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4.xml" ContentType="application/vnd.openxmlformats-officedocument.drawingml.chart+xml"/>
  <Override PartName="/xl/drawings/drawing3.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harts/chart17.xml" ContentType="application/vnd.openxmlformats-officedocument.drawingml.chart+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6.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7.xml" ContentType="application/vnd.openxmlformats-officedocument.drawing+xml"/>
  <Override PartName="/xl/ctrlProps/ctrlProp1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Override PartName="/xl/charts/colors9.xml" ContentType="application/vnd.ms-office.chartcolorstyle+xml"/>
  <Override PartName="/xl/charts/style9.xml" ContentType="application/vnd.ms-office.chartstyle+xml"/>
  <Override PartName="/xl/charts/colors10.xml" ContentType="application/vnd.ms-office.chartcolorstyle+xml"/>
  <Override PartName="/xl/charts/style10.xml" ContentType="application/vnd.ms-office.chartstyle+xml"/>
  <Override PartName="/xl/charts/colors11.xml" ContentType="application/vnd.ms-office.chartcolorstyle+xml"/>
  <Override PartName="/xl/charts/style1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EstaPasta_de_trabalho"/>
  <bookViews>
    <workbookView showHorizontalScroll="0" showVerticalScroll="0" showSheetTabs="0" xWindow="0" yWindow="0" windowWidth="8340" windowHeight="2655" activeTab="2"/>
  </bookViews>
  <sheets>
    <sheet name="CFL" sheetId="1" r:id="rId1"/>
    <sheet name="Contas" sheetId="2" r:id="rId2"/>
    <sheet name="CCred" sheetId="17" r:id="rId3"/>
    <sheet name="CDV" sheetId="18" r:id="rId4"/>
    <sheet name="Rel" sheetId="15" r:id="rId5"/>
    <sheet name="CONFIG" sheetId="8" r:id="rId6"/>
    <sheet name="Fontes" sheetId="16" r:id="rId7"/>
  </sheets>
  <functionGroups builtInGroupCount="17"/>
  <externalReferences>
    <externalReference r:id="rId8"/>
  </externalReferences>
  <definedNames>
    <definedName name="_xlnm._FilterDatabase" localSheetId="2" hidden="1">CCred!$B$13:$G$55</definedName>
    <definedName name="_xlnm._FilterDatabase" localSheetId="3" hidden="1">CDV!$B$8:$G$49</definedName>
    <definedName name="_xlnm._FilterDatabase" localSheetId="0" hidden="1">CFL!$B$17:$C$2519</definedName>
    <definedName name="_xlnm._FilterDatabase" localSheetId="1" hidden="1">Contas!$D$15:$I$25010</definedName>
    <definedName name="_xlnm._FilterDatabase" localSheetId="4" hidden="1">Rel!$D$12:$H$2037</definedName>
    <definedName name="Anos" localSheetId="3">tblAnos[ANO]</definedName>
    <definedName name="Anos">tblAnos[ANO]</definedName>
    <definedName name="_xlnm.Print_Area" localSheetId="4">Rel!$C$4:$I$12</definedName>
    <definedName name="buscaCodigo">CFL!$B$16</definedName>
    <definedName name="cdvcod">CDV!$B$7</definedName>
    <definedName name="cdvdata">CDV!$D$7</definedName>
    <definedName name="cdvdesc">CDV!$E$7</definedName>
    <definedName name="cdvlcs">CDV!$C$7</definedName>
    <definedName name="cdvoperadora">CDV!$G$7</definedName>
    <definedName name="cdvvalor">CDV!$F$7</definedName>
    <definedName name="Contas">Contas!$I$2:$I$13</definedName>
    <definedName name="crcartao">CCred!$G$12</definedName>
    <definedName name="crCodigo">CCred!$B$12</definedName>
    <definedName name="crdata">CCred!$D$12</definedName>
    <definedName name="crdescricao">CCred!$E$12</definedName>
    <definedName name="crlcs">CCred!$C$12</definedName>
    <definedName name="crvalor">CCred!$F$12</definedName>
    <definedName name="csv">CONFIG!$D$23</definedName>
    <definedName name="ctCategoria">Contas!$G$14</definedName>
    <definedName name="ctConta">Contas!$I$14</definedName>
    <definedName name="ctData" localSheetId="1">Contas!$D$14</definedName>
    <definedName name="ctDescricao" localSheetId="1">Contas!$E$14</definedName>
    <definedName name="ctSubcategoria">Contas!$H$14</definedName>
    <definedName name="ctValor" localSheetId="1">Contas!$F$14</definedName>
    <definedName name="data">CFL!$D$16</definedName>
    <definedName name="dataAlert">CFL!$H$17</definedName>
    <definedName name="DataFinal">Rel!$B$7</definedName>
    <definedName name="DataInicial">Rel!$B$5</definedName>
    <definedName name="descricao">CFL!$E$16</definedName>
    <definedName name="DisplayTituloPainel">[1]PAINEL!$D$1</definedName>
    <definedName name="fba">CONFIG!$D$22</definedName>
    <definedName name="grf">CFL!$V$2:$V$6</definedName>
    <definedName name="Lançamentos_Fixos">ConfigValorFixo[Lançamentos Fixos]</definedName>
    <definedName name="ListaCategorias">ConfigReceitas[CATEGORIAS]</definedName>
    <definedName name="ListaCode">CFL!$B$18:$B$2517</definedName>
    <definedName name="ListaCodigo">CFL!$B$18:$B$2517</definedName>
    <definedName name="ListaDeImportacao">CFL!$B$18:$F$2517</definedName>
    <definedName name="ListaMove">CFL!$E$18:$E$48</definedName>
    <definedName name="ListaReceitas">ConfigReceitas[CATEGORIAS]</definedName>
    <definedName name="ListaRel">ConfigListaRel[ListaRel]</definedName>
    <definedName name="ListaSubCategorias">ConfigSubDespesas[SUB CATEGORIAS]</definedName>
    <definedName name="ListaSubDespesas">ConfigSubDespesas[SUB CATEGORIAS]</definedName>
    <definedName name="MesesDoAno">CONFIG!$F$42:$F$53</definedName>
    <definedName name="mesRelFinal">Rel!$B$7</definedName>
    <definedName name="mesRelInicial">Rel!$B$5</definedName>
    <definedName name="nomeCartoes" localSheetId="2">ConfigCartoes[Cartão]</definedName>
    <definedName name="nomeCartoes">ConfigCartoes[Cartão]</definedName>
    <definedName name="NomedasContas" localSheetId="3">ConfigContas[Nome das Contas]</definedName>
    <definedName name="NomedasContas">ConfigContas[Nome das Contas]</definedName>
    <definedName name="ooa">CONFIG!$D$21</definedName>
    <definedName name="rcrcartao" localSheetId="3">CDV!$G$7</definedName>
    <definedName name="rcrCodigo" localSheetId="3">CDV!$B$7</definedName>
    <definedName name="rcrdata" localSheetId="3">CDV!$D$7</definedName>
    <definedName name="rcrdescricao" localSheetId="3">CDV!$E$7</definedName>
    <definedName name="rcrlcs" localSheetId="3">CDV!$C$7</definedName>
    <definedName name="rcrvalor" localSheetId="3">CDV!$F$7</definedName>
    <definedName name="relCatSel">Rel!$B$11</definedName>
    <definedName name="relContaSel">Rel!$B$9</definedName>
    <definedName name="relSubCatSel">Rel!$B$12</definedName>
    <definedName name="Repetir">CFL!$H$16</definedName>
    <definedName name="RnomeCartoes">Recebiveis[Receber CDV]</definedName>
    <definedName name="rpt">CFL!$C$16</definedName>
    <definedName name="_xlnm.Print_Titles" localSheetId="4">Rel!$4:$12</definedName>
    <definedName name="valor">CFL!$F$16</definedName>
    <definedName name="valRel">Rel!$B$3</definedName>
  </definedNames>
  <calcPr calcId="145621"/>
</workbook>
</file>

<file path=xl/calcChain.xml><?xml version="1.0" encoding="utf-8"?>
<calcChain xmlns="http://schemas.openxmlformats.org/spreadsheetml/2006/main">
  <c r="G10" i="15" l="1"/>
  <c r="H17" i="1" l="1"/>
  <c r="I22" i="17" l="1"/>
  <c r="I5000" i="17" l="1"/>
  <c r="I4999" i="17"/>
  <c r="I4998" i="17"/>
  <c r="I4997" i="17"/>
  <c r="I4996" i="17"/>
  <c r="I4995" i="17"/>
  <c r="I4994" i="17"/>
  <c r="I4993" i="17"/>
  <c r="I4992" i="17"/>
  <c r="I4991" i="17"/>
  <c r="I4990" i="17"/>
  <c r="I4989" i="17"/>
  <c r="I4988" i="17"/>
  <c r="I4987" i="17"/>
  <c r="I4986" i="17"/>
  <c r="I4985" i="17"/>
  <c r="I4984" i="17"/>
  <c r="I4983" i="17"/>
  <c r="I4982" i="17"/>
  <c r="I4981" i="17"/>
  <c r="I4980" i="17"/>
  <c r="I4979" i="17"/>
  <c r="I4978" i="17"/>
  <c r="I4977" i="17"/>
  <c r="I4976" i="17"/>
  <c r="I4975" i="17"/>
  <c r="I4974" i="17"/>
  <c r="I4973" i="17"/>
  <c r="I4972" i="17"/>
  <c r="I4971" i="17"/>
  <c r="I4970" i="17"/>
  <c r="I4969" i="17"/>
  <c r="I4968" i="17"/>
  <c r="I4967" i="17"/>
  <c r="I4966" i="17"/>
  <c r="I4965" i="17"/>
  <c r="I4964" i="17"/>
  <c r="I4963" i="17"/>
  <c r="I4962" i="17"/>
  <c r="I4961" i="17"/>
  <c r="I4960" i="17"/>
  <c r="I4959" i="17"/>
  <c r="I4958" i="17"/>
  <c r="I4957" i="17"/>
  <c r="I4956" i="17"/>
  <c r="I4955" i="17"/>
  <c r="I4954" i="17"/>
  <c r="I4953" i="17"/>
  <c r="I4952" i="17"/>
  <c r="I4951" i="17"/>
  <c r="I4950" i="17"/>
  <c r="I4949" i="17"/>
  <c r="I4948" i="17"/>
  <c r="I4947" i="17"/>
  <c r="I4946" i="17"/>
  <c r="I4945" i="17"/>
  <c r="I4944" i="17"/>
  <c r="I4943" i="17"/>
  <c r="I4942" i="17"/>
  <c r="I4941" i="17"/>
  <c r="I4940" i="17"/>
  <c r="I4939" i="17"/>
  <c r="I4938" i="17"/>
  <c r="I4937" i="17"/>
  <c r="I4936" i="17"/>
  <c r="I4935" i="17"/>
  <c r="I4934" i="17"/>
  <c r="I4933" i="17"/>
  <c r="I4932" i="17"/>
  <c r="I4931" i="17"/>
  <c r="I4930" i="17"/>
  <c r="I4929" i="17"/>
  <c r="I4928" i="17"/>
  <c r="I4927" i="17"/>
  <c r="I4926" i="17"/>
  <c r="I4925" i="17"/>
  <c r="I4924" i="17"/>
  <c r="I4923" i="17"/>
  <c r="I4922" i="17"/>
  <c r="I4921" i="17"/>
  <c r="I4920" i="17"/>
  <c r="I4919" i="17"/>
  <c r="I4918" i="17"/>
  <c r="I4917" i="17"/>
  <c r="I4916" i="17"/>
  <c r="I4915" i="17"/>
  <c r="I4914" i="17"/>
  <c r="I4913" i="17"/>
  <c r="I4912" i="17"/>
  <c r="I4911" i="17"/>
  <c r="I4910" i="17"/>
  <c r="I4909" i="17"/>
  <c r="I4908" i="17"/>
  <c r="I4907" i="17"/>
  <c r="I4906" i="17"/>
  <c r="I4905" i="17"/>
  <c r="I4904" i="17"/>
  <c r="I4903" i="17"/>
  <c r="I4902" i="17"/>
  <c r="I4901" i="17"/>
  <c r="I4900" i="17"/>
  <c r="I4899" i="17"/>
  <c r="I4898" i="17"/>
  <c r="I4897" i="17"/>
  <c r="I4896" i="17"/>
  <c r="I4895" i="17"/>
  <c r="I4894" i="17"/>
  <c r="I4893" i="17"/>
  <c r="I4892" i="17"/>
  <c r="I4891" i="17"/>
  <c r="I4890" i="17"/>
  <c r="I4889" i="17"/>
  <c r="I4888" i="17"/>
  <c r="I4887" i="17"/>
  <c r="I4886" i="17"/>
  <c r="I4885" i="17"/>
  <c r="I4884" i="17"/>
  <c r="I4883" i="17"/>
  <c r="I4882" i="17"/>
  <c r="I4881" i="17"/>
  <c r="I4880" i="17"/>
  <c r="I4879" i="17"/>
  <c r="I4878" i="17"/>
  <c r="I4877" i="17"/>
  <c r="I4876" i="17"/>
  <c r="I4875" i="17"/>
  <c r="I4874" i="17"/>
  <c r="I4873" i="17"/>
  <c r="I4872" i="17"/>
  <c r="I4871" i="17"/>
  <c r="I4870" i="17"/>
  <c r="I4869" i="17"/>
  <c r="I4868" i="17"/>
  <c r="I4867" i="17"/>
  <c r="I4866" i="17"/>
  <c r="I4865" i="17"/>
  <c r="I4864" i="17"/>
  <c r="I4863" i="17"/>
  <c r="I4862" i="17"/>
  <c r="I4861" i="17"/>
  <c r="I4860" i="17"/>
  <c r="I4859" i="17"/>
  <c r="I4858" i="17"/>
  <c r="I4857" i="17"/>
  <c r="I4856" i="17"/>
  <c r="I4855" i="17"/>
  <c r="I4854" i="17"/>
  <c r="I4853" i="17"/>
  <c r="I4852" i="17"/>
  <c r="I4851" i="17"/>
  <c r="I4850" i="17"/>
  <c r="I4849" i="17"/>
  <c r="I4848" i="17"/>
  <c r="I4847" i="17"/>
  <c r="I4846" i="17"/>
  <c r="I4845" i="17"/>
  <c r="I4844" i="17"/>
  <c r="I4843" i="17"/>
  <c r="I4842" i="17"/>
  <c r="I4841" i="17"/>
  <c r="I4840" i="17"/>
  <c r="I4839" i="17"/>
  <c r="I4838" i="17"/>
  <c r="I4837" i="17"/>
  <c r="I4836" i="17"/>
  <c r="I4835" i="17"/>
  <c r="I4834" i="17"/>
  <c r="I4833" i="17"/>
  <c r="I4832" i="17"/>
  <c r="I4831" i="17"/>
  <c r="I4830" i="17"/>
  <c r="I4829" i="17"/>
  <c r="I4828" i="17"/>
  <c r="I4827" i="17"/>
  <c r="I4826" i="17"/>
  <c r="I4825" i="17"/>
  <c r="I4824" i="17"/>
  <c r="I4823" i="17"/>
  <c r="I4822" i="17"/>
  <c r="I4821" i="17"/>
  <c r="I4820" i="17"/>
  <c r="I4819" i="17"/>
  <c r="I4818" i="17"/>
  <c r="I4817" i="17"/>
  <c r="I4816" i="17"/>
  <c r="I4815" i="17"/>
  <c r="I4814" i="17"/>
  <c r="I4813" i="17"/>
  <c r="I4812" i="17"/>
  <c r="I4811" i="17"/>
  <c r="I4810" i="17"/>
  <c r="I4809" i="17"/>
  <c r="I4808" i="17"/>
  <c r="I4807" i="17"/>
  <c r="I4806" i="17"/>
  <c r="I4805" i="17"/>
  <c r="I4804" i="17"/>
  <c r="I4803" i="17"/>
  <c r="I4802" i="17"/>
  <c r="I4801" i="17"/>
  <c r="I4800" i="17"/>
  <c r="I4799" i="17"/>
  <c r="I4798" i="17"/>
  <c r="I4797" i="17"/>
  <c r="I4796" i="17"/>
  <c r="I4795" i="17"/>
  <c r="I4794" i="17"/>
  <c r="I4793" i="17"/>
  <c r="I4792" i="17"/>
  <c r="I4791" i="17"/>
  <c r="I4790" i="17"/>
  <c r="I4789" i="17"/>
  <c r="I4788" i="17"/>
  <c r="I4787" i="17"/>
  <c r="I4786" i="17"/>
  <c r="I4785" i="17"/>
  <c r="I4784" i="17"/>
  <c r="I4783" i="17"/>
  <c r="I4782" i="17"/>
  <c r="I4781" i="17"/>
  <c r="I4780" i="17"/>
  <c r="I4779" i="17"/>
  <c r="I4778" i="17"/>
  <c r="I4777" i="17"/>
  <c r="I4776" i="17"/>
  <c r="I4775" i="17"/>
  <c r="I4774" i="17"/>
  <c r="I4773" i="17"/>
  <c r="I4772" i="17"/>
  <c r="I4771" i="17"/>
  <c r="I4770" i="17"/>
  <c r="I4769" i="17"/>
  <c r="I4768" i="17"/>
  <c r="I4767" i="17"/>
  <c r="I4766" i="17"/>
  <c r="I4765" i="17"/>
  <c r="I4764" i="17"/>
  <c r="I4763" i="17"/>
  <c r="I4762" i="17"/>
  <c r="I4761" i="17"/>
  <c r="I4760" i="17"/>
  <c r="I4759" i="17"/>
  <c r="I4758" i="17"/>
  <c r="I4757" i="17"/>
  <c r="I4756" i="17"/>
  <c r="I4755" i="17"/>
  <c r="I4754" i="17"/>
  <c r="I4753" i="17"/>
  <c r="I4752" i="17"/>
  <c r="I4751" i="17"/>
  <c r="I4750" i="17"/>
  <c r="I4749" i="17"/>
  <c r="I4748" i="17"/>
  <c r="I4747" i="17"/>
  <c r="I4746" i="17"/>
  <c r="I4745" i="17"/>
  <c r="I4744" i="17"/>
  <c r="I4743" i="17"/>
  <c r="I4742" i="17"/>
  <c r="I4741" i="17"/>
  <c r="I4740" i="17"/>
  <c r="I4739" i="17"/>
  <c r="I4738" i="17"/>
  <c r="I4737" i="17"/>
  <c r="I4736" i="17"/>
  <c r="I4735" i="17"/>
  <c r="I4734" i="17"/>
  <c r="I4733" i="17"/>
  <c r="I4732" i="17"/>
  <c r="I4731" i="17"/>
  <c r="I4730" i="17"/>
  <c r="I4729" i="17"/>
  <c r="I4728" i="17"/>
  <c r="I4727" i="17"/>
  <c r="I4726" i="17"/>
  <c r="I4725" i="17"/>
  <c r="I4724" i="17"/>
  <c r="I4723" i="17"/>
  <c r="I4722" i="17"/>
  <c r="I4721" i="17"/>
  <c r="I4720" i="17"/>
  <c r="I4719" i="17"/>
  <c r="I4718" i="17"/>
  <c r="I4717" i="17"/>
  <c r="I4716" i="17"/>
  <c r="I4715" i="17"/>
  <c r="I4714" i="17"/>
  <c r="I4713" i="17"/>
  <c r="I4712" i="17"/>
  <c r="I4711" i="17"/>
  <c r="I4710" i="17"/>
  <c r="I4709" i="17"/>
  <c r="I4708" i="17"/>
  <c r="I4707" i="17"/>
  <c r="I4706" i="17"/>
  <c r="I4705" i="17"/>
  <c r="I4704" i="17"/>
  <c r="I4703" i="17"/>
  <c r="I4702" i="17"/>
  <c r="I4701" i="17"/>
  <c r="I4700" i="17"/>
  <c r="I4699" i="17"/>
  <c r="I4698" i="17"/>
  <c r="I4697" i="17"/>
  <c r="I4696" i="17"/>
  <c r="I4695" i="17"/>
  <c r="I4694" i="17"/>
  <c r="I4693" i="17"/>
  <c r="I4692" i="17"/>
  <c r="I4691" i="17"/>
  <c r="I4690" i="17"/>
  <c r="I4689" i="17"/>
  <c r="I4688" i="17"/>
  <c r="I4687" i="17"/>
  <c r="I4686" i="17"/>
  <c r="I4685" i="17"/>
  <c r="I4684" i="17"/>
  <c r="I4683" i="17"/>
  <c r="I4682" i="17"/>
  <c r="I4681" i="17"/>
  <c r="I4680" i="17"/>
  <c r="I4679" i="17"/>
  <c r="I4678" i="17"/>
  <c r="I4677" i="17"/>
  <c r="I4676" i="17"/>
  <c r="I4675" i="17"/>
  <c r="I4674" i="17"/>
  <c r="I4673" i="17"/>
  <c r="I4672" i="17"/>
  <c r="I4671" i="17"/>
  <c r="I4670" i="17"/>
  <c r="I4669" i="17"/>
  <c r="I4668" i="17"/>
  <c r="I4667" i="17"/>
  <c r="I4666" i="17"/>
  <c r="I4665" i="17"/>
  <c r="I4664" i="17"/>
  <c r="I4663" i="17"/>
  <c r="I4662" i="17"/>
  <c r="I4661" i="17"/>
  <c r="I4660" i="17"/>
  <c r="I4659" i="17"/>
  <c r="I4658" i="17"/>
  <c r="I4657" i="17"/>
  <c r="I4656" i="17"/>
  <c r="I4655" i="17"/>
  <c r="I4654" i="17"/>
  <c r="I4653" i="17"/>
  <c r="I4652" i="17"/>
  <c r="I4651" i="17"/>
  <c r="I4650" i="17"/>
  <c r="I4649" i="17"/>
  <c r="I4648" i="17"/>
  <c r="I4647" i="17"/>
  <c r="I4646" i="17"/>
  <c r="I4645" i="17"/>
  <c r="I4644" i="17"/>
  <c r="I4643" i="17"/>
  <c r="I4642" i="17"/>
  <c r="I4641" i="17"/>
  <c r="I4640" i="17"/>
  <c r="I4639" i="17"/>
  <c r="I4638" i="17"/>
  <c r="I4637" i="17"/>
  <c r="I4636" i="17"/>
  <c r="I4635" i="17"/>
  <c r="I4634" i="17"/>
  <c r="I4633" i="17"/>
  <c r="I4632" i="17"/>
  <c r="I4631" i="17"/>
  <c r="I4630" i="17"/>
  <c r="I4629" i="17"/>
  <c r="I4628" i="17"/>
  <c r="I4627" i="17"/>
  <c r="I4626" i="17"/>
  <c r="I4625" i="17"/>
  <c r="I4624" i="17"/>
  <c r="I4623" i="17"/>
  <c r="I4622" i="17"/>
  <c r="I4621" i="17"/>
  <c r="I4620" i="17"/>
  <c r="I4619" i="17"/>
  <c r="I4618" i="17"/>
  <c r="I4617" i="17"/>
  <c r="I4616" i="17"/>
  <c r="I4615" i="17"/>
  <c r="I4614" i="17"/>
  <c r="I4613" i="17"/>
  <c r="I4612" i="17"/>
  <c r="I4611" i="17"/>
  <c r="I4610" i="17"/>
  <c r="I4609" i="17"/>
  <c r="I4608" i="17"/>
  <c r="I4607" i="17"/>
  <c r="I4606" i="17"/>
  <c r="I4605" i="17"/>
  <c r="I4604" i="17"/>
  <c r="I4603" i="17"/>
  <c r="I4602" i="17"/>
  <c r="I4601" i="17"/>
  <c r="I4600" i="17"/>
  <c r="I4599" i="17"/>
  <c r="I4598" i="17"/>
  <c r="I4597" i="17"/>
  <c r="I4596" i="17"/>
  <c r="I4595" i="17"/>
  <c r="I4594" i="17"/>
  <c r="I4593" i="17"/>
  <c r="I4592" i="17"/>
  <c r="I4591" i="17"/>
  <c r="I4590" i="17"/>
  <c r="I4589" i="17"/>
  <c r="I4588" i="17"/>
  <c r="I4587" i="17"/>
  <c r="I4586" i="17"/>
  <c r="I4585" i="17"/>
  <c r="I4584" i="17"/>
  <c r="I4583" i="17"/>
  <c r="I4582" i="17"/>
  <c r="I4581" i="17"/>
  <c r="I4580" i="17"/>
  <c r="I4579" i="17"/>
  <c r="I4578" i="17"/>
  <c r="I4577" i="17"/>
  <c r="I4576" i="17"/>
  <c r="I4575" i="17"/>
  <c r="I4574" i="17"/>
  <c r="I4573" i="17"/>
  <c r="I4572" i="17"/>
  <c r="I4571" i="17"/>
  <c r="I4570" i="17"/>
  <c r="I4569" i="17"/>
  <c r="I4568" i="17"/>
  <c r="I4567" i="17"/>
  <c r="I4566" i="17"/>
  <c r="I4565" i="17"/>
  <c r="I4564" i="17"/>
  <c r="I4563" i="17"/>
  <c r="I4562" i="17"/>
  <c r="I4561" i="17"/>
  <c r="I4560" i="17"/>
  <c r="I4559" i="17"/>
  <c r="I4558" i="17"/>
  <c r="I4557" i="17"/>
  <c r="I4556" i="17"/>
  <c r="I4555" i="17"/>
  <c r="I4554" i="17"/>
  <c r="I4553" i="17"/>
  <c r="I4552" i="17"/>
  <c r="I4551" i="17"/>
  <c r="I4550" i="17"/>
  <c r="I4549" i="17"/>
  <c r="I4548" i="17"/>
  <c r="I4547" i="17"/>
  <c r="I4546" i="17"/>
  <c r="I4545" i="17"/>
  <c r="I4544" i="17"/>
  <c r="I4543" i="17"/>
  <c r="I4542" i="17"/>
  <c r="I4541" i="17"/>
  <c r="I4540" i="17"/>
  <c r="I4539" i="17"/>
  <c r="I4538" i="17"/>
  <c r="I4537" i="17"/>
  <c r="I4536" i="17"/>
  <c r="I4535" i="17"/>
  <c r="I4534" i="17"/>
  <c r="I4533" i="17"/>
  <c r="I4532" i="17"/>
  <c r="I4531" i="17"/>
  <c r="I4530" i="17"/>
  <c r="I4529" i="17"/>
  <c r="I4528" i="17"/>
  <c r="I4527" i="17"/>
  <c r="I4526" i="17"/>
  <c r="I4525" i="17"/>
  <c r="I4524" i="17"/>
  <c r="I4523" i="17"/>
  <c r="I4522" i="17"/>
  <c r="I4521" i="17"/>
  <c r="I4520" i="17"/>
  <c r="I4519" i="17"/>
  <c r="I4518" i="17"/>
  <c r="I4517" i="17"/>
  <c r="I4516" i="17"/>
  <c r="I4515" i="17"/>
  <c r="I4514" i="17"/>
  <c r="I4513" i="17"/>
  <c r="I4512" i="17"/>
  <c r="I4511" i="17"/>
  <c r="I4510" i="17"/>
  <c r="I4509" i="17"/>
  <c r="I4508" i="17"/>
  <c r="I4507" i="17"/>
  <c r="I4506" i="17"/>
  <c r="I4505" i="17"/>
  <c r="I4504" i="17"/>
  <c r="I4503" i="17"/>
  <c r="I4502" i="17"/>
  <c r="I4501" i="17"/>
  <c r="I4500" i="17"/>
  <c r="I4499" i="17"/>
  <c r="I4498" i="17"/>
  <c r="I4497" i="17"/>
  <c r="I4496" i="17"/>
  <c r="I4495" i="17"/>
  <c r="I4494" i="17"/>
  <c r="I4493" i="17"/>
  <c r="I4492" i="17"/>
  <c r="I4491" i="17"/>
  <c r="I4490" i="17"/>
  <c r="I4489" i="17"/>
  <c r="I4488" i="17"/>
  <c r="I4487" i="17"/>
  <c r="I4486" i="17"/>
  <c r="I4485" i="17"/>
  <c r="I4484" i="17"/>
  <c r="I4483" i="17"/>
  <c r="I4482" i="17"/>
  <c r="I4481" i="17"/>
  <c r="I4480" i="17"/>
  <c r="I4479" i="17"/>
  <c r="I4478" i="17"/>
  <c r="I4477" i="17"/>
  <c r="I4476" i="17"/>
  <c r="I4475" i="17"/>
  <c r="I4474" i="17"/>
  <c r="I4473" i="17"/>
  <c r="I4472" i="17"/>
  <c r="I4471" i="17"/>
  <c r="I4470" i="17"/>
  <c r="I4469" i="17"/>
  <c r="I4468" i="17"/>
  <c r="I4467" i="17"/>
  <c r="I4466" i="17"/>
  <c r="I4465" i="17"/>
  <c r="I4464" i="17"/>
  <c r="I4463" i="17"/>
  <c r="I4462" i="17"/>
  <c r="I4461" i="17"/>
  <c r="I4460" i="17"/>
  <c r="I4459" i="17"/>
  <c r="I4458" i="17"/>
  <c r="I4457" i="17"/>
  <c r="I4456" i="17"/>
  <c r="I4455" i="17"/>
  <c r="I4454" i="17"/>
  <c r="I4453" i="17"/>
  <c r="I4452" i="17"/>
  <c r="I4451" i="17"/>
  <c r="I4450" i="17"/>
  <c r="I4449" i="17"/>
  <c r="I4448" i="17"/>
  <c r="I4447" i="17"/>
  <c r="I4446" i="17"/>
  <c r="I4445" i="17"/>
  <c r="I4444" i="17"/>
  <c r="I4443" i="17"/>
  <c r="I4442" i="17"/>
  <c r="I4441" i="17"/>
  <c r="I4440" i="17"/>
  <c r="I4439" i="17"/>
  <c r="I4438" i="17"/>
  <c r="I4437" i="17"/>
  <c r="I4436" i="17"/>
  <c r="I4435" i="17"/>
  <c r="I4434" i="17"/>
  <c r="I4433" i="17"/>
  <c r="I4432" i="17"/>
  <c r="I4431" i="17"/>
  <c r="I4430" i="17"/>
  <c r="I4429" i="17"/>
  <c r="I4428" i="17"/>
  <c r="I4427" i="17"/>
  <c r="I4426" i="17"/>
  <c r="I4425" i="17"/>
  <c r="I4424" i="17"/>
  <c r="I4423" i="17"/>
  <c r="I4422" i="17"/>
  <c r="I4421" i="17"/>
  <c r="I4420" i="17"/>
  <c r="I4419" i="17"/>
  <c r="I4418" i="17"/>
  <c r="I4417" i="17"/>
  <c r="I4416" i="17"/>
  <c r="I4415" i="17"/>
  <c r="I4414" i="17"/>
  <c r="I4413" i="17"/>
  <c r="I4412" i="17"/>
  <c r="I4411" i="17"/>
  <c r="I4410" i="17"/>
  <c r="I4409" i="17"/>
  <c r="I4408" i="17"/>
  <c r="I4407" i="17"/>
  <c r="I4406" i="17"/>
  <c r="I4405" i="17"/>
  <c r="I4404" i="17"/>
  <c r="I4403" i="17"/>
  <c r="I4402" i="17"/>
  <c r="I4401" i="17"/>
  <c r="I4400" i="17"/>
  <c r="I4399" i="17"/>
  <c r="I4398" i="17"/>
  <c r="I4397" i="17"/>
  <c r="I4396" i="17"/>
  <c r="I4395" i="17"/>
  <c r="I4394" i="17"/>
  <c r="I4393" i="17"/>
  <c r="I4392" i="17"/>
  <c r="I4391" i="17"/>
  <c r="I4390" i="17"/>
  <c r="I4389" i="17"/>
  <c r="I4388" i="17"/>
  <c r="I4387" i="17"/>
  <c r="I4386" i="17"/>
  <c r="I4385" i="17"/>
  <c r="I4384" i="17"/>
  <c r="I4383" i="17"/>
  <c r="I4382" i="17"/>
  <c r="I4381" i="17"/>
  <c r="I4380" i="17"/>
  <c r="I4379" i="17"/>
  <c r="I4378" i="17"/>
  <c r="I4377" i="17"/>
  <c r="I4376" i="17"/>
  <c r="I4375" i="17"/>
  <c r="I4374" i="17"/>
  <c r="I4373" i="17"/>
  <c r="I4372" i="17"/>
  <c r="I4371" i="17"/>
  <c r="I4370" i="17"/>
  <c r="I4369" i="17"/>
  <c r="I4368" i="17"/>
  <c r="I4367" i="17"/>
  <c r="I4366" i="17"/>
  <c r="I4365" i="17"/>
  <c r="I4364" i="17"/>
  <c r="I4363" i="17"/>
  <c r="I4362" i="17"/>
  <c r="I4361" i="17"/>
  <c r="I4360" i="17"/>
  <c r="I4359" i="17"/>
  <c r="I4358" i="17"/>
  <c r="I4357" i="17"/>
  <c r="I4356" i="17"/>
  <c r="I4355" i="17"/>
  <c r="I4354" i="17"/>
  <c r="I4353" i="17"/>
  <c r="I4352" i="17"/>
  <c r="I4351" i="17"/>
  <c r="I4350" i="17"/>
  <c r="I4349" i="17"/>
  <c r="I4348" i="17"/>
  <c r="I4347" i="17"/>
  <c r="I4346" i="17"/>
  <c r="I4345" i="17"/>
  <c r="I4344" i="17"/>
  <c r="I4343" i="17"/>
  <c r="I4342" i="17"/>
  <c r="I4341" i="17"/>
  <c r="I4340" i="17"/>
  <c r="I4339" i="17"/>
  <c r="I4338" i="17"/>
  <c r="I4337" i="17"/>
  <c r="I4336" i="17"/>
  <c r="I4335" i="17"/>
  <c r="I4334" i="17"/>
  <c r="I4333" i="17"/>
  <c r="I4332" i="17"/>
  <c r="I4331" i="17"/>
  <c r="I4330" i="17"/>
  <c r="I4329" i="17"/>
  <c r="I4328" i="17"/>
  <c r="I4327" i="17"/>
  <c r="I4326" i="17"/>
  <c r="I4325" i="17"/>
  <c r="I4324" i="17"/>
  <c r="I4323" i="17"/>
  <c r="I4322" i="17"/>
  <c r="I4321" i="17"/>
  <c r="I4320" i="17"/>
  <c r="I4319" i="17"/>
  <c r="I4318" i="17"/>
  <c r="I4317" i="17"/>
  <c r="I4316" i="17"/>
  <c r="I4315" i="17"/>
  <c r="I4314" i="17"/>
  <c r="I4313" i="17"/>
  <c r="I4312" i="17"/>
  <c r="I4311" i="17"/>
  <c r="I4310" i="17"/>
  <c r="I4309" i="17"/>
  <c r="I4308" i="17"/>
  <c r="I4307" i="17"/>
  <c r="I4306" i="17"/>
  <c r="I4305" i="17"/>
  <c r="I4304" i="17"/>
  <c r="I4303" i="17"/>
  <c r="I4302" i="17"/>
  <c r="I4301" i="17"/>
  <c r="I4300" i="17"/>
  <c r="I4299" i="17"/>
  <c r="I4298" i="17"/>
  <c r="I4297" i="17"/>
  <c r="I4296" i="17"/>
  <c r="I4295" i="17"/>
  <c r="I4294" i="17"/>
  <c r="I4293" i="17"/>
  <c r="I4292" i="17"/>
  <c r="I4291" i="17"/>
  <c r="I4290" i="17"/>
  <c r="I4289" i="17"/>
  <c r="I4288" i="17"/>
  <c r="I4287" i="17"/>
  <c r="I4286" i="17"/>
  <c r="I4285" i="17"/>
  <c r="I4284" i="17"/>
  <c r="I4283" i="17"/>
  <c r="I4282" i="17"/>
  <c r="I4281" i="17"/>
  <c r="I4280" i="17"/>
  <c r="I4279" i="17"/>
  <c r="I4278" i="17"/>
  <c r="I4277" i="17"/>
  <c r="I4276" i="17"/>
  <c r="I4275" i="17"/>
  <c r="I4274" i="17"/>
  <c r="I4273" i="17"/>
  <c r="I4272" i="17"/>
  <c r="I4271" i="17"/>
  <c r="I4270" i="17"/>
  <c r="I4269" i="17"/>
  <c r="I4268" i="17"/>
  <c r="I4267" i="17"/>
  <c r="I4266" i="17"/>
  <c r="I4265" i="17"/>
  <c r="I4264" i="17"/>
  <c r="I4263" i="17"/>
  <c r="I4262" i="17"/>
  <c r="I4261" i="17"/>
  <c r="I4260" i="17"/>
  <c r="I4259" i="17"/>
  <c r="I4258" i="17"/>
  <c r="I4257" i="17"/>
  <c r="I4256" i="17"/>
  <c r="I4255" i="17"/>
  <c r="I4254" i="17"/>
  <c r="I4253" i="17"/>
  <c r="I4252" i="17"/>
  <c r="I4251" i="17"/>
  <c r="I4250" i="17"/>
  <c r="I4249" i="17"/>
  <c r="I4248" i="17"/>
  <c r="I4247" i="17"/>
  <c r="I4246" i="17"/>
  <c r="I4245" i="17"/>
  <c r="I4244" i="17"/>
  <c r="I4243" i="17"/>
  <c r="I4242" i="17"/>
  <c r="I4241" i="17"/>
  <c r="I4240" i="17"/>
  <c r="I4239" i="17"/>
  <c r="I4238" i="17"/>
  <c r="I4237" i="17"/>
  <c r="I4236" i="17"/>
  <c r="I4235" i="17"/>
  <c r="I4234" i="17"/>
  <c r="I4233" i="17"/>
  <c r="I4232" i="17"/>
  <c r="I4231" i="17"/>
  <c r="I4230" i="17"/>
  <c r="I4229" i="17"/>
  <c r="I4228" i="17"/>
  <c r="I4227" i="17"/>
  <c r="I4226" i="17"/>
  <c r="I4225" i="17"/>
  <c r="I4224" i="17"/>
  <c r="I4223" i="17"/>
  <c r="I4222" i="17"/>
  <c r="I4221" i="17"/>
  <c r="I4220" i="17"/>
  <c r="I4219" i="17"/>
  <c r="I4218" i="17"/>
  <c r="I4217" i="17"/>
  <c r="I4216" i="17"/>
  <c r="I4215" i="17"/>
  <c r="I4214" i="17"/>
  <c r="I4213" i="17"/>
  <c r="I4212" i="17"/>
  <c r="I4211" i="17"/>
  <c r="I4210" i="17"/>
  <c r="I4209" i="17"/>
  <c r="I4208" i="17"/>
  <c r="I4207" i="17"/>
  <c r="I4206" i="17"/>
  <c r="I4205" i="17"/>
  <c r="I4204" i="17"/>
  <c r="I4203" i="17"/>
  <c r="I4202" i="17"/>
  <c r="I4201" i="17"/>
  <c r="I4200" i="17"/>
  <c r="I4199" i="17"/>
  <c r="I4198" i="17"/>
  <c r="I4197" i="17"/>
  <c r="I4196" i="17"/>
  <c r="I4195" i="17"/>
  <c r="I4194" i="17"/>
  <c r="I4193" i="17"/>
  <c r="I4192" i="17"/>
  <c r="I4191" i="17"/>
  <c r="I4190" i="17"/>
  <c r="I4189" i="17"/>
  <c r="I4188" i="17"/>
  <c r="I4187" i="17"/>
  <c r="I4186" i="17"/>
  <c r="I4185" i="17"/>
  <c r="I4184" i="17"/>
  <c r="I4183" i="17"/>
  <c r="I4182" i="17"/>
  <c r="I4181" i="17"/>
  <c r="I4180" i="17"/>
  <c r="I4179" i="17"/>
  <c r="I4178" i="17"/>
  <c r="I4177" i="17"/>
  <c r="I4176" i="17"/>
  <c r="I4175" i="17"/>
  <c r="I4174" i="17"/>
  <c r="I4173" i="17"/>
  <c r="I4172" i="17"/>
  <c r="I4171" i="17"/>
  <c r="I4170" i="17"/>
  <c r="I4169" i="17"/>
  <c r="I4168" i="17"/>
  <c r="I4167" i="17"/>
  <c r="I4166" i="17"/>
  <c r="I4165" i="17"/>
  <c r="I4164" i="17"/>
  <c r="I4163" i="17"/>
  <c r="I4162" i="17"/>
  <c r="I4161" i="17"/>
  <c r="I4160" i="17"/>
  <c r="I4159" i="17"/>
  <c r="I4158" i="17"/>
  <c r="I4157" i="17"/>
  <c r="I4156" i="17"/>
  <c r="I4155" i="17"/>
  <c r="I4154" i="17"/>
  <c r="I4153" i="17"/>
  <c r="I4152" i="17"/>
  <c r="I4151" i="17"/>
  <c r="I4150" i="17"/>
  <c r="I4149" i="17"/>
  <c r="I4148" i="17"/>
  <c r="I4147" i="17"/>
  <c r="I4146" i="17"/>
  <c r="I4145" i="17"/>
  <c r="I4144" i="17"/>
  <c r="I4143" i="17"/>
  <c r="I4142" i="17"/>
  <c r="I4141" i="17"/>
  <c r="I4140" i="17"/>
  <c r="I4139" i="17"/>
  <c r="I4138" i="17"/>
  <c r="I4137" i="17"/>
  <c r="I4136" i="17"/>
  <c r="I4135" i="17"/>
  <c r="I4134" i="17"/>
  <c r="I4133" i="17"/>
  <c r="I4132" i="17"/>
  <c r="I4131" i="17"/>
  <c r="I4130" i="17"/>
  <c r="I4129" i="17"/>
  <c r="I4128" i="17"/>
  <c r="I4127" i="17"/>
  <c r="I4126" i="17"/>
  <c r="I4125" i="17"/>
  <c r="I4124" i="17"/>
  <c r="I4123" i="17"/>
  <c r="I4122" i="17"/>
  <c r="I4121" i="17"/>
  <c r="I4120" i="17"/>
  <c r="I4119" i="17"/>
  <c r="I4118" i="17"/>
  <c r="I4117" i="17"/>
  <c r="I4116" i="17"/>
  <c r="I4115" i="17"/>
  <c r="I4114" i="17"/>
  <c r="I4113" i="17"/>
  <c r="I4112" i="17"/>
  <c r="I4111" i="17"/>
  <c r="I4110" i="17"/>
  <c r="I4109" i="17"/>
  <c r="I4108" i="17"/>
  <c r="I4107" i="17"/>
  <c r="I4106" i="17"/>
  <c r="I4105" i="17"/>
  <c r="I4104" i="17"/>
  <c r="I4103" i="17"/>
  <c r="I4102" i="17"/>
  <c r="I4101" i="17"/>
  <c r="I4100" i="17"/>
  <c r="I4099" i="17"/>
  <c r="I4098" i="17"/>
  <c r="I4097" i="17"/>
  <c r="I4096" i="17"/>
  <c r="I4095" i="17"/>
  <c r="I4094" i="17"/>
  <c r="I4093" i="17"/>
  <c r="I4092" i="17"/>
  <c r="I4091" i="17"/>
  <c r="I4090" i="17"/>
  <c r="I4089" i="17"/>
  <c r="I4088" i="17"/>
  <c r="I4087" i="17"/>
  <c r="I4086" i="17"/>
  <c r="I4085" i="17"/>
  <c r="I4084" i="17"/>
  <c r="I4083" i="17"/>
  <c r="I4082" i="17"/>
  <c r="I4081" i="17"/>
  <c r="I4080" i="17"/>
  <c r="I4079" i="17"/>
  <c r="I4078" i="17"/>
  <c r="I4077" i="17"/>
  <c r="I4076" i="17"/>
  <c r="I4075" i="17"/>
  <c r="I4074" i="17"/>
  <c r="I4073" i="17"/>
  <c r="I4072" i="17"/>
  <c r="I4071" i="17"/>
  <c r="I4070" i="17"/>
  <c r="I4069" i="17"/>
  <c r="I4068" i="17"/>
  <c r="I4067" i="17"/>
  <c r="I4066" i="17"/>
  <c r="I4065" i="17"/>
  <c r="I4064" i="17"/>
  <c r="I4063" i="17"/>
  <c r="I4062" i="17"/>
  <c r="I4061" i="17"/>
  <c r="I4060" i="17"/>
  <c r="I4059" i="17"/>
  <c r="I4058" i="17"/>
  <c r="I4057" i="17"/>
  <c r="I4056" i="17"/>
  <c r="I4055" i="17"/>
  <c r="I4054" i="17"/>
  <c r="I4053" i="17"/>
  <c r="I4052" i="17"/>
  <c r="I4051" i="17"/>
  <c r="I4050" i="17"/>
  <c r="I4049" i="17"/>
  <c r="I4048" i="17"/>
  <c r="I4047" i="17"/>
  <c r="I4046" i="17"/>
  <c r="I4045" i="17"/>
  <c r="I4044" i="17"/>
  <c r="I4043" i="17"/>
  <c r="I4042" i="17"/>
  <c r="I4041" i="17"/>
  <c r="I4040" i="17"/>
  <c r="I4039" i="17"/>
  <c r="I4038" i="17"/>
  <c r="I4037" i="17"/>
  <c r="I4036" i="17"/>
  <c r="I4035" i="17"/>
  <c r="I4034" i="17"/>
  <c r="I4033" i="17"/>
  <c r="I4032" i="17"/>
  <c r="I4031" i="17"/>
  <c r="I4030" i="17"/>
  <c r="I4029" i="17"/>
  <c r="I4028" i="17"/>
  <c r="I4027" i="17"/>
  <c r="I4026" i="17"/>
  <c r="I4025" i="17"/>
  <c r="I4024" i="17"/>
  <c r="I4023" i="17"/>
  <c r="I4022" i="17"/>
  <c r="I4021" i="17"/>
  <c r="I4020" i="17"/>
  <c r="I4019" i="17"/>
  <c r="I4018" i="17"/>
  <c r="I4017" i="17"/>
  <c r="I4016" i="17"/>
  <c r="I4015" i="17"/>
  <c r="I4014" i="17"/>
  <c r="I4013" i="17"/>
  <c r="I4012" i="17"/>
  <c r="I4011" i="17"/>
  <c r="I4010" i="17"/>
  <c r="I4009" i="17"/>
  <c r="I4008" i="17"/>
  <c r="I4007" i="17"/>
  <c r="I4006" i="17"/>
  <c r="I4005" i="17"/>
  <c r="I4004" i="17"/>
  <c r="I4003" i="17"/>
  <c r="I4002" i="17"/>
  <c r="I4001" i="17"/>
  <c r="I4000" i="17"/>
  <c r="I3999" i="17"/>
  <c r="I3998" i="17"/>
  <c r="I3997" i="17"/>
  <c r="I3996" i="17"/>
  <c r="I3995" i="17"/>
  <c r="I3994" i="17"/>
  <c r="I3993" i="17"/>
  <c r="I3992" i="17"/>
  <c r="I3991" i="17"/>
  <c r="I3990" i="17"/>
  <c r="I3989" i="17"/>
  <c r="I3988" i="17"/>
  <c r="I3987" i="17"/>
  <c r="I3986" i="17"/>
  <c r="I3985" i="17"/>
  <c r="I3984" i="17"/>
  <c r="I3983" i="17"/>
  <c r="I3982" i="17"/>
  <c r="I3981" i="17"/>
  <c r="I3980" i="17"/>
  <c r="I3979" i="17"/>
  <c r="I3978" i="17"/>
  <c r="I3977" i="17"/>
  <c r="I3976" i="17"/>
  <c r="I3975" i="17"/>
  <c r="I3974" i="17"/>
  <c r="I3973" i="17"/>
  <c r="I3972" i="17"/>
  <c r="I3971" i="17"/>
  <c r="I3970" i="17"/>
  <c r="I3969" i="17"/>
  <c r="I3968" i="17"/>
  <c r="I3967" i="17"/>
  <c r="I3966" i="17"/>
  <c r="I3965" i="17"/>
  <c r="I3964" i="17"/>
  <c r="I3963" i="17"/>
  <c r="I3962" i="17"/>
  <c r="I3961" i="17"/>
  <c r="I3960" i="17"/>
  <c r="I3959" i="17"/>
  <c r="I3958" i="17"/>
  <c r="I3957" i="17"/>
  <c r="I3956" i="17"/>
  <c r="I3955" i="17"/>
  <c r="I3954" i="17"/>
  <c r="I3953" i="17"/>
  <c r="I3952" i="17"/>
  <c r="I3951" i="17"/>
  <c r="I3950" i="17"/>
  <c r="I3949" i="17"/>
  <c r="I3948" i="17"/>
  <c r="I3947" i="17"/>
  <c r="I3946" i="17"/>
  <c r="I3945" i="17"/>
  <c r="I3944" i="17"/>
  <c r="I3943" i="17"/>
  <c r="I3942" i="17"/>
  <c r="I3941" i="17"/>
  <c r="I3940" i="17"/>
  <c r="I3939" i="17"/>
  <c r="I3938" i="17"/>
  <c r="I3937" i="17"/>
  <c r="I3936" i="17"/>
  <c r="I3935" i="17"/>
  <c r="I3934" i="17"/>
  <c r="I3933" i="17"/>
  <c r="I3932" i="17"/>
  <c r="I3931" i="17"/>
  <c r="I3930" i="17"/>
  <c r="I3929" i="17"/>
  <c r="I3928" i="17"/>
  <c r="I3927" i="17"/>
  <c r="I3926" i="17"/>
  <c r="I3925" i="17"/>
  <c r="I3924" i="17"/>
  <c r="I3923" i="17"/>
  <c r="I3922" i="17"/>
  <c r="I3921" i="17"/>
  <c r="I3920" i="17"/>
  <c r="I3919" i="17"/>
  <c r="I3918" i="17"/>
  <c r="I3917" i="17"/>
  <c r="I3916" i="17"/>
  <c r="I3915" i="17"/>
  <c r="I3914" i="17"/>
  <c r="I3913" i="17"/>
  <c r="I3912" i="17"/>
  <c r="I3911" i="17"/>
  <c r="I3910" i="17"/>
  <c r="I3909" i="17"/>
  <c r="I3908" i="17"/>
  <c r="I3907" i="17"/>
  <c r="I3906" i="17"/>
  <c r="I3905" i="17"/>
  <c r="I3904" i="17"/>
  <c r="I3903" i="17"/>
  <c r="I3902" i="17"/>
  <c r="I3901" i="17"/>
  <c r="I3900" i="17"/>
  <c r="I3899" i="17"/>
  <c r="I3898" i="17"/>
  <c r="I3897" i="17"/>
  <c r="I3896" i="17"/>
  <c r="I3895" i="17"/>
  <c r="I3894" i="17"/>
  <c r="I3893" i="17"/>
  <c r="I3892" i="17"/>
  <c r="I3891" i="17"/>
  <c r="I3890" i="17"/>
  <c r="I3889" i="17"/>
  <c r="I3888" i="17"/>
  <c r="I3887" i="17"/>
  <c r="I3886" i="17"/>
  <c r="I3885" i="17"/>
  <c r="I3884" i="17"/>
  <c r="I3883" i="17"/>
  <c r="I3882" i="17"/>
  <c r="I3881" i="17"/>
  <c r="I3880" i="17"/>
  <c r="I3879" i="17"/>
  <c r="I3878" i="17"/>
  <c r="I3877" i="17"/>
  <c r="I3876" i="17"/>
  <c r="I3875" i="17"/>
  <c r="I3874" i="17"/>
  <c r="I3873" i="17"/>
  <c r="I3872" i="17"/>
  <c r="I3871" i="17"/>
  <c r="I3870" i="17"/>
  <c r="I3869" i="17"/>
  <c r="I3868" i="17"/>
  <c r="I3867" i="17"/>
  <c r="I3866" i="17"/>
  <c r="I3865" i="17"/>
  <c r="I3864" i="17"/>
  <c r="I3863" i="17"/>
  <c r="I3862" i="17"/>
  <c r="I3861" i="17"/>
  <c r="I3860" i="17"/>
  <c r="I3859" i="17"/>
  <c r="I3858" i="17"/>
  <c r="I3857" i="17"/>
  <c r="I3856" i="17"/>
  <c r="I3855" i="17"/>
  <c r="I3854" i="17"/>
  <c r="I3853" i="17"/>
  <c r="I3852" i="17"/>
  <c r="I3851" i="17"/>
  <c r="I3850" i="17"/>
  <c r="I3849" i="17"/>
  <c r="I3848" i="17"/>
  <c r="I3847" i="17"/>
  <c r="I3846" i="17"/>
  <c r="I3845" i="17"/>
  <c r="I3844" i="17"/>
  <c r="I3843" i="17"/>
  <c r="I3842" i="17"/>
  <c r="I3841" i="17"/>
  <c r="I3840" i="17"/>
  <c r="I3839" i="17"/>
  <c r="I3838" i="17"/>
  <c r="I3837" i="17"/>
  <c r="I3836" i="17"/>
  <c r="I3835" i="17"/>
  <c r="I3834" i="17"/>
  <c r="I3833" i="17"/>
  <c r="I3832" i="17"/>
  <c r="I3831" i="17"/>
  <c r="I3830" i="17"/>
  <c r="I3829" i="17"/>
  <c r="I3828" i="17"/>
  <c r="I3827" i="17"/>
  <c r="I3826" i="17"/>
  <c r="I3825" i="17"/>
  <c r="I3824" i="17"/>
  <c r="I3823" i="17"/>
  <c r="I3822" i="17"/>
  <c r="I3821" i="17"/>
  <c r="I3820" i="17"/>
  <c r="I3819" i="17"/>
  <c r="I3818" i="17"/>
  <c r="I3817" i="17"/>
  <c r="I3816" i="17"/>
  <c r="I3815" i="17"/>
  <c r="I3814" i="17"/>
  <c r="I3813" i="17"/>
  <c r="I3812" i="17"/>
  <c r="I3811" i="17"/>
  <c r="I3810" i="17"/>
  <c r="I3809" i="17"/>
  <c r="I3808" i="17"/>
  <c r="I3807" i="17"/>
  <c r="I3806" i="17"/>
  <c r="I3805" i="17"/>
  <c r="I3804" i="17"/>
  <c r="I3803" i="17"/>
  <c r="I3802" i="17"/>
  <c r="I3801" i="17"/>
  <c r="I3800" i="17"/>
  <c r="I3799" i="17"/>
  <c r="I3798" i="17"/>
  <c r="I3797" i="17"/>
  <c r="I3796" i="17"/>
  <c r="I3795" i="17"/>
  <c r="I3794" i="17"/>
  <c r="I3793" i="17"/>
  <c r="I3792" i="17"/>
  <c r="I3791" i="17"/>
  <c r="I3790" i="17"/>
  <c r="I3789" i="17"/>
  <c r="I3788" i="17"/>
  <c r="I3787" i="17"/>
  <c r="I3786" i="17"/>
  <c r="I3785" i="17"/>
  <c r="I3784" i="17"/>
  <c r="I3783" i="17"/>
  <c r="I3782" i="17"/>
  <c r="I3781" i="17"/>
  <c r="I3780" i="17"/>
  <c r="I3779" i="17"/>
  <c r="I3778" i="17"/>
  <c r="I3777" i="17"/>
  <c r="I3776" i="17"/>
  <c r="I3775" i="17"/>
  <c r="I3774" i="17"/>
  <c r="I3773" i="17"/>
  <c r="I3772" i="17"/>
  <c r="I3771" i="17"/>
  <c r="I3770" i="17"/>
  <c r="I3769" i="17"/>
  <c r="I3768" i="17"/>
  <c r="I3767" i="17"/>
  <c r="I3766" i="17"/>
  <c r="I3765" i="17"/>
  <c r="I3764" i="17"/>
  <c r="I3763" i="17"/>
  <c r="I3762" i="17"/>
  <c r="I3761" i="17"/>
  <c r="I3760" i="17"/>
  <c r="I3759" i="17"/>
  <c r="I3758" i="17"/>
  <c r="I3757" i="17"/>
  <c r="I3756" i="17"/>
  <c r="I3755" i="17"/>
  <c r="I3754" i="17"/>
  <c r="I3753" i="17"/>
  <c r="I3752" i="17"/>
  <c r="I3751" i="17"/>
  <c r="I3750" i="17"/>
  <c r="I3749" i="17"/>
  <c r="I3748" i="17"/>
  <c r="I3747" i="17"/>
  <c r="I3746" i="17"/>
  <c r="I3745" i="17"/>
  <c r="I3744" i="17"/>
  <c r="I3743" i="17"/>
  <c r="I3742" i="17"/>
  <c r="I3741" i="17"/>
  <c r="I3740" i="17"/>
  <c r="I3739" i="17"/>
  <c r="I3738" i="17"/>
  <c r="I3737" i="17"/>
  <c r="I3736" i="17"/>
  <c r="I3735" i="17"/>
  <c r="I3734" i="17"/>
  <c r="I3733" i="17"/>
  <c r="I3732" i="17"/>
  <c r="I3731" i="17"/>
  <c r="I3730" i="17"/>
  <c r="I3729" i="17"/>
  <c r="I3728" i="17"/>
  <c r="I3727" i="17"/>
  <c r="I3726" i="17"/>
  <c r="I3725" i="17"/>
  <c r="I3724" i="17"/>
  <c r="I3723" i="17"/>
  <c r="I3722" i="17"/>
  <c r="I3721" i="17"/>
  <c r="I3720" i="17"/>
  <c r="I3719" i="17"/>
  <c r="I3718" i="17"/>
  <c r="I3717" i="17"/>
  <c r="I3716" i="17"/>
  <c r="I3715" i="17"/>
  <c r="I3714" i="17"/>
  <c r="I3713" i="17"/>
  <c r="I3712" i="17"/>
  <c r="I3711" i="17"/>
  <c r="I3710" i="17"/>
  <c r="I3709" i="17"/>
  <c r="I3708" i="17"/>
  <c r="I3707" i="17"/>
  <c r="I3706" i="17"/>
  <c r="I3705" i="17"/>
  <c r="I3704" i="17"/>
  <c r="I3703" i="17"/>
  <c r="I3702" i="17"/>
  <c r="I3701" i="17"/>
  <c r="I3700" i="17"/>
  <c r="I3699" i="17"/>
  <c r="I3698" i="17"/>
  <c r="I3697" i="17"/>
  <c r="I3696" i="17"/>
  <c r="I3695" i="17"/>
  <c r="I3694" i="17"/>
  <c r="I3693" i="17"/>
  <c r="I3692" i="17"/>
  <c r="I3691" i="17"/>
  <c r="I3690" i="17"/>
  <c r="I3689" i="17"/>
  <c r="I3688" i="17"/>
  <c r="I3687" i="17"/>
  <c r="I3686" i="17"/>
  <c r="I3685" i="17"/>
  <c r="I3684" i="17"/>
  <c r="I3683" i="17"/>
  <c r="I3682" i="17"/>
  <c r="I3681" i="17"/>
  <c r="I3680" i="17"/>
  <c r="I3679" i="17"/>
  <c r="I3678" i="17"/>
  <c r="I3677" i="17"/>
  <c r="I3676" i="17"/>
  <c r="I3675" i="17"/>
  <c r="I3674" i="17"/>
  <c r="I3673" i="17"/>
  <c r="I3672" i="17"/>
  <c r="I3671" i="17"/>
  <c r="I3670" i="17"/>
  <c r="I3669" i="17"/>
  <c r="I3668" i="17"/>
  <c r="I3667" i="17"/>
  <c r="I3666" i="17"/>
  <c r="I3665" i="17"/>
  <c r="I3664" i="17"/>
  <c r="I3663" i="17"/>
  <c r="I3662" i="17"/>
  <c r="I3661" i="17"/>
  <c r="I3660" i="17"/>
  <c r="I3659" i="17"/>
  <c r="I3658" i="17"/>
  <c r="I3657" i="17"/>
  <c r="I3656" i="17"/>
  <c r="I3655" i="17"/>
  <c r="I3654" i="17"/>
  <c r="I3653" i="17"/>
  <c r="I3652" i="17"/>
  <c r="I3651" i="17"/>
  <c r="I3650" i="17"/>
  <c r="I3649" i="17"/>
  <c r="I3648" i="17"/>
  <c r="I3647" i="17"/>
  <c r="I3646" i="17"/>
  <c r="I3645" i="17"/>
  <c r="I3644" i="17"/>
  <c r="I3643" i="17"/>
  <c r="I3642" i="17"/>
  <c r="I3641" i="17"/>
  <c r="I3640" i="17"/>
  <c r="I3639" i="17"/>
  <c r="I3638" i="17"/>
  <c r="I3637" i="17"/>
  <c r="I3636" i="17"/>
  <c r="I3635" i="17"/>
  <c r="I3634" i="17"/>
  <c r="I3633" i="17"/>
  <c r="I3632" i="17"/>
  <c r="I3631" i="17"/>
  <c r="I3630" i="17"/>
  <c r="I3629" i="17"/>
  <c r="I3628" i="17"/>
  <c r="I3627" i="17"/>
  <c r="I3626" i="17"/>
  <c r="I3625" i="17"/>
  <c r="I3624" i="17"/>
  <c r="I3623" i="17"/>
  <c r="I3622" i="17"/>
  <c r="I3621" i="17"/>
  <c r="I3620" i="17"/>
  <c r="I3619" i="17"/>
  <c r="I3618" i="17"/>
  <c r="I3617" i="17"/>
  <c r="I3616" i="17"/>
  <c r="I3615" i="17"/>
  <c r="I3614" i="17"/>
  <c r="I3613" i="17"/>
  <c r="I3612" i="17"/>
  <c r="I3611" i="17"/>
  <c r="I3610" i="17"/>
  <c r="I3609" i="17"/>
  <c r="I3608" i="17"/>
  <c r="I3607" i="17"/>
  <c r="I3606" i="17"/>
  <c r="I3605" i="17"/>
  <c r="I3604" i="17"/>
  <c r="I3603" i="17"/>
  <c r="I3602" i="17"/>
  <c r="I3601" i="17"/>
  <c r="I3600" i="17"/>
  <c r="I3599" i="17"/>
  <c r="I3598" i="17"/>
  <c r="I3597" i="17"/>
  <c r="I3596" i="17"/>
  <c r="I3595" i="17"/>
  <c r="I3594" i="17"/>
  <c r="I3593" i="17"/>
  <c r="I3592" i="17"/>
  <c r="I3591" i="17"/>
  <c r="I3590" i="17"/>
  <c r="I3589" i="17"/>
  <c r="I3588" i="17"/>
  <c r="I3587" i="17"/>
  <c r="I3586" i="17"/>
  <c r="I3585" i="17"/>
  <c r="I3584" i="17"/>
  <c r="I3583" i="17"/>
  <c r="I3582" i="17"/>
  <c r="I3581" i="17"/>
  <c r="I3580" i="17"/>
  <c r="I3579" i="17"/>
  <c r="I3578" i="17"/>
  <c r="I3577" i="17"/>
  <c r="I3576" i="17"/>
  <c r="I3575" i="17"/>
  <c r="I3574" i="17"/>
  <c r="I3573" i="17"/>
  <c r="I3572" i="17"/>
  <c r="I3571" i="17"/>
  <c r="I3570" i="17"/>
  <c r="I3569" i="17"/>
  <c r="I3568" i="17"/>
  <c r="I3567" i="17"/>
  <c r="I3566" i="17"/>
  <c r="I3565" i="17"/>
  <c r="I3564" i="17"/>
  <c r="I3563" i="17"/>
  <c r="I3562" i="17"/>
  <c r="I3561" i="17"/>
  <c r="I3560" i="17"/>
  <c r="I3559" i="17"/>
  <c r="I3558" i="17"/>
  <c r="I3557" i="17"/>
  <c r="I3556" i="17"/>
  <c r="I3555" i="17"/>
  <c r="I3554" i="17"/>
  <c r="I3553" i="17"/>
  <c r="I3552" i="17"/>
  <c r="I3551" i="17"/>
  <c r="I3550" i="17"/>
  <c r="I3549" i="17"/>
  <c r="I3548" i="17"/>
  <c r="I3547" i="17"/>
  <c r="I3546" i="17"/>
  <c r="I3545" i="17"/>
  <c r="I3544" i="17"/>
  <c r="I3543" i="17"/>
  <c r="I3542" i="17"/>
  <c r="I3541" i="17"/>
  <c r="I3540" i="17"/>
  <c r="I3539" i="17"/>
  <c r="I3538" i="17"/>
  <c r="I3537" i="17"/>
  <c r="I3536" i="17"/>
  <c r="I3535" i="17"/>
  <c r="I3534" i="17"/>
  <c r="I3533" i="17"/>
  <c r="I3532" i="17"/>
  <c r="I3531" i="17"/>
  <c r="I3530" i="17"/>
  <c r="I3529" i="17"/>
  <c r="I3528" i="17"/>
  <c r="I3527" i="17"/>
  <c r="I3526" i="17"/>
  <c r="I3525" i="17"/>
  <c r="I3524" i="17"/>
  <c r="I3523" i="17"/>
  <c r="I3522" i="17"/>
  <c r="I3521" i="17"/>
  <c r="I3520" i="17"/>
  <c r="I3519" i="17"/>
  <c r="I3518" i="17"/>
  <c r="I3517" i="17"/>
  <c r="I3516" i="17"/>
  <c r="I3515" i="17"/>
  <c r="I3514" i="17"/>
  <c r="I3513" i="17"/>
  <c r="I3512" i="17"/>
  <c r="I3511" i="17"/>
  <c r="I3510" i="17"/>
  <c r="I3509" i="17"/>
  <c r="I3508" i="17"/>
  <c r="I3507" i="17"/>
  <c r="I3506" i="17"/>
  <c r="I3505" i="17"/>
  <c r="I3504" i="17"/>
  <c r="I3503" i="17"/>
  <c r="I3502" i="17"/>
  <c r="I3501" i="17"/>
  <c r="I3500" i="17"/>
  <c r="I3499" i="17"/>
  <c r="I3498" i="17"/>
  <c r="I3497" i="17"/>
  <c r="I3496" i="17"/>
  <c r="I3495" i="17"/>
  <c r="I3494" i="17"/>
  <c r="I3493" i="17"/>
  <c r="I3492" i="17"/>
  <c r="I3491" i="17"/>
  <c r="I3490" i="17"/>
  <c r="I3489" i="17"/>
  <c r="I3488" i="17"/>
  <c r="I3487" i="17"/>
  <c r="I3486" i="17"/>
  <c r="I3485" i="17"/>
  <c r="I3484" i="17"/>
  <c r="I3483" i="17"/>
  <c r="I3482" i="17"/>
  <c r="I3481" i="17"/>
  <c r="I3480" i="17"/>
  <c r="I3479" i="17"/>
  <c r="I3478" i="17"/>
  <c r="I3477" i="17"/>
  <c r="I3476" i="17"/>
  <c r="I3475" i="17"/>
  <c r="I3474" i="17"/>
  <c r="I3473" i="17"/>
  <c r="I3472" i="17"/>
  <c r="I3471" i="17"/>
  <c r="I3470" i="17"/>
  <c r="I3469" i="17"/>
  <c r="I3468" i="17"/>
  <c r="I3467" i="17"/>
  <c r="I3466" i="17"/>
  <c r="I3465" i="17"/>
  <c r="I3464" i="17"/>
  <c r="I3463" i="17"/>
  <c r="I3462" i="17"/>
  <c r="I3461" i="17"/>
  <c r="I3460" i="17"/>
  <c r="I3459" i="17"/>
  <c r="I3458" i="17"/>
  <c r="I3457" i="17"/>
  <c r="I3456" i="17"/>
  <c r="I3455" i="17"/>
  <c r="I3454" i="17"/>
  <c r="I3453" i="17"/>
  <c r="I3452" i="17"/>
  <c r="I3451" i="17"/>
  <c r="I3450" i="17"/>
  <c r="I3449" i="17"/>
  <c r="I3448" i="17"/>
  <c r="I3447" i="17"/>
  <c r="I3446" i="17"/>
  <c r="I3445" i="17"/>
  <c r="I3444" i="17"/>
  <c r="I3443" i="17"/>
  <c r="I3442" i="17"/>
  <c r="I3441" i="17"/>
  <c r="I3440" i="17"/>
  <c r="I3439" i="17"/>
  <c r="I3438" i="17"/>
  <c r="I3437" i="17"/>
  <c r="I3436" i="17"/>
  <c r="I3435" i="17"/>
  <c r="I3434" i="17"/>
  <c r="I3433" i="17"/>
  <c r="I3432" i="17"/>
  <c r="I3431" i="17"/>
  <c r="I3430" i="17"/>
  <c r="I3429" i="17"/>
  <c r="I3428" i="17"/>
  <c r="I3427" i="17"/>
  <c r="I3426" i="17"/>
  <c r="I3425" i="17"/>
  <c r="I3424" i="17"/>
  <c r="I3423" i="17"/>
  <c r="I3422" i="17"/>
  <c r="I3421" i="17"/>
  <c r="I3420" i="17"/>
  <c r="I3419" i="17"/>
  <c r="I3418" i="17"/>
  <c r="I3417" i="17"/>
  <c r="I3416" i="17"/>
  <c r="I3415" i="17"/>
  <c r="I3414" i="17"/>
  <c r="I3413" i="17"/>
  <c r="I3412" i="17"/>
  <c r="I3411" i="17"/>
  <c r="I3410" i="17"/>
  <c r="I3409" i="17"/>
  <c r="I3408" i="17"/>
  <c r="I3407" i="17"/>
  <c r="I3406" i="17"/>
  <c r="I3405" i="17"/>
  <c r="I3404" i="17"/>
  <c r="I3403" i="17"/>
  <c r="I3402" i="17"/>
  <c r="I3401" i="17"/>
  <c r="I3400" i="17"/>
  <c r="I3399" i="17"/>
  <c r="I3398" i="17"/>
  <c r="I3397" i="17"/>
  <c r="I3396" i="17"/>
  <c r="I3395" i="17"/>
  <c r="I3394" i="17"/>
  <c r="I3393" i="17"/>
  <c r="I3392" i="17"/>
  <c r="I3391" i="17"/>
  <c r="I3390" i="17"/>
  <c r="I3389" i="17"/>
  <c r="I3388" i="17"/>
  <c r="I3387" i="17"/>
  <c r="I3386" i="17"/>
  <c r="I3385" i="17"/>
  <c r="I3384" i="17"/>
  <c r="I3383" i="17"/>
  <c r="I3382" i="17"/>
  <c r="I3381" i="17"/>
  <c r="I3380" i="17"/>
  <c r="I3379" i="17"/>
  <c r="I3378" i="17"/>
  <c r="I3377" i="17"/>
  <c r="I3376" i="17"/>
  <c r="I3375" i="17"/>
  <c r="I3374" i="17"/>
  <c r="I3373" i="17"/>
  <c r="I3372" i="17"/>
  <c r="I3371" i="17"/>
  <c r="I3370" i="17"/>
  <c r="I3369" i="17"/>
  <c r="I3368" i="17"/>
  <c r="I3367" i="17"/>
  <c r="I3366" i="17"/>
  <c r="I3365" i="17"/>
  <c r="I3364" i="17"/>
  <c r="I3363" i="17"/>
  <c r="I3362" i="17"/>
  <c r="I3361" i="17"/>
  <c r="I3360" i="17"/>
  <c r="I3359" i="17"/>
  <c r="I3358" i="17"/>
  <c r="I3357" i="17"/>
  <c r="I3356" i="17"/>
  <c r="I3355" i="17"/>
  <c r="I3354" i="17"/>
  <c r="I3353" i="17"/>
  <c r="I3352" i="17"/>
  <c r="I3351" i="17"/>
  <c r="I3350" i="17"/>
  <c r="I3349" i="17"/>
  <c r="I3348" i="17"/>
  <c r="I3347" i="17"/>
  <c r="I3346" i="17"/>
  <c r="I3345" i="17"/>
  <c r="I3344" i="17"/>
  <c r="I3343" i="17"/>
  <c r="I3342" i="17"/>
  <c r="I3341" i="17"/>
  <c r="I3340" i="17"/>
  <c r="I3339" i="17"/>
  <c r="I3338" i="17"/>
  <c r="I3337" i="17"/>
  <c r="I3336" i="17"/>
  <c r="I3335" i="17"/>
  <c r="I3334" i="17"/>
  <c r="I3333" i="17"/>
  <c r="I3332" i="17"/>
  <c r="I3331" i="17"/>
  <c r="I3330" i="17"/>
  <c r="I3329" i="17"/>
  <c r="I3328" i="17"/>
  <c r="I3327" i="17"/>
  <c r="I3326" i="17"/>
  <c r="I3325" i="17"/>
  <c r="I3324" i="17"/>
  <c r="I3323" i="17"/>
  <c r="I3322" i="17"/>
  <c r="I3321" i="17"/>
  <c r="I3320" i="17"/>
  <c r="I3319" i="17"/>
  <c r="I3318" i="17"/>
  <c r="I3317" i="17"/>
  <c r="I3316" i="17"/>
  <c r="I3315" i="17"/>
  <c r="I3314" i="17"/>
  <c r="I3313" i="17"/>
  <c r="I3312" i="17"/>
  <c r="I3311" i="17"/>
  <c r="I3310" i="17"/>
  <c r="I3309" i="17"/>
  <c r="I3308" i="17"/>
  <c r="I3307" i="17"/>
  <c r="I3306" i="17"/>
  <c r="I3305" i="17"/>
  <c r="I3304" i="17"/>
  <c r="I3303" i="17"/>
  <c r="I3302" i="17"/>
  <c r="I3301" i="17"/>
  <c r="I3300" i="17"/>
  <c r="I3299" i="17"/>
  <c r="I3298" i="17"/>
  <c r="I3297" i="17"/>
  <c r="I3296" i="17"/>
  <c r="I3295" i="17"/>
  <c r="I3294" i="17"/>
  <c r="I3293" i="17"/>
  <c r="I3292" i="17"/>
  <c r="I3291" i="17"/>
  <c r="I3290" i="17"/>
  <c r="I3289" i="17"/>
  <c r="I3288" i="17"/>
  <c r="I3287" i="17"/>
  <c r="I3286" i="17"/>
  <c r="I3285" i="17"/>
  <c r="I3284" i="17"/>
  <c r="I3283" i="17"/>
  <c r="I3282" i="17"/>
  <c r="I3281" i="17"/>
  <c r="I3280" i="17"/>
  <c r="I3279" i="17"/>
  <c r="I3278" i="17"/>
  <c r="I3277" i="17"/>
  <c r="I3276" i="17"/>
  <c r="I3275" i="17"/>
  <c r="I3274" i="17"/>
  <c r="I3273" i="17"/>
  <c r="I3272" i="17"/>
  <c r="I3271" i="17"/>
  <c r="I3270" i="17"/>
  <c r="I3269" i="17"/>
  <c r="I3268" i="17"/>
  <c r="I3267" i="17"/>
  <c r="I3266" i="17"/>
  <c r="I3265" i="17"/>
  <c r="I3264" i="17"/>
  <c r="I3263" i="17"/>
  <c r="I3262" i="17"/>
  <c r="I3261" i="17"/>
  <c r="I3260" i="17"/>
  <c r="I3259" i="17"/>
  <c r="I3258" i="17"/>
  <c r="I3257" i="17"/>
  <c r="I3256" i="17"/>
  <c r="I3255" i="17"/>
  <c r="I3254" i="17"/>
  <c r="I3253" i="17"/>
  <c r="I3252" i="17"/>
  <c r="I3251" i="17"/>
  <c r="I3250" i="17"/>
  <c r="I3249" i="17"/>
  <c r="I3248" i="17"/>
  <c r="I3247" i="17"/>
  <c r="I3246" i="17"/>
  <c r="I3245" i="17"/>
  <c r="I3244" i="17"/>
  <c r="I3243" i="17"/>
  <c r="I3242" i="17"/>
  <c r="I3241" i="17"/>
  <c r="I3240" i="17"/>
  <c r="I3239" i="17"/>
  <c r="I3238" i="17"/>
  <c r="I3237" i="17"/>
  <c r="I3236" i="17"/>
  <c r="I3235" i="17"/>
  <c r="I3234" i="17"/>
  <c r="I3233" i="17"/>
  <c r="I3232" i="17"/>
  <c r="I3231" i="17"/>
  <c r="I3230" i="17"/>
  <c r="I3229" i="17"/>
  <c r="I3228" i="17"/>
  <c r="I3227" i="17"/>
  <c r="I3226" i="17"/>
  <c r="I3225" i="17"/>
  <c r="I3224" i="17"/>
  <c r="I3223" i="17"/>
  <c r="I3222" i="17"/>
  <c r="I3221" i="17"/>
  <c r="I3220" i="17"/>
  <c r="I3219" i="17"/>
  <c r="I3218" i="17"/>
  <c r="I3217" i="17"/>
  <c r="I3216" i="17"/>
  <c r="I3215" i="17"/>
  <c r="I3214" i="17"/>
  <c r="I3213" i="17"/>
  <c r="I3212" i="17"/>
  <c r="I3211" i="17"/>
  <c r="I3210" i="17"/>
  <c r="I3209" i="17"/>
  <c r="I3208" i="17"/>
  <c r="I3207" i="17"/>
  <c r="I3206" i="17"/>
  <c r="I3205" i="17"/>
  <c r="I3204" i="17"/>
  <c r="I3203" i="17"/>
  <c r="I3202" i="17"/>
  <c r="I3201" i="17"/>
  <c r="I3200" i="17"/>
  <c r="I3199" i="17"/>
  <c r="I3198" i="17"/>
  <c r="I3197" i="17"/>
  <c r="I3196" i="17"/>
  <c r="I3195" i="17"/>
  <c r="I3194" i="17"/>
  <c r="I3193" i="17"/>
  <c r="I3192" i="17"/>
  <c r="I3191" i="17"/>
  <c r="I3190" i="17"/>
  <c r="I3189" i="17"/>
  <c r="I3188" i="17"/>
  <c r="I3187" i="17"/>
  <c r="I3186" i="17"/>
  <c r="I3185" i="17"/>
  <c r="I3184" i="17"/>
  <c r="I3183" i="17"/>
  <c r="I3182" i="17"/>
  <c r="I3181" i="17"/>
  <c r="I3180" i="17"/>
  <c r="I3179" i="17"/>
  <c r="I3178" i="17"/>
  <c r="I3177" i="17"/>
  <c r="I3176" i="17"/>
  <c r="I3175" i="17"/>
  <c r="I3174" i="17"/>
  <c r="I3173" i="17"/>
  <c r="I3172" i="17"/>
  <c r="I3171" i="17"/>
  <c r="I3170" i="17"/>
  <c r="I3169" i="17"/>
  <c r="I3168" i="17"/>
  <c r="I3167" i="17"/>
  <c r="I3166" i="17"/>
  <c r="I3165" i="17"/>
  <c r="I3164" i="17"/>
  <c r="I3163" i="17"/>
  <c r="I3162" i="17"/>
  <c r="I3161" i="17"/>
  <c r="I3160" i="17"/>
  <c r="I3159" i="17"/>
  <c r="I3158" i="17"/>
  <c r="I3157" i="17"/>
  <c r="I3156" i="17"/>
  <c r="I3155" i="17"/>
  <c r="I3154" i="17"/>
  <c r="I3153" i="17"/>
  <c r="I3152" i="17"/>
  <c r="I3151" i="17"/>
  <c r="I3150" i="17"/>
  <c r="I3149" i="17"/>
  <c r="I3148" i="17"/>
  <c r="I3147" i="17"/>
  <c r="I3146" i="17"/>
  <c r="I3145" i="17"/>
  <c r="I3144" i="17"/>
  <c r="I3143" i="17"/>
  <c r="I3142" i="17"/>
  <c r="I3141" i="17"/>
  <c r="I3140" i="17"/>
  <c r="I3139" i="17"/>
  <c r="I3138" i="17"/>
  <c r="I3137" i="17"/>
  <c r="I3136" i="17"/>
  <c r="I3135" i="17"/>
  <c r="I3134" i="17"/>
  <c r="I3133" i="17"/>
  <c r="I3132" i="17"/>
  <c r="I3131" i="17"/>
  <c r="I3130" i="17"/>
  <c r="I3129" i="17"/>
  <c r="I3128" i="17"/>
  <c r="I3127" i="17"/>
  <c r="I3126" i="17"/>
  <c r="I3125" i="17"/>
  <c r="I3124" i="17"/>
  <c r="I3123" i="17"/>
  <c r="I3122" i="17"/>
  <c r="I3121" i="17"/>
  <c r="I3120" i="17"/>
  <c r="I3119" i="17"/>
  <c r="I3118" i="17"/>
  <c r="I3117" i="17"/>
  <c r="I3116" i="17"/>
  <c r="I3115" i="17"/>
  <c r="I3114" i="17"/>
  <c r="I3113" i="17"/>
  <c r="I3112" i="17"/>
  <c r="I3111" i="17"/>
  <c r="I3110" i="17"/>
  <c r="I3109" i="17"/>
  <c r="I3108" i="17"/>
  <c r="I3107" i="17"/>
  <c r="I3106" i="17"/>
  <c r="I3105" i="17"/>
  <c r="I3104" i="17"/>
  <c r="I3103" i="17"/>
  <c r="I3102" i="17"/>
  <c r="I3101" i="17"/>
  <c r="I3100" i="17"/>
  <c r="I3099" i="17"/>
  <c r="I3098" i="17"/>
  <c r="I3097" i="17"/>
  <c r="I3096" i="17"/>
  <c r="I3095" i="17"/>
  <c r="I3094" i="17"/>
  <c r="I3093" i="17"/>
  <c r="I3092" i="17"/>
  <c r="I3091" i="17"/>
  <c r="I3090" i="17"/>
  <c r="I3089" i="17"/>
  <c r="I3088" i="17"/>
  <c r="I3087" i="17"/>
  <c r="I3086" i="17"/>
  <c r="I3085" i="17"/>
  <c r="I3084" i="17"/>
  <c r="I3083" i="17"/>
  <c r="I3082" i="17"/>
  <c r="I3081" i="17"/>
  <c r="I3080" i="17"/>
  <c r="I3079" i="17"/>
  <c r="I3078" i="17"/>
  <c r="I3077" i="17"/>
  <c r="I3076" i="17"/>
  <c r="I3075" i="17"/>
  <c r="I3074" i="17"/>
  <c r="I3073" i="17"/>
  <c r="I3072" i="17"/>
  <c r="I3071" i="17"/>
  <c r="I3070" i="17"/>
  <c r="I3069" i="17"/>
  <c r="I3068" i="17"/>
  <c r="I3067" i="17"/>
  <c r="I3066" i="17"/>
  <c r="I3065" i="17"/>
  <c r="I3064" i="17"/>
  <c r="I3063" i="17"/>
  <c r="I3062" i="17"/>
  <c r="I3061" i="17"/>
  <c r="I3060" i="17"/>
  <c r="I3059" i="17"/>
  <c r="I3058" i="17"/>
  <c r="I3057" i="17"/>
  <c r="I3056" i="17"/>
  <c r="I3055" i="17"/>
  <c r="I3054" i="17"/>
  <c r="I3053" i="17"/>
  <c r="I3052" i="17"/>
  <c r="I3051" i="17"/>
  <c r="I3050" i="17"/>
  <c r="I3049" i="17"/>
  <c r="I3048" i="17"/>
  <c r="I3047" i="17"/>
  <c r="I3046" i="17"/>
  <c r="I3045" i="17"/>
  <c r="I3044" i="17"/>
  <c r="I3043" i="17"/>
  <c r="I3042" i="17"/>
  <c r="I3041" i="17"/>
  <c r="I3040" i="17"/>
  <c r="I3039" i="17"/>
  <c r="I3038" i="17"/>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I3012" i="17"/>
  <c r="I3011" i="17"/>
  <c r="I3010" i="17"/>
  <c r="I3009" i="17"/>
  <c r="I3008" i="17"/>
  <c r="I3007" i="17"/>
  <c r="I3006" i="17"/>
  <c r="I3005" i="17"/>
  <c r="I3004" i="17"/>
  <c r="I3003" i="17"/>
  <c r="I3002" i="17"/>
  <c r="I3001" i="17"/>
  <c r="I3000" i="17"/>
  <c r="I2999" i="17"/>
  <c r="I2998" i="17"/>
  <c r="I2997" i="17"/>
  <c r="I2996" i="17"/>
  <c r="I2995" i="17"/>
  <c r="I2994" i="17"/>
  <c r="I2993" i="17"/>
  <c r="I2992" i="17"/>
  <c r="I2991" i="17"/>
  <c r="I2990" i="17"/>
  <c r="I2989" i="17"/>
  <c r="I2988" i="17"/>
  <c r="I2987" i="17"/>
  <c r="I2986" i="17"/>
  <c r="I2985" i="17"/>
  <c r="I2984" i="17"/>
  <c r="I2983" i="17"/>
  <c r="I2982" i="17"/>
  <c r="I2981" i="17"/>
  <c r="I2980" i="17"/>
  <c r="I2979" i="17"/>
  <c r="I2978" i="17"/>
  <c r="I2977" i="17"/>
  <c r="I2976" i="17"/>
  <c r="I2975" i="17"/>
  <c r="I2974" i="17"/>
  <c r="I2973" i="17"/>
  <c r="I2972" i="17"/>
  <c r="I2971" i="17"/>
  <c r="I2970" i="17"/>
  <c r="I2969" i="17"/>
  <c r="I2968" i="17"/>
  <c r="I2967" i="17"/>
  <c r="I2966" i="17"/>
  <c r="I2965" i="17"/>
  <c r="I2964" i="17"/>
  <c r="I2963" i="17"/>
  <c r="I2962" i="17"/>
  <c r="I2961" i="17"/>
  <c r="I2960" i="17"/>
  <c r="I2959" i="17"/>
  <c r="I2958" i="17"/>
  <c r="I2957" i="17"/>
  <c r="I2956" i="17"/>
  <c r="I2955" i="17"/>
  <c r="I2954" i="17"/>
  <c r="I2953" i="17"/>
  <c r="I2952" i="17"/>
  <c r="I2951" i="17"/>
  <c r="I2950" i="17"/>
  <c r="I2949" i="17"/>
  <c r="I2948" i="17"/>
  <c r="I2947" i="17"/>
  <c r="I2946" i="17"/>
  <c r="I2945" i="17"/>
  <c r="I2944" i="17"/>
  <c r="I2943" i="17"/>
  <c r="I2942" i="17"/>
  <c r="I2941" i="17"/>
  <c r="I2940" i="17"/>
  <c r="I2939" i="17"/>
  <c r="I2938" i="17"/>
  <c r="I2937" i="17"/>
  <c r="I2936" i="17"/>
  <c r="I2935" i="17"/>
  <c r="I2934" i="17"/>
  <c r="I2933" i="17"/>
  <c r="I2932" i="17"/>
  <c r="I2931" i="17"/>
  <c r="I2930" i="17"/>
  <c r="I2929" i="17"/>
  <c r="I2928" i="17"/>
  <c r="I2927" i="17"/>
  <c r="I2926" i="17"/>
  <c r="I2925" i="17"/>
  <c r="I2924" i="17"/>
  <c r="I2923" i="17"/>
  <c r="I2922" i="17"/>
  <c r="I2921" i="17"/>
  <c r="I2920" i="17"/>
  <c r="I2919" i="17"/>
  <c r="I2918" i="17"/>
  <c r="I2917" i="17"/>
  <c r="I2916" i="17"/>
  <c r="I2915" i="17"/>
  <c r="I2914" i="17"/>
  <c r="I2913" i="17"/>
  <c r="I2912" i="17"/>
  <c r="I2911" i="17"/>
  <c r="I2910" i="17"/>
  <c r="I2909" i="17"/>
  <c r="I2908" i="17"/>
  <c r="I2907" i="17"/>
  <c r="I2906" i="17"/>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I2880" i="17"/>
  <c r="I2879" i="17"/>
  <c r="I2878" i="17"/>
  <c r="I2877" i="17"/>
  <c r="I2876" i="17"/>
  <c r="I2875" i="17"/>
  <c r="I2874" i="17"/>
  <c r="I2873" i="17"/>
  <c r="I2872" i="17"/>
  <c r="I2871" i="17"/>
  <c r="I2870" i="17"/>
  <c r="I2869" i="17"/>
  <c r="I2868" i="17"/>
  <c r="I2867" i="17"/>
  <c r="I2866" i="17"/>
  <c r="I2865" i="17"/>
  <c r="I2864" i="17"/>
  <c r="I2863" i="17"/>
  <c r="I2862" i="17"/>
  <c r="I2861" i="17"/>
  <c r="I2860" i="17"/>
  <c r="I2859" i="17"/>
  <c r="I2858" i="17"/>
  <c r="I2857" i="17"/>
  <c r="I2856" i="17"/>
  <c r="I2855" i="17"/>
  <c r="I2854" i="17"/>
  <c r="I2853" i="17"/>
  <c r="I2852" i="17"/>
  <c r="I2851" i="17"/>
  <c r="I2850" i="17"/>
  <c r="I2849" i="17"/>
  <c r="I2848" i="17"/>
  <c r="I2847" i="17"/>
  <c r="I2846" i="17"/>
  <c r="I2845" i="17"/>
  <c r="I2844" i="17"/>
  <c r="I2843" i="17"/>
  <c r="I2842" i="17"/>
  <c r="I2841" i="17"/>
  <c r="I2840" i="17"/>
  <c r="I2839" i="17"/>
  <c r="I2838" i="17"/>
  <c r="I2837" i="17"/>
  <c r="I2836" i="17"/>
  <c r="I2835" i="17"/>
  <c r="I2834" i="17"/>
  <c r="I2833" i="17"/>
  <c r="I2832" i="17"/>
  <c r="I2831" i="17"/>
  <c r="I2830" i="17"/>
  <c r="I2829" i="17"/>
  <c r="I2828" i="17"/>
  <c r="I2827" i="17"/>
  <c r="I2826" i="17"/>
  <c r="I2825" i="17"/>
  <c r="I2824" i="17"/>
  <c r="I2823" i="17"/>
  <c r="I2822" i="17"/>
  <c r="I2821" i="17"/>
  <c r="I2820" i="17"/>
  <c r="I2819" i="17"/>
  <c r="I2818" i="17"/>
  <c r="I2817" i="17"/>
  <c r="I2816" i="17"/>
  <c r="I2815" i="17"/>
  <c r="I2814" i="17"/>
  <c r="I2813" i="17"/>
  <c r="I2812" i="17"/>
  <c r="I2811" i="17"/>
  <c r="I2810" i="17"/>
  <c r="I2809" i="17"/>
  <c r="I2808" i="17"/>
  <c r="I2807" i="17"/>
  <c r="I2806" i="17"/>
  <c r="I2805" i="17"/>
  <c r="I2804" i="17"/>
  <c r="I2803" i="17"/>
  <c r="I2802" i="17"/>
  <c r="I2801" i="17"/>
  <c r="I2800" i="17"/>
  <c r="I2799" i="17"/>
  <c r="I2798" i="17"/>
  <c r="I2797" i="17"/>
  <c r="I2796" i="17"/>
  <c r="I2795" i="17"/>
  <c r="I2794" i="17"/>
  <c r="I2793" i="17"/>
  <c r="I2792" i="17"/>
  <c r="I2791" i="17"/>
  <c r="I2790" i="17"/>
  <c r="I2789" i="17"/>
  <c r="I2788" i="17"/>
  <c r="I2787" i="17"/>
  <c r="I2786" i="17"/>
  <c r="I2785" i="17"/>
  <c r="I2784" i="17"/>
  <c r="I2783" i="17"/>
  <c r="I2782" i="17"/>
  <c r="I2781" i="17"/>
  <c r="I2780" i="17"/>
  <c r="I2779" i="17"/>
  <c r="I2778" i="17"/>
  <c r="I2777" i="17"/>
  <c r="I2776" i="17"/>
  <c r="I2775" i="17"/>
  <c r="I2774" i="17"/>
  <c r="I2773" i="17"/>
  <c r="I2772" i="17"/>
  <c r="I2771" i="17"/>
  <c r="I2770" i="17"/>
  <c r="I2769" i="17"/>
  <c r="I2768" i="17"/>
  <c r="I2767" i="17"/>
  <c r="I2766" i="17"/>
  <c r="I2765" i="17"/>
  <c r="I2764" i="17"/>
  <c r="I2763" i="17"/>
  <c r="I2762" i="17"/>
  <c r="I2761" i="17"/>
  <c r="I2760" i="17"/>
  <c r="I2759" i="17"/>
  <c r="I2758" i="17"/>
  <c r="I2757" i="17"/>
  <c r="I2756" i="17"/>
  <c r="I2755" i="17"/>
  <c r="I2754" i="17"/>
  <c r="I2753" i="17"/>
  <c r="I2752" i="17"/>
  <c r="I2751" i="17"/>
  <c r="I2750" i="17"/>
  <c r="I2749" i="17"/>
  <c r="I2748" i="17"/>
  <c r="I2747" i="17"/>
  <c r="I2746" i="17"/>
  <c r="I2745" i="17"/>
  <c r="I2744" i="17"/>
  <c r="I2743" i="17"/>
  <c r="I2742" i="17"/>
  <c r="I2741" i="17"/>
  <c r="I2740" i="17"/>
  <c r="I2739" i="17"/>
  <c r="I2738" i="17"/>
  <c r="I2737" i="17"/>
  <c r="I2736" i="17"/>
  <c r="I2735" i="17"/>
  <c r="I2734" i="17"/>
  <c r="I2733" i="17"/>
  <c r="I2732" i="17"/>
  <c r="I2731" i="17"/>
  <c r="I2730" i="17"/>
  <c r="I2729" i="17"/>
  <c r="I2728" i="17"/>
  <c r="I2727" i="17"/>
  <c r="I2726" i="17"/>
  <c r="I2725" i="17"/>
  <c r="I2724" i="17"/>
  <c r="I2723" i="17"/>
  <c r="I2722" i="17"/>
  <c r="I2721" i="17"/>
  <c r="I2720" i="17"/>
  <c r="I2719" i="17"/>
  <c r="I2718" i="17"/>
  <c r="I2717" i="17"/>
  <c r="I2716" i="17"/>
  <c r="I2715" i="17"/>
  <c r="I2714" i="17"/>
  <c r="I2713" i="17"/>
  <c r="I2712" i="17"/>
  <c r="I2711" i="17"/>
  <c r="I2710" i="17"/>
  <c r="I2709" i="17"/>
  <c r="I2708" i="17"/>
  <c r="I2707" i="17"/>
  <c r="I2706" i="17"/>
  <c r="I2705" i="17"/>
  <c r="I2704" i="17"/>
  <c r="I2703" i="17"/>
  <c r="I2702" i="17"/>
  <c r="I2701" i="17"/>
  <c r="I2700" i="17"/>
  <c r="I2699" i="17"/>
  <c r="I2698" i="17"/>
  <c r="I2697" i="17"/>
  <c r="I2696" i="17"/>
  <c r="I2695" i="17"/>
  <c r="I2694" i="17"/>
  <c r="I2693" i="17"/>
  <c r="I2692" i="17"/>
  <c r="I2691" i="17"/>
  <c r="I2690" i="17"/>
  <c r="I2689" i="17"/>
  <c r="I2688" i="17"/>
  <c r="I2687" i="17"/>
  <c r="I2686" i="17"/>
  <c r="I2685" i="17"/>
  <c r="I2684" i="17"/>
  <c r="I2683" i="17"/>
  <c r="I2682" i="17"/>
  <c r="I2681" i="17"/>
  <c r="I2680" i="17"/>
  <c r="I2679" i="17"/>
  <c r="I2678" i="17"/>
  <c r="I2677" i="17"/>
  <c r="I2676" i="17"/>
  <c r="I2675" i="17"/>
  <c r="I2674" i="17"/>
  <c r="I2673" i="17"/>
  <c r="I2672" i="17"/>
  <c r="I2671" i="17"/>
  <c r="I2670" i="17"/>
  <c r="I2669" i="17"/>
  <c r="I2668" i="17"/>
  <c r="I2667" i="17"/>
  <c r="I2666" i="17"/>
  <c r="I2665" i="17"/>
  <c r="I2664" i="17"/>
  <c r="I2663" i="17"/>
  <c r="I2662" i="17"/>
  <c r="I2661" i="17"/>
  <c r="I2660" i="17"/>
  <c r="I2659" i="17"/>
  <c r="I2658" i="17"/>
  <c r="I2657" i="17"/>
  <c r="I2656" i="17"/>
  <c r="I2655" i="17"/>
  <c r="I2654" i="17"/>
  <c r="I2653" i="17"/>
  <c r="I2652" i="17"/>
  <c r="I2651" i="17"/>
  <c r="I2650" i="17"/>
  <c r="I2649" i="17"/>
  <c r="I2648" i="17"/>
  <c r="I2647" i="17"/>
  <c r="I2646" i="17"/>
  <c r="I2645" i="17"/>
  <c r="I2644" i="17"/>
  <c r="I2643" i="17"/>
  <c r="I2642" i="17"/>
  <c r="I2641" i="17"/>
  <c r="I2640" i="17"/>
  <c r="I2639" i="17"/>
  <c r="I2638" i="17"/>
  <c r="I2637" i="17"/>
  <c r="I2636" i="17"/>
  <c r="I2635" i="17"/>
  <c r="I2634" i="17"/>
  <c r="I2633" i="17"/>
  <c r="I2632" i="17"/>
  <c r="I2631" i="17"/>
  <c r="I2630" i="17"/>
  <c r="I2629" i="17"/>
  <c r="I2628" i="17"/>
  <c r="I2627" i="17"/>
  <c r="I2626" i="17"/>
  <c r="I2625" i="17"/>
  <c r="I2624" i="17"/>
  <c r="I2623" i="17"/>
  <c r="I2622" i="17"/>
  <c r="I2621" i="17"/>
  <c r="I2620" i="17"/>
  <c r="I2619" i="17"/>
  <c r="I2618" i="17"/>
  <c r="I2617" i="17"/>
  <c r="I2616" i="17"/>
  <c r="I2615" i="17"/>
  <c r="I2614" i="17"/>
  <c r="I2613" i="17"/>
  <c r="I2612" i="17"/>
  <c r="I2611" i="17"/>
  <c r="I2610" i="17"/>
  <c r="I2609" i="17"/>
  <c r="I2608" i="17"/>
  <c r="I2607" i="17"/>
  <c r="I2606" i="17"/>
  <c r="I2605" i="17"/>
  <c r="I2604" i="17"/>
  <c r="I2603" i="17"/>
  <c r="I2602" i="17"/>
  <c r="I2601" i="17"/>
  <c r="I2600" i="17"/>
  <c r="I2599" i="17"/>
  <c r="I2598" i="17"/>
  <c r="I2597" i="17"/>
  <c r="I2596" i="17"/>
  <c r="I2595" i="17"/>
  <c r="I2594" i="17"/>
  <c r="I2593" i="17"/>
  <c r="I2592" i="17"/>
  <c r="I2591" i="17"/>
  <c r="I2590" i="17"/>
  <c r="I2589" i="17"/>
  <c r="I2588" i="17"/>
  <c r="I2587" i="17"/>
  <c r="I2586" i="17"/>
  <c r="I2585" i="17"/>
  <c r="I2584" i="17"/>
  <c r="I2583" i="17"/>
  <c r="I2582" i="17"/>
  <c r="I2581" i="17"/>
  <c r="I2580" i="17"/>
  <c r="I2579" i="17"/>
  <c r="I2578" i="17"/>
  <c r="I2577" i="17"/>
  <c r="I2576" i="17"/>
  <c r="I2575" i="17"/>
  <c r="I2574" i="17"/>
  <c r="I2573" i="17"/>
  <c r="I2572" i="17"/>
  <c r="I2571" i="17"/>
  <c r="I2570" i="17"/>
  <c r="I2569" i="17"/>
  <c r="I2568" i="17"/>
  <c r="I2567" i="17"/>
  <c r="I2566" i="17"/>
  <c r="I2565" i="17"/>
  <c r="I2564" i="17"/>
  <c r="I2563" i="17"/>
  <c r="I2562" i="17"/>
  <c r="I2561" i="17"/>
  <c r="I2560" i="17"/>
  <c r="I2559" i="17"/>
  <c r="I2558" i="17"/>
  <c r="I2557" i="17"/>
  <c r="I2556" i="17"/>
  <c r="I2555" i="17"/>
  <c r="I2554" i="17"/>
  <c r="I2553" i="17"/>
  <c r="I2552" i="17"/>
  <c r="I2551" i="17"/>
  <c r="I2550" i="17"/>
  <c r="I2549" i="17"/>
  <c r="I2548" i="17"/>
  <c r="I2547" i="17"/>
  <c r="I2546" i="17"/>
  <c r="I2545" i="17"/>
  <c r="I2544" i="17"/>
  <c r="I2543" i="17"/>
  <c r="I2542" i="17"/>
  <c r="I2541" i="17"/>
  <c r="I2540" i="17"/>
  <c r="I2539" i="17"/>
  <c r="I2538" i="17"/>
  <c r="I2537" i="17"/>
  <c r="I2536" i="17"/>
  <c r="I2535" i="17"/>
  <c r="I2534" i="17"/>
  <c r="I2533" i="17"/>
  <c r="I2532" i="17"/>
  <c r="I2531" i="17"/>
  <c r="I2530" i="17"/>
  <c r="I2529" i="17"/>
  <c r="I2528" i="17"/>
  <c r="I2527" i="17"/>
  <c r="I2526" i="17"/>
  <c r="I2525" i="17"/>
  <c r="I2524" i="17"/>
  <c r="I2523" i="17"/>
  <c r="I2522" i="17"/>
  <c r="I2521" i="17"/>
  <c r="I2520" i="17"/>
  <c r="I2519" i="17"/>
  <c r="I2518" i="17"/>
  <c r="I2517" i="17"/>
  <c r="I2516" i="17"/>
  <c r="I2515" i="17"/>
  <c r="I2514" i="17"/>
  <c r="I2513" i="17"/>
  <c r="I2512" i="17"/>
  <c r="I2511" i="17"/>
  <c r="I2510" i="17"/>
  <c r="I2509" i="17"/>
  <c r="I2508" i="17"/>
  <c r="I2507" i="17"/>
  <c r="I2506" i="17"/>
  <c r="I2505" i="17"/>
  <c r="I2504" i="17"/>
  <c r="I2503" i="17"/>
  <c r="I2502" i="17"/>
  <c r="I2501" i="17"/>
  <c r="I2500" i="17"/>
  <c r="I2499" i="17"/>
  <c r="I2498" i="17"/>
  <c r="I2497" i="17"/>
  <c r="I2496" i="17"/>
  <c r="I2495" i="17"/>
  <c r="I2494" i="17"/>
  <c r="I2493" i="17"/>
  <c r="I2492" i="17"/>
  <c r="I2491" i="17"/>
  <c r="I2490" i="17"/>
  <c r="I2489" i="17"/>
  <c r="I2488" i="17"/>
  <c r="I2487" i="17"/>
  <c r="I2486" i="17"/>
  <c r="I2485" i="17"/>
  <c r="I2484" i="17"/>
  <c r="I2483" i="17"/>
  <c r="I2482" i="17"/>
  <c r="I2481" i="17"/>
  <c r="I2480" i="17"/>
  <c r="I2479" i="17"/>
  <c r="I2478" i="17"/>
  <c r="I2477" i="17"/>
  <c r="I2476" i="17"/>
  <c r="I2475" i="17"/>
  <c r="I2474" i="17"/>
  <c r="I2473" i="17"/>
  <c r="I2472" i="17"/>
  <c r="I2471" i="17"/>
  <c r="I2470" i="17"/>
  <c r="I2469" i="17"/>
  <c r="I2468" i="17"/>
  <c r="I2467" i="17"/>
  <c r="I2466" i="17"/>
  <c r="I2465" i="17"/>
  <c r="I2464" i="17"/>
  <c r="I2463" i="17"/>
  <c r="I2462" i="17"/>
  <c r="I2461" i="17"/>
  <c r="I2460" i="17"/>
  <c r="I2459" i="17"/>
  <c r="I2458" i="17"/>
  <c r="I2457" i="17"/>
  <c r="I2456" i="17"/>
  <c r="I2455" i="17"/>
  <c r="I2454" i="17"/>
  <c r="I2453" i="17"/>
  <c r="I2452" i="17"/>
  <c r="I2451" i="17"/>
  <c r="I2450" i="17"/>
  <c r="I2449" i="17"/>
  <c r="I2448" i="17"/>
  <c r="I2447" i="17"/>
  <c r="I2446" i="17"/>
  <c r="I2445" i="17"/>
  <c r="I2444" i="17"/>
  <c r="I2443" i="17"/>
  <c r="I2442" i="17"/>
  <c r="I2441" i="17"/>
  <c r="I2440" i="17"/>
  <c r="I2439" i="17"/>
  <c r="I2438" i="17"/>
  <c r="I2437" i="17"/>
  <c r="I2436" i="17"/>
  <c r="I2435" i="17"/>
  <c r="I2434" i="17"/>
  <c r="I2433" i="17"/>
  <c r="I2432" i="17"/>
  <c r="I2431" i="17"/>
  <c r="I2430" i="17"/>
  <c r="I2429" i="17"/>
  <c r="I2428" i="17"/>
  <c r="I2427" i="17"/>
  <c r="I2426" i="17"/>
  <c r="I2425" i="17"/>
  <c r="I2424" i="17"/>
  <c r="I2423" i="17"/>
  <c r="I2422" i="17"/>
  <c r="I2421" i="17"/>
  <c r="I2420" i="17"/>
  <c r="I2419" i="17"/>
  <c r="I2418" i="17"/>
  <c r="I2417" i="17"/>
  <c r="I2416" i="17"/>
  <c r="I2415" i="17"/>
  <c r="I2414" i="17"/>
  <c r="I2413" i="17"/>
  <c r="I2412" i="17"/>
  <c r="I2411" i="17"/>
  <c r="I2410" i="17"/>
  <c r="I2409" i="17"/>
  <c r="I2408" i="17"/>
  <c r="I2407" i="17"/>
  <c r="I2406" i="17"/>
  <c r="I2405" i="17"/>
  <c r="I2404" i="17"/>
  <c r="I2403" i="17"/>
  <c r="I2402" i="17"/>
  <c r="I2401" i="17"/>
  <c r="I2400" i="17"/>
  <c r="I2399" i="17"/>
  <c r="I2398" i="17"/>
  <c r="I2397" i="17"/>
  <c r="I2396" i="17"/>
  <c r="I2395" i="17"/>
  <c r="I2394" i="17"/>
  <c r="I2393" i="17"/>
  <c r="I2392" i="17"/>
  <c r="I2391" i="17"/>
  <c r="I2390" i="17"/>
  <c r="I2389" i="17"/>
  <c r="I2388" i="17"/>
  <c r="I2387" i="17"/>
  <c r="I2386" i="17"/>
  <c r="I2385" i="17"/>
  <c r="I2384" i="17"/>
  <c r="I2383" i="17"/>
  <c r="I2382" i="17"/>
  <c r="I2381" i="17"/>
  <c r="I2380" i="17"/>
  <c r="I2379" i="17"/>
  <c r="I2378" i="17"/>
  <c r="I2377" i="17"/>
  <c r="I2376" i="17"/>
  <c r="I2375" i="17"/>
  <c r="I2374" i="17"/>
  <c r="I2373" i="17"/>
  <c r="I2372" i="17"/>
  <c r="I2371" i="17"/>
  <c r="I2370" i="17"/>
  <c r="I2369" i="17"/>
  <c r="I2368" i="17"/>
  <c r="I2367" i="17"/>
  <c r="I2366" i="17"/>
  <c r="I2365" i="17"/>
  <c r="I2364" i="17"/>
  <c r="I2363" i="17"/>
  <c r="I2362" i="17"/>
  <c r="I2361" i="17"/>
  <c r="I2360" i="17"/>
  <c r="I2359" i="17"/>
  <c r="I2358" i="17"/>
  <c r="I2357" i="17"/>
  <c r="I2356" i="17"/>
  <c r="I2355" i="17"/>
  <c r="I2354" i="17"/>
  <c r="I2353" i="17"/>
  <c r="I2352" i="17"/>
  <c r="I2351" i="17"/>
  <c r="I2350" i="17"/>
  <c r="I2349" i="17"/>
  <c r="I2348" i="17"/>
  <c r="I2347" i="17"/>
  <c r="I2346" i="17"/>
  <c r="I2345" i="17"/>
  <c r="I2344" i="17"/>
  <c r="I2343" i="17"/>
  <c r="I2342" i="17"/>
  <c r="I2341" i="17"/>
  <c r="I2340" i="17"/>
  <c r="I2339" i="17"/>
  <c r="I2338" i="17"/>
  <c r="I2337" i="17"/>
  <c r="I2336" i="17"/>
  <c r="I2335" i="17"/>
  <c r="I2334" i="17"/>
  <c r="I2333" i="17"/>
  <c r="I2332" i="17"/>
  <c r="I2331" i="17"/>
  <c r="I2330" i="17"/>
  <c r="I2329" i="17"/>
  <c r="I2328" i="17"/>
  <c r="I2327" i="17"/>
  <c r="I2326" i="17"/>
  <c r="I2325" i="17"/>
  <c r="I2324" i="17"/>
  <c r="I2323" i="17"/>
  <c r="I2322" i="17"/>
  <c r="I2321" i="17"/>
  <c r="I2320" i="17"/>
  <c r="I2319" i="17"/>
  <c r="I2318" i="17"/>
  <c r="I2317" i="17"/>
  <c r="I2316" i="17"/>
  <c r="I2315" i="17"/>
  <c r="I2314" i="17"/>
  <c r="I2313" i="17"/>
  <c r="I2312" i="17"/>
  <c r="I2311" i="17"/>
  <c r="I2310" i="17"/>
  <c r="I2309" i="17"/>
  <c r="I2308" i="17"/>
  <c r="I2307" i="17"/>
  <c r="I2306" i="17"/>
  <c r="I2305" i="17"/>
  <c r="I2304" i="17"/>
  <c r="I2303" i="17"/>
  <c r="I2302" i="17"/>
  <c r="I2301" i="17"/>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I2273" i="17"/>
  <c r="I2272" i="17"/>
  <c r="I2271" i="17"/>
  <c r="I2270" i="17"/>
  <c r="I2269" i="17"/>
  <c r="I2268" i="17"/>
  <c r="I2267" i="17"/>
  <c r="I2266" i="17"/>
  <c r="I2265" i="17"/>
  <c r="I2264" i="17"/>
  <c r="I2263" i="17"/>
  <c r="I2262" i="17"/>
  <c r="I2261" i="17"/>
  <c r="I2260" i="17"/>
  <c r="I2259" i="17"/>
  <c r="I2258" i="17"/>
  <c r="I2257" i="17"/>
  <c r="I2256" i="17"/>
  <c r="I2255" i="17"/>
  <c r="I2254" i="17"/>
  <c r="I2253" i="17"/>
  <c r="I2252" i="17"/>
  <c r="I2251" i="17"/>
  <c r="I2250" i="17"/>
  <c r="I2249" i="17"/>
  <c r="I2248" i="17"/>
  <c r="I2247" i="17"/>
  <c r="I2246" i="17"/>
  <c r="I2245" i="17"/>
  <c r="I2244" i="17"/>
  <c r="I2243" i="17"/>
  <c r="I2242" i="17"/>
  <c r="I2241" i="17"/>
  <c r="I2240" i="17"/>
  <c r="I2239" i="17"/>
  <c r="I2238" i="17"/>
  <c r="I2237" i="17"/>
  <c r="I2236" i="17"/>
  <c r="I2235" i="17"/>
  <c r="I2234" i="17"/>
  <c r="I2233" i="17"/>
  <c r="I2232" i="17"/>
  <c r="I2231" i="17"/>
  <c r="I2230" i="17"/>
  <c r="I2229" i="17"/>
  <c r="I2228" i="17"/>
  <c r="I2227" i="17"/>
  <c r="I2226" i="17"/>
  <c r="I2225" i="17"/>
  <c r="I2224" i="17"/>
  <c r="I2223" i="17"/>
  <c r="I2222" i="17"/>
  <c r="I2221" i="17"/>
  <c r="I2220" i="17"/>
  <c r="I2219" i="17"/>
  <c r="I2218" i="17"/>
  <c r="I2217" i="17"/>
  <c r="I2216" i="17"/>
  <c r="I2215" i="17"/>
  <c r="I2214" i="17"/>
  <c r="I2213" i="17"/>
  <c r="I2212" i="17"/>
  <c r="I2211" i="17"/>
  <c r="I2210" i="17"/>
  <c r="I2209" i="17"/>
  <c r="I2208" i="17"/>
  <c r="I2207" i="17"/>
  <c r="I2206" i="17"/>
  <c r="I2205" i="17"/>
  <c r="I2204" i="17"/>
  <c r="I2203" i="17"/>
  <c r="I2202" i="17"/>
  <c r="I2201" i="17"/>
  <c r="I2200" i="17"/>
  <c r="I2199" i="17"/>
  <c r="I2198" i="17"/>
  <c r="I2197" i="17"/>
  <c r="I2196" i="17"/>
  <c r="I2195" i="17"/>
  <c r="I2194" i="17"/>
  <c r="I2193" i="17"/>
  <c r="I2192" i="17"/>
  <c r="I2191" i="17"/>
  <c r="I2190" i="17"/>
  <c r="I2189" i="17"/>
  <c r="I2188" i="17"/>
  <c r="I2187" i="17"/>
  <c r="I2186" i="17"/>
  <c r="I2185" i="17"/>
  <c r="I2184" i="17"/>
  <c r="I2183" i="17"/>
  <c r="I2182" i="17"/>
  <c r="I2181" i="17"/>
  <c r="I2180" i="17"/>
  <c r="I2179" i="17"/>
  <c r="I2178" i="17"/>
  <c r="I2177" i="17"/>
  <c r="I2176" i="17"/>
  <c r="I2175" i="17"/>
  <c r="I2174" i="17"/>
  <c r="I2173" i="17"/>
  <c r="I2172" i="17"/>
  <c r="I2171" i="17"/>
  <c r="I2170" i="17"/>
  <c r="I2169" i="17"/>
  <c r="I2168" i="17"/>
  <c r="I2167" i="17"/>
  <c r="I2166" i="17"/>
  <c r="I2165" i="17"/>
  <c r="I2164" i="17"/>
  <c r="I2163" i="17"/>
  <c r="I2162" i="17"/>
  <c r="I2161" i="17"/>
  <c r="I2160" i="17"/>
  <c r="I2159" i="17"/>
  <c r="I2158" i="17"/>
  <c r="I2157" i="17"/>
  <c r="I2156" i="17"/>
  <c r="I2155" i="17"/>
  <c r="I2154" i="17"/>
  <c r="I2153" i="17"/>
  <c r="I2152" i="17"/>
  <c r="I2151" i="17"/>
  <c r="I2150" i="17"/>
  <c r="I2149" i="17"/>
  <c r="I2148" i="17"/>
  <c r="I2147" i="17"/>
  <c r="I2146" i="17"/>
  <c r="I2145" i="17"/>
  <c r="I2144" i="17"/>
  <c r="I2143" i="17"/>
  <c r="I2142" i="17"/>
  <c r="I2141" i="17"/>
  <c r="I2140" i="17"/>
  <c r="I2139" i="17"/>
  <c r="I2138" i="17"/>
  <c r="I2137" i="17"/>
  <c r="I2136" i="17"/>
  <c r="I2135" i="17"/>
  <c r="I2134" i="17"/>
  <c r="I2133" i="17"/>
  <c r="I2132" i="17"/>
  <c r="I2131" i="17"/>
  <c r="I2130" i="17"/>
  <c r="I2129" i="17"/>
  <c r="I2128" i="17"/>
  <c r="I2127" i="17"/>
  <c r="I2126" i="17"/>
  <c r="I2125" i="17"/>
  <c r="I2124" i="17"/>
  <c r="I2123" i="17"/>
  <c r="I2122" i="17"/>
  <c r="I2121" i="17"/>
  <c r="I2120" i="17"/>
  <c r="I2119" i="17"/>
  <c r="I2118" i="17"/>
  <c r="I2117" i="17"/>
  <c r="I2116" i="17"/>
  <c r="I2115" i="17"/>
  <c r="I2114" i="17"/>
  <c r="I2113" i="17"/>
  <c r="I2112" i="17"/>
  <c r="I2111" i="17"/>
  <c r="I2110" i="17"/>
  <c r="I2109" i="17"/>
  <c r="I2108" i="17"/>
  <c r="I2107" i="17"/>
  <c r="I2106" i="17"/>
  <c r="I2105" i="17"/>
  <c r="I2104" i="17"/>
  <c r="I2103" i="17"/>
  <c r="I2102" i="17"/>
  <c r="I2101" i="17"/>
  <c r="I2100" i="17"/>
  <c r="I2099" i="17"/>
  <c r="I2098" i="17"/>
  <c r="I2097" i="17"/>
  <c r="I2096" i="17"/>
  <c r="I2095" i="17"/>
  <c r="I2094" i="17"/>
  <c r="I2093" i="17"/>
  <c r="I2092" i="17"/>
  <c r="I2091" i="17"/>
  <c r="I2090" i="17"/>
  <c r="I2089" i="17"/>
  <c r="I2088" i="17"/>
  <c r="I2087" i="17"/>
  <c r="I2086" i="17"/>
  <c r="I2085" i="17"/>
  <c r="I2084" i="17"/>
  <c r="I2083" i="17"/>
  <c r="I2082" i="17"/>
  <c r="I2081" i="17"/>
  <c r="I2080" i="17"/>
  <c r="I2079" i="17"/>
  <c r="I2078" i="17"/>
  <c r="I2077" i="17"/>
  <c r="I2076" i="17"/>
  <c r="I2075" i="17"/>
  <c r="I2074" i="17"/>
  <c r="I2073" i="17"/>
  <c r="I2072" i="17"/>
  <c r="I2071" i="17"/>
  <c r="I2070" i="17"/>
  <c r="I2069" i="17"/>
  <c r="I2068" i="17"/>
  <c r="I2067" i="17"/>
  <c r="I2066" i="17"/>
  <c r="I2065" i="17"/>
  <c r="I2064" i="17"/>
  <c r="I2063" i="17"/>
  <c r="I2062" i="17"/>
  <c r="I2061" i="17"/>
  <c r="I2060" i="17"/>
  <c r="I2059" i="17"/>
  <c r="I2058" i="17"/>
  <c r="I2057" i="17"/>
  <c r="I2056" i="17"/>
  <c r="I2055" i="17"/>
  <c r="I2054" i="17"/>
  <c r="I2053" i="17"/>
  <c r="I2052" i="17"/>
  <c r="I2051" i="17"/>
  <c r="I2050" i="17"/>
  <c r="I2049" i="17"/>
  <c r="I2048" i="17"/>
  <c r="I2047" i="17"/>
  <c r="I2046" i="17"/>
  <c r="I2045" i="17"/>
  <c r="I2044" i="17"/>
  <c r="I2043" i="17"/>
  <c r="I2042" i="17"/>
  <c r="I2041" i="17"/>
  <c r="I2040" i="17"/>
  <c r="I2039" i="17"/>
  <c r="I2038" i="17"/>
  <c r="I2037" i="17"/>
  <c r="I2036" i="17"/>
  <c r="I2035" i="17"/>
  <c r="I2034" i="17"/>
  <c r="I2033" i="17"/>
  <c r="I2032" i="17"/>
  <c r="I2031" i="17"/>
  <c r="I2030" i="17"/>
  <c r="I2029" i="17"/>
  <c r="I2028" i="17"/>
  <c r="I2027" i="17"/>
  <c r="I2026" i="17"/>
  <c r="I2025" i="17"/>
  <c r="I2024" i="17"/>
  <c r="I2023" i="17"/>
  <c r="I2022" i="17"/>
  <c r="I2021" i="17"/>
  <c r="I2020" i="17"/>
  <c r="I2019" i="17"/>
  <c r="I2018" i="17"/>
  <c r="I2017" i="17"/>
  <c r="I2016" i="17"/>
  <c r="I2015" i="17"/>
  <c r="I2014" i="17"/>
  <c r="I2013" i="17"/>
  <c r="I2012" i="17"/>
  <c r="I2011" i="17"/>
  <c r="I2010" i="17"/>
  <c r="I2009" i="17"/>
  <c r="I2008" i="17"/>
  <c r="I2007" i="17"/>
  <c r="I2006" i="17"/>
  <c r="I2005" i="17"/>
  <c r="I2004" i="17"/>
  <c r="I2003" i="17"/>
  <c r="I2002" i="17"/>
  <c r="I2001" i="17"/>
  <c r="I2000" i="17"/>
  <c r="I1999" i="17"/>
  <c r="I1998" i="17"/>
  <c r="I1997" i="17"/>
  <c r="I1996" i="17"/>
  <c r="I1995" i="17"/>
  <c r="I1994" i="17"/>
  <c r="I1993" i="17"/>
  <c r="I1992" i="17"/>
  <c r="I1991" i="17"/>
  <c r="I1990" i="17"/>
  <c r="I1989" i="17"/>
  <c r="I1988" i="17"/>
  <c r="I1987" i="17"/>
  <c r="I1986" i="17"/>
  <c r="I1985" i="17"/>
  <c r="I1984" i="17"/>
  <c r="I1983" i="17"/>
  <c r="I1982" i="17"/>
  <c r="I1981" i="17"/>
  <c r="I1980" i="17"/>
  <c r="I1979" i="17"/>
  <c r="I1978" i="17"/>
  <c r="I1977" i="17"/>
  <c r="I1976" i="17"/>
  <c r="I1975" i="17"/>
  <c r="I1974" i="17"/>
  <c r="I1973" i="17"/>
  <c r="I1972" i="17"/>
  <c r="I1971" i="17"/>
  <c r="I1970" i="17"/>
  <c r="I1969" i="17"/>
  <c r="I1968" i="17"/>
  <c r="I1967" i="17"/>
  <c r="I1966" i="17"/>
  <c r="I1965" i="17"/>
  <c r="I1964" i="17"/>
  <c r="I1963" i="17"/>
  <c r="I1962" i="17"/>
  <c r="I1961" i="17"/>
  <c r="I1960" i="17"/>
  <c r="I1959" i="17"/>
  <c r="I1958" i="17"/>
  <c r="I1957" i="17"/>
  <c r="I1956" i="17"/>
  <c r="I1955" i="17"/>
  <c r="I1954" i="17"/>
  <c r="I1953" i="17"/>
  <c r="I1952" i="17"/>
  <c r="I1951" i="17"/>
  <c r="I1950" i="17"/>
  <c r="I1949" i="17"/>
  <c r="I1948" i="17"/>
  <c r="I1947" i="17"/>
  <c r="I1946" i="17"/>
  <c r="I1945" i="17"/>
  <c r="I1944" i="17"/>
  <c r="I1943" i="17"/>
  <c r="I1942" i="17"/>
  <c r="I1941" i="17"/>
  <c r="I1940" i="17"/>
  <c r="I1939" i="17"/>
  <c r="I1938" i="17"/>
  <c r="I1937" i="17"/>
  <c r="I1936" i="17"/>
  <c r="I1935" i="17"/>
  <c r="I1934" i="17"/>
  <c r="I1933" i="17"/>
  <c r="I1932" i="17"/>
  <c r="I1931" i="17"/>
  <c r="I1930" i="17"/>
  <c r="I1929" i="17"/>
  <c r="I1928" i="17"/>
  <c r="I1927" i="17"/>
  <c r="I1926" i="17"/>
  <c r="I1925" i="17"/>
  <c r="I1924" i="17"/>
  <c r="I1923" i="17"/>
  <c r="I1922" i="17"/>
  <c r="I1921" i="17"/>
  <c r="I1920" i="17"/>
  <c r="I1919" i="17"/>
  <c r="I1918" i="17"/>
  <c r="I1917" i="17"/>
  <c r="I1916" i="17"/>
  <c r="I1915" i="17"/>
  <c r="I1914" i="17"/>
  <c r="I1913" i="17"/>
  <c r="I1912" i="17"/>
  <c r="I1911" i="17"/>
  <c r="I1910" i="17"/>
  <c r="I1909" i="17"/>
  <c r="I1908" i="17"/>
  <c r="I1907" i="17"/>
  <c r="I1906" i="17"/>
  <c r="I1905" i="17"/>
  <c r="I1904" i="17"/>
  <c r="I1903" i="17"/>
  <c r="I1902" i="17"/>
  <c r="I1901" i="17"/>
  <c r="I1900" i="17"/>
  <c r="I1899" i="17"/>
  <c r="I1898" i="17"/>
  <c r="I1897" i="17"/>
  <c r="I1896" i="17"/>
  <c r="I1895" i="17"/>
  <c r="I1894" i="17"/>
  <c r="I1893" i="17"/>
  <c r="I1892" i="17"/>
  <c r="I1891" i="17"/>
  <c r="I1890" i="17"/>
  <c r="I1889" i="17"/>
  <c r="I1888" i="17"/>
  <c r="I1887" i="17"/>
  <c r="I1886" i="17"/>
  <c r="I1885" i="17"/>
  <c r="I1884" i="17"/>
  <c r="I1883" i="17"/>
  <c r="I1882" i="17"/>
  <c r="I1881" i="17"/>
  <c r="I1880" i="17"/>
  <c r="I1879" i="17"/>
  <c r="I1878" i="17"/>
  <c r="I1877" i="17"/>
  <c r="I1876" i="17"/>
  <c r="I1875" i="17"/>
  <c r="I1874" i="17"/>
  <c r="I1873" i="17"/>
  <c r="I1872" i="17"/>
  <c r="I1871" i="17"/>
  <c r="I1870" i="17"/>
  <c r="I1869" i="17"/>
  <c r="I1868" i="17"/>
  <c r="I1867" i="17"/>
  <c r="I1866" i="17"/>
  <c r="I1865" i="17"/>
  <c r="I1864" i="17"/>
  <c r="I1863" i="17"/>
  <c r="I1862" i="17"/>
  <c r="I1861" i="17"/>
  <c r="I1860" i="17"/>
  <c r="I1859" i="17"/>
  <c r="I1858" i="17"/>
  <c r="I1857" i="17"/>
  <c r="I1856" i="17"/>
  <c r="I1855" i="17"/>
  <c r="I1854" i="17"/>
  <c r="I1853" i="17"/>
  <c r="I1852" i="17"/>
  <c r="I1851" i="17"/>
  <c r="I1850" i="17"/>
  <c r="I1849" i="17"/>
  <c r="I1848" i="17"/>
  <c r="I1847" i="17"/>
  <c r="I1846" i="17"/>
  <c r="I1845" i="17"/>
  <c r="I1844" i="17"/>
  <c r="I1843" i="17"/>
  <c r="I1842" i="17"/>
  <c r="I1841" i="17"/>
  <c r="I1840" i="17"/>
  <c r="I1839" i="17"/>
  <c r="I1838" i="17"/>
  <c r="I1837" i="17"/>
  <c r="I1836" i="17"/>
  <c r="I1835" i="17"/>
  <c r="I1834" i="17"/>
  <c r="I1833" i="17"/>
  <c r="I1832" i="17"/>
  <c r="I1831" i="17"/>
  <c r="I1830" i="17"/>
  <c r="I1829" i="17"/>
  <c r="I1828" i="17"/>
  <c r="I1827" i="17"/>
  <c r="I1826" i="17"/>
  <c r="I1825" i="17"/>
  <c r="I1824" i="17"/>
  <c r="I1823" i="17"/>
  <c r="I1822" i="17"/>
  <c r="I1821" i="17"/>
  <c r="I1820" i="17"/>
  <c r="I1819" i="17"/>
  <c r="I1818" i="17"/>
  <c r="I1817" i="17"/>
  <c r="I1816" i="17"/>
  <c r="I1815" i="17"/>
  <c r="I1814" i="17"/>
  <c r="I1813" i="17"/>
  <c r="I1812" i="17"/>
  <c r="I1811" i="17"/>
  <c r="I1810" i="17"/>
  <c r="I1809" i="17"/>
  <c r="I1808" i="17"/>
  <c r="I1807" i="17"/>
  <c r="I1806" i="17"/>
  <c r="I1805" i="17"/>
  <c r="I1804" i="17"/>
  <c r="I1803" i="17"/>
  <c r="I1802" i="17"/>
  <c r="I1801" i="17"/>
  <c r="I1800" i="17"/>
  <c r="I1799" i="17"/>
  <c r="I1798" i="17"/>
  <c r="I1797" i="17"/>
  <c r="I1796" i="17"/>
  <c r="I1795" i="17"/>
  <c r="I1794" i="17"/>
  <c r="I1793" i="17"/>
  <c r="I1792" i="17"/>
  <c r="I1791" i="17"/>
  <c r="I1790" i="17"/>
  <c r="I1789" i="17"/>
  <c r="I1788" i="17"/>
  <c r="I1787" i="17"/>
  <c r="I1786" i="17"/>
  <c r="I1785" i="17"/>
  <c r="I1784" i="17"/>
  <c r="I1783" i="17"/>
  <c r="I1782" i="17"/>
  <c r="I1781" i="17"/>
  <c r="I1780" i="17"/>
  <c r="I1779" i="17"/>
  <c r="I1778" i="17"/>
  <c r="I1777" i="17"/>
  <c r="I1776" i="17"/>
  <c r="I1775" i="17"/>
  <c r="I1774" i="17"/>
  <c r="I1773" i="17"/>
  <c r="I1772" i="17"/>
  <c r="I1771" i="17"/>
  <c r="I1770" i="17"/>
  <c r="I1769" i="17"/>
  <c r="I1768" i="17"/>
  <c r="I1767" i="17"/>
  <c r="I1766" i="17"/>
  <c r="I1765" i="17"/>
  <c r="I1764" i="17"/>
  <c r="I1763" i="17"/>
  <c r="I1762" i="17"/>
  <c r="I1761" i="17"/>
  <c r="I1760" i="17"/>
  <c r="I1759" i="17"/>
  <c r="I1758" i="17"/>
  <c r="I1757" i="17"/>
  <c r="I1756" i="17"/>
  <c r="I1755" i="17"/>
  <c r="I1754" i="17"/>
  <c r="I1753" i="17"/>
  <c r="I1752" i="17"/>
  <c r="I1751" i="17"/>
  <c r="I1750" i="17"/>
  <c r="I1749" i="17"/>
  <c r="I1748" i="17"/>
  <c r="I1747" i="17"/>
  <c r="I1746" i="17"/>
  <c r="I1745" i="17"/>
  <c r="I1744" i="17"/>
  <c r="I1743" i="17"/>
  <c r="I1742" i="17"/>
  <c r="I1741" i="17"/>
  <c r="I1740" i="17"/>
  <c r="I1739" i="17"/>
  <c r="I1738" i="17"/>
  <c r="I1737" i="17"/>
  <c r="I1736" i="17"/>
  <c r="I1735" i="17"/>
  <c r="I1734" i="17"/>
  <c r="I1733" i="17"/>
  <c r="I1732" i="17"/>
  <c r="I1731" i="17"/>
  <c r="I1730" i="17"/>
  <c r="I1729" i="17"/>
  <c r="I1728" i="17"/>
  <c r="I1727" i="17"/>
  <c r="I1726" i="17"/>
  <c r="I1725" i="17"/>
  <c r="I1724" i="17"/>
  <c r="I1723" i="17"/>
  <c r="I1722" i="17"/>
  <c r="I1721" i="17"/>
  <c r="I1720" i="17"/>
  <c r="I1719" i="17"/>
  <c r="I1718" i="17"/>
  <c r="I1717" i="17"/>
  <c r="I1716" i="17"/>
  <c r="I1715" i="17"/>
  <c r="I1714" i="17"/>
  <c r="I1713" i="17"/>
  <c r="I1712" i="17"/>
  <c r="I1711" i="17"/>
  <c r="I1710" i="17"/>
  <c r="I1709" i="17"/>
  <c r="I1708" i="17"/>
  <c r="I1707" i="17"/>
  <c r="I1706" i="17"/>
  <c r="I1705" i="17"/>
  <c r="I1704" i="17"/>
  <c r="I1703" i="17"/>
  <c r="I1702" i="17"/>
  <c r="I1701" i="17"/>
  <c r="I1700" i="17"/>
  <c r="I1699" i="17"/>
  <c r="I1698" i="17"/>
  <c r="I1697" i="17"/>
  <c r="I1696" i="17"/>
  <c r="I1695" i="17"/>
  <c r="I1694" i="17"/>
  <c r="I1693" i="17"/>
  <c r="I1692" i="17"/>
  <c r="I1691" i="17"/>
  <c r="I1690" i="17"/>
  <c r="I1689" i="17"/>
  <c r="I1688" i="17"/>
  <c r="I1687" i="17"/>
  <c r="I1686" i="17"/>
  <c r="I1685" i="17"/>
  <c r="I1684" i="17"/>
  <c r="I1683" i="17"/>
  <c r="I1682" i="17"/>
  <c r="I1681" i="17"/>
  <c r="I1680" i="17"/>
  <c r="I1679" i="17"/>
  <c r="I1678" i="17"/>
  <c r="I1677" i="17"/>
  <c r="I1676" i="17"/>
  <c r="I1675" i="17"/>
  <c r="I1674" i="17"/>
  <c r="I1673" i="17"/>
  <c r="I1672" i="17"/>
  <c r="I1671" i="17"/>
  <c r="I1670" i="17"/>
  <c r="I1669" i="17"/>
  <c r="I1668" i="17"/>
  <c r="I1667" i="17"/>
  <c r="I1666" i="17"/>
  <c r="I1665" i="17"/>
  <c r="I1664" i="17"/>
  <c r="I1663" i="17"/>
  <c r="I1662" i="17"/>
  <c r="I1661" i="17"/>
  <c r="I1660" i="17"/>
  <c r="I1659" i="17"/>
  <c r="I1658" i="17"/>
  <c r="I1657" i="17"/>
  <c r="I1656" i="17"/>
  <c r="I1655" i="17"/>
  <c r="I1654" i="17"/>
  <c r="I1653" i="17"/>
  <c r="I1652" i="17"/>
  <c r="I1651" i="17"/>
  <c r="I1650" i="17"/>
  <c r="I1649" i="17"/>
  <c r="I1648" i="17"/>
  <c r="I1647" i="17"/>
  <c r="I1646" i="17"/>
  <c r="I1645" i="17"/>
  <c r="I1644" i="17"/>
  <c r="I1643" i="17"/>
  <c r="I1642" i="17"/>
  <c r="I1641" i="17"/>
  <c r="I1640" i="17"/>
  <c r="I1639" i="17"/>
  <c r="I1638" i="17"/>
  <c r="I1637" i="17"/>
  <c r="I1636" i="17"/>
  <c r="I1635" i="17"/>
  <c r="I1634" i="17"/>
  <c r="I1633" i="17"/>
  <c r="I1632" i="17"/>
  <c r="I1631" i="17"/>
  <c r="I1630" i="17"/>
  <c r="I1629" i="17"/>
  <c r="I1628" i="17"/>
  <c r="I1627" i="17"/>
  <c r="I1626" i="17"/>
  <c r="I1625" i="17"/>
  <c r="I1624" i="17"/>
  <c r="I1623" i="17"/>
  <c r="I1622" i="17"/>
  <c r="I1621" i="17"/>
  <c r="I1620" i="17"/>
  <c r="I1619" i="17"/>
  <c r="I1618" i="17"/>
  <c r="I1617" i="17"/>
  <c r="I1616" i="17"/>
  <c r="I1615" i="17"/>
  <c r="I1614" i="17"/>
  <c r="I1613" i="17"/>
  <c r="I1612" i="17"/>
  <c r="I1611" i="17"/>
  <c r="I1610" i="17"/>
  <c r="I1609" i="17"/>
  <c r="I1608" i="17"/>
  <c r="I1607" i="17"/>
  <c r="I1606" i="17"/>
  <c r="I1605" i="17"/>
  <c r="I1604" i="17"/>
  <c r="I1603" i="17"/>
  <c r="I1602" i="17"/>
  <c r="I1601" i="17"/>
  <c r="I1600" i="17"/>
  <c r="I1599" i="17"/>
  <c r="I1598" i="17"/>
  <c r="I1597" i="17"/>
  <c r="I1596" i="17"/>
  <c r="I1595" i="17"/>
  <c r="I1594" i="17"/>
  <c r="I1593" i="17"/>
  <c r="I1592" i="17"/>
  <c r="I1591" i="17"/>
  <c r="I1590" i="17"/>
  <c r="I1589" i="17"/>
  <c r="I1588" i="17"/>
  <c r="I1587" i="17"/>
  <c r="I1586" i="17"/>
  <c r="I1585" i="17"/>
  <c r="I1584" i="17"/>
  <c r="I1583" i="17"/>
  <c r="I1582" i="17"/>
  <c r="I1581" i="17"/>
  <c r="I1580" i="17"/>
  <c r="I1579" i="17"/>
  <c r="I1578" i="17"/>
  <c r="I1577" i="17"/>
  <c r="I1576" i="17"/>
  <c r="I1575" i="17"/>
  <c r="I1574" i="17"/>
  <c r="I1573" i="17"/>
  <c r="I1572" i="17"/>
  <c r="I1571" i="17"/>
  <c r="I1570" i="17"/>
  <c r="I1569" i="17"/>
  <c r="I1568" i="17"/>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I1542" i="17"/>
  <c r="I1541" i="17"/>
  <c r="I1540" i="17"/>
  <c r="I1539" i="17"/>
  <c r="I1538" i="17"/>
  <c r="I1537" i="17"/>
  <c r="I1536" i="17"/>
  <c r="I1535" i="17"/>
  <c r="I1534" i="17"/>
  <c r="I1533" i="17"/>
  <c r="I1532" i="17"/>
  <c r="I1531" i="17"/>
  <c r="I1530" i="17"/>
  <c r="I1529" i="17"/>
  <c r="I1528" i="17"/>
  <c r="I1527" i="17"/>
  <c r="I1526" i="17"/>
  <c r="I1525" i="17"/>
  <c r="I1524" i="17"/>
  <c r="I1523" i="17"/>
  <c r="I1522" i="17"/>
  <c r="I1521" i="17"/>
  <c r="I1520" i="17"/>
  <c r="I1519" i="17"/>
  <c r="I1518" i="17"/>
  <c r="I1517" i="17"/>
  <c r="I1516" i="17"/>
  <c r="I1515" i="17"/>
  <c r="I1514" i="17"/>
  <c r="I1513" i="17"/>
  <c r="I1512" i="17"/>
  <c r="I1511" i="17"/>
  <c r="I1510" i="17"/>
  <c r="I1509" i="17"/>
  <c r="I1508" i="17"/>
  <c r="I1507" i="17"/>
  <c r="I1506" i="17"/>
  <c r="I1505" i="17"/>
  <c r="I1504" i="17"/>
  <c r="I1503" i="17"/>
  <c r="I1502" i="17"/>
  <c r="I1501" i="17"/>
  <c r="I1500" i="17"/>
  <c r="I1499" i="17"/>
  <c r="I1498" i="17"/>
  <c r="I1497" i="17"/>
  <c r="I1496" i="17"/>
  <c r="I1495" i="17"/>
  <c r="I1494" i="17"/>
  <c r="I1493" i="17"/>
  <c r="I1492" i="17"/>
  <c r="I1491" i="17"/>
  <c r="I1490" i="17"/>
  <c r="I1489" i="17"/>
  <c r="I1488" i="17"/>
  <c r="I1487" i="17"/>
  <c r="I1486" i="17"/>
  <c r="I1485" i="17"/>
  <c r="I1484" i="17"/>
  <c r="I1483" i="17"/>
  <c r="I1482" i="17"/>
  <c r="I1481" i="17"/>
  <c r="I1480" i="17"/>
  <c r="I1479" i="17"/>
  <c r="I1478" i="17"/>
  <c r="I1477" i="17"/>
  <c r="I1476" i="17"/>
  <c r="I1475" i="17"/>
  <c r="I1474" i="17"/>
  <c r="I1473" i="17"/>
  <c r="I1472" i="17"/>
  <c r="I1471" i="17"/>
  <c r="I1470" i="17"/>
  <c r="I1469" i="17"/>
  <c r="I1468" i="17"/>
  <c r="I1467" i="17"/>
  <c r="I1466" i="17"/>
  <c r="I1465" i="17"/>
  <c r="I1464" i="17"/>
  <c r="I1463" i="17"/>
  <c r="I1462" i="17"/>
  <c r="I1461" i="17"/>
  <c r="I1460" i="17"/>
  <c r="I1459" i="17"/>
  <c r="I1458" i="17"/>
  <c r="I1457" i="17"/>
  <c r="I1456" i="17"/>
  <c r="I1455" i="17"/>
  <c r="I1454" i="17"/>
  <c r="I1453" i="17"/>
  <c r="I1452" i="17"/>
  <c r="I1451" i="17"/>
  <c r="I1450" i="17"/>
  <c r="I1449" i="17"/>
  <c r="I1448" i="17"/>
  <c r="I1447" i="17"/>
  <c r="I1446" i="17"/>
  <c r="I1445" i="17"/>
  <c r="I1444" i="17"/>
  <c r="I1443" i="17"/>
  <c r="I1442" i="17"/>
  <c r="I1441" i="17"/>
  <c r="I1440" i="17"/>
  <c r="I1439" i="17"/>
  <c r="I1438" i="17"/>
  <c r="I1437" i="17"/>
  <c r="I1436" i="17"/>
  <c r="I1435" i="17"/>
  <c r="I1434" i="17"/>
  <c r="I1433" i="17"/>
  <c r="I1432" i="17"/>
  <c r="I1431" i="17"/>
  <c r="I1430" i="17"/>
  <c r="I1429" i="17"/>
  <c r="I1428" i="17"/>
  <c r="I1427" i="17"/>
  <c r="I1426" i="17"/>
  <c r="I1425" i="17"/>
  <c r="I1424" i="17"/>
  <c r="I1423" i="17"/>
  <c r="I1422" i="17"/>
  <c r="I1421" i="17"/>
  <c r="I1420" i="17"/>
  <c r="I1419" i="17"/>
  <c r="I1418" i="17"/>
  <c r="I1417" i="17"/>
  <c r="I1416" i="17"/>
  <c r="I1415" i="17"/>
  <c r="I1414" i="17"/>
  <c r="I1413" i="17"/>
  <c r="I1412" i="17"/>
  <c r="I1411" i="17"/>
  <c r="I1410" i="17"/>
  <c r="I1409" i="17"/>
  <c r="I1408" i="17"/>
  <c r="I1407" i="17"/>
  <c r="I1406" i="17"/>
  <c r="I1405" i="17"/>
  <c r="I1404" i="17"/>
  <c r="I1403" i="17"/>
  <c r="I1402" i="17"/>
  <c r="I1401" i="17"/>
  <c r="I1400" i="17"/>
  <c r="I1399" i="17"/>
  <c r="I1398" i="17"/>
  <c r="I1397" i="17"/>
  <c r="I1396" i="17"/>
  <c r="I1395" i="17"/>
  <c r="I1394" i="17"/>
  <c r="I1393" i="17"/>
  <c r="I1392" i="17"/>
  <c r="I1391" i="17"/>
  <c r="I1390" i="17"/>
  <c r="I1389" i="17"/>
  <c r="I1388" i="17"/>
  <c r="I1387" i="17"/>
  <c r="I1386" i="17"/>
  <c r="I1385" i="17"/>
  <c r="I1384" i="17"/>
  <c r="I1383" i="17"/>
  <c r="I1382" i="17"/>
  <c r="I1381" i="17"/>
  <c r="I1380" i="17"/>
  <c r="I1379" i="17"/>
  <c r="I1378" i="17"/>
  <c r="I1377" i="17"/>
  <c r="I1376" i="17"/>
  <c r="I1375" i="17"/>
  <c r="I1374" i="17"/>
  <c r="I1373" i="17"/>
  <c r="I1372" i="17"/>
  <c r="I1371" i="17"/>
  <c r="I1370" i="17"/>
  <c r="I1369" i="17"/>
  <c r="I1368" i="17"/>
  <c r="I1367" i="17"/>
  <c r="I1366" i="17"/>
  <c r="I1365" i="17"/>
  <c r="I1364" i="17"/>
  <c r="I1363" i="17"/>
  <c r="I1362" i="17"/>
  <c r="I1361" i="17"/>
  <c r="I1360" i="17"/>
  <c r="I1359" i="17"/>
  <c r="I1358" i="17"/>
  <c r="I1357" i="17"/>
  <c r="I1356" i="17"/>
  <c r="I1355" i="17"/>
  <c r="I1354" i="17"/>
  <c r="I1353" i="17"/>
  <c r="I1352" i="17"/>
  <c r="I1351" i="17"/>
  <c r="I1350" i="17"/>
  <c r="I1349" i="17"/>
  <c r="I1348" i="17"/>
  <c r="I1347" i="17"/>
  <c r="I1346" i="17"/>
  <c r="I1345" i="17"/>
  <c r="I1344" i="17"/>
  <c r="I1343" i="17"/>
  <c r="I1342" i="17"/>
  <c r="I1341" i="17"/>
  <c r="I1340" i="17"/>
  <c r="I1339" i="17"/>
  <c r="I1338" i="17"/>
  <c r="I1337" i="17"/>
  <c r="I1336" i="17"/>
  <c r="I1335" i="17"/>
  <c r="I1334" i="17"/>
  <c r="I1333" i="17"/>
  <c r="I1332" i="17"/>
  <c r="I1331" i="17"/>
  <c r="I1330" i="17"/>
  <c r="I1329" i="17"/>
  <c r="I1328" i="17"/>
  <c r="I1327" i="17"/>
  <c r="I1326" i="17"/>
  <c r="I1325" i="17"/>
  <c r="I1324" i="17"/>
  <c r="I1323" i="17"/>
  <c r="I1322" i="17"/>
  <c r="I1321" i="17"/>
  <c r="I1320" i="17"/>
  <c r="I1319" i="17"/>
  <c r="I1318" i="17"/>
  <c r="I1317" i="17"/>
  <c r="I1316" i="17"/>
  <c r="I1315" i="17"/>
  <c r="I1314" i="17"/>
  <c r="I1313" i="17"/>
  <c r="I1312" i="17"/>
  <c r="I1311" i="17"/>
  <c r="I1310" i="17"/>
  <c r="I1309" i="17"/>
  <c r="I1308" i="17"/>
  <c r="I1307" i="17"/>
  <c r="I1306" i="17"/>
  <c r="I1305" i="17"/>
  <c r="I1304" i="17"/>
  <c r="I1303" i="17"/>
  <c r="I1302" i="17"/>
  <c r="I1301" i="17"/>
  <c r="I1300" i="17"/>
  <c r="I1299" i="17"/>
  <c r="I1298" i="17"/>
  <c r="I1297" i="17"/>
  <c r="I1296" i="17"/>
  <c r="I1295" i="17"/>
  <c r="I1294" i="17"/>
  <c r="I1293" i="17"/>
  <c r="I1292" i="17"/>
  <c r="I1291" i="17"/>
  <c r="I1290" i="17"/>
  <c r="I1289" i="17"/>
  <c r="I1288" i="17"/>
  <c r="I1287" i="17"/>
  <c r="I1286" i="17"/>
  <c r="I1285" i="17"/>
  <c r="I1284" i="17"/>
  <c r="I1283" i="17"/>
  <c r="I1282" i="17"/>
  <c r="I1281" i="17"/>
  <c r="I1280" i="17"/>
  <c r="I1279" i="17"/>
  <c r="I1278" i="17"/>
  <c r="I1277" i="17"/>
  <c r="I1276" i="17"/>
  <c r="I1275" i="17"/>
  <c r="I1274" i="17"/>
  <c r="I1273" i="17"/>
  <c r="I1272" i="17"/>
  <c r="I1271" i="17"/>
  <c r="I1270" i="17"/>
  <c r="I1269" i="17"/>
  <c r="I1268" i="17"/>
  <c r="I1267" i="17"/>
  <c r="I1266" i="17"/>
  <c r="I1265" i="17"/>
  <c r="I1264" i="17"/>
  <c r="I1263" i="17"/>
  <c r="I1262" i="17"/>
  <c r="I1261" i="17"/>
  <c r="I1260" i="17"/>
  <c r="I1259" i="17"/>
  <c r="I1258" i="17"/>
  <c r="I1257" i="17"/>
  <c r="I1256" i="17"/>
  <c r="I1255" i="17"/>
  <c r="I1254" i="17"/>
  <c r="I1253" i="17"/>
  <c r="I1252" i="17"/>
  <c r="I1251" i="17"/>
  <c r="I1250" i="17"/>
  <c r="I1249" i="17"/>
  <c r="I1248" i="17"/>
  <c r="I1247" i="17"/>
  <c r="I1246" i="17"/>
  <c r="I1245" i="17"/>
  <c r="I1244" i="17"/>
  <c r="I1243" i="17"/>
  <c r="I1242" i="17"/>
  <c r="I1241" i="17"/>
  <c r="I1240" i="17"/>
  <c r="I1239" i="17"/>
  <c r="I1238" i="17"/>
  <c r="I1237" i="17"/>
  <c r="I1236" i="17"/>
  <c r="I1235" i="17"/>
  <c r="I1234" i="17"/>
  <c r="I1233" i="17"/>
  <c r="I1232" i="17"/>
  <c r="I1231" i="17"/>
  <c r="I1230" i="17"/>
  <c r="I1229" i="17"/>
  <c r="I1228" i="17"/>
  <c r="I1227" i="17"/>
  <c r="I1226" i="17"/>
  <c r="I1225" i="17"/>
  <c r="I1224" i="17"/>
  <c r="I1223" i="17"/>
  <c r="I1222" i="17"/>
  <c r="I1221" i="17"/>
  <c r="I1220" i="17"/>
  <c r="I1219" i="17"/>
  <c r="I1218" i="17"/>
  <c r="I1217" i="17"/>
  <c r="I1216" i="17"/>
  <c r="I1215" i="17"/>
  <c r="I1214" i="17"/>
  <c r="I1213" i="17"/>
  <c r="I1212" i="17"/>
  <c r="I1211" i="17"/>
  <c r="I1210" i="17"/>
  <c r="I1209" i="17"/>
  <c r="I1208" i="17"/>
  <c r="I1207" i="17"/>
  <c r="I1206" i="17"/>
  <c r="I1205" i="17"/>
  <c r="I1204" i="17"/>
  <c r="I1203" i="17"/>
  <c r="I1202" i="17"/>
  <c r="I1201" i="17"/>
  <c r="I1200" i="17"/>
  <c r="I1199" i="17"/>
  <c r="I1198" i="17"/>
  <c r="I1197" i="17"/>
  <c r="I1196" i="17"/>
  <c r="I1195" i="17"/>
  <c r="I1194" i="17"/>
  <c r="I1193" i="17"/>
  <c r="I1192" i="17"/>
  <c r="I1191" i="17"/>
  <c r="I1190" i="17"/>
  <c r="I1189" i="17"/>
  <c r="I1188" i="17"/>
  <c r="I1187" i="17"/>
  <c r="I1186" i="17"/>
  <c r="I1185" i="17"/>
  <c r="I1184" i="17"/>
  <c r="I1183" i="17"/>
  <c r="I1182" i="17"/>
  <c r="I1181" i="17"/>
  <c r="I1180" i="17"/>
  <c r="I1179" i="17"/>
  <c r="I1178" i="17"/>
  <c r="I1177" i="17"/>
  <c r="I1176" i="17"/>
  <c r="I1175" i="17"/>
  <c r="I1174" i="17"/>
  <c r="I1173" i="17"/>
  <c r="I1172" i="17"/>
  <c r="I1171" i="17"/>
  <c r="I1170" i="17"/>
  <c r="I1169" i="17"/>
  <c r="I1168" i="17"/>
  <c r="I1167" i="17"/>
  <c r="I1166" i="17"/>
  <c r="I1165" i="17"/>
  <c r="I1164" i="17"/>
  <c r="I1163" i="17"/>
  <c r="I1162" i="17"/>
  <c r="I1161" i="17"/>
  <c r="I1160" i="17"/>
  <c r="I1159" i="17"/>
  <c r="I1158" i="17"/>
  <c r="I1157" i="17"/>
  <c r="I1156" i="17"/>
  <c r="I1155" i="17"/>
  <c r="I1154" i="17"/>
  <c r="I1153" i="17"/>
  <c r="I1152" i="17"/>
  <c r="I1151" i="17"/>
  <c r="I1150" i="17"/>
  <c r="I1149" i="17"/>
  <c r="I1148" i="17"/>
  <c r="I1147" i="17"/>
  <c r="I1146" i="17"/>
  <c r="I1145" i="17"/>
  <c r="I1144" i="17"/>
  <c r="I1143" i="17"/>
  <c r="I1142" i="17"/>
  <c r="I1141" i="17"/>
  <c r="I1140" i="17"/>
  <c r="I1139" i="17"/>
  <c r="I1138" i="17"/>
  <c r="I1137" i="17"/>
  <c r="I1136" i="17"/>
  <c r="I1135" i="17"/>
  <c r="I1134" i="17"/>
  <c r="I1133" i="17"/>
  <c r="I1132" i="17"/>
  <c r="I1131" i="17"/>
  <c r="I1130" i="17"/>
  <c r="I1129" i="17"/>
  <c r="I1128" i="17"/>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I1100" i="17"/>
  <c r="I1099" i="17"/>
  <c r="I1098" i="17"/>
  <c r="I1097" i="17"/>
  <c r="I1096" i="17"/>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I1071" i="17"/>
  <c r="I1070" i="17"/>
  <c r="I1069" i="17"/>
  <c r="I1068" i="17"/>
  <c r="I1067" i="17"/>
  <c r="I1066" i="17"/>
  <c r="I1065" i="17"/>
  <c r="I1064" i="17"/>
  <c r="I1063" i="17"/>
  <c r="I1062" i="17"/>
  <c r="I1061" i="17"/>
  <c r="I1060" i="17"/>
  <c r="I1059" i="17"/>
  <c r="I1058" i="17"/>
  <c r="I1057" i="17"/>
  <c r="I1056" i="17"/>
  <c r="I1055" i="17"/>
  <c r="I1054" i="17"/>
  <c r="I1053" i="17"/>
  <c r="I1052" i="17"/>
  <c r="I1051" i="17"/>
  <c r="I1050" i="17"/>
  <c r="I1049" i="17"/>
  <c r="I1048" i="17"/>
  <c r="I1047" i="17"/>
  <c r="I1046" i="17"/>
  <c r="I1045" i="17"/>
  <c r="I1044" i="17"/>
  <c r="I1043" i="17"/>
  <c r="I1042" i="17"/>
  <c r="I1041" i="17"/>
  <c r="I1040" i="17"/>
  <c r="I1039" i="17"/>
  <c r="I1038" i="17"/>
  <c r="I1037" i="17"/>
  <c r="I1036" i="17"/>
  <c r="I1035" i="17"/>
  <c r="I1034" i="17"/>
  <c r="I1033" i="17"/>
  <c r="I1032" i="17"/>
  <c r="I1031" i="17"/>
  <c r="I1030" i="17"/>
  <c r="I1029" i="17"/>
  <c r="I1028" i="17"/>
  <c r="I1027" i="17"/>
  <c r="I1026" i="17"/>
  <c r="I1025" i="17"/>
  <c r="I1024" i="17"/>
  <c r="I1023" i="17"/>
  <c r="I1022" i="17"/>
  <c r="I1021" i="17"/>
  <c r="I1020" i="17"/>
  <c r="I1019" i="17"/>
  <c r="I1018" i="17"/>
  <c r="I1017" i="17"/>
  <c r="I1016" i="17"/>
  <c r="I1015" i="17"/>
  <c r="I1014" i="17"/>
  <c r="I1013" i="17"/>
  <c r="I1012" i="17"/>
  <c r="I1011" i="17"/>
  <c r="I1010" i="17"/>
  <c r="I1009" i="17"/>
  <c r="I1008" i="17"/>
  <c r="I1007" i="17"/>
  <c r="I1006" i="17"/>
  <c r="I1005" i="17"/>
  <c r="I1004" i="17"/>
  <c r="I1003" i="17"/>
  <c r="I1002" i="17"/>
  <c r="I1001" i="17"/>
  <c r="I1000" i="17"/>
  <c r="I999" i="17"/>
  <c r="I998" i="17"/>
  <c r="I997" i="17"/>
  <c r="I996" i="17"/>
  <c r="I995" i="17"/>
  <c r="I994" i="17"/>
  <c r="I993" i="17"/>
  <c r="I992" i="17"/>
  <c r="I991" i="17"/>
  <c r="I990" i="17"/>
  <c r="I989" i="17"/>
  <c r="I988" i="17"/>
  <c r="I987" i="17"/>
  <c r="I986" i="17"/>
  <c r="I985" i="17"/>
  <c r="I984" i="17"/>
  <c r="I983" i="17"/>
  <c r="I982" i="17"/>
  <c r="I981" i="17"/>
  <c r="I980" i="17"/>
  <c r="I979" i="17"/>
  <c r="I978" i="17"/>
  <c r="I977" i="17"/>
  <c r="I976" i="17"/>
  <c r="I975" i="17"/>
  <c r="I974" i="17"/>
  <c r="I973" i="17"/>
  <c r="I972" i="17"/>
  <c r="I971" i="17"/>
  <c r="I970" i="17"/>
  <c r="I969" i="17"/>
  <c r="I968" i="17"/>
  <c r="I967" i="17"/>
  <c r="I966" i="17"/>
  <c r="I965" i="17"/>
  <c r="I964" i="17"/>
  <c r="I963" i="17"/>
  <c r="I962" i="17"/>
  <c r="I961" i="17"/>
  <c r="I960" i="17"/>
  <c r="I959" i="17"/>
  <c r="I958" i="17"/>
  <c r="I957" i="17"/>
  <c r="I956" i="17"/>
  <c r="I955" i="17"/>
  <c r="I954" i="17"/>
  <c r="I953" i="17"/>
  <c r="I952" i="17"/>
  <c r="I951" i="17"/>
  <c r="I950" i="17"/>
  <c r="I949" i="17"/>
  <c r="I948" i="17"/>
  <c r="I947" i="17"/>
  <c r="I946" i="17"/>
  <c r="I945" i="17"/>
  <c r="I944" i="17"/>
  <c r="I943" i="17"/>
  <c r="I942" i="17"/>
  <c r="I941" i="17"/>
  <c r="I940" i="17"/>
  <c r="I939" i="17"/>
  <c r="I938" i="17"/>
  <c r="I937" i="17"/>
  <c r="I936" i="17"/>
  <c r="I935" i="17"/>
  <c r="I934" i="17"/>
  <c r="I933" i="17"/>
  <c r="I932" i="17"/>
  <c r="I931" i="17"/>
  <c r="I930" i="17"/>
  <c r="I929" i="17"/>
  <c r="I928" i="17"/>
  <c r="I927" i="17"/>
  <c r="I926" i="17"/>
  <c r="I925" i="17"/>
  <c r="I924" i="17"/>
  <c r="I923" i="17"/>
  <c r="I922" i="17"/>
  <c r="I921" i="17"/>
  <c r="I920" i="17"/>
  <c r="I919" i="17"/>
  <c r="I918" i="17"/>
  <c r="I917" i="17"/>
  <c r="I916" i="17"/>
  <c r="I915" i="17"/>
  <c r="I914" i="17"/>
  <c r="I913" i="17"/>
  <c r="I912" i="17"/>
  <c r="I911" i="17"/>
  <c r="I910" i="17"/>
  <c r="I909" i="17"/>
  <c r="I908" i="17"/>
  <c r="I907" i="17"/>
  <c r="I906" i="17"/>
  <c r="I905" i="17"/>
  <c r="I904" i="17"/>
  <c r="I903" i="17"/>
  <c r="I902" i="17"/>
  <c r="I901" i="17"/>
  <c r="I900" i="17"/>
  <c r="I899" i="17"/>
  <c r="I898" i="17"/>
  <c r="I897" i="17"/>
  <c r="I896" i="17"/>
  <c r="I895" i="17"/>
  <c r="I894" i="17"/>
  <c r="I893" i="17"/>
  <c r="I892" i="17"/>
  <c r="I891" i="17"/>
  <c r="I890" i="17"/>
  <c r="I889" i="17"/>
  <c r="I888" i="17"/>
  <c r="I887" i="17"/>
  <c r="I886" i="17"/>
  <c r="I885" i="17"/>
  <c r="I884" i="17"/>
  <c r="I883" i="17"/>
  <c r="I882" i="17"/>
  <c r="I881" i="17"/>
  <c r="I880" i="17"/>
  <c r="I879" i="17"/>
  <c r="I878" i="17"/>
  <c r="I877" i="17"/>
  <c r="I876" i="17"/>
  <c r="I875" i="17"/>
  <c r="I874" i="17"/>
  <c r="I873" i="17"/>
  <c r="I872" i="17"/>
  <c r="I871" i="17"/>
  <c r="I870" i="17"/>
  <c r="I869" i="17"/>
  <c r="I868" i="17"/>
  <c r="I867" i="17"/>
  <c r="I866" i="17"/>
  <c r="I865" i="17"/>
  <c r="I864" i="17"/>
  <c r="I863" i="17"/>
  <c r="I862" i="17"/>
  <c r="I861" i="17"/>
  <c r="I860" i="17"/>
  <c r="I859" i="17"/>
  <c r="I858" i="17"/>
  <c r="I857" i="17"/>
  <c r="I856" i="17"/>
  <c r="I855" i="17"/>
  <c r="I854" i="17"/>
  <c r="I853" i="17"/>
  <c r="I852" i="17"/>
  <c r="I851" i="17"/>
  <c r="I850" i="17"/>
  <c r="I849" i="17"/>
  <c r="I848" i="17"/>
  <c r="I847" i="17"/>
  <c r="I846" i="17"/>
  <c r="I845" i="17"/>
  <c r="I844" i="17"/>
  <c r="I843" i="17"/>
  <c r="I842" i="17"/>
  <c r="I841" i="17"/>
  <c r="I840" i="17"/>
  <c r="I839" i="17"/>
  <c r="I838" i="17"/>
  <c r="I837" i="17"/>
  <c r="I836" i="17"/>
  <c r="I835" i="17"/>
  <c r="I834" i="17"/>
  <c r="I833" i="17"/>
  <c r="I832" i="17"/>
  <c r="I831" i="17"/>
  <c r="I830" i="17"/>
  <c r="I829" i="17"/>
  <c r="I828" i="17"/>
  <c r="I827" i="17"/>
  <c r="I826" i="17"/>
  <c r="I825" i="17"/>
  <c r="I824" i="17"/>
  <c r="I823" i="17"/>
  <c r="I822" i="17"/>
  <c r="I821" i="17"/>
  <c r="I820" i="17"/>
  <c r="I819" i="17"/>
  <c r="I818" i="17"/>
  <c r="I817" i="17"/>
  <c r="I816" i="17"/>
  <c r="I815" i="17"/>
  <c r="I814" i="17"/>
  <c r="I813" i="17"/>
  <c r="I812" i="17"/>
  <c r="I811" i="17"/>
  <c r="I810" i="17"/>
  <c r="I809" i="17"/>
  <c r="I808" i="17"/>
  <c r="I807" i="17"/>
  <c r="I806" i="17"/>
  <c r="I805" i="17"/>
  <c r="I804" i="17"/>
  <c r="I803" i="17"/>
  <c r="I802" i="17"/>
  <c r="I801" i="17"/>
  <c r="I800" i="17"/>
  <c r="I799" i="17"/>
  <c r="I798" i="17"/>
  <c r="I797" i="17"/>
  <c r="I796" i="17"/>
  <c r="I795" i="17"/>
  <c r="I794" i="17"/>
  <c r="I793" i="17"/>
  <c r="I792" i="17"/>
  <c r="I791" i="17"/>
  <c r="I790" i="17"/>
  <c r="I789" i="17"/>
  <c r="I788" i="17"/>
  <c r="I787" i="17"/>
  <c r="I786" i="17"/>
  <c r="I785" i="17"/>
  <c r="I784" i="17"/>
  <c r="I783" i="17"/>
  <c r="I782" i="17"/>
  <c r="I781" i="17"/>
  <c r="I780" i="17"/>
  <c r="I779" i="17"/>
  <c r="I778" i="17"/>
  <c r="I777" i="17"/>
  <c r="I776" i="17"/>
  <c r="I775" i="17"/>
  <c r="I774" i="17"/>
  <c r="I773" i="17"/>
  <c r="I772" i="17"/>
  <c r="I771" i="17"/>
  <c r="I770" i="17"/>
  <c r="I769" i="17"/>
  <c r="I768" i="17"/>
  <c r="I767" i="17"/>
  <c r="I766" i="17"/>
  <c r="I765" i="17"/>
  <c r="I764" i="17"/>
  <c r="I763" i="17"/>
  <c r="I762" i="17"/>
  <c r="I761" i="17"/>
  <c r="I760" i="17"/>
  <c r="I759" i="17"/>
  <c r="I758" i="17"/>
  <c r="I757" i="17"/>
  <c r="I756" i="17"/>
  <c r="I755" i="17"/>
  <c r="I754" i="17"/>
  <c r="I753" i="17"/>
  <c r="I752" i="17"/>
  <c r="I751" i="17"/>
  <c r="I750" i="17"/>
  <c r="I749" i="17"/>
  <c r="I748" i="17"/>
  <c r="I747" i="17"/>
  <c r="I746" i="17"/>
  <c r="I745" i="17"/>
  <c r="I744" i="17"/>
  <c r="I743" i="17"/>
  <c r="I742" i="17"/>
  <c r="I741" i="17"/>
  <c r="I740" i="17"/>
  <c r="I739" i="17"/>
  <c r="I738" i="17"/>
  <c r="I737" i="17"/>
  <c r="I736" i="17"/>
  <c r="I735" i="17"/>
  <c r="I734" i="17"/>
  <c r="I733" i="17"/>
  <c r="I732" i="17"/>
  <c r="I731" i="17"/>
  <c r="I730" i="17"/>
  <c r="I729" i="17"/>
  <c r="I728" i="17"/>
  <c r="I727" i="17"/>
  <c r="I726" i="17"/>
  <c r="I725" i="17"/>
  <c r="I724" i="17"/>
  <c r="I723" i="17"/>
  <c r="I722" i="17"/>
  <c r="I721" i="17"/>
  <c r="I720" i="17"/>
  <c r="I719" i="17"/>
  <c r="I718" i="17"/>
  <c r="I717" i="17"/>
  <c r="I716" i="17"/>
  <c r="I715" i="17"/>
  <c r="I714" i="17"/>
  <c r="I713" i="17"/>
  <c r="I712" i="17"/>
  <c r="I711" i="17"/>
  <c r="I710" i="17"/>
  <c r="I709" i="17"/>
  <c r="I708" i="17"/>
  <c r="I707" i="17"/>
  <c r="I706" i="17"/>
  <c r="I705" i="17"/>
  <c r="I704" i="17"/>
  <c r="I703" i="17"/>
  <c r="I702" i="17"/>
  <c r="I701" i="17"/>
  <c r="I700" i="17"/>
  <c r="I699" i="17"/>
  <c r="I698" i="17"/>
  <c r="I697" i="17"/>
  <c r="I696" i="17"/>
  <c r="I695" i="17"/>
  <c r="I694" i="17"/>
  <c r="I693" i="17"/>
  <c r="I692" i="17"/>
  <c r="I691" i="17"/>
  <c r="I690" i="17"/>
  <c r="I689" i="17"/>
  <c r="I688" i="17"/>
  <c r="I687" i="17"/>
  <c r="I686" i="17"/>
  <c r="I685" i="17"/>
  <c r="I684" i="17"/>
  <c r="I683" i="17"/>
  <c r="I682" i="17"/>
  <c r="I681" i="17"/>
  <c r="I680" i="17"/>
  <c r="I679" i="17"/>
  <c r="I678" i="17"/>
  <c r="I677" i="17"/>
  <c r="I676" i="17"/>
  <c r="I675" i="17"/>
  <c r="I674" i="17"/>
  <c r="I673" i="17"/>
  <c r="I672" i="17"/>
  <c r="I671" i="17"/>
  <c r="I670" i="17"/>
  <c r="I669" i="17"/>
  <c r="I668" i="17"/>
  <c r="I667" i="17"/>
  <c r="I666" i="17"/>
  <c r="I665" i="17"/>
  <c r="I664" i="17"/>
  <c r="I663" i="17"/>
  <c r="I662" i="17"/>
  <c r="I661" i="17"/>
  <c r="I660" i="17"/>
  <c r="I659" i="17"/>
  <c r="I658" i="17"/>
  <c r="I657" i="17"/>
  <c r="I656" i="17"/>
  <c r="I655" i="17"/>
  <c r="I654" i="17"/>
  <c r="I653" i="17"/>
  <c r="I652" i="17"/>
  <c r="I651" i="17"/>
  <c r="I650" i="17"/>
  <c r="I649" i="17"/>
  <c r="I648" i="17"/>
  <c r="I647" i="17"/>
  <c r="I646" i="17"/>
  <c r="I645" i="17"/>
  <c r="I644" i="17"/>
  <c r="I643" i="17"/>
  <c r="I642" i="17"/>
  <c r="I641" i="17"/>
  <c r="I640" i="17"/>
  <c r="I639" i="17"/>
  <c r="I638" i="17"/>
  <c r="I637" i="17"/>
  <c r="I636" i="17"/>
  <c r="I635" i="17"/>
  <c r="I634" i="17"/>
  <c r="I633" i="17"/>
  <c r="I632" i="17"/>
  <c r="I631" i="17"/>
  <c r="I630" i="17"/>
  <c r="I629" i="17"/>
  <c r="I628" i="17"/>
  <c r="I627" i="17"/>
  <c r="I626" i="17"/>
  <c r="I625" i="17"/>
  <c r="I624" i="17"/>
  <c r="I623" i="17"/>
  <c r="I622" i="17"/>
  <c r="I621" i="17"/>
  <c r="I620" i="17"/>
  <c r="I619" i="17"/>
  <c r="I618" i="17"/>
  <c r="I617" i="17"/>
  <c r="I616" i="17"/>
  <c r="I615" i="17"/>
  <c r="I614" i="17"/>
  <c r="I613" i="17"/>
  <c r="I612" i="17"/>
  <c r="I611" i="17"/>
  <c r="I610" i="17"/>
  <c r="I609" i="17"/>
  <c r="I608" i="17"/>
  <c r="I607" i="17"/>
  <c r="I606" i="17"/>
  <c r="I605" i="17"/>
  <c r="I604" i="17"/>
  <c r="I603" i="17"/>
  <c r="I602" i="17"/>
  <c r="I601" i="17"/>
  <c r="I600" i="17"/>
  <c r="I599" i="17"/>
  <c r="I598" i="17"/>
  <c r="I597" i="17"/>
  <c r="I596" i="17"/>
  <c r="I595" i="17"/>
  <c r="I594" i="17"/>
  <c r="I593" i="17"/>
  <c r="I592" i="17"/>
  <c r="I591" i="17"/>
  <c r="I590" i="17"/>
  <c r="I589" i="17"/>
  <c r="I588" i="17"/>
  <c r="I587" i="17"/>
  <c r="I586" i="17"/>
  <c r="I585" i="17"/>
  <c r="I584" i="17"/>
  <c r="I583" i="17"/>
  <c r="I582" i="17"/>
  <c r="I581" i="17"/>
  <c r="I580" i="17"/>
  <c r="I579" i="17"/>
  <c r="I578" i="17"/>
  <c r="I577" i="17"/>
  <c r="I576" i="17"/>
  <c r="I575" i="17"/>
  <c r="I574" i="17"/>
  <c r="I573" i="17"/>
  <c r="I572" i="17"/>
  <c r="I571" i="17"/>
  <c r="I570" i="17"/>
  <c r="I569" i="17"/>
  <c r="I568" i="17"/>
  <c r="I567" i="17"/>
  <c r="I566" i="17"/>
  <c r="I565" i="17"/>
  <c r="I564" i="17"/>
  <c r="I563" i="17"/>
  <c r="I562" i="17"/>
  <c r="I561" i="17"/>
  <c r="I560" i="17"/>
  <c r="I559" i="17"/>
  <c r="I558" i="17"/>
  <c r="I557" i="17"/>
  <c r="I556" i="17"/>
  <c r="I555" i="17"/>
  <c r="I554" i="17"/>
  <c r="I553" i="17"/>
  <c r="I552" i="17"/>
  <c r="I551" i="17"/>
  <c r="I550" i="17"/>
  <c r="I549" i="17"/>
  <c r="I548" i="17"/>
  <c r="I547" i="17"/>
  <c r="I546" i="17"/>
  <c r="I545" i="17"/>
  <c r="I544" i="17"/>
  <c r="I543" i="17"/>
  <c r="I542" i="17"/>
  <c r="I541" i="17"/>
  <c r="I540" i="17"/>
  <c r="I539" i="17"/>
  <c r="I538" i="17"/>
  <c r="I537" i="17"/>
  <c r="I536" i="17"/>
  <c r="I535" i="17"/>
  <c r="I534" i="17"/>
  <c r="I533" i="17"/>
  <c r="I532" i="17"/>
  <c r="I531" i="17"/>
  <c r="I530" i="17"/>
  <c r="I529" i="17"/>
  <c r="I528" i="17"/>
  <c r="I527" i="17"/>
  <c r="I526" i="17"/>
  <c r="I525" i="17"/>
  <c r="I524" i="17"/>
  <c r="I523" i="17"/>
  <c r="I522" i="17"/>
  <c r="I521" i="17"/>
  <c r="I520" i="17"/>
  <c r="I519" i="17"/>
  <c r="I518" i="17"/>
  <c r="I517" i="17"/>
  <c r="I516" i="17"/>
  <c r="I515" i="17"/>
  <c r="I514" i="17"/>
  <c r="I513" i="17"/>
  <c r="I512" i="17"/>
  <c r="I511" i="17"/>
  <c r="I510" i="17"/>
  <c r="I509" i="17"/>
  <c r="I508" i="17"/>
  <c r="I507" i="17"/>
  <c r="I506" i="17"/>
  <c r="I505" i="17"/>
  <c r="I504" i="17"/>
  <c r="I503" i="17"/>
  <c r="I502" i="17"/>
  <c r="I501" i="17"/>
  <c r="I500" i="17"/>
  <c r="I499" i="17"/>
  <c r="I498" i="17"/>
  <c r="I497" i="17"/>
  <c r="I496" i="17"/>
  <c r="I495" i="17"/>
  <c r="I494" i="17"/>
  <c r="I493" i="17"/>
  <c r="I492" i="17"/>
  <c r="I491" i="17"/>
  <c r="I490" i="17"/>
  <c r="I489" i="17"/>
  <c r="I488" i="17"/>
  <c r="I487" i="17"/>
  <c r="I486" i="17"/>
  <c r="I485" i="17"/>
  <c r="I484" i="17"/>
  <c r="I483" i="17"/>
  <c r="I482" i="17"/>
  <c r="I481" i="17"/>
  <c r="I480" i="17"/>
  <c r="I479" i="17"/>
  <c r="I478" i="17"/>
  <c r="I477" i="17"/>
  <c r="I476" i="17"/>
  <c r="I475" i="17"/>
  <c r="I474" i="17"/>
  <c r="I473" i="17"/>
  <c r="I472" i="17"/>
  <c r="I471" i="17"/>
  <c r="I470" i="17"/>
  <c r="I469" i="17"/>
  <c r="I468" i="17"/>
  <c r="I467" i="17"/>
  <c r="I466" i="17"/>
  <c r="I465" i="17"/>
  <c r="I464" i="17"/>
  <c r="I463" i="17"/>
  <c r="I462" i="17"/>
  <c r="I461" i="17"/>
  <c r="I460" i="17"/>
  <c r="I459" i="17"/>
  <c r="I458" i="17"/>
  <c r="I457" i="17"/>
  <c r="I456" i="17"/>
  <c r="I455" i="17"/>
  <c r="I454" i="17"/>
  <c r="I453" i="17"/>
  <c r="I452" i="17"/>
  <c r="I451" i="17"/>
  <c r="I450" i="17"/>
  <c r="I449" i="17"/>
  <c r="I448" i="17"/>
  <c r="I447" i="17"/>
  <c r="I446" i="17"/>
  <c r="I445" i="17"/>
  <c r="I444" i="17"/>
  <c r="I443" i="17"/>
  <c r="I442" i="17"/>
  <c r="I441" i="17"/>
  <c r="I440" i="17"/>
  <c r="I439" i="17"/>
  <c r="I438" i="17"/>
  <c r="I437" i="17"/>
  <c r="I436" i="17"/>
  <c r="I435" i="17"/>
  <c r="I434" i="17"/>
  <c r="I433" i="17"/>
  <c r="I432" i="17"/>
  <c r="I431" i="17"/>
  <c r="I430" i="17"/>
  <c r="I429" i="17"/>
  <c r="I428" i="17"/>
  <c r="I427" i="17"/>
  <c r="I426" i="17"/>
  <c r="I425" i="17"/>
  <c r="I424" i="17"/>
  <c r="I423" i="17"/>
  <c r="I422" i="17"/>
  <c r="I421" i="17"/>
  <c r="I420" i="17"/>
  <c r="I419" i="17"/>
  <c r="I418" i="17"/>
  <c r="I417" i="17"/>
  <c r="I416" i="17"/>
  <c r="I415" i="17"/>
  <c r="I414" i="17"/>
  <c r="I413" i="17"/>
  <c r="I412" i="17"/>
  <c r="I411" i="17"/>
  <c r="I410" i="17"/>
  <c r="I409" i="17"/>
  <c r="I408" i="17"/>
  <c r="I407" i="17"/>
  <c r="I406" i="17"/>
  <c r="I405" i="17"/>
  <c r="I404" i="17"/>
  <c r="I403" i="17"/>
  <c r="I402" i="17"/>
  <c r="I401" i="17"/>
  <c r="I400" i="17"/>
  <c r="I399" i="17"/>
  <c r="I398" i="17"/>
  <c r="I397" i="17"/>
  <c r="I396" i="17"/>
  <c r="I395" i="17"/>
  <c r="I394" i="17"/>
  <c r="I393" i="17"/>
  <c r="I392" i="17"/>
  <c r="I391" i="17"/>
  <c r="I390" i="17"/>
  <c r="I389" i="17"/>
  <c r="I388" i="17"/>
  <c r="I387" i="17"/>
  <c r="I386" i="17"/>
  <c r="I385" i="17"/>
  <c r="I384" i="17"/>
  <c r="I383" i="17"/>
  <c r="I382" i="17"/>
  <c r="I381" i="17"/>
  <c r="I380" i="17"/>
  <c r="I379" i="17"/>
  <c r="I378" i="17"/>
  <c r="I377" i="17"/>
  <c r="I376" i="17"/>
  <c r="I375" i="17"/>
  <c r="I374" i="17"/>
  <c r="I373" i="17"/>
  <c r="I372" i="17"/>
  <c r="I371" i="17"/>
  <c r="I370" i="17"/>
  <c r="I369" i="17"/>
  <c r="I368" i="17"/>
  <c r="I367" i="17"/>
  <c r="I366" i="17"/>
  <c r="I365" i="17"/>
  <c r="I364" i="17"/>
  <c r="I363" i="17"/>
  <c r="I362" i="17"/>
  <c r="I361" i="17"/>
  <c r="I360" i="17"/>
  <c r="I359" i="17"/>
  <c r="I358" i="17"/>
  <c r="I357" i="17"/>
  <c r="I356" i="17"/>
  <c r="I355" i="17"/>
  <c r="I354" i="17"/>
  <c r="I353" i="17"/>
  <c r="I352" i="17"/>
  <c r="I351" i="17"/>
  <c r="I350" i="17"/>
  <c r="I349" i="17"/>
  <c r="I348" i="17"/>
  <c r="I347" i="17"/>
  <c r="I346" i="17"/>
  <c r="I345" i="17"/>
  <c r="I344" i="17"/>
  <c r="I343" i="17"/>
  <c r="I342" i="17"/>
  <c r="I341" i="17"/>
  <c r="I340" i="17"/>
  <c r="I339" i="17"/>
  <c r="I338" i="17"/>
  <c r="I337" i="17"/>
  <c r="I336" i="17"/>
  <c r="I335" i="17"/>
  <c r="I334" i="17"/>
  <c r="I333" i="17"/>
  <c r="I332" i="17"/>
  <c r="I331" i="17"/>
  <c r="I330" i="17"/>
  <c r="I329" i="17"/>
  <c r="I328" i="17"/>
  <c r="I327" i="17"/>
  <c r="I326" i="17"/>
  <c r="I325" i="17"/>
  <c r="I324" i="17"/>
  <c r="I323" i="17"/>
  <c r="I322" i="17"/>
  <c r="I321" i="17"/>
  <c r="I320" i="17"/>
  <c r="I319" i="17"/>
  <c r="I318" i="17"/>
  <c r="I317" i="17"/>
  <c r="I316" i="17"/>
  <c r="I315" i="17"/>
  <c r="I314" i="17"/>
  <c r="I313" i="17"/>
  <c r="I312" i="17"/>
  <c r="I311" i="17"/>
  <c r="I310" i="17"/>
  <c r="I309" i="17"/>
  <c r="I308" i="17"/>
  <c r="I307" i="17"/>
  <c r="I306" i="17"/>
  <c r="I305" i="17"/>
  <c r="I304" i="17"/>
  <c r="I303" i="17"/>
  <c r="I302" i="17"/>
  <c r="I301" i="17"/>
  <c r="I300" i="17"/>
  <c r="I299" i="17"/>
  <c r="I298" i="17"/>
  <c r="I297" i="17"/>
  <c r="I296" i="17"/>
  <c r="I295" i="17"/>
  <c r="I294" i="17"/>
  <c r="I293" i="17"/>
  <c r="I292" i="17"/>
  <c r="I291" i="17"/>
  <c r="I290" i="17"/>
  <c r="I289" i="17"/>
  <c r="I288" i="17"/>
  <c r="I287" i="17"/>
  <c r="I286" i="17"/>
  <c r="I285" i="17"/>
  <c r="I284" i="17"/>
  <c r="I283" i="17"/>
  <c r="I282" i="17"/>
  <c r="I281" i="17"/>
  <c r="I280" i="17"/>
  <c r="I279" i="17"/>
  <c r="I278" i="17"/>
  <c r="I277" i="17"/>
  <c r="I276" i="17"/>
  <c r="I275" i="17"/>
  <c r="I274" i="17"/>
  <c r="I273" i="17"/>
  <c r="I272" i="17"/>
  <c r="I271" i="17"/>
  <c r="I270" i="17"/>
  <c r="I269" i="17"/>
  <c r="I268" i="17"/>
  <c r="I267" i="17"/>
  <c r="I266" i="17"/>
  <c r="I265" i="17"/>
  <c r="I264" i="17"/>
  <c r="I263" i="17"/>
  <c r="I262" i="17"/>
  <c r="I261" i="17"/>
  <c r="I260" i="17"/>
  <c r="I259" i="17"/>
  <c r="I258" i="17"/>
  <c r="I257" i="17"/>
  <c r="I256" i="17"/>
  <c r="I255" i="17"/>
  <c r="I254" i="17"/>
  <c r="I253" i="17"/>
  <c r="I252" i="17"/>
  <c r="I251" i="17"/>
  <c r="I250" i="17"/>
  <c r="I249" i="17"/>
  <c r="I248" i="17"/>
  <c r="I247" i="17"/>
  <c r="I246" i="17"/>
  <c r="I245" i="17"/>
  <c r="I244" i="17"/>
  <c r="I243" i="17"/>
  <c r="I242" i="17"/>
  <c r="I241" i="17"/>
  <c r="I240" i="17"/>
  <c r="I239" i="17"/>
  <c r="I238" i="17"/>
  <c r="I237" i="17"/>
  <c r="I236" i="17"/>
  <c r="I235" i="17"/>
  <c r="I234" i="17"/>
  <c r="I233" i="17"/>
  <c r="I232" i="17"/>
  <c r="I231" i="17"/>
  <c r="I230" i="17"/>
  <c r="I229" i="17"/>
  <c r="I228" i="17"/>
  <c r="I227" i="17"/>
  <c r="I226" i="17"/>
  <c r="I225" i="17"/>
  <c r="I224" i="17"/>
  <c r="I223" i="17"/>
  <c r="I222" i="17"/>
  <c r="I221" i="17"/>
  <c r="I220" i="17"/>
  <c r="I219" i="17"/>
  <c r="I218" i="17"/>
  <c r="I217" i="17"/>
  <c r="I216" i="17"/>
  <c r="I215" i="17"/>
  <c r="I214" i="17"/>
  <c r="I213" i="17"/>
  <c r="I212" i="17"/>
  <c r="I211" i="17"/>
  <c r="I210" i="17"/>
  <c r="I209" i="17"/>
  <c r="I208" i="17"/>
  <c r="I207" i="17"/>
  <c r="I206" i="17"/>
  <c r="I205" i="17"/>
  <c r="I204" i="17"/>
  <c r="I203" i="17"/>
  <c r="I202" i="17"/>
  <c r="I201" i="17"/>
  <c r="I200" i="17"/>
  <c r="I199" i="17"/>
  <c r="I198" i="17"/>
  <c r="I197" i="17"/>
  <c r="I196" i="17"/>
  <c r="I195" i="17"/>
  <c r="I194" i="17"/>
  <c r="I193" i="17"/>
  <c r="I192" i="17"/>
  <c r="I191" i="17"/>
  <c r="I190" i="17"/>
  <c r="I189" i="17"/>
  <c r="I188" i="17"/>
  <c r="I187" i="17"/>
  <c r="I186" i="17"/>
  <c r="I185" i="17"/>
  <c r="I184" i="17"/>
  <c r="I183" i="17"/>
  <c r="I182" i="17"/>
  <c r="I181" i="17"/>
  <c r="I180" i="17"/>
  <c r="I179" i="17"/>
  <c r="I178" i="17"/>
  <c r="I177" i="17"/>
  <c r="I176" i="17"/>
  <c r="I175" i="17"/>
  <c r="I174" i="17"/>
  <c r="I173" i="17"/>
  <c r="I172" i="17"/>
  <c r="I171" i="17"/>
  <c r="I170" i="17"/>
  <c r="I169" i="17"/>
  <c r="I168" i="17"/>
  <c r="I167" i="17"/>
  <c r="I166" i="17"/>
  <c r="I165" i="17"/>
  <c r="I164" i="17"/>
  <c r="I163" i="17"/>
  <c r="I162" i="17"/>
  <c r="I161" i="17"/>
  <c r="I160" i="17"/>
  <c r="I159" i="17"/>
  <c r="I158" i="17"/>
  <c r="I157" i="17"/>
  <c r="I156" i="17"/>
  <c r="I155" i="17"/>
  <c r="I154" i="17"/>
  <c r="I153" i="17"/>
  <c r="I152" i="17"/>
  <c r="I151" i="17"/>
  <c r="I150" i="17"/>
  <c r="I149" i="17"/>
  <c r="I148" i="17"/>
  <c r="I147" i="17"/>
  <c r="I146" i="17"/>
  <c r="I145" i="17"/>
  <c r="I144" i="17"/>
  <c r="I143" i="17"/>
  <c r="I142" i="17"/>
  <c r="I141" i="17"/>
  <c r="I140" i="17"/>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I115" i="17"/>
  <c r="I114" i="17"/>
  <c r="I113" i="17"/>
  <c r="I112" i="17"/>
  <c r="I111" i="17"/>
  <c r="I110" i="17"/>
  <c r="I109" i="17"/>
  <c r="I108" i="17"/>
  <c r="I107" i="17"/>
  <c r="I106" i="17"/>
  <c r="I105" i="17"/>
  <c r="I104" i="17"/>
  <c r="I103" i="17"/>
  <c r="I102" i="17"/>
  <c r="I101" i="17"/>
  <c r="I100" i="17"/>
  <c r="I99" i="17"/>
  <c r="I98" i="17"/>
  <c r="I97" i="17"/>
  <c r="I96" i="17"/>
  <c r="I95" i="17"/>
  <c r="I94" i="17"/>
  <c r="I93" i="17"/>
  <c r="I92" i="17"/>
  <c r="I91" i="17"/>
  <c r="I90" i="17"/>
  <c r="I89" i="17"/>
  <c r="I88" i="17"/>
  <c r="I87" i="17"/>
  <c r="I86" i="17"/>
  <c r="I85" i="17"/>
  <c r="I84" i="17"/>
  <c r="I83" i="17"/>
  <c r="I82" i="17"/>
  <c r="I81" i="17"/>
  <c r="I80" i="17"/>
  <c r="I79" i="17"/>
  <c r="I78" i="17"/>
  <c r="I77" i="17"/>
  <c r="I76" i="17"/>
  <c r="I75" i="17"/>
  <c r="I74" i="17"/>
  <c r="I73" i="17"/>
  <c r="I72" i="17"/>
  <c r="I71" i="17"/>
  <c r="I70" i="17"/>
  <c r="I69" i="17"/>
  <c r="I68" i="17"/>
  <c r="I67" i="17"/>
  <c r="I66" i="17"/>
  <c r="I65" i="17"/>
  <c r="I64" i="17"/>
  <c r="I63" i="17"/>
  <c r="I62" i="17"/>
  <c r="I61" i="17"/>
  <c r="I60" i="17"/>
  <c r="I59" i="17"/>
  <c r="I58" i="17"/>
  <c r="I57" i="17"/>
  <c r="I56" i="17"/>
  <c r="I55" i="17"/>
  <c r="I54" i="17"/>
  <c r="I53" i="17"/>
  <c r="I52" i="17"/>
  <c r="I51" i="17"/>
  <c r="I50" i="17"/>
  <c r="I49" i="17"/>
  <c r="I48" i="17"/>
  <c r="I47" i="17"/>
  <c r="I46" i="17"/>
  <c r="I45" i="17"/>
  <c r="I44" i="17"/>
  <c r="I43" i="17"/>
  <c r="I42" i="17"/>
  <c r="I41" i="17"/>
  <c r="I40" i="17"/>
  <c r="I39" i="17"/>
  <c r="I38" i="17"/>
  <c r="I37" i="17"/>
  <c r="I36" i="17"/>
  <c r="I35" i="17"/>
  <c r="I34" i="17"/>
  <c r="I33" i="17"/>
  <c r="I32" i="17"/>
  <c r="I31" i="17"/>
  <c r="I30" i="17"/>
  <c r="I29" i="17"/>
  <c r="I28" i="17"/>
  <c r="I27" i="17"/>
  <c r="I26" i="17"/>
  <c r="I25" i="17"/>
  <c r="I24" i="17"/>
  <c r="I23" i="17"/>
  <c r="I21" i="17"/>
  <c r="I20" i="17"/>
  <c r="I19" i="17"/>
  <c r="I18" i="17"/>
  <c r="I17" i="17"/>
  <c r="I16" i="17"/>
  <c r="I15" i="17"/>
  <c r="I14" i="17"/>
  <c r="P1" i="1" l="1"/>
  <c r="A5000" i="1"/>
  <c r="A4999" i="1"/>
  <c r="A4998" i="1"/>
  <c r="A4997" i="1"/>
  <c r="A4996" i="1"/>
  <c r="A4995" i="1"/>
  <c r="A4994" i="1"/>
  <c r="A4993" i="1"/>
  <c r="A4992" i="1"/>
  <c r="A4991" i="1"/>
  <c r="A4990" i="1"/>
  <c r="A4989" i="1"/>
  <c r="A4988" i="1"/>
  <c r="A4987" i="1"/>
  <c r="A4986" i="1"/>
  <c r="A4985" i="1"/>
  <c r="A4984" i="1"/>
  <c r="A4983" i="1"/>
  <c r="A4982" i="1"/>
  <c r="A4981" i="1"/>
  <c r="A4980" i="1"/>
  <c r="A4979" i="1"/>
  <c r="A4978" i="1"/>
  <c r="A4977" i="1"/>
  <c r="A4976" i="1"/>
  <c r="A4975" i="1"/>
  <c r="A4974" i="1"/>
  <c r="A4973" i="1"/>
  <c r="A4972" i="1"/>
  <c r="A4971" i="1"/>
  <c r="A4970" i="1"/>
  <c r="A4969" i="1"/>
  <c r="A4968" i="1"/>
  <c r="A4967" i="1"/>
  <c r="A4966" i="1"/>
  <c r="A4965" i="1"/>
  <c r="A4964" i="1"/>
  <c r="A4963" i="1"/>
  <c r="A4962" i="1"/>
  <c r="A4961" i="1"/>
  <c r="A4960" i="1"/>
  <c r="A4959" i="1"/>
  <c r="A4958" i="1"/>
  <c r="A4957" i="1"/>
  <c r="A4956" i="1"/>
  <c r="A4955" i="1"/>
  <c r="A4954" i="1"/>
  <c r="A4953" i="1"/>
  <c r="A4952" i="1"/>
  <c r="A4951" i="1"/>
  <c r="A4950" i="1"/>
  <c r="A4949" i="1"/>
  <c r="A4948" i="1"/>
  <c r="A4947" i="1"/>
  <c r="A4946" i="1"/>
  <c r="A4945" i="1"/>
  <c r="A4944" i="1"/>
  <c r="A4943" i="1"/>
  <c r="A4942" i="1"/>
  <c r="A4941" i="1"/>
  <c r="A4940" i="1"/>
  <c r="A4939" i="1"/>
  <c r="A4938" i="1"/>
  <c r="A4937" i="1"/>
  <c r="A4936" i="1"/>
  <c r="A4935" i="1"/>
  <c r="A4934" i="1"/>
  <c r="A4933" i="1"/>
  <c r="A4932" i="1"/>
  <c r="A4931" i="1"/>
  <c r="A4930" i="1"/>
  <c r="A4929" i="1"/>
  <c r="A4928" i="1"/>
  <c r="A4927" i="1"/>
  <c r="A4926" i="1"/>
  <c r="A4925" i="1"/>
  <c r="A4924" i="1"/>
  <c r="A4923" i="1"/>
  <c r="A4922" i="1"/>
  <c r="A4921" i="1"/>
  <c r="A4920" i="1"/>
  <c r="A4919" i="1"/>
  <c r="A4918" i="1"/>
  <c r="A4917" i="1"/>
  <c r="A4916" i="1"/>
  <c r="A4915" i="1"/>
  <c r="A4914" i="1"/>
  <c r="A4913" i="1"/>
  <c r="A4912" i="1"/>
  <c r="A4911" i="1"/>
  <c r="A4910" i="1"/>
  <c r="A4909" i="1"/>
  <c r="A4908" i="1"/>
  <c r="A4907" i="1"/>
  <c r="A4906" i="1"/>
  <c r="A4905" i="1"/>
  <c r="A4904" i="1"/>
  <c r="A4903" i="1"/>
  <c r="A4902" i="1"/>
  <c r="A4901" i="1"/>
  <c r="A4900" i="1"/>
  <c r="A4899" i="1"/>
  <c r="A4898" i="1"/>
  <c r="A4897" i="1"/>
  <c r="A4896" i="1"/>
  <c r="A4895" i="1"/>
  <c r="A4894" i="1"/>
  <c r="A4893" i="1"/>
  <c r="A4892" i="1"/>
  <c r="A4891" i="1"/>
  <c r="A4890" i="1"/>
  <c r="A4889" i="1"/>
  <c r="A4888" i="1"/>
  <c r="A4887" i="1"/>
  <c r="A4886" i="1"/>
  <c r="A4885" i="1"/>
  <c r="A4884" i="1"/>
  <c r="A4883" i="1"/>
  <c r="A4882" i="1"/>
  <c r="A4881" i="1"/>
  <c r="A4880" i="1"/>
  <c r="A4879" i="1"/>
  <c r="A4878" i="1"/>
  <c r="A4877" i="1"/>
  <c r="A4876" i="1"/>
  <c r="A4875" i="1"/>
  <c r="A4874" i="1"/>
  <c r="A4873" i="1"/>
  <c r="A4872" i="1"/>
  <c r="A4871" i="1"/>
  <c r="A4870" i="1"/>
  <c r="A4869" i="1"/>
  <c r="A4868" i="1"/>
  <c r="A4867" i="1"/>
  <c r="A4866" i="1"/>
  <c r="A4865" i="1"/>
  <c r="A4864" i="1"/>
  <c r="A4863" i="1"/>
  <c r="A4862" i="1"/>
  <c r="A4861" i="1"/>
  <c r="A4860" i="1"/>
  <c r="A4859" i="1"/>
  <c r="A4858" i="1"/>
  <c r="A4857" i="1"/>
  <c r="A4856" i="1"/>
  <c r="A4855" i="1"/>
  <c r="A4854" i="1"/>
  <c r="A4853" i="1"/>
  <c r="A4852" i="1"/>
  <c r="A4851" i="1"/>
  <c r="A4850" i="1"/>
  <c r="A4849" i="1"/>
  <c r="A4848" i="1"/>
  <c r="A4847" i="1"/>
  <c r="A4846" i="1"/>
  <c r="A4845" i="1"/>
  <c r="A4844" i="1"/>
  <c r="A4843" i="1"/>
  <c r="A4842" i="1"/>
  <c r="A4841" i="1"/>
  <c r="A4840" i="1"/>
  <c r="A4839" i="1"/>
  <c r="A4838" i="1"/>
  <c r="A4837" i="1"/>
  <c r="A4836" i="1"/>
  <c r="A4835" i="1"/>
  <c r="A4834" i="1"/>
  <c r="A4833" i="1"/>
  <c r="A4832" i="1"/>
  <c r="A4831" i="1"/>
  <c r="A4830" i="1"/>
  <c r="A4829" i="1"/>
  <c r="A4828" i="1"/>
  <c r="A4827" i="1"/>
  <c r="A4826" i="1"/>
  <c r="A4825" i="1"/>
  <c r="A4824" i="1"/>
  <c r="A4823" i="1"/>
  <c r="A4822" i="1"/>
  <c r="A4821" i="1"/>
  <c r="A4820" i="1"/>
  <c r="A4819" i="1"/>
  <c r="A4818" i="1"/>
  <c r="A4817" i="1"/>
  <c r="A4816" i="1"/>
  <c r="A4815" i="1"/>
  <c r="A4814" i="1"/>
  <c r="A4813" i="1"/>
  <c r="A4812" i="1"/>
  <c r="A4811" i="1"/>
  <c r="A4810" i="1"/>
  <c r="A4809" i="1"/>
  <c r="A4808" i="1"/>
  <c r="A4807" i="1"/>
  <c r="A4806" i="1"/>
  <c r="A4805" i="1"/>
  <c r="A4804" i="1"/>
  <c r="A4803" i="1"/>
  <c r="A4802" i="1"/>
  <c r="A4801" i="1"/>
  <c r="A4800" i="1"/>
  <c r="A4799" i="1"/>
  <c r="A4798" i="1"/>
  <c r="A4797" i="1"/>
  <c r="A4796" i="1"/>
  <c r="A4795" i="1"/>
  <c r="A4794" i="1"/>
  <c r="A4793" i="1"/>
  <c r="A4792" i="1"/>
  <c r="A4791" i="1"/>
  <c r="A4790" i="1"/>
  <c r="A4789" i="1"/>
  <c r="A4788" i="1"/>
  <c r="A4787" i="1"/>
  <c r="A4786" i="1"/>
  <c r="A4785" i="1"/>
  <c r="A4784" i="1"/>
  <c r="A4783" i="1"/>
  <c r="A4782" i="1"/>
  <c r="A4781" i="1"/>
  <c r="A4780" i="1"/>
  <c r="A4779" i="1"/>
  <c r="A4778" i="1"/>
  <c r="A4777" i="1"/>
  <c r="A4776" i="1"/>
  <c r="A4775" i="1"/>
  <c r="A4774" i="1"/>
  <c r="A4773" i="1"/>
  <c r="A4772" i="1"/>
  <c r="A4771" i="1"/>
  <c r="A4770" i="1"/>
  <c r="A4769" i="1"/>
  <c r="A4768" i="1"/>
  <c r="A4767" i="1"/>
  <c r="A4766" i="1"/>
  <c r="A4765" i="1"/>
  <c r="A4764" i="1"/>
  <c r="A4763" i="1"/>
  <c r="A4762" i="1"/>
  <c r="A4761" i="1"/>
  <c r="A4760" i="1"/>
  <c r="A4759" i="1"/>
  <c r="A4758" i="1"/>
  <c r="A4757" i="1"/>
  <c r="A4756" i="1"/>
  <c r="A4755" i="1"/>
  <c r="A4754" i="1"/>
  <c r="A4753" i="1"/>
  <c r="A4752" i="1"/>
  <c r="A4751" i="1"/>
  <c r="A4750" i="1"/>
  <c r="A4749" i="1"/>
  <c r="A4748" i="1"/>
  <c r="A4747" i="1"/>
  <c r="A4746" i="1"/>
  <c r="A4745" i="1"/>
  <c r="A4744" i="1"/>
  <c r="A4743" i="1"/>
  <c r="A4742" i="1"/>
  <c r="A4741" i="1"/>
  <c r="A4740" i="1"/>
  <c r="A4739" i="1"/>
  <c r="A4738" i="1"/>
  <c r="A4737" i="1"/>
  <c r="A4736" i="1"/>
  <c r="A4735" i="1"/>
  <c r="A4734" i="1"/>
  <c r="A4733" i="1"/>
  <c r="A4732" i="1"/>
  <c r="A4731" i="1"/>
  <c r="A4730" i="1"/>
  <c r="A4729" i="1"/>
  <c r="A4728" i="1"/>
  <c r="A4727" i="1"/>
  <c r="A4726" i="1"/>
  <c r="A4725" i="1"/>
  <c r="A4724" i="1"/>
  <c r="A4723" i="1"/>
  <c r="A4722" i="1"/>
  <c r="A4721" i="1"/>
  <c r="A4720" i="1"/>
  <c r="A4719" i="1"/>
  <c r="A4718" i="1"/>
  <c r="A4717" i="1"/>
  <c r="A4716" i="1"/>
  <c r="A4715" i="1"/>
  <c r="A4714" i="1"/>
  <c r="A4713" i="1"/>
  <c r="A4712" i="1"/>
  <c r="A4711" i="1"/>
  <c r="A4710" i="1"/>
  <c r="A4709" i="1"/>
  <c r="A4708" i="1"/>
  <c r="A4707" i="1"/>
  <c r="A4706" i="1"/>
  <c r="A4705" i="1"/>
  <c r="A4704" i="1"/>
  <c r="A4703" i="1"/>
  <c r="A4702" i="1"/>
  <c r="A4701" i="1"/>
  <c r="A4700" i="1"/>
  <c r="A4699" i="1"/>
  <c r="A4698" i="1"/>
  <c r="A4697" i="1"/>
  <c r="A4696" i="1"/>
  <c r="A4695" i="1"/>
  <c r="A4694" i="1"/>
  <c r="A4693" i="1"/>
  <c r="A4692" i="1"/>
  <c r="A4691" i="1"/>
  <c r="A4690" i="1"/>
  <c r="A4689" i="1"/>
  <c r="A4688" i="1"/>
  <c r="A4687" i="1"/>
  <c r="A4686" i="1"/>
  <c r="A4685" i="1"/>
  <c r="A4684" i="1"/>
  <c r="A4683" i="1"/>
  <c r="A4682" i="1"/>
  <c r="A4681" i="1"/>
  <c r="A4680" i="1"/>
  <c r="A4679" i="1"/>
  <c r="A4678" i="1"/>
  <c r="A4677" i="1"/>
  <c r="A4676" i="1"/>
  <c r="A4675" i="1"/>
  <c r="A4674" i="1"/>
  <c r="A4673" i="1"/>
  <c r="A4672" i="1"/>
  <c r="A4671" i="1"/>
  <c r="A4670" i="1"/>
  <c r="A4669" i="1"/>
  <c r="A4668" i="1"/>
  <c r="A4667" i="1"/>
  <c r="A4666" i="1"/>
  <c r="A4665" i="1"/>
  <c r="A4664" i="1"/>
  <c r="A4663" i="1"/>
  <c r="A4662" i="1"/>
  <c r="A4661" i="1"/>
  <c r="A4660" i="1"/>
  <c r="A4659" i="1"/>
  <c r="A4658" i="1"/>
  <c r="A4657" i="1"/>
  <c r="A4656" i="1"/>
  <c r="A4655" i="1"/>
  <c r="A4654" i="1"/>
  <c r="A4653" i="1"/>
  <c r="A4652" i="1"/>
  <c r="A4651" i="1"/>
  <c r="A4650" i="1"/>
  <c r="A4649" i="1"/>
  <c r="A4648" i="1"/>
  <c r="A4647" i="1"/>
  <c r="A4646" i="1"/>
  <c r="A4645" i="1"/>
  <c r="A4644" i="1"/>
  <c r="A4643" i="1"/>
  <c r="A4642" i="1"/>
  <c r="A4641" i="1"/>
  <c r="A4640" i="1"/>
  <c r="A4639" i="1"/>
  <c r="A4638" i="1"/>
  <c r="A4637" i="1"/>
  <c r="A4636" i="1"/>
  <c r="A4635" i="1"/>
  <c r="A4634" i="1"/>
  <c r="A4633" i="1"/>
  <c r="A4632" i="1"/>
  <c r="A4631" i="1"/>
  <c r="A4630" i="1"/>
  <c r="A4629" i="1"/>
  <c r="A4628" i="1"/>
  <c r="A4627" i="1"/>
  <c r="A4626" i="1"/>
  <c r="A4625" i="1"/>
  <c r="A4624" i="1"/>
  <c r="A4623" i="1"/>
  <c r="A4622" i="1"/>
  <c r="A4621" i="1"/>
  <c r="A4620" i="1"/>
  <c r="A4619" i="1"/>
  <c r="A4618" i="1"/>
  <c r="A4617" i="1"/>
  <c r="A4616" i="1"/>
  <c r="A4615" i="1"/>
  <c r="A4614" i="1"/>
  <c r="A4613" i="1"/>
  <c r="A4612" i="1"/>
  <c r="A4611" i="1"/>
  <c r="A4610" i="1"/>
  <c r="A4609" i="1"/>
  <c r="A4608" i="1"/>
  <c r="A4607" i="1"/>
  <c r="A4606" i="1"/>
  <c r="A4605" i="1"/>
  <c r="A4604" i="1"/>
  <c r="A4603" i="1"/>
  <c r="A4602" i="1"/>
  <c r="A4601" i="1"/>
  <c r="A4600" i="1"/>
  <c r="A4599" i="1"/>
  <c r="A4598" i="1"/>
  <c r="A4597" i="1"/>
  <c r="A4596" i="1"/>
  <c r="A4595" i="1"/>
  <c r="A4594" i="1"/>
  <c r="A4593" i="1"/>
  <c r="A4592" i="1"/>
  <c r="A4591" i="1"/>
  <c r="A4590" i="1"/>
  <c r="A4589" i="1"/>
  <c r="A4588" i="1"/>
  <c r="A4587" i="1"/>
  <c r="A4586" i="1"/>
  <c r="A4585" i="1"/>
  <c r="A4584" i="1"/>
  <c r="A4583" i="1"/>
  <c r="A4582" i="1"/>
  <c r="A4581" i="1"/>
  <c r="A4580" i="1"/>
  <c r="A4579" i="1"/>
  <c r="A4578" i="1"/>
  <c r="A4577" i="1"/>
  <c r="A4576" i="1"/>
  <c r="A4575" i="1"/>
  <c r="A4574" i="1"/>
  <c r="A4573" i="1"/>
  <c r="A4572" i="1"/>
  <c r="A4571" i="1"/>
  <c r="A4570" i="1"/>
  <c r="A4569" i="1"/>
  <c r="A4568" i="1"/>
  <c r="A4567" i="1"/>
  <c r="A4566" i="1"/>
  <c r="A4565" i="1"/>
  <c r="A4564" i="1"/>
  <c r="A4563" i="1"/>
  <c r="A4562" i="1"/>
  <c r="A4561" i="1"/>
  <c r="A4560" i="1"/>
  <c r="A4559" i="1"/>
  <c r="A4558" i="1"/>
  <c r="A4557" i="1"/>
  <c r="A4556" i="1"/>
  <c r="A4555" i="1"/>
  <c r="A4554" i="1"/>
  <c r="A4553" i="1"/>
  <c r="A4552" i="1"/>
  <c r="A4551" i="1"/>
  <c r="A4550" i="1"/>
  <c r="A4549" i="1"/>
  <c r="A4548" i="1"/>
  <c r="A4547" i="1"/>
  <c r="A4546" i="1"/>
  <c r="A4545" i="1"/>
  <c r="A4544" i="1"/>
  <c r="A4543" i="1"/>
  <c r="A4542" i="1"/>
  <c r="A4541" i="1"/>
  <c r="A4540" i="1"/>
  <c r="A4539" i="1"/>
  <c r="A4538" i="1"/>
  <c r="A4537" i="1"/>
  <c r="A4536" i="1"/>
  <c r="A4535" i="1"/>
  <c r="A4534" i="1"/>
  <c r="A4533" i="1"/>
  <c r="A4532" i="1"/>
  <c r="A4531" i="1"/>
  <c r="A4530" i="1"/>
  <c r="A4529" i="1"/>
  <c r="A4528" i="1"/>
  <c r="A4527" i="1"/>
  <c r="A4526" i="1"/>
  <c r="A4525" i="1"/>
  <c r="A4524" i="1"/>
  <c r="A4523" i="1"/>
  <c r="A4522" i="1"/>
  <c r="A4521" i="1"/>
  <c r="A4520" i="1"/>
  <c r="A4519" i="1"/>
  <c r="A4518" i="1"/>
  <c r="A4517" i="1"/>
  <c r="A4516" i="1"/>
  <c r="A4515" i="1"/>
  <c r="A4514" i="1"/>
  <c r="A4513" i="1"/>
  <c r="A4512" i="1"/>
  <c r="A4511" i="1"/>
  <c r="A4510" i="1"/>
  <c r="A4509" i="1"/>
  <c r="A4508" i="1"/>
  <c r="A4507" i="1"/>
  <c r="A4506" i="1"/>
  <c r="A4505" i="1"/>
  <c r="A4504" i="1"/>
  <c r="A4503" i="1"/>
  <c r="A4502" i="1"/>
  <c r="A4501" i="1"/>
  <c r="A4500" i="1"/>
  <c r="A4499" i="1"/>
  <c r="A4498" i="1"/>
  <c r="A4497" i="1"/>
  <c r="A4496" i="1"/>
  <c r="A4495" i="1"/>
  <c r="A4494" i="1"/>
  <c r="A4493" i="1"/>
  <c r="A4492" i="1"/>
  <c r="A4491" i="1"/>
  <c r="A4490" i="1"/>
  <c r="A4489" i="1"/>
  <c r="A4488" i="1"/>
  <c r="A4487" i="1"/>
  <c r="A4486" i="1"/>
  <c r="A4485" i="1"/>
  <c r="A4484" i="1"/>
  <c r="A4483" i="1"/>
  <c r="A4482" i="1"/>
  <c r="A4481" i="1"/>
  <c r="A4480" i="1"/>
  <c r="A4479" i="1"/>
  <c r="A4478" i="1"/>
  <c r="A4477" i="1"/>
  <c r="A4476" i="1"/>
  <c r="A4475" i="1"/>
  <c r="A4474" i="1"/>
  <c r="A4473" i="1"/>
  <c r="A4472" i="1"/>
  <c r="A4471" i="1"/>
  <c r="A4470" i="1"/>
  <c r="A4469" i="1"/>
  <c r="A4468" i="1"/>
  <c r="A4467" i="1"/>
  <c r="A4466" i="1"/>
  <c r="A4465" i="1"/>
  <c r="A4464" i="1"/>
  <c r="A4463" i="1"/>
  <c r="A4462" i="1"/>
  <c r="A4461" i="1"/>
  <c r="A4460" i="1"/>
  <c r="A4459" i="1"/>
  <c r="A4458" i="1"/>
  <c r="A4457" i="1"/>
  <c r="A4456" i="1"/>
  <c r="A4455" i="1"/>
  <c r="A4454" i="1"/>
  <c r="A4453" i="1"/>
  <c r="A4452" i="1"/>
  <c r="A4451" i="1"/>
  <c r="A4450" i="1"/>
  <c r="A4449" i="1"/>
  <c r="A4448" i="1"/>
  <c r="A4447" i="1"/>
  <c r="A4446" i="1"/>
  <c r="A4445" i="1"/>
  <c r="A4444" i="1"/>
  <c r="A4443" i="1"/>
  <c r="A4442" i="1"/>
  <c r="A4441" i="1"/>
  <c r="A4440" i="1"/>
  <c r="A4439" i="1"/>
  <c r="A4438" i="1"/>
  <c r="A4437" i="1"/>
  <c r="A4436" i="1"/>
  <c r="A4435" i="1"/>
  <c r="A4434" i="1"/>
  <c r="A4433" i="1"/>
  <c r="A4432" i="1"/>
  <c r="A4431" i="1"/>
  <c r="A4430" i="1"/>
  <c r="A4429" i="1"/>
  <c r="A4428" i="1"/>
  <c r="A4427" i="1"/>
  <c r="A4426" i="1"/>
  <c r="A4425" i="1"/>
  <c r="A4424" i="1"/>
  <c r="A4423" i="1"/>
  <c r="A4422" i="1"/>
  <c r="A4421" i="1"/>
  <c r="A4420" i="1"/>
  <c r="A4419" i="1"/>
  <c r="A4418" i="1"/>
  <c r="A4417" i="1"/>
  <c r="A4416" i="1"/>
  <c r="A4415" i="1"/>
  <c r="A4414" i="1"/>
  <c r="A4413" i="1"/>
  <c r="A4412" i="1"/>
  <c r="A4411" i="1"/>
  <c r="A4410" i="1"/>
  <c r="A4409" i="1"/>
  <c r="A4408" i="1"/>
  <c r="A4407" i="1"/>
  <c r="A4406" i="1"/>
  <c r="A4405" i="1"/>
  <c r="A4404" i="1"/>
  <c r="A4403" i="1"/>
  <c r="A4402" i="1"/>
  <c r="A4401" i="1"/>
  <c r="A4400" i="1"/>
  <c r="A4399" i="1"/>
  <c r="A4398" i="1"/>
  <c r="A4397" i="1"/>
  <c r="A4396" i="1"/>
  <c r="A4395" i="1"/>
  <c r="A4394" i="1"/>
  <c r="A4393" i="1"/>
  <c r="A4392" i="1"/>
  <c r="A4391" i="1"/>
  <c r="A4390" i="1"/>
  <c r="A4389" i="1"/>
  <c r="A4388" i="1"/>
  <c r="A4387" i="1"/>
  <c r="A4386" i="1"/>
  <c r="A4385" i="1"/>
  <c r="A4384" i="1"/>
  <c r="A4383" i="1"/>
  <c r="A4382" i="1"/>
  <c r="A4381" i="1"/>
  <c r="A4380" i="1"/>
  <c r="A4379" i="1"/>
  <c r="A4378" i="1"/>
  <c r="A4377" i="1"/>
  <c r="A4376" i="1"/>
  <c r="A4375" i="1"/>
  <c r="A4374" i="1"/>
  <c r="A4373" i="1"/>
  <c r="A4372" i="1"/>
  <c r="A4371" i="1"/>
  <c r="A4370" i="1"/>
  <c r="A4369" i="1"/>
  <c r="A4368" i="1"/>
  <c r="A4367" i="1"/>
  <c r="A4366" i="1"/>
  <c r="A4365" i="1"/>
  <c r="A4364" i="1"/>
  <c r="A4363" i="1"/>
  <c r="A4362" i="1"/>
  <c r="A4361" i="1"/>
  <c r="A4360" i="1"/>
  <c r="A4359" i="1"/>
  <c r="A4358" i="1"/>
  <c r="A4357" i="1"/>
  <c r="A4356" i="1"/>
  <c r="A4355" i="1"/>
  <c r="A4354" i="1"/>
  <c r="A4353" i="1"/>
  <c r="A4352" i="1"/>
  <c r="A4351" i="1"/>
  <c r="A4350" i="1"/>
  <c r="A4349" i="1"/>
  <c r="A4348" i="1"/>
  <c r="A4347" i="1"/>
  <c r="A4346" i="1"/>
  <c r="A4345" i="1"/>
  <c r="A4344" i="1"/>
  <c r="A4343" i="1"/>
  <c r="A4342" i="1"/>
  <c r="A4341" i="1"/>
  <c r="A4340" i="1"/>
  <c r="A4339" i="1"/>
  <c r="A4338" i="1"/>
  <c r="A4337" i="1"/>
  <c r="A4336" i="1"/>
  <c r="A4335" i="1"/>
  <c r="A4334" i="1"/>
  <c r="A4333" i="1"/>
  <c r="A4332" i="1"/>
  <c r="A4331" i="1"/>
  <c r="A4330" i="1"/>
  <c r="A4329" i="1"/>
  <c r="A4328" i="1"/>
  <c r="A4327" i="1"/>
  <c r="A4326" i="1"/>
  <c r="A4325" i="1"/>
  <c r="A4324" i="1"/>
  <c r="A4323" i="1"/>
  <c r="A4322" i="1"/>
  <c r="A4321" i="1"/>
  <c r="A4320" i="1"/>
  <c r="A4319" i="1"/>
  <c r="A4318" i="1"/>
  <c r="A4317" i="1"/>
  <c r="A4316" i="1"/>
  <c r="A4315" i="1"/>
  <c r="A4314" i="1"/>
  <c r="A4313" i="1"/>
  <c r="A4312" i="1"/>
  <c r="A4311" i="1"/>
  <c r="A4310" i="1"/>
  <c r="A4309" i="1"/>
  <c r="A4308" i="1"/>
  <c r="A4307" i="1"/>
  <c r="A4306" i="1"/>
  <c r="A4305" i="1"/>
  <c r="A4304" i="1"/>
  <c r="A4303" i="1"/>
  <c r="A4302" i="1"/>
  <c r="A4301" i="1"/>
  <c r="A4300" i="1"/>
  <c r="A4299" i="1"/>
  <c r="A4298" i="1"/>
  <c r="A4297" i="1"/>
  <c r="A4296" i="1"/>
  <c r="A4295" i="1"/>
  <c r="A4294" i="1"/>
  <c r="A4293" i="1"/>
  <c r="A4292" i="1"/>
  <c r="A4291" i="1"/>
  <c r="A4290" i="1"/>
  <c r="A4289" i="1"/>
  <c r="A4288" i="1"/>
  <c r="A4287" i="1"/>
  <c r="A4286" i="1"/>
  <c r="A4285" i="1"/>
  <c r="A4284" i="1"/>
  <c r="A4283" i="1"/>
  <c r="A4282" i="1"/>
  <c r="A4281" i="1"/>
  <c r="A4280" i="1"/>
  <c r="A4279" i="1"/>
  <c r="A4278" i="1"/>
  <c r="A4277" i="1"/>
  <c r="A4276" i="1"/>
  <c r="A4275" i="1"/>
  <c r="A4274" i="1"/>
  <c r="A4273" i="1"/>
  <c r="A4272" i="1"/>
  <c r="A4271" i="1"/>
  <c r="A4270" i="1"/>
  <c r="A4269" i="1"/>
  <c r="A4268" i="1"/>
  <c r="A4267" i="1"/>
  <c r="A4266" i="1"/>
  <c r="A4265" i="1"/>
  <c r="A4264" i="1"/>
  <c r="A4263" i="1"/>
  <c r="A4262" i="1"/>
  <c r="A4261" i="1"/>
  <c r="A4260" i="1"/>
  <c r="A4259" i="1"/>
  <c r="A4258" i="1"/>
  <c r="A4257" i="1"/>
  <c r="A4256" i="1"/>
  <c r="A4255" i="1"/>
  <c r="A4254" i="1"/>
  <c r="A4253" i="1"/>
  <c r="A4252" i="1"/>
  <c r="A4251" i="1"/>
  <c r="A4250" i="1"/>
  <c r="A4249" i="1"/>
  <c r="A4248" i="1"/>
  <c r="A4247" i="1"/>
  <c r="A4246" i="1"/>
  <c r="A4245" i="1"/>
  <c r="A4244" i="1"/>
  <c r="A4243" i="1"/>
  <c r="A4242" i="1"/>
  <c r="A4241" i="1"/>
  <c r="A4240" i="1"/>
  <c r="A4239" i="1"/>
  <c r="A4238" i="1"/>
  <c r="A4237" i="1"/>
  <c r="A4236" i="1"/>
  <c r="A4235" i="1"/>
  <c r="A4234" i="1"/>
  <c r="A4233" i="1"/>
  <c r="A4232" i="1"/>
  <c r="A4231" i="1"/>
  <c r="A4230" i="1"/>
  <c r="A4229" i="1"/>
  <c r="A4228" i="1"/>
  <c r="A4227" i="1"/>
  <c r="A4226" i="1"/>
  <c r="A4225" i="1"/>
  <c r="A4224" i="1"/>
  <c r="A4223" i="1"/>
  <c r="A4222" i="1"/>
  <c r="A4221" i="1"/>
  <c r="A4220" i="1"/>
  <c r="A4219" i="1"/>
  <c r="A4218" i="1"/>
  <c r="A4217" i="1"/>
  <c r="A4216" i="1"/>
  <c r="A4215" i="1"/>
  <c r="A4214" i="1"/>
  <c r="A4213" i="1"/>
  <c r="A4212" i="1"/>
  <c r="A4211" i="1"/>
  <c r="A4210" i="1"/>
  <c r="A4209" i="1"/>
  <c r="A4208" i="1"/>
  <c r="A4207" i="1"/>
  <c r="A4206" i="1"/>
  <c r="A4205" i="1"/>
  <c r="A4204" i="1"/>
  <c r="A4203" i="1"/>
  <c r="A4202" i="1"/>
  <c r="A4201" i="1"/>
  <c r="A4200" i="1"/>
  <c r="A4199" i="1"/>
  <c r="A4198" i="1"/>
  <c r="A4197" i="1"/>
  <c r="A4196" i="1"/>
  <c r="A4195" i="1"/>
  <c r="A4194" i="1"/>
  <c r="A4193" i="1"/>
  <c r="A4192" i="1"/>
  <c r="A4191" i="1"/>
  <c r="A4190" i="1"/>
  <c r="A4189" i="1"/>
  <c r="A4188" i="1"/>
  <c r="A4187" i="1"/>
  <c r="A4186" i="1"/>
  <c r="A4185" i="1"/>
  <c r="A4184" i="1"/>
  <c r="A4183" i="1"/>
  <c r="A4182" i="1"/>
  <c r="A4181" i="1"/>
  <c r="A4180" i="1"/>
  <c r="A4179" i="1"/>
  <c r="A4178" i="1"/>
  <c r="A4177" i="1"/>
  <c r="A4176" i="1"/>
  <c r="A4175" i="1"/>
  <c r="A4174" i="1"/>
  <c r="A4173" i="1"/>
  <c r="A4172" i="1"/>
  <c r="A4171" i="1"/>
  <c r="A4170" i="1"/>
  <c r="A4169" i="1"/>
  <c r="A4168" i="1"/>
  <c r="A4167" i="1"/>
  <c r="A4166" i="1"/>
  <c r="A4165" i="1"/>
  <c r="A4164" i="1"/>
  <c r="A4163" i="1"/>
  <c r="A4162" i="1"/>
  <c r="A4161" i="1"/>
  <c r="A4160" i="1"/>
  <c r="A4159" i="1"/>
  <c r="A4158" i="1"/>
  <c r="A4157" i="1"/>
  <c r="A4156" i="1"/>
  <c r="A4155" i="1"/>
  <c r="A4154" i="1"/>
  <c r="A4153" i="1"/>
  <c r="A4152" i="1"/>
  <c r="A4151" i="1"/>
  <c r="A4150" i="1"/>
  <c r="A4149" i="1"/>
  <c r="A4148" i="1"/>
  <c r="A4147" i="1"/>
  <c r="A4146" i="1"/>
  <c r="A4145" i="1"/>
  <c r="A4144" i="1"/>
  <c r="A4143" i="1"/>
  <c r="A4142" i="1"/>
  <c r="A4141" i="1"/>
  <c r="A4140" i="1"/>
  <c r="A4139" i="1"/>
  <c r="A4138" i="1"/>
  <c r="A4137" i="1"/>
  <c r="A4136" i="1"/>
  <c r="A4135" i="1"/>
  <c r="A4134" i="1"/>
  <c r="A4133" i="1"/>
  <c r="A4132" i="1"/>
  <c r="A4131" i="1"/>
  <c r="A4130" i="1"/>
  <c r="A4129" i="1"/>
  <c r="A4128" i="1"/>
  <c r="A4127" i="1"/>
  <c r="A4126" i="1"/>
  <c r="A4125" i="1"/>
  <c r="A4124" i="1"/>
  <c r="A4123" i="1"/>
  <c r="A4122" i="1"/>
  <c r="A4121" i="1"/>
  <c r="A4120" i="1"/>
  <c r="A4119" i="1"/>
  <c r="A4118" i="1"/>
  <c r="A4117" i="1"/>
  <c r="A4116" i="1"/>
  <c r="A4115" i="1"/>
  <c r="A4114" i="1"/>
  <c r="A4113" i="1"/>
  <c r="A4112" i="1"/>
  <c r="A4111" i="1"/>
  <c r="A4110" i="1"/>
  <c r="A4109" i="1"/>
  <c r="A4108" i="1"/>
  <c r="A4107" i="1"/>
  <c r="A4106" i="1"/>
  <c r="A4105" i="1"/>
  <c r="A4104" i="1"/>
  <c r="A4103" i="1"/>
  <c r="A4102" i="1"/>
  <c r="A4101" i="1"/>
  <c r="A4100" i="1"/>
  <c r="A4099" i="1"/>
  <c r="A4098" i="1"/>
  <c r="A4097" i="1"/>
  <c r="A4096" i="1"/>
  <c r="A4095" i="1"/>
  <c r="A4094" i="1"/>
  <c r="A4093" i="1"/>
  <c r="A4092" i="1"/>
  <c r="A4091" i="1"/>
  <c r="A4090" i="1"/>
  <c r="A4089" i="1"/>
  <c r="A4088" i="1"/>
  <c r="A4087" i="1"/>
  <c r="A4086" i="1"/>
  <c r="A4085" i="1"/>
  <c r="A4084" i="1"/>
  <c r="A4083" i="1"/>
  <c r="A4082" i="1"/>
  <c r="A4081" i="1"/>
  <c r="A4080" i="1"/>
  <c r="A4079" i="1"/>
  <c r="A4078" i="1"/>
  <c r="A4077" i="1"/>
  <c r="A4076" i="1"/>
  <c r="A4075" i="1"/>
  <c r="A4074" i="1"/>
  <c r="A4073" i="1"/>
  <c r="A4072" i="1"/>
  <c r="A4071" i="1"/>
  <c r="A4070" i="1"/>
  <c r="A4069" i="1"/>
  <c r="A4068" i="1"/>
  <c r="A4067" i="1"/>
  <c r="A4066" i="1"/>
  <c r="A4065" i="1"/>
  <c r="A4064" i="1"/>
  <c r="A4063" i="1"/>
  <c r="A4062" i="1"/>
  <c r="A4061" i="1"/>
  <c r="A4060" i="1"/>
  <c r="A4059" i="1"/>
  <c r="A4058" i="1"/>
  <c r="A4057" i="1"/>
  <c r="A4056" i="1"/>
  <c r="A4055" i="1"/>
  <c r="A4054" i="1"/>
  <c r="A4053" i="1"/>
  <c r="A4052" i="1"/>
  <c r="A4051" i="1"/>
  <c r="A4050" i="1"/>
  <c r="A4049" i="1"/>
  <c r="A4048" i="1"/>
  <c r="A4047" i="1"/>
  <c r="A4046" i="1"/>
  <c r="A4045" i="1"/>
  <c r="A4044" i="1"/>
  <c r="A4043" i="1"/>
  <c r="A4042" i="1"/>
  <c r="A4041" i="1"/>
  <c r="A4040" i="1"/>
  <c r="A4039" i="1"/>
  <c r="A4038" i="1"/>
  <c r="A4037" i="1"/>
  <c r="A4036" i="1"/>
  <c r="A4035" i="1"/>
  <c r="A4034" i="1"/>
  <c r="A4033" i="1"/>
  <c r="A4032" i="1"/>
  <c r="A4031" i="1"/>
  <c r="A4030" i="1"/>
  <c r="A4029" i="1"/>
  <c r="A4028" i="1"/>
  <c r="A4027" i="1"/>
  <c r="A4026" i="1"/>
  <c r="A4025" i="1"/>
  <c r="A4024" i="1"/>
  <c r="A4023" i="1"/>
  <c r="A4022" i="1"/>
  <c r="A4021" i="1"/>
  <c r="A4020" i="1"/>
  <c r="A4019" i="1"/>
  <c r="A4018" i="1"/>
  <c r="A4017" i="1"/>
  <c r="A4016" i="1"/>
  <c r="A4015" i="1"/>
  <c r="A4014" i="1"/>
  <c r="A4013" i="1"/>
  <c r="A4012" i="1"/>
  <c r="A4011" i="1"/>
  <c r="A4010" i="1"/>
  <c r="A4009" i="1"/>
  <c r="A4008" i="1"/>
  <c r="A4007" i="1"/>
  <c r="A4006" i="1"/>
  <c r="A4005" i="1"/>
  <c r="A4004" i="1"/>
  <c r="A4003" i="1"/>
  <c r="A4002" i="1"/>
  <c r="A4001" i="1"/>
  <c r="A4000" i="1"/>
  <c r="A3999" i="1"/>
  <c r="A3998" i="1"/>
  <c r="A3997" i="1"/>
  <c r="A3996" i="1"/>
  <c r="A3995" i="1"/>
  <c r="A3994" i="1"/>
  <c r="A3993" i="1"/>
  <c r="A3992" i="1"/>
  <c r="A3991" i="1"/>
  <c r="A3990" i="1"/>
  <c r="A3989" i="1"/>
  <c r="A3988" i="1"/>
  <c r="A3987" i="1"/>
  <c r="A3986" i="1"/>
  <c r="A3985" i="1"/>
  <c r="A3984" i="1"/>
  <c r="A3983" i="1"/>
  <c r="A3982" i="1"/>
  <c r="A3981" i="1"/>
  <c r="A3980" i="1"/>
  <c r="A3979" i="1"/>
  <c r="A3978" i="1"/>
  <c r="A3977" i="1"/>
  <c r="A3976" i="1"/>
  <c r="A3975" i="1"/>
  <c r="A3974" i="1"/>
  <c r="A3973" i="1"/>
  <c r="A3972" i="1"/>
  <c r="A3971" i="1"/>
  <c r="A3970" i="1"/>
  <c r="A3969" i="1"/>
  <c r="A3968" i="1"/>
  <c r="A3967" i="1"/>
  <c r="A3966" i="1"/>
  <c r="A3965" i="1"/>
  <c r="A3964" i="1"/>
  <c r="A3963" i="1"/>
  <c r="A3962" i="1"/>
  <c r="A3961" i="1"/>
  <c r="A3960" i="1"/>
  <c r="A3959" i="1"/>
  <c r="A3958" i="1"/>
  <c r="A3957" i="1"/>
  <c r="A3956" i="1"/>
  <c r="A3955" i="1"/>
  <c r="A3954" i="1"/>
  <c r="A3953" i="1"/>
  <c r="A3952" i="1"/>
  <c r="A3951" i="1"/>
  <c r="A3950" i="1"/>
  <c r="A3949" i="1"/>
  <c r="A3948" i="1"/>
  <c r="A3947" i="1"/>
  <c r="A3946" i="1"/>
  <c r="A3945" i="1"/>
  <c r="A3944" i="1"/>
  <c r="A3943" i="1"/>
  <c r="A3942" i="1"/>
  <c r="A3941" i="1"/>
  <c r="A3940" i="1"/>
  <c r="A3939" i="1"/>
  <c r="A3938" i="1"/>
  <c r="A3937" i="1"/>
  <c r="A3936" i="1"/>
  <c r="A3935" i="1"/>
  <c r="A3934" i="1"/>
  <c r="A3933" i="1"/>
  <c r="A3932" i="1"/>
  <c r="A3931" i="1"/>
  <c r="A3930" i="1"/>
  <c r="A3929" i="1"/>
  <c r="A3928" i="1"/>
  <c r="A3927" i="1"/>
  <c r="A3926" i="1"/>
  <c r="A3925" i="1"/>
  <c r="A3924" i="1"/>
  <c r="A3923" i="1"/>
  <c r="A3922" i="1"/>
  <c r="A3921" i="1"/>
  <c r="A3920" i="1"/>
  <c r="A3919" i="1"/>
  <c r="A3918" i="1"/>
  <c r="A3917" i="1"/>
  <c r="A3916" i="1"/>
  <c r="A3915" i="1"/>
  <c r="A3914" i="1"/>
  <c r="A3913" i="1"/>
  <c r="A3912" i="1"/>
  <c r="A3911" i="1"/>
  <c r="A3910" i="1"/>
  <c r="A3909" i="1"/>
  <c r="A3908" i="1"/>
  <c r="A3907" i="1"/>
  <c r="A3906" i="1"/>
  <c r="A3905" i="1"/>
  <c r="A3904" i="1"/>
  <c r="A3903" i="1"/>
  <c r="A3902" i="1"/>
  <c r="A3901" i="1"/>
  <c r="A3900" i="1"/>
  <c r="A3899" i="1"/>
  <c r="A3898" i="1"/>
  <c r="A3897" i="1"/>
  <c r="A3896" i="1"/>
  <c r="A3895" i="1"/>
  <c r="A3894" i="1"/>
  <c r="A3893" i="1"/>
  <c r="A3892" i="1"/>
  <c r="A3891" i="1"/>
  <c r="A3890" i="1"/>
  <c r="A3889" i="1"/>
  <c r="A3888" i="1"/>
  <c r="A3887" i="1"/>
  <c r="A3886" i="1"/>
  <c r="A3885" i="1"/>
  <c r="A3884" i="1"/>
  <c r="A3883" i="1"/>
  <c r="A3882" i="1"/>
  <c r="A3881" i="1"/>
  <c r="A3880" i="1"/>
  <c r="A3879" i="1"/>
  <c r="A3878" i="1"/>
  <c r="A3877" i="1"/>
  <c r="A3876" i="1"/>
  <c r="A3875" i="1"/>
  <c r="A3874" i="1"/>
  <c r="A3873" i="1"/>
  <c r="A3872" i="1"/>
  <c r="A3871" i="1"/>
  <c r="A3870" i="1"/>
  <c r="A3869" i="1"/>
  <c r="A3868" i="1"/>
  <c r="A3867" i="1"/>
  <c r="A3866" i="1"/>
  <c r="A3865" i="1"/>
  <c r="A3864" i="1"/>
  <c r="A3863" i="1"/>
  <c r="A3862" i="1"/>
  <c r="A3861" i="1"/>
  <c r="A3860" i="1"/>
  <c r="A3859" i="1"/>
  <c r="A3858" i="1"/>
  <c r="A3857" i="1"/>
  <c r="A3856" i="1"/>
  <c r="A3855" i="1"/>
  <c r="A3854" i="1"/>
  <c r="A3853" i="1"/>
  <c r="A3852" i="1"/>
  <c r="A3851" i="1"/>
  <c r="A3850" i="1"/>
  <c r="A3849" i="1"/>
  <c r="A3848" i="1"/>
  <c r="A3847" i="1"/>
  <c r="A3846" i="1"/>
  <c r="A3845" i="1"/>
  <c r="A3844" i="1"/>
  <c r="A3843" i="1"/>
  <c r="A3842" i="1"/>
  <c r="A3841" i="1"/>
  <c r="A3840" i="1"/>
  <c r="A3839" i="1"/>
  <c r="A3838" i="1"/>
  <c r="A3837" i="1"/>
  <c r="A3836" i="1"/>
  <c r="A3835" i="1"/>
  <c r="A3834" i="1"/>
  <c r="A3833" i="1"/>
  <c r="A3832" i="1"/>
  <c r="A3831" i="1"/>
  <c r="A3830" i="1"/>
  <c r="A3829" i="1"/>
  <c r="A3828" i="1"/>
  <c r="A3827" i="1"/>
  <c r="A3826" i="1"/>
  <c r="A3825" i="1"/>
  <c r="A3824" i="1"/>
  <c r="A3823" i="1"/>
  <c r="A3822" i="1"/>
  <c r="A3821" i="1"/>
  <c r="A3820" i="1"/>
  <c r="A3819" i="1"/>
  <c r="A3818" i="1"/>
  <c r="A3817" i="1"/>
  <c r="A3816" i="1"/>
  <c r="A3815" i="1"/>
  <c r="A3814" i="1"/>
  <c r="A3813" i="1"/>
  <c r="A3812" i="1"/>
  <c r="A3811" i="1"/>
  <c r="A3810" i="1"/>
  <c r="A3809" i="1"/>
  <c r="A3808" i="1"/>
  <c r="A3807" i="1"/>
  <c r="A3806" i="1"/>
  <c r="A3805" i="1"/>
  <c r="A3804" i="1"/>
  <c r="A3803" i="1"/>
  <c r="A3802" i="1"/>
  <c r="A3801" i="1"/>
  <c r="A3800" i="1"/>
  <c r="A3799" i="1"/>
  <c r="A3798" i="1"/>
  <c r="A3797" i="1"/>
  <c r="A3796" i="1"/>
  <c r="A3795" i="1"/>
  <c r="A3794" i="1"/>
  <c r="A3793" i="1"/>
  <c r="A3792" i="1"/>
  <c r="A3791" i="1"/>
  <c r="A3790" i="1"/>
  <c r="A3789" i="1"/>
  <c r="A3788" i="1"/>
  <c r="A3787" i="1"/>
  <c r="A3786" i="1"/>
  <c r="A3785" i="1"/>
  <c r="A3784" i="1"/>
  <c r="A3783" i="1"/>
  <c r="A3782" i="1"/>
  <c r="A3781" i="1"/>
  <c r="A3780" i="1"/>
  <c r="A3779" i="1"/>
  <c r="A3778" i="1"/>
  <c r="A3777" i="1"/>
  <c r="A3776" i="1"/>
  <c r="A3775" i="1"/>
  <c r="A3774" i="1"/>
  <c r="A3773" i="1"/>
  <c r="A3772" i="1"/>
  <c r="A3771" i="1"/>
  <c r="A3770" i="1"/>
  <c r="A3769" i="1"/>
  <c r="A3768" i="1"/>
  <c r="A3767" i="1"/>
  <c r="A3766" i="1"/>
  <c r="A3765" i="1"/>
  <c r="A3764" i="1"/>
  <c r="A3763" i="1"/>
  <c r="A3762" i="1"/>
  <c r="A3761" i="1"/>
  <c r="A3760" i="1"/>
  <c r="A3759" i="1"/>
  <c r="A3758" i="1"/>
  <c r="A3757" i="1"/>
  <c r="A3756" i="1"/>
  <c r="A3755" i="1"/>
  <c r="A3754" i="1"/>
  <c r="A3753" i="1"/>
  <c r="A3752" i="1"/>
  <c r="A3751" i="1"/>
  <c r="A3750" i="1"/>
  <c r="A3749" i="1"/>
  <c r="A3748" i="1"/>
  <c r="A3747" i="1"/>
  <c r="A3746" i="1"/>
  <c r="A3745" i="1"/>
  <c r="A3744" i="1"/>
  <c r="A3743" i="1"/>
  <c r="A3742" i="1"/>
  <c r="A3741" i="1"/>
  <c r="A3740" i="1"/>
  <c r="A3739" i="1"/>
  <c r="A3738" i="1"/>
  <c r="A3737" i="1"/>
  <c r="A3736" i="1"/>
  <c r="A3735" i="1"/>
  <c r="A3734" i="1"/>
  <c r="A3733" i="1"/>
  <c r="A3732" i="1"/>
  <c r="A3731" i="1"/>
  <c r="A3730" i="1"/>
  <c r="A3729" i="1"/>
  <c r="A3728" i="1"/>
  <c r="A3727" i="1"/>
  <c r="A3726" i="1"/>
  <c r="A3725" i="1"/>
  <c r="A3724" i="1"/>
  <c r="A3723" i="1"/>
  <c r="A3722" i="1"/>
  <c r="A3721" i="1"/>
  <c r="A3720" i="1"/>
  <c r="A3719" i="1"/>
  <c r="A3718" i="1"/>
  <c r="A3717" i="1"/>
  <c r="A3716" i="1"/>
  <c r="A3715" i="1"/>
  <c r="A3714" i="1"/>
  <c r="A3713" i="1"/>
  <c r="A3712" i="1"/>
  <c r="A3711" i="1"/>
  <c r="A3710" i="1"/>
  <c r="A3709" i="1"/>
  <c r="A3708" i="1"/>
  <c r="A3707" i="1"/>
  <c r="A3706" i="1"/>
  <c r="A3705" i="1"/>
  <c r="A3704" i="1"/>
  <c r="A3703" i="1"/>
  <c r="A3702" i="1"/>
  <c r="A3701" i="1"/>
  <c r="A3700" i="1"/>
  <c r="A3699" i="1"/>
  <c r="A3698" i="1"/>
  <c r="A3697" i="1"/>
  <c r="A3696" i="1"/>
  <c r="A3695" i="1"/>
  <c r="A3694" i="1"/>
  <c r="A3693" i="1"/>
  <c r="A3692" i="1"/>
  <c r="A3691" i="1"/>
  <c r="A3690" i="1"/>
  <c r="A3689" i="1"/>
  <c r="A3688" i="1"/>
  <c r="A3687" i="1"/>
  <c r="A3686" i="1"/>
  <c r="A3685" i="1"/>
  <c r="A3684" i="1"/>
  <c r="A3683" i="1"/>
  <c r="A3682" i="1"/>
  <c r="A3681" i="1"/>
  <c r="A3680" i="1"/>
  <c r="A3679" i="1"/>
  <c r="A3678" i="1"/>
  <c r="A3677" i="1"/>
  <c r="A3676" i="1"/>
  <c r="A3675" i="1"/>
  <c r="A3674" i="1"/>
  <c r="A3673" i="1"/>
  <c r="A3672" i="1"/>
  <c r="A3671" i="1"/>
  <c r="A3670" i="1"/>
  <c r="A3669" i="1"/>
  <c r="A3668" i="1"/>
  <c r="A3667" i="1"/>
  <c r="A3666" i="1"/>
  <c r="A3665" i="1"/>
  <c r="A3664" i="1"/>
  <c r="A3663" i="1"/>
  <c r="A3662" i="1"/>
  <c r="A3661" i="1"/>
  <c r="A3660" i="1"/>
  <c r="A3659" i="1"/>
  <c r="A3658" i="1"/>
  <c r="A3657" i="1"/>
  <c r="A3656" i="1"/>
  <c r="A3655" i="1"/>
  <c r="A3654" i="1"/>
  <c r="A3653" i="1"/>
  <c r="A3652" i="1"/>
  <c r="A3651" i="1"/>
  <c r="A3650" i="1"/>
  <c r="A3649" i="1"/>
  <c r="A3648" i="1"/>
  <c r="A3647" i="1"/>
  <c r="A3646" i="1"/>
  <c r="A3645" i="1"/>
  <c r="A3644" i="1"/>
  <c r="A3643" i="1"/>
  <c r="A3642" i="1"/>
  <c r="A3641" i="1"/>
  <c r="A3640" i="1"/>
  <c r="A3639" i="1"/>
  <c r="A3638" i="1"/>
  <c r="A3637" i="1"/>
  <c r="A3636" i="1"/>
  <c r="A3635" i="1"/>
  <c r="A3634" i="1"/>
  <c r="A3633" i="1"/>
  <c r="A3632" i="1"/>
  <c r="A3631" i="1"/>
  <c r="A3630" i="1"/>
  <c r="A3629" i="1"/>
  <c r="A3628" i="1"/>
  <c r="A3627" i="1"/>
  <c r="A3626" i="1"/>
  <c r="A3625" i="1"/>
  <c r="A3624" i="1"/>
  <c r="A3623" i="1"/>
  <c r="A3622" i="1"/>
  <c r="A3621" i="1"/>
  <c r="A3620" i="1"/>
  <c r="A3619" i="1"/>
  <c r="A3618" i="1"/>
  <c r="A3617" i="1"/>
  <c r="A3616" i="1"/>
  <c r="A3615" i="1"/>
  <c r="A3614" i="1"/>
  <c r="A3613" i="1"/>
  <c r="A3612" i="1"/>
  <c r="A3611" i="1"/>
  <c r="A3610" i="1"/>
  <c r="A3609" i="1"/>
  <c r="A3608" i="1"/>
  <c r="A3607" i="1"/>
  <c r="A3606" i="1"/>
  <c r="A3605" i="1"/>
  <c r="A3604" i="1"/>
  <c r="A3603" i="1"/>
  <c r="A3602" i="1"/>
  <c r="A3601" i="1"/>
  <c r="A3600" i="1"/>
  <c r="A3599" i="1"/>
  <c r="A3598" i="1"/>
  <c r="A3597" i="1"/>
  <c r="A3596" i="1"/>
  <c r="A3595" i="1"/>
  <c r="A3594" i="1"/>
  <c r="A3593" i="1"/>
  <c r="A3592" i="1"/>
  <c r="A3591" i="1"/>
  <c r="A3590" i="1"/>
  <c r="A3589" i="1"/>
  <c r="A3588" i="1"/>
  <c r="A3587" i="1"/>
  <c r="A3586" i="1"/>
  <c r="A3585" i="1"/>
  <c r="A3584" i="1"/>
  <c r="A3583" i="1"/>
  <c r="A3582" i="1"/>
  <c r="A3581" i="1"/>
  <c r="A3580" i="1"/>
  <c r="A3579" i="1"/>
  <c r="A3578" i="1"/>
  <c r="A3577" i="1"/>
  <c r="A3576" i="1"/>
  <c r="A3575" i="1"/>
  <c r="A3574" i="1"/>
  <c r="A3573" i="1"/>
  <c r="A3572" i="1"/>
  <c r="A3571" i="1"/>
  <c r="A3570" i="1"/>
  <c r="A3569" i="1"/>
  <c r="A3568" i="1"/>
  <c r="A3567" i="1"/>
  <c r="A3566" i="1"/>
  <c r="A3565" i="1"/>
  <c r="A3564" i="1"/>
  <c r="A3563" i="1"/>
  <c r="A3562" i="1"/>
  <c r="A3561" i="1"/>
  <c r="A3560" i="1"/>
  <c r="A3559" i="1"/>
  <c r="A3558" i="1"/>
  <c r="A3557" i="1"/>
  <c r="A3556" i="1"/>
  <c r="A3555" i="1"/>
  <c r="A3554" i="1"/>
  <c r="A3553" i="1"/>
  <c r="A3552" i="1"/>
  <c r="A3551" i="1"/>
  <c r="A3550" i="1"/>
  <c r="A3549" i="1"/>
  <c r="A3548" i="1"/>
  <c r="A3547" i="1"/>
  <c r="A3546" i="1"/>
  <c r="A3545" i="1"/>
  <c r="A3544" i="1"/>
  <c r="A3543" i="1"/>
  <c r="A3542" i="1"/>
  <c r="A3541" i="1"/>
  <c r="A3540" i="1"/>
  <c r="A3539" i="1"/>
  <c r="A3538" i="1"/>
  <c r="A3537" i="1"/>
  <c r="A3536" i="1"/>
  <c r="A3535" i="1"/>
  <c r="A3534" i="1"/>
  <c r="A3533" i="1"/>
  <c r="A3532" i="1"/>
  <c r="A3531" i="1"/>
  <c r="A3530" i="1"/>
  <c r="A3529" i="1"/>
  <c r="A3528" i="1"/>
  <c r="A3527" i="1"/>
  <c r="A3526" i="1"/>
  <c r="A3525" i="1"/>
  <c r="A3524" i="1"/>
  <c r="A3523" i="1"/>
  <c r="A3522" i="1"/>
  <c r="A3521" i="1"/>
  <c r="A3520" i="1"/>
  <c r="A3519" i="1"/>
  <c r="A3518" i="1"/>
  <c r="A3517" i="1"/>
  <c r="A3516" i="1"/>
  <c r="A3515" i="1"/>
  <c r="A3514" i="1"/>
  <c r="A3513" i="1"/>
  <c r="A3512" i="1"/>
  <c r="A3511" i="1"/>
  <c r="A3510" i="1"/>
  <c r="A3509" i="1"/>
  <c r="A3508" i="1"/>
  <c r="A3507" i="1"/>
  <c r="A3506" i="1"/>
  <c r="A3505" i="1"/>
  <c r="A3504" i="1"/>
  <c r="A3503" i="1"/>
  <c r="A3502" i="1"/>
  <c r="A3501" i="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7"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L1" i="17"/>
  <c r="H1" i="2"/>
  <c r="Q12" i="17" l="1"/>
  <c r="Q11" i="17"/>
  <c r="Q10" i="17"/>
  <c r="Q9" i="17"/>
  <c r="Q8" i="17"/>
  <c r="K11" i="17"/>
  <c r="K9" i="17"/>
  <c r="K12" i="17"/>
  <c r="K10" i="17"/>
  <c r="K8" i="17"/>
  <c r="X13" i="17" l="1"/>
  <c r="L33" i="17" s="1"/>
  <c r="M8" i="17"/>
  <c r="Z13" i="17"/>
  <c r="N33" i="17" s="1"/>
  <c r="M10" i="17"/>
  <c r="AB13" i="17"/>
  <c r="P33" i="17" s="1"/>
  <c r="M12" i="17"/>
  <c r="Y13" i="17"/>
  <c r="M33" i="17" s="1"/>
  <c r="M9" i="17"/>
  <c r="AA13" i="17"/>
  <c r="O33" i="17" s="1"/>
  <c r="M11" i="17"/>
  <c r="L11" i="17"/>
  <c r="L9" i="17"/>
  <c r="L10" i="17"/>
  <c r="L8" i="17"/>
  <c r="H2" i="1"/>
  <c r="H3" i="1"/>
  <c r="N8" i="17" l="1"/>
  <c r="N10" i="17"/>
  <c r="N9" i="17"/>
  <c r="N11" i="17"/>
  <c r="I7" i="2"/>
  <c r="L8" i="1" s="1"/>
  <c r="I13" i="2"/>
  <c r="L14" i="1" s="1"/>
  <c r="I12" i="2"/>
  <c r="L13" i="1" s="1"/>
  <c r="I11" i="2"/>
  <c r="L12" i="1" s="1"/>
  <c r="I10" i="2"/>
  <c r="L11" i="1" s="1"/>
  <c r="I9" i="2"/>
  <c r="L10" i="1" s="1"/>
  <c r="I8" i="2"/>
  <c r="L9" i="1" s="1"/>
  <c r="K7" i="2" l="1"/>
  <c r="K8" i="2"/>
  <c r="K9" i="2"/>
  <c r="K11" i="2"/>
  <c r="K12" i="2"/>
  <c r="K10" i="2"/>
  <c r="K13" i="2"/>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4" i="1"/>
  <c r="A1863" i="1"/>
  <c r="A1862" i="1"/>
  <c r="A1861" i="1"/>
  <c r="A1860" i="1"/>
  <c r="A1859" i="1"/>
  <c r="A1857" i="1"/>
  <c r="A1856" i="1"/>
  <c r="A1855" i="1"/>
  <c r="A1854" i="1"/>
  <c r="A1853" i="1"/>
  <c r="A1852" i="1"/>
  <c r="A1850" i="1"/>
  <c r="A1849" i="1"/>
  <c r="A1848" i="1"/>
  <c r="A1847" i="1"/>
  <c r="A1846" i="1"/>
  <c r="A1845" i="1"/>
  <c r="A1843" i="1"/>
  <c r="A1842" i="1"/>
  <c r="A1841" i="1"/>
  <c r="A1840" i="1"/>
  <c r="A1839" i="1"/>
  <c r="A1838" i="1"/>
  <c r="A1836" i="1"/>
  <c r="A1835" i="1"/>
  <c r="A1834" i="1"/>
  <c r="A1833" i="1"/>
  <c r="A1832" i="1"/>
  <c r="A1831" i="1"/>
  <c r="A1829" i="1"/>
  <c r="A1828" i="1"/>
  <c r="A1827" i="1"/>
  <c r="A1826" i="1"/>
  <c r="A1825" i="1"/>
  <c r="A1824" i="1"/>
  <c r="A1822" i="1"/>
  <c r="A1821" i="1"/>
  <c r="A1820" i="1"/>
  <c r="A1819" i="1"/>
  <c r="A1818" i="1"/>
  <c r="A1817" i="1"/>
  <c r="A1815" i="1"/>
  <c r="A1814" i="1"/>
  <c r="A1813" i="1"/>
  <c r="A1812" i="1"/>
  <c r="A1811" i="1"/>
  <c r="A1810" i="1"/>
  <c r="A1808" i="1"/>
  <c r="A1807" i="1"/>
  <c r="A1806" i="1"/>
  <c r="A1805" i="1"/>
  <c r="A1804" i="1"/>
  <c r="A1803" i="1"/>
  <c r="A1801" i="1"/>
  <c r="A1800" i="1"/>
  <c r="A1799" i="1"/>
  <c r="A1798" i="1"/>
  <c r="A1797" i="1"/>
  <c r="A1796" i="1"/>
  <c r="A1794" i="1"/>
  <c r="A1793" i="1"/>
  <c r="A1792" i="1"/>
  <c r="A1791" i="1"/>
  <c r="A1790" i="1"/>
  <c r="A1789" i="1"/>
  <c r="A1787" i="1"/>
  <c r="A1786" i="1"/>
  <c r="A1785" i="1"/>
  <c r="A1784" i="1"/>
  <c r="A1783" i="1"/>
  <c r="A1782" i="1"/>
  <c r="A1780" i="1"/>
  <c r="A1779" i="1"/>
  <c r="A1778" i="1"/>
  <c r="A1777" i="1"/>
  <c r="A1776" i="1"/>
  <c r="A1775" i="1"/>
  <c r="A1773" i="1"/>
  <c r="A1772" i="1"/>
  <c r="A1771" i="1"/>
  <c r="A1770" i="1"/>
  <c r="A1769" i="1"/>
  <c r="A1768" i="1"/>
  <c r="A1766" i="1"/>
  <c r="A1765" i="1"/>
  <c r="A1764" i="1"/>
  <c r="A1763" i="1"/>
  <c r="A1762" i="1"/>
  <c r="A1761" i="1"/>
  <c r="A1759" i="1"/>
  <c r="A1758" i="1"/>
  <c r="A1757" i="1"/>
  <c r="A1756" i="1"/>
  <c r="A1755" i="1"/>
  <c r="A1754" i="1"/>
  <c r="A1752" i="1"/>
  <c r="A1751" i="1"/>
  <c r="A1750" i="1"/>
  <c r="A1749" i="1"/>
  <c r="A1748" i="1"/>
  <c r="A1747" i="1"/>
  <c r="A1745" i="1"/>
  <c r="A1744" i="1"/>
  <c r="A1743" i="1"/>
  <c r="A1742" i="1"/>
  <c r="A1741" i="1"/>
  <c r="A1740" i="1"/>
  <c r="A1738" i="1"/>
  <c r="A1737" i="1"/>
  <c r="A1736" i="1"/>
  <c r="A1735" i="1"/>
  <c r="A1734" i="1"/>
  <c r="A1733" i="1"/>
  <c r="A1731" i="1"/>
  <c r="A1730" i="1"/>
  <c r="A1729" i="1"/>
  <c r="A1728" i="1"/>
  <c r="A1727" i="1"/>
  <c r="A1726" i="1"/>
  <c r="A1724" i="1"/>
  <c r="A1723" i="1"/>
  <c r="A1722" i="1"/>
  <c r="A1721" i="1"/>
  <c r="A1720" i="1"/>
  <c r="A1719" i="1"/>
  <c r="A1717" i="1"/>
  <c r="A1716" i="1"/>
  <c r="A1715" i="1"/>
  <c r="A1714" i="1"/>
  <c r="A1713" i="1"/>
  <c r="A1712" i="1"/>
  <c r="A1710" i="1"/>
  <c r="A1709" i="1"/>
  <c r="A1708" i="1"/>
  <c r="A1707" i="1"/>
  <c r="A1706" i="1"/>
  <c r="A1705" i="1"/>
  <c r="A1703" i="1"/>
  <c r="A1702" i="1"/>
  <c r="A1701" i="1"/>
  <c r="A1700" i="1"/>
  <c r="A1699" i="1"/>
  <c r="A1698" i="1"/>
  <c r="A1696" i="1"/>
  <c r="A1695" i="1"/>
  <c r="A1694" i="1"/>
  <c r="A1693" i="1"/>
  <c r="A1692" i="1"/>
  <c r="A1691" i="1"/>
  <c r="A1689" i="1"/>
  <c r="A1688" i="1"/>
  <c r="A1687" i="1"/>
  <c r="A1686" i="1"/>
  <c r="A1685" i="1"/>
  <c r="A1684" i="1"/>
  <c r="A1682" i="1"/>
  <c r="A1681" i="1"/>
  <c r="A1680" i="1"/>
  <c r="A1679" i="1"/>
  <c r="A1678" i="1"/>
  <c r="A1677" i="1"/>
  <c r="A1675" i="1"/>
  <c r="A1674" i="1"/>
  <c r="A1673" i="1"/>
  <c r="A1672" i="1"/>
  <c r="A1671" i="1"/>
  <c r="A1670" i="1"/>
  <c r="A1668" i="1"/>
  <c r="A1667" i="1"/>
  <c r="A1666" i="1"/>
  <c r="A1665" i="1"/>
  <c r="A1664" i="1"/>
  <c r="A1663" i="1"/>
  <c r="A1661" i="1"/>
  <c r="A1660" i="1"/>
  <c r="A1659" i="1"/>
  <c r="A1658" i="1"/>
  <c r="A1657" i="1"/>
  <c r="A1656" i="1"/>
  <c r="A1654" i="1"/>
  <c r="A1653" i="1"/>
  <c r="A1652" i="1"/>
  <c r="A1651" i="1"/>
  <c r="A1650" i="1"/>
  <c r="A1649" i="1"/>
  <c r="A1647" i="1"/>
  <c r="A1646" i="1"/>
  <c r="A1645" i="1"/>
  <c r="A1644" i="1"/>
  <c r="A1643" i="1"/>
  <c r="A1642" i="1"/>
  <c r="A1640" i="1"/>
  <c r="A1639" i="1"/>
  <c r="A1638" i="1"/>
  <c r="A1637" i="1"/>
  <c r="A1636" i="1"/>
  <c r="A1635" i="1"/>
  <c r="A1633" i="1"/>
  <c r="A1632" i="1"/>
  <c r="A1631" i="1"/>
  <c r="A1630" i="1"/>
  <c r="A1629" i="1"/>
  <c r="A1628" i="1"/>
  <c r="A1626" i="1"/>
  <c r="A1625" i="1"/>
  <c r="A1624" i="1"/>
  <c r="A1623" i="1"/>
  <c r="A1622" i="1"/>
  <c r="A1621" i="1"/>
  <c r="A1619" i="1"/>
  <c r="A1618" i="1"/>
  <c r="A1617" i="1"/>
  <c r="A1616" i="1"/>
  <c r="A1615" i="1"/>
  <c r="A1614" i="1"/>
  <c r="A1612" i="1"/>
  <c r="A1611" i="1"/>
  <c r="A1610" i="1"/>
  <c r="A1609" i="1"/>
  <c r="A1608" i="1"/>
  <c r="A1607" i="1"/>
  <c r="A1605" i="1"/>
  <c r="A1604" i="1"/>
  <c r="A1603" i="1"/>
  <c r="A1602" i="1"/>
  <c r="A1601" i="1"/>
  <c r="A1600" i="1"/>
  <c r="A1598" i="1"/>
  <c r="A1597" i="1"/>
  <c r="A1596" i="1"/>
  <c r="A1595" i="1"/>
  <c r="A1594" i="1"/>
  <c r="A1593" i="1"/>
  <c r="A1591" i="1"/>
  <c r="A1590" i="1"/>
  <c r="A1589" i="1"/>
  <c r="A1588" i="1"/>
  <c r="A1587" i="1"/>
  <c r="A1586" i="1"/>
  <c r="A1584" i="1"/>
  <c r="A1583" i="1"/>
  <c r="A1582" i="1"/>
  <c r="A1581" i="1"/>
  <c r="A1580" i="1"/>
  <c r="A1579" i="1"/>
  <c r="A1577" i="1"/>
  <c r="A1576" i="1"/>
  <c r="A1575" i="1"/>
  <c r="A1574" i="1"/>
  <c r="A1573" i="1"/>
  <c r="A1572" i="1"/>
  <c r="A1570" i="1"/>
  <c r="A1569" i="1"/>
  <c r="A1568" i="1"/>
  <c r="A1567" i="1"/>
  <c r="A1566" i="1"/>
  <c r="A1565" i="1"/>
  <c r="A1563" i="1"/>
  <c r="A1562" i="1"/>
  <c r="A1561" i="1"/>
  <c r="A1560" i="1"/>
  <c r="A1559" i="1"/>
  <c r="A1558" i="1"/>
  <c r="A1556" i="1"/>
  <c r="A1555" i="1"/>
  <c r="A1554" i="1"/>
  <c r="A1553" i="1"/>
  <c r="A1552" i="1"/>
  <c r="A1551" i="1"/>
  <c r="A1549" i="1"/>
  <c r="A1548" i="1"/>
  <c r="A1547" i="1"/>
  <c r="A1546" i="1"/>
  <c r="A1545" i="1"/>
  <c r="A1544" i="1"/>
  <c r="A1542" i="1"/>
  <c r="A1541" i="1"/>
  <c r="A1540" i="1"/>
  <c r="A1539" i="1"/>
  <c r="A1538" i="1"/>
  <c r="A1537" i="1"/>
  <c r="A1535" i="1"/>
  <c r="A1534" i="1"/>
  <c r="A1533" i="1"/>
  <c r="A1532" i="1"/>
  <c r="A1531" i="1"/>
  <c r="A1530" i="1"/>
  <c r="A1528" i="1"/>
  <c r="A1527" i="1"/>
  <c r="A1526" i="1"/>
  <c r="A1525" i="1"/>
  <c r="A1524" i="1"/>
  <c r="A1523" i="1"/>
  <c r="A1521" i="1"/>
  <c r="A1520" i="1"/>
  <c r="A1519" i="1"/>
  <c r="A1518" i="1"/>
  <c r="A1517" i="1"/>
  <c r="A1516" i="1"/>
  <c r="A1514" i="1"/>
  <c r="A1513" i="1"/>
  <c r="A1512" i="1"/>
  <c r="A1511" i="1"/>
  <c r="A1510" i="1"/>
  <c r="A1509" i="1"/>
  <c r="A1507" i="1"/>
  <c r="A1506" i="1"/>
  <c r="A1505" i="1"/>
  <c r="A1504" i="1"/>
  <c r="A1503" i="1"/>
  <c r="A1502" i="1"/>
  <c r="A1500" i="1"/>
  <c r="A1499" i="1"/>
  <c r="A1498" i="1"/>
  <c r="A1497" i="1"/>
  <c r="A1496" i="1"/>
  <c r="A1495" i="1"/>
  <c r="A1493" i="1"/>
  <c r="A1492" i="1"/>
  <c r="A1491" i="1"/>
  <c r="A1490" i="1"/>
  <c r="A1489" i="1"/>
  <c r="A1488" i="1"/>
  <c r="A1486" i="1"/>
  <c r="A1485" i="1"/>
  <c r="A1484" i="1"/>
  <c r="A1483" i="1"/>
  <c r="A1482" i="1"/>
  <c r="A1481" i="1"/>
  <c r="A1479" i="1"/>
  <c r="A1478" i="1"/>
  <c r="A1477" i="1"/>
  <c r="A1476" i="1"/>
  <c r="A1475" i="1"/>
  <c r="A1474" i="1"/>
  <c r="A1472" i="1"/>
  <c r="A1471" i="1"/>
  <c r="A1470" i="1"/>
  <c r="A1469" i="1"/>
  <c r="A1468" i="1"/>
  <c r="A1467" i="1"/>
  <c r="A1465" i="1"/>
  <c r="A1464" i="1"/>
  <c r="A1463" i="1"/>
  <c r="A1462" i="1"/>
  <c r="A1461" i="1"/>
  <c r="A1460" i="1"/>
  <c r="A1458" i="1"/>
  <c r="A1457" i="1"/>
  <c r="A1456" i="1"/>
  <c r="A1455" i="1"/>
  <c r="A1454" i="1"/>
  <c r="A1453" i="1"/>
  <c r="A1451" i="1"/>
  <c r="A1450" i="1"/>
  <c r="A1449" i="1"/>
  <c r="A1448" i="1"/>
  <c r="A1447" i="1"/>
  <c r="A1446" i="1"/>
  <c r="A1444" i="1"/>
  <c r="A1443" i="1"/>
  <c r="A1442" i="1"/>
  <c r="A1441" i="1"/>
  <c r="A1440" i="1"/>
  <c r="A1439" i="1"/>
  <c r="A1437" i="1"/>
  <c r="A1436" i="1"/>
  <c r="A1435" i="1"/>
  <c r="A1434" i="1"/>
  <c r="A1433" i="1"/>
  <c r="A1432" i="1"/>
  <c r="A1430" i="1"/>
  <c r="A1429" i="1"/>
  <c r="A1428" i="1"/>
  <c r="A1427" i="1"/>
  <c r="A1426" i="1"/>
  <c r="A1425" i="1"/>
  <c r="A1423" i="1"/>
  <c r="A1422" i="1"/>
  <c r="A1421" i="1"/>
  <c r="A1420" i="1"/>
  <c r="A1419" i="1"/>
  <c r="A1418" i="1"/>
  <c r="A1416" i="1"/>
  <c r="A1415" i="1"/>
  <c r="A1414" i="1"/>
  <c r="A1413" i="1"/>
  <c r="A1412" i="1"/>
  <c r="A1411" i="1"/>
  <c r="A1409" i="1"/>
  <c r="A1408" i="1"/>
  <c r="A1407" i="1"/>
  <c r="A1406" i="1"/>
  <c r="A1405" i="1"/>
  <c r="A1404" i="1"/>
  <c r="A1402" i="1"/>
  <c r="A1401" i="1"/>
  <c r="A1400" i="1"/>
  <c r="A1399" i="1"/>
  <c r="A1398" i="1"/>
  <c r="A1397" i="1"/>
  <c r="A1395" i="1"/>
  <c r="A1394" i="1"/>
  <c r="A1393" i="1"/>
  <c r="A1392" i="1"/>
  <c r="A1391" i="1"/>
  <c r="A1390" i="1"/>
  <c r="A1388" i="1"/>
  <c r="A1387" i="1"/>
  <c r="A1386" i="1"/>
  <c r="A1385" i="1"/>
  <c r="A1384" i="1"/>
  <c r="A1383" i="1"/>
  <c r="A1381" i="1"/>
  <c r="A1380" i="1"/>
  <c r="A1379" i="1"/>
  <c r="A1378" i="1"/>
  <c r="A1377" i="1"/>
  <c r="A1376" i="1"/>
  <c r="A1374" i="1"/>
  <c r="A1373" i="1"/>
  <c r="A1372" i="1"/>
  <c r="A1371" i="1"/>
  <c r="A1370" i="1"/>
  <c r="A1369" i="1"/>
  <c r="A1367" i="1"/>
  <c r="A1366" i="1"/>
  <c r="A1365" i="1"/>
  <c r="A1364" i="1"/>
  <c r="A1363" i="1"/>
  <c r="A1362" i="1"/>
  <c r="A1360" i="1"/>
  <c r="A1359" i="1"/>
  <c r="A1358" i="1"/>
  <c r="A1357" i="1"/>
  <c r="A1356" i="1"/>
  <c r="A1355" i="1"/>
  <c r="A1353" i="1"/>
  <c r="A1352" i="1"/>
  <c r="A1351" i="1"/>
  <c r="A1350" i="1"/>
  <c r="A1349" i="1"/>
  <c r="A1348" i="1"/>
  <c r="A1346" i="1"/>
  <c r="A1345" i="1"/>
  <c r="A1344" i="1"/>
  <c r="A1343" i="1"/>
  <c r="A1342" i="1"/>
  <c r="A1341" i="1"/>
  <c r="A1339" i="1"/>
  <c r="A1338" i="1"/>
  <c r="A1337" i="1"/>
  <c r="A1336" i="1"/>
  <c r="A1335" i="1"/>
  <c r="A1334" i="1"/>
  <c r="A1332" i="1"/>
  <c r="A1331" i="1"/>
  <c r="A1330" i="1"/>
  <c r="A1329" i="1"/>
  <c r="A1328" i="1"/>
  <c r="A1327" i="1"/>
  <c r="A1325" i="1"/>
  <c r="A1324" i="1"/>
  <c r="A1323" i="1"/>
  <c r="A1322" i="1"/>
  <c r="A1321" i="1"/>
  <c r="A1320" i="1"/>
  <c r="A1318" i="1"/>
  <c r="A1317" i="1"/>
  <c r="A1316" i="1"/>
  <c r="A1315" i="1"/>
  <c r="A1314" i="1"/>
  <c r="A1313" i="1"/>
  <c r="A1311" i="1"/>
  <c r="A1310" i="1"/>
  <c r="A1309" i="1"/>
  <c r="A1308" i="1"/>
  <c r="A1307" i="1"/>
  <c r="A1306" i="1"/>
  <c r="A1304" i="1"/>
  <c r="A1303" i="1"/>
  <c r="A1302" i="1"/>
  <c r="A1301" i="1"/>
  <c r="A1300" i="1"/>
  <c r="A1299" i="1"/>
  <c r="A1297" i="1"/>
  <c r="A1296" i="1"/>
  <c r="A1295" i="1"/>
  <c r="A1294" i="1"/>
  <c r="A1293" i="1"/>
  <c r="A1292" i="1"/>
  <c r="A1290" i="1"/>
  <c r="A1289" i="1"/>
  <c r="A1288" i="1"/>
  <c r="A1287" i="1"/>
  <c r="A1286" i="1"/>
  <c r="A1285" i="1"/>
  <c r="A1283" i="1"/>
  <c r="A1282" i="1"/>
  <c r="A1281" i="1"/>
  <c r="A1280" i="1"/>
  <c r="A1279" i="1"/>
  <c r="A1278" i="1"/>
  <c r="A1276" i="1"/>
  <c r="A1275" i="1"/>
  <c r="A1274" i="1"/>
  <c r="A1273" i="1"/>
  <c r="A1272" i="1"/>
  <c r="A1271" i="1"/>
  <c r="A1269" i="1"/>
  <c r="A1268" i="1"/>
  <c r="A1267" i="1"/>
  <c r="A1266" i="1"/>
  <c r="A1265" i="1"/>
  <c r="A1264" i="1"/>
  <c r="A1262" i="1"/>
  <c r="A1261" i="1"/>
  <c r="A1260" i="1"/>
  <c r="A1259" i="1"/>
  <c r="A1258" i="1"/>
  <c r="A1257" i="1"/>
  <c r="A1255" i="1"/>
  <c r="A1254" i="1"/>
  <c r="A1253" i="1"/>
  <c r="A1252" i="1"/>
  <c r="A1251" i="1"/>
  <c r="A1250" i="1"/>
  <c r="A1248" i="1"/>
  <c r="A1247" i="1"/>
  <c r="A1246" i="1"/>
  <c r="A1245" i="1"/>
  <c r="A1244" i="1"/>
  <c r="A1243" i="1"/>
  <c r="A1241" i="1"/>
  <c r="A1240" i="1"/>
  <c r="A1239" i="1"/>
  <c r="A1238" i="1"/>
  <c r="A1237" i="1"/>
  <c r="A1236" i="1"/>
  <c r="A1234" i="1"/>
  <c r="A1233" i="1"/>
  <c r="A1232" i="1"/>
  <c r="A1231" i="1"/>
  <c r="A1230" i="1"/>
  <c r="A1229" i="1"/>
  <c r="A1227" i="1"/>
  <c r="A1226" i="1"/>
  <c r="A1225" i="1"/>
  <c r="A1224" i="1"/>
  <c r="A1223" i="1"/>
  <c r="A1222" i="1"/>
  <c r="A1220" i="1"/>
  <c r="A1219" i="1"/>
  <c r="A1218" i="1"/>
  <c r="A1217" i="1"/>
  <c r="A1216" i="1"/>
  <c r="A1215" i="1"/>
  <c r="A1213" i="1"/>
  <c r="A1212" i="1"/>
  <c r="A1211" i="1"/>
  <c r="A1210" i="1"/>
  <c r="A1209" i="1"/>
  <c r="A1208" i="1"/>
  <c r="A1206" i="1"/>
  <c r="A1205" i="1"/>
  <c r="A1204" i="1"/>
  <c r="A1203" i="1"/>
  <c r="A1202" i="1"/>
  <c r="A1201" i="1"/>
  <c r="A1199" i="1"/>
  <c r="A1198" i="1"/>
  <c r="A1197" i="1"/>
  <c r="A1196" i="1"/>
  <c r="A1195" i="1"/>
  <c r="A1194" i="1"/>
  <c r="A1192" i="1"/>
  <c r="A1191" i="1"/>
  <c r="A1190" i="1"/>
  <c r="A1189" i="1"/>
  <c r="A1188" i="1"/>
  <c r="A1187" i="1"/>
  <c r="A1185" i="1"/>
  <c r="A1184" i="1"/>
  <c r="A1183" i="1"/>
  <c r="A1182" i="1"/>
  <c r="A1181" i="1"/>
  <c r="A1180" i="1"/>
  <c r="A1178" i="1"/>
  <c r="A1177" i="1"/>
  <c r="A1176" i="1"/>
  <c r="A1175" i="1"/>
  <c r="A1174" i="1"/>
  <c r="A1173" i="1"/>
  <c r="A1171" i="1"/>
  <c r="A1170" i="1"/>
  <c r="A1169" i="1"/>
  <c r="A1168" i="1"/>
  <c r="A1167" i="1"/>
  <c r="A1166" i="1"/>
  <c r="A1164" i="1"/>
  <c r="A1163" i="1"/>
  <c r="A1162" i="1"/>
  <c r="A1161" i="1"/>
  <c r="A1160" i="1"/>
  <c r="A1159" i="1"/>
  <c r="A1157" i="1"/>
  <c r="A1156" i="1"/>
  <c r="A1155" i="1"/>
  <c r="A1154" i="1"/>
  <c r="A1153" i="1"/>
  <c r="A1152" i="1"/>
  <c r="A1150" i="1"/>
  <c r="A1149" i="1"/>
  <c r="A1148" i="1"/>
  <c r="A1147" i="1"/>
  <c r="A1146" i="1"/>
  <c r="A1145" i="1"/>
  <c r="A1143" i="1"/>
  <c r="A1142" i="1"/>
  <c r="A1141" i="1"/>
  <c r="A1140" i="1"/>
  <c r="A1139" i="1"/>
  <c r="A1138" i="1"/>
  <c r="A1136" i="1"/>
  <c r="A1135" i="1"/>
  <c r="A1134" i="1"/>
  <c r="A1133" i="1"/>
  <c r="A1132" i="1"/>
  <c r="A1131" i="1"/>
  <c r="A1129" i="1"/>
  <c r="A1128" i="1"/>
  <c r="A1127" i="1"/>
  <c r="A1126" i="1"/>
  <c r="A1125" i="1"/>
  <c r="A1124" i="1"/>
  <c r="A1122" i="1"/>
  <c r="A1121" i="1"/>
  <c r="A1120" i="1"/>
  <c r="A1119" i="1"/>
  <c r="A1118" i="1"/>
  <c r="A1117" i="1"/>
  <c r="A1115" i="1"/>
  <c r="A1114" i="1"/>
  <c r="A1113" i="1"/>
  <c r="A1112" i="1"/>
  <c r="A1111" i="1"/>
  <c r="A1110" i="1"/>
  <c r="A1108" i="1"/>
  <c r="A1107" i="1"/>
  <c r="A1106" i="1"/>
  <c r="A1105" i="1"/>
  <c r="A1104" i="1"/>
  <c r="A1103" i="1"/>
  <c r="A1101" i="1"/>
  <c r="A1100" i="1"/>
  <c r="A1099" i="1"/>
  <c r="A1098" i="1"/>
  <c r="A1097" i="1"/>
  <c r="A1096" i="1"/>
  <c r="A1094" i="1"/>
  <c r="A1093" i="1"/>
  <c r="A1092" i="1"/>
  <c r="A1091" i="1"/>
  <c r="A1090" i="1"/>
  <c r="A1089" i="1"/>
  <c r="A1087" i="1"/>
  <c r="A1086" i="1"/>
  <c r="A1085" i="1"/>
  <c r="A1084" i="1"/>
  <c r="A1083" i="1"/>
  <c r="A1082" i="1"/>
  <c r="A1080" i="1"/>
  <c r="A1079" i="1"/>
  <c r="A1078" i="1"/>
  <c r="A1077" i="1"/>
  <c r="A1076" i="1"/>
  <c r="A1075" i="1"/>
  <c r="A1073" i="1"/>
  <c r="A1072" i="1"/>
  <c r="A1071" i="1"/>
  <c r="A1070" i="1"/>
  <c r="A1069" i="1"/>
  <c r="A1068" i="1"/>
  <c r="A1066" i="1"/>
  <c r="A1065" i="1"/>
  <c r="A1064" i="1"/>
  <c r="A1063" i="1"/>
  <c r="A1062" i="1"/>
  <c r="A1061" i="1"/>
  <c r="A1059" i="1"/>
  <c r="A1058" i="1"/>
  <c r="A1057" i="1"/>
  <c r="A1056" i="1"/>
  <c r="A1055" i="1"/>
  <c r="A1054" i="1"/>
  <c r="A1052" i="1"/>
  <c r="A1051" i="1"/>
  <c r="A1050" i="1"/>
  <c r="A1049" i="1"/>
  <c r="A1048" i="1"/>
  <c r="A1047" i="1"/>
  <c r="A1045" i="1"/>
  <c r="A1044" i="1"/>
  <c r="A1043" i="1"/>
  <c r="A1042" i="1"/>
  <c r="A1041" i="1"/>
  <c r="A1040" i="1"/>
  <c r="A1038" i="1"/>
  <c r="A1037" i="1"/>
  <c r="A1036" i="1"/>
  <c r="A1035" i="1"/>
  <c r="A1034" i="1"/>
  <c r="A1033" i="1"/>
  <c r="A1031" i="1"/>
  <c r="A1030" i="1"/>
  <c r="A1029" i="1"/>
  <c r="A1028" i="1"/>
  <c r="A1027" i="1"/>
  <c r="A1026" i="1"/>
  <c r="A1024" i="1"/>
  <c r="A1023" i="1"/>
  <c r="A1022" i="1"/>
  <c r="A1021" i="1"/>
  <c r="A1020" i="1"/>
  <c r="A1019" i="1"/>
  <c r="A1017" i="1"/>
  <c r="A1016" i="1"/>
  <c r="A1015" i="1"/>
  <c r="A1014" i="1"/>
  <c r="A1013" i="1"/>
  <c r="A1012" i="1"/>
  <c r="A1010" i="1"/>
  <c r="A1009" i="1"/>
  <c r="A1008" i="1"/>
  <c r="A1007" i="1"/>
  <c r="A1006" i="1"/>
  <c r="A1005" i="1"/>
  <c r="A1003" i="1"/>
  <c r="A1002" i="1"/>
  <c r="A1001" i="1"/>
  <c r="A1000" i="1"/>
  <c r="A999" i="1"/>
  <c r="A998" i="1"/>
  <c r="A996" i="1"/>
  <c r="A995" i="1"/>
  <c r="A994" i="1"/>
  <c r="A993" i="1"/>
  <c r="A992" i="1"/>
  <c r="A991" i="1"/>
  <c r="A989" i="1"/>
  <c r="A988" i="1"/>
  <c r="A987" i="1"/>
  <c r="A986" i="1"/>
  <c r="A985" i="1"/>
  <c r="A984" i="1"/>
  <c r="A982" i="1"/>
  <c r="A981" i="1"/>
  <c r="A980" i="1"/>
  <c r="A979" i="1"/>
  <c r="A978" i="1"/>
  <c r="A977" i="1"/>
  <c r="A975" i="1"/>
  <c r="A974" i="1"/>
  <c r="A973" i="1"/>
  <c r="A972" i="1"/>
  <c r="A971" i="1"/>
  <c r="A970" i="1"/>
  <c r="A968" i="1"/>
  <c r="A967" i="1"/>
  <c r="A966" i="1"/>
  <c r="A965" i="1"/>
  <c r="A964" i="1"/>
  <c r="A963" i="1"/>
  <c r="A961" i="1"/>
  <c r="A960" i="1"/>
  <c r="A959" i="1"/>
  <c r="A958" i="1"/>
  <c r="A957" i="1"/>
  <c r="A956" i="1"/>
  <c r="A954" i="1"/>
  <c r="A953" i="1"/>
  <c r="A952" i="1"/>
  <c r="A951" i="1"/>
  <c r="A950" i="1"/>
  <c r="A949" i="1"/>
  <c r="A947" i="1"/>
  <c r="A946" i="1"/>
  <c r="A945" i="1"/>
  <c r="A944" i="1"/>
  <c r="A943" i="1"/>
  <c r="A942" i="1"/>
  <c r="A940" i="1"/>
  <c r="A939" i="1"/>
  <c r="A938" i="1"/>
  <c r="A937" i="1"/>
  <c r="A936" i="1"/>
  <c r="A935" i="1"/>
  <c r="A933" i="1"/>
  <c r="A932" i="1"/>
  <c r="A931" i="1"/>
  <c r="A930" i="1"/>
  <c r="A929" i="1"/>
  <c r="A928" i="1"/>
  <c r="A926" i="1"/>
  <c r="A925" i="1"/>
  <c r="A924" i="1"/>
  <c r="A923" i="1"/>
  <c r="A922" i="1"/>
  <c r="A921" i="1"/>
  <c r="A919" i="1"/>
  <c r="A918" i="1"/>
  <c r="A917" i="1"/>
  <c r="A916" i="1"/>
  <c r="A915" i="1"/>
  <c r="A914" i="1"/>
  <c r="A912" i="1"/>
  <c r="A911" i="1"/>
  <c r="A910" i="1"/>
  <c r="A908" i="1"/>
  <c r="A904" i="1"/>
  <c r="A902" i="1"/>
  <c r="A900" i="1"/>
  <c r="A898" i="1"/>
  <c r="A896" i="1"/>
  <c r="A894" i="1"/>
  <c r="A890" i="1"/>
  <c r="A888" i="1"/>
  <c r="A886" i="1"/>
  <c r="A884" i="1"/>
  <c r="A882" i="1"/>
  <c r="A880" i="1"/>
  <c r="A876" i="1"/>
  <c r="A874" i="1"/>
  <c r="A872" i="1"/>
  <c r="A870" i="1"/>
  <c r="A868" i="1"/>
  <c r="A866" i="1"/>
  <c r="A862" i="1"/>
  <c r="A860" i="1"/>
  <c r="A858" i="1"/>
  <c r="A856" i="1"/>
  <c r="A854" i="1"/>
  <c r="A852" i="1"/>
  <c r="A848" i="1"/>
  <c r="A846" i="1"/>
  <c r="M11" i="1" l="1"/>
  <c r="M12" i="1"/>
  <c r="M9" i="1"/>
  <c r="M14" i="1"/>
  <c r="M13" i="1"/>
  <c r="M10" i="1"/>
  <c r="M8" i="1"/>
  <c r="R14" i="17"/>
  <c r="K15" i="17" l="1"/>
  <c r="F3" i="17" s="1"/>
  <c r="K34" i="17"/>
  <c r="AM14" i="17"/>
  <c r="AB14" i="17" s="1"/>
  <c r="P34" i="17" s="1"/>
  <c r="AL14" i="17"/>
  <c r="AA14" i="17" s="1"/>
  <c r="O34" i="17" s="1"/>
  <c r="AK14" i="17"/>
  <c r="Z14" i="17" s="1"/>
  <c r="N34" i="17" s="1"/>
  <c r="AJ14" i="17"/>
  <c r="Y14" i="17" s="1"/>
  <c r="M34" i="17" s="1"/>
  <c r="AI14" i="17"/>
  <c r="X14" i="17" s="1"/>
  <c r="L34" i="17" s="1"/>
  <c r="I200" i="1" l="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A49" i="8"/>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F29" i="8" l="1"/>
  <c r="F30" i="8" s="1"/>
  <c r="F31" i="8" s="1"/>
  <c r="F32" i="8" s="1"/>
  <c r="F33" i="8" s="1"/>
  <c r="F34" i="8" s="1"/>
  <c r="F35" i="8" s="1"/>
  <c r="F36" i="8" s="1"/>
  <c r="F37" i="8" s="1"/>
  <c r="F38" i="8" s="1"/>
  <c r="F39" i="8" s="1"/>
  <c r="K64" i="18" l="1"/>
  <c r="M64" i="18" s="1"/>
  <c r="K63" i="18"/>
  <c r="K62" i="18"/>
  <c r="O62" i="18" s="1"/>
  <c r="K61" i="18"/>
  <c r="K60" i="18"/>
  <c r="K59" i="18"/>
  <c r="M59" i="18" s="1"/>
  <c r="K58" i="18"/>
  <c r="M58" i="18" s="1"/>
  <c r="K57" i="18"/>
  <c r="O57" i="18" s="1"/>
  <c r="K56" i="18"/>
  <c r="O56" i="18" s="1"/>
  <c r="K55" i="18"/>
  <c r="O55" i="18" s="1"/>
  <c r="K54" i="18"/>
  <c r="M54" i="18" s="1"/>
  <c r="K53" i="18"/>
  <c r="M53" i="18" s="1"/>
  <c r="K52" i="18"/>
  <c r="O52" i="18" s="1"/>
  <c r="K51" i="18"/>
  <c r="M51" i="18" s="1"/>
  <c r="K50" i="18"/>
  <c r="O50" i="18" s="1"/>
  <c r="K49" i="18"/>
  <c r="M49" i="18" s="1"/>
  <c r="K48" i="18"/>
  <c r="M48" i="18" s="1"/>
  <c r="K47" i="18"/>
  <c r="M47" i="18" s="1"/>
  <c r="L3" i="18"/>
  <c r="N63" i="18" l="1"/>
  <c r="M63" i="18"/>
  <c r="O63" i="18"/>
  <c r="M61" i="18"/>
  <c r="N51" i="18"/>
  <c r="N61" i="18"/>
  <c r="O51" i="18"/>
  <c r="O61" i="18"/>
  <c r="N53" i="18"/>
  <c r="O53" i="18"/>
  <c r="M50" i="18"/>
  <c r="M52" i="18"/>
  <c r="M56" i="18"/>
  <c r="N56" i="18"/>
  <c r="M55" i="18"/>
  <c r="M57" i="18"/>
  <c r="M62" i="18"/>
  <c r="N50" i="18"/>
  <c r="N52" i="18"/>
  <c r="N55" i="18"/>
  <c r="N57" i="18"/>
  <c r="N62" i="18"/>
  <c r="M60" i="18"/>
  <c r="N60" i="18"/>
  <c r="Q2000" i="18"/>
  <c r="Q1999" i="18"/>
  <c r="Q1998" i="18"/>
  <c r="Q1997" i="18"/>
  <c r="Q1996" i="18"/>
  <c r="Q1995" i="18"/>
  <c r="Q1994" i="18"/>
  <c r="Q1993" i="18"/>
  <c r="Q1992" i="18"/>
  <c r="Q1991" i="18"/>
  <c r="Q1990" i="18"/>
  <c r="Q1989" i="18"/>
  <c r="Q1988" i="18"/>
  <c r="Q1987" i="18"/>
  <c r="Q1986" i="18"/>
  <c r="Q1985" i="18"/>
  <c r="Q1984" i="18"/>
  <c r="Q1983" i="18"/>
  <c r="Q1982" i="18"/>
  <c r="Q1981" i="18"/>
  <c r="Q1980" i="18"/>
  <c r="Q1979" i="18"/>
  <c r="Q1978" i="18"/>
  <c r="Q1977" i="18"/>
  <c r="Q1976" i="18"/>
  <c r="Q1975" i="18"/>
  <c r="Q1974" i="18"/>
  <c r="Q1973" i="18"/>
  <c r="Q1972" i="18"/>
  <c r="Q1971" i="18"/>
  <c r="Q1970" i="18"/>
  <c r="Q1969" i="18"/>
  <c r="Q1968" i="18"/>
  <c r="Q1967" i="18"/>
  <c r="Q1966" i="18"/>
  <c r="Q1965" i="18"/>
  <c r="Q1964" i="18"/>
  <c r="Q1963" i="18"/>
  <c r="Q1962" i="18"/>
  <c r="Q1961" i="18"/>
  <c r="Q1960" i="18"/>
  <c r="Q1959" i="18"/>
  <c r="Q1958" i="18"/>
  <c r="Q1957" i="18"/>
  <c r="Q1956" i="18"/>
  <c r="Q1955" i="18"/>
  <c r="Q1954" i="18"/>
  <c r="Q1953" i="18"/>
  <c r="Q1952" i="18"/>
  <c r="Q1951" i="18"/>
  <c r="Q1950" i="18"/>
  <c r="Q1949" i="18"/>
  <c r="Q1948" i="18"/>
  <c r="Q1947" i="18"/>
  <c r="Q1946" i="18"/>
  <c r="Q1945" i="18"/>
  <c r="Q1944" i="18"/>
  <c r="Q1943" i="18"/>
  <c r="Q1942" i="18"/>
  <c r="Q1941" i="18"/>
  <c r="Q1940" i="18"/>
  <c r="Q1939" i="18"/>
  <c r="Q1938" i="18"/>
  <c r="Q1937" i="18"/>
  <c r="Q1936" i="18"/>
  <c r="Q1935" i="18"/>
  <c r="Q1934" i="18"/>
  <c r="Q1933" i="18"/>
  <c r="Q1932" i="18"/>
  <c r="Q1931" i="18"/>
  <c r="Q1930" i="18"/>
  <c r="Q1929" i="18"/>
  <c r="Q1928" i="18"/>
  <c r="Q1927" i="18"/>
  <c r="Q1926" i="18"/>
  <c r="Q1925" i="18"/>
  <c r="Q1924" i="18"/>
  <c r="Q1923" i="18"/>
  <c r="Q1922" i="18"/>
  <c r="Q1921" i="18"/>
  <c r="Q1920" i="18"/>
  <c r="Q1919" i="18"/>
  <c r="Q1918" i="18"/>
  <c r="Q1917" i="18"/>
  <c r="Q1916" i="18"/>
  <c r="Q1915" i="18"/>
  <c r="Q1914" i="18"/>
  <c r="Q1913" i="18"/>
  <c r="Q1912" i="18"/>
  <c r="Q1911" i="18"/>
  <c r="Q1910" i="18"/>
  <c r="Q1909" i="18"/>
  <c r="Q1908" i="18"/>
  <c r="Q1907" i="18"/>
  <c r="Q1906" i="18"/>
  <c r="Q1905" i="18"/>
  <c r="Q1904" i="18"/>
  <c r="Q1903" i="18"/>
  <c r="Q1902" i="18"/>
  <c r="Q1901" i="18"/>
  <c r="Q1900" i="18"/>
  <c r="Q1899" i="18"/>
  <c r="Q1898" i="18"/>
  <c r="Q1897" i="18"/>
  <c r="Q1896" i="18"/>
  <c r="Q1895" i="18"/>
  <c r="Q1894" i="18"/>
  <c r="Q1893" i="18"/>
  <c r="Q1892" i="18"/>
  <c r="Q1891" i="18"/>
  <c r="Q1890" i="18"/>
  <c r="Q1889" i="18"/>
  <c r="Q1888" i="18"/>
  <c r="Q1887" i="18"/>
  <c r="Q1886" i="18"/>
  <c r="Q1885" i="18"/>
  <c r="Q1884" i="18"/>
  <c r="Q1883" i="18"/>
  <c r="Q1882" i="18"/>
  <c r="Q1881" i="18"/>
  <c r="Q1880" i="18"/>
  <c r="Q1879" i="18"/>
  <c r="Q1878" i="18"/>
  <c r="Q1877" i="18"/>
  <c r="Q1876" i="18"/>
  <c r="Q1875" i="18"/>
  <c r="Q1874" i="18"/>
  <c r="Q1873" i="18"/>
  <c r="Q1872" i="18"/>
  <c r="Q1871" i="18"/>
  <c r="Q1870" i="18"/>
  <c r="Q1869" i="18"/>
  <c r="Q1868" i="18"/>
  <c r="Q1867" i="18"/>
  <c r="Q1866" i="18"/>
  <c r="Q1865" i="18"/>
  <c r="Q1864" i="18"/>
  <c r="Q1863" i="18"/>
  <c r="Q1862" i="18"/>
  <c r="Q1861" i="18"/>
  <c r="Q1860" i="18"/>
  <c r="Q1859" i="18"/>
  <c r="Q1858" i="18"/>
  <c r="Q1857" i="18"/>
  <c r="Q1856" i="18"/>
  <c r="Q1855" i="18"/>
  <c r="Q1854" i="18"/>
  <c r="Q1853" i="18"/>
  <c r="Q1852" i="18"/>
  <c r="Q1851" i="18"/>
  <c r="Q1850" i="18"/>
  <c r="Q1849" i="18"/>
  <c r="Q1848" i="18"/>
  <c r="Q1847" i="18"/>
  <c r="Q1846" i="18"/>
  <c r="Q1845" i="18"/>
  <c r="Q1844" i="18"/>
  <c r="Q1843" i="18"/>
  <c r="Q1842" i="18"/>
  <c r="Q1841" i="18"/>
  <c r="Q1840" i="18"/>
  <c r="Q1839" i="18"/>
  <c r="Q1838" i="18"/>
  <c r="Q1837" i="18"/>
  <c r="Q1836" i="18"/>
  <c r="Q1835" i="18"/>
  <c r="Q1834" i="18"/>
  <c r="Q1833" i="18"/>
  <c r="Q1832" i="18"/>
  <c r="Q1831" i="18"/>
  <c r="Q1830" i="18"/>
  <c r="Q1829" i="18"/>
  <c r="Q1828" i="18"/>
  <c r="Q1827" i="18"/>
  <c r="Q1826" i="18"/>
  <c r="Q1825" i="18"/>
  <c r="Q1824" i="18"/>
  <c r="Q1823" i="18"/>
  <c r="Q1822" i="18"/>
  <c r="Q1821" i="18"/>
  <c r="Q1820" i="18"/>
  <c r="Q1819" i="18"/>
  <c r="Q1818" i="18"/>
  <c r="Q1817" i="18"/>
  <c r="Q1816" i="18"/>
  <c r="Q1815" i="18"/>
  <c r="Q1814" i="18"/>
  <c r="Q1813" i="18"/>
  <c r="Q1812" i="18"/>
  <c r="Q1811" i="18"/>
  <c r="Q1810" i="18"/>
  <c r="Q1809" i="18"/>
  <c r="Q1808" i="18"/>
  <c r="Q1807" i="18"/>
  <c r="Q1806" i="18"/>
  <c r="Q1805" i="18"/>
  <c r="Q1804" i="18"/>
  <c r="Q1803" i="18"/>
  <c r="Q1802" i="18"/>
  <c r="Q1801" i="18"/>
  <c r="Q1800" i="18"/>
  <c r="Q1799" i="18"/>
  <c r="Q1798" i="18"/>
  <c r="Q1797" i="18"/>
  <c r="Q1796" i="18"/>
  <c r="Q1795" i="18"/>
  <c r="Q1794" i="18"/>
  <c r="Q1793" i="18"/>
  <c r="Q1792" i="18"/>
  <c r="Q1791" i="18"/>
  <c r="Q1790" i="18"/>
  <c r="Q1789" i="18"/>
  <c r="Q1788" i="18"/>
  <c r="Q1787" i="18"/>
  <c r="Q1786" i="18"/>
  <c r="Q1785" i="18"/>
  <c r="Q1784" i="18"/>
  <c r="Q1783" i="18"/>
  <c r="Q1782" i="18"/>
  <c r="Q1781" i="18"/>
  <c r="Q1780" i="18"/>
  <c r="Q1779" i="18"/>
  <c r="Q1778" i="18"/>
  <c r="Q1777" i="18"/>
  <c r="Q1776" i="18"/>
  <c r="Q1775" i="18"/>
  <c r="Q1774" i="18"/>
  <c r="Q1773" i="18"/>
  <c r="Q1772" i="18"/>
  <c r="Q1771" i="18"/>
  <c r="Q1770" i="18"/>
  <c r="Q1769" i="18"/>
  <c r="Q1768" i="18"/>
  <c r="Q1767" i="18"/>
  <c r="Q1766" i="18"/>
  <c r="Q1765" i="18"/>
  <c r="Q1764" i="18"/>
  <c r="Q1763" i="18"/>
  <c r="Q1762" i="18"/>
  <c r="Q1761" i="18"/>
  <c r="Q1760" i="18"/>
  <c r="Q1759" i="18"/>
  <c r="Q1758" i="18"/>
  <c r="Q1757" i="18"/>
  <c r="Q1756" i="18"/>
  <c r="Q1755" i="18"/>
  <c r="Q1754" i="18"/>
  <c r="Q1753" i="18"/>
  <c r="Q1752" i="18"/>
  <c r="Q1751" i="18"/>
  <c r="Q1750" i="18"/>
  <c r="Q1749" i="18"/>
  <c r="Q1748" i="18"/>
  <c r="Q1747" i="18"/>
  <c r="Q1746" i="18"/>
  <c r="Q1745" i="18"/>
  <c r="Q1744" i="18"/>
  <c r="Q1743" i="18"/>
  <c r="Q1742" i="18"/>
  <c r="Q1741" i="18"/>
  <c r="Q1740" i="18"/>
  <c r="Q1739" i="18"/>
  <c r="Q1738" i="18"/>
  <c r="Q1737" i="18"/>
  <c r="Q1736" i="18"/>
  <c r="Q1735" i="18"/>
  <c r="Q1734" i="18"/>
  <c r="Q1733" i="18"/>
  <c r="Q1732" i="18"/>
  <c r="Q1731" i="18"/>
  <c r="Q1730" i="18"/>
  <c r="Q1729" i="18"/>
  <c r="Q1728" i="18"/>
  <c r="Q1727" i="18"/>
  <c r="Q1726" i="18"/>
  <c r="Q1725" i="18"/>
  <c r="Q1724" i="18"/>
  <c r="Q1723" i="18"/>
  <c r="Q1722" i="18"/>
  <c r="Q1721" i="18"/>
  <c r="Q1720" i="18"/>
  <c r="Q1719" i="18"/>
  <c r="Q1718" i="18"/>
  <c r="Q1717" i="18"/>
  <c r="Q1716" i="18"/>
  <c r="Q1715" i="18"/>
  <c r="Q1714" i="18"/>
  <c r="Q1713" i="18"/>
  <c r="Q1712" i="18"/>
  <c r="Q1711" i="18"/>
  <c r="Q1710" i="18"/>
  <c r="Q1709" i="18"/>
  <c r="Q1708" i="18"/>
  <c r="Q1707" i="18"/>
  <c r="Q1706" i="18"/>
  <c r="Q1705" i="18"/>
  <c r="Q1704" i="18"/>
  <c r="Q1703" i="18"/>
  <c r="Q1702" i="18"/>
  <c r="Q1701" i="18"/>
  <c r="Q1700" i="18"/>
  <c r="Q1699" i="18"/>
  <c r="Q1698" i="18"/>
  <c r="Q1697" i="18"/>
  <c r="Q1696" i="18"/>
  <c r="Q1695" i="18"/>
  <c r="Q1694" i="18"/>
  <c r="Q1693" i="18"/>
  <c r="Q1692" i="18"/>
  <c r="Q1691" i="18"/>
  <c r="Q1690" i="18"/>
  <c r="Q1689" i="18"/>
  <c r="Q1688" i="18"/>
  <c r="Q1687" i="18"/>
  <c r="Q1686" i="18"/>
  <c r="Q1685" i="18"/>
  <c r="Q1684" i="18"/>
  <c r="Q1683" i="18"/>
  <c r="Q1682" i="18"/>
  <c r="Q1681" i="18"/>
  <c r="Q1680" i="18"/>
  <c r="Q1679" i="18"/>
  <c r="Q1678" i="18"/>
  <c r="Q1677" i="18"/>
  <c r="Q1676" i="18"/>
  <c r="Q1675" i="18"/>
  <c r="Q1674" i="18"/>
  <c r="Q1673" i="18"/>
  <c r="Q1672" i="18"/>
  <c r="Q1671" i="18"/>
  <c r="Q1670" i="18"/>
  <c r="Q1669" i="18"/>
  <c r="Q1668" i="18"/>
  <c r="Q1667" i="18"/>
  <c r="Q1666" i="18"/>
  <c r="Q1665" i="18"/>
  <c r="Q1664" i="18"/>
  <c r="Q1663" i="18"/>
  <c r="Q1662" i="18"/>
  <c r="Q1661" i="18"/>
  <c r="Q1660" i="18"/>
  <c r="Q1659" i="18"/>
  <c r="Q1658" i="18"/>
  <c r="Q1657" i="18"/>
  <c r="Q1656" i="18"/>
  <c r="Q1655" i="18"/>
  <c r="Q1654" i="18"/>
  <c r="Q1653" i="18"/>
  <c r="Q1652" i="18"/>
  <c r="Q1651" i="18"/>
  <c r="Q1650" i="18"/>
  <c r="Q1649" i="18"/>
  <c r="Q1648" i="18"/>
  <c r="Q1647" i="18"/>
  <c r="Q1646" i="18"/>
  <c r="Q1645" i="18"/>
  <c r="Q1644" i="18"/>
  <c r="Q1643" i="18"/>
  <c r="Q1642" i="18"/>
  <c r="Q1641" i="18"/>
  <c r="Q1640" i="18"/>
  <c r="Q1639" i="18"/>
  <c r="Q1638" i="18"/>
  <c r="Q1637" i="18"/>
  <c r="Q1636" i="18"/>
  <c r="Q1635" i="18"/>
  <c r="Q1634" i="18"/>
  <c r="Q1633" i="18"/>
  <c r="Q1632" i="18"/>
  <c r="Q1631" i="18"/>
  <c r="Q1630" i="18"/>
  <c r="Q1629" i="18"/>
  <c r="Q1628" i="18"/>
  <c r="Q1627" i="18"/>
  <c r="Q1626" i="18"/>
  <c r="Q1625" i="18"/>
  <c r="Q1624" i="18"/>
  <c r="Q1623" i="18"/>
  <c r="Q1622" i="18"/>
  <c r="Q1621" i="18"/>
  <c r="Q1620" i="18"/>
  <c r="Q1619" i="18"/>
  <c r="Q1618" i="18"/>
  <c r="Q1617" i="18"/>
  <c r="Q1616" i="18"/>
  <c r="Q1615" i="18"/>
  <c r="Q1614" i="18"/>
  <c r="Q1613" i="18"/>
  <c r="Q1612" i="18"/>
  <c r="Q1611" i="18"/>
  <c r="Q1610" i="18"/>
  <c r="Q1609" i="18"/>
  <c r="Q1608" i="18"/>
  <c r="Q1607" i="18"/>
  <c r="Q1606" i="18"/>
  <c r="Q1605" i="18"/>
  <c r="Q1604" i="18"/>
  <c r="Q1603" i="18"/>
  <c r="Q1602" i="18"/>
  <c r="Q1601" i="18"/>
  <c r="Q1600" i="18"/>
  <c r="Q1599" i="18"/>
  <c r="Q1598" i="18"/>
  <c r="Q1597" i="18"/>
  <c r="Q1596" i="18"/>
  <c r="Q1595" i="18"/>
  <c r="Q1594" i="18"/>
  <c r="Q1593" i="18"/>
  <c r="Q1592" i="18"/>
  <c r="Q1591" i="18"/>
  <c r="Q1590" i="18"/>
  <c r="Q1589" i="18"/>
  <c r="Q1588" i="18"/>
  <c r="Q1587" i="18"/>
  <c r="Q1586" i="18"/>
  <c r="Q1585" i="18"/>
  <c r="Q1584" i="18"/>
  <c r="Q1583" i="18"/>
  <c r="Q1582" i="18"/>
  <c r="Q1581" i="18"/>
  <c r="Q1580" i="18"/>
  <c r="Q1579" i="18"/>
  <c r="Q1578" i="18"/>
  <c r="Q1577" i="18"/>
  <c r="Q1576" i="18"/>
  <c r="Q1575" i="18"/>
  <c r="Q1574" i="18"/>
  <c r="Q1573" i="18"/>
  <c r="Q1572" i="18"/>
  <c r="Q1571" i="18"/>
  <c r="Q1570" i="18"/>
  <c r="Q1569" i="18"/>
  <c r="Q1568" i="18"/>
  <c r="Q1567" i="18"/>
  <c r="Q1566" i="18"/>
  <c r="Q1565" i="18"/>
  <c r="Q1564" i="18"/>
  <c r="Q1563" i="18"/>
  <c r="Q1562" i="18"/>
  <c r="Q1561" i="18"/>
  <c r="Q1560" i="18"/>
  <c r="Q1559" i="18"/>
  <c r="Q1558" i="18"/>
  <c r="Q1557" i="18"/>
  <c r="Q1556" i="18"/>
  <c r="Q1555" i="18"/>
  <c r="Q1554" i="18"/>
  <c r="Q1553" i="18"/>
  <c r="Q1552" i="18"/>
  <c r="Q1551" i="18"/>
  <c r="Q1550" i="18"/>
  <c r="Q1549" i="18"/>
  <c r="Q1548" i="18"/>
  <c r="Q1547" i="18"/>
  <c r="Q1546" i="18"/>
  <c r="Q1545" i="18"/>
  <c r="Q1544" i="18"/>
  <c r="Q1543" i="18"/>
  <c r="Q1542" i="18"/>
  <c r="Q1541" i="18"/>
  <c r="Q1540" i="18"/>
  <c r="Q1539" i="18"/>
  <c r="Q1538" i="18"/>
  <c r="Q1537" i="18"/>
  <c r="Q1536" i="18"/>
  <c r="Q1535" i="18"/>
  <c r="Q1534" i="18"/>
  <c r="Q1533" i="18"/>
  <c r="Q1532" i="18"/>
  <c r="Q1531" i="18"/>
  <c r="Q1530" i="18"/>
  <c r="Q1529" i="18"/>
  <c r="Q1528" i="18"/>
  <c r="Q1527" i="18"/>
  <c r="Q1526" i="18"/>
  <c r="Q1525" i="18"/>
  <c r="Q1524" i="18"/>
  <c r="Q1523" i="18"/>
  <c r="Q1522" i="18"/>
  <c r="Q1521" i="18"/>
  <c r="Q1520" i="18"/>
  <c r="Q1519" i="18"/>
  <c r="Q1518" i="18"/>
  <c r="Q1517" i="18"/>
  <c r="Q1516" i="18"/>
  <c r="Q1515" i="18"/>
  <c r="Q1514" i="18"/>
  <c r="Q1513" i="18"/>
  <c r="Q1512" i="18"/>
  <c r="Q1511" i="18"/>
  <c r="Q1510" i="18"/>
  <c r="Q1509" i="18"/>
  <c r="Q1508" i="18"/>
  <c r="Q1507" i="18"/>
  <c r="Q1506" i="18"/>
  <c r="Q1505" i="18"/>
  <c r="Q1504" i="18"/>
  <c r="Q1503" i="18"/>
  <c r="Q1502" i="18"/>
  <c r="Q1501" i="18"/>
  <c r="Q1500" i="18"/>
  <c r="Q1499" i="18"/>
  <c r="Q1498" i="18"/>
  <c r="Q1497" i="18"/>
  <c r="Q1496" i="18"/>
  <c r="Q1495" i="18"/>
  <c r="Q1494" i="18"/>
  <c r="Q1493" i="18"/>
  <c r="Q1492" i="18"/>
  <c r="Q1491" i="18"/>
  <c r="Q1490" i="18"/>
  <c r="Q1489" i="18"/>
  <c r="Q1488" i="18"/>
  <c r="Q1487" i="18"/>
  <c r="Q1486" i="18"/>
  <c r="Q1485" i="18"/>
  <c r="Q1484" i="18"/>
  <c r="Q1483" i="18"/>
  <c r="Q1482" i="18"/>
  <c r="Q1481" i="18"/>
  <c r="Q1480" i="18"/>
  <c r="Q1479" i="18"/>
  <c r="Q1478" i="18"/>
  <c r="Q1477" i="18"/>
  <c r="Q1476" i="18"/>
  <c r="Q1475" i="18"/>
  <c r="Q1474" i="18"/>
  <c r="Q1473" i="18"/>
  <c r="Q1472" i="18"/>
  <c r="Q1471" i="18"/>
  <c r="Q1470" i="18"/>
  <c r="Q1469" i="18"/>
  <c r="Q1468" i="18"/>
  <c r="Q1467" i="18"/>
  <c r="Q1466" i="18"/>
  <c r="Q1465" i="18"/>
  <c r="Q1464" i="18"/>
  <c r="Q1463" i="18"/>
  <c r="Q1462" i="18"/>
  <c r="Q1461" i="18"/>
  <c r="Q1460" i="18"/>
  <c r="Q1459" i="18"/>
  <c r="Q1458" i="18"/>
  <c r="Q1457" i="18"/>
  <c r="Q1456" i="18"/>
  <c r="Q1455" i="18"/>
  <c r="Q1454" i="18"/>
  <c r="Q1453" i="18"/>
  <c r="Q1452" i="18"/>
  <c r="Q1451" i="18"/>
  <c r="Q1450" i="18"/>
  <c r="Q1449" i="18"/>
  <c r="Q1448" i="18"/>
  <c r="Q1447" i="18"/>
  <c r="Q1446" i="18"/>
  <c r="Q1445" i="18"/>
  <c r="Q1444" i="18"/>
  <c r="Q1443" i="18"/>
  <c r="Q1442" i="18"/>
  <c r="Q1441" i="18"/>
  <c r="Q1440" i="18"/>
  <c r="Q1439" i="18"/>
  <c r="Q1438" i="18"/>
  <c r="Q1437" i="18"/>
  <c r="Q1436" i="18"/>
  <c r="Q1435" i="18"/>
  <c r="Q1434" i="18"/>
  <c r="Q1433" i="18"/>
  <c r="Q1432" i="18"/>
  <c r="Q1431" i="18"/>
  <c r="Q1430" i="18"/>
  <c r="Q1429" i="18"/>
  <c r="Q1428" i="18"/>
  <c r="Q1427" i="18"/>
  <c r="Q1426" i="18"/>
  <c r="Q1425" i="18"/>
  <c r="Q1424" i="18"/>
  <c r="Q1423" i="18"/>
  <c r="Q1422" i="18"/>
  <c r="Q1421" i="18"/>
  <c r="Q1420" i="18"/>
  <c r="Q1419" i="18"/>
  <c r="Q1418" i="18"/>
  <c r="Q1417" i="18"/>
  <c r="Q1416" i="18"/>
  <c r="Q1415" i="18"/>
  <c r="Q1414" i="18"/>
  <c r="Q1413" i="18"/>
  <c r="Q1412" i="18"/>
  <c r="Q1411" i="18"/>
  <c r="Q1410" i="18"/>
  <c r="Q1409" i="18"/>
  <c r="Q1408" i="18"/>
  <c r="Q1407" i="18"/>
  <c r="Q1406" i="18"/>
  <c r="Q1405" i="18"/>
  <c r="Q1404" i="18"/>
  <c r="Q1403" i="18"/>
  <c r="Q1402" i="18"/>
  <c r="Q1401" i="18"/>
  <c r="Q1400" i="18"/>
  <c r="Q1399" i="18"/>
  <c r="Q1398" i="18"/>
  <c r="Q1397" i="18"/>
  <c r="Q1396" i="18"/>
  <c r="Q1395" i="18"/>
  <c r="Q1394" i="18"/>
  <c r="Q1393" i="18"/>
  <c r="Q1392" i="18"/>
  <c r="Q1391" i="18"/>
  <c r="Q1390" i="18"/>
  <c r="Q1389" i="18"/>
  <c r="Q1388" i="18"/>
  <c r="Q1387" i="18"/>
  <c r="Q1386" i="18"/>
  <c r="Q1385" i="18"/>
  <c r="Q1384" i="18"/>
  <c r="Q1383" i="18"/>
  <c r="Q1382" i="18"/>
  <c r="Q1381" i="18"/>
  <c r="Q1380" i="18"/>
  <c r="Q1379" i="18"/>
  <c r="Q1378" i="18"/>
  <c r="Q1377" i="18"/>
  <c r="Q1376" i="18"/>
  <c r="Q1375" i="18"/>
  <c r="Q1374" i="18"/>
  <c r="Q1373" i="18"/>
  <c r="Q1372" i="18"/>
  <c r="Q1371" i="18"/>
  <c r="Q1370" i="18"/>
  <c r="Q1369" i="18"/>
  <c r="Q1368" i="18"/>
  <c r="Q1367" i="18"/>
  <c r="Q1366" i="18"/>
  <c r="Q1365" i="18"/>
  <c r="Q1364" i="18"/>
  <c r="Q1363" i="18"/>
  <c r="Q1362" i="18"/>
  <c r="Q1361" i="18"/>
  <c r="Q1360" i="18"/>
  <c r="Q1359" i="18"/>
  <c r="Q1358" i="18"/>
  <c r="Q1357" i="18"/>
  <c r="Q1356" i="18"/>
  <c r="Q1355" i="18"/>
  <c r="Q1354" i="18"/>
  <c r="Q1353" i="18"/>
  <c r="Q1352" i="18"/>
  <c r="Q1351" i="18"/>
  <c r="Q1350" i="18"/>
  <c r="Q1349" i="18"/>
  <c r="Q1348" i="18"/>
  <c r="Q1347" i="18"/>
  <c r="Q1346" i="18"/>
  <c r="Q1345" i="18"/>
  <c r="Q1344" i="18"/>
  <c r="Q1343" i="18"/>
  <c r="Q1342" i="18"/>
  <c r="Q1341" i="18"/>
  <c r="Q1340" i="18"/>
  <c r="Q1339" i="18"/>
  <c r="Q1338" i="18"/>
  <c r="Q1337" i="18"/>
  <c r="Q1336" i="18"/>
  <c r="Q1335" i="18"/>
  <c r="Q1334" i="18"/>
  <c r="Q1333" i="18"/>
  <c r="Q1332" i="18"/>
  <c r="Q1331" i="18"/>
  <c r="Q1330" i="18"/>
  <c r="Q1329" i="18"/>
  <c r="Q1328" i="18"/>
  <c r="Q1327" i="18"/>
  <c r="Q1326" i="18"/>
  <c r="Q1325" i="18"/>
  <c r="Q1324" i="18"/>
  <c r="Q1323" i="18"/>
  <c r="Q1322" i="18"/>
  <c r="Q1321" i="18"/>
  <c r="Q1320" i="18"/>
  <c r="Q1319" i="18"/>
  <c r="Q1318" i="18"/>
  <c r="Q1317" i="18"/>
  <c r="Q1316" i="18"/>
  <c r="Q1315" i="18"/>
  <c r="Q1314" i="18"/>
  <c r="Q1313" i="18"/>
  <c r="Q1312" i="18"/>
  <c r="Q1311" i="18"/>
  <c r="Q1310" i="18"/>
  <c r="Q1309" i="18"/>
  <c r="Q1308" i="18"/>
  <c r="Q1307" i="18"/>
  <c r="Q1306" i="18"/>
  <c r="Q1305" i="18"/>
  <c r="Q1304" i="18"/>
  <c r="Q1303" i="18"/>
  <c r="Q1302" i="18"/>
  <c r="Q1301" i="18"/>
  <c r="Q1300" i="18"/>
  <c r="Q1299" i="18"/>
  <c r="Q1298" i="18"/>
  <c r="Q1297" i="18"/>
  <c r="Q1296" i="18"/>
  <c r="Q1295" i="18"/>
  <c r="Q1294" i="18"/>
  <c r="Q1293" i="18"/>
  <c r="Q1292" i="18"/>
  <c r="Q1291" i="18"/>
  <c r="Q1290" i="18"/>
  <c r="Q1289" i="18"/>
  <c r="Q1288" i="18"/>
  <c r="Q1287" i="18"/>
  <c r="Q1286" i="18"/>
  <c r="Q1285" i="18"/>
  <c r="Q1284" i="18"/>
  <c r="Q1283" i="18"/>
  <c r="Q1282" i="18"/>
  <c r="Q1281" i="18"/>
  <c r="Q1280" i="18"/>
  <c r="Q1279" i="18"/>
  <c r="Q1278" i="18"/>
  <c r="Q1277" i="18"/>
  <c r="Q1276" i="18"/>
  <c r="Q1275" i="18"/>
  <c r="Q1274" i="18"/>
  <c r="Q1273" i="18"/>
  <c r="Q1272" i="18"/>
  <c r="Q1271" i="18"/>
  <c r="Q1270" i="18"/>
  <c r="Q1269" i="18"/>
  <c r="Q1268" i="18"/>
  <c r="Q1267" i="18"/>
  <c r="Q1266" i="18"/>
  <c r="Q1265" i="18"/>
  <c r="Q1264" i="18"/>
  <c r="Q1263" i="18"/>
  <c r="Q1262" i="18"/>
  <c r="Q1261" i="18"/>
  <c r="Q1260" i="18"/>
  <c r="Q1259" i="18"/>
  <c r="Q1258" i="18"/>
  <c r="Q1257" i="18"/>
  <c r="Q1256" i="18"/>
  <c r="Q1255" i="18"/>
  <c r="Q1254" i="18"/>
  <c r="Q1253" i="18"/>
  <c r="Q1252" i="18"/>
  <c r="Q1251" i="18"/>
  <c r="Q1250" i="18"/>
  <c r="Q1249" i="18"/>
  <c r="Q1248" i="18"/>
  <c r="Q1247" i="18"/>
  <c r="Q1246" i="18"/>
  <c r="Q1245" i="18"/>
  <c r="Q1244" i="18"/>
  <c r="Q1243" i="18"/>
  <c r="Q1242" i="18"/>
  <c r="Q1241" i="18"/>
  <c r="Q1240" i="18"/>
  <c r="Q1239" i="18"/>
  <c r="Q1238" i="18"/>
  <c r="Q1237" i="18"/>
  <c r="Q1236" i="18"/>
  <c r="Q1235" i="18"/>
  <c r="Q1234" i="18"/>
  <c r="Q1233" i="18"/>
  <c r="Q1232" i="18"/>
  <c r="Q1231" i="18"/>
  <c r="Q1230" i="18"/>
  <c r="Q1229" i="18"/>
  <c r="Q1228" i="18"/>
  <c r="Q1227" i="18"/>
  <c r="Q1226" i="18"/>
  <c r="Q1225" i="18"/>
  <c r="Q1224" i="18"/>
  <c r="Q1223" i="18"/>
  <c r="Q1222" i="18"/>
  <c r="Q1221" i="18"/>
  <c r="Q1220" i="18"/>
  <c r="Q1219" i="18"/>
  <c r="Q1218" i="18"/>
  <c r="Q1217" i="18"/>
  <c r="Q1216" i="18"/>
  <c r="Q1215" i="18"/>
  <c r="Q1214" i="18"/>
  <c r="Q1213" i="18"/>
  <c r="Q1212" i="18"/>
  <c r="Q1211" i="18"/>
  <c r="Q1210" i="18"/>
  <c r="Q1209" i="18"/>
  <c r="Q1208" i="18"/>
  <c r="Q1207" i="18"/>
  <c r="Q1206" i="18"/>
  <c r="Q1205" i="18"/>
  <c r="Q1204" i="18"/>
  <c r="Q1203" i="18"/>
  <c r="Q1202" i="18"/>
  <c r="Q1201" i="18"/>
  <c r="Q1200" i="18"/>
  <c r="Q1199" i="18"/>
  <c r="Q1198" i="18"/>
  <c r="Q1197" i="18"/>
  <c r="Q1196" i="18"/>
  <c r="Q1195" i="18"/>
  <c r="Q1194" i="18"/>
  <c r="Q1193" i="18"/>
  <c r="Q1192" i="18"/>
  <c r="Q1191" i="18"/>
  <c r="Q1190" i="18"/>
  <c r="Q1189" i="18"/>
  <c r="Q1188" i="18"/>
  <c r="Q1187" i="18"/>
  <c r="Q1186" i="18"/>
  <c r="Q1185" i="18"/>
  <c r="Q1184" i="18"/>
  <c r="Q1183" i="18"/>
  <c r="Q1182" i="18"/>
  <c r="Q1181" i="18"/>
  <c r="Q1180" i="18"/>
  <c r="Q1179" i="18"/>
  <c r="Q1178" i="18"/>
  <c r="Q1177" i="18"/>
  <c r="Q1176" i="18"/>
  <c r="Q1175" i="18"/>
  <c r="Q1174" i="18"/>
  <c r="Q1173" i="18"/>
  <c r="Q1172" i="18"/>
  <c r="Q1171" i="18"/>
  <c r="Q1170" i="18"/>
  <c r="Q1169" i="18"/>
  <c r="Q1168" i="18"/>
  <c r="Q1167" i="18"/>
  <c r="Q1166" i="18"/>
  <c r="Q1165" i="18"/>
  <c r="Q1164" i="18"/>
  <c r="Q1163" i="18"/>
  <c r="Q1162" i="18"/>
  <c r="Q1161" i="18"/>
  <c r="Q1160" i="18"/>
  <c r="Q1159" i="18"/>
  <c r="Q1158" i="18"/>
  <c r="Q1157" i="18"/>
  <c r="Q1156" i="18"/>
  <c r="Q1155" i="18"/>
  <c r="Q1154" i="18"/>
  <c r="Q1153" i="18"/>
  <c r="Q1152" i="18"/>
  <c r="Q1151" i="18"/>
  <c r="Q1150" i="18"/>
  <c r="Q1149" i="18"/>
  <c r="Q1148" i="18"/>
  <c r="Q1147" i="18"/>
  <c r="Q1146" i="18"/>
  <c r="Q1145" i="18"/>
  <c r="Q1144" i="18"/>
  <c r="Q1143" i="18"/>
  <c r="Q1142" i="18"/>
  <c r="Q1141" i="18"/>
  <c r="Q1140" i="18"/>
  <c r="Q1139" i="18"/>
  <c r="Q1138" i="18"/>
  <c r="Q1137" i="18"/>
  <c r="Q1136" i="18"/>
  <c r="Q1135" i="18"/>
  <c r="Q1134" i="18"/>
  <c r="Q1133" i="18"/>
  <c r="Q1132" i="18"/>
  <c r="Q1131" i="18"/>
  <c r="Q1130" i="18"/>
  <c r="Q1129" i="18"/>
  <c r="Q1128" i="18"/>
  <c r="Q1127" i="18"/>
  <c r="Q1126" i="18"/>
  <c r="Q1125" i="18"/>
  <c r="Q1124" i="18"/>
  <c r="Q1123" i="18"/>
  <c r="Q1122" i="18"/>
  <c r="Q1121" i="18"/>
  <c r="Q1120" i="18"/>
  <c r="Q1119" i="18"/>
  <c r="Q1118" i="18"/>
  <c r="Q1117" i="18"/>
  <c r="Q1116" i="18"/>
  <c r="Q1115" i="18"/>
  <c r="Q1114" i="18"/>
  <c r="Q1113" i="18"/>
  <c r="Q1112" i="18"/>
  <c r="Q1111" i="18"/>
  <c r="Q1110" i="18"/>
  <c r="Q1109" i="18"/>
  <c r="Q1108" i="18"/>
  <c r="Q1107" i="18"/>
  <c r="Q1106" i="18"/>
  <c r="Q1105" i="18"/>
  <c r="Q1104" i="18"/>
  <c r="Q1103" i="18"/>
  <c r="Q1102" i="18"/>
  <c r="Q1101" i="18"/>
  <c r="Q1100" i="18"/>
  <c r="Q1099" i="18"/>
  <c r="Q1098" i="18"/>
  <c r="Q1097" i="18"/>
  <c r="Q1096" i="18"/>
  <c r="Q1095" i="18"/>
  <c r="Q1094" i="18"/>
  <c r="Q1093" i="18"/>
  <c r="Q1092" i="18"/>
  <c r="Q1091" i="18"/>
  <c r="Q1090" i="18"/>
  <c r="Q1089" i="18"/>
  <c r="Q1088" i="18"/>
  <c r="Q1087" i="18"/>
  <c r="Q1086" i="18"/>
  <c r="Q1085" i="18"/>
  <c r="Q1084" i="18"/>
  <c r="Q1083" i="18"/>
  <c r="Q1082" i="18"/>
  <c r="Q1081" i="18"/>
  <c r="Q1080" i="18"/>
  <c r="Q1079" i="18"/>
  <c r="Q1078" i="18"/>
  <c r="Q1077" i="18"/>
  <c r="Q1076" i="18"/>
  <c r="Q1075" i="18"/>
  <c r="Q1074" i="18"/>
  <c r="Q1073" i="18"/>
  <c r="Q1072" i="18"/>
  <c r="Q1071" i="18"/>
  <c r="Q1070" i="18"/>
  <c r="Q1069" i="18"/>
  <c r="Q1068" i="18"/>
  <c r="Q1067" i="18"/>
  <c r="Q1066" i="18"/>
  <c r="Q1065" i="18"/>
  <c r="Q1064" i="18"/>
  <c r="Q1063" i="18"/>
  <c r="Q1062" i="18"/>
  <c r="Q1061" i="18"/>
  <c r="Q1060" i="18"/>
  <c r="Q1059" i="18"/>
  <c r="Q1058" i="18"/>
  <c r="Q1057" i="18"/>
  <c r="Q1056" i="18"/>
  <c r="Q1055" i="18"/>
  <c r="Q1054" i="18"/>
  <c r="Q1053" i="18"/>
  <c r="Q1052" i="18"/>
  <c r="Q1051" i="18"/>
  <c r="Q1050" i="18"/>
  <c r="Q1049" i="18"/>
  <c r="Q1048" i="18"/>
  <c r="Q1047" i="18"/>
  <c r="Q1046" i="18"/>
  <c r="Q1045" i="18"/>
  <c r="Q1044" i="18"/>
  <c r="Q1043" i="18"/>
  <c r="Q1042" i="18"/>
  <c r="Q1041" i="18"/>
  <c r="Q1040" i="18"/>
  <c r="Q1039" i="18"/>
  <c r="Q1038" i="18"/>
  <c r="Q1037" i="18"/>
  <c r="Q1036" i="18"/>
  <c r="Q1035" i="18"/>
  <c r="Q1034" i="18"/>
  <c r="Q1033" i="18"/>
  <c r="Q1032" i="18"/>
  <c r="Q1031" i="18"/>
  <c r="Q1030" i="18"/>
  <c r="Q1029" i="18"/>
  <c r="Q1028" i="18"/>
  <c r="Q1027" i="18"/>
  <c r="Q1026" i="18"/>
  <c r="Q1025" i="18"/>
  <c r="Q1024" i="18"/>
  <c r="Q1023" i="18"/>
  <c r="Q1022" i="18"/>
  <c r="Q1021" i="18"/>
  <c r="Q1020" i="18"/>
  <c r="Q1019" i="18"/>
  <c r="Q1018" i="18"/>
  <c r="Q1017" i="18"/>
  <c r="Q1016" i="18"/>
  <c r="Q1015" i="18"/>
  <c r="Q1014" i="18"/>
  <c r="Q1013" i="18"/>
  <c r="Q1012" i="18"/>
  <c r="Q1011" i="18"/>
  <c r="Q1010" i="18"/>
  <c r="Q1009" i="18"/>
  <c r="Q1008" i="18"/>
  <c r="Q1007" i="18"/>
  <c r="Q1006" i="18"/>
  <c r="Q1005" i="18"/>
  <c r="Q1004" i="18"/>
  <c r="Q1003" i="18"/>
  <c r="Q1002" i="18"/>
  <c r="Q1001" i="18"/>
  <c r="Q1000" i="18"/>
  <c r="Q999" i="18"/>
  <c r="Q998" i="18"/>
  <c r="Q997" i="18"/>
  <c r="Q996" i="18"/>
  <c r="Q995" i="18"/>
  <c r="Q994" i="18"/>
  <c r="Q993" i="18"/>
  <c r="Q992" i="18"/>
  <c r="Q991" i="18"/>
  <c r="Q990" i="18"/>
  <c r="Q989" i="18"/>
  <c r="Q988" i="18"/>
  <c r="Q987" i="18"/>
  <c r="Q986" i="18"/>
  <c r="Q985" i="18"/>
  <c r="Q984" i="18"/>
  <c r="Q983" i="18"/>
  <c r="Q982" i="18"/>
  <c r="Q981" i="18"/>
  <c r="Q980" i="18"/>
  <c r="Q979" i="18"/>
  <c r="Q978" i="18"/>
  <c r="Q977" i="18"/>
  <c r="Q976" i="18"/>
  <c r="Q975" i="18"/>
  <c r="Q974" i="18"/>
  <c r="Q973" i="18"/>
  <c r="Q972" i="18"/>
  <c r="Q971" i="18"/>
  <c r="Q970" i="18"/>
  <c r="Q969" i="18"/>
  <c r="Q968" i="18"/>
  <c r="Q967" i="18"/>
  <c r="Q966" i="18"/>
  <c r="Q965" i="18"/>
  <c r="Q964" i="18"/>
  <c r="Q963" i="18"/>
  <c r="Q962" i="18"/>
  <c r="Q961" i="18"/>
  <c r="Q960" i="18"/>
  <c r="Q959" i="18"/>
  <c r="Q958" i="18"/>
  <c r="Q957" i="18"/>
  <c r="Q956" i="18"/>
  <c r="Q955" i="18"/>
  <c r="Q954" i="18"/>
  <c r="Q953" i="18"/>
  <c r="Q952" i="18"/>
  <c r="Q951" i="18"/>
  <c r="Q950" i="18"/>
  <c r="Q949" i="18"/>
  <c r="Q948" i="18"/>
  <c r="Q947" i="18"/>
  <c r="Q946" i="18"/>
  <c r="Q945" i="18"/>
  <c r="Q944" i="18"/>
  <c r="Q943" i="18"/>
  <c r="Q942" i="18"/>
  <c r="Q941" i="18"/>
  <c r="Q940" i="18"/>
  <c r="Q939" i="18"/>
  <c r="Q938" i="18"/>
  <c r="Q937" i="18"/>
  <c r="Q936" i="18"/>
  <c r="Q935" i="18"/>
  <c r="Q934" i="18"/>
  <c r="Q933" i="18"/>
  <c r="Q932" i="18"/>
  <c r="Q931" i="18"/>
  <c r="Q930" i="18"/>
  <c r="Q929" i="18"/>
  <c r="Q928" i="18"/>
  <c r="Q927" i="18"/>
  <c r="Q926" i="18"/>
  <c r="Q925" i="18"/>
  <c r="Q924" i="18"/>
  <c r="Q923" i="18"/>
  <c r="Q922" i="18"/>
  <c r="Q921" i="18"/>
  <c r="Q920" i="18"/>
  <c r="Q919" i="18"/>
  <c r="Q918" i="18"/>
  <c r="Q917" i="18"/>
  <c r="Q916" i="18"/>
  <c r="Q915" i="18"/>
  <c r="Q914" i="18"/>
  <c r="Q913" i="18"/>
  <c r="Q912" i="18"/>
  <c r="Q911" i="18"/>
  <c r="Q910" i="18"/>
  <c r="Q909" i="18"/>
  <c r="Q908" i="18"/>
  <c r="Q907" i="18"/>
  <c r="Q906" i="18"/>
  <c r="Q905" i="18"/>
  <c r="Q904" i="18"/>
  <c r="Q903" i="18"/>
  <c r="Q902" i="18"/>
  <c r="Q901" i="18"/>
  <c r="Q900" i="18"/>
  <c r="Q899" i="18"/>
  <c r="Q898" i="18"/>
  <c r="Q897" i="18"/>
  <c r="Q896" i="18"/>
  <c r="Q895" i="18"/>
  <c r="Q894" i="18"/>
  <c r="Q893" i="18"/>
  <c r="Q892" i="18"/>
  <c r="Q891" i="18"/>
  <c r="Q890" i="18"/>
  <c r="Q889" i="18"/>
  <c r="Q888" i="18"/>
  <c r="Q887" i="18"/>
  <c r="Q886" i="18"/>
  <c r="Q885" i="18"/>
  <c r="Q884" i="18"/>
  <c r="Q883" i="18"/>
  <c r="Q882" i="18"/>
  <c r="Q881" i="18"/>
  <c r="Q880" i="18"/>
  <c r="Q879" i="18"/>
  <c r="Q878" i="18"/>
  <c r="Q877" i="18"/>
  <c r="Q876" i="18"/>
  <c r="Q875" i="18"/>
  <c r="Q874" i="18"/>
  <c r="Q873" i="18"/>
  <c r="Q872" i="18"/>
  <c r="Q871" i="18"/>
  <c r="Q870" i="18"/>
  <c r="Q869" i="18"/>
  <c r="Q868" i="18"/>
  <c r="Q867" i="18"/>
  <c r="Q866" i="18"/>
  <c r="Q865" i="18"/>
  <c r="Q864" i="18"/>
  <c r="Q863" i="18"/>
  <c r="Q862" i="18"/>
  <c r="Q861" i="18"/>
  <c r="Q860" i="18"/>
  <c r="Q859" i="18"/>
  <c r="Q858" i="18"/>
  <c r="Q857" i="18"/>
  <c r="Q856" i="18"/>
  <c r="Q855" i="18"/>
  <c r="Q854" i="18"/>
  <c r="Q853" i="18"/>
  <c r="Q852" i="18"/>
  <c r="Q851" i="18"/>
  <c r="Q850" i="18"/>
  <c r="Q849" i="18"/>
  <c r="Q848" i="18"/>
  <c r="Q847" i="18"/>
  <c r="Q846" i="18"/>
  <c r="Q845" i="18"/>
  <c r="Q844" i="18"/>
  <c r="Q843" i="18"/>
  <c r="Q842" i="18"/>
  <c r="Q841" i="18"/>
  <c r="Q840" i="18"/>
  <c r="Q839" i="18"/>
  <c r="Q838" i="18"/>
  <c r="Q837" i="18"/>
  <c r="Q836" i="18"/>
  <c r="Q835" i="18"/>
  <c r="Q834" i="18"/>
  <c r="Q833" i="18"/>
  <c r="Q832" i="18"/>
  <c r="Q831" i="18"/>
  <c r="Q830" i="18"/>
  <c r="Q829" i="18"/>
  <c r="Q828" i="18"/>
  <c r="Q827" i="18"/>
  <c r="Q826" i="18"/>
  <c r="Q825" i="18"/>
  <c r="Q824" i="18"/>
  <c r="Q823" i="18"/>
  <c r="Q822" i="18"/>
  <c r="Q821" i="18"/>
  <c r="Q820" i="18"/>
  <c r="Q819" i="18"/>
  <c r="Q818" i="18"/>
  <c r="Q817" i="18"/>
  <c r="Q816" i="18"/>
  <c r="Q815" i="18"/>
  <c r="Q814" i="18"/>
  <c r="Q813" i="18"/>
  <c r="Q812" i="18"/>
  <c r="Q811" i="18"/>
  <c r="Q810" i="18"/>
  <c r="Q809" i="18"/>
  <c r="Q808" i="18"/>
  <c r="Q807" i="18"/>
  <c r="Q806" i="18"/>
  <c r="Q805" i="18"/>
  <c r="Q804" i="18"/>
  <c r="Q803" i="18"/>
  <c r="Q802" i="18"/>
  <c r="Q801" i="18"/>
  <c r="Q800" i="18"/>
  <c r="Q799" i="18"/>
  <c r="Q798" i="18"/>
  <c r="Q797" i="18"/>
  <c r="Q796" i="18"/>
  <c r="Q795" i="18"/>
  <c r="Q794" i="18"/>
  <c r="Q793" i="18"/>
  <c r="Q792" i="18"/>
  <c r="Q791" i="18"/>
  <c r="Q790" i="18"/>
  <c r="Q789" i="18"/>
  <c r="Q788" i="18"/>
  <c r="Q787" i="18"/>
  <c r="Q786" i="18"/>
  <c r="Q785" i="18"/>
  <c r="Q784" i="18"/>
  <c r="Q783" i="18"/>
  <c r="Q782" i="18"/>
  <c r="Q781" i="18"/>
  <c r="Q780" i="18"/>
  <c r="Q779" i="18"/>
  <c r="Q778" i="18"/>
  <c r="Q777" i="18"/>
  <c r="Q776" i="18"/>
  <c r="Q775" i="18"/>
  <c r="Q774" i="18"/>
  <c r="Q773" i="18"/>
  <c r="Q772" i="18"/>
  <c r="Q771" i="18"/>
  <c r="Q770" i="18"/>
  <c r="Q769" i="18"/>
  <c r="Q768" i="18"/>
  <c r="Q767" i="18"/>
  <c r="Q766" i="18"/>
  <c r="Q765" i="18"/>
  <c r="Q764" i="18"/>
  <c r="Q763" i="18"/>
  <c r="Q762" i="18"/>
  <c r="Q761" i="18"/>
  <c r="Q760" i="18"/>
  <c r="Q759" i="18"/>
  <c r="Q758" i="18"/>
  <c r="Q757" i="18"/>
  <c r="Q756" i="18"/>
  <c r="Q755" i="18"/>
  <c r="Q754" i="18"/>
  <c r="Q753" i="18"/>
  <c r="Q752" i="18"/>
  <c r="Q751" i="18"/>
  <c r="Q750" i="18"/>
  <c r="Q749" i="18"/>
  <c r="Q748" i="18"/>
  <c r="Q747" i="18"/>
  <c r="Q746" i="18"/>
  <c r="Q745" i="18"/>
  <c r="Q744" i="18"/>
  <c r="Q743" i="18"/>
  <c r="Q742" i="18"/>
  <c r="Q741" i="18"/>
  <c r="Q740" i="18"/>
  <c r="Q739" i="18"/>
  <c r="Q738" i="18"/>
  <c r="Q737" i="18"/>
  <c r="Q736" i="18"/>
  <c r="Q735" i="18"/>
  <c r="Q734" i="18"/>
  <c r="Q733" i="18"/>
  <c r="Q732" i="18"/>
  <c r="Q731" i="18"/>
  <c r="Q730" i="18"/>
  <c r="Q729" i="18"/>
  <c r="Q728" i="18"/>
  <c r="Q727" i="18"/>
  <c r="Q726" i="18"/>
  <c r="Q725" i="18"/>
  <c r="Q724" i="18"/>
  <c r="Q723" i="18"/>
  <c r="Q722" i="18"/>
  <c r="Q721" i="18"/>
  <c r="Q720" i="18"/>
  <c r="Q719" i="18"/>
  <c r="Q718" i="18"/>
  <c r="Q717" i="18"/>
  <c r="Q716" i="18"/>
  <c r="Q715" i="18"/>
  <c r="Q714" i="18"/>
  <c r="Q713" i="18"/>
  <c r="Q712" i="18"/>
  <c r="Q711" i="18"/>
  <c r="Q710" i="18"/>
  <c r="Q709" i="18"/>
  <c r="Q708" i="18"/>
  <c r="Q707" i="18"/>
  <c r="Q706" i="18"/>
  <c r="Q705" i="18"/>
  <c r="Q704" i="18"/>
  <c r="Q703" i="18"/>
  <c r="Q702" i="18"/>
  <c r="Q701" i="18"/>
  <c r="Q700" i="18"/>
  <c r="Q699" i="18"/>
  <c r="Q698" i="18"/>
  <c r="Q697" i="18"/>
  <c r="Q696" i="18"/>
  <c r="Q695" i="18"/>
  <c r="Q694" i="18"/>
  <c r="Q693" i="18"/>
  <c r="Q692" i="18"/>
  <c r="Q691" i="18"/>
  <c r="Q690" i="18"/>
  <c r="Q689" i="18"/>
  <c r="Q688" i="18"/>
  <c r="Q687" i="18"/>
  <c r="Q686" i="18"/>
  <c r="Q685" i="18"/>
  <c r="Q684" i="18"/>
  <c r="Q683" i="18"/>
  <c r="Q682" i="18"/>
  <c r="Q681" i="18"/>
  <c r="Q680" i="18"/>
  <c r="Q679" i="18"/>
  <c r="Q678" i="18"/>
  <c r="Q677" i="18"/>
  <c r="Q676" i="18"/>
  <c r="Q675" i="18"/>
  <c r="Q674" i="18"/>
  <c r="Q673" i="18"/>
  <c r="Q672" i="18"/>
  <c r="Q671" i="18"/>
  <c r="Q670" i="18"/>
  <c r="Q669" i="18"/>
  <c r="Q668" i="18"/>
  <c r="Q667" i="18"/>
  <c r="Q666" i="18"/>
  <c r="Q665" i="18"/>
  <c r="Q664" i="18"/>
  <c r="Q663" i="18"/>
  <c r="Q662" i="18"/>
  <c r="Q661" i="18"/>
  <c r="Q660" i="18"/>
  <c r="Q659" i="18"/>
  <c r="Q658" i="18"/>
  <c r="Q657" i="18"/>
  <c r="Q656" i="18"/>
  <c r="Q655" i="18"/>
  <c r="Q654" i="18"/>
  <c r="Q653" i="18"/>
  <c r="Q652" i="18"/>
  <c r="Q651" i="18"/>
  <c r="Q650" i="18"/>
  <c r="Q649" i="18"/>
  <c r="Q648" i="18"/>
  <c r="Q647" i="18"/>
  <c r="Q646" i="18"/>
  <c r="Q645" i="18"/>
  <c r="Q644" i="18"/>
  <c r="Q643" i="18"/>
  <c r="Q642" i="18"/>
  <c r="Q641" i="18"/>
  <c r="Q640" i="18"/>
  <c r="Q639" i="18"/>
  <c r="Q638" i="18"/>
  <c r="Q637" i="18"/>
  <c r="Q636" i="18"/>
  <c r="Q635" i="18"/>
  <c r="Q634" i="18"/>
  <c r="Q633" i="18"/>
  <c r="Q632" i="18"/>
  <c r="Q631" i="18"/>
  <c r="Q630" i="18"/>
  <c r="Q629" i="18"/>
  <c r="Q628" i="18"/>
  <c r="Q627" i="18"/>
  <c r="Q626" i="18"/>
  <c r="Q625" i="18"/>
  <c r="Q624" i="18"/>
  <c r="Q623" i="18"/>
  <c r="Q622" i="18"/>
  <c r="Q621" i="18"/>
  <c r="Q620" i="18"/>
  <c r="Q619" i="18"/>
  <c r="Q618" i="18"/>
  <c r="Q617" i="18"/>
  <c r="Q616" i="18"/>
  <c r="Q615" i="18"/>
  <c r="Q614" i="18"/>
  <c r="Q613" i="18"/>
  <c r="Q612" i="18"/>
  <c r="Q611" i="18"/>
  <c r="Q610" i="18"/>
  <c r="Q609" i="18"/>
  <c r="Q608" i="18"/>
  <c r="Q607" i="18"/>
  <c r="Q606" i="18"/>
  <c r="Q605" i="18"/>
  <c r="Q604" i="18"/>
  <c r="Q603" i="18"/>
  <c r="Q602" i="18"/>
  <c r="Q601" i="18"/>
  <c r="Q600" i="18"/>
  <c r="Q599" i="18"/>
  <c r="Q598" i="18"/>
  <c r="Q597" i="18"/>
  <c r="Q596" i="18"/>
  <c r="Q595" i="18"/>
  <c r="Q594" i="18"/>
  <c r="Q593" i="18"/>
  <c r="Q592" i="18"/>
  <c r="Q591" i="18"/>
  <c r="Q590" i="18"/>
  <c r="Q589" i="18"/>
  <c r="Q588" i="18"/>
  <c r="Q587" i="18"/>
  <c r="Q586" i="18"/>
  <c r="Q585" i="18"/>
  <c r="Q584" i="18"/>
  <c r="Q583" i="18"/>
  <c r="Q582" i="18"/>
  <c r="Q581" i="18"/>
  <c r="Q580" i="18"/>
  <c r="Q579" i="18"/>
  <c r="Q578" i="18"/>
  <c r="Q577" i="18"/>
  <c r="Q576" i="18"/>
  <c r="Q575" i="18"/>
  <c r="Q574" i="18"/>
  <c r="Q573" i="18"/>
  <c r="Q572" i="18"/>
  <c r="Q571" i="18"/>
  <c r="Q570" i="18"/>
  <c r="Q569" i="18"/>
  <c r="Q568" i="18"/>
  <c r="Q567" i="18"/>
  <c r="Q566" i="18"/>
  <c r="Q565" i="18"/>
  <c r="Q564" i="18"/>
  <c r="Q563" i="18"/>
  <c r="Q562" i="18"/>
  <c r="Q561" i="18"/>
  <c r="Q560" i="18"/>
  <c r="Q559" i="18"/>
  <c r="Q558" i="18"/>
  <c r="Q557" i="18"/>
  <c r="Q556" i="18"/>
  <c r="Q555" i="18"/>
  <c r="Q554" i="18"/>
  <c r="Q553" i="18"/>
  <c r="Q552" i="18"/>
  <c r="Q551" i="18"/>
  <c r="Q550" i="18"/>
  <c r="Q549" i="18"/>
  <c r="Q548" i="18"/>
  <c r="Q547" i="18"/>
  <c r="Q546" i="18"/>
  <c r="Q545" i="18"/>
  <c r="Q544" i="18"/>
  <c r="Q543" i="18"/>
  <c r="Q542" i="18"/>
  <c r="Q541" i="18"/>
  <c r="Q540" i="18"/>
  <c r="Q539" i="18"/>
  <c r="Q538" i="18"/>
  <c r="Q537" i="18"/>
  <c r="Q536" i="18"/>
  <c r="Q535" i="18"/>
  <c r="Q534" i="18"/>
  <c r="Q533" i="18"/>
  <c r="Q532" i="18"/>
  <c r="Q531" i="18"/>
  <c r="Q530" i="18"/>
  <c r="Q529" i="18"/>
  <c r="Q528" i="18"/>
  <c r="Q527" i="18"/>
  <c r="Q526" i="18"/>
  <c r="Q525" i="18"/>
  <c r="Q524" i="18"/>
  <c r="Q523" i="18"/>
  <c r="Q522" i="18"/>
  <c r="Q521" i="18"/>
  <c r="Q520" i="18"/>
  <c r="Q519" i="18"/>
  <c r="Q518" i="18"/>
  <c r="Q517" i="18"/>
  <c r="Q516" i="18"/>
  <c r="Q515" i="18"/>
  <c r="Q514" i="18"/>
  <c r="Q513" i="18"/>
  <c r="Q512" i="18"/>
  <c r="Q511" i="18"/>
  <c r="Q510" i="18"/>
  <c r="Q509" i="18"/>
  <c r="Q508" i="18"/>
  <c r="Q507" i="18"/>
  <c r="Q506" i="18"/>
  <c r="Q505" i="18"/>
  <c r="Q504" i="18"/>
  <c r="Q503" i="18"/>
  <c r="Q502" i="18"/>
  <c r="Q501" i="18"/>
  <c r="Q500" i="18"/>
  <c r="Q499" i="18"/>
  <c r="Q498" i="18"/>
  <c r="Q497" i="18"/>
  <c r="Q496" i="18"/>
  <c r="Q495" i="18"/>
  <c r="Q494" i="18"/>
  <c r="Q493" i="18"/>
  <c r="Q492" i="18"/>
  <c r="Q491" i="18"/>
  <c r="Q490" i="18"/>
  <c r="Q489" i="18"/>
  <c r="Q488" i="18"/>
  <c r="Q487" i="18"/>
  <c r="Q486" i="18"/>
  <c r="Q485" i="18"/>
  <c r="Q484" i="18"/>
  <c r="Q483" i="18"/>
  <c r="Q482" i="18"/>
  <c r="Q481" i="18"/>
  <c r="Q480" i="18"/>
  <c r="Q479" i="18"/>
  <c r="Q478" i="18"/>
  <c r="Q477" i="18"/>
  <c r="Q476" i="18"/>
  <c r="Q475" i="18"/>
  <c r="Q474" i="18"/>
  <c r="Q473" i="18"/>
  <c r="Q472" i="18"/>
  <c r="Q471" i="18"/>
  <c r="Q470" i="18"/>
  <c r="Q469" i="18"/>
  <c r="Q468" i="18"/>
  <c r="Q467" i="18"/>
  <c r="Q466" i="18"/>
  <c r="Q465" i="18"/>
  <c r="Q464" i="18"/>
  <c r="Q463" i="18"/>
  <c r="Q462" i="18"/>
  <c r="Q461" i="18"/>
  <c r="Q460" i="18"/>
  <c r="Q459" i="18"/>
  <c r="Q458" i="18"/>
  <c r="Q457" i="18"/>
  <c r="Q456" i="18"/>
  <c r="Q455" i="18"/>
  <c r="Q454" i="18"/>
  <c r="Q453" i="18"/>
  <c r="Q452" i="18"/>
  <c r="Q451" i="18"/>
  <c r="Q450" i="18"/>
  <c r="Q449" i="18"/>
  <c r="Q448" i="18"/>
  <c r="Q447" i="18"/>
  <c r="Q446" i="18"/>
  <c r="Q445" i="18"/>
  <c r="Q444" i="18"/>
  <c r="Q443" i="18"/>
  <c r="Q442" i="18"/>
  <c r="Q441" i="18"/>
  <c r="Q440" i="18"/>
  <c r="Q439" i="18"/>
  <c r="Q438" i="18"/>
  <c r="Q437" i="18"/>
  <c r="Q436" i="18"/>
  <c r="Q435" i="18"/>
  <c r="Q434" i="18"/>
  <c r="Q433" i="18"/>
  <c r="Q432" i="18"/>
  <c r="Q431" i="18"/>
  <c r="Q430" i="18"/>
  <c r="Q429" i="18"/>
  <c r="Q428" i="18"/>
  <c r="Q427" i="18"/>
  <c r="Q426" i="18"/>
  <c r="Q425" i="18"/>
  <c r="Q424" i="18"/>
  <c r="Q423" i="18"/>
  <c r="Q422" i="18"/>
  <c r="Q421" i="18"/>
  <c r="Q420" i="18"/>
  <c r="Q419" i="18"/>
  <c r="Q418" i="18"/>
  <c r="Q417" i="18"/>
  <c r="Q416" i="18"/>
  <c r="Q415" i="18"/>
  <c r="Q414" i="18"/>
  <c r="Q413" i="18"/>
  <c r="Q412" i="18"/>
  <c r="Q411" i="18"/>
  <c r="Q410" i="18"/>
  <c r="Q409" i="18"/>
  <c r="Q408" i="18"/>
  <c r="Q407" i="18"/>
  <c r="Q406" i="18"/>
  <c r="Q405" i="18"/>
  <c r="Q404" i="18"/>
  <c r="Q403" i="18"/>
  <c r="Q402" i="18"/>
  <c r="Q401" i="18"/>
  <c r="Q400" i="18"/>
  <c r="Q399" i="18"/>
  <c r="Q398" i="18"/>
  <c r="Q397" i="18"/>
  <c r="Q396" i="18"/>
  <c r="Q395" i="18"/>
  <c r="Q394" i="18"/>
  <c r="Q393" i="18"/>
  <c r="Q392" i="18"/>
  <c r="Q391" i="18"/>
  <c r="Q390" i="18"/>
  <c r="Q389" i="18"/>
  <c r="Q388" i="18"/>
  <c r="Q387" i="18"/>
  <c r="Q386" i="18"/>
  <c r="Q385" i="18"/>
  <c r="Q384" i="18"/>
  <c r="Q383" i="18"/>
  <c r="Q382" i="18"/>
  <c r="Q381" i="18"/>
  <c r="Q380" i="18"/>
  <c r="Q379" i="18"/>
  <c r="Q378" i="18"/>
  <c r="Q377" i="18"/>
  <c r="Q376" i="18"/>
  <c r="Q375" i="18"/>
  <c r="Q374" i="18"/>
  <c r="Q373" i="18"/>
  <c r="Q372" i="18"/>
  <c r="Q371" i="18"/>
  <c r="Q370" i="18"/>
  <c r="Q369" i="18"/>
  <c r="Q368" i="18"/>
  <c r="Q367" i="18"/>
  <c r="Q366" i="18"/>
  <c r="Q365" i="18"/>
  <c r="Q364" i="18"/>
  <c r="Q363" i="18"/>
  <c r="Q362" i="18"/>
  <c r="Q361" i="18"/>
  <c r="Q360" i="18"/>
  <c r="Q359" i="18"/>
  <c r="Q358" i="18"/>
  <c r="Q357" i="18"/>
  <c r="Q356" i="18"/>
  <c r="Q355" i="18"/>
  <c r="Q354" i="18"/>
  <c r="Q353" i="18"/>
  <c r="Q352" i="18"/>
  <c r="Q351" i="18"/>
  <c r="Q350" i="18"/>
  <c r="Q349" i="18"/>
  <c r="Q348" i="18"/>
  <c r="Q347" i="18"/>
  <c r="Q346" i="18"/>
  <c r="Q345" i="18"/>
  <c r="Q344" i="18"/>
  <c r="Q343" i="18"/>
  <c r="Q342" i="18"/>
  <c r="Q341" i="18"/>
  <c r="Q340" i="18"/>
  <c r="Q339" i="18"/>
  <c r="Q338" i="18"/>
  <c r="Q337" i="18"/>
  <c r="Q336" i="18"/>
  <c r="Q335" i="18"/>
  <c r="Q334" i="18"/>
  <c r="Q333" i="18"/>
  <c r="Q332" i="18"/>
  <c r="Q331" i="18"/>
  <c r="Q330" i="18"/>
  <c r="Q329" i="18"/>
  <c r="Q328" i="18"/>
  <c r="Q327" i="18"/>
  <c r="Q326" i="18"/>
  <c r="Q325" i="18"/>
  <c r="Q324" i="18"/>
  <c r="Q323" i="18"/>
  <c r="Q322" i="18"/>
  <c r="Q321" i="18"/>
  <c r="Q320" i="18"/>
  <c r="Q319" i="18"/>
  <c r="Q318" i="18"/>
  <c r="Q317" i="18"/>
  <c r="Q316" i="18"/>
  <c r="Q315" i="18"/>
  <c r="Q314" i="18"/>
  <c r="Q313" i="18"/>
  <c r="Q312" i="18"/>
  <c r="Q311" i="18"/>
  <c r="Q310" i="18"/>
  <c r="Q309" i="18"/>
  <c r="Q308" i="18"/>
  <c r="Q307" i="18"/>
  <c r="Q306" i="18"/>
  <c r="Q305" i="18"/>
  <c r="Q304" i="18"/>
  <c r="Q303" i="18"/>
  <c r="Q302" i="18"/>
  <c r="Q301" i="18"/>
  <c r="Q300" i="18"/>
  <c r="Q299" i="18"/>
  <c r="Q298" i="18"/>
  <c r="Q297" i="18"/>
  <c r="Q296" i="18"/>
  <c r="Q295" i="18"/>
  <c r="Q294" i="18"/>
  <c r="Q293" i="18"/>
  <c r="Q292" i="18"/>
  <c r="Q291" i="18"/>
  <c r="Q290" i="18"/>
  <c r="Q289" i="18"/>
  <c r="Q288" i="18"/>
  <c r="Q287" i="18"/>
  <c r="Q286" i="18"/>
  <c r="Q285" i="18"/>
  <c r="Q284" i="18"/>
  <c r="Q283" i="18"/>
  <c r="Q282" i="18"/>
  <c r="Q281" i="18"/>
  <c r="Q280" i="18"/>
  <c r="Q279" i="18"/>
  <c r="Q278" i="18"/>
  <c r="Q277" i="18"/>
  <c r="Q276" i="18"/>
  <c r="Q275" i="18"/>
  <c r="Q274" i="18"/>
  <c r="Q273" i="18"/>
  <c r="Q272" i="18"/>
  <c r="Q271" i="18"/>
  <c r="Q270" i="18"/>
  <c r="Q269" i="18"/>
  <c r="Q268" i="18"/>
  <c r="Q267" i="18"/>
  <c r="Q266" i="18"/>
  <c r="Q265" i="18"/>
  <c r="Q264" i="18"/>
  <c r="Q263" i="18"/>
  <c r="Q262" i="18"/>
  <c r="Q261" i="18"/>
  <c r="Q260" i="18"/>
  <c r="Q259" i="18"/>
  <c r="Q258" i="18"/>
  <c r="Q257" i="18"/>
  <c r="Q256" i="18"/>
  <c r="Q255" i="18"/>
  <c r="Q254" i="18"/>
  <c r="Q253" i="18"/>
  <c r="Q252" i="18"/>
  <c r="Q251" i="18"/>
  <c r="Q250" i="18"/>
  <c r="Q249" i="18"/>
  <c r="Q248" i="18"/>
  <c r="Q247" i="18"/>
  <c r="Q246" i="18"/>
  <c r="Q245" i="18"/>
  <c r="Q244" i="18"/>
  <c r="Q243" i="18"/>
  <c r="Q242" i="18"/>
  <c r="Q241" i="18"/>
  <c r="Q240" i="18"/>
  <c r="Q239" i="18"/>
  <c r="Q238" i="18"/>
  <c r="Q237" i="18"/>
  <c r="Q236" i="18"/>
  <c r="Q235" i="18"/>
  <c r="Q234" i="18"/>
  <c r="Q233" i="18"/>
  <c r="Q232" i="18"/>
  <c r="Q231" i="18"/>
  <c r="Q230" i="18"/>
  <c r="Q229" i="18"/>
  <c r="Q228" i="18"/>
  <c r="Q227" i="18"/>
  <c r="Q226" i="18"/>
  <c r="Q225" i="18"/>
  <c r="Q224" i="18"/>
  <c r="Q223" i="18"/>
  <c r="Q222" i="18"/>
  <c r="Q221" i="18"/>
  <c r="Q220" i="18"/>
  <c r="Q219" i="18"/>
  <c r="Q218" i="18"/>
  <c r="Q217" i="18"/>
  <c r="Q216" i="18"/>
  <c r="Q215" i="18"/>
  <c r="Q214" i="18"/>
  <c r="Q213" i="18"/>
  <c r="Q212" i="18"/>
  <c r="Q211" i="18"/>
  <c r="Q210" i="18"/>
  <c r="Q209" i="18"/>
  <c r="Q208" i="18"/>
  <c r="Q207" i="18"/>
  <c r="Q206" i="18"/>
  <c r="Q205" i="18"/>
  <c r="Q204" i="18"/>
  <c r="Q203" i="18"/>
  <c r="Q202" i="18"/>
  <c r="Q201" i="18"/>
  <c r="Q200" i="18"/>
  <c r="Q199" i="18"/>
  <c r="Q198" i="18"/>
  <c r="Q197" i="18"/>
  <c r="Q196" i="18"/>
  <c r="Q195" i="18"/>
  <c r="Q194" i="18"/>
  <c r="Q193" i="18"/>
  <c r="Q192" i="18"/>
  <c r="Q191" i="18"/>
  <c r="Q190" i="18"/>
  <c r="Q189" i="18"/>
  <c r="Q188" i="18"/>
  <c r="Q187" i="18"/>
  <c r="Q186" i="18"/>
  <c r="Q185" i="18"/>
  <c r="Q184" i="18"/>
  <c r="Q183" i="18"/>
  <c r="Q182" i="18"/>
  <c r="Q181" i="18"/>
  <c r="Q180" i="18"/>
  <c r="Q179" i="18"/>
  <c r="Q178" i="18"/>
  <c r="Q177" i="18"/>
  <c r="Q176" i="18"/>
  <c r="Q175" i="18"/>
  <c r="Q174" i="18"/>
  <c r="Q173" i="18"/>
  <c r="Q172" i="18"/>
  <c r="Q171" i="18"/>
  <c r="Q170" i="18"/>
  <c r="Q169" i="18"/>
  <c r="Q168" i="18"/>
  <c r="Q167" i="18"/>
  <c r="Q166" i="18"/>
  <c r="Q165" i="18"/>
  <c r="Q164" i="18"/>
  <c r="Q163" i="18"/>
  <c r="Q162" i="18"/>
  <c r="Q161" i="18"/>
  <c r="Q160" i="18"/>
  <c r="Q159" i="18"/>
  <c r="Q158" i="18"/>
  <c r="Q157" i="18"/>
  <c r="Q156" i="18"/>
  <c r="Q155" i="18"/>
  <c r="Q154" i="18"/>
  <c r="Q153" i="18"/>
  <c r="Q152" i="18"/>
  <c r="Q151" i="18"/>
  <c r="Q150" i="18"/>
  <c r="Q149" i="18"/>
  <c r="Q148" i="18"/>
  <c r="Q147" i="18"/>
  <c r="Q146" i="18"/>
  <c r="Q145" i="18"/>
  <c r="Q144" i="18"/>
  <c r="Q143" i="18"/>
  <c r="Q142" i="18"/>
  <c r="Q141" i="18"/>
  <c r="Q140" i="18"/>
  <c r="Q139" i="18"/>
  <c r="Q138" i="18"/>
  <c r="Q137" i="18"/>
  <c r="Q136" i="18"/>
  <c r="Q135" i="18"/>
  <c r="Q134" i="18"/>
  <c r="Q133" i="18"/>
  <c r="Q132" i="18"/>
  <c r="Q131" i="18"/>
  <c r="Q130" i="18"/>
  <c r="Q129" i="18"/>
  <c r="Q128" i="18"/>
  <c r="Q127" i="18"/>
  <c r="Q126" i="18"/>
  <c r="Q125" i="18"/>
  <c r="Q124" i="18"/>
  <c r="Q123" i="18"/>
  <c r="Q122" i="18"/>
  <c r="Q121" i="18"/>
  <c r="Q120" i="18"/>
  <c r="Q119" i="18"/>
  <c r="Q118" i="18"/>
  <c r="Q117" i="18"/>
  <c r="Q116" i="18"/>
  <c r="Q115" i="18"/>
  <c r="Q114" i="18"/>
  <c r="Q113" i="18"/>
  <c r="Q112" i="18"/>
  <c r="Q111" i="18"/>
  <c r="Q110" i="18"/>
  <c r="Q109" i="18"/>
  <c r="Q108" i="18"/>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M65" i="18" l="1"/>
  <c r="O60" i="18"/>
  <c r="N64" i="18"/>
  <c r="K3" i="18"/>
  <c r="K4" i="18" s="1"/>
  <c r="K5" i="18" s="1"/>
  <c r="K6" i="18" s="1"/>
  <c r="K7" i="18" s="1"/>
  <c r="K8" i="18" s="1"/>
  <c r="K66" i="18" s="1"/>
  <c r="K67" i="18" s="1"/>
  <c r="K68" i="18" s="1"/>
  <c r="K69" i="18" s="1"/>
  <c r="K70" i="18" s="1"/>
  <c r="K71" i="18" s="1"/>
  <c r="Q9" i="18"/>
  <c r="O64" i="18" l="1"/>
  <c r="L4" i="18"/>
  <c r="L5" i="18" s="1"/>
  <c r="L6" i="18" s="1"/>
  <c r="M4" i="18" l="1"/>
  <c r="M5" i="18"/>
  <c r="L7" i="18"/>
  <c r="M6" i="18"/>
  <c r="N6" i="18"/>
  <c r="N5" i="18" l="1"/>
  <c r="O5" i="18" s="1"/>
  <c r="O6" i="18"/>
  <c r="N7" i="18"/>
  <c r="L8" i="18"/>
  <c r="M7" i="18"/>
  <c r="M8" i="18" l="1"/>
  <c r="L66" i="18"/>
  <c r="L67" i="18" s="1"/>
  <c r="L68" i="18" s="1"/>
  <c r="L69" i="18" s="1"/>
  <c r="L70" i="18" s="1"/>
  <c r="L71" i="18" s="1"/>
  <c r="O58" i="18"/>
  <c r="N58" i="18"/>
  <c r="O49" i="18"/>
  <c r="N49" i="18"/>
  <c r="O7" i="18"/>
  <c r="N8" i="18"/>
  <c r="N66" i="18" l="1"/>
  <c r="M66" i="18"/>
  <c r="O47" i="18"/>
  <c r="N47" i="18"/>
  <c r="N54" i="18"/>
  <c r="N59" i="18"/>
  <c r="O48" i="18"/>
  <c r="N48" i="18"/>
  <c r="N4" i="18"/>
  <c r="O4" i="18" s="1"/>
  <c r="O8" i="18"/>
  <c r="I7" i="18"/>
  <c r="L9" i="18"/>
  <c r="K10" i="18"/>
  <c r="K11" i="18" s="1"/>
  <c r="K12" i="18" s="1"/>
  <c r="K13" i="18" s="1"/>
  <c r="K14" i="18" s="1"/>
  <c r="K15" i="18" s="1"/>
  <c r="K16" i="18" s="1"/>
  <c r="K17" i="18" s="1"/>
  <c r="K18" i="18" s="1"/>
  <c r="K19" i="18" s="1"/>
  <c r="K20" i="18" s="1"/>
  <c r="K21" i="18" s="1"/>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P9" i="18" l="1"/>
  <c r="O66" i="18"/>
  <c r="O59" i="18"/>
  <c r="O54" i="18"/>
  <c r="N65" i="18"/>
  <c r="R9" i="18"/>
  <c r="L10" i="18"/>
  <c r="N9" i="18"/>
  <c r="P10" i="18" l="1"/>
  <c r="N67" i="18"/>
  <c r="M67" i="18"/>
  <c r="O65" i="18"/>
  <c r="R10" i="18"/>
  <c r="L11" i="18"/>
  <c r="N10" i="18"/>
  <c r="M10" i="18"/>
  <c r="P62" i="18" l="1"/>
  <c r="P63" i="18"/>
  <c r="P64" i="18"/>
  <c r="L1" i="18"/>
  <c r="H7" i="18" s="1"/>
  <c r="P61" i="18"/>
  <c r="P11" i="18"/>
  <c r="O67" i="18"/>
  <c r="M68" i="18"/>
  <c r="N68" i="18"/>
  <c r="P60" i="18"/>
  <c r="P59" i="18"/>
  <c r="P57" i="18"/>
  <c r="P54" i="18"/>
  <c r="P49" i="18"/>
  <c r="P50" i="18"/>
  <c r="P56" i="18"/>
  <c r="P47" i="18"/>
  <c r="P48" i="18"/>
  <c r="P58" i="18"/>
  <c r="P55" i="18"/>
  <c r="P53" i="18"/>
  <c r="P52" i="18"/>
  <c r="P51" i="18"/>
  <c r="R11" i="18"/>
  <c r="M11" i="18"/>
  <c r="N11" i="18"/>
  <c r="L12" i="18"/>
  <c r="P12" i="18" l="1"/>
  <c r="O68" i="18"/>
  <c r="N69" i="18"/>
  <c r="M69" i="18"/>
  <c r="R12" i="18"/>
  <c r="L13" i="18"/>
  <c r="M12" i="18"/>
  <c r="N12" i="18"/>
  <c r="O69" i="18" l="1"/>
  <c r="P13" i="18"/>
  <c r="M70" i="18"/>
  <c r="N70" i="18"/>
  <c r="R13" i="18"/>
  <c r="L14" i="18"/>
  <c r="P14" i="18" s="1"/>
  <c r="M13" i="18"/>
  <c r="N13" i="18"/>
  <c r="H8" i="15"/>
  <c r="N71" i="18" l="1"/>
  <c r="M71" i="18"/>
  <c r="O70" i="18"/>
  <c r="R14" i="18"/>
  <c r="L15" i="18"/>
  <c r="P15" i="18" s="1"/>
  <c r="M14" i="18"/>
  <c r="N14" i="18"/>
  <c r="E6" i="15"/>
  <c r="O71" i="18" l="1"/>
  <c r="R15" i="18"/>
  <c r="L16" i="18"/>
  <c r="P16" i="18" s="1"/>
  <c r="M15" i="18"/>
  <c r="N15" i="18"/>
  <c r="R16" i="18" l="1"/>
  <c r="L17" i="18"/>
  <c r="P17" i="18" s="1"/>
  <c r="M16" i="18"/>
  <c r="N16" i="18"/>
  <c r="T2517" i="1"/>
  <c r="T2516" i="1"/>
  <c r="T2515" i="1"/>
  <c r="T2514" i="1"/>
  <c r="T2513" i="1"/>
  <c r="T2512" i="1"/>
  <c r="T2511" i="1"/>
  <c r="T2510" i="1"/>
  <c r="T2509" i="1"/>
  <c r="T2508" i="1"/>
  <c r="T2507" i="1"/>
  <c r="T2506" i="1"/>
  <c r="T2505" i="1"/>
  <c r="T2504" i="1"/>
  <c r="T2503" i="1"/>
  <c r="T2502" i="1"/>
  <c r="T2501" i="1"/>
  <c r="T2500" i="1"/>
  <c r="T2499" i="1"/>
  <c r="T2498" i="1"/>
  <c r="T2497" i="1"/>
  <c r="T2496" i="1"/>
  <c r="T2495" i="1"/>
  <c r="T2494" i="1"/>
  <c r="T2493" i="1"/>
  <c r="T2492" i="1"/>
  <c r="T2491" i="1"/>
  <c r="T2490" i="1"/>
  <c r="T2489" i="1"/>
  <c r="T2488" i="1"/>
  <c r="T2487" i="1"/>
  <c r="T2486" i="1"/>
  <c r="T2485" i="1"/>
  <c r="T2484" i="1"/>
  <c r="T2483" i="1"/>
  <c r="T2482" i="1"/>
  <c r="T2481" i="1"/>
  <c r="T2480" i="1"/>
  <c r="T2479" i="1"/>
  <c r="T2478" i="1"/>
  <c r="T2477" i="1"/>
  <c r="T2476" i="1"/>
  <c r="T2475" i="1"/>
  <c r="T2474" i="1"/>
  <c r="T2473" i="1"/>
  <c r="T2472" i="1"/>
  <c r="T2471" i="1"/>
  <c r="T2470" i="1"/>
  <c r="T2469" i="1"/>
  <c r="T2468" i="1"/>
  <c r="T2467" i="1"/>
  <c r="T2466" i="1"/>
  <c r="T2465" i="1"/>
  <c r="T2464" i="1"/>
  <c r="T2463" i="1"/>
  <c r="T2462" i="1"/>
  <c r="T2461" i="1"/>
  <c r="T2460" i="1"/>
  <c r="T2459" i="1"/>
  <c r="T2458" i="1"/>
  <c r="T2457" i="1"/>
  <c r="T2456" i="1"/>
  <c r="T2455" i="1"/>
  <c r="T2454" i="1"/>
  <c r="T2453" i="1"/>
  <c r="T2452" i="1"/>
  <c r="T2451" i="1"/>
  <c r="T2450" i="1"/>
  <c r="T2449" i="1"/>
  <c r="T2448" i="1"/>
  <c r="T2447" i="1"/>
  <c r="T2446" i="1"/>
  <c r="T2445" i="1"/>
  <c r="T2444" i="1"/>
  <c r="T2443" i="1"/>
  <c r="T2442" i="1"/>
  <c r="T2441" i="1"/>
  <c r="T2440" i="1"/>
  <c r="T2439" i="1"/>
  <c r="T2438" i="1"/>
  <c r="T2437" i="1"/>
  <c r="T2436" i="1"/>
  <c r="T2435" i="1"/>
  <c r="T2434" i="1"/>
  <c r="T2433" i="1"/>
  <c r="T2432" i="1"/>
  <c r="T2431" i="1"/>
  <c r="T2430" i="1"/>
  <c r="T2429" i="1"/>
  <c r="T2428" i="1"/>
  <c r="T2427" i="1"/>
  <c r="T2426" i="1"/>
  <c r="T2425" i="1"/>
  <c r="T2424" i="1"/>
  <c r="T2423" i="1"/>
  <c r="T2422" i="1"/>
  <c r="T2421" i="1"/>
  <c r="T2420" i="1"/>
  <c r="T2419" i="1"/>
  <c r="T2418" i="1"/>
  <c r="T2417" i="1"/>
  <c r="T2416" i="1"/>
  <c r="T2415" i="1"/>
  <c r="T2414" i="1"/>
  <c r="T2413" i="1"/>
  <c r="T2412" i="1"/>
  <c r="T2411" i="1"/>
  <c r="T2410" i="1"/>
  <c r="T2409" i="1"/>
  <c r="T2408" i="1"/>
  <c r="T2407" i="1"/>
  <c r="T2406" i="1"/>
  <c r="T2405" i="1"/>
  <c r="T2404" i="1"/>
  <c r="T2403" i="1"/>
  <c r="T2402" i="1"/>
  <c r="T2401" i="1"/>
  <c r="T2400" i="1"/>
  <c r="T2399" i="1"/>
  <c r="T2398" i="1"/>
  <c r="T2397" i="1"/>
  <c r="T2396" i="1"/>
  <c r="T2395" i="1"/>
  <c r="T2394" i="1"/>
  <c r="T2393" i="1"/>
  <c r="T2392" i="1"/>
  <c r="T2391" i="1"/>
  <c r="T2390" i="1"/>
  <c r="T2389" i="1"/>
  <c r="T2388" i="1"/>
  <c r="T2387" i="1"/>
  <c r="T2386" i="1"/>
  <c r="T2385" i="1"/>
  <c r="T2384" i="1"/>
  <c r="T2383" i="1"/>
  <c r="T2382" i="1"/>
  <c r="T2381" i="1"/>
  <c r="T2380" i="1"/>
  <c r="T2379" i="1"/>
  <c r="T2378" i="1"/>
  <c r="T2377" i="1"/>
  <c r="T2376" i="1"/>
  <c r="T2375" i="1"/>
  <c r="T2374" i="1"/>
  <c r="T2373" i="1"/>
  <c r="T2372" i="1"/>
  <c r="T2371" i="1"/>
  <c r="T2370" i="1"/>
  <c r="T2369" i="1"/>
  <c r="T2368" i="1"/>
  <c r="T2367" i="1"/>
  <c r="T2366" i="1"/>
  <c r="T2365" i="1"/>
  <c r="T2364" i="1"/>
  <c r="T2363" i="1"/>
  <c r="T2362" i="1"/>
  <c r="T2361" i="1"/>
  <c r="T2360" i="1"/>
  <c r="T2359" i="1"/>
  <c r="T2358" i="1"/>
  <c r="T2357" i="1"/>
  <c r="T2356" i="1"/>
  <c r="T2355" i="1"/>
  <c r="T2354" i="1"/>
  <c r="T2353" i="1"/>
  <c r="T2352" i="1"/>
  <c r="T2351" i="1"/>
  <c r="T2350" i="1"/>
  <c r="T2349" i="1"/>
  <c r="T2348" i="1"/>
  <c r="T2347" i="1"/>
  <c r="T2346" i="1"/>
  <c r="T2345" i="1"/>
  <c r="T2344" i="1"/>
  <c r="T2343" i="1"/>
  <c r="T2342" i="1"/>
  <c r="T2341" i="1"/>
  <c r="T2340" i="1"/>
  <c r="T2339" i="1"/>
  <c r="T2338" i="1"/>
  <c r="T2337" i="1"/>
  <c r="T2336" i="1"/>
  <c r="T2335" i="1"/>
  <c r="T2334" i="1"/>
  <c r="T2333" i="1"/>
  <c r="T2332" i="1"/>
  <c r="T2331" i="1"/>
  <c r="T2330" i="1"/>
  <c r="T2329" i="1"/>
  <c r="T2328" i="1"/>
  <c r="T2327" i="1"/>
  <c r="T2326" i="1"/>
  <c r="T2325" i="1"/>
  <c r="T2324" i="1"/>
  <c r="T2323" i="1"/>
  <c r="T2322" i="1"/>
  <c r="T2321" i="1"/>
  <c r="T2320" i="1"/>
  <c r="T2319" i="1"/>
  <c r="T2318" i="1"/>
  <c r="T2317" i="1"/>
  <c r="T2316" i="1"/>
  <c r="T2315" i="1"/>
  <c r="T2314" i="1"/>
  <c r="T2313" i="1"/>
  <c r="T2312" i="1"/>
  <c r="T2311" i="1"/>
  <c r="T2310" i="1"/>
  <c r="T2309" i="1"/>
  <c r="T2308" i="1"/>
  <c r="T2307" i="1"/>
  <c r="T2306" i="1"/>
  <c r="T2305" i="1"/>
  <c r="T2304" i="1"/>
  <c r="T2303" i="1"/>
  <c r="T2302" i="1"/>
  <c r="T2301" i="1"/>
  <c r="T2300" i="1"/>
  <c r="T2299" i="1"/>
  <c r="T2298" i="1"/>
  <c r="T2297" i="1"/>
  <c r="T2296" i="1"/>
  <c r="T2295" i="1"/>
  <c r="T2294" i="1"/>
  <c r="T2293" i="1"/>
  <c r="T2292" i="1"/>
  <c r="T2291" i="1"/>
  <c r="T2290" i="1"/>
  <c r="T2289" i="1"/>
  <c r="T2288" i="1"/>
  <c r="T2287" i="1"/>
  <c r="T2286" i="1"/>
  <c r="T2285" i="1"/>
  <c r="T2284" i="1"/>
  <c r="T2283" i="1"/>
  <c r="T2282" i="1"/>
  <c r="T2281" i="1"/>
  <c r="T2280" i="1"/>
  <c r="T2279" i="1"/>
  <c r="T2278" i="1"/>
  <c r="T2277" i="1"/>
  <c r="T2276" i="1"/>
  <c r="T2275" i="1"/>
  <c r="T2274" i="1"/>
  <c r="T2273" i="1"/>
  <c r="T2272" i="1"/>
  <c r="T2271" i="1"/>
  <c r="T2270" i="1"/>
  <c r="T2269" i="1"/>
  <c r="T2268" i="1"/>
  <c r="T2267" i="1"/>
  <c r="T2266" i="1"/>
  <c r="T2265" i="1"/>
  <c r="T2264" i="1"/>
  <c r="T2263" i="1"/>
  <c r="T2262" i="1"/>
  <c r="T2261" i="1"/>
  <c r="T2260" i="1"/>
  <c r="T2259" i="1"/>
  <c r="T2258" i="1"/>
  <c r="T2257" i="1"/>
  <c r="T2256" i="1"/>
  <c r="T2255" i="1"/>
  <c r="T2254" i="1"/>
  <c r="T2253" i="1"/>
  <c r="T2252" i="1"/>
  <c r="T2251" i="1"/>
  <c r="T2250" i="1"/>
  <c r="T2249" i="1"/>
  <c r="T2248" i="1"/>
  <c r="T2247" i="1"/>
  <c r="T2246" i="1"/>
  <c r="T2245" i="1"/>
  <c r="T2244" i="1"/>
  <c r="T2243" i="1"/>
  <c r="T2242" i="1"/>
  <c r="T2241" i="1"/>
  <c r="T2240" i="1"/>
  <c r="T2239" i="1"/>
  <c r="T2238" i="1"/>
  <c r="T2237" i="1"/>
  <c r="T2236" i="1"/>
  <c r="T2235" i="1"/>
  <c r="T2234" i="1"/>
  <c r="T2233" i="1"/>
  <c r="T2232" i="1"/>
  <c r="T2231" i="1"/>
  <c r="T2230" i="1"/>
  <c r="T2229" i="1"/>
  <c r="T2228" i="1"/>
  <c r="T2227" i="1"/>
  <c r="T2226" i="1"/>
  <c r="T2225" i="1"/>
  <c r="T2224" i="1"/>
  <c r="T2223" i="1"/>
  <c r="T2222" i="1"/>
  <c r="T2221" i="1"/>
  <c r="T2220" i="1"/>
  <c r="T2219" i="1"/>
  <c r="T2218" i="1"/>
  <c r="T2217" i="1"/>
  <c r="T2216" i="1"/>
  <c r="T2215" i="1"/>
  <c r="T2214" i="1"/>
  <c r="T2213" i="1"/>
  <c r="T2212" i="1"/>
  <c r="T2211" i="1"/>
  <c r="T2210" i="1"/>
  <c r="T2209" i="1"/>
  <c r="T2208" i="1"/>
  <c r="T2207" i="1"/>
  <c r="T2206" i="1"/>
  <c r="T2205" i="1"/>
  <c r="T2204" i="1"/>
  <c r="T2203" i="1"/>
  <c r="T2202" i="1"/>
  <c r="T2201" i="1"/>
  <c r="T2200" i="1"/>
  <c r="T2199" i="1"/>
  <c r="T2198" i="1"/>
  <c r="T2197" i="1"/>
  <c r="T2196" i="1"/>
  <c r="T2195" i="1"/>
  <c r="T2194" i="1"/>
  <c r="T2193" i="1"/>
  <c r="T2192" i="1"/>
  <c r="T2191" i="1"/>
  <c r="T2190" i="1"/>
  <c r="T2189" i="1"/>
  <c r="T2188" i="1"/>
  <c r="T2187" i="1"/>
  <c r="T2186" i="1"/>
  <c r="T2185" i="1"/>
  <c r="T2184" i="1"/>
  <c r="T2183" i="1"/>
  <c r="T2182" i="1"/>
  <c r="T2181" i="1"/>
  <c r="T2180" i="1"/>
  <c r="T2179" i="1"/>
  <c r="T2178" i="1"/>
  <c r="T2177" i="1"/>
  <c r="T2176" i="1"/>
  <c r="T2175" i="1"/>
  <c r="T2174" i="1"/>
  <c r="T2173" i="1"/>
  <c r="T2172" i="1"/>
  <c r="T2171" i="1"/>
  <c r="T2170" i="1"/>
  <c r="T2169" i="1"/>
  <c r="T2168" i="1"/>
  <c r="T2167" i="1"/>
  <c r="T2166" i="1"/>
  <c r="T2165" i="1"/>
  <c r="T2164" i="1"/>
  <c r="T2163" i="1"/>
  <c r="T2162" i="1"/>
  <c r="T2161" i="1"/>
  <c r="T2160" i="1"/>
  <c r="T2159" i="1"/>
  <c r="T2158" i="1"/>
  <c r="T2157" i="1"/>
  <c r="T2156" i="1"/>
  <c r="T2155" i="1"/>
  <c r="T2154" i="1"/>
  <c r="T2153" i="1"/>
  <c r="T2152" i="1"/>
  <c r="T2151" i="1"/>
  <c r="T2150" i="1"/>
  <c r="T2149" i="1"/>
  <c r="T2148" i="1"/>
  <c r="T2147" i="1"/>
  <c r="T2146" i="1"/>
  <c r="T2145" i="1"/>
  <c r="T2144" i="1"/>
  <c r="T2143" i="1"/>
  <c r="T2142" i="1"/>
  <c r="T2141" i="1"/>
  <c r="T2140" i="1"/>
  <c r="T2139" i="1"/>
  <c r="T2138" i="1"/>
  <c r="T2137" i="1"/>
  <c r="T2136" i="1"/>
  <c r="T2135" i="1"/>
  <c r="T2134" i="1"/>
  <c r="T2133" i="1"/>
  <c r="T2132" i="1"/>
  <c r="T2131" i="1"/>
  <c r="T2130" i="1"/>
  <c r="T2129" i="1"/>
  <c r="T2128" i="1"/>
  <c r="T2127" i="1"/>
  <c r="T2126" i="1"/>
  <c r="T2125" i="1"/>
  <c r="T2124" i="1"/>
  <c r="T2123" i="1"/>
  <c r="T2122" i="1"/>
  <c r="T2121" i="1"/>
  <c r="T2120" i="1"/>
  <c r="T2119" i="1"/>
  <c r="T2118" i="1"/>
  <c r="T2117" i="1"/>
  <c r="T2116" i="1"/>
  <c r="T2115" i="1"/>
  <c r="T2114" i="1"/>
  <c r="T2113" i="1"/>
  <c r="T2112" i="1"/>
  <c r="T2111" i="1"/>
  <c r="T2110" i="1"/>
  <c r="T2109" i="1"/>
  <c r="T2108" i="1"/>
  <c r="T2107" i="1"/>
  <c r="T2106" i="1"/>
  <c r="T2105" i="1"/>
  <c r="T2104" i="1"/>
  <c r="T2103" i="1"/>
  <c r="T2102" i="1"/>
  <c r="T2101" i="1"/>
  <c r="T2100" i="1"/>
  <c r="T2099" i="1"/>
  <c r="T2098" i="1"/>
  <c r="T2097" i="1"/>
  <c r="T2096" i="1"/>
  <c r="T2095" i="1"/>
  <c r="T2094" i="1"/>
  <c r="T2093" i="1"/>
  <c r="T2092" i="1"/>
  <c r="T2091" i="1"/>
  <c r="T2090" i="1"/>
  <c r="T2089" i="1"/>
  <c r="T2088" i="1"/>
  <c r="T2087" i="1"/>
  <c r="T2086" i="1"/>
  <c r="T2085" i="1"/>
  <c r="T2084" i="1"/>
  <c r="T2083" i="1"/>
  <c r="T2082" i="1"/>
  <c r="T2081" i="1"/>
  <c r="T2080" i="1"/>
  <c r="T2079" i="1"/>
  <c r="T2078" i="1"/>
  <c r="T2077" i="1"/>
  <c r="T2076" i="1"/>
  <c r="T2075" i="1"/>
  <c r="T2074" i="1"/>
  <c r="T2073" i="1"/>
  <c r="T2072" i="1"/>
  <c r="T2071" i="1"/>
  <c r="T2070" i="1"/>
  <c r="T2069" i="1"/>
  <c r="T2068" i="1"/>
  <c r="T2067" i="1"/>
  <c r="T2066" i="1"/>
  <c r="T2065" i="1"/>
  <c r="T2064" i="1"/>
  <c r="T2063" i="1"/>
  <c r="T2062" i="1"/>
  <c r="T2061" i="1"/>
  <c r="T2060" i="1"/>
  <c r="T2059" i="1"/>
  <c r="T2058" i="1"/>
  <c r="T2057" i="1"/>
  <c r="T2056" i="1"/>
  <c r="T2055" i="1"/>
  <c r="T2054" i="1"/>
  <c r="T2053" i="1"/>
  <c r="T2052" i="1"/>
  <c r="T2051" i="1"/>
  <c r="T2050" i="1"/>
  <c r="T2049" i="1"/>
  <c r="T2048" i="1"/>
  <c r="T2047" i="1"/>
  <c r="T2046" i="1"/>
  <c r="T2045" i="1"/>
  <c r="T2044" i="1"/>
  <c r="T2043" i="1"/>
  <c r="T2042" i="1"/>
  <c r="T2041" i="1"/>
  <c r="T2040" i="1"/>
  <c r="T2039" i="1"/>
  <c r="T2038" i="1"/>
  <c r="T2037" i="1"/>
  <c r="T2036" i="1"/>
  <c r="T2035" i="1"/>
  <c r="T2034" i="1"/>
  <c r="T2033" i="1"/>
  <c r="T2032" i="1"/>
  <c r="T2031" i="1"/>
  <c r="T2030" i="1"/>
  <c r="T2029" i="1"/>
  <c r="T2028" i="1"/>
  <c r="T2027" i="1"/>
  <c r="T2026" i="1"/>
  <c r="T2025" i="1"/>
  <c r="T2024" i="1"/>
  <c r="T2023" i="1"/>
  <c r="T2022" i="1"/>
  <c r="T2021" i="1"/>
  <c r="T2020" i="1"/>
  <c r="T2019" i="1"/>
  <c r="T2018" i="1"/>
  <c r="T2017" i="1"/>
  <c r="T2016" i="1"/>
  <c r="T2015" i="1"/>
  <c r="T2014" i="1"/>
  <c r="T2013" i="1"/>
  <c r="T2012" i="1"/>
  <c r="T2011" i="1"/>
  <c r="T2010" i="1"/>
  <c r="T2009" i="1"/>
  <c r="T2008" i="1"/>
  <c r="T2007" i="1"/>
  <c r="T2006" i="1"/>
  <c r="T2005" i="1"/>
  <c r="T2004" i="1"/>
  <c r="T2003" i="1"/>
  <c r="T2002" i="1"/>
  <c r="T2001" i="1"/>
  <c r="T2000" i="1"/>
  <c r="T1999" i="1"/>
  <c r="T1998" i="1"/>
  <c r="T1997" i="1"/>
  <c r="T1996" i="1"/>
  <c r="T1995" i="1"/>
  <c r="T1994" i="1"/>
  <c r="T1993" i="1"/>
  <c r="T1992" i="1"/>
  <c r="T1991" i="1"/>
  <c r="T1990" i="1"/>
  <c r="T1989" i="1"/>
  <c r="T1988" i="1"/>
  <c r="T1987" i="1"/>
  <c r="T1986" i="1"/>
  <c r="T1985" i="1"/>
  <c r="T1984" i="1"/>
  <c r="T1983" i="1"/>
  <c r="T1982" i="1"/>
  <c r="T1981" i="1"/>
  <c r="T1980" i="1"/>
  <c r="T1979" i="1"/>
  <c r="T1978" i="1"/>
  <c r="T1977" i="1"/>
  <c r="T1976" i="1"/>
  <c r="T1975" i="1"/>
  <c r="T1974" i="1"/>
  <c r="T1973" i="1"/>
  <c r="T1972" i="1"/>
  <c r="T1971" i="1"/>
  <c r="T1970" i="1"/>
  <c r="T1969" i="1"/>
  <c r="T1968" i="1"/>
  <c r="T1967" i="1"/>
  <c r="T1966" i="1"/>
  <c r="T1965" i="1"/>
  <c r="T1964" i="1"/>
  <c r="T1963" i="1"/>
  <c r="T1962" i="1"/>
  <c r="T1961" i="1"/>
  <c r="T1960" i="1"/>
  <c r="T1959" i="1"/>
  <c r="T1958" i="1"/>
  <c r="T1957" i="1"/>
  <c r="T1956" i="1"/>
  <c r="T1955" i="1"/>
  <c r="T1954" i="1"/>
  <c r="T1953" i="1"/>
  <c r="T1952" i="1"/>
  <c r="T1951" i="1"/>
  <c r="T1950" i="1"/>
  <c r="T1949" i="1"/>
  <c r="T1948" i="1"/>
  <c r="T1947" i="1"/>
  <c r="T1946" i="1"/>
  <c r="T1945" i="1"/>
  <c r="T1944" i="1"/>
  <c r="T1943" i="1"/>
  <c r="T1942" i="1"/>
  <c r="T1941" i="1"/>
  <c r="T1940" i="1"/>
  <c r="T1939" i="1"/>
  <c r="T1938" i="1"/>
  <c r="T1937" i="1"/>
  <c r="T1936" i="1"/>
  <c r="T1935" i="1"/>
  <c r="T1934" i="1"/>
  <c r="T1933" i="1"/>
  <c r="T1932" i="1"/>
  <c r="T1931" i="1"/>
  <c r="T1930" i="1"/>
  <c r="T1929" i="1"/>
  <c r="T1928" i="1"/>
  <c r="T1927" i="1"/>
  <c r="T1926" i="1"/>
  <c r="T1925" i="1"/>
  <c r="T1924" i="1"/>
  <c r="T1923" i="1"/>
  <c r="T1922" i="1"/>
  <c r="T1921" i="1"/>
  <c r="T1920" i="1"/>
  <c r="T1919" i="1"/>
  <c r="T1918" i="1"/>
  <c r="T1917" i="1"/>
  <c r="T1916" i="1"/>
  <c r="T1915" i="1"/>
  <c r="T1914" i="1"/>
  <c r="T1913" i="1"/>
  <c r="T1912" i="1"/>
  <c r="T1911" i="1"/>
  <c r="T1910" i="1"/>
  <c r="T1909" i="1"/>
  <c r="T1908" i="1"/>
  <c r="T1907" i="1"/>
  <c r="T1906" i="1"/>
  <c r="T1905" i="1"/>
  <c r="T1904" i="1"/>
  <c r="T1903" i="1"/>
  <c r="T1902" i="1"/>
  <c r="T1901" i="1"/>
  <c r="T1900" i="1"/>
  <c r="T1899" i="1"/>
  <c r="T1898" i="1"/>
  <c r="T1897" i="1"/>
  <c r="T1896" i="1"/>
  <c r="T1895" i="1"/>
  <c r="T1894" i="1"/>
  <c r="T1893" i="1"/>
  <c r="T1892" i="1"/>
  <c r="T1891" i="1"/>
  <c r="T1890" i="1"/>
  <c r="T1889" i="1"/>
  <c r="T1888" i="1"/>
  <c r="T1887" i="1"/>
  <c r="T1886" i="1"/>
  <c r="T1885" i="1"/>
  <c r="T1884" i="1"/>
  <c r="T1883" i="1"/>
  <c r="T1882" i="1"/>
  <c r="T1881" i="1"/>
  <c r="T1880" i="1"/>
  <c r="T1879" i="1"/>
  <c r="T1878" i="1"/>
  <c r="T1877" i="1"/>
  <c r="T1876" i="1"/>
  <c r="T1875" i="1"/>
  <c r="T1874" i="1"/>
  <c r="T1873" i="1"/>
  <c r="T1872" i="1"/>
  <c r="T1871" i="1"/>
  <c r="T1870" i="1"/>
  <c r="T1869" i="1"/>
  <c r="T1868" i="1"/>
  <c r="T1867" i="1"/>
  <c r="T1866" i="1"/>
  <c r="T1865" i="1"/>
  <c r="T1864" i="1"/>
  <c r="T1863" i="1"/>
  <c r="T1862" i="1"/>
  <c r="T1861" i="1"/>
  <c r="T1860" i="1"/>
  <c r="T1859" i="1"/>
  <c r="T1858" i="1"/>
  <c r="T1857" i="1"/>
  <c r="T1856" i="1"/>
  <c r="T1855" i="1"/>
  <c r="T1854" i="1"/>
  <c r="T1853" i="1"/>
  <c r="T1852" i="1"/>
  <c r="T1851" i="1"/>
  <c r="T1850" i="1"/>
  <c r="T1849" i="1"/>
  <c r="T1848" i="1"/>
  <c r="T1847" i="1"/>
  <c r="T1846" i="1"/>
  <c r="T1845" i="1"/>
  <c r="T1844" i="1"/>
  <c r="T1843" i="1"/>
  <c r="T1842" i="1"/>
  <c r="T1841" i="1"/>
  <c r="T1840" i="1"/>
  <c r="T1839" i="1"/>
  <c r="T1838" i="1"/>
  <c r="T1837" i="1"/>
  <c r="T1836" i="1"/>
  <c r="T1835" i="1"/>
  <c r="T1834" i="1"/>
  <c r="T1833" i="1"/>
  <c r="T1832" i="1"/>
  <c r="T1831" i="1"/>
  <c r="T1830" i="1"/>
  <c r="T1829" i="1"/>
  <c r="T1828" i="1"/>
  <c r="T1827" i="1"/>
  <c r="T1826" i="1"/>
  <c r="T1825" i="1"/>
  <c r="T1824" i="1"/>
  <c r="T1823" i="1"/>
  <c r="T1822" i="1"/>
  <c r="T1821" i="1"/>
  <c r="T1820" i="1"/>
  <c r="T1819" i="1"/>
  <c r="T1818" i="1"/>
  <c r="T1817" i="1"/>
  <c r="T1816" i="1"/>
  <c r="T1815" i="1"/>
  <c r="T1814" i="1"/>
  <c r="T1813" i="1"/>
  <c r="T1812" i="1"/>
  <c r="T1811" i="1"/>
  <c r="T1810" i="1"/>
  <c r="T1809" i="1"/>
  <c r="T1808" i="1"/>
  <c r="T1807" i="1"/>
  <c r="T1806" i="1"/>
  <c r="T1805" i="1"/>
  <c r="T1804" i="1"/>
  <c r="T1803" i="1"/>
  <c r="T1802" i="1"/>
  <c r="T1801" i="1"/>
  <c r="T1800" i="1"/>
  <c r="T1799" i="1"/>
  <c r="T1798" i="1"/>
  <c r="T1797" i="1"/>
  <c r="T1796" i="1"/>
  <c r="T1795" i="1"/>
  <c r="T1794" i="1"/>
  <c r="T1793" i="1"/>
  <c r="T1792" i="1"/>
  <c r="T1791" i="1"/>
  <c r="T1790" i="1"/>
  <c r="T1789" i="1"/>
  <c r="T1788" i="1"/>
  <c r="T1787" i="1"/>
  <c r="T1786" i="1"/>
  <c r="T1785" i="1"/>
  <c r="T1784" i="1"/>
  <c r="T1783" i="1"/>
  <c r="T1782" i="1"/>
  <c r="T1781" i="1"/>
  <c r="T1780" i="1"/>
  <c r="T1779" i="1"/>
  <c r="T1778" i="1"/>
  <c r="T1777" i="1"/>
  <c r="T1776" i="1"/>
  <c r="T1775" i="1"/>
  <c r="T1774" i="1"/>
  <c r="T1773" i="1"/>
  <c r="T1772" i="1"/>
  <c r="T1771" i="1"/>
  <c r="T1770" i="1"/>
  <c r="T1769" i="1"/>
  <c r="T1768" i="1"/>
  <c r="T1767" i="1"/>
  <c r="T1766" i="1"/>
  <c r="T1765" i="1"/>
  <c r="T1764" i="1"/>
  <c r="T1763" i="1"/>
  <c r="T1762" i="1"/>
  <c r="T1761" i="1"/>
  <c r="T1760" i="1"/>
  <c r="T1759" i="1"/>
  <c r="T1758" i="1"/>
  <c r="T1757" i="1"/>
  <c r="T1756" i="1"/>
  <c r="T1755" i="1"/>
  <c r="T1754" i="1"/>
  <c r="T1753" i="1"/>
  <c r="T1752" i="1"/>
  <c r="T1751" i="1"/>
  <c r="T1750" i="1"/>
  <c r="T1749" i="1"/>
  <c r="T1748" i="1"/>
  <c r="T1747" i="1"/>
  <c r="T1746" i="1"/>
  <c r="T1745" i="1"/>
  <c r="T1744" i="1"/>
  <c r="T1743" i="1"/>
  <c r="T1742" i="1"/>
  <c r="T1741" i="1"/>
  <c r="T1740" i="1"/>
  <c r="T1739" i="1"/>
  <c r="T1738" i="1"/>
  <c r="T1737" i="1"/>
  <c r="T1736" i="1"/>
  <c r="T1735" i="1"/>
  <c r="T1734" i="1"/>
  <c r="T1733" i="1"/>
  <c r="T1732" i="1"/>
  <c r="T1731" i="1"/>
  <c r="T1730" i="1"/>
  <c r="T1729" i="1"/>
  <c r="T1728" i="1"/>
  <c r="T1727" i="1"/>
  <c r="T1726" i="1"/>
  <c r="T1725" i="1"/>
  <c r="T1724" i="1"/>
  <c r="T1723" i="1"/>
  <c r="T1722" i="1"/>
  <c r="T1721" i="1"/>
  <c r="T1720" i="1"/>
  <c r="T1719" i="1"/>
  <c r="T1718" i="1"/>
  <c r="T1717" i="1"/>
  <c r="T1716" i="1"/>
  <c r="T1715" i="1"/>
  <c r="T1714" i="1"/>
  <c r="T1713" i="1"/>
  <c r="T1712" i="1"/>
  <c r="T1711" i="1"/>
  <c r="T1710" i="1"/>
  <c r="T1709" i="1"/>
  <c r="T1708" i="1"/>
  <c r="T1707" i="1"/>
  <c r="T1706" i="1"/>
  <c r="T1705" i="1"/>
  <c r="T1704" i="1"/>
  <c r="T1703" i="1"/>
  <c r="T1702" i="1"/>
  <c r="T1701" i="1"/>
  <c r="T1700" i="1"/>
  <c r="T1699" i="1"/>
  <c r="T1698" i="1"/>
  <c r="T1697" i="1"/>
  <c r="T1696" i="1"/>
  <c r="T1695" i="1"/>
  <c r="T1694" i="1"/>
  <c r="T1693" i="1"/>
  <c r="T1692" i="1"/>
  <c r="T1691" i="1"/>
  <c r="T1690" i="1"/>
  <c r="T1689" i="1"/>
  <c r="T1688" i="1"/>
  <c r="T1687" i="1"/>
  <c r="T1686" i="1"/>
  <c r="T1685" i="1"/>
  <c r="T1684" i="1"/>
  <c r="T1683" i="1"/>
  <c r="T1682" i="1"/>
  <c r="T1681" i="1"/>
  <c r="T1680" i="1"/>
  <c r="T1679" i="1"/>
  <c r="T1678" i="1"/>
  <c r="T1677" i="1"/>
  <c r="T1676" i="1"/>
  <c r="T1675" i="1"/>
  <c r="T1674" i="1"/>
  <c r="T1673" i="1"/>
  <c r="T1672" i="1"/>
  <c r="T1671" i="1"/>
  <c r="T1670" i="1"/>
  <c r="T1669" i="1"/>
  <c r="T1668" i="1"/>
  <c r="T1667" i="1"/>
  <c r="T1666" i="1"/>
  <c r="T1665" i="1"/>
  <c r="T1664" i="1"/>
  <c r="T1663" i="1"/>
  <c r="T1662" i="1"/>
  <c r="T1661" i="1"/>
  <c r="T1660" i="1"/>
  <c r="T1659" i="1"/>
  <c r="T1658" i="1"/>
  <c r="T1657" i="1"/>
  <c r="T1656" i="1"/>
  <c r="T1655" i="1"/>
  <c r="T1654" i="1"/>
  <c r="T1653" i="1"/>
  <c r="T1652" i="1"/>
  <c r="T1651" i="1"/>
  <c r="T1650" i="1"/>
  <c r="T1649" i="1"/>
  <c r="T1648" i="1"/>
  <c r="T1647" i="1"/>
  <c r="T1646" i="1"/>
  <c r="T1645" i="1"/>
  <c r="T1644" i="1"/>
  <c r="T1643" i="1"/>
  <c r="T1642" i="1"/>
  <c r="T1641" i="1"/>
  <c r="T1640" i="1"/>
  <c r="T1639" i="1"/>
  <c r="T1638" i="1"/>
  <c r="T1637" i="1"/>
  <c r="T1636" i="1"/>
  <c r="T1635" i="1"/>
  <c r="T1634" i="1"/>
  <c r="T1633" i="1"/>
  <c r="T1632" i="1"/>
  <c r="T1631" i="1"/>
  <c r="T1630" i="1"/>
  <c r="T1629" i="1"/>
  <c r="T1628" i="1"/>
  <c r="T1627" i="1"/>
  <c r="T1626" i="1"/>
  <c r="T1625" i="1"/>
  <c r="T1624" i="1"/>
  <c r="T1623" i="1"/>
  <c r="T1622" i="1"/>
  <c r="T1621" i="1"/>
  <c r="T1620" i="1"/>
  <c r="T1619" i="1"/>
  <c r="T1618" i="1"/>
  <c r="T1617" i="1"/>
  <c r="T1616" i="1"/>
  <c r="T1615" i="1"/>
  <c r="T1614" i="1"/>
  <c r="T1613" i="1"/>
  <c r="T1612" i="1"/>
  <c r="T1611" i="1"/>
  <c r="T1610" i="1"/>
  <c r="T1609" i="1"/>
  <c r="T1608" i="1"/>
  <c r="T1607" i="1"/>
  <c r="T1606" i="1"/>
  <c r="T1605" i="1"/>
  <c r="T1604" i="1"/>
  <c r="T1603" i="1"/>
  <c r="T1602" i="1"/>
  <c r="T1601" i="1"/>
  <c r="T1600" i="1"/>
  <c r="T1599" i="1"/>
  <c r="T1598" i="1"/>
  <c r="T1597" i="1"/>
  <c r="T1596" i="1"/>
  <c r="T1595" i="1"/>
  <c r="T1594" i="1"/>
  <c r="T1593" i="1"/>
  <c r="T1592" i="1"/>
  <c r="T1591" i="1"/>
  <c r="T1590" i="1"/>
  <c r="T1589" i="1"/>
  <c r="T1588" i="1"/>
  <c r="T1587" i="1"/>
  <c r="T1586" i="1"/>
  <c r="T1585" i="1"/>
  <c r="T1584" i="1"/>
  <c r="T1583" i="1"/>
  <c r="T1582" i="1"/>
  <c r="T1581" i="1"/>
  <c r="T1580" i="1"/>
  <c r="T1579" i="1"/>
  <c r="T1578" i="1"/>
  <c r="T1577" i="1"/>
  <c r="T1576" i="1"/>
  <c r="T1575" i="1"/>
  <c r="T1574" i="1"/>
  <c r="T1573" i="1"/>
  <c r="T1572" i="1"/>
  <c r="T1571" i="1"/>
  <c r="T1570" i="1"/>
  <c r="T1569" i="1"/>
  <c r="T1568" i="1"/>
  <c r="T1567" i="1"/>
  <c r="T1566" i="1"/>
  <c r="T1565" i="1"/>
  <c r="T1564" i="1"/>
  <c r="T1563" i="1"/>
  <c r="T1562" i="1"/>
  <c r="T1561" i="1"/>
  <c r="T1560" i="1"/>
  <c r="T1559" i="1"/>
  <c r="T1558" i="1"/>
  <c r="T1557" i="1"/>
  <c r="T1556" i="1"/>
  <c r="T1555" i="1"/>
  <c r="T1554" i="1"/>
  <c r="T1553" i="1"/>
  <c r="T1552" i="1"/>
  <c r="T1551" i="1"/>
  <c r="T1550" i="1"/>
  <c r="T1549" i="1"/>
  <c r="T1548" i="1"/>
  <c r="T1547" i="1"/>
  <c r="T1546" i="1"/>
  <c r="T1545" i="1"/>
  <c r="T1544" i="1"/>
  <c r="T1543" i="1"/>
  <c r="T1542" i="1"/>
  <c r="T1541" i="1"/>
  <c r="T1540" i="1"/>
  <c r="T1539" i="1"/>
  <c r="T1538" i="1"/>
  <c r="T1537" i="1"/>
  <c r="T1536" i="1"/>
  <c r="T1535" i="1"/>
  <c r="T1534" i="1"/>
  <c r="T1533" i="1"/>
  <c r="T1532" i="1"/>
  <c r="T1531" i="1"/>
  <c r="T1530" i="1"/>
  <c r="T1529" i="1"/>
  <c r="T1528" i="1"/>
  <c r="T1527" i="1"/>
  <c r="T1526" i="1"/>
  <c r="T1525" i="1"/>
  <c r="T1524" i="1"/>
  <c r="T1523" i="1"/>
  <c r="T1522" i="1"/>
  <c r="T1521" i="1"/>
  <c r="T1520" i="1"/>
  <c r="T1519" i="1"/>
  <c r="T1518" i="1"/>
  <c r="T1517" i="1"/>
  <c r="T1516" i="1"/>
  <c r="T1515" i="1"/>
  <c r="T1514" i="1"/>
  <c r="T1513" i="1"/>
  <c r="T1512" i="1"/>
  <c r="T1511" i="1"/>
  <c r="T1510" i="1"/>
  <c r="T1509" i="1"/>
  <c r="T1508" i="1"/>
  <c r="T1507" i="1"/>
  <c r="T1506" i="1"/>
  <c r="T1505" i="1"/>
  <c r="T1504" i="1"/>
  <c r="T1503" i="1"/>
  <c r="T1502" i="1"/>
  <c r="T1501" i="1"/>
  <c r="T1500" i="1"/>
  <c r="T1499" i="1"/>
  <c r="T1498" i="1"/>
  <c r="T1497" i="1"/>
  <c r="T1496" i="1"/>
  <c r="T1495" i="1"/>
  <c r="T1494" i="1"/>
  <c r="T1493" i="1"/>
  <c r="T1492" i="1"/>
  <c r="T1491" i="1"/>
  <c r="T1490" i="1"/>
  <c r="T1489" i="1"/>
  <c r="T1488" i="1"/>
  <c r="T1487" i="1"/>
  <c r="T1486" i="1"/>
  <c r="T1485" i="1"/>
  <c r="T1484" i="1"/>
  <c r="T1483" i="1"/>
  <c r="T1482" i="1"/>
  <c r="T1481" i="1"/>
  <c r="T1480" i="1"/>
  <c r="T1479" i="1"/>
  <c r="T1478" i="1"/>
  <c r="T1477" i="1"/>
  <c r="T1476" i="1"/>
  <c r="T1475" i="1"/>
  <c r="T1474" i="1"/>
  <c r="T1473" i="1"/>
  <c r="T1472" i="1"/>
  <c r="T1471" i="1"/>
  <c r="T1470" i="1"/>
  <c r="T1469" i="1"/>
  <c r="T1468" i="1"/>
  <c r="T1467" i="1"/>
  <c r="T1466" i="1"/>
  <c r="T1465" i="1"/>
  <c r="T1464" i="1"/>
  <c r="T1463" i="1"/>
  <c r="T1462" i="1"/>
  <c r="T1461" i="1"/>
  <c r="T1460" i="1"/>
  <c r="T1459" i="1"/>
  <c r="T1458" i="1"/>
  <c r="T1457" i="1"/>
  <c r="T1456" i="1"/>
  <c r="T1455" i="1"/>
  <c r="T1454" i="1"/>
  <c r="T1453" i="1"/>
  <c r="T1452" i="1"/>
  <c r="T1451" i="1"/>
  <c r="T1450" i="1"/>
  <c r="T1449" i="1"/>
  <c r="T1448" i="1"/>
  <c r="T1447" i="1"/>
  <c r="T1446" i="1"/>
  <c r="T1445" i="1"/>
  <c r="T1444" i="1"/>
  <c r="T1443" i="1"/>
  <c r="T1442" i="1"/>
  <c r="T1441" i="1"/>
  <c r="T1440" i="1"/>
  <c r="T1439" i="1"/>
  <c r="T1438" i="1"/>
  <c r="T1437" i="1"/>
  <c r="T1436" i="1"/>
  <c r="T1435" i="1"/>
  <c r="T1434" i="1"/>
  <c r="T1433" i="1"/>
  <c r="T1432" i="1"/>
  <c r="T1431" i="1"/>
  <c r="T1430" i="1"/>
  <c r="T1429" i="1"/>
  <c r="T1428" i="1"/>
  <c r="T1427" i="1"/>
  <c r="T1426" i="1"/>
  <c r="T1425" i="1"/>
  <c r="T1424" i="1"/>
  <c r="T1423" i="1"/>
  <c r="T1422" i="1"/>
  <c r="T1421" i="1"/>
  <c r="T1420" i="1"/>
  <c r="T1419" i="1"/>
  <c r="T1418" i="1"/>
  <c r="T1417" i="1"/>
  <c r="T1416" i="1"/>
  <c r="T1415" i="1"/>
  <c r="T1414" i="1"/>
  <c r="T1413" i="1"/>
  <c r="T1412" i="1"/>
  <c r="T1411" i="1"/>
  <c r="T1410" i="1"/>
  <c r="T1409" i="1"/>
  <c r="T1408" i="1"/>
  <c r="T1407" i="1"/>
  <c r="T1406" i="1"/>
  <c r="T1405" i="1"/>
  <c r="T1404" i="1"/>
  <c r="T1403" i="1"/>
  <c r="T1402" i="1"/>
  <c r="T1401" i="1"/>
  <c r="T1400" i="1"/>
  <c r="T1399" i="1"/>
  <c r="T1398" i="1"/>
  <c r="T1397" i="1"/>
  <c r="T1396" i="1"/>
  <c r="T1395" i="1"/>
  <c r="T1394" i="1"/>
  <c r="T1393" i="1"/>
  <c r="T1392" i="1"/>
  <c r="T1391" i="1"/>
  <c r="T1390" i="1"/>
  <c r="T1389" i="1"/>
  <c r="T1388" i="1"/>
  <c r="T1387" i="1"/>
  <c r="T1386" i="1"/>
  <c r="T1385" i="1"/>
  <c r="T1384" i="1"/>
  <c r="T1383" i="1"/>
  <c r="T1382" i="1"/>
  <c r="T1381" i="1"/>
  <c r="T1380" i="1"/>
  <c r="T1379" i="1"/>
  <c r="T1378" i="1"/>
  <c r="T1377" i="1"/>
  <c r="T1376" i="1"/>
  <c r="T1375" i="1"/>
  <c r="T1374" i="1"/>
  <c r="T1373" i="1"/>
  <c r="T1372" i="1"/>
  <c r="T1371" i="1"/>
  <c r="T1370" i="1"/>
  <c r="T1369" i="1"/>
  <c r="T1368" i="1"/>
  <c r="T1367" i="1"/>
  <c r="T1366" i="1"/>
  <c r="T1365" i="1"/>
  <c r="T1364" i="1"/>
  <c r="T1363" i="1"/>
  <c r="T1362" i="1"/>
  <c r="T1361" i="1"/>
  <c r="T1360" i="1"/>
  <c r="T1359" i="1"/>
  <c r="T1358" i="1"/>
  <c r="T1357" i="1"/>
  <c r="T1356" i="1"/>
  <c r="T1355" i="1"/>
  <c r="T1354" i="1"/>
  <c r="T1353" i="1"/>
  <c r="T1352" i="1"/>
  <c r="T1351" i="1"/>
  <c r="T1350" i="1"/>
  <c r="T1349" i="1"/>
  <c r="T1348" i="1"/>
  <c r="T1347" i="1"/>
  <c r="T1346" i="1"/>
  <c r="T1345" i="1"/>
  <c r="T1344" i="1"/>
  <c r="T1343" i="1"/>
  <c r="T1342" i="1"/>
  <c r="T1341" i="1"/>
  <c r="T1340" i="1"/>
  <c r="T1339" i="1"/>
  <c r="T1338" i="1"/>
  <c r="T1337" i="1"/>
  <c r="T1336" i="1"/>
  <c r="T1335" i="1"/>
  <c r="T1334" i="1"/>
  <c r="T1333" i="1"/>
  <c r="T1332" i="1"/>
  <c r="T1331" i="1"/>
  <c r="T1330" i="1"/>
  <c r="T1329" i="1"/>
  <c r="T1328" i="1"/>
  <c r="T1327" i="1"/>
  <c r="T1326" i="1"/>
  <c r="T1325" i="1"/>
  <c r="T1324" i="1"/>
  <c r="T1323" i="1"/>
  <c r="T1322" i="1"/>
  <c r="T1321" i="1"/>
  <c r="T1320" i="1"/>
  <c r="T1319" i="1"/>
  <c r="T1318" i="1"/>
  <c r="T1317" i="1"/>
  <c r="T1316" i="1"/>
  <c r="T1315" i="1"/>
  <c r="T1314" i="1"/>
  <c r="T1313" i="1"/>
  <c r="T1312" i="1"/>
  <c r="T1311" i="1"/>
  <c r="T1310" i="1"/>
  <c r="T1309" i="1"/>
  <c r="T1308" i="1"/>
  <c r="T1307" i="1"/>
  <c r="T1306" i="1"/>
  <c r="T1305" i="1"/>
  <c r="T1304" i="1"/>
  <c r="T1303" i="1"/>
  <c r="T1302" i="1"/>
  <c r="T1301" i="1"/>
  <c r="T1300" i="1"/>
  <c r="T1299" i="1"/>
  <c r="T1298" i="1"/>
  <c r="T1297" i="1"/>
  <c r="T1296" i="1"/>
  <c r="T1295" i="1"/>
  <c r="T1294" i="1"/>
  <c r="T1293" i="1"/>
  <c r="T1292" i="1"/>
  <c r="T1291" i="1"/>
  <c r="T1290" i="1"/>
  <c r="T1289" i="1"/>
  <c r="T1288" i="1"/>
  <c r="T1287" i="1"/>
  <c r="T1286" i="1"/>
  <c r="T1285" i="1"/>
  <c r="T1284" i="1"/>
  <c r="T1283" i="1"/>
  <c r="T1282" i="1"/>
  <c r="T1281" i="1"/>
  <c r="T1280" i="1"/>
  <c r="T1279" i="1"/>
  <c r="T1278" i="1"/>
  <c r="T1277" i="1"/>
  <c r="T1276" i="1"/>
  <c r="T1275" i="1"/>
  <c r="T1274" i="1"/>
  <c r="T1273" i="1"/>
  <c r="T1272" i="1"/>
  <c r="T1271" i="1"/>
  <c r="T1270" i="1"/>
  <c r="T1269" i="1"/>
  <c r="T1268" i="1"/>
  <c r="T1267" i="1"/>
  <c r="T1266" i="1"/>
  <c r="T1265" i="1"/>
  <c r="T1264" i="1"/>
  <c r="T1263" i="1"/>
  <c r="T1262" i="1"/>
  <c r="T1261" i="1"/>
  <c r="T1260" i="1"/>
  <c r="T1259" i="1"/>
  <c r="T1258" i="1"/>
  <c r="T1257" i="1"/>
  <c r="T1256" i="1"/>
  <c r="T1255" i="1"/>
  <c r="T1254" i="1"/>
  <c r="T1253" i="1"/>
  <c r="T1252" i="1"/>
  <c r="T1251" i="1"/>
  <c r="T1250" i="1"/>
  <c r="T1249" i="1"/>
  <c r="T1248" i="1"/>
  <c r="T1247" i="1"/>
  <c r="T1246" i="1"/>
  <c r="T1245" i="1"/>
  <c r="T1244" i="1"/>
  <c r="T1243" i="1"/>
  <c r="T1242" i="1"/>
  <c r="T1241" i="1"/>
  <c r="T1240" i="1"/>
  <c r="T1239" i="1"/>
  <c r="T1238" i="1"/>
  <c r="T1237" i="1"/>
  <c r="T1236" i="1"/>
  <c r="T1235" i="1"/>
  <c r="T1234" i="1"/>
  <c r="T1233" i="1"/>
  <c r="T1232" i="1"/>
  <c r="T1231" i="1"/>
  <c r="T1230" i="1"/>
  <c r="T1229" i="1"/>
  <c r="T1228" i="1"/>
  <c r="T1227" i="1"/>
  <c r="T1226" i="1"/>
  <c r="T1225" i="1"/>
  <c r="T1224" i="1"/>
  <c r="T1223" i="1"/>
  <c r="T1222" i="1"/>
  <c r="T1221" i="1"/>
  <c r="T1220" i="1"/>
  <c r="T1219" i="1"/>
  <c r="T1218" i="1"/>
  <c r="T1217" i="1"/>
  <c r="T1216" i="1"/>
  <c r="T1215" i="1"/>
  <c r="T1214" i="1"/>
  <c r="T1213" i="1"/>
  <c r="T1212" i="1"/>
  <c r="T1211" i="1"/>
  <c r="T1210" i="1"/>
  <c r="T1209" i="1"/>
  <c r="T1208" i="1"/>
  <c r="T1207" i="1"/>
  <c r="T1206" i="1"/>
  <c r="T1205" i="1"/>
  <c r="T1204" i="1"/>
  <c r="T1203" i="1"/>
  <c r="T1202" i="1"/>
  <c r="T1201" i="1"/>
  <c r="T1200" i="1"/>
  <c r="T1199" i="1"/>
  <c r="T1198" i="1"/>
  <c r="T1197" i="1"/>
  <c r="T1196" i="1"/>
  <c r="T1195" i="1"/>
  <c r="T1194" i="1"/>
  <c r="T1193" i="1"/>
  <c r="T1192" i="1"/>
  <c r="T1191" i="1"/>
  <c r="T1190" i="1"/>
  <c r="T1189" i="1"/>
  <c r="T1188" i="1"/>
  <c r="T1187" i="1"/>
  <c r="T1186" i="1"/>
  <c r="T1185" i="1"/>
  <c r="T1184" i="1"/>
  <c r="T1183" i="1"/>
  <c r="T1182" i="1"/>
  <c r="T1181" i="1"/>
  <c r="T1180" i="1"/>
  <c r="T1179" i="1"/>
  <c r="T1178" i="1"/>
  <c r="T1177" i="1"/>
  <c r="T1176" i="1"/>
  <c r="T1175" i="1"/>
  <c r="T1174" i="1"/>
  <c r="T1173" i="1"/>
  <c r="T1172" i="1"/>
  <c r="T1171" i="1"/>
  <c r="T1170" i="1"/>
  <c r="T1169" i="1"/>
  <c r="T1168" i="1"/>
  <c r="T1167" i="1"/>
  <c r="T1166" i="1"/>
  <c r="T1165" i="1"/>
  <c r="T1164" i="1"/>
  <c r="T1163" i="1"/>
  <c r="T1162" i="1"/>
  <c r="T1161" i="1"/>
  <c r="T1160" i="1"/>
  <c r="T1159" i="1"/>
  <c r="T1158" i="1"/>
  <c r="T1157" i="1"/>
  <c r="T1156" i="1"/>
  <c r="T1155" i="1"/>
  <c r="T1154" i="1"/>
  <c r="T1153" i="1"/>
  <c r="T1152" i="1"/>
  <c r="T1151" i="1"/>
  <c r="T1150" i="1"/>
  <c r="T1149" i="1"/>
  <c r="T1148" i="1"/>
  <c r="T1147" i="1"/>
  <c r="T1146" i="1"/>
  <c r="T1145" i="1"/>
  <c r="T1144" i="1"/>
  <c r="T1143" i="1"/>
  <c r="T1142" i="1"/>
  <c r="T1141" i="1"/>
  <c r="T1140" i="1"/>
  <c r="T1139" i="1"/>
  <c r="T1138" i="1"/>
  <c r="T1137" i="1"/>
  <c r="T1136" i="1"/>
  <c r="T1135" i="1"/>
  <c r="T1134" i="1"/>
  <c r="T1133" i="1"/>
  <c r="T1132" i="1"/>
  <c r="T1131" i="1"/>
  <c r="T1130" i="1"/>
  <c r="T1129" i="1"/>
  <c r="T1128" i="1"/>
  <c r="T1127" i="1"/>
  <c r="T1126" i="1"/>
  <c r="T1125" i="1"/>
  <c r="T1124" i="1"/>
  <c r="T1123" i="1"/>
  <c r="T1122" i="1"/>
  <c r="T1121" i="1"/>
  <c r="T1120" i="1"/>
  <c r="T1119" i="1"/>
  <c r="T1118" i="1"/>
  <c r="T1117" i="1"/>
  <c r="T1116" i="1"/>
  <c r="T1115" i="1"/>
  <c r="T1114" i="1"/>
  <c r="T1113" i="1"/>
  <c r="T1112" i="1"/>
  <c r="T1111" i="1"/>
  <c r="T1110" i="1"/>
  <c r="T1109" i="1"/>
  <c r="T1108" i="1"/>
  <c r="T1107" i="1"/>
  <c r="T1106" i="1"/>
  <c r="T1105" i="1"/>
  <c r="T1104" i="1"/>
  <c r="T1103" i="1"/>
  <c r="T1102" i="1"/>
  <c r="T1101" i="1"/>
  <c r="T1100" i="1"/>
  <c r="T1099" i="1"/>
  <c r="T1098" i="1"/>
  <c r="T1097" i="1"/>
  <c r="T1096" i="1"/>
  <c r="T1095" i="1"/>
  <c r="T1094" i="1"/>
  <c r="T1093" i="1"/>
  <c r="T1092" i="1"/>
  <c r="T1091" i="1"/>
  <c r="T1090" i="1"/>
  <c r="T1089" i="1"/>
  <c r="T1088" i="1"/>
  <c r="T1087" i="1"/>
  <c r="T1086" i="1"/>
  <c r="T1085" i="1"/>
  <c r="T1084" i="1"/>
  <c r="T1083" i="1"/>
  <c r="T1082" i="1"/>
  <c r="T1081" i="1"/>
  <c r="T1080" i="1"/>
  <c r="T1079" i="1"/>
  <c r="T1078" i="1"/>
  <c r="T1077" i="1"/>
  <c r="T1076" i="1"/>
  <c r="T1075" i="1"/>
  <c r="T1074" i="1"/>
  <c r="T1073" i="1"/>
  <c r="T1072" i="1"/>
  <c r="T1071" i="1"/>
  <c r="T1070" i="1"/>
  <c r="T1069" i="1"/>
  <c r="T1068" i="1"/>
  <c r="T1067" i="1"/>
  <c r="T1066" i="1"/>
  <c r="T1065" i="1"/>
  <c r="T1064" i="1"/>
  <c r="T1063" i="1"/>
  <c r="T1062" i="1"/>
  <c r="T1061" i="1"/>
  <c r="T1060" i="1"/>
  <c r="T1059" i="1"/>
  <c r="T1058" i="1"/>
  <c r="T1057" i="1"/>
  <c r="T1056" i="1"/>
  <c r="T1055" i="1"/>
  <c r="T1054" i="1"/>
  <c r="T1053" i="1"/>
  <c r="T1052" i="1"/>
  <c r="T1051" i="1"/>
  <c r="T1050" i="1"/>
  <c r="T1049" i="1"/>
  <c r="T1048" i="1"/>
  <c r="T1047" i="1"/>
  <c r="T1046" i="1"/>
  <c r="T1045" i="1"/>
  <c r="T1044" i="1"/>
  <c r="T1043" i="1"/>
  <c r="T1042" i="1"/>
  <c r="T1041" i="1"/>
  <c r="T1040" i="1"/>
  <c r="T1039" i="1"/>
  <c r="T1038" i="1"/>
  <c r="T1037" i="1"/>
  <c r="T1036" i="1"/>
  <c r="T1035" i="1"/>
  <c r="T1034" i="1"/>
  <c r="T1033" i="1"/>
  <c r="T1032" i="1"/>
  <c r="T1031" i="1"/>
  <c r="T1030" i="1"/>
  <c r="T1029" i="1"/>
  <c r="T1028" i="1"/>
  <c r="T1027" i="1"/>
  <c r="T1026" i="1"/>
  <c r="T1025" i="1"/>
  <c r="T1024" i="1"/>
  <c r="T1023" i="1"/>
  <c r="T1022" i="1"/>
  <c r="T1021" i="1"/>
  <c r="T1020" i="1"/>
  <c r="T1019" i="1"/>
  <c r="T1018" i="1"/>
  <c r="T1017" i="1"/>
  <c r="T1016" i="1"/>
  <c r="T1015" i="1"/>
  <c r="T1014" i="1"/>
  <c r="T1013" i="1"/>
  <c r="T1012" i="1"/>
  <c r="T1011" i="1"/>
  <c r="T1010" i="1"/>
  <c r="T1009" i="1"/>
  <c r="T1008" i="1"/>
  <c r="T1007" i="1"/>
  <c r="T1006" i="1"/>
  <c r="T1005" i="1"/>
  <c r="T1004" i="1"/>
  <c r="T1003" i="1"/>
  <c r="T1002" i="1"/>
  <c r="T1001" i="1"/>
  <c r="T1000" i="1"/>
  <c r="T999" i="1"/>
  <c r="T998" i="1"/>
  <c r="T997" i="1"/>
  <c r="T996" i="1"/>
  <c r="T995" i="1"/>
  <c r="T994" i="1"/>
  <c r="T993" i="1"/>
  <c r="T992" i="1"/>
  <c r="T991" i="1"/>
  <c r="T990" i="1"/>
  <c r="T989" i="1"/>
  <c r="T988" i="1"/>
  <c r="T987" i="1"/>
  <c r="T986" i="1"/>
  <c r="T985" i="1"/>
  <c r="T984" i="1"/>
  <c r="T983" i="1"/>
  <c r="T982" i="1"/>
  <c r="T981" i="1"/>
  <c r="T980" i="1"/>
  <c r="T979" i="1"/>
  <c r="T978" i="1"/>
  <c r="T977" i="1"/>
  <c r="T976" i="1"/>
  <c r="T975" i="1"/>
  <c r="T974" i="1"/>
  <c r="T973" i="1"/>
  <c r="T972" i="1"/>
  <c r="T971" i="1"/>
  <c r="T970" i="1"/>
  <c r="T969" i="1"/>
  <c r="T968" i="1"/>
  <c r="T967" i="1"/>
  <c r="T966" i="1"/>
  <c r="T965" i="1"/>
  <c r="T964" i="1"/>
  <c r="T963" i="1"/>
  <c r="T962" i="1"/>
  <c r="T961" i="1"/>
  <c r="T960" i="1"/>
  <c r="T959" i="1"/>
  <c r="T958" i="1"/>
  <c r="T957" i="1"/>
  <c r="T956" i="1"/>
  <c r="T955" i="1"/>
  <c r="T954" i="1"/>
  <c r="T953" i="1"/>
  <c r="T952" i="1"/>
  <c r="T951" i="1"/>
  <c r="T950" i="1"/>
  <c r="T949" i="1"/>
  <c r="T948" i="1"/>
  <c r="T947" i="1"/>
  <c r="T946" i="1"/>
  <c r="T945" i="1"/>
  <c r="T944" i="1"/>
  <c r="T943" i="1"/>
  <c r="T942" i="1"/>
  <c r="T941" i="1"/>
  <c r="T940" i="1"/>
  <c r="T939" i="1"/>
  <c r="T938" i="1"/>
  <c r="T937" i="1"/>
  <c r="T936" i="1"/>
  <c r="T935" i="1"/>
  <c r="T934" i="1"/>
  <c r="T933" i="1"/>
  <c r="T932" i="1"/>
  <c r="T931" i="1"/>
  <c r="T930" i="1"/>
  <c r="T929" i="1"/>
  <c r="T928" i="1"/>
  <c r="T927" i="1"/>
  <c r="T926" i="1"/>
  <c r="T925" i="1"/>
  <c r="T924" i="1"/>
  <c r="T923" i="1"/>
  <c r="T922" i="1"/>
  <c r="T921" i="1"/>
  <c r="T920" i="1"/>
  <c r="T919" i="1"/>
  <c r="T918" i="1"/>
  <c r="T917" i="1"/>
  <c r="T916" i="1"/>
  <c r="T915" i="1"/>
  <c r="T914" i="1"/>
  <c r="T913" i="1"/>
  <c r="T912" i="1"/>
  <c r="T911" i="1"/>
  <c r="T910" i="1"/>
  <c r="T909" i="1"/>
  <c r="T908" i="1"/>
  <c r="T907" i="1"/>
  <c r="T906" i="1"/>
  <c r="T905" i="1"/>
  <c r="T904" i="1"/>
  <c r="T903" i="1"/>
  <c r="T902" i="1"/>
  <c r="T901" i="1"/>
  <c r="T900" i="1"/>
  <c r="T899" i="1"/>
  <c r="T898" i="1"/>
  <c r="T897" i="1"/>
  <c r="T896" i="1"/>
  <c r="T895" i="1"/>
  <c r="T894" i="1"/>
  <c r="T893" i="1"/>
  <c r="T892" i="1"/>
  <c r="T891" i="1"/>
  <c r="T890" i="1"/>
  <c r="T889" i="1"/>
  <c r="T888" i="1"/>
  <c r="T887" i="1"/>
  <c r="T886" i="1"/>
  <c r="T885" i="1"/>
  <c r="T884" i="1"/>
  <c r="T883" i="1"/>
  <c r="T882" i="1"/>
  <c r="T881" i="1"/>
  <c r="T880" i="1"/>
  <c r="T879" i="1"/>
  <c r="T878" i="1"/>
  <c r="T877" i="1"/>
  <c r="T876" i="1"/>
  <c r="T875" i="1"/>
  <c r="T874" i="1"/>
  <c r="T873" i="1"/>
  <c r="T872" i="1"/>
  <c r="T871" i="1"/>
  <c r="T870" i="1"/>
  <c r="T869" i="1"/>
  <c r="T868" i="1"/>
  <c r="T867" i="1"/>
  <c r="T866" i="1"/>
  <c r="T865" i="1"/>
  <c r="T864" i="1"/>
  <c r="T863" i="1"/>
  <c r="T862" i="1"/>
  <c r="T861" i="1"/>
  <c r="T860" i="1"/>
  <c r="T859" i="1"/>
  <c r="T858" i="1"/>
  <c r="T857" i="1"/>
  <c r="T856" i="1"/>
  <c r="T855" i="1"/>
  <c r="T854" i="1"/>
  <c r="T853" i="1"/>
  <c r="T852" i="1"/>
  <c r="T851" i="1"/>
  <c r="T850" i="1"/>
  <c r="T849" i="1"/>
  <c r="T848" i="1"/>
  <c r="T847" i="1"/>
  <c r="T846" i="1"/>
  <c r="T845" i="1"/>
  <c r="T844" i="1"/>
  <c r="T843" i="1"/>
  <c r="T842" i="1"/>
  <c r="T841" i="1"/>
  <c r="T840" i="1"/>
  <c r="T839" i="1"/>
  <c r="T838" i="1"/>
  <c r="T837" i="1"/>
  <c r="T836" i="1"/>
  <c r="T835" i="1"/>
  <c r="T834" i="1"/>
  <c r="T833" i="1"/>
  <c r="T832" i="1"/>
  <c r="T831" i="1"/>
  <c r="T830" i="1"/>
  <c r="T829" i="1"/>
  <c r="T828" i="1"/>
  <c r="T827" i="1"/>
  <c r="T826" i="1"/>
  <c r="T825" i="1"/>
  <c r="T824" i="1"/>
  <c r="T823" i="1"/>
  <c r="T822" i="1"/>
  <c r="T821" i="1"/>
  <c r="T820" i="1"/>
  <c r="T819" i="1"/>
  <c r="T818" i="1"/>
  <c r="T817" i="1"/>
  <c r="T816" i="1"/>
  <c r="T815" i="1"/>
  <c r="T814" i="1"/>
  <c r="T813" i="1"/>
  <c r="T812" i="1"/>
  <c r="T811" i="1"/>
  <c r="T810" i="1"/>
  <c r="T809" i="1"/>
  <c r="T808" i="1"/>
  <c r="T807" i="1"/>
  <c r="T806" i="1"/>
  <c r="T805" i="1"/>
  <c r="T804" i="1"/>
  <c r="T803" i="1"/>
  <c r="T802" i="1"/>
  <c r="T801" i="1"/>
  <c r="T800" i="1"/>
  <c r="T799" i="1"/>
  <c r="T798" i="1"/>
  <c r="T797" i="1"/>
  <c r="T796" i="1"/>
  <c r="T795" i="1"/>
  <c r="T794" i="1"/>
  <c r="T793" i="1"/>
  <c r="T792" i="1"/>
  <c r="T791" i="1"/>
  <c r="T790" i="1"/>
  <c r="T789" i="1"/>
  <c r="T788" i="1"/>
  <c r="T787" i="1"/>
  <c r="T786" i="1"/>
  <c r="T785" i="1"/>
  <c r="T784" i="1"/>
  <c r="T783" i="1"/>
  <c r="T782" i="1"/>
  <c r="T781" i="1"/>
  <c r="T780" i="1"/>
  <c r="T779" i="1"/>
  <c r="T778" i="1"/>
  <c r="T777" i="1"/>
  <c r="T776" i="1"/>
  <c r="T775" i="1"/>
  <c r="T774" i="1"/>
  <c r="T773" i="1"/>
  <c r="T772" i="1"/>
  <c r="T771" i="1"/>
  <c r="T770" i="1"/>
  <c r="T769" i="1"/>
  <c r="T768" i="1"/>
  <c r="T767" i="1"/>
  <c r="T766" i="1"/>
  <c r="T765" i="1"/>
  <c r="T764" i="1"/>
  <c r="T763" i="1"/>
  <c r="T762" i="1"/>
  <c r="T761" i="1"/>
  <c r="T760" i="1"/>
  <c r="T759" i="1"/>
  <c r="T758" i="1"/>
  <c r="T757" i="1"/>
  <c r="T756" i="1"/>
  <c r="T755" i="1"/>
  <c r="T754" i="1"/>
  <c r="T753" i="1"/>
  <c r="T752" i="1"/>
  <c r="T751" i="1"/>
  <c r="T750" i="1"/>
  <c r="T749" i="1"/>
  <c r="T748" i="1"/>
  <c r="T747" i="1"/>
  <c r="T746" i="1"/>
  <c r="T745" i="1"/>
  <c r="T744" i="1"/>
  <c r="T743" i="1"/>
  <c r="T742" i="1"/>
  <c r="T741" i="1"/>
  <c r="T740" i="1"/>
  <c r="T739" i="1"/>
  <c r="T738" i="1"/>
  <c r="T737" i="1"/>
  <c r="T736" i="1"/>
  <c r="T735" i="1"/>
  <c r="T734" i="1"/>
  <c r="T733" i="1"/>
  <c r="T732" i="1"/>
  <c r="T731" i="1"/>
  <c r="T730" i="1"/>
  <c r="T729" i="1"/>
  <c r="T728" i="1"/>
  <c r="T727" i="1"/>
  <c r="T726" i="1"/>
  <c r="T725" i="1"/>
  <c r="T724" i="1"/>
  <c r="T723" i="1"/>
  <c r="T722" i="1"/>
  <c r="T721" i="1"/>
  <c r="T720" i="1"/>
  <c r="T719" i="1"/>
  <c r="T718" i="1"/>
  <c r="T717" i="1"/>
  <c r="T716" i="1"/>
  <c r="T715" i="1"/>
  <c r="T714" i="1"/>
  <c r="T713" i="1"/>
  <c r="T712" i="1"/>
  <c r="T711" i="1"/>
  <c r="T710" i="1"/>
  <c r="T709" i="1"/>
  <c r="T708" i="1"/>
  <c r="T707" i="1"/>
  <c r="T706" i="1"/>
  <c r="T705" i="1"/>
  <c r="T704" i="1"/>
  <c r="T703" i="1"/>
  <c r="T702" i="1"/>
  <c r="T701" i="1"/>
  <c r="T700" i="1"/>
  <c r="T699" i="1"/>
  <c r="T698" i="1"/>
  <c r="T697" i="1"/>
  <c r="T696" i="1"/>
  <c r="T695" i="1"/>
  <c r="T694" i="1"/>
  <c r="T693" i="1"/>
  <c r="T692" i="1"/>
  <c r="T691" i="1"/>
  <c r="T690" i="1"/>
  <c r="T689" i="1"/>
  <c r="T688" i="1"/>
  <c r="T687" i="1"/>
  <c r="T686" i="1"/>
  <c r="T685" i="1"/>
  <c r="T684" i="1"/>
  <c r="T683" i="1"/>
  <c r="T682" i="1"/>
  <c r="T681" i="1"/>
  <c r="T680" i="1"/>
  <c r="T679" i="1"/>
  <c r="T678" i="1"/>
  <c r="T677" i="1"/>
  <c r="T676" i="1"/>
  <c r="T675" i="1"/>
  <c r="T674" i="1"/>
  <c r="T673" i="1"/>
  <c r="T672" i="1"/>
  <c r="T671" i="1"/>
  <c r="T670" i="1"/>
  <c r="T669" i="1"/>
  <c r="T668" i="1"/>
  <c r="T667" i="1"/>
  <c r="T666" i="1"/>
  <c r="T665" i="1"/>
  <c r="T664" i="1"/>
  <c r="T663" i="1"/>
  <c r="T662" i="1"/>
  <c r="T661" i="1"/>
  <c r="T660" i="1"/>
  <c r="T659" i="1"/>
  <c r="T658" i="1"/>
  <c r="T657" i="1"/>
  <c r="T656" i="1"/>
  <c r="T655" i="1"/>
  <c r="T654" i="1"/>
  <c r="T653" i="1"/>
  <c r="T652" i="1"/>
  <c r="T651" i="1"/>
  <c r="T650" i="1"/>
  <c r="T649" i="1"/>
  <c r="T648" i="1"/>
  <c r="T647" i="1"/>
  <c r="T646" i="1"/>
  <c r="T645" i="1"/>
  <c r="T644" i="1"/>
  <c r="T643" i="1"/>
  <c r="T642" i="1"/>
  <c r="T641" i="1"/>
  <c r="T640" i="1"/>
  <c r="T639" i="1"/>
  <c r="T638" i="1"/>
  <c r="T637" i="1"/>
  <c r="T636" i="1"/>
  <c r="T635" i="1"/>
  <c r="T634" i="1"/>
  <c r="T633" i="1"/>
  <c r="T632" i="1"/>
  <c r="T631" i="1"/>
  <c r="T630" i="1"/>
  <c r="T629" i="1"/>
  <c r="T628" i="1"/>
  <c r="T627" i="1"/>
  <c r="T626" i="1"/>
  <c r="T625" i="1"/>
  <c r="T624" i="1"/>
  <c r="T623" i="1"/>
  <c r="T622" i="1"/>
  <c r="T621" i="1"/>
  <c r="T620" i="1"/>
  <c r="T619" i="1"/>
  <c r="T618" i="1"/>
  <c r="T617" i="1"/>
  <c r="T616" i="1"/>
  <c r="T615" i="1"/>
  <c r="T614" i="1"/>
  <c r="T613" i="1"/>
  <c r="T612" i="1"/>
  <c r="T611" i="1"/>
  <c r="T610" i="1"/>
  <c r="T609" i="1"/>
  <c r="T608" i="1"/>
  <c r="T607" i="1"/>
  <c r="T606" i="1"/>
  <c r="T605" i="1"/>
  <c r="T604" i="1"/>
  <c r="T603" i="1"/>
  <c r="T602" i="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R17" i="18" l="1"/>
  <c r="L18" i="18"/>
  <c r="P18" i="18" s="1"/>
  <c r="M17" i="18"/>
  <c r="N17" i="18"/>
  <c r="O4" i="1"/>
  <c r="P4" i="1" s="1"/>
  <c r="R18" i="18" l="1"/>
  <c r="L19" i="18"/>
  <c r="P19" i="18" s="1"/>
  <c r="M18" i="18"/>
  <c r="N18" i="18"/>
  <c r="Q4" i="1"/>
  <c r="R4" i="1" s="1"/>
  <c r="H15" i="1"/>
  <c r="R19" i="18" l="1"/>
  <c r="L20" i="18"/>
  <c r="P20" i="18" s="1"/>
  <c r="M19" i="18"/>
  <c r="N19" i="18"/>
  <c r="M25005" i="2"/>
  <c r="M25008" i="2"/>
  <c r="M25009" i="2"/>
  <c r="M25006" i="2"/>
  <c r="M25004" i="2"/>
  <c r="M23923" i="2"/>
  <c r="M17199" i="2"/>
  <c r="M23010" i="2"/>
  <c r="M22453" i="2"/>
  <c r="M24791" i="2"/>
  <c r="M22726" i="2"/>
  <c r="M24936" i="2"/>
  <c r="M23883" i="2"/>
  <c r="M24114" i="2"/>
  <c r="M22334" i="2"/>
  <c r="M20202" i="2"/>
  <c r="M21639" i="2"/>
  <c r="M23068" i="2"/>
  <c r="M19544" i="2"/>
  <c r="M21560" i="2"/>
  <c r="M21496" i="2"/>
  <c r="M23634" i="2"/>
  <c r="M24803" i="2"/>
  <c r="M24100" i="2"/>
  <c r="M17861" i="2"/>
  <c r="M22915" i="2"/>
  <c r="M17148" i="2"/>
  <c r="M23949" i="2"/>
  <c r="M17708" i="2"/>
  <c r="M23291" i="2"/>
  <c r="M15070" i="2"/>
  <c r="M15817" i="2"/>
  <c r="M22734" i="2"/>
  <c r="M24751" i="2"/>
  <c r="M8402" i="2"/>
  <c r="M22163" i="2"/>
  <c r="M24861" i="2"/>
  <c r="M24637" i="2"/>
  <c r="M15618" i="2"/>
  <c r="M23954" i="2"/>
  <c r="M23284" i="2"/>
  <c r="M23593" i="2"/>
  <c r="M20237" i="2"/>
  <c r="M21973" i="2"/>
  <c r="M9900" i="2"/>
  <c r="M15898" i="2"/>
  <c r="M24737" i="2"/>
  <c r="M12467" i="2"/>
  <c r="M22942" i="2"/>
  <c r="M23130" i="2"/>
  <c r="M24281" i="2"/>
  <c r="M22034" i="2"/>
  <c r="M14441" i="2"/>
  <c r="M21347" i="2"/>
  <c r="M19524" i="2"/>
  <c r="M24561" i="2"/>
  <c r="M23400" i="2"/>
  <c r="M23258" i="2"/>
  <c r="M24134" i="2"/>
  <c r="M24796" i="2"/>
  <c r="M20786" i="2"/>
  <c r="M17408" i="2"/>
  <c r="M22966" i="2"/>
  <c r="M7217" i="2"/>
  <c r="M24453" i="2"/>
  <c r="M24949" i="2"/>
  <c r="M23890" i="2"/>
  <c r="M13873" i="2"/>
  <c r="M22506" i="2"/>
  <c r="M19738" i="2"/>
  <c r="M22858" i="2"/>
  <c r="M23055" i="2"/>
  <c r="M14410" i="2"/>
  <c r="M23778" i="2"/>
  <c r="M24828" i="2"/>
  <c r="M23385" i="2"/>
  <c r="M15912" i="2"/>
  <c r="M23510" i="2"/>
  <c r="M18987" i="2"/>
  <c r="M16415" i="2"/>
  <c r="M23446" i="2"/>
  <c r="M24318" i="2"/>
  <c r="M22394" i="2"/>
  <c r="M24257" i="2"/>
  <c r="M24167" i="2"/>
  <c r="M22046" i="2"/>
  <c r="M23088" i="2"/>
  <c r="M24899" i="2"/>
  <c r="M22885" i="2"/>
  <c r="M22760" i="2"/>
  <c r="M21233" i="2"/>
  <c r="M16881" i="2"/>
  <c r="M24177" i="2"/>
  <c r="M22890" i="2"/>
  <c r="M23902" i="2"/>
  <c r="M19457" i="2"/>
  <c r="M11104" i="2"/>
  <c r="M23344" i="2"/>
  <c r="M22927" i="2"/>
  <c r="M24768" i="2"/>
  <c r="M19885" i="2"/>
  <c r="M17479" i="2"/>
  <c r="M20480" i="2"/>
  <c r="M20634" i="2"/>
  <c r="M21143" i="2"/>
  <c r="M21634" i="2"/>
  <c r="M22340" i="2"/>
  <c r="M23545" i="2"/>
  <c r="M23851" i="2"/>
  <c r="M22918" i="2"/>
  <c r="M22384" i="2"/>
  <c r="M19914" i="2"/>
  <c r="M24286" i="2"/>
  <c r="M20897" i="2"/>
  <c r="M13257" i="2"/>
  <c r="M22496" i="2"/>
  <c r="M12517" i="2"/>
  <c r="M22636" i="2"/>
  <c r="M24883" i="2"/>
  <c r="M14906" i="2"/>
  <c r="M24581" i="2"/>
  <c r="M24178" i="2"/>
  <c r="M24811" i="2"/>
  <c r="M23918" i="2"/>
  <c r="M21606" i="2"/>
  <c r="M24111" i="2"/>
  <c r="M20460" i="2"/>
  <c r="M25007" i="2"/>
  <c r="M25002" i="2"/>
  <c r="M25001" i="2"/>
  <c r="M25003" i="2"/>
  <c r="M23647" i="2"/>
  <c r="M23348" i="2"/>
  <c r="M23913" i="2"/>
  <c r="M19536" i="2"/>
  <c r="M24498" i="2"/>
  <c r="M15523" i="2"/>
  <c r="M22228" i="2"/>
  <c r="M24065" i="2"/>
  <c r="M23028" i="2"/>
  <c r="M10726" i="2"/>
  <c r="M24598" i="2"/>
  <c r="M23635" i="2"/>
  <c r="M24927" i="2"/>
  <c r="M24721" i="2"/>
  <c r="M23713" i="2"/>
  <c r="M20770" i="2"/>
  <c r="M22583" i="2"/>
  <c r="M24516" i="2"/>
  <c r="M20789" i="2"/>
  <c r="M24786" i="2"/>
  <c r="M24915" i="2"/>
  <c r="M13372" i="2"/>
  <c r="M21035" i="2"/>
  <c r="M22047" i="2"/>
  <c r="M17922" i="2"/>
  <c r="M24301" i="2"/>
  <c r="M24966" i="2"/>
  <c r="M9460" i="2"/>
  <c r="M23701" i="2"/>
  <c r="M4567" i="2"/>
  <c r="M24038" i="2"/>
  <c r="M24908" i="2"/>
  <c r="M24984" i="2"/>
  <c r="M19674" i="2"/>
  <c r="M18782" i="2"/>
  <c r="M23234" i="2"/>
  <c r="M24772" i="2"/>
  <c r="M20370" i="2"/>
  <c r="M19865" i="2"/>
  <c r="M24303" i="2"/>
  <c r="M17855" i="2"/>
  <c r="M19599" i="2"/>
  <c r="M13388" i="2"/>
  <c r="M22459" i="2"/>
  <c r="M24880" i="2"/>
  <c r="M18520" i="2"/>
  <c r="M23580" i="2"/>
  <c r="M15347" i="2"/>
  <c r="M11138" i="2"/>
  <c r="M19175" i="2"/>
  <c r="M23962" i="2"/>
  <c r="M23687" i="2"/>
  <c r="M23919" i="2"/>
  <c r="M22910" i="2"/>
  <c r="M24376" i="2"/>
  <c r="M23813" i="2"/>
  <c r="M23540" i="2"/>
  <c r="M23582" i="2"/>
  <c r="M21359" i="2"/>
  <c r="M23024" i="2"/>
  <c r="M23202" i="2"/>
  <c r="M24676" i="2"/>
  <c r="M24715" i="2"/>
  <c r="M24886" i="2"/>
  <c r="M23522" i="2"/>
  <c r="M7116" i="2"/>
  <c r="M20039" i="2"/>
  <c r="M23784" i="2"/>
  <c r="M21669" i="2"/>
  <c r="M24523" i="2"/>
  <c r="M21238" i="2"/>
  <c r="M24291" i="2"/>
  <c r="M22855" i="2"/>
  <c r="M23448" i="2"/>
  <c r="M16413" i="2"/>
  <c r="M21013" i="2"/>
  <c r="M22742" i="2"/>
  <c r="M13654" i="2"/>
  <c r="M24217" i="2"/>
  <c r="M10397" i="2"/>
  <c r="M17790" i="2"/>
  <c r="M24107" i="2"/>
  <c r="M22039" i="2"/>
  <c r="M22604" i="2"/>
  <c r="M24779" i="2"/>
  <c r="M24213" i="2"/>
  <c r="M19364" i="2"/>
  <c r="M23968" i="2"/>
  <c r="M24201" i="2"/>
  <c r="M18426" i="2"/>
  <c r="M24452" i="2"/>
  <c r="M18973" i="2"/>
  <c r="M23094" i="2"/>
  <c r="M24306" i="2"/>
  <c r="M23753" i="2"/>
  <c r="M24208" i="2"/>
  <c r="M20761" i="2"/>
  <c r="M23404" i="2"/>
  <c r="M24487" i="2"/>
  <c r="M23224" i="2"/>
  <c r="M24047" i="2"/>
  <c r="M24977" i="2"/>
  <c r="M22937" i="2"/>
  <c r="M24964" i="2"/>
  <c r="M23352" i="2"/>
  <c r="M20295" i="2"/>
  <c r="M14692" i="2"/>
  <c r="M24249" i="2"/>
  <c r="M19102" i="2"/>
  <c r="M23043" i="2"/>
  <c r="M24096" i="2"/>
  <c r="M22884" i="2"/>
  <c r="M20992" i="2"/>
  <c r="M19332" i="2"/>
  <c r="M24845" i="2"/>
  <c r="M23526" i="2"/>
  <c r="M13676" i="2"/>
  <c r="M24537" i="2"/>
  <c r="M24539" i="2"/>
  <c r="M24745" i="2"/>
  <c r="M19822" i="2"/>
  <c r="M24572" i="2"/>
  <c r="M5871" i="2"/>
  <c r="M22194" i="2"/>
  <c r="M24858" i="2"/>
  <c r="M22058" i="2"/>
  <c r="M23604" i="2"/>
  <c r="M24501" i="2"/>
  <c r="M24425" i="2"/>
  <c r="M4255" i="2"/>
  <c r="M24247" i="2"/>
  <c r="M24638" i="2"/>
  <c r="M22291" i="2"/>
  <c r="M16437" i="2"/>
  <c r="M22338" i="2"/>
  <c r="M21838" i="2"/>
  <c r="M13670" i="2"/>
  <c r="M16858" i="2"/>
  <c r="M24892" i="2"/>
  <c r="M20906" i="2"/>
  <c r="M20552" i="2"/>
  <c r="M23734" i="2"/>
  <c r="M20226" i="2"/>
  <c r="M8902" i="2"/>
  <c r="M23565" i="2"/>
  <c r="M21265" i="2"/>
  <c r="M22522" i="2"/>
  <c r="M22902" i="2"/>
  <c r="M21381" i="2"/>
  <c r="M24703" i="2"/>
  <c r="M17211" i="2"/>
  <c r="M19781" i="2"/>
  <c r="M23184" i="2"/>
  <c r="M23189" i="2"/>
  <c r="M22898" i="2"/>
  <c r="M23745" i="2"/>
  <c r="M19792" i="2"/>
  <c r="M13865" i="2"/>
  <c r="M18631" i="2"/>
  <c r="M22498" i="2"/>
  <c r="M22936" i="2"/>
  <c r="M24844" i="2"/>
  <c r="M24390" i="2"/>
  <c r="M21445" i="2"/>
  <c r="M23504" i="2"/>
  <c r="M24577" i="2"/>
  <c r="M23651" i="2"/>
  <c r="M18283" i="2"/>
  <c r="M22220" i="2"/>
  <c r="M22792" i="2"/>
  <c r="M22984" i="2"/>
  <c r="M24985" i="2"/>
  <c r="M7157" i="2"/>
  <c r="M23969" i="2"/>
  <c r="M24605" i="2"/>
  <c r="M24091" i="2"/>
  <c r="M24351" i="2"/>
  <c r="M24540" i="2"/>
  <c r="M24325" i="2"/>
  <c r="M24963" i="2"/>
  <c r="M20550" i="2"/>
  <c r="M21684" i="2"/>
  <c r="M21059" i="2"/>
  <c r="M23479" i="2"/>
  <c r="M3418" i="2"/>
  <c r="M21999" i="2"/>
  <c r="M21797" i="2"/>
  <c r="M12399" i="2"/>
  <c r="M21672" i="2"/>
  <c r="M24371" i="2"/>
  <c r="M19739" i="2"/>
  <c r="M4506" i="2"/>
  <c r="M23295" i="2"/>
  <c r="M7650" i="2"/>
  <c r="M21026" i="2"/>
  <c r="M24783" i="2"/>
  <c r="M21766" i="2"/>
  <c r="M22992" i="2"/>
  <c r="M4491" i="2"/>
  <c r="M19200" i="2"/>
  <c r="M22555" i="2"/>
  <c r="M15169" i="2"/>
  <c r="M22247" i="2"/>
  <c r="M24508" i="2"/>
  <c r="M21706" i="2"/>
  <c r="M15139" i="2"/>
  <c r="M24797" i="2"/>
  <c r="M13574" i="2"/>
  <c r="M24573" i="2"/>
  <c r="M11701" i="2"/>
  <c r="M20958" i="2"/>
  <c r="M24019" i="2"/>
  <c r="M11337" i="2"/>
  <c r="M24809" i="2"/>
  <c r="M22309" i="2"/>
  <c r="M24045" i="2"/>
  <c r="M19746" i="2"/>
  <c r="M24008" i="2"/>
  <c r="M16472" i="2"/>
  <c r="M24756" i="2"/>
  <c r="M24958" i="2"/>
  <c r="M22975" i="2"/>
  <c r="M24435" i="2"/>
  <c r="M19532" i="2"/>
  <c r="M24759" i="2"/>
  <c r="M22086" i="2"/>
  <c r="M22780" i="2"/>
  <c r="M22664" i="2"/>
  <c r="M24060" i="2"/>
  <c r="M23409" i="2"/>
  <c r="M22245" i="2"/>
  <c r="M22382" i="2"/>
  <c r="M21629" i="2"/>
  <c r="M17651" i="2"/>
  <c r="M24398" i="2"/>
  <c r="M24409" i="2"/>
  <c r="M23506" i="2"/>
  <c r="M22614" i="2"/>
  <c r="M14983" i="2"/>
  <c r="M22705" i="2"/>
  <c r="M15979" i="2"/>
  <c r="M17280" i="2"/>
  <c r="M22296" i="2"/>
  <c r="M24825" i="2"/>
  <c r="M21719" i="2"/>
  <c r="M23223" i="2"/>
  <c r="M19602" i="2"/>
  <c r="M22212" i="2"/>
  <c r="M22972" i="2"/>
  <c r="M22830" i="2"/>
  <c r="M13335" i="2"/>
  <c r="M21423" i="2"/>
  <c r="M23846" i="2"/>
  <c r="M24851" i="2"/>
  <c r="M16093" i="2"/>
  <c r="M24180" i="2"/>
  <c r="M24302" i="2"/>
  <c r="M24867" i="2"/>
  <c r="M20341" i="2"/>
  <c r="M7391" i="2"/>
  <c r="M10382" i="2"/>
  <c r="M21598" i="2"/>
  <c r="M23707" i="2"/>
  <c r="M24655" i="2"/>
  <c r="M16295" i="2"/>
  <c r="M24329" i="2"/>
  <c r="M24013" i="2"/>
  <c r="M7858" i="2"/>
  <c r="M24101" i="2"/>
  <c r="M24200" i="2"/>
  <c r="M24584" i="2"/>
  <c r="M21281" i="2"/>
  <c r="M22831" i="2"/>
  <c r="M24059" i="2"/>
  <c r="M21296" i="2"/>
  <c r="M11889" i="2"/>
  <c r="M22887" i="2"/>
  <c r="M21487" i="2"/>
  <c r="M22524" i="2"/>
  <c r="M20136" i="2"/>
  <c r="M10320" i="2"/>
  <c r="M20183" i="2"/>
  <c r="M23574" i="2"/>
  <c r="M18263" i="2"/>
  <c r="M21191" i="2"/>
  <c r="M20671" i="2"/>
  <c r="M21232" i="2"/>
  <c r="M24316" i="2"/>
  <c r="M24730" i="2"/>
  <c r="M23575" i="2"/>
  <c r="M16875" i="2"/>
  <c r="M20484" i="2"/>
  <c r="M23556" i="2"/>
  <c r="M23738" i="2"/>
  <c r="M23742" i="2"/>
  <c r="M18742" i="2"/>
  <c r="M24633" i="2"/>
  <c r="M22560" i="2"/>
  <c r="M8585" i="2"/>
  <c r="M22751" i="2"/>
  <c r="M24043" i="2"/>
  <c r="M14250" i="2"/>
  <c r="M24420" i="2"/>
  <c r="M18671" i="2"/>
  <c r="M23015" i="2"/>
  <c r="M19101" i="2"/>
  <c r="M23649" i="2"/>
  <c r="M15068" i="2"/>
  <c r="M23364" i="2"/>
  <c r="M19232" i="2"/>
  <c r="M22750" i="2"/>
  <c r="M10621" i="2"/>
  <c r="M24666" i="2"/>
  <c r="M5774" i="2"/>
  <c r="M24393" i="2"/>
  <c r="M9197" i="2"/>
  <c r="M8710" i="2"/>
  <c r="M14721" i="2"/>
  <c r="M22137" i="2"/>
  <c r="M23050" i="2"/>
  <c r="M23044" i="2"/>
  <c r="M21989" i="2"/>
  <c r="M24981" i="2"/>
  <c r="M14786" i="2"/>
  <c r="M23716" i="2"/>
  <c r="M22808" i="2"/>
  <c r="M21308" i="2"/>
  <c r="M7949" i="2"/>
  <c r="M21843" i="2"/>
  <c r="M9649" i="2"/>
  <c r="M24360" i="2"/>
  <c r="M21987" i="2"/>
  <c r="M23219" i="2"/>
  <c r="M24035" i="2"/>
  <c r="M21614" i="2"/>
  <c r="M24009" i="2"/>
  <c r="M24273" i="2"/>
  <c r="M22092" i="2"/>
  <c r="M22152" i="2"/>
  <c r="M21525" i="2"/>
  <c r="M18358" i="2"/>
  <c r="M23586" i="2"/>
  <c r="M17835" i="2"/>
  <c r="M17551" i="2"/>
  <c r="M15636" i="2"/>
  <c r="M24053" i="2"/>
  <c r="M20620" i="2"/>
  <c r="M21601" i="2"/>
  <c r="M16195" i="2"/>
  <c r="M10810" i="2"/>
  <c r="M11648" i="2"/>
  <c r="M19090" i="2"/>
  <c r="M23767" i="2"/>
  <c r="M22543" i="2"/>
  <c r="M23484" i="2"/>
  <c r="M6830" i="2"/>
  <c r="M16987" i="2"/>
  <c r="M21393" i="2"/>
  <c r="M17218" i="2"/>
  <c r="M19079" i="2"/>
  <c r="M10563" i="2"/>
  <c r="M21467" i="2"/>
  <c r="M16703" i="2"/>
  <c r="M20425" i="2"/>
  <c r="M22945" i="2"/>
  <c r="M24938" i="2"/>
  <c r="M24948" i="2"/>
  <c r="M14119" i="2"/>
  <c r="M23193" i="2"/>
  <c r="M23144" i="2"/>
  <c r="M24957" i="2"/>
  <c r="M23485" i="2"/>
  <c r="M24411" i="2"/>
  <c r="M23925" i="2"/>
  <c r="M24571" i="2"/>
  <c r="M21835" i="2"/>
  <c r="M24812" i="2"/>
  <c r="M23388" i="2"/>
  <c r="M24710" i="2"/>
  <c r="M21531" i="2"/>
  <c r="M22802" i="2"/>
  <c r="M23394" i="2"/>
  <c r="M12003" i="2"/>
  <c r="M12560" i="2"/>
  <c r="M13094" i="2"/>
  <c r="M3721" i="2"/>
  <c r="M23633" i="2"/>
  <c r="M18317" i="2"/>
  <c r="M19587" i="2"/>
  <c r="M23229" i="2"/>
  <c r="M15355" i="2"/>
  <c r="M24157" i="2"/>
  <c r="M21951" i="2"/>
  <c r="M21264" i="2"/>
  <c r="M21424" i="2"/>
  <c r="M19362" i="2"/>
  <c r="M12520" i="2"/>
  <c r="M22432" i="2"/>
  <c r="M24763" i="2"/>
  <c r="M4658" i="2"/>
  <c r="M12122" i="2"/>
  <c r="M24758" i="2"/>
  <c r="M20765" i="2"/>
  <c r="M10118" i="2"/>
  <c r="M24712" i="2"/>
  <c r="M16470" i="2"/>
  <c r="M23396" i="2"/>
  <c r="M23168" i="2"/>
  <c r="M23613" i="2"/>
  <c r="M17202" i="2"/>
  <c r="M17519" i="2"/>
  <c r="M19691" i="2"/>
  <c r="M24974" i="2"/>
  <c r="M23239" i="2"/>
  <c r="M22824" i="2"/>
  <c r="M17430" i="2"/>
  <c r="M24970" i="2"/>
  <c r="M19904" i="2"/>
  <c r="M10096" i="2"/>
  <c r="M20986" i="2"/>
  <c r="M21401" i="2"/>
  <c r="M21299" i="2"/>
  <c r="M14800" i="2"/>
  <c r="M24663" i="2"/>
  <c r="M23637" i="2"/>
  <c r="M18389" i="2"/>
  <c r="M21377" i="2"/>
  <c r="M19683" i="2"/>
  <c r="M22665" i="2"/>
  <c r="M12841" i="2"/>
  <c r="M4812" i="2"/>
  <c r="M21889" i="2"/>
  <c r="M23073" i="2"/>
  <c r="M22049" i="2"/>
  <c r="M24049" i="2"/>
  <c r="M10921" i="2"/>
  <c r="M23790" i="2"/>
  <c r="M23112" i="2"/>
  <c r="M15107" i="2"/>
  <c r="M24679" i="2"/>
  <c r="M24085" i="2"/>
  <c r="M20746" i="2"/>
  <c r="M21516" i="2"/>
  <c r="M22777" i="2"/>
  <c r="M24474" i="2"/>
  <c r="M14857" i="2"/>
  <c r="M23703" i="2"/>
  <c r="M18739" i="2"/>
  <c r="M14989" i="2"/>
  <c r="M13485" i="2"/>
  <c r="M23149" i="2"/>
  <c r="M19274" i="2"/>
  <c r="M14060" i="2"/>
  <c r="M20809" i="2"/>
  <c r="M23869" i="2"/>
  <c r="M19706" i="2"/>
  <c r="M24742" i="2"/>
  <c r="M24188" i="2"/>
  <c r="M24800" i="2"/>
  <c r="M21019" i="2"/>
  <c r="M19908" i="2"/>
  <c r="M19322" i="2"/>
  <c r="M23845" i="2"/>
  <c r="M24347" i="2"/>
  <c r="M22417" i="2"/>
  <c r="M24942" i="2"/>
  <c r="M20012" i="2"/>
  <c r="M21104" i="2"/>
  <c r="M20455" i="2"/>
  <c r="M22839" i="2"/>
  <c r="M18083" i="2"/>
  <c r="M19207" i="2"/>
  <c r="M21408" i="2"/>
  <c r="M15518" i="2"/>
  <c r="M21456" i="2"/>
  <c r="M14581" i="2"/>
  <c r="M21779" i="2"/>
  <c r="M17502" i="2"/>
  <c r="M14609" i="2"/>
  <c r="M9619" i="2"/>
  <c r="M11550" i="2"/>
  <c r="M22840" i="2"/>
  <c r="M19178" i="2"/>
  <c r="M20988" i="2"/>
  <c r="M24548" i="2"/>
  <c r="M21189" i="2"/>
  <c r="M22391" i="2"/>
  <c r="M10235" i="2"/>
  <c r="M22965" i="2"/>
  <c r="M21403" i="2"/>
  <c r="M24000" i="2"/>
  <c r="M23034" i="2"/>
  <c r="M24205" i="2"/>
  <c r="M23629" i="2"/>
  <c r="M24227" i="2"/>
  <c r="M2565" i="2"/>
  <c r="M14777" i="2"/>
  <c r="M15412" i="2"/>
  <c r="M24187" i="2"/>
  <c r="M24191" i="2"/>
  <c r="M19579" i="2"/>
  <c r="M24254" i="2"/>
  <c r="M17780" i="2"/>
  <c r="M20347" i="2"/>
  <c r="M24069" i="2"/>
  <c r="M24870" i="2"/>
  <c r="M19585" i="2"/>
  <c r="M24095" i="2"/>
  <c r="M22108" i="2"/>
  <c r="M20252" i="2"/>
  <c r="M22842" i="2"/>
  <c r="M20511" i="2"/>
  <c r="M20797" i="2"/>
  <c r="M23190" i="2"/>
  <c r="M23712" i="2"/>
  <c r="M13292" i="2"/>
  <c r="M24682" i="2"/>
  <c r="M23121" i="2"/>
  <c r="M23893" i="2"/>
  <c r="M22922" i="2"/>
  <c r="M22146" i="2"/>
  <c r="M24767" i="2"/>
  <c r="M22538" i="2"/>
  <c r="M24628" i="2"/>
  <c r="M22762" i="2"/>
  <c r="M24586" i="2"/>
  <c r="M10039" i="2"/>
  <c r="M22218" i="2"/>
  <c r="M23185" i="2"/>
  <c r="M21703" i="2"/>
  <c r="M11065" i="2"/>
  <c r="M18407" i="2"/>
  <c r="M21572" i="2"/>
  <c r="M15905" i="2"/>
  <c r="M24372" i="2"/>
  <c r="M22180" i="2"/>
  <c r="M21215" i="2"/>
  <c r="M18002" i="2"/>
  <c r="M20946" i="2"/>
  <c r="M22124" i="2"/>
  <c r="M18995" i="2"/>
  <c r="M23482" i="2"/>
  <c r="M21221" i="2"/>
  <c r="M23519" i="2"/>
  <c r="M20206" i="2"/>
  <c r="M20080" i="2"/>
  <c r="M22115" i="2"/>
  <c r="M9026" i="2"/>
  <c r="M22469" i="2"/>
  <c r="M18239" i="2"/>
  <c r="M22312" i="2"/>
  <c r="M24702" i="2"/>
  <c r="M24444" i="2"/>
  <c r="M23296" i="2"/>
  <c r="M21841" i="2"/>
  <c r="M15938" i="2"/>
  <c r="M20042" i="2"/>
  <c r="M4003" i="2"/>
  <c r="M23340" i="2"/>
  <c r="M23860" i="2"/>
  <c r="M24642" i="2"/>
  <c r="M24262" i="2"/>
  <c r="M20162" i="2"/>
  <c r="M12185" i="2"/>
  <c r="M22907" i="2"/>
  <c r="M24836" i="2"/>
  <c r="M6550" i="2"/>
  <c r="M23774" i="2"/>
  <c r="M7108" i="2"/>
  <c r="M23539" i="2"/>
  <c r="M20209" i="2"/>
  <c r="M24299" i="2"/>
  <c r="M21015" i="2"/>
  <c r="M22171" i="2"/>
  <c r="M23838" i="2"/>
  <c r="M23814" i="2"/>
  <c r="M22806" i="2"/>
  <c r="M23410" i="2"/>
  <c r="M18822" i="2"/>
  <c r="M21492" i="2"/>
  <c r="M14195" i="2"/>
  <c r="M20208" i="2"/>
  <c r="M18932" i="2"/>
  <c r="M5081" i="2"/>
  <c r="M24838" i="2"/>
  <c r="M19238" i="2"/>
  <c r="M22662" i="2"/>
  <c r="M11762" i="2"/>
  <c r="M11331" i="2"/>
  <c r="M23722" i="2"/>
  <c r="M16110" i="2"/>
  <c r="M14279" i="2"/>
  <c r="M24722" i="2"/>
  <c r="M13657" i="2"/>
  <c r="M20990" i="2"/>
  <c r="M19437" i="2"/>
  <c r="M3905" i="2"/>
  <c r="M21861" i="2"/>
  <c r="M8662" i="2"/>
  <c r="M23957" i="2"/>
  <c r="M24648" i="2"/>
  <c r="M14945" i="2"/>
  <c r="M14537" i="2"/>
  <c r="M18930" i="2"/>
  <c r="M18747" i="2"/>
  <c r="M24477" i="2"/>
  <c r="M23178" i="2"/>
  <c r="M20911" i="2"/>
  <c r="M24313" i="2"/>
  <c r="M15361" i="2"/>
  <c r="M22857" i="2"/>
  <c r="M22575" i="2"/>
  <c r="M21895" i="2"/>
  <c r="M17113" i="2"/>
  <c r="M24417" i="2"/>
  <c r="M24645" i="2"/>
  <c r="M23930" i="2"/>
  <c r="M15691" i="2"/>
  <c r="M19905" i="2"/>
  <c r="M6999" i="2"/>
  <c r="M24183" i="2"/>
  <c r="M22088" i="2"/>
  <c r="M24421" i="2"/>
  <c r="M2003" i="2"/>
  <c r="M22084" i="2"/>
  <c r="M23248" i="2"/>
  <c r="M18647" i="2"/>
  <c r="M17111" i="2"/>
  <c r="M15608" i="2"/>
  <c r="M23810" i="2"/>
  <c r="M21930" i="2"/>
  <c r="M22490" i="2"/>
  <c r="M24894" i="2"/>
  <c r="M18348" i="2"/>
  <c r="M11253" i="2"/>
  <c r="M20916" i="2"/>
  <c r="M17406" i="2"/>
  <c r="M11912" i="2"/>
  <c r="M2979" i="2"/>
  <c r="M19917" i="2"/>
  <c r="M7867" i="2"/>
  <c r="M20612" i="2"/>
  <c r="M22376" i="2"/>
  <c r="M24229" i="2"/>
  <c r="M19270" i="2"/>
  <c r="M23560" i="2"/>
  <c r="M5729" i="2"/>
  <c r="M24593" i="2"/>
  <c r="M12681" i="2"/>
  <c r="M12081" i="2"/>
  <c r="M19931" i="2"/>
  <c r="M13617" i="2"/>
  <c r="M5610" i="2"/>
  <c r="M22939" i="2"/>
  <c r="M15016" i="2"/>
  <c r="M22055" i="2"/>
  <c r="M12137" i="2"/>
  <c r="M17530" i="2"/>
  <c r="M18001" i="2"/>
  <c r="M14703" i="2"/>
  <c r="M22963" i="2"/>
  <c r="M22683" i="2"/>
  <c r="M22054" i="2"/>
  <c r="M19287" i="2"/>
  <c r="M22154" i="2"/>
  <c r="M24646" i="2"/>
  <c r="M22786" i="2"/>
  <c r="M24382" i="2"/>
  <c r="M21583" i="2"/>
  <c r="M11662" i="2"/>
  <c r="M23114" i="2"/>
  <c r="M22485" i="2"/>
  <c r="M23350" i="2"/>
  <c r="M3740" i="2"/>
  <c r="M23078" i="2"/>
  <c r="M22615" i="2"/>
  <c r="M15225" i="2"/>
  <c r="M17365" i="2"/>
  <c r="M24931" i="2"/>
  <c r="M23065" i="2"/>
  <c r="M18415" i="2"/>
  <c r="M23495" i="2"/>
  <c r="M19799" i="2"/>
  <c r="M24784" i="2"/>
  <c r="M23277" i="2"/>
  <c r="M6913" i="2"/>
  <c r="M17728" i="2"/>
  <c r="M23464" i="2"/>
  <c r="M22754" i="2"/>
  <c r="M24723" i="2"/>
  <c r="M12529" i="2"/>
  <c r="M14495" i="2"/>
  <c r="M10102" i="2"/>
  <c r="M24741" i="2"/>
  <c r="M24413" i="2"/>
  <c r="M16602" i="2"/>
  <c r="M12610" i="2"/>
  <c r="M18890" i="2"/>
  <c r="M15359" i="2"/>
  <c r="M10000" i="2"/>
  <c r="M22846" i="2"/>
  <c r="M22733" i="2"/>
  <c r="M15060" i="2"/>
  <c r="M12178" i="2"/>
  <c r="M6255" i="2"/>
  <c r="M24098" i="2"/>
  <c r="M9250" i="2"/>
  <c r="M21912" i="2"/>
  <c r="M21503" i="2"/>
  <c r="M16902" i="2"/>
  <c r="M17893" i="2"/>
  <c r="M20907" i="2"/>
  <c r="M22697" i="2"/>
  <c r="M24108" i="2"/>
  <c r="M16873" i="2"/>
  <c r="M8738" i="2"/>
  <c r="M16801" i="2"/>
  <c r="M21636" i="2"/>
  <c r="M20933" i="2"/>
  <c r="M16053" i="2"/>
  <c r="M24003" i="2"/>
  <c r="M19840" i="2"/>
  <c r="M19351" i="2"/>
  <c r="M23828" i="2"/>
  <c r="M22151" i="2"/>
  <c r="M21328" i="2"/>
  <c r="M24081" i="2"/>
  <c r="M24079" i="2"/>
  <c r="M24457" i="2"/>
  <c r="M20822" i="2"/>
  <c r="M18697" i="2"/>
  <c r="M4088" i="2"/>
  <c r="M24195" i="2"/>
  <c r="M22616" i="2"/>
  <c r="M21429" i="2"/>
  <c r="M7297" i="2"/>
  <c r="M16975" i="2"/>
  <c r="M22414" i="2"/>
  <c r="M22658" i="2"/>
  <c r="M10283" i="2"/>
  <c r="M18864" i="2"/>
  <c r="M24701" i="2"/>
  <c r="M24944" i="2"/>
  <c r="M15978" i="2"/>
  <c r="M7162" i="2"/>
  <c r="M14285" i="2"/>
  <c r="M9478" i="2"/>
  <c r="M13884" i="2"/>
  <c r="M22053" i="2"/>
  <c r="M5783" i="2"/>
  <c r="M19384" i="2"/>
  <c r="M23498" i="2"/>
  <c r="M20518" i="2"/>
  <c r="M6927" i="2"/>
  <c r="M21327" i="2"/>
  <c r="M24296" i="2"/>
  <c r="M23611" i="2"/>
  <c r="M21561" i="2"/>
  <c r="M13239" i="2"/>
  <c r="M23064" i="2"/>
  <c r="M20865" i="2"/>
  <c r="M23929" i="2"/>
  <c r="M20412" i="2"/>
  <c r="M23477" i="2"/>
  <c r="M24415" i="2"/>
  <c r="M10549" i="2"/>
  <c r="M22964" i="2"/>
  <c r="M16262" i="2"/>
  <c r="M22010" i="2"/>
  <c r="M18904" i="2"/>
  <c r="M20116" i="2"/>
  <c r="M19863" i="2"/>
  <c r="M5753" i="2"/>
  <c r="M14995" i="2"/>
  <c r="M16521" i="2"/>
  <c r="M24834" i="2"/>
  <c r="M17235" i="2"/>
  <c r="M22694" i="2"/>
  <c r="M20221" i="2"/>
  <c r="M22748" i="2"/>
  <c r="M22402" i="2"/>
  <c r="M24909" i="2"/>
  <c r="M24489" i="2"/>
  <c r="M13016" i="2"/>
  <c r="M22582" i="2"/>
  <c r="M20186" i="2"/>
  <c r="M8830" i="2"/>
  <c r="M22686" i="2"/>
  <c r="M24888" i="2"/>
  <c r="M24044" i="2"/>
  <c r="M17899" i="2"/>
  <c r="M11163" i="2"/>
  <c r="M7479" i="2"/>
  <c r="M21591" i="2"/>
  <c r="M19248" i="2"/>
  <c r="M19148" i="2"/>
  <c r="M24146" i="2"/>
  <c r="M23993" i="2"/>
  <c r="M3615" i="2"/>
  <c r="M11500" i="2"/>
  <c r="M23060" i="2"/>
  <c r="M3647" i="2"/>
  <c r="M23741" i="2"/>
  <c r="M24308" i="2"/>
  <c r="M22215" i="2"/>
  <c r="M15301" i="2"/>
  <c r="M23163" i="2"/>
  <c r="M14937" i="2"/>
  <c r="M20879" i="2"/>
  <c r="M21950" i="2"/>
  <c r="M20126" i="2"/>
  <c r="M22492" i="2"/>
  <c r="M4091" i="2"/>
  <c r="M22849" i="2"/>
  <c r="M21605" i="2"/>
  <c r="M20559" i="2"/>
  <c r="M24693" i="2"/>
  <c r="M21857" i="2"/>
  <c r="M10538" i="2"/>
  <c r="M23100" i="2"/>
  <c r="M8706" i="2"/>
  <c r="M17876" i="2"/>
  <c r="M13386" i="2"/>
  <c r="M23257" i="2"/>
  <c r="M22335" i="2"/>
  <c r="M23386" i="2"/>
  <c r="M19326" i="2"/>
  <c r="M20956" i="2"/>
  <c r="M13925" i="2"/>
  <c r="M24952" i="2"/>
  <c r="M9256" i="2"/>
  <c r="M9496" i="2"/>
  <c r="M24175" i="2"/>
  <c r="M12811" i="2"/>
  <c r="M6758" i="2"/>
  <c r="M22368" i="2"/>
  <c r="M9154" i="2"/>
  <c r="M16943" i="2"/>
  <c r="M22801" i="2"/>
  <c r="M21933" i="2"/>
  <c r="M23901" i="2"/>
  <c r="M8323" i="2"/>
  <c r="M19720" i="2"/>
  <c r="M18952" i="2"/>
  <c r="M24716" i="2"/>
  <c r="M23864" i="2"/>
  <c r="M22460" i="2"/>
  <c r="M24238" i="2"/>
  <c r="M24795" i="2"/>
  <c r="M16209" i="2"/>
  <c r="M23746" i="2"/>
  <c r="M22123" i="2"/>
  <c r="M22823" i="2"/>
  <c r="M16520" i="2"/>
  <c r="M21223" i="2"/>
  <c r="M18356" i="2"/>
  <c r="M22938" i="2"/>
  <c r="M22771" i="2"/>
  <c r="M22416" i="2"/>
  <c r="M23615" i="2"/>
  <c r="M22313" i="2"/>
  <c r="M10470" i="2"/>
  <c r="M23266" i="2"/>
  <c r="M23481" i="2"/>
  <c r="M15928" i="2"/>
  <c r="M16698" i="2"/>
  <c r="M22712" i="2"/>
  <c r="M21350" i="2"/>
  <c r="M15209" i="2"/>
  <c r="M23737" i="2"/>
  <c r="M18869" i="2"/>
  <c r="M20472" i="2"/>
  <c r="M20873" i="2"/>
  <c r="M17677" i="2"/>
  <c r="M23320" i="2"/>
  <c r="M24967" i="2"/>
  <c r="M23761" i="2"/>
  <c r="M24855" i="2"/>
  <c r="M24190" i="2"/>
  <c r="M6794" i="2"/>
  <c r="M23215" i="2"/>
  <c r="M24389" i="2"/>
  <c r="M23175" i="2"/>
  <c r="M22900" i="2"/>
  <c r="M23442" i="2"/>
  <c r="M23690" i="2"/>
  <c r="M24674" i="2"/>
  <c r="M14528" i="2"/>
  <c r="M15746" i="2"/>
  <c r="M17039" i="2"/>
  <c r="M23304" i="2"/>
  <c r="M19692" i="2"/>
  <c r="M6751" i="2"/>
  <c r="M20962" i="2"/>
  <c r="M17072" i="2"/>
  <c r="M19423" i="2"/>
  <c r="M17730" i="2"/>
  <c r="M22880" i="2"/>
  <c r="M24424" i="2"/>
  <c r="M23488" i="2"/>
  <c r="M24705" i="2"/>
  <c r="M22698" i="2"/>
  <c r="M23408" i="2"/>
  <c r="M22017" i="2"/>
  <c r="M13259" i="2"/>
  <c r="M15985" i="2"/>
  <c r="M19577" i="2"/>
  <c r="M21325" i="2"/>
  <c r="M23654" i="2"/>
  <c r="M23413" i="2"/>
  <c r="M22447" i="2"/>
  <c r="M21101" i="2"/>
  <c r="M20730" i="2"/>
  <c r="M14338" i="2"/>
  <c r="M21160" i="2"/>
  <c r="M23863" i="2"/>
  <c r="M23639" i="2"/>
  <c r="M19519" i="2"/>
  <c r="M23236" i="2"/>
  <c r="M6373" i="2"/>
  <c r="M22603" i="2"/>
  <c r="M16669" i="2"/>
  <c r="M24277" i="2"/>
  <c r="M18394" i="2"/>
  <c r="M24323" i="2"/>
  <c r="M17791" i="2"/>
  <c r="M11977" i="2"/>
  <c r="M9005" i="2"/>
  <c r="M19853" i="2"/>
  <c r="M16713" i="2"/>
  <c r="M14619" i="2"/>
  <c r="M7501" i="2"/>
  <c r="M5102" i="2"/>
  <c r="M22301" i="2"/>
  <c r="M18988" i="2"/>
  <c r="M21133" i="2"/>
  <c r="M13222" i="2"/>
  <c r="M7648" i="2"/>
  <c r="M2123" i="2"/>
  <c r="M24822" i="2"/>
  <c r="M23757" i="2"/>
  <c r="M20453" i="2"/>
  <c r="M21805" i="2"/>
  <c r="M21349" i="2"/>
  <c r="M3840" i="2"/>
  <c r="M22894" i="2"/>
  <c r="M22153" i="2"/>
  <c r="M18659" i="2"/>
  <c r="M15684" i="2"/>
  <c r="M11846" i="2"/>
  <c r="M22029" i="2"/>
  <c r="M7825" i="2"/>
  <c r="M24307" i="2"/>
  <c r="M17073" i="2"/>
  <c r="M23514" i="2"/>
  <c r="M22279" i="2"/>
  <c r="M8514" i="2"/>
  <c r="M5562" i="2"/>
  <c r="M24997" i="2"/>
  <c r="M20533" i="2"/>
  <c r="M22722" i="2"/>
  <c r="M21413" i="2"/>
  <c r="M21285" i="2"/>
  <c r="M21756" i="2"/>
  <c r="M12922" i="2"/>
  <c r="M24904" i="2"/>
  <c r="M19213" i="2"/>
  <c r="M22131" i="2"/>
  <c r="M6149" i="2"/>
  <c r="M22850" i="2"/>
  <c r="M11449" i="2"/>
  <c r="M24775" i="2"/>
  <c r="M24129" i="2"/>
  <c r="M23337" i="2"/>
  <c r="M9267" i="2"/>
  <c r="M5866" i="2"/>
  <c r="M24001" i="2"/>
  <c r="M14454" i="2"/>
  <c r="M22739" i="2"/>
  <c r="M18926" i="2"/>
  <c r="M24639" i="2"/>
  <c r="M22251" i="2"/>
  <c r="M3226" i="2"/>
  <c r="M15255" i="2"/>
  <c r="M19443" i="2"/>
  <c r="M9502" i="2"/>
  <c r="M23798" i="2"/>
  <c r="M24440" i="2"/>
  <c r="M22475" i="2"/>
  <c r="M24987" i="2"/>
  <c r="M15122" i="2"/>
  <c r="M17595" i="2"/>
  <c r="M4919" i="2"/>
  <c r="M14872" i="2"/>
  <c r="M6824" i="2"/>
  <c r="M18956" i="2"/>
  <c r="M7171" i="2"/>
  <c r="M9795" i="2"/>
  <c r="M21373" i="2"/>
  <c r="M24113" i="2"/>
  <c r="M22076" i="2"/>
  <c r="M22635" i="2"/>
  <c r="M10790" i="2"/>
  <c r="M2092" i="2"/>
  <c r="M20098" i="2"/>
  <c r="M19744" i="2"/>
  <c r="M21432" i="2"/>
  <c r="M6475" i="2"/>
  <c r="M5345" i="2"/>
  <c r="M21624" i="2"/>
  <c r="M5809" i="2"/>
  <c r="M23848" i="2"/>
  <c r="M19095" i="2"/>
  <c r="M24041" i="2"/>
  <c r="M20692" i="2"/>
  <c r="M24110" i="2"/>
  <c r="M23755" i="2"/>
  <c r="M3922" i="2"/>
  <c r="M24895" i="2"/>
  <c r="M9172" i="2"/>
  <c r="M7255" i="2"/>
  <c r="M23473" i="2"/>
  <c r="M15790" i="2"/>
  <c r="M23892" i="2"/>
  <c r="M15562" i="2"/>
  <c r="M12901" i="2"/>
  <c r="M10783" i="2"/>
  <c r="M24912" i="2"/>
  <c r="M21956" i="2"/>
  <c r="M12642" i="2"/>
  <c r="M13137" i="2"/>
  <c r="M12682" i="2"/>
  <c r="M23691" i="2"/>
  <c r="M14910" i="2"/>
  <c r="M17101" i="2"/>
  <c r="M24478" i="2"/>
  <c r="M21252" i="2"/>
  <c r="M18866" i="2"/>
  <c r="M7271" i="2"/>
  <c r="M20094" i="2"/>
  <c r="M4071" i="2"/>
  <c r="M20155" i="2"/>
  <c r="M20013" i="2"/>
  <c r="M7018" i="2"/>
  <c r="M24928" i="2"/>
  <c r="M13014" i="2"/>
  <c r="M20994" i="2"/>
  <c r="M24736" i="2"/>
  <c r="M19554" i="2"/>
  <c r="M20598" i="2"/>
  <c r="M10162" i="2"/>
  <c r="M12440" i="2"/>
  <c r="M22217" i="2"/>
  <c r="M9239" i="2"/>
  <c r="M19915" i="2"/>
  <c r="M22222" i="2"/>
  <c r="M24669" i="2"/>
  <c r="M10256" i="2"/>
  <c r="M22952" i="2"/>
  <c r="M20114" i="2"/>
  <c r="M17879" i="2"/>
  <c r="M19387" i="2"/>
  <c r="M24499" i="2"/>
  <c r="M7011" i="2"/>
  <c r="M4143" i="2"/>
  <c r="M19580" i="2"/>
  <c r="M16860" i="2"/>
  <c r="M5511" i="2"/>
  <c r="M21246" i="2"/>
  <c r="M23384" i="2"/>
  <c r="M23135" i="2"/>
  <c r="M17859" i="2"/>
  <c r="M13269" i="2"/>
  <c r="M23287" i="2"/>
  <c r="M12210" i="2"/>
  <c r="M14540" i="2"/>
  <c r="M23975" i="2"/>
  <c r="M16857" i="2"/>
  <c r="M24748" i="2"/>
  <c r="M6903" i="2"/>
  <c r="M18485" i="2"/>
  <c r="M6345" i="2"/>
  <c r="M20649" i="2"/>
  <c r="M22862" i="2"/>
  <c r="M20449" i="2"/>
  <c r="M24239" i="2"/>
  <c r="M19950" i="2"/>
  <c r="M22332" i="2"/>
  <c r="M19410" i="2"/>
  <c r="M23427" i="2"/>
  <c r="M23407" i="2"/>
  <c r="M23801" i="2"/>
  <c r="M24037" i="2"/>
  <c r="M4395" i="2"/>
  <c r="M15249" i="2"/>
  <c r="M24817" i="2"/>
  <c r="M21241" i="2"/>
  <c r="M20874" i="2"/>
  <c r="M15325" i="2"/>
  <c r="M19788" i="2"/>
  <c r="M10317" i="2"/>
  <c r="M23799" i="2"/>
  <c r="M24788" i="2"/>
  <c r="M8692" i="2"/>
  <c r="M23358" i="2"/>
  <c r="M24917" i="2"/>
  <c r="M2682" i="2"/>
  <c r="M21665" i="2"/>
  <c r="M24677" i="2"/>
  <c r="M13719" i="2"/>
  <c r="M20244" i="2"/>
  <c r="M20589" i="2"/>
  <c r="M21667" i="2"/>
  <c r="M5120" i="2"/>
  <c r="M16091" i="2"/>
  <c r="M14994" i="2"/>
  <c r="M21469" i="2"/>
  <c r="M11169" i="2"/>
  <c r="M21176" i="2"/>
  <c r="M23834" i="2"/>
  <c r="M11402" i="2"/>
  <c r="M16514" i="2"/>
  <c r="M10934" i="2"/>
  <c r="M8530" i="2"/>
  <c r="M16646" i="2"/>
  <c r="M2764" i="2"/>
  <c r="M11856" i="2"/>
  <c r="M21695" i="2"/>
  <c r="M23871" i="2"/>
  <c r="M20819" i="2"/>
  <c r="M24798" i="2"/>
  <c r="M12549" i="2"/>
  <c r="M24678" i="2"/>
  <c r="M15836" i="2"/>
  <c r="M21738" i="2"/>
  <c r="M9956" i="2"/>
  <c r="M22226" i="2"/>
  <c r="M18526" i="2"/>
  <c r="M23362" i="2"/>
  <c r="M11366" i="2"/>
  <c r="M18639" i="2"/>
  <c r="M23308" i="2"/>
  <c r="M8734" i="2"/>
  <c r="M7834" i="2"/>
  <c r="M12806" i="2"/>
  <c r="M23552" i="2"/>
  <c r="M9618" i="2"/>
  <c r="M24383" i="2"/>
  <c r="M13089" i="2"/>
  <c r="M19057" i="2"/>
  <c r="M10323" i="2"/>
  <c r="M13192" i="2"/>
  <c r="M6711" i="2"/>
  <c r="M19369" i="2"/>
  <c r="M14954" i="2"/>
  <c r="M20258" i="2"/>
  <c r="M21713" i="2"/>
  <c r="M15658" i="2"/>
  <c r="M23934" i="2"/>
  <c r="M23240" i="2"/>
  <c r="M20471" i="2"/>
  <c r="M18657" i="2"/>
  <c r="M22757" i="2"/>
  <c r="M18151" i="2"/>
  <c r="M24198" i="2"/>
  <c r="M2059" i="2"/>
  <c r="M22082" i="2"/>
  <c r="M10560" i="2"/>
  <c r="M10828" i="2"/>
  <c r="M19823" i="2"/>
  <c r="M3697" i="2"/>
  <c r="M18217" i="2"/>
  <c r="M23465" i="2"/>
  <c r="M16186" i="2"/>
  <c r="M15914" i="2"/>
  <c r="M18155" i="2"/>
  <c r="M24718" i="2"/>
  <c r="M23899" i="2"/>
  <c r="M13709" i="2"/>
  <c r="M20608" i="2"/>
  <c r="M18984" i="2"/>
  <c r="M4908" i="2"/>
  <c r="M23661" i="2"/>
  <c r="M12840" i="2"/>
  <c r="M21612" i="2"/>
  <c r="M23944" i="2"/>
  <c r="M23131" i="2"/>
  <c r="M23887" i="2"/>
  <c r="M22004" i="2"/>
  <c r="M21407" i="2"/>
  <c r="M22328" i="2"/>
  <c r="M24216" i="2"/>
  <c r="M18207" i="2"/>
  <c r="M13070" i="2"/>
  <c r="M24054" i="2"/>
  <c r="M14627" i="2"/>
  <c r="M15491" i="2"/>
  <c r="M20496" i="2"/>
  <c r="M10446" i="2"/>
  <c r="M20266" i="2"/>
  <c r="M19181" i="2"/>
  <c r="M23642" i="2"/>
  <c r="M23120" i="2"/>
  <c r="M24553" i="2"/>
  <c r="M2149" i="2"/>
  <c r="M12677" i="2"/>
  <c r="M24143" i="2"/>
  <c r="M17477" i="2"/>
  <c r="M20112" i="2"/>
  <c r="M15950" i="2"/>
  <c r="M15284" i="2"/>
  <c r="M22284" i="2"/>
  <c r="M23104" i="2"/>
  <c r="M8168" i="2"/>
  <c r="M15813" i="2"/>
  <c r="M19707" i="2"/>
  <c r="M21311" i="2"/>
  <c r="M17983" i="2"/>
  <c r="M24367" i="2"/>
  <c r="M23426" i="2"/>
  <c r="M22677" i="2"/>
  <c r="M21759" i="2"/>
  <c r="M24594" i="2"/>
  <c r="M3371" i="2"/>
  <c r="M17487" i="2"/>
  <c r="M23569" i="2"/>
  <c r="M24153" i="2"/>
  <c r="M20950" i="2"/>
  <c r="M15447" i="2"/>
  <c r="M3669" i="2"/>
  <c r="M24875" i="2"/>
  <c r="M24026" i="2"/>
  <c r="M24814" i="2"/>
  <c r="M15634" i="2"/>
  <c r="M16163" i="2"/>
  <c r="M23970" i="2"/>
  <c r="M23441" i="2"/>
  <c r="M13644" i="2"/>
  <c r="M21896" i="2"/>
  <c r="M21510" i="2"/>
  <c r="M22178" i="2"/>
  <c r="M21849" i="2"/>
  <c r="M22098" i="2"/>
  <c r="M18784" i="2"/>
  <c r="M23126" i="2"/>
  <c r="M18490" i="2"/>
  <c r="M2058" i="2"/>
  <c r="M23725" i="2"/>
  <c r="M8583" i="2"/>
  <c r="M24696" i="2"/>
  <c r="M20590" i="2"/>
  <c r="M21567" i="2"/>
  <c r="M19632" i="2"/>
  <c r="M17518" i="2"/>
  <c r="M4151" i="2"/>
  <c r="M10296" i="2"/>
  <c r="M22352" i="2"/>
  <c r="M18918" i="2"/>
  <c r="M10980" i="2"/>
  <c r="M11437" i="2"/>
  <c r="M23136" i="2"/>
  <c r="M6285" i="2"/>
  <c r="M21002" i="2"/>
  <c r="M12667" i="2"/>
  <c r="M23326" i="2"/>
  <c r="M14613" i="2"/>
  <c r="M15902" i="2"/>
  <c r="M23917" i="2"/>
  <c r="M20638" i="2"/>
  <c r="M23789" i="2"/>
  <c r="M24896" i="2"/>
  <c r="M19974" i="2"/>
  <c r="M4451" i="2"/>
  <c r="M22385" i="2"/>
  <c r="M23098" i="2"/>
  <c r="M17268" i="2"/>
  <c r="M16388" i="2"/>
  <c r="M5473" i="2"/>
  <c r="M24859" i="2"/>
  <c r="M21979" i="2"/>
  <c r="M23032" i="2"/>
  <c r="M24476" i="2"/>
  <c r="M15326" i="2"/>
  <c r="M20987" i="2"/>
  <c r="M21155" i="2"/>
  <c r="M18831" i="2"/>
  <c r="M9908" i="2"/>
  <c r="M7814" i="2"/>
  <c r="M16745" i="2"/>
  <c r="M19393" i="2"/>
  <c r="M22781" i="2"/>
  <c r="M23612" i="2"/>
  <c r="M5045" i="2"/>
  <c r="M21383" i="2"/>
  <c r="M15418" i="2"/>
  <c r="M20616" i="2"/>
  <c r="M10631" i="2"/>
  <c r="M24088" i="2"/>
  <c r="M23884" i="2"/>
  <c r="M13611" i="2"/>
  <c r="M24147" i="2"/>
  <c r="M17774" i="2"/>
  <c r="M24738" i="2"/>
  <c r="M19204" i="2"/>
  <c r="M22981" i="2"/>
  <c r="M16337" i="2"/>
  <c r="M23542" i="2"/>
  <c r="M13463" i="2"/>
  <c r="M23996" i="2"/>
  <c r="M8547" i="2"/>
  <c r="M16982" i="2"/>
  <c r="M12562" i="2"/>
  <c r="M16671" i="2"/>
  <c r="M19849" i="2"/>
  <c r="M5214" i="2"/>
  <c r="M16447" i="2"/>
  <c r="M22259" i="2"/>
  <c r="M19798" i="2"/>
  <c r="M5341" i="2"/>
  <c r="M19366" i="2"/>
  <c r="M20125" i="2"/>
  <c r="M17641" i="2"/>
  <c r="M16465" i="2"/>
  <c r="M23222" i="2"/>
  <c r="M8564" i="2"/>
  <c r="M21683" i="2"/>
  <c r="M24762" i="2"/>
  <c r="M11241" i="2"/>
  <c r="M14973" i="2"/>
  <c r="M15508" i="2"/>
  <c r="M24698" i="2"/>
  <c r="M23155" i="2"/>
  <c r="M22794" i="2"/>
  <c r="M2485" i="2"/>
  <c r="M17030" i="2"/>
  <c r="M4988" i="2"/>
  <c r="M10962" i="2"/>
  <c r="M13214" i="2"/>
  <c r="M22353" i="2"/>
  <c r="M23160" i="2"/>
  <c r="M22758" i="2"/>
  <c r="M8753" i="2"/>
  <c r="M24530" i="2"/>
  <c r="M6995" i="2"/>
  <c r="M10843" i="2"/>
  <c r="M10614" i="2"/>
  <c r="M24373" i="2"/>
  <c r="M19470" i="2"/>
  <c r="M21656" i="2"/>
  <c r="M17124" i="2"/>
  <c r="M19795" i="2"/>
  <c r="M19945" i="2"/>
  <c r="M20686" i="2"/>
  <c r="M16123" i="2"/>
  <c r="M15438" i="2"/>
  <c r="M22132" i="2"/>
  <c r="M7211" i="2"/>
  <c r="M24312" i="2"/>
  <c r="M12866" i="2"/>
  <c r="M19329" i="2"/>
  <c r="M16417" i="2"/>
  <c r="M14449" i="2"/>
  <c r="M24774" i="2"/>
  <c r="M20579" i="2"/>
  <c r="M22521" i="2"/>
  <c r="M14064" i="2"/>
  <c r="M24130" i="2"/>
  <c r="M20955" i="2"/>
  <c r="M13133" i="2"/>
  <c r="M22940" i="2"/>
  <c r="M18611" i="2"/>
  <c r="M21333" i="2"/>
  <c r="M10314" i="2"/>
  <c r="M7097" i="2"/>
  <c r="M24541" i="2"/>
  <c r="M11316" i="2"/>
  <c r="M18457" i="2"/>
  <c r="M19312" i="2"/>
  <c r="M7937" i="2"/>
  <c r="M5819" i="2"/>
  <c r="M21152" i="2"/>
  <c r="M24397" i="2"/>
  <c r="M24212" i="2"/>
  <c r="M11717" i="2"/>
  <c r="M14944" i="2"/>
  <c r="M23732" i="2"/>
  <c r="M23106" i="2"/>
  <c r="M7753" i="2"/>
  <c r="M2091" i="2"/>
  <c r="M23997" i="2"/>
  <c r="M13552" i="2"/>
  <c r="M20236" i="2"/>
  <c r="M24276" i="2"/>
  <c r="M21689" i="2"/>
  <c r="M19982" i="2"/>
  <c r="M10028" i="2"/>
  <c r="M9292" i="2"/>
  <c r="M19750" i="2"/>
  <c r="M7361" i="2"/>
  <c r="M18292" i="2"/>
  <c r="M19920" i="2"/>
  <c r="M12196" i="2"/>
  <c r="M10642" i="2"/>
  <c r="M20859" i="2"/>
  <c r="M24023" i="2"/>
  <c r="M21962" i="2"/>
  <c r="M22737" i="2"/>
  <c r="M20909" i="2"/>
  <c r="M6400" i="2"/>
  <c r="M12833" i="2"/>
  <c r="M17636" i="2"/>
  <c r="M16737" i="2"/>
  <c r="M19477" i="2"/>
  <c r="M18603" i="2"/>
  <c r="M20725" i="2"/>
  <c r="M24223" i="2"/>
  <c r="M4048" i="2"/>
  <c r="M8340" i="2"/>
  <c r="M20605" i="2"/>
  <c r="M3759" i="2"/>
  <c r="M7327" i="2"/>
  <c r="M16528" i="2"/>
  <c r="M19631" i="2"/>
  <c r="M11167" i="2"/>
  <c r="M22344" i="2"/>
  <c r="M20197" i="2"/>
  <c r="M20884" i="2"/>
  <c r="M19899" i="2"/>
  <c r="M24090" i="2"/>
  <c r="M22134" i="2"/>
  <c r="M21119" i="2"/>
  <c r="M21915" i="2"/>
  <c r="M16464" i="2"/>
  <c r="M8055" i="2"/>
  <c r="M2806" i="2"/>
  <c r="M22744" i="2"/>
  <c r="M24468" i="2"/>
  <c r="M18983" i="2"/>
  <c r="M20393" i="2"/>
  <c r="M24284" i="2"/>
  <c r="M24339" i="2"/>
  <c r="M15710" i="2"/>
  <c r="M8976" i="2"/>
  <c r="M23928" i="2"/>
  <c r="M21735" i="2"/>
  <c r="M24357" i="2"/>
  <c r="M9224" i="2"/>
  <c r="M19866" i="2"/>
  <c r="M18564" i="2"/>
  <c r="M24384" i="2"/>
  <c r="M18514" i="2"/>
  <c r="M23988" i="2"/>
  <c r="M20774" i="2"/>
  <c r="M23527" i="2"/>
  <c r="M13729" i="2"/>
  <c r="M5200" i="2"/>
  <c r="M24010" i="2"/>
  <c r="M19011" i="2"/>
  <c r="M24251" i="2"/>
  <c r="M22546" i="2"/>
  <c r="M18796" i="2"/>
  <c r="M16255" i="2"/>
  <c r="M15864" i="2"/>
  <c r="M20938" i="2"/>
  <c r="M11531" i="2"/>
  <c r="M17727" i="2"/>
  <c r="M9275" i="2"/>
  <c r="M7354" i="2"/>
  <c r="M20462" i="2"/>
  <c r="M7367" i="2"/>
  <c r="M24534" i="2"/>
  <c r="M19202" i="2"/>
  <c r="M20931" i="2"/>
  <c r="M8925" i="2"/>
  <c r="M15988" i="2"/>
  <c r="M19141" i="2"/>
  <c r="M23038" i="2"/>
  <c r="M13728" i="2"/>
  <c r="M16137" i="2"/>
  <c r="M23979" i="2"/>
  <c r="M15149" i="2"/>
  <c r="M6474" i="2"/>
  <c r="M7169" i="2"/>
  <c r="M13149" i="2"/>
  <c r="M12947" i="2"/>
  <c r="M15751" i="2"/>
  <c r="M23806" i="2"/>
  <c r="M22828" i="2"/>
  <c r="M23476" i="2"/>
  <c r="M16748" i="2"/>
  <c r="M9637" i="2"/>
  <c r="M4747" i="2"/>
  <c r="M14851" i="2"/>
  <c r="M21346" i="2"/>
  <c r="M5180" i="2"/>
  <c r="M13701" i="2"/>
  <c r="M11641" i="2"/>
  <c r="M18010" i="2"/>
  <c r="M4294" i="2"/>
  <c r="M18842" i="2"/>
  <c r="M18795" i="2"/>
  <c r="M24144" i="2"/>
  <c r="M22412" i="2"/>
  <c r="M13569" i="2"/>
  <c r="M20802" i="2"/>
  <c r="M20081" i="2"/>
  <c r="M21557" i="2"/>
  <c r="M15623" i="2"/>
  <c r="M6463" i="2"/>
  <c r="M23255" i="2"/>
  <c r="M9661" i="2"/>
  <c r="M21378" i="2"/>
  <c r="M24919" i="2"/>
  <c r="M23588" i="2"/>
  <c r="M24640" i="2"/>
  <c r="M20599" i="2"/>
  <c r="M23245" i="2"/>
  <c r="M13967" i="2"/>
  <c r="M18161" i="2"/>
  <c r="M17272" i="2"/>
  <c r="M21196" i="2"/>
  <c r="M21310" i="2"/>
  <c r="M19124" i="2"/>
  <c r="M4440" i="2"/>
  <c r="M9066" i="2"/>
  <c r="M11436" i="2"/>
  <c r="M20639" i="2"/>
  <c r="M15449" i="2"/>
  <c r="M9278" i="2"/>
  <c r="M12697" i="2"/>
  <c r="M4394" i="2"/>
  <c r="M6719" i="2"/>
  <c r="M21679" i="2"/>
  <c r="M9938" i="2"/>
  <c r="M24955" i="2"/>
  <c r="M12086" i="2"/>
  <c r="M11166" i="2"/>
  <c r="M11086" i="2"/>
  <c r="M23372" i="2"/>
  <c r="M23321" i="2"/>
  <c r="M18954" i="2"/>
  <c r="M22424" i="2"/>
  <c r="M24735" i="2"/>
  <c r="M19291" i="2"/>
  <c r="M24350" i="2"/>
  <c r="M19002" i="2"/>
  <c r="M16979" i="2"/>
  <c r="M20623" i="2"/>
  <c r="M15851" i="2"/>
  <c r="M17286" i="2"/>
  <c r="M23656" i="2"/>
  <c r="M21473" i="2"/>
  <c r="M14054" i="2"/>
  <c r="M22273" i="2"/>
  <c r="M19318" i="2"/>
  <c r="M21242" i="2"/>
  <c r="M16651" i="2"/>
  <c r="M8800" i="2"/>
  <c r="M17517" i="2"/>
  <c r="M13553" i="2"/>
  <c r="M2821" i="2"/>
  <c r="M18386" i="2"/>
  <c r="M21627" i="2"/>
  <c r="M24274" i="2"/>
  <c r="M20728" i="2"/>
  <c r="M10494" i="2"/>
  <c r="M11061" i="2"/>
  <c r="M22127" i="2"/>
  <c r="M24152" i="2"/>
  <c r="M5058" i="2"/>
  <c r="M24592" i="2"/>
  <c r="M13410" i="2"/>
  <c r="M20976" i="2"/>
  <c r="M11707" i="2"/>
  <c r="M6784" i="2"/>
  <c r="M23995" i="2"/>
  <c r="M9880" i="2"/>
  <c r="M16517" i="2"/>
  <c r="M21745" i="2"/>
  <c r="M3343" i="2"/>
  <c r="M20749" i="2"/>
  <c r="M8959" i="2"/>
  <c r="M20614" i="2"/>
  <c r="M7457" i="2"/>
  <c r="M18665" i="2"/>
  <c r="M14175" i="2"/>
  <c r="M11121" i="2"/>
  <c r="M22716" i="2"/>
  <c r="M19089" i="2"/>
  <c r="M22732" i="2"/>
  <c r="M24235" i="2"/>
  <c r="M24766" i="2"/>
  <c r="M22921" i="2"/>
  <c r="M19666" i="2"/>
  <c r="M21132" i="2"/>
  <c r="M17091" i="2"/>
  <c r="M15222" i="2"/>
  <c r="M9654" i="2"/>
  <c r="M18412" i="2"/>
  <c r="M4937" i="2"/>
  <c r="M13754" i="2"/>
  <c r="M10502" i="2"/>
  <c r="M3757" i="2"/>
  <c r="M15939" i="2"/>
  <c r="M21974" i="2"/>
  <c r="M9259" i="2"/>
  <c r="M24042" i="2"/>
  <c r="M22456" i="2"/>
  <c r="M14352" i="2"/>
  <c r="M24617" i="2"/>
  <c r="M22851" i="2"/>
  <c r="M17900" i="2"/>
  <c r="M18387" i="2"/>
  <c r="M13545" i="2"/>
  <c r="M16109" i="2"/>
  <c r="M5402" i="2"/>
  <c r="M17635" i="2"/>
  <c r="M13678" i="2"/>
  <c r="M24050" i="2"/>
  <c r="M17842" i="2"/>
  <c r="M21187" i="2"/>
  <c r="M10752" i="2"/>
  <c r="M11893" i="2"/>
  <c r="M21906" i="2"/>
  <c r="M17843" i="2"/>
  <c r="M17168" i="2"/>
  <c r="M9932" i="2"/>
  <c r="M23278" i="2"/>
  <c r="M7284" i="2"/>
  <c r="M18816" i="2"/>
  <c r="M14364" i="2"/>
  <c r="M17008" i="2"/>
  <c r="M19523" i="2"/>
  <c r="M24664" i="2"/>
  <c r="M7990" i="2"/>
  <c r="M17334" i="2"/>
  <c r="M19787" i="2"/>
  <c r="M18154" i="2"/>
  <c r="M7819" i="2"/>
  <c r="M24356" i="2"/>
  <c r="M20375" i="2"/>
  <c r="M10792" i="2"/>
  <c r="M22852" i="2"/>
  <c r="M24469" i="2"/>
  <c r="M18533" i="2"/>
  <c r="M17823" i="2"/>
  <c r="M3073" i="2"/>
  <c r="M22373" i="2"/>
  <c r="M19485" i="2"/>
  <c r="M19923" i="2"/>
  <c r="M7939" i="2"/>
  <c r="M20800" i="2"/>
  <c r="M21284" i="2"/>
  <c r="M17420" i="2"/>
  <c r="M12173" i="2"/>
  <c r="M20294" i="2"/>
  <c r="M12796" i="2"/>
  <c r="M17125" i="2"/>
  <c r="M4053" i="2"/>
  <c r="M2712" i="2"/>
  <c r="M3914" i="2"/>
  <c r="M8968" i="2"/>
  <c r="M12203" i="2"/>
  <c r="M21151" i="2"/>
  <c r="M2315" i="2"/>
  <c r="M12369" i="2"/>
  <c r="M21178" i="2"/>
  <c r="M6645" i="2"/>
  <c r="M16503" i="2"/>
  <c r="M2105" i="2"/>
  <c r="M5462" i="2"/>
  <c r="M3706" i="2"/>
  <c r="M23208" i="2"/>
  <c r="M20704" i="2"/>
  <c r="M22314" i="2"/>
  <c r="M21295" i="2"/>
  <c r="M19652" i="2"/>
  <c r="M21792" i="2"/>
  <c r="M12191" i="2"/>
  <c r="M24109" i="2"/>
  <c r="M13026" i="2"/>
  <c r="M22242" i="2"/>
  <c r="M4745" i="2"/>
  <c r="M15976" i="2"/>
  <c r="M24437" i="2"/>
  <c r="M6295" i="2"/>
  <c r="M16237" i="2"/>
  <c r="M12672" i="2"/>
  <c r="M9396" i="2"/>
  <c r="M21651" i="2"/>
  <c r="M24427" i="2"/>
  <c r="M20507" i="2"/>
  <c r="M19031" i="2"/>
  <c r="M18059" i="2"/>
  <c r="M15053" i="2"/>
  <c r="M23111" i="2"/>
  <c r="M24604" i="2"/>
  <c r="M23180" i="2"/>
  <c r="M23261" i="2"/>
  <c r="M13287" i="2"/>
  <c r="M21330" i="2"/>
  <c r="M5349" i="2"/>
  <c r="M23711" i="2"/>
  <c r="M6796" i="2"/>
  <c r="M20557" i="2"/>
  <c r="M14246" i="2"/>
  <c r="M19490" i="2"/>
  <c r="M9166" i="2"/>
  <c r="M24595" i="2"/>
  <c r="M23959" i="2"/>
  <c r="M3011" i="2"/>
  <c r="M21554" i="2"/>
  <c r="M19966" i="2"/>
  <c r="M12527" i="2"/>
  <c r="M7784" i="2"/>
  <c r="M23815" i="2"/>
  <c r="M22588" i="2"/>
  <c r="M24436" i="2"/>
  <c r="M18764" i="2"/>
  <c r="M15563" i="2"/>
  <c r="M22318" i="2"/>
  <c r="M16389" i="2"/>
  <c r="M5232" i="2"/>
  <c r="M24206" i="2"/>
  <c r="M14157" i="2"/>
  <c r="M20739" i="2"/>
  <c r="M17516" i="2"/>
  <c r="M21594" i="2"/>
  <c r="M10842" i="2"/>
  <c r="M22289" i="2"/>
  <c r="M21278" i="2"/>
  <c r="M10250" i="2"/>
  <c r="M12051" i="2"/>
  <c r="M22743" i="2"/>
  <c r="M18820" i="2"/>
  <c r="M24749" i="2"/>
  <c r="M19957" i="2"/>
  <c r="M5266" i="2"/>
  <c r="M13008" i="2"/>
  <c r="M4024" i="2"/>
  <c r="M11831" i="2"/>
  <c r="M20109" i="2"/>
  <c r="M20656" i="2"/>
  <c r="M22321" i="2"/>
  <c r="M21286" i="2"/>
  <c r="M22109" i="2"/>
  <c r="M22455" i="2"/>
  <c r="M2386" i="2"/>
  <c r="M23108" i="2"/>
  <c r="M19197" i="2"/>
  <c r="M12653" i="2"/>
  <c r="M3490" i="2"/>
  <c r="M12485" i="2"/>
  <c r="M18808" i="2"/>
  <c r="M20068" i="2"/>
  <c r="M22299" i="2"/>
  <c r="M6112" i="2"/>
  <c r="M17692" i="2"/>
  <c r="M11639" i="2"/>
  <c r="M4546" i="2"/>
  <c r="M15196" i="2"/>
  <c r="M16879" i="2"/>
  <c r="M9339" i="2"/>
  <c r="M23550" i="2"/>
  <c r="M22446" i="2"/>
  <c r="M19511" i="2"/>
  <c r="M11937" i="2"/>
  <c r="M9974" i="2"/>
  <c r="M19180" i="2"/>
  <c r="M16178" i="2"/>
  <c r="M12204" i="2"/>
  <c r="M18122" i="2"/>
  <c r="M13590" i="2"/>
  <c r="M22805" i="2"/>
  <c r="M19543" i="2"/>
  <c r="M23083" i="2"/>
  <c r="M22717" i="2"/>
  <c r="M13266" i="2"/>
  <c r="M18584" i="2"/>
  <c r="M24615" i="2"/>
  <c r="M14431" i="2"/>
  <c r="M19530" i="2"/>
  <c r="M18651" i="2"/>
  <c r="M19316" i="2"/>
  <c r="M2411" i="2"/>
  <c r="M20354" i="2"/>
  <c r="M14732" i="2"/>
  <c r="M16529" i="2"/>
  <c r="M21677" i="2"/>
  <c r="M22829" i="2"/>
  <c r="M23862" i="2"/>
  <c r="M15797" i="2"/>
  <c r="M22853" i="2"/>
  <c r="M17905" i="2"/>
  <c r="M19922" i="2"/>
  <c r="M15252" i="2"/>
  <c r="M20379" i="2"/>
  <c r="M17130" i="2"/>
  <c r="M8858" i="2"/>
  <c r="M12881" i="2"/>
  <c r="M18208" i="2"/>
  <c r="M22438" i="2"/>
  <c r="M20637" i="2"/>
  <c r="M22768" i="2"/>
  <c r="M14082" i="2"/>
  <c r="M18518" i="2"/>
  <c r="M10219" i="2"/>
  <c r="M7978" i="2"/>
  <c r="M16834" i="2"/>
  <c r="M17227" i="2"/>
  <c r="M13454" i="2"/>
  <c r="M21694" i="2"/>
  <c r="M9542" i="2"/>
  <c r="M22592" i="2"/>
  <c r="M7430" i="2"/>
  <c r="M20626" i="2"/>
  <c r="M8951" i="2"/>
  <c r="M10326" i="2"/>
  <c r="M20665" i="2"/>
  <c r="M8694" i="2"/>
  <c r="M20880" i="2"/>
  <c r="M4750" i="2"/>
  <c r="M12828" i="2"/>
  <c r="M16642" i="2"/>
  <c r="M21117" i="2"/>
  <c r="M22488" i="2"/>
  <c r="M5804" i="2"/>
  <c r="M11514" i="2"/>
  <c r="M18976" i="2"/>
  <c r="M3919" i="2"/>
  <c r="M7694" i="2"/>
  <c r="M24278" i="2"/>
  <c r="M20973" i="2"/>
  <c r="M22042" i="2"/>
  <c r="M24377" i="2"/>
  <c r="M24179" i="2"/>
  <c r="M22288" i="2"/>
  <c r="M6966" i="2"/>
  <c r="M18575" i="2"/>
  <c r="M15863" i="2"/>
  <c r="M22969" i="2"/>
  <c r="M8359" i="2"/>
  <c r="M24914" i="2"/>
  <c r="M3755" i="2"/>
  <c r="M21433" i="2"/>
  <c r="M11284" i="2"/>
  <c r="M16044" i="2"/>
  <c r="M10196" i="2"/>
  <c r="M11685" i="2"/>
  <c r="M18978" i="2"/>
  <c r="M22891" i="2"/>
  <c r="M14137" i="2"/>
  <c r="M13261" i="2"/>
  <c r="M17586" i="2"/>
  <c r="M6655" i="2"/>
  <c r="M10883" i="2"/>
  <c r="M17881" i="2"/>
  <c r="M2922" i="2"/>
  <c r="M22348" i="2"/>
  <c r="M5824" i="2"/>
  <c r="M24708" i="2"/>
  <c r="M8552" i="2"/>
  <c r="M17051" i="2"/>
  <c r="M13564" i="2"/>
  <c r="M11326" i="2"/>
  <c r="M3657" i="2"/>
  <c r="M9358" i="2"/>
  <c r="M9498" i="2"/>
  <c r="M15373" i="2"/>
  <c r="M13919" i="2"/>
  <c r="M10755" i="2"/>
  <c r="M21354" i="2"/>
  <c r="M8562" i="2"/>
  <c r="M10979" i="2"/>
  <c r="M5019" i="2"/>
  <c r="M11975" i="2"/>
  <c r="M13834" i="2"/>
  <c r="M24889" i="2"/>
  <c r="M24493" i="2"/>
  <c r="M21663" i="2"/>
  <c r="M13890" i="2"/>
  <c r="M20065" i="2"/>
  <c r="M9792" i="2"/>
  <c r="M21329" i="2"/>
  <c r="M7605" i="2"/>
  <c r="M24672" i="2"/>
  <c r="M20781" i="2"/>
  <c r="M21479" i="2"/>
  <c r="M24125" i="2"/>
  <c r="M8584" i="2"/>
  <c r="M23341" i="2"/>
  <c r="M23099" i="2"/>
  <c r="M23630" i="2"/>
  <c r="M5965" i="2"/>
  <c r="M4274" i="2"/>
  <c r="M24862" i="2"/>
  <c r="M23679" i="2"/>
  <c r="M23031" i="2"/>
  <c r="M24562" i="2"/>
  <c r="M23116" i="2"/>
  <c r="M11041" i="2"/>
  <c r="M14498" i="2"/>
  <c r="M23623" i="2"/>
  <c r="M5645" i="2"/>
  <c r="M6861" i="2"/>
  <c r="M14914" i="2"/>
  <c r="M13984" i="2"/>
  <c r="M24077" i="2"/>
  <c r="M20303" i="2"/>
  <c r="M17011" i="2"/>
  <c r="M22044" i="2"/>
  <c r="M15831" i="2"/>
  <c r="M23264" i="2"/>
  <c r="M23683" i="2"/>
  <c r="M16029" i="2"/>
  <c r="M15435" i="2"/>
  <c r="M22704" i="2"/>
  <c r="M19880" i="2"/>
  <c r="M21145" i="2"/>
  <c r="M24907" i="2"/>
  <c r="M18596" i="2"/>
  <c r="M23218" i="2"/>
  <c r="M14892" i="2"/>
  <c r="M24991" i="2"/>
  <c r="M24631" i="2"/>
  <c r="M5820" i="2"/>
  <c r="M13911" i="2"/>
  <c r="M11670" i="2"/>
  <c r="M24673" i="2"/>
  <c r="M19726" i="2"/>
  <c r="M23825" i="2"/>
  <c r="M14571" i="2"/>
  <c r="M24117" i="2"/>
  <c r="M23914" i="2"/>
  <c r="M6343" i="2"/>
  <c r="M21945" i="2"/>
  <c r="M23433" i="2"/>
  <c r="M24300" i="2"/>
  <c r="M5638" i="2"/>
  <c r="M9963" i="2"/>
  <c r="M21619" i="2"/>
  <c r="M24724" i="2"/>
  <c r="M4727" i="2"/>
  <c r="M21815" i="2"/>
  <c r="M23496" i="2"/>
  <c r="M24951" i="2"/>
  <c r="M19565" i="2"/>
  <c r="M6607" i="2"/>
  <c r="M22547" i="2"/>
  <c r="M12031" i="2"/>
  <c r="M15482" i="2"/>
  <c r="M24121" i="2"/>
  <c r="M15080" i="2"/>
  <c r="M22707" i="2"/>
  <c r="M17117" i="2"/>
  <c r="M23600" i="2"/>
  <c r="M22914" i="2"/>
  <c r="M6423" i="2"/>
  <c r="M14662" i="2"/>
  <c r="M23002" i="2"/>
  <c r="M22204" i="2"/>
  <c r="M4162" i="2"/>
  <c r="M23279" i="2"/>
  <c r="M12048" i="2"/>
  <c r="M24196" i="2"/>
  <c r="M9037" i="2"/>
  <c r="M23440" i="2"/>
  <c r="M21495" i="2"/>
  <c r="M10092" i="2"/>
  <c r="M20701" i="2"/>
  <c r="M22648" i="2"/>
  <c r="M18147" i="2"/>
  <c r="M20606" i="2"/>
  <c r="M6006" i="2"/>
  <c r="M12004" i="2"/>
  <c r="M24242" i="2"/>
  <c r="M24532" i="2"/>
  <c r="M21532" i="2"/>
  <c r="M22571" i="2"/>
  <c r="M18915" i="2"/>
  <c r="M13426" i="2"/>
  <c r="M23854" i="2"/>
  <c r="M15647" i="2"/>
  <c r="M14048" i="2"/>
  <c r="M5803" i="2"/>
  <c r="M23710" i="2"/>
  <c r="M14520" i="2"/>
  <c r="M12785" i="2"/>
  <c r="M20405" i="2"/>
  <c r="M13142" i="2"/>
  <c r="M18449" i="2"/>
  <c r="M11854" i="2"/>
  <c r="M23412" i="2"/>
  <c r="M19186" i="2"/>
  <c r="M23571" i="2"/>
  <c r="M13862" i="2"/>
  <c r="M23319" i="2"/>
  <c r="M24824" i="2"/>
  <c r="M22457" i="2"/>
  <c r="M8708" i="2"/>
  <c r="M9505" i="2"/>
  <c r="M3315" i="2"/>
  <c r="M14008" i="2"/>
  <c r="M4537" i="2"/>
  <c r="M23370" i="2"/>
  <c r="M23425" i="2"/>
  <c r="M2240" i="2"/>
  <c r="M11268" i="2"/>
  <c r="M21214" i="2"/>
  <c r="M21229" i="2"/>
  <c r="M9369" i="2"/>
  <c r="M24841" i="2"/>
  <c r="M11744" i="2"/>
  <c r="M2843" i="2"/>
  <c r="M11845" i="2"/>
  <c r="M19038" i="2"/>
  <c r="M7202" i="2"/>
  <c r="M15679" i="2"/>
  <c r="M23128" i="2"/>
  <c r="M15719" i="2"/>
  <c r="M22765" i="2"/>
  <c r="M9316" i="2"/>
  <c r="M12192" i="2"/>
  <c r="M17917" i="2"/>
  <c r="M11053" i="2"/>
  <c r="M10779" i="2"/>
  <c r="M11068" i="2"/>
  <c r="M3891" i="2"/>
  <c r="M22482" i="2"/>
  <c r="M19398" i="2"/>
  <c r="M22728" i="2"/>
  <c r="M22507" i="2"/>
  <c r="M23889" i="2"/>
  <c r="M6762" i="2"/>
  <c r="M24923" i="2"/>
  <c r="M23293" i="2"/>
  <c r="M24093" i="2"/>
  <c r="M23826" i="2"/>
  <c r="M6216" i="2"/>
  <c r="M19193" i="2"/>
  <c r="M20461" i="2"/>
  <c r="M11196" i="2"/>
  <c r="M2596" i="2"/>
  <c r="M9194" i="2"/>
  <c r="M13180" i="2"/>
  <c r="M11837" i="2"/>
  <c r="M23762" i="2"/>
  <c r="M13088" i="2"/>
  <c r="M3069" i="2"/>
  <c r="M23694" i="2"/>
  <c r="M13393" i="2"/>
  <c r="M15481" i="2"/>
  <c r="M19748" i="2"/>
  <c r="M22330" i="2"/>
  <c r="M15306" i="2"/>
  <c r="M24230" i="2"/>
  <c r="M16605" i="2"/>
  <c r="M23048" i="2"/>
  <c r="M21274" i="2"/>
  <c r="M9054" i="2"/>
  <c r="M20793" i="2"/>
  <c r="M9014" i="2"/>
  <c r="M2679" i="2"/>
  <c r="M16505" i="2"/>
  <c r="M20741" i="2"/>
  <c r="M10807" i="2"/>
  <c r="M14776" i="2"/>
  <c r="M19096" i="2"/>
  <c r="M2593" i="2"/>
  <c r="M13537" i="2"/>
  <c r="M13029" i="2"/>
  <c r="M9983" i="2"/>
  <c r="M8621" i="2"/>
  <c r="M2587" i="2"/>
  <c r="M13689" i="2"/>
  <c r="M10662" i="2"/>
  <c r="M19699" i="2"/>
  <c r="M13170" i="2"/>
  <c r="M16377" i="2"/>
  <c r="M24290" i="2"/>
  <c r="M9428" i="2"/>
  <c r="M24486" i="2"/>
  <c r="M24480" i="2"/>
  <c r="M6079" i="2"/>
  <c r="M11293" i="2"/>
  <c r="M23981" i="2"/>
  <c r="M16455" i="2"/>
  <c r="M23567" i="2"/>
  <c r="M21919" i="2"/>
  <c r="M17669" i="2"/>
  <c r="M21003" i="2"/>
  <c r="M23046" i="2"/>
  <c r="M17263" i="2"/>
  <c r="M16347" i="2"/>
  <c r="M22960" i="2"/>
  <c r="M14962" i="2"/>
  <c r="M4999" i="2"/>
  <c r="M22870" i="2"/>
  <c r="M14396" i="2"/>
  <c r="M24520" i="2"/>
  <c r="M22308" i="2"/>
  <c r="M8208" i="2"/>
  <c r="M20360" i="2"/>
  <c r="M5398" i="2"/>
  <c r="M18654" i="2"/>
  <c r="M24287" i="2"/>
  <c r="M21180" i="2"/>
  <c r="M18163" i="2"/>
  <c r="M18245" i="2"/>
  <c r="M2368" i="2"/>
  <c r="M23146" i="2"/>
  <c r="M23994" i="2"/>
  <c r="M21518" i="2"/>
  <c r="M16688" i="2"/>
  <c r="M21941" i="2"/>
  <c r="M13683" i="2"/>
  <c r="M20554" i="2"/>
  <c r="M13731" i="2"/>
  <c r="M21085" i="2"/>
  <c r="M24185" i="2"/>
  <c r="M3015" i="2"/>
  <c r="M6155" i="2"/>
  <c r="M3912" i="2"/>
  <c r="M20547" i="2"/>
  <c r="M14939" i="2"/>
  <c r="M23748" i="2"/>
  <c r="M23129" i="2"/>
  <c r="M17683" i="2"/>
  <c r="M20489" i="2"/>
  <c r="M15693" i="2"/>
  <c r="M14610" i="2"/>
  <c r="M24087" i="2"/>
  <c r="M22999" i="2"/>
  <c r="M21922" i="2"/>
  <c r="M22706" i="2"/>
  <c r="M24219" i="2"/>
  <c r="M8016" i="2"/>
  <c r="M13555" i="2"/>
  <c r="M13348" i="2"/>
  <c r="M7467" i="2"/>
  <c r="M21817" i="2"/>
  <c r="M15954" i="2"/>
  <c r="M24355" i="2"/>
  <c r="M8885" i="2"/>
  <c r="M18289" i="2"/>
  <c r="M10739" i="2"/>
  <c r="M23262" i="2"/>
  <c r="M13382" i="2"/>
  <c r="M6522" i="2"/>
  <c r="M22955" i="2"/>
  <c r="M10787" i="2"/>
  <c r="M13761" i="2"/>
  <c r="M23211" i="2"/>
  <c r="M22783" i="2"/>
  <c r="M20795" i="2"/>
  <c r="M12983" i="2"/>
  <c r="M14766" i="2"/>
  <c r="M17623" i="2"/>
  <c r="M19661" i="2"/>
  <c r="M19610" i="2"/>
  <c r="M22203" i="2"/>
  <c r="M23416" i="2"/>
  <c r="M24305" i="2"/>
  <c r="M24968" i="2"/>
  <c r="M23368" i="2"/>
  <c r="M13399" i="2"/>
  <c r="M20645" i="2"/>
  <c r="M22267" i="2"/>
  <c r="M11112" i="2"/>
  <c r="M21714" i="2"/>
  <c r="M20516" i="2"/>
  <c r="M11733" i="2"/>
  <c r="M20342" i="2"/>
  <c r="M11690" i="2"/>
  <c r="M24744" i="2"/>
  <c r="M21121" i="2"/>
  <c r="M15062" i="2"/>
  <c r="M10736" i="2"/>
  <c r="M8667" i="2"/>
  <c r="M22407" i="2"/>
  <c r="M23781" i="2"/>
  <c r="M19727" i="2"/>
  <c r="M24011" i="2"/>
  <c r="M12889" i="2"/>
  <c r="M11788" i="2"/>
  <c r="M22504" i="2"/>
  <c r="M17885" i="2"/>
  <c r="M19967" i="2"/>
  <c r="M23300" i="2"/>
  <c r="M5274" i="2"/>
  <c r="M23985" i="2"/>
  <c r="M23502" i="2"/>
  <c r="M13655" i="2"/>
  <c r="M21748" i="2"/>
  <c r="M5017" i="2"/>
  <c r="M21957" i="2"/>
  <c r="M21864" i="2"/>
  <c r="M13811" i="2"/>
  <c r="M21200" i="2"/>
  <c r="M23161" i="2"/>
  <c r="M11010" i="2"/>
  <c r="M17018" i="2"/>
  <c r="M24823" i="2"/>
  <c r="M23822" i="2"/>
  <c r="M13295" i="2"/>
  <c r="M19855" i="2"/>
  <c r="M18174" i="2"/>
  <c r="M23770" i="2"/>
  <c r="M21447" i="2"/>
  <c r="M10240" i="2"/>
  <c r="M13616" i="2"/>
  <c r="M22197" i="2"/>
  <c r="M22274" i="2"/>
  <c r="M14252" i="2"/>
  <c r="M23758" i="2"/>
  <c r="M22159" i="2"/>
  <c r="M16466" i="2"/>
  <c r="M2444" i="2"/>
  <c r="M18322" i="2"/>
  <c r="M24983" i="2"/>
  <c r="M11545" i="2"/>
  <c r="M3627" i="2"/>
  <c r="M18367" i="2"/>
  <c r="M11502" i="2"/>
  <c r="M18233" i="2"/>
  <c r="M21607" i="2"/>
  <c r="M11290" i="2"/>
  <c r="M9742" i="2"/>
  <c r="M6137" i="2"/>
  <c r="M5531" i="2"/>
  <c r="M20092" i="2"/>
  <c r="M6561" i="2"/>
  <c r="M20831" i="2"/>
  <c r="M16803" i="2"/>
  <c r="M14471" i="2"/>
  <c r="M19076" i="2"/>
  <c r="M2098" i="2"/>
  <c r="M23459" i="2"/>
  <c r="M18237" i="2"/>
  <c r="M7931" i="2"/>
  <c r="M24481" i="2"/>
  <c r="M7815" i="2"/>
  <c r="M20978" i="2"/>
  <c r="M15130" i="2"/>
  <c r="M19415" i="2"/>
  <c r="M23538" i="2"/>
  <c r="M16173" i="2"/>
  <c r="M22420" i="2"/>
  <c r="M21972" i="2"/>
  <c r="M15430" i="2"/>
  <c r="M7444" i="2"/>
  <c r="M7928" i="2"/>
  <c r="M3766" i="2"/>
  <c r="M24105" i="2"/>
  <c r="M23428" i="2"/>
  <c r="M22005" i="2"/>
  <c r="M20158" i="2"/>
  <c r="M9680" i="2"/>
  <c r="M23162" i="2"/>
  <c r="M20399" i="2"/>
  <c r="M22094" i="2"/>
  <c r="M22072" i="2"/>
  <c r="M23747" i="2"/>
  <c r="M20601" i="2"/>
  <c r="M3874" i="2"/>
  <c r="M22729" i="2"/>
  <c r="M3500" i="2"/>
  <c r="M7359" i="2"/>
  <c r="M2042" i="2"/>
  <c r="M16789" i="2"/>
  <c r="M7177" i="2"/>
  <c r="M22071" i="2"/>
  <c r="M17213" i="2"/>
  <c r="M3746" i="2"/>
  <c r="M22451" i="2"/>
  <c r="M24618" i="2"/>
  <c r="M4236" i="2"/>
  <c r="M11976" i="2"/>
  <c r="M19569" i="2"/>
  <c r="M8539" i="2"/>
  <c r="M10408" i="2"/>
  <c r="M24250" i="2"/>
  <c r="M13365" i="2"/>
  <c r="M6915" i="2"/>
  <c r="M17801" i="2"/>
  <c r="M7741" i="2"/>
  <c r="M2938" i="2"/>
  <c r="M24159" i="2"/>
  <c r="M22062" i="2"/>
  <c r="M24466" i="2"/>
  <c r="M23467" i="2"/>
  <c r="M19458" i="2"/>
  <c r="M24965" i="2"/>
  <c r="M24392" i="2"/>
  <c r="M16068" i="2"/>
  <c r="M16863" i="2"/>
  <c r="M11247" i="2"/>
  <c r="M22653" i="2"/>
  <c r="M15977" i="2"/>
  <c r="M23945" i="2"/>
  <c r="M15453" i="2"/>
  <c r="M12294" i="2"/>
  <c r="M24636" i="2"/>
  <c r="M19494" i="2"/>
  <c r="M8771" i="2"/>
  <c r="M14992" i="2"/>
  <c r="M18587" i="2"/>
  <c r="M20904" i="2"/>
  <c r="M24847" i="2"/>
  <c r="M5772" i="2"/>
  <c r="M7859" i="2"/>
  <c r="M18333" i="2"/>
  <c r="M18443" i="2"/>
  <c r="M23666" i="2"/>
  <c r="M15054" i="2"/>
  <c r="M22684" i="2"/>
  <c r="M14821" i="2"/>
  <c r="M24446" i="2"/>
  <c r="M17828" i="2"/>
  <c r="M24097" i="2"/>
  <c r="M11288" i="2"/>
  <c r="M8286" i="2"/>
  <c r="M20283" i="2"/>
  <c r="M9142" i="2"/>
  <c r="M14388" i="2"/>
  <c r="M24878" i="2"/>
  <c r="M13140" i="2"/>
  <c r="M22596" i="2"/>
  <c r="M24755" i="2"/>
  <c r="M22174" i="2"/>
  <c r="M12305" i="2"/>
  <c r="M22549" i="2"/>
  <c r="M10928" i="2"/>
  <c r="M15227" i="2"/>
  <c r="M24658" i="2"/>
  <c r="M23797" i="2"/>
  <c r="M17336" i="2"/>
  <c r="M21006" i="2"/>
  <c r="M20349" i="2"/>
  <c r="M24071" i="2"/>
  <c r="M23955" i="2"/>
  <c r="M22234" i="2"/>
  <c r="M18588" i="2"/>
  <c r="M24511" i="2"/>
  <c r="M21256" i="2"/>
  <c r="M14089" i="2"/>
  <c r="M11968" i="2"/>
  <c r="M16545" i="2"/>
  <c r="M7844" i="2"/>
  <c r="M2027" i="2"/>
  <c r="M13191" i="2"/>
  <c r="M24810" i="2"/>
  <c r="M9569" i="2"/>
  <c r="M21508" i="2"/>
  <c r="M10057" i="2"/>
  <c r="M18273" i="2"/>
  <c r="M18461" i="2"/>
  <c r="M18759" i="2"/>
  <c r="M14439" i="2"/>
  <c r="M16715" i="2"/>
  <c r="M23375" i="2"/>
  <c r="M16589" i="2"/>
  <c r="M24423" i="2"/>
  <c r="M22796" i="2"/>
  <c r="M9482" i="2"/>
  <c r="M6959" i="2"/>
  <c r="M16937" i="2"/>
  <c r="M19405" i="2"/>
  <c r="M24386" i="2"/>
  <c r="M10095" i="2"/>
  <c r="M20551" i="2"/>
  <c r="M23906" i="2"/>
  <c r="M21358" i="2"/>
  <c r="M22311" i="2"/>
  <c r="M14772" i="2"/>
  <c r="M12450" i="2"/>
  <c r="M12034" i="2"/>
  <c r="M21128" i="2"/>
  <c r="M11052" i="2"/>
  <c r="M14496" i="2"/>
  <c r="M3982" i="2"/>
  <c r="M16601" i="2"/>
  <c r="M21165" i="2"/>
  <c r="M5816" i="2"/>
  <c r="M19422" i="2"/>
  <c r="M15582" i="2"/>
  <c r="M16492" i="2"/>
  <c r="M20587" i="2"/>
  <c r="M23777" i="2"/>
  <c r="M13334" i="2"/>
  <c r="M15215" i="2"/>
  <c r="M12909" i="2"/>
  <c r="M15400" i="2"/>
  <c r="M24007" i="2"/>
  <c r="M21297" i="2"/>
  <c r="M22919" i="2"/>
  <c r="M16699" i="2"/>
  <c r="M21337" i="2"/>
  <c r="M4986" i="2"/>
  <c r="M21643" i="2"/>
  <c r="M23773" i="2"/>
  <c r="M24015" i="2"/>
  <c r="M16397" i="2"/>
  <c r="M14751" i="2"/>
  <c r="M13948" i="2"/>
  <c r="M11180" i="2"/>
  <c r="M18865" i="2"/>
  <c r="M23380" i="2"/>
  <c r="M20655" i="2"/>
  <c r="M11929" i="2"/>
  <c r="M19280" i="2"/>
  <c r="M22696" i="2"/>
  <c r="M23837" i="2"/>
  <c r="M22943" i="2"/>
  <c r="M22439" i="2"/>
  <c r="M15747" i="2"/>
  <c r="M4629" i="2"/>
  <c r="M22224" i="2"/>
  <c r="M22980" i="2"/>
  <c r="M7736" i="2"/>
  <c r="M15300" i="2"/>
  <c r="M23444" i="2"/>
  <c r="M3883" i="2"/>
  <c r="M9299" i="2"/>
  <c r="M5028" i="2"/>
  <c r="M8586" i="2"/>
  <c r="M21866" i="2"/>
  <c r="M3043" i="2"/>
  <c r="M15332" i="2"/>
  <c r="M15413" i="2"/>
  <c r="M19938" i="2"/>
  <c r="M7839" i="2"/>
  <c r="M23226" i="2"/>
  <c r="M11070" i="2"/>
  <c r="M22105" i="2"/>
  <c r="M11926" i="2"/>
  <c r="M22450" i="2"/>
  <c r="M13937" i="2"/>
  <c r="M24727" i="2"/>
  <c r="M18482" i="2"/>
  <c r="M22172" i="2"/>
  <c r="M5602" i="2"/>
  <c r="M9902" i="2"/>
  <c r="M16901" i="2"/>
  <c r="M13772" i="2"/>
  <c r="M18120" i="2"/>
  <c r="M20357" i="2"/>
  <c r="M20682" i="2"/>
  <c r="M13804" i="2"/>
  <c r="M16615" i="2"/>
  <c r="M9062" i="2"/>
  <c r="M4864" i="2"/>
  <c r="M23167" i="2"/>
  <c r="M16832" i="2"/>
  <c r="M13294" i="2"/>
  <c r="M24430" i="2"/>
  <c r="M5541" i="2"/>
  <c r="M15159" i="2"/>
  <c r="M22723" i="2"/>
  <c r="M9733" i="2"/>
  <c r="M23664" i="2"/>
  <c r="M3629" i="2"/>
  <c r="M14682" i="2"/>
  <c r="M23714" i="2"/>
  <c r="M7335" i="2"/>
  <c r="M11953" i="2"/>
  <c r="M9827" i="2"/>
  <c r="M13630" i="2"/>
  <c r="M21171" i="2"/>
  <c r="M9464" i="2"/>
  <c r="M23842" i="2"/>
  <c r="M4552" i="2"/>
  <c r="M20396" i="2"/>
  <c r="M16719" i="2"/>
  <c r="M10158" i="2"/>
  <c r="M8728" i="2"/>
  <c r="M11509" i="2"/>
  <c r="M19657" i="2"/>
  <c r="M22715" i="2"/>
  <c r="M17194" i="2"/>
  <c r="M24149" i="2"/>
  <c r="M5884" i="2"/>
  <c r="M24353" i="2"/>
  <c r="M20995" i="2"/>
  <c r="M3819" i="2"/>
  <c r="M12388" i="2"/>
  <c r="M24154" i="2"/>
  <c r="M14017" i="2"/>
  <c r="M23290" i="2"/>
  <c r="M2199" i="2"/>
  <c r="M24066" i="2"/>
  <c r="M9287" i="2"/>
  <c r="M18574" i="2"/>
  <c r="M17149" i="2"/>
  <c r="M10194" i="2"/>
  <c r="M21341" i="2"/>
  <c r="M21873" i="2"/>
  <c r="M9108" i="2"/>
  <c r="M22514" i="2"/>
  <c r="M9439" i="2"/>
  <c r="M24017" i="2"/>
  <c r="M17326" i="2"/>
  <c r="M23500" i="2"/>
  <c r="M14645" i="2"/>
  <c r="M21077" i="2"/>
  <c r="M21188" i="2"/>
  <c r="M22652" i="2"/>
  <c r="M23964" i="2"/>
  <c r="M23517" i="2"/>
  <c r="M14010" i="2"/>
  <c r="M2946" i="2"/>
  <c r="M3825" i="2"/>
  <c r="M8187" i="2"/>
  <c r="M6014" i="2"/>
  <c r="M2589" i="2"/>
  <c r="M18293" i="2"/>
  <c r="M23976" i="2"/>
  <c r="M15792" i="2"/>
  <c r="M15545" i="2"/>
  <c r="M22738" i="2"/>
  <c r="M5326" i="2"/>
  <c r="M8565" i="2"/>
  <c r="M20861" i="2"/>
  <c r="M21033" i="2"/>
  <c r="M24012" i="2"/>
  <c r="M24945" i="2"/>
  <c r="M24589" i="2"/>
  <c r="M11832" i="2"/>
  <c r="M3843" i="2"/>
  <c r="M7837" i="2"/>
  <c r="M14057" i="2"/>
  <c r="M4305" i="2"/>
  <c r="M11443" i="2"/>
  <c r="M8510" i="2"/>
  <c r="M23339" i="2"/>
  <c r="M12358" i="2"/>
  <c r="M6780" i="2"/>
  <c r="M13073" i="2"/>
  <c r="M23109" i="2"/>
  <c r="M11810" i="2"/>
  <c r="M22386" i="2"/>
  <c r="M22587" i="2"/>
  <c r="M18527" i="2"/>
  <c r="M19006" i="2"/>
  <c r="M5617" i="2"/>
  <c r="M23590" i="2"/>
  <c r="M5125" i="2"/>
  <c r="M2398" i="2"/>
  <c r="M19826" i="2"/>
  <c r="M23421" i="2"/>
  <c r="M9653" i="2"/>
  <c r="M15333" i="2"/>
  <c r="M24833" i="2"/>
  <c r="M17932" i="2"/>
  <c r="M23022" i="2"/>
  <c r="M9826" i="2"/>
  <c r="M23967" i="2"/>
  <c r="M18735" i="2"/>
  <c r="M24505" i="2"/>
  <c r="M10049" i="2"/>
  <c r="M13826" i="2"/>
  <c r="M23911" i="2"/>
  <c r="M21968" i="2"/>
  <c r="M21442" i="2"/>
  <c r="M13131" i="2"/>
  <c r="M23628" i="2"/>
  <c r="M10459" i="2"/>
  <c r="M21049" i="2"/>
  <c r="M23487" i="2"/>
  <c r="M22003" i="2"/>
  <c r="M20563" i="2"/>
  <c r="M14880" i="2"/>
  <c r="M11918" i="2"/>
  <c r="M9598" i="2"/>
  <c r="M22387" i="2"/>
  <c r="M18530" i="2"/>
  <c r="M23577" i="2"/>
  <c r="M23880" i="2"/>
  <c r="M20267" i="2"/>
  <c r="M24039" i="2"/>
  <c r="M15370" i="2"/>
  <c r="M19338" i="2"/>
  <c r="M20869" i="2"/>
  <c r="M12809" i="2"/>
  <c r="M20110" i="2"/>
  <c r="M23735" i="2"/>
  <c r="M10855" i="2"/>
  <c r="M22380" i="2"/>
  <c r="M5382" i="2"/>
  <c r="M18301" i="2"/>
  <c r="M21370" i="2"/>
  <c r="M24365" i="2"/>
  <c r="M16722" i="2"/>
  <c r="M16508" i="2"/>
  <c r="M12614" i="2"/>
  <c r="M23787" i="2"/>
  <c r="M18933" i="2"/>
  <c r="M7950" i="2"/>
  <c r="M23529" i="2"/>
  <c r="M18783" i="2"/>
  <c r="M18962" i="2"/>
  <c r="M5559" i="2"/>
  <c r="M18689" i="2"/>
  <c r="M23776" i="2"/>
  <c r="M24442" i="2"/>
  <c r="M17484" i="2"/>
  <c r="M15305" i="2"/>
  <c r="M10156" i="2"/>
  <c r="M5889" i="2"/>
  <c r="M18130" i="2"/>
  <c r="M24465" i="2"/>
  <c r="M23953" i="2"/>
  <c r="M19729" i="2"/>
  <c r="M16676" i="2"/>
  <c r="M18648" i="2"/>
  <c r="M10638" i="2"/>
  <c r="M18473" i="2"/>
  <c r="M6524" i="2"/>
  <c r="M3591" i="2"/>
  <c r="M11940" i="2"/>
  <c r="M22271" i="2"/>
  <c r="M20372" i="2"/>
  <c r="M6056" i="2"/>
  <c r="M23105" i="2"/>
  <c r="M6201" i="2"/>
  <c r="M24173" i="2"/>
  <c r="M24259" i="2"/>
  <c r="M14316" i="2"/>
  <c r="M17438" i="2"/>
  <c r="M21884" i="2"/>
  <c r="M15698" i="2"/>
  <c r="M23198" i="2"/>
  <c r="M16569" i="2"/>
  <c r="M17288" i="2"/>
  <c r="M3633" i="2"/>
  <c r="M17296" i="2"/>
  <c r="M23622" i="2"/>
  <c r="M5500" i="2"/>
  <c r="M22354" i="2"/>
  <c r="M21632" i="2"/>
  <c r="M24391" i="2"/>
  <c r="M8733" i="2"/>
  <c r="M13121" i="2"/>
  <c r="M20630" i="2"/>
  <c r="M24033" i="2"/>
  <c r="M11990" i="2"/>
  <c r="M23346" i="2"/>
  <c r="M3419" i="2"/>
  <c r="M19104" i="2"/>
  <c r="M21869" i="2"/>
  <c r="M15927" i="2"/>
  <c r="M18859" i="2"/>
  <c r="M11969" i="2"/>
  <c r="M24119" i="2"/>
  <c r="M7196" i="2"/>
  <c r="M3156" i="2"/>
  <c r="M22179" i="2"/>
  <c r="M9485" i="2"/>
  <c r="M21908" i="2"/>
  <c r="M10910" i="2"/>
  <c r="M16254" i="2"/>
  <c r="M21995" i="2"/>
  <c r="M14569" i="2"/>
  <c r="M22643" i="2"/>
  <c r="M16326" i="2"/>
  <c r="M3487" i="2"/>
  <c r="M22797" i="2"/>
  <c r="M15468" i="2"/>
  <c r="M10660" i="2"/>
  <c r="M15192" i="2"/>
  <c r="M15369" i="2"/>
  <c r="M7105" i="2"/>
  <c r="M23165" i="2"/>
  <c r="M14403" i="2"/>
  <c r="M11343" i="2"/>
  <c r="M22590" i="2"/>
  <c r="M20807" i="2"/>
  <c r="M13414" i="2"/>
  <c r="M18685" i="2"/>
  <c r="M16717" i="2"/>
  <c r="M23036" i="2"/>
  <c r="M17087" i="2"/>
  <c r="M16082" i="2"/>
  <c r="M24780" i="2"/>
  <c r="M13091" i="2"/>
  <c r="M18291" i="2"/>
  <c r="M8127" i="2"/>
  <c r="M14238" i="2"/>
  <c r="M20832" i="2"/>
  <c r="M15031" i="2"/>
  <c r="M20281" i="2"/>
  <c r="M20401" i="2"/>
  <c r="M2611" i="2"/>
  <c r="M24240" i="2"/>
  <c r="M21975" i="2"/>
  <c r="M17580" i="2"/>
  <c r="M20099" i="2"/>
  <c r="M15221" i="2"/>
  <c r="M11233" i="2"/>
  <c r="M2373" i="2"/>
  <c r="M24874" i="2"/>
  <c r="M17137" i="2"/>
  <c r="M15847" i="2"/>
  <c r="M19545" i="2"/>
  <c r="M20291" i="2"/>
  <c r="M21727" i="2"/>
  <c r="M17028" i="2"/>
  <c r="M22759" i="2"/>
  <c r="M21599" i="2"/>
  <c r="M10611" i="2"/>
  <c r="M23020" i="2"/>
  <c r="M20886" i="2"/>
  <c r="M12757" i="2"/>
  <c r="M8550" i="2"/>
  <c r="M7509" i="2"/>
  <c r="M24046" i="2"/>
  <c r="M8416" i="2"/>
  <c r="M7684" i="2"/>
  <c r="M5495" i="2"/>
  <c r="M11159" i="2"/>
  <c r="M7987" i="2"/>
  <c r="M20835" i="2"/>
  <c r="M22861" i="2"/>
  <c r="M23225" i="2"/>
  <c r="M16256" i="2"/>
  <c r="M21564" i="2"/>
  <c r="M20016" i="2"/>
  <c r="M15850" i="2"/>
  <c r="M3178" i="2"/>
  <c r="M19668" i="2"/>
  <c r="M22487" i="2"/>
  <c r="M3730" i="2"/>
  <c r="M22935" i="2"/>
  <c r="M12684" i="2"/>
  <c r="M18903" i="2"/>
  <c r="M13153" i="2"/>
  <c r="M21074" i="2"/>
  <c r="M21558" i="2"/>
  <c r="M21555" i="2"/>
  <c r="M14737" i="2"/>
  <c r="M10112" i="2"/>
  <c r="M23490" i="2"/>
  <c r="M18914" i="2"/>
  <c r="M24620" i="2"/>
  <c r="M18500" i="2"/>
  <c r="M20595" i="2"/>
  <c r="M23572" i="2"/>
  <c r="M7831" i="2"/>
  <c r="M14988" i="2"/>
  <c r="M2980" i="2"/>
  <c r="M20232" i="2"/>
  <c r="M21577" i="2"/>
  <c r="M12832" i="2"/>
  <c r="M18960" i="2"/>
  <c r="M16864" i="2"/>
  <c r="M17936" i="2"/>
  <c r="M11794" i="2"/>
  <c r="M24322" i="2"/>
  <c r="M20849" i="2"/>
  <c r="M5923" i="2"/>
  <c r="M14145" i="2"/>
  <c r="M22254" i="2"/>
  <c r="M20983" i="2"/>
  <c r="M5126" i="2"/>
  <c r="M14833" i="2"/>
  <c r="M15321" i="2"/>
  <c r="M17747" i="2"/>
  <c r="M11869" i="2"/>
  <c r="M22815" i="2"/>
  <c r="M8109" i="2"/>
  <c r="M24503" i="2"/>
  <c r="M22477" i="2"/>
  <c r="M21839" i="2"/>
  <c r="M11190" i="2"/>
  <c r="M24954" i="2"/>
  <c r="M20899" i="2"/>
  <c r="M24500" i="2"/>
  <c r="M7126" i="2"/>
  <c r="M21777" i="2"/>
  <c r="M23695" i="2"/>
  <c r="M23454" i="2"/>
  <c r="M15313" i="2"/>
  <c r="M13751" i="2"/>
  <c r="M12163" i="2"/>
  <c r="M18340" i="2"/>
  <c r="M8544" i="2"/>
  <c r="M24506" i="2"/>
  <c r="M7554" i="2"/>
  <c r="M16329" i="2"/>
  <c r="M18347" i="2"/>
  <c r="M23233" i="2"/>
  <c r="M8442" i="2"/>
  <c r="M5244" i="2"/>
  <c r="M13375" i="2"/>
  <c r="M20215" i="2"/>
  <c r="M13341" i="2"/>
  <c r="M10590" i="2"/>
  <c r="M2049" i="2"/>
  <c r="M15830" i="2"/>
  <c r="M14359" i="2"/>
  <c r="M21804" i="2"/>
  <c r="M9326" i="2"/>
  <c r="M6883" i="2"/>
  <c r="M15806" i="2"/>
  <c r="M24725" i="2"/>
  <c r="M17265" i="2"/>
  <c r="M22195" i="2"/>
  <c r="M23597" i="2"/>
  <c r="M12639" i="2"/>
  <c r="M23751" i="2"/>
  <c r="M22997" i="2"/>
  <c r="M17569" i="2"/>
  <c r="M15006" i="2"/>
  <c r="M23643" i="2"/>
  <c r="M18567" i="2"/>
  <c r="M24076" i="2"/>
  <c r="M23143" i="2"/>
  <c r="M20149" i="2"/>
  <c r="M9788" i="2"/>
  <c r="M6943" i="2"/>
  <c r="M24488" i="2"/>
  <c r="M4608" i="2"/>
  <c r="M19043" i="2"/>
  <c r="M2425" i="2"/>
  <c r="M18228" i="2"/>
  <c r="M12531" i="2"/>
  <c r="M20641" i="2"/>
  <c r="M10987" i="2"/>
  <c r="M16929" i="2"/>
  <c r="M24449" i="2"/>
  <c r="M7757" i="2"/>
  <c r="M5504" i="2"/>
  <c r="M23818" i="2"/>
  <c r="M13247" i="2"/>
  <c r="M23727" i="2"/>
  <c r="M22080" i="2"/>
  <c r="M22825" i="2"/>
  <c r="M15382" i="2"/>
  <c r="M8282" i="2"/>
  <c r="M21789" i="2"/>
  <c r="M23298" i="2"/>
  <c r="M23018" i="2"/>
  <c r="M8660" i="2"/>
  <c r="M12687" i="2"/>
  <c r="M23881" i="2"/>
  <c r="M17969" i="2"/>
  <c r="M3166" i="2"/>
  <c r="M3834" i="2"/>
  <c r="M24606" i="2"/>
  <c r="M16363" i="2"/>
  <c r="M19159" i="2"/>
  <c r="M20225" i="2"/>
  <c r="M22668" i="2"/>
  <c r="M6307" i="2"/>
  <c r="M24625" i="2"/>
  <c r="M16568" i="2"/>
  <c r="M19156" i="2"/>
  <c r="M17701" i="2"/>
  <c r="M4829" i="2"/>
  <c r="M19431" i="2"/>
  <c r="M19867" i="2"/>
  <c r="M24264" i="2"/>
  <c r="M19169" i="2"/>
  <c r="M13129" i="2"/>
  <c r="M19572" i="2"/>
  <c r="M13748" i="2"/>
  <c r="M23641" i="2"/>
  <c r="M16266" i="2"/>
  <c r="M23729" i="2"/>
  <c r="M5530" i="2"/>
  <c r="M19250" i="2"/>
  <c r="M18287" i="2"/>
  <c r="M9378" i="2"/>
  <c r="M19224" i="2"/>
  <c r="M23512" i="2"/>
  <c r="M7042" i="2"/>
  <c r="M15646" i="2"/>
  <c r="M17031" i="2"/>
  <c r="M4123" i="2"/>
  <c r="M16307" i="2"/>
  <c r="M4029" i="2"/>
  <c r="M24992" i="2"/>
  <c r="M3430" i="2"/>
  <c r="M11886" i="2"/>
  <c r="M4853" i="2"/>
  <c r="M24237" i="2"/>
  <c r="M12138" i="2"/>
  <c r="M18326" i="2"/>
  <c r="M17217" i="2"/>
  <c r="M2925" i="2"/>
  <c r="M8429" i="2"/>
  <c r="M18949" i="2"/>
  <c r="M24614" i="2"/>
  <c r="M3831" i="2"/>
  <c r="M13583" i="2"/>
  <c r="M20104" i="2"/>
  <c r="M12457" i="2"/>
  <c r="M22721" i="2"/>
  <c r="M3180" i="2"/>
  <c r="M2490" i="2"/>
  <c r="M4437" i="2"/>
  <c r="M16064" i="2"/>
  <c r="M2606" i="2"/>
  <c r="M24897" i="2"/>
  <c r="M20250" i="2"/>
  <c r="M5056" i="2"/>
  <c r="M16655" i="2"/>
  <c r="M6592" i="2"/>
  <c r="M4664" i="2"/>
  <c r="M23708" i="2"/>
  <c r="M4376" i="2"/>
  <c r="M14319" i="2"/>
  <c r="M9884" i="2"/>
  <c r="M3936" i="2"/>
  <c r="M17129" i="2"/>
  <c r="M19379" i="2"/>
  <c r="M4555" i="2"/>
  <c r="M2691" i="2"/>
  <c r="M7609" i="2"/>
  <c r="M21342" i="2"/>
  <c r="M22393" i="2"/>
  <c r="M24127" i="2"/>
  <c r="M24726" i="2"/>
  <c r="M23420" i="2"/>
  <c r="M18091" i="2"/>
  <c r="M15675" i="2"/>
  <c r="M17145" i="2"/>
  <c r="M24885" i="2"/>
  <c r="M21650" i="2"/>
  <c r="M24820" i="2"/>
  <c r="M9708" i="2"/>
  <c r="M23406" i="2"/>
  <c r="M2156" i="2"/>
  <c r="M23159" i="2"/>
  <c r="M23076" i="2"/>
  <c r="M23528" i="2"/>
  <c r="M2036" i="2"/>
  <c r="M15318" i="2"/>
  <c r="M3707" i="2"/>
  <c r="M10872" i="2"/>
  <c r="M11432" i="2"/>
  <c r="M6849" i="2"/>
  <c r="M4515" i="2"/>
  <c r="M17416" i="2"/>
  <c r="M17882" i="2"/>
  <c r="M20681" i="2"/>
  <c r="M15871" i="2"/>
  <c r="M20999" i="2"/>
  <c r="M6820" i="2"/>
  <c r="M19475" i="2"/>
  <c r="M17741" i="2"/>
  <c r="M21293" i="2"/>
  <c r="M17838" i="2"/>
  <c r="M20002" i="2"/>
  <c r="M16485" i="2"/>
  <c r="M6704" i="2"/>
  <c r="M12211" i="2"/>
  <c r="M16645" i="2"/>
  <c r="M8722" i="2"/>
  <c r="M23991" i="2"/>
  <c r="M16271" i="2"/>
  <c r="M22678" i="2"/>
  <c r="M5827" i="2"/>
  <c r="M12000" i="2"/>
  <c r="M12936" i="2"/>
  <c r="M15993" i="2"/>
  <c r="M13328" i="2"/>
  <c r="M18030" i="2"/>
  <c r="M8405" i="2"/>
  <c r="M21139" i="2"/>
  <c r="M24926" i="2"/>
  <c r="M13027" i="2"/>
  <c r="M23203" i="2"/>
  <c r="M23437" i="2"/>
  <c r="M14295" i="2"/>
  <c r="M16431" i="2"/>
  <c r="M22369" i="2"/>
  <c r="M24434" i="2"/>
  <c r="M21613" i="2"/>
  <c r="M4532" i="2"/>
  <c r="M18438" i="2"/>
  <c r="M4539" i="2"/>
  <c r="M17642" i="2"/>
  <c r="M10761" i="2"/>
  <c r="M13380" i="2"/>
  <c r="M19459" i="2"/>
  <c r="M24950" i="2"/>
  <c r="M24973" i="2"/>
  <c r="M18508" i="2"/>
  <c r="M8656" i="2"/>
  <c r="M23246" i="2"/>
  <c r="M19819" i="2"/>
  <c r="M22731" i="2"/>
  <c r="M18297" i="2"/>
  <c r="M24141" i="2"/>
  <c r="M17505" i="2"/>
  <c r="M8432" i="2"/>
  <c r="M15268" i="2"/>
  <c r="M16622" i="2"/>
  <c r="M15315" i="2"/>
  <c r="M10723" i="2"/>
  <c r="M8392" i="2"/>
  <c r="M17852" i="2"/>
  <c r="M24978" i="2"/>
  <c r="M5079" i="2"/>
  <c r="M22408" i="2"/>
  <c r="M14162" i="2"/>
  <c r="M8673" i="2"/>
  <c r="M23086" i="2"/>
  <c r="M12212" i="2"/>
  <c r="M17361" i="2"/>
  <c r="M18396" i="2"/>
  <c r="M15049" i="2"/>
  <c r="M21123" i="2"/>
  <c r="M17527" i="2"/>
  <c r="M21821" i="2"/>
  <c r="M8597" i="2"/>
  <c r="M6782" i="2"/>
  <c r="M21788" i="2"/>
  <c r="M18854" i="2"/>
  <c r="M24331" i="2"/>
  <c r="M2971" i="2"/>
  <c r="M7409" i="2"/>
  <c r="M20366" i="2"/>
  <c r="M22110" i="2"/>
  <c r="M6585" i="2"/>
  <c r="M18921" i="2"/>
  <c r="M2783" i="2"/>
  <c r="M23033" i="2"/>
  <c r="M20108" i="2"/>
  <c r="M17944" i="2"/>
  <c r="M6826" i="2"/>
  <c r="M16425" i="2"/>
  <c r="M10733" i="2"/>
  <c r="M24106" i="2"/>
  <c r="M22464" i="2"/>
  <c r="M20075" i="2"/>
  <c r="M15378" i="2"/>
  <c r="M23401" i="2"/>
  <c r="M19766" i="2"/>
  <c r="M22893" i="2"/>
  <c r="M21947" i="2"/>
  <c r="M11907" i="2"/>
  <c r="M10083" i="2"/>
  <c r="M6881" i="2"/>
  <c r="M17395" i="2"/>
  <c r="M23297" i="2"/>
  <c r="M21675" i="2"/>
  <c r="M8703" i="2"/>
  <c r="M7432" i="2"/>
  <c r="M4604" i="2"/>
  <c r="M2048" i="2"/>
  <c r="M23867" i="2"/>
  <c r="M6603" i="2"/>
  <c r="M21520" i="2"/>
  <c r="M6523" i="2"/>
  <c r="M24668" i="2"/>
  <c r="M5597" i="2"/>
  <c r="M14795" i="2"/>
  <c r="M19335" i="2"/>
  <c r="M2433" i="2"/>
  <c r="M12327" i="2"/>
  <c r="M14208" i="2"/>
  <c r="M24976" i="2"/>
  <c r="M20200" i="2"/>
  <c r="M17414" i="2"/>
  <c r="M4531" i="2"/>
  <c r="M17723" i="2"/>
  <c r="M8428" i="2"/>
  <c r="M23812" i="2"/>
  <c r="M9888" i="2"/>
  <c r="M23536" i="2"/>
  <c r="M18247" i="2"/>
  <c r="M23435" i="2"/>
  <c r="M16944" i="2"/>
  <c r="M21652" i="2"/>
  <c r="M20705" i="2"/>
  <c r="M20891" i="2"/>
  <c r="M10942" i="2"/>
  <c r="M8149" i="2"/>
  <c r="M22448" i="2"/>
  <c r="M20437" i="2"/>
  <c r="M3538" i="2"/>
  <c r="M3296" i="2"/>
  <c r="M15664" i="2"/>
  <c r="M4648" i="2"/>
  <c r="M20403" i="2"/>
  <c r="M24258" i="2"/>
  <c r="M11804" i="2"/>
  <c r="M22563" i="2"/>
  <c r="M20478" i="2"/>
  <c r="M24374" i="2"/>
  <c r="M7513" i="2"/>
  <c r="M22012" i="2"/>
  <c r="M17267" i="2"/>
  <c r="M23674" i="2"/>
  <c r="M22946" i="2"/>
  <c r="M18554" i="2"/>
  <c r="M19263" i="2"/>
  <c r="M12299" i="2"/>
  <c r="M16480" i="2"/>
  <c r="M12584" i="2"/>
  <c r="M18392" i="2"/>
  <c r="M17465" i="2"/>
  <c r="M16674" i="2"/>
  <c r="M21273" i="2"/>
  <c r="M19834" i="2"/>
  <c r="M15807" i="2"/>
  <c r="M23302" i="2"/>
  <c r="M8205" i="2"/>
  <c r="M19624" i="2"/>
  <c r="M13792" i="2"/>
  <c r="M20513" i="2"/>
  <c r="M19336" i="2"/>
  <c r="M20406" i="2"/>
  <c r="M9129" i="2"/>
  <c r="M14500" i="2"/>
  <c r="M17675" i="2"/>
  <c r="M14363" i="2"/>
  <c r="M20055" i="2"/>
  <c r="M24630" i="2"/>
  <c r="M23283" i="2"/>
  <c r="M13985" i="2"/>
  <c r="M20142" i="2"/>
  <c r="M14277" i="2"/>
  <c r="M2062" i="2"/>
  <c r="M6806" i="2"/>
  <c r="M19749" i="2"/>
  <c r="M24445" i="2"/>
  <c r="M13036" i="2"/>
  <c r="M19629" i="2"/>
  <c r="M16441" i="2"/>
  <c r="M8982" i="2"/>
  <c r="M2578" i="2"/>
  <c r="M2459" i="2"/>
  <c r="M16608" i="2"/>
  <c r="M18860" i="2"/>
  <c r="M14117" i="2"/>
  <c r="M18879" i="2"/>
  <c r="M14263" i="2"/>
  <c r="M11181" i="2"/>
  <c r="M22236" i="2"/>
  <c r="M16991" i="2"/>
  <c r="M6090" i="2"/>
  <c r="M21708" i="2"/>
  <c r="M21131" i="2"/>
  <c r="M16809" i="2"/>
  <c r="M12530" i="2"/>
  <c r="M18374" i="2"/>
  <c r="M16197" i="2"/>
  <c r="M21142" i="2"/>
  <c r="M9862" i="2"/>
  <c r="M3141" i="2"/>
  <c r="M19378" i="2"/>
  <c r="M24051" i="2"/>
  <c r="M9011" i="2"/>
  <c r="M23039" i="2"/>
  <c r="M23663" i="2"/>
  <c r="M17797" i="2"/>
  <c r="M23658" i="2"/>
  <c r="M15056" i="2"/>
  <c r="M16994" i="2"/>
  <c r="M22932" i="2"/>
  <c r="M8684" i="2"/>
  <c r="M10803" i="2"/>
  <c r="M5754" i="2"/>
  <c r="M10280" i="2"/>
  <c r="M22692" i="2"/>
  <c r="M14330" i="2"/>
  <c r="M21305" i="2"/>
  <c r="M24835" i="2"/>
  <c r="M23354" i="2"/>
  <c r="M21837" i="2"/>
  <c r="M23835" i="2"/>
  <c r="M18642" i="2"/>
  <c r="M12371" i="2"/>
  <c r="M22769" i="2"/>
  <c r="M22841" i="2"/>
  <c r="M5813" i="2"/>
  <c r="M11955" i="2"/>
  <c r="M14051" i="2"/>
  <c r="M13326" i="2"/>
  <c r="M12627" i="2"/>
  <c r="M8682" i="2"/>
  <c r="M13229" i="2"/>
  <c r="M19940" i="2"/>
  <c r="M7622" i="2"/>
  <c r="M21536" i="2"/>
  <c r="M19267" i="2"/>
  <c r="M24685" i="2"/>
  <c r="M3322" i="2"/>
  <c r="M22676" i="2"/>
  <c r="M14358" i="2"/>
  <c r="M24310" i="2"/>
  <c r="M11384" i="2"/>
  <c r="M17792" i="2"/>
  <c r="M24929" i="2"/>
  <c r="M15497" i="2"/>
  <c r="M7406" i="2"/>
  <c r="M11653" i="2"/>
  <c r="M5933" i="2"/>
  <c r="M8670" i="2"/>
  <c r="M11386" i="2"/>
  <c r="M6490" i="2"/>
  <c r="M22233" i="2"/>
  <c r="M23807" i="2"/>
  <c r="M16558" i="2"/>
  <c r="M24920" i="2"/>
  <c r="M19618" i="2"/>
  <c r="M6946" i="2"/>
  <c r="M19675" i="2"/>
  <c r="M24610" i="2"/>
  <c r="M18825" i="2"/>
  <c r="M19008" i="2"/>
  <c r="M9527" i="2"/>
  <c r="M20391" i="2"/>
  <c r="M24083" i="2"/>
  <c r="M18938" i="2"/>
  <c r="M16410" i="2"/>
  <c r="M22388" i="2"/>
  <c r="M21847" i="2"/>
  <c r="M21457" i="2"/>
  <c r="M10575" i="2"/>
  <c r="M19981" i="2"/>
  <c r="M17724" i="2"/>
  <c r="M18410" i="2"/>
  <c r="M5705" i="2"/>
  <c r="M17579" i="2"/>
  <c r="M18234" i="2"/>
  <c r="M9986" i="2"/>
  <c r="M24902" i="2"/>
  <c r="M22520" i="2"/>
  <c r="M24226" i="2"/>
  <c r="M9306" i="2"/>
  <c r="M8380" i="2"/>
  <c r="M22574" i="2"/>
  <c r="M15168" i="2"/>
  <c r="M24720" i="2"/>
  <c r="M24197" i="2"/>
  <c r="M12599" i="2"/>
  <c r="M18709" i="2"/>
  <c r="M10729" i="2"/>
  <c r="M8179" i="2"/>
  <c r="M20151" i="2"/>
  <c r="M16553" i="2"/>
  <c r="M23680" i="2"/>
  <c r="M2628" i="2"/>
  <c r="M14404" i="2"/>
  <c r="M10831" i="2"/>
  <c r="M21156" i="2"/>
  <c r="M22770" i="2"/>
  <c r="M7792" i="2"/>
  <c r="M21485" i="2"/>
  <c r="M14847" i="2"/>
  <c r="M4954" i="2"/>
  <c r="M24873" i="2"/>
  <c r="M24497" i="2"/>
  <c r="M16788" i="2"/>
  <c r="M24458" i="2"/>
  <c r="M21046" i="2"/>
  <c r="M19017" i="2"/>
  <c r="M24840" i="2"/>
  <c r="M9202" i="2"/>
  <c r="M13435" i="2"/>
  <c r="M16294" i="2"/>
  <c r="M2715" i="2"/>
  <c r="M23139" i="2"/>
  <c r="M8875" i="2"/>
  <c r="M11988" i="2"/>
  <c r="M3845" i="2"/>
  <c r="M17593" i="2"/>
  <c r="M10111" i="2"/>
  <c r="M7580" i="2"/>
  <c r="M15069" i="2"/>
  <c r="M19886" i="2"/>
  <c r="M21465" i="2"/>
  <c r="M14090" i="2"/>
  <c r="M20771" i="2"/>
  <c r="M13297" i="2"/>
  <c r="M19323" i="2"/>
  <c r="M2610" i="2"/>
  <c r="M23568" i="2"/>
  <c r="M14533" i="2"/>
  <c r="M23673" i="2"/>
  <c r="M24998" i="2"/>
  <c r="M22001" i="2"/>
  <c r="M23191" i="2"/>
  <c r="M24761" i="2"/>
  <c r="M6552" i="2"/>
  <c r="M23720" i="2"/>
  <c r="M11338" i="2"/>
  <c r="M11151" i="2"/>
  <c r="M16000" i="2"/>
  <c r="M10918" i="2"/>
  <c r="M6495" i="2"/>
  <c r="M16277" i="2"/>
  <c r="M2867" i="2"/>
  <c r="M17049" i="2"/>
  <c r="M25000" i="2"/>
  <c r="M18913" i="2"/>
  <c r="M15771" i="2"/>
  <c r="M2189" i="2"/>
  <c r="M18892" i="2"/>
  <c r="M14636" i="2"/>
  <c r="M12631" i="2"/>
  <c r="M5039" i="2"/>
  <c r="M20380" i="2"/>
  <c r="M15108" i="2"/>
  <c r="M21647" i="2"/>
  <c r="M6080" i="2"/>
  <c r="M15609" i="2"/>
  <c r="M16786" i="2"/>
  <c r="M13551" i="2"/>
  <c r="M23316" i="2"/>
  <c r="M14075" i="2"/>
  <c r="M23824" i="2"/>
  <c r="M4234" i="2"/>
  <c r="M11780" i="2"/>
  <c r="M12340" i="2"/>
  <c r="M23288" i="2"/>
  <c r="M18112" i="2"/>
  <c r="M7594" i="2"/>
  <c r="M9269" i="2"/>
  <c r="M13165" i="2"/>
  <c r="M20421" i="2"/>
  <c r="M2219" i="2"/>
  <c r="M16085" i="2"/>
  <c r="M5592" i="2"/>
  <c r="M16578" i="2"/>
  <c r="M7698" i="2"/>
  <c r="M8254" i="2"/>
  <c r="M5745" i="2"/>
  <c r="M23965" i="2"/>
  <c r="M17234" i="2"/>
  <c r="M16945" i="2"/>
  <c r="M17537" i="2"/>
  <c r="M3174" i="2"/>
  <c r="M5157" i="2"/>
  <c r="M11650" i="2"/>
  <c r="M21078" i="2"/>
  <c r="M13057" i="2"/>
  <c r="M17183" i="2"/>
  <c r="M24271" i="2"/>
  <c r="M21932" i="2"/>
  <c r="M17442" i="2"/>
  <c r="M13407" i="2"/>
  <c r="M11315" i="2"/>
  <c r="M11292" i="2"/>
  <c r="M8979" i="2"/>
  <c r="M6907" i="2"/>
  <c r="M5182" i="2"/>
  <c r="M10517" i="2"/>
  <c r="M4084" i="2"/>
  <c r="M17631" i="2"/>
  <c r="M21983" i="2"/>
  <c r="M24311" i="2"/>
  <c r="M24288" i="2"/>
  <c r="M12428" i="2"/>
  <c r="M20181" i="2"/>
  <c r="M21590" i="2"/>
  <c r="M22778" i="2"/>
  <c r="M17860" i="2"/>
  <c r="M24612" i="2"/>
  <c r="M23858" i="2"/>
  <c r="M23299" i="2"/>
  <c r="M23387" i="2"/>
  <c r="M19001" i="2"/>
  <c r="M3822" i="2"/>
  <c r="M19509" i="2"/>
  <c r="M16409" i="2"/>
  <c r="M6589" i="2"/>
  <c r="M8042" i="2"/>
  <c r="M2781" i="2"/>
  <c r="M15001" i="2"/>
  <c r="M8217" i="2"/>
  <c r="M10719" i="2"/>
  <c r="M22280" i="2"/>
  <c r="M22147" i="2"/>
  <c r="M19481" i="2"/>
  <c r="M21199" i="2"/>
  <c r="M21483" i="2"/>
  <c r="M24771" i="2"/>
  <c r="M22261" i="2"/>
  <c r="M24570" i="2"/>
  <c r="M13461" i="2"/>
  <c r="M8269" i="2"/>
  <c r="M12702" i="2"/>
  <c r="M14390" i="2"/>
  <c r="M15472" i="2"/>
  <c r="M12572" i="2"/>
  <c r="M14519" i="2"/>
  <c r="M3652" i="2"/>
  <c r="M18513" i="2"/>
  <c r="M9803" i="2"/>
  <c r="M18028" i="2"/>
  <c r="M16453" i="2"/>
  <c r="M4620" i="2"/>
  <c r="M3839" i="2"/>
  <c r="M10988" i="2"/>
  <c r="M21770" i="2"/>
  <c r="M23447" i="2"/>
  <c r="M10444" i="2"/>
  <c r="M18645" i="2"/>
  <c r="M24495" i="2"/>
  <c r="M23692" i="2"/>
  <c r="M9964" i="2"/>
  <c r="M23221" i="2"/>
  <c r="M24073" i="2"/>
  <c r="M17957" i="2"/>
  <c r="M2895" i="2"/>
  <c r="M24622" i="2"/>
  <c r="M23879" i="2"/>
  <c r="M9404" i="2"/>
  <c r="M9318" i="2"/>
  <c r="M3796" i="2"/>
  <c r="M13472" i="2"/>
  <c r="M13001" i="2"/>
  <c r="M22366" i="2"/>
  <c r="M8556" i="2"/>
  <c r="M12526" i="2"/>
  <c r="M10429" i="2"/>
  <c r="M16020" i="2"/>
  <c r="M16049" i="2"/>
  <c r="M12188" i="2"/>
  <c r="M18748" i="2"/>
  <c r="M14018" i="2"/>
  <c r="M21405" i="2"/>
  <c r="M6012" i="2"/>
  <c r="M3788" i="2"/>
  <c r="M9201" i="2"/>
  <c r="M16198" i="2"/>
  <c r="M16769" i="2"/>
  <c r="M22866" i="2"/>
  <c r="M24022" i="2"/>
  <c r="M7765" i="2"/>
  <c r="M7660" i="2"/>
  <c r="M24654" i="2"/>
  <c r="M24538" i="2"/>
  <c r="M14039" i="2"/>
  <c r="M23196" i="2"/>
  <c r="M8453" i="2"/>
  <c r="M22645" i="2"/>
  <c r="M6690" i="2"/>
  <c r="M5285" i="2"/>
  <c r="M13471" i="2"/>
  <c r="M12444" i="2"/>
  <c r="M23019" i="2"/>
  <c r="M2786" i="2"/>
  <c r="M11098" i="2"/>
  <c r="M14804" i="2"/>
  <c r="M3975" i="2"/>
  <c r="M4904" i="2"/>
  <c r="M19842" i="2"/>
  <c r="M6664" i="2"/>
  <c r="M7593" i="2"/>
  <c r="M22240" i="2"/>
  <c r="M3532" i="2"/>
  <c r="M8967" i="2"/>
  <c r="M18563" i="2"/>
  <c r="M3134" i="2"/>
  <c r="M16305" i="2"/>
  <c r="M21911" i="2"/>
  <c r="M17508" i="2"/>
  <c r="M22230" i="2"/>
  <c r="M15446" i="2"/>
  <c r="M22378" i="2"/>
  <c r="M21247" i="2"/>
  <c r="M20390" i="2"/>
  <c r="M4343" i="2"/>
  <c r="M4714" i="2"/>
  <c r="M2973" i="2"/>
  <c r="M20163" i="2"/>
  <c r="M24260" i="2"/>
  <c r="M24433" i="2"/>
  <c r="M12070" i="2"/>
  <c r="M22995" i="2"/>
  <c r="M5311" i="2"/>
  <c r="M3444" i="2"/>
  <c r="M5191" i="2"/>
  <c r="M2380" i="2"/>
  <c r="M22971" i="2"/>
  <c r="M2754" i="2"/>
  <c r="M13548" i="2"/>
  <c r="M22011" i="2"/>
  <c r="M12417" i="2"/>
  <c r="M2906" i="2"/>
  <c r="M23023" i="2"/>
  <c r="M23508" i="2"/>
  <c r="M12791" i="2"/>
  <c r="M13897" i="2"/>
  <c r="M24014" i="2"/>
  <c r="M10696" i="2"/>
  <c r="M6961" i="2"/>
  <c r="M15690" i="2"/>
  <c r="M15810" i="2"/>
  <c r="M10236" i="2"/>
  <c r="M21343" i="2"/>
  <c r="M24754" i="2"/>
  <c r="M24211" i="2"/>
  <c r="M7557" i="2"/>
  <c r="M13787" i="2"/>
  <c r="M23021" i="2"/>
  <c r="M18542" i="2"/>
  <c r="M22028" i="2"/>
  <c r="M4960" i="2"/>
  <c r="M24994" i="2"/>
  <c r="M23561" i="2"/>
  <c r="M23087" i="2"/>
  <c r="M6278" i="2"/>
  <c r="M5958" i="2"/>
  <c r="M19734" i="2"/>
  <c r="M15671" i="2"/>
  <c r="M20409" i="2"/>
  <c r="M3868" i="2"/>
  <c r="M15127" i="2"/>
  <c r="M23719" i="2"/>
  <c r="M3132" i="2"/>
  <c r="M21088" i="2"/>
  <c r="M13465" i="2"/>
  <c r="M8639" i="2"/>
  <c r="M17965" i="2"/>
  <c r="M23292" i="2"/>
  <c r="M12039" i="2"/>
  <c r="M17618" i="2"/>
  <c r="M14587" i="2"/>
  <c r="M7697" i="2"/>
  <c r="M21234" i="2"/>
  <c r="M3413" i="2"/>
  <c r="M4023" i="2"/>
  <c r="M16244" i="2"/>
  <c r="M23398" i="2"/>
  <c r="M14429" i="2"/>
  <c r="M10375" i="2"/>
  <c r="M19906" i="2"/>
  <c r="M21775" i="2"/>
  <c r="M14035" i="2"/>
  <c r="M5728" i="2"/>
  <c r="M6146" i="2"/>
  <c r="M21135" i="2"/>
  <c r="M3763" i="2"/>
  <c r="M16910" i="2"/>
  <c r="M21593" i="2"/>
  <c r="M23194" i="2"/>
  <c r="M21890" i="2"/>
  <c r="M23397" i="2"/>
  <c r="M18227" i="2"/>
  <c r="M20138" i="2"/>
  <c r="M22036" i="2"/>
  <c r="M8912" i="2"/>
  <c r="M15195" i="2"/>
  <c r="M19461" i="2"/>
  <c r="M12557" i="2"/>
  <c r="M9538" i="2"/>
  <c r="M23857" i="2"/>
  <c r="M5198" i="2"/>
  <c r="M24336" i="2"/>
  <c r="M18964" i="2"/>
  <c r="M24879" i="2"/>
  <c r="M24388" i="2"/>
  <c r="M10017" i="2"/>
  <c r="M20545" i="2"/>
  <c r="M22958" i="2"/>
  <c r="M17216" i="2"/>
  <c r="M5048" i="2"/>
  <c r="M22190" i="2"/>
  <c r="M10439" i="2"/>
  <c r="M11176" i="2"/>
  <c r="M16993" i="2"/>
  <c r="M5911" i="2"/>
  <c r="M23882" i="2"/>
  <c r="M22896" i="2"/>
  <c r="M19925" i="2"/>
  <c r="M21475" i="2"/>
  <c r="M20731" i="2"/>
  <c r="M22166" i="2"/>
  <c r="M20930" i="2"/>
  <c r="M15259" i="2"/>
  <c r="M7380" i="2"/>
  <c r="M7903" i="2"/>
  <c r="M24225" i="2"/>
  <c r="M19676" i="2"/>
  <c r="M15483" i="2"/>
  <c r="M24690" i="2"/>
  <c r="M2528" i="2"/>
  <c r="M11452" i="2"/>
  <c r="M24080" i="2"/>
  <c r="M22637" i="2"/>
  <c r="M2809" i="2"/>
  <c r="M18440" i="2"/>
  <c r="M22156" i="2"/>
  <c r="M18009" i="2"/>
  <c r="M9512" i="2"/>
  <c r="M19408" i="2"/>
  <c r="M5333" i="2"/>
  <c r="M12844" i="2"/>
  <c r="M20124" i="2"/>
  <c r="M18345" i="2"/>
  <c r="M13785" i="2"/>
  <c r="M21460" i="2"/>
  <c r="M10330" i="2"/>
  <c r="M19014" i="2"/>
  <c r="M5548" i="2"/>
  <c r="M11183" i="2"/>
  <c r="M8474" i="2"/>
  <c r="M24887" i="2"/>
  <c r="M2231" i="2"/>
  <c r="M15822" i="2"/>
  <c r="M7159" i="2"/>
  <c r="M9190" i="2"/>
  <c r="M20857" i="2"/>
  <c r="M16245" i="2"/>
  <c r="M20417" i="2"/>
  <c r="M4210" i="2"/>
  <c r="M23591" i="2"/>
  <c r="M18910" i="2"/>
  <c r="M8606" i="2"/>
  <c r="M11064" i="2"/>
  <c r="M21765" i="2"/>
  <c r="M8276" i="2"/>
  <c r="M19559" i="2"/>
  <c r="M15705" i="2"/>
  <c r="M2547" i="2"/>
  <c r="M24854" i="2"/>
  <c r="M2767" i="2"/>
  <c r="M21415" i="2"/>
  <c r="M21596" i="2"/>
  <c r="M6354" i="2"/>
  <c r="M17455" i="2"/>
  <c r="M17746" i="2"/>
  <c r="M8121" i="2"/>
  <c r="M15787" i="2"/>
  <c r="M23274" i="2"/>
  <c r="M9491" i="2"/>
  <c r="M9443" i="2"/>
  <c r="M17067" i="2"/>
  <c r="M17278" i="2"/>
  <c r="M19769" i="2"/>
  <c r="M11843" i="2"/>
  <c r="M23706" i="2"/>
  <c r="M10073" i="2"/>
  <c r="M3290" i="2"/>
  <c r="M8410" i="2"/>
  <c r="M17598" i="2"/>
  <c r="M22045" i="2"/>
  <c r="M12466" i="2"/>
  <c r="M11349" i="2"/>
  <c r="M24345" i="2"/>
  <c r="M4045" i="2"/>
  <c r="M14133" i="2"/>
  <c r="M23187" i="2"/>
  <c r="M21249" i="2"/>
  <c r="M20871" i="2"/>
  <c r="M5380" i="2"/>
  <c r="M24653" i="2"/>
  <c r="M3370" i="2"/>
  <c r="M5529" i="2"/>
  <c r="M18455" i="2"/>
  <c r="M5901" i="2"/>
  <c r="M9973" i="2"/>
  <c r="M23249" i="2"/>
  <c r="M17380" i="2"/>
  <c r="M8342" i="2"/>
  <c r="M22719" i="2"/>
  <c r="M19549" i="2"/>
  <c r="M9480" i="2"/>
  <c r="M19936" i="2"/>
  <c r="M24150" i="2"/>
  <c r="M24819" i="2"/>
  <c r="M20555" i="2"/>
  <c r="M21461" i="2"/>
  <c r="M14235" i="2"/>
  <c r="M15027" i="2"/>
  <c r="M3376" i="2"/>
  <c r="M22519" i="2"/>
  <c r="M23966" i="2"/>
  <c r="M3736" i="2"/>
  <c r="M4195" i="2"/>
  <c r="M11477" i="2"/>
  <c r="M14560" i="2"/>
  <c r="M21257" i="2"/>
  <c r="M20128" i="2"/>
  <c r="M16308" i="2"/>
  <c r="M14486" i="2"/>
  <c r="M18714" i="2"/>
  <c r="M12803" i="2"/>
  <c r="M9488" i="2"/>
  <c r="M21502" i="2"/>
  <c r="M4227" i="2"/>
  <c r="M19348" i="2"/>
  <c r="M8652" i="2"/>
  <c r="M19501" i="2"/>
  <c r="M18950" i="2"/>
  <c r="M21637" i="2"/>
  <c r="M15479" i="2"/>
  <c r="M3818" i="2"/>
  <c r="M5167" i="2"/>
  <c r="M10381" i="2"/>
  <c r="M11811" i="2"/>
  <c r="M17478" i="2"/>
  <c r="M17970" i="2"/>
  <c r="M11898" i="2"/>
  <c r="M10461" i="2"/>
  <c r="M15723" i="2"/>
  <c r="M23122" i="2"/>
  <c r="M21666" i="2"/>
  <c r="M24739" i="2"/>
  <c r="M22929" i="2"/>
  <c r="M22161" i="2"/>
  <c r="M21688" i="2"/>
  <c r="M11970" i="2"/>
  <c r="M8101" i="2"/>
  <c r="M3474" i="2"/>
  <c r="M9030" i="2"/>
  <c r="M3136" i="2"/>
  <c r="M17143" i="2"/>
  <c r="M14556" i="2"/>
  <c r="M16047" i="2"/>
  <c r="M11295" i="2"/>
  <c r="M12730" i="2"/>
  <c r="M10396" i="2"/>
  <c r="M5430" i="2"/>
  <c r="M18618" i="2"/>
  <c r="M12700" i="2"/>
  <c r="M24743" i="2"/>
  <c r="M17055" i="2"/>
  <c r="M23631" i="2"/>
  <c r="M18874" i="2"/>
  <c r="M4867" i="2"/>
  <c r="M2171" i="2"/>
  <c r="M13687" i="2"/>
  <c r="M21173" i="2"/>
  <c r="M24375" i="2"/>
  <c r="M20344" i="2"/>
  <c r="M3553" i="2"/>
  <c r="M9303" i="2"/>
  <c r="M20130" i="2"/>
  <c r="M17660" i="2"/>
  <c r="M17470" i="2"/>
  <c r="M22472" i="2"/>
  <c r="M8649" i="2"/>
  <c r="M21712" i="2"/>
  <c r="M20604" i="2"/>
  <c r="M21573" i="2"/>
  <c r="M18056" i="2"/>
  <c r="M20050" i="2"/>
  <c r="M3790" i="2"/>
  <c r="M8074" i="2"/>
  <c r="M7818" i="2"/>
  <c r="M13427" i="2"/>
  <c r="M4435" i="2"/>
  <c r="M13634" i="2"/>
  <c r="M22095" i="2"/>
  <c r="M7876" i="2"/>
  <c r="M16156" i="2"/>
  <c r="M6937" i="2"/>
  <c r="M12336" i="2"/>
  <c r="M2267" i="2"/>
  <c r="M7690" i="2"/>
  <c r="M20943" i="2"/>
  <c r="M2482" i="2"/>
  <c r="M12295" i="2"/>
  <c r="M22978" i="2"/>
  <c r="M4962" i="2"/>
  <c r="M17689" i="2"/>
  <c r="M7955" i="2"/>
  <c r="M17887" i="2"/>
  <c r="M19508" i="2"/>
  <c r="M22298" i="2"/>
  <c r="M21655" i="2"/>
  <c r="M21106" i="2"/>
  <c r="M7437" i="2"/>
  <c r="M13784" i="2"/>
  <c r="M20444" i="2"/>
  <c r="M7302" i="2"/>
  <c r="M14165" i="2"/>
  <c r="M21568" i="2"/>
  <c r="M9701" i="2"/>
  <c r="M2500" i="2"/>
  <c r="M22468" i="2"/>
  <c r="M20427" i="2"/>
  <c r="M9036" i="2"/>
  <c r="M6282" i="2"/>
  <c r="M22421" i="2"/>
  <c r="M24138" i="2"/>
  <c r="M18873" i="2"/>
  <c r="M10356" i="2"/>
  <c r="M8746" i="2"/>
  <c r="M13842" i="2"/>
  <c r="M24078" i="2"/>
  <c r="M19647" i="2"/>
  <c r="M20839" i="2"/>
  <c r="M12750" i="2"/>
  <c r="M19465" i="2"/>
  <c r="M16083" i="2"/>
  <c r="M15389" i="2"/>
  <c r="M24692" i="2"/>
  <c r="M21235" i="2"/>
  <c r="M5724" i="2"/>
  <c r="M10171" i="2"/>
  <c r="M18579" i="2"/>
  <c r="M18917" i="2"/>
  <c r="M22269" i="2"/>
  <c r="M21760" i="2"/>
  <c r="M12148" i="2"/>
  <c r="M14259" i="2"/>
  <c r="M24267" i="2"/>
  <c r="M22006" i="2"/>
  <c r="M8881" i="2"/>
  <c r="M17387" i="2"/>
  <c r="M24587" i="2"/>
  <c r="M23235" i="2"/>
  <c r="M8069" i="2"/>
  <c r="M12963" i="2"/>
  <c r="M17833" i="2"/>
  <c r="M17609" i="2"/>
  <c r="M19340" i="2"/>
  <c r="M21918" i="2"/>
  <c r="M21736" i="2"/>
  <c r="M15677" i="2"/>
  <c r="M18157" i="2"/>
  <c r="M15274" i="2"/>
  <c r="M10340" i="2"/>
  <c r="M9526" i="2"/>
  <c r="M20320" i="2"/>
  <c r="M17249" i="2"/>
  <c r="M4837" i="2"/>
  <c r="M6900" i="2"/>
  <c r="M19703" i="2"/>
  <c r="M12157" i="2"/>
  <c r="M3837" i="2"/>
  <c r="M22688" i="2"/>
  <c r="M8801" i="2"/>
  <c r="M24464" i="2"/>
  <c r="M14740" i="2"/>
  <c r="M23816" i="2"/>
  <c r="M23594" i="2"/>
  <c r="M18034" i="2"/>
  <c r="M3856" i="2"/>
  <c r="M14615" i="2"/>
  <c r="M10421" i="2"/>
  <c r="M12254" i="2"/>
  <c r="M23937" i="2"/>
  <c r="M6048" i="2"/>
  <c r="M17471" i="2"/>
  <c r="M9423" i="2"/>
  <c r="M8389" i="2"/>
  <c r="M20561" i="2"/>
  <c r="M4863" i="2"/>
  <c r="M9907" i="2"/>
  <c r="M21392" i="2"/>
  <c r="M22268" i="2"/>
  <c r="M15704" i="2"/>
  <c r="M22144" i="2"/>
  <c r="M6657" i="2"/>
  <c r="M23866" i="2"/>
  <c r="M18883" i="2"/>
  <c r="M7149" i="2"/>
  <c r="M11629" i="2"/>
  <c r="M3987" i="2"/>
  <c r="M19805" i="2"/>
  <c r="M19229" i="2"/>
  <c r="M7239" i="2"/>
  <c r="M24661" i="2"/>
  <c r="M17016" i="2"/>
  <c r="M15439" i="2"/>
  <c r="M10103" i="2"/>
  <c r="M11324" i="2"/>
  <c r="M14219" i="2"/>
  <c r="M13914" i="2"/>
  <c r="M7527" i="2"/>
  <c r="M21404" i="2"/>
  <c r="M17503" i="2"/>
  <c r="M16486" i="2"/>
  <c r="M13338" i="2"/>
  <c r="M22608" i="2"/>
  <c r="M11604" i="2"/>
  <c r="M9258" i="2"/>
  <c r="M16692" i="2"/>
  <c r="M24531" i="2"/>
  <c r="M4600" i="2"/>
  <c r="M19265" i="2"/>
  <c r="M7400" i="2"/>
  <c r="M18251" i="2"/>
  <c r="M21851" i="2"/>
  <c r="M13280" i="2"/>
  <c r="M14749" i="2"/>
  <c r="M11067" i="2"/>
  <c r="M11383" i="2"/>
  <c r="M10683" i="2"/>
  <c r="M23513" i="2"/>
  <c r="M16457" i="2"/>
  <c r="M24412" i="2"/>
  <c r="M20319" i="2"/>
  <c r="M20154" i="2"/>
  <c r="M24804" i="2"/>
  <c r="M19947" i="2"/>
  <c r="M24102" i="2"/>
  <c r="M13210" i="2"/>
  <c r="M22093" i="2"/>
  <c r="M17002" i="2"/>
  <c r="M23328" i="2"/>
  <c r="M18298" i="2"/>
  <c r="M11467" i="2"/>
  <c r="M15114" i="2"/>
  <c r="M22396" i="2"/>
  <c r="M8966" i="2"/>
  <c r="M4991" i="2"/>
  <c r="M14291" i="2"/>
  <c r="M9013" i="2"/>
  <c r="M2197" i="2"/>
  <c r="M18223" i="2"/>
  <c r="M9060" i="2"/>
  <c r="M21921" i="2"/>
  <c r="M20255" i="2"/>
  <c r="M22856" i="2"/>
  <c r="M7040" i="2"/>
  <c r="M15957" i="2"/>
  <c r="M14594" i="2"/>
  <c r="M11718" i="2"/>
  <c r="M13106" i="2"/>
  <c r="M11267" i="2"/>
  <c r="M18464" i="2"/>
  <c r="M3001" i="2"/>
  <c r="M11825" i="2"/>
  <c r="M22060" i="2"/>
  <c r="M24667" i="2"/>
  <c r="M24294" i="2"/>
  <c r="M8337" i="2"/>
  <c r="M2780" i="2"/>
  <c r="M24860" i="2"/>
  <c r="M20345" i="2"/>
  <c r="M12554" i="2"/>
  <c r="M3222" i="2"/>
  <c r="M18898" i="2"/>
  <c r="M23213" i="2"/>
  <c r="M23244" i="2"/>
  <c r="M24568" i="2"/>
  <c r="M24519" i="2"/>
  <c r="M17224" i="2"/>
  <c r="M21181" i="2"/>
  <c r="M16917" i="2"/>
  <c r="M3698" i="2"/>
  <c r="M21671" i="2"/>
  <c r="M13506" i="2"/>
  <c r="M16371" i="2"/>
  <c r="M10155" i="2"/>
  <c r="M15146" i="2"/>
  <c r="M16779" i="2"/>
  <c r="M24753" i="2"/>
  <c r="M8315" i="2"/>
  <c r="M3441" i="2"/>
  <c r="M22422" i="2"/>
  <c r="M9291" i="2"/>
  <c r="M6072" i="2"/>
  <c r="M24918" i="2"/>
  <c r="M21574" i="2"/>
  <c r="M12049" i="2"/>
  <c r="M24585" i="2"/>
  <c r="M14548" i="2"/>
  <c r="M16090" i="2"/>
  <c r="M4733" i="2"/>
  <c r="M11116" i="2"/>
  <c r="M16613" i="2"/>
  <c r="M20243" i="2"/>
  <c r="M20036" i="2"/>
  <c r="M22142" i="2"/>
  <c r="M7705" i="2"/>
  <c r="M24634" i="2"/>
  <c r="M9923" i="2"/>
  <c r="M6618" i="2"/>
  <c r="M23000" i="2"/>
  <c r="M23999" i="2"/>
  <c r="M16066" i="2"/>
  <c r="M14303" i="2"/>
  <c r="M19321" i="2"/>
  <c r="M13935" i="2"/>
  <c r="M15443" i="2"/>
  <c r="M18656" i="2"/>
  <c r="M22591" i="2"/>
  <c r="M10833" i="2"/>
  <c r="M19596" i="2"/>
  <c r="M13104" i="2"/>
  <c r="M12959" i="2"/>
  <c r="M23894" i="2"/>
  <c r="M13119" i="2"/>
  <c r="M5501" i="2"/>
  <c r="M17716" i="2"/>
  <c r="M15198" i="2"/>
  <c r="M24681" i="2"/>
  <c r="M11871" i="2"/>
  <c r="M21803" i="2"/>
  <c r="M23431" i="2"/>
  <c r="M20481" i="2"/>
  <c r="M17525" i="2"/>
  <c r="M11216" i="2"/>
  <c r="M20156" i="2"/>
  <c r="M16227" i="2"/>
  <c r="M6422" i="2"/>
  <c r="M12222" i="2"/>
  <c r="M16986" i="2"/>
  <c r="M24366" i="2"/>
  <c r="M19660" i="2"/>
  <c r="M22020" i="2"/>
  <c r="M13891" i="2"/>
  <c r="M22113" i="2"/>
  <c r="M23832" i="2"/>
  <c r="M11577" i="2"/>
  <c r="M12848" i="2"/>
  <c r="M21090" i="2"/>
  <c r="M17845" i="2"/>
  <c r="M23907" i="2"/>
  <c r="M20584" i="2"/>
  <c r="M23118" i="2"/>
  <c r="M17722" i="2"/>
  <c r="M19424" i="2"/>
  <c r="M6154" i="2"/>
  <c r="M15982" i="2"/>
  <c r="M2508" i="2"/>
  <c r="M6131" i="2"/>
  <c r="M22075" i="2"/>
  <c r="M7252" i="2"/>
  <c r="M5131" i="2"/>
  <c r="M19671" i="2"/>
  <c r="M10973" i="2"/>
  <c r="M23176" i="2"/>
  <c r="M18395" i="2"/>
  <c r="M13483" i="2"/>
  <c r="M4186" i="2"/>
  <c r="M22032" i="2"/>
  <c r="M12982" i="2"/>
  <c r="M18403" i="2"/>
  <c r="M19081" i="2"/>
  <c r="M12561" i="2"/>
  <c r="M23535" i="2"/>
  <c r="M22337" i="2"/>
  <c r="M5886" i="2"/>
  <c r="M23730" i="2"/>
  <c r="M24975" i="2"/>
  <c r="M3032" i="2"/>
  <c r="M13812" i="2"/>
  <c r="M16317" i="2"/>
  <c r="M11881" i="2"/>
  <c r="M5900" i="2"/>
  <c r="M10535" i="2"/>
  <c r="M14127" i="2"/>
  <c r="M6138" i="2"/>
  <c r="M18699" i="2"/>
  <c r="M16196" i="2"/>
  <c r="M8862" i="2"/>
  <c r="M11520" i="2"/>
  <c r="M17364" i="2"/>
  <c r="M8157" i="2"/>
  <c r="M4778" i="2"/>
  <c r="M17924" i="2"/>
  <c r="M13602" i="2"/>
  <c r="M21236" i="2"/>
  <c r="M13688" i="2"/>
  <c r="M21575" i="2"/>
  <c r="M6777" i="2"/>
  <c r="M21934" i="2"/>
  <c r="M23874" i="2"/>
  <c r="M16586" i="2"/>
  <c r="M17671" i="2"/>
  <c r="M24583" i="2"/>
  <c r="M7034" i="2"/>
  <c r="M16942" i="2"/>
  <c r="M21653" i="2"/>
  <c r="M24864" i="2"/>
  <c r="M11852" i="2"/>
  <c r="M22462" i="2"/>
  <c r="M4190" i="2"/>
  <c r="M15629" i="2"/>
  <c r="M14911" i="2"/>
  <c r="M23263" i="2"/>
  <c r="M8945" i="2"/>
  <c r="M10759" i="2"/>
  <c r="M20923" i="2"/>
  <c r="M15777" i="2"/>
  <c r="M13793" i="2"/>
  <c r="M23349" i="2"/>
  <c r="M20168" i="2"/>
  <c r="M2839" i="2"/>
  <c r="M22819" i="2"/>
  <c r="M22355" i="2"/>
  <c r="M5293" i="2"/>
  <c r="M23381" i="2"/>
  <c r="M22083" i="2"/>
  <c r="M22735" i="2"/>
  <c r="M10968" i="2"/>
  <c r="M14200" i="2"/>
  <c r="M18948" i="2"/>
  <c r="M4972" i="2"/>
  <c r="M24148" i="2"/>
  <c r="M11172" i="2"/>
  <c r="M14624" i="2"/>
  <c r="M17613" i="2"/>
  <c r="M22397" i="2"/>
  <c r="M21126" i="2"/>
  <c r="M22465" i="2"/>
  <c r="M4869" i="2"/>
  <c r="M11427" i="2"/>
  <c r="M2657" i="2"/>
  <c r="M23303" i="2"/>
  <c r="M22536" i="2"/>
  <c r="M20961" i="2"/>
  <c r="M18405" i="2"/>
  <c r="M4108" i="2"/>
  <c r="M24802" i="2"/>
  <c r="M20301" i="2"/>
  <c r="M24959" i="2"/>
  <c r="M7411" i="2"/>
  <c r="M21253" i="2"/>
  <c r="M9882" i="2"/>
  <c r="M8994" i="2"/>
  <c r="M3100" i="2"/>
  <c r="M18623" i="2"/>
  <c r="M22221" i="2"/>
  <c r="M23322" i="2"/>
  <c r="M7811" i="2"/>
  <c r="M21446" i="2"/>
  <c r="M10455" i="2"/>
  <c r="M17057" i="2"/>
  <c r="M5921" i="2"/>
  <c r="M14572" i="2"/>
  <c r="M3263" i="2"/>
  <c r="M22660" i="2"/>
  <c r="M23209" i="2"/>
  <c r="M4424" i="2"/>
  <c r="M21388" i="2"/>
  <c r="M23665" i="2"/>
  <c r="M19662" i="2"/>
  <c r="M19385" i="2"/>
  <c r="M10849" i="2"/>
  <c r="M9655" i="2"/>
  <c r="M2808" i="2"/>
  <c r="M16124" i="2"/>
  <c r="M17271" i="2"/>
  <c r="M18055" i="2"/>
  <c r="M20311" i="2"/>
  <c r="M12868" i="2"/>
  <c r="M5156" i="2"/>
  <c r="M22869" i="2"/>
  <c r="M5710" i="2"/>
  <c r="M21871" i="2"/>
  <c r="M5585" i="2"/>
  <c r="M23153" i="2"/>
  <c r="M13723" i="2"/>
  <c r="M4104" i="2"/>
  <c r="M10067" i="2"/>
  <c r="M24512" i="2"/>
  <c r="M12174" i="2"/>
  <c r="M12545" i="2"/>
  <c r="M23662" i="2"/>
  <c r="M14971" i="2"/>
  <c r="M15304" i="2"/>
  <c r="M5358" i="2"/>
  <c r="M19522" i="2"/>
  <c r="M17261" i="2"/>
  <c r="M18510" i="2"/>
  <c r="M24591" i="2"/>
  <c r="M16058" i="2"/>
  <c r="M12934" i="2"/>
  <c r="M20824" i="2"/>
  <c r="M2989" i="2"/>
  <c r="M12518" i="2"/>
  <c r="M11800" i="2"/>
  <c r="M14842" i="2"/>
  <c r="M24832" i="2"/>
  <c r="M19222" i="2"/>
  <c r="M18259" i="2"/>
  <c r="M17803" i="2"/>
  <c r="M21320" i="2"/>
  <c r="M15150" i="2"/>
  <c r="M19256" i="2"/>
  <c r="M19839" i="2"/>
  <c r="M12709" i="2"/>
  <c r="M20673" i="2"/>
  <c r="M18381" i="2"/>
  <c r="M16594" i="2"/>
  <c r="M21344" i="2"/>
  <c r="M11614" i="2"/>
  <c r="M11071" i="2"/>
  <c r="M21927" i="2"/>
  <c r="M3078" i="2"/>
  <c r="M22956" i="2"/>
  <c r="M7874" i="2"/>
  <c r="M15922" i="2"/>
  <c r="M20941" i="2"/>
  <c r="M10679" i="2"/>
  <c r="M19226" i="2"/>
  <c r="M14614" i="2"/>
  <c r="M18379" i="2"/>
  <c r="M2866" i="2"/>
  <c r="M24058" i="2"/>
  <c r="M6819" i="2"/>
  <c r="M17648" i="2"/>
  <c r="M14257" i="2"/>
  <c r="M3610" i="2"/>
  <c r="M22063" i="2"/>
  <c r="M13781" i="2"/>
  <c r="M3064" i="2"/>
  <c r="M5378" i="2"/>
  <c r="M11803" i="2"/>
  <c r="M3300" i="2"/>
  <c r="M17794" i="2"/>
  <c r="M23434" i="2"/>
  <c r="M22835" i="2"/>
  <c r="M17322" i="2"/>
  <c r="M22350" i="2"/>
  <c r="M17069" i="2"/>
  <c r="M10427" i="2"/>
  <c r="M9146" i="2"/>
  <c r="M23624" i="2"/>
  <c r="M21879" i="2"/>
  <c r="M17820" i="2"/>
  <c r="M22278" i="2"/>
  <c r="M15224" i="2"/>
  <c r="M12291" i="2"/>
  <c r="M24070" i="2"/>
  <c r="M9952" i="2"/>
  <c r="M22283" i="2"/>
  <c r="M11031" i="2"/>
  <c r="M14239" i="2"/>
  <c r="M24410" i="2"/>
  <c r="M10400" i="2"/>
  <c r="M4007" i="2"/>
  <c r="M17549" i="2"/>
  <c r="M20633" i="2"/>
  <c r="M24402" i="2"/>
  <c r="M12843" i="2"/>
  <c r="M16170" i="2"/>
  <c r="M14535" i="2"/>
  <c r="M14436" i="2"/>
  <c r="M19019" i="2"/>
  <c r="M14392" i="2"/>
  <c r="M19445" i="2"/>
  <c r="M22232" i="2"/>
  <c r="M10228" i="2"/>
  <c r="M7552" i="2"/>
  <c r="M17577" i="2"/>
  <c r="M22341" i="2"/>
  <c r="M14462" i="2"/>
  <c r="M7639" i="2"/>
  <c r="M16756" i="2"/>
  <c r="M12654" i="2"/>
  <c r="M20889" i="2"/>
  <c r="M11799" i="2"/>
  <c r="M21909" i="2"/>
  <c r="M4409" i="2"/>
  <c r="M9290" i="2"/>
  <c r="M7254" i="2"/>
  <c r="M23201" i="2"/>
  <c r="M19595" i="2"/>
  <c r="M13178" i="2"/>
  <c r="M5839" i="2"/>
  <c r="M24309" i="2"/>
  <c r="M13201" i="2"/>
  <c r="M11185" i="2"/>
  <c r="M21420" i="2"/>
  <c r="M18812" i="2"/>
  <c r="M7780" i="2"/>
  <c r="M12426" i="2"/>
  <c r="M12152" i="2"/>
  <c r="M6081" i="2"/>
  <c r="M23888" i="2"/>
  <c r="M23206" i="2"/>
  <c r="M4557" i="2"/>
  <c r="M17204" i="2"/>
  <c r="M5604" i="2"/>
  <c r="M19655" i="2"/>
  <c r="M20193" i="2"/>
  <c r="M6891" i="2"/>
  <c r="M3339" i="2"/>
  <c r="M20734" i="2"/>
  <c r="M23977" i="2"/>
  <c r="M23578" i="2"/>
  <c r="M11876" i="2"/>
  <c r="M22580" i="2"/>
  <c r="M2314" i="2"/>
  <c r="M20635" i="2"/>
  <c r="M22811" i="2"/>
  <c r="M17911" i="2"/>
  <c r="M9785" i="2"/>
  <c r="M9844" i="2"/>
  <c r="M11080" i="2"/>
  <c r="M19062" i="2"/>
  <c r="M22347" i="2"/>
  <c r="M10588" i="2"/>
  <c r="M24245" i="2"/>
  <c r="M17752" i="2"/>
  <c r="M14218" i="2"/>
  <c r="M20398" i="2"/>
  <c r="M24789" i="2"/>
  <c r="M22013" i="2"/>
  <c r="M13090" i="2"/>
  <c r="M2953" i="2"/>
  <c r="M15663" i="2"/>
  <c r="M12834" i="2"/>
  <c r="M5250" i="2"/>
  <c r="M17837" i="2"/>
  <c r="M12144" i="2"/>
  <c r="M2295" i="2"/>
  <c r="M18653" i="2"/>
  <c r="M20220" i="2"/>
  <c r="M10034" i="2"/>
  <c r="M10079" i="2"/>
  <c r="M24346" i="2"/>
  <c r="M10964" i="2"/>
  <c r="M2865" i="2"/>
  <c r="M20674" i="2"/>
  <c r="M13704" i="2"/>
  <c r="M20088" i="2"/>
  <c r="M2132" i="2"/>
  <c r="M11403" i="2"/>
  <c r="M24688" i="2"/>
  <c r="M20248" i="2"/>
  <c r="M22763" i="2"/>
  <c r="M15527" i="2"/>
  <c r="M14852" i="2"/>
  <c r="M19487" i="2"/>
  <c r="M10037" i="2"/>
  <c r="M3328" i="2"/>
  <c r="M20263" i="2"/>
  <c r="M7385" i="2"/>
  <c r="M23145" i="2"/>
  <c r="M2879" i="2"/>
  <c r="M10081" i="2"/>
  <c r="M11904" i="2"/>
  <c r="M2621" i="2"/>
  <c r="M11008" i="2"/>
  <c r="M6293" i="2"/>
  <c r="M19778" i="2"/>
  <c r="M7510" i="2"/>
  <c r="M9953" i="2"/>
  <c r="M23376" i="2"/>
  <c r="M24647" i="2"/>
  <c r="M10880" i="2"/>
  <c r="M4085" i="2"/>
  <c r="M6147" i="2"/>
  <c r="M23216" i="2"/>
  <c r="M24233" i="2"/>
  <c r="M2771" i="2"/>
  <c r="M11578" i="2"/>
  <c r="M16114" i="2"/>
  <c r="M23696" i="2"/>
  <c r="M21317" i="2"/>
  <c r="M23345" i="2"/>
  <c r="M24280" i="2"/>
  <c r="M22297" i="2"/>
  <c r="M23764" i="2"/>
  <c r="M23382" i="2"/>
  <c r="M12573" i="2"/>
  <c r="M24380" i="2"/>
  <c r="M9857" i="2"/>
  <c r="M21649" i="2"/>
  <c r="M16433" i="2"/>
  <c r="M10899" i="2"/>
  <c r="M21177" i="2"/>
  <c r="M3257" i="2"/>
  <c r="M17945" i="2"/>
  <c r="M13633" i="2"/>
  <c r="M21961" i="2"/>
  <c r="M14334" i="2"/>
  <c r="M23436" i="2"/>
  <c r="M3362" i="2"/>
  <c r="M10570" i="2"/>
  <c r="M22442" i="2"/>
  <c r="M9452" i="2"/>
  <c r="M17279" i="2"/>
  <c r="M2115" i="2"/>
  <c r="M5643" i="2"/>
  <c r="M15959" i="2"/>
  <c r="M20350" i="2"/>
  <c r="M10680" i="2"/>
  <c r="M17777" i="2"/>
  <c r="M12949" i="2"/>
  <c r="M17742" i="2"/>
  <c r="M13286" i="2"/>
  <c r="M23342" i="2"/>
  <c r="M14696" i="2"/>
  <c r="M21153" i="2"/>
  <c r="M21039" i="2"/>
  <c r="M19990" i="2"/>
  <c r="M4043" i="2"/>
  <c r="M16398" i="2"/>
  <c r="M19972" i="2"/>
  <c r="M4165" i="2"/>
  <c r="M7712" i="2"/>
  <c r="M6838" i="2"/>
  <c r="M23148" i="2"/>
  <c r="M12773" i="2"/>
  <c r="M22502" i="2"/>
  <c r="M18935" i="2"/>
  <c r="M23617" i="2"/>
  <c r="M9440" i="2"/>
  <c r="M10702" i="2"/>
  <c r="M24662" i="2"/>
  <c r="M21991" i="2"/>
  <c r="M7992" i="2"/>
  <c r="M19454" i="2"/>
  <c r="M16708" i="2"/>
  <c r="M3966" i="2"/>
  <c r="M14953" i="2"/>
  <c r="M14917" i="2"/>
  <c r="M14059" i="2"/>
  <c r="M8067" i="2"/>
  <c r="M6611" i="2"/>
  <c r="M14206" i="2"/>
  <c r="M16199" i="2"/>
  <c r="M9819" i="2"/>
  <c r="M18052" i="2"/>
  <c r="M12790" i="2"/>
  <c r="M3787" i="2"/>
  <c r="M6289" i="2"/>
  <c r="M22669" i="2"/>
  <c r="M4375" i="2"/>
  <c r="M9919" i="2"/>
  <c r="M14779" i="2"/>
  <c r="M22832" i="2"/>
  <c r="M10099" i="2"/>
  <c r="M21114" i="2"/>
  <c r="M19244" i="2"/>
  <c r="M6428" i="2"/>
  <c r="M17685" i="2"/>
  <c r="M9810" i="2"/>
  <c r="M16442" i="2"/>
  <c r="M5894" i="2"/>
  <c r="M2303" i="2"/>
  <c r="M22976" i="2"/>
  <c r="M2777" i="2"/>
  <c r="M21762" i="2"/>
  <c r="M22933" i="2"/>
  <c r="M12575" i="2"/>
  <c r="M11505" i="2"/>
  <c r="M12151" i="2"/>
  <c r="M18676" i="2"/>
  <c r="M10011" i="2"/>
  <c r="M18080" i="2"/>
  <c r="M20631" i="2"/>
  <c r="M13693" i="2"/>
  <c r="M23478" i="2"/>
  <c r="M22776" i="2"/>
  <c r="M9971" i="2"/>
  <c r="M5128" i="2"/>
  <c r="M23941" i="2"/>
  <c r="M2694" i="2"/>
  <c r="M4579" i="2"/>
  <c r="M14027" i="2"/>
  <c r="M22868" i="2"/>
  <c r="M20523" i="2"/>
  <c r="M12797" i="2"/>
  <c r="M6247" i="2"/>
  <c r="M7704" i="2"/>
  <c r="M18073" i="2"/>
  <c r="M2114" i="2"/>
  <c r="M23652" i="2"/>
  <c r="M7081" i="2"/>
  <c r="M10929" i="2"/>
  <c r="M2495" i="2"/>
  <c r="M11173" i="2"/>
  <c r="M24962" i="2"/>
  <c r="M2235" i="2"/>
  <c r="M23405" i="2"/>
  <c r="M16292" i="2"/>
  <c r="M9410" i="2"/>
  <c r="M13685" i="2"/>
  <c r="M14869" i="2"/>
  <c r="M18991" i="2"/>
  <c r="M24764" i="2"/>
  <c r="M16285" i="2"/>
  <c r="M6537" i="2"/>
  <c r="M4316" i="2"/>
  <c r="M13248" i="2"/>
  <c r="M14639" i="2"/>
  <c r="M9847" i="2"/>
  <c r="M7598" i="2"/>
  <c r="M7443" i="2"/>
  <c r="M19850" i="2"/>
  <c r="M22383" i="2"/>
  <c r="M9577" i="2"/>
  <c r="M19794" i="2"/>
  <c r="M2643" i="2"/>
  <c r="M8051" i="2"/>
  <c r="M3357" i="2"/>
  <c r="M13505" i="2"/>
  <c r="M10420" i="2"/>
  <c r="M19672" i="2"/>
  <c r="M4876" i="2"/>
  <c r="M23314" i="2"/>
  <c r="M16659" i="2"/>
  <c r="M20254" i="2"/>
  <c r="M3645" i="2"/>
  <c r="M4238" i="2"/>
  <c r="M23626" i="2"/>
  <c r="M8766" i="2"/>
  <c r="M19168" i="2"/>
  <c r="M8975" i="2"/>
  <c r="M21570" i="2"/>
  <c r="M16298" i="2"/>
  <c r="M15340" i="2"/>
  <c r="M6296" i="2"/>
  <c r="M14289" i="2"/>
  <c r="M7374" i="2"/>
  <c r="M16350" i="2"/>
  <c r="M17697" i="2"/>
  <c r="M22411" i="2"/>
  <c r="M14934" i="2"/>
  <c r="M14111" i="2"/>
  <c r="M18431" i="2"/>
  <c r="M20724" i="2"/>
  <c r="M20944" i="2"/>
  <c r="M15291" i="2"/>
  <c r="M22565" i="2"/>
  <c r="M13136" i="2"/>
  <c r="M2005" i="2"/>
  <c r="M21363" i="2"/>
  <c r="M13986" i="2"/>
  <c r="M9282" i="2"/>
  <c r="M21670" i="2"/>
  <c r="M5950" i="2"/>
  <c r="M20394" i="2"/>
  <c r="M16972" i="2"/>
  <c r="M2999" i="2"/>
  <c r="M16276" i="2"/>
  <c r="M5875" i="2"/>
  <c r="M18462" i="2"/>
  <c r="M13819" i="2"/>
  <c r="M12931" i="2"/>
  <c r="M5093" i="2"/>
  <c r="M17240" i="2"/>
  <c r="M11177" i="2"/>
  <c r="M17620" i="2"/>
  <c r="M18158" i="2"/>
  <c r="M19581" i="2"/>
  <c r="M2988" i="2"/>
  <c r="M17119" i="2"/>
  <c r="M20352" i="2"/>
  <c r="M17041" i="2"/>
  <c r="M19296" i="2"/>
  <c r="M10378" i="2"/>
  <c r="M22495" i="2"/>
  <c r="M4126" i="2"/>
  <c r="M2209" i="2"/>
  <c r="M3314" i="2"/>
  <c r="M18754" i="2"/>
  <c r="M11619" i="2"/>
  <c r="M15921" i="2"/>
  <c r="M11625" i="2"/>
  <c r="M15587" i="2"/>
  <c r="M15571" i="2"/>
  <c r="M20947" i="2"/>
  <c r="M20107" i="2"/>
  <c r="M3421" i="2"/>
  <c r="M22184" i="2"/>
  <c r="M18717" i="2"/>
  <c r="M13490" i="2"/>
  <c r="M20969" i="2"/>
  <c r="M21682" i="2"/>
  <c r="M23492" i="2"/>
  <c r="M21239" i="2"/>
  <c r="M23904" i="2"/>
  <c r="M13794" i="2"/>
  <c r="M23205" i="2"/>
  <c r="M23204" i="2"/>
  <c r="M15287" i="2"/>
  <c r="M17717" i="2"/>
  <c r="M20361" i="2"/>
  <c r="M16219" i="2"/>
  <c r="M2376" i="2"/>
  <c r="M12533" i="2"/>
  <c r="M6642" i="2"/>
  <c r="M20329" i="2"/>
  <c r="M19785" i="2"/>
  <c r="M4412" i="2"/>
  <c r="M9841" i="2"/>
  <c r="M16933" i="2"/>
  <c r="M17524" i="2"/>
  <c r="M4490" i="2"/>
  <c r="M3882" i="2"/>
  <c r="M19026" i="2"/>
  <c r="M7864" i="2"/>
  <c r="M11692" i="2"/>
  <c r="M2874" i="2"/>
  <c r="M20482" i="2"/>
  <c r="M11562" i="2"/>
  <c r="M12743" i="2"/>
  <c r="M12244" i="2"/>
  <c r="M17818" i="2"/>
  <c r="M12786" i="2"/>
  <c r="M22091" i="2"/>
  <c r="M11979" i="2"/>
  <c r="M14376" i="2"/>
  <c r="M13885" i="2"/>
  <c r="M8574" i="2"/>
  <c r="M23439" i="2"/>
  <c r="M18286" i="2"/>
  <c r="M18474" i="2"/>
  <c r="M19009" i="2"/>
  <c r="M14770" i="2"/>
  <c r="M24787" i="2"/>
  <c r="M2468" i="2"/>
  <c r="M24687" i="2"/>
  <c r="M23338" i="2"/>
  <c r="M19921" i="2"/>
  <c r="M15386" i="2"/>
  <c r="M11232" i="2"/>
  <c r="M15040" i="2"/>
  <c r="M12864" i="2"/>
  <c r="M7668" i="2"/>
  <c r="M21875" i="2"/>
  <c r="M19034" i="2"/>
  <c r="M7076" i="2"/>
  <c r="M23080" i="2"/>
  <c r="M9735" i="2"/>
  <c r="M3973" i="2"/>
  <c r="M19566" i="2"/>
  <c r="M13003" i="2"/>
  <c r="M21130" i="2"/>
  <c r="M24337" i="2"/>
  <c r="M15265" i="2"/>
  <c r="M19145" i="2"/>
  <c r="M19309" i="2"/>
  <c r="M22486" i="2"/>
  <c r="M5252" i="2"/>
  <c r="M6823" i="2"/>
  <c r="M3823" i="2"/>
  <c r="M2537" i="2"/>
  <c r="M14168" i="2"/>
  <c r="M15465" i="2"/>
  <c r="M20322" i="2"/>
  <c r="M1997" i="2"/>
  <c r="M17972" i="2"/>
  <c r="M5421" i="2"/>
  <c r="M23077" i="2"/>
  <c r="M19187" i="2"/>
  <c r="M18206" i="2"/>
  <c r="M9516" i="2"/>
  <c r="M23795" i="2"/>
  <c r="M8328" i="2"/>
  <c r="M21486" i="2"/>
  <c r="M22136" i="2"/>
  <c r="M17772" i="2"/>
  <c r="M16341" i="2"/>
  <c r="M21701" i="2"/>
  <c r="M14220" i="2"/>
  <c r="M21939" i="2"/>
  <c r="M16458" i="2"/>
  <c r="M19725" i="2"/>
  <c r="M22804" i="2"/>
  <c r="M19402" i="2"/>
  <c r="M12022" i="2"/>
  <c r="M7719" i="2"/>
  <c r="M3428" i="2"/>
  <c r="M21794" i="2"/>
  <c r="M24526" i="2"/>
  <c r="M2190" i="2"/>
  <c r="M4643" i="2"/>
  <c r="M12160" i="2"/>
  <c r="M20684" i="2"/>
  <c r="M11419" i="2"/>
  <c r="M4889" i="2"/>
  <c r="M22957" i="2"/>
  <c r="M18107" i="2"/>
  <c r="M8601" i="2"/>
  <c r="M13043" i="2"/>
  <c r="M20546" i="2"/>
  <c r="M19736" i="2"/>
  <c r="M13207" i="2"/>
  <c r="M23749" i="2"/>
  <c r="M20356" i="2"/>
  <c r="M18390" i="2"/>
  <c r="M9168" i="2"/>
  <c r="M11060" i="2"/>
  <c r="M19952" i="2"/>
  <c r="M11554" i="2"/>
  <c r="M2367" i="2"/>
  <c r="M23124" i="2"/>
  <c r="M19827" i="2"/>
  <c r="M20784" i="2"/>
  <c r="M10547" i="2"/>
  <c r="M10814" i="2"/>
  <c r="M23051" i="2"/>
  <c r="M24732" i="2"/>
  <c r="M11927" i="2"/>
  <c r="M24432" i="2"/>
  <c r="M20315" i="2"/>
  <c r="M12383" i="2"/>
  <c r="M8818" i="2"/>
  <c r="M22081" i="2"/>
  <c r="M16572" i="2"/>
  <c r="M13973" i="2"/>
  <c r="M12985" i="2"/>
  <c r="M17379" i="2"/>
  <c r="M3908" i="2"/>
  <c r="M22593" i="2"/>
  <c r="M19392" i="2"/>
  <c r="M23040" i="2"/>
  <c r="M20777" i="2"/>
  <c r="M17396" i="2"/>
  <c r="M9714" i="2"/>
  <c r="M16843" i="2"/>
  <c r="M24881" i="2"/>
  <c r="M13615" i="2"/>
  <c r="M20296" i="2"/>
  <c r="M18992" i="2"/>
  <c r="M16936" i="2"/>
  <c r="M4442" i="2"/>
  <c r="M11698" i="2"/>
  <c r="M5369" i="2"/>
  <c r="M21163" i="2"/>
  <c r="M17696" i="2"/>
  <c r="M20815" i="2"/>
  <c r="M21693" i="2"/>
  <c r="M13947" i="2"/>
  <c r="M9437" i="2"/>
  <c r="M24863" i="2"/>
  <c r="M20573" i="2"/>
  <c r="M22675" i="2"/>
  <c r="M4878" i="2"/>
  <c r="M2275" i="2"/>
  <c r="M14966" i="2"/>
  <c r="M15625" i="2"/>
  <c r="M19272" i="2"/>
  <c r="M3933" i="2"/>
  <c r="M12905" i="2"/>
  <c r="M17212" i="2"/>
  <c r="M19929" i="2"/>
  <c r="M15085" i="2"/>
  <c r="M9281" i="2"/>
  <c r="M22740" i="2"/>
  <c r="M18026" i="2"/>
  <c r="M6257" i="2"/>
  <c r="M4657" i="2"/>
  <c r="M4959" i="2"/>
  <c r="M14726" i="2"/>
  <c r="M10933" i="2"/>
  <c r="M18531" i="2"/>
  <c r="M14653" i="2"/>
  <c r="M10627" i="2"/>
  <c r="M2822" i="2"/>
  <c r="M10592" i="2"/>
  <c r="M7303" i="2"/>
  <c r="M11094" i="2"/>
  <c r="M6501" i="2"/>
  <c r="M15604" i="2"/>
  <c r="M24651" i="2"/>
  <c r="M17796" i="2"/>
  <c r="M4761" i="2"/>
  <c r="M4106" i="2"/>
  <c r="M18523" i="2"/>
  <c r="M16847" i="2"/>
  <c r="M23306" i="2"/>
  <c r="M19907" i="2"/>
  <c r="M23491" i="2"/>
  <c r="M19282" i="2"/>
  <c r="M8253" i="2"/>
  <c r="M19054" i="2"/>
  <c r="M14650" i="2"/>
  <c r="M20736" i="2"/>
  <c r="M17545" i="2"/>
  <c r="M10208" i="2"/>
  <c r="M21741" i="2"/>
  <c r="M24283" i="2"/>
  <c r="M8044" i="2"/>
  <c r="M6968" i="2"/>
  <c r="M18517" i="2"/>
  <c r="M7683" i="2"/>
  <c r="M3321" i="2"/>
  <c r="M6904" i="2"/>
  <c r="M24569" i="2"/>
  <c r="M14189" i="2"/>
  <c r="M3193" i="2"/>
  <c r="M18577" i="2"/>
  <c r="M9565" i="2"/>
  <c r="M23056" i="2"/>
  <c r="M18558" i="2"/>
  <c r="M17173" i="2"/>
  <c r="M22859" i="2"/>
  <c r="M7433" i="2"/>
  <c r="M19696" i="2"/>
  <c r="M10295" i="2"/>
  <c r="M24123" i="2"/>
  <c r="M3564" i="2"/>
  <c r="M3272" i="2"/>
  <c r="M13663" i="2"/>
  <c r="M10269" i="2"/>
  <c r="M15561" i="2"/>
  <c r="M13620" i="2"/>
  <c r="M23817" i="2"/>
  <c r="M23766" i="2"/>
  <c r="M15153" i="2"/>
  <c r="M17063" i="2"/>
  <c r="M16808" i="2"/>
  <c r="M21209" i="2"/>
  <c r="M19088" i="2"/>
  <c r="M23849" i="2"/>
  <c r="M19245" i="2"/>
  <c r="M10847" i="2"/>
  <c r="M4240" i="2"/>
  <c r="M22148" i="2"/>
  <c r="M21182" i="2"/>
  <c r="M3898" i="2"/>
  <c r="M6292" i="2"/>
  <c r="M23921" i="2"/>
  <c r="M16534" i="2"/>
  <c r="M19830" i="2"/>
  <c r="M19021" i="2"/>
  <c r="M17980" i="2"/>
  <c r="M8989" i="2"/>
  <c r="M11046" i="2"/>
  <c r="M13213" i="2"/>
  <c r="M6520" i="2"/>
  <c r="M24319" i="2"/>
  <c r="M24733" i="2"/>
  <c r="M23855" i="2"/>
  <c r="M16609" i="2"/>
  <c r="M20228" i="2"/>
  <c r="M19510" i="2"/>
  <c r="M6235" i="2"/>
  <c r="M18350" i="2"/>
  <c r="M8436" i="2"/>
  <c r="M7199" i="2"/>
  <c r="M20049" i="2"/>
  <c r="M21881" i="2"/>
  <c r="M3329" i="2"/>
  <c r="M16802" i="2"/>
  <c r="M20072" i="2"/>
  <c r="M5389" i="2"/>
  <c r="M20362" i="2"/>
  <c r="M4841" i="2"/>
  <c r="M20613" i="2"/>
  <c r="M21011" i="2"/>
  <c r="M13983" i="2"/>
  <c r="M4940" i="2"/>
  <c r="M3594" i="2"/>
  <c r="M21904" i="2"/>
  <c r="M18136" i="2"/>
  <c r="M24405" i="2"/>
  <c r="M16890" i="2"/>
  <c r="M23956" i="2"/>
  <c r="M21992" i="2"/>
  <c r="M12343" i="2"/>
  <c r="M2776" i="2"/>
  <c r="M14735" i="2"/>
  <c r="M4722" i="2"/>
  <c r="M23414" i="2"/>
  <c r="M8870" i="2"/>
  <c r="M2649" i="2"/>
  <c r="M7375" i="2"/>
  <c r="M13011" i="2"/>
  <c r="M10546" i="2"/>
  <c r="M4288" i="2"/>
  <c r="M7013" i="2"/>
  <c r="M15903" i="2"/>
  <c r="M19046" i="2"/>
  <c r="M11948" i="2"/>
  <c r="M22035" i="2"/>
  <c r="M24479" i="2"/>
  <c r="M18777" i="2"/>
  <c r="M24482" i="2"/>
  <c r="M18853" i="2"/>
  <c r="M23916" i="2"/>
  <c r="M15245" i="2"/>
  <c r="M16865" i="2"/>
  <c r="M6386" i="2"/>
  <c r="M10471" i="2"/>
  <c r="M15794" i="2"/>
  <c r="M4918" i="2"/>
  <c r="M6220" i="2"/>
  <c r="M19878" i="2"/>
  <c r="M3434" i="2"/>
  <c r="M14538" i="2"/>
  <c r="M22810" i="2"/>
  <c r="M19926" i="2"/>
  <c r="M24706" i="2"/>
  <c r="M19896" i="2"/>
  <c r="M16903" i="2"/>
  <c r="M15743" i="2"/>
  <c r="M24399" i="2"/>
  <c r="M23829" i="2"/>
  <c r="M23926" i="2"/>
  <c r="M23760" i="2"/>
  <c r="M20018" i="2"/>
  <c r="M20027" i="2"/>
  <c r="M7236" i="2"/>
  <c r="M2127" i="2"/>
  <c r="M6833" i="2"/>
  <c r="M23638" i="2"/>
  <c r="M11300" i="2"/>
  <c r="M15112" i="2"/>
  <c r="M23601" i="2"/>
  <c r="M17174" i="2"/>
  <c r="M5622" i="2"/>
  <c r="M18378" i="2"/>
  <c r="M12273" i="2"/>
  <c r="M11870" i="2"/>
  <c r="M5318" i="2"/>
  <c r="M21065" i="2"/>
  <c r="M12997" i="2"/>
  <c r="M20420" i="2"/>
  <c r="M16158" i="2"/>
  <c r="M12951" i="2"/>
  <c r="M8190" i="2"/>
  <c r="M21660" i="2"/>
  <c r="M22118" i="2"/>
  <c r="M14512" i="2"/>
  <c r="M18848" i="2"/>
  <c r="M18924" i="2"/>
  <c r="M14253" i="2"/>
  <c r="M22691" i="2"/>
  <c r="M21949" i="2"/>
  <c r="M10058" i="2"/>
  <c r="M19053" i="2"/>
  <c r="M21854" i="2"/>
  <c r="M10214" i="2"/>
  <c r="M6263" i="2"/>
  <c r="M19400" i="2"/>
  <c r="M18977" i="2"/>
  <c r="M2218" i="2"/>
  <c r="M6010" i="2"/>
  <c r="M15187" i="2"/>
  <c r="M14656" i="2"/>
  <c r="M15801" i="2"/>
  <c r="M3650" i="2"/>
  <c r="M8305" i="2"/>
  <c r="M24930" i="2"/>
  <c r="M16174" i="2"/>
  <c r="M19221" i="2"/>
  <c r="M22516" i="2"/>
  <c r="M13846" i="2"/>
  <c r="M15201" i="2"/>
  <c r="M14068" i="2"/>
  <c r="M2883" i="2"/>
  <c r="M4976" i="2"/>
  <c r="M9723" i="2"/>
  <c r="M22813" i="2"/>
  <c r="M15244" i="2"/>
  <c r="M18666" i="2"/>
  <c r="M4702" i="2"/>
  <c r="M14642" i="2"/>
  <c r="M19586" i="2"/>
  <c r="M23311" i="2"/>
  <c r="M18044" i="2"/>
  <c r="M20708" i="2"/>
  <c r="M15752" i="2"/>
  <c r="M13581" i="2"/>
  <c r="M18166" i="2"/>
  <c r="M12777" i="2"/>
  <c r="M11263" i="2"/>
  <c r="M9119" i="2"/>
  <c r="M20224" i="2"/>
  <c r="M15246" i="2"/>
  <c r="M4352" i="2"/>
  <c r="M16532" i="2"/>
  <c r="M22872" i="2"/>
  <c r="M23103" i="2"/>
  <c r="M13041" i="2"/>
  <c r="M10297" i="2"/>
  <c r="M15626" i="2"/>
  <c r="M22333" i="2"/>
  <c r="M4207" i="2"/>
  <c r="M2792" i="2"/>
  <c r="M9613" i="2"/>
  <c r="M24224" i="2"/>
  <c r="M21357" i="2"/>
  <c r="M6544" i="2"/>
  <c r="M18448" i="2"/>
  <c r="M16606" i="2"/>
  <c r="M6788" i="2"/>
  <c r="M16962" i="2"/>
  <c r="M12641" i="2"/>
  <c r="M5608" i="2"/>
  <c r="M5344" i="2"/>
  <c r="M15572" i="2"/>
  <c r="M12578" i="2"/>
  <c r="M17290" i="2"/>
  <c r="M23922" i="2"/>
  <c r="M3208" i="2"/>
  <c r="M17865" i="2"/>
  <c r="M4956" i="2"/>
  <c r="M12101" i="2"/>
  <c r="M2667" i="2"/>
  <c r="M24517" i="2"/>
  <c r="M7226" i="2"/>
  <c r="M18015" i="2"/>
  <c r="M12665" i="2"/>
  <c r="M24056" i="2"/>
  <c r="M7550" i="2"/>
  <c r="M3346" i="2"/>
  <c r="M10555" i="2"/>
  <c r="M13273" i="2"/>
  <c r="M21862" i="2"/>
  <c r="M19773" i="2"/>
  <c r="M14453" i="2"/>
  <c r="M16763" i="2"/>
  <c r="M18078" i="2"/>
  <c r="M10030" i="2"/>
  <c r="M10224" i="2"/>
  <c r="M7927" i="2"/>
  <c r="M10528" i="2"/>
  <c r="M22168" i="2"/>
  <c r="M23360" i="2"/>
  <c r="M17868" i="2"/>
  <c r="M12817" i="2"/>
  <c r="M10817" i="2"/>
  <c r="M21798" i="2"/>
  <c r="M19824" i="2"/>
  <c r="M14108" i="2"/>
  <c r="M17099" i="2"/>
  <c r="M16260" i="2"/>
  <c r="M23079" i="2"/>
  <c r="M13075" i="2"/>
  <c r="M17386" i="2"/>
  <c r="M16200" i="2"/>
  <c r="M16978" i="2"/>
  <c r="M2534" i="2"/>
  <c r="M21964" i="2"/>
  <c r="M24953" i="2"/>
  <c r="M15203" i="2"/>
  <c r="M5306" i="2"/>
  <c r="M10140" i="2"/>
  <c r="M14887" i="2"/>
  <c r="M3534" i="2"/>
  <c r="M5158" i="2"/>
  <c r="M18408" i="2"/>
  <c r="M3040" i="2"/>
  <c r="M13361" i="2"/>
  <c r="M17548" i="2"/>
  <c r="M22304" i="2"/>
  <c r="M9334" i="2"/>
  <c r="M13455" i="2"/>
  <c r="M17378" i="2"/>
  <c r="M17682" i="2"/>
  <c r="M20914" i="2"/>
  <c r="M12092" i="2"/>
  <c r="M10520" i="2"/>
  <c r="M5227" i="2"/>
  <c r="M22901" i="2"/>
  <c r="M17715" i="2"/>
  <c r="M15226" i="2"/>
  <c r="M5357" i="2"/>
  <c r="M18794" i="2"/>
  <c r="M22564" i="2"/>
  <c r="M15214" i="2"/>
  <c r="M24162" i="2"/>
  <c r="M22440" i="2"/>
  <c r="M20544" i="2"/>
  <c r="M22430" i="2"/>
  <c r="M2201" i="2"/>
  <c r="M6807" i="2"/>
  <c r="M17495" i="2"/>
  <c r="M20508" i="2"/>
  <c r="M10745" i="2"/>
  <c r="M21056" i="2"/>
  <c r="M4551" i="2"/>
  <c r="M13637" i="2"/>
  <c r="M22613" i="2"/>
  <c r="M2138" i="2"/>
  <c r="M3851" i="2"/>
  <c r="M13867" i="2"/>
  <c r="M10764" i="2"/>
  <c r="M5123" i="2"/>
  <c r="M4058" i="2"/>
  <c r="M21635" i="2"/>
  <c r="M24381" i="2"/>
  <c r="M23366" i="2"/>
  <c r="M17222" i="2"/>
  <c r="M6733" i="2"/>
  <c r="M20867" i="2"/>
  <c r="M24527" i="2"/>
  <c r="M19637" i="2"/>
  <c r="M8757" i="2"/>
  <c r="M2147" i="2"/>
  <c r="M23915" i="2"/>
  <c r="M23861" i="2"/>
  <c r="M20514" i="2"/>
  <c r="M22581" i="2"/>
  <c r="M18132" i="2"/>
  <c r="M11087" i="2"/>
  <c r="M22621" i="2"/>
  <c r="M16145" i="2"/>
  <c r="M14397" i="2"/>
  <c r="M8778" i="2"/>
  <c r="M22817" i="2"/>
  <c r="M16364" i="2"/>
  <c r="M17619" i="2"/>
  <c r="M18899" i="2"/>
  <c r="M21527" i="2"/>
  <c r="M14170" i="2"/>
  <c r="M13024" i="2"/>
  <c r="M13045" i="2"/>
  <c r="M21891" i="2"/>
  <c r="M2162" i="2"/>
  <c r="M23715" i="2"/>
  <c r="M14987" i="2"/>
  <c r="M11106" i="2"/>
  <c r="M22646" i="2"/>
  <c r="M14466" i="2"/>
  <c r="M8145" i="2"/>
  <c r="M7647" i="2"/>
  <c r="M19262" i="2"/>
  <c r="M3450" i="2"/>
  <c r="M16078" i="2"/>
  <c r="M13038" i="2"/>
  <c r="M2721" i="2"/>
  <c r="M18366" i="2"/>
  <c r="M15018" i="2"/>
  <c r="M24680" i="2"/>
  <c r="M14743" i="2"/>
  <c r="M24064" i="2"/>
  <c r="M23037" i="2"/>
  <c r="M10346" i="2"/>
  <c r="M2507" i="2"/>
  <c r="M2066" i="2"/>
  <c r="M16084" i="2"/>
  <c r="M3546" i="2"/>
  <c r="M18439" i="2"/>
  <c r="M18789" i="2"/>
  <c r="M9508" i="2"/>
  <c r="M18504" i="2"/>
  <c r="M22405" i="2"/>
  <c r="M19239" i="2"/>
  <c r="M24603" i="2"/>
  <c r="M4417" i="2"/>
  <c r="M13918" i="2"/>
  <c r="M13317" i="2"/>
  <c r="M9741" i="2"/>
  <c r="M21052" i="2"/>
  <c r="M14854" i="2"/>
  <c r="M15263" i="2"/>
  <c r="M2877" i="2"/>
  <c r="M7664" i="2"/>
  <c r="M9628" i="2"/>
  <c r="M5546" i="2"/>
  <c r="M9995" i="2"/>
  <c r="M22634" i="2"/>
  <c r="M15511" i="2"/>
  <c r="M24448" i="2"/>
  <c r="M21315" i="2"/>
  <c r="M23605" i="2"/>
  <c r="M22158" i="2"/>
  <c r="M16913" i="2"/>
  <c r="M10401" i="2"/>
  <c r="M12659" i="2"/>
  <c r="M18614" i="2"/>
  <c r="M22303" i="2"/>
  <c r="M11664" i="2"/>
  <c r="M24118" i="2"/>
  <c r="M15444" i="2"/>
  <c r="M24462" i="2"/>
  <c r="M2597" i="2"/>
  <c r="M20893" i="2"/>
  <c r="M23453" i="2"/>
  <c r="M19815" i="2"/>
  <c r="M6186" i="2"/>
  <c r="M19713" i="2"/>
  <c r="M23074" i="2"/>
  <c r="M22905" i="2"/>
  <c r="M14126" i="2"/>
  <c r="M19179" i="2"/>
  <c r="M18060" i="2"/>
  <c r="M19246" i="2"/>
  <c r="M9700" i="2"/>
  <c r="M24509" i="2"/>
  <c r="M8413" i="2"/>
  <c r="M24470" i="2"/>
  <c r="M21630" i="2"/>
  <c r="M12831" i="2"/>
  <c r="M24438" i="2"/>
  <c r="M12582" i="2"/>
  <c r="M22730" i="2"/>
  <c r="M6786" i="2"/>
  <c r="M22951" i="2"/>
  <c r="M19085" i="2"/>
  <c r="M9450" i="2"/>
  <c r="M12633" i="2"/>
  <c r="M18095" i="2"/>
  <c r="M20008" i="2"/>
  <c r="M10782" i="2"/>
  <c r="M22906" i="2"/>
  <c r="M15188" i="2"/>
  <c r="M14588" i="2"/>
  <c r="M15932" i="2"/>
  <c r="M6612" i="2"/>
  <c r="M22476" i="2"/>
  <c r="M23066" i="2"/>
  <c r="M13869" i="2"/>
  <c r="M24082" i="2"/>
  <c r="M3248" i="2"/>
  <c r="M8270" i="2"/>
  <c r="M11853" i="2"/>
  <c r="M5693" i="2"/>
  <c r="M9640" i="2"/>
  <c r="M20317" i="2"/>
  <c r="M21097" i="2"/>
  <c r="M10953" i="2"/>
  <c r="M7588" i="2"/>
  <c r="M21892" i="2"/>
  <c r="M19574" i="2"/>
  <c r="M12842" i="2"/>
  <c r="M20046" i="2"/>
  <c r="M8596" i="2"/>
  <c r="M2897" i="2"/>
  <c r="M18669" i="2"/>
  <c r="M23402" i="2"/>
  <c r="M16908" i="2"/>
  <c r="M16775" i="2"/>
  <c r="M2772" i="2"/>
  <c r="M8400" i="2"/>
  <c r="M20737" i="2"/>
  <c r="M8829" i="2"/>
  <c r="M20285" i="2"/>
  <c r="M21476" i="2"/>
  <c r="M13821" i="2"/>
  <c r="M19313" i="2"/>
  <c r="M7794" i="2"/>
  <c r="M23759" i="2"/>
  <c r="M4167" i="2"/>
  <c r="M22670" i="2"/>
  <c r="M6169" i="2"/>
  <c r="M10584" i="2"/>
  <c r="M3674" i="2"/>
  <c r="M20970" i="2"/>
  <c r="M14049" i="2"/>
  <c r="M16130" i="2"/>
  <c r="M7464" i="2"/>
  <c r="M24578" i="2"/>
  <c r="M9091" i="2"/>
  <c r="M19843" i="2"/>
  <c r="M5145" i="2"/>
  <c r="M16253" i="2"/>
  <c r="M5262" i="2"/>
  <c r="M14473" i="2"/>
  <c r="M24857" i="2"/>
  <c r="M16859" i="2"/>
  <c r="M3313" i="2"/>
  <c r="M17483" i="2"/>
  <c r="M23518" i="2"/>
  <c r="M5084" i="2"/>
  <c r="M3114" i="2"/>
  <c r="M15197" i="2"/>
  <c r="M2077" i="2"/>
  <c r="M21206" i="2"/>
  <c r="M7044" i="2"/>
  <c r="M3423" i="2"/>
  <c r="M12217" i="2"/>
  <c r="M16070" i="2"/>
  <c r="M22315" i="2"/>
  <c r="M5916" i="2"/>
  <c r="M5758" i="2"/>
  <c r="M9894" i="2"/>
  <c r="M12345" i="2"/>
  <c r="M20230" i="2"/>
  <c r="M21319" i="2"/>
  <c r="M19117" i="2"/>
  <c r="M10232" i="2"/>
  <c r="M18971" i="2"/>
  <c r="M3056" i="2"/>
  <c r="M5577" i="2"/>
  <c r="M19055" i="2"/>
  <c r="M9032" i="2"/>
  <c r="M19132" i="2"/>
  <c r="M23301" i="2"/>
  <c r="M24898" i="2"/>
  <c r="M20607" i="2"/>
  <c r="M22336" i="2"/>
  <c r="M9033" i="2"/>
  <c r="M2957" i="2"/>
  <c r="M22331" i="2"/>
  <c r="M6009" i="2"/>
  <c r="M7682" i="2"/>
  <c r="M20000" i="2"/>
  <c r="M2985" i="2"/>
  <c r="M3547" i="2"/>
  <c r="M18691" i="2"/>
  <c r="M4744" i="2"/>
  <c r="M11142" i="2"/>
  <c r="M21595" i="2"/>
  <c r="M8273" i="2"/>
  <c r="M24089" i="2"/>
  <c r="M6848" i="2"/>
  <c r="M2279" i="2"/>
  <c r="M13438" i="2"/>
  <c r="M14652" i="2"/>
  <c r="M7022" i="2"/>
  <c r="M20428" i="2"/>
  <c r="M9438" i="2"/>
  <c r="M6768" i="2"/>
  <c r="M10644" i="2"/>
  <c r="M3782" i="2"/>
  <c r="M18311" i="2"/>
  <c r="M15952" i="2"/>
  <c r="M10532" i="2"/>
  <c r="M24025" i="2"/>
  <c r="M23141" i="2"/>
  <c r="M4049" i="2"/>
  <c r="M21965" i="2"/>
  <c r="M23052" i="2"/>
  <c r="M23501" i="2"/>
  <c r="M12623" i="2"/>
  <c r="M16604" i="2"/>
  <c r="M16427" i="2"/>
  <c r="M12611" i="2"/>
  <c r="M11350" i="2"/>
  <c r="M24813" i="2"/>
  <c r="M3971" i="2"/>
  <c r="M17443" i="2"/>
  <c r="M20330" i="2"/>
  <c r="M20436" i="2"/>
  <c r="M9520" i="2"/>
  <c r="M19688" i="2"/>
  <c r="M20945" i="2"/>
  <c r="M13977" i="2"/>
  <c r="M10008" i="2"/>
  <c r="M19724" i="2"/>
  <c r="M2492" i="2"/>
  <c r="M12445" i="2"/>
  <c r="M15202" i="2"/>
  <c r="M10976" i="2"/>
  <c r="M22235" i="2"/>
  <c r="M6863" i="2"/>
  <c r="M17200" i="2"/>
  <c r="M20331" i="2"/>
  <c r="M2525" i="2"/>
  <c r="M19225" i="2"/>
  <c r="M13296" i="2"/>
  <c r="M5383" i="2"/>
  <c r="M3172" i="2"/>
  <c r="M22920" i="2"/>
  <c r="M23728" i="2"/>
  <c r="M6465" i="2"/>
  <c r="M15819" i="2"/>
  <c r="M24697" i="2"/>
  <c r="M23998" i="2"/>
  <c r="M16682" i="2"/>
  <c r="M6053" i="2"/>
  <c r="M9476" i="2"/>
  <c r="M21454" i="2"/>
  <c r="M14078" i="2"/>
  <c r="M15812" i="2"/>
  <c r="M21661" i="2"/>
  <c r="M13721" i="2"/>
  <c r="M16596" i="2"/>
  <c r="M19879" i="2"/>
  <c r="M8823" i="2"/>
  <c r="M9001" i="2"/>
  <c r="M19436" i="2"/>
  <c r="M23763" i="2"/>
  <c r="M5702" i="2"/>
  <c r="M19562" i="2"/>
  <c r="M22585" i="2"/>
  <c r="M17906" i="2"/>
  <c r="M18261" i="2"/>
  <c r="M13117" i="2"/>
  <c r="M12282" i="2"/>
  <c r="M14151" i="2"/>
  <c r="M23885" i="2"/>
  <c r="M14958" i="2"/>
  <c r="M11122" i="2"/>
  <c r="M5337" i="2"/>
  <c r="M19897" i="2"/>
  <c r="M19796" i="2"/>
  <c r="M23895" i="2"/>
  <c r="M16030" i="2"/>
  <c r="M24935" i="2"/>
  <c r="M15350" i="2"/>
  <c r="M8763" i="2"/>
  <c r="M15866" i="2"/>
  <c r="M9489" i="2"/>
  <c r="M22562" i="2"/>
  <c r="M18127" i="2"/>
  <c r="M15208" i="2"/>
  <c r="M6553" i="2"/>
  <c r="M16533" i="2"/>
  <c r="M20019" i="2"/>
  <c r="M19259" i="2"/>
  <c r="M22244" i="2"/>
  <c r="M3826" i="2"/>
  <c r="M19816" i="2"/>
  <c r="M17653" i="2"/>
  <c r="M18275" i="2"/>
  <c r="M24330" i="2"/>
  <c r="M20497" i="2"/>
  <c r="M24545" i="2"/>
  <c r="M5723" i="2"/>
  <c r="M18607" i="2"/>
  <c r="M19455" i="2"/>
  <c r="M13060" i="2"/>
  <c r="M6726" i="2"/>
  <c r="M17769" i="2"/>
  <c r="M20500" i="2"/>
  <c r="M5619" i="2"/>
  <c r="M14301" i="2"/>
  <c r="M24315" i="2"/>
  <c r="M19653" i="2"/>
  <c r="M19479" i="2"/>
  <c r="M13582" i="2"/>
  <c r="M2187" i="2"/>
  <c r="M11954" i="2"/>
  <c r="M5138" i="2"/>
  <c r="M15138" i="2"/>
  <c r="M12548" i="2"/>
  <c r="M3611" i="2"/>
  <c r="M22277" i="2"/>
  <c r="M3505" i="2"/>
  <c r="M23972" i="2"/>
  <c r="M17950" i="2"/>
  <c r="M11925" i="2"/>
  <c r="M3570" i="2"/>
  <c r="M9524" i="2"/>
  <c r="M21960" i="2"/>
  <c r="M2945" i="2"/>
  <c r="M13649" i="2"/>
  <c r="M18331" i="2"/>
  <c r="M10639" i="2"/>
  <c r="M18162" i="2"/>
  <c r="M16980" i="2"/>
  <c r="M14433" i="2"/>
  <c r="M5716" i="2"/>
  <c r="M13847" i="2"/>
  <c r="M22200" i="2"/>
  <c r="M5034" i="2"/>
  <c r="M9673" i="2"/>
  <c r="M9678" i="2"/>
  <c r="M21910" i="2"/>
  <c r="M20431" i="2"/>
  <c r="M14739" i="2"/>
  <c r="M17178" i="2"/>
  <c r="M5121" i="2"/>
  <c r="M13604" i="2"/>
  <c r="M13412" i="2"/>
  <c r="M20592" i="2"/>
  <c r="M5215" i="2"/>
  <c r="M3836" i="2"/>
  <c r="M22428" i="2"/>
  <c r="M23669" i="2"/>
  <c r="M12115" i="2"/>
  <c r="M11887" i="2"/>
  <c r="M13367" i="2"/>
  <c r="M17026" i="2"/>
  <c r="M3571" i="2"/>
  <c r="M23558" i="2"/>
  <c r="M24868" i="2"/>
  <c r="M21880" i="2"/>
  <c r="M4564" i="2"/>
  <c r="M9222" i="2"/>
  <c r="M18878" i="2"/>
  <c r="M24341" i="2"/>
  <c r="M6198" i="2"/>
  <c r="M22708" i="2"/>
  <c r="M5821" i="2"/>
  <c r="M14924" i="2"/>
  <c r="M16544" i="2"/>
  <c r="M10576" i="2"/>
  <c r="M9724" i="2"/>
  <c r="M7481" i="2"/>
  <c r="M24652" i="2"/>
  <c r="M23821" i="2"/>
  <c r="M17035" i="2"/>
  <c r="M16767" i="2"/>
  <c r="M6036" i="2"/>
  <c r="M20363" i="2"/>
  <c r="M11170" i="2"/>
  <c r="M24021" i="2"/>
  <c r="M17447" i="2"/>
  <c r="M7478" i="2"/>
  <c r="M22873" i="2"/>
  <c r="M15310" i="2"/>
  <c r="M20702" i="2"/>
  <c r="M21504" i="2"/>
  <c r="M8840" i="2"/>
  <c r="M10473" i="2"/>
  <c r="M8952" i="2"/>
  <c r="M16728" i="2"/>
  <c r="M19864" i="2"/>
  <c r="M16516" i="2"/>
  <c r="M19664" i="2"/>
  <c r="M6151" i="2"/>
  <c r="M24757" i="2"/>
  <c r="M19299" i="2"/>
  <c r="M19591" i="2"/>
  <c r="M6828" i="2"/>
  <c r="M6487" i="2"/>
  <c r="M7969" i="2"/>
  <c r="M18881" i="2"/>
  <c r="M5453" i="2"/>
  <c r="M18118" i="2"/>
  <c r="M15286" i="2"/>
  <c r="M11897" i="2"/>
  <c r="M11469" i="2"/>
  <c r="M24202" i="2"/>
  <c r="M17554" i="2"/>
  <c r="M11631" i="2"/>
  <c r="M4903" i="2"/>
  <c r="M23779" i="2"/>
  <c r="M12435" i="2"/>
  <c r="M11215" i="2"/>
  <c r="M7394" i="2"/>
  <c r="M4188" i="2"/>
  <c r="M23457" i="2"/>
  <c r="M9580" i="2"/>
  <c r="M16935" i="2"/>
  <c r="M16643" i="2"/>
  <c r="M10630" i="2"/>
  <c r="M7600" i="2"/>
  <c r="M14415" i="2"/>
  <c r="M13158" i="2"/>
  <c r="M2026" i="2"/>
  <c r="M8029" i="2"/>
  <c r="M21355" i="2"/>
  <c r="M19343" i="2"/>
  <c r="M12943" i="2"/>
  <c r="M3985" i="2"/>
  <c r="M16968" i="2"/>
  <c r="M4589" i="2"/>
  <c r="M13526" i="2"/>
  <c r="M18730" i="2"/>
  <c r="M13741" i="2"/>
  <c r="M16439" i="2"/>
  <c r="M13422" i="2"/>
  <c r="M6092" i="2"/>
  <c r="M4703" i="2"/>
  <c r="M11405" i="2"/>
  <c r="M10999" i="2"/>
  <c r="M8422" i="2"/>
  <c r="M20161" i="2"/>
  <c r="M6020" i="2"/>
  <c r="M16700" i="2"/>
  <c r="M19604" i="2"/>
  <c r="M20150" i="2"/>
  <c r="M24151" i="2"/>
  <c r="M11668" i="2"/>
  <c r="M24314" i="2"/>
  <c r="M22569" i="2"/>
  <c r="M14402" i="2"/>
  <c r="M7055" i="2"/>
  <c r="M7714" i="2"/>
  <c r="M2669" i="2"/>
  <c r="M4482" i="2"/>
  <c r="M11628" i="2"/>
  <c r="M12491" i="2"/>
  <c r="M11936" i="2"/>
  <c r="M7143" i="2"/>
  <c r="M6297" i="2"/>
  <c r="M11546" i="2"/>
  <c r="M5801" i="2"/>
  <c r="M6304" i="2"/>
  <c r="M7901" i="2"/>
  <c r="M10410" i="2"/>
  <c r="M18327" i="2"/>
  <c r="M21507" i="2"/>
  <c r="M13436" i="2"/>
  <c r="M5743" i="2"/>
  <c r="M24600" i="2"/>
  <c r="M21298" i="2"/>
  <c r="M18736" i="2"/>
  <c r="M13993" i="2"/>
  <c r="M18005" i="2"/>
  <c r="M10021" i="2"/>
  <c r="M5075" i="2"/>
  <c r="M11942" i="2"/>
  <c r="M20812" i="2"/>
  <c r="M16023" i="2"/>
  <c r="M3950" i="2"/>
  <c r="M4381" i="2"/>
  <c r="M12795" i="2"/>
  <c r="M17632" i="2"/>
  <c r="M5170" i="2"/>
  <c r="M10946" i="2"/>
  <c r="M23016" i="2"/>
  <c r="M10684" i="2"/>
  <c r="M19212" i="2"/>
  <c r="M13733" i="2"/>
  <c r="M4462" i="2"/>
  <c r="M18547" i="2"/>
  <c r="M19893" i="2"/>
  <c r="M6283" i="2"/>
  <c r="M10925" i="2"/>
  <c r="M10493" i="2"/>
  <c r="M13340" i="2"/>
  <c r="M4244" i="2"/>
  <c r="M4256" i="2"/>
  <c r="M4914" i="2"/>
  <c r="M16289" i="2"/>
  <c r="M3373" i="2"/>
  <c r="M21093" i="2"/>
  <c r="M2702" i="2"/>
  <c r="M12781" i="2"/>
  <c r="M19649" i="2"/>
  <c r="M19447" i="2"/>
  <c r="M24846" i="2"/>
  <c r="M11114" i="2"/>
  <c r="M8291" i="2"/>
  <c r="M24321" i="2"/>
  <c r="M20346" i="2"/>
  <c r="M10490" i="2"/>
  <c r="M10339" i="2"/>
  <c r="M6470" i="2"/>
  <c r="M17707" i="2"/>
  <c r="M10578" i="2"/>
  <c r="M4720" i="2"/>
  <c r="M19505" i="2"/>
  <c r="M13321" i="2"/>
  <c r="M11156" i="2"/>
  <c r="M6391" i="2"/>
  <c r="M11129" i="2"/>
  <c r="M4313" i="2"/>
  <c r="M14980" i="2"/>
  <c r="M13134" i="2"/>
  <c r="M12259" i="2"/>
  <c r="M14370" i="2"/>
  <c r="M22349" i="2"/>
  <c r="M10209" i="2"/>
  <c r="M4408" i="2"/>
  <c r="M21100" i="2"/>
  <c r="M3815" i="2"/>
  <c r="M15754" i="2"/>
  <c r="M10327" i="2"/>
  <c r="M12852" i="2"/>
  <c r="M23931" i="2"/>
  <c r="M17522" i="2"/>
  <c r="M14796" i="2"/>
  <c r="M18814" i="2"/>
  <c r="M8719" i="2"/>
  <c r="M17937" i="2"/>
  <c r="M11487" i="2"/>
  <c r="M6578" i="2"/>
  <c r="M3556" i="2"/>
  <c r="M19491" i="2"/>
  <c r="M2100" i="2"/>
  <c r="M10693" i="2"/>
  <c r="M14925" i="2"/>
  <c r="M3245" i="2"/>
  <c r="M21227" i="2"/>
  <c r="M14002" i="2"/>
  <c r="M13951" i="2"/>
  <c r="M15005" i="2"/>
  <c r="M12245" i="2"/>
  <c r="M5030" i="2"/>
  <c r="M9218" i="2"/>
  <c r="M14098" i="2"/>
  <c r="M4060" i="2"/>
  <c r="M23232" i="2"/>
  <c r="M23903" i="2"/>
  <c r="M10545" i="2"/>
  <c r="M15504" i="2"/>
  <c r="M6750" i="2"/>
  <c r="M14765" i="2"/>
  <c r="M19160" i="2"/>
  <c r="M8472" i="2"/>
  <c r="M20129" i="2"/>
  <c r="M5153" i="2"/>
  <c r="M17808" i="2"/>
  <c r="M20213" i="2"/>
  <c r="M17463" i="2"/>
  <c r="M17830" i="2"/>
  <c r="M9968" i="2"/>
  <c r="M9236" i="2"/>
  <c r="M19731" i="2"/>
  <c r="M13139" i="2"/>
  <c r="M12601" i="2"/>
  <c r="M19130" i="2"/>
  <c r="M24626" i="2"/>
  <c r="M17539" i="2"/>
  <c r="M16180" i="2"/>
  <c r="M17878" i="2"/>
  <c r="M6998" i="2"/>
  <c r="M8832" i="2"/>
  <c r="M24024" i="2"/>
  <c r="M18522" i="2"/>
  <c r="M18264" i="2"/>
  <c r="M14483" i="2"/>
  <c r="M14086" i="2"/>
  <c r="M12438" i="2"/>
  <c r="M17287" i="2"/>
  <c r="M14385" i="2"/>
  <c r="M21050" i="2"/>
  <c r="M19300" i="2"/>
  <c r="M22449" i="2"/>
  <c r="M13329" i="2"/>
  <c r="M7216" i="2"/>
  <c r="M9865" i="2"/>
  <c r="M14223" i="2"/>
  <c r="M23170" i="2"/>
  <c r="M9835" i="2"/>
  <c r="M12754" i="2"/>
  <c r="M16557" i="2"/>
  <c r="M16006" i="2"/>
  <c r="M14447" i="2"/>
  <c r="M15307" i="2"/>
  <c r="M13499" i="2"/>
  <c r="M16420" i="2"/>
  <c r="M12312" i="2"/>
  <c r="M11699" i="2"/>
  <c r="M10407" i="2"/>
  <c r="M23768" i="2"/>
  <c r="M21185" i="2"/>
  <c r="M14221" i="2"/>
  <c r="M23072" i="2"/>
  <c r="M11321" i="2"/>
  <c r="M11573" i="2"/>
  <c r="M8234" i="2"/>
  <c r="M5289" i="2"/>
  <c r="M23324" i="2"/>
  <c r="M6449" i="2"/>
  <c r="M15834" i="2"/>
  <c r="M2045" i="2"/>
  <c r="M21519" i="2"/>
  <c r="M19192" i="2"/>
  <c r="M10047" i="2"/>
  <c r="M18329" i="2"/>
  <c r="M23053" i="2"/>
  <c r="M2518" i="2"/>
  <c r="M11354" i="2"/>
  <c r="M16804" i="2"/>
  <c r="M15338" i="2"/>
  <c r="M3960" i="2"/>
  <c r="M24266" i="2"/>
  <c r="M2642" i="2"/>
  <c r="M15155" i="2"/>
  <c r="M19346" i="2"/>
  <c r="M10005" i="2"/>
  <c r="M14506" i="2"/>
  <c r="M15574" i="2"/>
  <c r="M17374" i="2"/>
  <c r="M10394" i="2"/>
  <c r="M20041" i="2"/>
  <c r="M15720" i="2"/>
  <c r="M19113" i="2"/>
  <c r="M6375" i="2"/>
  <c r="M9685" i="2"/>
  <c r="M4704" i="2"/>
  <c r="M17930" i="2"/>
  <c r="M11205" i="2"/>
  <c r="M24231" i="2"/>
  <c r="M14251" i="2"/>
  <c r="M5934" i="2"/>
  <c r="M15384" i="2"/>
  <c r="M10167" i="2"/>
  <c r="M10492" i="2"/>
  <c r="M10579" i="2"/>
  <c r="M17114" i="2"/>
  <c r="M21859" i="2"/>
  <c r="M5440" i="2"/>
  <c r="M14868" i="2"/>
  <c r="M17081" i="2"/>
  <c r="M12912" i="2"/>
  <c r="M14001" i="2"/>
  <c r="M16362" i="2"/>
  <c r="M18342" i="2"/>
  <c r="M14761" i="2"/>
  <c r="M12961" i="2"/>
  <c r="M3192" i="2"/>
  <c r="M2835" i="2"/>
  <c r="M9020" i="2"/>
  <c r="M13845" i="2"/>
  <c r="M17397" i="2"/>
  <c r="M6424" i="2"/>
  <c r="M23933" i="2"/>
  <c r="M24624" i="2"/>
  <c r="M2366" i="2"/>
  <c r="M14985" i="2"/>
  <c r="M13656" i="2"/>
  <c r="M19268" i="2"/>
  <c r="M13107" i="2"/>
  <c r="M9587" i="2"/>
  <c r="M4282" i="2"/>
  <c r="M20548" i="2"/>
  <c r="M17448" i="2"/>
  <c r="M24982" i="2"/>
  <c r="M16115" i="2"/>
  <c r="M6736" i="2"/>
  <c r="M7158" i="2"/>
  <c r="M14444" i="2"/>
  <c r="M16906" i="2"/>
  <c r="M17344" i="2"/>
  <c r="M13515" i="2"/>
  <c r="M17995" i="2"/>
  <c r="M16225" i="2"/>
  <c r="M7471" i="2"/>
  <c r="M14710" i="2"/>
  <c r="M8478" i="2"/>
  <c r="M7936" i="2"/>
  <c r="M24608" i="2"/>
  <c r="M17171" i="2"/>
  <c r="M9136" i="2"/>
  <c r="M14061" i="2"/>
  <c r="M11636" i="2"/>
  <c r="M21110" i="2"/>
  <c r="M10699" i="2"/>
  <c r="M4731" i="2"/>
  <c r="M15317" i="2"/>
  <c r="M9073" i="2"/>
  <c r="M6265" i="2"/>
  <c r="M2448" i="2"/>
  <c r="M4909" i="2"/>
  <c r="M22316" i="2"/>
  <c r="M24808" i="2"/>
  <c r="M16057" i="2"/>
  <c r="M22930" i="2"/>
  <c r="M6859" i="2"/>
  <c r="M2407" i="2"/>
  <c r="M9989" i="2"/>
  <c r="M17909" i="2"/>
  <c r="M8336" i="2"/>
  <c r="M13995" i="2"/>
  <c r="M17331" i="2"/>
  <c r="M7282" i="2"/>
  <c r="M19800" i="2"/>
  <c r="M2515" i="2"/>
  <c r="M9837" i="2"/>
  <c r="M8570" i="2"/>
  <c r="M14412" i="2"/>
  <c r="M12788" i="2"/>
  <c r="M21867" i="2"/>
  <c r="M10664" i="2"/>
  <c r="M14597" i="2"/>
  <c r="M2220" i="2"/>
  <c r="M8063" i="2"/>
  <c r="M19087" i="2"/>
  <c r="M17205" i="2"/>
  <c r="M3969" i="2"/>
  <c r="M5587" i="2"/>
  <c r="M13063" i="2"/>
  <c r="M13510" i="2"/>
  <c r="M22027" i="2"/>
  <c r="M5114" i="2"/>
  <c r="M4057" i="2"/>
  <c r="M18106" i="2"/>
  <c r="M3233" i="2"/>
  <c r="M8743" i="2"/>
  <c r="M6462" i="2"/>
  <c r="M18721" i="2"/>
  <c r="M18591" i="2"/>
  <c r="M23273" i="2"/>
  <c r="M5226" i="2"/>
  <c r="M21406" i="2"/>
  <c r="M24557" i="2"/>
  <c r="M16314" i="2"/>
  <c r="M6967" i="2"/>
  <c r="M18305" i="2"/>
  <c r="M2090" i="2"/>
  <c r="M22649" i="2"/>
  <c r="M6102" i="2"/>
  <c r="M13346" i="2"/>
  <c r="M14314" i="2"/>
  <c r="M3396" i="2"/>
  <c r="M19771" i="2"/>
  <c r="M10605" i="2"/>
  <c r="M4180" i="2"/>
  <c r="M10878" i="2"/>
  <c r="M5059" i="2"/>
  <c r="M13714" i="2"/>
  <c r="M3126" i="2"/>
  <c r="M11813" i="2"/>
  <c r="M9853" i="2"/>
  <c r="M7062" i="2"/>
  <c r="M10955" i="2"/>
  <c r="M22701" i="2"/>
  <c r="M13622" i="2"/>
  <c r="M9728" i="2"/>
  <c r="M19429" i="2"/>
  <c r="M23660" i="2"/>
  <c r="M23782" i="2"/>
  <c r="M7733" i="2"/>
  <c r="M20005" i="2"/>
  <c r="M14207" i="2"/>
  <c r="M8587" i="2"/>
  <c r="M21170" i="2"/>
  <c r="M22623" i="2"/>
  <c r="M4913" i="2"/>
  <c r="M10148" i="2"/>
  <c r="M17786" i="2"/>
  <c r="M21147" i="2"/>
  <c r="M14508" i="2"/>
  <c r="M9959" i="2"/>
  <c r="M24295" i="2"/>
  <c r="M18600" i="2"/>
  <c r="M21662" i="2"/>
  <c r="M5528" i="2"/>
  <c r="M11533" i="2"/>
  <c r="M24084" i="2"/>
  <c r="M10166" i="2"/>
  <c r="M7896" i="2"/>
  <c r="M12752" i="2"/>
  <c r="M6882" i="2"/>
  <c r="M12813" i="2"/>
  <c r="M9644" i="2"/>
  <c r="M19155" i="2"/>
  <c r="M20216" i="2"/>
  <c r="M13034" i="2"/>
  <c r="M7477" i="2"/>
  <c r="M2477" i="2"/>
  <c r="M12074" i="2"/>
  <c r="M10742" i="2"/>
  <c r="M17661" i="2"/>
  <c r="M17451" i="2"/>
  <c r="M11763" i="2"/>
  <c r="M10227" i="2"/>
  <c r="M10010" i="2"/>
  <c r="M16055" i="2"/>
  <c r="M14603" i="2"/>
  <c r="M3622" i="2"/>
  <c r="M21500" i="2"/>
  <c r="M12221" i="2"/>
  <c r="M22187" i="2"/>
  <c r="M9784" i="2"/>
  <c r="M20450" i="2"/>
  <c r="M8843" i="2"/>
  <c r="M7555" i="2"/>
  <c r="M17583" i="2"/>
  <c r="M6174" i="2"/>
  <c r="M23516" i="2"/>
  <c r="M16750" i="2"/>
  <c r="M7728" i="2"/>
  <c r="M19201" i="2"/>
  <c r="M14595" i="2"/>
  <c r="M21216" i="2"/>
  <c r="M5574" i="2"/>
  <c r="M12948" i="2"/>
  <c r="M22372" i="2"/>
  <c r="M15958" i="2"/>
  <c r="M12628" i="2"/>
  <c r="M13203" i="2"/>
  <c r="M5342" i="2"/>
  <c r="M10014" i="2"/>
  <c r="M23503" i="2"/>
  <c r="M5038" i="2"/>
  <c r="M3269" i="2"/>
  <c r="M18017" i="2"/>
  <c r="M2965" i="2"/>
  <c r="M15953" i="2"/>
  <c r="M8130" i="2"/>
  <c r="M6032" i="2"/>
  <c r="M21754" i="2"/>
  <c r="M6280" i="2"/>
  <c r="M2884" i="2"/>
  <c r="M2274" i="2"/>
  <c r="M10825" i="2"/>
  <c r="M3684" i="2"/>
  <c r="M9082" i="2"/>
  <c r="M17317" i="2"/>
  <c r="M16878" i="2"/>
  <c r="M13125" i="2"/>
  <c r="M23312" i="2"/>
  <c r="M10881" i="2"/>
  <c r="M6323" i="2"/>
  <c r="M10694" i="2"/>
  <c r="M15217" i="2"/>
  <c r="M4773" i="2"/>
  <c r="M24877" i="2"/>
  <c r="M2247" i="2"/>
  <c r="M20721" i="2"/>
  <c r="M3743" i="2"/>
  <c r="M20051" i="2"/>
  <c r="M12693" i="2"/>
  <c r="M8079" i="2"/>
  <c r="M12183" i="2"/>
  <c r="M16519" i="2"/>
  <c r="M19774" i="2"/>
  <c r="M17500" i="2"/>
  <c r="M9593" i="2"/>
  <c r="M6043" i="2"/>
  <c r="M20093" i="2"/>
  <c r="M3181" i="2"/>
  <c r="M7279" i="2"/>
  <c r="M13290" i="2"/>
  <c r="M2648" i="2"/>
  <c r="M9662" i="2"/>
  <c r="M4596" i="2"/>
  <c r="M3902" i="2"/>
  <c r="M10476" i="2"/>
  <c r="M19449" i="2"/>
  <c r="M3052" i="2"/>
  <c r="M10540" i="2"/>
  <c r="M14421" i="2"/>
  <c r="M15379" i="2"/>
  <c r="M21842" i="2"/>
  <c r="M23480" i="2"/>
  <c r="M15352" i="2"/>
  <c r="M2862" i="2"/>
  <c r="M2740" i="2"/>
  <c r="M8943" i="2"/>
  <c r="M4310" i="2"/>
  <c r="M9392" i="2"/>
  <c r="M2418" i="2"/>
  <c r="M9540" i="2"/>
  <c r="M11972" i="2"/>
  <c r="M22116" i="2"/>
  <c r="M14585" i="2"/>
  <c r="M16036" i="2"/>
  <c r="M22612" i="2"/>
  <c r="M21255" i="2"/>
  <c r="M5560" i="2"/>
  <c r="M2372" i="2"/>
  <c r="M12477" i="2"/>
  <c r="M18053" i="2"/>
  <c r="M16774" i="2"/>
  <c r="M15724" i="2"/>
  <c r="M16725" i="2"/>
  <c r="M17778" i="2"/>
  <c r="M16710" i="2"/>
  <c r="M8058" i="2"/>
  <c r="M4115" i="2"/>
  <c r="M17371" i="2"/>
  <c r="M8003" i="2"/>
  <c r="M11600" i="2"/>
  <c r="M5278" i="2"/>
  <c r="M20239" i="2"/>
  <c r="M6701" i="2"/>
  <c r="M10717" i="2"/>
  <c r="M9457" i="2"/>
  <c r="M2760" i="2"/>
  <c r="M18388" i="2"/>
  <c r="M22406" i="2"/>
  <c r="M20035" i="2"/>
  <c r="M16618" i="2"/>
  <c r="M2990" i="2"/>
  <c r="M21807" i="2"/>
  <c r="M23544" i="2"/>
  <c r="M12775" i="2"/>
  <c r="M24937" i="2"/>
  <c r="M20273" i="2"/>
  <c r="M9518" i="2"/>
  <c r="M24194" i="2"/>
  <c r="M15753" i="2"/>
  <c r="M18260" i="2"/>
  <c r="M2954" i="2"/>
  <c r="M4971" i="2"/>
  <c r="M4295" i="2"/>
  <c r="M2335" i="2"/>
  <c r="M11322" i="2"/>
  <c r="M22202" i="2"/>
  <c r="M16897" i="2"/>
  <c r="M6597" i="2"/>
  <c r="M11020" i="2"/>
  <c r="M3186" i="2"/>
  <c r="M7774" i="2"/>
  <c r="M18475" i="2"/>
  <c r="M14920" i="2"/>
  <c r="M9477" i="2"/>
  <c r="M22415" i="2"/>
  <c r="M7954" i="2"/>
  <c r="M6254" i="2"/>
  <c r="M23791" i="2"/>
  <c r="M21846" i="2"/>
  <c r="M2584" i="2"/>
  <c r="M4749" i="2"/>
  <c r="M6909" i="2"/>
  <c r="M20388" i="2"/>
  <c r="M15084" i="2"/>
  <c r="M8445" i="2"/>
  <c r="M21057" i="2"/>
  <c r="M18035" i="2"/>
  <c r="M6473" i="2"/>
  <c r="M9794" i="2"/>
  <c r="M18100" i="2"/>
  <c r="M4593" i="2"/>
  <c r="M11549" i="2"/>
  <c r="M21439" i="2"/>
  <c r="M2002" i="2"/>
  <c r="M6864" i="2"/>
  <c r="M12184" i="2"/>
  <c r="M22030" i="2"/>
  <c r="M5113" i="2"/>
  <c r="M17664" i="2"/>
  <c r="M4272" i="2"/>
  <c r="M22258" i="2"/>
  <c r="M11681" i="2"/>
  <c r="M5661" i="2"/>
  <c r="M10947" i="2"/>
  <c r="M3554" i="2"/>
  <c r="M9184" i="2"/>
  <c r="M9509" i="2"/>
  <c r="M16335" i="2"/>
  <c r="M19406" i="2"/>
  <c r="M3077" i="2"/>
  <c r="M10466" i="2"/>
  <c r="M9215" i="2"/>
  <c r="M9982" i="2"/>
  <c r="M12324" i="2"/>
  <c r="M13249" i="2"/>
  <c r="M4949" i="2"/>
  <c r="M15576" i="2"/>
  <c r="M9874" i="2"/>
  <c r="M9782" i="2"/>
  <c r="M23390" i="2"/>
  <c r="M13762" i="2"/>
  <c r="M10519" i="2"/>
  <c r="M11482" i="2"/>
  <c r="M4691" i="2"/>
  <c r="M24057" i="2"/>
  <c r="M7571" i="2"/>
  <c r="M9852" i="2"/>
  <c r="M4036" i="2"/>
  <c r="M3049" i="2"/>
  <c r="M2313" i="2"/>
  <c r="M21752" i="2"/>
  <c r="M17543" i="2"/>
  <c r="M13500" i="2"/>
  <c r="M20148" i="2"/>
  <c r="M24192" i="2"/>
  <c r="M7659" i="2"/>
  <c r="M7810" i="2"/>
  <c r="M24507" i="2"/>
  <c r="M19617" i="2"/>
  <c r="M4261" i="2"/>
  <c r="M17097" i="2"/>
  <c r="M2297" i="2"/>
  <c r="M13176" i="2"/>
  <c r="M24960" i="2"/>
  <c r="M21047" i="2"/>
  <c r="M7043" i="2"/>
  <c r="M4456" i="2"/>
  <c r="M20694" i="2"/>
  <c r="M21054" i="2"/>
  <c r="M3317" i="2"/>
  <c r="M3620" i="2"/>
  <c r="M4141" i="2"/>
  <c r="M5234" i="2"/>
  <c r="M10247" i="2"/>
  <c r="M3071" i="2"/>
  <c r="M8892" i="2"/>
  <c r="M20971" i="2"/>
  <c r="M10985" i="2"/>
  <c r="M18637" i="2"/>
  <c r="M3537" i="2"/>
  <c r="M16379" i="2"/>
  <c r="M12555" i="2"/>
  <c r="M13062" i="2"/>
  <c r="M8593" i="2"/>
  <c r="M20574" i="2"/>
  <c r="M21334" i="2"/>
  <c r="M3890" i="2"/>
  <c r="M13998" i="2"/>
  <c r="M7212" i="2"/>
  <c r="M17607" i="2"/>
  <c r="M4881" i="2"/>
  <c r="M10174" i="2"/>
  <c r="M7559" i="2"/>
  <c r="M9246" i="2"/>
  <c r="M6430" i="2"/>
  <c r="M19442" i="2"/>
  <c r="M20146" i="2"/>
  <c r="M14273" i="2"/>
  <c r="M20468" i="2"/>
  <c r="M5135" i="2"/>
  <c r="M15390" i="2"/>
  <c r="M21112" i="2"/>
  <c r="M23819" i="2"/>
  <c r="M17626" i="2"/>
  <c r="M21179" i="2"/>
  <c r="M19185" i="2"/>
  <c r="M2084" i="2"/>
  <c r="M14105" i="2"/>
  <c r="M24454" i="2"/>
  <c r="M16536" i="2"/>
  <c r="M24650" i="2"/>
  <c r="M16697" i="2"/>
  <c r="M19873" i="2"/>
  <c r="M20858" i="2"/>
  <c r="M21138" i="2"/>
  <c r="M21430" i="2"/>
  <c r="M2824" i="2"/>
  <c r="M7290" i="2"/>
  <c r="M17819" i="2"/>
  <c r="M23704" i="2"/>
  <c r="M15434" i="2"/>
  <c r="M17257" i="2"/>
  <c r="M2538" i="2"/>
  <c r="M17814" i="2"/>
  <c r="M5850" i="2"/>
  <c r="M14129" i="2"/>
  <c r="M12525" i="2"/>
  <c r="M2472" i="2"/>
  <c r="M18454" i="2"/>
  <c r="M6234" i="2"/>
  <c r="M14844" i="2"/>
  <c r="M12018" i="2"/>
  <c r="M18046" i="2"/>
  <c r="M11455" i="2"/>
  <c r="M16384" i="2"/>
  <c r="M17627" i="2"/>
  <c r="M5291" i="2"/>
  <c r="M5964" i="2"/>
  <c r="M11540" i="2"/>
  <c r="M19116" i="2"/>
  <c r="M23025" i="2"/>
  <c r="M15273" i="2"/>
  <c r="M22364" i="2"/>
  <c r="M17256" i="2"/>
  <c r="M6132" i="2"/>
  <c r="M8821" i="2"/>
  <c r="M5229" i="2"/>
  <c r="M7200" i="2"/>
  <c r="M20368" i="2"/>
  <c r="M8804" i="2"/>
  <c r="M22253" i="2"/>
  <c r="M15708" i="2"/>
  <c r="M5018" i="2"/>
  <c r="M13557" i="2"/>
  <c r="M21306" i="2"/>
  <c r="M15628" i="2"/>
  <c r="M15154" i="2"/>
  <c r="M7142" i="2"/>
  <c r="M4828" i="2"/>
  <c r="M10495" i="2"/>
  <c r="M12926" i="2"/>
  <c r="M23533" i="2"/>
  <c r="M14134" i="2"/>
  <c r="M24831" i="2"/>
  <c r="M10844" i="2"/>
  <c r="M9676" i="2"/>
  <c r="M16850" i="2"/>
  <c r="M18231" i="2"/>
  <c r="M13345" i="2"/>
  <c r="M14698" i="2"/>
  <c r="M7863" i="2"/>
  <c r="M11085" i="2"/>
  <c r="M19395" i="2"/>
  <c r="M5533" i="2"/>
  <c r="M22912" i="2"/>
  <c r="M17151" i="2"/>
  <c r="M23961" i="2"/>
  <c r="M15162" i="2"/>
  <c r="M11622" i="2"/>
  <c r="M18036" i="2"/>
  <c r="M17320" i="2"/>
  <c r="M8634" i="2"/>
  <c r="M19857" i="2"/>
  <c r="M15073" i="2"/>
  <c r="M16213" i="2"/>
  <c r="M5814" i="2"/>
  <c r="M10511" i="2"/>
  <c r="M12342" i="2"/>
  <c r="M16404" i="2"/>
  <c r="M3389" i="2"/>
  <c r="M18411" i="2"/>
  <c r="M7854" i="2"/>
  <c r="M13669" i="2"/>
  <c r="M12005" i="2"/>
  <c r="M22002" i="2"/>
  <c r="M13943" i="2"/>
  <c r="M11356" i="2"/>
  <c r="M18608" i="2"/>
  <c r="M9796" i="2"/>
  <c r="M4631" i="2"/>
  <c r="M7718" i="2"/>
  <c r="M3325" i="2"/>
  <c r="M7752" i="2"/>
  <c r="M6919" i="2"/>
  <c r="M13260" i="2"/>
  <c r="M15223" i="2"/>
  <c r="M3925" i="2"/>
  <c r="M18743" i="2"/>
  <c r="M6771" i="2"/>
  <c r="M20298" i="2"/>
  <c r="M23847" i="2"/>
  <c r="M15469" i="2"/>
  <c r="M5014" i="2"/>
  <c r="M6185" i="2"/>
  <c r="M16990" i="2"/>
  <c r="M21691" i="2"/>
  <c r="M16230" i="2"/>
  <c r="M5087" i="2"/>
  <c r="M11154" i="2"/>
  <c r="M11069" i="2"/>
  <c r="M19615" i="2"/>
  <c r="M9357" i="2"/>
  <c r="M11521" i="2"/>
  <c r="M8724" i="2"/>
  <c r="M7644" i="2"/>
  <c r="M15037" i="2"/>
  <c r="M22270" i="2"/>
  <c r="M6456" i="2"/>
  <c r="M18477" i="2"/>
  <c r="M5273" i="2"/>
  <c r="M17255" i="2"/>
  <c r="M17359" i="2"/>
  <c r="M9473" i="2"/>
  <c r="M16330" i="2"/>
  <c r="M7961" i="2"/>
  <c r="M16851" i="2"/>
  <c r="M11696" i="2"/>
  <c r="M6858" i="2"/>
  <c r="M21070" i="2"/>
  <c r="M19978" i="2"/>
  <c r="M20487" i="2"/>
  <c r="M7894" i="2"/>
  <c r="M3765" i="2"/>
  <c r="M16583" i="2"/>
  <c r="M21787" i="2"/>
  <c r="M9980" i="2"/>
  <c r="M4896" i="2"/>
  <c r="M17128" i="2"/>
  <c r="M21993" i="2"/>
  <c r="M9734" i="2"/>
  <c r="M13168" i="2"/>
  <c r="M9398" i="2"/>
  <c r="M16094" i="2"/>
  <c r="M15500" i="2"/>
  <c r="M10388" i="2"/>
  <c r="M17231" i="2"/>
  <c r="M18718" i="2"/>
  <c r="M20465" i="2"/>
  <c r="M22237" i="2"/>
  <c r="M5624" i="2"/>
  <c r="M20299" i="2"/>
  <c r="M10463" i="2"/>
  <c r="M5832" i="2"/>
  <c r="M5061" i="2"/>
  <c r="M16126" i="2"/>
  <c r="M4707" i="2"/>
  <c r="M2142" i="2"/>
  <c r="M14315" i="2"/>
  <c r="M2741" i="2"/>
  <c r="M14293" i="2"/>
  <c r="M8300" i="2"/>
  <c r="M17954" i="2"/>
  <c r="M5526" i="2"/>
  <c r="M2747" i="2"/>
  <c r="M19374" i="2"/>
  <c r="M4860" i="2"/>
  <c r="M4660" i="2"/>
  <c r="M15888" i="2"/>
  <c r="M8083" i="2"/>
  <c r="M13810" i="2"/>
  <c r="M14414" i="2"/>
  <c r="M9418" i="2"/>
  <c r="M18126" i="2"/>
  <c r="M5609" i="2"/>
  <c r="M18897" i="2"/>
  <c r="M5586" i="2"/>
  <c r="M4659" i="2"/>
  <c r="M18771" i="2"/>
  <c r="M18094" i="2"/>
  <c r="M23718" i="2"/>
  <c r="M6018" i="2"/>
  <c r="M9182" i="2"/>
  <c r="M8553" i="2"/>
  <c r="M22426" i="2"/>
  <c r="M21259" i="2"/>
  <c r="M14479" i="2"/>
  <c r="M18936" i="2"/>
  <c r="M9207" i="2"/>
  <c r="M16973" i="2"/>
  <c r="M6303" i="2"/>
  <c r="M12946" i="2"/>
  <c r="M24850" i="2"/>
  <c r="M2046" i="2"/>
  <c r="M15637" i="2"/>
  <c r="M4543" i="2"/>
  <c r="M11342" i="2"/>
  <c r="M11314" i="2"/>
  <c r="M22572" i="2"/>
  <c r="M24471" i="2"/>
  <c r="M19194" i="2"/>
  <c r="M14355" i="2"/>
  <c r="M3205" i="2"/>
  <c r="M21243" i="2"/>
  <c r="M23230" i="2"/>
  <c r="M19067" i="2"/>
  <c r="M17192" i="2"/>
  <c r="M23411" i="2"/>
  <c r="M10059" i="2"/>
  <c r="M22112" i="2"/>
  <c r="M3123" i="2"/>
  <c r="M8688" i="2"/>
  <c r="M5240" i="2"/>
  <c r="M5366" i="2"/>
  <c r="M6055" i="2"/>
  <c r="M15808" i="2"/>
  <c r="M10423" i="2"/>
  <c r="M2580" i="2"/>
  <c r="M8523" i="2"/>
  <c r="M19640" i="2"/>
  <c r="M8110" i="2"/>
  <c r="M22357" i="2"/>
  <c r="M17481" i="2"/>
  <c r="M8215" i="2"/>
  <c r="M19012" i="2"/>
  <c r="M24632" i="2"/>
  <c r="M22888" i="2"/>
  <c r="M16315" i="2"/>
  <c r="M7332" i="2"/>
  <c r="M10770" i="2"/>
  <c r="M11423" i="2"/>
  <c r="M24456" i="2"/>
  <c r="M3360" i="2"/>
  <c r="M2986" i="2"/>
  <c r="M16806" i="2"/>
  <c r="M7476" i="2"/>
  <c r="M19426" i="2"/>
  <c r="M5987" i="2"/>
  <c r="M10093" i="2"/>
  <c r="M7253" i="2"/>
  <c r="M9416" i="2"/>
  <c r="M14272" i="2"/>
  <c r="M16743" i="2"/>
  <c r="M15109" i="2"/>
  <c r="M24793" i="2"/>
  <c r="M18829" i="2"/>
  <c r="M18586" i="2"/>
  <c r="M20498" i="2"/>
  <c r="M10329" i="2"/>
  <c r="M5857" i="2"/>
  <c r="M19257" i="2"/>
  <c r="M20275" i="2"/>
  <c r="M2725" i="2"/>
  <c r="M17473" i="2"/>
  <c r="M13368" i="2"/>
  <c r="M20214" i="2"/>
  <c r="M8807" i="2"/>
  <c r="M14073" i="2"/>
  <c r="M12143" i="2"/>
  <c r="M7886" i="2"/>
  <c r="M3944" i="2"/>
  <c r="M5942" i="2"/>
  <c r="M14890" i="2"/>
  <c r="M23192" i="2"/>
  <c r="M18232" i="2"/>
  <c r="M2793" i="2"/>
  <c r="M14042" i="2"/>
  <c r="M24649" i="2"/>
  <c r="M19883" i="2"/>
  <c r="M2742" i="2"/>
  <c r="M7835" i="2"/>
  <c r="M3846" i="2"/>
  <c r="M24660" i="2"/>
  <c r="M22745" i="2"/>
  <c r="M20060" i="2"/>
  <c r="M19561" i="2"/>
  <c r="M12583" i="2"/>
  <c r="M17497" i="2"/>
  <c r="M15463" i="2"/>
  <c r="M6653" i="2"/>
  <c r="M10221" i="2"/>
  <c r="M14886" i="2"/>
  <c r="M21032" i="2"/>
  <c r="M5620" i="2"/>
  <c r="M23865" i="2"/>
  <c r="M23938" i="2"/>
  <c r="M14932" i="2"/>
  <c r="M12629" i="2"/>
  <c r="M18758" i="2"/>
  <c r="M15270" i="2"/>
  <c r="M9667" i="2"/>
  <c r="M11838" i="2"/>
  <c r="M6413" i="2"/>
  <c r="M15257" i="2"/>
  <c r="M19573" i="2"/>
  <c r="M19557" i="2"/>
  <c r="M8794" i="2"/>
  <c r="M11453" i="2"/>
  <c r="M13949" i="2"/>
  <c r="M6646" i="2"/>
  <c r="M18720" i="2"/>
  <c r="M20801" i="2"/>
  <c r="M18499" i="2"/>
  <c r="M23424" i="2"/>
  <c r="M24400" i="2"/>
  <c r="M19944" i="2"/>
  <c r="M19499" i="2"/>
  <c r="M22671" i="2"/>
  <c r="M9338" i="2"/>
  <c r="M6624" i="2"/>
  <c r="M10319" i="2"/>
  <c r="M21463" i="2"/>
  <c r="M5946" i="2"/>
  <c r="M13477" i="2"/>
  <c r="M4559" i="2"/>
  <c r="M13830" i="2"/>
  <c r="M17639" i="2"/>
  <c r="M9937" i="2"/>
  <c r="M9117" i="2"/>
  <c r="M18619" i="2"/>
  <c r="M8038" i="2"/>
  <c r="M19446" i="2"/>
  <c r="M7050" i="2"/>
  <c r="M13898" i="2"/>
  <c r="M12906" i="2"/>
  <c r="M12902" i="2"/>
  <c r="M10760" i="2"/>
  <c r="M23671" i="2"/>
  <c r="M11378" i="2"/>
  <c r="M24849" i="2"/>
  <c r="M5140" i="2"/>
  <c r="M9035" i="2"/>
  <c r="M20922" i="2"/>
  <c r="M16595" i="2"/>
  <c r="M8354" i="2"/>
  <c r="M3442" i="2"/>
  <c r="M3493" i="2"/>
  <c r="M8087" i="2"/>
  <c r="M20058" i="2"/>
  <c r="M17032" i="2"/>
  <c r="M6340" i="2"/>
  <c r="M13814" i="2"/>
  <c r="M14079" i="2"/>
  <c r="M13767" i="2"/>
  <c r="M24166" i="2"/>
  <c r="M15372" i="2"/>
  <c r="M4055" i="2"/>
  <c r="M10777" i="2"/>
  <c r="M16869" i="2"/>
  <c r="M2166" i="2"/>
  <c r="M11816" i="2"/>
  <c r="M17006" i="2"/>
  <c r="M10648" i="2"/>
  <c r="M6381" i="2"/>
  <c r="M18354" i="2"/>
  <c r="M21721" i="2"/>
  <c r="M18941" i="2"/>
  <c r="M12609" i="2"/>
  <c r="M23422" i="2"/>
  <c r="M20643" i="2"/>
  <c r="M14899" i="2"/>
  <c r="M18680" i="2"/>
  <c r="M12226" i="2"/>
  <c r="M4176" i="2"/>
  <c r="M8971" i="2"/>
  <c r="M21790" i="2"/>
  <c r="M11408" i="2"/>
  <c r="M9019" i="2"/>
  <c r="M6153" i="2"/>
  <c r="M12815" i="2"/>
  <c r="M7426" i="2"/>
  <c r="M6502" i="2"/>
  <c r="M4199" i="2"/>
  <c r="M8026" i="2"/>
  <c r="M13244" i="2"/>
  <c r="M19540" i="2"/>
  <c r="M11355" i="2"/>
  <c r="M21622" i="2"/>
  <c r="M18196" i="2"/>
  <c r="M12722" i="2"/>
  <c r="M18819" i="2"/>
  <c r="M16650" i="2"/>
  <c r="M7624" i="2"/>
  <c r="M10720" i="2"/>
  <c r="M24122" i="2"/>
  <c r="M17748" i="2"/>
  <c r="M4862" i="2"/>
  <c r="M19241" i="2"/>
  <c r="M19871" i="2"/>
  <c r="M8886" i="2"/>
  <c r="M14993" i="2"/>
  <c r="M13554" i="2"/>
  <c r="M2056" i="2"/>
  <c r="M24428" i="2"/>
  <c r="M15234" i="2"/>
  <c r="M21883" i="2"/>
  <c r="M22799" i="2"/>
  <c r="M12576" i="2"/>
  <c r="M18889" i="2"/>
  <c r="M14166" i="2"/>
  <c r="M18086" i="2"/>
  <c r="M4527" i="2"/>
  <c r="M3575" i="2"/>
  <c r="M11809" i="2"/>
  <c r="M21203" i="2"/>
  <c r="M22255" i="2"/>
  <c r="M23254" i="2"/>
  <c r="M17884" i="2"/>
  <c r="M20782" i="2"/>
  <c r="M4993" i="2"/>
  <c r="M3655" i="2"/>
  <c r="M21533" i="2"/>
  <c r="M24580" i="2"/>
  <c r="M18409" i="2"/>
  <c r="M23305" i="2"/>
  <c r="M5246" i="2"/>
  <c r="M6330" i="2"/>
  <c r="M19513" i="2"/>
  <c r="M19801" i="2"/>
  <c r="M18216" i="2"/>
  <c r="M19780" i="2"/>
  <c r="M21083" i="2"/>
  <c r="M24643" i="2"/>
  <c r="M12013" i="2"/>
  <c r="M3654" i="2"/>
  <c r="M18537" i="2"/>
  <c r="M19249" i="2"/>
  <c r="M6805" i="2"/>
  <c r="M6069" i="2"/>
  <c r="M8773" i="2"/>
  <c r="M11236" i="2"/>
  <c r="M18476" i="2"/>
  <c r="M12045" i="2"/>
  <c r="M6898" i="2"/>
  <c r="M2583" i="2"/>
  <c r="M21730" i="2"/>
  <c r="M18543" i="2"/>
  <c r="M16190" i="2"/>
  <c r="M15861" i="2"/>
  <c r="M14204" i="2"/>
  <c r="M18180" i="2"/>
  <c r="M9936" i="2"/>
  <c r="M22009" i="2"/>
  <c r="M21045" i="2"/>
  <c r="M24969" i="2"/>
  <c r="M5323" i="2"/>
  <c r="M10264" i="2"/>
  <c r="M17666" i="2"/>
  <c r="M10460" i="2"/>
  <c r="M20095" i="2"/>
  <c r="M22351" i="2"/>
  <c r="M22518" i="2"/>
  <c r="M8986" i="2"/>
  <c r="M4350" i="2"/>
  <c r="M6077" i="2"/>
  <c r="M8260" i="2"/>
  <c r="M17756" i="2"/>
  <c r="M3503" i="2"/>
  <c r="M4626" i="2"/>
  <c r="M20469" i="2"/>
  <c r="M6175" i="2"/>
  <c r="M2887" i="2"/>
  <c r="M14007" i="2"/>
  <c r="M2396" i="2"/>
  <c r="M18658" i="2"/>
  <c r="M2654" i="2"/>
  <c r="M13049" i="2"/>
  <c r="M8404" i="2"/>
  <c r="M6513" i="2"/>
  <c r="M6027" i="2"/>
  <c r="M4448" i="2"/>
  <c r="M24911" i="2"/>
  <c r="M3954" i="2"/>
  <c r="M5930" i="2"/>
  <c r="M19028" i="2"/>
  <c r="M23676" i="2"/>
  <c r="M3259" i="2"/>
  <c r="M3994" i="2"/>
  <c r="M7959" i="2"/>
  <c r="M22699" i="2"/>
  <c r="M18110" i="2"/>
  <c r="M16934" i="2"/>
  <c r="M2830" i="2"/>
  <c r="M11318" i="2"/>
  <c r="M16001" i="2"/>
  <c r="M16739" i="2"/>
  <c r="M8206" i="2"/>
  <c r="M12248" i="2"/>
  <c r="M17010" i="2"/>
  <c r="M3249" i="2"/>
  <c r="M15428" i="2"/>
  <c r="M17441" i="2"/>
  <c r="M14923" i="2"/>
  <c r="M24203" i="2"/>
  <c r="M5168" i="2"/>
  <c r="M12764" i="2"/>
  <c r="M24713" i="2"/>
  <c r="M7760" i="2"/>
  <c r="M15833" i="2"/>
  <c r="M10233" i="2"/>
  <c r="M7675" i="2"/>
  <c r="M13996" i="2"/>
  <c r="M9111" i="2"/>
  <c r="M8507" i="2"/>
  <c r="M10994" i="2"/>
  <c r="M10982" i="2"/>
  <c r="M5626" i="2"/>
  <c r="M8616" i="2"/>
  <c r="M12060" i="2"/>
  <c r="M19231" i="2"/>
  <c r="M13562" i="2"/>
  <c r="M23058" i="2"/>
  <c r="M23678" i="2"/>
  <c r="M15376" i="2"/>
  <c r="M20288" i="2"/>
  <c r="M19452" i="2"/>
  <c r="M19301" i="2"/>
  <c r="M17770" i="2"/>
  <c r="M5122" i="2"/>
  <c r="M5634" i="2"/>
  <c r="M13234" i="2"/>
  <c r="M20438" i="2"/>
  <c r="M5434" i="2"/>
  <c r="M12199" i="2"/>
  <c r="M18240" i="2"/>
  <c r="M4511" i="2"/>
  <c r="M10062" i="2"/>
  <c r="M16302" i="2"/>
  <c r="M7611" i="2"/>
  <c r="M21440" i="2"/>
  <c r="M2236" i="2"/>
  <c r="M8991" i="2"/>
  <c r="M11125" i="2"/>
  <c r="M17955" i="2"/>
  <c r="M17102" i="2"/>
  <c r="M17558" i="2"/>
  <c r="M20866" i="2"/>
  <c r="M11021" i="2"/>
  <c r="M21069" i="2"/>
  <c r="M13394" i="2"/>
  <c r="M24344" i="2"/>
  <c r="M23717" i="2"/>
  <c r="M9914" i="2"/>
  <c r="M5260" i="2"/>
  <c r="M23463" i="2"/>
  <c r="M18678" i="2"/>
  <c r="M15814" i="2"/>
  <c r="M14791" i="2"/>
  <c r="M14877" i="2"/>
  <c r="M7925" i="2"/>
  <c r="M15613" i="2"/>
  <c r="M16238" i="2"/>
  <c r="M4893" i="2"/>
  <c r="M13852" i="2"/>
  <c r="M4291" i="2"/>
  <c r="M10190" i="2"/>
  <c r="M21134" i="2"/>
  <c r="M23014" i="2"/>
  <c r="M7687" i="2"/>
  <c r="M14986" i="2"/>
  <c r="M11957" i="2"/>
  <c r="M15023" i="2"/>
  <c r="M6877" i="2"/>
  <c r="M10415" i="2"/>
  <c r="M11978" i="2"/>
  <c r="M22566" i="2"/>
  <c r="M15288" i="2"/>
  <c r="M17074" i="2"/>
  <c r="M22466" i="2"/>
  <c r="M8643" i="2"/>
  <c r="M21517" i="2"/>
  <c r="M11013" i="2"/>
  <c r="M14798" i="2"/>
  <c r="M22252" i="2"/>
  <c r="M13246" i="2"/>
  <c r="M4355" i="2"/>
  <c r="M22025" i="2"/>
  <c r="M13385" i="2"/>
  <c r="M14978" i="2"/>
  <c r="M4393" i="2"/>
  <c r="M24609" i="2"/>
  <c r="M5770" i="2"/>
  <c r="M15095" i="2"/>
  <c r="M15172" i="2"/>
  <c r="M2735" i="2"/>
  <c r="M15567" i="2"/>
  <c r="M4159" i="2"/>
  <c r="M4777" i="2"/>
  <c r="M8039" i="2"/>
  <c r="M12258" i="2"/>
  <c r="M11225" i="2"/>
  <c r="M10586" i="2"/>
  <c r="M11909" i="2"/>
  <c r="M14529" i="2"/>
  <c r="M9931" i="2"/>
  <c r="M20261" i="2"/>
  <c r="M19856" i="2"/>
  <c r="M9808" i="2"/>
  <c r="M3465" i="2"/>
  <c r="M13431" i="2"/>
  <c r="M20176" i="2"/>
  <c r="M8572" i="2"/>
  <c r="M22324" i="2"/>
  <c r="M10338" i="2"/>
  <c r="M4907" i="2"/>
  <c r="M2361" i="2"/>
  <c r="M7156" i="2"/>
  <c r="M22881" i="2"/>
  <c r="M3903" i="2"/>
  <c r="M2068" i="2"/>
  <c r="M17134" i="2"/>
  <c r="M13267" i="2"/>
  <c r="M16312" i="2"/>
  <c r="M22140" i="2"/>
  <c r="M16551" i="2"/>
  <c r="M22381" i="2"/>
  <c r="M15584" i="2"/>
  <c r="M9309" i="2"/>
  <c r="M6512" i="2"/>
  <c r="M3361" i="2"/>
  <c r="M15285" i="2"/>
  <c r="M6109" i="2"/>
  <c r="M5654" i="2"/>
  <c r="M20816" i="2"/>
  <c r="M7665" i="2"/>
  <c r="M4487" i="2"/>
  <c r="M2572" i="2"/>
  <c r="M20014" i="2"/>
  <c r="M10793" i="2"/>
  <c r="M9645" i="2"/>
  <c r="M8485" i="2"/>
  <c r="M9186" i="2"/>
  <c r="M3381" i="2"/>
  <c r="M7881" i="2"/>
  <c r="M10718" i="2"/>
  <c r="M15768" i="2"/>
  <c r="M21251" i="2"/>
  <c r="M9196" i="2"/>
  <c r="M14695" i="2"/>
  <c r="M15610" i="2"/>
  <c r="M10343" i="2"/>
  <c r="M7061" i="2"/>
  <c r="M24289" i="2"/>
  <c r="M16161" i="2"/>
  <c r="M6193" i="2"/>
  <c r="M24842" i="2"/>
  <c r="M9053" i="2"/>
  <c r="M7586" i="2"/>
  <c r="M23802" i="2"/>
  <c r="M22362" i="2"/>
  <c r="M2244" i="2"/>
  <c r="M9337" i="2"/>
  <c r="M8417" i="2"/>
  <c r="M8371" i="2"/>
  <c r="M6416" i="2"/>
  <c r="M7340" i="2"/>
  <c r="M6339" i="2"/>
  <c r="M6945" i="2"/>
  <c r="M7330" i="2"/>
  <c r="M16355" i="2"/>
  <c r="M18805" i="2"/>
  <c r="M2431" i="2"/>
  <c r="M13051" i="2"/>
  <c r="M10258" i="2"/>
  <c r="M16008" i="2"/>
  <c r="M12249" i="2"/>
  <c r="M17436" i="2"/>
  <c r="M4345" i="2"/>
  <c r="M3358" i="2"/>
  <c r="M9933" i="2"/>
  <c r="M21544" i="2"/>
  <c r="M6108" i="2"/>
  <c r="M3576" i="2"/>
  <c r="M21501" i="2"/>
  <c r="M13077" i="2"/>
  <c r="M17040" i="2"/>
  <c r="M16150" i="2"/>
  <c r="M16270" i="2"/>
  <c r="M9802" i="2"/>
  <c r="M11995" i="2"/>
  <c r="M7962" i="2"/>
  <c r="M20033" i="2"/>
  <c r="M9970" i="2"/>
  <c r="M20878" i="2"/>
  <c r="M21324" i="2"/>
  <c r="M2176" i="2"/>
  <c r="M15803" i="2"/>
  <c r="M2567" i="2"/>
  <c r="M22287" i="2"/>
  <c r="M9346" i="2"/>
  <c r="M17546" i="2"/>
  <c r="M7996" i="2"/>
  <c r="M9472" i="2"/>
  <c r="M10487" i="2"/>
  <c r="M21642" i="2"/>
  <c r="M20028" i="2"/>
  <c r="M21023" i="2"/>
  <c r="M23788" i="2"/>
  <c r="M9759" i="2"/>
  <c r="M10767" i="2"/>
  <c r="M14671" i="2"/>
  <c r="M5088" i="2"/>
  <c r="M20695" i="2"/>
  <c r="M6024" i="2"/>
  <c r="M18214" i="2"/>
  <c r="M6735" i="2"/>
  <c r="M6629" i="2"/>
  <c r="M22764" i="2"/>
  <c r="M21356" i="2"/>
  <c r="M17941" i="2"/>
  <c r="M5977" i="2"/>
  <c r="M20274" i="2"/>
  <c r="M15975" i="2"/>
  <c r="M7130" i="2"/>
  <c r="M21618" i="2"/>
  <c r="M23833" i="2"/>
  <c r="M11400" i="2"/>
  <c r="M6678" i="2"/>
  <c r="M21030" i="2"/>
  <c r="M18876" i="2"/>
  <c r="M21072" i="2"/>
  <c r="M7885" i="2"/>
  <c r="M7103" i="2"/>
  <c r="M14785" i="2"/>
  <c r="M19078" i="2"/>
  <c r="M4641" i="2"/>
  <c r="M20744" i="2"/>
  <c r="M7086" i="2"/>
  <c r="M14201" i="2"/>
  <c r="M5412" i="2"/>
  <c r="M14700" i="2"/>
  <c r="M16677" i="2"/>
  <c r="M17140" i="2"/>
  <c r="M2302" i="2"/>
  <c r="M20289" i="2"/>
  <c r="M4554" i="2"/>
  <c r="M12130" i="2"/>
  <c r="M21084" i="2"/>
  <c r="M15997" i="2"/>
  <c r="M6294" i="2"/>
  <c r="M12489" i="2"/>
  <c r="M5336" i="2"/>
  <c r="M19639" i="2"/>
  <c r="M8819" i="2"/>
  <c r="M6335" i="2"/>
  <c r="M13666" i="2"/>
  <c r="M11556" i="2"/>
  <c r="M12553" i="2"/>
  <c r="M17997" i="2"/>
  <c r="M21953" i="2"/>
  <c r="M2498" i="2"/>
  <c r="M15593" i="2"/>
  <c r="M14633" i="2"/>
  <c r="M24782" i="2"/>
  <c r="M22494" i="2"/>
  <c r="M6562" i="2"/>
  <c r="M7167" i="2"/>
  <c r="M10905" i="2"/>
  <c r="M22066" i="2"/>
  <c r="M4740" i="2"/>
  <c r="M21263" i="2"/>
  <c r="M15639" i="2"/>
  <c r="M14014" i="2"/>
  <c r="M12756" i="2"/>
  <c r="M4483" i="2"/>
  <c r="M20805" i="2"/>
  <c r="M7610" i="2"/>
  <c r="M22125" i="2"/>
  <c r="M6164" i="2"/>
  <c r="M15071" i="2"/>
  <c r="M23355" i="2"/>
  <c r="M4984" i="2"/>
  <c r="M16088" i="2"/>
  <c r="M23336" i="2"/>
  <c r="M21338" i="2"/>
  <c r="M21044" i="2"/>
  <c r="M6353" i="2"/>
  <c r="M4975" i="2"/>
  <c r="M10852" i="2"/>
  <c r="M11368" i="2"/>
  <c r="M7139" i="2"/>
  <c r="M18267" i="2"/>
  <c r="M11231" i="2"/>
  <c r="M16807" i="2"/>
  <c r="M14684" i="2"/>
  <c r="M3725" i="2"/>
  <c r="M23085" i="2"/>
  <c r="M22419" i="2"/>
  <c r="M22535" i="2"/>
  <c r="M7337" i="2"/>
  <c r="M3307" i="2"/>
  <c r="M11410" i="2"/>
  <c r="M22624" i="2"/>
  <c r="M9718" i="2"/>
  <c r="M15590" i="2"/>
  <c r="M19203" i="2"/>
  <c r="M15668" i="2"/>
  <c r="M8555" i="2"/>
  <c r="M10009" i="2"/>
  <c r="M8288" i="2"/>
  <c r="M16407" i="2"/>
  <c r="M20191" i="2"/>
  <c r="M7026" i="2"/>
  <c r="M11192" i="2"/>
  <c r="M16193" i="2"/>
  <c r="M8609" i="2"/>
  <c r="M19048" i="2"/>
  <c r="M9531" i="2"/>
  <c r="M14882" i="2"/>
  <c r="M9561" i="2"/>
  <c r="M9547" i="2"/>
  <c r="M10344" i="2"/>
  <c r="M19071" i="2"/>
  <c r="M14081" i="2"/>
  <c r="M6082" i="2"/>
  <c r="M15882" i="2"/>
  <c r="M4054" i="2"/>
  <c r="M17275" i="2"/>
  <c r="M11679" i="2"/>
  <c r="M17719" i="2"/>
  <c r="M5525" i="2"/>
  <c r="M16360" i="2"/>
  <c r="M11330" i="2"/>
  <c r="M6622" i="2"/>
  <c r="M2007" i="2"/>
  <c r="M24946" i="2"/>
  <c r="M8448" i="2"/>
  <c r="M20875" i="2"/>
  <c r="M19732" i="2"/>
  <c r="M12131" i="2"/>
  <c r="M24596" i="2"/>
  <c r="M20241" i="2"/>
  <c r="M18834" i="2"/>
  <c r="M17743" i="2"/>
  <c r="M13020" i="2"/>
  <c r="M10846" i="2"/>
  <c r="M21309" i="2"/>
  <c r="M19619" i="2"/>
  <c r="M16134" i="2"/>
  <c r="M22752" i="2"/>
  <c r="M20323" i="2"/>
  <c r="M17535" i="2"/>
  <c r="M18837" i="2"/>
  <c r="M12404" i="2"/>
  <c r="M6352" i="2"/>
  <c r="M11834" i="2"/>
  <c r="M9681" i="2"/>
  <c r="M14611" i="2"/>
  <c r="M20566" i="2"/>
  <c r="M9173" i="2"/>
  <c r="M19512" i="2"/>
  <c r="M6105" i="2"/>
  <c r="M2354" i="2"/>
  <c r="M17434" i="2"/>
  <c r="M24074" i="2"/>
  <c r="M23137" i="2"/>
  <c r="M15458" i="2"/>
  <c r="M20494" i="2"/>
  <c r="M9617" i="2"/>
  <c r="M10913" i="2"/>
  <c r="M9212" i="2"/>
  <c r="M11665" i="2"/>
  <c r="M23188" i="2"/>
  <c r="M24671" i="2"/>
  <c r="M23315" i="2"/>
  <c r="M16941" i="2"/>
  <c r="M6703" i="2"/>
  <c r="M13232" i="2"/>
  <c r="M21412" i="2"/>
  <c r="M23632" i="2"/>
  <c r="M16816" i="2"/>
  <c r="M3653" i="2"/>
  <c r="M8373" i="2"/>
  <c r="M22056" i="2"/>
  <c r="M8854" i="2"/>
  <c r="M12082" i="2"/>
  <c r="M3035" i="2"/>
  <c r="M8663" i="2"/>
  <c r="M14651" i="2"/>
  <c r="M11075" i="2"/>
  <c r="M3415" i="2"/>
  <c r="M4647" i="2"/>
  <c r="M17453" i="2"/>
  <c r="M10735" i="2"/>
  <c r="M21195" i="2"/>
  <c r="M4623" i="2"/>
  <c r="M13774" i="2"/>
  <c r="M11678" i="2"/>
  <c r="M23853" i="2"/>
  <c r="M4389" i="2"/>
  <c r="M13913" i="2"/>
  <c r="M19626" i="2"/>
  <c r="M10661" i="2"/>
  <c r="M24932" i="2"/>
  <c r="M22923" i="2"/>
  <c r="M9586" i="2"/>
  <c r="M11608" i="2"/>
  <c r="M10404" i="2"/>
  <c r="M10891" i="2"/>
  <c r="M4632" i="2"/>
  <c r="M23443" i="2"/>
  <c r="M23950" i="2"/>
  <c r="M15498" i="2"/>
  <c r="M17044" i="2"/>
  <c r="M6011" i="2"/>
  <c r="M23946" i="2"/>
  <c r="M19986" i="2"/>
  <c r="M12017" i="2"/>
  <c r="M7934" i="2"/>
  <c r="M11319" i="2"/>
  <c r="M22838" i="2"/>
  <c r="M2464" i="2"/>
  <c r="M12563" i="2"/>
  <c r="M6551" i="2"/>
  <c r="M23912" i="2"/>
  <c r="M8259" i="2"/>
  <c r="M22436" i="2"/>
  <c r="M12447" i="2"/>
  <c r="M21031" i="2"/>
  <c r="M7568" i="2"/>
  <c r="M23356" i="2"/>
  <c r="M19418" i="2"/>
  <c r="M5431" i="2"/>
  <c r="M9566" i="2"/>
  <c r="M17993" i="2"/>
  <c r="M2888" i="2"/>
  <c r="M13797" i="2"/>
  <c r="M23256" i="2"/>
  <c r="M11382" i="2"/>
  <c r="M17327" i="2"/>
  <c r="M19285" i="2"/>
  <c r="M22302" i="2"/>
  <c r="M22249" i="2"/>
  <c r="M6510" i="2"/>
  <c r="M15261" i="2"/>
  <c r="M20924" i="2"/>
  <c r="M17783" i="2"/>
  <c r="M13400" i="2"/>
  <c r="M17297" i="2"/>
  <c r="M17687" i="2"/>
  <c r="M11839" i="2"/>
  <c r="M3775" i="2"/>
  <c r="M21302" i="2"/>
  <c r="M16614" i="2"/>
  <c r="M14284" i="2"/>
  <c r="M21888" i="2"/>
  <c r="M19659" i="2"/>
  <c r="M17122" i="2"/>
  <c r="M4810" i="2"/>
  <c r="M22162" i="2"/>
  <c r="M23331" i="2"/>
  <c r="M13489" i="2"/>
  <c r="M7056" i="2"/>
  <c r="M23823" i="2"/>
  <c r="M11438" i="2"/>
  <c r="M12907" i="2"/>
  <c r="M15462" i="2"/>
  <c r="M12463" i="2"/>
  <c r="M21103" i="2"/>
  <c r="M18966" i="2"/>
  <c r="M12095" i="2"/>
  <c r="M19684" i="2"/>
  <c r="M23470" i="2"/>
  <c r="M23566" i="2"/>
  <c r="M24246" i="2"/>
  <c r="M3530" i="2"/>
  <c r="M18937" i="2"/>
  <c r="M16309" i="2"/>
  <c r="M21470" i="2"/>
  <c r="M14941" i="2"/>
  <c r="M24063" i="2"/>
  <c r="M14146" i="2"/>
  <c r="M5193" i="2"/>
  <c r="M16921" i="2"/>
  <c r="M19306" i="2"/>
  <c r="M19556" i="2"/>
  <c r="M20418" i="2"/>
  <c r="M7549" i="2"/>
  <c r="M16077" i="2"/>
  <c r="M3253" i="2"/>
  <c r="M4678" i="2"/>
  <c r="M20222" i="2"/>
  <c r="M9321" i="2"/>
  <c r="M21464" i="2"/>
  <c r="M5614" i="2"/>
  <c r="M2047" i="2"/>
  <c r="M16136" i="2"/>
  <c r="M24029" i="2"/>
  <c r="M16118" i="2"/>
  <c r="M8332" i="2"/>
  <c r="M4845" i="2"/>
  <c r="M19989" i="2"/>
  <c r="M14733" i="2"/>
  <c r="M5181" i="2"/>
  <c r="M8802" i="2"/>
  <c r="M12495" i="2"/>
  <c r="M17115" i="2"/>
  <c r="M2462" i="2"/>
  <c r="M9255" i="2"/>
  <c r="M19502" i="2"/>
  <c r="M11599" i="2"/>
  <c r="M12970" i="2"/>
  <c r="M22948" i="2"/>
  <c r="M10691" i="2"/>
  <c r="M6057" i="2"/>
  <c r="M18540" i="2"/>
  <c r="M17649" i="2"/>
  <c r="M18887" i="2"/>
  <c r="M21396" i="2"/>
  <c r="M24559" i="2"/>
  <c r="M22911" i="2"/>
  <c r="M9453" i="2"/>
  <c r="M22023" i="2"/>
  <c r="M16501" i="2"/>
  <c r="M17020" i="2"/>
  <c r="M4833" i="2"/>
  <c r="M19317" i="2"/>
  <c r="M17187" i="2"/>
  <c r="M3265" i="2"/>
  <c r="M3319" i="2"/>
  <c r="M6951" i="2"/>
  <c r="M20269" i="2"/>
  <c r="M9340" i="2"/>
  <c r="M16328" i="2"/>
  <c r="M3635" i="2"/>
  <c r="M4327" i="2"/>
  <c r="M5094" i="2"/>
  <c r="M15230" i="2"/>
  <c r="M15550" i="2"/>
  <c r="M7623" i="2"/>
  <c r="M12679" i="2"/>
  <c r="M11652" i="2"/>
  <c r="M9972" i="2"/>
  <c r="M11496" i="2"/>
  <c r="M23583" i="2"/>
  <c r="M14837" i="2"/>
  <c r="M8644" i="2"/>
  <c r="M3281" i="2"/>
  <c r="M22827" i="2"/>
  <c r="M8355" i="2"/>
  <c r="M16887" i="2"/>
  <c r="M18290" i="2"/>
  <c r="M18424" i="2"/>
  <c r="M13476" i="2"/>
  <c r="M13730" i="2"/>
  <c r="M5532" i="2"/>
  <c r="M16059" i="2"/>
  <c r="M19613" i="2"/>
  <c r="M13031" i="2"/>
  <c r="M20856" i="2"/>
  <c r="M2613" i="2"/>
  <c r="M19403" i="2"/>
  <c r="M8602" i="2"/>
  <c r="M21499" i="2"/>
  <c r="M9567" i="2"/>
  <c r="M12987" i="2"/>
  <c r="M5989" i="2"/>
  <c r="M21228" i="2"/>
  <c r="M12102" i="2"/>
  <c r="M7786" i="2"/>
  <c r="M23667" i="2"/>
  <c r="M21386" i="2"/>
  <c r="M17023" i="2"/>
  <c r="M22073" i="2"/>
  <c r="M24607" i="2"/>
  <c r="M21539" i="2"/>
  <c r="M23723" i="2"/>
  <c r="M9185" i="2"/>
  <c r="M6486" i="2"/>
  <c r="M4292" i="2"/>
  <c r="M18756" i="2"/>
  <c r="M13169" i="2"/>
  <c r="M4628" i="2"/>
  <c r="M11155" i="2"/>
  <c r="M11035" i="2"/>
  <c r="M13082" i="2"/>
  <c r="M7948" i="2"/>
  <c r="M19478" i="2"/>
  <c r="M3454" i="2"/>
  <c r="M21751" i="2"/>
  <c r="M5033" i="2"/>
  <c r="M13066" i="2"/>
  <c r="M17919" i="2"/>
  <c r="M15323" i="2"/>
  <c r="M14419" i="2"/>
  <c r="M17254" i="2"/>
  <c r="M20968" i="2"/>
  <c r="M16981" i="2"/>
  <c r="M15046" i="2"/>
  <c r="M14269" i="2"/>
  <c r="M5523" i="2"/>
  <c r="M6221" i="2"/>
  <c r="M12308" i="2"/>
  <c r="M9525" i="2"/>
  <c r="M22367" i="2"/>
  <c r="M10805" i="2"/>
  <c r="M15026" i="2"/>
  <c r="M17343" i="2"/>
  <c r="M14763" i="2"/>
  <c r="M7505" i="2"/>
  <c r="M7152" i="2"/>
  <c r="M14566" i="2"/>
  <c r="M5742" i="2"/>
  <c r="M23971" i="2"/>
  <c r="M14599" i="2"/>
  <c r="M10554" i="2"/>
  <c r="M19091" i="2"/>
  <c r="M18906" i="2"/>
  <c r="M19495" i="2"/>
  <c r="M14905" i="2"/>
  <c r="M12547" i="2"/>
  <c r="M14288" i="2"/>
  <c r="M16691" i="2"/>
  <c r="M14092" i="2"/>
  <c r="M2155" i="2"/>
  <c r="M22822" i="2"/>
  <c r="M14386" i="2"/>
  <c r="M2623" i="2"/>
  <c r="M13275" i="2"/>
  <c r="M17308" i="2"/>
  <c r="M2861" i="2"/>
  <c r="M19603" i="2"/>
  <c r="M2365" i="2"/>
  <c r="M7100" i="2"/>
  <c r="M24459" i="2"/>
  <c r="M14606" i="2"/>
  <c r="M17982" i="2"/>
  <c r="M7118" i="2"/>
  <c r="M6702" i="2"/>
  <c r="M13145" i="2"/>
  <c r="M17037" i="2"/>
  <c r="M20328" i="2"/>
  <c r="M9991" i="2"/>
  <c r="M14605" i="2"/>
  <c r="M3942" i="2"/>
  <c r="M20578" i="2"/>
  <c r="M24546" i="2"/>
  <c r="M14425" i="2"/>
  <c r="M11543" i="2"/>
  <c r="M10967" i="2"/>
  <c r="M9217" i="2"/>
  <c r="M14300" i="2"/>
  <c r="M2673" i="2"/>
  <c r="M19295" i="2"/>
  <c r="M21870" i="2"/>
  <c r="M17293" i="2"/>
  <c r="M11513" i="2"/>
  <c r="M8918" i="2"/>
  <c r="M2541" i="2"/>
  <c r="M9904" i="2"/>
  <c r="M12932" i="2"/>
  <c r="M13450" i="2"/>
  <c r="M5292" i="2"/>
  <c r="M3293" i="2"/>
  <c r="M14909" i="2"/>
  <c r="M24990" i="2"/>
  <c r="M20079" i="2"/>
  <c r="M19237" i="2"/>
  <c r="M11435" i="2"/>
  <c r="M21724" i="2"/>
  <c r="M17977" i="2"/>
  <c r="M16866" i="2"/>
  <c r="M5296" i="2"/>
  <c r="M18479" i="2"/>
  <c r="M14147" i="2"/>
  <c r="M6791" i="2"/>
  <c r="M16100" i="2"/>
  <c r="M17292" i="2"/>
  <c r="M12968" i="2"/>
  <c r="M21585" i="2"/>
  <c r="M8646" i="2"/>
  <c r="M24020" i="2"/>
  <c r="M3327" i="2"/>
  <c r="M14555" i="2"/>
  <c r="M14249" i="2"/>
  <c r="M3701" i="2"/>
  <c r="M14094" i="2"/>
  <c r="M11145" i="2"/>
  <c r="M6110" i="2"/>
  <c r="M19484" i="2"/>
  <c r="M13352" i="2"/>
  <c r="M6873" i="2"/>
  <c r="M17822" i="2"/>
  <c r="M14158" i="2"/>
  <c r="M13478" i="2"/>
  <c r="M9023" i="2"/>
  <c r="M12416" i="2"/>
  <c r="M13979" i="2"/>
  <c r="M22793" i="2"/>
  <c r="M2309" i="2"/>
  <c r="M8364" i="2"/>
  <c r="M13409" i="2"/>
  <c r="M18627" i="2"/>
  <c r="M5171" i="2"/>
  <c r="M8576" i="2"/>
  <c r="M5692" i="2"/>
  <c r="M8028" i="2"/>
  <c r="M9156" i="2"/>
  <c r="M5321" i="2"/>
  <c r="M14231" i="2"/>
  <c r="M8210" i="2"/>
  <c r="M21193" i="2"/>
  <c r="M10607" i="2"/>
  <c r="M13212" i="2"/>
  <c r="M5110" i="2"/>
  <c r="M14169" i="2"/>
  <c r="M20915" i="2"/>
  <c r="M19162" i="2"/>
  <c r="M15362" i="2"/>
  <c r="M17721" i="2"/>
  <c r="M10689" i="2"/>
  <c r="M4547" i="2"/>
  <c r="M15082" i="2"/>
  <c r="M15111" i="2"/>
  <c r="M11932" i="2"/>
  <c r="M6211" i="2"/>
  <c r="M6866" i="2"/>
  <c r="M21146" i="2"/>
  <c r="M9721" i="2"/>
  <c r="M6680" i="2"/>
  <c r="M2357" i="2"/>
  <c r="M11697" i="2"/>
  <c r="M20571" i="2"/>
  <c r="M20021" i="2"/>
  <c r="M20855" i="2"/>
  <c r="M4743" i="2"/>
  <c r="M6971" i="2"/>
  <c r="M11025" i="2"/>
  <c r="M11407" i="2"/>
  <c r="M20313" i="2"/>
  <c r="M3632" i="2"/>
  <c r="M14845" i="2"/>
  <c r="M21339" i="2"/>
  <c r="M23524" i="2"/>
  <c r="M18079" i="2"/>
  <c r="M4951" i="2"/>
  <c r="M21717" i="2"/>
  <c r="M12053" i="2"/>
  <c r="M13215" i="2"/>
  <c r="M15117" i="2"/>
  <c r="M6159" i="2"/>
  <c r="M7727" i="2"/>
  <c r="M3892" i="2"/>
  <c r="M9838" i="2"/>
  <c r="M18573" i="2"/>
  <c r="M24120" i="2"/>
  <c r="M12352" i="2"/>
  <c r="M17494" i="2"/>
  <c r="M11108" i="2"/>
  <c r="M7966" i="2"/>
  <c r="M9006" i="2"/>
  <c r="M8917" i="2"/>
  <c r="M15683" i="2"/>
  <c r="M4505" i="2"/>
  <c r="M9382" i="2"/>
  <c r="M14198" i="2"/>
  <c r="M23739" i="2"/>
  <c r="M15854" i="2"/>
  <c r="M4598" i="2"/>
  <c r="M15661" i="2"/>
  <c r="M5696" i="2"/>
  <c r="M12522" i="2"/>
  <c r="M18139" i="2"/>
  <c r="M2901" i="2"/>
  <c r="M18238" i="2"/>
  <c r="M15494" i="2"/>
  <c r="M6383" i="2"/>
  <c r="M2789" i="2"/>
  <c r="M3231" i="2"/>
  <c r="M2705" i="2"/>
  <c r="M18229" i="2"/>
  <c r="M22529" i="2"/>
  <c r="M7667" i="2"/>
  <c r="M4284" i="2"/>
  <c r="M11309" i="2"/>
  <c r="M7237" i="2"/>
  <c r="M21150" i="2"/>
  <c r="M8366" i="2"/>
  <c r="M17226" i="2"/>
  <c r="M22628" i="2"/>
  <c r="M2024" i="2"/>
  <c r="M8237" i="2"/>
  <c r="M20536" i="2"/>
  <c r="M11729" i="2"/>
  <c r="M20542" i="2"/>
  <c r="M8077" i="2"/>
  <c r="M11074" i="2"/>
  <c r="M12240" i="2"/>
  <c r="M4900" i="2"/>
  <c r="M22863" i="2"/>
  <c r="M16226" i="2"/>
  <c r="M12966" i="2"/>
  <c r="M15714" i="2"/>
  <c r="M3941" i="2"/>
  <c r="M11651" i="2"/>
  <c r="M12487" i="2"/>
  <c r="M21426" i="2"/>
  <c r="M11683" i="2"/>
  <c r="M19740" i="2"/>
  <c r="M16007" i="2"/>
  <c r="M8935" i="2"/>
  <c r="M18731" i="2"/>
  <c r="M2788" i="2"/>
  <c r="M21287" i="2"/>
  <c r="M22480" i="2"/>
  <c r="M8224" i="2"/>
  <c r="M15855" i="2"/>
  <c r="M5956" i="2"/>
  <c r="M15785" i="2"/>
  <c r="M2283" i="2"/>
  <c r="M14069" i="2"/>
  <c r="M8281" i="2"/>
  <c r="M20603" i="2"/>
  <c r="M8454" i="2"/>
  <c r="M2369" i="2"/>
  <c r="M11922" i="2"/>
  <c r="M12759" i="2"/>
  <c r="M17761" i="2"/>
  <c r="M16224" i="2"/>
  <c r="M10438" i="2"/>
  <c r="M23793" i="2"/>
  <c r="M2305" i="2"/>
  <c r="M9231" i="2"/>
  <c r="M4832" i="2"/>
  <c r="M7037" i="2"/>
  <c r="M20510" i="2"/>
  <c r="M12406" i="2"/>
  <c r="M20696" i="2"/>
  <c r="M16240" i="2"/>
  <c r="M14457" i="2"/>
  <c r="M19311" i="2"/>
  <c r="M12149" i="2"/>
  <c r="M23438" i="2"/>
  <c r="M20975" i="2"/>
  <c r="M7702" i="2"/>
  <c r="M24816" i="2"/>
  <c r="M20140" i="2"/>
  <c r="M14960" i="2"/>
  <c r="M4423" i="2"/>
  <c r="M5117" i="2"/>
  <c r="M14450" i="2"/>
  <c r="M5253" i="2"/>
  <c r="M4696" i="2"/>
  <c r="M2626" i="2"/>
  <c r="M11150" i="2"/>
  <c r="M9370" i="2"/>
  <c r="M23067" i="2"/>
  <c r="M21565" i="2"/>
  <c r="M12762" i="2"/>
  <c r="M3732" i="2"/>
  <c r="M18894" i="2"/>
  <c r="M20949" i="2"/>
  <c r="M20540" i="2"/>
  <c r="M8351" i="2"/>
  <c r="M5854" i="2"/>
  <c r="M16839" i="2"/>
  <c r="M9038" i="2"/>
  <c r="M8582" i="2"/>
  <c r="M20596" i="2"/>
  <c r="M19294" i="2"/>
  <c r="M19158" i="2"/>
  <c r="M24939" i="2"/>
  <c r="M19041" i="2"/>
  <c r="M20841" i="2"/>
  <c r="M3767" i="2"/>
  <c r="M6720" i="2"/>
  <c r="M9727" i="2"/>
  <c r="M19492" i="2"/>
  <c r="M9132" i="2"/>
  <c r="M6217" i="2"/>
  <c r="M9958" i="2"/>
  <c r="M12288" i="2"/>
  <c r="M16992" i="2"/>
  <c r="M22100" i="2"/>
  <c r="M8958" i="2"/>
  <c r="M15601" i="2"/>
  <c r="M21625" i="2"/>
  <c r="M22512" i="2"/>
  <c r="M14729" i="2"/>
  <c r="M15701" i="2"/>
  <c r="M10656" i="2"/>
  <c r="M23325" i="2"/>
  <c r="M16888" i="2"/>
  <c r="M17895" i="2"/>
  <c r="M8913" i="2"/>
  <c r="M13587" i="2"/>
  <c r="M22129" i="2"/>
  <c r="M20076" i="2"/>
  <c r="M20037" i="2"/>
  <c r="M18946" i="2"/>
  <c r="M13330" i="2"/>
  <c r="M21931" i="2"/>
  <c r="M24550" i="2"/>
  <c r="M8887" i="2"/>
  <c r="M6982" i="2"/>
  <c r="M21260" i="2"/>
  <c r="M4766" i="2"/>
  <c r="M23686" i="2"/>
  <c r="M13163" i="2"/>
  <c r="M13905" i="2"/>
  <c r="M13843" i="2"/>
  <c r="M2349" i="2"/>
  <c r="M4875" i="2"/>
  <c r="M7057" i="2"/>
  <c r="M13591" i="2"/>
  <c r="M21020" i="2"/>
  <c r="M14626" i="2"/>
  <c r="M6832" i="2"/>
  <c r="M13268" i="2"/>
  <c r="M10483" i="2"/>
  <c r="M6223" i="2"/>
  <c r="M20113" i="2"/>
  <c r="M7151" i="2"/>
  <c r="M18675" i="2"/>
  <c r="M10765" i="2"/>
  <c r="M21034" i="2"/>
  <c r="M4844" i="2"/>
  <c r="M2819" i="2"/>
  <c r="M15509" i="2"/>
  <c r="M11244" i="2"/>
  <c r="M22128" i="2"/>
  <c r="M20654" i="2"/>
  <c r="M22602" i="2"/>
  <c r="M18925" i="2"/>
  <c r="M19949" i="2"/>
  <c r="M18885" i="2"/>
  <c r="M12201" i="2"/>
  <c r="M20271" i="2"/>
  <c r="M18039" i="2"/>
  <c r="M8108" i="2"/>
  <c r="M6412" i="2"/>
  <c r="M13900" i="2"/>
  <c r="M8502" i="2"/>
  <c r="M16635" i="2"/>
  <c r="M5517" i="2"/>
  <c r="M2351" i="2"/>
  <c r="M16538" i="2"/>
  <c r="M16478" i="2"/>
  <c r="M19460" i="2"/>
  <c r="M24282" i="2"/>
  <c r="M5928" i="2"/>
  <c r="M18798" i="2"/>
  <c r="M21219" i="2"/>
  <c r="M7328" i="2"/>
  <c r="M23285" i="2"/>
  <c r="M7548" i="2"/>
  <c r="M20920" i="2"/>
  <c r="M21820" i="2"/>
  <c r="M20100" i="2"/>
  <c r="M16644" i="2"/>
  <c r="M2751" i="2"/>
  <c r="M22276" i="2"/>
  <c r="M15512" i="2"/>
  <c r="M3609" i="2"/>
  <c r="M12433" i="2"/>
  <c r="M23685" i="2"/>
  <c r="M4651" i="2"/>
  <c r="M21722" i="2"/>
  <c r="M14723" i="2"/>
  <c r="M15007" i="2"/>
  <c r="M22169" i="2"/>
  <c r="M24709" i="2"/>
  <c r="M15559" i="2"/>
  <c r="M14502" i="2"/>
  <c r="M5951" i="2"/>
  <c r="M23595" i="2"/>
  <c r="M7518" i="2"/>
  <c r="M14974" i="2"/>
  <c r="M11589" i="2"/>
  <c r="M22346" i="2"/>
  <c r="M6754" i="2"/>
  <c r="M7024" i="2"/>
  <c r="M18199" i="2"/>
  <c r="M15184" i="2"/>
  <c r="M17461" i="2"/>
  <c r="M12952" i="2"/>
  <c r="M2545" i="2"/>
  <c r="M22107" i="2"/>
  <c r="M3277" i="2"/>
  <c r="M20070" i="2"/>
  <c r="M19308" i="2"/>
  <c r="M20683" i="2"/>
  <c r="M12769" i="2"/>
  <c r="M2180" i="2"/>
  <c r="M6494" i="2"/>
  <c r="M9578" i="2"/>
  <c r="M16552" i="2"/>
  <c r="M7535" i="2"/>
  <c r="M2122" i="2"/>
  <c r="M6991" i="2"/>
  <c r="M19305" i="2"/>
  <c r="M10692" i="2"/>
  <c r="M15436" i="2"/>
  <c r="M5788" i="2"/>
  <c r="M14262" i="2"/>
  <c r="M15260" i="2"/>
  <c r="M22747" i="2"/>
  <c r="M20157" i="2"/>
  <c r="M21644" i="2"/>
  <c r="M7788" i="2"/>
  <c r="M8675" i="2"/>
  <c r="M19138" i="2"/>
  <c r="M14564" i="2"/>
  <c r="M20870" i="2"/>
  <c r="M5021" i="2"/>
  <c r="M13065" i="2"/>
  <c r="M24199" i="2"/>
  <c r="M9922" i="2"/>
  <c r="M21198" i="2"/>
  <c r="M24980" i="2"/>
  <c r="M2040" i="2"/>
  <c r="M22139" i="2"/>
  <c r="M21172" i="2"/>
  <c r="M22149" i="2"/>
  <c r="M22703" i="2"/>
  <c r="M19005" i="2"/>
  <c r="M16899" i="2"/>
  <c r="M24137" i="2"/>
  <c r="M12407" i="2"/>
  <c r="M6425" i="2"/>
  <c r="M15891" i="2"/>
  <c r="M7071" i="2"/>
  <c r="M11256" i="2"/>
  <c r="M14578" i="2"/>
  <c r="M16009" i="2"/>
  <c r="M17676" i="2"/>
  <c r="M19898" i="2"/>
  <c r="M2065" i="2"/>
  <c r="M23511" i="2"/>
  <c r="M17147" i="2"/>
  <c r="M22644" i="2"/>
  <c r="M24734" i="2"/>
  <c r="M12296" i="2"/>
  <c r="M10161" i="2"/>
  <c r="M18368" i="2"/>
  <c r="M2807" i="2"/>
  <c r="M16683" i="2"/>
  <c r="M6976" i="2"/>
  <c r="M18093" i="2"/>
  <c r="M19737" i="2"/>
  <c r="M11110" i="2"/>
  <c r="M13558" i="2"/>
  <c r="M14365" i="2"/>
  <c r="M15781" i="2"/>
  <c r="M10788" i="2"/>
  <c r="M10139" i="2"/>
  <c r="M5225" i="2"/>
  <c r="M7957" i="2"/>
  <c r="M11723" i="2"/>
  <c r="M13737" i="2"/>
  <c r="M6013" i="2"/>
  <c r="M3120" i="2"/>
  <c r="M15136" i="2"/>
  <c r="M2516" i="2"/>
  <c r="M12247" i="2"/>
  <c r="M14686" i="2"/>
  <c r="M19290" i="2"/>
  <c r="M19767" i="2"/>
  <c r="M5685" i="2"/>
  <c r="M13383" i="2"/>
  <c r="M2238" i="2"/>
  <c r="M11445" i="2"/>
  <c r="M11827" i="2"/>
  <c r="M18445" i="2"/>
  <c r="M7870" i="2"/>
  <c r="M5161" i="2"/>
  <c r="M12778" i="2"/>
  <c r="M22021" i="2"/>
  <c r="M3527" i="2"/>
  <c r="M22820" i="2"/>
  <c r="M15845" i="2"/>
  <c r="M22483" i="2"/>
  <c r="M9537" i="2"/>
  <c r="M4028" i="2"/>
  <c r="M16445" i="2"/>
  <c r="M9120" i="2"/>
  <c r="M4446" i="2"/>
  <c r="M3696" i="2"/>
  <c r="M12061" i="2"/>
  <c r="M8882" i="2"/>
  <c r="M21659" i="2"/>
  <c r="M3264" i="2"/>
  <c r="M8658" i="2"/>
  <c r="M10862" i="2"/>
  <c r="M3945" i="2"/>
  <c r="M23743" i="2"/>
  <c r="M18418" i="2"/>
  <c r="M7734" i="2"/>
  <c r="M2158" i="2"/>
  <c r="M21471" i="2"/>
  <c r="M15665" i="2"/>
  <c r="M9797" i="2"/>
  <c r="M10851" i="2"/>
  <c r="M21409" i="2"/>
  <c r="M16744" i="2"/>
  <c r="M24900" i="2"/>
  <c r="M17831" i="2"/>
  <c r="M16511" i="2"/>
  <c r="M18839" i="2"/>
  <c r="M12043" i="2"/>
  <c r="M8856" i="2"/>
  <c r="M21850" i="2"/>
  <c r="M7785" i="2"/>
  <c r="M12109" i="2"/>
  <c r="M13856" i="2"/>
  <c r="M24215" i="2"/>
  <c r="M9866" i="2"/>
  <c r="M24327" i="2"/>
  <c r="M24769" i="2"/>
  <c r="M6219" i="2"/>
  <c r="M24002" i="2"/>
  <c r="M9770" i="2"/>
  <c r="M9709" i="2"/>
  <c r="M14977" i="2"/>
  <c r="M17385" i="2"/>
  <c r="M22067" i="2"/>
  <c r="M24837" i="2"/>
  <c r="M22928" i="2"/>
  <c r="M18068" i="2"/>
  <c r="M17655" i="2"/>
  <c r="M4997" i="2"/>
  <c r="M17668" i="2"/>
  <c r="M10815" i="2"/>
  <c r="M9025" i="2"/>
  <c r="M2557" i="2"/>
  <c r="M24502" i="2"/>
  <c r="M9064" i="2"/>
  <c r="M6855" i="2"/>
  <c r="M5740" i="2"/>
  <c r="M16119" i="2"/>
  <c r="M21010" i="2"/>
  <c r="M9559" i="2"/>
  <c r="M22746" i="2"/>
  <c r="M24484" i="2"/>
  <c r="M10870" i="2"/>
  <c r="M12276" i="2"/>
  <c r="M16765" i="2"/>
  <c r="M14076" i="2"/>
  <c r="M9165" i="2"/>
  <c r="M9659" i="2"/>
  <c r="M10822" i="2"/>
  <c r="M6577" i="2"/>
  <c r="M5439" i="2"/>
  <c r="M9310" i="2"/>
  <c r="M13079" i="2"/>
  <c r="M2933" i="2"/>
  <c r="M2255" i="2"/>
  <c r="M12170" i="2"/>
  <c r="M12021" i="2"/>
  <c r="M16709" i="2"/>
  <c r="M14672" i="2"/>
  <c r="M14084" i="2"/>
  <c r="M20526" i="2"/>
  <c r="M21733" i="2"/>
  <c r="M13208" i="2"/>
  <c r="M6316" i="2"/>
  <c r="M11951" i="2"/>
  <c r="M9918" i="2"/>
  <c r="M15348" i="2"/>
  <c r="M23688" i="2"/>
  <c r="M10526" i="2"/>
  <c r="M19608" i="2"/>
  <c r="M7547" i="2"/>
  <c r="M6228" i="2"/>
  <c r="M18959" i="2"/>
  <c r="M23361" i="2"/>
  <c r="M16574" i="2"/>
  <c r="M5195" i="2"/>
  <c r="M8798" i="2"/>
  <c r="M17123" i="2"/>
  <c r="M20624" i="2"/>
  <c r="M18230" i="2"/>
  <c r="M23259" i="2"/>
  <c r="M7806" i="2"/>
  <c r="M4521" i="2"/>
  <c r="M4706" i="2"/>
  <c r="M22478" i="2"/>
  <c r="M7496" i="2"/>
  <c r="M20711" i="2"/>
  <c r="M19045" i="2"/>
  <c r="M12243" i="2"/>
  <c r="M8533" i="2"/>
  <c r="M18201" i="2"/>
  <c r="M18032" i="2"/>
  <c r="M24232" i="2"/>
  <c r="M5823" i="2"/>
  <c r="M20096" i="2"/>
  <c r="M15123" i="2"/>
  <c r="M18617" i="2"/>
  <c r="M9447" i="2"/>
  <c r="M4050" i="2"/>
  <c r="M17614" i="2"/>
  <c r="M14576" i="2"/>
  <c r="M3283" i="2"/>
  <c r="M10974" i="2"/>
  <c r="M20852" i="2"/>
  <c r="M5173" i="2"/>
  <c r="M9371" i="2"/>
  <c r="M24641" i="2"/>
  <c r="M18811" i="2"/>
  <c r="M24871" i="2"/>
  <c r="M23599" i="2"/>
  <c r="M7005" i="2"/>
  <c r="M10500" i="2"/>
  <c r="M19064" i="2"/>
  <c r="M13820" i="2"/>
  <c r="M16438" i="2"/>
  <c r="M11171" i="2"/>
  <c r="M6766" i="2"/>
  <c r="M17291" i="2"/>
  <c r="M13076" i="2"/>
  <c r="M7817" i="2"/>
  <c r="M16323" i="2"/>
  <c r="M5810" i="2"/>
  <c r="M3867" i="2"/>
  <c r="M6590" i="2"/>
  <c r="M13963" i="2"/>
  <c r="M6264" i="2"/>
  <c r="M17241" i="2"/>
  <c r="M12488" i="2"/>
  <c r="M14935" i="2"/>
  <c r="M18064" i="2"/>
  <c r="M20278" i="2"/>
  <c r="M14707" i="2"/>
  <c r="M24555" i="2"/>
  <c r="M15936" i="2"/>
  <c r="M4792" i="2"/>
  <c r="M10582" i="2"/>
  <c r="M3348" i="2"/>
  <c r="M21711" i="2"/>
  <c r="M22553" i="2"/>
  <c r="M8424" i="2"/>
  <c r="M7620" i="2"/>
  <c r="M12464" i="2"/>
  <c r="M6485" i="2"/>
  <c r="M21608" i="2"/>
  <c r="M2812" i="2"/>
  <c r="M3266" i="2"/>
  <c r="M10608" i="2"/>
  <c r="M2802" i="2"/>
  <c r="M14139" i="2"/>
  <c r="M8942" i="2"/>
  <c r="M11286" i="2"/>
  <c r="M17001" i="2"/>
  <c r="M15881" i="2"/>
  <c r="M2473" i="2"/>
  <c r="M20964" i="2"/>
  <c r="M23392" i="2"/>
  <c r="M8573" i="2"/>
  <c r="M7812" i="2"/>
  <c r="M22599" i="2"/>
  <c r="M24947" i="2"/>
  <c r="M6045" i="2"/>
  <c r="M5912" i="2"/>
  <c r="M9102" i="2"/>
  <c r="M8814" i="2"/>
  <c r="M17058" i="2"/>
  <c r="M18555" i="2"/>
  <c r="M8363" i="2"/>
  <c r="M17144" i="2"/>
  <c r="M8540" i="2"/>
  <c r="M12883" i="2"/>
  <c r="M5420" i="2"/>
  <c r="M2339" i="2"/>
  <c r="M14091" i="2"/>
  <c r="M9377" i="2"/>
  <c r="M21027" i="2"/>
  <c r="M14525" i="2"/>
  <c r="M24807" i="2"/>
  <c r="M23800" i="2"/>
  <c r="M5868" i="2"/>
  <c r="M3214" i="2"/>
  <c r="M20451" i="2"/>
  <c r="M22375" i="2"/>
  <c r="M23271" i="2"/>
  <c r="M14455" i="2"/>
  <c r="M15205" i="2"/>
  <c r="M3597" i="2"/>
  <c r="M8375" i="2"/>
  <c r="M2393" i="2"/>
  <c r="M14697" i="2"/>
  <c r="M14346" i="2"/>
  <c r="M6593" i="2"/>
  <c r="M20502" i="2"/>
  <c r="M20410" i="2"/>
  <c r="M21868" i="2"/>
  <c r="M13934" i="2"/>
  <c r="M9075" i="2"/>
  <c r="M18414" i="2"/>
  <c r="M16927" i="2"/>
  <c r="M22530" i="2"/>
  <c r="M14148" i="2"/>
  <c r="M19127" i="2"/>
  <c r="M4868" i="2"/>
  <c r="M14484" i="2"/>
  <c r="M16168" i="2"/>
  <c r="M17230" i="2"/>
  <c r="M14773" i="2"/>
  <c r="M16777" i="2"/>
  <c r="M15670" i="2"/>
  <c r="M18377" i="2"/>
  <c r="M15492" i="2"/>
  <c r="M19476" i="2"/>
  <c r="M6029" i="2"/>
  <c r="M3144" i="2"/>
  <c r="M22766" i="2"/>
  <c r="M15700" i="2"/>
  <c r="M19782" i="2"/>
  <c r="M21361" i="2"/>
  <c r="M4365" i="2"/>
  <c r="M5488" i="2"/>
  <c r="M8150" i="2"/>
  <c r="M3990" i="2"/>
  <c r="M14644" i="2"/>
  <c r="M11542" i="2"/>
  <c r="M20798" i="2"/>
  <c r="M20808" i="2"/>
  <c r="M12939" i="2"/>
  <c r="M21436" i="2"/>
  <c r="M9213" i="2"/>
  <c r="M13241" i="2"/>
  <c r="M8182" i="2"/>
  <c r="M9253" i="2"/>
  <c r="M4575" i="2"/>
  <c r="M11189" i="2"/>
  <c r="M15156" i="2"/>
  <c r="M22196" i="2"/>
  <c r="M16275" i="2"/>
  <c r="M5423" i="2"/>
  <c r="M2213" i="2"/>
  <c r="M18116" i="2"/>
  <c r="M3216" i="2"/>
  <c r="M4910" i="2"/>
  <c r="M15913" i="2"/>
  <c r="M22950" i="2"/>
  <c r="M19092" i="2"/>
  <c r="M12128" i="2"/>
  <c r="M2732" i="2"/>
  <c r="M6468" i="2"/>
  <c r="M16916" i="2"/>
  <c r="M13584" i="2"/>
  <c r="M2067" i="2"/>
  <c r="M15655" i="2"/>
  <c r="M10903" i="2"/>
  <c r="M23521" i="2"/>
  <c r="M9921" i="2"/>
  <c r="M20486" i="2"/>
  <c r="M16061" i="2"/>
  <c r="M15860" i="2"/>
  <c r="M8379" i="2"/>
  <c r="M18495" i="2"/>
  <c r="M18341" i="2"/>
  <c r="M23151" i="2"/>
  <c r="M7491" i="2"/>
  <c r="M9484" i="2"/>
  <c r="M21646" i="2"/>
  <c r="M2671" i="2"/>
  <c r="M13013" i="2"/>
  <c r="M12083" i="2"/>
  <c r="M16734" i="2"/>
  <c r="M15164" i="2"/>
  <c r="M18088" i="2"/>
  <c r="M5042" i="2"/>
  <c r="M22264" i="2"/>
  <c r="M14309" i="2"/>
  <c r="M15654" i="2"/>
  <c r="M6542" i="2"/>
  <c r="M21774" i="2"/>
  <c r="M4338" i="2"/>
  <c r="M11077" i="2"/>
  <c r="M7887" i="2"/>
  <c r="M14871" i="2"/>
  <c r="M19170" i="2"/>
  <c r="M8128" i="2"/>
  <c r="M3333" i="2"/>
  <c r="M8078" i="2"/>
  <c r="M18810" i="2"/>
  <c r="M23090" i="2"/>
  <c r="M20905" i="2"/>
  <c r="M21543" i="2"/>
  <c r="M2341" i="2"/>
  <c r="M8166" i="2"/>
  <c r="M18734" i="2"/>
  <c r="M15448" i="2"/>
  <c r="M21524" i="2"/>
  <c r="M5332" i="2"/>
  <c r="M4200" i="2"/>
  <c r="M12366" i="2"/>
  <c r="M2678" i="2"/>
  <c r="M18061" i="2"/>
  <c r="M11095" i="2"/>
  <c r="M10758" i="2"/>
  <c r="M19188" i="2"/>
  <c r="M10278" i="2"/>
  <c r="M21959" i="2"/>
  <c r="M2955" i="2"/>
  <c r="M6854" i="2"/>
  <c r="M5837" i="2"/>
  <c r="M12479" i="2"/>
  <c r="M8615" i="2"/>
  <c r="M11764" i="2"/>
  <c r="M11333" i="2"/>
  <c r="M6493" i="2"/>
  <c r="M24298" i="2"/>
  <c r="M2975" i="2"/>
  <c r="M8932" i="2"/>
  <c r="M8810" i="2"/>
  <c r="M3194" i="2"/>
  <c r="M15989" i="2"/>
  <c r="M8114" i="2"/>
  <c r="M3477" i="2"/>
  <c r="M17164" i="2"/>
  <c r="M6681" i="2"/>
  <c r="M12172" i="2"/>
  <c r="M7115" i="2"/>
  <c r="M9615" i="2"/>
  <c r="M9080" i="2"/>
  <c r="M22106" i="2"/>
  <c r="M21489" i="2"/>
  <c r="M18780" i="2"/>
  <c r="M14053" i="2"/>
  <c r="M3581" i="2"/>
  <c r="M2855" i="2"/>
  <c r="M8247" i="2"/>
  <c r="M19831" i="2"/>
  <c r="M11719" i="2"/>
  <c r="M19327" i="2"/>
  <c r="M19144" i="2"/>
  <c r="M12865" i="2"/>
  <c r="M14885" i="2"/>
  <c r="M15142" i="2"/>
  <c r="M14222" i="2"/>
  <c r="M13534" i="2"/>
  <c r="M2737" i="2"/>
  <c r="M12666" i="2"/>
  <c r="M18325" i="2"/>
  <c r="M6272" i="2"/>
  <c r="M18602" i="2"/>
  <c r="M4286" i="2"/>
  <c r="M5848" i="2"/>
  <c r="M4041" i="2"/>
  <c r="M9031" i="2"/>
  <c r="M3058" i="2"/>
  <c r="M13579" i="2"/>
  <c r="M13254" i="2"/>
  <c r="M5471" i="2"/>
  <c r="M18672" i="2"/>
  <c r="M16494" i="2"/>
  <c r="M3109" i="2"/>
  <c r="M20887" i="2"/>
  <c r="M6136" i="2"/>
  <c r="M4476" i="2"/>
  <c r="M18505" i="2"/>
  <c r="M7455" i="2"/>
  <c r="M10838" i="2"/>
  <c r="M2736" i="2"/>
  <c r="M11938" i="2"/>
  <c r="M14746" i="2"/>
  <c r="M11981" i="2"/>
  <c r="M18463" i="2"/>
  <c r="M11986" i="2"/>
  <c r="M6934" i="2"/>
  <c r="M15805" i="2"/>
  <c r="M20799" i="2"/>
  <c r="M13332" i="2"/>
  <c r="M11791" i="2"/>
  <c r="M21541" i="2"/>
  <c r="M15043" i="2"/>
  <c r="M21749" i="2"/>
  <c r="M20056" i="2"/>
  <c r="M19636" i="2"/>
  <c r="M24485" i="2"/>
  <c r="M15090" i="2"/>
  <c r="M13803" i="2"/>
  <c r="M4356" i="2"/>
  <c r="M22834" i="2"/>
  <c r="M16971" i="2"/>
  <c r="M6426" i="2"/>
  <c r="M6639" i="2"/>
  <c r="M12558" i="2"/>
  <c r="M2225" i="2"/>
  <c r="M10901" i="2"/>
  <c r="M23474" i="2"/>
  <c r="M9634" i="2"/>
  <c r="M9297" i="2"/>
  <c r="M9522" i="2"/>
  <c r="M7311" i="2"/>
  <c r="M13262" i="2"/>
  <c r="M16106" i="2"/>
  <c r="M12496" i="2"/>
  <c r="M5773" i="2"/>
  <c r="M4465" i="2"/>
  <c r="M10184" i="2"/>
  <c r="M21174" i="2"/>
  <c r="M9436" i="2"/>
  <c r="M16663" i="2"/>
  <c r="M7589" i="2"/>
  <c r="M24422" i="2"/>
  <c r="M21270" i="2"/>
  <c r="M20628" i="2"/>
  <c r="M18710" i="2"/>
  <c r="M8482" i="2"/>
  <c r="M9760" i="2"/>
  <c r="M8050" i="2"/>
  <c r="M18323" i="2"/>
  <c r="M8338" i="2"/>
  <c r="M10001" i="2"/>
  <c r="M23765" i="2"/>
  <c r="M8841" i="2"/>
  <c r="M7317" i="2"/>
  <c r="M22370" i="2"/>
  <c r="M3053" i="2"/>
  <c r="M20121" i="2"/>
  <c r="M2450" i="2"/>
  <c r="M11610" i="2"/>
  <c r="M17428" i="2"/>
  <c r="M21526" i="2"/>
  <c r="M21967" i="2"/>
  <c r="M7642" i="2"/>
  <c r="M10412" i="2"/>
  <c r="M10958" i="2"/>
  <c r="M5364" i="2"/>
  <c r="M20074" i="2"/>
  <c r="M19135" i="2"/>
  <c r="M18740" i="2"/>
  <c r="M13708" i="2"/>
  <c r="M13816" i="2"/>
  <c r="M7046" i="2"/>
  <c r="M17699" i="2"/>
  <c r="M16611" i="2"/>
  <c r="M24030" i="2"/>
  <c r="M6685" i="2"/>
  <c r="M8569" i="2"/>
  <c r="M7341" i="2"/>
  <c r="M2371" i="2"/>
  <c r="M6507" i="2"/>
  <c r="M18235" i="2"/>
  <c r="M11767" i="2"/>
  <c r="M7907" i="2"/>
  <c r="M6434" i="2"/>
  <c r="M14036" i="2"/>
  <c r="M6692" i="2"/>
  <c r="M21024" i="2"/>
  <c r="M10104" i="2"/>
  <c r="M15839" i="2"/>
  <c r="M8709" i="2"/>
  <c r="M11563" i="2"/>
  <c r="M11238" i="2"/>
  <c r="M15200" i="2"/>
  <c r="M20429" i="2"/>
  <c r="M15821" i="2"/>
  <c r="M2782" i="2"/>
  <c r="M24629" i="2"/>
  <c r="M16340" i="2"/>
  <c r="M16319" i="2"/>
  <c r="M17812" i="2"/>
  <c r="M4444" i="2"/>
  <c r="M11691" i="2"/>
  <c r="M14780" i="2"/>
  <c r="M9533" i="2"/>
  <c r="M2685" i="2"/>
  <c r="M10625" i="2"/>
  <c r="M14308" i="2"/>
  <c r="M3209" i="2"/>
  <c r="M2227" i="2"/>
  <c r="M8515" i="2"/>
  <c r="M8650" i="2"/>
  <c r="M16959" i="2"/>
  <c r="M21452" i="2"/>
  <c r="M23672" i="2"/>
  <c r="M14393" i="2"/>
  <c r="M8399" i="2"/>
  <c r="M24395" i="2"/>
  <c r="M7305" i="2"/>
  <c r="M10479" i="2"/>
  <c r="M4770" i="2"/>
  <c r="M15844" i="2"/>
  <c r="M4407" i="2"/>
  <c r="M20957" i="2"/>
  <c r="M15042" i="2"/>
  <c r="M5512" i="2"/>
  <c r="M8691" i="2"/>
  <c r="M8720" i="2"/>
  <c r="M5721" i="2"/>
  <c r="M9375" i="2"/>
  <c r="M4924" i="2"/>
  <c r="M3340" i="2"/>
  <c r="M21292" i="2"/>
  <c r="M24843" i="2"/>
  <c r="M7893" i="2"/>
  <c r="M8306" i="2"/>
  <c r="M13780" i="2"/>
  <c r="M9263" i="2"/>
  <c r="M7573" i="2"/>
  <c r="M19589" i="2"/>
  <c r="M9034" i="2"/>
  <c r="M18620" i="2"/>
  <c r="M11271" i="2"/>
  <c r="M5305" i="2"/>
  <c r="M22193" i="2"/>
  <c r="M13384" i="2"/>
  <c r="M13755" i="2"/>
  <c r="M18181" i="2"/>
  <c r="M9843" i="2"/>
  <c r="M17498" i="2"/>
  <c r="M3338" i="2"/>
  <c r="M8567" i="2"/>
  <c r="M3626" i="2"/>
  <c r="M3758" i="2"/>
  <c r="M20082" i="2"/>
  <c r="M18168" i="2"/>
  <c r="M12380" i="2"/>
  <c r="M4715" i="2"/>
  <c r="M12419" i="2"/>
  <c r="M10019" i="2"/>
  <c r="M3298" i="2"/>
  <c r="M22897" i="2"/>
  <c r="M2681" i="2"/>
  <c r="M23231" i="2"/>
  <c r="M21095" i="2"/>
  <c r="M10413" i="2"/>
  <c r="M14155" i="2"/>
  <c r="M21201" i="2"/>
  <c r="M9590" i="2"/>
  <c r="M13672" i="2"/>
  <c r="M22534" i="2"/>
  <c r="M5452" i="2"/>
  <c r="M7119" i="2"/>
  <c r="M21506" i="2"/>
  <c r="M11245" i="2"/>
  <c r="M22687" i="2"/>
  <c r="M5375" i="2"/>
  <c r="M18687" i="2"/>
  <c r="M22205" i="2"/>
  <c r="M21877" i="2"/>
  <c r="M4800" i="2"/>
  <c r="M19728" i="2"/>
  <c r="M20948" i="2"/>
  <c r="M2710" i="2"/>
  <c r="M11775" i="2"/>
  <c r="M9133" i="2"/>
  <c r="M9722" i="2"/>
  <c r="M17383" i="2"/>
  <c r="M6207" i="2"/>
  <c r="M15351" i="2"/>
  <c r="M6572" i="2"/>
  <c r="M19984" i="2"/>
  <c r="M22837" i="2"/>
  <c r="M3569" i="2"/>
  <c r="M7575" i="2"/>
  <c r="M22181" i="2"/>
  <c r="M24597" i="2"/>
  <c r="M19507" i="2"/>
  <c r="M3297" i="2"/>
  <c r="M4318" i="2"/>
  <c r="M3998" i="2"/>
  <c r="M16780" i="2"/>
  <c r="M5598" i="2"/>
  <c r="M13838" i="2"/>
  <c r="M4383" i="2"/>
  <c r="M14632" i="2"/>
  <c r="M24473" i="2"/>
  <c r="M22544" i="2"/>
  <c r="M20663" i="2"/>
  <c r="M21022" i="2"/>
  <c r="M10672" i="2"/>
  <c r="M5279" i="2"/>
  <c r="M21055" i="2"/>
  <c r="M10766" i="2"/>
  <c r="M3410" i="2"/>
  <c r="M16176" i="2"/>
  <c r="M20991" i="2"/>
  <c r="M20611" i="2"/>
  <c r="M5325" i="2"/>
  <c r="M4624" i="2"/>
  <c r="M17238" i="2"/>
  <c r="M9725" i="2"/>
  <c r="M23731" i="2"/>
  <c r="M3391" i="2"/>
  <c r="M13679" i="2"/>
  <c r="M17466" i="2"/>
  <c r="M7763" i="2"/>
  <c r="M3282" i="2"/>
  <c r="M17468" i="2"/>
  <c r="M22150" i="2"/>
  <c r="M8401" i="2"/>
  <c r="M13839" i="2"/>
  <c r="M18363" i="2"/>
  <c r="M21448" i="2"/>
  <c r="M2563" i="2"/>
  <c r="M19030" i="2"/>
  <c r="M11725" i="2"/>
  <c r="M21494" i="2"/>
  <c r="M2399" i="2"/>
  <c r="M3029" i="2"/>
  <c r="M19177" i="2"/>
  <c r="M8760" i="2"/>
  <c r="M5908" i="2"/>
  <c r="M6895" i="2"/>
  <c r="M20137" i="2"/>
  <c r="M10887" i="2"/>
  <c r="M22165" i="2"/>
  <c r="M6957" i="2"/>
  <c r="M13258" i="2"/>
  <c r="M18701" i="2"/>
  <c r="M7676" i="2"/>
  <c r="M15251" i="2"/>
  <c r="M8861" i="2"/>
  <c r="M9775" i="2"/>
  <c r="M5054" i="2"/>
  <c r="M16995" i="2"/>
  <c r="M3577" i="2"/>
  <c r="M9998" i="2"/>
  <c r="M16127" i="2"/>
  <c r="M11083" i="2"/>
  <c r="M19416" i="2"/>
  <c r="M19859" i="2"/>
  <c r="M6128" i="2"/>
  <c r="M8333" i="2"/>
  <c r="M15795" i="2"/>
  <c r="M12770" i="2"/>
  <c r="M3155" i="2"/>
  <c r="M7041" i="2"/>
  <c r="M7405" i="2"/>
  <c r="M5414" i="2"/>
  <c r="M5725" i="2"/>
  <c r="M6843" i="2"/>
  <c r="M14778" i="2"/>
  <c r="M17052" i="2"/>
  <c r="M18534" i="2"/>
  <c r="M21164" i="2"/>
  <c r="M20892" i="2"/>
  <c r="M21547" i="2"/>
  <c r="M23505" i="2"/>
  <c r="M6227" i="2"/>
  <c r="M2639" i="2"/>
  <c r="M11757" i="2"/>
  <c r="M17440" i="2"/>
  <c r="M11551" i="2"/>
  <c r="M16525" i="2"/>
  <c r="M2857" i="2"/>
  <c r="M18031" i="2"/>
  <c r="M18532" i="2"/>
  <c r="M6388" i="2"/>
  <c r="M6521" i="2"/>
  <c r="M14174" i="2"/>
  <c r="M2599" i="2"/>
  <c r="M4150" i="2"/>
  <c r="M15721" i="2"/>
  <c r="M15420" i="2"/>
  <c r="M5616" i="2"/>
  <c r="M13997" i="2"/>
  <c r="M17356" i="2"/>
  <c r="M2454" i="2"/>
  <c r="M7163" i="2"/>
  <c r="M14665" i="2"/>
  <c r="M15103" i="2"/>
  <c r="M7350" i="2"/>
  <c r="M13429" i="2"/>
  <c r="M11306" i="2"/>
  <c r="M14888" i="2"/>
  <c r="M6148" i="2"/>
  <c r="M2085" i="2"/>
  <c r="M6540" i="2"/>
  <c r="M11511" i="2"/>
  <c r="M14596" i="2"/>
  <c r="M10863" i="2"/>
  <c r="M10425" i="2"/>
  <c r="M3255" i="2"/>
  <c r="M9737" i="2"/>
  <c r="M14750" i="2"/>
  <c r="M8407" i="2"/>
  <c r="M20493" i="2"/>
  <c r="M6776" i="2"/>
  <c r="M12506" i="2"/>
  <c r="M5671" i="2"/>
  <c r="M22079" i="2"/>
  <c r="M16416" i="2"/>
  <c r="M19468" i="2"/>
  <c r="M15596" i="2"/>
  <c r="M22434" i="2"/>
  <c r="M4004" i="2"/>
  <c r="M7425" i="2"/>
  <c r="M2992" i="2"/>
  <c r="M7793" i="2"/>
  <c r="M2095" i="2"/>
  <c r="M19721" i="2"/>
  <c r="M8647" i="2"/>
  <c r="M3660" i="2"/>
  <c r="M20753" i="2"/>
  <c r="M15460" i="2"/>
  <c r="M12126" i="2"/>
  <c r="M19998" i="2"/>
  <c r="M4399" i="2"/>
  <c r="M3422" i="2"/>
  <c r="M14236" i="2"/>
  <c r="M15087" i="2"/>
  <c r="M12765" i="2"/>
  <c r="M14321" i="2"/>
  <c r="M8132" i="2"/>
  <c r="M15823" i="2"/>
  <c r="M24882" i="2"/>
  <c r="M11567" i="2"/>
  <c r="M22078" i="2"/>
  <c r="M7860" i="2"/>
  <c r="M4510" i="2"/>
  <c r="M4097" i="2"/>
  <c r="M5433" i="2"/>
  <c r="M4175" i="2"/>
  <c r="M8987" i="2"/>
  <c r="M14806" i="2"/>
  <c r="M19552" i="2"/>
  <c r="M11273" i="2"/>
  <c r="M22266" i="2"/>
  <c r="M15294" i="2"/>
  <c r="M11560" i="2"/>
  <c r="M11457" i="2"/>
  <c r="M12903" i="2"/>
  <c r="M22209" i="2"/>
  <c r="M12239" i="2"/>
  <c r="M12571" i="2"/>
  <c r="M13032" i="2"/>
  <c r="M12198" i="2"/>
  <c r="M14087" i="2"/>
  <c r="M13305" i="2"/>
  <c r="M20492" i="2"/>
  <c r="M11275" i="2"/>
  <c r="M6329" i="2"/>
  <c r="M19284" i="2"/>
  <c r="M20358" i="2"/>
  <c r="M5255" i="2"/>
  <c r="M4346" i="2"/>
  <c r="M9285" i="2"/>
  <c r="M12251" i="2"/>
  <c r="M24394" i="2"/>
  <c r="M7453" i="2"/>
  <c r="M2206" i="2"/>
  <c r="M2904" i="2"/>
  <c r="M16747" i="2"/>
  <c r="M8669" i="2"/>
  <c r="M19807" i="2"/>
  <c r="M13405" i="2"/>
  <c r="M5146" i="2"/>
  <c r="M19253" i="2"/>
  <c r="M16949" i="2"/>
  <c r="M10409" i="2"/>
  <c r="M18257" i="2"/>
  <c r="M3751" i="2"/>
  <c r="M17228" i="2"/>
  <c r="M13647" i="2"/>
  <c r="M17987" i="2"/>
  <c r="M12461" i="2"/>
  <c r="M10995" i="2"/>
  <c r="M14242" i="2"/>
  <c r="M3067" i="2"/>
  <c r="M13745" i="2"/>
  <c r="M6030" i="2"/>
  <c r="M4014" i="2"/>
  <c r="M20698" i="2"/>
  <c r="M20090" i="2"/>
  <c r="M16891" i="2"/>
  <c r="M15627" i="2"/>
  <c r="M3176" i="2"/>
  <c r="M3462" i="2"/>
  <c r="M2316" i="2"/>
  <c r="M16766" i="2"/>
  <c r="M22916" i="2"/>
  <c r="M10700" i="2"/>
  <c r="M17262" i="2"/>
  <c r="M12620" i="2"/>
  <c r="M15487" i="2"/>
  <c r="M3099" i="2"/>
  <c r="M9821" i="2"/>
  <c r="M13111" i="2"/>
  <c r="M22399" i="2"/>
  <c r="M14199" i="2"/>
  <c r="M17514" i="2"/>
  <c r="M22155" i="2"/>
  <c r="M8153" i="2"/>
  <c r="M12470" i="2"/>
  <c r="M20996" i="2"/>
  <c r="M21352" i="2"/>
  <c r="M18905" i="2"/>
  <c r="M18435" i="2"/>
  <c r="M10126" i="2"/>
  <c r="M11404" i="2"/>
  <c r="M23173" i="2"/>
  <c r="M22909" i="2"/>
  <c r="M2951" i="2"/>
  <c r="M13363" i="2"/>
  <c r="M23228" i="2"/>
  <c r="M4246" i="2"/>
  <c r="M3624" i="2"/>
  <c r="M23462" i="2"/>
  <c r="M21280" i="2"/>
  <c r="M14947" i="2"/>
  <c r="M7919" i="2"/>
  <c r="M23008" i="2"/>
  <c r="M9504" i="2"/>
  <c r="M11107" i="2"/>
  <c r="M5067" i="2"/>
  <c r="M18402" i="2"/>
  <c r="M18360" i="2"/>
  <c r="M5490" i="2"/>
  <c r="M3948" i="2"/>
  <c r="M18845" i="2"/>
  <c r="M14874" i="2"/>
  <c r="M6134" i="2"/>
  <c r="M2527" i="2"/>
  <c r="M2614" i="2"/>
  <c r="M23752" i="2"/>
  <c r="M17624" i="2"/>
  <c r="M8491" i="2"/>
  <c r="M19469" i="2"/>
  <c r="M7738" i="2"/>
  <c r="M6884" i="2"/>
  <c r="M17013" i="2"/>
  <c r="M3768" i="2"/>
  <c r="M22213" i="2"/>
  <c r="M2363" i="2"/>
  <c r="M2566" i="2"/>
  <c r="M18252" i="2"/>
  <c r="M4513" i="2"/>
  <c r="M7222" i="2"/>
  <c r="M15685" i="2"/>
  <c r="M14241" i="2"/>
  <c r="M12326" i="2"/>
  <c r="M2222" i="2"/>
  <c r="M18092" i="2"/>
  <c r="M9419" i="2"/>
  <c r="M21611" i="2"/>
  <c r="M15925" i="2"/>
  <c r="M24922" i="2"/>
  <c r="M13533" i="2"/>
  <c r="M4553" i="2"/>
  <c r="M3355" i="2"/>
  <c r="M11132" i="2"/>
  <c r="M22210" i="2"/>
  <c r="M20838" i="2"/>
  <c r="M10945" i="2"/>
  <c r="M21811" i="2"/>
  <c r="M12425" i="2"/>
  <c r="M4872" i="2"/>
  <c r="M5700" i="2"/>
  <c r="M5139" i="2"/>
  <c r="M4191" i="2"/>
  <c r="M13572" i="2"/>
  <c r="M19107" i="2"/>
  <c r="M18737" i="2"/>
  <c r="M11434" i="2"/>
  <c r="M9298" i="2"/>
  <c r="M10516" i="2"/>
  <c r="M8096" i="2"/>
  <c r="M3850" i="2"/>
  <c r="M22625" i="2"/>
  <c r="M16381" i="2"/>
  <c r="M5417" i="2"/>
  <c r="M17521" i="2"/>
  <c r="M14178" i="2"/>
  <c r="M2137" i="2"/>
  <c r="M22961" i="2"/>
  <c r="M10604" i="2"/>
  <c r="M7964" i="2"/>
  <c r="M7855" i="2"/>
  <c r="M6975" i="2"/>
  <c r="M16965" i="2"/>
  <c r="M21946" i="2"/>
  <c r="M6695" i="2"/>
  <c r="M13677" i="2"/>
  <c r="M20830" i="2"/>
  <c r="M12097" i="2"/>
  <c r="M23174" i="2"/>
  <c r="M10089" i="2"/>
  <c r="M4825" i="2"/>
  <c r="M16977" i="2"/>
  <c r="M19760" i="2"/>
  <c r="M8141" i="2"/>
  <c r="M21491" i="2"/>
  <c r="M19504" i="2"/>
  <c r="M13128" i="2"/>
  <c r="M16401" i="2"/>
  <c r="M5822" i="2"/>
  <c r="M3278" i="2"/>
  <c r="M24463" i="2"/>
  <c r="M22854" i="2"/>
  <c r="M17425" i="2"/>
  <c r="M20359" i="2"/>
  <c r="M2984" i="2"/>
  <c r="M14702" i="2"/>
  <c r="M8020" i="2"/>
  <c r="M17550" i="2"/>
  <c r="M21523" i="2"/>
  <c r="M15048" i="2"/>
  <c r="M2384" i="2"/>
  <c r="M13653" i="2"/>
  <c r="M16575" i="2"/>
  <c r="M21275" i="2"/>
  <c r="M9602" i="2"/>
  <c r="M12177" i="2"/>
  <c r="M6886" i="2"/>
  <c r="M7701" i="2"/>
  <c r="M22539" i="2"/>
  <c r="M19380" i="2"/>
  <c r="M22874" i="2"/>
  <c r="M8451" i="2"/>
  <c r="M6275" i="2"/>
  <c r="M9707" i="2"/>
  <c r="M2755" i="2"/>
  <c r="M14781" i="2"/>
  <c r="M10218" i="2"/>
  <c r="M9625" i="2"/>
  <c r="M13896" i="2"/>
  <c r="M10984" i="2"/>
  <c r="M18098" i="2"/>
  <c r="M10380" i="2"/>
  <c r="M17804" i="2"/>
  <c r="M15956" i="2"/>
  <c r="M19496" i="2"/>
  <c r="M8148" i="2"/>
  <c r="M16202" i="2"/>
  <c r="M21740" i="2"/>
  <c r="M13179" i="2"/>
  <c r="M21553" i="2"/>
  <c r="M7006" i="2"/>
  <c r="M10675" i="2"/>
  <c r="M15076" i="2"/>
  <c r="M5520" i="2"/>
  <c r="M11491" i="2"/>
  <c r="M23383" i="2"/>
  <c r="M24334" i="2"/>
  <c r="M2106" i="2"/>
  <c r="M6606" i="2"/>
  <c r="M22821" i="2"/>
  <c r="M19433" i="2"/>
  <c r="M22445" i="2"/>
  <c r="M2972" i="2"/>
  <c r="M18799" i="2"/>
  <c r="M7862" i="2"/>
  <c r="M11637" i="2"/>
  <c r="M10430" i="2"/>
  <c r="M14280" i="2"/>
  <c r="M15019" i="2"/>
  <c r="M16940" i="2"/>
  <c r="M11387" i="2"/>
  <c r="M22567" i="2"/>
  <c r="M17872" i="2"/>
  <c r="M20419" i="2"/>
  <c r="M21307" i="2"/>
  <c r="M5387" i="2"/>
  <c r="M16736" i="2"/>
  <c r="M9232" i="2"/>
  <c r="M10054" i="2"/>
  <c r="M5162" i="2"/>
  <c r="M2748" i="2"/>
  <c r="M9736" i="2"/>
  <c r="M20908" i="2"/>
  <c r="M5419" i="2"/>
  <c r="M24728" i="2"/>
  <c r="M19963" i="2"/>
  <c r="M10293" i="2"/>
  <c r="M21977" i="2"/>
  <c r="M21645" i="2"/>
  <c r="M2728" i="2"/>
  <c r="M20034" i="2"/>
  <c r="M21108" i="2"/>
  <c r="M22584" i="2"/>
  <c r="M16014" i="2"/>
  <c r="M10324" i="2"/>
  <c r="M5536" i="2"/>
  <c r="M23836" i="2"/>
  <c r="M4735" i="2"/>
  <c r="M5179" i="2"/>
  <c r="M7652" i="2"/>
  <c r="M5859" i="2"/>
  <c r="M9891" i="2"/>
  <c r="M9157" i="2"/>
  <c r="M4571" i="2"/>
  <c r="M15729" i="2"/>
  <c r="M18996" i="2"/>
  <c r="M7942" i="2"/>
  <c r="M19228" i="2"/>
  <c r="M13605" i="2"/>
  <c r="M5130" i="2"/>
  <c r="M22864" i="2"/>
  <c r="M7193" i="2"/>
  <c r="M21559" i="2"/>
  <c r="M18303" i="2"/>
  <c r="M6196" i="2"/>
  <c r="M20980" i="2"/>
  <c r="M18609" i="2"/>
  <c r="M15236" i="2"/>
  <c r="M10704" i="2"/>
  <c r="M23247" i="2"/>
  <c r="M23182" i="2"/>
  <c r="M19165" i="2"/>
  <c r="M15422" i="2"/>
  <c r="M23092" i="2"/>
  <c r="M7789" i="2"/>
  <c r="M3932" i="2"/>
  <c r="M20134" i="2"/>
  <c r="M12971" i="2"/>
  <c r="M23164" i="2"/>
  <c r="M4137" i="2"/>
  <c r="M18349" i="2"/>
  <c r="M14128" i="2"/>
  <c r="M13520" i="2"/>
  <c r="M9985" i="2"/>
  <c r="M14141" i="2"/>
  <c r="M16953" i="2"/>
  <c r="M21137" i="2"/>
  <c r="M19962" i="2"/>
  <c r="M8223" i="2"/>
  <c r="M19533" i="2"/>
  <c r="M21678" i="2"/>
  <c r="M5011" i="2"/>
  <c r="M13059" i="2"/>
  <c r="M6555" i="2"/>
  <c r="M22791" i="2"/>
  <c r="M7450" i="2"/>
  <c r="M21970" i="2"/>
  <c r="M2616" i="2"/>
  <c r="M22310" i="2"/>
  <c r="M5648" i="2"/>
  <c r="M5883" i="2"/>
  <c r="M18117" i="2"/>
  <c r="M24040" i="2"/>
  <c r="M16842" i="2"/>
  <c r="M14893" i="2"/>
  <c r="M14809" i="2"/>
  <c r="M13503" i="2"/>
  <c r="M2656" i="2"/>
  <c r="M2016" i="2"/>
  <c r="M18858" i="2"/>
  <c r="M13765" i="2"/>
  <c r="M19363" i="2"/>
  <c r="M14267" i="2"/>
  <c r="M18967" i="2"/>
  <c r="M3521" i="2"/>
  <c r="M3896" i="2"/>
  <c r="M22452" i="2"/>
  <c r="M21734" i="2"/>
  <c r="M2753" i="2"/>
  <c r="M17243" i="2"/>
  <c r="M18339" i="2"/>
  <c r="M13415" i="2"/>
  <c r="M17992" i="2"/>
  <c r="M10333" i="2"/>
  <c r="M14083" i="2"/>
  <c r="M3416" i="2"/>
  <c r="M7259" i="2"/>
  <c r="M17316" i="2"/>
  <c r="M19358" i="2"/>
  <c r="M17274" i="2"/>
  <c r="M21509" i="2"/>
  <c r="M6448" i="2"/>
  <c r="M3127" i="2"/>
  <c r="M10464" i="2"/>
  <c r="M19623" i="2"/>
  <c r="M21449" i="2"/>
  <c r="M15088" i="2"/>
  <c r="M15375" i="2"/>
  <c r="M11266" i="2"/>
  <c r="M17367" i="2"/>
  <c r="M8466" i="2"/>
  <c r="M18790" i="2"/>
  <c r="M8954" i="2"/>
  <c r="M15820" i="2"/>
  <c r="M5035" i="2"/>
  <c r="M20119" i="2"/>
  <c r="M19719" i="2"/>
  <c r="M6100" i="2"/>
  <c r="M13235" i="2"/>
  <c r="M24158" i="2"/>
  <c r="M18896" i="2"/>
  <c r="M5204" i="2"/>
  <c r="M7125" i="2"/>
  <c r="M15219" i="2"/>
  <c r="M3246" i="2"/>
  <c r="M13276" i="2"/>
  <c r="M23570" i="2"/>
  <c r="M8749" i="2"/>
  <c r="M24575" i="2"/>
  <c r="M8460" i="2"/>
  <c r="M17826" i="2"/>
  <c r="M11359" i="2"/>
  <c r="M9944" i="2"/>
  <c r="M13035" i="2"/>
  <c r="M18733" i="2"/>
  <c r="M23378" i="2"/>
  <c r="M10750" i="2"/>
  <c r="M14138" i="2"/>
  <c r="M16269" i="2"/>
  <c r="M2711" i="2"/>
  <c r="M10835" i="2"/>
  <c r="M8367" i="2"/>
  <c r="M10451" i="2"/>
  <c r="M18888" i="2"/>
  <c r="M7924" i="2"/>
  <c r="M13193" i="2"/>
  <c r="M7968" i="2"/>
  <c r="M11997" i="2"/>
  <c r="M12984" i="2"/>
  <c r="M6172" i="2"/>
  <c r="M15598" i="2"/>
  <c r="M6454" i="2"/>
  <c r="M5664" i="2"/>
  <c r="M11463" i="2"/>
  <c r="M16961" i="2"/>
  <c r="M5751" i="2"/>
  <c r="M12830" i="2"/>
  <c r="M8297" i="2"/>
  <c r="M12695" i="2"/>
  <c r="M2134" i="2"/>
  <c r="M18310" i="2"/>
  <c r="M12501" i="2"/>
  <c r="M14843" i="2"/>
  <c r="M7695" i="2"/>
  <c r="M17319" i="2"/>
  <c r="M5371" i="2"/>
  <c r="M15780" i="2"/>
  <c r="M2310" i="2"/>
  <c r="M10780" i="2"/>
  <c r="M10744" i="2"/>
  <c r="M20751" i="2"/>
  <c r="M17186" i="2"/>
  <c r="M6411" i="2"/>
  <c r="M12281" i="2"/>
  <c r="M15193" i="2"/>
  <c r="M10977" i="2"/>
  <c r="M22598" i="2"/>
  <c r="M13773" i="2"/>
  <c r="M5510" i="2"/>
  <c r="M6332" i="2"/>
  <c r="M21654" i="2"/>
  <c r="M7651" i="2"/>
  <c r="M12096" i="2"/>
  <c r="M9249" i="2"/>
  <c r="M18178" i="2"/>
  <c r="M8834" i="2"/>
  <c r="M9018" i="2"/>
  <c r="M15179" i="2"/>
  <c r="M17883" i="2"/>
  <c r="M19693" i="2"/>
  <c r="M3710" i="2"/>
  <c r="M5148" i="2"/>
  <c r="M17360" i="2"/>
  <c r="M23576" i="2"/>
  <c r="M24560" i="2"/>
  <c r="M13715" i="2"/>
  <c r="M19146" i="2"/>
  <c r="M12602" i="2"/>
  <c r="M15616" i="2"/>
  <c r="M19828" i="2"/>
  <c r="M5503" i="2"/>
  <c r="M6314" i="2"/>
  <c r="M8099" i="2"/>
  <c r="M21551" i="2"/>
  <c r="M22319" i="2"/>
  <c r="M7381" i="2"/>
  <c r="M3195" i="2"/>
  <c r="M13308" i="2"/>
  <c r="M21115" i="2"/>
  <c r="M22481" i="2"/>
  <c r="M14446" i="2"/>
  <c r="M12329" i="2"/>
  <c r="M23418" i="2"/>
  <c r="M22511" i="2"/>
  <c r="M20089" i="2"/>
  <c r="M6874" i="2"/>
  <c r="M14286" i="2"/>
  <c r="M13538" i="2"/>
  <c r="M7179" i="2"/>
  <c r="M19337" i="2"/>
  <c r="M23875" i="2"/>
  <c r="M18634" i="2"/>
  <c r="M8414" i="2"/>
  <c r="M15809" i="2"/>
  <c r="M10257" i="2"/>
  <c r="M12125" i="2"/>
  <c r="M12300" i="2"/>
  <c r="M13639" i="2"/>
  <c r="M3288" i="2"/>
  <c r="M18980" i="2"/>
  <c r="M4066" i="2"/>
  <c r="M21222" i="2"/>
  <c r="M15129" i="2"/>
  <c r="M17600" i="2"/>
  <c r="M14343" i="2"/>
  <c r="M5513" i="2"/>
  <c r="M8842" i="2"/>
  <c r="M9352" i="2"/>
  <c r="M5498" i="2"/>
  <c r="M15755" i="2"/>
  <c r="M14394" i="2"/>
  <c r="M10834" i="2"/>
  <c r="M24165" i="2"/>
  <c r="M16108" i="2"/>
  <c r="M7986" i="2"/>
  <c r="M22812" i="2"/>
  <c r="M12285" i="2"/>
  <c r="M6717" i="2"/>
  <c r="M7916" i="2"/>
  <c r="M15884" i="2"/>
  <c r="M15015" i="2"/>
  <c r="M17799" i="2"/>
  <c r="M4119" i="2"/>
  <c r="M12216" i="2"/>
  <c r="M18467" i="2"/>
  <c r="M2128" i="2"/>
  <c r="M6662" i="2"/>
  <c r="M3142" i="2"/>
  <c r="M4311" i="2"/>
  <c r="M2221" i="2"/>
  <c r="M3785" i="2"/>
  <c r="M14028" i="2"/>
  <c r="M12950" i="2"/>
  <c r="M4430" i="2"/>
  <c r="M22570" i="2"/>
  <c r="M20829" i="2"/>
  <c r="M16548" i="2"/>
  <c r="M5203" i="2"/>
  <c r="M23587" i="2"/>
  <c r="M6970" i="2"/>
  <c r="M21638" i="2"/>
  <c r="M14121" i="2"/>
  <c r="M3473" i="2"/>
  <c r="M19817" i="2"/>
  <c r="M15656" i="2"/>
  <c r="M8251" i="2"/>
  <c r="M20863" i="2"/>
  <c r="M4271" i="2"/>
  <c r="M3010" i="2"/>
  <c r="M24524" i="2"/>
  <c r="M24186" i="2"/>
  <c r="M9783" i="2"/>
  <c r="M21017" i="2"/>
  <c r="M8990" i="2"/>
  <c r="M14782" i="2"/>
  <c r="M4452" i="2"/>
  <c r="M5879" i="2"/>
  <c r="M3302" i="2"/>
  <c r="M16555" i="2"/>
  <c r="M10886" i="2"/>
  <c r="M23186" i="2"/>
  <c r="M23960" i="2"/>
  <c r="M14756" i="2"/>
  <c r="M12638" i="2"/>
  <c r="M7135" i="2"/>
  <c r="M18012" i="2"/>
  <c r="M14562" i="2"/>
  <c r="M3104" i="2"/>
  <c r="M8092" i="2"/>
  <c r="M19527" i="2"/>
  <c r="M10954" i="2"/>
  <c r="M6575" i="2"/>
  <c r="M8378" i="2"/>
  <c r="M22800" i="2"/>
  <c r="M6181" i="2"/>
  <c r="M2810" i="2"/>
  <c r="M13764" i="2"/>
  <c r="M6514" i="2"/>
  <c r="M20135" i="2"/>
  <c r="M9085" i="2"/>
  <c r="M16969" i="2"/>
  <c r="M15416" i="2"/>
  <c r="M2739" i="2"/>
  <c r="M13408" i="2"/>
  <c r="M2432" i="2"/>
  <c r="M11018" i="2"/>
  <c r="M12054" i="2"/>
  <c r="M11329" i="2"/>
  <c r="M20965" i="2"/>
  <c r="M18487" i="2"/>
  <c r="M6319" i="2"/>
  <c r="M3390" i="2"/>
  <c r="M14046" i="2"/>
  <c r="M8294" i="2"/>
  <c r="M10646" i="2"/>
  <c r="M17245" i="2"/>
  <c r="M13750" i="2"/>
  <c r="M5314" i="2"/>
  <c r="M6244" i="2"/>
  <c r="M12367" i="2"/>
  <c r="M14310" i="2"/>
  <c r="M6983" i="2"/>
  <c r="M5961" i="2"/>
  <c r="M15063" i="2"/>
  <c r="M20982" i="2"/>
  <c r="M9361" i="2"/>
  <c r="M20543" i="2"/>
  <c r="M4676" i="2"/>
  <c r="M13278" i="2"/>
  <c r="M5808" i="2"/>
  <c r="M20925" i="2"/>
  <c r="M15102" i="2"/>
  <c r="M12372" i="2"/>
  <c r="M10172" i="2"/>
  <c r="M7185" i="2"/>
  <c r="M16654" i="2"/>
  <c r="M13433" i="2"/>
  <c r="M22257" i="2"/>
  <c r="M7847" i="2"/>
  <c r="M15030" i="2"/>
  <c r="M6595" i="2"/>
  <c r="M7461" i="2"/>
  <c r="M11105" i="2"/>
  <c r="M20338" i="2"/>
  <c r="M3439" i="2"/>
  <c r="M5670" i="2"/>
  <c r="M13277" i="2"/>
  <c r="M3165" i="2"/>
  <c r="M19255" i="2"/>
  <c r="M12977" i="2"/>
  <c r="M3618" i="2"/>
  <c r="M5186" i="2"/>
  <c r="M3200" i="2"/>
  <c r="M3863" i="2"/>
  <c r="M4838" i="2"/>
  <c r="M18662" i="2"/>
  <c r="M5709" i="2"/>
  <c r="M2181" i="2"/>
  <c r="M13206" i="2"/>
  <c r="M9704" i="2"/>
  <c r="M6836" i="2"/>
  <c r="M19110" i="2"/>
  <c r="M3756" i="2"/>
  <c r="M4133" i="2"/>
  <c r="M11476" i="2"/>
  <c r="M14807" i="2"/>
  <c r="M4963" i="2"/>
  <c r="M16220" i="2"/>
  <c r="M3749" i="2"/>
  <c r="M19367" i="2"/>
  <c r="M10406" i="2"/>
  <c r="M15147" i="2"/>
  <c r="M10657" i="2"/>
  <c r="M6586" i="2"/>
  <c r="M24124" i="2"/>
  <c r="M5858" i="2"/>
  <c r="M17446" i="2"/>
  <c r="M15163" i="2"/>
  <c r="M17059" i="2"/>
  <c r="M19084" i="2"/>
  <c r="M20539" i="2"/>
  <c r="M12692" i="2"/>
  <c r="M16781" i="2"/>
  <c r="M2020" i="2"/>
  <c r="M3499" i="2"/>
  <c r="M8777" i="2"/>
  <c r="M9635" i="2"/>
  <c r="M12119" i="2"/>
  <c r="M3162" i="2"/>
  <c r="M2631" i="2"/>
  <c r="M17892" i="2"/>
  <c r="M7324" i="2"/>
  <c r="M9720" i="2"/>
  <c r="M13904" i="2"/>
  <c r="M2996" i="2"/>
  <c r="M3955" i="2"/>
  <c r="M7991" i="2"/>
  <c r="M10311" i="2"/>
  <c r="M18296" i="2"/>
  <c r="M14434" i="2"/>
  <c r="M20085" i="2"/>
  <c r="M9793" i="2"/>
  <c r="M15713" i="2"/>
  <c r="M15256" i="2"/>
  <c r="M9415" i="2"/>
  <c r="M7715" i="2"/>
  <c r="M4965" i="2"/>
  <c r="M10418" i="2"/>
  <c r="M14245" i="2"/>
  <c r="M15003" i="2"/>
  <c r="M10016" i="2"/>
  <c r="M11596" i="2"/>
  <c r="M16346" i="2"/>
  <c r="M8984" i="2"/>
  <c r="M11848" i="2"/>
  <c r="M16742" i="2"/>
  <c r="M7345" i="2"/>
  <c r="M4493" i="2"/>
  <c r="M10613" i="2"/>
  <c r="M9426" i="2"/>
  <c r="M22057" i="2"/>
  <c r="M7654" i="2"/>
  <c r="M16559" i="2"/>
  <c r="M13531" i="2"/>
  <c r="M11291" i="2"/>
  <c r="M18725" i="2"/>
  <c r="M2858" i="2"/>
  <c r="M12818" i="2"/>
  <c r="M9057" i="2"/>
  <c r="M11539" i="2"/>
  <c r="M17753" i="2"/>
  <c r="M3604" i="2"/>
  <c r="M10798" i="2"/>
  <c r="M4562" i="2"/>
  <c r="M10036" i="2"/>
  <c r="M13692" i="2"/>
  <c r="M6931" i="2"/>
  <c r="M24161" i="2"/>
  <c r="M19359" i="2"/>
  <c r="M17426" i="2"/>
  <c r="M16702" i="2"/>
  <c r="M3665" i="2"/>
  <c r="M23415" i="2"/>
  <c r="M10562" i="2"/>
  <c r="M13256" i="2"/>
  <c r="M5025" i="2"/>
  <c r="M11536" i="2"/>
  <c r="M14705" i="2"/>
  <c r="M18677" i="2"/>
  <c r="M6457" i="2"/>
  <c r="M7095" i="2"/>
  <c r="M23886" i="2"/>
  <c r="M6671" i="2"/>
  <c r="M8461" i="2"/>
  <c r="M17427" i="2"/>
  <c r="M8473" i="2"/>
  <c r="M7382" i="2"/>
  <c r="M6250" i="2"/>
  <c r="M8252" i="2"/>
  <c r="M16097" i="2"/>
  <c r="M8963" i="2"/>
  <c r="M5044" i="2"/>
  <c r="M9141" i="2"/>
  <c r="M10737" i="2"/>
  <c r="M5373" i="2"/>
  <c r="M5613" i="2"/>
  <c r="M2816" i="2"/>
  <c r="M11032" i="2"/>
  <c r="M4243" i="2"/>
  <c r="M18827" i="2"/>
  <c r="M3108" i="2"/>
  <c r="M13599" i="2"/>
  <c r="M12100" i="2"/>
  <c r="M21985" i="2"/>
  <c r="M14675" i="2"/>
  <c r="M4016" i="2"/>
  <c r="M2191" i="2"/>
  <c r="M2416" i="2"/>
  <c r="M7746" i="2"/>
  <c r="M8240" i="2"/>
  <c r="M19425" i="2"/>
  <c r="M9394" i="2"/>
  <c r="M6333" i="2"/>
  <c r="M12789" i="2"/>
  <c r="M18048" i="2"/>
  <c r="M12270" i="2"/>
  <c r="M12357" i="2"/>
  <c r="M15695" i="2"/>
  <c r="M8341" i="2"/>
  <c r="M20066" i="2"/>
  <c r="M14009" i="2"/>
  <c r="M17672" i="2"/>
  <c r="M4267" i="2"/>
  <c r="M16920" i="2"/>
  <c r="M4419" i="2"/>
  <c r="M4079" i="2"/>
  <c r="M24801" i="2"/>
  <c r="M9947" i="2"/>
  <c r="M14864" i="2"/>
  <c r="M5564" i="2"/>
  <c r="M20325" i="2"/>
  <c r="M19930" i="2"/>
  <c r="M13218" i="2"/>
  <c r="M18416" i="2"/>
  <c r="M6759" i="2"/>
  <c r="M5544" i="2"/>
  <c r="M12339" i="2"/>
  <c r="M11574" i="2"/>
  <c r="M4369" i="2"/>
  <c r="M9308" i="2"/>
  <c r="M4153" i="2"/>
  <c r="M8546" i="2"/>
  <c r="M14348" i="2"/>
  <c r="M12860" i="2"/>
  <c r="M14558" i="2"/>
  <c r="M12338" i="2"/>
  <c r="M14849" i="2"/>
  <c r="M21291" i="2"/>
  <c r="M22689" i="2"/>
  <c r="M8040" i="2"/>
  <c r="M18769" i="2"/>
  <c r="M15941" i="2"/>
  <c r="M17133" i="2"/>
  <c r="M3693" i="2"/>
  <c r="M2618" i="2"/>
  <c r="M16518" i="2"/>
  <c r="M7007" i="2"/>
  <c r="M14292" i="2"/>
  <c r="M4835" i="2"/>
  <c r="M12038" i="2"/>
  <c r="M23096" i="2"/>
  <c r="M4712" i="2"/>
  <c r="M14913" i="2"/>
  <c r="M15266" i="2"/>
  <c r="M18268" i="2"/>
  <c r="M6938" i="2"/>
  <c r="M21710" i="2"/>
  <c r="M11345" i="2"/>
  <c r="M10508" i="2"/>
  <c r="M17622" i="2"/>
  <c r="M24827" i="2"/>
  <c r="M2212" i="2"/>
  <c r="M9519" i="2"/>
  <c r="M15028" i="2"/>
  <c r="M8136" i="2"/>
  <c r="M6498" i="2"/>
  <c r="M14482" i="2"/>
  <c r="M15237" i="2"/>
  <c r="M5346" i="2"/>
  <c r="M2388" i="2"/>
  <c r="M7323" i="2"/>
  <c r="M8893" i="2"/>
  <c r="M10904" i="2"/>
  <c r="M10981" i="2"/>
  <c r="M13398" i="2"/>
  <c r="M11895" i="2"/>
  <c r="M10523" i="2"/>
  <c r="M12925" i="2"/>
  <c r="M11127" i="2"/>
  <c r="M12322" i="2"/>
  <c r="M14921" i="2"/>
  <c r="M14150" i="2"/>
  <c r="M8358" i="2"/>
  <c r="M22503" i="2"/>
  <c r="M17104" i="2"/>
  <c r="M5996" i="2"/>
  <c r="M6600" i="2"/>
  <c r="M12306" i="2"/>
  <c r="M20787" i="2"/>
  <c r="M22600" i="2"/>
  <c r="M16957" i="2"/>
  <c r="M10993" i="2"/>
  <c r="M13074" i="2"/>
  <c r="M19216" i="2"/>
  <c r="M15157" i="2"/>
  <c r="M12361" i="2"/>
  <c r="M19682" i="2"/>
  <c r="M9695" i="2"/>
  <c r="M17460" i="2"/>
  <c r="M8464" i="2"/>
  <c r="M21316" i="2"/>
  <c r="M15940" i="2"/>
  <c r="M8805" i="2"/>
  <c r="M20422" i="2"/>
  <c r="M9532" i="2"/>
  <c r="M5825" i="2"/>
  <c r="M12218" i="2"/>
  <c r="M11527" i="2"/>
  <c r="M20974" i="2"/>
  <c r="M21825" i="2"/>
  <c r="M2299" i="2"/>
  <c r="M8065" i="2"/>
  <c r="M6453" i="2"/>
  <c r="M9764" i="2"/>
  <c r="M10246" i="2"/>
  <c r="M8659" i="2"/>
  <c r="M14898" i="2"/>
  <c r="M6534" i="2"/>
  <c r="M7923" i="2"/>
  <c r="M20828" i="2"/>
  <c r="M5312" i="2"/>
  <c r="M12179" i="2"/>
  <c r="M3337" i="2"/>
  <c r="M20365" i="2"/>
  <c r="M22443" i="2"/>
  <c r="M9183" i="2"/>
  <c r="M7277" i="2"/>
  <c r="M18192" i="2"/>
  <c r="M22541" i="2"/>
  <c r="M3291" i="2"/>
  <c r="M17310" i="2"/>
  <c r="M8944" i="2"/>
  <c r="M7921" i="2"/>
  <c r="M18018" i="2"/>
  <c r="M23138" i="2"/>
  <c r="M17657" i="2"/>
  <c r="M15021" i="2"/>
  <c r="M18119" i="2"/>
  <c r="M9237" i="2"/>
  <c r="M6533" i="2"/>
  <c r="M3754" i="2"/>
  <c r="M6450" i="2"/>
  <c r="M13068" i="2"/>
  <c r="M4996" i="2"/>
  <c r="M15793" i="2"/>
  <c r="M12541" i="2"/>
  <c r="M18907" i="2"/>
  <c r="M17507" i="2"/>
  <c r="M17407" i="2"/>
  <c r="M18177" i="2"/>
  <c r="M22695" i="2"/>
  <c r="M3115" i="2"/>
  <c r="M4935" i="2"/>
  <c r="M5986" i="2"/>
  <c r="M5037" i="2"/>
  <c r="M17529" i="2"/>
  <c r="M21102" i="2"/>
  <c r="M2699" i="2"/>
  <c r="M11351" i="2"/>
  <c r="M17996" i="2"/>
  <c r="M2392" i="2"/>
  <c r="M21818" i="2"/>
  <c r="M14307" i="2"/>
  <c r="M7898" i="2"/>
  <c r="M18773" i="2"/>
  <c r="M22182" i="2"/>
  <c r="M14741" i="2"/>
  <c r="M16241" i="2"/>
  <c r="M5687" i="2"/>
  <c r="M4193" i="2"/>
  <c r="M19916" i="2"/>
  <c r="M12354" i="2"/>
  <c r="M13879" i="2"/>
  <c r="M9475" i="2"/>
  <c r="M24265" i="2"/>
  <c r="M13805" i="2"/>
  <c r="M9061" i="2"/>
  <c r="M22379" i="2"/>
  <c r="M11057" i="2"/>
  <c r="M11099" i="2"/>
  <c r="M14487" i="2"/>
  <c r="M16336" i="2"/>
  <c r="M23636" i="2"/>
  <c r="M5013" i="2"/>
  <c r="M7993" i="2"/>
  <c r="M22685" i="2"/>
  <c r="M12535" i="2"/>
  <c r="M3026" i="2"/>
  <c r="M14366" i="2"/>
  <c r="M16566" i="2"/>
  <c r="M19641" i="2"/>
  <c r="M6208" i="2"/>
  <c r="M4500" i="2"/>
  <c r="M12335" i="2"/>
  <c r="M6979" i="2"/>
  <c r="M11739" i="2"/>
  <c r="M13802" i="2"/>
  <c r="M24004" i="2"/>
  <c r="M4484" i="2"/>
  <c r="M21498" i="2"/>
  <c r="M10188" i="2"/>
  <c r="M9652" i="2"/>
  <c r="M13298" i="2"/>
  <c r="M4276" i="2"/>
  <c r="M17266" i="2"/>
  <c r="M21398" i="2"/>
  <c r="M14819" i="2"/>
  <c r="M5537" i="2"/>
  <c r="M12746" i="2"/>
  <c r="M14360" i="2"/>
  <c r="M6365" i="2"/>
  <c r="M24659" i="2"/>
  <c r="M23307" i="2"/>
  <c r="M8531" i="2"/>
  <c r="M4701" i="2"/>
  <c r="M8186" i="2"/>
  <c r="M22934" i="2"/>
  <c r="M11706" i="2"/>
  <c r="M9885" i="2"/>
  <c r="M5064" i="2"/>
  <c r="M17077" i="2"/>
  <c r="M5361" i="2"/>
  <c r="M3642" i="2"/>
  <c r="M22667" i="2"/>
  <c r="M17025" i="2"/>
  <c r="M5646" i="2"/>
  <c r="M7495" i="2"/>
  <c r="M2170" i="2"/>
  <c r="M8350" i="2"/>
  <c r="M17189" i="2"/>
  <c r="M10890" i="2"/>
  <c r="M14294" i="2"/>
  <c r="M23220" i="2"/>
  <c r="M6206" i="2"/>
  <c r="M10271" i="2"/>
  <c r="M24155" i="2"/>
  <c r="M4450" i="2"/>
  <c r="M18167" i="2"/>
  <c r="M20374" i="2"/>
  <c r="M7761" i="2"/>
  <c r="M8000" i="2"/>
  <c r="M24602" i="2"/>
  <c r="M8353" i="2"/>
  <c r="M20305" i="2"/>
  <c r="M10137" i="2"/>
  <c r="M10134" i="2"/>
  <c r="M18595" i="2"/>
  <c r="M13931" i="2"/>
  <c r="M19093" i="2"/>
  <c r="M3483" i="2"/>
  <c r="M6271" i="2"/>
  <c r="M9686" i="2"/>
  <c r="M10603" i="2"/>
  <c r="M8940" i="2"/>
  <c r="M20716" i="2"/>
  <c r="M11672" i="2"/>
  <c r="M18765" i="2"/>
  <c r="M3980" i="2"/>
  <c r="M10309" i="2"/>
  <c r="M24163" i="2"/>
  <c r="M17952" i="2"/>
  <c r="M18483" i="2"/>
  <c r="M11682" i="2"/>
  <c r="M7995" i="2"/>
  <c r="M2011" i="2"/>
  <c r="M21220" i="2"/>
  <c r="M8349" i="2"/>
  <c r="M3895" i="2"/>
  <c r="M5892" i="2"/>
  <c r="M20693" i="2"/>
  <c r="M7473" i="2"/>
  <c r="M3471" i="2"/>
  <c r="M6827" i="2"/>
  <c r="M8390" i="2"/>
  <c r="M10522" i="2"/>
  <c r="M17857" i="2"/>
  <c r="M15926" i="2"/>
  <c r="M12077" i="2"/>
  <c r="M17388" i="2"/>
  <c r="M4858" i="2"/>
  <c r="M15074" i="2"/>
  <c r="M4344" i="2"/>
  <c r="M14539" i="2"/>
  <c r="M21029" i="2"/>
  <c r="M10869" i="2"/>
  <c r="M3394" i="2"/>
  <c r="M19024" i="2"/>
  <c r="M3986" i="2"/>
  <c r="M23047" i="2"/>
  <c r="M10728" i="2"/>
  <c r="M16581" i="2"/>
  <c r="M17181" i="2"/>
  <c r="M10799" i="2"/>
  <c r="M15749" i="2"/>
  <c r="M4679" i="2"/>
  <c r="M8551" i="2"/>
  <c r="M12784" i="2"/>
  <c r="M16499" i="2"/>
  <c r="M21038" i="2"/>
  <c r="M8172" i="2"/>
  <c r="M14900" i="2"/>
  <c r="M7963" i="2"/>
  <c r="M19352" i="2"/>
  <c r="M20898" i="2"/>
  <c r="M16446" i="2"/>
  <c r="M12158" i="2"/>
  <c r="M13281" i="2"/>
  <c r="M14521" i="2"/>
  <c r="M10821" i="2"/>
  <c r="M15067" i="2"/>
  <c r="M8232" i="2"/>
  <c r="M12063" i="2"/>
  <c r="M13401" i="2"/>
  <c r="M11657" i="2"/>
  <c r="M16524" i="2"/>
  <c r="M9671" i="2"/>
  <c r="M8534" i="2"/>
  <c r="M6479" i="2"/>
  <c r="M6331" i="2"/>
  <c r="M20790" i="2"/>
  <c r="M23172" i="2"/>
  <c r="M17070" i="2"/>
  <c r="M6814" i="2"/>
  <c r="M15128" i="2"/>
  <c r="M3006" i="2"/>
  <c r="M11448" i="2"/>
  <c r="M16223" i="2"/>
  <c r="M16711" i="2"/>
  <c r="M22913" i="2"/>
  <c r="M22515" i="2"/>
  <c r="M15592" i="2"/>
  <c r="M11310" i="2"/>
  <c r="M22977" i="2"/>
  <c r="M14417" i="2"/>
  <c r="M3435" i="2"/>
  <c r="M22579" i="2"/>
  <c r="M9899" i="2"/>
  <c r="M12394" i="2"/>
  <c r="M7419" i="2"/>
  <c r="M12608" i="2"/>
  <c r="M24317" i="2"/>
  <c r="M14655" i="2"/>
  <c r="M6926" i="2"/>
  <c r="M7576" i="2"/>
  <c r="M22996" i="2"/>
  <c r="M17947" i="2"/>
  <c r="M23843" i="2"/>
  <c r="M6349" i="2"/>
  <c r="M13952" i="2"/>
  <c r="M7732" i="2"/>
  <c r="M17923" i="2"/>
  <c r="M3407" i="2"/>
  <c r="M18200" i="2"/>
  <c r="M22611" i="2"/>
  <c r="M3579" i="2"/>
  <c r="M5688" i="2"/>
  <c r="M4201" i="2"/>
  <c r="M16065" i="2"/>
  <c r="M2940" i="2"/>
  <c r="M13092" i="2"/>
  <c r="M2582" i="2"/>
  <c r="M10858" i="2"/>
  <c r="M21580" i="2"/>
  <c r="M7879" i="2"/>
  <c r="M24370" i="2"/>
  <c r="M23166" i="2"/>
  <c r="M9188" i="2"/>
  <c r="M9692" i="2"/>
  <c r="M6127" i="2"/>
  <c r="M6203" i="2"/>
  <c r="M17673" i="2"/>
  <c r="M21453" i="2"/>
  <c r="M7635" i="2"/>
  <c r="M15503" i="2"/>
  <c r="M17432" i="2"/>
  <c r="M3014" i="2"/>
  <c r="M2093" i="2"/>
  <c r="M16218" i="2"/>
  <c r="M17169" i="2"/>
  <c r="M23598" i="2"/>
  <c r="M19098" i="2"/>
  <c r="M12269" i="2"/>
  <c r="M24747" i="2"/>
  <c r="M3678" i="2"/>
  <c r="M14107" i="2"/>
  <c r="M5566" i="2"/>
  <c r="M15715" i="2"/>
  <c r="M12465" i="2"/>
  <c r="M17762" i="2"/>
  <c r="M19493" i="2"/>
  <c r="M13560" i="2"/>
  <c r="M14884" i="2"/>
  <c r="M16760" i="2"/>
  <c r="M17014" i="2"/>
  <c r="M9879" i="2"/>
  <c r="M22617" i="2"/>
  <c r="M15947" i="2"/>
  <c r="M24189" i="2"/>
  <c r="M21367" i="2"/>
  <c r="M23709" i="2"/>
  <c r="M13120" i="2"/>
  <c r="M8732" i="2"/>
  <c r="M22882" i="2"/>
  <c r="M2716" i="2"/>
  <c r="M4304" i="2"/>
  <c r="M6795" i="2"/>
  <c r="M8698" i="2"/>
  <c r="M14159" i="2"/>
  <c r="M19730" i="2"/>
  <c r="M7342" i="2"/>
  <c r="M15391" i="2"/>
  <c r="M20780" i="2"/>
  <c r="M6025" i="2"/>
  <c r="M10044" i="2"/>
  <c r="M7416" i="2"/>
  <c r="M3772" i="2"/>
  <c r="M23963" i="2"/>
  <c r="M18442" i="2"/>
  <c r="M17252" i="2"/>
  <c r="M12415" i="2"/>
  <c r="M11777" i="2"/>
  <c r="M17795" i="2"/>
  <c r="M5459" i="2"/>
  <c r="M18319" i="2"/>
  <c r="M17834" i="2"/>
  <c r="M4038" i="2"/>
  <c r="M3593" i="2"/>
  <c r="M14043" i="2"/>
  <c r="M19383" i="2"/>
  <c r="M10959" i="2"/>
  <c r="M14901" i="2"/>
  <c r="M22990" i="2"/>
  <c r="M14171" i="2"/>
  <c r="M9867" i="2"/>
  <c r="M10100" i="2"/>
  <c r="M4650" i="2"/>
  <c r="M3089" i="2"/>
  <c r="M4354" i="2"/>
  <c r="M11532" i="2"/>
  <c r="M14654" i="2"/>
  <c r="M7089" i="2"/>
  <c r="M19716" i="2"/>
  <c r="M6901" i="2"/>
  <c r="M18947" i="2"/>
  <c r="M15502" i="2"/>
  <c r="M11737" i="2"/>
  <c r="M14643" i="2"/>
  <c r="M3292" i="2"/>
  <c r="M13336" i="2"/>
  <c r="M16278" i="2"/>
  <c r="M7230" i="2"/>
  <c r="M13850" i="2"/>
  <c r="M22576" i="2"/>
  <c r="M23850" i="2"/>
  <c r="M23640" i="2"/>
  <c r="M4392" i="2"/>
  <c r="M4622" i="2"/>
  <c r="M11019" i="2"/>
  <c r="M14380" i="2"/>
  <c r="M19583" i="2"/>
  <c r="M5276" i="2"/>
  <c r="M8910" i="2"/>
  <c r="M10237" i="2"/>
  <c r="M16031" i="2"/>
  <c r="M20264" i="2"/>
  <c r="M7975" i="2"/>
  <c r="M4768" i="2"/>
  <c r="M24934" i="2"/>
  <c r="M19288" i="2"/>
  <c r="M3368" i="2"/>
  <c r="M12543" i="2"/>
  <c r="M22103" i="2"/>
  <c r="M13910" i="2"/>
  <c r="M16821" i="2"/>
  <c r="M16167" i="2"/>
  <c r="M7849" i="2"/>
  <c r="M9219" i="2"/>
  <c r="M14357" i="2"/>
  <c r="M5077" i="2"/>
  <c r="M14718" i="2"/>
  <c r="M17779" i="2"/>
  <c r="M7771" i="2"/>
  <c r="M23171" i="2"/>
  <c r="M16087" i="2"/>
  <c r="M18029" i="2"/>
  <c r="M12993" i="2"/>
  <c r="M10210" i="2"/>
  <c r="M22282" i="2"/>
  <c r="M21066" i="2"/>
  <c r="M8671" i="2"/>
  <c r="M22528" i="2"/>
  <c r="M11967" i="2"/>
  <c r="M18075" i="2"/>
  <c r="M22818" i="2"/>
  <c r="M11014" i="2"/>
  <c r="M23062" i="2"/>
  <c r="M16239" i="2"/>
  <c r="M21061" i="2"/>
  <c r="M24139" i="2"/>
  <c r="M2456" i="2"/>
  <c r="M11586" i="2"/>
  <c r="M20001" i="2"/>
  <c r="M4587" i="2"/>
  <c r="M17515" i="2"/>
  <c r="M3258" i="2"/>
  <c r="M21021" i="2"/>
  <c r="M10572" i="2"/>
  <c r="M5968" i="2"/>
  <c r="M15798" i="2"/>
  <c r="M4982" i="2"/>
  <c r="M20519" i="2"/>
  <c r="M13492" i="2"/>
  <c r="M8347" i="2"/>
  <c r="M3677" i="2"/>
  <c r="M14708" i="2"/>
  <c r="M17815" i="2"/>
  <c r="M16549" i="2"/>
  <c r="M10020" i="2"/>
  <c r="M13519" i="2"/>
  <c r="M8071" i="2"/>
  <c r="M3326" i="2"/>
  <c r="M13742" i="2"/>
  <c r="M5310" i="2"/>
  <c r="M11571" i="2"/>
  <c r="M13044" i="2"/>
  <c r="M3872" i="2"/>
  <c r="M8790" i="2"/>
  <c r="M12042" i="2"/>
  <c r="M19892" i="2"/>
  <c r="M23497" i="2"/>
  <c r="M9679" i="2"/>
  <c r="M3745" i="2"/>
  <c r="M21428" i="2"/>
  <c r="M13493" i="2"/>
  <c r="M13449" i="2"/>
  <c r="M4001" i="2"/>
  <c r="M13064" i="2"/>
  <c r="M16075" i="2"/>
  <c r="M18404" i="2"/>
  <c r="M2145" i="2"/>
  <c r="M19695" i="2"/>
  <c r="M7519" i="2"/>
  <c r="M5176" i="2"/>
  <c r="M21699" i="2"/>
  <c r="M12437" i="2"/>
  <c r="M17450" i="2"/>
  <c r="M12084" i="2"/>
  <c r="M11164" i="2"/>
  <c r="M14805" i="2"/>
  <c r="M18813" i="2"/>
  <c r="M12763" i="2"/>
  <c r="M21250" i="2"/>
  <c r="M17170" i="2"/>
  <c r="M13971" i="2"/>
  <c r="M21997" i="2"/>
  <c r="M14747" i="2"/>
  <c r="M11931" i="2"/>
  <c r="M20445" i="2"/>
  <c r="M4580" i="2"/>
  <c r="M19060" i="2"/>
  <c r="M8489" i="2"/>
  <c r="M6337" i="2"/>
  <c r="M10512" i="2"/>
  <c r="M4061" i="2"/>
  <c r="M10875" i="2"/>
  <c r="M7498" i="2"/>
  <c r="M18332" i="2"/>
  <c r="M17409" i="2"/>
  <c r="M10909" i="2"/>
  <c r="M11317" i="2"/>
  <c r="M23989" i="2"/>
  <c r="M15014" i="2"/>
  <c r="M21340" i="2"/>
  <c r="M6942" i="2"/>
  <c r="M19656" i="2"/>
  <c r="M14085" i="2"/>
  <c r="M14997" i="2"/>
  <c r="M12851" i="2"/>
  <c r="M12662" i="2"/>
  <c r="M2483" i="2"/>
  <c r="M19456" i="2"/>
  <c r="M23839" i="2"/>
  <c r="M17405" i="2"/>
  <c r="M10916" i="2"/>
  <c r="M5508" i="2"/>
  <c r="M10035" i="2"/>
  <c r="M24324" i="2"/>
  <c r="M17612" i="2"/>
  <c r="M7566" i="2"/>
  <c r="M6464" i="2"/>
  <c r="M6441" i="2"/>
  <c r="M16872" i="2"/>
  <c r="M9776" i="2"/>
  <c r="M17640" i="2"/>
  <c r="M24773" i="2"/>
  <c r="M2576" i="2"/>
  <c r="M10674" i="2"/>
  <c r="M13002" i="2"/>
  <c r="M17377" i="2"/>
  <c r="M10372" i="2"/>
  <c r="M10632" i="2"/>
  <c r="M20411" i="2"/>
  <c r="M18338" i="2"/>
  <c r="M15681" i="2"/>
  <c r="M14731" i="2"/>
  <c r="M3159" i="2"/>
  <c r="M20335" i="2"/>
  <c r="M9978" i="2"/>
  <c r="M11417" i="2"/>
  <c r="M2069" i="2"/>
  <c r="M10300" i="2"/>
  <c r="M4076" i="2"/>
  <c r="M24961" i="2"/>
  <c r="M9462" i="2"/>
  <c r="M10645" i="2"/>
  <c r="M18065" i="2"/>
  <c r="M17646" i="2"/>
  <c r="M14033" i="2"/>
  <c r="M3447" i="2"/>
  <c r="M4788" i="2"/>
  <c r="M4612" i="2"/>
  <c r="M14477" i="2"/>
  <c r="M13658" i="2"/>
  <c r="M20677" i="2"/>
  <c r="M19376" i="2"/>
  <c r="M13161" i="2"/>
  <c r="M9731" i="2"/>
  <c r="M14070" i="2"/>
  <c r="M15241" i="2"/>
  <c r="M12392" i="2"/>
  <c r="M13594" i="2"/>
  <c r="M10774" i="2"/>
  <c r="M19150" i="2"/>
  <c r="M21335" i="2"/>
  <c r="M14182" i="2"/>
  <c r="M13009" i="2"/>
  <c r="M16373" i="2"/>
  <c r="M13175" i="2"/>
  <c r="M7134" i="2"/>
  <c r="M13523" i="2"/>
  <c r="M21397" i="2"/>
  <c r="M11161" i="2"/>
  <c r="M7581" i="2"/>
  <c r="M14034" i="2"/>
  <c r="M3917" i="2"/>
  <c r="M3021" i="2"/>
  <c r="M17509" i="2"/>
  <c r="M17282" i="2"/>
  <c r="M2087" i="2"/>
  <c r="M9429" i="2"/>
  <c r="M12231" i="2"/>
  <c r="M7522" i="2"/>
  <c r="M17053" i="2"/>
  <c r="M23607" i="2"/>
  <c r="M8057" i="2"/>
  <c r="M20939" i="2"/>
  <c r="M22377" i="2"/>
  <c r="M13795" i="2"/>
  <c r="M13143" i="2"/>
  <c r="M24731" i="2"/>
  <c r="M6225" i="2"/>
  <c r="M15602" i="2"/>
  <c r="M2262" i="2"/>
  <c r="M6288" i="2"/>
  <c r="M22998" i="2"/>
  <c r="M22050" i="2"/>
  <c r="M6133" i="2"/>
  <c r="M24865" i="2"/>
  <c r="M8386" i="2"/>
  <c r="M14930" i="2"/>
  <c r="M2344" i="2"/>
  <c r="M6336" i="2"/>
  <c r="M17841" i="2"/>
  <c r="M20758" i="2"/>
  <c r="M3952" i="2"/>
  <c r="M7077" i="2"/>
  <c r="M7768" i="2"/>
  <c r="M8831" i="2"/>
  <c r="M4203" i="2"/>
  <c r="M3008" i="2"/>
  <c r="M9244" i="2"/>
  <c r="M11219" i="2"/>
  <c r="M22693" i="2"/>
  <c r="M3741" i="2"/>
  <c r="M9007" i="2"/>
  <c r="M9220" i="2"/>
  <c r="M21288" i="2"/>
  <c r="M5694" i="2"/>
  <c r="M4140" i="2"/>
  <c r="M7526" i="2"/>
  <c r="M18204" i="2"/>
  <c r="M14038" i="2"/>
  <c r="M4519" i="2"/>
  <c r="M17370" i="2"/>
  <c r="M3663" i="2"/>
  <c r="M5256" i="2"/>
  <c r="M22186" i="2"/>
  <c r="M21948" i="2"/>
  <c r="M5359" i="2"/>
  <c r="M14957" i="2"/>
  <c r="M8920" i="2"/>
  <c r="M14784" i="2"/>
  <c r="M8872" i="2"/>
  <c r="M11785" i="2"/>
  <c r="M8438" i="2"/>
  <c r="M3061" i="2"/>
  <c r="M12884" i="2"/>
  <c r="M16823" i="2"/>
  <c r="M17175" i="2"/>
  <c r="M12503" i="2"/>
  <c r="M14369" i="2"/>
  <c r="M20745" i="2"/>
  <c r="M2356" i="2"/>
  <c r="M13318" i="2"/>
  <c r="M5665" i="2"/>
  <c r="M15687" i="2"/>
  <c r="M16919" i="2"/>
  <c r="M17988" i="2"/>
  <c r="M18502" i="2"/>
  <c r="M21584" i="2"/>
  <c r="M19049" i="2"/>
  <c r="M10253" i="2"/>
  <c r="M11312" i="2"/>
  <c r="M14797" i="2"/>
  <c r="M24450" i="2"/>
  <c r="M15115" i="2"/>
  <c r="M8343" i="2"/>
  <c r="M21616" i="2"/>
  <c r="M9121" i="2"/>
  <c r="M18468" i="2"/>
  <c r="M21269" i="2"/>
  <c r="M13344" i="2"/>
  <c r="M18320" i="2"/>
  <c r="M16758" i="2"/>
  <c r="M17107" i="2"/>
  <c r="M2121" i="2"/>
  <c r="M20505" i="2"/>
  <c r="M10220" i="2"/>
  <c r="M19480" i="2"/>
  <c r="M4166" i="2"/>
  <c r="M15630" i="2"/>
  <c r="M16932" i="2"/>
  <c r="M20581" i="2"/>
  <c r="M4851" i="2"/>
  <c r="M5738" i="2"/>
  <c r="M11468" i="2"/>
  <c r="M5136" i="2"/>
  <c r="M12552" i="2"/>
  <c r="M9954" i="2"/>
  <c r="M22285" i="2"/>
  <c r="M10943" i="2"/>
  <c r="M5258" i="2"/>
  <c r="M11055" i="2"/>
  <c r="M13927" i="2"/>
  <c r="M2381" i="2"/>
  <c r="M3280" i="2"/>
  <c r="M9687" i="2"/>
  <c r="M20936" i="2"/>
  <c r="M13157" i="2"/>
  <c r="M9226" i="2"/>
  <c r="M16730" i="2"/>
  <c r="M6268" i="2"/>
  <c r="M11783" i="2"/>
  <c r="M9646" i="2"/>
  <c r="M7325" i="2"/>
  <c r="M10274" i="2"/>
  <c r="M12928" i="2"/>
  <c r="M12328" i="2"/>
  <c r="M2942" i="2"/>
  <c r="M18953" i="2"/>
  <c r="M8245" i="2"/>
  <c r="M19086" i="2"/>
  <c r="M12704" i="2"/>
  <c r="M9320" i="2"/>
  <c r="M18692" i="2"/>
  <c r="M7066" i="2"/>
  <c r="M14395" i="2"/>
  <c r="M9638" i="2"/>
  <c r="M8006" i="2"/>
  <c r="M4095" i="2"/>
  <c r="M14712" i="2"/>
  <c r="M14577" i="2"/>
  <c r="M15045" i="2"/>
  <c r="M23197" i="2"/>
  <c r="M23494" i="2"/>
  <c r="M2429" i="2"/>
  <c r="M18539" i="2"/>
  <c r="M8901" i="2"/>
  <c r="M4425" i="2"/>
  <c r="M10231" i="2"/>
  <c r="M21484" i="2"/>
  <c r="M17888" i="2"/>
  <c r="M4124" i="2"/>
  <c r="M12205" i="2"/>
  <c r="M20097" i="2"/>
  <c r="M11424" i="2"/>
  <c r="M5862" i="2"/>
  <c r="M13586" i="2"/>
  <c r="M17034" i="2"/>
  <c r="M14095" i="2"/>
  <c r="M20280" i="2"/>
  <c r="M5372" i="2"/>
  <c r="M7723" i="2"/>
  <c r="M13776" i="2"/>
  <c r="M11609" i="2"/>
  <c r="M7466" i="2"/>
  <c r="M4461" i="2"/>
  <c r="M10273" i="2"/>
  <c r="M2104" i="2"/>
  <c r="M5294" i="2"/>
  <c r="M20913" i="2"/>
  <c r="M23499" i="2"/>
  <c r="M3996" i="2"/>
  <c r="M9174" i="2"/>
  <c r="M7206" i="2"/>
  <c r="M4179" i="2"/>
  <c r="M10854" i="2"/>
  <c r="M24387" i="2"/>
  <c r="M12690" i="2"/>
  <c r="M9087" i="2"/>
  <c r="M7424" i="2"/>
  <c r="M7003" i="2"/>
  <c r="M19958" i="2"/>
  <c r="M20205" i="2"/>
  <c r="M12761" i="2"/>
  <c r="M21718" i="2"/>
  <c r="M8747" i="2"/>
  <c r="M7827" i="2"/>
  <c r="M6505" i="2"/>
  <c r="M2509" i="2"/>
  <c r="M20768" i="2"/>
  <c r="M15528" i="2"/>
  <c r="M18553" i="2"/>
  <c r="M11753" i="2"/>
  <c r="M8369" i="2"/>
  <c r="M20532" i="2"/>
  <c r="M2687" i="2"/>
  <c r="M21336" i="2"/>
  <c r="M22016" i="2"/>
  <c r="M19616" i="2"/>
  <c r="M23675" i="2"/>
  <c r="M11168" i="2"/>
  <c r="M11501" i="2"/>
  <c r="M11223" i="2"/>
  <c r="M5637" i="2"/>
  <c r="M20522" i="2"/>
  <c r="M7536" i="2"/>
  <c r="M8905" i="2"/>
  <c r="M15414" i="2"/>
  <c r="M13881" i="2"/>
  <c r="M2635" i="2"/>
  <c r="M19355" i="2"/>
  <c r="M15466" i="2"/>
  <c r="M18857" i="2"/>
  <c r="M21860" i="2"/>
  <c r="M11374" i="2"/>
  <c r="M19841" i="2"/>
  <c r="M4046" i="2"/>
  <c r="M23466" i="2"/>
  <c r="M22463" i="2"/>
  <c r="M4432" i="2"/>
  <c r="M3238" i="2"/>
  <c r="M24656" i="2"/>
  <c r="M22489" i="2"/>
  <c r="M3393" i="2"/>
  <c r="M3619" i="2"/>
  <c r="M6626" i="2"/>
  <c r="M2301" i="2"/>
  <c r="M13726" i="2"/>
  <c r="M13417" i="2"/>
  <c r="M10442" i="2"/>
  <c r="M8762" i="2"/>
  <c r="M21907" i="2"/>
  <c r="M10301" i="2"/>
  <c r="M18315" i="2"/>
  <c r="M17318" i="2"/>
  <c r="M20165" i="2"/>
  <c r="M23456" i="2"/>
  <c r="M12588" i="2"/>
  <c r="M2075" i="2"/>
  <c r="M3854" i="2"/>
  <c r="M3688" i="2"/>
  <c r="M16325" i="2"/>
  <c r="M6497" i="2"/>
  <c r="M3722" i="2"/>
  <c r="M22225" i="2"/>
  <c r="M11708" i="2"/>
  <c r="M16148" i="2"/>
  <c r="M2770" i="2"/>
  <c r="M20272" i="2"/>
  <c r="M21917" i="2"/>
  <c r="M10031" i="2"/>
  <c r="M6071" i="2"/>
  <c r="M13387" i="2"/>
  <c r="M12484" i="2"/>
  <c r="M15607" i="2"/>
  <c r="M16883" i="2"/>
  <c r="M11287" i="2"/>
  <c r="M2202" i="2"/>
  <c r="M24556" i="2"/>
  <c r="M13735" i="2"/>
  <c r="M3412" i="2"/>
  <c r="M9467" i="2"/>
  <c r="M12497" i="2"/>
  <c r="M24328" i="2"/>
  <c r="M12962" i="2"/>
  <c r="M6484" i="2"/>
  <c r="M10289" i="2"/>
  <c r="M5943" i="2"/>
  <c r="M11022" i="2"/>
  <c r="M14353" i="2"/>
  <c r="M14258" i="2"/>
  <c r="M15207" i="2"/>
  <c r="M4146" i="2"/>
  <c r="M15706" i="2"/>
  <c r="M15328" i="2"/>
  <c r="M17844" i="2"/>
  <c r="M7762" i="2"/>
  <c r="M9809" i="2"/>
  <c r="M9105" i="2"/>
  <c r="M15473" i="2"/>
  <c r="M20926" i="2"/>
  <c r="M10116" i="2"/>
  <c r="M17464" i="2"/>
  <c r="M22973" i="2"/>
  <c r="M24535" i="2"/>
  <c r="M23057" i="2"/>
  <c r="M11999" i="2"/>
  <c r="M10391" i="2"/>
  <c r="M8189" i="2"/>
  <c r="M2307" i="2"/>
  <c r="M6286" i="2"/>
  <c r="M5174" i="2"/>
  <c r="M23515" i="2"/>
  <c r="M19846" i="2"/>
  <c r="M14976" i="2"/>
  <c r="M23620" i="2"/>
  <c r="M13990" i="2"/>
  <c r="M13309" i="2"/>
  <c r="M20316" i="2"/>
  <c r="M14120" i="2"/>
  <c r="M24128" i="2"/>
  <c r="M11217" i="2"/>
  <c r="M19614" i="2"/>
  <c r="M20575" i="2"/>
  <c r="M15763" i="2"/>
  <c r="M6362" i="2"/>
  <c r="M4410" i="2"/>
  <c r="M11866" i="2"/>
  <c r="M10932" i="2"/>
  <c r="M6560" i="2"/>
  <c r="M8105" i="2"/>
  <c r="M15716" i="2"/>
  <c r="M21331" i="2"/>
  <c r="M7615" i="2"/>
  <c r="M2510" i="2"/>
  <c r="M9296" i="2"/>
  <c r="M3733" i="2"/>
  <c r="M7144" i="2"/>
  <c r="M4324" i="2"/>
  <c r="M9834" i="2"/>
  <c r="M12287" i="2"/>
  <c r="M17050" i="2"/>
  <c r="M20755" i="2"/>
  <c r="M10393" i="2"/>
  <c r="M22019" i="2"/>
  <c r="M4242" i="2"/>
  <c r="M13402" i="2"/>
  <c r="M14668" i="2"/>
  <c r="M15411" i="2"/>
  <c r="M16716" i="2"/>
  <c r="M7264" i="2"/>
  <c r="M12316" i="2"/>
  <c r="M18919" i="2"/>
  <c r="M12652" i="2"/>
  <c r="M4882" i="2"/>
  <c r="M18511" i="2"/>
  <c r="M11363" i="2"/>
  <c r="M9913" i="2"/>
  <c r="M6214" i="2"/>
  <c r="M9107" i="2"/>
  <c r="M6287" i="2"/>
  <c r="M9403" i="2"/>
  <c r="M13724" i="2"/>
  <c r="M5474" i="2"/>
  <c r="M8625" i="2"/>
  <c r="M3729" i="2"/>
  <c r="M19215" i="2"/>
  <c r="M11218" i="2"/>
  <c r="M11515" i="2"/>
  <c r="M21897" i="2"/>
  <c r="M23069" i="2"/>
  <c r="M7417" i="2"/>
  <c r="M4663" i="2"/>
  <c r="M11984" i="2"/>
  <c r="M23063" i="2"/>
  <c r="M16095" i="2"/>
  <c r="M13597" i="2"/>
  <c r="M2632" i="2"/>
  <c r="M19934" i="2"/>
  <c r="M15783" i="2"/>
  <c r="M24075" i="2"/>
  <c r="M16772" i="2"/>
  <c r="M22241" i="2"/>
  <c r="M17805" i="2"/>
  <c r="M4934" i="2"/>
  <c r="M7412" i="2"/>
  <c r="M13377" i="2"/>
  <c r="M17136" i="2"/>
  <c r="M15303" i="2"/>
  <c r="M12476" i="2"/>
  <c r="M4221" i="2"/>
  <c r="M12569" i="2"/>
  <c r="M10179" i="2"/>
  <c r="M2148" i="2"/>
  <c r="M4874" i="2"/>
  <c r="M2443" i="2"/>
  <c r="M10594" i="2"/>
  <c r="M21942" i="2"/>
  <c r="M22657" i="2"/>
  <c r="M12953" i="2"/>
  <c r="M5068" i="2"/>
  <c r="M6166" i="2"/>
  <c r="M3690" i="2"/>
  <c r="M2993" i="2"/>
  <c r="M23089" i="2"/>
  <c r="M15640" i="2"/>
  <c r="M12655" i="2"/>
  <c r="M10151" i="2"/>
  <c r="M22199" i="2"/>
  <c r="M23183" i="2"/>
  <c r="M6661" i="2"/>
  <c r="M17459" i="2"/>
  <c r="M4196" i="2"/>
  <c r="M5719" i="2"/>
  <c r="M3928" i="2"/>
  <c r="M15539" i="2"/>
  <c r="M15233" i="2"/>
  <c r="M19152" i="2"/>
  <c r="M6705" i="2"/>
  <c r="M3106" i="2"/>
  <c r="M2706" i="2"/>
  <c r="M7025" i="2"/>
  <c r="M10321" i="2"/>
  <c r="M9449" i="2"/>
  <c r="M18786" i="2"/>
  <c r="M4154" i="2"/>
  <c r="M16502" i="2"/>
  <c r="M16998" i="2"/>
  <c r="M17300" i="2"/>
  <c r="M6370" i="2"/>
  <c r="M19971" i="2"/>
  <c r="M3199" i="2"/>
  <c r="M18097" i="2"/>
  <c r="M24145" i="2"/>
  <c r="M20953" i="2"/>
  <c r="M9325" i="2"/>
  <c r="M3093" i="2"/>
  <c r="M12241" i="2"/>
  <c r="M10772" i="2"/>
  <c r="M22641" i="2"/>
  <c r="M11011" i="2"/>
  <c r="M19341" i="2"/>
  <c r="M16359" i="2"/>
  <c r="M6508" i="2"/>
  <c r="M21955" i="2"/>
  <c r="M4279" i="2"/>
  <c r="M18693" i="2"/>
  <c r="M23872" i="2"/>
  <c r="M20912" i="2"/>
  <c r="M7587" i="2"/>
  <c r="M15981" i="2"/>
  <c r="M11148" i="2"/>
  <c r="M17565" i="2"/>
  <c r="M21481" i="2"/>
  <c r="M11963" i="2"/>
  <c r="M15476" i="2"/>
  <c r="M2435" i="2"/>
  <c r="M21609" i="2"/>
  <c r="M7161" i="2"/>
  <c r="M18565" i="2"/>
  <c r="M14834" i="2"/>
  <c r="M21522" i="2"/>
  <c r="M16027" i="2"/>
  <c r="M2469" i="2"/>
  <c r="M19875" i="2"/>
  <c r="M21089" i="2"/>
  <c r="M20212" i="2"/>
  <c r="M19882" i="2"/>
  <c r="M3125" i="2"/>
  <c r="M5876" i="2"/>
  <c r="M6889" i="2"/>
  <c r="M11447" i="2"/>
  <c r="M17482" i="2"/>
  <c r="M8301" i="2"/>
  <c r="M9927" i="2"/>
  <c r="M2102" i="2"/>
  <c r="M6008" i="2"/>
  <c r="M10713" i="2"/>
  <c r="M16247" i="2"/>
  <c r="M6051" i="2"/>
  <c r="M12920" i="2"/>
  <c r="M7465" i="2"/>
  <c r="M23059" i="2"/>
  <c r="M12069" i="2"/>
  <c r="M13987" i="2"/>
  <c r="M7112" i="2"/>
  <c r="M10580" i="2"/>
  <c r="M7298" i="2"/>
  <c r="M2634" i="2"/>
  <c r="M20525" i="2"/>
  <c r="M11611" i="2"/>
  <c r="M10743" i="2"/>
  <c r="M8948" i="2"/>
  <c r="M19948" i="2"/>
  <c r="M7739" i="2"/>
  <c r="M23537" i="2"/>
  <c r="M10201" i="2"/>
  <c r="M22941" i="2"/>
  <c r="M10889" i="2"/>
  <c r="M15660" i="2"/>
  <c r="M8272" i="2"/>
  <c r="M2215" i="2"/>
  <c r="M20932" i="2"/>
  <c r="M12648" i="2"/>
  <c r="M19227" i="2"/>
  <c r="M15083" i="2"/>
  <c r="M10360" i="2"/>
  <c r="M19677" i="2"/>
  <c r="M9562" i="2"/>
  <c r="M8537" i="2"/>
  <c r="M6091" i="2"/>
  <c r="M5888" i="2"/>
  <c r="M17445" i="2"/>
  <c r="M4758" i="2"/>
  <c r="M18994" i="2"/>
  <c r="M3638" i="2"/>
  <c r="M5995" i="2"/>
  <c r="M6811" i="2"/>
  <c r="M16598" i="2"/>
  <c r="M6260" i="2"/>
  <c r="M20882" i="2"/>
  <c r="M15022" i="2"/>
  <c r="M16448" i="2"/>
  <c r="M10837" i="2"/>
  <c r="M17785" i="2"/>
  <c r="M3420" i="2"/>
  <c r="M19105" i="2"/>
  <c r="M10121" i="2"/>
  <c r="M12656" i="2"/>
  <c r="M19489" i="2"/>
  <c r="M18241" i="2"/>
  <c r="M7141" i="2"/>
  <c r="M2071" i="2"/>
  <c r="M21387" i="2"/>
  <c r="M2038" i="2"/>
  <c r="M2503" i="2"/>
  <c r="M5631" i="2"/>
  <c r="M8604" i="2"/>
  <c r="M12215" i="2"/>
  <c r="M15631" i="2"/>
  <c r="M5633" i="2"/>
  <c r="M20583" i="2"/>
  <c r="M2983" i="2"/>
  <c r="M24670" i="2"/>
  <c r="M24933" i="2"/>
  <c r="M21064" i="2"/>
  <c r="M10676" i="2"/>
  <c r="M8864" i="2"/>
  <c r="M11347" i="2"/>
  <c r="M8690" i="2"/>
  <c r="M16853" i="2"/>
  <c r="M20895" i="2"/>
  <c r="M10714" i="2"/>
  <c r="M2935" i="2"/>
  <c r="M15513" i="2"/>
  <c r="M20087" i="2"/>
  <c r="M18705" i="2"/>
  <c r="M14563" i="2"/>
  <c r="M14637" i="2"/>
  <c r="M7748" i="2"/>
  <c r="M3175" i="2"/>
  <c r="M5290" i="2"/>
  <c r="M21858" i="2"/>
  <c r="M17953" i="2"/>
  <c r="M5660" i="2"/>
  <c r="M18433" i="2"/>
  <c r="M13274" i="2"/>
  <c r="M14125" i="2"/>
  <c r="M21005" i="2"/>
  <c r="M5649" i="2"/>
  <c r="M23363" i="2"/>
  <c r="M14180" i="2"/>
  <c r="M20773" i="2"/>
  <c r="M19068" i="2"/>
  <c r="M7795" i="2"/>
  <c r="M5211" i="2"/>
  <c r="M13592" i="2"/>
  <c r="M2517" i="2"/>
  <c r="M8275" i="2"/>
  <c r="M3875" i="2"/>
  <c r="M23952" i="2"/>
  <c r="M11751" i="2"/>
  <c r="M2308" i="2"/>
  <c r="M4558" i="2"/>
  <c r="M10818" i="2"/>
  <c r="M14103" i="2"/>
  <c r="M15868" i="2"/>
  <c r="M14194" i="2"/>
  <c r="M10564" i="2"/>
  <c r="M2546" i="2"/>
  <c r="M15583" i="2"/>
  <c r="M21913" i="2"/>
  <c r="M18801" i="2"/>
  <c r="M9757" i="2"/>
  <c r="M4131" i="2"/>
  <c r="M10986" i="2"/>
  <c r="M14080" i="2"/>
  <c r="M16822" i="2"/>
  <c r="M3879" i="2"/>
  <c r="M4496" i="2"/>
  <c r="M18638" i="2"/>
  <c r="M8839" i="2"/>
  <c r="M16482" i="2"/>
  <c r="M22826" i="2"/>
  <c r="M4155" i="2"/>
  <c r="M19663" i="2"/>
  <c r="M6041" i="2"/>
  <c r="M19992" i="2"/>
  <c r="M12504" i="2"/>
  <c r="M12409" i="2"/>
  <c r="M15283" i="2"/>
  <c r="M8973" i="2"/>
  <c r="M14714" i="2"/>
  <c r="M3723" i="2"/>
  <c r="M3573" i="2"/>
  <c r="M22526" i="2"/>
  <c r="M24616" i="2"/>
  <c r="M7442" i="2"/>
  <c r="M17162" i="2"/>
  <c r="M5570" i="2"/>
  <c r="M9753" i="2"/>
  <c r="M2941" i="2"/>
  <c r="M13078" i="2"/>
  <c r="M20577" i="2"/>
  <c r="M22774" i="2"/>
  <c r="M20057" i="2"/>
  <c r="M11824" i="2"/>
  <c r="M18643" i="2"/>
  <c r="M23455" i="2"/>
  <c r="M2670" i="2"/>
  <c r="M5707" i="2"/>
  <c r="M19208" i="2"/>
  <c r="M21690" i="2"/>
  <c r="M24236" i="2"/>
  <c r="M2340" i="2"/>
  <c r="M19633" i="2"/>
  <c r="M18419" i="2"/>
  <c r="M4090" i="2"/>
  <c r="M12989" i="2"/>
  <c r="M3923" i="2"/>
  <c r="M18706" i="2"/>
  <c r="M21592" i="2"/>
  <c r="M12200" i="2"/>
  <c r="M24903" i="2"/>
  <c r="M13608" i="2"/>
  <c r="M6818" i="2"/>
  <c r="M22219" i="2"/>
  <c r="M18359" i="2"/>
  <c r="M9093" i="2"/>
  <c r="M15151" i="2"/>
  <c r="M16039" i="2"/>
  <c r="M20942" i="2"/>
  <c r="M16287" i="2"/>
  <c r="M20720" i="2"/>
  <c r="M16759" i="2"/>
  <c r="M18369" i="2"/>
  <c r="M2677" i="2"/>
  <c r="M6379" i="2"/>
  <c r="M24340" i="2"/>
  <c r="M11998" i="2"/>
  <c r="M19015" i="2"/>
  <c r="M22191" i="2"/>
  <c r="M12186" i="2"/>
  <c r="M7533" i="2"/>
  <c r="M7656" i="2"/>
  <c r="M13651" i="2"/>
  <c r="M8263" i="2"/>
  <c r="M21750" i="2"/>
  <c r="M18313" i="2"/>
  <c r="M23260" i="2"/>
  <c r="M7841" i="2"/>
  <c r="M23616" i="2"/>
  <c r="M16474" i="2"/>
  <c r="M20928" i="2"/>
  <c r="M7645" i="2"/>
  <c r="M3119" i="2"/>
  <c r="M7127" i="2"/>
  <c r="M19909" i="2"/>
  <c r="M12726" i="2"/>
  <c r="M12621" i="2"/>
  <c r="M5543" i="2"/>
  <c r="M11381" i="2"/>
  <c r="M4606" i="2"/>
  <c r="M22836" i="2"/>
  <c r="M19809" i="2"/>
  <c r="M16762" i="2"/>
  <c r="M12397" i="2"/>
  <c r="M9442" i="2"/>
  <c r="M4361" i="2"/>
  <c r="M4047" i="2"/>
  <c r="M24332" i="2"/>
  <c r="M24665" i="2"/>
  <c r="M5752" i="2"/>
  <c r="M11028" i="2"/>
  <c r="M11956" i="2"/>
  <c r="M4105" i="2"/>
  <c r="M2306" i="2"/>
  <c r="M10205" i="2"/>
  <c r="M13130" i="2"/>
  <c r="M3865" i="2"/>
  <c r="M23004" i="2"/>
  <c r="M4698" i="2"/>
  <c r="M23334" i="2"/>
  <c r="M16846" i="2"/>
  <c r="M21314" i="2"/>
  <c r="M19448" i="2"/>
  <c r="M11439" i="2"/>
  <c r="M13807" i="2"/>
  <c r="M7688" i="2"/>
  <c r="M4397" i="2"/>
  <c r="M4974" i="2"/>
  <c r="M20576" i="2"/>
  <c r="M2185" i="2"/>
  <c r="M6712" i="2"/>
  <c r="M10432" i="2"/>
  <c r="M11489" i="2"/>
  <c r="M21168" i="2"/>
  <c r="M6984" i="2"/>
  <c r="M3103" i="2"/>
  <c r="M21836" i="2"/>
  <c r="M3060" i="2"/>
  <c r="M17634" i="2"/>
  <c r="M10715" i="2"/>
  <c r="M10595" i="2"/>
  <c r="M8536" i="2"/>
  <c r="M9270" i="2"/>
  <c r="M7240" i="2"/>
  <c r="M12755" i="2"/>
  <c r="M17303" i="2"/>
  <c r="M23119" i="2"/>
  <c r="M18109" i="2"/>
  <c r="M5099" i="2"/>
  <c r="M3687" i="2"/>
  <c r="M2602" i="2"/>
  <c r="M2900" i="2"/>
  <c r="M15987" i="2"/>
  <c r="M7845" i="2"/>
  <c r="M20397" i="2"/>
  <c r="M4102" i="2"/>
  <c r="M10060" i="2"/>
  <c r="M19900" i="2"/>
  <c r="M6404" i="2"/>
  <c r="M7529" i="2"/>
  <c r="M7146" i="2"/>
  <c r="M13425" i="2"/>
  <c r="M7570" i="2"/>
  <c r="M12874" i="2"/>
  <c r="M14384" i="2"/>
  <c r="M11479" i="2"/>
  <c r="M16116" i="2"/>
  <c r="M24513" i="2"/>
  <c r="M7035" i="2"/>
  <c r="M19315" i="2"/>
  <c r="M15837" i="2"/>
  <c r="M19414" i="2"/>
  <c r="M15204" i="2"/>
  <c r="M10823" i="2"/>
  <c r="M16258" i="2"/>
  <c r="M7631" i="2"/>
  <c r="M9243" i="2"/>
  <c r="M10003" i="2"/>
  <c r="M16680" i="2"/>
  <c r="M13467" i="2"/>
  <c r="M21940" i="2"/>
  <c r="M4250" i="2"/>
  <c r="M13080" i="2"/>
  <c r="M15678" i="2"/>
  <c r="M4821" i="2"/>
  <c r="M12224" i="2"/>
  <c r="M9750" i="2"/>
  <c r="M15145" i="2"/>
  <c r="M24055" i="2"/>
  <c r="M7241" i="2"/>
  <c r="M10503" i="2"/>
  <c r="M5924" i="2"/>
  <c r="M18429" i="2"/>
  <c r="M7539" i="2"/>
  <c r="M2467" i="2"/>
  <c r="M12028" i="2"/>
  <c r="M3803" i="2"/>
  <c r="M17542" i="2"/>
  <c r="M4103" i="2"/>
  <c r="M8513" i="2"/>
  <c r="M11100" i="2"/>
  <c r="M8926" i="2"/>
  <c r="M13631" i="2"/>
  <c r="M3561" i="2"/>
  <c r="M21497" i="2"/>
  <c r="M6730" i="2"/>
  <c r="M6338" i="2"/>
  <c r="M15371" i="2"/>
  <c r="M16939" i="2"/>
  <c r="M4062" i="2"/>
  <c r="M20998" i="2"/>
  <c r="M11139" i="2"/>
  <c r="M20038" i="2"/>
  <c r="M16638" i="2"/>
  <c r="M6988" i="2"/>
  <c r="M5797" i="2"/>
  <c r="M23831" i="2"/>
  <c r="M14515" i="2"/>
  <c r="M12344" i="2"/>
  <c r="M10013" i="2"/>
  <c r="M11298" i="2"/>
  <c r="M9112" i="2"/>
  <c r="M11137" i="2"/>
  <c r="M6519" i="2"/>
  <c r="M21312" i="2"/>
  <c r="M18376" i="2"/>
  <c r="M9159" i="2"/>
  <c r="M7109" i="2"/>
  <c r="M16414" i="2"/>
  <c r="M16217" i="2"/>
  <c r="M19590" i="2"/>
  <c r="M8266" i="2"/>
  <c r="M17193" i="2"/>
  <c r="M5781" i="2"/>
  <c r="M13204" i="2"/>
  <c r="M3795" i="2"/>
  <c r="M11174" i="2"/>
  <c r="M15534" i="2"/>
  <c r="M19471" i="2"/>
  <c r="M13861" i="2"/>
  <c r="M2452" i="2"/>
  <c r="M20627" i="2"/>
  <c r="M23736" i="2"/>
  <c r="M13069" i="2"/>
  <c r="M3742" i="2"/>
  <c r="M6933" i="2"/>
  <c r="M2248" i="2"/>
  <c r="M3808" i="2"/>
  <c r="M24805" i="2"/>
  <c r="M9149" i="2"/>
  <c r="M12717" i="2"/>
  <c r="M9892" i="2"/>
  <c r="M23982" i="2"/>
  <c r="M12202" i="2"/>
  <c r="M8041" i="2"/>
  <c r="M18024" i="2"/>
  <c r="M21025" i="2"/>
  <c r="M8545" i="2"/>
  <c r="M15401" i="2"/>
  <c r="M12395" i="2"/>
  <c r="M7474" i="2"/>
  <c r="M20691" i="2"/>
  <c r="M18222" i="2"/>
  <c r="M10354" i="2"/>
  <c r="M22359" i="2"/>
  <c r="M23091" i="2"/>
  <c r="M5542" i="2"/>
  <c r="M3267" i="2"/>
  <c r="M20351" i="2"/>
  <c r="M19939" i="2"/>
  <c r="M12110" i="2"/>
  <c r="M12165" i="2"/>
  <c r="M19977" i="2"/>
  <c r="M16187" i="2"/>
  <c r="M13040" i="2"/>
  <c r="M21984" i="2"/>
  <c r="M11603" i="2"/>
  <c r="M24695" i="2"/>
  <c r="M22642" i="2"/>
  <c r="M10288" i="2"/>
  <c r="M2574" i="2"/>
  <c r="M11497" i="2"/>
  <c r="M4087" i="2"/>
  <c r="M5053" i="2"/>
  <c r="M2774" i="2"/>
  <c r="M21455" i="2"/>
  <c r="M20827" i="2"/>
  <c r="M24529" i="2"/>
  <c r="M22790" i="2"/>
  <c r="M14827" i="2"/>
  <c r="M5458" i="2"/>
  <c r="M18444" i="2"/>
  <c r="M14544" i="2"/>
  <c r="M13738" i="2"/>
  <c r="M3913" i="2"/>
  <c r="M13883" i="2"/>
  <c r="M14757" i="2"/>
  <c r="M23509" i="2"/>
  <c r="M6026" i="2"/>
  <c r="M5090" i="2"/>
  <c r="M8677" i="2"/>
  <c r="M15165" i="2"/>
  <c r="M12384" i="2"/>
  <c r="M10969" i="2"/>
  <c r="M12032" i="2"/>
  <c r="M24160" i="2"/>
  <c r="M10243" i="2"/>
  <c r="M16840" i="2"/>
  <c r="M20706" i="2"/>
  <c r="M17421" i="2"/>
  <c r="M19669" i="2"/>
  <c r="M6489" i="2"/>
  <c r="M23179" i="2"/>
  <c r="M22077" i="2"/>
  <c r="M16706" i="2"/>
  <c r="M19563" i="2"/>
  <c r="M15734" i="2"/>
  <c r="M10428" i="2"/>
  <c r="M22979" i="2"/>
  <c r="M12800" i="2"/>
  <c r="M15353" i="2"/>
  <c r="M8648" i="2"/>
  <c r="M17490" i="2"/>
  <c r="M8163" i="2"/>
  <c r="M12597" i="2"/>
  <c r="M5386" i="2"/>
  <c r="M20687" i="2"/>
  <c r="M2025" i="2"/>
  <c r="M22435" i="2"/>
  <c r="M23281" i="2"/>
  <c r="M10066" i="2"/>
  <c r="M16096" i="2"/>
  <c r="M14829" i="2"/>
  <c r="M3664" i="2"/>
  <c r="M12918" i="2"/>
  <c r="M6773" i="2"/>
  <c r="M15278" i="2"/>
  <c r="M11289" i="2"/>
  <c r="M4871" i="2"/>
  <c r="M8835" i="2"/>
  <c r="M2403" i="2"/>
  <c r="M24297" i="2"/>
  <c r="M10411" i="2"/>
  <c r="M22989" i="2"/>
  <c r="M12835" i="2"/>
  <c r="M23152" i="2"/>
  <c r="M17467" i="2"/>
  <c r="M18304" i="2"/>
  <c r="M13798" i="2"/>
  <c r="M3517" i="2"/>
  <c r="M14232" i="2"/>
  <c r="M13147" i="2"/>
  <c r="M18766" i="2"/>
  <c r="M12035" i="2"/>
  <c r="M11240" i="2"/>
  <c r="M22272" i="2"/>
  <c r="M22573" i="2"/>
  <c r="M2447" i="2"/>
  <c r="M2768" i="2"/>
  <c r="M14706" i="2"/>
  <c r="M10318" i="2"/>
  <c r="M18099" i="2"/>
  <c r="M4209" i="2"/>
  <c r="M16459" i="2"/>
  <c r="M19845" i="2"/>
  <c r="M7110" i="2"/>
  <c r="M15061" i="2"/>
  <c r="M6707" i="2"/>
  <c r="M20735" i="2"/>
  <c r="M16964" i="2"/>
  <c r="M21389" i="2"/>
  <c r="M5739" i="2"/>
  <c r="M12640" i="2"/>
  <c r="M14956" i="2"/>
  <c r="M21410" i="2"/>
  <c r="M5944" i="2"/>
  <c r="M3779" i="2"/>
  <c r="M23458" i="2"/>
  <c r="M18328" i="2"/>
  <c r="M14848" i="2"/>
  <c r="M18142" i="2"/>
  <c r="M2688" i="2"/>
  <c r="M11006" i="2"/>
  <c r="M17109" i="2"/>
  <c r="M7310" i="2"/>
  <c r="M3352" i="2"/>
  <c r="M22398" i="2"/>
  <c r="M13958" i="2"/>
  <c r="M2675" i="2"/>
  <c r="M20675" i="2"/>
  <c r="M21742" i="2"/>
  <c r="M10199" i="2"/>
  <c r="M14337" i="2"/>
  <c r="M23035" i="2"/>
  <c r="M13302" i="2"/>
  <c r="M6764" i="2"/>
  <c r="M6483" i="2"/>
  <c r="M3191" i="2"/>
  <c r="M19498" i="2"/>
  <c r="M6668" i="2"/>
  <c r="M14996" i="2"/>
  <c r="M9806" i="2"/>
  <c r="M12019" i="2"/>
  <c r="M20885" i="2"/>
  <c r="M9178" i="2"/>
  <c r="M20738" i="2"/>
  <c r="M17568" i="2"/>
  <c r="M10087" i="2"/>
  <c r="M8465" i="2"/>
  <c r="M10213" i="2"/>
  <c r="M14823" i="2"/>
  <c r="M19542" i="2"/>
  <c r="M22260" i="2"/>
  <c r="M8201" i="2"/>
  <c r="M13513" i="2"/>
  <c r="M2353" i="2"/>
  <c r="M19667" i="2"/>
  <c r="M10533" i="2"/>
  <c r="M13331" i="2"/>
  <c r="M2704" i="2"/>
  <c r="M19063" i="2"/>
  <c r="M4769" i="2"/>
  <c r="M20433" i="2"/>
  <c r="M18965" i="2"/>
  <c r="M4264" i="2"/>
  <c r="M2668" i="2"/>
  <c r="M20454" i="2"/>
  <c r="M16322" i="2"/>
  <c r="M19584" i="2"/>
  <c r="M2837" i="2"/>
  <c r="M2110" i="2"/>
  <c r="M6840" i="2"/>
  <c r="M16370" i="2"/>
  <c r="M10435" i="2"/>
  <c r="M3131" i="2"/>
  <c r="M7507" i="2"/>
  <c r="M9558" i="2"/>
  <c r="M14407" i="2"/>
  <c r="M3713" i="2"/>
  <c r="M22423" i="2"/>
  <c r="M3397" i="2"/>
  <c r="M5756" i="2"/>
  <c r="M2714" i="2"/>
  <c r="M5442" i="2"/>
  <c r="M9966" i="2"/>
  <c r="M17553" i="2"/>
  <c r="M16563" i="2"/>
  <c r="M4569" i="2"/>
  <c r="M10537" i="2"/>
  <c r="M12166" i="2"/>
  <c r="M22605" i="2"/>
  <c r="M21148" i="2"/>
  <c r="M24426" i="2"/>
  <c r="M7643" i="2"/>
  <c r="M21009" i="2"/>
  <c r="M4285" i="2"/>
  <c r="M3217" i="2"/>
  <c r="M16113" i="2"/>
  <c r="M7670" i="2"/>
  <c r="M11428" i="2"/>
  <c r="M5097" i="2"/>
  <c r="M24852" i="2"/>
  <c r="M7797" i="2"/>
  <c r="M24304" i="2"/>
  <c r="M15267" i="2"/>
  <c r="M5237" i="2"/>
  <c r="M13474" i="2"/>
  <c r="M2927" i="2"/>
  <c r="M12964" i="2"/>
  <c r="M2406" i="2"/>
  <c r="M20464" i="2"/>
  <c r="M7181" i="2"/>
  <c r="M11943" i="2"/>
  <c r="M7618" i="2"/>
  <c r="M7857" i="2"/>
  <c r="M17921" i="2"/>
  <c r="M2555" i="2"/>
  <c r="M14501" i="2"/>
  <c r="M18451" i="2"/>
  <c r="M7982" i="2"/>
  <c r="M14663" i="2"/>
  <c r="M10615" i="2"/>
  <c r="M12107" i="2"/>
  <c r="M2329" i="2"/>
  <c r="M14590" i="2"/>
  <c r="M17711" i="2"/>
  <c r="M4349" i="2"/>
  <c r="M24826" i="2"/>
  <c r="M11226" i="2"/>
  <c r="M22816" i="2"/>
  <c r="M20353" i="2"/>
  <c r="M8795" i="2"/>
  <c r="M8122" i="2"/>
  <c r="M3829" i="2"/>
  <c r="M12402" i="2"/>
  <c r="M3970" i="2"/>
  <c r="M24576" i="2"/>
  <c r="M24492" i="2"/>
  <c r="M13010" i="2"/>
  <c r="M12059" i="2"/>
  <c r="M4265" i="2"/>
  <c r="M6914" i="2"/>
  <c r="M15842" i="2"/>
  <c r="M15092" i="2"/>
  <c r="M23084" i="2"/>
  <c r="M11259" i="2"/>
  <c r="M8318" i="2"/>
  <c r="M14255" i="2"/>
  <c r="M19514" i="2"/>
  <c r="M5418" i="2"/>
  <c r="M11012" i="2"/>
  <c r="M21480" i="2"/>
  <c r="M20929" i="2"/>
  <c r="M9801" i="2"/>
  <c r="M22702" i="2"/>
  <c r="M9836" i="2"/>
  <c r="M21245" i="2"/>
  <c r="M8155" i="2"/>
  <c r="M5514" i="2"/>
  <c r="M23158" i="2"/>
  <c r="M4636" i="2"/>
  <c r="M17009" i="2"/>
  <c r="M22198" i="2"/>
  <c r="M18022" i="2"/>
  <c r="M19027" i="2"/>
  <c r="M14617" i="2"/>
  <c r="M17368" i="2"/>
  <c r="M20457" i="2"/>
  <c r="M15791" i="2"/>
  <c r="M18524" i="2"/>
  <c r="M5812" i="2"/>
  <c r="M6305" i="2"/>
  <c r="M9657" i="2"/>
  <c r="M18594" i="2"/>
  <c r="M9749" i="2"/>
  <c r="M15782" i="2"/>
  <c r="M13227" i="2"/>
  <c r="M11224" i="2"/>
  <c r="M18958" i="2"/>
  <c r="M4348" i="2"/>
  <c r="M5447" i="2"/>
  <c r="M11393" i="2"/>
  <c r="M6740" i="2"/>
  <c r="M16054" i="2"/>
  <c r="M21202" i="2"/>
  <c r="M17821" i="2"/>
  <c r="M12534" i="2"/>
  <c r="M21186" i="2"/>
  <c r="M13337" i="2"/>
  <c r="M19500" i="2"/>
  <c r="M9916" i="2"/>
  <c r="M15996" i="2"/>
  <c r="M19784" i="2"/>
  <c r="M13007" i="2"/>
  <c r="M8784" i="2"/>
  <c r="M7031" i="2"/>
  <c r="M12804" i="2"/>
  <c r="M19808" i="2"/>
  <c r="M8541" i="2"/>
  <c r="M17850" i="2"/>
  <c r="M2070" i="2"/>
  <c r="M2465" i="2"/>
  <c r="M19349" i="2"/>
  <c r="M10906" i="2"/>
  <c r="M21963" i="2"/>
  <c r="M8470" i="2"/>
  <c r="M13312" i="2"/>
  <c r="M15969" i="2"/>
  <c r="M15455" i="2"/>
  <c r="M23659" i="2"/>
  <c r="M20373" i="2"/>
  <c r="M16791" i="2"/>
  <c r="M16967" i="2"/>
  <c r="M17185" i="2"/>
  <c r="M5144" i="2"/>
  <c r="M9305" i="2"/>
  <c r="M4443" i="2"/>
  <c r="M9928" i="2"/>
  <c r="M23217" i="2"/>
  <c r="M21623" i="2"/>
  <c r="M24132" i="2"/>
  <c r="M4694" i="2"/>
  <c r="M8849" i="2"/>
  <c r="M14099" i="2"/>
  <c r="M15614" i="2"/>
  <c r="M13512" i="2"/>
  <c r="M4422" i="2"/>
  <c r="M18821" i="2"/>
  <c r="M19123" i="2"/>
  <c r="M2825" i="2"/>
  <c r="M8443" i="2"/>
  <c r="M11143" i="2"/>
  <c r="M7223" i="2"/>
  <c r="M24036" i="2"/>
  <c r="M12887" i="2"/>
  <c r="M8441" i="2"/>
  <c r="M2487" i="2"/>
  <c r="M19678" i="2"/>
  <c r="M22090" i="2"/>
  <c r="M5080" i="2"/>
  <c r="M4134" i="2"/>
  <c r="M23251" i="2"/>
  <c r="M18143" i="2"/>
  <c r="M10229" i="2"/>
  <c r="M20972" i="2"/>
  <c r="M4032" i="2"/>
  <c r="M19518" i="2"/>
  <c r="M15282" i="2"/>
  <c r="M8752" i="2"/>
  <c r="M24972" i="2"/>
  <c r="M14689" i="2"/>
  <c r="M2813" i="2"/>
  <c r="M8175" i="2"/>
  <c r="M4787" i="2"/>
  <c r="M16191" i="2"/>
  <c r="M5782" i="2"/>
  <c r="M18428" i="2"/>
  <c r="M6856" i="2"/>
  <c r="M7567" i="2"/>
  <c r="M7362" i="2"/>
  <c r="M17392" i="2"/>
  <c r="M12927" i="2"/>
  <c r="M7933" i="2"/>
  <c r="M19142" i="2"/>
  <c r="M12510" i="2"/>
  <c r="M13578" i="2"/>
  <c r="M6792" i="2"/>
  <c r="M24916" i="2"/>
  <c r="M11282" i="2"/>
  <c r="M13722" i="2"/>
  <c r="M20054" i="2"/>
  <c r="M11234" i="2"/>
  <c r="M10927" i="2"/>
  <c r="M11756" i="2"/>
  <c r="M16338" i="2"/>
  <c r="M3087" i="2"/>
  <c r="M20825" i="2"/>
  <c r="M2118" i="2"/>
  <c r="M18844" i="2"/>
  <c r="M6188" i="2"/>
  <c r="M22533" i="2"/>
  <c r="M22607" i="2"/>
  <c r="M20318" i="2"/>
  <c r="M12331" i="2"/>
  <c r="M10784" i="2"/>
  <c r="M4064" i="2"/>
  <c r="M18020" i="2"/>
  <c r="M6435" i="2"/>
  <c r="M2012" i="2"/>
  <c r="M2840" i="2"/>
  <c r="M8566" i="2"/>
  <c r="M3024" i="2"/>
  <c r="M14938" i="2"/>
  <c r="M14622" i="2"/>
  <c r="M3675" i="2"/>
  <c r="M14634" i="2"/>
  <c r="M14056" i="2"/>
  <c r="M9333" i="2"/>
  <c r="M17858" i="2"/>
  <c r="M13760" i="2"/>
  <c r="M12153" i="2"/>
  <c r="M6037" i="2"/>
  <c r="M6205" i="2"/>
  <c r="M11627" i="2"/>
  <c r="M8143" i="2"/>
  <c r="M21514" i="2"/>
  <c r="M10395" i="2"/>
  <c r="M5133" i="2"/>
  <c r="M20355" i="2"/>
  <c r="M18690" i="2"/>
  <c r="M2063" i="2"/>
  <c r="M10716" i="2"/>
  <c r="M23353" i="2"/>
  <c r="M2615" i="2"/>
  <c r="M20549" i="2"/>
  <c r="M19927" i="2"/>
  <c r="M13211" i="2"/>
  <c r="M16229" i="2"/>
  <c r="M11906" i="2"/>
  <c r="M2571" i="2"/>
  <c r="M17735" i="2"/>
  <c r="M19698" i="2"/>
  <c r="M18129" i="2"/>
  <c r="M5465" i="2"/>
  <c r="M17998" i="2"/>
  <c r="M14902" i="2"/>
  <c r="M2720" i="2"/>
  <c r="M19254" i="2"/>
  <c r="M15025" i="2"/>
  <c r="M12493" i="2"/>
  <c r="M4705" i="2"/>
  <c r="M21042" i="2"/>
  <c r="M21986" i="2"/>
  <c r="M3590" i="2"/>
  <c r="M8815" i="2"/>
  <c r="M19903" i="2"/>
  <c r="M4202" i="2"/>
  <c r="M5730" i="2"/>
  <c r="M15519" i="2"/>
  <c r="M10768" i="2"/>
  <c r="M7418" i="2"/>
  <c r="M8563" i="2"/>
  <c r="M20668" i="2"/>
  <c r="M5991" i="2"/>
  <c r="M24218" i="2"/>
  <c r="M23272" i="2"/>
  <c r="M16610" i="2"/>
  <c r="M7278" i="2"/>
  <c r="M6150" i="2"/>
  <c r="M10082" i="2"/>
  <c r="M4523" i="2"/>
  <c r="M3681" i="2"/>
  <c r="M15505" i="2"/>
  <c r="M8360" i="2"/>
  <c r="M3274" i="2"/>
  <c r="M6869" i="2"/>
  <c r="M6659" i="2"/>
  <c r="M24358" i="2"/>
  <c r="M4822" i="2"/>
  <c r="M4297" i="2"/>
  <c r="M24988" i="2"/>
  <c r="M4814" i="2"/>
  <c r="M11372" i="2"/>
  <c r="M5007" i="2"/>
  <c r="M2651" i="2"/>
  <c r="M7210" i="2"/>
  <c r="M21747" i="2"/>
  <c r="M16603" i="2"/>
  <c r="M15887" i="2"/>
  <c r="M7250" i="2"/>
  <c r="M5089" i="2"/>
  <c r="M15101" i="2"/>
  <c r="M10802" i="2"/>
  <c r="M20292" i="2"/>
  <c r="M9858" i="2"/>
  <c r="M14810" i="2"/>
  <c r="M9008" i="2"/>
  <c r="M10741" i="2"/>
  <c r="M17480" i="2"/>
  <c r="M18096" i="2"/>
  <c r="M9506" i="2"/>
  <c r="M9813" i="2"/>
  <c r="M9138" i="2"/>
  <c r="M2414" i="2"/>
  <c r="M19741" i="2"/>
  <c r="M5450" i="2"/>
  <c r="M8075" i="2"/>
  <c r="M5322" i="2"/>
  <c r="M15827" i="2"/>
  <c r="M9079" i="2"/>
  <c r="M3548" i="2"/>
  <c r="M19560" i="2"/>
  <c r="M10024" i="2"/>
  <c r="M16475" i="2"/>
  <c r="M12293" i="2"/>
  <c r="M9355" i="2"/>
  <c r="M2998" i="2"/>
  <c r="M3791" i="2"/>
  <c r="M2328" i="2"/>
  <c r="M21576" i="2"/>
  <c r="M21704" i="2"/>
  <c r="M4549" i="2"/>
  <c r="M13895" i="2"/>
  <c r="M21582" i="2"/>
  <c r="M7165" i="2"/>
  <c r="M24378" i="2"/>
  <c r="M20515" i="2"/>
  <c r="M23327" i="2"/>
  <c r="M22121" i="2"/>
  <c r="M20276" i="2"/>
  <c r="M8056" i="2"/>
  <c r="M4656" i="2"/>
  <c r="M14097" i="2"/>
  <c r="M20979" i="2"/>
  <c r="M7183" i="2"/>
  <c r="M5496" i="2"/>
  <c r="M10569" i="2"/>
  <c r="M24542" i="2"/>
  <c r="M8262" i="2"/>
  <c r="M15619" i="2"/>
  <c r="M18969" i="2"/>
  <c r="M6236" i="2"/>
  <c r="M4415" i="2"/>
  <c r="M4680" i="2"/>
  <c r="M14789" i="2"/>
  <c r="M15013" i="2"/>
  <c r="M22968" i="2"/>
  <c r="M10629" i="2"/>
  <c r="M17637" i="2"/>
  <c r="M10292" i="2"/>
  <c r="M2562" i="2"/>
  <c r="M10160" i="2"/>
  <c r="M4806" i="2"/>
  <c r="M12002" i="2"/>
  <c r="M6084" i="2"/>
  <c r="M5479" i="2"/>
  <c r="M8520" i="2"/>
  <c r="M11401" i="2"/>
  <c r="M4117" i="2"/>
  <c r="M18179" i="2"/>
  <c r="M8046" i="2"/>
  <c r="M3163" i="2"/>
  <c r="M23932" i="2"/>
  <c r="M15409" i="2"/>
  <c r="M2175" i="2"/>
  <c r="M19941" i="2"/>
  <c r="M18538" i="2"/>
  <c r="M11712" i="2"/>
  <c r="M15280" i="2"/>
  <c r="M4644" i="2"/>
  <c r="M2188" i="2"/>
  <c r="M9551" i="2"/>
  <c r="M12511" i="2"/>
  <c r="M4785" i="2"/>
  <c r="M15212" i="2"/>
  <c r="M7895" i="2"/>
  <c r="M13938" i="2"/>
  <c r="M5095" i="2"/>
  <c r="M3607" i="2"/>
  <c r="M12965" i="2"/>
  <c r="M16444" i="2"/>
  <c r="M23493" i="2"/>
  <c r="M18846" i="2"/>
  <c r="M7616" i="2"/>
  <c r="M19942" i="2"/>
  <c r="M16051" i="2"/>
  <c r="M21657" i="2"/>
  <c r="M12594" i="2"/>
  <c r="M20521" i="2"/>
  <c r="M23898" i="2"/>
  <c r="M21513" i="2"/>
  <c r="M3844" i="2"/>
  <c r="M6111" i="2"/>
  <c r="M2151" i="2"/>
  <c r="M20636" i="2"/>
  <c r="M13095" i="2"/>
  <c r="M9214" i="2"/>
  <c r="M6125" i="2"/>
  <c r="M22609" i="2"/>
  <c r="M15354" i="2"/>
  <c r="M19555" i="2"/>
  <c r="M19075" i="2"/>
  <c r="M20993" i="2"/>
  <c r="M13188" i="2"/>
  <c r="M6440" i="2"/>
  <c r="M5563" i="2"/>
  <c r="M2321" i="2"/>
  <c r="M4320" i="2"/>
  <c r="M5677" i="2"/>
  <c r="M7347" i="2"/>
  <c r="M10094" i="2"/>
  <c r="M4688" i="2"/>
  <c r="M14088" i="2"/>
  <c r="M15642" i="2"/>
  <c r="M14485" i="2"/>
  <c r="M7052" i="2"/>
  <c r="M9307" i="2"/>
  <c r="M8700" i="2"/>
  <c r="M20416" i="2"/>
  <c r="M7808" i="2"/>
  <c r="M13084" i="2"/>
  <c r="M6625" i="2"/>
  <c r="M20757" i="2"/>
  <c r="M6829" i="2"/>
  <c r="M8488" i="2"/>
  <c r="M3672" i="2"/>
  <c r="M5185" i="2"/>
  <c r="M16261" i="2"/>
  <c r="M16741" i="2"/>
  <c r="M18727" i="2"/>
  <c r="M7802" i="2"/>
  <c r="M7101" i="2"/>
  <c r="M23483" i="2"/>
  <c r="M22208" i="2"/>
  <c r="M2402" i="2"/>
  <c r="M22682" i="2"/>
  <c r="M24829" i="2"/>
  <c r="M11847" i="2"/>
  <c r="M21795" i="2"/>
  <c r="M22015" i="2"/>
  <c r="M18722" i="2"/>
  <c r="M11248" i="2"/>
  <c r="M16135" i="2"/>
  <c r="M11759" i="2"/>
  <c r="M13252" i="2"/>
  <c r="M13484" i="2"/>
  <c r="M9903" i="2"/>
  <c r="M13923" i="2"/>
  <c r="M10133" i="2"/>
  <c r="M15206" i="2"/>
  <c r="M17628" i="2"/>
  <c r="M21071" i="2"/>
  <c r="M2076" i="2"/>
  <c r="M6251" i="2"/>
  <c r="M7289" i="2"/>
  <c r="M12792" i="2"/>
  <c r="M15459" i="2"/>
  <c r="M16855" i="2"/>
  <c r="M9729" i="2"/>
  <c r="M16183" i="2"/>
  <c r="M8725" i="2"/>
  <c r="M20153" i="2"/>
  <c r="M4842" i="2"/>
  <c r="M13827" i="2"/>
  <c r="M11124" i="2"/>
  <c r="M8193" i="2"/>
  <c r="M12646" i="2"/>
  <c r="M5463" i="2"/>
  <c r="M11875" i="2"/>
  <c r="M15551" i="2"/>
  <c r="M4850" i="2"/>
  <c r="M9738" i="2"/>
  <c r="M15510" i="2"/>
  <c r="M14838" i="2"/>
  <c r="M7596" i="2"/>
  <c r="M13549" i="2"/>
  <c r="M17294" i="2"/>
  <c r="M10361" i="2"/>
  <c r="M8425" i="2"/>
  <c r="M11043" i="2"/>
  <c r="M17381" i="2"/>
  <c r="M18274" i="2"/>
  <c r="M13195" i="2"/>
  <c r="M24979" i="2"/>
  <c r="M9712" i="2"/>
  <c r="M11376" i="2"/>
  <c r="M9840" i="2"/>
  <c r="M12206" i="2"/>
  <c r="M12892" i="2"/>
  <c r="M10618" i="2"/>
  <c r="M9747" i="2"/>
  <c r="M4591" i="2"/>
  <c r="M16149" i="2"/>
  <c r="M7219" i="2"/>
  <c r="M21414" i="2"/>
  <c r="M6021" i="2"/>
  <c r="M11484" i="2"/>
  <c r="M9683" i="2"/>
  <c r="M8543" i="2"/>
  <c r="M22295" i="2"/>
  <c r="M6511" i="2"/>
  <c r="M22531" i="2"/>
  <c r="M6878" i="2"/>
  <c r="M22807" i="2"/>
  <c r="M4216" i="2"/>
  <c r="M11529" i="2"/>
  <c r="M16930" i="2"/>
  <c r="M12678" i="2"/>
  <c r="M21419" i="2"/>
  <c r="M9393" i="2"/>
  <c r="M13220" i="2"/>
  <c r="M4534" i="2"/>
  <c r="M15558" i="2"/>
  <c r="M14802" i="2"/>
  <c r="M8598" i="2"/>
  <c r="M8007" i="2"/>
  <c r="M7988" i="2"/>
  <c r="M15271" i="2"/>
  <c r="M19219" i="2"/>
  <c r="M19837" i="2"/>
  <c r="M12991" i="2"/>
  <c r="M3777" i="2"/>
  <c r="M7838" i="2"/>
  <c r="M9539" i="2"/>
  <c r="M12617" i="2"/>
  <c r="M19928" i="2"/>
  <c r="M13999" i="2"/>
  <c r="M16738" i="2"/>
  <c r="M12099" i="2"/>
  <c r="M15091" i="2"/>
  <c r="M22647" i="2"/>
  <c r="M19694" i="2"/>
  <c r="M19679" i="2"/>
  <c r="M13453" i="2"/>
  <c r="M14196" i="2"/>
  <c r="M22993" i="2"/>
  <c r="M4933" i="2"/>
  <c r="M21954" i="2"/>
  <c r="M8203" i="2"/>
  <c r="M4665" i="2"/>
  <c r="M8896" i="2"/>
  <c r="M23551" i="2"/>
  <c r="M11561" i="2"/>
  <c r="M22052" i="2"/>
  <c r="M14351" i="2"/>
  <c r="M12016" i="2"/>
  <c r="M14152" i="2"/>
  <c r="M4742" i="2"/>
  <c r="M10686" i="2"/>
  <c r="M17153" i="2"/>
  <c r="M15984" i="2"/>
  <c r="M11261" i="2"/>
  <c r="M12703" i="2"/>
  <c r="M12748" i="2"/>
  <c r="M12275" i="2"/>
  <c r="M6948" i="2"/>
  <c r="M5984" i="2"/>
  <c r="M9926" i="2"/>
  <c r="M5066" i="2"/>
  <c r="M19444" i="2"/>
  <c r="M11552" i="2"/>
  <c r="M15536" i="2"/>
  <c r="M16666" i="2"/>
  <c r="M9553" i="2"/>
  <c r="M7049" i="2"/>
  <c r="M9886" i="2"/>
  <c r="M16283" i="2"/>
  <c r="M16102" i="2"/>
  <c r="M12140" i="2"/>
  <c r="M17301" i="2"/>
  <c r="M13148" i="2"/>
  <c r="M14216" i="2"/>
  <c r="M20430" i="2"/>
  <c r="M6477" i="2"/>
  <c r="M2029" i="2"/>
  <c r="M2723" i="2"/>
  <c r="M5880" i="2"/>
  <c r="M7174" i="2"/>
  <c r="M6358" i="2"/>
  <c r="M4873" i="2"/>
  <c r="M7386" i="2"/>
  <c r="M11399" i="2"/>
  <c r="M12663" i="2"/>
  <c r="M23001" i="2"/>
  <c r="M19959" i="2"/>
  <c r="M6419" i="2"/>
  <c r="M13559" i="2"/>
  <c r="M16648" i="2"/>
  <c r="M4228" i="2"/>
  <c r="M16836" i="2"/>
  <c r="M8032" i="2"/>
  <c r="M13621" i="2"/>
  <c r="M6246" i="2"/>
  <c r="M14132" i="2"/>
  <c r="M9536" i="2"/>
  <c r="M15744" i="2"/>
  <c r="M19365" i="2"/>
  <c r="M10469" i="2"/>
  <c r="M23873" i="2"/>
  <c r="M13664" i="2"/>
  <c r="M14690" i="2"/>
  <c r="M24460" i="2"/>
  <c r="M13646" i="2"/>
  <c r="M14264" i="2"/>
  <c r="M13710" i="2"/>
  <c r="M21540" i="2"/>
  <c r="M10812" i="2"/>
  <c r="M21037" i="2"/>
  <c r="M4638" i="2"/>
  <c r="M16479" i="2"/>
  <c r="M9897" i="2"/>
  <c r="M8668" i="2"/>
  <c r="M6674" i="2"/>
  <c r="M21813" i="2"/>
  <c r="M14215" i="2"/>
  <c r="M15121" i="2"/>
  <c r="M14870" i="2"/>
  <c r="M8372" i="2"/>
  <c r="M13974" i="2"/>
  <c r="M14815" i="2"/>
  <c r="M17533" i="2"/>
  <c r="M3801" i="2"/>
  <c r="M11798" i="2"/>
  <c r="M12142" i="2"/>
  <c r="M20312" i="2"/>
  <c r="M6570" i="2"/>
  <c r="M20231" i="2"/>
  <c r="M3218" i="2"/>
  <c r="M6742" i="2"/>
  <c r="M7065" i="2"/>
  <c r="M10306" i="2"/>
  <c r="M10536" i="2"/>
  <c r="M4782" i="2"/>
  <c r="M18552" i="2"/>
  <c r="M23581" i="2"/>
  <c r="M10850" i="2"/>
  <c r="M6259" i="2"/>
  <c r="M19985" i="2"/>
  <c r="M18484" i="2"/>
  <c r="M9223" i="2"/>
  <c r="M12733" i="2"/>
  <c r="M19206" i="2"/>
  <c r="M17142" i="2"/>
  <c r="M15199" i="2"/>
  <c r="M18877" i="2"/>
  <c r="M6415" i="2"/>
  <c r="M19065" i="2"/>
  <c r="M17758" i="2"/>
  <c r="M20625" i="2"/>
  <c r="M21091" i="2"/>
  <c r="M5708" i="2"/>
  <c r="M15258" i="2"/>
  <c r="M10567" i="2"/>
  <c r="M22595" i="2"/>
  <c r="M17571" i="2"/>
  <c r="M18955" i="2"/>
  <c r="M16704" i="2"/>
  <c r="M23265" i="2"/>
  <c r="M17654" i="2"/>
  <c r="M10597" i="2"/>
  <c r="M10475" i="2"/>
  <c r="M10789" i="2"/>
  <c r="M12382" i="2"/>
  <c r="M21978" i="2"/>
  <c r="M5355" i="2"/>
  <c r="M6322" i="2"/>
  <c r="M14808" i="2"/>
  <c r="M7685" i="2"/>
  <c r="M24921" i="2"/>
  <c r="M18212" i="2"/>
  <c r="M8066" i="2"/>
  <c r="M6709" i="2"/>
  <c r="M21043" i="2"/>
  <c r="M21746" i="2"/>
  <c r="M7004" i="2"/>
  <c r="M12351" i="2"/>
  <c r="M16132" i="2"/>
  <c r="M7459" i="2"/>
  <c r="M7804" i="2"/>
  <c r="M17295" i="2"/>
  <c r="M10449" i="2"/>
  <c r="M19697" i="2"/>
  <c r="M18893" i="2"/>
  <c r="M17611" i="2"/>
  <c r="M17419" i="2"/>
  <c r="M18040" i="2"/>
  <c r="M15297" i="2"/>
  <c r="M8346" i="2"/>
  <c r="M5651" i="2"/>
  <c r="M11494" i="2"/>
  <c r="M8687" i="2"/>
  <c r="M24006" i="2"/>
  <c r="M6599" i="2"/>
  <c r="M24901" i="2"/>
  <c r="M2820" i="2"/>
  <c r="M15569" i="2"/>
  <c r="M16382" i="2"/>
  <c r="M17645" i="2"/>
  <c r="M19195" i="2"/>
  <c r="M6140" i="2"/>
  <c r="M2390" i="2"/>
  <c r="M23543" i="2"/>
  <c r="M11262" i="2"/>
  <c r="M12056" i="2"/>
  <c r="M23403" i="2"/>
  <c r="M8313" i="2"/>
  <c r="M13936" i="2"/>
  <c r="M2282" i="2"/>
  <c r="M23009" i="2"/>
  <c r="M3520" i="2"/>
  <c r="M9052" i="2"/>
  <c r="M15588" i="2"/>
  <c r="M16811" i="2"/>
  <c r="M10698" i="2"/>
  <c r="M14118" i="2"/>
  <c r="M15910" i="2"/>
  <c r="M5835" i="2"/>
  <c r="M16687" i="2"/>
  <c r="M6394" i="2"/>
  <c r="M15707" i="2"/>
  <c r="M11669" i="2"/>
  <c r="M12050" i="2"/>
  <c r="M4025" i="2"/>
  <c r="M11877" i="2"/>
  <c r="M14275" i="2"/>
  <c r="M8080" i="2"/>
  <c r="M18255" i="2"/>
  <c r="M14903" i="2"/>
  <c r="M9605" i="2"/>
  <c r="M2803" i="2"/>
  <c r="M5750" i="2"/>
  <c r="M8185" i="2"/>
  <c r="M11564" i="2"/>
  <c r="M20618" i="2"/>
  <c r="M20560" i="2"/>
  <c r="M9507" i="2"/>
  <c r="M22620" i="2"/>
  <c r="M9805" i="2"/>
  <c r="M19381" i="2"/>
  <c r="M4560" i="2"/>
  <c r="M15161" i="2"/>
  <c r="M7131" i="2"/>
  <c r="M3223" i="2"/>
  <c r="M12512" i="2"/>
  <c r="M3206" i="2"/>
  <c r="M13289" i="2"/>
  <c r="M2013" i="2"/>
  <c r="M15872" i="2"/>
  <c r="M11332" i="2"/>
  <c r="M21271" i="2"/>
  <c r="M7389" i="2"/>
  <c r="M12111" i="2"/>
  <c r="M18990" i="2"/>
  <c r="M21192" i="2"/>
  <c r="M4040" i="2"/>
  <c r="M14000" i="2"/>
  <c r="M17195" i="2"/>
  <c r="M16003" i="2"/>
  <c r="M3580" i="2"/>
  <c r="M2531" i="2"/>
  <c r="M3930" i="2"/>
  <c r="M10335" i="2"/>
  <c r="M20071" i="2"/>
  <c r="M17045" i="2"/>
  <c r="M12429" i="2"/>
  <c r="M18999" i="2"/>
  <c r="M3595" i="2"/>
  <c r="M22650" i="2"/>
  <c r="M14375" i="2"/>
  <c r="M20164" i="2"/>
  <c r="M11504" i="2"/>
  <c r="M6977" i="2"/>
  <c r="M7155" i="2"/>
  <c r="M12613" i="2"/>
  <c r="M6923" i="2"/>
  <c r="M13291" i="2"/>
  <c r="M13753" i="2"/>
  <c r="M12390" i="2"/>
  <c r="M6932" i="2"/>
  <c r="M23619" i="2"/>
  <c r="M15470" i="2"/>
  <c r="M2909" i="2"/>
  <c r="M21571" i="2"/>
  <c r="M8011" i="2"/>
  <c r="M4941" i="2"/>
  <c r="M20199" i="2"/>
  <c r="M3544" i="2"/>
  <c r="M13245" i="2"/>
  <c r="M20984" i="2"/>
  <c r="M11001" i="2"/>
  <c r="M15742" i="2"/>
  <c r="M20387" i="2"/>
  <c r="M13840" i="2"/>
  <c r="M18646" i="2"/>
  <c r="M11959" i="2"/>
  <c r="M14052" i="2"/>
  <c r="M3524" i="2"/>
  <c r="M9474" i="2"/>
  <c r="M18399" i="2"/>
  <c r="M3429" i="2"/>
  <c r="M5711" i="2"/>
  <c r="M24116" i="2"/>
  <c r="M8711" i="2"/>
  <c r="M6382" i="2"/>
  <c r="M14720" i="2"/>
  <c r="M4427" i="2"/>
  <c r="M15759" i="2"/>
  <c r="M4051" i="2"/>
  <c r="M14573" i="2"/>
  <c r="M6180" i="2"/>
  <c r="M8094" i="2"/>
  <c r="M5957" i="2"/>
  <c r="M24891" i="2"/>
  <c r="M15889" i="2"/>
  <c r="M13662" i="2"/>
  <c r="M14113" i="2"/>
  <c r="M15811" i="2"/>
  <c r="M5669" i="2"/>
  <c r="M19018" i="2"/>
  <c r="M15533" i="2"/>
  <c r="M24740" i="2"/>
  <c r="M10109" i="2"/>
  <c r="M11237" i="2"/>
  <c r="M11475" i="2"/>
  <c r="M3424" i="2"/>
  <c r="M15568" i="2"/>
  <c r="M3201" i="2"/>
  <c r="M4784" i="2"/>
  <c r="M16368" i="2"/>
  <c r="M15796" i="2"/>
  <c r="M4524" i="2"/>
  <c r="M16366" i="2"/>
  <c r="M22286" i="2"/>
  <c r="M11027" i="2"/>
  <c r="M12715" i="2"/>
  <c r="M10426" i="2"/>
  <c r="M13441" i="2"/>
  <c r="M20981" i="2"/>
  <c r="M2260" i="2"/>
  <c r="M3541" i="2"/>
  <c r="M10544" i="2"/>
  <c r="M5966" i="2"/>
  <c r="M18037" i="2"/>
  <c r="M6797" i="2"/>
  <c r="M5985" i="2"/>
  <c r="M6894" i="2"/>
  <c r="M4815" i="2"/>
  <c r="M9376" i="2"/>
  <c r="M20610" i="2"/>
  <c r="M22031" i="2"/>
  <c r="M14336" i="2"/>
  <c r="M19251" i="2"/>
  <c r="M2836" i="2"/>
  <c r="M18312" i="2"/>
  <c r="M3797" i="2"/>
  <c r="M12180" i="2"/>
  <c r="M8681" i="2"/>
  <c r="M9021" i="2"/>
  <c r="M5793" i="2"/>
  <c r="M8772" i="2"/>
  <c r="M23313" i="2"/>
  <c r="M18176" i="2"/>
  <c r="M4273" i="2"/>
  <c r="M12513" i="2"/>
  <c r="M6688" i="2"/>
  <c r="M23936" i="2"/>
  <c r="M3728" i="2"/>
  <c r="M9604" i="2"/>
  <c r="M17415" i="2"/>
  <c r="M21863" i="2"/>
  <c r="M14574" i="2"/>
  <c r="M9924" i="2"/>
  <c r="M11179" i="2"/>
  <c r="M4022" i="2"/>
  <c r="M20783" i="2"/>
  <c r="M2693" i="2"/>
  <c r="M4605" i="2"/>
  <c r="M6953" i="2"/>
  <c r="M6835" i="2"/>
  <c r="M13876" i="2"/>
  <c r="M6436" i="2"/>
  <c r="M21936" i="2"/>
  <c r="M11950" i="2"/>
  <c r="M2108" i="2"/>
  <c r="M14476" i="2"/>
  <c r="M2530" i="2"/>
  <c r="M11364" i="2"/>
  <c r="M9240" i="2"/>
  <c r="M18841" i="2"/>
  <c r="M3900" i="2"/>
  <c r="M14416" i="2"/>
  <c r="M2791" i="2"/>
  <c r="M10820" i="2"/>
  <c r="M9211" i="2"/>
  <c r="M5794" i="2"/>
  <c r="M14227" i="2"/>
  <c r="M10800" i="2"/>
  <c r="M11787" i="2"/>
  <c r="M4074" i="2"/>
  <c r="M8344" i="2"/>
  <c r="M7973" i="2"/>
  <c r="M17375" i="2"/>
  <c r="M13023" i="2"/>
  <c r="M20760" i="2"/>
  <c r="M4967" i="2"/>
  <c r="M9592" i="2"/>
  <c r="M3589" i="2"/>
  <c r="M16112" i="2"/>
  <c r="M9890" i="2"/>
  <c r="M13251" i="2"/>
  <c r="M11786" i="2"/>
  <c r="M6669" i="2"/>
  <c r="M22525" i="2"/>
  <c r="M17232" i="2"/>
  <c r="M19935" i="2"/>
  <c r="M3468" i="2"/>
  <c r="M10366" i="2"/>
  <c r="M16175" i="2"/>
  <c r="M3129" i="2"/>
  <c r="M7244" i="2"/>
  <c r="M20803" i="2"/>
  <c r="M6313" i="2"/>
  <c r="M10653" i="2"/>
  <c r="M16877" i="2"/>
  <c r="M21364" i="2"/>
  <c r="M21885" i="2"/>
  <c r="M13460" i="2"/>
  <c r="M5493" i="2"/>
  <c r="M5882" i="2"/>
  <c r="M12954" i="2"/>
  <c r="M4164" i="2"/>
  <c r="M22177" i="2"/>
  <c r="M6845" i="2"/>
  <c r="M4599" i="2"/>
  <c r="M8219" i="2"/>
  <c r="M19752" i="2"/>
  <c r="M17914" i="2"/>
  <c r="M8919" i="2"/>
  <c r="M16248" i="2"/>
  <c r="M3173" i="2"/>
  <c r="M4947" i="2"/>
  <c r="M3311" i="2"/>
  <c r="M6789" i="2"/>
  <c r="M10643" i="2"/>
  <c r="M14187" i="2"/>
  <c r="M8118" i="2"/>
  <c r="M12668" i="2"/>
  <c r="M16588" i="2"/>
  <c r="M10813" i="2"/>
  <c r="M14325" i="2"/>
  <c r="M16080" i="2"/>
  <c r="M11339" i="2"/>
  <c r="M2194" i="2"/>
  <c r="M6291" i="2"/>
  <c r="M18025" i="2"/>
  <c r="M13675" i="2"/>
  <c r="M17167" i="2"/>
  <c r="M14302" i="2"/>
  <c r="M11862" i="2"/>
  <c r="M17776" i="2"/>
  <c r="M9124" i="2"/>
  <c r="M7058" i="2"/>
  <c r="M11518" i="2"/>
  <c r="M12657" i="2"/>
  <c r="M12292" i="2"/>
  <c r="M13606" i="2"/>
  <c r="M23657" i="2"/>
  <c r="M15858" i="2"/>
  <c r="M10865" i="2"/>
  <c r="M17572" i="2"/>
  <c r="M16627" i="2"/>
  <c r="M4266" i="2"/>
  <c r="M7627" i="2"/>
  <c r="M20023" i="2"/>
  <c r="M19520" i="2"/>
  <c r="M13428" i="2"/>
  <c r="M6374" i="2"/>
  <c r="M8775" i="2"/>
  <c r="M3082" i="2"/>
  <c r="M10923" i="2"/>
  <c r="M18815" i="2"/>
  <c r="M19776" i="2"/>
  <c r="M16182" i="2"/>
  <c r="M18121" i="2"/>
  <c r="M22690" i="2"/>
  <c r="M15029" i="2"/>
  <c r="M6568" i="2"/>
  <c r="M13691" i="2"/>
  <c r="M17485" i="2"/>
  <c r="M19975" i="2"/>
  <c r="M11538" i="2"/>
  <c r="M6851" i="2"/>
  <c r="M7911" i="2"/>
  <c r="M18548" i="2"/>
  <c r="M15055" i="2"/>
  <c r="M17863" i="2"/>
  <c r="M9887" i="2"/>
  <c r="M2787" i="2"/>
  <c r="M2722" i="2"/>
  <c r="M18194" i="2"/>
  <c r="M12412" i="2"/>
  <c r="M22227" i="2"/>
  <c r="M24778" i="2"/>
  <c r="M19973" i="2"/>
  <c r="M16037" i="2"/>
  <c r="M16288" i="2"/>
  <c r="M4578" i="2"/>
  <c r="M15890" i="2"/>
  <c r="M16522" i="2"/>
  <c r="M9668" i="2"/>
  <c r="M21856" i="2"/>
  <c r="M10598" i="2"/>
  <c r="M8403" i="2"/>
  <c r="M17825" i="2"/>
  <c r="M13690" i="2"/>
  <c r="M14946" i="2"/>
  <c r="M8008" i="2"/>
  <c r="M6357" i="2"/>
  <c r="M12284" i="2"/>
  <c r="M16639" i="2"/>
  <c r="M4307" i="2"/>
  <c r="M23562" i="2"/>
  <c r="M11120" i="2"/>
  <c r="M3860" i="2"/>
  <c r="M4067" i="2"/>
  <c r="M18951" i="2"/>
  <c r="M7268" i="2"/>
  <c r="M3453" i="2"/>
  <c r="M16582" i="2"/>
  <c r="M6273" i="2"/>
  <c r="M3731" i="2"/>
  <c r="M6675" i="2"/>
  <c r="M15232" i="2"/>
  <c r="M23525" i="2"/>
  <c r="M22755" i="2"/>
  <c r="M4081" i="2"/>
  <c r="M22656" i="2"/>
  <c r="M19070" i="2"/>
  <c r="M5747" i="2"/>
  <c r="M2064" i="2"/>
  <c r="M11919" i="2"/>
  <c r="M11821" i="2"/>
  <c r="M9364" i="2"/>
  <c r="M17160" i="2"/>
  <c r="M8477" i="2"/>
  <c r="M24170" i="2"/>
  <c r="M20304" i="2"/>
  <c r="M7721" i="2"/>
  <c r="M15113" i="2"/>
  <c r="M8131" i="2"/>
  <c r="M2358" i="2"/>
  <c r="M20476" i="2"/>
  <c r="M13189" i="2"/>
  <c r="M5238" i="2"/>
  <c r="M20669" i="2"/>
  <c r="M19528" i="2"/>
  <c r="M16579" i="2"/>
  <c r="M22561" i="2"/>
  <c r="M3388" i="2"/>
  <c r="M18224" i="2"/>
  <c r="M21589" i="2"/>
  <c r="M14032" i="2"/>
  <c r="M15531" i="2"/>
  <c r="M21395" i="2"/>
  <c r="M2172" i="2"/>
  <c r="M9703" i="2"/>
  <c r="M7431" i="2"/>
  <c r="M8589" i="2"/>
  <c r="M14725" i="2"/>
  <c r="M6978" i="2"/>
  <c r="M14826" i="2"/>
  <c r="M11280" i="2"/>
  <c r="M15689" i="2"/>
  <c r="M2910" i="2"/>
  <c r="M16299" i="2"/>
  <c r="M3584" i="2"/>
  <c r="M8853" i="2"/>
  <c r="M5715" i="2"/>
  <c r="M10543" i="2"/>
  <c r="M4454" i="2"/>
  <c r="M6944" i="2"/>
  <c r="M9163" i="2"/>
  <c r="M11597" i="2"/>
  <c r="M2551" i="2"/>
  <c r="M10707" i="2"/>
  <c r="M4178" i="2"/>
  <c r="M2833" i="2"/>
  <c r="M11422" i="2"/>
  <c r="M6389" i="2"/>
  <c r="M18945" i="2"/>
  <c r="M16657" i="2"/>
  <c r="M12141" i="2"/>
  <c r="M19411" i="2"/>
  <c r="M18760" i="2"/>
  <c r="M8529" i="2"/>
  <c r="M17964" i="2"/>
  <c r="M20190" i="2"/>
  <c r="M20615" i="2"/>
  <c r="M9372" i="2"/>
  <c r="M7940" i="2"/>
  <c r="M14522" i="2"/>
  <c r="M18557" i="2"/>
  <c r="M7692" i="2"/>
  <c r="M12106" i="2"/>
  <c r="M11930" i="2"/>
  <c r="M9354" i="2"/>
  <c r="M20717" i="2"/>
  <c r="M4127" i="2"/>
  <c r="M20989" i="2"/>
  <c r="M15983" i="2"/>
  <c r="M11140" i="2"/>
  <c r="M18521" i="2"/>
  <c r="M16400" i="2"/>
  <c r="M12847" i="2"/>
  <c r="M23548" i="2"/>
  <c r="M15909" i="2"/>
  <c r="M17811" i="2"/>
  <c r="M15612" i="2"/>
  <c r="M18256" i="2"/>
  <c r="M13021" i="2"/>
  <c r="M15657" i="2"/>
  <c r="M4709" i="2"/>
  <c r="M13391" i="2"/>
  <c r="M3167" i="2"/>
  <c r="M11663" i="2"/>
  <c r="M13115" i="2"/>
  <c r="M16946" i="2"/>
  <c r="M15050" i="2"/>
  <c r="M2182" i="2"/>
  <c r="M22532" i="2"/>
  <c r="M24566" i="2"/>
  <c r="M10349" i="2"/>
  <c r="M15992" i="2"/>
  <c r="M10839" i="2"/>
  <c r="M14667" i="2"/>
  <c r="M19747" i="2"/>
  <c r="M16678" i="2"/>
  <c r="M23780" i="2"/>
  <c r="M6301" i="2"/>
  <c r="M11450" i="2"/>
  <c r="M9311" i="2"/>
  <c r="M20940" i="2"/>
  <c r="M7783" i="2"/>
  <c r="M5448" i="2"/>
  <c r="M10453" i="2"/>
  <c r="M3210" i="2"/>
  <c r="M11961" i="2"/>
  <c r="M17366" i="2"/>
  <c r="M17547" i="2"/>
  <c r="M15666" i="2"/>
  <c r="M6602" i="2"/>
  <c r="M4700" i="2"/>
  <c r="M22883" i="2"/>
  <c r="M4730" i="2"/>
  <c r="M18806" i="2"/>
  <c r="M14873" i="2"/>
  <c r="M11465" i="2"/>
  <c r="M5104" i="2"/>
  <c r="M3151" i="2"/>
  <c r="M23523" i="2"/>
  <c r="M8111" i="2"/>
  <c r="M17066" i="2"/>
  <c r="M5527" i="2"/>
  <c r="M3312" i="2"/>
  <c r="M23549" i="2"/>
  <c r="M8244" i="2"/>
  <c r="M10659" i="2"/>
  <c r="M6980" i="2"/>
  <c r="M16894" i="2"/>
  <c r="M4293" i="2"/>
  <c r="M19151" i="2"/>
  <c r="M6121" i="2"/>
  <c r="M18544" i="2"/>
  <c r="M18316" i="2"/>
  <c r="M20952" i="2"/>
  <c r="M10200" i="2"/>
  <c r="M17763" i="2"/>
  <c r="M7603" i="2"/>
  <c r="M11594" i="2"/>
  <c r="M7591" i="2"/>
  <c r="M5994" i="2"/>
  <c r="M7331" i="2"/>
  <c r="M9350" i="2"/>
  <c r="M22404" i="2"/>
  <c r="M18213" i="2"/>
  <c r="M12731" i="2"/>
  <c r="M8388" i="2"/>
  <c r="M8357" i="2"/>
  <c r="M16060" i="2"/>
  <c r="M15000" i="2"/>
  <c r="M4420" i="2"/>
  <c r="M6517" i="2"/>
  <c r="M8521" i="2"/>
  <c r="M5802" i="2"/>
  <c r="M3212" i="2"/>
  <c r="M11840" i="2"/>
  <c r="M11993" i="2"/>
  <c r="M11878" i="2"/>
  <c r="M5086" i="2"/>
  <c r="M11823" i="2"/>
  <c r="M11208" i="2"/>
  <c r="M13228" i="2"/>
  <c r="M11983" i="2"/>
  <c r="M20059" i="2"/>
  <c r="M4034" i="2"/>
  <c r="M17401" i="2"/>
  <c r="M20326" i="2"/>
  <c r="M10914" i="2"/>
  <c r="M23237" i="2"/>
  <c r="M17629" i="2"/>
  <c r="M5115" i="2"/>
  <c r="M2848" i="2"/>
  <c r="M12919" i="2"/>
  <c r="M9160" i="2"/>
  <c r="M11858" i="2"/>
  <c r="M3260" i="2"/>
  <c r="M9568" i="2"/>
  <c r="M5445" i="2"/>
  <c r="M8021" i="2"/>
  <c r="M8605" i="2"/>
  <c r="M9868" i="2"/>
  <c r="M21681" i="2"/>
  <c r="M9851" i="2"/>
  <c r="M11377" i="2"/>
  <c r="M9576" i="2"/>
  <c r="M10763" i="2"/>
  <c r="M14846" i="2"/>
  <c r="M8637" i="2"/>
  <c r="M14044" i="2"/>
  <c r="M3403" i="2"/>
  <c r="M2022" i="2"/>
  <c r="M14559" i="2"/>
  <c r="M20690" i="2"/>
  <c r="M3149" i="2"/>
  <c r="M11980" i="2"/>
  <c r="M15635" i="2"/>
  <c r="M12508" i="2"/>
  <c r="M17974" i="2"/>
  <c r="M11473" i="2"/>
  <c r="M13863" i="2"/>
  <c r="M6050" i="2"/>
  <c r="M23241" i="2"/>
  <c r="M5166" i="2"/>
  <c r="M3935" i="2"/>
  <c r="M10138" i="2"/>
  <c r="M5903" i="2"/>
  <c r="M5509" i="2"/>
  <c r="M9616" i="2"/>
  <c r="M10525" i="2"/>
  <c r="M10841" i="2"/>
  <c r="M5443" i="2"/>
  <c r="M12944" i="2"/>
  <c r="M5918" i="2"/>
  <c r="M4330" i="2"/>
  <c r="M7204" i="2"/>
  <c r="M3449" i="2"/>
  <c r="M17538" i="2"/>
  <c r="M13470" i="2"/>
  <c r="M6693" i="2"/>
  <c r="M14179" i="2"/>
  <c r="M5658" i="2"/>
  <c r="M2558" i="2"/>
  <c r="M4224" i="2"/>
  <c r="M8411" i="2"/>
  <c r="M8335" i="2"/>
  <c r="M5840" i="2"/>
  <c r="M2943" i="2"/>
  <c r="M4989" i="2"/>
  <c r="M10566" i="2"/>
  <c r="M19292" i="2"/>
  <c r="M2911" i="2"/>
  <c r="M14693" i="2"/>
  <c r="M8106" i="2"/>
  <c r="M5331" i="2"/>
  <c r="M21808" i="2"/>
  <c r="M17289" i="2"/>
  <c r="M4538" i="2"/>
  <c r="M12266" i="2"/>
  <c r="M17127" i="2"/>
  <c r="M17874" i="2"/>
  <c r="M15397" i="2"/>
  <c r="M3320" i="2"/>
  <c r="M4260" i="2"/>
  <c r="M10926" i="2"/>
  <c r="M2460" i="2"/>
  <c r="M20448" i="2"/>
  <c r="M21994" i="2"/>
  <c r="M21853" i="2"/>
  <c r="M6755" i="2"/>
  <c r="M10616" i="2"/>
  <c r="M19797" i="2"/>
  <c r="M11023" i="2"/>
  <c r="M11235" i="2"/>
  <c r="M3983" i="2"/>
  <c r="M7483" i="2"/>
  <c r="M12071" i="2"/>
  <c r="M19700" i="2"/>
  <c r="M6266" i="2"/>
  <c r="M5826" i="2"/>
  <c r="M2745" i="2"/>
  <c r="M10669" i="2"/>
  <c r="M3871" i="2"/>
  <c r="M8716" i="2"/>
  <c r="M16221" i="2"/>
  <c r="M8877" i="2"/>
  <c r="M11369" i="2"/>
  <c r="M19430" i="2"/>
  <c r="M7790" i="2"/>
  <c r="M3088" i="2"/>
  <c r="M7376" i="2"/>
  <c r="M18000" i="2"/>
  <c r="M3433" i="2"/>
  <c r="M24993" i="2"/>
  <c r="M2838" i="2"/>
  <c r="M11490" i="2"/>
  <c r="M18856" i="2"/>
  <c r="M22926" i="2"/>
  <c r="M11214" i="2"/>
  <c r="M17384" i="2"/>
  <c r="M8184" i="2"/>
  <c r="M17559" i="2"/>
  <c r="M14883" i="2"/>
  <c r="M19576" i="2"/>
  <c r="M3037" i="2"/>
  <c r="M18556" i="2"/>
  <c r="M13118" i="2"/>
  <c r="M14713" i="2"/>
  <c r="M18833" i="2"/>
  <c r="M4300" i="2"/>
  <c r="M8396" i="2"/>
  <c r="M15543" i="2"/>
  <c r="M20485" i="2"/>
  <c r="M3303" i="2"/>
  <c r="M17544" i="2"/>
  <c r="M12303" i="2"/>
  <c r="M2413" i="2"/>
  <c r="M19628" i="2"/>
  <c r="M5867" i="2"/>
  <c r="M11040" i="2"/>
  <c r="M2445" i="2"/>
  <c r="M9631" i="2"/>
  <c r="M3753" i="2"/>
  <c r="M12556" i="2"/>
  <c r="M9832" i="2"/>
  <c r="M9601" i="2"/>
  <c r="M11801" i="2"/>
  <c r="M2291" i="2"/>
  <c r="M13603" i="2"/>
  <c r="M14998" i="2"/>
  <c r="M20127" i="2"/>
  <c r="M6461" i="2"/>
  <c r="M22892" i="2"/>
  <c r="M14963" i="2"/>
  <c r="M3438" i="2"/>
  <c r="M17412" i="2"/>
  <c r="M2183" i="2"/>
  <c r="M6725" i="2"/>
  <c r="M2117" i="2"/>
  <c r="M2284" i="2"/>
  <c r="M17912" i="2"/>
  <c r="M12347" i="2"/>
  <c r="M23212" i="2"/>
  <c r="M8769" i="2"/>
  <c r="M13823" i="2"/>
  <c r="M12676" i="2"/>
  <c r="M8501" i="2"/>
  <c r="M4536" i="2"/>
  <c r="M6325" i="2"/>
  <c r="M6403" i="2"/>
  <c r="M2037" i="2"/>
  <c r="M21375" i="2"/>
  <c r="M6679" i="2"/>
  <c r="M13242" i="2"/>
  <c r="M4372" i="2"/>
  <c r="M10431" i="2"/>
  <c r="M11971" i="2"/>
  <c r="M22342" i="2"/>
  <c r="M11677" i="2"/>
  <c r="M11647" i="2"/>
  <c r="M4627" i="2"/>
  <c r="M21418" i="2"/>
  <c r="M7674" i="2"/>
  <c r="M7036" i="2"/>
  <c r="M4128" i="2"/>
  <c r="M16131" i="2"/>
  <c r="M15335" i="2"/>
  <c r="M19039" i="2"/>
  <c r="M6245" i="2"/>
  <c r="M9546" i="2"/>
  <c r="M14550" i="2"/>
  <c r="M3643" i="2"/>
  <c r="M6326" i="2"/>
  <c r="M6408" i="2"/>
  <c r="M15064" i="2"/>
  <c r="M18150" i="2"/>
  <c r="M16111" i="2"/>
  <c r="M7897" i="2"/>
  <c r="M6178" i="2"/>
  <c r="M14608" i="2"/>
  <c r="M10930" i="2"/>
  <c r="M9191" i="2"/>
  <c r="M15417" i="2"/>
  <c r="M18401" i="2"/>
  <c r="M21822" i="2"/>
  <c r="M11433" i="2"/>
  <c r="M8542" i="2"/>
  <c r="M15870" i="2"/>
  <c r="M8231" i="2"/>
  <c r="M9471" i="2"/>
  <c r="M5231" i="2"/>
  <c r="M16493" i="2"/>
  <c r="M18559" i="2"/>
  <c r="M3090" i="2"/>
  <c r="M8955" i="2"/>
  <c r="M6793" i="2"/>
  <c r="M12250" i="2"/>
  <c r="M14952" i="2"/>
  <c r="M18357" i="2"/>
  <c r="M22433" i="2"/>
  <c r="M24599" i="2"/>
  <c r="M2849" i="2"/>
  <c r="M7257" i="2"/>
  <c r="M17417" i="2"/>
  <c r="M3574" i="2"/>
  <c r="M8124" i="2"/>
  <c r="M2004" i="2"/>
  <c r="M8459" i="2"/>
  <c r="M18486" i="2"/>
  <c r="M24221" i="2"/>
  <c r="M20743" i="2"/>
  <c r="M19167" i="2"/>
  <c r="M20024" i="2"/>
  <c r="M19307" i="2"/>
  <c r="M13532" i="2"/>
  <c r="M19372" i="2"/>
  <c r="M17956" i="2"/>
  <c r="M21372" i="2"/>
  <c r="M15365" i="2"/>
  <c r="M21515" i="2"/>
  <c r="M2167" i="2"/>
  <c r="M22427" i="2"/>
  <c r="M14210" i="2"/>
  <c r="M11973" i="2"/>
  <c r="M18749" i="2"/>
  <c r="M17106" i="2"/>
  <c r="M23625" i="2"/>
  <c r="M17848" i="2"/>
  <c r="M15999" i="2"/>
  <c r="M22470" i="2"/>
  <c r="M24467" i="2"/>
  <c r="M19234" i="2"/>
  <c r="M23958" i="2"/>
  <c r="M15535" i="2"/>
  <c r="M18023" i="2"/>
  <c r="M7537" i="2"/>
  <c r="M8740" i="2"/>
  <c r="M16169" i="2"/>
  <c r="M13707" i="2"/>
  <c r="M19854" i="2"/>
  <c r="M23250" i="2"/>
  <c r="M13301" i="2"/>
  <c r="M5680" i="2"/>
  <c r="M21603" i="2"/>
  <c r="M17915" i="2"/>
  <c r="M11644" i="2"/>
  <c r="M5887" i="2"/>
  <c r="M13046" i="2"/>
  <c r="M22170" i="2"/>
  <c r="M7441" i="2"/>
  <c r="M19412" i="2"/>
  <c r="M22037" i="2"/>
  <c r="M6698" i="2"/>
  <c r="M20754" i="2"/>
  <c r="M15970" i="2"/>
  <c r="M2629" i="2"/>
  <c r="M7469" i="2"/>
  <c r="M22622" i="2"/>
  <c r="M4953" i="2"/>
  <c r="M13909" i="2"/>
  <c r="M15034" i="2"/>
  <c r="M3738" i="2"/>
  <c r="M4494" i="2"/>
  <c r="M23125" i="2"/>
  <c r="M23238" i="2"/>
  <c r="M16231" i="2"/>
  <c r="M13926" i="2"/>
  <c r="M6066" i="2"/>
  <c r="M3262" i="2"/>
  <c r="M19283" i="2"/>
  <c r="M8496" i="2"/>
  <c r="M7920" i="2"/>
  <c r="M12094" i="2"/>
  <c r="M13874" i="2"/>
  <c r="M20247" i="2"/>
  <c r="M12332" i="2"/>
  <c r="M16105" i="2"/>
  <c r="M4497" i="2"/>
  <c r="M20376" i="2"/>
  <c r="M19851" i="2"/>
  <c r="M5329" i="2"/>
  <c r="M9939" i="2"/>
  <c r="M12869" i="2"/>
  <c r="M12193" i="2"/>
  <c r="M13406" i="2"/>
  <c r="M10571" i="2"/>
  <c r="M22246" i="2"/>
  <c r="M20032" i="2"/>
  <c r="M14602" i="2"/>
  <c r="M18385" i="2"/>
  <c r="M20447" i="2"/>
  <c r="M4615" i="2"/>
  <c r="M11905" i="2"/>
  <c r="M16394" i="2"/>
  <c r="M19056" i="2"/>
  <c r="M9591" i="2"/>
  <c r="M21451" i="2"/>
  <c r="M24403" i="2"/>
  <c r="M19783" i="2"/>
  <c r="M9603" i="2"/>
  <c r="M17798" i="2"/>
  <c r="M16215" i="2"/>
  <c r="M14589" i="2"/>
  <c r="M19166" i="2"/>
  <c r="M18862" i="2"/>
  <c r="M18633" i="2"/>
  <c r="M7889" i="2"/>
  <c r="M3271" i="2"/>
  <c r="M21563" i="2"/>
  <c r="M12108" i="2"/>
  <c r="M8394" i="2"/>
  <c r="M9366" i="2"/>
  <c r="M14101" i="2"/>
  <c r="M23330" i="2"/>
  <c r="M7286" i="2"/>
  <c r="M20847" i="2"/>
  <c r="M7805" i="2"/>
  <c r="M3999" i="2"/>
  <c r="M19711" i="2"/>
  <c r="M3813" i="2"/>
  <c r="M4503" i="2"/>
  <c r="M20395" i="2"/>
  <c r="M7828" i="2"/>
  <c r="M23270" i="2"/>
  <c r="M18509" i="2"/>
  <c r="M24533" i="2"/>
  <c r="M12600" i="2"/>
  <c r="M14598" i="2"/>
  <c r="M12998" i="2"/>
  <c r="M20333" i="2"/>
  <c r="M15218" i="2"/>
  <c r="M13992" i="2"/>
  <c r="M3827" i="2"/>
  <c r="M12625" i="2"/>
  <c r="M20152" i="2"/>
  <c r="M4880" i="2"/>
  <c r="M20106" i="2"/>
  <c r="M4930" i="2"/>
  <c r="M16358" i="2"/>
  <c r="M18512" i="2"/>
  <c r="M8522" i="2"/>
  <c r="M2360" i="2"/>
  <c r="M11093" i="2"/>
  <c r="M18007" i="2"/>
  <c r="M7823" i="2"/>
  <c r="M12087" i="2"/>
  <c r="M7064" i="2"/>
  <c r="M4371" i="2"/>
  <c r="M7397" i="2"/>
  <c r="M12025" i="2"/>
  <c r="M18382" i="2"/>
  <c r="M4759" i="2"/>
  <c r="M20297" i="2"/>
  <c r="M16580" i="2"/>
  <c r="M5917" i="2"/>
  <c r="M6002" i="2"/>
  <c r="M13389" i="2"/>
  <c r="M19139" i="2"/>
  <c r="M3400" i="2"/>
  <c r="M10482" i="2"/>
  <c r="M12040" i="2"/>
  <c r="M8043" i="2"/>
  <c r="M12325" i="2"/>
  <c r="M10978" i="2"/>
  <c r="M6987" i="2"/>
  <c r="M6262" i="2"/>
  <c r="M18529" i="2"/>
  <c r="M12921" i="2"/>
  <c r="M8820" i="2"/>
  <c r="M15032" i="2"/>
  <c r="M8929" i="2"/>
  <c r="M20778" i="2"/>
  <c r="M10371" i="2"/>
  <c r="M8481" i="2"/>
  <c r="M13087" i="2"/>
  <c r="M2258" i="2"/>
  <c r="M12474" i="2"/>
  <c r="M7520" i="2"/>
  <c r="M14764" i="2"/>
  <c r="M7564" i="2"/>
  <c r="M17179" i="2"/>
  <c r="M2873" i="2"/>
  <c r="M8339" i="2"/>
  <c r="M3810" i="2"/>
  <c r="M2963" i="2"/>
  <c r="M2762" i="2"/>
  <c r="M13777" i="2"/>
  <c r="M2505" i="2"/>
  <c r="M11188" i="2"/>
  <c r="M6396" i="2"/>
  <c r="M8505" i="2"/>
  <c r="M4936" i="2"/>
  <c r="M15177" i="2"/>
  <c r="M17594" i="2"/>
  <c r="M5842" i="2"/>
  <c r="M21477" i="2"/>
  <c r="M15725" i="2"/>
  <c r="M23451" i="2"/>
  <c r="M11859" i="2"/>
  <c r="M19710" i="2"/>
  <c r="M4592" i="2"/>
  <c r="M16681" i="2"/>
  <c r="M7906" i="2"/>
  <c r="M8799" i="2"/>
  <c r="M20067" i="2"/>
  <c r="M3649" i="2"/>
  <c r="M20851" i="2"/>
  <c r="M18849" i="2"/>
  <c r="M2960" i="2"/>
  <c r="M16313" i="2"/>
  <c r="M3013" i="2"/>
  <c r="M14736" i="2"/>
  <c r="M12829" i="2"/>
  <c r="M13508" i="2"/>
  <c r="M3046" i="2"/>
  <c r="M8509" i="2"/>
  <c r="M10568" i="2"/>
  <c r="M4301" i="2"/>
  <c r="M11097" i="2"/>
  <c r="M23253" i="2"/>
  <c r="M7266" i="2"/>
  <c r="M6745" i="2"/>
  <c r="M19551" i="2"/>
  <c r="M14383" i="2"/>
  <c r="M16541" i="2"/>
  <c r="M9301" i="2"/>
  <c r="M8666" i="2"/>
  <c r="M20535" i="2"/>
  <c r="M18248" i="2"/>
  <c r="M24657" i="2"/>
  <c r="M19876" i="2"/>
  <c r="M17563" i="2"/>
  <c r="M12236" i="2"/>
  <c r="M6158" i="2"/>
  <c r="M7662" i="2"/>
  <c r="M18103" i="2"/>
  <c r="M4360" i="2"/>
  <c r="M13217" i="2"/>
  <c r="M11544" i="2"/>
  <c r="M18832" i="2"/>
  <c r="M6141" i="2"/>
  <c r="M14408" i="2"/>
  <c r="M20935" i="2"/>
  <c r="M5732" i="2"/>
  <c r="M5893" i="2"/>
  <c r="M3241" i="2"/>
  <c r="M13491" i="2"/>
  <c r="M20414" i="2"/>
  <c r="M22710" i="2"/>
  <c r="M14205" i="2"/>
  <c r="M8076" i="2"/>
  <c r="M16701" i="2"/>
  <c r="M2944" i="2"/>
  <c r="M3552" i="2"/>
  <c r="M20488" i="2"/>
  <c r="M24005" i="2"/>
  <c r="M6409" i="2"/>
  <c r="M11982" i="2"/>
  <c r="M13430" i="2"/>
  <c r="M2805" i="2"/>
  <c r="M5779" i="2"/>
  <c r="M3639" i="2"/>
  <c r="M22300" i="2"/>
  <c r="M16797" i="2"/>
  <c r="M18254" i="2"/>
  <c r="M20188" i="2"/>
  <c r="M3659" i="2"/>
  <c r="M13618" i="2"/>
  <c r="M15929" i="2"/>
  <c r="M11736" i="2"/>
  <c r="M8751" i="2"/>
  <c r="M3715" i="2"/>
  <c r="M14972" i="2"/>
  <c r="M16352" i="2"/>
  <c r="M8844" i="2"/>
  <c r="M14891" i="2"/>
  <c r="M18580" i="2"/>
  <c r="M13544" i="2"/>
  <c r="M7063" i="2"/>
  <c r="M11458" i="2"/>
  <c r="M18391" i="2"/>
  <c r="M5578" i="2"/>
  <c r="M13954" i="2"/>
  <c r="M3351" i="2"/>
  <c r="M11989" i="2"/>
  <c r="M5143" i="2"/>
  <c r="M16617" i="2"/>
  <c r="M7807" i="2"/>
  <c r="M4781" i="2"/>
  <c r="M24099" i="2"/>
  <c r="M6888" i="2"/>
  <c r="M21313" i="2"/>
  <c r="M3523" i="2"/>
  <c r="M7398" i="2"/>
  <c r="M10685" i="2"/>
  <c r="M19122" i="2"/>
  <c r="M6367" i="2"/>
  <c r="M3455" i="2"/>
  <c r="M20846" i="2"/>
  <c r="M17693" i="2"/>
  <c r="M23584" i="2"/>
  <c r="M6837" i="2"/>
  <c r="M24490" i="2"/>
  <c r="M3540" i="2"/>
  <c r="M17390" i="2"/>
  <c r="M16487" i="2"/>
  <c r="M9501" i="2"/>
  <c r="M14278" i="2"/>
  <c r="M17155" i="2"/>
  <c r="M14240" i="2"/>
  <c r="M3606" i="2"/>
  <c r="M17158" i="2"/>
  <c r="M19297" i="2"/>
  <c r="M5362" i="2"/>
  <c r="M2169" i="2"/>
  <c r="M12591" i="2"/>
  <c r="M9348" i="2"/>
  <c r="M2488" i="2"/>
  <c r="M8467" i="2"/>
  <c r="M9004" i="2"/>
  <c r="M4944" i="2"/>
  <c r="M9909" i="2"/>
  <c r="M21081" i="2"/>
  <c r="M10379" i="2"/>
  <c r="M20441" i="2"/>
  <c r="M13390" i="2"/>
  <c r="M15296" i="2"/>
  <c r="M18942" i="2"/>
  <c r="M24853" i="2"/>
  <c r="M2101" i="2"/>
  <c r="M12872" i="2"/>
  <c r="M16820" i="2"/>
  <c r="M15735" i="2"/>
  <c r="M17242" i="2"/>
  <c r="M17736" i="2"/>
  <c r="M13835" i="2"/>
  <c r="M12674" i="2"/>
  <c r="M2950" i="2"/>
  <c r="M2880" i="2"/>
  <c r="M9192" i="2"/>
  <c r="M20919" i="2"/>
  <c r="M9875" i="2"/>
  <c r="M9543" i="2"/>
  <c r="M4471" i="2"/>
  <c r="M23377" i="2"/>
  <c r="M7102" i="2"/>
  <c r="M11294" i="2"/>
  <c r="M2600" i="2"/>
  <c r="M5799" i="2"/>
  <c r="M2415" i="2"/>
  <c r="M8899" i="2"/>
  <c r="M11152" i="2"/>
  <c r="M20689" i="2"/>
  <c r="M14762" i="2"/>
  <c r="M15774" i="2"/>
  <c r="M8376" i="2"/>
  <c r="M2851" i="2"/>
  <c r="M5870" i="2"/>
  <c r="M16667" i="2"/>
  <c r="M10078" i="2"/>
  <c r="M11686" i="2"/>
  <c r="M13640" i="2"/>
  <c r="M7164" i="2"/>
  <c r="M17702" i="2"/>
  <c r="M18279" i="2"/>
  <c r="M3545" i="2"/>
  <c r="M6334" i="2"/>
  <c r="M6734" i="2"/>
  <c r="M16726" i="2"/>
  <c r="M20234" i="2"/>
  <c r="M4214" i="2"/>
  <c r="M7403" i="2"/>
  <c r="M13739" i="2"/>
  <c r="M18306" i="2"/>
  <c r="M12787" i="2"/>
  <c r="M15405" i="2"/>
  <c r="M12065" i="2"/>
  <c r="M14523" i="2"/>
  <c r="M9247" i="2"/>
  <c r="M8788" i="2"/>
  <c r="M4339" i="2"/>
  <c r="M2000" i="2"/>
  <c r="M22545" i="2"/>
  <c r="M4220" i="2"/>
  <c r="M4855" i="2"/>
  <c r="M4689" i="2"/>
  <c r="M12820" i="2"/>
  <c r="M20131" i="2"/>
  <c r="M10038" i="2"/>
  <c r="M8527" i="2"/>
  <c r="M11221" i="2"/>
  <c r="M18663" i="2"/>
  <c r="M5786" i="2"/>
  <c r="M3838" i="2"/>
  <c r="M21125" i="2"/>
  <c r="M14110" i="2"/>
  <c r="M11842" i="2"/>
  <c r="M20646" i="2"/>
  <c r="M17372" i="2"/>
  <c r="M5623" i="2"/>
  <c r="M7880" i="2"/>
  <c r="M22307" i="2"/>
  <c r="M18943" i="2"/>
  <c r="M6990" i="2"/>
  <c r="M22207" i="2"/>
  <c r="M14760" i="2"/>
  <c r="M8183" i="2"/>
  <c r="M11200" i="2"/>
  <c r="M16787" i="2"/>
  <c r="M10950" i="2"/>
  <c r="M9557" i="2"/>
  <c r="M2184" i="2"/>
  <c r="M15532" i="2"/>
  <c r="M14881" i="2"/>
  <c r="M22223" i="2"/>
  <c r="M11754" i="2"/>
  <c r="M15374" i="2"/>
  <c r="M13718" i="2"/>
  <c r="M2394" i="2"/>
  <c r="M15816" i="2"/>
  <c r="M21183" i="2"/>
  <c r="M9327" i="2"/>
  <c r="M9158" i="2"/>
  <c r="M18708" i="2"/>
  <c r="M23724" i="2"/>
  <c r="M21720" i="2"/>
  <c r="M9842" i="2"/>
  <c r="M11034" i="2"/>
  <c r="M9459" i="2"/>
  <c r="M5422" i="2"/>
  <c r="M4387" i="2"/>
  <c r="M12492" i="2"/>
  <c r="M16577" i="2"/>
  <c r="M8638" i="2"/>
  <c r="M14426" i="2"/>
  <c r="M11892" i="2"/>
  <c r="M20031" i="2"/>
  <c r="M5269" i="2"/>
  <c r="M17528" i="2"/>
  <c r="M4693" i="2"/>
  <c r="M20659" i="2"/>
  <c r="M13114" i="2"/>
  <c r="M23113" i="2"/>
  <c r="M15148" i="2"/>
  <c r="M3764" i="2"/>
  <c r="M6120" i="2"/>
  <c r="M7121" i="2"/>
  <c r="M4223" i="2"/>
  <c r="M18137" i="2"/>
  <c r="M10991" i="2"/>
  <c r="M11088" i="2"/>
  <c r="M10450" i="2"/>
  <c r="M2966" i="2"/>
  <c r="M4333" i="2"/>
  <c r="M3812" i="2"/>
  <c r="M20937" i="2"/>
  <c r="M11896" i="2"/>
  <c r="M10206" i="2"/>
  <c r="M4952" i="2"/>
  <c r="M17935" i="2"/>
  <c r="M7787" i="2"/>
  <c r="M21218" i="2"/>
  <c r="M9596" i="2"/>
  <c r="M19847" i="2"/>
  <c r="M3712" i="2"/>
  <c r="M13362" i="2"/>
  <c r="M11582" i="2"/>
  <c r="M13004" i="2"/>
  <c r="M5217" i="2"/>
  <c r="M8561" i="2"/>
  <c r="M17400" i="2"/>
  <c r="M2645" i="2"/>
  <c r="M19838" i="2"/>
  <c r="M10275" i="2"/>
  <c r="M8825" i="2"/>
  <c r="M9588" i="2"/>
  <c r="M14100" i="2"/>
  <c r="M23469" i="2"/>
  <c r="M3995" i="2"/>
  <c r="M10640" i="2"/>
  <c r="M9583" i="2"/>
  <c r="M18219" i="2"/>
  <c r="M19538" i="2"/>
  <c r="M14437" i="2"/>
  <c r="M8283" i="2"/>
  <c r="M19125" i="2"/>
  <c r="M6947" i="2"/>
  <c r="M18343" i="2"/>
  <c r="M12606" i="2"/>
  <c r="M10677" i="2"/>
  <c r="M11883" i="2"/>
  <c r="M16905" i="2"/>
  <c r="M16147" i="2"/>
  <c r="M4020" i="2"/>
  <c r="M8866" i="2"/>
  <c r="M13497" i="2"/>
  <c r="M6302" i="2"/>
  <c r="M11598" i="2"/>
  <c r="M10860" i="2"/>
  <c r="M4314" i="2"/>
  <c r="M12459" i="2"/>
  <c r="M5118" i="2"/>
  <c r="M20177" i="2"/>
  <c r="M16128" i="2"/>
  <c r="M12825" i="2"/>
  <c r="M2798" i="2"/>
  <c r="M13789" i="2"/>
  <c r="M6104" i="2"/>
  <c r="M19059" i="2"/>
  <c r="M5502" i="2"/>
  <c r="M6581" i="2"/>
  <c r="M18909" i="2"/>
  <c r="M5722" i="2"/>
  <c r="M15709" i="2"/>
  <c r="M12509" i="2"/>
  <c r="M11220" i="2"/>
  <c r="M10084" i="2"/>
  <c r="M2355" i="2"/>
  <c r="M24746" i="2"/>
  <c r="M18622" i="2"/>
  <c r="M7265" i="2"/>
  <c r="M15342" i="2"/>
  <c r="M20017" i="2"/>
  <c r="M12911" i="2"/>
  <c r="M21799" i="2"/>
  <c r="M14015" i="2"/>
  <c r="M14023" i="2"/>
  <c r="M7941" i="2"/>
  <c r="M4767" i="2"/>
  <c r="M3512" i="2"/>
  <c r="M3007" i="2"/>
  <c r="M17681" i="2"/>
  <c r="M12442" i="2"/>
  <c r="M15364" i="2"/>
  <c r="M2382" i="2"/>
  <c r="M12507" i="2"/>
  <c r="M6813" i="2"/>
  <c r="M13351" i="2"/>
  <c r="M23905" i="2"/>
  <c r="M11385" i="2"/>
  <c r="M21901" i="2"/>
  <c r="M14504" i="2"/>
  <c r="M16063" i="2"/>
  <c r="M24704" i="2"/>
  <c r="M14020" i="2"/>
  <c r="M3036" i="2"/>
  <c r="M4332" i="2"/>
  <c r="M10370" i="2"/>
  <c r="M11037" i="2"/>
  <c r="M12605" i="2"/>
  <c r="M2342" i="2"/>
  <c r="M12898" i="2"/>
  <c r="M22322" i="2"/>
  <c r="M21893" i="2"/>
  <c r="M10127" i="2"/>
  <c r="M6897" i="2"/>
  <c r="M21371" i="2"/>
  <c r="M2550" i="2"/>
  <c r="M18188" i="2"/>
  <c r="M9754" i="2"/>
  <c r="M20423" i="2"/>
  <c r="M4661" i="2"/>
  <c r="M2665" i="2"/>
  <c r="M6184" i="2"/>
  <c r="M12232" i="2"/>
  <c r="M5241" i="2"/>
  <c r="M8847" i="2"/>
  <c r="M3881" i="2"/>
  <c r="M12421" i="2"/>
  <c r="M14296" i="2"/>
  <c r="M20954" i="2"/>
  <c r="M15776" i="2"/>
  <c r="M7577" i="2"/>
  <c r="M10164" i="2"/>
  <c r="M11005" i="2"/>
  <c r="M19860" i="2"/>
  <c r="M7708" i="2"/>
  <c r="M11239" i="2"/>
  <c r="M11209" i="2"/>
  <c r="M17176" i="2"/>
  <c r="M15555" i="2"/>
  <c r="M5427" i="2"/>
  <c r="M5494" i="2"/>
  <c r="M4357" i="2"/>
  <c r="M4802" i="2"/>
  <c r="M21211" i="2"/>
  <c r="M5552" i="2"/>
  <c r="M15688" i="2"/>
  <c r="M4831" i="2"/>
  <c r="M7150" i="2"/>
  <c r="M19933" i="2"/>
  <c r="M17652" i="2"/>
  <c r="M9945" i="2"/>
  <c r="M10180" i="2"/>
  <c r="M5432" i="2"/>
  <c r="M19163" i="2"/>
  <c r="M7999" i="2"/>
  <c r="M5029" i="2"/>
  <c r="M5031" i="2"/>
  <c r="M24275" i="2"/>
  <c r="M15611" i="2"/>
  <c r="M8931" i="2"/>
  <c r="M14542" i="2"/>
  <c r="M9329" i="2"/>
  <c r="M9386" i="2"/>
  <c r="M19924" i="2"/>
  <c r="M12298" i="2"/>
  <c r="M18321" i="2"/>
  <c r="M16073" i="2"/>
  <c r="M6672" i="2"/>
  <c r="M13528" i="2"/>
  <c r="M22361" i="2"/>
  <c r="M7492" i="2"/>
  <c r="M2428" i="2"/>
  <c r="M18929" i="2"/>
  <c r="M16263" i="2"/>
  <c r="M14724" i="2"/>
  <c r="M3997" i="2"/>
  <c r="M7383" i="2"/>
  <c r="M3066" i="2"/>
  <c r="M16141" i="2"/>
  <c r="M18655" i="2"/>
  <c r="M6224" i="2"/>
  <c r="M19483" i="2"/>
  <c r="M16755" i="2"/>
  <c r="M12879" i="2"/>
  <c r="M20650" i="2"/>
  <c r="M4931" i="2"/>
  <c r="M13030" i="2"/>
  <c r="M5263" i="2"/>
  <c r="M15471" i="2"/>
  <c r="M7008" i="2"/>
  <c r="M2832" i="2"/>
  <c r="M4790" i="2"/>
  <c r="M24806" i="2"/>
  <c r="M3897" i="2"/>
  <c r="M7033" i="2"/>
  <c r="M24475" i="2"/>
  <c r="M20814" i="2"/>
  <c r="M23794" i="2"/>
  <c r="M2800" i="2"/>
  <c r="M2324" i="2"/>
  <c r="M6429" i="2"/>
  <c r="M14841" i="2"/>
  <c r="M17567" i="2"/>
  <c r="M6689" i="2"/>
  <c r="M18145" i="2"/>
  <c r="M22444" i="2"/>
  <c r="M23117" i="2"/>
  <c r="M21534" i="2"/>
  <c r="M13576" i="2"/>
  <c r="M4955" i="2"/>
  <c r="M7379" i="2"/>
  <c r="M12001" i="2"/>
  <c r="M4927" i="2"/>
  <c r="M13809" i="2"/>
  <c r="M24910" i="2"/>
  <c r="M10845" i="2"/>
  <c r="M19525" i="2"/>
  <c r="M20180" i="2"/>
  <c r="M22610" i="2"/>
  <c r="M7307" i="2"/>
  <c r="M4776" i="2"/>
  <c r="M2030" i="2"/>
  <c r="M15239" i="2"/>
  <c r="M10135" i="2"/>
  <c r="M14955" i="2"/>
  <c r="M18768" i="2"/>
  <c r="M14202" i="2"/>
  <c r="M12015" i="2"/>
  <c r="M5607" i="2"/>
  <c r="M12434" i="2"/>
  <c r="M7363" i="2"/>
  <c r="M10585" i="2"/>
  <c r="M11711" i="2"/>
  <c r="M21996" i="2"/>
  <c r="M17866" i="2"/>
  <c r="M14916" i="2"/>
  <c r="M4719" i="2"/>
  <c r="M6801" i="2"/>
  <c r="M23269" i="2"/>
  <c r="M19205" i="2"/>
  <c r="M7865" i="2"/>
  <c r="M8264" i="2"/>
  <c r="M9732" i="2"/>
  <c r="M4540" i="2"/>
  <c r="M6598" i="2"/>
  <c r="M12279" i="2"/>
  <c r="M3254" i="2"/>
  <c r="M9642" i="2"/>
  <c r="M10740" i="2"/>
  <c r="M4416" i="2"/>
  <c r="M7900" i="2"/>
  <c r="M18202" i="2"/>
  <c r="M19357" i="2"/>
  <c r="M20854" i="2"/>
  <c r="M6308" i="2"/>
  <c r="M6315" i="2"/>
  <c r="M16353" i="2"/>
  <c r="M12136" i="2"/>
  <c r="M19704" i="2"/>
  <c r="M1998" i="2"/>
  <c r="M2958" i="2"/>
  <c r="M9861" i="2"/>
  <c r="M2124" i="2"/>
  <c r="M9777" i="2"/>
  <c r="M4283" i="2"/>
  <c r="M3915" i="2"/>
  <c r="M15649" i="2"/>
  <c r="M24582" i="2"/>
  <c r="M23650" i="2"/>
  <c r="M15485" i="2"/>
  <c r="M10390" i="2"/>
  <c r="M4762" i="2"/>
  <c r="M4379" i="2"/>
  <c r="M4753" i="2"/>
  <c r="M10701" i="2"/>
  <c r="M5976" i="2"/>
  <c r="M3268" i="2"/>
  <c r="M5915" i="2"/>
  <c r="M15478" i="2"/>
  <c r="M4362" i="2"/>
  <c r="M6767" i="2"/>
  <c r="M2345" i="2"/>
  <c r="M13419" i="2"/>
  <c r="M13012" i="2"/>
  <c r="M14322" i="2"/>
  <c r="M6564" i="2"/>
  <c r="M8267" i="2"/>
  <c r="M20862" i="2"/>
  <c r="M3478" i="2"/>
  <c r="M3748" i="2"/>
  <c r="M6095" i="2"/>
  <c r="M4811" i="2"/>
  <c r="M3488" i="2"/>
  <c r="M2775" i="2"/>
  <c r="M17206" i="2"/>
  <c r="M17393" i="2"/>
  <c r="M11826" i="2"/>
  <c r="M2193" i="2"/>
  <c r="M21988" i="2"/>
  <c r="M5251" i="2"/>
  <c r="M23154" i="2"/>
  <c r="M24359" i="2"/>
  <c r="M7607" i="2"/>
  <c r="M8884" i="2"/>
  <c r="M17714" i="2"/>
  <c r="M10355" i="2"/>
  <c r="M13899" i="2"/>
  <c r="M16675" i="2"/>
  <c r="M12262" i="2"/>
  <c r="M17435" i="2"/>
  <c r="M21723" i="2"/>
  <c r="M14114" i="2"/>
  <c r="M24176" i="2"/>
  <c r="M11755" i="2"/>
  <c r="M15767" i="2"/>
  <c r="M2288" i="2"/>
  <c r="M19016" i="2"/>
  <c r="M10120" i="2"/>
  <c r="M18757" i="2"/>
  <c r="M18398" i="2"/>
  <c r="M10119" i="2"/>
  <c r="M19567" i="2"/>
  <c r="M8723" i="2"/>
  <c r="M2346" i="2"/>
  <c r="M10895" i="2"/>
  <c r="M16950" i="2"/>
  <c r="M18042" i="2"/>
  <c r="M2890" i="2"/>
  <c r="M22461" i="2"/>
  <c r="M21136" i="2"/>
  <c r="M9772" i="2"/>
  <c r="M5298" i="2"/>
  <c r="M21761" i="2"/>
  <c r="M12462" i="2"/>
  <c r="M24115" i="2"/>
  <c r="M12310" i="2"/>
  <c r="M8707" i="2"/>
  <c r="M4508" i="2"/>
  <c r="M6033" i="2"/>
  <c r="M7293" i="2"/>
  <c r="M11009" i="2"/>
  <c r="M18281" i="2"/>
  <c r="M20141" i="2"/>
  <c r="M21082" i="2"/>
  <c r="M15495" i="2"/>
  <c r="M10313" i="2"/>
  <c r="M20173" i="2"/>
  <c r="M16034" i="2"/>
  <c r="M2686" i="2"/>
  <c r="M5109" i="2"/>
  <c r="M3588" i="2"/>
  <c r="M20307" i="2"/>
  <c r="M7148" i="2"/>
  <c r="M5469" i="2"/>
  <c r="M8950" i="2"/>
  <c r="M16354" i="2"/>
  <c r="M15041" i="2"/>
  <c r="M3484" i="2"/>
  <c r="M15357" i="2"/>
  <c r="M15650" i="2"/>
  <c r="M6044" i="2"/>
  <c r="M7582" i="2"/>
  <c r="M5207" i="2"/>
  <c r="M23310" i="2"/>
  <c r="M15990" i="2"/>
  <c r="M11530" i="2"/>
  <c r="M4478" i="2"/>
  <c r="M9363" i="2"/>
  <c r="M6627" i="2"/>
  <c r="M19390" i="2"/>
  <c r="M9200" i="2"/>
  <c r="M2811" i="2"/>
  <c r="M8054" i="2"/>
  <c r="M9444" i="2"/>
  <c r="M12885" i="2"/>
  <c r="M17112" i="2"/>
  <c r="M3440" i="2"/>
  <c r="M19147" i="2"/>
  <c r="M20467" i="2"/>
  <c r="M14268" i="2"/>
  <c r="M7336" i="2"/>
  <c r="M12661" i="2"/>
  <c r="M2647" i="2"/>
  <c r="M15699" i="2"/>
  <c r="M7407" i="2"/>
  <c r="M7092" i="2"/>
  <c r="M20477" i="2"/>
  <c r="M7084" i="2"/>
  <c r="M8045" i="2"/>
  <c r="M18855" i="2"/>
  <c r="M4839" i="2"/>
  <c r="M14183" i="2"/>
  <c r="M9115" i="2"/>
  <c r="M16560" i="2"/>
  <c r="M2273" i="2"/>
  <c r="M17078" i="2"/>
  <c r="M3116" i="2"/>
  <c r="M8996" i="2"/>
  <c r="M4635" i="2"/>
  <c r="M12660" i="2"/>
  <c r="M8813" i="2"/>
  <c r="M15873" i="2"/>
  <c r="M6393" i="2"/>
  <c r="M21368" i="2"/>
  <c r="M11908" i="2"/>
  <c r="M8512" i="2"/>
  <c r="M15182" i="2"/>
  <c r="M9814" i="2"/>
  <c r="M8147" i="2"/>
  <c r="M7661" i="2"/>
  <c r="M17897" i="2"/>
  <c r="M16733" i="2"/>
  <c r="M5405" i="2"/>
  <c r="M24522" i="2"/>
  <c r="M22517" i="2"/>
  <c r="M20479" i="2"/>
  <c r="M16999" i="2"/>
  <c r="M4219" i="2"/>
  <c r="M10907" i="2"/>
  <c r="M21161" i="2"/>
  <c r="M18882" i="2"/>
  <c r="M8999" i="2"/>
  <c r="M8228" i="2"/>
  <c r="M21208" i="2"/>
  <c r="M20775" i="2"/>
  <c r="M18901" i="2"/>
  <c r="M11406" i="2"/>
  <c r="M18703" i="2"/>
  <c r="M13174" i="2"/>
  <c r="M10628" i="2"/>
  <c r="M6756" i="2"/>
  <c r="M11394" i="2"/>
  <c r="M10474" i="2"/>
  <c r="M19033" i="2"/>
  <c r="M19464" i="2"/>
  <c r="M15253" i="2"/>
  <c r="M11102" i="2"/>
  <c r="M14745" i="2"/>
  <c r="M23897" i="2"/>
  <c r="M18911" i="2"/>
  <c r="M17700" i="2"/>
  <c r="M16286" i="2"/>
  <c r="M5600" i="2"/>
  <c r="M13416" i="2"/>
  <c r="M12604" i="2"/>
  <c r="M13732" i="2"/>
  <c r="M13659" i="2"/>
  <c r="M10106" i="2"/>
  <c r="M19382" i="2"/>
  <c r="M18851" i="2"/>
  <c r="M6117" i="2"/>
  <c r="M22552" i="2"/>
  <c r="M5116" i="2"/>
  <c r="M11974" i="2"/>
  <c r="M9769" i="2"/>
  <c r="M8871" i="2"/>
  <c r="M3072" i="2"/>
  <c r="M2931" i="2"/>
  <c r="M9441" i="2"/>
  <c r="M5052" i="2"/>
  <c r="M9314" i="2"/>
  <c r="M6437" i="2"/>
  <c r="M23973" i="2"/>
  <c r="M13940" i="2"/>
  <c r="M10600" i="2"/>
  <c r="M14722" i="2"/>
  <c r="M17688" i="2"/>
  <c r="M4125" i="2"/>
  <c r="M2726" i="2"/>
  <c r="M3183" i="2"/>
  <c r="M22323" i="2"/>
  <c r="M15933" i="2"/>
  <c r="M10046" i="2"/>
  <c r="M5092" i="2"/>
  <c r="M7965" i="2"/>
  <c r="M21776" i="2"/>
  <c r="M4082" i="2"/>
  <c r="M9949" i="2"/>
  <c r="M6911" i="2"/>
  <c r="M8097" i="2"/>
  <c r="M6529" i="2"/>
  <c r="M7136" i="2"/>
  <c r="M4401" i="2"/>
  <c r="M7544" i="2"/>
  <c r="M10308" i="2"/>
  <c r="M12988" i="2"/>
  <c r="M21832" i="2"/>
  <c r="M6356" i="2"/>
  <c r="M20279" i="2"/>
  <c r="M4302" i="2"/>
  <c r="M9417" i="2"/>
  <c r="M3310" i="2"/>
  <c r="M24558" i="2"/>
  <c r="M8744" i="2"/>
  <c r="M12116" i="2"/>
  <c r="M10040" i="2"/>
  <c r="M5771" i="2"/>
  <c r="M22508" i="2"/>
  <c r="M10307" i="2"/>
  <c r="M22497" i="2"/>
  <c r="M7060" i="2"/>
  <c r="M3899" i="2"/>
  <c r="M24320" i="2"/>
  <c r="M14282" i="2"/>
  <c r="M10023" i="2"/>
  <c r="M12774" i="2"/>
  <c r="M13727" i="2"/>
  <c r="M16833" i="2"/>
  <c r="M8822" i="2"/>
  <c r="M21075" i="2"/>
  <c r="M7822" i="2"/>
  <c r="M14878" i="2"/>
  <c r="M10848" i="2"/>
  <c r="M18774" i="2"/>
  <c r="M23276" i="2"/>
  <c r="M8891" i="2"/>
  <c r="M22772" i="2"/>
  <c r="M14270" i="2"/>
  <c r="M21938" i="2"/>
  <c r="M12880" i="2"/>
  <c r="M5606" i="2"/>
  <c r="M20432" i="2"/>
  <c r="M16955" i="2"/>
  <c r="M24866" i="2"/>
  <c r="M5864" i="2"/>
  <c r="M7636" i="2"/>
  <c r="M22294" i="2"/>
  <c r="M23449" i="2"/>
  <c r="M8863" i="2"/>
  <c r="M8049" i="2"/>
  <c r="M16071" i="2"/>
  <c r="M10359" i="2"/>
  <c r="M12085" i="2"/>
  <c r="M8506" i="2"/>
  <c r="M4347" i="2"/>
  <c r="M7015" i="2"/>
  <c r="M16672" i="2"/>
  <c r="M17110" i="2"/>
  <c r="M7905" i="2"/>
  <c r="M14062" i="2"/>
  <c r="M12956" i="2"/>
  <c r="M19852" i="2"/>
  <c r="M7602" i="2"/>
  <c r="M22879" i="2"/>
  <c r="M13457" i="2"/>
  <c r="M11630" i="2"/>
  <c r="M23452" i="2"/>
  <c r="M14367" i="2"/>
  <c r="M19777" i="2"/>
  <c r="M16016" i="2"/>
  <c r="M4262" i="2"/>
  <c r="M17934" i="2"/>
  <c r="M6587" i="2"/>
  <c r="M16830" i="2"/>
  <c r="M13720" i="2"/>
  <c r="M14876" i="2"/>
  <c r="M20537" i="2"/>
  <c r="M15760" i="2"/>
  <c r="M9650" i="2"/>
  <c r="M13370" i="2"/>
  <c r="M18931" i="2"/>
  <c r="M14964" i="2"/>
  <c r="M18823" i="2"/>
  <c r="M5555" i="2"/>
  <c r="M13184" i="2"/>
  <c r="M6718" i="2"/>
  <c r="M2280" i="2"/>
  <c r="M6366" i="2"/>
  <c r="M2592" i="2"/>
  <c r="M9573" i="2"/>
  <c r="M10350" i="2"/>
  <c r="M17694" i="2"/>
  <c r="M16714" i="2"/>
  <c r="M10207" i="2"/>
  <c r="M13734" i="2"/>
  <c r="M13162" i="2"/>
  <c r="M3679" i="2"/>
  <c r="M19115" i="2"/>
  <c r="M5571" i="2"/>
  <c r="M22673" i="2"/>
  <c r="M22022" i="2"/>
  <c r="M14304" i="2"/>
  <c r="M5475" i="2"/>
  <c r="M19654" i="2"/>
  <c r="M2795" i="2"/>
  <c r="M5962" i="2"/>
  <c r="M6414" i="2"/>
  <c r="M7114" i="2"/>
  <c r="M9510" i="2"/>
  <c r="M5374" i="2"/>
  <c r="M6038" i="2"/>
  <c r="M16192" i="2"/>
  <c r="M16265" i="2"/>
  <c r="M20217" i="2"/>
  <c r="M20201" i="2"/>
  <c r="M19521" i="2"/>
  <c r="M2532" i="2"/>
  <c r="M14096" i="2"/>
  <c r="M13991" i="2"/>
  <c r="M21772" i="2"/>
  <c r="M3426" i="2"/>
  <c r="M15180" i="2"/>
  <c r="M21169" i="2"/>
  <c r="M19937" i="2"/>
  <c r="M5650" i="2"/>
  <c r="M7168" i="2"/>
  <c r="M8619" i="2"/>
  <c r="M3509" i="2"/>
  <c r="M3041" i="2"/>
  <c r="M24086" i="2"/>
  <c r="M11230" i="2"/>
  <c r="M6896" i="2"/>
  <c r="M2113" i="2"/>
  <c r="M12566" i="2"/>
  <c r="M8626" i="2"/>
  <c r="M12981" i="2"/>
  <c r="M10658" i="2"/>
  <c r="M6580" i="2"/>
  <c r="M21411" i="2"/>
  <c r="M14019" i="2"/>
  <c r="M17333" i="2"/>
  <c r="M13033" i="2"/>
  <c r="M9878" i="2"/>
  <c r="M21036" i="2"/>
  <c r="M13870" i="2"/>
  <c r="M9242" i="2"/>
  <c r="M16591" i="2"/>
  <c r="M19757" i="2"/>
  <c r="M3030" i="2"/>
  <c r="M8449" i="2"/>
  <c r="M10113" i="2"/>
  <c r="M20026" i="2"/>
  <c r="M6822" i="2"/>
  <c r="M15544" i="2"/>
  <c r="M14149" i="2"/>
  <c r="M13725" i="2"/>
  <c r="M10203" i="2"/>
  <c r="M20733" i="2"/>
  <c r="M7201" i="2"/>
  <c r="M7809" i="2"/>
  <c r="M16838" i="2"/>
  <c r="M18972" i="2"/>
  <c r="M21905" i="2"/>
  <c r="M4013" i="2"/>
  <c r="M16928" i="2"/>
  <c r="M8809" i="2"/>
  <c r="M17203" i="2"/>
  <c r="M15314" i="2"/>
  <c r="M11572" i="2"/>
  <c r="M22749" i="2"/>
  <c r="M2364" i="2"/>
  <c r="M23026" i="2"/>
  <c r="M7778" i="2"/>
  <c r="M13357" i="2"/>
  <c r="M6543" i="2"/>
  <c r="M12878" i="2"/>
  <c r="M17989" i="2"/>
  <c r="M19368" i="2"/>
  <c r="M11620" i="2"/>
  <c r="M14991" i="2"/>
  <c r="M12570" i="2"/>
  <c r="M10876" i="2"/>
  <c r="M4353" i="2"/>
  <c r="M21466" i="2"/>
  <c r="M15853" i="2"/>
  <c r="M15456" i="2"/>
  <c r="M9402" i="2"/>
  <c r="M10727" i="2"/>
  <c r="M10254" i="2"/>
  <c r="M21826" i="2"/>
  <c r="M5295" i="2"/>
  <c r="M5757" i="2"/>
  <c r="M10075" i="2"/>
  <c r="M7352" i="2"/>
  <c r="M5484" i="2"/>
  <c r="M17410" i="2"/>
  <c r="M14981" i="2"/>
  <c r="M5947" i="2"/>
  <c r="M20564" i="2"/>
  <c r="M16526" i="2"/>
  <c r="M16746" i="2"/>
  <c r="M4763" i="2"/>
  <c r="M10458" i="2"/>
  <c r="M17225" i="2"/>
  <c r="M18702" i="2"/>
  <c r="M21529" i="2"/>
  <c r="M17493" i="2"/>
  <c r="M11920" i="2"/>
  <c r="M22954" i="2"/>
  <c r="M10941" i="2"/>
  <c r="M10559" i="2"/>
  <c r="M12238" i="2"/>
  <c r="M17190" i="2"/>
  <c r="M14104" i="2"/>
  <c r="M4386" i="2"/>
  <c r="M17080" i="2"/>
  <c r="M14274" i="2"/>
  <c r="M3456" i="2"/>
  <c r="M17994" i="2"/>
  <c r="M5905" i="2"/>
  <c r="M10652" i="2"/>
  <c r="M8712" i="2"/>
  <c r="M11091" i="2"/>
  <c r="M7878" i="2"/>
  <c r="M14769" i="2"/>
  <c r="M6940" i="2"/>
  <c r="M13205" i="2"/>
  <c r="M16342" i="2"/>
  <c r="M16069" i="2"/>
  <c r="M16012" i="2"/>
  <c r="M8321" i="2"/>
  <c r="M16177" i="2"/>
  <c r="M11645" i="2"/>
  <c r="M15425" i="2"/>
  <c r="M10259" i="2"/>
  <c r="M4252" i="2"/>
  <c r="M7866" i="2"/>
  <c r="M8129" i="2"/>
  <c r="M12242" i="2"/>
  <c r="M4194" i="2"/>
  <c r="M3309" i="2"/>
  <c r="M15867" i="2"/>
  <c r="M7288" i="2"/>
  <c r="M21923" i="2"/>
  <c r="M12559" i="2"/>
  <c r="M11820" i="2"/>
  <c r="M11616" i="2"/>
  <c r="M17403" i="2"/>
  <c r="M10298" i="2"/>
  <c r="M4563" i="2"/>
  <c r="M3921" i="2"/>
  <c r="M11522" i="2"/>
  <c r="M14333" i="2"/>
  <c r="M17926" i="2"/>
  <c r="M11090" i="2"/>
  <c r="M23357" i="2"/>
  <c r="M8188" i="2"/>
  <c r="M9564" i="2"/>
  <c r="M17273" i="2"/>
  <c r="M5184" i="2"/>
  <c r="M17588" i="2"/>
  <c r="M18300" i="2"/>
  <c r="M12635" i="2"/>
  <c r="M22753" i="2"/>
  <c r="M9719" i="2"/>
  <c r="M13055" i="2"/>
  <c r="M12311" i="2"/>
  <c r="M17389" i="2"/>
  <c r="M13698" i="2"/>
  <c r="M2230" i="2"/>
  <c r="M11872" i="2"/>
  <c r="M17096" i="2"/>
  <c r="M4138" i="2"/>
  <c r="M7213" i="2"/>
  <c r="M8229" i="2"/>
  <c r="M17251" i="2"/>
  <c r="M10874" i="2"/>
  <c r="M3967" i="2"/>
  <c r="M16761" i="2"/>
  <c r="M12853" i="2"/>
  <c r="M24943" i="2"/>
  <c r="M2529" i="2"/>
  <c r="M17141" i="2"/>
  <c r="M23003" i="2"/>
  <c r="M11113" i="2"/>
  <c r="M17644" i="2"/>
  <c r="M8191" i="2"/>
  <c r="M20640" i="2"/>
  <c r="M21796" i="2"/>
  <c r="M6067" i="2"/>
  <c r="M16947" i="2"/>
  <c r="M11819" i="2"/>
  <c r="M3557" i="2"/>
  <c r="M15733" i="2"/>
  <c r="M18271" i="2"/>
  <c r="M9164" i="2"/>
  <c r="M9458" i="2"/>
  <c r="M15290" i="2"/>
  <c r="M21728" i="2"/>
  <c r="M2689" i="2"/>
  <c r="M13650" i="2"/>
  <c r="M19276" i="2"/>
  <c r="M8888" i="2"/>
  <c r="M7088" i="2"/>
  <c r="M14531" i="2"/>
  <c r="M8103" i="2"/>
  <c r="M16143" i="2"/>
  <c r="M22143" i="2"/>
  <c r="M2683" i="2"/>
  <c r="M10362" i="2"/>
  <c r="M7274" i="2"/>
  <c r="M11341" i="2"/>
  <c r="M10234" i="2"/>
  <c r="M3152" i="2"/>
  <c r="M2520" i="2"/>
  <c r="M20371" i="2"/>
  <c r="M20384" i="2"/>
  <c r="M3876" i="2"/>
  <c r="M14943" i="2"/>
  <c r="M24169" i="2"/>
  <c r="M11805" i="2"/>
  <c r="M22878" i="2"/>
  <c r="M5655" i="2"/>
  <c r="M5952" i="2"/>
  <c r="M9674" i="2"/>
  <c r="M3385" i="2"/>
  <c r="M16707" i="2"/>
  <c r="M15501" i="2"/>
  <c r="M8868" i="2"/>
  <c r="M12214" i="2"/>
  <c r="M15474" i="2"/>
  <c r="M4718" i="2"/>
  <c r="M13953" i="2"/>
  <c r="M21427" i="2"/>
  <c r="M17706" i="2"/>
  <c r="M6992" i="2"/>
  <c r="M13643" i="2"/>
  <c r="M20413" i="2"/>
  <c r="M12626" i="2"/>
  <c r="M9656" i="2"/>
  <c r="M4957" i="2"/>
  <c r="M12929" i="2"/>
  <c r="M6677" i="2"/>
  <c r="M17126" i="2"/>
  <c r="M18471" i="2"/>
  <c r="M7404" i="2"/>
  <c r="M12261" i="2"/>
  <c r="M9529" i="2"/>
  <c r="M6530" i="2"/>
  <c r="M3232" i="2"/>
  <c r="M4289" i="2"/>
  <c r="M5584" i="2"/>
  <c r="M17784" i="2"/>
  <c r="M19881" i="2"/>
  <c r="M12208" i="2"/>
  <c r="M4192" i="2"/>
  <c r="M23677" i="2"/>
  <c r="M4998" i="2"/>
  <c r="M5519" i="2"/>
  <c r="M15962" i="2"/>
  <c r="M20794" i="2"/>
  <c r="M8571" i="2"/>
  <c r="M13061" i="2"/>
  <c r="M4561" i="2"/>
  <c r="M10377" i="2"/>
  <c r="M2326" i="2"/>
  <c r="M16456" i="2"/>
  <c r="M14768" i="2"/>
  <c r="M3074" i="2"/>
  <c r="M6809" i="2"/>
  <c r="M12612" i="2"/>
  <c r="M13404" i="2"/>
  <c r="M10527" i="2"/>
  <c r="M11016" i="2"/>
  <c r="M10168" i="2"/>
  <c r="M18684" i="2"/>
  <c r="M9401" i="2"/>
  <c r="M11864" i="2"/>
  <c r="M23369" i="2"/>
  <c r="M4385" i="2"/>
  <c r="M17552" i="2"/>
  <c r="M8580" i="2"/>
  <c r="M4229" i="2"/>
  <c r="M7756" i="2"/>
  <c r="M7294" i="2"/>
  <c r="M15066" i="2"/>
  <c r="M23389" i="2"/>
  <c r="M3907" i="2"/>
  <c r="M22243" i="2"/>
  <c r="M5969" i="2"/>
  <c r="M7487" i="2"/>
  <c r="M17172" i="2"/>
  <c r="M7314" i="2"/>
  <c r="M15116" i="2"/>
  <c r="M13231" i="2"/>
  <c r="M7737" i="2"/>
  <c r="M23017" i="2"/>
  <c r="M4886" i="2"/>
  <c r="M5466" i="2"/>
  <c r="M9611" i="2"/>
  <c r="M9950" i="2"/>
  <c r="M9610" i="2"/>
  <c r="M3148" i="2"/>
  <c r="M24256" i="2"/>
  <c r="M3651" i="2"/>
  <c r="M3807" i="2"/>
  <c r="M9089" i="2"/>
  <c r="M8964" i="2"/>
  <c r="M17209" i="2"/>
  <c r="M10125" i="2"/>
  <c r="M9906" i="2"/>
  <c r="M19960" i="2"/>
  <c r="M5339" i="2"/>
  <c r="M3613" i="2"/>
  <c r="M21099" i="2"/>
  <c r="M11352" i="2"/>
  <c r="M14372" i="2"/>
  <c r="M24068" i="2"/>
  <c r="M3229" i="2"/>
  <c r="M16585" i="2"/>
  <c r="M4225" i="2"/>
  <c r="M10197" i="2"/>
  <c r="M12767" i="2"/>
  <c r="M11340" i="2"/>
  <c r="M14575" i="2"/>
  <c r="M14859" i="2"/>
  <c r="M2338" i="2"/>
  <c r="M13373" i="2"/>
  <c r="M11703" i="2"/>
  <c r="M9660" i="2"/>
  <c r="M3904" i="2"/>
  <c r="M13102" i="2"/>
  <c r="M10866" i="2"/>
  <c r="M9999" i="2"/>
  <c r="M7082" i="2"/>
  <c r="M18696" i="2"/>
  <c r="M2733" i="2"/>
  <c r="M12698" i="2"/>
  <c r="M4732" i="2"/>
  <c r="M11587" i="2"/>
  <c r="M19804" i="2"/>
  <c r="M9044" i="2"/>
  <c r="M8845" i="2"/>
  <c r="M20585" i="2"/>
  <c r="M8018" i="2"/>
  <c r="M12585" i="2"/>
  <c r="M3691" i="2"/>
  <c r="M10573" i="2"/>
  <c r="M13324" i="2"/>
  <c r="M7439" i="2"/>
  <c r="M4072" i="2"/>
  <c r="M12801" i="2"/>
  <c r="M13817" i="2"/>
  <c r="M10922" i="2"/>
  <c r="M5343" i="2"/>
  <c r="M5178" i="2"/>
  <c r="M13779" i="2"/>
  <c r="M6596" i="2"/>
  <c r="M19983" i="2"/>
  <c r="M11301" i="2"/>
  <c r="M12359" i="2"/>
  <c r="M17961" i="2"/>
  <c r="M5334" i="2"/>
  <c r="M6738" i="2"/>
  <c r="M16204" i="2"/>
  <c r="M10791" i="2"/>
  <c r="M12133" i="2"/>
  <c r="M4498" i="2"/>
  <c r="M2362" i="2"/>
  <c r="M2322" i="2"/>
  <c r="M4290" i="2"/>
  <c r="M20196" i="2"/>
  <c r="M6996" i="2"/>
  <c r="M20389" i="2"/>
  <c r="M14641" i="2"/>
  <c r="M15917" i="2"/>
  <c r="M16211" i="2"/>
  <c r="M13703" i="2"/>
  <c r="M15496" i="2"/>
  <c r="M19601" i="2"/>
  <c r="M12098" i="2"/>
  <c r="M4854" i="2"/>
  <c r="M4433" i="2"/>
  <c r="M18982" i="2"/>
  <c r="M7047" i="2"/>
  <c r="M12618" i="2"/>
  <c r="M6085" i="2"/>
  <c r="M24048" i="2"/>
  <c r="M23335" i="2"/>
  <c r="M16567" i="2"/>
  <c r="M4436" i="2"/>
  <c r="M12685" i="2"/>
  <c r="M4403" i="2"/>
  <c r="M3582" i="2"/>
  <c r="M15788" i="2"/>
  <c r="M12913" i="2"/>
  <c r="M19901" i="2"/>
  <c r="M17877" i="2"/>
  <c r="M8233" i="2"/>
  <c r="M21604" i="2"/>
  <c r="M8826" i="2"/>
  <c r="M17332" i="2"/>
  <c r="M15756" i="2"/>
  <c r="M11734" i="2"/>
  <c r="M10565" i="2"/>
  <c r="M12999" i="2"/>
  <c r="M9067" i="2"/>
  <c r="M8629" i="2"/>
  <c r="M9465" i="2"/>
  <c r="M14936" i="2"/>
  <c r="M13159" i="2"/>
  <c r="M18420" i="2"/>
  <c r="M10477" i="2"/>
  <c r="M12468" i="2"/>
  <c r="M8998" i="2"/>
  <c r="M16546" i="2"/>
  <c r="M3239" i="2"/>
  <c r="M8781" i="2"/>
  <c r="M3380" i="2"/>
  <c r="M2330" i="2"/>
  <c r="M2968" i="2"/>
  <c r="M21784" i="2"/>
  <c r="M11379" i="2"/>
  <c r="M10836" i="2"/>
  <c r="M7133" i="2"/>
  <c r="M10935" i="2"/>
  <c r="M22674" i="2"/>
  <c r="M8195" i="2"/>
  <c r="M4573" i="2"/>
  <c r="M3988" i="2"/>
  <c r="M13563" i="2"/>
  <c r="M11144" i="2"/>
  <c r="M4056" i="2"/>
  <c r="M9664" i="2"/>
  <c r="M3227" i="2"/>
  <c r="M11910" i="2"/>
  <c r="M13832" i="2"/>
  <c r="M10195" i="2"/>
  <c r="M5164" i="2"/>
  <c r="M16228" i="2"/>
  <c r="M5365" i="2"/>
  <c r="M4144" i="2"/>
  <c r="M8883" i="2"/>
  <c r="M3038" i="2"/>
  <c r="M8797" i="2"/>
  <c r="M13316" i="2"/>
  <c r="M11460" i="2"/>
  <c r="M6407" i="2"/>
  <c r="M8406" i="2"/>
  <c r="M21743" i="2"/>
  <c r="M17847" i="2"/>
  <c r="M2159" i="2"/>
  <c r="M2604" i="2"/>
  <c r="M10893" i="2"/>
  <c r="M18605" i="2"/>
  <c r="M10530" i="2"/>
  <c r="M8714" i="2"/>
  <c r="M13868" i="2"/>
  <c r="M17949" i="2"/>
  <c r="M19994" i="2"/>
  <c r="M21548" i="2"/>
  <c r="M14629" i="2"/>
  <c r="M20265" i="2"/>
  <c r="M2039" i="2"/>
  <c r="M9581" i="2"/>
  <c r="M17033" i="2"/>
  <c r="M5553" i="2"/>
  <c r="M10332" i="2"/>
  <c r="M18850" i="2"/>
  <c r="M17991" i="2"/>
  <c r="M4215" i="2"/>
  <c r="M11714" i="2"/>
  <c r="M9751" i="2"/>
  <c r="M16679" i="2"/>
  <c r="M17413" i="2"/>
  <c r="M20084" i="2"/>
  <c r="M4052" i="2"/>
  <c r="M5428" i="2"/>
  <c r="M18753" i="2"/>
  <c r="M12537" i="2"/>
  <c r="M23541" i="2"/>
  <c r="M8947" i="2"/>
  <c r="M21472" i="2"/>
  <c r="M24204" i="2"/>
  <c r="M2511" i="2"/>
  <c r="M24222" i="2"/>
  <c r="M7932" i="2"/>
  <c r="M3716" i="2"/>
  <c r="M17540" i="2"/>
  <c r="M22949" i="2"/>
  <c r="M20876" i="2"/>
  <c r="M10348" i="2"/>
  <c r="M8927" i="2"/>
  <c r="M20732" i="2"/>
  <c r="M5436" i="2"/>
  <c r="M4237" i="2"/>
  <c r="M10268" i="2"/>
  <c r="M9150" i="2"/>
  <c r="M15437" i="2"/>
  <c r="M15765" i="2"/>
  <c r="M24292" i="2"/>
  <c r="M13788" i="2"/>
  <c r="M24361" i="2"/>
  <c r="M9781" i="2"/>
  <c r="M12499" i="2"/>
  <c r="M15605" i="2"/>
  <c r="M24135" i="2"/>
  <c r="M5076" i="2"/>
  <c r="M6170" i="2"/>
  <c r="M6347" i="2"/>
  <c r="M7773" i="2"/>
  <c r="M3800" i="2"/>
  <c r="M9151" i="2"/>
  <c r="M19069" i="2"/>
  <c r="M10944" i="2"/>
  <c r="M8622" i="2"/>
  <c r="M16249" i="2"/>
  <c r="M3931" i="2"/>
  <c r="M18867" i="2"/>
  <c r="M5406" i="2"/>
  <c r="M5695" i="2"/>
  <c r="M10291" i="2"/>
  <c r="M10609" i="2"/>
  <c r="M18501" i="2"/>
  <c r="M2970" i="2"/>
  <c r="M11890" i="2"/>
  <c r="M21602" i="2"/>
  <c r="M4135" i="2"/>
  <c r="M2680" i="2"/>
  <c r="M2814" i="2"/>
  <c r="M24094" i="2"/>
  <c r="M17260" i="2"/>
  <c r="M2513" i="2"/>
  <c r="M7371" i="2"/>
  <c r="M11250" i="2"/>
  <c r="M13906" i="2"/>
  <c r="M11118" i="2"/>
  <c r="M11730" i="2"/>
  <c r="M13313" i="2"/>
  <c r="M21641" i="2"/>
  <c r="M4278" i="2"/>
  <c r="M9698" i="2"/>
  <c r="M21674" i="2"/>
  <c r="M17541" i="2"/>
  <c r="M10462" i="2"/>
  <c r="M6427" i="2"/>
  <c r="M9620" i="2"/>
  <c r="M16252" i="2"/>
  <c r="M18569" i="2"/>
  <c r="M16562" i="2"/>
  <c r="M18425" i="2"/>
  <c r="M18480" i="2"/>
  <c r="M20022" i="2"/>
  <c r="M20052" i="2"/>
  <c r="M2179" i="2"/>
  <c r="M10144" i="2"/>
  <c r="M19473" i="2"/>
  <c r="M10827" i="2"/>
  <c r="M11671" i="2"/>
  <c r="M2977" i="2"/>
  <c r="M20910" i="2"/>
  <c r="M10267" i="2"/>
  <c r="M5873" i="2"/>
  <c r="M6867" i="2"/>
  <c r="M15004" i="2"/>
  <c r="M18074" i="2"/>
  <c r="M18549" i="2"/>
  <c r="M20553" i="2"/>
  <c r="M16556" i="2"/>
  <c r="M20959" i="2"/>
  <c r="M9773" i="2"/>
  <c r="M16432" i="2"/>
  <c r="M24156" i="2"/>
  <c r="M2139" i="2"/>
  <c r="M20586" i="2"/>
  <c r="M20806" i="2"/>
  <c r="M7273" i="2"/>
  <c r="M8154" i="2"/>
  <c r="M24018" i="2"/>
  <c r="M10762" i="2"/>
  <c r="M22458" i="2"/>
  <c r="M17182" i="2"/>
  <c r="M9889" i="2"/>
  <c r="M16345" i="2"/>
  <c r="M14620" i="2"/>
  <c r="M4529" i="2"/>
  <c r="M11147" i="2"/>
  <c r="M3285" i="2"/>
  <c r="M3379" i="2"/>
  <c r="M23318" i="2"/>
  <c r="M5778" i="2"/>
  <c r="M20086" i="2"/>
  <c r="M16540" i="2"/>
  <c r="M13627" i="2"/>
  <c r="M9762" i="2"/>
  <c r="M8787" i="2"/>
  <c r="M17918" i="2"/>
  <c r="M20495" i="2"/>
  <c r="M22008" i="2"/>
  <c r="M21225" i="2"/>
  <c r="M17800" i="2"/>
  <c r="M7225" i="2"/>
  <c r="M12616" i="2"/>
  <c r="M7304" i="2"/>
  <c r="M19868" i="2"/>
  <c r="M12472" i="2"/>
  <c r="M15160" i="2"/>
  <c r="M23169" i="2"/>
  <c r="M3157" i="2"/>
  <c r="M7140" i="2"/>
  <c r="M17971" i="2"/>
  <c r="M6563" i="2"/>
  <c r="M5856" i="2"/>
  <c r="M21213" i="2"/>
  <c r="M16712" i="2"/>
  <c r="M22327" i="2"/>
  <c r="M3063" i="2"/>
  <c r="M8664" i="2"/>
  <c r="M12622" i="2"/>
  <c r="M13908" i="2"/>
  <c r="M8126" i="2"/>
  <c r="M5175" i="2"/>
  <c r="M11051" i="2"/>
  <c r="M18006" i="2"/>
  <c r="M2250" i="2"/>
  <c r="M16194" i="2"/>
  <c r="M16871" i="2"/>
  <c r="M19149" i="2"/>
  <c r="M18621" i="2"/>
  <c r="M6035" i="2"/>
  <c r="M21267" i="2"/>
  <c r="M18198" i="2"/>
  <c r="M13942" i="2"/>
  <c r="M22425" i="2"/>
  <c r="M20466" i="2"/>
  <c r="M21828" i="2"/>
  <c r="M11117" i="2"/>
  <c r="M18453" i="2"/>
  <c r="M9523" i="2"/>
  <c r="M20233" i="2"/>
  <c r="M10211" i="2"/>
  <c r="M19190" i="2"/>
  <c r="M3735" i="2"/>
  <c r="M6860" i="2"/>
  <c r="M10521" i="2"/>
  <c r="M22618" i="2"/>
  <c r="M4026" i="2"/>
  <c r="M12220" i="2"/>
  <c r="M19723" i="2"/>
  <c r="M11728" i="2"/>
  <c r="M5639" i="2"/>
  <c r="M22944" i="2"/>
  <c r="M19987" i="2"/>
  <c r="M21814" i="2"/>
  <c r="M17875" i="2"/>
  <c r="M18493" i="2"/>
  <c r="M6376" i="2"/>
  <c r="M7755" i="2"/>
  <c r="M18797" i="2"/>
  <c r="M22876" i="2"/>
  <c r="M18043" i="2"/>
  <c r="M16208" i="2"/>
  <c r="M3479" i="2"/>
  <c r="M8776" i="2"/>
  <c r="M24431" i="2"/>
  <c r="M3507" i="2"/>
  <c r="M12615" i="2"/>
  <c r="M4136" i="2"/>
  <c r="M20300" i="2"/>
  <c r="M7677" i="2"/>
  <c r="M14489" i="2"/>
  <c r="M7626" i="2"/>
  <c r="M11615" i="2"/>
  <c r="M14317" i="2"/>
  <c r="M20779" i="2"/>
  <c r="M13957" i="2"/>
  <c r="M15966" i="2"/>
  <c r="M15002" i="2"/>
  <c r="M24193" i="2"/>
  <c r="M10617" i="2"/>
  <c r="M18528" i="2"/>
  <c r="M10966" i="2"/>
  <c r="M7679" i="2"/>
  <c r="M20020" i="2"/>
  <c r="M12393" i="2"/>
  <c r="M17462" i="2"/>
  <c r="M14164" i="2"/>
  <c r="M23365" i="2"/>
  <c r="M7523" i="2"/>
  <c r="M2981" i="2"/>
  <c r="M18934" i="2"/>
  <c r="M12941" i="2"/>
  <c r="M8782" i="2"/>
  <c r="M10198" i="2"/>
  <c r="M18191" i="2"/>
  <c r="M4027" i="2"/>
  <c r="M4757" i="2"/>
  <c r="M9086" i="2"/>
  <c r="M4548" i="2"/>
  <c r="M14006" i="2"/>
  <c r="M13749" i="2"/>
  <c r="M22374" i="2"/>
  <c r="M9322" i="2"/>
  <c r="M13680" i="2"/>
  <c r="M20167" i="2"/>
  <c r="M24174" i="2"/>
  <c r="M18004" i="2"/>
  <c r="M15838" i="2"/>
  <c r="M19558" i="2"/>
  <c r="M9027" i="2"/>
  <c r="M16101" i="2"/>
  <c r="M20700" i="2"/>
  <c r="M11634" i="2"/>
  <c r="M12494" i="2"/>
  <c r="M18772" i="2"/>
  <c r="M11323" i="2"/>
  <c r="M5906" i="2"/>
  <c r="M14254" i="2"/>
  <c r="M14140" i="2"/>
  <c r="M4447" i="2"/>
  <c r="M9925" i="2"/>
  <c r="M3009" i="2"/>
  <c r="M6267" i="2"/>
  <c r="M12374" i="2"/>
  <c r="M9493" i="2"/>
  <c r="M7080" i="2"/>
  <c r="M16246" i="2"/>
  <c r="M6144" i="2"/>
  <c r="M20569" i="2"/>
  <c r="M2646" i="2"/>
  <c r="M8277" i="2"/>
  <c r="M14975" i="2"/>
  <c r="M13164" i="2"/>
  <c r="M11441" i="2"/>
  <c r="M18875" i="2"/>
  <c r="M6644" i="2"/>
  <c r="M6518" i="2"/>
  <c r="M11985" i="2"/>
  <c r="M10601" i="2"/>
  <c r="M11702" i="2"/>
  <c r="M8486" i="2"/>
  <c r="M23374" i="2"/>
  <c r="M21687" i="2"/>
  <c r="M18262" i="2"/>
  <c r="M11808" i="2"/>
  <c r="M10276" i="2"/>
  <c r="M13636" i="2"/>
  <c r="M8082" i="2"/>
  <c r="M3680" i="2"/>
  <c r="M24103" i="2"/>
  <c r="M9391" i="2"/>
  <c r="M11228" i="2"/>
  <c r="M5927" i="2"/>
  <c r="M21782" i="2"/>
  <c r="M13550" i="2"/>
  <c r="M3612" i="2"/>
  <c r="M10606" i="2"/>
  <c r="M22290" i="2"/>
  <c r="M13717" i="2"/>
  <c r="M8620" i="2"/>
  <c r="M9896" i="2"/>
  <c r="M8575" i="2"/>
  <c r="M5762" i="2"/>
  <c r="M4096" i="2"/>
  <c r="M18050" i="2"/>
  <c r="M4884" i="2"/>
  <c r="M12550" i="2"/>
  <c r="M8198" i="2"/>
  <c r="M8985" i="2"/>
  <c r="M23555" i="2"/>
  <c r="M15450" i="2"/>
  <c r="M13279" i="2"/>
  <c r="M20644" i="2"/>
  <c r="M6708" i="2"/>
  <c r="M7072" i="2"/>
  <c r="M2325" i="2"/>
  <c r="M21928" i="2"/>
  <c r="M17898" i="2"/>
  <c r="M18334" i="2"/>
  <c r="M9228" i="2"/>
  <c r="M6096" i="2"/>
  <c r="M4384" i="2"/>
  <c r="M7914" i="2"/>
  <c r="M6862" i="2"/>
  <c r="M4163" i="2"/>
  <c r="M7970" i="2"/>
  <c r="M4217" i="2"/>
  <c r="M9779" i="2"/>
  <c r="M14459" i="2"/>
  <c r="M23486" i="2"/>
  <c r="M9221" i="2"/>
  <c r="M9528" i="2"/>
  <c r="M5844" i="2"/>
  <c r="M12577" i="2"/>
  <c r="M22540" i="2"/>
  <c r="M17305" i="2"/>
  <c r="M12967" i="2"/>
  <c r="M22248" i="2"/>
  <c r="M15638" i="2"/>
  <c r="M4358" i="2"/>
  <c r="M6290" i="2"/>
  <c r="M2892" i="2"/>
  <c r="M4002" i="2"/>
  <c r="M16989" i="2"/>
  <c r="M24171" i="2"/>
  <c r="M14261" i="2"/>
  <c r="M13124" i="2"/>
  <c r="M7722" i="2"/>
  <c r="M9271" i="2"/>
  <c r="M10497" i="2"/>
  <c r="M18788" i="2"/>
  <c r="M14324" i="2"/>
  <c r="M13825" i="2"/>
  <c r="M15424" i="2"/>
  <c r="M8608" i="2"/>
  <c r="M18221" i="2"/>
  <c r="M22556" i="2"/>
  <c r="M7339" i="2"/>
  <c r="M9495" i="2"/>
  <c r="M15035" i="2"/>
  <c r="M3734" i="2"/>
  <c r="M15578" i="2"/>
  <c r="M23573" i="2"/>
  <c r="M15337" i="2"/>
  <c r="M10908" i="2"/>
  <c r="M11844" i="2"/>
  <c r="M22371" i="2"/>
  <c r="M19758" i="2"/>
  <c r="M11541" i="2"/>
  <c r="M6775" i="2"/>
  <c r="M5681" i="2"/>
  <c r="M4652" i="2"/>
  <c r="M19910" i="2"/>
  <c r="M12424" i="2"/>
  <c r="M11934" i="2"/>
  <c r="M12283" i="2"/>
  <c r="M13747" i="2"/>
  <c r="M18744" i="2"/>
  <c r="M12430" i="2"/>
  <c r="M10080" i="2"/>
  <c r="M12753" i="2"/>
  <c r="M17531" i="2"/>
  <c r="M9786" i="2"/>
  <c r="M20105" i="2"/>
  <c r="M14422" i="2"/>
  <c r="M5576" i="2"/>
  <c r="M15955" i="2"/>
  <c r="M11030" i="2"/>
  <c r="M21830" i="2"/>
  <c r="M13058" i="2"/>
  <c r="M8444" i="2"/>
  <c r="M4667" i="2"/>
  <c r="M5980" i="2"/>
  <c r="M18581" i="2"/>
  <c r="M4377" i="2"/>
  <c r="M22007" i="2"/>
  <c r="M15399" i="2"/>
  <c r="M15915" i="2"/>
  <c r="M11474" i="2"/>
  <c r="M23547" i="2"/>
  <c r="M15319" i="2"/>
  <c r="M16086" i="2"/>
  <c r="M23343" i="2"/>
  <c r="M13354" i="2"/>
  <c r="M18830" i="2"/>
  <c r="M3514" i="2"/>
  <c r="M15086" i="2"/>
  <c r="M20122" i="2"/>
  <c r="M4080" i="2"/>
  <c r="M16452" i="2"/>
  <c r="M17966" i="2"/>
  <c r="M24839" i="2"/>
  <c r="M21511" i="2"/>
  <c r="M12858" i="2"/>
  <c r="M13446" i="2"/>
  <c r="M8699" i="2"/>
  <c r="M20340" i="2"/>
  <c r="M12362" i="2"/>
  <c r="M10505" i="2"/>
  <c r="M12230" i="2"/>
  <c r="M12523" i="2"/>
  <c r="M6609" i="2"/>
  <c r="M21041" i="2"/>
  <c r="M2164" i="2"/>
  <c r="M13641" i="2"/>
  <c r="M4654" i="2"/>
  <c r="M3460" i="2"/>
  <c r="M23689" i="2"/>
  <c r="M24528" i="2"/>
  <c r="M8897" i="2"/>
  <c r="M16488" i="2"/>
  <c r="M13015" i="2"/>
  <c r="M17928" i="2"/>
  <c r="M19997" i="2"/>
  <c r="M24472" i="2"/>
  <c r="M15089" i="2"/>
  <c r="M21990" i="2"/>
  <c r="M23275" i="2"/>
  <c r="M18606" i="2"/>
  <c r="M18423" i="2"/>
  <c r="M6101" i="2"/>
  <c r="M21416" i="2"/>
  <c r="M10687" i="2"/>
  <c r="M8713" i="2"/>
  <c r="M20474" i="2"/>
  <c r="M4149" i="2"/>
  <c r="M20491" i="2"/>
  <c r="M2579" i="2"/>
  <c r="M7242" i="2"/>
  <c r="M20960" i="2"/>
  <c r="M12802" i="2"/>
  <c r="M4489" i="2"/>
  <c r="M4037" i="2"/>
  <c r="M23332" i="2"/>
  <c r="M13183" i="2"/>
  <c r="M22639" i="2"/>
  <c r="M13638" i="2"/>
  <c r="M22157" i="2"/>
  <c r="M9632" i="2"/>
  <c r="M11325" i="2"/>
  <c r="M20680" i="2"/>
  <c r="M8933" i="2"/>
  <c r="M9901" i="2"/>
  <c r="M3661" i="2"/>
  <c r="M6582" i="2"/>
  <c r="M19210" i="2"/>
  <c r="M21018" i="2"/>
  <c r="M8532" i="2"/>
  <c r="M18599" i="2"/>
  <c r="M16473" i="2"/>
  <c r="M18190" i="2"/>
  <c r="M7258" i="2"/>
  <c r="M19129" i="2"/>
  <c r="M5890" i="2"/>
  <c r="M6328" i="2"/>
  <c r="M9083" i="2"/>
  <c r="M3341" i="2"/>
  <c r="M4595" i="2"/>
  <c r="M20902" i="2"/>
  <c r="M20917" i="2"/>
  <c r="M12937" i="2"/>
  <c r="M11141" i="2"/>
  <c r="M23107" i="2"/>
  <c r="M3306" i="2"/>
  <c r="M20509" i="2"/>
  <c r="M17870" i="2"/>
  <c r="M14787" i="2"/>
  <c r="M12751" i="2"/>
  <c r="M23627" i="2"/>
  <c r="M3146" i="2"/>
  <c r="M8922" i="2"/>
  <c r="M11336" i="2"/>
  <c r="M2421" i="2"/>
  <c r="M4684" i="2"/>
  <c r="M7316" i="2"/>
  <c r="M11928" i="2"/>
  <c r="M4859" i="2"/>
  <c r="M3699" i="2"/>
  <c r="M20756" i="2"/>
  <c r="M7482" i="2"/>
  <c r="M17496" i="2"/>
  <c r="M19869" i="2"/>
  <c r="M3621" i="2"/>
  <c r="M6161" i="2"/>
  <c r="M4280" i="2"/>
  <c r="M22231" i="2"/>
  <c r="M24354" i="2"/>
  <c r="M11693" i="2"/>
  <c r="M17150" i="2"/>
  <c r="M11246" i="2"/>
  <c r="M2847" i="2"/>
  <c r="M16408" i="2"/>
  <c r="M4431" i="2"/>
  <c r="M4173" i="2"/>
  <c r="M2480" i="2"/>
  <c r="M16236" i="2"/>
  <c r="M12197" i="2"/>
  <c r="M15946" i="2"/>
  <c r="M20270" i="2"/>
  <c r="M2449" i="2"/>
  <c r="M2730" i="2"/>
  <c r="M21715" i="2"/>
  <c r="M10225" i="2"/>
  <c r="M19303" i="2"/>
  <c r="M7343" i="2"/>
  <c r="M21512" i="2"/>
  <c r="M9711" i="2"/>
  <c r="M12490" i="2"/>
  <c r="M9870" i="2"/>
  <c r="M15770" i="2"/>
  <c r="M8227" i="2"/>
  <c r="M22484" i="2"/>
  <c r="M15079" i="2"/>
  <c r="M13096" i="2"/>
  <c r="M17215" i="2"/>
  <c r="M15585" i="2"/>
  <c r="M5446" i="2"/>
  <c r="M16584" i="2"/>
  <c r="M14230" i="2"/>
  <c r="M5674" i="2"/>
  <c r="M14679" i="2"/>
  <c r="M3682" i="2"/>
  <c r="M7494" i="2"/>
  <c r="M23214" i="2"/>
  <c r="M6074" i="2"/>
  <c r="M19100" i="2"/>
  <c r="M10383" i="2"/>
  <c r="M19488" i="2"/>
  <c r="M22681" i="2"/>
  <c r="M18807" i="2"/>
  <c r="M2744" i="2"/>
  <c r="M12895" i="2"/>
  <c r="M5746" i="2"/>
  <c r="M12156" i="2"/>
  <c r="M5119" i="2"/>
  <c r="M19298" i="2"/>
  <c r="M4597" i="2"/>
  <c r="M3656" i="2"/>
  <c r="M6070" i="2"/>
  <c r="M7836" i="2"/>
  <c r="M9787" i="2"/>
  <c r="M3188" i="2"/>
  <c r="M6499" i="2"/>
  <c r="M3017" i="2"/>
  <c r="M9015" i="2"/>
  <c r="M17258" i="2"/>
  <c r="M4488" i="2"/>
  <c r="M17093" i="2"/>
  <c r="M19080" i="2"/>
  <c r="M2695" i="2"/>
  <c r="M7429" i="2"/>
  <c r="M23596" i="2"/>
  <c r="M10697" i="2"/>
  <c r="M16795" i="2"/>
  <c r="M5591" i="2"/>
  <c r="M8812" i="2"/>
  <c r="M19733" i="2"/>
  <c r="M22814" i="2"/>
  <c r="M18215" i="2"/>
  <c r="M21197" i="2"/>
  <c r="M9389" i="2"/>
  <c r="M14491" i="2"/>
  <c r="M22429" i="2"/>
  <c r="M10114" i="2"/>
  <c r="M18284" i="2"/>
  <c r="M3533" i="2"/>
  <c r="M10919" i="2"/>
  <c r="M13518" i="2"/>
  <c r="M4453" i="2"/>
  <c r="M19472" i="2"/>
  <c r="M6920" i="2"/>
  <c r="M14045" i="2"/>
  <c r="M12058" i="2"/>
  <c r="M20850" i="2"/>
  <c r="M16752" i="2"/>
  <c r="M11569" i="2"/>
  <c r="M4752" i="2"/>
  <c r="M3951" i="2"/>
  <c r="M2408" i="2"/>
  <c r="M22714" i="2"/>
  <c r="M19399" i="2"/>
  <c r="M7351" i="2"/>
  <c r="M19643" i="2"/>
  <c r="M10337" i="2"/>
  <c r="M15272" i="2"/>
  <c r="M9545" i="2"/>
  <c r="M22629" i="2"/>
  <c r="M22043" i="2"/>
  <c r="M12280" i="2"/>
  <c r="M17283" i="2"/>
  <c r="M2370" i="2"/>
  <c r="M2581" i="2"/>
  <c r="M5300" i="2"/>
  <c r="M6442" i="2"/>
  <c r="M8285" i="2"/>
  <c r="M8900" i="2"/>
  <c r="M13699" i="2"/>
  <c r="M14621" i="2"/>
  <c r="M9300" i="2"/>
  <c r="M22557" i="2"/>
  <c r="M2709" i="2"/>
  <c r="M10063" i="2"/>
  <c r="M11654" i="2"/>
  <c r="M11570" i="2"/>
  <c r="M6459" i="2"/>
  <c r="M3625" i="2"/>
  <c r="M13181" i="2"/>
  <c r="M16274" i="2"/>
  <c r="M6004" i="2"/>
  <c r="M8974" i="2"/>
  <c r="M24234" i="2"/>
  <c r="M16139" i="2"/>
  <c r="M4799" i="2"/>
  <c r="M15728" i="2"/>
  <c r="M20290" i="2"/>
  <c r="M3600" i="2"/>
  <c r="M24483" i="2"/>
  <c r="M9078" i="2"/>
  <c r="M22631" i="2"/>
  <c r="M16040" i="2"/>
  <c r="M24856" i="2"/>
  <c r="M7449" i="2"/>
  <c r="M9594" i="2"/>
  <c r="M5686" i="2"/>
  <c r="M10626" i="2"/>
  <c r="M16527" i="2"/>
  <c r="M3760" i="2"/>
  <c r="M4929" i="2"/>
  <c r="M7234" i="2"/>
  <c r="M13577" i="2"/>
  <c r="M7572" i="2"/>
  <c r="M15228" i="2"/>
  <c r="M17476" i="2"/>
  <c r="M14469" i="2"/>
  <c r="M8010" i="2"/>
  <c r="M23133" i="2"/>
  <c r="M13786" i="2"/>
  <c r="M17062" i="2"/>
  <c r="M20597" i="2"/>
  <c r="M21105" i="2"/>
  <c r="M5261" i="2"/>
  <c r="M20442" i="2"/>
  <c r="M21167" i="2"/>
  <c r="M20648" i="2"/>
  <c r="M17781" i="2"/>
  <c r="M21786" i="2"/>
  <c r="M20776" i="2"/>
  <c r="M11092" i="2"/>
  <c r="M5909" i="2"/>
  <c r="M14628" i="2"/>
  <c r="M4322" i="2"/>
  <c r="M16771" i="2"/>
  <c r="M2463" i="2"/>
  <c r="M14228" i="2"/>
  <c r="M5483" i="2"/>
  <c r="M10052" i="2"/>
  <c r="M4576" i="2"/>
  <c r="M12413" i="2"/>
  <c r="M12436" i="2"/>
  <c r="M9608" i="2"/>
  <c r="M6446" i="2"/>
  <c r="M14413" i="2"/>
  <c r="M3372" i="2"/>
  <c r="M16282" i="2"/>
  <c r="M14167" i="2"/>
  <c r="M15410" i="2"/>
  <c r="M8538" i="2"/>
  <c r="M6619" i="2"/>
  <c r="M23856" i="2"/>
  <c r="M2434" i="2"/>
  <c r="M4341" i="2"/>
  <c r="M22262" i="2"/>
  <c r="M13771" i="2"/>
  <c r="M2074" i="2"/>
  <c r="M17486" i="2"/>
  <c r="M15499" i="2"/>
  <c r="M15732" i="2"/>
  <c r="M22877" i="2"/>
  <c r="M18868" i="2"/>
  <c r="M17068" i="2"/>
  <c r="M19223" i="2"/>
  <c r="M4921" i="2"/>
  <c r="M18253" i="2"/>
  <c r="M13342" i="2"/>
  <c r="M8674" i="2"/>
  <c r="M5408" i="2"/>
  <c r="M12103" i="2"/>
  <c r="M19171" i="2"/>
  <c r="M4911" i="2"/>
  <c r="M19037" i="2"/>
  <c r="M18400" i="2"/>
  <c r="M4211" i="2"/>
  <c r="M5852" i="2"/>
  <c r="M20382" i="2"/>
  <c r="M15020" i="2"/>
  <c r="M10708" i="2"/>
  <c r="M7221" i="2"/>
  <c r="M14811" i="2"/>
  <c r="M10183" i="2"/>
  <c r="M18610" i="2"/>
  <c r="M16831" i="2"/>
  <c r="M22059" i="2"/>
  <c r="M4751" i="2"/>
  <c r="M8192" i="2"/>
  <c r="M10970" i="2"/>
  <c r="M13339" i="2"/>
  <c r="M7312" i="2"/>
  <c r="M24419" i="2"/>
  <c r="M12113" i="2"/>
  <c r="M13216" i="2"/>
  <c r="M14225" i="2"/>
  <c r="M14820" i="2"/>
  <c r="M2436" i="2"/>
  <c r="M6054" i="2"/>
  <c r="M18318" i="2"/>
  <c r="M13047" i="2"/>
  <c r="M15575" i="2"/>
  <c r="M7832" i="2"/>
  <c r="M10518" i="2"/>
  <c r="M18884" i="2"/>
  <c r="M13333" i="2"/>
  <c r="M15859" i="2"/>
  <c r="M20750" i="2"/>
  <c r="M10703" i="2"/>
  <c r="M23423" i="2"/>
  <c r="M14547" i="2"/>
  <c r="M2785" i="2"/>
  <c r="M8632" i="2"/>
  <c r="M12498" i="2"/>
  <c r="M5869" i="2"/>
  <c r="M12363" i="2"/>
  <c r="M3592" i="2"/>
  <c r="M16911" i="2"/>
  <c r="M4018" i="2"/>
  <c r="M4514" i="2"/>
  <c r="M6908" i="2"/>
  <c r="M18713" i="2"/>
  <c r="M18189" i="2"/>
  <c r="M9820" i="2"/>
  <c r="M11558" i="2"/>
  <c r="M15686" i="2"/>
  <c r="M21631" i="2"/>
  <c r="M19645" i="2"/>
  <c r="M19862" i="2"/>
  <c r="M19548" i="2"/>
  <c r="M21528" i="2"/>
  <c r="M3463" i="2"/>
  <c r="M4455" i="2"/>
  <c r="M20670" i="2"/>
  <c r="M7245" i="2"/>
  <c r="M21581" i="2"/>
  <c r="M21588" i="2"/>
  <c r="M11952" i="2"/>
  <c r="M12960" i="2"/>
  <c r="M5963" i="2"/>
  <c r="M4541" i="2"/>
  <c r="M18459" i="2"/>
  <c r="M10531" i="2"/>
  <c r="M3251" i="2"/>
  <c r="M8330" i="2"/>
  <c r="M24711" i="2"/>
  <c r="M3405" i="2"/>
  <c r="M12029" i="2"/>
  <c r="M19077" i="2"/>
  <c r="M10769" i="2"/>
  <c r="M4070" i="2"/>
  <c r="M6576" i="2"/>
  <c r="M14818" i="2"/>
  <c r="M15322" i="2"/>
  <c r="M13796" i="2"/>
  <c r="M3187" i="2"/>
  <c r="M15736" i="2"/>
  <c r="M18792" i="2"/>
  <c r="M13791" i="2"/>
  <c r="M19000" i="2"/>
  <c r="M12175" i="2"/>
  <c r="M2125" i="2"/>
  <c r="M3869" i="2"/>
  <c r="M5704" i="2"/>
  <c r="M21303" i="2"/>
  <c r="M19571" i="2"/>
  <c r="M18560" i="2"/>
  <c r="M14561" i="2"/>
  <c r="M15395" i="2"/>
  <c r="M21537" i="2"/>
  <c r="M23974" i="2"/>
  <c r="M19592" i="2"/>
  <c r="M4533" i="2"/>
  <c r="M8873" i="2"/>
  <c r="M11084" i="2"/>
  <c r="M10992" i="2"/>
  <c r="M4616" i="2"/>
  <c r="M18670" i="2"/>
  <c r="M6197" i="2"/>
  <c r="M12030" i="2"/>
  <c r="M17341" i="2"/>
  <c r="M7604" i="2"/>
  <c r="M9431" i="2"/>
  <c r="M10754" i="2"/>
  <c r="M11380" i="2"/>
  <c r="M11002" i="2"/>
  <c r="M5221" i="2"/>
  <c r="M13598" i="2"/>
  <c r="M6821" i="2"/>
  <c r="M7002" i="2"/>
  <c r="M8518" i="2"/>
  <c r="M9203" i="2"/>
  <c r="M16144" i="2"/>
  <c r="M3057" i="2"/>
  <c r="M9479" i="2"/>
  <c r="M18057" i="2"/>
  <c r="M8808" i="2"/>
  <c r="M6548" i="2"/>
  <c r="M15514" i="2"/>
  <c r="M21725" i="2"/>
  <c r="M8923" i="2"/>
  <c r="M12671" i="2"/>
  <c r="M8435" i="2"/>
  <c r="M23841" i="2"/>
  <c r="M12229" i="2"/>
  <c r="M16684" i="2"/>
  <c r="M6350" i="2"/>
  <c r="M6098" i="2"/>
  <c r="M19004" i="2"/>
  <c r="M17856" i="2"/>
  <c r="M11421" i="2"/>
  <c r="M17862" i="2"/>
  <c r="M6916" i="2"/>
  <c r="M18047" i="2"/>
  <c r="M9774" i="2"/>
  <c r="M7873" i="2"/>
  <c r="M2850" i="2"/>
  <c r="M22356" i="2"/>
  <c r="M5328" i="2"/>
  <c r="M21833" i="2"/>
  <c r="M12744" i="2"/>
  <c r="M9347" i="2"/>
  <c r="M3623" i="2"/>
  <c r="M16402" i="2"/>
  <c r="M21279" i="2"/>
  <c r="M19235" i="2"/>
  <c r="M20791" i="2"/>
  <c r="M11721" i="2"/>
  <c r="M15779" i="2"/>
  <c r="M5257" i="2"/>
  <c r="M5392" i="2"/>
  <c r="M11485" i="2"/>
  <c r="M15974" i="2"/>
  <c r="M9548" i="2"/>
  <c r="M3386" i="2"/>
  <c r="M12195" i="2"/>
  <c r="M7926" i="2"/>
  <c r="M5689" i="2"/>
  <c r="M18550" i="2"/>
  <c r="M21190" i="2"/>
  <c r="M24893" i="2"/>
  <c r="M15622" i="2"/>
  <c r="M17135" i="2"/>
  <c r="M3153" i="2"/>
  <c r="M5780" i="2"/>
  <c r="M8116" i="2"/>
  <c r="M10599" i="2"/>
  <c r="M12644" i="2"/>
  <c r="M21458" i="2"/>
  <c r="M17789" i="2"/>
  <c r="M6097" i="2"/>
  <c r="M14173" i="2"/>
  <c r="M4168" i="2"/>
  <c r="M14565" i="2"/>
  <c r="M14790" i="2"/>
  <c r="M17237" i="2"/>
  <c r="M3158" i="2"/>
  <c r="M8484" i="2"/>
  <c r="M4774" i="2"/>
  <c r="M16892" i="2"/>
  <c r="M14968" i="2"/>
  <c r="M19844" i="2"/>
  <c r="M2422" i="2"/>
  <c r="M5265" i="2"/>
  <c r="M19593" i="2"/>
  <c r="M16535" i="2"/>
  <c r="M16327" i="2"/>
  <c r="M18750" i="2"/>
  <c r="M23347" i="2"/>
  <c r="M16576" i="2"/>
  <c r="M10738" i="2"/>
  <c r="M7772" i="2"/>
  <c r="M7263" i="2"/>
  <c r="M6162" i="2"/>
  <c r="M11962" i="2"/>
  <c r="M23093" i="2"/>
  <c r="M19112" i="2"/>
  <c r="M8426" i="2"/>
  <c r="M20115" i="2"/>
  <c r="M6930" i="2"/>
  <c r="M18716" i="2"/>
  <c r="M21902" i="2"/>
  <c r="M11758" i="2"/>
  <c r="M24623" i="2"/>
  <c r="M4885" i="2"/>
  <c r="M20714" i="2"/>
  <c r="M12630" i="2"/>
  <c r="M7421" i="2"/>
  <c r="M10498" i="2"/>
  <c r="M14400" i="2"/>
  <c r="M16696" i="2"/>
  <c r="M10948" i="2"/>
  <c r="M9468" i="2"/>
  <c r="M4697" i="2"/>
  <c r="M6687" i="2"/>
  <c r="M6565" i="2"/>
  <c r="M7365" i="2"/>
  <c r="M5020" i="2"/>
  <c r="M8331" i="2"/>
  <c r="M7608" i="2"/>
  <c r="M3703" i="2"/>
  <c r="M11773" i="2"/>
  <c r="M11079" i="2"/>
  <c r="M4756" i="2"/>
  <c r="M12658" i="2"/>
  <c r="M9929" i="2"/>
  <c r="M18694" i="2"/>
  <c r="M3027" i="2"/>
  <c r="M3150" i="2"/>
  <c r="M12738" i="2"/>
  <c r="M20788" i="2"/>
  <c r="M11327" i="2"/>
  <c r="M13177" i="2"/>
  <c r="M3005" i="2"/>
  <c r="M10261" i="2"/>
  <c r="M19686" i="2"/>
  <c r="M14265" i="2"/>
  <c r="M14853" i="2"/>
  <c r="M16081" i="2"/>
  <c r="M3498" i="2"/>
  <c r="M8322" i="2"/>
  <c r="M10670" i="2"/>
  <c r="M21878" i="2"/>
  <c r="M16764" i="2"/>
  <c r="M12845" i="2"/>
  <c r="M21444" i="2"/>
  <c r="M21844" i="2"/>
  <c r="M4738" i="2"/>
  <c r="M12439" i="2"/>
  <c r="M13110" i="2"/>
  <c r="M18986" i="2"/>
  <c r="M13921" i="2"/>
  <c r="M7154" i="2"/>
  <c r="M13067" i="2"/>
  <c r="M2554" i="2"/>
  <c r="M10882" i="2"/>
  <c r="M10877" i="2"/>
  <c r="M4737" i="2"/>
  <c r="M7868" i="2"/>
  <c r="M24052" i="2"/>
  <c r="M7356" i="2"/>
  <c r="M16296" i="2"/>
  <c r="M16652" i="2"/>
  <c r="M9162" i="2"/>
  <c r="M18886" i="2"/>
  <c r="M10499" i="2"/>
  <c r="M19870" i="2"/>
  <c r="M21549" i="2"/>
  <c r="M4879" i="2"/>
  <c r="M23980" i="2"/>
  <c r="M19072" i="2"/>
  <c r="M8265" i="2"/>
  <c r="M17152" i="2"/>
  <c r="M8508" i="2"/>
  <c r="M17422" i="2"/>
  <c r="M20282" i="2"/>
  <c r="M7078" i="2"/>
  <c r="M14143" i="2"/>
  <c r="M6579" i="2"/>
  <c r="M12304" i="2"/>
  <c r="M7028" i="2"/>
  <c r="M2470" i="2"/>
  <c r="M4006" i="2"/>
  <c r="M18895" i="2"/>
  <c r="M24228" i="2"/>
  <c r="M7224" i="2"/>
  <c r="M22069" i="2"/>
  <c r="M19689" i="2"/>
  <c r="M24142" i="2"/>
  <c r="M13081" i="2"/>
  <c r="M8334" i="2"/>
  <c r="M2514" i="2"/>
  <c r="M13156" i="2"/>
  <c r="M18723" i="2"/>
  <c r="M11761" i="2"/>
  <c r="M24034" i="2"/>
  <c r="M19432" i="2"/>
  <c r="M11264" i="2"/>
  <c r="M14896" i="2"/>
  <c r="M16074" i="2"/>
  <c r="M7852" i="2"/>
  <c r="M13050" i="2"/>
  <c r="M5394" i="2"/>
  <c r="M8169" i="2"/>
  <c r="M13396" i="2"/>
  <c r="M2347" i="2"/>
  <c r="M13705" i="2"/>
  <c r="M5396" i="2"/>
  <c r="M9943" i="2"/>
  <c r="M11947" i="2"/>
  <c r="M19999" i="2"/>
  <c r="M13799" i="2"/>
  <c r="M7198" i="2"/>
  <c r="M7816" i="2"/>
  <c r="M10952" i="2"/>
  <c r="M22761" i="2"/>
  <c r="M11700" i="2"/>
  <c r="M4299" i="2"/>
  <c r="M5557" i="2"/>
  <c r="M15764" i="2"/>
  <c r="M3247" i="2"/>
  <c r="M17285" i="2"/>
  <c r="M11894" i="2"/>
  <c r="M15119" i="2"/>
  <c r="M13172" i="2"/>
  <c r="M21648" i="2"/>
  <c r="M24269" i="2"/>
  <c r="M21092" i="2"/>
  <c r="M4805" i="2"/>
  <c r="M20339" i="2"/>
  <c r="M14933" i="2"/>
  <c r="M19625" i="2"/>
  <c r="M3976" i="2"/>
  <c r="M9697" i="2"/>
  <c r="M4677" i="2"/>
  <c r="M23804" i="2"/>
  <c r="M2352" i="2"/>
  <c r="M10141" i="2"/>
  <c r="M14451" i="2"/>
  <c r="M11470" i="2"/>
  <c r="M1995" i="2"/>
  <c r="M11213" i="2"/>
  <c r="M10785" i="2"/>
  <c r="M3004" i="2"/>
  <c r="M11565" i="2"/>
  <c r="M9176" i="2"/>
  <c r="M7415" i="2"/>
  <c r="M18861" i="2"/>
  <c r="M7249" i="2"/>
  <c r="M13250" i="2"/>
  <c r="M9830" i="2"/>
  <c r="M6760" i="2"/>
  <c r="M21120" i="2"/>
  <c r="M3704" i="2"/>
  <c r="M3466" i="2"/>
  <c r="M19450" i="2"/>
  <c r="M24062" i="2"/>
  <c r="M6107" i="2"/>
  <c r="M14583" i="2"/>
  <c r="M9068" i="2"/>
  <c r="M5534" i="2"/>
  <c r="M15170" i="2"/>
  <c r="M8880" i="2"/>
  <c r="M19568" i="2"/>
  <c r="M21791" i="2"/>
  <c r="M18664" i="2"/>
  <c r="M18852" i="2"/>
  <c r="M4319" i="2"/>
  <c r="M16339" i="2"/>
  <c r="M22803" i="2"/>
  <c r="M17491" i="2"/>
  <c r="M19111" i="2"/>
  <c r="M9245" i="2"/>
  <c r="M6812" i="2"/>
  <c r="M8480" i="2"/>
  <c r="M14541" i="2"/>
  <c r="M23156" i="2"/>
  <c r="M12067" i="2"/>
  <c r="M5074" i="2"/>
  <c r="M7287" i="2"/>
  <c r="M7731" i="2"/>
  <c r="M12976" i="2"/>
  <c r="M5480" i="2"/>
  <c r="M7030" i="2"/>
  <c r="M19621" i="2"/>
  <c r="M6918" i="2"/>
  <c r="M8362" i="2"/>
  <c r="M11795" i="2"/>
  <c r="M11270" i="2"/>
  <c r="M24675" i="2"/>
  <c r="M3190" i="2"/>
  <c r="M3817" i="2"/>
  <c r="M11649" i="2"/>
  <c r="M14077" i="2"/>
  <c r="M9905" i="2"/>
  <c r="M7553" i="2"/>
  <c r="M13366" i="2"/>
  <c r="M8628" i="2"/>
  <c r="M21048" i="2"/>
  <c r="M5522" i="2"/>
  <c r="M15892" i="2"/>
  <c r="M23323" i="2"/>
  <c r="M16926" i="2"/>
  <c r="M3133" i="2"/>
  <c r="M11524" i="2"/>
  <c r="M13108" i="2"/>
  <c r="M12632" i="2"/>
  <c r="M2573" i="2"/>
  <c r="M9639" i="2"/>
  <c r="M21141" i="2"/>
  <c r="M2161" i="2"/>
  <c r="M8431" i="2"/>
  <c r="M9095" i="2"/>
  <c r="M19243" i="2"/>
  <c r="M2666" i="2"/>
  <c r="M16321" i="2"/>
  <c r="M13167" i="2"/>
  <c r="M5004" i="2"/>
  <c r="M20963" i="2"/>
  <c r="M10334" i="2"/>
  <c r="M8135" i="2"/>
  <c r="M8833" i="2"/>
  <c r="M8025" i="2"/>
  <c r="M5932" i="2"/>
  <c r="M2094" i="2"/>
  <c r="M12505" i="2"/>
  <c r="M2041" i="2"/>
  <c r="M10712" i="2"/>
  <c r="M16280" i="2"/>
  <c r="M19743" i="2"/>
  <c r="M6716" i="2"/>
  <c r="M7497" i="2"/>
  <c r="M13236" i="2"/>
  <c r="M6168" i="2"/>
  <c r="M14237" i="2"/>
  <c r="M16462" i="2"/>
  <c r="M14290" i="2"/>
  <c r="M3853" i="2"/>
  <c r="M21680" i="2"/>
  <c r="M3437" i="2"/>
  <c r="M18628" i="2"/>
  <c r="M20249" i="2"/>
  <c r="M5472" i="2"/>
  <c r="M5201" i="2"/>
  <c r="M23900" i="2"/>
  <c r="M20133" i="2"/>
  <c r="M13740" i="2"/>
  <c r="M9390" i="2"/>
  <c r="M8630" i="2"/>
  <c r="M10061" i="2"/>
  <c r="M23081" i="2"/>
  <c r="M10931" i="2"/>
  <c r="M2533" i="2"/>
  <c r="M13271" i="2"/>
  <c r="M9993" i="2"/>
  <c r="M24729" i="2"/>
  <c r="M15843" i="2"/>
  <c r="M13238" i="2"/>
  <c r="M18288" i="2"/>
  <c r="M11694" i="2"/>
  <c r="M22065" i="2"/>
  <c r="M7640" i="2"/>
  <c r="M4120" i="2"/>
  <c r="M6233" i="2"/>
  <c r="M7120" i="2"/>
  <c r="M12877" i="2"/>
  <c r="M9463" i="2"/>
  <c r="M10230" i="2"/>
  <c r="M10322" i="2"/>
  <c r="M7850" i="2"/>
  <c r="M24905" i="2"/>
  <c r="M19061" i="2"/>
  <c r="M13403" i="2"/>
  <c r="M9098" i="2"/>
  <c r="M8525" i="2"/>
  <c r="M9134" i="2"/>
  <c r="M4458" i="2"/>
  <c r="M23670" i="2"/>
  <c r="M9381" i="2"/>
  <c r="M13198" i="2"/>
  <c r="M18985" i="2"/>
  <c r="M5397" i="2"/>
  <c r="M9125" i="2"/>
  <c r="M2081" i="2"/>
  <c r="M15383" i="2"/>
  <c r="M11015" i="2"/>
  <c r="M22988" i="2"/>
  <c r="M5550" i="2"/>
  <c r="M9312" i="2"/>
  <c r="M7663" i="2"/>
  <c r="M8696" i="2"/>
  <c r="M2652" i="2"/>
  <c r="M3536" i="2"/>
  <c r="M8053" i="2"/>
  <c r="M8158" i="2"/>
  <c r="M8455" i="2"/>
  <c r="M15603" i="2"/>
  <c r="M6061" i="2"/>
  <c r="M9153" i="2"/>
  <c r="M21731" i="2"/>
  <c r="M14456" i="2"/>
  <c r="M17806" i="2"/>
  <c r="M5302" i="2"/>
  <c r="M23520" i="2"/>
  <c r="M23726" i="2"/>
  <c r="M3409" i="2"/>
  <c r="M21390" i="2"/>
  <c r="M10212" i="2"/>
  <c r="M23027" i="2"/>
  <c r="M13570" i="2"/>
  <c r="M9024" i="2"/>
  <c r="M10441" i="2"/>
  <c r="M3953" i="2"/>
  <c r="M19463" i="2"/>
  <c r="M20415" i="2"/>
  <c r="M7246" i="2"/>
  <c r="M22365" i="2"/>
  <c r="M5106" i="2"/>
  <c r="M9930" i="2"/>
  <c r="M23177" i="2"/>
  <c r="M21098" i="2"/>
  <c r="M17587" i="2"/>
  <c r="M24563" i="2"/>
  <c r="M8089" i="2"/>
  <c r="M24207" i="2"/>
  <c r="M14604" i="2"/>
  <c r="M5468" i="2"/>
  <c r="M16539" i="2"/>
  <c r="M3947" i="2"/>
  <c r="M19401" i="2"/>
  <c r="M7402" i="2"/>
  <c r="M16543" i="2"/>
  <c r="M20785" i="2"/>
  <c r="M6200" i="2"/>
  <c r="M17357" i="2"/>
  <c r="M22275" i="2"/>
  <c r="M8319" i="2"/>
  <c r="M14312" i="2"/>
  <c r="M3586" i="2"/>
  <c r="M20147" i="2"/>
  <c r="M13871" i="2"/>
  <c r="M2426" i="2"/>
  <c r="M22865" i="2"/>
  <c r="M15124" i="2"/>
  <c r="M22779" i="2"/>
  <c r="M11049" i="2"/>
  <c r="M11882" i="2"/>
  <c r="M11715" i="2"/>
  <c r="M20407" i="2"/>
  <c r="M14858" i="2"/>
  <c r="M17429" i="2"/>
  <c r="M2815" i="2"/>
  <c r="M9670" i="2"/>
  <c r="M7209" i="2"/>
  <c r="M18778" i="2"/>
  <c r="M16507" i="2"/>
  <c r="M3171" i="2"/>
  <c r="M4801" i="2"/>
  <c r="M4474" i="2"/>
  <c r="M4241" i="2"/>
  <c r="M19779" i="2"/>
  <c r="M3984" i="2"/>
  <c r="M24686" i="2"/>
  <c r="M7951" i="2"/>
  <c r="M3776" i="2"/>
  <c r="M3862" i="2"/>
  <c r="M20169" i="2"/>
  <c r="M23927" i="2"/>
  <c r="M15392" i="2"/>
  <c r="M2239" i="2"/>
  <c r="M19762" i="2"/>
  <c r="M14592" i="2"/>
  <c r="M3070" i="2"/>
  <c r="M7020" i="2"/>
  <c r="M3160" i="2"/>
  <c r="M17617" i="2"/>
  <c r="M3331" i="2"/>
  <c r="M14669" i="2"/>
  <c r="M8878" i="2"/>
  <c r="M17658" i="2"/>
  <c r="M2870" i="2"/>
  <c r="M7985" i="2"/>
  <c r="M19441" i="2"/>
  <c r="M9195" i="2"/>
  <c r="M10577" i="2"/>
  <c r="M7979" i="2"/>
  <c r="M16450" i="2"/>
  <c r="M9435" i="2"/>
  <c r="M21374" i="2"/>
  <c r="M13209" i="2"/>
  <c r="M8064" i="2"/>
  <c r="M10004" i="2"/>
  <c r="M3472" i="2"/>
  <c r="M15178" i="2"/>
  <c r="M3714" i="2"/>
  <c r="M8748" i="2"/>
  <c r="M5625" i="2"/>
  <c r="M3330" i="2"/>
  <c r="M3458" i="2"/>
  <c r="M5877" i="2"/>
  <c r="M7182" i="2"/>
  <c r="M11451" i="2"/>
  <c r="M18746" i="2"/>
  <c r="M10951" i="2"/>
  <c r="M18698" i="2"/>
  <c r="M15832" i="2"/>
  <c r="M18751" i="2"/>
  <c r="M2269" i="2"/>
  <c r="M15923" i="2"/>
  <c r="M20210" i="2"/>
  <c r="M8052" i="2"/>
  <c r="M8239" i="2"/>
  <c r="M10711" i="2"/>
  <c r="M12454" i="2"/>
  <c r="M18561" i="2"/>
  <c r="M10105" i="2"/>
  <c r="M6658" i="2"/>
  <c r="M8613" i="2"/>
  <c r="M9500" i="2"/>
  <c r="M24848" i="2"/>
  <c r="M13448" i="2"/>
  <c r="M20187" i="2"/>
  <c r="M8068" i="2"/>
  <c r="M24574" i="2"/>
  <c r="M17880" i="2"/>
  <c r="M16653" i="2"/>
  <c r="M10351" i="2"/>
  <c r="M12037" i="2"/>
  <c r="M11508" i="2"/>
  <c r="M8171" i="2"/>
  <c r="M5036" i="2"/>
  <c r="M10128" i="2"/>
  <c r="M15549" i="2"/>
  <c r="M11802" i="2"/>
  <c r="M24241" i="2"/>
  <c r="M13619" i="2"/>
  <c r="M19339" i="2"/>
  <c r="M6455" i="2"/>
  <c r="M7583" i="2"/>
  <c r="M9766" i="2"/>
  <c r="M8642" i="2"/>
  <c r="M6073" i="2"/>
  <c r="M12990" i="2"/>
  <c r="M21732" i="2"/>
  <c r="M13965" i="2"/>
  <c r="M11466" i="2"/>
  <c r="M17536" i="2"/>
  <c r="M8457" i="2"/>
  <c r="M7776" i="2"/>
  <c r="M8248" i="2"/>
  <c r="M5731" i="2"/>
  <c r="M14551" i="2"/>
  <c r="M9331" i="2"/>
  <c r="M5805" i="2"/>
  <c r="M21926" i="2"/>
  <c r="M17782" i="2"/>
  <c r="M13265" i="2"/>
  <c r="M6815" i="2"/>
  <c r="M3769" i="2"/>
  <c r="M11772" i="2"/>
  <c r="M6300" i="2"/>
  <c r="M3404" i="2"/>
  <c r="M12821" i="2"/>
  <c r="M24792" i="2"/>
  <c r="M2096" i="2"/>
  <c r="M21729" i="2"/>
  <c r="M18427" i="2"/>
  <c r="M14618" i="2"/>
  <c r="M13916" i="2"/>
  <c r="M22848" i="2"/>
  <c r="M2891" i="2"/>
  <c r="M14600" i="2"/>
  <c r="M9825" i="2"/>
  <c r="M13924" i="2"/>
  <c r="M18236" i="2"/>
  <c r="M10217" i="2"/>
  <c r="M23653" i="2"/>
  <c r="M20009" i="2"/>
  <c r="M17978" i="2"/>
  <c r="M3475" i="2"/>
  <c r="M13135" i="2"/>
  <c r="M15554" i="2"/>
  <c r="M23940" i="2"/>
  <c r="M19419" i="2"/>
  <c r="M11243" i="2"/>
  <c r="M14867" i="2"/>
  <c r="M7745" i="2"/>
  <c r="M17259" i="2"/>
  <c r="M6242" i="2"/>
  <c r="M12233" i="2"/>
  <c r="M15557" i="2"/>
  <c r="M6613" i="2"/>
  <c r="M7170" i="2"/>
  <c r="M10552" i="2"/>
  <c r="M11062" i="2"/>
  <c r="M11661" i="2"/>
  <c r="M11740" i="2"/>
  <c r="M14875" i="2"/>
  <c r="M16120" i="2"/>
  <c r="M12945" i="2"/>
  <c r="M15488" i="2"/>
  <c r="M13516" i="2"/>
  <c r="M8874" i="2"/>
  <c r="M10090" i="2"/>
  <c r="M6928" i="2"/>
  <c r="M2208" i="2"/>
  <c r="M11688" i="2"/>
  <c r="M14649" i="2"/>
  <c r="M8420" i="2"/>
  <c r="M13589" i="2"/>
  <c r="M4518" i="2"/>
  <c r="M20386" i="2"/>
  <c r="M9778" i="2"/>
  <c r="M2662" i="2"/>
  <c r="M23147" i="2"/>
  <c r="M8382" i="2"/>
  <c r="M17765" i="2"/>
  <c r="M3275" i="2"/>
  <c r="M7769" i="2"/>
  <c r="M7524" i="2"/>
  <c r="M8497" i="2"/>
  <c r="M13423" i="2"/>
  <c r="M5667" i="2"/>
  <c r="M16291" i="2"/>
  <c r="M8914" i="2"/>
  <c r="M2272" i="2"/>
  <c r="M3792" i="2"/>
  <c r="M6929" i="2"/>
  <c r="M2144" i="2"/>
  <c r="M20048" i="2"/>
  <c r="M12514" i="2"/>
  <c r="M13933" i="2"/>
  <c r="M20767" i="2"/>
  <c r="M15441" i="2"/>
  <c r="M5313" i="2"/>
  <c r="M10747" i="2"/>
  <c r="M7625" i="2"/>
  <c r="M24941" i="2"/>
  <c r="M16013" i="2"/>
  <c r="M9359" i="2"/>
  <c r="M13025" i="2"/>
  <c r="M20424" i="2"/>
  <c r="M24750" i="2"/>
  <c r="M4725" i="2"/>
  <c r="M15480" i="2"/>
  <c r="M4895" i="2"/>
  <c r="M17638" i="2"/>
  <c r="M12716" i="2"/>
  <c r="M17534" i="2"/>
  <c r="M12683" i="2"/>
  <c r="M17659" i="2"/>
  <c r="M14507" i="2"/>
  <c r="M11835" i="2"/>
  <c r="M6447" i="2"/>
  <c r="M20219" i="2"/>
  <c r="M24518" i="2"/>
  <c r="M12114" i="2"/>
  <c r="M14115" i="2"/>
  <c r="M2391" i="2"/>
  <c r="M4685" i="2"/>
  <c r="M9915" i="2"/>
  <c r="M7468" i="2"/>
  <c r="M14681" i="2"/>
  <c r="M13356" i="2"/>
  <c r="M14427" i="2"/>
  <c r="M6905" i="2"/>
  <c r="M23805" i="2"/>
  <c r="M9481" i="2"/>
  <c r="M4943" i="2"/>
  <c r="M19717" i="2"/>
  <c r="M19638" i="2"/>
  <c r="M7070" i="2"/>
  <c r="M10641" i="2"/>
  <c r="M3617" i="2"/>
  <c r="M16484" i="2"/>
  <c r="M12024" i="2"/>
  <c r="M15454" i="2"/>
  <c r="M13226" i="2"/>
  <c r="M10725" i="2"/>
  <c r="M9084" i="2"/>
  <c r="M19035" i="2"/>
  <c r="M13855" i="2"/>
  <c r="M16468" i="2"/>
  <c r="M17338" i="2"/>
  <c r="M19042" i="2"/>
  <c r="M23200" i="2"/>
  <c r="M11464" i="2"/>
  <c r="M6481" i="2"/>
  <c r="M15920" i="2"/>
  <c r="M10374" i="2"/>
  <c r="M5353" i="2"/>
  <c r="M22479" i="2"/>
  <c r="M10465" i="2"/>
  <c r="M12333" i="2"/>
  <c r="M5572" i="2"/>
  <c r="M8969" i="2"/>
  <c r="M3949" i="2"/>
  <c r="M20752" i="2"/>
  <c r="M10912" i="2"/>
  <c r="M21810" i="2"/>
  <c r="M14374" i="2"/>
  <c r="M22672" i="2"/>
  <c r="M19803" i="2"/>
  <c r="M20951" i="2"/>
  <c r="M9663" i="2"/>
  <c r="M16334" i="2"/>
  <c r="M3718" i="2"/>
  <c r="M13437" i="2"/>
  <c r="M11720" i="2"/>
  <c r="M4086" i="2"/>
  <c r="M23286" i="2"/>
  <c r="M2948" i="2"/>
  <c r="M13962" i="2"/>
  <c r="M16948" i="2"/>
  <c r="M9607" i="2"/>
  <c r="M12899" i="2"/>
  <c r="M19264" i="2"/>
  <c r="M9455" i="2"/>
  <c r="M11731" i="2"/>
  <c r="M16159" i="2"/>
  <c r="M17816" i="2"/>
  <c r="M16411" i="2"/>
  <c r="M8911" i="2"/>
  <c r="M20367" i="2"/>
  <c r="M10456" i="2"/>
  <c r="M11413" i="2"/>
  <c r="M20178" i="2"/>
  <c r="M13766" i="2"/>
  <c r="M13697" i="2"/>
  <c r="M10665" i="2"/>
  <c r="M15404" i="2"/>
  <c r="M13186" i="2"/>
  <c r="M19546" i="2"/>
  <c r="M4670" i="2"/>
  <c r="M2622" i="2"/>
  <c r="M18715" i="2"/>
  <c r="M2738" i="2"/>
  <c r="M16166" i="2"/>
  <c r="M10472" i="2"/>
  <c r="M20091" i="2"/>
  <c r="M12452" i="2"/>
  <c r="M18113" i="2"/>
  <c r="M17165" i="2"/>
  <c r="M20707" i="2"/>
  <c r="M18164" i="2"/>
  <c r="M11684" i="2"/>
  <c r="M3671" i="2"/>
  <c r="M13141" i="2"/>
  <c r="M2834" i="2"/>
  <c r="M7890" i="2"/>
  <c r="M5978" i="2"/>
  <c r="M11111" i="2"/>
  <c r="M2323" i="2"/>
  <c r="M2129" i="2"/>
  <c r="M11828" i="2"/>
  <c r="M18102" i="2"/>
  <c r="M2797" i="2"/>
  <c r="M15186" i="2"/>
  <c r="M2876" i="2"/>
  <c r="M10294" i="2"/>
  <c r="M12207" i="2"/>
  <c r="M8146" i="2"/>
  <c r="M16633" i="2"/>
  <c r="M13629" i="2"/>
  <c r="M12705" i="2"/>
  <c r="M19980" i="2"/>
  <c r="M19428" i="2"/>
  <c r="M12033" i="2"/>
  <c r="M16634" i="2"/>
  <c r="M20378" i="2"/>
  <c r="M22789" i="2"/>
  <c r="M5505" i="2"/>
  <c r="M2270" i="2"/>
  <c r="M22293" i="2"/>
  <c r="M14244" i="2"/>
  <c r="M9229" i="2"/>
  <c r="M4204" i="2"/>
  <c r="M24781" i="2"/>
  <c r="M4992" i="2"/>
  <c r="M4912" i="2"/>
  <c r="M8689" i="2"/>
  <c r="M21900" i="2"/>
  <c r="M23943" i="2"/>
  <c r="M5701" i="2"/>
  <c r="M3926" i="2"/>
  <c r="M2438" i="2"/>
  <c r="M14648" i="2"/>
  <c r="M9643" i="2"/>
  <c r="M18244" i="2"/>
  <c r="M12650" i="2"/>
  <c r="M21981" i="2"/>
  <c r="M5595" i="2"/>
  <c r="M21980" i="2"/>
  <c r="M2501" i="2"/>
  <c r="M9499" i="2"/>
  <c r="M7074" i="2"/>
  <c r="M12675" i="2"/>
  <c r="M24416" i="2"/>
  <c r="M5914" i="2"/>
  <c r="M2928" i="2"/>
  <c r="M3631" i="2"/>
  <c r="M9595" i="2"/>
  <c r="M10358" i="2"/>
  <c r="M7716" i="2"/>
  <c r="M3798" i="2"/>
  <c r="M21159" i="2"/>
  <c r="M9629" i="2"/>
  <c r="M16428" i="2"/>
  <c r="M15248" i="2"/>
  <c r="M10879" i="2"/>
  <c r="M16904" i="2"/>
  <c r="M18324" i="2"/>
  <c r="M5370" i="2"/>
  <c r="M17608" i="2"/>
  <c r="M13932" i="2"/>
  <c r="M7910" i="2"/>
  <c r="M22114" i="2"/>
  <c r="M5922" i="2"/>
  <c r="M2489" i="2"/>
  <c r="M10489" i="2"/>
  <c r="M17157" i="2"/>
  <c r="M23097" i="2"/>
  <c r="M18272" i="2"/>
  <c r="M17090" i="2"/>
  <c r="M18787" i="2"/>
  <c r="M8727" i="2"/>
  <c r="M21876" i="2"/>
  <c r="M5299" i="2"/>
  <c r="M22239" i="2"/>
  <c r="M8792" i="2"/>
  <c r="M3496" i="2"/>
  <c r="M6941" i="2"/>
  <c r="M22775" i="2"/>
  <c r="M5698" i="2"/>
  <c r="M8754" i="2"/>
  <c r="M4268" i="2"/>
  <c r="M22680" i="2"/>
  <c r="M3750" i="2"/>
  <c r="M15906" i="2"/>
  <c r="M15125" i="2"/>
  <c r="M10734" i="2"/>
  <c r="M16369" i="2"/>
  <c r="M10612" i="2"/>
  <c r="M18282" i="2"/>
  <c r="M20763" i="2"/>
  <c r="M22986" i="2"/>
  <c r="M3051" i="2"/>
  <c r="M19407" i="2"/>
  <c r="M10965" i="2"/>
  <c r="M15968" i="2"/>
  <c r="M16515" i="2"/>
  <c r="M2859" i="2"/>
  <c r="M6016" i="2"/>
  <c r="M5348" i="2"/>
  <c r="M20556" i="2"/>
  <c r="M15059" i="2"/>
  <c r="M7511" i="2"/>
  <c r="M20723" i="2"/>
  <c r="M10961" i="2"/>
  <c r="M21903" i="2"/>
  <c r="M20712" i="2"/>
  <c r="M11591" i="2"/>
  <c r="M14836" i="2"/>
  <c r="M20332" i="2"/>
  <c r="M17154" i="2"/>
  <c r="M11770" i="2"/>
  <c r="M19627" i="2"/>
  <c r="M5297" i="2"/>
  <c r="M15904" i="2"/>
  <c r="M3489" i="2"/>
  <c r="M8850" i="2"/>
  <c r="M12252" i="2"/>
  <c r="M9511" i="2"/>
  <c r="M6239" i="2"/>
  <c r="M18085" i="2"/>
  <c r="M2898" i="2"/>
  <c r="M10557" i="2"/>
  <c r="M3835" i="2"/>
  <c r="M6156" i="2"/>
  <c r="M19128" i="2"/>
  <c r="M19582" i="2"/>
  <c r="M18683" i="2"/>
  <c r="M21831" i="2"/>
  <c r="M4870" i="2"/>
  <c r="M14037" i="2"/>
  <c r="M9935" i="2"/>
  <c r="M20257" i="2"/>
  <c r="M10347" i="2"/>
  <c r="M22983" i="2"/>
  <c r="M20820" i="2"/>
  <c r="M11227" i="2"/>
  <c r="M3096" i="2"/>
  <c r="M7195" i="2"/>
  <c r="M9606" i="2"/>
  <c r="M4892" i="2"/>
  <c r="M4077" i="2"/>
  <c r="M4556" i="2"/>
  <c r="M3243" i="2"/>
  <c r="M16079" i="2"/>
  <c r="M20184" i="2"/>
  <c r="M22500" i="2"/>
  <c r="M6471" i="2"/>
  <c r="M18355" i="2"/>
  <c r="M20310" i="2"/>
  <c r="M6017" i="2"/>
  <c r="M12319" i="2"/>
  <c r="M4479" i="2"/>
  <c r="M23242" i="2"/>
  <c r="M4819" i="2"/>
  <c r="M13696" i="2"/>
  <c r="M13778" i="2"/>
  <c r="M15320" i="2"/>
  <c r="M5789" i="2"/>
  <c r="M6973" i="2"/>
  <c r="M16264" i="2"/>
  <c r="M15134" i="2"/>
  <c r="M9942" i="2"/>
  <c r="M4464" i="2"/>
  <c r="M2796" i="2"/>
  <c r="M7754" i="2"/>
  <c r="M3059" i="2"/>
  <c r="M13706" i="2"/>
  <c r="M19199" i="2"/>
  <c r="M10022" i="2"/>
  <c r="M9804" i="2"/>
  <c r="M16490" i="2"/>
  <c r="M3889" i="2"/>
  <c r="M18364" i="2"/>
  <c r="M12368" i="2"/>
  <c r="M2826" i="2"/>
  <c r="M3491" i="2"/>
  <c r="M6989" i="2"/>
  <c r="M17048" i="2"/>
  <c r="M2287" i="2"/>
  <c r="M12807" i="2"/>
  <c r="M2405" i="2"/>
  <c r="M4270" i="2"/>
  <c r="M21062" i="2"/>
  <c r="M8921" i="2"/>
  <c r="M13224" i="2"/>
  <c r="M13808" i="2"/>
  <c r="M11353" i="2"/>
  <c r="M6103" i="2"/>
  <c r="M7777" i="2"/>
  <c r="M3177" i="2"/>
  <c r="M20025" i="2"/>
  <c r="M2086" i="2"/>
  <c r="M18169" i="2"/>
  <c r="M10998" i="2"/>
  <c r="M4303" i="2"/>
  <c r="M7256" i="2"/>
  <c r="M19413" i="2"/>
  <c r="M2153" i="2"/>
  <c r="M5134" i="2"/>
  <c r="M8397" i="2"/>
  <c r="M9641" i="2"/>
  <c r="M2544" i="2"/>
  <c r="M4251" i="2"/>
  <c r="M14759" i="2"/>
  <c r="M7713" i="2"/>
  <c r="M13886" i="2"/>
  <c r="M22871" i="2"/>
  <c r="M23621" i="2"/>
  <c r="M5749" i="2"/>
  <c r="M12480" i="2"/>
  <c r="M7945" i="2"/>
  <c r="M23013" i="2"/>
  <c r="M11251" i="2"/>
  <c r="M16874" i="2"/>
  <c r="M14025" i="2"/>
  <c r="M16424" i="2"/>
  <c r="M13833" i="2"/>
  <c r="M14499" i="2"/>
  <c r="M21379" i="2"/>
  <c r="M6647" i="2"/>
  <c r="M7010" i="2"/>
  <c r="M13154" i="2"/>
  <c r="M15093" i="2"/>
  <c r="M23984" i="2"/>
  <c r="M8164" i="2"/>
  <c r="M12272" i="2"/>
  <c r="M2420" i="2"/>
  <c r="M15349" i="2"/>
  <c r="M12538" i="2"/>
  <c r="M10510" i="2"/>
  <c r="M23534" i="2"/>
  <c r="M4695" i="2"/>
  <c r="M18957" i="2"/>
  <c r="M5356" i="2"/>
  <c r="M15110" i="2"/>
  <c r="M24588" i="2"/>
  <c r="M13151" i="2"/>
  <c r="M5540" i="2"/>
  <c r="M15181" i="2"/>
  <c r="M13360" i="2"/>
  <c r="M11987" i="2"/>
  <c r="M8972" i="2"/>
  <c r="M7423" i="2"/>
  <c r="M18460" i="2"/>
  <c r="M20927" i="2"/>
  <c r="M2491" i="2"/>
  <c r="M21882" i="2"/>
  <c r="M23646" i="2"/>
  <c r="M23373" i="2"/>
  <c r="M11991" i="2"/>
  <c r="M14344" i="2"/>
  <c r="M9633" i="2"/>
  <c r="M14850" i="2"/>
  <c r="M21474" i="2"/>
  <c r="M13743" i="2"/>
  <c r="M6509" i="2"/>
  <c r="M13815" i="2"/>
  <c r="M8216" i="2"/>
  <c r="M9981" i="2"/>
  <c r="M22360" i="2"/>
  <c r="M11418" i="2"/>
  <c r="M8635" i="2"/>
  <c r="M7574" i="2"/>
  <c r="M15262" i="2"/>
  <c r="M2504" i="2"/>
  <c r="M12297" i="2"/>
  <c r="M23896" i="2"/>
  <c r="M8327" i="2"/>
  <c r="M6839" i="2"/>
  <c r="M19353" i="2"/>
  <c r="M8779" i="2"/>
  <c r="M2609" i="2"/>
  <c r="M12458" i="2"/>
  <c r="M18667" i="2"/>
  <c r="M3911" i="2"/>
  <c r="M19373" i="2"/>
  <c r="M5083" i="2"/>
  <c r="M8212" i="2"/>
  <c r="M12047" i="2"/>
  <c r="M20069" i="2"/>
  <c r="M18087" i="2"/>
  <c r="M17523" i="2"/>
  <c r="M14685" i="2"/>
  <c r="M23475" i="2"/>
  <c r="M5012" i="2"/>
  <c r="M16835" i="2"/>
  <c r="M18650" i="2"/>
  <c r="M15158" i="2"/>
  <c r="M12551" i="2"/>
  <c r="M6617" i="2"/>
  <c r="M3535" i="2"/>
  <c r="M14919" i="2"/>
  <c r="M22970" i="2"/>
  <c r="M22145" i="2"/>
  <c r="M14379" i="2"/>
  <c r="M11806" i="2"/>
  <c r="M15697" i="2"/>
  <c r="M14771" i="2"/>
  <c r="M17345" i="2"/>
  <c r="M2111" i="2"/>
  <c r="M10053" i="2"/>
  <c r="M6015" i="2"/>
  <c r="M2918" i="2"/>
  <c r="M5955" i="2"/>
  <c r="M24684" i="2"/>
  <c r="M19013" i="2"/>
  <c r="M12823" i="2"/>
  <c r="M14753" i="2"/>
  <c r="M8434" i="2"/>
  <c r="M17024" i="2"/>
  <c r="M12026" i="2"/>
  <c r="M7578" i="2"/>
  <c r="M17019" i="2"/>
  <c r="M15766" i="2"/>
  <c r="M5100" i="2"/>
  <c r="M19932" i="2"/>
  <c r="M11996" i="2"/>
  <c r="M24182" i="2"/>
  <c r="M19010" i="2"/>
  <c r="M6986" i="2"/>
  <c r="M13480" i="2"/>
  <c r="M4640" i="2"/>
  <c r="M23775" i="2"/>
  <c r="M9204" i="2"/>
  <c r="M10443" i="2"/>
  <c r="M18135" i="2"/>
  <c r="M8302" i="2"/>
  <c r="M5437" i="2"/>
  <c r="M4977" i="2"/>
  <c r="M11613" i="2"/>
  <c r="M5320" i="2"/>
  <c r="M2021" i="2"/>
  <c r="M9621" i="2"/>
  <c r="M12341" i="2"/>
  <c r="M19434" i="2"/>
  <c r="M7946" i="2"/>
  <c r="M7326" i="2"/>
  <c r="M9848" i="2"/>
  <c r="M8047" i="2"/>
  <c r="M19894" i="2"/>
  <c r="M17663" i="2"/>
  <c r="M11917" i="2"/>
  <c r="M11320" i="2"/>
  <c r="M2252" i="2"/>
  <c r="M14918" i="2"/>
  <c r="M17411" i="2"/>
  <c r="M19120" i="2"/>
  <c r="M4486" i="2"/>
  <c r="M17191" i="2"/>
  <c r="M14299" i="2"/>
  <c r="M11007" i="2"/>
  <c r="M10636" i="2"/>
  <c r="M2304" i="2"/>
  <c r="M14534" i="2"/>
  <c r="M2823" i="2"/>
  <c r="M15433" i="2"/>
  <c r="M12712" i="2"/>
  <c r="M12502" i="2"/>
  <c r="M21505" i="2"/>
  <c r="M13496" i="2"/>
  <c r="M2913" i="2"/>
  <c r="M6171" i="2"/>
  <c r="M6318" i="2"/>
  <c r="M8320" i="2"/>
  <c r="M4019" i="2"/>
  <c r="M5727" i="2"/>
  <c r="M13530" i="2"/>
  <c r="M21852" i="2"/>
  <c r="M12400" i="2"/>
  <c r="M6810" i="2"/>
  <c r="M21376" i="2"/>
  <c r="M15052" i="2"/>
  <c r="M13494" i="2"/>
  <c r="M8617" i="2"/>
  <c r="M15789" i="2"/>
  <c r="M8599" i="2"/>
  <c r="M19810" i="2"/>
  <c r="M16138" i="2"/>
  <c r="M18726" i="2"/>
  <c r="M4611" i="2"/>
  <c r="M6574" i="2"/>
  <c r="M8623" i="2"/>
  <c r="M3374" i="2"/>
  <c r="M15960" i="2"/>
  <c r="M12686" i="2"/>
  <c r="M16310" i="2"/>
  <c r="M13395" i="2"/>
  <c r="M15961" i="2"/>
  <c r="M18695" i="2"/>
  <c r="M4617" i="2"/>
  <c r="M16392" i="2"/>
  <c r="M14016" i="2"/>
  <c r="M7824" i="2"/>
  <c r="M23702" i="2"/>
  <c r="M9948" i="2"/>
  <c r="M13042" i="2"/>
  <c r="M16304" i="2"/>
  <c r="M4594" i="2"/>
  <c r="M9448" i="2"/>
  <c r="M12539" i="2"/>
  <c r="M14031" i="2"/>
  <c r="M2457" i="2"/>
  <c r="M2959" i="2"/>
  <c r="M9193" i="2"/>
  <c r="M4826" i="2"/>
  <c r="M18210" i="2"/>
  <c r="M19594" i="2"/>
  <c r="M2994" i="2"/>
  <c r="M7451" i="2"/>
  <c r="M15702" i="2"/>
  <c r="M3888" i="2"/>
  <c r="M21823" i="2"/>
  <c r="M10270" i="2"/>
  <c r="M24396" i="2"/>
  <c r="M10248" i="2"/>
  <c r="M21118" i="2"/>
  <c r="M12975" i="2"/>
  <c r="M10896" i="2"/>
  <c r="M2427" i="2"/>
  <c r="M5628" i="2"/>
  <c r="M14340" i="2"/>
  <c r="M3102" i="2"/>
  <c r="M5937" i="2"/>
  <c r="M6177" i="2"/>
  <c r="M9046" i="2"/>
  <c r="M14567" i="2"/>
  <c r="M9324" i="2"/>
  <c r="M13831" i="2"/>
  <c r="M17793" i="2"/>
  <c r="M9114" i="2"/>
  <c r="M18993" i="2"/>
  <c r="M7856" i="2"/>
  <c r="M2044" i="2"/>
  <c r="M13200" i="2"/>
  <c r="M12974" i="2"/>
  <c r="M2229" i="2"/>
  <c r="M13920" i="2"/>
  <c r="M3202" i="2"/>
  <c r="M4467" i="2"/>
  <c r="M9262" i="2"/>
  <c r="M2375" i="2"/>
  <c r="M2126" i="2"/>
  <c r="M21737" i="2"/>
  <c r="M24172" i="2"/>
  <c r="M12893" i="2"/>
  <c r="M20900" i="2"/>
  <c r="M24404" i="2"/>
  <c r="M6872" i="2"/>
  <c r="M4012" i="2"/>
  <c r="M14339" i="2"/>
  <c r="M4429" i="2"/>
  <c r="M20528" i="2"/>
  <c r="M24293" i="2"/>
  <c r="M13097" i="2"/>
  <c r="M10756" i="2"/>
  <c r="M23012" i="2"/>
  <c r="M16740" i="2"/>
  <c r="M16796" i="2"/>
  <c r="M21435" i="2"/>
  <c r="M13350" i="2"/>
  <c r="M4068" i="2"/>
  <c r="M7187" i="2"/>
  <c r="M8137" i="2"/>
  <c r="M7490" i="2"/>
  <c r="M12391" i="2"/>
  <c r="M24455" i="2"/>
  <c r="M3981" i="2"/>
  <c r="M21080" i="2"/>
  <c r="M8031" i="2"/>
  <c r="M24956" i="2"/>
  <c r="M5790" i="2"/>
  <c r="M23606" i="2"/>
  <c r="M18847" i="2"/>
  <c r="M10386" i="2"/>
  <c r="M9123" i="2"/>
  <c r="M6040" i="2"/>
  <c r="M3145" i="2"/>
  <c r="M13573" i="2"/>
  <c r="M2872" i="2"/>
  <c r="M8471" i="2"/>
  <c r="M18082" i="2"/>
  <c r="M10025" i="2"/>
  <c r="M9254" i="2"/>
  <c r="M15216" i="2"/>
  <c r="M14635" i="2"/>
  <c r="M18974" i="2"/>
  <c r="M22339" i="2"/>
  <c r="M6363" i="2"/>
  <c r="M13504" i="2"/>
  <c r="M22994" i="2"/>
  <c r="M2829" i="2"/>
  <c r="M16658" i="2"/>
  <c r="M17869" i="2"/>
  <c r="M12838" i="2"/>
  <c r="M2112" i="2"/>
  <c r="M15334" i="2"/>
  <c r="M13243" i="2"/>
  <c r="M12664" i="2"/>
  <c r="M11642" i="2"/>
  <c r="M22844" i="2"/>
  <c r="M13255" i="2"/>
  <c r="M20490" i="2"/>
  <c r="M8452" i="2"/>
  <c r="M5997" i="2"/>
  <c r="M19961" i="2"/>
  <c r="M21545" i="2"/>
  <c r="M3097" i="2"/>
  <c r="M11857" i="2"/>
  <c r="M6981" i="2"/>
  <c r="M16250" i="2"/>
  <c r="M9883" i="2"/>
  <c r="M14226" i="2"/>
  <c r="M7093" i="2"/>
  <c r="M10649" i="2"/>
  <c r="M4765" i="2"/>
  <c r="M5981" i="2"/>
  <c r="M20143" i="2"/>
  <c r="M11964" i="2"/>
  <c r="M6348" i="2"/>
  <c r="M15599" i="2"/>
  <c r="M11944" i="2"/>
  <c r="M14013" i="2"/>
  <c r="M21716" i="2"/>
  <c r="M11498" i="2"/>
  <c r="M8949" i="2"/>
  <c r="M10157" i="2"/>
  <c r="M21060" i="2"/>
  <c r="M19715" i="2"/>
  <c r="M20921" i="2"/>
  <c r="M7275" i="2"/>
  <c r="M19790" i="2"/>
  <c r="M4378" i="2"/>
  <c r="M14438" i="2"/>
  <c r="M10829" i="2"/>
  <c r="M11426" i="2"/>
  <c r="M18422" i="2"/>
  <c r="M6525" i="2"/>
  <c r="M5111" i="2"/>
  <c r="M13922" i="2"/>
  <c r="M19612" i="2"/>
  <c r="M21113" i="2"/>
  <c r="M11158" i="2"/>
  <c r="M14497" i="2"/>
  <c r="M5399" i="2"/>
  <c r="M9799" i="2"/>
  <c r="M12645" i="2"/>
  <c r="M6683" i="2"/>
  <c r="M21012" i="2"/>
  <c r="M7546" i="2"/>
  <c r="M18836" i="2"/>
  <c r="M10129" i="2"/>
  <c r="M15980" i="2"/>
  <c r="M5403" i="2"/>
  <c r="M22663" i="2"/>
  <c r="M8678" i="2"/>
  <c r="M13961" i="2"/>
  <c r="M8023" i="2"/>
  <c r="M17710" i="2"/>
  <c r="M9965" i="2"/>
  <c r="M14102" i="2"/>
  <c r="M10623" i="2"/>
  <c r="M17159" i="2"/>
  <c r="M16162" i="2"/>
  <c r="M20602" i="2"/>
  <c r="M9647" i="2"/>
  <c r="M7671" i="2"/>
  <c r="M14568" i="2"/>
  <c r="M2853" i="2"/>
  <c r="M16017" i="2"/>
  <c r="M22048" i="2"/>
  <c r="M2605" i="2"/>
  <c r="M4526" i="2"/>
  <c r="M7401" i="2"/>
  <c r="M9332" i="2"/>
  <c r="M17424" i="2"/>
  <c r="M13853" i="2"/>
  <c r="M15745" i="2"/>
  <c r="M6000" i="2"/>
  <c r="M2035" i="2"/>
  <c r="M6466" i="2"/>
  <c r="M4093" i="2"/>
  <c r="M15431" i="2"/>
  <c r="M5596" i="2"/>
  <c r="M19389" i="2"/>
  <c r="M11456" i="2"/>
  <c r="M17679" i="2"/>
  <c r="M10245" i="2"/>
  <c r="M7366" i="2"/>
  <c r="M4331" i="2"/>
  <c r="M17630" i="2"/>
  <c r="M8134" i="2"/>
  <c r="M13447" i="2"/>
  <c r="M2466" i="2"/>
  <c r="M9597" i="2"/>
  <c r="M3080" i="2"/>
  <c r="M7538" i="2"/>
  <c r="M23210" i="2"/>
  <c r="M20343" i="2"/>
  <c r="M15600" i="2"/>
  <c r="M23102" i="2"/>
  <c r="M6870" i="2"/>
  <c r="M5187" i="2"/>
  <c r="M5242" i="2"/>
  <c r="M5223" i="2"/>
  <c r="M21304" i="2"/>
  <c r="M5949" i="2"/>
  <c r="M24619" i="2"/>
  <c r="M2603" i="2"/>
  <c r="M2034" i="2"/>
  <c r="M9461" i="2"/>
  <c r="M8255" i="2"/>
  <c r="M6746" i="2"/>
  <c r="M21194" i="2"/>
  <c r="M2333" i="2"/>
  <c r="M4257" i="2"/>
  <c r="M8977" i="2"/>
  <c r="M6765" i="2"/>
  <c r="M12995" i="2"/>
  <c r="M10226" i="2"/>
  <c r="M16564" i="2"/>
  <c r="M21916" i="2"/>
  <c r="M16205" i="2"/>
  <c r="M14832" i="2"/>
  <c r="M22700" i="2"/>
  <c r="M16477" i="2"/>
  <c r="M7344" i="2"/>
  <c r="M10794" i="2"/>
  <c r="M9397" i="2"/>
  <c r="M14530" i="2"/>
  <c r="M17684" i="2"/>
  <c r="M14074" i="2"/>
  <c r="M10506" i="2"/>
  <c r="M20697" i="2"/>
  <c r="M9070" i="2"/>
  <c r="M11592" i="2"/>
  <c r="M24441" i="2"/>
  <c r="M8002" i="2"/>
  <c r="M14131" i="2"/>
  <c r="M5070" i="2"/>
  <c r="M17398" i="2"/>
  <c r="M7724" i="2"/>
  <c r="M7540" i="2"/>
  <c r="M23049" i="2"/>
  <c r="M24999" i="2"/>
  <c r="M14701" i="2"/>
  <c r="M11793" i="2"/>
  <c r="M8503" i="2"/>
  <c r="M20011" i="2"/>
  <c r="M2377" i="2"/>
  <c r="M5718" i="2"/>
  <c r="M15632" i="2"/>
  <c r="M14948" i="2"/>
  <c r="M20653" i="2"/>
  <c r="M16022" i="2"/>
  <c r="M16367" i="2"/>
  <c r="M13888" i="2"/>
  <c r="M10811" i="2"/>
  <c r="M6573" i="2"/>
  <c r="M7826" i="2"/>
  <c r="M16815" i="2"/>
  <c r="M8226" i="2"/>
  <c r="M15648" i="2"/>
  <c r="M5990" i="2"/>
  <c r="M11836" i="2"/>
  <c r="M19247" i="2"/>
  <c r="M15152" i="2"/>
  <c r="M22211" i="2"/>
  <c r="M8463" i="2"/>
  <c r="M19052" i="2"/>
  <c r="M8811" i="2"/>
  <c r="M14266" i="2"/>
  <c r="M16395" i="2"/>
  <c r="M20259" i="2"/>
  <c r="M3427" i="2"/>
  <c r="M16782" i="2"/>
  <c r="M10440" i="2"/>
  <c r="M9336" i="2"/>
  <c r="M13434" i="2"/>
  <c r="M23668" i="2"/>
  <c r="M16826" i="2"/>
  <c r="M5580" i="2"/>
  <c r="M6145" i="2"/>
  <c r="M11742" i="2"/>
  <c r="M9912" i="2"/>
  <c r="M2424" i="2"/>
  <c r="M18383" i="2"/>
  <c r="M12375" i="2"/>
  <c r="M3495" i="2"/>
  <c r="M6620" i="2"/>
  <c r="M5855" i="2"/>
  <c r="M21969" i="2"/>
  <c r="M4438" i="2"/>
  <c r="M3522" i="2"/>
  <c r="M17449" i="2"/>
  <c r="M2043" i="2"/>
  <c r="M17574" i="2"/>
  <c r="M7160" i="2"/>
  <c r="M2827" i="2"/>
  <c r="M17754" i="2"/>
  <c r="M7977" i="2"/>
  <c r="M20047" i="2"/>
  <c r="M20194" i="2"/>
  <c r="M22633" i="2"/>
  <c r="M8857" i="2"/>
  <c r="M14584" i="2"/>
  <c r="M14448" i="2"/>
  <c r="M5954" i="2"/>
  <c r="M2010" i="2"/>
  <c r="M4171" i="2"/>
  <c r="M10937" i="2"/>
  <c r="M17076" i="2"/>
  <c r="M13521" i="2"/>
  <c r="M21676" i="2"/>
  <c r="M7384" i="2"/>
  <c r="M18673" i="2"/>
  <c r="M2939" i="2"/>
  <c r="M7094" i="2"/>
  <c r="M13303" i="2"/>
  <c r="M5317" i="2"/>
  <c r="M10175" i="2"/>
  <c r="M16510" i="2"/>
  <c r="M14999" i="2"/>
  <c r="M13507" i="2"/>
  <c r="M17903" i="2"/>
  <c r="M19334" i="2"/>
  <c r="M3784" i="2"/>
  <c r="M7614" i="2"/>
  <c r="M23693" i="2"/>
  <c r="M19995" i="2"/>
  <c r="M3762" i="2"/>
  <c r="M11283" i="2"/>
  <c r="M5765" i="2"/>
  <c r="M17362" i="2"/>
  <c r="M16179" i="2"/>
  <c r="M15308" i="2"/>
  <c r="M18492" i="2"/>
  <c r="M14467" i="2"/>
  <c r="M9122" i="2"/>
  <c r="M15452" i="2"/>
  <c r="M3492" i="2"/>
  <c r="M14861" i="2"/>
  <c r="M4673" i="2"/>
  <c r="M8177" i="2"/>
  <c r="M8034" i="2"/>
  <c r="M6317" i="2"/>
  <c r="M24408" i="2"/>
  <c r="M5411" i="2"/>
  <c r="M15229" i="2"/>
  <c r="M15167" i="2"/>
  <c r="M24032" i="2"/>
  <c r="M23127" i="2"/>
  <c r="M17575" i="2"/>
  <c r="M19946" i="2"/>
  <c r="M5931" i="2"/>
  <c r="M8393" i="2"/>
  <c r="M5953" i="2"/>
  <c r="M8120" i="2"/>
  <c r="M11797" i="2"/>
  <c r="M16570" i="2"/>
  <c r="M3551" i="2"/>
  <c r="M15589" i="2"/>
  <c r="M2997" i="2"/>
  <c r="M19242" i="2"/>
  <c r="M14940" i="2"/>
  <c r="M19943" i="2"/>
  <c r="M6950" i="2"/>
  <c r="M9791" i="2"/>
  <c r="M19022" i="2"/>
  <c r="M19650" i="2"/>
  <c r="M6210" i="2"/>
  <c r="M2251" i="2"/>
  <c r="M4827" i="2"/>
  <c r="M14908" i="2"/>
  <c r="M4945" i="2"/>
  <c r="M17665" i="2"/>
  <c r="M6371" i="2"/>
  <c r="M16025" i="2"/>
  <c r="M19611" i="2"/>
  <c r="M16819" i="2"/>
  <c r="M9469" i="2"/>
  <c r="M21157" i="2"/>
  <c r="M15133" i="2"/>
  <c r="M12978" i="2"/>
  <c r="M16028" i="2"/>
  <c r="M20872" i="2"/>
  <c r="M15402" i="2"/>
  <c r="M5744" i="2"/>
  <c r="M10281" i="2"/>
  <c r="M13625" i="2"/>
  <c r="M2831" i="2"/>
  <c r="M2718" i="2"/>
  <c r="M18626" i="2"/>
  <c r="M23771" i="2"/>
  <c r="M3558" i="2"/>
  <c r="M4590" i="2"/>
  <c r="M5003" i="2"/>
  <c r="M3196" i="2"/>
  <c r="M17846" i="2"/>
  <c r="M8091" i="2"/>
  <c r="M14460" i="2"/>
  <c r="M8908" i="2"/>
  <c r="M5001" i="2"/>
  <c r="M13420" i="2"/>
  <c r="M18545" i="2"/>
  <c r="M12274" i="2"/>
  <c r="M7166" i="2"/>
  <c r="M12139" i="2"/>
  <c r="M13464" i="2"/>
  <c r="M15396" i="2"/>
  <c r="M23132" i="2"/>
  <c r="M7534" i="2"/>
  <c r="M2698" i="2"/>
  <c r="M15942" i="2"/>
  <c r="M3497" i="2"/>
  <c r="M2080" i="2"/>
  <c r="M18246" i="2"/>
  <c r="M3585" i="2"/>
  <c r="M2078" i="2"/>
  <c r="M11191" i="2"/>
  <c r="M13439" i="2"/>
  <c r="M3085" i="2"/>
  <c r="M17766" i="2"/>
  <c r="M4480" i="2"/>
  <c r="M16882" i="2"/>
  <c r="M4039" i="2"/>
  <c r="M16805" i="2"/>
  <c r="M9807" i="2"/>
  <c r="M5579" i="2"/>
  <c r="M20064" i="2"/>
  <c r="M2198" i="2"/>
  <c r="M24714" i="2"/>
  <c r="M18592" i="2"/>
  <c r="M8268" i="2"/>
  <c r="M13185" i="2"/>
  <c r="M21450" i="2"/>
  <c r="M12994" i="2"/>
  <c r="M6757" i="2"/>
  <c r="M8492" i="2"/>
  <c r="M3842" i="2"/>
  <c r="M18172" i="2"/>
  <c r="M12286" i="2"/>
  <c r="M7188" i="2"/>
  <c r="M19895" i="2"/>
  <c r="M24181" i="2"/>
  <c r="M12897" i="2"/>
  <c r="M21982" i="2"/>
  <c r="M9177" i="2"/>
  <c r="M24913" i="2"/>
  <c r="M17433" i="2"/>
  <c r="M8577" i="2"/>
  <c r="M24551" i="2"/>
  <c r="M5642" i="2"/>
  <c r="M14040" i="2"/>
  <c r="M22606" i="2"/>
  <c r="M16768" i="2"/>
  <c r="M13196" i="2"/>
  <c r="M24790" i="2"/>
  <c r="M11313" i="2"/>
  <c r="M10074" i="2"/>
  <c r="M9691" i="2"/>
  <c r="M7463" i="2"/>
  <c r="M2929" i="2"/>
  <c r="M7267" i="2"/>
  <c r="M9494" i="2"/>
  <c r="M12567" i="2"/>
  <c r="M17958" i="2"/>
  <c r="M16418" i="2"/>
  <c r="M14405" i="2"/>
  <c r="M21757" i="2"/>
  <c r="M16491" i="2"/>
  <c r="M15242" i="2"/>
  <c r="M4786" i="2"/>
  <c r="M15680" i="2"/>
  <c r="M16318" i="2"/>
  <c r="M8249" i="2"/>
  <c r="M7565" i="2"/>
  <c r="M10853" i="2"/>
  <c r="M10191" i="2"/>
  <c r="M3169" i="2"/>
  <c r="M11299" i="2"/>
  <c r="M18111" i="2"/>
  <c r="M8088" i="2"/>
  <c r="M6064" i="2"/>
  <c r="M17788" i="2"/>
  <c r="M2932" i="2"/>
  <c r="M4922" i="2"/>
  <c r="M6099" i="2"/>
  <c r="M13860" i="2"/>
  <c r="M4970" i="2"/>
  <c r="M23432" i="2"/>
  <c r="M20364" i="2"/>
  <c r="M4630" i="2"/>
  <c r="M12723" i="2"/>
  <c r="M3365" i="2"/>
  <c r="M14969" i="2"/>
  <c r="M24694" i="2"/>
  <c r="M2799" i="2"/>
  <c r="M10583" i="2"/>
  <c r="M15356" i="2"/>
  <c r="M9585" i="2"/>
  <c r="M9871" i="2"/>
  <c r="M8151" i="2"/>
  <c r="M7504" i="2"/>
  <c r="M10556" i="2"/>
  <c r="M9304" i="2"/>
  <c r="M16293" i="2"/>
  <c r="M17979" i="2"/>
  <c r="M6327" i="2"/>
  <c r="M18413" i="2"/>
  <c r="M2619" i="2"/>
  <c r="M15553" i="2"/>
  <c r="M21739" i="2"/>
  <c r="M5177" i="2"/>
  <c r="M7489" i="2"/>
  <c r="M10859" i="2"/>
  <c r="M4323" i="2"/>
  <c r="M17740" i="2"/>
  <c r="M2241" i="2"/>
  <c r="M17399" i="2"/>
  <c r="M9227" i="2"/>
  <c r="M10091" i="2"/>
  <c r="M22229" i="2"/>
  <c r="M21014" i="2"/>
  <c r="M14328" i="2"/>
  <c r="M2243" i="2"/>
  <c r="M12718" i="2"/>
  <c r="M19007" i="2"/>
  <c r="M16931" i="2"/>
  <c r="M22931" i="2"/>
  <c r="M5768" i="2"/>
  <c r="M4329" i="2"/>
  <c r="M21925" i="2"/>
  <c r="M20175" i="2"/>
  <c r="M3299" i="2"/>
  <c r="M14430" i="2"/>
  <c r="M12720" i="2"/>
  <c r="M21332" i="2"/>
  <c r="M15775" i="2"/>
  <c r="M19813" i="2"/>
  <c r="M5384" i="2"/>
  <c r="M4672" i="2"/>
  <c r="M13452" i="2"/>
  <c r="M7357" i="2"/>
  <c r="M11722" i="2"/>
  <c r="M12418" i="2"/>
  <c r="M18014" i="2"/>
  <c r="M10871" i="2"/>
  <c r="M10368" i="2"/>
  <c r="M22554" i="2"/>
  <c r="M20531" i="2"/>
  <c r="M20321" i="2"/>
  <c r="M5936" i="2"/>
  <c r="M3641" i="2"/>
  <c r="M9319" i="2"/>
  <c r="M14646" i="2"/>
  <c r="M20218" i="2"/>
  <c r="M17908" i="2"/>
  <c r="M17968" i="2"/>
  <c r="M17750" i="2"/>
  <c r="M16837" i="2"/>
  <c r="M10373" i="2"/>
  <c r="M5492" i="2"/>
  <c r="M10637" i="2"/>
  <c r="M9420" i="2"/>
  <c r="M14897" i="2"/>
  <c r="M14305" i="2"/>
  <c r="M16062" i="2"/>
  <c r="M3648" i="2"/>
  <c r="M19233" i="2"/>
  <c r="M11750" i="2"/>
  <c r="M22659" i="2"/>
  <c r="M18939" i="2"/>
  <c r="M16956" i="2"/>
  <c r="M3353" i="2"/>
  <c r="M5202" i="2"/>
  <c r="M2924" i="2"/>
  <c r="M6960" i="2"/>
  <c r="M5245" i="2"/>
  <c r="M5845" i="2"/>
  <c r="M2028" i="2"/>
  <c r="M9323" i="2"/>
  <c r="M9869" i="2"/>
  <c r="M13917" i="2"/>
  <c r="M9850" i="2"/>
  <c r="M14767" i="2"/>
  <c r="M3135" i="2"/>
  <c r="M21976" i="2"/>
  <c r="M3961" i="2"/>
  <c r="M16153" i="2"/>
  <c r="M10153" i="2"/>
  <c r="M9988" i="2"/>
  <c r="M4791" i="2"/>
  <c r="M3256" i="2"/>
  <c r="M6377" i="2"/>
  <c r="M18570" i="2"/>
  <c r="M3107" i="2"/>
  <c r="M17277" i="2"/>
  <c r="M23792" i="2"/>
  <c r="M5759" i="2"/>
  <c r="M9622" i="2"/>
  <c r="M2967" i="2"/>
  <c r="M11891" i="2"/>
  <c r="M13314" i="2"/>
  <c r="M17601" i="2"/>
  <c r="M14915" i="2"/>
  <c r="M17302" i="2"/>
  <c r="M5841" i="2"/>
  <c r="M24112" i="2"/>
  <c r="M9096" i="2"/>
  <c r="M11994" i="2"/>
  <c r="M14638" i="2"/>
  <c r="M14329" i="2"/>
  <c r="M6939" i="2"/>
  <c r="M20632" i="2"/>
  <c r="M17751" i="2"/>
  <c r="M10868" i="2"/>
  <c r="M3112" i="2"/>
  <c r="M11888" i="2"/>
  <c r="M9421" i="2"/>
  <c r="M6469" i="2"/>
  <c r="M21007" i="2"/>
  <c r="M15731" i="2"/>
  <c r="M3377" i="2"/>
  <c r="M15194" i="2"/>
  <c r="M10277" i="2"/>
  <c r="M9895" i="2"/>
  <c r="M12423" i="2"/>
  <c r="M15652" i="2"/>
  <c r="M4218" i="2"/>
  <c r="M24401" i="2"/>
  <c r="M5549" i="2"/>
  <c r="M23011" i="2"/>
  <c r="M9360" i="2"/>
  <c r="M12536" i="2"/>
  <c r="M4473" i="2"/>
  <c r="M4639" i="2"/>
  <c r="M3003" i="2"/>
  <c r="M8256" i="2"/>
  <c r="M23489" i="2"/>
  <c r="M21802" i="2"/>
  <c r="M14047" i="2"/>
  <c r="M20015" i="2"/>
  <c r="M3770" i="2"/>
  <c r="M8213" i="2"/>
  <c r="M20006" i="2"/>
  <c r="M13818" i="2"/>
  <c r="M18115" i="2"/>
  <c r="M18732" i="2"/>
  <c r="M16181" i="2"/>
  <c r="M21076" i="2"/>
  <c r="M20195" i="2"/>
  <c r="M6433" i="2"/>
  <c r="M23909" i="2"/>
  <c r="M8356" i="2"/>
  <c r="M14050" i="2"/>
  <c r="M2878" i="2"/>
  <c r="M9152" i="2"/>
  <c r="M17177" i="2"/>
  <c r="M4388" i="2"/>
  <c r="M16824" i="2"/>
  <c r="M22959" i="2"/>
  <c r="M3098" i="2"/>
  <c r="M9817" i="2"/>
  <c r="M10165" i="2"/>
  <c r="M2174" i="2"/>
  <c r="M19154" i="2"/>
  <c r="M21000" i="2"/>
  <c r="M6816" i="2"/>
  <c r="M7486" i="2"/>
  <c r="M12861" i="2"/>
  <c r="M17939" i="2"/>
  <c r="M12904" i="2"/>
  <c r="M2987" i="2"/>
  <c r="M10795" i="2"/>
  <c r="M4185" i="2"/>
  <c r="M12373" i="2"/>
  <c r="M17042" i="2"/>
  <c r="M17916" i="2"/>
  <c r="M11255" i="2"/>
  <c r="M3773" i="2"/>
  <c r="M6566" i="2"/>
  <c r="M14423" i="2"/>
  <c r="M16300" i="2"/>
  <c r="M5865" i="2"/>
  <c r="M5172" i="2"/>
  <c r="M17346" i="2"/>
  <c r="M24255" i="2"/>
  <c r="M10796" i="2"/>
  <c r="M22651" i="2"/>
  <c r="M22119" i="2"/>
  <c r="M19438" i="2"/>
  <c r="M2440" i="2"/>
  <c r="M4961" i="2"/>
  <c r="M18362" i="2"/>
  <c r="M7830" i="2"/>
  <c r="M14191" i="2"/>
  <c r="M8579" i="2"/>
  <c r="M23468" i="2"/>
  <c r="M11311" i="2"/>
  <c r="M10405" i="2"/>
  <c r="M5755" i="2"/>
  <c r="M11884" i="2"/>
  <c r="M13451" i="2"/>
  <c r="M7541" i="2"/>
  <c r="M15883" i="2"/>
  <c r="M2707" i="2"/>
  <c r="M12403" i="2"/>
  <c r="M7111" i="2"/>
  <c r="M9373" i="2"/>
  <c r="M4687" i="2"/>
  <c r="M8685" i="2"/>
  <c r="M8528" i="2"/>
  <c r="M7364" i="2"/>
  <c r="M2926" i="2"/>
  <c r="M12779" i="2"/>
  <c r="M24699" i="2"/>
  <c r="M8197" i="2"/>
  <c r="M13955" i="2"/>
  <c r="M14399" i="2"/>
  <c r="M7833" i="2"/>
  <c r="M13547" i="2"/>
  <c r="M2271" i="2"/>
  <c r="M15398" i="2"/>
  <c r="M3858" i="2"/>
  <c r="M20594" i="2"/>
  <c r="M21443" i="2"/>
  <c r="M13018" i="2"/>
  <c r="M7012" i="2"/>
  <c r="M13105" i="2"/>
  <c r="M23294" i="2"/>
  <c r="M20434" i="2"/>
  <c r="M10647" i="2"/>
  <c r="M2536" i="2"/>
  <c r="M3979" i="2"/>
  <c r="M22809" i="2"/>
  <c r="M22070" i="2"/>
  <c r="M18793" i="2"/>
  <c r="M8242" i="2"/>
  <c r="M10481" i="2"/>
  <c r="M13944" i="2"/>
  <c r="M18625" i="2"/>
  <c r="M11709" i="2"/>
  <c r="M19176" i="2"/>
  <c r="M7248" i="2"/>
  <c r="M15403" i="2"/>
  <c r="M12680" i="2"/>
  <c r="M5477" i="2"/>
  <c r="M20836" i="2"/>
  <c r="M14738" i="2"/>
  <c r="M14371" i="2"/>
  <c r="M23592" i="2"/>
  <c r="M10312" i="2"/>
  <c r="M7176" i="2"/>
  <c r="M16848" i="2"/>
  <c r="M16868" i="2"/>
  <c r="M8836" i="2"/>
  <c r="M13358" i="2"/>
  <c r="M9367" i="2"/>
  <c r="M3392" i="2"/>
  <c r="M18970" i="2"/>
  <c r="M6047" i="2"/>
  <c r="M6842" i="2"/>
  <c r="M9342" i="2"/>
  <c r="M22601" i="2"/>
  <c r="M8391" i="2"/>
  <c r="M21482" i="2"/>
  <c r="M14793" i="2"/>
  <c r="M7228" i="2"/>
  <c r="M13019" i="2"/>
  <c r="M21929" i="2"/>
  <c r="M12689" i="2"/>
  <c r="M5413" i="2"/>
  <c r="M15869" i="2"/>
  <c r="M22558" i="2"/>
  <c r="M2886" i="2"/>
  <c r="M8614" i="2"/>
  <c r="M11863" i="2"/>
  <c r="M3940" i="2"/>
  <c r="M12515" i="2"/>
  <c r="M3510" i="2"/>
  <c r="M10485" i="2"/>
  <c r="M3012" i="2"/>
  <c r="M17940" i="2"/>
  <c r="M3640" i="2"/>
  <c r="M6532" i="2"/>
  <c r="M23744" i="2"/>
  <c r="M12532" i="2"/>
  <c r="M19553" i="2"/>
  <c r="M14440" i="2"/>
  <c r="M4938" i="2"/>
  <c r="M6571" i="2"/>
  <c r="M3476" i="2"/>
  <c r="M22795" i="2"/>
  <c r="M18393" i="2"/>
  <c r="M16631" i="2"/>
  <c r="M8960" i="2"/>
  <c r="M7740" i="2"/>
  <c r="M4711" i="2"/>
  <c r="M4894" i="2"/>
  <c r="M6341" i="2"/>
  <c r="M2001" i="2"/>
  <c r="M18629" i="2"/>
  <c r="M8742" i="2"/>
  <c r="M20818" i="2"/>
  <c r="M21801" i="2"/>
  <c r="M17984" i="2"/>
  <c r="M5763" i="2"/>
  <c r="M13468" i="2"/>
  <c r="M12290" i="2"/>
  <c r="M6636" i="2"/>
  <c r="M5330" i="2"/>
  <c r="M14623" i="2"/>
  <c r="M21758" i="2"/>
  <c r="M3121" i="2"/>
  <c r="M11769" i="2"/>
  <c r="M2852" i="2"/>
  <c r="M11507" i="2"/>
  <c r="M12706" i="2"/>
  <c r="M7285" i="2"/>
  <c r="M2359" i="2"/>
  <c r="M8307" i="2"/>
  <c r="M4796" i="2"/>
  <c r="M20063" i="2"/>
  <c r="M2486" i="2"/>
  <c r="M19157" i="2"/>
  <c r="M12760" i="2"/>
  <c r="M9234" i="2"/>
  <c r="M3511" i="2"/>
  <c r="M5641" i="2"/>
  <c r="M6083" i="2"/>
  <c r="M23618" i="2"/>
  <c r="M20769" i="2"/>
  <c r="M14554" i="2"/>
  <c r="M2245" i="2"/>
  <c r="M10403" i="2"/>
  <c r="M18308" i="2"/>
  <c r="M10804" i="2"/>
  <c r="M16279" i="2"/>
  <c r="M2249" i="2"/>
  <c r="M11660" i="2"/>
  <c r="M4603" i="2"/>
  <c r="M22654" i="2"/>
  <c r="M3666" i="2"/>
  <c r="M13757" i="2"/>
  <c r="M7313" i="2"/>
  <c r="M17867" i="2"/>
  <c r="M1999" i="2"/>
  <c r="M10939" i="2"/>
  <c r="M22467" i="2"/>
  <c r="M8516" i="2"/>
  <c r="M17975" i="2"/>
  <c r="M3301" i="2"/>
  <c r="M6410" i="2"/>
  <c r="M12854" i="2"/>
  <c r="M12793" i="2"/>
  <c r="M9855" i="2"/>
  <c r="M17690" i="2"/>
  <c r="M5062" i="2"/>
  <c r="M11741" i="2"/>
  <c r="M5970" i="2"/>
  <c r="M21702" i="2"/>
  <c r="M9294" i="2"/>
  <c r="M18090" i="2"/>
  <c r="M15299" i="2"/>
  <c r="M21276" i="2"/>
  <c r="M9552" i="2"/>
  <c r="M20044" i="2"/>
  <c r="M14123" i="2"/>
  <c r="M15250" i="2"/>
  <c r="M10187" i="2"/>
  <c r="M7935" i="2"/>
  <c r="M9341" i="2"/>
  <c r="M21692" i="2"/>
  <c r="M11078" i="2"/>
  <c r="M2032" i="2"/>
  <c r="M3965" i="2"/>
  <c r="M15835" i="2"/>
  <c r="M7153" i="2"/>
  <c r="M11042" i="2"/>
  <c r="M2700" i="2"/>
  <c r="M3804" i="2"/>
  <c r="M12453" i="2"/>
  <c r="M7396" i="2"/>
  <c r="M13806" i="2"/>
  <c r="M7186" i="2"/>
  <c r="M3417" i="2"/>
  <c r="M20123" i="2"/>
  <c r="M23070" i="2"/>
  <c r="M21617" i="2"/>
  <c r="M17046" i="2"/>
  <c r="M2917" i="2"/>
  <c r="M7612" i="2"/>
  <c r="M12289" i="2"/>
  <c r="M24552" i="2"/>
  <c r="M5444" i="2"/>
  <c r="M11548" i="2"/>
  <c r="M10110" i="2"/>
  <c r="M11868" i="2"/>
  <c r="M5190" i="2"/>
  <c r="M9658" i="2"/>
  <c r="M2778" i="2"/>
  <c r="M5112" i="2"/>
  <c r="M21898" i="2"/>
  <c r="M7229" i="2"/>
  <c r="M4848" i="2"/>
  <c r="M3501" i="2"/>
  <c r="M15828" i="2"/>
  <c r="M20120" i="2"/>
  <c r="M8196" i="2"/>
  <c r="M9137" i="2"/>
  <c r="M15547" i="2"/>
  <c r="M5249" i="2"/>
  <c r="M4618" i="2"/>
  <c r="M4197" i="2"/>
  <c r="M17561" i="2"/>
  <c r="M19811" i="2"/>
  <c r="M19118" i="2"/>
  <c r="M17606" i="2"/>
  <c r="M8631" i="2"/>
  <c r="M6546" i="2"/>
  <c r="M12078" i="2"/>
  <c r="M20235" i="2"/>
  <c r="M7556" i="2"/>
  <c r="M19126" i="2"/>
  <c r="M2378" i="2"/>
  <c r="M4485" i="2"/>
  <c r="M3886" i="2"/>
  <c r="M11743" i="2"/>
  <c r="M20703" i="2"/>
  <c r="M11249" i="2"/>
  <c r="M10873" i="2"/>
  <c r="M12263" i="2"/>
  <c r="M2854" i="2"/>
  <c r="M8165" i="2"/>
  <c r="M12935" i="2"/>
  <c r="M11056" i="2"/>
  <c r="M24627" i="2"/>
  <c r="M14470" i="2"/>
  <c r="M18456" i="2"/>
  <c r="M6324" i="2"/>
  <c r="M4987" i="2"/>
  <c r="M10746" i="2"/>
  <c r="M13306" i="2"/>
  <c r="M20676" i="2"/>
  <c r="M19404" i="2"/>
  <c r="M5601" i="2"/>
  <c r="M9076" i="2"/>
  <c r="M12745" i="2"/>
  <c r="M8640" i="2"/>
  <c r="M3859" i="2"/>
  <c r="M5678" i="2"/>
  <c r="M4400" i="2"/>
  <c r="M6601" i="2"/>
  <c r="M4364" i="2"/>
  <c r="M15840" i="2"/>
  <c r="M11278" i="2"/>
  <c r="M16004" i="2"/>
  <c r="M9284" i="2"/>
  <c r="M16660" i="2"/>
  <c r="M20672" i="2"/>
  <c r="M12740" i="2"/>
  <c r="M16923" i="2"/>
  <c r="M16880" i="2"/>
  <c r="M23309" i="2"/>
  <c r="M11585" i="2"/>
  <c r="M2336" i="2"/>
  <c r="M5666" i="2"/>
  <c r="M17891" i="2"/>
  <c r="M9979" i="2"/>
  <c r="M19820" i="2"/>
  <c r="M15126" i="2"/>
  <c r="M14612" i="2"/>
  <c r="M22126" i="2"/>
  <c r="M14526" i="2"/>
  <c r="M15047" i="2"/>
  <c r="M9763" i="2"/>
  <c r="M3824" i="2"/>
  <c r="M9251" i="2"/>
  <c r="M5268" i="2"/>
  <c r="M11146" i="2"/>
  <c r="M12187" i="2"/>
  <c r="M22130" i="2"/>
  <c r="M22014" i="2"/>
  <c r="M12699" i="2"/>
  <c r="M13628" i="2"/>
  <c r="M7883" i="2"/>
  <c r="M16026" i="2"/>
  <c r="M9356" i="2"/>
  <c r="M3354" i="2"/>
  <c r="M8924" i="2"/>
  <c r="M17602" i="2"/>
  <c r="M5049" i="2"/>
  <c r="M6744" i="2"/>
  <c r="M18755" i="2"/>
  <c r="M13099" i="2"/>
  <c r="M23589" i="2"/>
  <c r="M21755" i="2"/>
  <c r="M9302" i="2"/>
  <c r="M2661" i="2"/>
  <c r="M10365" i="2"/>
  <c r="M18770" i="2"/>
  <c r="M6650" i="2"/>
  <c r="M23827" i="2"/>
  <c r="M12581" i="2"/>
  <c r="M7014" i="2"/>
  <c r="M12839" i="2"/>
  <c r="M3991" i="2"/>
  <c r="M4390" i="2"/>
  <c r="M8370" i="2"/>
  <c r="M11254" i="2"/>
  <c r="M6187" i="2"/>
  <c r="M20901" i="2"/>
  <c r="M2082" i="2"/>
  <c r="M12596" i="2"/>
  <c r="M9081" i="2"/>
  <c r="M16664" i="2"/>
  <c r="M4836" i="2"/>
  <c r="M7334" i="2"/>
  <c r="M24719" i="2"/>
  <c r="M7045" i="2"/>
  <c r="M8059" i="2"/>
  <c r="M20439" i="2"/>
  <c r="M8654" i="2"/>
  <c r="M3244" i="2"/>
  <c r="M19529" i="2"/>
  <c r="M19535" i="2"/>
  <c r="M6443" i="2"/>
  <c r="M15717" i="2"/>
  <c r="M17755" i="2"/>
  <c r="M5974" i="2"/>
  <c r="M21205" i="2"/>
  <c r="M9059" i="2"/>
  <c r="M24104" i="2"/>
  <c r="M8657" i="2"/>
  <c r="M17698" i="2"/>
  <c r="M10147" i="2"/>
  <c r="M21894" i="2"/>
  <c r="M18826" i="2"/>
  <c r="M20567" i="2"/>
  <c r="M14856" i="2"/>
  <c r="M16216" i="2"/>
  <c r="M5938" i="2"/>
  <c r="M10419" i="2"/>
  <c r="M10077" i="2"/>
  <c r="M7599" i="2"/>
  <c r="M4607" i="2"/>
  <c r="M5220" i="2"/>
  <c r="M19756" i="2"/>
  <c r="M6965" i="2"/>
  <c r="M15937" i="2"/>
  <c r="M16988" i="2"/>
  <c r="M2214" i="2"/>
  <c r="M10433" i="2"/>
  <c r="M6312" i="2"/>
  <c r="M7373" i="2"/>
  <c r="M21345" i="2"/>
  <c r="M9961" i="2"/>
  <c r="M18276" i="2"/>
  <c r="M17810" i="2"/>
  <c r="M18582" i="2"/>
  <c r="M7918" i="2"/>
  <c r="M7915" i="2"/>
  <c r="M10299" i="2"/>
  <c r="M20053" i="2"/>
  <c r="M20864" i="2"/>
  <c r="M4675" i="2"/>
  <c r="M4883" i="2"/>
  <c r="M14354" i="2"/>
  <c r="M12410" i="2"/>
  <c r="M2746" i="2"/>
  <c r="M17038" i="2"/>
  <c r="M9682" i="2"/>
  <c r="M14825" i="2"/>
  <c r="M14320" i="2"/>
  <c r="M16612" i="2"/>
  <c r="M3203" i="2"/>
  <c r="M6189" i="2"/>
  <c r="M18612" i="2"/>
  <c r="M18417" i="2"/>
  <c r="M10997" i="2"/>
  <c r="M16818" i="2"/>
  <c r="M8374" i="2"/>
  <c r="M15171" i="2"/>
  <c r="M18928" i="2"/>
  <c r="M19106" i="2"/>
  <c r="M14676" i="2"/>
  <c r="M14835" i="2"/>
  <c r="M8383" i="2"/>
  <c r="M16495" i="2"/>
  <c r="M14687" i="2"/>
  <c r="M11643" i="2"/>
  <c r="M22403" i="2"/>
  <c r="M5515" i="2"/>
  <c r="M3124" i="2"/>
  <c r="M12309" i="2"/>
  <c r="M3927" i="2"/>
  <c r="M12355" i="2"/>
  <c r="M5652" i="2"/>
  <c r="M11568" i="2"/>
  <c r="M8578" i="2"/>
  <c r="M20837" i="2"/>
  <c r="M6969" i="2"/>
  <c r="M5872" i="2"/>
  <c r="M14545" i="2"/>
  <c r="M10345" i="2"/>
  <c r="M5939" i="2"/>
  <c r="M9466" i="2"/>
  <c r="M17573" i="2"/>
  <c r="M21620" i="2"/>
  <c r="M14631" i="2"/>
  <c r="M18551" i="2"/>
  <c r="M15674" i="2"/>
  <c r="M15886" i="2"/>
  <c r="M18069" i="2"/>
  <c r="M19051" i="2"/>
  <c r="M3873" i="2"/>
  <c r="M17582" i="2"/>
  <c r="M4258" i="2"/>
  <c r="M12064" i="2"/>
  <c r="M2757" i="2"/>
  <c r="M10101" i="2"/>
  <c r="M21783" i="2"/>
  <c r="M10015" i="2"/>
  <c r="M6554" i="2"/>
  <c r="M12314" i="2"/>
  <c r="M21063" i="2"/>
  <c r="M5239" i="2"/>
  <c r="M21816" i="2"/>
  <c r="M17264" i="2"/>
  <c r="M5006" i="2"/>
  <c r="M6204" i="2"/>
  <c r="M20101" i="2"/>
  <c r="M15911" i="2"/>
  <c r="M2637" i="2"/>
  <c r="M4156" i="2"/>
  <c r="M10457" i="2"/>
  <c r="M4413" i="2"/>
  <c r="M16483" i="2"/>
  <c r="M7306" i="2"/>
  <c r="M12819" i="2"/>
  <c r="M19918" i="2"/>
  <c r="M4145" i="2"/>
  <c r="M19976" i="2"/>
  <c r="M11420" i="2"/>
  <c r="M12888" i="2"/>
  <c r="M8200" i="2"/>
  <c r="M3042" i="2"/>
  <c r="M13223" i="2"/>
  <c r="M3938" i="2"/>
  <c r="M18981" i="2"/>
  <c r="M4780" i="2"/>
  <c r="M10902" i="2"/>
  <c r="M4681" i="2"/>
  <c r="M20517" i="2"/>
  <c r="M17894" i="2"/>
  <c r="M6783" i="2"/>
  <c r="M5163" i="2"/>
  <c r="M11024" i="2"/>
  <c r="M7178" i="2"/>
  <c r="M11865" i="2"/>
  <c r="M21067" i="2"/>
  <c r="M15176" i="2"/>
  <c r="M7851" i="2"/>
  <c r="M5435" i="2"/>
  <c r="M13763" i="2"/>
  <c r="M18003" i="2"/>
  <c r="M8433" i="2"/>
  <c r="M4152" i="2"/>
  <c r="M2650" i="2"/>
  <c r="M16590" i="2"/>
  <c r="M7658" i="2"/>
  <c r="M5160" i="2"/>
  <c r="M2568" i="2"/>
  <c r="M14510" i="2"/>
  <c r="M14342" i="2"/>
  <c r="M21920" i="2"/>
  <c r="M7452" i="2"/>
  <c r="M13443" i="2"/>
  <c r="M8785" i="2"/>
  <c r="M6616" i="2"/>
  <c r="M11992" i="2"/>
  <c r="M16845" i="2"/>
  <c r="M22718" i="2"/>
  <c r="M19277" i="2"/>
  <c r="M15106" i="2"/>
  <c r="M17210" i="2"/>
  <c r="M8107" i="2"/>
  <c r="M15051" i="2"/>
  <c r="M4807" i="2"/>
  <c r="M8838" i="2"/>
  <c r="M6753" i="2"/>
  <c r="M4000" i="2"/>
  <c r="M18503" i="2"/>
  <c r="M19467" i="2"/>
  <c r="M5647" i="2"/>
  <c r="M3670" i="2"/>
  <c r="M18776" i="2"/>
  <c r="M9873" i="2"/>
  <c r="M9205" i="2"/>
  <c r="M11915" i="2"/>
  <c r="M11454" i="2"/>
  <c r="M16461" i="2"/>
  <c r="M15464" i="2"/>
  <c r="M10303" i="2"/>
  <c r="M21806" i="2"/>
  <c r="M22437" i="2"/>
  <c r="M7129" i="2"/>
  <c r="M16436" i="2"/>
  <c r="M7175" i="2"/>
  <c r="M22767" i="2"/>
  <c r="M9272" i="2"/>
  <c r="M10353" i="2"/>
  <c r="M2292" i="2"/>
  <c r="M21824" i="2"/>
  <c r="M3204" i="2"/>
  <c r="M7184" i="2"/>
  <c r="M18583" i="2"/>
  <c r="M2417" i="2"/>
  <c r="M8220" i="2"/>
  <c r="M14775" i="2"/>
  <c r="M23733" i="2"/>
  <c r="M20642" i="2"/>
  <c r="M7853" i="2"/>
  <c r="M15044" i="2"/>
  <c r="M22358" i="2"/>
  <c r="M7528" i="2"/>
  <c r="M9990" i="2"/>
  <c r="M18604" i="2"/>
  <c r="M12772" i="2"/>
  <c r="M2620" i="2"/>
  <c r="M3270" i="2"/>
  <c r="M18525" i="2"/>
  <c r="M13887" i="2"/>
  <c r="M19134" i="2"/>
  <c r="M3236" i="2"/>
  <c r="M2053" i="2"/>
  <c r="M3739" i="2"/>
  <c r="M2311" i="2"/>
  <c r="M5741" i="2"/>
  <c r="M5668" i="2"/>
  <c r="M16467" i="2"/>
  <c r="M11779" i="2"/>
  <c r="M10840" i="2"/>
  <c r="M12068" i="2"/>
  <c r="M2205" i="2"/>
  <c r="M2506" i="2"/>
  <c r="M4847" i="2"/>
  <c r="M8207" i="2"/>
  <c r="M4877" i="2"/>
  <c r="M13109" i="2"/>
  <c r="M3147" i="2"/>
  <c r="M11229" i="2"/>
  <c r="M17712" i="2"/>
  <c r="M11860" i="2"/>
  <c r="M20918" i="2"/>
  <c r="M12719" i="2"/>
  <c r="M14368" i="2"/>
  <c r="M13315" i="2"/>
  <c r="M2921" i="2"/>
  <c r="M3943" i="2"/>
  <c r="M21958" i="2"/>
  <c r="M2496" i="2"/>
  <c r="M8202" i="2"/>
  <c r="M6752" i="2"/>
  <c r="M20520" i="2"/>
  <c r="M8672" i="2"/>
  <c r="M20842" i="2"/>
  <c r="M14349" i="2"/>
  <c r="M3866" i="2"/>
  <c r="M6637" i="2"/>
  <c r="M11360" i="2"/>
  <c r="M19825" i="2"/>
  <c r="M18133" i="2"/>
  <c r="M12969" i="2"/>
  <c r="M6046" i="2"/>
  <c r="M10634" i="2"/>
  <c r="M11612" i="2"/>
  <c r="M11939" i="2"/>
  <c r="M22548" i="2"/>
  <c r="M10007" i="2"/>
  <c r="M5878" i="2"/>
  <c r="M21204" i="2"/>
  <c r="M9380" i="2"/>
  <c r="M19482" i="2"/>
  <c r="M21380" i="2"/>
  <c r="M11478" i="2"/>
  <c r="M7208" i="2"/>
  <c r="M7032" i="2"/>
  <c r="M16571" i="2"/>
  <c r="M6651" i="2"/>
  <c r="M9987" i="2"/>
  <c r="M4948" i="2"/>
  <c r="M17180" i="2"/>
  <c r="M9828" i="2"/>
  <c r="M17726" i="2"/>
  <c r="M5096" i="2"/>
  <c r="M5340" i="2"/>
  <c r="M14474" i="2"/>
  <c r="M22305" i="2"/>
  <c r="M16011" i="2"/>
  <c r="M14532" i="2"/>
  <c r="M15737" i="2"/>
  <c r="M9116" i="2"/>
  <c r="M24253" i="2"/>
  <c r="M18170" i="2"/>
  <c r="M6432" i="2"/>
  <c r="M14711" i="2"/>
  <c r="M10065" i="2"/>
  <c r="M19391" i="2"/>
  <c r="M8280" i="2"/>
  <c r="M12364" i="2"/>
  <c r="M17890" i="2"/>
  <c r="M23756" i="2"/>
  <c r="M18809" i="2"/>
  <c r="M18908" i="2"/>
  <c r="M8661" i="2"/>
  <c r="M11206" i="2"/>
  <c r="M9130" i="2"/>
  <c r="M2223" i="2"/>
  <c r="M20588" i="2"/>
  <c r="M5795" i="2"/>
  <c r="M7358" i="2"/>
  <c r="M20660" i="2"/>
  <c r="M22281" i="2"/>
  <c r="M9977" i="2"/>
  <c r="M3683" i="2"/>
  <c r="M4789" i="2"/>
  <c r="M8060" i="2"/>
  <c r="M16164" i="2"/>
  <c r="M7947" i="2"/>
  <c r="M16626" i="2"/>
  <c r="M20811" i="2"/>
  <c r="M23115" i="2"/>
  <c r="M4065" i="2"/>
  <c r="M9872" i="2"/>
  <c r="M6418" i="2"/>
  <c r="M14452" i="2"/>
  <c r="M11933" i="2"/>
  <c r="M2590" i="2"/>
  <c r="M15140" i="2"/>
  <c r="M8519" i="2"/>
  <c r="M24362" i="2"/>
  <c r="M10305" i="2"/>
  <c r="M6480" i="2"/>
  <c r="M19397" i="2"/>
  <c r="M8852" i="2"/>
  <c r="M10032" i="2"/>
  <c r="M15344" i="2"/>
  <c r="M5853" i="2"/>
  <c r="M20242" i="2"/>
  <c r="M15423" i="2"/>
  <c r="M22292" i="2"/>
  <c r="M13466" i="2"/>
  <c r="M4114" i="2"/>
  <c r="M3563" i="2"/>
  <c r="M24717" i="2"/>
  <c r="M15516" i="2"/>
  <c r="M21111" i="2"/>
  <c r="M15897" i="2"/>
  <c r="M4686" i="2"/>
  <c r="M17394" i="2"/>
  <c r="M15757" i="2"/>
  <c r="M18131" i="2"/>
  <c r="M5486" i="2"/>
  <c r="M6902" i="2"/>
  <c r="M5026" i="2"/>
  <c r="M17298" i="2"/>
  <c r="M12398" i="2"/>
  <c r="M9199" i="2"/>
  <c r="M12145" i="2"/>
  <c r="M18613" i="2"/>
  <c r="M19772" i="2"/>
  <c r="M10581" i="2"/>
  <c r="M9279" i="2"/>
  <c r="M5554" i="2"/>
  <c r="M9780" i="2"/>
  <c r="M19320" i="2"/>
  <c r="M15360" i="2"/>
  <c r="M15345" i="2"/>
  <c r="M3543" i="2"/>
  <c r="M3170" i="2"/>
  <c r="M7585" i="2"/>
  <c r="M9589" i="2"/>
  <c r="M23891" i="2"/>
  <c r="M5675" i="2"/>
  <c r="M2196" i="2"/>
  <c r="M8446" i="2"/>
  <c r="M5272" i="2"/>
  <c r="M2401" i="2"/>
  <c r="M14748" i="2"/>
  <c r="M6163" i="2"/>
  <c r="M2079" i="2"/>
  <c r="M12598" i="2"/>
  <c r="M13800" i="2"/>
  <c r="M12649" i="2"/>
  <c r="M12475" i="2"/>
  <c r="M16290" i="2"/>
  <c r="M9550" i="2"/>
  <c r="M6237" i="2"/>
  <c r="M13813" i="2"/>
  <c r="M19547" i="2"/>
  <c r="M12916" i="2"/>
  <c r="M9063" i="2"/>
  <c r="M17581" i="2"/>
  <c r="M2207" i="2"/>
  <c r="M9563" i="2"/>
  <c r="M20591" i="2"/>
  <c r="M17562" i="2"/>
  <c r="M13673" i="2"/>
  <c r="M5807" i="2"/>
  <c r="M18021" i="2"/>
  <c r="M23110" i="2"/>
  <c r="M12260" i="2"/>
  <c r="M10222" i="2"/>
  <c r="M7079" i="2"/>
  <c r="M5159" i="2"/>
  <c r="M10610" i="2"/>
  <c r="M18912" i="2"/>
  <c r="M13614" i="2"/>
  <c r="M18940" i="2"/>
  <c r="M22632" i="2"/>
  <c r="M8906" i="2"/>
  <c r="M13945" i="2"/>
  <c r="M22843" i="2"/>
  <c r="M4402" i="2"/>
  <c r="M2752" i="2"/>
  <c r="M17824" i="2"/>
  <c r="M19833" i="2"/>
  <c r="M16625" i="2"/>
  <c r="M10287" i="2"/>
  <c r="M3855" i="2"/>
  <c r="M5589" i="2"/>
  <c r="M16662" i="2"/>
  <c r="M2542" i="2"/>
  <c r="M12758" i="2"/>
  <c r="M11913" i="2"/>
  <c r="M10152" i="2"/>
  <c r="M4382" i="2"/>
  <c r="M11675" i="2"/>
  <c r="M10507" i="2"/>
  <c r="M8440" i="2"/>
  <c r="M2453" i="2"/>
  <c r="M10012" i="2"/>
  <c r="M16157" i="2"/>
  <c r="M18101" i="2"/>
  <c r="M15967" i="2"/>
  <c r="M10801" i="2"/>
  <c r="M15829" i="2"/>
  <c r="M2211" i="2"/>
  <c r="M7796" i="2"/>
  <c r="M22164" i="2"/>
  <c r="M24348" i="2"/>
  <c r="M2641" i="2"/>
  <c r="M8385" i="2"/>
  <c r="M18353" i="2"/>
  <c r="M13968" i="2"/>
  <c r="M19705" i="2"/>
  <c r="M9651" i="2"/>
  <c r="M8786" i="2"/>
  <c r="M15036" i="2"/>
  <c r="M6310" i="2"/>
  <c r="M24338" i="2"/>
  <c r="M18469" i="2"/>
  <c r="M6666" i="2"/>
  <c r="M6231" i="2"/>
  <c r="M17184" i="2"/>
  <c r="M16504" i="2"/>
  <c r="M5891" i="2"/>
  <c r="M16938" i="2"/>
  <c r="M15944" i="2"/>
  <c r="M7584" i="2"/>
  <c r="M19025" i="2"/>
  <c r="M12930" i="2"/>
  <c r="M2474" i="2"/>
  <c r="M10971" i="2"/>
  <c r="M15477" i="2"/>
  <c r="M7422" i="2"/>
  <c r="M4522" i="2"/>
  <c r="M9748" i="2"/>
  <c r="M2522" i="2"/>
  <c r="M23648" i="2"/>
  <c r="M13841" i="2"/>
  <c r="M5455" i="2"/>
  <c r="M23061" i="2"/>
  <c r="M7525" i="2"/>
  <c r="M16454" i="2"/>
  <c r="M12401" i="2"/>
  <c r="M4716" i="2"/>
  <c r="M13310" i="2"/>
  <c r="M8581" i="2"/>
  <c r="M7709" i="2"/>
  <c r="M10990" i="2"/>
  <c r="M20843" i="2"/>
  <c r="M2868" i="2"/>
  <c r="M17156" i="2"/>
  <c r="M23942" i="2"/>
  <c r="M24564" i="2"/>
  <c r="M12624" i="2"/>
  <c r="M18218" i="2"/>
  <c r="M16421" i="2"/>
  <c r="M11182" i="2"/>
  <c r="M11397" i="2"/>
  <c r="M11673" i="2"/>
  <c r="M4094" i="2"/>
  <c r="M17328" i="2"/>
  <c r="M15916" i="2"/>
  <c r="M11778" i="2"/>
  <c r="M22096" i="2"/>
  <c r="M15885" i="2"/>
  <c r="M13364" i="2"/>
  <c r="M3164" i="2"/>
  <c r="M10949" i="2"/>
  <c r="M8988" i="2"/>
  <c r="M10193" i="2"/>
  <c r="M13626" i="2"/>
  <c r="M7532" i="2"/>
  <c r="M12729" i="2"/>
  <c r="M5456" i="2"/>
  <c r="M24429" i="2"/>
  <c r="M6126" i="2"/>
  <c r="M9492" i="2"/>
  <c r="M5347" i="2"/>
  <c r="M21886" i="2"/>
  <c r="M24406" i="2"/>
  <c r="M15515" i="2"/>
  <c r="M12235" i="2"/>
  <c r="M8001" i="2"/>
  <c r="M16165" i="2"/>
  <c r="M6802" i="2"/>
  <c r="M17309" i="2"/>
  <c r="M11566" i="2"/>
  <c r="M19302" i="2"/>
  <c r="M2130" i="2"/>
  <c r="M3719" i="2"/>
  <c r="M9864" i="2"/>
  <c r="M17849" i="2"/>
  <c r="M15761" i="2"/>
  <c r="M8421" i="2"/>
  <c r="M20844" i="2"/>
  <c r="M5590" i="2"/>
  <c r="M22400" i="2"/>
  <c r="M19763" i="2"/>
  <c r="M5899" i="2"/>
  <c r="M3601" i="2"/>
  <c r="M6615" i="2"/>
  <c r="M8180" i="2"/>
  <c r="M20198" i="2"/>
  <c r="M21845" i="2"/>
  <c r="M23461" i="2"/>
  <c r="M20977" i="2"/>
  <c r="M5567" i="2"/>
  <c r="M17744" i="2"/>
  <c r="M19570" i="2"/>
  <c r="M4172" i="2"/>
  <c r="M4481" i="2"/>
  <c r="M7019" i="2"/>
  <c r="M9127" i="2"/>
  <c r="M13736" i="2"/>
  <c r="M13219" i="2"/>
  <c r="M4582" i="2"/>
  <c r="M3562" i="2"/>
  <c r="M7592" i="2"/>
  <c r="M9017" i="2"/>
  <c r="M19331" i="2"/>
  <c r="M18630" i="2"/>
  <c r="M14591" i="2"/>
  <c r="M2018" i="2"/>
  <c r="M17802" i="2"/>
  <c r="M16523" i="2"/>
  <c r="M2458" i="2"/>
  <c r="M3235" i="2"/>
  <c r="M15659" i="2"/>
  <c r="M11830" i="2"/>
  <c r="M7069" i="2"/>
  <c r="M23750" i="2"/>
  <c r="M19083" i="2"/>
  <c r="M9379" i="2"/>
  <c r="M12422" i="2"/>
  <c r="M13022" i="2"/>
  <c r="M6165" i="2"/>
  <c r="M3830" i="2"/>
  <c r="M16429" i="2"/>
  <c r="M6086" i="2"/>
  <c r="M7729" i="2"/>
  <c r="M18632" i="2"/>
  <c r="M10070" i="2"/>
  <c r="M22505" i="2"/>
  <c r="M19517" i="2"/>
  <c r="M5385" i="2"/>
  <c r="M14468" i="2"/>
  <c r="M8365" i="2"/>
  <c r="M23557" i="2"/>
  <c r="M4116" i="2"/>
  <c r="M6028" i="2"/>
  <c r="M16958" i="2"/>
  <c r="M4741" i="2"/>
  <c r="M20619" i="2"/>
  <c r="M21266" i="2"/>
  <c r="M20045" i="2"/>
  <c r="M11617" i="2"/>
  <c r="M19890" i="2"/>
  <c r="M23532" i="2"/>
  <c r="M3689" i="2"/>
  <c r="M7922" i="2"/>
  <c r="M13481" i="2"/>
  <c r="M22756" i="2"/>
  <c r="M19099" i="2"/>
  <c r="M8115" i="2"/>
  <c r="M19279" i="2"/>
  <c r="M6488" i="2"/>
  <c r="M17299" i="2"/>
  <c r="M20262" i="2"/>
  <c r="M4905" i="2"/>
  <c r="M5404" i="2"/>
  <c r="M15277" i="2"/>
  <c r="M12456" i="2"/>
  <c r="M24785" i="2"/>
  <c r="M2674" i="2"/>
  <c r="M16754" i="2"/>
  <c r="M24343" i="2"/>
  <c r="M16306" i="2"/>
  <c r="M7488" i="2"/>
  <c r="M4726" i="2"/>
  <c r="M11003" i="2"/>
  <c r="M15924" i="2"/>
  <c r="M12168" i="2"/>
  <c r="M18149" i="2"/>
  <c r="M23786" i="2"/>
  <c r="M8993" i="2"/>
  <c r="M12849" i="2"/>
  <c r="M14297" i="2"/>
  <c r="M7764" i="2"/>
  <c r="M7260" i="2"/>
  <c r="M3364" i="2"/>
  <c r="M11815" i="2"/>
  <c r="M19687" i="2"/>
  <c r="M18104" i="2"/>
  <c r="M9225" i="2"/>
  <c r="M3614" i="2"/>
  <c r="M19137" i="2"/>
  <c r="M17221" i="2"/>
  <c r="M2099" i="2"/>
  <c r="M10204" i="2"/>
  <c r="M2763" i="2"/>
  <c r="M5796" i="2"/>
  <c r="M17986" i="2"/>
  <c r="M3566" i="2"/>
  <c r="M22788" i="2"/>
  <c r="M11136" i="2"/>
  <c r="M11745" i="2"/>
  <c r="M3384" i="2"/>
  <c r="M16963" i="2"/>
  <c r="M2152" i="2"/>
  <c r="M19993" i="2"/>
  <c r="M11655" i="2"/>
  <c r="M2412" i="2"/>
  <c r="M15934" i="2"/>
  <c r="M9513" i="2"/>
  <c r="M10635" i="2"/>
  <c r="M19198" i="2"/>
  <c r="M14907" i="2"/>
  <c r="M17864" i="2"/>
  <c r="M3637" i="2"/>
  <c r="M2535" i="2"/>
  <c r="M8876" i="2"/>
  <c r="M5717" i="2"/>
  <c r="M3686" i="2"/>
  <c r="M7976" i="2"/>
  <c r="M9798" i="2"/>
  <c r="M8745" i="2"/>
  <c r="M15445" i="2"/>
  <c r="M22509" i="2"/>
  <c r="M12167" i="2"/>
  <c r="M7472" i="2"/>
  <c r="M12011" i="2"/>
  <c r="M7083" i="2"/>
  <c r="M24590" i="2"/>
  <c r="M7820" i="2"/>
  <c r="M4499" i="2"/>
  <c r="M8439" i="2"/>
  <c r="M19029" i="2"/>
  <c r="M2784" i="2"/>
  <c r="M5697" i="2"/>
  <c r="M10223" i="2"/>
  <c r="M16661" i="2"/>
  <c r="M4823" i="2"/>
  <c r="M12348" i="2"/>
  <c r="M13902" i="2"/>
  <c r="M2575" i="2"/>
  <c r="M14865" i="2"/>
  <c r="M6277" i="2"/>
  <c r="M6023" i="2"/>
  <c r="M7884" i="2"/>
  <c r="M14361" i="2"/>
  <c r="M20182" i="2"/>
  <c r="M2437" i="2"/>
  <c r="M16002" i="2"/>
  <c r="M5002" i="2"/>
  <c r="M13098" i="2"/>
  <c r="M17603" i="2"/>
  <c r="M20268" i="2"/>
  <c r="M3531" i="2"/>
  <c r="M4069" i="2"/>
  <c r="M17047" i="2"/>
  <c r="M14661" i="2"/>
  <c r="M24514" i="2"/>
  <c r="M11370" i="2"/>
  <c r="M6351" i="2"/>
  <c r="M15945" i="2"/>
  <c r="M18494" i="2"/>
  <c r="M4249" i="2"/>
  <c r="M13536" i="2"/>
  <c r="M14840" i="2"/>
  <c r="M9072" i="2"/>
  <c r="M12271" i="2"/>
  <c r="M23268" i="2"/>
  <c r="M11874" i="2"/>
  <c r="M10159" i="2"/>
  <c r="M4797" i="2"/>
  <c r="M6715" i="2"/>
  <c r="M10414" i="2"/>
  <c r="M24164" i="2"/>
  <c r="M11462" i="2"/>
  <c r="M9831" i="2"/>
  <c r="M7427" i="2"/>
  <c r="M8258" i="2"/>
  <c r="M16243" i="2"/>
  <c r="M10888" i="2"/>
  <c r="M18187" i="2"/>
  <c r="M17680" i="2"/>
  <c r="M3513" i="2"/>
  <c r="M7621" i="2"/>
  <c r="M6610" i="2"/>
  <c r="M22410" i="2"/>
  <c r="M9425" i="2"/>
  <c r="M14124" i="2"/>
  <c r="M20582" i="2"/>
  <c r="M12323" i="2"/>
  <c r="M5424" i="2"/>
  <c r="M24326" i="2"/>
  <c r="M18049" i="2"/>
  <c r="M10255" i="2"/>
  <c r="M9486" i="2"/>
  <c r="M17605" i="2"/>
  <c r="M8594" i="2"/>
  <c r="M3885" i="2"/>
  <c r="M18536" i="2"/>
  <c r="M8768" i="2"/>
  <c r="M7106" i="2"/>
  <c r="M11346" i="2"/>
  <c r="M14965" i="2"/>
  <c r="M3457" i="2"/>
  <c r="M12711" i="2"/>
  <c r="M8941" i="2"/>
  <c r="M4990" i="2"/>
  <c r="M16530" i="2"/>
  <c r="M9445" i="2"/>
  <c r="M11004" i="2"/>
  <c r="M6179" i="2"/>
  <c r="M6871" i="2"/>
  <c r="M18203" i="2"/>
  <c r="M13546" i="2"/>
  <c r="M6682" i="2"/>
  <c r="M18084" i="2"/>
  <c r="M19462" i="2"/>
  <c r="M16637" i="2"/>
  <c r="M21538" i="2"/>
  <c r="M19888" i="2"/>
  <c r="M13907" i="2"/>
  <c r="M5216" i="2"/>
  <c r="M13768" i="2"/>
  <c r="M22741" i="2"/>
  <c r="M24136" i="2"/>
  <c r="M3832" i="2"/>
  <c r="M2692" i="2"/>
  <c r="M10260" i="2"/>
  <c r="M3602" i="2"/>
  <c r="M22640" i="2"/>
  <c r="M13093" i="2"/>
  <c r="M8680" i="2"/>
  <c r="M4804" i="2"/>
  <c r="M8701" i="2"/>
  <c r="M14752" i="2"/>
  <c r="M17120" i="2"/>
  <c r="M4507" i="2"/>
  <c r="M7128" i="2"/>
  <c r="M15865" i="2"/>
  <c r="M10048" i="2"/>
  <c r="M3978" i="2"/>
  <c r="M23041" i="2"/>
  <c r="M13509" i="2"/>
  <c r="M5010" i="2"/>
  <c r="M16592" i="2"/>
  <c r="M13005" i="2"/>
  <c r="M16893" i="2"/>
  <c r="M9555" i="2"/>
  <c r="M15580" i="2"/>
  <c r="M21937" i="2"/>
  <c r="M9626" i="2"/>
  <c r="M7090" i="2"/>
  <c r="M11792" i="2"/>
  <c r="M20446" i="2"/>
  <c r="M5192" i="2"/>
  <c r="M15426" i="2"/>
  <c r="M9716" i="2"/>
  <c r="M3047" i="2"/>
  <c r="M18802" i="2"/>
  <c r="M6770" i="2"/>
  <c r="M21773" i="2"/>
  <c r="M5904" i="2"/>
  <c r="M5275" i="2"/>
  <c r="M19861" i="2"/>
  <c r="M3646" i="2"/>
  <c r="M7414" i="2"/>
  <c r="M6385" i="2"/>
  <c r="M7767" i="2"/>
  <c r="M6694" i="2"/>
  <c r="M10122" i="2"/>
  <c r="M22120" i="2"/>
  <c r="M13571" i="2"/>
  <c r="M17325" i="2"/>
  <c r="M21073" i="2"/>
  <c r="M5612" i="2"/>
  <c r="M12798" i="2"/>
  <c r="M8755" i="2"/>
  <c r="M18351" i="2"/>
  <c r="M16434" i="2"/>
  <c r="M7038" i="2"/>
  <c r="M18294" i="2"/>
  <c r="M22711" i="2"/>
  <c r="M4602" i="2"/>
  <c r="M16689" i="2"/>
  <c r="M13681" i="2"/>
  <c r="M10146" i="2"/>
  <c r="M14719" i="2"/>
  <c r="M10861" i="2"/>
  <c r="M15676" i="2"/>
  <c r="M7980" i="2"/>
  <c r="M3608" i="2"/>
  <c r="M4187" i="2"/>
  <c r="M18719" i="2"/>
  <c r="M20302" i="2"/>
  <c r="M6279" i="2"/>
  <c r="M10341" i="2"/>
  <c r="M7214" i="2"/>
  <c r="M13929" i="2"/>
  <c r="M14116" i="2"/>
  <c r="M16512" i="2"/>
  <c r="M13323" i="2"/>
  <c r="M16067" i="2"/>
  <c r="M3727" i="2"/>
  <c r="M5726" i="2"/>
  <c r="M2864" i="2"/>
  <c r="M18781" i="2"/>
  <c r="M7562" i="2"/>
  <c r="M8736" i="2"/>
  <c r="M8499" i="2"/>
  <c r="M14154" i="2"/>
  <c r="M18843" i="2"/>
  <c r="M3075" i="2"/>
  <c r="M4308" i="2"/>
  <c r="M7329" i="2"/>
  <c r="M17691" i="2"/>
  <c r="M18266" i="2"/>
  <c r="M9362" i="2"/>
  <c r="M6808" i="2"/>
  <c r="M9090" i="2"/>
  <c r="M3469" i="2"/>
  <c r="M17458" i="2"/>
  <c r="M22474" i="2"/>
  <c r="M5948" i="2"/>
  <c r="M7641" i="2"/>
  <c r="M6191" i="2"/>
  <c r="M17382" i="2"/>
  <c r="M10620" i="2"/>
  <c r="M16460" i="2"/>
  <c r="M4764" i="2"/>
  <c r="M20661" i="2"/>
  <c r="M21478" i="2"/>
  <c r="M6364" i="2"/>
  <c r="M9893" i="2"/>
  <c r="M9110" i="2"/>
  <c r="M15722" i="2"/>
  <c r="M9058" i="2"/>
  <c r="M23243" i="2"/>
  <c r="M9975" i="2"/>
  <c r="M2300" i="2"/>
  <c r="M10177" i="2"/>
  <c r="M11296" i="2"/>
  <c r="M9235" i="2"/>
  <c r="M19236" i="2"/>
  <c r="M19261" i="2"/>
  <c r="M4342" i="2"/>
  <c r="M9846" i="2"/>
  <c r="M21696" i="2"/>
  <c r="M11409" i="2"/>
  <c r="M5833" i="2"/>
  <c r="M8140" i="2"/>
  <c r="M6623" i="2"/>
  <c r="M8651" i="2"/>
  <c r="M7633" i="2"/>
  <c r="M17439" i="2"/>
  <c r="M12481" i="2"/>
  <c r="M2259" i="2"/>
  <c r="M4075" i="2"/>
  <c r="M14728" i="2"/>
  <c r="M14691" i="2"/>
  <c r="M11923" i="2"/>
  <c r="M3050" i="2"/>
  <c r="M12979" i="2"/>
  <c r="M2228" i="2"/>
  <c r="M3516" i="2"/>
  <c r="M20903" i="2"/>
  <c r="M10705" i="2"/>
  <c r="M3946" i="2"/>
  <c r="M17564" i="2"/>
  <c r="M22904" i="2"/>
  <c r="M9145" i="2"/>
  <c r="M14389" i="2"/>
  <c r="M9181" i="2"/>
  <c r="M13187" i="2"/>
  <c r="M7888" i="2"/>
  <c r="M10434" i="2"/>
  <c r="M21175" i="2"/>
  <c r="M3138" i="2"/>
  <c r="M24279" i="2"/>
  <c r="M23393" i="2"/>
  <c r="M13100" i="2"/>
  <c r="M19690" i="2"/>
  <c r="M4475" i="2"/>
  <c r="M19486" i="2"/>
  <c r="M23317" i="2"/>
  <c r="M6588" i="2"/>
  <c r="M19388" i="2"/>
  <c r="M11274" i="2"/>
  <c r="M15711" i="2"/>
  <c r="M13848" i="2"/>
  <c r="M18728" i="2"/>
  <c r="M13525" i="2"/>
  <c r="M14243" i="2"/>
  <c r="M4213" i="2"/>
  <c r="M2569" i="2"/>
  <c r="M6114" i="2"/>
  <c r="M2107" i="2"/>
  <c r="M5196" i="2"/>
  <c r="M5147" i="2"/>
  <c r="M5547" i="2"/>
  <c r="M6638" i="2"/>
  <c r="M2523" i="2"/>
  <c r="M2165" i="2"/>
  <c r="M8783" i="2"/>
  <c r="M13565" i="2"/>
  <c r="M7930" i="2"/>
  <c r="M20204" i="2"/>
  <c r="M16599" i="2"/>
  <c r="M22962" i="2"/>
  <c r="M22167" i="2"/>
  <c r="M19058" i="2"/>
  <c r="M13123" i="2"/>
  <c r="M9273" i="2"/>
  <c r="M11817" i="2"/>
  <c r="M3676" i="2"/>
  <c r="M20666" i="2"/>
  <c r="M8603" i="2"/>
  <c r="M17576" i="2"/>
  <c r="M18156" i="2"/>
  <c r="M6549" i="2"/>
  <c r="M4746" i="2"/>
  <c r="M22409" i="2"/>
  <c r="M15542" i="2"/>
  <c r="M13928" i="2"/>
  <c r="M24447" i="2"/>
  <c r="M13197" i="2"/>
  <c r="M12923" i="2"/>
  <c r="M2588" i="2"/>
  <c r="M13744" i="2"/>
  <c r="M19347" i="2"/>
  <c r="M13320" i="2"/>
  <c r="M6785" i="2"/>
  <c r="M9612" i="2"/>
  <c r="M18277" i="2"/>
  <c r="M14214" i="2"/>
  <c r="M16537" i="2"/>
  <c r="M8225" i="2"/>
  <c r="M19420" i="2"/>
  <c r="M22000" i="2"/>
  <c r="M3414" i="2"/>
  <c r="M21566" i="2"/>
  <c r="M8737" i="2"/>
  <c r="M11965" i="2"/>
  <c r="M2484" i="2"/>
  <c r="M23697" i="2"/>
  <c r="M8030" i="2"/>
  <c r="M15105" i="2"/>
  <c r="M12451" i="2"/>
  <c r="M14271" i="2"/>
  <c r="M9624" i="2"/>
  <c r="M2672" i="2"/>
  <c r="M20077" i="2"/>
  <c r="M11581" i="2"/>
  <c r="M10885" i="2"/>
  <c r="M13421" i="2"/>
  <c r="M5588" i="2"/>
  <c r="M4916" i="2"/>
  <c r="M3048" i="2"/>
  <c r="M21162" i="2"/>
  <c r="M11724" i="2"/>
  <c r="M10524" i="2"/>
  <c r="M6852" i="2"/>
  <c r="M6390" i="2"/>
  <c r="M16690" i="2"/>
  <c r="M10282" i="2"/>
  <c r="M12318" i="2"/>
  <c r="M20308" i="2"/>
  <c r="M14248" i="2"/>
  <c r="M4666" i="2"/>
  <c r="M3091" i="2"/>
  <c r="M20764" i="2"/>
  <c r="M19023" i="2"/>
  <c r="M2759" i="2"/>
  <c r="M19314" i="2"/>
  <c r="M22889" i="2"/>
  <c r="M15560" i="2"/>
  <c r="M17512" i="2"/>
  <c r="M3139" i="2"/>
  <c r="M10369" i="2"/>
  <c r="M14186" i="2"/>
  <c r="M21087" i="2"/>
  <c r="M10751" i="2"/>
  <c r="M9934" i="2"/>
  <c r="M20392" i="2"/>
  <c r="M4099" i="2"/>
  <c r="M12379" i="2"/>
  <c r="M15778" i="2"/>
  <c r="M22577" i="2"/>
  <c r="M8761" i="2"/>
  <c r="M12836" i="2"/>
  <c r="M17253" i="2"/>
  <c r="M14021" i="2"/>
  <c r="M17942" i="2"/>
  <c r="M9627" i="2"/>
  <c r="M7720" i="2"/>
  <c r="M7747" i="2"/>
  <c r="M17739" i="2"/>
  <c r="M21353" i="2"/>
  <c r="M6202" i="2"/>
  <c r="M15281" i="2"/>
  <c r="M5960" i="2"/>
  <c r="M20817" i="2"/>
  <c r="M3568" i="2"/>
  <c r="M4634" i="2"/>
  <c r="M4545" i="2"/>
  <c r="M11308" i="2"/>
  <c r="M6559" i="2"/>
  <c r="M13956" i="2"/>
  <c r="M12171" i="2"/>
  <c r="M22679" i="2"/>
  <c r="M16351" i="2"/>
  <c r="M9252" i="2"/>
  <c r="M11119" i="2"/>
  <c r="M15998" i="2"/>
  <c r="M3273" i="2"/>
  <c r="M2934" i="2"/>
  <c r="M11900" i="2"/>
  <c r="M23809" i="2"/>
  <c r="M8468" i="2"/>
  <c r="M5032" i="2"/>
  <c r="M4445" i="2"/>
  <c r="M14480" i="2"/>
  <c r="M11674" i="2"/>
  <c r="M9335" i="2"/>
  <c r="M6516" i="2"/>
  <c r="M10251" i="2"/>
  <c r="M18269" i="2"/>
  <c r="M12846" i="2"/>
  <c r="M15038" i="2"/>
  <c r="M13072" i="2"/>
  <c r="M12808" i="2"/>
  <c r="M24244" i="2"/>
  <c r="M10266" i="2"/>
  <c r="M4142" i="2"/>
  <c r="M9047" i="2"/>
  <c r="M23868" i="2"/>
  <c r="M6113" i="2"/>
  <c r="M5699" i="2"/>
  <c r="M15653" i="2"/>
  <c r="M23785" i="2"/>
  <c r="M3111" i="2"/>
  <c r="M9717" i="2"/>
  <c r="M4748" i="2"/>
  <c r="M24996" i="2"/>
  <c r="M8430" i="2"/>
  <c r="M9992" i="2"/>
  <c r="M4009" i="2"/>
  <c r="M17083" i="2"/>
  <c r="M8939" i="2"/>
  <c r="M22499" i="2"/>
  <c r="M6684" i="2"/>
  <c r="M20664" i="2"/>
  <c r="M9758" i="2"/>
  <c r="M6729" i="2"/>
  <c r="M9010" i="2"/>
  <c r="M10650" i="2"/>
  <c r="M8867" i="2"/>
  <c r="M3284" i="2"/>
  <c r="M8102" i="2"/>
  <c r="M18729" i="2"/>
  <c r="M7272" i="2"/>
  <c r="M17749" i="2"/>
  <c r="M7545" i="2"/>
  <c r="M17012" i="2"/>
  <c r="M19775" i="2"/>
  <c r="M2246" i="2"/>
  <c r="M14478" i="2"/>
  <c r="M8476" i="2"/>
  <c r="M18871" i="2"/>
  <c r="M6218" i="2"/>
  <c r="M6748" i="2"/>
  <c r="M22953" i="2"/>
  <c r="M8715" i="2"/>
  <c r="M15461" i="2"/>
  <c r="M11633" i="2"/>
  <c r="M22987" i="2"/>
  <c r="M10316" i="2"/>
  <c r="M18920" i="2"/>
  <c r="M7983" i="2"/>
  <c r="M9028" i="2"/>
  <c r="M14951" i="2"/>
  <c r="M2719" i="2"/>
  <c r="M11072" i="2"/>
  <c r="M15118" i="2"/>
  <c r="M9571" i="2"/>
  <c r="M7378" i="2"/>
  <c r="M5352" i="2"/>
  <c r="M16272" i="2"/>
  <c r="M8316" i="2"/>
  <c r="M13355" i="2"/>
  <c r="M18779" i="2"/>
  <c r="M21763" i="2"/>
  <c r="M10352" i="2"/>
  <c r="M3526" i="2"/>
  <c r="M19164" i="2"/>
  <c r="M16720" i="2"/>
  <c r="M14912" i="2"/>
  <c r="M12267" i="2"/>
  <c r="M7372" i="2"/>
  <c r="M10915" i="2"/>
  <c r="M5197" i="2"/>
  <c r="M17927" i="2"/>
  <c r="M17591" i="2"/>
  <c r="M4247" i="2"/>
  <c r="M15643" i="2"/>
  <c r="M17358" i="2"/>
  <c r="M19541" i="2"/>
  <c r="M13371" i="2"/>
  <c r="M4861" i="2"/>
  <c r="M14657" i="2"/>
  <c r="M24925" i="2"/>
  <c r="M3737" i="2"/>
  <c r="M14694" i="2"/>
  <c r="M4463" i="2"/>
  <c r="M6955" i="2"/>
  <c r="M24168" i="2"/>
  <c r="M15072" i="2"/>
  <c r="M14176" i="2"/>
  <c r="M5219" i="2"/>
  <c r="M18072" i="2"/>
  <c r="M5072" i="2"/>
  <c r="M16393" i="2"/>
  <c r="M7096" i="2"/>
  <c r="M11303" i="2"/>
  <c r="M19275" i="2"/>
  <c r="M12725" i="2"/>
  <c r="M14839" i="2"/>
  <c r="M15564" i="2"/>
  <c r="M2387" i="2"/>
  <c r="M9411" i="2"/>
  <c r="M11388" i="2"/>
  <c r="M10667" i="2"/>
  <c r="M21268" i="2"/>
  <c r="M14350" i="2"/>
  <c r="M15081" i="2"/>
  <c r="M16952" i="2"/>
  <c r="M20823" i="2"/>
  <c r="M10551" i="2"/>
  <c r="M16547" i="2"/>
  <c r="M6344" i="2"/>
  <c r="M3225" i="2"/>
  <c r="M4550" i="2"/>
  <c r="M2481" i="2"/>
  <c r="M5940" i="2"/>
  <c r="M20383" i="2"/>
  <c r="M5283" i="2"/>
  <c r="M2281" i="2"/>
  <c r="M18791" i="2"/>
  <c r="M18922" i="2"/>
  <c r="M3934" i="2"/>
  <c r="M7281" i="2"/>
  <c r="M19421" i="2"/>
  <c r="M19278" i="2"/>
  <c r="M17633" i="2"/>
  <c r="M8837" i="2"/>
  <c r="M11584" i="2"/>
  <c r="M11198" i="2"/>
  <c r="M12900" i="2"/>
  <c r="M3920" i="2"/>
  <c r="M13686" i="2"/>
  <c r="M8730" i="2"/>
  <c r="M9854" i="2"/>
  <c r="M13849" i="2"/>
  <c r="M2350" i="2"/>
  <c r="M8085" i="2"/>
  <c r="M8817" i="2"/>
  <c r="M22589" i="2"/>
  <c r="M6420" i="2"/>
  <c r="M4520" i="2"/>
  <c r="M18649" i="2"/>
  <c r="M23371" i="2"/>
  <c r="M16212" i="2"/>
  <c r="M13482" i="2"/>
  <c r="M24752" i="2"/>
  <c r="M11499" i="2"/>
  <c r="M14067" i="2"/>
  <c r="M9155" i="2"/>
  <c r="M5902" i="2"/>
  <c r="M6700" i="2"/>
  <c r="M20759" i="2"/>
  <c r="M12237" i="2"/>
  <c r="M20314" i="2"/>
  <c r="M11535" i="2"/>
  <c r="M6962" i="2"/>
  <c r="M18891" i="2"/>
  <c r="M17520" i="2"/>
  <c r="M24209" i="2"/>
  <c r="M16565" i="2"/>
  <c r="M16800" i="2"/>
  <c r="M10681" i="2"/>
  <c r="M17404" i="2"/>
  <c r="M13540" i="2"/>
  <c r="M18668" i="2"/>
  <c r="M10542" i="2"/>
  <c r="M3363" i="2"/>
  <c r="M24995" i="2"/>
  <c r="M10392" i="2"/>
  <c r="M10781" i="2"/>
  <c r="M3878" i="2"/>
  <c r="M16214" i="2"/>
  <c r="M20840" i="2"/>
  <c r="M9984" i="2"/>
  <c r="M13758" i="2"/>
  <c r="M8962" i="2"/>
  <c r="M20348" i="2"/>
  <c r="M19858" i="2"/>
  <c r="M5103" i="2"/>
  <c r="M16900" i="2"/>
  <c r="M6633" i="2"/>
  <c r="M15824" i="2"/>
  <c r="M14552" i="2"/>
  <c r="M4983" i="2"/>
  <c r="M18961" i="2"/>
  <c r="M4950" i="2"/>
  <c r="M21391" i="2"/>
  <c r="M4662" i="2"/>
  <c r="M12129" i="2"/>
  <c r="M5307" i="2"/>
  <c r="M20685" i="2"/>
  <c r="M16918" i="2"/>
  <c r="M15189" i="2"/>
  <c r="M3828" i="2"/>
  <c r="M2905" i="2"/>
  <c r="M16895" i="2"/>
  <c r="M3616" i="2"/>
  <c r="M18159" i="2"/>
  <c r="M5785" i="2"/>
  <c r="M5188" i="2"/>
  <c r="M6605" i="2"/>
  <c r="M17718" i="2"/>
  <c r="M24285" i="2"/>
  <c r="M3408" i="2"/>
  <c r="M7315" i="2"/>
  <c r="M11429" i="2"/>
  <c r="M12189" i="2"/>
  <c r="M19217" i="2"/>
  <c r="M8279" i="2"/>
  <c r="M10467" i="2"/>
  <c r="M4902" i="2"/>
  <c r="M15573" i="2"/>
  <c r="M19648" i="2"/>
  <c r="M18923" i="2"/>
  <c r="M9706" i="2"/>
  <c r="M12315" i="2"/>
  <c r="M17472" i="2"/>
  <c r="M2254" i="2"/>
  <c r="M12938" i="2"/>
  <c r="M17907" i="2"/>
  <c r="M14356" i="2"/>
  <c r="M20748" i="2"/>
  <c r="M15633" i="2"/>
  <c r="M17705" i="2"/>
  <c r="M5815" i="2"/>
  <c r="M19172" i="2"/>
  <c r="M10056" i="2"/>
  <c r="M16607" i="2"/>
  <c r="M11705" i="2"/>
  <c r="M12182" i="2"/>
  <c r="M11590" i="2"/>
  <c r="M21685" i="2"/>
  <c r="M7227" i="2"/>
  <c r="M17492" i="2"/>
  <c r="M11867" i="2"/>
  <c r="M7355" i="2"/>
  <c r="M6761" i="2"/>
  <c r="M3318" i="2"/>
  <c r="M11899" i="2"/>
  <c r="M12307" i="2"/>
  <c r="M12041" i="2"/>
  <c r="M16048" i="2"/>
  <c r="M2264" i="2"/>
  <c r="M19273" i="2"/>
  <c r="M5460" i="2"/>
  <c r="M18185" i="2"/>
  <c r="M6209" i="2"/>
  <c r="M3336" i="2"/>
  <c r="M6558" i="2"/>
  <c r="M16403" i="2"/>
  <c r="M11784" i="2"/>
  <c r="M17197" i="2"/>
  <c r="M23644" i="2"/>
  <c r="M14580" i="2"/>
  <c r="M20111" i="2"/>
  <c r="M22619" i="2"/>
  <c r="M2577" i="2"/>
  <c r="M21290" i="2"/>
  <c r="M7974" i="2"/>
  <c r="M6309" i="2"/>
  <c r="M7569" i="2"/>
  <c r="M11160" i="2"/>
  <c r="M2019" i="2"/>
  <c r="M10884" i="2"/>
  <c r="M18152" i="2"/>
  <c r="M4699" i="2"/>
  <c r="M8199" i="2"/>
  <c r="M5401" i="2"/>
  <c r="M15730" i="2"/>
  <c r="M14373" i="2"/>
  <c r="M4897" i="2"/>
  <c r="M13182" i="2"/>
  <c r="M7123" i="2"/>
  <c r="M14647" i="2"/>
  <c r="M17353" i="2"/>
  <c r="M4011" i="2"/>
  <c r="M21621" i="2"/>
  <c r="M21421" i="2"/>
  <c r="M9274" i="2"/>
  <c r="M4469" i="2"/>
  <c r="M6921" i="2"/>
  <c r="M13632" i="2"/>
  <c r="M3634" i="2"/>
  <c r="M20652" i="2"/>
  <c r="M13939" i="2"/>
  <c r="M15131" i="2"/>
  <c r="M4470" i="2"/>
  <c r="M14332" i="2"/>
  <c r="M13230" i="2"/>
  <c r="M11344" i="2"/>
  <c r="M12741" i="2"/>
  <c r="M4772" i="2"/>
  <c r="M7172" i="2"/>
  <c r="M23460" i="2"/>
  <c r="M12727" i="2"/>
  <c r="M11066" i="2"/>
  <c r="M2978" i="2"/>
  <c r="M21079" i="2"/>
  <c r="M15316" i="2"/>
  <c r="M3016" i="2"/>
  <c r="M4966" i="2"/>
  <c r="M2804" i="2"/>
  <c r="M5222" i="2"/>
  <c r="M4570" i="2"/>
  <c r="M8381" i="2"/>
  <c r="M4843" i="2"/>
  <c r="M9328" i="2"/>
  <c r="M4198" i="2"/>
  <c r="M4613" i="2"/>
  <c r="M5410" i="2"/>
  <c r="M17475" i="2"/>
  <c r="M20227" i="2"/>
  <c r="M13912" i="2"/>
  <c r="M14717" i="2"/>
  <c r="M9713" i="2"/>
  <c r="M18635" i="2"/>
  <c r="M17100" i="2"/>
  <c r="M16912" i="2"/>
  <c r="M7913" i="2"/>
  <c r="M14160" i="2"/>
  <c r="M13824" i="2"/>
  <c r="M2756" i="2"/>
  <c r="M17731" i="2"/>
  <c r="M15986" i="2"/>
  <c r="M2327" i="2"/>
  <c r="M10186" i="2"/>
  <c r="M13479" i="2"/>
  <c r="M18380" i="2"/>
  <c r="M19753" i="2"/>
  <c r="M19182" i="2"/>
  <c r="M8012" i="2"/>
  <c r="M7232" i="2"/>
  <c r="M4078" i="2"/>
  <c r="M20040" i="2"/>
  <c r="M11461" i="2"/>
  <c r="M8741" i="2"/>
  <c r="M17469" i="2"/>
  <c r="M16686" i="2"/>
  <c r="M6460" i="2"/>
  <c r="M13635" i="2"/>
  <c r="M16042" i="2"/>
  <c r="M5309" i="2"/>
  <c r="M17043" i="2"/>
  <c r="M5327" i="2"/>
  <c r="M6398" i="2"/>
  <c r="M11026" i="2"/>
  <c r="M9100" i="2"/>
  <c r="M22074" i="2"/>
  <c r="M11202" i="2"/>
  <c r="M11632" i="2"/>
  <c r="M16984" i="2"/>
  <c r="M10501" i="2"/>
  <c r="M4899" i="2"/>
  <c r="M17075" i="2"/>
  <c r="M10241" i="2"/>
  <c r="M23910" i="2"/>
  <c r="M6472" i="2"/>
  <c r="M16443" i="2"/>
  <c r="M3692" i="2"/>
  <c r="M10169" i="2"/>
  <c r="M8123" i="2"/>
  <c r="M8898" i="2"/>
  <c r="M11131" i="2"/>
  <c r="M15057" i="2"/>
  <c r="M17643" i="2"/>
  <c r="M6093" i="2"/>
  <c r="M17474" i="2"/>
  <c r="M15415" i="2"/>
  <c r="M10252" i="2"/>
  <c r="M14192" i="2"/>
  <c r="M16038" i="2"/>
  <c r="M17132" i="2"/>
  <c r="M15739" i="2"/>
  <c r="M8027" i="2"/>
  <c r="M19354" i="2"/>
  <c r="M20529" i="2"/>
  <c r="M9353" i="2"/>
  <c r="M3599" i="2"/>
  <c r="M21626" i="2"/>
  <c r="M21384" i="2"/>
  <c r="M12856" i="2"/>
  <c r="M10242" i="2"/>
  <c r="M3596" i="2"/>
  <c r="M2896" i="2"/>
  <c r="M14570" i="2"/>
  <c r="M22326" i="2"/>
  <c r="M12023" i="2"/>
  <c r="M2234" i="2"/>
  <c r="M3189" i="2"/>
  <c r="M15098" i="2"/>
  <c r="M3344" i="2"/>
  <c r="M3117" i="2"/>
  <c r="M22192" i="2"/>
  <c r="M3448" i="2"/>
  <c r="M5787" i="2"/>
  <c r="M12370" i="2"/>
  <c r="M6538" i="2"/>
  <c r="M17557" i="2"/>
  <c r="M19848" i="2"/>
  <c r="M3901" i="2"/>
  <c r="M10776" i="2"/>
  <c r="M7516" i="2"/>
  <c r="M9074" i="2"/>
  <c r="M9818" i="2"/>
  <c r="M12176" i="2"/>
  <c r="M18265" i="2"/>
  <c r="M10055" i="2"/>
  <c r="M15058" i="2"/>
  <c r="M4866" i="2"/>
  <c r="M11472" i="2"/>
  <c r="M12446" i="2"/>
  <c r="M15963" i="2"/>
  <c r="M5194" i="2"/>
  <c r="M20260" i="2"/>
  <c r="M19371" i="2"/>
  <c r="M24525" i="2"/>
  <c r="M2109" i="2"/>
  <c r="M12799" i="2"/>
  <c r="M19829" i="2"/>
  <c r="M19114" i="2"/>
  <c r="M17836" i="2"/>
  <c r="M2289" i="2"/>
  <c r="M15240" i="2"/>
  <c r="M2419" i="2"/>
  <c r="M17720" i="2"/>
  <c r="M6506" i="2"/>
  <c r="M5829" i="2"/>
  <c r="M19832" i="2"/>
  <c r="M4793" i="2"/>
  <c r="M14704" i="2"/>
  <c r="M17402" i="2"/>
  <c r="M3378" i="2"/>
  <c r="M17036" i="2"/>
  <c r="M15818" i="2"/>
  <c r="M18541" i="2"/>
  <c r="M16210" i="2"/>
  <c r="M9049" i="2"/>
  <c r="M18038" i="2"/>
  <c r="M19440" i="2"/>
  <c r="M11175" i="2"/>
  <c r="M13028" i="2"/>
  <c r="M14949" i="2"/>
  <c r="M10757" i="2"/>
  <c r="M4890" i="2"/>
  <c r="M17967" i="2"/>
  <c r="M8156" i="2"/>
  <c r="M16727" i="2"/>
  <c r="M8304" i="2"/>
  <c r="M15366" i="2"/>
  <c r="M21493" i="2"/>
  <c r="M4309" i="2"/>
  <c r="M15275" i="2"/>
  <c r="M10830" i="2"/>
  <c r="M2638" i="2"/>
  <c r="M10262" i="2"/>
  <c r="M18872" i="2"/>
  <c r="M15269" i="2"/>
  <c r="M9715" i="2"/>
  <c r="M16383" i="2"/>
  <c r="M7203" i="2"/>
  <c r="M11765" i="2"/>
  <c r="M23877" i="2"/>
  <c r="M11760" i="2"/>
  <c r="M19531" i="2"/>
  <c r="M18478" i="2"/>
  <c r="M12643" i="2"/>
  <c r="M19453" i="2"/>
  <c r="M5516" i="2"/>
  <c r="M14754" i="2"/>
  <c r="M18434" i="2"/>
  <c r="M3382" i="2"/>
  <c r="M18712" i="2"/>
  <c r="M14411" i="2"/>
  <c r="M6299" i="2"/>
  <c r="M5539" i="2"/>
  <c r="M14185" i="2"/>
  <c r="M13411" i="2"/>
  <c r="M4008" i="2"/>
  <c r="M3877" i="2"/>
  <c r="M11480" i="2"/>
  <c r="M14387" i="2"/>
  <c r="M19050" i="2"/>
  <c r="M4363" i="2"/>
  <c r="M9911" i="2"/>
  <c r="M8314" i="2"/>
  <c r="M22329" i="2"/>
  <c r="M6841" i="2"/>
  <c r="M4798" i="2"/>
  <c r="M12181" i="2"/>
  <c r="M7744" i="2"/>
  <c r="M23140" i="2"/>
  <c r="M4110" i="2"/>
  <c r="M18975" i="2"/>
  <c r="M20435" i="2"/>
  <c r="M13327" i="2"/>
  <c r="M24700" i="2"/>
  <c r="M24621" i="2"/>
  <c r="M2103" i="2"/>
  <c r="M15339" i="2"/>
  <c r="M14927" i="2"/>
  <c r="M23030" i="2"/>
  <c r="M16391" i="2"/>
  <c r="M13347" i="2"/>
  <c r="M24439" i="2"/>
  <c r="M14503" i="2"/>
  <c r="M20740" i="2"/>
  <c r="M12277" i="2"/>
  <c r="M16406" i="2"/>
  <c r="M11735" i="2"/>
  <c r="M16376" i="2"/>
  <c r="M16316" i="2"/>
  <c r="M2915" i="2"/>
  <c r="M9689" i="2"/>
  <c r="M22784" i="2"/>
  <c r="M6528" i="2"/>
  <c r="M17348" i="2"/>
  <c r="M15750" i="2"/>
  <c r="M5016" i="2"/>
  <c r="M3864" i="2"/>
  <c r="M10364" i="2"/>
  <c r="M14287" i="2"/>
  <c r="M23546" i="2"/>
  <c r="M5920" i="2"/>
  <c r="M18205" i="2"/>
  <c r="M13288" i="2"/>
  <c r="M2237" i="2"/>
  <c r="M11059" i="2"/>
  <c r="M7099" i="2"/>
  <c r="M5851" i="2"/>
  <c r="M24815" i="2"/>
  <c r="M12783" i="2"/>
  <c r="M5235" i="2"/>
  <c r="M5409" i="2"/>
  <c r="M18446" i="2"/>
  <c r="M5137" i="2"/>
  <c r="M18063" i="2"/>
  <c r="M20747" i="2"/>
  <c r="M7967" i="2"/>
  <c r="M2385" i="2"/>
  <c r="M15848" i="2"/>
  <c r="M16268" i="2"/>
  <c r="M8957" i="2"/>
  <c r="M11304" i="2"/>
  <c r="M5684" i="2"/>
  <c r="M11557" i="2"/>
  <c r="M22833" i="2"/>
  <c r="M9055" i="2"/>
  <c r="M19712" i="2"/>
  <c r="M16378" i="2"/>
  <c r="M3587" i="2"/>
  <c r="M9582" i="2"/>
  <c r="M18761" i="2"/>
  <c r="M4337" i="2"/>
  <c r="M18089" i="2"/>
  <c r="M16619" i="2"/>
  <c r="M12162" i="2"/>
  <c r="M14683" i="2"/>
  <c r="M16729" i="2"/>
  <c r="M11392" i="2"/>
  <c r="M14931" i="2"/>
  <c r="M13711" i="2"/>
  <c r="M16405" i="2"/>
  <c r="M7902" i="2"/>
  <c r="M21051" i="2"/>
  <c r="M15738" i="2"/>
  <c r="M4005" i="2"/>
  <c r="M8100" i="2"/>
  <c r="M12321" i="2"/>
  <c r="M7436" i="2"/>
  <c r="M3937" i="2"/>
  <c r="M3560" i="2"/>
  <c r="M6722" i="2"/>
  <c r="M20501" i="2"/>
  <c r="M7218" i="2"/>
  <c r="M5393" i="2"/>
  <c r="M6003" i="2"/>
  <c r="M10454" i="2"/>
  <c r="M7689" i="2"/>
  <c r="M15486" i="2"/>
  <c r="M14831" i="2"/>
  <c r="M8695" i="2"/>
  <c r="M9208" i="2"/>
  <c r="M11595" i="2"/>
  <c r="M18076" i="2"/>
  <c r="M20558" i="2"/>
  <c r="M24691" i="2"/>
  <c r="M7462" i="2"/>
  <c r="M13624" i="2"/>
  <c r="M8697" i="2"/>
  <c r="M10809" i="2"/>
  <c r="M7649" i="2"/>
  <c r="M17454" i="2"/>
  <c r="M14814" i="2"/>
  <c r="M16121" i="2"/>
  <c r="M12908" i="2"/>
  <c r="M9823" i="2"/>
  <c r="M15857" i="2"/>
  <c r="M3628" i="2"/>
  <c r="M19670" i="2"/>
  <c r="M2409" i="2"/>
  <c r="M4803" i="2"/>
  <c r="M4359" i="2"/>
  <c r="M7743" i="2"/>
  <c r="M20174" i="2"/>
  <c r="M6068" i="2"/>
  <c r="M18818" i="2"/>
  <c r="M17650" i="2"/>
  <c r="M7291" i="2"/>
  <c r="M11732" i="2"/>
  <c r="M19996" i="2"/>
  <c r="M5629" i="2"/>
  <c r="M6001" i="2"/>
  <c r="M16723" i="2"/>
  <c r="M7759" i="2"/>
  <c r="M3780" i="2"/>
  <c r="M20381" i="2"/>
  <c r="M9345" i="2"/>
  <c r="M2556" i="2"/>
  <c r="M19965" i="2"/>
  <c r="M10996" i="2"/>
  <c r="M12816" i="2"/>
  <c r="M3308" i="2"/>
  <c r="M2969" i="2"/>
  <c r="M6541" i="2"/>
  <c r="M11790" i="2"/>
  <c r="M8517" i="2"/>
  <c r="M18870" i="2"/>
  <c r="M6078" i="2"/>
  <c r="M2210" i="2"/>
  <c r="M16469" i="2"/>
  <c r="M20821" i="2"/>
  <c r="M8816" i="2"/>
  <c r="M3276" i="2"/>
  <c r="M18365" i="2"/>
  <c r="M3565" i="2"/>
  <c r="M23101" i="2"/>
  <c r="M12432" i="2"/>
  <c r="M6380" i="2"/>
  <c r="M5124" i="2"/>
  <c r="M3880" i="2"/>
  <c r="M15703" i="2"/>
  <c r="M4517" i="2"/>
  <c r="M4239" i="2"/>
  <c r="M6183" i="2"/>
  <c r="M10864" i="2"/>
  <c r="M17656" i="2"/>
  <c r="M11039" i="2"/>
  <c r="M9623" i="2"/>
  <c r="M21569" i="2"/>
  <c r="M21780" i="2"/>
  <c r="M17324" i="2"/>
  <c r="M15878" i="2"/>
  <c r="M14494" i="2"/>
  <c r="M2548" i="2"/>
  <c r="M6737" i="2"/>
  <c r="M5208" i="2"/>
  <c r="M21008" i="2"/>
  <c r="M4269" i="2"/>
  <c r="M24906" i="2"/>
  <c r="M12449" i="2"/>
  <c r="M6723" i="2"/>
  <c r="M21556" i="2"/>
  <c r="M7104" i="2"/>
  <c r="M12890" i="2"/>
  <c r="M18641" i="2"/>
  <c r="M17592" i="2"/>
  <c r="M9946" i="2"/>
  <c r="M2233" i="2"/>
  <c r="M15506" i="2"/>
  <c r="M12079" i="2"/>
  <c r="M2846" i="2"/>
  <c r="M8062" i="2"/>
  <c r="M6649" i="2"/>
  <c r="M15615" i="2"/>
  <c r="M8214" i="2"/>
  <c r="M11414" i="2"/>
  <c r="M10325" i="2"/>
  <c r="M18058" i="2"/>
  <c r="M3031" i="2"/>
  <c r="M17065" i="2"/>
  <c r="M2471" i="2"/>
  <c r="M17590" i="2"/>
  <c r="M7657" i="2"/>
  <c r="M11038" i="2"/>
  <c r="M13946" i="2"/>
  <c r="M7960" i="2"/>
  <c r="M8645" i="2"/>
  <c r="M8257" i="2"/>
  <c r="M19230" i="2"/>
  <c r="M13138" i="2"/>
  <c r="M21971" i="2"/>
  <c r="M2400" i="2"/>
  <c r="M14461" i="2"/>
  <c r="M10940" i="2"/>
  <c r="M23554" i="2"/>
  <c r="M23042" i="2"/>
  <c r="M19953" i="2"/>
  <c r="M5485" i="2"/>
  <c r="M15385" i="2"/>
  <c r="M13319" i="2"/>
  <c r="M4059" i="2"/>
  <c r="M20572" i="2"/>
  <c r="M18242" i="2"/>
  <c r="M5254" i="2"/>
  <c r="M8178" i="2"/>
  <c r="M2319" i="2"/>
  <c r="M12568" i="2"/>
  <c r="M8037" i="2"/>
  <c r="M4466" i="2"/>
  <c r="M5913" i="2"/>
  <c r="M23796" i="2"/>
  <c r="M16045" i="2"/>
  <c r="M18197" i="2"/>
  <c r="M11602" i="2"/>
  <c r="M11850" i="2"/>
  <c r="M16597" i="2"/>
  <c r="M15330" i="2"/>
  <c r="M10534" i="2"/>
  <c r="M7848" i="2"/>
  <c r="M17027" i="2"/>
  <c r="M15166" i="2"/>
  <c r="M16783" i="2"/>
  <c r="M7637" i="2"/>
  <c r="M15964" i="2"/>
  <c r="M17004" i="2"/>
  <c r="M10068" i="2"/>
  <c r="M12747" i="2"/>
  <c r="M17131" i="2"/>
  <c r="M6088" i="2"/>
  <c r="M11492" i="2"/>
  <c r="M2962" i="2"/>
  <c r="M6739" i="2"/>
  <c r="M19745" i="2"/>
  <c r="M4655" i="2"/>
  <c r="M5091" i="2"/>
  <c r="M20144" i="2"/>
  <c r="M6192" i="2"/>
  <c r="M12958" i="2"/>
  <c r="M12710" i="2"/>
  <c r="M9424" i="2"/>
  <c r="M21283" i="2"/>
  <c r="M18211" i="2"/>
  <c r="M6445" i="2"/>
  <c r="M8194" i="2"/>
  <c r="M4177" i="2"/>
  <c r="M19768" i="2"/>
  <c r="M15667" i="2"/>
  <c r="M13144" i="2"/>
  <c r="M13514" i="2"/>
  <c r="M17247" i="2"/>
  <c r="M2659" i="2"/>
  <c r="M4107" i="2"/>
  <c r="M5368" i="2"/>
  <c r="M21944" i="2"/>
  <c r="M6880" i="2"/>
  <c r="M7843" i="2"/>
  <c r="M17807" i="2"/>
  <c r="M12732" i="2"/>
  <c r="M5351" i="2"/>
  <c r="M19066" i="2"/>
  <c r="M15624" i="2"/>
  <c r="M4468" i="2"/>
  <c r="M9189" i="2"/>
  <c r="M9744" i="2"/>
  <c r="M4367" i="2"/>
  <c r="M19884" i="2"/>
  <c r="M7233" i="2"/>
  <c r="M13782" i="2"/>
  <c r="M5023" i="2"/>
  <c r="M5141" i="2"/>
  <c r="M14071" i="2"/>
  <c r="M20458" i="2"/>
  <c r="M3113" i="2"/>
  <c r="M17501" i="2"/>
  <c r="M3702" i="2"/>
  <c r="M24210" i="2"/>
  <c r="M13595" i="2"/>
  <c r="M8015" i="2"/>
  <c r="M11396" i="2"/>
  <c r="M16498" i="2"/>
  <c r="M16099" i="2"/>
  <c r="M4287" i="2"/>
  <c r="M22216" i="2"/>
  <c r="M13894" i="2"/>
  <c r="M5663" i="2"/>
  <c r="M18704" i="2"/>
  <c r="M10722" i="2"/>
  <c r="M13311" i="2"/>
  <c r="M7700" i="2"/>
  <c r="M9169" i="2"/>
  <c r="M24140" i="2"/>
  <c r="M17061" i="2"/>
  <c r="M3781" i="2"/>
  <c r="M2871" i="2"/>
  <c r="M20223" i="2"/>
  <c r="M18752" i="2"/>
  <c r="M24567" i="2"/>
  <c r="M12278" i="2"/>
  <c r="M19258" i="2"/>
  <c r="M8961" i="2"/>
  <c r="M7653" i="2"/>
  <c r="M6956" i="2"/>
  <c r="M17311" i="2"/>
  <c r="M8735" i="2"/>
  <c r="M8705" i="2"/>
  <c r="M18406" i="2"/>
  <c r="M15289" i="2"/>
  <c r="M18491" i="2"/>
  <c r="M19032" i="2"/>
  <c r="M14072" i="2"/>
  <c r="M7301" i="2"/>
  <c r="M10775" i="2"/>
  <c r="M16624" i="2"/>
  <c r="M2057" i="2"/>
  <c r="M14345" i="2"/>
  <c r="M11510" i="2"/>
  <c r="M23123" i="2"/>
  <c r="M4708" i="2"/>
  <c r="M12782" i="2"/>
  <c r="M15394" i="2"/>
  <c r="M12246" i="2"/>
  <c r="M16915" i="2"/>
  <c r="M9693" i="2"/>
  <c r="M9248" i="2"/>
  <c r="M4818" i="2"/>
  <c r="M15620" i="2"/>
  <c r="M10071" i="2"/>
  <c r="M12313" i="2"/>
  <c r="M8024" i="2"/>
  <c r="M5798" i="2"/>
  <c r="M6157" i="2"/>
  <c r="M6641" i="2"/>
  <c r="M4231" i="2"/>
  <c r="M8409" i="2"/>
  <c r="M15442" i="2"/>
  <c r="M6868" i="2"/>
  <c r="M13596" i="2"/>
  <c r="M3861" i="2"/>
  <c r="M15517" i="2"/>
  <c r="M21360" i="2"/>
  <c r="M3140" i="2"/>
  <c r="M17596" i="2"/>
  <c r="M17725" i="2"/>
  <c r="M21402" i="2"/>
  <c r="M8610" i="2"/>
  <c r="M6478" i="2"/>
  <c r="M2543" i="2"/>
  <c r="M19755" i="2"/>
  <c r="M3401" i="2"/>
  <c r="M2242" i="2"/>
  <c r="M17248" i="2"/>
  <c r="M21579" i="2"/>
  <c r="M15011" i="2"/>
  <c r="M14377" i="2"/>
  <c r="M20172" i="2"/>
  <c r="M3644" i="2"/>
  <c r="M23614" i="2"/>
  <c r="M9368" i="2"/>
  <c r="M5569" i="2"/>
  <c r="M11812" i="2"/>
  <c r="M17526" i="2"/>
  <c r="M9039" i="2"/>
  <c r="M4366" i="2"/>
  <c r="M2607" i="2"/>
  <c r="M15529" i="2"/>
  <c r="M19377" i="2"/>
  <c r="M7387" i="2"/>
  <c r="M19588" i="2"/>
  <c r="M13682" i="2"/>
  <c r="M14029" i="2"/>
  <c r="M8398" i="2"/>
  <c r="M10593" i="2"/>
  <c r="M15741" i="2"/>
  <c r="M10695" i="2"/>
  <c r="M11193" i="2"/>
  <c r="M4779" i="2"/>
  <c r="M4544" i="2"/>
  <c r="M12776" i="2"/>
  <c r="M11911" i="2"/>
  <c r="M4439" i="2"/>
  <c r="M14281" i="2"/>
  <c r="M17088" i="2"/>
  <c r="M20888" i="2"/>
  <c r="M18171" i="2"/>
  <c r="M10917" i="2"/>
  <c r="M2146" i="2"/>
  <c r="M11528" i="2"/>
  <c r="M10488" i="2"/>
  <c r="M12579" i="2"/>
  <c r="M13501" i="2"/>
  <c r="M5972" i="2"/>
  <c r="M2952" i="2"/>
  <c r="M14879" i="2"/>
  <c r="M3989" i="2"/>
  <c r="M21318" i="2"/>
  <c r="M6643" i="2"/>
  <c r="M5301" i="2"/>
  <c r="M13877" i="2"/>
  <c r="M10673" i="2"/>
  <c r="M13837" i="2"/>
  <c r="M22473" i="2"/>
  <c r="M10163" i="2"/>
  <c r="M11579" i="2"/>
  <c r="M12135" i="2"/>
  <c r="M9043" i="2"/>
  <c r="M11658" i="2"/>
  <c r="M7192" i="2"/>
  <c r="M6994" i="2"/>
  <c r="M19260" i="2"/>
  <c r="M18361" i="2"/>
  <c r="M5582" i="2"/>
  <c r="M17323" i="2"/>
  <c r="M23610" i="2"/>
  <c r="M13972" i="2"/>
  <c r="M11902" i="2"/>
  <c r="M3198" i="2"/>
  <c r="M20334" i="2"/>
  <c r="M13529" i="2"/>
  <c r="M20810" i="2"/>
  <c r="M4813" i="2"/>
  <c r="M10286" i="2"/>
  <c r="M9541" i="2"/>
  <c r="M18371" i="2"/>
  <c r="M17556" i="2"/>
  <c r="M18997" i="2"/>
  <c r="M18175" i="2"/>
  <c r="M12062" i="2"/>
  <c r="M21184" i="2"/>
  <c r="M7215" i="2"/>
  <c r="M24876" i="2"/>
  <c r="M24872" i="2"/>
  <c r="M9824" i="2"/>
  <c r="M21673" i="2"/>
  <c r="M15595" i="2"/>
  <c r="M11880" i="2"/>
  <c r="M4586" i="2"/>
  <c r="M3959" i="2"/>
  <c r="M24644" i="2"/>
  <c r="M20896" i="2"/>
  <c r="M2168" i="2"/>
  <c r="M12014" i="2"/>
  <c r="M7840" i="2"/>
  <c r="M8928" i="2"/>
  <c r="M14233" i="2"/>
  <c r="M19630" i="2"/>
  <c r="M2318" i="2"/>
  <c r="M15566" i="2"/>
  <c r="M20463" i="2"/>
  <c r="M24601" i="2"/>
  <c r="M14142" i="2"/>
  <c r="M17959" i="2"/>
  <c r="M12093" i="2"/>
  <c r="M9497" i="2"/>
  <c r="M11197" i="2"/>
  <c r="M6656" i="2"/>
  <c r="M7542" i="2"/>
  <c r="M16142" i="2"/>
  <c r="M22982" i="2"/>
  <c r="M10678" i="2"/>
  <c r="M11687" i="2"/>
  <c r="M4668" i="2"/>
  <c r="M3411" i="2"/>
  <c r="M11601" i="2"/>
  <c r="M8311" i="2"/>
  <c r="M21400" i="2"/>
  <c r="M19211" i="2"/>
  <c r="M2919" i="2"/>
  <c r="M4015" i="2"/>
  <c r="M2690" i="2"/>
  <c r="M8765" i="2"/>
  <c r="M11885" i="2"/>
  <c r="M24031" i="2"/>
  <c r="M21158" i="2"/>
  <c r="M15995" i="2"/>
  <c r="M10504" i="2"/>
  <c r="M10709" i="2"/>
  <c r="M16506" i="2"/>
  <c r="M7053" i="2"/>
  <c r="M4588" i="2"/>
  <c r="M3857" i="2"/>
  <c r="M14982" i="2"/>
  <c r="M6258" i="2"/>
  <c r="M5640" i="2"/>
  <c r="M22395" i="2"/>
  <c r="M2540" i="2"/>
  <c r="M6143" i="2"/>
  <c r="M20287" i="2"/>
  <c r="M17767" i="2"/>
  <c r="M3482" i="2"/>
  <c r="M16343" i="2"/>
  <c r="M18497" i="2"/>
  <c r="M16550" i="2"/>
  <c r="M20804" i="2"/>
  <c r="M18498" i="2"/>
  <c r="M7399" i="2"/>
  <c r="M23207" i="2"/>
  <c r="M2497" i="2"/>
  <c r="M21753" i="2"/>
  <c r="M18016" i="2"/>
  <c r="M22527" i="2"/>
  <c r="M11358" i="2"/>
  <c r="M14942" i="2"/>
  <c r="M10956" i="2"/>
  <c r="M11442" i="2"/>
  <c r="M23721" i="2"/>
  <c r="M8384" i="2"/>
  <c r="M13381" i="2"/>
  <c r="M20166" i="2"/>
  <c r="M16623" i="2"/>
  <c r="M11768" i="2"/>
  <c r="M22214" i="2"/>
  <c r="M3356" i="2"/>
  <c r="M6526" i="2"/>
  <c r="M8607" i="2"/>
  <c r="M17853" i="2"/>
  <c r="M10721" i="2"/>
  <c r="M5152" i="2"/>
  <c r="M10806" i="2"/>
  <c r="M11523" i="2"/>
  <c r="M16561" i="2"/>
  <c r="M17071" i="2"/>
  <c r="M11555" i="2"/>
  <c r="M17775" i="2"/>
  <c r="M11483" i="2"/>
  <c r="M14347" i="2"/>
  <c r="M13539" i="2"/>
  <c r="M12766" i="2"/>
  <c r="M21874" i="2"/>
  <c r="M20029" i="2"/>
  <c r="M17351" i="2"/>
  <c r="M14442" i="2"/>
  <c r="M9265" i="2"/>
  <c r="M20710" i="2"/>
  <c r="M11109" i="2"/>
  <c r="M12330" i="2"/>
  <c r="M6369" i="2"/>
  <c r="M7892" i="2"/>
  <c r="M23530" i="2"/>
  <c r="M11222" i="2"/>
  <c r="M6395" i="2"/>
  <c r="M9288" i="2"/>
  <c r="M8415" i="2"/>
  <c r="M17306" i="2"/>
  <c r="M13152" i="2"/>
  <c r="M2285" i="2"/>
  <c r="M11960" i="2"/>
  <c r="M5659" i="2"/>
  <c r="M2268" i="2"/>
  <c r="M9257" i="2"/>
  <c r="M12118" i="2"/>
  <c r="M11921" i="2"/>
  <c r="M18902" i="2"/>
  <c r="M7321" i="2"/>
  <c r="M10384" i="2"/>
  <c r="M21578" i="2"/>
  <c r="M18578" i="2"/>
  <c r="M11211" i="2"/>
  <c r="M21068" i="2"/>
  <c r="M22097" i="2"/>
  <c r="M10387" i="2"/>
  <c r="M17768" i="2"/>
  <c r="M8309" i="2"/>
  <c r="M15862" i="2"/>
  <c r="M20004" i="2"/>
  <c r="M10424" i="2"/>
  <c r="M4958" i="2"/>
  <c r="M15594" i="2"/>
  <c r="M21865" i="2"/>
  <c r="M8693" i="2"/>
  <c r="M3084" i="2"/>
  <c r="M23150" i="2"/>
  <c r="M8487" i="2"/>
  <c r="M17913" i="2"/>
  <c r="M8458" i="2"/>
  <c r="M6281" i="2"/>
  <c r="M2658" i="2"/>
  <c r="M10894" i="2"/>
  <c r="M18745" i="2"/>
  <c r="M14445" i="2"/>
  <c r="M5015" i="2"/>
  <c r="M4568" i="2"/>
  <c r="M10484" i="2"/>
  <c r="M8230" i="2"/>
  <c r="M10478" i="2"/>
  <c r="M13155" i="2"/>
  <c r="M18280" i="2"/>
  <c r="M11103" i="2"/>
  <c r="M10363" i="2"/>
  <c r="M17489" i="2"/>
  <c r="M24869" i="2"/>
  <c r="M7619" i="2"/>
  <c r="M20440" i="2"/>
  <c r="M22176" i="2"/>
  <c r="M5050" i="2"/>
  <c r="M2899" i="2"/>
  <c r="M15238" i="2"/>
  <c r="M3771" i="2"/>
  <c r="M11000" i="2"/>
  <c r="M11807" i="2"/>
  <c r="M24027" i="2"/>
  <c r="M14680" i="2"/>
  <c r="M21819" i="2"/>
  <c r="M21058" i="2"/>
  <c r="M3962" i="2"/>
  <c r="M2216" i="2"/>
  <c r="M9898" i="2"/>
  <c r="M7908" i="2"/>
  <c r="M15387" i="2"/>
  <c r="M19913" i="2"/>
  <c r="M21542" i="2"/>
  <c r="M20504" i="2"/>
  <c r="M7680" i="2"/>
  <c r="M16399" i="2"/>
  <c r="M18370" i="2"/>
  <c r="M14409" i="2"/>
  <c r="M3494" i="2"/>
  <c r="M16542" i="2"/>
  <c r="M9876" i="2"/>
  <c r="M11431" i="2"/>
  <c r="M24536" i="2"/>
  <c r="M3334" i="2"/>
  <c r="M24243" i="2"/>
  <c r="M17829" i="2"/>
  <c r="M16844" i="2"/>
  <c r="M14677" i="2"/>
  <c r="M2296" i="2"/>
  <c r="M6476" i="2"/>
  <c r="M10513" i="2"/>
  <c r="M12055" i="2"/>
  <c r="M15826" i="2"/>
  <c r="M13488" i="2"/>
  <c r="M2684" i="2"/>
  <c r="M13511" i="2"/>
  <c r="M6215" i="2"/>
  <c r="M13844" i="2"/>
  <c r="M5040" i="2"/>
  <c r="M15740" i="2"/>
  <c r="M24491" i="2"/>
  <c r="M16332" i="2"/>
  <c r="M22038" i="2"/>
  <c r="M7669" i="2"/>
  <c r="M19174" i="2"/>
  <c r="M8312" i="2"/>
  <c r="M15900" i="2"/>
  <c r="M20853" i="2"/>
  <c r="M15972" i="2"/>
  <c r="M3240" i="2"/>
  <c r="M15901" i="2"/>
  <c r="M11089" i="2"/>
  <c r="M15363" i="2"/>
  <c r="M10731" i="2"/>
  <c r="M7440" i="2"/>
  <c r="M14276" i="2"/>
  <c r="M12580" i="2"/>
  <c r="M19330" i="2"/>
  <c r="M13392" i="2"/>
  <c r="M3221" i="2"/>
  <c r="M8144" i="2"/>
  <c r="M4581" i="2"/>
  <c r="M22568" i="2"/>
  <c r="M7791" i="2"/>
  <c r="M5828" i="2"/>
  <c r="M11605" i="2"/>
  <c r="M20062" i="2"/>
  <c r="M23379" i="2"/>
  <c r="M10826" i="2"/>
  <c r="M2499" i="2"/>
  <c r="M24940" i="2"/>
  <c r="M11050" i="2"/>
  <c r="M16117" i="2"/>
  <c r="M4809" i="2"/>
  <c r="M17999" i="2"/>
  <c r="M18105" i="2"/>
  <c r="M6539" i="2"/>
  <c r="M5105" i="2"/>
  <c r="M17532" i="2"/>
  <c r="M5800" i="2"/>
  <c r="M14866" i="2"/>
  <c r="M12257" i="2"/>
  <c r="M3055" i="2"/>
  <c r="M5769" i="2"/>
  <c r="M14229" i="2"/>
  <c r="M6673" i="2"/>
  <c r="M10389" i="2"/>
  <c r="M5632" i="2"/>
  <c r="M8419" i="2"/>
  <c r="M2947" i="2"/>
  <c r="M8061" i="2"/>
  <c r="M11656" i="2"/>
  <c r="M12670" i="2"/>
  <c r="M10960" i="2"/>
  <c r="M10856" i="2"/>
  <c r="M6019" i="2"/>
  <c r="M11781" i="2"/>
  <c r="M9699" i="2"/>
  <c r="M7368" i="2"/>
  <c r="M20593" i="2"/>
  <c r="M11425" i="2"/>
  <c r="M9726" i="2"/>
  <c r="M23071" i="2"/>
  <c r="M3349" i="2"/>
  <c r="M2442" i="2"/>
  <c r="M18184" i="2"/>
  <c r="M3515" i="2"/>
  <c r="M13006" i="2"/>
  <c r="M11195" i="2"/>
  <c r="M2293" i="2"/>
  <c r="M8704" i="2"/>
  <c r="M16043" i="2"/>
  <c r="M13498" i="2"/>
  <c r="M11257" i="2"/>
  <c r="M11903" i="2"/>
  <c r="M17840" i="2"/>
  <c r="M4122" i="2"/>
  <c r="M12780" i="2"/>
  <c r="M22040" i="2"/>
  <c r="M22666" i="2"/>
  <c r="M23987" i="2"/>
  <c r="M21277" i="2"/>
  <c r="M21431" i="2"/>
  <c r="M24092" i="2"/>
  <c r="M4130" i="2"/>
  <c r="M8504" i="2"/>
  <c r="M18125" i="2"/>
  <c r="M10824" i="2"/>
  <c r="M6772" i="2"/>
  <c r="M16235" i="2"/>
  <c r="M15556" i="2"/>
  <c r="M19718" i="2"/>
  <c r="M20530" i="2"/>
  <c r="M13418" i="2"/>
  <c r="M3094" i="2"/>
  <c r="M16794" i="2"/>
  <c r="M20715" i="2"/>
  <c r="M5165" i="2"/>
  <c r="M6243" i="2"/>
  <c r="M11412" i="2"/>
  <c r="M8559" i="2"/>
  <c r="M6031" i="2"/>
  <c r="M15520" i="2"/>
  <c r="M21323" i="2"/>
  <c r="M19409" i="2"/>
  <c r="M3502" i="2"/>
  <c r="M15949" i="2"/>
  <c r="M6130" i="2"/>
  <c r="M19044" i="2"/>
  <c r="M12724" i="2"/>
  <c r="M18432" i="2"/>
  <c r="M13769" i="2"/>
  <c r="M8395" i="2"/>
  <c r="M11212" i="2"/>
  <c r="M24884" i="2"/>
  <c r="M3673" i="2"/>
  <c r="M3261" i="2"/>
  <c r="M19806" i="2"/>
  <c r="M6803" i="2"/>
  <c r="M19685" i="2"/>
  <c r="M24133" i="2"/>
  <c r="M7493" i="2"/>
  <c r="M21530" i="2"/>
  <c r="M2017" i="2"/>
  <c r="M12396" i="2"/>
  <c r="M9614" i="2"/>
  <c r="M6063" i="2"/>
  <c r="M22175" i="2"/>
  <c r="M11285" i="2"/>
  <c r="M12213" i="2"/>
  <c r="M2982" i="2"/>
  <c r="M15381" i="2"/>
  <c r="M5491" i="2"/>
  <c r="M11391" i="2"/>
  <c r="M7346" i="2"/>
  <c r="M10150" i="2"/>
  <c r="M23471" i="2"/>
  <c r="M16856" i="2"/>
  <c r="M12387" i="2"/>
  <c r="M17003" i="2"/>
  <c r="M16374" i="2"/>
  <c r="M5487" i="2"/>
  <c r="M2177" i="2"/>
  <c r="M16974" i="2"/>
  <c r="M11924" i="2"/>
  <c r="M20473" i="2"/>
  <c r="M9789" i="2"/>
  <c r="M24368" i="2"/>
  <c r="M3761" i="2"/>
  <c r="M21254" i="2"/>
  <c r="M2845" i="2"/>
  <c r="M2083" i="2"/>
  <c r="M23395" i="2"/>
  <c r="M11789" i="2"/>
  <c r="M11307" i="2"/>
  <c r="M6665" i="2"/>
  <c r="M5429" i="2"/>
  <c r="M5583" i="2"/>
  <c r="M8764" i="2"/>
  <c r="M21744" i="2"/>
  <c r="M6741" i="2"/>
  <c r="M8859" i="2"/>
  <c r="M2524" i="2"/>
  <c r="M12073" i="2"/>
  <c r="M3161" i="2"/>
  <c r="M21004" i="2"/>
  <c r="M23808" i="2"/>
  <c r="M18375" i="2"/>
  <c r="M2701" i="2"/>
  <c r="M10892" i="2"/>
  <c r="M10748" i="2"/>
  <c r="M21116" i="2"/>
  <c r="M22985" i="2"/>
  <c r="M8352" i="2"/>
  <c r="M17236" i="2"/>
  <c r="M4609" i="2"/>
  <c r="M13307" i="2"/>
  <c r="M9407" i="2"/>
  <c r="M16041" i="2"/>
  <c r="M24544" i="2"/>
  <c r="M2060" i="2"/>
  <c r="M3806" i="2"/>
  <c r="M13413" i="2"/>
  <c r="M18686" i="2"/>
  <c r="M3662" i="2"/>
  <c r="M20043" i="2"/>
  <c r="M4457" i="2"/>
  <c r="M3154" i="2"/>
  <c r="M11547" i="2"/>
  <c r="M4158" i="2"/>
  <c r="M8731" i="2"/>
  <c r="M3636" i="2"/>
  <c r="M18226" i="2"/>
  <c r="M23006" i="2"/>
  <c r="M4321" i="2"/>
  <c r="M20651" i="2"/>
  <c r="M17092" i="2"/>
  <c r="M18144" i="2"/>
  <c r="M2885" i="2"/>
  <c r="M5926" i="2"/>
  <c r="M14041" i="2"/>
  <c r="M11774" i="2"/>
  <c r="M2054" i="2"/>
  <c r="M8090" i="2"/>
  <c r="M12696" i="2"/>
  <c r="M19133" i="2"/>
  <c r="M10041" i="2"/>
  <c r="M9446" i="2"/>
  <c r="M8780" i="2"/>
  <c r="M24349" i="2"/>
  <c r="M9910" i="2"/>
  <c r="M20934" i="2"/>
  <c r="M17079" i="2"/>
  <c r="M23282" i="2"/>
  <c r="M8907" i="2"/>
  <c r="M19252" i="2"/>
  <c r="M15507" i="2"/>
  <c r="M11525" i="2"/>
  <c r="M7673" i="2"/>
  <c r="M16668" i="2"/>
  <c r="M15552" i="2"/>
  <c r="M12634" i="2"/>
  <c r="M17902" i="2"/>
  <c r="M3918" i="2"/>
  <c r="M12255" i="2"/>
  <c r="M9099" i="2"/>
  <c r="M18968" i="2"/>
  <c r="M5107" i="2"/>
  <c r="M5284" i="2"/>
  <c r="M20742" i="2"/>
  <c r="M19435" i="2"/>
  <c r="M17948" i="2"/>
  <c r="M14658" i="2"/>
  <c r="M12265" i="2"/>
  <c r="M12010" i="2"/>
  <c r="M2731" i="2"/>
  <c r="M19575" i="2"/>
  <c r="M18838" i="2"/>
  <c r="M21490" i="2"/>
  <c r="M14153" i="2"/>
  <c r="M23935" i="2"/>
  <c r="M2290" i="2"/>
  <c r="M21697" i="2"/>
  <c r="M20443" i="2"/>
  <c r="M4760" i="2"/>
  <c r="M8326" i="2"/>
  <c r="M13783" i="2"/>
  <c r="M15490" i="2"/>
  <c r="M6834" i="2"/>
  <c r="M18644" i="2"/>
  <c r="M6676" i="2"/>
  <c r="M9920" i="2"/>
  <c r="M18062" i="2"/>
  <c r="M23783" i="2"/>
  <c r="M6431" i="2"/>
  <c r="M18989" i="2"/>
  <c r="M20189" i="2"/>
  <c r="M3207" i="2"/>
  <c r="M19417" i="2"/>
  <c r="M14443" i="2"/>
  <c r="M3359" i="2"/>
  <c r="M18302" i="2"/>
  <c r="M11017" i="2"/>
  <c r="M7145" i="2"/>
  <c r="M17686" i="2"/>
  <c r="M12794" i="2"/>
  <c r="M14012" i="2"/>
  <c r="M11444" i="2"/>
  <c r="M4275" i="2"/>
  <c r="M12972" i="2"/>
  <c r="M17667" i="2"/>
  <c r="M24521" i="2"/>
  <c r="M18278" i="2"/>
  <c r="M17670" i="2"/>
  <c r="M3542" i="2"/>
  <c r="M8261" i="2"/>
  <c r="M13527" i="2"/>
  <c r="M21240" i="2"/>
  <c r="M19361" i="2"/>
  <c r="M21096" i="2"/>
  <c r="M16718" i="2"/>
  <c r="M10730" i="2"/>
  <c r="M22899" i="2"/>
  <c r="M14428" i="2"/>
  <c r="M10437" i="2"/>
  <c r="M4132" i="2"/>
  <c r="M4098" i="2"/>
  <c r="M21827" i="2"/>
  <c r="M19534" i="2"/>
  <c r="M12006" i="2"/>
  <c r="M4906" i="2"/>
  <c r="M22454" i="2"/>
  <c r="M12471" i="2"/>
  <c r="M2552" i="2"/>
  <c r="M15579" i="2"/>
  <c r="M19550" i="2"/>
  <c r="M18146" i="2"/>
  <c r="M4139" i="2"/>
  <c r="M6195" i="2"/>
  <c r="M9280" i="2"/>
  <c r="M18027" i="2"/>
  <c r="M21300" i="2"/>
  <c r="M8241" i="2"/>
  <c r="M4509" i="2"/>
  <c r="M16884" i="2"/>
  <c r="M5662" i="2"/>
  <c r="M5682" i="2"/>
  <c r="M11576" i="2"/>
  <c r="M5315" i="2"/>
  <c r="M16914" i="2"/>
  <c r="M18186" i="2"/>
  <c r="M24543" i="2"/>
  <c r="M17391" i="2"/>
  <c r="M13039" i="2"/>
  <c r="M18681" i="2"/>
  <c r="M19140" i="2"/>
  <c r="M22845" i="2"/>
  <c r="M10786" i="2"/>
  <c r="M4253" i="2"/>
  <c r="M6963" i="2"/>
  <c r="M7137" i="2"/>
  <c r="M16430" i="2"/>
  <c r="M7456" i="2"/>
  <c r="M22638" i="2"/>
  <c r="M3323" i="2"/>
  <c r="M19877" i="2"/>
  <c r="M11640" i="2"/>
  <c r="M7952" i="2"/>
  <c r="M14516" i="2"/>
  <c r="M14813" i="2"/>
  <c r="M17647" i="2"/>
  <c r="M3168" i="2"/>
  <c r="M16885" i="2"/>
  <c r="M11822" i="2"/>
  <c r="M20245" i="2"/>
  <c r="M2794" i="2"/>
  <c r="M17757" i="2"/>
  <c r="M5209" i="2"/>
  <c r="M14625" i="2"/>
  <c r="M16320" i="2"/>
  <c r="M17920" i="2"/>
  <c r="M4601" i="2"/>
  <c r="M18183" i="2"/>
  <c r="M24765" i="2"/>
  <c r="M12592" i="2"/>
  <c r="M3023" i="2"/>
  <c r="M9432" i="2"/>
  <c r="M6731" i="2"/>
  <c r="M17925" i="2"/>
  <c r="M11914" i="2"/>
  <c r="M7023" i="2"/>
  <c r="M19642" i="2"/>
  <c r="M14066" i="2"/>
  <c r="M21872" i="2"/>
  <c r="M12356" i="2"/>
  <c r="M16103" i="2"/>
  <c r="M23399" i="2"/>
  <c r="M9755" i="2"/>
  <c r="M10655" i="2"/>
  <c r="M6527" i="2"/>
  <c r="M3726" i="2"/>
  <c r="M21224" i="2"/>
  <c r="M16426" i="2"/>
  <c r="M4530" i="2"/>
  <c r="M18307" i="2"/>
  <c r="M23417" i="2"/>
  <c r="M12044" i="2"/>
  <c r="M13854" i="2"/>
  <c r="M19537" i="2"/>
  <c r="M12473" i="2"/>
  <c r="M6248" i="2"/>
  <c r="M2395" i="2"/>
  <c r="M12636" i="2"/>
  <c r="M3286" i="2"/>
  <c r="M7189" i="2"/>
  <c r="M2334" i="2"/>
  <c r="M23007" i="2"/>
  <c r="M16189" i="2"/>
  <c r="M5836" i="2"/>
  <c r="M17335" i="2"/>
  <c r="M13684" i="2"/>
  <c r="M16886" i="2"/>
  <c r="M2061" i="2"/>
  <c r="M3630" i="2"/>
  <c r="M8427" i="2"/>
  <c r="M14055" i="2"/>
  <c r="M21365" i="2"/>
  <c r="M3432" i="2"/>
  <c r="M22201" i="2"/>
  <c r="M22597" i="2"/>
  <c r="M13272" i="2"/>
  <c r="M22895" i="2"/>
  <c r="M18450" i="2"/>
  <c r="M14197" i="2"/>
  <c r="M2727" i="2"/>
  <c r="M15581" i="2"/>
  <c r="M8204" i="2"/>
  <c r="M4406" i="2"/>
  <c r="M12008" i="2"/>
  <c r="M7944" i="2"/>
  <c r="M4917" i="2"/>
  <c r="M14630" i="2"/>
  <c r="M22491" i="2"/>
  <c r="M23951" i="2"/>
  <c r="M20997" i="2"/>
  <c r="M17570" i="2"/>
  <c r="M5248" i="2"/>
  <c r="M15762" i="2"/>
  <c r="M5551" i="2"/>
  <c r="M6922" i="2"/>
  <c r="M3578" i="2"/>
  <c r="M17625" i="2"/>
  <c r="M7021" i="2"/>
  <c r="M21546" i="2"/>
  <c r="M16171" i="2"/>
  <c r="M11676" i="2"/>
  <c r="M9962" i="2"/>
  <c r="M16997" i="2"/>
  <c r="M3431" i="2"/>
  <c r="M12365" i="2"/>
  <c r="M22908" i="2"/>
  <c r="M3887" i="2"/>
  <c r="M4856" i="2"/>
  <c r="M17208" i="2"/>
  <c r="M2200" i="2"/>
  <c r="M16160" i="2"/>
  <c r="M11667" i="2"/>
  <c r="M6241" i="2"/>
  <c r="M5441" i="2"/>
  <c r="M19439" i="2"/>
  <c r="M10867" i="2"/>
  <c r="M9600" i="2"/>
  <c r="M11766" i="2"/>
  <c r="M11493" i="2"/>
  <c r="M20102" i="2"/>
  <c r="M2141" i="2"/>
  <c r="M15254" i="2"/>
  <c r="M19578" i="2"/>
  <c r="M23082" i="2"/>
  <c r="M17809" i="2"/>
  <c r="M8767" i="2"/>
  <c r="M12867" i="2"/>
  <c r="M8970" i="2"/>
  <c r="M4460" i="2"/>
  <c r="M2758" i="2"/>
  <c r="M16640" i="2"/>
  <c r="M9517" i="2"/>
  <c r="M16122" i="2"/>
  <c r="M17005" i="2"/>
  <c r="M15377" i="2"/>
  <c r="M18372" i="2"/>
  <c r="M7503" i="2"/>
  <c r="M4565" i="2"/>
  <c r="M21840" i="2"/>
  <c r="M8718" i="2"/>
  <c r="M24635" i="2"/>
  <c r="M23852" i="2"/>
  <c r="M15432" i="2"/>
  <c r="M17704" i="2"/>
  <c r="M2549" i="2"/>
  <c r="M16814" i="2"/>
  <c r="M4980" i="2"/>
  <c r="M5811" i="2"/>
  <c r="M24363" i="2"/>
  <c r="M6853" i="2"/>
  <c r="M2601" i="2"/>
  <c r="M12046" i="2"/>
  <c r="M5538" i="2"/>
  <c r="M19515" i="2"/>
  <c r="M18335" i="2"/>
  <c r="M4312" i="2"/>
  <c r="M12386" i="2"/>
  <c r="M3774" i="2"/>
  <c r="M7091" i="2"/>
  <c r="M2337" i="2"/>
  <c r="M5998" i="2"/>
  <c r="M17146" i="2"/>
  <c r="M18688" i="2"/>
  <c r="M19269" i="2"/>
  <c r="M21294" i="2"/>
  <c r="M5690" i="2"/>
  <c r="M17734" i="2"/>
  <c r="M4981" i="2"/>
  <c r="M13652" i="2"/>
  <c r="M12123" i="2"/>
  <c r="M23603" i="2"/>
  <c r="M4969" i="2"/>
  <c r="M15065" i="2"/>
  <c r="M12486" i="2"/>
  <c r="M19789" i="2"/>
  <c r="M8869" i="2"/>
  <c r="M11593" i="2"/>
  <c r="M7517" i="2"/>
  <c r="M10778" i="2"/>
  <c r="M17350" i="2"/>
  <c r="M2150" i="2"/>
  <c r="M16129" i="2"/>
  <c r="M16770" i="2"/>
  <c r="M18041" i="2"/>
  <c r="M3549" i="2"/>
  <c r="M22773" i="2"/>
  <c r="M3366" i="2"/>
  <c r="M7984" i="2"/>
  <c r="M10671" i="2"/>
  <c r="M20833" i="2"/>
  <c r="M5935" i="2"/>
  <c r="M12619" i="2"/>
  <c r="M9427" i="2"/>
  <c r="M3814" i="2"/>
  <c r="M21154" i="2"/>
  <c r="M9839" i="2"/>
  <c r="M9238" i="2"/>
  <c r="M9349" i="2"/>
  <c r="M6569" i="2"/>
  <c r="M18458" i="2"/>
  <c r="M18472" i="2"/>
  <c r="M15493" i="2"/>
  <c r="M5304" i="2"/>
  <c r="M3461" i="2"/>
  <c r="M15408" i="2"/>
  <c r="M23990" i="2"/>
  <c r="M20179" i="2"/>
  <c r="M20277" i="2"/>
  <c r="M18165" i="2"/>
  <c r="M16387" i="2"/>
  <c r="M18597" i="2"/>
  <c r="M19818" i="2"/>
  <c r="M15538" i="2"/>
  <c r="M3968" i="2"/>
  <c r="M19634" i="2"/>
  <c r="M7194" i="2"/>
  <c r="M11689" i="2"/>
  <c r="M13746" i="2"/>
  <c r="M15645" i="2"/>
  <c r="M9343" i="2"/>
  <c r="M20527" i="2"/>
  <c r="M7956" i="2"/>
  <c r="M23075" i="2"/>
  <c r="M7678" i="2"/>
  <c r="M14967" i="2"/>
  <c r="M19665" i="2"/>
  <c r="M7706" i="2"/>
  <c r="M3529" i="2"/>
  <c r="M4901" i="2"/>
  <c r="M2660" i="2"/>
  <c r="M9743" i="2"/>
  <c r="M3316" i="2"/>
  <c r="M2441" i="2"/>
  <c r="M2217" i="2"/>
  <c r="M24986" i="2"/>
  <c r="M5206" i="2"/>
  <c r="M3436" i="2"/>
  <c r="M2348" i="2"/>
  <c r="M11519" i="2"/>
  <c r="M7750" i="2"/>
  <c r="M17599" i="2"/>
  <c r="M2455" i="2"/>
  <c r="M3870" i="2"/>
  <c r="M13113" i="2"/>
  <c r="M7929" i="2"/>
  <c r="M20170" i="2"/>
  <c r="M2204" i="2"/>
  <c r="M8890" i="2"/>
  <c r="M8162" i="2"/>
  <c r="M2630" i="2"/>
  <c r="M22510" i="2"/>
  <c r="M4674" i="2"/>
  <c r="M22513" i="2"/>
  <c r="M15302" i="2"/>
  <c r="M3345" i="2"/>
  <c r="M13056" i="2"/>
  <c r="M17990" i="2"/>
  <c r="M7798" i="2"/>
  <c r="M13610" i="2"/>
  <c r="M16825" i="2"/>
  <c r="M3137" i="2"/>
  <c r="M24248" i="2"/>
  <c r="M22860" i="2"/>
  <c r="M19040" i="2"/>
  <c r="M16854" i="2"/>
  <c r="M8498" i="2"/>
  <c r="M18013" i="2"/>
  <c r="M4794" i="2"/>
  <c r="M4398" i="2"/>
  <c r="M16201" i="2"/>
  <c r="M20688" i="2"/>
  <c r="M17229" i="2"/>
  <c r="M8093" i="2"/>
  <c r="M4248" i="2"/>
  <c r="M12827" i="2"/>
  <c r="M16531" i="2"/>
  <c r="M10336" i="2"/>
  <c r="M13285" i="2"/>
  <c r="M6556" i="2"/>
  <c r="M8296" i="2"/>
  <c r="M15973" i="2"/>
  <c r="M23134" i="2"/>
  <c r="M7322" i="2"/>
  <c r="M9206" i="2"/>
  <c r="M6972" i="2"/>
  <c r="M7435" i="2"/>
  <c r="M3287" i="2"/>
  <c r="M20003" i="2"/>
  <c r="M14256" i="2"/>
  <c r="M8938" i="2"/>
  <c r="M6124" i="2"/>
  <c r="M6648" i="2"/>
  <c r="M21382" i="2"/>
  <c r="M16423" i="2"/>
  <c r="M12870" i="2"/>
  <c r="M24016" i="2"/>
  <c r="M5047" i="2"/>
  <c r="M6749" i="2"/>
  <c r="M2404" i="2"/>
  <c r="M7972" i="2"/>
  <c r="M2430" i="2"/>
  <c r="M6710" i="2"/>
  <c r="M2696" i="2"/>
  <c r="M3289" i="2"/>
  <c r="M13988" i="2"/>
  <c r="M2713" i="2"/>
  <c r="M3065" i="2"/>
  <c r="M5673" i="2"/>
  <c r="M8860" i="2"/>
  <c r="M6857" i="2"/>
  <c r="M14213" i="2"/>
  <c r="M5270" i="2"/>
  <c r="M21040" i="2"/>
  <c r="M3197" i="2"/>
  <c r="M3211" i="2"/>
  <c r="M6790" i="2"/>
  <c r="M18465" i="2"/>
  <c r="M20629" i="2"/>
  <c r="M2461" i="2"/>
  <c r="M7447" i="2"/>
  <c r="M6547" i="2"/>
  <c r="M15132" i="2"/>
  <c r="M20565" i="2"/>
  <c r="M10633" i="2"/>
  <c r="M6890" i="2"/>
  <c r="M7054" i="2"/>
  <c r="M21914" i="2"/>
  <c r="M14406" i="2"/>
  <c r="M23559" i="2"/>
  <c r="M23878" i="2"/>
  <c r="M4315" i="2"/>
  <c r="M16233" i="2"/>
  <c r="M2663" i="2"/>
  <c r="M10539" i="2"/>
  <c r="M14593" i="2"/>
  <c r="M3783" i="2"/>
  <c r="M15243" i="2"/>
  <c r="M17504" i="2"/>
  <c r="M5085" i="2"/>
  <c r="M13376" i="2"/>
  <c r="M9860" i="2"/>
  <c r="M15210" i="2"/>
  <c r="M19396" i="2"/>
  <c r="M9126" i="2"/>
  <c r="M19345" i="2"/>
  <c r="M22343" i="2"/>
  <c r="M19564" i="2"/>
  <c r="M7632" i="2"/>
  <c r="M3335" i="2"/>
  <c r="M19714" i="2"/>
  <c r="M3793" i="2"/>
  <c r="M4942" i="2"/>
  <c r="M6252" i="2"/>
  <c r="M5360" i="2"/>
  <c r="M16361" i="2"/>
  <c r="M5838" i="2"/>
  <c r="M6503" i="2"/>
  <c r="M7686" i="2"/>
  <c r="M18562" i="2"/>
  <c r="M12483" i="2"/>
  <c r="M16419" i="2"/>
  <c r="M17354" i="2"/>
  <c r="M16673" i="2"/>
  <c r="M3467" i="2"/>
  <c r="M19209" i="2"/>
  <c r="M3237" i="2"/>
  <c r="M16693" i="2"/>
  <c r="M7319" i="2"/>
  <c r="M7270" i="2"/>
  <c r="M16636" i="2"/>
  <c r="M21998" i="2"/>
  <c r="M22064" i="2"/>
  <c r="M24613" i="2"/>
  <c r="M11512" i="2"/>
  <c r="M13445" i="2"/>
  <c r="M14889" i="2"/>
  <c r="M16412" i="2"/>
  <c r="M24268" i="2"/>
  <c r="M6634" i="2"/>
  <c r="M21793" i="2"/>
  <c r="M18615" i="2"/>
  <c r="M14211" i="2"/>
  <c r="M15644" i="2"/>
  <c r="M2015" i="2"/>
  <c r="M19097" i="2"/>
  <c r="M8865" i="2"/>
  <c r="M7508" i="2"/>
  <c r="M16005" i="2"/>
  <c r="M20845" i="2"/>
  <c r="M19281" i="2"/>
  <c r="M19955" i="2"/>
  <c r="M16396" i="2"/>
  <c r="M6876" i="2"/>
  <c r="M10989" i="2"/>
  <c r="M10086" i="2"/>
  <c r="M12688" i="2"/>
  <c r="M11375" i="2"/>
  <c r="M11207" i="2"/>
  <c r="M13473" i="2"/>
  <c r="M15190" i="2"/>
  <c r="M4995" i="2"/>
  <c r="M12914" i="2"/>
  <c r="M16792" i="2"/>
  <c r="M13374" i="2"/>
  <c r="M15718" i="2"/>
  <c r="M23450" i="2"/>
  <c r="M17452" i="2"/>
  <c r="M15597" i="2"/>
  <c r="M15039" i="2"/>
  <c r="M13660" i="2"/>
  <c r="M18624" i="2"/>
  <c r="M12915" i="2"/>
  <c r="M17555" i="2"/>
  <c r="M11260" i="2"/>
  <c r="M23579" i="2"/>
  <c r="M2790" i="2"/>
  <c r="M20727" i="2"/>
  <c r="M6847" i="2"/>
  <c r="M10149" i="2"/>
  <c r="M9210" i="2"/>
  <c r="M19889" i="2"/>
  <c r="M5776" i="2"/>
  <c r="M15380" i="2"/>
  <c r="M19356" i="2"/>
  <c r="M7173" i="2"/>
  <c r="M15213" i="2"/>
  <c r="M16155" i="2"/>
  <c r="M5451" i="2"/>
  <c r="M10342" i="2"/>
  <c r="M5041" i="2"/>
  <c r="M14716" i="2"/>
  <c r="M9283" i="2"/>
  <c r="M11149" i="2"/>
  <c r="M16098" i="2"/>
  <c r="M12256" i="2"/>
  <c r="M7558" i="2"/>
  <c r="M21441" i="2"/>
  <c r="M21261" i="2"/>
  <c r="M15896" i="2"/>
  <c r="M16019" i="2"/>
  <c r="M6359" i="2"/>
  <c r="M18506" i="2"/>
  <c r="M15570" i="2"/>
  <c r="M17817" i="2"/>
  <c r="M2828" i="2"/>
  <c r="M17616" i="2"/>
  <c r="M17246" i="2"/>
  <c r="M2627" i="2"/>
  <c r="M11162" i="2"/>
  <c r="M2120" i="2"/>
  <c r="M15008" i="2"/>
  <c r="M10749" i="2"/>
  <c r="M9752" i="2"/>
  <c r="M15617" i="2"/>
  <c r="M8965" i="2"/>
  <c r="M6892" i="2"/>
  <c r="M19020" i="2"/>
  <c r="M9951" i="2"/>
  <c r="M2446" i="2"/>
  <c r="M6628" i="2"/>
  <c r="M4368" i="2"/>
  <c r="M13665" i="2"/>
  <c r="M14424" i="2"/>
  <c r="M13994" i="2"/>
  <c r="M4017" i="2"/>
  <c r="M3508" i="2"/>
  <c r="M18384" i="2"/>
  <c r="M16284" i="2"/>
  <c r="M10181" i="2"/>
  <c r="M5720" i="2"/>
  <c r="M11713" i="2"/>
  <c r="M9630" i="2"/>
  <c r="M17943" i="2"/>
  <c r="M4645" i="2"/>
  <c r="M3906" i="2"/>
  <c r="M7420" i="2"/>
  <c r="M3020" i="2"/>
  <c r="M21848" i="2"/>
  <c r="M20524" i="2"/>
  <c r="M7191" i="2"/>
  <c r="M5267" i="2"/>
  <c r="M2226" i="2"/>
  <c r="M5169" i="2"/>
  <c r="M8774" i="2"/>
  <c r="M21812" i="2"/>
  <c r="M5941" i="2"/>
  <c r="M9400" i="2"/>
  <c r="M7561" i="2"/>
  <c r="M20010" i="2"/>
  <c r="M14678" i="2"/>
  <c r="M17566" i="2"/>
  <c r="M18640" i="2"/>
  <c r="M15024" i="2"/>
  <c r="M13127" i="2"/>
  <c r="M10279" i="2"/>
  <c r="M11415" i="2"/>
  <c r="M19218" i="2"/>
  <c r="M5992" i="2"/>
  <c r="M11506" i="2"/>
  <c r="M23698" i="2"/>
  <c r="M7051" i="2"/>
  <c r="M7617" i="2"/>
  <c r="M2889" i="2"/>
  <c r="M5556" i="2"/>
  <c r="M21231" i="2"/>
  <c r="M10509" i="2"/>
  <c r="M20309" i="2"/>
  <c r="M10541" i="2"/>
  <c r="M12886" i="2"/>
  <c r="M5581" i="2"/>
  <c r="M22173" i="2"/>
  <c r="M8937" i="2"/>
  <c r="M11841" i="2"/>
  <c r="M13440" i="2"/>
  <c r="M4891" i="2"/>
  <c r="M2526" i="2"/>
  <c r="M18593" i="2"/>
  <c r="M11861" i="2"/>
  <c r="M6421" i="2"/>
  <c r="M21237" i="2"/>
  <c r="M19709" i="2"/>
  <c r="M7448" i="2"/>
  <c r="M9131" i="2"/>
  <c r="M12132" i="2"/>
  <c r="M22661" i="2"/>
  <c r="M4637" i="2"/>
  <c r="M17188" i="2"/>
  <c r="M23333" i="2"/>
  <c r="M17976" i="2"/>
  <c r="M11606" i="2"/>
  <c r="M13857" i="2"/>
  <c r="M15292" i="2"/>
  <c r="M2842" i="2"/>
  <c r="M15141" i="2"/>
  <c r="M9161" i="2"/>
  <c r="M21615" i="2"/>
  <c r="M6910" i="2"/>
  <c r="M2881" i="2"/>
  <c r="M5377" i="2"/>
  <c r="M6320" i="2"/>
  <c r="M23142" i="2"/>
  <c r="M16471" i="2"/>
  <c r="M6583" i="2"/>
  <c r="M22068" i="2"/>
  <c r="M6039" i="2"/>
  <c r="M14058" i="2"/>
  <c r="M4849" i="2"/>
  <c r="M22630" i="2"/>
  <c r="M6621" i="2"/>
  <c r="M16435" i="2"/>
  <c r="M11481" i="2"/>
  <c r="M17610" i="2"/>
  <c r="M3518" i="2"/>
  <c r="M9745" i="2"/>
  <c r="M11849" i="2"/>
  <c r="M17457" i="2"/>
  <c r="M4846" i="2"/>
  <c r="M4713" i="2"/>
  <c r="M7601" i="2"/>
  <c r="M22033" i="2"/>
  <c r="M16481" i="2"/>
  <c r="M7445" i="2"/>
  <c r="M10131" i="2"/>
  <c r="M6451" i="2"/>
  <c r="M5605" i="2"/>
  <c r="M14335" i="2"/>
  <c r="M11833" i="2"/>
  <c r="M16785" i="2"/>
  <c r="M16207" i="2"/>
  <c r="M19342" i="2"/>
  <c r="M18546" i="2"/>
  <c r="M3956" i="2"/>
  <c r="M11157" i="2"/>
  <c r="M19620" i="2"/>
  <c r="M12875" i="2"/>
  <c r="M9768" i="2"/>
  <c r="M22256" i="2"/>
  <c r="M10328" i="2"/>
  <c r="M9556" i="2"/>
  <c r="M22087" i="2"/>
  <c r="M10753" i="2"/>
  <c r="M4391" i="2"/>
  <c r="M22041" i="2"/>
  <c r="M6964" i="2"/>
  <c r="M21943" i="2"/>
  <c r="M23367" i="2"/>
  <c r="M17220" i="2"/>
  <c r="M5098" i="2"/>
  <c r="M9665" i="2"/>
  <c r="M2894" i="2"/>
  <c r="M8511" i="2"/>
  <c r="M9241" i="2"/>
  <c r="M9048" i="2"/>
  <c r="M18140" i="2"/>
  <c r="M11165" i="2"/>
  <c r="M10975" i="2"/>
  <c r="M7672" i="2"/>
  <c r="M14313" i="2"/>
  <c r="M7067" i="2"/>
  <c r="M19680" i="2"/>
  <c r="M12957" i="2"/>
  <c r="M20238" i="2"/>
  <c r="M21385" i="2"/>
  <c r="M4245" i="2"/>
  <c r="M24461" i="2"/>
  <c r="M15457" i="2"/>
  <c r="M7408" i="2"/>
  <c r="M13601" i="2"/>
  <c r="M3230" i="2"/>
  <c r="M4030" i="2"/>
  <c r="M5636" i="2"/>
  <c r="M9451" i="2"/>
  <c r="M18571" i="2"/>
  <c r="M13661" i="2"/>
  <c r="M14005" i="2"/>
  <c r="M16104" i="2"/>
  <c r="M3805" i="2"/>
  <c r="M7413" i="2"/>
  <c r="M5376" i="2"/>
  <c r="M7190" i="2"/>
  <c r="M17771" i="2"/>
  <c r="M2009" i="2"/>
  <c r="M17773" i="2"/>
  <c r="M23227" i="2"/>
  <c r="M6732" i="2"/>
  <c r="M18835" i="2"/>
  <c r="M7484" i="2"/>
  <c r="M4926" i="2"/>
  <c r="M20207" i="2"/>
  <c r="M9456" i="2"/>
  <c r="M13695" i="2"/>
  <c r="M3034" i="2"/>
  <c r="M14247" i="2"/>
  <c r="M12219" i="2"/>
  <c r="M15279" i="2"/>
  <c r="M12871" i="2"/>
  <c r="M22736" i="2"/>
  <c r="M6906" i="2"/>
  <c r="M17933" i="2"/>
  <c r="M11269" i="2"/>
  <c r="M11187" i="2"/>
  <c r="M24220" i="2"/>
  <c r="M13199" i="2"/>
  <c r="M19968" i="2"/>
  <c r="M19036" i="2"/>
  <c r="M2050" i="2"/>
  <c r="M5481" i="2"/>
  <c r="M16172" i="2"/>
  <c r="M8653" i="2"/>
  <c r="M9395" i="2"/>
  <c r="M16870" i="2"/>
  <c r="M10331" i="2"/>
  <c r="M8246" i="2"/>
  <c r="M9128" i="2"/>
  <c r="M10173" i="2"/>
  <c r="M12091" i="2"/>
  <c r="M9845" i="2"/>
  <c r="M2560" i="2"/>
  <c r="M6062" i="2"/>
  <c r="M12124" i="2"/>
  <c r="M14172" i="2"/>
  <c r="M5149" i="2"/>
  <c r="M10468" i="2"/>
  <c r="M9042" i="2"/>
  <c r="M4671" i="2"/>
  <c r="M13282" i="2"/>
  <c r="M11727" i="2"/>
  <c r="M12603" i="2"/>
  <c r="M20562" i="2"/>
  <c r="M12955" i="2"/>
  <c r="M13575" i="2"/>
  <c r="M6630" i="2"/>
  <c r="M2052" i="2"/>
  <c r="M12169" i="2"/>
  <c r="M7309" i="2"/>
  <c r="M10651" i="2"/>
  <c r="M19956" i="2"/>
  <c r="M24821" i="2"/>
  <c r="M8729" i="2"/>
  <c r="M7512" i="2"/>
  <c r="M12749" i="2"/>
  <c r="M16203" i="2"/>
  <c r="M17312" i="2"/>
  <c r="M6089" i="2"/>
  <c r="M22886" i="2"/>
  <c r="M17347" i="2"/>
  <c r="M19108" i="2"/>
  <c r="M24414" i="2"/>
  <c r="M3929" i="2"/>
  <c r="M8535" i="2"/>
  <c r="M4690" i="2"/>
  <c r="M3992" i="2"/>
  <c r="M3130" i="2"/>
  <c r="M10972" i="2"/>
  <c r="M15295" i="2"/>
  <c r="M2423" i="2"/>
  <c r="M14664" i="2"/>
  <c r="M18011" i="2"/>
  <c r="M11029" i="2"/>
  <c r="M17674" i="2"/>
  <c r="M6249" i="2"/>
  <c r="M17098" i="2"/>
  <c r="M20400" i="2"/>
  <c r="M3002" i="2"/>
  <c r="M7693" i="2"/>
  <c r="M7016" i="2"/>
  <c r="M14458" i="2"/>
  <c r="M20337" i="2"/>
  <c r="M13716" i="2"/>
  <c r="M18045" i="2"/>
  <c r="M8119" i="2"/>
  <c r="M17854" i="2"/>
  <c r="M2591" i="2"/>
  <c r="M9549" i="2"/>
  <c r="M8125" i="2"/>
  <c r="M23602" i="2"/>
  <c r="M15895" i="2"/>
  <c r="M16489" i="2"/>
  <c r="M13822" i="2"/>
  <c r="M14894" i="2"/>
  <c r="M12546" i="2"/>
  <c r="M22141" i="2"/>
  <c r="M14475" i="2"/>
  <c r="M22594" i="2"/>
  <c r="M3395" i="2"/>
  <c r="M7730" i="2"/>
  <c r="M5524" i="2"/>
  <c r="M8218" i="2"/>
  <c r="M6438" i="2"/>
  <c r="M4083" i="2"/>
  <c r="M8590" i="2"/>
  <c r="M19765" i="2"/>
  <c r="M9669" i="2"/>
  <c r="M20132" i="2"/>
  <c r="M8756" i="2"/>
  <c r="M13150" i="2"/>
  <c r="M18515" i="2"/>
  <c r="M5082" i="2"/>
  <c r="M8035" i="2"/>
  <c r="M14181" i="2"/>
  <c r="M13759" i="2"/>
  <c r="M8490" i="2"/>
  <c r="M7370" i="2"/>
  <c r="M9434" i="2"/>
  <c r="M8022" i="2"/>
  <c r="M13442" i="2"/>
  <c r="M5834" i="2"/>
  <c r="M6378" i="2"/>
  <c r="M6417" i="2"/>
  <c r="M2991" i="2"/>
  <c r="M3242" i="2"/>
  <c r="M4111" i="2"/>
  <c r="M3847" i="2"/>
  <c r="M11851" i="2"/>
  <c r="M5967" i="2"/>
  <c r="M18153" i="2"/>
  <c r="M19526" i="2"/>
  <c r="M8548" i="2"/>
  <c r="M23682" i="2"/>
  <c r="M16348" i="2"/>
  <c r="M10284" i="2"/>
  <c r="M13462" i="2"/>
  <c r="M3550" i="2"/>
  <c r="M12647" i="2"/>
  <c r="M13566" i="2"/>
  <c r="M7502" i="2"/>
  <c r="M17089" i="2"/>
  <c r="M7122" i="2"/>
  <c r="M10006" i="2"/>
  <c r="M7231" i="2"/>
  <c r="M16185" i="2"/>
  <c r="M10045" i="2"/>
  <c r="M11618" i="2"/>
  <c r="M12742" i="2"/>
  <c r="M22627" i="2"/>
  <c r="M4775" i="2"/>
  <c r="M3110" i="2"/>
  <c r="M23029" i="2"/>
  <c r="M22867" i="2"/>
  <c r="M20772" i="2"/>
  <c r="M23585" i="2"/>
  <c r="M22238" i="2"/>
  <c r="M20160" i="2"/>
  <c r="M14970" i="2"/>
  <c r="M24760" i="2"/>
  <c r="M21781" i="2"/>
  <c r="M5051" i="2"/>
  <c r="M12651" i="2"/>
  <c r="M5849" i="2"/>
  <c r="M20246" i="2"/>
  <c r="M16331" i="2"/>
  <c r="M6697" i="2"/>
  <c r="M12225" i="2"/>
  <c r="M4428" i="2"/>
  <c r="M4824" i="2"/>
  <c r="M16629" i="2"/>
  <c r="M20118" i="2"/>
  <c r="M4109" i="2"/>
  <c r="M11695" i="2"/>
  <c r="M17369" i="2"/>
  <c r="M15935" i="2"/>
  <c r="M10042" i="2"/>
  <c r="M8112" i="2"/>
  <c r="M21210" i="2"/>
  <c r="M15358" i="2"/>
  <c r="M18285" i="2"/>
  <c r="M15211" i="2"/>
  <c r="M7551" i="2"/>
  <c r="M2478" i="2"/>
  <c r="M5390" i="2"/>
  <c r="M11302" i="2"/>
  <c r="M9101" i="2"/>
  <c r="M6397" i="2"/>
  <c r="M18817" i="2"/>
  <c r="M4504" i="2"/>
  <c r="M4184" i="2"/>
  <c r="M4495" i="2"/>
  <c r="M2266" i="2"/>
  <c r="M9584" i="2"/>
  <c r="M5761" i="2"/>
  <c r="M23655" i="2"/>
  <c r="M22724" i="2"/>
  <c r="M18963" i="2"/>
  <c r="M15104" i="2"/>
  <c r="M14382" i="2"/>
  <c r="M24342" i="2"/>
  <c r="M8624" i="2"/>
  <c r="M13359" i="2"/>
  <c r="M16793" i="2"/>
  <c r="M10189" i="2"/>
  <c r="M11201" i="2"/>
  <c r="M2374" i="2"/>
  <c r="M21709" i="2"/>
  <c r="M8292" i="2"/>
  <c r="M22875" i="2"/>
  <c r="M17314" i="2"/>
  <c r="M22720" i="2"/>
  <c r="M17281" i="2"/>
  <c r="M9317" i="2"/>
  <c r="M7803" i="2"/>
  <c r="M13325" i="2"/>
  <c r="M10587" i="2"/>
  <c r="M9997" i="2"/>
  <c r="M22418" i="2"/>
  <c r="M10216" i="2"/>
  <c r="M11873" i="2"/>
  <c r="M10107" i="2"/>
  <c r="M5407" i="2"/>
  <c r="M6935" i="2"/>
  <c r="M6118" i="2"/>
  <c r="M18803" i="2"/>
  <c r="M11659" i="2"/>
  <c r="M13054" i="2"/>
  <c r="M12891" i="2"/>
  <c r="M12673" i="2"/>
  <c r="M18441" i="2"/>
  <c r="M13456" i="2"/>
  <c r="M14505" i="2"/>
  <c r="M23531" i="2"/>
  <c r="M8159" i="2"/>
  <c r="M3250" i="2"/>
  <c r="M22401" i="2"/>
  <c r="M5282" i="2"/>
  <c r="M7073" i="2"/>
  <c r="M16695" i="2"/>
  <c r="M10771" i="2"/>
  <c r="M5288" i="2"/>
  <c r="M20286" i="2"/>
  <c r="M13882" i="2"/>
  <c r="M4326" i="2"/>
  <c r="M22626" i="2"/>
  <c r="M17139" i="2"/>
  <c r="M8591" i="2"/>
  <c r="M4852" i="2"/>
  <c r="M3705" i="2"/>
  <c r="M16862" i="2"/>
  <c r="M4206" i="2"/>
  <c r="M18344" i="2"/>
  <c r="M2265" i="2"/>
  <c r="M16232" i="2"/>
  <c r="M17946" i="2"/>
  <c r="M15846" i="2"/>
  <c r="M19742" i="2"/>
  <c r="M4317" i="2"/>
  <c r="M14979" i="2"/>
  <c r="M15540" i="2"/>
  <c r="M8284" i="2"/>
  <c r="M6253" i="2"/>
  <c r="M16386" i="2"/>
  <c r="M19651" i="2"/>
  <c r="M15948" i="2"/>
  <c r="M5929" i="2"/>
  <c r="M3744" i="2"/>
  <c r="M13101" i="2"/>
  <c r="M22345" i="2"/>
  <c r="M17082" i="2"/>
  <c r="M16333" i="2"/>
  <c r="M11126" i="2"/>
  <c r="M23939" i="2"/>
  <c r="M9815" i="2"/>
  <c r="M8036" i="2"/>
  <c r="M12940" i="2"/>
  <c r="M12076" i="2"/>
  <c r="M13790" i="2"/>
  <c r="M21952" i="2"/>
  <c r="M22947" i="2"/>
  <c r="M9917" i="2"/>
  <c r="M9405" i="2"/>
  <c r="M15696" i="2"/>
  <c r="M11966" i="2"/>
  <c r="M12574" i="2"/>
  <c r="M12337" i="2"/>
  <c r="M12009" i="2"/>
  <c r="M18828" i="2"/>
  <c r="M13969" i="2"/>
  <c r="M14112" i="2"/>
  <c r="M4441" i="2"/>
  <c r="M10422" i="2"/>
  <c r="M6052" i="2"/>
  <c r="M4817" i="2"/>
  <c r="M6800" i="2"/>
  <c r="M17703" i="2"/>
  <c r="M2154" i="2"/>
  <c r="M8181" i="2"/>
  <c r="M13960" i="2"/>
  <c r="M21935" i="2"/>
  <c r="M15712" i="2"/>
  <c r="M6049" i="2"/>
  <c r="M16024" i="2"/>
  <c r="M19161" i="2"/>
  <c r="M4157" i="2"/>
  <c r="M20402" i="2"/>
  <c r="M9422" i="2"/>
  <c r="M12728" i="2"/>
  <c r="M5335" i="2"/>
  <c r="M17163" i="2"/>
  <c r="M12066" i="2"/>
  <c r="M10145" i="2"/>
  <c r="M15804" i="2"/>
  <c r="M13901" i="2"/>
  <c r="M8033" i="2"/>
  <c r="M6545" i="2"/>
  <c r="M12414" i="2"/>
  <c r="M16449" i="2"/>
  <c r="M7613" i="2"/>
  <c r="M4840" i="2"/>
  <c r="M10130" i="2"/>
  <c r="M10076" i="2"/>
  <c r="M4865" i="2"/>
  <c r="M4614" i="2"/>
  <c r="M8934" i="2"/>
  <c r="M8903" i="2"/>
  <c r="M8387" i="2"/>
  <c r="M15368" i="2"/>
  <c r="M21369" i="2"/>
  <c r="M6997" i="2"/>
  <c r="M12154" i="2"/>
  <c r="M20073" i="2"/>
  <c r="M19979" i="2"/>
  <c r="M21785" i="2"/>
  <c r="M17166" i="2"/>
  <c r="M14177" i="2"/>
  <c r="M22431" i="2"/>
  <c r="M8953" i="2"/>
  <c r="M24890" i="2"/>
  <c r="M5679" i="2"/>
  <c r="M18070" i="2"/>
  <c r="M15786" i="2"/>
  <c r="M7320" i="2"/>
  <c r="M13112" i="2"/>
  <c r="M6781" i="2"/>
  <c r="M21289" i="2"/>
  <c r="M12120" i="2"/>
  <c r="M13378" i="2"/>
  <c r="M11796" i="2"/>
  <c r="M17094" i="2"/>
  <c r="M21248" i="2"/>
  <c r="M9739" i="2"/>
  <c r="M18707" i="2"/>
  <c r="M15309" i="2"/>
  <c r="M12264" i="2"/>
  <c r="M16628" i="2"/>
  <c r="M3598" i="2"/>
  <c r="M17904" i="2"/>
  <c r="M2860" i="2"/>
  <c r="M11033" i="2"/>
  <c r="M20890" i="2"/>
  <c r="M19539" i="2"/>
  <c r="M14660" i="2"/>
  <c r="M18019" i="2"/>
  <c r="M5775" i="2"/>
  <c r="M4336" i="2"/>
  <c r="M3122" i="2"/>
  <c r="M11430" i="2"/>
  <c r="M16018" i="2"/>
  <c r="M4370" i="2"/>
  <c r="M9688" i="2"/>
  <c r="M23564" i="2"/>
  <c r="M18800" i="2"/>
  <c r="M7595" i="2"/>
  <c r="M4042" i="2"/>
  <c r="M21109" i="2"/>
  <c r="M17342" i="2"/>
  <c r="M9863" i="2"/>
  <c r="M6660" i="2"/>
  <c r="M3028" i="2"/>
  <c r="M9056" i="2"/>
  <c r="M4169" i="2"/>
  <c r="M14727" i="2"/>
  <c r="M3964" i="2"/>
  <c r="M16951" i="2"/>
  <c r="M7001" i="2"/>
  <c r="M23445" i="2"/>
  <c r="M4923" i="2"/>
  <c r="M17910" i="2"/>
  <c r="M10050" i="2"/>
  <c r="M19003" i="2"/>
  <c r="M10033" i="2"/>
  <c r="M20894" i="2"/>
  <c r="M20678" i="2"/>
  <c r="M7369" i="2"/>
  <c r="M16810" i="2"/>
  <c r="M16311" i="2"/>
  <c r="M9696" i="2"/>
  <c r="M4572" i="2"/>
  <c r="M12565" i="2"/>
  <c r="M2956" i="2"/>
  <c r="M12190" i="2"/>
  <c r="M11076" i="2"/>
  <c r="M22471" i="2"/>
  <c r="M17662" i="2"/>
  <c r="M24126" i="2"/>
  <c r="M22189" i="2"/>
  <c r="M9103" i="2"/>
  <c r="M7068" i="2"/>
  <c r="M15965" i="2"/>
  <c r="M17962" i="2"/>
  <c r="M8895" i="2"/>
  <c r="M4729" i="2"/>
  <c r="M6496" i="2"/>
  <c r="M12857" i="2"/>
  <c r="M23095" i="2"/>
  <c r="M12589" i="2"/>
  <c r="M8995" i="2"/>
  <c r="M11276" i="2"/>
  <c r="M17745" i="2"/>
  <c r="M12739" i="2"/>
  <c r="M6584" i="2"/>
  <c r="M4226" i="2"/>
  <c r="M11818" i="2"/>
  <c r="M9730" i="2"/>
  <c r="M12408" i="2"/>
  <c r="M8209" i="2"/>
  <c r="M7846" i="2"/>
  <c r="M18066" i="2"/>
  <c r="M17086" i="2"/>
  <c r="M7938" i="2"/>
  <c r="M6306" i="2"/>
  <c r="M2133" i="2"/>
  <c r="M16107" i="2"/>
  <c r="M16222" i="2"/>
  <c r="M19964" i="2"/>
  <c r="M21127" i="2"/>
  <c r="M5764" i="2"/>
  <c r="M8633" i="2"/>
  <c r="M5400" i="2"/>
  <c r="M24770" i="2"/>
  <c r="M16749" i="2"/>
  <c r="M5228" i="2"/>
  <c r="M18309" i="2"/>
  <c r="M7875" i="2"/>
  <c r="M24799" i="2"/>
  <c r="M15173" i="2"/>
  <c r="M18535" i="2"/>
  <c r="M23195" i="2"/>
  <c r="M19360" i="2"/>
  <c r="M22523" i="2"/>
  <c r="M5218" i="2"/>
  <c r="M14553" i="2"/>
  <c r="M20538" i="2"/>
  <c r="M8019" i="2"/>
  <c r="M5027" i="2"/>
  <c r="M15120" i="2"/>
  <c r="M20726" i="2"/>
  <c r="M8592" i="2"/>
  <c r="M2343" i="2"/>
  <c r="M5008" i="2"/>
  <c r="M12377" i="2"/>
  <c r="M4887" i="2"/>
  <c r="M15100" i="2"/>
  <c r="M21488" i="2"/>
  <c r="M8098" i="2"/>
  <c r="M7393" i="2"/>
  <c r="M9816" i="2"/>
  <c r="M6654" i="2"/>
  <c r="M2773" i="2"/>
  <c r="M8274" i="2"/>
  <c r="M7428" i="2"/>
  <c r="M7205" i="2"/>
  <c r="M9800" i="2"/>
  <c r="M7735" i="2"/>
  <c r="M13379" i="2"/>
  <c r="M8170" i="2"/>
  <c r="M16021" i="2"/>
  <c r="M10619" i="2"/>
  <c r="M6686" i="2"/>
  <c r="M8290" i="2"/>
  <c r="M16297" i="2"/>
  <c r="M14323" i="2"/>
  <c r="M21700" i="2"/>
  <c r="M19497" i="2"/>
  <c r="M21351" i="2"/>
  <c r="M8636" i="2"/>
  <c r="M11748" i="2"/>
  <c r="M14812" i="2"/>
  <c r="M5507" i="2"/>
  <c r="M19754" i="2"/>
  <c r="M18033" i="2"/>
  <c r="M8412" i="2"/>
  <c r="M5259" i="2"/>
  <c r="M9109" i="2"/>
  <c r="M8936" i="2"/>
  <c r="M6401" i="2"/>
  <c r="M22133" i="2"/>
  <c r="M9940" i="2"/>
  <c r="M6368" i="2"/>
  <c r="M2594" i="2"/>
  <c r="M16753" i="2"/>
  <c r="M10936" i="2"/>
  <c r="M9530" i="2"/>
  <c r="M20541" i="2"/>
  <c r="M2937" i="2"/>
  <c r="M6226" i="2"/>
  <c r="M19702" i="2"/>
  <c r="M18585" i="2"/>
  <c r="M8495" i="2"/>
  <c r="M8317" i="2"/>
  <c r="M22847" i="2"/>
  <c r="M14518" i="2"/>
  <c r="M15475" i="2"/>
  <c r="M10416" i="2"/>
  <c r="M3694" i="2"/>
  <c r="M6763" i="2"/>
  <c r="M10920" i="2"/>
  <c r="M3924" i="2"/>
  <c r="M18373" i="2"/>
  <c r="M20834" i="2"/>
  <c r="M21230" i="2"/>
  <c r="M9412" i="2"/>
  <c r="M19131" i="2"/>
  <c r="M6135" i="2"/>
  <c r="M4010" i="2"/>
  <c r="M13702" i="2"/>
  <c r="M16451" i="2"/>
  <c r="M3092" i="2"/>
  <c r="M18437" i="2"/>
  <c r="M12810" i="2"/>
  <c r="M4328" i="2"/>
  <c r="M4073" i="2"/>
  <c r="M21587" i="2"/>
  <c r="M7989" i="2"/>
  <c r="M17813" i="2"/>
  <c r="M4183" i="2"/>
  <c r="M14616" i="2"/>
  <c r="M4964" i="2"/>
  <c r="M2875" i="2"/>
  <c r="M13866" i="2"/>
  <c r="M8554" i="2"/>
  <c r="M7997" i="2"/>
  <c r="M6007" i="2"/>
  <c r="M13146" i="2"/>
  <c r="M17015" i="2"/>
  <c r="M16385" i="2"/>
  <c r="M9514" i="2"/>
  <c r="M5277" i="2"/>
  <c r="M3018" i="2"/>
  <c r="M13880" i="2"/>
  <c r="M9740" i="2"/>
  <c r="M21535" i="2"/>
  <c r="M15033" i="2"/>
  <c r="M3816" i="2"/>
  <c r="M23705" i="2"/>
  <c r="M8796" i="2"/>
  <c r="M6342" i="2"/>
  <c r="M19991" i="2"/>
  <c r="M23820" i="2"/>
  <c r="M20083" i="2"/>
  <c r="M5499" i="2"/>
  <c r="M23045" i="2"/>
  <c r="M4277" i="2"/>
  <c r="M8243" i="2"/>
  <c r="M21417" i="2"/>
  <c r="M17021" i="2"/>
  <c r="M8447" i="2"/>
  <c r="M2664" i="2"/>
  <c r="M4888" i="2"/>
  <c r="M17851" i="2"/>
  <c r="M16513" i="2"/>
  <c r="M18724" i="2"/>
  <c r="M12482" i="2"/>
  <c r="M12992" i="2"/>
  <c r="M4920" i="2"/>
  <c r="M6355" i="2"/>
  <c r="M17444" i="2"/>
  <c r="M9104" i="2"/>
  <c r="M21768" i="2"/>
  <c r="M3079" i="2"/>
  <c r="M3972" i="2"/>
  <c r="M17060" i="2"/>
  <c r="M6924" i="2"/>
  <c r="M21258" i="2"/>
  <c r="M5573" i="2"/>
  <c r="M8221" i="2"/>
  <c r="M15815" i="2"/>
  <c r="M16390" i="2"/>
  <c r="M5324" i="2"/>
  <c r="M13959" i="2"/>
  <c r="M8726" i="2"/>
  <c r="M8978" i="2"/>
  <c r="M9859" i="2"/>
  <c r="M14188" i="2"/>
  <c r="M2519" i="2"/>
  <c r="M3909" i="2"/>
  <c r="M16907" i="2"/>
  <c r="M14327" i="2"/>
  <c r="M9230" i="2"/>
  <c r="M17355" i="2"/>
  <c r="M12228" i="2"/>
  <c r="M13585" i="2"/>
  <c r="M22061" i="2"/>
  <c r="M13458" i="2"/>
  <c r="M9012" i="2"/>
  <c r="M17695" i="2"/>
  <c r="M10026" i="2"/>
  <c r="M6713" i="2"/>
  <c r="M13645" i="2"/>
  <c r="M8250" i="2"/>
  <c r="M15336" i="2"/>
  <c r="M13828" i="2"/>
  <c r="M18785" i="2"/>
  <c r="M19386" i="2"/>
  <c r="M15919" i="2"/>
  <c r="M13712" i="2"/>
  <c r="M16621" i="2"/>
  <c r="M7280" i="2"/>
  <c r="M2006" i="2"/>
  <c r="M7499" i="2"/>
  <c r="M18067" i="2"/>
  <c r="M14472" i="2"/>
  <c r="M21459" i="2"/>
  <c r="M10290" i="2"/>
  <c r="M16154" i="2"/>
  <c r="M10263" i="2"/>
  <c r="M22713" i="2"/>
  <c r="M6311" i="2"/>
  <c r="M5022" i="2"/>
  <c r="M6925" i="2"/>
  <c r="M7000" i="2"/>
  <c r="M13612" i="2"/>
  <c r="M6232" i="2"/>
  <c r="M15876" i="2"/>
  <c r="M10529" i="2"/>
  <c r="M9690" i="2"/>
  <c r="M6406" i="2"/>
  <c r="M14990" i="2"/>
  <c r="M13085" i="2"/>
  <c r="M16303" i="2"/>
  <c r="M12873" i="2"/>
  <c r="M6087" i="2"/>
  <c r="M21705" i="2"/>
  <c r="M20475" i="2"/>
  <c r="M3720" i="2"/>
  <c r="M4335" i="2"/>
  <c r="M5425" i="2"/>
  <c r="M5381" i="2"/>
  <c r="M13304" i="2"/>
  <c r="M7029" i="2"/>
  <c r="M4649" i="2"/>
  <c r="M12080" i="2"/>
  <c r="M8789" i="2"/>
  <c r="M12302" i="2"/>
  <c r="M9856" i="2"/>
  <c r="M7039" i="2"/>
  <c r="M3033" i="2"/>
  <c r="M18674" i="2"/>
  <c r="M16828" i="2"/>
  <c r="M10124" i="2"/>
  <c r="M15521" i="2"/>
  <c r="M3916" i="2"/>
  <c r="M3446" i="2"/>
  <c r="M4449" i="2"/>
  <c r="M5303" i="2"/>
  <c r="M16509" i="2"/>
  <c r="M15293" i="2"/>
  <c r="M13613" i="2"/>
  <c r="M11646" i="2"/>
  <c r="M15524" i="2"/>
  <c r="M2608" i="2"/>
  <c r="M11398" i="2"/>
  <c r="M18258" i="2"/>
  <c r="M9384" i="2"/>
  <c r="M8004" i="2"/>
  <c r="M8117" i="2"/>
  <c r="M15918" i="2"/>
  <c r="M16010" i="2"/>
  <c r="M2088" i="2"/>
  <c r="M8758" i="2"/>
  <c r="M2512" i="2"/>
  <c r="M4472" i="2"/>
  <c r="M16301" i="2"/>
  <c r="M17764" i="2"/>
  <c r="M23563" i="2"/>
  <c r="M14481" i="2"/>
  <c r="M13495" i="2"/>
  <c r="M9094" i="2"/>
  <c r="M20667" i="2"/>
  <c r="M2617" i="2"/>
  <c r="M7292" i="2"/>
  <c r="M9344" i="2"/>
  <c r="M10285" i="2"/>
  <c r="M5230" i="2"/>
  <c r="M4728" i="2"/>
  <c r="M8423" i="2"/>
  <c r="M14524" i="2"/>
  <c r="M13829" i="2"/>
  <c r="M22185" i="2"/>
  <c r="M15247" i="2"/>
  <c r="M13541" i="2"/>
  <c r="M23811" i="2"/>
  <c r="M2173" i="2"/>
  <c r="M6714" i="2"/>
  <c r="M24184" i="2"/>
  <c r="M15467" i="2"/>
  <c r="M10088" i="2"/>
  <c r="M24072" i="2"/>
  <c r="M18336" i="2"/>
  <c r="M23054" i="2"/>
  <c r="M3717" i="2"/>
  <c r="M23772" i="2"/>
  <c r="M17321" i="2"/>
  <c r="M12737" i="2"/>
  <c r="M13982" i="2"/>
  <c r="M2625" i="2"/>
  <c r="M20408" i="2"/>
  <c r="M4898" i="2"/>
  <c r="M17103" i="2"/>
  <c r="M6238" i="2"/>
  <c r="M4736" i="2"/>
  <c r="M12411" i="2"/>
  <c r="M8073" i="2"/>
  <c r="M17871" i="2"/>
  <c r="M19119" i="2"/>
  <c r="M19954" i="2"/>
  <c r="M15673" i="2"/>
  <c r="M8828" i="2"/>
  <c r="M3350" i="2"/>
  <c r="M5830" i="2"/>
  <c r="M14065" i="2"/>
  <c r="M14828" i="2"/>
  <c r="M8377" i="2"/>
  <c r="M4044" i="2"/>
  <c r="M24924" i="2"/>
  <c r="M2936" i="2"/>
  <c r="M20459" i="2"/>
  <c r="M15943" i="2"/>
  <c r="M9365" i="2"/>
  <c r="M17560" i="2"/>
  <c r="M5676" i="2"/>
  <c r="M4525" i="2"/>
  <c r="M13535" i="2"/>
  <c r="M22363" i="2"/>
  <c r="M21366" i="2"/>
  <c r="M3794" i="2"/>
  <c r="M13486" i="2"/>
  <c r="M12104" i="2"/>
  <c r="M19969" i="2"/>
  <c r="M20483" i="2"/>
  <c r="M18124" i="2"/>
  <c r="M6798" i="2"/>
  <c r="M10178" i="2"/>
  <c r="M17373" i="2"/>
  <c r="M15329" i="2"/>
  <c r="M2724" i="2"/>
  <c r="M15800" i="2"/>
  <c r="M16259" i="2"/>
  <c r="M23419" i="2"/>
  <c r="M16784" i="2"/>
  <c r="M9313" i="2"/>
  <c r="M9829" i="2"/>
  <c r="M9009" i="2"/>
  <c r="M9490" i="2"/>
  <c r="M17499" i="2"/>
  <c r="M17339" i="2"/>
  <c r="M8005" i="2"/>
  <c r="M20985" i="2"/>
  <c r="M2073" i="2"/>
  <c r="M13000" i="2"/>
  <c r="M2502" i="2"/>
  <c r="M12223" i="2"/>
  <c r="M2708" i="2"/>
  <c r="M6974" i="2"/>
  <c r="M22390" i="2"/>
  <c r="M5391" i="2"/>
  <c r="M2902" i="2"/>
  <c r="M8160" i="2"/>
  <c r="M22101" i="2"/>
  <c r="M8014" i="2"/>
  <c r="M15651" i="2"/>
  <c r="M5243" i="2"/>
  <c r="M4820" i="2"/>
  <c r="M17578" i="2"/>
  <c r="M3977" i="2"/>
  <c r="M18507" i="2"/>
  <c r="M16670" i="2"/>
  <c r="M14950" i="2"/>
  <c r="M5057" i="2"/>
  <c r="M9374" i="2"/>
  <c r="M17597" i="2"/>
  <c r="M8524" i="2"/>
  <c r="M23280" i="2"/>
  <c r="M2097" i="2"/>
  <c r="M11130" i="2"/>
  <c r="M3519" i="2"/>
  <c r="M22991" i="2"/>
  <c r="M17733" i="2"/>
  <c r="M10773" i="2"/>
  <c r="M4669" i="2"/>
  <c r="M10596" i="2"/>
  <c r="M7475" i="2"/>
  <c r="M5363" i="2"/>
  <c r="M12500" i="2"/>
  <c r="M12234" i="2"/>
  <c r="M6492" i="2"/>
  <c r="M16776" i="2"/>
  <c r="M20722" i="2"/>
  <c r="M18447" i="2"/>
  <c r="M16497" i="2"/>
  <c r="M12714" i="2"/>
  <c r="M9148" i="2"/>
  <c r="M13270" i="2"/>
  <c r="M17116" i="2"/>
  <c r="M2633" i="2"/>
  <c r="M3893" i="2"/>
  <c r="M4621" i="2"/>
  <c r="M13240" i="2"/>
  <c r="M19143" i="2"/>
  <c r="M9351" i="2"/>
  <c r="M12713" i="2"/>
  <c r="M16372" i="2"/>
  <c r="M2119" i="2"/>
  <c r="M9955" i="2"/>
  <c r="M6075" i="2"/>
  <c r="M14670" i="2"/>
  <c r="M10192" i="2"/>
  <c r="M11958" i="2"/>
  <c r="M18711" i="2"/>
  <c r="M8676" i="2"/>
  <c r="M18679" i="2"/>
  <c r="M6284" i="2"/>
  <c r="M4351" i="2"/>
  <c r="M14418" i="2"/>
  <c r="M7726" i="2"/>
  <c r="M14209" i="2"/>
  <c r="M13593" i="2"/>
  <c r="M13190" i="2"/>
  <c r="M10367" i="2"/>
  <c r="M6076" i="2"/>
  <c r="M14488" i="2"/>
  <c r="M5183" i="2"/>
  <c r="M15692" i="2"/>
  <c r="M15662" i="2"/>
  <c r="M5280" i="2"/>
  <c r="M5691" i="2"/>
  <c r="M8086" i="2"/>
  <c r="M16089" i="2"/>
  <c r="M12455" i="2"/>
  <c r="M6804" i="2"/>
  <c r="M12381" i="2"/>
  <c r="M12894" i="2"/>
  <c r="M11738" i="2"/>
  <c r="M6536" i="2"/>
  <c r="M20617" i="2"/>
  <c r="M19701" i="2"/>
  <c r="M12637" i="2"/>
  <c r="M12448" i="2"/>
  <c r="M8152" i="2"/>
  <c r="M5706" i="2"/>
  <c r="M10143" i="2"/>
  <c r="M23754" i="2"/>
  <c r="M18173" i="2"/>
  <c r="M7485" i="2"/>
  <c r="M4739" i="2"/>
  <c r="M3658" i="2"/>
  <c r="M7107" i="2"/>
  <c r="M14824" i="2"/>
  <c r="M11635" i="2"/>
  <c r="M10357" i="2"/>
  <c r="M21086" i="2"/>
  <c r="M14959" i="2"/>
  <c r="M23924" i="2"/>
  <c r="M16889" i="2"/>
  <c r="M20826" i="2"/>
  <c r="M12460" i="2"/>
  <c r="M5024" i="2"/>
  <c r="M19761" i="2"/>
  <c r="M20253" i="2"/>
  <c r="M5860" i="2"/>
  <c r="M20967" i="2"/>
  <c r="M4235" i="2"/>
  <c r="M17214" i="2"/>
  <c r="M5233" i="2"/>
  <c r="M21226" i="2"/>
  <c r="M12814" i="2"/>
  <c r="M5847" i="2"/>
  <c r="M20534" i="2"/>
  <c r="M2930" i="2"/>
  <c r="M3252" i="2"/>
  <c r="M2743" i="2"/>
  <c r="M6535" i="2"/>
  <c r="M15137" i="2"/>
  <c r="M14318" i="2"/>
  <c r="M18148" i="2"/>
  <c r="M18421" i="2"/>
  <c r="M8983" i="2"/>
  <c r="M23430" i="2"/>
  <c r="M9383" i="2"/>
  <c r="M6005" i="2"/>
  <c r="M18519" i="2"/>
  <c r="M14514" i="2"/>
  <c r="M23289" i="2"/>
  <c r="M3086" i="2"/>
  <c r="M18863" i="2"/>
  <c r="M20171" i="2"/>
  <c r="M9535" i="2"/>
  <c r="M6439" i="2"/>
  <c r="M6993" i="2"/>
  <c r="M11607" i="2"/>
  <c r="M5379" i="2"/>
  <c r="M11365" i="2"/>
  <c r="M3324" i="2"/>
  <c r="M22104" i="2"/>
  <c r="M9822" i="2"/>
  <c r="M3213" i="2"/>
  <c r="M15758" i="2"/>
  <c r="M5714" i="2"/>
  <c r="M14463" i="2"/>
  <c r="M16647" i="2"/>
  <c r="M14311" i="2"/>
  <c r="M4502" i="2"/>
  <c r="M3406" i="2"/>
  <c r="M6058" i="2"/>
  <c r="M12134" i="2"/>
  <c r="M5737" i="2"/>
  <c r="M8271" i="2"/>
  <c r="M7220" i="2"/>
  <c r="M24379" i="2"/>
  <c r="M6298" i="2"/>
  <c r="M6261" i="2"/>
  <c r="M19600" i="2"/>
  <c r="M8161" i="2"/>
  <c r="M14130" i="2"/>
  <c r="M8759" i="2"/>
  <c r="M13300" i="2"/>
  <c r="M8238" i="2"/>
  <c r="M10072" i="2"/>
  <c r="M12942" i="2"/>
  <c r="M2160" i="2"/>
  <c r="M5478" i="2"/>
  <c r="M9388" i="2"/>
  <c r="M3752" i="2"/>
  <c r="M13859" i="2"/>
  <c r="M7821" i="2"/>
  <c r="M19759" i="2"/>
  <c r="M9941" i="2"/>
  <c r="M8361" i="2"/>
  <c r="M23199" i="2"/>
  <c r="M24554" i="2"/>
  <c r="M23740" i="2"/>
  <c r="M3445" i="2"/>
  <c r="M17376" i="2"/>
  <c r="M14582" i="2"/>
  <c r="M22206" i="2"/>
  <c r="M11328" i="2"/>
  <c r="M12012" i="2"/>
  <c r="M9118" i="2"/>
  <c r="M10591" i="2"/>
  <c r="M4396" i="2"/>
  <c r="M4512" i="2"/>
  <c r="M16251" i="2"/>
  <c r="M15276" i="2"/>
  <c r="M16076" i="2"/>
  <c r="M14163" i="2"/>
  <c r="M16841" i="2"/>
  <c r="M22787" i="2"/>
  <c r="M16985" i="2"/>
  <c r="M5065" i="2"/>
  <c r="M19325" i="2"/>
  <c r="M5599" i="2"/>
  <c r="M14822" i="2"/>
  <c r="M4101" i="2"/>
  <c r="M4830" i="2"/>
  <c r="M5767" i="2"/>
  <c r="M21658" i="2"/>
  <c r="M11277" i="2"/>
  <c r="M8176" i="2"/>
  <c r="M14666" i="2"/>
  <c r="M2116" i="2"/>
  <c r="M9399" i="2"/>
  <c r="M9029" i="2"/>
  <c r="M4160" i="2"/>
  <c r="M11081" i="2"/>
  <c r="M14792" i="2"/>
  <c r="M13071" i="2"/>
  <c r="M24565" i="2"/>
  <c r="M14492" i="2"/>
  <c r="M19293" i="2"/>
  <c r="M6173" i="2"/>
  <c r="M17832" i="2"/>
  <c r="M3022" i="2"/>
  <c r="M16587" i="2"/>
  <c r="M15877" i="2"/>
  <c r="M17233" i="2"/>
  <c r="M13872" i="2"/>
  <c r="M9790" i="2"/>
  <c r="M12882" i="2"/>
  <c r="M20470" i="2"/>
  <c r="M5898" i="2"/>
  <c r="M17223" i="2"/>
  <c r="M6387" i="2"/>
  <c r="M8133" i="2"/>
  <c r="M5449" i="2"/>
  <c r="M24443" i="2"/>
  <c r="M3506" i="2"/>
  <c r="M14586" i="2"/>
  <c r="M21924" i="2"/>
  <c r="M2298" i="2"/>
  <c r="M10310" i="2"/>
  <c r="M16954" i="2"/>
  <c r="M12385" i="2"/>
  <c r="M23267" i="2"/>
  <c r="M18071" i="2"/>
  <c r="M2801" i="2"/>
  <c r="M7998" i="2"/>
  <c r="M22018" i="2"/>
  <c r="M7751" i="2"/>
  <c r="M7655" i="2"/>
  <c r="M5656" i="2"/>
  <c r="M15341" i="2"/>
  <c r="M5497" i="2"/>
  <c r="M11680" i="2"/>
  <c r="M4994" i="2"/>
  <c r="M16656" i="2"/>
  <c r="M22727" i="2"/>
  <c r="M4724" i="2"/>
  <c r="M14549" i="2"/>
  <c r="M18138" i="2"/>
  <c r="M3539" i="2"/>
  <c r="M3486" i="2"/>
  <c r="M8803" i="2"/>
  <c r="M7597" i="2"/>
  <c r="M16876" i="2"/>
  <c r="M3025" i="2"/>
  <c r="M18141" i="2"/>
  <c r="M19951" i="2"/>
  <c r="M15489" i="2"/>
  <c r="M14024" i="2"/>
  <c r="M2765" i="2"/>
  <c r="M20284" i="2"/>
  <c r="M14063" i="2"/>
  <c r="M5236" i="2"/>
  <c r="M14794" i="2"/>
  <c r="M2949" i="2"/>
  <c r="M9293" i="2"/>
  <c r="M3747" i="2"/>
  <c r="M4501" i="2"/>
  <c r="M22024" i="2"/>
  <c r="M17938" i="2"/>
  <c r="M17304" i="2"/>
  <c r="M16206" i="2"/>
  <c r="M20657" i="2"/>
  <c r="M7770" i="2"/>
  <c r="M16970" i="2"/>
  <c r="M15530" i="2"/>
  <c r="M19324" i="2"/>
  <c r="M7530" i="2"/>
  <c r="M17337" i="2"/>
  <c r="M10808" i="2"/>
  <c r="M3464" i="2"/>
  <c r="M6652" i="2"/>
  <c r="M23830" i="2"/>
  <c r="M15726" i="2"/>
  <c r="M7749" i="2"/>
  <c r="M15331" i="2"/>
  <c r="M17759" i="2"/>
  <c r="M11626" i="2"/>
  <c r="M21778" i="2"/>
  <c r="M14863" i="2"/>
  <c r="M24067" i="2"/>
  <c r="M6631" i="2"/>
  <c r="M16281" i="2"/>
  <c r="M2595" i="2"/>
  <c r="M15951" i="2"/>
  <c r="M12389" i="2"/>
  <c r="M6531" i="2"/>
  <c r="M7243" i="2"/>
  <c r="M19103" i="2"/>
  <c r="M13166" i="2"/>
  <c r="M19191" i="2"/>
  <c r="M3939" i="2"/>
  <c r="M19328" i="2"/>
  <c r="M11752" i="2"/>
  <c r="M11575" i="2"/>
  <c r="M5959" i="2"/>
  <c r="M19607" i="2"/>
  <c r="M21586" i="2"/>
  <c r="M18077" i="2"/>
  <c r="M5142" i="2"/>
  <c r="M2257" i="2"/>
  <c r="M8946" i="2"/>
  <c r="M4723" i="2"/>
  <c r="M21610" i="2"/>
  <c r="M13397" i="2"/>
  <c r="M4121" i="2"/>
  <c r="M20336" i="2"/>
  <c r="M7521" i="2"/>
  <c r="M18682" i="2"/>
  <c r="M2586" i="2"/>
  <c r="M21016" i="2"/>
  <c r="M18397" i="2"/>
  <c r="M3802" i="2"/>
  <c r="M8588" i="2"/>
  <c r="M11879" i="2"/>
  <c r="M18660" i="2"/>
  <c r="M18081" i="2"/>
  <c r="M13875" i="2"/>
  <c r="M23920" i="2"/>
  <c r="M11390" i="2"/>
  <c r="M10514" i="2"/>
  <c r="M3958" i="2"/>
  <c r="M17017" i="2"/>
  <c r="M6667" i="2"/>
  <c r="M18652" i="2"/>
  <c r="M2192" i="2"/>
  <c r="M24496" i="2"/>
  <c r="M5784" i="2"/>
  <c r="M15621" i="2"/>
  <c r="M5760" i="2"/>
  <c r="M19912" i="2"/>
  <c r="M8329" i="2"/>
  <c r="M22782" i="2"/>
  <c r="M14341" i="2"/>
  <c r="M3685" i="2"/>
  <c r="M22798" i="2"/>
  <c r="M12516" i="2"/>
  <c r="M17340" i="2"/>
  <c r="M12924" i="2"/>
  <c r="M5454" i="2"/>
  <c r="M2203" i="2"/>
  <c r="M8048" i="2"/>
  <c r="M20293" i="2"/>
  <c r="M5438" i="2"/>
  <c r="M19606" i="2"/>
  <c r="M22578" i="2"/>
  <c r="M22325" i="2"/>
  <c r="M9041" i="2"/>
  <c r="M11666" i="2"/>
  <c r="M19196" i="2"/>
  <c r="M2655" i="2"/>
  <c r="M12161" i="2"/>
  <c r="M19121" i="2"/>
  <c r="M6604" i="2"/>
  <c r="M18998" i="2"/>
  <c r="M6346" i="2"/>
  <c r="M2869" i="2"/>
  <c r="M19812" i="2"/>
  <c r="M9609" i="2"/>
  <c r="M7458" i="2"/>
  <c r="M5073" i="2"/>
  <c r="M17207" i="2"/>
  <c r="M8851" i="2"/>
  <c r="M11134" i="2"/>
  <c r="M7634" i="2"/>
  <c r="M13160" i="2"/>
  <c r="M21217" i="2"/>
  <c r="M7338" i="2"/>
  <c r="M11440" i="2"/>
  <c r="M18763" i="2"/>
  <c r="M11123" i="2"/>
  <c r="M2697" i="2"/>
  <c r="M6458" i="2"/>
  <c r="M5286" i="2"/>
  <c r="M24252" i="2"/>
  <c r="M10550" i="2"/>
  <c r="M18128" i="2"/>
  <c r="M13048" i="2"/>
  <c r="M13892" i="2"/>
  <c r="M4528" i="2"/>
  <c r="M19597" i="2"/>
  <c r="M7563" i="2"/>
  <c r="M2312" i="2"/>
  <c r="M14465" i="2"/>
  <c r="M5271" i="2"/>
  <c r="M20377" i="2"/>
  <c r="M4259" i="2"/>
  <c r="M12146" i="2"/>
  <c r="M4535" i="2"/>
  <c r="M6119" i="2"/>
  <c r="M15440" i="2"/>
  <c r="M4414" i="2"/>
  <c r="M5748" i="2"/>
  <c r="M20860" i="2"/>
  <c r="M17827" i="2"/>
  <c r="M19722" i="2"/>
  <c r="M14106" i="2"/>
  <c r="M2539" i="2"/>
  <c r="M8308" i="2"/>
  <c r="M12317" i="2"/>
  <c r="M19644" i="2"/>
  <c r="M19094" i="2"/>
  <c r="M24418" i="2"/>
  <c r="M12027" i="2"/>
  <c r="M9572" i="2"/>
  <c r="M13600" i="2"/>
  <c r="M10706" i="2"/>
  <c r="M6817" i="2"/>
  <c r="M5603" i="2"/>
  <c r="M4233" i="2"/>
  <c r="M19814" i="2"/>
  <c r="M12564" i="2"/>
  <c r="M17276" i="2"/>
  <c r="M22085" i="2"/>
  <c r="M7531" i="2"/>
  <c r="M18249" i="2"/>
  <c r="M9579" i="2"/>
  <c r="M24131" i="2"/>
  <c r="M17985" i="2"/>
  <c r="M7710" i="2"/>
  <c r="M18295" i="2"/>
  <c r="M23983" i="2"/>
  <c r="M22924" i="2"/>
  <c r="M8889" i="2"/>
  <c r="M17330" i="2"/>
  <c r="M15899" i="2"/>
  <c r="M2964" i="2"/>
  <c r="M9746" i="2"/>
  <c r="M12980" i="2"/>
  <c r="M5993" i="2"/>
  <c r="M6194" i="2"/>
  <c r="M8981" i="2"/>
  <c r="M5885" i="2"/>
  <c r="M2008" i="2"/>
  <c r="M8549" i="2"/>
  <c r="M7958" i="2"/>
  <c r="M22537" i="2"/>
  <c r="M6240" i="2"/>
  <c r="M21028" i="2"/>
  <c r="M11446" i="2"/>
  <c r="M3185" i="2"/>
  <c r="M23609" i="2"/>
  <c r="M14511" i="2"/>
  <c r="M4566" i="2"/>
  <c r="M22709" i="2"/>
  <c r="M10117" i="2"/>
  <c r="M22117" i="2"/>
  <c r="M19350" i="2"/>
  <c r="M13475" i="2"/>
  <c r="M5806" i="2"/>
  <c r="M6276" i="2"/>
  <c r="M23157" i="2"/>
  <c r="M16751" i="2"/>
  <c r="M14803" i="2"/>
  <c r="M5535" i="2"/>
  <c r="M4683" i="2"/>
  <c r="M7707" i="2"/>
  <c r="M15799" i="2"/>
  <c r="M21321" i="2"/>
  <c r="M14509" i="2"/>
  <c r="M4653" i="2"/>
  <c r="M12443" i="2"/>
  <c r="M4325" i="2"/>
  <c r="M15343" i="2"/>
  <c r="M19184" i="2"/>
  <c r="M1996" i="2"/>
  <c r="M5470" i="2"/>
  <c r="M5416" i="2"/>
  <c r="M7691" i="2"/>
  <c r="M3234" i="2"/>
  <c r="M7348" i="2"/>
  <c r="M7629" i="2"/>
  <c r="M14398" i="2"/>
  <c r="M21422" i="2"/>
  <c r="M9996" i="2"/>
  <c r="M7235" i="2"/>
  <c r="M17713" i="2"/>
  <c r="M12227" i="2"/>
  <c r="M18220" i="2"/>
  <c r="M2072" i="2"/>
  <c r="M9175" i="2"/>
  <c r="M2907" i="2"/>
  <c r="M18436" i="2"/>
  <c r="M19173" i="2"/>
  <c r="M10185" i="2"/>
  <c r="M24407" i="2"/>
  <c r="M9672" i="2"/>
  <c r="M8113" i="2"/>
  <c r="M2676" i="2"/>
  <c r="M15327" i="2"/>
  <c r="M15879" i="2"/>
  <c r="M5657" i="2"/>
  <c r="M11704" i="2"/>
  <c r="M18114" i="2"/>
  <c r="M14984" i="2"/>
  <c r="M6799" i="2"/>
  <c r="M21144" i="2"/>
  <c r="M17615" i="2"/>
  <c r="M12812" i="2"/>
  <c r="M2055" i="2"/>
  <c r="M19598" i="2"/>
  <c r="M14536" i="2"/>
  <c r="M22925" i="2"/>
  <c r="M16630" i="2"/>
  <c r="M19835" i="2"/>
  <c r="M9261" i="2"/>
  <c r="M9002" i="2"/>
  <c r="M12876" i="2"/>
  <c r="M11371" i="2"/>
  <c r="M6706" i="2"/>
  <c r="M17161" i="2"/>
  <c r="M14860" i="2"/>
  <c r="M13893" i="2"/>
  <c r="M7438" i="2"/>
  <c r="M7630" i="2"/>
  <c r="M11503" i="2"/>
  <c r="M3068" i="2"/>
  <c r="M21600" i="2"/>
  <c r="M8568" i="2"/>
  <c r="M16375" i="2"/>
  <c r="M19427" i="2"/>
  <c r="M9385" i="2"/>
  <c r="M9071" i="2"/>
  <c r="M10938" i="2"/>
  <c r="M2263" i="2"/>
  <c r="M15802" i="2"/>
  <c r="M17873" i="2"/>
  <c r="M5568" i="2"/>
  <c r="M9387" i="2"/>
  <c r="M8721" i="2"/>
  <c r="M18616" i="2"/>
  <c r="M11073" i="2"/>
  <c r="M10027" i="2"/>
  <c r="M13607" i="2"/>
  <c r="M3452" i="2"/>
  <c r="M12155" i="2"/>
  <c r="M4968" i="2"/>
  <c r="M8827" i="2"/>
  <c r="M4646" i="2"/>
  <c r="M8475" i="2"/>
  <c r="M5078" i="2"/>
  <c r="M16817" i="2"/>
  <c r="M22917" i="2"/>
  <c r="M12771" i="2"/>
  <c r="M13103" i="2"/>
  <c r="M12590" i="2"/>
  <c r="M5189" i="2"/>
  <c r="M7800" i="2"/>
  <c r="M3054" i="2"/>
  <c r="M13567" i="2"/>
  <c r="M4979" i="2"/>
  <c r="M2640" i="2"/>
  <c r="M4925" i="2"/>
  <c r="M11855" i="2"/>
  <c r="M12910" i="2"/>
  <c r="M8236" i="2"/>
  <c r="M17269" i="2"/>
  <c r="M22160" i="2"/>
  <c r="M15144" i="2"/>
  <c r="M14093" i="2"/>
  <c r="M19319" i="2"/>
  <c r="M3375" i="2"/>
  <c r="M10957" i="2"/>
  <c r="M9960" i="2"/>
  <c r="M17423" i="2"/>
  <c r="M4771" i="2"/>
  <c r="M9022" i="2"/>
  <c r="M5881" i="2"/>
  <c r="M16267" i="2"/>
  <c r="M12862" i="2"/>
  <c r="M5683" i="2"/>
  <c r="M23948" i="2"/>
  <c r="M9430" i="2"/>
  <c r="M11488" i="2"/>
  <c r="M6844" i="2"/>
  <c r="M7207" i="2"/>
  <c r="M5615" i="2"/>
  <c r="M18590" i="2"/>
  <c r="M2559" i="2"/>
  <c r="M11128" i="2"/>
  <c r="M4717" i="2"/>
  <c r="M3504" i="2"/>
  <c r="M9705" i="2"/>
  <c r="M6361" i="2"/>
  <c r="M10170" i="2"/>
  <c r="M17270" i="2"/>
  <c r="M16641" i="2"/>
  <c r="M3279" i="2"/>
  <c r="M5973" i="2"/>
  <c r="M23429" i="2"/>
  <c r="M4208" i="2"/>
  <c r="M11486" i="2"/>
  <c r="M9771" i="2"/>
  <c r="M3811" i="2"/>
  <c r="M7711" i="2"/>
  <c r="M15077" i="2"/>
  <c r="M19344" i="2"/>
  <c r="M15421" i="2"/>
  <c r="M8368" i="2"/>
  <c r="M22903" i="2"/>
  <c r="M9833" i="2"/>
  <c r="M21769" i="2"/>
  <c r="M12147" i="2"/>
  <c r="M8013" i="2"/>
  <c r="M10574" i="2"/>
  <c r="M2157" i="2"/>
  <c r="M11516" i="2"/>
  <c r="M11133" i="2"/>
  <c r="M7296" i="2"/>
  <c r="M9065" i="2"/>
  <c r="M9503" i="2"/>
  <c r="M4113" i="2"/>
  <c r="M3118" i="2"/>
  <c r="M5489" i="2"/>
  <c r="M7353" i="2"/>
  <c r="M13083" i="2"/>
  <c r="M8418" i="2"/>
  <c r="M15694" i="2"/>
  <c r="M13253" i="2"/>
  <c r="M19370" i="2"/>
  <c r="M7434" i="2"/>
  <c r="M21140" i="2"/>
  <c r="M4089" i="2"/>
  <c r="M7904" i="2"/>
  <c r="M4021" i="2"/>
  <c r="M14928" i="2"/>
  <c r="M2331" i="2"/>
  <c r="M15099" i="2"/>
  <c r="M18346" i="2"/>
  <c r="M22026" i="2"/>
  <c r="M17589" i="2"/>
  <c r="M5979" i="2"/>
  <c r="M12121" i="2"/>
  <c r="M24776" i="2"/>
  <c r="M11459" i="2"/>
  <c r="M12691" i="2"/>
  <c r="M13561" i="2"/>
  <c r="M16234" i="2"/>
  <c r="M5982" i="2"/>
  <c r="M13522" i="2"/>
  <c r="M18250" i="2"/>
  <c r="M12057" i="2"/>
  <c r="M3833" i="2"/>
  <c r="M22725" i="2"/>
  <c r="M15994" i="2"/>
  <c r="M11281" i="2"/>
  <c r="M4477" i="2"/>
  <c r="M16133" i="2"/>
  <c r="M10272" i="2"/>
  <c r="M11048" i="2"/>
  <c r="M9675" i="2"/>
  <c r="M8295" i="2"/>
  <c r="M16072" i="2"/>
  <c r="M18880" i="2"/>
  <c r="M6042" i="2"/>
  <c r="M20719" i="2"/>
  <c r="M2143" i="2"/>
  <c r="M10249" i="2"/>
  <c r="M2863" i="2"/>
  <c r="M18568" i="2"/>
  <c r="M11526" i="2"/>
  <c r="M17889" i="2"/>
  <c r="M9666" i="2"/>
  <c r="M4340" i="2"/>
  <c r="M4583" i="2"/>
  <c r="M10897" i="2"/>
  <c r="M11335" i="2"/>
  <c r="M11063" i="2"/>
  <c r="M23507" i="2"/>
  <c r="M7703" i="2"/>
  <c r="M10911" i="2"/>
  <c r="M11045" i="2"/>
  <c r="M24333" i="2"/>
  <c r="M14003" i="2"/>
  <c r="M17981" i="2"/>
  <c r="M6065" i="2"/>
  <c r="M18134" i="2"/>
  <c r="M7861" i="2"/>
  <c r="M6274" i="2"/>
  <c r="M4263" i="2"/>
  <c r="M17250" i="2"/>
  <c r="M5308" i="2"/>
  <c r="M22586" i="2"/>
  <c r="M12353" i="2"/>
  <c r="M17095" i="2"/>
  <c r="M16925" i="2"/>
  <c r="M2908" i="2"/>
  <c r="M10215" i="2"/>
  <c r="M14493" i="2"/>
  <c r="M24270" i="2"/>
  <c r="M2232" i="2"/>
  <c r="M3894" i="2"/>
  <c r="M19911" i="2"/>
  <c r="M12088" i="2"/>
  <c r="M12376" i="2"/>
  <c r="M8750" i="2"/>
  <c r="M2033" i="2"/>
  <c r="M6402" i="2"/>
  <c r="M6034" i="2"/>
  <c r="M18516" i="2"/>
  <c r="M10486" i="2"/>
  <c r="M19791" i="2"/>
  <c r="M13487" i="2"/>
  <c r="M5521" i="2"/>
  <c r="M7560" i="2"/>
  <c r="M7360" i="2"/>
  <c r="M3481" i="2"/>
  <c r="M6912" i="2"/>
  <c r="M12253" i="2"/>
  <c r="M5713" i="2"/>
  <c r="M10108" i="2"/>
  <c r="M9277" i="2"/>
  <c r="M16898" i="2"/>
  <c r="M16976" i="2"/>
  <c r="M15548" i="2"/>
  <c r="M19786" i="2"/>
  <c r="M10816" i="2"/>
  <c r="M12736" i="2"/>
  <c r="M3443" i="2"/>
  <c r="M21166" i="2"/>
  <c r="M5703" i="2"/>
  <c r="M22441" i="2"/>
  <c r="M7742" i="2"/>
  <c r="M20240" i="2"/>
  <c r="M20609" i="2"/>
  <c r="M9599" i="2"/>
  <c r="M2717" i="2"/>
  <c r="M24214" i="2"/>
  <c r="M15931" i="2"/>
  <c r="M16922" i="2"/>
  <c r="M2734" i="2"/>
  <c r="M16983" i="2"/>
  <c r="M16151" i="2"/>
  <c r="M12735" i="2"/>
  <c r="M21149" i="2"/>
  <c r="M8483" i="2"/>
  <c r="M16757" i="2"/>
  <c r="M7782" i="2"/>
  <c r="M3957" i="2"/>
  <c r="M20848" i="2"/>
  <c r="M15894" i="2"/>
  <c r="M7009" i="2"/>
  <c r="M10136" i="2"/>
  <c r="M3459" i="2"/>
  <c r="M17604" i="2"/>
  <c r="M20762" i="2"/>
  <c r="M10480" i="2"/>
  <c r="M9045" i="2"/>
  <c r="M5907" i="2"/>
  <c r="M9414" i="2"/>
  <c r="M13202" i="2"/>
  <c r="M5213" i="2"/>
  <c r="M3347" i="2"/>
  <c r="M12701" i="2"/>
  <c r="M5395" i="2"/>
  <c r="M19375" i="2"/>
  <c r="M14161" i="2"/>
  <c r="M12405" i="2"/>
  <c r="M13502" i="2"/>
  <c r="M16273" i="2"/>
  <c r="M6059" i="2"/>
  <c r="M15856" i="2"/>
  <c r="M8770" i="2"/>
  <c r="M2636" i="2"/>
  <c r="M16829" i="2"/>
  <c r="M12164" i="2"/>
  <c r="M22413" i="2"/>
  <c r="M5319" i="2"/>
  <c r="M12708" i="2"/>
  <c r="M9088" i="2"/>
  <c r="M21394" i="2"/>
  <c r="M10402" i="2"/>
  <c r="M22317" i="2"/>
  <c r="M9684" i="2"/>
  <c r="M20456" i="2"/>
  <c r="M2397" i="2"/>
  <c r="M16146" i="2"/>
  <c r="M6879" i="2"/>
  <c r="M9521" i="2"/>
  <c r="M17352" i="2"/>
  <c r="M9113" i="2"/>
  <c r="M22122" i="2"/>
  <c r="M18804" i="2"/>
  <c r="M14929" i="2"/>
  <c r="M9636" i="2"/>
  <c r="M4816" i="2"/>
  <c r="M14378" i="2"/>
  <c r="M5791" i="2"/>
  <c r="M3974" i="2"/>
  <c r="M2893" i="2"/>
  <c r="M5464" i="2"/>
  <c r="M15367" i="2"/>
  <c r="M23553" i="2"/>
  <c r="M7048" i="2"/>
  <c r="M3603" i="2"/>
  <c r="M20570" i="2"/>
  <c r="M2332" i="2"/>
  <c r="M11559" i="2"/>
  <c r="M4932" i="2"/>
  <c r="M9454" i="2"/>
  <c r="M24611" i="2"/>
  <c r="M21438" i="2"/>
  <c r="M6372" i="2"/>
  <c r="M3583" i="2"/>
  <c r="M20192" i="2"/>
  <c r="M12346" i="2"/>
  <c r="M24971" i="2"/>
  <c r="M7869" i="2"/>
  <c r="M11583" i="2"/>
  <c r="M2195" i="2"/>
  <c r="M21053" i="2"/>
  <c r="M19764" i="2"/>
  <c r="M8072" i="2"/>
  <c r="M3821" i="2"/>
  <c r="M2135" i="2"/>
  <c r="M9143" i="2"/>
  <c r="M3220" i="2"/>
  <c r="M2750" i="2"/>
  <c r="M21633" i="2"/>
  <c r="M18337" i="2"/>
  <c r="M12117" i="2"/>
  <c r="M8070" i="2"/>
  <c r="M7779" i="2"/>
  <c r="M19919" i="2"/>
  <c r="M5635" i="2"/>
  <c r="M11305" i="2"/>
  <c r="M17732" i="2"/>
  <c r="M12824" i="2"/>
  <c r="M18762" i="2"/>
  <c r="M3799" i="2"/>
  <c r="M17951" i="2"/>
  <c r="M5874" i="2"/>
  <c r="M14193" i="2"/>
  <c r="M13851" i="2"/>
  <c r="M14030" i="2"/>
  <c r="M12072" i="2"/>
  <c r="M21212" i="2"/>
  <c r="M14217" i="2"/>
  <c r="M18661" i="2"/>
  <c r="M14755" i="2"/>
  <c r="M10018" i="2"/>
  <c r="M23986" i="2"/>
  <c r="M22550" i="2"/>
  <c r="M5132" i="2"/>
  <c r="M18270" i="2"/>
  <c r="M21809" i="2"/>
  <c r="M9330" i="2"/>
  <c r="M8793" i="2"/>
  <c r="M3399" i="2"/>
  <c r="M10398" i="2"/>
  <c r="M10561" i="2"/>
  <c r="M3605" i="2"/>
  <c r="M2920" i="2"/>
  <c r="M20718" i="2"/>
  <c r="M8915" i="2"/>
  <c r="M15078" i="2"/>
  <c r="M4174" i="2"/>
  <c r="M12586" i="2"/>
  <c r="M17621" i="2"/>
  <c r="M10069" i="2"/>
  <c r="M2598" i="2"/>
  <c r="M2729" i="2"/>
  <c r="M10085" i="2"/>
  <c r="M5945" i="2"/>
  <c r="M24794" i="2"/>
  <c r="M19681" i="2"/>
  <c r="M5224" i="2"/>
  <c r="M19394" i="2"/>
  <c r="M6123" i="2"/>
  <c r="M18900" i="2"/>
  <c r="M9560" i="2"/>
  <c r="M24261" i="2"/>
  <c r="M10924" i="2"/>
  <c r="M23908" i="2"/>
  <c r="M15231" i="2"/>
  <c r="M11623" i="2"/>
  <c r="M2644" i="2"/>
  <c r="M14715" i="2"/>
  <c r="M8930" i="2"/>
  <c r="M23840" i="2"/>
  <c r="M23870" i="2"/>
  <c r="M3081" i="2"/>
  <c r="M16721" i="2"/>
  <c r="M11210" i="2"/>
  <c r="M4783" i="2"/>
  <c r="M16188" i="2"/>
  <c r="M15606" i="2"/>
  <c r="M13556" i="2"/>
  <c r="M3304" i="2"/>
  <c r="M13116" i="2"/>
  <c r="M24689" i="2"/>
  <c r="M4516" i="2"/>
  <c r="M4182" i="2"/>
  <c r="M21668" i="2"/>
  <c r="M6360" i="2"/>
  <c r="M9276" i="2"/>
  <c r="M15009" i="2"/>
  <c r="M4434" i="2"/>
  <c r="M21899" i="2"/>
  <c r="M7390" i="2"/>
  <c r="M6152" i="2"/>
  <c r="M11901" i="2"/>
  <c r="M18767" i="2"/>
  <c r="M7247" i="2"/>
  <c r="M4642" i="2"/>
  <c r="M6212" i="2"/>
  <c r="M5518" i="2"/>
  <c r="M13671" i="2"/>
  <c r="M6721" i="2"/>
  <c r="M16924" i="2"/>
  <c r="M16852" i="2"/>
  <c r="M2278" i="2"/>
  <c r="M17437" i="2"/>
  <c r="M6142" i="2"/>
  <c r="M18352" i="2"/>
  <c r="M5287" i="2"/>
  <c r="M12209" i="2"/>
  <c r="M11115" i="2"/>
  <c r="M12822" i="2"/>
  <c r="M16849" i="2"/>
  <c r="M11367" i="2"/>
  <c r="M18225" i="2"/>
  <c r="M5199" i="2"/>
  <c r="M18330" i="2"/>
  <c r="M14464" i="2"/>
  <c r="M8848" i="2"/>
  <c r="M2051" i="2"/>
  <c r="M19622" i="2"/>
  <c r="M12378" i="2"/>
  <c r="M15174" i="2"/>
  <c r="M7308" i="2"/>
  <c r="M9040" i="2"/>
  <c r="M15852" i="2"/>
  <c r="M24061" i="2"/>
  <c r="M16056" i="2"/>
  <c r="M15971" i="2"/>
  <c r="M2261" i="2"/>
  <c r="M5000" i="2"/>
  <c r="M10491" i="2"/>
  <c r="M23876" i="2"/>
  <c r="M16324" i="2"/>
  <c r="M7872" i="2"/>
  <c r="M9135" i="2"/>
  <c r="M7377" i="2"/>
  <c r="M21887" i="2"/>
  <c r="M16380" i="2"/>
  <c r="M7075" i="2"/>
  <c r="M7283" i="2"/>
  <c r="M23859" i="2"/>
  <c r="M15525" i="2"/>
  <c r="M15875" i="2"/>
  <c r="M5575" i="2"/>
  <c r="M13889" i="2"/>
  <c r="M9554" i="2"/>
  <c r="M14817" i="2"/>
  <c r="M14640" i="2"/>
  <c r="M11771" i="2"/>
  <c r="M14011" i="2"/>
  <c r="M8595" i="2"/>
  <c r="M5593" i="2"/>
  <c r="M19503" i="2"/>
  <c r="M16125" i="2"/>
  <c r="M3789" i="2"/>
  <c r="M23181" i="2"/>
  <c r="M9433" i="2"/>
  <c r="M7882" i="2"/>
  <c r="M10182" i="2"/>
  <c r="M8500" i="2"/>
  <c r="M10797" i="2"/>
  <c r="M23005" i="2"/>
  <c r="M3993" i="2"/>
  <c r="M11638" i="2"/>
  <c r="M17307" i="2"/>
  <c r="M21207" i="2"/>
  <c r="M10624" i="2"/>
  <c r="M5561" i="2"/>
  <c r="M22188" i="2"/>
  <c r="M9811" i="2"/>
  <c r="M5863" i="2"/>
  <c r="M16476" i="2"/>
  <c r="M12090" i="2"/>
  <c r="M3083" i="2"/>
  <c r="M12194" i="2"/>
  <c r="M14527" i="2"/>
  <c r="M3398" i="2"/>
  <c r="M12441" i="2"/>
  <c r="M23681" i="2"/>
  <c r="M19793" i="2"/>
  <c r="M7454" i="2"/>
  <c r="M8287" i="2"/>
  <c r="M11621" i="2"/>
  <c r="M9050" i="2"/>
  <c r="M6591" i="2"/>
  <c r="M12268" i="2"/>
  <c r="M13053" i="2"/>
  <c r="M14922" i="2"/>
  <c r="M8558" i="2"/>
  <c r="M3668" i="2"/>
  <c r="M7646" i="2"/>
  <c r="M2564" i="2"/>
  <c r="M16052" i="2"/>
  <c r="M2561" i="2"/>
  <c r="M16365" i="2"/>
  <c r="M18314" i="2"/>
  <c r="M15096" i="2"/>
  <c r="M8956" i="2"/>
  <c r="M12052" i="2"/>
  <c r="M6094" i="2"/>
  <c r="M2253" i="2"/>
  <c r="M11749" i="2"/>
  <c r="M2277" i="2"/>
  <c r="M5210" i="2"/>
  <c r="M12805" i="2"/>
  <c r="M20647" i="2"/>
  <c r="M18824" i="2"/>
  <c r="M14435" i="2"/>
  <c r="M22306" i="2"/>
  <c r="M3402" i="2"/>
  <c r="M11047" i="2"/>
  <c r="M11361" i="2"/>
  <c r="M14579" i="2"/>
  <c r="M5367" i="2"/>
  <c r="M10265" i="2"/>
  <c r="M17085" i="2"/>
  <c r="M6632" i="2"/>
  <c r="M15930" i="2"/>
  <c r="M11153" i="2"/>
  <c r="M3383" i="2"/>
  <c r="M12360" i="2"/>
  <c r="M14513" i="2"/>
  <c r="M8879" i="2"/>
  <c r="M7276" i="2"/>
  <c r="M19821" i="2"/>
  <c r="M6229" i="2"/>
  <c r="M10436" i="2"/>
  <c r="M8612" i="2"/>
  <c r="M14895" i="2"/>
  <c r="M5043" i="2"/>
  <c r="M3884" i="2"/>
  <c r="M2320" i="2"/>
  <c r="M8479" i="2"/>
  <c r="M11194" i="2"/>
  <c r="M14298" i="2"/>
  <c r="M15191" i="2"/>
  <c r="M23645" i="2"/>
  <c r="M14961" i="2"/>
  <c r="M4421" i="2"/>
  <c r="M20007" i="2"/>
  <c r="M4147" i="2"/>
  <c r="M6724" i="2"/>
  <c r="M5129" i="2"/>
  <c r="M12896" i="2"/>
  <c r="M4973" i="2"/>
  <c r="M23803" i="2"/>
  <c r="M3848" i="2"/>
  <c r="M9408" i="2"/>
  <c r="M11945" i="2"/>
  <c r="M11373" i="2"/>
  <c r="M13667" i="2"/>
  <c r="M9976" i="2"/>
  <c r="M14306" i="2"/>
  <c r="M9544" i="2"/>
  <c r="M7113" i="2"/>
  <c r="M16242" i="2"/>
  <c r="M18927" i="2"/>
  <c r="M13568" i="2"/>
  <c r="M24504" i="2"/>
  <c r="M13903" i="2"/>
  <c r="M21521" i="2"/>
  <c r="M6022" i="2"/>
  <c r="M10963" i="2"/>
  <c r="M2410" i="2"/>
  <c r="M9106" i="2"/>
  <c r="M16694" i="2"/>
  <c r="M4380" i="2"/>
  <c r="M8600" i="2"/>
  <c r="M4755" i="2"/>
  <c r="M10115" i="2"/>
  <c r="M12020" i="2"/>
  <c r="M7638" i="2"/>
  <c r="M11096" i="2"/>
  <c r="M11279" i="2"/>
  <c r="M12427" i="2"/>
  <c r="M21855" i="2"/>
  <c r="M22392" i="2"/>
  <c r="M10710" i="2"/>
  <c r="M16827" i="2"/>
  <c r="M4230" i="2"/>
  <c r="M8679" i="2"/>
  <c r="M2585" i="2"/>
  <c r="M3332" i="2"/>
  <c r="M3305" i="2"/>
  <c r="M15669" i="2"/>
  <c r="M6670" i="2"/>
  <c r="M2439" i="2"/>
  <c r="M6270" i="2"/>
  <c r="M16867" i="2"/>
  <c r="M9483" i="2"/>
  <c r="M23700" i="2"/>
  <c r="M17029" i="2"/>
  <c r="M10589" i="2"/>
  <c r="M19770" i="2"/>
  <c r="M5735" i="2"/>
  <c r="M17121" i="2"/>
  <c r="M16896" i="2"/>
  <c r="M6199" i="2"/>
  <c r="M23978" i="2"/>
  <c r="M19466" i="2"/>
  <c r="M4834" i="2"/>
  <c r="M23359" i="2"/>
  <c r="M11946" i="2"/>
  <c r="M8235" i="2"/>
  <c r="M10132" i="2"/>
  <c r="M3179" i="2"/>
  <c r="M11297" i="2"/>
  <c r="M14734" i="2"/>
  <c r="M12855" i="2"/>
  <c r="M2995" i="2"/>
  <c r="M7300" i="2"/>
  <c r="M19887" i="2"/>
  <c r="M4710" i="2"/>
  <c r="M22493" i="2"/>
  <c r="M7758" i="2"/>
  <c r="M10445" i="2"/>
  <c r="M22183" i="2"/>
  <c r="M13173" i="2"/>
  <c r="M14184" i="2"/>
  <c r="M18123" i="2"/>
  <c r="M8324" i="2"/>
  <c r="M5127" i="2"/>
  <c r="M12721" i="2"/>
  <c r="M2476" i="2"/>
  <c r="M10176" i="2"/>
  <c r="M17738" i="2"/>
  <c r="M11534" i="2"/>
  <c r="M16616" i="2"/>
  <c r="M17963" i="2"/>
  <c r="M13950" i="2"/>
  <c r="M5846" i="2"/>
  <c r="M18481" i="2"/>
  <c r="M15773" i="2"/>
  <c r="M14331" i="2"/>
  <c r="M19658" i="2"/>
  <c r="M9767" i="2"/>
  <c r="M12127" i="2"/>
  <c r="M2624" i="2"/>
  <c r="M8293" i="2"/>
  <c r="M14659" i="2"/>
  <c r="M8456" i="2"/>
  <c r="M5055" i="2"/>
  <c r="M19970" i="2"/>
  <c r="M15097" i="2"/>
  <c r="M2817" i="2"/>
  <c r="M19109" i="2"/>
  <c r="M17056" i="2"/>
  <c r="M11537" i="2"/>
  <c r="M11058" i="2"/>
  <c r="M6831" i="2"/>
  <c r="M4492" i="2"/>
  <c r="M20709" i="2"/>
  <c r="M4939" i="2"/>
  <c r="M4985" i="2"/>
  <c r="M6129" i="2"/>
  <c r="M13836" i="2"/>
  <c r="M11716" i="2"/>
  <c r="M4946" i="2"/>
  <c r="M6557" i="2"/>
  <c r="M15748" i="2"/>
  <c r="M5831" i="2"/>
  <c r="M8904" i="2"/>
  <c r="M13194" i="2"/>
  <c r="M19310" i="2"/>
  <c r="M12996" i="2"/>
  <c r="M13322" i="2"/>
  <c r="M24777" i="2"/>
  <c r="M8174" i="2"/>
  <c r="M24989" i="2"/>
  <c r="M13432" i="2"/>
  <c r="M3849" i="2"/>
  <c r="M7943" i="2"/>
  <c r="M9761" i="2"/>
  <c r="M12859" i="2"/>
  <c r="M7766" i="2"/>
  <c r="M4296" i="2"/>
  <c r="M19047" i="2"/>
  <c r="M7117" i="2"/>
  <c r="M4754" i="2"/>
  <c r="M15175" i="2"/>
  <c r="M10043" i="2"/>
  <c r="M6640" i="2"/>
  <c r="M22974" i="2"/>
  <c r="M10238" i="2"/>
  <c r="M10448" i="2"/>
  <c r="M12595" i="2"/>
  <c r="M9000" i="2"/>
  <c r="M3451" i="2"/>
  <c r="M8997" i="2"/>
  <c r="M6269" i="2"/>
  <c r="M10097" i="2"/>
  <c r="M12349" i="2"/>
  <c r="M8992" i="2"/>
  <c r="M20679" i="2"/>
  <c r="M20622" i="2"/>
  <c r="M13017" i="2"/>
  <c r="M8299" i="2"/>
  <c r="M2818" i="2"/>
  <c r="M21282" i="2"/>
  <c r="M4808" i="2"/>
  <c r="M23947" i="2"/>
  <c r="M5108" i="2"/>
  <c r="M9694" i="2"/>
  <c r="M2286" i="2"/>
  <c r="M8909" i="2"/>
  <c r="M13524" i="2"/>
  <c r="M22099" i="2"/>
  <c r="M11814" i="2"/>
  <c r="M4035" i="2"/>
  <c r="M13444" i="2"/>
  <c r="M18243" i="2"/>
  <c r="M16685" i="2"/>
  <c r="M13349" i="2"/>
  <c r="M3778" i="2"/>
  <c r="M7606" i="2"/>
  <c r="M20404" i="2"/>
  <c r="M12431" i="2"/>
  <c r="M14136" i="2"/>
  <c r="M3559" i="2"/>
  <c r="M14557" i="2"/>
  <c r="M17315" i="2"/>
  <c r="M20139" i="2"/>
  <c r="M7124" i="2"/>
  <c r="M9187" i="2"/>
  <c r="M11829" i="2"/>
  <c r="M16422" i="2"/>
  <c r="M2031" i="2"/>
  <c r="M14862" i="2"/>
  <c r="M19474" i="2"/>
  <c r="M17118" i="2"/>
  <c r="M17886" i="2"/>
  <c r="M4692" i="2"/>
  <c r="M15537" i="2"/>
  <c r="M11517" i="2"/>
  <c r="M5712" i="2"/>
  <c r="M14326" i="2"/>
  <c r="M10688" i="2"/>
  <c r="M21348" i="2"/>
  <c r="M2961" i="2"/>
  <c r="M19220" i="2"/>
  <c r="M13580" i="2"/>
  <c r="M13543" i="2"/>
  <c r="M12105" i="2"/>
  <c r="M15874" i="2"/>
  <c r="M22138" i="2"/>
  <c r="M4112" i="2"/>
  <c r="M15772" i="2"/>
  <c r="M22051" i="2"/>
  <c r="M21664" i="2"/>
  <c r="M6917" i="2"/>
  <c r="M21124" i="2"/>
  <c r="M6952" i="2"/>
  <c r="M9957" i="2"/>
  <c r="M8139" i="2"/>
  <c r="M8095" i="2"/>
  <c r="M17896" i="2"/>
  <c r="M4584" i="2"/>
  <c r="M17678" i="2"/>
  <c r="M16724" i="2"/>
  <c r="M3062" i="2"/>
  <c r="M17239" i="2"/>
  <c r="M2749" i="2"/>
  <c r="M4222" i="2"/>
  <c r="M4232" i="2"/>
  <c r="M6222" i="2"/>
  <c r="M14709" i="2"/>
  <c r="M8138" i="2"/>
  <c r="M6500" i="2"/>
  <c r="M4619" i="2"/>
  <c r="M2769" i="2"/>
  <c r="M3039" i="2"/>
  <c r="M21771" i="2"/>
  <c r="M23844" i="2"/>
  <c r="M18195" i="2"/>
  <c r="M19609" i="2"/>
  <c r="M3852" i="2"/>
  <c r="M6635" i="2"/>
  <c r="M3215" i="2"/>
  <c r="M7087" i="2"/>
  <c r="M16046" i="2"/>
  <c r="M12478" i="2"/>
  <c r="M7349" i="2"/>
  <c r="M20324" i="2"/>
  <c r="M10239" i="2"/>
  <c r="M10724" i="2"/>
  <c r="M14022" i="2"/>
  <c r="M15346" i="2"/>
  <c r="M15419" i="2"/>
  <c r="M12521" i="2"/>
  <c r="M4633" i="2"/>
  <c r="M3525" i="2"/>
  <c r="M5672" i="2"/>
  <c r="M19240" i="2"/>
  <c r="M8408" i="2"/>
  <c r="M8618" i="2"/>
  <c r="M19891" i="2"/>
  <c r="M17244" i="2"/>
  <c r="M4298" i="2"/>
  <c r="M8167" i="2"/>
  <c r="M9069" i="2"/>
  <c r="M18209" i="2"/>
  <c r="M2023" i="2"/>
  <c r="M4374" i="2"/>
  <c r="M8686" i="2"/>
  <c r="M12863" i="2"/>
  <c r="M16861" i="2"/>
  <c r="M14742" i="2"/>
  <c r="M7681" i="2"/>
  <c r="M19836" i="2"/>
  <c r="M9268" i="2"/>
  <c r="M7813" i="2"/>
  <c r="M11624" i="2"/>
  <c r="M5155" i="2"/>
  <c r="M19605" i="2"/>
  <c r="M18466" i="2"/>
  <c r="M15825" i="2"/>
  <c r="M12826" i="2"/>
  <c r="M2131" i="2"/>
  <c r="M2914" i="2"/>
  <c r="M12334" i="2"/>
  <c r="M2186" i="2"/>
  <c r="M9570" i="2"/>
  <c r="M8348" i="2"/>
  <c r="M8009" i="2"/>
  <c r="M8278" i="2"/>
  <c r="M13588" i="2"/>
  <c r="M6139" i="2"/>
  <c r="M17196" i="2"/>
  <c r="M12420" i="2"/>
  <c r="M15641" i="2"/>
  <c r="M5150" i="2"/>
  <c r="M16357" i="2"/>
  <c r="M11949" i="2"/>
  <c r="M5071" i="2"/>
  <c r="M4857" i="2"/>
  <c r="M13980" i="2"/>
  <c r="M11411" i="2"/>
  <c r="M6399" i="2"/>
  <c r="M20103" i="2"/>
  <c r="M3841" i="2"/>
  <c r="M11204" i="2"/>
  <c r="M11044" i="2"/>
  <c r="M11252" i="2"/>
  <c r="M8298" i="2"/>
  <c r="M17313" i="2"/>
  <c r="M16798" i="2"/>
  <c r="M5565" i="2"/>
  <c r="M10832" i="2"/>
  <c r="M15541" i="2"/>
  <c r="M17054" i="2"/>
  <c r="M3700" i="2"/>
  <c r="M9179" i="2"/>
  <c r="M4426" i="2"/>
  <c r="M13037" i="2"/>
  <c r="M2903" i="2"/>
  <c r="M15406" i="2"/>
  <c r="M20813" i="2"/>
  <c r="M22551" i="2"/>
  <c r="M16015" i="2"/>
  <c r="M4063" i="2"/>
  <c r="M5925" i="2"/>
  <c r="M5205" i="2"/>
  <c r="M4100" i="2"/>
  <c r="M7098" i="2"/>
  <c r="M10123" i="2"/>
  <c r="M20881" i="2"/>
  <c r="M16032" i="2"/>
  <c r="M21829" i="2"/>
  <c r="M10857" i="2"/>
  <c r="M9648" i="2"/>
  <c r="M16731" i="2"/>
  <c r="M6614" i="2"/>
  <c r="M4459" i="2"/>
  <c r="M7269" i="2"/>
  <c r="M15727" i="2"/>
  <c r="M18572" i="2"/>
  <c r="M16050" i="2"/>
  <c r="M19708" i="2"/>
  <c r="M13975" i="2"/>
  <c r="M14688" i="2"/>
  <c r="M4928" i="2"/>
  <c r="M19506" i="2"/>
  <c r="M21326" i="2"/>
  <c r="M17760" i="2"/>
  <c r="M11036" i="2"/>
  <c r="M5482" i="2"/>
  <c r="M17284" i="2"/>
  <c r="M5734" i="2"/>
  <c r="M20877" i="2"/>
  <c r="M18636" i="2"/>
  <c r="M15849" i="2"/>
  <c r="M20061" i="2"/>
  <c r="M3387" i="2"/>
  <c r="M14788" i="2"/>
  <c r="M3342" i="2"/>
  <c r="M6787" i="2"/>
  <c r="M8104" i="2"/>
  <c r="M9144" i="2"/>
  <c r="M21767" i="2"/>
  <c r="M14774" i="2"/>
  <c r="M5338" i="2"/>
  <c r="M12469" i="2"/>
  <c r="M7410" i="2"/>
  <c r="M12544" i="2"/>
  <c r="M12036" i="2"/>
  <c r="M11495" i="2"/>
  <c r="M13623" i="2"/>
  <c r="M17584" i="2"/>
  <c r="M12528" i="2"/>
  <c r="M4306" i="2"/>
  <c r="M16732" i="2"/>
  <c r="M2844" i="2"/>
  <c r="M17198" i="2"/>
  <c r="M17084" i="2"/>
  <c r="M14490" i="2"/>
  <c r="M9413" i="2"/>
  <c r="M16735" i="2"/>
  <c r="M13343" i="2"/>
  <c r="M19988" i="2"/>
  <c r="M2974" i="2"/>
  <c r="M20796" i="2"/>
  <c r="M13752" i="2"/>
  <c r="M2761" i="2"/>
  <c r="M7781" i="2"/>
  <c r="M21437" i="2"/>
  <c r="M7909" i="2"/>
  <c r="M17418" i="2"/>
  <c r="M10304" i="2"/>
  <c r="M6850" i="2"/>
  <c r="M16790" i="2"/>
  <c r="M6691" i="2"/>
  <c r="M10515" i="2"/>
  <c r="M15298" i="2"/>
  <c r="M19635" i="2"/>
  <c r="M11941" i="2"/>
  <c r="M20452" i="2"/>
  <c r="M14234" i="2"/>
  <c r="M7059" i="2"/>
  <c r="M8916" i="2"/>
  <c r="M6774" i="2"/>
  <c r="M2379" i="2"/>
  <c r="M10002" i="2"/>
  <c r="M22501" i="2"/>
  <c r="M14203" i="2"/>
  <c r="M18496" i="2"/>
  <c r="M21628" i="2"/>
  <c r="M6060" i="2"/>
  <c r="M15235" i="2"/>
  <c r="M5545" i="2"/>
  <c r="M10202" i="2"/>
  <c r="M10029" i="2"/>
  <c r="M13264" i="2"/>
  <c r="M2779" i="2"/>
  <c r="M20966" i="2"/>
  <c r="M6875" i="2"/>
  <c r="M13770" i="2"/>
  <c r="M9139" i="2"/>
  <c r="M18741" i="2"/>
  <c r="M2140" i="2"/>
  <c r="M14674" i="2"/>
  <c r="M7318" i="2"/>
  <c r="M2389" i="2"/>
  <c r="M12707" i="2"/>
  <c r="M13221" i="2"/>
  <c r="M5154" i="2"/>
  <c r="M10452" i="2"/>
  <c r="M2916" i="2"/>
  <c r="M10666" i="2"/>
  <c r="M6743" i="2"/>
  <c r="M17585" i="2"/>
  <c r="M24364" i="2"/>
  <c r="M18775" i="2"/>
  <c r="M4915" i="2"/>
  <c r="M7717" i="2"/>
  <c r="M15427" i="2"/>
  <c r="M20792" i="2"/>
  <c r="M6467" i="2"/>
  <c r="M5817" i="2"/>
  <c r="M8494" i="2"/>
  <c r="M4033" i="2"/>
  <c r="M21462" i="2"/>
  <c r="M7994" i="2"/>
  <c r="M13424" i="2"/>
  <c r="M18160" i="2"/>
  <c r="M4161" i="2"/>
  <c r="M6491" i="2"/>
  <c r="M9534" i="2"/>
  <c r="M5558" i="2"/>
  <c r="M21966" i="2"/>
  <c r="M2089" i="2"/>
  <c r="M17201" i="2"/>
  <c r="M5983" i="2"/>
  <c r="M22559" i="2"/>
  <c r="M20185" i="2"/>
  <c r="M6594" i="2"/>
  <c r="M20145" i="2"/>
  <c r="M18430" i="2"/>
  <c r="M7981" i="2"/>
  <c r="M23391" i="2"/>
  <c r="M13353" i="2"/>
  <c r="M11265" i="2"/>
  <c r="M22111" i="2"/>
  <c r="M8526" i="2"/>
  <c r="M7590" i="2"/>
  <c r="M3184" i="2"/>
  <c r="M2493" i="2"/>
  <c r="M10154" i="2"/>
  <c r="M15324" i="2"/>
  <c r="M3695" i="2"/>
  <c r="M18488" i="2"/>
  <c r="M24818" i="2"/>
  <c r="M23351" i="2"/>
  <c r="M10496" i="2"/>
  <c r="M2521" i="2"/>
  <c r="M15264" i="2"/>
  <c r="M10690" i="2"/>
  <c r="M5766" i="2"/>
  <c r="M19183" i="2"/>
  <c r="M2383" i="2"/>
  <c r="M12159" i="2"/>
  <c r="M9575" i="2"/>
  <c r="M17737" i="2"/>
  <c r="M21362" i="2"/>
  <c r="M13469" i="2"/>
  <c r="M5594" i="2"/>
  <c r="M23992" i="2"/>
  <c r="M22967" i="2"/>
  <c r="M20766" i="2"/>
  <c r="M10098" i="2"/>
  <c r="M16184" i="2"/>
  <c r="M3101" i="2"/>
  <c r="M7132" i="2"/>
  <c r="M7543" i="2"/>
  <c r="M9260" i="2"/>
  <c r="M18566" i="2"/>
  <c r="M9877" i="2"/>
  <c r="M18738" i="2"/>
  <c r="M15388" i="2"/>
  <c r="M11580" i="2"/>
  <c r="M15586" i="2"/>
  <c r="M8222" i="2"/>
  <c r="M6885" i="2"/>
  <c r="M13284" i="2"/>
  <c r="M8980" i="2"/>
  <c r="M2923" i="2"/>
  <c r="M7917" i="2"/>
  <c r="M20503" i="2"/>
  <c r="M13878" i="2"/>
  <c r="M5101" i="2"/>
  <c r="M8017" i="2"/>
  <c r="M17064" i="2"/>
  <c r="M9710" i="2"/>
  <c r="M4212" i="2"/>
  <c r="M6190" i="2"/>
  <c r="M5895" i="2"/>
  <c r="M21001" i="2"/>
  <c r="M3294" i="2"/>
  <c r="M15908" i="2"/>
  <c r="M21834" i="2"/>
  <c r="M12112" i="2"/>
  <c r="M8717" i="2"/>
  <c r="M4574" i="2"/>
  <c r="M23329" i="2"/>
  <c r="M5350" i="2"/>
  <c r="M21322" i="2"/>
  <c r="M8611" i="2"/>
  <c r="M17329" i="2"/>
  <c r="M6444" i="2"/>
  <c r="M13674" i="2"/>
  <c r="M17488" i="2"/>
  <c r="M6230" i="2"/>
  <c r="M13981" i="2"/>
  <c r="M20713" i="2"/>
  <c r="M7085" i="2"/>
  <c r="M21686" i="2"/>
  <c r="M12519" i="2"/>
  <c r="M19646" i="2"/>
  <c r="M13132" i="2"/>
  <c r="M2856" i="2"/>
  <c r="M14926" i="2"/>
  <c r="M8289" i="2"/>
  <c r="M11710" i="2"/>
  <c r="M15451" i="2"/>
  <c r="M4373" i="2"/>
  <c r="M11101" i="2"/>
  <c r="M21272" i="2"/>
  <c r="M4625" i="2"/>
  <c r="M6106" i="2"/>
  <c r="M20600" i="2"/>
  <c r="M3820" i="2"/>
  <c r="M21707" i="2"/>
  <c r="M4721" i="2"/>
  <c r="M5644" i="2"/>
  <c r="M12933" i="2"/>
  <c r="M5919" i="2"/>
  <c r="M23769" i="2"/>
  <c r="M3480" i="2"/>
  <c r="M10376" i="2"/>
  <c r="M4734" i="2"/>
  <c r="M11272" i="2"/>
  <c r="M13642" i="2"/>
  <c r="M22102" i="2"/>
  <c r="M5281" i="2"/>
  <c r="M13989" i="2"/>
  <c r="M15017" i="2"/>
  <c r="M14816" i="2"/>
  <c r="M16033" i="2"/>
  <c r="M11203" i="2"/>
  <c r="M20159" i="2"/>
  <c r="M5151" i="2"/>
  <c r="M6405" i="2"/>
  <c r="M14026" i="2"/>
  <c r="M6727" i="2"/>
  <c r="M15012" i="2"/>
  <c r="M7775" i="2"/>
  <c r="M12694" i="2"/>
  <c r="M16813" i="2"/>
  <c r="M9198" i="2"/>
  <c r="M13756" i="2"/>
  <c r="M6567" i="2"/>
  <c r="M11348" i="2"/>
  <c r="M11242" i="2"/>
  <c r="M19751" i="2"/>
  <c r="M11258" i="2"/>
  <c r="M13668" i="2"/>
  <c r="M2317" i="2"/>
  <c r="M8702" i="2"/>
  <c r="M2553" i="2"/>
  <c r="M9702" i="2"/>
  <c r="M3667" i="2"/>
  <c r="M19451" i="2"/>
  <c r="M17973" i="2"/>
  <c r="M18182" i="2"/>
  <c r="M15185" i="2"/>
  <c r="M19735" i="2"/>
  <c r="M18979" i="2"/>
  <c r="M18840" i="2"/>
  <c r="M22655" i="2"/>
  <c r="M3105" i="2"/>
  <c r="M3567" i="2"/>
  <c r="M2294" i="2"/>
  <c r="M11178" i="2"/>
  <c r="M14730" i="2"/>
  <c r="M9677" i="2"/>
  <c r="M20256" i="2"/>
  <c r="M16620" i="2"/>
  <c r="M7891" i="2"/>
  <c r="M5861" i="2"/>
  <c r="M13713" i="2"/>
  <c r="M15565" i="2"/>
  <c r="M24549" i="2"/>
  <c r="M16152" i="2"/>
  <c r="M7971" i="2"/>
  <c r="M3555" i="2"/>
  <c r="M13915" i="2"/>
  <c r="M5843" i="2"/>
  <c r="M4682" i="2"/>
  <c r="M9016" i="2"/>
  <c r="M13263" i="2"/>
  <c r="M4170" i="2"/>
  <c r="M15393" i="2"/>
  <c r="M3711" i="2"/>
  <c r="M10064" i="2"/>
  <c r="M16593" i="2"/>
  <c r="M9295" i="2"/>
  <c r="M14391" i="2"/>
  <c r="M20868" i="2"/>
  <c r="M4181" i="2"/>
  <c r="M17506" i="2"/>
  <c r="M16500" i="2"/>
  <c r="M13237" i="2"/>
  <c r="M13970" i="2"/>
  <c r="M12150" i="2"/>
  <c r="M15143" i="2"/>
  <c r="M20621" i="2"/>
  <c r="M16799" i="2"/>
  <c r="M21094" i="2"/>
  <c r="M6893" i="2"/>
  <c r="M18576" i="2"/>
  <c r="M9051" i="2"/>
  <c r="M15522" i="2"/>
  <c r="M20729" i="2"/>
  <c r="M5005" i="2"/>
  <c r="M16349" i="2"/>
  <c r="M9315" i="2"/>
  <c r="M3224" i="2"/>
  <c r="M8846" i="2"/>
  <c r="M17510" i="2"/>
  <c r="M14381" i="2"/>
  <c r="M22089" i="2"/>
  <c r="M16140" i="2"/>
  <c r="M2014" i="2"/>
  <c r="M17363" i="2"/>
  <c r="M3095" i="2"/>
  <c r="M6779" i="2"/>
  <c r="M13459" i="2"/>
  <c r="M6887" i="2"/>
  <c r="M11416" i="2"/>
  <c r="M24830" i="2"/>
  <c r="M9264" i="2"/>
  <c r="M12669" i="2"/>
  <c r="M17901" i="2"/>
  <c r="M21562" i="2"/>
  <c r="M20306" i="2"/>
  <c r="M2163" i="2"/>
  <c r="M6865" i="2"/>
  <c r="M13648" i="2"/>
  <c r="M7388" i="2"/>
  <c r="M24369" i="2"/>
  <c r="M5618" i="2"/>
  <c r="M22265" i="2"/>
  <c r="M19304" i="2"/>
  <c r="M16257" i="2"/>
  <c r="M4281" i="2"/>
  <c r="M4585" i="2"/>
  <c r="M18054" i="2"/>
  <c r="M6115" i="2"/>
  <c r="M19333" i="2"/>
  <c r="M5971" i="2"/>
  <c r="M15094" i="2"/>
  <c r="M10315" i="2"/>
  <c r="M15991" i="2"/>
  <c r="M9994" i="2"/>
  <c r="M17138" i="2"/>
  <c r="M17839" i="2"/>
  <c r="M15841" i="2"/>
  <c r="M13858" i="2"/>
  <c r="M11747" i="2"/>
  <c r="M23608" i="2"/>
  <c r="M4418" i="2"/>
  <c r="M18489" i="2"/>
  <c r="M5316" i="2"/>
  <c r="M19074" i="2"/>
  <c r="M21640" i="2"/>
  <c r="M15075" i="2"/>
  <c r="M19271" i="2"/>
  <c r="M2276" i="2"/>
  <c r="M18700" i="2"/>
  <c r="M24028" i="2"/>
  <c r="M21552" i="2"/>
  <c r="M6160" i="2"/>
  <c r="M20658" i="2"/>
  <c r="M4092" i="2"/>
  <c r="M8655" i="2"/>
  <c r="M7017" i="2"/>
  <c r="M8683" i="2"/>
  <c r="M11553" i="2"/>
  <c r="M12837" i="2"/>
  <c r="M3425" i="2"/>
  <c r="M21244" i="2"/>
  <c r="M13978" i="2"/>
  <c r="M13930" i="2"/>
  <c r="M7799" i="2"/>
  <c r="M23252" i="2"/>
  <c r="M13233" i="2"/>
  <c r="M11362" i="2"/>
  <c r="M15784" i="2"/>
  <c r="M4118" i="2"/>
  <c r="M5621" i="2"/>
  <c r="M2882" i="2"/>
  <c r="M7514" i="2"/>
  <c r="M9487" i="2"/>
  <c r="M13864" i="2"/>
  <c r="M14699" i="2"/>
  <c r="M14109" i="2"/>
  <c r="M5897" i="2"/>
  <c r="M3910" i="2"/>
  <c r="M10142" i="2"/>
  <c r="M11082" i="2"/>
  <c r="M16573" i="2"/>
  <c r="M11199" i="2"/>
  <c r="M12917" i="2"/>
  <c r="M20117" i="2"/>
  <c r="M10819" i="2"/>
  <c r="M17007" i="2"/>
  <c r="M13976" i="2"/>
  <c r="M9097" i="2"/>
  <c r="M9140" i="2"/>
  <c r="M7699" i="2"/>
  <c r="M24385" i="2"/>
  <c r="M5733" i="2"/>
  <c r="M19214" i="2"/>
  <c r="M6482" i="2"/>
  <c r="M14904" i="2"/>
  <c r="M18108" i="2"/>
  <c r="M10663" i="2"/>
  <c r="M21550" i="2"/>
  <c r="M14744" i="2"/>
  <c r="M22263" i="2"/>
  <c r="M11389" i="2"/>
  <c r="M2475" i="2"/>
  <c r="M12089" i="2"/>
  <c r="M17931" i="2"/>
  <c r="M11357" i="2"/>
  <c r="M20662" i="2"/>
  <c r="M8084" i="2"/>
  <c r="M7506" i="2"/>
  <c r="M13694" i="2"/>
  <c r="M7500" i="2"/>
  <c r="M3528" i="2"/>
  <c r="M9515" i="2"/>
  <c r="M14830" i="2"/>
  <c r="M11471" i="2"/>
  <c r="M7470" i="2"/>
  <c r="M8641" i="2"/>
  <c r="M8345" i="2"/>
  <c r="M12540" i="2"/>
  <c r="M6663" i="2"/>
  <c r="M17105" i="2"/>
  <c r="M9289" i="2"/>
  <c r="M18944" i="2"/>
  <c r="M13700" i="2"/>
  <c r="M6899" i="2"/>
  <c r="M5975" i="2"/>
  <c r="M13171" i="2"/>
  <c r="M10244" i="2"/>
  <c r="M7579" i="2"/>
  <c r="M14783" i="2"/>
  <c r="M23472" i="2"/>
  <c r="M7262" i="2"/>
  <c r="M5506" i="2"/>
  <c r="M6116" i="2"/>
  <c r="M3963" i="2"/>
  <c r="M14283" i="2"/>
  <c r="M9147" i="2"/>
  <c r="M12587" i="2"/>
  <c r="M7871" i="2"/>
  <c r="M2912" i="2"/>
  <c r="M15907" i="2"/>
  <c r="M6699" i="2"/>
  <c r="M10385" i="2"/>
  <c r="M23699" i="2"/>
  <c r="M7480" i="2"/>
  <c r="M5457" i="2"/>
  <c r="M12973" i="2"/>
  <c r="M18598" i="2"/>
  <c r="M22135" i="2"/>
  <c r="M7628" i="2"/>
  <c r="M10983" i="2"/>
  <c r="M14420" i="2"/>
  <c r="M21262" i="2"/>
  <c r="M12320" i="2"/>
  <c r="M16092" i="2"/>
  <c r="M24510" i="2"/>
  <c r="M8450" i="2"/>
  <c r="M8627" i="2"/>
  <c r="M14517" i="2"/>
  <c r="M18051" i="2"/>
  <c r="M24335" i="2"/>
  <c r="M9209" i="2"/>
  <c r="M19872" i="2"/>
  <c r="M18193" i="2"/>
  <c r="M3295" i="2"/>
  <c r="M8325" i="2"/>
  <c r="M10558" i="2"/>
  <c r="M19082" i="2"/>
  <c r="M20426" i="2"/>
  <c r="M11186" i="2"/>
  <c r="M12768" i="2"/>
  <c r="M3143" i="2"/>
  <c r="M17349" i="2"/>
  <c r="M9077" i="2"/>
  <c r="M8560" i="2"/>
  <c r="M11184" i="2"/>
  <c r="M9765" i="2"/>
  <c r="M12607" i="2"/>
  <c r="M3809" i="2"/>
  <c r="M2653" i="2"/>
  <c r="M16812" i="2"/>
  <c r="M2136" i="2"/>
  <c r="M6958" i="2"/>
  <c r="M21399" i="2"/>
  <c r="M17511" i="2"/>
  <c r="M5467" i="2"/>
  <c r="M5461" i="2"/>
  <c r="M9409" i="2"/>
  <c r="M19874" i="2"/>
  <c r="M19516" i="2"/>
  <c r="M16705" i="2"/>
  <c r="M13517" i="2"/>
  <c r="M16035" i="2"/>
  <c r="M4577" i="2"/>
  <c r="M12542" i="2"/>
  <c r="M21122" i="2"/>
  <c r="M14156" i="2"/>
  <c r="M21726" i="2"/>
  <c r="M4978" i="2"/>
  <c r="M14212" i="2"/>
  <c r="M8824" i="2"/>
  <c r="M3019" i="2"/>
  <c r="M14673" i="2"/>
  <c r="M2612" i="2"/>
  <c r="M5818" i="2"/>
  <c r="M3708" i="2"/>
  <c r="M16463" i="2"/>
  <c r="M10622" i="2"/>
  <c r="M7251" i="2"/>
  <c r="M20229" i="2"/>
  <c r="M5063" i="2"/>
  <c r="M3369" i="2"/>
  <c r="M18916" i="2"/>
  <c r="M10399" i="2"/>
  <c r="M15682" i="2"/>
  <c r="M13966" i="2"/>
  <c r="M16600" i="2"/>
  <c r="M5630" i="2"/>
  <c r="M14607" i="2"/>
  <c r="M4129" i="2"/>
  <c r="M15526" i="2"/>
  <c r="M8469" i="2"/>
  <c r="M4795" i="2"/>
  <c r="M20580" i="2"/>
  <c r="M6608" i="2"/>
  <c r="M3709" i="2"/>
  <c r="M7392" i="2"/>
  <c r="M14190" i="2"/>
  <c r="M13126" i="2"/>
  <c r="M6954" i="2"/>
  <c r="M6122" i="2"/>
  <c r="M5264" i="2"/>
  <c r="M19153" i="2"/>
  <c r="M5627" i="2"/>
  <c r="M6696" i="2"/>
  <c r="M21107" i="2"/>
  <c r="M6778" i="2"/>
  <c r="M6321" i="2"/>
  <c r="M10302" i="2"/>
  <c r="M13801" i="2"/>
  <c r="M9171" i="2"/>
  <c r="M6846" i="2"/>
  <c r="M19289" i="2"/>
  <c r="M5896" i="2"/>
  <c r="M7666" i="2"/>
  <c r="M6176" i="2"/>
  <c r="M5212" i="2"/>
  <c r="M13122" i="2"/>
  <c r="M7801" i="2"/>
  <c r="M15546" i="2"/>
  <c r="M18299" i="2"/>
  <c r="M10682" i="2"/>
  <c r="M3572" i="2"/>
  <c r="M11588" i="2"/>
  <c r="M19802" i="2"/>
  <c r="M9756" i="2"/>
  <c r="M16996" i="2"/>
  <c r="M7238" i="2"/>
  <c r="M14758" i="2"/>
  <c r="M19902" i="2"/>
  <c r="M8081" i="2"/>
  <c r="M11334" i="2"/>
  <c r="M19189" i="2"/>
  <c r="M8303" i="2"/>
  <c r="M2479" i="2"/>
  <c r="M14144" i="2"/>
  <c r="M14801" i="2"/>
  <c r="M14543" i="2"/>
  <c r="M7295" i="2"/>
  <c r="M6256" i="2"/>
  <c r="M9170" i="2"/>
  <c r="M3182" i="2"/>
  <c r="M15135" i="2"/>
  <c r="M7261" i="2"/>
  <c r="M20568" i="2"/>
  <c r="M14401" i="2"/>
  <c r="M19266" i="2"/>
  <c r="M14855" i="2"/>
  <c r="M15183" i="2"/>
  <c r="M14799" i="2"/>
  <c r="M2841" i="2"/>
  <c r="M15880" i="2"/>
  <c r="M20499" i="2"/>
  <c r="M21425" i="2"/>
  <c r="M9574" i="2"/>
  <c r="M22250" i="2"/>
  <c r="M5388" i="2"/>
  <c r="M13964" i="2"/>
  <c r="M14601" i="2"/>
  <c r="M9180" i="2"/>
  <c r="M11726" i="2"/>
  <c r="M12301" i="2"/>
  <c r="M20078" i="2"/>
  <c r="M17022" i="2"/>
  <c r="M9233" i="2"/>
  <c r="M21764" i="2"/>
  <c r="M7842" i="2"/>
  <c r="M9286" i="2"/>
  <c r="M2224" i="2"/>
  <c r="M21800" i="2"/>
  <c r="M20327" i="2"/>
  <c r="M5354" i="2"/>
  <c r="M12986" i="2"/>
  <c r="M5736" i="2"/>
  <c r="M15591" i="2"/>
  <c r="M14362" i="2"/>
  <c r="M17000" i="2"/>
  <c r="M6825" i="2"/>
  <c r="M13542" i="2"/>
  <c r="M24547" i="2"/>
  <c r="M24451" i="2"/>
  <c r="M12007" i="2"/>
  <c r="M4148" i="2"/>
  <c r="M3786" i="2"/>
  <c r="M11776" i="2"/>
  <c r="M17431" i="2"/>
  <c r="M8462" i="2"/>
  <c r="M16773" i="2"/>
  <c r="M3128" i="2"/>
  <c r="M10602" i="2"/>
  <c r="M20251" i="2"/>
  <c r="M24579" i="2"/>
  <c r="M4031" i="2"/>
  <c r="M7877" i="2"/>
  <c r="M16440" i="2"/>
  <c r="M5999" i="2"/>
  <c r="M16966" i="2"/>
  <c r="M6747" i="2"/>
  <c r="M6213" i="2"/>
  <c r="M13283" i="2"/>
  <c r="M22542" i="2"/>
  <c r="M17787" i="2"/>
  <c r="M24272" i="2"/>
  <c r="M17929" i="2"/>
  <c r="M4411" i="2"/>
  <c r="M9969" i="2"/>
  <c r="M6452" i="2"/>
  <c r="M8806" i="2"/>
  <c r="M8855" i="2"/>
  <c r="M5653" i="2"/>
  <c r="M10447" i="2"/>
  <c r="M9167" i="2"/>
  <c r="M7395" i="2"/>
  <c r="M14260" i="2"/>
  <c r="M13609" i="2"/>
  <c r="M11054" i="2"/>
  <c r="M9881" i="2"/>
  <c r="M5611" i="2"/>
  <c r="M10900" i="2"/>
  <c r="M13775" i="2"/>
  <c r="M6504" i="2"/>
  <c r="M15407" i="2"/>
  <c r="M20883" i="2"/>
  <c r="M7460" i="2"/>
  <c r="M17456" i="2"/>
  <c r="M5476" i="2"/>
  <c r="M10051" i="2"/>
  <c r="M16960" i="2"/>
  <c r="M7912" i="2"/>
  <c r="M5910" i="2"/>
  <c r="M15220" i="2"/>
  <c r="M13293" i="2"/>
  <c r="M9266" i="2"/>
  <c r="M8739" i="2"/>
  <c r="M17513" i="2"/>
  <c r="M8791" i="2"/>
  <c r="M10732" i="2"/>
  <c r="M10553" i="2"/>
  <c r="M12850" i="2"/>
  <c r="M6384" i="2"/>
  <c r="M22320" i="2"/>
  <c r="M5247" i="2"/>
  <c r="M3724" i="2"/>
  <c r="M17709" i="2"/>
  <c r="M10417" i="2"/>
  <c r="M3367" i="2"/>
  <c r="M19073" i="2"/>
  <c r="M4254" i="2"/>
  <c r="M18470" i="2"/>
  <c r="M4405" i="2"/>
  <c r="M24494" i="2"/>
  <c r="M9092" i="2"/>
  <c r="M2976" i="2"/>
  <c r="M5426" i="2"/>
  <c r="M5069" i="2"/>
  <c r="M9470" i="2"/>
  <c r="M10548" i="2"/>
  <c r="M10654" i="2"/>
  <c r="M24352" i="2"/>
  <c r="M18008" i="2"/>
  <c r="M15312" i="2"/>
  <c r="M15893" i="2"/>
  <c r="M14224" i="2"/>
  <c r="M21434" i="2"/>
  <c r="M9216" i="2"/>
  <c r="M2703" i="2"/>
  <c r="M7147" i="2"/>
  <c r="M8437" i="2"/>
  <c r="M7180" i="2"/>
  <c r="M21129" i="2"/>
  <c r="M2256" i="2"/>
  <c r="M12350" i="2"/>
  <c r="M7299" i="2"/>
  <c r="M6392" i="2"/>
  <c r="M14432" i="2"/>
  <c r="M15010" i="2"/>
  <c r="M3076" i="2"/>
  <c r="M16632" i="2"/>
  <c r="M17729" i="2"/>
  <c r="M12734" i="2"/>
  <c r="M13086" i="2"/>
  <c r="M18589" i="2"/>
  <c r="M7446" i="2"/>
  <c r="M20211" i="2"/>
  <c r="M13369" i="2"/>
  <c r="M16778" i="2"/>
  <c r="M3044" i="2"/>
  <c r="M20506" i="2"/>
  <c r="M6985" i="2"/>
  <c r="M7333" i="2"/>
  <c r="M7899" i="2"/>
  <c r="M13941" i="2"/>
  <c r="M21597" i="2"/>
  <c r="M10898" i="2"/>
  <c r="M2494" i="2"/>
  <c r="M6728" i="2"/>
  <c r="M6936" i="2"/>
  <c r="M2178" i="2"/>
  <c r="M7953" i="2"/>
  <c r="M3485" i="2"/>
  <c r="M20512" i="2"/>
  <c r="M14135" i="2"/>
  <c r="M13299" i="2"/>
  <c r="M17108" i="2"/>
  <c r="M15672" i="2"/>
  <c r="M8665" i="2"/>
  <c r="M3228" i="2"/>
  <c r="M8894" i="2"/>
  <c r="M20385" i="2"/>
  <c r="M11135" i="2"/>
  <c r="M3000" i="2"/>
  <c r="M18601" i="2"/>
  <c r="M5046" i="2"/>
  <c r="M17219" i="2"/>
  <c r="M14004" i="2"/>
  <c r="M19673" i="2"/>
  <c r="M16496" i="2"/>
  <c r="M2766" i="2"/>
  <c r="M13052" i="2"/>
  <c r="M4189" i="2"/>
  <c r="M24263" i="2"/>
  <c r="M8557" i="2"/>
  <c r="M23684" i="2"/>
  <c r="M9849" i="2"/>
  <c r="M6167" i="2"/>
  <c r="M3045" i="2"/>
  <c r="M8211" i="2"/>
  <c r="M22389" i="2"/>
  <c r="M13225" i="2"/>
  <c r="M15577" i="2"/>
  <c r="M7725" i="2"/>
  <c r="M3219" i="2"/>
  <c r="M7197" i="2"/>
  <c r="M20369" i="2"/>
  <c r="M4205" i="2"/>
  <c r="M5415" i="2"/>
  <c r="M24707" i="2"/>
  <c r="M6769" i="2"/>
  <c r="M6515" i="2"/>
  <c r="M12075" i="2"/>
  <c r="M5988" i="2"/>
  <c r="M17960" i="2"/>
  <c r="M15769" i="2"/>
  <c r="M16344" i="2"/>
  <c r="M6182" i="2"/>
  <c r="M2451" i="2"/>
  <c r="M11746" i="2"/>
  <c r="M7515" i="2"/>
  <c r="M4334" i="2"/>
  <c r="M14122" i="2"/>
  <c r="M19286" i="2"/>
  <c r="M15484" i="2"/>
  <c r="M5777" i="2"/>
  <c r="M4610" i="2"/>
  <c r="M6949" i="2"/>
  <c r="M8310" i="2"/>
  <c r="M5009" i="2"/>
  <c r="M4404" i="2"/>
  <c r="M5060" i="2"/>
  <c r="M4542" i="2"/>
  <c r="M20699" i="2"/>
  <c r="M24683" i="2"/>
  <c r="M7027" i="2"/>
  <c r="M19136" i="2"/>
  <c r="M11395" i="2"/>
  <c r="M3470" i="2"/>
  <c r="M24515" i="2"/>
  <c r="M21301" i="2"/>
  <c r="M16665" i="2"/>
  <c r="M20203" i="2"/>
  <c r="M15429" i="2"/>
  <c r="M7829" i="2"/>
  <c r="M20030" i="2"/>
  <c r="M10668" i="2"/>
  <c r="M2570" i="2"/>
  <c r="M16356" i="2"/>
  <c r="M12524" i="2"/>
  <c r="M11916" i="2"/>
  <c r="M8142" i="2"/>
  <c r="M16554" i="2"/>
  <c r="M16649" i="2"/>
  <c r="M11782" i="2"/>
  <c r="M9812" i="2"/>
  <c r="M21698" i="2"/>
  <c r="M12593" i="2"/>
  <c r="M16909" i="2"/>
  <c r="M14546" i="2"/>
  <c r="M9003" i="2"/>
  <c r="M7696" i="2"/>
  <c r="M11935" i="2"/>
  <c r="M18452" i="2"/>
  <c r="M8173" i="2"/>
  <c r="M22785" i="2"/>
  <c r="M9967" i="2"/>
  <c r="M7138" i="2"/>
  <c r="M9406" i="2"/>
  <c r="M15311" i="2"/>
  <c r="M8493" i="2"/>
  <c r="M21468" i="2"/>
  <c r="M5792" i="2"/>
  <c r="M1950" i="2"/>
  <c r="M1937" i="2"/>
  <c r="M1981" i="2"/>
  <c r="M1953" i="2"/>
  <c r="M728" i="2"/>
  <c r="M1226" i="2"/>
  <c r="M1511" i="2"/>
  <c r="M1251" i="2"/>
  <c r="M427" i="2"/>
  <c r="M1936" i="2"/>
  <c r="M1237" i="2"/>
  <c r="M304" i="2"/>
  <c r="M392" i="2"/>
  <c r="M564" i="2"/>
  <c r="M161" i="2"/>
  <c r="M371" i="2"/>
  <c r="M593" i="2"/>
  <c r="M878" i="2"/>
  <c r="M1218" i="2"/>
  <c r="M713" i="2"/>
  <c r="M395" i="2"/>
  <c r="M1481" i="2"/>
  <c r="M1974" i="2"/>
  <c r="M1717" i="2"/>
  <c r="M1810" i="2"/>
  <c r="M1095" i="2"/>
  <c r="M1823" i="2"/>
  <c r="M622" i="2"/>
  <c r="M742" i="2"/>
  <c r="M1000" i="2"/>
  <c r="M1334" i="2"/>
  <c r="M500" i="2"/>
  <c r="M1012" i="2"/>
  <c r="M1527" i="2"/>
  <c r="M628" i="2"/>
  <c r="M963" i="2"/>
  <c r="M1398" i="2"/>
  <c r="M1378" i="2"/>
  <c r="M672" i="2"/>
  <c r="M1494" i="2"/>
  <c r="M152" i="2"/>
  <c r="M1032" i="2"/>
  <c r="M615" i="2"/>
  <c r="M117" i="2"/>
  <c r="M1909" i="2"/>
  <c r="M978" i="2"/>
  <c r="M68" i="2"/>
  <c r="M1671" i="2"/>
  <c r="M1482" i="2"/>
  <c r="M1720" i="2"/>
  <c r="M263" i="2"/>
  <c r="M1622" i="2"/>
  <c r="M1825" i="2"/>
  <c r="M483" i="2"/>
  <c r="M1289" i="2"/>
  <c r="M918" i="2"/>
  <c r="M1732" i="2"/>
  <c r="M756" i="2"/>
  <c r="M1913" i="2"/>
  <c r="M185" i="2"/>
  <c r="M1955" i="2"/>
  <c r="M746" i="2"/>
  <c r="M1918" i="2"/>
  <c r="M607" i="2"/>
  <c r="M1413" i="2"/>
  <c r="M580" i="2"/>
  <c r="M1840" i="2"/>
  <c r="M1592" i="2"/>
  <c r="M1815" i="2"/>
  <c r="M933" i="2"/>
  <c r="M1525" i="2"/>
  <c r="M986" i="2"/>
  <c r="M425" i="2"/>
  <c r="M1240" i="2"/>
  <c r="M800" i="2"/>
  <c r="M1159" i="2"/>
  <c r="M1320" i="2"/>
  <c r="M213" i="2"/>
  <c r="M1360" i="2"/>
  <c r="M1903" i="2"/>
  <c r="M1129" i="2"/>
  <c r="M1912" i="2"/>
  <c r="M1418" i="2"/>
  <c r="M1142" i="2"/>
  <c r="M869" i="2"/>
  <c r="M476" i="2"/>
  <c r="M1854" i="2"/>
  <c r="M250" i="2"/>
  <c r="M1650" i="2"/>
  <c r="M1147" i="2"/>
  <c r="M1922" i="2"/>
  <c r="M1154" i="2"/>
  <c r="M1316" i="2"/>
  <c r="M1216" i="2"/>
  <c r="M1523" i="2"/>
  <c r="M1384" i="2"/>
  <c r="M1766" i="2"/>
  <c r="M20" i="2"/>
  <c r="M172" i="2"/>
  <c r="M1279" i="2"/>
  <c r="M997" i="2"/>
  <c r="M750" i="2"/>
  <c r="M148" i="2"/>
  <c r="M821" i="2"/>
  <c r="M1519" i="2"/>
  <c r="M1943" i="2"/>
  <c r="M762" i="2"/>
  <c r="M328" i="2"/>
  <c r="M98" i="2"/>
  <c r="M1916" i="2"/>
  <c r="M1986" i="2"/>
  <c r="M1921" i="2"/>
  <c r="M1771" i="2"/>
  <c r="M1382" i="2"/>
  <c r="M214" i="2"/>
  <c r="M1359" i="2"/>
  <c r="M1670" i="2"/>
  <c r="M1387" i="2"/>
  <c r="M1343" i="2"/>
  <c r="M333" i="2"/>
  <c r="M699" i="2"/>
  <c r="M1364" i="2"/>
  <c r="M893" i="2"/>
  <c r="M1100" i="2"/>
  <c r="M1403" i="2"/>
  <c r="M883" i="2"/>
  <c r="M882" i="2"/>
  <c r="M1971" i="2"/>
  <c r="M1992" i="2"/>
  <c r="M1858" i="2"/>
  <c r="M338" i="2"/>
  <c r="M1906" i="2"/>
  <c r="M1209" i="2"/>
  <c r="M361" i="2"/>
  <c r="M1941" i="2"/>
  <c r="M1042" i="2"/>
  <c r="M442" i="2"/>
  <c r="M1458" i="2"/>
  <c r="M1938" i="2"/>
  <c r="M25" i="2"/>
  <c r="M1043" i="2"/>
  <c r="M880" i="2"/>
  <c r="M1563" i="2"/>
  <c r="M186" i="2"/>
  <c r="M1424" i="2"/>
  <c r="M376" i="2"/>
  <c r="M57" i="2"/>
  <c r="M306" i="2"/>
  <c r="M199" i="2"/>
  <c r="M958" i="2"/>
  <c r="M1039" i="2"/>
  <c r="M221" i="2"/>
  <c r="M77" i="2"/>
  <c r="M1285" i="2"/>
  <c r="M268" i="2"/>
  <c r="M463" i="2"/>
  <c r="M849" i="2"/>
  <c r="M435" i="2"/>
  <c r="M182" i="2"/>
  <c r="M1162" i="2"/>
  <c r="M1799" i="2"/>
  <c r="M93" i="2"/>
  <c r="M1375" i="2"/>
  <c r="M1515" i="2"/>
  <c r="M1101" i="2"/>
  <c r="M236" i="2"/>
  <c r="M411" i="2"/>
  <c r="M619" i="2"/>
  <c r="M635" i="2"/>
  <c r="M547" i="2"/>
  <c r="M1353" i="2"/>
  <c r="M1493" i="2"/>
  <c r="M447" i="2"/>
  <c r="M1038" i="2"/>
  <c r="M1932" i="2"/>
  <c r="M675" i="2"/>
  <c r="M349" i="2"/>
  <c r="M410" i="2"/>
  <c r="M1582" i="2"/>
  <c r="M1620" i="2"/>
  <c r="M738" i="2"/>
  <c r="M1759" i="2"/>
  <c r="M372" i="2"/>
  <c r="M1535" i="2"/>
  <c r="M755" i="2"/>
  <c r="M1619" i="2"/>
  <c r="M875" i="2"/>
  <c r="M915" i="2"/>
  <c r="M41" i="2"/>
  <c r="M1376" i="2"/>
  <c r="M1737" i="2"/>
  <c r="M886" i="2"/>
  <c r="M887" i="2"/>
  <c r="M1844" i="2"/>
  <c r="M701" i="2"/>
  <c r="M843" i="2"/>
  <c r="M340" i="2"/>
  <c r="M1792" i="2"/>
  <c r="M1914" i="2"/>
  <c r="M384" i="2"/>
  <c r="M1036" i="2"/>
  <c r="M704" i="2"/>
  <c r="M1707" i="2"/>
  <c r="M980" i="2"/>
  <c r="M687" i="2"/>
  <c r="M558" i="2"/>
  <c r="M537" i="2"/>
  <c r="M1451" i="2"/>
  <c r="M689" i="2"/>
  <c r="M1587" i="2"/>
  <c r="M1184" i="2"/>
  <c r="M1713" i="2"/>
  <c r="M343" i="2"/>
  <c r="M1791" i="2"/>
  <c r="M1795" i="2"/>
  <c r="M638" i="2"/>
  <c r="M971" i="2"/>
  <c r="M1558" i="2"/>
  <c r="M406" i="2"/>
  <c r="M309" i="2"/>
  <c r="M1381" i="2"/>
  <c r="M353" i="2"/>
  <c r="M1119" i="2"/>
  <c r="M1233" i="2"/>
  <c r="M993" i="2"/>
  <c r="M642" i="2"/>
  <c r="M1465" i="2"/>
  <c r="M1411" i="2"/>
  <c r="M663" i="2"/>
  <c r="M618" i="2"/>
  <c r="M1146" i="2"/>
  <c r="M1148" i="2"/>
  <c r="M444" i="2"/>
  <c r="M312" i="2"/>
  <c r="M1884" i="2"/>
  <c r="M1093" i="2"/>
  <c r="M1887" i="2"/>
  <c r="M535" i="2"/>
  <c r="M1307" i="2"/>
  <c r="M1579" i="2"/>
  <c r="M1169" i="2"/>
  <c r="M562" i="2"/>
  <c r="M225" i="2"/>
  <c r="M1002" i="2"/>
  <c r="M1704" i="2"/>
  <c r="M759" i="2"/>
  <c r="M1117" i="2"/>
  <c r="M1055" i="2"/>
  <c r="M903" i="2"/>
  <c r="M605" i="2"/>
  <c r="M1141" i="2"/>
  <c r="M184" i="2"/>
  <c r="M1546" i="2"/>
  <c r="M164" i="2"/>
  <c r="M546" i="2"/>
  <c r="M262" i="2"/>
  <c r="M852" i="2"/>
  <c r="M123" i="2"/>
  <c r="M1017" i="2"/>
  <c r="M863" i="2"/>
  <c r="M592" i="2"/>
  <c r="M383" i="2"/>
  <c r="M678" i="2"/>
  <c r="M1416" i="2"/>
  <c r="M695" i="2"/>
  <c r="M1192" i="2"/>
  <c r="M246" i="2"/>
  <c r="M1040" i="2"/>
  <c r="M31" i="2"/>
  <c r="M198" i="2"/>
  <c r="M1026" i="2"/>
  <c r="M1369" i="2"/>
  <c r="M727" i="2"/>
  <c r="M1470" i="2"/>
  <c r="M1949" i="2"/>
  <c r="M1610" i="2"/>
  <c r="M1103" i="2"/>
  <c r="M1265" i="2"/>
  <c r="M497" i="2"/>
  <c r="M1097" i="2"/>
  <c r="M454" i="2"/>
  <c r="M396" i="2"/>
  <c r="M297" i="2"/>
  <c r="M125" i="2"/>
  <c r="M277" i="2"/>
  <c r="M1743" i="2"/>
  <c r="M352" i="2"/>
  <c r="M804" i="2"/>
  <c r="M1263" i="2"/>
  <c r="M452" i="2"/>
  <c r="M1821" i="2"/>
  <c r="M1352" i="2"/>
  <c r="M1505" i="2"/>
  <c r="M245" i="2"/>
  <c r="M189" i="2"/>
  <c r="M1091" i="2"/>
  <c r="M1276" i="2"/>
  <c r="M1807" i="2"/>
  <c r="M1684" i="2"/>
  <c r="M1762" i="2"/>
  <c r="M1532" i="2"/>
  <c r="M1514" i="2"/>
  <c r="M1122" i="2"/>
  <c r="M1662" i="2"/>
  <c r="M434" i="2"/>
  <c r="M256" i="2"/>
  <c r="M1427" i="2"/>
  <c r="M1393" i="2"/>
  <c r="M923" i="2"/>
  <c r="M519" i="2"/>
  <c r="M153" i="2"/>
  <c r="M287" i="2"/>
  <c r="M1889" i="2"/>
  <c r="M1205" i="2"/>
  <c r="M1605" i="2"/>
  <c r="M38" i="2"/>
  <c r="M1669" i="2"/>
  <c r="M354" i="2"/>
  <c r="M378" i="2"/>
  <c r="M1081" i="2"/>
  <c r="M940" i="2"/>
  <c r="M231" i="2"/>
  <c r="M1400" i="2"/>
  <c r="M82" i="2"/>
  <c r="M1537" i="2"/>
  <c r="M782" i="2"/>
  <c r="M752" i="2"/>
  <c r="M400" i="2"/>
  <c r="M264" i="2"/>
  <c r="M1952" i="2"/>
  <c r="M391" i="2"/>
  <c r="M920" i="2"/>
  <c r="M159" i="2"/>
  <c r="M859" i="2"/>
  <c r="M94" i="2"/>
  <c r="M1774" i="2"/>
  <c r="M1236" i="2"/>
  <c r="M661" i="2"/>
  <c r="M260" i="2"/>
  <c r="M403" i="2"/>
  <c r="M1317" i="2"/>
  <c r="M422" i="2"/>
  <c r="M70" i="2"/>
  <c r="M430" i="2"/>
  <c r="M89" i="2"/>
  <c r="M1179" i="2"/>
  <c r="M1798" i="2"/>
  <c r="M1070" i="2"/>
  <c r="M525" i="2"/>
  <c r="M1150" i="2"/>
  <c r="M367" i="2"/>
  <c r="M482" i="2"/>
  <c r="M1550" i="2"/>
  <c r="M1809" i="2"/>
  <c r="M1788" i="2"/>
  <c r="M1020" i="2"/>
  <c r="M1562" i="2"/>
  <c r="M1018" i="2"/>
  <c r="M1452" i="2"/>
  <c r="M1089" i="2"/>
  <c r="M281" i="2"/>
  <c r="M736" i="2"/>
  <c r="M1083" i="2"/>
  <c r="M34" i="2"/>
  <c r="M1132" i="2"/>
  <c r="M705" i="2"/>
  <c r="M1521" i="2"/>
  <c r="M1518" i="2"/>
  <c r="M671" i="2"/>
  <c r="M52" i="2"/>
  <c r="M491" i="2"/>
  <c r="M1170" i="2"/>
  <c r="M138" i="2"/>
  <c r="M1832" i="2"/>
  <c r="M1242" i="2"/>
  <c r="M163" i="2"/>
  <c r="M30" i="2"/>
  <c r="M347" i="2"/>
  <c r="M294" i="2"/>
  <c r="M206" i="2"/>
  <c r="M1432" i="2"/>
  <c r="M1483" i="2"/>
  <c r="M1140" i="2"/>
  <c r="M1585" i="2"/>
  <c r="M945" i="2"/>
  <c r="M1869" i="2"/>
  <c r="M1456" i="2"/>
  <c r="M1700" i="2"/>
  <c r="M1982" i="2"/>
  <c r="M1499" i="2"/>
  <c r="M1023" i="2"/>
  <c r="M204" i="2"/>
  <c r="M239" i="2"/>
  <c r="M1836" i="2"/>
  <c r="M1767" i="2"/>
  <c r="M864" i="2"/>
  <c r="M627" i="2"/>
  <c r="M1133" i="2"/>
  <c r="M134" i="2"/>
  <c r="M1829" i="2"/>
  <c r="M1595" i="2"/>
  <c r="M779" i="2"/>
  <c r="M1775" i="2"/>
  <c r="M1397" i="2"/>
  <c r="M1258" i="2"/>
  <c r="M339" i="2"/>
  <c r="M573" i="2"/>
  <c r="M1440" i="2"/>
  <c r="M548" i="2"/>
  <c r="M1468" i="2"/>
  <c r="M1808" i="2"/>
  <c r="M1655" i="2"/>
  <c r="M429" i="2"/>
  <c r="M1130" i="2"/>
  <c r="M1724" i="2"/>
  <c r="M1528" i="2"/>
  <c r="M1067" i="2"/>
  <c r="M498" i="2"/>
  <c r="M1333" i="2"/>
  <c r="M1088" i="2"/>
  <c r="M1851" i="2"/>
  <c r="M1674" i="2"/>
  <c r="M802" i="2"/>
  <c r="M1201" i="2"/>
  <c r="M1280" i="2"/>
  <c r="M1126" i="2"/>
  <c r="M1930" i="2"/>
  <c r="M1573" i="2"/>
  <c r="M1935" i="2"/>
  <c r="M1085" i="2"/>
  <c r="M990" i="2"/>
  <c r="M951" i="2"/>
  <c r="M1708" i="2"/>
  <c r="M1624" i="2"/>
  <c r="M964" i="2"/>
  <c r="M269" i="2"/>
  <c r="M766" i="2"/>
  <c r="M27" i="2"/>
  <c r="M1409" i="2"/>
  <c r="M1508" i="2"/>
  <c r="M270" i="2"/>
  <c r="M1212" i="2"/>
  <c r="M609" i="2"/>
  <c r="M409" i="2"/>
  <c r="M389" i="2"/>
  <c r="M1225" i="2"/>
  <c r="M975" i="2"/>
  <c r="M1079" i="2"/>
  <c r="M1124" i="2"/>
  <c r="M196" i="2"/>
  <c r="M1049" i="2"/>
  <c r="M1388" i="2"/>
  <c r="M147" i="2"/>
  <c r="M578" i="2"/>
  <c r="M461" i="2"/>
  <c r="M1391" i="2"/>
  <c r="M1849" i="2"/>
  <c r="M968" i="2"/>
  <c r="M1651" i="2"/>
  <c r="M22" i="2"/>
  <c r="M1987" i="2"/>
  <c r="M1386" i="2"/>
  <c r="M1172" i="2"/>
  <c r="M1638" i="2"/>
  <c r="M1577" i="2"/>
  <c r="M774" i="2"/>
  <c r="M1765" i="2"/>
  <c r="M858" i="2"/>
  <c r="M1578" i="2"/>
  <c r="M1589" i="2"/>
  <c r="M917" i="2"/>
  <c r="M334" i="2"/>
  <c r="M32" i="2"/>
  <c r="M51" i="2"/>
  <c r="M819" i="2"/>
  <c r="M127" i="2"/>
  <c r="M1593" i="2"/>
  <c r="M1876" i="2"/>
  <c r="M1190" i="2"/>
  <c r="M226" i="2"/>
  <c r="M1342" i="2"/>
  <c r="M1267" i="2"/>
  <c r="M157" i="2"/>
  <c r="M1510" i="2"/>
  <c r="M1035" i="2"/>
  <c r="M1001" i="2"/>
  <c r="M1756" i="2"/>
  <c r="M394" i="2"/>
  <c r="M572" i="2"/>
  <c r="M1802" i="2"/>
  <c r="M517" i="2"/>
  <c r="M1410" i="2"/>
  <c r="M712" i="2"/>
  <c r="M86" i="2"/>
  <c r="M797" i="2"/>
  <c r="M1715" i="2"/>
  <c r="M957" i="2"/>
  <c r="M1439" i="2"/>
  <c r="M1111" i="2"/>
  <c r="M325" i="2"/>
  <c r="M1363" i="2"/>
  <c r="M1357" i="2"/>
  <c r="M730" i="2"/>
  <c r="M106" i="2"/>
  <c r="M1086" i="2"/>
  <c r="M1988" i="2"/>
  <c r="M1875" i="2"/>
  <c r="M1371" i="2"/>
  <c r="M1104" i="2"/>
  <c r="M1293" i="2"/>
  <c r="M1321" i="2"/>
  <c r="M107" i="2"/>
  <c r="M860" i="2"/>
  <c r="M1153" i="2"/>
  <c r="M488" i="2"/>
  <c r="M814" i="2"/>
  <c r="M1694" i="2"/>
  <c r="M209" i="2"/>
  <c r="M659" i="2"/>
  <c r="M556" i="2"/>
  <c r="M937" i="2"/>
  <c r="M1480" i="2"/>
  <c r="M1895" i="2"/>
  <c r="M623" i="2"/>
  <c r="M323" i="2"/>
  <c r="M1664" i="2"/>
  <c r="M538" i="2"/>
  <c r="M1390" i="2"/>
  <c r="M1461" i="2"/>
  <c r="M1818" i="2"/>
  <c r="M719" i="2"/>
  <c r="M1618" i="2"/>
  <c r="M47" i="2"/>
  <c r="M1025" i="2"/>
  <c r="M135" i="2"/>
  <c r="M1542" i="2"/>
  <c r="M645" i="2"/>
  <c r="M1879" i="2"/>
  <c r="M1078" i="2"/>
  <c r="M503" i="2"/>
  <c r="M479" i="2"/>
  <c r="M1847" i="2"/>
  <c r="M892" i="2"/>
  <c r="M854" i="2"/>
  <c r="M307" i="2"/>
  <c r="M583" i="2"/>
  <c r="M344" i="2"/>
  <c r="M1425" i="2"/>
  <c r="M398" i="2"/>
  <c r="M188" i="2"/>
  <c r="M379" i="2"/>
  <c r="M741" i="2"/>
  <c r="M59" i="2"/>
  <c r="M934" i="2"/>
  <c r="M1507" i="2"/>
  <c r="M676" i="2"/>
  <c r="M646" i="2"/>
  <c r="M855" i="2"/>
  <c r="M1488" i="2"/>
  <c r="M237" i="2"/>
  <c r="M1338" i="2"/>
  <c r="M890" i="2"/>
  <c r="M1898" i="2"/>
  <c r="M92" i="2"/>
  <c r="M154" i="2"/>
  <c r="M540" i="2"/>
  <c r="M873" i="2"/>
  <c r="M1637" i="2"/>
  <c r="M1318" i="2"/>
  <c r="M656" i="2"/>
  <c r="M36" i="2"/>
  <c r="M217" i="2"/>
  <c r="M630" i="2"/>
  <c r="M1661" i="2"/>
  <c r="M698" i="2"/>
  <c r="M1705" i="2"/>
  <c r="M380" i="2"/>
  <c r="M1052" i="2"/>
  <c r="M100" i="2"/>
  <c r="M374" i="2"/>
  <c r="M608" i="2"/>
  <c r="M999" i="2"/>
  <c r="M599" i="2"/>
  <c r="M1298" i="2"/>
  <c r="M1785" i="2"/>
  <c r="M1951" i="2"/>
  <c r="M426" i="2"/>
  <c r="M1811" i="2"/>
  <c r="M1235" i="2"/>
  <c r="M1348" i="2"/>
  <c r="M1401" i="2"/>
  <c r="M1194" i="2"/>
  <c r="M1516" i="2"/>
  <c r="M1248" i="2"/>
  <c r="M1886" i="2"/>
  <c r="M1421" i="2"/>
  <c r="M597" i="2"/>
  <c r="M907" i="2"/>
  <c r="M335" i="2"/>
  <c r="M1144" i="2"/>
  <c r="M1292" i="2"/>
  <c r="M512" i="2"/>
  <c r="M1221" i="2"/>
  <c r="M1200" i="2"/>
  <c r="M1830" i="2"/>
  <c r="M1560" i="2"/>
  <c r="M575" i="2"/>
  <c r="M1538" i="2"/>
  <c r="M1926" i="2"/>
  <c r="M1056" i="2"/>
  <c r="M445" i="2"/>
  <c r="M966" i="2"/>
  <c r="M1173" i="2"/>
  <c r="M1060" i="2"/>
  <c r="M1966" i="2"/>
  <c r="M1725" i="2"/>
  <c r="M1846" i="2"/>
  <c r="M173" i="2"/>
  <c r="M1138" i="2"/>
  <c r="M1322" i="2"/>
  <c r="M1891" i="2"/>
  <c r="M220" i="2"/>
  <c r="M1234" i="2"/>
  <c r="M1269" i="2"/>
  <c r="M203" i="2"/>
  <c r="M1536" i="2"/>
  <c r="M230" i="2"/>
  <c r="M418" i="2"/>
  <c r="M48" i="2"/>
  <c r="M1329" i="2"/>
  <c r="M1615" i="2"/>
  <c r="M998" i="2"/>
  <c r="M407" i="2"/>
  <c r="M472" i="2"/>
  <c r="M1350" i="2"/>
  <c r="M1812" i="2"/>
  <c r="M1134" i="2"/>
  <c r="M577" i="2"/>
  <c r="M1925" i="2"/>
  <c r="M302" i="2"/>
  <c r="M1491" i="2"/>
  <c r="M1870" i="2"/>
  <c r="M194" i="2"/>
  <c r="M382" i="2"/>
  <c r="M1915" i="2"/>
  <c r="M1644" i="2"/>
  <c r="M513" i="2"/>
  <c r="M321" i="2"/>
  <c r="M1356" i="2"/>
  <c r="M1290" i="2"/>
  <c r="M614" i="2"/>
  <c r="M953" i="2"/>
  <c r="M830" i="2"/>
  <c r="M1433" i="2"/>
  <c r="M835" i="2"/>
  <c r="M275" i="2"/>
  <c r="M122" i="2"/>
  <c r="M1084" i="2"/>
  <c r="M145" i="2"/>
  <c r="M733" i="2"/>
  <c r="M1793" i="2"/>
  <c r="M1019" i="2"/>
  <c r="M91" i="2"/>
  <c r="M982" i="2"/>
  <c r="M526" i="2"/>
  <c r="M17" i="2"/>
  <c r="M1709" i="2"/>
  <c r="M1094" i="2"/>
  <c r="M1428" i="2"/>
  <c r="M1228" i="2"/>
  <c r="M285" i="2"/>
  <c r="M1872" i="2"/>
  <c r="M470" i="2"/>
  <c r="M649" i="2"/>
  <c r="M549" i="2"/>
  <c r="M1968" i="2"/>
  <c r="M1016" i="2"/>
  <c r="M1663" i="2"/>
  <c r="M1457" i="2"/>
  <c r="M529" i="2"/>
  <c r="M1601" i="2"/>
  <c r="M1319" i="2"/>
  <c r="M421" i="2"/>
  <c r="M1164" i="2"/>
  <c r="M18" i="2"/>
  <c r="M1420" i="2"/>
  <c r="M894" i="2"/>
  <c r="M299" i="2"/>
  <c r="M1625" i="2"/>
  <c r="M1050" i="2"/>
  <c r="M1963" i="2"/>
  <c r="M320" i="2"/>
  <c r="M1945" i="2"/>
  <c r="M390" i="2"/>
  <c r="M1155" i="2"/>
  <c r="M265" i="2"/>
  <c r="M453" i="2"/>
  <c r="M961" i="2"/>
  <c r="M767" i="2"/>
  <c r="M1920" i="2"/>
  <c r="M1524" i="2"/>
  <c r="M551" i="2"/>
  <c r="M1985" i="2"/>
  <c r="M822" i="2"/>
  <c r="M1442" i="2"/>
  <c r="M1255" i="2"/>
  <c r="M1295" i="2"/>
  <c r="M817" i="2"/>
  <c r="M305" i="2"/>
  <c r="M1942" i="2"/>
  <c r="M1003" i="2"/>
  <c r="M792" i="2"/>
  <c r="M1447" i="2"/>
  <c r="M288" i="2"/>
  <c r="M1213" i="2"/>
  <c r="M494" i="2"/>
  <c r="M788" i="2"/>
  <c r="M1729" i="2"/>
  <c r="M1186" i="2"/>
  <c r="M97" i="2"/>
  <c r="M105" i="2"/>
  <c r="M319" i="2"/>
  <c r="M979" i="2"/>
  <c r="M1852" i="2"/>
  <c r="M1449" i="2"/>
  <c r="M257" i="2"/>
  <c r="M1899" i="2"/>
  <c r="M1197" i="2"/>
  <c r="M55" i="2"/>
  <c r="M557" i="2"/>
  <c r="M1041" i="2"/>
  <c r="M397" i="2"/>
  <c r="M1423" i="2"/>
  <c r="M368" i="2"/>
  <c r="M119" i="2"/>
  <c r="M1349" i="2"/>
  <c r="M857" i="2"/>
  <c r="M566" i="2"/>
  <c r="M786" i="2"/>
  <c r="M342" i="2"/>
  <c r="M1171" i="2"/>
  <c r="M1752" i="2"/>
  <c r="M1806" i="2"/>
  <c r="M587" i="2"/>
  <c r="M765" i="2"/>
  <c r="M1583" i="2"/>
  <c r="M900" i="2"/>
  <c r="M251" i="2"/>
  <c r="M981" i="2"/>
  <c r="M336" i="2"/>
  <c r="M812" i="2"/>
  <c r="M1501" i="2"/>
  <c r="M922" i="2"/>
  <c r="M1195" i="2"/>
  <c r="M162" i="2"/>
  <c r="M1244" i="2"/>
  <c r="M1658" i="2"/>
  <c r="M1346" i="2"/>
  <c r="M1506" i="2"/>
  <c r="M1827" i="2"/>
  <c r="M1310" i="2"/>
  <c r="M718" i="2"/>
  <c r="M23" i="2"/>
  <c r="M1816" i="2"/>
  <c r="M1640" i="2"/>
  <c r="M1125" i="2"/>
  <c r="M167" i="2"/>
  <c r="M313" i="2"/>
  <c r="M387" i="2"/>
  <c r="M95" i="2"/>
  <c r="M466" i="2"/>
  <c r="M1354" i="2"/>
  <c r="M101" i="2"/>
  <c r="M1797" i="2"/>
  <c r="M1495" i="2"/>
  <c r="M332" i="2"/>
  <c r="M1902" i="2"/>
  <c r="M947" i="2"/>
  <c r="M1303" i="2"/>
  <c r="M1786" i="2"/>
  <c r="M381" i="2"/>
  <c r="M69" i="2"/>
  <c r="M1580" i="2"/>
  <c r="M1417" i="2"/>
  <c r="M1273" i="2"/>
  <c r="M881" i="2"/>
  <c r="M437" i="2"/>
  <c r="M1045" i="2"/>
  <c r="M1867" i="2"/>
  <c r="M1978" i="2"/>
  <c r="M1702" i="2"/>
  <c r="M364" i="2"/>
  <c r="M1745" i="2"/>
  <c r="M1486" i="2"/>
  <c r="M1222" i="2"/>
  <c r="M1522" i="2"/>
  <c r="M693" i="2"/>
  <c r="M502" i="2"/>
  <c r="M1569" i="2"/>
  <c r="M679" i="2"/>
  <c r="M850" i="2"/>
  <c r="M1782" i="2"/>
  <c r="M1339" i="2"/>
  <c r="M732" i="2"/>
  <c r="M970" i="2"/>
  <c r="M1181" i="2"/>
  <c r="M1539" i="2"/>
  <c r="M527" i="2"/>
  <c r="M594" i="2"/>
  <c r="M1210" i="2"/>
  <c r="M1120" i="2"/>
  <c r="M1742" i="2"/>
  <c r="M1814" i="2"/>
  <c r="M1800" i="2"/>
  <c r="M751" i="2"/>
  <c r="M664" i="2"/>
  <c r="M866" i="2"/>
  <c r="M439" i="2"/>
  <c r="M190" i="2"/>
  <c r="M640" i="2"/>
  <c r="M565" i="2"/>
  <c r="M211" i="2"/>
  <c r="M103" i="2"/>
  <c r="M174" i="2"/>
  <c r="M935" i="2"/>
  <c r="M1073" i="2"/>
  <c r="M1005" i="2"/>
  <c r="M1392" i="2"/>
  <c r="M314" i="2"/>
  <c r="M731" i="2"/>
  <c r="M862" i="2"/>
  <c r="M1082" i="2"/>
  <c r="M1706" i="2"/>
  <c r="M150" i="2"/>
  <c r="M1419" i="2"/>
  <c r="M839" i="2"/>
  <c r="M136" i="2"/>
  <c r="M897" i="2"/>
  <c r="M1656" i="2"/>
  <c r="M355" i="2"/>
  <c r="M1358" i="2"/>
  <c r="M465" i="2"/>
  <c r="M131" i="2"/>
  <c r="M1530" i="2"/>
  <c r="M1862" i="2"/>
  <c r="M589" i="2"/>
  <c r="M449" i="2"/>
  <c r="M901" i="2"/>
  <c r="M324" i="2"/>
  <c r="M1754" i="2"/>
  <c r="M709" i="2"/>
  <c r="M90" i="2"/>
  <c r="M1547" i="2"/>
  <c r="M770" i="2"/>
  <c r="M1893" i="2"/>
  <c r="M745" i="2"/>
  <c r="M238" i="2"/>
  <c r="M327" i="2"/>
  <c r="M1940" i="2"/>
  <c r="M1837" i="2"/>
  <c r="M1572" i="2"/>
  <c r="M1247" i="2"/>
  <c r="M1957" i="2"/>
  <c r="M1027" i="2"/>
  <c r="M1645" i="2"/>
  <c r="M446" i="2"/>
  <c r="M908" i="2"/>
  <c r="M475" i="2"/>
  <c r="M1121" i="2"/>
  <c r="M359" i="2"/>
  <c r="M606" i="2"/>
  <c r="M563" i="2"/>
  <c r="M115" i="2"/>
  <c r="M215" i="2"/>
  <c r="M827" i="2"/>
  <c r="M1509" i="2"/>
  <c r="M1227" i="2"/>
  <c r="M1680" i="2"/>
  <c r="M909" i="2"/>
  <c r="M459" i="2"/>
  <c r="M807" i="2"/>
  <c r="M175" i="2"/>
  <c r="M326" i="2"/>
  <c r="M386" i="2"/>
  <c r="M1648" i="2"/>
  <c r="M1156" i="2"/>
  <c r="M876" i="2"/>
  <c r="M1110" i="2"/>
  <c r="M1683" i="2"/>
  <c r="M1174" i="2"/>
  <c r="M124" i="2"/>
  <c r="M116" i="2"/>
  <c r="M944" i="2"/>
  <c r="M995" i="2"/>
  <c r="M1614" i="2"/>
  <c r="M1911" i="2"/>
  <c r="M813" i="2"/>
  <c r="M939" i="2"/>
  <c r="M754" i="2"/>
  <c r="M1631" i="2"/>
  <c r="M1794" i="2"/>
  <c r="M1435" i="2"/>
  <c r="M703" i="2"/>
  <c r="M433" i="2"/>
  <c r="M490" i="2"/>
  <c r="M1256" i="2"/>
  <c r="M726" i="2"/>
  <c r="M717" i="2"/>
  <c r="M1466" i="2"/>
  <c r="M674" i="2"/>
  <c r="M744" i="2"/>
  <c r="M1277" i="2"/>
  <c r="M1626" i="2"/>
  <c r="M1652" i="2"/>
  <c r="M533" i="2"/>
  <c r="M331" i="2"/>
  <c r="M504" i="2"/>
  <c r="M743" i="2"/>
  <c r="M791" i="2"/>
  <c r="M1455" i="2"/>
  <c r="M983" i="2"/>
  <c r="M301" i="2"/>
  <c r="M896" i="2"/>
  <c r="M871" i="2"/>
  <c r="M1728" i="2"/>
  <c r="M1761" i="2"/>
  <c r="M955" i="2"/>
  <c r="M588" i="2"/>
  <c r="M1855" i="2"/>
  <c r="M1443" i="2"/>
  <c r="M696" i="2"/>
  <c r="M976" i="2"/>
  <c r="M471" i="2"/>
  <c r="M1438" i="2"/>
  <c r="M1254" i="2"/>
  <c r="M1675" i="2"/>
  <c r="M1900" i="2"/>
  <c r="M1128" i="2"/>
  <c r="M571" i="2"/>
  <c r="M462" i="2"/>
  <c r="M450" i="2"/>
  <c r="M670" i="2"/>
  <c r="M1076" i="2"/>
  <c r="M165" i="2"/>
  <c r="M88" i="2"/>
  <c r="M815" i="2"/>
  <c r="M292" i="2"/>
  <c r="M424" i="2"/>
  <c r="M1278" i="2"/>
  <c r="M625" i="2"/>
  <c r="M149" i="2"/>
  <c r="M1115" i="2"/>
  <c r="M1939" i="2"/>
  <c r="M994" i="2"/>
  <c r="M140" i="2"/>
  <c r="M1839" i="2"/>
  <c r="M1477" i="2"/>
  <c r="M1973" i="2"/>
  <c r="M1030" i="2"/>
  <c r="M891" i="2"/>
  <c r="M1983" i="2"/>
  <c r="M303" i="2"/>
  <c r="M936" i="2"/>
  <c r="M369" i="2"/>
  <c r="M240" i="2"/>
  <c r="M1770" i="2"/>
  <c r="M969" i="2"/>
  <c r="M885" i="2"/>
  <c r="M965" i="2"/>
  <c r="M1946" i="2"/>
  <c r="M1691" i="2"/>
  <c r="M1406" i="2"/>
  <c r="M1991" i="2"/>
  <c r="M1616" i="2"/>
  <c r="M1327" i="2"/>
  <c r="M1485" i="2"/>
  <c r="M847" i="2"/>
  <c r="M1513" i="2"/>
  <c r="M351" i="2"/>
  <c r="M943" i="2"/>
  <c r="M1970" i="2"/>
  <c r="M637" i="2"/>
  <c r="M682" i="2"/>
  <c r="M284" i="2"/>
  <c r="M341" i="2"/>
  <c r="M1272" i="2"/>
  <c r="M1882" i="2"/>
  <c r="M666" i="2"/>
  <c r="M87" i="2"/>
  <c r="M508" i="2"/>
  <c r="M1355" i="2"/>
  <c r="M448" i="2"/>
  <c r="M596" i="2"/>
  <c r="M1749" i="2"/>
  <c r="M84" i="2"/>
  <c r="M1561" i="2"/>
  <c r="M916" i="2"/>
  <c r="M1565" i="2"/>
  <c r="M1789" i="2"/>
  <c r="M948" i="2"/>
  <c r="M1954" i="2"/>
  <c r="M137" i="2"/>
  <c r="M487" i="2"/>
  <c r="M1367" i="2"/>
  <c r="M1102" i="2"/>
  <c r="M568" i="2"/>
  <c r="M1206" i="2"/>
  <c r="M1731" i="2"/>
  <c r="M78" i="2"/>
  <c r="M193" i="2"/>
  <c r="M524" i="2"/>
  <c r="M1641" i="2"/>
  <c r="M1006" i="2"/>
  <c r="M1404" i="2"/>
  <c r="M1296" i="2"/>
  <c r="M1136" i="2"/>
  <c r="M681" i="2"/>
  <c r="M1697" i="2"/>
  <c r="M1426" i="2"/>
  <c r="M1672" i="2"/>
  <c r="M1407" i="2"/>
  <c r="M1778" i="2"/>
  <c r="M96" i="2"/>
  <c r="M1929" i="2"/>
  <c r="M218" i="2"/>
  <c r="M1885" i="2"/>
  <c r="M1666" i="2"/>
  <c r="M1366" i="2"/>
  <c r="M1284" i="2"/>
  <c r="M688" i="2"/>
  <c r="M861" i="2"/>
  <c r="M1594" i="2"/>
  <c r="M643" i="2"/>
  <c r="M1182" i="2"/>
  <c r="M1692" i="2"/>
  <c r="M694" i="2"/>
  <c r="M249" i="2"/>
  <c r="M1058" i="2"/>
  <c r="M837" i="2"/>
  <c r="M1596" i="2"/>
  <c r="M408" i="2"/>
  <c r="M1660" i="2"/>
  <c r="M1611" i="2"/>
  <c r="M617" i="2"/>
  <c r="M780" i="2"/>
  <c r="M1180" i="2"/>
  <c r="M1281" i="2"/>
  <c r="M1270" i="2"/>
  <c r="M208" i="2"/>
  <c r="M255" i="2"/>
  <c r="M1331" i="2"/>
  <c r="M829" i="2"/>
  <c r="M816" i="2"/>
  <c r="M1647" i="2"/>
  <c r="M1178" i="2"/>
  <c r="M1305" i="2"/>
  <c r="M795" i="2"/>
  <c r="M809" i="2"/>
  <c r="M514" i="2"/>
  <c r="M1185" i="2"/>
  <c r="M1613" i="2"/>
  <c r="M1609" i="2"/>
  <c r="M796" i="2"/>
  <c r="M329" i="2"/>
  <c r="M550" i="2"/>
  <c r="M1751" i="2"/>
  <c r="M789" i="2"/>
  <c r="M651" i="2"/>
  <c r="M1659" i="2"/>
  <c r="M1059" i="2"/>
  <c r="M930" i="2"/>
  <c r="M1796" i="2"/>
  <c r="M949" i="2"/>
  <c r="M1288" i="2"/>
  <c r="M1972" i="2"/>
  <c r="M1163" i="2"/>
  <c r="M1689" i="2"/>
  <c r="M1654" i="2"/>
  <c r="M348" i="2"/>
  <c r="M794" i="2"/>
  <c r="M1230" i="2"/>
  <c r="M1571" i="2"/>
  <c r="M81" i="2"/>
  <c r="M210" i="2"/>
  <c r="M1204" i="2"/>
  <c r="M1520" i="2"/>
  <c r="M417" i="2"/>
  <c r="M833" i="2"/>
  <c r="M1187" i="2"/>
  <c r="M1203" i="2"/>
  <c r="M1908" i="2"/>
  <c r="M624" i="2"/>
  <c r="M1177" i="2"/>
  <c r="M24" i="2"/>
  <c r="M1283" i="2"/>
  <c r="M996" i="2"/>
  <c r="M1630" i="2"/>
  <c r="M223" i="2"/>
  <c r="M1813" i="2"/>
  <c r="M1917" i="2"/>
  <c r="M1217" i="2"/>
  <c r="M841" i="2"/>
  <c r="M1037" i="2"/>
  <c r="M1772" i="2"/>
  <c r="M771" i="2"/>
  <c r="M1028" i="2"/>
  <c r="M1064" i="2"/>
  <c r="M977" i="2"/>
  <c r="M729" i="2"/>
  <c r="M56" i="2"/>
  <c r="M1460" i="2"/>
  <c r="M831" i="2"/>
  <c r="M1958" i="2"/>
  <c r="M393" i="2"/>
  <c r="M1175" i="2"/>
  <c r="M1531" i="2"/>
  <c r="M1868" i="2"/>
  <c r="M1975" i="2"/>
  <c r="M1805" i="2"/>
  <c r="M1014" i="2"/>
  <c r="M350" i="2"/>
  <c r="M1897" i="2"/>
  <c r="M1993" i="2"/>
  <c r="M79" i="2"/>
  <c r="M1826" i="2"/>
  <c r="M460" i="2"/>
  <c r="M1556" i="2"/>
  <c r="M1701" i="2"/>
  <c r="M834" i="2"/>
  <c r="M322" i="2"/>
  <c r="M316" i="2"/>
  <c r="M1685" i="2"/>
  <c r="M904" i="2"/>
  <c r="M1061" i="2"/>
  <c r="M1315" i="2"/>
  <c r="M1682" i="2"/>
  <c r="M946" i="2"/>
  <c r="M1445" i="2"/>
  <c r="M528" i="2"/>
  <c r="M911" i="2"/>
  <c r="M1866" i="2"/>
  <c r="M631" i="2"/>
  <c r="M925" i="2"/>
  <c r="M259" i="2"/>
  <c r="M399" i="2"/>
  <c r="M1567" i="2"/>
  <c r="M956" i="2"/>
  <c r="M1549" i="2"/>
  <c r="M1722" i="2"/>
  <c r="M486" i="2"/>
  <c r="M401" i="2"/>
  <c r="M783" i="2"/>
  <c r="M775" i="2"/>
  <c r="M337" i="2"/>
  <c r="M715" i="2"/>
  <c r="M1143" i="2"/>
  <c r="M280" i="2"/>
  <c r="M46" i="2"/>
  <c r="M1176" i="2"/>
  <c r="M1498" i="2"/>
  <c r="M1639" i="2"/>
  <c r="M64" i="2"/>
  <c r="M1024" i="2"/>
  <c r="M1750" i="2"/>
  <c r="M478" i="2"/>
  <c r="M43" i="2"/>
  <c r="M308" i="2"/>
  <c r="M58" i="2"/>
  <c r="M311" i="2"/>
  <c r="M1696" i="2"/>
  <c r="M1690" i="2"/>
  <c r="M33" i="2"/>
  <c r="M1053" i="2"/>
  <c r="M543" i="2"/>
  <c r="M1931" i="2"/>
  <c r="M1065" i="2"/>
  <c r="M19" i="2"/>
  <c r="M811" i="2"/>
  <c r="M1496" i="2"/>
  <c r="M801" i="2"/>
  <c r="M1484" i="2"/>
  <c r="M636" i="2"/>
  <c r="M820" i="2"/>
  <c r="M685" i="2"/>
  <c r="M1574" i="2"/>
  <c r="M879" i="2"/>
  <c r="M579" i="2"/>
  <c r="M1453" i="2"/>
  <c r="M1297" i="2"/>
  <c r="M1022" i="2"/>
  <c r="M601" i="2"/>
  <c r="M1834" i="2"/>
  <c r="M591" i="2"/>
  <c r="M37" i="2"/>
  <c r="M1257" i="2"/>
  <c r="M431" i="2"/>
  <c r="M1718" i="2"/>
  <c r="M913" i="2"/>
  <c r="M757" i="2"/>
  <c r="M1740" i="2"/>
  <c r="M991" i="2"/>
  <c r="M974" i="2"/>
  <c r="M176" i="2"/>
  <c r="M71" i="2"/>
  <c r="M495" i="2"/>
  <c r="M840" i="2"/>
  <c r="M1964" i="2"/>
  <c r="M665" i="2"/>
  <c r="M778" i="2"/>
  <c r="M870" i="2"/>
  <c r="M54" i="2"/>
  <c r="M229" i="2"/>
  <c r="M510" i="2"/>
  <c r="M1208" i="2"/>
  <c r="M1239" i="2"/>
  <c r="M906" i="2"/>
  <c r="M539" i="2"/>
  <c r="M1202" i="2"/>
  <c r="M1533" i="2"/>
  <c r="M574" i="2"/>
  <c r="M938" i="2"/>
  <c r="M561" i="2"/>
  <c r="M1859" i="2"/>
  <c r="M616" i="2"/>
  <c r="M1555" i="2"/>
  <c r="M155" i="2"/>
  <c r="M496" i="2"/>
  <c r="M1623" i="2"/>
  <c r="M992" i="2"/>
  <c r="M111" i="2"/>
  <c r="M639" i="2"/>
  <c r="M1324" i="2"/>
  <c r="M662" i="2"/>
  <c r="M177" i="2"/>
  <c r="M776" i="2"/>
  <c r="M1667" i="2"/>
  <c r="M477" i="2"/>
  <c r="M826" i="2"/>
  <c r="M654" i="2"/>
  <c r="M1351" i="2"/>
  <c r="M1504" i="2"/>
  <c r="M212" i="2"/>
  <c r="M1553" i="2"/>
  <c r="M404" i="2"/>
  <c r="M345" i="2"/>
  <c r="M1857" i="2"/>
  <c r="M112" i="2"/>
  <c r="M808" i="2"/>
  <c r="M276" i="2"/>
  <c r="M1698" i="2"/>
  <c r="M522" i="2"/>
  <c r="M667" i="2"/>
  <c r="M653" i="2"/>
  <c r="M493" i="2"/>
  <c r="M1415" i="2"/>
  <c r="M1881" i="2"/>
  <c r="M1819" i="2"/>
  <c r="M83" i="2"/>
  <c r="M1268" i="2"/>
  <c r="M612" i="2"/>
  <c r="M1137" i="2"/>
  <c r="M1581" i="2"/>
  <c r="M1312" i="2"/>
  <c r="M1842" i="2"/>
  <c r="M758" i="2"/>
  <c r="M1161" i="2"/>
  <c r="M146" i="2"/>
  <c r="M764" i="2"/>
  <c r="M633" i="2"/>
  <c r="M228" i="2"/>
  <c r="M1632" i="2"/>
  <c r="M21" i="2"/>
  <c r="M1703" i="2"/>
  <c r="M516" i="2"/>
  <c r="M1063" i="2"/>
  <c r="M366" i="2"/>
  <c r="M989" i="2"/>
  <c r="M555" i="2"/>
  <c r="M1029" i="2"/>
  <c r="M72" i="2"/>
  <c r="M1604" i="2"/>
  <c r="M928" i="2"/>
  <c r="M697" i="2"/>
  <c r="M1446" i="2"/>
  <c r="M151" i="2"/>
  <c r="M1575" i="2"/>
  <c r="M1308" i="2"/>
  <c r="M85" i="2"/>
  <c r="M1529" i="2"/>
  <c r="M1066" i="2"/>
  <c r="M1474" i="2"/>
  <c r="M1007" i="2"/>
  <c r="M375" i="2"/>
  <c r="M650" i="2"/>
  <c r="M787" i="2"/>
  <c r="M1467" i="2"/>
  <c r="M438" i="2"/>
  <c r="M1478" i="2"/>
  <c r="M1450" i="2"/>
  <c r="M865" i="2"/>
  <c r="M181" i="2"/>
  <c r="M924" i="2"/>
  <c r="M291" i="2"/>
  <c r="M1345" i="2"/>
  <c r="M1336" i="2"/>
  <c r="M1892" i="2"/>
  <c r="M244" i="2"/>
  <c r="M1591" i="2"/>
  <c r="M1860" i="2"/>
  <c r="M1688" i="2"/>
  <c r="M474" i="2"/>
  <c r="M207" i="2"/>
  <c r="M1015" i="2"/>
  <c r="M76" i="2"/>
  <c r="M541" i="2"/>
  <c r="M828" i="2"/>
  <c r="M1165" i="2"/>
  <c r="M1323" i="2"/>
  <c r="M610" i="2"/>
  <c r="M1408" i="2"/>
  <c r="M1011" i="2"/>
  <c r="M139" i="2"/>
  <c r="M648" i="2"/>
  <c r="M706" i="2"/>
  <c r="M753" i="2"/>
  <c r="M686" i="2"/>
  <c r="M1710" i="2"/>
  <c r="M1476" i="2"/>
  <c r="M1191" i="2"/>
  <c r="M278" i="2"/>
  <c r="M170" i="2"/>
  <c r="M1009" i="2"/>
  <c r="M722" i="2"/>
  <c r="M1207" i="2"/>
  <c r="M531" i="2"/>
  <c r="M1653" i="2"/>
  <c r="M534" i="2"/>
  <c r="M60" i="2"/>
  <c r="M1864" i="2"/>
  <c r="M457" i="2"/>
  <c r="M825" i="2"/>
  <c r="M1607" i="2"/>
  <c r="M1863" i="2"/>
  <c r="M1304" i="2"/>
  <c r="M1229" i="2"/>
  <c r="M1448" i="2"/>
  <c r="M1833" i="2"/>
  <c r="M872" i="2"/>
  <c r="M1223" i="2"/>
  <c r="M171" i="2"/>
  <c r="M1344" i="2"/>
  <c r="M1617" i="2"/>
  <c r="M644" i="2"/>
  <c r="M1910" i="2"/>
  <c r="M1831" i="2"/>
  <c r="M1004" i="2"/>
  <c r="M734" i="2"/>
  <c r="M1068" i="2"/>
  <c r="M984" i="2"/>
  <c r="M1374" i="2"/>
  <c r="M253" i="2"/>
  <c r="M141" i="2"/>
  <c r="M1434" i="2"/>
  <c r="M1330" i="2"/>
  <c r="M877" i="2"/>
  <c r="M464" i="2"/>
  <c r="M1275" i="2"/>
  <c r="M544" i="2"/>
  <c r="M1668" i="2"/>
  <c r="M584" i="2"/>
  <c r="M1158" i="2"/>
  <c r="M1790" i="2"/>
  <c r="M266" i="2"/>
  <c r="M1843" i="2"/>
  <c r="M739" i="2"/>
  <c r="M851" i="2"/>
  <c r="M1773" i="2"/>
  <c r="M1677" i="2"/>
  <c r="M1612" i="2"/>
  <c r="M1736" i="2"/>
  <c r="M1431" i="2"/>
  <c r="M647" i="2"/>
  <c r="M120" i="2"/>
  <c r="M1105" i="2"/>
  <c r="M1167" i="2"/>
  <c r="M1074" i="2"/>
  <c r="M489" i="2"/>
  <c r="M1956" i="2"/>
  <c r="M1599" i="2"/>
  <c r="M1436" i="2"/>
  <c r="M295" i="2"/>
  <c r="M443" i="2"/>
  <c r="M926" i="2"/>
  <c r="M481" i="2"/>
  <c r="M505" i="2"/>
  <c r="M1220" i="2"/>
  <c r="M1726" i="2"/>
  <c r="M1199" i="2"/>
  <c r="M1489" i="2"/>
  <c r="M1787" i="2"/>
  <c r="M1422" i="2"/>
  <c r="M1464" i="2"/>
  <c r="M1383" i="2"/>
  <c r="M1372" i="2"/>
  <c r="M810" i="2"/>
  <c r="M1969" i="2"/>
  <c r="M67" i="2"/>
  <c r="M772" i="2"/>
  <c r="M1057" i="2"/>
  <c r="M271" i="2"/>
  <c r="M1108" i="2"/>
  <c r="M1198" i="2"/>
  <c r="M1901" i="2"/>
  <c r="M708" i="2"/>
  <c r="M274" i="2"/>
  <c r="M66" i="2"/>
  <c r="M884" i="2"/>
  <c r="M1299" i="2"/>
  <c r="M632" i="2"/>
  <c r="M889" i="2"/>
  <c r="M700" i="2"/>
  <c r="M1576" i="2"/>
  <c r="M1157" i="2"/>
  <c r="M985" i="2"/>
  <c r="M1286" i="2"/>
  <c r="M967" i="2"/>
  <c r="M362" i="2"/>
  <c r="M441" i="2"/>
  <c r="M113" i="2"/>
  <c r="M143" i="2"/>
  <c r="M248" i="2"/>
  <c r="M921" i="2"/>
  <c r="M1934" i="2"/>
  <c r="M1314" i="2"/>
  <c r="M1517" i="2"/>
  <c r="M1727" i="2"/>
  <c r="M108" i="2"/>
  <c r="M1835" i="2"/>
  <c r="M669" i="2"/>
  <c r="M1965" i="2"/>
  <c r="M952" i="2"/>
  <c r="M1168" i="2"/>
  <c r="M1586" i="2"/>
  <c r="M44" i="2"/>
  <c r="M1301" i="2"/>
  <c r="M702" i="2"/>
  <c r="M856" i="2"/>
  <c r="M1021" i="2"/>
  <c r="M1746" i="2"/>
  <c r="M1776" i="2"/>
  <c r="M1838" i="2"/>
  <c r="M197" i="2"/>
  <c r="M45" i="2"/>
  <c r="M1497" i="2"/>
  <c r="M673" i="2"/>
  <c r="M468" i="2"/>
  <c r="M1643" i="2"/>
  <c r="M1888" i="2"/>
  <c r="M187" i="2"/>
  <c r="M1976" i="2"/>
  <c r="M1332" i="2"/>
  <c r="M405" i="2"/>
  <c r="M1557" i="2"/>
  <c r="M1769" i="2"/>
  <c r="M1822" i="2"/>
  <c r="M1080" i="2"/>
  <c r="M1948" i="2"/>
  <c r="M1764" i="2"/>
  <c r="M988" i="2"/>
  <c r="M35" i="2"/>
  <c r="M604" i="2"/>
  <c r="M1780" i="2"/>
  <c r="M200" i="2"/>
  <c r="M962" i="2"/>
  <c r="M1744" i="2"/>
  <c r="M1034" i="2"/>
  <c r="M714" i="2"/>
  <c r="M1738" i="2"/>
  <c r="M1044" i="2"/>
  <c r="M818" i="2"/>
  <c r="M1933" i="2"/>
  <c r="M899" i="2"/>
  <c r="M1673" i="2"/>
  <c r="M1541" i="2"/>
  <c r="M1735" i="2"/>
  <c r="M283" i="2"/>
  <c r="M684" i="2"/>
  <c r="M1261" i="2"/>
  <c r="M1309" i="2"/>
  <c r="M1883" i="2"/>
  <c r="M853" i="2"/>
  <c r="M1215" i="2"/>
  <c r="M763" i="2"/>
  <c r="M790" i="2"/>
  <c r="M521" i="2"/>
  <c r="M536" i="2"/>
  <c r="M1402" i="2"/>
  <c r="M641" i="2"/>
  <c r="M132" i="2"/>
  <c r="M1878" i="2"/>
  <c r="M867" i="2"/>
  <c r="M1246" i="2"/>
  <c r="M581" i="2"/>
  <c r="M169" i="2"/>
  <c r="M799" i="2"/>
  <c r="M420" i="2"/>
  <c r="M1385" i="2"/>
  <c r="M110" i="2"/>
  <c r="M289" i="2"/>
  <c r="M1856" i="2"/>
  <c r="M416" i="2"/>
  <c r="M1757" i="2"/>
  <c r="M317" i="2"/>
  <c r="M156" i="2"/>
  <c r="M1116" i="2"/>
  <c r="M1123" i="2"/>
  <c r="M458" i="2"/>
  <c r="M1608" i="2"/>
  <c r="M832" i="2"/>
  <c r="M1306" i="2"/>
  <c r="M1545" i="2"/>
  <c r="M28" i="2"/>
  <c r="M40" i="2"/>
  <c r="M415" i="2"/>
  <c r="M1224" i="2"/>
  <c r="M1804" i="2"/>
  <c r="M192" i="2"/>
  <c r="M114" i="2"/>
  <c r="M456" i="2"/>
  <c r="M1368" i="2"/>
  <c r="M455" i="2"/>
  <c r="M1850" i="2"/>
  <c r="M373" i="2"/>
  <c r="M501" i="2"/>
  <c r="M509" i="2"/>
  <c r="M121" i="2"/>
  <c r="M1803" i="2"/>
  <c r="M1559" i="2"/>
  <c r="M1266" i="2"/>
  <c r="M1905" i="2"/>
  <c r="M910" i="2"/>
  <c r="M1820" i="2"/>
  <c r="M1166" i="2"/>
  <c r="M1681" i="2"/>
  <c r="M898" i="2"/>
  <c r="M747" i="2"/>
  <c r="M1096" i="2"/>
  <c r="M777" i="2"/>
  <c r="M1904" i="2"/>
  <c r="M432" i="2"/>
  <c r="M1459" i="2"/>
  <c r="M63" i="2"/>
  <c r="M118" i="2"/>
  <c r="M1054" i="2"/>
  <c r="M1469" i="2"/>
  <c r="M1099" i="2"/>
  <c r="M1606" i="2"/>
  <c r="M1071" i="2"/>
  <c r="M99" i="2"/>
  <c r="M1600" i="2"/>
  <c r="M972" i="2"/>
  <c r="M711" i="2"/>
  <c r="M1947" i="2"/>
  <c r="M1010" i="2"/>
  <c r="M1845" i="2"/>
  <c r="M1380" i="2"/>
  <c r="M191" i="2"/>
  <c r="M1090" i="2"/>
  <c r="M1566" i="2"/>
  <c r="M1635" i="2"/>
  <c r="M1430" i="2"/>
  <c r="M180" i="2"/>
  <c r="M1395" i="2"/>
  <c r="M158" i="2"/>
  <c r="M1193" i="2"/>
  <c r="M824" i="2"/>
  <c r="M959" i="2"/>
  <c r="M1500" i="2"/>
  <c r="M1250" i="2"/>
  <c r="M1149" i="2"/>
  <c r="M905" i="2"/>
  <c r="M611" i="2"/>
  <c r="M16" i="2"/>
  <c r="M506" i="2"/>
  <c r="M902" i="2"/>
  <c r="M258" i="2"/>
  <c r="M279" i="2"/>
  <c r="M1211" i="2"/>
  <c r="M247" i="2"/>
  <c r="M1048" i="2"/>
  <c r="M1716" i="2"/>
  <c r="M254" i="2"/>
  <c r="M300" i="2"/>
  <c r="M1894" i="2"/>
  <c r="M272" i="2"/>
  <c r="M1603" i="2"/>
  <c r="M1634" i="2"/>
  <c r="M219" i="2"/>
  <c r="M987" i="2"/>
  <c r="M1552" i="2"/>
  <c r="M1405" i="2"/>
  <c r="M1962" i="2"/>
  <c r="M128" i="2"/>
  <c r="M1961" i="2"/>
  <c r="M330" i="2"/>
  <c r="M109" i="2"/>
  <c r="M1636" i="2"/>
  <c r="M683" i="2"/>
  <c r="M126" i="2"/>
  <c r="M1733" i="2"/>
  <c r="M1924" i="2"/>
  <c r="M567" i="2"/>
  <c r="M1719" i="2"/>
  <c r="M823" i="2"/>
  <c r="M178" i="2"/>
  <c r="M436" i="2"/>
  <c r="M680" i="2"/>
  <c r="M1714" i="2"/>
  <c r="M224" i="2"/>
  <c r="M377" i="2"/>
  <c r="M582" i="2"/>
  <c r="M838" i="2"/>
  <c r="M1112" i="2"/>
  <c r="M1031" i="2"/>
  <c r="M634" i="2"/>
  <c r="M793" i="2"/>
  <c r="M1679" i="2"/>
  <c r="M1479" i="2"/>
  <c r="M895" i="2"/>
  <c r="M1739" i="2"/>
  <c r="M570" i="2"/>
  <c r="M1183" i="2"/>
  <c r="M1311" i="2"/>
  <c r="M691" i="2"/>
  <c r="M1502" i="2"/>
  <c r="M1109" i="2"/>
  <c r="M1274" i="2"/>
  <c r="M1686" i="2"/>
  <c r="M1214" i="2"/>
  <c r="M806" i="2"/>
  <c r="M784" i="2"/>
  <c r="M1365" i="2"/>
  <c r="M1779" i="2"/>
  <c r="M290" i="2"/>
  <c r="M1245" i="2"/>
  <c r="M227" i="2"/>
  <c r="M1646" i="2"/>
  <c r="M1046" i="2"/>
  <c r="M657" i="2"/>
  <c r="M234" i="2"/>
  <c r="M1107" i="2"/>
  <c r="M761" i="2"/>
  <c r="M660" i="2"/>
  <c r="M1472" i="2"/>
  <c r="M75" i="2"/>
  <c r="M520" i="2"/>
  <c r="M1865" i="2"/>
  <c r="M346" i="2"/>
  <c r="M1758" i="2"/>
  <c r="M919" i="2"/>
  <c r="M1335" i="2"/>
  <c r="M725" i="2"/>
  <c r="M402" i="2"/>
  <c r="M912" i="2"/>
  <c r="M1377" i="2"/>
  <c r="M1033" i="2"/>
  <c r="M740" i="2"/>
  <c r="M781" i="2"/>
  <c r="M941" i="2"/>
  <c r="M480" i="2"/>
  <c r="M296" i="2"/>
  <c r="M613" i="2"/>
  <c r="M413" i="2"/>
  <c r="M785" i="2"/>
  <c r="M960" i="2"/>
  <c r="M241" i="2"/>
  <c r="M1196" i="2"/>
  <c r="M1238" i="2"/>
  <c r="M1328" i="2"/>
  <c r="M1817" i="2"/>
  <c r="M50" i="2"/>
  <c r="M655" i="2"/>
  <c r="M1927" i="2"/>
  <c r="M749" i="2"/>
  <c r="M356" i="2"/>
  <c r="M1075" i="2"/>
  <c r="M973" i="2"/>
  <c r="M1379" i="2"/>
  <c r="M61" i="2"/>
  <c r="M932" i="2"/>
  <c r="M1665" i="2"/>
  <c r="M1347" i="2"/>
  <c r="M836" i="2"/>
  <c r="M216" i="2"/>
  <c r="M1475" i="2"/>
  <c r="M42" i="2"/>
  <c r="M1994" i="2"/>
  <c r="M1118" i="2"/>
  <c r="M1989" i="2"/>
  <c r="M692" i="2"/>
  <c r="M357" i="2"/>
  <c r="M1135" i="2"/>
  <c r="M603" i="2"/>
  <c r="M1628" i="2"/>
  <c r="M1069" i="2"/>
  <c r="M1454" i="2"/>
  <c r="M668" i="2"/>
  <c r="M1597" i="2"/>
  <c r="M598" i="2"/>
  <c r="M518" i="2"/>
  <c r="M1051" i="2"/>
  <c r="M559" i="2"/>
  <c r="M1540" i="2"/>
  <c r="M235" i="2"/>
  <c r="M388" i="2"/>
  <c r="M1741" i="2"/>
  <c r="M620" i="2"/>
  <c r="M261" i="2"/>
  <c r="M1584" i="2"/>
  <c r="M1373" i="2"/>
  <c r="M53" i="2"/>
  <c r="M1300" i="2"/>
  <c r="M80" i="2"/>
  <c r="M74" i="2"/>
  <c r="M1260" i="2"/>
  <c r="M621" i="2"/>
  <c r="M26" i="2"/>
  <c r="M1873" i="2"/>
  <c r="M469" i="2"/>
  <c r="M1072" i="2"/>
  <c r="M1781" i="2"/>
  <c r="M1801" i="2"/>
  <c r="M1678" i="2"/>
  <c r="M803" i="2"/>
  <c r="M243" i="2"/>
  <c r="M1570" i="2"/>
  <c r="M419" i="2"/>
  <c r="M144" i="2"/>
  <c r="M1629" i="2"/>
  <c r="M282" i="2"/>
  <c r="M412" i="2"/>
  <c r="M600" i="2"/>
  <c r="M1979" i="2"/>
  <c r="M467" i="2"/>
  <c r="M485" i="2"/>
  <c r="M1861" i="2"/>
  <c r="M560" i="2"/>
  <c r="M585" i="2"/>
  <c r="M1695" i="2"/>
  <c r="M1131" i="2"/>
  <c r="M267" i="2"/>
  <c r="M252" i="2"/>
  <c r="M358" i="2"/>
  <c r="M370" i="2"/>
  <c r="M569" i="2"/>
  <c r="M1753" i="2"/>
  <c r="M554" i="2"/>
  <c r="M1252" i="2"/>
  <c r="M1113" i="2"/>
  <c r="M1554" i="2"/>
  <c r="M1526" i="2"/>
  <c r="M1928" i="2"/>
  <c r="M1294" i="2"/>
  <c r="M166" i="2"/>
  <c r="M950" i="2"/>
  <c r="M1760" i="2"/>
  <c r="M1313" i="2"/>
  <c r="M927" i="2"/>
  <c r="M1145" i="2"/>
  <c r="M202" i="2"/>
  <c r="M298" i="2"/>
  <c r="M721" i="2"/>
  <c r="M798" i="2"/>
  <c r="M360" i="2"/>
  <c r="M530" i="2"/>
  <c r="M315" i="2"/>
  <c r="M532" i="2"/>
  <c r="M130" i="2"/>
  <c r="M1282" i="2"/>
  <c r="M473" i="2"/>
  <c r="M1880" i="2"/>
  <c r="M1534" i="2"/>
  <c r="M769" i="2"/>
  <c r="M874" i="2"/>
  <c r="M723" i="2"/>
  <c r="M1551" i="2"/>
  <c r="M133" i="2"/>
  <c r="M39" i="2"/>
  <c r="M542" i="2"/>
  <c r="M1687" i="2"/>
  <c r="M1977" i="2"/>
  <c r="M104" i="2"/>
  <c r="M1871" i="2"/>
  <c r="M1777" i="2"/>
  <c r="M1189" i="2"/>
  <c r="M1896" i="2"/>
  <c r="M1621" i="2"/>
  <c r="M677" i="2"/>
  <c r="M1874" i="2"/>
  <c r="M1693" i="2"/>
  <c r="M1711" i="2"/>
  <c r="M553" i="2"/>
  <c r="M1414" i="2"/>
  <c r="M1232" i="2"/>
  <c r="M1784" i="2"/>
  <c r="M414" i="2"/>
  <c r="M1747" i="2"/>
  <c r="M1907" i="2"/>
  <c r="M929" i="2"/>
  <c r="M1287" i="2"/>
  <c r="M845" i="2"/>
  <c r="M1544" i="2"/>
  <c r="M710" i="2"/>
  <c r="M1748" i="2"/>
  <c r="M1588" i="2"/>
  <c r="M1271" i="2"/>
  <c r="M1326" i="2"/>
  <c r="M1399" i="2"/>
  <c r="M318" i="2"/>
  <c r="M1437" i="2"/>
  <c r="M1462" i="2"/>
  <c r="M1568" i="2"/>
  <c r="M1649" i="2"/>
  <c r="M1264" i="2"/>
  <c r="M511" i="2"/>
  <c r="M1362" i="2"/>
  <c r="M385" i="2"/>
  <c r="M602" i="2"/>
  <c r="M1249" i="2"/>
  <c r="M1471" i="2"/>
  <c r="M1676" i="2"/>
  <c r="M760" i="2"/>
  <c r="M242" i="2"/>
  <c r="M1047" i="2"/>
  <c r="M652" i="2"/>
  <c r="M1841" i="2"/>
  <c r="M914" i="2"/>
  <c r="M1590" i="2"/>
  <c r="M1013" i="2"/>
  <c r="M1231" i="2"/>
  <c r="M484" i="2"/>
  <c r="M1370" i="2"/>
  <c r="M1699" i="2"/>
  <c r="M724" i="2"/>
  <c r="M183" i="2"/>
  <c r="M1219" i="2"/>
  <c r="M1127" i="2"/>
  <c r="M1627" i="2"/>
  <c r="M844" i="2"/>
  <c r="M62" i="2"/>
  <c r="M1763" i="2"/>
  <c r="M195" i="2"/>
  <c r="M1389" i="2"/>
  <c r="M293" i="2"/>
  <c r="M1341" i="2"/>
  <c r="M690" i="2"/>
  <c r="M423" i="2"/>
  <c r="M1512" i="2"/>
  <c r="M586" i="2"/>
  <c r="M1967" i="2"/>
  <c r="M1087" i="2"/>
  <c r="M595" i="2"/>
  <c r="M1441" i="2"/>
  <c r="M1564" i="2"/>
  <c r="M499" i="2"/>
  <c r="M626" i="2"/>
  <c r="M590" i="2"/>
  <c r="M507" i="2"/>
  <c r="M768" i="2"/>
  <c r="M168" i="2"/>
  <c r="M233" i="2"/>
  <c r="M552" i="2"/>
  <c r="M1253" i="2"/>
  <c r="M735" i="2"/>
  <c r="M205" i="2"/>
  <c r="M1598" i="2"/>
  <c r="M1730" i="2"/>
  <c r="M1302" i="2"/>
  <c r="M942" i="2"/>
  <c r="M1062" i="2"/>
  <c r="M1098" i="2"/>
  <c r="M1188" i="2"/>
  <c r="M1959" i="2"/>
  <c r="M773" i="2"/>
  <c r="M848" i="2"/>
  <c r="M1490" i="2"/>
  <c r="M1768" i="2"/>
  <c r="M1543" i="2"/>
  <c r="M1106" i="2"/>
  <c r="M1980" i="2"/>
  <c r="M65" i="2"/>
  <c r="M29" i="2"/>
  <c r="M1853" i="2"/>
  <c r="M1473" i="2"/>
  <c r="M1139" i="2"/>
  <c r="M440" i="2"/>
  <c r="M1783" i="2"/>
  <c r="M842" i="2"/>
  <c r="M515" i="2"/>
  <c r="M273" i="2"/>
  <c r="M1734" i="2"/>
  <c r="M1492" i="2"/>
  <c r="M492" i="2"/>
  <c r="M1642" i="2"/>
  <c r="M1077" i="2"/>
  <c r="M1824" i="2"/>
  <c r="M1828" i="2"/>
  <c r="M1848" i="2"/>
  <c r="M716" i="2"/>
  <c r="M1990" i="2"/>
  <c r="M1602" i="2"/>
  <c r="M310" i="2"/>
  <c r="M1160" i="2"/>
  <c r="M73" i="2"/>
  <c r="M1723" i="2"/>
  <c r="M451" i="2"/>
  <c r="M1487" i="2"/>
  <c r="M428" i="2"/>
  <c r="M1944" i="2"/>
  <c r="M1340" i="2"/>
  <c r="M1151" i="2"/>
  <c r="M1092" i="2"/>
  <c r="M286" i="2"/>
  <c r="M707" i="2"/>
  <c r="M49" i="2"/>
  <c r="M1394" i="2"/>
  <c r="M1923" i="2"/>
  <c r="M1712" i="2"/>
  <c r="M1262" i="2"/>
  <c r="M1721" i="2"/>
  <c r="M523" i="2"/>
  <c r="M954" i="2"/>
  <c r="M545" i="2"/>
  <c r="M748" i="2"/>
  <c r="M1633" i="2"/>
  <c r="M1152" i="2"/>
  <c r="M658" i="2"/>
  <c r="M629" i="2"/>
  <c r="M846" i="2"/>
  <c r="M129" i="2"/>
  <c r="M576" i="2"/>
  <c r="M222" i="2"/>
  <c r="M1503" i="2"/>
  <c r="M1325" i="2"/>
  <c r="M1259" i="2"/>
  <c r="M179" i="2"/>
  <c r="M1412" i="2"/>
  <c r="M142" i="2"/>
  <c r="M737" i="2"/>
  <c r="M1890" i="2"/>
  <c r="M1463" i="2"/>
  <c r="M868" i="2"/>
  <c r="M1114" i="2"/>
  <c r="M888" i="2"/>
  <c r="M1755" i="2"/>
  <c r="M1241" i="2"/>
  <c r="M1396" i="2"/>
  <c r="M1657" i="2"/>
  <c r="M102" i="2"/>
  <c r="M363" i="2"/>
  <c r="M1361" i="2"/>
  <c r="M805" i="2"/>
  <c r="M160" i="2"/>
  <c r="M931" i="2"/>
  <c r="M720" i="2"/>
  <c r="M232" i="2"/>
  <c r="M1444" i="2"/>
  <c r="M1008" i="2"/>
  <c r="M201" i="2"/>
  <c r="M1877" i="2"/>
  <c r="M1337" i="2"/>
  <c r="M1243" i="2"/>
  <c r="M1548" i="2"/>
  <c r="M1291" i="2"/>
  <c r="M1429" i="2"/>
  <c r="M1960" i="2"/>
  <c r="M1919" i="2"/>
  <c r="M1984" i="2"/>
  <c r="M365" i="2"/>
  <c r="N16" i="2"/>
  <c r="O16" i="2" l="1"/>
  <c r="N17" i="2"/>
  <c r="P17" i="2" s="1"/>
  <c r="P16" i="2"/>
  <c r="Q16" i="2" s="1"/>
  <c r="O17" i="2"/>
  <c r="Q17" i="2" s="1"/>
  <c r="R20" i="18"/>
  <c r="L21" i="18"/>
  <c r="P21" i="18" s="1"/>
  <c r="M20" i="18"/>
  <c r="N20" i="18"/>
  <c r="N18" i="2" l="1"/>
  <c r="N19" i="2" s="1"/>
  <c r="R21" i="18"/>
  <c r="L22" i="18"/>
  <c r="P22" i="18" s="1"/>
  <c r="M21" i="18"/>
  <c r="N21" i="18"/>
  <c r="P18" i="2" l="1"/>
  <c r="O18" i="2"/>
  <c r="P19" i="2"/>
  <c r="O19" i="2"/>
  <c r="N20" i="2"/>
  <c r="R22" i="18"/>
  <c r="L23" i="18"/>
  <c r="P23" i="18" s="1"/>
  <c r="N22" i="18"/>
  <c r="M22" i="18"/>
  <c r="Q18" i="2" l="1"/>
  <c r="O20" i="2"/>
  <c r="P20" i="2"/>
  <c r="N21" i="2"/>
  <c r="Q19" i="2"/>
  <c r="R23" i="18"/>
  <c r="L24" i="18"/>
  <c r="P24" i="18" s="1"/>
  <c r="M23" i="18"/>
  <c r="N23" i="18"/>
  <c r="Q7" i="17"/>
  <c r="Q6" i="17"/>
  <c r="Q5" i="17"/>
  <c r="Q4" i="17"/>
  <c r="Q3" i="17"/>
  <c r="P21" i="2" l="1"/>
  <c r="O21" i="2"/>
  <c r="N22" i="2"/>
  <c r="Q20" i="2"/>
  <c r="R24" i="18"/>
  <c r="L25" i="18"/>
  <c r="P25" i="18" s="1"/>
  <c r="M24" i="18"/>
  <c r="N24" i="18"/>
  <c r="K7" i="17"/>
  <c r="K6" i="17"/>
  <c r="Q21" i="2" l="1"/>
  <c r="P22" i="2"/>
  <c r="N23" i="2"/>
  <c r="O22" i="2"/>
  <c r="V13" i="17"/>
  <c r="O14" i="17" s="1"/>
  <c r="M6" i="17"/>
  <c r="W13" i="17"/>
  <c r="P14" i="17" s="1"/>
  <c r="M7" i="17"/>
  <c r="R25" i="18"/>
  <c r="L26" i="18"/>
  <c r="P26" i="18" s="1"/>
  <c r="M25" i="18"/>
  <c r="N25" i="18"/>
  <c r="Q22" i="2" l="1"/>
  <c r="P23" i="2"/>
  <c r="N24" i="2"/>
  <c r="O23" i="2"/>
  <c r="R26" i="18"/>
  <c r="L27" i="18"/>
  <c r="P27" i="18" s="1"/>
  <c r="N26" i="18"/>
  <c r="M26" i="18"/>
  <c r="AG14" i="17"/>
  <c r="V14" i="17" s="1"/>
  <c r="O15" i="17" s="1"/>
  <c r="AH14" i="17"/>
  <c r="W14" i="17" s="1"/>
  <c r="P15" i="17" s="1"/>
  <c r="Q23" i="2" l="1"/>
  <c r="N25" i="2"/>
  <c r="O24" i="2"/>
  <c r="P24" i="2"/>
  <c r="R27" i="18"/>
  <c r="L28" i="18"/>
  <c r="P28" i="18" s="1"/>
  <c r="N27" i="18"/>
  <c r="M27" i="18"/>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Q24" i="2" l="1"/>
  <c r="P25" i="2"/>
  <c r="O25" i="2"/>
  <c r="N26" i="2"/>
  <c r="R28" i="18"/>
  <c r="L29" i="18"/>
  <c r="P29" i="18" s="1"/>
  <c r="M28" i="18"/>
  <c r="N28" i="18"/>
  <c r="I41" i="1"/>
  <c r="I40" i="1"/>
  <c r="I39" i="1"/>
  <c r="I38" i="1"/>
  <c r="I37" i="1"/>
  <c r="I36" i="1"/>
  <c r="I35" i="1"/>
  <c r="I34" i="1"/>
  <c r="I33" i="1"/>
  <c r="I32" i="1"/>
  <c r="I31" i="1"/>
  <c r="I30" i="1"/>
  <c r="I29" i="1"/>
  <c r="I28" i="1"/>
  <c r="I27" i="1"/>
  <c r="I26" i="1"/>
  <c r="I25" i="1"/>
  <c r="I24" i="1"/>
  <c r="I23" i="1"/>
  <c r="I22" i="1"/>
  <c r="I21" i="1"/>
  <c r="I20" i="1"/>
  <c r="I19" i="1"/>
  <c r="I18" i="1"/>
  <c r="Q25" i="2" l="1"/>
  <c r="N27" i="2"/>
  <c r="P26" i="2"/>
  <c r="O26" i="2"/>
  <c r="R29" i="18"/>
  <c r="L30" i="18"/>
  <c r="P30" i="18" s="1"/>
  <c r="M29" i="18"/>
  <c r="N29" i="18"/>
  <c r="Q26" i="2" l="1"/>
  <c r="O27" i="2"/>
  <c r="P27" i="2"/>
  <c r="N28" i="2"/>
  <c r="R30" i="18"/>
  <c r="L31" i="18"/>
  <c r="P31" i="18" s="1"/>
  <c r="M30" i="18"/>
  <c r="N30" i="18"/>
  <c r="Q27" i="2" l="1"/>
  <c r="O28" i="2"/>
  <c r="P28" i="2"/>
  <c r="N29" i="2"/>
  <c r="R31" i="18"/>
  <c r="L32" i="18"/>
  <c r="P32" i="18" s="1"/>
  <c r="N31" i="18"/>
  <c r="M31" i="18"/>
  <c r="I3" i="2"/>
  <c r="K3" i="2" s="1"/>
  <c r="I4" i="2"/>
  <c r="K4" i="2" s="1"/>
  <c r="I5" i="2"/>
  <c r="K5" i="2" s="1"/>
  <c r="I6" i="2"/>
  <c r="K6" i="2" s="1"/>
  <c r="Q28" i="2" l="1"/>
  <c r="N30" i="2"/>
  <c r="O29" i="2"/>
  <c r="P29" i="2"/>
  <c r="M7" i="1"/>
  <c r="R32" i="18"/>
  <c r="L33" i="18"/>
  <c r="P33" i="18" s="1"/>
  <c r="M32" i="18"/>
  <c r="N32" i="18"/>
  <c r="K5" i="17"/>
  <c r="K4" i="17"/>
  <c r="M4" i="17" s="1"/>
  <c r="K3" i="17"/>
  <c r="M3" i="17" s="1"/>
  <c r="L12" i="17" s="1"/>
  <c r="N12" i="17" s="1"/>
  <c r="Q29" i="2" l="1"/>
  <c r="P30" i="2"/>
  <c r="O30" i="2"/>
  <c r="N31" i="2"/>
  <c r="L7" i="17"/>
  <c r="N7" i="17" s="1"/>
  <c r="U13" i="17"/>
  <c r="N14" i="17" s="1"/>
  <c r="M5" i="17"/>
  <c r="S13" i="17"/>
  <c r="T13" i="17"/>
  <c r="R33" i="18"/>
  <c r="L34" i="18"/>
  <c r="P34" i="18" s="1"/>
  <c r="N33" i="18"/>
  <c r="M33" i="18"/>
  <c r="AF14" i="17"/>
  <c r="U14" i="17" s="1"/>
  <c r="N15" i="17" s="1"/>
  <c r="R15" i="17"/>
  <c r="K35" i="17" s="1"/>
  <c r="L4" i="17"/>
  <c r="L5" i="17"/>
  <c r="Q30" i="2" l="1"/>
  <c r="N32" i="2"/>
  <c r="P31" i="2"/>
  <c r="O31" i="2"/>
  <c r="L6" i="17"/>
  <c r="N6" i="17" s="1"/>
  <c r="L3" i="17"/>
  <c r="N3" i="17" s="1"/>
  <c r="AE14" i="17"/>
  <c r="T14" i="17" s="1"/>
  <c r="M15" i="17" s="1"/>
  <c r="M14" i="17"/>
  <c r="AD14" i="17"/>
  <c r="S14" i="17" s="1"/>
  <c r="L15" i="17" s="1"/>
  <c r="L14" i="17"/>
  <c r="K16" i="17"/>
  <c r="F4" i="17" s="1"/>
  <c r="O3" i="17"/>
  <c r="AM15" i="17"/>
  <c r="AB15" i="17" s="1"/>
  <c r="P35" i="17" s="1"/>
  <c r="AL15" i="17"/>
  <c r="AA15" i="17" s="1"/>
  <c r="O35" i="17" s="1"/>
  <c r="AK15" i="17"/>
  <c r="Z15" i="17" s="1"/>
  <c r="N35" i="17" s="1"/>
  <c r="AJ15" i="17"/>
  <c r="Y15" i="17" s="1"/>
  <c r="M35" i="17" s="1"/>
  <c r="AI15" i="17"/>
  <c r="X15" i="17" s="1"/>
  <c r="L35" i="17" s="1"/>
  <c r="R34" i="18"/>
  <c r="L35" i="18"/>
  <c r="P35" i="18" s="1"/>
  <c r="M34" i="18"/>
  <c r="N34" i="18"/>
  <c r="N5" i="17"/>
  <c r="N4" i="17"/>
  <c r="AG15" i="17"/>
  <c r="V15" i="17" s="1"/>
  <c r="O16" i="17" s="1"/>
  <c r="AH15" i="17"/>
  <c r="W15" i="17" s="1"/>
  <c r="P16" i="17" s="1"/>
  <c r="AF15" i="17"/>
  <c r="U15" i="17" s="1"/>
  <c r="N16" i="17" s="1"/>
  <c r="AD15" i="17"/>
  <c r="S15" i="17" s="1"/>
  <c r="L16" i="17" s="1"/>
  <c r="AE15" i="17"/>
  <c r="T15" i="17" s="1"/>
  <c r="M16" i="17" s="1"/>
  <c r="R16" i="17"/>
  <c r="K36" i="17" s="1"/>
  <c r="Q31" i="2" l="1"/>
  <c r="P32" i="2"/>
  <c r="O32" i="2"/>
  <c r="N33" i="2"/>
  <c r="G3" i="17"/>
  <c r="G4" i="17"/>
  <c r="M1" i="17"/>
  <c r="K17" i="17"/>
  <c r="F5" i="17" s="1"/>
  <c r="N1" i="17"/>
  <c r="P3" i="17"/>
  <c r="AM16" i="17"/>
  <c r="AB16" i="17" s="1"/>
  <c r="P36" i="17" s="1"/>
  <c r="AL16" i="17"/>
  <c r="AA16" i="17" s="1"/>
  <c r="O36" i="17" s="1"/>
  <c r="AK16" i="17"/>
  <c r="Z16" i="17" s="1"/>
  <c r="N36" i="17" s="1"/>
  <c r="AJ16" i="17"/>
  <c r="Y16" i="17" s="1"/>
  <c r="M36" i="17" s="1"/>
  <c r="AI16" i="17"/>
  <c r="X16" i="17" s="1"/>
  <c r="L36" i="17" s="1"/>
  <c r="R35" i="18"/>
  <c r="L36" i="18"/>
  <c r="P36" i="18" s="1"/>
  <c r="M35" i="18"/>
  <c r="N35" i="18"/>
  <c r="AG16" i="17"/>
  <c r="V16" i="17" s="1"/>
  <c r="O17" i="17" s="1"/>
  <c r="AH16" i="17"/>
  <c r="W16" i="17" s="1"/>
  <c r="P17" i="17" s="1"/>
  <c r="AE16" i="17"/>
  <c r="T16" i="17" s="1"/>
  <c r="M17" i="17" s="1"/>
  <c r="AF16" i="17"/>
  <c r="U16" i="17" s="1"/>
  <c r="N17" i="17" s="1"/>
  <c r="AD16" i="17"/>
  <c r="S16" i="17" s="1"/>
  <c r="L17" i="17" s="1"/>
  <c r="R17" i="17"/>
  <c r="K37" i="17" s="1"/>
  <c r="I4" i="15"/>
  <c r="Q32" i="2" l="1"/>
  <c r="P33" i="2"/>
  <c r="O33" i="2"/>
  <c r="N34" i="2"/>
  <c r="G5" i="17"/>
  <c r="K18" i="17"/>
  <c r="F6" i="17" s="1"/>
  <c r="AM17" i="17"/>
  <c r="AB17" i="17" s="1"/>
  <c r="P37" i="17" s="1"/>
  <c r="AL17" i="17"/>
  <c r="AA17" i="17" s="1"/>
  <c r="O37" i="17" s="1"/>
  <c r="AK17" i="17"/>
  <c r="Z17" i="17" s="1"/>
  <c r="N37" i="17" s="1"/>
  <c r="AJ17" i="17"/>
  <c r="Y17" i="17" s="1"/>
  <c r="M37" i="17" s="1"/>
  <c r="AI17" i="17"/>
  <c r="X17" i="17" s="1"/>
  <c r="L37" i="17" s="1"/>
  <c r="R36" i="18"/>
  <c r="L37" i="18"/>
  <c r="P37" i="18" s="1"/>
  <c r="M36" i="18"/>
  <c r="N36" i="18"/>
  <c r="AG17" i="17"/>
  <c r="V17" i="17" s="1"/>
  <c r="O18" i="17" s="1"/>
  <c r="AH17" i="17"/>
  <c r="W17" i="17" s="1"/>
  <c r="P18" i="17" s="1"/>
  <c r="AF17" i="17"/>
  <c r="U17" i="17" s="1"/>
  <c r="N18" i="17" s="1"/>
  <c r="AD17" i="17"/>
  <c r="S17" i="17" s="1"/>
  <c r="L18" i="17" s="1"/>
  <c r="AE17" i="17"/>
  <c r="T17" i="17" s="1"/>
  <c r="M18" i="17" s="1"/>
  <c r="R18" i="17"/>
  <c r="K38" i="17" s="1"/>
  <c r="Q33" i="2" l="1"/>
  <c r="P34" i="2"/>
  <c r="N35" i="2"/>
  <c r="O34" i="2"/>
  <c r="G6" i="17"/>
  <c r="K19" i="17"/>
  <c r="F7" i="17" s="1"/>
  <c r="AM18" i="17"/>
  <c r="AB18" i="17" s="1"/>
  <c r="P38" i="17" s="1"/>
  <c r="AL18" i="17"/>
  <c r="AA18" i="17" s="1"/>
  <c r="O38" i="17" s="1"/>
  <c r="AK18" i="17"/>
  <c r="Z18" i="17" s="1"/>
  <c r="N38" i="17" s="1"/>
  <c r="AJ18" i="17"/>
  <c r="Y18" i="17" s="1"/>
  <c r="M38" i="17" s="1"/>
  <c r="AI18" i="17"/>
  <c r="X18" i="17" s="1"/>
  <c r="L38" i="17" s="1"/>
  <c r="R37" i="18"/>
  <c r="L38" i="18"/>
  <c r="P38" i="18" s="1"/>
  <c r="M37" i="18"/>
  <c r="N37" i="18"/>
  <c r="AG18" i="17"/>
  <c r="V18" i="17" s="1"/>
  <c r="O19" i="17" s="1"/>
  <c r="AH18" i="17"/>
  <c r="W18" i="17" s="1"/>
  <c r="P19" i="17" s="1"/>
  <c r="AE18" i="17"/>
  <c r="T18" i="17" s="1"/>
  <c r="M19" i="17" s="1"/>
  <c r="AF18" i="17"/>
  <c r="U18" i="17" s="1"/>
  <c r="N19" i="17" s="1"/>
  <c r="AD18" i="17"/>
  <c r="S18" i="17" s="1"/>
  <c r="L19" i="17" s="1"/>
  <c r="R19" i="17"/>
  <c r="K39" i="17" s="1"/>
  <c r="Q34" i="2" l="1"/>
  <c r="N36" i="2"/>
  <c r="O35" i="2"/>
  <c r="P35" i="2"/>
  <c r="G7" i="17"/>
  <c r="K20" i="17"/>
  <c r="AM19" i="17"/>
  <c r="AB19" i="17" s="1"/>
  <c r="P39" i="17" s="1"/>
  <c r="AL19" i="17"/>
  <c r="AA19" i="17" s="1"/>
  <c r="O39" i="17" s="1"/>
  <c r="AK19" i="17"/>
  <c r="Z19" i="17" s="1"/>
  <c r="N39" i="17" s="1"/>
  <c r="AJ19" i="17"/>
  <c r="Y19" i="17" s="1"/>
  <c r="M39" i="17" s="1"/>
  <c r="AI19" i="17"/>
  <c r="X19" i="17" s="1"/>
  <c r="L39" i="17" s="1"/>
  <c r="R38" i="18"/>
  <c r="L39" i="18"/>
  <c r="P39" i="18" s="1"/>
  <c r="N38" i="18"/>
  <c r="M38" i="18"/>
  <c r="AG19" i="17"/>
  <c r="V19" i="17" s="1"/>
  <c r="O20" i="17" s="1"/>
  <c r="AH19" i="17"/>
  <c r="W19" i="17" s="1"/>
  <c r="P20" i="17" s="1"/>
  <c r="AF19" i="17"/>
  <c r="U19" i="17" s="1"/>
  <c r="N20" i="17" s="1"/>
  <c r="AD19" i="17"/>
  <c r="S19" i="17" s="1"/>
  <c r="L20" i="17" s="1"/>
  <c r="AE19" i="17"/>
  <c r="T19" i="17" s="1"/>
  <c r="M20" i="17" s="1"/>
  <c r="R20" i="17"/>
  <c r="K40" i="17" s="1"/>
  <c r="Q35" i="2" l="1"/>
  <c r="N37" i="2"/>
  <c r="O36" i="2"/>
  <c r="P36" i="2"/>
  <c r="K21" i="17"/>
  <c r="AM20" i="17"/>
  <c r="AB20" i="17" s="1"/>
  <c r="P40" i="17" s="1"/>
  <c r="AL20" i="17"/>
  <c r="AA20" i="17" s="1"/>
  <c r="O40" i="17" s="1"/>
  <c r="AK20" i="17"/>
  <c r="Z20" i="17" s="1"/>
  <c r="N40" i="17" s="1"/>
  <c r="AJ20" i="17"/>
  <c r="Y20" i="17" s="1"/>
  <c r="M40" i="17" s="1"/>
  <c r="AI20" i="17"/>
  <c r="X20" i="17" s="1"/>
  <c r="L40" i="17" s="1"/>
  <c r="R39" i="18"/>
  <c r="L40" i="18"/>
  <c r="P40" i="18" s="1"/>
  <c r="M39" i="18"/>
  <c r="N39" i="18"/>
  <c r="AG20" i="17"/>
  <c r="V20" i="17" s="1"/>
  <c r="O21" i="17" s="1"/>
  <c r="AH20" i="17"/>
  <c r="W20" i="17" s="1"/>
  <c r="P21" i="17" s="1"/>
  <c r="AE20" i="17"/>
  <c r="T20" i="17" s="1"/>
  <c r="M21" i="17" s="1"/>
  <c r="AF20" i="17"/>
  <c r="U20" i="17" s="1"/>
  <c r="N21" i="17" s="1"/>
  <c r="AD20" i="17"/>
  <c r="S20" i="17" s="1"/>
  <c r="L21" i="17" s="1"/>
  <c r="R21" i="17"/>
  <c r="K41" i="17" s="1"/>
  <c r="Q36" i="2" l="1"/>
  <c r="N38" i="2"/>
  <c r="O37" i="2"/>
  <c r="P37" i="2"/>
  <c r="K22" i="17"/>
  <c r="AM21" i="17"/>
  <c r="AB21" i="17" s="1"/>
  <c r="P41" i="17" s="1"/>
  <c r="AL21" i="17"/>
  <c r="AA21" i="17" s="1"/>
  <c r="O41" i="17" s="1"/>
  <c r="AK21" i="17"/>
  <c r="Z21" i="17" s="1"/>
  <c r="N41" i="17" s="1"/>
  <c r="AJ21" i="17"/>
  <c r="Y21" i="17" s="1"/>
  <c r="M41" i="17" s="1"/>
  <c r="AI21" i="17"/>
  <c r="X21" i="17" s="1"/>
  <c r="L41" i="17" s="1"/>
  <c r="R40" i="18"/>
  <c r="L41" i="18"/>
  <c r="P41" i="18" s="1"/>
  <c r="M40" i="18"/>
  <c r="N40" i="18"/>
  <c r="AG21" i="17"/>
  <c r="V21" i="17" s="1"/>
  <c r="O22" i="17" s="1"/>
  <c r="AH21" i="17"/>
  <c r="W21" i="17" s="1"/>
  <c r="P22" i="17" s="1"/>
  <c r="AF21" i="17"/>
  <c r="U21" i="17" s="1"/>
  <c r="N22" i="17" s="1"/>
  <c r="AD21" i="17"/>
  <c r="S21" i="17" s="1"/>
  <c r="L22" i="17" s="1"/>
  <c r="AE21" i="17"/>
  <c r="T21" i="17" s="1"/>
  <c r="M22" i="17" s="1"/>
  <c r="R22" i="17"/>
  <c r="K42" i="17" s="1"/>
  <c r="Q37" i="2" l="1"/>
  <c r="P38" i="2"/>
  <c r="N39" i="2"/>
  <c r="O38" i="2"/>
  <c r="K23" i="17"/>
  <c r="AM22" i="17"/>
  <c r="AB22" i="17" s="1"/>
  <c r="P42" i="17" s="1"/>
  <c r="AL22" i="17"/>
  <c r="AA22" i="17" s="1"/>
  <c r="O42" i="17" s="1"/>
  <c r="AK22" i="17"/>
  <c r="Z22" i="17" s="1"/>
  <c r="N42" i="17" s="1"/>
  <c r="AJ22" i="17"/>
  <c r="Y22" i="17" s="1"/>
  <c r="M42" i="17" s="1"/>
  <c r="AI22" i="17"/>
  <c r="X22" i="17" s="1"/>
  <c r="L42" i="17" s="1"/>
  <c r="R41" i="18"/>
  <c r="L42" i="18"/>
  <c r="P42" i="18" s="1"/>
  <c r="M41" i="18"/>
  <c r="N41" i="18"/>
  <c r="AG22" i="17"/>
  <c r="V22" i="17" s="1"/>
  <c r="O23" i="17" s="1"/>
  <c r="AH22" i="17"/>
  <c r="W22" i="17" s="1"/>
  <c r="P23" i="17" s="1"/>
  <c r="AE22" i="17"/>
  <c r="T22" i="17" s="1"/>
  <c r="M23" i="17" s="1"/>
  <c r="AF22" i="17"/>
  <c r="U22" i="17" s="1"/>
  <c r="N23" i="17" s="1"/>
  <c r="AD22" i="17"/>
  <c r="S22" i="17" s="1"/>
  <c r="L23" i="17" s="1"/>
  <c r="R23" i="17"/>
  <c r="K43" i="17" s="1"/>
  <c r="Q38" i="2" l="1"/>
  <c r="O39" i="2"/>
  <c r="P39" i="2"/>
  <c r="K24" i="17"/>
  <c r="AM23" i="17"/>
  <c r="AB23" i="17" s="1"/>
  <c r="P43" i="17" s="1"/>
  <c r="AL23" i="17"/>
  <c r="AA23" i="17" s="1"/>
  <c r="O43" i="17" s="1"/>
  <c r="AK23" i="17"/>
  <c r="Z23" i="17" s="1"/>
  <c r="N43" i="17" s="1"/>
  <c r="AJ23" i="17"/>
  <c r="Y23" i="17" s="1"/>
  <c r="M43" i="17" s="1"/>
  <c r="AI23" i="17"/>
  <c r="X23" i="17" s="1"/>
  <c r="L43" i="17" s="1"/>
  <c r="R42" i="18"/>
  <c r="L43" i="18"/>
  <c r="P43" i="18" s="1"/>
  <c r="M42" i="18"/>
  <c r="N42" i="18"/>
  <c r="AG23" i="17"/>
  <c r="V23" i="17" s="1"/>
  <c r="O24" i="17" s="1"/>
  <c r="AH23" i="17"/>
  <c r="W23" i="17" s="1"/>
  <c r="P24" i="17" s="1"/>
  <c r="AF23" i="17"/>
  <c r="U23" i="17" s="1"/>
  <c r="N24" i="17" s="1"/>
  <c r="AD23" i="17"/>
  <c r="S23" i="17" s="1"/>
  <c r="L24" i="17" s="1"/>
  <c r="AE23" i="17"/>
  <c r="T23" i="17" s="1"/>
  <c r="M24" i="17" s="1"/>
  <c r="R24" i="17"/>
  <c r="K44" i="17" s="1"/>
  <c r="Q39" i="2" l="1"/>
  <c r="K25" i="17"/>
  <c r="AM24" i="17"/>
  <c r="AB24" i="17" s="1"/>
  <c r="P44" i="17" s="1"/>
  <c r="AL24" i="17"/>
  <c r="AA24" i="17" s="1"/>
  <c r="O44" i="17" s="1"/>
  <c r="AK24" i="17"/>
  <c r="Z24" i="17" s="1"/>
  <c r="N44" i="17" s="1"/>
  <c r="AJ24" i="17"/>
  <c r="Y24" i="17" s="1"/>
  <c r="M44" i="17" s="1"/>
  <c r="AI24" i="17"/>
  <c r="X24" i="17" s="1"/>
  <c r="L44" i="17" s="1"/>
  <c r="R43" i="18"/>
  <c r="L44" i="18"/>
  <c r="P44" i="18" s="1"/>
  <c r="M43" i="18"/>
  <c r="N43" i="18"/>
  <c r="AG24" i="17"/>
  <c r="V24" i="17" s="1"/>
  <c r="O25" i="17" s="1"/>
  <c r="AH24" i="17"/>
  <c r="W24" i="17" s="1"/>
  <c r="P25" i="17" s="1"/>
  <c r="AE24" i="17"/>
  <c r="T24" i="17" s="1"/>
  <c r="M25" i="17" s="1"/>
  <c r="AF24" i="17"/>
  <c r="U24" i="17" s="1"/>
  <c r="N25" i="17" s="1"/>
  <c r="AD24" i="17"/>
  <c r="S24" i="17" s="1"/>
  <c r="L25" i="17" s="1"/>
  <c r="R25" i="17"/>
  <c r="K45" i="17" s="1"/>
  <c r="K26" i="17" l="1"/>
  <c r="AM25" i="17"/>
  <c r="AB25" i="17" s="1"/>
  <c r="P45" i="17" s="1"/>
  <c r="AL25" i="17"/>
  <c r="AA25" i="17" s="1"/>
  <c r="O45" i="17" s="1"/>
  <c r="AK25" i="17"/>
  <c r="Z25" i="17" s="1"/>
  <c r="N45" i="17" s="1"/>
  <c r="AJ25" i="17"/>
  <c r="Y25" i="17" s="1"/>
  <c r="M45" i="17" s="1"/>
  <c r="AI25" i="17"/>
  <c r="X25" i="17" s="1"/>
  <c r="L45" i="17" s="1"/>
  <c r="R44" i="18"/>
  <c r="M44" i="18"/>
  <c r="N44" i="18"/>
  <c r="N45" i="18" s="1"/>
  <c r="AG25" i="17"/>
  <c r="V25" i="17" s="1"/>
  <c r="O26" i="17" s="1"/>
  <c r="AH25" i="17"/>
  <c r="W25" i="17" s="1"/>
  <c r="P26" i="17" s="1"/>
  <c r="AF25" i="17"/>
  <c r="U25" i="17" s="1"/>
  <c r="N26" i="17" s="1"/>
  <c r="AD25" i="17"/>
  <c r="S25" i="17" s="1"/>
  <c r="L26" i="17" s="1"/>
  <c r="AE25" i="17"/>
  <c r="T25" i="17" s="1"/>
  <c r="M26" i="17" s="1"/>
  <c r="R26" i="17"/>
  <c r="K46" i="17" s="1"/>
  <c r="K27" i="17" l="1"/>
  <c r="AM26" i="17"/>
  <c r="AB26" i="17" s="1"/>
  <c r="P46" i="17" s="1"/>
  <c r="AL26" i="17"/>
  <c r="AA26" i="17" s="1"/>
  <c r="O46" i="17" s="1"/>
  <c r="AK26" i="17"/>
  <c r="Z26" i="17" s="1"/>
  <c r="N46" i="17" s="1"/>
  <c r="AJ26" i="17"/>
  <c r="Y26" i="17" s="1"/>
  <c r="M46" i="17" s="1"/>
  <c r="AI26" i="17"/>
  <c r="X26" i="17" s="1"/>
  <c r="L46" i="17" s="1"/>
  <c r="M3" i="18"/>
  <c r="N3" i="18"/>
  <c r="AG26" i="17"/>
  <c r="V26" i="17" s="1"/>
  <c r="O27" i="17" s="1"/>
  <c r="AH26" i="17"/>
  <c r="W26" i="17" s="1"/>
  <c r="P27" i="17" s="1"/>
  <c r="AE26" i="17"/>
  <c r="T26" i="17" s="1"/>
  <c r="M27" i="17" s="1"/>
  <c r="AF26" i="17"/>
  <c r="U26" i="17" s="1"/>
  <c r="N27" i="17" s="1"/>
  <c r="AD26" i="17"/>
  <c r="S26" i="17" s="1"/>
  <c r="L27" i="17" s="1"/>
  <c r="R27" i="17"/>
  <c r="K47" i="17" s="1"/>
  <c r="K28" i="17" l="1"/>
  <c r="AM27" i="17"/>
  <c r="AB27" i="17" s="1"/>
  <c r="P47" i="17" s="1"/>
  <c r="AL27" i="17"/>
  <c r="AA27" i="17" s="1"/>
  <c r="O47" i="17" s="1"/>
  <c r="AK27" i="17"/>
  <c r="Z27" i="17" s="1"/>
  <c r="N47" i="17" s="1"/>
  <c r="AJ27" i="17"/>
  <c r="Y27" i="17" s="1"/>
  <c r="M47" i="17" s="1"/>
  <c r="AI27" i="17"/>
  <c r="X27" i="17" s="1"/>
  <c r="L47" i="17" s="1"/>
  <c r="O3" i="18"/>
  <c r="AG27" i="17"/>
  <c r="V27" i="17" s="1"/>
  <c r="O28" i="17" s="1"/>
  <c r="AH27" i="17"/>
  <c r="W27" i="17" s="1"/>
  <c r="P28" i="17" s="1"/>
  <c r="AF27" i="17"/>
  <c r="U27" i="17" s="1"/>
  <c r="N28" i="17" s="1"/>
  <c r="AD27" i="17"/>
  <c r="S27" i="17" s="1"/>
  <c r="L28" i="17" s="1"/>
  <c r="AE27" i="17"/>
  <c r="T27" i="17" s="1"/>
  <c r="M28" i="17" s="1"/>
  <c r="R28" i="17"/>
  <c r="K48" i="17" s="1"/>
  <c r="K29" i="17" l="1"/>
  <c r="AM28" i="17"/>
  <c r="AB28" i="17" s="1"/>
  <c r="P48" i="17" s="1"/>
  <c r="AL28" i="17"/>
  <c r="AA28" i="17" s="1"/>
  <c r="O48" i="17" s="1"/>
  <c r="AK28" i="17"/>
  <c r="Z28" i="17" s="1"/>
  <c r="N48" i="17" s="1"/>
  <c r="AJ28" i="17"/>
  <c r="Y28" i="17" s="1"/>
  <c r="M48" i="17" s="1"/>
  <c r="AI28" i="17"/>
  <c r="X28" i="17" s="1"/>
  <c r="L48" i="17" s="1"/>
  <c r="AG28" i="17"/>
  <c r="V28" i="17" s="1"/>
  <c r="O29" i="17" s="1"/>
  <c r="AH28" i="17"/>
  <c r="W28" i="17" s="1"/>
  <c r="P29" i="17" s="1"/>
  <c r="AE28" i="17"/>
  <c r="T28" i="17" s="1"/>
  <c r="M29" i="17" s="1"/>
  <c r="AF28" i="17"/>
  <c r="U28" i="17" s="1"/>
  <c r="N29" i="17" s="1"/>
  <c r="AD28" i="17"/>
  <c r="S28" i="17" s="1"/>
  <c r="L29" i="17" s="1"/>
  <c r="R29" i="17"/>
  <c r="K49" i="17" s="1"/>
  <c r="K30" i="17" l="1"/>
  <c r="AM29" i="17"/>
  <c r="AB29" i="17" s="1"/>
  <c r="P49" i="17" s="1"/>
  <c r="AL29" i="17"/>
  <c r="AA29" i="17" s="1"/>
  <c r="O49" i="17" s="1"/>
  <c r="AK29" i="17"/>
  <c r="Z29" i="17" s="1"/>
  <c r="N49" i="17" s="1"/>
  <c r="AJ29" i="17"/>
  <c r="Y29" i="17" s="1"/>
  <c r="M49" i="17" s="1"/>
  <c r="AI29" i="17"/>
  <c r="X29" i="17" s="1"/>
  <c r="L49" i="17" s="1"/>
  <c r="AG29" i="17"/>
  <c r="V29" i="17" s="1"/>
  <c r="O30" i="17" s="1"/>
  <c r="AH29" i="17"/>
  <c r="W29" i="17" s="1"/>
  <c r="P30" i="17" s="1"/>
  <c r="AF29" i="17"/>
  <c r="U29" i="17" s="1"/>
  <c r="N30" i="17" s="1"/>
  <c r="AD29" i="17"/>
  <c r="S29" i="17" s="1"/>
  <c r="L30" i="17" s="1"/>
  <c r="AE29" i="17"/>
  <c r="T29" i="17" s="1"/>
  <c r="M30" i="17" s="1"/>
  <c r="R30" i="17"/>
  <c r="K50" i="17" s="1"/>
  <c r="K31" i="17" l="1"/>
  <c r="AM30" i="17"/>
  <c r="AB30" i="17" s="1"/>
  <c r="P50" i="17" s="1"/>
  <c r="AL30" i="17"/>
  <c r="AA30" i="17" s="1"/>
  <c r="O50" i="17" s="1"/>
  <c r="AK30" i="17"/>
  <c r="Z30" i="17" s="1"/>
  <c r="N50" i="17" s="1"/>
  <c r="AJ30" i="17"/>
  <c r="Y30" i="17" s="1"/>
  <c r="M50" i="17" s="1"/>
  <c r="AI30" i="17"/>
  <c r="X30" i="17" s="1"/>
  <c r="L50" i="17" s="1"/>
  <c r="AG30" i="17"/>
  <c r="V30" i="17" s="1"/>
  <c r="O31" i="17" s="1"/>
  <c r="AH30" i="17"/>
  <c r="W30" i="17" s="1"/>
  <c r="P31" i="17" s="1"/>
  <c r="AE30" i="17"/>
  <c r="T30" i="17" s="1"/>
  <c r="M31" i="17" s="1"/>
  <c r="AF30" i="17"/>
  <c r="U30" i="17" s="1"/>
  <c r="N31" i="17" s="1"/>
  <c r="AD30" i="17"/>
  <c r="S30" i="17" s="1"/>
  <c r="L31" i="17" s="1"/>
  <c r="R31" i="17"/>
  <c r="K51" i="17" s="1"/>
  <c r="K32" i="17" l="1"/>
  <c r="AM31" i="17"/>
  <c r="AB31" i="17" s="1"/>
  <c r="P51" i="17" s="1"/>
  <c r="AL31" i="17"/>
  <c r="AA31" i="17" s="1"/>
  <c r="O51" i="17" s="1"/>
  <c r="AK31" i="17"/>
  <c r="Z31" i="17" s="1"/>
  <c r="N51" i="17" s="1"/>
  <c r="AJ31" i="17"/>
  <c r="Y31" i="17" s="1"/>
  <c r="M51" i="17" s="1"/>
  <c r="AI31" i="17"/>
  <c r="X31" i="17" s="1"/>
  <c r="L51" i="17" s="1"/>
  <c r="AG31" i="17"/>
  <c r="V31" i="17" s="1"/>
  <c r="O32" i="17" s="1"/>
  <c r="AH31" i="17"/>
  <c r="W31" i="17" s="1"/>
  <c r="P32" i="17" s="1"/>
  <c r="AF31" i="17"/>
  <c r="U31" i="17" s="1"/>
  <c r="N32" i="17" s="1"/>
  <c r="AD31" i="17"/>
  <c r="S31" i="17" s="1"/>
  <c r="L32" i="17" s="1"/>
  <c r="AE31" i="17"/>
  <c r="T31" i="17" s="1"/>
  <c r="M32" i="17" s="1"/>
  <c r="M6" i="1" l="1"/>
  <c r="I2" i="2"/>
  <c r="K2" i="2" s="1"/>
  <c r="M15" i="1" l="1"/>
  <c r="H18" i="1" s="1"/>
  <c r="K14" i="2"/>
  <c r="S4" i="1" l="1"/>
  <c r="H19" i="1"/>
  <c r="H20" i="1" s="1"/>
  <c r="H21" i="1" s="1"/>
  <c r="H22" i="1" s="1"/>
  <c r="H23" i="1" s="1"/>
  <c r="H24" i="1" s="1"/>
  <c r="H25" i="1" s="1"/>
  <c r="H26" i="1" s="1"/>
  <c r="H27" i="1" s="1"/>
  <c r="H28" i="1" s="1"/>
  <c r="H29" i="1" s="1"/>
  <c r="H30" i="1" s="1"/>
  <c r="H31" i="1" s="1"/>
  <c r="H32" i="1" s="1"/>
  <c r="H33" i="1" s="1"/>
  <c r="H34" i="1" s="1"/>
  <c r="H35" i="1" s="1"/>
  <c r="H36" i="1" s="1"/>
  <c r="H37" i="1" s="1"/>
  <c r="H38" i="1" s="1"/>
  <c r="H39" i="1" s="1"/>
  <c r="H40" i="1" s="1"/>
  <c r="H41" i="1" s="1"/>
  <c r="H42" i="1" s="1"/>
  <c r="H43" i="1" s="1"/>
  <c r="H44" i="1" s="1"/>
  <c r="H45" i="1" s="1"/>
  <c r="H46" i="1" s="1"/>
  <c r="H47" i="1" s="1"/>
  <c r="H48" i="1" s="1"/>
  <c r="H49" i="1" s="1"/>
  <c r="H50" i="1" s="1"/>
  <c r="H51" i="1" s="1"/>
  <c r="H52" i="1" s="1"/>
  <c r="H53" i="1" s="1"/>
  <c r="H54" i="1" s="1"/>
  <c r="H55" i="1" s="1"/>
  <c r="H56" i="1" s="1"/>
  <c r="H57" i="1" s="1"/>
  <c r="H58" i="1" s="1"/>
  <c r="H59" i="1" s="1"/>
  <c r="H60" i="1" s="1"/>
  <c r="H61" i="1" s="1"/>
  <c r="H62" i="1" s="1"/>
  <c r="H63" i="1" s="1"/>
  <c r="H64" i="1" s="1"/>
  <c r="H65" i="1" s="1"/>
  <c r="H66" i="1" s="1"/>
  <c r="H67" i="1" s="1"/>
  <c r="H68" i="1" s="1"/>
  <c r="H69" i="1" s="1"/>
  <c r="H70" i="1" s="1"/>
  <c r="H71" i="1" s="1"/>
  <c r="H72" i="1" s="1"/>
  <c r="H73" i="1" s="1"/>
  <c r="H74" i="1" s="1"/>
  <c r="H75" i="1" s="1"/>
  <c r="H76" i="1" s="1"/>
  <c r="H77" i="1" s="1"/>
  <c r="H78" i="1" s="1"/>
  <c r="H79" i="1" s="1"/>
  <c r="H80" i="1" s="1"/>
  <c r="H81" i="1" s="1"/>
  <c r="H82" i="1" s="1"/>
  <c r="H83" i="1" s="1"/>
  <c r="H84" i="1" s="1"/>
  <c r="H85" i="1" s="1"/>
  <c r="H86" i="1" s="1"/>
  <c r="H87" i="1" s="1"/>
  <c r="H88" i="1" s="1"/>
  <c r="H89" i="1" s="1"/>
  <c r="H90" i="1" s="1"/>
  <c r="H91" i="1" s="1"/>
  <c r="H92" i="1" s="1"/>
  <c r="H93" i="1" s="1"/>
  <c r="H94" i="1" s="1"/>
  <c r="H95" i="1" s="1"/>
  <c r="H96" i="1" s="1"/>
  <c r="H97" i="1" s="1"/>
  <c r="H98" i="1" s="1"/>
  <c r="H99" i="1" s="1"/>
  <c r="H100" i="1" s="1"/>
  <c r="H101" i="1" s="1"/>
  <c r="H102" i="1" s="1"/>
  <c r="H103" i="1" s="1"/>
  <c r="H104" i="1" s="1"/>
  <c r="H105" i="1" s="1"/>
  <c r="H106" i="1" s="1"/>
  <c r="H107" i="1" s="1"/>
  <c r="H108" i="1" s="1"/>
  <c r="H109" i="1" s="1"/>
  <c r="H110" i="1" s="1"/>
  <c r="H111" i="1" s="1"/>
  <c r="H112" i="1" s="1"/>
  <c r="H113" i="1" s="1"/>
  <c r="H114" i="1" s="1"/>
  <c r="H115" i="1" s="1"/>
  <c r="H116" i="1" s="1"/>
  <c r="H117" i="1" s="1"/>
  <c r="H118" i="1" s="1"/>
  <c r="H119" i="1" s="1"/>
  <c r="H120" i="1" s="1"/>
  <c r="H121" i="1" s="1"/>
  <c r="H122" i="1" s="1"/>
  <c r="H123" i="1" s="1"/>
  <c r="H124" i="1" s="1"/>
  <c r="H125" i="1" s="1"/>
  <c r="H126" i="1" s="1"/>
  <c r="H127" i="1" s="1"/>
  <c r="H128" i="1" s="1"/>
  <c r="H129" i="1" s="1"/>
  <c r="H130" i="1" s="1"/>
  <c r="H131" i="1" s="1"/>
  <c r="H132" i="1" s="1"/>
  <c r="H133" i="1" s="1"/>
  <c r="H134" i="1" s="1"/>
  <c r="H135" i="1" s="1"/>
  <c r="H136" i="1" s="1"/>
  <c r="H137" i="1" s="1"/>
  <c r="H138" i="1" s="1"/>
  <c r="H139" i="1" s="1"/>
  <c r="H140" i="1" s="1"/>
  <c r="H141" i="1" s="1"/>
  <c r="H142" i="1" s="1"/>
  <c r="H143" i="1" s="1"/>
  <c r="H144" i="1" s="1"/>
  <c r="H145" i="1" s="1"/>
  <c r="H146" i="1" s="1"/>
  <c r="H147" i="1" s="1"/>
  <c r="H148" i="1" s="1"/>
  <c r="H149" i="1" s="1"/>
  <c r="H150" i="1" s="1"/>
  <c r="H151" i="1" s="1"/>
  <c r="H152" i="1" s="1"/>
  <c r="H153" i="1" s="1"/>
  <c r="H154" i="1" s="1"/>
  <c r="H155" i="1" s="1"/>
  <c r="H156" i="1" s="1"/>
  <c r="H157" i="1" s="1"/>
  <c r="H158" i="1" s="1"/>
  <c r="H159" i="1" s="1"/>
  <c r="H160" i="1" s="1"/>
  <c r="H161" i="1" s="1"/>
  <c r="H162" i="1" s="1"/>
  <c r="H163" i="1" s="1"/>
  <c r="H164" i="1" s="1"/>
  <c r="H165" i="1" s="1"/>
  <c r="H166" i="1" s="1"/>
  <c r="H167" i="1" s="1"/>
  <c r="H168" i="1" s="1"/>
  <c r="H169" i="1" s="1"/>
  <c r="H170" i="1" s="1"/>
  <c r="H171" i="1" s="1"/>
  <c r="H172" i="1" s="1"/>
  <c r="H173" i="1" s="1"/>
  <c r="H174" i="1" s="1"/>
  <c r="H175" i="1" s="1"/>
  <c r="H176" i="1" s="1"/>
  <c r="H177" i="1" s="1"/>
  <c r="H178" i="1" s="1"/>
  <c r="H179" i="1" s="1"/>
  <c r="H180" i="1" s="1"/>
  <c r="H181" i="1" s="1"/>
  <c r="H182" i="1" s="1"/>
  <c r="H183" i="1" s="1"/>
  <c r="H184" i="1" s="1"/>
  <c r="H185" i="1" s="1"/>
  <c r="H186" i="1" s="1"/>
  <c r="H187" i="1" s="1"/>
  <c r="H188" i="1" s="1"/>
  <c r="H189" i="1" s="1"/>
  <c r="H190" i="1" s="1"/>
  <c r="H191" i="1" s="1"/>
  <c r="H192" i="1" s="1"/>
  <c r="H193" i="1" s="1"/>
  <c r="H194" i="1" s="1"/>
  <c r="H195" i="1" s="1"/>
  <c r="H196" i="1" s="1"/>
  <c r="H197" i="1" s="1"/>
  <c r="H198" i="1" s="1"/>
  <c r="H199" i="1" s="1"/>
  <c r="H200" i="1" s="1"/>
  <c r="H201" i="1" s="1"/>
  <c r="H202" i="1" s="1"/>
  <c r="H203" i="1" s="1"/>
  <c r="H204" i="1" s="1"/>
  <c r="H205" i="1" s="1"/>
  <c r="H206" i="1" s="1"/>
  <c r="H207" i="1" s="1"/>
  <c r="H208" i="1" s="1"/>
  <c r="H209" i="1" s="1"/>
  <c r="H210" i="1" s="1"/>
  <c r="H211" i="1" s="1"/>
  <c r="H212" i="1" s="1"/>
  <c r="H213" i="1" s="1"/>
  <c r="H214" i="1" s="1"/>
  <c r="H215" i="1" s="1"/>
  <c r="H216" i="1" s="1"/>
  <c r="H217" i="1" s="1"/>
  <c r="H218" i="1" s="1"/>
  <c r="H219" i="1" s="1"/>
  <c r="H220" i="1" s="1"/>
  <c r="H221" i="1" s="1"/>
  <c r="H222" i="1" s="1"/>
  <c r="H223" i="1" s="1"/>
  <c r="H224" i="1" s="1"/>
  <c r="H225" i="1" s="1"/>
  <c r="H226" i="1" s="1"/>
  <c r="H227" i="1" s="1"/>
  <c r="H228" i="1" s="1"/>
  <c r="H229" i="1" s="1"/>
  <c r="H230" i="1" s="1"/>
  <c r="H231" i="1" s="1"/>
  <c r="H232" i="1" s="1"/>
  <c r="H233" i="1" s="1"/>
  <c r="H234" i="1" s="1"/>
  <c r="H235" i="1" s="1"/>
  <c r="H236" i="1" s="1"/>
  <c r="H237" i="1" s="1"/>
  <c r="H238" i="1" s="1"/>
  <c r="H239" i="1" s="1"/>
  <c r="H240" i="1" s="1"/>
  <c r="H241" i="1" s="1"/>
  <c r="H242" i="1" s="1"/>
  <c r="H243" i="1" s="1"/>
  <c r="H244" i="1" s="1"/>
  <c r="H245" i="1" s="1"/>
  <c r="H246" i="1" s="1"/>
  <c r="H247" i="1" s="1"/>
  <c r="H248" i="1" s="1"/>
  <c r="H249" i="1" s="1"/>
  <c r="H250" i="1" s="1"/>
  <c r="H251" i="1" s="1"/>
  <c r="H252" i="1" s="1"/>
  <c r="H253" i="1" s="1"/>
  <c r="H254" i="1" s="1"/>
  <c r="H255" i="1" s="1"/>
  <c r="H256" i="1" s="1"/>
  <c r="H257" i="1" s="1"/>
  <c r="H258" i="1" s="1"/>
  <c r="H259" i="1" s="1"/>
  <c r="H260" i="1" s="1"/>
  <c r="H261" i="1" s="1"/>
  <c r="H262" i="1" s="1"/>
  <c r="H263" i="1" s="1"/>
  <c r="H264" i="1" s="1"/>
  <c r="H265" i="1" s="1"/>
  <c r="H266" i="1" s="1"/>
  <c r="H267" i="1" s="1"/>
  <c r="H268" i="1" s="1"/>
  <c r="H269" i="1" s="1"/>
  <c r="H270" i="1" s="1"/>
  <c r="H271" i="1" s="1"/>
  <c r="H272" i="1" s="1"/>
  <c r="H273" i="1" s="1"/>
  <c r="H274" i="1" s="1"/>
  <c r="H275" i="1" s="1"/>
  <c r="H276" i="1" s="1"/>
  <c r="H277" i="1" s="1"/>
  <c r="H278" i="1" s="1"/>
  <c r="H279" i="1" s="1"/>
  <c r="H280" i="1" s="1"/>
  <c r="H281" i="1" s="1"/>
  <c r="H282" i="1" s="1"/>
  <c r="H283" i="1" s="1"/>
  <c r="H284" i="1" s="1"/>
  <c r="H285" i="1" s="1"/>
  <c r="H286" i="1" s="1"/>
  <c r="H287" i="1" s="1"/>
  <c r="H288" i="1" s="1"/>
  <c r="H289" i="1" s="1"/>
  <c r="H290" i="1" s="1"/>
  <c r="H291" i="1" s="1"/>
  <c r="H292" i="1" s="1"/>
  <c r="H293" i="1" s="1"/>
  <c r="H294" i="1" s="1"/>
  <c r="H295" i="1" s="1"/>
  <c r="H296" i="1" s="1"/>
  <c r="H297" i="1" s="1"/>
  <c r="H298" i="1" s="1"/>
  <c r="H299" i="1" s="1"/>
  <c r="H300" i="1" s="1"/>
  <c r="H301" i="1" s="1"/>
  <c r="H302" i="1" s="1"/>
  <c r="H303" i="1" s="1"/>
  <c r="H304" i="1" s="1"/>
  <c r="H305" i="1" s="1"/>
  <c r="H306" i="1" s="1"/>
  <c r="H307" i="1" s="1"/>
  <c r="H308" i="1" s="1"/>
  <c r="H309" i="1" s="1"/>
  <c r="H310" i="1" s="1"/>
  <c r="H311" i="1" s="1"/>
  <c r="H312" i="1" s="1"/>
  <c r="H313" i="1" s="1"/>
  <c r="H314" i="1" s="1"/>
  <c r="H315" i="1" s="1"/>
  <c r="H316" i="1" s="1"/>
  <c r="H317" i="1" s="1"/>
  <c r="H318" i="1" s="1"/>
  <c r="H319" i="1" s="1"/>
  <c r="H320" i="1" s="1"/>
  <c r="H321" i="1" s="1"/>
  <c r="H322" i="1" s="1"/>
  <c r="H323" i="1" s="1"/>
  <c r="H324" i="1" s="1"/>
  <c r="H325" i="1" s="1"/>
  <c r="H326" i="1" s="1"/>
  <c r="H327" i="1" s="1"/>
  <c r="H328" i="1" s="1"/>
  <c r="H329" i="1" s="1"/>
  <c r="H330" i="1" s="1"/>
  <c r="H331" i="1" s="1"/>
  <c r="H332" i="1" s="1"/>
  <c r="H333" i="1" s="1"/>
  <c r="H334" i="1" s="1"/>
  <c r="H335" i="1" s="1"/>
  <c r="H336" i="1" s="1"/>
  <c r="H337" i="1" s="1"/>
  <c r="H338" i="1" s="1"/>
  <c r="H339" i="1" s="1"/>
  <c r="H340" i="1" s="1"/>
  <c r="H341" i="1" s="1"/>
  <c r="H342" i="1" s="1"/>
  <c r="H343" i="1" s="1"/>
  <c r="H344" i="1" s="1"/>
  <c r="H345" i="1" s="1"/>
  <c r="H346" i="1" s="1"/>
  <c r="H347" i="1" s="1"/>
  <c r="H348" i="1" s="1"/>
  <c r="H349" i="1" s="1"/>
  <c r="H350" i="1" s="1"/>
  <c r="H351" i="1" s="1"/>
  <c r="H352" i="1" s="1"/>
  <c r="H353" i="1" s="1"/>
  <c r="H354" i="1" s="1"/>
  <c r="H355" i="1" s="1"/>
  <c r="H356" i="1" s="1"/>
  <c r="H357" i="1" s="1"/>
  <c r="H358" i="1" s="1"/>
  <c r="H359" i="1" s="1"/>
  <c r="H360" i="1" s="1"/>
  <c r="H361" i="1" s="1"/>
  <c r="H362" i="1" s="1"/>
  <c r="H363" i="1" s="1"/>
  <c r="H364" i="1" s="1"/>
  <c r="H365" i="1" s="1"/>
  <c r="H366" i="1" s="1"/>
  <c r="H367" i="1" s="1"/>
  <c r="H368" i="1" s="1"/>
  <c r="H369" i="1" s="1"/>
  <c r="H370" i="1" s="1"/>
  <c r="H371" i="1" s="1"/>
  <c r="H372" i="1" s="1"/>
  <c r="H373" i="1" s="1"/>
  <c r="H374" i="1" s="1"/>
  <c r="H375" i="1" s="1"/>
  <c r="H376" i="1" s="1"/>
  <c r="H377" i="1" s="1"/>
  <c r="H378" i="1" s="1"/>
  <c r="H379" i="1" s="1"/>
  <c r="H380" i="1" s="1"/>
  <c r="H381" i="1" s="1"/>
  <c r="H382" i="1" s="1"/>
  <c r="H383" i="1" s="1"/>
  <c r="H384" i="1" s="1"/>
  <c r="H385" i="1" s="1"/>
  <c r="H386" i="1" s="1"/>
  <c r="H387" i="1" s="1"/>
  <c r="H388" i="1" s="1"/>
  <c r="H389" i="1" s="1"/>
  <c r="H390" i="1" s="1"/>
  <c r="H391" i="1" s="1"/>
  <c r="H392" i="1" s="1"/>
  <c r="H393" i="1" s="1"/>
  <c r="H394" i="1" s="1"/>
  <c r="H395" i="1" s="1"/>
  <c r="H396" i="1" s="1"/>
  <c r="H397" i="1" s="1"/>
  <c r="H398" i="1" s="1"/>
  <c r="H399" i="1" s="1"/>
  <c r="H400" i="1" s="1"/>
  <c r="H401" i="1" s="1"/>
  <c r="H402" i="1" s="1"/>
  <c r="H403" i="1" s="1"/>
  <c r="H404" i="1" s="1"/>
  <c r="H405" i="1" s="1"/>
  <c r="H406" i="1" s="1"/>
  <c r="H407" i="1" s="1"/>
  <c r="H408" i="1" s="1"/>
  <c r="H409" i="1" s="1"/>
  <c r="H410" i="1" s="1"/>
  <c r="H411" i="1" s="1"/>
  <c r="H412" i="1" s="1"/>
  <c r="H413" i="1" s="1"/>
  <c r="H414" i="1" s="1"/>
  <c r="H415" i="1" s="1"/>
  <c r="H416" i="1" s="1"/>
  <c r="H417" i="1" s="1"/>
  <c r="H418" i="1" s="1"/>
  <c r="H419" i="1" s="1"/>
  <c r="H420" i="1" s="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H442" i="1" s="1"/>
  <c r="H443" i="1" s="1"/>
  <c r="H444" i="1" s="1"/>
  <c r="H445" i="1" s="1"/>
  <c r="H446" i="1" s="1"/>
  <c r="H447" i="1" s="1"/>
  <c r="H448" i="1" s="1"/>
  <c r="H449" i="1" s="1"/>
  <c r="H450" i="1" s="1"/>
  <c r="H451" i="1" s="1"/>
  <c r="H452" i="1" s="1"/>
  <c r="H453" i="1" s="1"/>
  <c r="H454" i="1" s="1"/>
  <c r="H455" i="1" s="1"/>
  <c r="H456" i="1" s="1"/>
  <c r="H457" i="1" s="1"/>
  <c r="H458" i="1" s="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H480" i="1" s="1"/>
  <c r="H481" i="1" s="1"/>
  <c r="H482" i="1" s="1"/>
  <c r="H483" i="1" s="1"/>
  <c r="H484" i="1" s="1"/>
  <c r="H485" i="1" s="1"/>
  <c r="H486" i="1" s="1"/>
  <c r="H487" i="1" s="1"/>
  <c r="H488" i="1" s="1"/>
  <c r="H489" i="1" s="1"/>
  <c r="H490" i="1" s="1"/>
  <c r="H491" i="1" s="1"/>
  <c r="H492" i="1" s="1"/>
  <c r="H493" i="1" s="1"/>
  <c r="H494" i="1" s="1"/>
  <c r="H495" i="1" s="1"/>
  <c r="H496" i="1" s="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H518" i="1" s="1"/>
  <c r="H519" i="1" s="1"/>
  <c r="H520" i="1" s="1"/>
  <c r="H521" i="1" s="1"/>
  <c r="H522" i="1" s="1"/>
  <c r="H523" i="1" s="1"/>
  <c r="H524" i="1" s="1"/>
  <c r="H525" i="1" s="1"/>
  <c r="H526" i="1" s="1"/>
  <c r="H527" i="1" s="1"/>
  <c r="H528" i="1" s="1"/>
  <c r="H529" i="1" s="1"/>
  <c r="H530" i="1" s="1"/>
  <c r="H531" i="1" s="1"/>
  <c r="H532" i="1" s="1"/>
  <c r="H533" i="1" s="1"/>
  <c r="H534" i="1" s="1"/>
  <c r="H535" i="1" s="1"/>
  <c r="H536" i="1" s="1"/>
  <c r="H537" i="1" s="1"/>
  <c r="H538" i="1" s="1"/>
  <c r="H539" i="1" s="1"/>
  <c r="H540" i="1" s="1"/>
  <c r="H541" i="1" s="1"/>
  <c r="H542" i="1" s="1"/>
  <c r="H543" i="1" s="1"/>
  <c r="H544" i="1" s="1"/>
  <c r="H545" i="1" s="1"/>
  <c r="H546" i="1" s="1"/>
  <c r="H547" i="1" s="1"/>
  <c r="H548" i="1" s="1"/>
  <c r="H549" i="1" s="1"/>
  <c r="H550" i="1" s="1"/>
  <c r="H551" i="1" s="1"/>
  <c r="H552" i="1" s="1"/>
  <c r="H553" i="1" s="1"/>
  <c r="H554" i="1" s="1"/>
  <c r="H555" i="1" s="1"/>
  <c r="H556" i="1" s="1"/>
  <c r="H557" i="1" s="1"/>
  <c r="H558" i="1" s="1"/>
  <c r="H559" i="1" s="1"/>
  <c r="H560" i="1" s="1"/>
  <c r="H561" i="1" s="1"/>
  <c r="H562" i="1" s="1"/>
  <c r="H563" i="1" s="1"/>
  <c r="H564" i="1" s="1"/>
  <c r="H565" i="1" s="1"/>
  <c r="H566" i="1" s="1"/>
  <c r="H567" i="1" s="1"/>
  <c r="H568" i="1" s="1"/>
  <c r="H569" i="1" s="1"/>
  <c r="H570" i="1" s="1"/>
  <c r="H571" i="1" s="1"/>
  <c r="H572" i="1" s="1"/>
  <c r="H573" i="1" s="1"/>
  <c r="H574" i="1" s="1"/>
  <c r="H575" i="1" s="1"/>
  <c r="H576" i="1" s="1"/>
  <c r="H577" i="1" s="1"/>
  <c r="H578" i="1" s="1"/>
  <c r="H579" i="1" s="1"/>
  <c r="H580" i="1" s="1"/>
  <c r="H581" i="1" s="1"/>
  <c r="H582" i="1" s="1"/>
  <c r="H583" i="1" s="1"/>
  <c r="H584" i="1" s="1"/>
  <c r="H585" i="1" s="1"/>
  <c r="H586" i="1" s="1"/>
  <c r="H587" i="1" s="1"/>
  <c r="H588" i="1" s="1"/>
  <c r="H589" i="1" s="1"/>
  <c r="H590" i="1" s="1"/>
  <c r="H591" i="1" s="1"/>
  <c r="H592" i="1" s="1"/>
  <c r="H593" i="1" s="1"/>
  <c r="H594" i="1" s="1"/>
  <c r="H595" i="1" s="1"/>
  <c r="H596" i="1" s="1"/>
  <c r="H597" i="1" s="1"/>
  <c r="H598" i="1" s="1"/>
  <c r="H599" i="1" s="1"/>
  <c r="H600" i="1" s="1"/>
  <c r="H601" i="1" s="1"/>
  <c r="H602" i="1" s="1"/>
  <c r="H603" i="1" s="1"/>
  <c r="H604" i="1" s="1"/>
  <c r="H605" i="1" s="1"/>
  <c r="H606" i="1" s="1"/>
  <c r="H607" i="1" s="1"/>
  <c r="H608" i="1" s="1"/>
  <c r="H609" i="1" s="1"/>
  <c r="H610" i="1" s="1"/>
  <c r="H611" i="1" s="1"/>
  <c r="H612" i="1" s="1"/>
  <c r="H613" i="1" s="1"/>
  <c r="H614" i="1" s="1"/>
  <c r="H615" i="1" s="1"/>
  <c r="H616" i="1" s="1"/>
  <c r="H617" i="1" s="1"/>
  <c r="H618" i="1" s="1"/>
  <c r="H619" i="1" s="1"/>
  <c r="H620" i="1" s="1"/>
  <c r="H621" i="1" s="1"/>
  <c r="H622" i="1" s="1"/>
  <c r="H623" i="1" s="1"/>
  <c r="H624" i="1" s="1"/>
  <c r="H625" i="1" s="1"/>
  <c r="H626" i="1" s="1"/>
  <c r="H627" i="1" s="1"/>
  <c r="H628" i="1" s="1"/>
  <c r="H629" i="1" s="1"/>
  <c r="H630" i="1" s="1"/>
  <c r="H631" i="1" s="1"/>
  <c r="H632" i="1" s="1"/>
  <c r="H633" i="1" s="1"/>
  <c r="H634" i="1" s="1"/>
  <c r="H635" i="1" s="1"/>
  <c r="H636" i="1" s="1"/>
  <c r="H637" i="1" s="1"/>
  <c r="H638" i="1" s="1"/>
  <c r="H639" i="1" s="1"/>
  <c r="H640" i="1" s="1"/>
  <c r="H641" i="1" s="1"/>
  <c r="H642" i="1" s="1"/>
  <c r="H643" i="1" s="1"/>
  <c r="H644" i="1" s="1"/>
  <c r="H645" i="1" s="1"/>
  <c r="H646" i="1" s="1"/>
  <c r="H647" i="1" s="1"/>
  <c r="H648" i="1" s="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H670" i="1" s="1"/>
  <c r="H671" i="1" s="1"/>
  <c r="H672" i="1" s="1"/>
  <c r="H673" i="1" s="1"/>
  <c r="H674" i="1" s="1"/>
  <c r="H675" i="1" s="1"/>
  <c r="H676" i="1" s="1"/>
  <c r="H677" i="1" s="1"/>
  <c r="H678" i="1" s="1"/>
  <c r="H679" i="1" s="1"/>
  <c r="H680" i="1" s="1"/>
  <c r="H681" i="1" s="1"/>
  <c r="H682" i="1" s="1"/>
  <c r="H683" i="1" s="1"/>
  <c r="H684" i="1" s="1"/>
  <c r="H685" i="1" s="1"/>
  <c r="H686" i="1" s="1"/>
  <c r="H687" i="1" s="1"/>
  <c r="H688" i="1" s="1"/>
  <c r="H689" i="1" s="1"/>
  <c r="H690" i="1" s="1"/>
  <c r="H691" i="1" s="1"/>
  <c r="H692" i="1" s="1"/>
  <c r="H693" i="1" s="1"/>
  <c r="H694" i="1" s="1"/>
  <c r="H695" i="1" s="1"/>
  <c r="H696" i="1" s="1"/>
  <c r="H697" i="1" s="1"/>
  <c r="H698" i="1" s="1"/>
  <c r="H699" i="1" s="1"/>
  <c r="H700" i="1" s="1"/>
  <c r="H701" i="1" s="1"/>
  <c r="H702" i="1" s="1"/>
  <c r="H703" i="1" s="1"/>
  <c r="H704" i="1" s="1"/>
  <c r="H705" i="1" s="1"/>
  <c r="H706" i="1" s="1"/>
  <c r="H707" i="1" s="1"/>
  <c r="H708" i="1" s="1"/>
  <c r="H709" i="1" s="1"/>
  <c r="H710" i="1" s="1"/>
  <c r="H711" i="1" s="1"/>
  <c r="H712" i="1" s="1"/>
  <c r="H713" i="1" s="1"/>
  <c r="H714" i="1" s="1"/>
  <c r="H715" i="1" s="1"/>
  <c r="H716" i="1" s="1"/>
  <c r="H717" i="1" s="1"/>
  <c r="H718" i="1" s="1"/>
  <c r="H719" i="1" s="1"/>
  <c r="H720" i="1" s="1"/>
  <c r="H721" i="1" s="1"/>
  <c r="H722" i="1" s="1"/>
  <c r="H723" i="1" s="1"/>
  <c r="H724" i="1" s="1"/>
  <c r="H725" i="1" s="1"/>
  <c r="H726" i="1" s="1"/>
  <c r="H727" i="1" s="1"/>
  <c r="H728" i="1" s="1"/>
  <c r="H729" i="1" s="1"/>
  <c r="H730" i="1" s="1"/>
  <c r="H731" i="1" s="1"/>
  <c r="H732" i="1" s="1"/>
  <c r="H733" i="1" s="1"/>
  <c r="H734" i="1" s="1"/>
  <c r="H735" i="1" s="1"/>
  <c r="H736" i="1" s="1"/>
  <c r="H737" i="1" s="1"/>
  <c r="H738" i="1" s="1"/>
  <c r="H739" i="1" s="1"/>
  <c r="H740" i="1" s="1"/>
  <c r="H741" i="1" s="1"/>
  <c r="H742" i="1" s="1"/>
  <c r="H743" i="1" s="1"/>
  <c r="H744" i="1" s="1"/>
  <c r="H745" i="1" s="1"/>
  <c r="H746" i="1" s="1"/>
  <c r="H747" i="1" s="1"/>
  <c r="H748" i="1" s="1"/>
  <c r="H749" i="1" s="1"/>
  <c r="H750" i="1" s="1"/>
  <c r="H751" i="1" s="1"/>
  <c r="H752" i="1" s="1"/>
  <c r="H753" i="1" s="1"/>
  <c r="H754" i="1" s="1"/>
  <c r="H755" i="1" s="1"/>
  <c r="H756" i="1" s="1"/>
  <c r="H757" i="1" s="1"/>
  <c r="H758" i="1" s="1"/>
  <c r="H759" i="1" s="1"/>
  <c r="H760" i="1" s="1"/>
  <c r="H761" i="1" s="1"/>
  <c r="H762" i="1" s="1"/>
  <c r="H763" i="1" s="1"/>
  <c r="H764" i="1" s="1"/>
  <c r="H765" i="1" s="1"/>
  <c r="H766" i="1" s="1"/>
  <c r="H767" i="1" s="1"/>
  <c r="H768" i="1" s="1"/>
  <c r="H769" i="1" s="1"/>
  <c r="H770" i="1" s="1"/>
  <c r="H771" i="1" s="1"/>
  <c r="H772" i="1" s="1"/>
  <c r="H773" i="1" s="1"/>
  <c r="H774" i="1" s="1"/>
  <c r="H775" i="1" s="1"/>
  <c r="H776" i="1" s="1"/>
  <c r="H777" i="1" s="1"/>
  <c r="H778" i="1" s="1"/>
  <c r="H779" i="1" s="1"/>
  <c r="H780" i="1" s="1"/>
  <c r="H781" i="1" s="1"/>
  <c r="H782" i="1" s="1"/>
  <c r="H783" i="1" s="1"/>
  <c r="H784" i="1" s="1"/>
  <c r="H785" i="1" s="1"/>
  <c r="H786" i="1" s="1"/>
  <c r="H787" i="1" s="1"/>
  <c r="H788" i="1" s="1"/>
  <c r="H789" i="1" s="1"/>
  <c r="H790" i="1" s="1"/>
  <c r="H791" i="1" s="1"/>
  <c r="H792" i="1" s="1"/>
  <c r="H793" i="1" s="1"/>
  <c r="H794" i="1" s="1"/>
  <c r="H795" i="1" s="1"/>
  <c r="H796" i="1" s="1"/>
  <c r="H797" i="1" s="1"/>
  <c r="H798" i="1" s="1"/>
  <c r="H799" i="1" s="1"/>
  <c r="H800" i="1" s="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H822" i="1" s="1"/>
  <c r="H823" i="1" s="1"/>
  <c r="H824" i="1" s="1"/>
  <c r="H825" i="1" s="1"/>
  <c r="H826" i="1" s="1"/>
  <c r="H827" i="1" s="1"/>
  <c r="H828" i="1" s="1"/>
  <c r="H829" i="1" s="1"/>
  <c r="H830" i="1" s="1"/>
  <c r="H831" i="1" s="1"/>
  <c r="H832" i="1" s="1"/>
  <c r="H833" i="1" s="1"/>
  <c r="H834" i="1" s="1"/>
  <c r="H835" i="1" s="1"/>
  <c r="H836" i="1" s="1"/>
  <c r="H837" i="1" s="1"/>
  <c r="H838" i="1" s="1"/>
  <c r="H839" i="1" s="1"/>
  <c r="H840" i="1" s="1"/>
  <c r="H841" i="1" s="1"/>
  <c r="H842" i="1" s="1"/>
  <c r="H843" i="1" s="1"/>
  <c r="H844" i="1" s="1"/>
  <c r="H845" i="1" s="1"/>
  <c r="H846" i="1" s="1"/>
  <c r="H847" i="1" s="1"/>
  <c r="H848" i="1" s="1"/>
  <c r="H849" i="1" s="1"/>
  <c r="H850" i="1" s="1"/>
  <c r="H851" i="1" s="1"/>
  <c r="H852" i="1" s="1"/>
  <c r="H853" i="1" s="1"/>
  <c r="H854" i="1" s="1"/>
  <c r="H855" i="1" s="1"/>
  <c r="H856" i="1" s="1"/>
  <c r="H857" i="1" s="1"/>
  <c r="H858" i="1" s="1"/>
  <c r="H859" i="1" s="1"/>
  <c r="H860" i="1" s="1"/>
  <c r="H861" i="1" s="1"/>
  <c r="H862" i="1" s="1"/>
  <c r="H863" i="1" s="1"/>
  <c r="H864" i="1" s="1"/>
  <c r="H865" i="1" s="1"/>
  <c r="H866" i="1" s="1"/>
  <c r="H867" i="1" s="1"/>
  <c r="H868" i="1" s="1"/>
  <c r="H869" i="1" s="1"/>
  <c r="H870" i="1" s="1"/>
  <c r="H871" i="1" s="1"/>
  <c r="H872" i="1" s="1"/>
  <c r="H873" i="1" s="1"/>
  <c r="H874" i="1" s="1"/>
  <c r="H875" i="1" s="1"/>
  <c r="H876" i="1" s="1"/>
  <c r="H877" i="1" s="1"/>
  <c r="H878" i="1" s="1"/>
  <c r="H879" i="1" s="1"/>
  <c r="H880" i="1" s="1"/>
  <c r="H881" i="1" s="1"/>
  <c r="H882" i="1" s="1"/>
  <c r="H883" i="1" s="1"/>
  <c r="H884" i="1" s="1"/>
  <c r="H885" i="1" s="1"/>
  <c r="H886" i="1" s="1"/>
  <c r="H887" i="1" s="1"/>
  <c r="H888" i="1" s="1"/>
  <c r="H889" i="1" s="1"/>
  <c r="H890" i="1" s="1"/>
  <c r="H891" i="1" s="1"/>
  <c r="H892" i="1" s="1"/>
  <c r="H893" i="1" s="1"/>
  <c r="H894" i="1" s="1"/>
  <c r="H895" i="1" s="1"/>
  <c r="H896" i="1" s="1"/>
  <c r="H897" i="1" s="1"/>
  <c r="H898" i="1" s="1"/>
  <c r="H899" i="1" s="1"/>
  <c r="H900" i="1" s="1"/>
  <c r="H901" i="1" s="1"/>
  <c r="H902" i="1" s="1"/>
  <c r="H903" i="1" s="1"/>
  <c r="H904" i="1" s="1"/>
  <c r="H905" i="1" s="1"/>
  <c r="H906" i="1" s="1"/>
  <c r="H907" i="1" s="1"/>
  <c r="H908" i="1" s="1"/>
  <c r="H909" i="1" s="1"/>
  <c r="H910" i="1" s="1"/>
  <c r="H911" i="1" s="1"/>
  <c r="H912" i="1" s="1"/>
  <c r="H913" i="1" s="1"/>
  <c r="H914" i="1" s="1"/>
  <c r="H915" i="1" s="1"/>
  <c r="H916" i="1" s="1"/>
  <c r="H917" i="1" s="1"/>
  <c r="H918" i="1" s="1"/>
  <c r="H919" i="1" s="1"/>
  <c r="H920" i="1" s="1"/>
  <c r="H921" i="1" s="1"/>
  <c r="H922" i="1" s="1"/>
  <c r="H923" i="1" s="1"/>
  <c r="H924" i="1" s="1"/>
  <c r="H925" i="1" s="1"/>
  <c r="H926" i="1" s="1"/>
  <c r="H927" i="1" s="1"/>
  <c r="H928" i="1" s="1"/>
  <c r="H929" i="1" s="1"/>
  <c r="H930" i="1" s="1"/>
  <c r="H931" i="1" s="1"/>
  <c r="H932" i="1" s="1"/>
  <c r="H933" i="1" s="1"/>
  <c r="H934" i="1" s="1"/>
  <c r="H935" i="1" s="1"/>
  <c r="H936" i="1" s="1"/>
  <c r="H937" i="1" s="1"/>
  <c r="H938" i="1" s="1"/>
  <c r="H939" i="1" s="1"/>
  <c r="H940" i="1" s="1"/>
  <c r="H941" i="1" s="1"/>
  <c r="H942" i="1" s="1"/>
  <c r="H943" i="1" s="1"/>
  <c r="H944" i="1" s="1"/>
  <c r="H945" i="1" s="1"/>
  <c r="H946" i="1" s="1"/>
  <c r="H947" i="1" s="1"/>
  <c r="H948" i="1" s="1"/>
  <c r="H949" i="1" s="1"/>
  <c r="H950" i="1" s="1"/>
  <c r="H951" i="1" s="1"/>
  <c r="H952" i="1" s="1"/>
  <c r="H953" i="1" s="1"/>
  <c r="H954" i="1" s="1"/>
  <c r="H955" i="1" s="1"/>
  <c r="H956" i="1" s="1"/>
  <c r="H957" i="1" s="1"/>
  <c r="H958" i="1" s="1"/>
  <c r="H959" i="1" s="1"/>
  <c r="H960" i="1" s="1"/>
  <c r="H961" i="1" s="1"/>
  <c r="H962" i="1" s="1"/>
  <c r="H963" i="1" s="1"/>
  <c r="H964" i="1" s="1"/>
  <c r="H965" i="1" s="1"/>
  <c r="H966" i="1" s="1"/>
  <c r="H967" i="1" s="1"/>
  <c r="H968" i="1" s="1"/>
  <c r="H969" i="1" s="1"/>
  <c r="H970" i="1" s="1"/>
  <c r="H971" i="1" s="1"/>
  <c r="H972" i="1" s="1"/>
  <c r="H973" i="1" s="1"/>
  <c r="H974" i="1" s="1"/>
  <c r="H975" i="1" s="1"/>
  <c r="H976" i="1" s="1"/>
  <c r="H977" i="1" s="1"/>
  <c r="H978" i="1" s="1"/>
  <c r="H979" i="1" s="1"/>
  <c r="H980" i="1" s="1"/>
  <c r="H981" i="1" s="1"/>
  <c r="H982" i="1" s="1"/>
  <c r="H983" i="1" s="1"/>
  <c r="H984" i="1" s="1"/>
  <c r="H985" i="1" s="1"/>
  <c r="H986" i="1" s="1"/>
  <c r="H987" i="1" s="1"/>
  <c r="H988" i="1" s="1"/>
  <c r="H989" i="1" s="1"/>
  <c r="H990" i="1" s="1"/>
  <c r="H991" i="1" s="1"/>
  <c r="H992" i="1" s="1"/>
  <c r="H993" i="1" s="1"/>
  <c r="H994" i="1" s="1"/>
  <c r="H995" i="1" s="1"/>
  <c r="H996" i="1" s="1"/>
  <c r="H997" i="1" s="1"/>
  <c r="H998" i="1" s="1"/>
  <c r="H999" i="1" s="1"/>
  <c r="H1000" i="1" s="1"/>
  <c r="H1001" i="1" s="1"/>
  <c r="H1002" i="1" s="1"/>
  <c r="H1003" i="1" s="1"/>
  <c r="H1004" i="1" s="1"/>
  <c r="H1005" i="1" s="1"/>
  <c r="H1006" i="1" s="1"/>
  <c r="H1007" i="1" s="1"/>
  <c r="H1008" i="1" s="1"/>
  <c r="H1009" i="1" s="1"/>
  <c r="H1010" i="1" s="1"/>
  <c r="H1011" i="1" s="1"/>
  <c r="H1012" i="1" s="1"/>
  <c r="H1013" i="1" s="1"/>
  <c r="H1014" i="1" s="1"/>
  <c r="H1015" i="1" s="1"/>
  <c r="H1016" i="1" s="1"/>
  <c r="H1017" i="1" s="1"/>
  <c r="H1018" i="1" s="1"/>
  <c r="H1019" i="1" s="1"/>
  <c r="H1020" i="1" s="1"/>
  <c r="H1021" i="1" s="1"/>
  <c r="H1022" i="1" s="1"/>
  <c r="H1023" i="1" s="1"/>
  <c r="H1024" i="1" s="1"/>
  <c r="H1025" i="1" s="1"/>
  <c r="H1026" i="1" s="1"/>
  <c r="H1027" i="1" s="1"/>
  <c r="H1028" i="1" s="1"/>
  <c r="H1029" i="1" s="1"/>
  <c r="H1030" i="1" s="1"/>
  <c r="H1031" i="1" s="1"/>
  <c r="H1032" i="1" s="1"/>
  <c r="H1033" i="1" s="1"/>
  <c r="H1034" i="1" s="1"/>
  <c r="H1035" i="1" s="1"/>
  <c r="H1036" i="1" s="1"/>
  <c r="H1037" i="1" s="1"/>
  <c r="H1038" i="1" s="1"/>
  <c r="H1039" i="1" s="1"/>
  <c r="H1040" i="1" s="1"/>
  <c r="H1041" i="1" s="1"/>
  <c r="H1042" i="1" s="1"/>
  <c r="H1043" i="1" s="1"/>
  <c r="H1044" i="1" s="1"/>
  <c r="H1045" i="1" s="1"/>
  <c r="H1046" i="1" s="1"/>
  <c r="H1047" i="1" s="1"/>
  <c r="H1048" i="1" s="1"/>
  <c r="H1049" i="1" s="1"/>
  <c r="H1050" i="1" s="1"/>
  <c r="H1051" i="1" s="1"/>
  <c r="H1052" i="1" s="1"/>
  <c r="H1053" i="1" s="1"/>
  <c r="H1054" i="1" s="1"/>
  <c r="H1055" i="1" s="1"/>
  <c r="H1056" i="1" s="1"/>
  <c r="H1057" i="1" s="1"/>
  <c r="H1058" i="1" s="1"/>
  <c r="H1059" i="1" s="1"/>
  <c r="H1060" i="1" s="1"/>
  <c r="H1061" i="1" s="1"/>
  <c r="H1062" i="1" s="1"/>
  <c r="H1063" i="1" s="1"/>
  <c r="H1064" i="1" s="1"/>
  <c r="H1065" i="1" s="1"/>
  <c r="H1066" i="1" s="1"/>
  <c r="H1067" i="1" s="1"/>
  <c r="H1068" i="1" s="1"/>
  <c r="H1069" i="1" s="1"/>
  <c r="H1070" i="1" s="1"/>
  <c r="H1071" i="1" s="1"/>
  <c r="H1072" i="1" s="1"/>
  <c r="H1073" i="1" s="1"/>
  <c r="H1074" i="1" s="1"/>
  <c r="H1075" i="1" s="1"/>
  <c r="H1076" i="1" s="1"/>
  <c r="H1077" i="1" s="1"/>
  <c r="H1078" i="1" s="1"/>
  <c r="H1079" i="1" s="1"/>
  <c r="H1080" i="1" s="1"/>
  <c r="H1081" i="1" s="1"/>
  <c r="H1082" i="1" s="1"/>
  <c r="H1083" i="1" s="1"/>
  <c r="H1084" i="1" s="1"/>
  <c r="H1085" i="1" s="1"/>
  <c r="H1086" i="1" s="1"/>
  <c r="H1087" i="1" s="1"/>
  <c r="H1088" i="1" s="1"/>
  <c r="H1089" i="1" s="1"/>
  <c r="H1090" i="1" s="1"/>
  <c r="H1091" i="1" s="1"/>
  <c r="H1092" i="1" s="1"/>
  <c r="H1093" i="1" s="1"/>
  <c r="H1094" i="1" s="1"/>
  <c r="H1095" i="1" s="1"/>
  <c r="H1096" i="1" s="1"/>
  <c r="H1097" i="1" s="1"/>
  <c r="H1098" i="1" s="1"/>
  <c r="H1099" i="1" s="1"/>
  <c r="H1100" i="1" s="1"/>
  <c r="H1101" i="1" s="1"/>
  <c r="H1102" i="1" s="1"/>
  <c r="H1103" i="1" s="1"/>
  <c r="H1104" i="1" s="1"/>
  <c r="H1105" i="1" s="1"/>
  <c r="H1106" i="1" s="1"/>
  <c r="H1107" i="1" s="1"/>
  <c r="H1108" i="1" s="1"/>
  <c r="H1109" i="1" s="1"/>
  <c r="H1110" i="1" s="1"/>
  <c r="H1111" i="1" s="1"/>
  <c r="H1112" i="1" s="1"/>
  <c r="H1113" i="1" s="1"/>
  <c r="H1114" i="1" s="1"/>
  <c r="H1115" i="1" s="1"/>
  <c r="H1116" i="1" s="1"/>
  <c r="H1117" i="1" s="1"/>
  <c r="H1118" i="1" s="1"/>
  <c r="H1119" i="1" s="1"/>
  <c r="H1120" i="1" s="1"/>
  <c r="H1121" i="1" s="1"/>
  <c r="H1122" i="1" s="1"/>
  <c r="H1123" i="1" s="1"/>
  <c r="H1124" i="1" s="1"/>
  <c r="H1125" i="1" s="1"/>
  <c r="H1126" i="1" s="1"/>
  <c r="H1127" i="1" s="1"/>
  <c r="H1128" i="1" s="1"/>
  <c r="H1129" i="1" s="1"/>
  <c r="H1130" i="1" s="1"/>
  <c r="H1131" i="1" s="1"/>
  <c r="H1132" i="1" s="1"/>
  <c r="H1133" i="1" s="1"/>
  <c r="H1134" i="1" s="1"/>
  <c r="H1135" i="1" s="1"/>
  <c r="H1136" i="1" s="1"/>
  <c r="H1137" i="1" s="1"/>
  <c r="H1138" i="1" s="1"/>
  <c r="H1139" i="1" s="1"/>
  <c r="H1140" i="1" s="1"/>
  <c r="H1141" i="1" s="1"/>
  <c r="H1142" i="1" s="1"/>
  <c r="H1143" i="1" s="1"/>
  <c r="H1144" i="1" s="1"/>
  <c r="H1145" i="1" s="1"/>
  <c r="H1146" i="1" s="1"/>
  <c r="H1147" i="1" s="1"/>
  <c r="H1148" i="1" s="1"/>
  <c r="H1149" i="1" s="1"/>
  <c r="H1150" i="1" s="1"/>
  <c r="H1151" i="1" s="1"/>
  <c r="H1152" i="1" s="1"/>
  <c r="H1153" i="1" s="1"/>
  <c r="H1154" i="1" s="1"/>
  <c r="H1155" i="1" s="1"/>
  <c r="H1156" i="1" s="1"/>
  <c r="H1157" i="1" s="1"/>
  <c r="H1158" i="1" s="1"/>
  <c r="H1159" i="1" s="1"/>
  <c r="H1160" i="1" s="1"/>
  <c r="H1161" i="1" s="1"/>
  <c r="H1162" i="1" s="1"/>
  <c r="H1163" i="1" s="1"/>
  <c r="H1164" i="1" s="1"/>
  <c r="H1165" i="1" s="1"/>
  <c r="H1166" i="1" s="1"/>
  <c r="H1167" i="1" s="1"/>
  <c r="H1168" i="1" s="1"/>
  <c r="H1169" i="1" s="1"/>
  <c r="H1170" i="1" s="1"/>
  <c r="H1171" i="1" s="1"/>
  <c r="H1172" i="1" s="1"/>
  <c r="H1173" i="1" s="1"/>
  <c r="H1174" i="1" s="1"/>
  <c r="H1175" i="1" s="1"/>
  <c r="H1176" i="1" s="1"/>
  <c r="H1177" i="1" s="1"/>
  <c r="H1178" i="1" s="1"/>
  <c r="H1179" i="1" s="1"/>
  <c r="H1180" i="1" s="1"/>
  <c r="H1181" i="1" s="1"/>
  <c r="H1182" i="1" s="1"/>
  <c r="H1183" i="1" s="1"/>
  <c r="H1184" i="1" s="1"/>
  <c r="H1185" i="1" s="1"/>
  <c r="H1186" i="1" s="1"/>
  <c r="H1187" i="1" s="1"/>
  <c r="H1188" i="1" s="1"/>
  <c r="H1189" i="1" s="1"/>
  <c r="H1190" i="1" s="1"/>
  <c r="H1191" i="1" s="1"/>
  <c r="H1192" i="1" s="1"/>
  <c r="H1193" i="1" s="1"/>
  <c r="H1194" i="1" s="1"/>
  <c r="H1195" i="1" s="1"/>
  <c r="H1196" i="1" s="1"/>
  <c r="H1197" i="1" s="1"/>
  <c r="H1198" i="1" s="1"/>
  <c r="H1199" i="1" s="1"/>
  <c r="H1200" i="1" s="1"/>
  <c r="H1201" i="1" s="1"/>
  <c r="H1202" i="1" s="1"/>
  <c r="H1203" i="1" s="1"/>
  <c r="H1204" i="1" s="1"/>
  <c r="H1205" i="1" s="1"/>
  <c r="H1206" i="1" s="1"/>
  <c r="H1207" i="1" s="1"/>
  <c r="H1208" i="1" s="1"/>
  <c r="H1209" i="1" s="1"/>
  <c r="H1210" i="1" s="1"/>
  <c r="H1211" i="1" s="1"/>
  <c r="H1212" i="1" s="1"/>
  <c r="H1213" i="1" s="1"/>
  <c r="H1214" i="1" s="1"/>
  <c r="H1215" i="1" s="1"/>
  <c r="H1216" i="1" s="1"/>
  <c r="H1217" i="1" s="1"/>
  <c r="H1218" i="1" s="1"/>
  <c r="H1219" i="1" s="1"/>
  <c r="H1220" i="1" s="1"/>
  <c r="H1221" i="1" s="1"/>
  <c r="H1222" i="1" s="1"/>
  <c r="H1223" i="1" s="1"/>
  <c r="H1224" i="1" s="1"/>
  <c r="H1225" i="1" s="1"/>
  <c r="H1226" i="1" s="1"/>
  <c r="H1227" i="1" s="1"/>
  <c r="H1228" i="1" s="1"/>
  <c r="H1229" i="1" s="1"/>
  <c r="H1230" i="1" s="1"/>
  <c r="H1231" i="1" s="1"/>
  <c r="H1232" i="1" s="1"/>
  <c r="H1233" i="1" s="1"/>
  <c r="H1234" i="1" s="1"/>
  <c r="H1235" i="1" s="1"/>
  <c r="H1236" i="1" s="1"/>
  <c r="H1237" i="1" s="1"/>
  <c r="H1238" i="1" s="1"/>
  <c r="H1239" i="1" s="1"/>
  <c r="H1240" i="1" s="1"/>
  <c r="H1241" i="1" s="1"/>
  <c r="H1242" i="1" s="1"/>
  <c r="H1243" i="1" s="1"/>
  <c r="H1244" i="1" s="1"/>
  <c r="H1245" i="1" s="1"/>
  <c r="H1246" i="1" s="1"/>
  <c r="H1247" i="1" s="1"/>
  <c r="H1248" i="1" s="1"/>
  <c r="H1249" i="1" s="1"/>
  <c r="H1250" i="1" s="1"/>
  <c r="H1251" i="1" s="1"/>
  <c r="H1252" i="1" s="1"/>
  <c r="H1253" i="1" s="1"/>
  <c r="H1254" i="1" s="1"/>
  <c r="H1255" i="1" s="1"/>
  <c r="H1256" i="1" s="1"/>
  <c r="H1257" i="1" s="1"/>
  <c r="H1258" i="1" s="1"/>
  <c r="H1259" i="1" s="1"/>
  <c r="H1260" i="1" s="1"/>
  <c r="H1261" i="1" s="1"/>
  <c r="H1262" i="1" s="1"/>
  <c r="H1263" i="1" s="1"/>
  <c r="H1264" i="1" s="1"/>
  <c r="H1265" i="1" s="1"/>
  <c r="H1266" i="1" s="1"/>
  <c r="H1267" i="1" s="1"/>
  <c r="H1268" i="1" s="1"/>
  <c r="H1269" i="1" s="1"/>
  <c r="H1270" i="1" s="1"/>
  <c r="H1271" i="1" s="1"/>
  <c r="H1272" i="1" s="1"/>
  <c r="H1273" i="1" s="1"/>
  <c r="H1274" i="1" s="1"/>
  <c r="H1275" i="1" s="1"/>
  <c r="H1276" i="1" s="1"/>
  <c r="H1277" i="1" s="1"/>
  <c r="H1278" i="1" s="1"/>
  <c r="H1279" i="1" s="1"/>
  <c r="H1280" i="1" s="1"/>
  <c r="H1281" i="1" s="1"/>
  <c r="H1282" i="1" s="1"/>
  <c r="H1283" i="1" s="1"/>
  <c r="H1284" i="1" s="1"/>
  <c r="H1285" i="1" s="1"/>
  <c r="H1286" i="1" s="1"/>
  <c r="H1287" i="1" s="1"/>
  <c r="H1288" i="1" s="1"/>
  <c r="H1289" i="1" s="1"/>
  <c r="H1290" i="1" s="1"/>
  <c r="H1291" i="1" s="1"/>
  <c r="H1292" i="1" s="1"/>
  <c r="H1293" i="1" s="1"/>
  <c r="H1294" i="1" s="1"/>
  <c r="H1295" i="1" s="1"/>
  <c r="H1296" i="1" s="1"/>
  <c r="H1297" i="1" s="1"/>
  <c r="H1298" i="1" s="1"/>
  <c r="H1299" i="1" s="1"/>
  <c r="H1300" i="1" s="1"/>
  <c r="H1301" i="1" s="1"/>
  <c r="H1302" i="1" s="1"/>
  <c r="H1303" i="1" s="1"/>
  <c r="H1304" i="1" s="1"/>
  <c r="H1305" i="1" s="1"/>
  <c r="H1306" i="1" s="1"/>
  <c r="H1307" i="1" s="1"/>
  <c r="H1308" i="1" s="1"/>
  <c r="H1309" i="1" s="1"/>
  <c r="H1310" i="1" s="1"/>
  <c r="H1311" i="1" s="1"/>
  <c r="H1312" i="1" s="1"/>
  <c r="H1313" i="1" s="1"/>
  <c r="H1314" i="1" s="1"/>
  <c r="H1315" i="1" s="1"/>
  <c r="H1316" i="1" s="1"/>
  <c r="H1317" i="1" s="1"/>
  <c r="H1318" i="1" s="1"/>
  <c r="H1319" i="1" s="1"/>
  <c r="H1320" i="1" s="1"/>
  <c r="H1321" i="1" s="1"/>
  <c r="H1322" i="1" s="1"/>
  <c r="H1323" i="1" s="1"/>
  <c r="H1324" i="1" s="1"/>
  <c r="H1325" i="1" s="1"/>
  <c r="H1326" i="1" s="1"/>
  <c r="H1327" i="1" s="1"/>
  <c r="H1328" i="1" s="1"/>
  <c r="H1329" i="1" s="1"/>
  <c r="H1330" i="1" s="1"/>
  <c r="H1331" i="1" s="1"/>
  <c r="H1332" i="1" s="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H1354" i="1" s="1"/>
  <c r="H1355" i="1" s="1"/>
  <c r="H1356" i="1" s="1"/>
  <c r="H1357" i="1" s="1"/>
  <c r="H1358" i="1" s="1"/>
  <c r="H1359" i="1" s="1"/>
  <c r="H1360" i="1" s="1"/>
  <c r="H1361" i="1" s="1"/>
  <c r="H1362" i="1" s="1"/>
  <c r="H1363" i="1" s="1"/>
  <c r="H1364" i="1" s="1"/>
  <c r="H1365" i="1" s="1"/>
  <c r="H1366" i="1" s="1"/>
  <c r="H1367" i="1" s="1"/>
  <c r="H1368" i="1" s="1"/>
  <c r="H1369" i="1" s="1"/>
  <c r="H1370" i="1" s="1"/>
  <c r="H1371" i="1" s="1"/>
  <c r="H1372" i="1" s="1"/>
  <c r="H1373" i="1" s="1"/>
  <c r="H1374" i="1" s="1"/>
  <c r="H1375" i="1" s="1"/>
  <c r="H1376" i="1" s="1"/>
  <c r="H1377" i="1" s="1"/>
  <c r="H1378" i="1" s="1"/>
  <c r="H1379" i="1" s="1"/>
  <c r="H1380" i="1" s="1"/>
  <c r="H1381" i="1" s="1"/>
  <c r="H1382" i="1" s="1"/>
  <c r="H1383" i="1" s="1"/>
  <c r="H1384" i="1" s="1"/>
  <c r="H1385" i="1" s="1"/>
  <c r="H1386" i="1" s="1"/>
  <c r="H1387" i="1" s="1"/>
  <c r="H1388" i="1" s="1"/>
  <c r="H1389" i="1" s="1"/>
  <c r="H1390" i="1" s="1"/>
  <c r="H1391" i="1" s="1"/>
  <c r="H1392" i="1" s="1"/>
  <c r="H1393" i="1" s="1"/>
  <c r="H1394" i="1" s="1"/>
  <c r="H1395" i="1" s="1"/>
  <c r="H1396" i="1" s="1"/>
  <c r="H1397" i="1" s="1"/>
  <c r="H1398" i="1" s="1"/>
  <c r="H1399" i="1" s="1"/>
  <c r="H1400" i="1" s="1"/>
  <c r="H1401" i="1" s="1"/>
  <c r="H1402" i="1" s="1"/>
  <c r="H1403" i="1" s="1"/>
  <c r="H1404" i="1" s="1"/>
  <c r="H1405" i="1" s="1"/>
  <c r="H1406" i="1" s="1"/>
  <c r="H1407" i="1" s="1"/>
  <c r="H1408" i="1" s="1"/>
  <c r="H1409" i="1" s="1"/>
  <c r="H1410" i="1" s="1"/>
  <c r="H1411" i="1" s="1"/>
  <c r="H1412" i="1" s="1"/>
  <c r="H1413" i="1" s="1"/>
  <c r="H1414" i="1" s="1"/>
  <c r="H1415" i="1" s="1"/>
  <c r="H1416" i="1" s="1"/>
  <c r="H1417" i="1" s="1"/>
  <c r="H1418" i="1" s="1"/>
  <c r="H1419" i="1" s="1"/>
  <c r="H1420" i="1" s="1"/>
  <c r="H1421" i="1" s="1"/>
  <c r="H1422" i="1" s="1"/>
  <c r="H1423" i="1" s="1"/>
  <c r="H1424" i="1" s="1"/>
  <c r="H1425" i="1" s="1"/>
  <c r="H1426" i="1" s="1"/>
  <c r="H1427" i="1" s="1"/>
  <c r="H1428" i="1" s="1"/>
  <c r="H1429" i="1" s="1"/>
  <c r="H1430" i="1" s="1"/>
  <c r="H1431" i="1" s="1"/>
  <c r="H1432" i="1" s="1"/>
  <c r="H1433" i="1" s="1"/>
  <c r="H1434" i="1" s="1"/>
  <c r="H1435" i="1" s="1"/>
  <c r="H1436" i="1" s="1"/>
  <c r="H1437" i="1" s="1"/>
  <c r="H1438" i="1" s="1"/>
  <c r="H1439" i="1" s="1"/>
  <c r="H1440" i="1" s="1"/>
  <c r="H1441" i="1" s="1"/>
  <c r="H1442" i="1" s="1"/>
  <c r="H1443" i="1" s="1"/>
  <c r="H1444" i="1" s="1"/>
  <c r="H1445" i="1" s="1"/>
  <c r="H1446" i="1" s="1"/>
  <c r="H1447" i="1" s="1"/>
  <c r="H1448" i="1" s="1"/>
  <c r="H1449" i="1" s="1"/>
  <c r="H1450" i="1" s="1"/>
  <c r="H1451" i="1" s="1"/>
  <c r="H1452" i="1" s="1"/>
  <c r="H1453" i="1" s="1"/>
  <c r="H1454" i="1" s="1"/>
  <c r="H1455" i="1" s="1"/>
  <c r="H1456" i="1" s="1"/>
  <c r="H1457" i="1" s="1"/>
  <c r="H1458" i="1" s="1"/>
  <c r="H1459" i="1" s="1"/>
  <c r="H1460" i="1" s="1"/>
  <c r="H1461" i="1" s="1"/>
  <c r="H1462" i="1" s="1"/>
  <c r="H1463" i="1" s="1"/>
  <c r="H1464" i="1" s="1"/>
  <c r="H1465" i="1" s="1"/>
  <c r="H1466" i="1" s="1"/>
  <c r="H1467" i="1" s="1"/>
  <c r="H1468" i="1" s="1"/>
  <c r="H1469" i="1" s="1"/>
  <c r="H1470" i="1" s="1"/>
  <c r="H1471" i="1" s="1"/>
  <c r="H1472" i="1" s="1"/>
  <c r="H1473" i="1" s="1"/>
  <c r="H1474" i="1" s="1"/>
  <c r="H1475" i="1" s="1"/>
  <c r="H1476" i="1" s="1"/>
  <c r="H1477" i="1" s="1"/>
  <c r="H1478" i="1" s="1"/>
  <c r="H1479" i="1" s="1"/>
  <c r="H1480" i="1" s="1"/>
  <c r="H1481" i="1" s="1"/>
  <c r="H1482" i="1" s="1"/>
  <c r="H1483" i="1" s="1"/>
  <c r="H1484" i="1" s="1"/>
  <c r="H1485" i="1" s="1"/>
  <c r="H1486" i="1" s="1"/>
  <c r="H1487" i="1" s="1"/>
  <c r="H1488" i="1" s="1"/>
  <c r="H1489" i="1" s="1"/>
  <c r="H1490" i="1" s="1"/>
  <c r="H1491" i="1" s="1"/>
  <c r="H1492" i="1" s="1"/>
  <c r="H1493" i="1" s="1"/>
  <c r="H1494" i="1" s="1"/>
  <c r="H1495" i="1" s="1"/>
  <c r="H1496" i="1" s="1"/>
  <c r="H1497" i="1" s="1"/>
  <c r="H1498" i="1" s="1"/>
  <c r="H1499" i="1" s="1"/>
  <c r="H1500" i="1" s="1"/>
  <c r="H1501" i="1" s="1"/>
  <c r="H1502" i="1" s="1"/>
  <c r="H1503" i="1" s="1"/>
  <c r="H1504" i="1" s="1"/>
  <c r="H1505" i="1" s="1"/>
  <c r="H1506" i="1" s="1"/>
  <c r="H1507" i="1" s="1"/>
  <c r="H1508" i="1" s="1"/>
  <c r="H1509" i="1" s="1"/>
  <c r="H1510" i="1" s="1"/>
  <c r="H1511" i="1" s="1"/>
  <c r="H1512" i="1" s="1"/>
  <c r="H1513" i="1" s="1"/>
  <c r="H1514" i="1" s="1"/>
  <c r="H1515" i="1" s="1"/>
  <c r="H1516" i="1" s="1"/>
  <c r="H1517" i="1" s="1"/>
  <c r="H1518" i="1" s="1"/>
  <c r="H1519" i="1" s="1"/>
  <c r="H1520" i="1" s="1"/>
  <c r="H1521" i="1" s="1"/>
  <c r="H1522" i="1" s="1"/>
  <c r="H1523" i="1" s="1"/>
  <c r="H1524" i="1" s="1"/>
  <c r="H1525" i="1" s="1"/>
  <c r="H1526" i="1" s="1"/>
  <c r="H1527" i="1" s="1"/>
  <c r="H1528" i="1" s="1"/>
  <c r="H1529" i="1" s="1"/>
  <c r="H1530" i="1" s="1"/>
  <c r="H1531" i="1" s="1"/>
  <c r="H1532" i="1" s="1"/>
  <c r="H1533" i="1" s="1"/>
  <c r="H1534" i="1" s="1"/>
  <c r="H1535" i="1" s="1"/>
  <c r="H1536" i="1" s="1"/>
  <c r="H1537" i="1" s="1"/>
  <c r="H1538" i="1" s="1"/>
  <c r="H1539" i="1" s="1"/>
  <c r="H1540" i="1" s="1"/>
  <c r="H1541" i="1" s="1"/>
  <c r="H1542" i="1" s="1"/>
  <c r="H1543" i="1" s="1"/>
  <c r="H1544" i="1" s="1"/>
  <c r="H1545" i="1" s="1"/>
  <c r="H1546" i="1" s="1"/>
  <c r="H1547" i="1" s="1"/>
  <c r="H1548" i="1" s="1"/>
  <c r="H1549" i="1" s="1"/>
  <c r="H1550" i="1" s="1"/>
  <c r="H1551" i="1" s="1"/>
  <c r="H1552" i="1" s="1"/>
  <c r="H1553" i="1" s="1"/>
  <c r="H1554" i="1" s="1"/>
  <c r="H1555" i="1" s="1"/>
  <c r="H1556" i="1" s="1"/>
  <c r="H1557" i="1" s="1"/>
  <c r="H1558" i="1" s="1"/>
  <c r="H1559" i="1" s="1"/>
  <c r="H1560" i="1" s="1"/>
  <c r="H1561" i="1" s="1"/>
  <c r="H1562" i="1" s="1"/>
  <c r="H1563" i="1" s="1"/>
  <c r="H1564" i="1" s="1"/>
  <c r="H1565" i="1" s="1"/>
  <c r="H1566" i="1" s="1"/>
  <c r="H1567" i="1" s="1"/>
  <c r="H1568" i="1" s="1"/>
  <c r="H1569" i="1" s="1"/>
  <c r="H1570" i="1" s="1"/>
  <c r="H1571" i="1" s="1"/>
  <c r="H1572" i="1" s="1"/>
  <c r="H1573" i="1" s="1"/>
  <c r="H1574" i="1" s="1"/>
  <c r="H1575" i="1" s="1"/>
  <c r="H1576" i="1" s="1"/>
  <c r="H1577" i="1" s="1"/>
  <c r="H1578" i="1" s="1"/>
  <c r="H1579" i="1" s="1"/>
  <c r="H1580" i="1" s="1"/>
  <c r="H1581" i="1" s="1"/>
  <c r="H1582" i="1" s="1"/>
  <c r="H1583" i="1" s="1"/>
  <c r="H1584" i="1" s="1"/>
  <c r="H1585" i="1" s="1"/>
  <c r="H1586" i="1" s="1"/>
  <c r="H1587" i="1" s="1"/>
  <c r="H1588" i="1" s="1"/>
  <c r="H1589" i="1" s="1"/>
  <c r="H1590" i="1" s="1"/>
  <c r="H1591" i="1" s="1"/>
  <c r="H1592" i="1" s="1"/>
  <c r="H1593" i="1" s="1"/>
  <c r="H1594" i="1" s="1"/>
  <c r="H1595" i="1" s="1"/>
  <c r="H1596" i="1" s="1"/>
  <c r="H1597" i="1" s="1"/>
  <c r="H1598" i="1" s="1"/>
  <c r="H1599" i="1" s="1"/>
  <c r="H1600" i="1" s="1"/>
  <c r="H1601" i="1" s="1"/>
  <c r="H1602" i="1" s="1"/>
  <c r="H1603" i="1" s="1"/>
  <c r="H1604" i="1" s="1"/>
  <c r="H1605" i="1" s="1"/>
  <c r="H1606" i="1" s="1"/>
  <c r="H1607" i="1" s="1"/>
  <c r="H1608" i="1" s="1"/>
  <c r="H1609" i="1" s="1"/>
  <c r="H1610" i="1" s="1"/>
  <c r="H1611" i="1" s="1"/>
  <c r="H1612" i="1" s="1"/>
  <c r="H1613" i="1" s="1"/>
  <c r="H1614" i="1" s="1"/>
  <c r="H1615" i="1" s="1"/>
  <c r="H1616" i="1" s="1"/>
  <c r="H1617" i="1" s="1"/>
  <c r="H1618" i="1" s="1"/>
  <c r="H1619" i="1" s="1"/>
  <c r="H1620" i="1" s="1"/>
  <c r="H1621" i="1" s="1"/>
  <c r="H1622" i="1" s="1"/>
  <c r="H1623" i="1" s="1"/>
  <c r="H1624" i="1" s="1"/>
  <c r="H1625" i="1" s="1"/>
  <c r="H1626" i="1" s="1"/>
  <c r="H1627" i="1" s="1"/>
  <c r="H1628" i="1" s="1"/>
  <c r="H1629" i="1" s="1"/>
  <c r="H1630" i="1" s="1"/>
  <c r="H1631" i="1" s="1"/>
  <c r="H1632" i="1" s="1"/>
  <c r="H1633" i="1" s="1"/>
  <c r="H1634" i="1" s="1"/>
  <c r="H1635" i="1" s="1"/>
  <c r="H1636" i="1" s="1"/>
  <c r="H1637" i="1" s="1"/>
  <c r="H1638" i="1" s="1"/>
  <c r="H1639" i="1" s="1"/>
  <c r="H1640" i="1" s="1"/>
  <c r="H1641" i="1" s="1"/>
  <c r="H1642" i="1" s="1"/>
  <c r="H1643" i="1" s="1"/>
  <c r="H1644" i="1" s="1"/>
  <c r="H1645" i="1" s="1"/>
  <c r="H1646" i="1" s="1"/>
  <c r="H1647" i="1" s="1"/>
  <c r="H1648" i="1" s="1"/>
  <c r="H1649" i="1" s="1"/>
  <c r="H1650" i="1" s="1"/>
  <c r="H1651" i="1" s="1"/>
  <c r="H1652" i="1" s="1"/>
  <c r="H1653" i="1" s="1"/>
  <c r="H1654" i="1" s="1"/>
  <c r="H1655" i="1" s="1"/>
  <c r="H1656" i="1" s="1"/>
  <c r="H1657" i="1" s="1"/>
  <c r="H1658" i="1" s="1"/>
  <c r="H1659" i="1" s="1"/>
  <c r="H1660" i="1" s="1"/>
  <c r="H1661" i="1" s="1"/>
  <c r="H1662" i="1" s="1"/>
  <c r="H1663" i="1" s="1"/>
  <c r="H1664" i="1" s="1"/>
  <c r="H1665" i="1" s="1"/>
  <c r="H1666" i="1" s="1"/>
  <c r="H1667" i="1" s="1"/>
  <c r="H1668" i="1" s="1"/>
  <c r="H1669" i="1" s="1"/>
  <c r="H1670" i="1" s="1"/>
  <c r="H1671" i="1" s="1"/>
  <c r="H1672" i="1" s="1"/>
  <c r="H1673" i="1" s="1"/>
  <c r="H1674" i="1" s="1"/>
  <c r="H1675" i="1" s="1"/>
  <c r="H1676" i="1" s="1"/>
  <c r="H1677" i="1" s="1"/>
  <c r="H1678" i="1" s="1"/>
  <c r="H1679" i="1" s="1"/>
  <c r="H1680" i="1" s="1"/>
  <c r="H1681" i="1" s="1"/>
  <c r="H1682" i="1" s="1"/>
  <c r="H1683" i="1" s="1"/>
  <c r="H1684" i="1" s="1"/>
  <c r="H1685" i="1" s="1"/>
  <c r="H1686" i="1" s="1"/>
  <c r="H1687" i="1" s="1"/>
  <c r="H1688" i="1" s="1"/>
  <c r="H1689" i="1" s="1"/>
  <c r="H1690" i="1" s="1"/>
  <c r="H1691" i="1" s="1"/>
  <c r="H1692" i="1" s="1"/>
  <c r="H1693" i="1" s="1"/>
  <c r="H1694" i="1" s="1"/>
  <c r="H1695" i="1" s="1"/>
  <c r="H1696" i="1" s="1"/>
  <c r="H1697" i="1" s="1"/>
  <c r="H1698" i="1" s="1"/>
  <c r="H1699" i="1" s="1"/>
  <c r="H1700" i="1" s="1"/>
  <c r="H1701" i="1" s="1"/>
  <c r="H1702" i="1" s="1"/>
  <c r="H1703" i="1" s="1"/>
  <c r="H1704" i="1" s="1"/>
  <c r="H1705" i="1" s="1"/>
  <c r="H1706" i="1" s="1"/>
  <c r="H1707" i="1" s="1"/>
  <c r="H1708" i="1" s="1"/>
  <c r="H1709" i="1" s="1"/>
  <c r="H1710" i="1" s="1"/>
  <c r="H1711" i="1" s="1"/>
  <c r="H1712" i="1" s="1"/>
  <c r="H1713" i="1" s="1"/>
  <c r="H1714" i="1" s="1"/>
  <c r="H1715" i="1" s="1"/>
  <c r="H1716" i="1" s="1"/>
  <c r="H1717" i="1" s="1"/>
  <c r="H1718" i="1" s="1"/>
  <c r="H1719" i="1" s="1"/>
  <c r="H1720" i="1" s="1"/>
  <c r="H1721" i="1" s="1"/>
  <c r="H1722" i="1" s="1"/>
  <c r="H1723" i="1" s="1"/>
  <c r="H1724" i="1" s="1"/>
  <c r="H1725" i="1" s="1"/>
  <c r="H1726" i="1" s="1"/>
  <c r="H1727" i="1" s="1"/>
  <c r="H1728" i="1" s="1"/>
  <c r="H1729" i="1" s="1"/>
  <c r="H1730" i="1" s="1"/>
  <c r="H1731" i="1" s="1"/>
  <c r="H1732" i="1" s="1"/>
  <c r="H1733" i="1" s="1"/>
  <c r="H1734" i="1" s="1"/>
  <c r="H1735" i="1" s="1"/>
  <c r="H1736" i="1" s="1"/>
  <c r="H1737" i="1" s="1"/>
  <c r="H1738" i="1" s="1"/>
  <c r="H1739" i="1" s="1"/>
  <c r="H1740" i="1" s="1"/>
  <c r="H1741" i="1" s="1"/>
  <c r="H1742" i="1" s="1"/>
  <c r="H1743" i="1" s="1"/>
  <c r="H1744" i="1" s="1"/>
  <c r="H1745" i="1" s="1"/>
  <c r="H1746" i="1" s="1"/>
  <c r="H1747" i="1" s="1"/>
  <c r="H1748" i="1" s="1"/>
  <c r="H1749" i="1" s="1"/>
  <c r="H1750" i="1" s="1"/>
  <c r="H1751" i="1" s="1"/>
  <c r="H1752" i="1" s="1"/>
  <c r="H1753" i="1" s="1"/>
  <c r="H1754" i="1" s="1"/>
  <c r="H1755" i="1" s="1"/>
  <c r="H1756" i="1" s="1"/>
  <c r="H1757" i="1" s="1"/>
  <c r="H1758" i="1" s="1"/>
  <c r="H1759" i="1" s="1"/>
  <c r="H1760" i="1" s="1"/>
  <c r="H1761" i="1" s="1"/>
  <c r="H1762" i="1" s="1"/>
  <c r="H1763" i="1" s="1"/>
  <c r="H1764" i="1" s="1"/>
  <c r="H1765" i="1" s="1"/>
  <c r="H1766" i="1" s="1"/>
  <c r="H1767" i="1" s="1"/>
  <c r="H1768" i="1" s="1"/>
  <c r="H1769" i="1" s="1"/>
  <c r="H1770" i="1" s="1"/>
  <c r="H1771" i="1" s="1"/>
  <c r="H1772" i="1" s="1"/>
  <c r="H1773" i="1" s="1"/>
  <c r="H1774" i="1" s="1"/>
  <c r="H1775" i="1" s="1"/>
  <c r="H1776" i="1" s="1"/>
  <c r="H1777" i="1" s="1"/>
  <c r="H1778" i="1" s="1"/>
  <c r="H1779" i="1" s="1"/>
  <c r="H1780" i="1" s="1"/>
  <c r="H1781" i="1" s="1"/>
  <c r="H1782" i="1" s="1"/>
  <c r="H1783" i="1" s="1"/>
  <c r="H1784" i="1" s="1"/>
  <c r="H1785" i="1" s="1"/>
  <c r="H1786" i="1" s="1"/>
  <c r="H1787" i="1" s="1"/>
  <c r="H1788" i="1" s="1"/>
  <c r="H1789" i="1" s="1"/>
  <c r="H1790" i="1" s="1"/>
  <c r="H1791" i="1" s="1"/>
  <c r="H1792" i="1" s="1"/>
  <c r="H1793" i="1" s="1"/>
  <c r="H1794" i="1" s="1"/>
  <c r="H1795" i="1" s="1"/>
  <c r="H1796" i="1" s="1"/>
  <c r="H1797" i="1" s="1"/>
  <c r="H1798" i="1" s="1"/>
  <c r="H1799" i="1" s="1"/>
  <c r="H1800" i="1" s="1"/>
  <c r="H1801" i="1" s="1"/>
  <c r="H1802" i="1" s="1"/>
  <c r="H1803" i="1" s="1"/>
  <c r="H1804" i="1" s="1"/>
  <c r="H1805" i="1" s="1"/>
  <c r="H1806" i="1" s="1"/>
  <c r="H1807" i="1" s="1"/>
  <c r="H1808" i="1" s="1"/>
  <c r="H1809" i="1" s="1"/>
  <c r="H1810" i="1" s="1"/>
  <c r="H1811" i="1" s="1"/>
  <c r="H1812" i="1" s="1"/>
  <c r="H1813" i="1" s="1"/>
  <c r="H1814" i="1" s="1"/>
  <c r="H1815" i="1" s="1"/>
  <c r="H1816" i="1" s="1"/>
  <c r="H1817" i="1" s="1"/>
  <c r="H1818" i="1" s="1"/>
  <c r="H1819" i="1" s="1"/>
  <c r="H1820" i="1" s="1"/>
  <c r="H1821" i="1" s="1"/>
  <c r="H1822" i="1" s="1"/>
  <c r="H1823" i="1" s="1"/>
  <c r="H1824" i="1" s="1"/>
  <c r="H1825" i="1" s="1"/>
  <c r="H1826" i="1" s="1"/>
  <c r="H1827" i="1" s="1"/>
  <c r="H1828" i="1" s="1"/>
  <c r="H1829" i="1" s="1"/>
  <c r="H1830" i="1" s="1"/>
  <c r="H1831" i="1" s="1"/>
  <c r="H1832" i="1" s="1"/>
  <c r="H1833" i="1" s="1"/>
  <c r="H1834" i="1" s="1"/>
  <c r="H1835" i="1" s="1"/>
  <c r="H1836" i="1" s="1"/>
  <c r="H1837" i="1" s="1"/>
  <c r="H1838" i="1" s="1"/>
  <c r="H1839" i="1" s="1"/>
  <c r="H1840" i="1" s="1"/>
  <c r="H1841" i="1" s="1"/>
  <c r="H1842" i="1" s="1"/>
  <c r="H1843" i="1" s="1"/>
  <c r="H1844" i="1" s="1"/>
  <c r="H1845" i="1" s="1"/>
  <c r="H1846" i="1" s="1"/>
  <c r="H1847" i="1" s="1"/>
  <c r="H1848" i="1" s="1"/>
  <c r="H1849" i="1" s="1"/>
  <c r="H1850" i="1" s="1"/>
  <c r="H1851" i="1" s="1"/>
  <c r="H1852" i="1" s="1"/>
  <c r="H1853" i="1" s="1"/>
  <c r="H1854" i="1" s="1"/>
  <c r="H1855" i="1" s="1"/>
  <c r="H1856" i="1" s="1"/>
  <c r="H1857" i="1" s="1"/>
  <c r="H1858" i="1" s="1"/>
  <c r="H1859" i="1" s="1"/>
  <c r="H1860" i="1" s="1"/>
  <c r="H1861" i="1" s="1"/>
  <c r="H1862" i="1" s="1"/>
  <c r="H1863" i="1" s="1"/>
  <c r="H1864" i="1" s="1"/>
  <c r="H1865" i="1" s="1"/>
  <c r="H1866" i="1" s="1"/>
  <c r="H1867" i="1" s="1"/>
  <c r="H1868" i="1" s="1"/>
  <c r="H1869" i="1" s="1"/>
  <c r="H1870" i="1" s="1"/>
  <c r="H1871" i="1" s="1"/>
  <c r="H1872" i="1" s="1"/>
  <c r="H1873" i="1" s="1"/>
  <c r="H1874" i="1" s="1"/>
  <c r="H1875" i="1" s="1"/>
  <c r="H1876" i="1" s="1"/>
  <c r="H1877" i="1" s="1"/>
  <c r="H1878" i="1" s="1"/>
  <c r="H1879" i="1" s="1"/>
  <c r="H1880" i="1" s="1"/>
  <c r="H1881" i="1" s="1"/>
  <c r="H1882" i="1" s="1"/>
  <c r="H1883" i="1" s="1"/>
  <c r="H1884" i="1" s="1"/>
  <c r="H1885" i="1" s="1"/>
  <c r="H1886" i="1" s="1"/>
  <c r="H1887" i="1" s="1"/>
  <c r="H1888" i="1" s="1"/>
  <c r="H1889" i="1" s="1"/>
  <c r="H1890" i="1" s="1"/>
  <c r="H1891" i="1" s="1"/>
  <c r="H1892" i="1" s="1"/>
  <c r="H1893" i="1" s="1"/>
  <c r="H1894" i="1" s="1"/>
  <c r="H1895" i="1" s="1"/>
  <c r="H1896" i="1" s="1"/>
  <c r="H1897" i="1" s="1"/>
  <c r="H1898" i="1" s="1"/>
  <c r="H1899" i="1" s="1"/>
  <c r="H1900" i="1" s="1"/>
  <c r="H1901" i="1" s="1"/>
  <c r="H1902" i="1" s="1"/>
  <c r="H1903" i="1" s="1"/>
  <c r="H1904" i="1" s="1"/>
  <c r="H1905" i="1" s="1"/>
  <c r="H1906" i="1" s="1"/>
  <c r="H1907" i="1" s="1"/>
  <c r="H1908" i="1" s="1"/>
  <c r="H1909" i="1" s="1"/>
  <c r="H1910" i="1" s="1"/>
  <c r="H1911" i="1" s="1"/>
  <c r="H1912" i="1" s="1"/>
  <c r="H1913" i="1" s="1"/>
  <c r="H1914" i="1" s="1"/>
  <c r="H1915" i="1" s="1"/>
  <c r="H1916" i="1" s="1"/>
  <c r="H1917" i="1" s="1"/>
  <c r="H1918" i="1" s="1"/>
  <c r="H1919" i="1" s="1"/>
  <c r="H1920" i="1" s="1"/>
  <c r="H1921" i="1" s="1"/>
  <c r="H1922" i="1" s="1"/>
  <c r="H1923" i="1" s="1"/>
  <c r="H1924" i="1" s="1"/>
  <c r="H1925" i="1" s="1"/>
  <c r="H1926" i="1" s="1"/>
  <c r="H1927" i="1" s="1"/>
  <c r="H1928" i="1" s="1"/>
  <c r="H1929" i="1" s="1"/>
  <c r="H1930" i="1" s="1"/>
  <c r="H1931" i="1" s="1"/>
  <c r="H1932" i="1" s="1"/>
  <c r="H1933" i="1" s="1"/>
  <c r="H1934" i="1" s="1"/>
  <c r="H1935" i="1" s="1"/>
  <c r="H1936" i="1" s="1"/>
  <c r="H1937" i="1" s="1"/>
  <c r="H1938" i="1" s="1"/>
  <c r="H1939" i="1" s="1"/>
  <c r="H1940" i="1" s="1"/>
  <c r="H1941" i="1" s="1"/>
  <c r="H1942" i="1" s="1"/>
  <c r="H1943" i="1" s="1"/>
  <c r="H1944" i="1" s="1"/>
  <c r="H1945" i="1" s="1"/>
  <c r="H1946" i="1" s="1"/>
  <c r="H1947" i="1" s="1"/>
  <c r="H1948" i="1" s="1"/>
  <c r="H1949" i="1" s="1"/>
  <c r="H1950" i="1" s="1"/>
  <c r="H1951" i="1" s="1"/>
  <c r="H1952" i="1" s="1"/>
  <c r="H1953" i="1" s="1"/>
  <c r="H1954" i="1" s="1"/>
  <c r="H1955" i="1" s="1"/>
  <c r="H1956" i="1" s="1"/>
  <c r="H1957" i="1" s="1"/>
  <c r="H1958" i="1" s="1"/>
  <c r="H1959" i="1" s="1"/>
  <c r="H1960" i="1" s="1"/>
  <c r="H1961" i="1" s="1"/>
  <c r="H1962" i="1" s="1"/>
  <c r="H1963" i="1" s="1"/>
  <c r="H1964" i="1" s="1"/>
  <c r="H1965" i="1" s="1"/>
  <c r="H1966" i="1" s="1"/>
  <c r="H1967" i="1" s="1"/>
  <c r="H1968" i="1" s="1"/>
  <c r="H1969" i="1" s="1"/>
  <c r="H1970" i="1" s="1"/>
  <c r="H1971" i="1" s="1"/>
  <c r="H1972" i="1" s="1"/>
  <c r="H1973" i="1" s="1"/>
  <c r="H1974" i="1" s="1"/>
  <c r="H1975" i="1" s="1"/>
  <c r="H1976" i="1" s="1"/>
  <c r="H1977" i="1" s="1"/>
  <c r="H1978" i="1" s="1"/>
  <c r="H1979" i="1" s="1"/>
  <c r="H1980" i="1" s="1"/>
  <c r="H1981" i="1" s="1"/>
  <c r="H1982" i="1" s="1"/>
  <c r="H1983" i="1" s="1"/>
  <c r="H1984" i="1" s="1"/>
  <c r="H1985" i="1" s="1"/>
  <c r="H1986" i="1" s="1"/>
  <c r="H1987" i="1" s="1"/>
  <c r="H1988" i="1" s="1"/>
  <c r="H1989" i="1" s="1"/>
  <c r="H1990" i="1" s="1"/>
  <c r="H1991" i="1" s="1"/>
  <c r="H1992" i="1" s="1"/>
  <c r="H1993" i="1" s="1"/>
  <c r="H1994" i="1" s="1"/>
  <c r="H1995" i="1" s="1"/>
  <c r="H1996" i="1" s="1"/>
  <c r="H1997" i="1" s="1"/>
  <c r="H1998" i="1" s="1"/>
  <c r="H1999" i="1" s="1"/>
  <c r="H2000" i="1" s="1"/>
  <c r="H2001" i="1" s="1"/>
  <c r="H2002" i="1" s="1"/>
  <c r="H2003" i="1" s="1"/>
  <c r="H2004" i="1" s="1"/>
  <c r="H2005" i="1" s="1"/>
  <c r="H2006" i="1" s="1"/>
  <c r="H2007" i="1" s="1"/>
  <c r="H2008" i="1" s="1"/>
  <c r="H2009" i="1" s="1"/>
  <c r="H2010" i="1" s="1"/>
  <c r="H2011" i="1" s="1"/>
  <c r="H2012" i="1" s="1"/>
  <c r="H2013" i="1" s="1"/>
  <c r="H2014" i="1" s="1"/>
  <c r="H2015" i="1" s="1"/>
  <c r="H2016" i="1" s="1"/>
  <c r="H2017" i="1" s="1"/>
  <c r="H2018" i="1" s="1"/>
  <c r="H2019" i="1" s="1"/>
  <c r="H2020" i="1" s="1"/>
  <c r="H2021" i="1" s="1"/>
  <c r="H2022" i="1" s="1"/>
  <c r="H2023" i="1" s="1"/>
  <c r="H2024" i="1" s="1"/>
  <c r="H2025" i="1" s="1"/>
  <c r="H2026" i="1" s="1"/>
  <c r="H2027" i="1" s="1"/>
  <c r="H2028" i="1" s="1"/>
  <c r="H2029" i="1" s="1"/>
  <c r="H2030" i="1" s="1"/>
  <c r="H2031" i="1" s="1"/>
  <c r="H2032" i="1" s="1"/>
  <c r="H2033" i="1" s="1"/>
  <c r="H2034" i="1" s="1"/>
  <c r="H2035" i="1" s="1"/>
  <c r="H2036" i="1" s="1"/>
  <c r="H2037" i="1" s="1"/>
  <c r="H2038" i="1" s="1"/>
  <c r="H2039" i="1" s="1"/>
  <c r="H2040" i="1" s="1"/>
  <c r="H2041" i="1" s="1"/>
  <c r="H2042" i="1" s="1"/>
  <c r="H2043" i="1" s="1"/>
  <c r="H2044" i="1" s="1"/>
  <c r="H2045" i="1" s="1"/>
  <c r="H2046" i="1" s="1"/>
  <c r="H2047" i="1" s="1"/>
  <c r="H2048" i="1" s="1"/>
  <c r="H2049" i="1" s="1"/>
  <c r="H2050" i="1" s="1"/>
  <c r="H2051" i="1" s="1"/>
  <c r="H2052" i="1" s="1"/>
  <c r="H2053" i="1" s="1"/>
  <c r="H2054" i="1" s="1"/>
  <c r="H2055" i="1" s="1"/>
  <c r="H2056" i="1" s="1"/>
  <c r="H2057" i="1" s="1"/>
  <c r="H2058" i="1" s="1"/>
  <c r="H2059" i="1" s="1"/>
  <c r="H2060" i="1" s="1"/>
  <c r="H2061" i="1" s="1"/>
  <c r="H2062" i="1" s="1"/>
  <c r="H2063" i="1" s="1"/>
  <c r="H2064" i="1" s="1"/>
  <c r="H2065" i="1" s="1"/>
  <c r="H2066" i="1" s="1"/>
  <c r="H2067" i="1" s="1"/>
  <c r="H2068" i="1" s="1"/>
  <c r="H2069" i="1" s="1"/>
  <c r="H2070" i="1" s="1"/>
  <c r="H2071" i="1" s="1"/>
  <c r="H2072" i="1" s="1"/>
  <c r="H2073" i="1" s="1"/>
  <c r="H2074" i="1" s="1"/>
  <c r="H2075" i="1" s="1"/>
  <c r="H2076" i="1" s="1"/>
  <c r="H2077" i="1" s="1"/>
  <c r="H2078" i="1" s="1"/>
  <c r="H2079" i="1" s="1"/>
  <c r="H2080" i="1" s="1"/>
  <c r="H2081" i="1" s="1"/>
  <c r="H2082" i="1" s="1"/>
  <c r="H2083" i="1" s="1"/>
  <c r="H2084" i="1" s="1"/>
  <c r="H2085" i="1" s="1"/>
  <c r="H2086" i="1" s="1"/>
  <c r="H2087" i="1" s="1"/>
  <c r="H2088" i="1" s="1"/>
  <c r="H2089" i="1" s="1"/>
  <c r="H2090" i="1" s="1"/>
  <c r="H2091" i="1" s="1"/>
  <c r="H2092" i="1" s="1"/>
  <c r="H2093" i="1" s="1"/>
  <c r="H2094" i="1" s="1"/>
  <c r="H2095" i="1" s="1"/>
  <c r="H2096" i="1" s="1"/>
  <c r="H2097" i="1" s="1"/>
  <c r="H2098" i="1" s="1"/>
  <c r="H2099" i="1" s="1"/>
  <c r="H2100" i="1" s="1"/>
  <c r="H2101" i="1" s="1"/>
  <c r="H2102" i="1" s="1"/>
  <c r="H2103" i="1" s="1"/>
  <c r="H2104" i="1" s="1"/>
  <c r="H2105" i="1" s="1"/>
  <c r="H2106" i="1" s="1"/>
  <c r="H2107" i="1" s="1"/>
  <c r="H2108" i="1" s="1"/>
  <c r="H2109" i="1" s="1"/>
  <c r="H2110" i="1" s="1"/>
  <c r="H2111" i="1" s="1"/>
  <c r="H2112" i="1" s="1"/>
  <c r="H2113" i="1" s="1"/>
  <c r="H2114" i="1" s="1"/>
  <c r="H2115" i="1" s="1"/>
  <c r="H2116" i="1" s="1"/>
  <c r="H2117" i="1" s="1"/>
  <c r="H2118" i="1" s="1"/>
  <c r="H2119" i="1" s="1"/>
  <c r="H2120" i="1" s="1"/>
  <c r="H2121" i="1" s="1"/>
  <c r="H2122" i="1" s="1"/>
  <c r="H2123" i="1" s="1"/>
  <c r="H2124" i="1" s="1"/>
  <c r="H2125" i="1" s="1"/>
  <c r="H2126" i="1" s="1"/>
  <c r="H2127" i="1" s="1"/>
  <c r="H2128" i="1" s="1"/>
  <c r="H2129" i="1" s="1"/>
  <c r="H2130" i="1" s="1"/>
  <c r="H2131" i="1" s="1"/>
  <c r="H2132" i="1" s="1"/>
  <c r="H2133" i="1" s="1"/>
  <c r="H2134" i="1" s="1"/>
  <c r="H2135" i="1" s="1"/>
  <c r="H2136" i="1" s="1"/>
  <c r="H2137" i="1" s="1"/>
  <c r="H2138" i="1" s="1"/>
  <c r="H2139" i="1" s="1"/>
  <c r="H2140" i="1" s="1"/>
  <c r="H2141" i="1" s="1"/>
  <c r="H2142" i="1" s="1"/>
  <c r="H2143" i="1" s="1"/>
  <c r="H2144" i="1" s="1"/>
  <c r="H2145" i="1" s="1"/>
  <c r="H2146" i="1" s="1"/>
  <c r="H2147" i="1" s="1"/>
  <c r="H2148" i="1" s="1"/>
  <c r="H2149" i="1" s="1"/>
  <c r="H2150" i="1" s="1"/>
  <c r="H2151" i="1" s="1"/>
  <c r="H2152" i="1" s="1"/>
  <c r="H2153" i="1" s="1"/>
  <c r="H2154" i="1" s="1"/>
  <c r="H2155" i="1" s="1"/>
  <c r="H2156" i="1" s="1"/>
  <c r="H2157" i="1" s="1"/>
  <c r="H2158" i="1" s="1"/>
  <c r="H2159" i="1" s="1"/>
  <c r="H2160" i="1" s="1"/>
  <c r="H2161" i="1" s="1"/>
  <c r="H2162" i="1" s="1"/>
  <c r="H2163" i="1" s="1"/>
  <c r="H2164" i="1" s="1"/>
  <c r="H2165" i="1" s="1"/>
  <c r="H2166" i="1" s="1"/>
  <c r="H2167" i="1" s="1"/>
  <c r="H2168" i="1" s="1"/>
  <c r="H2169" i="1" s="1"/>
  <c r="H2170" i="1" s="1"/>
  <c r="H2171" i="1" s="1"/>
  <c r="H2172" i="1" s="1"/>
  <c r="H2173" i="1" s="1"/>
  <c r="H2174" i="1" s="1"/>
  <c r="H2175" i="1" s="1"/>
  <c r="H2176" i="1" s="1"/>
  <c r="H2177" i="1" s="1"/>
  <c r="H2178" i="1" s="1"/>
  <c r="H2179" i="1" s="1"/>
  <c r="H2180" i="1" s="1"/>
  <c r="H2181" i="1" s="1"/>
  <c r="H2182" i="1" s="1"/>
  <c r="H2183" i="1" s="1"/>
  <c r="H2184" i="1" s="1"/>
  <c r="H2185" i="1" s="1"/>
  <c r="H2186" i="1" s="1"/>
  <c r="H2187" i="1" s="1"/>
  <c r="H2188" i="1" s="1"/>
  <c r="H2189" i="1" s="1"/>
  <c r="H2190" i="1" s="1"/>
  <c r="H2191" i="1" s="1"/>
  <c r="H2192" i="1" s="1"/>
  <c r="H2193" i="1" s="1"/>
  <c r="H2194" i="1" s="1"/>
  <c r="H2195" i="1" s="1"/>
  <c r="H2196" i="1" s="1"/>
  <c r="H2197" i="1" s="1"/>
  <c r="H2198" i="1" s="1"/>
  <c r="H2199" i="1" s="1"/>
  <c r="H2200" i="1" s="1"/>
  <c r="H2201" i="1" s="1"/>
  <c r="H2202" i="1" s="1"/>
  <c r="H2203" i="1" s="1"/>
  <c r="H2204" i="1" s="1"/>
  <c r="H2205" i="1" s="1"/>
  <c r="H2206" i="1" s="1"/>
  <c r="H2207" i="1" s="1"/>
  <c r="H2208" i="1" s="1"/>
  <c r="H2209" i="1" s="1"/>
  <c r="H2210" i="1" s="1"/>
  <c r="H2211" i="1" s="1"/>
  <c r="H2212" i="1" s="1"/>
  <c r="H2213" i="1" s="1"/>
  <c r="H2214" i="1" s="1"/>
  <c r="H2215" i="1" s="1"/>
  <c r="H2216" i="1" s="1"/>
  <c r="H2217" i="1" s="1"/>
  <c r="H2218" i="1" s="1"/>
  <c r="H2219" i="1" s="1"/>
  <c r="H2220" i="1" s="1"/>
  <c r="H2221" i="1" s="1"/>
  <c r="H2222" i="1" s="1"/>
  <c r="H2223" i="1" s="1"/>
  <c r="H2224" i="1" s="1"/>
  <c r="H2225" i="1" s="1"/>
  <c r="H2226" i="1" s="1"/>
  <c r="H2227" i="1" s="1"/>
  <c r="H2228" i="1" s="1"/>
  <c r="H2229" i="1" s="1"/>
  <c r="H2230" i="1" s="1"/>
  <c r="H2231" i="1" s="1"/>
  <c r="H2232" i="1" s="1"/>
  <c r="H2233" i="1" s="1"/>
  <c r="H2234" i="1" s="1"/>
  <c r="H2235" i="1" s="1"/>
  <c r="H2236" i="1" s="1"/>
  <c r="H2237" i="1" s="1"/>
  <c r="H2238" i="1" s="1"/>
  <c r="H2239" i="1" s="1"/>
  <c r="H2240" i="1" s="1"/>
  <c r="H2241" i="1" s="1"/>
  <c r="H2242" i="1" s="1"/>
  <c r="H2243" i="1" s="1"/>
  <c r="H2244" i="1" s="1"/>
  <c r="H2245" i="1" s="1"/>
  <c r="H2246" i="1" s="1"/>
  <c r="H2247" i="1" s="1"/>
  <c r="H2248" i="1" s="1"/>
  <c r="H2249" i="1" s="1"/>
  <c r="H2250" i="1" s="1"/>
  <c r="H2251" i="1" s="1"/>
  <c r="H2252" i="1" s="1"/>
  <c r="H2253" i="1" s="1"/>
  <c r="H2254" i="1" s="1"/>
  <c r="H2255" i="1" s="1"/>
  <c r="H2256" i="1" s="1"/>
  <c r="H2257" i="1" s="1"/>
  <c r="H2258" i="1" s="1"/>
  <c r="H2259" i="1" s="1"/>
  <c r="H2260" i="1" s="1"/>
  <c r="H2261" i="1" s="1"/>
  <c r="H2262" i="1" s="1"/>
  <c r="H2263" i="1" s="1"/>
  <c r="H2264" i="1" s="1"/>
  <c r="H2265" i="1" s="1"/>
  <c r="H2266" i="1" s="1"/>
  <c r="H2267" i="1" s="1"/>
  <c r="H2268" i="1" s="1"/>
  <c r="H2269" i="1" s="1"/>
  <c r="H2270" i="1" s="1"/>
  <c r="H2271" i="1" s="1"/>
  <c r="H2272" i="1" s="1"/>
  <c r="H2273" i="1" s="1"/>
  <c r="H2274" i="1" s="1"/>
  <c r="H2275" i="1" s="1"/>
  <c r="H2276" i="1" s="1"/>
  <c r="H2277" i="1" s="1"/>
  <c r="H2278" i="1" s="1"/>
  <c r="H2279" i="1" s="1"/>
  <c r="H2280" i="1" s="1"/>
  <c r="H2281" i="1" s="1"/>
  <c r="H2282" i="1" s="1"/>
  <c r="H2283" i="1" s="1"/>
  <c r="H2284" i="1" s="1"/>
  <c r="H2285" i="1" s="1"/>
  <c r="H2286" i="1" s="1"/>
  <c r="H2287" i="1" s="1"/>
  <c r="H2288" i="1" s="1"/>
  <c r="H2289" i="1" s="1"/>
  <c r="H2290" i="1" s="1"/>
  <c r="H2291" i="1" s="1"/>
  <c r="H2292" i="1" s="1"/>
  <c r="H2293" i="1" s="1"/>
  <c r="H2294" i="1" s="1"/>
  <c r="H2295" i="1" s="1"/>
  <c r="H2296" i="1" s="1"/>
  <c r="H2297" i="1" s="1"/>
  <c r="H2298" i="1" s="1"/>
  <c r="H2299" i="1" s="1"/>
  <c r="H2300" i="1" s="1"/>
  <c r="H2301" i="1" s="1"/>
  <c r="H2302" i="1" s="1"/>
  <c r="H2303" i="1" s="1"/>
  <c r="H2304" i="1" s="1"/>
  <c r="H2305" i="1" s="1"/>
  <c r="H2306" i="1" s="1"/>
  <c r="H2307" i="1" s="1"/>
  <c r="H2308" i="1" s="1"/>
  <c r="H2309" i="1" s="1"/>
  <c r="H2310" i="1" s="1"/>
  <c r="H2311" i="1" s="1"/>
  <c r="H2312" i="1" s="1"/>
  <c r="H2313" i="1" s="1"/>
  <c r="H2314" i="1" s="1"/>
  <c r="H2315" i="1" s="1"/>
  <c r="H2316" i="1" s="1"/>
  <c r="H2317" i="1" s="1"/>
  <c r="H2318" i="1" s="1"/>
  <c r="H2319" i="1" s="1"/>
  <c r="H2320" i="1" s="1"/>
  <c r="H2321" i="1" s="1"/>
  <c r="H2322" i="1" s="1"/>
  <c r="H2323" i="1" s="1"/>
  <c r="H2324" i="1" s="1"/>
  <c r="H2325" i="1" s="1"/>
  <c r="H2326" i="1" s="1"/>
  <c r="H2327" i="1" s="1"/>
  <c r="H2328" i="1" s="1"/>
  <c r="H2329" i="1" s="1"/>
  <c r="H2330" i="1" s="1"/>
  <c r="H2331" i="1" s="1"/>
  <c r="H2332" i="1" s="1"/>
  <c r="H2333" i="1" s="1"/>
  <c r="H2334" i="1" s="1"/>
  <c r="H2335" i="1" s="1"/>
  <c r="H2336" i="1" s="1"/>
  <c r="H2337" i="1" s="1"/>
  <c r="H2338" i="1" s="1"/>
  <c r="H2339" i="1" s="1"/>
  <c r="H2340" i="1" s="1"/>
  <c r="H2341" i="1" s="1"/>
  <c r="H2342" i="1" s="1"/>
  <c r="H2343" i="1" s="1"/>
  <c r="H2344" i="1" s="1"/>
  <c r="H2345" i="1" s="1"/>
  <c r="H2346" i="1" s="1"/>
  <c r="H2347" i="1" s="1"/>
  <c r="H2348" i="1" s="1"/>
  <c r="H2349" i="1" s="1"/>
  <c r="H2350" i="1" s="1"/>
  <c r="H2351" i="1" s="1"/>
  <c r="H2352" i="1" s="1"/>
  <c r="H2353" i="1" s="1"/>
  <c r="H2354" i="1" s="1"/>
  <c r="H2355" i="1" s="1"/>
  <c r="H2356" i="1" s="1"/>
  <c r="H2357" i="1" s="1"/>
  <c r="H2358" i="1" s="1"/>
  <c r="H2359" i="1" s="1"/>
  <c r="H2360" i="1" s="1"/>
  <c r="H2361" i="1" s="1"/>
  <c r="H2362" i="1" s="1"/>
  <c r="H2363" i="1" s="1"/>
  <c r="H2364" i="1" s="1"/>
  <c r="H2365" i="1" s="1"/>
  <c r="H2366" i="1" s="1"/>
  <c r="H2367" i="1" s="1"/>
  <c r="H2368" i="1" s="1"/>
  <c r="H2369" i="1" s="1"/>
  <c r="H2370" i="1" s="1"/>
  <c r="H2371" i="1" s="1"/>
  <c r="H2372" i="1" s="1"/>
  <c r="H2373" i="1" s="1"/>
  <c r="H2374" i="1" s="1"/>
  <c r="H2375" i="1" s="1"/>
  <c r="H2376" i="1" s="1"/>
  <c r="H2377" i="1" s="1"/>
  <c r="H2378" i="1" s="1"/>
  <c r="H2379" i="1" s="1"/>
  <c r="H2380" i="1" s="1"/>
  <c r="H2381" i="1" s="1"/>
  <c r="H2382" i="1" s="1"/>
  <c r="H2383" i="1" s="1"/>
  <c r="H2384" i="1" s="1"/>
  <c r="H2385" i="1" s="1"/>
  <c r="H2386" i="1" s="1"/>
  <c r="H2387" i="1" s="1"/>
  <c r="H2388" i="1" s="1"/>
  <c r="H2389" i="1" s="1"/>
  <c r="H2390" i="1" s="1"/>
  <c r="H2391" i="1" s="1"/>
  <c r="H2392" i="1" s="1"/>
  <c r="H2393" i="1" s="1"/>
  <c r="H2394" i="1" s="1"/>
  <c r="H2395" i="1" s="1"/>
  <c r="H2396" i="1" s="1"/>
  <c r="H2397" i="1" s="1"/>
  <c r="H2398" i="1" s="1"/>
  <c r="H2399" i="1" s="1"/>
  <c r="H2400" i="1" s="1"/>
  <c r="H2401" i="1" s="1"/>
  <c r="H2402" i="1" s="1"/>
  <c r="H2403" i="1" s="1"/>
  <c r="H2404" i="1" s="1"/>
  <c r="H2405" i="1" s="1"/>
  <c r="H2406" i="1" s="1"/>
  <c r="H2407" i="1" s="1"/>
  <c r="H2408" i="1" s="1"/>
  <c r="H2409" i="1" s="1"/>
  <c r="H2410" i="1" s="1"/>
  <c r="H2411" i="1" s="1"/>
  <c r="H2412" i="1" s="1"/>
  <c r="H2413" i="1" s="1"/>
  <c r="H2414" i="1" s="1"/>
  <c r="H2415" i="1" s="1"/>
  <c r="H2416" i="1" s="1"/>
  <c r="H2417" i="1" s="1"/>
  <c r="H2418" i="1" s="1"/>
  <c r="H2419" i="1" s="1"/>
  <c r="H2420" i="1" s="1"/>
  <c r="H2421" i="1" s="1"/>
  <c r="H2422" i="1" s="1"/>
  <c r="H2423" i="1" s="1"/>
  <c r="H2424" i="1" s="1"/>
  <c r="H2425" i="1" s="1"/>
  <c r="H2426" i="1" s="1"/>
  <c r="H2427" i="1" s="1"/>
  <c r="H2428" i="1" s="1"/>
  <c r="H2429" i="1" s="1"/>
  <c r="H2430" i="1" s="1"/>
  <c r="H2431" i="1" s="1"/>
  <c r="H2432" i="1" s="1"/>
  <c r="H2433" i="1" s="1"/>
  <c r="H2434" i="1" s="1"/>
  <c r="H2435" i="1" s="1"/>
  <c r="H2436" i="1" s="1"/>
  <c r="H2437" i="1" s="1"/>
  <c r="H2438" i="1" s="1"/>
  <c r="H2439" i="1" s="1"/>
  <c r="H2440" i="1" s="1"/>
  <c r="H2441" i="1" s="1"/>
  <c r="H2442" i="1" s="1"/>
  <c r="H2443" i="1" s="1"/>
  <c r="H2444" i="1" s="1"/>
  <c r="H2445" i="1" s="1"/>
  <c r="H2446" i="1" s="1"/>
  <c r="H2447" i="1" s="1"/>
  <c r="H2448" i="1" s="1"/>
  <c r="H2449" i="1" s="1"/>
  <c r="H2450" i="1" s="1"/>
  <c r="H2451" i="1" s="1"/>
  <c r="H2452" i="1" s="1"/>
  <c r="H2453" i="1" s="1"/>
  <c r="H2454" i="1" s="1"/>
  <c r="H2455" i="1" s="1"/>
  <c r="H2456" i="1" s="1"/>
  <c r="H2457" i="1" s="1"/>
  <c r="H2458" i="1" s="1"/>
  <c r="H2459" i="1" s="1"/>
  <c r="H2460" i="1" s="1"/>
  <c r="H2461" i="1" s="1"/>
  <c r="H2462" i="1" s="1"/>
  <c r="H2463" i="1" s="1"/>
  <c r="H2464" i="1" s="1"/>
  <c r="H2465" i="1" s="1"/>
  <c r="H2466" i="1" s="1"/>
  <c r="H2467" i="1" s="1"/>
  <c r="H2468" i="1" s="1"/>
  <c r="H2469" i="1" s="1"/>
  <c r="H2470" i="1" s="1"/>
  <c r="H2471" i="1" s="1"/>
  <c r="H2472" i="1" s="1"/>
  <c r="H2473" i="1" s="1"/>
  <c r="H2474" i="1" s="1"/>
  <c r="H2475" i="1" s="1"/>
  <c r="H2476" i="1" s="1"/>
  <c r="H2477" i="1" s="1"/>
  <c r="H2478" i="1" s="1"/>
  <c r="H2479" i="1" s="1"/>
  <c r="H2480" i="1" s="1"/>
  <c r="H2481" i="1" s="1"/>
  <c r="H2482" i="1" s="1"/>
  <c r="H2483" i="1" s="1"/>
  <c r="H2484" i="1" s="1"/>
  <c r="H2485" i="1" s="1"/>
  <c r="H2486" i="1" s="1"/>
  <c r="H2487" i="1" s="1"/>
  <c r="H2488" i="1" s="1"/>
  <c r="H2489" i="1" s="1"/>
  <c r="H2490" i="1" s="1"/>
  <c r="H2491" i="1" s="1"/>
  <c r="H2492" i="1" s="1"/>
  <c r="H2493" i="1" s="1"/>
  <c r="H2494" i="1" s="1"/>
  <c r="H2495" i="1" s="1"/>
  <c r="H2496" i="1" s="1"/>
  <c r="H2497" i="1" s="1"/>
  <c r="H2498" i="1" s="1"/>
  <c r="H2499" i="1" s="1"/>
  <c r="H2500" i="1" s="1"/>
  <c r="H2501" i="1" s="1"/>
  <c r="H2502" i="1" s="1"/>
  <c r="H2503" i="1" s="1"/>
  <c r="H2504" i="1" s="1"/>
  <c r="H2505" i="1" s="1"/>
  <c r="H2506" i="1" s="1"/>
  <c r="H2507" i="1" s="1"/>
  <c r="H2508" i="1" s="1"/>
  <c r="H2509" i="1" s="1"/>
  <c r="H2510" i="1" s="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H2532" i="1" s="1"/>
  <c r="H2533" i="1" s="1"/>
  <c r="H2534" i="1" s="1"/>
  <c r="H2535" i="1" s="1"/>
  <c r="H2536" i="1" s="1"/>
  <c r="H2537" i="1" s="1"/>
  <c r="H2538" i="1" s="1"/>
  <c r="H2539" i="1" s="1"/>
  <c r="H2540" i="1" s="1"/>
  <c r="H2541" i="1" s="1"/>
  <c r="H2542" i="1" s="1"/>
  <c r="H2543" i="1" s="1"/>
  <c r="H2544" i="1" s="1"/>
  <c r="H2545" i="1" s="1"/>
  <c r="H2546" i="1" s="1"/>
  <c r="H2547" i="1" s="1"/>
  <c r="H2548" i="1" s="1"/>
  <c r="H2549" i="1" s="1"/>
  <c r="H2550" i="1" s="1"/>
  <c r="H2551" i="1" s="1"/>
  <c r="H2552" i="1" s="1"/>
  <c r="H2553" i="1" s="1"/>
  <c r="H2554" i="1" s="1"/>
  <c r="H2555" i="1" s="1"/>
  <c r="H2556" i="1" s="1"/>
  <c r="H2557" i="1" s="1"/>
  <c r="H2558" i="1" s="1"/>
  <c r="H2559" i="1" s="1"/>
  <c r="H2560" i="1" s="1"/>
  <c r="H2561" i="1" s="1"/>
  <c r="H2562" i="1" s="1"/>
  <c r="H2563" i="1" s="1"/>
  <c r="H2564" i="1" s="1"/>
  <c r="H2565" i="1" s="1"/>
  <c r="H2566" i="1" s="1"/>
  <c r="H2567" i="1" s="1"/>
  <c r="H2568" i="1" s="1"/>
  <c r="H2569" i="1" s="1"/>
  <c r="H2570" i="1" s="1"/>
  <c r="H2571" i="1" s="1"/>
  <c r="H2572" i="1" s="1"/>
  <c r="H2573" i="1" s="1"/>
  <c r="H2574" i="1" s="1"/>
  <c r="H2575" i="1" s="1"/>
  <c r="H2576" i="1" s="1"/>
  <c r="H2577" i="1" s="1"/>
  <c r="H2578" i="1" s="1"/>
  <c r="H2579" i="1" s="1"/>
  <c r="H2580" i="1" s="1"/>
  <c r="H2581" i="1" s="1"/>
  <c r="H2582" i="1" s="1"/>
  <c r="H2583" i="1" s="1"/>
  <c r="H2584" i="1" s="1"/>
  <c r="H2585" i="1" s="1"/>
  <c r="H2586" i="1" s="1"/>
  <c r="H2587" i="1" s="1"/>
  <c r="H2588" i="1" s="1"/>
  <c r="H2589" i="1" s="1"/>
  <c r="H2590" i="1" s="1"/>
  <c r="H2591" i="1" s="1"/>
  <c r="H2592" i="1" s="1"/>
  <c r="H2593" i="1" s="1"/>
  <c r="H2594" i="1" s="1"/>
  <c r="H2595" i="1" s="1"/>
  <c r="H2596" i="1" s="1"/>
  <c r="H2597" i="1" s="1"/>
  <c r="H2598" i="1" s="1"/>
  <c r="H2599" i="1" s="1"/>
  <c r="H2600" i="1" s="1"/>
  <c r="H2601" i="1" s="1"/>
  <c r="H2602" i="1" s="1"/>
  <c r="H2603" i="1" s="1"/>
  <c r="H2604" i="1" s="1"/>
  <c r="H2605" i="1" s="1"/>
  <c r="H2606" i="1" s="1"/>
  <c r="H2607" i="1" s="1"/>
  <c r="H2608" i="1" s="1"/>
  <c r="H2609" i="1" s="1"/>
  <c r="H2610" i="1" s="1"/>
  <c r="H2611" i="1" s="1"/>
  <c r="H2612" i="1" s="1"/>
  <c r="H2613" i="1" s="1"/>
  <c r="H2614" i="1" s="1"/>
  <c r="H2615" i="1" s="1"/>
  <c r="H2616" i="1" s="1"/>
  <c r="H2617" i="1" s="1"/>
  <c r="H2618" i="1" s="1"/>
  <c r="H2619" i="1" s="1"/>
  <c r="H2620" i="1" s="1"/>
  <c r="H2621" i="1" s="1"/>
  <c r="H2622" i="1" s="1"/>
  <c r="H2623" i="1" s="1"/>
  <c r="H2624" i="1" s="1"/>
  <c r="H2625" i="1" s="1"/>
  <c r="H2626" i="1" s="1"/>
  <c r="H2627" i="1" s="1"/>
  <c r="H2628" i="1" s="1"/>
  <c r="H2629" i="1" s="1"/>
  <c r="H2630" i="1" s="1"/>
  <c r="H2631" i="1" s="1"/>
  <c r="H2632" i="1" s="1"/>
  <c r="H2633" i="1" s="1"/>
  <c r="H2634" i="1" s="1"/>
  <c r="H2635" i="1" s="1"/>
  <c r="H2636" i="1" s="1"/>
  <c r="H2637" i="1" s="1"/>
  <c r="H2638" i="1" s="1"/>
  <c r="H2639" i="1" s="1"/>
  <c r="H2640" i="1" s="1"/>
  <c r="H2641" i="1" s="1"/>
  <c r="H2642" i="1" s="1"/>
  <c r="H2643" i="1" s="1"/>
  <c r="H2644" i="1" s="1"/>
  <c r="H2645" i="1" s="1"/>
  <c r="H2646" i="1" s="1"/>
  <c r="H2647" i="1" s="1"/>
  <c r="H2648" i="1" s="1"/>
  <c r="H2649" i="1" s="1"/>
  <c r="H2650" i="1" s="1"/>
  <c r="H2651" i="1" s="1"/>
  <c r="H2652" i="1" s="1"/>
  <c r="H2653" i="1" s="1"/>
  <c r="H2654" i="1" s="1"/>
  <c r="H2655" i="1" s="1"/>
  <c r="H2656" i="1" s="1"/>
  <c r="H2657" i="1" s="1"/>
  <c r="H2658" i="1" s="1"/>
  <c r="H2659" i="1" s="1"/>
  <c r="H2660" i="1" s="1"/>
  <c r="H2661" i="1" s="1"/>
  <c r="H2662" i="1" s="1"/>
  <c r="H2663" i="1" s="1"/>
  <c r="H2664" i="1" s="1"/>
  <c r="H2665" i="1" s="1"/>
  <c r="H2666" i="1" s="1"/>
  <c r="H2667" i="1" s="1"/>
  <c r="H2668" i="1" s="1"/>
  <c r="H2669" i="1" s="1"/>
  <c r="H2670" i="1" s="1"/>
  <c r="H2671" i="1" s="1"/>
  <c r="H2672" i="1" s="1"/>
  <c r="H2673" i="1" s="1"/>
  <c r="H2674" i="1" s="1"/>
  <c r="H2675" i="1" s="1"/>
  <c r="H2676" i="1" s="1"/>
  <c r="H2677" i="1" s="1"/>
  <c r="H2678" i="1" s="1"/>
  <c r="H2679" i="1" s="1"/>
  <c r="H2680" i="1" s="1"/>
  <c r="H2681" i="1" s="1"/>
  <c r="H2682" i="1" s="1"/>
  <c r="H2683" i="1" s="1"/>
  <c r="H2684" i="1" s="1"/>
  <c r="H2685" i="1" s="1"/>
  <c r="H2686" i="1" s="1"/>
  <c r="H2687" i="1" s="1"/>
  <c r="H2688" i="1" s="1"/>
  <c r="H2689" i="1" s="1"/>
  <c r="H2690" i="1" s="1"/>
  <c r="H2691" i="1" s="1"/>
  <c r="H2692" i="1" s="1"/>
  <c r="H2693" i="1" s="1"/>
  <c r="H2694" i="1" s="1"/>
  <c r="H2695" i="1" s="1"/>
  <c r="H2696" i="1" s="1"/>
  <c r="H2697" i="1" s="1"/>
  <c r="H2698" i="1" s="1"/>
  <c r="H2699" i="1" s="1"/>
  <c r="H2700" i="1" s="1"/>
  <c r="H2701" i="1" s="1"/>
  <c r="H2702" i="1" s="1"/>
  <c r="H2703" i="1" s="1"/>
  <c r="H2704" i="1" s="1"/>
  <c r="H2705" i="1" s="1"/>
  <c r="H2706" i="1" s="1"/>
  <c r="H2707" i="1" s="1"/>
  <c r="H2708" i="1" s="1"/>
  <c r="H2709" i="1" s="1"/>
  <c r="H2710" i="1" s="1"/>
  <c r="H2711" i="1" s="1"/>
  <c r="H2712" i="1" s="1"/>
  <c r="H2713" i="1" s="1"/>
  <c r="H2714" i="1" s="1"/>
  <c r="H2715" i="1" s="1"/>
  <c r="H2716" i="1" s="1"/>
  <c r="H2717" i="1" s="1"/>
  <c r="H2718" i="1" s="1"/>
  <c r="H2719" i="1" s="1"/>
  <c r="H2720" i="1" s="1"/>
  <c r="H2721" i="1" s="1"/>
  <c r="H2722" i="1" s="1"/>
  <c r="H2723" i="1" s="1"/>
  <c r="H2724" i="1" s="1"/>
  <c r="H2725" i="1" s="1"/>
  <c r="H2726" i="1" s="1"/>
  <c r="H2727" i="1" s="1"/>
  <c r="H2728" i="1" s="1"/>
  <c r="H2729" i="1" s="1"/>
  <c r="H2730" i="1" s="1"/>
  <c r="H2731" i="1" s="1"/>
  <c r="H2732" i="1" s="1"/>
  <c r="H2733" i="1" s="1"/>
  <c r="H2734" i="1" s="1"/>
  <c r="H2735" i="1" s="1"/>
  <c r="H2736" i="1" s="1"/>
  <c r="H2737" i="1" s="1"/>
  <c r="H2738" i="1" s="1"/>
  <c r="H2739" i="1" s="1"/>
  <c r="H2740" i="1" s="1"/>
  <c r="H2741" i="1" s="1"/>
  <c r="H2742" i="1" s="1"/>
  <c r="H2743" i="1" s="1"/>
  <c r="H2744" i="1" s="1"/>
  <c r="H2745" i="1" s="1"/>
  <c r="H2746" i="1" s="1"/>
  <c r="H2747" i="1" s="1"/>
  <c r="H2748" i="1" s="1"/>
  <c r="H2749" i="1" s="1"/>
  <c r="H2750" i="1" s="1"/>
  <c r="H2751" i="1" s="1"/>
  <c r="H2752" i="1" s="1"/>
  <c r="H2753" i="1" s="1"/>
  <c r="H2754" i="1" s="1"/>
  <c r="H2755" i="1" s="1"/>
  <c r="H2756" i="1" s="1"/>
  <c r="H2757" i="1" s="1"/>
  <c r="H2758" i="1" s="1"/>
  <c r="H2759" i="1" s="1"/>
  <c r="H2760" i="1" s="1"/>
  <c r="H2761" i="1" s="1"/>
  <c r="H2762" i="1" s="1"/>
  <c r="H2763" i="1" s="1"/>
  <c r="H2764" i="1" s="1"/>
  <c r="H2765" i="1" s="1"/>
  <c r="H2766" i="1" s="1"/>
  <c r="H2767" i="1" s="1"/>
  <c r="H2768" i="1" s="1"/>
  <c r="H2769" i="1" s="1"/>
  <c r="H2770" i="1" s="1"/>
  <c r="H2771" i="1" s="1"/>
  <c r="H2772" i="1" s="1"/>
  <c r="H2773" i="1" s="1"/>
  <c r="H2774" i="1" s="1"/>
  <c r="H2775" i="1" s="1"/>
  <c r="H2776" i="1" s="1"/>
  <c r="H2777" i="1" s="1"/>
  <c r="H2778" i="1" s="1"/>
  <c r="H2779" i="1" s="1"/>
  <c r="H2780" i="1" s="1"/>
  <c r="H2781" i="1" s="1"/>
  <c r="H2782" i="1" s="1"/>
  <c r="H2783" i="1" s="1"/>
  <c r="H2784" i="1" s="1"/>
  <c r="H2785" i="1" s="1"/>
  <c r="H2786" i="1" s="1"/>
  <c r="H2787" i="1" s="1"/>
  <c r="H2788" i="1" s="1"/>
  <c r="H2789" i="1" s="1"/>
  <c r="H2790" i="1" s="1"/>
  <c r="H2791" i="1" s="1"/>
  <c r="H2792" i="1" s="1"/>
  <c r="H2793" i="1" s="1"/>
  <c r="H2794" i="1" s="1"/>
  <c r="H2795" i="1" s="1"/>
  <c r="H2796" i="1" s="1"/>
  <c r="H2797" i="1" s="1"/>
  <c r="H2798" i="1" s="1"/>
  <c r="H2799" i="1" s="1"/>
  <c r="H2800" i="1" s="1"/>
  <c r="H2801" i="1" s="1"/>
  <c r="H2802" i="1" s="1"/>
  <c r="H2803" i="1" s="1"/>
  <c r="H2804" i="1" s="1"/>
  <c r="H2805" i="1" s="1"/>
  <c r="H2806" i="1" s="1"/>
  <c r="H2807" i="1" s="1"/>
  <c r="H2808" i="1" s="1"/>
  <c r="H2809" i="1" s="1"/>
  <c r="H2810" i="1" s="1"/>
  <c r="H2811" i="1" s="1"/>
  <c r="H2812" i="1" s="1"/>
  <c r="H2813" i="1" s="1"/>
  <c r="H2814" i="1" s="1"/>
  <c r="H2815" i="1" s="1"/>
  <c r="H2816" i="1" s="1"/>
  <c r="H2817" i="1" s="1"/>
  <c r="H2818" i="1" s="1"/>
  <c r="H2819" i="1" s="1"/>
  <c r="H2820" i="1" s="1"/>
  <c r="H2821" i="1" s="1"/>
  <c r="H2822" i="1" s="1"/>
  <c r="H2823" i="1" s="1"/>
  <c r="H2824" i="1" s="1"/>
  <c r="H2825" i="1" s="1"/>
  <c r="H2826" i="1" s="1"/>
  <c r="H2827" i="1" s="1"/>
  <c r="H2828" i="1" s="1"/>
  <c r="H2829" i="1" s="1"/>
  <c r="H2830" i="1" s="1"/>
  <c r="H2831" i="1" s="1"/>
  <c r="H2832" i="1" s="1"/>
  <c r="H2833" i="1" s="1"/>
  <c r="H2834" i="1" s="1"/>
  <c r="H2835" i="1" s="1"/>
  <c r="H2836" i="1" s="1"/>
  <c r="H2837" i="1" s="1"/>
  <c r="H2838" i="1" s="1"/>
  <c r="H2839" i="1" s="1"/>
  <c r="H2840" i="1" s="1"/>
  <c r="H2841" i="1" s="1"/>
  <c r="H2842" i="1" s="1"/>
  <c r="H2843" i="1" s="1"/>
  <c r="H2844" i="1" s="1"/>
  <c r="H2845" i="1" s="1"/>
  <c r="H2846" i="1" s="1"/>
  <c r="H2847" i="1" s="1"/>
  <c r="H2848" i="1" s="1"/>
  <c r="H2849" i="1" s="1"/>
  <c r="H2850" i="1" s="1"/>
  <c r="H2851" i="1" s="1"/>
  <c r="H2852" i="1" s="1"/>
  <c r="H2853" i="1" s="1"/>
  <c r="H2854" i="1" s="1"/>
  <c r="H2855" i="1" s="1"/>
  <c r="H2856" i="1" s="1"/>
  <c r="H2857" i="1" s="1"/>
  <c r="H2858" i="1" s="1"/>
  <c r="H2859" i="1" s="1"/>
  <c r="H2860" i="1" s="1"/>
  <c r="H2861" i="1" s="1"/>
  <c r="H2862" i="1" s="1"/>
  <c r="H2863" i="1" s="1"/>
  <c r="H2864" i="1" s="1"/>
  <c r="H2865" i="1" s="1"/>
  <c r="H2866" i="1" s="1"/>
  <c r="H2867" i="1" s="1"/>
  <c r="H2868" i="1" s="1"/>
  <c r="H2869" i="1" s="1"/>
  <c r="H2870" i="1" s="1"/>
  <c r="H2871" i="1" s="1"/>
  <c r="H2872" i="1" s="1"/>
  <c r="H2873" i="1" s="1"/>
  <c r="H2874" i="1" s="1"/>
  <c r="H2875" i="1" s="1"/>
  <c r="H2876" i="1" s="1"/>
  <c r="H2877" i="1" s="1"/>
  <c r="H2878" i="1" s="1"/>
  <c r="H2879" i="1" s="1"/>
  <c r="H2880" i="1" s="1"/>
  <c r="H2881" i="1" s="1"/>
  <c r="H2882" i="1" s="1"/>
  <c r="H2883" i="1" s="1"/>
  <c r="H2884" i="1" s="1"/>
  <c r="H2885" i="1" s="1"/>
  <c r="H2886" i="1" s="1"/>
  <c r="H2887" i="1" s="1"/>
  <c r="H2888" i="1" s="1"/>
  <c r="H2889" i="1" s="1"/>
  <c r="H2890" i="1" s="1"/>
  <c r="H2891" i="1" s="1"/>
  <c r="H2892" i="1" s="1"/>
  <c r="H2893" i="1" s="1"/>
  <c r="H2894" i="1" s="1"/>
  <c r="H2895" i="1" s="1"/>
  <c r="H2896" i="1" s="1"/>
  <c r="H2897" i="1" s="1"/>
  <c r="H2898" i="1" s="1"/>
  <c r="H2899" i="1" s="1"/>
  <c r="H2900" i="1" s="1"/>
  <c r="H2901" i="1" s="1"/>
  <c r="H2902" i="1" s="1"/>
  <c r="H2903" i="1" s="1"/>
  <c r="H2904" i="1" s="1"/>
  <c r="H2905" i="1" s="1"/>
  <c r="H2906" i="1" s="1"/>
  <c r="H2907" i="1" s="1"/>
  <c r="H2908" i="1" s="1"/>
  <c r="H2909" i="1" s="1"/>
  <c r="H2910" i="1" s="1"/>
  <c r="H2911" i="1" s="1"/>
  <c r="H2912" i="1" s="1"/>
  <c r="H2913" i="1" s="1"/>
  <c r="H2914" i="1" s="1"/>
  <c r="H2915" i="1" s="1"/>
  <c r="H2916" i="1" s="1"/>
  <c r="H2917" i="1" s="1"/>
  <c r="H2918" i="1" s="1"/>
  <c r="H2919" i="1" s="1"/>
  <c r="H2920" i="1" s="1"/>
  <c r="H2921" i="1" s="1"/>
  <c r="H2922" i="1" s="1"/>
  <c r="H2923" i="1" s="1"/>
  <c r="H2924" i="1" s="1"/>
  <c r="H2925" i="1" s="1"/>
  <c r="H2926" i="1" s="1"/>
  <c r="H2927" i="1" s="1"/>
  <c r="H2928" i="1" s="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H2950" i="1" s="1"/>
  <c r="H2951" i="1" s="1"/>
  <c r="H2952" i="1" s="1"/>
  <c r="H2953" i="1" s="1"/>
  <c r="H2954" i="1" s="1"/>
  <c r="H2955" i="1" s="1"/>
  <c r="H2956" i="1" s="1"/>
  <c r="H2957" i="1" s="1"/>
  <c r="H2958" i="1" s="1"/>
  <c r="H2959" i="1" s="1"/>
  <c r="H2960" i="1" s="1"/>
  <c r="H2961" i="1" s="1"/>
  <c r="H2962" i="1" s="1"/>
  <c r="H2963" i="1" s="1"/>
  <c r="H2964" i="1" s="1"/>
  <c r="H2965" i="1" s="1"/>
  <c r="H2966" i="1" s="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H2988" i="1" s="1"/>
  <c r="H2989" i="1" s="1"/>
  <c r="H2990" i="1" s="1"/>
  <c r="H2991" i="1" s="1"/>
  <c r="H2992" i="1" s="1"/>
  <c r="H2993" i="1" s="1"/>
  <c r="H2994" i="1" s="1"/>
  <c r="H2995" i="1" s="1"/>
  <c r="H2996" i="1" s="1"/>
  <c r="H2997" i="1" s="1"/>
  <c r="H2998" i="1" s="1"/>
  <c r="H2999" i="1" s="1"/>
  <c r="H3000" i="1" s="1"/>
  <c r="H3001" i="1" s="1"/>
  <c r="H3002" i="1" s="1"/>
  <c r="H3003" i="1" s="1"/>
  <c r="H3004" i="1" s="1"/>
  <c r="H3005" i="1" s="1"/>
  <c r="H3006" i="1" s="1"/>
  <c r="H3007" i="1" s="1"/>
  <c r="H3008" i="1" s="1"/>
  <c r="H3009" i="1" s="1"/>
  <c r="H3010" i="1" s="1"/>
  <c r="H3011" i="1" s="1"/>
  <c r="H3012" i="1" s="1"/>
  <c r="H3013" i="1" s="1"/>
  <c r="H3014" i="1" s="1"/>
  <c r="H3015" i="1" s="1"/>
  <c r="H3016" i="1" s="1"/>
  <c r="H3017" i="1" s="1"/>
  <c r="H3018" i="1" s="1"/>
  <c r="H3019" i="1" s="1"/>
  <c r="H3020" i="1" s="1"/>
  <c r="H3021" i="1" s="1"/>
  <c r="H3022" i="1" s="1"/>
  <c r="H3023" i="1" s="1"/>
  <c r="H3024" i="1" s="1"/>
  <c r="H3025" i="1" s="1"/>
  <c r="H3026" i="1" s="1"/>
  <c r="H3027" i="1" s="1"/>
  <c r="H3028" i="1" s="1"/>
  <c r="H3029" i="1" s="1"/>
  <c r="H3030" i="1" s="1"/>
  <c r="H3031" i="1" s="1"/>
  <c r="H3032" i="1" s="1"/>
  <c r="H3033" i="1" s="1"/>
  <c r="H3034" i="1" s="1"/>
  <c r="H3035" i="1" s="1"/>
  <c r="H3036" i="1" s="1"/>
  <c r="H3037" i="1" s="1"/>
  <c r="H3038" i="1" s="1"/>
  <c r="H3039" i="1" s="1"/>
  <c r="H3040" i="1" s="1"/>
  <c r="H3041" i="1" s="1"/>
  <c r="H3042" i="1" s="1"/>
  <c r="H3043" i="1" s="1"/>
  <c r="H3044" i="1" s="1"/>
  <c r="H3045" i="1" s="1"/>
  <c r="H3046" i="1" s="1"/>
  <c r="H3047" i="1" s="1"/>
  <c r="H3048" i="1" s="1"/>
  <c r="H3049" i="1" s="1"/>
  <c r="H3050" i="1" s="1"/>
  <c r="H3051" i="1" s="1"/>
  <c r="H3052" i="1" s="1"/>
  <c r="H3053" i="1" s="1"/>
  <c r="H3054" i="1" s="1"/>
  <c r="H3055" i="1" s="1"/>
  <c r="H3056" i="1" s="1"/>
  <c r="H3057" i="1" s="1"/>
  <c r="H3058" i="1" s="1"/>
  <c r="H3059" i="1" s="1"/>
  <c r="H3060" i="1" s="1"/>
  <c r="H3061" i="1" s="1"/>
  <c r="H3062" i="1" s="1"/>
  <c r="H3063" i="1" s="1"/>
  <c r="H3064" i="1" s="1"/>
  <c r="H3065" i="1" s="1"/>
  <c r="H3066" i="1" s="1"/>
  <c r="H3067" i="1" s="1"/>
  <c r="H3068" i="1" s="1"/>
  <c r="H3069" i="1" s="1"/>
  <c r="H3070" i="1" s="1"/>
  <c r="H3071" i="1" s="1"/>
  <c r="H3072" i="1" s="1"/>
  <c r="H3073" i="1" s="1"/>
  <c r="H3074" i="1" s="1"/>
  <c r="H3075" i="1" s="1"/>
  <c r="H3076" i="1" s="1"/>
  <c r="H3077" i="1" s="1"/>
  <c r="H3078" i="1" s="1"/>
  <c r="H3079" i="1" s="1"/>
  <c r="H3080" i="1" s="1"/>
  <c r="H3081" i="1" s="1"/>
  <c r="H3082" i="1" s="1"/>
  <c r="H3083" i="1" s="1"/>
  <c r="H3084" i="1" s="1"/>
  <c r="H3085" i="1" s="1"/>
  <c r="H3086" i="1" s="1"/>
  <c r="H3087" i="1" s="1"/>
  <c r="H3088" i="1" s="1"/>
  <c r="H3089" i="1" s="1"/>
  <c r="H3090" i="1" s="1"/>
  <c r="H3091" i="1" s="1"/>
  <c r="H3092" i="1" s="1"/>
  <c r="H3093" i="1" s="1"/>
  <c r="H3094" i="1" s="1"/>
  <c r="H3095" i="1" s="1"/>
  <c r="H3096" i="1" s="1"/>
  <c r="H3097" i="1" s="1"/>
  <c r="H3098" i="1" s="1"/>
  <c r="H3099" i="1" s="1"/>
  <c r="H3100" i="1" s="1"/>
  <c r="H3101" i="1" s="1"/>
  <c r="H3102" i="1" s="1"/>
  <c r="H3103" i="1" s="1"/>
  <c r="H3104" i="1" s="1"/>
  <c r="H3105" i="1" s="1"/>
  <c r="H3106" i="1" s="1"/>
  <c r="H3107" i="1" s="1"/>
  <c r="H3108" i="1" s="1"/>
  <c r="H3109" i="1" s="1"/>
  <c r="H3110" i="1" s="1"/>
  <c r="H3111" i="1" s="1"/>
  <c r="H3112" i="1" s="1"/>
  <c r="H3113" i="1" s="1"/>
  <c r="H3114" i="1" s="1"/>
  <c r="H3115" i="1" s="1"/>
  <c r="H3116" i="1" s="1"/>
  <c r="H3117" i="1" s="1"/>
  <c r="H3118" i="1" s="1"/>
  <c r="H3119" i="1" s="1"/>
  <c r="H3120" i="1" s="1"/>
  <c r="H3121" i="1" s="1"/>
  <c r="H3122" i="1" s="1"/>
  <c r="H3123" i="1" s="1"/>
  <c r="H3124" i="1" s="1"/>
  <c r="H3125" i="1" s="1"/>
  <c r="H3126" i="1" s="1"/>
  <c r="H3127" i="1" s="1"/>
  <c r="H3128" i="1" s="1"/>
  <c r="H3129" i="1" s="1"/>
  <c r="H3130" i="1" s="1"/>
  <c r="H3131" i="1" s="1"/>
  <c r="H3132" i="1" s="1"/>
  <c r="H3133" i="1" s="1"/>
  <c r="H3134" i="1" s="1"/>
  <c r="H3135" i="1" s="1"/>
  <c r="H3136" i="1" s="1"/>
  <c r="H3137" i="1" s="1"/>
  <c r="H3138" i="1" s="1"/>
  <c r="H3139" i="1" s="1"/>
  <c r="H3140" i="1" s="1"/>
  <c r="H3141" i="1" s="1"/>
  <c r="H3142" i="1" s="1"/>
  <c r="H3143" i="1" s="1"/>
  <c r="H3144" i="1" s="1"/>
  <c r="H3145" i="1" s="1"/>
  <c r="H3146" i="1" s="1"/>
  <c r="H3147" i="1" s="1"/>
  <c r="H3148" i="1" s="1"/>
  <c r="H3149" i="1" s="1"/>
  <c r="H3150" i="1" s="1"/>
  <c r="H3151" i="1" s="1"/>
  <c r="H3152" i="1" s="1"/>
  <c r="H3153" i="1" s="1"/>
  <c r="H3154" i="1" s="1"/>
  <c r="H3155" i="1" s="1"/>
  <c r="H3156" i="1" s="1"/>
  <c r="H3157" i="1" s="1"/>
  <c r="H3158" i="1" s="1"/>
  <c r="H3159" i="1" s="1"/>
  <c r="H3160" i="1" s="1"/>
  <c r="H3161" i="1" s="1"/>
  <c r="H3162" i="1" s="1"/>
  <c r="H3163" i="1" s="1"/>
  <c r="H3164" i="1" s="1"/>
  <c r="H3165" i="1" s="1"/>
  <c r="H3166" i="1" s="1"/>
  <c r="H3167" i="1" s="1"/>
  <c r="H3168" i="1" s="1"/>
  <c r="H3169" i="1" s="1"/>
  <c r="H3170" i="1" s="1"/>
  <c r="H3171" i="1" s="1"/>
  <c r="H3172" i="1" s="1"/>
  <c r="H3173" i="1" s="1"/>
  <c r="H3174" i="1" s="1"/>
  <c r="H3175" i="1" s="1"/>
  <c r="H3176" i="1" s="1"/>
  <c r="H3177" i="1" s="1"/>
  <c r="H3178" i="1" s="1"/>
  <c r="H3179" i="1" s="1"/>
  <c r="H3180" i="1" s="1"/>
  <c r="H3181" i="1" s="1"/>
  <c r="H3182" i="1" s="1"/>
  <c r="H3183" i="1" s="1"/>
  <c r="H3184" i="1" s="1"/>
  <c r="H3185" i="1" s="1"/>
  <c r="H3186" i="1" s="1"/>
  <c r="H3187" i="1" s="1"/>
  <c r="H3188" i="1" s="1"/>
  <c r="H3189" i="1" s="1"/>
  <c r="H3190" i="1" s="1"/>
  <c r="H3191" i="1" s="1"/>
  <c r="H3192" i="1" s="1"/>
  <c r="H3193" i="1" s="1"/>
  <c r="H3194" i="1" s="1"/>
  <c r="H3195" i="1" s="1"/>
  <c r="H3196" i="1" s="1"/>
  <c r="H3197" i="1" s="1"/>
  <c r="H3198" i="1" s="1"/>
  <c r="H3199" i="1" s="1"/>
  <c r="H3200" i="1" s="1"/>
  <c r="H3201" i="1" s="1"/>
  <c r="H3202" i="1" s="1"/>
  <c r="H3203" i="1" s="1"/>
  <c r="H3204" i="1" s="1"/>
  <c r="H3205" i="1" s="1"/>
  <c r="H3206" i="1" s="1"/>
  <c r="H3207" i="1" s="1"/>
  <c r="H3208" i="1" s="1"/>
  <c r="H3209" i="1" s="1"/>
  <c r="H3210" i="1" s="1"/>
  <c r="H3211" i="1" s="1"/>
  <c r="H3212" i="1" s="1"/>
  <c r="H3213" i="1" s="1"/>
  <c r="H3214" i="1" s="1"/>
  <c r="H3215" i="1" s="1"/>
  <c r="H3216" i="1" s="1"/>
  <c r="H3217" i="1" s="1"/>
  <c r="H3218" i="1" s="1"/>
  <c r="H3219" i="1" s="1"/>
  <c r="H3220" i="1" s="1"/>
  <c r="H3221" i="1" s="1"/>
  <c r="H3222" i="1" s="1"/>
  <c r="H3223" i="1" s="1"/>
  <c r="H3224" i="1" s="1"/>
  <c r="H3225" i="1" s="1"/>
  <c r="H3226" i="1" s="1"/>
  <c r="H3227" i="1" s="1"/>
  <c r="H3228" i="1" s="1"/>
  <c r="H3229" i="1" s="1"/>
  <c r="H3230" i="1" s="1"/>
  <c r="H3231" i="1" s="1"/>
  <c r="H3232" i="1" s="1"/>
  <c r="H3233" i="1" s="1"/>
  <c r="H3234" i="1" s="1"/>
  <c r="H3235" i="1" s="1"/>
  <c r="H3236" i="1" s="1"/>
  <c r="H3237" i="1" s="1"/>
  <c r="H3238" i="1" s="1"/>
  <c r="H3239" i="1" s="1"/>
  <c r="H3240" i="1" s="1"/>
  <c r="H3241" i="1" s="1"/>
  <c r="H3242" i="1" s="1"/>
  <c r="H3243" i="1" s="1"/>
  <c r="H3244" i="1" s="1"/>
  <c r="H3245" i="1" s="1"/>
  <c r="H3246" i="1" s="1"/>
  <c r="H3247" i="1" s="1"/>
  <c r="H3248" i="1" s="1"/>
  <c r="H3249" i="1" s="1"/>
  <c r="H3250" i="1" s="1"/>
  <c r="H3251" i="1" s="1"/>
  <c r="H3252" i="1" s="1"/>
  <c r="H3253" i="1" s="1"/>
  <c r="H3254" i="1" s="1"/>
  <c r="H3255" i="1" s="1"/>
  <c r="H3256" i="1" s="1"/>
  <c r="H3257" i="1" s="1"/>
  <c r="H3258" i="1" s="1"/>
  <c r="H3259" i="1" s="1"/>
  <c r="H3260" i="1" s="1"/>
  <c r="H3261" i="1" s="1"/>
  <c r="H3262" i="1" s="1"/>
  <c r="H3263" i="1" s="1"/>
  <c r="H3264" i="1" s="1"/>
  <c r="H3265" i="1" s="1"/>
  <c r="H3266" i="1" s="1"/>
  <c r="H3267" i="1" s="1"/>
  <c r="H3268" i="1" s="1"/>
  <c r="H3269" i="1" s="1"/>
  <c r="H3270" i="1" s="1"/>
  <c r="H3271" i="1" s="1"/>
  <c r="H3272" i="1" s="1"/>
  <c r="H3273" i="1" s="1"/>
  <c r="H3274" i="1" s="1"/>
  <c r="H3275" i="1" s="1"/>
  <c r="H3276" i="1" s="1"/>
  <c r="H3277" i="1" s="1"/>
  <c r="H3278" i="1" s="1"/>
  <c r="H3279" i="1" s="1"/>
  <c r="H3280" i="1" s="1"/>
  <c r="H3281" i="1" s="1"/>
  <c r="H3282" i="1" s="1"/>
  <c r="H3283" i="1" s="1"/>
  <c r="H3284" i="1" s="1"/>
  <c r="H3285" i="1" s="1"/>
  <c r="H3286" i="1" s="1"/>
  <c r="H3287" i="1" s="1"/>
  <c r="H3288" i="1" s="1"/>
  <c r="H3289" i="1" s="1"/>
  <c r="H3290" i="1" s="1"/>
  <c r="H3291" i="1" s="1"/>
  <c r="H3292" i="1" s="1"/>
  <c r="H3293" i="1" s="1"/>
  <c r="H3294" i="1" s="1"/>
  <c r="H3295" i="1" s="1"/>
  <c r="H3296" i="1" s="1"/>
  <c r="H3297" i="1" s="1"/>
  <c r="H3298" i="1" s="1"/>
  <c r="H3299" i="1" s="1"/>
  <c r="H3300" i="1" s="1"/>
  <c r="H3301" i="1" s="1"/>
  <c r="H3302" i="1" s="1"/>
  <c r="H3303" i="1" s="1"/>
  <c r="H3304" i="1" s="1"/>
  <c r="H3305" i="1" s="1"/>
  <c r="H3306" i="1" s="1"/>
  <c r="H3307" i="1" s="1"/>
  <c r="H3308" i="1" s="1"/>
  <c r="H3309" i="1" s="1"/>
  <c r="H3310" i="1" s="1"/>
  <c r="H3311" i="1" s="1"/>
  <c r="H3312" i="1" s="1"/>
  <c r="H3313" i="1" s="1"/>
  <c r="H3314" i="1" s="1"/>
  <c r="H3315" i="1" s="1"/>
  <c r="H3316" i="1" s="1"/>
  <c r="H3317" i="1" s="1"/>
  <c r="H3318" i="1" s="1"/>
  <c r="H3319" i="1" s="1"/>
  <c r="H3320" i="1" s="1"/>
  <c r="H3321" i="1" s="1"/>
  <c r="H3322" i="1" s="1"/>
  <c r="H3323" i="1" s="1"/>
  <c r="H3324" i="1" s="1"/>
  <c r="H3325" i="1" s="1"/>
  <c r="H3326" i="1" s="1"/>
  <c r="H3327" i="1" s="1"/>
  <c r="H3328" i="1" s="1"/>
  <c r="H3329" i="1" s="1"/>
  <c r="H3330" i="1" s="1"/>
  <c r="H3331" i="1" s="1"/>
  <c r="H3332" i="1" s="1"/>
  <c r="H3333" i="1" s="1"/>
  <c r="H3334" i="1" s="1"/>
  <c r="H3335" i="1" s="1"/>
  <c r="H3336" i="1" s="1"/>
  <c r="H3337" i="1" s="1"/>
  <c r="H3338" i="1" s="1"/>
  <c r="H3339" i="1" s="1"/>
  <c r="H3340" i="1" s="1"/>
  <c r="H3341" i="1" s="1"/>
  <c r="H3342" i="1" s="1"/>
  <c r="H3343" i="1" s="1"/>
  <c r="H3344" i="1" s="1"/>
  <c r="H3345" i="1" s="1"/>
  <c r="H3346" i="1" s="1"/>
  <c r="H3347" i="1" s="1"/>
  <c r="H3348" i="1" s="1"/>
  <c r="H3349" i="1" s="1"/>
  <c r="H3350" i="1" s="1"/>
  <c r="H3351" i="1" s="1"/>
  <c r="H3352" i="1" s="1"/>
  <c r="H3353" i="1" s="1"/>
  <c r="H3354" i="1" s="1"/>
  <c r="H3355" i="1" s="1"/>
  <c r="H3356" i="1" s="1"/>
  <c r="H3357" i="1" s="1"/>
  <c r="H3358" i="1" s="1"/>
  <c r="H3359" i="1" s="1"/>
  <c r="H3360" i="1" s="1"/>
  <c r="H3361" i="1" s="1"/>
  <c r="H3362" i="1" s="1"/>
  <c r="H3363" i="1" s="1"/>
  <c r="H3364" i="1" s="1"/>
  <c r="H3365" i="1" s="1"/>
  <c r="H3366" i="1" s="1"/>
  <c r="H3367" i="1" s="1"/>
  <c r="H3368" i="1" s="1"/>
  <c r="H3369" i="1" s="1"/>
  <c r="H3370" i="1" s="1"/>
  <c r="H3371" i="1" s="1"/>
  <c r="H3372" i="1" s="1"/>
  <c r="H3373" i="1" s="1"/>
  <c r="H3374" i="1" s="1"/>
  <c r="H3375" i="1" s="1"/>
  <c r="H3376" i="1" s="1"/>
  <c r="H3377" i="1" s="1"/>
  <c r="H3378" i="1" s="1"/>
  <c r="H3379" i="1" s="1"/>
  <c r="H3380" i="1" s="1"/>
  <c r="H3381" i="1" s="1"/>
  <c r="H3382" i="1" s="1"/>
  <c r="H3383" i="1" s="1"/>
  <c r="H3384" i="1" s="1"/>
  <c r="H3385" i="1" s="1"/>
  <c r="H3386" i="1" s="1"/>
  <c r="H3387" i="1" s="1"/>
  <c r="H3388" i="1" s="1"/>
  <c r="H3389" i="1" s="1"/>
  <c r="H3390" i="1" s="1"/>
  <c r="H3391" i="1" s="1"/>
  <c r="H3392" i="1" s="1"/>
  <c r="H3393" i="1" s="1"/>
  <c r="H3394" i="1" s="1"/>
  <c r="H3395" i="1" s="1"/>
  <c r="H3396" i="1" s="1"/>
  <c r="H3397" i="1" s="1"/>
  <c r="H3398" i="1" s="1"/>
  <c r="H3399" i="1" s="1"/>
  <c r="H3400" i="1" s="1"/>
  <c r="H3401" i="1" s="1"/>
  <c r="H3402" i="1" s="1"/>
  <c r="H3403" i="1" s="1"/>
  <c r="H3404" i="1" s="1"/>
  <c r="H3405" i="1" s="1"/>
  <c r="H3406" i="1" s="1"/>
  <c r="H3407" i="1" s="1"/>
  <c r="H3408" i="1" s="1"/>
  <c r="H3409" i="1" s="1"/>
  <c r="H3410" i="1" s="1"/>
  <c r="H3411" i="1" s="1"/>
  <c r="H3412" i="1" s="1"/>
  <c r="H3413" i="1" s="1"/>
  <c r="H3414" i="1" s="1"/>
  <c r="H3415" i="1" s="1"/>
  <c r="H3416" i="1" s="1"/>
  <c r="H3417" i="1" s="1"/>
  <c r="H3418" i="1" s="1"/>
  <c r="H3419" i="1" s="1"/>
  <c r="H3420" i="1" s="1"/>
  <c r="H3421" i="1" s="1"/>
  <c r="H3422" i="1" s="1"/>
  <c r="H3423" i="1" s="1"/>
  <c r="H3424" i="1" s="1"/>
  <c r="H3425" i="1" s="1"/>
  <c r="H3426" i="1" s="1"/>
  <c r="H3427" i="1" s="1"/>
  <c r="H3428" i="1" s="1"/>
  <c r="H3429" i="1" s="1"/>
  <c r="H3430" i="1" s="1"/>
  <c r="H3431" i="1" s="1"/>
  <c r="H3432" i="1" s="1"/>
  <c r="H3433" i="1" s="1"/>
  <c r="H3434" i="1" s="1"/>
  <c r="H3435" i="1" s="1"/>
  <c r="H3436" i="1" s="1"/>
  <c r="H3437" i="1" s="1"/>
  <c r="H3438" i="1" s="1"/>
  <c r="H3439" i="1" s="1"/>
  <c r="H3440" i="1" s="1"/>
  <c r="H3441" i="1" s="1"/>
  <c r="H3442" i="1" s="1"/>
  <c r="H3443" i="1" s="1"/>
  <c r="H3444" i="1" s="1"/>
  <c r="H3445" i="1" s="1"/>
  <c r="H3446" i="1" s="1"/>
  <c r="H3447" i="1" s="1"/>
  <c r="H3448" i="1" s="1"/>
  <c r="H3449" i="1" s="1"/>
  <c r="H3450" i="1" s="1"/>
  <c r="H3451" i="1" s="1"/>
  <c r="H3452" i="1" s="1"/>
  <c r="H3453" i="1" s="1"/>
  <c r="H3454" i="1" s="1"/>
  <c r="H3455" i="1" s="1"/>
  <c r="H3456" i="1" s="1"/>
  <c r="H3457" i="1" s="1"/>
  <c r="H3458" i="1" s="1"/>
  <c r="H3459" i="1" s="1"/>
  <c r="H3460" i="1" s="1"/>
  <c r="H3461" i="1" s="1"/>
  <c r="H3462" i="1" s="1"/>
  <c r="H3463" i="1" s="1"/>
  <c r="H3464" i="1" s="1"/>
  <c r="H3465" i="1" s="1"/>
  <c r="H3466" i="1" s="1"/>
  <c r="H3467" i="1" s="1"/>
  <c r="H3468" i="1" s="1"/>
  <c r="H3469" i="1" s="1"/>
  <c r="H3470" i="1" s="1"/>
  <c r="H3471" i="1" s="1"/>
  <c r="H3472" i="1" s="1"/>
  <c r="H3473" i="1" s="1"/>
  <c r="H3474" i="1" s="1"/>
  <c r="H3475" i="1" s="1"/>
  <c r="H3476" i="1" s="1"/>
  <c r="H3477" i="1" s="1"/>
  <c r="H3478" i="1" s="1"/>
  <c r="H3479" i="1" s="1"/>
  <c r="H3480" i="1" s="1"/>
  <c r="H3481" i="1" s="1"/>
  <c r="H3482" i="1" s="1"/>
  <c r="H3483" i="1" s="1"/>
  <c r="H3484" i="1" s="1"/>
  <c r="H3485" i="1" s="1"/>
  <c r="H3486" i="1" s="1"/>
  <c r="H3487" i="1" s="1"/>
  <c r="H3488" i="1" s="1"/>
  <c r="H3489" i="1" s="1"/>
  <c r="H3490" i="1" s="1"/>
  <c r="H3491" i="1" s="1"/>
  <c r="H3492" i="1" s="1"/>
  <c r="H3493" i="1" s="1"/>
  <c r="H3494" i="1" s="1"/>
  <c r="H3495" i="1" s="1"/>
  <c r="H3496" i="1" s="1"/>
  <c r="H3497" i="1" s="1"/>
  <c r="H3498" i="1" s="1"/>
  <c r="H3499" i="1" s="1"/>
  <c r="H3500" i="1" s="1"/>
  <c r="H3501" i="1" s="1"/>
  <c r="H3502" i="1" s="1"/>
  <c r="H3503" i="1" s="1"/>
  <c r="H3504" i="1" s="1"/>
  <c r="H3505" i="1" s="1"/>
  <c r="H3506" i="1" s="1"/>
  <c r="H3507" i="1" s="1"/>
  <c r="H3508" i="1" s="1"/>
  <c r="H3509" i="1" s="1"/>
  <c r="H3510" i="1" s="1"/>
  <c r="H3511" i="1" s="1"/>
  <c r="H3512" i="1" s="1"/>
  <c r="H3513" i="1" s="1"/>
  <c r="H3514" i="1" s="1"/>
  <c r="H3515" i="1" s="1"/>
  <c r="H3516" i="1" s="1"/>
  <c r="H3517" i="1" s="1"/>
  <c r="H3518" i="1" s="1"/>
  <c r="H3519" i="1" s="1"/>
  <c r="H3520" i="1" s="1"/>
  <c r="H3521" i="1" s="1"/>
  <c r="H3522" i="1" s="1"/>
  <c r="H3523" i="1" s="1"/>
  <c r="H3524" i="1" s="1"/>
  <c r="H3525" i="1" s="1"/>
  <c r="H3526" i="1" s="1"/>
  <c r="H3527" i="1" s="1"/>
  <c r="H3528" i="1" s="1"/>
  <c r="H3529" i="1" s="1"/>
  <c r="H3530" i="1" s="1"/>
  <c r="H3531" i="1" s="1"/>
  <c r="H3532" i="1" s="1"/>
  <c r="H3533" i="1" s="1"/>
  <c r="H3534" i="1" s="1"/>
  <c r="H3535" i="1" s="1"/>
  <c r="H3536" i="1" s="1"/>
  <c r="H3537" i="1" s="1"/>
  <c r="H3538" i="1" s="1"/>
  <c r="H3539" i="1" s="1"/>
  <c r="H3540" i="1" s="1"/>
  <c r="H3541" i="1" s="1"/>
  <c r="H3542" i="1" s="1"/>
  <c r="H3543" i="1" s="1"/>
  <c r="H3544" i="1" s="1"/>
  <c r="H3545" i="1" s="1"/>
  <c r="H3546" i="1" s="1"/>
  <c r="H3547" i="1" s="1"/>
  <c r="H3548" i="1" s="1"/>
  <c r="H3549" i="1" s="1"/>
  <c r="H3550" i="1" s="1"/>
  <c r="H3551" i="1" s="1"/>
  <c r="H3552" i="1" s="1"/>
  <c r="H3553" i="1" s="1"/>
  <c r="H3554" i="1" s="1"/>
  <c r="H3555" i="1" s="1"/>
  <c r="H3556" i="1" s="1"/>
  <c r="H3557" i="1" s="1"/>
  <c r="H3558" i="1" s="1"/>
  <c r="H3559" i="1" s="1"/>
  <c r="H3560" i="1" s="1"/>
  <c r="H3561" i="1" s="1"/>
  <c r="H3562" i="1" s="1"/>
  <c r="H3563" i="1" s="1"/>
  <c r="H3564" i="1" s="1"/>
  <c r="H3565" i="1" s="1"/>
  <c r="H3566" i="1" s="1"/>
  <c r="H3567" i="1" s="1"/>
  <c r="H3568" i="1" s="1"/>
  <c r="H3569" i="1" s="1"/>
  <c r="H3570" i="1" s="1"/>
  <c r="H3571" i="1" s="1"/>
  <c r="H3572" i="1" s="1"/>
  <c r="H3573" i="1" s="1"/>
  <c r="H3574" i="1" s="1"/>
  <c r="H3575" i="1" s="1"/>
  <c r="H3576" i="1" s="1"/>
  <c r="H3577" i="1" s="1"/>
  <c r="H3578" i="1" s="1"/>
  <c r="H3579" i="1" s="1"/>
  <c r="H3580" i="1" s="1"/>
  <c r="H3581" i="1" s="1"/>
  <c r="H3582" i="1" s="1"/>
  <c r="H3583" i="1" s="1"/>
  <c r="H3584" i="1" s="1"/>
  <c r="H3585" i="1" s="1"/>
  <c r="H3586" i="1" s="1"/>
  <c r="H3587" i="1" s="1"/>
  <c r="H3588" i="1" s="1"/>
  <c r="H3589" i="1" s="1"/>
  <c r="H3590" i="1" s="1"/>
  <c r="H3591" i="1" s="1"/>
  <c r="H3592" i="1" s="1"/>
  <c r="H3593" i="1" s="1"/>
  <c r="H3594" i="1" s="1"/>
  <c r="H3595" i="1" s="1"/>
  <c r="H3596" i="1" s="1"/>
  <c r="H3597" i="1" s="1"/>
  <c r="H3598" i="1" s="1"/>
  <c r="H3599" i="1" s="1"/>
  <c r="H3600" i="1" s="1"/>
  <c r="H3601" i="1" s="1"/>
  <c r="H3602" i="1" s="1"/>
  <c r="H3603" i="1" s="1"/>
  <c r="H3604" i="1" s="1"/>
  <c r="H3605" i="1" s="1"/>
  <c r="H3606" i="1" s="1"/>
  <c r="H3607" i="1" s="1"/>
  <c r="H3608" i="1" s="1"/>
  <c r="H3609" i="1" s="1"/>
  <c r="H3610" i="1" s="1"/>
  <c r="H3611" i="1" s="1"/>
  <c r="H3612" i="1" s="1"/>
  <c r="H3613" i="1" s="1"/>
  <c r="H3614" i="1" s="1"/>
  <c r="H3615" i="1" s="1"/>
  <c r="H3616" i="1" s="1"/>
  <c r="H3617" i="1" s="1"/>
  <c r="H3618" i="1" s="1"/>
  <c r="H3619" i="1" s="1"/>
  <c r="H3620" i="1" s="1"/>
  <c r="H3621" i="1" s="1"/>
  <c r="H3622" i="1" s="1"/>
  <c r="H3623" i="1" s="1"/>
  <c r="H3624" i="1" s="1"/>
  <c r="H3625" i="1" s="1"/>
  <c r="H3626" i="1" s="1"/>
  <c r="H3627" i="1" s="1"/>
  <c r="H3628" i="1" s="1"/>
  <c r="H3629" i="1" s="1"/>
  <c r="H3630" i="1" s="1"/>
  <c r="H3631" i="1" s="1"/>
  <c r="H3632" i="1" s="1"/>
  <c r="H3633" i="1" s="1"/>
  <c r="H3634" i="1" s="1"/>
  <c r="H3635" i="1" s="1"/>
  <c r="H3636" i="1" s="1"/>
  <c r="H3637" i="1" s="1"/>
  <c r="H3638" i="1" s="1"/>
  <c r="H3639" i="1" s="1"/>
  <c r="H3640" i="1" s="1"/>
  <c r="H3641" i="1" s="1"/>
  <c r="H3642" i="1" s="1"/>
  <c r="H3643" i="1" s="1"/>
  <c r="H3644" i="1" s="1"/>
  <c r="H3645" i="1" s="1"/>
  <c r="H3646" i="1" s="1"/>
  <c r="H3647" i="1" s="1"/>
  <c r="H3648" i="1" s="1"/>
  <c r="H3649" i="1" s="1"/>
  <c r="H3650" i="1" s="1"/>
  <c r="H3651" i="1" s="1"/>
  <c r="H3652" i="1" s="1"/>
  <c r="H3653" i="1" s="1"/>
  <c r="H3654" i="1" s="1"/>
  <c r="H3655" i="1" s="1"/>
  <c r="H3656" i="1" s="1"/>
  <c r="H3657" i="1" s="1"/>
  <c r="H3658" i="1" s="1"/>
  <c r="H3659" i="1" s="1"/>
  <c r="H3660" i="1" s="1"/>
  <c r="H3661" i="1" s="1"/>
  <c r="H3662" i="1" s="1"/>
  <c r="H3663" i="1" s="1"/>
  <c r="H3664" i="1" s="1"/>
  <c r="H3665" i="1" s="1"/>
  <c r="H3666" i="1" s="1"/>
  <c r="H3667" i="1" s="1"/>
  <c r="H3668" i="1" s="1"/>
  <c r="H3669" i="1" s="1"/>
  <c r="H3670" i="1" s="1"/>
  <c r="H3671" i="1" s="1"/>
  <c r="H3672" i="1" s="1"/>
  <c r="H3673" i="1" s="1"/>
  <c r="H3674" i="1" s="1"/>
  <c r="H3675" i="1" s="1"/>
  <c r="H3676" i="1" s="1"/>
  <c r="H3677" i="1" s="1"/>
  <c r="H3678" i="1" s="1"/>
  <c r="H3679" i="1" s="1"/>
  <c r="H3680" i="1" s="1"/>
  <c r="H3681" i="1" s="1"/>
  <c r="H3682" i="1" s="1"/>
  <c r="H3683" i="1" s="1"/>
  <c r="H3684" i="1" s="1"/>
  <c r="H3685" i="1" s="1"/>
  <c r="H3686" i="1" s="1"/>
  <c r="H3687" i="1" s="1"/>
  <c r="H3688" i="1" s="1"/>
  <c r="H3689" i="1" s="1"/>
  <c r="H3690" i="1" s="1"/>
  <c r="H3691" i="1" s="1"/>
  <c r="H3692" i="1" s="1"/>
  <c r="H3693" i="1" s="1"/>
  <c r="H3694" i="1" s="1"/>
  <c r="H3695" i="1" s="1"/>
  <c r="H3696" i="1" s="1"/>
  <c r="H3697" i="1" s="1"/>
  <c r="H3698" i="1" s="1"/>
  <c r="H3699" i="1" s="1"/>
  <c r="H3700" i="1" s="1"/>
  <c r="H3701" i="1" s="1"/>
  <c r="H3702" i="1" s="1"/>
  <c r="H3703" i="1" s="1"/>
  <c r="H3704" i="1" s="1"/>
  <c r="H3705" i="1" s="1"/>
  <c r="H3706" i="1" s="1"/>
  <c r="H3707" i="1" s="1"/>
  <c r="H3708" i="1" s="1"/>
  <c r="H3709" i="1" s="1"/>
  <c r="H3710" i="1" s="1"/>
  <c r="H3711" i="1" s="1"/>
  <c r="H3712" i="1" s="1"/>
  <c r="H3713" i="1" s="1"/>
  <c r="H3714" i="1" s="1"/>
  <c r="H3715" i="1" s="1"/>
  <c r="H3716" i="1" s="1"/>
  <c r="H3717" i="1" s="1"/>
  <c r="H3718" i="1" s="1"/>
  <c r="H3719" i="1" s="1"/>
  <c r="H3720" i="1" s="1"/>
  <c r="H3721" i="1" s="1"/>
  <c r="H3722" i="1" s="1"/>
  <c r="H3723" i="1" s="1"/>
  <c r="H3724" i="1" s="1"/>
  <c r="H3725" i="1" s="1"/>
  <c r="H3726" i="1" s="1"/>
  <c r="H3727" i="1" s="1"/>
  <c r="H3728" i="1" s="1"/>
  <c r="H3729" i="1" s="1"/>
  <c r="H3730" i="1" s="1"/>
  <c r="H3731" i="1" s="1"/>
  <c r="H3732" i="1" s="1"/>
  <c r="H3733" i="1" s="1"/>
  <c r="H3734" i="1" s="1"/>
  <c r="H3735" i="1" s="1"/>
  <c r="H3736" i="1" s="1"/>
  <c r="H3737" i="1" s="1"/>
  <c r="H3738" i="1" s="1"/>
  <c r="H3739" i="1" s="1"/>
  <c r="H3740" i="1" s="1"/>
  <c r="H3741" i="1" s="1"/>
  <c r="H3742" i="1" s="1"/>
  <c r="H3743" i="1" s="1"/>
  <c r="H3744" i="1" s="1"/>
  <c r="H3745" i="1" s="1"/>
  <c r="H3746" i="1" s="1"/>
  <c r="H3747" i="1" s="1"/>
  <c r="H3748" i="1" s="1"/>
  <c r="H3749" i="1" s="1"/>
  <c r="H3750" i="1" s="1"/>
  <c r="H3751" i="1" s="1"/>
  <c r="H3752" i="1" s="1"/>
  <c r="H3753" i="1" s="1"/>
  <c r="H3754" i="1" s="1"/>
  <c r="H3755" i="1" s="1"/>
  <c r="H3756" i="1" s="1"/>
  <c r="H3757" i="1" s="1"/>
  <c r="H3758" i="1" s="1"/>
  <c r="H3759" i="1" s="1"/>
  <c r="H3760" i="1" s="1"/>
  <c r="H3761" i="1" s="1"/>
  <c r="H3762" i="1" s="1"/>
  <c r="H3763" i="1" s="1"/>
  <c r="H3764" i="1" s="1"/>
  <c r="H3765" i="1" s="1"/>
  <c r="H3766" i="1" s="1"/>
  <c r="H3767" i="1" s="1"/>
  <c r="H3768" i="1" s="1"/>
  <c r="H3769" i="1" s="1"/>
  <c r="H3770" i="1" s="1"/>
  <c r="H3771" i="1" s="1"/>
  <c r="H3772" i="1" s="1"/>
  <c r="H3773" i="1" s="1"/>
  <c r="H3774" i="1" s="1"/>
  <c r="H3775" i="1" s="1"/>
  <c r="H3776" i="1" s="1"/>
  <c r="H3777" i="1" s="1"/>
  <c r="H3778" i="1" s="1"/>
  <c r="H3779" i="1" s="1"/>
  <c r="H3780" i="1" s="1"/>
  <c r="H3781" i="1" s="1"/>
  <c r="H3782" i="1" s="1"/>
  <c r="H3783" i="1" s="1"/>
  <c r="H3784" i="1" s="1"/>
  <c r="H3785" i="1" s="1"/>
  <c r="H3786" i="1" s="1"/>
  <c r="H3787" i="1" s="1"/>
  <c r="H3788" i="1" s="1"/>
  <c r="H3789" i="1" s="1"/>
  <c r="H3790" i="1" s="1"/>
  <c r="H3791" i="1" s="1"/>
  <c r="H3792" i="1" s="1"/>
  <c r="H3793" i="1" s="1"/>
  <c r="H3794" i="1" s="1"/>
  <c r="H3795" i="1" s="1"/>
  <c r="H3796" i="1" s="1"/>
  <c r="H3797" i="1" s="1"/>
  <c r="H3798" i="1" s="1"/>
  <c r="H3799" i="1" s="1"/>
  <c r="H3800" i="1" s="1"/>
  <c r="H3801" i="1" s="1"/>
  <c r="H3802" i="1" s="1"/>
  <c r="H3803" i="1" s="1"/>
  <c r="H3804" i="1" s="1"/>
  <c r="H3805" i="1" s="1"/>
  <c r="H3806" i="1" s="1"/>
  <c r="H3807" i="1" s="1"/>
  <c r="H3808" i="1" s="1"/>
  <c r="H3809" i="1" s="1"/>
  <c r="H3810" i="1" s="1"/>
  <c r="H3811" i="1" s="1"/>
  <c r="H3812" i="1" s="1"/>
  <c r="H3813" i="1" s="1"/>
  <c r="H3814" i="1" s="1"/>
  <c r="H3815" i="1" s="1"/>
  <c r="H3816" i="1" s="1"/>
  <c r="H3817" i="1" s="1"/>
  <c r="H3818" i="1" s="1"/>
  <c r="H3819" i="1" s="1"/>
  <c r="H3820" i="1" s="1"/>
  <c r="H3821" i="1" s="1"/>
  <c r="H3822" i="1" s="1"/>
  <c r="H3823" i="1" s="1"/>
  <c r="H3824" i="1" s="1"/>
  <c r="H3825" i="1" s="1"/>
  <c r="H3826" i="1" s="1"/>
  <c r="H3827" i="1" s="1"/>
  <c r="H3828" i="1" s="1"/>
  <c r="H3829" i="1" s="1"/>
  <c r="H3830" i="1" s="1"/>
  <c r="H3831" i="1" s="1"/>
  <c r="H3832" i="1" s="1"/>
  <c r="H3833" i="1" s="1"/>
  <c r="H3834" i="1" s="1"/>
  <c r="H3835" i="1" s="1"/>
  <c r="H3836" i="1" s="1"/>
  <c r="H3837" i="1" s="1"/>
  <c r="H3838" i="1" s="1"/>
  <c r="H3839" i="1" s="1"/>
  <c r="H3840" i="1" s="1"/>
  <c r="H3841" i="1" s="1"/>
  <c r="H3842" i="1" s="1"/>
  <c r="H3843" i="1" s="1"/>
  <c r="H3844" i="1" s="1"/>
  <c r="H3845" i="1" s="1"/>
  <c r="H3846" i="1" s="1"/>
  <c r="H3847" i="1" s="1"/>
  <c r="H3848" i="1" s="1"/>
  <c r="H3849" i="1" s="1"/>
  <c r="H3850" i="1" s="1"/>
  <c r="H3851" i="1" s="1"/>
  <c r="H3852" i="1" s="1"/>
  <c r="H3853" i="1" s="1"/>
  <c r="H3854" i="1" s="1"/>
  <c r="H3855" i="1" s="1"/>
  <c r="H3856" i="1" s="1"/>
  <c r="H3857" i="1" s="1"/>
  <c r="H3858" i="1" s="1"/>
  <c r="H3859" i="1" s="1"/>
  <c r="H3860" i="1" s="1"/>
  <c r="H3861" i="1" s="1"/>
  <c r="H3862" i="1" s="1"/>
  <c r="H3863" i="1" s="1"/>
  <c r="H3864" i="1" s="1"/>
  <c r="H3865" i="1" s="1"/>
  <c r="H3866" i="1" s="1"/>
  <c r="H3867" i="1" s="1"/>
  <c r="H3868" i="1" s="1"/>
  <c r="H3869" i="1" s="1"/>
  <c r="H3870" i="1" s="1"/>
  <c r="H3871" i="1" s="1"/>
  <c r="H3872" i="1" s="1"/>
  <c r="H3873" i="1" s="1"/>
  <c r="H3874" i="1" s="1"/>
  <c r="H3875" i="1" s="1"/>
  <c r="H3876" i="1" s="1"/>
  <c r="H3877" i="1" s="1"/>
  <c r="H3878" i="1" s="1"/>
  <c r="H3879" i="1" s="1"/>
  <c r="H3880" i="1" s="1"/>
  <c r="H3881" i="1" s="1"/>
  <c r="H3882" i="1" s="1"/>
  <c r="H3883" i="1" s="1"/>
  <c r="H3884" i="1" s="1"/>
  <c r="H3885" i="1" s="1"/>
  <c r="H3886" i="1" s="1"/>
  <c r="H3887" i="1" s="1"/>
  <c r="H3888" i="1" s="1"/>
  <c r="H3889" i="1" s="1"/>
  <c r="H3890" i="1" s="1"/>
  <c r="H3891" i="1" s="1"/>
  <c r="H3892" i="1" s="1"/>
  <c r="H3893" i="1" s="1"/>
  <c r="H3894" i="1" s="1"/>
  <c r="H3895" i="1" s="1"/>
  <c r="H3896" i="1" s="1"/>
  <c r="H3897" i="1" s="1"/>
  <c r="H3898" i="1" s="1"/>
  <c r="H3899" i="1" s="1"/>
  <c r="H3900" i="1" s="1"/>
  <c r="H3901" i="1" s="1"/>
  <c r="H3902" i="1" s="1"/>
  <c r="H3903" i="1" s="1"/>
  <c r="H3904" i="1" s="1"/>
  <c r="H3905" i="1" s="1"/>
  <c r="H3906" i="1" s="1"/>
  <c r="H3907" i="1" s="1"/>
  <c r="H3908" i="1" s="1"/>
  <c r="H3909" i="1" s="1"/>
  <c r="H3910" i="1" s="1"/>
  <c r="H3911" i="1" s="1"/>
  <c r="H3912" i="1" s="1"/>
  <c r="H3913" i="1" s="1"/>
  <c r="H3914" i="1" s="1"/>
  <c r="H3915" i="1" s="1"/>
  <c r="H3916" i="1" s="1"/>
  <c r="H3917" i="1" s="1"/>
  <c r="H3918" i="1" s="1"/>
  <c r="H3919" i="1" s="1"/>
  <c r="H3920" i="1" s="1"/>
  <c r="H3921" i="1" s="1"/>
  <c r="H3922" i="1" s="1"/>
  <c r="H3923" i="1" s="1"/>
  <c r="H3924" i="1" s="1"/>
  <c r="H3925" i="1" s="1"/>
  <c r="H3926" i="1" s="1"/>
  <c r="H3927" i="1" s="1"/>
  <c r="H3928" i="1" s="1"/>
  <c r="H3929" i="1" s="1"/>
  <c r="H3930" i="1" s="1"/>
  <c r="H3931" i="1" s="1"/>
  <c r="H3932" i="1" s="1"/>
  <c r="H3933" i="1" s="1"/>
  <c r="H3934" i="1" s="1"/>
  <c r="H3935" i="1" s="1"/>
  <c r="H3936" i="1" s="1"/>
  <c r="H3937" i="1" s="1"/>
  <c r="H3938" i="1" s="1"/>
  <c r="H3939" i="1" s="1"/>
  <c r="H3940" i="1" s="1"/>
  <c r="H3941" i="1" s="1"/>
  <c r="H3942" i="1" s="1"/>
  <c r="H3943" i="1" s="1"/>
  <c r="H3944" i="1" s="1"/>
  <c r="H3945" i="1" s="1"/>
  <c r="H3946" i="1" s="1"/>
  <c r="H3947" i="1" s="1"/>
  <c r="H3948" i="1" s="1"/>
  <c r="H3949" i="1" s="1"/>
  <c r="H3950" i="1" s="1"/>
  <c r="H3951" i="1" s="1"/>
  <c r="H3952" i="1" s="1"/>
  <c r="H3953" i="1" s="1"/>
  <c r="H3954" i="1" s="1"/>
  <c r="H3955" i="1" s="1"/>
  <c r="H3956" i="1" s="1"/>
  <c r="H3957" i="1" s="1"/>
  <c r="H3958" i="1" s="1"/>
  <c r="H3959" i="1" s="1"/>
  <c r="H3960" i="1" s="1"/>
  <c r="H3961" i="1" s="1"/>
  <c r="H3962" i="1" s="1"/>
  <c r="H3963" i="1" s="1"/>
  <c r="H3964" i="1" s="1"/>
  <c r="H3965" i="1" s="1"/>
  <c r="H3966" i="1" s="1"/>
  <c r="H3967" i="1" s="1"/>
  <c r="H3968" i="1" s="1"/>
  <c r="H3969" i="1" s="1"/>
  <c r="H3970" i="1" s="1"/>
  <c r="H3971" i="1" s="1"/>
  <c r="H3972" i="1" s="1"/>
  <c r="H3973" i="1" s="1"/>
  <c r="H3974" i="1" s="1"/>
  <c r="H3975" i="1" s="1"/>
  <c r="H3976" i="1" s="1"/>
  <c r="H3977" i="1" s="1"/>
  <c r="H3978" i="1" s="1"/>
  <c r="H3979" i="1" s="1"/>
  <c r="H3980" i="1" s="1"/>
  <c r="H3981" i="1" s="1"/>
  <c r="H3982" i="1" s="1"/>
  <c r="H3983" i="1" s="1"/>
  <c r="H3984" i="1" s="1"/>
  <c r="H3985" i="1" s="1"/>
  <c r="H3986" i="1" s="1"/>
  <c r="H3987" i="1" s="1"/>
  <c r="H3988" i="1" s="1"/>
  <c r="H3989" i="1" s="1"/>
  <c r="H3990" i="1" s="1"/>
  <c r="H3991" i="1" s="1"/>
  <c r="H3992" i="1" s="1"/>
  <c r="H3993" i="1" s="1"/>
  <c r="H3994" i="1" s="1"/>
  <c r="H3995" i="1" s="1"/>
  <c r="H3996" i="1" s="1"/>
  <c r="H3997" i="1" s="1"/>
  <c r="H3998" i="1" s="1"/>
  <c r="H3999" i="1" s="1"/>
  <c r="H4000" i="1" s="1"/>
  <c r="H4001" i="1" s="1"/>
  <c r="H4002" i="1" s="1"/>
  <c r="H4003" i="1" s="1"/>
  <c r="H4004" i="1" s="1"/>
  <c r="H4005" i="1" s="1"/>
  <c r="H4006" i="1" s="1"/>
  <c r="H4007" i="1" s="1"/>
  <c r="H4008" i="1" s="1"/>
  <c r="H4009" i="1" s="1"/>
  <c r="H4010" i="1" s="1"/>
  <c r="H4011" i="1" s="1"/>
  <c r="H4012" i="1" s="1"/>
  <c r="H4013" i="1" s="1"/>
  <c r="H4014" i="1" s="1"/>
  <c r="H4015" i="1" s="1"/>
  <c r="H4016" i="1" s="1"/>
  <c r="H4017" i="1" s="1"/>
  <c r="H4018" i="1" s="1"/>
  <c r="H4019" i="1" s="1"/>
  <c r="H4020" i="1" s="1"/>
  <c r="H4021" i="1" s="1"/>
  <c r="H4022" i="1" s="1"/>
  <c r="H4023" i="1" s="1"/>
  <c r="H4024" i="1" s="1"/>
  <c r="H4025" i="1" s="1"/>
  <c r="H4026" i="1" s="1"/>
  <c r="H4027" i="1" s="1"/>
  <c r="H4028" i="1" s="1"/>
  <c r="H4029" i="1" s="1"/>
  <c r="H4030" i="1" s="1"/>
  <c r="H4031" i="1" s="1"/>
  <c r="H4032" i="1" s="1"/>
  <c r="H4033" i="1" s="1"/>
  <c r="H4034" i="1" s="1"/>
  <c r="H4035" i="1" s="1"/>
  <c r="H4036" i="1" s="1"/>
  <c r="H4037" i="1" s="1"/>
  <c r="H4038" i="1" s="1"/>
  <c r="H4039" i="1" s="1"/>
  <c r="H4040" i="1" s="1"/>
  <c r="H4041" i="1" s="1"/>
  <c r="H4042" i="1" s="1"/>
  <c r="H4043" i="1" s="1"/>
  <c r="H4044" i="1" s="1"/>
  <c r="H4045" i="1" s="1"/>
  <c r="H4046" i="1" s="1"/>
  <c r="H4047" i="1" s="1"/>
  <c r="H4048" i="1" s="1"/>
  <c r="H4049" i="1" s="1"/>
  <c r="H4050" i="1" s="1"/>
  <c r="H4051" i="1" s="1"/>
  <c r="H4052" i="1" s="1"/>
  <c r="H4053" i="1" s="1"/>
  <c r="H4054" i="1" s="1"/>
  <c r="H4055" i="1" s="1"/>
  <c r="H4056" i="1" s="1"/>
  <c r="H4057" i="1" s="1"/>
  <c r="H4058" i="1" s="1"/>
  <c r="H4059" i="1" s="1"/>
  <c r="H4060" i="1" s="1"/>
  <c r="H4061" i="1" s="1"/>
  <c r="H4062" i="1" s="1"/>
  <c r="H4063" i="1" s="1"/>
  <c r="H4064" i="1" s="1"/>
  <c r="H4065" i="1" s="1"/>
  <c r="H4066" i="1" s="1"/>
  <c r="H4067" i="1" s="1"/>
  <c r="H4068" i="1" s="1"/>
  <c r="H4069" i="1" s="1"/>
  <c r="H4070" i="1" s="1"/>
  <c r="H4071" i="1" s="1"/>
  <c r="H4072" i="1" s="1"/>
  <c r="H4073" i="1" s="1"/>
  <c r="H4074" i="1" s="1"/>
  <c r="H4075" i="1" s="1"/>
  <c r="H4076" i="1" s="1"/>
  <c r="H4077" i="1" s="1"/>
  <c r="H4078" i="1" s="1"/>
  <c r="H4079" i="1" s="1"/>
  <c r="H4080" i="1" s="1"/>
  <c r="H4081" i="1" s="1"/>
  <c r="H4082" i="1" s="1"/>
  <c r="H4083" i="1" s="1"/>
  <c r="H4084" i="1" s="1"/>
  <c r="H4085" i="1" s="1"/>
  <c r="H4086" i="1" s="1"/>
  <c r="H4087" i="1" s="1"/>
  <c r="H4088" i="1" s="1"/>
  <c r="H4089" i="1" s="1"/>
  <c r="H4090" i="1" s="1"/>
  <c r="H4091" i="1" s="1"/>
  <c r="H4092" i="1" s="1"/>
  <c r="H4093" i="1" s="1"/>
  <c r="H4094" i="1" s="1"/>
  <c r="H4095" i="1" s="1"/>
  <c r="H4096" i="1" s="1"/>
  <c r="H4097" i="1" s="1"/>
  <c r="H4098" i="1" s="1"/>
  <c r="H4099" i="1" s="1"/>
  <c r="H4100" i="1" s="1"/>
  <c r="H4101" i="1" s="1"/>
  <c r="H4102" i="1" s="1"/>
  <c r="H4103" i="1" s="1"/>
  <c r="H4104" i="1" s="1"/>
  <c r="H4105" i="1" s="1"/>
  <c r="H4106" i="1" s="1"/>
  <c r="H4107" i="1" s="1"/>
  <c r="H4108" i="1" s="1"/>
  <c r="H4109" i="1" s="1"/>
  <c r="H4110" i="1" s="1"/>
  <c r="H4111" i="1" s="1"/>
  <c r="H4112" i="1" s="1"/>
  <c r="H4113" i="1" s="1"/>
  <c r="H4114" i="1" s="1"/>
  <c r="H4115" i="1" s="1"/>
  <c r="H4116" i="1" s="1"/>
  <c r="H4117" i="1" s="1"/>
  <c r="H4118" i="1" s="1"/>
  <c r="H4119" i="1" s="1"/>
  <c r="H4120" i="1" s="1"/>
  <c r="H4121" i="1" s="1"/>
  <c r="H4122" i="1" s="1"/>
  <c r="H4123" i="1" s="1"/>
  <c r="H4124" i="1" s="1"/>
  <c r="H4125" i="1" s="1"/>
  <c r="H4126" i="1" s="1"/>
  <c r="H4127" i="1" s="1"/>
  <c r="H4128" i="1" s="1"/>
  <c r="H4129" i="1" s="1"/>
  <c r="H4130" i="1" s="1"/>
  <c r="H4131" i="1" s="1"/>
  <c r="H4132" i="1" s="1"/>
  <c r="H4133" i="1" s="1"/>
  <c r="H4134" i="1" s="1"/>
  <c r="H4135" i="1" s="1"/>
  <c r="H4136" i="1" s="1"/>
  <c r="H4137" i="1" s="1"/>
  <c r="H4138" i="1" s="1"/>
  <c r="H4139" i="1" s="1"/>
  <c r="H4140" i="1" s="1"/>
  <c r="H4141" i="1" s="1"/>
  <c r="H4142" i="1" s="1"/>
  <c r="H4143" i="1" s="1"/>
  <c r="H4144" i="1" s="1"/>
  <c r="H4145" i="1" s="1"/>
  <c r="H4146" i="1" s="1"/>
  <c r="H4147" i="1" s="1"/>
  <c r="H4148" i="1" s="1"/>
  <c r="H4149" i="1" s="1"/>
  <c r="H4150" i="1" s="1"/>
  <c r="H4151" i="1" s="1"/>
  <c r="H4152" i="1" s="1"/>
  <c r="H4153" i="1" s="1"/>
  <c r="H4154" i="1" s="1"/>
  <c r="H4155" i="1" s="1"/>
  <c r="H4156" i="1" s="1"/>
  <c r="H4157" i="1" s="1"/>
  <c r="H4158" i="1" s="1"/>
  <c r="H4159" i="1" s="1"/>
  <c r="H4160" i="1" s="1"/>
  <c r="H4161" i="1" s="1"/>
  <c r="H4162" i="1" s="1"/>
  <c r="H4163" i="1" s="1"/>
  <c r="H4164" i="1" s="1"/>
  <c r="H4165" i="1" s="1"/>
  <c r="H4166" i="1" s="1"/>
  <c r="H4167" i="1" s="1"/>
  <c r="H4168" i="1" s="1"/>
  <c r="H4169" i="1" s="1"/>
  <c r="H4170" i="1" s="1"/>
  <c r="H4171" i="1" s="1"/>
  <c r="H4172" i="1" s="1"/>
  <c r="H4173" i="1" s="1"/>
  <c r="H4174" i="1" s="1"/>
  <c r="H4175" i="1" s="1"/>
  <c r="H4176" i="1" s="1"/>
  <c r="H4177" i="1" s="1"/>
  <c r="H4178" i="1" s="1"/>
  <c r="H4179" i="1" s="1"/>
  <c r="H4180" i="1" s="1"/>
  <c r="H4181" i="1" s="1"/>
  <c r="H4182" i="1" s="1"/>
  <c r="H4183" i="1" s="1"/>
  <c r="H4184" i="1" s="1"/>
  <c r="H4185" i="1" s="1"/>
  <c r="H4186" i="1" s="1"/>
  <c r="H4187" i="1" s="1"/>
  <c r="H4188" i="1" s="1"/>
  <c r="H4189" i="1" s="1"/>
  <c r="H4190" i="1" s="1"/>
  <c r="H4191" i="1" s="1"/>
  <c r="H4192" i="1" s="1"/>
  <c r="H4193" i="1" s="1"/>
  <c r="H4194" i="1" s="1"/>
  <c r="H4195" i="1" s="1"/>
  <c r="H4196" i="1" s="1"/>
  <c r="H4197" i="1" s="1"/>
  <c r="H4198" i="1" s="1"/>
  <c r="H4199" i="1" s="1"/>
  <c r="H4200" i="1" s="1"/>
  <c r="H4201" i="1" s="1"/>
  <c r="H4202" i="1" s="1"/>
  <c r="H4203" i="1" s="1"/>
  <c r="H4204" i="1" s="1"/>
  <c r="H4205" i="1" s="1"/>
  <c r="H4206" i="1" s="1"/>
  <c r="H4207" i="1" s="1"/>
  <c r="H4208" i="1" s="1"/>
  <c r="H4209" i="1" s="1"/>
  <c r="H4210" i="1" s="1"/>
  <c r="H4211" i="1" s="1"/>
  <c r="H4212" i="1" s="1"/>
  <c r="H4213" i="1" s="1"/>
  <c r="H4214" i="1" s="1"/>
  <c r="H4215" i="1" s="1"/>
  <c r="H4216" i="1" s="1"/>
  <c r="H4217" i="1" s="1"/>
  <c r="H4218" i="1" s="1"/>
  <c r="H4219" i="1" s="1"/>
  <c r="H4220" i="1" s="1"/>
  <c r="H4221" i="1" s="1"/>
  <c r="H4222" i="1" s="1"/>
  <c r="H4223" i="1" s="1"/>
  <c r="H4224" i="1" s="1"/>
  <c r="H4225" i="1" s="1"/>
  <c r="H4226" i="1" s="1"/>
  <c r="H4227" i="1" s="1"/>
  <c r="H4228" i="1" s="1"/>
  <c r="H4229" i="1" s="1"/>
  <c r="H4230" i="1" s="1"/>
  <c r="H4231" i="1" s="1"/>
  <c r="H4232" i="1" s="1"/>
  <c r="H4233" i="1" s="1"/>
  <c r="H4234" i="1" s="1"/>
  <c r="H4235" i="1" s="1"/>
  <c r="H4236" i="1" s="1"/>
  <c r="H4237" i="1" s="1"/>
  <c r="H4238" i="1" s="1"/>
  <c r="H4239" i="1" s="1"/>
  <c r="H4240" i="1" s="1"/>
  <c r="H4241" i="1" s="1"/>
  <c r="H4242" i="1" s="1"/>
  <c r="H4243" i="1" s="1"/>
  <c r="H4244" i="1" s="1"/>
  <c r="H4245" i="1" s="1"/>
  <c r="H4246" i="1" s="1"/>
  <c r="H4247" i="1" s="1"/>
  <c r="H4248" i="1" s="1"/>
  <c r="H4249" i="1" s="1"/>
  <c r="H4250" i="1" s="1"/>
  <c r="H4251" i="1" s="1"/>
  <c r="H4252" i="1" s="1"/>
  <c r="H4253" i="1" s="1"/>
  <c r="H4254" i="1" s="1"/>
  <c r="H4255" i="1" s="1"/>
  <c r="H4256" i="1" s="1"/>
  <c r="H4257" i="1" s="1"/>
  <c r="H4258" i="1" s="1"/>
  <c r="H4259" i="1" s="1"/>
  <c r="H4260" i="1" s="1"/>
  <c r="H4261" i="1" s="1"/>
  <c r="H4262" i="1" s="1"/>
  <c r="H4263" i="1" s="1"/>
  <c r="H4264" i="1" s="1"/>
  <c r="H4265" i="1" s="1"/>
  <c r="H4266" i="1" s="1"/>
  <c r="H4267" i="1" s="1"/>
  <c r="H4268" i="1" s="1"/>
  <c r="H4269" i="1" s="1"/>
  <c r="H4270" i="1" s="1"/>
  <c r="H4271" i="1" s="1"/>
  <c r="H4272" i="1" s="1"/>
  <c r="H4273" i="1" s="1"/>
  <c r="H4274" i="1" s="1"/>
  <c r="H4275" i="1" s="1"/>
  <c r="H4276" i="1" s="1"/>
  <c r="H4277" i="1" s="1"/>
  <c r="H4278" i="1" s="1"/>
  <c r="H4279" i="1" s="1"/>
  <c r="H4280" i="1" s="1"/>
  <c r="H4281" i="1" s="1"/>
  <c r="H4282" i="1" s="1"/>
  <c r="H4283" i="1" s="1"/>
  <c r="H4284" i="1" s="1"/>
  <c r="H4285" i="1" s="1"/>
  <c r="H4286" i="1" s="1"/>
  <c r="H4287" i="1" s="1"/>
  <c r="H4288" i="1" s="1"/>
  <c r="H4289" i="1" s="1"/>
  <c r="H4290" i="1" s="1"/>
  <c r="H4291" i="1" s="1"/>
  <c r="H4292" i="1" s="1"/>
  <c r="H4293" i="1" s="1"/>
  <c r="H4294" i="1" s="1"/>
  <c r="H4295" i="1" s="1"/>
  <c r="H4296" i="1" s="1"/>
  <c r="H4297" i="1" s="1"/>
  <c r="H4298" i="1" s="1"/>
  <c r="H4299" i="1" s="1"/>
  <c r="H4300" i="1" s="1"/>
  <c r="H4301" i="1" s="1"/>
  <c r="H4302" i="1" s="1"/>
  <c r="H4303" i="1" s="1"/>
  <c r="H4304" i="1" s="1"/>
  <c r="H4305" i="1" s="1"/>
  <c r="H4306" i="1" s="1"/>
  <c r="H4307" i="1" s="1"/>
  <c r="H4308" i="1" s="1"/>
  <c r="H4309" i="1" s="1"/>
  <c r="H4310" i="1" s="1"/>
  <c r="H4311" i="1" s="1"/>
  <c r="H4312" i="1" s="1"/>
  <c r="H4313" i="1" s="1"/>
  <c r="H4314" i="1" s="1"/>
  <c r="H4315" i="1" s="1"/>
  <c r="H4316" i="1" s="1"/>
  <c r="H4317" i="1" s="1"/>
  <c r="H4318" i="1" s="1"/>
  <c r="H4319" i="1" s="1"/>
  <c r="H4320" i="1" s="1"/>
  <c r="H4321" i="1" s="1"/>
  <c r="H4322" i="1" s="1"/>
  <c r="H4323" i="1" s="1"/>
  <c r="H4324" i="1" s="1"/>
  <c r="H4325" i="1" s="1"/>
  <c r="H4326" i="1" s="1"/>
  <c r="H4327" i="1" s="1"/>
  <c r="H4328" i="1" s="1"/>
  <c r="H4329" i="1" s="1"/>
  <c r="H4330" i="1" s="1"/>
  <c r="H4331" i="1" s="1"/>
  <c r="H4332" i="1" s="1"/>
  <c r="H4333" i="1" s="1"/>
  <c r="H4334" i="1" s="1"/>
  <c r="H4335" i="1" s="1"/>
  <c r="H4336" i="1" s="1"/>
  <c r="H4337" i="1" s="1"/>
  <c r="H4338" i="1" s="1"/>
  <c r="H4339" i="1" s="1"/>
  <c r="H4340" i="1" s="1"/>
  <c r="H4341" i="1" s="1"/>
  <c r="H4342" i="1" s="1"/>
  <c r="H4343" i="1" s="1"/>
  <c r="H4344" i="1" s="1"/>
  <c r="H4345" i="1" s="1"/>
  <c r="H4346" i="1" s="1"/>
  <c r="H4347" i="1" s="1"/>
  <c r="H4348" i="1" s="1"/>
  <c r="H4349" i="1" s="1"/>
  <c r="H4350" i="1" s="1"/>
  <c r="H4351" i="1" s="1"/>
  <c r="H4352" i="1" s="1"/>
  <c r="H4353" i="1" s="1"/>
  <c r="H4354" i="1" s="1"/>
  <c r="H4355" i="1" s="1"/>
  <c r="H4356" i="1" s="1"/>
  <c r="H4357" i="1" s="1"/>
  <c r="H4358" i="1" s="1"/>
  <c r="H4359" i="1" s="1"/>
  <c r="H4360" i="1" s="1"/>
  <c r="H4361" i="1" s="1"/>
  <c r="H4362" i="1" s="1"/>
  <c r="H4363" i="1" s="1"/>
  <c r="H4364" i="1" s="1"/>
  <c r="H4365" i="1" s="1"/>
  <c r="H4366" i="1" s="1"/>
  <c r="H4367" i="1" s="1"/>
  <c r="H4368" i="1" s="1"/>
  <c r="H4369" i="1" s="1"/>
  <c r="H4370" i="1" s="1"/>
  <c r="H4371" i="1" s="1"/>
  <c r="H4372" i="1" s="1"/>
  <c r="H4373" i="1" s="1"/>
  <c r="H4374" i="1" s="1"/>
  <c r="H4375" i="1" s="1"/>
  <c r="H4376" i="1" s="1"/>
  <c r="H4377" i="1" s="1"/>
  <c r="H4378" i="1" s="1"/>
  <c r="H4379" i="1" s="1"/>
  <c r="H4380" i="1" s="1"/>
  <c r="H4381" i="1" s="1"/>
  <c r="H4382" i="1" s="1"/>
  <c r="H4383" i="1" s="1"/>
  <c r="H4384" i="1" s="1"/>
  <c r="H4385" i="1" s="1"/>
  <c r="H4386" i="1" s="1"/>
  <c r="H4387" i="1" s="1"/>
  <c r="H4388" i="1" s="1"/>
  <c r="H4389" i="1" s="1"/>
  <c r="H4390" i="1" s="1"/>
  <c r="H4391" i="1" s="1"/>
  <c r="H4392" i="1" s="1"/>
  <c r="H4393" i="1" s="1"/>
  <c r="H4394" i="1" s="1"/>
  <c r="H4395" i="1" s="1"/>
  <c r="H4396" i="1" s="1"/>
  <c r="H4397" i="1" s="1"/>
  <c r="H4398" i="1" s="1"/>
  <c r="H4399" i="1" s="1"/>
  <c r="H4400" i="1" s="1"/>
  <c r="H4401" i="1" s="1"/>
  <c r="H4402" i="1" s="1"/>
  <c r="H4403" i="1" s="1"/>
  <c r="H4404" i="1" s="1"/>
  <c r="H4405" i="1" s="1"/>
  <c r="H4406" i="1" s="1"/>
  <c r="H4407" i="1" s="1"/>
  <c r="H4408" i="1" s="1"/>
  <c r="H4409" i="1" s="1"/>
  <c r="H4410" i="1" s="1"/>
  <c r="H4411" i="1" s="1"/>
  <c r="H4412" i="1" s="1"/>
  <c r="H4413" i="1" s="1"/>
  <c r="H4414" i="1" s="1"/>
  <c r="H4415" i="1" s="1"/>
  <c r="H4416" i="1" s="1"/>
  <c r="H4417" i="1" s="1"/>
  <c r="H4418" i="1" s="1"/>
  <c r="H4419" i="1" s="1"/>
  <c r="H4420" i="1" s="1"/>
  <c r="H4421" i="1" s="1"/>
  <c r="H4422" i="1" s="1"/>
  <c r="H4423" i="1" s="1"/>
  <c r="H4424" i="1" s="1"/>
  <c r="H4425" i="1" s="1"/>
  <c r="H4426" i="1" s="1"/>
  <c r="H4427" i="1" s="1"/>
  <c r="H4428" i="1" s="1"/>
  <c r="H4429" i="1" s="1"/>
  <c r="H4430" i="1" s="1"/>
  <c r="H4431" i="1" s="1"/>
  <c r="H4432" i="1" s="1"/>
  <c r="H4433" i="1" s="1"/>
  <c r="H4434" i="1" s="1"/>
  <c r="H4435" i="1" s="1"/>
  <c r="H4436" i="1" s="1"/>
  <c r="H4437" i="1" s="1"/>
  <c r="H4438" i="1" s="1"/>
  <c r="H4439" i="1" s="1"/>
  <c r="H4440" i="1" s="1"/>
  <c r="H4441" i="1" s="1"/>
  <c r="H4442" i="1" s="1"/>
  <c r="H4443" i="1" s="1"/>
  <c r="H4444" i="1" s="1"/>
  <c r="H4445" i="1" s="1"/>
  <c r="H4446" i="1" s="1"/>
  <c r="H4447" i="1" s="1"/>
  <c r="H4448" i="1" s="1"/>
  <c r="H4449" i="1" s="1"/>
  <c r="H4450" i="1" s="1"/>
  <c r="H4451" i="1" s="1"/>
  <c r="H4452" i="1" s="1"/>
  <c r="H4453" i="1" s="1"/>
  <c r="H4454" i="1" s="1"/>
  <c r="H4455" i="1" s="1"/>
  <c r="H4456" i="1" s="1"/>
  <c r="H4457" i="1" s="1"/>
  <c r="H4458" i="1" s="1"/>
  <c r="H4459" i="1" s="1"/>
  <c r="H4460" i="1" s="1"/>
  <c r="H4461" i="1" s="1"/>
  <c r="H4462" i="1" s="1"/>
  <c r="H4463" i="1" s="1"/>
  <c r="H4464" i="1" s="1"/>
  <c r="H4465" i="1" s="1"/>
  <c r="H4466" i="1" s="1"/>
  <c r="H4467" i="1" s="1"/>
  <c r="H4468" i="1" s="1"/>
  <c r="H4469" i="1" s="1"/>
  <c r="H4470" i="1" s="1"/>
  <c r="H4471" i="1" s="1"/>
  <c r="H4472" i="1" s="1"/>
  <c r="H4473" i="1" s="1"/>
  <c r="H4474" i="1" s="1"/>
  <c r="H4475" i="1" s="1"/>
  <c r="H4476" i="1" s="1"/>
  <c r="H4477" i="1" s="1"/>
  <c r="H4478" i="1" s="1"/>
  <c r="H4479" i="1" s="1"/>
  <c r="H4480" i="1" s="1"/>
  <c r="H4481" i="1" s="1"/>
  <c r="H4482" i="1" s="1"/>
  <c r="H4483" i="1" s="1"/>
  <c r="H4484" i="1" s="1"/>
  <c r="H4485" i="1" s="1"/>
  <c r="H4486" i="1" s="1"/>
  <c r="H4487" i="1" s="1"/>
  <c r="H4488" i="1" s="1"/>
  <c r="H4489" i="1" s="1"/>
  <c r="H4490" i="1" s="1"/>
  <c r="H4491" i="1" s="1"/>
  <c r="H4492" i="1" s="1"/>
  <c r="H4493" i="1" s="1"/>
  <c r="H4494" i="1" s="1"/>
  <c r="H4495" i="1" s="1"/>
  <c r="H4496" i="1" s="1"/>
  <c r="H4497" i="1" s="1"/>
  <c r="H4498" i="1" s="1"/>
  <c r="H4499" i="1" s="1"/>
  <c r="H4500" i="1" s="1"/>
  <c r="H4501" i="1" s="1"/>
  <c r="H4502" i="1" s="1"/>
  <c r="H4503" i="1" s="1"/>
  <c r="H4504" i="1" s="1"/>
  <c r="H4505" i="1" s="1"/>
  <c r="H4506" i="1" s="1"/>
  <c r="H4507" i="1" s="1"/>
  <c r="H4508" i="1" s="1"/>
  <c r="H4509" i="1" s="1"/>
  <c r="H4510" i="1" s="1"/>
  <c r="H4511" i="1" s="1"/>
  <c r="H4512" i="1" s="1"/>
  <c r="H4513" i="1" s="1"/>
  <c r="H4514" i="1" s="1"/>
  <c r="H4515" i="1" s="1"/>
  <c r="H4516" i="1" s="1"/>
  <c r="H4517" i="1" s="1"/>
  <c r="H4518" i="1" s="1"/>
  <c r="H4519" i="1" s="1"/>
  <c r="H4520" i="1" s="1"/>
  <c r="H4521" i="1" s="1"/>
  <c r="H4522" i="1" s="1"/>
  <c r="H4523" i="1" s="1"/>
  <c r="H4524" i="1" s="1"/>
  <c r="H4525" i="1" s="1"/>
  <c r="H4526" i="1" s="1"/>
  <c r="H4527" i="1" s="1"/>
  <c r="H4528" i="1" s="1"/>
  <c r="H4529" i="1" s="1"/>
  <c r="H4530" i="1" s="1"/>
  <c r="H4531" i="1" s="1"/>
  <c r="H4532" i="1" s="1"/>
  <c r="H4533" i="1" s="1"/>
  <c r="H4534" i="1" s="1"/>
  <c r="H4535" i="1" s="1"/>
  <c r="H4536" i="1" s="1"/>
  <c r="H4537" i="1" s="1"/>
  <c r="H4538" i="1" s="1"/>
  <c r="H4539" i="1" s="1"/>
  <c r="H4540" i="1" s="1"/>
  <c r="H4541" i="1" s="1"/>
  <c r="H4542" i="1" s="1"/>
  <c r="H4543" i="1" s="1"/>
  <c r="H4544" i="1" s="1"/>
  <c r="H4545" i="1" s="1"/>
  <c r="H4546" i="1" s="1"/>
  <c r="H4547" i="1" s="1"/>
  <c r="H4548" i="1" s="1"/>
  <c r="H4549" i="1" s="1"/>
  <c r="H4550" i="1" s="1"/>
  <c r="H4551" i="1" s="1"/>
  <c r="H4552" i="1" s="1"/>
  <c r="H4553" i="1" s="1"/>
  <c r="H4554" i="1" s="1"/>
  <c r="H4555" i="1" s="1"/>
  <c r="H4556" i="1" s="1"/>
  <c r="H4557" i="1" s="1"/>
  <c r="H4558" i="1" s="1"/>
  <c r="H4559" i="1" s="1"/>
  <c r="H4560" i="1" s="1"/>
  <c r="H4561" i="1" s="1"/>
  <c r="H4562" i="1" s="1"/>
  <c r="H4563" i="1" s="1"/>
  <c r="H4564" i="1" s="1"/>
  <c r="H4565" i="1" s="1"/>
  <c r="H4566" i="1" s="1"/>
  <c r="H4567" i="1" s="1"/>
  <c r="H4568" i="1" s="1"/>
  <c r="H4569" i="1" s="1"/>
  <c r="H4570" i="1" s="1"/>
  <c r="H4571" i="1" s="1"/>
  <c r="H4572" i="1" s="1"/>
  <c r="H4573" i="1" s="1"/>
  <c r="H4574" i="1" s="1"/>
  <c r="H4575" i="1" s="1"/>
  <c r="H4576" i="1" s="1"/>
  <c r="H4577" i="1" s="1"/>
  <c r="H4578" i="1" s="1"/>
  <c r="H4579" i="1" s="1"/>
  <c r="H4580" i="1" s="1"/>
  <c r="H4581" i="1" s="1"/>
  <c r="H4582" i="1" s="1"/>
  <c r="H4583" i="1" s="1"/>
  <c r="H4584" i="1" s="1"/>
  <c r="H4585" i="1" s="1"/>
  <c r="H4586" i="1" s="1"/>
  <c r="H4587" i="1" s="1"/>
  <c r="H4588" i="1" s="1"/>
  <c r="H4589" i="1" s="1"/>
  <c r="H4590" i="1" s="1"/>
  <c r="H4591" i="1" s="1"/>
  <c r="H4592" i="1" s="1"/>
  <c r="H4593" i="1" s="1"/>
  <c r="H4594" i="1" s="1"/>
  <c r="H4595" i="1" s="1"/>
  <c r="H4596" i="1" s="1"/>
  <c r="H4597" i="1" s="1"/>
  <c r="H4598" i="1" s="1"/>
  <c r="H4599" i="1" s="1"/>
  <c r="H4600" i="1" s="1"/>
  <c r="H4601" i="1" s="1"/>
  <c r="H4602" i="1" s="1"/>
  <c r="H4603" i="1" s="1"/>
  <c r="H4604" i="1" s="1"/>
  <c r="H4605" i="1" s="1"/>
  <c r="H4606" i="1" s="1"/>
  <c r="H4607" i="1" s="1"/>
  <c r="H4608" i="1" s="1"/>
  <c r="H4609" i="1" s="1"/>
  <c r="H4610" i="1" s="1"/>
  <c r="H4611" i="1" s="1"/>
  <c r="H4612" i="1" s="1"/>
  <c r="H4613" i="1" s="1"/>
  <c r="H4614" i="1" s="1"/>
  <c r="H4615" i="1" s="1"/>
  <c r="H4616" i="1" s="1"/>
  <c r="H4617" i="1" s="1"/>
  <c r="H4618" i="1" s="1"/>
  <c r="H4619" i="1" s="1"/>
  <c r="H4620" i="1" s="1"/>
  <c r="H4621" i="1" s="1"/>
  <c r="H4622" i="1" s="1"/>
  <c r="H4623" i="1" s="1"/>
  <c r="H4624" i="1" s="1"/>
  <c r="H4625" i="1" s="1"/>
  <c r="H4626" i="1" s="1"/>
  <c r="H4627" i="1" s="1"/>
  <c r="H4628" i="1" s="1"/>
  <c r="H4629" i="1" s="1"/>
  <c r="H4630" i="1" s="1"/>
  <c r="H4631" i="1" s="1"/>
  <c r="H4632" i="1" s="1"/>
  <c r="H4633" i="1" s="1"/>
  <c r="H4634" i="1" s="1"/>
  <c r="H4635" i="1" s="1"/>
  <c r="H4636" i="1" s="1"/>
  <c r="H4637" i="1" s="1"/>
  <c r="H4638" i="1" s="1"/>
  <c r="H4639" i="1" s="1"/>
  <c r="H4640" i="1" s="1"/>
  <c r="H4641" i="1" s="1"/>
  <c r="H4642" i="1" s="1"/>
  <c r="H4643" i="1" s="1"/>
  <c r="H4644" i="1" s="1"/>
  <c r="H4645" i="1" s="1"/>
  <c r="H4646" i="1" s="1"/>
  <c r="H4647" i="1" s="1"/>
  <c r="H4648" i="1" s="1"/>
  <c r="H4649" i="1" s="1"/>
  <c r="H4650" i="1" s="1"/>
  <c r="H4651" i="1" s="1"/>
  <c r="H4652" i="1" s="1"/>
  <c r="H4653" i="1" s="1"/>
  <c r="H4654" i="1" s="1"/>
  <c r="H4655" i="1" s="1"/>
  <c r="H4656" i="1" s="1"/>
  <c r="H4657" i="1" s="1"/>
  <c r="H4658" i="1" s="1"/>
  <c r="H4659" i="1" s="1"/>
  <c r="H4660" i="1" s="1"/>
  <c r="H4661" i="1" s="1"/>
  <c r="H4662" i="1" s="1"/>
  <c r="H4663" i="1" s="1"/>
  <c r="H4664" i="1" s="1"/>
  <c r="H4665" i="1" s="1"/>
  <c r="H4666" i="1" s="1"/>
  <c r="H4667" i="1" s="1"/>
  <c r="H4668" i="1" s="1"/>
  <c r="H4669" i="1" s="1"/>
  <c r="H4670" i="1" s="1"/>
  <c r="H4671" i="1" s="1"/>
  <c r="H4672" i="1" s="1"/>
  <c r="H4673" i="1" s="1"/>
  <c r="H4674" i="1" s="1"/>
  <c r="H4675" i="1" s="1"/>
  <c r="H4676" i="1" s="1"/>
  <c r="H4677" i="1" s="1"/>
  <c r="H4678" i="1" s="1"/>
  <c r="H4679" i="1" s="1"/>
  <c r="H4680" i="1" s="1"/>
  <c r="H4681" i="1" s="1"/>
  <c r="H4682" i="1" s="1"/>
  <c r="H4683" i="1" s="1"/>
  <c r="H4684" i="1" s="1"/>
  <c r="H4685" i="1" s="1"/>
  <c r="H4686" i="1" s="1"/>
  <c r="H4687" i="1" s="1"/>
  <c r="H4688" i="1" s="1"/>
  <c r="H4689" i="1" s="1"/>
  <c r="H4690" i="1" s="1"/>
  <c r="H4691" i="1" s="1"/>
  <c r="H4692" i="1" s="1"/>
  <c r="H4693" i="1" s="1"/>
  <c r="H4694" i="1" s="1"/>
  <c r="H4695" i="1" s="1"/>
  <c r="H4696" i="1" s="1"/>
  <c r="H4697" i="1" s="1"/>
  <c r="H4698" i="1" s="1"/>
  <c r="H4699" i="1" s="1"/>
  <c r="H4700" i="1" s="1"/>
  <c r="H4701" i="1" s="1"/>
  <c r="H4702" i="1" s="1"/>
  <c r="H4703" i="1" s="1"/>
  <c r="H4704" i="1" s="1"/>
  <c r="H4705" i="1" s="1"/>
  <c r="H4706" i="1" s="1"/>
  <c r="H4707" i="1" s="1"/>
  <c r="H4708" i="1" s="1"/>
  <c r="H4709" i="1" s="1"/>
  <c r="H4710" i="1" s="1"/>
  <c r="H4711" i="1" s="1"/>
  <c r="H4712" i="1" s="1"/>
  <c r="H4713" i="1" s="1"/>
  <c r="H4714" i="1" s="1"/>
  <c r="H4715" i="1" s="1"/>
  <c r="H4716" i="1" s="1"/>
  <c r="H4717" i="1" s="1"/>
  <c r="H4718" i="1" s="1"/>
  <c r="H4719" i="1" s="1"/>
  <c r="H4720" i="1" s="1"/>
  <c r="H4721" i="1" s="1"/>
  <c r="H4722" i="1" s="1"/>
  <c r="H4723" i="1" s="1"/>
  <c r="H4724" i="1" s="1"/>
  <c r="H4725" i="1" s="1"/>
  <c r="H4726" i="1" s="1"/>
  <c r="H4727" i="1" s="1"/>
  <c r="H4728" i="1" s="1"/>
  <c r="H4729" i="1" s="1"/>
  <c r="H4730" i="1" s="1"/>
  <c r="H4731" i="1" s="1"/>
  <c r="H4732" i="1" s="1"/>
  <c r="H4733" i="1" s="1"/>
  <c r="H4734" i="1" s="1"/>
  <c r="H4735" i="1" s="1"/>
  <c r="H4736" i="1" s="1"/>
  <c r="H4737" i="1" s="1"/>
  <c r="H4738" i="1" s="1"/>
  <c r="H4739" i="1" s="1"/>
  <c r="H4740" i="1" s="1"/>
  <c r="H4741" i="1" s="1"/>
  <c r="H4742" i="1" s="1"/>
  <c r="H4743" i="1" s="1"/>
  <c r="H4744" i="1" s="1"/>
  <c r="H4745" i="1" s="1"/>
  <c r="H4746" i="1" s="1"/>
  <c r="H4747" i="1" s="1"/>
  <c r="H4748" i="1" s="1"/>
  <c r="H4749" i="1" s="1"/>
  <c r="H4750" i="1" s="1"/>
  <c r="H4751" i="1" s="1"/>
  <c r="H4752" i="1" s="1"/>
  <c r="H4753" i="1" s="1"/>
  <c r="H4754" i="1" s="1"/>
  <c r="H4755" i="1" s="1"/>
  <c r="H4756" i="1" s="1"/>
  <c r="H4757" i="1" s="1"/>
  <c r="H4758" i="1" s="1"/>
  <c r="H4759" i="1" s="1"/>
  <c r="H4760" i="1" s="1"/>
  <c r="H4761" i="1" s="1"/>
  <c r="H4762" i="1" s="1"/>
  <c r="H4763" i="1" s="1"/>
  <c r="H4764" i="1" s="1"/>
  <c r="H4765" i="1" s="1"/>
  <c r="H4766" i="1" s="1"/>
  <c r="H4767" i="1" s="1"/>
  <c r="H4768" i="1" s="1"/>
  <c r="H4769" i="1" s="1"/>
  <c r="H4770" i="1" s="1"/>
  <c r="H4771" i="1" s="1"/>
  <c r="H4772" i="1" s="1"/>
  <c r="H4773" i="1" s="1"/>
  <c r="H4774" i="1" s="1"/>
  <c r="H4775" i="1" s="1"/>
  <c r="H4776" i="1" s="1"/>
  <c r="H4777" i="1" s="1"/>
  <c r="H4778" i="1" s="1"/>
  <c r="H4779" i="1" s="1"/>
  <c r="H4780" i="1" s="1"/>
  <c r="H4781" i="1" s="1"/>
  <c r="H4782" i="1" s="1"/>
  <c r="H4783" i="1" s="1"/>
  <c r="H4784" i="1" s="1"/>
  <c r="H4785" i="1" s="1"/>
  <c r="H4786" i="1" s="1"/>
  <c r="H4787" i="1" s="1"/>
  <c r="H4788" i="1" s="1"/>
  <c r="H4789" i="1" s="1"/>
  <c r="H4790" i="1" s="1"/>
  <c r="H4791" i="1" s="1"/>
  <c r="H4792" i="1" s="1"/>
  <c r="H4793" i="1" s="1"/>
  <c r="H4794" i="1" s="1"/>
  <c r="H4795" i="1" s="1"/>
  <c r="H4796" i="1" s="1"/>
  <c r="H4797" i="1" s="1"/>
  <c r="H4798" i="1" s="1"/>
  <c r="H4799" i="1" s="1"/>
  <c r="H4800" i="1" s="1"/>
  <c r="H4801" i="1" s="1"/>
  <c r="H4802" i="1" s="1"/>
  <c r="H4803" i="1" s="1"/>
  <c r="H4804" i="1" s="1"/>
  <c r="H4805" i="1" s="1"/>
  <c r="H4806" i="1" s="1"/>
  <c r="H4807" i="1" s="1"/>
  <c r="H4808" i="1" s="1"/>
  <c r="H4809" i="1" s="1"/>
  <c r="H4810" i="1" s="1"/>
  <c r="H4811" i="1" s="1"/>
  <c r="H4812" i="1" s="1"/>
  <c r="H4813" i="1" s="1"/>
  <c r="H4814" i="1" s="1"/>
  <c r="H4815" i="1" s="1"/>
  <c r="H4816" i="1" s="1"/>
  <c r="H4817" i="1" s="1"/>
  <c r="H4818" i="1" s="1"/>
  <c r="H4819" i="1" s="1"/>
  <c r="H4820" i="1" s="1"/>
  <c r="H4821" i="1" s="1"/>
  <c r="H4822" i="1" s="1"/>
  <c r="H4823" i="1" s="1"/>
  <c r="H4824" i="1" s="1"/>
  <c r="H4825" i="1" s="1"/>
  <c r="H4826" i="1" s="1"/>
  <c r="H4827" i="1" s="1"/>
  <c r="H4828" i="1" s="1"/>
  <c r="H4829" i="1" s="1"/>
  <c r="H4830" i="1" s="1"/>
  <c r="H4831" i="1" s="1"/>
  <c r="H4832" i="1" s="1"/>
  <c r="H4833" i="1" s="1"/>
  <c r="H4834" i="1" s="1"/>
  <c r="H4835" i="1" s="1"/>
  <c r="H4836" i="1" s="1"/>
  <c r="H4837" i="1" s="1"/>
  <c r="H4838" i="1" s="1"/>
  <c r="H4839" i="1" s="1"/>
  <c r="H4840" i="1" s="1"/>
  <c r="H4841" i="1" s="1"/>
  <c r="H4842" i="1" s="1"/>
  <c r="H4843" i="1" s="1"/>
  <c r="H4844" i="1" s="1"/>
  <c r="H4845" i="1" s="1"/>
  <c r="H4846" i="1" s="1"/>
  <c r="H4847" i="1" s="1"/>
  <c r="H4848" i="1" s="1"/>
  <c r="H4849" i="1" s="1"/>
  <c r="H4850" i="1" s="1"/>
  <c r="H4851" i="1" s="1"/>
  <c r="H4852" i="1" s="1"/>
  <c r="H4853" i="1" s="1"/>
  <c r="H4854" i="1" s="1"/>
  <c r="H4855" i="1" s="1"/>
  <c r="H4856" i="1" s="1"/>
  <c r="H4857" i="1" s="1"/>
  <c r="H4858" i="1" s="1"/>
  <c r="H4859" i="1" s="1"/>
  <c r="H4860" i="1" s="1"/>
  <c r="H4861" i="1" s="1"/>
  <c r="H4862" i="1" s="1"/>
  <c r="H4863" i="1" s="1"/>
  <c r="H4864" i="1" s="1"/>
  <c r="H4865" i="1" s="1"/>
  <c r="H4866" i="1" s="1"/>
  <c r="H4867" i="1" s="1"/>
  <c r="H4868" i="1" s="1"/>
  <c r="H4869" i="1" s="1"/>
  <c r="H4870" i="1" s="1"/>
  <c r="H4871" i="1" s="1"/>
  <c r="H4872" i="1" s="1"/>
  <c r="H4873" i="1" s="1"/>
  <c r="H4874" i="1" s="1"/>
  <c r="H4875" i="1" s="1"/>
  <c r="H4876" i="1" s="1"/>
  <c r="H4877" i="1" s="1"/>
  <c r="H4878" i="1" s="1"/>
  <c r="H4879" i="1" s="1"/>
  <c r="H4880" i="1" s="1"/>
  <c r="H4881" i="1" s="1"/>
  <c r="H4882" i="1" s="1"/>
  <c r="H4883" i="1" s="1"/>
  <c r="H4884" i="1" s="1"/>
  <c r="H4885" i="1" s="1"/>
  <c r="H4886" i="1" s="1"/>
  <c r="H4887" i="1" s="1"/>
  <c r="H4888" i="1" s="1"/>
  <c r="H4889" i="1" s="1"/>
  <c r="H4890" i="1" s="1"/>
  <c r="H4891" i="1" s="1"/>
  <c r="H4892" i="1" s="1"/>
  <c r="H4893" i="1" s="1"/>
  <c r="H4894" i="1" s="1"/>
  <c r="H4895" i="1" s="1"/>
  <c r="H4896" i="1" s="1"/>
  <c r="H4897" i="1" s="1"/>
  <c r="H4898" i="1" s="1"/>
  <c r="H4899" i="1" s="1"/>
  <c r="H4900" i="1" s="1"/>
  <c r="H4901" i="1" s="1"/>
  <c r="H4902" i="1" s="1"/>
  <c r="H4903" i="1" s="1"/>
  <c r="H4904" i="1" s="1"/>
  <c r="H4905" i="1" s="1"/>
  <c r="H4906" i="1" s="1"/>
  <c r="H4907" i="1" s="1"/>
  <c r="H4908" i="1" s="1"/>
  <c r="H4909" i="1" s="1"/>
  <c r="H4910" i="1" s="1"/>
  <c r="H4911" i="1" s="1"/>
  <c r="H4912" i="1" s="1"/>
  <c r="H4913" i="1" s="1"/>
  <c r="H4914" i="1" s="1"/>
  <c r="H4915" i="1" s="1"/>
  <c r="H4916" i="1" s="1"/>
  <c r="H4917" i="1" s="1"/>
  <c r="H4918" i="1" s="1"/>
  <c r="H4919" i="1" s="1"/>
  <c r="H4920" i="1" s="1"/>
  <c r="H4921" i="1" s="1"/>
  <c r="H4922" i="1" s="1"/>
  <c r="H4923" i="1" s="1"/>
  <c r="H4924" i="1" s="1"/>
  <c r="H4925" i="1" s="1"/>
  <c r="H4926" i="1" s="1"/>
  <c r="H4927" i="1" s="1"/>
  <c r="H4928" i="1" s="1"/>
  <c r="H4929" i="1" s="1"/>
  <c r="H4930" i="1" s="1"/>
  <c r="H4931" i="1" s="1"/>
  <c r="H4932" i="1" s="1"/>
  <c r="H4933" i="1" s="1"/>
  <c r="H4934" i="1" s="1"/>
  <c r="H4935" i="1" s="1"/>
  <c r="H4936" i="1" s="1"/>
  <c r="H4937" i="1" s="1"/>
  <c r="H4938" i="1" s="1"/>
  <c r="H4939" i="1" s="1"/>
  <c r="H4940" i="1" s="1"/>
  <c r="H4941" i="1" s="1"/>
  <c r="H4942" i="1" s="1"/>
  <c r="H4943" i="1" s="1"/>
  <c r="H4944" i="1" s="1"/>
  <c r="H4945" i="1" s="1"/>
  <c r="H4946" i="1" s="1"/>
  <c r="H4947" i="1" s="1"/>
  <c r="H4948" i="1" s="1"/>
  <c r="H4949" i="1" s="1"/>
  <c r="H4950" i="1" s="1"/>
  <c r="H4951" i="1" s="1"/>
  <c r="H4952" i="1" s="1"/>
  <c r="H4953" i="1" s="1"/>
  <c r="H4954" i="1" s="1"/>
  <c r="H4955" i="1" s="1"/>
  <c r="H4956" i="1" s="1"/>
  <c r="H4957" i="1" s="1"/>
  <c r="H4958" i="1" s="1"/>
  <c r="H4959" i="1" s="1"/>
  <c r="H4960" i="1" s="1"/>
  <c r="H4961" i="1" s="1"/>
  <c r="H4962" i="1" s="1"/>
  <c r="H4963" i="1" s="1"/>
  <c r="H4964" i="1" s="1"/>
  <c r="H4965" i="1" s="1"/>
  <c r="H4966" i="1" s="1"/>
  <c r="H4967" i="1" s="1"/>
  <c r="H4968" i="1" s="1"/>
  <c r="H4969" i="1" s="1"/>
  <c r="H4970" i="1" s="1"/>
  <c r="H4971" i="1" s="1"/>
  <c r="H4972" i="1" s="1"/>
  <c r="H4973" i="1" s="1"/>
  <c r="H4974" i="1" s="1"/>
  <c r="H4975" i="1" s="1"/>
  <c r="H4976" i="1" s="1"/>
  <c r="H4977" i="1" s="1"/>
  <c r="H4978" i="1" s="1"/>
  <c r="H4979" i="1" s="1"/>
  <c r="H4980" i="1" s="1"/>
  <c r="H4981" i="1" s="1"/>
  <c r="H4982" i="1" s="1"/>
  <c r="H4983" i="1" s="1"/>
  <c r="H4984" i="1" s="1"/>
  <c r="H4985" i="1" s="1"/>
  <c r="H4986" i="1" s="1"/>
  <c r="H4987" i="1" s="1"/>
  <c r="H4988" i="1" s="1"/>
  <c r="H4989" i="1" s="1"/>
  <c r="H4990" i="1" s="1"/>
  <c r="H4991" i="1" s="1"/>
  <c r="H4992" i="1" s="1"/>
  <c r="H4993" i="1" s="1"/>
  <c r="H4994" i="1" s="1"/>
  <c r="H4995" i="1" s="1"/>
  <c r="H4996" i="1" s="1"/>
  <c r="H4997" i="1" s="1"/>
  <c r="H4998" i="1" s="1"/>
  <c r="H4999" i="1" s="1"/>
  <c r="H5000" i="1" s="1"/>
  <c r="O5" i="1"/>
  <c r="P5" i="1" s="1"/>
  <c r="Y5" i="8"/>
  <c r="Q5" i="1" l="1"/>
  <c r="R5" i="1" s="1"/>
  <c r="O6" i="1"/>
  <c r="P6" i="1" s="1"/>
  <c r="Y6" i="8"/>
  <c r="Q6" i="1" l="1"/>
  <c r="R6" i="1" s="1"/>
  <c r="O7" i="1"/>
  <c r="P7" i="1" s="1"/>
  <c r="Y7" i="8"/>
  <c r="Q7" i="1" l="1"/>
  <c r="R7" i="1" s="1"/>
  <c r="O8" i="1"/>
  <c r="P8" i="1" s="1"/>
  <c r="Y8" i="8"/>
  <c r="K16" i="2"/>
  <c r="K17" i="2" l="1"/>
  <c r="Q8" i="1"/>
  <c r="R8" i="1" s="1"/>
  <c r="O9" i="1"/>
  <c r="P9" i="1" s="1"/>
  <c r="Y9" i="8"/>
  <c r="L7" i="1"/>
  <c r="L6" i="1"/>
  <c r="L5" i="1"/>
  <c r="L4" i="1"/>
  <c r="L3" i="1"/>
  <c r="K18" i="2" l="1"/>
  <c r="Q9" i="1"/>
  <c r="R9" i="1" s="1"/>
  <c r="O10" i="1"/>
  <c r="P10" i="1" s="1"/>
  <c r="Y10" i="8"/>
  <c r="K19" i="2" l="1"/>
  <c r="Q10" i="1"/>
  <c r="R10" i="1" s="1"/>
  <c r="Y11" i="8"/>
  <c r="O11" i="1"/>
  <c r="P11" i="1" s="1"/>
  <c r="M5" i="1"/>
  <c r="M4" i="1"/>
  <c r="K20" i="2" l="1"/>
  <c r="Q11" i="1"/>
  <c r="R11" i="1" s="1"/>
  <c r="O12" i="1"/>
  <c r="P12" i="1" s="1"/>
  <c r="Y12" i="8"/>
  <c r="K21" i="2" l="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K55" i="2" s="1"/>
  <c r="K56" i="2" s="1"/>
  <c r="K57" i="2" s="1"/>
  <c r="K58" i="2" s="1"/>
  <c r="K59" i="2" s="1"/>
  <c r="K60" i="2" s="1"/>
  <c r="K61" i="2" s="1"/>
  <c r="K62" i="2" s="1"/>
  <c r="K63" i="2" s="1"/>
  <c r="K64" i="2" s="1"/>
  <c r="K65" i="2" s="1"/>
  <c r="K66" i="2" s="1"/>
  <c r="K67" i="2" s="1"/>
  <c r="K68" i="2" s="1"/>
  <c r="K69" i="2" s="1"/>
  <c r="K70" i="2" s="1"/>
  <c r="K71" i="2" s="1"/>
  <c r="K72" i="2" s="1"/>
  <c r="K73" i="2" s="1"/>
  <c r="K74" i="2" s="1"/>
  <c r="K75" i="2" s="1"/>
  <c r="K76" i="2" s="1"/>
  <c r="K77" i="2" s="1"/>
  <c r="K78" i="2" s="1"/>
  <c r="K79" i="2" s="1"/>
  <c r="K80" i="2" s="1"/>
  <c r="K81" i="2" s="1"/>
  <c r="K82" i="2" s="1"/>
  <c r="K83" i="2" s="1"/>
  <c r="K84" i="2" s="1"/>
  <c r="K85" i="2" s="1"/>
  <c r="K86" i="2" s="1"/>
  <c r="K87" i="2" s="1"/>
  <c r="K88" i="2" s="1"/>
  <c r="K89" i="2" s="1"/>
  <c r="K90" i="2" s="1"/>
  <c r="K91" i="2" s="1"/>
  <c r="K92" i="2" s="1"/>
  <c r="K93" i="2" s="1"/>
  <c r="K94" i="2" s="1"/>
  <c r="K95" i="2" s="1"/>
  <c r="K96" i="2" s="1"/>
  <c r="K97" i="2" s="1"/>
  <c r="K98" i="2" s="1"/>
  <c r="K99" i="2" s="1"/>
  <c r="K100" i="2" s="1"/>
  <c r="K101" i="2" s="1"/>
  <c r="K102" i="2" s="1"/>
  <c r="K103" i="2" s="1"/>
  <c r="K104" i="2" s="1"/>
  <c r="K105" i="2" s="1"/>
  <c r="K106" i="2" s="1"/>
  <c r="K107" i="2" s="1"/>
  <c r="K108" i="2" s="1"/>
  <c r="K109" i="2" s="1"/>
  <c r="K110" i="2" s="1"/>
  <c r="K111" i="2" s="1"/>
  <c r="K112" i="2" s="1"/>
  <c r="K113" i="2" s="1"/>
  <c r="K114" i="2" s="1"/>
  <c r="K115" i="2" s="1"/>
  <c r="K116" i="2" s="1"/>
  <c r="K117" i="2" s="1"/>
  <c r="K118" i="2" s="1"/>
  <c r="K119" i="2" s="1"/>
  <c r="K120" i="2" s="1"/>
  <c r="K121" i="2" s="1"/>
  <c r="K122" i="2" s="1"/>
  <c r="K123" i="2" s="1"/>
  <c r="K124" i="2" s="1"/>
  <c r="K125" i="2" s="1"/>
  <c r="K126" i="2" s="1"/>
  <c r="K127" i="2" s="1"/>
  <c r="K128" i="2" s="1"/>
  <c r="K129" i="2" s="1"/>
  <c r="K130" i="2" s="1"/>
  <c r="K131" i="2" s="1"/>
  <c r="K132" i="2" s="1"/>
  <c r="K133" i="2" s="1"/>
  <c r="K134" i="2" s="1"/>
  <c r="K135" i="2" s="1"/>
  <c r="K136" i="2" s="1"/>
  <c r="K137" i="2" s="1"/>
  <c r="K138" i="2" s="1"/>
  <c r="K139" i="2" s="1"/>
  <c r="K140" i="2" s="1"/>
  <c r="K141" i="2" s="1"/>
  <c r="K142" i="2" s="1"/>
  <c r="K143" i="2" s="1"/>
  <c r="K144" i="2" s="1"/>
  <c r="K145" i="2" s="1"/>
  <c r="K146" i="2" s="1"/>
  <c r="K147" i="2" s="1"/>
  <c r="K148" i="2" s="1"/>
  <c r="K149" i="2" s="1"/>
  <c r="K150" i="2" s="1"/>
  <c r="K151" i="2" s="1"/>
  <c r="K152" i="2" s="1"/>
  <c r="K153" i="2" s="1"/>
  <c r="K154" i="2" s="1"/>
  <c r="K155" i="2" s="1"/>
  <c r="K156" i="2" s="1"/>
  <c r="K157" i="2" s="1"/>
  <c r="K158" i="2" s="1"/>
  <c r="K159" i="2" s="1"/>
  <c r="K160" i="2" s="1"/>
  <c r="K161" i="2" s="1"/>
  <c r="K162" i="2" s="1"/>
  <c r="K163" i="2" s="1"/>
  <c r="K164" i="2" s="1"/>
  <c r="K165" i="2" s="1"/>
  <c r="K166" i="2" s="1"/>
  <c r="K167" i="2" s="1"/>
  <c r="K168" i="2" s="1"/>
  <c r="K169" i="2" s="1"/>
  <c r="K170" i="2" s="1"/>
  <c r="K171" i="2" s="1"/>
  <c r="K172" i="2" s="1"/>
  <c r="K173" i="2" s="1"/>
  <c r="K174" i="2" s="1"/>
  <c r="K175" i="2" s="1"/>
  <c r="K176" i="2" s="1"/>
  <c r="K177" i="2" s="1"/>
  <c r="K178" i="2" s="1"/>
  <c r="K179" i="2" s="1"/>
  <c r="K180" i="2" s="1"/>
  <c r="K181" i="2" s="1"/>
  <c r="K182" i="2" s="1"/>
  <c r="K183" i="2" s="1"/>
  <c r="K184" i="2" s="1"/>
  <c r="K185" i="2" s="1"/>
  <c r="K186" i="2" s="1"/>
  <c r="K187" i="2" s="1"/>
  <c r="K188" i="2" s="1"/>
  <c r="K189" i="2" s="1"/>
  <c r="K190" i="2" s="1"/>
  <c r="K191" i="2" s="1"/>
  <c r="K192" i="2" s="1"/>
  <c r="K193" i="2" s="1"/>
  <c r="K194" i="2" s="1"/>
  <c r="K195" i="2" s="1"/>
  <c r="K196" i="2" s="1"/>
  <c r="K197" i="2" s="1"/>
  <c r="K198" i="2" s="1"/>
  <c r="K199" i="2" s="1"/>
  <c r="K200" i="2" s="1"/>
  <c r="K201" i="2" s="1"/>
  <c r="K202" i="2" s="1"/>
  <c r="K203" i="2" s="1"/>
  <c r="K204" i="2" s="1"/>
  <c r="K205" i="2" s="1"/>
  <c r="K206" i="2" s="1"/>
  <c r="K207" i="2" s="1"/>
  <c r="K208" i="2" s="1"/>
  <c r="K209" i="2" s="1"/>
  <c r="K210" i="2" s="1"/>
  <c r="K211" i="2" s="1"/>
  <c r="K212" i="2" s="1"/>
  <c r="K213" i="2" s="1"/>
  <c r="K214" i="2" s="1"/>
  <c r="K215" i="2" s="1"/>
  <c r="K216" i="2" s="1"/>
  <c r="K217" i="2" s="1"/>
  <c r="K218" i="2" s="1"/>
  <c r="K219" i="2" s="1"/>
  <c r="K220" i="2" s="1"/>
  <c r="K221" i="2" s="1"/>
  <c r="K222" i="2" s="1"/>
  <c r="K223" i="2" s="1"/>
  <c r="K224" i="2" s="1"/>
  <c r="K225" i="2" s="1"/>
  <c r="K226" i="2" s="1"/>
  <c r="K227" i="2" s="1"/>
  <c r="K228" i="2" s="1"/>
  <c r="K229" i="2" s="1"/>
  <c r="K230" i="2" s="1"/>
  <c r="K231" i="2" s="1"/>
  <c r="K232" i="2" s="1"/>
  <c r="K233" i="2" s="1"/>
  <c r="K234" i="2" s="1"/>
  <c r="K235" i="2" s="1"/>
  <c r="K236" i="2" s="1"/>
  <c r="K237" i="2" s="1"/>
  <c r="K238" i="2" s="1"/>
  <c r="K239" i="2" s="1"/>
  <c r="K240" i="2" s="1"/>
  <c r="K241" i="2" s="1"/>
  <c r="K242" i="2" s="1"/>
  <c r="K243" i="2" s="1"/>
  <c r="K244" i="2" s="1"/>
  <c r="K245" i="2" s="1"/>
  <c r="K246" i="2" s="1"/>
  <c r="K247" i="2" s="1"/>
  <c r="K248" i="2" s="1"/>
  <c r="K249" i="2" s="1"/>
  <c r="K250" i="2" s="1"/>
  <c r="K251" i="2" s="1"/>
  <c r="K252" i="2" s="1"/>
  <c r="K253" i="2" s="1"/>
  <c r="K254" i="2" s="1"/>
  <c r="K255" i="2" s="1"/>
  <c r="K256" i="2" s="1"/>
  <c r="K257" i="2" s="1"/>
  <c r="K258" i="2" s="1"/>
  <c r="K259" i="2" s="1"/>
  <c r="K260" i="2" s="1"/>
  <c r="K261" i="2" s="1"/>
  <c r="K262" i="2" s="1"/>
  <c r="K263" i="2" s="1"/>
  <c r="K264" i="2" s="1"/>
  <c r="K265" i="2" s="1"/>
  <c r="K266" i="2" s="1"/>
  <c r="K267" i="2" s="1"/>
  <c r="K268" i="2" s="1"/>
  <c r="K269" i="2" s="1"/>
  <c r="K270" i="2" s="1"/>
  <c r="K271" i="2" s="1"/>
  <c r="K272" i="2" s="1"/>
  <c r="K273" i="2" s="1"/>
  <c r="K274" i="2" s="1"/>
  <c r="K275" i="2" s="1"/>
  <c r="K276" i="2" s="1"/>
  <c r="K277" i="2" s="1"/>
  <c r="K278" i="2" s="1"/>
  <c r="K279" i="2" s="1"/>
  <c r="K280" i="2" s="1"/>
  <c r="K281" i="2" s="1"/>
  <c r="K282" i="2" s="1"/>
  <c r="K283" i="2" s="1"/>
  <c r="K284" i="2" s="1"/>
  <c r="K285" i="2" s="1"/>
  <c r="K286" i="2" s="1"/>
  <c r="K287" i="2" s="1"/>
  <c r="K288" i="2" s="1"/>
  <c r="K289" i="2" s="1"/>
  <c r="K290" i="2" s="1"/>
  <c r="K291" i="2" s="1"/>
  <c r="K292" i="2" s="1"/>
  <c r="K293" i="2" s="1"/>
  <c r="K294" i="2" s="1"/>
  <c r="K295" i="2" s="1"/>
  <c r="K296" i="2" s="1"/>
  <c r="K297" i="2" s="1"/>
  <c r="K298" i="2" s="1"/>
  <c r="K299" i="2" s="1"/>
  <c r="K300" i="2" s="1"/>
  <c r="K301" i="2" s="1"/>
  <c r="K302" i="2" s="1"/>
  <c r="K303" i="2" s="1"/>
  <c r="K304" i="2" s="1"/>
  <c r="K305" i="2" s="1"/>
  <c r="K306" i="2" s="1"/>
  <c r="K307" i="2" s="1"/>
  <c r="K308" i="2" s="1"/>
  <c r="K309" i="2" s="1"/>
  <c r="K310" i="2" s="1"/>
  <c r="K311" i="2" s="1"/>
  <c r="K312" i="2" s="1"/>
  <c r="K313" i="2" s="1"/>
  <c r="K314" i="2" s="1"/>
  <c r="K315" i="2" s="1"/>
  <c r="K316" i="2" s="1"/>
  <c r="K317" i="2" s="1"/>
  <c r="K318" i="2" s="1"/>
  <c r="K319" i="2" s="1"/>
  <c r="K320" i="2" s="1"/>
  <c r="K321" i="2" s="1"/>
  <c r="K322" i="2" s="1"/>
  <c r="K323" i="2" s="1"/>
  <c r="K324" i="2" s="1"/>
  <c r="K325" i="2" s="1"/>
  <c r="K326" i="2" s="1"/>
  <c r="K327" i="2" s="1"/>
  <c r="K328" i="2" s="1"/>
  <c r="K329" i="2" s="1"/>
  <c r="K330" i="2" s="1"/>
  <c r="K331" i="2" s="1"/>
  <c r="K332" i="2" s="1"/>
  <c r="K333" i="2" s="1"/>
  <c r="K334" i="2" s="1"/>
  <c r="K335" i="2" s="1"/>
  <c r="K336" i="2" s="1"/>
  <c r="K337" i="2" s="1"/>
  <c r="K338" i="2" s="1"/>
  <c r="K339" i="2" s="1"/>
  <c r="K340" i="2" s="1"/>
  <c r="K341" i="2" s="1"/>
  <c r="K342" i="2" s="1"/>
  <c r="K343" i="2" s="1"/>
  <c r="K344" i="2" s="1"/>
  <c r="K345" i="2" s="1"/>
  <c r="K346" i="2" s="1"/>
  <c r="K347" i="2" s="1"/>
  <c r="K348" i="2" s="1"/>
  <c r="K349" i="2" s="1"/>
  <c r="K350" i="2" s="1"/>
  <c r="K351" i="2" s="1"/>
  <c r="K352" i="2" s="1"/>
  <c r="K353" i="2" s="1"/>
  <c r="K354" i="2" s="1"/>
  <c r="K355" i="2" s="1"/>
  <c r="K356" i="2" s="1"/>
  <c r="K357" i="2" s="1"/>
  <c r="K358" i="2" s="1"/>
  <c r="K359" i="2" s="1"/>
  <c r="K360" i="2" s="1"/>
  <c r="K361" i="2" s="1"/>
  <c r="K362" i="2" s="1"/>
  <c r="K363" i="2" s="1"/>
  <c r="K364" i="2" s="1"/>
  <c r="K365" i="2" s="1"/>
  <c r="K366" i="2" s="1"/>
  <c r="K367" i="2" s="1"/>
  <c r="K368" i="2" s="1"/>
  <c r="K369" i="2" s="1"/>
  <c r="K370" i="2" s="1"/>
  <c r="K371" i="2" s="1"/>
  <c r="K372" i="2" s="1"/>
  <c r="K373" i="2" s="1"/>
  <c r="K374" i="2" s="1"/>
  <c r="K375" i="2" s="1"/>
  <c r="K376" i="2" s="1"/>
  <c r="K377" i="2" s="1"/>
  <c r="K378" i="2" s="1"/>
  <c r="K379" i="2" s="1"/>
  <c r="K380" i="2" s="1"/>
  <c r="K381" i="2" s="1"/>
  <c r="K382" i="2" s="1"/>
  <c r="K383" i="2" s="1"/>
  <c r="K384" i="2" s="1"/>
  <c r="K385" i="2" s="1"/>
  <c r="K386" i="2" s="1"/>
  <c r="K387" i="2" s="1"/>
  <c r="K388" i="2" s="1"/>
  <c r="K389" i="2" s="1"/>
  <c r="K390" i="2" s="1"/>
  <c r="K391" i="2" s="1"/>
  <c r="K392" i="2" s="1"/>
  <c r="K393" i="2" s="1"/>
  <c r="K394" i="2" s="1"/>
  <c r="K395" i="2" s="1"/>
  <c r="K396" i="2" s="1"/>
  <c r="K397" i="2" s="1"/>
  <c r="K398" i="2" s="1"/>
  <c r="K399" i="2" s="1"/>
  <c r="K400" i="2" s="1"/>
  <c r="K401" i="2" s="1"/>
  <c r="K402" i="2" s="1"/>
  <c r="K403" i="2" s="1"/>
  <c r="K404" i="2" s="1"/>
  <c r="K405" i="2" s="1"/>
  <c r="K406" i="2" s="1"/>
  <c r="K407" i="2" s="1"/>
  <c r="K408" i="2" s="1"/>
  <c r="K409" i="2" s="1"/>
  <c r="K410" i="2" s="1"/>
  <c r="K411" i="2" s="1"/>
  <c r="K412" i="2" s="1"/>
  <c r="K413" i="2" s="1"/>
  <c r="K414" i="2" s="1"/>
  <c r="K415" i="2" s="1"/>
  <c r="K416" i="2" s="1"/>
  <c r="K417" i="2" s="1"/>
  <c r="K418" i="2" s="1"/>
  <c r="K419" i="2" s="1"/>
  <c r="K420" i="2" s="1"/>
  <c r="K421" i="2" s="1"/>
  <c r="K422" i="2" s="1"/>
  <c r="K423" i="2" s="1"/>
  <c r="K424" i="2" s="1"/>
  <c r="K425" i="2" s="1"/>
  <c r="K426" i="2" s="1"/>
  <c r="K427" i="2" s="1"/>
  <c r="K428" i="2" s="1"/>
  <c r="K429" i="2" s="1"/>
  <c r="K430" i="2" s="1"/>
  <c r="K431" i="2" s="1"/>
  <c r="K432" i="2" s="1"/>
  <c r="K433" i="2" s="1"/>
  <c r="K434" i="2" s="1"/>
  <c r="K435" i="2" s="1"/>
  <c r="K436" i="2" s="1"/>
  <c r="K437" i="2" s="1"/>
  <c r="K438" i="2" s="1"/>
  <c r="K439" i="2" s="1"/>
  <c r="K440" i="2" s="1"/>
  <c r="K441" i="2" s="1"/>
  <c r="K442" i="2" s="1"/>
  <c r="K443" i="2" s="1"/>
  <c r="K444" i="2" s="1"/>
  <c r="K445" i="2" s="1"/>
  <c r="K446" i="2" s="1"/>
  <c r="K447" i="2" s="1"/>
  <c r="K448" i="2" s="1"/>
  <c r="K449" i="2" s="1"/>
  <c r="K450" i="2" s="1"/>
  <c r="K451" i="2" s="1"/>
  <c r="K452" i="2" s="1"/>
  <c r="K453" i="2" s="1"/>
  <c r="K454" i="2" s="1"/>
  <c r="K455" i="2" s="1"/>
  <c r="K456" i="2" s="1"/>
  <c r="K457" i="2" s="1"/>
  <c r="K458" i="2" s="1"/>
  <c r="K459" i="2" s="1"/>
  <c r="K460" i="2" s="1"/>
  <c r="K461" i="2" s="1"/>
  <c r="K462" i="2" s="1"/>
  <c r="K463" i="2" s="1"/>
  <c r="K464" i="2" s="1"/>
  <c r="K465" i="2" s="1"/>
  <c r="K466" i="2" s="1"/>
  <c r="K467" i="2" s="1"/>
  <c r="K468" i="2" s="1"/>
  <c r="K469" i="2" s="1"/>
  <c r="K470" i="2" s="1"/>
  <c r="K471" i="2" s="1"/>
  <c r="K472" i="2" s="1"/>
  <c r="K473" i="2" s="1"/>
  <c r="K474" i="2" s="1"/>
  <c r="K475" i="2" s="1"/>
  <c r="K476" i="2" s="1"/>
  <c r="K477" i="2" s="1"/>
  <c r="K478" i="2" s="1"/>
  <c r="K479" i="2" s="1"/>
  <c r="K480" i="2" s="1"/>
  <c r="K481" i="2" s="1"/>
  <c r="K482" i="2" s="1"/>
  <c r="K483" i="2" s="1"/>
  <c r="K484" i="2" s="1"/>
  <c r="K485" i="2" s="1"/>
  <c r="K486" i="2" s="1"/>
  <c r="K487" i="2" s="1"/>
  <c r="K488" i="2" s="1"/>
  <c r="K489" i="2" s="1"/>
  <c r="K490" i="2" s="1"/>
  <c r="K491" i="2" s="1"/>
  <c r="K492" i="2" s="1"/>
  <c r="K493" i="2" s="1"/>
  <c r="K494" i="2" s="1"/>
  <c r="K495" i="2" s="1"/>
  <c r="K496" i="2" s="1"/>
  <c r="K497" i="2" s="1"/>
  <c r="K498" i="2" s="1"/>
  <c r="K499" i="2" s="1"/>
  <c r="K500" i="2" s="1"/>
  <c r="K501" i="2" s="1"/>
  <c r="K502" i="2" s="1"/>
  <c r="K503" i="2" s="1"/>
  <c r="K504" i="2" s="1"/>
  <c r="K505" i="2" s="1"/>
  <c r="K506" i="2" s="1"/>
  <c r="K507" i="2" s="1"/>
  <c r="K508" i="2" s="1"/>
  <c r="K509" i="2" s="1"/>
  <c r="K510" i="2" s="1"/>
  <c r="K511" i="2" s="1"/>
  <c r="K512" i="2" s="1"/>
  <c r="K513" i="2" s="1"/>
  <c r="K514" i="2" s="1"/>
  <c r="K515" i="2" s="1"/>
  <c r="K516" i="2" s="1"/>
  <c r="K517" i="2" s="1"/>
  <c r="K518" i="2" s="1"/>
  <c r="K519" i="2" s="1"/>
  <c r="K520" i="2" s="1"/>
  <c r="K521" i="2" s="1"/>
  <c r="K522" i="2" s="1"/>
  <c r="K523" i="2" s="1"/>
  <c r="K524" i="2" s="1"/>
  <c r="K525" i="2" s="1"/>
  <c r="K526" i="2" s="1"/>
  <c r="K527" i="2" s="1"/>
  <c r="K528" i="2" s="1"/>
  <c r="K529" i="2" s="1"/>
  <c r="K530" i="2" s="1"/>
  <c r="K531" i="2" s="1"/>
  <c r="K532" i="2" s="1"/>
  <c r="K533" i="2" s="1"/>
  <c r="K534" i="2" s="1"/>
  <c r="K535" i="2" s="1"/>
  <c r="K536" i="2" s="1"/>
  <c r="K537" i="2" s="1"/>
  <c r="K538" i="2" s="1"/>
  <c r="K539" i="2" s="1"/>
  <c r="K540" i="2" s="1"/>
  <c r="K541" i="2" s="1"/>
  <c r="K542" i="2" s="1"/>
  <c r="K543" i="2" s="1"/>
  <c r="K544" i="2" s="1"/>
  <c r="K545" i="2" s="1"/>
  <c r="K546" i="2" s="1"/>
  <c r="K547" i="2" s="1"/>
  <c r="K548" i="2" s="1"/>
  <c r="K549" i="2" s="1"/>
  <c r="K550" i="2" s="1"/>
  <c r="K551" i="2" s="1"/>
  <c r="K552" i="2" s="1"/>
  <c r="K553" i="2" s="1"/>
  <c r="K554" i="2" s="1"/>
  <c r="K555" i="2" s="1"/>
  <c r="K556" i="2" s="1"/>
  <c r="K557" i="2" s="1"/>
  <c r="K558" i="2" s="1"/>
  <c r="K559" i="2" s="1"/>
  <c r="K560" i="2" s="1"/>
  <c r="K561" i="2" s="1"/>
  <c r="K562" i="2" s="1"/>
  <c r="K563" i="2" s="1"/>
  <c r="K564" i="2" s="1"/>
  <c r="K565" i="2" s="1"/>
  <c r="K566" i="2" s="1"/>
  <c r="K567" i="2" s="1"/>
  <c r="K568" i="2" s="1"/>
  <c r="K569" i="2" s="1"/>
  <c r="K570" i="2" s="1"/>
  <c r="K571" i="2" s="1"/>
  <c r="K572" i="2" s="1"/>
  <c r="K573" i="2" s="1"/>
  <c r="K574" i="2" s="1"/>
  <c r="K575" i="2" s="1"/>
  <c r="K576" i="2" s="1"/>
  <c r="K577" i="2" s="1"/>
  <c r="K578" i="2" s="1"/>
  <c r="K579" i="2" s="1"/>
  <c r="K580" i="2" s="1"/>
  <c r="K581" i="2" s="1"/>
  <c r="K582" i="2" s="1"/>
  <c r="K583" i="2" s="1"/>
  <c r="K584" i="2" s="1"/>
  <c r="K585" i="2" s="1"/>
  <c r="K586" i="2" s="1"/>
  <c r="K587" i="2" s="1"/>
  <c r="K588" i="2" s="1"/>
  <c r="K589" i="2" s="1"/>
  <c r="K590" i="2" s="1"/>
  <c r="K591" i="2" s="1"/>
  <c r="K592" i="2" s="1"/>
  <c r="K593" i="2" s="1"/>
  <c r="K594" i="2" s="1"/>
  <c r="K595" i="2" s="1"/>
  <c r="K596" i="2" s="1"/>
  <c r="K597" i="2" s="1"/>
  <c r="K598" i="2" s="1"/>
  <c r="K599" i="2" s="1"/>
  <c r="K600" i="2" s="1"/>
  <c r="K601" i="2" s="1"/>
  <c r="K602" i="2" s="1"/>
  <c r="K603" i="2" s="1"/>
  <c r="K604" i="2" s="1"/>
  <c r="K605" i="2" s="1"/>
  <c r="K606" i="2" s="1"/>
  <c r="K607" i="2" s="1"/>
  <c r="K608" i="2" s="1"/>
  <c r="K609" i="2" s="1"/>
  <c r="K610" i="2" s="1"/>
  <c r="K611" i="2" s="1"/>
  <c r="K612" i="2" s="1"/>
  <c r="K613" i="2" s="1"/>
  <c r="K614" i="2" s="1"/>
  <c r="K615" i="2" s="1"/>
  <c r="K616" i="2" s="1"/>
  <c r="K617" i="2" s="1"/>
  <c r="K618" i="2" s="1"/>
  <c r="K619" i="2" s="1"/>
  <c r="K620" i="2" s="1"/>
  <c r="K621" i="2" s="1"/>
  <c r="K622" i="2" s="1"/>
  <c r="K623" i="2" s="1"/>
  <c r="K624" i="2" s="1"/>
  <c r="K625" i="2" s="1"/>
  <c r="K626" i="2" s="1"/>
  <c r="K627" i="2" s="1"/>
  <c r="K628" i="2" s="1"/>
  <c r="K629" i="2" s="1"/>
  <c r="K630" i="2" s="1"/>
  <c r="K631" i="2" s="1"/>
  <c r="K632" i="2" s="1"/>
  <c r="K633" i="2" s="1"/>
  <c r="K634" i="2" s="1"/>
  <c r="K635" i="2" s="1"/>
  <c r="K636" i="2" s="1"/>
  <c r="K637" i="2" s="1"/>
  <c r="K638" i="2" s="1"/>
  <c r="K639" i="2" s="1"/>
  <c r="K640" i="2" s="1"/>
  <c r="K641" i="2" s="1"/>
  <c r="K642" i="2" s="1"/>
  <c r="K643" i="2" s="1"/>
  <c r="K644" i="2" s="1"/>
  <c r="K645" i="2" s="1"/>
  <c r="K646" i="2" s="1"/>
  <c r="K647" i="2" s="1"/>
  <c r="K648" i="2" s="1"/>
  <c r="K649" i="2" s="1"/>
  <c r="K650" i="2" s="1"/>
  <c r="K651" i="2" s="1"/>
  <c r="K652" i="2" s="1"/>
  <c r="K653" i="2" s="1"/>
  <c r="K654" i="2" s="1"/>
  <c r="K655" i="2" s="1"/>
  <c r="K656" i="2" s="1"/>
  <c r="K657" i="2" s="1"/>
  <c r="K658" i="2" s="1"/>
  <c r="K659" i="2" s="1"/>
  <c r="K660" i="2" s="1"/>
  <c r="K661" i="2" s="1"/>
  <c r="K662" i="2" s="1"/>
  <c r="K663" i="2" s="1"/>
  <c r="K664" i="2" s="1"/>
  <c r="K665" i="2" s="1"/>
  <c r="K666" i="2" s="1"/>
  <c r="K667" i="2" s="1"/>
  <c r="K668" i="2" s="1"/>
  <c r="K669" i="2" s="1"/>
  <c r="K670" i="2" s="1"/>
  <c r="K671" i="2" s="1"/>
  <c r="K672" i="2" s="1"/>
  <c r="K673" i="2" s="1"/>
  <c r="K674" i="2" s="1"/>
  <c r="K675" i="2" s="1"/>
  <c r="K676" i="2" s="1"/>
  <c r="K677" i="2" s="1"/>
  <c r="K678" i="2" s="1"/>
  <c r="K679" i="2" s="1"/>
  <c r="K680" i="2" s="1"/>
  <c r="K681" i="2" s="1"/>
  <c r="K682" i="2" s="1"/>
  <c r="K683" i="2" s="1"/>
  <c r="K684" i="2" s="1"/>
  <c r="K685" i="2" s="1"/>
  <c r="K686" i="2" s="1"/>
  <c r="K687" i="2" s="1"/>
  <c r="K688" i="2" s="1"/>
  <c r="K689" i="2" s="1"/>
  <c r="K690" i="2" s="1"/>
  <c r="K691" i="2" s="1"/>
  <c r="K692" i="2" s="1"/>
  <c r="K693" i="2" s="1"/>
  <c r="K694" i="2" s="1"/>
  <c r="K695" i="2" s="1"/>
  <c r="K696" i="2" s="1"/>
  <c r="K697" i="2" s="1"/>
  <c r="K698" i="2" s="1"/>
  <c r="K699" i="2" s="1"/>
  <c r="K700" i="2" s="1"/>
  <c r="K701" i="2" s="1"/>
  <c r="K702" i="2" s="1"/>
  <c r="K703" i="2" s="1"/>
  <c r="K704" i="2" s="1"/>
  <c r="K705" i="2" s="1"/>
  <c r="K706" i="2" s="1"/>
  <c r="K707" i="2" s="1"/>
  <c r="K708" i="2" s="1"/>
  <c r="K709" i="2" s="1"/>
  <c r="K710" i="2" s="1"/>
  <c r="K711" i="2" s="1"/>
  <c r="K712" i="2" s="1"/>
  <c r="K713" i="2" s="1"/>
  <c r="K714" i="2" s="1"/>
  <c r="K715" i="2" s="1"/>
  <c r="K716" i="2" s="1"/>
  <c r="K717" i="2" s="1"/>
  <c r="K718" i="2" s="1"/>
  <c r="K719" i="2" s="1"/>
  <c r="K720" i="2" s="1"/>
  <c r="K721" i="2" s="1"/>
  <c r="K722" i="2" s="1"/>
  <c r="K723" i="2" s="1"/>
  <c r="K724" i="2" s="1"/>
  <c r="K725" i="2" s="1"/>
  <c r="K726" i="2" s="1"/>
  <c r="K727" i="2" s="1"/>
  <c r="K728" i="2" s="1"/>
  <c r="K729" i="2" s="1"/>
  <c r="K730" i="2" s="1"/>
  <c r="K731" i="2" s="1"/>
  <c r="K732" i="2" s="1"/>
  <c r="K733" i="2" s="1"/>
  <c r="K734" i="2" s="1"/>
  <c r="K735" i="2" s="1"/>
  <c r="K736" i="2" s="1"/>
  <c r="K737" i="2" s="1"/>
  <c r="K738" i="2" s="1"/>
  <c r="K739" i="2" s="1"/>
  <c r="K740" i="2" s="1"/>
  <c r="K741" i="2" s="1"/>
  <c r="K742" i="2" s="1"/>
  <c r="K743" i="2" s="1"/>
  <c r="K744" i="2" s="1"/>
  <c r="K745" i="2" s="1"/>
  <c r="K746" i="2" s="1"/>
  <c r="K747" i="2" s="1"/>
  <c r="K748" i="2" s="1"/>
  <c r="K749" i="2" s="1"/>
  <c r="K750" i="2" s="1"/>
  <c r="K751" i="2" s="1"/>
  <c r="K752" i="2" s="1"/>
  <c r="K753" i="2" s="1"/>
  <c r="K754" i="2" s="1"/>
  <c r="K755" i="2" s="1"/>
  <c r="K756" i="2" s="1"/>
  <c r="K757" i="2" s="1"/>
  <c r="K758" i="2" s="1"/>
  <c r="K759" i="2" s="1"/>
  <c r="K760" i="2" s="1"/>
  <c r="K761" i="2" s="1"/>
  <c r="K762" i="2" s="1"/>
  <c r="K763" i="2" s="1"/>
  <c r="K764" i="2" s="1"/>
  <c r="K765" i="2" s="1"/>
  <c r="K766" i="2" s="1"/>
  <c r="K767" i="2" s="1"/>
  <c r="K768" i="2" s="1"/>
  <c r="K769" i="2" s="1"/>
  <c r="K770" i="2" s="1"/>
  <c r="K771" i="2" s="1"/>
  <c r="K772" i="2" s="1"/>
  <c r="K773" i="2" s="1"/>
  <c r="K774" i="2" s="1"/>
  <c r="K775" i="2" s="1"/>
  <c r="K776" i="2" s="1"/>
  <c r="K777" i="2" s="1"/>
  <c r="K778" i="2" s="1"/>
  <c r="K779" i="2" s="1"/>
  <c r="K780" i="2" s="1"/>
  <c r="K781" i="2" s="1"/>
  <c r="K782" i="2" s="1"/>
  <c r="K783" i="2" s="1"/>
  <c r="K784" i="2" s="1"/>
  <c r="K785" i="2" s="1"/>
  <c r="K786" i="2" s="1"/>
  <c r="K787" i="2" s="1"/>
  <c r="K788" i="2" s="1"/>
  <c r="K789" i="2" s="1"/>
  <c r="K790" i="2" s="1"/>
  <c r="K791" i="2" s="1"/>
  <c r="K792" i="2" s="1"/>
  <c r="K793" i="2" s="1"/>
  <c r="K794" i="2" s="1"/>
  <c r="K795" i="2" s="1"/>
  <c r="K796" i="2" s="1"/>
  <c r="K797" i="2" s="1"/>
  <c r="K798" i="2" s="1"/>
  <c r="K799" i="2" s="1"/>
  <c r="K800" i="2" s="1"/>
  <c r="K801" i="2" s="1"/>
  <c r="K802" i="2" s="1"/>
  <c r="K803" i="2" s="1"/>
  <c r="K804" i="2" s="1"/>
  <c r="K805" i="2" s="1"/>
  <c r="K806" i="2" s="1"/>
  <c r="K807" i="2" s="1"/>
  <c r="K808" i="2" s="1"/>
  <c r="K809" i="2" s="1"/>
  <c r="K810" i="2" s="1"/>
  <c r="K811" i="2" s="1"/>
  <c r="K812" i="2" s="1"/>
  <c r="K813" i="2" s="1"/>
  <c r="K814" i="2" s="1"/>
  <c r="K815" i="2" s="1"/>
  <c r="K816" i="2" s="1"/>
  <c r="K817" i="2" s="1"/>
  <c r="K818" i="2" s="1"/>
  <c r="K819" i="2" s="1"/>
  <c r="K820" i="2" s="1"/>
  <c r="K821" i="2" s="1"/>
  <c r="K822" i="2" s="1"/>
  <c r="K823" i="2" s="1"/>
  <c r="K824" i="2" s="1"/>
  <c r="K825" i="2" s="1"/>
  <c r="K826" i="2" s="1"/>
  <c r="K827" i="2" s="1"/>
  <c r="K828" i="2" s="1"/>
  <c r="K829" i="2" s="1"/>
  <c r="K830" i="2" s="1"/>
  <c r="K831" i="2" s="1"/>
  <c r="K832" i="2" s="1"/>
  <c r="K833" i="2" s="1"/>
  <c r="K834" i="2" s="1"/>
  <c r="K835" i="2" s="1"/>
  <c r="K836" i="2" s="1"/>
  <c r="K837" i="2" s="1"/>
  <c r="K838" i="2" s="1"/>
  <c r="K839" i="2" s="1"/>
  <c r="K840" i="2" s="1"/>
  <c r="K841" i="2" s="1"/>
  <c r="K842" i="2" s="1"/>
  <c r="K843" i="2" s="1"/>
  <c r="K844" i="2" s="1"/>
  <c r="K845" i="2" s="1"/>
  <c r="K846" i="2" s="1"/>
  <c r="K847" i="2" s="1"/>
  <c r="K848" i="2" s="1"/>
  <c r="K849" i="2" s="1"/>
  <c r="K850" i="2" s="1"/>
  <c r="K851" i="2" s="1"/>
  <c r="K852" i="2" s="1"/>
  <c r="K853" i="2" s="1"/>
  <c r="K854" i="2" s="1"/>
  <c r="K855" i="2" s="1"/>
  <c r="K856" i="2" s="1"/>
  <c r="K857" i="2" s="1"/>
  <c r="K858" i="2" s="1"/>
  <c r="K859" i="2" s="1"/>
  <c r="K860" i="2" s="1"/>
  <c r="K861" i="2" s="1"/>
  <c r="K862" i="2" s="1"/>
  <c r="K863" i="2" s="1"/>
  <c r="K864" i="2" s="1"/>
  <c r="K865" i="2" s="1"/>
  <c r="K866" i="2" s="1"/>
  <c r="K867" i="2" s="1"/>
  <c r="K868" i="2" s="1"/>
  <c r="K869" i="2" s="1"/>
  <c r="K870" i="2" s="1"/>
  <c r="K871" i="2" s="1"/>
  <c r="K872" i="2" s="1"/>
  <c r="K873" i="2" s="1"/>
  <c r="K874" i="2" s="1"/>
  <c r="K875" i="2" s="1"/>
  <c r="K876" i="2" s="1"/>
  <c r="K877" i="2" s="1"/>
  <c r="K878" i="2" s="1"/>
  <c r="K879" i="2" s="1"/>
  <c r="K880" i="2" s="1"/>
  <c r="K881" i="2" s="1"/>
  <c r="K882" i="2" s="1"/>
  <c r="K883" i="2" s="1"/>
  <c r="K884" i="2" s="1"/>
  <c r="K885" i="2" s="1"/>
  <c r="K886" i="2" s="1"/>
  <c r="K887" i="2" s="1"/>
  <c r="K888" i="2" s="1"/>
  <c r="K889" i="2" s="1"/>
  <c r="K890" i="2" s="1"/>
  <c r="K891" i="2" s="1"/>
  <c r="K892" i="2" s="1"/>
  <c r="K893" i="2" s="1"/>
  <c r="K894" i="2" s="1"/>
  <c r="K895" i="2" s="1"/>
  <c r="K896" i="2" s="1"/>
  <c r="K897" i="2" s="1"/>
  <c r="K898" i="2" s="1"/>
  <c r="K899" i="2" s="1"/>
  <c r="K900" i="2" s="1"/>
  <c r="K901" i="2" s="1"/>
  <c r="K902" i="2" s="1"/>
  <c r="K903" i="2" s="1"/>
  <c r="K904" i="2" s="1"/>
  <c r="K905" i="2" s="1"/>
  <c r="K906" i="2" s="1"/>
  <c r="K907" i="2" s="1"/>
  <c r="K908" i="2" s="1"/>
  <c r="K909" i="2" s="1"/>
  <c r="K910" i="2" s="1"/>
  <c r="K911" i="2" s="1"/>
  <c r="K912" i="2" s="1"/>
  <c r="K913" i="2" s="1"/>
  <c r="K914" i="2" s="1"/>
  <c r="K915" i="2" s="1"/>
  <c r="K916" i="2" s="1"/>
  <c r="K917" i="2" s="1"/>
  <c r="K918" i="2" s="1"/>
  <c r="K919" i="2" s="1"/>
  <c r="K920" i="2" s="1"/>
  <c r="K921" i="2" s="1"/>
  <c r="K922" i="2" s="1"/>
  <c r="K923" i="2" s="1"/>
  <c r="K924" i="2" s="1"/>
  <c r="K925" i="2" s="1"/>
  <c r="K926" i="2" s="1"/>
  <c r="K927" i="2" s="1"/>
  <c r="K928" i="2" s="1"/>
  <c r="K929" i="2" s="1"/>
  <c r="K930" i="2" s="1"/>
  <c r="K931" i="2" s="1"/>
  <c r="K932" i="2" s="1"/>
  <c r="K933" i="2" s="1"/>
  <c r="K934" i="2" s="1"/>
  <c r="K935" i="2" s="1"/>
  <c r="K936" i="2" s="1"/>
  <c r="K937" i="2" s="1"/>
  <c r="K938" i="2" s="1"/>
  <c r="K939" i="2" s="1"/>
  <c r="K940" i="2" s="1"/>
  <c r="K941" i="2" s="1"/>
  <c r="K942" i="2" s="1"/>
  <c r="K943" i="2" s="1"/>
  <c r="K944" i="2" s="1"/>
  <c r="K945" i="2" s="1"/>
  <c r="K946" i="2" s="1"/>
  <c r="K947" i="2" s="1"/>
  <c r="K948" i="2" s="1"/>
  <c r="K949" i="2" s="1"/>
  <c r="K950" i="2" s="1"/>
  <c r="K951" i="2" s="1"/>
  <c r="K952" i="2" s="1"/>
  <c r="K953" i="2" s="1"/>
  <c r="K954" i="2" s="1"/>
  <c r="K955" i="2" s="1"/>
  <c r="K956" i="2" s="1"/>
  <c r="K957" i="2" s="1"/>
  <c r="K958" i="2" s="1"/>
  <c r="K959" i="2" s="1"/>
  <c r="K960" i="2" s="1"/>
  <c r="K961" i="2" s="1"/>
  <c r="K962" i="2" s="1"/>
  <c r="K963" i="2" s="1"/>
  <c r="K964" i="2" s="1"/>
  <c r="K965" i="2" s="1"/>
  <c r="K966" i="2" s="1"/>
  <c r="K967" i="2" s="1"/>
  <c r="K968" i="2" s="1"/>
  <c r="K969" i="2" s="1"/>
  <c r="K970" i="2" s="1"/>
  <c r="K971" i="2" s="1"/>
  <c r="K972" i="2" s="1"/>
  <c r="K973" i="2" s="1"/>
  <c r="K974" i="2" s="1"/>
  <c r="K975" i="2" s="1"/>
  <c r="K976" i="2" s="1"/>
  <c r="K977" i="2" s="1"/>
  <c r="K978" i="2" s="1"/>
  <c r="K979" i="2" s="1"/>
  <c r="K980" i="2" s="1"/>
  <c r="K981" i="2" s="1"/>
  <c r="K982" i="2" s="1"/>
  <c r="K983" i="2" s="1"/>
  <c r="K984" i="2" s="1"/>
  <c r="K985" i="2" s="1"/>
  <c r="K986" i="2" s="1"/>
  <c r="K987" i="2" s="1"/>
  <c r="K988" i="2" s="1"/>
  <c r="K989" i="2" s="1"/>
  <c r="K990" i="2" s="1"/>
  <c r="K991" i="2" s="1"/>
  <c r="K992" i="2" s="1"/>
  <c r="K993" i="2" s="1"/>
  <c r="K994" i="2" s="1"/>
  <c r="K995" i="2" s="1"/>
  <c r="K996" i="2" s="1"/>
  <c r="K997" i="2" s="1"/>
  <c r="K998" i="2" s="1"/>
  <c r="K999" i="2" s="1"/>
  <c r="K1000" i="2" s="1"/>
  <c r="K1001" i="2" s="1"/>
  <c r="K1002" i="2" s="1"/>
  <c r="K1003" i="2" s="1"/>
  <c r="K1004" i="2" s="1"/>
  <c r="K1005" i="2" s="1"/>
  <c r="K1006" i="2" s="1"/>
  <c r="K1007" i="2" s="1"/>
  <c r="K1008" i="2" s="1"/>
  <c r="K1009" i="2" s="1"/>
  <c r="K1010" i="2" s="1"/>
  <c r="K1011" i="2" s="1"/>
  <c r="K1012" i="2" s="1"/>
  <c r="K1013" i="2" s="1"/>
  <c r="K1014" i="2" s="1"/>
  <c r="K1015" i="2" s="1"/>
  <c r="K1016" i="2" s="1"/>
  <c r="K1017" i="2" s="1"/>
  <c r="K1018" i="2" s="1"/>
  <c r="K1019" i="2" s="1"/>
  <c r="K1020" i="2" s="1"/>
  <c r="K1021" i="2" s="1"/>
  <c r="K1022" i="2" s="1"/>
  <c r="K1023" i="2" s="1"/>
  <c r="K1024" i="2" s="1"/>
  <c r="K1025" i="2" s="1"/>
  <c r="K1026" i="2" s="1"/>
  <c r="K1027" i="2" s="1"/>
  <c r="K1028" i="2" s="1"/>
  <c r="K1029" i="2" s="1"/>
  <c r="K1030" i="2" s="1"/>
  <c r="K1031" i="2" s="1"/>
  <c r="K1032" i="2" s="1"/>
  <c r="K1033" i="2" s="1"/>
  <c r="K1034" i="2" s="1"/>
  <c r="K1035" i="2" s="1"/>
  <c r="K1036" i="2" s="1"/>
  <c r="K1037" i="2" s="1"/>
  <c r="K1038" i="2" s="1"/>
  <c r="K1039" i="2" s="1"/>
  <c r="K1040" i="2" s="1"/>
  <c r="K1041" i="2" s="1"/>
  <c r="K1042" i="2" s="1"/>
  <c r="K1043" i="2" s="1"/>
  <c r="K1044" i="2" s="1"/>
  <c r="K1045" i="2" s="1"/>
  <c r="K1046" i="2" s="1"/>
  <c r="K1047" i="2" s="1"/>
  <c r="K1048" i="2" s="1"/>
  <c r="K1049" i="2" s="1"/>
  <c r="K1050" i="2" s="1"/>
  <c r="K1051" i="2" s="1"/>
  <c r="K1052" i="2" s="1"/>
  <c r="K1053" i="2" s="1"/>
  <c r="K1054" i="2" s="1"/>
  <c r="K1055" i="2" s="1"/>
  <c r="K1056" i="2" s="1"/>
  <c r="K1057" i="2" s="1"/>
  <c r="K1058" i="2" s="1"/>
  <c r="K1059" i="2" s="1"/>
  <c r="K1060" i="2" s="1"/>
  <c r="K1061" i="2" s="1"/>
  <c r="K1062" i="2" s="1"/>
  <c r="K1063" i="2" s="1"/>
  <c r="K1064" i="2" s="1"/>
  <c r="K1065" i="2" s="1"/>
  <c r="K1066" i="2" s="1"/>
  <c r="K1067" i="2" s="1"/>
  <c r="K1068" i="2" s="1"/>
  <c r="K1069" i="2" s="1"/>
  <c r="K1070" i="2" s="1"/>
  <c r="K1071" i="2" s="1"/>
  <c r="K1072" i="2" s="1"/>
  <c r="K1073" i="2" s="1"/>
  <c r="K1074" i="2" s="1"/>
  <c r="K1075" i="2" s="1"/>
  <c r="K1076" i="2" s="1"/>
  <c r="K1077" i="2" s="1"/>
  <c r="K1078" i="2" s="1"/>
  <c r="K1079" i="2" s="1"/>
  <c r="K1080" i="2" s="1"/>
  <c r="K1081" i="2" s="1"/>
  <c r="K1082" i="2" s="1"/>
  <c r="K1083" i="2" s="1"/>
  <c r="K1084" i="2" s="1"/>
  <c r="K1085" i="2" s="1"/>
  <c r="K1086" i="2" s="1"/>
  <c r="K1087" i="2" s="1"/>
  <c r="K1088" i="2" s="1"/>
  <c r="K1089" i="2" s="1"/>
  <c r="K1090" i="2" s="1"/>
  <c r="K1091" i="2" s="1"/>
  <c r="K1092" i="2" s="1"/>
  <c r="K1093" i="2" s="1"/>
  <c r="K1094" i="2" s="1"/>
  <c r="K1095" i="2" s="1"/>
  <c r="K1096" i="2" s="1"/>
  <c r="K1097" i="2" s="1"/>
  <c r="K1098" i="2" s="1"/>
  <c r="K1099" i="2" s="1"/>
  <c r="K1100" i="2" s="1"/>
  <c r="K1101" i="2" s="1"/>
  <c r="K1102" i="2" s="1"/>
  <c r="K1103" i="2" s="1"/>
  <c r="K1104" i="2" s="1"/>
  <c r="K1105" i="2" s="1"/>
  <c r="K1106" i="2" s="1"/>
  <c r="K1107" i="2" s="1"/>
  <c r="K1108" i="2" s="1"/>
  <c r="K1109" i="2" s="1"/>
  <c r="K1110" i="2" s="1"/>
  <c r="K1111" i="2" s="1"/>
  <c r="K1112" i="2" s="1"/>
  <c r="K1113" i="2" s="1"/>
  <c r="K1114" i="2" s="1"/>
  <c r="K1115" i="2" s="1"/>
  <c r="K1116" i="2" s="1"/>
  <c r="K1117" i="2" s="1"/>
  <c r="K1118" i="2" s="1"/>
  <c r="K1119" i="2" s="1"/>
  <c r="K1120" i="2" s="1"/>
  <c r="K1121" i="2" s="1"/>
  <c r="K1122" i="2" s="1"/>
  <c r="K1123" i="2" s="1"/>
  <c r="K1124" i="2" s="1"/>
  <c r="K1125" i="2" s="1"/>
  <c r="K1126" i="2" s="1"/>
  <c r="K1127" i="2" s="1"/>
  <c r="K1128" i="2" s="1"/>
  <c r="K1129" i="2" s="1"/>
  <c r="K1130" i="2" s="1"/>
  <c r="K1131" i="2" s="1"/>
  <c r="K1132" i="2" s="1"/>
  <c r="K1133" i="2" s="1"/>
  <c r="K1134" i="2" s="1"/>
  <c r="K1135" i="2" s="1"/>
  <c r="K1136" i="2" s="1"/>
  <c r="K1137" i="2" s="1"/>
  <c r="K1138" i="2" s="1"/>
  <c r="K1139" i="2" s="1"/>
  <c r="K1140" i="2" s="1"/>
  <c r="K1141" i="2" s="1"/>
  <c r="K1142" i="2" s="1"/>
  <c r="K1143" i="2" s="1"/>
  <c r="K1144" i="2" s="1"/>
  <c r="K1145" i="2" s="1"/>
  <c r="K1146" i="2" s="1"/>
  <c r="K1147" i="2" s="1"/>
  <c r="K1148" i="2" s="1"/>
  <c r="K1149" i="2" s="1"/>
  <c r="K1150" i="2" s="1"/>
  <c r="K1151" i="2" s="1"/>
  <c r="K1152" i="2" s="1"/>
  <c r="K1153" i="2" s="1"/>
  <c r="K1154" i="2" s="1"/>
  <c r="K1155" i="2" s="1"/>
  <c r="K1156" i="2" s="1"/>
  <c r="K1157" i="2" s="1"/>
  <c r="K1158" i="2" s="1"/>
  <c r="K1159" i="2" s="1"/>
  <c r="K1160" i="2" s="1"/>
  <c r="K1161" i="2" s="1"/>
  <c r="K1162" i="2" s="1"/>
  <c r="K1163" i="2" s="1"/>
  <c r="K1164" i="2" s="1"/>
  <c r="K1165" i="2" s="1"/>
  <c r="K1166" i="2" s="1"/>
  <c r="K1167" i="2" s="1"/>
  <c r="K1168" i="2" s="1"/>
  <c r="K1169" i="2" s="1"/>
  <c r="K1170" i="2" s="1"/>
  <c r="K1171" i="2" s="1"/>
  <c r="K1172" i="2" s="1"/>
  <c r="K1173" i="2" s="1"/>
  <c r="K1174" i="2" s="1"/>
  <c r="K1175" i="2" s="1"/>
  <c r="K1176" i="2" s="1"/>
  <c r="K1177" i="2" s="1"/>
  <c r="K1178" i="2" s="1"/>
  <c r="K1179" i="2" s="1"/>
  <c r="K1180" i="2" s="1"/>
  <c r="K1181" i="2" s="1"/>
  <c r="K1182" i="2" s="1"/>
  <c r="K1183" i="2" s="1"/>
  <c r="K1184" i="2" s="1"/>
  <c r="K1185" i="2" s="1"/>
  <c r="K1186" i="2" s="1"/>
  <c r="K1187" i="2" s="1"/>
  <c r="K1188" i="2" s="1"/>
  <c r="K1189" i="2" s="1"/>
  <c r="K1190" i="2" s="1"/>
  <c r="K1191" i="2" s="1"/>
  <c r="K1192" i="2" s="1"/>
  <c r="K1193" i="2" s="1"/>
  <c r="K1194" i="2" s="1"/>
  <c r="K1195" i="2" s="1"/>
  <c r="K1196" i="2" s="1"/>
  <c r="K1197" i="2" s="1"/>
  <c r="K1198" i="2" s="1"/>
  <c r="K1199" i="2" s="1"/>
  <c r="K1200" i="2" s="1"/>
  <c r="K1201" i="2" s="1"/>
  <c r="K1202" i="2" s="1"/>
  <c r="K1203" i="2" s="1"/>
  <c r="K1204" i="2" s="1"/>
  <c r="K1205" i="2" s="1"/>
  <c r="K1206" i="2" s="1"/>
  <c r="K1207" i="2" s="1"/>
  <c r="K1208" i="2" s="1"/>
  <c r="K1209" i="2" s="1"/>
  <c r="K1210" i="2" s="1"/>
  <c r="K1211" i="2" s="1"/>
  <c r="K1212" i="2" s="1"/>
  <c r="K1213" i="2" s="1"/>
  <c r="K1214" i="2" s="1"/>
  <c r="K1215" i="2" s="1"/>
  <c r="K1216" i="2" s="1"/>
  <c r="K1217" i="2" s="1"/>
  <c r="K1218" i="2" s="1"/>
  <c r="K1219" i="2" s="1"/>
  <c r="K1220" i="2" s="1"/>
  <c r="K1221" i="2" s="1"/>
  <c r="K1222" i="2" s="1"/>
  <c r="K1223" i="2" s="1"/>
  <c r="K1224" i="2" s="1"/>
  <c r="K1225" i="2" s="1"/>
  <c r="K1226" i="2" s="1"/>
  <c r="K1227" i="2" s="1"/>
  <c r="K1228" i="2" s="1"/>
  <c r="K1229" i="2" s="1"/>
  <c r="K1230" i="2" s="1"/>
  <c r="K1231" i="2" s="1"/>
  <c r="K1232" i="2" s="1"/>
  <c r="K1233" i="2" s="1"/>
  <c r="K1234" i="2" s="1"/>
  <c r="K1235" i="2" s="1"/>
  <c r="K1236" i="2" s="1"/>
  <c r="K1237" i="2" s="1"/>
  <c r="K1238" i="2" s="1"/>
  <c r="K1239" i="2" s="1"/>
  <c r="K1240" i="2" s="1"/>
  <c r="K1241" i="2" s="1"/>
  <c r="K1242" i="2" s="1"/>
  <c r="K1243" i="2" s="1"/>
  <c r="K1244" i="2" s="1"/>
  <c r="K1245" i="2" s="1"/>
  <c r="K1246" i="2" s="1"/>
  <c r="K1247" i="2" s="1"/>
  <c r="K1248" i="2" s="1"/>
  <c r="K1249" i="2" s="1"/>
  <c r="K1250" i="2" s="1"/>
  <c r="K1251" i="2" s="1"/>
  <c r="K1252" i="2" s="1"/>
  <c r="K1253" i="2" s="1"/>
  <c r="K1254" i="2" s="1"/>
  <c r="K1255" i="2" s="1"/>
  <c r="K1256" i="2" s="1"/>
  <c r="K1257" i="2" s="1"/>
  <c r="K1258" i="2" s="1"/>
  <c r="K1259" i="2" s="1"/>
  <c r="K1260" i="2" s="1"/>
  <c r="K1261" i="2" s="1"/>
  <c r="K1262" i="2" s="1"/>
  <c r="K1263" i="2" s="1"/>
  <c r="K1264" i="2" s="1"/>
  <c r="K1265" i="2" s="1"/>
  <c r="K1266" i="2" s="1"/>
  <c r="K1267" i="2" s="1"/>
  <c r="K1268" i="2" s="1"/>
  <c r="K1269" i="2" s="1"/>
  <c r="K1270" i="2" s="1"/>
  <c r="K1271" i="2" s="1"/>
  <c r="K1272" i="2" s="1"/>
  <c r="K1273" i="2" s="1"/>
  <c r="K1274" i="2" s="1"/>
  <c r="K1275" i="2" s="1"/>
  <c r="K1276" i="2" s="1"/>
  <c r="K1277" i="2" s="1"/>
  <c r="K1278" i="2" s="1"/>
  <c r="K1279" i="2" s="1"/>
  <c r="K1280" i="2" s="1"/>
  <c r="K1281" i="2" s="1"/>
  <c r="K1282" i="2" s="1"/>
  <c r="K1283" i="2" s="1"/>
  <c r="K1284" i="2" s="1"/>
  <c r="K1285" i="2" s="1"/>
  <c r="K1286" i="2" s="1"/>
  <c r="K1287" i="2" s="1"/>
  <c r="K1288" i="2" s="1"/>
  <c r="K1289" i="2" s="1"/>
  <c r="K1290" i="2" s="1"/>
  <c r="K1291" i="2" s="1"/>
  <c r="K1292" i="2" s="1"/>
  <c r="K1293" i="2" s="1"/>
  <c r="K1294" i="2" s="1"/>
  <c r="K1295" i="2" s="1"/>
  <c r="K1296" i="2" s="1"/>
  <c r="K1297" i="2" s="1"/>
  <c r="K1298" i="2" s="1"/>
  <c r="K1299" i="2" s="1"/>
  <c r="K1300" i="2" s="1"/>
  <c r="K1301" i="2" s="1"/>
  <c r="K1302" i="2" s="1"/>
  <c r="K1303" i="2" s="1"/>
  <c r="K1304" i="2" s="1"/>
  <c r="K1305" i="2" s="1"/>
  <c r="K1306" i="2" s="1"/>
  <c r="K1307" i="2" s="1"/>
  <c r="K1308" i="2" s="1"/>
  <c r="K1309" i="2" s="1"/>
  <c r="K1310" i="2" s="1"/>
  <c r="K1311" i="2" s="1"/>
  <c r="K1312" i="2" s="1"/>
  <c r="K1313" i="2" s="1"/>
  <c r="K1314" i="2" s="1"/>
  <c r="K1315" i="2" s="1"/>
  <c r="K1316" i="2" s="1"/>
  <c r="K1317" i="2" s="1"/>
  <c r="K1318" i="2" s="1"/>
  <c r="K1319" i="2" s="1"/>
  <c r="K1320" i="2" s="1"/>
  <c r="K1321" i="2" s="1"/>
  <c r="K1322" i="2" s="1"/>
  <c r="K1323" i="2" s="1"/>
  <c r="K1324" i="2" s="1"/>
  <c r="K1325" i="2" s="1"/>
  <c r="K1326" i="2" s="1"/>
  <c r="K1327" i="2" s="1"/>
  <c r="K1328" i="2" s="1"/>
  <c r="K1329" i="2" s="1"/>
  <c r="K1330" i="2" s="1"/>
  <c r="K1331" i="2" s="1"/>
  <c r="K1332" i="2" s="1"/>
  <c r="K1333" i="2" s="1"/>
  <c r="K1334" i="2" s="1"/>
  <c r="K1335" i="2" s="1"/>
  <c r="K1336" i="2" s="1"/>
  <c r="K1337" i="2" s="1"/>
  <c r="K1338" i="2" s="1"/>
  <c r="K1339" i="2" s="1"/>
  <c r="K1340" i="2" s="1"/>
  <c r="K1341" i="2" s="1"/>
  <c r="K1342" i="2" s="1"/>
  <c r="K1343" i="2" s="1"/>
  <c r="K1344" i="2" s="1"/>
  <c r="K1345" i="2" s="1"/>
  <c r="K1346" i="2" s="1"/>
  <c r="K1347" i="2" s="1"/>
  <c r="K1348" i="2" s="1"/>
  <c r="K1349" i="2" s="1"/>
  <c r="K1350" i="2" s="1"/>
  <c r="K1351" i="2" s="1"/>
  <c r="K1352" i="2" s="1"/>
  <c r="K1353" i="2" s="1"/>
  <c r="K1354" i="2" s="1"/>
  <c r="K1355" i="2" s="1"/>
  <c r="K1356" i="2" s="1"/>
  <c r="K1357" i="2" s="1"/>
  <c r="K1358" i="2" s="1"/>
  <c r="K1359" i="2" s="1"/>
  <c r="K1360" i="2" s="1"/>
  <c r="K1361" i="2" s="1"/>
  <c r="K1362" i="2" s="1"/>
  <c r="K1363" i="2" s="1"/>
  <c r="K1364" i="2" s="1"/>
  <c r="K1365" i="2" s="1"/>
  <c r="K1366" i="2" s="1"/>
  <c r="K1367" i="2" s="1"/>
  <c r="K1368" i="2" s="1"/>
  <c r="K1369" i="2" s="1"/>
  <c r="K1370" i="2" s="1"/>
  <c r="K1371" i="2" s="1"/>
  <c r="K1372" i="2" s="1"/>
  <c r="K1373" i="2" s="1"/>
  <c r="K1374" i="2" s="1"/>
  <c r="K1375" i="2" s="1"/>
  <c r="K1376" i="2" s="1"/>
  <c r="K1377" i="2" s="1"/>
  <c r="K1378" i="2" s="1"/>
  <c r="K1379" i="2" s="1"/>
  <c r="K1380" i="2" s="1"/>
  <c r="K1381" i="2" s="1"/>
  <c r="K1382" i="2" s="1"/>
  <c r="K1383" i="2" s="1"/>
  <c r="K1384" i="2" s="1"/>
  <c r="K1385" i="2" s="1"/>
  <c r="K1386" i="2" s="1"/>
  <c r="K1387" i="2" s="1"/>
  <c r="K1388" i="2" s="1"/>
  <c r="K1389" i="2" s="1"/>
  <c r="K1390" i="2" s="1"/>
  <c r="K1391" i="2" s="1"/>
  <c r="K1392" i="2" s="1"/>
  <c r="K1393" i="2" s="1"/>
  <c r="K1394" i="2" s="1"/>
  <c r="K1395" i="2" s="1"/>
  <c r="K1396" i="2" s="1"/>
  <c r="K1397" i="2" s="1"/>
  <c r="K1398" i="2" s="1"/>
  <c r="K1399" i="2" s="1"/>
  <c r="K1400" i="2" s="1"/>
  <c r="K1401" i="2" s="1"/>
  <c r="K1402" i="2" s="1"/>
  <c r="K1403" i="2" s="1"/>
  <c r="K1404" i="2" s="1"/>
  <c r="K1405" i="2" s="1"/>
  <c r="K1406" i="2" s="1"/>
  <c r="K1407" i="2" s="1"/>
  <c r="K1408" i="2" s="1"/>
  <c r="K1409" i="2" s="1"/>
  <c r="K1410" i="2" s="1"/>
  <c r="K1411" i="2" s="1"/>
  <c r="K1412" i="2" s="1"/>
  <c r="K1413" i="2" s="1"/>
  <c r="K1414" i="2" s="1"/>
  <c r="K1415" i="2" s="1"/>
  <c r="K1416" i="2" s="1"/>
  <c r="K1417" i="2" s="1"/>
  <c r="K1418" i="2" s="1"/>
  <c r="K1419" i="2" s="1"/>
  <c r="K1420" i="2" s="1"/>
  <c r="K1421" i="2" s="1"/>
  <c r="K1422" i="2" s="1"/>
  <c r="K1423" i="2" s="1"/>
  <c r="K1424" i="2" s="1"/>
  <c r="K1425" i="2" s="1"/>
  <c r="K1426" i="2" s="1"/>
  <c r="K1427" i="2" s="1"/>
  <c r="K1428" i="2" s="1"/>
  <c r="K1429" i="2" s="1"/>
  <c r="K1430" i="2" s="1"/>
  <c r="K1431" i="2" s="1"/>
  <c r="K1432" i="2" s="1"/>
  <c r="K1433" i="2" s="1"/>
  <c r="K1434" i="2" s="1"/>
  <c r="K1435" i="2" s="1"/>
  <c r="K1436" i="2" s="1"/>
  <c r="K1437" i="2" s="1"/>
  <c r="K1438" i="2" s="1"/>
  <c r="K1439" i="2" s="1"/>
  <c r="K1440" i="2" s="1"/>
  <c r="K1441" i="2" s="1"/>
  <c r="K1442" i="2" s="1"/>
  <c r="K1443" i="2" s="1"/>
  <c r="K1444" i="2" s="1"/>
  <c r="K1445" i="2" s="1"/>
  <c r="K1446" i="2" s="1"/>
  <c r="K1447" i="2" s="1"/>
  <c r="K1448" i="2" s="1"/>
  <c r="K1449" i="2" s="1"/>
  <c r="K1450" i="2" s="1"/>
  <c r="K1451" i="2" s="1"/>
  <c r="K1452" i="2" s="1"/>
  <c r="K1453" i="2" s="1"/>
  <c r="K1454" i="2" s="1"/>
  <c r="K1455" i="2" s="1"/>
  <c r="K1456" i="2" s="1"/>
  <c r="K1457" i="2" s="1"/>
  <c r="K1458" i="2" s="1"/>
  <c r="K1459" i="2" s="1"/>
  <c r="K1460" i="2" s="1"/>
  <c r="K1461" i="2" s="1"/>
  <c r="K1462" i="2" s="1"/>
  <c r="K1463" i="2" s="1"/>
  <c r="K1464" i="2" s="1"/>
  <c r="K1465" i="2" s="1"/>
  <c r="K1466" i="2" s="1"/>
  <c r="K1467" i="2" s="1"/>
  <c r="K1468" i="2" s="1"/>
  <c r="K1469" i="2" s="1"/>
  <c r="K1470" i="2" s="1"/>
  <c r="K1471" i="2" s="1"/>
  <c r="K1472" i="2" s="1"/>
  <c r="K1473" i="2" s="1"/>
  <c r="K1474" i="2" s="1"/>
  <c r="K1475" i="2" s="1"/>
  <c r="K1476" i="2" s="1"/>
  <c r="K1477" i="2" s="1"/>
  <c r="K1478" i="2" s="1"/>
  <c r="K1479" i="2" s="1"/>
  <c r="K1480" i="2" s="1"/>
  <c r="K1481" i="2" s="1"/>
  <c r="K1482" i="2" s="1"/>
  <c r="K1483" i="2" s="1"/>
  <c r="K1484" i="2" s="1"/>
  <c r="K1485" i="2" s="1"/>
  <c r="K1486" i="2" s="1"/>
  <c r="K1487" i="2" s="1"/>
  <c r="K1488" i="2" s="1"/>
  <c r="K1489" i="2" s="1"/>
  <c r="K1490" i="2" s="1"/>
  <c r="K1491" i="2" s="1"/>
  <c r="K1492" i="2" s="1"/>
  <c r="K1493" i="2" s="1"/>
  <c r="K1494" i="2" s="1"/>
  <c r="K1495" i="2" s="1"/>
  <c r="K1496" i="2" s="1"/>
  <c r="K1497" i="2" s="1"/>
  <c r="K1498" i="2" s="1"/>
  <c r="K1499" i="2" s="1"/>
  <c r="K1500" i="2" s="1"/>
  <c r="K1501" i="2" s="1"/>
  <c r="K1502" i="2" s="1"/>
  <c r="K1503" i="2" s="1"/>
  <c r="K1504" i="2" s="1"/>
  <c r="K1505" i="2" s="1"/>
  <c r="K1506" i="2" s="1"/>
  <c r="K1507" i="2" s="1"/>
  <c r="K1508" i="2" s="1"/>
  <c r="K1509" i="2" s="1"/>
  <c r="K1510" i="2" s="1"/>
  <c r="K1511" i="2" s="1"/>
  <c r="K1512" i="2" s="1"/>
  <c r="K1513" i="2" s="1"/>
  <c r="K1514" i="2" s="1"/>
  <c r="K1515" i="2" s="1"/>
  <c r="K1516" i="2" s="1"/>
  <c r="K1517" i="2" s="1"/>
  <c r="K1518" i="2" s="1"/>
  <c r="K1519" i="2" s="1"/>
  <c r="K1520" i="2" s="1"/>
  <c r="K1521" i="2" s="1"/>
  <c r="K1522" i="2" s="1"/>
  <c r="K1523" i="2" s="1"/>
  <c r="K1524" i="2" s="1"/>
  <c r="K1525" i="2" s="1"/>
  <c r="K1526" i="2" s="1"/>
  <c r="K1527" i="2" s="1"/>
  <c r="K1528" i="2" s="1"/>
  <c r="K1529" i="2" s="1"/>
  <c r="K1530" i="2" s="1"/>
  <c r="K1531" i="2" s="1"/>
  <c r="K1532" i="2" s="1"/>
  <c r="K1533" i="2" s="1"/>
  <c r="K1534" i="2" s="1"/>
  <c r="K1535" i="2" s="1"/>
  <c r="K1536" i="2" s="1"/>
  <c r="K1537" i="2" s="1"/>
  <c r="K1538" i="2" s="1"/>
  <c r="K1539" i="2" s="1"/>
  <c r="K1540" i="2" s="1"/>
  <c r="K1541" i="2" s="1"/>
  <c r="K1542" i="2" s="1"/>
  <c r="K1543" i="2" s="1"/>
  <c r="K1544" i="2" s="1"/>
  <c r="K1545" i="2" s="1"/>
  <c r="K1546" i="2" s="1"/>
  <c r="K1547" i="2" s="1"/>
  <c r="K1548" i="2" s="1"/>
  <c r="K1549" i="2" s="1"/>
  <c r="K1550" i="2" s="1"/>
  <c r="K1551" i="2" s="1"/>
  <c r="K1552" i="2" s="1"/>
  <c r="K1553" i="2" s="1"/>
  <c r="K1554" i="2" s="1"/>
  <c r="K1555" i="2" s="1"/>
  <c r="K1556" i="2" s="1"/>
  <c r="K1557" i="2" s="1"/>
  <c r="K1558" i="2" s="1"/>
  <c r="K1559" i="2" s="1"/>
  <c r="K1560" i="2" s="1"/>
  <c r="K1561" i="2" s="1"/>
  <c r="K1562" i="2" s="1"/>
  <c r="K1563" i="2" s="1"/>
  <c r="K1564" i="2" s="1"/>
  <c r="K1565" i="2" s="1"/>
  <c r="K1566" i="2" s="1"/>
  <c r="K1567" i="2" s="1"/>
  <c r="K1568" i="2" s="1"/>
  <c r="K1569" i="2" s="1"/>
  <c r="K1570" i="2" s="1"/>
  <c r="K1571" i="2" s="1"/>
  <c r="K1572" i="2" s="1"/>
  <c r="K1573" i="2" s="1"/>
  <c r="K1574" i="2" s="1"/>
  <c r="K1575" i="2" s="1"/>
  <c r="K1576" i="2" s="1"/>
  <c r="K1577" i="2" s="1"/>
  <c r="K1578" i="2" s="1"/>
  <c r="K1579" i="2" s="1"/>
  <c r="K1580" i="2" s="1"/>
  <c r="K1581" i="2" s="1"/>
  <c r="K1582" i="2" s="1"/>
  <c r="K1583" i="2" s="1"/>
  <c r="K1584" i="2" s="1"/>
  <c r="K1585" i="2" s="1"/>
  <c r="K1586" i="2" s="1"/>
  <c r="K1587" i="2" s="1"/>
  <c r="K1588" i="2" s="1"/>
  <c r="K1589" i="2" s="1"/>
  <c r="K1590" i="2" s="1"/>
  <c r="K1591" i="2" s="1"/>
  <c r="K1592" i="2" s="1"/>
  <c r="K1593" i="2" s="1"/>
  <c r="K1594" i="2" s="1"/>
  <c r="K1595" i="2" s="1"/>
  <c r="K1596" i="2" s="1"/>
  <c r="K1597" i="2" s="1"/>
  <c r="K1598" i="2" s="1"/>
  <c r="K1599" i="2" s="1"/>
  <c r="K1600" i="2" s="1"/>
  <c r="K1601" i="2" s="1"/>
  <c r="K1602" i="2" s="1"/>
  <c r="K1603" i="2" s="1"/>
  <c r="K1604" i="2" s="1"/>
  <c r="K1605" i="2" s="1"/>
  <c r="K1606" i="2" s="1"/>
  <c r="K1607" i="2" s="1"/>
  <c r="K1608" i="2" s="1"/>
  <c r="K1609" i="2" s="1"/>
  <c r="K1610" i="2" s="1"/>
  <c r="K1611" i="2" s="1"/>
  <c r="K1612" i="2" s="1"/>
  <c r="K1613" i="2" s="1"/>
  <c r="K1614" i="2" s="1"/>
  <c r="K1615" i="2" s="1"/>
  <c r="K1616" i="2" s="1"/>
  <c r="K1617" i="2" s="1"/>
  <c r="K1618" i="2" s="1"/>
  <c r="K1619" i="2" s="1"/>
  <c r="K1620" i="2" s="1"/>
  <c r="K1621" i="2" s="1"/>
  <c r="K1622" i="2" s="1"/>
  <c r="K1623" i="2" s="1"/>
  <c r="K1624" i="2" s="1"/>
  <c r="K1625" i="2" s="1"/>
  <c r="K1626" i="2" s="1"/>
  <c r="K1627" i="2" s="1"/>
  <c r="K1628" i="2" s="1"/>
  <c r="K1629" i="2" s="1"/>
  <c r="K1630" i="2" s="1"/>
  <c r="K1631" i="2" s="1"/>
  <c r="K1632" i="2" s="1"/>
  <c r="K1633" i="2" s="1"/>
  <c r="K1634" i="2" s="1"/>
  <c r="K1635" i="2" s="1"/>
  <c r="K1636" i="2" s="1"/>
  <c r="K1637" i="2" s="1"/>
  <c r="K1638" i="2" s="1"/>
  <c r="K1639" i="2" s="1"/>
  <c r="K1640" i="2" s="1"/>
  <c r="K1641" i="2" s="1"/>
  <c r="K1642" i="2" s="1"/>
  <c r="K1643" i="2" s="1"/>
  <c r="K1644" i="2" s="1"/>
  <c r="K1645" i="2" s="1"/>
  <c r="K1646" i="2" s="1"/>
  <c r="K1647" i="2" s="1"/>
  <c r="K1648" i="2" s="1"/>
  <c r="K1649" i="2" s="1"/>
  <c r="K1650" i="2" s="1"/>
  <c r="K1651" i="2" s="1"/>
  <c r="K1652" i="2" s="1"/>
  <c r="K1653" i="2" s="1"/>
  <c r="K1654" i="2" s="1"/>
  <c r="K1655" i="2" s="1"/>
  <c r="K1656" i="2" s="1"/>
  <c r="K1657" i="2" s="1"/>
  <c r="K1658" i="2" s="1"/>
  <c r="K1659" i="2" s="1"/>
  <c r="K1660" i="2" s="1"/>
  <c r="K1661" i="2" s="1"/>
  <c r="K1662" i="2" s="1"/>
  <c r="K1663" i="2" s="1"/>
  <c r="K1664" i="2" s="1"/>
  <c r="K1665" i="2" s="1"/>
  <c r="K1666" i="2" s="1"/>
  <c r="K1667" i="2" s="1"/>
  <c r="K1668" i="2" s="1"/>
  <c r="K1669" i="2" s="1"/>
  <c r="K1670" i="2" s="1"/>
  <c r="K1671" i="2" s="1"/>
  <c r="K1672" i="2" s="1"/>
  <c r="K1673" i="2" s="1"/>
  <c r="K1674" i="2" s="1"/>
  <c r="K1675" i="2" s="1"/>
  <c r="K1676" i="2" s="1"/>
  <c r="K1677" i="2" s="1"/>
  <c r="K1678" i="2" s="1"/>
  <c r="K1679" i="2" s="1"/>
  <c r="K1680" i="2" s="1"/>
  <c r="K1681" i="2" s="1"/>
  <c r="K1682" i="2" s="1"/>
  <c r="K1683" i="2" s="1"/>
  <c r="K1684" i="2" s="1"/>
  <c r="K1685" i="2" s="1"/>
  <c r="K1686" i="2" s="1"/>
  <c r="K1687" i="2" s="1"/>
  <c r="K1688" i="2" s="1"/>
  <c r="K1689" i="2" s="1"/>
  <c r="K1690" i="2" s="1"/>
  <c r="K1691" i="2" s="1"/>
  <c r="K1692" i="2" s="1"/>
  <c r="K1693" i="2" s="1"/>
  <c r="K1694" i="2" s="1"/>
  <c r="K1695" i="2" s="1"/>
  <c r="K1696" i="2" s="1"/>
  <c r="K1697" i="2" s="1"/>
  <c r="K1698" i="2" s="1"/>
  <c r="K1699" i="2" s="1"/>
  <c r="K1700" i="2" s="1"/>
  <c r="K1701" i="2" s="1"/>
  <c r="K1702" i="2" s="1"/>
  <c r="K1703" i="2" s="1"/>
  <c r="K1704" i="2" s="1"/>
  <c r="K1705" i="2" s="1"/>
  <c r="K1706" i="2" s="1"/>
  <c r="K1707" i="2" s="1"/>
  <c r="K1708" i="2" s="1"/>
  <c r="K1709" i="2" s="1"/>
  <c r="K1710" i="2" s="1"/>
  <c r="K1711" i="2" s="1"/>
  <c r="K1712" i="2" s="1"/>
  <c r="K1713" i="2" s="1"/>
  <c r="K1714" i="2" s="1"/>
  <c r="K1715" i="2" s="1"/>
  <c r="K1716" i="2" s="1"/>
  <c r="K1717" i="2" s="1"/>
  <c r="K1718" i="2" s="1"/>
  <c r="K1719" i="2" s="1"/>
  <c r="K1720" i="2" s="1"/>
  <c r="K1721" i="2" s="1"/>
  <c r="K1722" i="2" s="1"/>
  <c r="K1723" i="2" s="1"/>
  <c r="K1724" i="2" s="1"/>
  <c r="K1725" i="2" s="1"/>
  <c r="K1726" i="2" s="1"/>
  <c r="K1727" i="2" s="1"/>
  <c r="K1728" i="2" s="1"/>
  <c r="K1729" i="2" s="1"/>
  <c r="K1730" i="2" s="1"/>
  <c r="K1731" i="2" s="1"/>
  <c r="K1732" i="2" s="1"/>
  <c r="K1733" i="2" s="1"/>
  <c r="K1734" i="2" s="1"/>
  <c r="K1735" i="2" s="1"/>
  <c r="K1736" i="2" s="1"/>
  <c r="K1737" i="2" s="1"/>
  <c r="K1738" i="2" s="1"/>
  <c r="K1739" i="2" s="1"/>
  <c r="K1740" i="2" s="1"/>
  <c r="K1741" i="2" s="1"/>
  <c r="K1742" i="2" s="1"/>
  <c r="K1743" i="2" s="1"/>
  <c r="K1744" i="2" s="1"/>
  <c r="K1745" i="2" s="1"/>
  <c r="K1746" i="2" s="1"/>
  <c r="K1747" i="2" s="1"/>
  <c r="K1748" i="2" s="1"/>
  <c r="K1749" i="2" s="1"/>
  <c r="K1750" i="2" s="1"/>
  <c r="K1751" i="2" s="1"/>
  <c r="K1752" i="2" s="1"/>
  <c r="K1753" i="2" s="1"/>
  <c r="K1754" i="2" s="1"/>
  <c r="K1755" i="2" s="1"/>
  <c r="K1756" i="2" s="1"/>
  <c r="K1757" i="2" s="1"/>
  <c r="K1758" i="2" s="1"/>
  <c r="K1759" i="2" s="1"/>
  <c r="K1760" i="2" s="1"/>
  <c r="K1761" i="2" s="1"/>
  <c r="K1762" i="2" s="1"/>
  <c r="K1763" i="2" s="1"/>
  <c r="K1764" i="2" s="1"/>
  <c r="K1765" i="2" s="1"/>
  <c r="K1766" i="2" s="1"/>
  <c r="K1767" i="2" s="1"/>
  <c r="K1768" i="2" s="1"/>
  <c r="K1769" i="2" s="1"/>
  <c r="K1770" i="2" s="1"/>
  <c r="K1771" i="2" s="1"/>
  <c r="K1772" i="2" s="1"/>
  <c r="K1773" i="2" s="1"/>
  <c r="K1774" i="2" s="1"/>
  <c r="K1775" i="2" s="1"/>
  <c r="K1776" i="2" s="1"/>
  <c r="K1777" i="2" s="1"/>
  <c r="K1778" i="2" s="1"/>
  <c r="K1779" i="2" s="1"/>
  <c r="K1780" i="2" s="1"/>
  <c r="K1781" i="2" s="1"/>
  <c r="K1782" i="2" s="1"/>
  <c r="K1783" i="2" s="1"/>
  <c r="K1784" i="2" s="1"/>
  <c r="K1785" i="2" s="1"/>
  <c r="K1786" i="2" s="1"/>
  <c r="K1787" i="2" s="1"/>
  <c r="K1788" i="2" s="1"/>
  <c r="K1789" i="2" s="1"/>
  <c r="K1790" i="2" s="1"/>
  <c r="K1791" i="2" s="1"/>
  <c r="K1792" i="2" s="1"/>
  <c r="K1793" i="2" s="1"/>
  <c r="K1794" i="2" s="1"/>
  <c r="K1795" i="2" s="1"/>
  <c r="K1796" i="2" s="1"/>
  <c r="K1797" i="2" s="1"/>
  <c r="K1798" i="2" s="1"/>
  <c r="K1799" i="2" s="1"/>
  <c r="K1800" i="2" s="1"/>
  <c r="K1801" i="2" s="1"/>
  <c r="K1802" i="2" s="1"/>
  <c r="K1803" i="2" s="1"/>
  <c r="K1804" i="2" s="1"/>
  <c r="K1805" i="2" s="1"/>
  <c r="K1806" i="2" s="1"/>
  <c r="K1807" i="2" s="1"/>
  <c r="K1808" i="2" s="1"/>
  <c r="K1809" i="2" s="1"/>
  <c r="K1810" i="2" s="1"/>
  <c r="K1811" i="2" s="1"/>
  <c r="K1812" i="2" s="1"/>
  <c r="K1813" i="2" s="1"/>
  <c r="K1814" i="2" s="1"/>
  <c r="K1815" i="2" s="1"/>
  <c r="K1816" i="2" s="1"/>
  <c r="K1817" i="2" s="1"/>
  <c r="K1818" i="2" s="1"/>
  <c r="K1819" i="2" s="1"/>
  <c r="K1820" i="2" s="1"/>
  <c r="K1821" i="2" s="1"/>
  <c r="K1822" i="2" s="1"/>
  <c r="K1823" i="2" s="1"/>
  <c r="K1824" i="2" s="1"/>
  <c r="K1825" i="2" s="1"/>
  <c r="K1826" i="2" s="1"/>
  <c r="K1827" i="2" s="1"/>
  <c r="K1828" i="2" s="1"/>
  <c r="K1829" i="2" s="1"/>
  <c r="K1830" i="2" s="1"/>
  <c r="K1831" i="2" s="1"/>
  <c r="K1832" i="2" s="1"/>
  <c r="K1833" i="2" s="1"/>
  <c r="K1834" i="2" s="1"/>
  <c r="K1835" i="2" s="1"/>
  <c r="K1836" i="2" s="1"/>
  <c r="K1837" i="2" s="1"/>
  <c r="K1838" i="2" s="1"/>
  <c r="K1839" i="2" s="1"/>
  <c r="K1840" i="2" s="1"/>
  <c r="K1841" i="2" s="1"/>
  <c r="K1842" i="2" s="1"/>
  <c r="K1843" i="2" s="1"/>
  <c r="K1844" i="2" s="1"/>
  <c r="K1845" i="2" s="1"/>
  <c r="K1846" i="2" s="1"/>
  <c r="K1847" i="2" s="1"/>
  <c r="K1848" i="2" s="1"/>
  <c r="K1849" i="2" s="1"/>
  <c r="K1850" i="2" s="1"/>
  <c r="K1851" i="2" s="1"/>
  <c r="K1852" i="2" s="1"/>
  <c r="K1853" i="2" s="1"/>
  <c r="K1854" i="2" s="1"/>
  <c r="K1855" i="2" s="1"/>
  <c r="K1856" i="2" s="1"/>
  <c r="K1857" i="2" s="1"/>
  <c r="K1858" i="2" s="1"/>
  <c r="K1859" i="2" s="1"/>
  <c r="K1860" i="2" s="1"/>
  <c r="K1861" i="2" s="1"/>
  <c r="K1862" i="2" s="1"/>
  <c r="K1863" i="2" s="1"/>
  <c r="K1864" i="2" s="1"/>
  <c r="K1865" i="2" s="1"/>
  <c r="K1866" i="2" s="1"/>
  <c r="K1867" i="2" s="1"/>
  <c r="K1868" i="2" s="1"/>
  <c r="K1869" i="2" s="1"/>
  <c r="K1870" i="2" s="1"/>
  <c r="K1871" i="2" s="1"/>
  <c r="K1872" i="2" s="1"/>
  <c r="K1873" i="2" s="1"/>
  <c r="K1874" i="2" s="1"/>
  <c r="K1875" i="2" s="1"/>
  <c r="K1876" i="2" s="1"/>
  <c r="K1877" i="2" s="1"/>
  <c r="K1878" i="2" s="1"/>
  <c r="K1879" i="2" s="1"/>
  <c r="K1880" i="2" s="1"/>
  <c r="K1881" i="2" s="1"/>
  <c r="K1882" i="2" s="1"/>
  <c r="K1883" i="2" s="1"/>
  <c r="K1884" i="2" s="1"/>
  <c r="K1885" i="2" s="1"/>
  <c r="K1886" i="2" s="1"/>
  <c r="K1887" i="2" s="1"/>
  <c r="K1888" i="2" s="1"/>
  <c r="K1889" i="2" s="1"/>
  <c r="K1890" i="2" s="1"/>
  <c r="K1891" i="2" s="1"/>
  <c r="K1892" i="2" s="1"/>
  <c r="K1893" i="2" s="1"/>
  <c r="K1894" i="2" s="1"/>
  <c r="K1895" i="2" s="1"/>
  <c r="K1896" i="2" s="1"/>
  <c r="K1897" i="2" s="1"/>
  <c r="K1898" i="2" s="1"/>
  <c r="K1899" i="2" s="1"/>
  <c r="K1900" i="2" s="1"/>
  <c r="K1901" i="2" s="1"/>
  <c r="K1902" i="2" s="1"/>
  <c r="K1903" i="2" s="1"/>
  <c r="K1904" i="2" s="1"/>
  <c r="K1905" i="2" s="1"/>
  <c r="K1906" i="2" s="1"/>
  <c r="K1907" i="2" s="1"/>
  <c r="K1908" i="2" s="1"/>
  <c r="K1909" i="2" s="1"/>
  <c r="K1910" i="2" s="1"/>
  <c r="K1911" i="2" s="1"/>
  <c r="K1912" i="2" s="1"/>
  <c r="K1913" i="2" s="1"/>
  <c r="K1914" i="2" s="1"/>
  <c r="K1915" i="2" s="1"/>
  <c r="K1916" i="2" s="1"/>
  <c r="K1917" i="2" s="1"/>
  <c r="K1918" i="2" s="1"/>
  <c r="K1919" i="2" s="1"/>
  <c r="K1920" i="2" s="1"/>
  <c r="K1921" i="2" s="1"/>
  <c r="K1922" i="2" s="1"/>
  <c r="K1923" i="2" s="1"/>
  <c r="K1924" i="2" s="1"/>
  <c r="K1925" i="2" s="1"/>
  <c r="K1926" i="2" s="1"/>
  <c r="K1927" i="2" s="1"/>
  <c r="K1928" i="2" s="1"/>
  <c r="K1929" i="2" s="1"/>
  <c r="K1930" i="2" s="1"/>
  <c r="K1931" i="2" s="1"/>
  <c r="K1932" i="2" s="1"/>
  <c r="K1933" i="2" s="1"/>
  <c r="K1934" i="2" s="1"/>
  <c r="K1935" i="2" s="1"/>
  <c r="K1936" i="2" s="1"/>
  <c r="K1937" i="2" s="1"/>
  <c r="K1938" i="2" s="1"/>
  <c r="K1939" i="2" s="1"/>
  <c r="K1940" i="2" s="1"/>
  <c r="K1941" i="2" s="1"/>
  <c r="K1942" i="2" s="1"/>
  <c r="K1943" i="2" s="1"/>
  <c r="K1944" i="2" s="1"/>
  <c r="K1945" i="2" s="1"/>
  <c r="K1946" i="2" s="1"/>
  <c r="K1947" i="2" s="1"/>
  <c r="K1948" i="2" s="1"/>
  <c r="K1949" i="2" s="1"/>
  <c r="K1950" i="2" s="1"/>
  <c r="K1951" i="2" s="1"/>
  <c r="K1952" i="2" s="1"/>
  <c r="K1953" i="2" s="1"/>
  <c r="K1954" i="2" s="1"/>
  <c r="K1955" i="2" s="1"/>
  <c r="K1956" i="2" s="1"/>
  <c r="K1957" i="2" s="1"/>
  <c r="K1958" i="2" s="1"/>
  <c r="K1959" i="2" s="1"/>
  <c r="K1960" i="2" s="1"/>
  <c r="K1961" i="2" s="1"/>
  <c r="K1962" i="2" s="1"/>
  <c r="K1963" i="2" s="1"/>
  <c r="K1964" i="2" s="1"/>
  <c r="K1965" i="2" s="1"/>
  <c r="K1966" i="2" s="1"/>
  <c r="K1967" i="2" s="1"/>
  <c r="K1968" i="2" s="1"/>
  <c r="K1969" i="2" s="1"/>
  <c r="K1970" i="2" s="1"/>
  <c r="K1971" i="2" s="1"/>
  <c r="K1972" i="2" s="1"/>
  <c r="K1973" i="2" s="1"/>
  <c r="K1974" i="2" s="1"/>
  <c r="K1975" i="2" s="1"/>
  <c r="K1976" i="2" s="1"/>
  <c r="K1977" i="2" s="1"/>
  <c r="K1978" i="2" s="1"/>
  <c r="K1979" i="2" s="1"/>
  <c r="K1980" i="2" s="1"/>
  <c r="K1981" i="2" s="1"/>
  <c r="K1982" i="2" s="1"/>
  <c r="K1983" i="2" s="1"/>
  <c r="K1984" i="2" s="1"/>
  <c r="K1985" i="2" s="1"/>
  <c r="K1986" i="2" s="1"/>
  <c r="K1987" i="2" s="1"/>
  <c r="K1988" i="2" s="1"/>
  <c r="K1989" i="2" s="1"/>
  <c r="K1990" i="2" s="1"/>
  <c r="K1991" i="2" s="1"/>
  <c r="K1992" i="2" s="1"/>
  <c r="K1993" i="2" s="1"/>
  <c r="K1994" i="2" s="1"/>
  <c r="K1995" i="2" s="1"/>
  <c r="K1996" i="2" s="1"/>
  <c r="K1997" i="2" s="1"/>
  <c r="K1998" i="2" s="1"/>
  <c r="K1999" i="2" s="1"/>
  <c r="K2000" i="2" s="1"/>
  <c r="K2001" i="2" s="1"/>
  <c r="K2002" i="2" s="1"/>
  <c r="K2003" i="2" s="1"/>
  <c r="K2004" i="2" s="1"/>
  <c r="K2005" i="2" s="1"/>
  <c r="K2006" i="2" s="1"/>
  <c r="K2007" i="2" s="1"/>
  <c r="K2008" i="2" s="1"/>
  <c r="K2009" i="2" s="1"/>
  <c r="K2010" i="2" s="1"/>
  <c r="K2011" i="2" s="1"/>
  <c r="K2012" i="2" s="1"/>
  <c r="K2013" i="2" s="1"/>
  <c r="K2014" i="2" s="1"/>
  <c r="K2015" i="2" s="1"/>
  <c r="K2016" i="2" s="1"/>
  <c r="K2017" i="2" s="1"/>
  <c r="K2018" i="2" s="1"/>
  <c r="K2019" i="2" s="1"/>
  <c r="K2020" i="2" s="1"/>
  <c r="K2021" i="2" s="1"/>
  <c r="K2022" i="2" s="1"/>
  <c r="K2023" i="2" s="1"/>
  <c r="K2024" i="2" s="1"/>
  <c r="K2025" i="2" s="1"/>
  <c r="K2026" i="2" s="1"/>
  <c r="K2027" i="2" s="1"/>
  <c r="K2028" i="2" s="1"/>
  <c r="K2029" i="2" s="1"/>
  <c r="K2030" i="2" s="1"/>
  <c r="K2031" i="2" s="1"/>
  <c r="K2032" i="2" s="1"/>
  <c r="K2033" i="2" s="1"/>
  <c r="K2034" i="2" s="1"/>
  <c r="K2035" i="2" s="1"/>
  <c r="K2036" i="2" s="1"/>
  <c r="K2037" i="2" s="1"/>
  <c r="K2038" i="2" s="1"/>
  <c r="K2039" i="2" s="1"/>
  <c r="K2040" i="2" s="1"/>
  <c r="K2041" i="2" s="1"/>
  <c r="K2042" i="2" s="1"/>
  <c r="K2043" i="2" s="1"/>
  <c r="K2044" i="2" s="1"/>
  <c r="K2045" i="2" s="1"/>
  <c r="K2046" i="2" s="1"/>
  <c r="K2047" i="2" s="1"/>
  <c r="K2048" i="2" s="1"/>
  <c r="K2049" i="2" s="1"/>
  <c r="K2050" i="2" s="1"/>
  <c r="K2051" i="2" s="1"/>
  <c r="K2052" i="2" s="1"/>
  <c r="K2053" i="2" s="1"/>
  <c r="K2054" i="2" s="1"/>
  <c r="K2055" i="2" s="1"/>
  <c r="K2056" i="2" s="1"/>
  <c r="K2057" i="2" s="1"/>
  <c r="K2058" i="2" s="1"/>
  <c r="K2059" i="2" s="1"/>
  <c r="K2060" i="2" s="1"/>
  <c r="K2061" i="2" s="1"/>
  <c r="K2062" i="2" s="1"/>
  <c r="K2063" i="2" s="1"/>
  <c r="K2064" i="2" s="1"/>
  <c r="K2065" i="2" s="1"/>
  <c r="K2066" i="2" s="1"/>
  <c r="K2067" i="2" s="1"/>
  <c r="K2068" i="2" s="1"/>
  <c r="K2069" i="2" s="1"/>
  <c r="K2070" i="2" s="1"/>
  <c r="K2071" i="2" s="1"/>
  <c r="K2072" i="2" s="1"/>
  <c r="K2073" i="2" s="1"/>
  <c r="K2074" i="2" s="1"/>
  <c r="K2075" i="2" s="1"/>
  <c r="K2076" i="2" s="1"/>
  <c r="K2077" i="2" s="1"/>
  <c r="K2078" i="2" s="1"/>
  <c r="K2079" i="2" s="1"/>
  <c r="K2080" i="2" s="1"/>
  <c r="K2081" i="2" s="1"/>
  <c r="K2082" i="2" s="1"/>
  <c r="K2083" i="2" s="1"/>
  <c r="K2084" i="2" s="1"/>
  <c r="K2085" i="2" s="1"/>
  <c r="K2086" i="2" s="1"/>
  <c r="K2087" i="2" s="1"/>
  <c r="K2088" i="2" s="1"/>
  <c r="K2089" i="2" s="1"/>
  <c r="K2090" i="2" s="1"/>
  <c r="K2091" i="2" s="1"/>
  <c r="K2092" i="2" s="1"/>
  <c r="K2093" i="2" s="1"/>
  <c r="K2094" i="2" s="1"/>
  <c r="K2095" i="2" s="1"/>
  <c r="K2096" i="2" s="1"/>
  <c r="K2097" i="2" s="1"/>
  <c r="K2098" i="2" s="1"/>
  <c r="K2099" i="2" s="1"/>
  <c r="K2100" i="2" s="1"/>
  <c r="K2101" i="2" s="1"/>
  <c r="K2102" i="2" s="1"/>
  <c r="K2103" i="2" s="1"/>
  <c r="K2104" i="2" s="1"/>
  <c r="K2105" i="2" s="1"/>
  <c r="K2106" i="2" s="1"/>
  <c r="K2107" i="2" s="1"/>
  <c r="K2108" i="2" s="1"/>
  <c r="K2109" i="2" s="1"/>
  <c r="K2110" i="2" s="1"/>
  <c r="K2111" i="2" s="1"/>
  <c r="K2112" i="2" s="1"/>
  <c r="K2113" i="2" s="1"/>
  <c r="K2114" i="2" s="1"/>
  <c r="K2115" i="2" s="1"/>
  <c r="K2116" i="2" s="1"/>
  <c r="K2117" i="2" s="1"/>
  <c r="K2118" i="2" s="1"/>
  <c r="K2119" i="2" s="1"/>
  <c r="K2120" i="2" s="1"/>
  <c r="K2121" i="2" s="1"/>
  <c r="K2122" i="2" s="1"/>
  <c r="K2123" i="2" s="1"/>
  <c r="K2124" i="2" s="1"/>
  <c r="K2125" i="2" s="1"/>
  <c r="K2126" i="2" s="1"/>
  <c r="K2127" i="2" s="1"/>
  <c r="K2128" i="2" s="1"/>
  <c r="K2129" i="2" s="1"/>
  <c r="K2130" i="2" s="1"/>
  <c r="K2131" i="2" s="1"/>
  <c r="K2132" i="2" s="1"/>
  <c r="K2133" i="2" s="1"/>
  <c r="K2134" i="2" s="1"/>
  <c r="K2135" i="2" s="1"/>
  <c r="K2136" i="2" s="1"/>
  <c r="K2137" i="2" s="1"/>
  <c r="K2138" i="2" s="1"/>
  <c r="K2139" i="2" s="1"/>
  <c r="K2140" i="2" s="1"/>
  <c r="K2141" i="2" s="1"/>
  <c r="K2142" i="2" s="1"/>
  <c r="K2143" i="2" s="1"/>
  <c r="K2144" i="2" s="1"/>
  <c r="K2145" i="2" s="1"/>
  <c r="K2146" i="2" s="1"/>
  <c r="K2147" i="2" s="1"/>
  <c r="K2148" i="2" s="1"/>
  <c r="K2149" i="2" s="1"/>
  <c r="K2150" i="2" s="1"/>
  <c r="K2151" i="2" s="1"/>
  <c r="K2152" i="2" s="1"/>
  <c r="K2153" i="2" s="1"/>
  <c r="K2154" i="2" s="1"/>
  <c r="K2155" i="2" s="1"/>
  <c r="K2156" i="2" s="1"/>
  <c r="K2157" i="2" s="1"/>
  <c r="K2158" i="2" s="1"/>
  <c r="K2159" i="2" s="1"/>
  <c r="K2160" i="2" s="1"/>
  <c r="K2161" i="2" s="1"/>
  <c r="K2162" i="2" s="1"/>
  <c r="K2163" i="2" s="1"/>
  <c r="K2164" i="2" s="1"/>
  <c r="K2165" i="2" s="1"/>
  <c r="K2166" i="2" s="1"/>
  <c r="K2167" i="2" s="1"/>
  <c r="K2168" i="2" s="1"/>
  <c r="K2169" i="2" s="1"/>
  <c r="K2170" i="2" s="1"/>
  <c r="K2171" i="2" s="1"/>
  <c r="K2172" i="2" s="1"/>
  <c r="K2173" i="2" s="1"/>
  <c r="K2174" i="2" s="1"/>
  <c r="K2175" i="2" s="1"/>
  <c r="K2176" i="2" s="1"/>
  <c r="K2177" i="2" s="1"/>
  <c r="K2178" i="2" s="1"/>
  <c r="K2179" i="2" s="1"/>
  <c r="K2180" i="2" s="1"/>
  <c r="K2181" i="2" s="1"/>
  <c r="K2182" i="2" s="1"/>
  <c r="K2183" i="2" s="1"/>
  <c r="K2184" i="2" s="1"/>
  <c r="K2185" i="2" s="1"/>
  <c r="K2186" i="2" s="1"/>
  <c r="K2187" i="2" s="1"/>
  <c r="K2188" i="2" s="1"/>
  <c r="K2189" i="2" s="1"/>
  <c r="K2190" i="2" s="1"/>
  <c r="K2191" i="2" s="1"/>
  <c r="K2192" i="2" s="1"/>
  <c r="K2193" i="2" s="1"/>
  <c r="K2194" i="2" s="1"/>
  <c r="K2195" i="2" s="1"/>
  <c r="K2196" i="2" s="1"/>
  <c r="K2197" i="2" s="1"/>
  <c r="K2198" i="2" s="1"/>
  <c r="K2199" i="2" s="1"/>
  <c r="K2200" i="2" s="1"/>
  <c r="K2201" i="2" s="1"/>
  <c r="K2202" i="2" s="1"/>
  <c r="K2203" i="2" s="1"/>
  <c r="K2204" i="2" s="1"/>
  <c r="K2205" i="2" s="1"/>
  <c r="K2206" i="2" s="1"/>
  <c r="K2207" i="2" s="1"/>
  <c r="K2208" i="2" s="1"/>
  <c r="K2209" i="2" s="1"/>
  <c r="K2210" i="2" s="1"/>
  <c r="K2211" i="2" s="1"/>
  <c r="K2212" i="2" s="1"/>
  <c r="K2213" i="2" s="1"/>
  <c r="K2214" i="2" s="1"/>
  <c r="K2215" i="2" s="1"/>
  <c r="K2216" i="2" s="1"/>
  <c r="K2217" i="2" s="1"/>
  <c r="K2218" i="2" s="1"/>
  <c r="K2219" i="2" s="1"/>
  <c r="K2220" i="2" s="1"/>
  <c r="K2221" i="2" s="1"/>
  <c r="K2222" i="2" s="1"/>
  <c r="K2223" i="2" s="1"/>
  <c r="K2224" i="2" s="1"/>
  <c r="K2225" i="2" s="1"/>
  <c r="K2226" i="2" s="1"/>
  <c r="K2227" i="2" s="1"/>
  <c r="K2228" i="2" s="1"/>
  <c r="K2229" i="2" s="1"/>
  <c r="K2230" i="2" s="1"/>
  <c r="K2231" i="2" s="1"/>
  <c r="K2232" i="2" s="1"/>
  <c r="K2233" i="2" s="1"/>
  <c r="K2234" i="2" s="1"/>
  <c r="K2235" i="2" s="1"/>
  <c r="K2236" i="2" s="1"/>
  <c r="K2237" i="2" s="1"/>
  <c r="K2238" i="2" s="1"/>
  <c r="K2239" i="2" s="1"/>
  <c r="K2240" i="2" s="1"/>
  <c r="K2241" i="2" s="1"/>
  <c r="K2242" i="2" s="1"/>
  <c r="K2243" i="2" s="1"/>
  <c r="K2244" i="2" s="1"/>
  <c r="K2245" i="2" s="1"/>
  <c r="K2246" i="2" s="1"/>
  <c r="K2247" i="2" s="1"/>
  <c r="K2248" i="2" s="1"/>
  <c r="K2249" i="2" s="1"/>
  <c r="K2250" i="2" s="1"/>
  <c r="K2251" i="2" s="1"/>
  <c r="K2252" i="2" s="1"/>
  <c r="K2253" i="2" s="1"/>
  <c r="K2254" i="2" s="1"/>
  <c r="K2255" i="2" s="1"/>
  <c r="K2256" i="2" s="1"/>
  <c r="K2257" i="2" s="1"/>
  <c r="K2258" i="2" s="1"/>
  <c r="K2259" i="2" s="1"/>
  <c r="K2260" i="2" s="1"/>
  <c r="K2261" i="2" s="1"/>
  <c r="K2262" i="2" s="1"/>
  <c r="K2263" i="2" s="1"/>
  <c r="K2264" i="2" s="1"/>
  <c r="K2265" i="2" s="1"/>
  <c r="K2266" i="2" s="1"/>
  <c r="K2267" i="2" s="1"/>
  <c r="K2268" i="2" s="1"/>
  <c r="K2269" i="2" s="1"/>
  <c r="K2270" i="2" s="1"/>
  <c r="K2271" i="2" s="1"/>
  <c r="K2272" i="2" s="1"/>
  <c r="K2273" i="2" s="1"/>
  <c r="K2274" i="2" s="1"/>
  <c r="K2275" i="2" s="1"/>
  <c r="K2276" i="2" s="1"/>
  <c r="K2277" i="2" s="1"/>
  <c r="K2278" i="2" s="1"/>
  <c r="K2279" i="2" s="1"/>
  <c r="K2280" i="2" s="1"/>
  <c r="K2281" i="2" s="1"/>
  <c r="K2282" i="2" s="1"/>
  <c r="K2283" i="2" s="1"/>
  <c r="K2284" i="2" s="1"/>
  <c r="K2285" i="2" s="1"/>
  <c r="K2286" i="2" s="1"/>
  <c r="K2287" i="2" s="1"/>
  <c r="K2288" i="2" s="1"/>
  <c r="K2289" i="2" s="1"/>
  <c r="K2290" i="2" s="1"/>
  <c r="K2291" i="2" s="1"/>
  <c r="K2292" i="2" s="1"/>
  <c r="K2293" i="2" s="1"/>
  <c r="K2294" i="2" s="1"/>
  <c r="K2295" i="2" s="1"/>
  <c r="K2296" i="2" s="1"/>
  <c r="K2297" i="2" s="1"/>
  <c r="K2298" i="2" s="1"/>
  <c r="K2299" i="2" s="1"/>
  <c r="K2300" i="2" s="1"/>
  <c r="K2301" i="2" s="1"/>
  <c r="K2302" i="2" s="1"/>
  <c r="K2303" i="2" s="1"/>
  <c r="K2304" i="2" s="1"/>
  <c r="K2305" i="2" s="1"/>
  <c r="K2306" i="2" s="1"/>
  <c r="K2307" i="2" s="1"/>
  <c r="K2308" i="2" s="1"/>
  <c r="K2309" i="2" s="1"/>
  <c r="K2310" i="2" s="1"/>
  <c r="K2311" i="2" s="1"/>
  <c r="K2312" i="2" s="1"/>
  <c r="K2313" i="2" s="1"/>
  <c r="K2314" i="2" s="1"/>
  <c r="K2315" i="2" s="1"/>
  <c r="K2316" i="2" s="1"/>
  <c r="K2317" i="2" s="1"/>
  <c r="K2318" i="2" s="1"/>
  <c r="K2319" i="2" s="1"/>
  <c r="K2320" i="2" s="1"/>
  <c r="K2321" i="2" s="1"/>
  <c r="K2322" i="2" s="1"/>
  <c r="K2323" i="2" s="1"/>
  <c r="K2324" i="2" s="1"/>
  <c r="K2325" i="2" s="1"/>
  <c r="K2326" i="2" s="1"/>
  <c r="K2327" i="2" s="1"/>
  <c r="K2328" i="2" s="1"/>
  <c r="K2329" i="2" s="1"/>
  <c r="K2330" i="2" s="1"/>
  <c r="K2331" i="2" s="1"/>
  <c r="K2332" i="2" s="1"/>
  <c r="K2333" i="2" s="1"/>
  <c r="K2334" i="2" s="1"/>
  <c r="K2335" i="2" s="1"/>
  <c r="K2336" i="2" s="1"/>
  <c r="K2337" i="2" s="1"/>
  <c r="K2338" i="2" s="1"/>
  <c r="K2339" i="2" s="1"/>
  <c r="K2340" i="2" s="1"/>
  <c r="K2341" i="2" s="1"/>
  <c r="K2342" i="2" s="1"/>
  <c r="K2343" i="2" s="1"/>
  <c r="K2344" i="2" s="1"/>
  <c r="K2345" i="2" s="1"/>
  <c r="K2346" i="2" s="1"/>
  <c r="K2347" i="2" s="1"/>
  <c r="K2348" i="2" s="1"/>
  <c r="K2349" i="2" s="1"/>
  <c r="K2350" i="2" s="1"/>
  <c r="K2351" i="2" s="1"/>
  <c r="K2352" i="2" s="1"/>
  <c r="K2353" i="2" s="1"/>
  <c r="K2354" i="2" s="1"/>
  <c r="K2355" i="2" s="1"/>
  <c r="K2356" i="2" s="1"/>
  <c r="K2357" i="2" s="1"/>
  <c r="K2358" i="2" s="1"/>
  <c r="K2359" i="2" s="1"/>
  <c r="K2360" i="2" s="1"/>
  <c r="K2361" i="2" s="1"/>
  <c r="K2362" i="2" s="1"/>
  <c r="K2363" i="2" s="1"/>
  <c r="K2364" i="2" s="1"/>
  <c r="K2365" i="2" s="1"/>
  <c r="K2366" i="2" s="1"/>
  <c r="K2367" i="2" s="1"/>
  <c r="K2368" i="2" s="1"/>
  <c r="K2369" i="2" s="1"/>
  <c r="K2370" i="2" s="1"/>
  <c r="K2371" i="2" s="1"/>
  <c r="K2372" i="2" s="1"/>
  <c r="K2373" i="2" s="1"/>
  <c r="K2374" i="2" s="1"/>
  <c r="K2375" i="2" s="1"/>
  <c r="K2376" i="2" s="1"/>
  <c r="K2377" i="2" s="1"/>
  <c r="K2378" i="2" s="1"/>
  <c r="K2379" i="2" s="1"/>
  <c r="K2380" i="2" s="1"/>
  <c r="K2381" i="2" s="1"/>
  <c r="K2382" i="2" s="1"/>
  <c r="K2383" i="2" s="1"/>
  <c r="K2384" i="2" s="1"/>
  <c r="K2385" i="2" s="1"/>
  <c r="K2386" i="2" s="1"/>
  <c r="K2387" i="2" s="1"/>
  <c r="K2388" i="2" s="1"/>
  <c r="K2389" i="2" s="1"/>
  <c r="K2390" i="2" s="1"/>
  <c r="K2391" i="2" s="1"/>
  <c r="K2392" i="2" s="1"/>
  <c r="K2393" i="2" s="1"/>
  <c r="K2394" i="2" s="1"/>
  <c r="K2395" i="2" s="1"/>
  <c r="K2396" i="2" s="1"/>
  <c r="K2397" i="2" s="1"/>
  <c r="K2398" i="2" s="1"/>
  <c r="K2399" i="2" s="1"/>
  <c r="K2400" i="2" s="1"/>
  <c r="K2401" i="2" s="1"/>
  <c r="K2402" i="2" s="1"/>
  <c r="K2403" i="2" s="1"/>
  <c r="K2404" i="2" s="1"/>
  <c r="K2405" i="2" s="1"/>
  <c r="K2406" i="2" s="1"/>
  <c r="K2407" i="2" s="1"/>
  <c r="K2408" i="2" s="1"/>
  <c r="K2409" i="2" s="1"/>
  <c r="K2410" i="2" s="1"/>
  <c r="K2411" i="2" s="1"/>
  <c r="K2412" i="2" s="1"/>
  <c r="K2413" i="2" s="1"/>
  <c r="K2414" i="2" s="1"/>
  <c r="K2415" i="2" s="1"/>
  <c r="K2416" i="2" s="1"/>
  <c r="K2417" i="2" s="1"/>
  <c r="K2418" i="2" s="1"/>
  <c r="K2419" i="2" s="1"/>
  <c r="K2420" i="2" s="1"/>
  <c r="K2421" i="2" s="1"/>
  <c r="K2422" i="2" s="1"/>
  <c r="K2423" i="2" s="1"/>
  <c r="K2424" i="2" s="1"/>
  <c r="K2425" i="2" s="1"/>
  <c r="K2426" i="2" s="1"/>
  <c r="K2427" i="2" s="1"/>
  <c r="K2428" i="2" s="1"/>
  <c r="K2429" i="2" s="1"/>
  <c r="K2430" i="2" s="1"/>
  <c r="K2431" i="2" s="1"/>
  <c r="K2432" i="2" s="1"/>
  <c r="K2433" i="2" s="1"/>
  <c r="K2434" i="2" s="1"/>
  <c r="K2435" i="2" s="1"/>
  <c r="K2436" i="2" s="1"/>
  <c r="K2437" i="2" s="1"/>
  <c r="K2438" i="2" s="1"/>
  <c r="K2439" i="2" s="1"/>
  <c r="K2440" i="2" s="1"/>
  <c r="K2441" i="2" s="1"/>
  <c r="K2442" i="2" s="1"/>
  <c r="K2443" i="2" s="1"/>
  <c r="K2444" i="2" s="1"/>
  <c r="K2445" i="2" s="1"/>
  <c r="K2446" i="2" s="1"/>
  <c r="K2447" i="2" s="1"/>
  <c r="K2448" i="2" s="1"/>
  <c r="K2449" i="2" s="1"/>
  <c r="K2450" i="2" s="1"/>
  <c r="K2451" i="2" s="1"/>
  <c r="K2452" i="2" s="1"/>
  <c r="K2453" i="2" s="1"/>
  <c r="K2454" i="2" s="1"/>
  <c r="K2455" i="2" s="1"/>
  <c r="K2456" i="2" s="1"/>
  <c r="K2457" i="2" s="1"/>
  <c r="K2458" i="2" s="1"/>
  <c r="K2459" i="2" s="1"/>
  <c r="K2460" i="2" s="1"/>
  <c r="K2461" i="2" s="1"/>
  <c r="K2462" i="2" s="1"/>
  <c r="K2463" i="2" s="1"/>
  <c r="K2464" i="2" s="1"/>
  <c r="K2465" i="2" s="1"/>
  <c r="K2466" i="2" s="1"/>
  <c r="K2467" i="2" s="1"/>
  <c r="K2468" i="2" s="1"/>
  <c r="K2469" i="2" s="1"/>
  <c r="K2470" i="2" s="1"/>
  <c r="K2471" i="2" s="1"/>
  <c r="K2472" i="2" s="1"/>
  <c r="K2473" i="2" s="1"/>
  <c r="K2474" i="2" s="1"/>
  <c r="K2475" i="2" s="1"/>
  <c r="K2476" i="2" s="1"/>
  <c r="K2477" i="2" s="1"/>
  <c r="K2478" i="2" s="1"/>
  <c r="K2479" i="2" s="1"/>
  <c r="K2480" i="2" s="1"/>
  <c r="K2481" i="2" s="1"/>
  <c r="K2482" i="2" s="1"/>
  <c r="K2483" i="2" s="1"/>
  <c r="K2484" i="2" s="1"/>
  <c r="K2485" i="2" s="1"/>
  <c r="K2486" i="2" s="1"/>
  <c r="K2487" i="2" s="1"/>
  <c r="K2488" i="2" s="1"/>
  <c r="K2489" i="2" s="1"/>
  <c r="K2490" i="2" s="1"/>
  <c r="K2491" i="2" s="1"/>
  <c r="K2492" i="2" s="1"/>
  <c r="K2493" i="2" s="1"/>
  <c r="K2494" i="2" s="1"/>
  <c r="K2495" i="2" s="1"/>
  <c r="K2496" i="2" s="1"/>
  <c r="K2497" i="2" s="1"/>
  <c r="K2498" i="2" s="1"/>
  <c r="K2499" i="2" s="1"/>
  <c r="K2500" i="2" s="1"/>
  <c r="K2501" i="2" s="1"/>
  <c r="K2502" i="2" s="1"/>
  <c r="K2503" i="2" s="1"/>
  <c r="K2504" i="2" s="1"/>
  <c r="K2505" i="2" s="1"/>
  <c r="K2506" i="2" s="1"/>
  <c r="K2507" i="2" s="1"/>
  <c r="K2508" i="2" s="1"/>
  <c r="K2509" i="2" s="1"/>
  <c r="K2510" i="2" s="1"/>
  <c r="K2511" i="2" s="1"/>
  <c r="K2512" i="2" s="1"/>
  <c r="K2513" i="2" s="1"/>
  <c r="K2514" i="2" s="1"/>
  <c r="K2515" i="2" s="1"/>
  <c r="K2516" i="2" s="1"/>
  <c r="K2517" i="2" s="1"/>
  <c r="K2518" i="2" s="1"/>
  <c r="K2519" i="2" s="1"/>
  <c r="K2520" i="2" s="1"/>
  <c r="K2521" i="2" s="1"/>
  <c r="K2522" i="2" s="1"/>
  <c r="K2523" i="2" s="1"/>
  <c r="K2524" i="2" s="1"/>
  <c r="K2525" i="2" s="1"/>
  <c r="K2526" i="2" s="1"/>
  <c r="K2527" i="2" s="1"/>
  <c r="K2528" i="2" s="1"/>
  <c r="K2529" i="2" s="1"/>
  <c r="K2530" i="2" s="1"/>
  <c r="K2531" i="2" s="1"/>
  <c r="K2532" i="2" s="1"/>
  <c r="K2533" i="2" s="1"/>
  <c r="K2534" i="2" s="1"/>
  <c r="K2535" i="2" s="1"/>
  <c r="K2536" i="2" s="1"/>
  <c r="K2537" i="2" s="1"/>
  <c r="K2538" i="2" s="1"/>
  <c r="K2539" i="2" s="1"/>
  <c r="K2540" i="2" s="1"/>
  <c r="K2541" i="2" s="1"/>
  <c r="K2542" i="2" s="1"/>
  <c r="K2543" i="2" s="1"/>
  <c r="K2544" i="2" s="1"/>
  <c r="K2545" i="2" s="1"/>
  <c r="K2546" i="2" s="1"/>
  <c r="K2547" i="2" s="1"/>
  <c r="K2548" i="2" s="1"/>
  <c r="K2549" i="2" s="1"/>
  <c r="K2550" i="2" s="1"/>
  <c r="K2551" i="2" s="1"/>
  <c r="K2552" i="2" s="1"/>
  <c r="K2553" i="2" s="1"/>
  <c r="K2554" i="2" s="1"/>
  <c r="K2555" i="2" s="1"/>
  <c r="K2556" i="2" s="1"/>
  <c r="K2557" i="2" s="1"/>
  <c r="K2558" i="2" s="1"/>
  <c r="K2559" i="2" s="1"/>
  <c r="K2560" i="2" s="1"/>
  <c r="K2561" i="2" s="1"/>
  <c r="K2562" i="2" s="1"/>
  <c r="K2563" i="2" s="1"/>
  <c r="K2564" i="2" s="1"/>
  <c r="K2565" i="2" s="1"/>
  <c r="K2566" i="2" s="1"/>
  <c r="K2567" i="2" s="1"/>
  <c r="K2568" i="2" s="1"/>
  <c r="K2569" i="2" s="1"/>
  <c r="K2570" i="2" s="1"/>
  <c r="K2571" i="2" s="1"/>
  <c r="K2572" i="2" s="1"/>
  <c r="K2573" i="2" s="1"/>
  <c r="K2574" i="2" s="1"/>
  <c r="K2575" i="2" s="1"/>
  <c r="K2576" i="2" s="1"/>
  <c r="K2577" i="2" s="1"/>
  <c r="K2578" i="2" s="1"/>
  <c r="K2579" i="2" s="1"/>
  <c r="K2580" i="2" s="1"/>
  <c r="K2581" i="2" s="1"/>
  <c r="K2582" i="2" s="1"/>
  <c r="K2583" i="2" s="1"/>
  <c r="K2584" i="2" s="1"/>
  <c r="K2585" i="2" s="1"/>
  <c r="K2586" i="2" s="1"/>
  <c r="K2587" i="2" s="1"/>
  <c r="K2588" i="2" s="1"/>
  <c r="K2589" i="2" s="1"/>
  <c r="K2590" i="2" s="1"/>
  <c r="K2591" i="2" s="1"/>
  <c r="K2592" i="2" s="1"/>
  <c r="K2593" i="2" s="1"/>
  <c r="K2594" i="2" s="1"/>
  <c r="K2595" i="2" s="1"/>
  <c r="K2596" i="2" s="1"/>
  <c r="K2597" i="2" s="1"/>
  <c r="K2598" i="2" s="1"/>
  <c r="K2599" i="2" s="1"/>
  <c r="K2600" i="2" s="1"/>
  <c r="K2601" i="2" s="1"/>
  <c r="K2602" i="2" s="1"/>
  <c r="K2603" i="2" s="1"/>
  <c r="K2604" i="2" s="1"/>
  <c r="K2605" i="2" s="1"/>
  <c r="K2606" i="2" s="1"/>
  <c r="K2607" i="2" s="1"/>
  <c r="K2608" i="2" s="1"/>
  <c r="K2609" i="2" s="1"/>
  <c r="K2610" i="2" s="1"/>
  <c r="K2611" i="2" s="1"/>
  <c r="K2612" i="2" s="1"/>
  <c r="K2613" i="2" s="1"/>
  <c r="K2614" i="2" s="1"/>
  <c r="K2615" i="2" s="1"/>
  <c r="K2616" i="2" s="1"/>
  <c r="K2617" i="2" s="1"/>
  <c r="K2618" i="2" s="1"/>
  <c r="K2619" i="2" s="1"/>
  <c r="K2620" i="2" s="1"/>
  <c r="K2621" i="2" s="1"/>
  <c r="K2622" i="2" s="1"/>
  <c r="K2623" i="2" s="1"/>
  <c r="K2624" i="2" s="1"/>
  <c r="K2625" i="2" s="1"/>
  <c r="K2626" i="2" s="1"/>
  <c r="K2627" i="2" s="1"/>
  <c r="K2628" i="2" s="1"/>
  <c r="K2629" i="2" s="1"/>
  <c r="K2630" i="2" s="1"/>
  <c r="K2631" i="2" s="1"/>
  <c r="K2632" i="2" s="1"/>
  <c r="K2633" i="2" s="1"/>
  <c r="K2634" i="2" s="1"/>
  <c r="K2635" i="2" s="1"/>
  <c r="K2636" i="2" s="1"/>
  <c r="K2637" i="2" s="1"/>
  <c r="K2638" i="2" s="1"/>
  <c r="K2639" i="2" s="1"/>
  <c r="K2640" i="2" s="1"/>
  <c r="K2641" i="2" s="1"/>
  <c r="K2642" i="2" s="1"/>
  <c r="K2643" i="2" s="1"/>
  <c r="K2644" i="2" s="1"/>
  <c r="K2645" i="2" s="1"/>
  <c r="K2646" i="2" s="1"/>
  <c r="K2647" i="2" s="1"/>
  <c r="K2648" i="2" s="1"/>
  <c r="K2649" i="2" s="1"/>
  <c r="K2650" i="2" s="1"/>
  <c r="K2651" i="2" s="1"/>
  <c r="K2652" i="2" s="1"/>
  <c r="K2653" i="2" s="1"/>
  <c r="K2654" i="2" s="1"/>
  <c r="K2655" i="2" s="1"/>
  <c r="K2656" i="2" s="1"/>
  <c r="K2657" i="2" s="1"/>
  <c r="K2658" i="2" s="1"/>
  <c r="K2659" i="2" s="1"/>
  <c r="K2660" i="2" s="1"/>
  <c r="K2661" i="2" s="1"/>
  <c r="K2662" i="2" s="1"/>
  <c r="K2663" i="2" s="1"/>
  <c r="K2664" i="2" s="1"/>
  <c r="K2665" i="2" s="1"/>
  <c r="K2666" i="2" s="1"/>
  <c r="K2667" i="2" s="1"/>
  <c r="K2668" i="2" s="1"/>
  <c r="K2669" i="2" s="1"/>
  <c r="K2670" i="2" s="1"/>
  <c r="K2671" i="2" s="1"/>
  <c r="K2672" i="2" s="1"/>
  <c r="K2673" i="2" s="1"/>
  <c r="K2674" i="2" s="1"/>
  <c r="K2675" i="2" s="1"/>
  <c r="K2676" i="2" s="1"/>
  <c r="K2677" i="2" s="1"/>
  <c r="K2678" i="2" s="1"/>
  <c r="K2679" i="2" s="1"/>
  <c r="K2680" i="2" s="1"/>
  <c r="K2681" i="2" s="1"/>
  <c r="K2682" i="2" s="1"/>
  <c r="K2683" i="2" s="1"/>
  <c r="K2684" i="2" s="1"/>
  <c r="K2685" i="2" s="1"/>
  <c r="K2686" i="2" s="1"/>
  <c r="K2687" i="2" s="1"/>
  <c r="K2688" i="2" s="1"/>
  <c r="K2689" i="2" s="1"/>
  <c r="K2690" i="2" s="1"/>
  <c r="K2691" i="2" s="1"/>
  <c r="K2692" i="2" s="1"/>
  <c r="K2693" i="2" s="1"/>
  <c r="K2694" i="2" s="1"/>
  <c r="K2695" i="2" s="1"/>
  <c r="K2696" i="2" s="1"/>
  <c r="K2697" i="2" s="1"/>
  <c r="K2698" i="2" s="1"/>
  <c r="K2699" i="2" s="1"/>
  <c r="K2700" i="2" s="1"/>
  <c r="K2701" i="2" s="1"/>
  <c r="K2702" i="2" s="1"/>
  <c r="K2703" i="2" s="1"/>
  <c r="K2704" i="2" s="1"/>
  <c r="K2705" i="2" s="1"/>
  <c r="K2706" i="2" s="1"/>
  <c r="K2707" i="2" s="1"/>
  <c r="K2708" i="2" s="1"/>
  <c r="K2709" i="2" s="1"/>
  <c r="K2710" i="2" s="1"/>
  <c r="K2711" i="2" s="1"/>
  <c r="K2712" i="2" s="1"/>
  <c r="K2713" i="2" s="1"/>
  <c r="K2714" i="2" s="1"/>
  <c r="K2715" i="2" s="1"/>
  <c r="K2716" i="2" s="1"/>
  <c r="K2717" i="2" s="1"/>
  <c r="K2718" i="2" s="1"/>
  <c r="K2719" i="2" s="1"/>
  <c r="K2720" i="2" s="1"/>
  <c r="K2721" i="2" s="1"/>
  <c r="K2722" i="2" s="1"/>
  <c r="K2723" i="2" s="1"/>
  <c r="K2724" i="2" s="1"/>
  <c r="K2725" i="2" s="1"/>
  <c r="K2726" i="2" s="1"/>
  <c r="K2727" i="2" s="1"/>
  <c r="K2728" i="2" s="1"/>
  <c r="K2729" i="2" s="1"/>
  <c r="K2730" i="2" s="1"/>
  <c r="K2731" i="2" s="1"/>
  <c r="K2732" i="2" s="1"/>
  <c r="K2733" i="2" s="1"/>
  <c r="K2734" i="2" s="1"/>
  <c r="K2735" i="2" s="1"/>
  <c r="K2736" i="2" s="1"/>
  <c r="K2737" i="2" s="1"/>
  <c r="K2738" i="2" s="1"/>
  <c r="K2739" i="2" s="1"/>
  <c r="K2740" i="2" s="1"/>
  <c r="K2741" i="2" s="1"/>
  <c r="K2742" i="2" s="1"/>
  <c r="K2743" i="2" s="1"/>
  <c r="K2744" i="2" s="1"/>
  <c r="K2745" i="2" s="1"/>
  <c r="K2746" i="2" s="1"/>
  <c r="K2747" i="2" s="1"/>
  <c r="K2748" i="2" s="1"/>
  <c r="K2749" i="2" s="1"/>
  <c r="K2750" i="2" s="1"/>
  <c r="K2751" i="2" s="1"/>
  <c r="K2752" i="2" s="1"/>
  <c r="K2753" i="2" s="1"/>
  <c r="K2754" i="2" s="1"/>
  <c r="K2755" i="2" s="1"/>
  <c r="K2756" i="2" s="1"/>
  <c r="K2757" i="2" s="1"/>
  <c r="K2758" i="2" s="1"/>
  <c r="K2759" i="2" s="1"/>
  <c r="K2760" i="2" s="1"/>
  <c r="K2761" i="2" s="1"/>
  <c r="K2762" i="2" s="1"/>
  <c r="K2763" i="2" s="1"/>
  <c r="K2764" i="2" s="1"/>
  <c r="K2765" i="2" s="1"/>
  <c r="K2766" i="2" s="1"/>
  <c r="K2767" i="2" s="1"/>
  <c r="K2768" i="2" s="1"/>
  <c r="K2769" i="2" s="1"/>
  <c r="K2770" i="2" s="1"/>
  <c r="K2771" i="2" s="1"/>
  <c r="K2772" i="2" s="1"/>
  <c r="K2773" i="2" s="1"/>
  <c r="K2774" i="2" s="1"/>
  <c r="K2775" i="2" s="1"/>
  <c r="K2776" i="2" s="1"/>
  <c r="K2777" i="2" s="1"/>
  <c r="K2778" i="2" s="1"/>
  <c r="K2779" i="2" s="1"/>
  <c r="K2780" i="2" s="1"/>
  <c r="K2781" i="2" s="1"/>
  <c r="K2782" i="2" s="1"/>
  <c r="K2783" i="2" s="1"/>
  <c r="K2784" i="2" s="1"/>
  <c r="K2785" i="2" s="1"/>
  <c r="K2786" i="2" s="1"/>
  <c r="K2787" i="2" s="1"/>
  <c r="K2788" i="2" s="1"/>
  <c r="K2789" i="2" s="1"/>
  <c r="K2790" i="2" s="1"/>
  <c r="K2791" i="2" s="1"/>
  <c r="K2792" i="2" s="1"/>
  <c r="K2793" i="2" s="1"/>
  <c r="K2794" i="2" s="1"/>
  <c r="K2795" i="2" s="1"/>
  <c r="K2796" i="2" s="1"/>
  <c r="K2797" i="2" s="1"/>
  <c r="K2798" i="2" s="1"/>
  <c r="K2799" i="2" s="1"/>
  <c r="K2800" i="2" s="1"/>
  <c r="K2801" i="2" s="1"/>
  <c r="K2802" i="2" s="1"/>
  <c r="K2803" i="2" s="1"/>
  <c r="K2804" i="2" s="1"/>
  <c r="K2805" i="2" s="1"/>
  <c r="K2806" i="2" s="1"/>
  <c r="K2807" i="2" s="1"/>
  <c r="K2808" i="2" s="1"/>
  <c r="K2809" i="2" s="1"/>
  <c r="K2810" i="2" s="1"/>
  <c r="K2811" i="2" s="1"/>
  <c r="K2812" i="2" s="1"/>
  <c r="K2813" i="2" s="1"/>
  <c r="K2814" i="2" s="1"/>
  <c r="K2815" i="2" s="1"/>
  <c r="K2816" i="2" s="1"/>
  <c r="K2817" i="2" s="1"/>
  <c r="K2818" i="2" s="1"/>
  <c r="K2819" i="2" s="1"/>
  <c r="K2820" i="2" s="1"/>
  <c r="K2821" i="2" s="1"/>
  <c r="K2822" i="2" s="1"/>
  <c r="K2823" i="2" s="1"/>
  <c r="K2824" i="2" s="1"/>
  <c r="K2825" i="2" s="1"/>
  <c r="K2826" i="2" s="1"/>
  <c r="K2827" i="2" s="1"/>
  <c r="K2828" i="2" s="1"/>
  <c r="K2829" i="2" s="1"/>
  <c r="K2830" i="2" s="1"/>
  <c r="K2831" i="2" s="1"/>
  <c r="K2832" i="2" s="1"/>
  <c r="K2833" i="2" s="1"/>
  <c r="K2834" i="2" s="1"/>
  <c r="K2835" i="2" s="1"/>
  <c r="K2836" i="2" s="1"/>
  <c r="K2837" i="2" s="1"/>
  <c r="K2838" i="2" s="1"/>
  <c r="K2839" i="2" s="1"/>
  <c r="K2840" i="2" s="1"/>
  <c r="K2841" i="2" s="1"/>
  <c r="K2842" i="2" s="1"/>
  <c r="K2843" i="2" s="1"/>
  <c r="K2844" i="2" s="1"/>
  <c r="K2845" i="2" s="1"/>
  <c r="K2846" i="2" s="1"/>
  <c r="K2847" i="2" s="1"/>
  <c r="K2848" i="2" s="1"/>
  <c r="K2849" i="2" s="1"/>
  <c r="K2850" i="2" s="1"/>
  <c r="K2851" i="2" s="1"/>
  <c r="K2852" i="2" s="1"/>
  <c r="K2853" i="2" s="1"/>
  <c r="K2854" i="2" s="1"/>
  <c r="K2855" i="2" s="1"/>
  <c r="K2856" i="2" s="1"/>
  <c r="K2857" i="2" s="1"/>
  <c r="K2858" i="2" s="1"/>
  <c r="K2859" i="2" s="1"/>
  <c r="K2860" i="2" s="1"/>
  <c r="K2861" i="2" s="1"/>
  <c r="K2862" i="2" s="1"/>
  <c r="K2863" i="2" s="1"/>
  <c r="K2864" i="2" s="1"/>
  <c r="K2865" i="2" s="1"/>
  <c r="K2866" i="2" s="1"/>
  <c r="K2867" i="2" s="1"/>
  <c r="K2868" i="2" s="1"/>
  <c r="K2869" i="2" s="1"/>
  <c r="K2870" i="2" s="1"/>
  <c r="K2871" i="2" s="1"/>
  <c r="K2872" i="2" s="1"/>
  <c r="K2873" i="2" s="1"/>
  <c r="K2874" i="2" s="1"/>
  <c r="K2875" i="2" s="1"/>
  <c r="K2876" i="2" s="1"/>
  <c r="K2877" i="2" s="1"/>
  <c r="K2878" i="2" s="1"/>
  <c r="K2879" i="2" s="1"/>
  <c r="K2880" i="2" s="1"/>
  <c r="K2881" i="2" s="1"/>
  <c r="K2882" i="2" s="1"/>
  <c r="K2883" i="2" s="1"/>
  <c r="K2884" i="2" s="1"/>
  <c r="K2885" i="2" s="1"/>
  <c r="K2886" i="2" s="1"/>
  <c r="K2887" i="2" s="1"/>
  <c r="K2888" i="2" s="1"/>
  <c r="K2889" i="2" s="1"/>
  <c r="K2890" i="2" s="1"/>
  <c r="K2891" i="2" s="1"/>
  <c r="K2892" i="2" s="1"/>
  <c r="K2893" i="2" s="1"/>
  <c r="K2894" i="2" s="1"/>
  <c r="K2895" i="2" s="1"/>
  <c r="K2896" i="2" s="1"/>
  <c r="K2897" i="2" s="1"/>
  <c r="K2898" i="2" s="1"/>
  <c r="K2899" i="2" s="1"/>
  <c r="K2900" i="2" s="1"/>
  <c r="K2901" i="2" s="1"/>
  <c r="K2902" i="2" s="1"/>
  <c r="K2903" i="2" s="1"/>
  <c r="K2904" i="2" s="1"/>
  <c r="K2905" i="2" s="1"/>
  <c r="K2906" i="2" s="1"/>
  <c r="K2907" i="2" s="1"/>
  <c r="K2908" i="2" s="1"/>
  <c r="K2909" i="2" s="1"/>
  <c r="K2910" i="2" s="1"/>
  <c r="K2911" i="2" s="1"/>
  <c r="K2912" i="2" s="1"/>
  <c r="K2913" i="2" s="1"/>
  <c r="K2914" i="2" s="1"/>
  <c r="K2915" i="2" s="1"/>
  <c r="K2916" i="2" s="1"/>
  <c r="K2917" i="2" s="1"/>
  <c r="K2918" i="2" s="1"/>
  <c r="K2919" i="2" s="1"/>
  <c r="K2920" i="2" s="1"/>
  <c r="K2921" i="2" s="1"/>
  <c r="K2922" i="2" s="1"/>
  <c r="K2923" i="2" s="1"/>
  <c r="K2924" i="2" s="1"/>
  <c r="K2925" i="2" s="1"/>
  <c r="K2926" i="2" s="1"/>
  <c r="K2927" i="2" s="1"/>
  <c r="K2928" i="2" s="1"/>
  <c r="K2929" i="2" s="1"/>
  <c r="K2930" i="2" s="1"/>
  <c r="K2931" i="2" s="1"/>
  <c r="K2932" i="2" s="1"/>
  <c r="K2933" i="2" s="1"/>
  <c r="K2934" i="2" s="1"/>
  <c r="K2935" i="2" s="1"/>
  <c r="K2936" i="2" s="1"/>
  <c r="K2937" i="2" s="1"/>
  <c r="K2938" i="2" s="1"/>
  <c r="K2939" i="2" s="1"/>
  <c r="K2940" i="2" s="1"/>
  <c r="K2941" i="2" s="1"/>
  <c r="K2942" i="2" s="1"/>
  <c r="K2943" i="2" s="1"/>
  <c r="K2944" i="2" s="1"/>
  <c r="K2945" i="2" s="1"/>
  <c r="K2946" i="2" s="1"/>
  <c r="K2947" i="2" s="1"/>
  <c r="K2948" i="2" s="1"/>
  <c r="K2949" i="2" s="1"/>
  <c r="K2950" i="2" s="1"/>
  <c r="K2951" i="2" s="1"/>
  <c r="K2952" i="2" s="1"/>
  <c r="K2953" i="2" s="1"/>
  <c r="K2954" i="2" s="1"/>
  <c r="K2955" i="2" s="1"/>
  <c r="K2956" i="2" s="1"/>
  <c r="K2957" i="2" s="1"/>
  <c r="K2958" i="2" s="1"/>
  <c r="K2959" i="2" s="1"/>
  <c r="K2960" i="2" s="1"/>
  <c r="K2961" i="2" s="1"/>
  <c r="K2962" i="2" s="1"/>
  <c r="K2963" i="2" s="1"/>
  <c r="K2964" i="2" s="1"/>
  <c r="K2965" i="2" s="1"/>
  <c r="K2966" i="2" s="1"/>
  <c r="K2967" i="2" s="1"/>
  <c r="K2968" i="2" s="1"/>
  <c r="K2969" i="2" s="1"/>
  <c r="K2970" i="2" s="1"/>
  <c r="K2971" i="2" s="1"/>
  <c r="K2972" i="2" s="1"/>
  <c r="K2973" i="2" s="1"/>
  <c r="K2974" i="2" s="1"/>
  <c r="K2975" i="2" s="1"/>
  <c r="K2976" i="2" s="1"/>
  <c r="K2977" i="2" s="1"/>
  <c r="K2978" i="2" s="1"/>
  <c r="K2979" i="2" s="1"/>
  <c r="K2980" i="2" s="1"/>
  <c r="K2981" i="2" s="1"/>
  <c r="K2982" i="2" s="1"/>
  <c r="K2983" i="2" s="1"/>
  <c r="K2984" i="2" s="1"/>
  <c r="K2985" i="2" s="1"/>
  <c r="K2986" i="2" s="1"/>
  <c r="K2987" i="2" s="1"/>
  <c r="K2988" i="2" s="1"/>
  <c r="K2989" i="2" s="1"/>
  <c r="K2990" i="2" s="1"/>
  <c r="K2991" i="2" s="1"/>
  <c r="K2992" i="2" s="1"/>
  <c r="K2993" i="2" s="1"/>
  <c r="K2994" i="2" s="1"/>
  <c r="K2995" i="2" s="1"/>
  <c r="K2996" i="2" s="1"/>
  <c r="K2997" i="2" s="1"/>
  <c r="K2998" i="2" s="1"/>
  <c r="K2999" i="2" s="1"/>
  <c r="K3000" i="2" s="1"/>
  <c r="K3001" i="2" s="1"/>
  <c r="K3002" i="2" s="1"/>
  <c r="K3003" i="2" s="1"/>
  <c r="K3004" i="2" s="1"/>
  <c r="K3005" i="2" s="1"/>
  <c r="K3006" i="2" s="1"/>
  <c r="K3007" i="2" s="1"/>
  <c r="K3008" i="2" s="1"/>
  <c r="K3009" i="2" s="1"/>
  <c r="K3010" i="2" s="1"/>
  <c r="K3011" i="2" s="1"/>
  <c r="K3012" i="2" s="1"/>
  <c r="K3013" i="2" s="1"/>
  <c r="K3014" i="2" s="1"/>
  <c r="K3015" i="2" s="1"/>
  <c r="K3016" i="2" s="1"/>
  <c r="K3017" i="2" s="1"/>
  <c r="K3018" i="2" s="1"/>
  <c r="K3019" i="2" s="1"/>
  <c r="K3020" i="2" s="1"/>
  <c r="K3021" i="2" s="1"/>
  <c r="K3022" i="2" s="1"/>
  <c r="K3023" i="2" s="1"/>
  <c r="K3024" i="2" s="1"/>
  <c r="K3025" i="2" s="1"/>
  <c r="K3026" i="2" s="1"/>
  <c r="K3027" i="2" s="1"/>
  <c r="K3028" i="2" s="1"/>
  <c r="K3029" i="2" s="1"/>
  <c r="K3030" i="2" s="1"/>
  <c r="K3031" i="2" s="1"/>
  <c r="K3032" i="2" s="1"/>
  <c r="K3033" i="2" s="1"/>
  <c r="K3034" i="2" s="1"/>
  <c r="K3035" i="2" s="1"/>
  <c r="K3036" i="2" s="1"/>
  <c r="K3037" i="2" s="1"/>
  <c r="K3038" i="2" s="1"/>
  <c r="K3039" i="2" s="1"/>
  <c r="K3040" i="2" s="1"/>
  <c r="K3041" i="2" s="1"/>
  <c r="K3042" i="2" s="1"/>
  <c r="K3043" i="2" s="1"/>
  <c r="K3044" i="2" s="1"/>
  <c r="K3045" i="2" s="1"/>
  <c r="K3046" i="2" s="1"/>
  <c r="K3047" i="2" s="1"/>
  <c r="K3048" i="2" s="1"/>
  <c r="K3049" i="2" s="1"/>
  <c r="K3050" i="2" s="1"/>
  <c r="K3051" i="2" s="1"/>
  <c r="K3052" i="2" s="1"/>
  <c r="K3053" i="2" s="1"/>
  <c r="K3054" i="2" s="1"/>
  <c r="K3055" i="2" s="1"/>
  <c r="K3056" i="2" s="1"/>
  <c r="K3057" i="2" s="1"/>
  <c r="K3058" i="2" s="1"/>
  <c r="K3059" i="2" s="1"/>
  <c r="K3060" i="2" s="1"/>
  <c r="K3061" i="2" s="1"/>
  <c r="K3062" i="2" s="1"/>
  <c r="K3063" i="2" s="1"/>
  <c r="K3064" i="2" s="1"/>
  <c r="K3065" i="2" s="1"/>
  <c r="K3066" i="2" s="1"/>
  <c r="K3067" i="2" s="1"/>
  <c r="K3068" i="2" s="1"/>
  <c r="K3069" i="2" s="1"/>
  <c r="K3070" i="2" s="1"/>
  <c r="K3071" i="2" s="1"/>
  <c r="K3072" i="2" s="1"/>
  <c r="K3073" i="2" s="1"/>
  <c r="K3074" i="2" s="1"/>
  <c r="K3075" i="2" s="1"/>
  <c r="K3076" i="2" s="1"/>
  <c r="K3077" i="2" s="1"/>
  <c r="K3078" i="2" s="1"/>
  <c r="K3079" i="2" s="1"/>
  <c r="K3080" i="2" s="1"/>
  <c r="K3081" i="2" s="1"/>
  <c r="K3082" i="2" s="1"/>
  <c r="K3083" i="2" s="1"/>
  <c r="K3084" i="2" s="1"/>
  <c r="K3085" i="2" s="1"/>
  <c r="K3086" i="2" s="1"/>
  <c r="K3087" i="2" s="1"/>
  <c r="K3088" i="2" s="1"/>
  <c r="K3089" i="2" s="1"/>
  <c r="K3090" i="2" s="1"/>
  <c r="K3091" i="2" s="1"/>
  <c r="K3092" i="2" s="1"/>
  <c r="K3093" i="2" s="1"/>
  <c r="K3094" i="2" s="1"/>
  <c r="K3095" i="2" s="1"/>
  <c r="K3096" i="2" s="1"/>
  <c r="K3097" i="2" s="1"/>
  <c r="K3098" i="2" s="1"/>
  <c r="K3099" i="2" s="1"/>
  <c r="K3100" i="2" s="1"/>
  <c r="K3101" i="2" s="1"/>
  <c r="K3102" i="2" s="1"/>
  <c r="K3103" i="2" s="1"/>
  <c r="K3104" i="2" s="1"/>
  <c r="K3105" i="2" s="1"/>
  <c r="K3106" i="2" s="1"/>
  <c r="K3107" i="2" s="1"/>
  <c r="K3108" i="2" s="1"/>
  <c r="K3109" i="2" s="1"/>
  <c r="K3110" i="2" s="1"/>
  <c r="K3111" i="2" s="1"/>
  <c r="K3112" i="2" s="1"/>
  <c r="K3113" i="2" s="1"/>
  <c r="K3114" i="2" s="1"/>
  <c r="K3115" i="2" s="1"/>
  <c r="K3116" i="2" s="1"/>
  <c r="K3117" i="2" s="1"/>
  <c r="K3118" i="2" s="1"/>
  <c r="K3119" i="2" s="1"/>
  <c r="K3120" i="2" s="1"/>
  <c r="K3121" i="2" s="1"/>
  <c r="K3122" i="2" s="1"/>
  <c r="K3123" i="2" s="1"/>
  <c r="K3124" i="2" s="1"/>
  <c r="K3125" i="2" s="1"/>
  <c r="K3126" i="2" s="1"/>
  <c r="K3127" i="2" s="1"/>
  <c r="K3128" i="2" s="1"/>
  <c r="K3129" i="2" s="1"/>
  <c r="K3130" i="2" s="1"/>
  <c r="K3131" i="2" s="1"/>
  <c r="K3132" i="2" s="1"/>
  <c r="K3133" i="2" s="1"/>
  <c r="K3134" i="2" s="1"/>
  <c r="K3135" i="2" s="1"/>
  <c r="K3136" i="2" s="1"/>
  <c r="K3137" i="2" s="1"/>
  <c r="K3138" i="2" s="1"/>
  <c r="K3139" i="2" s="1"/>
  <c r="K3140" i="2" s="1"/>
  <c r="K3141" i="2" s="1"/>
  <c r="K3142" i="2" s="1"/>
  <c r="K3143" i="2" s="1"/>
  <c r="K3144" i="2" s="1"/>
  <c r="K3145" i="2" s="1"/>
  <c r="K3146" i="2" s="1"/>
  <c r="K3147" i="2" s="1"/>
  <c r="K3148" i="2" s="1"/>
  <c r="K3149" i="2" s="1"/>
  <c r="K3150" i="2" s="1"/>
  <c r="K3151" i="2" s="1"/>
  <c r="K3152" i="2" s="1"/>
  <c r="K3153" i="2" s="1"/>
  <c r="K3154" i="2" s="1"/>
  <c r="K3155" i="2" s="1"/>
  <c r="K3156" i="2" s="1"/>
  <c r="K3157" i="2" s="1"/>
  <c r="K3158" i="2" s="1"/>
  <c r="K3159" i="2" s="1"/>
  <c r="K3160" i="2" s="1"/>
  <c r="K3161" i="2" s="1"/>
  <c r="K3162" i="2" s="1"/>
  <c r="K3163" i="2" s="1"/>
  <c r="K3164" i="2" s="1"/>
  <c r="K3165" i="2" s="1"/>
  <c r="K3166" i="2" s="1"/>
  <c r="K3167" i="2" s="1"/>
  <c r="K3168" i="2" s="1"/>
  <c r="K3169" i="2" s="1"/>
  <c r="K3170" i="2" s="1"/>
  <c r="K3171" i="2" s="1"/>
  <c r="K3172" i="2" s="1"/>
  <c r="K3173" i="2" s="1"/>
  <c r="K3174" i="2" s="1"/>
  <c r="K3175" i="2" s="1"/>
  <c r="K3176" i="2" s="1"/>
  <c r="K3177" i="2" s="1"/>
  <c r="K3178" i="2" s="1"/>
  <c r="K3179" i="2" s="1"/>
  <c r="K3180" i="2" s="1"/>
  <c r="K3181" i="2" s="1"/>
  <c r="K3182" i="2" s="1"/>
  <c r="K3183" i="2" s="1"/>
  <c r="K3184" i="2" s="1"/>
  <c r="K3185" i="2" s="1"/>
  <c r="K3186" i="2" s="1"/>
  <c r="K3187" i="2" s="1"/>
  <c r="K3188" i="2" s="1"/>
  <c r="K3189" i="2" s="1"/>
  <c r="K3190" i="2" s="1"/>
  <c r="K3191" i="2" s="1"/>
  <c r="K3192" i="2" s="1"/>
  <c r="K3193" i="2" s="1"/>
  <c r="K3194" i="2" s="1"/>
  <c r="K3195" i="2" s="1"/>
  <c r="K3196" i="2" s="1"/>
  <c r="K3197" i="2" s="1"/>
  <c r="K3198" i="2" s="1"/>
  <c r="K3199" i="2" s="1"/>
  <c r="K3200" i="2" s="1"/>
  <c r="K3201" i="2" s="1"/>
  <c r="K3202" i="2" s="1"/>
  <c r="K3203" i="2" s="1"/>
  <c r="K3204" i="2" s="1"/>
  <c r="K3205" i="2" s="1"/>
  <c r="K3206" i="2" s="1"/>
  <c r="K3207" i="2" s="1"/>
  <c r="K3208" i="2" s="1"/>
  <c r="K3209" i="2" s="1"/>
  <c r="K3210" i="2" s="1"/>
  <c r="K3211" i="2" s="1"/>
  <c r="K3212" i="2" s="1"/>
  <c r="K3213" i="2" s="1"/>
  <c r="K3214" i="2" s="1"/>
  <c r="K3215" i="2" s="1"/>
  <c r="K3216" i="2" s="1"/>
  <c r="K3217" i="2" s="1"/>
  <c r="K3218" i="2" s="1"/>
  <c r="K3219" i="2" s="1"/>
  <c r="K3220" i="2" s="1"/>
  <c r="K3221" i="2" s="1"/>
  <c r="K3222" i="2" s="1"/>
  <c r="K3223" i="2" s="1"/>
  <c r="K3224" i="2" s="1"/>
  <c r="K3225" i="2" s="1"/>
  <c r="K3226" i="2" s="1"/>
  <c r="K3227" i="2" s="1"/>
  <c r="K3228" i="2" s="1"/>
  <c r="K3229" i="2" s="1"/>
  <c r="K3230" i="2" s="1"/>
  <c r="K3231" i="2" s="1"/>
  <c r="K3232" i="2" s="1"/>
  <c r="K3233" i="2" s="1"/>
  <c r="K3234" i="2" s="1"/>
  <c r="K3235" i="2" s="1"/>
  <c r="K3236" i="2" s="1"/>
  <c r="K3237" i="2" s="1"/>
  <c r="K3238" i="2" s="1"/>
  <c r="K3239" i="2" s="1"/>
  <c r="K3240" i="2" s="1"/>
  <c r="K3241" i="2" s="1"/>
  <c r="K3242" i="2" s="1"/>
  <c r="K3243" i="2" s="1"/>
  <c r="K3244" i="2" s="1"/>
  <c r="K3245" i="2" s="1"/>
  <c r="K3246" i="2" s="1"/>
  <c r="K3247" i="2" s="1"/>
  <c r="K3248" i="2" s="1"/>
  <c r="K3249" i="2" s="1"/>
  <c r="K3250" i="2" s="1"/>
  <c r="K3251" i="2" s="1"/>
  <c r="K3252" i="2" s="1"/>
  <c r="K3253" i="2" s="1"/>
  <c r="K3254" i="2" s="1"/>
  <c r="K3255" i="2" s="1"/>
  <c r="K3256" i="2" s="1"/>
  <c r="K3257" i="2" s="1"/>
  <c r="K3258" i="2" s="1"/>
  <c r="K3259" i="2" s="1"/>
  <c r="K3260" i="2" s="1"/>
  <c r="K3261" i="2" s="1"/>
  <c r="K3262" i="2" s="1"/>
  <c r="K3263" i="2" s="1"/>
  <c r="K3264" i="2" s="1"/>
  <c r="K3265" i="2" s="1"/>
  <c r="K3266" i="2" s="1"/>
  <c r="K3267" i="2" s="1"/>
  <c r="K3268" i="2" s="1"/>
  <c r="K3269" i="2" s="1"/>
  <c r="K3270" i="2" s="1"/>
  <c r="K3271" i="2" s="1"/>
  <c r="K3272" i="2" s="1"/>
  <c r="K3273" i="2" s="1"/>
  <c r="K3274" i="2" s="1"/>
  <c r="K3275" i="2" s="1"/>
  <c r="K3276" i="2" s="1"/>
  <c r="K3277" i="2" s="1"/>
  <c r="K3278" i="2" s="1"/>
  <c r="K3279" i="2" s="1"/>
  <c r="K3280" i="2" s="1"/>
  <c r="K3281" i="2" s="1"/>
  <c r="K3282" i="2" s="1"/>
  <c r="K3283" i="2" s="1"/>
  <c r="K3284" i="2" s="1"/>
  <c r="K3285" i="2" s="1"/>
  <c r="K3286" i="2" s="1"/>
  <c r="K3287" i="2" s="1"/>
  <c r="K3288" i="2" s="1"/>
  <c r="K3289" i="2" s="1"/>
  <c r="K3290" i="2" s="1"/>
  <c r="K3291" i="2" s="1"/>
  <c r="K3292" i="2" s="1"/>
  <c r="K3293" i="2" s="1"/>
  <c r="K3294" i="2" s="1"/>
  <c r="K3295" i="2" s="1"/>
  <c r="K3296" i="2" s="1"/>
  <c r="K3297" i="2" s="1"/>
  <c r="K3298" i="2" s="1"/>
  <c r="K3299" i="2" s="1"/>
  <c r="K3300" i="2" s="1"/>
  <c r="K3301" i="2" s="1"/>
  <c r="K3302" i="2" s="1"/>
  <c r="K3303" i="2" s="1"/>
  <c r="K3304" i="2" s="1"/>
  <c r="K3305" i="2" s="1"/>
  <c r="K3306" i="2" s="1"/>
  <c r="K3307" i="2" s="1"/>
  <c r="K3308" i="2" s="1"/>
  <c r="K3309" i="2" s="1"/>
  <c r="K3310" i="2" s="1"/>
  <c r="K3311" i="2" s="1"/>
  <c r="K3312" i="2" s="1"/>
  <c r="K3313" i="2" s="1"/>
  <c r="K3314" i="2" s="1"/>
  <c r="K3315" i="2" s="1"/>
  <c r="K3316" i="2" s="1"/>
  <c r="K3317" i="2" s="1"/>
  <c r="K3318" i="2" s="1"/>
  <c r="K3319" i="2" s="1"/>
  <c r="K3320" i="2" s="1"/>
  <c r="K3321" i="2" s="1"/>
  <c r="K3322" i="2" s="1"/>
  <c r="K3323" i="2" s="1"/>
  <c r="K3324" i="2" s="1"/>
  <c r="K3325" i="2" s="1"/>
  <c r="K3326" i="2" s="1"/>
  <c r="K3327" i="2" s="1"/>
  <c r="K3328" i="2" s="1"/>
  <c r="K3329" i="2" s="1"/>
  <c r="K3330" i="2" s="1"/>
  <c r="K3331" i="2" s="1"/>
  <c r="K3332" i="2" s="1"/>
  <c r="K3333" i="2" s="1"/>
  <c r="K3334" i="2" s="1"/>
  <c r="K3335" i="2" s="1"/>
  <c r="K3336" i="2" s="1"/>
  <c r="K3337" i="2" s="1"/>
  <c r="K3338" i="2" s="1"/>
  <c r="K3339" i="2" s="1"/>
  <c r="K3340" i="2" s="1"/>
  <c r="K3341" i="2" s="1"/>
  <c r="K3342" i="2" s="1"/>
  <c r="K3343" i="2" s="1"/>
  <c r="K3344" i="2" s="1"/>
  <c r="K3345" i="2" s="1"/>
  <c r="K3346" i="2" s="1"/>
  <c r="K3347" i="2" s="1"/>
  <c r="K3348" i="2" s="1"/>
  <c r="K3349" i="2" s="1"/>
  <c r="K3350" i="2" s="1"/>
  <c r="K3351" i="2" s="1"/>
  <c r="K3352" i="2" s="1"/>
  <c r="K3353" i="2" s="1"/>
  <c r="K3354" i="2" s="1"/>
  <c r="K3355" i="2" s="1"/>
  <c r="K3356" i="2" s="1"/>
  <c r="K3357" i="2" s="1"/>
  <c r="K3358" i="2" s="1"/>
  <c r="K3359" i="2" s="1"/>
  <c r="K3360" i="2" s="1"/>
  <c r="K3361" i="2" s="1"/>
  <c r="K3362" i="2" s="1"/>
  <c r="K3363" i="2" s="1"/>
  <c r="K3364" i="2" s="1"/>
  <c r="K3365" i="2" s="1"/>
  <c r="K3366" i="2" s="1"/>
  <c r="K3367" i="2" s="1"/>
  <c r="K3368" i="2" s="1"/>
  <c r="K3369" i="2" s="1"/>
  <c r="K3370" i="2" s="1"/>
  <c r="K3371" i="2" s="1"/>
  <c r="K3372" i="2" s="1"/>
  <c r="K3373" i="2" s="1"/>
  <c r="K3374" i="2" s="1"/>
  <c r="K3375" i="2" s="1"/>
  <c r="K3376" i="2" s="1"/>
  <c r="K3377" i="2" s="1"/>
  <c r="K3378" i="2" s="1"/>
  <c r="K3379" i="2" s="1"/>
  <c r="K3380" i="2" s="1"/>
  <c r="K3381" i="2" s="1"/>
  <c r="K3382" i="2" s="1"/>
  <c r="K3383" i="2" s="1"/>
  <c r="K3384" i="2" s="1"/>
  <c r="K3385" i="2" s="1"/>
  <c r="K3386" i="2" s="1"/>
  <c r="K3387" i="2" s="1"/>
  <c r="K3388" i="2" s="1"/>
  <c r="K3389" i="2" s="1"/>
  <c r="K3390" i="2" s="1"/>
  <c r="K3391" i="2" s="1"/>
  <c r="K3392" i="2" s="1"/>
  <c r="K3393" i="2" s="1"/>
  <c r="K3394" i="2" s="1"/>
  <c r="K3395" i="2" s="1"/>
  <c r="K3396" i="2" s="1"/>
  <c r="K3397" i="2" s="1"/>
  <c r="K3398" i="2" s="1"/>
  <c r="K3399" i="2" s="1"/>
  <c r="K3400" i="2" s="1"/>
  <c r="K3401" i="2" s="1"/>
  <c r="K3402" i="2" s="1"/>
  <c r="K3403" i="2" s="1"/>
  <c r="K3404" i="2" s="1"/>
  <c r="K3405" i="2" s="1"/>
  <c r="K3406" i="2" s="1"/>
  <c r="K3407" i="2" s="1"/>
  <c r="K3408" i="2" s="1"/>
  <c r="K3409" i="2" s="1"/>
  <c r="K3410" i="2" s="1"/>
  <c r="K3411" i="2" s="1"/>
  <c r="K3412" i="2" s="1"/>
  <c r="K3413" i="2" s="1"/>
  <c r="K3414" i="2" s="1"/>
  <c r="K3415" i="2" s="1"/>
  <c r="K3416" i="2" s="1"/>
  <c r="K3417" i="2" s="1"/>
  <c r="K3418" i="2" s="1"/>
  <c r="K3419" i="2" s="1"/>
  <c r="K3420" i="2" s="1"/>
  <c r="K3421" i="2" s="1"/>
  <c r="K3422" i="2" s="1"/>
  <c r="K3423" i="2" s="1"/>
  <c r="K3424" i="2" s="1"/>
  <c r="K3425" i="2" s="1"/>
  <c r="K3426" i="2" s="1"/>
  <c r="K3427" i="2" s="1"/>
  <c r="K3428" i="2" s="1"/>
  <c r="K3429" i="2" s="1"/>
  <c r="K3430" i="2" s="1"/>
  <c r="K3431" i="2" s="1"/>
  <c r="K3432" i="2" s="1"/>
  <c r="K3433" i="2" s="1"/>
  <c r="K3434" i="2" s="1"/>
  <c r="K3435" i="2" s="1"/>
  <c r="K3436" i="2" s="1"/>
  <c r="K3437" i="2" s="1"/>
  <c r="K3438" i="2" s="1"/>
  <c r="K3439" i="2" s="1"/>
  <c r="K3440" i="2" s="1"/>
  <c r="K3441" i="2" s="1"/>
  <c r="K3442" i="2" s="1"/>
  <c r="K3443" i="2" s="1"/>
  <c r="K3444" i="2" s="1"/>
  <c r="K3445" i="2" s="1"/>
  <c r="K3446" i="2" s="1"/>
  <c r="K3447" i="2" s="1"/>
  <c r="K3448" i="2" s="1"/>
  <c r="K3449" i="2" s="1"/>
  <c r="K3450" i="2" s="1"/>
  <c r="K3451" i="2" s="1"/>
  <c r="K3452" i="2" s="1"/>
  <c r="K3453" i="2" s="1"/>
  <c r="K3454" i="2" s="1"/>
  <c r="K3455" i="2" s="1"/>
  <c r="K3456" i="2" s="1"/>
  <c r="K3457" i="2" s="1"/>
  <c r="K3458" i="2" s="1"/>
  <c r="K3459" i="2" s="1"/>
  <c r="K3460" i="2" s="1"/>
  <c r="K3461" i="2" s="1"/>
  <c r="K3462" i="2" s="1"/>
  <c r="K3463" i="2" s="1"/>
  <c r="K3464" i="2" s="1"/>
  <c r="K3465" i="2" s="1"/>
  <c r="K3466" i="2" s="1"/>
  <c r="K3467" i="2" s="1"/>
  <c r="K3468" i="2" s="1"/>
  <c r="K3469" i="2" s="1"/>
  <c r="K3470" i="2" s="1"/>
  <c r="K3471" i="2" s="1"/>
  <c r="K3472" i="2" s="1"/>
  <c r="K3473" i="2" s="1"/>
  <c r="K3474" i="2" s="1"/>
  <c r="K3475" i="2" s="1"/>
  <c r="K3476" i="2" s="1"/>
  <c r="K3477" i="2" s="1"/>
  <c r="K3478" i="2" s="1"/>
  <c r="K3479" i="2" s="1"/>
  <c r="K3480" i="2" s="1"/>
  <c r="K3481" i="2" s="1"/>
  <c r="K3482" i="2" s="1"/>
  <c r="K3483" i="2" s="1"/>
  <c r="K3484" i="2" s="1"/>
  <c r="K3485" i="2" s="1"/>
  <c r="K3486" i="2" s="1"/>
  <c r="K3487" i="2" s="1"/>
  <c r="K3488" i="2" s="1"/>
  <c r="K3489" i="2" s="1"/>
  <c r="K3490" i="2" s="1"/>
  <c r="K3491" i="2" s="1"/>
  <c r="K3492" i="2" s="1"/>
  <c r="K3493" i="2" s="1"/>
  <c r="K3494" i="2" s="1"/>
  <c r="K3495" i="2" s="1"/>
  <c r="K3496" i="2" s="1"/>
  <c r="K3497" i="2" s="1"/>
  <c r="K3498" i="2" s="1"/>
  <c r="K3499" i="2" s="1"/>
  <c r="K3500" i="2" s="1"/>
  <c r="K3501" i="2" s="1"/>
  <c r="K3502" i="2" s="1"/>
  <c r="K3503" i="2" s="1"/>
  <c r="K3504" i="2" s="1"/>
  <c r="K3505" i="2" s="1"/>
  <c r="K3506" i="2" s="1"/>
  <c r="K3507" i="2" s="1"/>
  <c r="K3508" i="2" s="1"/>
  <c r="K3509" i="2" s="1"/>
  <c r="K3510" i="2" s="1"/>
  <c r="K3511" i="2" s="1"/>
  <c r="K3512" i="2" s="1"/>
  <c r="K3513" i="2" s="1"/>
  <c r="K3514" i="2" s="1"/>
  <c r="K3515" i="2" s="1"/>
  <c r="K3516" i="2" s="1"/>
  <c r="K3517" i="2" s="1"/>
  <c r="K3518" i="2" s="1"/>
  <c r="K3519" i="2" s="1"/>
  <c r="K3520" i="2" s="1"/>
  <c r="K3521" i="2" s="1"/>
  <c r="K3522" i="2" s="1"/>
  <c r="K3523" i="2" s="1"/>
  <c r="K3524" i="2" s="1"/>
  <c r="K3525" i="2" s="1"/>
  <c r="K3526" i="2" s="1"/>
  <c r="K3527" i="2" s="1"/>
  <c r="K3528" i="2" s="1"/>
  <c r="K3529" i="2" s="1"/>
  <c r="K3530" i="2" s="1"/>
  <c r="K3531" i="2" s="1"/>
  <c r="K3532" i="2" s="1"/>
  <c r="K3533" i="2" s="1"/>
  <c r="K3534" i="2" s="1"/>
  <c r="K3535" i="2" s="1"/>
  <c r="K3536" i="2" s="1"/>
  <c r="K3537" i="2" s="1"/>
  <c r="K3538" i="2" s="1"/>
  <c r="K3539" i="2" s="1"/>
  <c r="K3540" i="2" s="1"/>
  <c r="K3541" i="2" s="1"/>
  <c r="K3542" i="2" s="1"/>
  <c r="K3543" i="2" s="1"/>
  <c r="K3544" i="2" s="1"/>
  <c r="K3545" i="2" s="1"/>
  <c r="K3546" i="2" s="1"/>
  <c r="K3547" i="2" s="1"/>
  <c r="K3548" i="2" s="1"/>
  <c r="K3549" i="2" s="1"/>
  <c r="K3550" i="2" s="1"/>
  <c r="K3551" i="2" s="1"/>
  <c r="K3552" i="2" s="1"/>
  <c r="K3553" i="2" s="1"/>
  <c r="K3554" i="2" s="1"/>
  <c r="K3555" i="2" s="1"/>
  <c r="K3556" i="2" s="1"/>
  <c r="K3557" i="2" s="1"/>
  <c r="K3558" i="2" s="1"/>
  <c r="K3559" i="2" s="1"/>
  <c r="K3560" i="2" s="1"/>
  <c r="K3561" i="2" s="1"/>
  <c r="K3562" i="2" s="1"/>
  <c r="K3563" i="2" s="1"/>
  <c r="K3564" i="2" s="1"/>
  <c r="K3565" i="2" s="1"/>
  <c r="K3566" i="2" s="1"/>
  <c r="K3567" i="2" s="1"/>
  <c r="K3568" i="2" s="1"/>
  <c r="K3569" i="2" s="1"/>
  <c r="K3570" i="2" s="1"/>
  <c r="K3571" i="2" s="1"/>
  <c r="K3572" i="2" s="1"/>
  <c r="K3573" i="2" s="1"/>
  <c r="K3574" i="2" s="1"/>
  <c r="K3575" i="2" s="1"/>
  <c r="K3576" i="2" s="1"/>
  <c r="K3577" i="2" s="1"/>
  <c r="K3578" i="2" s="1"/>
  <c r="K3579" i="2" s="1"/>
  <c r="K3580" i="2" s="1"/>
  <c r="K3581" i="2" s="1"/>
  <c r="K3582" i="2" s="1"/>
  <c r="K3583" i="2" s="1"/>
  <c r="K3584" i="2" s="1"/>
  <c r="K3585" i="2" s="1"/>
  <c r="K3586" i="2" s="1"/>
  <c r="K3587" i="2" s="1"/>
  <c r="K3588" i="2" s="1"/>
  <c r="K3589" i="2" s="1"/>
  <c r="K3590" i="2" s="1"/>
  <c r="K3591" i="2" s="1"/>
  <c r="K3592" i="2" s="1"/>
  <c r="K3593" i="2" s="1"/>
  <c r="K3594" i="2" s="1"/>
  <c r="K3595" i="2" s="1"/>
  <c r="K3596" i="2" s="1"/>
  <c r="K3597" i="2" s="1"/>
  <c r="K3598" i="2" s="1"/>
  <c r="K3599" i="2" s="1"/>
  <c r="K3600" i="2" s="1"/>
  <c r="K3601" i="2" s="1"/>
  <c r="K3602" i="2" s="1"/>
  <c r="K3603" i="2" s="1"/>
  <c r="K3604" i="2" s="1"/>
  <c r="K3605" i="2" s="1"/>
  <c r="K3606" i="2" s="1"/>
  <c r="K3607" i="2" s="1"/>
  <c r="K3608" i="2" s="1"/>
  <c r="K3609" i="2" s="1"/>
  <c r="K3610" i="2" s="1"/>
  <c r="K3611" i="2" s="1"/>
  <c r="K3612" i="2" s="1"/>
  <c r="K3613" i="2" s="1"/>
  <c r="K3614" i="2" s="1"/>
  <c r="K3615" i="2" s="1"/>
  <c r="K3616" i="2" s="1"/>
  <c r="K3617" i="2" s="1"/>
  <c r="K3618" i="2" s="1"/>
  <c r="K3619" i="2" s="1"/>
  <c r="K3620" i="2" s="1"/>
  <c r="K3621" i="2" s="1"/>
  <c r="K3622" i="2" s="1"/>
  <c r="K3623" i="2" s="1"/>
  <c r="K3624" i="2" s="1"/>
  <c r="K3625" i="2" s="1"/>
  <c r="K3626" i="2" s="1"/>
  <c r="K3627" i="2" s="1"/>
  <c r="K3628" i="2" s="1"/>
  <c r="K3629" i="2" s="1"/>
  <c r="K3630" i="2" s="1"/>
  <c r="K3631" i="2" s="1"/>
  <c r="K3632" i="2" s="1"/>
  <c r="K3633" i="2" s="1"/>
  <c r="K3634" i="2" s="1"/>
  <c r="K3635" i="2" s="1"/>
  <c r="K3636" i="2" s="1"/>
  <c r="K3637" i="2" s="1"/>
  <c r="K3638" i="2" s="1"/>
  <c r="K3639" i="2" s="1"/>
  <c r="K3640" i="2" s="1"/>
  <c r="K3641" i="2" s="1"/>
  <c r="K3642" i="2" s="1"/>
  <c r="K3643" i="2" s="1"/>
  <c r="K3644" i="2" s="1"/>
  <c r="K3645" i="2" s="1"/>
  <c r="K3646" i="2" s="1"/>
  <c r="K3647" i="2" s="1"/>
  <c r="K3648" i="2" s="1"/>
  <c r="K3649" i="2" s="1"/>
  <c r="K3650" i="2" s="1"/>
  <c r="K3651" i="2" s="1"/>
  <c r="K3652" i="2" s="1"/>
  <c r="K3653" i="2" s="1"/>
  <c r="K3654" i="2" s="1"/>
  <c r="K3655" i="2" s="1"/>
  <c r="K3656" i="2" s="1"/>
  <c r="K3657" i="2" s="1"/>
  <c r="K3658" i="2" s="1"/>
  <c r="K3659" i="2" s="1"/>
  <c r="K3660" i="2" s="1"/>
  <c r="K3661" i="2" s="1"/>
  <c r="K3662" i="2" s="1"/>
  <c r="K3663" i="2" s="1"/>
  <c r="K3664" i="2" s="1"/>
  <c r="K3665" i="2" s="1"/>
  <c r="K3666" i="2" s="1"/>
  <c r="K3667" i="2" s="1"/>
  <c r="K3668" i="2" s="1"/>
  <c r="K3669" i="2" s="1"/>
  <c r="K3670" i="2" s="1"/>
  <c r="K3671" i="2" s="1"/>
  <c r="K3672" i="2" s="1"/>
  <c r="K3673" i="2" s="1"/>
  <c r="K3674" i="2" s="1"/>
  <c r="K3675" i="2" s="1"/>
  <c r="K3676" i="2" s="1"/>
  <c r="K3677" i="2" s="1"/>
  <c r="K3678" i="2" s="1"/>
  <c r="K3679" i="2" s="1"/>
  <c r="K3680" i="2" s="1"/>
  <c r="K3681" i="2" s="1"/>
  <c r="K3682" i="2" s="1"/>
  <c r="K3683" i="2" s="1"/>
  <c r="K3684" i="2" s="1"/>
  <c r="K3685" i="2" s="1"/>
  <c r="K3686" i="2" s="1"/>
  <c r="K3687" i="2" s="1"/>
  <c r="K3688" i="2" s="1"/>
  <c r="K3689" i="2" s="1"/>
  <c r="K3690" i="2" s="1"/>
  <c r="K3691" i="2" s="1"/>
  <c r="K3692" i="2" s="1"/>
  <c r="K3693" i="2" s="1"/>
  <c r="K3694" i="2" s="1"/>
  <c r="K3695" i="2" s="1"/>
  <c r="K3696" i="2" s="1"/>
  <c r="K3697" i="2" s="1"/>
  <c r="K3698" i="2" s="1"/>
  <c r="K3699" i="2" s="1"/>
  <c r="K3700" i="2" s="1"/>
  <c r="K3701" i="2" s="1"/>
  <c r="K3702" i="2" s="1"/>
  <c r="K3703" i="2" s="1"/>
  <c r="K3704" i="2" s="1"/>
  <c r="K3705" i="2" s="1"/>
  <c r="K3706" i="2" s="1"/>
  <c r="K3707" i="2" s="1"/>
  <c r="K3708" i="2" s="1"/>
  <c r="K3709" i="2" s="1"/>
  <c r="K3710" i="2" s="1"/>
  <c r="K3711" i="2" s="1"/>
  <c r="K3712" i="2" s="1"/>
  <c r="K3713" i="2" s="1"/>
  <c r="K3714" i="2" s="1"/>
  <c r="K3715" i="2" s="1"/>
  <c r="K3716" i="2" s="1"/>
  <c r="K3717" i="2" s="1"/>
  <c r="K3718" i="2" s="1"/>
  <c r="K3719" i="2" s="1"/>
  <c r="K3720" i="2" s="1"/>
  <c r="K3721" i="2" s="1"/>
  <c r="K3722" i="2" s="1"/>
  <c r="K3723" i="2" s="1"/>
  <c r="K3724" i="2" s="1"/>
  <c r="K3725" i="2" s="1"/>
  <c r="K3726" i="2" s="1"/>
  <c r="K3727" i="2" s="1"/>
  <c r="K3728" i="2" s="1"/>
  <c r="K3729" i="2" s="1"/>
  <c r="K3730" i="2" s="1"/>
  <c r="K3731" i="2" s="1"/>
  <c r="K3732" i="2" s="1"/>
  <c r="K3733" i="2" s="1"/>
  <c r="K3734" i="2" s="1"/>
  <c r="K3735" i="2" s="1"/>
  <c r="K3736" i="2" s="1"/>
  <c r="K3737" i="2" s="1"/>
  <c r="K3738" i="2" s="1"/>
  <c r="K3739" i="2" s="1"/>
  <c r="K3740" i="2" s="1"/>
  <c r="K3741" i="2" s="1"/>
  <c r="K3742" i="2" s="1"/>
  <c r="K3743" i="2" s="1"/>
  <c r="K3744" i="2" s="1"/>
  <c r="K3745" i="2" s="1"/>
  <c r="K3746" i="2" s="1"/>
  <c r="K3747" i="2" s="1"/>
  <c r="K3748" i="2" s="1"/>
  <c r="K3749" i="2" s="1"/>
  <c r="K3750" i="2" s="1"/>
  <c r="K3751" i="2" s="1"/>
  <c r="K3752" i="2" s="1"/>
  <c r="K3753" i="2" s="1"/>
  <c r="K3754" i="2" s="1"/>
  <c r="K3755" i="2" s="1"/>
  <c r="K3756" i="2" s="1"/>
  <c r="K3757" i="2" s="1"/>
  <c r="K3758" i="2" s="1"/>
  <c r="K3759" i="2" s="1"/>
  <c r="K3760" i="2" s="1"/>
  <c r="K3761" i="2" s="1"/>
  <c r="K3762" i="2" s="1"/>
  <c r="K3763" i="2" s="1"/>
  <c r="K3764" i="2" s="1"/>
  <c r="K3765" i="2" s="1"/>
  <c r="K3766" i="2" s="1"/>
  <c r="K3767" i="2" s="1"/>
  <c r="K3768" i="2" s="1"/>
  <c r="K3769" i="2" s="1"/>
  <c r="K3770" i="2" s="1"/>
  <c r="K3771" i="2" s="1"/>
  <c r="K3772" i="2" s="1"/>
  <c r="K3773" i="2" s="1"/>
  <c r="K3774" i="2" s="1"/>
  <c r="K3775" i="2" s="1"/>
  <c r="K3776" i="2" s="1"/>
  <c r="K3777" i="2" s="1"/>
  <c r="K3778" i="2" s="1"/>
  <c r="K3779" i="2" s="1"/>
  <c r="K3780" i="2" s="1"/>
  <c r="K3781" i="2" s="1"/>
  <c r="K3782" i="2" s="1"/>
  <c r="K3783" i="2" s="1"/>
  <c r="K3784" i="2" s="1"/>
  <c r="K3785" i="2" s="1"/>
  <c r="K3786" i="2" s="1"/>
  <c r="K3787" i="2" s="1"/>
  <c r="K3788" i="2" s="1"/>
  <c r="K3789" i="2" s="1"/>
  <c r="K3790" i="2" s="1"/>
  <c r="K3791" i="2" s="1"/>
  <c r="K3792" i="2" s="1"/>
  <c r="K3793" i="2" s="1"/>
  <c r="K3794" i="2" s="1"/>
  <c r="K3795" i="2" s="1"/>
  <c r="K3796" i="2" s="1"/>
  <c r="K3797" i="2" s="1"/>
  <c r="K3798" i="2" s="1"/>
  <c r="K3799" i="2" s="1"/>
  <c r="K3800" i="2" s="1"/>
  <c r="K3801" i="2" s="1"/>
  <c r="K3802" i="2" s="1"/>
  <c r="K3803" i="2" s="1"/>
  <c r="K3804" i="2" s="1"/>
  <c r="K3805" i="2" s="1"/>
  <c r="K3806" i="2" s="1"/>
  <c r="K3807" i="2" s="1"/>
  <c r="K3808" i="2" s="1"/>
  <c r="K3809" i="2" s="1"/>
  <c r="K3810" i="2" s="1"/>
  <c r="K3811" i="2" s="1"/>
  <c r="K3812" i="2" s="1"/>
  <c r="K3813" i="2" s="1"/>
  <c r="K3814" i="2" s="1"/>
  <c r="K3815" i="2" s="1"/>
  <c r="K3816" i="2" s="1"/>
  <c r="K3817" i="2" s="1"/>
  <c r="K3818" i="2" s="1"/>
  <c r="K3819" i="2" s="1"/>
  <c r="K3820" i="2" s="1"/>
  <c r="K3821" i="2" s="1"/>
  <c r="K3822" i="2" s="1"/>
  <c r="K3823" i="2" s="1"/>
  <c r="K3824" i="2" s="1"/>
  <c r="K3825" i="2" s="1"/>
  <c r="K3826" i="2" s="1"/>
  <c r="K3827" i="2" s="1"/>
  <c r="K3828" i="2" s="1"/>
  <c r="K3829" i="2" s="1"/>
  <c r="K3830" i="2" s="1"/>
  <c r="K3831" i="2" s="1"/>
  <c r="K3832" i="2" s="1"/>
  <c r="K3833" i="2" s="1"/>
  <c r="K3834" i="2" s="1"/>
  <c r="K3835" i="2" s="1"/>
  <c r="K3836" i="2" s="1"/>
  <c r="K3837" i="2" s="1"/>
  <c r="K3838" i="2" s="1"/>
  <c r="K3839" i="2" s="1"/>
  <c r="K3840" i="2" s="1"/>
  <c r="K3841" i="2" s="1"/>
  <c r="K3842" i="2" s="1"/>
  <c r="K3843" i="2" s="1"/>
  <c r="K3844" i="2" s="1"/>
  <c r="K3845" i="2" s="1"/>
  <c r="K3846" i="2" s="1"/>
  <c r="K3847" i="2" s="1"/>
  <c r="K3848" i="2" s="1"/>
  <c r="K3849" i="2" s="1"/>
  <c r="K3850" i="2" s="1"/>
  <c r="K3851" i="2" s="1"/>
  <c r="K3852" i="2" s="1"/>
  <c r="K3853" i="2" s="1"/>
  <c r="K3854" i="2" s="1"/>
  <c r="K3855" i="2" s="1"/>
  <c r="K3856" i="2" s="1"/>
  <c r="K3857" i="2" s="1"/>
  <c r="K3858" i="2" s="1"/>
  <c r="K3859" i="2" s="1"/>
  <c r="K3860" i="2" s="1"/>
  <c r="K3861" i="2" s="1"/>
  <c r="K3862" i="2" s="1"/>
  <c r="K3863" i="2" s="1"/>
  <c r="K3864" i="2" s="1"/>
  <c r="K3865" i="2" s="1"/>
  <c r="K3866" i="2" s="1"/>
  <c r="K3867" i="2" s="1"/>
  <c r="K3868" i="2" s="1"/>
  <c r="K3869" i="2" s="1"/>
  <c r="K3870" i="2" s="1"/>
  <c r="K3871" i="2" s="1"/>
  <c r="K3872" i="2" s="1"/>
  <c r="K3873" i="2" s="1"/>
  <c r="K3874" i="2" s="1"/>
  <c r="K3875" i="2" s="1"/>
  <c r="K3876" i="2" s="1"/>
  <c r="K3877" i="2" s="1"/>
  <c r="K3878" i="2" s="1"/>
  <c r="K3879" i="2" s="1"/>
  <c r="K3880" i="2" s="1"/>
  <c r="K3881" i="2" s="1"/>
  <c r="K3882" i="2" s="1"/>
  <c r="K3883" i="2" s="1"/>
  <c r="K3884" i="2" s="1"/>
  <c r="K3885" i="2" s="1"/>
  <c r="K3886" i="2" s="1"/>
  <c r="K3887" i="2" s="1"/>
  <c r="K3888" i="2" s="1"/>
  <c r="K3889" i="2" s="1"/>
  <c r="K3890" i="2" s="1"/>
  <c r="K3891" i="2" s="1"/>
  <c r="K3892" i="2" s="1"/>
  <c r="K3893" i="2" s="1"/>
  <c r="K3894" i="2" s="1"/>
  <c r="K3895" i="2" s="1"/>
  <c r="K3896" i="2" s="1"/>
  <c r="K3897" i="2" s="1"/>
  <c r="K3898" i="2" s="1"/>
  <c r="K3899" i="2" s="1"/>
  <c r="K3900" i="2" s="1"/>
  <c r="K3901" i="2" s="1"/>
  <c r="K3902" i="2" s="1"/>
  <c r="K3903" i="2" s="1"/>
  <c r="K3904" i="2" s="1"/>
  <c r="K3905" i="2" s="1"/>
  <c r="K3906" i="2" s="1"/>
  <c r="K3907" i="2" s="1"/>
  <c r="K3908" i="2" s="1"/>
  <c r="K3909" i="2" s="1"/>
  <c r="K3910" i="2" s="1"/>
  <c r="K3911" i="2" s="1"/>
  <c r="K3912" i="2" s="1"/>
  <c r="K3913" i="2" s="1"/>
  <c r="K3914" i="2" s="1"/>
  <c r="K3915" i="2" s="1"/>
  <c r="K3916" i="2" s="1"/>
  <c r="K3917" i="2" s="1"/>
  <c r="K3918" i="2" s="1"/>
  <c r="K3919" i="2" s="1"/>
  <c r="K3920" i="2" s="1"/>
  <c r="K3921" i="2" s="1"/>
  <c r="K3922" i="2" s="1"/>
  <c r="K3923" i="2" s="1"/>
  <c r="K3924" i="2" s="1"/>
  <c r="K3925" i="2" s="1"/>
  <c r="K3926" i="2" s="1"/>
  <c r="K3927" i="2" s="1"/>
  <c r="K3928" i="2" s="1"/>
  <c r="K3929" i="2" s="1"/>
  <c r="K3930" i="2" s="1"/>
  <c r="K3931" i="2" s="1"/>
  <c r="K3932" i="2" s="1"/>
  <c r="K3933" i="2" s="1"/>
  <c r="K3934" i="2" s="1"/>
  <c r="K3935" i="2" s="1"/>
  <c r="K3936" i="2" s="1"/>
  <c r="K3937" i="2" s="1"/>
  <c r="K3938" i="2" s="1"/>
  <c r="K3939" i="2" s="1"/>
  <c r="K3940" i="2" s="1"/>
  <c r="K3941" i="2" s="1"/>
  <c r="K3942" i="2" s="1"/>
  <c r="K3943" i="2" s="1"/>
  <c r="K3944" i="2" s="1"/>
  <c r="K3945" i="2" s="1"/>
  <c r="K3946" i="2" s="1"/>
  <c r="K3947" i="2" s="1"/>
  <c r="K3948" i="2" s="1"/>
  <c r="K3949" i="2" s="1"/>
  <c r="K3950" i="2" s="1"/>
  <c r="K3951" i="2" s="1"/>
  <c r="K3952" i="2" s="1"/>
  <c r="K3953" i="2" s="1"/>
  <c r="K3954" i="2" s="1"/>
  <c r="K3955" i="2" s="1"/>
  <c r="K3956" i="2" s="1"/>
  <c r="K3957" i="2" s="1"/>
  <c r="K3958" i="2" s="1"/>
  <c r="K3959" i="2" s="1"/>
  <c r="K3960" i="2" s="1"/>
  <c r="K3961" i="2" s="1"/>
  <c r="K3962" i="2" s="1"/>
  <c r="K3963" i="2" s="1"/>
  <c r="K3964" i="2" s="1"/>
  <c r="K3965" i="2" s="1"/>
  <c r="K3966" i="2" s="1"/>
  <c r="K3967" i="2" s="1"/>
  <c r="K3968" i="2" s="1"/>
  <c r="K3969" i="2" s="1"/>
  <c r="K3970" i="2" s="1"/>
  <c r="K3971" i="2" s="1"/>
  <c r="K3972" i="2" s="1"/>
  <c r="K3973" i="2" s="1"/>
  <c r="K3974" i="2" s="1"/>
  <c r="K3975" i="2" s="1"/>
  <c r="K3976" i="2" s="1"/>
  <c r="K3977" i="2" s="1"/>
  <c r="K3978" i="2" s="1"/>
  <c r="K3979" i="2" s="1"/>
  <c r="K3980" i="2" s="1"/>
  <c r="K3981" i="2" s="1"/>
  <c r="K3982" i="2" s="1"/>
  <c r="K3983" i="2" s="1"/>
  <c r="K3984" i="2" s="1"/>
  <c r="K3985" i="2" s="1"/>
  <c r="K3986" i="2" s="1"/>
  <c r="K3987" i="2" s="1"/>
  <c r="K3988" i="2" s="1"/>
  <c r="K3989" i="2" s="1"/>
  <c r="K3990" i="2" s="1"/>
  <c r="K3991" i="2" s="1"/>
  <c r="K3992" i="2" s="1"/>
  <c r="K3993" i="2" s="1"/>
  <c r="K3994" i="2" s="1"/>
  <c r="K3995" i="2" s="1"/>
  <c r="K3996" i="2" s="1"/>
  <c r="K3997" i="2" s="1"/>
  <c r="K3998" i="2" s="1"/>
  <c r="K3999" i="2" s="1"/>
  <c r="K4000" i="2" s="1"/>
  <c r="K4001" i="2" s="1"/>
  <c r="K4002" i="2" s="1"/>
  <c r="K4003" i="2" s="1"/>
  <c r="K4004" i="2" s="1"/>
  <c r="K4005" i="2" s="1"/>
  <c r="K4006" i="2" s="1"/>
  <c r="K4007" i="2" s="1"/>
  <c r="K4008" i="2" s="1"/>
  <c r="K4009" i="2" s="1"/>
  <c r="K4010" i="2" s="1"/>
  <c r="K4011" i="2" s="1"/>
  <c r="K4012" i="2" s="1"/>
  <c r="K4013" i="2" s="1"/>
  <c r="K4014" i="2" s="1"/>
  <c r="K4015" i="2" s="1"/>
  <c r="K4016" i="2" s="1"/>
  <c r="K4017" i="2" s="1"/>
  <c r="K4018" i="2" s="1"/>
  <c r="K4019" i="2" s="1"/>
  <c r="K4020" i="2" s="1"/>
  <c r="K4021" i="2" s="1"/>
  <c r="K4022" i="2" s="1"/>
  <c r="K4023" i="2" s="1"/>
  <c r="K4024" i="2" s="1"/>
  <c r="K4025" i="2" s="1"/>
  <c r="K4026" i="2" s="1"/>
  <c r="K4027" i="2" s="1"/>
  <c r="K4028" i="2" s="1"/>
  <c r="K4029" i="2" s="1"/>
  <c r="K4030" i="2" s="1"/>
  <c r="K4031" i="2" s="1"/>
  <c r="K4032" i="2" s="1"/>
  <c r="K4033" i="2" s="1"/>
  <c r="K4034" i="2" s="1"/>
  <c r="K4035" i="2" s="1"/>
  <c r="K4036" i="2" s="1"/>
  <c r="K4037" i="2" s="1"/>
  <c r="K4038" i="2" s="1"/>
  <c r="K4039" i="2" s="1"/>
  <c r="K4040" i="2" s="1"/>
  <c r="K4041" i="2" s="1"/>
  <c r="K4042" i="2" s="1"/>
  <c r="K4043" i="2" s="1"/>
  <c r="K4044" i="2" s="1"/>
  <c r="K4045" i="2" s="1"/>
  <c r="K4046" i="2" s="1"/>
  <c r="K4047" i="2" s="1"/>
  <c r="K4048" i="2" s="1"/>
  <c r="K4049" i="2" s="1"/>
  <c r="K4050" i="2" s="1"/>
  <c r="K4051" i="2" s="1"/>
  <c r="K4052" i="2" s="1"/>
  <c r="K4053" i="2" s="1"/>
  <c r="K4054" i="2" s="1"/>
  <c r="K4055" i="2" s="1"/>
  <c r="K4056" i="2" s="1"/>
  <c r="K4057" i="2" s="1"/>
  <c r="K4058" i="2" s="1"/>
  <c r="K4059" i="2" s="1"/>
  <c r="K4060" i="2" s="1"/>
  <c r="K4061" i="2" s="1"/>
  <c r="K4062" i="2" s="1"/>
  <c r="K4063" i="2" s="1"/>
  <c r="K4064" i="2" s="1"/>
  <c r="K4065" i="2" s="1"/>
  <c r="K4066" i="2" s="1"/>
  <c r="K4067" i="2" s="1"/>
  <c r="K4068" i="2" s="1"/>
  <c r="K4069" i="2" s="1"/>
  <c r="K4070" i="2" s="1"/>
  <c r="K4071" i="2" s="1"/>
  <c r="K4072" i="2" s="1"/>
  <c r="K4073" i="2" s="1"/>
  <c r="K4074" i="2" s="1"/>
  <c r="K4075" i="2" s="1"/>
  <c r="K4076" i="2" s="1"/>
  <c r="K4077" i="2" s="1"/>
  <c r="K4078" i="2" s="1"/>
  <c r="K4079" i="2" s="1"/>
  <c r="K4080" i="2" s="1"/>
  <c r="K4081" i="2" s="1"/>
  <c r="K4082" i="2" s="1"/>
  <c r="K4083" i="2" s="1"/>
  <c r="K4084" i="2" s="1"/>
  <c r="K4085" i="2" s="1"/>
  <c r="K4086" i="2" s="1"/>
  <c r="K4087" i="2" s="1"/>
  <c r="K4088" i="2" s="1"/>
  <c r="K4089" i="2" s="1"/>
  <c r="K4090" i="2" s="1"/>
  <c r="K4091" i="2" s="1"/>
  <c r="K4092" i="2" s="1"/>
  <c r="K4093" i="2" s="1"/>
  <c r="K4094" i="2" s="1"/>
  <c r="K4095" i="2" s="1"/>
  <c r="K4096" i="2" s="1"/>
  <c r="K4097" i="2" s="1"/>
  <c r="K4098" i="2" s="1"/>
  <c r="K4099" i="2" s="1"/>
  <c r="K4100" i="2" s="1"/>
  <c r="K4101" i="2" s="1"/>
  <c r="K4102" i="2" s="1"/>
  <c r="K4103" i="2" s="1"/>
  <c r="K4104" i="2" s="1"/>
  <c r="K4105" i="2" s="1"/>
  <c r="K4106" i="2" s="1"/>
  <c r="K4107" i="2" s="1"/>
  <c r="K4108" i="2" s="1"/>
  <c r="K4109" i="2" s="1"/>
  <c r="K4110" i="2" s="1"/>
  <c r="K4111" i="2" s="1"/>
  <c r="K4112" i="2" s="1"/>
  <c r="K4113" i="2" s="1"/>
  <c r="K4114" i="2" s="1"/>
  <c r="K4115" i="2" s="1"/>
  <c r="K4116" i="2" s="1"/>
  <c r="K4117" i="2" s="1"/>
  <c r="K4118" i="2" s="1"/>
  <c r="K4119" i="2" s="1"/>
  <c r="K4120" i="2" s="1"/>
  <c r="K4121" i="2" s="1"/>
  <c r="K4122" i="2" s="1"/>
  <c r="K4123" i="2" s="1"/>
  <c r="K4124" i="2" s="1"/>
  <c r="K4125" i="2" s="1"/>
  <c r="K4126" i="2" s="1"/>
  <c r="K4127" i="2" s="1"/>
  <c r="K4128" i="2" s="1"/>
  <c r="K4129" i="2" s="1"/>
  <c r="K4130" i="2" s="1"/>
  <c r="K4131" i="2" s="1"/>
  <c r="K4132" i="2" s="1"/>
  <c r="K4133" i="2" s="1"/>
  <c r="K4134" i="2" s="1"/>
  <c r="K4135" i="2" s="1"/>
  <c r="K4136" i="2" s="1"/>
  <c r="K4137" i="2" s="1"/>
  <c r="K4138" i="2" s="1"/>
  <c r="K4139" i="2" s="1"/>
  <c r="K4140" i="2" s="1"/>
  <c r="K4141" i="2" s="1"/>
  <c r="K4142" i="2" s="1"/>
  <c r="K4143" i="2" s="1"/>
  <c r="K4144" i="2" s="1"/>
  <c r="K4145" i="2" s="1"/>
  <c r="K4146" i="2" s="1"/>
  <c r="K4147" i="2" s="1"/>
  <c r="K4148" i="2" s="1"/>
  <c r="K4149" i="2" s="1"/>
  <c r="K4150" i="2" s="1"/>
  <c r="K4151" i="2" s="1"/>
  <c r="K4152" i="2" s="1"/>
  <c r="K4153" i="2" s="1"/>
  <c r="K4154" i="2" s="1"/>
  <c r="K4155" i="2" s="1"/>
  <c r="K4156" i="2" s="1"/>
  <c r="K4157" i="2" s="1"/>
  <c r="K4158" i="2" s="1"/>
  <c r="K4159" i="2" s="1"/>
  <c r="K4160" i="2" s="1"/>
  <c r="K4161" i="2" s="1"/>
  <c r="K4162" i="2" s="1"/>
  <c r="K4163" i="2" s="1"/>
  <c r="K4164" i="2" s="1"/>
  <c r="K4165" i="2" s="1"/>
  <c r="K4166" i="2" s="1"/>
  <c r="K4167" i="2" s="1"/>
  <c r="K4168" i="2" s="1"/>
  <c r="K4169" i="2" s="1"/>
  <c r="K4170" i="2" s="1"/>
  <c r="K4171" i="2" s="1"/>
  <c r="K4172" i="2" s="1"/>
  <c r="K4173" i="2" s="1"/>
  <c r="K4174" i="2" s="1"/>
  <c r="K4175" i="2" s="1"/>
  <c r="K4176" i="2" s="1"/>
  <c r="K4177" i="2" s="1"/>
  <c r="K4178" i="2" s="1"/>
  <c r="K4179" i="2" s="1"/>
  <c r="K4180" i="2" s="1"/>
  <c r="K4181" i="2" s="1"/>
  <c r="K4182" i="2" s="1"/>
  <c r="K4183" i="2" s="1"/>
  <c r="K4184" i="2" s="1"/>
  <c r="K4185" i="2" s="1"/>
  <c r="K4186" i="2" s="1"/>
  <c r="K4187" i="2" s="1"/>
  <c r="K4188" i="2" s="1"/>
  <c r="K4189" i="2" s="1"/>
  <c r="K4190" i="2" s="1"/>
  <c r="K4191" i="2" s="1"/>
  <c r="K4192" i="2" s="1"/>
  <c r="K4193" i="2" s="1"/>
  <c r="K4194" i="2" s="1"/>
  <c r="K4195" i="2" s="1"/>
  <c r="K4196" i="2" s="1"/>
  <c r="K4197" i="2" s="1"/>
  <c r="K4198" i="2" s="1"/>
  <c r="K4199" i="2" s="1"/>
  <c r="K4200" i="2" s="1"/>
  <c r="K4201" i="2" s="1"/>
  <c r="K4202" i="2" s="1"/>
  <c r="K4203" i="2" s="1"/>
  <c r="K4204" i="2" s="1"/>
  <c r="K4205" i="2" s="1"/>
  <c r="K4206" i="2" s="1"/>
  <c r="K4207" i="2" s="1"/>
  <c r="K4208" i="2" s="1"/>
  <c r="K4209" i="2" s="1"/>
  <c r="K4210" i="2" s="1"/>
  <c r="K4211" i="2" s="1"/>
  <c r="K4212" i="2" s="1"/>
  <c r="K4213" i="2" s="1"/>
  <c r="K4214" i="2" s="1"/>
  <c r="K4215" i="2" s="1"/>
  <c r="K4216" i="2" s="1"/>
  <c r="K4217" i="2" s="1"/>
  <c r="K4218" i="2" s="1"/>
  <c r="K4219" i="2" s="1"/>
  <c r="K4220" i="2" s="1"/>
  <c r="K4221" i="2" s="1"/>
  <c r="K4222" i="2" s="1"/>
  <c r="K4223" i="2" s="1"/>
  <c r="K4224" i="2" s="1"/>
  <c r="K4225" i="2" s="1"/>
  <c r="K4226" i="2" s="1"/>
  <c r="K4227" i="2" s="1"/>
  <c r="K4228" i="2" s="1"/>
  <c r="K4229" i="2" s="1"/>
  <c r="K4230" i="2" s="1"/>
  <c r="K4231" i="2" s="1"/>
  <c r="K4232" i="2" s="1"/>
  <c r="K4233" i="2" s="1"/>
  <c r="K4234" i="2" s="1"/>
  <c r="K4235" i="2" s="1"/>
  <c r="K4236" i="2" s="1"/>
  <c r="K4237" i="2" s="1"/>
  <c r="K4238" i="2" s="1"/>
  <c r="K4239" i="2" s="1"/>
  <c r="K4240" i="2" s="1"/>
  <c r="K4241" i="2" s="1"/>
  <c r="K4242" i="2" s="1"/>
  <c r="K4243" i="2" s="1"/>
  <c r="K4244" i="2" s="1"/>
  <c r="K4245" i="2" s="1"/>
  <c r="K4246" i="2" s="1"/>
  <c r="K4247" i="2" s="1"/>
  <c r="K4248" i="2" s="1"/>
  <c r="K4249" i="2" s="1"/>
  <c r="K4250" i="2" s="1"/>
  <c r="K4251" i="2" s="1"/>
  <c r="K4252" i="2" s="1"/>
  <c r="K4253" i="2" s="1"/>
  <c r="K4254" i="2" s="1"/>
  <c r="K4255" i="2" s="1"/>
  <c r="K4256" i="2" s="1"/>
  <c r="K4257" i="2" s="1"/>
  <c r="K4258" i="2" s="1"/>
  <c r="K4259" i="2" s="1"/>
  <c r="K4260" i="2" s="1"/>
  <c r="K4261" i="2" s="1"/>
  <c r="K4262" i="2" s="1"/>
  <c r="K4263" i="2" s="1"/>
  <c r="K4264" i="2" s="1"/>
  <c r="K4265" i="2" s="1"/>
  <c r="K4266" i="2" s="1"/>
  <c r="K4267" i="2" s="1"/>
  <c r="K4268" i="2" s="1"/>
  <c r="K4269" i="2" s="1"/>
  <c r="K4270" i="2" s="1"/>
  <c r="K4271" i="2" s="1"/>
  <c r="K4272" i="2" s="1"/>
  <c r="K4273" i="2" s="1"/>
  <c r="K4274" i="2" s="1"/>
  <c r="K4275" i="2" s="1"/>
  <c r="K4276" i="2" s="1"/>
  <c r="K4277" i="2" s="1"/>
  <c r="K4278" i="2" s="1"/>
  <c r="K4279" i="2" s="1"/>
  <c r="K4280" i="2" s="1"/>
  <c r="K4281" i="2" s="1"/>
  <c r="K4282" i="2" s="1"/>
  <c r="K4283" i="2" s="1"/>
  <c r="K4284" i="2" s="1"/>
  <c r="K4285" i="2" s="1"/>
  <c r="K4286" i="2" s="1"/>
  <c r="K4287" i="2" s="1"/>
  <c r="K4288" i="2" s="1"/>
  <c r="K4289" i="2" s="1"/>
  <c r="K4290" i="2" s="1"/>
  <c r="K4291" i="2" s="1"/>
  <c r="K4292" i="2" s="1"/>
  <c r="K4293" i="2" s="1"/>
  <c r="K4294" i="2" s="1"/>
  <c r="K4295" i="2" s="1"/>
  <c r="K4296" i="2" s="1"/>
  <c r="K4297" i="2" s="1"/>
  <c r="K4298" i="2" s="1"/>
  <c r="K4299" i="2" s="1"/>
  <c r="K4300" i="2" s="1"/>
  <c r="K4301" i="2" s="1"/>
  <c r="K4302" i="2" s="1"/>
  <c r="K4303" i="2" s="1"/>
  <c r="K4304" i="2" s="1"/>
  <c r="K4305" i="2" s="1"/>
  <c r="K4306" i="2" s="1"/>
  <c r="K4307" i="2" s="1"/>
  <c r="K4308" i="2" s="1"/>
  <c r="K4309" i="2" s="1"/>
  <c r="K4310" i="2" s="1"/>
  <c r="K4311" i="2" s="1"/>
  <c r="K4312" i="2" s="1"/>
  <c r="K4313" i="2" s="1"/>
  <c r="K4314" i="2" s="1"/>
  <c r="K4315" i="2" s="1"/>
  <c r="K4316" i="2" s="1"/>
  <c r="K4317" i="2" s="1"/>
  <c r="K4318" i="2" s="1"/>
  <c r="K4319" i="2" s="1"/>
  <c r="K4320" i="2" s="1"/>
  <c r="K4321" i="2" s="1"/>
  <c r="K4322" i="2" s="1"/>
  <c r="K4323" i="2" s="1"/>
  <c r="K4324" i="2" s="1"/>
  <c r="K4325" i="2" s="1"/>
  <c r="K4326" i="2" s="1"/>
  <c r="K4327" i="2" s="1"/>
  <c r="K4328" i="2" s="1"/>
  <c r="K4329" i="2" s="1"/>
  <c r="K4330" i="2" s="1"/>
  <c r="K4331" i="2" s="1"/>
  <c r="K4332" i="2" s="1"/>
  <c r="K4333" i="2" s="1"/>
  <c r="K4334" i="2" s="1"/>
  <c r="K4335" i="2" s="1"/>
  <c r="K4336" i="2" s="1"/>
  <c r="K4337" i="2" s="1"/>
  <c r="K4338" i="2" s="1"/>
  <c r="K4339" i="2" s="1"/>
  <c r="K4340" i="2" s="1"/>
  <c r="K4341" i="2" s="1"/>
  <c r="K4342" i="2" s="1"/>
  <c r="K4343" i="2" s="1"/>
  <c r="K4344" i="2" s="1"/>
  <c r="K4345" i="2" s="1"/>
  <c r="K4346" i="2" s="1"/>
  <c r="K4347" i="2" s="1"/>
  <c r="K4348" i="2" s="1"/>
  <c r="K4349" i="2" s="1"/>
  <c r="K4350" i="2" s="1"/>
  <c r="K4351" i="2" s="1"/>
  <c r="K4352" i="2" s="1"/>
  <c r="K4353" i="2" s="1"/>
  <c r="K4354" i="2" s="1"/>
  <c r="K4355" i="2" s="1"/>
  <c r="K4356" i="2" s="1"/>
  <c r="K4357" i="2" s="1"/>
  <c r="K4358" i="2" s="1"/>
  <c r="K4359" i="2" s="1"/>
  <c r="K4360" i="2" s="1"/>
  <c r="K4361" i="2" s="1"/>
  <c r="K4362" i="2" s="1"/>
  <c r="K4363" i="2" s="1"/>
  <c r="K4364" i="2" s="1"/>
  <c r="K4365" i="2" s="1"/>
  <c r="K4366" i="2" s="1"/>
  <c r="K4367" i="2" s="1"/>
  <c r="K4368" i="2" s="1"/>
  <c r="K4369" i="2" s="1"/>
  <c r="K4370" i="2" s="1"/>
  <c r="K4371" i="2" s="1"/>
  <c r="K4372" i="2" s="1"/>
  <c r="K4373" i="2" s="1"/>
  <c r="K4374" i="2" s="1"/>
  <c r="K4375" i="2" s="1"/>
  <c r="K4376" i="2" s="1"/>
  <c r="K4377" i="2" s="1"/>
  <c r="K4378" i="2" s="1"/>
  <c r="K4379" i="2" s="1"/>
  <c r="K4380" i="2" s="1"/>
  <c r="K4381" i="2" s="1"/>
  <c r="K4382" i="2" s="1"/>
  <c r="K4383" i="2" s="1"/>
  <c r="K4384" i="2" s="1"/>
  <c r="K4385" i="2" s="1"/>
  <c r="K4386" i="2" s="1"/>
  <c r="K4387" i="2" s="1"/>
  <c r="K4388" i="2" s="1"/>
  <c r="K4389" i="2" s="1"/>
  <c r="K4390" i="2" s="1"/>
  <c r="K4391" i="2" s="1"/>
  <c r="K4392" i="2" s="1"/>
  <c r="K4393" i="2" s="1"/>
  <c r="K4394" i="2" s="1"/>
  <c r="K4395" i="2" s="1"/>
  <c r="K4396" i="2" s="1"/>
  <c r="K4397" i="2" s="1"/>
  <c r="K4398" i="2" s="1"/>
  <c r="K4399" i="2" s="1"/>
  <c r="K4400" i="2" s="1"/>
  <c r="K4401" i="2" s="1"/>
  <c r="K4402" i="2" s="1"/>
  <c r="K4403" i="2" s="1"/>
  <c r="K4404" i="2" s="1"/>
  <c r="K4405" i="2" s="1"/>
  <c r="K4406" i="2" s="1"/>
  <c r="K4407" i="2" s="1"/>
  <c r="K4408" i="2" s="1"/>
  <c r="K4409" i="2" s="1"/>
  <c r="K4410" i="2" s="1"/>
  <c r="K4411" i="2" s="1"/>
  <c r="K4412" i="2" s="1"/>
  <c r="K4413" i="2" s="1"/>
  <c r="K4414" i="2" s="1"/>
  <c r="K4415" i="2" s="1"/>
  <c r="K4416" i="2" s="1"/>
  <c r="K4417" i="2" s="1"/>
  <c r="K4418" i="2" s="1"/>
  <c r="K4419" i="2" s="1"/>
  <c r="K4420" i="2" s="1"/>
  <c r="K4421" i="2" s="1"/>
  <c r="K4422" i="2" s="1"/>
  <c r="K4423" i="2" s="1"/>
  <c r="K4424" i="2" s="1"/>
  <c r="K4425" i="2" s="1"/>
  <c r="K4426" i="2" s="1"/>
  <c r="K4427" i="2" s="1"/>
  <c r="K4428" i="2" s="1"/>
  <c r="K4429" i="2" s="1"/>
  <c r="K4430" i="2" s="1"/>
  <c r="K4431" i="2" s="1"/>
  <c r="K4432" i="2" s="1"/>
  <c r="K4433" i="2" s="1"/>
  <c r="K4434" i="2" s="1"/>
  <c r="K4435" i="2" s="1"/>
  <c r="K4436" i="2" s="1"/>
  <c r="K4437" i="2" s="1"/>
  <c r="K4438" i="2" s="1"/>
  <c r="K4439" i="2" s="1"/>
  <c r="K4440" i="2" s="1"/>
  <c r="K4441" i="2" s="1"/>
  <c r="K4442" i="2" s="1"/>
  <c r="K4443" i="2" s="1"/>
  <c r="K4444" i="2" s="1"/>
  <c r="K4445" i="2" s="1"/>
  <c r="K4446" i="2" s="1"/>
  <c r="K4447" i="2" s="1"/>
  <c r="K4448" i="2" s="1"/>
  <c r="K4449" i="2" s="1"/>
  <c r="K4450" i="2" s="1"/>
  <c r="K4451" i="2" s="1"/>
  <c r="K4452" i="2" s="1"/>
  <c r="K4453" i="2" s="1"/>
  <c r="K4454" i="2" s="1"/>
  <c r="K4455" i="2" s="1"/>
  <c r="K4456" i="2" s="1"/>
  <c r="K4457" i="2" s="1"/>
  <c r="K4458" i="2" s="1"/>
  <c r="K4459" i="2" s="1"/>
  <c r="K4460" i="2" s="1"/>
  <c r="K4461" i="2" s="1"/>
  <c r="K4462" i="2" s="1"/>
  <c r="K4463" i="2" s="1"/>
  <c r="K4464" i="2" s="1"/>
  <c r="K4465" i="2" s="1"/>
  <c r="K4466" i="2" s="1"/>
  <c r="K4467" i="2" s="1"/>
  <c r="K4468" i="2" s="1"/>
  <c r="K4469" i="2" s="1"/>
  <c r="K4470" i="2" s="1"/>
  <c r="K4471" i="2" s="1"/>
  <c r="K4472" i="2" s="1"/>
  <c r="K4473" i="2" s="1"/>
  <c r="K4474" i="2" s="1"/>
  <c r="K4475" i="2" s="1"/>
  <c r="K4476" i="2" s="1"/>
  <c r="K4477" i="2" s="1"/>
  <c r="K4478" i="2" s="1"/>
  <c r="K4479" i="2" s="1"/>
  <c r="K4480" i="2" s="1"/>
  <c r="K4481" i="2" s="1"/>
  <c r="K4482" i="2" s="1"/>
  <c r="K4483" i="2" s="1"/>
  <c r="K4484" i="2" s="1"/>
  <c r="K4485" i="2" s="1"/>
  <c r="K4486" i="2" s="1"/>
  <c r="K4487" i="2" s="1"/>
  <c r="K4488" i="2" s="1"/>
  <c r="K4489" i="2" s="1"/>
  <c r="K4490" i="2" s="1"/>
  <c r="K4491" i="2" s="1"/>
  <c r="K4492" i="2" s="1"/>
  <c r="K4493" i="2" s="1"/>
  <c r="K4494" i="2" s="1"/>
  <c r="K4495" i="2" s="1"/>
  <c r="K4496" i="2" s="1"/>
  <c r="K4497" i="2" s="1"/>
  <c r="K4498" i="2" s="1"/>
  <c r="K4499" i="2" s="1"/>
  <c r="K4500" i="2" s="1"/>
  <c r="K4501" i="2" s="1"/>
  <c r="K4502" i="2" s="1"/>
  <c r="K4503" i="2" s="1"/>
  <c r="K4504" i="2" s="1"/>
  <c r="K4505" i="2" s="1"/>
  <c r="K4506" i="2" s="1"/>
  <c r="K4507" i="2" s="1"/>
  <c r="K4508" i="2" s="1"/>
  <c r="K4509" i="2" s="1"/>
  <c r="K4510" i="2" s="1"/>
  <c r="K4511" i="2" s="1"/>
  <c r="K4512" i="2" s="1"/>
  <c r="K4513" i="2" s="1"/>
  <c r="K4514" i="2" s="1"/>
  <c r="K4515" i="2" s="1"/>
  <c r="K4516" i="2" s="1"/>
  <c r="K4517" i="2" s="1"/>
  <c r="K4518" i="2" s="1"/>
  <c r="K4519" i="2" s="1"/>
  <c r="K4520" i="2" s="1"/>
  <c r="K4521" i="2" s="1"/>
  <c r="K4522" i="2" s="1"/>
  <c r="K4523" i="2" s="1"/>
  <c r="K4524" i="2" s="1"/>
  <c r="K4525" i="2" s="1"/>
  <c r="K4526" i="2" s="1"/>
  <c r="K4527" i="2" s="1"/>
  <c r="K4528" i="2" s="1"/>
  <c r="K4529" i="2" s="1"/>
  <c r="K4530" i="2" s="1"/>
  <c r="K4531" i="2" s="1"/>
  <c r="K4532" i="2" s="1"/>
  <c r="K4533" i="2" s="1"/>
  <c r="K4534" i="2" s="1"/>
  <c r="K4535" i="2" s="1"/>
  <c r="K4536" i="2" s="1"/>
  <c r="K4537" i="2" s="1"/>
  <c r="K4538" i="2" s="1"/>
  <c r="K4539" i="2" s="1"/>
  <c r="K4540" i="2" s="1"/>
  <c r="K4541" i="2" s="1"/>
  <c r="K4542" i="2" s="1"/>
  <c r="K4543" i="2" s="1"/>
  <c r="K4544" i="2" s="1"/>
  <c r="K4545" i="2" s="1"/>
  <c r="K4546" i="2" s="1"/>
  <c r="K4547" i="2" s="1"/>
  <c r="K4548" i="2" s="1"/>
  <c r="K4549" i="2" s="1"/>
  <c r="K4550" i="2" s="1"/>
  <c r="K4551" i="2" s="1"/>
  <c r="K4552" i="2" s="1"/>
  <c r="K4553" i="2" s="1"/>
  <c r="K4554" i="2" s="1"/>
  <c r="K4555" i="2" s="1"/>
  <c r="K4556" i="2" s="1"/>
  <c r="K4557" i="2" s="1"/>
  <c r="K4558" i="2" s="1"/>
  <c r="K4559" i="2" s="1"/>
  <c r="K4560" i="2" s="1"/>
  <c r="K4561" i="2" s="1"/>
  <c r="K4562" i="2" s="1"/>
  <c r="K4563" i="2" s="1"/>
  <c r="K4564" i="2" s="1"/>
  <c r="K4565" i="2" s="1"/>
  <c r="K4566" i="2" s="1"/>
  <c r="K4567" i="2" s="1"/>
  <c r="K4568" i="2" s="1"/>
  <c r="K4569" i="2" s="1"/>
  <c r="K4570" i="2" s="1"/>
  <c r="K4571" i="2" s="1"/>
  <c r="K4572" i="2" s="1"/>
  <c r="K4573" i="2" s="1"/>
  <c r="K4574" i="2" s="1"/>
  <c r="K4575" i="2" s="1"/>
  <c r="K4576" i="2" s="1"/>
  <c r="K4577" i="2" s="1"/>
  <c r="K4578" i="2" s="1"/>
  <c r="K4579" i="2" s="1"/>
  <c r="K4580" i="2" s="1"/>
  <c r="K4581" i="2" s="1"/>
  <c r="K4582" i="2" s="1"/>
  <c r="K4583" i="2" s="1"/>
  <c r="K4584" i="2" s="1"/>
  <c r="K4585" i="2" s="1"/>
  <c r="K4586" i="2" s="1"/>
  <c r="K4587" i="2" s="1"/>
  <c r="K4588" i="2" s="1"/>
  <c r="K4589" i="2" s="1"/>
  <c r="K4590" i="2" s="1"/>
  <c r="K4591" i="2" s="1"/>
  <c r="K4592" i="2" s="1"/>
  <c r="K4593" i="2" s="1"/>
  <c r="K4594" i="2" s="1"/>
  <c r="K4595" i="2" s="1"/>
  <c r="K4596" i="2" s="1"/>
  <c r="K4597" i="2" s="1"/>
  <c r="K4598" i="2" s="1"/>
  <c r="K4599" i="2" s="1"/>
  <c r="K4600" i="2" s="1"/>
  <c r="K4601" i="2" s="1"/>
  <c r="K4602" i="2" s="1"/>
  <c r="K4603" i="2" s="1"/>
  <c r="K4604" i="2" s="1"/>
  <c r="K4605" i="2" s="1"/>
  <c r="K4606" i="2" s="1"/>
  <c r="K4607" i="2" s="1"/>
  <c r="K4608" i="2" s="1"/>
  <c r="K4609" i="2" s="1"/>
  <c r="K4610" i="2" s="1"/>
  <c r="K4611" i="2" s="1"/>
  <c r="K4612" i="2" s="1"/>
  <c r="K4613" i="2" s="1"/>
  <c r="K4614" i="2" s="1"/>
  <c r="K4615" i="2" s="1"/>
  <c r="K4616" i="2" s="1"/>
  <c r="K4617" i="2" s="1"/>
  <c r="K4618" i="2" s="1"/>
  <c r="K4619" i="2" s="1"/>
  <c r="K4620" i="2" s="1"/>
  <c r="K4621" i="2" s="1"/>
  <c r="K4622" i="2" s="1"/>
  <c r="K4623" i="2" s="1"/>
  <c r="K4624" i="2" s="1"/>
  <c r="K4625" i="2" s="1"/>
  <c r="K4626" i="2" s="1"/>
  <c r="K4627" i="2" s="1"/>
  <c r="K4628" i="2" s="1"/>
  <c r="K4629" i="2" s="1"/>
  <c r="K4630" i="2" s="1"/>
  <c r="K4631" i="2" s="1"/>
  <c r="K4632" i="2" s="1"/>
  <c r="K4633" i="2" s="1"/>
  <c r="K4634" i="2" s="1"/>
  <c r="K4635" i="2" s="1"/>
  <c r="K4636" i="2" s="1"/>
  <c r="K4637" i="2" s="1"/>
  <c r="K4638" i="2" s="1"/>
  <c r="K4639" i="2" s="1"/>
  <c r="K4640" i="2" s="1"/>
  <c r="K4641" i="2" s="1"/>
  <c r="K4642" i="2" s="1"/>
  <c r="K4643" i="2" s="1"/>
  <c r="K4644" i="2" s="1"/>
  <c r="K4645" i="2" s="1"/>
  <c r="K4646" i="2" s="1"/>
  <c r="K4647" i="2" s="1"/>
  <c r="K4648" i="2" s="1"/>
  <c r="K4649" i="2" s="1"/>
  <c r="K4650" i="2" s="1"/>
  <c r="K4651" i="2" s="1"/>
  <c r="K4652" i="2" s="1"/>
  <c r="K4653" i="2" s="1"/>
  <c r="K4654" i="2" s="1"/>
  <c r="K4655" i="2" s="1"/>
  <c r="K4656" i="2" s="1"/>
  <c r="K4657" i="2" s="1"/>
  <c r="K4658" i="2" s="1"/>
  <c r="K4659" i="2" s="1"/>
  <c r="K4660" i="2" s="1"/>
  <c r="K4661" i="2" s="1"/>
  <c r="K4662" i="2" s="1"/>
  <c r="K4663" i="2" s="1"/>
  <c r="K4664" i="2" s="1"/>
  <c r="K4665" i="2" s="1"/>
  <c r="K4666" i="2" s="1"/>
  <c r="K4667" i="2" s="1"/>
  <c r="K4668" i="2" s="1"/>
  <c r="K4669" i="2" s="1"/>
  <c r="K4670" i="2" s="1"/>
  <c r="K4671" i="2" s="1"/>
  <c r="K4672" i="2" s="1"/>
  <c r="K4673" i="2" s="1"/>
  <c r="K4674" i="2" s="1"/>
  <c r="K4675" i="2" s="1"/>
  <c r="K4676" i="2" s="1"/>
  <c r="K4677" i="2" s="1"/>
  <c r="K4678" i="2" s="1"/>
  <c r="K4679" i="2" s="1"/>
  <c r="K4680" i="2" s="1"/>
  <c r="K4681" i="2" s="1"/>
  <c r="K4682" i="2" s="1"/>
  <c r="K4683" i="2" s="1"/>
  <c r="K4684" i="2" s="1"/>
  <c r="K4685" i="2" s="1"/>
  <c r="K4686" i="2" s="1"/>
  <c r="K4687" i="2" s="1"/>
  <c r="K4688" i="2" s="1"/>
  <c r="K4689" i="2" s="1"/>
  <c r="K4690" i="2" s="1"/>
  <c r="K4691" i="2" s="1"/>
  <c r="K4692" i="2" s="1"/>
  <c r="K4693" i="2" s="1"/>
  <c r="K4694" i="2" s="1"/>
  <c r="K4695" i="2" s="1"/>
  <c r="K4696" i="2" s="1"/>
  <c r="K4697" i="2" s="1"/>
  <c r="K4698" i="2" s="1"/>
  <c r="K4699" i="2" s="1"/>
  <c r="K4700" i="2" s="1"/>
  <c r="K4701" i="2" s="1"/>
  <c r="K4702" i="2" s="1"/>
  <c r="K4703" i="2" s="1"/>
  <c r="K4704" i="2" s="1"/>
  <c r="K4705" i="2" s="1"/>
  <c r="K4706" i="2" s="1"/>
  <c r="K4707" i="2" s="1"/>
  <c r="K4708" i="2" s="1"/>
  <c r="K4709" i="2" s="1"/>
  <c r="K4710" i="2" s="1"/>
  <c r="K4711" i="2" s="1"/>
  <c r="K4712" i="2" s="1"/>
  <c r="K4713" i="2" s="1"/>
  <c r="K4714" i="2" s="1"/>
  <c r="K4715" i="2" s="1"/>
  <c r="K4716" i="2" s="1"/>
  <c r="K4717" i="2" s="1"/>
  <c r="K4718" i="2" s="1"/>
  <c r="K4719" i="2" s="1"/>
  <c r="K4720" i="2" s="1"/>
  <c r="K4721" i="2" s="1"/>
  <c r="K4722" i="2" s="1"/>
  <c r="K4723" i="2" s="1"/>
  <c r="K4724" i="2" s="1"/>
  <c r="K4725" i="2" s="1"/>
  <c r="K4726" i="2" s="1"/>
  <c r="K4727" i="2" s="1"/>
  <c r="K4728" i="2" s="1"/>
  <c r="K4729" i="2" s="1"/>
  <c r="K4730" i="2" s="1"/>
  <c r="K4731" i="2" s="1"/>
  <c r="K4732" i="2" s="1"/>
  <c r="K4733" i="2" s="1"/>
  <c r="K4734" i="2" s="1"/>
  <c r="K4735" i="2" s="1"/>
  <c r="K4736" i="2" s="1"/>
  <c r="K4737" i="2" s="1"/>
  <c r="K4738" i="2" s="1"/>
  <c r="K4739" i="2" s="1"/>
  <c r="K4740" i="2" s="1"/>
  <c r="K4741" i="2" s="1"/>
  <c r="K4742" i="2" s="1"/>
  <c r="K4743" i="2" s="1"/>
  <c r="K4744" i="2" s="1"/>
  <c r="K4745" i="2" s="1"/>
  <c r="K4746" i="2" s="1"/>
  <c r="K4747" i="2" s="1"/>
  <c r="K4748" i="2" s="1"/>
  <c r="K4749" i="2" s="1"/>
  <c r="K4750" i="2" s="1"/>
  <c r="K4751" i="2" s="1"/>
  <c r="K4752" i="2" s="1"/>
  <c r="K4753" i="2" s="1"/>
  <c r="K4754" i="2" s="1"/>
  <c r="K4755" i="2" s="1"/>
  <c r="K4756" i="2" s="1"/>
  <c r="K4757" i="2" s="1"/>
  <c r="K4758" i="2" s="1"/>
  <c r="K4759" i="2" s="1"/>
  <c r="K4760" i="2" s="1"/>
  <c r="K4761" i="2" s="1"/>
  <c r="K4762" i="2" s="1"/>
  <c r="K4763" i="2" s="1"/>
  <c r="K4764" i="2" s="1"/>
  <c r="K4765" i="2" s="1"/>
  <c r="K4766" i="2" s="1"/>
  <c r="K4767" i="2" s="1"/>
  <c r="K4768" i="2" s="1"/>
  <c r="K4769" i="2" s="1"/>
  <c r="K4770" i="2" s="1"/>
  <c r="K4771" i="2" s="1"/>
  <c r="K4772" i="2" s="1"/>
  <c r="K4773" i="2" s="1"/>
  <c r="K4774" i="2" s="1"/>
  <c r="K4775" i="2" s="1"/>
  <c r="K4776" i="2" s="1"/>
  <c r="K4777" i="2" s="1"/>
  <c r="K4778" i="2" s="1"/>
  <c r="K4779" i="2" s="1"/>
  <c r="K4780" i="2" s="1"/>
  <c r="K4781" i="2" s="1"/>
  <c r="K4782" i="2" s="1"/>
  <c r="K4783" i="2" s="1"/>
  <c r="K4784" i="2" s="1"/>
  <c r="K4785" i="2" s="1"/>
  <c r="K4786" i="2" s="1"/>
  <c r="K4787" i="2" s="1"/>
  <c r="K4788" i="2" s="1"/>
  <c r="K4789" i="2" s="1"/>
  <c r="K4790" i="2" s="1"/>
  <c r="K4791" i="2" s="1"/>
  <c r="K4792" i="2" s="1"/>
  <c r="K4793" i="2" s="1"/>
  <c r="K4794" i="2" s="1"/>
  <c r="K4795" i="2" s="1"/>
  <c r="K4796" i="2" s="1"/>
  <c r="K4797" i="2" s="1"/>
  <c r="K4798" i="2" s="1"/>
  <c r="K4799" i="2" s="1"/>
  <c r="K4800" i="2" s="1"/>
  <c r="K4801" i="2" s="1"/>
  <c r="K4802" i="2" s="1"/>
  <c r="K4803" i="2" s="1"/>
  <c r="K4804" i="2" s="1"/>
  <c r="K4805" i="2" s="1"/>
  <c r="K4806" i="2" s="1"/>
  <c r="K4807" i="2" s="1"/>
  <c r="K4808" i="2" s="1"/>
  <c r="K4809" i="2" s="1"/>
  <c r="K4810" i="2" s="1"/>
  <c r="K4811" i="2" s="1"/>
  <c r="K4812" i="2" s="1"/>
  <c r="K4813" i="2" s="1"/>
  <c r="K4814" i="2" s="1"/>
  <c r="K4815" i="2" s="1"/>
  <c r="K4816" i="2" s="1"/>
  <c r="K4817" i="2" s="1"/>
  <c r="K4818" i="2" s="1"/>
  <c r="K4819" i="2" s="1"/>
  <c r="K4820" i="2" s="1"/>
  <c r="K4821" i="2" s="1"/>
  <c r="K4822" i="2" s="1"/>
  <c r="K4823" i="2" s="1"/>
  <c r="K4824" i="2" s="1"/>
  <c r="K4825" i="2" s="1"/>
  <c r="K4826" i="2" s="1"/>
  <c r="K4827" i="2" s="1"/>
  <c r="K4828" i="2" s="1"/>
  <c r="K4829" i="2" s="1"/>
  <c r="K4830" i="2" s="1"/>
  <c r="K4831" i="2" s="1"/>
  <c r="K4832" i="2" s="1"/>
  <c r="K4833" i="2" s="1"/>
  <c r="K4834" i="2" s="1"/>
  <c r="K4835" i="2" s="1"/>
  <c r="K4836" i="2" s="1"/>
  <c r="K4837" i="2" s="1"/>
  <c r="K4838" i="2" s="1"/>
  <c r="K4839" i="2" s="1"/>
  <c r="K4840" i="2" s="1"/>
  <c r="K4841" i="2" s="1"/>
  <c r="K4842" i="2" s="1"/>
  <c r="K4843" i="2" s="1"/>
  <c r="K4844" i="2" s="1"/>
  <c r="K4845" i="2" s="1"/>
  <c r="K4846" i="2" s="1"/>
  <c r="K4847" i="2" s="1"/>
  <c r="K4848" i="2" s="1"/>
  <c r="K4849" i="2" s="1"/>
  <c r="K4850" i="2" s="1"/>
  <c r="K4851" i="2" s="1"/>
  <c r="K4852" i="2" s="1"/>
  <c r="K4853" i="2" s="1"/>
  <c r="K4854" i="2" s="1"/>
  <c r="K4855" i="2" s="1"/>
  <c r="K4856" i="2" s="1"/>
  <c r="K4857" i="2" s="1"/>
  <c r="K4858" i="2" s="1"/>
  <c r="K4859" i="2" s="1"/>
  <c r="K4860" i="2" s="1"/>
  <c r="K4861" i="2" s="1"/>
  <c r="K4862" i="2" s="1"/>
  <c r="K4863" i="2" s="1"/>
  <c r="K4864" i="2" s="1"/>
  <c r="K4865" i="2" s="1"/>
  <c r="K4866" i="2" s="1"/>
  <c r="K4867" i="2" s="1"/>
  <c r="K4868" i="2" s="1"/>
  <c r="K4869" i="2" s="1"/>
  <c r="K4870" i="2" s="1"/>
  <c r="K4871" i="2" s="1"/>
  <c r="K4872" i="2" s="1"/>
  <c r="K4873" i="2" s="1"/>
  <c r="K4874" i="2" s="1"/>
  <c r="K4875" i="2" s="1"/>
  <c r="K4876" i="2" s="1"/>
  <c r="K4877" i="2" s="1"/>
  <c r="K4878" i="2" s="1"/>
  <c r="K4879" i="2" s="1"/>
  <c r="K4880" i="2" s="1"/>
  <c r="K4881" i="2" s="1"/>
  <c r="K4882" i="2" s="1"/>
  <c r="K4883" i="2" s="1"/>
  <c r="K4884" i="2" s="1"/>
  <c r="K4885" i="2" s="1"/>
  <c r="K4886" i="2" s="1"/>
  <c r="K4887" i="2" s="1"/>
  <c r="K4888" i="2" s="1"/>
  <c r="K4889" i="2" s="1"/>
  <c r="K4890" i="2" s="1"/>
  <c r="K4891" i="2" s="1"/>
  <c r="K4892" i="2" s="1"/>
  <c r="K4893" i="2" s="1"/>
  <c r="K4894" i="2" s="1"/>
  <c r="K4895" i="2" s="1"/>
  <c r="K4896" i="2" s="1"/>
  <c r="K4897" i="2" s="1"/>
  <c r="K4898" i="2" s="1"/>
  <c r="K4899" i="2" s="1"/>
  <c r="K4900" i="2" s="1"/>
  <c r="K4901" i="2" s="1"/>
  <c r="K4902" i="2" s="1"/>
  <c r="K4903" i="2" s="1"/>
  <c r="K4904" i="2" s="1"/>
  <c r="K4905" i="2" s="1"/>
  <c r="K4906" i="2" s="1"/>
  <c r="K4907" i="2" s="1"/>
  <c r="K4908" i="2" s="1"/>
  <c r="K4909" i="2" s="1"/>
  <c r="K4910" i="2" s="1"/>
  <c r="K4911" i="2" s="1"/>
  <c r="K4912" i="2" s="1"/>
  <c r="K4913" i="2" s="1"/>
  <c r="K4914" i="2" s="1"/>
  <c r="K4915" i="2" s="1"/>
  <c r="K4916" i="2" s="1"/>
  <c r="K4917" i="2" s="1"/>
  <c r="K4918" i="2" s="1"/>
  <c r="K4919" i="2" s="1"/>
  <c r="K4920" i="2" s="1"/>
  <c r="K4921" i="2" s="1"/>
  <c r="K4922" i="2" s="1"/>
  <c r="K4923" i="2" s="1"/>
  <c r="K4924" i="2" s="1"/>
  <c r="K4925" i="2" s="1"/>
  <c r="K4926" i="2" s="1"/>
  <c r="K4927" i="2" s="1"/>
  <c r="K4928" i="2" s="1"/>
  <c r="K4929" i="2" s="1"/>
  <c r="K4930" i="2" s="1"/>
  <c r="K4931" i="2" s="1"/>
  <c r="K4932" i="2" s="1"/>
  <c r="K4933" i="2" s="1"/>
  <c r="K4934" i="2" s="1"/>
  <c r="K4935" i="2" s="1"/>
  <c r="K4936" i="2" s="1"/>
  <c r="K4937" i="2" s="1"/>
  <c r="K4938" i="2" s="1"/>
  <c r="K4939" i="2" s="1"/>
  <c r="K4940" i="2" s="1"/>
  <c r="K4941" i="2" s="1"/>
  <c r="K4942" i="2" s="1"/>
  <c r="K4943" i="2" s="1"/>
  <c r="K4944" i="2" s="1"/>
  <c r="K4945" i="2" s="1"/>
  <c r="K4946" i="2" s="1"/>
  <c r="K4947" i="2" s="1"/>
  <c r="K4948" i="2" s="1"/>
  <c r="K4949" i="2" s="1"/>
  <c r="K4950" i="2" s="1"/>
  <c r="K4951" i="2" s="1"/>
  <c r="K4952" i="2" s="1"/>
  <c r="K4953" i="2" s="1"/>
  <c r="K4954" i="2" s="1"/>
  <c r="K4955" i="2" s="1"/>
  <c r="K4956" i="2" s="1"/>
  <c r="K4957" i="2" s="1"/>
  <c r="K4958" i="2" s="1"/>
  <c r="K4959" i="2" s="1"/>
  <c r="K4960" i="2" s="1"/>
  <c r="K4961" i="2" s="1"/>
  <c r="K4962" i="2" s="1"/>
  <c r="K4963" i="2" s="1"/>
  <c r="K4964" i="2" s="1"/>
  <c r="K4965" i="2" s="1"/>
  <c r="K4966" i="2" s="1"/>
  <c r="K4967" i="2" s="1"/>
  <c r="K4968" i="2" s="1"/>
  <c r="K4969" i="2" s="1"/>
  <c r="K4970" i="2" s="1"/>
  <c r="K4971" i="2" s="1"/>
  <c r="K4972" i="2" s="1"/>
  <c r="K4973" i="2" s="1"/>
  <c r="K4974" i="2" s="1"/>
  <c r="K4975" i="2" s="1"/>
  <c r="K4976" i="2" s="1"/>
  <c r="K4977" i="2" s="1"/>
  <c r="K4978" i="2" s="1"/>
  <c r="K4979" i="2" s="1"/>
  <c r="K4980" i="2" s="1"/>
  <c r="K4981" i="2" s="1"/>
  <c r="K4982" i="2" s="1"/>
  <c r="K4983" i="2" s="1"/>
  <c r="K4984" i="2" s="1"/>
  <c r="K4985" i="2" s="1"/>
  <c r="K4986" i="2" s="1"/>
  <c r="K4987" i="2" s="1"/>
  <c r="K4988" i="2" s="1"/>
  <c r="K4989" i="2" s="1"/>
  <c r="K4990" i="2" s="1"/>
  <c r="K4991" i="2" s="1"/>
  <c r="K4992" i="2" s="1"/>
  <c r="K4993" i="2" s="1"/>
  <c r="K4994" i="2" s="1"/>
  <c r="K4995" i="2" s="1"/>
  <c r="K4996" i="2" s="1"/>
  <c r="K4997" i="2" s="1"/>
  <c r="K4998" i="2" s="1"/>
  <c r="K4999" i="2" s="1"/>
  <c r="K5000" i="2" s="1"/>
  <c r="K5001" i="2" s="1"/>
  <c r="K5002" i="2" s="1"/>
  <c r="K5003" i="2" s="1"/>
  <c r="K5004" i="2" s="1"/>
  <c r="K5005" i="2" s="1"/>
  <c r="K5006" i="2" s="1"/>
  <c r="K5007" i="2" s="1"/>
  <c r="K5008" i="2" s="1"/>
  <c r="K5009" i="2" s="1"/>
  <c r="K5010" i="2" s="1"/>
  <c r="K5011" i="2" s="1"/>
  <c r="K5012" i="2" s="1"/>
  <c r="K5013" i="2" s="1"/>
  <c r="K5014" i="2" s="1"/>
  <c r="K5015" i="2" s="1"/>
  <c r="K5016" i="2" s="1"/>
  <c r="K5017" i="2" s="1"/>
  <c r="K5018" i="2" s="1"/>
  <c r="K5019" i="2" s="1"/>
  <c r="K5020" i="2" s="1"/>
  <c r="K5021" i="2" s="1"/>
  <c r="K5022" i="2" s="1"/>
  <c r="K5023" i="2" s="1"/>
  <c r="K5024" i="2" s="1"/>
  <c r="K5025" i="2" s="1"/>
  <c r="K5026" i="2" s="1"/>
  <c r="K5027" i="2" s="1"/>
  <c r="K5028" i="2" s="1"/>
  <c r="K5029" i="2" s="1"/>
  <c r="K5030" i="2" s="1"/>
  <c r="K5031" i="2" s="1"/>
  <c r="K5032" i="2" s="1"/>
  <c r="K5033" i="2" s="1"/>
  <c r="K5034" i="2" s="1"/>
  <c r="K5035" i="2" s="1"/>
  <c r="K5036" i="2" s="1"/>
  <c r="K5037" i="2" s="1"/>
  <c r="K5038" i="2" s="1"/>
  <c r="K5039" i="2" s="1"/>
  <c r="K5040" i="2" s="1"/>
  <c r="K5041" i="2" s="1"/>
  <c r="K5042" i="2" s="1"/>
  <c r="K5043" i="2" s="1"/>
  <c r="K5044" i="2" s="1"/>
  <c r="K5045" i="2" s="1"/>
  <c r="K5046" i="2" s="1"/>
  <c r="K5047" i="2" s="1"/>
  <c r="K5048" i="2" s="1"/>
  <c r="K5049" i="2" s="1"/>
  <c r="K5050" i="2" s="1"/>
  <c r="K5051" i="2" s="1"/>
  <c r="K5052" i="2" s="1"/>
  <c r="K5053" i="2" s="1"/>
  <c r="K5054" i="2" s="1"/>
  <c r="K5055" i="2" s="1"/>
  <c r="K5056" i="2" s="1"/>
  <c r="K5057" i="2" s="1"/>
  <c r="K5058" i="2" s="1"/>
  <c r="K5059" i="2" s="1"/>
  <c r="K5060" i="2" s="1"/>
  <c r="K5061" i="2" s="1"/>
  <c r="K5062" i="2" s="1"/>
  <c r="K5063" i="2" s="1"/>
  <c r="K5064" i="2" s="1"/>
  <c r="K5065" i="2" s="1"/>
  <c r="K5066" i="2" s="1"/>
  <c r="K5067" i="2" s="1"/>
  <c r="K5068" i="2" s="1"/>
  <c r="K5069" i="2" s="1"/>
  <c r="K5070" i="2" s="1"/>
  <c r="K5071" i="2" s="1"/>
  <c r="K5072" i="2" s="1"/>
  <c r="K5073" i="2" s="1"/>
  <c r="K5074" i="2" s="1"/>
  <c r="K5075" i="2" s="1"/>
  <c r="K5076" i="2" s="1"/>
  <c r="K5077" i="2" s="1"/>
  <c r="K5078" i="2" s="1"/>
  <c r="K5079" i="2" s="1"/>
  <c r="K5080" i="2" s="1"/>
  <c r="K5081" i="2" s="1"/>
  <c r="K5082" i="2" s="1"/>
  <c r="K5083" i="2" s="1"/>
  <c r="K5084" i="2" s="1"/>
  <c r="K5085" i="2" s="1"/>
  <c r="K5086" i="2" s="1"/>
  <c r="K5087" i="2" s="1"/>
  <c r="K5088" i="2" s="1"/>
  <c r="K5089" i="2" s="1"/>
  <c r="K5090" i="2" s="1"/>
  <c r="K5091" i="2" s="1"/>
  <c r="K5092" i="2" s="1"/>
  <c r="K5093" i="2" s="1"/>
  <c r="K5094" i="2" s="1"/>
  <c r="K5095" i="2" s="1"/>
  <c r="K5096" i="2" s="1"/>
  <c r="K5097" i="2" s="1"/>
  <c r="K5098" i="2" s="1"/>
  <c r="K5099" i="2" s="1"/>
  <c r="K5100" i="2" s="1"/>
  <c r="K5101" i="2" s="1"/>
  <c r="K5102" i="2" s="1"/>
  <c r="K5103" i="2" s="1"/>
  <c r="K5104" i="2" s="1"/>
  <c r="K5105" i="2" s="1"/>
  <c r="K5106" i="2" s="1"/>
  <c r="K5107" i="2" s="1"/>
  <c r="K5108" i="2" s="1"/>
  <c r="K5109" i="2" s="1"/>
  <c r="K5110" i="2" s="1"/>
  <c r="K5111" i="2" s="1"/>
  <c r="K5112" i="2" s="1"/>
  <c r="K5113" i="2" s="1"/>
  <c r="K5114" i="2" s="1"/>
  <c r="K5115" i="2" s="1"/>
  <c r="K5116" i="2" s="1"/>
  <c r="K5117" i="2" s="1"/>
  <c r="K5118" i="2" s="1"/>
  <c r="K5119" i="2" s="1"/>
  <c r="K5120" i="2" s="1"/>
  <c r="K5121" i="2" s="1"/>
  <c r="K5122" i="2" s="1"/>
  <c r="K5123" i="2" s="1"/>
  <c r="K5124" i="2" s="1"/>
  <c r="K5125" i="2" s="1"/>
  <c r="K5126" i="2" s="1"/>
  <c r="K5127" i="2" s="1"/>
  <c r="K5128" i="2" s="1"/>
  <c r="K5129" i="2" s="1"/>
  <c r="K5130" i="2" s="1"/>
  <c r="K5131" i="2" s="1"/>
  <c r="K5132" i="2" s="1"/>
  <c r="K5133" i="2" s="1"/>
  <c r="K5134" i="2" s="1"/>
  <c r="K5135" i="2" s="1"/>
  <c r="K5136" i="2" s="1"/>
  <c r="K5137" i="2" s="1"/>
  <c r="K5138" i="2" s="1"/>
  <c r="K5139" i="2" s="1"/>
  <c r="K5140" i="2" s="1"/>
  <c r="K5141" i="2" s="1"/>
  <c r="K5142" i="2" s="1"/>
  <c r="K5143" i="2" s="1"/>
  <c r="K5144" i="2" s="1"/>
  <c r="K5145" i="2" s="1"/>
  <c r="K5146" i="2" s="1"/>
  <c r="K5147" i="2" s="1"/>
  <c r="K5148" i="2" s="1"/>
  <c r="K5149" i="2" s="1"/>
  <c r="K5150" i="2" s="1"/>
  <c r="K5151" i="2" s="1"/>
  <c r="K5152" i="2" s="1"/>
  <c r="K5153" i="2" s="1"/>
  <c r="K5154" i="2" s="1"/>
  <c r="K5155" i="2" s="1"/>
  <c r="K5156" i="2" s="1"/>
  <c r="K5157" i="2" s="1"/>
  <c r="K5158" i="2" s="1"/>
  <c r="K5159" i="2" s="1"/>
  <c r="K5160" i="2" s="1"/>
  <c r="K5161" i="2" s="1"/>
  <c r="K5162" i="2" s="1"/>
  <c r="K5163" i="2" s="1"/>
  <c r="K5164" i="2" s="1"/>
  <c r="K5165" i="2" s="1"/>
  <c r="K5166" i="2" s="1"/>
  <c r="K5167" i="2" s="1"/>
  <c r="K5168" i="2" s="1"/>
  <c r="K5169" i="2" s="1"/>
  <c r="K5170" i="2" s="1"/>
  <c r="K5171" i="2" s="1"/>
  <c r="K5172" i="2" s="1"/>
  <c r="K5173" i="2" s="1"/>
  <c r="K5174" i="2" s="1"/>
  <c r="K5175" i="2" s="1"/>
  <c r="K5176" i="2" s="1"/>
  <c r="K5177" i="2" s="1"/>
  <c r="K5178" i="2" s="1"/>
  <c r="K5179" i="2" s="1"/>
  <c r="K5180" i="2" s="1"/>
  <c r="K5181" i="2" s="1"/>
  <c r="K5182" i="2" s="1"/>
  <c r="K5183" i="2" s="1"/>
  <c r="K5184" i="2" s="1"/>
  <c r="K5185" i="2" s="1"/>
  <c r="K5186" i="2" s="1"/>
  <c r="K5187" i="2" s="1"/>
  <c r="K5188" i="2" s="1"/>
  <c r="K5189" i="2" s="1"/>
  <c r="K5190" i="2" s="1"/>
  <c r="K5191" i="2" s="1"/>
  <c r="K5192" i="2" s="1"/>
  <c r="K5193" i="2" s="1"/>
  <c r="K5194" i="2" s="1"/>
  <c r="K5195" i="2" s="1"/>
  <c r="K5196" i="2" s="1"/>
  <c r="K5197" i="2" s="1"/>
  <c r="K5198" i="2" s="1"/>
  <c r="K5199" i="2" s="1"/>
  <c r="K5200" i="2" s="1"/>
  <c r="K5201" i="2" s="1"/>
  <c r="K5202" i="2" s="1"/>
  <c r="K5203" i="2" s="1"/>
  <c r="K5204" i="2" s="1"/>
  <c r="K5205" i="2" s="1"/>
  <c r="K5206" i="2" s="1"/>
  <c r="K5207" i="2" s="1"/>
  <c r="K5208" i="2" s="1"/>
  <c r="K5209" i="2" s="1"/>
  <c r="K5210" i="2" s="1"/>
  <c r="K5211" i="2" s="1"/>
  <c r="K5212" i="2" s="1"/>
  <c r="K5213" i="2" s="1"/>
  <c r="K5214" i="2" s="1"/>
  <c r="K5215" i="2" s="1"/>
  <c r="K5216" i="2" s="1"/>
  <c r="K5217" i="2" s="1"/>
  <c r="K5218" i="2" s="1"/>
  <c r="K5219" i="2" s="1"/>
  <c r="K5220" i="2" s="1"/>
  <c r="K5221" i="2" s="1"/>
  <c r="K5222" i="2" s="1"/>
  <c r="K5223" i="2" s="1"/>
  <c r="K5224" i="2" s="1"/>
  <c r="K5225" i="2" s="1"/>
  <c r="K5226" i="2" s="1"/>
  <c r="K5227" i="2" s="1"/>
  <c r="K5228" i="2" s="1"/>
  <c r="K5229" i="2" s="1"/>
  <c r="K5230" i="2" s="1"/>
  <c r="K5231" i="2" s="1"/>
  <c r="K5232" i="2" s="1"/>
  <c r="K5233" i="2" s="1"/>
  <c r="K5234" i="2" s="1"/>
  <c r="K5235" i="2" s="1"/>
  <c r="K5236" i="2" s="1"/>
  <c r="K5237" i="2" s="1"/>
  <c r="K5238" i="2" s="1"/>
  <c r="K5239" i="2" s="1"/>
  <c r="K5240" i="2" s="1"/>
  <c r="K5241" i="2" s="1"/>
  <c r="K5242" i="2" s="1"/>
  <c r="K5243" i="2" s="1"/>
  <c r="K5244" i="2" s="1"/>
  <c r="K5245" i="2" s="1"/>
  <c r="K5246" i="2" s="1"/>
  <c r="K5247" i="2" s="1"/>
  <c r="K5248" i="2" s="1"/>
  <c r="K5249" i="2" s="1"/>
  <c r="K5250" i="2" s="1"/>
  <c r="K5251" i="2" s="1"/>
  <c r="K5252" i="2" s="1"/>
  <c r="K5253" i="2" s="1"/>
  <c r="K5254" i="2" s="1"/>
  <c r="K5255" i="2" s="1"/>
  <c r="K5256" i="2" s="1"/>
  <c r="K5257" i="2" s="1"/>
  <c r="K5258" i="2" s="1"/>
  <c r="K5259" i="2" s="1"/>
  <c r="K5260" i="2" s="1"/>
  <c r="K5261" i="2" s="1"/>
  <c r="K5262" i="2" s="1"/>
  <c r="K5263" i="2" s="1"/>
  <c r="K5264" i="2" s="1"/>
  <c r="K5265" i="2" s="1"/>
  <c r="K5266" i="2" s="1"/>
  <c r="K5267" i="2" s="1"/>
  <c r="K5268" i="2" s="1"/>
  <c r="K5269" i="2" s="1"/>
  <c r="K5270" i="2" s="1"/>
  <c r="K5271" i="2" s="1"/>
  <c r="K5272" i="2" s="1"/>
  <c r="K5273" i="2" s="1"/>
  <c r="K5274" i="2" s="1"/>
  <c r="K5275" i="2" s="1"/>
  <c r="K5276" i="2" s="1"/>
  <c r="K5277" i="2" s="1"/>
  <c r="K5278" i="2" s="1"/>
  <c r="K5279" i="2" s="1"/>
  <c r="K5280" i="2" s="1"/>
  <c r="K5281" i="2" s="1"/>
  <c r="K5282" i="2" s="1"/>
  <c r="K5283" i="2" s="1"/>
  <c r="K5284" i="2" s="1"/>
  <c r="K5285" i="2" s="1"/>
  <c r="K5286" i="2" s="1"/>
  <c r="K5287" i="2" s="1"/>
  <c r="K5288" i="2" s="1"/>
  <c r="K5289" i="2" s="1"/>
  <c r="K5290" i="2" s="1"/>
  <c r="K5291" i="2" s="1"/>
  <c r="K5292" i="2" s="1"/>
  <c r="K5293" i="2" s="1"/>
  <c r="K5294" i="2" s="1"/>
  <c r="K5295" i="2" s="1"/>
  <c r="K5296" i="2" s="1"/>
  <c r="K5297" i="2" s="1"/>
  <c r="K5298" i="2" s="1"/>
  <c r="K5299" i="2" s="1"/>
  <c r="K5300" i="2" s="1"/>
  <c r="K5301" i="2" s="1"/>
  <c r="K5302" i="2" s="1"/>
  <c r="K5303" i="2" s="1"/>
  <c r="K5304" i="2" s="1"/>
  <c r="K5305" i="2" s="1"/>
  <c r="K5306" i="2" s="1"/>
  <c r="K5307" i="2" s="1"/>
  <c r="K5308" i="2" s="1"/>
  <c r="K5309" i="2" s="1"/>
  <c r="K5310" i="2" s="1"/>
  <c r="K5311" i="2" s="1"/>
  <c r="K5312" i="2" s="1"/>
  <c r="K5313" i="2" s="1"/>
  <c r="K5314" i="2" s="1"/>
  <c r="K5315" i="2" s="1"/>
  <c r="K5316" i="2" s="1"/>
  <c r="K5317" i="2" s="1"/>
  <c r="K5318" i="2" s="1"/>
  <c r="K5319" i="2" s="1"/>
  <c r="K5320" i="2" s="1"/>
  <c r="K5321" i="2" s="1"/>
  <c r="K5322" i="2" s="1"/>
  <c r="K5323" i="2" s="1"/>
  <c r="K5324" i="2" s="1"/>
  <c r="K5325" i="2" s="1"/>
  <c r="K5326" i="2" s="1"/>
  <c r="K5327" i="2" s="1"/>
  <c r="K5328" i="2" s="1"/>
  <c r="K5329" i="2" s="1"/>
  <c r="K5330" i="2" s="1"/>
  <c r="K5331" i="2" s="1"/>
  <c r="K5332" i="2" s="1"/>
  <c r="K5333" i="2" s="1"/>
  <c r="K5334" i="2" s="1"/>
  <c r="K5335" i="2" s="1"/>
  <c r="K5336" i="2" s="1"/>
  <c r="K5337" i="2" s="1"/>
  <c r="K5338" i="2" s="1"/>
  <c r="K5339" i="2" s="1"/>
  <c r="K5340" i="2" s="1"/>
  <c r="K5341" i="2" s="1"/>
  <c r="K5342" i="2" s="1"/>
  <c r="K5343" i="2" s="1"/>
  <c r="K5344" i="2" s="1"/>
  <c r="K5345" i="2" s="1"/>
  <c r="K5346" i="2" s="1"/>
  <c r="K5347" i="2" s="1"/>
  <c r="K5348" i="2" s="1"/>
  <c r="K5349" i="2" s="1"/>
  <c r="K5350" i="2" s="1"/>
  <c r="K5351" i="2" s="1"/>
  <c r="K5352" i="2" s="1"/>
  <c r="K5353" i="2" s="1"/>
  <c r="K5354" i="2" s="1"/>
  <c r="K5355" i="2" s="1"/>
  <c r="K5356" i="2" s="1"/>
  <c r="K5357" i="2" s="1"/>
  <c r="K5358" i="2" s="1"/>
  <c r="K5359" i="2" s="1"/>
  <c r="K5360" i="2" s="1"/>
  <c r="K5361" i="2" s="1"/>
  <c r="K5362" i="2" s="1"/>
  <c r="K5363" i="2" s="1"/>
  <c r="K5364" i="2" s="1"/>
  <c r="K5365" i="2" s="1"/>
  <c r="K5366" i="2" s="1"/>
  <c r="K5367" i="2" s="1"/>
  <c r="K5368" i="2" s="1"/>
  <c r="K5369" i="2" s="1"/>
  <c r="K5370" i="2" s="1"/>
  <c r="K5371" i="2" s="1"/>
  <c r="K5372" i="2" s="1"/>
  <c r="K5373" i="2" s="1"/>
  <c r="K5374" i="2" s="1"/>
  <c r="K5375" i="2" s="1"/>
  <c r="K5376" i="2" s="1"/>
  <c r="K5377" i="2" s="1"/>
  <c r="K5378" i="2" s="1"/>
  <c r="K5379" i="2" s="1"/>
  <c r="K5380" i="2" s="1"/>
  <c r="K5381" i="2" s="1"/>
  <c r="K5382" i="2" s="1"/>
  <c r="K5383" i="2" s="1"/>
  <c r="K5384" i="2" s="1"/>
  <c r="K5385" i="2" s="1"/>
  <c r="K5386" i="2" s="1"/>
  <c r="K5387" i="2" s="1"/>
  <c r="K5388" i="2" s="1"/>
  <c r="K5389" i="2" s="1"/>
  <c r="K5390" i="2" s="1"/>
  <c r="K5391" i="2" s="1"/>
  <c r="K5392" i="2" s="1"/>
  <c r="K5393" i="2" s="1"/>
  <c r="K5394" i="2" s="1"/>
  <c r="K5395" i="2" s="1"/>
  <c r="K5396" i="2" s="1"/>
  <c r="K5397" i="2" s="1"/>
  <c r="K5398" i="2" s="1"/>
  <c r="K5399" i="2" s="1"/>
  <c r="K5400" i="2" s="1"/>
  <c r="K5401" i="2" s="1"/>
  <c r="K5402" i="2" s="1"/>
  <c r="K5403" i="2" s="1"/>
  <c r="K5404" i="2" s="1"/>
  <c r="K5405" i="2" s="1"/>
  <c r="K5406" i="2" s="1"/>
  <c r="K5407" i="2" s="1"/>
  <c r="K5408" i="2" s="1"/>
  <c r="K5409" i="2" s="1"/>
  <c r="K5410" i="2" s="1"/>
  <c r="K5411" i="2" s="1"/>
  <c r="K5412" i="2" s="1"/>
  <c r="K5413" i="2" s="1"/>
  <c r="K5414" i="2" s="1"/>
  <c r="K5415" i="2" s="1"/>
  <c r="K5416" i="2" s="1"/>
  <c r="K5417" i="2" s="1"/>
  <c r="K5418" i="2" s="1"/>
  <c r="K5419" i="2" s="1"/>
  <c r="K5420" i="2" s="1"/>
  <c r="K5421" i="2" s="1"/>
  <c r="K5422" i="2" s="1"/>
  <c r="K5423" i="2" s="1"/>
  <c r="K5424" i="2" s="1"/>
  <c r="K5425" i="2" s="1"/>
  <c r="K5426" i="2" s="1"/>
  <c r="K5427" i="2" s="1"/>
  <c r="K5428" i="2" s="1"/>
  <c r="K5429" i="2" s="1"/>
  <c r="K5430" i="2" s="1"/>
  <c r="K5431" i="2" s="1"/>
  <c r="K5432" i="2" s="1"/>
  <c r="K5433" i="2" s="1"/>
  <c r="K5434" i="2" s="1"/>
  <c r="K5435" i="2" s="1"/>
  <c r="K5436" i="2" s="1"/>
  <c r="K5437" i="2" s="1"/>
  <c r="K5438" i="2" s="1"/>
  <c r="K5439" i="2" s="1"/>
  <c r="K5440" i="2" s="1"/>
  <c r="K5441" i="2" s="1"/>
  <c r="K5442" i="2" s="1"/>
  <c r="K5443" i="2" s="1"/>
  <c r="K5444" i="2" s="1"/>
  <c r="K5445" i="2" s="1"/>
  <c r="K5446" i="2" s="1"/>
  <c r="K5447" i="2" s="1"/>
  <c r="K5448" i="2" s="1"/>
  <c r="K5449" i="2" s="1"/>
  <c r="K5450" i="2" s="1"/>
  <c r="K5451" i="2" s="1"/>
  <c r="K5452" i="2" s="1"/>
  <c r="K5453" i="2" s="1"/>
  <c r="K5454" i="2" s="1"/>
  <c r="K5455" i="2" s="1"/>
  <c r="K5456" i="2" s="1"/>
  <c r="K5457" i="2" s="1"/>
  <c r="K5458" i="2" s="1"/>
  <c r="K5459" i="2" s="1"/>
  <c r="K5460" i="2" s="1"/>
  <c r="K5461" i="2" s="1"/>
  <c r="K5462" i="2" s="1"/>
  <c r="K5463" i="2" s="1"/>
  <c r="K5464" i="2" s="1"/>
  <c r="K5465" i="2" s="1"/>
  <c r="K5466" i="2" s="1"/>
  <c r="K5467" i="2" s="1"/>
  <c r="K5468" i="2" s="1"/>
  <c r="K5469" i="2" s="1"/>
  <c r="K5470" i="2" s="1"/>
  <c r="K5471" i="2" s="1"/>
  <c r="K5472" i="2" s="1"/>
  <c r="K5473" i="2" s="1"/>
  <c r="K5474" i="2" s="1"/>
  <c r="K5475" i="2" s="1"/>
  <c r="K5476" i="2" s="1"/>
  <c r="K5477" i="2" s="1"/>
  <c r="K5478" i="2" s="1"/>
  <c r="K5479" i="2" s="1"/>
  <c r="K5480" i="2" s="1"/>
  <c r="K5481" i="2" s="1"/>
  <c r="K5482" i="2" s="1"/>
  <c r="K5483" i="2" s="1"/>
  <c r="K5484" i="2" s="1"/>
  <c r="K5485" i="2" s="1"/>
  <c r="K5486" i="2" s="1"/>
  <c r="K5487" i="2" s="1"/>
  <c r="K5488" i="2" s="1"/>
  <c r="K5489" i="2" s="1"/>
  <c r="K5490" i="2" s="1"/>
  <c r="K5491" i="2" s="1"/>
  <c r="K5492" i="2" s="1"/>
  <c r="K5493" i="2" s="1"/>
  <c r="K5494" i="2" s="1"/>
  <c r="K5495" i="2" s="1"/>
  <c r="K5496" i="2" s="1"/>
  <c r="K5497" i="2" s="1"/>
  <c r="K5498" i="2" s="1"/>
  <c r="K5499" i="2" s="1"/>
  <c r="K5500" i="2" s="1"/>
  <c r="K5501" i="2" s="1"/>
  <c r="K5502" i="2" s="1"/>
  <c r="K5503" i="2" s="1"/>
  <c r="K5504" i="2" s="1"/>
  <c r="K5505" i="2" s="1"/>
  <c r="K5506" i="2" s="1"/>
  <c r="K5507" i="2" s="1"/>
  <c r="K5508" i="2" s="1"/>
  <c r="K5509" i="2" s="1"/>
  <c r="K5510" i="2" s="1"/>
  <c r="K5511" i="2" s="1"/>
  <c r="K5512" i="2" s="1"/>
  <c r="K5513" i="2" s="1"/>
  <c r="K5514" i="2" s="1"/>
  <c r="K5515" i="2" s="1"/>
  <c r="K5516" i="2" s="1"/>
  <c r="K5517" i="2" s="1"/>
  <c r="K5518" i="2" s="1"/>
  <c r="K5519" i="2" s="1"/>
  <c r="K5520" i="2" s="1"/>
  <c r="K5521" i="2" s="1"/>
  <c r="K5522" i="2" s="1"/>
  <c r="K5523" i="2" s="1"/>
  <c r="K5524" i="2" s="1"/>
  <c r="K5525" i="2" s="1"/>
  <c r="K5526" i="2" s="1"/>
  <c r="K5527" i="2" s="1"/>
  <c r="K5528" i="2" s="1"/>
  <c r="K5529" i="2" s="1"/>
  <c r="K5530" i="2" s="1"/>
  <c r="K5531" i="2" s="1"/>
  <c r="K5532" i="2" s="1"/>
  <c r="K5533" i="2" s="1"/>
  <c r="K5534" i="2" s="1"/>
  <c r="K5535" i="2" s="1"/>
  <c r="K5536" i="2" s="1"/>
  <c r="K5537" i="2" s="1"/>
  <c r="K5538" i="2" s="1"/>
  <c r="K5539" i="2" s="1"/>
  <c r="K5540" i="2" s="1"/>
  <c r="K5541" i="2" s="1"/>
  <c r="K5542" i="2" s="1"/>
  <c r="K5543" i="2" s="1"/>
  <c r="K5544" i="2" s="1"/>
  <c r="K5545" i="2" s="1"/>
  <c r="K5546" i="2" s="1"/>
  <c r="K5547" i="2" s="1"/>
  <c r="K5548" i="2" s="1"/>
  <c r="K5549" i="2" s="1"/>
  <c r="K5550" i="2" s="1"/>
  <c r="K5551" i="2" s="1"/>
  <c r="K5552" i="2" s="1"/>
  <c r="K5553" i="2" s="1"/>
  <c r="K5554" i="2" s="1"/>
  <c r="K5555" i="2" s="1"/>
  <c r="K5556" i="2" s="1"/>
  <c r="K5557" i="2" s="1"/>
  <c r="K5558" i="2" s="1"/>
  <c r="K5559" i="2" s="1"/>
  <c r="K5560" i="2" s="1"/>
  <c r="K5561" i="2" s="1"/>
  <c r="K5562" i="2" s="1"/>
  <c r="K5563" i="2" s="1"/>
  <c r="K5564" i="2" s="1"/>
  <c r="K5565" i="2" s="1"/>
  <c r="K5566" i="2" s="1"/>
  <c r="K5567" i="2" s="1"/>
  <c r="K5568" i="2" s="1"/>
  <c r="K5569" i="2" s="1"/>
  <c r="K5570" i="2" s="1"/>
  <c r="K5571" i="2" s="1"/>
  <c r="K5572" i="2" s="1"/>
  <c r="K5573" i="2" s="1"/>
  <c r="K5574" i="2" s="1"/>
  <c r="K5575" i="2" s="1"/>
  <c r="K5576" i="2" s="1"/>
  <c r="K5577" i="2" s="1"/>
  <c r="K5578" i="2" s="1"/>
  <c r="K5579" i="2" s="1"/>
  <c r="K5580" i="2" s="1"/>
  <c r="K5581" i="2" s="1"/>
  <c r="K5582" i="2" s="1"/>
  <c r="K5583" i="2" s="1"/>
  <c r="K5584" i="2" s="1"/>
  <c r="K5585" i="2" s="1"/>
  <c r="K5586" i="2" s="1"/>
  <c r="K5587" i="2" s="1"/>
  <c r="K5588" i="2" s="1"/>
  <c r="K5589" i="2" s="1"/>
  <c r="K5590" i="2" s="1"/>
  <c r="K5591" i="2" s="1"/>
  <c r="K5592" i="2" s="1"/>
  <c r="K5593" i="2" s="1"/>
  <c r="K5594" i="2" s="1"/>
  <c r="K5595" i="2" s="1"/>
  <c r="K5596" i="2" s="1"/>
  <c r="K5597" i="2" s="1"/>
  <c r="K5598" i="2" s="1"/>
  <c r="K5599" i="2" s="1"/>
  <c r="K5600" i="2" s="1"/>
  <c r="K5601" i="2" s="1"/>
  <c r="K5602" i="2" s="1"/>
  <c r="K5603" i="2" s="1"/>
  <c r="K5604" i="2" s="1"/>
  <c r="K5605" i="2" s="1"/>
  <c r="K5606" i="2" s="1"/>
  <c r="K5607" i="2" s="1"/>
  <c r="K5608" i="2" s="1"/>
  <c r="K5609" i="2" s="1"/>
  <c r="K5610" i="2" s="1"/>
  <c r="K5611" i="2" s="1"/>
  <c r="K5612" i="2" s="1"/>
  <c r="K5613" i="2" s="1"/>
  <c r="K5614" i="2" s="1"/>
  <c r="K5615" i="2" s="1"/>
  <c r="K5616" i="2" s="1"/>
  <c r="K5617" i="2" s="1"/>
  <c r="K5618" i="2" s="1"/>
  <c r="K5619" i="2" s="1"/>
  <c r="K5620" i="2" s="1"/>
  <c r="K5621" i="2" s="1"/>
  <c r="K5622" i="2" s="1"/>
  <c r="K5623" i="2" s="1"/>
  <c r="K5624" i="2" s="1"/>
  <c r="K5625" i="2" s="1"/>
  <c r="K5626" i="2" s="1"/>
  <c r="K5627" i="2" s="1"/>
  <c r="K5628" i="2" s="1"/>
  <c r="K5629" i="2" s="1"/>
  <c r="K5630" i="2" s="1"/>
  <c r="K5631" i="2" s="1"/>
  <c r="K5632" i="2" s="1"/>
  <c r="K5633" i="2" s="1"/>
  <c r="K5634" i="2" s="1"/>
  <c r="K5635" i="2" s="1"/>
  <c r="K5636" i="2" s="1"/>
  <c r="K5637" i="2" s="1"/>
  <c r="K5638" i="2" s="1"/>
  <c r="K5639" i="2" s="1"/>
  <c r="K5640" i="2" s="1"/>
  <c r="K5641" i="2" s="1"/>
  <c r="K5642" i="2" s="1"/>
  <c r="K5643" i="2" s="1"/>
  <c r="K5644" i="2" s="1"/>
  <c r="K5645" i="2" s="1"/>
  <c r="K5646" i="2" s="1"/>
  <c r="K5647" i="2" s="1"/>
  <c r="K5648" i="2" s="1"/>
  <c r="K5649" i="2" s="1"/>
  <c r="K5650" i="2" s="1"/>
  <c r="K5651" i="2" s="1"/>
  <c r="K5652" i="2" s="1"/>
  <c r="K5653" i="2" s="1"/>
  <c r="K5654" i="2" s="1"/>
  <c r="K5655" i="2" s="1"/>
  <c r="K5656" i="2" s="1"/>
  <c r="K5657" i="2" s="1"/>
  <c r="K5658" i="2" s="1"/>
  <c r="K5659" i="2" s="1"/>
  <c r="K5660" i="2" s="1"/>
  <c r="K5661" i="2" s="1"/>
  <c r="K5662" i="2" s="1"/>
  <c r="K5663" i="2" s="1"/>
  <c r="K5664" i="2" s="1"/>
  <c r="K5665" i="2" s="1"/>
  <c r="K5666" i="2" s="1"/>
  <c r="K5667" i="2" s="1"/>
  <c r="K5668" i="2" s="1"/>
  <c r="K5669" i="2" s="1"/>
  <c r="K5670" i="2" s="1"/>
  <c r="K5671" i="2" s="1"/>
  <c r="K5672" i="2" s="1"/>
  <c r="K5673" i="2" s="1"/>
  <c r="K5674" i="2" s="1"/>
  <c r="K5675" i="2" s="1"/>
  <c r="K5676" i="2" s="1"/>
  <c r="K5677" i="2" s="1"/>
  <c r="K5678" i="2" s="1"/>
  <c r="K5679" i="2" s="1"/>
  <c r="K5680" i="2" s="1"/>
  <c r="K5681" i="2" s="1"/>
  <c r="K5682" i="2" s="1"/>
  <c r="K5683" i="2" s="1"/>
  <c r="K5684" i="2" s="1"/>
  <c r="K5685" i="2" s="1"/>
  <c r="K5686" i="2" s="1"/>
  <c r="K5687" i="2" s="1"/>
  <c r="K5688" i="2" s="1"/>
  <c r="K5689" i="2" s="1"/>
  <c r="K5690" i="2" s="1"/>
  <c r="K5691" i="2" s="1"/>
  <c r="K5692" i="2" s="1"/>
  <c r="K5693" i="2" s="1"/>
  <c r="K5694" i="2" s="1"/>
  <c r="K5695" i="2" s="1"/>
  <c r="K5696" i="2" s="1"/>
  <c r="K5697" i="2" s="1"/>
  <c r="K5698" i="2" s="1"/>
  <c r="K5699" i="2" s="1"/>
  <c r="K5700" i="2" s="1"/>
  <c r="K5701" i="2" s="1"/>
  <c r="K5702" i="2" s="1"/>
  <c r="K5703" i="2" s="1"/>
  <c r="K5704" i="2" s="1"/>
  <c r="K5705" i="2" s="1"/>
  <c r="K5706" i="2" s="1"/>
  <c r="K5707" i="2" s="1"/>
  <c r="K5708" i="2" s="1"/>
  <c r="K5709" i="2" s="1"/>
  <c r="K5710" i="2" s="1"/>
  <c r="K5711" i="2" s="1"/>
  <c r="K5712" i="2" s="1"/>
  <c r="K5713" i="2" s="1"/>
  <c r="K5714" i="2" s="1"/>
  <c r="K5715" i="2" s="1"/>
  <c r="K5716" i="2" s="1"/>
  <c r="K5717" i="2" s="1"/>
  <c r="K5718" i="2" s="1"/>
  <c r="K5719" i="2" s="1"/>
  <c r="K5720" i="2" s="1"/>
  <c r="K5721" i="2" s="1"/>
  <c r="K5722" i="2" s="1"/>
  <c r="K5723" i="2" s="1"/>
  <c r="K5724" i="2" s="1"/>
  <c r="K5725" i="2" s="1"/>
  <c r="K5726" i="2" s="1"/>
  <c r="K5727" i="2" s="1"/>
  <c r="K5728" i="2" s="1"/>
  <c r="K5729" i="2" s="1"/>
  <c r="K5730" i="2" s="1"/>
  <c r="K5731" i="2" s="1"/>
  <c r="K5732" i="2" s="1"/>
  <c r="K5733" i="2" s="1"/>
  <c r="K5734" i="2" s="1"/>
  <c r="K5735" i="2" s="1"/>
  <c r="K5736" i="2" s="1"/>
  <c r="K5737" i="2" s="1"/>
  <c r="K5738" i="2" s="1"/>
  <c r="K5739" i="2" s="1"/>
  <c r="K5740" i="2" s="1"/>
  <c r="K5741" i="2" s="1"/>
  <c r="K5742" i="2" s="1"/>
  <c r="K5743" i="2" s="1"/>
  <c r="K5744" i="2" s="1"/>
  <c r="K5745" i="2" s="1"/>
  <c r="K5746" i="2" s="1"/>
  <c r="K5747" i="2" s="1"/>
  <c r="K5748" i="2" s="1"/>
  <c r="K5749" i="2" s="1"/>
  <c r="K5750" i="2" s="1"/>
  <c r="K5751" i="2" s="1"/>
  <c r="K5752" i="2" s="1"/>
  <c r="K5753" i="2" s="1"/>
  <c r="K5754" i="2" s="1"/>
  <c r="K5755" i="2" s="1"/>
  <c r="K5756" i="2" s="1"/>
  <c r="K5757" i="2" s="1"/>
  <c r="K5758" i="2" s="1"/>
  <c r="K5759" i="2" s="1"/>
  <c r="K5760" i="2" s="1"/>
  <c r="K5761" i="2" s="1"/>
  <c r="K5762" i="2" s="1"/>
  <c r="K5763" i="2" s="1"/>
  <c r="K5764" i="2" s="1"/>
  <c r="K5765" i="2" s="1"/>
  <c r="K5766" i="2" s="1"/>
  <c r="K5767" i="2" s="1"/>
  <c r="K5768" i="2" s="1"/>
  <c r="K5769" i="2" s="1"/>
  <c r="K5770" i="2" s="1"/>
  <c r="K5771" i="2" s="1"/>
  <c r="K5772" i="2" s="1"/>
  <c r="K5773" i="2" s="1"/>
  <c r="K5774" i="2" s="1"/>
  <c r="K5775" i="2" s="1"/>
  <c r="K5776" i="2" s="1"/>
  <c r="K5777" i="2" s="1"/>
  <c r="K5778" i="2" s="1"/>
  <c r="K5779" i="2" s="1"/>
  <c r="K5780" i="2" s="1"/>
  <c r="K5781" i="2" s="1"/>
  <c r="K5782" i="2" s="1"/>
  <c r="K5783" i="2" s="1"/>
  <c r="K5784" i="2" s="1"/>
  <c r="K5785" i="2" s="1"/>
  <c r="K5786" i="2" s="1"/>
  <c r="K5787" i="2" s="1"/>
  <c r="K5788" i="2" s="1"/>
  <c r="K5789" i="2" s="1"/>
  <c r="K5790" i="2" s="1"/>
  <c r="K5791" i="2" s="1"/>
  <c r="K5792" i="2" s="1"/>
  <c r="K5793" i="2" s="1"/>
  <c r="K5794" i="2" s="1"/>
  <c r="K5795" i="2" s="1"/>
  <c r="K5796" i="2" s="1"/>
  <c r="K5797" i="2" s="1"/>
  <c r="K5798" i="2" s="1"/>
  <c r="K5799" i="2" s="1"/>
  <c r="K5800" i="2" s="1"/>
  <c r="K5801" i="2" s="1"/>
  <c r="K5802" i="2" s="1"/>
  <c r="K5803" i="2" s="1"/>
  <c r="K5804" i="2" s="1"/>
  <c r="K5805" i="2" s="1"/>
  <c r="K5806" i="2" s="1"/>
  <c r="K5807" i="2" s="1"/>
  <c r="K5808" i="2" s="1"/>
  <c r="K5809" i="2" s="1"/>
  <c r="K5810" i="2" s="1"/>
  <c r="K5811" i="2" s="1"/>
  <c r="K5812" i="2" s="1"/>
  <c r="K5813" i="2" s="1"/>
  <c r="K5814" i="2" s="1"/>
  <c r="K5815" i="2" s="1"/>
  <c r="K5816" i="2" s="1"/>
  <c r="K5817" i="2" s="1"/>
  <c r="K5818" i="2" s="1"/>
  <c r="K5819" i="2" s="1"/>
  <c r="K5820" i="2" s="1"/>
  <c r="K5821" i="2" s="1"/>
  <c r="K5822" i="2" s="1"/>
  <c r="K5823" i="2" s="1"/>
  <c r="K5824" i="2" s="1"/>
  <c r="K5825" i="2" s="1"/>
  <c r="K5826" i="2" s="1"/>
  <c r="K5827" i="2" s="1"/>
  <c r="K5828" i="2" s="1"/>
  <c r="K5829" i="2" s="1"/>
  <c r="K5830" i="2" s="1"/>
  <c r="K5831" i="2" s="1"/>
  <c r="K5832" i="2" s="1"/>
  <c r="K5833" i="2" s="1"/>
  <c r="K5834" i="2" s="1"/>
  <c r="K5835" i="2" s="1"/>
  <c r="K5836" i="2" s="1"/>
  <c r="K5837" i="2" s="1"/>
  <c r="K5838" i="2" s="1"/>
  <c r="K5839" i="2" s="1"/>
  <c r="K5840" i="2" s="1"/>
  <c r="K5841" i="2" s="1"/>
  <c r="K5842" i="2" s="1"/>
  <c r="K5843" i="2" s="1"/>
  <c r="K5844" i="2" s="1"/>
  <c r="K5845" i="2" s="1"/>
  <c r="K5846" i="2" s="1"/>
  <c r="K5847" i="2" s="1"/>
  <c r="K5848" i="2" s="1"/>
  <c r="K5849" i="2" s="1"/>
  <c r="K5850" i="2" s="1"/>
  <c r="K5851" i="2" s="1"/>
  <c r="K5852" i="2" s="1"/>
  <c r="K5853" i="2" s="1"/>
  <c r="K5854" i="2" s="1"/>
  <c r="K5855" i="2" s="1"/>
  <c r="K5856" i="2" s="1"/>
  <c r="K5857" i="2" s="1"/>
  <c r="K5858" i="2" s="1"/>
  <c r="K5859" i="2" s="1"/>
  <c r="K5860" i="2" s="1"/>
  <c r="K5861" i="2" s="1"/>
  <c r="K5862" i="2" s="1"/>
  <c r="K5863" i="2" s="1"/>
  <c r="K5864" i="2" s="1"/>
  <c r="K5865" i="2" s="1"/>
  <c r="K5866" i="2" s="1"/>
  <c r="K5867" i="2" s="1"/>
  <c r="K5868" i="2" s="1"/>
  <c r="K5869" i="2" s="1"/>
  <c r="K5870" i="2" s="1"/>
  <c r="K5871" i="2" s="1"/>
  <c r="K5872" i="2" s="1"/>
  <c r="K5873" i="2" s="1"/>
  <c r="K5874" i="2" s="1"/>
  <c r="K5875" i="2" s="1"/>
  <c r="K5876" i="2" s="1"/>
  <c r="K5877" i="2" s="1"/>
  <c r="K5878" i="2" s="1"/>
  <c r="K5879" i="2" s="1"/>
  <c r="K5880" i="2" s="1"/>
  <c r="K5881" i="2" s="1"/>
  <c r="K5882" i="2" s="1"/>
  <c r="K5883" i="2" s="1"/>
  <c r="K5884" i="2" s="1"/>
  <c r="K5885" i="2" s="1"/>
  <c r="K5886" i="2" s="1"/>
  <c r="K5887" i="2" s="1"/>
  <c r="K5888" i="2" s="1"/>
  <c r="K5889" i="2" s="1"/>
  <c r="K5890" i="2" s="1"/>
  <c r="K5891" i="2" s="1"/>
  <c r="K5892" i="2" s="1"/>
  <c r="K5893" i="2" s="1"/>
  <c r="K5894" i="2" s="1"/>
  <c r="K5895" i="2" s="1"/>
  <c r="K5896" i="2" s="1"/>
  <c r="K5897" i="2" s="1"/>
  <c r="K5898" i="2" s="1"/>
  <c r="K5899" i="2" s="1"/>
  <c r="K5900" i="2" s="1"/>
  <c r="K5901" i="2" s="1"/>
  <c r="K5902" i="2" s="1"/>
  <c r="K5903" i="2" s="1"/>
  <c r="K5904" i="2" s="1"/>
  <c r="K5905" i="2" s="1"/>
  <c r="K5906" i="2" s="1"/>
  <c r="K5907" i="2" s="1"/>
  <c r="K5908" i="2" s="1"/>
  <c r="K5909" i="2" s="1"/>
  <c r="K5910" i="2" s="1"/>
  <c r="K5911" i="2" s="1"/>
  <c r="K5912" i="2" s="1"/>
  <c r="K5913" i="2" s="1"/>
  <c r="K5914" i="2" s="1"/>
  <c r="K5915" i="2" s="1"/>
  <c r="K5916" i="2" s="1"/>
  <c r="K5917" i="2" s="1"/>
  <c r="K5918" i="2" s="1"/>
  <c r="K5919" i="2" s="1"/>
  <c r="K5920" i="2" s="1"/>
  <c r="K5921" i="2" s="1"/>
  <c r="K5922" i="2" s="1"/>
  <c r="K5923" i="2" s="1"/>
  <c r="K5924" i="2" s="1"/>
  <c r="K5925" i="2" s="1"/>
  <c r="K5926" i="2" s="1"/>
  <c r="K5927" i="2" s="1"/>
  <c r="K5928" i="2" s="1"/>
  <c r="K5929" i="2" s="1"/>
  <c r="K5930" i="2" s="1"/>
  <c r="K5931" i="2" s="1"/>
  <c r="K5932" i="2" s="1"/>
  <c r="K5933" i="2" s="1"/>
  <c r="K5934" i="2" s="1"/>
  <c r="K5935" i="2" s="1"/>
  <c r="K5936" i="2" s="1"/>
  <c r="K5937" i="2" s="1"/>
  <c r="K5938" i="2" s="1"/>
  <c r="K5939" i="2" s="1"/>
  <c r="K5940" i="2" s="1"/>
  <c r="K5941" i="2" s="1"/>
  <c r="K5942" i="2" s="1"/>
  <c r="K5943" i="2" s="1"/>
  <c r="K5944" i="2" s="1"/>
  <c r="K5945" i="2" s="1"/>
  <c r="K5946" i="2" s="1"/>
  <c r="K5947" i="2" s="1"/>
  <c r="K5948" i="2" s="1"/>
  <c r="K5949" i="2" s="1"/>
  <c r="K5950" i="2" s="1"/>
  <c r="K5951" i="2" s="1"/>
  <c r="K5952" i="2" s="1"/>
  <c r="K5953" i="2" s="1"/>
  <c r="K5954" i="2" s="1"/>
  <c r="K5955" i="2" s="1"/>
  <c r="K5956" i="2" s="1"/>
  <c r="K5957" i="2" s="1"/>
  <c r="K5958" i="2" s="1"/>
  <c r="K5959" i="2" s="1"/>
  <c r="K5960" i="2" s="1"/>
  <c r="K5961" i="2" s="1"/>
  <c r="K5962" i="2" s="1"/>
  <c r="K5963" i="2" s="1"/>
  <c r="K5964" i="2" s="1"/>
  <c r="K5965" i="2" s="1"/>
  <c r="K5966" i="2" s="1"/>
  <c r="K5967" i="2" s="1"/>
  <c r="K5968" i="2" s="1"/>
  <c r="K5969" i="2" s="1"/>
  <c r="K5970" i="2" s="1"/>
  <c r="K5971" i="2" s="1"/>
  <c r="K5972" i="2" s="1"/>
  <c r="K5973" i="2" s="1"/>
  <c r="K5974" i="2" s="1"/>
  <c r="K5975" i="2" s="1"/>
  <c r="K5976" i="2" s="1"/>
  <c r="K5977" i="2" s="1"/>
  <c r="K5978" i="2" s="1"/>
  <c r="K5979" i="2" s="1"/>
  <c r="K5980" i="2" s="1"/>
  <c r="K5981" i="2" s="1"/>
  <c r="K5982" i="2" s="1"/>
  <c r="K5983" i="2" s="1"/>
  <c r="K5984" i="2" s="1"/>
  <c r="K5985" i="2" s="1"/>
  <c r="K5986" i="2" s="1"/>
  <c r="K5987" i="2" s="1"/>
  <c r="K5988" i="2" s="1"/>
  <c r="K5989" i="2" s="1"/>
  <c r="K5990" i="2" s="1"/>
  <c r="K5991" i="2" s="1"/>
  <c r="K5992" i="2" s="1"/>
  <c r="K5993" i="2" s="1"/>
  <c r="K5994" i="2" s="1"/>
  <c r="K5995" i="2" s="1"/>
  <c r="K5996" i="2" s="1"/>
  <c r="K5997" i="2" s="1"/>
  <c r="K5998" i="2" s="1"/>
  <c r="K5999" i="2" s="1"/>
  <c r="K6000" i="2" s="1"/>
  <c r="K6001" i="2" s="1"/>
  <c r="K6002" i="2" s="1"/>
  <c r="K6003" i="2" s="1"/>
  <c r="K6004" i="2" s="1"/>
  <c r="K6005" i="2" s="1"/>
  <c r="K6006" i="2" s="1"/>
  <c r="K6007" i="2" s="1"/>
  <c r="K6008" i="2" s="1"/>
  <c r="K6009" i="2" s="1"/>
  <c r="K6010" i="2" s="1"/>
  <c r="K6011" i="2" s="1"/>
  <c r="K6012" i="2" s="1"/>
  <c r="K6013" i="2" s="1"/>
  <c r="K6014" i="2" s="1"/>
  <c r="K6015" i="2" s="1"/>
  <c r="K6016" i="2" s="1"/>
  <c r="K6017" i="2" s="1"/>
  <c r="K6018" i="2" s="1"/>
  <c r="K6019" i="2" s="1"/>
  <c r="K6020" i="2" s="1"/>
  <c r="K6021" i="2" s="1"/>
  <c r="K6022" i="2" s="1"/>
  <c r="K6023" i="2" s="1"/>
  <c r="K6024" i="2" s="1"/>
  <c r="K6025" i="2" s="1"/>
  <c r="K6026" i="2" s="1"/>
  <c r="K6027" i="2" s="1"/>
  <c r="K6028" i="2" s="1"/>
  <c r="K6029" i="2" s="1"/>
  <c r="K6030" i="2" s="1"/>
  <c r="K6031" i="2" s="1"/>
  <c r="K6032" i="2" s="1"/>
  <c r="K6033" i="2" s="1"/>
  <c r="K6034" i="2" s="1"/>
  <c r="K6035" i="2" s="1"/>
  <c r="K6036" i="2" s="1"/>
  <c r="K6037" i="2" s="1"/>
  <c r="K6038" i="2" s="1"/>
  <c r="K6039" i="2" s="1"/>
  <c r="K6040" i="2" s="1"/>
  <c r="K6041" i="2" s="1"/>
  <c r="K6042" i="2" s="1"/>
  <c r="K6043" i="2" s="1"/>
  <c r="K6044" i="2" s="1"/>
  <c r="K6045" i="2" s="1"/>
  <c r="K6046" i="2" s="1"/>
  <c r="K6047" i="2" s="1"/>
  <c r="K6048" i="2" s="1"/>
  <c r="K6049" i="2" s="1"/>
  <c r="K6050" i="2" s="1"/>
  <c r="K6051" i="2" s="1"/>
  <c r="K6052" i="2" s="1"/>
  <c r="K6053" i="2" s="1"/>
  <c r="K6054" i="2" s="1"/>
  <c r="K6055" i="2" s="1"/>
  <c r="K6056" i="2" s="1"/>
  <c r="K6057" i="2" s="1"/>
  <c r="K6058" i="2" s="1"/>
  <c r="K6059" i="2" s="1"/>
  <c r="K6060" i="2" s="1"/>
  <c r="K6061" i="2" s="1"/>
  <c r="K6062" i="2" s="1"/>
  <c r="K6063" i="2" s="1"/>
  <c r="K6064" i="2" s="1"/>
  <c r="K6065" i="2" s="1"/>
  <c r="K6066" i="2" s="1"/>
  <c r="K6067" i="2" s="1"/>
  <c r="K6068" i="2" s="1"/>
  <c r="K6069" i="2" s="1"/>
  <c r="K6070" i="2" s="1"/>
  <c r="K6071" i="2" s="1"/>
  <c r="K6072" i="2" s="1"/>
  <c r="K6073" i="2" s="1"/>
  <c r="K6074" i="2" s="1"/>
  <c r="K6075" i="2" s="1"/>
  <c r="K6076" i="2" s="1"/>
  <c r="K6077" i="2" s="1"/>
  <c r="K6078" i="2" s="1"/>
  <c r="K6079" i="2" s="1"/>
  <c r="K6080" i="2" s="1"/>
  <c r="K6081" i="2" s="1"/>
  <c r="K6082" i="2" s="1"/>
  <c r="K6083" i="2" s="1"/>
  <c r="K6084" i="2" s="1"/>
  <c r="K6085" i="2" s="1"/>
  <c r="K6086" i="2" s="1"/>
  <c r="K6087" i="2" s="1"/>
  <c r="K6088" i="2" s="1"/>
  <c r="K6089" i="2" s="1"/>
  <c r="K6090" i="2" s="1"/>
  <c r="K6091" i="2" s="1"/>
  <c r="K6092" i="2" s="1"/>
  <c r="K6093" i="2" s="1"/>
  <c r="K6094" i="2" s="1"/>
  <c r="K6095" i="2" s="1"/>
  <c r="K6096" i="2" s="1"/>
  <c r="K6097" i="2" s="1"/>
  <c r="K6098" i="2" s="1"/>
  <c r="K6099" i="2" s="1"/>
  <c r="K6100" i="2" s="1"/>
  <c r="K6101" i="2" s="1"/>
  <c r="K6102" i="2" s="1"/>
  <c r="K6103" i="2" s="1"/>
  <c r="K6104" i="2" s="1"/>
  <c r="K6105" i="2" s="1"/>
  <c r="K6106" i="2" s="1"/>
  <c r="K6107" i="2" s="1"/>
  <c r="K6108" i="2" s="1"/>
  <c r="K6109" i="2" s="1"/>
  <c r="K6110" i="2" s="1"/>
  <c r="K6111" i="2" s="1"/>
  <c r="K6112" i="2" s="1"/>
  <c r="K6113" i="2" s="1"/>
  <c r="K6114" i="2" s="1"/>
  <c r="K6115" i="2" s="1"/>
  <c r="K6116" i="2" s="1"/>
  <c r="K6117" i="2" s="1"/>
  <c r="K6118" i="2" s="1"/>
  <c r="K6119" i="2" s="1"/>
  <c r="K6120" i="2" s="1"/>
  <c r="K6121" i="2" s="1"/>
  <c r="K6122" i="2" s="1"/>
  <c r="K6123" i="2" s="1"/>
  <c r="K6124" i="2" s="1"/>
  <c r="K6125" i="2" s="1"/>
  <c r="K6126" i="2" s="1"/>
  <c r="K6127" i="2" s="1"/>
  <c r="K6128" i="2" s="1"/>
  <c r="K6129" i="2" s="1"/>
  <c r="K6130" i="2" s="1"/>
  <c r="K6131" i="2" s="1"/>
  <c r="K6132" i="2" s="1"/>
  <c r="K6133" i="2" s="1"/>
  <c r="K6134" i="2" s="1"/>
  <c r="K6135" i="2" s="1"/>
  <c r="K6136" i="2" s="1"/>
  <c r="K6137" i="2" s="1"/>
  <c r="K6138" i="2" s="1"/>
  <c r="K6139" i="2" s="1"/>
  <c r="K6140" i="2" s="1"/>
  <c r="K6141" i="2" s="1"/>
  <c r="K6142" i="2" s="1"/>
  <c r="K6143" i="2" s="1"/>
  <c r="K6144" i="2" s="1"/>
  <c r="K6145" i="2" s="1"/>
  <c r="K6146" i="2" s="1"/>
  <c r="K6147" i="2" s="1"/>
  <c r="K6148" i="2" s="1"/>
  <c r="K6149" i="2" s="1"/>
  <c r="K6150" i="2" s="1"/>
  <c r="K6151" i="2" s="1"/>
  <c r="K6152" i="2" s="1"/>
  <c r="K6153" i="2" s="1"/>
  <c r="K6154" i="2" s="1"/>
  <c r="K6155" i="2" s="1"/>
  <c r="K6156" i="2" s="1"/>
  <c r="K6157" i="2" s="1"/>
  <c r="K6158" i="2" s="1"/>
  <c r="K6159" i="2" s="1"/>
  <c r="K6160" i="2" s="1"/>
  <c r="K6161" i="2" s="1"/>
  <c r="K6162" i="2" s="1"/>
  <c r="K6163" i="2" s="1"/>
  <c r="K6164" i="2" s="1"/>
  <c r="K6165" i="2" s="1"/>
  <c r="K6166" i="2" s="1"/>
  <c r="K6167" i="2" s="1"/>
  <c r="K6168" i="2" s="1"/>
  <c r="K6169" i="2" s="1"/>
  <c r="K6170" i="2" s="1"/>
  <c r="K6171" i="2" s="1"/>
  <c r="K6172" i="2" s="1"/>
  <c r="K6173" i="2" s="1"/>
  <c r="K6174" i="2" s="1"/>
  <c r="K6175" i="2" s="1"/>
  <c r="K6176" i="2" s="1"/>
  <c r="K6177" i="2" s="1"/>
  <c r="K6178" i="2" s="1"/>
  <c r="K6179" i="2" s="1"/>
  <c r="K6180" i="2" s="1"/>
  <c r="K6181" i="2" s="1"/>
  <c r="K6182" i="2" s="1"/>
  <c r="K6183" i="2" s="1"/>
  <c r="K6184" i="2" s="1"/>
  <c r="K6185" i="2" s="1"/>
  <c r="K6186" i="2" s="1"/>
  <c r="K6187" i="2" s="1"/>
  <c r="K6188" i="2" s="1"/>
  <c r="K6189" i="2" s="1"/>
  <c r="K6190" i="2" s="1"/>
  <c r="K6191" i="2" s="1"/>
  <c r="K6192" i="2" s="1"/>
  <c r="K6193" i="2" s="1"/>
  <c r="K6194" i="2" s="1"/>
  <c r="K6195" i="2" s="1"/>
  <c r="K6196" i="2" s="1"/>
  <c r="K6197" i="2" s="1"/>
  <c r="K6198" i="2" s="1"/>
  <c r="K6199" i="2" s="1"/>
  <c r="K6200" i="2" s="1"/>
  <c r="K6201" i="2" s="1"/>
  <c r="K6202" i="2" s="1"/>
  <c r="K6203" i="2" s="1"/>
  <c r="K6204" i="2" s="1"/>
  <c r="K6205" i="2" s="1"/>
  <c r="K6206" i="2" s="1"/>
  <c r="K6207" i="2" s="1"/>
  <c r="K6208" i="2" s="1"/>
  <c r="K6209" i="2" s="1"/>
  <c r="K6210" i="2" s="1"/>
  <c r="K6211" i="2" s="1"/>
  <c r="K6212" i="2" s="1"/>
  <c r="K6213" i="2" s="1"/>
  <c r="K6214" i="2" s="1"/>
  <c r="K6215" i="2" s="1"/>
  <c r="K6216" i="2" s="1"/>
  <c r="K6217" i="2" s="1"/>
  <c r="K6218" i="2" s="1"/>
  <c r="K6219" i="2" s="1"/>
  <c r="K6220" i="2" s="1"/>
  <c r="K6221" i="2" s="1"/>
  <c r="K6222" i="2" s="1"/>
  <c r="K6223" i="2" s="1"/>
  <c r="K6224" i="2" s="1"/>
  <c r="K6225" i="2" s="1"/>
  <c r="K6226" i="2" s="1"/>
  <c r="K6227" i="2" s="1"/>
  <c r="K6228" i="2" s="1"/>
  <c r="K6229" i="2" s="1"/>
  <c r="K6230" i="2" s="1"/>
  <c r="K6231" i="2" s="1"/>
  <c r="K6232" i="2" s="1"/>
  <c r="K6233" i="2" s="1"/>
  <c r="K6234" i="2" s="1"/>
  <c r="K6235" i="2" s="1"/>
  <c r="K6236" i="2" s="1"/>
  <c r="K6237" i="2" s="1"/>
  <c r="K6238" i="2" s="1"/>
  <c r="K6239" i="2" s="1"/>
  <c r="K6240" i="2" s="1"/>
  <c r="K6241" i="2" s="1"/>
  <c r="K6242" i="2" s="1"/>
  <c r="K6243" i="2" s="1"/>
  <c r="K6244" i="2" s="1"/>
  <c r="K6245" i="2" s="1"/>
  <c r="K6246" i="2" s="1"/>
  <c r="K6247" i="2" s="1"/>
  <c r="K6248" i="2" s="1"/>
  <c r="K6249" i="2" s="1"/>
  <c r="K6250" i="2" s="1"/>
  <c r="K6251" i="2" s="1"/>
  <c r="K6252" i="2" s="1"/>
  <c r="K6253" i="2" s="1"/>
  <c r="K6254" i="2" s="1"/>
  <c r="K6255" i="2" s="1"/>
  <c r="K6256" i="2" s="1"/>
  <c r="K6257" i="2" s="1"/>
  <c r="K6258" i="2" s="1"/>
  <c r="K6259" i="2" s="1"/>
  <c r="K6260" i="2" s="1"/>
  <c r="K6261" i="2" s="1"/>
  <c r="K6262" i="2" s="1"/>
  <c r="K6263" i="2" s="1"/>
  <c r="K6264" i="2" s="1"/>
  <c r="K6265" i="2" s="1"/>
  <c r="K6266" i="2" s="1"/>
  <c r="K6267" i="2" s="1"/>
  <c r="K6268" i="2" s="1"/>
  <c r="K6269" i="2" s="1"/>
  <c r="K6270" i="2" s="1"/>
  <c r="K6271" i="2" s="1"/>
  <c r="K6272" i="2" s="1"/>
  <c r="K6273" i="2" s="1"/>
  <c r="K6274" i="2" s="1"/>
  <c r="K6275" i="2" s="1"/>
  <c r="K6276" i="2" s="1"/>
  <c r="K6277" i="2" s="1"/>
  <c r="K6278" i="2" s="1"/>
  <c r="K6279" i="2" s="1"/>
  <c r="K6280" i="2" s="1"/>
  <c r="K6281" i="2" s="1"/>
  <c r="K6282" i="2" s="1"/>
  <c r="K6283" i="2" s="1"/>
  <c r="K6284" i="2" s="1"/>
  <c r="K6285" i="2" s="1"/>
  <c r="K6286" i="2" s="1"/>
  <c r="K6287" i="2" s="1"/>
  <c r="K6288" i="2" s="1"/>
  <c r="K6289" i="2" s="1"/>
  <c r="K6290" i="2" s="1"/>
  <c r="K6291" i="2" s="1"/>
  <c r="K6292" i="2" s="1"/>
  <c r="K6293" i="2" s="1"/>
  <c r="K6294" i="2" s="1"/>
  <c r="K6295" i="2" s="1"/>
  <c r="K6296" i="2" s="1"/>
  <c r="K6297" i="2" s="1"/>
  <c r="K6298" i="2" s="1"/>
  <c r="K6299" i="2" s="1"/>
  <c r="K6300" i="2" s="1"/>
  <c r="K6301" i="2" s="1"/>
  <c r="K6302" i="2" s="1"/>
  <c r="K6303" i="2" s="1"/>
  <c r="K6304" i="2" s="1"/>
  <c r="K6305" i="2" s="1"/>
  <c r="K6306" i="2" s="1"/>
  <c r="K6307" i="2" s="1"/>
  <c r="K6308" i="2" s="1"/>
  <c r="K6309" i="2" s="1"/>
  <c r="K6310" i="2" s="1"/>
  <c r="K6311" i="2" s="1"/>
  <c r="K6312" i="2" s="1"/>
  <c r="K6313" i="2" s="1"/>
  <c r="K6314" i="2" s="1"/>
  <c r="K6315" i="2" s="1"/>
  <c r="K6316" i="2" s="1"/>
  <c r="K6317" i="2" s="1"/>
  <c r="K6318" i="2" s="1"/>
  <c r="K6319" i="2" s="1"/>
  <c r="K6320" i="2" s="1"/>
  <c r="K6321" i="2" s="1"/>
  <c r="K6322" i="2" s="1"/>
  <c r="K6323" i="2" s="1"/>
  <c r="K6324" i="2" s="1"/>
  <c r="K6325" i="2" s="1"/>
  <c r="K6326" i="2" s="1"/>
  <c r="K6327" i="2" s="1"/>
  <c r="K6328" i="2" s="1"/>
  <c r="K6329" i="2" s="1"/>
  <c r="K6330" i="2" s="1"/>
  <c r="K6331" i="2" s="1"/>
  <c r="K6332" i="2" s="1"/>
  <c r="K6333" i="2" s="1"/>
  <c r="K6334" i="2" s="1"/>
  <c r="K6335" i="2" s="1"/>
  <c r="K6336" i="2" s="1"/>
  <c r="K6337" i="2" s="1"/>
  <c r="K6338" i="2" s="1"/>
  <c r="K6339" i="2" s="1"/>
  <c r="K6340" i="2" s="1"/>
  <c r="K6341" i="2" s="1"/>
  <c r="K6342" i="2" s="1"/>
  <c r="K6343" i="2" s="1"/>
  <c r="K6344" i="2" s="1"/>
  <c r="K6345" i="2" s="1"/>
  <c r="K6346" i="2" s="1"/>
  <c r="K6347" i="2" s="1"/>
  <c r="K6348" i="2" s="1"/>
  <c r="K6349" i="2" s="1"/>
  <c r="K6350" i="2" s="1"/>
  <c r="K6351" i="2" s="1"/>
  <c r="K6352" i="2" s="1"/>
  <c r="K6353" i="2" s="1"/>
  <c r="K6354" i="2" s="1"/>
  <c r="K6355" i="2" s="1"/>
  <c r="K6356" i="2" s="1"/>
  <c r="K6357" i="2" s="1"/>
  <c r="K6358" i="2" s="1"/>
  <c r="K6359" i="2" s="1"/>
  <c r="K6360" i="2" s="1"/>
  <c r="K6361" i="2" s="1"/>
  <c r="K6362" i="2" s="1"/>
  <c r="K6363" i="2" s="1"/>
  <c r="K6364" i="2" s="1"/>
  <c r="K6365" i="2" s="1"/>
  <c r="K6366" i="2" s="1"/>
  <c r="K6367" i="2" s="1"/>
  <c r="K6368" i="2" s="1"/>
  <c r="K6369" i="2" s="1"/>
  <c r="K6370" i="2" s="1"/>
  <c r="K6371" i="2" s="1"/>
  <c r="K6372" i="2" s="1"/>
  <c r="K6373" i="2" s="1"/>
  <c r="K6374" i="2" s="1"/>
  <c r="K6375" i="2" s="1"/>
  <c r="K6376" i="2" s="1"/>
  <c r="K6377" i="2" s="1"/>
  <c r="K6378" i="2" s="1"/>
  <c r="K6379" i="2" s="1"/>
  <c r="K6380" i="2" s="1"/>
  <c r="K6381" i="2" s="1"/>
  <c r="K6382" i="2" s="1"/>
  <c r="K6383" i="2" s="1"/>
  <c r="K6384" i="2" s="1"/>
  <c r="K6385" i="2" s="1"/>
  <c r="K6386" i="2" s="1"/>
  <c r="K6387" i="2" s="1"/>
  <c r="K6388" i="2" s="1"/>
  <c r="K6389" i="2" s="1"/>
  <c r="K6390" i="2" s="1"/>
  <c r="K6391" i="2" s="1"/>
  <c r="K6392" i="2" s="1"/>
  <c r="K6393" i="2" s="1"/>
  <c r="K6394" i="2" s="1"/>
  <c r="K6395" i="2" s="1"/>
  <c r="K6396" i="2" s="1"/>
  <c r="K6397" i="2" s="1"/>
  <c r="K6398" i="2" s="1"/>
  <c r="K6399" i="2" s="1"/>
  <c r="K6400" i="2" s="1"/>
  <c r="K6401" i="2" s="1"/>
  <c r="K6402" i="2" s="1"/>
  <c r="K6403" i="2" s="1"/>
  <c r="K6404" i="2" s="1"/>
  <c r="K6405" i="2" s="1"/>
  <c r="K6406" i="2" s="1"/>
  <c r="K6407" i="2" s="1"/>
  <c r="K6408" i="2" s="1"/>
  <c r="K6409" i="2" s="1"/>
  <c r="K6410" i="2" s="1"/>
  <c r="K6411" i="2" s="1"/>
  <c r="K6412" i="2" s="1"/>
  <c r="K6413" i="2" s="1"/>
  <c r="K6414" i="2" s="1"/>
  <c r="K6415" i="2" s="1"/>
  <c r="K6416" i="2" s="1"/>
  <c r="K6417" i="2" s="1"/>
  <c r="K6418" i="2" s="1"/>
  <c r="K6419" i="2" s="1"/>
  <c r="K6420" i="2" s="1"/>
  <c r="K6421" i="2" s="1"/>
  <c r="K6422" i="2" s="1"/>
  <c r="K6423" i="2" s="1"/>
  <c r="K6424" i="2" s="1"/>
  <c r="K6425" i="2" s="1"/>
  <c r="K6426" i="2" s="1"/>
  <c r="K6427" i="2" s="1"/>
  <c r="K6428" i="2" s="1"/>
  <c r="K6429" i="2" s="1"/>
  <c r="K6430" i="2" s="1"/>
  <c r="K6431" i="2" s="1"/>
  <c r="K6432" i="2" s="1"/>
  <c r="K6433" i="2" s="1"/>
  <c r="K6434" i="2" s="1"/>
  <c r="K6435" i="2" s="1"/>
  <c r="K6436" i="2" s="1"/>
  <c r="K6437" i="2" s="1"/>
  <c r="K6438" i="2" s="1"/>
  <c r="K6439" i="2" s="1"/>
  <c r="K6440" i="2" s="1"/>
  <c r="K6441" i="2" s="1"/>
  <c r="K6442" i="2" s="1"/>
  <c r="K6443" i="2" s="1"/>
  <c r="K6444" i="2" s="1"/>
  <c r="K6445" i="2" s="1"/>
  <c r="K6446" i="2" s="1"/>
  <c r="K6447" i="2" s="1"/>
  <c r="K6448" i="2" s="1"/>
  <c r="K6449" i="2" s="1"/>
  <c r="K6450" i="2" s="1"/>
  <c r="K6451" i="2" s="1"/>
  <c r="K6452" i="2" s="1"/>
  <c r="K6453" i="2" s="1"/>
  <c r="K6454" i="2" s="1"/>
  <c r="K6455" i="2" s="1"/>
  <c r="K6456" i="2" s="1"/>
  <c r="K6457" i="2" s="1"/>
  <c r="K6458" i="2" s="1"/>
  <c r="K6459" i="2" s="1"/>
  <c r="K6460" i="2" s="1"/>
  <c r="K6461" i="2" s="1"/>
  <c r="K6462" i="2" s="1"/>
  <c r="K6463" i="2" s="1"/>
  <c r="K6464" i="2" s="1"/>
  <c r="K6465" i="2" s="1"/>
  <c r="K6466" i="2" s="1"/>
  <c r="K6467" i="2" s="1"/>
  <c r="K6468" i="2" s="1"/>
  <c r="K6469" i="2" s="1"/>
  <c r="K6470" i="2" s="1"/>
  <c r="K6471" i="2" s="1"/>
  <c r="K6472" i="2" s="1"/>
  <c r="K6473" i="2" s="1"/>
  <c r="K6474" i="2" s="1"/>
  <c r="K6475" i="2" s="1"/>
  <c r="K6476" i="2" s="1"/>
  <c r="K6477" i="2" s="1"/>
  <c r="K6478" i="2" s="1"/>
  <c r="K6479" i="2" s="1"/>
  <c r="K6480" i="2" s="1"/>
  <c r="K6481" i="2" s="1"/>
  <c r="K6482" i="2" s="1"/>
  <c r="K6483" i="2" s="1"/>
  <c r="K6484" i="2" s="1"/>
  <c r="K6485" i="2" s="1"/>
  <c r="K6486" i="2" s="1"/>
  <c r="K6487" i="2" s="1"/>
  <c r="K6488" i="2" s="1"/>
  <c r="K6489" i="2" s="1"/>
  <c r="K6490" i="2" s="1"/>
  <c r="K6491" i="2" s="1"/>
  <c r="K6492" i="2" s="1"/>
  <c r="K6493" i="2" s="1"/>
  <c r="K6494" i="2" s="1"/>
  <c r="K6495" i="2" s="1"/>
  <c r="K6496" i="2" s="1"/>
  <c r="K6497" i="2" s="1"/>
  <c r="K6498" i="2" s="1"/>
  <c r="K6499" i="2" s="1"/>
  <c r="K6500" i="2" s="1"/>
  <c r="K6501" i="2" s="1"/>
  <c r="K6502" i="2" s="1"/>
  <c r="K6503" i="2" s="1"/>
  <c r="K6504" i="2" s="1"/>
  <c r="K6505" i="2" s="1"/>
  <c r="K6506" i="2" s="1"/>
  <c r="K6507" i="2" s="1"/>
  <c r="K6508" i="2" s="1"/>
  <c r="K6509" i="2" s="1"/>
  <c r="K6510" i="2" s="1"/>
  <c r="K6511" i="2" s="1"/>
  <c r="K6512" i="2" s="1"/>
  <c r="K6513" i="2" s="1"/>
  <c r="K6514" i="2" s="1"/>
  <c r="K6515" i="2" s="1"/>
  <c r="K6516" i="2" s="1"/>
  <c r="K6517" i="2" s="1"/>
  <c r="K6518" i="2" s="1"/>
  <c r="K6519" i="2" s="1"/>
  <c r="K6520" i="2" s="1"/>
  <c r="K6521" i="2" s="1"/>
  <c r="K6522" i="2" s="1"/>
  <c r="K6523" i="2" s="1"/>
  <c r="K6524" i="2" s="1"/>
  <c r="K6525" i="2" s="1"/>
  <c r="K6526" i="2" s="1"/>
  <c r="K6527" i="2" s="1"/>
  <c r="K6528" i="2" s="1"/>
  <c r="K6529" i="2" s="1"/>
  <c r="K6530" i="2" s="1"/>
  <c r="K6531" i="2" s="1"/>
  <c r="K6532" i="2" s="1"/>
  <c r="K6533" i="2" s="1"/>
  <c r="K6534" i="2" s="1"/>
  <c r="K6535" i="2" s="1"/>
  <c r="K6536" i="2" s="1"/>
  <c r="K6537" i="2" s="1"/>
  <c r="K6538" i="2" s="1"/>
  <c r="K6539" i="2" s="1"/>
  <c r="K6540" i="2" s="1"/>
  <c r="K6541" i="2" s="1"/>
  <c r="K6542" i="2" s="1"/>
  <c r="K6543" i="2" s="1"/>
  <c r="K6544" i="2" s="1"/>
  <c r="K6545" i="2" s="1"/>
  <c r="K6546" i="2" s="1"/>
  <c r="K6547" i="2" s="1"/>
  <c r="K6548" i="2" s="1"/>
  <c r="K6549" i="2" s="1"/>
  <c r="K6550" i="2" s="1"/>
  <c r="K6551" i="2" s="1"/>
  <c r="K6552" i="2" s="1"/>
  <c r="K6553" i="2" s="1"/>
  <c r="K6554" i="2" s="1"/>
  <c r="K6555" i="2" s="1"/>
  <c r="K6556" i="2" s="1"/>
  <c r="K6557" i="2" s="1"/>
  <c r="K6558" i="2" s="1"/>
  <c r="K6559" i="2" s="1"/>
  <c r="K6560" i="2" s="1"/>
  <c r="K6561" i="2" s="1"/>
  <c r="K6562" i="2" s="1"/>
  <c r="K6563" i="2" s="1"/>
  <c r="K6564" i="2" s="1"/>
  <c r="K6565" i="2" s="1"/>
  <c r="K6566" i="2" s="1"/>
  <c r="K6567" i="2" s="1"/>
  <c r="K6568" i="2" s="1"/>
  <c r="K6569" i="2" s="1"/>
  <c r="K6570" i="2" s="1"/>
  <c r="K6571" i="2" s="1"/>
  <c r="K6572" i="2" s="1"/>
  <c r="K6573" i="2" s="1"/>
  <c r="K6574" i="2" s="1"/>
  <c r="K6575" i="2" s="1"/>
  <c r="K6576" i="2" s="1"/>
  <c r="K6577" i="2" s="1"/>
  <c r="K6578" i="2" s="1"/>
  <c r="K6579" i="2" s="1"/>
  <c r="K6580" i="2" s="1"/>
  <c r="K6581" i="2" s="1"/>
  <c r="K6582" i="2" s="1"/>
  <c r="K6583" i="2" s="1"/>
  <c r="K6584" i="2" s="1"/>
  <c r="K6585" i="2" s="1"/>
  <c r="K6586" i="2" s="1"/>
  <c r="K6587" i="2" s="1"/>
  <c r="K6588" i="2" s="1"/>
  <c r="K6589" i="2" s="1"/>
  <c r="K6590" i="2" s="1"/>
  <c r="K6591" i="2" s="1"/>
  <c r="K6592" i="2" s="1"/>
  <c r="K6593" i="2" s="1"/>
  <c r="K6594" i="2" s="1"/>
  <c r="K6595" i="2" s="1"/>
  <c r="K6596" i="2" s="1"/>
  <c r="K6597" i="2" s="1"/>
  <c r="K6598" i="2" s="1"/>
  <c r="K6599" i="2" s="1"/>
  <c r="K6600" i="2" s="1"/>
  <c r="K6601" i="2" s="1"/>
  <c r="K6602" i="2" s="1"/>
  <c r="K6603" i="2" s="1"/>
  <c r="K6604" i="2" s="1"/>
  <c r="K6605" i="2" s="1"/>
  <c r="K6606" i="2" s="1"/>
  <c r="K6607" i="2" s="1"/>
  <c r="K6608" i="2" s="1"/>
  <c r="K6609" i="2" s="1"/>
  <c r="K6610" i="2" s="1"/>
  <c r="K6611" i="2" s="1"/>
  <c r="K6612" i="2" s="1"/>
  <c r="K6613" i="2" s="1"/>
  <c r="K6614" i="2" s="1"/>
  <c r="K6615" i="2" s="1"/>
  <c r="K6616" i="2" s="1"/>
  <c r="K6617" i="2" s="1"/>
  <c r="K6618" i="2" s="1"/>
  <c r="K6619" i="2" s="1"/>
  <c r="K6620" i="2" s="1"/>
  <c r="K6621" i="2" s="1"/>
  <c r="K6622" i="2" s="1"/>
  <c r="K6623" i="2" s="1"/>
  <c r="K6624" i="2" s="1"/>
  <c r="K6625" i="2" s="1"/>
  <c r="K6626" i="2" s="1"/>
  <c r="K6627" i="2" s="1"/>
  <c r="K6628" i="2" s="1"/>
  <c r="K6629" i="2" s="1"/>
  <c r="K6630" i="2" s="1"/>
  <c r="K6631" i="2" s="1"/>
  <c r="K6632" i="2" s="1"/>
  <c r="K6633" i="2" s="1"/>
  <c r="K6634" i="2" s="1"/>
  <c r="K6635" i="2" s="1"/>
  <c r="K6636" i="2" s="1"/>
  <c r="K6637" i="2" s="1"/>
  <c r="K6638" i="2" s="1"/>
  <c r="K6639" i="2" s="1"/>
  <c r="K6640" i="2" s="1"/>
  <c r="K6641" i="2" s="1"/>
  <c r="K6642" i="2" s="1"/>
  <c r="K6643" i="2" s="1"/>
  <c r="K6644" i="2" s="1"/>
  <c r="K6645" i="2" s="1"/>
  <c r="K6646" i="2" s="1"/>
  <c r="K6647" i="2" s="1"/>
  <c r="K6648" i="2" s="1"/>
  <c r="K6649" i="2" s="1"/>
  <c r="K6650" i="2" s="1"/>
  <c r="K6651" i="2" s="1"/>
  <c r="K6652" i="2" s="1"/>
  <c r="K6653" i="2" s="1"/>
  <c r="K6654" i="2" s="1"/>
  <c r="K6655" i="2" s="1"/>
  <c r="K6656" i="2" s="1"/>
  <c r="K6657" i="2" s="1"/>
  <c r="K6658" i="2" s="1"/>
  <c r="K6659" i="2" s="1"/>
  <c r="K6660" i="2" s="1"/>
  <c r="K6661" i="2" s="1"/>
  <c r="K6662" i="2" s="1"/>
  <c r="K6663" i="2" s="1"/>
  <c r="K6664" i="2" s="1"/>
  <c r="K6665" i="2" s="1"/>
  <c r="K6666" i="2" s="1"/>
  <c r="K6667" i="2" s="1"/>
  <c r="K6668" i="2" s="1"/>
  <c r="K6669" i="2" s="1"/>
  <c r="K6670" i="2" s="1"/>
  <c r="K6671" i="2" s="1"/>
  <c r="K6672" i="2" s="1"/>
  <c r="K6673" i="2" s="1"/>
  <c r="K6674" i="2" s="1"/>
  <c r="K6675" i="2" s="1"/>
  <c r="K6676" i="2" s="1"/>
  <c r="K6677" i="2" s="1"/>
  <c r="K6678" i="2" s="1"/>
  <c r="K6679" i="2" s="1"/>
  <c r="K6680" i="2" s="1"/>
  <c r="K6681" i="2" s="1"/>
  <c r="K6682" i="2" s="1"/>
  <c r="K6683" i="2" s="1"/>
  <c r="K6684" i="2" s="1"/>
  <c r="K6685" i="2" s="1"/>
  <c r="K6686" i="2" s="1"/>
  <c r="K6687" i="2" s="1"/>
  <c r="K6688" i="2" s="1"/>
  <c r="K6689" i="2" s="1"/>
  <c r="K6690" i="2" s="1"/>
  <c r="K6691" i="2" s="1"/>
  <c r="K6692" i="2" s="1"/>
  <c r="K6693" i="2" s="1"/>
  <c r="K6694" i="2" s="1"/>
  <c r="K6695" i="2" s="1"/>
  <c r="K6696" i="2" s="1"/>
  <c r="K6697" i="2" s="1"/>
  <c r="K6698" i="2" s="1"/>
  <c r="K6699" i="2" s="1"/>
  <c r="K6700" i="2" s="1"/>
  <c r="K6701" i="2" s="1"/>
  <c r="K6702" i="2" s="1"/>
  <c r="K6703" i="2" s="1"/>
  <c r="K6704" i="2" s="1"/>
  <c r="K6705" i="2" s="1"/>
  <c r="K6706" i="2" s="1"/>
  <c r="K6707" i="2" s="1"/>
  <c r="K6708" i="2" s="1"/>
  <c r="K6709" i="2" s="1"/>
  <c r="K6710" i="2" s="1"/>
  <c r="K6711" i="2" s="1"/>
  <c r="K6712" i="2" s="1"/>
  <c r="K6713" i="2" s="1"/>
  <c r="K6714" i="2" s="1"/>
  <c r="K6715" i="2" s="1"/>
  <c r="K6716" i="2" s="1"/>
  <c r="K6717" i="2" s="1"/>
  <c r="K6718" i="2" s="1"/>
  <c r="K6719" i="2" s="1"/>
  <c r="K6720" i="2" s="1"/>
  <c r="K6721" i="2" s="1"/>
  <c r="K6722" i="2" s="1"/>
  <c r="K6723" i="2" s="1"/>
  <c r="K6724" i="2" s="1"/>
  <c r="K6725" i="2" s="1"/>
  <c r="K6726" i="2" s="1"/>
  <c r="K6727" i="2" s="1"/>
  <c r="K6728" i="2" s="1"/>
  <c r="K6729" i="2" s="1"/>
  <c r="K6730" i="2" s="1"/>
  <c r="K6731" i="2" s="1"/>
  <c r="K6732" i="2" s="1"/>
  <c r="K6733" i="2" s="1"/>
  <c r="K6734" i="2" s="1"/>
  <c r="K6735" i="2" s="1"/>
  <c r="K6736" i="2" s="1"/>
  <c r="K6737" i="2" s="1"/>
  <c r="K6738" i="2" s="1"/>
  <c r="K6739" i="2" s="1"/>
  <c r="K6740" i="2" s="1"/>
  <c r="K6741" i="2" s="1"/>
  <c r="K6742" i="2" s="1"/>
  <c r="K6743" i="2" s="1"/>
  <c r="K6744" i="2" s="1"/>
  <c r="K6745" i="2" s="1"/>
  <c r="K6746" i="2" s="1"/>
  <c r="K6747" i="2" s="1"/>
  <c r="K6748" i="2" s="1"/>
  <c r="K6749" i="2" s="1"/>
  <c r="K6750" i="2" s="1"/>
  <c r="K6751" i="2" s="1"/>
  <c r="K6752" i="2" s="1"/>
  <c r="K6753" i="2" s="1"/>
  <c r="K6754" i="2" s="1"/>
  <c r="K6755" i="2" s="1"/>
  <c r="K6756" i="2" s="1"/>
  <c r="K6757" i="2" s="1"/>
  <c r="K6758" i="2" s="1"/>
  <c r="K6759" i="2" s="1"/>
  <c r="K6760" i="2" s="1"/>
  <c r="K6761" i="2" s="1"/>
  <c r="K6762" i="2" s="1"/>
  <c r="K6763" i="2" s="1"/>
  <c r="K6764" i="2" s="1"/>
  <c r="K6765" i="2" s="1"/>
  <c r="K6766" i="2" s="1"/>
  <c r="K6767" i="2" s="1"/>
  <c r="K6768" i="2" s="1"/>
  <c r="K6769" i="2" s="1"/>
  <c r="K6770" i="2" s="1"/>
  <c r="K6771" i="2" s="1"/>
  <c r="K6772" i="2" s="1"/>
  <c r="K6773" i="2" s="1"/>
  <c r="K6774" i="2" s="1"/>
  <c r="K6775" i="2" s="1"/>
  <c r="K6776" i="2" s="1"/>
  <c r="K6777" i="2" s="1"/>
  <c r="K6778" i="2" s="1"/>
  <c r="K6779" i="2" s="1"/>
  <c r="K6780" i="2" s="1"/>
  <c r="K6781" i="2" s="1"/>
  <c r="K6782" i="2" s="1"/>
  <c r="K6783" i="2" s="1"/>
  <c r="K6784" i="2" s="1"/>
  <c r="K6785" i="2" s="1"/>
  <c r="K6786" i="2" s="1"/>
  <c r="K6787" i="2" s="1"/>
  <c r="K6788" i="2" s="1"/>
  <c r="K6789" i="2" s="1"/>
  <c r="K6790" i="2" s="1"/>
  <c r="K6791" i="2" s="1"/>
  <c r="K6792" i="2" s="1"/>
  <c r="K6793" i="2" s="1"/>
  <c r="K6794" i="2" s="1"/>
  <c r="K6795" i="2" s="1"/>
  <c r="K6796" i="2" s="1"/>
  <c r="K6797" i="2" s="1"/>
  <c r="K6798" i="2" s="1"/>
  <c r="K6799" i="2" s="1"/>
  <c r="K6800" i="2" s="1"/>
  <c r="K6801" i="2" s="1"/>
  <c r="K6802" i="2" s="1"/>
  <c r="K6803" i="2" s="1"/>
  <c r="K6804" i="2" s="1"/>
  <c r="K6805" i="2" s="1"/>
  <c r="K6806" i="2" s="1"/>
  <c r="K6807" i="2" s="1"/>
  <c r="K6808" i="2" s="1"/>
  <c r="K6809" i="2" s="1"/>
  <c r="K6810" i="2" s="1"/>
  <c r="K6811" i="2" s="1"/>
  <c r="K6812" i="2" s="1"/>
  <c r="K6813" i="2" s="1"/>
  <c r="K6814" i="2" s="1"/>
  <c r="K6815" i="2" s="1"/>
  <c r="K6816" i="2" s="1"/>
  <c r="K6817" i="2" s="1"/>
  <c r="K6818" i="2" s="1"/>
  <c r="K6819" i="2" s="1"/>
  <c r="K6820" i="2" s="1"/>
  <c r="K6821" i="2" s="1"/>
  <c r="K6822" i="2" s="1"/>
  <c r="K6823" i="2" s="1"/>
  <c r="K6824" i="2" s="1"/>
  <c r="K6825" i="2" s="1"/>
  <c r="K6826" i="2" s="1"/>
  <c r="K6827" i="2" s="1"/>
  <c r="K6828" i="2" s="1"/>
  <c r="K6829" i="2" s="1"/>
  <c r="K6830" i="2" s="1"/>
  <c r="K6831" i="2" s="1"/>
  <c r="K6832" i="2" s="1"/>
  <c r="K6833" i="2" s="1"/>
  <c r="K6834" i="2" s="1"/>
  <c r="K6835" i="2" s="1"/>
  <c r="K6836" i="2" s="1"/>
  <c r="K6837" i="2" s="1"/>
  <c r="K6838" i="2" s="1"/>
  <c r="K6839" i="2" s="1"/>
  <c r="K6840" i="2" s="1"/>
  <c r="K6841" i="2" s="1"/>
  <c r="K6842" i="2" s="1"/>
  <c r="K6843" i="2" s="1"/>
  <c r="K6844" i="2" s="1"/>
  <c r="K6845" i="2" s="1"/>
  <c r="K6846" i="2" s="1"/>
  <c r="K6847" i="2" s="1"/>
  <c r="K6848" i="2" s="1"/>
  <c r="K6849" i="2" s="1"/>
  <c r="K6850" i="2" s="1"/>
  <c r="K6851" i="2" s="1"/>
  <c r="K6852" i="2" s="1"/>
  <c r="K6853" i="2" s="1"/>
  <c r="K6854" i="2" s="1"/>
  <c r="K6855" i="2" s="1"/>
  <c r="K6856" i="2" s="1"/>
  <c r="K6857" i="2" s="1"/>
  <c r="K6858" i="2" s="1"/>
  <c r="K6859" i="2" s="1"/>
  <c r="K6860" i="2" s="1"/>
  <c r="K6861" i="2" s="1"/>
  <c r="K6862" i="2" s="1"/>
  <c r="K6863" i="2" s="1"/>
  <c r="K6864" i="2" s="1"/>
  <c r="K6865" i="2" s="1"/>
  <c r="K6866" i="2" s="1"/>
  <c r="K6867" i="2" s="1"/>
  <c r="K6868" i="2" s="1"/>
  <c r="K6869" i="2" s="1"/>
  <c r="K6870" i="2" s="1"/>
  <c r="K6871" i="2" s="1"/>
  <c r="K6872" i="2" s="1"/>
  <c r="K6873" i="2" s="1"/>
  <c r="K6874" i="2" s="1"/>
  <c r="K6875" i="2" s="1"/>
  <c r="K6876" i="2" s="1"/>
  <c r="K6877" i="2" s="1"/>
  <c r="K6878" i="2" s="1"/>
  <c r="K6879" i="2" s="1"/>
  <c r="K6880" i="2" s="1"/>
  <c r="K6881" i="2" s="1"/>
  <c r="K6882" i="2" s="1"/>
  <c r="K6883" i="2" s="1"/>
  <c r="K6884" i="2" s="1"/>
  <c r="K6885" i="2" s="1"/>
  <c r="K6886" i="2" s="1"/>
  <c r="K6887" i="2" s="1"/>
  <c r="K6888" i="2" s="1"/>
  <c r="K6889" i="2" s="1"/>
  <c r="K6890" i="2" s="1"/>
  <c r="K6891" i="2" s="1"/>
  <c r="K6892" i="2" s="1"/>
  <c r="K6893" i="2" s="1"/>
  <c r="K6894" i="2" s="1"/>
  <c r="K6895" i="2" s="1"/>
  <c r="K6896" i="2" s="1"/>
  <c r="K6897" i="2" s="1"/>
  <c r="K6898" i="2" s="1"/>
  <c r="K6899" i="2" s="1"/>
  <c r="K6900" i="2" s="1"/>
  <c r="K6901" i="2" s="1"/>
  <c r="K6902" i="2" s="1"/>
  <c r="K6903" i="2" s="1"/>
  <c r="K6904" i="2" s="1"/>
  <c r="K6905" i="2" s="1"/>
  <c r="K6906" i="2" s="1"/>
  <c r="K6907" i="2" s="1"/>
  <c r="K6908" i="2" s="1"/>
  <c r="K6909" i="2" s="1"/>
  <c r="K6910" i="2" s="1"/>
  <c r="K6911" i="2" s="1"/>
  <c r="K6912" i="2" s="1"/>
  <c r="K6913" i="2" s="1"/>
  <c r="K6914" i="2" s="1"/>
  <c r="K6915" i="2" s="1"/>
  <c r="K6916" i="2" s="1"/>
  <c r="K6917" i="2" s="1"/>
  <c r="K6918" i="2" s="1"/>
  <c r="K6919" i="2" s="1"/>
  <c r="K6920" i="2" s="1"/>
  <c r="K6921" i="2" s="1"/>
  <c r="K6922" i="2" s="1"/>
  <c r="K6923" i="2" s="1"/>
  <c r="K6924" i="2" s="1"/>
  <c r="K6925" i="2" s="1"/>
  <c r="K6926" i="2" s="1"/>
  <c r="K6927" i="2" s="1"/>
  <c r="K6928" i="2" s="1"/>
  <c r="K6929" i="2" s="1"/>
  <c r="K6930" i="2" s="1"/>
  <c r="K6931" i="2" s="1"/>
  <c r="K6932" i="2" s="1"/>
  <c r="K6933" i="2" s="1"/>
  <c r="K6934" i="2" s="1"/>
  <c r="K6935" i="2" s="1"/>
  <c r="K6936" i="2" s="1"/>
  <c r="K6937" i="2" s="1"/>
  <c r="K6938" i="2" s="1"/>
  <c r="K6939" i="2" s="1"/>
  <c r="K6940" i="2" s="1"/>
  <c r="K6941" i="2" s="1"/>
  <c r="K6942" i="2" s="1"/>
  <c r="K6943" i="2" s="1"/>
  <c r="K6944" i="2" s="1"/>
  <c r="K6945" i="2" s="1"/>
  <c r="K6946" i="2" s="1"/>
  <c r="K6947" i="2" s="1"/>
  <c r="K6948" i="2" s="1"/>
  <c r="K6949" i="2" s="1"/>
  <c r="K6950" i="2" s="1"/>
  <c r="K6951" i="2" s="1"/>
  <c r="K6952" i="2" s="1"/>
  <c r="K6953" i="2" s="1"/>
  <c r="K6954" i="2" s="1"/>
  <c r="K6955" i="2" s="1"/>
  <c r="K6956" i="2" s="1"/>
  <c r="K6957" i="2" s="1"/>
  <c r="K6958" i="2" s="1"/>
  <c r="K6959" i="2" s="1"/>
  <c r="K6960" i="2" s="1"/>
  <c r="K6961" i="2" s="1"/>
  <c r="K6962" i="2" s="1"/>
  <c r="K6963" i="2" s="1"/>
  <c r="K6964" i="2" s="1"/>
  <c r="K6965" i="2" s="1"/>
  <c r="K6966" i="2" s="1"/>
  <c r="K6967" i="2" s="1"/>
  <c r="K6968" i="2" s="1"/>
  <c r="K6969" i="2" s="1"/>
  <c r="K6970" i="2" s="1"/>
  <c r="K6971" i="2" s="1"/>
  <c r="K6972" i="2" s="1"/>
  <c r="K6973" i="2" s="1"/>
  <c r="K6974" i="2" s="1"/>
  <c r="K6975" i="2" s="1"/>
  <c r="K6976" i="2" s="1"/>
  <c r="K6977" i="2" s="1"/>
  <c r="K6978" i="2" s="1"/>
  <c r="K6979" i="2" s="1"/>
  <c r="K6980" i="2" s="1"/>
  <c r="K6981" i="2" s="1"/>
  <c r="K6982" i="2" s="1"/>
  <c r="K6983" i="2" s="1"/>
  <c r="K6984" i="2" s="1"/>
  <c r="K6985" i="2" s="1"/>
  <c r="K6986" i="2" s="1"/>
  <c r="K6987" i="2" s="1"/>
  <c r="K6988" i="2" s="1"/>
  <c r="K6989" i="2" s="1"/>
  <c r="K6990" i="2" s="1"/>
  <c r="K6991" i="2" s="1"/>
  <c r="K6992" i="2" s="1"/>
  <c r="K6993" i="2" s="1"/>
  <c r="K6994" i="2" s="1"/>
  <c r="K6995" i="2" s="1"/>
  <c r="K6996" i="2" s="1"/>
  <c r="K6997" i="2" s="1"/>
  <c r="K6998" i="2" s="1"/>
  <c r="K6999" i="2" s="1"/>
  <c r="K7000" i="2" s="1"/>
  <c r="K7001" i="2" s="1"/>
  <c r="K7002" i="2" s="1"/>
  <c r="K7003" i="2" s="1"/>
  <c r="K7004" i="2" s="1"/>
  <c r="K7005" i="2" s="1"/>
  <c r="K7006" i="2" s="1"/>
  <c r="K7007" i="2" s="1"/>
  <c r="K7008" i="2" s="1"/>
  <c r="K7009" i="2" s="1"/>
  <c r="K7010" i="2" s="1"/>
  <c r="K7011" i="2" s="1"/>
  <c r="K7012" i="2" s="1"/>
  <c r="K7013" i="2" s="1"/>
  <c r="K7014" i="2" s="1"/>
  <c r="K7015" i="2" s="1"/>
  <c r="K7016" i="2" s="1"/>
  <c r="K7017" i="2" s="1"/>
  <c r="K7018" i="2" s="1"/>
  <c r="K7019" i="2" s="1"/>
  <c r="K7020" i="2" s="1"/>
  <c r="K7021" i="2" s="1"/>
  <c r="K7022" i="2" s="1"/>
  <c r="K7023" i="2" s="1"/>
  <c r="K7024" i="2" s="1"/>
  <c r="K7025" i="2" s="1"/>
  <c r="K7026" i="2" s="1"/>
  <c r="K7027" i="2" s="1"/>
  <c r="K7028" i="2" s="1"/>
  <c r="K7029" i="2" s="1"/>
  <c r="K7030" i="2" s="1"/>
  <c r="K7031" i="2" s="1"/>
  <c r="K7032" i="2" s="1"/>
  <c r="K7033" i="2" s="1"/>
  <c r="K7034" i="2" s="1"/>
  <c r="K7035" i="2" s="1"/>
  <c r="K7036" i="2" s="1"/>
  <c r="K7037" i="2" s="1"/>
  <c r="K7038" i="2" s="1"/>
  <c r="K7039" i="2" s="1"/>
  <c r="K7040" i="2" s="1"/>
  <c r="K7041" i="2" s="1"/>
  <c r="K7042" i="2" s="1"/>
  <c r="K7043" i="2" s="1"/>
  <c r="K7044" i="2" s="1"/>
  <c r="K7045" i="2" s="1"/>
  <c r="K7046" i="2" s="1"/>
  <c r="K7047" i="2" s="1"/>
  <c r="K7048" i="2" s="1"/>
  <c r="K7049" i="2" s="1"/>
  <c r="K7050" i="2" s="1"/>
  <c r="K7051" i="2" s="1"/>
  <c r="K7052" i="2" s="1"/>
  <c r="K7053" i="2" s="1"/>
  <c r="K7054" i="2" s="1"/>
  <c r="K7055" i="2" s="1"/>
  <c r="K7056" i="2" s="1"/>
  <c r="K7057" i="2" s="1"/>
  <c r="K7058" i="2" s="1"/>
  <c r="K7059" i="2" s="1"/>
  <c r="K7060" i="2" s="1"/>
  <c r="K7061" i="2" s="1"/>
  <c r="K7062" i="2" s="1"/>
  <c r="K7063" i="2" s="1"/>
  <c r="K7064" i="2" s="1"/>
  <c r="K7065" i="2" s="1"/>
  <c r="K7066" i="2" s="1"/>
  <c r="K7067" i="2" s="1"/>
  <c r="K7068" i="2" s="1"/>
  <c r="K7069" i="2" s="1"/>
  <c r="K7070" i="2" s="1"/>
  <c r="K7071" i="2" s="1"/>
  <c r="K7072" i="2" s="1"/>
  <c r="K7073" i="2" s="1"/>
  <c r="K7074" i="2" s="1"/>
  <c r="K7075" i="2" s="1"/>
  <c r="K7076" i="2" s="1"/>
  <c r="K7077" i="2" s="1"/>
  <c r="K7078" i="2" s="1"/>
  <c r="K7079" i="2" s="1"/>
  <c r="K7080" i="2" s="1"/>
  <c r="K7081" i="2" s="1"/>
  <c r="K7082" i="2" s="1"/>
  <c r="K7083" i="2" s="1"/>
  <c r="K7084" i="2" s="1"/>
  <c r="K7085" i="2" s="1"/>
  <c r="K7086" i="2" s="1"/>
  <c r="K7087" i="2" s="1"/>
  <c r="K7088" i="2" s="1"/>
  <c r="K7089" i="2" s="1"/>
  <c r="K7090" i="2" s="1"/>
  <c r="K7091" i="2" s="1"/>
  <c r="K7092" i="2" s="1"/>
  <c r="K7093" i="2" s="1"/>
  <c r="K7094" i="2" s="1"/>
  <c r="K7095" i="2" s="1"/>
  <c r="K7096" i="2" s="1"/>
  <c r="K7097" i="2" s="1"/>
  <c r="K7098" i="2" s="1"/>
  <c r="K7099" i="2" s="1"/>
  <c r="K7100" i="2" s="1"/>
  <c r="K7101" i="2" s="1"/>
  <c r="K7102" i="2" s="1"/>
  <c r="K7103" i="2" s="1"/>
  <c r="K7104" i="2" s="1"/>
  <c r="K7105" i="2" s="1"/>
  <c r="K7106" i="2" s="1"/>
  <c r="K7107" i="2" s="1"/>
  <c r="K7108" i="2" s="1"/>
  <c r="K7109" i="2" s="1"/>
  <c r="K7110" i="2" s="1"/>
  <c r="K7111" i="2" s="1"/>
  <c r="K7112" i="2" s="1"/>
  <c r="K7113" i="2" s="1"/>
  <c r="K7114" i="2" s="1"/>
  <c r="K7115" i="2" s="1"/>
  <c r="K7116" i="2" s="1"/>
  <c r="K7117" i="2" s="1"/>
  <c r="K7118" i="2" s="1"/>
  <c r="K7119" i="2" s="1"/>
  <c r="K7120" i="2" s="1"/>
  <c r="K7121" i="2" s="1"/>
  <c r="K7122" i="2" s="1"/>
  <c r="K7123" i="2" s="1"/>
  <c r="K7124" i="2" s="1"/>
  <c r="K7125" i="2" s="1"/>
  <c r="K7126" i="2" s="1"/>
  <c r="K7127" i="2" s="1"/>
  <c r="K7128" i="2" s="1"/>
  <c r="K7129" i="2" s="1"/>
  <c r="K7130" i="2" s="1"/>
  <c r="K7131" i="2" s="1"/>
  <c r="K7132" i="2" s="1"/>
  <c r="K7133" i="2" s="1"/>
  <c r="K7134" i="2" s="1"/>
  <c r="K7135" i="2" s="1"/>
  <c r="K7136" i="2" s="1"/>
  <c r="K7137" i="2" s="1"/>
  <c r="K7138" i="2" s="1"/>
  <c r="K7139" i="2" s="1"/>
  <c r="K7140" i="2" s="1"/>
  <c r="K7141" i="2" s="1"/>
  <c r="K7142" i="2" s="1"/>
  <c r="K7143" i="2" s="1"/>
  <c r="K7144" i="2" s="1"/>
  <c r="K7145" i="2" s="1"/>
  <c r="K7146" i="2" s="1"/>
  <c r="K7147" i="2" s="1"/>
  <c r="K7148" i="2" s="1"/>
  <c r="K7149" i="2" s="1"/>
  <c r="K7150" i="2" s="1"/>
  <c r="K7151" i="2" s="1"/>
  <c r="K7152" i="2" s="1"/>
  <c r="K7153" i="2" s="1"/>
  <c r="K7154" i="2" s="1"/>
  <c r="K7155" i="2" s="1"/>
  <c r="K7156" i="2" s="1"/>
  <c r="K7157" i="2" s="1"/>
  <c r="K7158" i="2" s="1"/>
  <c r="K7159" i="2" s="1"/>
  <c r="K7160" i="2" s="1"/>
  <c r="K7161" i="2" s="1"/>
  <c r="K7162" i="2" s="1"/>
  <c r="K7163" i="2" s="1"/>
  <c r="K7164" i="2" s="1"/>
  <c r="K7165" i="2" s="1"/>
  <c r="K7166" i="2" s="1"/>
  <c r="K7167" i="2" s="1"/>
  <c r="K7168" i="2" s="1"/>
  <c r="K7169" i="2" s="1"/>
  <c r="K7170" i="2" s="1"/>
  <c r="K7171" i="2" s="1"/>
  <c r="K7172" i="2" s="1"/>
  <c r="K7173" i="2" s="1"/>
  <c r="K7174" i="2" s="1"/>
  <c r="K7175" i="2" s="1"/>
  <c r="K7176" i="2" s="1"/>
  <c r="K7177" i="2" s="1"/>
  <c r="K7178" i="2" s="1"/>
  <c r="K7179" i="2" s="1"/>
  <c r="K7180" i="2" s="1"/>
  <c r="K7181" i="2" s="1"/>
  <c r="K7182" i="2" s="1"/>
  <c r="K7183" i="2" s="1"/>
  <c r="K7184" i="2" s="1"/>
  <c r="K7185" i="2" s="1"/>
  <c r="K7186" i="2" s="1"/>
  <c r="K7187" i="2" s="1"/>
  <c r="K7188" i="2" s="1"/>
  <c r="K7189" i="2" s="1"/>
  <c r="K7190" i="2" s="1"/>
  <c r="K7191" i="2" s="1"/>
  <c r="K7192" i="2" s="1"/>
  <c r="K7193" i="2" s="1"/>
  <c r="K7194" i="2" s="1"/>
  <c r="K7195" i="2" s="1"/>
  <c r="K7196" i="2" s="1"/>
  <c r="K7197" i="2" s="1"/>
  <c r="K7198" i="2" s="1"/>
  <c r="K7199" i="2" s="1"/>
  <c r="K7200" i="2" s="1"/>
  <c r="K7201" i="2" s="1"/>
  <c r="K7202" i="2" s="1"/>
  <c r="K7203" i="2" s="1"/>
  <c r="K7204" i="2" s="1"/>
  <c r="K7205" i="2" s="1"/>
  <c r="K7206" i="2" s="1"/>
  <c r="K7207" i="2" s="1"/>
  <c r="K7208" i="2" s="1"/>
  <c r="K7209" i="2" s="1"/>
  <c r="K7210" i="2" s="1"/>
  <c r="K7211" i="2" s="1"/>
  <c r="K7212" i="2" s="1"/>
  <c r="K7213" i="2" s="1"/>
  <c r="K7214" i="2" s="1"/>
  <c r="K7215" i="2" s="1"/>
  <c r="K7216" i="2" s="1"/>
  <c r="K7217" i="2" s="1"/>
  <c r="K7218" i="2" s="1"/>
  <c r="K7219" i="2" s="1"/>
  <c r="K7220" i="2" s="1"/>
  <c r="K7221" i="2" s="1"/>
  <c r="K7222" i="2" s="1"/>
  <c r="K7223" i="2" s="1"/>
  <c r="K7224" i="2" s="1"/>
  <c r="K7225" i="2" s="1"/>
  <c r="K7226" i="2" s="1"/>
  <c r="K7227" i="2" s="1"/>
  <c r="K7228" i="2" s="1"/>
  <c r="K7229" i="2" s="1"/>
  <c r="K7230" i="2" s="1"/>
  <c r="K7231" i="2" s="1"/>
  <c r="K7232" i="2" s="1"/>
  <c r="K7233" i="2" s="1"/>
  <c r="K7234" i="2" s="1"/>
  <c r="K7235" i="2" s="1"/>
  <c r="K7236" i="2" s="1"/>
  <c r="K7237" i="2" s="1"/>
  <c r="K7238" i="2" s="1"/>
  <c r="K7239" i="2" s="1"/>
  <c r="K7240" i="2" s="1"/>
  <c r="K7241" i="2" s="1"/>
  <c r="K7242" i="2" s="1"/>
  <c r="K7243" i="2" s="1"/>
  <c r="K7244" i="2" s="1"/>
  <c r="K7245" i="2" s="1"/>
  <c r="K7246" i="2" s="1"/>
  <c r="K7247" i="2" s="1"/>
  <c r="K7248" i="2" s="1"/>
  <c r="K7249" i="2" s="1"/>
  <c r="K7250" i="2" s="1"/>
  <c r="K7251" i="2" s="1"/>
  <c r="K7252" i="2" s="1"/>
  <c r="K7253" i="2" s="1"/>
  <c r="K7254" i="2" s="1"/>
  <c r="K7255" i="2" s="1"/>
  <c r="K7256" i="2" s="1"/>
  <c r="K7257" i="2" s="1"/>
  <c r="K7258" i="2" s="1"/>
  <c r="K7259" i="2" s="1"/>
  <c r="K7260" i="2" s="1"/>
  <c r="K7261" i="2" s="1"/>
  <c r="K7262" i="2" s="1"/>
  <c r="K7263" i="2" s="1"/>
  <c r="K7264" i="2" s="1"/>
  <c r="K7265" i="2" s="1"/>
  <c r="K7266" i="2" s="1"/>
  <c r="K7267" i="2" s="1"/>
  <c r="K7268" i="2" s="1"/>
  <c r="K7269" i="2" s="1"/>
  <c r="K7270" i="2" s="1"/>
  <c r="K7271" i="2" s="1"/>
  <c r="K7272" i="2" s="1"/>
  <c r="K7273" i="2" s="1"/>
  <c r="K7274" i="2" s="1"/>
  <c r="K7275" i="2" s="1"/>
  <c r="K7276" i="2" s="1"/>
  <c r="K7277" i="2" s="1"/>
  <c r="K7278" i="2" s="1"/>
  <c r="K7279" i="2" s="1"/>
  <c r="K7280" i="2" s="1"/>
  <c r="K7281" i="2" s="1"/>
  <c r="K7282" i="2" s="1"/>
  <c r="K7283" i="2" s="1"/>
  <c r="K7284" i="2" s="1"/>
  <c r="K7285" i="2" s="1"/>
  <c r="K7286" i="2" s="1"/>
  <c r="K7287" i="2" s="1"/>
  <c r="K7288" i="2" s="1"/>
  <c r="K7289" i="2" s="1"/>
  <c r="K7290" i="2" s="1"/>
  <c r="K7291" i="2" s="1"/>
  <c r="K7292" i="2" s="1"/>
  <c r="K7293" i="2" s="1"/>
  <c r="K7294" i="2" s="1"/>
  <c r="K7295" i="2" s="1"/>
  <c r="K7296" i="2" s="1"/>
  <c r="K7297" i="2" s="1"/>
  <c r="K7298" i="2" s="1"/>
  <c r="K7299" i="2" s="1"/>
  <c r="K7300" i="2" s="1"/>
  <c r="K7301" i="2" s="1"/>
  <c r="K7302" i="2" s="1"/>
  <c r="K7303" i="2" s="1"/>
  <c r="K7304" i="2" s="1"/>
  <c r="K7305" i="2" s="1"/>
  <c r="K7306" i="2" s="1"/>
  <c r="K7307" i="2" s="1"/>
  <c r="K7308" i="2" s="1"/>
  <c r="K7309" i="2" s="1"/>
  <c r="K7310" i="2" s="1"/>
  <c r="K7311" i="2" s="1"/>
  <c r="K7312" i="2" s="1"/>
  <c r="K7313" i="2" s="1"/>
  <c r="K7314" i="2" s="1"/>
  <c r="K7315" i="2" s="1"/>
  <c r="K7316" i="2" s="1"/>
  <c r="K7317" i="2" s="1"/>
  <c r="K7318" i="2" s="1"/>
  <c r="K7319" i="2" s="1"/>
  <c r="K7320" i="2" s="1"/>
  <c r="K7321" i="2" s="1"/>
  <c r="K7322" i="2" s="1"/>
  <c r="K7323" i="2" s="1"/>
  <c r="K7324" i="2" s="1"/>
  <c r="K7325" i="2" s="1"/>
  <c r="K7326" i="2" s="1"/>
  <c r="K7327" i="2" s="1"/>
  <c r="K7328" i="2" s="1"/>
  <c r="K7329" i="2" s="1"/>
  <c r="K7330" i="2" s="1"/>
  <c r="K7331" i="2" s="1"/>
  <c r="K7332" i="2" s="1"/>
  <c r="K7333" i="2" s="1"/>
  <c r="K7334" i="2" s="1"/>
  <c r="K7335" i="2" s="1"/>
  <c r="K7336" i="2" s="1"/>
  <c r="K7337" i="2" s="1"/>
  <c r="K7338" i="2" s="1"/>
  <c r="K7339" i="2" s="1"/>
  <c r="K7340" i="2" s="1"/>
  <c r="K7341" i="2" s="1"/>
  <c r="K7342" i="2" s="1"/>
  <c r="K7343" i="2" s="1"/>
  <c r="K7344" i="2" s="1"/>
  <c r="K7345" i="2" s="1"/>
  <c r="K7346" i="2" s="1"/>
  <c r="K7347" i="2" s="1"/>
  <c r="K7348" i="2" s="1"/>
  <c r="K7349" i="2" s="1"/>
  <c r="K7350" i="2" s="1"/>
  <c r="K7351" i="2" s="1"/>
  <c r="K7352" i="2" s="1"/>
  <c r="K7353" i="2" s="1"/>
  <c r="K7354" i="2" s="1"/>
  <c r="K7355" i="2" s="1"/>
  <c r="K7356" i="2" s="1"/>
  <c r="K7357" i="2" s="1"/>
  <c r="K7358" i="2" s="1"/>
  <c r="K7359" i="2" s="1"/>
  <c r="K7360" i="2" s="1"/>
  <c r="K7361" i="2" s="1"/>
  <c r="K7362" i="2" s="1"/>
  <c r="K7363" i="2" s="1"/>
  <c r="K7364" i="2" s="1"/>
  <c r="K7365" i="2" s="1"/>
  <c r="K7366" i="2" s="1"/>
  <c r="K7367" i="2" s="1"/>
  <c r="K7368" i="2" s="1"/>
  <c r="K7369" i="2" s="1"/>
  <c r="K7370" i="2" s="1"/>
  <c r="K7371" i="2" s="1"/>
  <c r="K7372" i="2" s="1"/>
  <c r="K7373" i="2" s="1"/>
  <c r="K7374" i="2" s="1"/>
  <c r="K7375" i="2" s="1"/>
  <c r="K7376" i="2" s="1"/>
  <c r="K7377" i="2" s="1"/>
  <c r="K7378" i="2" s="1"/>
  <c r="K7379" i="2" s="1"/>
  <c r="K7380" i="2" s="1"/>
  <c r="K7381" i="2" s="1"/>
  <c r="K7382" i="2" s="1"/>
  <c r="K7383" i="2" s="1"/>
  <c r="K7384" i="2" s="1"/>
  <c r="K7385" i="2" s="1"/>
  <c r="K7386" i="2" s="1"/>
  <c r="K7387" i="2" s="1"/>
  <c r="K7388" i="2" s="1"/>
  <c r="K7389" i="2" s="1"/>
  <c r="K7390" i="2" s="1"/>
  <c r="K7391" i="2" s="1"/>
  <c r="K7392" i="2" s="1"/>
  <c r="K7393" i="2" s="1"/>
  <c r="K7394" i="2" s="1"/>
  <c r="K7395" i="2" s="1"/>
  <c r="K7396" i="2" s="1"/>
  <c r="K7397" i="2" s="1"/>
  <c r="K7398" i="2" s="1"/>
  <c r="K7399" i="2" s="1"/>
  <c r="K7400" i="2" s="1"/>
  <c r="K7401" i="2" s="1"/>
  <c r="K7402" i="2" s="1"/>
  <c r="K7403" i="2" s="1"/>
  <c r="K7404" i="2" s="1"/>
  <c r="K7405" i="2" s="1"/>
  <c r="K7406" i="2" s="1"/>
  <c r="K7407" i="2" s="1"/>
  <c r="K7408" i="2" s="1"/>
  <c r="K7409" i="2" s="1"/>
  <c r="K7410" i="2" s="1"/>
  <c r="K7411" i="2" s="1"/>
  <c r="K7412" i="2" s="1"/>
  <c r="K7413" i="2" s="1"/>
  <c r="K7414" i="2" s="1"/>
  <c r="K7415" i="2" s="1"/>
  <c r="K7416" i="2" s="1"/>
  <c r="K7417" i="2" s="1"/>
  <c r="K7418" i="2" s="1"/>
  <c r="K7419" i="2" s="1"/>
  <c r="K7420" i="2" s="1"/>
  <c r="K7421" i="2" s="1"/>
  <c r="K7422" i="2" s="1"/>
  <c r="K7423" i="2" s="1"/>
  <c r="K7424" i="2" s="1"/>
  <c r="K7425" i="2" s="1"/>
  <c r="K7426" i="2" s="1"/>
  <c r="K7427" i="2" s="1"/>
  <c r="K7428" i="2" s="1"/>
  <c r="K7429" i="2" s="1"/>
  <c r="K7430" i="2" s="1"/>
  <c r="K7431" i="2" s="1"/>
  <c r="K7432" i="2" s="1"/>
  <c r="K7433" i="2" s="1"/>
  <c r="K7434" i="2" s="1"/>
  <c r="K7435" i="2" s="1"/>
  <c r="K7436" i="2" s="1"/>
  <c r="K7437" i="2" s="1"/>
  <c r="K7438" i="2" s="1"/>
  <c r="K7439" i="2" s="1"/>
  <c r="K7440" i="2" s="1"/>
  <c r="K7441" i="2" s="1"/>
  <c r="K7442" i="2" s="1"/>
  <c r="K7443" i="2" s="1"/>
  <c r="K7444" i="2" s="1"/>
  <c r="K7445" i="2" s="1"/>
  <c r="K7446" i="2" s="1"/>
  <c r="K7447" i="2" s="1"/>
  <c r="K7448" i="2" s="1"/>
  <c r="K7449" i="2" s="1"/>
  <c r="K7450" i="2" s="1"/>
  <c r="K7451" i="2" s="1"/>
  <c r="K7452" i="2" s="1"/>
  <c r="K7453" i="2" s="1"/>
  <c r="K7454" i="2" s="1"/>
  <c r="K7455" i="2" s="1"/>
  <c r="K7456" i="2" s="1"/>
  <c r="K7457" i="2" s="1"/>
  <c r="K7458" i="2" s="1"/>
  <c r="K7459" i="2" s="1"/>
  <c r="K7460" i="2" s="1"/>
  <c r="K7461" i="2" s="1"/>
  <c r="K7462" i="2" s="1"/>
  <c r="K7463" i="2" s="1"/>
  <c r="K7464" i="2" s="1"/>
  <c r="K7465" i="2" s="1"/>
  <c r="K7466" i="2" s="1"/>
  <c r="K7467" i="2" s="1"/>
  <c r="K7468" i="2" s="1"/>
  <c r="K7469" i="2" s="1"/>
  <c r="K7470" i="2" s="1"/>
  <c r="K7471" i="2" s="1"/>
  <c r="K7472" i="2" s="1"/>
  <c r="K7473" i="2" s="1"/>
  <c r="K7474" i="2" s="1"/>
  <c r="K7475" i="2" s="1"/>
  <c r="K7476" i="2" s="1"/>
  <c r="K7477" i="2" s="1"/>
  <c r="K7478" i="2" s="1"/>
  <c r="K7479" i="2" s="1"/>
  <c r="K7480" i="2" s="1"/>
  <c r="K7481" i="2" s="1"/>
  <c r="K7482" i="2" s="1"/>
  <c r="K7483" i="2" s="1"/>
  <c r="K7484" i="2" s="1"/>
  <c r="K7485" i="2" s="1"/>
  <c r="K7486" i="2" s="1"/>
  <c r="K7487" i="2" s="1"/>
  <c r="K7488" i="2" s="1"/>
  <c r="K7489" i="2" s="1"/>
  <c r="K7490" i="2" s="1"/>
  <c r="K7491" i="2" s="1"/>
  <c r="K7492" i="2" s="1"/>
  <c r="K7493" i="2" s="1"/>
  <c r="K7494" i="2" s="1"/>
  <c r="K7495" i="2" s="1"/>
  <c r="K7496" i="2" s="1"/>
  <c r="K7497" i="2" s="1"/>
  <c r="K7498" i="2" s="1"/>
  <c r="K7499" i="2" s="1"/>
  <c r="K7500" i="2" s="1"/>
  <c r="K7501" i="2" s="1"/>
  <c r="K7502" i="2" s="1"/>
  <c r="K7503" i="2" s="1"/>
  <c r="K7504" i="2" s="1"/>
  <c r="K7505" i="2" s="1"/>
  <c r="K7506" i="2" s="1"/>
  <c r="K7507" i="2" s="1"/>
  <c r="K7508" i="2" s="1"/>
  <c r="K7509" i="2" s="1"/>
  <c r="K7510" i="2" s="1"/>
  <c r="K7511" i="2" s="1"/>
  <c r="K7512" i="2" s="1"/>
  <c r="K7513" i="2" s="1"/>
  <c r="K7514" i="2" s="1"/>
  <c r="K7515" i="2" s="1"/>
  <c r="K7516" i="2" s="1"/>
  <c r="K7517" i="2" s="1"/>
  <c r="K7518" i="2" s="1"/>
  <c r="K7519" i="2" s="1"/>
  <c r="K7520" i="2" s="1"/>
  <c r="K7521" i="2" s="1"/>
  <c r="K7522" i="2" s="1"/>
  <c r="K7523" i="2" s="1"/>
  <c r="K7524" i="2" s="1"/>
  <c r="K7525" i="2" s="1"/>
  <c r="K7526" i="2" s="1"/>
  <c r="K7527" i="2" s="1"/>
  <c r="K7528" i="2" s="1"/>
  <c r="K7529" i="2" s="1"/>
  <c r="K7530" i="2" s="1"/>
  <c r="K7531" i="2" s="1"/>
  <c r="K7532" i="2" s="1"/>
  <c r="K7533" i="2" s="1"/>
  <c r="K7534" i="2" s="1"/>
  <c r="K7535" i="2" s="1"/>
  <c r="K7536" i="2" s="1"/>
  <c r="K7537" i="2" s="1"/>
  <c r="K7538" i="2" s="1"/>
  <c r="K7539" i="2" s="1"/>
  <c r="K7540" i="2" s="1"/>
  <c r="K7541" i="2" s="1"/>
  <c r="K7542" i="2" s="1"/>
  <c r="K7543" i="2" s="1"/>
  <c r="K7544" i="2" s="1"/>
  <c r="K7545" i="2" s="1"/>
  <c r="K7546" i="2" s="1"/>
  <c r="K7547" i="2" s="1"/>
  <c r="K7548" i="2" s="1"/>
  <c r="K7549" i="2" s="1"/>
  <c r="K7550" i="2" s="1"/>
  <c r="K7551" i="2" s="1"/>
  <c r="K7552" i="2" s="1"/>
  <c r="K7553" i="2" s="1"/>
  <c r="K7554" i="2" s="1"/>
  <c r="K7555" i="2" s="1"/>
  <c r="K7556" i="2" s="1"/>
  <c r="K7557" i="2" s="1"/>
  <c r="K7558" i="2" s="1"/>
  <c r="K7559" i="2" s="1"/>
  <c r="K7560" i="2" s="1"/>
  <c r="K7561" i="2" s="1"/>
  <c r="K7562" i="2" s="1"/>
  <c r="K7563" i="2" s="1"/>
  <c r="K7564" i="2" s="1"/>
  <c r="K7565" i="2" s="1"/>
  <c r="K7566" i="2" s="1"/>
  <c r="K7567" i="2" s="1"/>
  <c r="K7568" i="2" s="1"/>
  <c r="K7569" i="2" s="1"/>
  <c r="K7570" i="2" s="1"/>
  <c r="K7571" i="2" s="1"/>
  <c r="K7572" i="2" s="1"/>
  <c r="K7573" i="2" s="1"/>
  <c r="K7574" i="2" s="1"/>
  <c r="K7575" i="2" s="1"/>
  <c r="K7576" i="2" s="1"/>
  <c r="K7577" i="2" s="1"/>
  <c r="K7578" i="2" s="1"/>
  <c r="K7579" i="2" s="1"/>
  <c r="K7580" i="2" s="1"/>
  <c r="K7581" i="2" s="1"/>
  <c r="K7582" i="2" s="1"/>
  <c r="K7583" i="2" s="1"/>
  <c r="K7584" i="2" s="1"/>
  <c r="K7585" i="2" s="1"/>
  <c r="K7586" i="2" s="1"/>
  <c r="K7587" i="2" s="1"/>
  <c r="K7588" i="2" s="1"/>
  <c r="K7589" i="2" s="1"/>
  <c r="K7590" i="2" s="1"/>
  <c r="K7591" i="2" s="1"/>
  <c r="K7592" i="2" s="1"/>
  <c r="K7593" i="2" s="1"/>
  <c r="K7594" i="2" s="1"/>
  <c r="K7595" i="2" s="1"/>
  <c r="K7596" i="2" s="1"/>
  <c r="K7597" i="2" s="1"/>
  <c r="K7598" i="2" s="1"/>
  <c r="K7599" i="2" s="1"/>
  <c r="K7600" i="2" s="1"/>
  <c r="K7601" i="2" s="1"/>
  <c r="K7602" i="2" s="1"/>
  <c r="K7603" i="2" s="1"/>
  <c r="K7604" i="2" s="1"/>
  <c r="K7605" i="2" s="1"/>
  <c r="K7606" i="2" s="1"/>
  <c r="K7607" i="2" s="1"/>
  <c r="K7608" i="2" s="1"/>
  <c r="K7609" i="2" s="1"/>
  <c r="K7610" i="2" s="1"/>
  <c r="K7611" i="2" s="1"/>
  <c r="K7612" i="2" s="1"/>
  <c r="K7613" i="2" s="1"/>
  <c r="K7614" i="2" s="1"/>
  <c r="K7615" i="2" s="1"/>
  <c r="K7616" i="2" s="1"/>
  <c r="K7617" i="2" s="1"/>
  <c r="K7618" i="2" s="1"/>
  <c r="K7619" i="2" s="1"/>
  <c r="K7620" i="2" s="1"/>
  <c r="K7621" i="2" s="1"/>
  <c r="K7622" i="2" s="1"/>
  <c r="K7623" i="2" s="1"/>
  <c r="K7624" i="2" s="1"/>
  <c r="K7625" i="2" s="1"/>
  <c r="K7626" i="2" s="1"/>
  <c r="K7627" i="2" s="1"/>
  <c r="K7628" i="2" s="1"/>
  <c r="K7629" i="2" s="1"/>
  <c r="K7630" i="2" s="1"/>
  <c r="K7631" i="2" s="1"/>
  <c r="K7632" i="2" s="1"/>
  <c r="K7633" i="2" s="1"/>
  <c r="K7634" i="2" s="1"/>
  <c r="K7635" i="2" s="1"/>
  <c r="K7636" i="2" s="1"/>
  <c r="K7637" i="2" s="1"/>
  <c r="K7638" i="2" s="1"/>
  <c r="K7639" i="2" s="1"/>
  <c r="K7640" i="2" s="1"/>
  <c r="K7641" i="2" s="1"/>
  <c r="K7642" i="2" s="1"/>
  <c r="K7643" i="2" s="1"/>
  <c r="K7644" i="2" s="1"/>
  <c r="K7645" i="2" s="1"/>
  <c r="K7646" i="2" s="1"/>
  <c r="K7647" i="2" s="1"/>
  <c r="K7648" i="2" s="1"/>
  <c r="K7649" i="2" s="1"/>
  <c r="K7650" i="2" s="1"/>
  <c r="K7651" i="2" s="1"/>
  <c r="K7652" i="2" s="1"/>
  <c r="K7653" i="2" s="1"/>
  <c r="K7654" i="2" s="1"/>
  <c r="K7655" i="2" s="1"/>
  <c r="K7656" i="2" s="1"/>
  <c r="K7657" i="2" s="1"/>
  <c r="K7658" i="2" s="1"/>
  <c r="K7659" i="2" s="1"/>
  <c r="K7660" i="2" s="1"/>
  <c r="K7661" i="2" s="1"/>
  <c r="K7662" i="2" s="1"/>
  <c r="K7663" i="2" s="1"/>
  <c r="K7664" i="2" s="1"/>
  <c r="K7665" i="2" s="1"/>
  <c r="K7666" i="2" s="1"/>
  <c r="K7667" i="2" s="1"/>
  <c r="K7668" i="2" s="1"/>
  <c r="K7669" i="2" s="1"/>
  <c r="K7670" i="2" s="1"/>
  <c r="K7671" i="2" s="1"/>
  <c r="K7672" i="2" s="1"/>
  <c r="K7673" i="2" s="1"/>
  <c r="K7674" i="2" s="1"/>
  <c r="K7675" i="2" s="1"/>
  <c r="K7676" i="2" s="1"/>
  <c r="K7677" i="2" s="1"/>
  <c r="K7678" i="2" s="1"/>
  <c r="K7679" i="2" s="1"/>
  <c r="K7680" i="2" s="1"/>
  <c r="K7681" i="2" s="1"/>
  <c r="K7682" i="2" s="1"/>
  <c r="K7683" i="2" s="1"/>
  <c r="K7684" i="2" s="1"/>
  <c r="K7685" i="2" s="1"/>
  <c r="K7686" i="2" s="1"/>
  <c r="K7687" i="2" s="1"/>
  <c r="K7688" i="2" s="1"/>
  <c r="K7689" i="2" s="1"/>
  <c r="K7690" i="2" s="1"/>
  <c r="K7691" i="2" s="1"/>
  <c r="K7692" i="2" s="1"/>
  <c r="K7693" i="2" s="1"/>
  <c r="K7694" i="2" s="1"/>
  <c r="K7695" i="2" s="1"/>
  <c r="K7696" i="2" s="1"/>
  <c r="K7697" i="2" s="1"/>
  <c r="K7698" i="2" s="1"/>
  <c r="K7699" i="2" s="1"/>
  <c r="K7700" i="2" s="1"/>
  <c r="K7701" i="2" s="1"/>
  <c r="K7702" i="2" s="1"/>
  <c r="K7703" i="2" s="1"/>
  <c r="K7704" i="2" s="1"/>
  <c r="K7705" i="2" s="1"/>
  <c r="K7706" i="2" s="1"/>
  <c r="K7707" i="2" s="1"/>
  <c r="K7708" i="2" s="1"/>
  <c r="K7709" i="2" s="1"/>
  <c r="K7710" i="2" s="1"/>
  <c r="K7711" i="2" s="1"/>
  <c r="K7712" i="2" s="1"/>
  <c r="K7713" i="2" s="1"/>
  <c r="K7714" i="2" s="1"/>
  <c r="K7715" i="2" s="1"/>
  <c r="K7716" i="2" s="1"/>
  <c r="K7717" i="2" s="1"/>
  <c r="K7718" i="2" s="1"/>
  <c r="K7719" i="2" s="1"/>
  <c r="K7720" i="2" s="1"/>
  <c r="K7721" i="2" s="1"/>
  <c r="K7722" i="2" s="1"/>
  <c r="K7723" i="2" s="1"/>
  <c r="K7724" i="2" s="1"/>
  <c r="K7725" i="2" s="1"/>
  <c r="K7726" i="2" s="1"/>
  <c r="K7727" i="2" s="1"/>
  <c r="K7728" i="2" s="1"/>
  <c r="K7729" i="2" s="1"/>
  <c r="K7730" i="2" s="1"/>
  <c r="K7731" i="2" s="1"/>
  <c r="K7732" i="2" s="1"/>
  <c r="K7733" i="2" s="1"/>
  <c r="K7734" i="2" s="1"/>
  <c r="K7735" i="2" s="1"/>
  <c r="K7736" i="2" s="1"/>
  <c r="K7737" i="2" s="1"/>
  <c r="K7738" i="2" s="1"/>
  <c r="K7739" i="2" s="1"/>
  <c r="K7740" i="2" s="1"/>
  <c r="K7741" i="2" s="1"/>
  <c r="K7742" i="2" s="1"/>
  <c r="K7743" i="2" s="1"/>
  <c r="K7744" i="2" s="1"/>
  <c r="K7745" i="2" s="1"/>
  <c r="K7746" i="2" s="1"/>
  <c r="K7747" i="2" s="1"/>
  <c r="K7748" i="2" s="1"/>
  <c r="K7749" i="2" s="1"/>
  <c r="K7750" i="2" s="1"/>
  <c r="K7751" i="2" s="1"/>
  <c r="K7752" i="2" s="1"/>
  <c r="K7753" i="2" s="1"/>
  <c r="K7754" i="2" s="1"/>
  <c r="K7755" i="2" s="1"/>
  <c r="K7756" i="2" s="1"/>
  <c r="K7757" i="2" s="1"/>
  <c r="K7758" i="2" s="1"/>
  <c r="K7759" i="2" s="1"/>
  <c r="K7760" i="2" s="1"/>
  <c r="K7761" i="2" s="1"/>
  <c r="K7762" i="2" s="1"/>
  <c r="K7763" i="2" s="1"/>
  <c r="K7764" i="2" s="1"/>
  <c r="K7765" i="2" s="1"/>
  <c r="K7766" i="2" s="1"/>
  <c r="K7767" i="2" s="1"/>
  <c r="K7768" i="2" s="1"/>
  <c r="K7769" i="2" s="1"/>
  <c r="K7770" i="2" s="1"/>
  <c r="K7771" i="2" s="1"/>
  <c r="K7772" i="2" s="1"/>
  <c r="K7773" i="2" s="1"/>
  <c r="K7774" i="2" s="1"/>
  <c r="K7775" i="2" s="1"/>
  <c r="K7776" i="2" s="1"/>
  <c r="K7777" i="2" s="1"/>
  <c r="K7778" i="2" s="1"/>
  <c r="K7779" i="2" s="1"/>
  <c r="K7780" i="2" s="1"/>
  <c r="K7781" i="2" s="1"/>
  <c r="K7782" i="2" s="1"/>
  <c r="K7783" i="2" s="1"/>
  <c r="K7784" i="2" s="1"/>
  <c r="K7785" i="2" s="1"/>
  <c r="K7786" i="2" s="1"/>
  <c r="K7787" i="2" s="1"/>
  <c r="K7788" i="2" s="1"/>
  <c r="K7789" i="2" s="1"/>
  <c r="K7790" i="2" s="1"/>
  <c r="K7791" i="2" s="1"/>
  <c r="K7792" i="2" s="1"/>
  <c r="K7793" i="2" s="1"/>
  <c r="K7794" i="2" s="1"/>
  <c r="K7795" i="2" s="1"/>
  <c r="K7796" i="2" s="1"/>
  <c r="K7797" i="2" s="1"/>
  <c r="K7798" i="2" s="1"/>
  <c r="K7799" i="2" s="1"/>
  <c r="K7800" i="2" s="1"/>
  <c r="K7801" i="2" s="1"/>
  <c r="K7802" i="2" s="1"/>
  <c r="K7803" i="2" s="1"/>
  <c r="K7804" i="2" s="1"/>
  <c r="K7805" i="2" s="1"/>
  <c r="K7806" i="2" s="1"/>
  <c r="K7807" i="2" s="1"/>
  <c r="K7808" i="2" s="1"/>
  <c r="K7809" i="2" s="1"/>
  <c r="K7810" i="2" s="1"/>
  <c r="K7811" i="2" s="1"/>
  <c r="K7812" i="2" s="1"/>
  <c r="K7813" i="2" s="1"/>
  <c r="K7814" i="2" s="1"/>
  <c r="K7815" i="2" s="1"/>
  <c r="K7816" i="2" s="1"/>
  <c r="K7817" i="2" s="1"/>
  <c r="K7818" i="2" s="1"/>
  <c r="K7819" i="2" s="1"/>
  <c r="K7820" i="2" s="1"/>
  <c r="K7821" i="2" s="1"/>
  <c r="K7822" i="2" s="1"/>
  <c r="K7823" i="2" s="1"/>
  <c r="K7824" i="2" s="1"/>
  <c r="K7825" i="2" s="1"/>
  <c r="K7826" i="2" s="1"/>
  <c r="K7827" i="2" s="1"/>
  <c r="K7828" i="2" s="1"/>
  <c r="K7829" i="2" s="1"/>
  <c r="K7830" i="2" s="1"/>
  <c r="K7831" i="2" s="1"/>
  <c r="K7832" i="2" s="1"/>
  <c r="K7833" i="2" s="1"/>
  <c r="K7834" i="2" s="1"/>
  <c r="K7835" i="2" s="1"/>
  <c r="K7836" i="2" s="1"/>
  <c r="K7837" i="2" s="1"/>
  <c r="K7838" i="2" s="1"/>
  <c r="K7839" i="2" s="1"/>
  <c r="K7840" i="2" s="1"/>
  <c r="K7841" i="2" s="1"/>
  <c r="K7842" i="2" s="1"/>
  <c r="K7843" i="2" s="1"/>
  <c r="K7844" i="2" s="1"/>
  <c r="K7845" i="2" s="1"/>
  <c r="K7846" i="2" s="1"/>
  <c r="K7847" i="2" s="1"/>
  <c r="K7848" i="2" s="1"/>
  <c r="K7849" i="2" s="1"/>
  <c r="K7850" i="2" s="1"/>
  <c r="K7851" i="2" s="1"/>
  <c r="K7852" i="2" s="1"/>
  <c r="K7853" i="2" s="1"/>
  <c r="K7854" i="2" s="1"/>
  <c r="K7855" i="2" s="1"/>
  <c r="K7856" i="2" s="1"/>
  <c r="K7857" i="2" s="1"/>
  <c r="K7858" i="2" s="1"/>
  <c r="K7859" i="2" s="1"/>
  <c r="K7860" i="2" s="1"/>
  <c r="K7861" i="2" s="1"/>
  <c r="K7862" i="2" s="1"/>
  <c r="K7863" i="2" s="1"/>
  <c r="K7864" i="2" s="1"/>
  <c r="K7865" i="2" s="1"/>
  <c r="K7866" i="2" s="1"/>
  <c r="K7867" i="2" s="1"/>
  <c r="K7868" i="2" s="1"/>
  <c r="K7869" i="2" s="1"/>
  <c r="K7870" i="2" s="1"/>
  <c r="K7871" i="2" s="1"/>
  <c r="K7872" i="2" s="1"/>
  <c r="K7873" i="2" s="1"/>
  <c r="K7874" i="2" s="1"/>
  <c r="K7875" i="2" s="1"/>
  <c r="K7876" i="2" s="1"/>
  <c r="K7877" i="2" s="1"/>
  <c r="K7878" i="2" s="1"/>
  <c r="K7879" i="2" s="1"/>
  <c r="K7880" i="2" s="1"/>
  <c r="K7881" i="2" s="1"/>
  <c r="K7882" i="2" s="1"/>
  <c r="K7883" i="2" s="1"/>
  <c r="K7884" i="2" s="1"/>
  <c r="K7885" i="2" s="1"/>
  <c r="K7886" i="2" s="1"/>
  <c r="K7887" i="2" s="1"/>
  <c r="K7888" i="2" s="1"/>
  <c r="K7889" i="2" s="1"/>
  <c r="K7890" i="2" s="1"/>
  <c r="K7891" i="2" s="1"/>
  <c r="K7892" i="2" s="1"/>
  <c r="K7893" i="2" s="1"/>
  <c r="K7894" i="2" s="1"/>
  <c r="K7895" i="2" s="1"/>
  <c r="K7896" i="2" s="1"/>
  <c r="K7897" i="2" s="1"/>
  <c r="K7898" i="2" s="1"/>
  <c r="K7899" i="2" s="1"/>
  <c r="K7900" i="2" s="1"/>
  <c r="K7901" i="2" s="1"/>
  <c r="K7902" i="2" s="1"/>
  <c r="K7903" i="2" s="1"/>
  <c r="K7904" i="2" s="1"/>
  <c r="K7905" i="2" s="1"/>
  <c r="K7906" i="2" s="1"/>
  <c r="K7907" i="2" s="1"/>
  <c r="K7908" i="2" s="1"/>
  <c r="K7909" i="2" s="1"/>
  <c r="K7910" i="2" s="1"/>
  <c r="K7911" i="2" s="1"/>
  <c r="K7912" i="2" s="1"/>
  <c r="K7913" i="2" s="1"/>
  <c r="K7914" i="2" s="1"/>
  <c r="K7915" i="2" s="1"/>
  <c r="K7916" i="2" s="1"/>
  <c r="K7917" i="2" s="1"/>
  <c r="K7918" i="2" s="1"/>
  <c r="K7919" i="2" s="1"/>
  <c r="K7920" i="2" s="1"/>
  <c r="K7921" i="2" s="1"/>
  <c r="K7922" i="2" s="1"/>
  <c r="K7923" i="2" s="1"/>
  <c r="K7924" i="2" s="1"/>
  <c r="K7925" i="2" s="1"/>
  <c r="K7926" i="2" s="1"/>
  <c r="K7927" i="2" s="1"/>
  <c r="K7928" i="2" s="1"/>
  <c r="K7929" i="2" s="1"/>
  <c r="K7930" i="2" s="1"/>
  <c r="K7931" i="2" s="1"/>
  <c r="K7932" i="2" s="1"/>
  <c r="K7933" i="2" s="1"/>
  <c r="K7934" i="2" s="1"/>
  <c r="K7935" i="2" s="1"/>
  <c r="K7936" i="2" s="1"/>
  <c r="K7937" i="2" s="1"/>
  <c r="K7938" i="2" s="1"/>
  <c r="K7939" i="2" s="1"/>
  <c r="K7940" i="2" s="1"/>
  <c r="K7941" i="2" s="1"/>
  <c r="K7942" i="2" s="1"/>
  <c r="K7943" i="2" s="1"/>
  <c r="K7944" i="2" s="1"/>
  <c r="K7945" i="2" s="1"/>
  <c r="K7946" i="2" s="1"/>
  <c r="K7947" i="2" s="1"/>
  <c r="K7948" i="2" s="1"/>
  <c r="K7949" i="2" s="1"/>
  <c r="K7950" i="2" s="1"/>
  <c r="K7951" i="2" s="1"/>
  <c r="K7952" i="2" s="1"/>
  <c r="K7953" i="2" s="1"/>
  <c r="K7954" i="2" s="1"/>
  <c r="K7955" i="2" s="1"/>
  <c r="K7956" i="2" s="1"/>
  <c r="K7957" i="2" s="1"/>
  <c r="K7958" i="2" s="1"/>
  <c r="K7959" i="2" s="1"/>
  <c r="K7960" i="2" s="1"/>
  <c r="K7961" i="2" s="1"/>
  <c r="K7962" i="2" s="1"/>
  <c r="K7963" i="2" s="1"/>
  <c r="K7964" i="2" s="1"/>
  <c r="K7965" i="2" s="1"/>
  <c r="K7966" i="2" s="1"/>
  <c r="K7967" i="2" s="1"/>
  <c r="K7968" i="2" s="1"/>
  <c r="K7969" i="2" s="1"/>
  <c r="K7970" i="2" s="1"/>
  <c r="K7971" i="2" s="1"/>
  <c r="K7972" i="2" s="1"/>
  <c r="K7973" i="2" s="1"/>
  <c r="K7974" i="2" s="1"/>
  <c r="K7975" i="2" s="1"/>
  <c r="K7976" i="2" s="1"/>
  <c r="K7977" i="2" s="1"/>
  <c r="K7978" i="2" s="1"/>
  <c r="K7979" i="2" s="1"/>
  <c r="K7980" i="2" s="1"/>
  <c r="K7981" i="2" s="1"/>
  <c r="K7982" i="2" s="1"/>
  <c r="K7983" i="2" s="1"/>
  <c r="K7984" i="2" s="1"/>
  <c r="K7985" i="2" s="1"/>
  <c r="K7986" i="2" s="1"/>
  <c r="K7987" i="2" s="1"/>
  <c r="K7988" i="2" s="1"/>
  <c r="K7989" i="2" s="1"/>
  <c r="K7990" i="2" s="1"/>
  <c r="K7991" i="2" s="1"/>
  <c r="K7992" i="2" s="1"/>
  <c r="K7993" i="2" s="1"/>
  <c r="K7994" i="2" s="1"/>
  <c r="K7995" i="2" s="1"/>
  <c r="K7996" i="2" s="1"/>
  <c r="K7997" i="2" s="1"/>
  <c r="K7998" i="2" s="1"/>
  <c r="K7999" i="2" s="1"/>
  <c r="K8000" i="2" s="1"/>
  <c r="K8001" i="2" s="1"/>
  <c r="K8002" i="2" s="1"/>
  <c r="K8003" i="2" s="1"/>
  <c r="K8004" i="2" s="1"/>
  <c r="K8005" i="2" s="1"/>
  <c r="K8006" i="2" s="1"/>
  <c r="K8007" i="2" s="1"/>
  <c r="K8008" i="2" s="1"/>
  <c r="K8009" i="2" s="1"/>
  <c r="K8010" i="2" s="1"/>
  <c r="K8011" i="2" s="1"/>
  <c r="K8012" i="2" s="1"/>
  <c r="K8013" i="2" s="1"/>
  <c r="K8014" i="2" s="1"/>
  <c r="K8015" i="2" s="1"/>
  <c r="K8016" i="2" s="1"/>
  <c r="K8017" i="2" s="1"/>
  <c r="K8018" i="2" s="1"/>
  <c r="K8019" i="2" s="1"/>
  <c r="K8020" i="2" s="1"/>
  <c r="K8021" i="2" s="1"/>
  <c r="K8022" i="2" s="1"/>
  <c r="K8023" i="2" s="1"/>
  <c r="K8024" i="2" s="1"/>
  <c r="K8025" i="2" s="1"/>
  <c r="K8026" i="2" s="1"/>
  <c r="K8027" i="2" s="1"/>
  <c r="K8028" i="2" s="1"/>
  <c r="K8029" i="2" s="1"/>
  <c r="K8030" i="2" s="1"/>
  <c r="K8031" i="2" s="1"/>
  <c r="K8032" i="2" s="1"/>
  <c r="K8033" i="2" s="1"/>
  <c r="K8034" i="2" s="1"/>
  <c r="K8035" i="2" s="1"/>
  <c r="K8036" i="2" s="1"/>
  <c r="K8037" i="2" s="1"/>
  <c r="K8038" i="2" s="1"/>
  <c r="K8039" i="2" s="1"/>
  <c r="K8040" i="2" s="1"/>
  <c r="K8041" i="2" s="1"/>
  <c r="K8042" i="2" s="1"/>
  <c r="K8043" i="2" s="1"/>
  <c r="K8044" i="2" s="1"/>
  <c r="K8045" i="2" s="1"/>
  <c r="K8046" i="2" s="1"/>
  <c r="K8047" i="2" s="1"/>
  <c r="K8048" i="2" s="1"/>
  <c r="K8049" i="2" s="1"/>
  <c r="K8050" i="2" s="1"/>
  <c r="K8051" i="2" s="1"/>
  <c r="K8052" i="2" s="1"/>
  <c r="K8053" i="2" s="1"/>
  <c r="K8054" i="2" s="1"/>
  <c r="K8055" i="2" s="1"/>
  <c r="K8056" i="2" s="1"/>
  <c r="K8057" i="2" s="1"/>
  <c r="K8058" i="2" s="1"/>
  <c r="K8059" i="2" s="1"/>
  <c r="K8060" i="2" s="1"/>
  <c r="K8061" i="2" s="1"/>
  <c r="K8062" i="2" s="1"/>
  <c r="K8063" i="2" s="1"/>
  <c r="K8064" i="2" s="1"/>
  <c r="K8065" i="2" s="1"/>
  <c r="K8066" i="2" s="1"/>
  <c r="K8067" i="2" s="1"/>
  <c r="K8068" i="2" s="1"/>
  <c r="K8069" i="2" s="1"/>
  <c r="K8070" i="2" s="1"/>
  <c r="K8071" i="2" s="1"/>
  <c r="K8072" i="2" s="1"/>
  <c r="K8073" i="2" s="1"/>
  <c r="K8074" i="2" s="1"/>
  <c r="K8075" i="2" s="1"/>
  <c r="K8076" i="2" s="1"/>
  <c r="K8077" i="2" s="1"/>
  <c r="K8078" i="2" s="1"/>
  <c r="K8079" i="2" s="1"/>
  <c r="K8080" i="2" s="1"/>
  <c r="K8081" i="2" s="1"/>
  <c r="K8082" i="2" s="1"/>
  <c r="K8083" i="2" s="1"/>
  <c r="K8084" i="2" s="1"/>
  <c r="K8085" i="2" s="1"/>
  <c r="K8086" i="2" s="1"/>
  <c r="K8087" i="2" s="1"/>
  <c r="K8088" i="2" s="1"/>
  <c r="K8089" i="2" s="1"/>
  <c r="K8090" i="2" s="1"/>
  <c r="K8091" i="2" s="1"/>
  <c r="K8092" i="2" s="1"/>
  <c r="K8093" i="2" s="1"/>
  <c r="K8094" i="2" s="1"/>
  <c r="K8095" i="2" s="1"/>
  <c r="K8096" i="2" s="1"/>
  <c r="K8097" i="2" s="1"/>
  <c r="K8098" i="2" s="1"/>
  <c r="K8099" i="2" s="1"/>
  <c r="K8100" i="2" s="1"/>
  <c r="K8101" i="2" s="1"/>
  <c r="K8102" i="2" s="1"/>
  <c r="K8103" i="2" s="1"/>
  <c r="K8104" i="2" s="1"/>
  <c r="K8105" i="2" s="1"/>
  <c r="K8106" i="2" s="1"/>
  <c r="K8107" i="2" s="1"/>
  <c r="K8108" i="2" s="1"/>
  <c r="K8109" i="2" s="1"/>
  <c r="K8110" i="2" s="1"/>
  <c r="K8111" i="2" s="1"/>
  <c r="K8112" i="2" s="1"/>
  <c r="K8113" i="2" s="1"/>
  <c r="K8114" i="2" s="1"/>
  <c r="K8115" i="2" s="1"/>
  <c r="K8116" i="2" s="1"/>
  <c r="K8117" i="2" s="1"/>
  <c r="K8118" i="2" s="1"/>
  <c r="K8119" i="2" s="1"/>
  <c r="K8120" i="2" s="1"/>
  <c r="K8121" i="2" s="1"/>
  <c r="K8122" i="2" s="1"/>
  <c r="K8123" i="2" s="1"/>
  <c r="K8124" i="2" s="1"/>
  <c r="K8125" i="2" s="1"/>
  <c r="K8126" i="2" s="1"/>
  <c r="K8127" i="2" s="1"/>
  <c r="K8128" i="2" s="1"/>
  <c r="K8129" i="2" s="1"/>
  <c r="K8130" i="2" s="1"/>
  <c r="K8131" i="2" s="1"/>
  <c r="K8132" i="2" s="1"/>
  <c r="K8133" i="2" s="1"/>
  <c r="K8134" i="2" s="1"/>
  <c r="K8135" i="2" s="1"/>
  <c r="K8136" i="2" s="1"/>
  <c r="K8137" i="2" s="1"/>
  <c r="K8138" i="2" s="1"/>
  <c r="K8139" i="2" s="1"/>
  <c r="K8140" i="2" s="1"/>
  <c r="K8141" i="2" s="1"/>
  <c r="K8142" i="2" s="1"/>
  <c r="K8143" i="2" s="1"/>
  <c r="K8144" i="2" s="1"/>
  <c r="K8145" i="2" s="1"/>
  <c r="K8146" i="2" s="1"/>
  <c r="K8147" i="2" s="1"/>
  <c r="K8148" i="2" s="1"/>
  <c r="K8149" i="2" s="1"/>
  <c r="K8150" i="2" s="1"/>
  <c r="K8151" i="2" s="1"/>
  <c r="K8152" i="2" s="1"/>
  <c r="K8153" i="2" s="1"/>
  <c r="K8154" i="2" s="1"/>
  <c r="K8155" i="2" s="1"/>
  <c r="K8156" i="2" s="1"/>
  <c r="K8157" i="2" s="1"/>
  <c r="K8158" i="2" s="1"/>
  <c r="K8159" i="2" s="1"/>
  <c r="K8160" i="2" s="1"/>
  <c r="K8161" i="2" s="1"/>
  <c r="K8162" i="2" s="1"/>
  <c r="K8163" i="2" s="1"/>
  <c r="K8164" i="2" s="1"/>
  <c r="K8165" i="2" s="1"/>
  <c r="K8166" i="2" s="1"/>
  <c r="K8167" i="2" s="1"/>
  <c r="K8168" i="2" s="1"/>
  <c r="K8169" i="2" s="1"/>
  <c r="K8170" i="2" s="1"/>
  <c r="K8171" i="2" s="1"/>
  <c r="K8172" i="2" s="1"/>
  <c r="K8173" i="2" s="1"/>
  <c r="K8174" i="2" s="1"/>
  <c r="K8175" i="2" s="1"/>
  <c r="K8176" i="2" s="1"/>
  <c r="K8177" i="2" s="1"/>
  <c r="K8178" i="2" s="1"/>
  <c r="K8179" i="2" s="1"/>
  <c r="K8180" i="2" s="1"/>
  <c r="K8181" i="2" s="1"/>
  <c r="K8182" i="2" s="1"/>
  <c r="K8183" i="2" s="1"/>
  <c r="K8184" i="2" s="1"/>
  <c r="K8185" i="2" s="1"/>
  <c r="K8186" i="2" s="1"/>
  <c r="K8187" i="2" s="1"/>
  <c r="K8188" i="2" s="1"/>
  <c r="K8189" i="2" s="1"/>
  <c r="K8190" i="2" s="1"/>
  <c r="K8191" i="2" s="1"/>
  <c r="K8192" i="2" s="1"/>
  <c r="K8193" i="2" s="1"/>
  <c r="K8194" i="2" s="1"/>
  <c r="K8195" i="2" s="1"/>
  <c r="K8196" i="2" s="1"/>
  <c r="K8197" i="2" s="1"/>
  <c r="K8198" i="2" s="1"/>
  <c r="K8199" i="2" s="1"/>
  <c r="K8200" i="2" s="1"/>
  <c r="K8201" i="2" s="1"/>
  <c r="K8202" i="2" s="1"/>
  <c r="K8203" i="2" s="1"/>
  <c r="K8204" i="2" s="1"/>
  <c r="K8205" i="2" s="1"/>
  <c r="K8206" i="2" s="1"/>
  <c r="K8207" i="2" s="1"/>
  <c r="K8208" i="2" s="1"/>
  <c r="K8209" i="2" s="1"/>
  <c r="K8210" i="2" s="1"/>
  <c r="K8211" i="2" s="1"/>
  <c r="K8212" i="2" s="1"/>
  <c r="K8213" i="2" s="1"/>
  <c r="K8214" i="2" s="1"/>
  <c r="K8215" i="2" s="1"/>
  <c r="K8216" i="2" s="1"/>
  <c r="K8217" i="2" s="1"/>
  <c r="K8218" i="2" s="1"/>
  <c r="K8219" i="2" s="1"/>
  <c r="K8220" i="2" s="1"/>
  <c r="K8221" i="2" s="1"/>
  <c r="K8222" i="2" s="1"/>
  <c r="K8223" i="2" s="1"/>
  <c r="K8224" i="2" s="1"/>
  <c r="K8225" i="2" s="1"/>
  <c r="K8226" i="2" s="1"/>
  <c r="K8227" i="2" s="1"/>
  <c r="K8228" i="2" s="1"/>
  <c r="K8229" i="2" s="1"/>
  <c r="K8230" i="2" s="1"/>
  <c r="K8231" i="2" s="1"/>
  <c r="K8232" i="2" s="1"/>
  <c r="K8233" i="2" s="1"/>
  <c r="K8234" i="2" s="1"/>
  <c r="K8235" i="2" s="1"/>
  <c r="K8236" i="2" s="1"/>
  <c r="K8237" i="2" s="1"/>
  <c r="K8238" i="2" s="1"/>
  <c r="K8239" i="2" s="1"/>
  <c r="K8240" i="2" s="1"/>
  <c r="K8241" i="2" s="1"/>
  <c r="K8242" i="2" s="1"/>
  <c r="K8243" i="2" s="1"/>
  <c r="K8244" i="2" s="1"/>
  <c r="K8245" i="2" s="1"/>
  <c r="K8246" i="2" s="1"/>
  <c r="K8247" i="2" s="1"/>
  <c r="K8248" i="2" s="1"/>
  <c r="K8249" i="2" s="1"/>
  <c r="K8250" i="2" s="1"/>
  <c r="K8251" i="2" s="1"/>
  <c r="K8252" i="2" s="1"/>
  <c r="K8253" i="2" s="1"/>
  <c r="K8254" i="2" s="1"/>
  <c r="K8255" i="2" s="1"/>
  <c r="K8256" i="2" s="1"/>
  <c r="K8257" i="2" s="1"/>
  <c r="K8258" i="2" s="1"/>
  <c r="K8259" i="2" s="1"/>
  <c r="K8260" i="2" s="1"/>
  <c r="K8261" i="2" s="1"/>
  <c r="K8262" i="2" s="1"/>
  <c r="K8263" i="2" s="1"/>
  <c r="K8264" i="2" s="1"/>
  <c r="K8265" i="2" s="1"/>
  <c r="K8266" i="2" s="1"/>
  <c r="K8267" i="2" s="1"/>
  <c r="K8268" i="2" s="1"/>
  <c r="K8269" i="2" s="1"/>
  <c r="K8270" i="2" s="1"/>
  <c r="K8271" i="2" s="1"/>
  <c r="K8272" i="2" s="1"/>
  <c r="K8273" i="2" s="1"/>
  <c r="K8274" i="2" s="1"/>
  <c r="K8275" i="2" s="1"/>
  <c r="K8276" i="2" s="1"/>
  <c r="K8277" i="2" s="1"/>
  <c r="K8278" i="2" s="1"/>
  <c r="K8279" i="2" s="1"/>
  <c r="K8280" i="2" s="1"/>
  <c r="K8281" i="2" s="1"/>
  <c r="K8282" i="2" s="1"/>
  <c r="K8283" i="2" s="1"/>
  <c r="K8284" i="2" s="1"/>
  <c r="K8285" i="2" s="1"/>
  <c r="K8286" i="2" s="1"/>
  <c r="K8287" i="2" s="1"/>
  <c r="K8288" i="2" s="1"/>
  <c r="K8289" i="2" s="1"/>
  <c r="K8290" i="2" s="1"/>
  <c r="K8291" i="2" s="1"/>
  <c r="K8292" i="2" s="1"/>
  <c r="K8293" i="2" s="1"/>
  <c r="K8294" i="2" s="1"/>
  <c r="K8295" i="2" s="1"/>
  <c r="K8296" i="2" s="1"/>
  <c r="K8297" i="2" s="1"/>
  <c r="K8298" i="2" s="1"/>
  <c r="K8299" i="2" s="1"/>
  <c r="K8300" i="2" s="1"/>
  <c r="K8301" i="2" s="1"/>
  <c r="K8302" i="2" s="1"/>
  <c r="K8303" i="2" s="1"/>
  <c r="K8304" i="2" s="1"/>
  <c r="K8305" i="2" s="1"/>
  <c r="K8306" i="2" s="1"/>
  <c r="K8307" i="2" s="1"/>
  <c r="K8308" i="2" s="1"/>
  <c r="K8309" i="2" s="1"/>
  <c r="K8310" i="2" s="1"/>
  <c r="K8311" i="2" s="1"/>
  <c r="K8312" i="2" s="1"/>
  <c r="K8313" i="2" s="1"/>
  <c r="K8314" i="2" s="1"/>
  <c r="K8315" i="2" s="1"/>
  <c r="K8316" i="2" s="1"/>
  <c r="K8317" i="2" s="1"/>
  <c r="K8318" i="2" s="1"/>
  <c r="K8319" i="2" s="1"/>
  <c r="K8320" i="2" s="1"/>
  <c r="K8321" i="2" s="1"/>
  <c r="K8322" i="2" s="1"/>
  <c r="K8323" i="2" s="1"/>
  <c r="K8324" i="2" s="1"/>
  <c r="K8325" i="2" s="1"/>
  <c r="K8326" i="2" s="1"/>
  <c r="K8327" i="2" s="1"/>
  <c r="K8328" i="2" s="1"/>
  <c r="K8329" i="2" s="1"/>
  <c r="K8330" i="2" s="1"/>
  <c r="K8331" i="2" s="1"/>
  <c r="K8332" i="2" s="1"/>
  <c r="K8333" i="2" s="1"/>
  <c r="K8334" i="2" s="1"/>
  <c r="K8335" i="2" s="1"/>
  <c r="K8336" i="2" s="1"/>
  <c r="K8337" i="2" s="1"/>
  <c r="K8338" i="2" s="1"/>
  <c r="K8339" i="2" s="1"/>
  <c r="K8340" i="2" s="1"/>
  <c r="K8341" i="2" s="1"/>
  <c r="K8342" i="2" s="1"/>
  <c r="K8343" i="2" s="1"/>
  <c r="K8344" i="2" s="1"/>
  <c r="K8345" i="2" s="1"/>
  <c r="K8346" i="2" s="1"/>
  <c r="K8347" i="2" s="1"/>
  <c r="K8348" i="2" s="1"/>
  <c r="K8349" i="2" s="1"/>
  <c r="K8350" i="2" s="1"/>
  <c r="K8351" i="2" s="1"/>
  <c r="K8352" i="2" s="1"/>
  <c r="K8353" i="2" s="1"/>
  <c r="K8354" i="2" s="1"/>
  <c r="K8355" i="2" s="1"/>
  <c r="K8356" i="2" s="1"/>
  <c r="K8357" i="2" s="1"/>
  <c r="K8358" i="2" s="1"/>
  <c r="K8359" i="2" s="1"/>
  <c r="K8360" i="2" s="1"/>
  <c r="K8361" i="2" s="1"/>
  <c r="K8362" i="2" s="1"/>
  <c r="K8363" i="2" s="1"/>
  <c r="K8364" i="2" s="1"/>
  <c r="K8365" i="2" s="1"/>
  <c r="K8366" i="2" s="1"/>
  <c r="K8367" i="2" s="1"/>
  <c r="K8368" i="2" s="1"/>
  <c r="K8369" i="2" s="1"/>
  <c r="K8370" i="2" s="1"/>
  <c r="K8371" i="2" s="1"/>
  <c r="K8372" i="2" s="1"/>
  <c r="K8373" i="2" s="1"/>
  <c r="K8374" i="2" s="1"/>
  <c r="K8375" i="2" s="1"/>
  <c r="K8376" i="2" s="1"/>
  <c r="K8377" i="2" s="1"/>
  <c r="K8378" i="2" s="1"/>
  <c r="K8379" i="2" s="1"/>
  <c r="K8380" i="2" s="1"/>
  <c r="K8381" i="2" s="1"/>
  <c r="K8382" i="2" s="1"/>
  <c r="K8383" i="2" s="1"/>
  <c r="K8384" i="2" s="1"/>
  <c r="K8385" i="2" s="1"/>
  <c r="K8386" i="2" s="1"/>
  <c r="K8387" i="2" s="1"/>
  <c r="K8388" i="2" s="1"/>
  <c r="K8389" i="2" s="1"/>
  <c r="K8390" i="2" s="1"/>
  <c r="K8391" i="2" s="1"/>
  <c r="K8392" i="2" s="1"/>
  <c r="K8393" i="2" s="1"/>
  <c r="K8394" i="2" s="1"/>
  <c r="K8395" i="2" s="1"/>
  <c r="K8396" i="2" s="1"/>
  <c r="K8397" i="2" s="1"/>
  <c r="K8398" i="2" s="1"/>
  <c r="K8399" i="2" s="1"/>
  <c r="K8400" i="2" s="1"/>
  <c r="K8401" i="2" s="1"/>
  <c r="K8402" i="2" s="1"/>
  <c r="K8403" i="2" s="1"/>
  <c r="K8404" i="2" s="1"/>
  <c r="K8405" i="2" s="1"/>
  <c r="K8406" i="2" s="1"/>
  <c r="K8407" i="2" s="1"/>
  <c r="K8408" i="2" s="1"/>
  <c r="K8409" i="2" s="1"/>
  <c r="K8410" i="2" s="1"/>
  <c r="K8411" i="2" s="1"/>
  <c r="K8412" i="2" s="1"/>
  <c r="K8413" i="2" s="1"/>
  <c r="K8414" i="2" s="1"/>
  <c r="K8415" i="2" s="1"/>
  <c r="K8416" i="2" s="1"/>
  <c r="K8417" i="2" s="1"/>
  <c r="K8418" i="2" s="1"/>
  <c r="K8419" i="2" s="1"/>
  <c r="K8420" i="2" s="1"/>
  <c r="K8421" i="2" s="1"/>
  <c r="K8422" i="2" s="1"/>
  <c r="K8423" i="2" s="1"/>
  <c r="K8424" i="2" s="1"/>
  <c r="K8425" i="2" s="1"/>
  <c r="K8426" i="2" s="1"/>
  <c r="K8427" i="2" s="1"/>
  <c r="K8428" i="2" s="1"/>
  <c r="K8429" i="2" s="1"/>
  <c r="K8430" i="2" s="1"/>
  <c r="K8431" i="2" s="1"/>
  <c r="K8432" i="2" s="1"/>
  <c r="K8433" i="2" s="1"/>
  <c r="K8434" i="2" s="1"/>
  <c r="K8435" i="2" s="1"/>
  <c r="K8436" i="2" s="1"/>
  <c r="K8437" i="2" s="1"/>
  <c r="K8438" i="2" s="1"/>
  <c r="K8439" i="2" s="1"/>
  <c r="K8440" i="2" s="1"/>
  <c r="K8441" i="2" s="1"/>
  <c r="K8442" i="2" s="1"/>
  <c r="K8443" i="2" s="1"/>
  <c r="K8444" i="2" s="1"/>
  <c r="K8445" i="2" s="1"/>
  <c r="K8446" i="2" s="1"/>
  <c r="K8447" i="2" s="1"/>
  <c r="K8448" i="2" s="1"/>
  <c r="K8449" i="2" s="1"/>
  <c r="K8450" i="2" s="1"/>
  <c r="K8451" i="2" s="1"/>
  <c r="K8452" i="2" s="1"/>
  <c r="K8453" i="2" s="1"/>
  <c r="K8454" i="2" s="1"/>
  <c r="K8455" i="2" s="1"/>
  <c r="K8456" i="2" s="1"/>
  <c r="K8457" i="2" s="1"/>
  <c r="K8458" i="2" s="1"/>
  <c r="K8459" i="2" s="1"/>
  <c r="K8460" i="2" s="1"/>
  <c r="K8461" i="2" s="1"/>
  <c r="K8462" i="2" s="1"/>
  <c r="K8463" i="2" s="1"/>
  <c r="K8464" i="2" s="1"/>
  <c r="K8465" i="2" s="1"/>
  <c r="K8466" i="2" s="1"/>
  <c r="K8467" i="2" s="1"/>
  <c r="K8468" i="2" s="1"/>
  <c r="K8469" i="2" s="1"/>
  <c r="K8470" i="2" s="1"/>
  <c r="K8471" i="2" s="1"/>
  <c r="K8472" i="2" s="1"/>
  <c r="K8473" i="2" s="1"/>
  <c r="K8474" i="2" s="1"/>
  <c r="K8475" i="2" s="1"/>
  <c r="K8476" i="2" s="1"/>
  <c r="K8477" i="2" s="1"/>
  <c r="K8478" i="2" s="1"/>
  <c r="K8479" i="2" s="1"/>
  <c r="K8480" i="2" s="1"/>
  <c r="K8481" i="2" s="1"/>
  <c r="K8482" i="2" s="1"/>
  <c r="K8483" i="2" s="1"/>
  <c r="K8484" i="2" s="1"/>
  <c r="K8485" i="2" s="1"/>
  <c r="K8486" i="2" s="1"/>
  <c r="K8487" i="2" s="1"/>
  <c r="K8488" i="2" s="1"/>
  <c r="K8489" i="2" s="1"/>
  <c r="K8490" i="2" s="1"/>
  <c r="K8491" i="2" s="1"/>
  <c r="K8492" i="2" s="1"/>
  <c r="K8493" i="2" s="1"/>
  <c r="K8494" i="2" s="1"/>
  <c r="K8495" i="2" s="1"/>
  <c r="K8496" i="2" s="1"/>
  <c r="K8497" i="2" s="1"/>
  <c r="K8498" i="2" s="1"/>
  <c r="K8499" i="2" s="1"/>
  <c r="K8500" i="2" s="1"/>
  <c r="K8501" i="2" s="1"/>
  <c r="K8502" i="2" s="1"/>
  <c r="K8503" i="2" s="1"/>
  <c r="K8504" i="2" s="1"/>
  <c r="K8505" i="2" s="1"/>
  <c r="K8506" i="2" s="1"/>
  <c r="K8507" i="2" s="1"/>
  <c r="K8508" i="2" s="1"/>
  <c r="K8509" i="2" s="1"/>
  <c r="K8510" i="2" s="1"/>
  <c r="K8511" i="2" s="1"/>
  <c r="K8512" i="2" s="1"/>
  <c r="K8513" i="2" s="1"/>
  <c r="K8514" i="2" s="1"/>
  <c r="K8515" i="2" s="1"/>
  <c r="K8516" i="2" s="1"/>
  <c r="K8517" i="2" s="1"/>
  <c r="K8518" i="2" s="1"/>
  <c r="K8519" i="2" s="1"/>
  <c r="K8520" i="2" s="1"/>
  <c r="K8521" i="2" s="1"/>
  <c r="K8522" i="2" s="1"/>
  <c r="K8523" i="2" s="1"/>
  <c r="K8524" i="2" s="1"/>
  <c r="K8525" i="2" s="1"/>
  <c r="K8526" i="2" s="1"/>
  <c r="K8527" i="2" s="1"/>
  <c r="K8528" i="2" s="1"/>
  <c r="K8529" i="2" s="1"/>
  <c r="K8530" i="2" s="1"/>
  <c r="K8531" i="2" s="1"/>
  <c r="K8532" i="2" s="1"/>
  <c r="K8533" i="2" s="1"/>
  <c r="K8534" i="2" s="1"/>
  <c r="K8535" i="2" s="1"/>
  <c r="K8536" i="2" s="1"/>
  <c r="K8537" i="2" s="1"/>
  <c r="K8538" i="2" s="1"/>
  <c r="K8539" i="2" s="1"/>
  <c r="K8540" i="2" s="1"/>
  <c r="K8541" i="2" s="1"/>
  <c r="K8542" i="2" s="1"/>
  <c r="K8543" i="2" s="1"/>
  <c r="K8544" i="2" s="1"/>
  <c r="K8545" i="2" s="1"/>
  <c r="K8546" i="2" s="1"/>
  <c r="K8547" i="2" s="1"/>
  <c r="K8548" i="2" s="1"/>
  <c r="K8549" i="2" s="1"/>
  <c r="K8550" i="2" s="1"/>
  <c r="K8551" i="2" s="1"/>
  <c r="K8552" i="2" s="1"/>
  <c r="K8553" i="2" s="1"/>
  <c r="K8554" i="2" s="1"/>
  <c r="K8555" i="2" s="1"/>
  <c r="K8556" i="2" s="1"/>
  <c r="K8557" i="2" s="1"/>
  <c r="K8558" i="2" s="1"/>
  <c r="K8559" i="2" s="1"/>
  <c r="K8560" i="2" s="1"/>
  <c r="K8561" i="2" s="1"/>
  <c r="K8562" i="2" s="1"/>
  <c r="K8563" i="2" s="1"/>
  <c r="K8564" i="2" s="1"/>
  <c r="K8565" i="2" s="1"/>
  <c r="K8566" i="2" s="1"/>
  <c r="K8567" i="2" s="1"/>
  <c r="K8568" i="2" s="1"/>
  <c r="K8569" i="2" s="1"/>
  <c r="K8570" i="2" s="1"/>
  <c r="K8571" i="2" s="1"/>
  <c r="K8572" i="2" s="1"/>
  <c r="K8573" i="2" s="1"/>
  <c r="K8574" i="2" s="1"/>
  <c r="K8575" i="2" s="1"/>
  <c r="K8576" i="2" s="1"/>
  <c r="K8577" i="2" s="1"/>
  <c r="K8578" i="2" s="1"/>
  <c r="K8579" i="2" s="1"/>
  <c r="K8580" i="2" s="1"/>
  <c r="K8581" i="2" s="1"/>
  <c r="K8582" i="2" s="1"/>
  <c r="K8583" i="2" s="1"/>
  <c r="K8584" i="2" s="1"/>
  <c r="K8585" i="2" s="1"/>
  <c r="K8586" i="2" s="1"/>
  <c r="K8587" i="2" s="1"/>
  <c r="K8588" i="2" s="1"/>
  <c r="K8589" i="2" s="1"/>
  <c r="K8590" i="2" s="1"/>
  <c r="K8591" i="2" s="1"/>
  <c r="K8592" i="2" s="1"/>
  <c r="K8593" i="2" s="1"/>
  <c r="K8594" i="2" s="1"/>
  <c r="K8595" i="2" s="1"/>
  <c r="K8596" i="2" s="1"/>
  <c r="K8597" i="2" s="1"/>
  <c r="K8598" i="2" s="1"/>
  <c r="K8599" i="2" s="1"/>
  <c r="K8600" i="2" s="1"/>
  <c r="K8601" i="2" s="1"/>
  <c r="K8602" i="2" s="1"/>
  <c r="K8603" i="2" s="1"/>
  <c r="K8604" i="2" s="1"/>
  <c r="K8605" i="2" s="1"/>
  <c r="K8606" i="2" s="1"/>
  <c r="K8607" i="2" s="1"/>
  <c r="K8608" i="2" s="1"/>
  <c r="K8609" i="2" s="1"/>
  <c r="K8610" i="2" s="1"/>
  <c r="K8611" i="2" s="1"/>
  <c r="K8612" i="2" s="1"/>
  <c r="K8613" i="2" s="1"/>
  <c r="K8614" i="2" s="1"/>
  <c r="K8615" i="2" s="1"/>
  <c r="K8616" i="2" s="1"/>
  <c r="K8617" i="2" s="1"/>
  <c r="K8618" i="2" s="1"/>
  <c r="K8619" i="2" s="1"/>
  <c r="K8620" i="2" s="1"/>
  <c r="K8621" i="2" s="1"/>
  <c r="K8622" i="2" s="1"/>
  <c r="K8623" i="2" s="1"/>
  <c r="K8624" i="2" s="1"/>
  <c r="K8625" i="2" s="1"/>
  <c r="K8626" i="2" s="1"/>
  <c r="K8627" i="2" s="1"/>
  <c r="K8628" i="2" s="1"/>
  <c r="K8629" i="2" s="1"/>
  <c r="K8630" i="2" s="1"/>
  <c r="K8631" i="2" s="1"/>
  <c r="K8632" i="2" s="1"/>
  <c r="K8633" i="2" s="1"/>
  <c r="K8634" i="2" s="1"/>
  <c r="K8635" i="2" s="1"/>
  <c r="K8636" i="2" s="1"/>
  <c r="K8637" i="2" s="1"/>
  <c r="K8638" i="2" s="1"/>
  <c r="K8639" i="2" s="1"/>
  <c r="K8640" i="2" s="1"/>
  <c r="K8641" i="2" s="1"/>
  <c r="K8642" i="2" s="1"/>
  <c r="K8643" i="2" s="1"/>
  <c r="K8644" i="2" s="1"/>
  <c r="K8645" i="2" s="1"/>
  <c r="K8646" i="2" s="1"/>
  <c r="K8647" i="2" s="1"/>
  <c r="K8648" i="2" s="1"/>
  <c r="K8649" i="2" s="1"/>
  <c r="K8650" i="2" s="1"/>
  <c r="K8651" i="2" s="1"/>
  <c r="K8652" i="2" s="1"/>
  <c r="K8653" i="2" s="1"/>
  <c r="K8654" i="2" s="1"/>
  <c r="K8655" i="2" s="1"/>
  <c r="K8656" i="2" s="1"/>
  <c r="K8657" i="2" s="1"/>
  <c r="K8658" i="2" s="1"/>
  <c r="K8659" i="2" s="1"/>
  <c r="K8660" i="2" s="1"/>
  <c r="K8661" i="2" s="1"/>
  <c r="K8662" i="2" s="1"/>
  <c r="K8663" i="2" s="1"/>
  <c r="K8664" i="2" s="1"/>
  <c r="K8665" i="2" s="1"/>
  <c r="K8666" i="2" s="1"/>
  <c r="K8667" i="2" s="1"/>
  <c r="K8668" i="2" s="1"/>
  <c r="K8669" i="2" s="1"/>
  <c r="K8670" i="2" s="1"/>
  <c r="K8671" i="2" s="1"/>
  <c r="K8672" i="2" s="1"/>
  <c r="K8673" i="2" s="1"/>
  <c r="K8674" i="2" s="1"/>
  <c r="K8675" i="2" s="1"/>
  <c r="K8676" i="2" s="1"/>
  <c r="K8677" i="2" s="1"/>
  <c r="K8678" i="2" s="1"/>
  <c r="K8679" i="2" s="1"/>
  <c r="K8680" i="2" s="1"/>
  <c r="K8681" i="2" s="1"/>
  <c r="K8682" i="2" s="1"/>
  <c r="K8683" i="2" s="1"/>
  <c r="K8684" i="2" s="1"/>
  <c r="K8685" i="2" s="1"/>
  <c r="K8686" i="2" s="1"/>
  <c r="K8687" i="2" s="1"/>
  <c r="K8688" i="2" s="1"/>
  <c r="K8689" i="2" s="1"/>
  <c r="K8690" i="2" s="1"/>
  <c r="K8691" i="2" s="1"/>
  <c r="K8692" i="2" s="1"/>
  <c r="K8693" i="2" s="1"/>
  <c r="K8694" i="2" s="1"/>
  <c r="K8695" i="2" s="1"/>
  <c r="K8696" i="2" s="1"/>
  <c r="K8697" i="2" s="1"/>
  <c r="K8698" i="2" s="1"/>
  <c r="K8699" i="2" s="1"/>
  <c r="K8700" i="2" s="1"/>
  <c r="K8701" i="2" s="1"/>
  <c r="K8702" i="2" s="1"/>
  <c r="K8703" i="2" s="1"/>
  <c r="K8704" i="2" s="1"/>
  <c r="K8705" i="2" s="1"/>
  <c r="K8706" i="2" s="1"/>
  <c r="K8707" i="2" s="1"/>
  <c r="K8708" i="2" s="1"/>
  <c r="K8709" i="2" s="1"/>
  <c r="K8710" i="2" s="1"/>
  <c r="K8711" i="2" s="1"/>
  <c r="K8712" i="2" s="1"/>
  <c r="K8713" i="2" s="1"/>
  <c r="K8714" i="2" s="1"/>
  <c r="K8715" i="2" s="1"/>
  <c r="K8716" i="2" s="1"/>
  <c r="K8717" i="2" s="1"/>
  <c r="K8718" i="2" s="1"/>
  <c r="K8719" i="2" s="1"/>
  <c r="K8720" i="2" s="1"/>
  <c r="K8721" i="2" s="1"/>
  <c r="K8722" i="2" s="1"/>
  <c r="K8723" i="2" s="1"/>
  <c r="K8724" i="2" s="1"/>
  <c r="K8725" i="2" s="1"/>
  <c r="K8726" i="2" s="1"/>
  <c r="K8727" i="2" s="1"/>
  <c r="K8728" i="2" s="1"/>
  <c r="K8729" i="2" s="1"/>
  <c r="K8730" i="2" s="1"/>
  <c r="K8731" i="2" s="1"/>
  <c r="K8732" i="2" s="1"/>
  <c r="K8733" i="2" s="1"/>
  <c r="K8734" i="2" s="1"/>
  <c r="K8735" i="2" s="1"/>
  <c r="K8736" i="2" s="1"/>
  <c r="K8737" i="2" s="1"/>
  <c r="K8738" i="2" s="1"/>
  <c r="K8739" i="2" s="1"/>
  <c r="K8740" i="2" s="1"/>
  <c r="K8741" i="2" s="1"/>
  <c r="K8742" i="2" s="1"/>
  <c r="K8743" i="2" s="1"/>
  <c r="K8744" i="2" s="1"/>
  <c r="K8745" i="2" s="1"/>
  <c r="K8746" i="2" s="1"/>
  <c r="K8747" i="2" s="1"/>
  <c r="K8748" i="2" s="1"/>
  <c r="K8749" i="2" s="1"/>
  <c r="K8750" i="2" s="1"/>
  <c r="K8751" i="2" s="1"/>
  <c r="K8752" i="2" s="1"/>
  <c r="K8753" i="2" s="1"/>
  <c r="K8754" i="2" s="1"/>
  <c r="K8755" i="2" s="1"/>
  <c r="K8756" i="2" s="1"/>
  <c r="K8757" i="2" s="1"/>
  <c r="K8758" i="2" s="1"/>
  <c r="K8759" i="2" s="1"/>
  <c r="K8760" i="2" s="1"/>
  <c r="K8761" i="2" s="1"/>
  <c r="K8762" i="2" s="1"/>
  <c r="K8763" i="2" s="1"/>
  <c r="K8764" i="2" s="1"/>
  <c r="K8765" i="2" s="1"/>
  <c r="K8766" i="2" s="1"/>
  <c r="K8767" i="2" s="1"/>
  <c r="K8768" i="2" s="1"/>
  <c r="K8769" i="2" s="1"/>
  <c r="K8770" i="2" s="1"/>
  <c r="K8771" i="2" s="1"/>
  <c r="K8772" i="2" s="1"/>
  <c r="K8773" i="2" s="1"/>
  <c r="K8774" i="2" s="1"/>
  <c r="K8775" i="2" s="1"/>
  <c r="K8776" i="2" s="1"/>
  <c r="K8777" i="2" s="1"/>
  <c r="K8778" i="2" s="1"/>
  <c r="K8779" i="2" s="1"/>
  <c r="K8780" i="2" s="1"/>
  <c r="K8781" i="2" s="1"/>
  <c r="K8782" i="2" s="1"/>
  <c r="K8783" i="2" s="1"/>
  <c r="K8784" i="2" s="1"/>
  <c r="K8785" i="2" s="1"/>
  <c r="K8786" i="2" s="1"/>
  <c r="K8787" i="2" s="1"/>
  <c r="K8788" i="2" s="1"/>
  <c r="K8789" i="2" s="1"/>
  <c r="K8790" i="2" s="1"/>
  <c r="K8791" i="2" s="1"/>
  <c r="K8792" i="2" s="1"/>
  <c r="K8793" i="2" s="1"/>
  <c r="K8794" i="2" s="1"/>
  <c r="K8795" i="2" s="1"/>
  <c r="K8796" i="2" s="1"/>
  <c r="K8797" i="2" s="1"/>
  <c r="K8798" i="2" s="1"/>
  <c r="K8799" i="2" s="1"/>
  <c r="K8800" i="2" s="1"/>
  <c r="K8801" i="2" s="1"/>
  <c r="K8802" i="2" s="1"/>
  <c r="K8803" i="2" s="1"/>
  <c r="K8804" i="2" s="1"/>
  <c r="K8805" i="2" s="1"/>
  <c r="K8806" i="2" s="1"/>
  <c r="K8807" i="2" s="1"/>
  <c r="K8808" i="2" s="1"/>
  <c r="K8809" i="2" s="1"/>
  <c r="K8810" i="2" s="1"/>
  <c r="K8811" i="2" s="1"/>
  <c r="K8812" i="2" s="1"/>
  <c r="K8813" i="2" s="1"/>
  <c r="K8814" i="2" s="1"/>
  <c r="K8815" i="2" s="1"/>
  <c r="K8816" i="2" s="1"/>
  <c r="K8817" i="2" s="1"/>
  <c r="K8818" i="2" s="1"/>
  <c r="K8819" i="2" s="1"/>
  <c r="K8820" i="2" s="1"/>
  <c r="K8821" i="2" s="1"/>
  <c r="K8822" i="2" s="1"/>
  <c r="K8823" i="2" s="1"/>
  <c r="K8824" i="2" s="1"/>
  <c r="K8825" i="2" s="1"/>
  <c r="K8826" i="2" s="1"/>
  <c r="K8827" i="2" s="1"/>
  <c r="K8828" i="2" s="1"/>
  <c r="K8829" i="2" s="1"/>
  <c r="K8830" i="2" s="1"/>
  <c r="K8831" i="2" s="1"/>
  <c r="K8832" i="2" s="1"/>
  <c r="K8833" i="2" s="1"/>
  <c r="K8834" i="2" s="1"/>
  <c r="K8835" i="2" s="1"/>
  <c r="K8836" i="2" s="1"/>
  <c r="K8837" i="2" s="1"/>
  <c r="K8838" i="2" s="1"/>
  <c r="K8839" i="2" s="1"/>
  <c r="K8840" i="2" s="1"/>
  <c r="K8841" i="2" s="1"/>
  <c r="K8842" i="2" s="1"/>
  <c r="K8843" i="2" s="1"/>
  <c r="K8844" i="2" s="1"/>
  <c r="K8845" i="2" s="1"/>
  <c r="K8846" i="2" s="1"/>
  <c r="K8847" i="2" s="1"/>
  <c r="K8848" i="2" s="1"/>
  <c r="K8849" i="2" s="1"/>
  <c r="K8850" i="2" s="1"/>
  <c r="K8851" i="2" s="1"/>
  <c r="K8852" i="2" s="1"/>
  <c r="K8853" i="2" s="1"/>
  <c r="K8854" i="2" s="1"/>
  <c r="K8855" i="2" s="1"/>
  <c r="K8856" i="2" s="1"/>
  <c r="K8857" i="2" s="1"/>
  <c r="K8858" i="2" s="1"/>
  <c r="K8859" i="2" s="1"/>
  <c r="K8860" i="2" s="1"/>
  <c r="K8861" i="2" s="1"/>
  <c r="K8862" i="2" s="1"/>
  <c r="K8863" i="2" s="1"/>
  <c r="K8864" i="2" s="1"/>
  <c r="K8865" i="2" s="1"/>
  <c r="K8866" i="2" s="1"/>
  <c r="K8867" i="2" s="1"/>
  <c r="K8868" i="2" s="1"/>
  <c r="K8869" i="2" s="1"/>
  <c r="K8870" i="2" s="1"/>
  <c r="K8871" i="2" s="1"/>
  <c r="K8872" i="2" s="1"/>
  <c r="K8873" i="2" s="1"/>
  <c r="K8874" i="2" s="1"/>
  <c r="K8875" i="2" s="1"/>
  <c r="K8876" i="2" s="1"/>
  <c r="K8877" i="2" s="1"/>
  <c r="K8878" i="2" s="1"/>
  <c r="K8879" i="2" s="1"/>
  <c r="K8880" i="2" s="1"/>
  <c r="K8881" i="2" s="1"/>
  <c r="K8882" i="2" s="1"/>
  <c r="K8883" i="2" s="1"/>
  <c r="K8884" i="2" s="1"/>
  <c r="K8885" i="2" s="1"/>
  <c r="K8886" i="2" s="1"/>
  <c r="K8887" i="2" s="1"/>
  <c r="K8888" i="2" s="1"/>
  <c r="K8889" i="2" s="1"/>
  <c r="K8890" i="2" s="1"/>
  <c r="K8891" i="2" s="1"/>
  <c r="K8892" i="2" s="1"/>
  <c r="K8893" i="2" s="1"/>
  <c r="K8894" i="2" s="1"/>
  <c r="K8895" i="2" s="1"/>
  <c r="K8896" i="2" s="1"/>
  <c r="K8897" i="2" s="1"/>
  <c r="K8898" i="2" s="1"/>
  <c r="K8899" i="2" s="1"/>
  <c r="K8900" i="2" s="1"/>
  <c r="K8901" i="2" s="1"/>
  <c r="K8902" i="2" s="1"/>
  <c r="K8903" i="2" s="1"/>
  <c r="K8904" i="2" s="1"/>
  <c r="K8905" i="2" s="1"/>
  <c r="K8906" i="2" s="1"/>
  <c r="K8907" i="2" s="1"/>
  <c r="K8908" i="2" s="1"/>
  <c r="K8909" i="2" s="1"/>
  <c r="K8910" i="2" s="1"/>
  <c r="K8911" i="2" s="1"/>
  <c r="K8912" i="2" s="1"/>
  <c r="K8913" i="2" s="1"/>
  <c r="K8914" i="2" s="1"/>
  <c r="K8915" i="2" s="1"/>
  <c r="K8916" i="2" s="1"/>
  <c r="K8917" i="2" s="1"/>
  <c r="K8918" i="2" s="1"/>
  <c r="K8919" i="2" s="1"/>
  <c r="K8920" i="2" s="1"/>
  <c r="K8921" i="2" s="1"/>
  <c r="K8922" i="2" s="1"/>
  <c r="K8923" i="2" s="1"/>
  <c r="K8924" i="2" s="1"/>
  <c r="K8925" i="2" s="1"/>
  <c r="K8926" i="2" s="1"/>
  <c r="K8927" i="2" s="1"/>
  <c r="K8928" i="2" s="1"/>
  <c r="K8929" i="2" s="1"/>
  <c r="K8930" i="2" s="1"/>
  <c r="K8931" i="2" s="1"/>
  <c r="K8932" i="2" s="1"/>
  <c r="K8933" i="2" s="1"/>
  <c r="K8934" i="2" s="1"/>
  <c r="K8935" i="2" s="1"/>
  <c r="K8936" i="2" s="1"/>
  <c r="K8937" i="2" s="1"/>
  <c r="K8938" i="2" s="1"/>
  <c r="K8939" i="2" s="1"/>
  <c r="K8940" i="2" s="1"/>
  <c r="K8941" i="2" s="1"/>
  <c r="K8942" i="2" s="1"/>
  <c r="K8943" i="2" s="1"/>
  <c r="K8944" i="2" s="1"/>
  <c r="K8945" i="2" s="1"/>
  <c r="K8946" i="2" s="1"/>
  <c r="K8947" i="2" s="1"/>
  <c r="K8948" i="2" s="1"/>
  <c r="K8949" i="2" s="1"/>
  <c r="K8950" i="2" s="1"/>
  <c r="K8951" i="2" s="1"/>
  <c r="K8952" i="2" s="1"/>
  <c r="K8953" i="2" s="1"/>
  <c r="K8954" i="2" s="1"/>
  <c r="K8955" i="2" s="1"/>
  <c r="K8956" i="2" s="1"/>
  <c r="K8957" i="2" s="1"/>
  <c r="K8958" i="2" s="1"/>
  <c r="K8959" i="2" s="1"/>
  <c r="K8960" i="2" s="1"/>
  <c r="K8961" i="2" s="1"/>
  <c r="K8962" i="2" s="1"/>
  <c r="K8963" i="2" s="1"/>
  <c r="K8964" i="2" s="1"/>
  <c r="K8965" i="2" s="1"/>
  <c r="K8966" i="2" s="1"/>
  <c r="K8967" i="2" s="1"/>
  <c r="K8968" i="2" s="1"/>
  <c r="K8969" i="2" s="1"/>
  <c r="K8970" i="2" s="1"/>
  <c r="K8971" i="2" s="1"/>
  <c r="K8972" i="2" s="1"/>
  <c r="K8973" i="2" s="1"/>
  <c r="K8974" i="2" s="1"/>
  <c r="K8975" i="2" s="1"/>
  <c r="K8976" i="2" s="1"/>
  <c r="K8977" i="2" s="1"/>
  <c r="K8978" i="2" s="1"/>
  <c r="K8979" i="2" s="1"/>
  <c r="K8980" i="2" s="1"/>
  <c r="K8981" i="2" s="1"/>
  <c r="K8982" i="2" s="1"/>
  <c r="K8983" i="2" s="1"/>
  <c r="K8984" i="2" s="1"/>
  <c r="K8985" i="2" s="1"/>
  <c r="K8986" i="2" s="1"/>
  <c r="K8987" i="2" s="1"/>
  <c r="K8988" i="2" s="1"/>
  <c r="K8989" i="2" s="1"/>
  <c r="K8990" i="2" s="1"/>
  <c r="K8991" i="2" s="1"/>
  <c r="K8992" i="2" s="1"/>
  <c r="K8993" i="2" s="1"/>
  <c r="K8994" i="2" s="1"/>
  <c r="K8995" i="2" s="1"/>
  <c r="K8996" i="2" s="1"/>
  <c r="K8997" i="2" s="1"/>
  <c r="K8998" i="2" s="1"/>
  <c r="K8999" i="2" s="1"/>
  <c r="K9000" i="2" s="1"/>
  <c r="K9001" i="2" s="1"/>
  <c r="K9002" i="2" s="1"/>
  <c r="K9003" i="2" s="1"/>
  <c r="K9004" i="2" s="1"/>
  <c r="K9005" i="2" s="1"/>
  <c r="K9006" i="2" s="1"/>
  <c r="K9007" i="2" s="1"/>
  <c r="K9008" i="2" s="1"/>
  <c r="K9009" i="2" s="1"/>
  <c r="K9010" i="2" s="1"/>
  <c r="K9011" i="2" s="1"/>
  <c r="K9012" i="2" s="1"/>
  <c r="K9013" i="2" s="1"/>
  <c r="K9014" i="2" s="1"/>
  <c r="K9015" i="2" s="1"/>
  <c r="K9016" i="2" s="1"/>
  <c r="K9017" i="2" s="1"/>
  <c r="K9018" i="2" s="1"/>
  <c r="K9019" i="2" s="1"/>
  <c r="K9020" i="2" s="1"/>
  <c r="K9021" i="2" s="1"/>
  <c r="K9022" i="2" s="1"/>
  <c r="K9023" i="2" s="1"/>
  <c r="K9024" i="2" s="1"/>
  <c r="K9025" i="2" s="1"/>
  <c r="K9026" i="2" s="1"/>
  <c r="K9027" i="2" s="1"/>
  <c r="K9028" i="2" s="1"/>
  <c r="K9029" i="2" s="1"/>
  <c r="K9030" i="2" s="1"/>
  <c r="K9031" i="2" s="1"/>
  <c r="K9032" i="2" s="1"/>
  <c r="K9033" i="2" s="1"/>
  <c r="K9034" i="2" s="1"/>
  <c r="K9035" i="2" s="1"/>
  <c r="K9036" i="2" s="1"/>
  <c r="K9037" i="2" s="1"/>
  <c r="K9038" i="2" s="1"/>
  <c r="K9039" i="2" s="1"/>
  <c r="K9040" i="2" s="1"/>
  <c r="K9041" i="2" s="1"/>
  <c r="K9042" i="2" s="1"/>
  <c r="K9043" i="2" s="1"/>
  <c r="K9044" i="2" s="1"/>
  <c r="K9045" i="2" s="1"/>
  <c r="K9046" i="2" s="1"/>
  <c r="K9047" i="2" s="1"/>
  <c r="K9048" i="2" s="1"/>
  <c r="K9049" i="2" s="1"/>
  <c r="K9050" i="2" s="1"/>
  <c r="K9051" i="2" s="1"/>
  <c r="K9052" i="2" s="1"/>
  <c r="K9053" i="2" s="1"/>
  <c r="K9054" i="2" s="1"/>
  <c r="K9055" i="2" s="1"/>
  <c r="K9056" i="2" s="1"/>
  <c r="K9057" i="2" s="1"/>
  <c r="K9058" i="2" s="1"/>
  <c r="K9059" i="2" s="1"/>
  <c r="K9060" i="2" s="1"/>
  <c r="K9061" i="2" s="1"/>
  <c r="K9062" i="2" s="1"/>
  <c r="K9063" i="2" s="1"/>
  <c r="K9064" i="2" s="1"/>
  <c r="K9065" i="2" s="1"/>
  <c r="K9066" i="2" s="1"/>
  <c r="K9067" i="2" s="1"/>
  <c r="K9068" i="2" s="1"/>
  <c r="K9069" i="2" s="1"/>
  <c r="K9070" i="2" s="1"/>
  <c r="K9071" i="2" s="1"/>
  <c r="K9072" i="2" s="1"/>
  <c r="K9073" i="2" s="1"/>
  <c r="K9074" i="2" s="1"/>
  <c r="K9075" i="2" s="1"/>
  <c r="K9076" i="2" s="1"/>
  <c r="K9077" i="2" s="1"/>
  <c r="K9078" i="2" s="1"/>
  <c r="K9079" i="2" s="1"/>
  <c r="K9080" i="2" s="1"/>
  <c r="K9081" i="2" s="1"/>
  <c r="K9082" i="2" s="1"/>
  <c r="K9083" i="2" s="1"/>
  <c r="K9084" i="2" s="1"/>
  <c r="K9085" i="2" s="1"/>
  <c r="K9086" i="2" s="1"/>
  <c r="K9087" i="2" s="1"/>
  <c r="K9088" i="2" s="1"/>
  <c r="K9089" i="2" s="1"/>
  <c r="K9090" i="2" s="1"/>
  <c r="K9091" i="2" s="1"/>
  <c r="K9092" i="2" s="1"/>
  <c r="K9093" i="2" s="1"/>
  <c r="K9094" i="2" s="1"/>
  <c r="K9095" i="2" s="1"/>
  <c r="K9096" i="2" s="1"/>
  <c r="K9097" i="2" s="1"/>
  <c r="K9098" i="2" s="1"/>
  <c r="K9099" i="2" s="1"/>
  <c r="K9100" i="2" s="1"/>
  <c r="K9101" i="2" s="1"/>
  <c r="K9102" i="2" s="1"/>
  <c r="K9103" i="2" s="1"/>
  <c r="K9104" i="2" s="1"/>
  <c r="K9105" i="2" s="1"/>
  <c r="K9106" i="2" s="1"/>
  <c r="K9107" i="2" s="1"/>
  <c r="K9108" i="2" s="1"/>
  <c r="K9109" i="2" s="1"/>
  <c r="K9110" i="2" s="1"/>
  <c r="K9111" i="2" s="1"/>
  <c r="K9112" i="2" s="1"/>
  <c r="K9113" i="2" s="1"/>
  <c r="K9114" i="2" s="1"/>
  <c r="K9115" i="2" s="1"/>
  <c r="K9116" i="2" s="1"/>
  <c r="K9117" i="2" s="1"/>
  <c r="K9118" i="2" s="1"/>
  <c r="K9119" i="2" s="1"/>
  <c r="K9120" i="2" s="1"/>
  <c r="K9121" i="2" s="1"/>
  <c r="K9122" i="2" s="1"/>
  <c r="K9123" i="2" s="1"/>
  <c r="K9124" i="2" s="1"/>
  <c r="K9125" i="2" s="1"/>
  <c r="K9126" i="2" s="1"/>
  <c r="K9127" i="2" s="1"/>
  <c r="K9128" i="2" s="1"/>
  <c r="K9129" i="2" s="1"/>
  <c r="K9130" i="2" s="1"/>
  <c r="K9131" i="2" s="1"/>
  <c r="K9132" i="2" s="1"/>
  <c r="K9133" i="2" s="1"/>
  <c r="K9134" i="2" s="1"/>
  <c r="K9135" i="2" s="1"/>
  <c r="K9136" i="2" s="1"/>
  <c r="K9137" i="2" s="1"/>
  <c r="K9138" i="2" s="1"/>
  <c r="K9139" i="2" s="1"/>
  <c r="K9140" i="2" s="1"/>
  <c r="K9141" i="2" s="1"/>
  <c r="K9142" i="2" s="1"/>
  <c r="K9143" i="2" s="1"/>
  <c r="K9144" i="2" s="1"/>
  <c r="K9145" i="2" s="1"/>
  <c r="K9146" i="2" s="1"/>
  <c r="K9147" i="2" s="1"/>
  <c r="K9148" i="2" s="1"/>
  <c r="K9149" i="2" s="1"/>
  <c r="K9150" i="2" s="1"/>
  <c r="K9151" i="2" s="1"/>
  <c r="K9152" i="2" s="1"/>
  <c r="K9153" i="2" s="1"/>
  <c r="K9154" i="2" s="1"/>
  <c r="K9155" i="2" s="1"/>
  <c r="K9156" i="2" s="1"/>
  <c r="K9157" i="2" s="1"/>
  <c r="K9158" i="2" s="1"/>
  <c r="K9159" i="2" s="1"/>
  <c r="K9160" i="2" s="1"/>
  <c r="K9161" i="2" s="1"/>
  <c r="K9162" i="2" s="1"/>
  <c r="K9163" i="2" s="1"/>
  <c r="K9164" i="2" s="1"/>
  <c r="K9165" i="2" s="1"/>
  <c r="K9166" i="2" s="1"/>
  <c r="K9167" i="2" s="1"/>
  <c r="K9168" i="2" s="1"/>
  <c r="K9169" i="2" s="1"/>
  <c r="K9170" i="2" s="1"/>
  <c r="K9171" i="2" s="1"/>
  <c r="K9172" i="2" s="1"/>
  <c r="K9173" i="2" s="1"/>
  <c r="K9174" i="2" s="1"/>
  <c r="K9175" i="2" s="1"/>
  <c r="K9176" i="2" s="1"/>
  <c r="K9177" i="2" s="1"/>
  <c r="K9178" i="2" s="1"/>
  <c r="K9179" i="2" s="1"/>
  <c r="K9180" i="2" s="1"/>
  <c r="K9181" i="2" s="1"/>
  <c r="K9182" i="2" s="1"/>
  <c r="K9183" i="2" s="1"/>
  <c r="K9184" i="2" s="1"/>
  <c r="K9185" i="2" s="1"/>
  <c r="K9186" i="2" s="1"/>
  <c r="K9187" i="2" s="1"/>
  <c r="K9188" i="2" s="1"/>
  <c r="K9189" i="2" s="1"/>
  <c r="K9190" i="2" s="1"/>
  <c r="K9191" i="2" s="1"/>
  <c r="K9192" i="2" s="1"/>
  <c r="K9193" i="2" s="1"/>
  <c r="K9194" i="2" s="1"/>
  <c r="K9195" i="2" s="1"/>
  <c r="K9196" i="2" s="1"/>
  <c r="K9197" i="2" s="1"/>
  <c r="K9198" i="2" s="1"/>
  <c r="K9199" i="2" s="1"/>
  <c r="K9200" i="2" s="1"/>
  <c r="K9201" i="2" s="1"/>
  <c r="K9202" i="2" s="1"/>
  <c r="K9203" i="2" s="1"/>
  <c r="K9204" i="2" s="1"/>
  <c r="K9205" i="2" s="1"/>
  <c r="K9206" i="2" s="1"/>
  <c r="K9207" i="2" s="1"/>
  <c r="K9208" i="2" s="1"/>
  <c r="K9209" i="2" s="1"/>
  <c r="K9210" i="2" s="1"/>
  <c r="K9211" i="2" s="1"/>
  <c r="K9212" i="2" s="1"/>
  <c r="K9213" i="2" s="1"/>
  <c r="K9214" i="2" s="1"/>
  <c r="K9215" i="2" s="1"/>
  <c r="K9216" i="2" s="1"/>
  <c r="K9217" i="2" s="1"/>
  <c r="K9218" i="2" s="1"/>
  <c r="K9219" i="2" s="1"/>
  <c r="K9220" i="2" s="1"/>
  <c r="K9221" i="2" s="1"/>
  <c r="K9222" i="2" s="1"/>
  <c r="K9223" i="2" s="1"/>
  <c r="K9224" i="2" s="1"/>
  <c r="K9225" i="2" s="1"/>
  <c r="K9226" i="2" s="1"/>
  <c r="K9227" i="2" s="1"/>
  <c r="K9228" i="2" s="1"/>
  <c r="K9229" i="2" s="1"/>
  <c r="K9230" i="2" s="1"/>
  <c r="K9231" i="2" s="1"/>
  <c r="K9232" i="2" s="1"/>
  <c r="K9233" i="2" s="1"/>
  <c r="K9234" i="2" s="1"/>
  <c r="K9235" i="2" s="1"/>
  <c r="K9236" i="2" s="1"/>
  <c r="K9237" i="2" s="1"/>
  <c r="K9238" i="2" s="1"/>
  <c r="K9239" i="2" s="1"/>
  <c r="K9240" i="2" s="1"/>
  <c r="K9241" i="2" s="1"/>
  <c r="K9242" i="2" s="1"/>
  <c r="K9243" i="2" s="1"/>
  <c r="K9244" i="2" s="1"/>
  <c r="K9245" i="2" s="1"/>
  <c r="K9246" i="2" s="1"/>
  <c r="K9247" i="2" s="1"/>
  <c r="K9248" i="2" s="1"/>
  <c r="K9249" i="2" s="1"/>
  <c r="K9250" i="2" s="1"/>
  <c r="K9251" i="2" s="1"/>
  <c r="K9252" i="2" s="1"/>
  <c r="K9253" i="2" s="1"/>
  <c r="K9254" i="2" s="1"/>
  <c r="K9255" i="2" s="1"/>
  <c r="K9256" i="2" s="1"/>
  <c r="K9257" i="2" s="1"/>
  <c r="K9258" i="2" s="1"/>
  <c r="K9259" i="2" s="1"/>
  <c r="K9260" i="2" s="1"/>
  <c r="K9261" i="2" s="1"/>
  <c r="K9262" i="2" s="1"/>
  <c r="K9263" i="2" s="1"/>
  <c r="K9264" i="2" s="1"/>
  <c r="K9265" i="2" s="1"/>
  <c r="K9266" i="2" s="1"/>
  <c r="K9267" i="2" s="1"/>
  <c r="K9268" i="2" s="1"/>
  <c r="K9269" i="2" s="1"/>
  <c r="K9270" i="2" s="1"/>
  <c r="K9271" i="2" s="1"/>
  <c r="K9272" i="2" s="1"/>
  <c r="K9273" i="2" s="1"/>
  <c r="K9274" i="2" s="1"/>
  <c r="K9275" i="2" s="1"/>
  <c r="K9276" i="2" s="1"/>
  <c r="K9277" i="2" s="1"/>
  <c r="K9278" i="2" s="1"/>
  <c r="K9279" i="2" s="1"/>
  <c r="K9280" i="2" s="1"/>
  <c r="K9281" i="2" s="1"/>
  <c r="K9282" i="2" s="1"/>
  <c r="K9283" i="2" s="1"/>
  <c r="K9284" i="2" s="1"/>
  <c r="K9285" i="2" s="1"/>
  <c r="K9286" i="2" s="1"/>
  <c r="K9287" i="2" s="1"/>
  <c r="K9288" i="2" s="1"/>
  <c r="K9289" i="2" s="1"/>
  <c r="K9290" i="2" s="1"/>
  <c r="K9291" i="2" s="1"/>
  <c r="K9292" i="2" s="1"/>
  <c r="K9293" i="2" s="1"/>
  <c r="K9294" i="2" s="1"/>
  <c r="K9295" i="2" s="1"/>
  <c r="K9296" i="2" s="1"/>
  <c r="K9297" i="2" s="1"/>
  <c r="K9298" i="2" s="1"/>
  <c r="K9299" i="2" s="1"/>
  <c r="K9300" i="2" s="1"/>
  <c r="K9301" i="2" s="1"/>
  <c r="K9302" i="2" s="1"/>
  <c r="K9303" i="2" s="1"/>
  <c r="K9304" i="2" s="1"/>
  <c r="K9305" i="2" s="1"/>
  <c r="K9306" i="2" s="1"/>
  <c r="K9307" i="2" s="1"/>
  <c r="K9308" i="2" s="1"/>
  <c r="K9309" i="2" s="1"/>
  <c r="K9310" i="2" s="1"/>
  <c r="K9311" i="2" s="1"/>
  <c r="K9312" i="2" s="1"/>
  <c r="K9313" i="2" s="1"/>
  <c r="K9314" i="2" s="1"/>
  <c r="K9315" i="2" s="1"/>
  <c r="K9316" i="2" s="1"/>
  <c r="K9317" i="2" s="1"/>
  <c r="K9318" i="2" s="1"/>
  <c r="K9319" i="2" s="1"/>
  <c r="K9320" i="2" s="1"/>
  <c r="K9321" i="2" s="1"/>
  <c r="K9322" i="2" s="1"/>
  <c r="K9323" i="2" s="1"/>
  <c r="K9324" i="2" s="1"/>
  <c r="K9325" i="2" s="1"/>
  <c r="K9326" i="2" s="1"/>
  <c r="K9327" i="2" s="1"/>
  <c r="K9328" i="2" s="1"/>
  <c r="K9329" i="2" s="1"/>
  <c r="K9330" i="2" s="1"/>
  <c r="K9331" i="2" s="1"/>
  <c r="K9332" i="2" s="1"/>
  <c r="K9333" i="2" s="1"/>
  <c r="K9334" i="2" s="1"/>
  <c r="K9335" i="2" s="1"/>
  <c r="K9336" i="2" s="1"/>
  <c r="K9337" i="2" s="1"/>
  <c r="K9338" i="2" s="1"/>
  <c r="K9339" i="2" s="1"/>
  <c r="K9340" i="2" s="1"/>
  <c r="K9341" i="2" s="1"/>
  <c r="K9342" i="2" s="1"/>
  <c r="K9343" i="2" s="1"/>
  <c r="K9344" i="2" s="1"/>
  <c r="K9345" i="2" s="1"/>
  <c r="K9346" i="2" s="1"/>
  <c r="K9347" i="2" s="1"/>
  <c r="K9348" i="2" s="1"/>
  <c r="K9349" i="2" s="1"/>
  <c r="K9350" i="2" s="1"/>
  <c r="K9351" i="2" s="1"/>
  <c r="K9352" i="2" s="1"/>
  <c r="K9353" i="2" s="1"/>
  <c r="K9354" i="2" s="1"/>
  <c r="K9355" i="2" s="1"/>
  <c r="K9356" i="2" s="1"/>
  <c r="K9357" i="2" s="1"/>
  <c r="K9358" i="2" s="1"/>
  <c r="K9359" i="2" s="1"/>
  <c r="K9360" i="2" s="1"/>
  <c r="K9361" i="2" s="1"/>
  <c r="K9362" i="2" s="1"/>
  <c r="K9363" i="2" s="1"/>
  <c r="K9364" i="2" s="1"/>
  <c r="K9365" i="2" s="1"/>
  <c r="K9366" i="2" s="1"/>
  <c r="K9367" i="2" s="1"/>
  <c r="K9368" i="2" s="1"/>
  <c r="K9369" i="2" s="1"/>
  <c r="K9370" i="2" s="1"/>
  <c r="K9371" i="2" s="1"/>
  <c r="K9372" i="2" s="1"/>
  <c r="K9373" i="2" s="1"/>
  <c r="K9374" i="2" s="1"/>
  <c r="K9375" i="2" s="1"/>
  <c r="K9376" i="2" s="1"/>
  <c r="K9377" i="2" s="1"/>
  <c r="K9378" i="2" s="1"/>
  <c r="K9379" i="2" s="1"/>
  <c r="K9380" i="2" s="1"/>
  <c r="K9381" i="2" s="1"/>
  <c r="K9382" i="2" s="1"/>
  <c r="K9383" i="2" s="1"/>
  <c r="K9384" i="2" s="1"/>
  <c r="K9385" i="2" s="1"/>
  <c r="K9386" i="2" s="1"/>
  <c r="K9387" i="2" s="1"/>
  <c r="K9388" i="2" s="1"/>
  <c r="K9389" i="2" s="1"/>
  <c r="K9390" i="2" s="1"/>
  <c r="K9391" i="2" s="1"/>
  <c r="K9392" i="2" s="1"/>
  <c r="K9393" i="2" s="1"/>
  <c r="K9394" i="2" s="1"/>
  <c r="K9395" i="2" s="1"/>
  <c r="K9396" i="2" s="1"/>
  <c r="K9397" i="2" s="1"/>
  <c r="K9398" i="2" s="1"/>
  <c r="K9399" i="2" s="1"/>
  <c r="K9400" i="2" s="1"/>
  <c r="K9401" i="2" s="1"/>
  <c r="K9402" i="2" s="1"/>
  <c r="K9403" i="2" s="1"/>
  <c r="K9404" i="2" s="1"/>
  <c r="K9405" i="2" s="1"/>
  <c r="K9406" i="2" s="1"/>
  <c r="K9407" i="2" s="1"/>
  <c r="K9408" i="2" s="1"/>
  <c r="K9409" i="2" s="1"/>
  <c r="K9410" i="2" s="1"/>
  <c r="K9411" i="2" s="1"/>
  <c r="K9412" i="2" s="1"/>
  <c r="K9413" i="2" s="1"/>
  <c r="K9414" i="2" s="1"/>
  <c r="K9415" i="2" s="1"/>
  <c r="K9416" i="2" s="1"/>
  <c r="K9417" i="2" s="1"/>
  <c r="K9418" i="2" s="1"/>
  <c r="K9419" i="2" s="1"/>
  <c r="K9420" i="2" s="1"/>
  <c r="K9421" i="2" s="1"/>
  <c r="K9422" i="2" s="1"/>
  <c r="K9423" i="2" s="1"/>
  <c r="K9424" i="2" s="1"/>
  <c r="K9425" i="2" s="1"/>
  <c r="K9426" i="2" s="1"/>
  <c r="K9427" i="2" s="1"/>
  <c r="K9428" i="2" s="1"/>
  <c r="K9429" i="2" s="1"/>
  <c r="K9430" i="2" s="1"/>
  <c r="K9431" i="2" s="1"/>
  <c r="K9432" i="2" s="1"/>
  <c r="K9433" i="2" s="1"/>
  <c r="K9434" i="2" s="1"/>
  <c r="K9435" i="2" s="1"/>
  <c r="K9436" i="2" s="1"/>
  <c r="K9437" i="2" s="1"/>
  <c r="K9438" i="2" s="1"/>
  <c r="K9439" i="2" s="1"/>
  <c r="K9440" i="2" s="1"/>
  <c r="K9441" i="2" s="1"/>
  <c r="K9442" i="2" s="1"/>
  <c r="K9443" i="2" s="1"/>
  <c r="K9444" i="2" s="1"/>
  <c r="K9445" i="2" s="1"/>
  <c r="K9446" i="2" s="1"/>
  <c r="K9447" i="2" s="1"/>
  <c r="K9448" i="2" s="1"/>
  <c r="K9449" i="2" s="1"/>
  <c r="K9450" i="2" s="1"/>
  <c r="K9451" i="2" s="1"/>
  <c r="K9452" i="2" s="1"/>
  <c r="K9453" i="2" s="1"/>
  <c r="K9454" i="2" s="1"/>
  <c r="K9455" i="2" s="1"/>
  <c r="K9456" i="2" s="1"/>
  <c r="K9457" i="2" s="1"/>
  <c r="K9458" i="2" s="1"/>
  <c r="K9459" i="2" s="1"/>
  <c r="K9460" i="2" s="1"/>
  <c r="K9461" i="2" s="1"/>
  <c r="K9462" i="2" s="1"/>
  <c r="K9463" i="2" s="1"/>
  <c r="K9464" i="2" s="1"/>
  <c r="K9465" i="2" s="1"/>
  <c r="K9466" i="2" s="1"/>
  <c r="K9467" i="2" s="1"/>
  <c r="K9468" i="2" s="1"/>
  <c r="K9469" i="2" s="1"/>
  <c r="K9470" i="2" s="1"/>
  <c r="K9471" i="2" s="1"/>
  <c r="K9472" i="2" s="1"/>
  <c r="K9473" i="2" s="1"/>
  <c r="K9474" i="2" s="1"/>
  <c r="K9475" i="2" s="1"/>
  <c r="K9476" i="2" s="1"/>
  <c r="K9477" i="2" s="1"/>
  <c r="K9478" i="2" s="1"/>
  <c r="K9479" i="2" s="1"/>
  <c r="K9480" i="2" s="1"/>
  <c r="K9481" i="2" s="1"/>
  <c r="K9482" i="2" s="1"/>
  <c r="K9483" i="2" s="1"/>
  <c r="K9484" i="2" s="1"/>
  <c r="K9485" i="2" s="1"/>
  <c r="K9486" i="2" s="1"/>
  <c r="K9487" i="2" s="1"/>
  <c r="K9488" i="2" s="1"/>
  <c r="K9489" i="2" s="1"/>
  <c r="K9490" i="2" s="1"/>
  <c r="K9491" i="2" s="1"/>
  <c r="K9492" i="2" s="1"/>
  <c r="K9493" i="2" s="1"/>
  <c r="K9494" i="2" s="1"/>
  <c r="K9495" i="2" s="1"/>
  <c r="K9496" i="2" s="1"/>
  <c r="K9497" i="2" s="1"/>
  <c r="K9498" i="2" s="1"/>
  <c r="K9499" i="2" s="1"/>
  <c r="K9500" i="2" s="1"/>
  <c r="K9501" i="2" s="1"/>
  <c r="K9502" i="2" s="1"/>
  <c r="K9503" i="2" s="1"/>
  <c r="K9504" i="2" s="1"/>
  <c r="K9505" i="2" s="1"/>
  <c r="K9506" i="2" s="1"/>
  <c r="K9507" i="2" s="1"/>
  <c r="K9508" i="2" s="1"/>
  <c r="K9509" i="2" s="1"/>
  <c r="K9510" i="2" s="1"/>
  <c r="K9511" i="2" s="1"/>
  <c r="K9512" i="2" s="1"/>
  <c r="K9513" i="2" s="1"/>
  <c r="K9514" i="2" s="1"/>
  <c r="K9515" i="2" s="1"/>
  <c r="K9516" i="2" s="1"/>
  <c r="K9517" i="2" s="1"/>
  <c r="K9518" i="2" s="1"/>
  <c r="K9519" i="2" s="1"/>
  <c r="K9520" i="2" s="1"/>
  <c r="K9521" i="2" s="1"/>
  <c r="K9522" i="2" s="1"/>
  <c r="K9523" i="2" s="1"/>
  <c r="K9524" i="2" s="1"/>
  <c r="K9525" i="2" s="1"/>
  <c r="K9526" i="2" s="1"/>
  <c r="K9527" i="2" s="1"/>
  <c r="K9528" i="2" s="1"/>
  <c r="K9529" i="2" s="1"/>
  <c r="K9530" i="2" s="1"/>
  <c r="K9531" i="2" s="1"/>
  <c r="K9532" i="2" s="1"/>
  <c r="K9533" i="2" s="1"/>
  <c r="K9534" i="2" s="1"/>
  <c r="K9535" i="2" s="1"/>
  <c r="K9536" i="2" s="1"/>
  <c r="K9537" i="2" s="1"/>
  <c r="K9538" i="2" s="1"/>
  <c r="K9539" i="2" s="1"/>
  <c r="K9540" i="2" s="1"/>
  <c r="K9541" i="2" s="1"/>
  <c r="K9542" i="2" s="1"/>
  <c r="K9543" i="2" s="1"/>
  <c r="K9544" i="2" s="1"/>
  <c r="K9545" i="2" s="1"/>
  <c r="K9546" i="2" s="1"/>
  <c r="K9547" i="2" s="1"/>
  <c r="K9548" i="2" s="1"/>
  <c r="K9549" i="2" s="1"/>
  <c r="K9550" i="2" s="1"/>
  <c r="K9551" i="2" s="1"/>
  <c r="K9552" i="2" s="1"/>
  <c r="K9553" i="2" s="1"/>
  <c r="K9554" i="2" s="1"/>
  <c r="K9555" i="2" s="1"/>
  <c r="K9556" i="2" s="1"/>
  <c r="K9557" i="2" s="1"/>
  <c r="K9558" i="2" s="1"/>
  <c r="K9559" i="2" s="1"/>
  <c r="K9560" i="2" s="1"/>
  <c r="K9561" i="2" s="1"/>
  <c r="K9562" i="2" s="1"/>
  <c r="K9563" i="2" s="1"/>
  <c r="K9564" i="2" s="1"/>
  <c r="K9565" i="2" s="1"/>
  <c r="K9566" i="2" s="1"/>
  <c r="K9567" i="2" s="1"/>
  <c r="K9568" i="2" s="1"/>
  <c r="K9569" i="2" s="1"/>
  <c r="K9570" i="2" s="1"/>
  <c r="K9571" i="2" s="1"/>
  <c r="K9572" i="2" s="1"/>
  <c r="K9573" i="2" s="1"/>
  <c r="K9574" i="2" s="1"/>
  <c r="K9575" i="2" s="1"/>
  <c r="K9576" i="2" s="1"/>
  <c r="K9577" i="2" s="1"/>
  <c r="K9578" i="2" s="1"/>
  <c r="K9579" i="2" s="1"/>
  <c r="K9580" i="2" s="1"/>
  <c r="K9581" i="2" s="1"/>
  <c r="K9582" i="2" s="1"/>
  <c r="K9583" i="2" s="1"/>
  <c r="K9584" i="2" s="1"/>
  <c r="K9585" i="2" s="1"/>
  <c r="K9586" i="2" s="1"/>
  <c r="K9587" i="2" s="1"/>
  <c r="K9588" i="2" s="1"/>
  <c r="K9589" i="2" s="1"/>
  <c r="K9590" i="2" s="1"/>
  <c r="K9591" i="2" s="1"/>
  <c r="K9592" i="2" s="1"/>
  <c r="K9593" i="2" s="1"/>
  <c r="K9594" i="2" s="1"/>
  <c r="K9595" i="2" s="1"/>
  <c r="K9596" i="2" s="1"/>
  <c r="K9597" i="2" s="1"/>
  <c r="K9598" i="2" s="1"/>
  <c r="K9599" i="2" s="1"/>
  <c r="K9600" i="2" s="1"/>
  <c r="K9601" i="2" s="1"/>
  <c r="K9602" i="2" s="1"/>
  <c r="K9603" i="2" s="1"/>
  <c r="K9604" i="2" s="1"/>
  <c r="K9605" i="2" s="1"/>
  <c r="K9606" i="2" s="1"/>
  <c r="K9607" i="2" s="1"/>
  <c r="K9608" i="2" s="1"/>
  <c r="K9609" i="2" s="1"/>
  <c r="K9610" i="2" s="1"/>
  <c r="K9611" i="2" s="1"/>
  <c r="K9612" i="2" s="1"/>
  <c r="K9613" i="2" s="1"/>
  <c r="K9614" i="2" s="1"/>
  <c r="K9615" i="2" s="1"/>
  <c r="K9616" i="2" s="1"/>
  <c r="K9617" i="2" s="1"/>
  <c r="K9618" i="2" s="1"/>
  <c r="K9619" i="2" s="1"/>
  <c r="K9620" i="2" s="1"/>
  <c r="K9621" i="2" s="1"/>
  <c r="K9622" i="2" s="1"/>
  <c r="K9623" i="2" s="1"/>
  <c r="K9624" i="2" s="1"/>
  <c r="K9625" i="2" s="1"/>
  <c r="K9626" i="2" s="1"/>
  <c r="K9627" i="2" s="1"/>
  <c r="K9628" i="2" s="1"/>
  <c r="K9629" i="2" s="1"/>
  <c r="K9630" i="2" s="1"/>
  <c r="K9631" i="2" s="1"/>
  <c r="K9632" i="2" s="1"/>
  <c r="K9633" i="2" s="1"/>
  <c r="K9634" i="2" s="1"/>
  <c r="K9635" i="2" s="1"/>
  <c r="K9636" i="2" s="1"/>
  <c r="K9637" i="2" s="1"/>
  <c r="K9638" i="2" s="1"/>
  <c r="K9639" i="2" s="1"/>
  <c r="K9640" i="2" s="1"/>
  <c r="K9641" i="2" s="1"/>
  <c r="K9642" i="2" s="1"/>
  <c r="K9643" i="2" s="1"/>
  <c r="K9644" i="2" s="1"/>
  <c r="K9645" i="2" s="1"/>
  <c r="K9646" i="2" s="1"/>
  <c r="K9647" i="2" s="1"/>
  <c r="K9648" i="2" s="1"/>
  <c r="K9649" i="2" s="1"/>
  <c r="K9650" i="2" s="1"/>
  <c r="K9651" i="2" s="1"/>
  <c r="K9652" i="2" s="1"/>
  <c r="K9653" i="2" s="1"/>
  <c r="K9654" i="2" s="1"/>
  <c r="K9655" i="2" s="1"/>
  <c r="K9656" i="2" s="1"/>
  <c r="K9657" i="2" s="1"/>
  <c r="K9658" i="2" s="1"/>
  <c r="K9659" i="2" s="1"/>
  <c r="K9660" i="2" s="1"/>
  <c r="K9661" i="2" s="1"/>
  <c r="K9662" i="2" s="1"/>
  <c r="K9663" i="2" s="1"/>
  <c r="K9664" i="2" s="1"/>
  <c r="K9665" i="2" s="1"/>
  <c r="K9666" i="2" s="1"/>
  <c r="K9667" i="2" s="1"/>
  <c r="K9668" i="2" s="1"/>
  <c r="K9669" i="2" s="1"/>
  <c r="K9670" i="2" s="1"/>
  <c r="K9671" i="2" s="1"/>
  <c r="K9672" i="2" s="1"/>
  <c r="K9673" i="2" s="1"/>
  <c r="K9674" i="2" s="1"/>
  <c r="K9675" i="2" s="1"/>
  <c r="K9676" i="2" s="1"/>
  <c r="K9677" i="2" s="1"/>
  <c r="K9678" i="2" s="1"/>
  <c r="K9679" i="2" s="1"/>
  <c r="K9680" i="2" s="1"/>
  <c r="K9681" i="2" s="1"/>
  <c r="K9682" i="2" s="1"/>
  <c r="K9683" i="2" s="1"/>
  <c r="K9684" i="2" s="1"/>
  <c r="K9685" i="2" s="1"/>
  <c r="K9686" i="2" s="1"/>
  <c r="K9687" i="2" s="1"/>
  <c r="K9688" i="2" s="1"/>
  <c r="K9689" i="2" s="1"/>
  <c r="K9690" i="2" s="1"/>
  <c r="K9691" i="2" s="1"/>
  <c r="K9692" i="2" s="1"/>
  <c r="K9693" i="2" s="1"/>
  <c r="K9694" i="2" s="1"/>
  <c r="K9695" i="2" s="1"/>
  <c r="K9696" i="2" s="1"/>
  <c r="K9697" i="2" s="1"/>
  <c r="K9698" i="2" s="1"/>
  <c r="K9699" i="2" s="1"/>
  <c r="K9700" i="2" s="1"/>
  <c r="K9701" i="2" s="1"/>
  <c r="K9702" i="2" s="1"/>
  <c r="K9703" i="2" s="1"/>
  <c r="K9704" i="2" s="1"/>
  <c r="K9705" i="2" s="1"/>
  <c r="K9706" i="2" s="1"/>
  <c r="K9707" i="2" s="1"/>
  <c r="K9708" i="2" s="1"/>
  <c r="K9709" i="2" s="1"/>
  <c r="K9710" i="2" s="1"/>
  <c r="K9711" i="2" s="1"/>
  <c r="K9712" i="2" s="1"/>
  <c r="K9713" i="2" s="1"/>
  <c r="K9714" i="2" s="1"/>
  <c r="K9715" i="2" s="1"/>
  <c r="K9716" i="2" s="1"/>
  <c r="K9717" i="2" s="1"/>
  <c r="K9718" i="2" s="1"/>
  <c r="K9719" i="2" s="1"/>
  <c r="K9720" i="2" s="1"/>
  <c r="K9721" i="2" s="1"/>
  <c r="K9722" i="2" s="1"/>
  <c r="K9723" i="2" s="1"/>
  <c r="K9724" i="2" s="1"/>
  <c r="K9725" i="2" s="1"/>
  <c r="K9726" i="2" s="1"/>
  <c r="K9727" i="2" s="1"/>
  <c r="K9728" i="2" s="1"/>
  <c r="K9729" i="2" s="1"/>
  <c r="K9730" i="2" s="1"/>
  <c r="K9731" i="2" s="1"/>
  <c r="K9732" i="2" s="1"/>
  <c r="K9733" i="2" s="1"/>
  <c r="K9734" i="2" s="1"/>
  <c r="K9735" i="2" s="1"/>
  <c r="K9736" i="2" s="1"/>
  <c r="K9737" i="2" s="1"/>
  <c r="K9738" i="2" s="1"/>
  <c r="K9739" i="2" s="1"/>
  <c r="K9740" i="2" s="1"/>
  <c r="K9741" i="2" s="1"/>
  <c r="K9742" i="2" s="1"/>
  <c r="K9743" i="2" s="1"/>
  <c r="K9744" i="2" s="1"/>
  <c r="K9745" i="2" s="1"/>
  <c r="K9746" i="2" s="1"/>
  <c r="K9747" i="2" s="1"/>
  <c r="K9748" i="2" s="1"/>
  <c r="K9749" i="2" s="1"/>
  <c r="K9750" i="2" s="1"/>
  <c r="K9751" i="2" s="1"/>
  <c r="K9752" i="2" s="1"/>
  <c r="K9753" i="2" s="1"/>
  <c r="K9754" i="2" s="1"/>
  <c r="K9755" i="2" s="1"/>
  <c r="K9756" i="2" s="1"/>
  <c r="K9757" i="2" s="1"/>
  <c r="K9758" i="2" s="1"/>
  <c r="K9759" i="2" s="1"/>
  <c r="K9760" i="2" s="1"/>
  <c r="K9761" i="2" s="1"/>
  <c r="K9762" i="2" s="1"/>
  <c r="K9763" i="2" s="1"/>
  <c r="K9764" i="2" s="1"/>
  <c r="K9765" i="2" s="1"/>
  <c r="K9766" i="2" s="1"/>
  <c r="K9767" i="2" s="1"/>
  <c r="K9768" i="2" s="1"/>
  <c r="K9769" i="2" s="1"/>
  <c r="K9770" i="2" s="1"/>
  <c r="K9771" i="2" s="1"/>
  <c r="K9772" i="2" s="1"/>
  <c r="K9773" i="2" s="1"/>
  <c r="K9774" i="2" s="1"/>
  <c r="K9775" i="2" s="1"/>
  <c r="K9776" i="2" s="1"/>
  <c r="K9777" i="2" s="1"/>
  <c r="K9778" i="2" s="1"/>
  <c r="K9779" i="2" s="1"/>
  <c r="K9780" i="2" s="1"/>
  <c r="K9781" i="2" s="1"/>
  <c r="K9782" i="2" s="1"/>
  <c r="K9783" i="2" s="1"/>
  <c r="K9784" i="2" s="1"/>
  <c r="K9785" i="2" s="1"/>
  <c r="K9786" i="2" s="1"/>
  <c r="K9787" i="2" s="1"/>
  <c r="K9788" i="2" s="1"/>
  <c r="K9789" i="2" s="1"/>
  <c r="K9790" i="2" s="1"/>
  <c r="K9791" i="2" s="1"/>
  <c r="K9792" i="2" s="1"/>
  <c r="K9793" i="2" s="1"/>
  <c r="K9794" i="2" s="1"/>
  <c r="K9795" i="2" s="1"/>
  <c r="K9796" i="2" s="1"/>
  <c r="K9797" i="2" s="1"/>
  <c r="K9798" i="2" s="1"/>
  <c r="K9799" i="2" s="1"/>
  <c r="K9800" i="2" s="1"/>
  <c r="K9801" i="2" s="1"/>
  <c r="K9802" i="2" s="1"/>
  <c r="K9803" i="2" s="1"/>
  <c r="K9804" i="2" s="1"/>
  <c r="K9805" i="2" s="1"/>
  <c r="K9806" i="2" s="1"/>
  <c r="K9807" i="2" s="1"/>
  <c r="K9808" i="2" s="1"/>
  <c r="K9809" i="2" s="1"/>
  <c r="K9810" i="2" s="1"/>
  <c r="K9811" i="2" s="1"/>
  <c r="K9812" i="2" s="1"/>
  <c r="K9813" i="2" s="1"/>
  <c r="K9814" i="2" s="1"/>
  <c r="K9815" i="2" s="1"/>
  <c r="K9816" i="2" s="1"/>
  <c r="K9817" i="2" s="1"/>
  <c r="K9818" i="2" s="1"/>
  <c r="K9819" i="2" s="1"/>
  <c r="K9820" i="2" s="1"/>
  <c r="K9821" i="2" s="1"/>
  <c r="K9822" i="2" s="1"/>
  <c r="K9823" i="2" s="1"/>
  <c r="K9824" i="2" s="1"/>
  <c r="K9825" i="2" s="1"/>
  <c r="K9826" i="2" s="1"/>
  <c r="K9827" i="2" s="1"/>
  <c r="K9828" i="2" s="1"/>
  <c r="K9829" i="2" s="1"/>
  <c r="K9830" i="2" s="1"/>
  <c r="K9831" i="2" s="1"/>
  <c r="K9832" i="2" s="1"/>
  <c r="K9833" i="2" s="1"/>
  <c r="K9834" i="2" s="1"/>
  <c r="K9835" i="2" s="1"/>
  <c r="K9836" i="2" s="1"/>
  <c r="K9837" i="2" s="1"/>
  <c r="K9838" i="2" s="1"/>
  <c r="K9839" i="2" s="1"/>
  <c r="K9840" i="2" s="1"/>
  <c r="K9841" i="2" s="1"/>
  <c r="K9842" i="2" s="1"/>
  <c r="K9843" i="2" s="1"/>
  <c r="K9844" i="2" s="1"/>
  <c r="K9845" i="2" s="1"/>
  <c r="K9846" i="2" s="1"/>
  <c r="K9847" i="2" s="1"/>
  <c r="K9848" i="2" s="1"/>
  <c r="K9849" i="2" s="1"/>
  <c r="K9850" i="2" s="1"/>
  <c r="K9851" i="2" s="1"/>
  <c r="K9852" i="2" s="1"/>
  <c r="K9853" i="2" s="1"/>
  <c r="K9854" i="2" s="1"/>
  <c r="K9855" i="2" s="1"/>
  <c r="K9856" i="2" s="1"/>
  <c r="K9857" i="2" s="1"/>
  <c r="K9858" i="2" s="1"/>
  <c r="K9859" i="2" s="1"/>
  <c r="K9860" i="2" s="1"/>
  <c r="K9861" i="2" s="1"/>
  <c r="K9862" i="2" s="1"/>
  <c r="K9863" i="2" s="1"/>
  <c r="K9864" i="2" s="1"/>
  <c r="K9865" i="2" s="1"/>
  <c r="K9866" i="2" s="1"/>
  <c r="K9867" i="2" s="1"/>
  <c r="K9868" i="2" s="1"/>
  <c r="K9869" i="2" s="1"/>
  <c r="K9870" i="2" s="1"/>
  <c r="K9871" i="2" s="1"/>
  <c r="K9872" i="2" s="1"/>
  <c r="K9873" i="2" s="1"/>
  <c r="K9874" i="2" s="1"/>
  <c r="K9875" i="2" s="1"/>
  <c r="K9876" i="2" s="1"/>
  <c r="K9877" i="2" s="1"/>
  <c r="K9878" i="2" s="1"/>
  <c r="K9879" i="2" s="1"/>
  <c r="K9880" i="2" s="1"/>
  <c r="K9881" i="2" s="1"/>
  <c r="K9882" i="2" s="1"/>
  <c r="K9883" i="2" s="1"/>
  <c r="K9884" i="2" s="1"/>
  <c r="K9885" i="2" s="1"/>
  <c r="K9886" i="2" s="1"/>
  <c r="K9887" i="2" s="1"/>
  <c r="K9888" i="2" s="1"/>
  <c r="K9889" i="2" s="1"/>
  <c r="K9890" i="2" s="1"/>
  <c r="K9891" i="2" s="1"/>
  <c r="K9892" i="2" s="1"/>
  <c r="K9893" i="2" s="1"/>
  <c r="K9894" i="2" s="1"/>
  <c r="K9895" i="2" s="1"/>
  <c r="K9896" i="2" s="1"/>
  <c r="K9897" i="2" s="1"/>
  <c r="K9898" i="2" s="1"/>
  <c r="K9899" i="2" s="1"/>
  <c r="K9900" i="2" s="1"/>
  <c r="K9901" i="2" s="1"/>
  <c r="K9902" i="2" s="1"/>
  <c r="K9903" i="2" s="1"/>
  <c r="K9904" i="2" s="1"/>
  <c r="K9905" i="2" s="1"/>
  <c r="K9906" i="2" s="1"/>
  <c r="K9907" i="2" s="1"/>
  <c r="K9908" i="2" s="1"/>
  <c r="K9909" i="2" s="1"/>
  <c r="K9910" i="2" s="1"/>
  <c r="K9911" i="2" s="1"/>
  <c r="K9912" i="2" s="1"/>
  <c r="K9913" i="2" s="1"/>
  <c r="K9914" i="2" s="1"/>
  <c r="K9915" i="2" s="1"/>
  <c r="K9916" i="2" s="1"/>
  <c r="K9917" i="2" s="1"/>
  <c r="K9918" i="2" s="1"/>
  <c r="K9919" i="2" s="1"/>
  <c r="K9920" i="2" s="1"/>
  <c r="K9921" i="2" s="1"/>
  <c r="K9922" i="2" s="1"/>
  <c r="K9923" i="2" s="1"/>
  <c r="K9924" i="2" s="1"/>
  <c r="K9925" i="2" s="1"/>
  <c r="K9926" i="2" s="1"/>
  <c r="K9927" i="2" s="1"/>
  <c r="K9928" i="2" s="1"/>
  <c r="K9929" i="2" s="1"/>
  <c r="K9930" i="2" s="1"/>
  <c r="K9931" i="2" s="1"/>
  <c r="K9932" i="2" s="1"/>
  <c r="K9933" i="2" s="1"/>
  <c r="K9934" i="2" s="1"/>
  <c r="K9935" i="2" s="1"/>
  <c r="K9936" i="2" s="1"/>
  <c r="K9937" i="2" s="1"/>
  <c r="K9938" i="2" s="1"/>
  <c r="K9939" i="2" s="1"/>
  <c r="K9940" i="2" s="1"/>
  <c r="K9941" i="2" s="1"/>
  <c r="K9942" i="2" s="1"/>
  <c r="K9943" i="2" s="1"/>
  <c r="K9944" i="2" s="1"/>
  <c r="K9945" i="2" s="1"/>
  <c r="K9946" i="2" s="1"/>
  <c r="K9947" i="2" s="1"/>
  <c r="K9948" i="2" s="1"/>
  <c r="K9949" i="2" s="1"/>
  <c r="K9950" i="2" s="1"/>
  <c r="K9951" i="2" s="1"/>
  <c r="K9952" i="2" s="1"/>
  <c r="K9953" i="2" s="1"/>
  <c r="K9954" i="2" s="1"/>
  <c r="K9955" i="2" s="1"/>
  <c r="K9956" i="2" s="1"/>
  <c r="K9957" i="2" s="1"/>
  <c r="K9958" i="2" s="1"/>
  <c r="K9959" i="2" s="1"/>
  <c r="K9960" i="2" s="1"/>
  <c r="K9961" i="2" s="1"/>
  <c r="K9962" i="2" s="1"/>
  <c r="K9963" i="2" s="1"/>
  <c r="K9964" i="2" s="1"/>
  <c r="K9965" i="2" s="1"/>
  <c r="K9966" i="2" s="1"/>
  <c r="K9967" i="2" s="1"/>
  <c r="K9968" i="2" s="1"/>
  <c r="K9969" i="2" s="1"/>
  <c r="K9970" i="2" s="1"/>
  <c r="K9971" i="2" s="1"/>
  <c r="K9972" i="2" s="1"/>
  <c r="K9973" i="2" s="1"/>
  <c r="K9974" i="2" s="1"/>
  <c r="K9975" i="2" s="1"/>
  <c r="K9976" i="2" s="1"/>
  <c r="K9977" i="2" s="1"/>
  <c r="K9978" i="2" s="1"/>
  <c r="K9979" i="2" s="1"/>
  <c r="K9980" i="2" s="1"/>
  <c r="K9981" i="2" s="1"/>
  <c r="K9982" i="2" s="1"/>
  <c r="K9983" i="2" s="1"/>
  <c r="K9984" i="2" s="1"/>
  <c r="K9985" i="2" s="1"/>
  <c r="K9986" i="2" s="1"/>
  <c r="K9987" i="2" s="1"/>
  <c r="K9988" i="2" s="1"/>
  <c r="K9989" i="2" s="1"/>
  <c r="K9990" i="2" s="1"/>
  <c r="K9991" i="2" s="1"/>
  <c r="K9992" i="2" s="1"/>
  <c r="K9993" i="2" s="1"/>
  <c r="K9994" i="2" s="1"/>
  <c r="K9995" i="2" s="1"/>
  <c r="K9996" i="2" s="1"/>
  <c r="K9997" i="2" s="1"/>
  <c r="K9998" i="2" s="1"/>
  <c r="K9999" i="2" s="1"/>
  <c r="K10000" i="2" s="1"/>
  <c r="K10001" i="2" s="1"/>
  <c r="K10002" i="2" s="1"/>
  <c r="K10003" i="2" s="1"/>
  <c r="K10004" i="2" s="1"/>
  <c r="K10005" i="2" s="1"/>
  <c r="K10006" i="2" s="1"/>
  <c r="K10007" i="2" s="1"/>
  <c r="K10008" i="2" s="1"/>
  <c r="K10009" i="2" s="1"/>
  <c r="K10010" i="2" s="1"/>
  <c r="K10011" i="2" s="1"/>
  <c r="K10012" i="2" s="1"/>
  <c r="K10013" i="2" s="1"/>
  <c r="K10014" i="2" s="1"/>
  <c r="K10015" i="2" s="1"/>
  <c r="K10016" i="2" s="1"/>
  <c r="K10017" i="2" s="1"/>
  <c r="K10018" i="2" s="1"/>
  <c r="K10019" i="2" s="1"/>
  <c r="K10020" i="2" s="1"/>
  <c r="K10021" i="2" s="1"/>
  <c r="K10022" i="2" s="1"/>
  <c r="K10023" i="2" s="1"/>
  <c r="K10024" i="2" s="1"/>
  <c r="K10025" i="2" s="1"/>
  <c r="K10026" i="2" s="1"/>
  <c r="K10027" i="2" s="1"/>
  <c r="K10028" i="2" s="1"/>
  <c r="K10029" i="2" s="1"/>
  <c r="K10030" i="2" s="1"/>
  <c r="K10031" i="2" s="1"/>
  <c r="K10032" i="2" s="1"/>
  <c r="K10033" i="2" s="1"/>
  <c r="K10034" i="2" s="1"/>
  <c r="K10035" i="2" s="1"/>
  <c r="K10036" i="2" s="1"/>
  <c r="K10037" i="2" s="1"/>
  <c r="K10038" i="2" s="1"/>
  <c r="K10039" i="2" s="1"/>
  <c r="K10040" i="2" s="1"/>
  <c r="K10041" i="2" s="1"/>
  <c r="K10042" i="2" s="1"/>
  <c r="K10043" i="2" s="1"/>
  <c r="K10044" i="2" s="1"/>
  <c r="K10045" i="2" s="1"/>
  <c r="K10046" i="2" s="1"/>
  <c r="K10047" i="2" s="1"/>
  <c r="K10048" i="2" s="1"/>
  <c r="K10049" i="2" s="1"/>
  <c r="K10050" i="2" s="1"/>
  <c r="K10051" i="2" s="1"/>
  <c r="K10052" i="2" s="1"/>
  <c r="K10053" i="2" s="1"/>
  <c r="K10054" i="2" s="1"/>
  <c r="K10055" i="2" s="1"/>
  <c r="K10056" i="2" s="1"/>
  <c r="K10057" i="2" s="1"/>
  <c r="K10058" i="2" s="1"/>
  <c r="K10059" i="2" s="1"/>
  <c r="K10060" i="2" s="1"/>
  <c r="K10061" i="2" s="1"/>
  <c r="K10062" i="2" s="1"/>
  <c r="K10063" i="2" s="1"/>
  <c r="K10064" i="2" s="1"/>
  <c r="K10065" i="2" s="1"/>
  <c r="K10066" i="2" s="1"/>
  <c r="K10067" i="2" s="1"/>
  <c r="K10068" i="2" s="1"/>
  <c r="K10069" i="2" s="1"/>
  <c r="K10070" i="2" s="1"/>
  <c r="K10071" i="2" s="1"/>
  <c r="K10072" i="2" s="1"/>
  <c r="K10073" i="2" s="1"/>
  <c r="K10074" i="2" s="1"/>
  <c r="K10075" i="2" s="1"/>
  <c r="K10076" i="2" s="1"/>
  <c r="K10077" i="2" s="1"/>
  <c r="K10078" i="2" s="1"/>
  <c r="K10079" i="2" s="1"/>
  <c r="K10080" i="2" s="1"/>
  <c r="K10081" i="2" s="1"/>
  <c r="K10082" i="2" s="1"/>
  <c r="K10083" i="2" s="1"/>
  <c r="K10084" i="2" s="1"/>
  <c r="K10085" i="2" s="1"/>
  <c r="K10086" i="2" s="1"/>
  <c r="K10087" i="2" s="1"/>
  <c r="K10088" i="2" s="1"/>
  <c r="K10089" i="2" s="1"/>
  <c r="K10090" i="2" s="1"/>
  <c r="K10091" i="2" s="1"/>
  <c r="K10092" i="2" s="1"/>
  <c r="K10093" i="2" s="1"/>
  <c r="K10094" i="2" s="1"/>
  <c r="K10095" i="2" s="1"/>
  <c r="K10096" i="2" s="1"/>
  <c r="K10097" i="2" s="1"/>
  <c r="K10098" i="2" s="1"/>
  <c r="K10099" i="2" s="1"/>
  <c r="K10100" i="2" s="1"/>
  <c r="K10101" i="2" s="1"/>
  <c r="K10102" i="2" s="1"/>
  <c r="K10103" i="2" s="1"/>
  <c r="K10104" i="2" s="1"/>
  <c r="K10105" i="2" s="1"/>
  <c r="K10106" i="2" s="1"/>
  <c r="K10107" i="2" s="1"/>
  <c r="K10108" i="2" s="1"/>
  <c r="K10109" i="2" s="1"/>
  <c r="K10110" i="2" s="1"/>
  <c r="K10111" i="2" s="1"/>
  <c r="K10112" i="2" s="1"/>
  <c r="K10113" i="2" s="1"/>
  <c r="K10114" i="2" s="1"/>
  <c r="K10115" i="2" s="1"/>
  <c r="K10116" i="2" s="1"/>
  <c r="K10117" i="2" s="1"/>
  <c r="K10118" i="2" s="1"/>
  <c r="K10119" i="2" s="1"/>
  <c r="K10120" i="2" s="1"/>
  <c r="K10121" i="2" s="1"/>
  <c r="K10122" i="2" s="1"/>
  <c r="K10123" i="2" s="1"/>
  <c r="K10124" i="2" s="1"/>
  <c r="K10125" i="2" s="1"/>
  <c r="K10126" i="2" s="1"/>
  <c r="K10127" i="2" s="1"/>
  <c r="K10128" i="2" s="1"/>
  <c r="K10129" i="2" s="1"/>
  <c r="K10130" i="2" s="1"/>
  <c r="K10131" i="2" s="1"/>
  <c r="K10132" i="2" s="1"/>
  <c r="K10133" i="2" s="1"/>
  <c r="K10134" i="2" s="1"/>
  <c r="K10135" i="2" s="1"/>
  <c r="K10136" i="2" s="1"/>
  <c r="K10137" i="2" s="1"/>
  <c r="K10138" i="2" s="1"/>
  <c r="K10139" i="2" s="1"/>
  <c r="K10140" i="2" s="1"/>
  <c r="K10141" i="2" s="1"/>
  <c r="K10142" i="2" s="1"/>
  <c r="K10143" i="2" s="1"/>
  <c r="K10144" i="2" s="1"/>
  <c r="K10145" i="2" s="1"/>
  <c r="K10146" i="2" s="1"/>
  <c r="K10147" i="2" s="1"/>
  <c r="K10148" i="2" s="1"/>
  <c r="K10149" i="2" s="1"/>
  <c r="K10150" i="2" s="1"/>
  <c r="K10151" i="2" s="1"/>
  <c r="K10152" i="2" s="1"/>
  <c r="K10153" i="2" s="1"/>
  <c r="K10154" i="2" s="1"/>
  <c r="K10155" i="2" s="1"/>
  <c r="K10156" i="2" s="1"/>
  <c r="K10157" i="2" s="1"/>
  <c r="K10158" i="2" s="1"/>
  <c r="K10159" i="2" s="1"/>
  <c r="K10160" i="2" s="1"/>
  <c r="K10161" i="2" s="1"/>
  <c r="K10162" i="2" s="1"/>
  <c r="K10163" i="2" s="1"/>
  <c r="K10164" i="2" s="1"/>
  <c r="K10165" i="2" s="1"/>
  <c r="K10166" i="2" s="1"/>
  <c r="K10167" i="2" s="1"/>
  <c r="K10168" i="2" s="1"/>
  <c r="K10169" i="2" s="1"/>
  <c r="K10170" i="2" s="1"/>
  <c r="K10171" i="2" s="1"/>
  <c r="K10172" i="2" s="1"/>
  <c r="K10173" i="2" s="1"/>
  <c r="K10174" i="2" s="1"/>
  <c r="K10175" i="2" s="1"/>
  <c r="K10176" i="2" s="1"/>
  <c r="K10177" i="2" s="1"/>
  <c r="K10178" i="2" s="1"/>
  <c r="K10179" i="2" s="1"/>
  <c r="K10180" i="2" s="1"/>
  <c r="K10181" i="2" s="1"/>
  <c r="K10182" i="2" s="1"/>
  <c r="K10183" i="2" s="1"/>
  <c r="K10184" i="2" s="1"/>
  <c r="K10185" i="2" s="1"/>
  <c r="K10186" i="2" s="1"/>
  <c r="K10187" i="2" s="1"/>
  <c r="K10188" i="2" s="1"/>
  <c r="K10189" i="2" s="1"/>
  <c r="K10190" i="2" s="1"/>
  <c r="K10191" i="2" s="1"/>
  <c r="K10192" i="2" s="1"/>
  <c r="K10193" i="2" s="1"/>
  <c r="K10194" i="2" s="1"/>
  <c r="K10195" i="2" s="1"/>
  <c r="K10196" i="2" s="1"/>
  <c r="K10197" i="2" s="1"/>
  <c r="K10198" i="2" s="1"/>
  <c r="K10199" i="2" s="1"/>
  <c r="K10200" i="2" s="1"/>
  <c r="K10201" i="2" s="1"/>
  <c r="K10202" i="2" s="1"/>
  <c r="K10203" i="2" s="1"/>
  <c r="K10204" i="2" s="1"/>
  <c r="K10205" i="2" s="1"/>
  <c r="K10206" i="2" s="1"/>
  <c r="K10207" i="2" s="1"/>
  <c r="K10208" i="2" s="1"/>
  <c r="K10209" i="2" s="1"/>
  <c r="K10210" i="2" s="1"/>
  <c r="K10211" i="2" s="1"/>
  <c r="K10212" i="2" s="1"/>
  <c r="K10213" i="2" s="1"/>
  <c r="K10214" i="2" s="1"/>
  <c r="K10215" i="2" s="1"/>
  <c r="K10216" i="2" s="1"/>
  <c r="K10217" i="2" s="1"/>
  <c r="K10218" i="2" s="1"/>
  <c r="K10219" i="2" s="1"/>
  <c r="K10220" i="2" s="1"/>
  <c r="K10221" i="2" s="1"/>
  <c r="K10222" i="2" s="1"/>
  <c r="K10223" i="2" s="1"/>
  <c r="K10224" i="2" s="1"/>
  <c r="K10225" i="2" s="1"/>
  <c r="K10226" i="2" s="1"/>
  <c r="K10227" i="2" s="1"/>
  <c r="K10228" i="2" s="1"/>
  <c r="K10229" i="2" s="1"/>
  <c r="K10230" i="2" s="1"/>
  <c r="K10231" i="2" s="1"/>
  <c r="K10232" i="2" s="1"/>
  <c r="K10233" i="2" s="1"/>
  <c r="K10234" i="2" s="1"/>
  <c r="K10235" i="2" s="1"/>
  <c r="K10236" i="2" s="1"/>
  <c r="K10237" i="2" s="1"/>
  <c r="K10238" i="2" s="1"/>
  <c r="K10239" i="2" s="1"/>
  <c r="K10240" i="2" s="1"/>
  <c r="K10241" i="2" s="1"/>
  <c r="K10242" i="2" s="1"/>
  <c r="K10243" i="2" s="1"/>
  <c r="K10244" i="2" s="1"/>
  <c r="K10245" i="2" s="1"/>
  <c r="K10246" i="2" s="1"/>
  <c r="K10247" i="2" s="1"/>
  <c r="K10248" i="2" s="1"/>
  <c r="K10249" i="2" s="1"/>
  <c r="K10250" i="2" s="1"/>
  <c r="K10251" i="2" s="1"/>
  <c r="K10252" i="2" s="1"/>
  <c r="K10253" i="2" s="1"/>
  <c r="K10254" i="2" s="1"/>
  <c r="K10255" i="2" s="1"/>
  <c r="K10256" i="2" s="1"/>
  <c r="K10257" i="2" s="1"/>
  <c r="K10258" i="2" s="1"/>
  <c r="K10259" i="2" s="1"/>
  <c r="K10260" i="2" s="1"/>
  <c r="K10261" i="2" s="1"/>
  <c r="K10262" i="2" s="1"/>
  <c r="K10263" i="2" s="1"/>
  <c r="K10264" i="2" s="1"/>
  <c r="K10265" i="2" s="1"/>
  <c r="K10266" i="2" s="1"/>
  <c r="K10267" i="2" s="1"/>
  <c r="K10268" i="2" s="1"/>
  <c r="K10269" i="2" s="1"/>
  <c r="K10270" i="2" s="1"/>
  <c r="K10271" i="2" s="1"/>
  <c r="K10272" i="2" s="1"/>
  <c r="K10273" i="2" s="1"/>
  <c r="K10274" i="2" s="1"/>
  <c r="K10275" i="2" s="1"/>
  <c r="K10276" i="2" s="1"/>
  <c r="K10277" i="2" s="1"/>
  <c r="K10278" i="2" s="1"/>
  <c r="K10279" i="2" s="1"/>
  <c r="K10280" i="2" s="1"/>
  <c r="K10281" i="2" s="1"/>
  <c r="K10282" i="2" s="1"/>
  <c r="K10283" i="2" s="1"/>
  <c r="K10284" i="2" s="1"/>
  <c r="K10285" i="2" s="1"/>
  <c r="K10286" i="2" s="1"/>
  <c r="K10287" i="2" s="1"/>
  <c r="K10288" i="2" s="1"/>
  <c r="K10289" i="2" s="1"/>
  <c r="K10290" i="2" s="1"/>
  <c r="K10291" i="2" s="1"/>
  <c r="K10292" i="2" s="1"/>
  <c r="K10293" i="2" s="1"/>
  <c r="K10294" i="2" s="1"/>
  <c r="K10295" i="2" s="1"/>
  <c r="K10296" i="2" s="1"/>
  <c r="K10297" i="2" s="1"/>
  <c r="K10298" i="2" s="1"/>
  <c r="K10299" i="2" s="1"/>
  <c r="K10300" i="2" s="1"/>
  <c r="K10301" i="2" s="1"/>
  <c r="K10302" i="2" s="1"/>
  <c r="K10303" i="2" s="1"/>
  <c r="K10304" i="2" s="1"/>
  <c r="K10305" i="2" s="1"/>
  <c r="K10306" i="2" s="1"/>
  <c r="K10307" i="2" s="1"/>
  <c r="K10308" i="2" s="1"/>
  <c r="K10309" i="2" s="1"/>
  <c r="K10310" i="2" s="1"/>
  <c r="K10311" i="2" s="1"/>
  <c r="K10312" i="2" s="1"/>
  <c r="K10313" i="2" s="1"/>
  <c r="K10314" i="2" s="1"/>
  <c r="K10315" i="2" s="1"/>
  <c r="K10316" i="2" s="1"/>
  <c r="K10317" i="2" s="1"/>
  <c r="K10318" i="2" s="1"/>
  <c r="K10319" i="2" s="1"/>
  <c r="K10320" i="2" s="1"/>
  <c r="K10321" i="2" s="1"/>
  <c r="K10322" i="2" s="1"/>
  <c r="K10323" i="2" s="1"/>
  <c r="K10324" i="2" s="1"/>
  <c r="K10325" i="2" s="1"/>
  <c r="K10326" i="2" s="1"/>
  <c r="K10327" i="2" s="1"/>
  <c r="K10328" i="2" s="1"/>
  <c r="K10329" i="2" s="1"/>
  <c r="K10330" i="2" s="1"/>
  <c r="K10331" i="2" s="1"/>
  <c r="K10332" i="2" s="1"/>
  <c r="K10333" i="2" s="1"/>
  <c r="K10334" i="2" s="1"/>
  <c r="K10335" i="2" s="1"/>
  <c r="K10336" i="2" s="1"/>
  <c r="K10337" i="2" s="1"/>
  <c r="K10338" i="2" s="1"/>
  <c r="K10339" i="2" s="1"/>
  <c r="K10340" i="2" s="1"/>
  <c r="K10341" i="2" s="1"/>
  <c r="K10342" i="2" s="1"/>
  <c r="K10343" i="2" s="1"/>
  <c r="K10344" i="2" s="1"/>
  <c r="K10345" i="2" s="1"/>
  <c r="K10346" i="2" s="1"/>
  <c r="K10347" i="2" s="1"/>
  <c r="K10348" i="2" s="1"/>
  <c r="K10349" i="2" s="1"/>
  <c r="K10350" i="2" s="1"/>
  <c r="K10351" i="2" s="1"/>
  <c r="K10352" i="2" s="1"/>
  <c r="K10353" i="2" s="1"/>
  <c r="K10354" i="2" s="1"/>
  <c r="K10355" i="2" s="1"/>
  <c r="K10356" i="2" s="1"/>
  <c r="K10357" i="2" s="1"/>
  <c r="K10358" i="2" s="1"/>
  <c r="K10359" i="2" s="1"/>
  <c r="K10360" i="2" s="1"/>
  <c r="K10361" i="2" s="1"/>
  <c r="K10362" i="2" s="1"/>
  <c r="K10363" i="2" s="1"/>
  <c r="K10364" i="2" s="1"/>
  <c r="K10365" i="2" s="1"/>
  <c r="K10366" i="2" s="1"/>
  <c r="K10367" i="2" s="1"/>
  <c r="K10368" i="2" s="1"/>
  <c r="K10369" i="2" s="1"/>
  <c r="K10370" i="2" s="1"/>
  <c r="K10371" i="2" s="1"/>
  <c r="K10372" i="2" s="1"/>
  <c r="K10373" i="2" s="1"/>
  <c r="K10374" i="2" s="1"/>
  <c r="K10375" i="2" s="1"/>
  <c r="K10376" i="2" s="1"/>
  <c r="K10377" i="2" s="1"/>
  <c r="K10378" i="2" s="1"/>
  <c r="K10379" i="2" s="1"/>
  <c r="K10380" i="2" s="1"/>
  <c r="K10381" i="2" s="1"/>
  <c r="K10382" i="2" s="1"/>
  <c r="K10383" i="2" s="1"/>
  <c r="K10384" i="2" s="1"/>
  <c r="K10385" i="2" s="1"/>
  <c r="K10386" i="2" s="1"/>
  <c r="K10387" i="2" s="1"/>
  <c r="K10388" i="2" s="1"/>
  <c r="K10389" i="2" s="1"/>
  <c r="K10390" i="2" s="1"/>
  <c r="K10391" i="2" s="1"/>
  <c r="K10392" i="2" s="1"/>
  <c r="K10393" i="2" s="1"/>
  <c r="K10394" i="2" s="1"/>
  <c r="K10395" i="2" s="1"/>
  <c r="K10396" i="2" s="1"/>
  <c r="K10397" i="2" s="1"/>
  <c r="K10398" i="2" s="1"/>
  <c r="K10399" i="2" s="1"/>
  <c r="K10400" i="2" s="1"/>
  <c r="K10401" i="2" s="1"/>
  <c r="K10402" i="2" s="1"/>
  <c r="K10403" i="2" s="1"/>
  <c r="K10404" i="2" s="1"/>
  <c r="K10405" i="2" s="1"/>
  <c r="K10406" i="2" s="1"/>
  <c r="K10407" i="2" s="1"/>
  <c r="K10408" i="2" s="1"/>
  <c r="K10409" i="2" s="1"/>
  <c r="K10410" i="2" s="1"/>
  <c r="K10411" i="2" s="1"/>
  <c r="K10412" i="2" s="1"/>
  <c r="K10413" i="2" s="1"/>
  <c r="K10414" i="2" s="1"/>
  <c r="K10415" i="2" s="1"/>
  <c r="K10416" i="2" s="1"/>
  <c r="K10417" i="2" s="1"/>
  <c r="K10418" i="2" s="1"/>
  <c r="K10419" i="2" s="1"/>
  <c r="K10420" i="2" s="1"/>
  <c r="K10421" i="2" s="1"/>
  <c r="K10422" i="2" s="1"/>
  <c r="K10423" i="2" s="1"/>
  <c r="K10424" i="2" s="1"/>
  <c r="K10425" i="2" s="1"/>
  <c r="K10426" i="2" s="1"/>
  <c r="K10427" i="2" s="1"/>
  <c r="K10428" i="2" s="1"/>
  <c r="K10429" i="2" s="1"/>
  <c r="K10430" i="2" s="1"/>
  <c r="K10431" i="2" s="1"/>
  <c r="K10432" i="2" s="1"/>
  <c r="K10433" i="2" s="1"/>
  <c r="K10434" i="2" s="1"/>
  <c r="K10435" i="2" s="1"/>
  <c r="K10436" i="2" s="1"/>
  <c r="K10437" i="2" s="1"/>
  <c r="K10438" i="2" s="1"/>
  <c r="K10439" i="2" s="1"/>
  <c r="K10440" i="2" s="1"/>
  <c r="K10441" i="2" s="1"/>
  <c r="K10442" i="2" s="1"/>
  <c r="K10443" i="2" s="1"/>
  <c r="K10444" i="2" s="1"/>
  <c r="K10445" i="2" s="1"/>
  <c r="K10446" i="2" s="1"/>
  <c r="K10447" i="2" s="1"/>
  <c r="K10448" i="2" s="1"/>
  <c r="K10449" i="2" s="1"/>
  <c r="K10450" i="2" s="1"/>
  <c r="K10451" i="2" s="1"/>
  <c r="K10452" i="2" s="1"/>
  <c r="K10453" i="2" s="1"/>
  <c r="K10454" i="2" s="1"/>
  <c r="K10455" i="2" s="1"/>
  <c r="K10456" i="2" s="1"/>
  <c r="K10457" i="2" s="1"/>
  <c r="K10458" i="2" s="1"/>
  <c r="K10459" i="2" s="1"/>
  <c r="K10460" i="2" s="1"/>
  <c r="K10461" i="2" s="1"/>
  <c r="K10462" i="2" s="1"/>
  <c r="K10463" i="2" s="1"/>
  <c r="K10464" i="2" s="1"/>
  <c r="K10465" i="2" s="1"/>
  <c r="K10466" i="2" s="1"/>
  <c r="K10467" i="2" s="1"/>
  <c r="K10468" i="2" s="1"/>
  <c r="K10469" i="2" s="1"/>
  <c r="K10470" i="2" s="1"/>
  <c r="K10471" i="2" s="1"/>
  <c r="K10472" i="2" s="1"/>
  <c r="K10473" i="2" s="1"/>
  <c r="K10474" i="2" s="1"/>
  <c r="K10475" i="2" s="1"/>
  <c r="K10476" i="2" s="1"/>
  <c r="K10477" i="2" s="1"/>
  <c r="K10478" i="2" s="1"/>
  <c r="K10479" i="2" s="1"/>
  <c r="K10480" i="2" s="1"/>
  <c r="K10481" i="2" s="1"/>
  <c r="K10482" i="2" s="1"/>
  <c r="K10483" i="2" s="1"/>
  <c r="K10484" i="2" s="1"/>
  <c r="K10485" i="2" s="1"/>
  <c r="K10486" i="2" s="1"/>
  <c r="K10487" i="2" s="1"/>
  <c r="K10488" i="2" s="1"/>
  <c r="K10489" i="2" s="1"/>
  <c r="K10490" i="2" s="1"/>
  <c r="K10491" i="2" s="1"/>
  <c r="K10492" i="2" s="1"/>
  <c r="K10493" i="2" s="1"/>
  <c r="K10494" i="2" s="1"/>
  <c r="K10495" i="2" s="1"/>
  <c r="K10496" i="2" s="1"/>
  <c r="K10497" i="2" s="1"/>
  <c r="K10498" i="2" s="1"/>
  <c r="K10499" i="2" s="1"/>
  <c r="K10500" i="2" s="1"/>
  <c r="K10501" i="2" s="1"/>
  <c r="K10502" i="2" s="1"/>
  <c r="K10503" i="2" s="1"/>
  <c r="K10504" i="2" s="1"/>
  <c r="K10505" i="2" s="1"/>
  <c r="K10506" i="2" s="1"/>
  <c r="K10507" i="2" s="1"/>
  <c r="K10508" i="2" s="1"/>
  <c r="K10509" i="2" s="1"/>
  <c r="K10510" i="2" s="1"/>
  <c r="K10511" i="2" s="1"/>
  <c r="K10512" i="2" s="1"/>
  <c r="K10513" i="2" s="1"/>
  <c r="K10514" i="2" s="1"/>
  <c r="K10515" i="2" s="1"/>
  <c r="K10516" i="2" s="1"/>
  <c r="K10517" i="2" s="1"/>
  <c r="K10518" i="2" s="1"/>
  <c r="K10519" i="2" s="1"/>
  <c r="K10520" i="2" s="1"/>
  <c r="K10521" i="2" s="1"/>
  <c r="K10522" i="2" s="1"/>
  <c r="K10523" i="2" s="1"/>
  <c r="K10524" i="2" s="1"/>
  <c r="K10525" i="2" s="1"/>
  <c r="K10526" i="2" s="1"/>
  <c r="K10527" i="2" s="1"/>
  <c r="K10528" i="2" s="1"/>
  <c r="K10529" i="2" s="1"/>
  <c r="K10530" i="2" s="1"/>
  <c r="K10531" i="2" s="1"/>
  <c r="K10532" i="2" s="1"/>
  <c r="K10533" i="2" s="1"/>
  <c r="K10534" i="2" s="1"/>
  <c r="K10535" i="2" s="1"/>
  <c r="K10536" i="2" s="1"/>
  <c r="K10537" i="2" s="1"/>
  <c r="K10538" i="2" s="1"/>
  <c r="K10539" i="2" s="1"/>
  <c r="K10540" i="2" s="1"/>
  <c r="K10541" i="2" s="1"/>
  <c r="K10542" i="2" s="1"/>
  <c r="K10543" i="2" s="1"/>
  <c r="K10544" i="2" s="1"/>
  <c r="K10545" i="2" s="1"/>
  <c r="K10546" i="2" s="1"/>
  <c r="K10547" i="2" s="1"/>
  <c r="K10548" i="2" s="1"/>
  <c r="K10549" i="2" s="1"/>
  <c r="K10550" i="2" s="1"/>
  <c r="K10551" i="2" s="1"/>
  <c r="K10552" i="2" s="1"/>
  <c r="K10553" i="2" s="1"/>
  <c r="K10554" i="2" s="1"/>
  <c r="K10555" i="2" s="1"/>
  <c r="K10556" i="2" s="1"/>
  <c r="K10557" i="2" s="1"/>
  <c r="K10558" i="2" s="1"/>
  <c r="K10559" i="2" s="1"/>
  <c r="K10560" i="2" s="1"/>
  <c r="K10561" i="2" s="1"/>
  <c r="K10562" i="2" s="1"/>
  <c r="K10563" i="2" s="1"/>
  <c r="K10564" i="2" s="1"/>
  <c r="K10565" i="2" s="1"/>
  <c r="K10566" i="2" s="1"/>
  <c r="K10567" i="2" s="1"/>
  <c r="K10568" i="2" s="1"/>
  <c r="K10569" i="2" s="1"/>
  <c r="K10570" i="2" s="1"/>
  <c r="K10571" i="2" s="1"/>
  <c r="K10572" i="2" s="1"/>
  <c r="K10573" i="2" s="1"/>
  <c r="K10574" i="2" s="1"/>
  <c r="K10575" i="2" s="1"/>
  <c r="K10576" i="2" s="1"/>
  <c r="K10577" i="2" s="1"/>
  <c r="K10578" i="2" s="1"/>
  <c r="K10579" i="2" s="1"/>
  <c r="K10580" i="2" s="1"/>
  <c r="K10581" i="2" s="1"/>
  <c r="K10582" i="2" s="1"/>
  <c r="K10583" i="2" s="1"/>
  <c r="K10584" i="2" s="1"/>
  <c r="K10585" i="2" s="1"/>
  <c r="K10586" i="2" s="1"/>
  <c r="K10587" i="2" s="1"/>
  <c r="K10588" i="2" s="1"/>
  <c r="K10589" i="2" s="1"/>
  <c r="K10590" i="2" s="1"/>
  <c r="K10591" i="2" s="1"/>
  <c r="K10592" i="2" s="1"/>
  <c r="K10593" i="2" s="1"/>
  <c r="K10594" i="2" s="1"/>
  <c r="K10595" i="2" s="1"/>
  <c r="K10596" i="2" s="1"/>
  <c r="K10597" i="2" s="1"/>
  <c r="K10598" i="2" s="1"/>
  <c r="K10599" i="2" s="1"/>
  <c r="K10600" i="2" s="1"/>
  <c r="K10601" i="2" s="1"/>
  <c r="K10602" i="2" s="1"/>
  <c r="K10603" i="2" s="1"/>
  <c r="K10604" i="2" s="1"/>
  <c r="K10605" i="2" s="1"/>
  <c r="K10606" i="2" s="1"/>
  <c r="K10607" i="2" s="1"/>
  <c r="K10608" i="2" s="1"/>
  <c r="K10609" i="2" s="1"/>
  <c r="K10610" i="2" s="1"/>
  <c r="K10611" i="2" s="1"/>
  <c r="K10612" i="2" s="1"/>
  <c r="K10613" i="2" s="1"/>
  <c r="K10614" i="2" s="1"/>
  <c r="K10615" i="2" s="1"/>
  <c r="K10616" i="2" s="1"/>
  <c r="K10617" i="2" s="1"/>
  <c r="K10618" i="2" s="1"/>
  <c r="K10619" i="2" s="1"/>
  <c r="K10620" i="2" s="1"/>
  <c r="K10621" i="2" s="1"/>
  <c r="K10622" i="2" s="1"/>
  <c r="K10623" i="2" s="1"/>
  <c r="K10624" i="2" s="1"/>
  <c r="K10625" i="2" s="1"/>
  <c r="K10626" i="2" s="1"/>
  <c r="K10627" i="2" s="1"/>
  <c r="K10628" i="2" s="1"/>
  <c r="K10629" i="2" s="1"/>
  <c r="K10630" i="2" s="1"/>
  <c r="K10631" i="2" s="1"/>
  <c r="K10632" i="2" s="1"/>
  <c r="K10633" i="2" s="1"/>
  <c r="K10634" i="2" s="1"/>
  <c r="K10635" i="2" s="1"/>
  <c r="K10636" i="2" s="1"/>
  <c r="K10637" i="2" s="1"/>
  <c r="K10638" i="2" s="1"/>
  <c r="K10639" i="2" s="1"/>
  <c r="K10640" i="2" s="1"/>
  <c r="K10641" i="2" s="1"/>
  <c r="K10642" i="2" s="1"/>
  <c r="K10643" i="2" s="1"/>
  <c r="K10644" i="2" s="1"/>
  <c r="K10645" i="2" s="1"/>
  <c r="K10646" i="2" s="1"/>
  <c r="K10647" i="2" s="1"/>
  <c r="K10648" i="2" s="1"/>
  <c r="K10649" i="2" s="1"/>
  <c r="K10650" i="2" s="1"/>
  <c r="K10651" i="2" s="1"/>
  <c r="K10652" i="2" s="1"/>
  <c r="K10653" i="2" s="1"/>
  <c r="K10654" i="2" s="1"/>
  <c r="K10655" i="2" s="1"/>
  <c r="K10656" i="2" s="1"/>
  <c r="K10657" i="2" s="1"/>
  <c r="K10658" i="2" s="1"/>
  <c r="K10659" i="2" s="1"/>
  <c r="K10660" i="2" s="1"/>
  <c r="K10661" i="2" s="1"/>
  <c r="K10662" i="2" s="1"/>
  <c r="K10663" i="2" s="1"/>
  <c r="K10664" i="2" s="1"/>
  <c r="K10665" i="2" s="1"/>
  <c r="K10666" i="2" s="1"/>
  <c r="K10667" i="2" s="1"/>
  <c r="K10668" i="2" s="1"/>
  <c r="K10669" i="2" s="1"/>
  <c r="K10670" i="2" s="1"/>
  <c r="K10671" i="2" s="1"/>
  <c r="K10672" i="2" s="1"/>
  <c r="K10673" i="2" s="1"/>
  <c r="K10674" i="2" s="1"/>
  <c r="K10675" i="2" s="1"/>
  <c r="K10676" i="2" s="1"/>
  <c r="K10677" i="2" s="1"/>
  <c r="K10678" i="2" s="1"/>
  <c r="K10679" i="2" s="1"/>
  <c r="K10680" i="2" s="1"/>
  <c r="K10681" i="2" s="1"/>
  <c r="K10682" i="2" s="1"/>
  <c r="K10683" i="2" s="1"/>
  <c r="K10684" i="2" s="1"/>
  <c r="K10685" i="2" s="1"/>
  <c r="K10686" i="2" s="1"/>
  <c r="K10687" i="2" s="1"/>
  <c r="K10688" i="2" s="1"/>
  <c r="K10689" i="2" s="1"/>
  <c r="K10690" i="2" s="1"/>
  <c r="K10691" i="2" s="1"/>
  <c r="K10692" i="2" s="1"/>
  <c r="K10693" i="2" s="1"/>
  <c r="K10694" i="2" s="1"/>
  <c r="K10695" i="2" s="1"/>
  <c r="K10696" i="2" s="1"/>
  <c r="K10697" i="2" s="1"/>
  <c r="K10698" i="2" s="1"/>
  <c r="K10699" i="2" s="1"/>
  <c r="K10700" i="2" s="1"/>
  <c r="K10701" i="2" s="1"/>
  <c r="K10702" i="2" s="1"/>
  <c r="K10703" i="2" s="1"/>
  <c r="K10704" i="2" s="1"/>
  <c r="K10705" i="2" s="1"/>
  <c r="K10706" i="2" s="1"/>
  <c r="K10707" i="2" s="1"/>
  <c r="K10708" i="2" s="1"/>
  <c r="K10709" i="2" s="1"/>
  <c r="K10710" i="2" s="1"/>
  <c r="K10711" i="2" s="1"/>
  <c r="K10712" i="2" s="1"/>
  <c r="K10713" i="2" s="1"/>
  <c r="K10714" i="2" s="1"/>
  <c r="K10715" i="2" s="1"/>
  <c r="K10716" i="2" s="1"/>
  <c r="K10717" i="2" s="1"/>
  <c r="K10718" i="2" s="1"/>
  <c r="K10719" i="2" s="1"/>
  <c r="K10720" i="2" s="1"/>
  <c r="K10721" i="2" s="1"/>
  <c r="K10722" i="2" s="1"/>
  <c r="K10723" i="2" s="1"/>
  <c r="K10724" i="2" s="1"/>
  <c r="K10725" i="2" s="1"/>
  <c r="K10726" i="2" s="1"/>
  <c r="K10727" i="2" s="1"/>
  <c r="K10728" i="2" s="1"/>
  <c r="K10729" i="2" s="1"/>
  <c r="K10730" i="2" s="1"/>
  <c r="K10731" i="2" s="1"/>
  <c r="K10732" i="2" s="1"/>
  <c r="K10733" i="2" s="1"/>
  <c r="K10734" i="2" s="1"/>
  <c r="K10735" i="2" s="1"/>
  <c r="K10736" i="2" s="1"/>
  <c r="K10737" i="2" s="1"/>
  <c r="K10738" i="2" s="1"/>
  <c r="K10739" i="2" s="1"/>
  <c r="K10740" i="2" s="1"/>
  <c r="K10741" i="2" s="1"/>
  <c r="K10742" i="2" s="1"/>
  <c r="K10743" i="2" s="1"/>
  <c r="K10744" i="2" s="1"/>
  <c r="K10745" i="2" s="1"/>
  <c r="K10746" i="2" s="1"/>
  <c r="K10747" i="2" s="1"/>
  <c r="K10748" i="2" s="1"/>
  <c r="K10749" i="2" s="1"/>
  <c r="K10750" i="2" s="1"/>
  <c r="K10751" i="2" s="1"/>
  <c r="K10752" i="2" s="1"/>
  <c r="K10753" i="2" s="1"/>
  <c r="K10754" i="2" s="1"/>
  <c r="K10755" i="2" s="1"/>
  <c r="K10756" i="2" s="1"/>
  <c r="K10757" i="2" s="1"/>
  <c r="K10758" i="2" s="1"/>
  <c r="K10759" i="2" s="1"/>
  <c r="K10760" i="2" s="1"/>
  <c r="K10761" i="2" s="1"/>
  <c r="K10762" i="2" s="1"/>
  <c r="K10763" i="2" s="1"/>
  <c r="K10764" i="2" s="1"/>
  <c r="K10765" i="2" s="1"/>
  <c r="K10766" i="2" s="1"/>
  <c r="K10767" i="2" s="1"/>
  <c r="K10768" i="2" s="1"/>
  <c r="K10769" i="2" s="1"/>
  <c r="K10770" i="2" s="1"/>
  <c r="K10771" i="2" s="1"/>
  <c r="K10772" i="2" s="1"/>
  <c r="K10773" i="2" s="1"/>
  <c r="K10774" i="2" s="1"/>
  <c r="K10775" i="2" s="1"/>
  <c r="K10776" i="2" s="1"/>
  <c r="K10777" i="2" s="1"/>
  <c r="K10778" i="2" s="1"/>
  <c r="K10779" i="2" s="1"/>
  <c r="K10780" i="2" s="1"/>
  <c r="K10781" i="2" s="1"/>
  <c r="K10782" i="2" s="1"/>
  <c r="K10783" i="2" s="1"/>
  <c r="K10784" i="2" s="1"/>
  <c r="K10785" i="2" s="1"/>
  <c r="K10786" i="2" s="1"/>
  <c r="K10787" i="2" s="1"/>
  <c r="K10788" i="2" s="1"/>
  <c r="K10789" i="2" s="1"/>
  <c r="K10790" i="2" s="1"/>
  <c r="K10791" i="2" s="1"/>
  <c r="K10792" i="2" s="1"/>
  <c r="K10793" i="2" s="1"/>
  <c r="K10794" i="2" s="1"/>
  <c r="K10795" i="2" s="1"/>
  <c r="K10796" i="2" s="1"/>
  <c r="K10797" i="2" s="1"/>
  <c r="K10798" i="2" s="1"/>
  <c r="K10799" i="2" s="1"/>
  <c r="K10800" i="2" s="1"/>
  <c r="K10801" i="2" s="1"/>
  <c r="K10802" i="2" s="1"/>
  <c r="K10803" i="2" s="1"/>
  <c r="K10804" i="2" s="1"/>
  <c r="K10805" i="2" s="1"/>
  <c r="K10806" i="2" s="1"/>
  <c r="K10807" i="2" s="1"/>
  <c r="K10808" i="2" s="1"/>
  <c r="K10809" i="2" s="1"/>
  <c r="K10810" i="2" s="1"/>
  <c r="K10811" i="2" s="1"/>
  <c r="K10812" i="2" s="1"/>
  <c r="K10813" i="2" s="1"/>
  <c r="K10814" i="2" s="1"/>
  <c r="K10815" i="2" s="1"/>
  <c r="K10816" i="2" s="1"/>
  <c r="K10817" i="2" s="1"/>
  <c r="K10818" i="2" s="1"/>
  <c r="K10819" i="2" s="1"/>
  <c r="K10820" i="2" s="1"/>
  <c r="K10821" i="2" s="1"/>
  <c r="K10822" i="2" s="1"/>
  <c r="K10823" i="2" s="1"/>
  <c r="K10824" i="2" s="1"/>
  <c r="K10825" i="2" s="1"/>
  <c r="K10826" i="2" s="1"/>
  <c r="K10827" i="2" s="1"/>
  <c r="K10828" i="2" s="1"/>
  <c r="K10829" i="2" s="1"/>
  <c r="K10830" i="2" s="1"/>
  <c r="K10831" i="2" s="1"/>
  <c r="K10832" i="2" s="1"/>
  <c r="K10833" i="2" s="1"/>
  <c r="K10834" i="2" s="1"/>
  <c r="K10835" i="2" s="1"/>
  <c r="K10836" i="2" s="1"/>
  <c r="K10837" i="2" s="1"/>
  <c r="K10838" i="2" s="1"/>
  <c r="K10839" i="2" s="1"/>
  <c r="K10840" i="2" s="1"/>
  <c r="K10841" i="2" s="1"/>
  <c r="K10842" i="2" s="1"/>
  <c r="K10843" i="2" s="1"/>
  <c r="K10844" i="2" s="1"/>
  <c r="K10845" i="2" s="1"/>
  <c r="K10846" i="2" s="1"/>
  <c r="K10847" i="2" s="1"/>
  <c r="K10848" i="2" s="1"/>
  <c r="K10849" i="2" s="1"/>
  <c r="K10850" i="2" s="1"/>
  <c r="K10851" i="2" s="1"/>
  <c r="K10852" i="2" s="1"/>
  <c r="K10853" i="2" s="1"/>
  <c r="K10854" i="2" s="1"/>
  <c r="K10855" i="2" s="1"/>
  <c r="K10856" i="2" s="1"/>
  <c r="K10857" i="2" s="1"/>
  <c r="K10858" i="2" s="1"/>
  <c r="K10859" i="2" s="1"/>
  <c r="K10860" i="2" s="1"/>
  <c r="K10861" i="2" s="1"/>
  <c r="K10862" i="2" s="1"/>
  <c r="K10863" i="2" s="1"/>
  <c r="K10864" i="2" s="1"/>
  <c r="K10865" i="2" s="1"/>
  <c r="K10866" i="2" s="1"/>
  <c r="K10867" i="2" s="1"/>
  <c r="K10868" i="2" s="1"/>
  <c r="K10869" i="2" s="1"/>
  <c r="K10870" i="2" s="1"/>
  <c r="K10871" i="2" s="1"/>
  <c r="K10872" i="2" s="1"/>
  <c r="K10873" i="2" s="1"/>
  <c r="K10874" i="2" s="1"/>
  <c r="K10875" i="2" s="1"/>
  <c r="K10876" i="2" s="1"/>
  <c r="K10877" i="2" s="1"/>
  <c r="K10878" i="2" s="1"/>
  <c r="K10879" i="2" s="1"/>
  <c r="K10880" i="2" s="1"/>
  <c r="K10881" i="2" s="1"/>
  <c r="K10882" i="2" s="1"/>
  <c r="K10883" i="2" s="1"/>
  <c r="K10884" i="2" s="1"/>
  <c r="K10885" i="2" s="1"/>
  <c r="K10886" i="2" s="1"/>
  <c r="K10887" i="2" s="1"/>
  <c r="K10888" i="2" s="1"/>
  <c r="K10889" i="2" s="1"/>
  <c r="K10890" i="2" s="1"/>
  <c r="K10891" i="2" s="1"/>
  <c r="K10892" i="2" s="1"/>
  <c r="K10893" i="2" s="1"/>
  <c r="K10894" i="2" s="1"/>
  <c r="K10895" i="2" s="1"/>
  <c r="K10896" i="2" s="1"/>
  <c r="K10897" i="2" s="1"/>
  <c r="K10898" i="2" s="1"/>
  <c r="K10899" i="2" s="1"/>
  <c r="K10900" i="2" s="1"/>
  <c r="K10901" i="2" s="1"/>
  <c r="K10902" i="2" s="1"/>
  <c r="K10903" i="2" s="1"/>
  <c r="K10904" i="2" s="1"/>
  <c r="K10905" i="2" s="1"/>
  <c r="K10906" i="2" s="1"/>
  <c r="K10907" i="2" s="1"/>
  <c r="K10908" i="2" s="1"/>
  <c r="K10909" i="2" s="1"/>
  <c r="K10910" i="2" s="1"/>
  <c r="K10911" i="2" s="1"/>
  <c r="K10912" i="2" s="1"/>
  <c r="K10913" i="2" s="1"/>
  <c r="K10914" i="2" s="1"/>
  <c r="K10915" i="2" s="1"/>
  <c r="K10916" i="2" s="1"/>
  <c r="K10917" i="2" s="1"/>
  <c r="K10918" i="2" s="1"/>
  <c r="K10919" i="2" s="1"/>
  <c r="K10920" i="2" s="1"/>
  <c r="K10921" i="2" s="1"/>
  <c r="K10922" i="2" s="1"/>
  <c r="K10923" i="2" s="1"/>
  <c r="K10924" i="2" s="1"/>
  <c r="K10925" i="2" s="1"/>
  <c r="K10926" i="2" s="1"/>
  <c r="K10927" i="2" s="1"/>
  <c r="K10928" i="2" s="1"/>
  <c r="K10929" i="2" s="1"/>
  <c r="K10930" i="2" s="1"/>
  <c r="K10931" i="2" s="1"/>
  <c r="K10932" i="2" s="1"/>
  <c r="K10933" i="2" s="1"/>
  <c r="K10934" i="2" s="1"/>
  <c r="K10935" i="2" s="1"/>
  <c r="K10936" i="2" s="1"/>
  <c r="K10937" i="2" s="1"/>
  <c r="K10938" i="2" s="1"/>
  <c r="K10939" i="2" s="1"/>
  <c r="K10940" i="2" s="1"/>
  <c r="K10941" i="2" s="1"/>
  <c r="K10942" i="2" s="1"/>
  <c r="K10943" i="2" s="1"/>
  <c r="K10944" i="2" s="1"/>
  <c r="K10945" i="2" s="1"/>
  <c r="K10946" i="2" s="1"/>
  <c r="K10947" i="2" s="1"/>
  <c r="K10948" i="2" s="1"/>
  <c r="K10949" i="2" s="1"/>
  <c r="K10950" i="2" s="1"/>
  <c r="K10951" i="2" s="1"/>
  <c r="K10952" i="2" s="1"/>
  <c r="K10953" i="2" s="1"/>
  <c r="K10954" i="2" s="1"/>
  <c r="K10955" i="2" s="1"/>
  <c r="K10956" i="2" s="1"/>
  <c r="K10957" i="2" s="1"/>
  <c r="K10958" i="2" s="1"/>
  <c r="K10959" i="2" s="1"/>
  <c r="K10960" i="2" s="1"/>
  <c r="K10961" i="2" s="1"/>
  <c r="K10962" i="2" s="1"/>
  <c r="K10963" i="2" s="1"/>
  <c r="K10964" i="2" s="1"/>
  <c r="K10965" i="2" s="1"/>
  <c r="K10966" i="2" s="1"/>
  <c r="K10967" i="2" s="1"/>
  <c r="K10968" i="2" s="1"/>
  <c r="K10969" i="2" s="1"/>
  <c r="K10970" i="2" s="1"/>
  <c r="K10971" i="2" s="1"/>
  <c r="K10972" i="2" s="1"/>
  <c r="K10973" i="2" s="1"/>
  <c r="K10974" i="2" s="1"/>
  <c r="K10975" i="2" s="1"/>
  <c r="K10976" i="2" s="1"/>
  <c r="K10977" i="2" s="1"/>
  <c r="K10978" i="2" s="1"/>
  <c r="K10979" i="2" s="1"/>
  <c r="K10980" i="2" s="1"/>
  <c r="K10981" i="2" s="1"/>
  <c r="K10982" i="2" s="1"/>
  <c r="K10983" i="2" s="1"/>
  <c r="K10984" i="2" s="1"/>
  <c r="K10985" i="2" s="1"/>
  <c r="K10986" i="2" s="1"/>
  <c r="K10987" i="2" s="1"/>
  <c r="K10988" i="2" s="1"/>
  <c r="K10989" i="2" s="1"/>
  <c r="K10990" i="2" s="1"/>
  <c r="K10991" i="2" s="1"/>
  <c r="K10992" i="2" s="1"/>
  <c r="K10993" i="2" s="1"/>
  <c r="K10994" i="2" s="1"/>
  <c r="K10995" i="2" s="1"/>
  <c r="K10996" i="2" s="1"/>
  <c r="K10997" i="2" s="1"/>
  <c r="K10998" i="2" s="1"/>
  <c r="K10999" i="2" s="1"/>
  <c r="K11000" i="2" s="1"/>
  <c r="K11001" i="2" s="1"/>
  <c r="K11002" i="2" s="1"/>
  <c r="K11003" i="2" s="1"/>
  <c r="K11004" i="2" s="1"/>
  <c r="K11005" i="2" s="1"/>
  <c r="K11006" i="2" s="1"/>
  <c r="K11007" i="2" s="1"/>
  <c r="K11008" i="2" s="1"/>
  <c r="K11009" i="2" s="1"/>
  <c r="K11010" i="2" s="1"/>
  <c r="K11011" i="2" s="1"/>
  <c r="K11012" i="2" s="1"/>
  <c r="K11013" i="2" s="1"/>
  <c r="K11014" i="2" s="1"/>
  <c r="K11015" i="2" s="1"/>
  <c r="K11016" i="2" s="1"/>
  <c r="K11017" i="2" s="1"/>
  <c r="K11018" i="2" s="1"/>
  <c r="K11019" i="2" s="1"/>
  <c r="K11020" i="2" s="1"/>
  <c r="K11021" i="2" s="1"/>
  <c r="K11022" i="2" s="1"/>
  <c r="K11023" i="2" s="1"/>
  <c r="K11024" i="2" s="1"/>
  <c r="K11025" i="2" s="1"/>
  <c r="K11026" i="2" s="1"/>
  <c r="K11027" i="2" s="1"/>
  <c r="K11028" i="2" s="1"/>
  <c r="K11029" i="2" s="1"/>
  <c r="K11030" i="2" s="1"/>
  <c r="K11031" i="2" s="1"/>
  <c r="K11032" i="2" s="1"/>
  <c r="K11033" i="2" s="1"/>
  <c r="K11034" i="2" s="1"/>
  <c r="K11035" i="2" s="1"/>
  <c r="K11036" i="2" s="1"/>
  <c r="K11037" i="2" s="1"/>
  <c r="K11038" i="2" s="1"/>
  <c r="K11039" i="2" s="1"/>
  <c r="K11040" i="2" s="1"/>
  <c r="K11041" i="2" s="1"/>
  <c r="K11042" i="2" s="1"/>
  <c r="K11043" i="2" s="1"/>
  <c r="K11044" i="2" s="1"/>
  <c r="K11045" i="2" s="1"/>
  <c r="K11046" i="2" s="1"/>
  <c r="K11047" i="2" s="1"/>
  <c r="K11048" i="2" s="1"/>
  <c r="K11049" i="2" s="1"/>
  <c r="K11050" i="2" s="1"/>
  <c r="K11051" i="2" s="1"/>
  <c r="K11052" i="2" s="1"/>
  <c r="K11053" i="2" s="1"/>
  <c r="K11054" i="2" s="1"/>
  <c r="K11055" i="2" s="1"/>
  <c r="K11056" i="2" s="1"/>
  <c r="K11057" i="2" s="1"/>
  <c r="K11058" i="2" s="1"/>
  <c r="K11059" i="2" s="1"/>
  <c r="K11060" i="2" s="1"/>
  <c r="K11061" i="2" s="1"/>
  <c r="K11062" i="2" s="1"/>
  <c r="K11063" i="2" s="1"/>
  <c r="K11064" i="2" s="1"/>
  <c r="K11065" i="2" s="1"/>
  <c r="K11066" i="2" s="1"/>
  <c r="K11067" i="2" s="1"/>
  <c r="K11068" i="2" s="1"/>
  <c r="K11069" i="2" s="1"/>
  <c r="K11070" i="2" s="1"/>
  <c r="K11071" i="2" s="1"/>
  <c r="K11072" i="2" s="1"/>
  <c r="K11073" i="2" s="1"/>
  <c r="K11074" i="2" s="1"/>
  <c r="K11075" i="2" s="1"/>
  <c r="K11076" i="2" s="1"/>
  <c r="K11077" i="2" s="1"/>
  <c r="K11078" i="2" s="1"/>
  <c r="K11079" i="2" s="1"/>
  <c r="K11080" i="2" s="1"/>
  <c r="K11081" i="2" s="1"/>
  <c r="K11082" i="2" s="1"/>
  <c r="K11083" i="2" s="1"/>
  <c r="K11084" i="2" s="1"/>
  <c r="K11085" i="2" s="1"/>
  <c r="K11086" i="2" s="1"/>
  <c r="K11087" i="2" s="1"/>
  <c r="K11088" i="2" s="1"/>
  <c r="K11089" i="2" s="1"/>
  <c r="K11090" i="2" s="1"/>
  <c r="K11091" i="2" s="1"/>
  <c r="K11092" i="2" s="1"/>
  <c r="K11093" i="2" s="1"/>
  <c r="K11094" i="2" s="1"/>
  <c r="K11095" i="2" s="1"/>
  <c r="K11096" i="2" s="1"/>
  <c r="K11097" i="2" s="1"/>
  <c r="K11098" i="2" s="1"/>
  <c r="K11099" i="2" s="1"/>
  <c r="K11100" i="2" s="1"/>
  <c r="K11101" i="2" s="1"/>
  <c r="K11102" i="2" s="1"/>
  <c r="K11103" i="2" s="1"/>
  <c r="K11104" i="2" s="1"/>
  <c r="K11105" i="2" s="1"/>
  <c r="K11106" i="2" s="1"/>
  <c r="K11107" i="2" s="1"/>
  <c r="K11108" i="2" s="1"/>
  <c r="K11109" i="2" s="1"/>
  <c r="K11110" i="2" s="1"/>
  <c r="K11111" i="2" s="1"/>
  <c r="K11112" i="2" s="1"/>
  <c r="K11113" i="2" s="1"/>
  <c r="K11114" i="2" s="1"/>
  <c r="K11115" i="2" s="1"/>
  <c r="K11116" i="2" s="1"/>
  <c r="K11117" i="2" s="1"/>
  <c r="K11118" i="2" s="1"/>
  <c r="K11119" i="2" s="1"/>
  <c r="K11120" i="2" s="1"/>
  <c r="K11121" i="2" s="1"/>
  <c r="K11122" i="2" s="1"/>
  <c r="K11123" i="2" s="1"/>
  <c r="K11124" i="2" s="1"/>
  <c r="K11125" i="2" s="1"/>
  <c r="K11126" i="2" s="1"/>
  <c r="K11127" i="2" s="1"/>
  <c r="K11128" i="2" s="1"/>
  <c r="K11129" i="2" s="1"/>
  <c r="K11130" i="2" s="1"/>
  <c r="K11131" i="2" s="1"/>
  <c r="K11132" i="2" s="1"/>
  <c r="K11133" i="2" s="1"/>
  <c r="K11134" i="2" s="1"/>
  <c r="K11135" i="2" s="1"/>
  <c r="K11136" i="2" s="1"/>
  <c r="K11137" i="2" s="1"/>
  <c r="K11138" i="2" s="1"/>
  <c r="K11139" i="2" s="1"/>
  <c r="K11140" i="2" s="1"/>
  <c r="K11141" i="2" s="1"/>
  <c r="K11142" i="2" s="1"/>
  <c r="K11143" i="2" s="1"/>
  <c r="K11144" i="2" s="1"/>
  <c r="K11145" i="2" s="1"/>
  <c r="K11146" i="2" s="1"/>
  <c r="K11147" i="2" s="1"/>
  <c r="K11148" i="2" s="1"/>
  <c r="K11149" i="2" s="1"/>
  <c r="K11150" i="2" s="1"/>
  <c r="K11151" i="2" s="1"/>
  <c r="K11152" i="2" s="1"/>
  <c r="K11153" i="2" s="1"/>
  <c r="K11154" i="2" s="1"/>
  <c r="K11155" i="2" s="1"/>
  <c r="K11156" i="2" s="1"/>
  <c r="K11157" i="2" s="1"/>
  <c r="K11158" i="2" s="1"/>
  <c r="K11159" i="2" s="1"/>
  <c r="K11160" i="2" s="1"/>
  <c r="K11161" i="2" s="1"/>
  <c r="K11162" i="2" s="1"/>
  <c r="K11163" i="2" s="1"/>
  <c r="K11164" i="2" s="1"/>
  <c r="K11165" i="2" s="1"/>
  <c r="K11166" i="2" s="1"/>
  <c r="K11167" i="2" s="1"/>
  <c r="K11168" i="2" s="1"/>
  <c r="K11169" i="2" s="1"/>
  <c r="K11170" i="2" s="1"/>
  <c r="K11171" i="2" s="1"/>
  <c r="K11172" i="2" s="1"/>
  <c r="K11173" i="2" s="1"/>
  <c r="K11174" i="2" s="1"/>
  <c r="K11175" i="2" s="1"/>
  <c r="K11176" i="2" s="1"/>
  <c r="K11177" i="2" s="1"/>
  <c r="K11178" i="2" s="1"/>
  <c r="K11179" i="2" s="1"/>
  <c r="K11180" i="2" s="1"/>
  <c r="K11181" i="2" s="1"/>
  <c r="K11182" i="2" s="1"/>
  <c r="K11183" i="2" s="1"/>
  <c r="K11184" i="2" s="1"/>
  <c r="K11185" i="2" s="1"/>
  <c r="K11186" i="2" s="1"/>
  <c r="K11187" i="2" s="1"/>
  <c r="K11188" i="2" s="1"/>
  <c r="K11189" i="2" s="1"/>
  <c r="K11190" i="2" s="1"/>
  <c r="K11191" i="2" s="1"/>
  <c r="K11192" i="2" s="1"/>
  <c r="K11193" i="2" s="1"/>
  <c r="K11194" i="2" s="1"/>
  <c r="K11195" i="2" s="1"/>
  <c r="K11196" i="2" s="1"/>
  <c r="K11197" i="2" s="1"/>
  <c r="K11198" i="2" s="1"/>
  <c r="K11199" i="2" s="1"/>
  <c r="K11200" i="2" s="1"/>
  <c r="K11201" i="2" s="1"/>
  <c r="K11202" i="2" s="1"/>
  <c r="K11203" i="2" s="1"/>
  <c r="K11204" i="2" s="1"/>
  <c r="K11205" i="2" s="1"/>
  <c r="K11206" i="2" s="1"/>
  <c r="K11207" i="2" s="1"/>
  <c r="K11208" i="2" s="1"/>
  <c r="K11209" i="2" s="1"/>
  <c r="K11210" i="2" s="1"/>
  <c r="K11211" i="2" s="1"/>
  <c r="K11212" i="2" s="1"/>
  <c r="K11213" i="2" s="1"/>
  <c r="K11214" i="2" s="1"/>
  <c r="K11215" i="2" s="1"/>
  <c r="K11216" i="2" s="1"/>
  <c r="K11217" i="2" s="1"/>
  <c r="K11218" i="2" s="1"/>
  <c r="K11219" i="2" s="1"/>
  <c r="K11220" i="2" s="1"/>
  <c r="K11221" i="2" s="1"/>
  <c r="K11222" i="2" s="1"/>
  <c r="K11223" i="2" s="1"/>
  <c r="K11224" i="2" s="1"/>
  <c r="K11225" i="2" s="1"/>
  <c r="K11226" i="2" s="1"/>
  <c r="K11227" i="2" s="1"/>
  <c r="K11228" i="2" s="1"/>
  <c r="K11229" i="2" s="1"/>
  <c r="K11230" i="2" s="1"/>
  <c r="K11231" i="2" s="1"/>
  <c r="K11232" i="2" s="1"/>
  <c r="K11233" i="2" s="1"/>
  <c r="K11234" i="2" s="1"/>
  <c r="K11235" i="2" s="1"/>
  <c r="K11236" i="2" s="1"/>
  <c r="K11237" i="2" s="1"/>
  <c r="K11238" i="2" s="1"/>
  <c r="K11239" i="2" s="1"/>
  <c r="K11240" i="2" s="1"/>
  <c r="K11241" i="2" s="1"/>
  <c r="K11242" i="2" s="1"/>
  <c r="K11243" i="2" s="1"/>
  <c r="K11244" i="2" s="1"/>
  <c r="K11245" i="2" s="1"/>
  <c r="K11246" i="2" s="1"/>
  <c r="K11247" i="2" s="1"/>
  <c r="K11248" i="2" s="1"/>
  <c r="K11249" i="2" s="1"/>
  <c r="K11250" i="2" s="1"/>
  <c r="K11251" i="2" s="1"/>
  <c r="K11252" i="2" s="1"/>
  <c r="K11253" i="2" s="1"/>
  <c r="K11254" i="2" s="1"/>
  <c r="K11255" i="2" s="1"/>
  <c r="K11256" i="2" s="1"/>
  <c r="K11257" i="2" s="1"/>
  <c r="K11258" i="2" s="1"/>
  <c r="K11259" i="2" s="1"/>
  <c r="K11260" i="2" s="1"/>
  <c r="K11261" i="2" s="1"/>
  <c r="K11262" i="2" s="1"/>
  <c r="K11263" i="2" s="1"/>
  <c r="K11264" i="2" s="1"/>
  <c r="K11265" i="2" s="1"/>
  <c r="K11266" i="2" s="1"/>
  <c r="K11267" i="2" s="1"/>
  <c r="K11268" i="2" s="1"/>
  <c r="K11269" i="2" s="1"/>
  <c r="K11270" i="2" s="1"/>
  <c r="K11271" i="2" s="1"/>
  <c r="K11272" i="2" s="1"/>
  <c r="K11273" i="2" s="1"/>
  <c r="K11274" i="2" s="1"/>
  <c r="K11275" i="2" s="1"/>
  <c r="K11276" i="2" s="1"/>
  <c r="K11277" i="2" s="1"/>
  <c r="K11278" i="2" s="1"/>
  <c r="K11279" i="2" s="1"/>
  <c r="K11280" i="2" s="1"/>
  <c r="K11281" i="2" s="1"/>
  <c r="K11282" i="2" s="1"/>
  <c r="K11283" i="2" s="1"/>
  <c r="K11284" i="2" s="1"/>
  <c r="K11285" i="2" s="1"/>
  <c r="K11286" i="2" s="1"/>
  <c r="K11287" i="2" s="1"/>
  <c r="K11288" i="2" s="1"/>
  <c r="K11289" i="2" s="1"/>
  <c r="K11290" i="2" s="1"/>
  <c r="K11291" i="2" s="1"/>
  <c r="K11292" i="2" s="1"/>
  <c r="K11293" i="2" s="1"/>
  <c r="K11294" i="2" s="1"/>
  <c r="K11295" i="2" s="1"/>
  <c r="K11296" i="2" s="1"/>
  <c r="K11297" i="2" s="1"/>
  <c r="K11298" i="2" s="1"/>
  <c r="K11299" i="2" s="1"/>
  <c r="K11300" i="2" s="1"/>
  <c r="K11301" i="2" s="1"/>
  <c r="K11302" i="2" s="1"/>
  <c r="K11303" i="2" s="1"/>
  <c r="K11304" i="2" s="1"/>
  <c r="K11305" i="2" s="1"/>
  <c r="K11306" i="2" s="1"/>
  <c r="K11307" i="2" s="1"/>
  <c r="K11308" i="2" s="1"/>
  <c r="K11309" i="2" s="1"/>
  <c r="K11310" i="2" s="1"/>
  <c r="K11311" i="2" s="1"/>
  <c r="K11312" i="2" s="1"/>
  <c r="K11313" i="2" s="1"/>
  <c r="K11314" i="2" s="1"/>
  <c r="K11315" i="2" s="1"/>
  <c r="K11316" i="2" s="1"/>
  <c r="K11317" i="2" s="1"/>
  <c r="K11318" i="2" s="1"/>
  <c r="K11319" i="2" s="1"/>
  <c r="K11320" i="2" s="1"/>
  <c r="K11321" i="2" s="1"/>
  <c r="K11322" i="2" s="1"/>
  <c r="K11323" i="2" s="1"/>
  <c r="K11324" i="2" s="1"/>
  <c r="K11325" i="2" s="1"/>
  <c r="K11326" i="2" s="1"/>
  <c r="K11327" i="2" s="1"/>
  <c r="K11328" i="2" s="1"/>
  <c r="K11329" i="2" s="1"/>
  <c r="K11330" i="2" s="1"/>
  <c r="K11331" i="2" s="1"/>
  <c r="K11332" i="2" s="1"/>
  <c r="K11333" i="2" s="1"/>
  <c r="K11334" i="2" s="1"/>
  <c r="K11335" i="2" s="1"/>
  <c r="K11336" i="2" s="1"/>
  <c r="K11337" i="2" s="1"/>
  <c r="K11338" i="2" s="1"/>
  <c r="K11339" i="2" s="1"/>
  <c r="K11340" i="2" s="1"/>
  <c r="K11341" i="2" s="1"/>
  <c r="K11342" i="2" s="1"/>
  <c r="K11343" i="2" s="1"/>
  <c r="K11344" i="2" s="1"/>
  <c r="K11345" i="2" s="1"/>
  <c r="K11346" i="2" s="1"/>
  <c r="K11347" i="2" s="1"/>
  <c r="K11348" i="2" s="1"/>
  <c r="K11349" i="2" s="1"/>
  <c r="K11350" i="2" s="1"/>
  <c r="K11351" i="2" s="1"/>
  <c r="K11352" i="2" s="1"/>
  <c r="K11353" i="2" s="1"/>
  <c r="K11354" i="2" s="1"/>
  <c r="K11355" i="2" s="1"/>
  <c r="K11356" i="2" s="1"/>
  <c r="K11357" i="2" s="1"/>
  <c r="K11358" i="2" s="1"/>
  <c r="K11359" i="2" s="1"/>
  <c r="K11360" i="2" s="1"/>
  <c r="K11361" i="2" s="1"/>
  <c r="K11362" i="2" s="1"/>
  <c r="K11363" i="2" s="1"/>
  <c r="K11364" i="2" s="1"/>
  <c r="K11365" i="2" s="1"/>
  <c r="K11366" i="2" s="1"/>
  <c r="K11367" i="2" s="1"/>
  <c r="K11368" i="2" s="1"/>
  <c r="K11369" i="2" s="1"/>
  <c r="K11370" i="2" s="1"/>
  <c r="K11371" i="2" s="1"/>
  <c r="K11372" i="2" s="1"/>
  <c r="K11373" i="2" s="1"/>
  <c r="K11374" i="2" s="1"/>
  <c r="K11375" i="2" s="1"/>
  <c r="K11376" i="2" s="1"/>
  <c r="K11377" i="2" s="1"/>
  <c r="K11378" i="2" s="1"/>
  <c r="K11379" i="2" s="1"/>
  <c r="K11380" i="2" s="1"/>
  <c r="K11381" i="2" s="1"/>
  <c r="K11382" i="2" s="1"/>
  <c r="K11383" i="2" s="1"/>
  <c r="K11384" i="2" s="1"/>
  <c r="K11385" i="2" s="1"/>
  <c r="K11386" i="2" s="1"/>
  <c r="K11387" i="2" s="1"/>
  <c r="K11388" i="2" s="1"/>
  <c r="K11389" i="2" s="1"/>
  <c r="K11390" i="2" s="1"/>
  <c r="K11391" i="2" s="1"/>
  <c r="K11392" i="2" s="1"/>
  <c r="K11393" i="2" s="1"/>
  <c r="K11394" i="2" s="1"/>
  <c r="K11395" i="2" s="1"/>
  <c r="K11396" i="2" s="1"/>
  <c r="K11397" i="2" s="1"/>
  <c r="K11398" i="2" s="1"/>
  <c r="K11399" i="2" s="1"/>
  <c r="K11400" i="2" s="1"/>
  <c r="K11401" i="2" s="1"/>
  <c r="K11402" i="2" s="1"/>
  <c r="K11403" i="2" s="1"/>
  <c r="K11404" i="2" s="1"/>
  <c r="K11405" i="2" s="1"/>
  <c r="K11406" i="2" s="1"/>
  <c r="K11407" i="2" s="1"/>
  <c r="K11408" i="2" s="1"/>
  <c r="K11409" i="2" s="1"/>
  <c r="K11410" i="2" s="1"/>
  <c r="K11411" i="2" s="1"/>
  <c r="K11412" i="2" s="1"/>
  <c r="K11413" i="2" s="1"/>
  <c r="K11414" i="2" s="1"/>
  <c r="K11415" i="2" s="1"/>
  <c r="K11416" i="2" s="1"/>
  <c r="K11417" i="2" s="1"/>
  <c r="K11418" i="2" s="1"/>
  <c r="K11419" i="2" s="1"/>
  <c r="K11420" i="2" s="1"/>
  <c r="K11421" i="2" s="1"/>
  <c r="K11422" i="2" s="1"/>
  <c r="K11423" i="2" s="1"/>
  <c r="K11424" i="2" s="1"/>
  <c r="K11425" i="2" s="1"/>
  <c r="K11426" i="2" s="1"/>
  <c r="K11427" i="2" s="1"/>
  <c r="K11428" i="2" s="1"/>
  <c r="K11429" i="2" s="1"/>
  <c r="K11430" i="2" s="1"/>
  <c r="K11431" i="2" s="1"/>
  <c r="K11432" i="2" s="1"/>
  <c r="K11433" i="2" s="1"/>
  <c r="K11434" i="2" s="1"/>
  <c r="K11435" i="2" s="1"/>
  <c r="K11436" i="2" s="1"/>
  <c r="K11437" i="2" s="1"/>
  <c r="K11438" i="2" s="1"/>
  <c r="K11439" i="2" s="1"/>
  <c r="K11440" i="2" s="1"/>
  <c r="K11441" i="2" s="1"/>
  <c r="K11442" i="2" s="1"/>
  <c r="K11443" i="2" s="1"/>
  <c r="K11444" i="2" s="1"/>
  <c r="K11445" i="2" s="1"/>
  <c r="K11446" i="2" s="1"/>
  <c r="K11447" i="2" s="1"/>
  <c r="K11448" i="2" s="1"/>
  <c r="K11449" i="2" s="1"/>
  <c r="K11450" i="2" s="1"/>
  <c r="K11451" i="2" s="1"/>
  <c r="K11452" i="2" s="1"/>
  <c r="K11453" i="2" s="1"/>
  <c r="K11454" i="2" s="1"/>
  <c r="K11455" i="2" s="1"/>
  <c r="K11456" i="2" s="1"/>
  <c r="K11457" i="2" s="1"/>
  <c r="K11458" i="2" s="1"/>
  <c r="K11459" i="2" s="1"/>
  <c r="K11460" i="2" s="1"/>
  <c r="K11461" i="2" s="1"/>
  <c r="K11462" i="2" s="1"/>
  <c r="K11463" i="2" s="1"/>
  <c r="K11464" i="2" s="1"/>
  <c r="K11465" i="2" s="1"/>
  <c r="K11466" i="2" s="1"/>
  <c r="K11467" i="2" s="1"/>
  <c r="K11468" i="2" s="1"/>
  <c r="K11469" i="2" s="1"/>
  <c r="K11470" i="2" s="1"/>
  <c r="K11471" i="2" s="1"/>
  <c r="K11472" i="2" s="1"/>
  <c r="K11473" i="2" s="1"/>
  <c r="K11474" i="2" s="1"/>
  <c r="K11475" i="2" s="1"/>
  <c r="K11476" i="2" s="1"/>
  <c r="K11477" i="2" s="1"/>
  <c r="K11478" i="2" s="1"/>
  <c r="K11479" i="2" s="1"/>
  <c r="K11480" i="2" s="1"/>
  <c r="K11481" i="2" s="1"/>
  <c r="K11482" i="2" s="1"/>
  <c r="K11483" i="2" s="1"/>
  <c r="K11484" i="2" s="1"/>
  <c r="K11485" i="2" s="1"/>
  <c r="K11486" i="2" s="1"/>
  <c r="K11487" i="2" s="1"/>
  <c r="K11488" i="2" s="1"/>
  <c r="K11489" i="2" s="1"/>
  <c r="K11490" i="2" s="1"/>
  <c r="K11491" i="2" s="1"/>
  <c r="K11492" i="2" s="1"/>
  <c r="K11493" i="2" s="1"/>
  <c r="K11494" i="2" s="1"/>
  <c r="K11495" i="2" s="1"/>
  <c r="K11496" i="2" s="1"/>
  <c r="K11497" i="2" s="1"/>
  <c r="K11498" i="2" s="1"/>
  <c r="K11499" i="2" s="1"/>
  <c r="K11500" i="2" s="1"/>
  <c r="K11501" i="2" s="1"/>
  <c r="K11502" i="2" s="1"/>
  <c r="K11503" i="2" s="1"/>
  <c r="K11504" i="2" s="1"/>
  <c r="K11505" i="2" s="1"/>
  <c r="K11506" i="2" s="1"/>
  <c r="K11507" i="2" s="1"/>
  <c r="K11508" i="2" s="1"/>
  <c r="K11509" i="2" s="1"/>
  <c r="K11510" i="2" s="1"/>
  <c r="K11511" i="2" s="1"/>
  <c r="K11512" i="2" s="1"/>
  <c r="K11513" i="2" s="1"/>
  <c r="K11514" i="2" s="1"/>
  <c r="K11515" i="2" s="1"/>
  <c r="K11516" i="2" s="1"/>
  <c r="K11517" i="2" s="1"/>
  <c r="K11518" i="2" s="1"/>
  <c r="K11519" i="2" s="1"/>
  <c r="K11520" i="2" s="1"/>
  <c r="K11521" i="2" s="1"/>
  <c r="K11522" i="2" s="1"/>
  <c r="K11523" i="2" s="1"/>
  <c r="K11524" i="2" s="1"/>
  <c r="K11525" i="2" s="1"/>
  <c r="K11526" i="2" s="1"/>
  <c r="K11527" i="2" s="1"/>
  <c r="K11528" i="2" s="1"/>
  <c r="K11529" i="2" s="1"/>
  <c r="K11530" i="2" s="1"/>
  <c r="K11531" i="2" s="1"/>
  <c r="K11532" i="2" s="1"/>
  <c r="K11533" i="2" s="1"/>
  <c r="K11534" i="2" s="1"/>
  <c r="K11535" i="2" s="1"/>
  <c r="K11536" i="2" s="1"/>
  <c r="K11537" i="2" s="1"/>
  <c r="K11538" i="2" s="1"/>
  <c r="K11539" i="2" s="1"/>
  <c r="K11540" i="2" s="1"/>
  <c r="K11541" i="2" s="1"/>
  <c r="K11542" i="2" s="1"/>
  <c r="K11543" i="2" s="1"/>
  <c r="K11544" i="2" s="1"/>
  <c r="K11545" i="2" s="1"/>
  <c r="K11546" i="2" s="1"/>
  <c r="K11547" i="2" s="1"/>
  <c r="K11548" i="2" s="1"/>
  <c r="K11549" i="2" s="1"/>
  <c r="K11550" i="2" s="1"/>
  <c r="K11551" i="2" s="1"/>
  <c r="K11552" i="2" s="1"/>
  <c r="K11553" i="2" s="1"/>
  <c r="K11554" i="2" s="1"/>
  <c r="K11555" i="2" s="1"/>
  <c r="K11556" i="2" s="1"/>
  <c r="K11557" i="2" s="1"/>
  <c r="K11558" i="2" s="1"/>
  <c r="K11559" i="2" s="1"/>
  <c r="K11560" i="2" s="1"/>
  <c r="K11561" i="2" s="1"/>
  <c r="K11562" i="2" s="1"/>
  <c r="K11563" i="2" s="1"/>
  <c r="K11564" i="2" s="1"/>
  <c r="K11565" i="2" s="1"/>
  <c r="K11566" i="2" s="1"/>
  <c r="K11567" i="2" s="1"/>
  <c r="K11568" i="2" s="1"/>
  <c r="K11569" i="2" s="1"/>
  <c r="K11570" i="2" s="1"/>
  <c r="K11571" i="2" s="1"/>
  <c r="K11572" i="2" s="1"/>
  <c r="K11573" i="2" s="1"/>
  <c r="K11574" i="2" s="1"/>
  <c r="K11575" i="2" s="1"/>
  <c r="K11576" i="2" s="1"/>
  <c r="K11577" i="2" s="1"/>
  <c r="K11578" i="2" s="1"/>
  <c r="K11579" i="2" s="1"/>
  <c r="K11580" i="2" s="1"/>
  <c r="K11581" i="2" s="1"/>
  <c r="K11582" i="2" s="1"/>
  <c r="K11583" i="2" s="1"/>
  <c r="K11584" i="2" s="1"/>
  <c r="K11585" i="2" s="1"/>
  <c r="K11586" i="2" s="1"/>
  <c r="K11587" i="2" s="1"/>
  <c r="K11588" i="2" s="1"/>
  <c r="K11589" i="2" s="1"/>
  <c r="K11590" i="2" s="1"/>
  <c r="K11591" i="2" s="1"/>
  <c r="K11592" i="2" s="1"/>
  <c r="K11593" i="2" s="1"/>
  <c r="K11594" i="2" s="1"/>
  <c r="K11595" i="2" s="1"/>
  <c r="K11596" i="2" s="1"/>
  <c r="K11597" i="2" s="1"/>
  <c r="K11598" i="2" s="1"/>
  <c r="K11599" i="2" s="1"/>
  <c r="K11600" i="2" s="1"/>
  <c r="K11601" i="2" s="1"/>
  <c r="K11602" i="2" s="1"/>
  <c r="K11603" i="2" s="1"/>
  <c r="K11604" i="2" s="1"/>
  <c r="K11605" i="2" s="1"/>
  <c r="K11606" i="2" s="1"/>
  <c r="K11607" i="2" s="1"/>
  <c r="K11608" i="2" s="1"/>
  <c r="K11609" i="2" s="1"/>
  <c r="K11610" i="2" s="1"/>
  <c r="K11611" i="2" s="1"/>
  <c r="K11612" i="2" s="1"/>
  <c r="K11613" i="2" s="1"/>
  <c r="K11614" i="2" s="1"/>
  <c r="K11615" i="2" s="1"/>
  <c r="K11616" i="2" s="1"/>
  <c r="K11617" i="2" s="1"/>
  <c r="K11618" i="2" s="1"/>
  <c r="K11619" i="2" s="1"/>
  <c r="K11620" i="2" s="1"/>
  <c r="K11621" i="2" s="1"/>
  <c r="K11622" i="2" s="1"/>
  <c r="K11623" i="2" s="1"/>
  <c r="K11624" i="2" s="1"/>
  <c r="K11625" i="2" s="1"/>
  <c r="K11626" i="2" s="1"/>
  <c r="K11627" i="2" s="1"/>
  <c r="K11628" i="2" s="1"/>
  <c r="K11629" i="2" s="1"/>
  <c r="K11630" i="2" s="1"/>
  <c r="K11631" i="2" s="1"/>
  <c r="K11632" i="2" s="1"/>
  <c r="K11633" i="2" s="1"/>
  <c r="K11634" i="2" s="1"/>
  <c r="K11635" i="2" s="1"/>
  <c r="K11636" i="2" s="1"/>
  <c r="K11637" i="2" s="1"/>
  <c r="K11638" i="2" s="1"/>
  <c r="K11639" i="2" s="1"/>
  <c r="K11640" i="2" s="1"/>
  <c r="K11641" i="2" s="1"/>
  <c r="K11642" i="2" s="1"/>
  <c r="K11643" i="2" s="1"/>
  <c r="K11644" i="2" s="1"/>
  <c r="K11645" i="2" s="1"/>
  <c r="K11646" i="2" s="1"/>
  <c r="K11647" i="2" s="1"/>
  <c r="K11648" i="2" s="1"/>
  <c r="K11649" i="2" s="1"/>
  <c r="K11650" i="2" s="1"/>
  <c r="K11651" i="2" s="1"/>
  <c r="K11652" i="2" s="1"/>
  <c r="K11653" i="2" s="1"/>
  <c r="K11654" i="2" s="1"/>
  <c r="K11655" i="2" s="1"/>
  <c r="K11656" i="2" s="1"/>
  <c r="K11657" i="2" s="1"/>
  <c r="K11658" i="2" s="1"/>
  <c r="K11659" i="2" s="1"/>
  <c r="K11660" i="2" s="1"/>
  <c r="K11661" i="2" s="1"/>
  <c r="K11662" i="2" s="1"/>
  <c r="K11663" i="2" s="1"/>
  <c r="K11664" i="2" s="1"/>
  <c r="K11665" i="2" s="1"/>
  <c r="K11666" i="2" s="1"/>
  <c r="K11667" i="2" s="1"/>
  <c r="K11668" i="2" s="1"/>
  <c r="K11669" i="2" s="1"/>
  <c r="K11670" i="2" s="1"/>
  <c r="K11671" i="2" s="1"/>
  <c r="K11672" i="2" s="1"/>
  <c r="K11673" i="2" s="1"/>
  <c r="K11674" i="2" s="1"/>
  <c r="K11675" i="2" s="1"/>
  <c r="K11676" i="2" s="1"/>
  <c r="K11677" i="2" s="1"/>
  <c r="K11678" i="2" s="1"/>
  <c r="K11679" i="2" s="1"/>
  <c r="K11680" i="2" s="1"/>
  <c r="K11681" i="2" s="1"/>
  <c r="K11682" i="2" s="1"/>
  <c r="K11683" i="2" s="1"/>
  <c r="K11684" i="2" s="1"/>
  <c r="K11685" i="2" s="1"/>
  <c r="K11686" i="2" s="1"/>
  <c r="K11687" i="2" s="1"/>
  <c r="K11688" i="2" s="1"/>
  <c r="K11689" i="2" s="1"/>
  <c r="K11690" i="2" s="1"/>
  <c r="K11691" i="2" s="1"/>
  <c r="K11692" i="2" s="1"/>
  <c r="K11693" i="2" s="1"/>
  <c r="K11694" i="2" s="1"/>
  <c r="K11695" i="2" s="1"/>
  <c r="K11696" i="2" s="1"/>
  <c r="K11697" i="2" s="1"/>
  <c r="K11698" i="2" s="1"/>
  <c r="K11699" i="2" s="1"/>
  <c r="K11700" i="2" s="1"/>
  <c r="K11701" i="2" s="1"/>
  <c r="K11702" i="2" s="1"/>
  <c r="K11703" i="2" s="1"/>
  <c r="K11704" i="2" s="1"/>
  <c r="K11705" i="2" s="1"/>
  <c r="K11706" i="2" s="1"/>
  <c r="K11707" i="2" s="1"/>
  <c r="K11708" i="2" s="1"/>
  <c r="K11709" i="2" s="1"/>
  <c r="K11710" i="2" s="1"/>
  <c r="K11711" i="2" s="1"/>
  <c r="K11712" i="2" s="1"/>
  <c r="K11713" i="2" s="1"/>
  <c r="K11714" i="2" s="1"/>
  <c r="K11715" i="2" s="1"/>
  <c r="K11716" i="2" s="1"/>
  <c r="K11717" i="2" s="1"/>
  <c r="K11718" i="2" s="1"/>
  <c r="K11719" i="2" s="1"/>
  <c r="K11720" i="2" s="1"/>
  <c r="K11721" i="2" s="1"/>
  <c r="K11722" i="2" s="1"/>
  <c r="K11723" i="2" s="1"/>
  <c r="K11724" i="2" s="1"/>
  <c r="K11725" i="2" s="1"/>
  <c r="K11726" i="2" s="1"/>
  <c r="K11727" i="2" s="1"/>
  <c r="K11728" i="2" s="1"/>
  <c r="K11729" i="2" s="1"/>
  <c r="K11730" i="2" s="1"/>
  <c r="K11731" i="2" s="1"/>
  <c r="K11732" i="2" s="1"/>
  <c r="K11733" i="2" s="1"/>
  <c r="K11734" i="2" s="1"/>
  <c r="K11735" i="2" s="1"/>
  <c r="K11736" i="2" s="1"/>
  <c r="K11737" i="2" s="1"/>
  <c r="K11738" i="2" s="1"/>
  <c r="K11739" i="2" s="1"/>
  <c r="K11740" i="2" s="1"/>
  <c r="K11741" i="2" s="1"/>
  <c r="K11742" i="2" s="1"/>
  <c r="K11743" i="2" s="1"/>
  <c r="K11744" i="2" s="1"/>
  <c r="K11745" i="2" s="1"/>
  <c r="K11746" i="2" s="1"/>
  <c r="K11747" i="2" s="1"/>
  <c r="K11748" i="2" s="1"/>
  <c r="K11749" i="2" s="1"/>
  <c r="K11750" i="2" s="1"/>
  <c r="K11751" i="2" s="1"/>
  <c r="K11752" i="2" s="1"/>
  <c r="K11753" i="2" s="1"/>
  <c r="K11754" i="2" s="1"/>
  <c r="K11755" i="2" s="1"/>
  <c r="K11756" i="2" s="1"/>
  <c r="K11757" i="2" s="1"/>
  <c r="K11758" i="2" s="1"/>
  <c r="K11759" i="2" s="1"/>
  <c r="K11760" i="2" s="1"/>
  <c r="K11761" i="2" s="1"/>
  <c r="K11762" i="2" s="1"/>
  <c r="K11763" i="2" s="1"/>
  <c r="K11764" i="2" s="1"/>
  <c r="K11765" i="2" s="1"/>
  <c r="K11766" i="2" s="1"/>
  <c r="K11767" i="2" s="1"/>
  <c r="K11768" i="2" s="1"/>
  <c r="K11769" i="2" s="1"/>
  <c r="K11770" i="2" s="1"/>
  <c r="K11771" i="2" s="1"/>
  <c r="K11772" i="2" s="1"/>
  <c r="K11773" i="2" s="1"/>
  <c r="K11774" i="2" s="1"/>
  <c r="K11775" i="2" s="1"/>
  <c r="K11776" i="2" s="1"/>
  <c r="K11777" i="2" s="1"/>
  <c r="K11778" i="2" s="1"/>
  <c r="K11779" i="2" s="1"/>
  <c r="K11780" i="2" s="1"/>
  <c r="K11781" i="2" s="1"/>
  <c r="K11782" i="2" s="1"/>
  <c r="K11783" i="2" s="1"/>
  <c r="K11784" i="2" s="1"/>
  <c r="K11785" i="2" s="1"/>
  <c r="K11786" i="2" s="1"/>
  <c r="K11787" i="2" s="1"/>
  <c r="K11788" i="2" s="1"/>
  <c r="K11789" i="2" s="1"/>
  <c r="K11790" i="2" s="1"/>
  <c r="K11791" i="2" s="1"/>
  <c r="K11792" i="2" s="1"/>
  <c r="K11793" i="2" s="1"/>
  <c r="K11794" i="2" s="1"/>
  <c r="K11795" i="2" s="1"/>
  <c r="K11796" i="2" s="1"/>
  <c r="K11797" i="2" s="1"/>
  <c r="K11798" i="2" s="1"/>
  <c r="K11799" i="2" s="1"/>
  <c r="K11800" i="2" s="1"/>
  <c r="K11801" i="2" s="1"/>
  <c r="K11802" i="2" s="1"/>
  <c r="K11803" i="2" s="1"/>
  <c r="K11804" i="2" s="1"/>
  <c r="K11805" i="2" s="1"/>
  <c r="K11806" i="2" s="1"/>
  <c r="K11807" i="2" s="1"/>
  <c r="K11808" i="2" s="1"/>
  <c r="K11809" i="2" s="1"/>
  <c r="K11810" i="2" s="1"/>
  <c r="K11811" i="2" s="1"/>
  <c r="K11812" i="2" s="1"/>
  <c r="K11813" i="2" s="1"/>
  <c r="K11814" i="2" s="1"/>
  <c r="K11815" i="2" s="1"/>
  <c r="K11816" i="2" s="1"/>
  <c r="K11817" i="2" s="1"/>
  <c r="K11818" i="2" s="1"/>
  <c r="K11819" i="2" s="1"/>
  <c r="K11820" i="2" s="1"/>
  <c r="K11821" i="2" s="1"/>
  <c r="K11822" i="2" s="1"/>
  <c r="K11823" i="2" s="1"/>
  <c r="K11824" i="2" s="1"/>
  <c r="K11825" i="2" s="1"/>
  <c r="K11826" i="2" s="1"/>
  <c r="K11827" i="2" s="1"/>
  <c r="K11828" i="2" s="1"/>
  <c r="K11829" i="2" s="1"/>
  <c r="K11830" i="2" s="1"/>
  <c r="K11831" i="2" s="1"/>
  <c r="K11832" i="2" s="1"/>
  <c r="K11833" i="2" s="1"/>
  <c r="K11834" i="2" s="1"/>
  <c r="K11835" i="2" s="1"/>
  <c r="K11836" i="2" s="1"/>
  <c r="K11837" i="2" s="1"/>
  <c r="K11838" i="2" s="1"/>
  <c r="K11839" i="2" s="1"/>
  <c r="K11840" i="2" s="1"/>
  <c r="K11841" i="2" s="1"/>
  <c r="K11842" i="2" s="1"/>
  <c r="K11843" i="2" s="1"/>
  <c r="K11844" i="2" s="1"/>
  <c r="K11845" i="2" s="1"/>
  <c r="K11846" i="2" s="1"/>
  <c r="K11847" i="2" s="1"/>
  <c r="K11848" i="2" s="1"/>
  <c r="K11849" i="2" s="1"/>
  <c r="K11850" i="2" s="1"/>
  <c r="K11851" i="2" s="1"/>
  <c r="K11852" i="2" s="1"/>
  <c r="K11853" i="2" s="1"/>
  <c r="K11854" i="2" s="1"/>
  <c r="K11855" i="2" s="1"/>
  <c r="K11856" i="2" s="1"/>
  <c r="K11857" i="2" s="1"/>
  <c r="K11858" i="2" s="1"/>
  <c r="K11859" i="2" s="1"/>
  <c r="K11860" i="2" s="1"/>
  <c r="K11861" i="2" s="1"/>
  <c r="K11862" i="2" s="1"/>
  <c r="K11863" i="2" s="1"/>
  <c r="K11864" i="2" s="1"/>
  <c r="K11865" i="2" s="1"/>
  <c r="K11866" i="2" s="1"/>
  <c r="K11867" i="2" s="1"/>
  <c r="K11868" i="2" s="1"/>
  <c r="K11869" i="2" s="1"/>
  <c r="K11870" i="2" s="1"/>
  <c r="K11871" i="2" s="1"/>
  <c r="K11872" i="2" s="1"/>
  <c r="K11873" i="2" s="1"/>
  <c r="K11874" i="2" s="1"/>
  <c r="K11875" i="2" s="1"/>
  <c r="K11876" i="2" s="1"/>
  <c r="K11877" i="2" s="1"/>
  <c r="K11878" i="2" s="1"/>
  <c r="K11879" i="2" s="1"/>
  <c r="K11880" i="2" s="1"/>
  <c r="K11881" i="2" s="1"/>
  <c r="K11882" i="2" s="1"/>
  <c r="K11883" i="2" s="1"/>
  <c r="K11884" i="2" s="1"/>
  <c r="K11885" i="2" s="1"/>
  <c r="K11886" i="2" s="1"/>
  <c r="K11887" i="2" s="1"/>
  <c r="K11888" i="2" s="1"/>
  <c r="K11889" i="2" s="1"/>
  <c r="K11890" i="2" s="1"/>
  <c r="K11891" i="2" s="1"/>
  <c r="K11892" i="2" s="1"/>
  <c r="K11893" i="2" s="1"/>
  <c r="K11894" i="2" s="1"/>
  <c r="K11895" i="2" s="1"/>
  <c r="K11896" i="2" s="1"/>
  <c r="K11897" i="2" s="1"/>
  <c r="K11898" i="2" s="1"/>
  <c r="K11899" i="2" s="1"/>
  <c r="K11900" i="2" s="1"/>
  <c r="K11901" i="2" s="1"/>
  <c r="K11902" i="2" s="1"/>
  <c r="K11903" i="2" s="1"/>
  <c r="K11904" i="2" s="1"/>
  <c r="K11905" i="2" s="1"/>
  <c r="K11906" i="2" s="1"/>
  <c r="K11907" i="2" s="1"/>
  <c r="K11908" i="2" s="1"/>
  <c r="K11909" i="2" s="1"/>
  <c r="K11910" i="2" s="1"/>
  <c r="K11911" i="2" s="1"/>
  <c r="K11912" i="2" s="1"/>
  <c r="K11913" i="2" s="1"/>
  <c r="K11914" i="2" s="1"/>
  <c r="K11915" i="2" s="1"/>
  <c r="K11916" i="2" s="1"/>
  <c r="K11917" i="2" s="1"/>
  <c r="K11918" i="2" s="1"/>
  <c r="K11919" i="2" s="1"/>
  <c r="K11920" i="2" s="1"/>
  <c r="K11921" i="2" s="1"/>
  <c r="K11922" i="2" s="1"/>
  <c r="K11923" i="2" s="1"/>
  <c r="K11924" i="2" s="1"/>
  <c r="K11925" i="2" s="1"/>
  <c r="K11926" i="2" s="1"/>
  <c r="K11927" i="2" s="1"/>
  <c r="K11928" i="2" s="1"/>
  <c r="K11929" i="2" s="1"/>
  <c r="K11930" i="2" s="1"/>
  <c r="K11931" i="2" s="1"/>
  <c r="K11932" i="2" s="1"/>
  <c r="K11933" i="2" s="1"/>
  <c r="K11934" i="2" s="1"/>
  <c r="K11935" i="2" s="1"/>
  <c r="K11936" i="2" s="1"/>
  <c r="K11937" i="2" s="1"/>
  <c r="K11938" i="2" s="1"/>
  <c r="K11939" i="2" s="1"/>
  <c r="K11940" i="2" s="1"/>
  <c r="K11941" i="2" s="1"/>
  <c r="K11942" i="2" s="1"/>
  <c r="K11943" i="2" s="1"/>
  <c r="K11944" i="2" s="1"/>
  <c r="K11945" i="2" s="1"/>
  <c r="K11946" i="2" s="1"/>
  <c r="K11947" i="2" s="1"/>
  <c r="K11948" i="2" s="1"/>
  <c r="K11949" i="2" s="1"/>
  <c r="K11950" i="2" s="1"/>
  <c r="K11951" i="2" s="1"/>
  <c r="K11952" i="2" s="1"/>
  <c r="K11953" i="2" s="1"/>
  <c r="K11954" i="2" s="1"/>
  <c r="K11955" i="2" s="1"/>
  <c r="K11956" i="2" s="1"/>
  <c r="K11957" i="2" s="1"/>
  <c r="K11958" i="2" s="1"/>
  <c r="K11959" i="2" s="1"/>
  <c r="K11960" i="2" s="1"/>
  <c r="K11961" i="2" s="1"/>
  <c r="K11962" i="2" s="1"/>
  <c r="K11963" i="2" s="1"/>
  <c r="K11964" i="2" s="1"/>
  <c r="K11965" i="2" s="1"/>
  <c r="K11966" i="2" s="1"/>
  <c r="K11967" i="2" s="1"/>
  <c r="K11968" i="2" s="1"/>
  <c r="K11969" i="2" s="1"/>
  <c r="K11970" i="2" s="1"/>
  <c r="K11971" i="2" s="1"/>
  <c r="K11972" i="2" s="1"/>
  <c r="K11973" i="2" s="1"/>
  <c r="K11974" i="2" s="1"/>
  <c r="K11975" i="2" s="1"/>
  <c r="K11976" i="2" s="1"/>
  <c r="K11977" i="2" s="1"/>
  <c r="K11978" i="2" s="1"/>
  <c r="K11979" i="2" s="1"/>
  <c r="K11980" i="2" s="1"/>
  <c r="K11981" i="2" s="1"/>
  <c r="K11982" i="2" s="1"/>
  <c r="K11983" i="2" s="1"/>
  <c r="K11984" i="2" s="1"/>
  <c r="K11985" i="2" s="1"/>
  <c r="K11986" i="2" s="1"/>
  <c r="K11987" i="2" s="1"/>
  <c r="K11988" i="2" s="1"/>
  <c r="K11989" i="2" s="1"/>
  <c r="K11990" i="2" s="1"/>
  <c r="K11991" i="2" s="1"/>
  <c r="K11992" i="2" s="1"/>
  <c r="K11993" i="2" s="1"/>
  <c r="K11994" i="2" s="1"/>
  <c r="K11995" i="2" s="1"/>
  <c r="K11996" i="2" s="1"/>
  <c r="K11997" i="2" s="1"/>
  <c r="K11998" i="2" s="1"/>
  <c r="K11999" i="2" s="1"/>
  <c r="K12000" i="2" s="1"/>
  <c r="K12001" i="2" s="1"/>
  <c r="K12002" i="2" s="1"/>
  <c r="K12003" i="2" s="1"/>
  <c r="K12004" i="2" s="1"/>
  <c r="K12005" i="2" s="1"/>
  <c r="K12006" i="2" s="1"/>
  <c r="K12007" i="2" s="1"/>
  <c r="K12008" i="2" s="1"/>
  <c r="K12009" i="2" s="1"/>
  <c r="K12010" i="2" s="1"/>
  <c r="K12011" i="2" s="1"/>
  <c r="K12012" i="2" s="1"/>
  <c r="K12013" i="2" s="1"/>
  <c r="K12014" i="2" s="1"/>
  <c r="K12015" i="2" s="1"/>
  <c r="K12016" i="2" s="1"/>
  <c r="K12017" i="2" s="1"/>
  <c r="K12018" i="2" s="1"/>
  <c r="K12019" i="2" s="1"/>
  <c r="K12020" i="2" s="1"/>
  <c r="K12021" i="2" s="1"/>
  <c r="K12022" i="2" s="1"/>
  <c r="K12023" i="2" s="1"/>
  <c r="K12024" i="2" s="1"/>
  <c r="K12025" i="2" s="1"/>
  <c r="K12026" i="2" s="1"/>
  <c r="K12027" i="2" s="1"/>
  <c r="K12028" i="2" s="1"/>
  <c r="K12029" i="2" s="1"/>
  <c r="K12030" i="2" s="1"/>
  <c r="K12031" i="2" s="1"/>
  <c r="K12032" i="2" s="1"/>
  <c r="K12033" i="2" s="1"/>
  <c r="K12034" i="2" s="1"/>
  <c r="K12035" i="2" s="1"/>
  <c r="K12036" i="2" s="1"/>
  <c r="K12037" i="2" s="1"/>
  <c r="K12038" i="2" s="1"/>
  <c r="K12039" i="2" s="1"/>
  <c r="K12040" i="2" s="1"/>
  <c r="K12041" i="2" s="1"/>
  <c r="K12042" i="2" s="1"/>
  <c r="K12043" i="2" s="1"/>
  <c r="K12044" i="2" s="1"/>
  <c r="K12045" i="2" s="1"/>
  <c r="K12046" i="2" s="1"/>
  <c r="K12047" i="2" s="1"/>
  <c r="K12048" i="2" s="1"/>
  <c r="K12049" i="2" s="1"/>
  <c r="K12050" i="2" s="1"/>
  <c r="K12051" i="2" s="1"/>
  <c r="K12052" i="2" s="1"/>
  <c r="K12053" i="2" s="1"/>
  <c r="K12054" i="2" s="1"/>
  <c r="K12055" i="2" s="1"/>
  <c r="K12056" i="2" s="1"/>
  <c r="K12057" i="2" s="1"/>
  <c r="K12058" i="2" s="1"/>
  <c r="K12059" i="2" s="1"/>
  <c r="K12060" i="2" s="1"/>
  <c r="K12061" i="2" s="1"/>
  <c r="K12062" i="2" s="1"/>
  <c r="K12063" i="2" s="1"/>
  <c r="K12064" i="2" s="1"/>
  <c r="K12065" i="2" s="1"/>
  <c r="K12066" i="2" s="1"/>
  <c r="K12067" i="2" s="1"/>
  <c r="K12068" i="2" s="1"/>
  <c r="K12069" i="2" s="1"/>
  <c r="K12070" i="2" s="1"/>
  <c r="K12071" i="2" s="1"/>
  <c r="K12072" i="2" s="1"/>
  <c r="K12073" i="2" s="1"/>
  <c r="K12074" i="2" s="1"/>
  <c r="K12075" i="2" s="1"/>
  <c r="K12076" i="2" s="1"/>
  <c r="K12077" i="2" s="1"/>
  <c r="K12078" i="2" s="1"/>
  <c r="K12079" i="2" s="1"/>
  <c r="K12080" i="2" s="1"/>
  <c r="K12081" i="2" s="1"/>
  <c r="K12082" i="2" s="1"/>
  <c r="K12083" i="2" s="1"/>
  <c r="K12084" i="2" s="1"/>
  <c r="K12085" i="2" s="1"/>
  <c r="K12086" i="2" s="1"/>
  <c r="K12087" i="2" s="1"/>
  <c r="K12088" i="2" s="1"/>
  <c r="K12089" i="2" s="1"/>
  <c r="K12090" i="2" s="1"/>
  <c r="K12091" i="2" s="1"/>
  <c r="K12092" i="2" s="1"/>
  <c r="K12093" i="2" s="1"/>
  <c r="K12094" i="2" s="1"/>
  <c r="K12095" i="2" s="1"/>
  <c r="K12096" i="2" s="1"/>
  <c r="K12097" i="2" s="1"/>
  <c r="K12098" i="2" s="1"/>
  <c r="K12099" i="2" s="1"/>
  <c r="K12100" i="2" s="1"/>
  <c r="K12101" i="2" s="1"/>
  <c r="K12102" i="2" s="1"/>
  <c r="K12103" i="2" s="1"/>
  <c r="K12104" i="2" s="1"/>
  <c r="K12105" i="2" s="1"/>
  <c r="K12106" i="2" s="1"/>
  <c r="K12107" i="2" s="1"/>
  <c r="K12108" i="2" s="1"/>
  <c r="K12109" i="2" s="1"/>
  <c r="K12110" i="2" s="1"/>
  <c r="K12111" i="2" s="1"/>
  <c r="K12112" i="2" s="1"/>
  <c r="K12113" i="2" s="1"/>
  <c r="K12114" i="2" s="1"/>
  <c r="K12115" i="2" s="1"/>
  <c r="K12116" i="2" s="1"/>
  <c r="K12117" i="2" s="1"/>
  <c r="K12118" i="2" s="1"/>
  <c r="K12119" i="2" s="1"/>
  <c r="K12120" i="2" s="1"/>
  <c r="K12121" i="2" s="1"/>
  <c r="K12122" i="2" s="1"/>
  <c r="K12123" i="2" s="1"/>
  <c r="K12124" i="2" s="1"/>
  <c r="K12125" i="2" s="1"/>
  <c r="K12126" i="2" s="1"/>
  <c r="K12127" i="2" s="1"/>
  <c r="K12128" i="2" s="1"/>
  <c r="K12129" i="2" s="1"/>
  <c r="K12130" i="2" s="1"/>
  <c r="K12131" i="2" s="1"/>
  <c r="K12132" i="2" s="1"/>
  <c r="K12133" i="2" s="1"/>
  <c r="K12134" i="2" s="1"/>
  <c r="K12135" i="2" s="1"/>
  <c r="K12136" i="2" s="1"/>
  <c r="K12137" i="2" s="1"/>
  <c r="K12138" i="2" s="1"/>
  <c r="K12139" i="2" s="1"/>
  <c r="K12140" i="2" s="1"/>
  <c r="K12141" i="2" s="1"/>
  <c r="K12142" i="2" s="1"/>
  <c r="K12143" i="2" s="1"/>
  <c r="K12144" i="2" s="1"/>
  <c r="K12145" i="2" s="1"/>
  <c r="K12146" i="2" s="1"/>
  <c r="K12147" i="2" s="1"/>
  <c r="K12148" i="2" s="1"/>
  <c r="K12149" i="2" s="1"/>
  <c r="K12150" i="2" s="1"/>
  <c r="K12151" i="2" s="1"/>
  <c r="K12152" i="2" s="1"/>
  <c r="K12153" i="2" s="1"/>
  <c r="K12154" i="2" s="1"/>
  <c r="K12155" i="2" s="1"/>
  <c r="K12156" i="2" s="1"/>
  <c r="K12157" i="2" s="1"/>
  <c r="K12158" i="2" s="1"/>
  <c r="K12159" i="2" s="1"/>
  <c r="K12160" i="2" s="1"/>
  <c r="K12161" i="2" s="1"/>
  <c r="K12162" i="2" s="1"/>
  <c r="K12163" i="2" s="1"/>
  <c r="K12164" i="2" s="1"/>
  <c r="K12165" i="2" s="1"/>
  <c r="K12166" i="2" s="1"/>
  <c r="K12167" i="2" s="1"/>
  <c r="K12168" i="2" s="1"/>
  <c r="K12169" i="2" s="1"/>
  <c r="K12170" i="2" s="1"/>
  <c r="K12171" i="2" s="1"/>
  <c r="K12172" i="2" s="1"/>
  <c r="K12173" i="2" s="1"/>
  <c r="K12174" i="2" s="1"/>
  <c r="K12175" i="2" s="1"/>
  <c r="K12176" i="2" s="1"/>
  <c r="K12177" i="2" s="1"/>
  <c r="K12178" i="2" s="1"/>
  <c r="K12179" i="2" s="1"/>
  <c r="K12180" i="2" s="1"/>
  <c r="K12181" i="2" s="1"/>
  <c r="K12182" i="2" s="1"/>
  <c r="K12183" i="2" s="1"/>
  <c r="K12184" i="2" s="1"/>
  <c r="K12185" i="2" s="1"/>
  <c r="K12186" i="2" s="1"/>
  <c r="K12187" i="2" s="1"/>
  <c r="K12188" i="2" s="1"/>
  <c r="K12189" i="2" s="1"/>
  <c r="K12190" i="2" s="1"/>
  <c r="K12191" i="2" s="1"/>
  <c r="K12192" i="2" s="1"/>
  <c r="K12193" i="2" s="1"/>
  <c r="K12194" i="2" s="1"/>
  <c r="K12195" i="2" s="1"/>
  <c r="K12196" i="2" s="1"/>
  <c r="K12197" i="2" s="1"/>
  <c r="K12198" i="2" s="1"/>
  <c r="K12199" i="2" s="1"/>
  <c r="K12200" i="2" s="1"/>
  <c r="K12201" i="2" s="1"/>
  <c r="K12202" i="2" s="1"/>
  <c r="K12203" i="2" s="1"/>
  <c r="K12204" i="2" s="1"/>
  <c r="K12205" i="2" s="1"/>
  <c r="K12206" i="2" s="1"/>
  <c r="K12207" i="2" s="1"/>
  <c r="K12208" i="2" s="1"/>
  <c r="K12209" i="2" s="1"/>
  <c r="K12210" i="2" s="1"/>
  <c r="K12211" i="2" s="1"/>
  <c r="K12212" i="2" s="1"/>
  <c r="K12213" i="2" s="1"/>
  <c r="K12214" i="2" s="1"/>
  <c r="K12215" i="2" s="1"/>
  <c r="K12216" i="2" s="1"/>
  <c r="K12217" i="2" s="1"/>
  <c r="K12218" i="2" s="1"/>
  <c r="K12219" i="2" s="1"/>
  <c r="K12220" i="2" s="1"/>
  <c r="K12221" i="2" s="1"/>
  <c r="K12222" i="2" s="1"/>
  <c r="K12223" i="2" s="1"/>
  <c r="K12224" i="2" s="1"/>
  <c r="K12225" i="2" s="1"/>
  <c r="K12226" i="2" s="1"/>
  <c r="K12227" i="2" s="1"/>
  <c r="K12228" i="2" s="1"/>
  <c r="K12229" i="2" s="1"/>
  <c r="K12230" i="2" s="1"/>
  <c r="K12231" i="2" s="1"/>
  <c r="K12232" i="2" s="1"/>
  <c r="K12233" i="2" s="1"/>
  <c r="K12234" i="2" s="1"/>
  <c r="K12235" i="2" s="1"/>
  <c r="K12236" i="2" s="1"/>
  <c r="K12237" i="2" s="1"/>
  <c r="K12238" i="2" s="1"/>
  <c r="K12239" i="2" s="1"/>
  <c r="K12240" i="2" s="1"/>
  <c r="K12241" i="2" s="1"/>
  <c r="K12242" i="2" s="1"/>
  <c r="K12243" i="2" s="1"/>
  <c r="K12244" i="2" s="1"/>
  <c r="K12245" i="2" s="1"/>
  <c r="K12246" i="2" s="1"/>
  <c r="K12247" i="2" s="1"/>
  <c r="K12248" i="2" s="1"/>
  <c r="K12249" i="2" s="1"/>
  <c r="K12250" i="2" s="1"/>
  <c r="K12251" i="2" s="1"/>
  <c r="K12252" i="2" s="1"/>
  <c r="K12253" i="2" s="1"/>
  <c r="K12254" i="2" s="1"/>
  <c r="K12255" i="2" s="1"/>
  <c r="K12256" i="2" s="1"/>
  <c r="K12257" i="2" s="1"/>
  <c r="K12258" i="2" s="1"/>
  <c r="K12259" i="2" s="1"/>
  <c r="K12260" i="2" s="1"/>
  <c r="K12261" i="2" s="1"/>
  <c r="K12262" i="2" s="1"/>
  <c r="K12263" i="2" s="1"/>
  <c r="K12264" i="2" s="1"/>
  <c r="K12265" i="2" s="1"/>
  <c r="K12266" i="2" s="1"/>
  <c r="K12267" i="2" s="1"/>
  <c r="K12268" i="2" s="1"/>
  <c r="K12269" i="2" s="1"/>
  <c r="K12270" i="2" s="1"/>
  <c r="K12271" i="2" s="1"/>
  <c r="K12272" i="2" s="1"/>
  <c r="K12273" i="2" s="1"/>
  <c r="K12274" i="2" s="1"/>
  <c r="K12275" i="2" s="1"/>
  <c r="K12276" i="2" s="1"/>
  <c r="K12277" i="2" s="1"/>
  <c r="K12278" i="2" s="1"/>
  <c r="K12279" i="2" s="1"/>
  <c r="K12280" i="2" s="1"/>
  <c r="K12281" i="2" s="1"/>
  <c r="K12282" i="2" s="1"/>
  <c r="K12283" i="2" s="1"/>
  <c r="K12284" i="2" s="1"/>
  <c r="K12285" i="2" s="1"/>
  <c r="K12286" i="2" s="1"/>
  <c r="K12287" i="2" s="1"/>
  <c r="K12288" i="2" s="1"/>
  <c r="K12289" i="2" s="1"/>
  <c r="K12290" i="2" s="1"/>
  <c r="K12291" i="2" s="1"/>
  <c r="K12292" i="2" s="1"/>
  <c r="K12293" i="2" s="1"/>
  <c r="K12294" i="2" s="1"/>
  <c r="K12295" i="2" s="1"/>
  <c r="K12296" i="2" s="1"/>
  <c r="K12297" i="2" s="1"/>
  <c r="K12298" i="2" s="1"/>
  <c r="K12299" i="2" s="1"/>
  <c r="K12300" i="2" s="1"/>
  <c r="K12301" i="2" s="1"/>
  <c r="K12302" i="2" s="1"/>
  <c r="K12303" i="2" s="1"/>
  <c r="K12304" i="2" s="1"/>
  <c r="K12305" i="2" s="1"/>
  <c r="K12306" i="2" s="1"/>
  <c r="K12307" i="2" s="1"/>
  <c r="K12308" i="2" s="1"/>
  <c r="K12309" i="2" s="1"/>
  <c r="K12310" i="2" s="1"/>
  <c r="K12311" i="2" s="1"/>
  <c r="K12312" i="2" s="1"/>
  <c r="K12313" i="2" s="1"/>
  <c r="K12314" i="2" s="1"/>
  <c r="K12315" i="2" s="1"/>
  <c r="K12316" i="2" s="1"/>
  <c r="K12317" i="2" s="1"/>
  <c r="K12318" i="2" s="1"/>
  <c r="K12319" i="2" s="1"/>
  <c r="K12320" i="2" s="1"/>
  <c r="K12321" i="2" s="1"/>
  <c r="K12322" i="2" s="1"/>
  <c r="K12323" i="2" s="1"/>
  <c r="K12324" i="2" s="1"/>
  <c r="K12325" i="2" s="1"/>
  <c r="K12326" i="2" s="1"/>
  <c r="K12327" i="2" s="1"/>
  <c r="K12328" i="2" s="1"/>
  <c r="K12329" i="2" s="1"/>
  <c r="K12330" i="2" s="1"/>
  <c r="K12331" i="2" s="1"/>
  <c r="K12332" i="2" s="1"/>
  <c r="K12333" i="2" s="1"/>
  <c r="K12334" i="2" s="1"/>
  <c r="K12335" i="2" s="1"/>
  <c r="K12336" i="2" s="1"/>
  <c r="K12337" i="2" s="1"/>
  <c r="K12338" i="2" s="1"/>
  <c r="K12339" i="2" s="1"/>
  <c r="K12340" i="2" s="1"/>
  <c r="K12341" i="2" s="1"/>
  <c r="K12342" i="2" s="1"/>
  <c r="K12343" i="2" s="1"/>
  <c r="K12344" i="2" s="1"/>
  <c r="K12345" i="2" s="1"/>
  <c r="K12346" i="2" s="1"/>
  <c r="K12347" i="2" s="1"/>
  <c r="K12348" i="2" s="1"/>
  <c r="K12349" i="2" s="1"/>
  <c r="K12350" i="2" s="1"/>
  <c r="K12351" i="2" s="1"/>
  <c r="K12352" i="2" s="1"/>
  <c r="K12353" i="2" s="1"/>
  <c r="K12354" i="2" s="1"/>
  <c r="K12355" i="2" s="1"/>
  <c r="K12356" i="2" s="1"/>
  <c r="K12357" i="2" s="1"/>
  <c r="K12358" i="2" s="1"/>
  <c r="K12359" i="2" s="1"/>
  <c r="K12360" i="2" s="1"/>
  <c r="K12361" i="2" s="1"/>
  <c r="K12362" i="2" s="1"/>
  <c r="K12363" i="2" s="1"/>
  <c r="K12364" i="2" s="1"/>
  <c r="K12365" i="2" s="1"/>
  <c r="K12366" i="2" s="1"/>
  <c r="K12367" i="2" s="1"/>
  <c r="K12368" i="2" s="1"/>
  <c r="K12369" i="2" s="1"/>
  <c r="K12370" i="2" s="1"/>
  <c r="K12371" i="2" s="1"/>
  <c r="K12372" i="2" s="1"/>
  <c r="K12373" i="2" s="1"/>
  <c r="K12374" i="2" s="1"/>
  <c r="K12375" i="2" s="1"/>
  <c r="K12376" i="2" s="1"/>
  <c r="K12377" i="2" s="1"/>
  <c r="K12378" i="2" s="1"/>
  <c r="K12379" i="2" s="1"/>
  <c r="K12380" i="2" s="1"/>
  <c r="K12381" i="2" s="1"/>
  <c r="K12382" i="2" s="1"/>
  <c r="K12383" i="2" s="1"/>
  <c r="K12384" i="2" s="1"/>
  <c r="K12385" i="2" s="1"/>
  <c r="K12386" i="2" s="1"/>
  <c r="K12387" i="2" s="1"/>
  <c r="K12388" i="2" s="1"/>
  <c r="K12389" i="2" s="1"/>
  <c r="K12390" i="2" s="1"/>
  <c r="K12391" i="2" s="1"/>
  <c r="K12392" i="2" s="1"/>
  <c r="K12393" i="2" s="1"/>
  <c r="K12394" i="2" s="1"/>
  <c r="K12395" i="2" s="1"/>
  <c r="K12396" i="2" s="1"/>
  <c r="K12397" i="2" s="1"/>
  <c r="K12398" i="2" s="1"/>
  <c r="K12399" i="2" s="1"/>
  <c r="K12400" i="2" s="1"/>
  <c r="K12401" i="2" s="1"/>
  <c r="K12402" i="2" s="1"/>
  <c r="K12403" i="2" s="1"/>
  <c r="K12404" i="2" s="1"/>
  <c r="K12405" i="2" s="1"/>
  <c r="K12406" i="2" s="1"/>
  <c r="K12407" i="2" s="1"/>
  <c r="K12408" i="2" s="1"/>
  <c r="K12409" i="2" s="1"/>
  <c r="K12410" i="2" s="1"/>
  <c r="K12411" i="2" s="1"/>
  <c r="K12412" i="2" s="1"/>
  <c r="K12413" i="2" s="1"/>
  <c r="K12414" i="2" s="1"/>
  <c r="K12415" i="2" s="1"/>
  <c r="K12416" i="2" s="1"/>
  <c r="K12417" i="2" s="1"/>
  <c r="K12418" i="2" s="1"/>
  <c r="K12419" i="2" s="1"/>
  <c r="K12420" i="2" s="1"/>
  <c r="K12421" i="2" s="1"/>
  <c r="K12422" i="2" s="1"/>
  <c r="K12423" i="2" s="1"/>
  <c r="K12424" i="2" s="1"/>
  <c r="K12425" i="2" s="1"/>
  <c r="K12426" i="2" s="1"/>
  <c r="K12427" i="2" s="1"/>
  <c r="K12428" i="2" s="1"/>
  <c r="K12429" i="2" s="1"/>
  <c r="K12430" i="2" s="1"/>
  <c r="K12431" i="2" s="1"/>
  <c r="K12432" i="2" s="1"/>
  <c r="K12433" i="2" s="1"/>
  <c r="K12434" i="2" s="1"/>
  <c r="K12435" i="2" s="1"/>
  <c r="K12436" i="2" s="1"/>
  <c r="K12437" i="2" s="1"/>
  <c r="K12438" i="2" s="1"/>
  <c r="K12439" i="2" s="1"/>
  <c r="K12440" i="2" s="1"/>
  <c r="K12441" i="2" s="1"/>
  <c r="K12442" i="2" s="1"/>
  <c r="K12443" i="2" s="1"/>
  <c r="K12444" i="2" s="1"/>
  <c r="K12445" i="2" s="1"/>
  <c r="K12446" i="2" s="1"/>
  <c r="K12447" i="2" s="1"/>
  <c r="K12448" i="2" s="1"/>
  <c r="K12449" i="2" s="1"/>
  <c r="K12450" i="2" s="1"/>
  <c r="K12451" i="2" s="1"/>
  <c r="K12452" i="2" s="1"/>
  <c r="K12453" i="2" s="1"/>
  <c r="K12454" i="2" s="1"/>
  <c r="K12455" i="2" s="1"/>
  <c r="K12456" i="2" s="1"/>
  <c r="K12457" i="2" s="1"/>
  <c r="K12458" i="2" s="1"/>
  <c r="K12459" i="2" s="1"/>
  <c r="K12460" i="2" s="1"/>
  <c r="K12461" i="2" s="1"/>
  <c r="K12462" i="2" s="1"/>
  <c r="K12463" i="2" s="1"/>
  <c r="K12464" i="2" s="1"/>
  <c r="K12465" i="2" s="1"/>
  <c r="K12466" i="2" s="1"/>
  <c r="K12467" i="2" s="1"/>
  <c r="K12468" i="2" s="1"/>
  <c r="K12469" i="2" s="1"/>
  <c r="K12470" i="2" s="1"/>
  <c r="K12471" i="2" s="1"/>
  <c r="K12472" i="2" s="1"/>
  <c r="K12473" i="2" s="1"/>
  <c r="K12474" i="2" s="1"/>
  <c r="K12475" i="2" s="1"/>
  <c r="K12476" i="2" s="1"/>
  <c r="K12477" i="2" s="1"/>
  <c r="K12478" i="2" s="1"/>
  <c r="K12479" i="2" s="1"/>
  <c r="K12480" i="2" s="1"/>
  <c r="K12481" i="2" s="1"/>
  <c r="K12482" i="2" s="1"/>
  <c r="K12483" i="2" s="1"/>
  <c r="K12484" i="2" s="1"/>
  <c r="K12485" i="2" s="1"/>
  <c r="K12486" i="2" s="1"/>
  <c r="K12487" i="2" s="1"/>
  <c r="K12488" i="2" s="1"/>
  <c r="K12489" i="2" s="1"/>
  <c r="K12490" i="2" s="1"/>
  <c r="K12491" i="2" s="1"/>
  <c r="K12492" i="2" s="1"/>
  <c r="K12493" i="2" s="1"/>
  <c r="K12494" i="2" s="1"/>
  <c r="K12495" i="2" s="1"/>
  <c r="K12496" i="2" s="1"/>
  <c r="K12497" i="2" s="1"/>
  <c r="K12498" i="2" s="1"/>
  <c r="K12499" i="2" s="1"/>
  <c r="K12500" i="2" s="1"/>
  <c r="K12501" i="2" s="1"/>
  <c r="K12502" i="2" s="1"/>
  <c r="K12503" i="2" s="1"/>
  <c r="K12504" i="2" s="1"/>
  <c r="K12505" i="2" s="1"/>
  <c r="K12506" i="2" s="1"/>
  <c r="K12507" i="2" s="1"/>
  <c r="K12508" i="2" s="1"/>
  <c r="K12509" i="2" s="1"/>
  <c r="K12510" i="2" s="1"/>
  <c r="K12511" i="2" s="1"/>
  <c r="K12512" i="2" s="1"/>
  <c r="K12513" i="2" s="1"/>
  <c r="K12514" i="2" s="1"/>
  <c r="K12515" i="2" s="1"/>
  <c r="K12516" i="2" s="1"/>
  <c r="K12517" i="2" s="1"/>
  <c r="K12518" i="2" s="1"/>
  <c r="K12519" i="2" s="1"/>
  <c r="K12520" i="2" s="1"/>
  <c r="K12521" i="2" s="1"/>
  <c r="K12522" i="2" s="1"/>
  <c r="K12523" i="2" s="1"/>
  <c r="K12524" i="2" s="1"/>
  <c r="K12525" i="2" s="1"/>
  <c r="K12526" i="2" s="1"/>
  <c r="K12527" i="2" s="1"/>
  <c r="K12528" i="2" s="1"/>
  <c r="K12529" i="2" s="1"/>
  <c r="K12530" i="2" s="1"/>
  <c r="K12531" i="2" s="1"/>
  <c r="K12532" i="2" s="1"/>
  <c r="K12533" i="2" s="1"/>
  <c r="K12534" i="2" s="1"/>
  <c r="K12535" i="2" s="1"/>
  <c r="K12536" i="2" s="1"/>
  <c r="K12537" i="2" s="1"/>
  <c r="K12538" i="2" s="1"/>
  <c r="K12539" i="2" s="1"/>
  <c r="K12540" i="2" s="1"/>
  <c r="K12541" i="2" s="1"/>
  <c r="K12542" i="2" s="1"/>
  <c r="K12543" i="2" s="1"/>
  <c r="K12544" i="2" s="1"/>
  <c r="K12545" i="2" s="1"/>
  <c r="K12546" i="2" s="1"/>
  <c r="K12547" i="2" s="1"/>
  <c r="K12548" i="2" s="1"/>
  <c r="K12549" i="2" s="1"/>
  <c r="K12550" i="2" s="1"/>
  <c r="K12551" i="2" s="1"/>
  <c r="K12552" i="2" s="1"/>
  <c r="K12553" i="2" s="1"/>
  <c r="K12554" i="2" s="1"/>
  <c r="K12555" i="2" s="1"/>
  <c r="K12556" i="2" s="1"/>
  <c r="K12557" i="2" s="1"/>
  <c r="K12558" i="2" s="1"/>
  <c r="K12559" i="2" s="1"/>
  <c r="K12560" i="2" s="1"/>
  <c r="K12561" i="2" s="1"/>
  <c r="K12562" i="2" s="1"/>
  <c r="K12563" i="2" s="1"/>
  <c r="K12564" i="2" s="1"/>
  <c r="K12565" i="2" s="1"/>
  <c r="K12566" i="2" s="1"/>
  <c r="K12567" i="2" s="1"/>
  <c r="K12568" i="2" s="1"/>
  <c r="K12569" i="2" s="1"/>
  <c r="K12570" i="2" s="1"/>
  <c r="K12571" i="2" s="1"/>
  <c r="K12572" i="2" s="1"/>
  <c r="K12573" i="2" s="1"/>
  <c r="K12574" i="2" s="1"/>
  <c r="K12575" i="2" s="1"/>
  <c r="K12576" i="2" s="1"/>
  <c r="K12577" i="2" s="1"/>
  <c r="K12578" i="2" s="1"/>
  <c r="K12579" i="2" s="1"/>
  <c r="K12580" i="2" s="1"/>
  <c r="K12581" i="2" s="1"/>
  <c r="K12582" i="2" s="1"/>
  <c r="K12583" i="2" s="1"/>
  <c r="K12584" i="2" s="1"/>
  <c r="K12585" i="2" s="1"/>
  <c r="K12586" i="2" s="1"/>
  <c r="K12587" i="2" s="1"/>
  <c r="K12588" i="2" s="1"/>
  <c r="K12589" i="2" s="1"/>
  <c r="K12590" i="2" s="1"/>
  <c r="K12591" i="2" s="1"/>
  <c r="K12592" i="2" s="1"/>
  <c r="K12593" i="2" s="1"/>
  <c r="K12594" i="2" s="1"/>
  <c r="K12595" i="2" s="1"/>
  <c r="K12596" i="2" s="1"/>
  <c r="K12597" i="2" s="1"/>
  <c r="K12598" i="2" s="1"/>
  <c r="K12599" i="2" s="1"/>
  <c r="K12600" i="2" s="1"/>
  <c r="K12601" i="2" s="1"/>
  <c r="K12602" i="2" s="1"/>
  <c r="K12603" i="2" s="1"/>
  <c r="K12604" i="2" s="1"/>
  <c r="K12605" i="2" s="1"/>
  <c r="K12606" i="2" s="1"/>
  <c r="K12607" i="2" s="1"/>
  <c r="K12608" i="2" s="1"/>
  <c r="K12609" i="2" s="1"/>
  <c r="K12610" i="2" s="1"/>
  <c r="K12611" i="2" s="1"/>
  <c r="K12612" i="2" s="1"/>
  <c r="K12613" i="2" s="1"/>
  <c r="K12614" i="2" s="1"/>
  <c r="K12615" i="2" s="1"/>
  <c r="K12616" i="2" s="1"/>
  <c r="K12617" i="2" s="1"/>
  <c r="K12618" i="2" s="1"/>
  <c r="K12619" i="2" s="1"/>
  <c r="K12620" i="2" s="1"/>
  <c r="K12621" i="2" s="1"/>
  <c r="K12622" i="2" s="1"/>
  <c r="K12623" i="2" s="1"/>
  <c r="K12624" i="2" s="1"/>
  <c r="K12625" i="2" s="1"/>
  <c r="K12626" i="2" s="1"/>
  <c r="K12627" i="2" s="1"/>
  <c r="K12628" i="2" s="1"/>
  <c r="K12629" i="2" s="1"/>
  <c r="K12630" i="2" s="1"/>
  <c r="K12631" i="2" s="1"/>
  <c r="K12632" i="2" s="1"/>
  <c r="K12633" i="2" s="1"/>
  <c r="K12634" i="2" s="1"/>
  <c r="K12635" i="2" s="1"/>
  <c r="K12636" i="2" s="1"/>
  <c r="K12637" i="2" s="1"/>
  <c r="K12638" i="2" s="1"/>
  <c r="K12639" i="2" s="1"/>
  <c r="K12640" i="2" s="1"/>
  <c r="K12641" i="2" s="1"/>
  <c r="K12642" i="2" s="1"/>
  <c r="K12643" i="2" s="1"/>
  <c r="K12644" i="2" s="1"/>
  <c r="K12645" i="2" s="1"/>
  <c r="K12646" i="2" s="1"/>
  <c r="K12647" i="2" s="1"/>
  <c r="K12648" i="2" s="1"/>
  <c r="K12649" i="2" s="1"/>
  <c r="K12650" i="2" s="1"/>
  <c r="K12651" i="2" s="1"/>
  <c r="K12652" i="2" s="1"/>
  <c r="K12653" i="2" s="1"/>
  <c r="K12654" i="2" s="1"/>
  <c r="K12655" i="2" s="1"/>
  <c r="K12656" i="2" s="1"/>
  <c r="K12657" i="2" s="1"/>
  <c r="K12658" i="2" s="1"/>
  <c r="K12659" i="2" s="1"/>
  <c r="K12660" i="2" s="1"/>
  <c r="K12661" i="2" s="1"/>
  <c r="K12662" i="2" s="1"/>
  <c r="K12663" i="2" s="1"/>
  <c r="K12664" i="2" s="1"/>
  <c r="K12665" i="2" s="1"/>
  <c r="K12666" i="2" s="1"/>
  <c r="K12667" i="2" s="1"/>
  <c r="K12668" i="2" s="1"/>
  <c r="K12669" i="2" s="1"/>
  <c r="K12670" i="2" s="1"/>
  <c r="K12671" i="2" s="1"/>
  <c r="K12672" i="2" s="1"/>
  <c r="K12673" i="2" s="1"/>
  <c r="K12674" i="2" s="1"/>
  <c r="K12675" i="2" s="1"/>
  <c r="K12676" i="2" s="1"/>
  <c r="K12677" i="2" s="1"/>
  <c r="K12678" i="2" s="1"/>
  <c r="K12679" i="2" s="1"/>
  <c r="K12680" i="2" s="1"/>
  <c r="K12681" i="2" s="1"/>
  <c r="K12682" i="2" s="1"/>
  <c r="K12683" i="2" s="1"/>
  <c r="K12684" i="2" s="1"/>
  <c r="K12685" i="2" s="1"/>
  <c r="K12686" i="2" s="1"/>
  <c r="K12687" i="2" s="1"/>
  <c r="K12688" i="2" s="1"/>
  <c r="K12689" i="2" s="1"/>
  <c r="K12690" i="2" s="1"/>
  <c r="K12691" i="2" s="1"/>
  <c r="K12692" i="2" s="1"/>
  <c r="K12693" i="2" s="1"/>
  <c r="K12694" i="2" s="1"/>
  <c r="K12695" i="2" s="1"/>
  <c r="K12696" i="2" s="1"/>
  <c r="K12697" i="2" s="1"/>
  <c r="K12698" i="2" s="1"/>
  <c r="K12699" i="2" s="1"/>
  <c r="K12700" i="2" s="1"/>
  <c r="K12701" i="2" s="1"/>
  <c r="K12702" i="2" s="1"/>
  <c r="K12703" i="2" s="1"/>
  <c r="K12704" i="2" s="1"/>
  <c r="K12705" i="2" s="1"/>
  <c r="K12706" i="2" s="1"/>
  <c r="K12707" i="2" s="1"/>
  <c r="K12708" i="2" s="1"/>
  <c r="K12709" i="2" s="1"/>
  <c r="K12710" i="2" s="1"/>
  <c r="K12711" i="2" s="1"/>
  <c r="K12712" i="2" s="1"/>
  <c r="K12713" i="2" s="1"/>
  <c r="K12714" i="2" s="1"/>
  <c r="K12715" i="2" s="1"/>
  <c r="K12716" i="2" s="1"/>
  <c r="K12717" i="2" s="1"/>
  <c r="K12718" i="2" s="1"/>
  <c r="K12719" i="2" s="1"/>
  <c r="K12720" i="2" s="1"/>
  <c r="K12721" i="2" s="1"/>
  <c r="K12722" i="2" s="1"/>
  <c r="K12723" i="2" s="1"/>
  <c r="K12724" i="2" s="1"/>
  <c r="K12725" i="2" s="1"/>
  <c r="K12726" i="2" s="1"/>
  <c r="K12727" i="2" s="1"/>
  <c r="K12728" i="2" s="1"/>
  <c r="K12729" i="2" s="1"/>
  <c r="K12730" i="2" s="1"/>
  <c r="K12731" i="2" s="1"/>
  <c r="K12732" i="2" s="1"/>
  <c r="K12733" i="2" s="1"/>
  <c r="K12734" i="2" s="1"/>
  <c r="K12735" i="2" s="1"/>
  <c r="K12736" i="2" s="1"/>
  <c r="K12737" i="2" s="1"/>
  <c r="K12738" i="2" s="1"/>
  <c r="K12739" i="2" s="1"/>
  <c r="K12740" i="2" s="1"/>
  <c r="K12741" i="2" s="1"/>
  <c r="K12742" i="2" s="1"/>
  <c r="K12743" i="2" s="1"/>
  <c r="K12744" i="2" s="1"/>
  <c r="K12745" i="2" s="1"/>
  <c r="K12746" i="2" s="1"/>
  <c r="K12747" i="2" s="1"/>
  <c r="K12748" i="2" s="1"/>
  <c r="K12749" i="2" s="1"/>
  <c r="K12750" i="2" s="1"/>
  <c r="K12751" i="2" s="1"/>
  <c r="K12752" i="2" s="1"/>
  <c r="K12753" i="2" s="1"/>
  <c r="K12754" i="2" s="1"/>
  <c r="K12755" i="2" s="1"/>
  <c r="K12756" i="2" s="1"/>
  <c r="K12757" i="2" s="1"/>
  <c r="K12758" i="2" s="1"/>
  <c r="K12759" i="2" s="1"/>
  <c r="K12760" i="2" s="1"/>
  <c r="K12761" i="2" s="1"/>
  <c r="K12762" i="2" s="1"/>
  <c r="K12763" i="2" s="1"/>
  <c r="K12764" i="2" s="1"/>
  <c r="K12765" i="2" s="1"/>
  <c r="K12766" i="2" s="1"/>
  <c r="K12767" i="2" s="1"/>
  <c r="K12768" i="2" s="1"/>
  <c r="K12769" i="2" s="1"/>
  <c r="K12770" i="2" s="1"/>
  <c r="K12771" i="2" s="1"/>
  <c r="K12772" i="2" s="1"/>
  <c r="K12773" i="2" s="1"/>
  <c r="K12774" i="2" s="1"/>
  <c r="K12775" i="2" s="1"/>
  <c r="K12776" i="2" s="1"/>
  <c r="K12777" i="2" s="1"/>
  <c r="K12778" i="2" s="1"/>
  <c r="K12779" i="2" s="1"/>
  <c r="K12780" i="2" s="1"/>
  <c r="K12781" i="2" s="1"/>
  <c r="K12782" i="2" s="1"/>
  <c r="K12783" i="2" s="1"/>
  <c r="K12784" i="2" s="1"/>
  <c r="K12785" i="2" s="1"/>
  <c r="K12786" i="2" s="1"/>
  <c r="K12787" i="2" s="1"/>
  <c r="K12788" i="2" s="1"/>
  <c r="K12789" i="2" s="1"/>
  <c r="K12790" i="2" s="1"/>
  <c r="K12791" i="2" s="1"/>
  <c r="K12792" i="2" s="1"/>
  <c r="K12793" i="2" s="1"/>
  <c r="K12794" i="2" s="1"/>
  <c r="K12795" i="2" s="1"/>
  <c r="K12796" i="2" s="1"/>
  <c r="K12797" i="2" s="1"/>
  <c r="K12798" i="2" s="1"/>
  <c r="K12799" i="2" s="1"/>
  <c r="K12800" i="2" s="1"/>
  <c r="K12801" i="2" s="1"/>
  <c r="K12802" i="2" s="1"/>
  <c r="K12803" i="2" s="1"/>
  <c r="K12804" i="2" s="1"/>
  <c r="K12805" i="2" s="1"/>
  <c r="K12806" i="2" s="1"/>
  <c r="K12807" i="2" s="1"/>
  <c r="K12808" i="2" s="1"/>
  <c r="K12809" i="2" s="1"/>
  <c r="K12810" i="2" s="1"/>
  <c r="K12811" i="2" s="1"/>
  <c r="K12812" i="2" s="1"/>
  <c r="K12813" i="2" s="1"/>
  <c r="K12814" i="2" s="1"/>
  <c r="K12815" i="2" s="1"/>
  <c r="K12816" i="2" s="1"/>
  <c r="K12817" i="2" s="1"/>
  <c r="K12818" i="2" s="1"/>
  <c r="K12819" i="2" s="1"/>
  <c r="K12820" i="2" s="1"/>
  <c r="K12821" i="2" s="1"/>
  <c r="K12822" i="2" s="1"/>
  <c r="K12823" i="2" s="1"/>
  <c r="K12824" i="2" s="1"/>
  <c r="K12825" i="2" s="1"/>
  <c r="K12826" i="2" s="1"/>
  <c r="K12827" i="2" s="1"/>
  <c r="K12828" i="2" s="1"/>
  <c r="K12829" i="2" s="1"/>
  <c r="K12830" i="2" s="1"/>
  <c r="K12831" i="2" s="1"/>
  <c r="K12832" i="2" s="1"/>
  <c r="K12833" i="2" s="1"/>
  <c r="K12834" i="2" s="1"/>
  <c r="K12835" i="2" s="1"/>
  <c r="K12836" i="2" s="1"/>
  <c r="K12837" i="2" s="1"/>
  <c r="K12838" i="2" s="1"/>
  <c r="K12839" i="2" s="1"/>
  <c r="K12840" i="2" s="1"/>
  <c r="K12841" i="2" s="1"/>
  <c r="K12842" i="2" s="1"/>
  <c r="K12843" i="2" s="1"/>
  <c r="K12844" i="2" s="1"/>
  <c r="K12845" i="2" s="1"/>
  <c r="K12846" i="2" s="1"/>
  <c r="K12847" i="2" s="1"/>
  <c r="K12848" i="2" s="1"/>
  <c r="K12849" i="2" s="1"/>
  <c r="K12850" i="2" s="1"/>
  <c r="K12851" i="2" s="1"/>
  <c r="K12852" i="2" s="1"/>
  <c r="K12853" i="2" s="1"/>
  <c r="K12854" i="2" s="1"/>
  <c r="K12855" i="2" s="1"/>
  <c r="K12856" i="2" s="1"/>
  <c r="K12857" i="2" s="1"/>
  <c r="K12858" i="2" s="1"/>
  <c r="K12859" i="2" s="1"/>
  <c r="K12860" i="2" s="1"/>
  <c r="K12861" i="2" s="1"/>
  <c r="K12862" i="2" s="1"/>
  <c r="K12863" i="2" s="1"/>
  <c r="K12864" i="2" s="1"/>
  <c r="K12865" i="2" s="1"/>
  <c r="K12866" i="2" s="1"/>
  <c r="K12867" i="2" s="1"/>
  <c r="K12868" i="2" s="1"/>
  <c r="K12869" i="2" s="1"/>
  <c r="K12870" i="2" s="1"/>
  <c r="K12871" i="2" s="1"/>
  <c r="K12872" i="2" s="1"/>
  <c r="K12873" i="2" s="1"/>
  <c r="K12874" i="2" s="1"/>
  <c r="K12875" i="2" s="1"/>
  <c r="K12876" i="2" s="1"/>
  <c r="K12877" i="2" s="1"/>
  <c r="K12878" i="2" s="1"/>
  <c r="K12879" i="2" s="1"/>
  <c r="K12880" i="2" s="1"/>
  <c r="K12881" i="2" s="1"/>
  <c r="K12882" i="2" s="1"/>
  <c r="K12883" i="2" s="1"/>
  <c r="K12884" i="2" s="1"/>
  <c r="K12885" i="2" s="1"/>
  <c r="K12886" i="2" s="1"/>
  <c r="K12887" i="2" s="1"/>
  <c r="K12888" i="2" s="1"/>
  <c r="K12889" i="2" s="1"/>
  <c r="K12890" i="2" s="1"/>
  <c r="K12891" i="2" s="1"/>
  <c r="K12892" i="2" s="1"/>
  <c r="K12893" i="2" s="1"/>
  <c r="K12894" i="2" s="1"/>
  <c r="K12895" i="2" s="1"/>
  <c r="K12896" i="2" s="1"/>
  <c r="K12897" i="2" s="1"/>
  <c r="K12898" i="2" s="1"/>
  <c r="K12899" i="2" s="1"/>
  <c r="K12900" i="2" s="1"/>
  <c r="K12901" i="2" s="1"/>
  <c r="K12902" i="2" s="1"/>
  <c r="K12903" i="2" s="1"/>
  <c r="K12904" i="2" s="1"/>
  <c r="K12905" i="2" s="1"/>
  <c r="K12906" i="2" s="1"/>
  <c r="K12907" i="2" s="1"/>
  <c r="K12908" i="2" s="1"/>
  <c r="K12909" i="2" s="1"/>
  <c r="K12910" i="2" s="1"/>
  <c r="K12911" i="2" s="1"/>
  <c r="K12912" i="2" s="1"/>
  <c r="K12913" i="2" s="1"/>
  <c r="K12914" i="2" s="1"/>
  <c r="K12915" i="2" s="1"/>
  <c r="K12916" i="2" s="1"/>
  <c r="K12917" i="2" s="1"/>
  <c r="K12918" i="2" s="1"/>
  <c r="K12919" i="2" s="1"/>
  <c r="K12920" i="2" s="1"/>
  <c r="K12921" i="2" s="1"/>
  <c r="K12922" i="2" s="1"/>
  <c r="K12923" i="2" s="1"/>
  <c r="K12924" i="2" s="1"/>
  <c r="K12925" i="2" s="1"/>
  <c r="K12926" i="2" s="1"/>
  <c r="K12927" i="2" s="1"/>
  <c r="K12928" i="2" s="1"/>
  <c r="K12929" i="2" s="1"/>
  <c r="K12930" i="2" s="1"/>
  <c r="K12931" i="2" s="1"/>
  <c r="K12932" i="2" s="1"/>
  <c r="K12933" i="2" s="1"/>
  <c r="K12934" i="2" s="1"/>
  <c r="K12935" i="2" s="1"/>
  <c r="K12936" i="2" s="1"/>
  <c r="K12937" i="2" s="1"/>
  <c r="K12938" i="2" s="1"/>
  <c r="K12939" i="2" s="1"/>
  <c r="K12940" i="2" s="1"/>
  <c r="K12941" i="2" s="1"/>
  <c r="K12942" i="2" s="1"/>
  <c r="K12943" i="2" s="1"/>
  <c r="K12944" i="2" s="1"/>
  <c r="K12945" i="2" s="1"/>
  <c r="K12946" i="2" s="1"/>
  <c r="K12947" i="2" s="1"/>
  <c r="K12948" i="2" s="1"/>
  <c r="K12949" i="2" s="1"/>
  <c r="K12950" i="2" s="1"/>
  <c r="K12951" i="2" s="1"/>
  <c r="K12952" i="2" s="1"/>
  <c r="K12953" i="2" s="1"/>
  <c r="K12954" i="2" s="1"/>
  <c r="K12955" i="2" s="1"/>
  <c r="K12956" i="2" s="1"/>
  <c r="K12957" i="2" s="1"/>
  <c r="K12958" i="2" s="1"/>
  <c r="K12959" i="2" s="1"/>
  <c r="K12960" i="2" s="1"/>
  <c r="K12961" i="2" s="1"/>
  <c r="K12962" i="2" s="1"/>
  <c r="K12963" i="2" s="1"/>
  <c r="K12964" i="2" s="1"/>
  <c r="K12965" i="2" s="1"/>
  <c r="K12966" i="2" s="1"/>
  <c r="K12967" i="2" s="1"/>
  <c r="K12968" i="2" s="1"/>
  <c r="K12969" i="2" s="1"/>
  <c r="K12970" i="2" s="1"/>
  <c r="K12971" i="2" s="1"/>
  <c r="K12972" i="2" s="1"/>
  <c r="K12973" i="2" s="1"/>
  <c r="K12974" i="2" s="1"/>
  <c r="K12975" i="2" s="1"/>
  <c r="K12976" i="2" s="1"/>
  <c r="K12977" i="2" s="1"/>
  <c r="K12978" i="2" s="1"/>
  <c r="K12979" i="2" s="1"/>
  <c r="K12980" i="2" s="1"/>
  <c r="K12981" i="2" s="1"/>
  <c r="K12982" i="2" s="1"/>
  <c r="K12983" i="2" s="1"/>
  <c r="K12984" i="2" s="1"/>
  <c r="K12985" i="2" s="1"/>
  <c r="K12986" i="2" s="1"/>
  <c r="K12987" i="2" s="1"/>
  <c r="K12988" i="2" s="1"/>
  <c r="K12989" i="2" s="1"/>
  <c r="K12990" i="2" s="1"/>
  <c r="K12991" i="2" s="1"/>
  <c r="K12992" i="2" s="1"/>
  <c r="K12993" i="2" s="1"/>
  <c r="K12994" i="2" s="1"/>
  <c r="K12995" i="2" s="1"/>
  <c r="K12996" i="2" s="1"/>
  <c r="K12997" i="2" s="1"/>
  <c r="K12998" i="2" s="1"/>
  <c r="K12999" i="2" s="1"/>
  <c r="K13000" i="2" s="1"/>
  <c r="K13001" i="2" s="1"/>
  <c r="K13002" i="2" s="1"/>
  <c r="K13003" i="2" s="1"/>
  <c r="K13004" i="2" s="1"/>
  <c r="K13005" i="2" s="1"/>
  <c r="K13006" i="2" s="1"/>
  <c r="K13007" i="2" s="1"/>
  <c r="K13008" i="2" s="1"/>
  <c r="K13009" i="2" s="1"/>
  <c r="K13010" i="2" s="1"/>
  <c r="K13011" i="2" s="1"/>
  <c r="K13012" i="2" s="1"/>
  <c r="K13013" i="2" s="1"/>
  <c r="K13014" i="2" s="1"/>
  <c r="K13015" i="2" s="1"/>
  <c r="K13016" i="2" s="1"/>
  <c r="K13017" i="2" s="1"/>
  <c r="K13018" i="2" s="1"/>
  <c r="K13019" i="2" s="1"/>
  <c r="K13020" i="2" s="1"/>
  <c r="K13021" i="2" s="1"/>
  <c r="K13022" i="2" s="1"/>
  <c r="K13023" i="2" s="1"/>
  <c r="K13024" i="2" s="1"/>
  <c r="K13025" i="2" s="1"/>
  <c r="K13026" i="2" s="1"/>
  <c r="K13027" i="2" s="1"/>
  <c r="K13028" i="2" s="1"/>
  <c r="K13029" i="2" s="1"/>
  <c r="K13030" i="2" s="1"/>
  <c r="K13031" i="2" s="1"/>
  <c r="K13032" i="2" s="1"/>
  <c r="K13033" i="2" s="1"/>
  <c r="K13034" i="2" s="1"/>
  <c r="K13035" i="2" s="1"/>
  <c r="K13036" i="2" s="1"/>
  <c r="K13037" i="2" s="1"/>
  <c r="K13038" i="2" s="1"/>
  <c r="K13039" i="2" s="1"/>
  <c r="K13040" i="2" s="1"/>
  <c r="K13041" i="2" s="1"/>
  <c r="K13042" i="2" s="1"/>
  <c r="K13043" i="2" s="1"/>
  <c r="K13044" i="2" s="1"/>
  <c r="K13045" i="2" s="1"/>
  <c r="K13046" i="2" s="1"/>
  <c r="K13047" i="2" s="1"/>
  <c r="K13048" i="2" s="1"/>
  <c r="K13049" i="2" s="1"/>
  <c r="K13050" i="2" s="1"/>
  <c r="K13051" i="2" s="1"/>
  <c r="K13052" i="2" s="1"/>
  <c r="K13053" i="2" s="1"/>
  <c r="K13054" i="2" s="1"/>
  <c r="K13055" i="2" s="1"/>
  <c r="K13056" i="2" s="1"/>
  <c r="K13057" i="2" s="1"/>
  <c r="K13058" i="2" s="1"/>
  <c r="K13059" i="2" s="1"/>
  <c r="K13060" i="2" s="1"/>
  <c r="K13061" i="2" s="1"/>
  <c r="K13062" i="2" s="1"/>
  <c r="K13063" i="2" s="1"/>
  <c r="K13064" i="2" s="1"/>
  <c r="K13065" i="2" s="1"/>
  <c r="K13066" i="2" s="1"/>
  <c r="K13067" i="2" s="1"/>
  <c r="K13068" i="2" s="1"/>
  <c r="K13069" i="2" s="1"/>
  <c r="K13070" i="2" s="1"/>
  <c r="K13071" i="2" s="1"/>
  <c r="K13072" i="2" s="1"/>
  <c r="K13073" i="2" s="1"/>
  <c r="K13074" i="2" s="1"/>
  <c r="K13075" i="2" s="1"/>
  <c r="K13076" i="2" s="1"/>
  <c r="K13077" i="2" s="1"/>
  <c r="K13078" i="2" s="1"/>
  <c r="K13079" i="2" s="1"/>
  <c r="K13080" i="2" s="1"/>
  <c r="K13081" i="2" s="1"/>
  <c r="K13082" i="2" s="1"/>
  <c r="K13083" i="2" s="1"/>
  <c r="K13084" i="2" s="1"/>
  <c r="K13085" i="2" s="1"/>
  <c r="K13086" i="2" s="1"/>
  <c r="K13087" i="2" s="1"/>
  <c r="K13088" i="2" s="1"/>
  <c r="K13089" i="2" s="1"/>
  <c r="K13090" i="2" s="1"/>
  <c r="K13091" i="2" s="1"/>
  <c r="K13092" i="2" s="1"/>
  <c r="K13093" i="2" s="1"/>
  <c r="K13094" i="2" s="1"/>
  <c r="K13095" i="2" s="1"/>
  <c r="K13096" i="2" s="1"/>
  <c r="K13097" i="2" s="1"/>
  <c r="K13098" i="2" s="1"/>
  <c r="K13099" i="2" s="1"/>
  <c r="K13100" i="2" s="1"/>
  <c r="K13101" i="2" s="1"/>
  <c r="K13102" i="2" s="1"/>
  <c r="K13103" i="2" s="1"/>
  <c r="K13104" i="2" s="1"/>
  <c r="K13105" i="2" s="1"/>
  <c r="K13106" i="2" s="1"/>
  <c r="K13107" i="2" s="1"/>
  <c r="K13108" i="2" s="1"/>
  <c r="K13109" i="2" s="1"/>
  <c r="K13110" i="2" s="1"/>
  <c r="K13111" i="2" s="1"/>
  <c r="K13112" i="2" s="1"/>
  <c r="K13113" i="2" s="1"/>
  <c r="K13114" i="2" s="1"/>
  <c r="K13115" i="2" s="1"/>
  <c r="K13116" i="2" s="1"/>
  <c r="K13117" i="2" s="1"/>
  <c r="K13118" i="2" s="1"/>
  <c r="K13119" i="2" s="1"/>
  <c r="K13120" i="2" s="1"/>
  <c r="K13121" i="2" s="1"/>
  <c r="K13122" i="2" s="1"/>
  <c r="K13123" i="2" s="1"/>
  <c r="K13124" i="2" s="1"/>
  <c r="K13125" i="2" s="1"/>
  <c r="K13126" i="2" s="1"/>
  <c r="K13127" i="2" s="1"/>
  <c r="K13128" i="2" s="1"/>
  <c r="K13129" i="2" s="1"/>
  <c r="K13130" i="2" s="1"/>
  <c r="K13131" i="2" s="1"/>
  <c r="K13132" i="2" s="1"/>
  <c r="K13133" i="2" s="1"/>
  <c r="K13134" i="2" s="1"/>
  <c r="K13135" i="2" s="1"/>
  <c r="K13136" i="2" s="1"/>
  <c r="K13137" i="2" s="1"/>
  <c r="K13138" i="2" s="1"/>
  <c r="K13139" i="2" s="1"/>
  <c r="K13140" i="2" s="1"/>
  <c r="K13141" i="2" s="1"/>
  <c r="K13142" i="2" s="1"/>
  <c r="K13143" i="2" s="1"/>
  <c r="K13144" i="2" s="1"/>
  <c r="K13145" i="2" s="1"/>
  <c r="K13146" i="2" s="1"/>
  <c r="K13147" i="2" s="1"/>
  <c r="K13148" i="2" s="1"/>
  <c r="K13149" i="2" s="1"/>
  <c r="K13150" i="2" s="1"/>
  <c r="K13151" i="2" s="1"/>
  <c r="K13152" i="2" s="1"/>
  <c r="K13153" i="2" s="1"/>
  <c r="K13154" i="2" s="1"/>
  <c r="K13155" i="2" s="1"/>
  <c r="K13156" i="2" s="1"/>
  <c r="K13157" i="2" s="1"/>
  <c r="K13158" i="2" s="1"/>
  <c r="K13159" i="2" s="1"/>
  <c r="K13160" i="2" s="1"/>
  <c r="K13161" i="2" s="1"/>
  <c r="K13162" i="2" s="1"/>
  <c r="K13163" i="2" s="1"/>
  <c r="K13164" i="2" s="1"/>
  <c r="K13165" i="2" s="1"/>
  <c r="K13166" i="2" s="1"/>
  <c r="K13167" i="2" s="1"/>
  <c r="K13168" i="2" s="1"/>
  <c r="K13169" i="2" s="1"/>
  <c r="K13170" i="2" s="1"/>
  <c r="K13171" i="2" s="1"/>
  <c r="K13172" i="2" s="1"/>
  <c r="K13173" i="2" s="1"/>
  <c r="K13174" i="2" s="1"/>
  <c r="K13175" i="2" s="1"/>
  <c r="K13176" i="2" s="1"/>
  <c r="K13177" i="2" s="1"/>
  <c r="K13178" i="2" s="1"/>
  <c r="K13179" i="2" s="1"/>
  <c r="K13180" i="2" s="1"/>
  <c r="K13181" i="2" s="1"/>
  <c r="K13182" i="2" s="1"/>
  <c r="K13183" i="2" s="1"/>
  <c r="K13184" i="2" s="1"/>
  <c r="K13185" i="2" s="1"/>
  <c r="K13186" i="2" s="1"/>
  <c r="K13187" i="2" s="1"/>
  <c r="K13188" i="2" s="1"/>
  <c r="K13189" i="2" s="1"/>
  <c r="K13190" i="2" s="1"/>
  <c r="K13191" i="2" s="1"/>
  <c r="K13192" i="2" s="1"/>
  <c r="K13193" i="2" s="1"/>
  <c r="K13194" i="2" s="1"/>
  <c r="K13195" i="2" s="1"/>
  <c r="K13196" i="2" s="1"/>
  <c r="K13197" i="2" s="1"/>
  <c r="K13198" i="2" s="1"/>
  <c r="K13199" i="2" s="1"/>
  <c r="K13200" i="2" s="1"/>
  <c r="K13201" i="2" s="1"/>
  <c r="K13202" i="2" s="1"/>
  <c r="K13203" i="2" s="1"/>
  <c r="K13204" i="2" s="1"/>
  <c r="K13205" i="2" s="1"/>
  <c r="K13206" i="2" s="1"/>
  <c r="K13207" i="2" s="1"/>
  <c r="K13208" i="2" s="1"/>
  <c r="K13209" i="2" s="1"/>
  <c r="K13210" i="2" s="1"/>
  <c r="K13211" i="2" s="1"/>
  <c r="K13212" i="2" s="1"/>
  <c r="K13213" i="2" s="1"/>
  <c r="K13214" i="2" s="1"/>
  <c r="K13215" i="2" s="1"/>
  <c r="K13216" i="2" s="1"/>
  <c r="K13217" i="2" s="1"/>
  <c r="K13218" i="2" s="1"/>
  <c r="K13219" i="2" s="1"/>
  <c r="K13220" i="2" s="1"/>
  <c r="K13221" i="2" s="1"/>
  <c r="K13222" i="2" s="1"/>
  <c r="K13223" i="2" s="1"/>
  <c r="K13224" i="2" s="1"/>
  <c r="K13225" i="2" s="1"/>
  <c r="K13226" i="2" s="1"/>
  <c r="K13227" i="2" s="1"/>
  <c r="K13228" i="2" s="1"/>
  <c r="K13229" i="2" s="1"/>
  <c r="K13230" i="2" s="1"/>
  <c r="K13231" i="2" s="1"/>
  <c r="K13232" i="2" s="1"/>
  <c r="K13233" i="2" s="1"/>
  <c r="K13234" i="2" s="1"/>
  <c r="K13235" i="2" s="1"/>
  <c r="K13236" i="2" s="1"/>
  <c r="K13237" i="2" s="1"/>
  <c r="K13238" i="2" s="1"/>
  <c r="K13239" i="2" s="1"/>
  <c r="K13240" i="2" s="1"/>
  <c r="K13241" i="2" s="1"/>
  <c r="K13242" i="2" s="1"/>
  <c r="K13243" i="2" s="1"/>
  <c r="K13244" i="2" s="1"/>
  <c r="K13245" i="2" s="1"/>
  <c r="K13246" i="2" s="1"/>
  <c r="K13247" i="2" s="1"/>
  <c r="K13248" i="2" s="1"/>
  <c r="K13249" i="2" s="1"/>
  <c r="K13250" i="2" s="1"/>
  <c r="K13251" i="2" s="1"/>
  <c r="K13252" i="2" s="1"/>
  <c r="K13253" i="2" s="1"/>
  <c r="K13254" i="2" s="1"/>
  <c r="K13255" i="2" s="1"/>
  <c r="K13256" i="2" s="1"/>
  <c r="K13257" i="2" s="1"/>
  <c r="K13258" i="2" s="1"/>
  <c r="K13259" i="2" s="1"/>
  <c r="K13260" i="2" s="1"/>
  <c r="K13261" i="2" s="1"/>
  <c r="K13262" i="2" s="1"/>
  <c r="K13263" i="2" s="1"/>
  <c r="K13264" i="2" s="1"/>
  <c r="K13265" i="2" s="1"/>
  <c r="K13266" i="2" s="1"/>
  <c r="K13267" i="2" s="1"/>
  <c r="K13268" i="2" s="1"/>
  <c r="K13269" i="2" s="1"/>
  <c r="K13270" i="2" s="1"/>
  <c r="K13271" i="2" s="1"/>
  <c r="K13272" i="2" s="1"/>
  <c r="K13273" i="2" s="1"/>
  <c r="K13274" i="2" s="1"/>
  <c r="K13275" i="2" s="1"/>
  <c r="K13276" i="2" s="1"/>
  <c r="K13277" i="2" s="1"/>
  <c r="K13278" i="2" s="1"/>
  <c r="K13279" i="2" s="1"/>
  <c r="K13280" i="2" s="1"/>
  <c r="K13281" i="2" s="1"/>
  <c r="K13282" i="2" s="1"/>
  <c r="K13283" i="2" s="1"/>
  <c r="K13284" i="2" s="1"/>
  <c r="K13285" i="2" s="1"/>
  <c r="K13286" i="2" s="1"/>
  <c r="K13287" i="2" s="1"/>
  <c r="K13288" i="2" s="1"/>
  <c r="K13289" i="2" s="1"/>
  <c r="K13290" i="2" s="1"/>
  <c r="K13291" i="2" s="1"/>
  <c r="K13292" i="2" s="1"/>
  <c r="K13293" i="2" s="1"/>
  <c r="K13294" i="2" s="1"/>
  <c r="K13295" i="2" s="1"/>
  <c r="K13296" i="2" s="1"/>
  <c r="K13297" i="2" s="1"/>
  <c r="K13298" i="2" s="1"/>
  <c r="K13299" i="2" s="1"/>
  <c r="K13300" i="2" s="1"/>
  <c r="K13301" i="2" s="1"/>
  <c r="K13302" i="2" s="1"/>
  <c r="K13303" i="2" s="1"/>
  <c r="K13304" i="2" s="1"/>
  <c r="K13305" i="2" s="1"/>
  <c r="K13306" i="2" s="1"/>
  <c r="K13307" i="2" s="1"/>
  <c r="K13308" i="2" s="1"/>
  <c r="K13309" i="2" s="1"/>
  <c r="K13310" i="2" s="1"/>
  <c r="K13311" i="2" s="1"/>
  <c r="K13312" i="2" s="1"/>
  <c r="K13313" i="2" s="1"/>
  <c r="K13314" i="2" s="1"/>
  <c r="K13315" i="2" s="1"/>
  <c r="K13316" i="2" s="1"/>
  <c r="K13317" i="2" s="1"/>
  <c r="K13318" i="2" s="1"/>
  <c r="K13319" i="2" s="1"/>
  <c r="K13320" i="2" s="1"/>
  <c r="K13321" i="2" s="1"/>
  <c r="K13322" i="2" s="1"/>
  <c r="K13323" i="2" s="1"/>
  <c r="K13324" i="2" s="1"/>
  <c r="K13325" i="2" s="1"/>
  <c r="K13326" i="2" s="1"/>
  <c r="K13327" i="2" s="1"/>
  <c r="K13328" i="2" s="1"/>
  <c r="K13329" i="2" s="1"/>
  <c r="K13330" i="2" s="1"/>
  <c r="K13331" i="2" s="1"/>
  <c r="K13332" i="2" s="1"/>
  <c r="K13333" i="2" s="1"/>
  <c r="K13334" i="2" s="1"/>
  <c r="K13335" i="2" s="1"/>
  <c r="K13336" i="2" s="1"/>
  <c r="K13337" i="2" s="1"/>
  <c r="K13338" i="2" s="1"/>
  <c r="K13339" i="2" s="1"/>
  <c r="K13340" i="2" s="1"/>
  <c r="K13341" i="2" s="1"/>
  <c r="K13342" i="2" s="1"/>
  <c r="K13343" i="2" s="1"/>
  <c r="K13344" i="2" s="1"/>
  <c r="K13345" i="2" s="1"/>
  <c r="K13346" i="2" s="1"/>
  <c r="K13347" i="2" s="1"/>
  <c r="K13348" i="2" s="1"/>
  <c r="K13349" i="2" s="1"/>
  <c r="K13350" i="2" s="1"/>
  <c r="K13351" i="2" s="1"/>
  <c r="K13352" i="2" s="1"/>
  <c r="K13353" i="2" s="1"/>
  <c r="K13354" i="2" s="1"/>
  <c r="K13355" i="2" s="1"/>
  <c r="K13356" i="2" s="1"/>
  <c r="K13357" i="2" s="1"/>
  <c r="K13358" i="2" s="1"/>
  <c r="K13359" i="2" s="1"/>
  <c r="K13360" i="2" s="1"/>
  <c r="K13361" i="2" s="1"/>
  <c r="K13362" i="2" s="1"/>
  <c r="K13363" i="2" s="1"/>
  <c r="K13364" i="2" s="1"/>
  <c r="K13365" i="2" s="1"/>
  <c r="K13366" i="2" s="1"/>
  <c r="K13367" i="2" s="1"/>
  <c r="K13368" i="2" s="1"/>
  <c r="K13369" i="2" s="1"/>
  <c r="K13370" i="2" s="1"/>
  <c r="K13371" i="2" s="1"/>
  <c r="K13372" i="2" s="1"/>
  <c r="K13373" i="2" s="1"/>
  <c r="K13374" i="2" s="1"/>
  <c r="K13375" i="2" s="1"/>
  <c r="K13376" i="2" s="1"/>
  <c r="K13377" i="2" s="1"/>
  <c r="K13378" i="2" s="1"/>
  <c r="K13379" i="2" s="1"/>
  <c r="K13380" i="2" s="1"/>
  <c r="K13381" i="2" s="1"/>
  <c r="K13382" i="2" s="1"/>
  <c r="K13383" i="2" s="1"/>
  <c r="K13384" i="2" s="1"/>
  <c r="K13385" i="2" s="1"/>
  <c r="K13386" i="2" s="1"/>
  <c r="K13387" i="2" s="1"/>
  <c r="K13388" i="2" s="1"/>
  <c r="K13389" i="2" s="1"/>
  <c r="K13390" i="2" s="1"/>
  <c r="K13391" i="2" s="1"/>
  <c r="K13392" i="2" s="1"/>
  <c r="K13393" i="2" s="1"/>
  <c r="K13394" i="2" s="1"/>
  <c r="K13395" i="2" s="1"/>
  <c r="K13396" i="2" s="1"/>
  <c r="K13397" i="2" s="1"/>
  <c r="K13398" i="2" s="1"/>
  <c r="K13399" i="2" s="1"/>
  <c r="K13400" i="2" s="1"/>
  <c r="K13401" i="2" s="1"/>
  <c r="K13402" i="2" s="1"/>
  <c r="K13403" i="2" s="1"/>
  <c r="K13404" i="2" s="1"/>
  <c r="K13405" i="2" s="1"/>
  <c r="K13406" i="2" s="1"/>
  <c r="K13407" i="2" s="1"/>
  <c r="K13408" i="2" s="1"/>
  <c r="K13409" i="2" s="1"/>
  <c r="K13410" i="2" s="1"/>
  <c r="K13411" i="2" s="1"/>
  <c r="K13412" i="2" s="1"/>
  <c r="K13413" i="2" s="1"/>
  <c r="K13414" i="2" s="1"/>
  <c r="K13415" i="2" s="1"/>
  <c r="K13416" i="2" s="1"/>
  <c r="K13417" i="2" s="1"/>
  <c r="K13418" i="2" s="1"/>
  <c r="K13419" i="2" s="1"/>
  <c r="K13420" i="2" s="1"/>
  <c r="K13421" i="2" s="1"/>
  <c r="K13422" i="2" s="1"/>
  <c r="K13423" i="2" s="1"/>
  <c r="K13424" i="2" s="1"/>
  <c r="K13425" i="2" s="1"/>
  <c r="K13426" i="2" s="1"/>
  <c r="K13427" i="2" s="1"/>
  <c r="K13428" i="2" s="1"/>
  <c r="K13429" i="2" s="1"/>
  <c r="K13430" i="2" s="1"/>
  <c r="K13431" i="2" s="1"/>
  <c r="K13432" i="2" s="1"/>
  <c r="K13433" i="2" s="1"/>
  <c r="K13434" i="2" s="1"/>
  <c r="K13435" i="2" s="1"/>
  <c r="K13436" i="2" s="1"/>
  <c r="K13437" i="2" s="1"/>
  <c r="K13438" i="2" s="1"/>
  <c r="K13439" i="2" s="1"/>
  <c r="K13440" i="2" s="1"/>
  <c r="K13441" i="2" s="1"/>
  <c r="K13442" i="2" s="1"/>
  <c r="K13443" i="2" s="1"/>
  <c r="K13444" i="2" s="1"/>
  <c r="K13445" i="2" s="1"/>
  <c r="K13446" i="2" s="1"/>
  <c r="K13447" i="2" s="1"/>
  <c r="K13448" i="2" s="1"/>
  <c r="K13449" i="2" s="1"/>
  <c r="K13450" i="2" s="1"/>
  <c r="K13451" i="2" s="1"/>
  <c r="K13452" i="2" s="1"/>
  <c r="K13453" i="2" s="1"/>
  <c r="K13454" i="2" s="1"/>
  <c r="K13455" i="2" s="1"/>
  <c r="K13456" i="2" s="1"/>
  <c r="K13457" i="2" s="1"/>
  <c r="K13458" i="2" s="1"/>
  <c r="K13459" i="2" s="1"/>
  <c r="K13460" i="2" s="1"/>
  <c r="K13461" i="2" s="1"/>
  <c r="K13462" i="2" s="1"/>
  <c r="K13463" i="2" s="1"/>
  <c r="K13464" i="2" s="1"/>
  <c r="K13465" i="2" s="1"/>
  <c r="K13466" i="2" s="1"/>
  <c r="K13467" i="2" s="1"/>
  <c r="K13468" i="2" s="1"/>
  <c r="K13469" i="2" s="1"/>
  <c r="K13470" i="2" s="1"/>
  <c r="K13471" i="2" s="1"/>
  <c r="K13472" i="2" s="1"/>
  <c r="K13473" i="2" s="1"/>
  <c r="K13474" i="2" s="1"/>
  <c r="K13475" i="2" s="1"/>
  <c r="K13476" i="2" s="1"/>
  <c r="K13477" i="2" s="1"/>
  <c r="K13478" i="2" s="1"/>
  <c r="K13479" i="2" s="1"/>
  <c r="K13480" i="2" s="1"/>
  <c r="K13481" i="2" s="1"/>
  <c r="K13482" i="2" s="1"/>
  <c r="K13483" i="2" s="1"/>
  <c r="K13484" i="2" s="1"/>
  <c r="K13485" i="2" s="1"/>
  <c r="K13486" i="2" s="1"/>
  <c r="K13487" i="2" s="1"/>
  <c r="K13488" i="2" s="1"/>
  <c r="K13489" i="2" s="1"/>
  <c r="K13490" i="2" s="1"/>
  <c r="K13491" i="2" s="1"/>
  <c r="K13492" i="2" s="1"/>
  <c r="K13493" i="2" s="1"/>
  <c r="K13494" i="2" s="1"/>
  <c r="K13495" i="2" s="1"/>
  <c r="K13496" i="2" s="1"/>
  <c r="K13497" i="2" s="1"/>
  <c r="K13498" i="2" s="1"/>
  <c r="K13499" i="2" s="1"/>
  <c r="K13500" i="2" s="1"/>
  <c r="K13501" i="2" s="1"/>
  <c r="K13502" i="2" s="1"/>
  <c r="K13503" i="2" s="1"/>
  <c r="K13504" i="2" s="1"/>
  <c r="K13505" i="2" s="1"/>
  <c r="K13506" i="2" s="1"/>
  <c r="K13507" i="2" s="1"/>
  <c r="K13508" i="2" s="1"/>
  <c r="K13509" i="2" s="1"/>
  <c r="K13510" i="2" s="1"/>
  <c r="K13511" i="2" s="1"/>
  <c r="K13512" i="2" s="1"/>
  <c r="K13513" i="2" s="1"/>
  <c r="K13514" i="2" s="1"/>
  <c r="K13515" i="2" s="1"/>
  <c r="K13516" i="2" s="1"/>
  <c r="K13517" i="2" s="1"/>
  <c r="K13518" i="2" s="1"/>
  <c r="K13519" i="2" s="1"/>
  <c r="K13520" i="2" s="1"/>
  <c r="K13521" i="2" s="1"/>
  <c r="K13522" i="2" s="1"/>
  <c r="K13523" i="2" s="1"/>
  <c r="K13524" i="2" s="1"/>
  <c r="K13525" i="2" s="1"/>
  <c r="K13526" i="2" s="1"/>
  <c r="K13527" i="2" s="1"/>
  <c r="K13528" i="2" s="1"/>
  <c r="K13529" i="2" s="1"/>
  <c r="K13530" i="2" s="1"/>
  <c r="K13531" i="2" s="1"/>
  <c r="K13532" i="2" s="1"/>
  <c r="K13533" i="2" s="1"/>
  <c r="K13534" i="2" s="1"/>
  <c r="K13535" i="2" s="1"/>
  <c r="K13536" i="2" s="1"/>
  <c r="K13537" i="2" s="1"/>
  <c r="K13538" i="2" s="1"/>
  <c r="K13539" i="2" s="1"/>
  <c r="K13540" i="2" s="1"/>
  <c r="K13541" i="2" s="1"/>
  <c r="K13542" i="2" s="1"/>
  <c r="K13543" i="2" s="1"/>
  <c r="K13544" i="2" s="1"/>
  <c r="K13545" i="2" s="1"/>
  <c r="K13546" i="2" s="1"/>
  <c r="K13547" i="2" s="1"/>
  <c r="K13548" i="2" s="1"/>
  <c r="K13549" i="2" s="1"/>
  <c r="K13550" i="2" s="1"/>
  <c r="K13551" i="2" s="1"/>
  <c r="K13552" i="2" s="1"/>
  <c r="K13553" i="2" s="1"/>
  <c r="K13554" i="2" s="1"/>
  <c r="K13555" i="2" s="1"/>
  <c r="K13556" i="2" s="1"/>
  <c r="K13557" i="2" s="1"/>
  <c r="K13558" i="2" s="1"/>
  <c r="K13559" i="2" s="1"/>
  <c r="K13560" i="2" s="1"/>
  <c r="K13561" i="2" s="1"/>
  <c r="K13562" i="2" s="1"/>
  <c r="K13563" i="2" s="1"/>
  <c r="K13564" i="2" s="1"/>
  <c r="K13565" i="2" s="1"/>
  <c r="K13566" i="2" s="1"/>
  <c r="K13567" i="2" s="1"/>
  <c r="K13568" i="2" s="1"/>
  <c r="K13569" i="2" s="1"/>
  <c r="K13570" i="2" s="1"/>
  <c r="K13571" i="2" s="1"/>
  <c r="K13572" i="2" s="1"/>
  <c r="K13573" i="2" s="1"/>
  <c r="K13574" i="2" s="1"/>
  <c r="K13575" i="2" s="1"/>
  <c r="K13576" i="2" s="1"/>
  <c r="K13577" i="2" s="1"/>
  <c r="K13578" i="2" s="1"/>
  <c r="K13579" i="2" s="1"/>
  <c r="K13580" i="2" s="1"/>
  <c r="K13581" i="2" s="1"/>
  <c r="K13582" i="2" s="1"/>
  <c r="K13583" i="2" s="1"/>
  <c r="K13584" i="2" s="1"/>
  <c r="K13585" i="2" s="1"/>
  <c r="K13586" i="2" s="1"/>
  <c r="K13587" i="2" s="1"/>
  <c r="K13588" i="2" s="1"/>
  <c r="K13589" i="2" s="1"/>
  <c r="K13590" i="2" s="1"/>
  <c r="K13591" i="2" s="1"/>
  <c r="K13592" i="2" s="1"/>
  <c r="K13593" i="2" s="1"/>
  <c r="K13594" i="2" s="1"/>
  <c r="K13595" i="2" s="1"/>
  <c r="K13596" i="2" s="1"/>
  <c r="K13597" i="2" s="1"/>
  <c r="K13598" i="2" s="1"/>
  <c r="K13599" i="2" s="1"/>
  <c r="K13600" i="2" s="1"/>
  <c r="K13601" i="2" s="1"/>
  <c r="K13602" i="2" s="1"/>
  <c r="K13603" i="2" s="1"/>
  <c r="K13604" i="2" s="1"/>
  <c r="K13605" i="2" s="1"/>
  <c r="K13606" i="2" s="1"/>
  <c r="K13607" i="2" s="1"/>
  <c r="K13608" i="2" s="1"/>
  <c r="K13609" i="2" s="1"/>
  <c r="K13610" i="2" s="1"/>
  <c r="K13611" i="2" s="1"/>
  <c r="K13612" i="2" s="1"/>
  <c r="K13613" i="2" s="1"/>
  <c r="K13614" i="2" s="1"/>
  <c r="K13615" i="2" s="1"/>
  <c r="K13616" i="2" s="1"/>
  <c r="K13617" i="2" s="1"/>
  <c r="K13618" i="2" s="1"/>
  <c r="K13619" i="2" s="1"/>
  <c r="K13620" i="2" s="1"/>
  <c r="K13621" i="2" s="1"/>
  <c r="K13622" i="2" s="1"/>
  <c r="K13623" i="2" s="1"/>
  <c r="K13624" i="2" s="1"/>
  <c r="K13625" i="2" s="1"/>
  <c r="K13626" i="2" s="1"/>
  <c r="K13627" i="2" s="1"/>
  <c r="K13628" i="2" s="1"/>
  <c r="K13629" i="2" s="1"/>
  <c r="K13630" i="2" s="1"/>
  <c r="K13631" i="2" s="1"/>
  <c r="K13632" i="2" s="1"/>
  <c r="K13633" i="2" s="1"/>
  <c r="K13634" i="2" s="1"/>
  <c r="K13635" i="2" s="1"/>
  <c r="K13636" i="2" s="1"/>
  <c r="K13637" i="2" s="1"/>
  <c r="K13638" i="2" s="1"/>
  <c r="K13639" i="2" s="1"/>
  <c r="K13640" i="2" s="1"/>
  <c r="K13641" i="2" s="1"/>
  <c r="K13642" i="2" s="1"/>
  <c r="K13643" i="2" s="1"/>
  <c r="K13644" i="2" s="1"/>
  <c r="K13645" i="2" s="1"/>
  <c r="K13646" i="2" s="1"/>
  <c r="K13647" i="2" s="1"/>
  <c r="K13648" i="2" s="1"/>
  <c r="K13649" i="2" s="1"/>
  <c r="K13650" i="2" s="1"/>
  <c r="K13651" i="2" s="1"/>
  <c r="K13652" i="2" s="1"/>
  <c r="K13653" i="2" s="1"/>
  <c r="K13654" i="2" s="1"/>
  <c r="K13655" i="2" s="1"/>
  <c r="K13656" i="2" s="1"/>
  <c r="K13657" i="2" s="1"/>
  <c r="K13658" i="2" s="1"/>
  <c r="K13659" i="2" s="1"/>
  <c r="K13660" i="2" s="1"/>
  <c r="K13661" i="2" s="1"/>
  <c r="K13662" i="2" s="1"/>
  <c r="K13663" i="2" s="1"/>
  <c r="K13664" i="2" s="1"/>
  <c r="K13665" i="2" s="1"/>
  <c r="K13666" i="2" s="1"/>
  <c r="K13667" i="2" s="1"/>
  <c r="K13668" i="2" s="1"/>
  <c r="K13669" i="2" s="1"/>
  <c r="K13670" i="2" s="1"/>
  <c r="K13671" i="2" s="1"/>
  <c r="K13672" i="2" s="1"/>
  <c r="K13673" i="2" s="1"/>
  <c r="K13674" i="2" s="1"/>
  <c r="K13675" i="2" s="1"/>
  <c r="K13676" i="2" s="1"/>
  <c r="K13677" i="2" s="1"/>
  <c r="K13678" i="2" s="1"/>
  <c r="K13679" i="2" s="1"/>
  <c r="K13680" i="2" s="1"/>
  <c r="K13681" i="2" s="1"/>
  <c r="K13682" i="2" s="1"/>
  <c r="K13683" i="2" s="1"/>
  <c r="K13684" i="2" s="1"/>
  <c r="K13685" i="2" s="1"/>
  <c r="K13686" i="2" s="1"/>
  <c r="K13687" i="2" s="1"/>
  <c r="K13688" i="2" s="1"/>
  <c r="K13689" i="2" s="1"/>
  <c r="K13690" i="2" s="1"/>
  <c r="K13691" i="2" s="1"/>
  <c r="K13692" i="2" s="1"/>
  <c r="K13693" i="2" s="1"/>
  <c r="K13694" i="2" s="1"/>
  <c r="K13695" i="2" s="1"/>
  <c r="K13696" i="2" s="1"/>
  <c r="K13697" i="2" s="1"/>
  <c r="K13698" i="2" s="1"/>
  <c r="K13699" i="2" s="1"/>
  <c r="K13700" i="2" s="1"/>
  <c r="K13701" i="2" s="1"/>
  <c r="K13702" i="2" s="1"/>
  <c r="K13703" i="2" s="1"/>
  <c r="K13704" i="2" s="1"/>
  <c r="K13705" i="2" s="1"/>
  <c r="K13706" i="2" s="1"/>
  <c r="K13707" i="2" s="1"/>
  <c r="K13708" i="2" s="1"/>
  <c r="K13709" i="2" s="1"/>
  <c r="K13710" i="2" s="1"/>
  <c r="K13711" i="2" s="1"/>
  <c r="K13712" i="2" s="1"/>
  <c r="K13713" i="2" s="1"/>
  <c r="K13714" i="2" s="1"/>
  <c r="K13715" i="2" s="1"/>
  <c r="K13716" i="2" s="1"/>
  <c r="K13717" i="2" s="1"/>
  <c r="K13718" i="2" s="1"/>
  <c r="K13719" i="2" s="1"/>
  <c r="K13720" i="2" s="1"/>
  <c r="K13721" i="2" s="1"/>
  <c r="K13722" i="2" s="1"/>
  <c r="K13723" i="2" s="1"/>
  <c r="K13724" i="2" s="1"/>
  <c r="K13725" i="2" s="1"/>
  <c r="K13726" i="2" s="1"/>
  <c r="K13727" i="2" s="1"/>
  <c r="K13728" i="2" s="1"/>
  <c r="K13729" i="2" s="1"/>
  <c r="K13730" i="2" s="1"/>
  <c r="K13731" i="2" s="1"/>
  <c r="K13732" i="2" s="1"/>
  <c r="K13733" i="2" s="1"/>
  <c r="K13734" i="2" s="1"/>
  <c r="K13735" i="2" s="1"/>
  <c r="K13736" i="2" s="1"/>
  <c r="K13737" i="2" s="1"/>
  <c r="K13738" i="2" s="1"/>
  <c r="K13739" i="2" s="1"/>
  <c r="K13740" i="2" s="1"/>
  <c r="K13741" i="2" s="1"/>
  <c r="K13742" i="2" s="1"/>
  <c r="K13743" i="2" s="1"/>
  <c r="K13744" i="2" s="1"/>
  <c r="K13745" i="2" s="1"/>
  <c r="K13746" i="2" s="1"/>
  <c r="K13747" i="2" s="1"/>
  <c r="K13748" i="2" s="1"/>
  <c r="K13749" i="2" s="1"/>
  <c r="K13750" i="2" s="1"/>
  <c r="K13751" i="2" s="1"/>
  <c r="K13752" i="2" s="1"/>
  <c r="K13753" i="2" s="1"/>
  <c r="K13754" i="2" s="1"/>
  <c r="K13755" i="2" s="1"/>
  <c r="K13756" i="2" s="1"/>
  <c r="K13757" i="2" s="1"/>
  <c r="K13758" i="2" s="1"/>
  <c r="K13759" i="2" s="1"/>
  <c r="K13760" i="2" s="1"/>
  <c r="K13761" i="2" s="1"/>
  <c r="K13762" i="2" s="1"/>
  <c r="K13763" i="2" s="1"/>
  <c r="K13764" i="2" s="1"/>
  <c r="K13765" i="2" s="1"/>
  <c r="K13766" i="2" s="1"/>
  <c r="K13767" i="2" s="1"/>
  <c r="K13768" i="2" s="1"/>
  <c r="K13769" i="2" s="1"/>
  <c r="K13770" i="2" s="1"/>
  <c r="K13771" i="2" s="1"/>
  <c r="K13772" i="2" s="1"/>
  <c r="K13773" i="2" s="1"/>
  <c r="K13774" i="2" s="1"/>
  <c r="K13775" i="2" s="1"/>
  <c r="K13776" i="2" s="1"/>
  <c r="K13777" i="2" s="1"/>
  <c r="K13778" i="2" s="1"/>
  <c r="K13779" i="2" s="1"/>
  <c r="K13780" i="2" s="1"/>
  <c r="K13781" i="2" s="1"/>
  <c r="K13782" i="2" s="1"/>
  <c r="K13783" i="2" s="1"/>
  <c r="K13784" i="2" s="1"/>
  <c r="K13785" i="2" s="1"/>
  <c r="K13786" i="2" s="1"/>
  <c r="K13787" i="2" s="1"/>
  <c r="K13788" i="2" s="1"/>
  <c r="K13789" i="2" s="1"/>
  <c r="K13790" i="2" s="1"/>
  <c r="K13791" i="2" s="1"/>
  <c r="K13792" i="2" s="1"/>
  <c r="K13793" i="2" s="1"/>
  <c r="K13794" i="2" s="1"/>
  <c r="K13795" i="2" s="1"/>
  <c r="K13796" i="2" s="1"/>
  <c r="K13797" i="2" s="1"/>
  <c r="K13798" i="2" s="1"/>
  <c r="K13799" i="2" s="1"/>
  <c r="K13800" i="2" s="1"/>
  <c r="K13801" i="2" s="1"/>
  <c r="K13802" i="2" s="1"/>
  <c r="K13803" i="2" s="1"/>
  <c r="K13804" i="2" s="1"/>
  <c r="K13805" i="2" s="1"/>
  <c r="K13806" i="2" s="1"/>
  <c r="K13807" i="2" s="1"/>
  <c r="K13808" i="2" s="1"/>
  <c r="K13809" i="2" s="1"/>
  <c r="K13810" i="2" s="1"/>
  <c r="K13811" i="2" s="1"/>
  <c r="K13812" i="2" s="1"/>
  <c r="K13813" i="2" s="1"/>
  <c r="K13814" i="2" s="1"/>
  <c r="K13815" i="2" s="1"/>
  <c r="K13816" i="2" s="1"/>
  <c r="K13817" i="2" s="1"/>
  <c r="K13818" i="2" s="1"/>
  <c r="K13819" i="2" s="1"/>
  <c r="K13820" i="2" s="1"/>
  <c r="K13821" i="2" s="1"/>
  <c r="K13822" i="2" s="1"/>
  <c r="K13823" i="2" s="1"/>
  <c r="K13824" i="2" s="1"/>
  <c r="K13825" i="2" s="1"/>
  <c r="K13826" i="2" s="1"/>
  <c r="K13827" i="2" s="1"/>
  <c r="K13828" i="2" s="1"/>
  <c r="K13829" i="2" s="1"/>
  <c r="K13830" i="2" s="1"/>
  <c r="K13831" i="2" s="1"/>
  <c r="K13832" i="2" s="1"/>
  <c r="K13833" i="2" s="1"/>
  <c r="K13834" i="2" s="1"/>
  <c r="K13835" i="2" s="1"/>
  <c r="K13836" i="2" s="1"/>
  <c r="K13837" i="2" s="1"/>
  <c r="K13838" i="2" s="1"/>
  <c r="K13839" i="2" s="1"/>
  <c r="K13840" i="2" s="1"/>
  <c r="K13841" i="2" s="1"/>
  <c r="K13842" i="2" s="1"/>
  <c r="K13843" i="2" s="1"/>
  <c r="K13844" i="2" s="1"/>
  <c r="K13845" i="2" s="1"/>
  <c r="K13846" i="2" s="1"/>
  <c r="K13847" i="2" s="1"/>
  <c r="K13848" i="2" s="1"/>
  <c r="K13849" i="2" s="1"/>
  <c r="K13850" i="2" s="1"/>
  <c r="K13851" i="2" s="1"/>
  <c r="K13852" i="2" s="1"/>
  <c r="K13853" i="2" s="1"/>
  <c r="K13854" i="2" s="1"/>
  <c r="K13855" i="2" s="1"/>
  <c r="K13856" i="2" s="1"/>
  <c r="K13857" i="2" s="1"/>
  <c r="K13858" i="2" s="1"/>
  <c r="K13859" i="2" s="1"/>
  <c r="K13860" i="2" s="1"/>
  <c r="K13861" i="2" s="1"/>
  <c r="K13862" i="2" s="1"/>
  <c r="K13863" i="2" s="1"/>
  <c r="K13864" i="2" s="1"/>
  <c r="K13865" i="2" s="1"/>
  <c r="K13866" i="2" s="1"/>
  <c r="K13867" i="2" s="1"/>
  <c r="K13868" i="2" s="1"/>
  <c r="K13869" i="2" s="1"/>
  <c r="K13870" i="2" s="1"/>
  <c r="K13871" i="2" s="1"/>
  <c r="K13872" i="2" s="1"/>
  <c r="K13873" i="2" s="1"/>
  <c r="K13874" i="2" s="1"/>
  <c r="K13875" i="2" s="1"/>
  <c r="K13876" i="2" s="1"/>
  <c r="K13877" i="2" s="1"/>
  <c r="K13878" i="2" s="1"/>
  <c r="K13879" i="2" s="1"/>
  <c r="K13880" i="2" s="1"/>
  <c r="K13881" i="2" s="1"/>
  <c r="K13882" i="2" s="1"/>
  <c r="K13883" i="2" s="1"/>
  <c r="K13884" i="2" s="1"/>
  <c r="K13885" i="2" s="1"/>
  <c r="K13886" i="2" s="1"/>
  <c r="K13887" i="2" s="1"/>
  <c r="K13888" i="2" s="1"/>
  <c r="K13889" i="2" s="1"/>
  <c r="K13890" i="2" s="1"/>
  <c r="K13891" i="2" s="1"/>
  <c r="K13892" i="2" s="1"/>
  <c r="K13893" i="2" s="1"/>
  <c r="K13894" i="2" s="1"/>
  <c r="K13895" i="2" s="1"/>
  <c r="K13896" i="2" s="1"/>
  <c r="K13897" i="2" s="1"/>
  <c r="K13898" i="2" s="1"/>
  <c r="K13899" i="2" s="1"/>
  <c r="K13900" i="2" s="1"/>
  <c r="K13901" i="2" s="1"/>
  <c r="K13902" i="2" s="1"/>
  <c r="K13903" i="2" s="1"/>
  <c r="K13904" i="2" s="1"/>
  <c r="K13905" i="2" s="1"/>
  <c r="K13906" i="2" s="1"/>
  <c r="K13907" i="2" s="1"/>
  <c r="K13908" i="2" s="1"/>
  <c r="K13909" i="2" s="1"/>
  <c r="K13910" i="2" s="1"/>
  <c r="K13911" i="2" s="1"/>
  <c r="K13912" i="2" s="1"/>
  <c r="K13913" i="2" s="1"/>
  <c r="K13914" i="2" s="1"/>
  <c r="K13915" i="2" s="1"/>
  <c r="K13916" i="2" s="1"/>
  <c r="K13917" i="2" s="1"/>
  <c r="K13918" i="2" s="1"/>
  <c r="K13919" i="2" s="1"/>
  <c r="K13920" i="2" s="1"/>
  <c r="K13921" i="2" s="1"/>
  <c r="K13922" i="2" s="1"/>
  <c r="K13923" i="2" s="1"/>
  <c r="K13924" i="2" s="1"/>
  <c r="K13925" i="2" s="1"/>
  <c r="K13926" i="2" s="1"/>
  <c r="K13927" i="2" s="1"/>
  <c r="K13928" i="2" s="1"/>
  <c r="K13929" i="2" s="1"/>
  <c r="K13930" i="2" s="1"/>
  <c r="K13931" i="2" s="1"/>
  <c r="K13932" i="2" s="1"/>
  <c r="K13933" i="2" s="1"/>
  <c r="K13934" i="2" s="1"/>
  <c r="K13935" i="2" s="1"/>
  <c r="K13936" i="2" s="1"/>
  <c r="K13937" i="2" s="1"/>
  <c r="K13938" i="2" s="1"/>
  <c r="K13939" i="2" s="1"/>
  <c r="K13940" i="2" s="1"/>
  <c r="K13941" i="2" s="1"/>
  <c r="K13942" i="2" s="1"/>
  <c r="K13943" i="2" s="1"/>
  <c r="K13944" i="2" s="1"/>
  <c r="K13945" i="2" s="1"/>
  <c r="K13946" i="2" s="1"/>
  <c r="K13947" i="2" s="1"/>
  <c r="K13948" i="2" s="1"/>
  <c r="K13949" i="2" s="1"/>
  <c r="K13950" i="2" s="1"/>
  <c r="K13951" i="2" s="1"/>
  <c r="K13952" i="2" s="1"/>
  <c r="K13953" i="2" s="1"/>
  <c r="K13954" i="2" s="1"/>
  <c r="K13955" i="2" s="1"/>
  <c r="K13956" i="2" s="1"/>
  <c r="K13957" i="2" s="1"/>
  <c r="K13958" i="2" s="1"/>
  <c r="K13959" i="2" s="1"/>
  <c r="K13960" i="2" s="1"/>
  <c r="K13961" i="2" s="1"/>
  <c r="K13962" i="2" s="1"/>
  <c r="K13963" i="2" s="1"/>
  <c r="K13964" i="2" s="1"/>
  <c r="K13965" i="2" s="1"/>
  <c r="K13966" i="2" s="1"/>
  <c r="K13967" i="2" s="1"/>
  <c r="K13968" i="2" s="1"/>
  <c r="K13969" i="2" s="1"/>
  <c r="K13970" i="2" s="1"/>
  <c r="K13971" i="2" s="1"/>
  <c r="K13972" i="2" s="1"/>
  <c r="K13973" i="2" s="1"/>
  <c r="K13974" i="2" s="1"/>
  <c r="K13975" i="2" s="1"/>
  <c r="K13976" i="2" s="1"/>
  <c r="K13977" i="2" s="1"/>
  <c r="K13978" i="2" s="1"/>
  <c r="K13979" i="2" s="1"/>
  <c r="K13980" i="2" s="1"/>
  <c r="K13981" i="2" s="1"/>
  <c r="K13982" i="2" s="1"/>
  <c r="K13983" i="2" s="1"/>
  <c r="K13984" i="2" s="1"/>
  <c r="K13985" i="2" s="1"/>
  <c r="K13986" i="2" s="1"/>
  <c r="K13987" i="2" s="1"/>
  <c r="K13988" i="2" s="1"/>
  <c r="K13989" i="2" s="1"/>
  <c r="K13990" i="2" s="1"/>
  <c r="K13991" i="2" s="1"/>
  <c r="K13992" i="2" s="1"/>
  <c r="K13993" i="2" s="1"/>
  <c r="K13994" i="2" s="1"/>
  <c r="K13995" i="2" s="1"/>
  <c r="K13996" i="2" s="1"/>
  <c r="K13997" i="2" s="1"/>
  <c r="K13998" i="2" s="1"/>
  <c r="K13999" i="2" s="1"/>
  <c r="K14000" i="2" s="1"/>
  <c r="K14001" i="2" s="1"/>
  <c r="K14002" i="2" s="1"/>
  <c r="K14003" i="2" s="1"/>
  <c r="K14004" i="2" s="1"/>
  <c r="K14005" i="2" s="1"/>
  <c r="K14006" i="2" s="1"/>
  <c r="K14007" i="2" s="1"/>
  <c r="K14008" i="2" s="1"/>
  <c r="K14009" i="2" s="1"/>
  <c r="K14010" i="2" s="1"/>
  <c r="K14011" i="2" s="1"/>
  <c r="K14012" i="2" s="1"/>
  <c r="K14013" i="2" s="1"/>
  <c r="K14014" i="2" s="1"/>
  <c r="K14015" i="2" s="1"/>
  <c r="K14016" i="2" s="1"/>
  <c r="K14017" i="2" s="1"/>
  <c r="K14018" i="2" s="1"/>
  <c r="K14019" i="2" s="1"/>
  <c r="K14020" i="2" s="1"/>
  <c r="K14021" i="2" s="1"/>
  <c r="K14022" i="2" s="1"/>
  <c r="K14023" i="2" s="1"/>
  <c r="K14024" i="2" s="1"/>
  <c r="K14025" i="2" s="1"/>
  <c r="K14026" i="2" s="1"/>
  <c r="K14027" i="2" s="1"/>
  <c r="K14028" i="2" s="1"/>
  <c r="K14029" i="2" s="1"/>
  <c r="K14030" i="2" s="1"/>
  <c r="K14031" i="2" s="1"/>
  <c r="K14032" i="2" s="1"/>
  <c r="K14033" i="2" s="1"/>
  <c r="K14034" i="2" s="1"/>
  <c r="K14035" i="2" s="1"/>
  <c r="K14036" i="2" s="1"/>
  <c r="K14037" i="2" s="1"/>
  <c r="K14038" i="2" s="1"/>
  <c r="K14039" i="2" s="1"/>
  <c r="K14040" i="2" s="1"/>
  <c r="K14041" i="2" s="1"/>
  <c r="K14042" i="2" s="1"/>
  <c r="K14043" i="2" s="1"/>
  <c r="K14044" i="2" s="1"/>
  <c r="K14045" i="2" s="1"/>
  <c r="K14046" i="2" s="1"/>
  <c r="K14047" i="2" s="1"/>
  <c r="K14048" i="2" s="1"/>
  <c r="K14049" i="2" s="1"/>
  <c r="K14050" i="2" s="1"/>
  <c r="K14051" i="2" s="1"/>
  <c r="K14052" i="2" s="1"/>
  <c r="K14053" i="2" s="1"/>
  <c r="K14054" i="2" s="1"/>
  <c r="K14055" i="2" s="1"/>
  <c r="K14056" i="2" s="1"/>
  <c r="K14057" i="2" s="1"/>
  <c r="K14058" i="2" s="1"/>
  <c r="K14059" i="2" s="1"/>
  <c r="K14060" i="2" s="1"/>
  <c r="K14061" i="2" s="1"/>
  <c r="K14062" i="2" s="1"/>
  <c r="K14063" i="2" s="1"/>
  <c r="K14064" i="2" s="1"/>
  <c r="K14065" i="2" s="1"/>
  <c r="K14066" i="2" s="1"/>
  <c r="K14067" i="2" s="1"/>
  <c r="K14068" i="2" s="1"/>
  <c r="K14069" i="2" s="1"/>
  <c r="K14070" i="2" s="1"/>
  <c r="K14071" i="2" s="1"/>
  <c r="K14072" i="2" s="1"/>
  <c r="K14073" i="2" s="1"/>
  <c r="K14074" i="2" s="1"/>
  <c r="K14075" i="2" s="1"/>
  <c r="K14076" i="2" s="1"/>
  <c r="K14077" i="2" s="1"/>
  <c r="K14078" i="2" s="1"/>
  <c r="K14079" i="2" s="1"/>
  <c r="K14080" i="2" s="1"/>
  <c r="K14081" i="2" s="1"/>
  <c r="K14082" i="2" s="1"/>
  <c r="K14083" i="2" s="1"/>
  <c r="K14084" i="2" s="1"/>
  <c r="K14085" i="2" s="1"/>
  <c r="K14086" i="2" s="1"/>
  <c r="K14087" i="2" s="1"/>
  <c r="K14088" i="2" s="1"/>
  <c r="K14089" i="2" s="1"/>
  <c r="K14090" i="2" s="1"/>
  <c r="K14091" i="2" s="1"/>
  <c r="K14092" i="2" s="1"/>
  <c r="K14093" i="2" s="1"/>
  <c r="K14094" i="2" s="1"/>
  <c r="K14095" i="2" s="1"/>
  <c r="K14096" i="2" s="1"/>
  <c r="K14097" i="2" s="1"/>
  <c r="K14098" i="2" s="1"/>
  <c r="K14099" i="2" s="1"/>
  <c r="K14100" i="2" s="1"/>
  <c r="K14101" i="2" s="1"/>
  <c r="K14102" i="2" s="1"/>
  <c r="K14103" i="2" s="1"/>
  <c r="K14104" i="2" s="1"/>
  <c r="K14105" i="2" s="1"/>
  <c r="K14106" i="2" s="1"/>
  <c r="K14107" i="2" s="1"/>
  <c r="K14108" i="2" s="1"/>
  <c r="K14109" i="2" s="1"/>
  <c r="K14110" i="2" s="1"/>
  <c r="K14111" i="2" s="1"/>
  <c r="K14112" i="2" s="1"/>
  <c r="K14113" i="2" s="1"/>
  <c r="K14114" i="2" s="1"/>
  <c r="K14115" i="2" s="1"/>
  <c r="K14116" i="2" s="1"/>
  <c r="K14117" i="2" s="1"/>
  <c r="K14118" i="2" s="1"/>
  <c r="K14119" i="2" s="1"/>
  <c r="K14120" i="2" s="1"/>
  <c r="K14121" i="2" s="1"/>
  <c r="K14122" i="2" s="1"/>
  <c r="K14123" i="2" s="1"/>
  <c r="K14124" i="2" s="1"/>
  <c r="K14125" i="2" s="1"/>
  <c r="K14126" i="2" s="1"/>
  <c r="K14127" i="2" s="1"/>
  <c r="K14128" i="2" s="1"/>
  <c r="K14129" i="2" s="1"/>
  <c r="K14130" i="2" s="1"/>
  <c r="K14131" i="2" s="1"/>
  <c r="K14132" i="2" s="1"/>
  <c r="K14133" i="2" s="1"/>
  <c r="K14134" i="2" s="1"/>
  <c r="K14135" i="2" s="1"/>
  <c r="K14136" i="2" s="1"/>
  <c r="K14137" i="2" s="1"/>
  <c r="K14138" i="2" s="1"/>
  <c r="K14139" i="2" s="1"/>
  <c r="K14140" i="2" s="1"/>
  <c r="K14141" i="2" s="1"/>
  <c r="K14142" i="2" s="1"/>
  <c r="K14143" i="2" s="1"/>
  <c r="K14144" i="2" s="1"/>
  <c r="K14145" i="2" s="1"/>
  <c r="K14146" i="2" s="1"/>
  <c r="K14147" i="2" s="1"/>
  <c r="K14148" i="2" s="1"/>
  <c r="K14149" i="2" s="1"/>
  <c r="K14150" i="2" s="1"/>
  <c r="K14151" i="2" s="1"/>
  <c r="K14152" i="2" s="1"/>
  <c r="K14153" i="2" s="1"/>
  <c r="K14154" i="2" s="1"/>
  <c r="K14155" i="2" s="1"/>
  <c r="K14156" i="2" s="1"/>
  <c r="K14157" i="2" s="1"/>
  <c r="K14158" i="2" s="1"/>
  <c r="K14159" i="2" s="1"/>
  <c r="K14160" i="2" s="1"/>
  <c r="K14161" i="2" s="1"/>
  <c r="K14162" i="2" s="1"/>
  <c r="K14163" i="2" s="1"/>
  <c r="K14164" i="2" s="1"/>
  <c r="K14165" i="2" s="1"/>
  <c r="K14166" i="2" s="1"/>
  <c r="K14167" i="2" s="1"/>
  <c r="K14168" i="2" s="1"/>
  <c r="K14169" i="2" s="1"/>
  <c r="K14170" i="2" s="1"/>
  <c r="K14171" i="2" s="1"/>
  <c r="K14172" i="2" s="1"/>
  <c r="K14173" i="2" s="1"/>
  <c r="K14174" i="2" s="1"/>
  <c r="K14175" i="2" s="1"/>
  <c r="K14176" i="2" s="1"/>
  <c r="K14177" i="2" s="1"/>
  <c r="K14178" i="2" s="1"/>
  <c r="K14179" i="2" s="1"/>
  <c r="K14180" i="2" s="1"/>
  <c r="K14181" i="2" s="1"/>
  <c r="K14182" i="2" s="1"/>
  <c r="K14183" i="2" s="1"/>
  <c r="K14184" i="2" s="1"/>
  <c r="K14185" i="2" s="1"/>
  <c r="K14186" i="2" s="1"/>
  <c r="K14187" i="2" s="1"/>
  <c r="K14188" i="2" s="1"/>
  <c r="K14189" i="2" s="1"/>
  <c r="K14190" i="2" s="1"/>
  <c r="K14191" i="2" s="1"/>
  <c r="K14192" i="2" s="1"/>
  <c r="K14193" i="2" s="1"/>
  <c r="K14194" i="2" s="1"/>
  <c r="K14195" i="2" s="1"/>
  <c r="K14196" i="2" s="1"/>
  <c r="K14197" i="2" s="1"/>
  <c r="K14198" i="2" s="1"/>
  <c r="K14199" i="2" s="1"/>
  <c r="K14200" i="2" s="1"/>
  <c r="K14201" i="2" s="1"/>
  <c r="K14202" i="2" s="1"/>
  <c r="K14203" i="2" s="1"/>
  <c r="K14204" i="2" s="1"/>
  <c r="K14205" i="2" s="1"/>
  <c r="K14206" i="2" s="1"/>
  <c r="K14207" i="2" s="1"/>
  <c r="K14208" i="2" s="1"/>
  <c r="K14209" i="2" s="1"/>
  <c r="K14210" i="2" s="1"/>
  <c r="K14211" i="2" s="1"/>
  <c r="K14212" i="2" s="1"/>
  <c r="K14213" i="2" s="1"/>
  <c r="K14214" i="2" s="1"/>
  <c r="K14215" i="2" s="1"/>
  <c r="K14216" i="2" s="1"/>
  <c r="K14217" i="2" s="1"/>
  <c r="K14218" i="2" s="1"/>
  <c r="K14219" i="2" s="1"/>
  <c r="K14220" i="2" s="1"/>
  <c r="K14221" i="2" s="1"/>
  <c r="K14222" i="2" s="1"/>
  <c r="K14223" i="2" s="1"/>
  <c r="K14224" i="2" s="1"/>
  <c r="K14225" i="2" s="1"/>
  <c r="K14226" i="2" s="1"/>
  <c r="K14227" i="2" s="1"/>
  <c r="K14228" i="2" s="1"/>
  <c r="K14229" i="2" s="1"/>
  <c r="K14230" i="2" s="1"/>
  <c r="K14231" i="2" s="1"/>
  <c r="K14232" i="2" s="1"/>
  <c r="K14233" i="2" s="1"/>
  <c r="K14234" i="2" s="1"/>
  <c r="K14235" i="2" s="1"/>
  <c r="K14236" i="2" s="1"/>
  <c r="K14237" i="2" s="1"/>
  <c r="K14238" i="2" s="1"/>
  <c r="K14239" i="2" s="1"/>
  <c r="K14240" i="2" s="1"/>
  <c r="K14241" i="2" s="1"/>
  <c r="K14242" i="2" s="1"/>
  <c r="K14243" i="2" s="1"/>
  <c r="K14244" i="2" s="1"/>
  <c r="K14245" i="2" s="1"/>
  <c r="K14246" i="2" s="1"/>
  <c r="K14247" i="2" s="1"/>
  <c r="K14248" i="2" s="1"/>
  <c r="K14249" i="2" s="1"/>
  <c r="K14250" i="2" s="1"/>
  <c r="K14251" i="2" s="1"/>
  <c r="K14252" i="2" s="1"/>
  <c r="K14253" i="2" s="1"/>
  <c r="K14254" i="2" s="1"/>
  <c r="K14255" i="2" s="1"/>
  <c r="K14256" i="2" s="1"/>
  <c r="K14257" i="2" s="1"/>
  <c r="K14258" i="2" s="1"/>
  <c r="K14259" i="2" s="1"/>
  <c r="K14260" i="2" s="1"/>
  <c r="K14261" i="2" s="1"/>
  <c r="K14262" i="2" s="1"/>
  <c r="K14263" i="2" s="1"/>
  <c r="K14264" i="2" s="1"/>
  <c r="K14265" i="2" s="1"/>
  <c r="K14266" i="2" s="1"/>
  <c r="K14267" i="2" s="1"/>
  <c r="K14268" i="2" s="1"/>
  <c r="K14269" i="2" s="1"/>
  <c r="K14270" i="2" s="1"/>
  <c r="K14271" i="2" s="1"/>
  <c r="K14272" i="2" s="1"/>
  <c r="K14273" i="2" s="1"/>
  <c r="K14274" i="2" s="1"/>
  <c r="K14275" i="2" s="1"/>
  <c r="K14276" i="2" s="1"/>
  <c r="K14277" i="2" s="1"/>
  <c r="K14278" i="2" s="1"/>
  <c r="K14279" i="2" s="1"/>
  <c r="K14280" i="2" s="1"/>
  <c r="K14281" i="2" s="1"/>
  <c r="K14282" i="2" s="1"/>
  <c r="K14283" i="2" s="1"/>
  <c r="K14284" i="2" s="1"/>
  <c r="K14285" i="2" s="1"/>
  <c r="K14286" i="2" s="1"/>
  <c r="K14287" i="2" s="1"/>
  <c r="K14288" i="2" s="1"/>
  <c r="K14289" i="2" s="1"/>
  <c r="K14290" i="2" s="1"/>
  <c r="K14291" i="2" s="1"/>
  <c r="K14292" i="2" s="1"/>
  <c r="K14293" i="2" s="1"/>
  <c r="K14294" i="2" s="1"/>
  <c r="K14295" i="2" s="1"/>
  <c r="K14296" i="2" s="1"/>
  <c r="K14297" i="2" s="1"/>
  <c r="K14298" i="2" s="1"/>
  <c r="K14299" i="2" s="1"/>
  <c r="K14300" i="2" s="1"/>
  <c r="K14301" i="2" s="1"/>
  <c r="K14302" i="2" s="1"/>
  <c r="K14303" i="2" s="1"/>
  <c r="K14304" i="2" s="1"/>
  <c r="K14305" i="2" s="1"/>
  <c r="K14306" i="2" s="1"/>
  <c r="K14307" i="2" s="1"/>
  <c r="K14308" i="2" s="1"/>
  <c r="K14309" i="2" s="1"/>
  <c r="K14310" i="2" s="1"/>
  <c r="K14311" i="2" s="1"/>
  <c r="K14312" i="2" s="1"/>
  <c r="K14313" i="2" s="1"/>
  <c r="K14314" i="2" s="1"/>
  <c r="K14315" i="2" s="1"/>
  <c r="K14316" i="2" s="1"/>
  <c r="K14317" i="2" s="1"/>
  <c r="K14318" i="2" s="1"/>
  <c r="K14319" i="2" s="1"/>
  <c r="K14320" i="2" s="1"/>
  <c r="K14321" i="2" s="1"/>
  <c r="K14322" i="2" s="1"/>
  <c r="K14323" i="2" s="1"/>
  <c r="K14324" i="2" s="1"/>
  <c r="K14325" i="2" s="1"/>
  <c r="K14326" i="2" s="1"/>
  <c r="K14327" i="2" s="1"/>
  <c r="K14328" i="2" s="1"/>
  <c r="K14329" i="2" s="1"/>
  <c r="K14330" i="2" s="1"/>
  <c r="K14331" i="2" s="1"/>
  <c r="K14332" i="2" s="1"/>
  <c r="K14333" i="2" s="1"/>
  <c r="K14334" i="2" s="1"/>
  <c r="K14335" i="2" s="1"/>
  <c r="K14336" i="2" s="1"/>
  <c r="K14337" i="2" s="1"/>
  <c r="K14338" i="2" s="1"/>
  <c r="K14339" i="2" s="1"/>
  <c r="K14340" i="2" s="1"/>
  <c r="K14341" i="2" s="1"/>
  <c r="K14342" i="2" s="1"/>
  <c r="K14343" i="2" s="1"/>
  <c r="K14344" i="2" s="1"/>
  <c r="K14345" i="2" s="1"/>
  <c r="K14346" i="2" s="1"/>
  <c r="K14347" i="2" s="1"/>
  <c r="K14348" i="2" s="1"/>
  <c r="K14349" i="2" s="1"/>
  <c r="K14350" i="2" s="1"/>
  <c r="K14351" i="2" s="1"/>
  <c r="K14352" i="2" s="1"/>
  <c r="K14353" i="2" s="1"/>
  <c r="K14354" i="2" s="1"/>
  <c r="K14355" i="2" s="1"/>
  <c r="K14356" i="2" s="1"/>
  <c r="K14357" i="2" s="1"/>
  <c r="K14358" i="2" s="1"/>
  <c r="K14359" i="2" s="1"/>
  <c r="K14360" i="2" s="1"/>
  <c r="K14361" i="2" s="1"/>
  <c r="K14362" i="2" s="1"/>
  <c r="K14363" i="2" s="1"/>
  <c r="K14364" i="2" s="1"/>
  <c r="K14365" i="2" s="1"/>
  <c r="K14366" i="2" s="1"/>
  <c r="K14367" i="2" s="1"/>
  <c r="K14368" i="2" s="1"/>
  <c r="K14369" i="2" s="1"/>
  <c r="K14370" i="2" s="1"/>
  <c r="K14371" i="2" s="1"/>
  <c r="K14372" i="2" s="1"/>
  <c r="K14373" i="2" s="1"/>
  <c r="K14374" i="2" s="1"/>
  <c r="K14375" i="2" s="1"/>
  <c r="K14376" i="2" s="1"/>
  <c r="K14377" i="2" s="1"/>
  <c r="K14378" i="2" s="1"/>
  <c r="K14379" i="2" s="1"/>
  <c r="K14380" i="2" s="1"/>
  <c r="K14381" i="2" s="1"/>
  <c r="K14382" i="2" s="1"/>
  <c r="K14383" i="2" s="1"/>
  <c r="K14384" i="2" s="1"/>
  <c r="K14385" i="2" s="1"/>
  <c r="K14386" i="2" s="1"/>
  <c r="K14387" i="2" s="1"/>
  <c r="K14388" i="2" s="1"/>
  <c r="K14389" i="2" s="1"/>
  <c r="K14390" i="2" s="1"/>
  <c r="K14391" i="2" s="1"/>
  <c r="K14392" i="2" s="1"/>
  <c r="K14393" i="2" s="1"/>
  <c r="K14394" i="2" s="1"/>
  <c r="K14395" i="2" s="1"/>
  <c r="K14396" i="2" s="1"/>
  <c r="K14397" i="2" s="1"/>
  <c r="K14398" i="2" s="1"/>
  <c r="K14399" i="2" s="1"/>
  <c r="K14400" i="2" s="1"/>
  <c r="K14401" i="2" s="1"/>
  <c r="K14402" i="2" s="1"/>
  <c r="K14403" i="2" s="1"/>
  <c r="K14404" i="2" s="1"/>
  <c r="K14405" i="2" s="1"/>
  <c r="K14406" i="2" s="1"/>
  <c r="K14407" i="2" s="1"/>
  <c r="K14408" i="2" s="1"/>
  <c r="K14409" i="2" s="1"/>
  <c r="K14410" i="2" s="1"/>
  <c r="K14411" i="2" s="1"/>
  <c r="K14412" i="2" s="1"/>
  <c r="K14413" i="2" s="1"/>
  <c r="K14414" i="2" s="1"/>
  <c r="K14415" i="2" s="1"/>
  <c r="K14416" i="2" s="1"/>
  <c r="K14417" i="2" s="1"/>
  <c r="K14418" i="2" s="1"/>
  <c r="K14419" i="2" s="1"/>
  <c r="K14420" i="2" s="1"/>
  <c r="K14421" i="2" s="1"/>
  <c r="K14422" i="2" s="1"/>
  <c r="K14423" i="2" s="1"/>
  <c r="K14424" i="2" s="1"/>
  <c r="K14425" i="2" s="1"/>
  <c r="K14426" i="2" s="1"/>
  <c r="K14427" i="2" s="1"/>
  <c r="K14428" i="2" s="1"/>
  <c r="K14429" i="2" s="1"/>
  <c r="K14430" i="2" s="1"/>
  <c r="K14431" i="2" s="1"/>
  <c r="K14432" i="2" s="1"/>
  <c r="K14433" i="2" s="1"/>
  <c r="K14434" i="2" s="1"/>
  <c r="K14435" i="2" s="1"/>
  <c r="K14436" i="2" s="1"/>
  <c r="K14437" i="2" s="1"/>
  <c r="K14438" i="2" s="1"/>
  <c r="K14439" i="2" s="1"/>
  <c r="K14440" i="2" s="1"/>
  <c r="K14441" i="2" s="1"/>
  <c r="K14442" i="2" s="1"/>
  <c r="K14443" i="2" s="1"/>
  <c r="K14444" i="2" s="1"/>
  <c r="K14445" i="2" s="1"/>
  <c r="K14446" i="2" s="1"/>
  <c r="K14447" i="2" s="1"/>
  <c r="K14448" i="2" s="1"/>
  <c r="K14449" i="2" s="1"/>
  <c r="K14450" i="2" s="1"/>
  <c r="K14451" i="2" s="1"/>
  <c r="K14452" i="2" s="1"/>
  <c r="K14453" i="2" s="1"/>
  <c r="K14454" i="2" s="1"/>
  <c r="K14455" i="2" s="1"/>
  <c r="K14456" i="2" s="1"/>
  <c r="K14457" i="2" s="1"/>
  <c r="K14458" i="2" s="1"/>
  <c r="K14459" i="2" s="1"/>
  <c r="K14460" i="2" s="1"/>
  <c r="K14461" i="2" s="1"/>
  <c r="K14462" i="2" s="1"/>
  <c r="K14463" i="2" s="1"/>
  <c r="K14464" i="2" s="1"/>
  <c r="K14465" i="2" s="1"/>
  <c r="K14466" i="2" s="1"/>
  <c r="K14467" i="2" s="1"/>
  <c r="K14468" i="2" s="1"/>
  <c r="K14469" i="2" s="1"/>
  <c r="K14470" i="2" s="1"/>
  <c r="K14471" i="2" s="1"/>
  <c r="K14472" i="2" s="1"/>
  <c r="K14473" i="2" s="1"/>
  <c r="K14474" i="2" s="1"/>
  <c r="K14475" i="2" s="1"/>
  <c r="K14476" i="2" s="1"/>
  <c r="K14477" i="2" s="1"/>
  <c r="K14478" i="2" s="1"/>
  <c r="K14479" i="2" s="1"/>
  <c r="K14480" i="2" s="1"/>
  <c r="K14481" i="2" s="1"/>
  <c r="K14482" i="2" s="1"/>
  <c r="K14483" i="2" s="1"/>
  <c r="K14484" i="2" s="1"/>
  <c r="K14485" i="2" s="1"/>
  <c r="K14486" i="2" s="1"/>
  <c r="K14487" i="2" s="1"/>
  <c r="K14488" i="2" s="1"/>
  <c r="K14489" i="2" s="1"/>
  <c r="K14490" i="2" s="1"/>
  <c r="K14491" i="2" s="1"/>
  <c r="K14492" i="2" s="1"/>
  <c r="K14493" i="2" s="1"/>
  <c r="K14494" i="2" s="1"/>
  <c r="K14495" i="2" s="1"/>
  <c r="K14496" i="2" s="1"/>
  <c r="K14497" i="2" s="1"/>
  <c r="K14498" i="2" s="1"/>
  <c r="K14499" i="2" s="1"/>
  <c r="K14500" i="2" s="1"/>
  <c r="K14501" i="2" s="1"/>
  <c r="K14502" i="2" s="1"/>
  <c r="K14503" i="2" s="1"/>
  <c r="K14504" i="2" s="1"/>
  <c r="K14505" i="2" s="1"/>
  <c r="K14506" i="2" s="1"/>
  <c r="K14507" i="2" s="1"/>
  <c r="K14508" i="2" s="1"/>
  <c r="K14509" i="2" s="1"/>
  <c r="K14510" i="2" s="1"/>
  <c r="K14511" i="2" s="1"/>
  <c r="K14512" i="2" s="1"/>
  <c r="K14513" i="2" s="1"/>
  <c r="K14514" i="2" s="1"/>
  <c r="K14515" i="2" s="1"/>
  <c r="K14516" i="2" s="1"/>
  <c r="K14517" i="2" s="1"/>
  <c r="K14518" i="2" s="1"/>
  <c r="K14519" i="2" s="1"/>
  <c r="K14520" i="2" s="1"/>
  <c r="K14521" i="2" s="1"/>
  <c r="K14522" i="2" s="1"/>
  <c r="K14523" i="2" s="1"/>
  <c r="K14524" i="2" s="1"/>
  <c r="K14525" i="2" s="1"/>
  <c r="K14526" i="2" s="1"/>
  <c r="K14527" i="2" s="1"/>
  <c r="K14528" i="2" s="1"/>
  <c r="K14529" i="2" s="1"/>
  <c r="K14530" i="2" s="1"/>
  <c r="K14531" i="2" s="1"/>
  <c r="K14532" i="2" s="1"/>
  <c r="K14533" i="2" s="1"/>
  <c r="K14534" i="2" s="1"/>
  <c r="K14535" i="2" s="1"/>
  <c r="K14536" i="2" s="1"/>
  <c r="K14537" i="2" s="1"/>
  <c r="K14538" i="2" s="1"/>
  <c r="K14539" i="2" s="1"/>
  <c r="K14540" i="2" s="1"/>
  <c r="K14541" i="2" s="1"/>
  <c r="K14542" i="2" s="1"/>
  <c r="K14543" i="2" s="1"/>
  <c r="K14544" i="2" s="1"/>
  <c r="K14545" i="2" s="1"/>
  <c r="K14546" i="2" s="1"/>
  <c r="K14547" i="2" s="1"/>
  <c r="K14548" i="2" s="1"/>
  <c r="K14549" i="2" s="1"/>
  <c r="K14550" i="2" s="1"/>
  <c r="K14551" i="2" s="1"/>
  <c r="K14552" i="2" s="1"/>
  <c r="K14553" i="2" s="1"/>
  <c r="K14554" i="2" s="1"/>
  <c r="K14555" i="2" s="1"/>
  <c r="K14556" i="2" s="1"/>
  <c r="K14557" i="2" s="1"/>
  <c r="K14558" i="2" s="1"/>
  <c r="K14559" i="2" s="1"/>
  <c r="K14560" i="2" s="1"/>
  <c r="K14561" i="2" s="1"/>
  <c r="K14562" i="2" s="1"/>
  <c r="K14563" i="2" s="1"/>
  <c r="K14564" i="2" s="1"/>
  <c r="K14565" i="2" s="1"/>
  <c r="K14566" i="2" s="1"/>
  <c r="K14567" i="2" s="1"/>
  <c r="K14568" i="2" s="1"/>
  <c r="K14569" i="2" s="1"/>
  <c r="K14570" i="2" s="1"/>
  <c r="K14571" i="2" s="1"/>
  <c r="K14572" i="2" s="1"/>
  <c r="K14573" i="2" s="1"/>
  <c r="K14574" i="2" s="1"/>
  <c r="K14575" i="2" s="1"/>
  <c r="K14576" i="2" s="1"/>
  <c r="K14577" i="2" s="1"/>
  <c r="K14578" i="2" s="1"/>
  <c r="K14579" i="2" s="1"/>
  <c r="K14580" i="2" s="1"/>
  <c r="K14581" i="2" s="1"/>
  <c r="K14582" i="2" s="1"/>
  <c r="K14583" i="2" s="1"/>
  <c r="K14584" i="2" s="1"/>
  <c r="K14585" i="2" s="1"/>
  <c r="K14586" i="2" s="1"/>
  <c r="K14587" i="2" s="1"/>
  <c r="K14588" i="2" s="1"/>
  <c r="K14589" i="2" s="1"/>
  <c r="K14590" i="2" s="1"/>
  <c r="K14591" i="2" s="1"/>
  <c r="K14592" i="2" s="1"/>
  <c r="K14593" i="2" s="1"/>
  <c r="K14594" i="2" s="1"/>
  <c r="K14595" i="2" s="1"/>
  <c r="K14596" i="2" s="1"/>
  <c r="K14597" i="2" s="1"/>
  <c r="K14598" i="2" s="1"/>
  <c r="K14599" i="2" s="1"/>
  <c r="K14600" i="2" s="1"/>
  <c r="K14601" i="2" s="1"/>
  <c r="K14602" i="2" s="1"/>
  <c r="K14603" i="2" s="1"/>
  <c r="K14604" i="2" s="1"/>
  <c r="K14605" i="2" s="1"/>
  <c r="K14606" i="2" s="1"/>
  <c r="K14607" i="2" s="1"/>
  <c r="K14608" i="2" s="1"/>
  <c r="K14609" i="2" s="1"/>
  <c r="K14610" i="2" s="1"/>
  <c r="K14611" i="2" s="1"/>
  <c r="K14612" i="2" s="1"/>
  <c r="K14613" i="2" s="1"/>
  <c r="K14614" i="2" s="1"/>
  <c r="K14615" i="2" s="1"/>
  <c r="K14616" i="2" s="1"/>
  <c r="K14617" i="2" s="1"/>
  <c r="K14618" i="2" s="1"/>
  <c r="K14619" i="2" s="1"/>
  <c r="K14620" i="2" s="1"/>
  <c r="K14621" i="2" s="1"/>
  <c r="K14622" i="2" s="1"/>
  <c r="K14623" i="2" s="1"/>
  <c r="K14624" i="2" s="1"/>
  <c r="K14625" i="2" s="1"/>
  <c r="K14626" i="2" s="1"/>
  <c r="K14627" i="2" s="1"/>
  <c r="K14628" i="2" s="1"/>
  <c r="K14629" i="2" s="1"/>
  <c r="K14630" i="2" s="1"/>
  <c r="K14631" i="2" s="1"/>
  <c r="K14632" i="2" s="1"/>
  <c r="K14633" i="2" s="1"/>
  <c r="K14634" i="2" s="1"/>
  <c r="K14635" i="2" s="1"/>
  <c r="K14636" i="2" s="1"/>
  <c r="K14637" i="2" s="1"/>
  <c r="K14638" i="2" s="1"/>
  <c r="K14639" i="2" s="1"/>
  <c r="K14640" i="2" s="1"/>
  <c r="K14641" i="2" s="1"/>
  <c r="K14642" i="2" s="1"/>
  <c r="K14643" i="2" s="1"/>
  <c r="K14644" i="2" s="1"/>
  <c r="K14645" i="2" s="1"/>
  <c r="K14646" i="2" s="1"/>
  <c r="K14647" i="2" s="1"/>
  <c r="K14648" i="2" s="1"/>
  <c r="K14649" i="2" s="1"/>
  <c r="K14650" i="2" s="1"/>
  <c r="K14651" i="2" s="1"/>
  <c r="K14652" i="2" s="1"/>
  <c r="K14653" i="2" s="1"/>
  <c r="K14654" i="2" s="1"/>
  <c r="K14655" i="2" s="1"/>
  <c r="K14656" i="2" s="1"/>
  <c r="K14657" i="2" s="1"/>
  <c r="K14658" i="2" s="1"/>
  <c r="K14659" i="2" s="1"/>
  <c r="K14660" i="2" s="1"/>
  <c r="K14661" i="2" s="1"/>
  <c r="K14662" i="2" s="1"/>
  <c r="K14663" i="2" s="1"/>
  <c r="K14664" i="2" s="1"/>
  <c r="K14665" i="2" s="1"/>
  <c r="K14666" i="2" s="1"/>
  <c r="K14667" i="2" s="1"/>
  <c r="K14668" i="2" s="1"/>
  <c r="K14669" i="2" s="1"/>
  <c r="K14670" i="2" s="1"/>
  <c r="K14671" i="2" s="1"/>
  <c r="K14672" i="2" s="1"/>
  <c r="K14673" i="2" s="1"/>
  <c r="K14674" i="2" s="1"/>
  <c r="K14675" i="2" s="1"/>
  <c r="K14676" i="2" s="1"/>
  <c r="K14677" i="2" s="1"/>
  <c r="K14678" i="2" s="1"/>
  <c r="K14679" i="2" s="1"/>
  <c r="K14680" i="2" s="1"/>
  <c r="K14681" i="2" s="1"/>
  <c r="K14682" i="2" s="1"/>
  <c r="K14683" i="2" s="1"/>
  <c r="K14684" i="2" s="1"/>
  <c r="K14685" i="2" s="1"/>
  <c r="K14686" i="2" s="1"/>
  <c r="K14687" i="2" s="1"/>
  <c r="K14688" i="2" s="1"/>
  <c r="K14689" i="2" s="1"/>
  <c r="K14690" i="2" s="1"/>
  <c r="K14691" i="2" s="1"/>
  <c r="K14692" i="2" s="1"/>
  <c r="K14693" i="2" s="1"/>
  <c r="K14694" i="2" s="1"/>
  <c r="K14695" i="2" s="1"/>
  <c r="K14696" i="2" s="1"/>
  <c r="K14697" i="2" s="1"/>
  <c r="K14698" i="2" s="1"/>
  <c r="K14699" i="2" s="1"/>
  <c r="K14700" i="2" s="1"/>
  <c r="K14701" i="2" s="1"/>
  <c r="K14702" i="2" s="1"/>
  <c r="K14703" i="2" s="1"/>
  <c r="K14704" i="2" s="1"/>
  <c r="K14705" i="2" s="1"/>
  <c r="K14706" i="2" s="1"/>
  <c r="K14707" i="2" s="1"/>
  <c r="K14708" i="2" s="1"/>
  <c r="K14709" i="2" s="1"/>
  <c r="K14710" i="2" s="1"/>
  <c r="K14711" i="2" s="1"/>
  <c r="K14712" i="2" s="1"/>
  <c r="K14713" i="2" s="1"/>
  <c r="K14714" i="2" s="1"/>
  <c r="K14715" i="2" s="1"/>
  <c r="K14716" i="2" s="1"/>
  <c r="K14717" i="2" s="1"/>
  <c r="K14718" i="2" s="1"/>
  <c r="K14719" i="2" s="1"/>
  <c r="K14720" i="2" s="1"/>
  <c r="K14721" i="2" s="1"/>
  <c r="K14722" i="2" s="1"/>
  <c r="K14723" i="2" s="1"/>
  <c r="K14724" i="2" s="1"/>
  <c r="K14725" i="2" s="1"/>
  <c r="K14726" i="2" s="1"/>
  <c r="K14727" i="2" s="1"/>
  <c r="K14728" i="2" s="1"/>
  <c r="K14729" i="2" s="1"/>
  <c r="K14730" i="2" s="1"/>
  <c r="K14731" i="2" s="1"/>
  <c r="K14732" i="2" s="1"/>
  <c r="K14733" i="2" s="1"/>
  <c r="K14734" i="2" s="1"/>
  <c r="K14735" i="2" s="1"/>
  <c r="K14736" i="2" s="1"/>
  <c r="K14737" i="2" s="1"/>
  <c r="K14738" i="2" s="1"/>
  <c r="K14739" i="2" s="1"/>
  <c r="K14740" i="2" s="1"/>
  <c r="K14741" i="2" s="1"/>
  <c r="K14742" i="2" s="1"/>
  <c r="K14743" i="2" s="1"/>
  <c r="K14744" i="2" s="1"/>
  <c r="K14745" i="2" s="1"/>
  <c r="K14746" i="2" s="1"/>
  <c r="K14747" i="2" s="1"/>
  <c r="K14748" i="2" s="1"/>
  <c r="K14749" i="2" s="1"/>
  <c r="K14750" i="2" s="1"/>
  <c r="K14751" i="2" s="1"/>
  <c r="K14752" i="2" s="1"/>
  <c r="K14753" i="2" s="1"/>
  <c r="K14754" i="2" s="1"/>
  <c r="K14755" i="2" s="1"/>
  <c r="K14756" i="2" s="1"/>
  <c r="K14757" i="2" s="1"/>
  <c r="K14758" i="2" s="1"/>
  <c r="K14759" i="2" s="1"/>
  <c r="K14760" i="2" s="1"/>
  <c r="K14761" i="2" s="1"/>
  <c r="K14762" i="2" s="1"/>
  <c r="K14763" i="2" s="1"/>
  <c r="K14764" i="2" s="1"/>
  <c r="K14765" i="2" s="1"/>
  <c r="K14766" i="2" s="1"/>
  <c r="K14767" i="2" s="1"/>
  <c r="K14768" i="2" s="1"/>
  <c r="K14769" i="2" s="1"/>
  <c r="K14770" i="2" s="1"/>
  <c r="K14771" i="2" s="1"/>
  <c r="K14772" i="2" s="1"/>
  <c r="K14773" i="2" s="1"/>
  <c r="K14774" i="2" s="1"/>
  <c r="K14775" i="2" s="1"/>
  <c r="K14776" i="2" s="1"/>
  <c r="K14777" i="2" s="1"/>
  <c r="K14778" i="2" s="1"/>
  <c r="K14779" i="2" s="1"/>
  <c r="K14780" i="2" s="1"/>
  <c r="K14781" i="2" s="1"/>
  <c r="K14782" i="2" s="1"/>
  <c r="K14783" i="2" s="1"/>
  <c r="K14784" i="2" s="1"/>
  <c r="K14785" i="2" s="1"/>
  <c r="K14786" i="2" s="1"/>
  <c r="K14787" i="2" s="1"/>
  <c r="K14788" i="2" s="1"/>
  <c r="K14789" i="2" s="1"/>
  <c r="K14790" i="2" s="1"/>
  <c r="K14791" i="2" s="1"/>
  <c r="K14792" i="2" s="1"/>
  <c r="K14793" i="2" s="1"/>
  <c r="K14794" i="2" s="1"/>
  <c r="K14795" i="2" s="1"/>
  <c r="K14796" i="2" s="1"/>
  <c r="K14797" i="2" s="1"/>
  <c r="K14798" i="2" s="1"/>
  <c r="K14799" i="2" s="1"/>
  <c r="K14800" i="2" s="1"/>
  <c r="K14801" i="2" s="1"/>
  <c r="K14802" i="2" s="1"/>
  <c r="K14803" i="2" s="1"/>
  <c r="K14804" i="2" s="1"/>
  <c r="K14805" i="2" s="1"/>
  <c r="K14806" i="2" s="1"/>
  <c r="K14807" i="2" s="1"/>
  <c r="K14808" i="2" s="1"/>
  <c r="K14809" i="2" s="1"/>
  <c r="K14810" i="2" s="1"/>
  <c r="K14811" i="2" s="1"/>
  <c r="K14812" i="2" s="1"/>
  <c r="K14813" i="2" s="1"/>
  <c r="K14814" i="2" s="1"/>
  <c r="K14815" i="2" s="1"/>
  <c r="K14816" i="2" s="1"/>
  <c r="K14817" i="2" s="1"/>
  <c r="K14818" i="2" s="1"/>
  <c r="K14819" i="2" s="1"/>
  <c r="K14820" i="2" s="1"/>
  <c r="K14821" i="2" s="1"/>
  <c r="K14822" i="2" s="1"/>
  <c r="K14823" i="2" s="1"/>
  <c r="K14824" i="2" s="1"/>
  <c r="K14825" i="2" s="1"/>
  <c r="K14826" i="2" s="1"/>
  <c r="K14827" i="2" s="1"/>
  <c r="K14828" i="2" s="1"/>
  <c r="K14829" i="2" s="1"/>
  <c r="K14830" i="2" s="1"/>
  <c r="K14831" i="2" s="1"/>
  <c r="K14832" i="2" s="1"/>
  <c r="K14833" i="2" s="1"/>
  <c r="K14834" i="2" s="1"/>
  <c r="K14835" i="2" s="1"/>
  <c r="K14836" i="2" s="1"/>
  <c r="K14837" i="2" s="1"/>
  <c r="K14838" i="2" s="1"/>
  <c r="K14839" i="2" s="1"/>
  <c r="K14840" i="2" s="1"/>
  <c r="K14841" i="2" s="1"/>
  <c r="K14842" i="2" s="1"/>
  <c r="K14843" i="2" s="1"/>
  <c r="K14844" i="2" s="1"/>
  <c r="K14845" i="2" s="1"/>
  <c r="K14846" i="2" s="1"/>
  <c r="K14847" i="2" s="1"/>
  <c r="K14848" i="2" s="1"/>
  <c r="K14849" i="2" s="1"/>
  <c r="K14850" i="2" s="1"/>
  <c r="K14851" i="2" s="1"/>
  <c r="K14852" i="2" s="1"/>
  <c r="K14853" i="2" s="1"/>
  <c r="K14854" i="2" s="1"/>
  <c r="K14855" i="2" s="1"/>
  <c r="K14856" i="2" s="1"/>
  <c r="K14857" i="2" s="1"/>
  <c r="K14858" i="2" s="1"/>
  <c r="K14859" i="2" s="1"/>
  <c r="K14860" i="2" s="1"/>
  <c r="K14861" i="2" s="1"/>
  <c r="K14862" i="2" s="1"/>
  <c r="K14863" i="2" s="1"/>
  <c r="K14864" i="2" s="1"/>
  <c r="K14865" i="2" s="1"/>
  <c r="K14866" i="2" s="1"/>
  <c r="K14867" i="2" s="1"/>
  <c r="K14868" i="2" s="1"/>
  <c r="K14869" i="2" s="1"/>
  <c r="K14870" i="2" s="1"/>
  <c r="K14871" i="2" s="1"/>
  <c r="K14872" i="2" s="1"/>
  <c r="K14873" i="2" s="1"/>
  <c r="K14874" i="2" s="1"/>
  <c r="K14875" i="2" s="1"/>
  <c r="K14876" i="2" s="1"/>
  <c r="K14877" i="2" s="1"/>
  <c r="K14878" i="2" s="1"/>
  <c r="K14879" i="2" s="1"/>
  <c r="K14880" i="2" s="1"/>
  <c r="K14881" i="2" s="1"/>
  <c r="K14882" i="2" s="1"/>
  <c r="K14883" i="2" s="1"/>
  <c r="K14884" i="2" s="1"/>
  <c r="K14885" i="2" s="1"/>
  <c r="K14886" i="2" s="1"/>
  <c r="K14887" i="2" s="1"/>
  <c r="K14888" i="2" s="1"/>
  <c r="K14889" i="2" s="1"/>
  <c r="K14890" i="2" s="1"/>
  <c r="K14891" i="2" s="1"/>
  <c r="K14892" i="2" s="1"/>
  <c r="K14893" i="2" s="1"/>
  <c r="K14894" i="2" s="1"/>
  <c r="K14895" i="2" s="1"/>
  <c r="K14896" i="2" s="1"/>
  <c r="K14897" i="2" s="1"/>
  <c r="K14898" i="2" s="1"/>
  <c r="K14899" i="2" s="1"/>
  <c r="K14900" i="2" s="1"/>
  <c r="K14901" i="2" s="1"/>
  <c r="K14902" i="2" s="1"/>
  <c r="K14903" i="2" s="1"/>
  <c r="K14904" i="2" s="1"/>
  <c r="K14905" i="2" s="1"/>
  <c r="K14906" i="2" s="1"/>
  <c r="K14907" i="2" s="1"/>
  <c r="K14908" i="2" s="1"/>
  <c r="K14909" i="2" s="1"/>
  <c r="K14910" i="2" s="1"/>
  <c r="K14911" i="2" s="1"/>
  <c r="K14912" i="2" s="1"/>
  <c r="K14913" i="2" s="1"/>
  <c r="K14914" i="2" s="1"/>
  <c r="K14915" i="2" s="1"/>
  <c r="K14916" i="2" s="1"/>
  <c r="K14917" i="2" s="1"/>
  <c r="K14918" i="2" s="1"/>
  <c r="K14919" i="2" s="1"/>
  <c r="K14920" i="2" s="1"/>
  <c r="K14921" i="2" s="1"/>
  <c r="K14922" i="2" s="1"/>
  <c r="K14923" i="2" s="1"/>
  <c r="K14924" i="2" s="1"/>
  <c r="K14925" i="2" s="1"/>
  <c r="K14926" i="2" s="1"/>
  <c r="K14927" i="2" s="1"/>
  <c r="K14928" i="2" s="1"/>
  <c r="K14929" i="2" s="1"/>
  <c r="K14930" i="2" s="1"/>
  <c r="K14931" i="2" s="1"/>
  <c r="K14932" i="2" s="1"/>
  <c r="K14933" i="2" s="1"/>
  <c r="K14934" i="2" s="1"/>
  <c r="K14935" i="2" s="1"/>
  <c r="K14936" i="2" s="1"/>
  <c r="K14937" i="2" s="1"/>
  <c r="K14938" i="2" s="1"/>
  <c r="K14939" i="2" s="1"/>
  <c r="K14940" i="2" s="1"/>
  <c r="K14941" i="2" s="1"/>
  <c r="K14942" i="2" s="1"/>
  <c r="K14943" i="2" s="1"/>
  <c r="K14944" i="2" s="1"/>
  <c r="K14945" i="2" s="1"/>
  <c r="K14946" i="2" s="1"/>
  <c r="K14947" i="2" s="1"/>
  <c r="K14948" i="2" s="1"/>
  <c r="K14949" i="2" s="1"/>
  <c r="K14950" i="2" s="1"/>
  <c r="K14951" i="2" s="1"/>
  <c r="K14952" i="2" s="1"/>
  <c r="K14953" i="2" s="1"/>
  <c r="K14954" i="2" s="1"/>
  <c r="K14955" i="2" s="1"/>
  <c r="K14956" i="2" s="1"/>
  <c r="K14957" i="2" s="1"/>
  <c r="K14958" i="2" s="1"/>
  <c r="K14959" i="2" s="1"/>
  <c r="K14960" i="2" s="1"/>
  <c r="K14961" i="2" s="1"/>
  <c r="K14962" i="2" s="1"/>
  <c r="K14963" i="2" s="1"/>
  <c r="K14964" i="2" s="1"/>
  <c r="K14965" i="2" s="1"/>
  <c r="K14966" i="2" s="1"/>
  <c r="K14967" i="2" s="1"/>
  <c r="K14968" i="2" s="1"/>
  <c r="K14969" i="2" s="1"/>
  <c r="K14970" i="2" s="1"/>
  <c r="K14971" i="2" s="1"/>
  <c r="K14972" i="2" s="1"/>
  <c r="K14973" i="2" s="1"/>
  <c r="K14974" i="2" s="1"/>
  <c r="K14975" i="2" s="1"/>
  <c r="K14976" i="2" s="1"/>
  <c r="K14977" i="2" s="1"/>
  <c r="K14978" i="2" s="1"/>
  <c r="K14979" i="2" s="1"/>
  <c r="K14980" i="2" s="1"/>
  <c r="K14981" i="2" s="1"/>
  <c r="K14982" i="2" s="1"/>
  <c r="K14983" i="2" s="1"/>
  <c r="K14984" i="2" s="1"/>
  <c r="K14985" i="2" s="1"/>
  <c r="K14986" i="2" s="1"/>
  <c r="K14987" i="2" s="1"/>
  <c r="K14988" i="2" s="1"/>
  <c r="K14989" i="2" s="1"/>
  <c r="K14990" i="2" s="1"/>
  <c r="K14991" i="2" s="1"/>
  <c r="K14992" i="2" s="1"/>
  <c r="K14993" i="2" s="1"/>
  <c r="K14994" i="2" s="1"/>
  <c r="K14995" i="2" s="1"/>
  <c r="K14996" i="2" s="1"/>
  <c r="K14997" i="2" s="1"/>
  <c r="K14998" i="2" s="1"/>
  <c r="K14999" i="2" s="1"/>
  <c r="K15000" i="2" s="1"/>
  <c r="K15001" i="2" s="1"/>
  <c r="K15002" i="2" s="1"/>
  <c r="K15003" i="2" s="1"/>
  <c r="K15004" i="2" s="1"/>
  <c r="K15005" i="2" s="1"/>
  <c r="K15006" i="2" s="1"/>
  <c r="K15007" i="2" s="1"/>
  <c r="K15008" i="2" s="1"/>
  <c r="K15009" i="2" s="1"/>
  <c r="K15010" i="2" s="1"/>
  <c r="K15011" i="2" s="1"/>
  <c r="K15012" i="2" s="1"/>
  <c r="K15013" i="2" s="1"/>
  <c r="K15014" i="2" s="1"/>
  <c r="K15015" i="2" s="1"/>
  <c r="K15016" i="2" s="1"/>
  <c r="K15017" i="2" s="1"/>
  <c r="K15018" i="2" s="1"/>
  <c r="K15019" i="2" s="1"/>
  <c r="K15020" i="2" s="1"/>
  <c r="K15021" i="2" s="1"/>
  <c r="K15022" i="2" s="1"/>
  <c r="K15023" i="2" s="1"/>
  <c r="K15024" i="2" s="1"/>
  <c r="K15025" i="2" s="1"/>
  <c r="K15026" i="2" s="1"/>
  <c r="K15027" i="2" s="1"/>
  <c r="K15028" i="2" s="1"/>
  <c r="K15029" i="2" s="1"/>
  <c r="K15030" i="2" s="1"/>
  <c r="K15031" i="2" s="1"/>
  <c r="K15032" i="2" s="1"/>
  <c r="K15033" i="2" s="1"/>
  <c r="K15034" i="2" s="1"/>
  <c r="K15035" i="2" s="1"/>
  <c r="K15036" i="2" s="1"/>
  <c r="K15037" i="2" s="1"/>
  <c r="K15038" i="2" s="1"/>
  <c r="K15039" i="2" s="1"/>
  <c r="K15040" i="2" s="1"/>
  <c r="K15041" i="2" s="1"/>
  <c r="K15042" i="2" s="1"/>
  <c r="K15043" i="2" s="1"/>
  <c r="K15044" i="2" s="1"/>
  <c r="K15045" i="2" s="1"/>
  <c r="K15046" i="2" s="1"/>
  <c r="K15047" i="2" s="1"/>
  <c r="K15048" i="2" s="1"/>
  <c r="K15049" i="2" s="1"/>
  <c r="K15050" i="2" s="1"/>
  <c r="K15051" i="2" s="1"/>
  <c r="K15052" i="2" s="1"/>
  <c r="K15053" i="2" s="1"/>
  <c r="K15054" i="2" s="1"/>
  <c r="K15055" i="2" s="1"/>
  <c r="K15056" i="2" s="1"/>
  <c r="K15057" i="2" s="1"/>
  <c r="K15058" i="2" s="1"/>
  <c r="K15059" i="2" s="1"/>
  <c r="K15060" i="2" s="1"/>
  <c r="K15061" i="2" s="1"/>
  <c r="K15062" i="2" s="1"/>
  <c r="K15063" i="2" s="1"/>
  <c r="K15064" i="2" s="1"/>
  <c r="K15065" i="2" s="1"/>
  <c r="K15066" i="2" s="1"/>
  <c r="K15067" i="2" s="1"/>
  <c r="K15068" i="2" s="1"/>
  <c r="K15069" i="2" s="1"/>
  <c r="K15070" i="2" s="1"/>
  <c r="K15071" i="2" s="1"/>
  <c r="K15072" i="2" s="1"/>
  <c r="K15073" i="2" s="1"/>
  <c r="K15074" i="2" s="1"/>
  <c r="K15075" i="2" s="1"/>
  <c r="K15076" i="2" s="1"/>
  <c r="K15077" i="2" s="1"/>
  <c r="K15078" i="2" s="1"/>
  <c r="K15079" i="2" s="1"/>
  <c r="K15080" i="2" s="1"/>
  <c r="K15081" i="2" s="1"/>
  <c r="K15082" i="2" s="1"/>
  <c r="K15083" i="2" s="1"/>
  <c r="K15084" i="2" s="1"/>
  <c r="K15085" i="2" s="1"/>
  <c r="K15086" i="2" s="1"/>
  <c r="K15087" i="2" s="1"/>
  <c r="K15088" i="2" s="1"/>
  <c r="K15089" i="2" s="1"/>
  <c r="K15090" i="2" s="1"/>
  <c r="K15091" i="2" s="1"/>
  <c r="K15092" i="2" s="1"/>
  <c r="K15093" i="2" s="1"/>
  <c r="K15094" i="2" s="1"/>
  <c r="K15095" i="2" s="1"/>
  <c r="K15096" i="2" s="1"/>
  <c r="K15097" i="2" s="1"/>
  <c r="K15098" i="2" s="1"/>
  <c r="K15099" i="2" s="1"/>
  <c r="K15100" i="2" s="1"/>
  <c r="K15101" i="2" s="1"/>
  <c r="K15102" i="2" s="1"/>
  <c r="K15103" i="2" s="1"/>
  <c r="K15104" i="2" s="1"/>
  <c r="K15105" i="2" s="1"/>
  <c r="K15106" i="2" s="1"/>
  <c r="K15107" i="2" s="1"/>
  <c r="K15108" i="2" s="1"/>
  <c r="K15109" i="2" s="1"/>
  <c r="K15110" i="2" s="1"/>
  <c r="K15111" i="2" s="1"/>
  <c r="K15112" i="2" s="1"/>
  <c r="K15113" i="2" s="1"/>
  <c r="K15114" i="2" s="1"/>
  <c r="K15115" i="2" s="1"/>
  <c r="K15116" i="2" s="1"/>
  <c r="K15117" i="2" s="1"/>
  <c r="K15118" i="2" s="1"/>
  <c r="K15119" i="2" s="1"/>
  <c r="K15120" i="2" s="1"/>
  <c r="K15121" i="2" s="1"/>
  <c r="K15122" i="2" s="1"/>
  <c r="K15123" i="2" s="1"/>
  <c r="K15124" i="2" s="1"/>
  <c r="K15125" i="2" s="1"/>
  <c r="K15126" i="2" s="1"/>
  <c r="K15127" i="2" s="1"/>
  <c r="K15128" i="2" s="1"/>
  <c r="K15129" i="2" s="1"/>
  <c r="K15130" i="2" s="1"/>
  <c r="K15131" i="2" s="1"/>
  <c r="K15132" i="2" s="1"/>
  <c r="K15133" i="2" s="1"/>
  <c r="K15134" i="2" s="1"/>
  <c r="K15135" i="2" s="1"/>
  <c r="K15136" i="2" s="1"/>
  <c r="K15137" i="2" s="1"/>
  <c r="K15138" i="2" s="1"/>
  <c r="K15139" i="2" s="1"/>
  <c r="K15140" i="2" s="1"/>
  <c r="K15141" i="2" s="1"/>
  <c r="K15142" i="2" s="1"/>
  <c r="K15143" i="2" s="1"/>
  <c r="K15144" i="2" s="1"/>
  <c r="K15145" i="2" s="1"/>
  <c r="K15146" i="2" s="1"/>
  <c r="K15147" i="2" s="1"/>
  <c r="K15148" i="2" s="1"/>
  <c r="K15149" i="2" s="1"/>
  <c r="K15150" i="2" s="1"/>
  <c r="K15151" i="2" s="1"/>
  <c r="K15152" i="2" s="1"/>
  <c r="K15153" i="2" s="1"/>
  <c r="K15154" i="2" s="1"/>
  <c r="K15155" i="2" s="1"/>
  <c r="K15156" i="2" s="1"/>
  <c r="K15157" i="2" s="1"/>
  <c r="K15158" i="2" s="1"/>
  <c r="K15159" i="2" s="1"/>
  <c r="K15160" i="2" s="1"/>
  <c r="K15161" i="2" s="1"/>
  <c r="K15162" i="2" s="1"/>
  <c r="K15163" i="2" s="1"/>
  <c r="K15164" i="2" s="1"/>
  <c r="K15165" i="2" s="1"/>
  <c r="K15166" i="2" s="1"/>
  <c r="K15167" i="2" s="1"/>
  <c r="K15168" i="2" s="1"/>
  <c r="K15169" i="2" s="1"/>
  <c r="K15170" i="2" s="1"/>
  <c r="K15171" i="2" s="1"/>
  <c r="K15172" i="2" s="1"/>
  <c r="K15173" i="2" s="1"/>
  <c r="K15174" i="2" s="1"/>
  <c r="K15175" i="2" s="1"/>
  <c r="K15176" i="2" s="1"/>
  <c r="K15177" i="2" s="1"/>
  <c r="K15178" i="2" s="1"/>
  <c r="K15179" i="2" s="1"/>
  <c r="K15180" i="2" s="1"/>
  <c r="K15181" i="2" s="1"/>
  <c r="K15182" i="2" s="1"/>
  <c r="K15183" i="2" s="1"/>
  <c r="K15184" i="2" s="1"/>
  <c r="K15185" i="2" s="1"/>
  <c r="K15186" i="2" s="1"/>
  <c r="K15187" i="2" s="1"/>
  <c r="K15188" i="2" s="1"/>
  <c r="K15189" i="2" s="1"/>
  <c r="K15190" i="2" s="1"/>
  <c r="K15191" i="2" s="1"/>
  <c r="K15192" i="2" s="1"/>
  <c r="K15193" i="2" s="1"/>
  <c r="K15194" i="2" s="1"/>
  <c r="K15195" i="2" s="1"/>
  <c r="K15196" i="2" s="1"/>
  <c r="K15197" i="2" s="1"/>
  <c r="K15198" i="2" s="1"/>
  <c r="K15199" i="2" s="1"/>
  <c r="K15200" i="2" s="1"/>
  <c r="K15201" i="2" s="1"/>
  <c r="K15202" i="2" s="1"/>
  <c r="K15203" i="2" s="1"/>
  <c r="K15204" i="2" s="1"/>
  <c r="K15205" i="2" s="1"/>
  <c r="K15206" i="2" s="1"/>
  <c r="K15207" i="2" s="1"/>
  <c r="K15208" i="2" s="1"/>
  <c r="K15209" i="2" s="1"/>
  <c r="K15210" i="2" s="1"/>
  <c r="K15211" i="2" s="1"/>
  <c r="K15212" i="2" s="1"/>
  <c r="K15213" i="2" s="1"/>
  <c r="K15214" i="2" s="1"/>
  <c r="K15215" i="2" s="1"/>
  <c r="K15216" i="2" s="1"/>
  <c r="K15217" i="2" s="1"/>
  <c r="K15218" i="2" s="1"/>
  <c r="K15219" i="2" s="1"/>
  <c r="K15220" i="2" s="1"/>
  <c r="K15221" i="2" s="1"/>
  <c r="K15222" i="2" s="1"/>
  <c r="K15223" i="2" s="1"/>
  <c r="K15224" i="2" s="1"/>
  <c r="K15225" i="2" s="1"/>
  <c r="K15226" i="2" s="1"/>
  <c r="K15227" i="2" s="1"/>
  <c r="K15228" i="2" s="1"/>
  <c r="K15229" i="2" s="1"/>
  <c r="K15230" i="2" s="1"/>
  <c r="K15231" i="2" s="1"/>
  <c r="K15232" i="2" s="1"/>
  <c r="K15233" i="2" s="1"/>
  <c r="K15234" i="2" s="1"/>
  <c r="K15235" i="2" s="1"/>
  <c r="K15236" i="2" s="1"/>
  <c r="K15237" i="2" s="1"/>
  <c r="K15238" i="2" s="1"/>
  <c r="K15239" i="2" s="1"/>
  <c r="K15240" i="2" s="1"/>
  <c r="K15241" i="2" s="1"/>
  <c r="K15242" i="2" s="1"/>
  <c r="K15243" i="2" s="1"/>
  <c r="K15244" i="2" s="1"/>
  <c r="K15245" i="2" s="1"/>
  <c r="K15246" i="2" s="1"/>
  <c r="K15247" i="2" s="1"/>
  <c r="K15248" i="2" s="1"/>
  <c r="K15249" i="2" s="1"/>
  <c r="K15250" i="2" s="1"/>
  <c r="K15251" i="2" s="1"/>
  <c r="K15252" i="2" s="1"/>
  <c r="K15253" i="2" s="1"/>
  <c r="K15254" i="2" s="1"/>
  <c r="K15255" i="2" s="1"/>
  <c r="K15256" i="2" s="1"/>
  <c r="K15257" i="2" s="1"/>
  <c r="K15258" i="2" s="1"/>
  <c r="K15259" i="2" s="1"/>
  <c r="K15260" i="2" s="1"/>
  <c r="K15261" i="2" s="1"/>
  <c r="K15262" i="2" s="1"/>
  <c r="K15263" i="2" s="1"/>
  <c r="K15264" i="2" s="1"/>
  <c r="K15265" i="2" s="1"/>
  <c r="K15266" i="2" s="1"/>
  <c r="K15267" i="2" s="1"/>
  <c r="K15268" i="2" s="1"/>
  <c r="K15269" i="2" s="1"/>
  <c r="K15270" i="2" s="1"/>
  <c r="K15271" i="2" s="1"/>
  <c r="K15272" i="2" s="1"/>
  <c r="K15273" i="2" s="1"/>
  <c r="K15274" i="2" s="1"/>
  <c r="K15275" i="2" s="1"/>
  <c r="K15276" i="2" s="1"/>
  <c r="K15277" i="2" s="1"/>
  <c r="K15278" i="2" s="1"/>
  <c r="K15279" i="2" s="1"/>
  <c r="K15280" i="2" s="1"/>
  <c r="K15281" i="2" s="1"/>
  <c r="K15282" i="2" s="1"/>
  <c r="K15283" i="2" s="1"/>
  <c r="K15284" i="2" s="1"/>
  <c r="K15285" i="2" s="1"/>
  <c r="K15286" i="2" s="1"/>
  <c r="K15287" i="2" s="1"/>
  <c r="K15288" i="2" s="1"/>
  <c r="K15289" i="2" s="1"/>
  <c r="K15290" i="2" s="1"/>
  <c r="K15291" i="2" s="1"/>
  <c r="K15292" i="2" s="1"/>
  <c r="K15293" i="2" s="1"/>
  <c r="K15294" i="2" s="1"/>
  <c r="K15295" i="2" s="1"/>
  <c r="K15296" i="2" s="1"/>
  <c r="K15297" i="2" s="1"/>
  <c r="K15298" i="2" s="1"/>
  <c r="K15299" i="2" s="1"/>
  <c r="K15300" i="2" s="1"/>
  <c r="K15301" i="2" s="1"/>
  <c r="K15302" i="2" s="1"/>
  <c r="K15303" i="2" s="1"/>
  <c r="K15304" i="2" s="1"/>
  <c r="K15305" i="2" s="1"/>
  <c r="K15306" i="2" s="1"/>
  <c r="K15307" i="2" s="1"/>
  <c r="K15308" i="2" s="1"/>
  <c r="K15309" i="2" s="1"/>
  <c r="K15310" i="2" s="1"/>
  <c r="K15311" i="2" s="1"/>
  <c r="K15312" i="2" s="1"/>
  <c r="K15313" i="2" s="1"/>
  <c r="K15314" i="2" s="1"/>
  <c r="K15315" i="2" s="1"/>
  <c r="K15316" i="2" s="1"/>
  <c r="K15317" i="2" s="1"/>
  <c r="K15318" i="2" s="1"/>
  <c r="K15319" i="2" s="1"/>
  <c r="K15320" i="2" s="1"/>
  <c r="K15321" i="2" s="1"/>
  <c r="K15322" i="2" s="1"/>
  <c r="K15323" i="2" s="1"/>
  <c r="K15324" i="2" s="1"/>
  <c r="K15325" i="2" s="1"/>
  <c r="K15326" i="2" s="1"/>
  <c r="K15327" i="2" s="1"/>
  <c r="K15328" i="2" s="1"/>
  <c r="K15329" i="2" s="1"/>
  <c r="K15330" i="2" s="1"/>
  <c r="K15331" i="2" s="1"/>
  <c r="K15332" i="2" s="1"/>
  <c r="K15333" i="2" s="1"/>
  <c r="K15334" i="2" s="1"/>
  <c r="K15335" i="2" s="1"/>
  <c r="K15336" i="2" s="1"/>
  <c r="K15337" i="2" s="1"/>
  <c r="K15338" i="2" s="1"/>
  <c r="K15339" i="2" s="1"/>
  <c r="K15340" i="2" s="1"/>
  <c r="K15341" i="2" s="1"/>
  <c r="K15342" i="2" s="1"/>
  <c r="K15343" i="2" s="1"/>
  <c r="K15344" i="2" s="1"/>
  <c r="K15345" i="2" s="1"/>
  <c r="K15346" i="2" s="1"/>
  <c r="K15347" i="2" s="1"/>
  <c r="K15348" i="2" s="1"/>
  <c r="K15349" i="2" s="1"/>
  <c r="K15350" i="2" s="1"/>
  <c r="K15351" i="2" s="1"/>
  <c r="K15352" i="2" s="1"/>
  <c r="K15353" i="2" s="1"/>
  <c r="K15354" i="2" s="1"/>
  <c r="K15355" i="2" s="1"/>
  <c r="K15356" i="2" s="1"/>
  <c r="K15357" i="2" s="1"/>
  <c r="K15358" i="2" s="1"/>
  <c r="K15359" i="2" s="1"/>
  <c r="K15360" i="2" s="1"/>
  <c r="K15361" i="2" s="1"/>
  <c r="K15362" i="2" s="1"/>
  <c r="K15363" i="2" s="1"/>
  <c r="K15364" i="2" s="1"/>
  <c r="K15365" i="2" s="1"/>
  <c r="K15366" i="2" s="1"/>
  <c r="K15367" i="2" s="1"/>
  <c r="K15368" i="2" s="1"/>
  <c r="K15369" i="2" s="1"/>
  <c r="K15370" i="2" s="1"/>
  <c r="K15371" i="2" s="1"/>
  <c r="K15372" i="2" s="1"/>
  <c r="K15373" i="2" s="1"/>
  <c r="K15374" i="2" s="1"/>
  <c r="K15375" i="2" s="1"/>
  <c r="K15376" i="2" s="1"/>
  <c r="K15377" i="2" s="1"/>
  <c r="K15378" i="2" s="1"/>
  <c r="K15379" i="2" s="1"/>
  <c r="K15380" i="2" s="1"/>
  <c r="K15381" i="2" s="1"/>
  <c r="K15382" i="2" s="1"/>
  <c r="K15383" i="2" s="1"/>
  <c r="K15384" i="2" s="1"/>
  <c r="K15385" i="2" s="1"/>
  <c r="K15386" i="2" s="1"/>
  <c r="K15387" i="2" s="1"/>
  <c r="K15388" i="2" s="1"/>
  <c r="K15389" i="2" s="1"/>
  <c r="K15390" i="2" s="1"/>
  <c r="K15391" i="2" s="1"/>
  <c r="K15392" i="2" s="1"/>
  <c r="K15393" i="2" s="1"/>
  <c r="K15394" i="2" s="1"/>
  <c r="K15395" i="2" s="1"/>
  <c r="K15396" i="2" s="1"/>
  <c r="K15397" i="2" s="1"/>
  <c r="K15398" i="2" s="1"/>
  <c r="K15399" i="2" s="1"/>
  <c r="K15400" i="2" s="1"/>
  <c r="K15401" i="2" s="1"/>
  <c r="K15402" i="2" s="1"/>
  <c r="K15403" i="2" s="1"/>
  <c r="K15404" i="2" s="1"/>
  <c r="K15405" i="2" s="1"/>
  <c r="K15406" i="2" s="1"/>
  <c r="K15407" i="2" s="1"/>
  <c r="K15408" i="2" s="1"/>
  <c r="K15409" i="2" s="1"/>
  <c r="K15410" i="2" s="1"/>
  <c r="K15411" i="2" s="1"/>
  <c r="K15412" i="2" s="1"/>
  <c r="K15413" i="2" s="1"/>
  <c r="K15414" i="2" s="1"/>
  <c r="K15415" i="2" s="1"/>
  <c r="K15416" i="2" s="1"/>
  <c r="K15417" i="2" s="1"/>
  <c r="K15418" i="2" s="1"/>
  <c r="K15419" i="2" s="1"/>
  <c r="K15420" i="2" s="1"/>
  <c r="K15421" i="2" s="1"/>
  <c r="K15422" i="2" s="1"/>
  <c r="K15423" i="2" s="1"/>
  <c r="K15424" i="2" s="1"/>
  <c r="K15425" i="2" s="1"/>
  <c r="K15426" i="2" s="1"/>
  <c r="K15427" i="2" s="1"/>
  <c r="K15428" i="2" s="1"/>
  <c r="K15429" i="2" s="1"/>
  <c r="K15430" i="2" s="1"/>
  <c r="K15431" i="2" s="1"/>
  <c r="K15432" i="2" s="1"/>
  <c r="K15433" i="2" s="1"/>
  <c r="K15434" i="2" s="1"/>
  <c r="K15435" i="2" s="1"/>
  <c r="K15436" i="2" s="1"/>
  <c r="K15437" i="2" s="1"/>
  <c r="K15438" i="2" s="1"/>
  <c r="K15439" i="2" s="1"/>
  <c r="K15440" i="2" s="1"/>
  <c r="K15441" i="2" s="1"/>
  <c r="K15442" i="2" s="1"/>
  <c r="K15443" i="2" s="1"/>
  <c r="K15444" i="2" s="1"/>
  <c r="K15445" i="2" s="1"/>
  <c r="K15446" i="2" s="1"/>
  <c r="K15447" i="2" s="1"/>
  <c r="K15448" i="2" s="1"/>
  <c r="K15449" i="2" s="1"/>
  <c r="K15450" i="2" s="1"/>
  <c r="K15451" i="2" s="1"/>
  <c r="K15452" i="2" s="1"/>
  <c r="K15453" i="2" s="1"/>
  <c r="K15454" i="2" s="1"/>
  <c r="K15455" i="2" s="1"/>
  <c r="K15456" i="2" s="1"/>
  <c r="K15457" i="2" s="1"/>
  <c r="K15458" i="2" s="1"/>
  <c r="K15459" i="2" s="1"/>
  <c r="K15460" i="2" s="1"/>
  <c r="K15461" i="2" s="1"/>
  <c r="K15462" i="2" s="1"/>
  <c r="K15463" i="2" s="1"/>
  <c r="K15464" i="2" s="1"/>
  <c r="K15465" i="2" s="1"/>
  <c r="K15466" i="2" s="1"/>
  <c r="K15467" i="2" s="1"/>
  <c r="K15468" i="2" s="1"/>
  <c r="K15469" i="2" s="1"/>
  <c r="K15470" i="2" s="1"/>
  <c r="K15471" i="2" s="1"/>
  <c r="K15472" i="2" s="1"/>
  <c r="K15473" i="2" s="1"/>
  <c r="K15474" i="2" s="1"/>
  <c r="K15475" i="2" s="1"/>
  <c r="K15476" i="2" s="1"/>
  <c r="K15477" i="2" s="1"/>
  <c r="K15478" i="2" s="1"/>
  <c r="K15479" i="2" s="1"/>
  <c r="K15480" i="2" s="1"/>
  <c r="K15481" i="2" s="1"/>
  <c r="K15482" i="2" s="1"/>
  <c r="K15483" i="2" s="1"/>
  <c r="K15484" i="2" s="1"/>
  <c r="K15485" i="2" s="1"/>
  <c r="K15486" i="2" s="1"/>
  <c r="K15487" i="2" s="1"/>
  <c r="K15488" i="2" s="1"/>
  <c r="K15489" i="2" s="1"/>
  <c r="K15490" i="2" s="1"/>
  <c r="K15491" i="2" s="1"/>
  <c r="K15492" i="2" s="1"/>
  <c r="K15493" i="2" s="1"/>
  <c r="K15494" i="2" s="1"/>
  <c r="K15495" i="2" s="1"/>
  <c r="K15496" i="2" s="1"/>
  <c r="K15497" i="2" s="1"/>
  <c r="K15498" i="2" s="1"/>
  <c r="K15499" i="2" s="1"/>
  <c r="K15500" i="2" s="1"/>
  <c r="K15501" i="2" s="1"/>
  <c r="K15502" i="2" s="1"/>
  <c r="K15503" i="2" s="1"/>
  <c r="K15504" i="2" s="1"/>
  <c r="K15505" i="2" s="1"/>
  <c r="K15506" i="2" s="1"/>
  <c r="K15507" i="2" s="1"/>
  <c r="K15508" i="2" s="1"/>
  <c r="K15509" i="2" s="1"/>
  <c r="K15510" i="2" s="1"/>
  <c r="K15511" i="2" s="1"/>
  <c r="K15512" i="2" s="1"/>
  <c r="K15513" i="2" s="1"/>
  <c r="K15514" i="2" s="1"/>
  <c r="K15515" i="2" s="1"/>
  <c r="K15516" i="2" s="1"/>
  <c r="K15517" i="2" s="1"/>
  <c r="K15518" i="2" s="1"/>
  <c r="K15519" i="2" s="1"/>
  <c r="K15520" i="2" s="1"/>
  <c r="K15521" i="2" s="1"/>
  <c r="K15522" i="2" s="1"/>
  <c r="K15523" i="2" s="1"/>
  <c r="K15524" i="2" s="1"/>
  <c r="K15525" i="2" s="1"/>
  <c r="K15526" i="2" s="1"/>
  <c r="K15527" i="2" s="1"/>
  <c r="K15528" i="2" s="1"/>
  <c r="K15529" i="2" s="1"/>
  <c r="K15530" i="2" s="1"/>
  <c r="K15531" i="2" s="1"/>
  <c r="K15532" i="2" s="1"/>
  <c r="K15533" i="2" s="1"/>
  <c r="K15534" i="2" s="1"/>
  <c r="K15535" i="2" s="1"/>
  <c r="K15536" i="2" s="1"/>
  <c r="K15537" i="2" s="1"/>
  <c r="K15538" i="2" s="1"/>
  <c r="K15539" i="2" s="1"/>
  <c r="K15540" i="2" s="1"/>
  <c r="K15541" i="2" s="1"/>
  <c r="K15542" i="2" s="1"/>
  <c r="K15543" i="2" s="1"/>
  <c r="K15544" i="2" s="1"/>
  <c r="K15545" i="2" s="1"/>
  <c r="K15546" i="2" s="1"/>
  <c r="K15547" i="2" s="1"/>
  <c r="K15548" i="2" s="1"/>
  <c r="K15549" i="2" s="1"/>
  <c r="K15550" i="2" s="1"/>
  <c r="K15551" i="2" s="1"/>
  <c r="K15552" i="2" s="1"/>
  <c r="K15553" i="2" s="1"/>
  <c r="K15554" i="2" s="1"/>
  <c r="K15555" i="2" s="1"/>
  <c r="K15556" i="2" s="1"/>
  <c r="K15557" i="2" s="1"/>
  <c r="K15558" i="2" s="1"/>
  <c r="K15559" i="2" s="1"/>
  <c r="K15560" i="2" s="1"/>
  <c r="K15561" i="2" s="1"/>
  <c r="K15562" i="2" s="1"/>
  <c r="K15563" i="2" s="1"/>
  <c r="K15564" i="2" s="1"/>
  <c r="K15565" i="2" s="1"/>
  <c r="K15566" i="2" s="1"/>
  <c r="K15567" i="2" s="1"/>
  <c r="K15568" i="2" s="1"/>
  <c r="K15569" i="2" s="1"/>
  <c r="K15570" i="2" s="1"/>
  <c r="K15571" i="2" s="1"/>
  <c r="K15572" i="2" s="1"/>
  <c r="K15573" i="2" s="1"/>
  <c r="K15574" i="2" s="1"/>
  <c r="K15575" i="2" s="1"/>
  <c r="K15576" i="2" s="1"/>
  <c r="K15577" i="2" s="1"/>
  <c r="K15578" i="2" s="1"/>
  <c r="K15579" i="2" s="1"/>
  <c r="K15580" i="2" s="1"/>
  <c r="K15581" i="2" s="1"/>
  <c r="K15582" i="2" s="1"/>
  <c r="K15583" i="2" s="1"/>
  <c r="K15584" i="2" s="1"/>
  <c r="K15585" i="2" s="1"/>
  <c r="K15586" i="2" s="1"/>
  <c r="K15587" i="2" s="1"/>
  <c r="K15588" i="2" s="1"/>
  <c r="K15589" i="2" s="1"/>
  <c r="K15590" i="2" s="1"/>
  <c r="K15591" i="2" s="1"/>
  <c r="K15592" i="2" s="1"/>
  <c r="K15593" i="2" s="1"/>
  <c r="K15594" i="2" s="1"/>
  <c r="K15595" i="2" s="1"/>
  <c r="K15596" i="2" s="1"/>
  <c r="K15597" i="2" s="1"/>
  <c r="K15598" i="2" s="1"/>
  <c r="K15599" i="2" s="1"/>
  <c r="K15600" i="2" s="1"/>
  <c r="K15601" i="2" s="1"/>
  <c r="K15602" i="2" s="1"/>
  <c r="K15603" i="2" s="1"/>
  <c r="K15604" i="2" s="1"/>
  <c r="K15605" i="2" s="1"/>
  <c r="K15606" i="2" s="1"/>
  <c r="K15607" i="2" s="1"/>
  <c r="K15608" i="2" s="1"/>
  <c r="K15609" i="2" s="1"/>
  <c r="K15610" i="2" s="1"/>
  <c r="K15611" i="2" s="1"/>
  <c r="K15612" i="2" s="1"/>
  <c r="K15613" i="2" s="1"/>
  <c r="K15614" i="2" s="1"/>
  <c r="K15615" i="2" s="1"/>
  <c r="K15616" i="2" s="1"/>
  <c r="K15617" i="2" s="1"/>
  <c r="K15618" i="2" s="1"/>
  <c r="K15619" i="2" s="1"/>
  <c r="K15620" i="2" s="1"/>
  <c r="K15621" i="2" s="1"/>
  <c r="K15622" i="2" s="1"/>
  <c r="K15623" i="2" s="1"/>
  <c r="K15624" i="2" s="1"/>
  <c r="K15625" i="2" s="1"/>
  <c r="K15626" i="2" s="1"/>
  <c r="K15627" i="2" s="1"/>
  <c r="K15628" i="2" s="1"/>
  <c r="K15629" i="2" s="1"/>
  <c r="K15630" i="2" s="1"/>
  <c r="K15631" i="2" s="1"/>
  <c r="K15632" i="2" s="1"/>
  <c r="K15633" i="2" s="1"/>
  <c r="K15634" i="2" s="1"/>
  <c r="K15635" i="2" s="1"/>
  <c r="K15636" i="2" s="1"/>
  <c r="K15637" i="2" s="1"/>
  <c r="K15638" i="2" s="1"/>
  <c r="K15639" i="2" s="1"/>
  <c r="K15640" i="2" s="1"/>
  <c r="K15641" i="2" s="1"/>
  <c r="K15642" i="2" s="1"/>
  <c r="K15643" i="2" s="1"/>
  <c r="K15644" i="2" s="1"/>
  <c r="K15645" i="2" s="1"/>
  <c r="K15646" i="2" s="1"/>
  <c r="K15647" i="2" s="1"/>
  <c r="K15648" i="2" s="1"/>
  <c r="K15649" i="2" s="1"/>
  <c r="K15650" i="2" s="1"/>
  <c r="K15651" i="2" s="1"/>
  <c r="K15652" i="2" s="1"/>
  <c r="K15653" i="2" s="1"/>
  <c r="K15654" i="2" s="1"/>
  <c r="K15655" i="2" s="1"/>
  <c r="K15656" i="2" s="1"/>
  <c r="K15657" i="2" s="1"/>
  <c r="K15658" i="2" s="1"/>
  <c r="K15659" i="2" s="1"/>
  <c r="K15660" i="2" s="1"/>
  <c r="K15661" i="2" s="1"/>
  <c r="K15662" i="2" s="1"/>
  <c r="K15663" i="2" s="1"/>
  <c r="K15664" i="2" s="1"/>
  <c r="K15665" i="2" s="1"/>
  <c r="K15666" i="2" s="1"/>
  <c r="K15667" i="2" s="1"/>
  <c r="K15668" i="2" s="1"/>
  <c r="K15669" i="2" s="1"/>
  <c r="K15670" i="2" s="1"/>
  <c r="K15671" i="2" s="1"/>
  <c r="K15672" i="2" s="1"/>
  <c r="K15673" i="2" s="1"/>
  <c r="K15674" i="2" s="1"/>
  <c r="K15675" i="2" s="1"/>
  <c r="K15676" i="2" s="1"/>
  <c r="K15677" i="2" s="1"/>
  <c r="K15678" i="2" s="1"/>
  <c r="K15679" i="2" s="1"/>
  <c r="K15680" i="2" s="1"/>
  <c r="K15681" i="2" s="1"/>
  <c r="K15682" i="2" s="1"/>
  <c r="K15683" i="2" s="1"/>
  <c r="K15684" i="2" s="1"/>
  <c r="K15685" i="2" s="1"/>
  <c r="K15686" i="2" s="1"/>
  <c r="K15687" i="2" s="1"/>
  <c r="K15688" i="2" s="1"/>
  <c r="K15689" i="2" s="1"/>
  <c r="K15690" i="2" s="1"/>
  <c r="K15691" i="2" s="1"/>
  <c r="K15692" i="2" s="1"/>
  <c r="K15693" i="2" s="1"/>
  <c r="K15694" i="2" s="1"/>
  <c r="K15695" i="2" s="1"/>
  <c r="K15696" i="2" s="1"/>
  <c r="K15697" i="2" s="1"/>
  <c r="K15698" i="2" s="1"/>
  <c r="K15699" i="2" s="1"/>
  <c r="K15700" i="2" s="1"/>
  <c r="K15701" i="2" s="1"/>
  <c r="K15702" i="2" s="1"/>
  <c r="K15703" i="2" s="1"/>
  <c r="K15704" i="2" s="1"/>
  <c r="K15705" i="2" s="1"/>
  <c r="K15706" i="2" s="1"/>
  <c r="K15707" i="2" s="1"/>
  <c r="K15708" i="2" s="1"/>
  <c r="K15709" i="2" s="1"/>
  <c r="K15710" i="2" s="1"/>
  <c r="K15711" i="2" s="1"/>
  <c r="K15712" i="2" s="1"/>
  <c r="K15713" i="2" s="1"/>
  <c r="K15714" i="2" s="1"/>
  <c r="K15715" i="2" s="1"/>
  <c r="K15716" i="2" s="1"/>
  <c r="K15717" i="2" s="1"/>
  <c r="K15718" i="2" s="1"/>
  <c r="K15719" i="2" s="1"/>
  <c r="K15720" i="2" s="1"/>
  <c r="K15721" i="2" s="1"/>
  <c r="K15722" i="2" s="1"/>
  <c r="K15723" i="2" s="1"/>
  <c r="K15724" i="2" s="1"/>
  <c r="K15725" i="2" s="1"/>
  <c r="K15726" i="2" s="1"/>
  <c r="K15727" i="2" s="1"/>
  <c r="K15728" i="2" s="1"/>
  <c r="K15729" i="2" s="1"/>
  <c r="K15730" i="2" s="1"/>
  <c r="K15731" i="2" s="1"/>
  <c r="K15732" i="2" s="1"/>
  <c r="K15733" i="2" s="1"/>
  <c r="K15734" i="2" s="1"/>
  <c r="K15735" i="2" s="1"/>
  <c r="K15736" i="2" s="1"/>
  <c r="K15737" i="2" s="1"/>
  <c r="K15738" i="2" s="1"/>
  <c r="K15739" i="2" s="1"/>
  <c r="K15740" i="2" s="1"/>
  <c r="K15741" i="2" s="1"/>
  <c r="K15742" i="2" s="1"/>
  <c r="K15743" i="2" s="1"/>
  <c r="K15744" i="2" s="1"/>
  <c r="K15745" i="2" s="1"/>
  <c r="K15746" i="2" s="1"/>
  <c r="K15747" i="2" s="1"/>
  <c r="K15748" i="2" s="1"/>
  <c r="K15749" i="2" s="1"/>
  <c r="K15750" i="2" s="1"/>
  <c r="K15751" i="2" s="1"/>
  <c r="K15752" i="2" s="1"/>
  <c r="K15753" i="2" s="1"/>
  <c r="K15754" i="2" s="1"/>
  <c r="K15755" i="2" s="1"/>
  <c r="K15756" i="2" s="1"/>
  <c r="K15757" i="2" s="1"/>
  <c r="K15758" i="2" s="1"/>
  <c r="K15759" i="2" s="1"/>
  <c r="K15760" i="2" s="1"/>
  <c r="K15761" i="2" s="1"/>
  <c r="K15762" i="2" s="1"/>
  <c r="K15763" i="2" s="1"/>
  <c r="K15764" i="2" s="1"/>
  <c r="K15765" i="2" s="1"/>
  <c r="K15766" i="2" s="1"/>
  <c r="K15767" i="2" s="1"/>
  <c r="K15768" i="2" s="1"/>
  <c r="K15769" i="2" s="1"/>
  <c r="K15770" i="2" s="1"/>
  <c r="K15771" i="2" s="1"/>
  <c r="K15772" i="2" s="1"/>
  <c r="K15773" i="2" s="1"/>
  <c r="K15774" i="2" s="1"/>
  <c r="K15775" i="2" s="1"/>
  <c r="K15776" i="2" s="1"/>
  <c r="K15777" i="2" s="1"/>
  <c r="K15778" i="2" s="1"/>
  <c r="K15779" i="2" s="1"/>
  <c r="K15780" i="2" s="1"/>
  <c r="K15781" i="2" s="1"/>
  <c r="K15782" i="2" s="1"/>
  <c r="K15783" i="2" s="1"/>
  <c r="K15784" i="2" s="1"/>
  <c r="K15785" i="2" s="1"/>
  <c r="K15786" i="2" s="1"/>
  <c r="K15787" i="2" s="1"/>
  <c r="K15788" i="2" s="1"/>
  <c r="K15789" i="2" s="1"/>
  <c r="K15790" i="2" s="1"/>
  <c r="K15791" i="2" s="1"/>
  <c r="K15792" i="2" s="1"/>
  <c r="K15793" i="2" s="1"/>
  <c r="K15794" i="2" s="1"/>
  <c r="K15795" i="2" s="1"/>
  <c r="K15796" i="2" s="1"/>
  <c r="K15797" i="2" s="1"/>
  <c r="K15798" i="2" s="1"/>
  <c r="K15799" i="2" s="1"/>
  <c r="K15800" i="2" s="1"/>
  <c r="K15801" i="2" s="1"/>
  <c r="K15802" i="2" s="1"/>
  <c r="K15803" i="2" s="1"/>
  <c r="K15804" i="2" s="1"/>
  <c r="K15805" i="2" s="1"/>
  <c r="K15806" i="2" s="1"/>
  <c r="K15807" i="2" s="1"/>
  <c r="K15808" i="2" s="1"/>
  <c r="K15809" i="2" s="1"/>
  <c r="K15810" i="2" s="1"/>
  <c r="K15811" i="2" s="1"/>
  <c r="K15812" i="2" s="1"/>
  <c r="K15813" i="2" s="1"/>
  <c r="K15814" i="2" s="1"/>
  <c r="K15815" i="2" s="1"/>
  <c r="K15816" i="2" s="1"/>
  <c r="K15817" i="2" s="1"/>
  <c r="K15818" i="2" s="1"/>
  <c r="K15819" i="2" s="1"/>
  <c r="K15820" i="2" s="1"/>
  <c r="K15821" i="2" s="1"/>
  <c r="K15822" i="2" s="1"/>
  <c r="K15823" i="2" s="1"/>
  <c r="K15824" i="2" s="1"/>
  <c r="K15825" i="2" s="1"/>
  <c r="K15826" i="2" s="1"/>
  <c r="K15827" i="2" s="1"/>
  <c r="K15828" i="2" s="1"/>
  <c r="K15829" i="2" s="1"/>
  <c r="K15830" i="2" s="1"/>
  <c r="K15831" i="2" s="1"/>
  <c r="K15832" i="2" s="1"/>
  <c r="K15833" i="2" s="1"/>
  <c r="K15834" i="2" s="1"/>
  <c r="K15835" i="2" s="1"/>
  <c r="K15836" i="2" s="1"/>
  <c r="K15837" i="2" s="1"/>
  <c r="K15838" i="2" s="1"/>
  <c r="K15839" i="2" s="1"/>
  <c r="K15840" i="2" s="1"/>
  <c r="K15841" i="2" s="1"/>
  <c r="K15842" i="2" s="1"/>
  <c r="K15843" i="2" s="1"/>
  <c r="K15844" i="2" s="1"/>
  <c r="K15845" i="2" s="1"/>
  <c r="K15846" i="2" s="1"/>
  <c r="K15847" i="2" s="1"/>
  <c r="K15848" i="2" s="1"/>
  <c r="K15849" i="2" s="1"/>
  <c r="K15850" i="2" s="1"/>
  <c r="K15851" i="2" s="1"/>
  <c r="K15852" i="2" s="1"/>
  <c r="K15853" i="2" s="1"/>
  <c r="K15854" i="2" s="1"/>
  <c r="K15855" i="2" s="1"/>
  <c r="K15856" i="2" s="1"/>
  <c r="K15857" i="2" s="1"/>
  <c r="K15858" i="2" s="1"/>
  <c r="K15859" i="2" s="1"/>
  <c r="K15860" i="2" s="1"/>
  <c r="K15861" i="2" s="1"/>
  <c r="K15862" i="2" s="1"/>
  <c r="K15863" i="2" s="1"/>
  <c r="K15864" i="2" s="1"/>
  <c r="K15865" i="2" s="1"/>
  <c r="K15866" i="2" s="1"/>
  <c r="K15867" i="2" s="1"/>
  <c r="K15868" i="2" s="1"/>
  <c r="K15869" i="2" s="1"/>
  <c r="K15870" i="2" s="1"/>
  <c r="K15871" i="2" s="1"/>
  <c r="K15872" i="2" s="1"/>
  <c r="K15873" i="2" s="1"/>
  <c r="K15874" i="2" s="1"/>
  <c r="K15875" i="2" s="1"/>
  <c r="K15876" i="2" s="1"/>
  <c r="K15877" i="2" s="1"/>
  <c r="K15878" i="2" s="1"/>
  <c r="K15879" i="2" s="1"/>
  <c r="K15880" i="2" s="1"/>
  <c r="K15881" i="2" s="1"/>
  <c r="K15882" i="2" s="1"/>
  <c r="K15883" i="2" s="1"/>
  <c r="K15884" i="2" s="1"/>
  <c r="K15885" i="2" s="1"/>
  <c r="K15886" i="2" s="1"/>
  <c r="K15887" i="2" s="1"/>
  <c r="K15888" i="2" s="1"/>
  <c r="K15889" i="2" s="1"/>
  <c r="K15890" i="2" s="1"/>
  <c r="K15891" i="2" s="1"/>
  <c r="K15892" i="2" s="1"/>
  <c r="K15893" i="2" s="1"/>
  <c r="K15894" i="2" s="1"/>
  <c r="K15895" i="2" s="1"/>
  <c r="K15896" i="2" s="1"/>
  <c r="K15897" i="2" s="1"/>
  <c r="K15898" i="2" s="1"/>
  <c r="K15899" i="2" s="1"/>
  <c r="K15900" i="2" s="1"/>
  <c r="K15901" i="2" s="1"/>
  <c r="K15902" i="2" s="1"/>
  <c r="K15903" i="2" s="1"/>
  <c r="K15904" i="2" s="1"/>
  <c r="K15905" i="2" s="1"/>
  <c r="K15906" i="2" s="1"/>
  <c r="K15907" i="2" s="1"/>
  <c r="K15908" i="2" s="1"/>
  <c r="K15909" i="2" s="1"/>
  <c r="K15910" i="2" s="1"/>
  <c r="K15911" i="2" s="1"/>
  <c r="K15912" i="2" s="1"/>
  <c r="K15913" i="2" s="1"/>
  <c r="K15914" i="2" s="1"/>
  <c r="K15915" i="2" s="1"/>
  <c r="K15916" i="2" s="1"/>
  <c r="K15917" i="2" s="1"/>
  <c r="K15918" i="2" s="1"/>
  <c r="K15919" i="2" s="1"/>
  <c r="K15920" i="2" s="1"/>
  <c r="K15921" i="2" s="1"/>
  <c r="K15922" i="2" s="1"/>
  <c r="K15923" i="2" s="1"/>
  <c r="K15924" i="2" s="1"/>
  <c r="K15925" i="2" s="1"/>
  <c r="K15926" i="2" s="1"/>
  <c r="K15927" i="2" s="1"/>
  <c r="K15928" i="2" s="1"/>
  <c r="K15929" i="2" s="1"/>
  <c r="K15930" i="2" s="1"/>
  <c r="K15931" i="2" s="1"/>
  <c r="K15932" i="2" s="1"/>
  <c r="K15933" i="2" s="1"/>
  <c r="K15934" i="2" s="1"/>
  <c r="K15935" i="2" s="1"/>
  <c r="K15936" i="2" s="1"/>
  <c r="K15937" i="2" s="1"/>
  <c r="K15938" i="2" s="1"/>
  <c r="K15939" i="2" s="1"/>
  <c r="K15940" i="2" s="1"/>
  <c r="K15941" i="2" s="1"/>
  <c r="K15942" i="2" s="1"/>
  <c r="K15943" i="2" s="1"/>
  <c r="K15944" i="2" s="1"/>
  <c r="K15945" i="2" s="1"/>
  <c r="K15946" i="2" s="1"/>
  <c r="K15947" i="2" s="1"/>
  <c r="K15948" i="2" s="1"/>
  <c r="K15949" i="2" s="1"/>
  <c r="K15950" i="2" s="1"/>
  <c r="K15951" i="2" s="1"/>
  <c r="K15952" i="2" s="1"/>
  <c r="K15953" i="2" s="1"/>
  <c r="K15954" i="2" s="1"/>
  <c r="K15955" i="2" s="1"/>
  <c r="K15956" i="2" s="1"/>
  <c r="K15957" i="2" s="1"/>
  <c r="K15958" i="2" s="1"/>
  <c r="K15959" i="2" s="1"/>
  <c r="K15960" i="2" s="1"/>
  <c r="K15961" i="2" s="1"/>
  <c r="K15962" i="2" s="1"/>
  <c r="K15963" i="2" s="1"/>
  <c r="K15964" i="2" s="1"/>
  <c r="K15965" i="2" s="1"/>
  <c r="K15966" i="2" s="1"/>
  <c r="K15967" i="2" s="1"/>
  <c r="K15968" i="2" s="1"/>
  <c r="K15969" i="2" s="1"/>
  <c r="K15970" i="2" s="1"/>
  <c r="K15971" i="2" s="1"/>
  <c r="K15972" i="2" s="1"/>
  <c r="K15973" i="2" s="1"/>
  <c r="K15974" i="2" s="1"/>
  <c r="K15975" i="2" s="1"/>
  <c r="K15976" i="2" s="1"/>
  <c r="K15977" i="2" s="1"/>
  <c r="K15978" i="2" s="1"/>
  <c r="K15979" i="2" s="1"/>
  <c r="K15980" i="2" s="1"/>
  <c r="K15981" i="2" s="1"/>
  <c r="K15982" i="2" s="1"/>
  <c r="K15983" i="2" s="1"/>
  <c r="K15984" i="2" s="1"/>
  <c r="K15985" i="2" s="1"/>
  <c r="K15986" i="2" s="1"/>
  <c r="K15987" i="2" s="1"/>
  <c r="K15988" i="2" s="1"/>
  <c r="K15989" i="2" s="1"/>
  <c r="K15990" i="2" s="1"/>
  <c r="K15991" i="2" s="1"/>
  <c r="K15992" i="2" s="1"/>
  <c r="K15993" i="2" s="1"/>
  <c r="K15994" i="2" s="1"/>
  <c r="K15995" i="2" s="1"/>
  <c r="K15996" i="2" s="1"/>
  <c r="K15997" i="2" s="1"/>
  <c r="K15998" i="2" s="1"/>
  <c r="K15999" i="2" s="1"/>
  <c r="K16000" i="2" s="1"/>
  <c r="K16001" i="2" s="1"/>
  <c r="K16002" i="2" s="1"/>
  <c r="K16003" i="2" s="1"/>
  <c r="K16004" i="2" s="1"/>
  <c r="K16005" i="2" s="1"/>
  <c r="K16006" i="2" s="1"/>
  <c r="K16007" i="2" s="1"/>
  <c r="K16008" i="2" s="1"/>
  <c r="K16009" i="2" s="1"/>
  <c r="K16010" i="2" s="1"/>
  <c r="K16011" i="2" s="1"/>
  <c r="K16012" i="2" s="1"/>
  <c r="K16013" i="2" s="1"/>
  <c r="K16014" i="2" s="1"/>
  <c r="K16015" i="2" s="1"/>
  <c r="K16016" i="2" s="1"/>
  <c r="K16017" i="2" s="1"/>
  <c r="K16018" i="2" s="1"/>
  <c r="K16019" i="2" s="1"/>
  <c r="K16020" i="2" s="1"/>
  <c r="K16021" i="2" s="1"/>
  <c r="K16022" i="2" s="1"/>
  <c r="K16023" i="2" s="1"/>
  <c r="K16024" i="2" s="1"/>
  <c r="K16025" i="2" s="1"/>
  <c r="K16026" i="2" s="1"/>
  <c r="K16027" i="2" s="1"/>
  <c r="K16028" i="2" s="1"/>
  <c r="K16029" i="2" s="1"/>
  <c r="K16030" i="2" s="1"/>
  <c r="K16031" i="2" s="1"/>
  <c r="K16032" i="2" s="1"/>
  <c r="K16033" i="2" s="1"/>
  <c r="K16034" i="2" s="1"/>
  <c r="K16035" i="2" s="1"/>
  <c r="K16036" i="2" s="1"/>
  <c r="K16037" i="2" s="1"/>
  <c r="K16038" i="2" s="1"/>
  <c r="K16039" i="2" s="1"/>
  <c r="K16040" i="2" s="1"/>
  <c r="K16041" i="2" s="1"/>
  <c r="K16042" i="2" s="1"/>
  <c r="K16043" i="2" s="1"/>
  <c r="K16044" i="2" s="1"/>
  <c r="K16045" i="2" s="1"/>
  <c r="K16046" i="2" s="1"/>
  <c r="K16047" i="2" s="1"/>
  <c r="K16048" i="2" s="1"/>
  <c r="K16049" i="2" s="1"/>
  <c r="K16050" i="2" s="1"/>
  <c r="K16051" i="2" s="1"/>
  <c r="K16052" i="2" s="1"/>
  <c r="K16053" i="2" s="1"/>
  <c r="K16054" i="2" s="1"/>
  <c r="K16055" i="2" s="1"/>
  <c r="K16056" i="2" s="1"/>
  <c r="K16057" i="2" s="1"/>
  <c r="K16058" i="2" s="1"/>
  <c r="K16059" i="2" s="1"/>
  <c r="K16060" i="2" s="1"/>
  <c r="K16061" i="2" s="1"/>
  <c r="K16062" i="2" s="1"/>
  <c r="K16063" i="2" s="1"/>
  <c r="K16064" i="2" s="1"/>
  <c r="K16065" i="2" s="1"/>
  <c r="K16066" i="2" s="1"/>
  <c r="K16067" i="2" s="1"/>
  <c r="K16068" i="2" s="1"/>
  <c r="K16069" i="2" s="1"/>
  <c r="K16070" i="2" s="1"/>
  <c r="K16071" i="2" s="1"/>
  <c r="K16072" i="2" s="1"/>
  <c r="K16073" i="2" s="1"/>
  <c r="K16074" i="2" s="1"/>
  <c r="K16075" i="2" s="1"/>
  <c r="K16076" i="2" s="1"/>
  <c r="K16077" i="2" s="1"/>
  <c r="K16078" i="2" s="1"/>
  <c r="K16079" i="2" s="1"/>
  <c r="K16080" i="2" s="1"/>
  <c r="K16081" i="2" s="1"/>
  <c r="K16082" i="2" s="1"/>
  <c r="K16083" i="2" s="1"/>
  <c r="K16084" i="2" s="1"/>
  <c r="K16085" i="2" s="1"/>
  <c r="K16086" i="2" s="1"/>
  <c r="K16087" i="2" s="1"/>
  <c r="K16088" i="2" s="1"/>
  <c r="K16089" i="2" s="1"/>
  <c r="K16090" i="2" s="1"/>
  <c r="K16091" i="2" s="1"/>
  <c r="K16092" i="2" s="1"/>
  <c r="K16093" i="2" s="1"/>
  <c r="K16094" i="2" s="1"/>
  <c r="K16095" i="2" s="1"/>
  <c r="K16096" i="2" s="1"/>
  <c r="K16097" i="2" s="1"/>
  <c r="K16098" i="2" s="1"/>
  <c r="K16099" i="2" s="1"/>
  <c r="K16100" i="2" s="1"/>
  <c r="K16101" i="2" s="1"/>
  <c r="K16102" i="2" s="1"/>
  <c r="K16103" i="2" s="1"/>
  <c r="K16104" i="2" s="1"/>
  <c r="K16105" i="2" s="1"/>
  <c r="K16106" i="2" s="1"/>
  <c r="K16107" i="2" s="1"/>
  <c r="K16108" i="2" s="1"/>
  <c r="K16109" i="2" s="1"/>
  <c r="K16110" i="2" s="1"/>
  <c r="K16111" i="2" s="1"/>
  <c r="K16112" i="2" s="1"/>
  <c r="K16113" i="2" s="1"/>
  <c r="K16114" i="2" s="1"/>
  <c r="K16115" i="2" s="1"/>
  <c r="K16116" i="2" s="1"/>
  <c r="K16117" i="2" s="1"/>
  <c r="K16118" i="2" s="1"/>
  <c r="K16119" i="2" s="1"/>
  <c r="K16120" i="2" s="1"/>
  <c r="K16121" i="2" s="1"/>
  <c r="K16122" i="2" s="1"/>
  <c r="K16123" i="2" s="1"/>
  <c r="K16124" i="2" s="1"/>
  <c r="K16125" i="2" s="1"/>
  <c r="K16126" i="2" s="1"/>
  <c r="K16127" i="2" s="1"/>
  <c r="K16128" i="2" s="1"/>
  <c r="K16129" i="2" s="1"/>
  <c r="K16130" i="2" s="1"/>
  <c r="K16131" i="2" s="1"/>
  <c r="K16132" i="2" s="1"/>
  <c r="K16133" i="2" s="1"/>
  <c r="K16134" i="2" s="1"/>
  <c r="K16135" i="2" s="1"/>
  <c r="K16136" i="2" s="1"/>
  <c r="K16137" i="2" s="1"/>
  <c r="K16138" i="2" s="1"/>
  <c r="K16139" i="2" s="1"/>
  <c r="K16140" i="2" s="1"/>
  <c r="K16141" i="2" s="1"/>
  <c r="K16142" i="2" s="1"/>
  <c r="K16143" i="2" s="1"/>
  <c r="K16144" i="2" s="1"/>
  <c r="K16145" i="2" s="1"/>
  <c r="K16146" i="2" s="1"/>
  <c r="K16147" i="2" s="1"/>
  <c r="K16148" i="2" s="1"/>
  <c r="K16149" i="2" s="1"/>
  <c r="K16150" i="2" s="1"/>
  <c r="K16151" i="2" s="1"/>
  <c r="K16152" i="2" s="1"/>
  <c r="K16153" i="2" s="1"/>
  <c r="K16154" i="2" s="1"/>
  <c r="K16155" i="2" s="1"/>
  <c r="K16156" i="2" s="1"/>
  <c r="K16157" i="2" s="1"/>
  <c r="K16158" i="2" s="1"/>
  <c r="K16159" i="2" s="1"/>
  <c r="K16160" i="2" s="1"/>
  <c r="K16161" i="2" s="1"/>
  <c r="K16162" i="2" s="1"/>
  <c r="K16163" i="2" s="1"/>
  <c r="K16164" i="2" s="1"/>
  <c r="K16165" i="2" s="1"/>
  <c r="K16166" i="2" s="1"/>
  <c r="K16167" i="2" s="1"/>
  <c r="K16168" i="2" s="1"/>
  <c r="K16169" i="2" s="1"/>
  <c r="K16170" i="2" s="1"/>
  <c r="K16171" i="2" s="1"/>
  <c r="K16172" i="2" s="1"/>
  <c r="K16173" i="2" s="1"/>
  <c r="K16174" i="2" s="1"/>
  <c r="K16175" i="2" s="1"/>
  <c r="K16176" i="2" s="1"/>
  <c r="K16177" i="2" s="1"/>
  <c r="K16178" i="2" s="1"/>
  <c r="K16179" i="2" s="1"/>
  <c r="K16180" i="2" s="1"/>
  <c r="K16181" i="2" s="1"/>
  <c r="K16182" i="2" s="1"/>
  <c r="K16183" i="2" s="1"/>
  <c r="K16184" i="2" s="1"/>
  <c r="K16185" i="2" s="1"/>
  <c r="K16186" i="2" s="1"/>
  <c r="K16187" i="2" s="1"/>
  <c r="K16188" i="2" s="1"/>
  <c r="K16189" i="2" s="1"/>
  <c r="K16190" i="2" s="1"/>
  <c r="K16191" i="2" s="1"/>
  <c r="K16192" i="2" s="1"/>
  <c r="K16193" i="2" s="1"/>
  <c r="K16194" i="2" s="1"/>
  <c r="K16195" i="2" s="1"/>
  <c r="K16196" i="2" s="1"/>
  <c r="K16197" i="2" s="1"/>
  <c r="K16198" i="2" s="1"/>
  <c r="K16199" i="2" s="1"/>
  <c r="K16200" i="2" s="1"/>
  <c r="K16201" i="2" s="1"/>
  <c r="K16202" i="2" s="1"/>
  <c r="K16203" i="2" s="1"/>
  <c r="K16204" i="2" s="1"/>
  <c r="K16205" i="2" s="1"/>
  <c r="K16206" i="2" s="1"/>
  <c r="K16207" i="2" s="1"/>
  <c r="K16208" i="2" s="1"/>
  <c r="K16209" i="2" s="1"/>
  <c r="K16210" i="2" s="1"/>
  <c r="K16211" i="2" s="1"/>
  <c r="K16212" i="2" s="1"/>
  <c r="K16213" i="2" s="1"/>
  <c r="K16214" i="2" s="1"/>
  <c r="K16215" i="2" s="1"/>
  <c r="K16216" i="2" s="1"/>
  <c r="K16217" i="2" s="1"/>
  <c r="K16218" i="2" s="1"/>
  <c r="K16219" i="2" s="1"/>
  <c r="K16220" i="2" s="1"/>
  <c r="K16221" i="2" s="1"/>
  <c r="K16222" i="2" s="1"/>
  <c r="K16223" i="2" s="1"/>
  <c r="K16224" i="2" s="1"/>
  <c r="K16225" i="2" s="1"/>
  <c r="K16226" i="2" s="1"/>
  <c r="K16227" i="2" s="1"/>
  <c r="K16228" i="2" s="1"/>
  <c r="K16229" i="2" s="1"/>
  <c r="K16230" i="2" s="1"/>
  <c r="K16231" i="2" s="1"/>
  <c r="K16232" i="2" s="1"/>
  <c r="K16233" i="2" s="1"/>
  <c r="K16234" i="2" s="1"/>
  <c r="K16235" i="2" s="1"/>
  <c r="K16236" i="2" s="1"/>
  <c r="K16237" i="2" s="1"/>
  <c r="K16238" i="2" s="1"/>
  <c r="K16239" i="2" s="1"/>
  <c r="K16240" i="2" s="1"/>
  <c r="K16241" i="2" s="1"/>
  <c r="K16242" i="2" s="1"/>
  <c r="K16243" i="2" s="1"/>
  <c r="K16244" i="2" s="1"/>
  <c r="K16245" i="2" s="1"/>
  <c r="K16246" i="2" s="1"/>
  <c r="K16247" i="2" s="1"/>
  <c r="K16248" i="2" s="1"/>
  <c r="K16249" i="2" s="1"/>
  <c r="K16250" i="2" s="1"/>
  <c r="K16251" i="2" s="1"/>
  <c r="K16252" i="2" s="1"/>
  <c r="K16253" i="2" s="1"/>
  <c r="K16254" i="2" s="1"/>
  <c r="K16255" i="2" s="1"/>
  <c r="K16256" i="2" s="1"/>
  <c r="K16257" i="2" s="1"/>
  <c r="K16258" i="2" s="1"/>
  <c r="K16259" i="2" s="1"/>
  <c r="K16260" i="2" s="1"/>
  <c r="K16261" i="2" s="1"/>
  <c r="K16262" i="2" s="1"/>
  <c r="K16263" i="2" s="1"/>
  <c r="K16264" i="2" s="1"/>
  <c r="K16265" i="2" s="1"/>
  <c r="K16266" i="2" s="1"/>
  <c r="K16267" i="2" s="1"/>
  <c r="K16268" i="2" s="1"/>
  <c r="K16269" i="2" s="1"/>
  <c r="K16270" i="2" s="1"/>
  <c r="K16271" i="2" s="1"/>
  <c r="K16272" i="2" s="1"/>
  <c r="K16273" i="2" s="1"/>
  <c r="K16274" i="2" s="1"/>
  <c r="K16275" i="2" s="1"/>
  <c r="K16276" i="2" s="1"/>
  <c r="K16277" i="2" s="1"/>
  <c r="K16278" i="2" s="1"/>
  <c r="K16279" i="2" s="1"/>
  <c r="K16280" i="2" s="1"/>
  <c r="K16281" i="2" s="1"/>
  <c r="K16282" i="2" s="1"/>
  <c r="K16283" i="2" s="1"/>
  <c r="K16284" i="2" s="1"/>
  <c r="K16285" i="2" s="1"/>
  <c r="K16286" i="2" s="1"/>
  <c r="K16287" i="2" s="1"/>
  <c r="K16288" i="2" s="1"/>
  <c r="K16289" i="2" s="1"/>
  <c r="K16290" i="2" s="1"/>
  <c r="K16291" i="2" s="1"/>
  <c r="K16292" i="2" s="1"/>
  <c r="K16293" i="2" s="1"/>
  <c r="K16294" i="2" s="1"/>
  <c r="K16295" i="2" s="1"/>
  <c r="K16296" i="2" s="1"/>
  <c r="K16297" i="2" s="1"/>
  <c r="K16298" i="2" s="1"/>
  <c r="K16299" i="2" s="1"/>
  <c r="K16300" i="2" s="1"/>
  <c r="K16301" i="2" s="1"/>
  <c r="K16302" i="2" s="1"/>
  <c r="K16303" i="2" s="1"/>
  <c r="K16304" i="2" s="1"/>
  <c r="K16305" i="2" s="1"/>
  <c r="K16306" i="2" s="1"/>
  <c r="K16307" i="2" s="1"/>
  <c r="K16308" i="2" s="1"/>
  <c r="K16309" i="2" s="1"/>
  <c r="K16310" i="2" s="1"/>
  <c r="K16311" i="2" s="1"/>
  <c r="K16312" i="2" s="1"/>
  <c r="K16313" i="2" s="1"/>
  <c r="K16314" i="2" s="1"/>
  <c r="K16315" i="2" s="1"/>
  <c r="K16316" i="2" s="1"/>
  <c r="K16317" i="2" s="1"/>
  <c r="K16318" i="2" s="1"/>
  <c r="K16319" i="2" s="1"/>
  <c r="K16320" i="2" s="1"/>
  <c r="K16321" i="2" s="1"/>
  <c r="K16322" i="2" s="1"/>
  <c r="K16323" i="2" s="1"/>
  <c r="K16324" i="2" s="1"/>
  <c r="K16325" i="2" s="1"/>
  <c r="K16326" i="2" s="1"/>
  <c r="K16327" i="2" s="1"/>
  <c r="K16328" i="2" s="1"/>
  <c r="K16329" i="2" s="1"/>
  <c r="K16330" i="2" s="1"/>
  <c r="K16331" i="2" s="1"/>
  <c r="K16332" i="2" s="1"/>
  <c r="K16333" i="2" s="1"/>
  <c r="K16334" i="2" s="1"/>
  <c r="K16335" i="2" s="1"/>
  <c r="K16336" i="2" s="1"/>
  <c r="K16337" i="2" s="1"/>
  <c r="K16338" i="2" s="1"/>
  <c r="K16339" i="2" s="1"/>
  <c r="K16340" i="2" s="1"/>
  <c r="K16341" i="2" s="1"/>
  <c r="K16342" i="2" s="1"/>
  <c r="K16343" i="2" s="1"/>
  <c r="K16344" i="2" s="1"/>
  <c r="K16345" i="2" s="1"/>
  <c r="K16346" i="2" s="1"/>
  <c r="K16347" i="2" s="1"/>
  <c r="K16348" i="2" s="1"/>
  <c r="K16349" i="2" s="1"/>
  <c r="K16350" i="2" s="1"/>
  <c r="K16351" i="2" s="1"/>
  <c r="K16352" i="2" s="1"/>
  <c r="K16353" i="2" s="1"/>
  <c r="K16354" i="2" s="1"/>
  <c r="K16355" i="2" s="1"/>
  <c r="K16356" i="2" s="1"/>
  <c r="K16357" i="2" s="1"/>
  <c r="K16358" i="2" s="1"/>
  <c r="K16359" i="2" s="1"/>
  <c r="K16360" i="2" s="1"/>
  <c r="K16361" i="2" s="1"/>
  <c r="K16362" i="2" s="1"/>
  <c r="K16363" i="2" s="1"/>
  <c r="K16364" i="2" s="1"/>
  <c r="K16365" i="2" s="1"/>
  <c r="K16366" i="2" s="1"/>
  <c r="K16367" i="2" s="1"/>
  <c r="K16368" i="2" s="1"/>
  <c r="K16369" i="2" s="1"/>
  <c r="K16370" i="2" s="1"/>
  <c r="K16371" i="2" s="1"/>
  <c r="K16372" i="2" s="1"/>
  <c r="K16373" i="2" s="1"/>
  <c r="K16374" i="2" s="1"/>
  <c r="K16375" i="2" s="1"/>
  <c r="K16376" i="2" s="1"/>
  <c r="K16377" i="2" s="1"/>
  <c r="K16378" i="2" s="1"/>
  <c r="K16379" i="2" s="1"/>
  <c r="K16380" i="2" s="1"/>
  <c r="K16381" i="2" s="1"/>
  <c r="K16382" i="2" s="1"/>
  <c r="K16383" i="2" s="1"/>
  <c r="K16384" i="2" s="1"/>
  <c r="K16385" i="2" s="1"/>
  <c r="K16386" i="2" s="1"/>
  <c r="K16387" i="2" s="1"/>
  <c r="K16388" i="2" s="1"/>
  <c r="K16389" i="2" s="1"/>
  <c r="K16390" i="2" s="1"/>
  <c r="K16391" i="2" s="1"/>
  <c r="K16392" i="2" s="1"/>
  <c r="K16393" i="2" s="1"/>
  <c r="K16394" i="2" s="1"/>
  <c r="K16395" i="2" s="1"/>
  <c r="K16396" i="2" s="1"/>
  <c r="K16397" i="2" s="1"/>
  <c r="K16398" i="2" s="1"/>
  <c r="K16399" i="2" s="1"/>
  <c r="K16400" i="2" s="1"/>
  <c r="K16401" i="2" s="1"/>
  <c r="K16402" i="2" s="1"/>
  <c r="K16403" i="2" s="1"/>
  <c r="K16404" i="2" s="1"/>
  <c r="K16405" i="2" s="1"/>
  <c r="K16406" i="2" s="1"/>
  <c r="K16407" i="2" s="1"/>
  <c r="K16408" i="2" s="1"/>
  <c r="K16409" i="2" s="1"/>
  <c r="K16410" i="2" s="1"/>
  <c r="K16411" i="2" s="1"/>
  <c r="K16412" i="2" s="1"/>
  <c r="K16413" i="2" s="1"/>
  <c r="K16414" i="2" s="1"/>
  <c r="K16415" i="2" s="1"/>
  <c r="K16416" i="2" s="1"/>
  <c r="K16417" i="2" s="1"/>
  <c r="K16418" i="2" s="1"/>
  <c r="K16419" i="2" s="1"/>
  <c r="K16420" i="2" s="1"/>
  <c r="K16421" i="2" s="1"/>
  <c r="K16422" i="2" s="1"/>
  <c r="K16423" i="2" s="1"/>
  <c r="K16424" i="2" s="1"/>
  <c r="K16425" i="2" s="1"/>
  <c r="K16426" i="2" s="1"/>
  <c r="K16427" i="2" s="1"/>
  <c r="K16428" i="2" s="1"/>
  <c r="K16429" i="2" s="1"/>
  <c r="K16430" i="2" s="1"/>
  <c r="K16431" i="2" s="1"/>
  <c r="K16432" i="2" s="1"/>
  <c r="K16433" i="2" s="1"/>
  <c r="K16434" i="2" s="1"/>
  <c r="K16435" i="2" s="1"/>
  <c r="K16436" i="2" s="1"/>
  <c r="K16437" i="2" s="1"/>
  <c r="K16438" i="2" s="1"/>
  <c r="K16439" i="2" s="1"/>
  <c r="K16440" i="2" s="1"/>
  <c r="K16441" i="2" s="1"/>
  <c r="K16442" i="2" s="1"/>
  <c r="K16443" i="2" s="1"/>
  <c r="K16444" i="2" s="1"/>
  <c r="K16445" i="2" s="1"/>
  <c r="K16446" i="2" s="1"/>
  <c r="K16447" i="2" s="1"/>
  <c r="K16448" i="2" s="1"/>
  <c r="K16449" i="2" s="1"/>
  <c r="K16450" i="2" s="1"/>
  <c r="K16451" i="2" s="1"/>
  <c r="K16452" i="2" s="1"/>
  <c r="K16453" i="2" s="1"/>
  <c r="K16454" i="2" s="1"/>
  <c r="K16455" i="2" s="1"/>
  <c r="K16456" i="2" s="1"/>
  <c r="K16457" i="2" s="1"/>
  <c r="K16458" i="2" s="1"/>
  <c r="K16459" i="2" s="1"/>
  <c r="K16460" i="2" s="1"/>
  <c r="K16461" i="2" s="1"/>
  <c r="K16462" i="2" s="1"/>
  <c r="K16463" i="2" s="1"/>
  <c r="K16464" i="2" s="1"/>
  <c r="K16465" i="2" s="1"/>
  <c r="K16466" i="2" s="1"/>
  <c r="K16467" i="2" s="1"/>
  <c r="K16468" i="2" s="1"/>
  <c r="K16469" i="2" s="1"/>
  <c r="K16470" i="2" s="1"/>
  <c r="K16471" i="2" s="1"/>
  <c r="K16472" i="2" s="1"/>
  <c r="K16473" i="2" s="1"/>
  <c r="K16474" i="2" s="1"/>
  <c r="K16475" i="2" s="1"/>
  <c r="K16476" i="2" s="1"/>
  <c r="K16477" i="2" s="1"/>
  <c r="K16478" i="2" s="1"/>
  <c r="K16479" i="2" s="1"/>
  <c r="K16480" i="2" s="1"/>
  <c r="K16481" i="2" s="1"/>
  <c r="K16482" i="2" s="1"/>
  <c r="K16483" i="2" s="1"/>
  <c r="K16484" i="2" s="1"/>
  <c r="K16485" i="2" s="1"/>
  <c r="K16486" i="2" s="1"/>
  <c r="K16487" i="2" s="1"/>
  <c r="K16488" i="2" s="1"/>
  <c r="K16489" i="2" s="1"/>
  <c r="K16490" i="2" s="1"/>
  <c r="K16491" i="2" s="1"/>
  <c r="K16492" i="2" s="1"/>
  <c r="K16493" i="2" s="1"/>
  <c r="K16494" i="2" s="1"/>
  <c r="K16495" i="2" s="1"/>
  <c r="K16496" i="2" s="1"/>
  <c r="K16497" i="2" s="1"/>
  <c r="K16498" i="2" s="1"/>
  <c r="K16499" i="2" s="1"/>
  <c r="K16500" i="2" s="1"/>
  <c r="K16501" i="2" s="1"/>
  <c r="K16502" i="2" s="1"/>
  <c r="K16503" i="2" s="1"/>
  <c r="K16504" i="2" s="1"/>
  <c r="K16505" i="2" s="1"/>
  <c r="K16506" i="2" s="1"/>
  <c r="K16507" i="2" s="1"/>
  <c r="K16508" i="2" s="1"/>
  <c r="K16509" i="2" s="1"/>
  <c r="K16510" i="2" s="1"/>
  <c r="K16511" i="2" s="1"/>
  <c r="K16512" i="2" s="1"/>
  <c r="K16513" i="2" s="1"/>
  <c r="K16514" i="2" s="1"/>
  <c r="K16515" i="2" s="1"/>
  <c r="K16516" i="2" s="1"/>
  <c r="K16517" i="2" s="1"/>
  <c r="K16518" i="2" s="1"/>
  <c r="K16519" i="2" s="1"/>
  <c r="K16520" i="2" s="1"/>
  <c r="K16521" i="2" s="1"/>
  <c r="K16522" i="2" s="1"/>
  <c r="K16523" i="2" s="1"/>
  <c r="K16524" i="2" s="1"/>
  <c r="K16525" i="2" s="1"/>
  <c r="K16526" i="2" s="1"/>
  <c r="K16527" i="2" s="1"/>
  <c r="K16528" i="2" s="1"/>
  <c r="K16529" i="2" s="1"/>
  <c r="K16530" i="2" s="1"/>
  <c r="K16531" i="2" s="1"/>
  <c r="K16532" i="2" s="1"/>
  <c r="K16533" i="2" s="1"/>
  <c r="K16534" i="2" s="1"/>
  <c r="K16535" i="2" s="1"/>
  <c r="K16536" i="2" s="1"/>
  <c r="K16537" i="2" s="1"/>
  <c r="K16538" i="2" s="1"/>
  <c r="K16539" i="2" s="1"/>
  <c r="K16540" i="2" s="1"/>
  <c r="K16541" i="2" s="1"/>
  <c r="K16542" i="2" s="1"/>
  <c r="K16543" i="2" s="1"/>
  <c r="K16544" i="2" s="1"/>
  <c r="K16545" i="2" s="1"/>
  <c r="K16546" i="2" s="1"/>
  <c r="K16547" i="2" s="1"/>
  <c r="K16548" i="2" s="1"/>
  <c r="K16549" i="2" s="1"/>
  <c r="K16550" i="2" s="1"/>
  <c r="K16551" i="2" s="1"/>
  <c r="K16552" i="2" s="1"/>
  <c r="K16553" i="2" s="1"/>
  <c r="K16554" i="2" s="1"/>
  <c r="K16555" i="2" s="1"/>
  <c r="K16556" i="2" s="1"/>
  <c r="K16557" i="2" s="1"/>
  <c r="K16558" i="2" s="1"/>
  <c r="K16559" i="2" s="1"/>
  <c r="K16560" i="2" s="1"/>
  <c r="K16561" i="2" s="1"/>
  <c r="K16562" i="2" s="1"/>
  <c r="K16563" i="2" s="1"/>
  <c r="K16564" i="2" s="1"/>
  <c r="K16565" i="2" s="1"/>
  <c r="K16566" i="2" s="1"/>
  <c r="K16567" i="2" s="1"/>
  <c r="K16568" i="2" s="1"/>
  <c r="K16569" i="2" s="1"/>
  <c r="K16570" i="2" s="1"/>
  <c r="K16571" i="2" s="1"/>
  <c r="K16572" i="2" s="1"/>
  <c r="K16573" i="2" s="1"/>
  <c r="K16574" i="2" s="1"/>
  <c r="K16575" i="2" s="1"/>
  <c r="K16576" i="2" s="1"/>
  <c r="K16577" i="2" s="1"/>
  <c r="K16578" i="2" s="1"/>
  <c r="K16579" i="2" s="1"/>
  <c r="K16580" i="2" s="1"/>
  <c r="K16581" i="2" s="1"/>
  <c r="K16582" i="2" s="1"/>
  <c r="K16583" i="2" s="1"/>
  <c r="K16584" i="2" s="1"/>
  <c r="K16585" i="2" s="1"/>
  <c r="K16586" i="2" s="1"/>
  <c r="K16587" i="2" s="1"/>
  <c r="K16588" i="2" s="1"/>
  <c r="K16589" i="2" s="1"/>
  <c r="K16590" i="2" s="1"/>
  <c r="K16591" i="2" s="1"/>
  <c r="K16592" i="2" s="1"/>
  <c r="K16593" i="2" s="1"/>
  <c r="K16594" i="2" s="1"/>
  <c r="K16595" i="2" s="1"/>
  <c r="K16596" i="2" s="1"/>
  <c r="K16597" i="2" s="1"/>
  <c r="K16598" i="2" s="1"/>
  <c r="K16599" i="2" s="1"/>
  <c r="K16600" i="2" s="1"/>
  <c r="K16601" i="2" s="1"/>
  <c r="K16602" i="2" s="1"/>
  <c r="K16603" i="2" s="1"/>
  <c r="K16604" i="2" s="1"/>
  <c r="K16605" i="2" s="1"/>
  <c r="K16606" i="2" s="1"/>
  <c r="K16607" i="2" s="1"/>
  <c r="K16608" i="2" s="1"/>
  <c r="K16609" i="2" s="1"/>
  <c r="K16610" i="2" s="1"/>
  <c r="K16611" i="2" s="1"/>
  <c r="K16612" i="2" s="1"/>
  <c r="K16613" i="2" s="1"/>
  <c r="K16614" i="2" s="1"/>
  <c r="K16615" i="2" s="1"/>
  <c r="K16616" i="2" s="1"/>
  <c r="K16617" i="2" s="1"/>
  <c r="K16618" i="2" s="1"/>
  <c r="K16619" i="2" s="1"/>
  <c r="K16620" i="2" s="1"/>
  <c r="K16621" i="2" s="1"/>
  <c r="K16622" i="2" s="1"/>
  <c r="K16623" i="2" s="1"/>
  <c r="K16624" i="2" s="1"/>
  <c r="K16625" i="2" s="1"/>
  <c r="K16626" i="2" s="1"/>
  <c r="K16627" i="2" s="1"/>
  <c r="K16628" i="2" s="1"/>
  <c r="K16629" i="2" s="1"/>
  <c r="K16630" i="2" s="1"/>
  <c r="K16631" i="2" s="1"/>
  <c r="K16632" i="2" s="1"/>
  <c r="K16633" i="2" s="1"/>
  <c r="K16634" i="2" s="1"/>
  <c r="K16635" i="2" s="1"/>
  <c r="K16636" i="2" s="1"/>
  <c r="K16637" i="2" s="1"/>
  <c r="K16638" i="2" s="1"/>
  <c r="K16639" i="2" s="1"/>
  <c r="K16640" i="2" s="1"/>
  <c r="K16641" i="2" s="1"/>
  <c r="K16642" i="2" s="1"/>
  <c r="K16643" i="2" s="1"/>
  <c r="K16644" i="2" s="1"/>
  <c r="K16645" i="2" s="1"/>
  <c r="K16646" i="2" s="1"/>
  <c r="K16647" i="2" s="1"/>
  <c r="K16648" i="2" s="1"/>
  <c r="K16649" i="2" s="1"/>
  <c r="K16650" i="2" s="1"/>
  <c r="K16651" i="2" s="1"/>
  <c r="K16652" i="2" s="1"/>
  <c r="K16653" i="2" s="1"/>
  <c r="K16654" i="2" s="1"/>
  <c r="K16655" i="2" s="1"/>
  <c r="K16656" i="2" s="1"/>
  <c r="K16657" i="2" s="1"/>
  <c r="K16658" i="2" s="1"/>
  <c r="K16659" i="2" s="1"/>
  <c r="K16660" i="2" s="1"/>
  <c r="K16661" i="2" s="1"/>
  <c r="K16662" i="2" s="1"/>
  <c r="K16663" i="2" s="1"/>
  <c r="K16664" i="2" s="1"/>
  <c r="K16665" i="2" s="1"/>
  <c r="K16666" i="2" s="1"/>
  <c r="K16667" i="2" s="1"/>
  <c r="K16668" i="2" s="1"/>
  <c r="K16669" i="2" s="1"/>
  <c r="K16670" i="2" s="1"/>
  <c r="K16671" i="2" s="1"/>
  <c r="K16672" i="2" s="1"/>
  <c r="K16673" i="2" s="1"/>
  <c r="K16674" i="2" s="1"/>
  <c r="K16675" i="2" s="1"/>
  <c r="K16676" i="2" s="1"/>
  <c r="K16677" i="2" s="1"/>
  <c r="K16678" i="2" s="1"/>
  <c r="K16679" i="2" s="1"/>
  <c r="K16680" i="2" s="1"/>
  <c r="K16681" i="2" s="1"/>
  <c r="K16682" i="2" s="1"/>
  <c r="K16683" i="2" s="1"/>
  <c r="K16684" i="2" s="1"/>
  <c r="K16685" i="2" s="1"/>
  <c r="K16686" i="2" s="1"/>
  <c r="K16687" i="2" s="1"/>
  <c r="K16688" i="2" s="1"/>
  <c r="K16689" i="2" s="1"/>
  <c r="K16690" i="2" s="1"/>
  <c r="K16691" i="2" s="1"/>
  <c r="K16692" i="2" s="1"/>
  <c r="K16693" i="2" s="1"/>
  <c r="K16694" i="2" s="1"/>
  <c r="K16695" i="2" s="1"/>
  <c r="K16696" i="2" s="1"/>
  <c r="K16697" i="2" s="1"/>
  <c r="K16698" i="2" s="1"/>
  <c r="K16699" i="2" s="1"/>
  <c r="K16700" i="2" s="1"/>
  <c r="K16701" i="2" s="1"/>
  <c r="K16702" i="2" s="1"/>
  <c r="K16703" i="2" s="1"/>
  <c r="K16704" i="2" s="1"/>
  <c r="K16705" i="2" s="1"/>
  <c r="K16706" i="2" s="1"/>
  <c r="K16707" i="2" s="1"/>
  <c r="K16708" i="2" s="1"/>
  <c r="K16709" i="2" s="1"/>
  <c r="K16710" i="2" s="1"/>
  <c r="K16711" i="2" s="1"/>
  <c r="K16712" i="2" s="1"/>
  <c r="K16713" i="2" s="1"/>
  <c r="K16714" i="2" s="1"/>
  <c r="K16715" i="2" s="1"/>
  <c r="K16716" i="2" s="1"/>
  <c r="K16717" i="2" s="1"/>
  <c r="K16718" i="2" s="1"/>
  <c r="K16719" i="2" s="1"/>
  <c r="K16720" i="2" s="1"/>
  <c r="K16721" i="2" s="1"/>
  <c r="K16722" i="2" s="1"/>
  <c r="K16723" i="2" s="1"/>
  <c r="K16724" i="2" s="1"/>
  <c r="K16725" i="2" s="1"/>
  <c r="K16726" i="2" s="1"/>
  <c r="K16727" i="2" s="1"/>
  <c r="K16728" i="2" s="1"/>
  <c r="K16729" i="2" s="1"/>
  <c r="K16730" i="2" s="1"/>
  <c r="K16731" i="2" s="1"/>
  <c r="K16732" i="2" s="1"/>
  <c r="K16733" i="2" s="1"/>
  <c r="K16734" i="2" s="1"/>
  <c r="K16735" i="2" s="1"/>
  <c r="K16736" i="2" s="1"/>
  <c r="K16737" i="2" s="1"/>
  <c r="K16738" i="2" s="1"/>
  <c r="K16739" i="2" s="1"/>
  <c r="K16740" i="2" s="1"/>
  <c r="K16741" i="2" s="1"/>
  <c r="K16742" i="2" s="1"/>
  <c r="K16743" i="2" s="1"/>
  <c r="K16744" i="2" s="1"/>
  <c r="K16745" i="2" s="1"/>
  <c r="K16746" i="2" s="1"/>
  <c r="K16747" i="2" s="1"/>
  <c r="K16748" i="2" s="1"/>
  <c r="K16749" i="2" s="1"/>
  <c r="K16750" i="2" s="1"/>
  <c r="K16751" i="2" s="1"/>
  <c r="K16752" i="2" s="1"/>
  <c r="K16753" i="2" s="1"/>
  <c r="K16754" i="2" s="1"/>
  <c r="K16755" i="2" s="1"/>
  <c r="K16756" i="2" s="1"/>
  <c r="K16757" i="2" s="1"/>
  <c r="K16758" i="2" s="1"/>
  <c r="K16759" i="2" s="1"/>
  <c r="K16760" i="2" s="1"/>
  <c r="K16761" i="2" s="1"/>
  <c r="K16762" i="2" s="1"/>
  <c r="K16763" i="2" s="1"/>
  <c r="K16764" i="2" s="1"/>
  <c r="K16765" i="2" s="1"/>
  <c r="K16766" i="2" s="1"/>
  <c r="K16767" i="2" s="1"/>
  <c r="K16768" i="2" s="1"/>
  <c r="K16769" i="2" s="1"/>
  <c r="K16770" i="2" s="1"/>
  <c r="K16771" i="2" s="1"/>
  <c r="K16772" i="2" s="1"/>
  <c r="K16773" i="2" s="1"/>
  <c r="K16774" i="2" s="1"/>
  <c r="K16775" i="2" s="1"/>
  <c r="K16776" i="2" s="1"/>
  <c r="K16777" i="2" s="1"/>
  <c r="K16778" i="2" s="1"/>
  <c r="K16779" i="2" s="1"/>
  <c r="K16780" i="2" s="1"/>
  <c r="K16781" i="2" s="1"/>
  <c r="K16782" i="2" s="1"/>
  <c r="K16783" i="2" s="1"/>
  <c r="K16784" i="2" s="1"/>
  <c r="K16785" i="2" s="1"/>
  <c r="K16786" i="2" s="1"/>
  <c r="K16787" i="2" s="1"/>
  <c r="K16788" i="2" s="1"/>
  <c r="K16789" i="2" s="1"/>
  <c r="K16790" i="2" s="1"/>
  <c r="K16791" i="2" s="1"/>
  <c r="K16792" i="2" s="1"/>
  <c r="K16793" i="2" s="1"/>
  <c r="K16794" i="2" s="1"/>
  <c r="K16795" i="2" s="1"/>
  <c r="K16796" i="2" s="1"/>
  <c r="K16797" i="2" s="1"/>
  <c r="K16798" i="2" s="1"/>
  <c r="K16799" i="2" s="1"/>
  <c r="K16800" i="2" s="1"/>
  <c r="K16801" i="2" s="1"/>
  <c r="K16802" i="2" s="1"/>
  <c r="K16803" i="2" s="1"/>
  <c r="K16804" i="2" s="1"/>
  <c r="K16805" i="2" s="1"/>
  <c r="K16806" i="2" s="1"/>
  <c r="K16807" i="2" s="1"/>
  <c r="K16808" i="2" s="1"/>
  <c r="K16809" i="2" s="1"/>
  <c r="K16810" i="2" s="1"/>
  <c r="K16811" i="2" s="1"/>
  <c r="K16812" i="2" s="1"/>
  <c r="K16813" i="2" s="1"/>
  <c r="K16814" i="2" s="1"/>
  <c r="K16815" i="2" s="1"/>
  <c r="K16816" i="2" s="1"/>
  <c r="K16817" i="2" s="1"/>
  <c r="K16818" i="2" s="1"/>
  <c r="K16819" i="2" s="1"/>
  <c r="K16820" i="2" s="1"/>
  <c r="K16821" i="2" s="1"/>
  <c r="K16822" i="2" s="1"/>
  <c r="K16823" i="2" s="1"/>
  <c r="K16824" i="2" s="1"/>
  <c r="K16825" i="2" s="1"/>
  <c r="K16826" i="2" s="1"/>
  <c r="K16827" i="2" s="1"/>
  <c r="K16828" i="2" s="1"/>
  <c r="K16829" i="2" s="1"/>
  <c r="K16830" i="2" s="1"/>
  <c r="K16831" i="2" s="1"/>
  <c r="K16832" i="2" s="1"/>
  <c r="K16833" i="2" s="1"/>
  <c r="K16834" i="2" s="1"/>
  <c r="K16835" i="2" s="1"/>
  <c r="K16836" i="2" s="1"/>
  <c r="K16837" i="2" s="1"/>
  <c r="K16838" i="2" s="1"/>
  <c r="K16839" i="2" s="1"/>
  <c r="K16840" i="2" s="1"/>
  <c r="K16841" i="2" s="1"/>
  <c r="K16842" i="2" s="1"/>
  <c r="K16843" i="2" s="1"/>
  <c r="K16844" i="2" s="1"/>
  <c r="K16845" i="2" s="1"/>
  <c r="K16846" i="2" s="1"/>
  <c r="K16847" i="2" s="1"/>
  <c r="K16848" i="2" s="1"/>
  <c r="K16849" i="2" s="1"/>
  <c r="K16850" i="2" s="1"/>
  <c r="K16851" i="2" s="1"/>
  <c r="K16852" i="2" s="1"/>
  <c r="K16853" i="2" s="1"/>
  <c r="K16854" i="2" s="1"/>
  <c r="K16855" i="2" s="1"/>
  <c r="K16856" i="2" s="1"/>
  <c r="K16857" i="2" s="1"/>
  <c r="K16858" i="2" s="1"/>
  <c r="K16859" i="2" s="1"/>
  <c r="K16860" i="2" s="1"/>
  <c r="K16861" i="2" s="1"/>
  <c r="K16862" i="2" s="1"/>
  <c r="K16863" i="2" s="1"/>
  <c r="K16864" i="2" s="1"/>
  <c r="K16865" i="2" s="1"/>
  <c r="K16866" i="2" s="1"/>
  <c r="K16867" i="2" s="1"/>
  <c r="K16868" i="2" s="1"/>
  <c r="K16869" i="2" s="1"/>
  <c r="K16870" i="2" s="1"/>
  <c r="K16871" i="2" s="1"/>
  <c r="K16872" i="2" s="1"/>
  <c r="K16873" i="2" s="1"/>
  <c r="K16874" i="2" s="1"/>
  <c r="K16875" i="2" s="1"/>
  <c r="K16876" i="2" s="1"/>
  <c r="K16877" i="2" s="1"/>
  <c r="K16878" i="2" s="1"/>
  <c r="K16879" i="2" s="1"/>
  <c r="K16880" i="2" s="1"/>
  <c r="K16881" i="2" s="1"/>
  <c r="K16882" i="2" s="1"/>
  <c r="K16883" i="2" s="1"/>
  <c r="K16884" i="2" s="1"/>
  <c r="K16885" i="2" s="1"/>
  <c r="K16886" i="2" s="1"/>
  <c r="K16887" i="2" s="1"/>
  <c r="K16888" i="2" s="1"/>
  <c r="K16889" i="2" s="1"/>
  <c r="K16890" i="2" s="1"/>
  <c r="K16891" i="2" s="1"/>
  <c r="K16892" i="2" s="1"/>
  <c r="K16893" i="2" s="1"/>
  <c r="K16894" i="2" s="1"/>
  <c r="K16895" i="2" s="1"/>
  <c r="K16896" i="2" s="1"/>
  <c r="K16897" i="2" s="1"/>
  <c r="K16898" i="2" s="1"/>
  <c r="K16899" i="2" s="1"/>
  <c r="K16900" i="2" s="1"/>
  <c r="K16901" i="2" s="1"/>
  <c r="K16902" i="2" s="1"/>
  <c r="K16903" i="2" s="1"/>
  <c r="K16904" i="2" s="1"/>
  <c r="K16905" i="2" s="1"/>
  <c r="K16906" i="2" s="1"/>
  <c r="K16907" i="2" s="1"/>
  <c r="K16908" i="2" s="1"/>
  <c r="K16909" i="2" s="1"/>
  <c r="K16910" i="2" s="1"/>
  <c r="K16911" i="2" s="1"/>
  <c r="K16912" i="2" s="1"/>
  <c r="K16913" i="2" s="1"/>
  <c r="K16914" i="2" s="1"/>
  <c r="K16915" i="2" s="1"/>
  <c r="K16916" i="2" s="1"/>
  <c r="K16917" i="2" s="1"/>
  <c r="K16918" i="2" s="1"/>
  <c r="K16919" i="2" s="1"/>
  <c r="K16920" i="2" s="1"/>
  <c r="K16921" i="2" s="1"/>
  <c r="K16922" i="2" s="1"/>
  <c r="K16923" i="2" s="1"/>
  <c r="K16924" i="2" s="1"/>
  <c r="K16925" i="2" s="1"/>
  <c r="K16926" i="2" s="1"/>
  <c r="K16927" i="2" s="1"/>
  <c r="K16928" i="2" s="1"/>
  <c r="K16929" i="2" s="1"/>
  <c r="K16930" i="2" s="1"/>
  <c r="K16931" i="2" s="1"/>
  <c r="K16932" i="2" s="1"/>
  <c r="K16933" i="2" s="1"/>
  <c r="K16934" i="2" s="1"/>
  <c r="K16935" i="2" s="1"/>
  <c r="K16936" i="2" s="1"/>
  <c r="K16937" i="2" s="1"/>
  <c r="K16938" i="2" s="1"/>
  <c r="K16939" i="2" s="1"/>
  <c r="K16940" i="2" s="1"/>
  <c r="K16941" i="2" s="1"/>
  <c r="K16942" i="2" s="1"/>
  <c r="K16943" i="2" s="1"/>
  <c r="K16944" i="2" s="1"/>
  <c r="K16945" i="2" s="1"/>
  <c r="K16946" i="2" s="1"/>
  <c r="K16947" i="2" s="1"/>
  <c r="K16948" i="2" s="1"/>
  <c r="K16949" i="2" s="1"/>
  <c r="K16950" i="2" s="1"/>
  <c r="K16951" i="2" s="1"/>
  <c r="K16952" i="2" s="1"/>
  <c r="K16953" i="2" s="1"/>
  <c r="K16954" i="2" s="1"/>
  <c r="K16955" i="2" s="1"/>
  <c r="K16956" i="2" s="1"/>
  <c r="K16957" i="2" s="1"/>
  <c r="K16958" i="2" s="1"/>
  <c r="K16959" i="2" s="1"/>
  <c r="K16960" i="2" s="1"/>
  <c r="K16961" i="2" s="1"/>
  <c r="K16962" i="2" s="1"/>
  <c r="K16963" i="2" s="1"/>
  <c r="K16964" i="2" s="1"/>
  <c r="K16965" i="2" s="1"/>
  <c r="K16966" i="2" s="1"/>
  <c r="K16967" i="2" s="1"/>
  <c r="K16968" i="2" s="1"/>
  <c r="K16969" i="2" s="1"/>
  <c r="K16970" i="2" s="1"/>
  <c r="K16971" i="2" s="1"/>
  <c r="K16972" i="2" s="1"/>
  <c r="K16973" i="2" s="1"/>
  <c r="K16974" i="2" s="1"/>
  <c r="K16975" i="2" s="1"/>
  <c r="K16976" i="2" s="1"/>
  <c r="K16977" i="2" s="1"/>
  <c r="K16978" i="2" s="1"/>
  <c r="K16979" i="2" s="1"/>
  <c r="K16980" i="2" s="1"/>
  <c r="K16981" i="2" s="1"/>
  <c r="K16982" i="2" s="1"/>
  <c r="K16983" i="2" s="1"/>
  <c r="K16984" i="2" s="1"/>
  <c r="K16985" i="2" s="1"/>
  <c r="K16986" i="2" s="1"/>
  <c r="K16987" i="2" s="1"/>
  <c r="K16988" i="2" s="1"/>
  <c r="K16989" i="2" s="1"/>
  <c r="K16990" i="2" s="1"/>
  <c r="K16991" i="2" s="1"/>
  <c r="K16992" i="2" s="1"/>
  <c r="K16993" i="2" s="1"/>
  <c r="K16994" i="2" s="1"/>
  <c r="K16995" i="2" s="1"/>
  <c r="K16996" i="2" s="1"/>
  <c r="K16997" i="2" s="1"/>
  <c r="K16998" i="2" s="1"/>
  <c r="K16999" i="2" s="1"/>
  <c r="K17000" i="2" s="1"/>
  <c r="K17001" i="2" s="1"/>
  <c r="K17002" i="2" s="1"/>
  <c r="K17003" i="2" s="1"/>
  <c r="K17004" i="2" s="1"/>
  <c r="K17005" i="2" s="1"/>
  <c r="K17006" i="2" s="1"/>
  <c r="K17007" i="2" s="1"/>
  <c r="K17008" i="2" s="1"/>
  <c r="K17009" i="2" s="1"/>
  <c r="K17010" i="2" s="1"/>
  <c r="K17011" i="2" s="1"/>
  <c r="K17012" i="2" s="1"/>
  <c r="K17013" i="2" s="1"/>
  <c r="K17014" i="2" s="1"/>
  <c r="K17015" i="2" s="1"/>
  <c r="K17016" i="2" s="1"/>
  <c r="K17017" i="2" s="1"/>
  <c r="K17018" i="2" s="1"/>
  <c r="K17019" i="2" s="1"/>
  <c r="K17020" i="2" s="1"/>
  <c r="K17021" i="2" s="1"/>
  <c r="K17022" i="2" s="1"/>
  <c r="K17023" i="2" s="1"/>
  <c r="K17024" i="2" s="1"/>
  <c r="K17025" i="2" s="1"/>
  <c r="K17026" i="2" s="1"/>
  <c r="K17027" i="2" s="1"/>
  <c r="K17028" i="2" s="1"/>
  <c r="K17029" i="2" s="1"/>
  <c r="K17030" i="2" s="1"/>
  <c r="K17031" i="2" s="1"/>
  <c r="K17032" i="2" s="1"/>
  <c r="K17033" i="2" s="1"/>
  <c r="K17034" i="2" s="1"/>
  <c r="K17035" i="2" s="1"/>
  <c r="K17036" i="2" s="1"/>
  <c r="K17037" i="2" s="1"/>
  <c r="K17038" i="2" s="1"/>
  <c r="K17039" i="2" s="1"/>
  <c r="K17040" i="2" s="1"/>
  <c r="K17041" i="2" s="1"/>
  <c r="K17042" i="2" s="1"/>
  <c r="K17043" i="2" s="1"/>
  <c r="K17044" i="2" s="1"/>
  <c r="K17045" i="2" s="1"/>
  <c r="K17046" i="2" s="1"/>
  <c r="K17047" i="2" s="1"/>
  <c r="K17048" i="2" s="1"/>
  <c r="K17049" i="2" s="1"/>
  <c r="K17050" i="2" s="1"/>
  <c r="K17051" i="2" s="1"/>
  <c r="K17052" i="2" s="1"/>
  <c r="K17053" i="2" s="1"/>
  <c r="K17054" i="2" s="1"/>
  <c r="K17055" i="2" s="1"/>
  <c r="K17056" i="2" s="1"/>
  <c r="K17057" i="2" s="1"/>
  <c r="K17058" i="2" s="1"/>
  <c r="K17059" i="2" s="1"/>
  <c r="K17060" i="2" s="1"/>
  <c r="K17061" i="2" s="1"/>
  <c r="K17062" i="2" s="1"/>
  <c r="K17063" i="2" s="1"/>
  <c r="K17064" i="2" s="1"/>
  <c r="K17065" i="2" s="1"/>
  <c r="K17066" i="2" s="1"/>
  <c r="K17067" i="2" s="1"/>
  <c r="K17068" i="2" s="1"/>
  <c r="K17069" i="2" s="1"/>
  <c r="K17070" i="2" s="1"/>
  <c r="K17071" i="2" s="1"/>
  <c r="K17072" i="2" s="1"/>
  <c r="K17073" i="2" s="1"/>
  <c r="K17074" i="2" s="1"/>
  <c r="K17075" i="2" s="1"/>
  <c r="K17076" i="2" s="1"/>
  <c r="K17077" i="2" s="1"/>
  <c r="K17078" i="2" s="1"/>
  <c r="K17079" i="2" s="1"/>
  <c r="K17080" i="2" s="1"/>
  <c r="K17081" i="2" s="1"/>
  <c r="K17082" i="2" s="1"/>
  <c r="K17083" i="2" s="1"/>
  <c r="K17084" i="2" s="1"/>
  <c r="K17085" i="2" s="1"/>
  <c r="K17086" i="2" s="1"/>
  <c r="K17087" i="2" s="1"/>
  <c r="K17088" i="2" s="1"/>
  <c r="K17089" i="2" s="1"/>
  <c r="K17090" i="2" s="1"/>
  <c r="K17091" i="2" s="1"/>
  <c r="K17092" i="2" s="1"/>
  <c r="K17093" i="2" s="1"/>
  <c r="K17094" i="2" s="1"/>
  <c r="K17095" i="2" s="1"/>
  <c r="K17096" i="2" s="1"/>
  <c r="K17097" i="2" s="1"/>
  <c r="K17098" i="2" s="1"/>
  <c r="K17099" i="2" s="1"/>
  <c r="K17100" i="2" s="1"/>
  <c r="K17101" i="2" s="1"/>
  <c r="K17102" i="2" s="1"/>
  <c r="K17103" i="2" s="1"/>
  <c r="K17104" i="2" s="1"/>
  <c r="K17105" i="2" s="1"/>
  <c r="K17106" i="2" s="1"/>
  <c r="K17107" i="2" s="1"/>
  <c r="K17108" i="2" s="1"/>
  <c r="K17109" i="2" s="1"/>
  <c r="K17110" i="2" s="1"/>
  <c r="K17111" i="2" s="1"/>
  <c r="K17112" i="2" s="1"/>
  <c r="K17113" i="2" s="1"/>
  <c r="K17114" i="2" s="1"/>
  <c r="K17115" i="2" s="1"/>
  <c r="K17116" i="2" s="1"/>
  <c r="K17117" i="2" s="1"/>
  <c r="K17118" i="2" s="1"/>
  <c r="K17119" i="2" s="1"/>
  <c r="K17120" i="2" s="1"/>
  <c r="K17121" i="2" s="1"/>
  <c r="K17122" i="2" s="1"/>
  <c r="K17123" i="2" s="1"/>
  <c r="K17124" i="2" s="1"/>
  <c r="K17125" i="2" s="1"/>
  <c r="K17126" i="2" s="1"/>
  <c r="K17127" i="2" s="1"/>
  <c r="K17128" i="2" s="1"/>
  <c r="K17129" i="2" s="1"/>
  <c r="K17130" i="2" s="1"/>
  <c r="K17131" i="2" s="1"/>
  <c r="K17132" i="2" s="1"/>
  <c r="K17133" i="2" s="1"/>
  <c r="K17134" i="2" s="1"/>
  <c r="K17135" i="2" s="1"/>
  <c r="K17136" i="2" s="1"/>
  <c r="K17137" i="2" s="1"/>
  <c r="K17138" i="2" s="1"/>
  <c r="K17139" i="2" s="1"/>
  <c r="K17140" i="2" s="1"/>
  <c r="K17141" i="2" s="1"/>
  <c r="K17142" i="2" s="1"/>
  <c r="K17143" i="2" s="1"/>
  <c r="K17144" i="2" s="1"/>
  <c r="K17145" i="2" s="1"/>
  <c r="K17146" i="2" s="1"/>
  <c r="K17147" i="2" s="1"/>
  <c r="K17148" i="2" s="1"/>
  <c r="K17149" i="2" s="1"/>
  <c r="K17150" i="2" s="1"/>
  <c r="K17151" i="2" s="1"/>
  <c r="K17152" i="2" s="1"/>
  <c r="K17153" i="2" s="1"/>
  <c r="K17154" i="2" s="1"/>
  <c r="K17155" i="2" s="1"/>
  <c r="K17156" i="2" s="1"/>
  <c r="K17157" i="2" s="1"/>
  <c r="K17158" i="2" s="1"/>
  <c r="K17159" i="2" s="1"/>
  <c r="K17160" i="2" s="1"/>
  <c r="K17161" i="2" s="1"/>
  <c r="K17162" i="2" s="1"/>
  <c r="K17163" i="2" s="1"/>
  <c r="K17164" i="2" s="1"/>
  <c r="K17165" i="2" s="1"/>
  <c r="K17166" i="2" s="1"/>
  <c r="K17167" i="2" s="1"/>
  <c r="K17168" i="2" s="1"/>
  <c r="K17169" i="2" s="1"/>
  <c r="K17170" i="2" s="1"/>
  <c r="K17171" i="2" s="1"/>
  <c r="K17172" i="2" s="1"/>
  <c r="K17173" i="2" s="1"/>
  <c r="K17174" i="2" s="1"/>
  <c r="K17175" i="2" s="1"/>
  <c r="K17176" i="2" s="1"/>
  <c r="K17177" i="2" s="1"/>
  <c r="K17178" i="2" s="1"/>
  <c r="K17179" i="2" s="1"/>
  <c r="K17180" i="2" s="1"/>
  <c r="K17181" i="2" s="1"/>
  <c r="K17182" i="2" s="1"/>
  <c r="K17183" i="2" s="1"/>
  <c r="K17184" i="2" s="1"/>
  <c r="K17185" i="2" s="1"/>
  <c r="K17186" i="2" s="1"/>
  <c r="K17187" i="2" s="1"/>
  <c r="K17188" i="2" s="1"/>
  <c r="K17189" i="2" s="1"/>
  <c r="K17190" i="2" s="1"/>
  <c r="K17191" i="2" s="1"/>
  <c r="K17192" i="2" s="1"/>
  <c r="K17193" i="2" s="1"/>
  <c r="K17194" i="2" s="1"/>
  <c r="K17195" i="2" s="1"/>
  <c r="K17196" i="2" s="1"/>
  <c r="K17197" i="2" s="1"/>
  <c r="K17198" i="2" s="1"/>
  <c r="K17199" i="2" s="1"/>
  <c r="K17200" i="2" s="1"/>
  <c r="K17201" i="2" s="1"/>
  <c r="K17202" i="2" s="1"/>
  <c r="K17203" i="2" s="1"/>
  <c r="K17204" i="2" s="1"/>
  <c r="K17205" i="2" s="1"/>
  <c r="K17206" i="2" s="1"/>
  <c r="K17207" i="2" s="1"/>
  <c r="K17208" i="2" s="1"/>
  <c r="K17209" i="2" s="1"/>
  <c r="K17210" i="2" s="1"/>
  <c r="K17211" i="2" s="1"/>
  <c r="K17212" i="2" s="1"/>
  <c r="K17213" i="2" s="1"/>
  <c r="K17214" i="2" s="1"/>
  <c r="K17215" i="2" s="1"/>
  <c r="K17216" i="2" s="1"/>
  <c r="K17217" i="2" s="1"/>
  <c r="K17218" i="2" s="1"/>
  <c r="K17219" i="2" s="1"/>
  <c r="K17220" i="2" s="1"/>
  <c r="K17221" i="2" s="1"/>
  <c r="K17222" i="2" s="1"/>
  <c r="K17223" i="2" s="1"/>
  <c r="K17224" i="2" s="1"/>
  <c r="K17225" i="2" s="1"/>
  <c r="K17226" i="2" s="1"/>
  <c r="K17227" i="2" s="1"/>
  <c r="K17228" i="2" s="1"/>
  <c r="K17229" i="2" s="1"/>
  <c r="K17230" i="2" s="1"/>
  <c r="K17231" i="2" s="1"/>
  <c r="K17232" i="2" s="1"/>
  <c r="K17233" i="2" s="1"/>
  <c r="K17234" i="2" s="1"/>
  <c r="K17235" i="2" s="1"/>
  <c r="K17236" i="2" s="1"/>
  <c r="K17237" i="2" s="1"/>
  <c r="K17238" i="2" s="1"/>
  <c r="K17239" i="2" s="1"/>
  <c r="K17240" i="2" s="1"/>
  <c r="K17241" i="2" s="1"/>
  <c r="K17242" i="2" s="1"/>
  <c r="K17243" i="2" s="1"/>
  <c r="K17244" i="2" s="1"/>
  <c r="K17245" i="2" s="1"/>
  <c r="K17246" i="2" s="1"/>
  <c r="K17247" i="2" s="1"/>
  <c r="K17248" i="2" s="1"/>
  <c r="K17249" i="2" s="1"/>
  <c r="K17250" i="2" s="1"/>
  <c r="K17251" i="2" s="1"/>
  <c r="K17252" i="2" s="1"/>
  <c r="K17253" i="2" s="1"/>
  <c r="K17254" i="2" s="1"/>
  <c r="K17255" i="2" s="1"/>
  <c r="K17256" i="2" s="1"/>
  <c r="K17257" i="2" s="1"/>
  <c r="K17258" i="2" s="1"/>
  <c r="K17259" i="2" s="1"/>
  <c r="K17260" i="2" s="1"/>
  <c r="K17261" i="2" s="1"/>
  <c r="K17262" i="2" s="1"/>
  <c r="K17263" i="2" s="1"/>
  <c r="K17264" i="2" s="1"/>
  <c r="K17265" i="2" s="1"/>
  <c r="K17266" i="2" s="1"/>
  <c r="K17267" i="2" s="1"/>
  <c r="K17268" i="2" s="1"/>
  <c r="K17269" i="2" s="1"/>
  <c r="K17270" i="2" s="1"/>
  <c r="K17271" i="2" s="1"/>
  <c r="K17272" i="2" s="1"/>
  <c r="K17273" i="2" s="1"/>
  <c r="K17274" i="2" s="1"/>
  <c r="K17275" i="2" s="1"/>
  <c r="K17276" i="2" s="1"/>
  <c r="K17277" i="2" s="1"/>
  <c r="K17278" i="2" s="1"/>
  <c r="K17279" i="2" s="1"/>
  <c r="K17280" i="2" s="1"/>
  <c r="K17281" i="2" s="1"/>
  <c r="K17282" i="2" s="1"/>
  <c r="K17283" i="2" s="1"/>
  <c r="K17284" i="2" s="1"/>
  <c r="K17285" i="2" s="1"/>
  <c r="K17286" i="2" s="1"/>
  <c r="K17287" i="2" s="1"/>
  <c r="K17288" i="2" s="1"/>
  <c r="K17289" i="2" s="1"/>
  <c r="K17290" i="2" s="1"/>
  <c r="K17291" i="2" s="1"/>
  <c r="K17292" i="2" s="1"/>
  <c r="K17293" i="2" s="1"/>
  <c r="K17294" i="2" s="1"/>
  <c r="K17295" i="2" s="1"/>
  <c r="K17296" i="2" s="1"/>
  <c r="K17297" i="2" s="1"/>
  <c r="K17298" i="2" s="1"/>
  <c r="K17299" i="2" s="1"/>
  <c r="K17300" i="2" s="1"/>
  <c r="K17301" i="2" s="1"/>
  <c r="K17302" i="2" s="1"/>
  <c r="K17303" i="2" s="1"/>
  <c r="K17304" i="2" s="1"/>
  <c r="K17305" i="2" s="1"/>
  <c r="K17306" i="2" s="1"/>
  <c r="K17307" i="2" s="1"/>
  <c r="K17308" i="2" s="1"/>
  <c r="K17309" i="2" s="1"/>
  <c r="K17310" i="2" s="1"/>
  <c r="K17311" i="2" s="1"/>
  <c r="K17312" i="2" s="1"/>
  <c r="K17313" i="2" s="1"/>
  <c r="K17314" i="2" s="1"/>
  <c r="K17315" i="2" s="1"/>
  <c r="K17316" i="2" s="1"/>
  <c r="K17317" i="2" s="1"/>
  <c r="K17318" i="2" s="1"/>
  <c r="K17319" i="2" s="1"/>
  <c r="K17320" i="2" s="1"/>
  <c r="K17321" i="2" s="1"/>
  <c r="K17322" i="2" s="1"/>
  <c r="K17323" i="2" s="1"/>
  <c r="K17324" i="2" s="1"/>
  <c r="K17325" i="2" s="1"/>
  <c r="K17326" i="2" s="1"/>
  <c r="K17327" i="2" s="1"/>
  <c r="K17328" i="2" s="1"/>
  <c r="K17329" i="2" s="1"/>
  <c r="K17330" i="2" s="1"/>
  <c r="K17331" i="2" s="1"/>
  <c r="K17332" i="2" s="1"/>
  <c r="K17333" i="2" s="1"/>
  <c r="K17334" i="2" s="1"/>
  <c r="K17335" i="2" s="1"/>
  <c r="K17336" i="2" s="1"/>
  <c r="K17337" i="2" s="1"/>
  <c r="K17338" i="2" s="1"/>
  <c r="K17339" i="2" s="1"/>
  <c r="K17340" i="2" s="1"/>
  <c r="K17341" i="2" s="1"/>
  <c r="K17342" i="2" s="1"/>
  <c r="K17343" i="2" s="1"/>
  <c r="K17344" i="2" s="1"/>
  <c r="K17345" i="2" s="1"/>
  <c r="K17346" i="2" s="1"/>
  <c r="K17347" i="2" s="1"/>
  <c r="K17348" i="2" s="1"/>
  <c r="K17349" i="2" s="1"/>
  <c r="K17350" i="2" s="1"/>
  <c r="K17351" i="2" s="1"/>
  <c r="K17352" i="2" s="1"/>
  <c r="K17353" i="2" s="1"/>
  <c r="K17354" i="2" s="1"/>
  <c r="K17355" i="2" s="1"/>
  <c r="K17356" i="2" s="1"/>
  <c r="K17357" i="2" s="1"/>
  <c r="K17358" i="2" s="1"/>
  <c r="K17359" i="2" s="1"/>
  <c r="K17360" i="2" s="1"/>
  <c r="K17361" i="2" s="1"/>
  <c r="K17362" i="2" s="1"/>
  <c r="K17363" i="2" s="1"/>
  <c r="K17364" i="2" s="1"/>
  <c r="K17365" i="2" s="1"/>
  <c r="K17366" i="2" s="1"/>
  <c r="K17367" i="2" s="1"/>
  <c r="K17368" i="2" s="1"/>
  <c r="K17369" i="2" s="1"/>
  <c r="K17370" i="2" s="1"/>
  <c r="K17371" i="2" s="1"/>
  <c r="K17372" i="2" s="1"/>
  <c r="K17373" i="2" s="1"/>
  <c r="K17374" i="2" s="1"/>
  <c r="K17375" i="2" s="1"/>
  <c r="K17376" i="2" s="1"/>
  <c r="K17377" i="2" s="1"/>
  <c r="K17378" i="2" s="1"/>
  <c r="K17379" i="2" s="1"/>
  <c r="K17380" i="2" s="1"/>
  <c r="K17381" i="2" s="1"/>
  <c r="K17382" i="2" s="1"/>
  <c r="K17383" i="2" s="1"/>
  <c r="K17384" i="2" s="1"/>
  <c r="K17385" i="2" s="1"/>
  <c r="K17386" i="2" s="1"/>
  <c r="K17387" i="2" s="1"/>
  <c r="K17388" i="2" s="1"/>
  <c r="K17389" i="2" s="1"/>
  <c r="K17390" i="2" s="1"/>
  <c r="K17391" i="2" s="1"/>
  <c r="K17392" i="2" s="1"/>
  <c r="K17393" i="2" s="1"/>
  <c r="K17394" i="2" s="1"/>
  <c r="K17395" i="2" s="1"/>
  <c r="K17396" i="2" s="1"/>
  <c r="K17397" i="2" s="1"/>
  <c r="K17398" i="2" s="1"/>
  <c r="K17399" i="2" s="1"/>
  <c r="K17400" i="2" s="1"/>
  <c r="K17401" i="2" s="1"/>
  <c r="K17402" i="2" s="1"/>
  <c r="K17403" i="2" s="1"/>
  <c r="K17404" i="2" s="1"/>
  <c r="K17405" i="2" s="1"/>
  <c r="K17406" i="2" s="1"/>
  <c r="K17407" i="2" s="1"/>
  <c r="K17408" i="2" s="1"/>
  <c r="K17409" i="2" s="1"/>
  <c r="K17410" i="2" s="1"/>
  <c r="K17411" i="2" s="1"/>
  <c r="K17412" i="2" s="1"/>
  <c r="K17413" i="2" s="1"/>
  <c r="K17414" i="2" s="1"/>
  <c r="K17415" i="2" s="1"/>
  <c r="K17416" i="2" s="1"/>
  <c r="K17417" i="2" s="1"/>
  <c r="K17418" i="2" s="1"/>
  <c r="K17419" i="2" s="1"/>
  <c r="K17420" i="2" s="1"/>
  <c r="K17421" i="2" s="1"/>
  <c r="K17422" i="2" s="1"/>
  <c r="K17423" i="2" s="1"/>
  <c r="K17424" i="2" s="1"/>
  <c r="K17425" i="2" s="1"/>
  <c r="K17426" i="2" s="1"/>
  <c r="K17427" i="2" s="1"/>
  <c r="K17428" i="2" s="1"/>
  <c r="K17429" i="2" s="1"/>
  <c r="K17430" i="2" s="1"/>
  <c r="K17431" i="2" s="1"/>
  <c r="K17432" i="2" s="1"/>
  <c r="K17433" i="2" s="1"/>
  <c r="K17434" i="2" s="1"/>
  <c r="K17435" i="2" s="1"/>
  <c r="K17436" i="2" s="1"/>
  <c r="K17437" i="2" s="1"/>
  <c r="K17438" i="2" s="1"/>
  <c r="K17439" i="2" s="1"/>
  <c r="K17440" i="2" s="1"/>
  <c r="K17441" i="2" s="1"/>
  <c r="K17442" i="2" s="1"/>
  <c r="K17443" i="2" s="1"/>
  <c r="K17444" i="2" s="1"/>
  <c r="K17445" i="2" s="1"/>
  <c r="K17446" i="2" s="1"/>
  <c r="K17447" i="2" s="1"/>
  <c r="K17448" i="2" s="1"/>
  <c r="K17449" i="2" s="1"/>
  <c r="K17450" i="2" s="1"/>
  <c r="K17451" i="2" s="1"/>
  <c r="K17452" i="2" s="1"/>
  <c r="K17453" i="2" s="1"/>
  <c r="K17454" i="2" s="1"/>
  <c r="K17455" i="2" s="1"/>
  <c r="K17456" i="2" s="1"/>
  <c r="K17457" i="2" s="1"/>
  <c r="K17458" i="2" s="1"/>
  <c r="K17459" i="2" s="1"/>
  <c r="K17460" i="2" s="1"/>
  <c r="K17461" i="2" s="1"/>
  <c r="K17462" i="2" s="1"/>
  <c r="K17463" i="2" s="1"/>
  <c r="K17464" i="2" s="1"/>
  <c r="K17465" i="2" s="1"/>
  <c r="K17466" i="2" s="1"/>
  <c r="K17467" i="2" s="1"/>
  <c r="K17468" i="2" s="1"/>
  <c r="K17469" i="2" s="1"/>
  <c r="K17470" i="2" s="1"/>
  <c r="K17471" i="2" s="1"/>
  <c r="K17472" i="2" s="1"/>
  <c r="K17473" i="2" s="1"/>
  <c r="K17474" i="2" s="1"/>
  <c r="K17475" i="2" s="1"/>
  <c r="K17476" i="2" s="1"/>
  <c r="K17477" i="2" s="1"/>
  <c r="K17478" i="2" s="1"/>
  <c r="K17479" i="2" s="1"/>
  <c r="K17480" i="2" s="1"/>
  <c r="K17481" i="2" s="1"/>
  <c r="K17482" i="2" s="1"/>
  <c r="K17483" i="2" s="1"/>
  <c r="K17484" i="2" s="1"/>
  <c r="K17485" i="2" s="1"/>
  <c r="K17486" i="2" s="1"/>
  <c r="K17487" i="2" s="1"/>
  <c r="K17488" i="2" s="1"/>
  <c r="K17489" i="2" s="1"/>
  <c r="K17490" i="2" s="1"/>
  <c r="K17491" i="2" s="1"/>
  <c r="K17492" i="2" s="1"/>
  <c r="K17493" i="2" s="1"/>
  <c r="K17494" i="2" s="1"/>
  <c r="K17495" i="2" s="1"/>
  <c r="K17496" i="2" s="1"/>
  <c r="K17497" i="2" s="1"/>
  <c r="K17498" i="2" s="1"/>
  <c r="K17499" i="2" s="1"/>
  <c r="K17500" i="2" s="1"/>
  <c r="K17501" i="2" s="1"/>
  <c r="K17502" i="2" s="1"/>
  <c r="K17503" i="2" s="1"/>
  <c r="K17504" i="2" s="1"/>
  <c r="K17505" i="2" s="1"/>
  <c r="K17506" i="2" s="1"/>
  <c r="K17507" i="2" s="1"/>
  <c r="K17508" i="2" s="1"/>
  <c r="K17509" i="2" s="1"/>
  <c r="K17510" i="2" s="1"/>
  <c r="K17511" i="2" s="1"/>
  <c r="K17512" i="2" s="1"/>
  <c r="K17513" i="2" s="1"/>
  <c r="K17514" i="2" s="1"/>
  <c r="K17515" i="2" s="1"/>
  <c r="K17516" i="2" s="1"/>
  <c r="K17517" i="2" s="1"/>
  <c r="K17518" i="2" s="1"/>
  <c r="K17519" i="2" s="1"/>
  <c r="K17520" i="2" s="1"/>
  <c r="K17521" i="2" s="1"/>
  <c r="K17522" i="2" s="1"/>
  <c r="K17523" i="2" s="1"/>
  <c r="K17524" i="2" s="1"/>
  <c r="K17525" i="2" s="1"/>
  <c r="K17526" i="2" s="1"/>
  <c r="K17527" i="2" s="1"/>
  <c r="K17528" i="2" s="1"/>
  <c r="K17529" i="2" s="1"/>
  <c r="K17530" i="2" s="1"/>
  <c r="K17531" i="2" s="1"/>
  <c r="K17532" i="2" s="1"/>
  <c r="K17533" i="2" s="1"/>
  <c r="K17534" i="2" s="1"/>
  <c r="K17535" i="2" s="1"/>
  <c r="K17536" i="2" s="1"/>
  <c r="K17537" i="2" s="1"/>
  <c r="K17538" i="2" s="1"/>
  <c r="K17539" i="2" s="1"/>
  <c r="K17540" i="2" s="1"/>
  <c r="K17541" i="2" s="1"/>
  <c r="K17542" i="2" s="1"/>
  <c r="K17543" i="2" s="1"/>
  <c r="K17544" i="2" s="1"/>
  <c r="K17545" i="2" s="1"/>
  <c r="K17546" i="2" s="1"/>
  <c r="K17547" i="2" s="1"/>
  <c r="K17548" i="2" s="1"/>
  <c r="K17549" i="2" s="1"/>
  <c r="K17550" i="2" s="1"/>
  <c r="K17551" i="2" s="1"/>
  <c r="K17552" i="2" s="1"/>
  <c r="K17553" i="2" s="1"/>
  <c r="K17554" i="2" s="1"/>
  <c r="K17555" i="2" s="1"/>
  <c r="K17556" i="2" s="1"/>
  <c r="K17557" i="2" s="1"/>
  <c r="K17558" i="2" s="1"/>
  <c r="K17559" i="2" s="1"/>
  <c r="K17560" i="2" s="1"/>
  <c r="K17561" i="2" s="1"/>
  <c r="K17562" i="2" s="1"/>
  <c r="K17563" i="2" s="1"/>
  <c r="K17564" i="2" s="1"/>
  <c r="K17565" i="2" s="1"/>
  <c r="K17566" i="2" s="1"/>
  <c r="K17567" i="2" s="1"/>
  <c r="K17568" i="2" s="1"/>
  <c r="K17569" i="2" s="1"/>
  <c r="K17570" i="2" s="1"/>
  <c r="K17571" i="2" s="1"/>
  <c r="K17572" i="2" s="1"/>
  <c r="K17573" i="2" s="1"/>
  <c r="K17574" i="2" s="1"/>
  <c r="K17575" i="2" s="1"/>
  <c r="K17576" i="2" s="1"/>
  <c r="K17577" i="2" s="1"/>
  <c r="K17578" i="2" s="1"/>
  <c r="K17579" i="2" s="1"/>
  <c r="K17580" i="2" s="1"/>
  <c r="K17581" i="2" s="1"/>
  <c r="K17582" i="2" s="1"/>
  <c r="K17583" i="2" s="1"/>
  <c r="K17584" i="2" s="1"/>
  <c r="K17585" i="2" s="1"/>
  <c r="K17586" i="2" s="1"/>
  <c r="K17587" i="2" s="1"/>
  <c r="K17588" i="2" s="1"/>
  <c r="K17589" i="2" s="1"/>
  <c r="K17590" i="2" s="1"/>
  <c r="K17591" i="2" s="1"/>
  <c r="K17592" i="2" s="1"/>
  <c r="K17593" i="2" s="1"/>
  <c r="K17594" i="2" s="1"/>
  <c r="K17595" i="2" s="1"/>
  <c r="K17596" i="2" s="1"/>
  <c r="K17597" i="2" s="1"/>
  <c r="K17598" i="2" s="1"/>
  <c r="K17599" i="2" s="1"/>
  <c r="K17600" i="2" s="1"/>
  <c r="K17601" i="2" s="1"/>
  <c r="K17602" i="2" s="1"/>
  <c r="K17603" i="2" s="1"/>
  <c r="K17604" i="2" s="1"/>
  <c r="K17605" i="2" s="1"/>
  <c r="K17606" i="2" s="1"/>
  <c r="K17607" i="2" s="1"/>
  <c r="K17608" i="2" s="1"/>
  <c r="K17609" i="2" s="1"/>
  <c r="K17610" i="2" s="1"/>
  <c r="K17611" i="2" s="1"/>
  <c r="K17612" i="2" s="1"/>
  <c r="K17613" i="2" s="1"/>
  <c r="K17614" i="2" s="1"/>
  <c r="K17615" i="2" s="1"/>
  <c r="K17616" i="2" s="1"/>
  <c r="K17617" i="2" s="1"/>
  <c r="K17618" i="2" s="1"/>
  <c r="K17619" i="2" s="1"/>
  <c r="K17620" i="2" s="1"/>
  <c r="K17621" i="2" s="1"/>
  <c r="K17622" i="2" s="1"/>
  <c r="K17623" i="2" s="1"/>
  <c r="K17624" i="2" s="1"/>
  <c r="K17625" i="2" s="1"/>
  <c r="K17626" i="2" s="1"/>
  <c r="K17627" i="2" s="1"/>
  <c r="K17628" i="2" s="1"/>
  <c r="K17629" i="2" s="1"/>
  <c r="K17630" i="2" s="1"/>
  <c r="K17631" i="2" s="1"/>
  <c r="K17632" i="2" s="1"/>
  <c r="K17633" i="2" s="1"/>
  <c r="K17634" i="2" s="1"/>
  <c r="K17635" i="2" s="1"/>
  <c r="K17636" i="2" s="1"/>
  <c r="K17637" i="2" s="1"/>
  <c r="K17638" i="2" s="1"/>
  <c r="K17639" i="2" s="1"/>
  <c r="K17640" i="2" s="1"/>
  <c r="K17641" i="2" s="1"/>
  <c r="K17642" i="2" s="1"/>
  <c r="K17643" i="2" s="1"/>
  <c r="K17644" i="2" s="1"/>
  <c r="K17645" i="2" s="1"/>
  <c r="K17646" i="2" s="1"/>
  <c r="K17647" i="2" s="1"/>
  <c r="K17648" i="2" s="1"/>
  <c r="K17649" i="2" s="1"/>
  <c r="K17650" i="2" s="1"/>
  <c r="K17651" i="2" s="1"/>
  <c r="K17652" i="2" s="1"/>
  <c r="K17653" i="2" s="1"/>
  <c r="K17654" i="2" s="1"/>
  <c r="K17655" i="2" s="1"/>
  <c r="K17656" i="2" s="1"/>
  <c r="K17657" i="2" s="1"/>
  <c r="K17658" i="2" s="1"/>
  <c r="K17659" i="2" s="1"/>
  <c r="K17660" i="2" s="1"/>
  <c r="K17661" i="2" s="1"/>
  <c r="K17662" i="2" s="1"/>
  <c r="K17663" i="2" s="1"/>
  <c r="K17664" i="2" s="1"/>
  <c r="K17665" i="2" s="1"/>
  <c r="K17666" i="2" s="1"/>
  <c r="K17667" i="2" s="1"/>
  <c r="K17668" i="2" s="1"/>
  <c r="K17669" i="2" s="1"/>
  <c r="K17670" i="2" s="1"/>
  <c r="K17671" i="2" s="1"/>
  <c r="K17672" i="2" s="1"/>
  <c r="K17673" i="2" s="1"/>
  <c r="K17674" i="2" s="1"/>
  <c r="K17675" i="2" s="1"/>
  <c r="K17676" i="2" s="1"/>
  <c r="K17677" i="2" s="1"/>
  <c r="K17678" i="2" s="1"/>
  <c r="K17679" i="2" s="1"/>
  <c r="K17680" i="2" s="1"/>
  <c r="K17681" i="2" s="1"/>
  <c r="K17682" i="2" s="1"/>
  <c r="K17683" i="2" s="1"/>
  <c r="K17684" i="2" s="1"/>
  <c r="K17685" i="2" s="1"/>
  <c r="K17686" i="2" s="1"/>
  <c r="K17687" i="2" s="1"/>
  <c r="K17688" i="2" s="1"/>
  <c r="K17689" i="2" s="1"/>
  <c r="K17690" i="2" s="1"/>
  <c r="K17691" i="2" s="1"/>
  <c r="K17692" i="2" s="1"/>
  <c r="K17693" i="2" s="1"/>
  <c r="K17694" i="2" s="1"/>
  <c r="K17695" i="2" s="1"/>
  <c r="K17696" i="2" s="1"/>
  <c r="K17697" i="2" s="1"/>
  <c r="K17698" i="2" s="1"/>
  <c r="K17699" i="2" s="1"/>
  <c r="K17700" i="2" s="1"/>
  <c r="K17701" i="2" s="1"/>
  <c r="K17702" i="2" s="1"/>
  <c r="K17703" i="2" s="1"/>
  <c r="K17704" i="2" s="1"/>
  <c r="K17705" i="2" s="1"/>
  <c r="K17706" i="2" s="1"/>
  <c r="K17707" i="2" s="1"/>
  <c r="K17708" i="2" s="1"/>
  <c r="K17709" i="2" s="1"/>
  <c r="K17710" i="2" s="1"/>
  <c r="K17711" i="2" s="1"/>
  <c r="K17712" i="2" s="1"/>
  <c r="K17713" i="2" s="1"/>
  <c r="K17714" i="2" s="1"/>
  <c r="K17715" i="2" s="1"/>
  <c r="K17716" i="2" s="1"/>
  <c r="K17717" i="2" s="1"/>
  <c r="K17718" i="2" s="1"/>
  <c r="K17719" i="2" s="1"/>
  <c r="K17720" i="2" s="1"/>
  <c r="K17721" i="2" s="1"/>
  <c r="K17722" i="2" s="1"/>
  <c r="K17723" i="2" s="1"/>
  <c r="K17724" i="2" s="1"/>
  <c r="K17725" i="2" s="1"/>
  <c r="K17726" i="2" s="1"/>
  <c r="K17727" i="2" s="1"/>
  <c r="K17728" i="2" s="1"/>
  <c r="K17729" i="2" s="1"/>
  <c r="K17730" i="2" s="1"/>
  <c r="K17731" i="2" s="1"/>
  <c r="K17732" i="2" s="1"/>
  <c r="K17733" i="2" s="1"/>
  <c r="K17734" i="2" s="1"/>
  <c r="K17735" i="2" s="1"/>
  <c r="K17736" i="2" s="1"/>
  <c r="K17737" i="2" s="1"/>
  <c r="K17738" i="2" s="1"/>
  <c r="K17739" i="2" s="1"/>
  <c r="K17740" i="2" s="1"/>
  <c r="K17741" i="2" s="1"/>
  <c r="K17742" i="2" s="1"/>
  <c r="K17743" i="2" s="1"/>
  <c r="K17744" i="2" s="1"/>
  <c r="K17745" i="2" s="1"/>
  <c r="K17746" i="2" s="1"/>
  <c r="K17747" i="2" s="1"/>
  <c r="K17748" i="2" s="1"/>
  <c r="K17749" i="2" s="1"/>
  <c r="K17750" i="2" s="1"/>
  <c r="K17751" i="2" s="1"/>
  <c r="K17752" i="2" s="1"/>
  <c r="K17753" i="2" s="1"/>
  <c r="K17754" i="2" s="1"/>
  <c r="K17755" i="2" s="1"/>
  <c r="K17756" i="2" s="1"/>
  <c r="K17757" i="2" s="1"/>
  <c r="K17758" i="2" s="1"/>
  <c r="K17759" i="2" s="1"/>
  <c r="K17760" i="2" s="1"/>
  <c r="K17761" i="2" s="1"/>
  <c r="K17762" i="2" s="1"/>
  <c r="K17763" i="2" s="1"/>
  <c r="K17764" i="2" s="1"/>
  <c r="K17765" i="2" s="1"/>
  <c r="K17766" i="2" s="1"/>
  <c r="K17767" i="2" s="1"/>
  <c r="K17768" i="2" s="1"/>
  <c r="K17769" i="2" s="1"/>
  <c r="K17770" i="2" s="1"/>
  <c r="K17771" i="2" s="1"/>
  <c r="K17772" i="2" s="1"/>
  <c r="K17773" i="2" s="1"/>
  <c r="K17774" i="2" s="1"/>
  <c r="K17775" i="2" s="1"/>
  <c r="K17776" i="2" s="1"/>
  <c r="K17777" i="2" s="1"/>
  <c r="K17778" i="2" s="1"/>
  <c r="K17779" i="2" s="1"/>
  <c r="K17780" i="2" s="1"/>
  <c r="K17781" i="2" s="1"/>
  <c r="K17782" i="2" s="1"/>
  <c r="K17783" i="2" s="1"/>
  <c r="K17784" i="2" s="1"/>
  <c r="K17785" i="2" s="1"/>
  <c r="K17786" i="2" s="1"/>
  <c r="K17787" i="2" s="1"/>
  <c r="K17788" i="2" s="1"/>
  <c r="K17789" i="2" s="1"/>
  <c r="K17790" i="2" s="1"/>
  <c r="K17791" i="2" s="1"/>
  <c r="K17792" i="2" s="1"/>
  <c r="K17793" i="2" s="1"/>
  <c r="K17794" i="2" s="1"/>
  <c r="K17795" i="2" s="1"/>
  <c r="K17796" i="2" s="1"/>
  <c r="K17797" i="2" s="1"/>
  <c r="K17798" i="2" s="1"/>
  <c r="K17799" i="2" s="1"/>
  <c r="K17800" i="2" s="1"/>
  <c r="K17801" i="2" s="1"/>
  <c r="K17802" i="2" s="1"/>
  <c r="K17803" i="2" s="1"/>
  <c r="K17804" i="2" s="1"/>
  <c r="K17805" i="2" s="1"/>
  <c r="K17806" i="2" s="1"/>
  <c r="K17807" i="2" s="1"/>
  <c r="K17808" i="2" s="1"/>
  <c r="K17809" i="2" s="1"/>
  <c r="K17810" i="2" s="1"/>
  <c r="K17811" i="2" s="1"/>
  <c r="K17812" i="2" s="1"/>
  <c r="K17813" i="2" s="1"/>
  <c r="K17814" i="2" s="1"/>
  <c r="K17815" i="2" s="1"/>
  <c r="K17816" i="2" s="1"/>
  <c r="K17817" i="2" s="1"/>
  <c r="K17818" i="2" s="1"/>
  <c r="K17819" i="2" s="1"/>
  <c r="K17820" i="2" s="1"/>
  <c r="K17821" i="2" s="1"/>
  <c r="K17822" i="2" s="1"/>
  <c r="K17823" i="2" s="1"/>
  <c r="K17824" i="2" s="1"/>
  <c r="K17825" i="2" s="1"/>
  <c r="K17826" i="2" s="1"/>
  <c r="K17827" i="2" s="1"/>
  <c r="K17828" i="2" s="1"/>
  <c r="K17829" i="2" s="1"/>
  <c r="K17830" i="2" s="1"/>
  <c r="K17831" i="2" s="1"/>
  <c r="K17832" i="2" s="1"/>
  <c r="K17833" i="2" s="1"/>
  <c r="K17834" i="2" s="1"/>
  <c r="K17835" i="2" s="1"/>
  <c r="K17836" i="2" s="1"/>
  <c r="K17837" i="2" s="1"/>
  <c r="K17838" i="2" s="1"/>
  <c r="K17839" i="2" s="1"/>
  <c r="K17840" i="2" s="1"/>
  <c r="K17841" i="2" s="1"/>
  <c r="K17842" i="2" s="1"/>
  <c r="K17843" i="2" s="1"/>
  <c r="K17844" i="2" s="1"/>
  <c r="K17845" i="2" s="1"/>
  <c r="K17846" i="2" s="1"/>
  <c r="K17847" i="2" s="1"/>
  <c r="K17848" i="2" s="1"/>
  <c r="K17849" i="2" s="1"/>
  <c r="K17850" i="2" s="1"/>
  <c r="K17851" i="2" s="1"/>
  <c r="K17852" i="2" s="1"/>
  <c r="K17853" i="2" s="1"/>
  <c r="K17854" i="2" s="1"/>
  <c r="K17855" i="2" s="1"/>
  <c r="K17856" i="2" s="1"/>
  <c r="K17857" i="2" s="1"/>
  <c r="K17858" i="2" s="1"/>
  <c r="K17859" i="2" s="1"/>
  <c r="K17860" i="2" s="1"/>
  <c r="K17861" i="2" s="1"/>
  <c r="K17862" i="2" s="1"/>
  <c r="K17863" i="2" s="1"/>
  <c r="K17864" i="2" s="1"/>
  <c r="K17865" i="2" s="1"/>
  <c r="K17866" i="2" s="1"/>
  <c r="K17867" i="2" s="1"/>
  <c r="K17868" i="2" s="1"/>
  <c r="K17869" i="2" s="1"/>
  <c r="K17870" i="2" s="1"/>
  <c r="K17871" i="2" s="1"/>
  <c r="K17872" i="2" s="1"/>
  <c r="K17873" i="2" s="1"/>
  <c r="K17874" i="2" s="1"/>
  <c r="K17875" i="2" s="1"/>
  <c r="K17876" i="2" s="1"/>
  <c r="K17877" i="2" s="1"/>
  <c r="K17878" i="2" s="1"/>
  <c r="K17879" i="2" s="1"/>
  <c r="K17880" i="2" s="1"/>
  <c r="K17881" i="2" s="1"/>
  <c r="K17882" i="2" s="1"/>
  <c r="K17883" i="2" s="1"/>
  <c r="K17884" i="2" s="1"/>
  <c r="K17885" i="2" s="1"/>
  <c r="K17886" i="2" s="1"/>
  <c r="K17887" i="2" s="1"/>
  <c r="K17888" i="2" s="1"/>
  <c r="K17889" i="2" s="1"/>
  <c r="K17890" i="2" s="1"/>
  <c r="K17891" i="2" s="1"/>
  <c r="K17892" i="2" s="1"/>
  <c r="K17893" i="2" s="1"/>
  <c r="K17894" i="2" s="1"/>
  <c r="K17895" i="2" s="1"/>
  <c r="K17896" i="2" s="1"/>
  <c r="K17897" i="2" s="1"/>
  <c r="K17898" i="2" s="1"/>
  <c r="K17899" i="2" s="1"/>
  <c r="K17900" i="2" s="1"/>
  <c r="K17901" i="2" s="1"/>
  <c r="K17902" i="2" s="1"/>
  <c r="K17903" i="2" s="1"/>
  <c r="K17904" i="2" s="1"/>
  <c r="K17905" i="2" s="1"/>
  <c r="K17906" i="2" s="1"/>
  <c r="K17907" i="2" s="1"/>
  <c r="K17908" i="2" s="1"/>
  <c r="K17909" i="2" s="1"/>
  <c r="K17910" i="2" s="1"/>
  <c r="K17911" i="2" s="1"/>
  <c r="K17912" i="2" s="1"/>
  <c r="K17913" i="2" s="1"/>
  <c r="K17914" i="2" s="1"/>
  <c r="K17915" i="2" s="1"/>
  <c r="K17916" i="2" s="1"/>
  <c r="K17917" i="2" s="1"/>
  <c r="K17918" i="2" s="1"/>
  <c r="K17919" i="2" s="1"/>
  <c r="K17920" i="2" s="1"/>
  <c r="K17921" i="2" s="1"/>
  <c r="K17922" i="2" s="1"/>
  <c r="K17923" i="2" s="1"/>
  <c r="K17924" i="2" s="1"/>
  <c r="K17925" i="2" s="1"/>
  <c r="K17926" i="2" s="1"/>
  <c r="K17927" i="2" s="1"/>
  <c r="K17928" i="2" s="1"/>
  <c r="K17929" i="2" s="1"/>
  <c r="K17930" i="2" s="1"/>
  <c r="K17931" i="2" s="1"/>
  <c r="K17932" i="2" s="1"/>
  <c r="K17933" i="2" s="1"/>
  <c r="K17934" i="2" s="1"/>
  <c r="K17935" i="2" s="1"/>
  <c r="K17936" i="2" s="1"/>
  <c r="K17937" i="2" s="1"/>
  <c r="K17938" i="2" s="1"/>
  <c r="K17939" i="2" s="1"/>
  <c r="K17940" i="2" s="1"/>
  <c r="K17941" i="2" s="1"/>
  <c r="K17942" i="2" s="1"/>
  <c r="K17943" i="2" s="1"/>
  <c r="K17944" i="2" s="1"/>
  <c r="K17945" i="2" s="1"/>
  <c r="K17946" i="2" s="1"/>
  <c r="K17947" i="2" s="1"/>
  <c r="K17948" i="2" s="1"/>
  <c r="K17949" i="2" s="1"/>
  <c r="K17950" i="2" s="1"/>
  <c r="K17951" i="2" s="1"/>
  <c r="K17952" i="2" s="1"/>
  <c r="K17953" i="2" s="1"/>
  <c r="K17954" i="2" s="1"/>
  <c r="K17955" i="2" s="1"/>
  <c r="K17956" i="2" s="1"/>
  <c r="K17957" i="2" s="1"/>
  <c r="K17958" i="2" s="1"/>
  <c r="K17959" i="2" s="1"/>
  <c r="K17960" i="2" s="1"/>
  <c r="K17961" i="2" s="1"/>
  <c r="K17962" i="2" s="1"/>
  <c r="K17963" i="2" s="1"/>
  <c r="K17964" i="2" s="1"/>
  <c r="K17965" i="2" s="1"/>
  <c r="K17966" i="2" s="1"/>
  <c r="K17967" i="2" s="1"/>
  <c r="K17968" i="2" s="1"/>
  <c r="K17969" i="2" s="1"/>
  <c r="K17970" i="2" s="1"/>
  <c r="K17971" i="2" s="1"/>
  <c r="K17972" i="2" s="1"/>
  <c r="K17973" i="2" s="1"/>
  <c r="K17974" i="2" s="1"/>
  <c r="K17975" i="2" s="1"/>
  <c r="K17976" i="2" s="1"/>
  <c r="K17977" i="2" s="1"/>
  <c r="K17978" i="2" s="1"/>
  <c r="K17979" i="2" s="1"/>
  <c r="K17980" i="2" s="1"/>
  <c r="K17981" i="2" s="1"/>
  <c r="K17982" i="2" s="1"/>
  <c r="K17983" i="2" s="1"/>
  <c r="K17984" i="2" s="1"/>
  <c r="K17985" i="2" s="1"/>
  <c r="K17986" i="2" s="1"/>
  <c r="K17987" i="2" s="1"/>
  <c r="K17988" i="2" s="1"/>
  <c r="K17989" i="2" s="1"/>
  <c r="K17990" i="2" s="1"/>
  <c r="K17991" i="2" s="1"/>
  <c r="K17992" i="2" s="1"/>
  <c r="K17993" i="2" s="1"/>
  <c r="K17994" i="2" s="1"/>
  <c r="K17995" i="2" s="1"/>
  <c r="K17996" i="2" s="1"/>
  <c r="K17997" i="2" s="1"/>
  <c r="K17998" i="2" s="1"/>
  <c r="K17999" i="2" s="1"/>
  <c r="K18000" i="2" s="1"/>
  <c r="K18001" i="2" s="1"/>
  <c r="K18002" i="2" s="1"/>
  <c r="K18003" i="2" s="1"/>
  <c r="K18004" i="2" s="1"/>
  <c r="K18005" i="2" s="1"/>
  <c r="K18006" i="2" s="1"/>
  <c r="K18007" i="2" s="1"/>
  <c r="K18008" i="2" s="1"/>
  <c r="K18009" i="2" s="1"/>
  <c r="K18010" i="2" s="1"/>
  <c r="K18011" i="2" s="1"/>
  <c r="K18012" i="2" s="1"/>
  <c r="K18013" i="2" s="1"/>
  <c r="K18014" i="2" s="1"/>
  <c r="K18015" i="2" s="1"/>
  <c r="K18016" i="2" s="1"/>
  <c r="K18017" i="2" s="1"/>
  <c r="K18018" i="2" s="1"/>
  <c r="K18019" i="2" s="1"/>
  <c r="K18020" i="2" s="1"/>
  <c r="K18021" i="2" s="1"/>
  <c r="K18022" i="2" s="1"/>
  <c r="K18023" i="2" s="1"/>
  <c r="K18024" i="2" s="1"/>
  <c r="K18025" i="2" s="1"/>
  <c r="K18026" i="2" s="1"/>
  <c r="K18027" i="2" s="1"/>
  <c r="K18028" i="2" s="1"/>
  <c r="K18029" i="2" s="1"/>
  <c r="K18030" i="2" s="1"/>
  <c r="K18031" i="2" s="1"/>
  <c r="K18032" i="2" s="1"/>
  <c r="K18033" i="2" s="1"/>
  <c r="K18034" i="2" s="1"/>
  <c r="K18035" i="2" s="1"/>
  <c r="K18036" i="2" s="1"/>
  <c r="K18037" i="2" s="1"/>
  <c r="K18038" i="2" s="1"/>
  <c r="K18039" i="2" s="1"/>
  <c r="K18040" i="2" s="1"/>
  <c r="K18041" i="2" s="1"/>
  <c r="K18042" i="2" s="1"/>
  <c r="K18043" i="2" s="1"/>
  <c r="K18044" i="2" s="1"/>
  <c r="K18045" i="2" s="1"/>
  <c r="K18046" i="2" s="1"/>
  <c r="K18047" i="2" s="1"/>
  <c r="K18048" i="2" s="1"/>
  <c r="K18049" i="2" s="1"/>
  <c r="K18050" i="2" s="1"/>
  <c r="K18051" i="2" s="1"/>
  <c r="K18052" i="2" s="1"/>
  <c r="K18053" i="2" s="1"/>
  <c r="K18054" i="2" s="1"/>
  <c r="K18055" i="2" s="1"/>
  <c r="K18056" i="2" s="1"/>
  <c r="K18057" i="2" s="1"/>
  <c r="K18058" i="2" s="1"/>
  <c r="K18059" i="2" s="1"/>
  <c r="K18060" i="2" s="1"/>
  <c r="K18061" i="2" s="1"/>
  <c r="K18062" i="2" s="1"/>
  <c r="K18063" i="2" s="1"/>
  <c r="K18064" i="2" s="1"/>
  <c r="K18065" i="2" s="1"/>
  <c r="K18066" i="2" s="1"/>
  <c r="K18067" i="2" s="1"/>
  <c r="K18068" i="2" s="1"/>
  <c r="K18069" i="2" s="1"/>
  <c r="K18070" i="2" s="1"/>
  <c r="K18071" i="2" s="1"/>
  <c r="K18072" i="2" s="1"/>
  <c r="K18073" i="2" s="1"/>
  <c r="K18074" i="2" s="1"/>
  <c r="K18075" i="2" s="1"/>
  <c r="K18076" i="2" s="1"/>
  <c r="K18077" i="2" s="1"/>
  <c r="K18078" i="2" s="1"/>
  <c r="K18079" i="2" s="1"/>
  <c r="K18080" i="2" s="1"/>
  <c r="K18081" i="2" s="1"/>
  <c r="K18082" i="2" s="1"/>
  <c r="K18083" i="2" s="1"/>
  <c r="K18084" i="2" s="1"/>
  <c r="K18085" i="2" s="1"/>
  <c r="K18086" i="2" s="1"/>
  <c r="K18087" i="2" s="1"/>
  <c r="K18088" i="2" s="1"/>
  <c r="K18089" i="2" s="1"/>
  <c r="K18090" i="2" s="1"/>
  <c r="K18091" i="2" s="1"/>
  <c r="K18092" i="2" s="1"/>
  <c r="K18093" i="2" s="1"/>
  <c r="K18094" i="2" s="1"/>
  <c r="K18095" i="2" s="1"/>
  <c r="K18096" i="2" s="1"/>
  <c r="K18097" i="2" s="1"/>
  <c r="K18098" i="2" s="1"/>
  <c r="K18099" i="2" s="1"/>
  <c r="K18100" i="2" s="1"/>
  <c r="K18101" i="2" s="1"/>
  <c r="K18102" i="2" s="1"/>
  <c r="K18103" i="2" s="1"/>
  <c r="K18104" i="2" s="1"/>
  <c r="K18105" i="2" s="1"/>
  <c r="K18106" i="2" s="1"/>
  <c r="K18107" i="2" s="1"/>
  <c r="K18108" i="2" s="1"/>
  <c r="K18109" i="2" s="1"/>
  <c r="K18110" i="2" s="1"/>
  <c r="K18111" i="2" s="1"/>
  <c r="K18112" i="2" s="1"/>
  <c r="K18113" i="2" s="1"/>
  <c r="K18114" i="2" s="1"/>
  <c r="K18115" i="2" s="1"/>
  <c r="K18116" i="2" s="1"/>
  <c r="K18117" i="2" s="1"/>
  <c r="K18118" i="2" s="1"/>
  <c r="K18119" i="2" s="1"/>
  <c r="K18120" i="2" s="1"/>
  <c r="K18121" i="2" s="1"/>
  <c r="K18122" i="2" s="1"/>
  <c r="K18123" i="2" s="1"/>
  <c r="K18124" i="2" s="1"/>
  <c r="K18125" i="2" s="1"/>
  <c r="K18126" i="2" s="1"/>
  <c r="K18127" i="2" s="1"/>
  <c r="K18128" i="2" s="1"/>
  <c r="K18129" i="2" s="1"/>
  <c r="K18130" i="2" s="1"/>
  <c r="K18131" i="2" s="1"/>
  <c r="K18132" i="2" s="1"/>
  <c r="K18133" i="2" s="1"/>
  <c r="K18134" i="2" s="1"/>
  <c r="K18135" i="2" s="1"/>
  <c r="K18136" i="2" s="1"/>
  <c r="K18137" i="2" s="1"/>
  <c r="K18138" i="2" s="1"/>
  <c r="K18139" i="2" s="1"/>
  <c r="K18140" i="2" s="1"/>
  <c r="K18141" i="2" s="1"/>
  <c r="K18142" i="2" s="1"/>
  <c r="K18143" i="2" s="1"/>
  <c r="K18144" i="2" s="1"/>
  <c r="K18145" i="2" s="1"/>
  <c r="K18146" i="2" s="1"/>
  <c r="K18147" i="2" s="1"/>
  <c r="K18148" i="2" s="1"/>
  <c r="K18149" i="2" s="1"/>
  <c r="K18150" i="2" s="1"/>
  <c r="K18151" i="2" s="1"/>
  <c r="K18152" i="2" s="1"/>
  <c r="K18153" i="2" s="1"/>
  <c r="K18154" i="2" s="1"/>
  <c r="K18155" i="2" s="1"/>
  <c r="K18156" i="2" s="1"/>
  <c r="K18157" i="2" s="1"/>
  <c r="K18158" i="2" s="1"/>
  <c r="K18159" i="2" s="1"/>
  <c r="K18160" i="2" s="1"/>
  <c r="K18161" i="2" s="1"/>
  <c r="K18162" i="2" s="1"/>
  <c r="K18163" i="2" s="1"/>
  <c r="K18164" i="2" s="1"/>
  <c r="K18165" i="2" s="1"/>
  <c r="K18166" i="2" s="1"/>
  <c r="K18167" i="2" s="1"/>
  <c r="K18168" i="2" s="1"/>
  <c r="K18169" i="2" s="1"/>
  <c r="K18170" i="2" s="1"/>
  <c r="K18171" i="2" s="1"/>
  <c r="K18172" i="2" s="1"/>
  <c r="K18173" i="2" s="1"/>
  <c r="K18174" i="2" s="1"/>
  <c r="K18175" i="2" s="1"/>
  <c r="K18176" i="2" s="1"/>
  <c r="K18177" i="2" s="1"/>
  <c r="K18178" i="2" s="1"/>
  <c r="K18179" i="2" s="1"/>
  <c r="K18180" i="2" s="1"/>
  <c r="K18181" i="2" s="1"/>
  <c r="K18182" i="2" s="1"/>
  <c r="K18183" i="2" s="1"/>
  <c r="K18184" i="2" s="1"/>
  <c r="K18185" i="2" s="1"/>
  <c r="K18186" i="2" s="1"/>
  <c r="K18187" i="2" s="1"/>
  <c r="K18188" i="2" s="1"/>
  <c r="K18189" i="2" s="1"/>
  <c r="K18190" i="2" s="1"/>
  <c r="K18191" i="2" s="1"/>
  <c r="K18192" i="2" s="1"/>
  <c r="K18193" i="2" s="1"/>
  <c r="K18194" i="2" s="1"/>
  <c r="K18195" i="2" s="1"/>
  <c r="K18196" i="2" s="1"/>
  <c r="K18197" i="2" s="1"/>
  <c r="K18198" i="2" s="1"/>
  <c r="K18199" i="2" s="1"/>
  <c r="K18200" i="2" s="1"/>
  <c r="K18201" i="2" s="1"/>
  <c r="K18202" i="2" s="1"/>
  <c r="K18203" i="2" s="1"/>
  <c r="K18204" i="2" s="1"/>
  <c r="K18205" i="2" s="1"/>
  <c r="K18206" i="2" s="1"/>
  <c r="K18207" i="2" s="1"/>
  <c r="K18208" i="2" s="1"/>
  <c r="K18209" i="2" s="1"/>
  <c r="K18210" i="2" s="1"/>
  <c r="K18211" i="2" s="1"/>
  <c r="K18212" i="2" s="1"/>
  <c r="K18213" i="2" s="1"/>
  <c r="K18214" i="2" s="1"/>
  <c r="K18215" i="2" s="1"/>
  <c r="K18216" i="2" s="1"/>
  <c r="K18217" i="2" s="1"/>
  <c r="K18218" i="2" s="1"/>
  <c r="K18219" i="2" s="1"/>
  <c r="K18220" i="2" s="1"/>
  <c r="K18221" i="2" s="1"/>
  <c r="K18222" i="2" s="1"/>
  <c r="K18223" i="2" s="1"/>
  <c r="K18224" i="2" s="1"/>
  <c r="K18225" i="2" s="1"/>
  <c r="K18226" i="2" s="1"/>
  <c r="K18227" i="2" s="1"/>
  <c r="K18228" i="2" s="1"/>
  <c r="K18229" i="2" s="1"/>
  <c r="K18230" i="2" s="1"/>
  <c r="K18231" i="2" s="1"/>
  <c r="K18232" i="2" s="1"/>
  <c r="K18233" i="2" s="1"/>
  <c r="K18234" i="2" s="1"/>
  <c r="K18235" i="2" s="1"/>
  <c r="K18236" i="2" s="1"/>
  <c r="K18237" i="2" s="1"/>
  <c r="K18238" i="2" s="1"/>
  <c r="K18239" i="2" s="1"/>
  <c r="K18240" i="2" s="1"/>
  <c r="K18241" i="2" s="1"/>
  <c r="K18242" i="2" s="1"/>
  <c r="K18243" i="2" s="1"/>
  <c r="K18244" i="2" s="1"/>
  <c r="K18245" i="2" s="1"/>
  <c r="K18246" i="2" s="1"/>
  <c r="K18247" i="2" s="1"/>
  <c r="K18248" i="2" s="1"/>
  <c r="K18249" i="2" s="1"/>
  <c r="K18250" i="2" s="1"/>
  <c r="K18251" i="2" s="1"/>
  <c r="K18252" i="2" s="1"/>
  <c r="K18253" i="2" s="1"/>
  <c r="K18254" i="2" s="1"/>
  <c r="K18255" i="2" s="1"/>
  <c r="K18256" i="2" s="1"/>
  <c r="K18257" i="2" s="1"/>
  <c r="K18258" i="2" s="1"/>
  <c r="K18259" i="2" s="1"/>
  <c r="K18260" i="2" s="1"/>
  <c r="K18261" i="2" s="1"/>
  <c r="K18262" i="2" s="1"/>
  <c r="K18263" i="2" s="1"/>
  <c r="K18264" i="2" s="1"/>
  <c r="K18265" i="2" s="1"/>
  <c r="K18266" i="2" s="1"/>
  <c r="K18267" i="2" s="1"/>
  <c r="K18268" i="2" s="1"/>
  <c r="K18269" i="2" s="1"/>
  <c r="K18270" i="2" s="1"/>
  <c r="K18271" i="2" s="1"/>
  <c r="K18272" i="2" s="1"/>
  <c r="K18273" i="2" s="1"/>
  <c r="K18274" i="2" s="1"/>
  <c r="K18275" i="2" s="1"/>
  <c r="K18276" i="2" s="1"/>
  <c r="K18277" i="2" s="1"/>
  <c r="K18278" i="2" s="1"/>
  <c r="K18279" i="2" s="1"/>
  <c r="K18280" i="2" s="1"/>
  <c r="K18281" i="2" s="1"/>
  <c r="K18282" i="2" s="1"/>
  <c r="K18283" i="2" s="1"/>
  <c r="K18284" i="2" s="1"/>
  <c r="K18285" i="2" s="1"/>
  <c r="K18286" i="2" s="1"/>
  <c r="K18287" i="2" s="1"/>
  <c r="K18288" i="2" s="1"/>
  <c r="K18289" i="2" s="1"/>
  <c r="K18290" i="2" s="1"/>
  <c r="K18291" i="2" s="1"/>
  <c r="K18292" i="2" s="1"/>
  <c r="K18293" i="2" s="1"/>
  <c r="K18294" i="2" s="1"/>
  <c r="K18295" i="2" s="1"/>
  <c r="K18296" i="2" s="1"/>
  <c r="K18297" i="2" s="1"/>
  <c r="K18298" i="2" s="1"/>
  <c r="K18299" i="2" s="1"/>
  <c r="K18300" i="2" s="1"/>
  <c r="K18301" i="2" s="1"/>
  <c r="K18302" i="2" s="1"/>
  <c r="K18303" i="2" s="1"/>
  <c r="K18304" i="2" s="1"/>
  <c r="K18305" i="2" s="1"/>
  <c r="K18306" i="2" s="1"/>
  <c r="K18307" i="2" s="1"/>
  <c r="K18308" i="2" s="1"/>
  <c r="K18309" i="2" s="1"/>
  <c r="K18310" i="2" s="1"/>
  <c r="K18311" i="2" s="1"/>
  <c r="K18312" i="2" s="1"/>
  <c r="K18313" i="2" s="1"/>
  <c r="K18314" i="2" s="1"/>
  <c r="K18315" i="2" s="1"/>
  <c r="K18316" i="2" s="1"/>
  <c r="K18317" i="2" s="1"/>
  <c r="K18318" i="2" s="1"/>
  <c r="K18319" i="2" s="1"/>
  <c r="K18320" i="2" s="1"/>
  <c r="K18321" i="2" s="1"/>
  <c r="K18322" i="2" s="1"/>
  <c r="K18323" i="2" s="1"/>
  <c r="K18324" i="2" s="1"/>
  <c r="K18325" i="2" s="1"/>
  <c r="K18326" i="2" s="1"/>
  <c r="K18327" i="2" s="1"/>
  <c r="K18328" i="2" s="1"/>
  <c r="K18329" i="2" s="1"/>
  <c r="K18330" i="2" s="1"/>
  <c r="K18331" i="2" s="1"/>
  <c r="K18332" i="2" s="1"/>
  <c r="K18333" i="2" s="1"/>
  <c r="K18334" i="2" s="1"/>
  <c r="K18335" i="2" s="1"/>
  <c r="K18336" i="2" s="1"/>
  <c r="K18337" i="2" s="1"/>
  <c r="K18338" i="2" s="1"/>
  <c r="K18339" i="2" s="1"/>
  <c r="K18340" i="2" s="1"/>
  <c r="K18341" i="2" s="1"/>
  <c r="K18342" i="2" s="1"/>
  <c r="K18343" i="2" s="1"/>
  <c r="K18344" i="2" s="1"/>
  <c r="K18345" i="2" s="1"/>
  <c r="K18346" i="2" s="1"/>
  <c r="K18347" i="2" s="1"/>
  <c r="K18348" i="2" s="1"/>
  <c r="K18349" i="2" s="1"/>
  <c r="K18350" i="2" s="1"/>
  <c r="K18351" i="2" s="1"/>
  <c r="K18352" i="2" s="1"/>
  <c r="K18353" i="2" s="1"/>
  <c r="K18354" i="2" s="1"/>
  <c r="K18355" i="2" s="1"/>
  <c r="K18356" i="2" s="1"/>
  <c r="K18357" i="2" s="1"/>
  <c r="K18358" i="2" s="1"/>
  <c r="K18359" i="2" s="1"/>
  <c r="K18360" i="2" s="1"/>
  <c r="K18361" i="2" s="1"/>
  <c r="K18362" i="2" s="1"/>
  <c r="K18363" i="2" s="1"/>
  <c r="K18364" i="2" s="1"/>
  <c r="K18365" i="2" s="1"/>
  <c r="K18366" i="2" s="1"/>
  <c r="K18367" i="2" s="1"/>
  <c r="K18368" i="2" s="1"/>
  <c r="K18369" i="2" s="1"/>
  <c r="K18370" i="2" s="1"/>
  <c r="K18371" i="2" s="1"/>
  <c r="K18372" i="2" s="1"/>
  <c r="K18373" i="2" s="1"/>
  <c r="K18374" i="2" s="1"/>
  <c r="K18375" i="2" s="1"/>
  <c r="K18376" i="2" s="1"/>
  <c r="K18377" i="2" s="1"/>
  <c r="K18378" i="2" s="1"/>
  <c r="K18379" i="2" s="1"/>
  <c r="K18380" i="2" s="1"/>
  <c r="K18381" i="2" s="1"/>
  <c r="K18382" i="2" s="1"/>
  <c r="K18383" i="2" s="1"/>
  <c r="K18384" i="2" s="1"/>
  <c r="K18385" i="2" s="1"/>
  <c r="K18386" i="2" s="1"/>
  <c r="K18387" i="2" s="1"/>
  <c r="K18388" i="2" s="1"/>
  <c r="K18389" i="2" s="1"/>
  <c r="K18390" i="2" s="1"/>
  <c r="K18391" i="2" s="1"/>
  <c r="K18392" i="2" s="1"/>
  <c r="K18393" i="2" s="1"/>
  <c r="K18394" i="2" s="1"/>
  <c r="K18395" i="2" s="1"/>
  <c r="K18396" i="2" s="1"/>
  <c r="K18397" i="2" s="1"/>
  <c r="K18398" i="2" s="1"/>
  <c r="K18399" i="2" s="1"/>
  <c r="K18400" i="2" s="1"/>
  <c r="K18401" i="2" s="1"/>
  <c r="K18402" i="2" s="1"/>
  <c r="K18403" i="2" s="1"/>
  <c r="K18404" i="2" s="1"/>
  <c r="K18405" i="2" s="1"/>
  <c r="K18406" i="2" s="1"/>
  <c r="K18407" i="2" s="1"/>
  <c r="K18408" i="2" s="1"/>
  <c r="K18409" i="2" s="1"/>
  <c r="K18410" i="2" s="1"/>
  <c r="K18411" i="2" s="1"/>
  <c r="K18412" i="2" s="1"/>
  <c r="K18413" i="2" s="1"/>
  <c r="K18414" i="2" s="1"/>
  <c r="K18415" i="2" s="1"/>
  <c r="K18416" i="2" s="1"/>
  <c r="K18417" i="2" s="1"/>
  <c r="K18418" i="2" s="1"/>
  <c r="K18419" i="2" s="1"/>
  <c r="K18420" i="2" s="1"/>
  <c r="K18421" i="2" s="1"/>
  <c r="K18422" i="2" s="1"/>
  <c r="K18423" i="2" s="1"/>
  <c r="K18424" i="2" s="1"/>
  <c r="K18425" i="2" s="1"/>
  <c r="K18426" i="2" s="1"/>
  <c r="K18427" i="2" s="1"/>
  <c r="K18428" i="2" s="1"/>
  <c r="K18429" i="2" s="1"/>
  <c r="K18430" i="2" s="1"/>
  <c r="K18431" i="2" s="1"/>
  <c r="K18432" i="2" s="1"/>
  <c r="K18433" i="2" s="1"/>
  <c r="K18434" i="2" s="1"/>
  <c r="K18435" i="2" s="1"/>
  <c r="K18436" i="2" s="1"/>
  <c r="K18437" i="2" s="1"/>
  <c r="K18438" i="2" s="1"/>
  <c r="K18439" i="2" s="1"/>
  <c r="K18440" i="2" s="1"/>
  <c r="K18441" i="2" s="1"/>
  <c r="K18442" i="2" s="1"/>
  <c r="K18443" i="2" s="1"/>
  <c r="K18444" i="2" s="1"/>
  <c r="K18445" i="2" s="1"/>
  <c r="K18446" i="2" s="1"/>
  <c r="K18447" i="2" s="1"/>
  <c r="K18448" i="2" s="1"/>
  <c r="K18449" i="2" s="1"/>
  <c r="K18450" i="2" s="1"/>
  <c r="K18451" i="2" s="1"/>
  <c r="K18452" i="2" s="1"/>
  <c r="K18453" i="2" s="1"/>
  <c r="K18454" i="2" s="1"/>
  <c r="K18455" i="2" s="1"/>
  <c r="K18456" i="2" s="1"/>
  <c r="K18457" i="2" s="1"/>
  <c r="K18458" i="2" s="1"/>
  <c r="K18459" i="2" s="1"/>
  <c r="K18460" i="2" s="1"/>
  <c r="K18461" i="2" s="1"/>
  <c r="K18462" i="2" s="1"/>
  <c r="K18463" i="2" s="1"/>
  <c r="K18464" i="2" s="1"/>
  <c r="K18465" i="2" s="1"/>
  <c r="K18466" i="2" s="1"/>
  <c r="K18467" i="2" s="1"/>
  <c r="K18468" i="2" s="1"/>
  <c r="K18469" i="2" s="1"/>
  <c r="K18470" i="2" s="1"/>
  <c r="K18471" i="2" s="1"/>
  <c r="K18472" i="2" s="1"/>
  <c r="K18473" i="2" s="1"/>
  <c r="K18474" i="2" s="1"/>
  <c r="K18475" i="2" s="1"/>
  <c r="K18476" i="2" s="1"/>
  <c r="K18477" i="2" s="1"/>
  <c r="K18478" i="2" s="1"/>
  <c r="K18479" i="2" s="1"/>
  <c r="K18480" i="2" s="1"/>
  <c r="K18481" i="2" s="1"/>
  <c r="K18482" i="2" s="1"/>
  <c r="K18483" i="2" s="1"/>
  <c r="K18484" i="2" s="1"/>
  <c r="K18485" i="2" s="1"/>
  <c r="K18486" i="2" s="1"/>
  <c r="K18487" i="2" s="1"/>
  <c r="K18488" i="2" s="1"/>
  <c r="K18489" i="2" s="1"/>
  <c r="K18490" i="2" s="1"/>
  <c r="K18491" i="2" s="1"/>
  <c r="K18492" i="2" s="1"/>
  <c r="K18493" i="2" s="1"/>
  <c r="K18494" i="2" s="1"/>
  <c r="K18495" i="2" s="1"/>
  <c r="K18496" i="2" s="1"/>
  <c r="K18497" i="2" s="1"/>
  <c r="K18498" i="2" s="1"/>
  <c r="K18499" i="2" s="1"/>
  <c r="K18500" i="2" s="1"/>
  <c r="K18501" i="2" s="1"/>
  <c r="K18502" i="2" s="1"/>
  <c r="K18503" i="2" s="1"/>
  <c r="K18504" i="2" s="1"/>
  <c r="K18505" i="2" s="1"/>
  <c r="K18506" i="2" s="1"/>
  <c r="K18507" i="2" s="1"/>
  <c r="K18508" i="2" s="1"/>
  <c r="K18509" i="2" s="1"/>
  <c r="K18510" i="2" s="1"/>
  <c r="K18511" i="2" s="1"/>
  <c r="K18512" i="2" s="1"/>
  <c r="K18513" i="2" s="1"/>
  <c r="K18514" i="2" s="1"/>
  <c r="K18515" i="2" s="1"/>
  <c r="K18516" i="2" s="1"/>
  <c r="K18517" i="2" s="1"/>
  <c r="K18518" i="2" s="1"/>
  <c r="K18519" i="2" s="1"/>
  <c r="K18520" i="2" s="1"/>
  <c r="K18521" i="2" s="1"/>
  <c r="K18522" i="2" s="1"/>
  <c r="K18523" i="2" s="1"/>
  <c r="K18524" i="2" s="1"/>
  <c r="K18525" i="2" s="1"/>
  <c r="K18526" i="2" s="1"/>
  <c r="K18527" i="2" s="1"/>
  <c r="K18528" i="2" s="1"/>
  <c r="K18529" i="2" s="1"/>
  <c r="K18530" i="2" s="1"/>
  <c r="K18531" i="2" s="1"/>
  <c r="K18532" i="2" s="1"/>
  <c r="K18533" i="2" s="1"/>
  <c r="K18534" i="2" s="1"/>
  <c r="K18535" i="2" s="1"/>
  <c r="K18536" i="2" s="1"/>
  <c r="K18537" i="2" s="1"/>
  <c r="K18538" i="2" s="1"/>
  <c r="K18539" i="2" s="1"/>
  <c r="K18540" i="2" s="1"/>
  <c r="K18541" i="2" s="1"/>
  <c r="K18542" i="2" s="1"/>
  <c r="K18543" i="2" s="1"/>
  <c r="K18544" i="2" s="1"/>
  <c r="K18545" i="2" s="1"/>
  <c r="K18546" i="2" s="1"/>
  <c r="K18547" i="2" s="1"/>
  <c r="K18548" i="2" s="1"/>
  <c r="K18549" i="2" s="1"/>
  <c r="K18550" i="2" s="1"/>
  <c r="K18551" i="2" s="1"/>
  <c r="K18552" i="2" s="1"/>
  <c r="K18553" i="2" s="1"/>
  <c r="K18554" i="2" s="1"/>
  <c r="K18555" i="2" s="1"/>
  <c r="K18556" i="2" s="1"/>
  <c r="K18557" i="2" s="1"/>
  <c r="K18558" i="2" s="1"/>
  <c r="K18559" i="2" s="1"/>
  <c r="K18560" i="2" s="1"/>
  <c r="K18561" i="2" s="1"/>
  <c r="K18562" i="2" s="1"/>
  <c r="K18563" i="2" s="1"/>
  <c r="K18564" i="2" s="1"/>
  <c r="K18565" i="2" s="1"/>
  <c r="K18566" i="2" s="1"/>
  <c r="K18567" i="2" s="1"/>
  <c r="K18568" i="2" s="1"/>
  <c r="K18569" i="2" s="1"/>
  <c r="K18570" i="2" s="1"/>
  <c r="K18571" i="2" s="1"/>
  <c r="K18572" i="2" s="1"/>
  <c r="K18573" i="2" s="1"/>
  <c r="K18574" i="2" s="1"/>
  <c r="K18575" i="2" s="1"/>
  <c r="K18576" i="2" s="1"/>
  <c r="K18577" i="2" s="1"/>
  <c r="K18578" i="2" s="1"/>
  <c r="K18579" i="2" s="1"/>
  <c r="K18580" i="2" s="1"/>
  <c r="K18581" i="2" s="1"/>
  <c r="K18582" i="2" s="1"/>
  <c r="K18583" i="2" s="1"/>
  <c r="K18584" i="2" s="1"/>
  <c r="K18585" i="2" s="1"/>
  <c r="K18586" i="2" s="1"/>
  <c r="K18587" i="2" s="1"/>
  <c r="K18588" i="2" s="1"/>
  <c r="K18589" i="2" s="1"/>
  <c r="K18590" i="2" s="1"/>
  <c r="K18591" i="2" s="1"/>
  <c r="K18592" i="2" s="1"/>
  <c r="K18593" i="2" s="1"/>
  <c r="K18594" i="2" s="1"/>
  <c r="K18595" i="2" s="1"/>
  <c r="K18596" i="2" s="1"/>
  <c r="K18597" i="2" s="1"/>
  <c r="K18598" i="2" s="1"/>
  <c r="K18599" i="2" s="1"/>
  <c r="K18600" i="2" s="1"/>
  <c r="K18601" i="2" s="1"/>
  <c r="K18602" i="2" s="1"/>
  <c r="K18603" i="2" s="1"/>
  <c r="K18604" i="2" s="1"/>
  <c r="K18605" i="2" s="1"/>
  <c r="K18606" i="2" s="1"/>
  <c r="K18607" i="2" s="1"/>
  <c r="K18608" i="2" s="1"/>
  <c r="K18609" i="2" s="1"/>
  <c r="K18610" i="2" s="1"/>
  <c r="K18611" i="2" s="1"/>
  <c r="K18612" i="2" s="1"/>
  <c r="K18613" i="2" s="1"/>
  <c r="K18614" i="2" s="1"/>
  <c r="K18615" i="2" s="1"/>
  <c r="K18616" i="2" s="1"/>
  <c r="K18617" i="2" s="1"/>
  <c r="K18618" i="2" s="1"/>
  <c r="K18619" i="2" s="1"/>
  <c r="K18620" i="2" s="1"/>
  <c r="K18621" i="2" s="1"/>
  <c r="K18622" i="2" s="1"/>
  <c r="K18623" i="2" s="1"/>
  <c r="K18624" i="2" s="1"/>
  <c r="K18625" i="2" s="1"/>
  <c r="K18626" i="2" s="1"/>
  <c r="K18627" i="2" s="1"/>
  <c r="K18628" i="2" s="1"/>
  <c r="K18629" i="2" s="1"/>
  <c r="K18630" i="2" s="1"/>
  <c r="K18631" i="2" s="1"/>
  <c r="K18632" i="2" s="1"/>
  <c r="K18633" i="2" s="1"/>
  <c r="K18634" i="2" s="1"/>
  <c r="K18635" i="2" s="1"/>
  <c r="K18636" i="2" s="1"/>
  <c r="K18637" i="2" s="1"/>
  <c r="K18638" i="2" s="1"/>
  <c r="K18639" i="2" s="1"/>
  <c r="K18640" i="2" s="1"/>
  <c r="K18641" i="2" s="1"/>
  <c r="K18642" i="2" s="1"/>
  <c r="K18643" i="2" s="1"/>
  <c r="K18644" i="2" s="1"/>
  <c r="K18645" i="2" s="1"/>
  <c r="K18646" i="2" s="1"/>
  <c r="K18647" i="2" s="1"/>
  <c r="K18648" i="2" s="1"/>
  <c r="K18649" i="2" s="1"/>
  <c r="K18650" i="2" s="1"/>
  <c r="K18651" i="2" s="1"/>
  <c r="K18652" i="2" s="1"/>
  <c r="K18653" i="2" s="1"/>
  <c r="K18654" i="2" s="1"/>
  <c r="K18655" i="2" s="1"/>
  <c r="K18656" i="2" s="1"/>
  <c r="K18657" i="2" s="1"/>
  <c r="K18658" i="2" s="1"/>
  <c r="K18659" i="2" s="1"/>
  <c r="K18660" i="2" s="1"/>
  <c r="K18661" i="2" s="1"/>
  <c r="K18662" i="2" s="1"/>
  <c r="K18663" i="2" s="1"/>
  <c r="K18664" i="2" s="1"/>
  <c r="K18665" i="2" s="1"/>
  <c r="K18666" i="2" s="1"/>
  <c r="K18667" i="2" s="1"/>
  <c r="K18668" i="2" s="1"/>
  <c r="K18669" i="2" s="1"/>
  <c r="K18670" i="2" s="1"/>
  <c r="K18671" i="2" s="1"/>
  <c r="K18672" i="2" s="1"/>
  <c r="K18673" i="2" s="1"/>
  <c r="K18674" i="2" s="1"/>
  <c r="K18675" i="2" s="1"/>
  <c r="K18676" i="2" s="1"/>
  <c r="K18677" i="2" s="1"/>
  <c r="K18678" i="2" s="1"/>
  <c r="K18679" i="2" s="1"/>
  <c r="K18680" i="2" s="1"/>
  <c r="K18681" i="2" s="1"/>
  <c r="K18682" i="2" s="1"/>
  <c r="K18683" i="2" s="1"/>
  <c r="K18684" i="2" s="1"/>
  <c r="K18685" i="2" s="1"/>
  <c r="K18686" i="2" s="1"/>
  <c r="K18687" i="2" s="1"/>
  <c r="K18688" i="2" s="1"/>
  <c r="K18689" i="2" s="1"/>
  <c r="K18690" i="2" s="1"/>
  <c r="K18691" i="2" s="1"/>
  <c r="K18692" i="2" s="1"/>
  <c r="K18693" i="2" s="1"/>
  <c r="K18694" i="2" s="1"/>
  <c r="K18695" i="2" s="1"/>
  <c r="K18696" i="2" s="1"/>
  <c r="K18697" i="2" s="1"/>
  <c r="K18698" i="2" s="1"/>
  <c r="K18699" i="2" s="1"/>
  <c r="K18700" i="2" s="1"/>
  <c r="K18701" i="2" s="1"/>
  <c r="K18702" i="2" s="1"/>
  <c r="K18703" i="2" s="1"/>
  <c r="K18704" i="2" s="1"/>
  <c r="K18705" i="2" s="1"/>
  <c r="K18706" i="2" s="1"/>
  <c r="K18707" i="2" s="1"/>
  <c r="K18708" i="2" s="1"/>
  <c r="K18709" i="2" s="1"/>
  <c r="K18710" i="2" s="1"/>
  <c r="K18711" i="2" s="1"/>
  <c r="K18712" i="2" s="1"/>
  <c r="K18713" i="2" s="1"/>
  <c r="K18714" i="2" s="1"/>
  <c r="K18715" i="2" s="1"/>
  <c r="K18716" i="2" s="1"/>
  <c r="K18717" i="2" s="1"/>
  <c r="K18718" i="2" s="1"/>
  <c r="K18719" i="2" s="1"/>
  <c r="K18720" i="2" s="1"/>
  <c r="K18721" i="2" s="1"/>
  <c r="K18722" i="2" s="1"/>
  <c r="K18723" i="2" s="1"/>
  <c r="K18724" i="2" s="1"/>
  <c r="K18725" i="2" s="1"/>
  <c r="K18726" i="2" s="1"/>
  <c r="K18727" i="2" s="1"/>
  <c r="K18728" i="2" s="1"/>
  <c r="K18729" i="2" s="1"/>
  <c r="K18730" i="2" s="1"/>
  <c r="K18731" i="2" s="1"/>
  <c r="K18732" i="2" s="1"/>
  <c r="K18733" i="2" s="1"/>
  <c r="K18734" i="2" s="1"/>
  <c r="K18735" i="2" s="1"/>
  <c r="K18736" i="2" s="1"/>
  <c r="K18737" i="2" s="1"/>
  <c r="K18738" i="2" s="1"/>
  <c r="K18739" i="2" s="1"/>
  <c r="K18740" i="2" s="1"/>
  <c r="K18741" i="2" s="1"/>
  <c r="K18742" i="2" s="1"/>
  <c r="K18743" i="2" s="1"/>
  <c r="K18744" i="2" s="1"/>
  <c r="K18745" i="2" s="1"/>
  <c r="K18746" i="2" s="1"/>
  <c r="K18747" i="2" s="1"/>
  <c r="K18748" i="2" s="1"/>
  <c r="K18749" i="2" s="1"/>
  <c r="K18750" i="2" s="1"/>
  <c r="K18751" i="2" s="1"/>
  <c r="K18752" i="2" s="1"/>
  <c r="K18753" i="2" s="1"/>
  <c r="K18754" i="2" s="1"/>
  <c r="K18755" i="2" s="1"/>
  <c r="K18756" i="2" s="1"/>
  <c r="K18757" i="2" s="1"/>
  <c r="K18758" i="2" s="1"/>
  <c r="K18759" i="2" s="1"/>
  <c r="K18760" i="2" s="1"/>
  <c r="K18761" i="2" s="1"/>
  <c r="K18762" i="2" s="1"/>
  <c r="K18763" i="2" s="1"/>
  <c r="K18764" i="2" s="1"/>
  <c r="K18765" i="2" s="1"/>
  <c r="K18766" i="2" s="1"/>
  <c r="K18767" i="2" s="1"/>
  <c r="K18768" i="2" s="1"/>
  <c r="K18769" i="2" s="1"/>
  <c r="K18770" i="2" s="1"/>
  <c r="K18771" i="2" s="1"/>
  <c r="K18772" i="2" s="1"/>
  <c r="K18773" i="2" s="1"/>
  <c r="K18774" i="2" s="1"/>
  <c r="K18775" i="2" s="1"/>
  <c r="K18776" i="2" s="1"/>
  <c r="K18777" i="2" s="1"/>
  <c r="K18778" i="2" s="1"/>
  <c r="K18779" i="2" s="1"/>
  <c r="K18780" i="2" s="1"/>
  <c r="K18781" i="2" s="1"/>
  <c r="K18782" i="2" s="1"/>
  <c r="K18783" i="2" s="1"/>
  <c r="K18784" i="2" s="1"/>
  <c r="K18785" i="2" s="1"/>
  <c r="K18786" i="2" s="1"/>
  <c r="K18787" i="2" s="1"/>
  <c r="K18788" i="2" s="1"/>
  <c r="K18789" i="2" s="1"/>
  <c r="K18790" i="2" s="1"/>
  <c r="K18791" i="2" s="1"/>
  <c r="K18792" i="2" s="1"/>
  <c r="K18793" i="2" s="1"/>
  <c r="K18794" i="2" s="1"/>
  <c r="K18795" i="2" s="1"/>
  <c r="K18796" i="2" s="1"/>
  <c r="K18797" i="2" s="1"/>
  <c r="K18798" i="2" s="1"/>
  <c r="K18799" i="2" s="1"/>
  <c r="K18800" i="2" s="1"/>
  <c r="K18801" i="2" s="1"/>
  <c r="K18802" i="2" s="1"/>
  <c r="K18803" i="2" s="1"/>
  <c r="K18804" i="2" s="1"/>
  <c r="K18805" i="2" s="1"/>
  <c r="K18806" i="2" s="1"/>
  <c r="K18807" i="2" s="1"/>
  <c r="K18808" i="2" s="1"/>
  <c r="K18809" i="2" s="1"/>
  <c r="K18810" i="2" s="1"/>
  <c r="K18811" i="2" s="1"/>
  <c r="K18812" i="2" s="1"/>
  <c r="K18813" i="2" s="1"/>
  <c r="K18814" i="2" s="1"/>
  <c r="K18815" i="2" s="1"/>
  <c r="K18816" i="2" s="1"/>
  <c r="K18817" i="2" s="1"/>
  <c r="K18818" i="2" s="1"/>
  <c r="K18819" i="2" s="1"/>
  <c r="K18820" i="2" s="1"/>
  <c r="K18821" i="2" s="1"/>
  <c r="K18822" i="2" s="1"/>
  <c r="K18823" i="2" s="1"/>
  <c r="K18824" i="2" s="1"/>
  <c r="K18825" i="2" s="1"/>
  <c r="K18826" i="2" s="1"/>
  <c r="K18827" i="2" s="1"/>
  <c r="K18828" i="2" s="1"/>
  <c r="K18829" i="2" s="1"/>
  <c r="K18830" i="2" s="1"/>
  <c r="K18831" i="2" s="1"/>
  <c r="K18832" i="2" s="1"/>
  <c r="K18833" i="2" s="1"/>
  <c r="K18834" i="2" s="1"/>
  <c r="K18835" i="2" s="1"/>
  <c r="K18836" i="2" s="1"/>
  <c r="K18837" i="2" s="1"/>
  <c r="K18838" i="2" s="1"/>
  <c r="K18839" i="2" s="1"/>
  <c r="K18840" i="2" s="1"/>
  <c r="K18841" i="2" s="1"/>
  <c r="K18842" i="2" s="1"/>
  <c r="K18843" i="2" s="1"/>
  <c r="K18844" i="2" s="1"/>
  <c r="K18845" i="2" s="1"/>
  <c r="K18846" i="2" s="1"/>
  <c r="K18847" i="2" s="1"/>
  <c r="K18848" i="2" s="1"/>
  <c r="K18849" i="2" s="1"/>
  <c r="K18850" i="2" s="1"/>
  <c r="K18851" i="2" s="1"/>
  <c r="K18852" i="2" s="1"/>
  <c r="K18853" i="2" s="1"/>
  <c r="K18854" i="2" s="1"/>
  <c r="K18855" i="2" s="1"/>
  <c r="K18856" i="2" s="1"/>
  <c r="K18857" i="2" s="1"/>
  <c r="K18858" i="2" s="1"/>
  <c r="K18859" i="2" s="1"/>
  <c r="K18860" i="2" s="1"/>
  <c r="K18861" i="2" s="1"/>
  <c r="K18862" i="2" s="1"/>
  <c r="K18863" i="2" s="1"/>
  <c r="K18864" i="2" s="1"/>
  <c r="K18865" i="2" s="1"/>
  <c r="K18866" i="2" s="1"/>
  <c r="K18867" i="2" s="1"/>
  <c r="K18868" i="2" s="1"/>
  <c r="K18869" i="2" s="1"/>
  <c r="K18870" i="2" s="1"/>
  <c r="K18871" i="2" s="1"/>
  <c r="K18872" i="2" s="1"/>
  <c r="K18873" i="2" s="1"/>
  <c r="K18874" i="2" s="1"/>
  <c r="K18875" i="2" s="1"/>
  <c r="K18876" i="2" s="1"/>
  <c r="K18877" i="2" s="1"/>
  <c r="K18878" i="2" s="1"/>
  <c r="K18879" i="2" s="1"/>
  <c r="K18880" i="2" s="1"/>
  <c r="K18881" i="2" s="1"/>
  <c r="K18882" i="2" s="1"/>
  <c r="K18883" i="2" s="1"/>
  <c r="K18884" i="2" s="1"/>
  <c r="K18885" i="2" s="1"/>
  <c r="K18886" i="2" s="1"/>
  <c r="K18887" i="2" s="1"/>
  <c r="K18888" i="2" s="1"/>
  <c r="K18889" i="2" s="1"/>
  <c r="K18890" i="2" s="1"/>
  <c r="K18891" i="2" s="1"/>
  <c r="K18892" i="2" s="1"/>
  <c r="K18893" i="2" s="1"/>
  <c r="K18894" i="2" s="1"/>
  <c r="K18895" i="2" s="1"/>
  <c r="K18896" i="2" s="1"/>
  <c r="K18897" i="2" s="1"/>
  <c r="K18898" i="2" s="1"/>
  <c r="K18899" i="2" s="1"/>
  <c r="K18900" i="2" s="1"/>
  <c r="K18901" i="2" s="1"/>
  <c r="K18902" i="2" s="1"/>
  <c r="K18903" i="2" s="1"/>
  <c r="K18904" i="2" s="1"/>
  <c r="K18905" i="2" s="1"/>
  <c r="K18906" i="2" s="1"/>
  <c r="K18907" i="2" s="1"/>
  <c r="K18908" i="2" s="1"/>
  <c r="K18909" i="2" s="1"/>
  <c r="K18910" i="2" s="1"/>
  <c r="K18911" i="2" s="1"/>
  <c r="K18912" i="2" s="1"/>
  <c r="K18913" i="2" s="1"/>
  <c r="K18914" i="2" s="1"/>
  <c r="K18915" i="2" s="1"/>
  <c r="K18916" i="2" s="1"/>
  <c r="K18917" i="2" s="1"/>
  <c r="K18918" i="2" s="1"/>
  <c r="K18919" i="2" s="1"/>
  <c r="K18920" i="2" s="1"/>
  <c r="K18921" i="2" s="1"/>
  <c r="K18922" i="2" s="1"/>
  <c r="K18923" i="2" s="1"/>
  <c r="K18924" i="2" s="1"/>
  <c r="K18925" i="2" s="1"/>
  <c r="K18926" i="2" s="1"/>
  <c r="K18927" i="2" s="1"/>
  <c r="K18928" i="2" s="1"/>
  <c r="K18929" i="2" s="1"/>
  <c r="K18930" i="2" s="1"/>
  <c r="K18931" i="2" s="1"/>
  <c r="K18932" i="2" s="1"/>
  <c r="K18933" i="2" s="1"/>
  <c r="K18934" i="2" s="1"/>
  <c r="K18935" i="2" s="1"/>
  <c r="K18936" i="2" s="1"/>
  <c r="K18937" i="2" s="1"/>
  <c r="K18938" i="2" s="1"/>
  <c r="K18939" i="2" s="1"/>
  <c r="K18940" i="2" s="1"/>
  <c r="K18941" i="2" s="1"/>
  <c r="K18942" i="2" s="1"/>
  <c r="K18943" i="2" s="1"/>
  <c r="K18944" i="2" s="1"/>
  <c r="K18945" i="2" s="1"/>
  <c r="K18946" i="2" s="1"/>
  <c r="K18947" i="2" s="1"/>
  <c r="K18948" i="2" s="1"/>
  <c r="K18949" i="2" s="1"/>
  <c r="K18950" i="2" s="1"/>
  <c r="K18951" i="2" s="1"/>
  <c r="K18952" i="2" s="1"/>
  <c r="K18953" i="2" s="1"/>
  <c r="K18954" i="2" s="1"/>
  <c r="K18955" i="2" s="1"/>
  <c r="K18956" i="2" s="1"/>
  <c r="K18957" i="2" s="1"/>
  <c r="K18958" i="2" s="1"/>
  <c r="K18959" i="2" s="1"/>
  <c r="K18960" i="2" s="1"/>
  <c r="K18961" i="2" s="1"/>
  <c r="K18962" i="2" s="1"/>
  <c r="K18963" i="2" s="1"/>
  <c r="K18964" i="2" s="1"/>
  <c r="K18965" i="2" s="1"/>
  <c r="K18966" i="2" s="1"/>
  <c r="K18967" i="2" s="1"/>
  <c r="K18968" i="2" s="1"/>
  <c r="K18969" i="2" s="1"/>
  <c r="K18970" i="2" s="1"/>
  <c r="K18971" i="2" s="1"/>
  <c r="K18972" i="2" s="1"/>
  <c r="K18973" i="2" s="1"/>
  <c r="K18974" i="2" s="1"/>
  <c r="K18975" i="2" s="1"/>
  <c r="K18976" i="2" s="1"/>
  <c r="K18977" i="2" s="1"/>
  <c r="K18978" i="2" s="1"/>
  <c r="K18979" i="2" s="1"/>
  <c r="K18980" i="2" s="1"/>
  <c r="K18981" i="2" s="1"/>
  <c r="K18982" i="2" s="1"/>
  <c r="K18983" i="2" s="1"/>
  <c r="K18984" i="2" s="1"/>
  <c r="K18985" i="2" s="1"/>
  <c r="K18986" i="2" s="1"/>
  <c r="K18987" i="2" s="1"/>
  <c r="K18988" i="2" s="1"/>
  <c r="K18989" i="2" s="1"/>
  <c r="K18990" i="2" s="1"/>
  <c r="K18991" i="2" s="1"/>
  <c r="K18992" i="2" s="1"/>
  <c r="K18993" i="2" s="1"/>
  <c r="K18994" i="2" s="1"/>
  <c r="K18995" i="2" s="1"/>
  <c r="K18996" i="2" s="1"/>
  <c r="K18997" i="2" s="1"/>
  <c r="K18998" i="2" s="1"/>
  <c r="K18999" i="2" s="1"/>
  <c r="K19000" i="2" s="1"/>
  <c r="K19001" i="2" s="1"/>
  <c r="K19002" i="2" s="1"/>
  <c r="K19003" i="2" s="1"/>
  <c r="K19004" i="2" s="1"/>
  <c r="K19005" i="2" s="1"/>
  <c r="K19006" i="2" s="1"/>
  <c r="K19007" i="2" s="1"/>
  <c r="K19008" i="2" s="1"/>
  <c r="K19009" i="2" s="1"/>
  <c r="K19010" i="2" s="1"/>
  <c r="K19011" i="2" s="1"/>
  <c r="K19012" i="2" s="1"/>
  <c r="K19013" i="2" s="1"/>
  <c r="K19014" i="2" s="1"/>
  <c r="K19015" i="2" s="1"/>
  <c r="K19016" i="2" s="1"/>
  <c r="K19017" i="2" s="1"/>
  <c r="K19018" i="2" s="1"/>
  <c r="K19019" i="2" s="1"/>
  <c r="K19020" i="2" s="1"/>
  <c r="K19021" i="2" s="1"/>
  <c r="K19022" i="2" s="1"/>
  <c r="K19023" i="2" s="1"/>
  <c r="K19024" i="2" s="1"/>
  <c r="K19025" i="2" s="1"/>
  <c r="K19026" i="2" s="1"/>
  <c r="K19027" i="2" s="1"/>
  <c r="K19028" i="2" s="1"/>
  <c r="K19029" i="2" s="1"/>
  <c r="K19030" i="2" s="1"/>
  <c r="K19031" i="2" s="1"/>
  <c r="K19032" i="2" s="1"/>
  <c r="K19033" i="2" s="1"/>
  <c r="K19034" i="2" s="1"/>
  <c r="K19035" i="2" s="1"/>
  <c r="K19036" i="2" s="1"/>
  <c r="K19037" i="2" s="1"/>
  <c r="K19038" i="2" s="1"/>
  <c r="K19039" i="2" s="1"/>
  <c r="K19040" i="2" s="1"/>
  <c r="K19041" i="2" s="1"/>
  <c r="K19042" i="2" s="1"/>
  <c r="K19043" i="2" s="1"/>
  <c r="K19044" i="2" s="1"/>
  <c r="K19045" i="2" s="1"/>
  <c r="K19046" i="2" s="1"/>
  <c r="K19047" i="2" s="1"/>
  <c r="K19048" i="2" s="1"/>
  <c r="K19049" i="2" s="1"/>
  <c r="K19050" i="2" s="1"/>
  <c r="K19051" i="2" s="1"/>
  <c r="K19052" i="2" s="1"/>
  <c r="K19053" i="2" s="1"/>
  <c r="K19054" i="2" s="1"/>
  <c r="K19055" i="2" s="1"/>
  <c r="K19056" i="2" s="1"/>
  <c r="K19057" i="2" s="1"/>
  <c r="K19058" i="2" s="1"/>
  <c r="K19059" i="2" s="1"/>
  <c r="K19060" i="2" s="1"/>
  <c r="K19061" i="2" s="1"/>
  <c r="K19062" i="2" s="1"/>
  <c r="K19063" i="2" s="1"/>
  <c r="K19064" i="2" s="1"/>
  <c r="K19065" i="2" s="1"/>
  <c r="K19066" i="2" s="1"/>
  <c r="K19067" i="2" s="1"/>
  <c r="K19068" i="2" s="1"/>
  <c r="K19069" i="2" s="1"/>
  <c r="K19070" i="2" s="1"/>
  <c r="K19071" i="2" s="1"/>
  <c r="K19072" i="2" s="1"/>
  <c r="K19073" i="2" s="1"/>
  <c r="K19074" i="2" s="1"/>
  <c r="K19075" i="2" s="1"/>
  <c r="K19076" i="2" s="1"/>
  <c r="K19077" i="2" s="1"/>
  <c r="K19078" i="2" s="1"/>
  <c r="K19079" i="2" s="1"/>
  <c r="K19080" i="2" s="1"/>
  <c r="K19081" i="2" s="1"/>
  <c r="K19082" i="2" s="1"/>
  <c r="K19083" i="2" s="1"/>
  <c r="K19084" i="2" s="1"/>
  <c r="K19085" i="2" s="1"/>
  <c r="K19086" i="2" s="1"/>
  <c r="K19087" i="2" s="1"/>
  <c r="K19088" i="2" s="1"/>
  <c r="K19089" i="2" s="1"/>
  <c r="K19090" i="2" s="1"/>
  <c r="K19091" i="2" s="1"/>
  <c r="K19092" i="2" s="1"/>
  <c r="K19093" i="2" s="1"/>
  <c r="K19094" i="2" s="1"/>
  <c r="K19095" i="2" s="1"/>
  <c r="K19096" i="2" s="1"/>
  <c r="K19097" i="2" s="1"/>
  <c r="K19098" i="2" s="1"/>
  <c r="K19099" i="2" s="1"/>
  <c r="K19100" i="2" s="1"/>
  <c r="K19101" i="2" s="1"/>
  <c r="K19102" i="2" s="1"/>
  <c r="K19103" i="2" s="1"/>
  <c r="K19104" i="2" s="1"/>
  <c r="K19105" i="2" s="1"/>
  <c r="K19106" i="2" s="1"/>
  <c r="K19107" i="2" s="1"/>
  <c r="K19108" i="2" s="1"/>
  <c r="K19109" i="2" s="1"/>
  <c r="K19110" i="2" s="1"/>
  <c r="K19111" i="2" s="1"/>
  <c r="K19112" i="2" s="1"/>
  <c r="K19113" i="2" s="1"/>
  <c r="K19114" i="2" s="1"/>
  <c r="K19115" i="2" s="1"/>
  <c r="K19116" i="2" s="1"/>
  <c r="K19117" i="2" s="1"/>
  <c r="K19118" i="2" s="1"/>
  <c r="K19119" i="2" s="1"/>
  <c r="K19120" i="2" s="1"/>
  <c r="K19121" i="2" s="1"/>
  <c r="K19122" i="2" s="1"/>
  <c r="K19123" i="2" s="1"/>
  <c r="K19124" i="2" s="1"/>
  <c r="K19125" i="2" s="1"/>
  <c r="K19126" i="2" s="1"/>
  <c r="K19127" i="2" s="1"/>
  <c r="K19128" i="2" s="1"/>
  <c r="K19129" i="2" s="1"/>
  <c r="K19130" i="2" s="1"/>
  <c r="K19131" i="2" s="1"/>
  <c r="K19132" i="2" s="1"/>
  <c r="K19133" i="2" s="1"/>
  <c r="K19134" i="2" s="1"/>
  <c r="K19135" i="2" s="1"/>
  <c r="K19136" i="2" s="1"/>
  <c r="K19137" i="2" s="1"/>
  <c r="K19138" i="2" s="1"/>
  <c r="K19139" i="2" s="1"/>
  <c r="K19140" i="2" s="1"/>
  <c r="K19141" i="2" s="1"/>
  <c r="K19142" i="2" s="1"/>
  <c r="K19143" i="2" s="1"/>
  <c r="K19144" i="2" s="1"/>
  <c r="K19145" i="2" s="1"/>
  <c r="K19146" i="2" s="1"/>
  <c r="K19147" i="2" s="1"/>
  <c r="K19148" i="2" s="1"/>
  <c r="K19149" i="2" s="1"/>
  <c r="K19150" i="2" s="1"/>
  <c r="K19151" i="2" s="1"/>
  <c r="K19152" i="2" s="1"/>
  <c r="K19153" i="2" s="1"/>
  <c r="K19154" i="2" s="1"/>
  <c r="K19155" i="2" s="1"/>
  <c r="K19156" i="2" s="1"/>
  <c r="K19157" i="2" s="1"/>
  <c r="K19158" i="2" s="1"/>
  <c r="K19159" i="2" s="1"/>
  <c r="K19160" i="2" s="1"/>
  <c r="K19161" i="2" s="1"/>
  <c r="K19162" i="2" s="1"/>
  <c r="K19163" i="2" s="1"/>
  <c r="K19164" i="2" s="1"/>
  <c r="K19165" i="2" s="1"/>
  <c r="K19166" i="2" s="1"/>
  <c r="K19167" i="2" s="1"/>
  <c r="K19168" i="2" s="1"/>
  <c r="K19169" i="2" s="1"/>
  <c r="K19170" i="2" s="1"/>
  <c r="K19171" i="2" s="1"/>
  <c r="K19172" i="2" s="1"/>
  <c r="K19173" i="2" s="1"/>
  <c r="K19174" i="2" s="1"/>
  <c r="K19175" i="2" s="1"/>
  <c r="K19176" i="2" s="1"/>
  <c r="K19177" i="2" s="1"/>
  <c r="K19178" i="2" s="1"/>
  <c r="K19179" i="2" s="1"/>
  <c r="K19180" i="2" s="1"/>
  <c r="K19181" i="2" s="1"/>
  <c r="K19182" i="2" s="1"/>
  <c r="K19183" i="2" s="1"/>
  <c r="K19184" i="2" s="1"/>
  <c r="K19185" i="2" s="1"/>
  <c r="K19186" i="2" s="1"/>
  <c r="K19187" i="2" s="1"/>
  <c r="K19188" i="2" s="1"/>
  <c r="K19189" i="2" s="1"/>
  <c r="K19190" i="2" s="1"/>
  <c r="K19191" i="2" s="1"/>
  <c r="K19192" i="2" s="1"/>
  <c r="K19193" i="2" s="1"/>
  <c r="K19194" i="2" s="1"/>
  <c r="K19195" i="2" s="1"/>
  <c r="K19196" i="2" s="1"/>
  <c r="K19197" i="2" s="1"/>
  <c r="K19198" i="2" s="1"/>
  <c r="K19199" i="2" s="1"/>
  <c r="K19200" i="2" s="1"/>
  <c r="K19201" i="2" s="1"/>
  <c r="K19202" i="2" s="1"/>
  <c r="K19203" i="2" s="1"/>
  <c r="K19204" i="2" s="1"/>
  <c r="K19205" i="2" s="1"/>
  <c r="K19206" i="2" s="1"/>
  <c r="K19207" i="2" s="1"/>
  <c r="K19208" i="2" s="1"/>
  <c r="K19209" i="2" s="1"/>
  <c r="K19210" i="2" s="1"/>
  <c r="K19211" i="2" s="1"/>
  <c r="K19212" i="2" s="1"/>
  <c r="K19213" i="2" s="1"/>
  <c r="K19214" i="2" s="1"/>
  <c r="K19215" i="2" s="1"/>
  <c r="K19216" i="2" s="1"/>
  <c r="K19217" i="2" s="1"/>
  <c r="K19218" i="2" s="1"/>
  <c r="K19219" i="2" s="1"/>
  <c r="K19220" i="2" s="1"/>
  <c r="K19221" i="2" s="1"/>
  <c r="K19222" i="2" s="1"/>
  <c r="K19223" i="2" s="1"/>
  <c r="K19224" i="2" s="1"/>
  <c r="K19225" i="2" s="1"/>
  <c r="K19226" i="2" s="1"/>
  <c r="K19227" i="2" s="1"/>
  <c r="K19228" i="2" s="1"/>
  <c r="K19229" i="2" s="1"/>
  <c r="K19230" i="2" s="1"/>
  <c r="K19231" i="2" s="1"/>
  <c r="K19232" i="2" s="1"/>
  <c r="K19233" i="2" s="1"/>
  <c r="K19234" i="2" s="1"/>
  <c r="K19235" i="2" s="1"/>
  <c r="K19236" i="2" s="1"/>
  <c r="K19237" i="2" s="1"/>
  <c r="K19238" i="2" s="1"/>
  <c r="K19239" i="2" s="1"/>
  <c r="K19240" i="2" s="1"/>
  <c r="K19241" i="2" s="1"/>
  <c r="K19242" i="2" s="1"/>
  <c r="K19243" i="2" s="1"/>
  <c r="K19244" i="2" s="1"/>
  <c r="K19245" i="2" s="1"/>
  <c r="K19246" i="2" s="1"/>
  <c r="K19247" i="2" s="1"/>
  <c r="K19248" i="2" s="1"/>
  <c r="K19249" i="2" s="1"/>
  <c r="K19250" i="2" s="1"/>
  <c r="K19251" i="2" s="1"/>
  <c r="K19252" i="2" s="1"/>
  <c r="K19253" i="2" s="1"/>
  <c r="K19254" i="2" s="1"/>
  <c r="K19255" i="2" s="1"/>
  <c r="K19256" i="2" s="1"/>
  <c r="K19257" i="2" s="1"/>
  <c r="K19258" i="2" s="1"/>
  <c r="K19259" i="2" s="1"/>
  <c r="K19260" i="2" s="1"/>
  <c r="K19261" i="2" s="1"/>
  <c r="K19262" i="2" s="1"/>
  <c r="K19263" i="2" s="1"/>
  <c r="K19264" i="2" s="1"/>
  <c r="K19265" i="2" s="1"/>
  <c r="K19266" i="2" s="1"/>
  <c r="K19267" i="2" s="1"/>
  <c r="K19268" i="2" s="1"/>
  <c r="K19269" i="2" s="1"/>
  <c r="K19270" i="2" s="1"/>
  <c r="K19271" i="2" s="1"/>
  <c r="K19272" i="2" s="1"/>
  <c r="K19273" i="2" s="1"/>
  <c r="K19274" i="2" s="1"/>
  <c r="K19275" i="2" s="1"/>
  <c r="K19276" i="2" s="1"/>
  <c r="K19277" i="2" s="1"/>
  <c r="K19278" i="2" s="1"/>
  <c r="K19279" i="2" s="1"/>
  <c r="K19280" i="2" s="1"/>
  <c r="K19281" i="2" s="1"/>
  <c r="K19282" i="2" s="1"/>
  <c r="K19283" i="2" s="1"/>
  <c r="K19284" i="2" s="1"/>
  <c r="K19285" i="2" s="1"/>
  <c r="K19286" i="2" s="1"/>
  <c r="K19287" i="2" s="1"/>
  <c r="K19288" i="2" s="1"/>
  <c r="K19289" i="2" s="1"/>
  <c r="K19290" i="2" s="1"/>
  <c r="K19291" i="2" s="1"/>
  <c r="K19292" i="2" s="1"/>
  <c r="K19293" i="2" s="1"/>
  <c r="K19294" i="2" s="1"/>
  <c r="K19295" i="2" s="1"/>
  <c r="K19296" i="2" s="1"/>
  <c r="K19297" i="2" s="1"/>
  <c r="K19298" i="2" s="1"/>
  <c r="K19299" i="2" s="1"/>
  <c r="K19300" i="2" s="1"/>
  <c r="K19301" i="2" s="1"/>
  <c r="K19302" i="2" s="1"/>
  <c r="K19303" i="2" s="1"/>
  <c r="K19304" i="2" s="1"/>
  <c r="K19305" i="2" s="1"/>
  <c r="K19306" i="2" s="1"/>
  <c r="K19307" i="2" s="1"/>
  <c r="K19308" i="2" s="1"/>
  <c r="K19309" i="2" s="1"/>
  <c r="K19310" i="2" s="1"/>
  <c r="K19311" i="2" s="1"/>
  <c r="K19312" i="2" s="1"/>
  <c r="K19313" i="2" s="1"/>
  <c r="K19314" i="2" s="1"/>
  <c r="K19315" i="2" s="1"/>
  <c r="K19316" i="2" s="1"/>
  <c r="K19317" i="2" s="1"/>
  <c r="K19318" i="2" s="1"/>
  <c r="K19319" i="2" s="1"/>
  <c r="K19320" i="2" s="1"/>
  <c r="K19321" i="2" s="1"/>
  <c r="K19322" i="2" s="1"/>
  <c r="K19323" i="2" s="1"/>
  <c r="K19324" i="2" s="1"/>
  <c r="K19325" i="2" s="1"/>
  <c r="K19326" i="2" s="1"/>
  <c r="K19327" i="2" s="1"/>
  <c r="K19328" i="2" s="1"/>
  <c r="K19329" i="2" s="1"/>
  <c r="K19330" i="2" s="1"/>
  <c r="K19331" i="2" s="1"/>
  <c r="K19332" i="2" s="1"/>
  <c r="K19333" i="2" s="1"/>
  <c r="K19334" i="2" s="1"/>
  <c r="K19335" i="2" s="1"/>
  <c r="K19336" i="2" s="1"/>
  <c r="K19337" i="2" s="1"/>
  <c r="K19338" i="2" s="1"/>
  <c r="K19339" i="2" s="1"/>
  <c r="K19340" i="2" s="1"/>
  <c r="K19341" i="2" s="1"/>
  <c r="K19342" i="2" s="1"/>
  <c r="K19343" i="2" s="1"/>
  <c r="K19344" i="2" s="1"/>
  <c r="K19345" i="2" s="1"/>
  <c r="K19346" i="2" s="1"/>
  <c r="K19347" i="2" s="1"/>
  <c r="K19348" i="2" s="1"/>
  <c r="K19349" i="2" s="1"/>
  <c r="K19350" i="2" s="1"/>
  <c r="K19351" i="2" s="1"/>
  <c r="K19352" i="2" s="1"/>
  <c r="K19353" i="2" s="1"/>
  <c r="K19354" i="2" s="1"/>
  <c r="K19355" i="2" s="1"/>
  <c r="K19356" i="2" s="1"/>
  <c r="K19357" i="2" s="1"/>
  <c r="K19358" i="2" s="1"/>
  <c r="K19359" i="2" s="1"/>
  <c r="K19360" i="2" s="1"/>
  <c r="K19361" i="2" s="1"/>
  <c r="K19362" i="2" s="1"/>
  <c r="K19363" i="2" s="1"/>
  <c r="K19364" i="2" s="1"/>
  <c r="K19365" i="2" s="1"/>
  <c r="K19366" i="2" s="1"/>
  <c r="K19367" i="2" s="1"/>
  <c r="K19368" i="2" s="1"/>
  <c r="K19369" i="2" s="1"/>
  <c r="K19370" i="2" s="1"/>
  <c r="K19371" i="2" s="1"/>
  <c r="K19372" i="2" s="1"/>
  <c r="K19373" i="2" s="1"/>
  <c r="K19374" i="2" s="1"/>
  <c r="K19375" i="2" s="1"/>
  <c r="K19376" i="2" s="1"/>
  <c r="K19377" i="2" s="1"/>
  <c r="K19378" i="2" s="1"/>
  <c r="K19379" i="2" s="1"/>
  <c r="K19380" i="2" s="1"/>
  <c r="K19381" i="2" s="1"/>
  <c r="K19382" i="2" s="1"/>
  <c r="K19383" i="2" s="1"/>
  <c r="K19384" i="2" s="1"/>
  <c r="K19385" i="2" s="1"/>
  <c r="K19386" i="2" s="1"/>
  <c r="K19387" i="2" s="1"/>
  <c r="K19388" i="2" s="1"/>
  <c r="K19389" i="2" s="1"/>
  <c r="K19390" i="2" s="1"/>
  <c r="K19391" i="2" s="1"/>
  <c r="K19392" i="2" s="1"/>
  <c r="K19393" i="2" s="1"/>
  <c r="K19394" i="2" s="1"/>
  <c r="K19395" i="2" s="1"/>
  <c r="K19396" i="2" s="1"/>
  <c r="K19397" i="2" s="1"/>
  <c r="K19398" i="2" s="1"/>
  <c r="K19399" i="2" s="1"/>
  <c r="K19400" i="2" s="1"/>
  <c r="K19401" i="2" s="1"/>
  <c r="K19402" i="2" s="1"/>
  <c r="K19403" i="2" s="1"/>
  <c r="K19404" i="2" s="1"/>
  <c r="K19405" i="2" s="1"/>
  <c r="K19406" i="2" s="1"/>
  <c r="K19407" i="2" s="1"/>
  <c r="K19408" i="2" s="1"/>
  <c r="K19409" i="2" s="1"/>
  <c r="K19410" i="2" s="1"/>
  <c r="K19411" i="2" s="1"/>
  <c r="K19412" i="2" s="1"/>
  <c r="K19413" i="2" s="1"/>
  <c r="K19414" i="2" s="1"/>
  <c r="K19415" i="2" s="1"/>
  <c r="K19416" i="2" s="1"/>
  <c r="K19417" i="2" s="1"/>
  <c r="K19418" i="2" s="1"/>
  <c r="K19419" i="2" s="1"/>
  <c r="K19420" i="2" s="1"/>
  <c r="K19421" i="2" s="1"/>
  <c r="K19422" i="2" s="1"/>
  <c r="K19423" i="2" s="1"/>
  <c r="K19424" i="2" s="1"/>
  <c r="K19425" i="2" s="1"/>
  <c r="K19426" i="2" s="1"/>
  <c r="K19427" i="2" s="1"/>
  <c r="K19428" i="2" s="1"/>
  <c r="K19429" i="2" s="1"/>
  <c r="K19430" i="2" s="1"/>
  <c r="K19431" i="2" s="1"/>
  <c r="K19432" i="2" s="1"/>
  <c r="K19433" i="2" s="1"/>
  <c r="K19434" i="2" s="1"/>
  <c r="K19435" i="2" s="1"/>
  <c r="K19436" i="2" s="1"/>
  <c r="K19437" i="2" s="1"/>
  <c r="K19438" i="2" s="1"/>
  <c r="K19439" i="2" s="1"/>
  <c r="K19440" i="2" s="1"/>
  <c r="K19441" i="2" s="1"/>
  <c r="K19442" i="2" s="1"/>
  <c r="K19443" i="2" s="1"/>
  <c r="K19444" i="2" s="1"/>
  <c r="K19445" i="2" s="1"/>
  <c r="K19446" i="2" s="1"/>
  <c r="K19447" i="2" s="1"/>
  <c r="K19448" i="2" s="1"/>
  <c r="K19449" i="2" s="1"/>
  <c r="K19450" i="2" s="1"/>
  <c r="K19451" i="2" s="1"/>
  <c r="K19452" i="2" s="1"/>
  <c r="K19453" i="2" s="1"/>
  <c r="K19454" i="2" s="1"/>
  <c r="K19455" i="2" s="1"/>
  <c r="K19456" i="2" s="1"/>
  <c r="K19457" i="2" s="1"/>
  <c r="K19458" i="2" s="1"/>
  <c r="K19459" i="2" s="1"/>
  <c r="K19460" i="2" s="1"/>
  <c r="K19461" i="2" s="1"/>
  <c r="K19462" i="2" s="1"/>
  <c r="K19463" i="2" s="1"/>
  <c r="K19464" i="2" s="1"/>
  <c r="K19465" i="2" s="1"/>
  <c r="K19466" i="2" s="1"/>
  <c r="K19467" i="2" s="1"/>
  <c r="K19468" i="2" s="1"/>
  <c r="K19469" i="2" s="1"/>
  <c r="K19470" i="2" s="1"/>
  <c r="K19471" i="2" s="1"/>
  <c r="K19472" i="2" s="1"/>
  <c r="K19473" i="2" s="1"/>
  <c r="K19474" i="2" s="1"/>
  <c r="K19475" i="2" s="1"/>
  <c r="K19476" i="2" s="1"/>
  <c r="K19477" i="2" s="1"/>
  <c r="K19478" i="2" s="1"/>
  <c r="K19479" i="2" s="1"/>
  <c r="K19480" i="2" s="1"/>
  <c r="K19481" i="2" s="1"/>
  <c r="K19482" i="2" s="1"/>
  <c r="K19483" i="2" s="1"/>
  <c r="K19484" i="2" s="1"/>
  <c r="K19485" i="2" s="1"/>
  <c r="K19486" i="2" s="1"/>
  <c r="K19487" i="2" s="1"/>
  <c r="K19488" i="2" s="1"/>
  <c r="K19489" i="2" s="1"/>
  <c r="K19490" i="2" s="1"/>
  <c r="K19491" i="2" s="1"/>
  <c r="K19492" i="2" s="1"/>
  <c r="K19493" i="2" s="1"/>
  <c r="K19494" i="2" s="1"/>
  <c r="K19495" i="2" s="1"/>
  <c r="K19496" i="2" s="1"/>
  <c r="K19497" i="2" s="1"/>
  <c r="K19498" i="2" s="1"/>
  <c r="K19499" i="2" s="1"/>
  <c r="K19500" i="2" s="1"/>
  <c r="K19501" i="2" s="1"/>
  <c r="K19502" i="2" s="1"/>
  <c r="K19503" i="2" s="1"/>
  <c r="K19504" i="2" s="1"/>
  <c r="K19505" i="2" s="1"/>
  <c r="K19506" i="2" s="1"/>
  <c r="K19507" i="2" s="1"/>
  <c r="K19508" i="2" s="1"/>
  <c r="K19509" i="2" s="1"/>
  <c r="K19510" i="2" s="1"/>
  <c r="K19511" i="2" s="1"/>
  <c r="K19512" i="2" s="1"/>
  <c r="K19513" i="2" s="1"/>
  <c r="K19514" i="2" s="1"/>
  <c r="K19515" i="2" s="1"/>
  <c r="K19516" i="2" s="1"/>
  <c r="K19517" i="2" s="1"/>
  <c r="K19518" i="2" s="1"/>
  <c r="K19519" i="2" s="1"/>
  <c r="K19520" i="2" s="1"/>
  <c r="K19521" i="2" s="1"/>
  <c r="K19522" i="2" s="1"/>
  <c r="K19523" i="2" s="1"/>
  <c r="K19524" i="2" s="1"/>
  <c r="K19525" i="2" s="1"/>
  <c r="K19526" i="2" s="1"/>
  <c r="K19527" i="2" s="1"/>
  <c r="K19528" i="2" s="1"/>
  <c r="K19529" i="2" s="1"/>
  <c r="K19530" i="2" s="1"/>
  <c r="K19531" i="2" s="1"/>
  <c r="K19532" i="2" s="1"/>
  <c r="K19533" i="2" s="1"/>
  <c r="K19534" i="2" s="1"/>
  <c r="K19535" i="2" s="1"/>
  <c r="K19536" i="2" s="1"/>
  <c r="K19537" i="2" s="1"/>
  <c r="K19538" i="2" s="1"/>
  <c r="K19539" i="2" s="1"/>
  <c r="K19540" i="2" s="1"/>
  <c r="K19541" i="2" s="1"/>
  <c r="K19542" i="2" s="1"/>
  <c r="K19543" i="2" s="1"/>
  <c r="K19544" i="2" s="1"/>
  <c r="K19545" i="2" s="1"/>
  <c r="K19546" i="2" s="1"/>
  <c r="K19547" i="2" s="1"/>
  <c r="K19548" i="2" s="1"/>
  <c r="K19549" i="2" s="1"/>
  <c r="K19550" i="2" s="1"/>
  <c r="K19551" i="2" s="1"/>
  <c r="K19552" i="2" s="1"/>
  <c r="K19553" i="2" s="1"/>
  <c r="K19554" i="2" s="1"/>
  <c r="K19555" i="2" s="1"/>
  <c r="K19556" i="2" s="1"/>
  <c r="K19557" i="2" s="1"/>
  <c r="K19558" i="2" s="1"/>
  <c r="K19559" i="2" s="1"/>
  <c r="K19560" i="2" s="1"/>
  <c r="K19561" i="2" s="1"/>
  <c r="K19562" i="2" s="1"/>
  <c r="K19563" i="2" s="1"/>
  <c r="K19564" i="2" s="1"/>
  <c r="K19565" i="2" s="1"/>
  <c r="K19566" i="2" s="1"/>
  <c r="K19567" i="2" s="1"/>
  <c r="K19568" i="2" s="1"/>
  <c r="K19569" i="2" s="1"/>
  <c r="K19570" i="2" s="1"/>
  <c r="K19571" i="2" s="1"/>
  <c r="K19572" i="2" s="1"/>
  <c r="K19573" i="2" s="1"/>
  <c r="K19574" i="2" s="1"/>
  <c r="K19575" i="2" s="1"/>
  <c r="K19576" i="2" s="1"/>
  <c r="K19577" i="2" s="1"/>
  <c r="K19578" i="2" s="1"/>
  <c r="K19579" i="2" s="1"/>
  <c r="K19580" i="2" s="1"/>
  <c r="K19581" i="2" s="1"/>
  <c r="K19582" i="2" s="1"/>
  <c r="K19583" i="2" s="1"/>
  <c r="K19584" i="2" s="1"/>
  <c r="K19585" i="2" s="1"/>
  <c r="K19586" i="2" s="1"/>
  <c r="K19587" i="2" s="1"/>
  <c r="K19588" i="2" s="1"/>
  <c r="K19589" i="2" s="1"/>
  <c r="K19590" i="2" s="1"/>
  <c r="K19591" i="2" s="1"/>
  <c r="K19592" i="2" s="1"/>
  <c r="K19593" i="2" s="1"/>
  <c r="K19594" i="2" s="1"/>
  <c r="K19595" i="2" s="1"/>
  <c r="K19596" i="2" s="1"/>
  <c r="K19597" i="2" s="1"/>
  <c r="K19598" i="2" s="1"/>
  <c r="K19599" i="2" s="1"/>
  <c r="K19600" i="2" s="1"/>
  <c r="K19601" i="2" s="1"/>
  <c r="K19602" i="2" s="1"/>
  <c r="K19603" i="2" s="1"/>
  <c r="K19604" i="2" s="1"/>
  <c r="K19605" i="2" s="1"/>
  <c r="K19606" i="2" s="1"/>
  <c r="K19607" i="2" s="1"/>
  <c r="K19608" i="2" s="1"/>
  <c r="K19609" i="2" s="1"/>
  <c r="K19610" i="2" s="1"/>
  <c r="K19611" i="2" s="1"/>
  <c r="K19612" i="2" s="1"/>
  <c r="K19613" i="2" s="1"/>
  <c r="K19614" i="2" s="1"/>
  <c r="K19615" i="2" s="1"/>
  <c r="K19616" i="2" s="1"/>
  <c r="K19617" i="2" s="1"/>
  <c r="K19618" i="2" s="1"/>
  <c r="K19619" i="2" s="1"/>
  <c r="K19620" i="2" s="1"/>
  <c r="K19621" i="2" s="1"/>
  <c r="K19622" i="2" s="1"/>
  <c r="K19623" i="2" s="1"/>
  <c r="K19624" i="2" s="1"/>
  <c r="K19625" i="2" s="1"/>
  <c r="K19626" i="2" s="1"/>
  <c r="K19627" i="2" s="1"/>
  <c r="K19628" i="2" s="1"/>
  <c r="K19629" i="2" s="1"/>
  <c r="K19630" i="2" s="1"/>
  <c r="K19631" i="2" s="1"/>
  <c r="K19632" i="2" s="1"/>
  <c r="K19633" i="2" s="1"/>
  <c r="K19634" i="2" s="1"/>
  <c r="K19635" i="2" s="1"/>
  <c r="K19636" i="2" s="1"/>
  <c r="K19637" i="2" s="1"/>
  <c r="K19638" i="2" s="1"/>
  <c r="K19639" i="2" s="1"/>
  <c r="K19640" i="2" s="1"/>
  <c r="K19641" i="2" s="1"/>
  <c r="K19642" i="2" s="1"/>
  <c r="K19643" i="2" s="1"/>
  <c r="K19644" i="2" s="1"/>
  <c r="K19645" i="2" s="1"/>
  <c r="K19646" i="2" s="1"/>
  <c r="K19647" i="2" s="1"/>
  <c r="K19648" i="2" s="1"/>
  <c r="K19649" i="2" s="1"/>
  <c r="K19650" i="2" s="1"/>
  <c r="K19651" i="2" s="1"/>
  <c r="K19652" i="2" s="1"/>
  <c r="K19653" i="2" s="1"/>
  <c r="K19654" i="2" s="1"/>
  <c r="K19655" i="2" s="1"/>
  <c r="K19656" i="2" s="1"/>
  <c r="K19657" i="2" s="1"/>
  <c r="K19658" i="2" s="1"/>
  <c r="K19659" i="2" s="1"/>
  <c r="K19660" i="2" s="1"/>
  <c r="K19661" i="2" s="1"/>
  <c r="K19662" i="2" s="1"/>
  <c r="K19663" i="2" s="1"/>
  <c r="K19664" i="2" s="1"/>
  <c r="K19665" i="2" s="1"/>
  <c r="K19666" i="2" s="1"/>
  <c r="K19667" i="2" s="1"/>
  <c r="K19668" i="2" s="1"/>
  <c r="K19669" i="2" s="1"/>
  <c r="K19670" i="2" s="1"/>
  <c r="K19671" i="2" s="1"/>
  <c r="K19672" i="2" s="1"/>
  <c r="K19673" i="2" s="1"/>
  <c r="K19674" i="2" s="1"/>
  <c r="K19675" i="2" s="1"/>
  <c r="K19676" i="2" s="1"/>
  <c r="K19677" i="2" s="1"/>
  <c r="K19678" i="2" s="1"/>
  <c r="K19679" i="2" s="1"/>
  <c r="K19680" i="2" s="1"/>
  <c r="K19681" i="2" s="1"/>
  <c r="K19682" i="2" s="1"/>
  <c r="K19683" i="2" s="1"/>
  <c r="K19684" i="2" s="1"/>
  <c r="K19685" i="2" s="1"/>
  <c r="K19686" i="2" s="1"/>
  <c r="K19687" i="2" s="1"/>
  <c r="K19688" i="2" s="1"/>
  <c r="K19689" i="2" s="1"/>
  <c r="K19690" i="2" s="1"/>
  <c r="K19691" i="2" s="1"/>
  <c r="K19692" i="2" s="1"/>
  <c r="K19693" i="2" s="1"/>
  <c r="K19694" i="2" s="1"/>
  <c r="K19695" i="2" s="1"/>
  <c r="K19696" i="2" s="1"/>
  <c r="K19697" i="2" s="1"/>
  <c r="K19698" i="2" s="1"/>
  <c r="K19699" i="2" s="1"/>
  <c r="K19700" i="2" s="1"/>
  <c r="K19701" i="2" s="1"/>
  <c r="K19702" i="2" s="1"/>
  <c r="K19703" i="2" s="1"/>
  <c r="K19704" i="2" s="1"/>
  <c r="K19705" i="2" s="1"/>
  <c r="K19706" i="2" s="1"/>
  <c r="K19707" i="2" s="1"/>
  <c r="K19708" i="2" s="1"/>
  <c r="K19709" i="2" s="1"/>
  <c r="K19710" i="2" s="1"/>
  <c r="K19711" i="2" s="1"/>
  <c r="K19712" i="2" s="1"/>
  <c r="K19713" i="2" s="1"/>
  <c r="K19714" i="2" s="1"/>
  <c r="K19715" i="2" s="1"/>
  <c r="K19716" i="2" s="1"/>
  <c r="K19717" i="2" s="1"/>
  <c r="K19718" i="2" s="1"/>
  <c r="K19719" i="2" s="1"/>
  <c r="K19720" i="2" s="1"/>
  <c r="K19721" i="2" s="1"/>
  <c r="K19722" i="2" s="1"/>
  <c r="K19723" i="2" s="1"/>
  <c r="K19724" i="2" s="1"/>
  <c r="K19725" i="2" s="1"/>
  <c r="K19726" i="2" s="1"/>
  <c r="K19727" i="2" s="1"/>
  <c r="K19728" i="2" s="1"/>
  <c r="K19729" i="2" s="1"/>
  <c r="K19730" i="2" s="1"/>
  <c r="K19731" i="2" s="1"/>
  <c r="K19732" i="2" s="1"/>
  <c r="K19733" i="2" s="1"/>
  <c r="K19734" i="2" s="1"/>
  <c r="K19735" i="2" s="1"/>
  <c r="K19736" i="2" s="1"/>
  <c r="K19737" i="2" s="1"/>
  <c r="K19738" i="2" s="1"/>
  <c r="K19739" i="2" s="1"/>
  <c r="K19740" i="2" s="1"/>
  <c r="K19741" i="2" s="1"/>
  <c r="K19742" i="2" s="1"/>
  <c r="K19743" i="2" s="1"/>
  <c r="K19744" i="2" s="1"/>
  <c r="K19745" i="2" s="1"/>
  <c r="K19746" i="2" s="1"/>
  <c r="K19747" i="2" s="1"/>
  <c r="K19748" i="2" s="1"/>
  <c r="K19749" i="2" s="1"/>
  <c r="K19750" i="2" s="1"/>
  <c r="K19751" i="2" s="1"/>
  <c r="K19752" i="2" s="1"/>
  <c r="K19753" i="2" s="1"/>
  <c r="K19754" i="2" s="1"/>
  <c r="K19755" i="2" s="1"/>
  <c r="K19756" i="2" s="1"/>
  <c r="K19757" i="2" s="1"/>
  <c r="K19758" i="2" s="1"/>
  <c r="K19759" i="2" s="1"/>
  <c r="K19760" i="2" s="1"/>
  <c r="K19761" i="2" s="1"/>
  <c r="K19762" i="2" s="1"/>
  <c r="K19763" i="2" s="1"/>
  <c r="K19764" i="2" s="1"/>
  <c r="K19765" i="2" s="1"/>
  <c r="K19766" i="2" s="1"/>
  <c r="K19767" i="2" s="1"/>
  <c r="K19768" i="2" s="1"/>
  <c r="K19769" i="2" s="1"/>
  <c r="K19770" i="2" s="1"/>
  <c r="K19771" i="2" s="1"/>
  <c r="K19772" i="2" s="1"/>
  <c r="K19773" i="2" s="1"/>
  <c r="K19774" i="2" s="1"/>
  <c r="K19775" i="2" s="1"/>
  <c r="K19776" i="2" s="1"/>
  <c r="K19777" i="2" s="1"/>
  <c r="K19778" i="2" s="1"/>
  <c r="K19779" i="2" s="1"/>
  <c r="K19780" i="2" s="1"/>
  <c r="K19781" i="2" s="1"/>
  <c r="K19782" i="2" s="1"/>
  <c r="K19783" i="2" s="1"/>
  <c r="K19784" i="2" s="1"/>
  <c r="K19785" i="2" s="1"/>
  <c r="K19786" i="2" s="1"/>
  <c r="K19787" i="2" s="1"/>
  <c r="K19788" i="2" s="1"/>
  <c r="K19789" i="2" s="1"/>
  <c r="K19790" i="2" s="1"/>
  <c r="K19791" i="2" s="1"/>
  <c r="K19792" i="2" s="1"/>
  <c r="K19793" i="2" s="1"/>
  <c r="K19794" i="2" s="1"/>
  <c r="K19795" i="2" s="1"/>
  <c r="K19796" i="2" s="1"/>
  <c r="K19797" i="2" s="1"/>
  <c r="K19798" i="2" s="1"/>
  <c r="K19799" i="2" s="1"/>
  <c r="K19800" i="2" s="1"/>
  <c r="K19801" i="2" s="1"/>
  <c r="K19802" i="2" s="1"/>
  <c r="K19803" i="2" s="1"/>
  <c r="K19804" i="2" s="1"/>
  <c r="K19805" i="2" s="1"/>
  <c r="K19806" i="2" s="1"/>
  <c r="K19807" i="2" s="1"/>
  <c r="K19808" i="2" s="1"/>
  <c r="K19809" i="2" s="1"/>
  <c r="K19810" i="2" s="1"/>
  <c r="K19811" i="2" s="1"/>
  <c r="K19812" i="2" s="1"/>
  <c r="K19813" i="2" s="1"/>
  <c r="K19814" i="2" s="1"/>
  <c r="K19815" i="2" s="1"/>
  <c r="K19816" i="2" s="1"/>
  <c r="K19817" i="2" s="1"/>
  <c r="K19818" i="2" s="1"/>
  <c r="K19819" i="2" s="1"/>
  <c r="K19820" i="2" s="1"/>
  <c r="K19821" i="2" s="1"/>
  <c r="K19822" i="2" s="1"/>
  <c r="K19823" i="2" s="1"/>
  <c r="K19824" i="2" s="1"/>
  <c r="K19825" i="2" s="1"/>
  <c r="K19826" i="2" s="1"/>
  <c r="K19827" i="2" s="1"/>
  <c r="K19828" i="2" s="1"/>
  <c r="K19829" i="2" s="1"/>
  <c r="K19830" i="2" s="1"/>
  <c r="K19831" i="2" s="1"/>
  <c r="K19832" i="2" s="1"/>
  <c r="K19833" i="2" s="1"/>
  <c r="K19834" i="2" s="1"/>
  <c r="K19835" i="2" s="1"/>
  <c r="K19836" i="2" s="1"/>
  <c r="K19837" i="2" s="1"/>
  <c r="K19838" i="2" s="1"/>
  <c r="K19839" i="2" s="1"/>
  <c r="K19840" i="2" s="1"/>
  <c r="K19841" i="2" s="1"/>
  <c r="K19842" i="2" s="1"/>
  <c r="K19843" i="2" s="1"/>
  <c r="K19844" i="2" s="1"/>
  <c r="K19845" i="2" s="1"/>
  <c r="K19846" i="2" s="1"/>
  <c r="K19847" i="2" s="1"/>
  <c r="K19848" i="2" s="1"/>
  <c r="K19849" i="2" s="1"/>
  <c r="K19850" i="2" s="1"/>
  <c r="K19851" i="2" s="1"/>
  <c r="K19852" i="2" s="1"/>
  <c r="K19853" i="2" s="1"/>
  <c r="K19854" i="2" s="1"/>
  <c r="K19855" i="2" s="1"/>
  <c r="K19856" i="2" s="1"/>
  <c r="K19857" i="2" s="1"/>
  <c r="K19858" i="2" s="1"/>
  <c r="K19859" i="2" s="1"/>
  <c r="K19860" i="2" s="1"/>
  <c r="K19861" i="2" s="1"/>
  <c r="K19862" i="2" s="1"/>
  <c r="K19863" i="2" s="1"/>
  <c r="K19864" i="2" s="1"/>
  <c r="K19865" i="2" s="1"/>
  <c r="K19866" i="2" s="1"/>
  <c r="K19867" i="2" s="1"/>
  <c r="K19868" i="2" s="1"/>
  <c r="K19869" i="2" s="1"/>
  <c r="K19870" i="2" s="1"/>
  <c r="K19871" i="2" s="1"/>
  <c r="K19872" i="2" s="1"/>
  <c r="K19873" i="2" s="1"/>
  <c r="K19874" i="2" s="1"/>
  <c r="K19875" i="2" s="1"/>
  <c r="K19876" i="2" s="1"/>
  <c r="K19877" i="2" s="1"/>
  <c r="K19878" i="2" s="1"/>
  <c r="K19879" i="2" s="1"/>
  <c r="K19880" i="2" s="1"/>
  <c r="K19881" i="2" s="1"/>
  <c r="K19882" i="2" s="1"/>
  <c r="K19883" i="2" s="1"/>
  <c r="K19884" i="2" s="1"/>
  <c r="K19885" i="2" s="1"/>
  <c r="K19886" i="2" s="1"/>
  <c r="K19887" i="2" s="1"/>
  <c r="K19888" i="2" s="1"/>
  <c r="K19889" i="2" s="1"/>
  <c r="K19890" i="2" s="1"/>
  <c r="K19891" i="2" s="1"/>
  <c r="K19892" i="2" s="1"/>
  <c r="K19893" i="2" s="1"/>
  <c r="K19894" i="2" s="1"/>
  <c r="K19895" i="2" s="1"/>
  <c r="K19896" i="2" s="1"/>
  <c r="K19897" i="2" s="1"/>
  <c r="K19898" i="2" s="1"/>
  <c r="K19899" i="2" s="1"/>
  <c r="K19900" i="2" s="1"/>
  <c r="K19901" i="2" s="1"/>
  <c r="K19902" i="2" s="1"/>
  <c r="K19903" i="2" s="1"/>
  <c r="K19904" i="2" s="1"/>
  <c r="K19905" i="2" s="1"/>
  <c r="K19906" i="2" s="1"/>
  <c r="K19907" i="2" s="1"/>
  <c r="K19908" i="2" s="1"/>
  <c r="K19909" i="2" s="1"/>
  <c r="K19910" i="2" s="1"/>
  <c r="K19911" i="2" s="1"/>
  <c r="K19912" i="2" s="1"/>
  <c r="K19913" i="2" s="1"/>
  <c r="K19914" i="2" s="1"/>
  <c r="K19915" i="2" s="1"/>
  <c r="K19916" i="2" s="1"/>
  <c r="K19917" i="2" s="1"/>
  <c r="K19918" i="2" s="1"/>
  <c r="K19919" i="2" s="1"/>
  <c r="K19920" i="2" s="1"/>
  <c r="K19921" i="2" s="1"/>
  <c r="K19922" i="2" s="1"/>
  <c r="K19923" i="2" s="1"/>
  <c r="K19924" i="2" s="1"/>
  <c r="K19925" i="2" s="1"/>
  <c r="K19926" i="2" s="1"/>
  <c r="K19927" i="2" s="1"/>
  <c r="K19928" i="2" s="1"/>
  <c r="K19929" i="2" s="1"/>
  <c r="K19930" i="2" s="1"/>
  <c r="K19931" i="2" s="1"/>
  <c r="K19932" i="2" s="1"/>
  <c r="K19933" i="2" s="1"/>
  <c r="K19934" i="2" s="1"/>
  <c r="K19935" i="2" s="1"/>
  <c r="K19936" i="2" s="1"/>
  <c r="K19937" i="2" s="1"/>
  <c r="K19938" i="2" s="1"/>
  <c r="K19939" i="2" s="1"/>
  <c r="K19940" i="2" s="1"/>
  <c r="K19941" i="2" s="1"/>
  <c r="K19942" i="2" s="1"/>
  <c r="K19943" i="2" s="1"/>
  <c r="K19944" i="2" s="1"/>
  <c r="K19945" i="2" s="1"/>
  <c r="K19946" i="2" s="1"/>
  <c r="K19947" i="2" s="1"/>
  <c r="K19948" i="2" s="1"/>
  <c r="K19949" i="2" s="1"/>
  <c r="K19950" i="2" s="1"/>
  <c r="K19951" i="2" s="1"/>
  <c r="K19952" i="2" s="1"/>
  <c r="K19953" i="2" s="1"/>
  <c r="K19954" i="2" s="1"/>
  <c r="K19955" i="2" s="1"/>
  <c r="K19956" i="2" s="1"/>
  <c r="K19957" i="2" s="1"/>
  <c r="K19958" i="2" s="1"/>
  <c r="K19959" i="2" s="1"/>
  <c r="K19960" i="2" s="1"/>
  <c r="K19961" i="2" s="1"/>
  <c r="K19962" i="2" s="1"/>
  <c r="K19963" i="2" s="1"/>
  <c r="K19964" i="2" s="1"/>
  <c r="K19965" i="2" s="1"/>
  <c r="K19966" i="2" s="1"/>
  <c r="K19967" i="2" s="1"/>
  <c r="K19968" i="2" s="1"/>
  <c r="K19969" i="2" s="1"/>
  <c r="K19970" i="2" s="1"/>
  <c r="K19971" i="2" s="1"/>
  <c r="K19972" i="2" s="1"/>
  <c r="K19973" i="2" s="1"/>
  <c r="K19974" i="2" s="1"/>
  <c r="K19975" i="2" s="1"/>
  <c r="K19976" i="2" s="1"/>
  <c r="K19977" i="2" s="1"/>
  <c r="K19978" i="2" s="1"/>
  <c r="K19979" i="2" s="1"/>
  <c r="K19980" i="2" s="1"/>
  <c r="K19981" i="2" s="1"/>
  <c r="K19982" i="2" s="1"/>
  <c r="K19983" i="2" s="1"/>
  <c r="K19984" i="2" s="1"/>
  <c r="K19985" i="2" s="1"/>
  <c r="K19986" i="2" s="1"/>
  <c r="K19987" i="2" s="1"/>
  <c r="K19988" i="2" s="1"/>
  <c r="K19989" i="2" s="1"/>
  <c r="K19990" i="2" s="1"/>
  <c r="K19991" i="2" s="1"/>
  <c r="K19992" i="2" s="1"/>
  <c r="K19993" i="2" s="1"/>
  <c r="K19994" i="2" s="1"/>
  <c r="K19995" i="2" s="1"/>
  <c r="K19996" i="2" s="1"/>
  <c r="K19997" i="2" s="1"/>
  <c r="K19998" i="2" s="1"/>
  <c r="K19999" i="2" s="1"/>
  <c r="K20000" i="2" s="1"/>
  <c r="K20001" i="2" s="1"/>
  <c r="K20002" i="2" s="1"/>
  <c r="K20003" i="2" s="1"/>
  <c r="K20004" i="2" s="1"/>
  <c r="K20005" i="2" s="1"/>
  <c r="K20006" i="2" s="1"/>
  <c r="K20007" i="2" s="1"/>
  <c r="K20008" i="2" s="1"/>
  <c r="K20009" i="2" s="1"/>
  <c r="K20010" i="2" s="1"/>
  <c r="K20011" i="2" s="1"/>
  <c r="K20012" i="2" s="1"/>
  <c r="K20013" i="2" s="1"/>
  <c r="K20014" i="2" s="1"/>
  <c r="K20015" i="2" s="1"/>
  <c r="K20016" i="2" s="1"/>
  <c r="K20017" i="2" s="1"/>
  <c r="K20018" i="2" s="1"/>
  <c r="K20019" i="2" s="1"/>
  <c r="K20020" i="2" s="1"/>
  <c r="K20021" i="2" s="1"/>
  <c r="K20022" i="2" s="1"/>
  <c r="K20023" i="2" s="1"/>
  <c r="K20024" i="2" s="1"/>
  <c r="K20025" i="2" s="1"/>
  <c r="K20026" i="2" s="1"/>
  <c r="K20027" i="2" s="1"/>
  <c r="K20028" i="2" s="1"/>
  <c r="K20029" i="2" s="1"/>
  <c r="K20030" i="2" s="1"/>
  <c r="K20031" i="2" s="1"/>
  <c r="K20032" i="2" s="1"/>
  <c r="K20033" i="2" s="1"/>
  <c r="K20034" i="2" s="1"/>
  <c r="K20035" i="2" s="1"/>
  <c r="K20036" i="2" s="1"/>
  <c r="K20037" i="2" s="1"/>
  <c r="K20038" i="2" s="1"/>
  <c r="K20039" i="2" s="1"/>
  <c r="K20040" i="2" s="1"/>
  <c r="K20041" i="2" s="1"/>
  <c r="K20042" i="2" s="1"/>
  <c r="K20043" i="2" s="1"/>
  <c r="K20044" i="2" s="1"/>
  <c r="K20045" i="2" s="1"/>
  <c r="K20046" i="2" s="1"/>
  <c r="K20047" i="2" s="1"/>
  <c r="K20048" i="2" s="1"/>
  <c r="K20049" i="2" s="1"/>
  <c r="K20050" i="2" s="1"/>
  <c r="K20051" i="2" s="1"/>
  <c r="K20052" i="2" s="1"/>
  <c r="K20053" i="2" s="1"/>
  <c r="K20054" i="2" s="1"/>
  <c r="K20055" i="2" s="1"/>
  <c r="K20056" i="2" s="1"/>
  <c r="K20057" i="2" s="1"/>
  <c r="K20058" i="2" s="1"/>
  <c r="K20059" i="2" s="1"/>
  <c r="K20060" i="2" s="1"/>
  <c r="K20061" i="2" s="1"/>
  <c r="K20062" i="2" s="1"/>
  <c r="K20063" i="2" s="1"/>
  <c r="K20064" i="2" s="1"/>
  <c r="K20065" i="2" s="1"/>
  <c r="K20066" i="2" s="1"/>
  <c r="K20067" i="2" s="1"/>
  <c r="K20068" i="2" s="1"/>
  <c r="K20069" i="2" s="1"/>
  <c r="K20070" i="2" s="1"/>
  <c r="K20071" i="2" s="1"/>
  <c r="K20072" i="2" s="1"/>
  <c r="K20073" i="2" s="1"/>
  <c r="K20074" i="2" s="1"/>
  <c r="K20075" i="2" s="1"/>
  <c r="K20076" i="2" s="1"/>
  <c r="K20077" i="2" s="1"/>
  <c r="K20078" i="2" s="1"/>
  <c r="K20079" i="2" s="1"/>
  <c r="K20080" i="2" s="1"/>
  <c r="K20081" i="2" s="1"/>
  <c r="K20082" i="2" s="1"/>
  <c r="K20083" i="2" s="1"/>
  <c r="K20084" i="2" s="1"/>
  <c r="K20085" i="2" s="1"/>
  <c r="K20086" i="2" s="1"/>
  <c r="K20087" i="2" s="1"/>
  <c r="K20088" i="2" s="1"/>
  <c r="K20089" i="2" s="1"/>
  <c r="K20090" i="2" s="1"/>
  <c r="K20091" i="2" s="1"/>
  <c r="K20092" i="2" s="1"/>
  <c r="K20093" i="2" s="1"/>
  <c r="K20094" i="2" s="1"/>
  <c r="K20095" i="2" s="1"/>
  <c r="K20096" i="2" s="1"/>
  <c r="K20097" i="2" s="1"/>
  <c r="K20098" i="2" s="1"/>
  <c r="K20099" i="2" s="1"/>
  <c r="K20100" i="2" s="1"/>
  <c r="K20101" i="2" s="1"/>
  <c r="K20102" i="2" s="1"/>
  <c r="K20103" i="2" s="1"/>
  <c r="K20104" i="2" s="1"/>
  <c r="K20105" i="2" s="1"/>
  <c r="K20106" i="2" s="1"/>
  <c r="K20107" i="2" s="1"/>
  <c r="K20108" i="2" s="1"/>
  <c r="K20109" i="2" s="1"/>
  <c r="K20110" i="2" s="1"/>
  <c r="K20111" i="2" s="1"/>
  <c r="K20112" i="2" s="1"/>
  <c r="K20113" i="2" s="1"/>
  <c r="K20114" i="2" s="1"/>
  <c r="K20115" i="2" s="1"/>
  <c r="K20116" i="2" s="1"/>
  <c r="K20117" i="2" s="1"/>
  <c r="K20118" i="2" s="1"/>
  <c r="K20119" i="2" s="1"/>
  <c r="K20120" i="2" s="1"/>
  <c r="K20121" i="2" s="1"/>
  <c r="K20122" i="2" s="1"/>
  <c r="K20123" i="2" s="1"/>
  <c r="K20124" i="2" s="1"/>
  <c r="K20125" i="2" s="1"/>
  <c r="K20126" i="2" s="1"/>
  <c r="K20127" i="2" s="1"/>
  <c r="K20128" i="2" s="1"/>
  <c r="K20129" i="2" s="1"/>
  <c r="K20130" i="2" s="1"/>
  <c r="K20131" i="2" s="1"/>
  <c r="K20132" i="2" s="1"/>
  <c r="K20133" i="2" s="1"/>
  <c r="K20134" i="2" s="1"/>
  <c r="K20135" i="2" s="1"/>
  <c r="K20136" i="2" s="1"/>
  <c r="K20137" i="2" s="1"/>
  <c r="K20138" i="2" s="1"/>
  <c r="K20139" i="2" s="1"/>
  <c r="K20140" i="2" s="1"/>
  <c r="K20141" i="2" s="1"/>
  <c r="K20142" i="2" s="1"/>
  <c r="K20143" i="2" s="1"/>
  <c r="K20144" i="2" s="1"/>
  <c r="K20145" i="2" s="1"/>
  <c r="K20146" i="2" s="1"/>
  <c r="K20147" i="2" s="1"/>
  <c r="K20148" i="2" s="1"/>
  <c r="K20149" i="2" s="1"/>
  <c r="K20150" i="2" s="1"/>
  <c r="K20151" i="2" s="1"/>
  <c r="K20152" i="2" s="1"/>
  <c r="K20153" i="2" s="1"/>
  <c r="K20154" i="2" s="1"/>
  <c r="K20155" i="2" s="1"/>
  <c r="K20156" i="2" s="1"/>
  <c r="K20157" i="2" s="1"/>
  <c r="K20158" i="2" s="1"/>
  <c r="K20159" i="2" s="1"/>
  <c r="K20160" i="2" s="1"/>
  <c r="K20161" i="2" s="1"/>
  <c r="K20162" i="2" s="1"/>
  <c r="K20163" i="2" s="1"/>
  <c r="K20164" i="2" s="1"/>
  <c r="K20165" i="2" s="1"/>
  <c r="K20166" i="2" s="1"/>
  <c r="K20167" i="2" s="1"/>
  <c r="K20168" i="2" s="1"/>
  <c r="K20169" i="2" s="1"/>
  <c r="K20170" i="2" s="1"/>
  <c r="K20171" i="2" s="1"/>
  <c r="K20172" i="2" s="1"/>
  <c r="K20173" i="2" s="1"/>
  <c r="K20174" i="2" s="1"/>
  <c r="K20175" i="2" s="1"/>
  <c r="K20176" i="2" s="1"/>
  <c r="K20177" i="2" s="1"/>
  <c r="K20178" i="2" s="1"/>
  <c r="K20179" i="2" s="1"/>
  <c r="K20180" i="2" s="1"/>
  <c r="K20181" i="2" s="1"/>
  <c r="K20182" i="2" s="1"/>
  <c r="K20183" i="2" s="1"/>
  <c r="K20184" i="2" s="1"/>
  <c r="K20185" i="2" s="1"/>
  <c r="K20186" i="2" s="1"/>
  <c r="K20187" i="2" s="1"/>
  <c r="K20188" i="2" s="1"/>
  <c r="K20189" i="2" s="1"/>
  <c r="K20190" i="2" s="1"/>
  <c r="K20191" i="2" s="1"/>
  <c r="K20192" i="2" s="1"/>
  <c r="K20193" i="2" s="1"/>
  <c r="K20194" i="2" s="1"/>
  <c r="K20195" i="2" s="1"/>
  <c r="K20196" i="2" s="1"/>
  <c r="K20197" i="2" s="1"/>
  <c r="K20198" i="2" s="1"/>
  <c r="K20199" i="2" s="1"/>
  <c r="K20200" i="2" s="1"/>
  <c r="K20201" i="2" s="1"/>
  <c r="K20202" i="2" s="1"/>
  <c r="K20203" i="2" s="1"/>
  <c r="K20204" i="2" s="1"/>
  <c r="K20205" i="2" s="1"/>
  <c r="K20206" i="2" s="1"/>
  <c r="K20207" i="2" s="1"/>
  <c r="K20208" i="2" s="1"/>
  <c r="K20209" i="2" s="1"/>
  <c r="K20210" i="2" s="1"/>
  <c r="K20211" i="2" s="1"/>
  <c r="K20212" i="2" s="1"/>
  <c r="K20213" i="2" s="1"/>
  <c r="K20214" i="2" s="1"/>
  <c r="K20215" i="2" s="1"/>
  <c r="K20216" i="2" s="1"/>
  <c r="K20217" i="2" s="1"/>
  <c r="K20218" i="2" s="1"/>
  <c r="K20219" i="2" s="1"/>
  <c r="K20220" i="2" s="1"/>
  <c r="K20221" i="2" s="1"/>
  <c r="K20222" i="2" s="1"/>
  <c r="K20223" i="2" s="1"/>
  <c r="K20224" i="2" s="1"/>
  <c r="K20225" i="2" s="1"/>
  <c r="K20226" i="2" s="1"/>
  <c r="K20227" i="2" s="1"/>
  <c r="K20228" i="2" s="1"/>
  <c r="K20229" i="2" s="1"/>
  <c r="K20230" i="2" s="1"/>
  <c r="K20231" i="2" s="1"/>
  <c r="K20232" i="2" s="1"/>
  <c r="K20233" i="2" s="1"/>
  <c r="K20234" i="2" s="1"/>
  <c r="K20235" i="2" s="1"/>
  <c r="K20236" i="2" s="1"/>
  <c r="K20237" i="2" s="1"/>
  <c r="K20238" i="2" s="1"/>
  <c r="K20239" i="2" s="1"/>
  <c r="K20240" i="2" s="1"/>
  <c r="K20241" i="2" s="1"/>
  <c r="K20242" i="2" s="1"/>
  <c r="K20243" i="2" s="1"/>
  <c r="K20244" i="2" s="1"/>
  <c r="K20245" i="2" s="1"/>
  <c r="K20246" i="2" s="1"/>
  <c r="K20247" i="2" s="1"/>
  <c r="K20248" i="2" s="1"/>
  <c r="K20249" i="2" s="1"/>
  <c r="K20250" i="2" s="1"/>
  <c r="K20251" i="2" s="1"/>
  <c r="K20252" i="2" s="1"/>
  <c r="K20253" i="2" s="1"/>
  <c r="K20254" i="2" s="1"/>
  <c r="K20255" i="2" s="1"/>
  <c r="K20256" i="2" s="1"/>
  <c r="K20257" i="2" s="1"/>
  <c r="K20258" i="2" s="1"/>
  <c r="K20259" i="2" s="1"/>
  <c r="K20260" i="2" s="1"/>
  <c r="K20261" i="2" s="1"/>
  <c r="K20262" i="2" s="1"/>
  <c r="K20263" i="2" s="1"/>
  <c r="K20264" i="2" s="1"/>
  <c r="K20265" i="2" s="1"/>
  <c r="K20266" i="2" s="1"/>
  <c r="K20267" i="2" s="1"/>
  <c r="K20268" i="2" s="1"/>
  <c r="K20269" i="2" s="1"/>
  <c r="K20270" i="2" s="1"/>
  <c r="K20271" i="2" s="1"/>
  <c r="K20272" i="2" s="1"/>
  <c r="K20273" i="2" s="1"/>
  <c r="K20274" i="2" s="1"/>
  <c r="K20275" i="2" s="1"/>
  <c r="K20276" i="2" s="1"/>
  <c r="K20277" i="2" s="1"/>
  <c r="K20278" i="2" s="1"/>
  <c r="K20279" i="2" s="1"/>
  <c r="K20280" i="2" s="1"/>
  <c r="K20281" i="2" s="1"/>
  <c r="K20282" i="2" s="1"/>
  <c r="K20283" i="2" s="1"/>
  <c r="K20284" i="2" s="1"/>
  <c r="K20285" i="2" s="1"/>
  <c r="K20286" i="2" s="1"/>
  <c r="K20287" i="2" s="1"/>
  <c r="K20288" i="2" s="1"/>
  <c r="K20289" i="2" s="1"/>
  <c r="K20290" i="2" s="1"/>
  <c r="K20291" i="2" s="1"/>
  <c r="K20292" i="2" s="1"/>
  <c r="K20293" i="2" s="1"/>
  <c r="K20294" i="2" s="1"/>
  <c r="K20295" i="2" s="1"/>
  <c r="K20296" i="2" s="1"/>
  <c r="K20297" i="2" s="1"/>
  <c r="K20298" i="2" s="1"/>
  <c r="K20299" i="2" s="1"/>
  <c r="K20300" i="2" s="1"/>
  <c r="K20301" i="2" s="1"/>
  <c r="K20302" i="2" s="1"/>
  <c r="K20303" i="2" s="1"/>
  <c r="K20304" i="2" s="1"/>
  <c r="K20305" i="2" s="1"/>
  <c r="K20306" i="2" s="1"/>
  <c r="K20307" i="2" s="1"/>
  <c r="K20308" i="2" s="1"/>
  <c r="K20309" i="2" s="1"/>
  <c r="K20310" i="2" s="1"/>
  <c r="K20311" i="2" s="1"/>
  <c r="K20312" i="2" s="1"/>
  <c r="K20313" i="2" s="1"/>
  <c r="K20314" i="2" s="1"/>
  <c r="K20315" i="2" s="1"/>
  <c r="K20316" i="2" s="1"/>
  <c r="K20317" i="2" s="1"/>
  <c r="K20318" i="2" s="1"/>
  <c r="K20319" i="2" s="1"/>
  <c r="K20320" i="2" s="1"/>
  <c r="K20321" i="2" s="1"/>
  <c r="K20322" i="2" s="1"/>
  <c r="K20323" i="2" s="1"/>
  <c r="K20324" i="2" s="1"/>
  <c r="K20325" i="2" s="1"/>
  <c r="K20326" i="2" s="1"/>
  <c r="K20327" i="2" s="1"/>
  <c r="K20328" i="2" s="1"/>
  <c r="K20329" i="2" s="1"/>
  <c r="K20330" i="2" s="1"/>
  <c r="K20331" i="2" s="1"/>
  <c r="K20332" i="2" s="1"/>
  <c r="K20333" i="2" s="1"/>
  <c r="K20334" i="2" s="1"/>
  <c r="K20335" i="2" s="1"/>
  <c r="K20336" i="2" s="1"/>
  <c r="K20337" i="2" s="1"/>
  <c r="K20338" i="2" s="1"/>
  <c r="K20339" i="2" s="1"/>
  <c r="K20340" i="2" s="1"/>
  <c r="K20341" i="2" s="1"/>
  <c r="K20342" i="2" s="1"/>
  <c r="K20343" i="2" s="1"/>
  <c r="K20344" i="2" s="1"/>
  <c r="K20345" i="2" s="1"/>
  <c r="K20346" i="2" s="1"/>
  <c r="K20347" i="2" s="1"/>
  <c r="K20348" i="2" s="1"/>
  <c r="K20349" i="2" s="1"/>
  <c r="K20350" i="2" s="1"/>
  <c r="K20351" i="2" s="1"/>
  <c r="K20352" i="2" s="1"/>
  <c r="K20353" i="2" s="1"/>
  <c r="K20354" i="2" s="1"/>
  <c r="K20355" i="2" s="1"/>
  <c r="K20356" i="2" s="1"/>
  <c r="K20357" i="2" s="1"/>
  <c r="K20358" i="2" s="1"/>
  <c r="K20359" i="2" s="1"/>
  <c r="K20360" i="2" s="1"/>
  <c r="K20361" i="2" s="1"/>
  <c r="K20362" i="2" s="1"/>
  <c r="K20363" i="2" s="1"/>
  <c r="K20364" i="2" s="1"/>
  <c r="K20365" i="2" s="1"/>
  <c r="K20366" i="2" s="1"/>
  <c r="K20367" i="2" s="1"/>
  <c r="K20368" i="2" s="1"/>
  <c r="K20369" i="2" s="1"/>
  <c r="K20370" i="2" s="1"/>
  <c r="K20371" i="2" s="1"/>
  <c r="K20372" i="2" s="1"/>
  <c r="K20373" i="2" s="1"/>
  <c r="K20374" i="2" s="1"/>
  <c r="K20375" i="2" s="1"/>
  <c r="K20376" i="2" s="1"/>
  <c r="K20377" i="2" s="1"/>
  <c r="K20378" i="2" s="1"/>
  <c r="K20379" i="2" s="1"/>
  <c r="K20380" i="2" s="1"/>
  <c r="K20381" i="2" s="1"/>
  <c r="K20382" i="2" s="1"/>
  <c r="K20383" i="2" s="1"/>
  <c r="K20384" i="2" s="1"/>
  <c r="K20385" i="2" s="1"/>
  <c r="K20386" i="2" s="1"/>
  <c r="K20387" i="2" s="1"/>
  <c r="K20388" i="2" s="1"/>
  <c r="K20389" i="2" s="1"/>
  <c r="K20390" i="2" s="1"/>
  <c r="K20391" i="2" s="1"/>
  <c r="K20392" i="2" s="1"/>
  <c r="K20393" i="2" s="1"/>
  <c r="K20394" i="2" s="1"/>
  <c r="K20395" i="2" s="1"/>
  <c r="K20396" i="2" s="1"/>
  <c r="K20397" i="2" s="1"/>
  <c r="K20398" i="2" s="1"/>
  <c r="K20399" i="2" s="1"/>
  <c r="K20400" i="2" s="1"/>
  <c r="K20401" i="2" s="1"/>
  <c r="K20402" i="2" s="1"/>
  <c r="K20403" i="2" s="1"/>
  <c r="K20404" i="2" s="1"/>
  <c r="K20405" i="2" s="1"/>
  <c r="K20406" i="2" s="1"/>
  <c r="K20407" i="2" s="1"/>
  <c r="K20408" i="2" s="1"/>
  <c r="K20409" i="2" s="1"/>
  <c r="K20410" i="2" s="1"/>
  <c r="K20411" i="2" s="1"/>
  <c r="K20412" i="2" s="1"/>
  <c r="K20413" i="2" s="1"/>
  <c r="K20414" i="2" s="1"/>
  <c r="K20415" i="2" s="1"/>
  <c r="K20416" i="2" s="1"/>
  <c r="K20417" i="2" s="1"/>
  <c r="K20418" i="2" s="1"/>
  <c r="K20419" i="2" s="1"/>
  <c r="K20420" i="2" s="1"/>
  <c r="K20421" i="2" s="1"/>
  <c r="K20422" i="2" s="1"/>
  <c r="K20423" i="2" s="1"/>
  <c r="K20424" i="2" s="1"/>
  <c r="K20425" i="2" s="1"/>
  <c r="K20426" i="2" s="1"/>
  <c r="K20427" i="2" s="1"/>
  <c r="K20428" i="2" s="1"/>
  <c r="K20429" i="2" s="1"/>
  <c r="K20430" i="2" s="1"/>
  <c r="K20431" i="2" s="1"/>
  <c r="K20432" i="2" s="1"/>
  <c r="K20433" i="2" s="1"/>
  <c r="K20434" i="2" s="1"/>
  <c r="K20435" i="2" s="1"/>
  <c r="K20436" i="2" s="1"/>
  <c r="K20437" i="2" s="1"/>
  <c r="K20438" i="2" s="1"/>
  <c r="K20439" i="2" s="1"/>
  <c r="K20440" i="2" s="1"/>
  <c r="K20441" i="2" s="1"/>
  <c r="K20442" i="2" s="1"/>
  <c r="K20443" i="2" s="1"/>
  <c r="K20444" i="2" s="1"/>
  <c r="K20445" i="2" s="1"/>
  <c r="K20446" i="2" s="1"/>
  <c r="K20447" i="2" s="1"/>
  <c r="K20448" i="2" s="1"/>
  <c r="K20449" i="2" s="1"/>
  <c r="K20450" i="2" s="1"/>
  <c r="K20451" i="2" s="1"/>
  <c r="K20452" i="2" s="1"/>
  <c r="K20453" i="2" s="1"/>
  <c r="K20454" i="2" s="1"/>
  <c r="K20455" i="2" s="1"/>
  <c r="K20456" i="2" s="1"/>
  <c r="K20457" i="2" s="1"/>
  <c r="K20458" i="2" s="1"/>
  <c r="K20459" i="2" s="1"/>
  <c r="K20460" i="2" s="1"/>
  <c r="K20461" i="2" s="1"/>
  <c r="K20462" i="2" s="1"/>
  <c r="K20463" i="2" s="1"/>
  <c r="K20464" i="2" s="1"/>
  <c r="K20465" i="2" s="1"/>
  <c r="K20466" i="2" s="1"/>
  <c r="K20467" i="2" s="1"/>
  <c r="K20468" i="2" s="1"/>
  <c r="K20469" i="2" s="1"/>
  <c r="K20470" i="2" s="1"/>
  <c r="K20471" i="2" s="1"/>
  <c r="K20472" i="2" s="1"/>
  <c r="K20473" i="2" s="1"/>
  <c r="K20474" i="2" s="1"/>
  <c r="K20475" i="2" s="1"/>
  <c r="K20476" i="2" s="1"/>
  <c r="K20477" i="2" s="1"/>
  <c r="K20478" i="2" s="1"/>
  <c r="K20479" i="2" s="1"/>
  <c r="K20480" i="2" s="1"/>
  <c r="K20481" i="2" s="1"/>
  <c r="K20482" i="2" s="1"/>
  <c r="K20483" i="2" s="1"/>
  <c r="K20484" i="2" s="1"/>
  <c r="K20485" i="2" s="1"/>
  <c r="K20486" i="2" s="1"/>
  <c r="K20487" i="2" s="1"/>
  <c r="K20488" i="2" s="1"/>
  <c r="K20489" i="2" s="1"/>
  <c r="K20490" i="2" s="1"/>
  <c r="K20491" i="2" s="1"/>
  <c r="K20492" i="2" s="1"/>
  <c r="K20493" i="2" s="1"/>
  <c r="K20494" i="2" s="1"/>
  <c r="K20495" i="2" s="1"/>
  <c r="K20496" i="2" s="1"/>
  <c r="K20497" i="2" s="1"/>
  <c r="K20498" i="2" s="1"/>
  <c r="K20499" i="2" s="1"/>
  <c r="K20500" i="2" s="1"/>
  <c r="K20501" i="2" s="1"/>
  <c r="K20502" i="2" s="1"/>
  <c r="K20503" i="2" s="1"/>
  <c r="K20504" i="2" s="1"/>
  <c r="K20505" i="2" s="1"/>
  <c r="K20506" i="2" s="1"/>
  <c r="K20507" i="2" s="1"/>
  <c r="K20508" i="2" s="1"/>
  <c r="K20509" i="2" s="1"/>
  <c r="K20510" i="2" s="1"/>
  <c r="K20511" i="2" s="1"/>
  <c r="K20512" i="2" s="1"/>
  <c r="K20513" i="2" s="1"/>
  <c r="K20514" i="2" s="1"/>
  <c r="K20515" i="2" s="1"/>
  <c r="K20516" i="2" s="1"/>
  <c r="K20517" i="2" s="1"/>
  <c r="K20518" i="2" s="1"/>
  <c r="K20519" i="2" s="1"/>
  <c r="K20520" i="2" s="1"/>
  <c r="K20521" i="2" s="1"/>
  <c r="K20522" i="2" s="1"/>
  <c r="K20523" i="2" s="1"/>
  <c r="K20524" i="2" s="1"/>
  <c r="K20525" i="2" s="1"/>
  <c r="K20526" i="2" s="1"/>
  <c r="K20527" i="2" s="1"/>
  <c r="K20528" i="2" s="1"/>
  <c r="K20529" i="2" s="1"/>
  <c r="K20530" i="2" s="1"/>
  <c r="K20531" i="2" s="1"/>
  <c r="K20532" i="2" s="1"/>
  <c r="K20533" i="2" s="1"/>
  <c r="K20534" i="2" s="1"/>
  <c r="K20535" i="2" s="1"/>
  <c r="K20536" i="2" s="1"/>
  <c r="K20537" i="2" s="1"/>
  <c r="K20538" i="2" s="1"/>
  <c r="K20539" i="2" s="1"/>
  <c r="K20540" i="2" s="1"/>
  <c r="K20541" i="2" s="1"/>
  <c r="K20542" i="2" s="1"/>
  <c r="K20543" i="2" s="1"/>
  <c r="K20544" i="2" s="1"/>
  <c r="K20545" i="2" s="1"/>
  <c r="K20546" i="2" s="1"/>
  <c r="K20547" i="2" s="1"/>
  <c r="K20548" i="2" s="1"/>
  <c r="K20549" i="2" s="1"/>
  <c r="K20550" i="2" s="1"/>
  <c r="K20551" i="2" s="1"/>
  <c r="K20552" i="2" s="1"/>
  <c r="K20553" i="2" s="1"/>
  <c r="K20554" i="2" s="1"/>
  <c r="K20555" i="2" s="1"/>
  <c r="K20556" i="2" s="1"/>
  <c r="K20557" i="2" s="1"/>
  <c r="K20558" i="2" s="1"/>
  <c r="K20559" i="2" s="1"/>
  <c r="K20560" i="2" s="1"/>
  <c r="K20561" i="2" s="1"/>
  <c r="K20562" i="2" s="1"/>
  <c r="K20563" i="2" s="1"/>
  <c r="K20564" i="2" s="1"/>
  <c r="K20565" i="2" s="1"/>
  <c r="K20566" i="2" s="1"/>
  <c r="K20567" i="2" s="1"/>
  <c r="K20568" i="2" s="1"/>
  <c r="K20569" i="2" s="1"/>
  <c r="K20570" i="2" s="1"/>
  <c r="K20571" i="2" s="1"/>
  <c r="K20572" i="2" s="1"/>
  <c r="K20573" i="2" s="1"/>
  <c r="K20574" i="2" s="1"/>
  <c r="K20575" i="2" s="1"/>
  <c r="K20576" i="2" s="1"/>
  <c r="K20577" i="2" s="1"/>
  <c r="K20578" i="2" s="1"/>
  <c r="K20579" i="2" s="1"/>
  <c r="K20580" i="2" s="1"/>
  <c r="K20581" i="2" s="1"/>
  <c r="K20582" i="2" s="1"/>
  <c r="K20583" i="2" s="1"/>
  <c r="K20584" i="2" s="1"/>
  <c r="K20585" i="2" s="1"/>
  <c r="K20586" i="2" s="1"/>
  <c r="K20587" i="2" s="1"/>
  <c r="K20588" i="2" s="1"/>
  <c r="K20589" i="2" s="1"/>
  <c r="K20590" i="2" s="1"/>
  <c r="K20591" i="2" s="1"/>
  <c r="K20592" i="2" s="1"/>
  <c r="K20593" i="2" s="1"/>
  <c r="K20594" i="2" s="1"/>
  <c r="K20595" i="2" s="1"/>
  <c r="K20596" i="2" s="1"/>
  <c r="K20597" i="2" s="1"/>
  <c r="K20598" i="2" s="1"/>
  <c r="K20599" i="2" s="1"/>
  <c r="K20600" i="2" s="1"/>
  <c r="K20601" i="2" s="1"/>
  <c r="K20602" i="2" s="1"/>
  <c r="K20603" i="2" s="1"/>
  <c r="K20604" i="2" s="1"/>
  <c r="K20605" i="2" s="1"/>
  <c r="K20606" i="2" s="1"/>
  <c r="K20607" i="2" s="1"/>
  <c r="K20608" i="2" s="1"/>
  <c r="K20609" i="2" s="1"/>
  <c r="K20610" i="2" s="1"/>
  <c r="K20611" i="2" s="1"/>
  <c r="K20612" i="2" s="1"/>
  <c r="K20613" i="2" s="1"/>
  <c r="K20614" i="2" s="1"/>
  <c r="K20615" i="2" s="1"/>
  <c r="K20616" i="2" s="1"/>
  <c r="K20617" i="2" s="1"/>
  <c r="K20618" i="2" s="1"/>
  <c r="K20619" i="2" s="1"/>
  <c r="K20620" i="2" s="1"/>
  <c r="K20621" i="2" s="1"/>
  <c r="K20622" i="2" s="1"/>
  <c r="K20623" i="2" s="1"/>
  <c r="K20624" i="2" s="1"/>
  <c r="K20625" i="2" s="1"/>
  <c r="K20626" i="2" s="1"/>
  <c r="K20627" i="2" s="1"/>
  <c r="K20628" i="2" s="1"/>
  <c r="K20629" i="2" s="1"/>
  <c r="K20630" i="2" s="1"/>
  <c r="K20631" i="2" s="1"/>
  <c r="K20632" i="2" s="1"/>
  <c r="K20633" i="2" s="1"/>
  <c r="K20634" i="2" s="1"/>
  <c r="K20635" i="2" s="1"/>
  <c r="K20636" i="2" s="1"/>
  <c r="K20637" i="2" s="1"/>
  <c r="K20638" i="2" s="1"/>
  <c r="K20639" i="2" s="1"/>
  <c r="K20640" i="2" s="1"/>
  <c r="K20641" i="2" s="1"/>
  <c r="K20642" i="2" s="1"/>
  <c r="K20643" i="2" s="1"/>
  <c r="K20644" i="2" s="1"/>
  <c r="K20645" i="2" s="1"/>
  <c r="K20646" i="2" s="1"/>
  <c r="K20647" i="2" s="1"/>
  <c r="K20648" i="2" s="1"/>
  <c r="K20649" i="2" s="1"/>
  <c r="K20650" i="2" s="1"/>
  <c r="K20651" i="2" s="1"/>
  <c r="K20652" i="2" s="1"/>
  <c r="K20653" i="2" s="1"/>
  <c r="K20654" i="2" s="1"/>
  <c r="K20655" i="2" s="1"/>
  <c r="K20656" i="2" s="1"/>
  <c r="K20657" i="2" s="1"/>
  <c r="K20658" i="2" s="1"/>
  <c r="K20659" i="2" s="1"/>
  <c r="K20660" i="2" s="1"/>
  <c r="K20661" i="2" s="1"/>
  <c r="K20662" i="2" s="1"/>
  <c r="K20663" i="2" s="1"/>
  <c r="K20664" i="2" s="1"/>
  <c r="K20665" i="2" s="1"/>
  <c r="K20666" i="2" s="1"/>
  <c r="K20667" i="2" s="1"/>
  <c r="K20668" i="2" s="1"/>
  <c r="K20669" i="2" s="1"/>
  <c r="K20670" i="2" s="1"/>
  <c r="K20671" i="2" s="1"/>
  <c r="K20672" i="2" s="1"/>
  <c r="K20673" i="2" s="1"/>
  <c r="K20674" i="2" s="1"/>
  <c r="K20675" i="2" s="1"/>
  <c r="K20676" i="2" s="1"/>
  <c r="K20677" i="2" s="1"/>
  <c r="K20678" i="2" s="1"/>
  <c r="K20679" i="2" s="1"/>
  <c r="K20680" i="2" s="1"/>
  <c r="K20681" i="2" s="1"/>
  <c r="K20682" i="2" s="1"/>
  <c r="K20683" i="2" s="1"/>
  <c r="K20684" i="2" s="1"/>
  <c r="K20685" i="2" s="1"/>
  <c r="K20686" i="2" s="1"/>
  <c r="K20687" i="2" s="1"/>
  <c r="K20688" i="2" s="1"/>
  <c r="K20689" i="2" s="1"/>
  <c r="K20690" i="2" s="1"/>
  <c r="K20691" i="2" s="1"/>
  <c r="K20692" i="2" s="1"/>
  <c r="K20693" i="2" s="1"/>
  <c r="K20694" i="2" s="1"/>
  <c r="K20695" i="2" s="1"/>
  <c r="K20696" i="2" s="1"/>
  <c r="K20697" i="2" s="1"/>
  <c r="K20698" i="2" s="1"/>
  <c r="K20699" i="2" s="1"/>
  <c r="K20700" i="2" s="1"/>
  <c r="K20701" i="2" s="1"/>
  <c r="K20702" i="2" s="1"/>
  <c r="K20703" i="2" s="1"/>
  <c r="K20704" i="2" s="1"/>
  <c r="K20705" i="2" s="1"/>
  <c r="K20706" i="2" s="1"/>
  <c r="K20707" i="2" s="1"/>
  <c r="K20708" i="2" s="1"/>
  <c r="K20709" i="2" s="1"/>
  <c r="K20710" i="2" s="1"/>
  <c r="K20711" i="2" s="1"/>
  <c r="K20712" i="2" s="1"/>
  <c r="K20713" i="2" s="1"/>
  <c r="K20714" i="2" s="1"/>
  <c r="K20715" i="2" s="1"/>
  <c r="K20716" i="2" s="1"/>
  <c r="K20717" i="2" s="1"/>
  <c r="K20718" i="2" s="1"/>
  <c r="K20719" i="2" s="1"/>
  <c r="K20720" i="2" s="1"/>
  <c r="K20721" i="2" s="1"/>
  <c r="K20722" i="2" s="1"/>
  <c r="K20723" i="2" s="1"/>
  <c r="K20724" i="2" s="1"/>
  <c r="K20725" i="2" s="1"/>
  <c r="K20726" i="2" s="1"/>
  <c r="K20727" i="2" s="1"/>
  <c r="K20728" i="2" s="1"/>
  <c r="K20729" i="2" s="1"/>
  <c r="K20730" i="2" s="1"/>
  <c r="K20731" i="2" s="1"/>
  <c r="K20732" i="2" s="1"/>
  <c r="K20733" i="2" s="1"/>
  <c r="K20734" i="2" s="1"/>
  <c r="K20735" i="2" s="1"/>
  <c r="K20736" i="2" s="1"/>
  <c r="K20737" i="2" s="1"/>
  <c r="K20738" i="2" s="1"/>
  <c r="K20739" i="2" s="1"/>
  <c r="K20740" i="2" s="1"/>
  <c r="K20741" i="2" s="1"/>
  <c r="K20742" i="2" s="1"/>
  <c r="K20743" i="2" s="1"/>
  <c r="K20744" i="2" s="1"/>
  <c r="K20745" i="2" s="1"/>
  <c r="K20746" i="2" s="1"/>
  <c r="K20747" i="2" s="1"/>
  <c r="K20748" i="2" s="1"/>
  <c r="K20749" i="2" s="1"/>
  <c r="K20750" i="2" s="1"/>
  <c r="K20751" i="2" s="1"/>
  <c r="K20752" i="2" s="1"/>
  <c r="K20753" i="2" s="1"/>
  <c r="K20754" i="2" s="1"/>
  <c r="K20755" i="2" s="1"/>
  <c r="K20756" i="2" s="1"/>
  <c r="K20757" i="2" s="1"/>
  <c r="K20758" i="2" s="1"/>
  <c r="K20759" i="2" s="1"/>
  <c r="K20760" i="2" s="1"/>
  <c r="K20761" i="2" s="1"/>
  <c r="K20762" i="2" s="1"/>
  <c r="K20763" i="2" s="1"/>
  <c r="K20764" i="2" s="1"/>
  <c r="K20765" i="2" s="1"/>
  <c r="K20766" i="2" s="1"/>
  <c r="K20767" i="2" s="1"/>
  <c r="K20768" i="2" s="1"/>
  <c r="K20769" i="2" s="1"/>
  <c r="K20770" i="2" s="1"/>
  <c r="K20771" i="2" s="1"/>
  <c r="K20772" i="2" s="1"/>
  <c r="K20773" i="2" s="1"/>
  <c r="K20774" i="2" s="1"/>
  <c r="K20775" i="2" s="1"/>
  <c r="K20776" i="2" s="1"/>
  <c r="K20777" i="2" s="1"/>
  <c r="K20778" i="2" s="1"/>
  <c r="K20779" i="2" s="1"/>
  <c r="K20780" i="2" s="1"/>
  <c r="K20781" i="2" s="1"/>
  <c r="K20782" i="2" s="1"/>
  <c r="K20783" i="2" s="1"/>
  <c r="K20784" i="2" s="1"/>
  <c r="K20785" i="2" s="1"/>
  <c r="K20786" i="2" s="1"/>
  <c r="K20787" i="2" s="1"/>
  <c r="K20788" i="2" s="1"/>
  <c r="K20789" i="2" s="1"/>
  <c r="K20790" i="2" s="1"/>
  <c r="K20791" i="2" s="1"/>
  <c r="K20792" i="2" s="1"/>
  <c r="K20793" i="2" s="1"/>
  <c r="K20794" i="2" s="1"/>
  <c r="K20795" i="2" s="1"/>
  <c r="K20796" i="2" s="1"/>
  <c r="K20797" i="2" s="1"/>
  <c r="K20798" i="2" s="1"/>
  <c r="K20799" i="2" s="1"/>
  <c r="K20800" i="2" s="1"/>
  <c r="K20801" i="2" s="1"/>
  <c r="K20802" i="2" s="1"/>
  <c r="K20803" i="2" s="1"/>
  <c r="K20804" i="2" s="1"/>
  <c r="K20805" i="2" s="1"/>
  <c r="K20806" i="2" s="1"/>
  <c r="K20807" i="2" s="1"/>
  <c r="K20808" i="2" s="1"/>
  <c r="K20809" i="2" s="1"/>
  <c r="K20810" i="2" s="1"/>
  <c r="K20811" i="2" s="1"/>
  <c r="K20812" i="2" s="1"/>
  <c r="K20813" i="2" s="1"/>
  <c r="K20814" i="2" s="1"/>
  <c r="K20815" i="2" s="1"/>
  <c r="K20816" i="2" s="1"/>
  <c r="K20817" i="2" s="1"/>
  <c r="K20818" i="2" s="1"/>
  <c r="K20819" i="2" s="1"/>
  <c r="K20820" i="2" s="1"/>
  <c r="K20821" i="2" s="1"/>
  <c r="K20822" i="2" s="1"/>
  <c r="K20823" i="2" s="1"/>
  <c r="K20824" i="2" s="1"/>
  <c r="K20825" i="2" s="1"/>
  <c r="K20826" i="2" s="1"/>
  <c r="K20827" i="2" s="1"/>
  <c r="K20828" i="2" s="1"/>
  <c r="K20829" i="2" s="1"/>
  <c r="K20830" i="2" s="1"/>
  <c r="K20831" i="2" s="1"/>
  <c r="K20832" i="2" s="1"/>
  <c r="K20833" i="2" s="1"/>
  <c r="K20834" i="2" s="1"/>
  <c r="K20835" i="2" s="1"/>
  <c r="K20836" i="2" s="1"/>
  <c r="K20837" i="2" s="1"/>
  <c r="K20838" i="2" s="1"/>
  <c r="K20839" i="2" s="1"/>
  <c r="K20840" i="2" s="1"/>
  <c r="K20841" i="2" s="1"/>
  <c r="K20842" i="2" s="1"/>
  <c r="K20843" i="2" s="1"/>
  <c r="K20844" i="2" s="1"/>
  <c r="K20845" i="2" s="1"/>
  <c r="K20846" i="2" s="1"/>
  <c r="K20847" i="2" s="1"/>
  <c r="K20848" i="2" s="1"/>
  <c r="K20849" i="2" s="1"/>
  <c r="K20850" i="2" s="1"/>
  <c r="K20851" i="2" s="1"/>
  <c r="K20852" i="2" s="1"/>
  <c r="K20853" i="2" s="1"/>
  <c r="K20854" i="2" s="1"/>
  <c r="K20855" i="2" s="1"/>
  <c r="K20856" i="2" s="1"/>
  <c r="K20857" i="2" s="1"/>
  <c r="K20858" i="2" s="1"/>
  <c r="K20859" i="2" s="1"/>
  <c r="K20860" i="2" s="1"/>
  <c r="K20861" i="2" s="1"/>
  <c r="K20862" i="2" s="1"/>
  <c r="K20863" i="2" s="1"/>
  <c r="K20864" i="2" s="1"/>
  <c r="K20865" i="2" s="1"/>
  <c r="K20866" i="2" s="1"/>
  <c r="K20867" i="2" s="1"/>
  <c r="K20868" i="2" s="1"/>
  <c r="K20869" i="2" s="1"/>
  <c r="K20870" i="2" s="1"/>
  <c r="K20871" i="2" s="1"/>
  <c r="K20872" i="2" s="1"/>
  <c r="K20873" i="2" s="1"/>
  <c r="K20874" i="2" s="1"/>
  <c r="K20875" i="2" s="1"/>
  <c r="K20876" i="2" s="1"/>
  <c r="K20877" i="2" s="1"/>
  <c r="K20878" i="2" s="1"/>
  <c r="K20879" i="2" s="1"/>
  <c r="K20880" i="2" s="1"/>
  <c r="K20881" i="2" s="1"/>
  <c r="K20882" i="2" s="1"/>
  <c r="K20883" i="2" s="1"/>
  <c r="K20884" i="2" s="1"/>
  <c r="K20885" i="2" s="1"/>
  <c r="K20886" i="2" s="1"/>
  <c r="K20887" i="2" s="1"/>
  <c r="K20888" i="2" s="1"/>
  <c r="K20889" i="2" s="1"/>
  <c r="K20890" i="2" s="1"/>
  <c r="K20891" i="2" s="1"/>
  <c r="K20892" i="2" s="1"/>
  <c r="K20893" i="2" s="1"/>
  <c r="K20894" i="2" s="1"/>
  <c r="K20895" i="2" s="1"/>
  <c r="K20896" i="2" s="1"/>
  <c r="K20897" i="2" s="1"/>
  <c r="K20898" i="2" s="1"/>
  <c r="K20899" i="2" s="1"/>
  <c r="K20900" i="2" s="1"/>
  <c r="K20901" i="2" s="1"/>
  <c r="K20902" i="2" s="1"/>
  <c r="K20903" i="2" s="1"/>
  <c r="K20904" i="2" s="1"/>
  <c r="K20905" i="2" s="1"/>
  <c r="K20906" i="2" s="1"/>
  <c r="K20907" i="2" s="1"/>
  <c r="K20908" i="2" s="1"/>
  <c r="K20909" i="2" s="1"/>
  <c r="K20910" i="2" s="1"/>
  <c r="K20911" i="2" s="1"/>
  <c r="K20912" i="2" s="1"/>
  <c r="K20913" i="2" s="1"/>
  <c r="K20914" i="2" s="1"/>
  <c r="K20915" i="2" s="1"/>
  <c r="K20916" i="2" s="1"/>
  <c r="K20917" i="2" s="1"/>
  <c r="K20918" i="2" s="1"/>
  <c r="K20919" i="2" s="1"/>
  <c r="K20920" i="2" s="1"/>
  <c r="K20921" i="2" s="1"/>
  <c r="K20922" i="2" s="1"/>
  <c r="K20923" i="2" s="1"/>
  <c r="K20924" i="2" s="1"/>
  <c r="K20925" i="2" s="1"/>
  <c r="K20926" i="2" s="1"/>
  <c r="K20927" i="2" s="1"/>
  <c r="K20928" i="2" s="1"/>
  <c r="K20929" i="2" s="1"/>
  <c r="K20930" i="2" s="1"/>
  <c r="K20931" i="2" s="1"/>
  <c r="K20932" i="2" s="1"/>
  <c r="K20933" i="2" s="1"/>
  <c r="K20934" i="2" s="1"/>
  <c r="K20935" i="2" s="1"/>
  <c r="K20936" i="2" s="1"/>
  <c r="K20937" i="2" s="1"/>
  <c r="K20938" i="2" s="1"/>
  <c r="K20939" i="2" s="1"/>
  <c r="K20940" i="2" s="1"/>
  <c r="K20941" i="2" s="1"/>
  <c r="K20942" i="2" s="1"/>
  <c r="K20943" i="2" s="1"/>
  <c r="K20944" i="2" s="1"/>
  <c r="K20945" i="2" s="1"/>
  <c r="K20946" i="2" s="1"/>
  <c r="K20947" i="2" s="1"/>
  <c r="K20948" i="2" s="1"/>
  <c r="K20949" i="2" s="1"/>
  <c r="K20950" i="2" s="1"/>
  <c r="K20951" i="2" s="1"/>
  <c r="K20952" i="2" s="1"/>
  <c r="K20953" i="2" s="1"/>
  <c r="K20954" i="2" s="1"/>
  <c r="K20955" i="2" s="1"/>
  <c r="K20956" i="2" s="1"/>
  <c r="K20957" i="2" s="1"/>
  <c r="K20958" i="2" s="1"/>
  <c r="K20959" i="2" s="1"/>
  <c r="K20960" i="2" s="1"/>
  <c r="K20961" i="2" s="1"/>
  <c r="K20962" i="2" s="1"/>
  <c r="K20963" i="2" s="1"/>
  <c r="K20964" i="2" s="1"/>
  <c r="K20965" i="2" s="1"/>
  <c r="K20966" i="2" s="1"/>
  <c r="K20967" i="2" s="1"/>
  <c r="K20968" i="2" s="1"/>
  <c r="K20969" i="2" s="1"/>
  <c r="K20970" i="2" s="1"/>
  <c r="K20971" i="2" s="1"/>
  <c r="K20972" i="2" s="1"/>
  <c r="K20973" i="2" s="1"/>
  <c r="K20974" i="2" s="1"/>
  <c r="K20975" i="2" s="1"/>
  <c r="K20976" i="2" s="1"/>
  <c r="K20977" i="2" s="1"/>
  <c r="K20978" i="2" s="1"/>
  <c r="K20979" i="2" s="1"/>
  <c r="K20980" i="2" s="1"/>
  <c r="K20981" i="2" s="1"/>
  <c r="K20982" i="2" s="1"/>
  <c r="K20983" i="2" s="1"/>
  <c r="K20984" i="2" s="1"/>
  <c r="K20985" i="2" s="1"/>
  <c r="K20986" i="2" s="1"/>
  <c r="K20987" i="2" s="1"/>
  <c r="K20988" i="2" s="1"/>
  <c r="K20989" i="2" s="1"/>
  <c r="K20990" i="2" s="1"/>
  <c r="K20991" i="2" s="1"/>
  <c r="K20992" i="2" s="1"/>
  <c r="K20993" i="2" s="1"/>
  <c r="K20994" i="2" s="1"/>
  <c r="K20995" i="2" s="1"/>
  <c r="K20996" i="2" s="1"/>
  <c r="K20997" i="2" s="1"/>
  <c r="K20998" i="2" s="1"/>
  <c r="K20999" i="2" s="1"/>
  <c r="K21000" i="2" s="1"/>
  <c r="K21001" i="2" s="1"/>
  <c r="K21002" i="2" s="1"/>
  <c r="K21003" i="2" s="1"/>
  <c r="K21004" i="2" s="1"/>
  <c r="K21005" i="2" s="1"/>
  <c r="K21006" i="2" s="1"/>
  <c r="K21007" i="2" s="1"/>
  <c r="K21008" i="2" s="1"/>
  <c r="K21009" i="2" s="1"/>
  <c r="K21010" i="2" s="1"/>
  <c r="K21011" i="2" s="1"/>
  <c r="K21012" i="2" s="1"/>
  <c r="K21013" i="2" s="1"/>
  <c r="K21014" i="2" s="1"/>
  <c r="K21015" i="2" s="1"/>
  <c r="K21016" i="2" s="1"/>
  <c r="K21017" i="2" s="1"/>
  <c r="K21018" i="2" s="1"/>
  <c r="K21019" i="2" s="1"/>
  <c r="K21020" i="2" s="1"/>
  <c r="K21021" i="2" s="1"/>
  <c r="K21022" i="2" s="1"/>
  <c r="K21023" i="2" s="1"/>
  <c r="K21024" i="2" s="1"/>
  <c r="K21025" i="2" s="1"/>
  <c r="K21026" i="2" s="1"/>
  <c r="K21027" i="2" s="1"/>
  <c r="K21028" i="2" s="1"/>
  <c r="K21029" i="2" s="1"/>
  <c r="K21030" i="2" s="1"/>
  <c r="K21031" i="2" s="1"/>
  <c r="K21032" i="2" s="1"/>
  <c r="K21033" i="2" s="1"/>
  <c r="K21034" i="2" s="1"/>
  <c r="K21035" i="2" s="1"/>
  <c r="K21036" i="2" s="1"/>
  <c r="K21037" i="2" s="1"/>
  <c r="K21038" i="2" s="1"/>
  <c r="K21039" i="2" s="1"/>
  <c r="K21040" i="2" s="1"/>
  <c r="K21041" i="2" s="1"/>
  <c r="K21042" i="2" s="1"/>
  <c r="K21043" i="2" s="1"/>
  <c r="K21044" i="2" s="1"/>
  <c r="K21045" i="2" s="1"/>
  <c r="K21046" i="2" s="1"/>
  <c r="K21047" i="2" s="1"/>
  <c r="K21048" i="2" s="1"/>
  <c r="K21049" i="2" s="1"/>
  <c r="K21050" i="2" s="1"/>
  <c r="K21051" i="2" s="1"/>
  <c r="K21052" i="2" s="1"/>
  <c r="K21053" i="2" s="1"/>
  <c r="K21054" i="2" s="1"/>
  <c r="K21055" i="2" s="1"/>
  <c r="K21056" i="2" s="1"/>
  <c r="K21057" i="2" s="1"/>
  <c r="K21058" i="2" s="1"/>
  <c r="K21059" i="2" s="1"/>
  <c r="K21060" i="2" s="1"/>
  <c r="K21061" i="2" s="1"/>
  <c r="K21062" i="2" s="1"/>
  <c r="K21063" i="2" s="1"/>
  <c r="K21064" i="2" s="1"/>
  <c r="K21065" i="2" s="1"/>
  <c r="K21066" i="2" s="1"/>
  <c r="K21067" i="2" s="1"/>
  <c r="K21068" i="2" s="1"/>
  <c r="K21069" i="2" s="1"/>
  <c r="K21070" i="2" s="1"/>
  <c r="K21071" i="2" s="1"/>
  <c r="K21072" i="2" s="1"/>
  <c r="K21073" i="2" s="1"/>
  <c r="K21074" i="2" s="1"/>
  <c r="K21075" i="2" s="1"/>
  <c r="K21076" i="2" s="1"/>
  <c r="K21077" i="2" s="1"/>
  <c r="K21078" i="2" s="1"/>
  <c r="K21079" i="2" s="1"/>
  <c r="K21080" i="2" s="1"/>
  <c r="K21081" i="2" s="1"/>
  <c r="K21082" i="2" s="1"/>
  <c r="K21083" i="2" s="1"/>
  <c r="K21084" i="2" s="1"/>
  <c r="K21085" i="2" s="1"/>
  <c r="K21086" i="2" s="1"/>
  <c r="K21087" i="2" s="1"/>
  <c r="K21088" i="2" s="1"/>
  <c r="K21089" i="2" s="1"/>
  <c r="K21090" i="2" s="1"/>
  <c r="K21091" i="2" s="1"/>
  <c r="K21092" i="2" s="1"/>
  <c r="K21093" i="2" s="1"/>
  <c r="K21094" i="2" s="1"/>
  <c r="K21095" i="2" s="1"/>
  <c r="K21096" i="2" s="1"/>
  <c r="K21097" i="2" s="1"/>
  <c r="K21098" i="2" s="1"/>
  <c r="K21099" i="2" s="1"/>
  <c r="K21100" i="2" s="1"/>
  <c r="K21101" i="2" s="1"/>
  <c r="K21102" i="2" s="1"/>
  <c r="K21103" i="2" s="1"/>
  <c r="K21104" i="2" s="1"/>
  <c r="K21105" i="2" s="1"/>
  <c r="K21106" i="2" s="1"/>
  <c r="K21107" i="2" s="1"/>
  <c r="K21108" i="2" s="1"/>
  <c r="K21109" i="2" s="1"/>
  <c r="K21110" i="2" s="1"/>
  <c r="K21111" i="2" s="1"/>
  <c r="K21112" i="2" s="1"/>
  <c r="K21113" i="2" s="1"/>
  <c r="K21114" i="2" s="1"/>
  <c r="K21115" i="2" s="1"/>
  <c r="K21116" i="2" s="1"/>
  <c r="K21117" i="2" s="1"/>
  <c r="K21118" i="2" s="1"/>
  <c r="K21119" i="2" s="1"/>
  <c r="K21120" i="2" s="1"/>
  <c r="K21121" i="2" s="1"/>
  <c r="K21122" i="2" s="1"/>
  <c r="K21123" i="2" s="1"/>
  <c r="K21124" i="2" s="1"/>
  <c r="K21125" i="2" s="1"/>
  <c r="K21126" i="2" s="1"/>
  <c r="K21127" i="2" s="1"/>
  <c r="K21128" i="2" s="1"/>
  <c r="K21129" i="2" s="1"/>
  <c r="K21130" i="2" s="1"/>
  <c r="K21131" i="2" s="1"/>
  <c r="K21132" i="2" s="1"/>
  <c r="K21133" i="2" s="1"/>
  <c r="K21134" i="2" s="1"/>
  <c r="K21135" i="2" s="1"/>
  <c r="K21136" i="2" s="1"/>
  <c r="K21137" i="2" s="1"/>
  <c r="K21138" i="2" s="1"/>
  <c r="K21139" i="2" s="1"/>
  <c r="K21140" i="2" s="1"/>
  <c r="K21141" i="2" s="1"/>
  <c r="K21142" i="2" s="1"/>
  <c r="K21143" i="2" s="1"/>
  <c r="K21144" i="2" s="1"/>
  <c r="K21145" i="2" s="1"/>
  <c r="K21146" i="2" s="1"/>
  <c r="K21147" i="2" s="1"/>
  <c r="K21148" i="2" s="1"/>
  <c r="K21149" i="2" s="1"/>
  <c r="K21150" i="2" s="1"/>
  <c r="K21151" i="2" s="1"/>
  <c r="K21152" i="2" s="1"/>
  <c r="K21153" i="2" s="1"/>
  <c r="K21154" i="2" s="1"/>
  <c r="K21155" i="2" s="1"/>
  <c r="K21156" i="2" s="1"/>
  <c r="K21157" i="2" s="1"/>
  <c r="K21158" i="2" s="1"/>
  <c r="K21159" i="2" s="1"/>
  <c r="K21160" i="2" s="1"/>
  <c r="K21161" i="2" s="1"/>
  <c r="K21162" i="2" s="1"/>
  <c r="K21163" i="2" s="1"/>
  <c r="K21164" i="2" s="1"/>
  <c r="K21165" i="2" s="1"/>
  <c r="K21166" i="2" s="1"/>
  <c r="K21167" i="2" s="1"/>
  <c r="K21168" i="2" s="1"/>
  <c r="K21169" i="2" s="1"/>
  <c r="K21170" i="2" s="1"/>
  <c r="K21171" i="2" s="1"/>
  <c r="K21172" i="2" s="1"/>
  <c r="K21173" i="2" s="1"/>
  <c r="K21174" i="2" s="1"/>
  <c r="K21175" i="2" s="1"/>
  <c r="K21176" i="2" s="1"/>
  <c r="K21177" i="2" s="1"/>
  <c r="K21178" i="2" s="1"/>
  <c r="K21179" i="2" s="1"/>
  <c r="K21180" i="2" s="1"/>
  <c r="K21181" i="2" s="1"/>
  <c r="K21182" i="2" s="1"/>
  <c r="K21183" i="2" s="1"/>
  <c r="K21184" i="2" s="1"/>
  <c r="K21185" i="2" s="1"/>
  <c r="K21186" i="2" s="1"/>
  <c r="K21187" i="2" s="1"/>
  <c r="K21188" i="2" s="1"/>
  <c r="K21189" i="2" s="1"/>
  <c r="K21190" i="2" s="1"/>
  <c r="K21191" i="2" s="1"/>
  <c r="K21192" i="2" s="1"/>
  <c r="K21193" i="2" s="1"/>
  <c r="K21194" i="2" s="1"/>
  <c r="K21195" i="2" s="1"/>
  <c r="K21196" i="2" s="1"/>
  <c r="K21197" i="2" s="1"/>
  <c r="K21198" i="2" s="1"/>
  <c r="K21199" i="2" s="1"/>
  <c r="K21200" i="2" s="1"/>
  <c r="K21201" i="2" s="1"/>
  <c r="K21202" i="2" s="1"/>
  <c r="K21203" i="2" s="1"/>
  <c r="K21204" i="2" s="1"/>
  <c r="K21205" i="2" s="1"/>
  <c r="K21206" i="2" s="1"/>
  <c r="K21207" i="2" s="1"/>
  <c r="K21208" i="2" s="1"/>
  <c r="K21209" i="2" s="1"/>
  <c r="K21210" i="2" s="1"/>
  <c r="K21211" i="2" s="1"/>
  <c r="K21212" i="2" s="1"/>
  <c r="K21213" i="2" s="1"/>
  <c r="K21214" i="2" s="1"/>
  <c r="K21215" i="2" s="1"/>
  <c r="K21216" i="2" s="1"/>
  <c r="K21217" i="2" s="1"/>
  <c r="K21218" i="2" s="1"/>
  <c r="K21219" i="2" s="1"/>
  <c r="K21220" i="2" s="1"/>
  <c r="K21221" i="2" s="1"/>
  <c r="K21222" i="2" s="1"/>
  <c r="K21223" i="2" s="1"/>
  <c r="K21224" i="2" s="1"/>
  <c r="K21225" i="2" s="1"/>
  <c r="K21226" i="2" s="1"/>
  <c r="K21227" i="2" s="1"/>
  <c r="K21228" i="2" s="1"/>
  <c r="K21229" i="2" s="1"/>
  <c r="K21230" i="2" s="1"/>
  <c r="K21231" i="2" s="1"/>
  <c r="K21232" i="2" s="1"/>
  <c r="K21233" i="2" s="1"/>
  <c r="K21234" i="2" s="1"/>
  <c r="K21235" i="2" s="1"/>
  <c r="K21236" i="2" s="1"/>
  <c r="K21237" i="2" s="1"/>
  <c r="K21238" i="2" s="1"/>
  <c r="K21239" i="2" s="1"/>
  <c r="K21240" i="2" s="1"/>
  <c r="K21241" i="2" s="1"/>
  <c r="K21242" i="2" s="1"/>
  <c r="K21243" i="2" s="1"/>
  <c r="K21244" i="2" s="1"/>
  <c r="K21245" i="2" s="1"/>
  <c r="K21246" i="2" s="1"/>
  <c r="K21247" i="2" s="1"/>
  <c r="K21248" i="2" s="1"/>
  <c r="K21249" i="2" s="1"/>
  <c r="K21250" i="2" s="1"/>
  <c r="K21251" i="2" s="1"/>
  <c r="K21252" i="2" s="1"/>
  <c r="K21253" i="2" s="1"/>
  <c r="K21254" i="2" s="1"/>
  <c r="K21255" i="2" s="1"/>
  <c r="K21256" i="2" s="1"/>
  <c r="K21257" i="2" s="1"/>
  <c r="K21258" i="2" s="1"/>
  <c r="K21259" i="2" s="1"/>
  <c r="K21260" i="2" s="1"/>
  <c r="K21261" i="2" s="1"/>
  <c r="K21262" i="2" s="1"/>
  <c r="K21263" i="2" s="1"/>
  <c r="K21264" i="2" s="1"/>
  <c r="K21265" i="2" s="1"/>
  <c r="K21266" i="2" s="1"/>
  <c r="K21267" i="2" s="1"/>
  <c r="K21268" i="2" s="1"/>
  <c r="K21269" i="2" s="1"/>
  <c r="K21270" i="2" s="1"/>
  <c r="K21271" i="2" s="1"/>
  <c r="K21272" i="2" s="1"/>
  <c r="K21273" i="2" s="1"/>
  <c r="K21274" i="2" s="1"/>
  <c r="K21275" i="2" s="1"/>
  <c r="K21276" i="2" s="1"/>
  <c r="K21277" i="2" s="1"/>
  <c r="K21278" i="2" s="1"/>
  <c r="K21279" i="2" s="1"/>
  <c r="K21280" i="2" s="1"/>
  <c r="K21281" i="2" s="1"/>
  <c r="K21282" i="2" s="1"/>
  <c r="K21283" i="2" s="1"/>
  <c r="K21284" i="2" s="1"/>
  <c r="K21285" i="2" s="1"/>
  <c r="K21286" i="2" s="1"/>
  <c r="K21287" i="2" s="1"/>
  <c r="K21288" i="2" s="1"/>
  <c r="K21289" i="2" s="1"/>
  <c r="K21290" i="2" s="1"/>
  <c r="K21291" i="2" s="1"/>
  <c r="K21292" i="2" s="1"/>
  <c r="K21293" i="2" s="1"/>
  <c r="K21294" i="2" s="1"/>
  <c r="K21295" i="2" s="1"/>
  <c r="K21296" i="2" s="1"/>
  <c r="K21297" i="2" s="1"/>
  <c r="K21298" i="2" s="1"/>
  <c r="K21299" i="2" s="1"/>
  <c r="K21300" i="2" s="1"/>
  <c r="K21301" i="2" s="1"/>
  <c r="K21302" i="2" s="1"/>
  <c r="K21303" i="2" s="1"/>
  <c r="K21304" i="2" s="1"/>
  <c r="K21305" i="2" s="1"/>
  <c r="K21306" i="2" s="1"/>
  <c r="K21307" i="2" s="1"/>
  <c r="K21308" i="2" s="1"/>
  <c r="K21309" i="2" s="1"/>
  <c r="K21310" i="2" s="1"/>
  <c r="K21311" i="2" s="1"/>
  <c r="K21312" i="2" s="1"/>
  <c r="K21313" i="2" s="1"/>
  <c r="K21314" i="2" s="1"/>
  <c r="K21315" i="2" s="1"/>
  <c r="K21316" i="2" s="1"/>
  <c r="K21317" i="2" s="1"/>
  <c r="K21318" i="2" s="1"/>
  <c r="K21319" i="2" s="1"/>
  <c r="K21320" i="2" s="1"/>
  <c r="K21321" i="2" s="1"/>
  <c r="K21322" i="2" s="1"/>
  <c r="K21323" i="2" s="1"/>
  <c r="K21324" i="2" s="1"/>
  <c r="K21325" i="2" s="1"/>
  <c r="K21326" i="2" s="1"/>
  <c r="K21327" i="2" s="1"/>
  <c r="K21328" i="2" s="1"/>
  <c r="K21329" i="2" s="1"/>
  <c r="K21330" i="2" s="1"/>
  <c r="K21331" i="2" s="1"/>
  <c r="K21332" i="2" s="1"/>
  <c r="K21333" i="2" s="1"/>
  <c r="K21334" i="2" s="1"/>
  <c r="K21335" i="2" s="1"/>
  <c r="K21336" i="2" s="1"/>
  <c r="K21337" i="2" s="1"/>
  <c r="K21338" i="2" s="1"/>
  <c r="K21339" i="2" s="1"/>
  <c r="K21340" i="2" s="1"/>
  <c r="K21341" i="2" s="1"/>
  <c r="K21342" i="2" s="1"/>
  <c r="K21343" i="2" s="1"/>
  <c r="K21344" i="2" s="1"/>
  <c r="K21345" i="2" s="1"/>
  <c r="K21346" i="2" s="1"/>
  <c r="K21347" i="2" s="1"/>
  <c r="K21348" i="2" s="1"/>
  <c r="K21349" i="2" s="1"/>
  <c r="K21350" i="2" s="1"/>
  <c r="K21351" i="2" s="1"/>
  <c r="K21352" i="2" s="1"/>
  <c r="K21353" i="2" s="1"/>
  <c r="K21354" i="2" s="1"/>
  <c r="K21355" i="2" s="1"/>
  <c r="K21356" i="2" s="1"/>
  <c r="K21357" i="2" s="1"/>
  <c r="K21358" i="2" s="1"/>
  <c r="K21359" i="2" s="1"/>
  <c r="K21360" i="2" s="1"/>
  <c r="K21361" i="2" s="1"/>
  <c r="K21362" i="2" s="1"/>
  <c r="K21363" i="2" s="1"/>
  <c r="K21364" i="2" s="1"/>
  <c r="K21365" i="2" s="1"/>
  <c r="K21366" i="2" s="1"/>
  <c r="K21367" i="2" s="1"/>
  <c r="K21368" i="2" s="1"/>
  <c r="K21369" i="2" s="1"/>
  <c r="K21370" i="2" s="1"/>
  <c r="K21371" i="2" s="1"/>
  <c r="K21372" i="2" s="1"/>
  <c r="K21373" i="2" s="1"/>
  <c r="K21374" i="2" s="1"/>
  <c r="K21375" i="2" s="1"/>
  <c r="K21376" i="2" s="1"/>
  <c r="K21377" i="2" s="1"/>
  <c r="K21378" i="2" s="1"/>
  <c r="K21379" i="2" s="1"/>
  <c r="K21380" i="2" s="1"/>
  <c r="K21381" i="2" s="1"/>
  <c r="K21382" i="2" s="1"/>
  <c r="K21383" i="2" s="1"/>
  <c r="K21384" i="2" s="1"/>
  <c r="K21385" i="2" s="1"/>
  <c r="K21386" i="2" s="1"/>
  <c r="K21387" i="2" s="1"/>
  <c r="K21388" i="2" s="1"/>
  <c r="K21389" i="2" s="1"/>
  <c r="K21390" i="2" s="1"/>
  <c r="K21391" i="2" s="1"/>
  <c r="K21392" i="2" s="1"/>
  <c r="K21393" i="2" s="1"/>
  <c r="K21394" i="2" s="1"/>
  <c r="K21395" i="2" s="1"/>
  <c r="K21396" i="2" s="1"/>
  <c r="K21397" i="2" s="1"/>
  <c r="K21398" i="2" s="1"/>
  <c r="K21399" i="2" s="1"/>
  <c r="K21400" i="2" s="1"/>
  <c r="K21401" i="2" s="1"/>
  <c r="K21402" i="2" s="1"/>
  <c r="K21403" i="2" s="1"/>
  <c r="K21404" i="2" s="1"/>
  <c r="K21405" i="2" s="1"/>
  <c r="K21406" i="2" s="1"/>
  <c r="K21407" i="2" s="1"/>
  <c r="K21408" i="2" s="1"/>
  <c r="K21409" i="2" s="1"/>
  <c r="K21410" i="2" s="1"/>
  <c r="K21411" i="2" s="1"/>
  <c r="K21412" i="2" s="1"/>
  <c r="K21413" i="2" s="1"/>
  <c r="K21414" i="2" s="1"/>
  <c r="K21415" i="2" s="1"/>
  <c r="K21416" i="2" s="1"/>
  <c r="K21417" i="2" s="1"/>
  <c r="K21418" i="2" s="1"/>
  <c r="K21419" i="2" s="1"/>
  <c r="K21420" i="2" s="1"/>
  <c r="K21421" i="2" s="1"/>
  <c r="K21422" i="2" s="1"/>
  <c r="K21423" i="2" s="1"/>
  <c r="K21424" i="2" s="1"/>
  <c r="K21425" i="2" s="1"/>
  <c r="K21426" i="2" s="1"/>
  <c r="K21427" i="2" s="1"/>
  <c r="K21428" i="2" s="1"/>
  <c r="K21429" i="2" s="1"/>
  <c r="K21430" i="2" s="1"/>
  <c r="K21431" i="2" s="1"/>
  <c r="K21432" i="2" s="1"/>
  <c r="K21433" i="2" s="1"/>
  <c r="K21434" i="2" s="1"/>
  <c r="K21435" i="2" s="1"/>
  <c r="K21436" i="2" s="1"/>
  <c r="K21437" i="2" s="1"/>
  <c r="K21438" i="2" s="1"/>
  <c r="K21439" i="2" s="1"/>
  <c r="K21440" i="2" s="1"/>
  <c r="K21441" i="2" s="1"/>
  <c r="K21442" i="2" s="1"/>
  <c r="K21443" i="2" s="1"/>
  <c r="K21444" i="2" s="1"/>
  <c r="K21445" i="2" s="1"/>
  <c r="K21446" i="2" s="1"/>
  <c r="K21447" i="2" s="1"/>
  <c r="K21448" i="2" s="1"/>
  <c r="K21449" i="2" s="1"/>
  <c r="K21450" i="2" s="1"/>
  <c r="K21451" i="2" s="1"/>
  <c r="K21452" i="2" s="1"/>
  <c r="K21453" i="2" s="1"/>
  <c r="K21454" i="2" s="1"/>
  <c r="K21455" i="2" s="1"/>
  <c r="K21456" i="2" s="1"/>
  <c r="K21457" i="2" s="1"/>
  <c r="K21458" i="2" s="1"/>
  <c r="K21459" i="2" s="1"/>
  <c r="K21460" i="2" s="1"/>
  <c r="K21461" i="2" s="1"/>
  <c r="K21462" i="2" s="1"/>
  <c r="K21463" i="2" s="1"/>
  <c r="K21464" i="2" s="1"/>
  <c r="K21465" i="2" s="1"/>
  <c r="K21466" i="2" s="1"/>
  <c r="K21467" i="2" s="1"/>
  <c r="K21468" i="2" s="1"/>
  <c r="K21469" i="2" s="1"/>
  <c r="K21470" i="2" s="1"/>
  <c r="K21471" i="2" s="1"/>
  <c r="K21472" i="2" s="1"/>
  <c r="K21473" i="2" s="1"/>
  <c r="K21474" i="2" s="1"/>
  <c r="K21475" i="2" s="1"/>
  <c r="K21476" i="2" s="1"/>
  <c r="K21477" i="2" s="1"/>
  <c r="K21478" i="2" s="1"/>
  <c r="K21479" i="2" s="1"/>
  <c r="K21480" i="2" s="1"/>
  <c r="K21481" i="2" s="1"/>
  <c r="K21482" i="2" s="1"/>
  <c r="K21483" i="2" s="1"/>
  <c r="K21484" i="2" s="1"/>
  <c r="K21485" i="2" s="1"/>
  <c r="K21486" i="2" s="1"/>
  <c r="K21487" i="2" s="1"/>
  <c r="K21488" i="2" s="1"/>
  <c r="K21489" i="2" s="1"/>
  <c r="K21490" i="2" s="1"/>
  <c r="K21491" i="2" s="1"/>
  <c r="K21492" i="2" s="1"/>
  <c r="K21493" i="2" s="1"/>
  <c r="K21494" i="2" s="1"/>
  <c r="K21495" i="2" s="1"/>
  <c r="K21496" i="2" s="1"/>
  <c r="K21497" i="2" s="1"/>
  <c r="K21498" i="2" s="1"/>
  <c r="K21499" i="2" s="1"/>
  <c r="K21500" i="2" s="1"/>
  <c r="K21501" i="2" s="1"/>
  <c r="K21502" i="2" s="1"/>
  <c r="K21503" i="2" s="1"/>
  <c r="K21504" i="2" s="1"/>
  <c r="K21505" i="2" s="1"/>
  <c r="K21506" i="2" s="1"/>
  <c r="K21507" i="2" s="1"/>
  <c r="K21508" i="2" s="1"/>
  <c r="K21509" i="2" s="1"/>
  <c r="K21510" i="2" s="1"/>
  <c r="K21511" i="2" s="1"/>
  <c r="K21512" i="2" s="1"/>
  <c r="K21513" i="2" s="1"/>
  <c r="K21514" i="2" s="1"/>
  <c r="K21515" i="2" s="1"/>
  <c r="K21516" i="2" s="1"/>
  <c r="K21517" i="2" s="1"/>
  <c r="K21518" i="2" s="1"/>
  <c r="K21519" i="2" s="1"/>
  <c r="K21520" i="2" s="1"/>
  <c r="K21521" i="2" s="1"/>
  <c r="K21522" i="2" s="1"/>
  <c r="K21523" i="2" s="1"/>
  <c r="K21524" i="2" s="1"/>
  <c r="K21525" i="2" s="1"/>
  <c r="K21526" i="2" s="1"/>
  <c r="K21527" i="2" s="1"/>
  <c r="K21528" i="2" s="1"/>
  <c r="K21529" i="2" s="1"/>
  <c r="K21530" i="2" s="1"/>
  <c r="K21531" i="2" s="1"/>
  <c r="K21532" i="2" s="1"/>
  <c r="K21533" i="2" s="1"/>
  <c r="K21534" i="2" s="1"/>
  <c r="K21535" i="2" s="1"/>
  <c r="K21536" i="2" s="1"/>
  <c r="K21537" i="2" s="1"/>
  <c r="K21538" i="2" s="1"/>
  <c r="K21539" i="2" s="1"/>
  <c r="K21540" i="2" s="1"/>
  <c r="K21541" i="2" s="1"/>
  <c r="K21542" i="2" s="1"/>
  <c r="K21543" i="2" s="1"/>
  <c r="K21544" i="2" s="1"/>
  <c r="K21545" i="2" s="1"/>
  <c r="K21546" i="2" s="1"/>
  <c r="K21547" i="2" s="1"/>
  <c r="K21548" i="2" s="1"/>
  <c r="K21549" i="2" s="1"/>
  <c r="K21550" i="2" s="1"/>
  <c r="K21551" i="2" s="1"/>
  <c r="K21552" i="2" s="1"/>
  <c r="K21553" i="2" s="1"/>
  <c r="K21554" i="2" s="1"/>
  <c r="K21555" i="2" s="1"/>
  <c r="K21556" i="2" s="1"/>
  <c r="K21557" i="2" s="1"/>
  <c r="K21558" i="2" s="1"/>
  <c r="K21559" i="2" s="1"/>
  <c r="K21560" i="2" s="1"/>
  <c r="K21561" i="2" s="1"/>
  <c r="K21562" i="2" s="1"/>
  <c r="K21563" i="2" s="1"/>
  <c r="K21564" i="2" s="1"/>
  <c r="K21565" i="2" s="1"/>
  <c r="K21566" i="2" s="1"/>
  <c r="K21567" i="2" s="1"/>
  <c r="K21568" i="2" s="1"/>
  <c r="K21569" i="2" s="1"/>
  <c r="K21570" i="2" s="1"/>
  <c r="K21571" i="2" s="1"/>
  <c r="K21572" i="2" s="1"/>
  <c r="K21573" i="2" s="1"/>
  <c r="K21574" i="2" s="1"/>
  <c r="K21575" i="2" s="1"/>
  <c r="K21576" i="2" s="1"/>
  <c r="K21577" i="2" s="1"/>
  <c r="K21578" i="2" s="1"/>
  <c r="K21579" i="2" s="1"/>
  <c r="K21580" i="2" s="1"/>
  <c r="K21581" i="2" s="1"/>
  <c r="K21582" i="2" s="1"/>
  <c r="K21583" i="2" s="1"/>
  <c r="K21584" i="2" s="1"/>
  <c r="K21585" i="2" s="1"/>
  <c r="K21586" i="2" s="1"/>
  <c r="K21587" i="2" s="1"/>
  <c r="K21588" i="2" s="1"/>
  <c r="K21589" i="2" s="1"/>
  <c r="K21590" i="2" s="1"/>
  <c r="K21591" i="2" s="1"/>
  <c r="K21592" i="2" s="1"/>
  <c r="K21593" i="2" s="1"/>
  <c r="K21594" i="2" s="1"/>
  <c r="K21595" i="2" s="1"/>
  <c r="K21596" i="2" s="1"/>
  <c r="K21597" i="2" s="1"/>
  <c r="K21598" i="2" s="1"/>
  <c r="K21599" i="2" s="1"/>
  <c r="K21600" i="2" s="1"/>
  <c r="K21601" i="2" s="1"/>
  <c r="K21602" i="2" s="1"/>
  <c r="K21603" i="2" s="1"/>
  <c r="K21604" i="2" s="1"/>
  <c r="K21605" i="2" s="1"/>
  <c r="K21606" i="2" s="1"/>
  <c r="K21607" i="2" s="1"/>
  <c r="K21608" i="2" s="1"/>
  <c r="K21609" i="2" s="1"/>
  <c r="K21610" i="2" s="1"/>
  <c r="K21611" i="2" s="1"/>
  <c r="K21612" i="2" s="1"/>
  <c r="K21613" i="2" s="1"/>
  <c r="K21614" i="2" s="1"/>
  <c r="K21615" i="2" s="1"/>
  <c r="K21616" i="2" s="1"/>
  <c r="K21617" i="2" s="1"/>
  <c r="K21618" i="2" s="1"/>
  <c r="K21619" i="2" s="1"/>
  <c r="K21620" i="2" s="1"/>
  <c r="K21621" i="2" s="1"/>
  <c r="K21622" i="2" s="1"/>
  <c r="K21623" i="2" s="1"/>
  <c r="K21624" i="2" s="1"/>
  <c r="K21625" i="2" s="1"/>
  <c r="K21626" i="2" s="1"/>
  <c r="K21627" i="2" s="1"/>
  <c r="K21628" i="2" s="1"/>
  <c r="K21629" i="2" s="1"/>
  <c r="K21630" i="2" s="1"/>
  <c r="K21631" i="2" s="1"/>
  <c r="K21632" i="2" s="1"/>
  <c r="K21633" i="2" s="1"/>
  <c r="K21634" i="2" s="1"/>
  <c r="K21635" i="2" s="1"/>
  <c r="K21636" i="2" s="1"/>
  <c r="K21637" i="2" s="1"/>
  <c r="K21638" i="2" s="1"/>
  <c r="K21639" i="2" s="1"/>
  <c r="K21640" i="2" s="1"/>
  <c r="K21641" i="2" s="1"/>
  <c r="K21642" i="2" s="1"/>
  <c r="K21643" i="2" s="1"/>
  <c r="K21644" i="2" s="1"/>
  <c r="K21645" i="2" s="1"/>
  <c r="K21646" i="2" s="1"/>
  <c r="K21647" i="2" s="1"/>
  <c r="K21648" i="2" s="1"/>
  <c r="K21649" i="2" s="1"/>
  <c r="K21650" i="2" s="1"/>
  <c r="K21651" i="2" s="1"/>
  <c r="K21652" i="2" s="1"/>
  <c r="K21653" i="2" s="1"/>
  <c r="K21654" i="2" s="1"/>
  <c r="K21655" i="2" s="1"/>
  <c r="K21656" i="2" s="1"/>
  <c r="K21657" i="2" s="1"/>
  <c r="K21658" i="2" s="1"/>
  <c r="K21659" i="2" s="1"/>
  <c r="K21660" i="2" s="1"/>
  <c r="K21661" i="2" s="1"/>
  <c r="K21662" i="2" s="1"/>
  <c r="K21663" i="2" s="1"/>
  <c r="K21664" i="2" s="1"/>
  <c r="K21665" i="2" s="1"/>
  <c r="K21666" i="2" s="1"/>
  <c r="K21667" i="2" s="1"/>
  <c r="K21668" i="2" s="1"/>
  <c r="K21669" i="2" s="1"/>
  <c r="K21670" i="2" s="1"/>
  <c r="K21671" i="2" s="1"/>
  <c r="K21672" i="2" s="1"/>
  <c r="K21673" i="2" s="1"/>
  <c r="K21674" i="2" s="1"/>
  <c r="K21675" i="2" s="1"/>
  <c r="K21676" i="2" s="1"/>
  <c r="K21677" i="2" s="1"/>
  <c r="K21678" i="2" s="1"/>
  <c r="K21679" i="2" s="1"/>
  <c r="K21680" i="2" s="1"/>
  <c r="K21681" i="2" s="1"/>
  <c r="K21682" i="2" s="1"/>
  <c r="K21683" i="2" s="1"/>
  <c r="K21684" i="2" s="1"/>
  <c r="K21685" i="2" s="1"/>
  <c r="K21686" i="2" s="1"/>
  <c r="K21687" i="2" s="1"/>
  <c r="K21688" i="2" s="1"/>
  <c r="K21689" i="2" s="1"/>
  <c r="K21690" i="2" s="1"/>
  <c r="K21691" i="2" s="1"/>
  <c r="K21692" i="2" s="1"/>
  <c r="K21693" i="2" s="1"/>
  <c r="K21694" i="2" s="1"/>
  <c r="K21695" i="2" s="1"/>
  <c r="K21696" i="2" s="1"/>
  <c r="K21697" i="2" s="1"/>
  <c r="K21698" i="2" s="1"/>
  <c r="K21699" i="2" s="1"/>
  <c r="K21700" i="2" s="1"/>
  <c r="K21701" i="2" s="1"/>
  <c r="K21702" i="2" s="1"/>
  <c r="K21703" i="2" s="1"/>
  <c r="K21704" i="2" s="1"/>
  <c r="K21705" i="2" s="1"/>
  <c r="K21706" i="2" s="1"/>
  <c r="K21707" i="2" s="1"/>
  <c r="K21708" i="2" s="1"/>
  <c r="K21709" i="2" s="1"/>
  <c r="K21710" i="2" s="1"/>
  <c r="K21711" i="2" s="1"/>
  <c r="K21712" i="2" s="1"/>
  <c r="K21713" i="2" s="1"/>
  <c r="K21714" i="2" s="1"/>
  <c r="K21715" i="2" s="1"/>
  <c r="K21716" i="2" s="1"/>
  <c r="K21717" i="2" s="1"/>
  <c r="K21718" i="2" s="1"/>
  <c r="K21719" i="2" s="1"/>
  <c r="K21720" i="2" s="1"/>
  <c r="K21721" i="2" s="1"/>
  <c r="K21722" i="2" s="1"/>
  <c r="K21723" i="2" s="1"/>
  <c r="K21724" i="2" s="1"/>
  <c r="K21725" i="2" s="1"/>
  <c r="K21726" i="2" s="1"/>
  <c r="K21727" i="2" s="1"/>
  <c r="K21728" i="2" s="1"/>
  <c r="K21729" i="2" s="1"/>
  <c r="K21730" i="2" s="1"/>
  <c r="K21731" i="2" s="1"/>
  <c r="K21732" i="2" s="1"/>
  <c r="K21733" i="2" s="1"/>
  <c r="K21734" i="2" s="1"/>
  <c r="K21735" i="2" s="1"/>
  <c r="K21736" i="2" s="1"/>
  <c r="K21737" i="2" s="1"/>
  <c r="K21738" i="2" s="1"/>
  <c r="K21739" i="2" s="1"/>
  <c r="K21740" i="2" s="1"/>
  <c r="K21741" i="2" s="1"/>
  <c r="K21742" i="2" s="1"/>
  <c r="K21743" i="2" s="1"/>
  <c r="K21744" i="2" s="1"/>
  <c r="K21745" i="2" s="1"/>
  <c r="K21746" i="2" s="1"/>
  <c r="K21747" i="2" s="1"/>
  <c r="K21748" i="2" s="1"/>
  <c r="K21749" i="2" s="1"/>
  <c r="K21750" i="2" s="1"/>
  <c r="K21751" i="2" s="1"/>
  <c r="K21752" i="2" s="1"/>
  <c r="K21753" i="2" s="1"/>
  <c r="K21754" i="2" s="1"/>
  <c r="K21755" i="2" s="1"/>
  <c r="K21756" i="2" s="1"/>
  <c r="K21757" i="2" s="1"/>
  <c r="K21758" i="2" s="1"/>
  <c r="K21759" i="2" s="1"/>
  <c r="K21760" i="2" s="1"/>
  <c r="K21761" i="2" s="1"/>
  <c r="K21762" i="2" s="1"/>
  <c r="K21763" i="2" s="1"/>
  <c r="K21764" i="2" s="1"/>
  <c r="K21765" i="2" s="1"/>
  <c r="K21766" i="2" s="1"/>
  <c r="K21767" i="2" s="1"/>
  <c r="K21768" i="2" s="1"/>
  <c r="K21769" i="2" s="1"/>
  <c r="K21770" i="2" s="1"/>
  <c r="K21771" i="2" s="1"/>
  <c r="K21772" i="2" s="1"/>
  <c r="K21773" i="2" s="1"/>
  <c r="K21774" i="2" s="1"/>
  <c r="K21775" i="2" s="1"/>
  <c r="K21776" i="2" s="1"/>
  <c r="K21777" i="2" s="1"/>
  <c r="K21778" i="2" s="1"/>
  <c r="K21779" i="2" s="1"/>
  <c r="K21780" i="2" s="1"/>
  <c r="K21781" i="2" s="1"/>
  <c r="K21782" i="2" s="1"/>
  <c r="K21783" i="2" s="1"/>
  <c r="K21784" i="2" s="1"/>
  <c r="K21785" i="2" s="1"/>
  <c r="K21786" i="2" s="1"/>
  <c r="K21787" i="2" s="1"/>
  <c r="K21788" i="2" s="1"/>
  <c r="K21789" i="2" s="1"/>
  <c r="K21790" i="2" s="1"/>
  <c r="K21791" i="2" s="1"/>
  <c r="K21792" i="2" s="1"/>
  <c r="K21793" i="2" s="1"/>
  <c r="K21794" i="2" s="1"/>
  <c r="K21795" i="2" s="1"/>
  <c r="K21796" i="2" s="1"/>
  <c r="K21797" i="2" s="1"/>
  <c r="K21798" i="2" s="1"/>
  <c r="K21799" i="2" s="1"/>
  <c r="K21800" i="2" s="1"/>
  <c r="K21801" i="2" s="1"/>
  <c r="K21802" i="2" s="1"/>
  <c r="K21803" i="2" s="1"/>
  <c r="K21804" i="2" s="1"/>
  <c r="K21805" i="2" s="1"/>
  <c r="K21806" i="2" s="1"/>
  <c r="K21807" i="2" s="1"/>
  <c r="K21808" i="2" s="1"/>
  <c r="K21809" i="2" s="1"/>
  <c r="K21810" i="2" s="1"/>
  <c r="K21811" i="2" s="1"/>
  <c r="K21812" i="2" s="1"/>
  <c r="K21813" i="2" s="1"/>
  <c r="K21814" i="2" s="1"/>
  <c r="K21815" i="2" s="1"/>
  <c r="K21816" i="2" s="1"/>
  <c r="K21817" i="2" s="1"/>
  <c r="K21818" i="2" s="1"/>
  <c r="K21819" i="2" s="1"/>
  <c r="K21820" i="2" s="1"/>
  <c r="K21821" i="2" s="1"/>
  <c r="K21822" i="2" s="1"/>
  <c r="K21823" i="2" s="1"/>
  <c r="K21824" i="2" s="1"/>
  <c r="K21825" i="2" s="1"/>
  <c r="K21826" i="2" s="1"/>
  <c r="K21827" i="2" s="1"/>
  <c r="K21828" i="2" s="1"/>
  <c r="K21829" i="2" s="1"/>
  <c r="K21830" i="2" s="1"/>
  <c r="K21831" i="2" s="1"/>
  <c r="K21832" i="2" s="1"/>
  <c r="K21833" i="2" s="1"/>
  <c r="K21834" i="2" s="1"/>
  <c r="K21835" i="2" s="1"/>
  <c r="K21836" i="2" s="1"/>
  <c r="K21837" i="2" s="1"/>
  <c r="K21838" i="2" s="1"/>
  <c r="K21839" i="2" s="1"/>
  <c r="K21840" i="2" s="1"/>
  <c r="K21841" i="2" s="1"/>
  <c r="K21842" i="2" s="1"/>
  <c r="K21843" i="2" s="1"/>
  <c r="K21844" i="2" s="1"/>
  <c r="K21845" i="2" s="1"/>
  <c r="K21846" i="2" s="1"/>
  <c r="K21847" i="2" s="1"/>
  <c r="K21848" i="2" s="1"/>
  <c r="K21849" i="2" s="1"/>
  <c r="K21850" i="2" s="1"/>
  <c r="K21851" i="2" s="1"/>
  <c r="K21852" i="2" s="1"/>
  <c r="K21853" i="2" s="1"/>
  <c r="K21854" i="2" s="1"/>
  <c r="K21855" i="2" s="1"/>
  <c r="K21856" i="2" s="1"/>
  <c r="K21857" i="2" s="1"/>
  <c r="K21858" i="2" s="1"/>
  <c r="K21859" i="2" s="1"/>
  <c r="K21860" i="2" s="1"/>
  <c r="K21861" i="2" s="1"/>
  <c r="K21862" i="2" s="1"/>
  <c r="K21863" i="2" s="1"/>
  <c r="K21864" i="2" s="1"/>
  <c r="K21865" i="2" s="1"/>
  <c r="K21866" i="2" s="1"/>
  <c r="K21867" i="2" s="1"/>
  <c r="K21868" i="2" s="1"/>
  <c r="K21869" i="2" s="1"/>
  <c r="K21870" i="2" s="1"/>
  <c r="K21871" i="2" s="1"/>
  <c r="K21872" i="2" s="1"/>
  <c r="K21873" i="2" s="1"/>
  <c r="K21874" i="2" s="1"/>
  <c r="K21875" i="2" s="1"/>
  <c r="K21876" i="2" s="1"/>
  <c r="K21877" i="2" s="1"/>
  <c r="K21878" i="2" s="1"/>
  <c r="K21879" i="2" s="1"/>
  <c r="K21880" i="2" s="1"/>
  <c r="K21881" i="2" s="1"/>
  <c r="K21882" i="2" s="1"/>
  <c r="K21883" i="2" s="1"/>
  <c r="K21884" i="2" s="1"/>
  <c r="K21885" i="2" s="1"/>
  <c r="K21886" i="2" s="1"/>
  <c r="K21887" i="2" s="1"/>
  <c r="K21888" i="2" s="1"/>
  <c r="K21889" i="2" s="1"/>
  <c r="K21890" i="2" s="1"/>
  <c r="K21891" i="2" s="1"/>
  <c r="K21892" i="2" s="1"/>
  <c r="K21893" i="2" s="1"/>
  <c r="K21894" i="2" s="1"/>
  <c r="K21895" i="2" s="1"/>
  <c r="K21896" i="2" s="1"/>
  <c r="K21897" i="2" s="1"/>
  <c r="K21898" i="2" s="1"/>
  <c r="K21899" i="2" s="1"/>
  <c r="K21900" i="2" s="1"/>
  <c r="K21901" i="2" s="1"/>
  <c r="K21902" i="2" s="1"/>
  <c r="K21903" i="2" s="1"/>
  <c r="K21904" i="2" s="1"/>
  <c r="K21905" i="2" s="1"/>
  <c r="K21906" i="2" s="1"/>
  <c r="K21907" i="2" s="1"/>
  <c r="K21908" i="2" s="1"/>
  <c r="K21909" i="2" s="1"/>
  <c r="K21910" i="2" s="1"/>
  <c r="K21911" i="2" s="1"/>
  <c r="K21912" i="2" s="1"/>
  <c r="K21913" i="2" s="1"/>
  <c r="K21914" i="2" s="1"/>
  <c r="K21915" i="2" s="1"/>
  <c r="K21916" i="2" s="1"/>
  <c r="K21917" i="2" s="1"/>
  <c r="K21918" i="2" s="1"/>
  <c r="K21919" i="2" s="1"/>
  <c r="K21920" i="2" s="1"/>
  <c r="K21921" i="2" s="1"/>
  <c r="K21922" i="2" s="1"/>
  <c r="K21923" i="2" s="1"/>
  <c r="K21924" i="2" s="1"/>
  <c r="K21925" i="2" s="1"/>
  <c r="K21926" i="2" s="1"/>
  <c r="K21927" i="2" s="1"/>
  <c r="K21928" i="2" s="1"/>
  <c r="K21929" i="2" s="1"/>
  <c r="K21930" i="2" s="1"/>
  <c r="K21931" i="2" s="1"/>
  <c r="K21932" i="2" s="1"/>
  <c r="K21933" i="2" s="1"/>
  <c r="K21934" i="2" s="1"/>
  <c r="K21935" i="2" s="1"/>
  <c r="K21936" i="2" s="1"/>
  <c r="K21937" i="2" s="1"/>
  <c r="K21938" i="2" s="1"/>
  <c r="K21939" i="2" s="1"/>
  <c r="K21940" i="2" s="1"/>
  <c r="K21941" i="2" s="1"/>
  <c r="K21942" i="2" s="1"/>
  <c r="K21943" i="2" s="1"/>
  <c r="K21944" i="2" s="1"/>
  <c r="K21945" i="2" s="1"/>
  <c r="K21946" i="2" s="1"/>
  <c r="K21947" i="2" s="1"/>
  <c r="K21948" i="2" s="1"/>
  <c r="K21949" i="2" s="1"/>
  <c r="K21950" i="2" s="1"/>
  <c r="K21951" i="2" s="1"/>
  <c r="K21952" i="2" s="1"/>
  <c r="K21953" i="2" s="1"/>
  <c r="K21954" i="2" s="1"/>
  <c r="K21955" i="2" s="1"/>
  <c r="K21956" i="2" s="1"/>
  <c r="K21957" i="2" s="1"/>
  <c r="K21958" i="2" s="1"/>
  <c r="K21959" i="2" s="1"/>
  <c r="K21960" i="2" s="1"/>
  <c r="K21961" i="2" s="1"/>
  <c r="K21962" i="2" s="1"/>
  <c r="K21963" i="2" s="1"/>
  <c r="K21964" i="2" s="1"/>
  <c r="K21965" i="2" s="1"/>
  <c r="K21966" i="2" s="1"/>
  <c r="K21967" i="2" s="1"/>
  <c r="K21968" i="2" s="1"/>
  <c r="K21969" i="2" s="1"/>
  <c r="K21970" i="2" s="1"/>
  <c r="K21971" i="2" s="1"/>
  <c r="K21972" i="2" s="1"/>
  <c r="K21973" i="2" s="1"/>
  <c r="K21974" i="2" s="1"/>
  <c r="K21975" i="2" s="1"/>
  <c r="K21976" i="2" s="1"/>
  <c r="K21977" i="2" s="1"/>
  <c r="K21978" i="2" s="1"/>
  <c r="K21979" i="2" s="1"/>
  <c r="K21980" i="2" s="1"/>
  <c r="K21981" i="2" s="1"/>
  <c r="K21982" i="2" s="1"/>
  <c r="K21983" i="2" s="1"/>
  <c r="K21984" i="2" s="1"/>
  <c r="K21985" i="2" s="1"/>
  <c r="K21986" i="2" s="1"/>
  <c r="K21987" i="2" s="1"/>
  <c r="K21988" i="2" s="1"/>
  <c r="K21989" i="2" s="1"/>
  <c r="K21990" i="2" s="1"/>
  <c r="K21991" i="2" s="1"/>
  <c r="K21992" i="2" s="1"/>
  <c r="K21993" i="2" s="1"/>
  <c r="K21994" i="2" s="1"/>
  <c r="K21995" i="2" s="1"/>
  <c r="K21996" i="2" s="1"/>
  <c r="K21997" i="2" s="1"/>
  <c r="K21998" i="2" s="1"/>
  <c r="K21999" i="2" s="1"/>
  <c r="K22000" i="2" s="1"/>
  <c r="K22001" i="2" s="1"/>
  <c r="K22002" i="2" s="1"/>
  <c r="K22003" i="2" s="1"/>
  <c r="K22004" i="2" s="1"/>
  <c r="K22005" i="2" s="1"/>
  <c r="K22006" i="2" s="1"/>
  <c r="K22007" i="2" s="1"/>
  <c r="K22008" i="2" s="1"/>
  <c r="K22009" i="2" s="1"/>
  <c r="K22010" i="2" s="1"/>
  <c r="K22011" i="2" s="1"/>
  <c r="K22012" i="2" s="1"/>
  <c r="K22013" i="2" s="1"/>
  <c r="K22014" i="2" s="1"/>
  <c r="K22015" i="2" s="1"/>
  <c r="K22016" i="2" s="1"/>
  <c r="K22017" i="2" s="1"/>
  <c r="K22018" i="2" s="1"/>
  <c r="K22019" i="2" s="1"/>
  <c r="K22020" i="2" s="1"/>
  <c r="K22021" i="2" s="1"/>
  <c r="K22022" i="2" s="1"/>
  <c r="K22023" i="2" s="1"/>
  <c r="K22024" i="2" s="1"/>
  <c r="K22025" i="2" s="1"/>
  <c r="K22026" i="2" s="1"/>
  <c r="K22027" i="2" s="1"/>
  <c r="K22028" i="2" s="1"/>
  <c r="K22029" i="2" s="1"/>
  <c r="K22030" i="2" s="1"/>
  <c r="K22031" i="2" s="1"/>
  <c r="K22032" i="2" s="1"/>
  <c r="K22033" i="2" s="1"/>
  <c r="K22034" i="2" s="1"/>
  <c r="K22035" i="2" s="1"/>
  <c r="K22036" i="2" s="1"/>
  <c r="K22037" i="2" s="1"/>
  <c r="K22038" i="2" s="1"/>
  <c r="K22039" i="2" s="1"/>
  <c r="K22040" i="2" s="1"/>
  <c r="K22041" i="2" s="1"/>
  <c r="K22042" i="2" s="1"/>
  <c r="K22043" i="2" s="1"/>
  <c r="K22044" i="2" s="1"/>
  <c r="K22045" i="2" s="1"/>
  <c r="K22046" i="2" s="1"/>
  <c r="K22047" i="2" s="1"/>
  <c r="K22048" i="2" s="1"/>
  <c r="K22049" i="2" s="1"/>
  <c r="K22050" i="2" s="1"/>
  <c r="K22051" i="2" s="1"/>
  <c r="K22052" i="2" s="1"/>
  <c r="K22053" i="2" s="1"/>
  <c r="K22054" i="2" s="1"/>
  <c r="K22055" i="2" s="1"/>
  <c r="K22056" i="2" s="1"/>
  <c r="K22057" i="2" s="1"/>
  <c r="K22058" i="2" s="1"/>
  <c r="K22059" i="2" s="1"/>
  <c r="K22060" i="2" s="1"/>
  <c r="K22061" i="2" s="1"/>
  <c r="K22062" i="2" s="1"/>
  <c r="K22063" i="2" s="1"/>
  <c r="K22064" i="2" s="1"/>
  <c r="K22065" i="2" s="1"/>
  <c r="K22066" i="2" s="1"/>
  <c r="K22067" i="2" s="1"/>
  <c r="K22068" i="2" s="1"/>
  <c r="K22069" i="2" s="1"/>
  <c r="K22070" i="2" s="1"/>
  <c r="K22071" i="2" s="1"/>
  <c r="K22072" i="2" s="1"/>
  <c r="K22073" i="2" s="1"/>
  <c r="K22074" i="2" s="1"/>
  <c r="K22075" i="2" s="1"/>
  <c r="K22076" i="2" s="1"/>
  <c r="K22077" i="2" s="1"/>
  <c r="K22078" i="2" s="1"/>
  <c r="K22079" i="2" s="1"/>
  <c r="K22080" i="2" s="1"/>
  <c r="K22081" i="2" s="1"/>
  <c r="K22082" i="2" s="1"/>
  <c r="K22083" i="2" s="1"/>
  <c r="K22084" i="2" s="1"/>
  <c r="K22085" i="2" s="1"/>
  <c r="K22086" i="2" s="1"/>
  <c r="K22087" i="2" s="1"/>
  <c r="K22088" i="2" s="1"/>
  <c r="K22089" i="2" s="1"/>
  <c r="K22090" i="2" s="1"/>
  <c r="K22091" i="2" s="1"/>
  <c r="K22092" i="2" s="1"/>
  <c r="K22093" i="2" s="1"/>
  <c r="K22094" i="2" s="1"/>
  <c r="K22095" i="2" s="1"/>
  <c r="K22096" i="2" s="1"/>
  <c r="K22097" i="2" s="1"/>
  <c r="K22098" i="2" s="1"/>
  <c r="K22099" i="2" s="1"/>
  <c r="K22100" i="2" s="1"/>
  <c r="K22101" i="2" s="1"/>
  <c r="K22102" i="2" s="1"/>
  <c r="K22103" i="2" s="1"/>
  <c r="K22104" i="2" s="1"/>
  <c r="K22105" i="2" s="1"/>
  <c r="K22106" i="2" s="1"/>
  <c r="K22107" i="2" s="1"/>
  <c r="K22108" i="2" s="1"/>
  <c r="K22109" i="2" s="1"/>
  <c r="K22110" i="2" s="1"/>
  <c r="K22111" i="2" s="1"/>
  <c r="K22112" i="2" s="1"/>
  <c r="K22113" i="2" s="1"/>
  <c r="K22114" i="2" s="1"/>
  <c r="K22115" i="2" s="1"/>
  <c r="K22116" i="2" s="1"/>
  <c r="K22117" i="2" s="1"/>
  <c r="K22118" i="2" s="1"/>
  <c r="K22119" i="2" s="1"/>
  <c r="K22120" i="2" s="1"/>
  <c r="K22121" i="2" s="1"/>
  <c r="K22122" i="2" s="1"/>
  <c r="K22123" i="2" s="1"/>
  <c r="K22124" i="2" s="1"/>
  <c r="K22125" i="2" s="1"/>
  <c r="K22126" i="2" s="1"/>
  <c r="K22127" i="2" s="1"/>
  <c r="K22128" i="2" s="1"/>
  <c r="K22129" i="2" s="1"/>
  <c r="K22130" i="2" s="1"/>
  <c r="K22131" i="2" s="1"/>
  <c r="K22132" i="2" s="1"/>
  <c r="K22133" i="2" s="1"/>
  <c r="K22134" i="2" s="1"/>
  <c r="K22135" i="2" s="1"/>
  <c r="K22136" i="2" s="1"/>
  <c r="K22137" i="2" s="1"/>
  <c r="K22138" i="2" s="1"/>
  <c r="K22139" i="2" s="1"/>
  <c r="K22140" i="2" s="1"/>
  <c r="K22141" i="2" s="1"/>
  <c r="K22142" i="2" s="1"/>
  <c r="K22143" i="2" s="1"/>
  <c r="K22144" i="2" s="1"/>
  <c r="K22145" i="2" s="1"/>
  <c r="K22146" i="2" s="1"/>
  <c r="K22147" i="2" s="1"/>
  <c r="K22148" i="2" s="1"/>
  <c r="K22149" i="2" s="1"/>
  <c r="K22150" i="2" s="1"/>
  <c r="K22151" i="2" s="1"/>
  <c r="K22152" i="2" s="1"/>
  <c r="K22153" i="2" s="1"/>
  <c r="K22154" i="2" s="1"/>
  <c r="K22155" i="2" s="1"/>
  <c r="K22156" i="2" s="1"/>
  <c r="K22157" i="2" s="1"/>
  <c r="K22158" i="2" s="1"/>
  <c r="K22159" i="2" s="1"/>
  <c r="K22160" i="2" s="1"/>
  <c r="K22161" i="2" s="1"/>
  <c r="K22162" i="2" s="1"/>
  <c r="K22163" i="2" s="1"/>
  <c r="K22164" i="2" s="1"/>
  <c r="K22165" i="2" s="1"/>
  <c r="K22166" i="2" s="1"/>
  <c r="K22167" i="2" s="1"/>
  <c r="K22168" i="2" s="1"/>
  <c r="K22169" i="2" s="1"/>
  <c r="K22170" i="2" s="1"/>
  <c r="K22171" i="2" s="1"/>
  <c r="K22172" i="2" s="1"/>
  <c r="K22173" i="2" s="1"/>
  <c r="K22174" i="2" s="1"/>
  <c r="K22175" i="2" s="1"/>
  <c r="K22176" i="2" s="1"/>
  <c r="K22177" i="2" s="1"/>
  <c r="K22178" i="2" s="1"/>
  <c r="K22179" i="2" s="1"/>
  <c r="K22180" i="2" s="1"/>
  <c r="K22181" i="2" s="1"/>
  <c r="K22182" i="2" s="1"/>
  <c r="K22183" i="2" s="1"/>
  <c r="K22184" i="2" s="1"/>
  <c r="K22185" i="2" s="1"/>
  <c r="K22186" i="2" s="1"/>
  <c r="K22187" i="2" s="1"/>
  <c r="K22188" i="2" s="1"/>
  <c r="K22189" i="2" s="1"/>
  <c r="K22190" i="2" s="1"/>
  <c r="K22191" i="2" s="1"/>
  <c r="K22192" i="2" s="1"/>
  <c r="K22193" i="2" s="1"/>
  <c r="K22194" i="2" s="1"/>
  <c r="K22195" i="2" s="1"/>
  <c r="K22196" i="2" s="1"/>
  <c r="K22197" i="2" s="1"/>
  <c r="K22198" i="2" s="1"/>
  <c r="K22199" i="2" s="1"/>
  <c r="K22200" i="2" s="1"/>
  <c r="K22201" i="2" s="1"/>
  <c r="K22202" i="2" s="1"/>
  <c r="K22203" i="2" s="1"/>
  <c r="K22204" i="2" s="1"/>
  <c r="K22205" i="2" s="1"/>
  <c r="K22206" i="2" s="1"/>
  <c r="K22207" i="2" s="1"/>
  <c r="K22208" i="2" s="1"/>
  <c r="K22209" i="2" s="1"/>
  <c r="K22210" i="2" s="1"/>
  <c r="K22211" i="2" s="1"/>
  <c r="K22212" i="2" s="1"/>
  <c r="K22213" i="2" s="1"/>
  <c r="K22214" i="2" s="1"/>
  <c r="K22215" i="2" s="1"/>
  <c r="K22216" i="2" s="1"/>
  <c r="K22217" i="2" s="1"/>
  <c r="K22218" i="2" s="1"/>
  <c r="K22219" i="2" s="1"/>
  <c r="K22220" i="2" s="1"/>
  <c r="K22221" i="2" s="1"/>
  <c r="K22222" i="2" s="1"/>
  <c r="K22223" i="2" s="1"/>
  <c r="K22224" i="2" s="1"/>
  <c r="K22225" i="2" s="1"/>
  <c r="K22226" i="2" s="1"/>
  <c r="K22227" i="2" s="1"/>
  <c r="K22228" i="2" s="1"/>
  <c r="K22229" i="2" s="1"/>
  <c r="K22230" i="2" s="1"/>
  <c r="K22231" i="2" s="1"/>
  <c r="K22232" i="2" s="1"/>
  <c r="K22233" i="2" s="1"/>
  <c r="K22234" i="2" s="1"/>
  <c r="K22235" i="2" s="1"/>
  <c r="K22236" i="2" s="1"/>
  <c r="K22237" i="2" s="1"/>
  <c r="K22238" i="2" s="1"/>
  <c r="K22239" i="2" s="1"/>
  <c r="K22240" i="2" s="1"/>
  <c r="K22241" i="2" s="1"/>
  <c r="K22242" i="2" s="1"/>
  <c r="K22243" i="2" s="1"/>
  <c r="K22244" i="2" s="1"/>
  <c r="K22245" i="2" s="1"/>
  <c r="K22246" i="2" s="1"/>
  <c r="K22247" i="2" s="1"/>
  <c r="K22248" i="2" s="1"/>
  <c r="K22249" i="2" s="1"/>
  <c r="K22250" i="2" s="1"/>
  <c r="K22251" i="2" s="1"/>
  <c r="K22252" i="2" s="1"/>
  <c r="K22253" i="2" s="1"/>
  <c r="K22254" i="2" s="1"/>
  <c r="K22255" i="2" s="1"/>
  <c r="K22256" i="2" s="1"/>
  <c r="K22257" i="2" s="1"/>
  <c r="K22258" i="2" s="1"/>
  <c r="K22259" i="2" s="1"/>
  <c r="K22260" i="2" s="1"/>
  <c r="K22261" i="2" s="1"/>
  <c r="K22262" i="2" s="1"/>
  <c r="K22263" i="2" s="1"/>
  <c r="K22264" i="2" s="1"/>
  <c r="K22265" i="2" s="1"/>
  <c r="K22266" i="2" s="1"/>
  <c r="K22267" i="2" s="1"/>
  <c r="K22268" i="2" s="1"/>
  <c r="K22269" i="2" s="1"/>
  <c r="K22270" i="2" s="1"/>
  <c r="K22271" i="2" s="1"/>
  <c r="K22272" i="2" s="1"/>
  <c r="K22273" i="2" s="1"/>
  <c r="K22274" i="2" s="1"/>
  <c r="K22275" i="2" s="1"/>
  <c r="K22276" i="2" s="1"/>
  <c r="K22277" i="2" s="1"/>
  <c r="K22278" i="2" s="1"/>
  <c r="K22279" i="2" s="1"/>
  <c r="K22280" i="2" s="1"/>
  <c r="K22281" i="2" s="1"/>
  <c r="K22282" i="2" s="1"/>
  <c r="K22283" i="2" s="1"/>
  <c r="K22284" i="2" s="1"/>
  <c r="K22285" i="2" s="1"/>
  <c r="K22286" i="2" s="1"/>
  <c r="K22287" i="2" s="1"/>
  <c r="K22288" i="2" s="1"/>
  <c r="K22289" i="2" s="1"/>
  <c r="K22290" i="2" s="1"/>
  <c r="K22291" i="2" s="1"/>
  <c r="K22292" i="2" s="1"/>
  <c r="K22293" i="2" s="1"/>
  <c r="K22294" i="2" s="1"/>
  <c r="K22295" i="2" s="1"/>
  <c r="K22296" i="2" s="1"/>
  <c r="K22297" i="2" s="1"/>
  <c r="K22298" i="2" s="1"/>
  <c r="K22299" i="2" s="1"/>
  <c r="K22300" i="2" s="1"/>
  <c r="K22301" i="2" s="1"/>
  <c r="K22302" i="2" s="1"/>
  <c r="K22303" i="2" s="1"/>
  <c r="K22304" i="2" s="1"/>
  <c r="K22305" i="2" s="1"/>
  <c r="K22306" i="2" s="1"/>
  <c r="K22307" i="2" s="1"/>
  <c r="K22308" i="2" s="1"/>
  <c r="K22309" i="2" s="1"/>
  <c r="K22310" i="2" s="1"/>
  <c r="K22311" i="2" s="1"/>
  <c r="K22312" i="2" s="1"/>
  <c r="K22313" i="2" s="1"/>
  <c r="K22314" i="2" s="1"/>
  <c r="K22315" i="2" s="1"/>
  <c r="K22316" i="2" s="1"/>
  <c r="K22317" i="2" s="1"/>
  <c r="K22318" i="2" s="1"/>
  <c r="K22319" i="2" s="1"/>
  <c r="K22320" i="2" s="1"/>
  <c r="K22321" i="2" s="1"/>
  <c r="K22322" i="2" s="1"/>
  <c r="K22323" i="2" s="1"/>
  <c r="K22324" i="2" s="1"/>
  <c r="K22325" i="2" s="1"/>
  <c r="K22326" i="2" s="1"/>
  <c r="K22327" i="2" s="1"/>
  <c r="K22328" i="2" s="1"/>
  <c r="K22329" i="2" s="1"/>
  <c r="K22330" i="2" s="1"/>
  <c r="K22331" i="2" s="1"/>
  <c r="K22332" i="2" s="1"/>
  <c r="K22333" i="2" s="1"/>
  <c r="K22334" i="2" s="1"/>
  <c r="K22335" i="2" s="1"/>
  <c r="K22336" i="2" s="1"/>
  <c r="K22337" i="2" s="1"/>
  <c r="K22338" i="2" s="1"/>
  <c r="K22339" i="2" s="1"/>
  <c r="K22340" i="2" s="1"/>
  <c r="K22341" i="2" s="1"/>
  <c r="K22342" i="2" s="1"/>
  <c r="K22343" i="2" s="1"/>
  <c r="K22344" i="2" s="1"/>
  <c r="K22345" i="2" s="1"/>
  <c r="K22346" i="2" s="1"/>
  <c r="K22347" i="2" s="1"/>
  <c r="K22348" i="2" s="1"/>
  <c r="K22349" i="2" s="1"/>
  <c r="K22350" i="2" s="1"/>
  <c r="K22351" i="2" s="1"/>
  <c r="K22352" i="2" s="1"/>
  <c r="K22353" i="2" s="1"/>
  <c r="K22354" i="2" s="1"/>
  <c r="K22355" i="2" s="1"/>
  <c r="K22356" i="2" s="1"/>
  <c r="K22357" i="2" s="1"/>
  <c r="K22358" i="2" s="1"/>
  <c r="K22359" i="2" s="1"/>
  <c r="K22360" i="2" s="1"/>
  <c r="K22361" i="2" s="1"/>
  <c r="K22362" i="2" s="1"/>
  <c r="K22363" i="2" s="1"/>
  <c r="K22364" i="2" s="1"/>
  <c r="K22365" i="2" s="1"/>
  <c r="K22366" i="2" s="1"/>
  <c r="K22367" i="2" s="1"/>
  <c r="K22368" i="2" s="1"/>
  <c r="K22369" i="2" s="1"/>
  <c r="K22370" i="2" s="1"/>
  <c r="K22371" i="2" s="1"/>
  <c r="K22372" i="2" s="1"/>
  <c r="K22373" i="2" s="1"/>
  <c r="K22374" i="2" s="1"/>
  <c r="K22375" i="2" s="1"/>
  <c r="K22376" i="2" s="1"/>
  <c r="K22377" i="2" s="1"/>
  <c r="K22378" i="2" s="1"/>
  <c r="K22379" i="2" s="1"/>
  <c r="K22380" i="2" s="1"/>
  <c r="K22381" i="2" s="1"/>
  <c r="K22382" i="2" s="1"/>
  <c r="K22383" i="2" s="1"/>
  <c r="K22384" i="2" s="1"/>
  <c r="K22385" i="2" s="1"/>
  <c r="K22386" i="2" s="1"/>
  <c r="K22387" i="2" s="1"/>
  <c r="K22388" i="2" s="1"/>
  <c r="K22389" i="2" s="1"/>
  <c r="K22390" i="2" s="1"/>
  <c r="K22391" i="2" s="1"/>
  <c r="K22392" i="2" s="1"/>
  <c r="K22393" i="2" s="1"/>
  <c r="K22394" i="2" s="1"/>
  <c r="K22395" i="2" s="1"/>
  <c r="K22396" i="2" s="1"/>
  <c r="K22397" i="2" s="1"/>
  <c r="K22398" i="2" s="1"/>
  <c r="K22399" i="2" s="1"/>
  <c r="K22400" i="2" s="1"/>
  <c r="K22401" i="2" s="1"/>
  <c r="K22402" i="2" s="1"/>
  <c r="K22403" i="2" s="1"/>
  <c r="K22404" i="2" s="1"/>
  <c r="K22405" i="2" s="1"/>
  <c r="K22406" i="2" s="1"/>
  <c r="K22407" i="2" s="1"/>
  <c r="K22408" i="2" s="1"/>
  <c r="K22409" i="2" s="1"/>
  <c r="K22410" i="2" s="1"/>
  <c r="K22411" i="2" s="1"/>
  <c r="K22412" i="2" s="1"/>
  <c r="K22413" i="2" s="1"/>
  <c r="K22414" i="2" s="1"/>
  <c r="K22415" i="2" s="1"/>
  <c r="K22416" i="2" s="1"/>
  <c r="K22417" i="2" s="1"/>
  <c r="K22418" i="2" s="1"/>
  <c r="K22419" i="2" s="1"/>
  <c r="K22420" i="2" s="1"/>
  <c r="K22421" i="2" s="1"/>
  <c r="K22422" i="2" s="1"/>
  <c r="K22423" i="2" s="1"/>
  <c r="K22424" i="2" s="1"/>
  <c r="K22425" i="2" s="1"/>
  <c r="K22426" i="2" s="1"/>
  <c r="K22427" i="2" s="1"/>
  <c r="K22428" i="2" s="1"/>
  <c r="K22429" i="2" s="1"/>
  <c r="K22430" i="2" s="1"/>
  <c r="K22431" i="2" s="1"/>
  <c r="K22432" i="2" s="1"/>
  <c r="K22433" i="2" s="1"/>
  <c r="K22434" i="2" s="1"/>
  <c r="K22435" i="2" s="1"/>
  <c r="K22436" i="2" s="1"/>
  <c r="K22437" i="2" s="1"/>
  <c r="K22438" i="2" s="1"/>
  <c r="K22439" i="2" s="1"/>
  <c r="K22440" i="2" s="1"/>
  <c r="K22441" i="2" s="1"/>
  <c r="K22442" i="2" s="1"/>
  <c r="K22443" i="2" s="1"/>
  <c r="K22444" i="2" s="1"/>
  <c r="K22445" i="2" s="1"/>
  <c r="K22446" i="2" s="1"/>
  <c r="K22447" i="2" s="1"/>
  <c r="K22448" i="2" s="1"/>
  <c r="K22449" i="2" s="1"/>
  <c r="K22450" i="2" s="1"/>
  <c r="K22451" i="2" s="1"/>
  <c r="K22452" i="2" s="1"/>
  <c r="K22453" i="2" s="1"/>
  <c r="K22454" i="2" s="1"/>
  <c r="K22455" i="2" s="1"/>
  <c r="K22456" i="2" s="1"/>
  <c r="K22457" i="2" s="1"/>
  <c r="K22458" i="2" s="1"/>
  <c r="K22459" i="2" s="1"/>
  <c r="K22460" i="2" s="1"/>
  <c r="K22461" i="2" s="1"/>
  <c r="K22462" i="2" s="1"/>
  <c r="K22463" i="2" s="1"/>
  <c r="K22464" i="2" s="1"/>
  <c r="K22465" i="2" s="1"/>
  <c r="K22466" i="2" s="1"/>
  <c r="K22467" i="2" s="1"/>
  <c r="K22468" i="2" s="1"/>
  <c r="K22469" i="2" s="1"/>
  <c r="K22470" i="2" s="1"/>
  <c r="K22471" i="2" s="1"/>
  <c r="K22472" i="2" s="1"/>
  <c r="K22473" i="2" s="1"/>
  <c r="K22474" i="2" s="1"/>
  <c r="K22475" i="2" s="1"/>
  <c r="K22476" i="2" s="1"/>
  <c r="K22477" i="2" s="1"/>
  <c r="K22478" i="2" s="1"/>
  <c r="K22479" i="2" s="1"/>
  <c r="K22480" i="2" s="1"/>
  <c r="K22481" i="2" s="1"/>
  <c r="K22482" i="2" s="1"/>
  <c r="K22483" i="2" s="1"/>
  <c r="K22484" i="2" s="1"/>
  <c r="K22485" i="2" s="1"/>
  <c r="K22486" i="2" s="1"/>
  <c r="K22487" i="2" s="1"/>
  <c r="K22488" i="2" s="1"/>
  <c r="K22489" i="2" s="1"/>
  <c r="K22490" i="2" s="1"/>
  <c r="K22491" i="2" s="1"/>
  <c r="K22492" i="2" s="1"/>
  <c r="K22493" i="2" s="1"/>
  <c r="K22494" i="2" s="1"/>
  <c r="K22495" i="2" s="1"/>
  <c r="K22496" i="2" s="1"/>
  <c r="K22497" i="2" s="1"/>
  <c r="K22498" i="2" s="1"/>
  <c r="K22499" i="2" s="1"/>
  <c r="K22500" i="2" s="1"/>
  <c r="K22501" i="2" s="1"/>
  <c r="K22502" i="2" s="1"/>
  <c r="K22503" i="2" s="1"/>
  <c r="K22504" i="2" s="1"/>
  <c r="K22505" i="2" s="1"/>
  <c r="K22506" i="2" s="1"/>
  <c r="K22507" i="2" s="1"/>
  <c r="K22508" i="2" s="1"/>
  <c r="K22509" i="2" s="1"/>
  <c r="K22510" i="2" s="1"/>
  <c r="K22511" i="2" s="1"/>
  <c r="K22512" i="2" s="1"/>
  <c r="K22513" i="2" s="1"/>
  <c r="K22514" i="2" s="1"/>
  <c r="K22515" i="2" s="1"/>
  <c r="K22516" i="2" s="1"/>
  <c r="K22517" i="2" s="1"/>
  <c r="K22518" i="2" s="1"/>
  <c r="K22519" i="2" s="1"/>
  <c r="K22520" i="2" s="1"/>
  <c r="K22521" i="2" s="1"/>
  <c r="K22522" i="2" s="1"/>
  <c r="K22523" i="2" s="1"/>
  <c r="K22524" i="2" s="1"/>
  <c r="K22525" i="2" s="1"/>
  <c r="K22526" i="2" s="1"/>
  <c r="K22527" i="2" s="1"/>
  <c r="K22528" i="2" s="1"/>
  <c r="K22529" i="2" s="1"/>
  <c r="K22530" i="2" s="1"/>
  <c r="K22531" i="2" s="1"/>
  <c r="K22532" i="2" s="1"/>
  <c r="K22533" i="2" s="1"/>
  <c r="K22534" i="2" s="1"/>
  <c r="K22535" i="2" s="1"/>
  <c r="K22536" i="2" s="1"/>
  <c r="K22537" i="2" s="1"/>
  <c r="K22538" i="2" s="1"/>
  <c r="K22539" i="2" s="1"/>
  <c r="K22540" i="2" s="1"/>
  <c r="K22541" i="2" s="1"/>
  <c r="K22542" i="2" s="1"/>
  <c r="K22543" i="2" s="1"/>
  <c r="K22544" i="2" s="1"/>
  <c r="K22545" i="2" s="1"/>
  <c r="K22546" i="2" s="1"/>
  <c r="K22547" i="2" s="1"/>
  <c r="K22548" i="2" s="1"/>
  <c r="K22549" i="2" s="1"/>
  <c r="K22550" i="2" s="1"/>
  <c r="K22551" i="2" s="1"/>
  <c r="K22552" i="2" s="1"/>
  <c r="K22553" i="2" s="1"/>
  <c r="K22554" i="2" s="1"/>
  <c r="K22555" i="2" s="1"/>
  <c r="K22556" i="2" s="1"/>
  <c r="K22557" i="2" s="1"/>
  <c r="K22558" i="2" s="1"/>
  <c r="K22559" i="2" s="1"/>
  <c r="K22560" i="2" s="1"/>
  <c r="K22561" i="2" s="1"/>
  <c r="K22562" i="2" s="1"/>
  <c r="K22563" i="2" s="1"/>
  <c r="K22564" i="2" s="1"/>
  <c r="K22565" i="2" s="1"/>
  <c r="K22566" i="2" s="1"/>
  <c r="K22567" i="2" s="1"/>
  <c r="K22568" i="2" s="1"/>
  <c r="K22569" i="2" s="1"/>
  <c r="K22570" i="2" s="1"/>
  <c r="K22571" i="2" s="1"/>
  <c r="K22572" i="2" s="1"/>
  <c r="K22573" i="2" s="1"/>
  <c r="K22574" i="2" s="1"/>
  <c r="K22575" i="2" s="1"/>
  <c r="K22576" i="2" s="1"/>
  <c r="K22577" i="2" s="1"/>
  <c r="K22578" i="2" s="1"/>
  <c r="K22579" i="2" s="1"/>
  <c r="K22580" i="2" s="1"/>
  <c r="K22581" i="2" s="1"/>
  <c r="K22582" i="2" s="1"/>
  <c r="K22583" i="2" s="1"/>
  <c r="K22584" i="2" s="1"/>
  <c r="K22585" i="2" s="1"/>
  <c r="K22586" i="2" s="1"/>
  <c r="K22587" i="2" s="1"/>
  <c r="K22588" i="2" s="1"/>
  <c r="K22589" i="2" s="1"/>
  <c r="K22590" i="2" s="1"/>
  <c r="K22591" i="2" s="1"/>
  <c r="K22592" i="2" s="1"/>
  <c r="K22593" i="2" s="1"/>
  <c r="K22594" i="2" s="1"/>
  <c r="K22595" i="2" s="1"/>
  <c r="K22596" i="2" s="1"/>
  <c r="K22597" i="2" s="1"/>
  <c r="K22598" i="2" s="1"/>
  <c r="K22599" i="2" s="1"/>
  <c r="K22600" i="2" s="1"/>
  <c r="K22601" i="2" s="1"/>
  <c r="K22602" i="2" s="1"/>
  <c r="K22603" i="2" s="1"/>
  <c r="K22604" i="2" s="1"/>
  <c r="K22605" i="2" s="1"/>
  <c r="K22606" i="2" s="1"/>
  <c r="K22607" i="2" s="1"/>
  <c r="K22608" i="2" s="1"/>
  <c r="K22609" i="2" s="1"/>
  <c r="K22610" i="2" s="1"/>
  <c r="K22611" i="2" s="1"/>
  <c r="K22612" i="2" s="1"/>
  <c r="K22613" i="2" s="1"/>
  <c r="K22614" i="2" s="1"/>
  <c r="K22615" i="2" s="1"/>
  <c r="K22616" i="2" s="1"/>
  <c r="K22617" i="2" s="1"/>
  <c r="K22618" i="2" s="1"/>
  <c r="K22619" i="2" s="1"/>
  <c r="K22620" i="2" s="1"/>
  <c r="K22621" i="2" s="1"/>
  <c r="K22622" i="2" s="1"/>
  <c r="K22623" i="2" s="1"/>
  <c r="K22624" i="2" s="1"/>
  <c r="K22625" i="2" s="1"/>
  <c r="K22626" i="2" s="1"/>
  <c r="K22627" i="2" s="1"/>
  <c r="K22628" i="2" s="1"/>
  <c r="K22629" i="2" s="1"/>
  <c r="K22630" i="2" s="1"/>
  <c r="K22631" i="2" s="1"/>
  <c r="K22632" i="2" s="1"/>
  <c r="K22633" i="2" s="1"/>
  <c r="K22634" i="2" s="1"/>
  <c r="K22635" i="2" s="1"/>
  <c r="K22636" i="2" s="1"/>
  <c r="K22637" i="2" s="1"/>
  <c r="K22638" i="2" s="1"/>
  <c r="K22639" i="2" s="1"/>
  <c r="K22640" i="2" s="1"/>
  <c r="K22641" i="2" s="1"/>
  <c r="K22642" i="2" s="1"/>
  <c r="K22643" i="2" s="1"/>
  <c r="K22644" i="2" s="1"/>
  <c r="K22645" i="2" s="1"/>
  <c r="K22646" i="2" s="1"/>
  <c r="K22647" i="2" s="1"/>
  <c r="K22648" i="2" s="1"/>
  <c r="K22649" i="2" s="1"/>
  <c r="K22650" i="2" s="1"/>
  <c r="K22651" i="2" s="1"/>
  <c r="K22652" i="2" s="1"/>
  <c r="K22653" i="2" s="1"/>
  <c r="K22654" i="2" s="1"/>
  <c r="K22655" i="2" s="1"/>
  <c r="K22656" i="2" s="1"/>
  <c r="K22657" i="2" s="1"/>
  <c r="K22658" i="2" s="1"/>
  <c r="K22659" i="2" s="1"/>
  <c r="K22660" i="2" s="1"/>
  <c r="K22661" i="2" s="1"/>
  <c r="K22662" i="2" s="1"/>
  <c r="K22663" i="2" s="1"/>
  <c r="K22664" i="2" s="1"/>
  <c r="K22665" i="2" s="1"/>
  <c r="K22666" i="2" s="1"/>
  <c r="K22667" i="2" s="1"/>
  <c r="K22668" i="2" s="1"/>
  <c r="K22669" i="2" s="1"/>
  <c r="K22670" i="2" s="1"/>
  <c r="K22671" i="2" s="1"/>
  <c r="K22672" i="2" s="1"/>
  <c r="K22673" i="2" s="1"/>
  <c r="K22674" i="2" s="1"/>
  <c r="K22675" i="2" s="1"/>
  <c r="K22676" i="2" s="1"/>
  <c r="K22677" i="2" s="1"/>
  <c r="K22678" i="2" s="1"/>
  <c r="K22679" i="2" s="1"/>
  <c r="K22680" i="2" s="1"/>
  <c r="K22681" i="2" s="1"/>
  <c r="K22682" i="2" s="1"/>
  <c r="K22683" i="2" s="1"/>
  <c r="K22684" i="2" s="1"/>
  <c r="K22685" i="2" s="1"/>
  <c r="K22686" i="2" s="1"/>
  <c r="K22687" i="2" s="1"/>
  <c r="K22688" i="2" s="1"/>
  <c r="K22689" i="2" s="1"/>
  <c r="K22690" i="2" s="1"/>
  <c r="K22691" i="2" s="1"/>
  <c r="K22692" i="2" s="1"/>
  <c r="K22693" i="2" s="1"/>
  <c r="K22694" i="2" s="1"/>
  <c r="K22695" i="2" s="1"/>
  <c r="K22696" i="2" s="1"/>
  <c r="K22697" i="2" s="1"/>
  <c r="K22698" i="2" s="1"/>
  <c r="K22699" i="2" s="1"/>
  <c r="K22700" i="2" s="1"/>
  <c r="K22701" i="2" s="1"/>
  <c r="K22702" i="2" s="1"/>
  <c r="K22703" i="2" s="1"/>
  <c r="K22704" i="2" s="1"/>
  <c r="K22705" i="2" s="1"/>
  <c r="K22706" i="2" s="1"/>
  <c r="K22707" i="2" s="1"/>
  <c r="K22708" i="2" s="1"/>
  <c r="K22709" i="2" s="1"/>
  <c r="K22710" i="2" s="1"/>
  <c r="K22711" i="2" s="1"/>
  <c r="K22712" i="2" s="1"/>
  <c r="K22713" i="2" s="1"/>
  <c r="K22714" i="2" s="1"/>
  <c r="K22715" i="2" s="1"/>
  <c r="K22716" i="2" s="1"/>
  <c r="K22717" i="2" s="1"/>
  <c r="K22718" i="2" s="1"/>
  <c r="K22719" i="2" s="1"/>
  <c r="K22720" i="2" s="1"/>
  <c r="K22721" i="2" s="1"/>
  <c r="K22722" i="2" s="1"/>
  <c r="K22723" i="2" s="1"/>
  <c r="K22724" i="2" s="1"/>
  <c r="K22725" i="2" s="1"/>
  <c r="K22726" i="2" s="1"/>
  <c r="K22727" i="2" s="1"/>
  <c r="K22728" i="2" s="1"/>
  <c r="K22729" i="2" s="1"/>
  <c r="K22730" i="2" s="1"/>
  <c r="K22731" i="2" s="1"/>
  <c r="K22732" i="2" s="1"/>
  <c r="K22733" i="2" s="1"/>
  <c r="K22734" i="2" s="1"/>
  <c r="K22735" i="2" s="1"/>
  <c r="K22736" i="2" s="1"/>
  <c r="K22737" i="2" s="1"/>
  <c r="K22738" i="2" s="1"/>
  <c r="K22739" i="2" s="1"/>
  <c r="K22740" i="2" s="1"/>
  <c r="K22741" i="2" s="1"/>
  <c r="K22742" i="2" s="1"/>
  <c r="K22743" i="2" s="1"/>
  <c r="K22744" i="2" s="1"/>
  <c r="K22745" i="2" s="1"/>
  <c r="K22746" i="2" s="1"/>
  <c r="K22747" i="2" s="1"/>
  <c r="K22748" i="2" s="1"/>
  <c r="K22749" i="2" s="1"/>
  <c r="K22750" i="2" s="1"/>
  <c r="K22751" i="2" s="1"/>
  <c r="K22752" i="2" s="1"/>
  <c r="K22753" i="2" s="1"/>
  <c r="K22754" i="2" s="1"/>
  <c r="K22755" i="2" s="1"/>
  <c r="K22756" i="2" s="1"/>
  <c r="K22757" i="2" s="1"/>
  <c r="K22758" i="2" s="1"/>
  <c r="K22759" i="2" s="1"/>
  <c r="K22760" i="2" s="1"/>
  <c r="K22761" i="2" s="1"/>
  <c r="K22762" i="2" s="1"/>
  <c r="K22763" i="2" s="1"/>
  <c r="K22764" i="2" s="1"/>
  <c r="K22765" i="2" s="1"/>
  <c r="K22766" i="2" s="1"/>
  <c r="K22767" i="2" s="1"/>
  <c r="K22768" i="2" s="1"/>
  <c r="K22769" i="2" s="1"/>
  <c r="K22770" i="2" s="1"/>
  <c r="K22771" i="2" s="1"/>
  <c r="K22772" i="2" s="1"/>
  <c r="K22773" i="2" s="1"/>
  <c r="K22774" i="2" s="1"/>
  <c r="K22775" i="2" s="1"/>
  <c r="K22776" i="2" s="1"/>
  <c r="K22777" i="2" s="1"/>
  <c r="K22778" i="2" s="1"/>
  <c r="K22779" i="2" s="1"/>
  <c r="K22780" i="2" s="1"/>
  <c r="K22781" i="2" s="1"/>
  <c r="K22782" i="2" s="1"/>
  <c r="K22783" i="2" s="1"/>
  <c r="K22784" i="2" s="1"/>
  <c r="K22785" i="2" s="1"/>
  <c r="K22786" i="2" s="1"/>
  <c r="K22787" i="2" s="1"/>
  <c r="K22788" i="2" s="1"/>
  <c r="K22789" i="2" s="1"/>
  <c r="K22790" i="2" s="1"/>
  <c r="K22791" i="2" s="1"/>
  <c r="K22792" i="2" s="1"/>
  <c r="K22793" i="2" s="1"/>
  <c r="K22794" i="2" s="1"/>
  <c r="K22795" i="2" s="1"/>
  <c r="K22796" i="2" s="1"/>
  <c r="K22797" i="2" s="1"/>
  <c r="K22798" i="2" s="1"/>
  <c r="K22799" i="2" s="1"/>
  <c r="K22800" i="2" s="1"/>
  <c r="K22801" i="2" s="1"/>
  <c r="K22802" i="2" s="1"/>
  <c r="K22803" i="2" s="1"/>
  <c r="K22804" i="2" s="1"/>
  <c r="K22805" i="2" s="1"/>
  <c r="K22806" i="2" s="1"/>
  <c r="K22807" i="2" s="1"/>
  <c r="K22808" i="2" s="1"/>
  <c r="K22809" i="2" s="1"/>
  <c r="K22810" i="2" s="1"/>
  <c r="K22811" i="2" s="1"/>
  <c r="K22812" i="2" s="1"/>
  <c r="K22813" i="2" s="1"/>
  <c r="K22814" i="2" s="1"/>
  <c r="K22815" i="2" s="1"/>
  <c r="K22816" i="2" s="1"/>
  <c r="K22817" i="2" s="1"/>
  <c r="K22818" i="2" s="1"/>
  <c r="K22819" i="2" s="1"/>
  <c r="K22820" i="2" s="1"/>
  <c r="K22821" i="2" s="1"/>
  <c r="K22822" i="2" s="1"/>
  <c r="K22823" i="2" s="1"/>
  <c r="K22824" i="2" s="1"/>
  <c r="K22825" i="2" s="1"/>
  <c r="K22826" i="2" s="1"/>
  <c r="K22827" i="2" s="1"/>
  <c r="K22828" i="2" s="1"/>
  <c r="K22829" i="2" s="1"/>
  <c r="K22830" i="2" s="1"/>
  <c r="K22831" i="2" s="1"/>
  <c r="K22832" i="2" s="1"/>
  <c r="K22833" i="2" s="1"/>
  <c r="K22834" i="2" s="1"/>
  <c r="K22835" i="2" s="1"/>
  <c r="K22836" i="2" s="1"/>
  <c r="K22837" i="2" s="1"/>
  <c r="K22838" i="2" s="1"/>
  <c r="K22839" i="2" s="1"/>
  <c r="K22840" i="2" s="1"/>
  <c r="K22841" i="2" s="1"/>
  <c r="K22842" i="2" s="1"/>
  <c r="K22843" i="2" s="1"/>
  <c r="K22844" i="2" s="1"/>
  <c r="K22845" i="2" s="1"/>
  <c r="K22846" i="2" s="1"/>
  <c r="K22847" i="2" s="1"/>
  <c r="K22848" i="2" s="1"/>
  <c r="K22849" i="2" s="1"/>
  <c r="K22850" i="2" s="1"/>
  <c r="K22851" i="2" s="1"/>
  <c r="K22852" i="2" s="1"/>
  <c r="K22853" i="2" s="1"/>
  <c r="K22854" i="2" s="1"/>
  <c r="K22855" i="2" s="1"/>
  <c r="K22856" i="2" s="1"/>
  <c r="K22857" i="2" s="1"/>
  <c r="K22858" i="2" s="1"/>
  <c r="K22859" i="2" s="1"/>
  <c r="K22860" i="2" s="1"/>
  <c r="K22861" i="2" s="1"/>
  <c r="K22862" i="2" s="1"/>
  <c r="K22863" i="2" s="1"/>
  <c r="K22864" i="2" s="1"/>
  <c r="K22865" i="2" s="1"/>
  <c r="K22866" i="2" s="1"/>
  <c r="K22867" i="2" s="1"/>
  <c r="K22868" i="2" s="1"/>
  <c r="K22869" i="2" s="1"/>
  <c r="K22870" i="2" s="1"/>
  <c r="K22871" i="2" s="1"/>
  <c r="K22872" i="2" s="1"/>
  <c r="K22873" i="2" s="1"/>
  <c r="K22874" i="2" s="1"/>
  <c r="K22875" i="2" s="1"/>
  <c r="K22876" i="2" s="1"/>
  <c r="K22877" i="2" s="1"/>
  <c r="K22878" i="2" s="1"/>
  <c r="K22879" i="2" s="1"/>
  <c r="K22880" i="2" s="1"/>
  <c r="K22881" i="2" s="1"/>
  <c r="K22882" i="2" s="1"/>
  <c r="K22883" i="2" s="1"/>
  <c r="K22884" i="2" s="1"/>
  <c r="K22885" i="2" s="1"/>
  <c r="K22886" i="2" s="1"/>
  <c r="K22887" i="2" s="1"/>
  <c r="K22888" i="2" s="1"/>
  <c r="K22889" i="2" s="1"/>
  <c r="K22890" i="2" s="1"/>
  <c r="K22891" i="2" s="1"/>
  <c r="K22892" i="2" s="1"/>
  <c r="K22893" i="2" s="1"/>
  <c r="K22894" i="2" s="1"/>
  <c r="K22895" i="2" s="1"/>
  <c r="K22896" i="2" s="1"/>
  <c r="K22897" i="2" s="1"/>
  <c r="K22898" i="2" s="1"/>
  <c r="K22899" i="2" s="1"/>
  <c r="K22900" i="2" s="1"/>
  <c r="K22901" i="2" s="1"/>
  <c r="K22902" i="2" s="1"/>
  <c r="K22903" i="2" s="1"/>
  <c r="K22904" i="2" s="1"/>
  <c r="K22905" i="2" s="1"/>
  <c r="K22906" i="2" s="1"/>
  <c r="K22907" i="2" s="1"/>
  <c r="K22908" i="2" s="1"/>
  <c r="K22909" i="2" s="1"/>
  <c r="K22910" i="2" s="1"/>
  <c r="K22911" i="2" s="1"/>
  <c r="K22912" i="2" s="1"/>
  <c r="K22913" i="2" s="1"/>
  <c r="K22914" i="2" s="1"/>
  <c r="K22915" i="2" s="1"/>
  <c r="K22916" i="2" s="1"/>
  <c r="K22917" i="2" s="1"/>
  <c r="K22918" i="2" s="1"/>
  <c r="K22919" i="2" s="1"/>
  <c r="K22920" i="2" s="1"/>
  <c r="K22921" i="2" s="1"/>
  <c r="K22922" i="2" s="1"/>
  <c r="K22923" i="2" s="1"/>
  <c r="K22924" i="2" s="1"/>
  <c r="K22925" i="2" s="1"/>
  <c r="K22926" i="2" s="1"/>
  <c r="K22927" i="2" s="1"/>
  <c r="K22928" i="2" s="1"/>
  <c r="K22929" i="2" s="1"/>
  <c r="K22930" i="2" s="1"/>
  <c r="K22931" i="2" s="1"/>
  <c r="K22932" i="2" s="1"/>
  <c r="K22933" i="2" s="1"/>
  <c r="K22934" i="2" s="1"/>
  <c r="K22935" i="2" s="1"/>
  <c r="K22936" i="2" s="1"/>
  <c r="K22937" i="2" s="1"/>
  <c r="K22938" i="2" s="1"/>
  <c r="K22939" i="2" s="1"/>
  <c r="K22940" i="2" s="1"/>
  <c r="K22941" i="2" s="1"/>
  <c r="K22942" i="2" s="1"/>
  <c r="K22943" i="2" s="1"/>
  <c r="K22944" i="2" s="1"/>
  <c r="K22945" i="2" s="1"/>
  <c r="K22946" i="2" s="1"/>
  <c r="K22947" i="2" s="1"/>
  <c r="K22948" i="2" s="1"/>
  <c r="K22949" i="2" s="1"/>
  <c r="K22950" i="2" s="1"/>
  <c r="K22951" i="2" s="1"/>
  <c r="K22952" i="2" s="1"/>
  <c r="K22953" i="2" s="1"/>
  <c r="K22954" i="2" s="1"/>
  <c r="K22955" i="2" s="1"/>
  <c r="K22956" i="2" s="1"/>
  <c r="K22957" i="2" s="1"/>
  <c r="K22958" i="2" s="1"/>
  <c r="K22959" i="2" s="1"/>
  <c r="K22960" i="2" s="1"/>
  <c r="K22961" i="2" s="1"/>
  <c r="K22962" i="2" s="1"/>
  <c r="K22963" i="2" s="1"/>
  <c r="K22964" i="2" s="1"/>
  <c r="K22965" i="2" s="1"/>
  <c r="K22966" i="2" s="1"/>
  <c r="K22967" i="2" s="1"/>
  <c r="K22968" i="2" s="1"/>
  <c r="K22969" i="2" s="1"/>
  <c r="K22970" i="2" s="1"/>
  <c r="K22971" i="2" s="1"/>
  <c r="K22972" i="2" s="1"/>
  <c r="K22973" i="2" s="1"/>
  <c r="K22974" i="2" s="1"/>
  <c r="K22975" i="2" s="1"/>
  <c r="K22976" i="2" s="1"/>
  <c r="K22977" i="2" s="1"/>
  <c r="K22978" i="2" s="1"/>
  <c r="K22979" i="2" s="1"/>
  <c r="K22980" i="2" s="1"/>
  <c r="K22981" i="2" s="1"/>
  <c r="K22982" i="2" s="1"/>
  <c r="K22983" i="2" s="1"/>
  <c r="K22984" i="2" s="1"/>
  <c r="K22985" i="2" s="1"/>
  <c r="K22986" i="2" s="1"/>
  <c r="K22987" i="2" s="1"/>
  <c r="K22988" i="2" s="1"/>
  <c r="K22989" i="2" s="1"/>
  <c r="K22990" i="2" s="1"/>
  <c r="K22991" i="2" s="1"/>
  <c r="K22992" i="2" s="1"/>
  <c r="K22993" i="2" s="1"/>
  <c r="K22994" i="2" s="1"/>
  <c r="K22995" i="2" s="1"/>
  <c r="K22996" i="2" s="1"/>
  <c r="K22997" i="2" s="1"/>
  <c r="K22998" i="2" s="1"/>
  <c r="K22999" i="2" s="1"/>
  <c r="K23000" i="2" s="1"/>
  <c r="K23001" i="2" s="1"/>
  <c r="K23002" i="2" s="1"/>
  <c r="K23003" i="2" s="1"/>
  <c r="K23004" i="2" s="1"/>
  <c r="K23005" i="2" s="1"/>
  <c r="K23006" i="2" s="1"/>
  <c r="K23007" i="2" s="1"/>
  <c r="K23008" i="2" s="1"/>
  <c r="K23009" i="2" s="1"/>
  <c r="K23010" i="2" s="1"/>
  <c r="K23011" i="2" s="1"/>
  <c r="K23012" i="2" s="1"/>
  <c r="K23013" i="2" s="1"/>
  <c r="K23014" i="2" s="1"/>
  <c r="K23015" i="2" s="1"/>
  <c r="K23016" i="2" s="1"/>
  <c r="K23017" i="2" s="1"/>
  <c r="K23018" i="2" s="1"/>
  <c r="K23019" i="2" s="1"/>
  <c r="K23020" i="2" s="1"/>
  <c r="K23021" i="2" s="1"/>
  <c r="K23022" i="2" s="1"/>
  <c r="K23023" i="2" s="1"/>
  <c r="K23024" i="2" s="1"/>
  <c r="K23025" i="2" s="1"/>
  <c r="K23026" i="2" s="1"/>
  <c r="K23027" i="2" s="1"/>
  <c r="K23028" i="2" s="1"/>
  <c r="K23029" i="2" s="1"/>
  <c r="K23030" i="2" s="1"/>
  <c r="K23031" i="2" s="1"/>
  <c r="K23032" i="2" s="1"/>
  <c r="K23033" i="2" s="1"/>
  <c r="K23034" i="2" s="1"/>
  <c r="K23035" i="2" s="1"/>
  <c r="K23036" i="2" s="1"/>
  <c r="K23037" i="2" s="1"/>
  <c r="K23038" i="2" s="1"/>
  <c r="K23039" i="2" s="1"/>
  <c r="K23040" i="2" s="1"/>
  <c r="K23041" i="2" s="1"/>
  <c r="K23042" i="2" s="1"/>
  <c r="K23043" i="2" s="1"/>
  <c r="K23044" i="2" s="1"/>
  <c r="K23045" i="2" s="1"/>
  <c r="K23046" i="2" s="1"/>
  <c r="K23047" i="2" s="1"/>
  <c r="K23048" i="2" s="1"/>
  <c r="K23049" i="2" s="1"/>
  <c r="K23050" i="2" s="1"/>
  <c r="K23051" i="2" s="1"/>
  <c r="K23052" i="2" s="1"/>
  <c r="K23053" i="2" s="1"/>
  <c r="K23054" i="2" s="1"/>
  <c r="K23055" i="2" s="1"/>
  <c r="K23056" i="2" s="1"/>
  <c r="K23057" i="2" s="1"/>
  <c r="K23058" i="2" s="1"/>
  <c r="K23059" i="2" s="1"/>
  <c r="K23060" i="2" s="1"/>
  <c r="K23061" i="2" s="1"/>
  <c r="K23062" i="2" s="1"/>
  <c r="K23063" i="2" s="1"/>
  <c r="K23064" i="2" s="1"/>
  <c r="K23065" i="2" s="1"/>
  <c r="K23066" i="2" s="1"/>
  <c r="K23067" i="2" s="1"/>
  <c r="K23068" i="2" s="1"/>
  <c r="K23069" i="2" s="1"/>
  <c r="K23070" i="2" s="1"/>
  <c r="K23071" i="2" s="1"/>
  <c r="K23072" i="2" s="1"/>
  <c r="K23073" i="2" s="1"/>
  <c r="K23074" i="2" s="1"/>
  <c r="K23075" i="2" s="1"/>
  <c r="K23076" i="2" s="1"/>
  <c r="K23077" i="2" s="1"/>
  <c r="K23078" i="2" s="1"/>
  <c r="K23079" i="2" s="1"/>
  <c r="K23080" i="2" s="1"/>
  <c r="K23081" i="2" s="1"/>
  <c r="K23082" i="2" s="1"/>
  <c r="K23083" i="2" s="1"/>
  <c r="K23084" i="2" s="1"/>
  <c r="K23085" i="2" s="1"/>
  <c r="K23086" i="2" s="1"/>
  <c r="K23087" i="2" s="1"/>
  <c r="K23088" i="2" s="1"/>
  <c r="K23089" i="2" s="1"/>
  <c r="K23090" i="2" s="1"/>
  <c r="K23091" i="2" s="1"/>
  <c r="K23092" i="2" s="1"/>
  <c r="K23093" i="2" s="1"/>
  <c r="K23094" i="2" s="1"/>
  <c r="K23095" i="2" s="1"/>
  <c r="K23096" i="2" s="1"/>
  <c r="K23097" i="2" s="1"/>
  <c r="K23098" i="2" s="1"/>
  <c r="K23099" i="2" s="1"/>
  <c r="K23100" i="2" s="1"/>
  <c r="K23101" i="2" s="1"/>
  <c r="K23102" i="2" s="1"/>
  <c r="K23103" i="2" s="1"/>
  <c r="K23104" i="2" s="1"/>
  <c r="K23105" i="2" s="1"/>
  <c r="K23106" i="2" s="1"/>
  <c r="K23107" i="2" s="1"/>
  <c r="K23108" i="2" s="1"/>
  <c r="K23109" i="2" s="1"/>
  <c r="K23110" i="2" s="1"/>
  <c r="K23111" i="2" s="1"/>
  <c r="K23112" i="2" s="1"/>
  <c r="K23113" i="2" s="1"/>
  <c r="K23114" i="2" s="1"/>
  <c r="K23115" i="2" s="1"/>
  <c r="K23116" i="2" s="1"/>
  <c r="K23117" i="2" s="1"/>
  <c r="K23118" i="2" s="1"/>
  <c r="K23119" i="2" s="1"/>
  <c r="K23120" i="2" s="1"/>
  <c r="K23121" i="2" s="1"/>
  <c r="K23122" i="2" s="1"/>
  <c r="K23123" i="2" s="1"/>
  <c r="K23124" i="2" s="1"/>
  <c r="K23125" i="2" s="1"/>
  <c r="K23126" i="2" s="1"/>
  <c r="K23127" i="2" s="1"/>
  <c r="K23128" i="2" s="1"/>
  <c r="K23129" i="2" s="1"/>
  <c r="K23130" i="2" s="1"/>
  <c r="K23131" i="2" s="1"/>
  <c r="K23132" i="2" s="1"/>
  <c r="K23133" i="2" s="1"/>
  <c r="K23134" i="2" s="1"/>
  <c r="K23135" i="2" s="1"/>
  <c r="K23136" i="2" s="1"/>
  <c r="K23137" i="2" s="1"/>
  <c r="K23138" i="2" s="1"/>
  <c r="K23139" i="2" s="1"/>
  <c r="K23140" i="2" s="1"/>
  <c r="K23141" i="2" s="1"/>
  <c r="K23142" i="2" s="1"/>
  <c r="K23143" i="2" s="1"/>
  <c r="K23144" i="2" s="1"/>
  <c r="K23145" i="2" s="1"/>
  <c r="K23146" i="2" s="1"/>
  <c r="K23147" i="2" s="1"/>
  <c r="K23148" i="2" s="1"/>
  <c r="K23149" i="2" s="1"/>
  <c r="K23150" i="2" s="1"/>
  <c r="K23151" i="2" s="1"/>
  <c r="K23152" i="2" s="1"/>
  <c r="K23153" i="2" s="1"/>
  <c r="K23154" i="2" s="1"/>
  <c r="K23155" i="2" s="1"/>
  <c r="K23156" i="2" s="1"/>
  <c r="K23157" i="2" s="1"/>
  <c r="K23158" i="2" s="1"/>
  <c r="K23159" i="2" s="1"/>
  <c r="K23160" i="2" s="1"/>
  <c r="K23161" i="2" s="1"/>
  <c r="K23162" i="2" s="1"/>
  <c r="K23163" i="2" s="1"/>
  <c r="K23164" i="2" s="1"/>
  <c r="K23165" i="2" s="1"/>
  <c r="K23166" i="2" s="1"/>
  <c r="K23167" i="2" s="1"/>
  <c r="K23168" i="2" s="1"/>
  <c r="K23169" i="2" s="1"/>
  <c r="K23170" i="2" s="1"/>
  <c r="K23171" i="2" s="1"/>
  <c r="K23172" i="2" s="1"/>
  <c r="K23173" i="2" s="1"/>
  <c r="K23174" i="2" s="1"/>
  <c r="K23175" i="2" s="1"/>
  <c r="K23176" i="2" s="1"/>
  <c r="K23177" i="2" s="1"/>
  <c r="K23178" i="2" s="1"/>
  <c r="K23179" i="2" s="1"/>
  <c r="K23180" i="2" s="1"/>
  <c r="K23181" i="2" s="1"/>
  <c r="K23182" i="2" s="1"/>
  <c r="K23183" i="2" s="1"/>
  <c r="K23184" i="2" s="1"/>
  <c r="K23185" i="2" s="1"/>
  <c r="K23186" i="2" s="1"/>
  <c r="K23187" i="2" s="1"/>
  <c r="K23188" i="2" s="1"/>
  <c r="K23189" i="2" s="1"/>
  <c r="K23190" i="2" s="1"/>
  <c r="K23191" i="2" s="1"/>
  <c r="K23192" i="2" s="1"/>
  <c r="K23193" i="2" s="1"/>
  <c r="K23194" i="2" s="1"/>
  <c r="K23195" i="2" s="1"/>
  <c r="K23196" i="2" s="1"/>
  <c r="K23197" i="2" s="1"/>
  <c r="K23198" i="2" s="1"/>
  <c r="K23199" i="2" s="1"/>
  <c r="K23200" i="2" s="1"/>
  <c r="K23201" i="2" s="1"/>
  <c r="K23202" i="2" s="1"/>
  <c r="K23203" i="2" s="1"/>
  <c r="K23204" i="2" s="1"/>
  <c r="K23205" i="2" s="1"/>
  <c r="K23206" i="2" s="1"/>
  <c r="K23207" i="2" s="1"/>
  <c r="K23208" i="2" s="1"/>
  <c r="K23209" i="2" s="1"/>
  <c r="K23210" i="2" s="1"/>
  <c r="K23211" i="2" s="1"/>
  <c r="K23212" i="2" s="1"/>
  <c r="K23213" i="2" s="1"/>
  <c r="K23214" i="2" s="1"/>
  <c r="K23215" i="2" s="1"/>
  <c r="K23216" i="2" s="1"/>
  <c r="K23217" i="2" s="1"/>
  <c r="K23218" i="2" s="1"/>
  <c r="K23219" i="2" s="1"/>
  <c r="K23220" i="2" s="1"/>
  <c r="K23221" i="2" s="1"/>
  <c r="K23222" i="2" s="1"/>
  <c r="K23223" i="2" s="1"/>
  <c r="K23224" i="2" s="1"/>
  <c r="K23225" i="2" s="1"/>
  <c r="K23226" i="2" s="1"/>
  <c r="K23227" i="2" s="1"/>
  <c r="K23228" i="2" s="1"/>
  <c r="K23229" i="2" s="1"/>
  <c r="K23230" i="2" s="1"/>
  <c r="K23231" i="2" s="1"/>
  <c r="K23232" i="2" s="1"/>
  <c r="K23233" i="2" s="1"/>
  <c r="K23234" i="2" s="1"/>
  <c r="K23235" i="2" s="1"/>
  <c r="K23236" i="2" s="1"/>
  <c r="K23237" i="2" s="1"/>
  <c r="K23238" i="2" s="1"/>
  <c r="K23239" i="2" s="1"/>
  <c r="K23240" i="2" s="1"/>
  <c r="K23241" i="2" s="1"/>
  <c r="K23242" i="2" s="1"/>
  <c r="K23243" i="2" s="1"/>
  <c r="K23244" i="2" s="1"/>
  <c r="K23245" i="2" s="1"/>
  <c r="K23246" i="2" s="1"/>
  <c r="K23247" i="2" s="1"/>
  <c r="K23248" i="2" s="1"/>
  <c r="K23249" i="2" s="1"/>
  <c r="K23250" i="2" s="1"/>
  <c r="K23251" i="2" s="1"/>
  <c r="K23252" i="2" s="1"/>
  <c r="K23253" i="2" s="1"/>
  <c r="K23254" i="2" s="1"/>
  <c r="K23255" i="2" s="1"/>
  <c r="K23256" i="2" s="1"/>
  <c r="K23257" i="2" s="1"/>
  <c r="K23258" i="2" s="1"/>
  <c r="K23259" i="2" s="1"/>
  <c r="K23260" i="2" s="1"/>
  <c r="K23261" i="2" s="1"/>
  <c r="K23262" i="2" s="1"/>
  <c r="K23263" i="2" s="1"/>
  <c r="K23264" i="2" s="1"/>
  <c r="K23265" i="2" s="1"/>
  <c r="K23266" i="2" s="1"/>
  <c r="K23267" i="2" s="1"/>
  <c r="K23268" i="2" s="1"/>
  <c r="K23269" i="2" s="1"/>
  <c r="K23270" i="2" s="1"/>
  <c r="K23271" i="2" s="1"/>
  <c r="K23272" i="2" s="1"/>
  <c r="K23273" i="2" s="1"/>
  <c r="K23274" i="2" s="1"/>
  <c r="K23275" i="2" s="1"/>
  <c r="K23276" i="2" s="1"/>
  <c r="K23277" i="2" s="1"/>
  <c r="K23278" i="2" s="1"/>
  <c r="K23279" i="2" s="1"/>
  <c r="K23280" i="2" s="1"/>
  <c r="K23281" i="2" s="1"/>
  <c r="K23282" i="2" s="1"/>
  <c r="K23283" i="2" s="1"/>
  <c r="K23284" i="2" s="1"/>
  <c r="K23285" i="2" s="1"/>
  <c r="K23286" i="2" s="1"/>
  <c r="K23287" i="2" s="1"/>
  <c r="K23288" i="2" s="1"/>
  <c r="K23289" i="2" s="1"/>
  <c r="K23290" i="2" s="1"/>
  <c r="K23291" i="2" s="1"/>
  <c r="K23292" i="2" s="1"/>
  <c r="K23293" i="2" s="1"/>
  <c r="K23294" i="2" s="1"/>
  <c r="K23295" i="2" s="1"/>
  <c r="K23296" i="2" s="1"/>
  <c r="K23297" i="2" s="1"/>
  <c r="K23298" i="2" s="1"/>
  <c r="K23299" i="2" s="1"/>
  <c r="K23300" i="2" s="1"/>
  <c r="K23301" i="2" s="1"/>
  <c r="K23302" i="2" s="1"/>
  <c r="K23303" i="2" s="1"/>
  <c r="K23304" i="2" s="1"/>
  <c r="K23305" i="2" s="1"/>
  <c r="K23306" i="2" s="1"/>
  <c r="K23307" i="2" s="1"/>
  <c r="K23308" i="2" s="1"/>
  <c r="K23309" i="2" s="1"/>
  <c r="K23310" i="2" s="1"/>
  <c r="K23311" i="2" s="1"/>
  <c r="K23312" i="2" s="1"/>
  <c r="K23313" i="2" s="1"/>
  <c r="K23314" i="2" s="1"/>
  <c r="K23315" i="2" s="1"/>
  <c r="K23316" i="2" s="1"/>
  <c r="K23317" i="2" s="1"/>
  <c r="K23318" i="2" s="1"/>
  <c r="K23319" i="2" s="1"/>
  <c r="K23320" i="2" s="1"/>
  <c r="K23321" i="2" s="1"/>
  <c r="K23322" i="2" s="1"/>
  <c r="K23323" i="2" s="1"/>
  <c r="K23324" i="2" s="1"/>
  <c r="K23325" i="2" s="1"/>
  <c r="K23326" i="2" s="1"/>
  <c r="K23327" i="2" s="1"/>
  <c r="K23328" i="2" s="1"/>
  <c r="K23329" i="2" s="1"/>
  <c r="K23330" i="2" s="1"/>
  <c r="K23331" i="2" s="1"/>
  <c r="K23332" i="2" s="1"/>
  <c r="K23333" i="2" s="1"/>
  <c r="K23334" i="2" s="1"/>
  <c r="K23335" i="2" s="1"/>
  <c r="K23336" i="2" s="1"/>
  <c r="K23337" i="2" s="1"/>
  <c r="K23338" i="2" s="1"/>
  <c r="K23339" i="2" s="1"/>
  <c r="K23340" i="2" s="1"/>
  <c r="K23341" i="2" s="1"/>
  <c r="K23342" i="2" s="1"/>
  <c r="K23343" i="2" s="1"/>
  <c r="K23344" i="2" s="1"/>
  <c r="K23345" i="2" s="1"/>
  <c r="K23346" i="2" s="1"/>
  <c r="K23347" i="2" s="1"/>
  <c r="K23348" i="2" s="1"/>
  <c r="K23349" i="2" s="1"/>
  <c r="K23350" i="2" s="1"/>
  <c r="K23351" i="2" s="1"/>
  <c r="K23352" i="2" s="1"/>
  <c r="K23353" i="2" s="1"/>
  <c r="K23354" i="2" s="1"/>
  <c r="K23355" i="2" s="1"/>
  <c r="K23356" i="2" s="1"/>
  <c r="K23357" i="2" s="1"/>
  <c r="K23358" i="2" s="1"/>
  <c r="K23359" i="2" s="1"/>
  <c r="K23360" i="2" s="1"/>
  <c r="K23361" i="2" s="1"/>
  <c r="K23362" i="2" s="1"/>
  <c r="K23363" i="2" s="1"/>
  <c r="K23364" i="2" s="1"/>
  <c r="K23365" i="2" s="1"/>
  <c r="K23366" i="2" s="1"/>
  <c r="K23367" i="2" s="1"/>
  <c r="K23368" i="2" s="1"/>
  <c r="K23369" i="2" s="1"/>
  <c r="K23370" i="2" s="1"/>
  <c r="K23371" i="2" s="1"/>
  <c r="K23372" i="2" s="1"/>
  <c r="K23373" i="2" s="1"/>
  <c r="K23374" i="2" s="1"/>
  <c r="K23375" i="2" s="1"/>
  <c r="K23376" i="2" s="1"/>
  <c r="K23377" i="2" s="1"/>
  <c r="K23378" i="2" s="1"/>
  <c r="K23379" i="2" s="1"/>
  <c r="K23380" i="2" s="1"/>
  <c r="K23381" i="2" s="1"/>
  <c r="K23382" i="2" s="1"/>
  <c r="K23383" i="2" s="1"/>
  <c r="K23384" i="2" s="1"/>
  <c r="K23385" i="2" s="1"/>
  <c r="K23386" i="2" s="1"/>
  <c r="K23387" i="2" s="1"/>
  <c r="K23388" i="2" s="1"/>
  <c r="K23389" i="2" s="1"/>
  <c r="K23390" i="2" s="1"/>
  <c r="K23391" i="2" s="1"/>
  <c r="K23392" i="2" s="1"/>
  <c r="K23393" i="2" s="1"/>
  <c r="K23394" i="2" s="1"/>
  <c r="K23395" i="2" s="1"/>
  <c r="K23396" i="2" s="1"/>
  <c r="K23397" i="2" s="1"/>
  <c r="K23398" i="2" s="1"/>
  <c r="K23399" i="2" s="1"/>
  <c r="K23400" i="2" s="1"/>
  <c r="K23401" i="2" s="1"/>
  <c r="K23402" i="2" s="1"/>
  <c r="K23403" i="2" s="1"/>
  <c r="K23404" i="2" s="1"/>
  <c r="K23405" i="2" s="1"/>
  <c r="K23406" i="2" s="1"/>
  <c r="K23407" i="2" s="1"/>
  <c r="K23408" i="2" s="1"/>
  <c r="K23409" i="2" s="1"/>
  <c r="K23410" i="2" s="1"/>
  <c r="K23411" i="2" s="1"/>
  <c r="K23412" i="2" s="1"/>
  <c r="K23413" i="2" s="1"/>
  <c r="K23414" i="2" s="1"/>
  <c r="K23415" i="2" s="1"/>
  <c r="K23416" i="2" s="1"/>
  <c r="K23417" i="2" s="1"/>
  <c r="K23418" i="2" s="1"/>
  <c r="K23419" i="2" s="1"/>
  <c r="K23420" i="2" s="1"/>
  <c r="K23421" i="2" s="1"/>
  <c r="K23422" i="2" s="1"/>
  <c r="K23423" i="2" s="1"/>
  <c r="K23424" i="2" s="1"/>
  <c r="K23425" i="2" s="1"/>
  <c r="K23426" i="2" s="1"/>
  <c r="K23427" i="2" s="1"/>
  <c r="K23428" i="2" s="1"/>
  <c r="K23429" i="2" s="1"/>
  <c r="K23430" i="2" s="1"/>
  <c r="K23431" i="2" s="1"/>
  <c r="K23432" i="2" s="1"/>
  <c r="K23433" i="2" s="1"/>
  <c r="K23434" i="2" s="1"/>
  <c r="K23435" i="2" s="1"/>
  <c r="K23436" i="2" s="1"/>
  <c r="K23437" i="2" s="1"/>
  <c r="K23438" i="2" s="1"/>
  <c r="K23439" i="2" s="1"/>
  <c r="K23440" i="2" s="1"/>
  <c r="K23441" i="2" s="1"/>
  <c r="K23442" i="2" s="1"/>
  <c r="K23443" i="2" s="1"/>
  <c r="K23444" i="2" s="1"/>
  <c r="K23445" i="2" s="1"/>
  <c r="K23446" i="2" s="1"/>
  <c r="K23447" i="2" s="1"/>
  <c r="K23448" i="2" s="1"/>
  <c r="K23449" i="2" s="1"/>
  <c r="K23450" i="2" s="1"/>
  <c r="K23451" i="2" s="1"/>
  <c r="K23452" i="2" s="1"/>
  <c r="K23453" i="2" s="1"/>
  <c r="K23454" i="2" s="1"/>
  <c r="K23455" i="2" s="1"/>
  <c r="K23456" i="2" s="1"/>
  <c r="K23457" i="2" s="1"/>
  <c r="K23458" i="2" s="1"/>
  <c r="K23459" i="2" s="1"/>
  <c r="K23460" i="2" s="1"/>
  <c r="K23461" i="2" s="1"/>
  <c r="K23462" i="2" s="1"/>
  <c r="K23463" i="2" s="1"/>
  <c r="K23464" i="2" s="1"/>
  <c r="K23465" i="2" s="1"/>
  <c r="K23466" i="2" s="1"/>
  <c r="K23467" i="2" s="1"/>
  <c r="K23468" i="2" s="1"/>
  <c r="K23469" i="2" s="1"/>
  <c r="K23470" i="2" s="1"/>
  <c r="K23471" i="2" s="1"/>
  <c r="K23472" i="2" s="1"/>
  <c r="K23473" i="2" s="1"/>
  <c r="K23474" i="2" s="1"/>
  <c r="K23475" i="2" s="1"/>
  <c r="K23476" i="2" s="1"/>
  <c r="K23477" i="2" s="1"/>
  <c r="K23478" i="2" s="1"/>
  <c r="K23479" i="2" s="1"/>
  <c r="K23480" i="2" s="1"/>
  <c r="K23481" i="2" s="1"/>
  <c r="K23482" i="2" s="1"/>
  <c r="K23483" i="2" s="1"/>
  <c r="K23484" i="2" s="1"/>
  <c r="K23485" i="2" s="1"/>
  <c r="K23486" i="2" s="1"/>
  <c r="K23487" i="2" s="1"/>
  <c r="K23488" i="2" s="1"/>
  <c r="K23489" i="2" s="1"/>
  <c r="K23490" i="2" s="1"/>
  <c r="K23491" i="2" s="1"/>
  <c r="K23492" i="2" s="1"/>
  <c r="K23493" i="2" s="1"/>
  <c r="K23494" i="2" s="1"/>
  <c r="K23495" i="2" s="1"/>
  <c r="K23496" i="2" s="1"/>
  <c r="K23497" i="2" s="1"/>
  <c r="K23498" i="2" s="1"/>
  <c r="K23499" i="2" s="1"/>
  <c r="K23500" i="2" s="1"/>
  <c r="K23501" i="2" s="1"/>
  <c r="K23502" i="2" s="1"/>
  <c r="K23503" i="2" s="1"/>
  <c r="K23504" i="2" s="1"/>
  <c r="K23505" i="2" s="1"/>
  <c r="K23506" i="2" s="1"/>
  <c r="K23507" i="2" s="1"/>
  <c r="K23508" i="2" s="1"/>
  <c r="K23509" i="2" s="1"/>
  <c r="K23510" i="2" s="1"/>
  <c r="K23511" i="2" s="1"/>
  <c r="K23512" i="2" s="1"/>
  <c r="K23513" i="2" s="1"/>
  <c r="K23514" i="2" s="1"/>
  <c r="K23515" i="2" s="1"/>
  <c r="K23516" i="2" s="1"/>
  <c r="K23517" i="2" s="1"/>
  <c r="K23518" i="2" s="1"/>
  <c r="K23519" i="2" s="1"/>
  <c r="K23520" i="2" s="1"/>
  <c r="K23521" i="2" s="1"/>
  <c r="K23522" i="2" s="1"/>
  <c r="K23523" i="2" s="1"/>
  <c r="K23524" i="2" s="1"/>
  <c r="K23525" i="2" s="1"/>
  <c r="K23526" i="2" s="1"/>
  <c r="K23527" i="2" s="1"/>
  <c r="K23528" i="2" s="1"/>
  <c r="K23529" i="2" s="1"/>
  <c r="K23530" i="2" s="1"/>
  <c r="K23531" i="2" s="1"/>
  <c r="K23532" i="2" s="1"/>
  <c r="K23533" i="2" s="1"/>
  <c r="K23534" i="2" s="1"/>
  <c r="K23535" i="2" s="1"/>
  <c r="K23536" i="2" s="1"/>
  <c r="K23537" i="2" s="1"/>
  <c r="K23538" i="2" s="1"/>
  <c r="K23539" i="2" s="1"/>
  <c r="K23540" i="2" s="1"/>
  <c r="K23541" i="2" s="1"/>
  <c r="K23542" i="2" s="1"/>
  <c r="K23543" i="2" s="1"/>
  <c r="K23544" i="2" s="1"/>
  <c r="K23545" i="2" s="1"/>
  <c r="K23546" i="2" s="1"/>
  <c r="K23547" i="2" s="1"/>
  <c r="K23548" i="2" s="1"/>
  <c r="K23549" i="2" s="1"/>
  <c r="K23550" i="2" s="1"/>
  <c r="K23551" i="2" s="1"/>
  <c r="K23552" i="2" s="1"/>
  <c r="K23553" i="2" s="1"/>
  <c r="K23554" i="2" s="1"/>
  <c r="K23555" i="2" s="1"/>
  <c r="K23556" i="2" s="1"/>
  <c r="K23557" i="2" s="1"/>
  <c r="K23558" i="2" s="1"/>
  <c r="K23559" i="2" s="1"/>
  <c r="K23560" i="2" s="1"/>
  <c r="K23561" i="2" s="1"/>
  <c r="K23562" i="2" s="1"/>
  <c r="K23563" i="2" s="1"/>
  <c r="K23564" i="2" s="1"/>
  <c r="K23565" i="2" s="1"/>
  <c r="K23566" i="2" s="1"/>
  <c r="K23567" i="2" s="1"/>
  <c r="K23568" i="2" s="1"/>
  <c r="K23569" i="2" s="1"/>
  <c r="K23570" i="2" s="1"/>
  <c r="K23571" i="2" s="1"/>
  <c r="K23572" i="2" s="1"/>
  <c r="K23573" i="2" s="1"/>
  <c r="K23574" i="2" s="1"/>
  <c r="K23575" i="2" s="1"/>
  <c r="K23576" i="2" s="1"/>
  <c r="K23577" i="2" s="1"/>
  <c r="K23578" i="2" s="1"/>
  <c r="K23579" i="2" s="1"/>
  <c r="K23580" i="2" s="1"/>
  <c r="K23581" i="2" s="1"/>
  <c r="K23582" i="2" s="1"/>
  <c r="K23583" i="2" s="1"/>
  <c r="K23584" i="2" s="1"/>
  <c r="K23585" i="2" s="1"/>
  <c r="K23586" i="2" s="1"/>
  <c r="K23587" i="2" s="1"/>
  <c r="K23588" i="2" s="1"/>
  <c r="K23589" i="2" s="1"/>
  <c r="K23590" i="2" s="1"/>
  <c r="K23591" i="2" s="1"/>
  <c r="K23592" i="2" s="1"/>
  <c r="K23593" i="2" s="1"/>
  <c r="K23594" i="2" s="1"/>
  <c r="K23595" i="2" s="1"/>
  <c r="K23596" i="2" s="1"/>
  <c r="K23597" i="2" s="1"/>
  <c r="K23598" i="2" s="1"/>
  <c r="K23599" i="2" s="1"/>
  <c r="K23600" i="2" s="1"/>
  <c r="K23601" i="2" s="1"/>
  <c r="K23602" i="2" s="1"/>
  <c r="K23603" i="2" s="1"/>
  <c r="K23604" i="2" s="1"/>
  <c r="K23605" i="2" s="1"/>
  <c r="K23606" i="2" s="1"/>
  <c r="K23607" i="2" s="1"/>
  <c r="K23608" i="2" s="1"/>
  <c r="K23609" i="2" s="1"/>
  <c r="K23610" i="2" s="1"/>
  <c r="K23611" i="2" s="1"/>
  <c r="K23612" i="2" s="1"/>
  <c r="K23613" i="2" s="1"/>
  <c r="K23614" i="2" s="1"/>
  <c r="K23615" i="2" s="1"/>
  <c r="K23616" i="2" s="1"/>
  <c r="K23617" i="2" s="1"/>
  <c r="K23618" i="2" s="1"/>
  <c r="K23619" i="2" s="1"/>
  <c r="K23620" i="2" s="1"/>
  <c r="K23621" i="2" s="1"/>
  <c r="K23622" i="2" s="1"/>
  <c r="K23623" i="2" s="1"/>
  <c r="K23624" i="2" s="1"/>
  <c r="K23625" i="2" s="1"/>
  <c r="K23626" i="2" s="1"/>
  <c r="K23627" i="2" s="1"/>
  <c r="K23628" i="2" s="1"/>
  <c r="K23629" i="2" s="1"/>
  <c r="K23630" i="2" s="1"/>
  <c r="K23631" i="2" s="1"/>
  <c r="K23632" i="2" s="1"/>
  <c r="K23633" i="2" s="1"/>
  <c r="K23634" i="2" s="1"/>
  <c r="K23635" i="2" s="1"/>
  <c r="K23636" i="2" s="1"/>
  <c r="K23637" i="2" s="1"/>
  <c r="K23638" i="2" s="1"/>
  <c r="K23639" i="2" s="1"/>
  <c r="K23640" i="2" s="1"/>
  <c r="K23641" i="2" s="1"/>
  <c r="K23642" i="2" s="1"/>
  <c r="K23643" i="2" s="1"/>
  <c r="K23644" i="2" s="1"/>
  <c r="K23645" i="2" s="1"/>
  <c r="K23646" i="2" s="1"/>
  <c r="K23647" i="2" s="1"/>
  <c r="K23648" i="2" s="1"/>
  <c r="K23649" i="2" s="1"/>
  <c r="K23650" i="2" s="1"/>
  <c r="K23651" i="2" s="1"/>
  <c r="K23652" i="2" s="1"/>
  <c r="K23653" i="2" s="1"/>
  <c r="K23654" i="2" s="1"/>
  <c r="K23655" i="2" s="1"/>
  <c r="K23656" i="2" s="1"/>
  <c r="K23657" i="2" s="1"/>
  <c r="K23658" i="2" s="1"/>
  <c r="K23659" i="2" s="1"/>
  <c r="K23660" i="2" s="1"/>
  <c r="K23661" i="2" s="1"/>
  <c r="K23662" i="2" s="1"/>
  <c r="K23663" i="2" s="1"/>
  <c r="K23664" i="2" s="1"/>
  <c r="K23665" i="2" s="1"/>
  <c r="K23666" i="2" s="1"/>
  <c r="K23667" i="2" s="1"/>
  <c r="K23668" i="2" s="1"/>
  <c r="K23669" i="2" s="1"/>
  <c r="K23670" i="2" s="1"/>
  <c r="K23671" i="2" s="1"/>
  <c r="K23672" i="2" s="1"/>
  <c r="K23673" i="2" s="1"/>
  <c r="K23674" i="2" s="1"/>
  <c r="K23675" i="2" s="1"/>
  <c r="K23676" i="2" s="1"/>
  <c r="K23677" i="2" s="1"/>
  <c r="K23678" i="2" s="1"/>
  <c r="K23679" i="2" s="1"/>
  <c r="K23680" i="2" s="1"/>
  <c r="K23681" i="2" s="1"/>
  <c r="K23682" i="2" s="1"/>
  <c r="K23683" i="2" s="1"/>
  <c r="K23684" i="2" s="1"/>
  <c r="K23685" i="2" s="1"/>
  <c r="K23686" i="2" s="1"/>
  <c r="K23687" i="2" s="1"/>
  <c r="K23688" i="2" s="1"/>
  <c r="K23689" i="2" s="1"/>
  <c r="K23690" i="2" s="1"/>
  <c r="K23691" i="2" s="1"/>
  <c r="K23692" i="2" s="1"/>
  <c r="K23693" i="2" s="1"/>
  <c r="K23694" i="2" s="1"/>
  <c r="K23695" i="2" s="1"/>
  <c r="K23696" i="2" s="1"/>
  <c r="K23697" i="2" s="1"/>
  <c r="K23698" i="2" s="1"/>
  <c r="K23699" i="2" s="1"/>
  <c r="K23700" i="2" s="1"/>
  <c r="K23701" i="2" s="1"/>
  <c r="K23702" i="2" s="1"/>
  <c r="K23703" i="2" s="1"/>
  <c r="K23704" i="2" s="1"/>
  <c r="K23705" i="2" s="1"/>
  <c r="K23706" i="2" s="1"/>
  <c r="K23707" i="2" s="1"/>
  <c r="K23708" i="2" s="1"/>
  <c r="K23709" i="2" s="1"/>
  <c r="K23710" i="2" s="1"/>
  <c r="K23711" i="2" s="1"/>
  <c r="K23712" i="2" s="1"/>
  <c r="K23713" i="2" s="1"/>
  <c r="K23714" i="2" s="1"/>
  <c r="K23715" i="2" s="1"/>
  <c r="K23716" i="2" s="1"/>
  <c r="K23717" i="2" s="1"/>
  <c r="K23718" i="2" s="1"/>
  <c r="K23719" i="2" s="1"/>
  <c r="K23720" i="2" s="1"/>
  <c r="K23721" i="2" s="1"/>
  <c r="K23722" i="2" s="1"/>
  <c r="K23723" i="2" s="1"/>
  <c r="K23724" i="2" s="1"/>
  <c r="K23725" i="2" s="1"/>
  <c r="K23726" i="2" s="1"/>
  <c r="K23727" i="2" s="1"/>
  <c r="K23728" i="2" s="1"/>
  <c r="K23729" i="2" s="1"/>
  <c r="K23730" i="2" s="1"/>
  <c r="K23731" i="2" s="1"/>
  <c r="K23732" i="2" s="1"/>
  <c r="K23733" i="2" s="1"/>
  <c r="K23734" i="2" s="1"/>
  <c r="K23735" i="2" s="1"/>
  <c r="K23736" i="2" s="1"/>
  <c r="K23737" i="2" s="1"/>
  <c r="K23738" i="2" s="1"/>
  <c r="K23739" i="2" s="1"/>
  <c r="K23740" i="2" s="1"/>
  <c r="K23741" i="2" s="1"/>
  <c r="K23742" i="2" s="1"/>
  <c r="K23743" i="2" s="1"/>
  <c r="K23744" i="2" s="1"/>
  <c r="K23745" i="2" s="1"/>
  <c r="K23746" i="2" s="1"/>
  <c r="K23747" i="2" s="1"/>
  <c r="K23748" i="2" s="1"/>
  <c r="K23749" i="2" s="1"/>
  <c r="K23750" i="2" s="1"/>
  <c r="K23751" i="2" s="1"/>
  <c r="K23752" i="2" s="1"/>
  <c r="K23753" i="2" s="1"/>
  <c r="K23754" i="2" s="1"/>
  <c r="K23755" i="2" s="1"/>
  <c r="K23756" i="2" s="1"/>
  <c r="K23757" i="2" s="1"/>
  <c r="K23758" i="2" s="1"/>
  <c r="K23759" i="2" s="1"/>
  <c r="K23760" i="2" s="1"/>
  <c r="K23761" i="2" s="1"/>
  <c r="K23762" i="2" s="1"/>
  <c r="K23763" i="2" s="1"/>
  <c r="K23764" i="2" s="1"/>
  <c r="K23765" i="2" s="1"/>
  <c r="K23766" i="2" s="1"/>
  <c r="K23767" i="2" s="1"/>
  <c r="K23768" i="2" s="1"/>
  <c r="K23769" i="2" s="1"/>
  <c r="K23770" i="2" s="1"/>
  <c r="K23771" i="2" s="1"/>
  <c r="K23772" i="2" s="1"/>
  <c r="K23773" i="2" s="1"/>
  <c r="K23774" i="2" s="1"/>
  <c r="K23775" i="2" s="1"/>
  <c r="K23776" i="2" s="1"/>
  <c r="K23777" i="2" s="1"/>
  <c r="K23778" i="2" s="1"/>
  <c r="K23779" i="2" s="1"/>
  <c r="K23780" i="2" s="1"/>
  <c r="K23781" i="2" s="1"/>
  <c r="K23782" i="2" s="1"/>
  <c r="K23783" i="2" s="1"/>
  <c r="K23784" i="2" s="1"/>
  <c r="K23785" i="2" s="1"/>
  <c r="K23786" i="2" s="1"/>
  <c r="K23787" i="2" s="1"/>
  <c r="K23788" i="2" s="1"/>
  <c r="K23789" i="2" s="1"/>
  <c r="K23790" i="2" s="1"/>
  <c r="K23791" i="2" s="1"/>
  <c r="K23792" i="2" s="1"/>
  <c r="K23793" i="2" s="1"/>
  <c r="K23794" i="2" s="1"/>
  <c r="K23795" i="2" s="1"/>
  <c r="K23796" i="2" s="1"/>
  <c r="K23797" i="2" s="1"/>
  <c r="K23798" i="2" s="1"/>
  <c r="K23799" i="2" s="1"/>
  <c r="K23800" i="2" s="1"/>
  <c r="K23801" i="2" s="1"/>
  <c r="K23802" i="2" s="1"/>
  <c r="K23803" i="2" s="1"/>
  <c r="K23804" i="2" s="1"/>
  <c r="K23805" i="2" s="1"/>
  <c r="K23806" i="2" s="1"/>
  <c r="K23807" i="2" s="1"/>
  <c r="K23808" i="2" s="1"/>
  <c r="K23809" i="2" s="1"/>
  <c r="K23810" i="2" s="1"/>
  <c r="K23811" i="2" s="1"/>
  <c r="K23812" i="2" s="1"/>
  <c r="K23813" i="2" s="1"/>
  <c r="K23814" i="2" s="1"/>
  <c r="K23815" i="2" s="1"/>
  <c r="K23816" i="2" s="1"/>
  <c r="K23817" i="2" s="1"/>
  <c r="K23818" i="2" s="1"/>
  <c r="K23819" i="2" s="1"/>
  <c r="K23820" i="2" s="1"/>
  <c r="K23821" i="2" s="1"/>
  <c r="K23822" i="2" s="1"/>
  <c r="K23823" i="2" s="1"/>
  <c r="K23824" i="2" s="1"/>
  <c r="K23825" i="2" s="1"/>
  <c r="K23826" i="2" s="1"/>
  <c r="K23827" i="2" s="1"/>
  <c r="K23828" i="2" s="1"/>
  <c r="K23829" i="2" s="1"/>
  <c r="K23830" i="2" s="1"/>
  <c r="K23831" i="2" s="1"/>
  <c r="K23832" i="2" s="1"/>
  <c r="K23833" i="2" s="1"/>
  <c r="K23834" i="2" s="1"/>
  <c r="K23835" i="2" s="1"/>
  <c r="K23836" i="2" s="1"/>
  <c r="K23837" i="2" s="1"/>
  <c r="K23838" i="2" s="1"/>
  <c r="K23839" i="2" s="1"/>
  <c r="K23840" i="2" s="1"/>
  <c r="K23841" i="2" s="1"/>
  <c r="K23842" i="2" s="1"/>
  <c r="K23843" i="2" s="1"/>
  <c r="K23844" i="2" s="1"/>
  <c r="K23845" i="2" s="1"/>
  <c r="K23846" i="2" s="1"/>
  <c r="K23847" i="2" s="1"/>
  <c r="K23848" i="2" s="1"/>
  <c r="K23849" i="2" s="1"/>
  <c r="K23850" i="2" s="1"/>
  <c r="K23851" i="2" s="1"/>
  <c r="K23852" i="2" s="1"/>
  <c r="K23853" i="2" s="1"/>
  <c r="K23854" i="2" s="1"/>
  <c r="K23855" i="2" s="1"/>
  <c r="K23856" i="2" s="1"/>
  <c r="K23857" i="2" s="1"/>
  <c r="K23858" i="2" s="1"/>
  <c r="K23859" i="2" s="1"/>
  <c r="K23860" i="2" s="1"/>
  <c r="K23861" i="2" s="1"/>
  <c r="K23862" i="2" s="1"/>
  <c r="K23863" i="2" s="1"/>
  <c r="K23864" i="2" s="1"/>
  <c r="K23865" i="2" s="1"/>
  <c r="K23866" i="2" s="1"/>
  <c r="K23867" i="2" s="1"/>
  <c r="K23868" i="2" s="1"/>
  <c r="K23869" i="2" s="1"/>
  <c r="K23870" i="2" s="1"/>
  <c r="K23871" i="2" s="1"/>
  <c r="K23872" i="2" s="1"/>
  <c r="K23873" i="2" s="1"/>
  <c r="K23874" i="2" s="1"/>
  <c r="K23875" i="2" s="1"/>
  <c r="K23876" i="2" s="1"/>
  <c r="K23877" i="2" s="1"/>
  <c r="K23878" i="2" s="1"/>
  <c r="K23879" i="2" s="1"/>
  <c r="K23880" i="2" s="1"/>
  <c r="K23881" i="2" s="1"/>
  <c r="K23882" i="2" s="1"/>
  <c r="K23883" i="2" s="1"/>
  <c r="K23884" i="2" s="1"/>
  <c r="K23885" i="2" s="1"/>
  <c r="K23886" i="2" s="1"/>
  <c r="K23887" i="2" s="1"/>
  <c r="K23888" i="2" s="1"/>
  <c r="K23889" i="2" s="1"/>
  <c r="K23890" i="2" s="1"/>
  <c r="K23891" i="2" s="1"/>
  <c r="K23892" i="2" s="1"/>
  <c r="K23893" i="2" s="1"/>
  <c r="K23894" i="2" s="1"/>
  <c r="K23895" i="2" s="1"/>
  <c r="K23896" i="2" s="1"/>
  <c r="K23897" i="2" s="1"/>
  <c r="K23898" i="2" s="1"/>
  <c r="K23899" i="2" s="1"/>
  <c r="K23900" i="2" s="1"/>
  <c r="K23901" i="2" s="1"/>
  <c r="K23902" i="2" s="1"/>
  <c r="K23903" i="2" s="1"/>
  <c r="K23904" i="2" s="1"/>
  <c r="K23905" i="2" s="1"/>
  <c r="K23906" i="2" s="1"/>
  <c r="K23907" i="2" s="1"/>
  <c r="K23908" i="2" s="1"/>
  <c r="K23909" i="2" s="1"/>
  <c r="K23910" i="2" s="1"/>
  <c r="K23911" i="2" s="1"/>
  <c r="K23912" i="2" s="1"/>
  <c r="K23913" i="2" s="1"/>
  <c r="K23914" i="2" s="1"/>
  <c r="K23915" i="2" s="1"/>
  <c r="K23916" i="2" s="1"/>
  <c r="K23917" i="2" s="1"/>
  <c r="K23918" i="2" s="1"/>
  <c r="K23919" i="2" s="1"/>
  <c r="K23920" i="2" s="1"/>
  <c r="K23921" i="2" s="1"/>
  <c r="K23922" i="2" s="1"/>
  <c r="K23923" i="2" s="1"/>
  <c r="K23924" i="2" s="1"/>
  <c r="K23925" i="2" s="1"/>
  <c r="K23926" i="2" s="1"/>
  <c r="K23927" i="2" s="1"/>
  <c r="K23928" i="2" s="1"/>
  <c r="K23929" i="2" s="1"/>
  <c r="K23930" i="2" s="1"/>
  <c r="K23931" i="2" s="1"/>
  <c r="K23932" i="2" s="1"/>
  <c r="K23933" i="2" s="1"/>
  <c r="K23934" i="2" s="1"/>
  <c r="K23935" i="2" s="1"/>
  <c r="K23936" i="2" s="1"/>
  <c r="K23937" i="2" s="1"/>
  <c r="K23938" i="2" s="1"/>
  <c r="K23939" i="2" s="1"/>
  <c r="K23940" i="2" s="1"/>
  <c r="K23941" i="2" s="1"/>
  <c r="K23942" i="2" s="1"/>
  <c r="K23943" i="2" s="1"/>
  <c r="K23944" i="2" s="1"/>
  <c r="K23945" i="2" s="1"/>
  <c r="K23946" i="2" s="1"/>
  <c r="K23947" i="2" s="1"/>
  <c r="K23948" i="2" s="1"/>
  <c r="K23949" i="2" s="1"/>
  <c r="K23950" i="2" s="1"/>
  <c r="K23951" i="2" s="1"/>
  <c r="K23952" i="2" s="1"/>
  <c r="K23953" i="2" s="1"/>
  <c r="K23954" i="2" s="1"/>
  <c r="K23955" i="2" s="1"/>
  <c r="K23956" i="2" s="1"/>
  <c r="K23957" i="2" s="1"/>
  <c r="K23958" i="2" s="1"/>
  <c r="K23959" i="2" s="1"/>
  <c r="K23960" i="2" s="1"/>
  <c r="K23961" i="2" s="1"/>
  <c r="K23962" i="2" s="1"/>
  <c r="K23963" i="2" s="1"/>
  <c r="K23964" i="2" s="1"/>
  <c r="K23965" i="2" s="1"/>
  <c r="K23966" i="2" s="1"/>
  <c r="K23967" i="2" s="1"/>
  <c r="K23968" i="2" s="1"/>
  <c r="K23969" i="2" s="1"/>
  <c r="K23970" i="2" s="1"/>
  <c r="K23971" i="2" s="1"/>
  <c r="K23972" i="2" s="1"/>
  <c r="K23973" i="2" s="1"/>
  <c r="K23974" i="2" s="1"/>
  <c r="K23975" i="2" s="1"/>
  <c r="K23976" i="2" s="1"/>
  <c r="K23977" i="2" s="1"/>
  <c r="K23978" i="2" s="1"/>
  <c r="K23979" i="2" s="1"/>
  <c r="K23980" i="2" s="1"/>
  <c r="K23981" i="2" s="1"/>
  <c r="K23982" i="2" s="1"/>
  <c r="K23983" i="2" s="1"/>
  <c r="K23984" i="2" s="1"/>
  <c r="K23985" i="2" s="1"/>
  <c r="K23986" i="2" s="1"/>
  <c r="K23987" i="2" s="1"/>
  <c r="K23988" i="2" s="1"/>
  <c r="K23989" i="2" s="1"/>
  <c r="K23990" i="2" s="1"/>
  <c r="K23991" i="2" s="1"/>
  <c r="K23992" i="2" s="1"/>
  <c r="K23993" i="2" s="1"/>
  <c r="K23994" i="2" s="1"/>
  <c r="K23995" i="2" s="1"/>
  <c r="K23996" i="2" s="1"/>
  <c r="K23997" i="2" s="1"/>
  <c r="K23998" i="2" s="1"/>
  <c r="K23999" i="2" s="1"/>
  <c r="K24000" i="2" s="1"/>
  <c r="K24001" i="2" s="1"/>
  <c r="K24002" i="2" s="1"/>
  <c r="K24003" i="2" s="1"/>
  <c r="K24004" i="2" s="1"/>
  <c r="K24005" i="2" s="1"/>
  <c r="K24006" i="2" s="1"/>
  <c r="K24007" i="2" s="1"/>
  <c r="K24008" i="2" s="1"/>
  <c r="K24009" i="2" s="1"/>
  <c r="K24010" i="2" s="1"/>
  <c r="K24011" i="2" s="1"/>
  <c r="K24012" i="2" s="1"/>
  <c r="K24013" i="2" s="1"/>
  <c r="K24014" i="2" s="1"/>
  <c r="K24015" i="2" s="1"/>
  <c r="K24016" i="2" s="1"/>
  <c r="K24017" i="2" s="1"/>
  <c r="K24018" i="2" s="1"/>
  <c r="K24019" i="2" s="1"/>
  <c r="K24020" i="2" s="1"/>
  <c r="K24021" i="2" s="1"/>
  <c r="K24022" i="2" s="1"/>
  <c r="K24023" i="2" s="1"/>
  <c r="K24024" i="2" s="1"/>
  <c r="K24025" i="2" s="1"/>
  <c r="K24026" i="2" s="1"/>
  <c r="K24027" i="2" s="1"/>
  <c r="K24028" i="2" s="1"/>
  <c r="K24029" i="2" s="1"/>
  <c r="K24030" i="2" s="1"/>
  <c r="K24031" i="2" s="1"/>
  <c r="K24032" i="2" s="1"/>
  <c r="K24033" i="2" s="1"/>
  <c r="K24034" i="2" s="1"/>
  <c r="K24035" i="2" s="1"/>
  <c r="K24036" i="2" s="1"/>
  <c r="K24037" i="2" s="1"/>
  <c r="K24038" i="2" s="1"/>
  <c r="K24039" i="2" s="1"/>
  <c r="K24040" i="2" s="1"/>
  <c r="K24041" i="2" s="1"/>
  <c r="K24042" i="2" s="1"/>
  <c r="K24043" i="2" s="1"/>
  <c r="K24044" i="2" s="1"/>
  <c r="K24045" i="2" s="1"/>
  <c r="K24046" i="2" s="1"/>
  <c r="K24047" i="2" s="1"/>
  <c r="K24048" i="2" s="1"/>
  <c r="K24049" i="2" s="1"/>
  <c r="K24050" i="2" s="1"/>
  <c r="K24051" i="2" s="1"/>
  <c r="K24052" i="2" s="1"/>
  <c r="K24053" i="2" s="1"/>
  <c r="K24054" i="2" s="1"/>
  <c r="K24055" i="2" s="1"/>
  <c r="K24056" i="2" s="1"/>
  <c r="K24057" i="2" s="1"/>
  <c r="K24058" i="2" s="1"/>
  <c r="K24059" i="2" s="1"/>
  <c r="K24060" i="2" s="1"/>
  <c r="K24061" i="2" s="1"/>
  <c r="K24062" i="2" s="1"/>
  <c r="K24063" i="2" s="1"/>
  <c r="K24064" i="2" s="1"/>
  <c r="K24065" i="2" s="1"/>
  <c r="K24066" i="2" s="1"/>
  <c r="K24067" i="2" s="1"/>
  <c r="K24068" i="2" s="1"/>
  <c r="K24069" i="2" s="1"/>
  <c r="K24070" i="2" s="1"/>
  <c r="K24071" i="2" s="1"/>
  <c r="K24072" i="2" s="1"/>
  <c r="K24073" i="2" s="1"/>
  <c r="K24074" i="2" s="1"/>
  <c r="K24075" i="2" s="1"/>
  <c r="K24076" i="2" s="1"/>
  <c r="K24077" i="2" s="1"/>
  <c r="K24078" i="2" s="1"/>
  <c r="K24079" i="2" s="1"/>
  <c r="K24080" i="2" s="1"/>
  <c r="K24081" i="2" s="1"/>
  <c r="K24082" i="2" s="1"/>
  <c r="K24083" i="2" s="1"/>
  <c r="K24084" i="2" s="1"/>
  <c r="K24085" i="2" s="1"/>
  <c r="K24086" i="2" s="1"/>
  <c r="K24087" i="2" s="1"/>
  <c r="K24088" i="2" s="1"/>
  <c r="K24089" i="2" s="1"/>
  <c r="K24090" i="2" s="1"/>
  <c r="K24091" i="2" s="1"/>
  <c r="K24092" i="2" s="1"/>
  <c r="K24093" i="2" s="1"/>
  <c r="K24094" i="2" s="1"/>
  <c r="K24095" i="2" s="1"/>
  <c r="K24096" i="2" s="1"/>
  <c r="K24097" i="2" s="1"/>
  <c r="K24098" i="2" s="1"/>
  <c r="K24099" i="2" s="1"/>
  <c r="K24100" i="2" s="1"/>
  <c r="K24101" i="2" s="1"/>
  <c r="K24102" i="2" s="1"/>
  <c r="K24103" i="2" s="1"/>
  <c r="K24104" i="2" s="1"/>
  <c r="K24105" i="2" s="1"/>
  <c r="K24106" i="2" s="1"/>
  <c r="K24107" i="2" s="1"/>
  <c r="K24108" i="2" s="1"/>
  <c r="K24109" i="2" s="1"/>
  <c r="K24110" i="2" s="1"/>
  <c r="K24111" i="2" s="1"/>
  <c r="K24112" i="2" s="1"/>
  <c r="K24113" i="2" s="1"/>
  <c r="K24114" i="2" s="1"/>
  <c r="K24115" i="2" s="1"/>
  <c r="K24116" i="2" s="1"/>
  <c r="K24117" i="2" s="1"/>
  <c r="K24118" i="2" s="1"/>
  <c r="K24119" i="2" s="1"/>
  <c r="K24120" i="2" s="1"/>
  <c r="K24121" i="2" s="1"/>
  <c r="K24122" i="2" s="1"/>
  <c r="K24123" i="2" s="1"/>
  <c r="K24124" i="2" s="1"/>
  <c r="K24125" i="2" s="1"/>
  <c r="K24126" i="2" s="1"/>
  <c r="K24127" i="2" s="1"/>
  <c r="K24128" i="2" s="1"/>
  <c r="K24129" i="2" s="1"/>
  <c r="K24130" i="2" s="1"/>
  <c r="K24131" i="2" s="1"/>
  <c r="K24132" i="2" s="1"/>
  <c r="K24133" i="2" s="1"/>
  <c r="K24134" i="2" s="1"/>
  <c r="K24135" i="2" s="1"/>
  <c r="K24136" i="2" s="1"/>
  <c r="K24137" i="2" s="1"/>
  <c r="K24138" i="2" s="1"/>
  <c r="K24139" i="2" s="1"/>
  <c r="K24140" i="2" s="1"/>
  <c r="K24141" i="2" s="1"/>
  <c r="K24142" i="2" s="1"/>
  <c r="K24143" i="2" s="1"/>
  <c r="K24144" i="2" s="1"/>
  <c r="K24145" i="2" s="1"/>
  <c r="K24146" i="2" s="1"/>
  <c r="K24147" i="2" s="1"/>
  <c r="K24148" i="2" s="1"/>
  <c r="K24149" i="2" s="1"/>
  <c r="K24150" i="2" s="1"/>
  <c r="K24151" i="2" s="1"/>
  <c r="K24152" i="2" s="1"/>
  <c r="K24153" i="2" s="1"/>
  <c r="K24154" i="2" s="1"/>
  <c r="K24155" i="2" s="1"/>
  <c r="K24156" i="2" s="1"/>
  <c r="K24157" i="2" s="1"/>
  <c r="K24158" i="2" s="1"/>
  <c r="K24159" i="2" s="1"/>
  <c r="K24160" i="2" s="1"/>
  <c r="K24161" i="2" s="1"/>
  <c r="K24162" i="2" s="1"/>
  <c r="K24163" i="2" s="1"/>
  <c r="K24164" i="2" s="1"/>
  <c r="K24165" i="2" s="1"/>
  <c r="K24166" i="2" s="1"/>
  <c r="K24167" i="2" s="1"/>
  <c r="K24168" i="2" s="1"/>
  <c r="K24169" i="2" s="1"/>
  <c r="K24170" i="2" s="1"/>
  <c r="K24171" i="2" s="1"/>
  <c r="K24172" i="2" s="1"/>
  <c r="K24173" i="2" s="1"/>
  <c r="K24174" i="2" s="1"/>
  <c r="K24175" i="2" s="1"/>
  <c r="K24176" i="2" s="1"/>
  <c r="K24177" i="2" s="1"/>
  <c r="K24178" i="2" s="1"/>
  <c r="K24179" i="2" s="1"/>
  <c r="K24180" i="2" s="1"/>
  <c r="K24181" i="2" s="1"/>
  <c r="K24182" i="2" s="1"/>
  <c r="K24183" i="2" s="1"/>
  <c r="K24184" i="2" s="1"/>
  <c r="K24185" i="2" s="1"/>
  <c r="K24186" i="2" s="1"/>
  <c r="K24187" i="2" s="1"/>
  <c r="K24188" i="2" s="1"/>
  <c r="K24189" i="2" s="1"/>
  <c r="K24190" i="2" s="1"/>
  <c r="K24191" i="2" s="1"/>
  <c r="K24192" i="2" s="1"/>
  <c r="K24193" i="2" s="1"/>
  <c r="K24194" i="2" s="1"/>
  <c r="K24195" i="2" s="1"/>
  <c r="K24196" i="2" s="1"/>
  <c r="K24197" i="2" s="1"/>
  <c r="K24198" i="2" s="1"/>
  <c r="K24199" i="2" s="1"/>
  <c r="K24200" i="2" s="1"/>
  <c r="K24201" i="2" s="1"/>
  <c r="K24202" i="2" s="1"/>
  <c r="K24203" i="2" s="1"/>
  <c r="K24204" i="2" s="1"/>
  <c r="K24205" i="2" s="1"/>
  <c r="K24206" i="2" s="1"/>
  <c r="K24207" i="2" s="1"/>
  <c r="K24208" i="2" s="1"/>
  <c r="K24209" i="2" s="1"/>
  <c r="K24210" i="2" s="1"/>
  <c r="K24211" i="2" s="1"/>
  <c r="K24212" i="2" s="1"/>
  <c r="K24213" i="2" s="1"/>
  <c r="K24214" i="2" s="1"/>
  <c r="K24215" i="2" s="1"/>
  <c r="K24216" i="2" s="1"/>
  <c r="K24217" i="2" s="1"/>
  <c r="K24218" i="2" s="1"/>
  <c r="K24219" i="2" s="1"/>
  <c r="K24220" i="2" s="1"/>
  <c r="K24221" i="2" s="1"/>
  <c r="K24222" i="2" s="1"/>
  <c r="K24223" i="2" s="1"/>
  <c r="K24224" i="2" s="1"/>
  <c r="K24225" i="2" s="1"/>
  <c r="K24226" i="2" s="1"/>
  <c r="K24227" i="2" s="1"/>
  <c r="K24228" i="2" s="1"/>
  <c r="K24229" i="2" s="1"/>
  <c r="K24230" i="2" s="1"/>
  <c r="K24231" i="2" s="1"/>
  <c r="K24232" i="2" s="1"/>
  <c r="K24233" i="2" s="1"/>
  <c r="K24234" i="2" s="1"/>
  <c r="K24235" i="2" s="1"/>
  <c r="K24236" i="2" s="1"/>
  <c r="K24237" i="2" s="1"/>
  <c r="K24238" i="2" s="1"/>
  <c r="K24239" i="2" s="1"/>
  <c r="K24240" i="2" s="1"/>
  <c r="K24241" i="2" s="1"/>
  <c r="K24242" i="2" s="1"/>
  <c r="K24243" i="2" s="1"/>
  <c r="K24244" i="2" s="1"/>
  <c r="K24245" i="2" s="1"/>
  <c r="K24246" i="2" s="1"/>
  <c r="K24247" i="2" s="1"/>
  <c r="K24248" i="2" s="1"/>
  <c r="K24249" i="2" s="1"/>
  <c r="K24250" i="2" s="1"/>
  <c r="K24251" i="2" s="1"/>
  <c r="K24252" i="2" s="1"/>
  <c r="K24253" i="2" s="1"/>
  <c r="K24254" i="2" s="1"/>
  <c r="K24255" i="2" s="1"/>
  <c r="K24256" i="2" s="1"/>
  <c r="K24257" i="2" s="1"/>
  <c r="K24258" i="2" s="1"/>
  <c r="K24259" i="2" s="1"/>
  <c r="K24260" i="2" s="1"/>
  <c r="K24261" i="2" s="1"/>
  <c r="K24262" i="2" s="1"/>
  <c r="K24263" i="2" s="1"/>
  <c r="K24264" i="2" s="1"/>
  <c r="K24265" i="2" s="1"/>
  <c r="K24266" i="2" s="1"/>
  <c r="K24267" i="2" s="1"/>
  <c r="K24268" i="2" s="1"/>
  <c r="K24269" i="2" s="1"/>
  <c r="K24270" i="2" s="1"/>
  <c r="K24271" i="2" s="1"/>
  <c r="K24272" i="2" s="1"/>
  <c r="K24273" i="2" s="1"/>
  <c r="K24274" i="2" s="1"/>
  <c r="K24275" i="2" s="1"/>
  <c r="K24276" i="2" s="1"/>
  <c r="K24277" i="2" s="1"/>
  <c r="K24278" i="2" s="1"/>
  <c r="K24279" i="2" s="1"/>
  <c r="K24280" i="2" s="1"/>
  <c r="K24281" i="2" s="1"/>
  <c r="K24282" i="2" s="1"/>
  <c r="K24283" i="2" s="1"/>
  <c r="K24284" i="2" s="1"/>
  <c r="K24285" i="2" s="1"/>
  <c r="K24286" i="2" s="1"/>
  <c r="K24287" i="2" s="1"/>
  <c r="K24288" i="2" s="1"/>
  <c r="K24289" i="2" s="1"/>
  <c r="K24290" i="2" s="1"/>
  <c r="K24291" i="2" s="1"/>
  <c r="K24292" i="2" s="1"/>
  <c r="K24293" i="2" s="1"/>
  <c r="K24294" i="2" s="1"/>
  <c r="K24295" i="2" s="1"/>
  <c r="K24296" i="2" s="1"/>
  <c r="K24297" i="2" s="1"/>
  <c r="K24298" i="2" s="1"/>
  <c r="K24299" i="2" s="1"/>
  <c r="K24300" i="2" s="1"/>
  <c r="K24301" i="2" s="1"/>
  <c r="K24302" i="2" s="1"/>
  <c r="K24303" i="2" s="1"/>
  <c r="K24304" i="2" s="1"/>
  <c r="K24305" i="2" s="1"/>
  <c r="K24306" i="2" s="1"/>
  <c r="K24307" i="2" s="1"/>
  <c r="K24308" i="2" s="1"/>
  <c r="K24309" i="2" s="1"/>
  <c r="K24310" i="2" s="1"/>
  <c r="K24311" i="2" s="1"/>
  <c r="K24312" i="2" s="1"/>
  <c r="K24313" i="2" s="1"/>
  <c r="K24314" i="2" s="1"/>
  <c r="K24315" i="2" s="1"/>
  <c r="K24316" i="2" s="1"/>
  <c r="K24317" i="2" s="1"/>
  <c r="K24318" i="2" s="1"/>
  <c r="K24319" i="2" s="1"/>
  <c r="K24320" i="2" s="1"/>
  <c r="K24321" i="2" s="1"/>
  <c r="K24322" i="2" s="1"/>
  <c r="K24323" i="2" s="1"/>
  <c r="K24324" i="2" s="1"/>
  <c r="K24325" i="2" s="1"/>
  <c r="K24326" i="2" s="1"/>
  <c r="K24327" i="2" s="1"/>
  <c r="K24328" i="2" s="1"/>
  <c r="K24329" i="2" s="1"/>
  <c r="K24330" i="2" s="1"/>
  <c r="K24331" i="2" s="1"/>
  <c r="K24332" i="2" s="1"/>
  <c r="K24333" i="2" s="1"/>
  <c r="K24334" i="2" s="1"/>
  <c r="K24335" i="2" s="1"/>
  <c r="K24336" i="2" s="1"/>
  <c r="K24337" i="2" s="1"/>
  <c r="K24338" i="2" s="1"/>
  <c r="K24339" i="2" s="1"/>
  <c r="K24340" i="2" s="1"/>
  <c r="K24341" i="2" s="1"/>
  <c r="K24342" i="2" s="1"/>
  <c r="K24343" i="2" s="1"/>
  <c r="K24344" i="2" s="1"/>
  <c r="K24345" i="2" s="1"/>
  <c r="K24346" i="2" s="1"/>
  <c r="K24347" i="2" s="1"/>
  <c r="K24348" i="2" s="1"/>
  <c r="K24349" i="2" s="1"/>
  <c r="K24350" i="2" s="1"/>
  <c r="K24351" i="2" s="1"/>
  <c r="K24352" i="2" s="1"/>
  <c r="K24353" i="2" s="1"/>
  <c r="K24354" i="2" s="1"/>
  <c r="K24355" i="2" s="1"/>
  <c r="K24356" i="2" s="1"/>
  <c r="K24357" i="2" s="1"/>
  <c r="K24358" i="2" s="1"/>
  <c r="K24359" i="2" s="1"/>
  <c r="K24360" i="2" s="1"/>
  <c r="K24361" i="2" s="1"/>
  <c r="K24362" i="2" s="1"/>
  <c r="K24363" i="2" s="1"/>
  <c r="K24364" i="2" s="1"/>
  <c r="K24365" i="2" s="1"/>
  <c r="K24366" i="2" s="1"/>
  <c r="K24367" i="2" s="1"/>
  <c r="K24368" i="2" s="1"/>
  <c r="K24369" i="2" s="1"/>
  <c r="K24370" i="2" s="1"/>
  <c r="K24371" i="2" s="1"/>
  <c r="K24372" i="2" s="1"/>
  <c r="K24373" i="2" s="1"/>
  <c r="K24374" i="2" s="1"/>
  <c r="K24375" i="2" s="1"/>
  <c r="K24376" i="2" s="1"/>
  <c r="K24377" i="2" s="1"/>
  <c r="K24378" i="2" s="1"/>
  <c r="K24379" i="2" s="1"/>
  <c r="K24380" i="2" s="1"/>
  <c r="K24381" i="2" s="1"/>
  <c r="K24382" i="2" s="1"/>
  <c r="K24383" i="2" s="1"/>
  <c r="K24384" i="2" s="1"/>
  <c r="K24385" i="2" s="1"/>
  <c r="K24386" i="2" s="1"/>
  <c r="K24387" i="2" s="1"/>
  <c r="K24388" i="2" s="1"/>
  <c r="K24389" i="2" s="1"/>
  <c r="K24390" i="2" s="1"/>
  <c r="K24391" i="2" s="1"/>
  <c r="K24392" i="2" s="1"/>
  <c r="K24393" i="2" s="1"/>
  <c r="K24394" i="2" s="1"/>
  <c r="K24395" i="2" s="1"/>
  <c r="K24396" i="2" s="1"/>
  <c r="K24397" i="2" s="1"/>
  <c r="K24398" i="2" s="1"/>
  <c r="K24399" i="2" s="1"/>
  <c r="K24400" i="2" s="1"/>
  <c r="K24401" i="2" s="1"/>
  <c r="K24402" i="2" s="1"/>
  <c r="K24403" i="2" s="1"/>
  <c r="K24404" i="2" s="1"/>
  <c r="K24405" i="2" s="1"/>
  <c r="K24406" i="2" s="1"/>
  <c r="K24407" i="2" s="1"/>
  <c r="K24408" i="2" s="1"/>
  <c r="K24409" i="2" s="1"/>
  <c r="K24410" i="2" s="1"/>
  <c r="K24411" i="2" s="1"/>
  <c r="K24412" i="2" s="1"/>
  <c r="K24413" i="2" s="1"/>
  <c r="K24414" i="2" s="1"/>
  <c r="K24415" i="2" s="1"/>
  <c r="K24416" i="2" s="1"/>
  <c r="K24417" i="2" s="1"/>
  <c r="K24418" i="2" s="1"/>
  <c r="K24419" i="2" s="1"/>
  <c r="K24420" i="2" s="1"/>
  <c r="K24421" i="2" s="1"/>
  <c r="K24422" i="2" s="1"/>
  <c r="K24423" i="2" s="1"/>
  <c r="K24424" i="2" s="1"/>
  <c r="K24425" i="2" s="1"/>
  <c r="K24426" i="2" s="1"/>
  <c r="K24427" i="2" s="1"/>
  <c r="K24428" i="2" s="1"/>
  <c r="K24429" i="2" s="1"/>
  <c r="K24430" i="2" s="1"/>
  <c r="K24431" i="2" s="1"/>
  <c r="K24432" i="2" s="1"/>
  <c r="K24433" i="2" s="1"/>
  <c r="K24434" i="2" s="1"/>
  <c r="K24435" i="2" s="1"/>
  <c r="K24436" i="2" s="1"/>
  <c r="K24437" i="2" s="1"/>
  <c r="K24438" i="2" s="1"/>
  <c r="K24439" i="2" s="1"/>
  <c r="K24440" i="2" s="1"/>
  <c r="K24441" i="2" s="1"/>
  <c r="K24442" i="2" s="1"/>
  <c r="K24443" i="2" s="1"/>
  <c r="K24444" i="2" s="1"/>
  <c r="K24445" i="2" s="1"/>
  <c r="K24446" i="2" s="1"/>
  <c r="K24447" i="2" s="1"/>
  <c r="K24448" i="2" s="1"/>
  <c r="K24449" i="2" s="1"/>
  <c r="K24450" i="2" s="1"/>
  <c r="K24451" i="2" s="1"/>
  <c r="K24452" i="2" s="1"/>
  <c r="K24453" i="2" s="1"/>
  <c r="K24454" i="2" s="1"/>
  <c r="K24455" i="2" s="1"/>
  <c r="K24456" i="2" s="1"/>
  <c r="K24457" i="2" s="1"/>
  <c r="K24458" i="2" s="1"/>
  <c r="K24459" i="2" s="1"/>
  <c r="K24460" i="2" s="1"/>
  <c r="K24461" i="2" s="1"/>
  <c r="K24462" i="2" s="1"/>
  <c r="K24463" i="2" s="1"/>
  <c r="K24464" i="2" s="1"/>
  <c r="K24465" i="2" s="1"/>
  <c r="K24466" i="2" s="1"/>
  <c r="K24467" i="2" s="1"/>
  <c r="K24468" i="2" s="1"/>
  <c r="K24469" i="2" s="1"/>
  <c r="K24470" i="2" s="1"/>
  <c r="K24471" i="2" s="1"/>
  <c r="K24472" i="2" s="1"/>
  <c r="K24473" i="2" s="1"/>
  <c r="K24474" i="2" s="1"/>
  <c r="K24475" i="2" s="1"/>
  <c r="K24476" i="2" s="1"/>
  <c r="K24477" i="2" s="1"/>
  <c r="K24478" i="2" s="1"/>
  <c r="K24479" i="2" s="1"/>
  <c r="K24480" i="2" s="1"/>
  <c r="K24481" i="2" s="1"/>
  <c r="K24482" i="2" s="1"/>
  <c r="K24483" i="2" s="1"/>
  <c r="K24484" i="2" s="1"/>
  <c r="K24485" i="2" s="1"/>
  <c r="K24486" i="2" s="1"/>
  <c r="K24487" i="2" s="1"/>
  <c r="K24488" i="2" s="1"/>
  <c r="K24489" i="2" s="1"/>
  <c r="K24490" i="2" s="1"/>
  <c r="K24491" i="2" s="1"/>
  <c r="K24492" i="2" s="1"/>
  <c r="K24493" i="2" s="1"/>
  <c r="K24494" i="2" s="1"/>
  <c r="K24495" i="2" s="1"/>
  <c r="K24496" i="2" s="1"/>
  <c r="K24497" i="2" s="1"/>
  <c r="K24498" i="2" s="1"/>
  <c r="K24499" i="2" s="1"/>
  <c r="K24500" i="2" s="1"/>
  <c r="K24501" i="2" s="1"/>
  <c r="K24502" i="2" s="1"/>
  <c r="K24503" i="2" s="1"/>
  <c r="K24504" i="2" s="1"/>
  <c r="K24505" i="2" s="1"/>
  <c r="K24506" i="2" s="1"/>
  <c r="K24507" i="2" s="1"/>
  <c r="K24508" i="2" s="1"/>
  <c r="K24509" i="2" s="1"/>
  <c r="K24510" i="2" s="1"/>
  <c r="K24511" i="2" s="1"/>
  <c r="K24512" i="2" s="1"/>
  <c r="K24513" i="2" s="1"/>
  <c r="K24514" i="2" s="1"/>
  <c r="K24515" i="2" s="1"/>
  <c r="K24516" i="2" s="1"/>
  <c r="K24517" i="2" s="1"/>
  <c r="K24518" i="2" s="1"/>
  <c r="K24519" i="2" s="1"/>
  <c r="K24520" i="2" s="1"/>
  <c r="K24521" i="2" s="1"/>
  <c r="K24522" i="2" s="1"/>
  <c r="K24523" i="2" s="1"/>
  <c r="K24524" i="2" s="1"/>
  <c r="K24525" i="2" s="1"/>
  <c r="K24526" i="2" s="1"/>
  <c r="K24527" i="2" s="1"/>
  <c r="K24528" i="2" s="1"/>
  <c r="K24529" i="2" s="1"/>
  <c r="K24530" i="2" s="1"/>
  <c r="K24531" i="2" s="1"/>
  <c r="K24532" i="2" s="1"/>
  <c r="K24533" i="2" s="1"/>
  <c r="K24534" i="2" s="1"/>
  <c r="K24535" i="2" s="1"/>
  <c r="K24536" i="2" s="1"/>
  <c r="K24537" i="2" s="1"/>
  <c r="K24538" i="2" s="1"/>
  <c r="K24539" i="2" s="1"/>
  <c r="K24540" i="2" s="1"/>
  <c r="K24541" i="2" s="1"/>
  <c r="K24542" i="2" s="1"/>
  <c r="K24543" i="2" s="1"/>
  <c r="K24544" i="2" s="1"/>
  <c r="K24545" i="2" s="1"/>
  <c r="K24546" i="2" s="1"/>
  <c r="K24547" i="2" s="1"/>
  <c r="K24548" i="2" s="1"/>
  <c r="K24549" i="2" s="1"/>
  <c r="K24550" i="2" s="1"/>
  <c r="K24551" i="2" s="1"/>
  <c r="K24552" i="2" s="1"/>
  <c r="K24553" i="2" s="1"/>
  <c r="K24554" i="2" s="1"/>
  <c r="K24555" i="2" s="1"/>
  <c r="K24556" i="2" s="1"/>
  <c r="K24557" i="2" s="1"/>
  <c r="K24558" i="2" s="1"/>
  <c r="K24559" i="2" s="1"/>
  <c r="K24560" i="2" s="1"/>
  <c r="K24561" i="2" s="1"/>
  <c r="K24562" i="2" s="1"/>
  <c r="K24563" i="2" s="1"/>
  <c r="K24564" i="2" s="1"/>
  <c r="K24565" i="2" s="1"/>
  <c r="K24566" i="2" s="1"/>
  <c r="K24567" i="2" s="1"/>
  <c r="K24568" i="2" s="1"/>
  <c r="K24569" i="2" s="1"/>
  <c r="K24570" i="2" s="1"/>
  <c r="K24571" i="2" s="1"/>
  <c r="K24572" i="2" s="1"/>
  <c r="K24573" i="2" s="1"/>
  <c r="K24574" i="2" s="1"/>
  <c r="K24575" i="2" s="1"/>
  <c r="K24576" i="2" s="1"/>
  <c r="K24577" i="2" s="1"/>
  <c r="K24578" i="2" s="1"/>
  <c r="K24579" i="2" s="1"/>
  <c r="K24580" i="2" s="1"/>
  <c r="K24581" i="2" s="1"/>
  <c r="K24582" i="2" s="1"/>
  <c r="K24583" i="2" s="1"/>
  <c r="K24584" i="2" s="1"/>
  <c r="K24585" i="2" s="1"/>
  <c r="K24586" i="2" s="1"/>
  <c r="K24587" i="2" s="1"/>
  <c r="K24588" i="2" s="1"/>
  <c r="K24589" i="2" s="1"/>
  <c r="K24590" i="2" s="1"/>
  <c r="K24591" i="2" s="1"/>
  <c r="K24592" i="2" s="1"/>
  <c r="K24593" i="2" s="1"/>
  <c r="K24594" i="2" s="1"/>
  <c r="K24595" i="2" s="1"/>
  <c r="K24596" i="2" s="1"/>
  <c r="K24597" i="2" s="1"/>
  <c r="K24598" i="2" s="1"/>
  <c r="K24599" i="2" s="1"/>
  <c r="K24600" i="2" s="1"/>
  <c r="K24601" i="2" s="1"/>
  <c r="K24602" i="2" s="1"/>
  <c r="K24603" i="2" s="1"/>
  <c r="K24604" i="2" s="1"/>
  <c r="K24605" i="2" s="1"/>
  <c r="K24606" i="2" s="1"/>
  <c r="K24607" i="2" s="1"/>
  <c r="K24608" i="2" s="1"/>
  <c r="K24609" i="2" s="1"/>
  <c r="K24610" i="2" s="1"/>
  <c r="K24611" i="2" s="1"/>
  <c r="K24612" i="2" s="1"/>
  <c r="K24613" i="2" s="1"/>
  <c r="K24614" i="2" s="1"/>
  <c r="K24615" i="2" s="1"/>
  <c r="K24616" i="2" s="1"/>
  <c r="K24617" i="2" s="1"/>
  <c r="K24618" i="2" s="1"/>
  <c r="K24619" i="2" s="1"/>
  <c r="K24620" i="2" s="1"/>
  <c r="K24621" i="2" s="1"/>
  <c r="K24622" i="2" s="1"/>
  <c r="K24623" i="2" s="1"/>
  <c r="K24624" i="2" s="1"/>
  <c r="K24625" i="2" s="1"/>
  <c r="K24626" i="2" s="1"/>
  <c r="K24627" i="2" s="1"/>
  <c r="K24628" i="2" s="1"/>
  <c r="K24629" i="2" s="1"/>
  <c r="K24630" i="2" s="1"/>
  <c r="K24631" i="2" s="1"/>
  <c r="K24632" i="2" s="1"/>
  <c r="K24633" i="2" s="1"/>
  <c r="K24634" i="2" s="1"/>
  <c r="K24635" i="2" s="1"/>
  <c r="K24636" i="2" s="1"/>
  <c r="K24637" i="2" s="1"/>
  <c r="K24638" i="2" s="1"/>
  <c r="K24639" i="2" s="1"/>
  <c r="K24640" i="2" s="1"/>
  <c r="K24641" i="2" s="1"/>
  <c r="K24642" i="2" s="1"/>
  <c r="K24643" i="2" s="1"/>
  <c r="K24644" i="2" s="1"/>
  <c r="K24645" i="2" s="1"/>
  <c r="K24646" i="2" s="1"/>
  <c r="K24647" i="2" s="1"/>
  <c r="K24648" i="2" s="1"/>
  <c r="K24649" i="2" s="1"/>
  <c r="K24650" i="2" s="1"/>
  <c r="K24651" i="2" s="1"/>
  <c r="K24652" i="2" s="1"/>
  <c r="K24653" i="2" s="1"/>
  <c r="K24654" i="2" s="1"/>
  <c r="K24655" i="2" s="1"/>
  <c r="K24656" i="2" s="1"/>
  <c r="K24657" i="2" s="1"/>
  <c r="K24658" i="2" s="1"/>
  <c r="K24659" i="2" s="1"/>
  <c r="K24660" i="2" s="1"/>
  <c r="K24661" i="2" s="1"/>
  <c r="K24662" i="2" s="1"/>
  <c r="K24663" i="2" s="1"/>
  <c r="K24664" i="2" s="1"/>
  <c r="K24665" i="2" s="1"/>
  <c r="K24666" i="2" s="1"/>
  <c r="K24667" i="2" s="1"/>
  <c r="K24668" i="2" s="1"/>
  <c r="K24669" i="2" s="1"/>
  <c r="K24670" i="2" s="1"/>
  <c r="K24671" i="2" s="1"/>
  <c r="K24672" i="2" s="1"/>
  <c r="K24673" i="2" s="1"/>
  <c r="K24674" i="2" s="1"/>
  <c r="K24675" i="2" s="1"/>
  <c r="K24676" i="2" s="1"/>
  <c r="K24677" i="2" s="1"/>
  <c r="K24678" i="2" s="1"/>
  <c r="K24679" i="2" s="1"/>
  <c r="K24680" i="2" s="1"/>
  <c r="K24681" i="2" s="1"/>
  <c r="K24682" i="2" s="1"/>
  <c r="K24683" i="2" s="1"/>
  <c r="K24684" i="2" s="1"/>
  <c r="K24685" i="2" s="1"/>
  <c r="K24686" i="2" s="1"/>
  <c r="K24687" i="2" s="1"/>
  <c r="K24688" i="2" s="1"/>
  <c r="K24689" i="2" s="1"/>
  <c r="K24690" i="2" s="1"/>
  <c r="K24691" i="2" s="1"/>
  <c r="K24692" i="2" s="1"/>
  <c r="K24693" i="2" s="1"/>
  <c r="K24694" i="2" s="1"/>
  <c r="K24695" i="2" s="1"/>
  <c r="K24696" i="2" s="1"/>
  <c r="K24697" i="2" s="1"/>
  <c r="K24698" i="2" s="1"/>
  <c r="K24699" i="2" s="1"/>
  <c r="K24700" i="2" s="1"/>
  <c r="K24701" i="2" s="1"/>
  <c r="K24702" i="2" s="1"/>
  <c r="K24703" i="2" s="1"/>
  <c r="K24704" i="2" s="1"/>
  <c r="K24705" i="2" s="1"/>
  <c r="K24706" i="2" s="1"/>
  <c r="K24707" i="2" s="1"/>
  <c r="K24708" i="2" s="1"/>
  <c r="K24709" i="2" s="1"/>
  <c r="K24710" i="2" s="1"/>
  <c r="K24711" i="2" s="1"/>
  <c r="K24712" i="2" s="1"/>
  <c r="K24713" i="2" s="1"/>
  <c r="K24714" i="2" s="1"/>
  <c r="K24715" i="2" s="1"/>
  <c r="K24716" i="2" s="1"/>
  <c r="K24717" i="2" s="1"/>
  <c r="K24718" i="2" s="1"/>
  <c r="K24719" i="2" s="1"/>
  <c r="K24720" i="2" s="1"/>
  <c r="K24721" i="2" s="1"/>
  <c r="K24722" i="2" s="1"/>
  <c r="K24723" i="2" s="1"/>
  <c r="K24724" i="2" s="1"/>
  <c r="K24725" i="2" s="1"/>
  <c r="K24726" i="2" s="1"/>
  <c r="K24727" i="2" s="1"/>
  <c r="K24728" i="2" s="1"/>
  <c r="K24729" i="2" s="1"/>
  <c r="K24730" i="2" s="1"/>
  <c r="K24731" i="2" s="1"/>
  <c r="K24732" i="2" s="1"/>
  <c r="K24733" i="2" s="1"/>
  <c r="K24734" i="2" s="1"/>
  <c r="K24735" i="2" s="1"/>
  <c r="K24736" i="2" s="1"/>
  <c r="K24737" i="2" s="1"/>
  <c r="K24738" i="2" s="1"/>
  <c r="K24739" i="2" s="1"/>
  <c r="K24740" i="2" s="1"/>
  <c r="K24741" i="2" s="1"/>
  <c r="K24742" i="2" s="1"/>
  <c r="K24743" i="2" s="1"/>
  <c r="K24744" i="2" s="1"/>
  <c r="K24745" i="2" s="1"/>
  <c r="K24746" i="2" s="1"/>
  <c r="K24747" i="2" s="1"/>
  <c r="K24748" i="2" s="1"/>
  <c r="K24749" i="2" s="1"/>
  <c r="K24750" i="2" s="1"/>
  <c r="K24751" i="2" s="1"/>
  <c r="K24752" i="2" s="1"/>
  <c r="K24753" i="2" s="1"/>
  <c r="K24754" i="2" s="1"/>
  <c r="K24755" i="2" s="1"/>
  <c r="K24756" i="2" s="1"/>
  <c r="K24757" i="2" s="1"/>
  <c r="K24758" i="2" s="1"/>
  <c r="K24759" i="2" s="1"/>
  <c r="K24760" i="2" s="1"/>
  <c r="K24761" i="2" s="1"/>
  <c r="K24762" i="2" s="1"/>
  <c r="K24763" i="2" s="1"/>
  <c r="K24764" i="2" s="1"/>
  <c r="K24765" i="2" s="1"/>
  <c r="K24766" i="2" s="1"/>
  <c r="K24767" i="2" s="1"/>
  <c r="K24768" i="2" s="1"/>
  <c r="K24769" i="2" s="1"/>
  <c r="K24770" i="2" s="1"/>
  <c r="K24771" i="2" s="1"/>
  <c r="K24772" i="2" s="1"/>
  <c r="K24773" i="2" s="1"/>
  <c r="K24774" i="2" s="1"/>
  <c r="K24775" i="2" s="1"/>
  <c r="K24776" i="2" s="1"/>
  <c r="K24777" i="2" s="1"/>
  <c r="K24778" i="2" s="1"/>
  <c r="K24779" i="2" s="1"/>
  <c r="K24780" i="2" s="1"/>
  <c r="K24781" i="2" s="1"/>
  <c r="K24782" i="2" s="1"/>
  <c r="K24783" i="2" s="1"/>
  <c r="K24784" i="2" s="1"/>
  <c r="K24785" i="2" s="1"/>
  <c r="K24786" i="2" s="1"/>
  <c r="K24787" i="2" s="1"/>
  <c r="K24788" i="2" s="1"/>
  <c r="K24789" i="2" s="1"/>
  <c r="K24790" i="2" s="1"/>
  <c r="K24791" i="2" s="1"/>
  <c r="K24792" i="2" s="1"/>
  <c r="K24793" i="2" s="1"/>
  <c r="K24794" i="2" s="1"/>
  <c r="K24795" i="2" s="1"/>
  <c r="K24796" i="2" s="1"/>
  <c r="K24797" i="2" s="1"/>
  <c r="K24798" i="2" s="1"/>
  <c r="K24799" i="2" s="1"/>
  <c r="K24800" i="2" s="1"/>
  <c r="K24801" i="2" s="1"/>
  <c r="K24802" i="2" s="1"/>
  <c r="K24803" i="2" s="1"/>
  <c r="K24804" i="2" s="1"/>
  <c r="K24805" i="2" s="1"/>
  <c r="K24806" i="2" s="1"/>
  <c r="K24807" i="2" s="1"/>
  <c r="K24808" i="2" s="1"/>
  <c r="K24809" i="2" s="1"/>
  <c r="K24810" i="2" s="1"/>
  <c r="K24811" i="2" s="1"/>
  <c r="K24812" i="2" s="1"/>
  <c r="K24813" i="2" s="1"/>
  <c r="K24814" i="2" s="1"/>
  <c r="K24815" i="2" s="1"/>
  <c r="K24816" i="2" s="1"/>
  <c r="K24817" i="2" s="1"/>
  <c r="K24818" i="2" s="1"/>
  <c r="K24819" i="2" s="1"/>
  <c r="K24820" i="2" s="1"/>
  <c r="K24821" i="2" s="1"/>
  <c r="K24822" i="2" s="1"/>
  <c r="K24823" i="2" s="1"/>
  <c r="K24824" i="2" s="1"/>
  <c r="K24825" i="2" s="1"/>
  <c r="K24826" i="2" s="1"/>
  <c r="K24827" i="2" s="1"/>
  <c r="K24828" i="2" s="1"/>
  <c r="K24829" i="2" s="1"/>
  <c r="K24830" i="2" s="1"/>
  <c r="K24831" i="2" s="1"/>
  <c r="K24832" i="2" s="1"/>
  <c r="K24833" i="2" s="1"/>
  <c r="K24834" i="2" s="1"/>
  <c r="K24835" i="2" s="1"/>
  <c r="K24836" i="2" s="1"/>
  <c r="K24837" i="2" s="1"/>
  <c r="K24838" i="2" s="1"/>
  <c r="K24839" i="2" s="1"/>
  <c r="K24840" i="2" s="1"/>
  <c r="K24841" i="2" s="1"/>
  <c r="K24842" i="2" s="1"/>
  <c r="K24843" i="2" s="1"/>
  <c r="K24844" i="2" s="1"/>
  <c r="K24845" i="2" s="1"/>
  <c r="K24846" i="2" s="1"/>
  <c r="K24847" i="2" s="1"/>
  <c r="K24848" i="2" s="1"/>
  <c r="K24849" i="2" s="1"/>
  <c r="K24850" i="2" s="1"/>
  <c r="K24851" i="2" s="1"/>
  <c r="K24852" i="2" s="1"/>
  <c r="K24853" i="2" s="1"/>
  <c r="K24854" i="2" s="1"/>
  <c r="K24855" i="2" s="1"/>
  <c r="K24856" i="2" s="1"/>
  <c r="K24857" i="2" s="1"/>
  <c r="K24858" i="2" s="1"/>
  <c r="K24859" i="2" s="1"/>
  <c r="K24860" i="2" s="1"/>
  <c r="K24861" i="2" s="1"/>
  <c r="K24862" i="2" s="1"/>
  <c r="K24863" i="2" s="1"/>
  <c r="K24864" i="2" s="1"/>
  <c r="K24865" i="2" s="1"/>
  <c r="K24866" i="2" s="1"/>
  <c r="K24867" i="2" s="1"/>
  <c r="K24868" i="2" s="1"/>
  <c r="K24869" i="2" s="1"/>
  <c r="K24870" i="2" s="1"/>
  <c r="K24871" i="2" s="1"/>
  <c r="K24872" i="2" s="1"/>
  <c r="K24873" i="2" s="1"/>
  <c r="K24874" i="2" s="1"/>
  <c r="K24875" i="2" s="1"/>
  <c r="K24876" i="2" s="1"/>
  <c r="K24877" i="2" s="1"/>
  <c r="K24878" i="2" s="1"/>
  <c r="K24879" i="2" s="1"/>
  <c r="K24880" i="2" s="1"/>
  <c r="K24881" i="2" s="1"/>
  <c r="K24882" i="2" s="1"/>
  <c r="K24883" i="2" s="1"/>
  <c r="K24884" i="2" s="1"/>
  <c r="K24885" i="2" s="1"/>
  <c r="K24886" i="2" s="1"/>
  <c r="K24887" i="2" s="1"/>
  <c r="K24888" i="2" s="1"/>
  <c r="K24889" i="2" s="1"/>
  <c r="K24890" i="2" s="1"/>
  <c r="K24891" i="2" s="1"/>
  <c r="K24892" i="2" s="1"/>
  <c r="K24893" i="2" s="1"/>
  <c r="K24894" i="2" s="1"/>
  <c r="K24895" i="2" s="1"/>
  <c r="K24896" i="2" s="1"/>
  <c r="K24897" i="2" s="1"/>
  <c r="K24898" i="2" s="1"/>
  <c r="K24899" i="2" s="1"/>
  <c r="K24900" i="2" s="1"/>
  <c r="K24901" i="2" s="1"/>
  <c r="K24902" i="2" s="1"/>
  <c r="K24903" i="2" s="1"/>
  <c r="K24904" i="2" s="1"/>
  <c r="K24905" i="2" s="1"/>
  <c r="K24906" i="2" s="1"/>
  <c r="K24907" i="2" s="1"/>
  <c r="K24908" i="2" s="1"/>
  <c r="K24909" i="2" s="1"/>
  <c r="K24910" i="2" s="1"/>
  <c r="K24911" i="2" s="1"/>
  <c r="K24912" i="2" s="1"/>
  <c r="K24913" i="2" s="1"/>
  <c r="K24914" i="2" s="1"/>
  <c r="K24915" i="2" s="1"/>
  <c r="K24916" i="2" s="1"/>
  <c r="K24917" i="2" s="1"/>
  <c r="K24918" i="2" s="1"/>
  <c r="K24919" i="2" s="1"/>
  <c r="K24920" i="2" s="1"/>
  <c r="K24921" i="2" s="1"/>
  <c r="K24922" i="2" s="1"/>
  <c r="K24923" i="2" s="1"/>
  <c r="K24924" i="2" s="1"/>
  <c r="K24925" i="2" s="1"/>
  <c r="K24926" i="2" s="1"/>
  <c r="K24927" i="2" s="1"/>
  <c r="K24928" i="2" s="1"/>
  <c r="K24929" i="2" s="1"/>
  <c r="K24930" i="2" s="1"/>
  <c r="K24931" i="2" s="1"/>
  <c r="K24932" i="2" s="1"/>
  <c r="K24933" i="2" s="1"/>
  <c r="K24934" i="2" s="1"/>
  <c r="K24935" i="2" s="1"/>
  <c r="K24936" i="2" s="1"/>
  <c r="K24937" i="2" s="1"/>
  <c r="K24938" i="2" s="1"/>
  <c r="K24939" i="2" s="1"/>
  <c r="K24940" i="2" s="1"/>
  <c r="K24941" i="2" s="1"/>
  <c r="K24942" i="2" s="1"/>
  <c r="K24943" i="2" s="1"/>
  <c r="K24944" i="2" s="1"/>
  <c r="K24945" i="2" s="1"/>
  <c r="K24946" i="2" s="1"/>
  <c r="K24947" i="2" s="1"/>
  <c r="K24948" i="2" s="1"/>
  <c r="K24949" i="2" s="1"/>
  <c r="K24950" i="2" s="1"/>
  <c r="K24951" i="2" s="1"/>
  <c r="K24952" i="2" s="1"/>
  <c r="K24953" i="2" s="1"/>
  <c r="K24954" i="2" s="1"/>
  <c r="K24955" i="2" s="1"/>
  <c r="K24956" i="2" s="1"/>
  <c r="K24957" i="2" s="1"/>
  <c r="K24958" i="2" s="1"/>
  <c r="K24959" i="2" s="1"/>
  <c r="K24960" i="2" s="1"/>
  <c r="K24961" i="2" s="1"/>
  <c r="K24962" i="2" s="1"/>
  <c r="K24963" i="2" s="1"/>
  <c r="K24964" i="2" s="1"/>
  <c r="K24965" i="2" s="1"/>
  <c r="K24966" i="2" s="1"/>
  <c r="K24967" i="2" s="1"/>
  <c r="K24968" i="2" s="1"/>
  <c r="K24969" i="2" s="1"/>
  <c r="K24970" i="2" s="1"/>
  <c r="K24971" i="2" s="1"/>
  <c r="K24972" i="2" s="1"/>
  <c r="K24973" i="2" s="1"/>
  <c r="K24974" i="2" s="1"/>
  <c r="K24975" i="2" s="1"/>
  <c r="K24976" i="2" s="1"/>
  <c r="K24977" i="2" s="1"/>
  <c r="K24978" i="2" s="1"/>
  <c r="K24979" i="2" s="1"/>
  <c r="K24980" i="2" s="1"/>
  <c r="K24981" i="2" s="1"/>
  <c r="K24982" i="2" s="1"/>
  <c r="K24983" i="2" s="1"/>
  <c r="K24984" i="2" s="1"/>
  <c r="K24985" i="2" s="1"/>
  <c r="K24986" i="2" s="1"/>
  <c r="K24987" i="2" s="1"/>
  <c r="K24988" i="2" s="1"/>
  <c r="K24989" i="2" s="1"/>
  <c r="K24990" i="2" s="1"/>
  <c r="K24991" i="2" s="1"/>
  <c r="K24992" i="2" s="1"/>
  <c r="K24993" i="2" s="1"/>
  <c r="K24994" i="2" s="1"/>
  <c r="K24995" i="2" s="1"/>
  <c r="K24996" i="2" s="1"/>
  <c r="K24997" i="2" s="1"/>
  <c r="K24998" i="2" s="1"/>
  <c r="K24999" i="2" s="1"/>
  <c r="K25000" i="2" s="1"/>
  <c r="K25001" i="2" s="1"/>
  <c r="K25002" i="2" s="1"/>
  <c r="K25003" i="2" s="1"/>
  <c r="K25004" i="2" s="1"/>
  <c r="K25005" i="2" s="1"/>
  <c r="K25006" i="2" s="1"/>
  <c r="K25007" i="2" s="1"/>
  <c r="K25008" i="2" s="1"/>
  <c r="K25009" i="2" s="1"/>
  <c r="Q12" i="1"/>
  <c r="R12" i="1" s="1"/>
  <c r="O13" i="1"/>
  <c r="P13" i="1" s="1"/>
  <c r="Y13" i="8"/>
  <c r="Q13" i="1" l="1"/>
  <c r="R13" i="1" s="1"/>
  <c r="O14" i="1"/>
  <c r="P14" i="1" s="1"/>
  <c r="Y14" i="8"/>
  <c r="Q14" i="1" l="1"/>
  <c r="R14" i="1" s="1"/>
  <c r="O15" i="1"/>
  <c r="P15" i="1" s="1"/>
  <c r="Y15" i="8"/>
  <c r="Q15" i="1" l="1"/>
  <c r="R15" i="1" s="1"/>
  <c r="Y16" i="8"/>
  <c r="M3" i="1" l="1"/>
  <c r="M16" i="1" s="1"/>
  <c r="S5" i="1" l="1"/>
  <c r="S6" i="1" s="1"/>
  <c r="S7" i="1" s="1"/>
  <c r="S8" i="1" s="1"/>
  <c r="Z5" i="8"/>
  <c r="Z6" i="8" l="1"/>
  <c r="Z7" i="8" l="1"/>
  <c r="Z8" i="8" l="1"/>
  <c r="Z9" i="8" l="1"/>
  <c r="S9" i="1" l="1"/>
  <c r="Z10" i="8" l="1"/>
  <c r="S10" i="1" l="1"/>
  <c r="Z11" i="8" l="1"/>
  <c r="S11" i="1" l="1"/>
  <c r="Z12" i="8" l="1"/>
  <c r="S12" i="1" l="1"/>
  <c r="Z13" i="8" l="1"/>
  <c r="S13" i="1" l="1"/>
  <c r="Z14" i="8" l="1"/>
  <c r="S14" i="1" l="1"/>
  <c r="Z15" i="8" l="1"/>
  <c r="Q16" i="1" l="1"/>
  <c r="S15" i="1"/>
  <c r="P16" i="1"/>
  <c r="Z16" i="8" l="1"/>
  <c r="R16" i="1"/>
  <c r="O14" i="18" l="1"/>
  <c r="O42" i="18"/>
  <c r="O30" i="18"/>
  <c r="O44" i="18"/>
  <c r="O37" i="18"/>
  <c r="O15" i="18"/>
  <c r="O33" i="18"/>
  <c r="O27" i="18"/>
  <c r="O18" i="18"/>
  <c r="O11" i="18"/>
  <c r="O35" i="18"/>
  <c r="O24" i="18"/>
  <c r="O32" i="18"/>
  <c r="O26" i="18"/>
  <c r="O25" i="18"/>
  <c r="O31" i="18"/>
  <c r="O36" i="18"/>
  <c r="O13" i="18"/>
  <c r="O38" i="18"/>
  <c r="O22" i="18"/>
  <c r="O28" i="18"/>
  <c r="O17" i="18"/>
  <c r="O20" i="18"/>
  <c r="O40" i="18"/>
  <c r="O34" i="18"/>
  <c r="O43" i="18"/>
  <c r="O21" i="18"/>
  <c r="O19" i="18"/>
  <c r="O23" i="18"/>
  <c r="O29" i="18"/>
  <c r="O12" i="18"/>
  <c r="O41" i="18"/>
  <c r="O39" i="18"/>
  <c r="O16" i="18"/>
  <c r="O10" i="18"/>
  <c r="M9" i="18"/>
  <c r="M45" i="18" s="1"/>
  <c r="O9" i="18" l="1"/>
  <c r="O45" i="18" s="1"/>
  <c r="H5" i="1" l="1"/>
  <c r="A909" i="1" l="1"/>
  <c r="A839" i="1"/>
  <c r="A841" i="1"/>
  <c r="A827" i="1"/>
  <c r="A831" i="1"/>
  <c r="A833" i="1"/>
  <c r="A835" i="1"/>
  <c r="A837" i="1"/>
  <c r="A845" i="1"/>
  <c r="A847" i="1"/>
  <c r="A849" i="1"/>
  <c r="A851" i="1"/>
  <c r="A853" i="1"/>
  <c r="A855" i="1"/>
  <c r="A859" i="1"/>
  <c r="A861" i="1"/>
  <c r="A863" i="1"/>
  <c r="A865" i="1"/>
  <c r="A867" i="1"/>
  <c r="A869" i="1"/>
  <c r="A873" i="1"/>
  <c r="A875" i="1"/>
  <c r="A877" i="1"/>
  <c r="A879" i="1"/>
  <c r="A881" i="1"/>
  <c r="A883" i="1"/>
  <c r="A887" i="1"/>
  <c r="A889" i="1"/>
  <c r="A891" i="1"/>
  <c r="A893" i="1"/>
  <c r="A895" i="1"/>
  <c r="A897" i="1"/>
  <c r="A901" i="1"/>
  <c r="A903" i="1"/>
  <c r="A905" i="1"/>
  <c r="A907" i="1"/>
  <c r="A826" i="1"/>
  <c r="A828" i="1"/>
  <c r="A830" i="1"/>
  <c r="A832" i="1"/>
  <c r="A834" i="1"/>
  <c r="A838" i="1"/>
  <c r="A840" i="1"/>
  <c r="A842" i="1"/>
  <c r="A844" i="1"/>
  <c r="A807" i="1"/>
  <c r="A797" i="1"/>
  <c r="A817" i="1"/>
  <c r="A824" i="1"/>
  <c r="A818" i="1"/>
  <c r="A820" i="1"/>
  <c r="A816" i="1"/>
  <c r="A777" i="1"/>
  <c r="A819" i="1"/>
  <c r="A823" i="1"/>
  <c r="A821" i="1"/>
  <c r="A825" i="1"/>
  <c r="A796" i="1"/>
  <c r="A800" i="1"/>
  <c r="A810" i="1"/>
  <c r="A774" i="1"/>
  <c r="A720" i="1"/>
  <c r="A769" i="1"/>
  <c r="A779" i="1"/>
  <c r="A793" i="1"/>
  <c r="A803" i="1"/>
  <c r="A811" i="1"/>
  <c r="A784" i="1"/>
  <c r="A802" i="1"/>
  <c r="A804" i="1"/>
  <c r="A782" i="1"/>
  <c r="A812" i="1"/>
  <c r="A792" i="1"/>
  <c r="A790" i="1"/>
  <c r="A786" i="1"/>
  <c r="A772" i="1"/>
  <c r="A778" i="1"/>
  <c r="A750" i="1"/>
  <c r="A732" i="1"/>
  <c r="A741" i="1"/>
  <c r="A771" i="1"/>
  <c r="A781" i="1"/>
  <c r="A785" i="1"/>
  <c r="A791" i="1"/>
  <c r="A795" i="1"/>
  <c r="A799" i="1"/>
  <c r="A805" i="1"/>
  <c r="A809" i="1"/>
  <c r="A813" i="1"/>
  <c r="A814" i="1"/>
  <c r="A806" i="1"/>
  <c r="A788" i="1"/>
  <c r="A770" i="1"/>
  <c r="A776" i="1"/>
  <c r="A768" i="1"/>
  <c r="A798" i="1"/>
  <c r="A775" i="1"/>
  <c r="A783" i="1"/>
  <c r="A789" i="1"/>
  <c r="A764" i="1"/>
  <c r="A758" i="1"/>
  <c r="A762" i="1"/>
  <c r="A742" i="1"/>
  <c r="A746" i="1"/>
  <c r="A754" i="1"/>
  <c r="A728" i="1"/>
  <c r="A736" i="1"/>
  <c r="A744" i="1"/>
  <c r="A719" i="1"/>
  <c r="A723" i="1"/>
  <c r="A727" i="1"/>
  <c r="A733" i="1"/>
  <c r="A737" i="1"/>
  <c r="A747" i="1"/>
  <c r="A751" i="1"/>
  <c r="A755" i="1"/>
  <c r="A761" i="1"/>
  <c r="A765" i="1"/>
  <c r="A760" i="1"/>
  <c r="A722" i="1"/>
  <c r="A734" i="1"/>
  <c r="A730" i="1"/>
  <c r="A748" i="1"/>
  <c r="A756" i="1"/>
  <c r="A726" i="1"/>
  <c r="A740" i="1"/>
  <c r="A721" i="1"/>
  <c r="A725" i="1"/>
  <c r="A729" i="1"/>
  <c r="A735" i="1"/>
  <c r="A739" i="1"/>
  <c r="A743" i="1"/>
  <c r="A749" i="1"/>
  <c r="A753" i="1"/>
  <c r="A757" i="1"/>
  <c r="A763" i="1"/>
  <c r="A767" i="1"/>
  <c r="A716" i="1"/>
  <c r="A706" i="1"/>
  <c r="A702" i="1"/>
  <c r="A708" i="1"/>
  <c r="A618" i="1"/>
  <c r="A658" i="1"/>
  <c r="A662" i="1"/>
  <c r="A666" i="1"/>
  <c r="A672" i="1"/>
  <c r="A676" i="1"/>
  <c r="A680" i="1"/>
  <c r="A686" i="1"/>
  <c r="A690" i="1"/>
  <c r="A694" i="1"/>
  <c r="A638" i="1"/>
  <c r="A632" i="1"/>
  <c r="A648" i="1"/>
  <c r="A644" i="1"/>
  <c r="A610" i="1"/>
  <c r="A616" i="1"/>
  <c r="A630" i="1"/>
  <c r="A642" i="1"/>
  <c r="A622" i="1"/>
  <c r="A599" i="1"/>
  <c r="A614" i="1"/>
  <c r="A645" i="1"/>
  <c r="A600" i="1"/>
  <c r="A351" i="1"/>
  <c r="A635" i="1"/>
  <c r="A639" i="1"/>
  <c r="A629" i="1"/>
  <c r="A390" i="1"/>
  <c r="A643" i="1"/>
  <c r="A625" i="1"/>
  <c r="A617" i="1"/>
  <c r="A310" i="1"/>
  <c r="A427" i="1"/>
  <c r="A613" i="1"/>
  <c r="A597" i="1"/>
  <c r="A655" i="1"/>
  <c r="A651" i="1"/>
  <c r="A593" i="1"/>
  <c r="A607" i="1"/>
  <c r="A592" i="1"/>
  <c r="A589" i="1"/>
  <c r="A530" i="1"/>
  <c r="A588" i="1"/>
  <c r="A474" i="1"/>
  <c r="A575" i="1"/>
  <c r="A287" i="1"/>
  <c r="A253" i="1"/>
  <c r="A77" i="1"/>
  <c r="A502" i="1"/>
  <c r="A371" i="1"/>
  <c r="A119" i="1"/>
  <c r="A231" i="1"/>
  <c r="A135" i="1"/>
  <c r="A166" i="1"/>
  <c r="A57" i="1"/>
  <c r="A341" i="1"/>
  <c r="A483" i="1"/>
  <c r="A101" i="1"/>
  <c r="A566" i="1"/>
  <c r="A19" i="1"/>
  <c r="A464" i="1"/>
  <c r="A242" i="1"/>
  <c r="A548" i="1"/>
  <c r="A320" i="1"/>
  <c r="A657" i="1"/>
  <c r="A663" i="1"/>
  <c r="A667" i="1"/>
  <c r="A671" i="1"/>
  <c r="A677" i="1"/>
  <c r="A681" i="1"/>
  <c r="A685" i="1"/>
  <c r="A691" i="1"/>
  <c r="A695" i="1"/>
  <c r="A699" i="1"/>
  <c r="A705" i="1"/>
  <c r="A709" i="1"/>
  <c r="A713" i="1"/>
  <c r="A714" i="1"/>
  <c r="A712" i="1"/>
  <c r="A718" i="1"/>
  <c r="A698" i="1"/>
  <c r="A700" i="1"/>
  <c r="A704" i="1"/>
  <c r="A636" i="1"/>
  <c r="A656" i="1"/>
  <c r="A660" i="1"/>
  <c r="A664" i="1"/>
  <c r="A670" i="1"/>
  <c r="A674" i="1"/>
  <c r="A678" i="1"/>
  <c r="A684" i="1"/>
  <c r="A688" i="1"/>
  <c r="A692" i="1"/>
  <c r="A634" i="1"/>
  <c r="A652" i="1"/>
  <c r="A650" i="1"/>
  <c r="A646" i="1"/>
  <c r="A620" i="1"/>
  <c r="A418" i="1"/>
  <c r="A590" i="1"/>
  <c r="A628" i="1"/>
  <c r="A624" i="1"/>
  <c r="A608" i="1"/>
  <c r="A408" i="1"/>
  <c r="A627" i="1"/>
  <c r="A609" i="1"/>
  <c r="A362" i="1"/>
  <c r="A637" i="1"/>
  <c r="A653" i="1"/>
  <c r="A611" i="1"/>
  <c r="A602" i="1"/>
  <c r="A641" i="1"/>
  <c r="A623" i="1"/>
  <c r="A436" i="1"/>
  <c r="A208" i="1"/>
  <c r="A595" i="1"/>
  <c r="A606" i="1"/>
  <c r="A585" i="1"/>
  <c r="A631" i="1"/>
  <c r="A649" i="1"/>
  <c r="A621" i="1"/>
  <c r="A586" i="1"/>
  <c r="A455" i="1"/>
  <c r="A601" i="1"/>
  <c r="A594" i="1"/>
  <c r="A511" i="1"/>
  <c r="A380" i="1"/>
  <c r="A492" i="1"/>
  <c r="A265" i="1"/>
  <c r="A151" i="1"/>
  <c r="A37" i="1"/>
  <c r="A603" i="1"/>
  <c r="A299" i="1"/>
  <c r="A276" i="1"/>
  <c r="A180" i="1"/>
  <c r="A219" i="1"/>
  <c r="A195" i="1"/>
  <c r="A520" i="1"/>
  <c r="A446" i="1"/>
  <c r="A615" i="1"/>
  <c r="A539" i="1"/>
  <c r="A596" i="1"/>
  <c r="A557" i="1"/>
  <c r="A399" i="1"/>
  <c r="A331" i="1"/>
  <c r="A604" i="1"/>
  <c r="A587" i="1"/>
  <c r="A659" i="1"/>
  <c r="A665" i="1"/>
  <c r="A669" i="1"/>
  <c r="A673" i="1"/>
  <c r="A679" i="1"/>
  <c r="A683" i="1"/>
  <c r="A687" i="1"/>
  <c r="A693" i="1"/>
  <c r="A697" i="1"/>
  <c r="A701" i="1"/>
  <c r="A707" i="1"/>
  <c r="A711" i="1"/>
  <c r="A715" i="1"/>
  <c r="A836" i="1"/>
  <c r="A850" i="1"/>
  <c r="A864" i="1"/>
  <c r="A878" i="1"/>
  <c r="A892" i="1"/>
  <c r="A906" i="1"/>
  <c r="A913" i="1"/>
  <c r="A780" i="1"/>
  <c r="A766" i="1"/>
  <c r="A738" i="1"/>
  <c r="A724" i="1"/>
  <c r="A654" i="1"/>
  <c r="A184" i="1"/>
  <c r="A668" i="1"/>
  <c r="A397" i="1"/>
  <c r="A273" i="1"/>
  <c r="A626" i="1"/>
  <c r="A479" i="1"/>
  <c r="A297" i="1"/>
  <c r="A458" i="1"/>
  <c r="A321" i="1"/>
  <c r="A248" i="1"/>
  <c r="A545" i="1"/>
  <c r="A489" i="1"/>
  <c r="A236" i="1"/>
  <c r="A285" i="1"/>
  <c r="A199" i="1"/>
  <c r="A170" i="1"/>
  <c r="A554" i="1"/>
  <c r="A260" i="1"/>
  <c r="A536" i="1"/>
  <c r="A88" i="1"/>
  <c r="A49" i="1"/>
  <c r="A332" i="1"/>
  <c r="A86" i="1"/>
  <c r="A424" i="1"/>
  <c r="A126" i="1"/>
  <c r="A261" i="1"/>
  <c r="A573" i="1"/>
  <c r="A481" i="1"/>
  <c r="A490" i="1"/>
  <c r="A453" i="1"/>
  <c r="A217" i="1"/>
  <c r="A311" i="1"/>
  <c r="A404" i="1"/>
  <c r="A535" i="1"/>
  <c r="A544" i="1"/>
  <c r="A167" i="1"/>
  <c r="A582" i="1"/>
  <c r="A472" i="1"/>
  <c r="A201" i="1"/>
  <c r="A553" i="1"/>
  <c r="A633" i="1"/>
  <c r="A317" i="1"/>
  <c r="A576" i="1"/>
  <c r="A389" i="1"/>
  <c r="A338" i="1"/>
  <c r="A574" i="1"/>
  <c r="A497" i="1"/>
  <c r="A416" i="1"/>
  <c r="A324" i="1"/>
  <c r="A583" i="1"/>
  <c r="A254" i="1"/>
  <c r="A547" i="1"/>
  <c r="A185" i="1"/>
  <c r="A85" i="1"/>
  <c r="A82" i="1"/>
  <c r="A454" i="1"/>
  <c r="A281" i="1"/>
  <c r="A145" i="1"/>
  <c r="A172" i="1"/>
  <c r="A647" i="1"/>
  <c r="A456" i="1"/>
  <c r="A546" i="1"/>
  <c r="A470" i="1"/>
  <c r="A382" i="1"/>
  <c r="A619" i="1"/>
  <c r="A278" i="1"/>
  <c r="A565" i="1"/>
  <c r="A128" i="1"/>
  <c r="A430" i="1"/>
  <c r="A369" i="1"/>
  <c r="A473" i="1"/>
  <c r="A206" i="1"/>
  <c r="A211" i="1"/>
  <c r="A114" i="1"/>
  <c r="A306" i="1"/>
  <c r="A196" i="1"/>
  <c r="A43" i="1"/>
  <c r="A256" i="1"/>
  <c r="A426" i="1"/>
  <c r="A386" i="1"/>
  <c r="A920" i="1"/>
  <c r="A822" i="1"/>
  <c r="A808" i="1"/>
  <c r="A794" i="1"/>
  <c r="A710" i="1"/>
  <c r="A752" i="1"/>
  <c r="A696" i="1"/>
  <c r="A517" i="1"/>
  <c r="A499" i="1"/>
  <c r="A563" i="1"/>
  <c r="A508" i="1"/>
  <c r="A682" i="1"/>
  <c r="A438" i="1"/>
  <c r="A366" i="1"/>
  <c r="A581" i="1"/>
  <c r="A640" i="1"/>
  <c r="A612" i="1"/>
  <c r="A355" i="1"/>
  <c r="A428" i="1"/>
  <c r="A469" i="1"/>
  <c r="A344" i="1"/>
  <c r="A140" i="1"/>
  <c r="A31" i="1"/>
  <c r="A448" i="1"/>
  <c r="A309" i="1"/>
  <c r="A572" i="1"/>
  <c r="A224" i="1"/>
  <c r="A125" i="1"/>
  <c r="A155" i="1"/>
  <c r="A69" i="1"/>
  <c r="A109" i="1"/>
  <c r="A387" i="1"/>
  <c r="A527" i="1"/>
  <c r="A377" i="1"/>
  <c r="A212" i="1"/>
  <c r="A463" i="1"/>
  <c r="A247" i="1"/>
  <c r="A107" i="1"/>
  <c r="A394" i="1"/>
  <c r="A339" i="1"/>
  <c r="A232" i="1"/>
  <c r="A286" i="1"/>
  <c r="A591" i="1"/>
  <c r="A414" i="1"/>
  <c r="A384" i="1"/>
  <c r="A66" i="1"/>
  <c r="A274" i="1"/>
  <c r="A147" i="1"/>
  <c r="A373" i="1"/>
  <c r="A443" i="1"/>
  <c r="A434" i="1"/>
  <c r="A42" i="1"/>
  <c r="A298" i="1"/>
  <c r="A325" i="1"/>
  <c r="A526" i="1"/>
  <c r="A22" i="1"/>
  <c r="A68" i="1"/>
  <c r="A294" i="1"/>
  <c r="A598" i="1"/>
  <c r="A488" i="1"/>
  <c r="A259" i="1"/>
  <c r="A491" i="1"/>
  <c r="A230" i="1"/>
  <c r="A445" i="1"/>
  <c r="A64" i="1"/>
  <c r="A462" i="1"/>
  <c r="A375" i="1"/>
  <c r="A359" i="1"/>
  <c r="A437" i="1"/>
  <c r="A120" i="1"/>
  <c r="A233" i="1"/>
  <c r="A137" i="1"/>
  <c r="A460" i="1"/>
  <c r="A328" i="1"/>
  <c r="A80" i="1"/>
  <c r="A447" i="1"/>
  <c r="A506" i="1"/>
  <c r="A340" i="1"/>
  <c r="A169" i="1"/>
  <c r="A564" i="1"/>
  <c r="A514" i="1"/>
  <c r="A291" i="1"/>
  <c r="A56" i="1"/>
  <c r="A398" i="1"/>
  <c r="A111" i="1"/>
  <c r="A579" i="1"/>
  <c r="A493" i="1"/>
  <c r="A440" i="1"/>
  <c r="A372" i="1"/>
  <c r="A318" i="1"/>
  <c r="A264" i="1"/>
  <c r="A197" i="1"/>
  <c r="A484" i="1"/>
  <c r="A421" i="1"/>
  <c r="A277" i="1"/>
  <c r="A74" i="1"/>
  <c r="A353" i="1"/>
  <c r="A505" i="1"/>
  <c r="A487" i="1"/>
  <c r="A461" i="1"/>
  <c r="A429" i="1"/>
  <c r="A415" i="1"/>
  <c r="A402" i="1"/>
  <c r="A388" i="1"/>
  <c r="A374" i="1"/>
  <c r="A336" i="1"/>
  <c r="A293" i="1"/>
  <c r="A269" i="1"/>
  <c r="A241" i="1"/>
  <c r="A203" i="1"/>
  <c r="A153" i="1"/>
  <c r="A220" i="1"/>
  <c r="A537" i="1"/>
  <c r="A516" i="1"/>
  <c r="A96" i="1"/>
  <c r="A410" i="1"/>
  <c r="A518" i="1"/>
  <c r="A268" i="1"/>
  <c r="A405" i="1"/>
  <c r="A316" i="1"/>
  <c r="A160" i="1"/>
  <c r="A244" i="1"/>
  <c r="A555" i="1"/>
  <c r="A401" i="1"/>
  <c r="A347" i="1"/>
  <c r="A290" i="1"/>
  <c r="A239" i="1"/>
  <c r="A148" i="1"/>
  <c r="A449" i="1"/>
  <c r="A407" i="1"/>
  <c r="A333" i="1"/>
  <c r="A225" i="1"/>
  <c r="A161" i="1"/>
  <c r="A580" i="1"/>
  <c r="A512" i="1"/>
  <c r="A496" i="1"/>
  <c r="A478" i="1"/>
  <c r="A442" i="1"/>
  <c r="A423" i="1"/>
  <c r="A409" i="1"/>
  <c r="A395" i="1"/>
  <c r="A381" i="1"/>
  <c r="A364" i="1"/>
  <c r="A307" i="1"/>
  <c r="A283" i="1"/>
  <c r="A255" i="1"/>
  <c r="A229" i="1"/>
  <c r="A177" i="1"/>
  <c r="A132" i="1"/>
  <c r="A361" i="1"/>
  <c r="A578" i="1"/>
  <c r="A356" i="1"/>
  <c r="A335" i="1"/>
  <c r="A319" i="1"/>
  <c r="A292" i="1"/>
  <c r="A280" i="1"/>
  <c r="A235" i="1"/>
  <c r="A214" i="1"/>
  <c r="A188" i="1"/>
  <c r="A163" i="1"/>
  <c r="A130" i="1"/>
  <c r="A102" i="1"/>
  <c r="A272" i="1"/>
  <c r="A503" i="1"/>
  <c r="A433" i="1"/>
  <c r="A360" i="1"/>
  <c r="A252" i="1"/>
  <c r="A99" i="1"/>
  <c r="A584" i="1"/>
  <c r="A515" i="1"/>
  <c r="A498" i="1"/>
  <c r="A471" i="1"/>
  <c r="A457" i="1"/>
  <c r="A431" i="1"/>
  <c r="A417" i="1"/>
  <c r="A406" i="1"/>
  <c r="A391" i="1"/>
  <c r="A345" i="1"/>
  <c r="A313" i="1"/>
  <c r="A288" i="1"/>
  <c r="A262" i="1"/>
  <c r="A191" i="1"/>
  <c r="A143" i="1"/>
  <c r="A93" i="1"/>
  <c r="A72" i="1"/>
  <c r="A365" i="1"/>
  <c r="A354" i="1"/>
  <c r="A337" i="1"/>
  <c r="A323" i="1"/>
  <c r="A300" i="1"/>
  <c r="A289" i="1"/>
  <c r="A271" i="1"/>
  <c r="A257" i="1"/>
  <c r="A243" i="1"/>
  <c r="A207" i="1"/>
  <c r="A157" i="1"/>
  <c r="A348" i="1"/>
  <c r="A303" i="1"/>
  <c r="A240" i="1"/>
  <c r="A200" i="1"/>
  <c r="A91" i="1"/>
  <c r="A61" i="1"/>
  <c r="A466" i="1"/>
  <c r="A301" i="1"/>
  <c r="A322" i="1"/>
  <c r="A507" i="1"/>
  <c r="A465" i="1"/>
  <c r="A425" i="1"/>
  <c r="A400" i="1"/>
  <c r="A329" i="1"/>
  <c r="A275" i="1"/>
  <c r="A165" i="1"/>
  <c r="A20" i="1"/>
  <c r="A358" i="1"/>
  <c r="A330" i="1"/>
  <c r="A296" i="1"/>
  <c r="A263" i="1"/>
  <c r="A237" i="1"/>
  <c r="A221" i="1"/>
  <c r="A146" i="1"/>
  <c r="A123" i="1"/>
  <c r="A97" i="1"/>
  <c r="A70" i="1"/>
  <c r="A25" i="1"/>
  <c r="A27" i="1"/>
  <c r="A226" i="1"/>
  <c r="A213" i="1"/>
  <c r="A192" i="1"/>
  <c r="A178" i="1"/>
  <c r="A156" i="1"/>
  <c r="A144" i="1"/>
  <c r="A133" i="1"/>
  <c r="A209" i="1"/>
  <c r="A181" i="1"/>
  <c r="A136" i="1"/>
  <c r="A112" i="1"/>
  <c r="A98" i="1"/>
  <c r="A84" i="1"/>
  <c r="A73" i="1"/>
  <c r="A54" i="1"/>
  <c r="A29" i="1"/>
  <c r="A444" i="1"/>
  <c r="A523" i="1"/>
  <c r="A267" i="1"/>
  <c r="A52" i="1"/>
  <c r="A308" i="1"/>
  <c r="A62" i="1"/>
  <c r="A53" i="1"/>
  <c r="A38" i="1"/>
  <c r="A28" i="1"/>
  <c r="A510" i="1"/>
  <c r="A420" i="1"/>
  <c r="A305" i="1"/>
  <c r="A48" i="1"/>
  <c r="A106" i="1"/>
  <c r="A379" i="1"/>
  <c r="A482" i="1"/>
  <c r="A327" i="1"/>
  <c r="A218" i="1"/>
  <c r="A556" i="1"/>
  <c r="A95" i="1"/>
  <c r="A486" i="1"/>
  <c r="A142" i="1"/>
  <c r="A403" i="1"/>
  <c r="A315" i="1"/>
  <c r="A149" i="1"/>
  <c r="A562" i="1"/>
  <c r="A521" i="1"/>
  <c r="A571" i="1"/>
  <c r="A350" i="1"/>
  <c r="A190" i="1"/>
  <c r="A40" i="1"/>
  <c r="A342" i="1"/>
  <c r="A90" i="1"/>
  <c r="A560" i="1"/>
  <c r="A202" i="1"/>
  <c r="A176" i="1"/>
  <c r="A152" i="1"/>
  <c r="A131" i="1"/>
  <c r="A115" i="1"/>
  <c r="A94" i="1"/>
  <c r="A75" i="1"/>
  <c r="A59" i="1"/>
  <c r="A33" i="1"/>
  <c r="A485" i="1"/>
  <c r="A568" i="1"/>
  <c r="A154" i="1"/>
  <c r="A186" i="1"/>
  <c r="A60" i="1"/>
  <c r="A41" i="1"/>
  <c r="A30" i="1"/>
  <c r="A452" i="1"/>
  <c r="A343" i="1"/>
  <c r="A134" i="1"/>
  <c r="A543" i="1"/>
  <c r="A475" i="1"/>
  <c r="A302" i="1"/>
  <c r="A500" i="1"/>
  <c r="A104" i="1"/>
  <c r="A538" i="1"/>
  <c r="A63" i="1"/>
  <c r="A432" i="1"/>
  <c r="A210" i="1"/>
  <c r="A532" i="1"/>
  <c r="A334" i="1"/>
  <c r="A238" i="1"/>
  <c r="A118" i="1"/>
  <c r="A567" i="1"/>
  <c r="A531" i="1"/>
  <c r="A519" i="1"/>
  <c r="A467" i="1"/>
  <c r="A279" i="1"/>
  <c r="A549" i="1"/>
  <c r="A129" i="1"/>
  <c r="A58" i="1"/>
  <c r="A605" i="1"/>
  <c r="A477" i="1"/>
  <c r="A363" i="1"/>
  <c r="A258" i="1"/>
  <c r="A124" i="1"/>
  <c r="A569" i="1"/>
  <c r="A234" i="1"/>
  <c r="A121" i="1"/>
  <c r="A76" i="1"/>
  <c r="A441" i="1"/>
  <c r="A282" i="1"/>
  <c r="A412" i="1"/>
  <c r="A661" i="1"/>
  <c r="A689" i="1"/>
  <c r="A717" i="1"/>
  <c r="A745" i="1"/>
  <c r="A773" i="1"/>
  <c r="A801" i="1"/>
  <c r="A829" i="1"/>
  <c r="A79" i="1"/>
  <c r="A367" i="1"/>
  <c r="A326" i="1"/>
  <c r="A228" i="1"/>
  <c r="A175" i="1"/>
  <c r="A116" i="1"/>
  <c r="A411" i="1"/>
  <c r="A450" i="1"/>
  <c r="A392" i="1"/>
  <c r="A171" i="1"/>
  <c r="A577" i="1"/>
  <c r="A480" i="1"/>
  <c r="A439" i="1"/>
  <c r="A413" i="1"/>
  <c r="A376" i="1"/>
  <c r="A357" i="1"/>
  <c r="A250" i="1"/>
  <c r="A108" i="1"/>
  <c r="A346" i="1"/>
  <c r="A314" i="1"/>
  <c r="A251" i="1"/>
  <c r="A193" i="1"/>
  <c r="A168" i="1"/>
  <c r="A110" i="1"/>
  <c r="A83" i="1"/>
  <c r="A51" i="1"/>
  <c r="A558" i="1"/>
  <c r="A246" i="1"/>
  <c r="A204" i="1"/>
  <c r="A187" i="1"/>
  <c r="A174" i="1"/>
  <c r="A162" i="1"/>
  <c r="A150" i="1"/>
  <c r="A139" i="1"/>
  <c r="A127" i="1"/>
  <c r="A158" i="1"/>
  <c r="A117" i="1"/>
  <c r="A105" i="1"/>
  <c r="A92" i="1"/>
  <c r="A78" i="1"/>
  <c r="A65" i="1"/>
  <c r="A39" i="1"/>
  <c r="A18" i="1"/>
  <c r="A103" i="1"/>
  <c r="A451" i="1"/>
  <c r="A541" i="1"/>
  <c r="A504" i="1"/>
  <c r="A468" i="1"/>
  <c r="A44" i="1"/>
  <c r="A32" i="1"/>
  <c r="A21" i="1"/>
  <c r="A476" i="1"/>
  <c r="A378" i="1"/>
  <c r="A205" i="1"/>
  <c r="A552" i="1"/>
  <c r="A435" i="1"/>
  <c r="A223" i="1"/>
  <c r="A525" i="1"/>
  <c r="A528" i="1"/>
  <c r="A266" i="1"/>
  <c r="A45" i="1"/>
  <c r="A509" i="1"/>
  <c r="A35" i="1"/>
  <c r="A270" i="1"/>
  <c r="A295" i="1"/>
  <c r="A352" i="1"/>
  <c r="A216" i="1"/>
  <c r="A570" i="1"/>
  <c r="A529" i="1"/>
  <c r="A550" i="1"/>
  <c r="A312" i="1"/>
  <c r="A50" i="1"/>
  <c r="A495" i="1"/>
  <c r="A222" i="1"/>
  <c r="A459" i="1"/>
  <c r="A215" i="1"/>
  <c r="A189" i="1"/>
  <c r="A164" i="1"/>
  <c r="A141" i="1"/>
  <c r="A122" i="1"/>
  <c r="A100" i="1"/>
  <c r="A81" i="1"/>
  <c r="A67" i="1"/>
  <c r="A46" i="1"/>
  <c r="A23" i="1"/>
  <c r="A227" i="1"/>
  <c r="A368" i="1"/>
  <c r="A113" i="1"/>
  <c r="A393" i="1"/>
  <c r="A542" i="1"/>
  <c r="A55" i="1"/>
  <c r="A36" i="1"/>
  <c r="A24" i="1"/>
  <c r="A494" i="1"/>
  <c r="A396" i="1"/>
  <c r="A249" i="1"/>
  <c r="A561" i="1"/>
  <c r="A534" i="1"/>
  <c r="A385" i="1"/>
  <c r="A179" i="1"/>
  <c r="A349" i="1"/>
  <c r="A304" i="1"/>
  <c r="A182" i="1"/>
  <c r="A194" i="1"/>
  <c r="A138" i="1"/>
  <c r="A159" i="1"/>
  <c r="A71" i="1"/>
  <c r="A370" i="1"/>
  <c r="A284" i="1"/>
  <c r="A183" i="1"/>
  <c r="A26" i="1"/>
  <c r="A559" i="1"/>
  <c r="A540" i="1"/>
  <c r="A524" i="1"/>
  <c r="A501" i="1"/>
  <c r="A419" i="1"/>
  <c r="A89" i="1"/>
  <c r="A87" i="1"/>
  <c r="A34" i="1"/>
  <c r="A513" i="1"/>
  <c r="A422" i="1"/>
  <c r="A198" i="1"/>
  <c r="A47" i="1"/>
  <c r="A522" i="1"/>
  <c r="A245" i="1"/>
  <c r="A533" i="1"/>
  <c r="A383" i="1"/>
  <c r="A173" i="1"/>
  <c r="A551" i="1"/>
  <c r="A675" i="1"/>
  <c r="A703" i="1"/>
  <c r="A731" i="1"/>
  <c r="A759" i="1"/>
  <c r="A787" i="1"/>
  <c r="A815" i="1"/>
  <c r="A843" i="1"/>
  <c r="A871" i="1"/>
  <c r="A899" i="1"/>
  <c r="A857" i="1"/>
  <c r="A885" i="1"/>
  <c r="A927" i="1"/>
  <c r="A934" i="1"/>
  <c r="A941" i="1"/>
  <c r="A948" i="1"/>
  <c r="A955" i="1"/>
  <c r="A962" i="1"/>
  <c r="A969" i="1"/>
  <c r="A976" i="1"/>
  <c r="A983" i="1"/>
  <c r="A990" i="1"/>
  <c r="A997" i="1"/>
  <c r="A1004" i="1"/>
  <c r="A1011" i="1"/>
  <c r="A1018" i="1"/>
  <c r="A1025" i="1"/>
  <c r="A1032" i="1"/>
  <c r="A1039" i="1"/>
  <c r="A1046" i="1"/>
  <c r="A1053" i="1"/>
  <c r="A1060" i="1"/>
  <c r="A1067" i="1"/>
  <c r="A1074" i="1"/>
  <c r="A1081" i="1"/>
  <c r="A1088" i="1"/>
  <c r="A1095" i="1"/>
  <c r="A1102" i="1"/>
  <c r="A1109" i="1"/>
  <c r="A1116" i="1"/>
  <c r="A1123" i="1"/>
  <c r="A1130" i="1"/>
  <c r="A1137" i="1"/>
  <c r="A1144" i="1"/>
  <c r="A1151" i="1"/>
  <c r="A1158" i="1"/>
  <c r="A1165" i="1"/>
  <c r="A1172" i="1"/>
  <c r="A1179" i="1"/>
  <c r="A1186" i="1"/>
  <c r="A1193" i="1"/>
  <c r="A1200" i="1"/>
  <c r="A1207" i="1"/>
  <c r="A1214" i="1"/>
  <c r="A1221" i="1"/>
  <c r="A1228" i="1"/>
  <c r="A1235" i="1"/>
  <c r="A1242" i="1"/>
  <c r="A1249" i="1"/>
  <c r="A1256" i="1"/>
  <c r="A1263" i="1"/>
  <c r="A1270" i="1"/>
  <c r="A1277" i="1"/>
  <c r="A1284" i="1"/>
  <c r="A1291" i="1"/>
  <c r="A1298" i="1"/>
  <c r="A1305" i="1"/>
  <c r="A1312" i="1"/>
  <c r="A1319" i="1"/>
  <c r="A1326" i="1"/>
  <c r="A1333" i="1"/>
  <c r="A1340" i="1"/>
  <c r="A1347" i="1"/>
  <c r="A1354" i="1"/>
  <c r="A1361" i="1"/>
  <c r="A1368" i="1"/>
  <c r="A1375" i="1"/>
  <c r="A1382" i="1"/>
  <c r="A1389" i="1"/>
  <c r="A1396" i="1"/>
  <c r="A1403" i="1"/>
  <c r="A1410" i="1"/>
  <c r="A1417" i="1"/>
  <c r="A1424" i="1"/>
  <c r="A1431" i="1"/>
  <c r="A1438" i="1"/>
  <c r="A1445" i="1"/>
  <c r="A1452" i="1"/>
  <c r="A1459" i="1"/>
  <c r="A1466" i="1"/>
  <c r="A1473" i="1"/>
  <c r="A1480" i="1"/>
  <c r="A1487" i="1"/>
  <c r="A1494" i="1"/>
  <c r="A1501" i="1"/>
  <c r="A1508" i="1"/>
  <c r="A1515" i="1"/>
  <c r="A1522" i="1"/>
  <c r="A1529" i="1"/>
  <c r="A1536" i="1"/>
  <c r="A1543" i="1"/>
  <c r="A1550" i="1"/>
  <c r="A1557" i="1"/>
  <c r="A1564" i="1"/>
  <c r="A1571" i="1"/>
  <c r="A1578" i="1"/>
  <c r="A1585" i="1"/>
  <c r="A1592" i="1"/>
  <c r="A1599" i="1"/>
  <c r="A1606" i="1"/>
  <c r="A1613" i="1"/>
  <c r="A1620" i="1"/>
  <c r="A1627" i="1"/>
  <c r="A1634" i="1"/>
  <c r="A1641" i="1"/>
  <c r="A1648" i="1"/>
  <c r="A1655" i="1"/>
  <c r="A1662" i="1"/>
  <c r="A1669" i="1"/>
  <c r="A1676" i="1"/>
  <c r="A1683" i="1"/>
  <c r="A1690" i="1"/>
  <c r="A1697" i="1"/>
  <c r="A1704" i="1"/>
  <c r="A1711" i="1"/>
  <c r="A1718" i="1"/>
  <c r="A1725" i="1"/>
  <c r="A1732" i="1"/>
  <c r="A1739" i="1"/>
  <c r="A1746" i="1"/>
  <c r="A1753" i="1"/>
  <c r="A1760" i="1"/>
  <c r="A1767" i="1"/>
  <c r="A1774" i="1"/>
  <c r="A1781" i="1"/>
  <c r="A1788" i="1"/>
  <c r="A1795" i="1"/>
  <c r="A1802" i="1"/>
  <c r="A1809" i="1"/>
  <c r="A1816" i="1"/>
  <c r="A1823" i="1"/>
  <c r="A1830" i="1"/>
  <c r="A1837" i="1"/>
  <c r="A1844" i="1"/>
  <c r="A1851" i="1"/>
  <c r="A1858" i="1"/>
  <c r="A1865" i="1"/>
  <c r="F5" i="1" l="1"/>
</calcChain>
</file>

<file path=xl/sharedStrings.xml><?xml version="1.0" encoding="utf-8"?>
<sst xmlns="http://schemas.openxmlformats.org/spreadsheetml/2006/main" count="484" uniqueCount="293">
  <si>
    <t>Data</t>
  </si>
  <si>
    <t>Valor</t>
  </si>
  <si>
    <t>Descrição</t>
  </si>
  <si>
    <t>*</t>
  </si>
  <si>
    <t>Saldo</t>
  </si>
  <si>
    <t>Combustível</t>
  </si>
  <si>
    <t>Internet</t>
  </si>
  <si>
    <t>Seguro</t>
  </si>
  <si>
    <t>Férias</t>
  </si>
  <si>
    <t>Luz</t>
  </si>
  <si>
    <t>Faculdade</t>
  </si>
  <si>
    <t>Código</t>
  </si>
  <si>
    <t>Mês</t>
  </si>
  <si>
    <t>Receita</t>
  </si>
  <si>
    <t>Despesa</t>
  </si>
  <si>
    <t>Conta</t>
  </si>
  <si>
    <t>Investimentos</t>
  </si>
  <si>
    <t>Poupança</t>
  </si>
  <si>
    <t>Categoria</t>
  </si>
  <si>
    <t>Sub Categoria</t>
  </si>
  <si>
    <t>Transporte público</t>
  </si>
  <si>
    <t>Outros</t>
  </si>
  <si>
    <t>Vida</t>
  </si>
  <si>
    <t>Saúde</t>
  </si>
  <si>
    <t>Financiamento do automóvel</t>
  </si>
  <si>
    <t>Emergência</t>
  </si>
  <si>
    <t>Automóvel</t>
  </si>
  <si>
    <t>Transporte</t>
  </si>
  <si>
    <t>Pensão alimentícia</t>
  </si>
  <si>
    <t>Vestuário</t>
  </si>
  <si>
    <t>Honorários advocatícios</t>
  </si>
  <si>
    <t>Merenda escolar</t>
  </si>
  <si>
    <t>Empréstimo estudantil</t>
  </si>
  <si>
    <t>Condomínio</t>
  </si>
  <si>
    <t>Fundo de emergência</t>
  </si>
  <si>
    <t>Material escolar</t>
  </si>
  <si>
    <t>Brinquedos e jogos</t>
  </si>
  <si>
    <t>Aposentadoria (fundos, inss)</t>
  </si>
  <si>
    <t>Babá</t>
  </si>
  <si>
    <t>Obrigações</t>
  </si>
  <si>
    <t>Filhos</t>
  </si>
  <si>
    <t>Viagem</t>
  </si>
  <si>
    <t>Hospedagem</t>
  </si>
  <si>
    <t>Tarifas bancárias</t>
  </si>
  <si>
    <t>Entretenimento</t>
  </si>
  <si>
    <t>Livros</t>
  </si>
  <si>
    <t>Alimentação</t>
  </si>
  <si>
    <t>Aulas de música</t>
  </si>
  <si>
    <t>Correios</t>
  </si>
  <si>
    <t>Educação</t>
  </si>
  <si>
    <t>Diversos</t>
  </si>
  <si>
    <t>Recreação ao ar livre</t>
  </si>
  <si>
    <t>Suprimentos domésticos</t>
  </si>
  <si>
    <t>Música</t>
  </si>
  <si>
    <t>Locação</t>
  </si>
  <si>
    <t>Melhorias</t>
  </si>
  <si>
    <t>Serviços de limpeza</t>
  </si>
  <si>
    <t>Hobbies</t>
  </si>
  <si>
    <t>Restaurantes</t>
  </si>
  <si>
    <t>Jardim</t>
  </si>
  <si>
    <t>Mantimentos</t>
  </si>
  <si>
    <t>DEZEMBRO</t>
  </si>
  <si>
    <t>Esportes</t>
  </si>
  <si>
    <t>Lavanderia</t>
  </si>
  <si>
    <t>Gás</t>
  </si>
  <si>
    <t>NOVEMBRO</t>
  </si>
  <si>
    <t>Trabalho Extra</t>
  </si>
  <si>
    <t>OUTUBRO</t>
  </si>
  <si>
    <t>Diversão</t>
  </si>
  <si>
    <t>Casa</t>
  </si>
  <si>
    <t>SETEMBRO</t>
  </si>
  <si>
    <t>Salário</t>
  </si>
  <si>
    <t>AGOSTO</t>
  </si>
  <si>
    <t>Renda de juros</t>
  </si>
  <si>
    <t>JULHO</t>
  </si>
  <si>
    <t>Presentes recebidos</t>
  </si>
  <si>
    <t>JUNHO</t>
  </si>
  <si>
    <t>MAIO</t>
  </si>
  <si>
    <t>Presentes</t>
  </si>
  <si>
    <t>Revistas</t>
  </si>
  <si>
    <t>Veterinário</t>
  </si>
  <si>
    <t>ABRIL</t>
  </si>
  <si>
    <t>Caridade</t>
  </si>
  <si>
    <t>Dividendos</t>
  </si>
  <si>
    <t>MARÇO</t>
  </si>
  <si>
    <t>Doações</t>
  </si>
  <si>
    <t>Jornal</t>
  </si>
  <si>
    <t>Assinaturas</t>
  </si>
  <si>
    <t>Diárias</t>
  </si>
  <si>
    <t>FEVEREIRO</t>
  </si>
  <si>
    <t>Dízimo e oferendas</t>
  </si>
  <si>
    <t>AnimaisDeEstimação</t>
  </si>
  <si>
    <t>Devoluções/Reembolsos</t>
  </si>
  <si>
    <t>JANEIRO</t>
  </si>
  <si>
    <t>ANO</t>
  </si>
  <si>
    <t>MESES</t>
  </si>
  <si>
    <t>Nome das Contas</t>
  </si>
  <si>
    <t xml:space="preserve"> </t>
  </si>
  <si>
    <t>Mercadinho e Padaria</t>
  </si>
  <si>
    <t>Total</t>
  </si>
  <si>
    <t>Saldo em Contas</t>
  </si>
  <si>
    <t>Saldo Disponível</t>
  </si>
  <si>
    <t>Medicamentos</t>
  </si>
  <si>
    <t>Contratos</t>
  </si>
  <si>
    <t>Crédito</t>
  </si>
  <si>
    <t>Cartão</t>
  </si>
  <si>
    <t>Limite</t>
  </si>
  <si>
    <t>Dia</t>
  </si>
  <si>
    <t>Gastos</t>
  </si>
  <si>
    <t>LCS</t>
  </si>
  <si>
    <t>Mês/Ano</t>
  </si>
  <si>
    <t>Recarga de Celular</t>
  </si>
  <si>
    <t>Previdência Privada</t>
  </si>
  <si>
    <t>Venda de Patrimônio</t>
  </si>
  <si>
    <t>Manutenção/Consertos</t>
  </si>
  <si>
    <t>Licenciamento/Multas/Ipva</t>
  </si>
  <si>
    <t>Ocultar Opções Automaticamente?</t>
  </si>
  <si>
    <t>Renda Extra</t>
  </si>
  <si>
    <t>Seguro Veiculo</t>
  </si>
  <si>
    <t>Hipoteca/Aluguel</t>
  </si>
  <si>
    <t>Móveis/Eletrodomésticos</t>
  </si>
  <si>
    <t>Taxas de adesão/Contribuições</t>
  </si>
  <si>
    <t>Shows/Apresentações</t>
  </si>
  <si>
    <t>Vídeos/Dvds</t>
  </si>
  <si>
    <t>Academia/Clube</t>
  </si>
  <si>
    <t>Água/Esgoto</t>
  </si>
  <si>
    <t>Tv a cabo/Satélite</t>
  </si>
  <si>
    <t>Cabeleireiro/Barbeiro</t>
  </si>
  <si>
    <t>Médico/Dentista</t>
  </si>
  <si>
    <t>Ração/Anti Puga/Areia</t>
  </si>
  <si>
    <t>Cartões de crédito</t>
  </si>
  <si>
    <t>Previdência Social/INSS</t>
  </si>
  <si>
    <t>Saques</t>
  </si>
  <si>
    <t>Ferramentas</t>
  </si>
  <si>
    <t>Acordos/Multas</t>
  </si>
  <si>
    <t>Fornecedores</t>
  </si>
  <si>
    <t>Saldo.:</t>
  </si>
  <si>
    <t>Doc/Ted/Transferências</t>
  </si>
  <si>
    <t>Fazer Backup Automático</t>
  </si>
  <si>
    <t>Movimento do Caixa nos próximos 12 meses</t>
  </si>
  <si>
    <t>Disponível</t>
  </si>
  <si>
    <t>Prof. Luiz Gomes</t>
  </si>
  <si>
    <t>Data Final</t>
  </si>
  <si>
    <t>Data Inicial</t>
  </si>
  <si>
    <t xml:space="preserve">Quero agradecer aos muitos sites e canais do Youtube e seus respectivos idealizadores pelo compartilhamento de seus conhecimentos, de onde tirei muito material, códigos, idéias e principalmente inspiração, parabéns a todos, segue abaixo alguns que consegui lembrar. </t>
  </si>
  <si>
    <t>Deixo aqui minha pequena contribuição.</t>
  </si>
  <si>
    <t>http://blog.luz.vc/</t>
  </si>
  <si>
    <t>http://gurudoexcel.com/</t>
  </si>
  <si>
    <t>http://www.aprenderexcel.com.br/</t>
  </si>
  <si>
    <t>http://excelevba.com.br/</t>
  </si>
  <si>
    <t>http://juliobattisti.com.br/</t>
  </si>
  <si>
    <t>http://www.tutorialspoint.com/</t>
  </si>
  <si>
    <t>http://www.excel-easy.com/</t>
  </si>
  <si>
    <t>http://www.excel-vba.com/</t>
  </si>
  <si>
    <t>http://www.cursodeexcel.com.br/</t>
  </si>
  <si>
    <t>http://www.vbaacademy.com.br/</t>
  </si>
  <si>
    <t>https://msdn.microsoft.com</t>
  </si>
  <si>
    <t>http://www.tudosobrexcel.com/</t>
  </si>
  <si>
    <t>https://www.youtube.com/user/aletrovato</t>
  </si>
  <si>
    <t>Canais do Youtube</t>
  </si>
  <si>
    <t>Sites especializados</t>
  </si>
  <si>
    <t>https://www.youtube.com/user/LopesJhonny</t>
  </si>
  <si>
    <t>https://www.youtube.com/user/JosemarOliveira1</t>
  </si>
  <si>
    <t>https://www.youtube.com/user/franciscojosesousa</t>
  </si>
  <si>
    <t>Agradecimento especial ao Youtuber Valdenisio Pontes, que me inspirou a fazer este projeto e de quem usei uma planilha disponibilizada pelo mesmo. (config.xlsx)</t>
  </si>
  <si>
    <t>https://www.youtube.com/user/aprendeecompartilha</t>
  </si>
  <si>
    <t>https://www.youtube.com/channel/UCX_rHvDHqGUBw3nB8UaWyqg</t>
  </si>
  <si>
    <t>https://www.youtube.com/user/dada1212a</t>
  </si>
  <si>
    <t>https://www.youtube.com/channel/UCRmCrqmBFbVI_hRlbaRmNaQ</t>
  </si>
  <si>
    <t>https://www.youtube.com/user/joao150290</t>
  </si>
  <si>
    <t>https://www.youtube.com/user/renam27</t>
  </si>
  <si>
    <t>https://www.youtube.com/channel/UCNTn0okT2Rzrv_Za7MSzeug</t>
  </si>
  <si>
    <t>https://www.youtube.com/channel/UClznuuZEEhgw8a4pIAst3Qw</t>
  </si>
  <si>
    <t>Ambos</t>
  </si>
  <si>
    <t>Débito</t>
  </si>
  <si>
    <t>Crédito ou Débito</t>
  </si>
  <si>
    <t>http://www.cavalcanteassociados.com.br/</t>
  </si>
  <si>
    <t>Calçados</t>
  </si>
  <si>
    <t>DespesasGerais</t>
  </si>
  <si>
    <t>Feriádos</t>
  </si>
  <si>
    <t>http://www.lugigo.com.br - http://www.aptget.com.br - lugigo@gmail.com</t>
  </si>
  <si>
    <t>Mensalidade/Matrícula</t>
  </si>
  <si>
    <t>Telefone/Celular</t>
  </si>
  <si>
    <t>Celular</t>
  </si>
  <si>
    <t>Configurações Gerais</t>
  </si>
  <si>
    <t>Adiantamento</t>
  </si>
  <si>
    <t xml:space="preserve">    ↓  Melhor dia para comprar.</t>
  </si>
  <si>
    <t>Tipo de Lançamentos</t>
  </si>
  <si>
    <t>Único</t>
  </si>
  <si>
    <t>Semanal</t>
  </si>
  <si>
    <t>Quinzenal</t>
  </si>
  <si>
    <t>Mensal</t>
  </si>
  <si>
    <t>Anual</t>
  </si>
  <si>
    <t>28 Dias</t>
  </si>
  <si>
    <t>%</t>
  </si>
  <si>
    <t>Unitário</t>
  </si>
  <si>
    <t>Data de emissão:</t>
  </si>
  <si>
    <t>Total de Receitas no Período.:</t>
  </si>
  <si>
    <t>Total de Despesas no Período.:</t>
  </si>
  <si>
    <t xml:space="preserve">  &lt;&lt;&lt;--Nº de Meses 1 - 72 ou Total</t>
  </si>
  <si>
    <t>Primeira data do relatório.:</t>
  </si>
  <si>
    <t>Última data do relatório.:</t>
  </si>
  <si>
    <t>Sub-Categoria</t>
  </si>
  <si>
    <t>Trimestral</t>
  </si>
  <si>
    <t>Semestral</t>
  </si>
  <si>
    <t>Relatório Gerencial (Prefirar Gerar em PDF)</t>
  </si>
  <si>
    <t>Benefícios</t>
  </si>
  <si>
    <t>Receber CDV</t>
  </si>
  <si>
    <t>Taxa</t>
  </si>
  <si>
    <t>Vendas</t>
  </si>
  <si>
    <t>Prazo</t>
  </si>
  <si>
    <t>Crédito 30</t>
  </si>
  <si>
    <t>Crédito 31</t>
  </si>
  <si>
    <t>VR 28 - 6,50</t>
  </si>
  <si>
    <t>VR 29 - 6,50</t>
  </si>
  <si>
    <t>VR 30 - 6,50</t>
  </si>
  <si>
    <t>VR 31 - 6,50</t>
  </si>
  <si>
    <t>VR 28 - 9,50</t>
  </si>
  <si>
    <t>VR 29 - 9,50</t>
  </si>
  <si>
    <t>VR 30 - 9,50</t>
  </si>
  <si>
    <t>VR 31 - 9,50</t>
  </si>
  <si>
    <t>GET NET Crédito</t>
  </si>
  <si>
    <t>GET NET Débito</t>
  </si>
  <si>
    <t>Deságio</t>
  </si>
  <si>
    <t>Ativado</t>
  </si>
  <si>
    <t>Cheque</t>
  </si>
  <si>
    <t>Operadora</t>
  </si>
  <si>
    <t>Totais</t>
  </si>
  <si>
    <t>http://guiadoexcel.com.br/</t>
  </si>
  <si>
    <t>https://www.youtube.com/channel/UCX4CzvDT2l_eV_feywEM0AA</t>
  </si>
  <si>
    <t>Considere fazer uma contribuição!</t>
  </si>
  <si>
    <t>Lançamentos Fixos</t>
  </si>
  <si>
    <t>Contribuição CFFC</t>
  </si>
  <si>
    <t>Impostos</t>
  </si>
  <si>
    <t>OC</t>
  </si>
  <si>
    <t>Pagamento</t>
  </si>
  <si>
    <t>Filme/Fotos/Cinema</t>
  </si>
  <si>
    <t>Salvar CSV Continuamente</t>
  </si>
  <si>
    <t>ListaRel</t>
  </si>
  <si>
    <t>SUB CATEGORIAS</t>
  </si>
  <si>
    <t>CATEGORIAS</t>
  </si>
  <si>
    <t>or</t>
  </si>
  <si>
    <t>Categ. e Subcateg</t>
  </si>
  <si>
    <t>Categoria.:</t>
  </si>
  <si>
    <t>Sub Categoria.:</t>
  </si>
  <si>
    <t>Pessoal</t>
  </si>
  <si>
    <t>-</t>
  </si>
  <si>
    <t>Pagar Próx. 2 dias</t>
  </si>
  <si>
    <t>Pagar Hoje</t>
  </si>
  <si>
    <t xml:space="preserve">   Menor Valor no Fluxo de Caixa</t>
  </si>
  <si>
    <t>Contas e Saldos</t>
  </si>
  <si>
    <t>Com certeza há muitos outros, mas não me lembro de todos e com certeza ficaria uma lista muito grande, então pararbéns a todos que doam seu tempo, conhecimento, paciência e dedicação.</t>
  </si>
  <si>
    <t>15/11/2017</t>
  </si>
  <si>
    <t>20/11/2017</t>
  </si>
  <si>
    <t>25/12/2017</t>
  </si>
  <si>
    <t>CFFC - Cartões</t>
  </si>
  <si>
    <t>CFFC - RCDVC</t>
  </si>
  <si>
    <t>CFFC - Relatório</t>
  </si>
  <si>
    <t>CFFC - Configurações</t>
  </si>
  <si>
    <t>Despesas Pessoais</t>
  </si>
  <si>
    <t>Resultado do Filtrado Aplicado.:</t>
  </si>
  <si>
    <t>Usar Impressora Padrão</t>
  </si>
  <si>
    <t>Coluna1</t>
  </si>
  <si>
    <t>Incluir Fluxo de Caixa no relatório.:</t>
  </si>
  <si>
    <t>QTD Cópias.:</t>
  </si>
  <si>
    <t>Sim/Não</t>
  </si>
  <si>
    <t>Não</t>
  </si>
  <si>
    <t>Sim</t>
  </si>
  <si>
    <t>SIM</t>
  </si>
  <si>
    <t>PGTO Próximos  Meses</t>
  </si>
  <si>
    <t>30/03/2018</t>
  </si>
  <si>
    <t>21/04/2018</t>
  </si>
  <si>
    <t>31/05/2018</t>
  </si>
  <si>
    <t>15/11/2018</t>
  </si>
  <si>
    <t>25/12/2018</t>
  </si>
  <si>
    <t>25/01/2018</t>
  </si>
  <si>
    <t>20/11/2018</t>
  </si>
  <si>
    <t>P</t>
  </si>
  <si>
    <t>CFFC - Fluxo de Caixa</t>
  </si>
  <si>
    <t>CFFC - Contas</t>
  </si>
  <si>
    <t>Emprestimos</t>
  </si>
  <si>
    <t>Esta é a primeira execução desta planilha</t>
  </si>
  <si>
    <t>deve haver uma faixa superior destacada</t>
  </si>
  <si>
    <t xml:space="preserve">em amarelo, pode confiar e Habilitar Edição, </t>
  </si>
  <si>
    <t>se pedir também pode Habilitar Conteúdo.</t>
  </si>
  <si>
    <t>Caso ocorra o erro '91', clique em fim e</t>
  </si>
  <si>
    <t>depois feche a planilha sem salvá-la</t>
  </si>
  <si>
    <t>A partir de agora não deve haver problemas.</t>
  </si>
  <si>
    <t>Para usar todos os recursos da planilha</t>
  </si>
  <si>
    <t>Acesse o site lugigo.com.br e assistas os</t>
  </si>
  <si>
    <t>vídeos de instruções ou pelo youtube.com</t>
  </si>
  <si>
    <t>Recomendado a partir do Excel 2010</t>
  </si>
  <si>
    <t>A Senha para o acesso ao código VBA é "cffc2017"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</si>
</sst>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_(&quot;R$&quot;* #,##0.00_);_(&quot;R$&quot;* \(#,##0.00\);_(&quot;R$&quot;* &quot;-&quot;??_);_(@_)"/>
    <numFmt numFmtId="165" formatCode="&quot;R$&quot;#,##0.00_);[Red]\(&quot;R$&quot;#,##0.00\)"/>
    <numFmt numFmtId="166" formatCode="&quot;R$&quot;#,##0.00_);\(&quot;R$&quot;#,##0.00\)"/>
    <numFmt numFmtId="167" formatCode="_(* #,##0.00_);_(* \(#,##0.00\);_(* &quot;-&quot;??_);_(@_)"/>
    <numFmt numFmtId="168" formatCode="00000"/>
    <numFmt numFmtId="169" formatCode="00"/>
    <numFmt numFmtId="170" formatCode="mmm\-yyyy"/>
    <numFmt numFmtId="171" formatCode="mmmm"/>
    <numFmt numFmtId="172" formatCode="mmm"/>
    <numFmt numFmtId="173" formatCode="[$-416]d\-mmm\-yy;@"/>
    <numFmt numFmtId="174" formatCode="mmmm/yyyy"/>
    <numFmt numFmtId="175" formatCode="_-[$R$-416]\ * #,##0.00_-;\-[$R$-416]\ * #,##0.00_-;_-[$R$-416]\ * &quot;-&quot;??_-;_-@_-"/>
    <numFmt numFmtId="176" formatCode="dd/mm/yy"/>
    <numFmt numFmtId="177" formatCode="0_ ;\-0\ "/>
    <numFmt numFmtId="178" formatCode="ddd"/>
    <numFmt numFmtId="179" formatCode="&quot;R$&quot;\ #,##0.00"/>
    <numFmt numFmtId="180" formatCode="_-[$R$-416]* #,##0.00_-;\-[$R$-416]* #,##0.00_-;_-[$R$-416]* &quot;-&quot;??_-;_-@_-"/>
  </numFmts>
  <fonts count="72" x14ac:knownFonts="1">
    <font>
      <sz val="11"/>
      <color theme="1"/>
      <name val="Calibri"/>
      <family val="2"/>
      <scheme val="minor"/>
    </font>
    <font>
      <sz val="11"/>
      <color rgb="FFFF0000"/>
      <name val="Calibri"/>
      <family val="2"/>
      <scheme val="minor"/>
    </font>
    <font>
      <sz val="12"/>
      <color theme="1"/>
      <name val="Calibri"/>
      <family val="2"/>
      <scheme val="minor"/>
    </font>
    <font>
      <b/>
      <sz val="12"/>
      <color theme="0"/>
      <name val="Calibri"/>
      <family val="2"/>
      <scheme val="minor"/>
    </font>
    <font>
      <b/>
      <sz val="14"/>
      <color rgb="FFFFFF00"/>
      <name val="Calibri"/>
      <family val="2"/>
      <scheme val="minor"/>
    </font>
    <font>
      <sz val="11"/>
      <color theme="0"/>
      <name val="Calibri"/>
      <family val="2"/>
      <scheme val="minor"/>
    </font>
    <font>
      <sz val="11"/>
      <name val="Calibri"/>
      <family val="2"/>
      <scheme val="minor"/>
    </font>
    <font>
      <b/>
      <sz val="11"/>
      <color theme="1"/>
      <name val="Calibri"/>
      <family val="2"/>
      <scheme val="minor"/>
    </font>
    <font>
      <b/>
      <sz val="12"/>
      <color rgb="FFFF0000"/>
      <name val="Calibri"/>
      <family val="2"/>
      <scheme val="minor"/>
    </font>
    <font>
      <sz val="12"/>
      <color theme="0"/>
      <name val="Calibri"/>
      <family val="2"/>
      <scheme val="minor"/>
    </font>
    <font>
      <sz val="11"/>
      <color theme="0" tint="-4.9989318521683403E-2"/>
      <name val="Calibri"/>
      <family val="2"/>
      <scheme val="minor"/>
    </font>
    <font>
      <sz val="14"/>
      <color theme="0"/>
      <name val="Calibri"/>
      <family val="2"/>
      <scheme val="minor"/>
    </font>
    <font>
      <sz val="11"/>
      <color theme="1"/>
      <name val="Calibri"/>
      <family val="2"/>
      <scheme val="minor"/>
    </font>
    <font>
      <b/>
      <sz val="14"/>
      <color theme="0"/>
      <name val="Calibri"/>
      <family val="2"/>
      <scheme val="minor"/>
    </font>
    <font>
      <u/>
      <sz val="11"/>
      <color theme="10"/>
      <name val="Calibri"/>
      <family val="2"/>
      <scheme val="minor"/>
    </font>
    <font>
      <b/>
      <sz val="14"/>
      <color rgb="FFFF0000"/>
      <name val="Calibri"/>
      <family val="2"/>
      <scheme val="minor"/>
    </font>
    <font>
      <b/>
      <sz val="8"/>
      <name val="Calibri"/>
      <family val="2"/>
      <scheme val="minor"/>
    </font>
    <font>
      <b/>
      <sz val="12"/>
      <color theme="1" tint="0.499984740745262"/>
      <name val="Calibri"/>
      <family val="2"/>
      <scheme val="minor"/>
    </font>
    <font>
      <sz val="11"/>
      <color theme="0" tint="-0.34998626667073579"/>
      <name val="Calibri"/>
      <family val="2"/>
      <scheme val="minor"/>
    </font>
    <font>
      <b/>
      <sz val="14"/>
      <color theme="1" tint="0.34998626667073579"/>
      <name val="Calibri"/>
      <family val="2"/>
      <scheme val="minor"/>
    </font>
    <font>
      <b/>
      <sz val="12"/>
      <color theme="0" tint="-0.34998626667073579"/>
      <name val="Calibri"/>
      <family val="2"/>
      <scheme val="minor"/>
    </font>
    <font>
      <sz val="11"/>
      <color theme="3" tint="0.79998168889431442"/>
      <name val="Calibri"/>
      <family val="2"/>
      <scheme val="minor"/>
    </font>
    <font>
      <sz val="11"/>
      <color theme="1" tint="0.249977111117893"/>
      <name val="Calibri"/>
      <family val="2"/>
      <scheme val="minor"/>
    </font>
    <font>
      <sz val="10"/>
      <color theme="0"/>
      <name val="Calibri"/>
      <family val="2"/>
      <scheme val="minor"/>
    </font>
    <font>
      <sz val="8"/>
      <color theme="0" tint="-0.499984740745262"/>
      <name val="Calibri"/>
      <family val="2"/>
      <scheme val="minor"/>
    </font>
    <font>
      <sz val="9"/>
      <color theme="1" tint="0.14999847407452621"/>
      <name val="Calibri"/>
      <family val="2"/>
      <scheme val="minor"/>
    </font>
    <font>
      <sz val="20"/>
      <color theme="0" tint="-0.34998626667073579"/>
      <name val="Calibri"/>
      <family val="2"/>
      <scheme val="minor"/>
    </font>
    <font>
      <sz val="18"/>
      <color theme="0" tint="-0.34998626667073579"/>
      <name val="Calibri"/>
      <family val="2"/>
      <scheme val="minor"/>
    </font>
    <font>
      <sz val="14"/>
      <color theme="0" tint="-0.34998626667073579"/>
      <name val="Calibri"/>
      <family val="2"/>
      <scheme val="minor"/>
    </font>
    <font>
      <sz val="11"/>
      <color theme="5" tint="0.39997558519241921"/>
      <name val="Calibri"/>
      <family val="2"/>
      <scheme val="minor"/>
    </font>
    <font>
      <sz val="11"/>
      <color theme="1" tint="0.34998626667073579"/>
      <name val="Calibri"/>
      <family val="2"/>
      <scheme val="minor"/>
    </font>
    <font>
      <b/>
      <sz val="12"/>
      <color rgb="FFFFFF00"/>
      <name val="Calibri"/>
      <family val="2"/>
      <scheme val="minor"/>
    </font>
    <font>
      <b/>
      <sz val="11"/>
      <color rgb="FFC00000"/>
      <name val="Calibri"/>
      <family val="2"/>
      <scheme val="minor"/>
    </font>
    <font>
      <sz val="10"/>
      <color rgb="FFFF0000"/>
      <name val="Calibri"/>
      <family val="2"/>
      <scheme val="minor"/>
    </font>
    <font>
      <sz val="8"/>
      <name val="Calibri"/>
      <family val="2"/>
      <scheme val="minor"/>
    </font>
    <font>
      <sz val="8"/>
      <color theme="1"/>
      <name val="Calibri"/>
      <family val="2"/>
      <scheme val="minor"/>
    </font>
    <font>
      <sz val="10"/>
      <color theme="1"/>
      <name val="Calibri"/>
      <family val="2"/>
      <scheme val="minor"/>
    </font>
    <font>
      <sz val="8"/>
      <color theme="0"/>
      <name val="Calibri"/>
      <family val="2"/>
      <scheme val="minor"/>
    </font>
    <font>
      <b/>
      <sz val="11"/>
      <color theme="0"/>
      <name val="Calibri"/>
      <family val="2"/>
      <scheme val="minor"/>
    </font>
    <font>
      <sz val="14"/>
      <name val="Calibri"/>
      <family val="2"/>
      <scheme val="minor"/>
    </font>
    <font>
      <sz val="11"/>
      <color theme="8" tint="-0.249977111117893"/>
      <name val="Calibri"/>
      <family val="2"/>
      <scheme val="minor"/>
    </font>
    <font>
      <sz val="10"/>
      <name val="Calibri"/>
      <family val="2"/>
      <scheme val="minor"/>
    </font>
    <font>
      <b/>
      <sz val="11"/>
      <color rgb="FFFF0000"/>
      <name val="Calibri"/>
      <family val="2"/>
      <scheme val="minor"/>
    </font>
    <font>
      <sz val="8"/>
      <color rgb="FFFF0000"/>
      <name val="Calibri"/>
      <family val="2"/>
      <scheme val="minor"/>
    </font>
    <font>
      <sz val="12"/>
      <color rgb="FF008000"/>
      <name val="Calibri"/>
      <family val="2"/>
    </font>
    <font>
      <sz val="12"/>
      <color rgb="FFFF0000"/>
      <name val="Calibri"/>
      <family val="2"/>
    </font>
    <font>
      <sz val="10"/>
      <color rgb="FF0000FF"/>
      <name val="Calibri"/>
      <family val="2"/>
    </font>
    <font>
      <sz val="10"/>
      <color rgb="FF000000"/>
      <name val="Calibri"/>
      <family val="2"/>
    </font>
    <font>
      <sz val="10"/>
      <color rgb="FFFF6600"/>
      <name val="Calibri"/>
      <family val="2"/>
    </font>
    <font>
      <sz val="11"/>
      <color rgb="FF008000"/>
      <name val="Calibri"/>
      <family val="2"/>
    </font>
    <font>
      <sz val="11"/>
      <color rgb="FF0066CC"/>
      <name val="Calibri"/>
      <family val="2"/>
    </font>
    <font>
      <sz val="11"/>
      <color rgb="FFFF6600"/>
      <name val="Calibri"/>
      <family val="2"/>
    </font>
    <font>
      <sz val="11"/>
      <color rgb="FF000000"/>
      <name val="Calibri"/>
      <family val="2"/>
    </font>
    <font>
      <sz val="12"/>
      <color rgb="FF0000FF"/>
      <name val="Calibri"/>
      <family val="2"/>
    </font>
    <font>
      <sz val="11"/>
      <color rgb="FF0000FF"/>
      <name val="Calibri"/>
      <family val="2"/>
    </font>
    <font>
      <sz val="11"/>
      <color rgb="FFFF0000"/>
      <name val="Calibri"/>
      <family val="2"/>
    </font>
    <font>
      <sz val="14"/>
      <color rgb="FF0000FF"/>
      <name val="Calibri"/>
      <family val="2"/>
    </font>
    <font>
      <sz val="12"/>
      <color rgb="FF000000"/>
      <name val="Calibri"/>
      <family val="2"/>
    </font>
    <font>
      <sz val="10"/>
      <color theme="0" tint="-0.34998626667073579"/>
      <name val="Calibri"/>
      <family val="2"/>
      <scheme val="minor"/>
    </font>
    <font>
      <sz val="14"/>
      <color rgb="FFFF0000"/>
      <name val="Calibri"/>
      <family val="2"/>
    </font>
    <font>
      <sz val="10"/>
      <color rgb="FF008080"/>
      <name val="Calibri"/>
      <family val="2"/>
    </font>
    <font>
      <sz val="10"/>
      <color rgb="FFFF0000"/>
      <name val="Calibri"/>
      <family val="2"/>
    </font>
    <font>
      <sz val="11"/>
      <color theme="0" tint="-0.249977111117893"/>
      <name val="Calibri"/>
      <family val="2"/>
      <scheme val="minor"/>
    </font>
    <font>
      <sz val="11"/>
      <name val="Calibri"/>
      <family val="2"/>
      <scheme val="minor"/>
    </font>
    <font>
      <sz val="9"/>
      <color theme="1"/>
      <name val="Calibri"/>
      <family val="2"/>
      <scheme val="minor"/>
    </font>
    <font>
      <sz val="7"/>
      <color theme="1"/>
      <name val="Calibri"/>
      <family val="2"/>
      <scheme val="minor"/>
    </font>
    <font>
      <sz val="11"/>
      <color rgb="FF003300"/>
      <name val="Calibri"/>
      <family val="2"/>
    </font>
    <font>
      <sz val="5"/>
      <color theme="1" tint="0.34998626667073579"/>
      <name val="Calibri"/>
      <family val="2"/>
      <scheme val="minor"/>
    </font>
    <font>
      <sz val="10"/>
      <color rgb="FF0066CC"/>
      <name val="Calibri"/>
      <family val="2"/>
    </font>
    <font>
      <sz val="9"/>
      <color rgb="FF0066CC"/>
      <name val="Calibri"/>
      <family val="2"/>
    </font>
    <font>
      <sz val="10"/>
      <color rgb="FF008000"/>
      <name val="Calibri"/>
      <family val="2"/>
    </font>
    <font>
      <sz val="9"/>
      <name val="Calibri"/>
      <family val="2"/>
      <scheme val="minor"/>
    </font>
  </fonts>
  <fills count="57">
    <fill>
      <patternFill patternType="none"/>
    </fill>
    <fill>
      <patternFill patternType="gray125"/>
    </fill>
    <fill>
      <gradientFill degree="90">
        <stop position="0">
          <color theme="0" tint="-0.1490218817712943"/>
        </stop>
        <stop position="1">
          <color theme="0" tint="-0.34900967436750391"/>
        </stop>
      </gradientFill>
    </fill>
    <fill>
      <gradientFill degree="270">
        <stop position="0">
          <color theme="0" tint="-0.1490218817712943"/>
        </stop>
        <stop position="1">
          <color theme="0" tint="-0.34900967436750391"/>
        </stop>
      </gradientFill>
    </fill>
    <fill>
      <patternFill patternType="solid">
        <fgColor theme="0" tint="-0.34998626667073579"/>
        <bgColor auto="1"/>
      </patternFill>
    </fill>
    <fill>
      <patternFill patternType="solid">
        <fgColor theme="0" tint="-4.9989318521683403E-2"/>
        <bgColor indexed="64"/>
      </patternFill>
    </fill>
    <fill>
      <gradientFill degree="270">
        <stop position="0">
          <color theme="1" tint="0.34900967436750391"/>
        </stop>
        <stop position="1">
          <color theme="0" tint="-0.25098422193060094"/>
        </stop>
      </gradientFill>
    </fill>
    <fill>
      <gradientFill degree="90">
        <stop position="0">
          <color theme="0" tint="-0.25098422193060094"/>
        </stop>
        <stop position="1">
          <color theme="1" tint="0.34900967436750391"/>
        </stop>
      </gradientFill>
    </fill>
    <fill>
      <gradientFill>
        <stop position="0">
          <color theme="0" tint="-0.49803155613879818"/>
        </stop>
        <stop position="0.5">
          <color theme="1" tint="0.34900967436750391"/>
        </stop>
        <stop position="1">
          <color theme="0" tint="-0.49803155613879818"/>
        </stop>
      </gradientFill>
    </fill>
    <fill>
      <gradientFill degree="90">
        <stop position="0">
          <color theme="0" tint="-0.49803155613879818"/>
        </stop>
        <stop position="0.5">
          <color theme="0" tint="-0.25098422193060094"/>
        </stop>
        <stop position="1">
          <color theme="0" tint="-0.49803155613879818"/>
        </stop>
      </gradientFill>
    </fill>
    <fill>
      <patternFill patternType="solid">
        <fgColor theme="1"/>
        <bgColor indexed="64"/>
      </patternFill>
    </fill>
    <fill>
      <patternFill patternType="solid">
        <fgColor theme="0"/>
        <bgColor indexed="64"/>
      </patternFill>
    </fill>
    <fill>
      <patternFill patternType="solid">
        <fgColor rgb="FF006666"/>
        <bgColor indexed="64"/>
      </patternFill>
    </fill>
    <fill>
      <patternFill patternType="solid">
        <fgColor theme="3" tint="0.79998168889431442"/>
        <bgColor indexed="64"/>
      </patternFill>
    </fill>
    <fill>
      <gradientFill degree="270">
        <stop position="0">
          <color theme="1" tint="0.34900967436750391"/>
        </stop>
        <stop position="1">
          <color theme="1"/>
        </stop>
      </gradientFill>
    </fill>
    <fill>
      <patternFill patternType="solid">
        <fgColor rgb="FF00ACA8"/>
        <bgColor indexed="64"/>
      </patternFill>
    </fill>
    <fill>
      <patternFill patternType="solid">
        <fgColor theme="0" tint="-0.499984740745262"/>
        <bgColor auto="1"/>
      </patternFill>
    </fill>
    <fill>
      <patternFill patternType="solid">
        <fgColor theme="1" tint="0.34998626667073579"/>
        <bgColor auto="1"/>
      </patternFill>
    </fill>
    <fill>
      <gradientFill degree="270">
        <stop position="0">
          <color theme="1" tint="0.49803155613879818"/>
        </stop>
        <stop position="1">
          <color theme="1" tint="0.1490218817712943"/>
        </stop>
      </gradientFill>
    </fill>
    <fill>
      <patternFill patternType="solid">
        <fgColor theme="0"/>
        <bgColor auto="1"/>
      </patternFill>
    </fill>
    <fill>
      <patternFill patternType="solid">
        <fgColor theme="0" tint="-0.499984740745262"/>
        <bgColor indexed="64"/>
      </patternFill>
    </fill>
    <fill>
      <gradientFill degree="90">
        <stop position="0">
          <color theme="1" tint="0.49803155613879818"/>
        </stop>
        <stop position="1">
          <color theme="1" tint="0.1490218817712943"/>
        </stop>
      </gradientFill>
    </fill>
    <fill>
      <patternFill patternType="solid">
        <fgColor theme="1" tint="0.14999847407452621"/>
        <bgColor indexed="64"/>
      </patternFill>
    </fill>
    <fill>
      <gradientFill degree="90">
        <stop position="0">
          <color theme="3"/>
        </stop>
        <stop position="1">
          <color theme="0"/>
        </stop>
      </gradientFill>
    </fill>
    <fill>
      <patternFill patternType="solid">
        <fgColor theme="3"/>
        <bgColor auto="1"/>
      </patternFill>
    </fill>
    <fill>
      <gradientFill degree="90">
        <stop position="0">
          <color theme="1" tint="0.34900967436750391"/>
        </stop>
        <stop position="1">
          <color theme="1" tint="0.25098422193060094"/>
        </stop>
      </gradientFill>
    </fill>
    <fill>
      <patternFill patternType="solid">
        <fgColor theme="3"/>
        <bgColor indexed="64"/>
      </patternFill>
    </fill>
    <fill>
      <gradientFill degree="90">
        <stop position="0">
          <color theme="1" tint="0.49803155613879818"/>
        </stop>
        <stop position="1">
          <color theme="1" tint="0.34900967436750391"/>
        </stop>
      </gradientFill>
    </fill>
    <fill>
      <gradientFill degree="270">
        <stop position="0">
          <color theme="1" tint="0.49803155613879818"/>
        </stop>
        <stop position="1">
          <color theme="1" tint="0.34900967436750391"/>
        </stop>
      </gradientFill>
    </fill>
    <fill>
      <gradientFill degree="90">
        <stop position="0">
          <color theme="0" tint="-0.49803155613879818"/>
        </stop>
        <stop position="1">
          <color theme="1" tint="0.1490218817712943"/>
        </stop>
      </gradientFill>
    </fill>
    <fill>
      <gradientFill degree="90">
        <stop position="0">
          <color theme="1" tint="0.25098422193060094"/>
        </stop>
        <stop position="1">
          <color theme="0" tint="-0.49803155613879818"/>
        </stop>
      </gradientFill>
    </fill>
    <fill>
      <gradientFill degree="90">
        <stop position="0">
          <color theme="0" tint="-0.49803155613879818"/>
        </stop>
        <stop position="1">
          <color theme="0" tint="-0.25098422193060094"/>
        </stop>
      </gradientFill>
    </fill>
    <fill>
      <gradientFill degree="270">
        <stop position="0">
          <color theme="0" tint="-0.49803155613879818"/>
        </stop>
        <stop position="1">
          <color theme="1" tint="0.25098422193060094"/>
        </stop>
      </gradientFill>
    </fill>
    <fill>
      <patternFill patternType="solid">
        <fgColor theme="3" tint="0.59999389629810485"/>
        <bgColor indexed="64"/>
      </patternFill>
    </fill>
    <fill>
      <patternFill patternType="solid">
        <fgColor rgb="FFA1C1E7"/>
        <bgColor indexed="64"/>
      </patternFill>
    </fill>
    <fill>
      <gradientFill degree="180">
        <stop position="0">
          <color theme="8" tint="-0.25098422193060094"/>
        </stop>
        <stop position="1">
          <color theme="1"/>
        </stop>
      </gradientFill>
    </fill>
    <fill>
      <gradientFill>
        <stop position="0">
          <color theme="8" tint="-0.25098422193060094"/>
        </stop>
        <stop position="1">
          <color theme="1"/>
        </stop>
      </gradientFill>
    </fill>
    <fill>
      <gradientFill degree="90">
        <stop position="0">
          <color theme="3" tint="-0.25098422193060094"/>
        </stop>
        <stop position="1">
          <color theme="4"/>
        </stop>
      </gradientFill>
    </fill>
    <fill>
      <patternFill patternType="solid">
        <fgColor theme="8" tint="-0.249977111117893"/>
        <bgColor auto="1"/>
      </patternFill>
    </fill>
    <fill>
      <gradientFill degree="90">
        <stop position="0">
          <color theme="3" tint="-0.25098422193060094"/>
        </stop>
        <stop position="1">
          <color theme="3" tint="-0.49803155613879818"/>
        </stop>
      </gradientFill>
    </fill>
    <fill>
      <patternFill patternType="solid">
        <fgColor theme="8" tint="0.39997558519241921"/>
        <bgColor indexed="64"/>
      </patternFill>
    </fill>
    <fill>
      <patternFill patternType="solid">
        <fgColor theme="4"/>
        <bgColor auto="1"/>
      </patternFill>
    </fill>
    <fill>
      <patternFill patternType="solid">
        <fgColor rgb="FF0070C0"/>
        <bgColor indexed="64"/>
      </patternFill>
    </fill>
    <fill>
      <gradientFill degree="90">
        <stop position="0">
          <color theme="3"/>
        </stop>
        <stop position="1">
          <color theme="4"/>
        </stop>
      </gradientFill>
    </fill>
    <fill>
      <gradientFill degree="270">
        <stop position="0">
          <color theme="3"/>
        </stop>
        <stop position="1">
          <color theme="4"/>
        </stop>
      </gradientFill>
    </fill>
    <fill>
      <patternFill patternType="solid">
        <fgColor rgb="FFFFFF00"/>
        <bgColor indexed="64"/>
      </patternFill>
    </fill>
    <fill>
      <gradientFill degree="90">
        <stop position="0">
          <color theme="8" tint="-0.49803155613879818"/>
        </stop>
        <stop position="1">
          <color theme="8" tint="-0.25098422193060094"/>
        </stop>
      </gradientFill>
    </fill>
    <fill>
      <gradientFill degree="90">
        <stop position="0">
          <color theme="8" tint="-0.25098422193060094"/>
        </stop>
        <stop position="1">
          <color theme="8" tint="-0.49803155613879818"/>
        </stop>
      </gradientFill>
    </fill>
    <fill>
      <patternFill patternType="solid">
        <fgColor theme="1" tint="0.34998626667073579"/>
        <bgColor indexed="64"/>
      </patternFill>
    </fill>
    <fill>
      <patternFill patternType="solid">
        <fgColor theme="1" tint="0.249977111117893"/>
        <bgColor indexed="64"/>
      </patternFill>
    </fill>
    <fill>
      <patternFill patternType="solid">
        <fgColor theme="4" tint="0.79998168889431442"/>
        <bgColor indexed="64"/>
      </patternFill>
    </fill>
    <fill>
      <patternFill patternType="solid">
        <fgColor theme="1" tint="0.14999847407452621"/>
        <bgColor auto="1"/>
      </patternFill>
    </fill>
    <fill>
      <patternFill patternType="solid">
        <fgColor theme="4" tint="0.59999389629810485"/>
        <bgColor indexed="64"/>
      </patternFill>
    </fill>
    <fill>
      <gradientFill degree="90">
        <stop position="0">
          <color theme="1"/>
        </stop>
        <stop position="1">
          <color theme="1" tint="0.1490218817712943"/>
        </stop>
      </gradientFill>
    </fill>
    <fill>
      <patternFill patternType="solid">
        <fgColor theme="1" tint="4.9989318521683403E-2"/>
        <bgColor auto="1"/>
      </patternFill>
    </fill>
    <fill>
      <patternFill patternType="solid">
        <fgColor rgb="FFFFFF99"/>
        <bgColor indexed="64"/>
      </patternFill>
    </fill>
    <fill>
      <gradientFill degree="180">
        <stop position="0">
          <color rgb="FFFFFF99"/>
        </stop>
        <stop position="1">
          <color theme="1"/>
        </stop>
      </gradientFill>
    </fill>
  </fills>
  <borders count="29">
    <border>
      <left/>
      <right/>
      <top/>
      <bottom/>
      <diagonal/>
    </border>
    <border>
      <left style="medium">
        <color theme="0" tint="-0.24994659260841701"/>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style="hair">
        <color theme="0" tint="-0.24994659260841701"/>
      </left>
      <right style="hair">
        <color theme="0" tint="-0.24994659260841701"/>
      </right>
      <top style="medium">
        <color theme="0" tint="-0.24994659260841701"/>
      </top>
      <bottom style="medium">
        <color theme="0" tint="-0.24994659260841701"/>
      </bottom>
      <diagonal/>
    </border>
    <border>
      <left style="medium">
        <color theme="0" tint="-0.24994659260841701"/>
      </left>
      <right style="hair">
        <color theme="0" tint="-0.24994659260841701"/>
      </right>
      <top style="medium">
        <color theme="0" tint="-0.24994659260841701"/>
      </top>
      <bottom style="medium">
        <color theme="0" tint="-0.24994659260841701"/>
      </bottom>
      <diagonal/>
    </border>
    <border>
      <left style="hair">
        <color theme="0" tint="-0.24994659260841701"/>
      </left>
      <right style="medium">
        <color theme="0" tint="-0.24994659260841701"/>
      </right>
      <top style="medium">
        <color theme="0" tint="-0.24994659260841701"/>
      </top>
      <bottom style="medium">
        <color theme="0" tint="-0.24994659260841701"/>
      </bottom>
      <diagonal/>
    </border>
    <border>
      <left style="thin">
        <color theme="0"/>
      </left>
      <right/>
      <top/>
      <bottom/>
      <diagonal/>
    </border>
    <border>
      <left/>
      <right/>
      <top/>
      <bottom style="dotted">
        <color auto="1"/>
      </bottom>
      <diagonal/>
    </border>
    <border>
      <left/>
      <right/>
      <top style="dotted">
        <color auto="1"/>
      </top>
      <bottom style="dotted">
        <color auto="1"/>
      </bottom>
      <diagonal/>
    </border>
    <border>
      <left/>
      <right/>
      <top style="dotted">
        <color auto="1"/>
      </top>
      <bottom/>
      <diagonal/>
    </border>
    <border>
      <left/>
      <right style="hair">
        <color theme="0"/>
      </right>
      <top/>
      <bottom/>
      <diagonal/>
    </border>
    <border>
      <left style="hair">
        <color auto="1"/>
      </left>
      <right style="hair">
        <color auto="1"/>
      </right>
      <top style="hair">
        <color auto="1"/>
      </top>
      <bottom style="hair">
        <color auto="1"/>
      </bottom>
      <diagonal/>
    </border>
    <border>
      <left style="thin">
        <color theme="8" tint="-0.24994659260841701"/>
      </left>
      <right style="thin">
        <color theme="8" tint="-0.24994659260841701"/>
      </right>
      <top style="thin">
        <color theme="8" tint="-0.24994659260841701"/>
      </top>
      <bottom/>
      <diagonal/>
    </border>
    <border>
      <left style="thin">
        <color theme="8" tint="-0.24994659260841701"/>
      </left>
      <right style="thin">
        <color theme="8" tint="-0.24994659260841701"/>
      </right>
      <top/>
      <bottom/>
      <diagonal/>
    </border>
    <border>
      <left/>
      <right/>
      <top style="hair">
        <color theme="1"/>
      </top>
      <bottom style="hair">
        <color theme="1"/>
      </bottom>
      <diagonal/>
    </border>
    <border>
      <left/>
      <right/>
      <top style="thin">
        <color auto="1"/>
      </top>
      <bottom style="dashed">
        <color auto="1"/>
      </bottom>
      <diagonal/>
    </border>
    <border>
      <left style="thin">
        <color theme="8" tint="-0.24994659260841701"/>
      </left>
      <right/>
      <top/>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right style="hair">
        <color theme="0" tint="-0.24994659260841701"/>
      </right>
      <top style="medium">
        <color theme="0" tint="-0.24994659260841701"/>
      </top>
      <bottom style="medium">
        <color theme="0" tint="-0.24994659260841701"/>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right/>
      <top/>
      <bottom style="thick">
        <color theme="0"/>
      </bottom>
      <diagonal/>
    </border>
    <border>
      <left/>
      <right/>
      <top style="thin">
        <color theme="0"/>
      </top>
      <bottom style="thin">
        <color theme="0"/>
      </bottom>
      <diagonal/>
    </border>
  </borders>
  <cellStyleXfs count="5">
    <xf numFmtId="0" fontId="0" fillId="0" borderId="0"/>
    <xf numFmtId="164" fontId="12" fillId="0" borderId="0" applyFont="0" applyFill="0" applyBorder="0" applyAlignment="0" applyProtection="0"/>
    <xf numFmtId="0" fontId="14" fillId="0" borderId="0" applyNumberFormat="0" applyFill="0" applyBorder="0" applyAlignment="0" applyProtection="0"/>
    <xf numFmtId="9" fontId="12" fillId="0" borderId="0" applyFont="0" applyFill="0" applyBorder="0" applyAlignment="0" applyProtection="0"/>
    <xf numFmtId="167" fontId="12" fillId="0" borderId="0" applyFont="0" applyFill="0" applyBorder="0" applyAlignment="0" applyProtection="0"/>
  </cellStyleXfs>
  <cellXfs count="343">
    <xf numFmtId="0" fontId="0" fillId="0" borderId="0" xfId="0"/>
    <xf numFmtId="164" fontId="0" fillId="0" borderId="0" xfId="0" applyNumberFormat="1"/>
    <xf numFmtId="168" fontId="0" fillId="0" borderId="0" xfId="0" applyNumberFormat="1" applyAlignment="1">
      <alignment horizontal="right"/>
    </xf>
    <xf numFmtId="169" fontId="0" fillId="0" borderId="0" xfId="0" applyNumberFormat="1" applyAlignment="1">
      <alignment horizontal="right"/>
    </xf>
    <xf numFmtId="0" fontId="0" fillId="3" borderId="0" xfId="0" applyFill="1"/>
    <xf numFmtId="168" fontId="3" fillId="2" borderId="0" xfId="0" applyNumberFormat="1" applyFont="1" applyFill="1" applyAlignment="1">
      <alignment horizontal="center" vertical="center"/>
    </xf>
    <xf numFmtId="169" fontId="3" fillId="2" borderId="0" xfId="0" applyNumberFormat="1" applyFont="1" applyFill="1" applyAlignment="1">
      <alignment horizontal="center" vertical="center"/>
    </xf>
    <xf numFmtId="168" fontId="0" fillId="0" borderId="0" xfId="0" applyNumberFormat="1" applyAlignment="1">
      <alignment horizontal="center" vertical="center"/>
    </xf>
    <xf numFmtId="169" fontId="0" fillId="0" borderId="0" xfId="0" applyNumberFormat="1" applyAlignment="1">
      <alignment horizontal="center" vertical="center"/>
    </xf>
    <xf numFmtId="0" fontId="0" fillId="2" borderId="0" xfId="0" applyFill="1" applyAlignment="1">
      <alignment horizontal="center"/>
    </xf>
    <xf numFmtId="164" fontId="3" fillId="2" borderId="0" xfId="0" applyNumberFormat="1" applyFont="1" applyFill="1" applyAlignment="1">
      <alignment horizontal="center"/>
    </xf>
    <xf numFmtId="0" fontId="0" fillId="0" borderId="0" xfId="0" applyAlignment="1">
      <alignment horizontal="center"/>
    </xf>
    <xf numFmtId="168" fontId="1" fillId="3" borderId="0" xfId="0" applyNumberFormat="1" applyFont="1" applyFill="1" applyAlignment="1">
      <alignment horizontal="center" vertical="center"/>
    </xf>
    <xf numFmtId="169" fontId="1" fillId="3" borderId="0" xfId="0" applyNumberFormat="1" applyFont="1" applyFill="1" applyAlignment="1">
      <alignment horizontal="center" vertical="center"/>
    </xf>
    <xf numFmtId="0" fontId="1" fillId="3" borderId="0" xfId="0" applyFont="1" applyFill="1"/>
    <xf numFmtId="164" fontId="1" fillId="3" borderId="0" xfId="0" applyNumberFormat="1" applyFont="1" applyFill="1"/>
    <xf numFmtId="0" fontId="0" fillId="4" borderId="0" xfId="0" applyFill="1" applyBorder="1"/>
    <xf numFmtId="4" fontId="1" fillId="3" borderId="0" xfId="0" applyNumberFormat="1" applyFont="1" applyFill="1"/>
    <xf numFmtId="4" fontId="0" fillId="0" borderId="0" xfId="0" applyNumberFormat="1"/>
    <xf numFmtId="0" fontId="0" fillId="0" borderId="0" xfId="0" applyAlignment="1">
      <alignment horizontal="right"/>
    </xf>
    <xf numFmtId="14" fontId="1" fillId="3" borderId="0" xfId="0" applyNumberFormat="1" applyFont="1" applyFill="1" applyAlignment="1">
      <alignment horizontal="center"/>
    </xf>
    <xf numFmtId="14" fontId="0" fillId="0" borderId="0" xfId="0" applyNumberFormat="1" applyAlignment="1">
      <alignment horizontal="center"/>
    </xf>
    <xf numFmtId="169" fontId="2" fillId="5" borderId="1" xfId="0" applyNumberFormat="1" applyFont="1" applyFill="1" applyBorder="1" applyAlignment="1">
      <alignment horizontal="center"/>
    </xf>
    <xf numFmtId="164" fontId="2" fillId="5" borderId="2" xfId="0" applyNumberFormat="1" applyFont="1" applyFill="1" applyBorder="1"/>
    <xf numFmtId="14" fontId="2" fillId="5" borderId="3" xfId="0" applyNumberFormat="1" applyFont="1" applyFill="1" applyBorder="1" applyAlignment="1">
      <alignment horizontal="center"/>
    </xf>
    <xf numFmtId="0" fontId="2" fillId="5" borderId="3" xfId="0" applyFont="1" applyFill="1" applyBorder="1"/>
    <xf numFmtId="14" fontId="2" fillId="5" borderId="4" xfId="0" applyNumberFormat="1" applyFont="1" applyFill="1" applyBorder="1" applyAlignment="1">
      <alignment horizontal="center"/>
    </xf>
    <xf numFmtId="164" fontId="1" fillId="3" borderId="0" xfId="0" applyNumberFormat="1" applyFont="1" applyFill="1" applyAlignment="1">
      <alignment horizontal="center"/>
    </xf>
    <xf numFmtId="170" fontId="0" fillId="0" borderId="0" xfId="0" applyNumberFormat="1"/>
    <xf numFmtId="170" fontId="0" fillId="0" borderId="0" xfId="0" applyNumberFormat="1" applyAlignment="1">
      <alignment horizontal="center"/>
    </xf>
    <xf numFmtId="172" fontId="0" fillId="0" borderId="0" xfId="0" applyNumberFormat="1"/>
    <xf numFmtId="173" fontId="0" fillId="0" borderId="0" xfId="0" applyNumberFormat="1"/>
    <xf numFmtId="173" fontId="0" fillId="0" borderId="0" xfId="0" applyNumberFormat="1" applyAlignment="1">
      <alignment horizontal="center"/>
    </xf>
    <xf numFmtId="0" fontId="1" fillId="3" borderId="0" xfId="0" applyNumberFormat="1" applyFont="1" applyFill="1" applyAlignment="1">
      <alignment horizontal="center" vertical="center"/>
    </xf>
    <xf numFmtId="0" fontId="0" fillId="0" borderId="0" xfId="0" applyNumberFormat="1" applyAlignment="1">
      <alignment horizontal="center" vertical="center"/>
    </xf>
    <xf numFmtId="0" fontId="0" fillId="0" borderId="0" xfId="0" applyFill="1"/>
    <xf numFmtId="0" fontId="0" fillId="0" borderId="0" xfId="0" applyFill="1" applyAlignment="1">
      <alignment horizontal="center"/>
    </xf>
    <xf numFmtId="0" fontId="0" fillId="0" borderId="0" xfId="0" applyFill="1" applyAlignment="1">
      <alignment horizontal="center" vertical="center"/>
    </xf>
    <xf numFmtId="165" fontId="2" fillId="5" borderId="3" xfId="0" applyNumberFormat="1" applyFont="1" applyFill="1" applyBorder="1"/>
    <xf numFmtId="165" fontId="2" fillId="5" borderId="5" xfId="0" applyNumberFormat="1" applyFont="1" applyFill="1" applyBorder="1"/>
    <xf numFmtId="0" fontId="2" fillId="5" borderId="1" xfId="0" applyNumberFormat="1" applyFont="1" applyFill="1" applyBorder="1" applyAlignment="1">
      <alignment horizontal="center"/>
    </xf>
    <xf numFmtId="0" fontId="5" fillId="0" borderId="0" xfId="0" applyFont="1"/>
    <xf numFmtId="164" fontId="0" fillId="4" borderId="0" xfId="0" applyNumberFormat="1" applyFill="1" applyBorder="1"/>
    <xf numFmtId="0" fontId="6" fillId="0" borderId="0" xfId="0" applyFont="1" applyFill="1" applyBorder="1"/>
    <xf numFmtId="0" fontId="0" fillId="4" borderId="0" xfId="0" applyFont="1" applyFill="1" applyBorder="1"/>
    <xf numFmtId="164" fontId="0" fillId="4" borderId="0" xfId="0" applyNumberFormat="1" applyFont="1" applyFill="1" applyBorder="1"/>
    <xf numFmtId="172" fontId="5" fillId="8" borderId="0" xfId="0" applyNumberFormat="1" applyFont="1" applyFill="1" applyAlignment="1">
      <alignment horizontal="center" vertical="center"/>
    </xf>
    <xf numFmtId="164" fontId="0" fillId="5" borderId="0" xfId="0" applyNumberFormat="1" applyFont="1" applyFill="1" applyAlignment="1">
      <alignment horizontal="right" vertical="center"/>
    </xf>
    <xf numFmtId="0" fontId="0" fillId="10" borderId="0" xfId="0" applyFill="1"/>
    <xf numFmtId="0" fontId="0" fillId="11" borderId="0" xfId="0" applyFill="1"/>
    <xf numFmtId="164" fontId="1" fillId="3" borderId="0" xfId="0" applyNumberFormat="1" applyFont="1" applyFill="1" applyAlignment="1">
      <alignment horizontal="left"/>
    </xf>
    <xf numFmtId="169" fontId="1" fillId="3" borderId="0" xfId="0" applyNumberFormat="1" applyFont="1" applyFill="1" applyAlignment="1">
      <alignment horizontal="center"/>
    </xf>
    <xf numFmtId="0" fontId="1" fillId="3" borderId="0" xfId="0" applyFont="1" applyFill="1" applyAlignment="1"/>
    <xf numFmtId="174" fontId="6" fillId="5" borderId="0" xfId="0" applyNumberFormat="1" applyFont="1" applyFill="1" applyAlignment="1">
      <alignment horizontal="right" vertical="center"/>
    </xf>
    <xf numFmtId="0" fontId="0" fillId="12" borderId="0" xfId="0" applyFill="1"/>
    <xf numFmtId="0" fontId="0" fillId="14" borderId="0" xfId="0" applyFill="1"/>
    <xf numFmtId="14" fontId="0" fillId="14" borderId="0" xfId="0" applyNumberFormat="1" applyFill="1"/>
    <xf numFmtId="0" fontId="4" fillId="14" borderId="0" xfId="0" applyFont="1" applyFill="1" applyBorder="1" applyAlignment="1">
      <alignment vertical="center"/>
    </xf>
    <xf numFmtId="0" fontId="13" fillId="14" borderId="0" xfId="0" applyFont="1" applyFill="1" applyBorder="1" applyAlignment="1">
      <alignment vertical="center"/>
    </xf>
    <xf numFmtId="164" fontId="0" fillId="0" borderId="0" xfId="0" applyNumberFormat="1"/>
    <xf numFmtId="0" fontId="6" fillId="5" borderId="7" xfId="0" applyFont="1" applyFill="1" applyBorder="1" applyAlignment="1">
      <alignment horizontal="right" vertical="center"/>
    </xf>
    <xf numFmtId="164" fontId="0" fillId="5" borderId="7" xfId="0" applyNumberFormat="1" applyFont="1" applyFill="1" applyBorder="1" applyAlignment="1">
      <alignment vertical="center"/>
    </xf>
    <xf numFmtId="0" fontId="6" fillId="5" borderId="8" xfId="0" applyFont="1" applyFill="1" applyBorder="1" applyAlignment="1">
      <alignment horizontal="right" vertical="center"/>
    </xf>
    <xf numFmtId="164" fontId="0" fillId="5" borderId="8" xfId="0" applyNumberFormat="1" applyFont="1" applyFill="1" applyBorder="1" applyAlignment="1">
      <alignment vertical="center"/>
    </xf>
    <xf numFmtId="0" fontId="6" fillId="5" borderId="9" xfId="0" applyFont="1" applyFill="1" applyBorder="1" applyAlignment="1">
      <alignment horizontal="right" vertical="center"/>
    </xf>
    <xf numFmtId="0" fontId="0" fillId="15" borderId="0" xfId="0" applyFill="1"/>
    <xf numFmtId="0" fontId="11" fillId="12" borderId="0" xfId="0" applyFont="1" applyFill="1" applyAlignment="1">
      <alignment vertical="center"/>
    </xf>
    <xf numFmtId="0" fontId="5" fillId="15" borderId="0" xfId="0" applyFont="1" applyFill="1"/>
    <xf numFmtId="0" fontId="14" fillId="0" borderId="0" xfId="2"/>
    <xf numFmtId="0" fontId="5" fillId="6" borderId="0" xfId="0" applyFont="1" applyFill="1" applyAlignment="1">
      <alignment horizontal="center" vertical="center"/>
    </xf>
    <xf numFmtId="0" fontId="5" fillId="7" borderId="0" xfId="0" applyFont="1" applyFill="1" applyAlignment="1">
      <alignment horizontal="center" vertical="center"/>
    </xf>
    <xf numFmtId="0" fontId="0" fillId="0" borderId="0" xfId="0" applyAlignment="1">
      <alignment horizontal="center"/>
    </xf>
    <xf numFmtId="0" fontId="15" fillId="14" borderId="0" xfId="0" applyFont="1" applyFill="1" applyBorder="1" applyAlignment="1">
      <alignment vertical="center"/>
    </xf>
    <xf numFmtId="0" fontId="1" fillId="2" borderId="0" xfId="0" applyFont="1" applyFill="1" applyAlignment="1">
      <alignment horizontal="center"/>
    </xf>
    <xf numFmtId="14" fontId="1" fillId="0" borderId="0" xfId="0" applyNumberFormat="1" applyFont="1"/>
    <xf numFmtId="172" fontId="0" fillId="0" borderId="0" xfId="0" applyNumberFormat="1" applyFill="1"/>
    <xf numFmtId="0" fontId="0" fillId="0" borderId="0" xfId="0" applyNumberFormat="1" applyFill="1" applyAlignment="1">
      <alignment horizontal="center" vertical="center"/>
    </xf>
    <xf numFmtId="169" fontId="0" fillId="0" borderId="0" xfId="0" applyNumberFormat="1" applyFill="1" applyAlignment="1">
      <alignment horizontal="center" vertical="center"/>
    </xf>
    <xf numFmtId="14" fontId="0" fillId="0" borderId="0" xfId="0" applyNumberFormat="1" applyFill="1" applyAlignment="1">
      <alignment horizontal="center"/>
    </xf>
    <xf numFmtId="4" fontId="0" fillId="0" borderId="0" xfId="0" applyNumberFormat="1" applyFill="1"/>
    <xf numFmtId="0" fontId="16" fillId="14" borderId="0" xfId="0" applyFont="1" applyFill="1" applyBorder="1" applyAlignment="1">
      <alignment vertical="center"/>
    </xf>
    <xf numFmtId="164" fontId="6" fillId="0" borderId="0" xfId="0" applyNumberFormat="1" applyFont="1" applyFill="1"/>
    <xf numFmtId="171" fontId="6" fillId="0" borderId="0" xfId="0" applyNumberFormat="1" applyFont="1" applyFill="1" applyBorder="1" applyAlignment="1">
      <alignment vertical="top"/>
    </xf>
    <xf numFmtId="0" fontId="4" fillId="0" borderId="0" xfId="0" applyFont="1" applyFill="1" applyBorder="1" applyAlignment="1">
      <alignment vertical="center"/>
    </xf>
    <xf numFmtId="171" fontId="0" fillId="4" borderId="0" xfId="0" applyNumberFormat="1" applyFont="1" applyFill="1" applyBorder="1" applyAlignment="1">
      <alignment horizontal="right"/>
    </xf>
    <xf numFmtId="0" fontId="17" fillId="14" borderId="0" xfId="0" applyFont="1" applyFill="1" applyBorder="1" applyAlignment="1">
      <alignment vertical="center"/>
    </xf>
    <xf numFmtId="164" fontId="5" fillId="17" borderId="0" xfId="0" applyNumberFormat="1" applyFont="1" applyFill="1" applyBorder="1" applyAlignment="1">
      <alignment horizontal="center" vertical="center"/>
    </xf>
    <xf numFmtId="0" fontId="18" fillId="4" borderId="0" xfId="0" applyFont="1" applyFill="1" applyBorder="1"/>
    <xf numFmtId="0" fontId="19" fillId="14" borderId="0" xfId="0" applyFont="1" applyFill="1" applyBorder="1" applyAlignment="1">
      <alignment vertical="center"/>
    </xf>
    <xf numFmtId="0" fontId="4" fillId="19" borderId="0" xfId="0" applyFont="1" applyFill="1" applyBorder="1" applyAlignment="1">
      <alignment vertical="center"/>
    </xf>
    <xf numFmtId="0" fontId="0" fillId="20" borderId="0" xfId="0" applyFill="1"/>
    <xf numFmtId="0" fontId="20" fillId="14" borderId="0" xfId="0" applyFont="1" applyFill="1" applyBorder="1" applyAlignment="1">
      <alignment vertical="center"/>
    </xf>
    <xf numFmtId="0" fontId="21" fillId="13" borderId="0" xfId="0" applyFont="1" applyFill="1"/>
    <xf numFmtId="169" fontId="0" fillId="0" borderId="10" xfId="0" applyNumberFormat="1" applyBorder="1"/>
    <xf numFmtId="0" fontId="1" fillId="13" borderId="0" xfId="0" applyFont="1" applyFill="1"/>
    <xf numFmtId="14" fontId="0" fillId="0" borderId="0" xfId="0" applyNumberFormat="1" applyAlignment="1">
      <alignment horizontal="center"/>
    </xf>
    <xf numFmtId="14" fontId="0" fillId="0" borderId="0" xfId="0" applyNumberFormat="1"/>
    <xf numFmtId="164" fontId="0" fillId="0" borderId="0" xfId="0" applyNumberFormat="1"/>
    <xf numFmtId="164" fontId="2" fillId="5" borderId="3" xfId="1" applyNumberFormat="1" applyFont="1" applyFill="1" applyBorder="1"/>
    <xf numFmtId="164" fontId="0" fillId="0" borderId="0" xfId="0" applyNumberFormat="1"/>
    <xf numFmtId="164" fontId="6" fillId="22" borderId="0" xfId="0" applyNumberFormat="1" applyFont="1" applyFill="1" applyBorder="1" applyAlignment="1">
      <alignment vertical="center"/>
    </xf>
    <xf numFmtId="0" fontId="0" fillId="0" borderId="0" xfId="0" applyAlignment="1">
      <alignment horizontal="center"/>
    </xf>
    <xf numFmtId="14" fontId="0" fillId="0" borderId="0" xfId="0" applyNumberFormat="1" applyAlignment="1">
      <alignment horizontal="center"/>
    </xf>
    <xf numFmtId="0" fontId="0" fillId="23" borderId="0" xfId="0" applyFill="1"/>
    <xf numFmtId="0" fontId="9" fillId="23" borderId="0" xfId="0" applyFont="1" applyFill="1" applyAlignment="1">
      <alignment vertical="center"/>
    </xf>
    <xf numFmtId="0" fontId="0" fillId="24" borderId="0" xfId="0" applyFill="1"/>
    <xf numFmtId="0" fontId="5" fillId="6" borderId="0" xfId="0" applyFont="1" applyFill="1" applyAlignment="1">
      <alignment horizontal="center" vertical="center"/>
    </xf>
    <xf numFmtId="0" fontId="18" fillId="24" borderId="0" xfId="0" applyFont="1" applyFill="1" applyAlignment="1">
      <alignment horizontal="right"/>
    </xf>
    <xf numFmtId="0" fontId="27" fillId="24" borderId="0" xfId="0" applyFont="1" applyFill="1" applyAlignment="1">
      <alignment vertical="center"/>
    </xf>
    <xf numFmtId="164" fontId="21" fillId="25" borderId="0" xfId="0" applyNumberFormat="1" applyFont="1" applyFill="1" applyBorder="1" applyAlignment="1">
      <alignment vertical="center"/>
    </xf>
    <xf numFmtId="14" fontId="0" fillId="0" borderId="0" xfId="0" applyNumberFormat="1" applyAlignment="1">
      <alignment horizontal="center"/>
    </xf>
    <xf numFmtId="164" fontId="30" fillId="17" borderId="0" xfId="0" applyNumberFormat="1" applyFont="1" applyFill="1" applyBorder="1" applyAlignment="1">
      <alignment horizontal="left" vertical="top"/>
    </xf>
    <xf numFmtId="0" fontId="20" fillId="14" borderId="0" xfId="0" applyFont="1" applyFill="1" applyBorder="1" applyAlignment="1">
      <alignment horizontal="center" vertical="center"/>
    </xf>
    <xf numFmtId="0" fontId="5" fillId="26" borderId="0" xfId="0" applyFont="1" applyFill="1"/>
    <xf numFmtId="10" fontId="31" fillId="14" borderId="0" xfId="3" applyNumberFormat="1" applyFont="1" applyFill="1" applyBorder="1" applyAlignment="1">
      <alignment horizontal="center" vertical="center"/>
    </xf>
    <xf numFmtId="10" fontId="31" fillId="14" borderId="0" xfId="3" applyNumberFormat="1" applyFont="1" applyFill="1" applyBorder="1" applyAlignment="1">
      <alignment horizontal="center" vertical="center" wrapText="1"/>
    </xf>
    <xf numFmtId="164" fontId="10" fillId="27" borderId="0" xfId="0" applyNumberFormat="1" applyFont="1" applyFill="1" applyAlignment="1">
      <alignment horizontal="center" vertical="top"/>
    </xf>
    <xf numFmtId="164" fontId="10" fillId="28" borderId="0" xfId="0" applyNumberFormat="1" applyFont="1" applyFill="1" applyAlignment="1">
      <alignment horizontal="center" vertical="top"/>
    </xf>
    <xf numFmtId="14" fontId="0" fillId="0" borderId="0" xfId="0" applyNumberFormat="1" applyAlignment="1">
      <alignment horizontal="center"/>
    </xf>
    <xf numFmtId="14" fontId="0" fillId="0" borderId="0" xfId="0" applyNumberFormat="1" applyAlignment="1">
      <alignment horizontal="center"/>
    </xf>
    <xf numFmtId="14" fontId="32" fillId="3" borderId="0" xfId="0" applyNumberFormat="1" applyFont="1" applyFill="1" applyAlignment="1">
      <alignment horizontal="center" vertical="center"/>
    </xf>
    <xf numFmtId="164" fontId="2" fillId="5" borderId="2" xfId="0" applyNumberFormat="1" applyFont="1" applyFill="1" applyBorder="1" applyAlignment="1">
      <alignment horizontal="center"/>
    </xf>
    <xf numFmtId="164" fontId="33" fillId="3" borderId="0" xfId="0" applyNumberFormat="1" applyFont="1" applyFill="1" applyAlignment="1">
      <alignment horizontal="center" vertical="top"/>
    </xf>
    <xf numFmtId="14" fontId="0" fillId="0" borderId="0" xfId="0" applyNumberFormat="1" applyAlignment="1">
      <alignment horizontal="center"/>
    </xf>
    <xf numFmtId="0" fontId="5" fillId="29" borderId="0" xfId="0" applyFont="1" applyFill="1" applyAlignment="1">
      <alignment horizontal="right" vertical="center"/>
    </xf>
    <xf numFmtId="164" fontId="5" fillId="29" borderId="0" xfId="0" applyNumberFormat="1" applyFont="1" applyFill="1" applyAlignment="1">
      <alignment vertical="center"/>
    </xf>
    <xf numFmtId="172" fontId="7" fillId="31" borderId="0" xfId="0" applyNumberFormat="1" applyFont="1" applyFill="1" applyAlignment="1">
      <alignment horizontal="center" vertical="center"/>
    </xf>
    <xf numFmtId="164" fontId="7" fillId="31" borderId="0" xfId="0" applyNumberFormat="1" applyFont="1" applyFill="1" applyAlignment="1">
      <alignment horizontal="center" vertical="center"/>
    </xf>
    <xf numFmtId="171" fontId="7" fillId="31" borderId="0" xfId="0" applyNumberFormat="1" applyFont="1" applyFill="1" applyAlignment="1">
      <alignment horizontal="center" vertical="center"/>
    </xf>
    <xf numFmtId="14" fontId="0" fillId="0" borderId="0" xfId="0" applyNumberFormat="1" applyAlignment="1">
      <alignment horizontal="center"/>
    </xf>
    <xf numFmtId="0" fontId="0" fillId="33" borderId="0" xfId="0" applyFill="1"/>
    <xf numFmtId="166" fontId="0" fillId="33" borderId="0" xfId="0" applyNumberFormat="1" applyFill="1"/>
    <xf numFmtId="0" fontId="6" fillId="33" borderId="0" xfId="0" applyFont="1" applyFill="1" applyBorder="1"/>
    <xf numFmtId="14" fontId="0" fillId="33" borderId="0" xfId="0" applyNumberFormat="1" applyFill="1"/>
    <xf numFmtId="172" fontId="0" fillId="33" borderId="0" xfId="0" applyNumberFormat="1" applyFill="1"/>
    <xf numFmtId="164" fontId="0" fillId="33" borderId="0" xfId="0" applyNumberFormat="1" applyFill="1"/>
    <xf numFmtId="0" fontId="35" fillId="33" borderId="0" xfId="0" applyFont="1" applyFill="1"/>
    <xf numFmtId="0" fontId="36" fillId="33" borderId="0" xfId="0" applyFont="1" applyFill="1"/>
    <xf numFmtId="10" fontId="35" fillId="33" borderId="0" xfId="3" applyNumberFormat="1" applyFont="1" applyFill="1"/>
    <xf numFmtId="175" fontId="0" fillId="33" borderId="0" xfId="0" applyNumberFormat="1" applyFill="1" applyAlignment="1">
      <alignment horizontal="right"/>
    </xf>
    <xf numFmtId="0" fontId="36" fillId="34" borderId="0" xfId="0" applyFont="1" applyFill="1"/>
    <xf numFmtId="0" fontId="0" fillId="34" borderId="0" xfId="0" applyFill="1"/>
    <xf numFmtId="10" fontId="35" fillId="34" borderId="0" xfId="3" applyNumberFormat="1" applyFont="1" applyFill="1"/>
    <xf numFmtId="14" fontId="0" fillId="34" borderId="0" xfId="0" applyNumberFormat="1" applyFill="1"/>
    <xf numFmtId="175" fontId="0" fillId="34" borderId="0" xfId="0" applyNumberFormat="1" applyFill="1" applyAlignment="1">
      <alignment horizontal="right"/>
    </xf>
    <xf numFmtId="0" fontId="35" fillId="34" borderId="0" xfId="0" applyFont="1" applyFill="1"/>
    <xf numFmtId="169" fontId="34" fillId="34" borderId="0" xfId="0" applyNumberFormat="1" applyFont="1" applyFill="1" applyBorder="1" applyAlignment="1">
      <alignment horizontal="center"/>
    </xf>
    <xf numFmtId="0" fontId="0" fillId="35" borderId="0" xfId="0" applyFill="1" applyAlignment="1"/>
    <xf numFmtId="0" fontId="0" fillId="35" borderId="0" xfId="0" applyFill="1"/>
    <xf numFmtId="0" fontId="0" fillId="36" borderId="0" xfId="0" applyFill="1"/>
    <xf numFmtId="175" fontId="0" fillId="0" borderId="0" xfId="1" applyNumberFormat="1" applyFont="1"/>
    <xf numFmtId="0" fontId="5" fillId="37" borderId="0" xfId="0" applyFont="1" applyFill="1"/>
    <xf numFmtId="10" fontId="37" fillId="37" borderId="0" xfId="3" applyNumberFormat="1" applyFont="1" applyFill="1" applyAlignment="1">
      <alignment horizontal="center"/>
    </xf>
    <xf numFmtId="0" fontId="5" fillId="37" borderId="0" xfId="0" applyFont="1" applyFill="1" applyAlignment="1">
      <alignment horizontal="center"/>
    </xf>
    <xf numFmtId="175" fontId="5" fillId="37" borderId="0" xfId="0" applyNumberFormat="1" applyFont="1" applyFill="1" applyAlignment="1">
      <alignment horizontal="center"/>
    </xf>
    <xf numFmtId="0" fontId="39" fillId="0" borderId="0" xfId="0" applyFont="1" applyFill="1" applyAlignment="1">
      <alignment horizontal="right"/>
    </xf>
    <xf numFmtId="14" fontId="39" fillId="0" borderId="0" xfId="0" applyNumberFormat="1" applyFont="1" applyFill="1" applyAlignment="1">
      <alignment horizontal="center"/>
    </xf>
    <xf numFmtId="0" fontId="11" fillId="0" borderId="15" xfId="0" applyFont="1" applyFill="1" applyBorder="1" applyAlignment="1">
      <alignment horizontal="center"/>
    </xf>
    <xf numFmtId="0" fontId="39" fillId="0" borderId="15" xfId="0" applyFont="1" applyFill="1" applyBorder="1" applyAlignment="1">
      <alignment horizontal="center" vertical="center"/>
    </xf>
    <xf numFmtId="164" fontId="39" fillId="0" borderId="15" xfId="0" applyNumberFormat="1" applyFont="1" applyFill="1" applyBorder="1" applyAlignment="1">
      <alignment horizontal="center" vertical="center"/>
    </xf>
    <xf numFmtId="0" fontId="38" fillId="38" borderId="12" xfId="0" applyFont="1" applyFill="1" applyBorder="1" applyAlignment="1">
      <alignment horizontal="center"/>
    </xf>
    <xf numFmtId="0" fontId="38" fillId="38" borderId="13" xfId="0" applyFont="1" applyFill="1" applyBorder="1" applyAlignment="1">
      <alignment horizontal="center"/>
    </xf>
    <xf numFmtId="0" fontId="0" fillId="11" borderId="14" xfId="0" applyFont="1" applyFill="1" applyBorder="1" applyAlignment="1">
      <alignment horizontal="center"/>
    </xf>
    <xf numFmtId="14" fontId="0" fillId="11" borderId="14" xfId="0" applyNumberFormat="1" applyFont="1" applyFill="1" applyBorder="1" applyAlignment="1">
      <alignment horizontal="center"/>
    </xf>
    <xf numFmtId="0" fontId="0" fillId="39" borderId="0" xfId="0" applyFill="1"/>
    <xf numFmtId="0" fontId="5" fillId="39" borderId="0" xfId="0" applyFont="1" applyFill="1"/>
    <xf numFmtId="166" fontId="0" fillId="39" borderId="0" xfId="0" applyNumberFormat="1" applyFill="1"/>
    <xf numFmtId="175" fontId="0" fillId="0" borderId="0" xfId="1" applyNumberFormat="1" applyFont="1" applyAlignment="1">
      <alignment horizontal="center"/>
    </xf>
    <xf numFmtId="0" fontId="5" fillId="39" borderId="11" xfId="0" applyFont="1" applyFill="1" applyBorder="1" applyAlignment="1">
      <alignment horizontal="center"/>
    </xf>
    <xf numFmtId="10" fontId="0" fillId="0" borderId="0" xfId="0" applyNumberFormat="1"/>
    <xf numFmtId="164" fontId="6" fillId="13" borderId="0" xfId="0" applyNumberFormat="1" applyFont="1" applyFill="1" applyAlignment="1">
      <alignment horizontal="center" vertical="center"/>
    </xf>
    <xf numFmtId="164" fontId="6" fillId="33" borderId="0" xfId="0" applyNumberFormat="1" applyFont="1" applyFill="1" applyAlignment="1">
      <alignment horizontal="center" vertical="center"/>
    </xf>
    <xf numFmtId="164" fontId="6" fillId="40" borderId="0" xfId="0" applyNumberFormat="1" applyFont="1" applyFill="1" applyAlignment="1">
      <alignment horizontal="center" vertical="center"/>
    </xf>
    <xf numFmtId="0" fontId="0" fillId="41" borderId="0" xfId="0" applyFill="1"/>
    <xf numFmtId="176" fontId="6" fillId="5" borderId="0" xfId="0" applyNumberFormat="1" applyFont="1" applyFill="1" applyAlignment="1">
      <alignment horizontal="right" vertical="center"/>
    </xf>
    <xf numFmtId="177" fontId="41" fillId="0" borderId="0" xfId="4" applyNumberFormat="1" applyFont="1" applyFill="1" applyBorder="1"/>
    <xf numFmtId="169" fontId="35" fillId="4" borderId="0" xfId="4" applyNumberFormat="1" applyFont="1" applyFill="1" applyBorder="1"/>
    <xf numFmtId="164" fontId="1" fillId="3" borderId="0" xfId="0" applyNumberFormat="1" applyFont="1" applyFill="1" applyAlignment="1">
      <alignment horizontal="left"/>
    </xf>
    <xf numFmtId="164" fontId="1" fillId="0" borderId="0" xfId="0" applyNumberFormat="1" applyFont="1" applyFill="1"/>
    <xf numFmtId="164" fontId="1" fillId="0" borderId="0" xfId="0" applyNumberFormat="1" applyFont="1"/>
    <xf numFmtId="164" fontId="0" fillId="0" borderId="0" xfId="0" applyNumberFormat="1"/>
    <xf numFmtId="164" fontId="31" fillId="14" borderId="0" xfId="3" applyNumberFormat="1" applyFont="1" applyFill="1" applyBorder="1" applyAlignment="1">
      <alignment vertical="center"/>
    </xf>
    <xf numFmtId="164" fontId="10" fillId="28" borderId="0" xfId="1" applyFont="1" applyFill="1" applyAlignment="1">
      <alignment horizontal="center" vertical="top"/>
    </xf>
    <xf numFmtId="164" fontId="4" fillId="14" borderId="0" xfId="0" applyNumberFormat="1" applyFont="1" applyFill="1" applyBorder="1" applyAlignment="1">
      <alignment vertical="center"/>
    </xf>
    <xf numFmtId="164" fontId="0" fillId="0" borderId="0" xfId="0" applyNumberFormat="1" applyFill="1"/>
    <xf numFmtId="166" fontId="15" fillId="14" borderId="0" xfId="0" applyNumberFormat="1" applyFont="1" applyFill="1" applyBorder="1" applyAlignment="1">
      <alignment vertical="center"/>
    </xf>
    <xf numFmtId="176" fontId="5" fillId="42" borderId="0" xfId="0" applyNumberFormat="1" applyFont="1" applyFill="1" applyAlignment="1">
      <alignment horizontal="right" vertical="center"/>
    </xf>
    <xf numFmtId="10" fontId="43" fillId="3" borderId="0" xfId="3" applyNumberFormat="1" applyFont="1" applyFill="1"/>
    <xf numFmtId="10" fontId="43" fillId="0" borderId="0" xfId="3" applyNumberFormat="1" applyFont="1"/>
    <xf numFmtId="10" fontId="43" fillId="0" borderId="0" xfId="3" applyNumberFormat="1" applyFont="1" applyFill="1"/>
    <xf numFmtId="10" fontId="35" fillId="0" borderId="0" xfId="3" applyNumberFormat="1" applyFont="1"/>
    <xf numFmtId="1" fontId="9" fillId="14" borderId="0" xfId="3" applyNumberFormat="1" applyFont="1" applyFill="1" applyBorder="1" applyAlignment="1">
      <alignment vertical="center"/>
    </xf>
    <xf numFmtId="178" fontId="0" fillId="0" borderId="0" xfId="0" applyNumberFormat="1"/>
    <xf numFmtId="0" fontId="37" fillId="4" borderId="0" xfId="0" applyFont="1" applyFill="1" applyBorder="1"/>
    <xf numFmtId="14" fontId="0" fillId="0" borderId="0" xfId="1" applyNumberFormat="1" applyFont="1"/>
    <xf numFmtId="164" fontId="2" fillId="5" borderId="17" xfId="0" applyNumberFormat="1" applyFont="1" applyFill="1" applyBorder="1"/>
    <xf numFmtId="164" fontId="5" fillId="44" borderId="0" xfId="0" applyNumberFormat="1" applyFont="1" applyFill="1"/>
    <xf numFmtId="0" fontId="5" fillId="44" borderId="0" xfId="0" applyFont="1" applyFill="1"/>
    <xf numFmtId="164" fontId="0" fillId="13" borderId="0" xfId="0" applyNumberFormat="1" applyFill="1"/>
    <xf numFmtId="0" fontId="5" fillId="43" borderId="0" xfId="0" applyFont="1" applyFill="1" applyAlignment="1">
      <alignment horizontal="center"/>
    </xf>
    <xf numFmtId="164" fontId="0" fillId="33" borderId="0" xfId="0" applyNumberFormat="1" applyFill="1"/>
    <xf numFmtId="10" fontId="0" fillId="13" borderId="0" xfId="0" applyNumberFormat="1" applyFont="1" applyFill="1"/>
    <xf numFmtId="10" fontId="0" fillId="33" borderId="0" xfId="0" applyNumberFormat="1" applyFont="1" applyFill="1"/>
    <xf numFmtId="14" fontId="11" fillId="14" borderId="0" xfId="0" applyNumberFormat="1" applyFont="1" applyFill="1" applyAlignment="1">
      <alignment vertical="center"/>
    </xf>
    <xf numFmtId="0" fontId="11" fillId="14" borderId="0" xfId="0" applyFont="1" applyFill="1" applyAlignment="1">
      <alignment vertical="center"/>
    </xf>
    <xf numFmtId="179" fontId="0" fillId="2" borderId="0" xfId="0" applyNumberFormat="1" applyFill="1" applyAlignment="1">
      <alignment horizontal="center"/>
    </xf>
    <xf numFmtId="14" fontId="2" fillId="5" borderId="18" xfId="0" applyNumberFormat="1" applyFont="1" applyFill="1" applyBorder="1" applyAlignment="1">
      <alignment horizontal="center"/>
    </xf>
    <xf numFmtId="169" fontId="2" fillId="5" borderId="4" xfId="0" applyNumberFormat="1" applyFont="1" applyFill="1" applyBorder="1" applyAlignment="1">
      <alignment horizontal="center"/>
    </xf>
    <xf numFmtId="0" fontId="0" fillId="45" borderId="0" xfId="0" applyFill="1"/>
    <xf numFmtId="0" fontId="6" fillId="0" borderId="0" xfId="0" applyFont="1" applyFill="1" applyAlignment="1"/>
    <xf numFmtId="0" fontId="6" fillId="0" borderId="6" xfId="0" applyFont="1" applyFill="1" applyBorder="1" applyAlignment="1">
      <alignment horizontal="center"/>
    </xf>
    <xf numFmtId="0" fontId="28" fillId="24" borderId="0" xfId="0" applyFont="1" applyFill="1" applyAlignment="1">
      <alignment vertical="center"/>
    </xf>
    <xf numFmtId="14" fontId="40" fillId="0" borderId="11" xfId="0" applyNumberFormat="1" applyFont="1" applyFill="1" applyBorder="1" applyAlignment="1">
      <alignment horizontal="center"/>
    </xf>
    <xf numFmtId="0" fontId="58" fillId="24" borderId="0" xfId="0" applyFont="1" applyFill="1" applyAlignment="1">
      <alignment vertical="center"/>
    </xf>
    <xf numFmtId="0" fontId="35" fillId="0" borderId="0" xfId="0" applyFont="1" applyFill="1"/>
    <xf numFmtId="175" fontId="0" fillId="0" borderId="0" xfId="1" applyNumberFormat="1" applyFont="1" applyFill="1"/>
    <xf numFmtId="14" fontId="0" fillId="0" borderId="0" xfId="0" quotePrefix="1" applyNumberFormat="1" applyFill="1" applyAlignment="1">
      <alignment horizontal="center"/>
    </xf>
    <xf numFmtId="175" fontId="0" fillId="0" borderId="0" xfId="0" applyNumberFormat="1" applyFill="1"/>
    <xf numFmtId="0" fontId="6" fillId="0" borderId="0" xfId="0" applyFont="1" applyFill="1"/>
    <xf numFmtId="0" fontId="6" fillId="0" borderId="0" xfId="0" applyFont="1" applyFill="1" applyAlignment="1">
      <alignment horizontal="right"/>
    </xf>
    <xf numFmtId="14" fontId="6" fillId="0" borderId="0" xfId="0" applyNumberFormat="1" applyFont="1" applyFill="1" applyAlignment="1">
      <alignment horizontal="center"/>
    </xf>
    <xf numFmtId="175" fontId="6" fillId="0" borderId="0" xfId="0" applyNumberFormat="1" applyFont="1" applyFill="1"/>
    <xf numFmtId="0" fontId="0" fillId="0" borderId="0" xfId="0" applyFill="1" applyAlignment="1">
      <alignment horizontal="right"/>
    </xf>
    <xf numFmtId="175" fontId="0" fillId="0" borderId="0" xfId="1" applyNumberFormat="1" applyFont="1" applyFill="1" applyAlignment="1">
      <alignment horizontal="center"/>
    </xf>
    <xf numFmtId="0" fontId="6" fillId="0" borderId="0" xfId="0" applyFont="1" applyFill="1" applyAlignment="1">
      <alignment horizontal="center"/>
    </xf>
    <xf numFmtId="164" fontId="0" fillId="0" borderId="0" xfId="0" applyNumberFormat="1" applyFill="1"/>
    <xf numFmtId="0" fontId="0" fillId="46" borderId="0" xfId="0" applyFill="1" applyAlignment="1"/>
    <xf numFmtId="0" fontId="0" fillId="47" borderId="0" xfId="0" applyFill="1" applyAlignment="1"/>
    <xf numFmtId="1" fontId="1" fillId="13" borderId="0" xfId="0" applyNumberFormat="1" applyFont="1" applyFill="1"/>
    <xf numFmtId="14" fontId="2" fillId="5" borderId="18" xfId="0" applyNumberFormat="1" applyFont="1" applyFill="1" applyBorder="1" applyAlignment="1">
      <alignment horizontal="center" vertical="center"/>
    </xf>
    <xf numFmtId="14" fontId="1" fillId="3" borderId="0" xfId="0" applyNumberFormat="1" applyFont="1" applyFill="1" applyAlignment="1">
      <alignment horizontal="center" vertical="center"/>
    </xf>
    <xf numFmtId="14" fontId="0" fillId="0" borderId="0" xfId="0" applyNumberFormat="1" applyFill="1" applyAlignment="1">
      <alignment horizontal="center" vertical="center"/>
    </xf>
    <xf numFmtId="14" fontId="0" fillId="0" borderId="0" xfId="0" applyNumberFormat="1" applyAlignment="1">
      <alignment horizontal="center" vertical="center"/>
    </xf>
    <xf numFmtId="0" fontId="4" fillId="14" borderId="0" xfId="0" applyFont="1" applyFill="1" applyBorder="1" applyAlignment="1">
      <alignment horizontal="center" vertical="center"/>
    </xf>
    <xf numFmtId="0" fontId="0" fillId="0" borderId="0" xfId="0" applyAlignment="1">
      <alignment horizontal="center" vertical="center"/>
    </xf>
    <xf numFmtId="0" fontId="0" fillId="18" borderId="0" xfId="0" applyFill="1" applyBorder="1" applyAlignment="1"/>
    <xf numFmtId="164" fontId="62" fillId="48" borderId="0" xfId="0" applyNumberFormat="1" applyFont="1" applyFill="1" applyBorder="1" applyAlignment="1">
      <alignment horizontal="center"/>
    </xf>
    <xf numFmtId="0" fontId="5" fillId="29" borderId="0" xfId="0" applyFont="1" applyFill="1" applyAlignment="1">
      <alignment horizontal="center" vertical="center"/>
    </xf>
    <xf numFmtId="175" fontId="5" fillId="29" borderId="0" xfId="0" applyNumberFormat="1" applyFont="1" applyFill="1" applyAlignment="1">
      <alignment vertical="center"/>
    </xf>
    <xf numFmtId="14" fontId="62" fillId="48" borderId="9" xfId="0" applyNumberFormat="1" applyFont="1" applyFill="1" applyBorder="1" applyAlignment="1">
      <alignment horizontal="center"/>
    </xf>
    <xf numFmtId="164" fontId="29" fillId="25" borderId="0" xfId="0" applyNumberFormat="1" applyFont="1" applyFill="1" applyBorder="1" applyAlignment="1">
      <alignment vertical="center"/>
    </xf>
    <xf numFmtId="0" fontId="6" fillId="50" borderId="0" xfId="0" applyFont="1" applyFill="1" applyBorder="1" applyAlignment="1">
      <alignment horizontal="center" vertical="center"/>
    </xf>
    <xf numFmtId="164" fontId="6" fillId="50" borderId="0" xfId="0" applyNumberFormat="1" applyFont="1" applyFill="1" applyBorder="1" applyAlignment="1">
      <alignment horizontal="right" vertical="center"/>
    </xf>
    <xf numFmtId="0" fontId="6" fillId="13" borderId="0" xfId="0" applyFont="1" applyFill="1" applyBorder="1" applyAlignment="1">
      <alignment horizontal="center" vertical="center"/>
    </xf>
    <xf numFmtId="164" fontId="6" fillId="13" borderId="0" xfId="0" applyNumberFormat="1" applyFont="1" applyFill="1" applyBorder="1" applyAlignment="1">
      <alignment horizontal="right" vertical="center"/>
    </xf>
    <xf numFmtId="164" fontId="6" fillId="0" borderId="0" xfId="0" applyNumberFormat="1" applyFont="1" applyFill="1" applyAlignment="1">
      <alignment horizontal="center" vertical="center"/>
    </xf>
    <xf numFmtId="0" fontId="22" fillId="49" borderId="0" xfId="0" applyFont="1" applyFill="1" applyBorder="1" applyAlignment="1"/>
    <xf numFmtId="0" fontId="22" fillId="22" borderId="0" xfId="0" applyFont="1" applyFill="1" applyBorder="1" applyAlignment="1"/>
    <xf numFmtId="0" fontId="22" fillId="22" borderId="22" xfId="0" applyFont="1" applyFill="1" applyBorder="1" applyAlignment="1"/>
    <xf numFmtId="0" fontId="22" fillId="22" borderId="23" xfId="0" applyFont="1" applyFill="1" applyBorder="1" applyAlignment="1"/>
    <xf numFmtId="0" fontId="22" fillId="22" borderId="24" xfId="0" applyFont="1" applyFill="1" applyBorder="1" applyAlignment="1"/>
    <xf numFmtId="0" fontId="22" fillId="22" borderId="25" xfId="0" applyFont="1" applyFill="1" applyBorder="1" applyAlignment="1"/>
    <xf numFmtId="0" fontId="22" fillId="22" borderId="26" xfId="0" applyFont="1" applyFill="1" applyBorder="1" applyAlignment="1"/>
    <xf numFmtId="174" fontId="6" fillId="13" borderId="0" xfId="0" applyNumberFormat="1" applyFont="1" applyFill="1"/>
    <xf numFmtId="164" fontId="6" fillId="13" borderId="0" xfId="0" applyNumberFormat="1" applyFont="1" applyFill="1"/>
    <xf numFmtId="174" fontId="6" fillId="52" borderId="0" xfId="0" applyNumberFormat="1" applyFont="1" applyFill="1"/>
    <xf numFmtId="164" fontId="6" fillId="52" borderId="0" xfId="0" applyNumberFormat="1" applyFont="1" applyFill="1"/>
    <xf numFmtId="0" fontId="20" fillId="14" borderId="0" xfId="0" applyFont="1" applyFill="1" applyBorder="1" applyAlignment="1">
      <alignment horizontal="right" vertical="center"/>
    </xf>
    <xf numFmtId="174" fontId="5" fillId="26" borderId="0" xfId="0" applyNumberFormat="1" applyFont="1" applyFill="1" applyAlignment="1">
      <alignment horizontal="center" vertical="center"/>
    </xf>
    <xf numFmtId="164" fontId="5" fillId="26" borderId="0" xfId="0" applyNumberFormat="1" applyFont="1" applyFill="1" applyAlignment="1">
      <alignment horizontal="center" vertical="center"/>
    </xf>
    <xf numFmtId="0" fontId="13" fillId="14" borderId="0" xfId="0" applyFont="1" applyFill="1" applyBorder="1" applyAlignment="1">
      <alignment horizontal="center" vertical="center"/>
    </xf>
    <xf numFmtId="4" fontId="0" fillId="0" borderId="0" xfId="0" applyNumberFormat="1" applyAlignment="1">
      <alignment horizontal="center" vertical="center"/>
    </xf>
    <xf numFmtId="164" fontId="0" fillId="0" borderId="0" xfId="0" applyNumberFormat="1" applyAlignment="1">
      <alignment horizontal="center" vertical="center"/>
    </xf>
    <xf numFmtId="175" fontId="0" fillId="33" borderId="0" xfId="0" applyNumberFormat="1" applyFill="1"/>
    <xf numFmtId="175" fontId="6" fillId="0" borderId="0" xfId="0" quotePrefix="1" applyNumberFormat="1" applyFont="1" applyFill="1"/>
    <xf numFmtId="0" fontId="63" fillId="0" borderId="0" xfId="0" applyFont="1" applyFill="1" applyAlignment="1"/>
    <xf numFmtId="0" fontId="63" fillId="0" borderId="6" xfId="0" applyFont="1" applyFill="1" applyBorder="1" applyAlignment="1">
      <alignment horizontal="center"/>
    </xf>
    <xf numFmtId="0" fontId="5" fillId="46" borderId="0" xfId="0" applyFont="1" applyFill="1" applyAlignment="1">
      <alignment horizontal="right"/>
    </xf>
    <xf numFmtId="0" fontId="5" fillId="46" borderId="0" xfId="0" applyFont="1" applyFill="1" applyAlignment="1">
      <alignment horizontal="left"/>
    </xf>
    <xf numFmtId="164" fontId="0" fillId="0" borderId="0" xfId="0" applyNumberFormat="1"/>
    <xf numFmtId="164" fontId="0" fillId="0" borderId="0" xfId="0" applyNumberFormat="1"/>
    <xf numFmtId="164" fontId="0" fillId="0" borderId="0" xfId="0" applyNumberFormat="1"/>
    <xf numFmtId="164" fontId="0" fillId="0" borderId="0" xfId="0" applyNumberFormat="1"/>
    <xf numFmtId="164" fontId="0" fillId="0" borderId="0" xfId="0" applyNumberFormat="1"/>
    <xf numFmtId="16" fontId="2" fillId="5" borderId="3" xfId="0" applyNumberFormat="1" applyFont="1" applyFill="1" applyBorder="1"/>
    <xf numFmtId="164" fontId="0" fillId="0" borderId="0" xfId="0" applyNumberFormat="1"/>
    <xf numFmtId="164" fontId="0" fillId="0" borderId="0" xfId="0" applyNumberFormat="1"/>
    <xf numFmtId="164" fontId="5" fillId="7" borderId="0" xfId="0" applyNumberFormat="1" applyFont="1" applyFill="1" applyAlignment="1">
      <alignment horizontal="center" vertical="center"/>
    </xf>
    <xf numFmtId="164" fontId="0" fillId="0" borderId="0" xfId="0" applyNumberFormat="1"/>
    <xf numFmtId="0" fontId="5" fillId="47" borderId="0" xfId="0" applyFont="1" applyFill="1" applyAlignment="1"/>
    <xf numFmtId="0" fontId="5" fillId="47" borderId="0" xfId="0" applyFont="1" applyFill="1" applyAlignment="1">
      <alignment horizontal="right"/>
    </xf>
    <xf numFmtId="165" fontId="0" fillId="0" borderId="0" xfId="0" applyNumberFormat="1" applyFill="1" applyAlignment="1">
      <alignment horizontal="center"/>
    </xf>
    <xf numFmtId="164" fontId="0" fillId="0" borderId="0" xfId="0" applyNumberFormat="1"/>
    <xf numFmtId="10" fontId="65" fillId="0" borderId="0" xfId="0" applyNumberFormat="1" applyFont="1"/>
    <xf numFmtId="164" fontId="0" fillId="0" borderId="0" xfId="0" applyNumberFormat="1"/>
    <xf numFmtId="0" fontId="64" fillId="53" borderId="0" xfId="0" applyFont="1" applyFill="1" applyBorder="1" applyAlignment="1">
      <alignment vertical="top"/>
    </xf>
    <xf numFmtId="0" fontId="64" fillId="54" borderId="0" xfId="0" applyFont="1" applyFill="1" applyBorder="1" applyAlignment="1">
      <alignment vertical="top"/>
    </xf>
    <xf numFmtId="0" fontId="30" fillId="48" borderId="0" xfId="0" applyFont="1" applyFill="1" applyBorder="1"/>
    <xf numFmtId="164" fontId="67" fillId="48" borderId="0" xfId="0" applyNumberFormat="1" applyFont="1" applyFill="1" applyBorder="1"/>
    <xf numFmtId="0" fontId="71" fillId="55" borderId="0" xfId="0" applyFont="1" applyFill="1" applyBorder="1" applyAlignment="1">
      <alignment vertical="top"/>
    </xf>
    <xf numFmtId="0" fontId="6" fillId="55" borderId="0" xfId="0" applyFont="1" applyFill="1"/>
    <xf numFmtId="0" fontId="64" fillId="56" borderId="0" xfId="0" applyFont="1" applyFill="1" applyBorder="1" applyAlignment="1">
      <alignment vertical="top"/>
    </xf>
    <xf numFmtId="0" fontId="64" fillId="55" borderId="0" xfId="0" applyFont="1" applyFill="1" applyBorder="1" applyAlignment="1">
      <alignment vertical="top"/>
    </xf>
    <xf numFmtId="0" fontId="1" fillId="56" borderId="0" xfId="0" applyFont="1" applyFill="1" applyBorder="1" applyAlignment="1">
      <alignment vertical="top"/>
    </xf>
    <xf numFmtId="0" fontId="1" fillId="55" borderId="0" xfId="0" applyFont="1" applyFill="1" applyBorder="1" applyAlignment="1">
      <alignment horizontal="right" vertical="top"/>
    </xf>
    <xf numFmtId="172" fontId="1" fillId="56" borderId="0" xfId="0" applyNumberFormat="1" applyFont="1" applyFill="1" applyBorder="1" applyAlignment="1">
      <alignment vertical="top"/>
    </xf>
    <xf numFmtId="164" fontId="1" fillId="55" borderId="0" xfId="0" applyNumberFormat="1" applyFont="1" applyFill="1" applyBorder="1" applyAlignment="1">
      <alignment vertical="top"/>
    </xf>
    <xf numFmtId="0" fontId="5" fillId="26" borderId="27" xfId="0" applyFont="1" applyFill="1" applyBorder="1"/>
    <xf numFmtId="169" fontId="5" fillId="26" borderId="28" xfId="0" applyNumberFormat="1" applyFont="1" applyFill="1" applyBorder="1" applyAlignment="1">
      <alignment horizontal="center"/>
    </xf>
    <xf numFmtId="164" fontId="0" fillId="0" borderId="0" xfId="0" applyNumberFormat="1"/>
    <xf numFmtId="164" fontId="0" fillId="0" borderId="0" xfId="0" applyNumberFormat="1"/>
    <xf numFmtId="164" fontId="0" fillId="0" borderId="0" xfId="0" applyNumberFormat="1"/>
    <xf numFmtId="180" fontId="6" fillId="0" borderId="0" xfId="0" applyNumberFormat="1" applyFont="1" applyFill="1"/>
    <xf numFmtId="0" fontId="23" fillId="37" borderId="0" xfId="0" applyFont="1" applyFill="1" applyAlignment="1">
      <alignment horizontal="center"/>
    </xf>
    <xf numFmtId="0" fontId="13" fillId="14" borderId="0" xfId="0" applyFont="1" applyFill="1" applyBorder="1" applyAlignment="1">
      <alignment horizontal="left" vertical="center"/>
    </xf>
    <xf numFmtId="0" fontId="0" fillId="18" borderId="0" xfId="0" applyFill="1" applyBorder="1" applyAlignment="1">
      <alignment horizontal="center"/>
    </xf>
    <xf numFmtId="14" fontId="5" fillId="22" borderId="22" xfId="0" applyNumberFormat="1" applyFont="1" applyFill="1" applyBorder="1" applyAlignment="1">
      <alignment horizontal="center" vertical="center"/>
    </xf>
    <xf numFmtId="14" fontId="5" fillId="22" borderId="0" xfId="0" applyNumberFormat="1" applyFont="1" applyFill="1" applyBorder="1" applyAlignment="1">
      <alignment horizontal="center" vertical="center"/>
    </xf>
    <xf numFmtId="14" fontId="5" fillId="51" borderId="22" xfId="0" applyNumberFormat="1" applyFont="1" applyFill="1" applyBorder="1" applyAlignment="1">
      <alignment horizontal="left" vertical="center"/>
    </xf>
    <xf numFmtId="14" fontId="5" fillId="51" borderId="0" xfId="0" applyNumberFormat="1" applyFont="1" applyFill="1" applyBorder="1" applyAlignment="1">
      <alignment horizontal="left" vertical="center"/>
    </xf>
    <xf numFmtId="14" fontId="5" fillId="51" borderId="23" xfId="0" applyNumberFormat="1" applyFont="1" applyFill="1" applyBorder="1" applyAlignment="1">
      <alignment horizontal="left" vertical="center"/>
    </xf>
    <xf numFmtId="0" fontId="30" fillId="51" borderId="19" xfId="0" applyFont="1" applyFill="1" applyBorder="1" applyAlignment="1">
      <alignment horizontal="center"/>
    </xf>
    <xf numFmtId="0" fontId="30" fillId="51" borderId="20" xfId="0" applyFont="1" applyFill="1" applyBorder="1" applyAlignment="1">
      <alignment horizontal="center"/>
    </xf>
    <xf numFmtId="175" fontId="30" fillId="51" borderId="0" xfId="0" applyNumberFormat="1" applyFont="1" applyFill="1" applyBorder="1" applyAlignment="1">
      <alignment horizontal="center"/>
    </xf>
    <xf numFmtId="175" fontId="30" fillId="51" borderId="23" xfId="0" applyNumberFormat="1" applyFont="1" applyFill="1" applyBorder="1" applyAlignment="1">
      <alignment horizontal="center"/>
    </xf>
    <xf numFmtId="175" fontId="30" fillId="51" borderId="20" xfId="0" applyNumberFormat="1" applyFont="1" applyFill="1" applyBorder="1" applyAlignment="1">
      <alignment horizontal="center"/>
    </xf>
    <xf numFmtId="175" fontId="30" fillId="51" borderId="21" xfId="0" applyNumberFormat="1" applyFont="1" applyFill="1" applyBorder="1" applyAlignment="1">
      <alignment horizontal="center"/>
    </xf>
    <xf numFmtId="164" fontId="5" fillId="22" borderId="0" xfId="0" applyNumberFormat="1" applyFont="1" applyFill="1" applyBorder="1" applyAlignment="1">
      <alignment horizontal="center" vertical="center"/>
    </xf>
    <xf numFmtId="164" fontId="5" fillId="22" borderId="23" xfId="0" applyNumberFormat="1" applyFont="1" applyFill="1" applyBorder="1" applyAlignment="1">
      <alignment horizontal="center" vertical="center"/>
    </xf>
    <xf numFmtId="0" fontId="30" fillId="51" borderId="22" xfId="0" applyFont="1" applyFill="1" applyBorder="1" applyAlignment="1">
      <alignment horizontal="center"/>
    </xf>
    <xf numFmtId="0" fontId="30" fillId="51" borderId="0" xfId="0" applyFont="1" applyFill="1" applyBorder="1" applyAlignment="1">
      <alignment horizontal="center"/>
    </xf>
    <xf numFmtId="0" fontId="5" fillId="30" borderId="0" xfId="0" applyFont="1" applyFill="1" applyAlignment="1">
      <alignment horizontal="center" vertical="center"/>
    </xf>
    <xf numFmtId="0" fontId="5" fillId="32" borderId="0" xfId="0" applyFont="1" applyFill="1" applyAlignment="1">
      <alignment horizontal="center" vertical="center"/>
    </xf>
    <xf numFmtId="0" fontId="20" fillId="14" borderId="0" xfId="0" applyFont="1" applyFill="1" applyBorder="1" applyAlignment="1">
      <alignment horizontal="center" vertical="center"/>
    </xf>
    <xf numFmtId="0" fontId="22" fillId="21" borderId="0" xfId="0" applyFont="1" applyFill="1" applyBorder="1" applyAlignment="1">
      <alignment horizontal="center"/>
    </xf>
    <xf numFmtId="0" fontId="24" fillId="18" borderId="0" xfId="0" applyFont="1" applyFill="1" applyBorder="1" applyAlignment="1">
      <alignment horizontal="center" vertical="top"/>
    </xf>
    <xf numFmtId="0" fontId="23" fillId="16" borderId="0" xfId="0" applyFont="1" applyFill="1" applyBorder="1" applyAlignment="1">
      <alignment horizontal="center" vertical="center"/>
    </xf>
    <xf numFmtId="14" fontId="8" fillId="9" borderId="0" xfId="0" applyNumberFormat="1" applyFont="1" applyFill="1" applyAlignment="1">
      <alignment horizontal="center" vertical="center"/>
    </xf>
    <xf numFmtId="164" fontId="8" fillId="9" borderId="0" xfId="0" applyNumberFormat="1" applyFont="1" applyFill="1" applyAlignment="1">
      <alignment horizontal="center" vertical="center"/>
    </xf>
    <xf numFmtId="0" fontId="25" fillId="18" borderId="0" xfId="0" applyFont="1" applyFill="1" applyBorder="1" applyAlignment="1">
      <alignment horizontal="right" vertical="top"/>
    </xf>
    <xf numFmtId="177" fontId="41" fillId="33" borderId="0" xfId="4" applyNumberFormat="1" applyFont="1" applyFill="1" applyBorder="1" applyAlignment="1">
      <alignment horizontal="left"/>
    </xf>
    <xf numFmtId="164" fontId="31" fillId="14" borderId="0" xfId="1" applyFont="1" applyFill="1" applyBorder="1" applyAlignment="1">
      <alignment horizontal="center" vertical="center"/>
    </xf>
    <xf numFmtId="14" fontId="42" fillId="2" borderId="0" xfId="0" applyNumberFormat="1" applyFont="1" applyFill="1" applyBorder="1" applyAlignment="1">
      <alignment horizontal="center"/>
    </xf>
    <xf numFmtId="164" fontId="42" fillId="2" borderId="0" xfId="0" applyNumberFormat="1" applyFont="1" applyFill="1" applyAlignment="1">
      <alignment horizontal="center"/>
    </xf>
    <xf numFmtId="177" fontId="41" fillId="13" borderId="0" xfId="4" applyNumberFormat="1" applyFont="1" applyFill="1" applyBorder="1" applyAlignment="1">
      <alignment horizontal="left"/>
    </xf>
    <xf numFmtId="177" fontId="23" fillId="44" borderId="0" xfId="4" applyNumberFormat="1" applyFont="1" applyFill="1" applyBorder="1" applyAlignment="1">
      <alignment horizontal="center"/>
    </xf>
    <xf numFmtId="177" fontId="23" fillId="43" borderId="0" xfId="4" applyNumberFormat="1" applyFont="1" applyFill="1" applyBorder="1" applyAlignment="1">
      <alignment horizontal="center"/>
    </xf>
    <xf numFmtId="0" fontId="6" fillId="0" borderId="0" xfId="0" applyFont="1" applyFill="1" applyAlignment="1">
      <alignment horizontal="center"/>
    </xf>
    <xf numFmtId="0" fontId="39" fillId="0" borderId="16" xfId="0" applyFont="1" applyFill="1" applyBorder="1" applyAlignment="1">
      <alignment horizontal="center"/>
    </xf>
    <xf numFmtId="0" fontId="39" fillId="0" borderId="0" xfId="0" applyFont="1" applyFill="1" applyAlignment="1">
      <alignment horizontal="center"/>
    </xf>
    <xf numFmtId="0" fontId="26" fillId="24" borderId="0" xfId="0" applyFont="1" applyFill="1" applyAlignment="1">
      <alignment horizontal="center" vertical="center"/>
    </xf>
    <xf numFmtId="0" fontId="0" fillId="0" borderId="0" xfId="0" applyAlignment="1">
      <alignment horizontal="left" wrapText="1"/>
    </xf>
    <xf numFmtId="0" fontId="0" fillId="0" borderId="0" xfId="0" applyAlignment="1">
      <alignment horizontal="left" vertical="top" wrapText="1"/>
    </xf>
  </cellXfs>
  <cellStyles count="5">
    <cellStyle name="Hiperlink" xfId="2" builtinId="8"/>
    <cellStyle name="Moeda" xfId="1" builtinId="4"/>
    <cellStyle name="Normal" xfId="0" builtinId="0"/>
    <cellStyle name="Porcentagem" xfId="3" builtinId="5"/>
    <cellStyle name="Vírgula" xfId="4" builtinId="3"/>
  </cellStyles>
  <dxfs count="4051">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left>
        <right/>
        <top/>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1"/>
        <color auto="1"/>
        <name val="Calibri"/>
        <scheme val="minor"/>
      </font>
      <fill>
        <patternFill patternType="none">
          <fgColor indexed="64"/>
          <bgColor auto="1"/>
        </patternFill>
      </fill>
    </dxf>
    <dxf>
      <font>
        <strike val="0"/>
        <outline val="0"/>
        <shadow val="0"/>
        <u val="none"/>
        <vertAlign val="baseline"/>
        <sz val="11"/>
        <color auto="1"/>
        <name val="Calibri"/>
        <scheme val="minor"/>
      </font>
      <fill>
        <patternFill patternType="none">
          <fgColor indexed="64"/>
          <bgColor auto="1"/>
        </patternFill>
      </fill>
    </dxf>
    <dxf>
      <numFmt numFmtId="164" formatCode="_(&quot;R$&quot;* #,##0.00_);_(&quot;R$&quot;* \(#,##0.00\);_(&quot;R$&quot;* &quot;-&quot;??_);_(@_)"/>
    </dxf>
    <dxf>
      <numFmt numFmtId="181" formatCode="m/d/yyyy"/>
    </dxf>
    <dxf>
      <numFmt numFmtId="181" formatCode="m/d/yyyy"/>
    </dxf>
    <dxf>
      <numFmt numFmtId="14" formatCode="0.00%"/>
    </dxf>
    <dxf>
      <numFmt numFmtId="169" formatCode="00"/>
      <border diagonalUp="0" diagonalDown="0">
        <left/>
        <right style="hair">
          <color theme="0"/>
        </right>
        <top/>
        <bottom/>
        <vertical/>
        <horizontal/>
      </border>
    </dxf>
    <dxf>
      <numFmt numFmtId="181"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_(&quot;R$&quot;* #,##0.00_);_(&quot;R$&quot;* \(#,##0.00\);_(&quot;R$&quot;* &quot;-&quot;??_);_(@_)"/>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color rgb="FF0000FF"/>
      </font>
      <fill>
        <patternFill patternType="none">
          <bgColor auto="1"/>
        </patternFill>
      </fill>
    </dxf>
    <dxf>
      <font>
        <color rgb="FFFF0000"/>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4" tint="-0.24994659260841701"/>
      </font>
    </dxf>
    <dxf>
      <font>
        <color rgb="FF9C0006"/>
      </font>
    </dxf>
    <dxf>
      <font>
        <color rgb="FF9C0006"/>
      </font>
      <fill>
        <patternFill>
          <bgColor rgb="FFFFC7CE"/>
        </patternFill>
      </fill>
    </dxf>
    <dxf>
      <font>
        <color theme="4" tint="-0.24994659260841701"/>
      </font>
    </dxf>
    <dxf>
      <font>
        <color rgb="FF9C0006"/>
      </font>
    </dxf>
    <dxf>
      <font>
        <color rgb="FF9C0006"/>
      </font>
      <fill>
        <patternFill>
          <bgColor rgb="FFFFC7CE"/>
        </patternFill>
      </fill>
    </dxf>
    <dxf>
      <font>
        <color theme="4" tint="-0.24994659260841701"/>
      </font>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4" tint="-0.24994659260841701"/>
      </font>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4" tint="-0.24994659260841701"/>
      </font>
    </dxf>
    <dxf>
      <font>
        <color rgb="FF9C0006"/>
      </font>
    </dxf>
    <dxf>
      <font>
        <color theme="4" tint="-0.24994659260841701"/>
      </font>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B0EFF6"/>
        </patternFill>
      </fill>
    </dxf>
    <dxf>
      <fill>
        <patternFill>
          <bgColor rgb="FFB0EFF6"/>
        </patternFill>
      </fill>
    </dxf>
    <dxf>
      <font>
        <color theme="4" tint="-0.24994659260841701"/>
      </font>
    </dxf>
    <dxf>
      <font>
        <color rgb="FF9C0006"/>
      </font>
    </dxf>
    <dxf>
      <fill>
        <patternFill>
          <bgColor rgb="FFB0EFF6"/>
        </patternFill>
      </fill>
    </dxf>
    <dxf>
      <fill>
        <patternFill>
          <bgColor rgb="FFB0EFF6"/>
        </patternFill>
      </fill>
    </dxf>
    <dxf>
      <fill>
        <patternFill>
          <bgColor rgb="FFB0EFF6"/>
        </patternFill>
      </fill>
    </dxf>
    <dxf>
      <fill>
        <patternFill>
          <bgColor rgb="FFB0EFF6"/>
        </patternFill>
      </fill>
    </dxf>
    <dxf>
      <font>
        <color theme="4" tint="-0.24994659260841701"/>
      </font>
    </dxf>
    <dxf>
      <font>
        <color rgb="FF9C0006"/>
      </font>
    </dxf>
    <dxf>
      <fill>
        <patternFill>
          <bgColor rgb="FFB0EFF6"/>
        </patternFill>
      </fill>
    </dxf>
    <dxf>
      <font>
        <color theme="4" tint="-0.24994659260841701"/>
      </font>
    </dxf>
    <dxf>
      <font>
        <color rgb="FF9C0006"/>
      </font>
    </dxf>
    <dxf>
      <fill>
        <patternFill>
          <bgColor rgb="FFB0EFF6"/>
        </patternFill>
      </fill>
    </dxf>
    <dxf>
      <font>
        <color theme="4" tint="-0.24994659260841701"/>
      </font>
    </dxf>
    <dxf>
      <font>
        <color rgb="FF9C0006"/>
      </font>
    </dxf>
    <dxf>
      <fill>
        <patternFill>
          <bgColor rgb="FFB0EFF6"/>
        </patternFill>
      </fill>
    </dxf>
    <dxf>
      <font>
        <color theme="4" tint="-0.24994659260841701"/>
      </font>
    </dxf>
    <dxf>
      <font>
        <color rgb="FF9C0006"/>
      </font>
    </dxf>
    <dxf>
      <fill>
        <patternFill>
          <bgColor rgb="FFB0EFF6"/>
        </patternFill>
      </fill>
    </dxf>
    <dxf>
      <font>
        <color theme="4" tint="-0.24994659260841701"/>
      </font>
    </dxf>
    <dxf>
      <font>
        <color rgb="FF9C0006"/>
      </font>
    </dxf>
    <dxf>
      <fill>
        <patternFill>
          <bgColor rgb="FFB0EFF6"/>
        </patternFill>
      </fill>
    </dxf>
    <dxf>
      <font>
        <color theme="4" tint="-0.24994659260841701"/>
      </font>
    </dxf>
    <dxf>
      <font>
        <color rgb="FF9C0006"/>
      </font>
    </dxf>
    <dxf>
      <fill>
        <patternFill>
          <bgColor rgb="FFB0EFF6"/>
        </patternFill>
      </fill>
    </dxf>
    <dxf>
      <font>
        <color theme="4" tint="-0.24994659260841701"/>
      </font>
    </dxf>
    <dxf>
      <font>
        <color rgb="FF9C0006"/>
      </font>
    </dxf>
    <dxf>
      <fill>
        <patternFill>
          <bgColor rgb="FFB0EFF6"/>
        </patternFill>
      </fill>
    </dxf>
    <dxf>
      <font>
        <color theme="4" tint="-0.24994659260841701"/>
      </font>
    </dxf>
    <dxf>
      <font>
        <color rgb="FF9C0006"/>
      </font>
    </dxf>
    <dxf>
      <fill>
        <patternFill>
          <bgColor rgb="FFB0EFF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rgb="FF9C0006"/>
      </font>
      <fill>
        <patternFill>
          <bgColor rgb="FFFFC7CE"/>
        </patternFill>
      </fill>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rgb="FF9C0006"/>
      </font>
      <fill>
        <patternFill>
          <bgColor rgb="FFFFC7CE"/>
        </patternFill>
      </fill>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theme="4" tint="-0.24994659260841701"/>
      </font>
    </dxf>
    <dxf>
      <font>
        <color rgb="FF9C0006"/>
      </font>
    </dxf>
    <dxf>
      <font>
        <color rgb="FF9C0006"/>
      </font>
      <fill>
        <patternFill>
          <bgColor rgb="FFFFC7CE"/>
        </patternFill>
      </fill>
    </dxf>
    <dxf>
      <font>
        <color rgb="FF9C0006"/>
      </font>
      <fill>
        <patternFill>
          <bgColor rgb="FFFFC7CE"/>
        </patternFill>
      </fill>
    </dxf>
    <dxf>
      <font>
        <color rgb="FF9C0006"/>
      </font>
      <fill>
        <patternFill patternType="none">
          <bgColor auto="1"/>
        </patternFill>
      </fill>
    </dxf>
    <dxf>
      <font>
        <color rgb="FF9C0006"/>
      </font>
      <fill>
        <patternFill>
          <bgColor rgb="FFFFC7CE"/>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rgb="FFFF0000"/>
      </font>
      <fill>
        <gradientFill degree="90">
          <stop position="0">
            <color theme="0" tint="-0.25098422193060094"/>
          </stop>
          <stop position="1">
            <color rgb="FFFFFF00"/>
          </stop>
        </gradient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5757FF"/>
        </patternFill>
      </fill>
    </dxf>
    <dxf>
      <fill>
        <patternFill>
          <bgColor rgb="FF5757FF"/>
        </patternFill>
      </fill>
    </dxf>
    <dxf>
      <fill>
        <gradientFill degree="90">
          <stop position="0">
            <color rgb="FF0000FF"/>
          </stop>
          <stop position="1">
            <color rgb="FF5B5BFF"/>
          </stop>
        </gradientFill>
      </fill>
    </dxf>
    <dxf>
      <font>
        <color rgb="FF9C0006"/>
      </font>
      <fill>
        <patternFill>
          <bgColor rgb="FFFFC7CE"/>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auto="1"/>
      </font>
      <fill>
        <gradientFill degree="90">
          <stop position="0">
            <color theme="0"/>
          </stop>
          <stop position="0.5">
            <color rgb="FFFF0000"/>
          </stop>
          <stop position="1">
            <color theme="0"/>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color rgb="FFFFFF00"/>
      </font>
      <fill>
        <patternFill>
          <bgColor rgb="FFC00000"/>
        </patternFill>
      </fill>
    </dxf>
    <dxf>
      <font>
        <color rgb="FFFFFF00"/>
      </font>
      <fill>
        <patternFill>
          <bgColor rgb="FFC00000"/>
        </patternFill>
      </fill>
    </dxf>
    <dxf>
      <font>
        <color rgb="FFFFFF00"/>
      </font>
      <fill>
        <patternFill>
          <bgColor rgb="FFC00000"/>
        </patternFill>
      </fill>
    </dxf>
    <dxf>
      <font>
        <color rgb="FFFFFF00"/>
      </font>
      <fill>
        <patternFill>
          <bgColor rgb="FFC00000"/>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theme="0"/>
      </font>
      <fill>
        <patternFill patternType="solid">
          <bgColor rgb="FFFF0000"/>
        </patternFill>
      </fill>
    </dxf>
    <dxf>
      <font>
        <color theme="0"/>
      </font>
      <fill>
        <patternFill>
          <bgColor rgb="FFFF0000"/>
        </patternFill>
      </fill>
    </dxf>
    <dxf>
      <font>
        <color theme="0"/>
      </font>
      <fill>
        <patternFill patternType="solid">
          <fgColor auto="1"/>
          <bgColor rgb="FFFF0000"/>
        </patternFill>
      </fill>
    </dxf>
    <dxf>
      <font>
        <color rgb="FF9C0006"/>
      </font>
      <fill>
        <patternFill>
          <bgColor rgb="FFFFC7CE"/>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4" tint="-0.24994659260841701"/>
      </font>
    </dxf>
    <dxf>
      <font>
        <color rgb="FF9C0006"/>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rgb="FF9C0006"/>
      </font>
      <fill>
        <patternFill>
          <bgColor rgb="FFFFC7CE"/>
        </patternFill>
      </fill>
    </dxf>
    <dxf>
      <font>
        <color rgb="FF006100"/>
      </font>
      <fill>
        <patternFill>
          <bgColor rgb="FFC6EFCE"/>
        </patternFill>
      </fill>
    </dxf>
    <dxf>
      <font>
        <color theme="4" tint="-0.24994659260841701"/>
      </font>
    </dxf>
    <dxf>
      <font>
        <color rgb="FF9C0006"/>
      </font>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theme="3" tint="0.39994506668294322"/>
      </font>
    </dxf>
    <dxf>
      <font>
        <color rgb="FFFF0000"/>
      </font>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ill>
        <patternFill>
          <bgColor rgb="FFFFFF00"/>
        </patternFill>
      </fill>
    </dxf>
    <dxf>
      <fill>
        <patternFill>
          <bgColor theme="9"/>
        </patternFill>
      </fill>
    </dxf>
    <dxf>
      <font>
        <color theme="0"/>
      </font>
      <fill>
        <patternFill>
          <bgColor rgb="FFFF0000"/>
        </patternFill>
      </fill>
    </dxf>
    <dxf>
      <font>
        <color rgb="FFFFFF00"/>
      </font>
      <fill>
        <patternFill>
          <bgColor theme="1"/>
        </patternFill>
      </fill>
    </dxf>
    <dxf>
      <font>
        <color rgb="FF9C0006"/>
      </font>
      <fill>
        <patternFill>
          <bgColor rgb="FFFFC7CE"/>
        </patternFill>
      </fill>
    </dxf>
    <dxf>
      <font>
        <color theme="4" tint="-0.24994659260841701"/>
      </font>
    </dxf>
    <dxf>
      <font>
        <color rgb="FF9C0006"/>
      </font>
    </dxf>
    <dxf>
      <font>
        <color rgb="FF9C0006"/>
      </font>
      <fill>
        <patternFill>
          <bgColor rgb="FFFFC7CE"/>
        </patternFill>
      </fill>
    </dxf>
    <dxf>
      <font>
        <color auto="1"/>
      </font>
      <fill>
        <gradientFill degree="90">
          <stop position="0">
            <color theme="0"/>
          </stop>
          <stop position="0.5">
            <color rgb="FFFF0000"/>
          </stop>
          <stop position="1">
            <color theme="0"/>
          </stop>
        </gradientFill>
      </fill>
    </dxf>
    <dxf>
      <font>
        <color auto="1"/>
      </font>
      <fill>
        <gradientFill degree="90">
          <stop position="0">
            <color theme="0"/>
          </stop>
          <stop position="0.5">
            <color rgb="FFFF0000"/>
          </stop>
          <stop position="1">
            <color theme="0"/>
          </stop>
        </gradientFill>
      </fill>
    </dxf>
    <dxf>
      <font>
        <color auto="1"/>
      </font>
      <fill>
        <gradientFill degree="90">
          <stop position="0">
            <color theme="0"/>
          </stop>
          <stop position="0.5">
            <color rgb="FFFF0000"/>
          </stop>
          <stop position="1">
            <color theme="0"/>
          </stop>
        </gradientFill>
      </fill>
    </dxf>
    <dxf>
      <font>
        <color rgb="FFFF0000"/>
      </font>
      <fill>
        <gradientFill degree="90">
          <stop position="0">
            <color theme="0" tint="-0.25098422193060094"/>
          </stop>
          <stop position="1">
            <color rgb="FFFFFF00"/>
          </stop>
        </gradientFill>
      </fill>
    </dxf>
    <dxf>
      <font>
        <color theme="4" tint="-0.24994659260841701"/>
      </font>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D20000"/>
      <color rgb="FFFFFF99"/>
      <color rgb="FFB0EFF6"/>
      <color rgb="FF0000FF"/>
      <color rgb="FFFF253F"/>
      <color rgb="FF006666"/>
      <color rgb="FF006100"/>
      <color rgb="FF5757FF"/>
      <color rgb="FF5B5B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81446072889983"/>
          <c:y val="0.10204751735357415"/>
          <c:w val="0.88360161690646144"/>
          <c:h val="0.85068630619752417"/>
        </c:manualLayout>
      </c:layout>
      <c:barChart>
        <c:barDir val="col"/>
        <c:grouping val="clustered"/>
        <c:varyColors val="0"/>
        <c:ser>
          <c:idx val="0"/>
          <c:order val="0"/>
          <c:tx>
            <c:strRef>
              <c:f>CFL!$P$3</c:f>
              <c:strCache>
                <c:ptCount val="1"/>
                <c:pt idx="0">
                  <c:v>Receita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CFL!$O$4:$O$15</c:f>
              <c:numCache>
                <c:formatCode>mmm</c:formatCode>
                <c:ptCount val="12"/>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numCache>
            </c:numRef>
          </c:cat>
          <c:val>
            <c:numRef>
              <c:f>CFL!$P$4:$P$15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B5FD-4246-8870-DBF203EBFA50}"/>
            </c:ext>
          </c:extLst>
        </c:ser>
        <c:ser>
          <c:idx val="1"/>
          <c:order val="1"/>
          <c:tx>
            <c:strRef>
              <c:f>CFL!$Q$3</c:f>
              <c:strCache>
                <c:ptCount val="1"/>
                <c:pt idx="0">
                  <c:v>Despesa</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CFL!$O$4:$O$15</c:f>
              <c:numCache>
                <c:formatCode>mmm</c:formatCode>
                <c:ptCount val="12"/>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numCache>
            </c:numRef>
          </c:cat>
          <c:val>
            <c:numRef>
              <c:f>CFL!$Q$4:$Q$15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1-B5FD-4246-8870-DBF203EBFA50}"/>
            </c:ext>
          </c:extLst>
        </c:ser>
        <c:ser>
          <c:idx val="2"/>
          <c:order val="2"/>
          <c:tx>
            <c:strRef>
              <c:f>CFL!$R$3</c:f>
              <c:strCache>
                <c:ptCount val="1"/>
                <c:pt idx="0">
                  <c:v>Saldo</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CFL!$O$4:$O$15</c:f>
              <c:numCache>
                <c:formatCode>mmm</c:formatCode>
                <c:ptCount val="12"/>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numCache>
            </c:numRef>
          </c:cat>
          <c:val>
            <c:numRef>
              <c:f>CFL!$R$4:$R$15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2-B5FD-4246-8870-DBF203EBFA50}"/>
            </c:ext>
          </c:extLst>
        </c:ser>
        <c:dLbls>
          <c:showLegendKey val="0"/>
          <c:showVal val="0"/>
          <c:showCatName val="0"/>
          <c:showSerName val="0"/>
          <c:showPercent val="0"/>
          <c:showBubbleSize val="0"/>
        </c:dLbls>
        <c:gapWidth val="100"/>
        <c:overlap val="-24"/>
        <c:axId val="105755136"/>
        <c:axId val="78211328"/>
      </c:barChart>
      <c:dateAx>
        <c:axId val="105755136"/>
        <c:scaling>
          <c:orientation val="minMax"/>
        </c:scaling>
        <c:delete val="0"/>
        <c:axPos val="b"/>
        <c:numFmt formatCode="mmm"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78211328"/>
        <c:crosses val="autoZero"/>
        <c:auto val="1"/>
        <c:lblOffset val="100"/>
        <c:baseTimeUnit val="months"/>
      </c:dateAx>
      <c:valAx>
        <c:axId val="78211328"/>
        <c:scaling>
          <c:orientation val="minMax"/>
        </c:scaling>
        <c:delete val="0"/>
        <c:axPos val="l"/>
        <c:majorGridlines>
          <c:spPr>
            <a:ln w="9525" cap="flat" cmpd="sng" algn="ctr">
              <a:noFill/>
              <a:round/>
            </a:ln>
            <a:effectLst/>
          </c:spPr>
        </c:majorGridlines>
        <c:numFmt formatCode="#,##0.00_);[Red]\(#,##0.00\)" sourceLinked="0"/>
        <c:majorTickMark val="none"/>
        <c:minorTickMark val="none"/>
        <c:tickLblPos val="nextTo"/>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105755136"/>
        <c:crosses val="autoZero"/>
        <c:crossBetween val="between"/>
        <c:dispUnits>
          <c:builtInUnit val="thousands"/>
        </c:dispUnits>
      </c:valAx>
      <c:spPr>
        <a:noFill/>
        <a:ln>
          <a:noFill/>
        </a:ln>
        <a:effectLst/>
      </c:spPr>
    </c:plotArea>
    <c:legend>
      <c:legendPos val="b"/>
      <c:layout>
        <c:manualLayout>
          <c:xMode val="edge"/>
          <c:yMode val="edge"/>
          <c:x val="0.36512137836244191"/>
          <c:y val="3.4742241148703894E-3"/>
          <c:w val="0.47783650585026705"/>
          <c:h val="0.12258888008529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legend>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64" footer="0.3149606200000006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1.5090044038535812E-3"/>
          <c:w val="1"/>
          <c:h val="0.99849113758944263"/>
        </c:manualLayout>
      </c:layout>
      <c:barChart>
        <c:barDir val="bar"/>
        <c:grouping val="clustered"/>
        <c:varyColors val="0"/>
        <c:ser>
          <c:idx val="0"/>
          <c:order val="0"/>
          <c:spPr>
            <a:gradFill flip="none" rotWithShape="1">
              <a:gsLst>
                <a:gs pos="60000">
                  <a:schemeClr val="tx2">
                    <a:lumMod val="75000"/>
                    <a:alpha val="50000"/>
                  </a:schemeClr>
                </a:gs>
                <a:gs pos="100000">
                  <a:srgbClr val="224C7F"/>
                </a:gs>
                <a:gs pos="7000">
                  <a:schemeClr val="accent1">
                    <a:shade val="94000"/>
                    <a:satMod val="135000"/>
                  </a:schemeClr>
                </a:gs>
              </a:gsLst>
              <a:lin ang="2700000" scaled="1"/>
              <a:tileRect/>
            </a:gradFill>
            <a:ln w="0" cap="flat" cmpd="sng" algn="ctr">
              <a:noFill/>
              <a:prstDash val="solid"/>
            </a:ln>
            <a:effectLst/>
          </c:spPr>
          <c:invertIfNegative val="0"/>
          <c:dLbls>
            <c:numFmt formatCode="#,##0.00_);[Red]\(#,##0.00\)" sourceLinked="0"/>
            <c:spPr>
              <a:noFill/>
              <a:ln w="6350">
                <a:noFill/>
              </a:ln>
              <a:effectLst/>
            </c:spPr>
            <c:txPr>
              <a:bodyPr rot="0" spcFirstLastPara="1" vertOverflow="ellipsis" vert="horz" wrap="none" lIns="38100" tIns="19050" rIns="38100" bIns="19050" anchor="t" anchorCtr="1">
                <a:spAutoFit/>
              </a:bodyPr>
              <a:lstStyle/>
              <a:p>
                <a:pPr>
                  <a:defRPr sz="1000" b="0" i="0" u="none" strike="noStrike" kern="1200" baseline="0">
                    <a:solidFill>
                      <a:schemeClr val="bg1">
                        <a:lumMod val="85000"/>
                      </a:schemeClr>
                    </a:solidFill>
                    <a:latin typeface="+mn-lt"/>
                    <a:ea typeface="+mn-ea"/>
                    <a:cs typeface="+mn-cs"/>
                  </a:defRPr>
                </a:pPr>
                <a:endParaRPr lang="pt-BR"/>
              </a:p>
            </c:txPr>
            <c:dLblPos val="ctr"/>
            <c:showLegendKey val="0"/>
            <c:showVal val="1"/>
            <c:showCatName val="1"/>
            <c:showSerName val="0"/>
            <c:showPercent val="0"/>
            <c:showBubbleSize val="0"/>
            <c:separator> </c:separator>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c15:spPr>
                <c15:layout/>
                <c15:showLeaderLines val="0"/>
              </c:ext>
            </c:extLst>
          </c:dLbls>
          <c:cat>
            <c:numRef>
              <c:f>CFL!$O$4:$O$15</c:f>
              <c:numCache>
                <c:formatCode>mmm</c:formatCode>
                <c:ptCount val="12"/>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numCache>
            </c:numRef>
          </c:cat>
          <c:val>
            <c:numRef>
              <c:f>CFL!$S$4:$S$15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EAA0-49A8-B835-DC46371DEF1F}"/>
            </c:ext>
          </c:extLst>
        </c:ser>
        <c:dLbls>
          <c:showLegendKey val="0"/>
          <c:showVal val="0"/>
          <c:showCatName val="0"/>
          <c:showSerName val="0"/>
          <c:showPercent val="0"/>
          <c:showBubbleSize val="0"/>
        </c:dLbls>
        <c:gapWidth val="20"/>
        <c:axId val="105756160"/>
        <c:axId val="78213632"/>
      </c:barChart>
      <c:dateAx>
        <c:axId val="105756160"/>
        <c:scaling>
          <c:orientation val="maxMin"/>
        </c:scaling>
        <c:delete val="1"/>
        <c:axPos val="l"/>
        <c:numFmt formatCode="mmm" sourceLinked="1"/>
        <c:majorTickMark val="out"/>
        <c:minorTickMark val="none"/>
        <c:tickLblPos val="none"/>
        <c:crossAx val="78213632"/>
        <c:crosses val="autoZero"/>
        <c:auto val="1"/>
        <c:lblOffset val="100"/>
        <c:baseTimeUnit val="months"/>
      </c:dateAx>
      <c:valAx>
        <c:axId val="78213632"/>
        <c:scaling>
          <c:orientation val="minMax"/>
        </c:scaling>
        <c:delete val="1"/>
        <c:axPos val="t"/>
        <c:numFmt formatCode="_(&quot;$&quot;* #.##000_);_(&quot;$&quot;* \(#.##000\);_(&quot;$&quot;* &quot;-&quot;??_);_(@_)" sourceLinked="1"/>
        <c:majorTickMark val="none"/>
        <c:minorTickMark val="none"/>
        <c:tickLblPos val="none"/>
        <c:crossAx val="105756160"/>
        <c:crosses val="autoZero"/>
        <c:crossBetween val="between"/>
      </c:valAx>
      <c:spPr>
        <a:solidFill>
          <a:schemeClr val="tx1">
            <a:lumMod val="75000"/>
            <a:lumOff val="25000"/>
            <a:alpha val="90000"/>
          </a:schemeClr>
        </a:solidFill>
        <a:ln>
          <a:noFill/>
        </a:ln>
        <a:effectLst/>
      </c:spPr>
    </c:plotArea>
    <c:plotVisOnly val="1"/>
    <c:dispBlanksAs val="gap"/>
    <c:showDLblsOverMax val="0"/>
  </c:chart>
  <c:spPr>
    <a:noFill/>
    <a:ln w="9525" cap="flat" cmpd="sng" algn="ctr">
      <a:noFill/>
      <a:prstDash val="solid"/>
      <a:round/>
    </a:ln>
    <a:effectLst/>
  </c:spPr>
  <c:txPr>
    <a:bodyPr/>
    <a:lstStyle/>
    <a:p>
      <a:pPr>
        <a:defRPr/>
      </a:pPr>
      <a:endParaRPr lang="pt-BR"/>
    </a:p>
  </c:txPr>
  <c:printSettings>
    <c:headerFooter/>
    <c:pageMargins b="0.78740157499999996" l="0.511811024" r="0.511811024" t="0.78740157499999996" header="0.31496062000000052" footer="0.3149606200000005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54785893101864E-2"/>
          <c:y val="7.1304730591638471E-2"/>
          <c:w val="0.8883947434404158"/>
          <c:h val="0.71687418027632543"/>
        </c:manualLayout>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CFL!$O$4:$O$15</c:f>
              <c:numCache>
                <c:formatCode>mmm</c:formatCode>
                <c:ptCount val="12"/>
                <c:pt idx="0">
                  <c:v>43131</c:v>
                </c:pt>
                <c:pt idx="1">
                  <c:v>43159</c:v>
                </c:pt>
                <c:pt idx="2">
                  <c:v>43190</c:v>
                </c:pt>
                <c:pt idx="3">
                  <c:v>43220</c:v>
                </c:pt>
                <c:pt idx="4">
                  <c:v>43251</c:v>
                </c:pt>
                <c:pt idx="5">
                  <c:v>43281</c:v>
                </c:pt>
                <c:pt idx="6">
                  <c:v>43312</c:v>
                </c:pt>
                <c:pt idx="7">
                  <c:v>43343</c:v>
                </c:pt>
                <c:pt idx="8">
                  <c:v>43373</c:v>
                </c:pt>
                <c:pt idx="9">
                  <c:v>43404</c:v>
                </c:pt>
                <c:pt idx="10">
                  <c:v>43434</c:v>
                </c:pt>
                <c:pt idx="11">
                  <c:v>43465</c:v>
                </c:pt>
              </c:numCache>
            </c:numRef>
          </c:cat>
          <c:val>
            <c:numRef>
              <c:f>CFL!$S$4:$S$15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xmlns:c16r2="http://schemas.microsoft.com/office/drawing/2015/06/chart">
            <c:ext xmlns:c16="http://schemas.microsoft.com/office/drawing/2014/chart" uri="{C3380CC4-5D6E-409C-BE32-E72D297353CC}">
              <c16:uniqueId val="{00000000-E181-4193-B2BC-E3395B7C513A}"/>
            </c:ext>
          </c:extLst>
        </c:ser>
        <c:dLbls>
          <c:showLegendKey val="0"/>
          <c:showVal val="0"/>
          <c:showCatName val="0"/>
          <c:showSerName val="0"/>
          <c:showPercent val="0"/>
          <c:showBubbleSize val="0"/>
        </c:dLbls>
        <c:gapWidth val="100"/>
        <c:overlap val="-24"/>
        <c:axId val="105758208"/>
        <c:axId val="78215360"/>
      </c:barChart>
      <c:dateAx>
        <c:axId val="105758208"/>
        <c:scaling>
          <c:orientation val="minMax"/>
        </c:scaling>
        <c:delete val="0"/>
        <c:axPos val="b"/>
        <c:numFmt formatCode="mmm"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pt-BR"/>
          </a:p>
        </c:txPr>
        <c:crossAx val="78215360"/>
        <c:crosses val="autoZero"/>
        <c:auto val="1"/>
        <c:lblOffset val="100"/>
        <c:baseTimeUnit val="months"/>
      </c:dateAx>
      <c:valAx>
        <c:axId val="78215360"/>
        <c:scaling>
          <c:orientation val="minMax"/>
        </c:scaling>
        <c:delete val="0"/>
        <c:axPos val="l"/>
        <c:majorGridlines>
          <c:spPr>
            <a:ln w="9525" cap="flat" cmpd="sng" algn="ctr">
              <a:solidFill>
                <a:schemeClr val="lt1">
                  <a:lumMod val="95000"/>
                  <a:alpha val="10000"/>
                </a:schemeClr>
              </a:solidFill>
              <a:round/>
            </a:ln>
            <a:effectLst/>
          </c:spPr>
        </c:majorGridlines>
        <c:numFmt formatCode="#,##0.00_);[Red]\(#,##0.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pt-BR"/>
          </a:p>
        </c:txPr>
        <c:crossAx val="105758208"/>
        <c:crosses val="autoZero"/>
        <c:crossBetween val="between"/>
        <c:dispUnits>
          <c:builtInUnit val="thousands"/>
        </c:dispUnits>
      </c:valAx>
      <c:spPr>
        <a:noFill/>
        <a:ln w="25400">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52" footer="0.3149606200000005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Contas!$N$16:$N$39</c:f>
              <c:numCache>
                <c:formatCode>mmm\-\y\y\y\y</c:formatCode>
                <c:ptCount val="24"/>
                <c:pt idx="0">
                  <c:v>43131</c:v>
                </c:pt>
                <c:pt idx="1">
                  <c:v>43100</c:v>
                </c:pt>
                <c:pt idx="2">
                  <c:v>43069</c:v>
                </c:pt>
                <c:pt idx="3">
                  <c:v>43039</c:v>
                </c:pt>
                <c:pt idx="4">
                  <c:v>43008</c:v>
                </c:pt>
                <c:pt idx="5">
                  <c:v>42978</c:v>
                </c:pt>
                <c:pt idx="6">
                  <c:v>42947</c:v>
                </c:pt>
                <c:pt idx="7">
                  <c:v>42916</c:v>
                </c:pt>
                <c:pt idx="8">
                  <c:v>42886</c:v>
                </c:pt>
                <c:pt idx="9">
                  <c:v>42855</c:v>
                </c:pt>
                <c:pt idx="10">
                  <c:v>42825</c:v>
                </c:pt>
                <c:pt idx="11">
                  <c:v>42794</c:v>
                </c:pt>
                <c:pt idx="12">
                  <c:v>42766</c:v>
                </c:pt>
                <c:pt idx="13">
                  <c:v>42735</c:v>
                </c:pt>
                <c:pt idx="14">
                  <c:v>42704</c:v>
                </c:pt>
                <c:pt idx="15">
                  <c:v>42674</c:v>
                </c:pt>
                <c:pt idx="16">
                  <c:v>42643</c:v>
                </c:pt>
                <c:pt idx="17">
                  <c:v>42613</c:v>
                </c:pt>
                <c:pt idx="18">
                  <c:v>42582</c:v>
                </c:pt>
                <c:pt idx="19">
                  <c:v>42551</c:v>
                </c:pt>
                <c:pt idx="20">
                  <c:v>42521</c:v>
                </c:pt>
                <c:pt idx="21">
                  <c:v>42490</c:v>
                </c:pt>
                <c:pt idx="22">
                  <c:v>42460</c:v>
                </c:pt>
                <c:pt idx="23">
                  <c:v>42429</c:v>
                </c:pt>
              </c:numCache>
            </c:numRef>
          </c:cat>
          <c:val>
            <c:numRef>
              <c:f>Contas!$O$16:$O$39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2669-4B75-81A3-1E7AA312D875}"/>
            </c:ext>
          </c:extLst>
        </c:ser>
        <c:ser>
          <c:idx val="1"/>
          <c:order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Contas!$N$16:$N$39</c:f>
              <c:numCache>
                <c:formatCode>mmm\-\y\y\y\y</c:formatCode>
                <c:ptCount val="24"/>
                <c:pt idx="0">
                  <c:v>43131</c:v>
                </c:pt>
                <c:pt idx="1">
                  <c:v>43100</c:v>
                </c:pt>
                <c:pt idx="2">
                  <c:v>43069</c:v>
                </c:pt>
                <c:pt idx="3">
                  <c:v>43039</c:v>
                </c:pt>
                <c:pt idx="4">
                  <c:v>43008</c:v>
                </c:pt>
                <c:pt idx="5">
                  <c:v>42978</c:v>
                </c:pt>
                <c:pt idx="6">
                  <c:v>42947</c:v>
                </c:pt>
                <c:pt idx="7">
                  <c:v>42916</c:v>
                </c:pt>
                <c:pt idx="8">
                  <c:v>42886</c:v>
                </c:pt>
                <c:pt idx="9">
                  <c:v>42855</c:v>
                </c:pt>
                <c:pt idx="10">
                  <c:v>42825</c:v>
                </c:pt>
                <c:pt idx="11">
                  <c:v>42794</c:v>
                </c:pt>
                <c:pt idx="12">
                  <c:v>42766</c:v>
                </c:pt>
                <c:pt idx="13">
                  <c:v>42735</c:v>
                </c:pt>
                <c:pt idx="14">
                  <c:v>42704</c:v>
                </c:pt>
                <c:pt idx="15">
                  <c:v>42674</c:v>
                </c:pt>
                <c:pt idx="16">
                  <c:v>42643</c:v>
                </c:pt>
                <c:pt idx="17">
                  <c:v>42613</c:v>
                </c:pt>
                <c:pt idx="18">
                  <c:v>42582</c:v>
                </c:pt>
                <c:pt idx="19">
                  <c:v>42551</c:v>
                </c:pt>
                <c:pt idx="20">
                  <c:v>42521</c:v>
                </c:pt>
                <c:pt idx="21">
                  <c:v>42490</c:v>
                </c:pt>
                <c:pt idx="22">
                  <c:v>42460</c:v>
                </c:pt>
                <c:pt idx="23">
                  <c:v>42429</c:v>
                </c:pt>
              </c:numCache>
            </c:numRef>
          </c:cat>
          <c:val>
            <c:numRef>
              <c:f>Contas!$P$16:$P$39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2669-4B75-81A3-1E7AA312D875}"/>
            </c:ext>
          </c:extLst>
        </c:ser>
        <c:ser>
          <c:idx val="2"/>
          <c:order val="2"/>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Contas!$N$16:$N$39</c:f>
              <c:numCache>
                <c:formatCode>mmm\-\y\y\y\y</c:formatCode>
                <c:ptCount val="24"/>
                <c:pt idx="0">
                  <c:v>43131</c:v>
                </c:pt>
                <c:pt idx="1">
                  <c:v>43100</c:v>
                </c:pt>
                <c:pt idx="2">
                  <c:v>43069</c:v>
                </c:pt>
                <c:pt idx="3">
                  <c:v>43039</c:v>
                </c:pt>
                <c:pt idx="4">
                  <c:v>43008</c:v>
                </c:pt>
                <c:pt idx="5">
                  <c:v>42978</c:v>
                </c:pt>
                <c:pt idx="6">
                  <c:v>42947</c:v>
                </c:pt>
                <c:pt idx="7">
                  <c:v>42916</c:v>
                </c:pt>
                <c:pt idx="8">
                  <c:v>42886</c:v>
                </c:pt>
                <c:pt idx="9">
                  <c:v>42855</c:v>
                </c:pt>
                <c:pt idx="10">
                  <c:v>42825</c:v>
                </c:pt>
                <c:pt idx="11">
                  <c:v>42794</c:v>
                </c:pt>
                <c:pt idx="12">
                  <c:v>42766</c:v>
                </c:pt>
                <c:pt idx="13">
                  <c:v>42735</c:v>
                </c:pt>
                <c:pt idx="14">
                  <c:v>42704</c:v>
                </c:pt>
                <c:pt idx="15">
                  <c:v>42674</c:v>
                </c:pt>
                <c:pt idx="16">
                  <c:v>42643</c:v>
                </c:pt>
                <c:pt idx="17">
                  <c:v>42613</c:v>
                </c:pt>
                <c:pt idx="18">
                  <c:v>42582</c:v>
                </c:pt>
                <c:pt idx="19">
                  <c:v>42551</c:v>
                </c:pt>
                <c:pt idx="20">
                  <c:v>42521</c:v>
                </c:pt>
                <c:pt idx="21">
                  <c:v>42490</c:v>
                </c:pt>
                <c:pt idx="22">
                  <c:v>42460</c:v>
                </c:pt>
                <c:pt idx="23">
                  <c:v>42429</c:v>
                </c:pt>
              </c:numCache>
            </c:numRef>
          </c:cat>
          <c:val>
            <c:numRef>
              <c:f>Contas!$Q$16:$Q$39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2-2669-4B75-81A3-1E7AA312D875}"/>
            </c:ext>
          </c:extLst>
        </c:ser>
        <c:dLbls>
          <c:showLegendKey val="0"/>
          <c:showVal val="0"/>
          <c:showCatName val="0"/>
          <c:showSerName val="0"/>
          <c:showPercent val="0"/>
          <c:showBubbleSize val="0"/>
        </c:dLbls>
        <c:gapWidth val="100"/>
        <c:overlap val="-24"/>
        <c:axId val="42383360"/>
        <c:axId val="136062080"/>
      </c:barChart>
      <c:dateAx>
        <c:axId val="42383360"/>
        <c:scaling>
          <c:orientation val="minMax"/>
        </c:scaling>
        <c:delete val="0"/>
        <c:axPos val="b"/>
        <c:numFmt formatCode="mmm\-yyyy"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700" b="0" i="0" u="none" strike="noStrike" kern="1200" baseline="0">
                <a:solidFill>
                  <a:schemeClr val="lt1">
                    <a:lumMod val="85000"/>
                  </a:schemeClr>
                </a:solidFill>
                <a:latin typeface="Arial Unicode MS" panose="020B0604020202020204" pitchFamily="34" charset="-128"/>
                <a:ea typeface="Arial Unicode MS" panose="020B0604020202020204" pitchFamily="34" charset="-128"/>
                <a:cs typeface="Arial Unicode MS" panose="020B0604020202020204" pitchFamily="34" charset="-128"/>
              </a:defRPr>
            </a:pPr>
            <a:endParaRPr lang="pt-BR"/>
          </a:p>
        </c:txPr>
        <c:crossAx val="136062080"/>
        <c:crosses val="autoZero"/>
        <c:auto val="1"/>
        <c:lblOffset val="100"/>
        <c:baseTimeUnit val="months"/>
      </c:dateAx>
      <c:valAx>
        <c:axId val="136062080"/>
        <c:scaling>
          <c:orientation val="minMax"/>
        </c:scaling>
        <c:delete val="0"/>
        <c:axPos val="l"/>
        <c:majorGridlines>
          <c:spPr>
            <a:ln w="9525" cap="flat" cmpd="sng" algn="ctr">
              <a:solidFill>
                <a:schemeClr val="lt1">
                  <a:lumMod val="95000"/>
                  <a:alpha val="10000"/>
                </a:schemeClr>
              </a:solidFill>
              <a:round/>
            </a:ln>
            <a:effectLst/>
          </c:spPr>
        </c:majorGridlines>
        <c:numFmt formatCode="#,##0.00_);[Red]\(#,##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42383360"/>
        <c:crosses val="autoZero"/>
        <c:crossBetween val="between"/>
        <c:dispUnits>
          <c:builtInUnit val="thousands"/>
        </c:dispUnits>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249288285709882E-2"/>
          <c:y val="1.4830726952040518E-2"/>
          <c:w val="0.90742818840470552"/>
          <c:h val="0.9681609443238387"/>
        </c:manualLayout>
      </c:layout>
      <c:doughnutChart>
        <c:varyColors val="1"/>
        <c:ser>
          <c:idx val="0"/>
          <c:order val="0"/>
          <c:spPr>
            <a:solidFill>
              <a:schemeClr val="tx2">
                <a:lumMod val="75000"/>
              </a:schemeClr>
            </a:solidFill>
          </c:spPr>
          <c:dPt>
            <c:idx val="0"/>
            <c:bubble3D val="0"/>
            <c:spPr>
              <a:solidFill>
                <a:srgbClr val="D2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D7B5-454C-A729-0FC405D2506F}"/>
              </c:ext>
            </c:extLst>
          </c:dPt>
          <c:dPt>
            <c:idx val="1"/>
            <c:bubble3D val="0"/>
            <c:spPr>
              <a:solidFill>
                <a:srgbClr val="0070C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D7B5-454C-A729-0FC405D2506F}"/>
              </c:ext>
            </c:extLst>
          </c:dPt>
          <c:dLbls>
            <c:delete val="1"/>
          </c:dLbls>
          <c:cat>
            <c:strRef>
              <c:f>CCred!$O$2:$P$2</c:f>
              <c:strCache>
                <c:ptCount val="2"/>
                <c:pt idx="0">
                  <c:v>Gastos</c:v>
                </c:pt>
                <c:pt idx="1">
                  <c:v>Disponível</c:v>
                </c:pt>
              </c:strCache>
            </c:strRef>
          </c:cat>
          <c:val>
            <c:numRef>
              <c:f>CCred!$O$3:$P$3</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D7B5-454C-A729-0FC405D2506F}"/>
            </c:ext>
          </c:extLst>
        </c:ser>
        <c:dLbls>
          <c:showLegendKey val="0"/>
          <c:showVal val="0"/>
          <c:showCatName val="0"/>
          <c:showSerName val="0"/>
          <c:showPercent val="1"/>
          <c:showBubbleSize val="0"/>
          <c:showLeaderLines val="1"/>
        </c:dLbls>
        <c:firstSliceAng val="0"/>
        <c:holeSize val="75"/>
      </c:doughnutChart>
      <c:spPr>
        <a:noFill/>
        <a:ln>
          <a:noFill/>
        </a:ln>
        <a:effectLst/>
      </c:spPr>
    </c:plotArea>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52" footer="0.3149606200000005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68348336028690315"/>
          <c:y val="0.69096889150272778"/>
          <c:w val="1.955540991316073E-2"/>
          <c:h val="3.0380479804963841E-2"/>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394B-4CD6-9295-7E4C1DADBEFD}"/>
              </c:ext>
            </c:extLst>
          </c:dPt>
          <c:dPt>
            <c:idx val="1"/>
            <c:bubble3D val="0"/>
            <c:spPr>
              <a:solidFill>
                <a:srgbClr val="0070C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A-394B-4CD6-9295-7E4C1DADBEFD}"/>
              </c:ext>
            </c:extLst>
          </c:dPt>
          <c:cat>
            <c:strRef>
              <c:f>CCred!$O$2:$P$2</c:f>
              <c:strCache>
                <c:ptCount val="2"/>
                <c:pt idx="0">
                  <c:v>Gastos</c:v>
                </c:pt>
                <c:pt idx="1">
                  <c:v>Disponível</c:v>
                </c:pt>
              </c:strCache>
            </c:strRef>
          </c:cat>
          <c:val>
            <c:numRef>
              <c:f>CCred!$O$3:$P$3</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394B-4CD6-9295-7E4C1DADBEFD}"/>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legendEntry>
        <c:idx val="0"/>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pt-BR"/>
          </a:p>
        </c:txPr>
      </c:legendEntry>
      <c:legendEntry>
        <c:idx val="1"/>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pt-BR"/>
          </a:p>
        </c:txPr>
      </c:legendEntry>
      <c:layout>
        <c:manualLayout>
          <c:xMode val="edge"/>
          <c:yMode val="edge"/>
          <c:x val="0"/>
          <c:y val="1.3900087182815152E-2"/>
          <c:w val="1"/>
          <c:h val="0.9821547989611664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pt-BR"/>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52" footer="0.3149606200000005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928743961352666E-2"/>
          <c:y val="4.7527153472787895E-2"/>
          <c:w val="0.89148188405797102"/>
          <c:h val="0.92078807754535352"/>
        </c:manualLayout>
      </c:layout>
      <c:doughnutChart>
        <c:varyColors val="1"/>
        <c:ser>
          <c:idx val="0"/>
          <c:order val="0"/>
          <c:spPr>
            <a:solidFill>
              <a:schemeClr val="tx2"/>
            </a:solidFill>
          </c:spPr>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8-37C7-420A-B287-99ED19E0456E}"/>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37C7-420A-B287-99ED19E0456E}"/>
              </c:ext>
            </c:extLst>
          </c:dPt>
          <c:val>
            <c:numRef>
              <c:f>CCred!$M$3:$N$3</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37C7-420A-B287-99ED19E0456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862318840579731E-2"/>
          <c:y val="4.7619047619047616E-2"/>
          <c:w val="0.88961352657004833"/>
          <c:h val="0.92063492063492058"/>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3C87-4BA2-8259-B19D51EDC64D}"/>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3C87-4BA2-8259-B19D51EDC64D}"/>
              </c:ext>
            </c:extLst>
          </c:dPt>
          <c:val>
            <c:numRef>
              <c:f>CCred!$M$4:$N$4</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3C87-4BA2-8259-B19D51EDC64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367149758454095E-2"/>
          <c:y val="3.1735718926483081E-2"/>
          <c:w val="0.90526570048309174"/>
          <c:h val="0.93652856214703384"/>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C1AD-45DF-9D9B-FDEA4461EC2D}"/>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C1AD-45DF-9D9B-FDEA4461EC2D}"/>
              </c:ext>
            </c:extLst>
          </c:dPt>
          <c:val>
            <c:numRef>
              <c:f>CCred!$M$5:$N$5</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C1AD-45DF-9D9B-FDEA4461EC2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311871285975054E-2"/>
          <c:y val="4.7778668141409811E-2"/>
          <c:w val="0.89079188837534473"/>
          <c:h val="0.92036888643098369"/>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DBCF-484E-A0C9-8B47CBAC764A}"/>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DBCF-484E-A0C9-8B47CBAC764A}"/>
              </c:ext>
            </c:extLst>
          </c:dPt>
          <c:val>
            <c:numRef>
              <c:f>CCred!$M$6:$N$6</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DBCF-484E-A0C9-8B47CBAC76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454106280193235E-2"/>
          <c:y val="3.1939681785201866E-2"/>
          <c:w val="0.89909299516908203"/>
          <c:h val="0.93612063642959609"/>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AABD-467F-9CAD-FF2D026D00D4}"/>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AABD-467F-9CAD-FF2D026D00D4}"/>
              </c:ext>
            </c:extLst>
          </c:dPt>
          <c:val>
            <c:numRef>
              <c:f>CCred!$M$7:$N$7</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AABD-467F-9CAD-FF2D026D00D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726656571257431E-2"/>
          <c:y val="4.6943555610863795E-2"/>
          <c:w val="0.89982210750287772"/>
          <c:h val="0.92176074064856028"/>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5CBA-4523-B992-76C815471310}"/>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5CBA-4523-B992-76C815471310}"/>
              </c:ext>
            </c:extLst>
          </c:dPt>
          <c:val>
            <c:numRef>
              <c:f>CCred!$M$8:$N$8</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5CBA-4523-B992-76C81547131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572463768115942E-2"/>
          <c:y val="4.6943555610863795E-2"/>
          <c:w val="0.90351811594202902"/>
          <c:h val="0.92176074064856028"/>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C134-4046-B4C7-CE91AE476A4A}"/>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C134-4046-B4C7-CE91AE476A4A}"/>
              </c:ext>
            </c:extLst>
          </c:dPt>
          <c:val>
            <c:numRef>
              <c:f>CCred!$M$9:$N$9</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C134-4046-B4C7-CE91AE476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572463768115942E-2"/>
          <c:y val="3.1295703740575866E-2"/>
          <c:w val="0.93419444444444444"/>
          <c:h val="0.95305644438913617"/>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1F15-4B31-8E25-5F90069D1611}"/>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1F15-4B31-8E25-5F90069D1611}"/>
              </c:ext>
            </c:extLst>
          </c:dPt>
          <c:val>
            <c:numRef>
              <c:f>CCred!$M$10:$N$10</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1F15-4B31-8E25-5F90069D161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288441371810311E-2"/>
          <c:y val="3.1295703740575866E-2"/>
          <c:w val="0.93883874820367419"/>
          <c:h val="0.95305644438913617"/>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43CF-4BD9-8264-5F2C816E1DFC}"/>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43CF-4BD9-8264-5F2C816E1DFC}"/>
              </c:ext>
            </c:extLst>
          </c:dPt>
          <c:val>
            <c:numRef>
              <c:f>CCred!$M$11:$N$11</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43CF-4BD9-8264-5F2C816E1DF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572463768115942E-2"/>
          <c:y val="3.1295703740575866E-2"/>
          <c:w val="0.93419444444444444"/>
          <c:h val="0.95305644438913617"/>
        </c:manualLayout>
      </c:layout>
      <c:doughnutChart>
        <c:varyColors val="1"/>
        <c:ser>
          <c:idx val="0"/>
          <c:order val="0"/>
          <c:dPt>
            <c:idx val="0"/>
            <c:bubble3D val="0"/>
            <c:spPr>
              <a:solidFill>
                <a:srgbClr val="C0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7C17-4947-AA8F-04A3CCF5301C}"/>
              </c:ext>
            </c:extLst>
          </c:dPt>
          <c:dPt>
            <c:idx val="1"/>
            <c:bubble3D val="0"/>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7C17-4947-AA8F-04A3CCF5301C}"/>
              </c:ext>
            </c:extLst>
          </c:dPt>
          <c:val>
            <c:numRef>
              <c:f>CCred!$M$12:$N$12</c:f>
              <c:numCache>
                <c:formatCode>_("$"* #.##000_);_("$"* \(#.##000\);_("$"* "-"??_);_(@_)</c:formatCode>
                <c:ptCount val="2"/>
                <c:pt idx="0">
                  <c:v>0</c:v>
                </c:pt>
                <c:pt idx="1">
                  <c:v>0</c:v>
                </c:pt>
              </c:numCache>
            </c:numRef>
          </c:val>
          <c:extLst xmlns:c16r2="http://schemas.microsoft.com/office/drawing/2015/06/chart">
            <c:ext xmlns:c16="http://schemas.microsoft.com/office/drawing/2014/chart" uri="{C3380CC4-5D6E-409C-BE32-E72D297353CC}">
              <c16:uniqueId val="{00000000-7C17-4947-AA8F-04A3CCF5301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43"/>
    </mc:Choice>
    <mc:Fallback>
      <c:style val="43"/>
    </mc:Fallback>
  </mc:AlternateContent>
  <c:chart>
    <c:autoTitleDeleted val="1"/>
    <c:plotArea>
      <c:layout/>
      <c:barChart>
        <c:barDir val="bar"/>
        <c:grouping val="clustered"/>
        <c:varyColors val="0"/>
        <c:ser>
          <c:idx val="0"/>
          <c:order val="0"/>
          <c:tx>
            <c:strRef>
              <c:f>CDV!$L$46</c:f>
              <c:strCache>
                <c:ptCount val="1"/>
              </c:strCache>
            </c:strRef>
          </c:tx>
          <c:invertIfNegative val="0"/>
          <c:cat>
            <c:strRef>
              <c:f>CDV!$K$47:$K$64</c:f>
              <c:strCache>
                <c:ptCount val="18"/>
                <c:pt idx="0">
                  <c:v>Débito</c:v>
                </c:pt>
                <c:pt idx="1">
                  <c:v>Crédito 30</c:v>
                </c:pt>
                <c:pt idx="2">
                  <c:v>Crédito 31</c:v>
                </c:pt>
                <c:pt idx="3">
                  <c:v>VR 28 - 6,50</c:v>
                </c:pt>
                <c:pt idx="4">
                  <c:v>VR 29 - 6,50</c:v>
                </c:pt>
                <c:pt idx="5">
                  <c:v>VR 30 - 6,50</c:v>
                </c:pt>
                <c:pt idx="6">
                  <c:v>VR 31 - 6,50</c:v>
                </c:pt>
                <c:pt idx="7">
                  <c:v>VR 28 - 9,50</c:v>
                </c:pt>
                <c:pt idx="8">
                  <c:v>VR 29 - 9,50</c:v>
                </c:pt>
                <c:pt idx="9">
                  <c:v>VR 30 - 9,50</c:v>
                </c:pt>
                <c:pt idx="10">
                  <c:v>VR 31 - 9,50</c:v>
                </c:pt>
                <c:pt idx="11">
                  <c:v>GET NET Crédito</c:v>
                </c:pt>
                <c:pt idx="12">
                  <c:v>GET NET Débito</c:v>
                </c:pt>
                <c:pt idx="13">
                  <c:v>Cheque</c:v>
                </c:pt>
                <c:pt idx="14">
                  <c:v>-</c:v>
                </c:pt>
                <c:pt idx="15">
                  <c:v>-</c:v>
                </c:pt>
                <c:pt idx="16">
                  <c:v>-</c:v>
                </c:pt>
                <c:pt idx="17">
                  <c:v>-</c:v>
                </c:pt>
              </c:strCache>
            </c:strRef>
          </c:cat>
          <c:val>
            <c:numRef>
              <c:f>CDV!$L$47:$L$64</c:f>
              <c:numCache>
                <c:formatCode>0_ ;\-0\ </c:formatCode>
                <c:ptCount val="18"/>
              </c:numCache>
            </c:numRef>
          </c:val>
          <c:extLst xmlns:c16r2="http://schemas.microsoft.com/office/drawing/2015/06/chart">
            <c:ext xmlns:c16="http://schemas.microsoft.com/office/drawing/2014/chart" uri="{C3380CC4-5D6E-409C-BE32-E72D297353CC}">
              <c16:uniqueId val="{00000000-D234-4081-A722-F44134552231}"/>
            </c:ext>
          </c:extLst>
        </c:ser>
        <c:ser>
          <c:idx val="1"/>
          <c:order val="1"/>
          <c:tx>
            <c:strRef>
              <c:f>CDV!$O$46</c:f>
              <c:strCache>
                <c:ptCount val="1"/>
                <c:pt idx="0">
                  <c:v>Saldo</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CDV!$K$47:$K$64</c:f>
              <c:strCache>
                <c:ptCount val="18"/>
                <c:pt idx="0">
                  <c:v>Débito</c:v>
                </c:pt>
                <c:pt idx="1">
                  <c:v>Crédito 30</c:v>
                </c:pt>
                <c:pt idx="2">
                  <c:v>Crédito 31</c:v>
                </c:pt>
                <c:pt idx="3">
                  <c:v>VR 28 - 6,50</c:v>
                </c:pt>
                <c:pt idx="4">
                  <c:v>VR 29 - 6,50</c:v>
                </c:pt>
                <c:pt idx="5">
                  <c:v>VR 30 - 6,50</c:v>
                </c:pt>
                <c:pt idx="6">
                  <c:v>VR 31 - 6,50</c:v>
                </c:pt>
                <c:pt idx="7">
                  <c:v>VR 28 - 9,50</c:v>
                </c:pt>
                <c:pt idx="8">
                  <c:v>VR 29 - 9,50</c:v>
                </c:pt>
                <c:pt idx="9">
                  <c:v>VR 30 - 9,50</c:v>
                </c:pt>
                <c:pt idx="10">
                  <c:v>VR 31 - 9,50</c:v>
                </c:pt>
                <c:pt idx="11">
                  <c:v>GET NET Crédito</c:v>
                </c:pt>
                <c:pt idx="12">
                  <c:v>GET NET Débito</c:v>
                </c:pt>
                <c:pt idx="13">
                  <c:v>Cheque</c:v>
                </c:pt>
                <c:pt idx="14">
                  <c:v>-</c:v>
                </c:pt>
                <c:pt idx="15">
                  <c:v>-</c:v>
                </c:pt>
                <c:pt idx="16">
                  <c:v>-</c:v>
                </c:pt>
                <c:pt idx="17">
                  <c:v>-</c:v>
                </c:pt>
              </c:strCache>
            </c:strRef>
          </c:cat>
          <c:val>
            <c:numRef>
              <c:f>CDV!$O$47:$O$64</c:f>
              <c:numCache>
                <c:formatCode>_("$"* #.##000_);_("$"* \(#.##000\);_("$"* "-"??_);_(@_)</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xmlns:c16r2="http://schemas.microsoft.com/office/drawing/2015/06/chart">
            <c:ext xmlns:c16="http://schemas.microsoft.com/office/drawing/2014/chart" uri="{C3380CC4-5D6E-409C-BE32-E72D297353CC}">
              <c16:uniqueId val="{00000001-D234-4081-A722-F44134552231}"/>
            </c:ext>
          </c:extLst>
        </c:ser>
        <c:dLbls>
          <c:showLegendKey val="0"/>
          <c:showVal val="0"/>
          <c:showCatName val="0"/>
          <c:showSerName val="0"/>
          <c:showPercent val="0"/>
          <c:showBubbleSize val="0"/>
        </c:dLbls>
        <c:gapWidth val="150"/>
        <c:axId val="139891712"/>
        <c:axId val="139564096"/>
      </c:barChart>
      <c:catAx>
        <c:axId val="139891712"/>
        <c:scaling>
          <c:orientation val="minMax"/>
        </c:scaling>
        <c:delete val="0"/>
        <c:axPos val="l"/>
        <c:numFmt formatCode="General" sourceLinked="0"/>
        <c:majorTickMark val="none"/>
        <c:minorTickMark val="none"/>
        <c:tickLblPos val="nextTo"/>
        <c:crossAx val="139564096"/>
        <c:crosses val="autoZero"/>
        <c:auto val="1"/>
        <c:lblAlgn val="ctr"/>
        <c:lblOffset val="100"/>
        <c:noMultiLvlLbl val="0"/>
      </c:catAx>
      <c:valAx>
        <c:axId val="139564096"/>
        <c:scaling>
          <c:orientation val="minMax"/>
        </c:scaling>
        <c:delete val="0"/>
        <c:axPos val="b"/>
        <c:majorGridlines/>
        <c:numFmt formatCode="0_ ;\-0\ " sourceLinked="1"/>
        <c:majorTickMark val="none"/>
        <c:minorTickMark val="none"/>
        <c:tickLblPos val="nextTo"/>
        <c:crossAx val="139891712"/>
        <c:crosses val="autoZero"/>
        <c:crossBetween val="between"/>
      </c:valAx>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lotArea>
    <c:plotVisOnly val="1"/>
    <c:dispBlanksAs val="gap"/>
    <c:showDLblsOverMax val="0"/>
  </c:chart>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txPr>
    <a:bodyPr/>
    <a:lstStyle/>
    <a:p>
      <a:pPr>
        <a:defRPr>
          <a:solidFill>
            <a:schemeClr val="lt1"/>
          </a:solidFill>
          <a:latin typeface="+mn-lt"/>
          <a:ea typeface="+mn-ea"/>
          <a:cs typeface="+mn-cs"/>
        </a:defRPr>
      </a:pPr>
      <a:endParaRPr lang="pt-BR"/>
    </a:p>
  </c:txPr>
  <c:printSettings>
    <c:headerFooter/>
    <c:pageMargins b="0.78740157499999996" l="0.511811024" r="0.511811024" t="0.78740157499999996" header="0.31496062000000014" footer="0.3149606200000001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chart" Target="../charts/chart3.xml"/><Relationship Id="rId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2.png"/><Relationship Id="rId1" Type="http://schemas.openxmlformats.org/officeDocument/2006/relationships/image" Target="../media/image11.png"/><Relationship Id="rId5" Type="http://schemas.openxmlformats.org/officeDocument/2006/relationships/image" Target="../media/image13.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5.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image" Target="../media/image25.png"/><Relationship Id="rId16" Type="http://schemas.openxmlformats.org/officeDocument/2006/relationships/image" Target="../media/image13.png"/><Relationship Id="rId1" Type="http://schemas.openxmlformats.org/officeDocument/2006/relationships/image" Target="../media/image7.png"/><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image" Target="../media/image26.png"/><Relationship Id="rId15" Type="http://schemas.openxmlformats.org/officeDocument/2006/relationships/chart" Target="../charts/chart16.xml"/><Relationship Id="rId10" Type="http://schemas.openxmlformats.org/officeDocument/2006/relationships/chart" Target="../charts/chart11.xml"/><Relationship Id="rId4" Type="http://schemas.openxmlformats.org/officeDocument/2006/relationships/chart" Target="../charts/chart6.xml"/><Relationship Id="rId9" Type="http://schemas.openxmlformats.org/officeDocument/2006/relationships/chart" Target="../charts/chart10.xml"/><Relationship Id="rId14"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image" Target="../media/image28.png"/><Relationship Id="rId1" Type="http://schemas.openxmlformats.org/officeDocument/2006/relationships/image" Target="../media/image7.png"/><Relationship Id="rId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3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5.emf"/><Relationship Id="rId7" Type="http://schemas.openxmlformats.org/officeDocument/2006/relationships/image" Target="../media/image20.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9.emf"/><Relationship Id="rId11" Type="http://schemas.openxmlformats.org/officeDocument/2006/relationships/image" Target="../media/image24.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4.emf"/><Relationship Id="rId9" Type="http://schemas.openxmlformats.org/officeDocument/2006/relationships/image" Target="../media/image2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2.emf"/><Relationship Id="rId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5</xdr:col>
      <xdr:colOff>30037</xdr:colOff>
      <xdr:row>6</xdr:row>
      <xdr:rowOff>167086</xdr:rowOff>
    </xdr:from>
    <xdr:to>
      <xdr:col>8</xdr:col>
      <xdr:colOff>97181</xdr:colOff>
      <xdr:row>12</xdr:row>
      <xdr:rowOff>165649</xdr:rowOff>
    </xdr:to>
    <xdr:pic>
      <xdr:nvPicPr>
        <xdr:cNvPr id="32" name="Imagem 31">
          <a:extLst>
            <a:ext uri="{FF2B5EF4-FFF2-40B4-BE49-F238E27FC236}">
              <a16:creationId xmlns="" xmlns:a16="http://schemas.microsoft.com/office/drawing/2014/main" id="{00000000-0008-0000-0000-00002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88515" y="1388771"/>
          <a:ext cx="2406980" cy="1116715"/>
        </a:xfrm>
        <a:prstGeom prst="rect">
          <a:avLst/>
        </a:prstGeom>
      </xdr:spPr>
    </xdr:pic>
    <xdr:clientData/>
  </xdr:twoCellAnchor>
  <xdr:twoCellAnchor editAs="absolute">
    <xdr:from>
      <xdr:col>0</xdr:col>
      <xdr:colOff>0</xdr:colOff>
      <xdr:row>6</xdr:row>
      <xdr:rowOff>29766</xdr:rowOff>
    </xdr:from>
    <xdr:to>
      <xdr:col>4</xdr:col>
      <xdr:colOff>2212147</xdr:colOff>
      <xdr:row>13</xdr:row>
      <xdr:rowOff>143388</xdr:rowOff>
    </xdr:to>
    <xdr:graphicFrame macro="">
      <xdr:nvGraphicFramePr>
        <xdr:cNvPr id="14" name="Gráfico 13">
          <a:extLst>
            <a:ext uri="{FF2B5EF4-FFF2-40B4-BE49-F238E27FC236}">
              <a16:creationId xmlns=""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5</xdr:col>
      <xdr:colOff>20485</xdr:colOff>
      <xdr:row>5</xdr:row>
      <xdr:rowOff>20707</xdr:rowOff>
    </xdr:from>
    <xdr:to>
      <xdr:col>8</xdr:col>
      <xdr:colOff>124241</xdr:colOff>
      <xdr:row>13</xdr:row>
      <xdr:rowOff>169333</xdr:rowOff>
    </xdr:to>
    <xdr:graphicFrame macro="">
      <xdr:nvGraphicFramePr>
        <xdr:cNvPr id="12" name="Gráfico 11">
          <a:extLst>
            <a:ext uri="{FF2B5EF4-FFF2-40B4-BE49-F238E27FC236}">
              <a16:creationId xmlns=""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10779</xdr:rowOff>
    </xdr:from>
    <xdr:to>
      <xdr:col>2</xdr:col>
      <xdr:colOff>281408</xdr:colOff>
      <xdr:row>6</xdr:row>
      <xdr:rowOff>1541</xdr:rowOff>
    </xdr:to>
    <xdr:pic>
      <xdr:nvPicPr>
        <xdr:cNvPr id="2" name="Imagem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301542"/>
          <a:ext cx="872961" cy="935155"/>
        </a:xfrm>
        <a:prstGeom prst="rect">
          <a:avLst/>
        </a:prstGeom>
      </xdr:spPr>
    </xdr:pic>
    <xdr:clientData/>
  </xdr:twoCellAnchor>
  <xdr:twoCellAnchor>
    <xdr:from>
      <xdr:col>2</xdr:col>
      <xdr:colOff>123733</xdr:colOff>
      <xdr:row>1</xdr:row>
      <xdr:rowOff>36200</xdr:rowOff>
    </xdr:from>
    <xdr:to>
      <xdr:col>4</xdr:col>
      <xdr:colOff>2194892</xdr:colOff>
      <xdr:row>5</xdr:row>
      <xdr:rowOff>183329</xdr:rowOff>
    </xdr:to>
    <xdr:graphicFrame macro="">
      <xdr:nvGraphicFramePr>
        <xdr:cNvPr id="10" name="Gráfico 9">
          <a:extLst>
            <a:ext uri="{FF2B5EF4-FFF2-40B4-BE49-F238E27FC236}">
              <a16:creationId xmlns=""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400050</xdr:colOff>
          <xdr:row>0</xdr:row>
          <xdr:rowOff>114300</xdr:rowOff>
        </xdr:from>
        <xdr:to>
          <xdr:col>11</xdr:col>
          <xdr:colOff>428625</xdr:colOff>
          <xdr:row>0</xdr:row>
          <xdr:rowOff>228600</xdr:rowOff>
        </xdr:to>
        <xdr:sp macro="" textlink="">
          <xdr:nvSpPr>
            <xdr:cNvPr id="1033" name="TextBoxCode"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2</xdr:row>
          <xdr:rowOff>0</xdr:rowOff>
        </xdr:from>
        <xdr:to>
          <xdr:col>11</xdr:col>
          <xdr:colOff>9525</xdr:colOff>
          <xdr:row>3</xdr:row>
          <xdr:rowOff>9525</xdr:rowOff>
        </xdr:to>
        <xdr:sp macro="" textlink="">
          <xdr:nvSpPr>
            <xdr:cNvPr id="1025" name="Check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3</xdr:row>
          <xdr:rowOff>9525</xdr:rowOff>
        </xdr:from>
        <xdr:to>
          <xdr:col>11</xdr:col>
          <xdr:colOff>9525</xdr:colOff>
          <xdr:row>4</xdr:row>
          <xdr:rowOff>19050</xdr:rowOff>
        </xdr:to>
        <xdr:sp macro="" textlink="">
          <xdr:nvSpPr>
            <xdr:cNvPr id="1026" name="CheckBox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3</xdr:row>
          <xdr:rowOff>180975</xdr:rowOff>
        </xdr:from>
        <xdr:to>
          <xdr:col>11</xdr:col>
          <xdr:colOff>0</xdr:colOff>
          <xdr:row>5</xdr:row>
          <xdr:rowOff>0</xdr:rowOff>
        </xdr:to>
        <xdr:sp macro="" textlink="">
          <xdr:nvSpPr>
            <xdr:cNvPr id="1027" name="CheckBox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5</xdr:row>
          <xdr:rowOff>9525</xdr:rowOff>
        </xdr:from>
        <xdr:to>
          <xdr:col>11</xdr:col>
          <xdr:colOff>9525</xdr:colOff>
          <xdr:row>6</xdr:row>
          <xdr:rowOff>19050</xdr:rowOff>
        </xdr:to>
        <xdr:sp macro="" textlink="">
          <xdr:nvSpPr>
            <xdr:cNvPr id="1028" name="CheckBox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6</xdr:row>
          <xdr:rowOff>9525</xdr:rowOff>
        </xdr:from>
        <xdr:to>
          <xdr:col>11</xdr:col>
          <xdr:colOff>9525</xdr:colOff>
          <xdr:row>7</xdr:row>
          <xdr:rowOff>19050</xdr:rowOff>
        </xdr:to>
        <xdr:sp macro="" textlink="">
          <xdr:nvSpPr>
            <xdr:cNvPr id="1029" name="CheckBox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828675</xdr:colOff>
          <xdr:row>0</xdr:row>
          <xdr:rowOff>38100</xdr:rowOff>
        </xdr:from>
        <xdr:to>
          <xdr:col>17</xdr:col>
          <xdr:colOff>409575</xdr:colOff>
          <xdr:row>0</xdr:row>
          <xdr:rowOff>247650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8000"/>
                  </a:solidFill>
                  <a:latin typeface="Calibri"/>
                  <a:cs typeface="Calibri"/>
                </a:rPr>
                <a:t>Salvar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428625</xdr:colOff>
          <xdr:row>0</xdr:row>
          <xdr:rowOff>38100</xdr:rowOff>
        </xdr:from>
        <xdr:to>
          <xdr:col>17</xdr:col>
          <xdr:colOff>1028700</xdr:colOff>
          <xdr:row>0</xdr:row>
          <xdr:rowOff>247650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FF0000"/>
                  </a:solidFill>
                  <a:latin typeface="Calibri"/>
                  <a:cs typeface="Calibri"/>
                </a:rPr>
                <a:t>Fechar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14</xdr:row>
          <xdr:rowOff>9525</xdr:rowOff>
        </xdr:from>
        <xdr:to>
          <xdr:col>5</xdr:col>
          <xdr:colOff>1123950</xdr:colOff>
          <xdr:row>14</xdr:row>
          <xdr:rowOff>180975</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Lançar e Ordenar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14</xdr:row>
          <xdr:rowOff>9525</xdr:rowOff>
        </xdr:from>
        <xdr:to>
          <xdr:col>4</xdr:col>
          <xdr:colOff>2228850</xdr:colOff>
          <xdr:row>14</xdr:row>
          <xdr:rowOff>180975</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Ordenar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1209675</xdr:colOff>
          <xdr:row>14</xdr:row>
          <xdr:rowOff>9525</xdr:rowOff>
        </xdr:from>
        <xdr:to>
          <xdr:col>4</xdr:col>
          <xdr:colOff>1695450</xdr:colOff>
          <xdr:row>14</xdr:row>
          <xdr:rowOff>180975</xdr:rowOff>
        </xdr:to>
        <xdr:sp macro="" textlink="">
          <xdr:nvSpPr>
            <xdr:cNvPr id="1046" name="Button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Lançar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14</xdr:row>
          <xdr:rowOff>9525</xdr:rowOff>
        </xdr:from>
        <xdr:to>
          <xdr:col>4</xdr:col>
          <xdr:colOff>533400</xdr:colOff>
          <xdr:row>14</xdr:row>
          <xdr:rowOff>180975</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400050</xdr:colOff>
          <xdr:row>14</xdr:row>
          <xdr:rowOff>9525</xdr:rowOff>
        </xdr:from>
        <xdr:to>
          <xdr:col>4</xdr:col>
          <xdr:colOff>9525</xdr:colOff>
          <xdr:row>14</xdr:row>
          <xdr:rowOff>180975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Hoje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14</xdr:row>
          <xdr:rowOff>9525</xdr:rowOff>
        </xdr:from>
        <xdr:to>
          <xdr:col>1</xdr:col>
          <xdr:colOff>381000</xdr:colOff>
          <xdr:row>14</xdr:row>
          <xdr:rowOff>180975</xdr:rowOff>
        </xdr:to>
        <xdr:sp macro="" textlink="">
          <xdr:nvSpPr>
            <xdr:cNvPr id="1049" name="Button 25" hidden="1">
              <a:extLst>
                <a:ext uri="{63B3BB69-23CF-44E3-9099-C40C66FF867C}">
                  <a14:compatExt spid="_x0000_s1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6600"/>
                  </a:solidFill>
                  <a:latin typeface="Calibri"/>
                  <a:cs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409575</xdr:colOff>
          <xdr:row>14</xdr:row>
          <xdr:rowOff>9525</xdr:rowOff>
        </xdr:from>
        <xdr:to>
          <xdr:col>2</xdr:col>
          <xdr:colOff>314325</xdr:colOff>
          <xdr:row>14</xdr:row>
          <xdr:rowOff>180975</xdr:rowOff>
        </xdr:to>
        <xdr:sp macro="" textlink="">
          <xdr:nvSpPr>
            <xdr:cNvPr id="1050" name="Button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6600"/>
                  </a:solidFill>
                  <a:latin typeface="Calibri"/>
                  <a:cs typeface="Calibri"/>
                </a:rPr>
                <a:t>Fim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209550</xdr:colOff>
          <xdr:row>0</xdr:row>
          <xdr:rowOff>38100</xdr:rowOff>
        </xdr:from>
        <xdr:to>
          <xdr:col>16</xdr:col>
          <xdr:colOff>819150</xdr:colOff>
          <xdr:row>0</xdr:row>
          <xdr:rowOff>247650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323850</xdr:colOff>
          <xdr:row>16</xdr:row>
          <xdr:rowOff>9525</xdr:rowOff>
        </xdr:from>
        <xdr:to>
          <xdr:col>12</xdr:col>
          <xdr:colOff>952500</xdr:colOff>
          <xdr:row>16</xdr:row>
          <xdr:rowOff>171450</xdr:rowOff>
        </xdr:to>
        <xdr:sp macro="" textlink="">
          <xdr:nvSpPr>
            <xdr:cNvPr id="1056" name="Button 32" hidden="1">
              <a:extLst>
                <a:ext uri="{63B3BB69-23CF-44E3-9099-C40C66FF867C}">
                  <a14:compatExt spid="_x0000_s1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66CC"/>
                  </a:solidFill>
                  <a:latin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66675</xdr:colOff>
          <xdr:row>16</xdr:row>
          <xdr:rowOff>9525</xdr:rowOff>
        </xdr:from>
        <xdr:to>
          <xdr:col>12</xdr:col>
          <xdr:colOff>238125</xdr:colOff>
          <xdr:row>16</xdr:row>
          <xdr:rowOff>171450</xdr:rowOff>
        </xdr:to>
        <xdr:sp macro="" textlink="">
          <xdr:nvSpPr>
            <xdr:cNvPr id="1057" name="Button 33" hidden="1">
              <a:extLst>
                <a:ext uri="{63B3BB69-23CF-44E3-9099-C40C66FF867C}">
                  <a14:compatExt spid="_x0000_s1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66CC"/>
                  </a:solidFill>
                  <a:latin typeface="Calibri"/>
                  <a:cs typeface="Calibri"/>
                </a:rPr>
                <a:t>Gerar Relatório - Itens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38100</xdr:rowOff>
        </xdr:from>
        <xdr:to>
          <xdr:col>4</xdr:col>
          <xdr:colOff>933450</xdr:colOff>
          <xdr:row>0</xdr:row>
          <xdr:rowOff>247650</xdr:rowOff>
        </xdr:to>
        <xdr:sp macro="" textlink="">
          <xdr:nvSpPr>
            <xdr:cNvPr id="1060" name="Button 36" hidden="1">
              <a:extLst>
                <a:ext uri="{63B3BB69-23CF-44E3-9099-C40C66FF867C}">
                  <a14:compatExt spid="_x0000_s1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Fluxo de Caixa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962025</xdr:colOff>
          <xdr:row>0</xdr:row>
          <xdr:rowOff>38100</xdr:rowOff>
        </xdr:from>
        <xdr:to>
          <xdr:col>4</xdr:col>
          <xdr:colOff>1552575</xdr:colOff>
          <xdr:row>0</xdr:row>
          <xdr:rowOff>247650</xdr:rowOff>
        </xdr:to>
        <xdr:sp macro="" textlink="">
          <xdr:nvSpPr>
            <xdr:cNvPr id="1061" name="Button 37" hidden="1">
              <a:extLst>
                <a:ext uri="{63B3BB69-23CF-44E3-9099-C40C66FF867C}">
                  <a14:compatExt spid="_x0000_s1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66CC"/>
                  </a:solidFill>
                  <a:latin typeface="Calibri"/>
                  <a:cs typeface="Calibri"/>
                </a:rPr>
                <a:t>Contas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914400</xdr:colOff>
          <xdr:row>0</xdr:row>
          <xdr:rowOff>38100</xdr:rowOff>
        </xdr:from>
        <xdr:to>
          <xdr:col>7</xdr:col>
          <xdr:colOff>295275</xdr:colOff>
          <xdr:row>0</xdr:row>
          <xdr:rowOff>247650</xdr:rowOff>
        </xdr:to>
        <xdr:sp macro="" textlink="">
          <xdr:nvSpPr>
            <xdr:cNvPr id="1062" name="Button 38" hidden="1">
              <a:extLst>
                <a:ext uri="{63B3BB69-23CF-44E3-9099-C40C66FF867C}">
                  <a14:compatExt spid="_x0000_s1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FF6600"/>
                  </a:solidFill>
                  <a:latin typeface="Calibri"/>
                  <a:cs typeface="Calibri"/>
                </a:rPr>
                <a:t>Relatório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504825</xdr:colOff>
          <xdr:row>0</xdr:row>
          <xdr:rowOff>38100</xdr:rowOff>
        </xdr:from>
        <xdr:to>
          <xdr:col>11</xdr:col>
          <xdr:colOff>38100</xdr:colOff>
          <xdr:row>0</xdr:row>
          <xdr:rowOff>247650</xdr:rowOff>
        </xdr:to>
        <xdr:sp macro="" textlink="">
          <xdr:nvSpPr>
            <xdr:cNvPr id="1063" name="Button 39" hidden="1">
              <a:extLst>
                <a:ext uri="{63B3BB69-23CF-44E3-9099-C40C66FF867C}">
                  <a14:compatExt spid="_x0000_s1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0</xdr:row>
          <xdr:rowOff>38100</xdr:rowOff>
        </xdr:from>
        <xdr:to>
          <xdr:col>11</xdr:col>
          <xdr:colOff>952500</xdr:colOff>
          <xdr:row>0</xdr:row>
          <xdr:rowOff>247650</xdr:rowOff>
        </xdr:to>
        <xdr:sp macro="" textlink="">
          <xdr:nvSpPr>
            <xdr:cNvPr id="1064" name="Button 40" hidden="1">
              <a:extLst>
                <a:ext uri="{63B3BB69-23CF-44E3-9099-C40C66FF867C}">
                  <a14:compatExt spid="_x0000_s1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cheia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1581150</xdr:colOff>
          <xdr:row>0</xdr:row>
          <xdr:rowOff>38100</xdr:rowOff>
        </xdr:from>
        <xdr:to>
          <xdr:col>4</xdr:col>
          <xdr:colOff>2190750</xdr:colOff>
          <xdr:row>0</xdr:row>
          <xdr:rowOff>247650</xdr:rowOff>
        </xdr:to>
        <xdr:sp macro="" textlink="">
          <xdr:nvSpPr>
            <xdr:cNvPr id="1066" name="Button 42" hidden="1">
              <a:extLst>
                <a:ext uri="{63B3BB69-23CF-44E3-9099-C40C66FF867C}">
                  <a14:compatExt spid="_x0000_s1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FF0000"/>
                  </a:solidFill>
                  <a:latin typeface="Calibri"/>
                  <a:cs typeface="Calibri"/>
                </a:rPr>
                <a:t>Cartões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2219325</xdr:colOff>
          <xdr:row>0</xdr:row>
          <xdr:rowOff>38100</xdr:rowOff>
        </xdr:from>
        <xdr:to>
          <xdr:col>5</xdr:col>
          <xdr:colOff>876300</xdr:colOff>
          <xdr:row>0</xdr:row>
          <xdr:rowOff>247650</xdr:rowOff>
        </xdr:to>
        <xdr:sp macro="" textlink="">
          <xdr:nvSpPr>
            <xdr:cNvPr id="1067" name="Button 43" hidden="1">
              <a:extLst>
                <a:ext uri="{63B3BB69-23CF-44E3-9099-C40C66FF867C}">
                  <a14:compatExt spid="_x0000_s10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RCDVC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390525</xdr:colOff>
          <xdr:row>0</xdr:row>
          <xdr:rowOff>133350</xdr:rowOff>
        </xdr:from>
        <xdr:to>
          <xdr:col>12</xdr:col>
          <xdr:colOff>428625</xdr:colOff>
          <xdr:row>0</xdr:row>
          <xdr:rowOff>209550</xdr:rowOff>
        </xdr:to>
        <xdr:sp macro="" textlink="">
          <xdr:nvSpPr>
            <xdr:cNvPr id="1072" name="TextBoxDesc" hidden="1">
              <a:extLst>
                <a:ext uri="{63B3BB69-23CF-44E3-9099-C40C66FF867C}">
                  <a14:compatExt spid="_x0000_s1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781050</xdr:colOff>
          <xdr:row>3</xdr:row>
          <xdr:rowOff>19050</xdr:rowOff>
        </xdr:from>
        <xdr:to>
          <xdr:col>8</xdr:col>
          <xdr:colOff>95250</xdr:colOff>
          <xdr:row>3</xdr:row>
          <xdr:rowOff>161925</xdr:rowOff>
        </xdr:to>
        <xdr:sp macro="" textlink="">
          <xdr:nvSpPr>
            <xdr:cNvPr id="1075" name="Button 51" hidden="1">
              <a:extLst>
                <a:ext uri="{63B3BB69-23CF-44E3-9099-C40C66FF867C}">
                  <a14:compatExt spid="_x0000_s1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900" b="0" i="0" u="none" strike="noStrike" baseline="0">
                  <a:solidFill>
                    <a:srgbClr val="0066CC"/>
                  </a:solidFill>
                  <a:latin typeface="Calibri"/>
                  <a:cs typeface="Calibri"/>
                </a:rPr>
                <a:t>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7</xdr:row>
          <xdr:rowOff>9525</xdr:rowOff>
        </xdr:from>
        <xdr:to>
          <xdr:col>11</xdr:col>
          <xdr:colOff>9525</xdr:colOff>
          <xdr:row>8</xdr:row>
          <xdr:rowOff>9525</xdr:rowOff>
        </xdr:to>
        <xdr:sp macro="" textlink="">
          <xdr:nvSpPr>
            <xdr:cNvPr id="1076" name="CheckBox6" hidden="1">
              <a:extLst>
                <a:ext uri="{63B3BB69-23CF-44E3-9099-C40C66FF867C}">
                  <a14:compatExt spid="_x0000_s1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8</xdr:row>
          <xdr:rowOff>0</xdr:rowOff>
        </xdr:from>
        <xdr:to>
          <xdr:col>11</xdr:col>
          <xdr:colOff>9525</xdr:colOff>
          <xdr:row>9</xdr:row>
          <xdr:rowOff>0</xdr:rowOff>
        </xdr:to>
        <xdr:sp macro="" textlink="">
          <xdr:nvSpPr>
            <xdr:cNvPr id="1077" name="CheckBox7" hidden="1">
              <a:extLst>
                <a:ext uri="{63B3BB69-23CF-44E3-9099-C40C66FF867C}">
                  <a14:compatExt spid="_x0000_s1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9</xdr:row>
          <xdr:rowOff>0</xdr:rowOff>
        </xdr:from>
        <xdr:to>
          <xdr:col>11</xdr:col>
          <xdr:colOff>9525</xdr:colOff>
          <xdr:row>10</xdr:row>
          <xdr:rowOff>9525</xdr:rowOff>
        </xdr:to>
        <xdr:sp macro="" textlink="">
          <xdr:nvSpPr>
            <xdr:cNvPr id="1078" name="CheckBox8"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10</xdr:row>
          <xdr:rowOff>0</xdr:rowOff>
        </xdr:from>
        <xdr:to>
          <xdr:col>11</xdr:col>
          <xdr:colOff>9525</xdr:colOff>
          <xdr:row>11</xdr:row>
          <xdr:rowOff>9525</xdr:rowOff>
        </xdr:to>
        <xdr:sp macro="" textlink="">
          <xdr:nvSpPr>
            <xdr:cNvPr id="1079" name="CheckBox9"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11</xdr:row>
          <xdr:rowOff>0</xdr:rowOff>
        </xdr:from>
        <xdr:to>
          <xdr:col>11</xdr:col>
          <xdr:colOff>9525</xdr:colOff>
          <xdr:row>12</xdr:row>
          <xdr:rowOff>9525</xdr:rowOff>
        </xdr:to>
        <xdr:sp macro="" textlink="">
          <xdr:nvSpPr>
            <xdr:cNvPr id="1080" name="CheckBox10"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12</xdr:row>
          <xdr:rowOff>9525</xdr:rowOff>
        </xdr:from>
        <xdr:to>
          <xdr:col>11</xdr:col>
          <xdr:colOff>9525</xdr:colOff>
          <xdr:row>13</xdr:row>
          <xdr:rowOff>9525</xdr:rowOff>
        </xdr:to>
        <xdr:sp macro="" textlink="">
          <xdr:nvSpPr>
            <xdr:cNvPr id="1081" name="CheckBox11"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13</xdr:row>
          <xdr:rowOff>19050</xdr:rowOff>
        </xdr:from>
        <xdr:to>
          <xdr:col>11</xdr:col>
          <xdr:colOff>9525</xdr:colOff>
          <xdr:row>14</xdr:row>
          <xdr:rowOff>19050</xdr:rowOff>
        </xdr:to>
        <xdr:sp macro="" textlink="">
          <xdr:nvSpPr>
            <xdr:cNvPr id="1082" name="CheckBox12"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971550</xdr:colOff>
          <xdr:row>0</xdr:row>
          <xdr:rowOff>38100</xdr:rowOff>
        </xdr:from>
        <xdr:to>
          <xdr:col>12</xdr:col>
          <xdr:colOff>609600</xdr:colOff>
          <xdr:row>0</xdr:row>
          <xdr:rowOff>247650</xdr:rowOff>
        </xdr:to>
        <xdr:sp macro="" textlink="">
          <xdr:nvSpPr>
            <xdr:cNvPr id="1065" name="Button 41" hidden="1">
              <a:extLst>
                <a:ext uri="{63B3BB69-23CF-44E3-9099-C40C66FF867C}">
                  <a14:compatExt spid="_x0000_s1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menu</a:t>
              </a:r>
            </a:p>
          </xdr:txBody>
        </xdr:sp>
        <xdr:clientData fPrintsWithSheet="0"/>
      </xdr:twoCellAnchor>
    </mc:Choice>
    <mc:Fallback/>
  </mc:AlternateContent>
  <xdr:twoCellAnchor editAs="oneCell">
    <xdr:from>
      <xdr:col>4</xdr:col>
      <xdr:colOff>1872827</xdr:colOff>
      <xdr:row>6</xdr:row>
      <xdr:rowOff>22044</xdr:rowOff>
    </xdr:from>
    <xdr:to>
      <xdr:col>4</xdr:col>
      <xdr:colOff>2235952</xdr:colOff>
      <xdr:row>8</xdr:row>
      <xdr:rowOff>31942</xdr:rowOff>
    </xdr:to>
    <xdr:pic macro="[0]!clube726">
      <xdr:nvPicPr>
        <xdr:cNvPr id="42" name="Imagem 41"/>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85650" y="1281802"/>
          <a:ext cx="363125" cy="3990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62309</xdr:colOff>
      <xdr:row>8</xdr:row>
      <xdr:rowOff>133649</xdr:rowOff>
    </xdr:from>
    <xdr:to>
      <xdr:col>3</xdr:col>
      <xdr:colOff>621892</xdr:colOff>
      <xdr:row>11</xdr:row>
      <xdr:rowOff>49074</xdr:rowOff>
    </xdr:to>
    <xdr:pic>
      <xdr:nvPicPr>
        <xdr:cNvPr id="4" name="Imagem 3">
          <a:extLst>
            <a:ext uri="{FF2B5EF4-FFF2-40B4-BE49-F238E27FC236}">
              <a16:creationId xmlns=""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309" y="1444354"/>
          <a:ext cx="706121" cy="355041"/>
        </a:xfrm>
        <a:prstGeom prst="rect">
          <a:avLst/>
        </a:prstGeom>
      </xdr:spPr>
    </xdr:pic>
    <xdr:clientData/>
  </xdr:twoCellAnchor>
  <xdr:twoCellAnchor editAs="oneCell">
    <xdr:from>
      <xdr:col>7</xdr:col>
      <xdr:colOff>1615077</xdr:colOff>
      <xdr:row>11</xdr:row>
      <xdr:rowOff>62313</xdr:rowOff>
    </xdr:from>
    <xdr:to>
      <xdr:col>7</xdr:col>
      <xdr:colOff>1776077</xdr:colOff>
      <xdr:row>12</xdr:row>
      <xdr:rowOff>120383</xdr:rowOff>
    </xdr:to>
    <xdr:pic>
      <xdr:nvPicPr>
        <xdr:cNvPr id="3" name="Imagem 2">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64773" y="1771472"/>
          <a:ext cx="161000" cy="200500"/>
        </a:xfrm>
        <a:prstGeom prst="rect">
          <a:avLst/>
        </a:prstGeom>
      </xdr:spPr>
    </xdr:pic>
    <xdr:clientData/>
  </xdr:twoCellAnchor>
  <xdr:twoCellAnchor editAs="oneCell">
    <xdr:from>
      <xdr:col>0</xdr:col>
      <xdr:colOff>0</xdr:colOff>
      <xdr:row>2</xdr:row>
      <xdr:rowOff>37343</xdr:rowOff>
    </xdr:from>
    <xdr:to>
      <xdr:col>3</xdr:col>
      <xdr:colOff>703846</xdr:colOff>
      <xdr:row>8</xdr:row>
      <xdr:rowOff>106823</xdr:rowOff>
    </xdr:to>
    <xdr:pic>
      <xdr:nvPicPr>
        <xdr:cNvPr id="2" name="Imagem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464633"/>
          <a:ext cx="846276" cy="92405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771525</xdr:colOff>
          <xdr:row>0</xdr:row>
          <xdr:rowOff>85725</xdr:rowOff>
        </xdr:from>
        <xdr:to>
          <xdr:col>10</xdr:col>
          <xdr:colOff>838200</xdr:colOff>
          <xdr:row>0</xdr:row>
          <xdr:rowOff>209550</xdr:rowOff>
        </xdr:to>
        <xdr:sp macro="" textlink="">
          <xdr:nvSpPr>
            <xdr:cNvPr id="2060" name="TextBoxDesc"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904875</xdr:colOff>
          <xdr:row>0</xdr:row>
          <xdr:rowOff>85725</xdr:rowOff>
        </xdr:from>
        <xdr:to>
          <xdr:col>10</xdr:col>
          <xdr:colOff>942975</xdr:colOff>
          <xdr:row>0</xdr:row>
          <xdr:rowOff>190500</xdr:rowOff>
        </xdr:to>
        <xdr:sp macro="" textlink="">
          <xdr:nvSpPr>
            <xdr:cNvPr id="2052" name="TextBoxConta"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857250</xdr:colOff>
          <xdr:row>0</xdr:row>
          <xdr:rowOff>28575</xdr:rowOff>
        </xdr:from>
        <xdr:to>
          <xdr:col>10</xdr:col>
          <xdr:colOff>323850</xdr:colOff>
          <xdr:row>0</xdr:row>
          <xdr:rowOff>238125</xdr:rowOff>
        </xdr:to>
        <xdr:sp macro="" textlink="">
          <xdr:nvSpPr>
            <xdr:cNvPr id="2087" name="Button 39" hidden="1">
              <a:extLst>
                <a:ext uri="{63B3BB69-23CF-44E3-9099-C40C66FF867C}">
                  <a14:compatExt spid="_x0000_s20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Salvar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180975</xdr:colOff>
          <xdr:row>11</xdr:row>
          <xdr:rowOff>76200</xdr:rowOff>
        </xdr:from>
        <xdr:to>
          <xdr:col>5</xdr:col>
          <xdr:colOff>781050</xdr:colOff>
          <xdr:row>12</xdr:row>
          <xdr:rowOff>114300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Ordenar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2381250</xdr:colOff>
          <xdr:row>11</xdr:row>
          <xdr:rowOff>76200</xdr:rowOff>
        </xdr:from>
        <xdr:to>
          <xdr:col>5</xdr:col>
          <xdr:colOff>161925</xdr:colOff>
          <xdr:row>12</xdr:row>
          <xdr:rowOff>114300</xdr:rowOff>
        </xdr:to>
        <xdr:sp macro="" textlink="">
          <xdr:nvSpPr>
            <xdr:cNvPr id="2090" name="Button 42" hidden="1">
              <a:extLst>
                <a:ext uri="{63B3BB69-23CF-44E3-9099-C40C66FF867C}">
                  <a14:compatExt spid="_x0000_s20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Lançar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1771650</xdr:colOff>
          <xdr:row>11</xdr:row>
          <xdr:rowOff>76200</xdr:rowOff>
        </xdr:from>
        <xdr:to>
          <xdr:col>4</xdr:col>
          <xdr:colOff>2305050</xdr:colOff>
          <xdr:row>12</xdr:row>
          <xdr:rowOff>114300</xdr:rowOff>
        </xdr:to>
        <xdr:sp macro="" textlink="">
          <xdr:nvSpPr>
            <xdr:cNvPr id="2091" name="Button 43" hidden="1">
              <a:extLst>
                <a:ext uri="{63B3BB69-23CF-44E3-9099-C40C66FF867C}">
                  <a14:compatExt spid="_x0000_s2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1257300</xdr:colOff>
          <xdr:row>11</xdr:row>
          <xdr:rowOff>76200</xdr:rowOff>
        </xdr:from>
        <xdr:to>
          <xdr:col>4</xdr:col>
          <xdr:colOff>1752600</xdr:colOff>
          <xdr:row>12</xdr:row>
          <xdr:rowOff>114300</xdr:rowOff>
        </xdr:to>
        <xdr:sp macro="" textlink="">
          <xdr:nvSpPr>
            <xdr:cNvPr id="2092" name="Button 44" hidden="1">
              <a:extLst>
                <a:ext uri="{63B3BB69-23CF-44E3-9099-C40C66FF867C}">
                  <a14:compatExt spid="_x0000_s20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Hoje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514350</xdr:colOff>
          <xdr:row>11</xdr:row>
          <xdr:rowOff>76200</xdr:rowOff>
        </xdr:from>
        <xdr:to>
          <xdr:col>4</xdr:col>
          <xdr:colOff>885825</xdr:colOff>
          <xdr:row>12</xdr:row>
          <xdr:rowOff>114300</xdr:rowOff>
        </xdr:to>
        <xdr:sp macro="" textlink="">
          <xdr:nvSpPr>
            <xdr:cNvPr id="2093" name="Button 45" hidden="1">
              <a:extLst>
                <a:ext uri="{63B3BB69-23CF-44E3-9099-C40C66FF867C}">
                  <a14:compatExt spid="_x0000_s2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6600"/>
                  </a:solidFill>
                  <a:latin typeface="Calibri"/>
                  <a:cs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895350</xdr:colOff>
          <xdr:row>11</xdr:row>
          <xdr:rowOff>76200</xdr:rowOff>
        </xdr:from>
        <xdr:to>
          <xdr:col>4</xdr:col>
          <xdr:colOff>1181100</xdr:colOff>
          <xdr:row>12</xdr:row>
          <xdr:rowOff>114300</xdr:rowOff>
        </xdr:to>
        <xdr:sp macro="" textlink="">
          <xdr:nvSpPr>
            <xdr:cNvPr id="2094" name="Button 46" hidden="1">
              <a:extLst>
                <a:ext uri="{63B3BB69-23CF-44E3-9099-C40C66FF867C}">
                  <a14:compatExt spid="_x0000_s20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6600"/>
                  </a:solidFill>
                  <a:latin typeface="Calibri"/>
                  <a:cs typeface="Calibri"/>
                </a:rPr>
                <a:t>Fim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228600</xdr:colOff>
          <xdr:row>0</xdr:row>
          <xdr:rowOff>28575</xdr:rowOff>
        </xdr:from>
        <xdr:to>
          <xdr:col>8</xdr:col>
          <xdr:colOff>838200</xdr:colOff>
          <xdr:row>0</xdr:row>
          <xdr:rowOff>238125</xdr:rowOff>
        </xdr:to>
        <xdr:sp macro="" textlink="">
          <xdr:nvSpPr>
            <xdr:cNvPr id="2098" name="Button 50" hidden="1">
              <a:extLst>
                <a:ext uri="{63B3BB69-23CF-44E3-9099-C40C66FF867C}">
                  <a14:compatExt spid="_x0000_s20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857250</xdr:colOff>
          <xdr:row>11</xdr:row>
          <xdr:rowOff>76200</xdr:rowOff>
        </xdr:from>
        <xdr:to>
          <xdr:col>6</xdr:col>
          <xdr:colOff>914400</xdr:colOff>
          <xdr:row>12</xdr:row>
          <xdr:rowOff>114300</xdr:rowOff>
        </xdr:to>
        <xdr:sp macro="" textlink="">
          <xdr:nvSpPr>
            <xdr:cNvPr id="2100" name="Button 52" hidden="1">
              <a:extLst>
                <a:ext uri="{63B3BB69-23CF-44E3-9099-C40C66FF867C}">
                  <a14:compatExt spid="_x0000_s2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8000"/>
                  </a:solidFill>
                  <a:latin typeface="Calibri"/>
                  <a:cs typeface="Calibri"/>
                </a:rPr>
                <a:t>Mover entre Contas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352425</xdr:colOff>
          <xdr:row>0</xdr:row>
          <xdr:rowOff>28575</xdr:rowOff>
        </xdr:from>
        <xdr:to>
          <xdr:col>10</xdr:col>
          <xdr:colOff>952500</xdr:colOff>
          <xdr:row>0</xdr:row>
          <xdr:rowOff>238125</xdr:rowOff>
        </xdr:to>
        <xdr:sp macro="" textlink="">
          <xdr:nvSpPr>
            <xdr:cNvPr id="2088" name="Button 40" hidden="1">
              <a:extLst>
                <a:ext uri="{63B3BB69-23CF-44E3-9099-C40C66FF867C}">
                  <a14:compatExt spid="_x0000_s2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100" b="0" i="0" u="none" strike="noStrike" baseline="0">
                  <a:solidFill>
                    <a:srgbClr val="FF0000"/>
                  </a:solidFill>
                  <a:latin typeface="Calibri"/>
                  <a:cs typeface="Calibri"/>
                </a:rPr>
                <a:t>Fechar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228600</xdr:colOff>
          <xdr:row>0</xdr:row>
          <xdr:rowOff>28575</xdr:rowOff>
        </xdr:from>
        <xdr:to>
          <xdr:col>4</xdr:col>
          <xdr:colOff>1123950</xdr:colOff>
          <xdr:row>0</xdr:row>
          <xdr:rowOff>238125</xdr:rowOff>
        </xdr:to>
        <xdr:sp macro="" textlink="">
          <xdr:nvSpPr>
            <xdr:cNvPr id="2108" name="Button 60" hidden="1">
              <a:extLst>
                <a:ext uri="{63B3BB69-23CF-44E3-9099-C40C66FF867C}">
                  <a14:compatExt spid="_x0000_s21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Fluxo de Caixa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1152525</xdr:colOff>
          <xdr:row>0</xdr:row>
          <xdr:rowOff>28575</xdr:rowOff>
        </xdr:from>
        <xdr:to>
          <xdr:col>4</xdr:col>
          <xdr:colOff>1743075</xdr:colOff>
          <xdr:row>0</xdr:row>
          <xdr:rowOff>238125</xdr:rowOff>
        </xdr:to>
        <xdr:sp macro="" textlink="">
          <xdr:nvSpPr>
            <xdr:cNvPr id="2109" name="Button 61" hidden="1">
              <a:extLst>
                <a:ext uri="{63B3BB69-23CF-44E3-9099-C40C66FF867C}">
                  <a14:compatExt spid="_x0000_s21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66CC"/>
                  </a:solidFill>
                  <a:latin typeface="Calibri"/>
                  <a:cs typeface="Calibri"/>
                </a:rPr>
                <a:t>Contas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590550</xdr:colOff>
          <xdr:row>0</xdr:row>
          <xdr:rowOff>28575</xdr:rowOff>
        </xdr:from>
        <xdr:to>
          <xdr:col>6</xdr:col>
          <xdr:colOff>200025</xdr:colOff>
          <xdr:row>0</xdr:row>
          <xdr:rowOff>238125</xdr:rowOff>
        </xdr:to>
        <xdr:sp macro="" textlink="">
          <xdr:nvSpPr>
            <xdr:cNvPr id="2110" name="Button 62" hidden="1">
              <a:extLst>
                <a:ext uri="{63B3BB69-23CF-44E3-9099-C40C66FF867C}">
                  <a14:compatExt spid="_x0000_s21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FF6600"/>
                  </a:solidFill>
                  <a:latin typeface="Calibri"/>
                  <a:cs typeface="Calibri"/>
                </a:rPr>
                <a:t>Relatório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295275</xdr:colOff>
          <xdr:row>0</xdr:row>
          <xdr:rowOff>28575</xdr:rowOff>
        </xdr:from>
        <xdr:to>
          <xdr:col>6</xdr:col>
          <xdr:colOff>1200150</xdr:colOff>
          <xdr:row>0</xdr:row>
          <xdr:rowOff>238125</xdr:rowOff>
        </xdr:to>
        <xdr:sp macro="" textlink="">
          <xdr:nvSpPr>
            <xdr:cNvPr id="2111" name="Button 63" hidden="1">
              <a:extLst>
                <a:ext uri="{63B3BB69-23CF-44E3-9099-C40C66FF867C}">
                  <a14:compatExt spid="_x0000_s21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1304925</xdr:colOff>
          <xdr:row>0</xdr:row>
          <xdr:rowOff>28575</xdr:rowOff>
        </xdr:from>
        <xdr:to>
          <xdr:col>7</xdr:col>
          <xdr:colOff>285750</xdr:colOff>
          <xdr:row>0</xdr:row>
          <xdr:rowOff>238125</xdr:rowOff>
        </xdr:to>
        <xdr:sp macro="" textlink="">
          <xdr:nvSpPr>
            <xdr:cNvPr id="2112" name="Button 64" hidden="1">
              <a:extLst>
                <a:ext uri="{63B3BB69-23CF-44E3-9099-C40C66FF867C}">
                  <a14:compatExt spid="_x0000_s21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cheia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304800</xdr:colOff>
          <xdr:row>0</xdr:row>
          <xdr:rowOff>28575</xdr:rowOff>
        </xdr:from>
        <xdr:to>
          <xdr:col>7</xdr:col>
          <xdr:colOff>1095375</xdr:colOff>
          <xdr:row>0</xdr:row>
          <xdr:rowOff>238125</xdr:rowOff>
        </xdr:to>
        <xdr:sp macro="" textlink="">
          <xdr:nvSpPr>
            <xdr:cNvPr id="2113" name="Button 65" hidden="1">
              <a:extLst>
                <a:ext uri="{63B3BB69-23CF-44E3-9099-C40C66FF867C}">
                  <a14:compatExt spid="_x0000_s21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1771650</xdr:colOff>
          <xdr:row>0</xdr:row>
          <xdr:rowOff>28575</xdr:rowOff>
        </xdr:from>
        <xdr:to>
          <xdr:col>4</xdr:col>
          <xdr:colOff>2381250</xdr:colOff>
          <xdr:row>0</xdr:row>
          <xdr:rowOff>238125</xdr:rowOff>
        </xdr:to>
        <xdr:sp macro="" textlink="">
          <xdr:nvSpPr>
            <xdr:cNvPr id="2114" name="Button 66" hidden="1">
              <a:extLst>
                <a:ext uri="{63B3BB69-23CF-44E3-9099-C40C66FF867C}">
                  <a14:compatExt spid="_x0000_s21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FF0000"/>
                  </a:solidFill>
                  <a:latin typeface="Calibri"/>
                  <a:cs typeface="Calibri"/>
                </a:rPr>
                <a:t>Cartões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2409825</xdr:colOff>
          <xdr:row>0</xdr:row>
          <xdr:rowOff>28575</xdr:rowOff>
        </xdr:from>
        <xdr:to>
          <xdr:col>5</xdr:col>
          <xdr:colOff>561975</xdr:colOff>
          <xdr:row>0</xdr:row>
          <xdr:rowOff>238125</xdr:rowOff>
        </xdr:to>
        <xdr:sp macro="" textlink="">
          <xdr:nvSpPr>
            <xdr:cNvPr id="2115" name="Button 67" hidden="1">
              <a:extLst>
                <a:ext uri="{63B3BB69-23CF-44E3-9099-C40C66FF867C}">
                  <a14:compatExt spid="_x0000_s2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RCDVC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47625</xdr:colOff>
          <xdr:row>11</xdr:row>
          <xdr:rowOff>76200</xdr:rowOff>
        </xdr:from>
        <xdr:to>
          <xdr:col>4</xdr:col>
          <xdr:colOff>438150</xdr:colOff>
          <xdr:row>12</xdr:row>
          <xdr:rowOff>114300</xdr:rowOff>
        </xdr:to>
        <xdr:sp macro="" textlink="">
          <xdr:nvSpPr>
            <xdr:cNvPr id="2119" name="Button 71" hidden="1">
              <a:extLst>
                <a:ext uri="{63B3BB69-23CF-44E3-9099-C40C66FF867C}">
                  <a14:compatExt spid="_x0000_s21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0000"/>
                  </a:solidFill>
                  <a:latin typeface="Calibri"/>
                  <a:cs typeface="Calibri"/>
                </a:rPr>
                <a:t>Importar Fluxo de Caixa</a:t>
              </a:r>
            </a:p>
          </xdr:txBody>
        </xdr:sp>
        <xdr:clientData fPrintsWithSheet="0"/>
      </xdr:twoCellAnchor>
    </mc:Choice>
    <mc:Fallback/>
  </mc:AlternateContent>
  <xdr:twoCellAnchor editAs="oneCell">
    <xdr:from>
      <xdr:col>3</xdr:col>
      <xdr:colOff>678321</xdr:colOff>
      <xdr:row>1</xdr:row>
      <xdr:rowOff>8189</xdr:rowOff>
    </xdr:from>
    <xdr:to>
      <xdr:col>7</xdr:col>
      <xdr:colOff>1780374</xdr:colOff>
      <xdr:row>11</xdr:row>
      <xdr:rowOff>53411</xdr:rowOff>
    </xdr:to>
    <xdr:graphicFrame macro="">
      <xdr:nvGraphicFramePr>
        <xdr:cNvPr id="6" name="Gráfico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1441858</xdr:colOff>
      <xdr:row>1</xdr:row>
      <xdr:rowOff>8737</xdr:rowOff>
    </xdr:from>
    <xdr:to>
      <xdr:col>8</xdr:col>
      <xdr:colOff>1103</xdr:colOff>
      <xdr:row>3</xdr:row>
      <xdr:rowOff>118010</xdr:rowOff>
    </xdr:to>
    <xdr:pic macro="[0]!clube726">
      <xdr:nvPicPr>
        <xdr:cNvPr id="28" name="Imagem 2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083142" y="297109"/>
          <a:ext cx="355388" cy="3889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19263</xdr:colOff>
      <xdr:row>1</xdr:row>
      <xdr:rowOff>50640</xdr:rowOff>
    </xdr:from>
    <xdr:to>
      <xdr:col>3</xdr:col>
      <xdr:colOff>427384</xdr:colOff>
      <xdr:row>9</xdr:row>
      <xdr:rowOff>11076</xdr:rowOff>
    </xdr:to>
    <xdr:pic>
      <xdr:nvPicPr>
        <xdr:cNvPr id="2" name="Imagem 1">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263" y="338605"/>
          <a:ext cx="1338470" cy="1466715"/>
        </a:xfrm>
        <a:prstGeom prst="rect">
          <a:avLst/>
        </a:prstGeom>
      </xdr:spPr>
    </xdr:pic>
    <xdr:clientData/>
  </xdr:twoCellAnchor>
  <xdr:twoCellAnchor editAs="oneCell">
    <xdr:from>
      <xdr:col>6</xdr:col>
      <xdr:colOff>609157</xdr:colOff>
      <xdr:row>7</xdr:row>
      <xdr:rowOff>86502</xdr:rowOff>
    </xdr:from>
    <xdr:to>
      <xdr:col>7</xdr:col>
      <xdr:colOff>3120</xdr:colOff>
      <xdr:row>9</xdr:row>
      <xdr:rowOff>115950</xdr:rowOff>
    </xdr:to>
    <xdr:pic>
      <xdr:nvPicPr>
        <xdr:cNvPr id="3" name="Imagem 2">
          <a:extLst>
            <a:ext uri="{FF2B5EF4-FFF2-40B4-BE49-F238E27FC236}">
              <a16:creationId xmlns=""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23837" y="1504176"/>
          <a:ext cx="561909" cy="406018"/>
        </a:xfrm>
        <a:prstGeom prst="rect">
          <a:avLst/>
        </a:prstGeom>
      </xdr:spPr>
    </xdr:pic>
    <xdr:clientData/>
  </xdr:twoCellAnchor>
  <xdr:twoCellAnchor>
    <xdr:from>
      <xdr:col>14</xdr:col>
      <xdr:colOff>0</xdr:colOff>
      <xdr:row>3</xdr:row>
      <xdr:rowOff>5102</xdr:rowOff>
    </xdr:from>
    <xdr:to>
      <xdr:col>15</xdr:col>
      <xdr:colOff>1011487</xdr:colOff>
      <xdr:row>10</xdr:row>
      <xdr:rowOff>33618</xdr:rowOff>
    </xdr:to>
    <xdr:graphicFrame macro="">
      <xdr:nvGraphicFramePr>
        <xdr:cNvPr id="6" name="Gráfico 5">
          <a:extLst>
            <a:ext uri="{FF2B5EF4-FFF2-40B4-BE49-F238E27FC236}">
              <a16:creationId xmlns=""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225</xdr:colOff>
      <xdr:row>10</xdr:row>
      <xdr:rowOff>53483</xdr:rowOff>
    </xdr:from>
    <xdr:to>
      <xdr:col>15</xdr:col>
      <xdr:colOff>1008530</xdr:colOff>
      <xdr:row>11</xdr:row>
      <xdr:rowOff>168089</xdr:rowOff>
    </xdr:to>
    <xdr:graphicFrame macro="">
      <xdr:nvGraphicFramePr>
        <xdr:cNvPr id="5" name="Gráfico 4">
          <a:extLst>
            <a:ext uri="{FF2B5EF4-FFF2-40B4-BE49-F238E27FC236}">
              <a16:creationId xmlns=""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2781300</xdr:colOff>
          <xdr:row>0</xdr:row>
          <xdr:rowOff>66675</xdr:rowOff>
        </xdr:from>
        <xdr:to>
          <xdr:col>4</xdr:col>
          <xdr:colOff>2914650</xdr:colOff>
          <xdr:row>0</xdr:row>
          <xdr:rowOff>200025</xdr:rowOff>
        </xdr:to>
        <xdr:sp macro="" textlink="">
          <xdr:nvSpPr>
            <xdr:cNvPr id="12306" name="TextBoxcrCodigo" hidden="1">
              <a:extLst>
                <a:ext uri="{63B3BB69-23CF-44E3-9099-C40C66FF867C}">
                  <a14:compatExt spid="_x0000_s12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361950</xdr:colOff>
          <xdr:row>0</xdr:row>
          <xdr:rowOff>38100</xdr:rowOff>
        </xdr:from>
        <xdr:to>
          <xdr:col>4</xdr:col>
          <xdr:colOff>381000</xdr:colOff>
          <xdr:row>0</xdr:row>
          <xdr:rowOff>247650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Fluxo de Caixa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409575</xdr:colOff>
          <xdr:row>0</xdr:row>
          <xdr:rowOff>38100</xdr:rowOff>
        </xdr:from>
        <xdr:to>
          <xdr:col>4</xdr:col>
          <xdr:colOff>1000125</xdr:colOff>
          <xdr:row>0</xdr:row>
          <xdr:rowOff>247650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66CC"/>
                  </a:solidFill>
                  <a:latin typeface="Calibri"/>
                  <a:cs typeface="Calibri"/>
                </a:rPr>
                <a:t>Contas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2600325</xdr:colOff>
          <xdr:row>0</xdr:row>
          <xdr:rowOff>38100</xdr:rowOff>
        </xdr:from>
        <xdr:to>
          <xdr:col>5</xdr:col>
          <xdr:colOff>247650</xdr:colOff>
          <xdr:row>0</xdr:row>
          <xdr:rowOff>247650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FF6600"/>
                  </a:solidFill>
                  <a:latin typeface="Calibri"/>
                  <a:cs typeface="Calibri"/>
                </a:rPr>
                <a:t>Relatório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0</xdr:row>
          <xdr:rowOff>38100</xdr:rowOff>
        </xdr:from>
        <xdr:to>
          <xdr:col>6</xdr:col>
          <xdr:colOff>400050</xdr:colOff>
          <xdr:row>0</xdr:row>
          <xdr:rowOff>247650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371475</xdr:colOff>
          <xdr:row>0</xdr:row>
          <xdr:rowOff>38100</xdr:rowOff>
        </xdr:from>
        <xdr:to>
          <xdr:col>15</xdr:col>
          <xdr:colOff>981075</xdr:colOff>
          <xdr:row>0</xdr:row>
          <xdr:rowOff>247650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100" b="0" i="0" u="none" strike="noStrike" baseline="0">
                  <a:solidFill>
                    <a:srgbClr val="FF0000"/>
                  </a:solidFill>
                  <a:latin typeface="Calibri"/>
                  <a:cs typeface="Calibri"/>
                </a:rPr>
                <a:t>Fechar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771525</xdr:colOff>
          <xdr:row>0</xdr:row>
          <xdr:rowOff>38100</xdr:rowOff>
        </xdr:from>
        <xdr:to>
          <xdr:col>15</xdr:col>
          <xdr:colOff>342900</xdr:colOff>
          <xdr:row>0</xdr:row>
          <xdr:rowOff>247650</xdr:rowOff>
        </xdr:to>
        <xdr:sp macro="" textlink="">
          <xdr:nvSpPr>
            <xdr:cNvPr id="12295" name="Button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Salvar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2381250</xdr:colOff>
          <xdr:row>9</xdr:row>
          <xdr:rowOff>152400</xdr:rowOff>
        </xdr:from>
        <xdr:to>
          <xdr:col>4</xdr:col>
          <xdr:colOff>2981325</xdr:colOff>
          <xdr:row>10</xdr:row>
          <xdr:rowOff>161925</xdr:rowOff>
        </xdr:to>
        <xdr:sp macro="" textlink="">
          <xdr:nvSpPr>
            <xdr:cNvPr id="12296" name="Button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Ordenar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762000</xdr:colOff>
          <xdr:row>9</xdr:row>
          <xdr:rowOff>152400</xdr:rowOff>
        </xdr:from>
        <xdr:to>
          <xdr:col>4</xdr:col>
          <xdr:colOff>1304925</xdr:colOff>
          <xdr:row>10</xdr:row>
          <xdr:rowOff>161925</xdr:rowOff>
        </xdr:to>
        <xdr:sp macro="" textlink="">
          <xdr:nvSpPr>
            <xdr:cNvPr id="12297" name="Button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Lançar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104775</xdr:colOff>
          <xdr:row>9</xdr:row>
          <xdr:rowOff>152400</xdr:rowOff>
        </xdr:from>
        <xdr:to>
          <xdr:col>4</xdr:col>
          <xdr:colOff>638175</xdr:colOff>
          <xdr:row>10</xdr:row>
          <xdr:rowOff>161925</xdr:rowOff>
        </xdr:to>
        <xdr:sp macro="" textlink="">
          <xdr:nvSpPr>
            <xdr:cNvPr id="12298" name="Button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495300</xdr:colOff>
          <xdr:row>9</xdr:row>
          <xdr:rowOff>152400</xdr:rowOff>
        </xdr:from>
        <xdr:to>
          <xdr:col>4</xdr:col>
          <xdr:colOff>85725</xdr:colOff>
          <xdr:row>10</xdr:row>
          <xdr:rowOff>161925</xdr:rowOff>
        </xdr:to>
        <xdr:sp macro="" textlink="">
          <xdr:nvSpPr>
            <xdr:cNvPr id="12299" name="Button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Hoje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19050</xdr:colOff>
          <xdr:row>9</xdr:row>
          <xdr:rowOff>152400</xdr:rowOff>
        </xdr:from>
        <xdr:to>
          <xdr:col>3</xdr:col>
          <xdr:colOff>47625</xdr:colOff>
          <xdr:row>10</xdr:row>
          <xdr:rowOff>161925</xdr:rowOff>
        </xdr:to>
        <xdr:sp macro="" textlink="">
          <xdr:nvSpPr>
            <xdr:cNvPr id="12300" name="Button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6600"/>
                  </a:solidFill>
                  <a:latin typeface="Calibri"/>
                  <a:cs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9</xdr:row>
          <xdr:rowOff>152400</xdr:rowOff>
        </xdr:from>
        <xdr:to>
          <xdr:col>3</xdr:col>
          <xdr:colOff>390525</xdr:colOff>
          <xdr:row>10</xdr:row>
          <xdr:rowOff>161925</xdr:rowOff>
        </xdr:to>
        <xdr:sp macro="" textlink="">
          <xdr:nvSpPr>
            <xdr:cNvPr id="12301" name="Button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6600"/>
                  </a:solidFill>
                  <a:latin typeface="Calibri"/>
                  <a:cs typeface="Calibri"/>
                </a:rPr>
                <a:t>Fim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2990850</xdr:colOff>
          <xdr:row>9</xdr:row>
          <xdr:rowOff>152400</xdr:rowOff>
        </xdr:from>
        <xdr:to>
          <xdr:col>6</xdr:col>
          <xdr:colOff>133350</xdr:colOff>
          <xdr:row>10</xdr:row>
          <xdr:rowOff>161925</xdr:rowOff>
        </xdr:to>
        <xdr:sp macro="" textlink="">
          <xdr:nvSpPr>
            <xdr:cNvPr id="12302" name="Button 14" hidden="1">
              <a:extLst>
                <a:ext uri="{63B3BB69-23CF-44E3-9099-C40C66FF867C}">
                  <a14:compatExt spid="_x0000_s123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100" b="0" i="0" u="none" strike="noStrike" baseline="0">
                  <a:solidFill>
                    <a:srgbClr val="FF0000"/>
                  </a:solidFill>
                  <a:latin typeface="Calibri"/>
                  <a:cs typeface="Calibri"/>
                </a:rPr>
                <a:t>Calcular Parcelas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xdr:row>
          <xdr:rowOff>171450</xdr:rowOff>
        </xdr:from>
        <xdr:to>
          <xdr:col>10</xdr:col>
          <xdr:colOff>0</xdr:colOff>
          <xdr:row>2</xdr:row>
          <xdr:rowOff>152400</xdr:rowOff>
        </xdr:to>
        <xdr:sp macro="" textlink="">
          <xdr:nvSpPr>
            <xdr:cNvPr id="12303" name="CheckBoxcr01" hidden="1">
              <a:extLst>
                <a:ext uri="{63B3BB69-23CF-44E3-9099-C40C66FF867C}">
                  <a14:compatExt spid="_x0000_s12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3</xdr:row>
          <xdr:rowOff>0</xdr:rowOff>
        </xdr:from>
        <xdr:to>
          <xdr:col>10</xdr:col>
          <xdr:colOff>0</xdr:colOff>
          <xdr:row>3</xdr:row>
          <xdr:rowOff>161925</xdr:rowOff>
        </xdr:to>
        <xdr:sp macro="" textlink="">
          <xdr:nvSpPr>
            <xdr:cNvPr id="12304" name="CheckBoxcr02" hidden="1">
              <a:extLst>
                <a:ext uri="{63B3BB69-23CF-44E3-9099-C40C66FF867C}">
                  <a14:compatExt spid="_x0000_s12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4</xdr:row>
          <xdr:rowOff>0</xdr:rowOff>
        </xdr:from>
        <xdr:to>
          <xdr:col>10</xdr:col>
          <xdr:colOff>0</xdr:colOff>
          <xdr:row>4</xdr:row>
          <xdr:rowOff>171450</xdr:rowOff>
        </xdr:to>
        <xdr:sp macro="" textlink="">
          <xdr:nvSpPr>
            <xdr:cNvPr id="12305" name="CheckBoxcr03" hidden="1">
              <a:extLst>
                <a:ext uri="{63B3BB69-23CF-44E3-9099-C40C66FF867C}">
                  <a14:compatExt spid="_x0000_s12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133350</xdr:colOff>
          <xdr:row>0</xdr:row>
          <xdr:rowOff>38100</xdr:rowOff>
        </xdr:from>
        <xdr:to>
          <xdr:col>14</xdr:col>
          <xdr:colOff>742950</xdr:colOff>
          <xdr:row>0</xdr:row>
          <xdr:rowOff>247650</xdr:rowOff>
        </xdr:to>
        <xdr:sp macro="" textlink="">
          <xdr:nvSpPr>
            <xdr:cNvPr id="12310" name="Button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5</xdr:row>
          <xdr:rowOff>9525</xdr:rowOff>
        </xdr:from>
        <xdr:to>
          <xdr:col>10</xdr:col>
          <xdr:colOff>0</xdr:colOff>
          <xdr:row>5</xdr:row>
          <xdr:rowOff>171450</xdr:rowOff>
        </xdr:to>
        <xdr:sp macro="" textlink="">
          <xdr:nvSpPr>
            <xdr:cNvPr id="12314" name="CheckBoxcr04" hidden="1">
              <a:extLst>
                <a:ext uri="{63B3BB69-23CF-44E3-9099-C40C66FF867C}">
                  <a14:compatExt spid="_x0000_s12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6</xdr:row>
          <xdr:rowOff>9525</xdr:rowOff>
        </xdr:from>
        <xdr:to>
          <xdr:col>9</xdr:col>
          <xdr:colOff>133350</xdr:colOff>
          <xdr:row>7</xdr:row>
          <xdr:rowOff>19050</xdr:rowOff>
        </xdr:to>
        <xdr:sp macro="" textlink="">
          <xdr:nvSpPr>
            <xdr:cNvPr id="12315" name="CheckBoxcr05" hidden="1">
              <a:extLst>
                <a:ext uri="{63B3BB69-23CF-44E3-9099-C40C66FF867C}">
                  <a14:compatExt spid="_x0000_s12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552450</xdr:colOff>
          <xdr:row>0</xdr:row>
          <xdr:rowOff>38100</xdr:rowOff>
        </xdr:from>
        <xdr:to>
          <xdr:col>7</xdr:col>
          <xdr:colOff>142875</xdr:colOff>
          <xdr:row>0</xdr:row>
          <xdr:rowOff>247650</xdr:rowOff>
        </xdr:to>
        <xdr:sp macro="" textlink="">
          <xdr:nvSpPr>
            <xdr:cNvPr id="12316" name="Button 28" hidden="1">
              <a:extLst>
                <a:ext uri="{63B3BB69-23CF-44E3-9099-C40C66FF867C}">
                  <a14:compatExt spid="_x0000_s123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cheia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0</xdr:row>
          <xdr:rowOff>38100</xdr:rowOff>
        </xdr:from>
        <xdr:to>
          <xdr:col>10</xdr:col>
          <xdr:colOff>619125</xdr:colOff>
          <xdr:row>0</xdr:row>
          <xdr:rowOff>247650</xdr:rowOff>
        </xdr:to>
        <xdr:sp macro="" textlink="">
          <xdr:nvSpPr>
            <xdr:cNvPr id="12317" name="Button 29" hidden="1">
              <a:extLst>
                <a:ext uri="{63B3BB69-23CF-44E3-9099-C40C66FF867C}">
                  <a14:compatExt spid="_x0000_s123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1028700</xdr:colOff>
          <xdr:row>0</xdr:row>
          <xdr:rowOff>38100</xdr:rowOff>
        </xdr:from>
        <xdr:to>
          <xdr:col>4</xdr:col>
          <xdr:colOff>1638300</xdr:colOff>
          <xdr:row>0</xdr:row>
          <xdr:rowOff>247650</xdr:rowOff>
        </xdr:to>
        <xdr:sp macro="" textlink="">
          <xdr:nvSpPr>
            <xdr:cNvPr id="12318" name="Button 30" hidden="1">
              <a:extLst>
                <a:ext uri="{63B3BB69-23CF-44E3-9099-C40C66FF867C}">
                  <a14:compatExt spid="_x0000_s123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FF0000"/>
                  </a:solidFill>
                  <a:latin typeface="Calibri"/>
                  <a:cs typeface="Calibri"/>
                </a:rPr>
                <a:t>Cartões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1666875</xdr:colOff>
          <xdr:row>0</xdr:row>
          <xdr:rowOff>38100</xdr:rowOff>
        </xdr:from>
        <xdr:to>
          <xdr:col>4</xdr:col>
          <xdr:colOff>2571750</xdr:colOff>
          <xdr:row>0</xdr:row>
          <xdr:rowOff>247650</xdr:rowOff>
        </xdr:to>
        <xdr:sp macro="" textlink="">
          <xdr:nvSpPr>
            <xdr:cNvPr id="12319" name="Button 31" hidden="1">
              <a:extLst>
                <a:ext uri="{63B3BB69-23CF-44E3-9099-C40C66FF867C}">
                  <a14:compatExt spid="_x0000_s123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RCDVC</a:t>
              </a:r>
            </a:p>
          </xdr:txBody>
        </xdr:sp>
        <xdr:clientData fPrintsWithSheet="0"/>
      </xdr:twoCellAnchor>
    </mc:Choice>
    <mc:Fallback/>
  </mc:AlternateContent>
  <xdr:twoCellAnchor editAs="oneCell">
    <xdr:from>
      <xdr:col>14</xdr:col>
      <xdr:colOff>600440</xdr:colOff>
      <xdr:row>5</xdr:row>
      <xdr:rowOff>130469</xdr:rowOff>
    </xdr:from>
    <xdr:to>
      <xdr:col>15</xdr:col>
      <xdr:colOff>460267</xdr:colOff>
      <xdr:row>7</xdr:row>
      <xdr:rowOff>177118</xdr:rowOff>
    </xdr:to>
    <xdr:pic>
      <xdr:nvPicPr>
        <xdr:cNvPr id="37" name="Imagem 36">
          <a:extLst>
            <a:ext uri="{FF2B5EF4-FFF2-40B4-BE49-F238E27FC236}">
              <a16:creationId xmlns="" xmlns:a16="http://schemas.microsoft.com/office/drawing/2014/main" id="{00000000-0008-0000-01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119045" y="1171574"/>
          <a:ext cx="878780" cy="42321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0</xdr:colOff>
          <xdr:row>7</xdr:row>
          <xdr:rowOff>19050</xdr:rowOff>
        </xdr:from>
        <xdr:to>
          <xdr:col>10</xdr:col>
          <xdr:colOff>0</xdr:colOff>
          <xdr:row>7</xdr:row>
          <xdr:rowOff>180975</xdr:rowOff>
        </xdr:to>
        <xdr:sp macro="" textlink="">
          <xdr:nvSpPr>
            <xdr:cNvPr id="12321" name="CheckBoxcr06" hidden="1">
              <a:extLst>
                <a:ext uri="{63B3BB69-23CF-44E3-9099-C40C66FF867C}">
                  <a14:compatExt spid="_x0000_s12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8</xdr:row>
          <xdr:rowOff>19050</xdr:rowOff>
        </xdr:from>
        <xdr:to>
          <xdr:col>10</xdr:col>
          <xdr:colOff>0</xdr:colOff>
          <xdr:row>8</xdr:row>
          <xdr:rowOff>180975</xdr:rowOff>
        </xdr:to>
        <xdr:sp macro="" textlink="">
          <xdr:nvSpPr>
            <xdr:cNvPr id="12322" name="CheckBoxcr07" hidden="1">
              <a:extLst>
                <a:ext uri="{63B3BB69-23CF-44E3-9099-C40C66FF867C}">
                  <a14:compatExt spid="_x0000_s12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9</xdr:row>
          <xdr:rowOff>19050</xdr:rowOff>
        </xdr:from>
        <xdr:to>
          <xdr:col>10</xdr:col>
          <xdr:colOff>0</xdr:colOff>
          <xdr:row>10</xdr:row>
          <xdr:rowOff>0</xdr:rowOff>
        </xdr:to>
        <xdr:sp macro="" textlink="">
          <xdr:nvSpPr>
            <xdr:cNvPr id="12323" name="CheckBoxcr08" hidden="1">
              <a:extLst>
                <a:ext uri="{63B3BB69-23CF-44E3-9099-C40C66FF867C}">
                  <a14:compatExt spid="_x0000_s12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10</xdr:row>
          <xdr:rowOff>38100</xdr:rowOff>
        </xdr:from>
        <xdr:to>
          <xdr:col>10</xdr:col>
          <xdr:colOff>0</xdr:colOff>
          <xdr:row>11</xdr:row>
          <xdr:rowOff>9525</xdr:rowOff>
        </xdr:to>
        <xdr:sp macro="" textlink="">
          <xdr:nvSpPr>
            <xdr:cNvPr id="12324" name="CheckBoxcr09" hidden="1">
              <a:extLst>
                <a:ext uri="{63B3BB69-23CF-44E3-9099-C40C66FF867C}">
                  <a14:compatExt spid="_x0000_s12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11</xdr:row>
          <xdr:rowOff>47625</xdr:rowOff>
        </xdr:from>
        <xdr:to>
          <xdr:col>10</xdr:col>
          <xdr:colOff>0</xdr:colOff>
          <xdr:row>12</xdr:row>
          <xdr:rowOff>19050</xdr:rowOff>
        </xdr:to>
        <xdr:sp macro="" textlink="">
          <xdr:nvSpPr>
            <xdr:cNvPr id="12325" name="CheckBoxcr10" hidden="1">
              <a:extLst>
                <a:ext uri="{63B3BB69-23CF-44E3-9099-C40C66FF867C}">
                  <a14:compatExt spid="_x0000_s12325"/>
                </a:ext>
              </a:extLst>
            </xdr:cNvPr>
            <xdr:cNvSpPr/>
          </xdr:nvSpPr>
          <xdr:spPr>
            <a:xfrm>
              <a:off x="0" y="0"/>
              <a:ext cx="0" cy="0"/>
            </a:xfrm>
            <a:prstGeom prst="rect">
              <a:avLst/>
            </a:prstGeom>
          </xdr:spPr>
        </xdr:sp>
        <xdr:clientData/>
      </xdr:twoCellAnchor>
    </mc:Choice>
    <mc:Fallback/>
  </mc:AlternateContent>
  <xdr:twoCellAnchor>
    <xdr:from>
      <xdr:col>3</xdr:col>
      <xdr:colOff>353801</xdr:colOff>
      <xdr:row>1</xdr:row>
      <xdr:rowOff>17604</xdr:rowOff>
    </xdr:from>
    <xdr:to>
      <xdr:col>4</xdr:col>
      <xdr:colOff>297337</xdr:colOff>
      <xdr:row>5</xdr:row>
      <xdr:rowOff>57251</xdr:rowOff>
    </xdr:to>
    <xdr:graphicFrame macro="">
      <xdr:nvGraphicFramePr>
        <xdr:cNvPr id="17" name="Gráfico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308348</xdr:colOff>
      <xdr:row>1</xdr:row>
      <xdr:rowOff>19051</xdr:rowOff>
    </xdr:from>
    <xdr:to>
      <xdr:col>4</xdr:col>
      <xdr:colOff>1136348</xdr:colOff>
      <xdr:row>5</xdr:row>
      <xdr:rowOff>57151</xdr:rowOff>
    </xdr:to>
    <xdr:graphicFrame macro="">
      <xdr:nvGraphicFramePr>
        <xdr:cNvPr id="18" name="Gráfico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1146073</xdr:colOff>
      <xdr:row>1</xdr:row>
      <xdr:rowOff>17985</xdr:rowOff>
    </xdr:from>
    <xdr:to>
      <xdr:col>4</xdr:col>
      <xdr:colOff>1974073</xdr:colOff>
      <xdr:row>5</xdr:row>
      <xdr:rowOff>56345</xdr:rowOff>
    </xdr:to>
    <xdr:graphicFrame macro="">
      <xdr:nvGraphicFramePr>
        <xdr:cNvPr id="19" name="Gráfico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1989186</xdr:colOff>
      <xdr:row>1</xdr:row>
      <xdr:rowOff>19342</xdr:rowOff>
    </xdr:from>
    <xdr:to>
      <xdr:col>4</xdr:col>
      <xdr:colOff>2813090</xdr:colOff>
      <xdr:row>5</xdr:row>
      <xdr:rowOff>54769</xdr:rowOff>
    </xdr:to>
    <xdr:graphicFrame macro="">
      <xdr:nvGraphicFramePr>
        <xdr:cNvPr id="20" name="Gráfico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2828283</xdr:colOff>
      <xdr:row>1</xdr:row>
      <xdr:rowOff>19138</xdr:rowOff>
    </xdr:from>
    <xdr:to>
      <xdr:col>5</xdr:col>
      <xdr:colOff>608283</xdr:colOff>
      <xdr:row>5</xdr:row>
      <xdr:rowOff>52387</xdr:rowOff>
    </xdr:to>
    <xdr:graphicFrame macro="">
      <xdr:nvGraphicFramePr>
        <xdr:cNvPr id="21" name="Gráfico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350029</xdr:colOff>
      <xdr:row>5</xdr:row>
      <xdr:rowOff>68703</xdr:rowOff>
    </xdr:from>
    <xdr:to>
      <xdr:col>4</xdr:col>
      <xdr:colOff>297222</xdr:colOff>
      <xdr:row>9</xdr:row>
      <xdr:rowOff>118316</xdr:rowOff>
    </xdr:to>
    <xdr:graphicFrame macro="">
      <xdr:nvGraphicFramePr>
        <xdr:cNvPr id="22" name="Gráfico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308364</xdr:colOff>
      <xdr:row>5</xdr:row>
      <xdr:rowOff>68703</xdr:rowOff>
    </xdr:from>
    <xdr:to>
      <xdr:col>4</xdr:col>
      <xdr:colOff>1136364</xdr:colOff>
      <xdr:row>9</xdr:row>
      <xdr:rowOff>118316</xdr:rowOff>
    </xdr:to>
    <xdr:graphicFrame macro="">
      <xdr:nvGraphicFramePr>
        <xdr:cNvPr id="23" name="Gráfico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1147415</xdr:colOff>
      <xdr:row>5</xdr:row>
      <xdr:rowOff>68618</xdr:rowOff>
    </xdr:from>
    <xdr:to>
      <xdr:col>4</xdr:col>
      <xdr:colOff>1975415</xdr:colOff>
      <xdr:row>9</xdr:row>
      <xdr:rowOff>118231</xdr:rowOff>
    </xdr:to>
    <xdr:graphicFrame macro="">
      <xdr:nvGraphicFramePr>
        <xdr:cNvPr id="24" name="Gráfico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1990657</xdr:colOff>
      <xdr:row>5</xdr:row>
      <xdr:rowOff>69340</xdr:rowOff>
    </xdr:from>
    <xdr:to>
      <xdr:col>4</xdr:col>
      <xdr:colOff>2814561</xdr:colOff>
      <xdr:row>9</xdr:row>
      <xdr:rowOff>118953</xdr:rowOff>
    </xdr:to>
    <xdr:graphicFrame macro="">
      <xdr:nvGraphicFramePr>
        <xdr:cNvPr id="25" name="Gráfico 2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2830488</xdr:colOff>
      <xdr:row>5</xdr:row>
      <xdr:rowOff>68698</xdr:rowOff>
    </xdr:from>
    <xdr:to>
      <xdr:col>5</xdr:col>
      <xdr:colOff>610488</xdr:colOff>
      <xdr:row>9</xdr:row>
      <xdr:rowOff>118311</xdr:rowOff>
    </xdr:to>
    <xdr:graphicFrame macro="">
      <xdr:nvGraphicFramePr>
        <xdr:cNvPr id="26" name="Gráfico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598170</xdr:colOff>
      <xdr:row>2</xdr:row>
      <xdr:rowOff>49530</xdr:rowOff>
    </xdr:from>
    <xdr:to>
      <xdr:col>4</xdr:col>
      <xdr:colOff>60960</xdr:colOff>
      <xdr:row>4</xdr:row>
      <xdr:rowOff>19050</xdr:rowOff>
    </xdr:to>
    <xdr:sp macro="" textlink="">
      <xdr:nvSpPr>
        <xdr:cNvPr id="27" name="Elipse 26"/>
        <xdr:cNvSpPr/>
      </xdr:nvSpPr>
      <xdr:spPr>
        <a:xfrm>
          <a:off x="1535430" y="525780"/>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1</a:t>
          </a:r>
        </a:p>
      </xdr:txBody>
    </xdr:sp>
    <xdr:clientData/>
  </xdr:twoCellAnchor>
  <xdr:twoCellAnchor>
    <xdr:from>
      <xdr:col>4</xdr:col>
      <xdr:colOff>556260</xdr:colOff>
      <xdr:row>2</xdr:row>
      <xdr:rowOff>57150</xdr:rowOff>
    </xdr:from>
    <xdr:to>
      <xdr:col>4</xdr:col>
      <xdr:colOff>906780</xdr:colOff>
      <xdr:row>4</xdr:row>
      <xdr:rowOff>26670</xdr:rowOff>
    </xdr:to>
    <xdr:sp macro="" textlink="">
      <xdr:nvSpPr>
        <xdr:cNvPr id="58" name="Elipse 57"/>
        <xdr:cNvSpPr/>
      </xdr:nvSpPr>
      <xdr:spPr>
        <a:xfrm>
          <a:off x="2381250" y="533400"/>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2</a:t>
          </a:r>
        </a:p>
      </xdr:txBody>
    </xdr:sp>
    <xdr:clientData/>
  </xdr:twoCellAnchor>
  <xdr:twoCellAnchor>
    <xdr:from>
      <xdr:col>4</xdr:col>
      <xdr:colOff>1375410</xdr:colOff>
      <xdr:row>2</xdr:row>
      <xdr:rowOff>45720</xdr:rowOff>
    </xdr:from>
    <xdr:to>
      <xdr:col>4</xdr:col>
      <xdr:colOff>1725930</xdr:colOff>
      <xdr:row>4</xdr:row>
      <xdr:rowOff>15240</xdr:rowOff>
    </xdr:to>
    <xdr:sp macro="" textlink="">
      <xdr:nvSpPr>
        <xdr:cNvPr id="59" name="Elipse 58"/>
        <xdr:cNvSpPr/>
      </xdr:nvSpPr>
      <xdr:spPr>
        <a:xfrm>
          <a:off x="3200400" y="521970"/>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3</a:t>
          </a:r>
        </a:p>
      </xdr:txBody>
    </xdr:sp>
    <xdr:clientData/>
  </xdr:twoCellAnchor>
  <xdr:twoCellAnchor>
    <xdr:from>
      <xdr:col>4</xdr:col>
      <xdr:colOff>2233523</xdr:colOff>
      <xdr:row>2</xdr:row>
      <xdr:rowOff>54706</xdr:rowOff>
    </xdr:from>
    <xdr:to>
      <xdr:col>4</xdr:col>
      <xdr:colOff>2584043</xdr:colOff>
      <xdr:row>4</xdr:row>
      <xdr:rowOff>24226</xdr:rowOff>
    </xdr:to>
    <xdr:sp macro="" textlink="">
      <xdr:nvSpPr>
        <xdr:cNvPr id="60" name="Elipse 59"/>
        <xdr:cNvSpPr/>
      </xdr:nvSpPr>
      <xdr:spPr>
        <a:xfrm>
          <a:off x="4052259" y="532753"/>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4</a:t>
          </a:r>
        </a:p>
      </xdr:txBody>
    </xdr:sp>
    <xdr:clientData/>
  </xdr:twoCellAnchor>
  <xdr:twoCellAnchor>
    <xdr:from>
      <xdr:col>5</xdr:col>
      <xdr:colOff>20848</xdr:colOff>
      <xdr:row>2</xdr:row>
      <xdr:rowOff>52549</xdr:rowOff>
    </xdr:from>
    <xdr:to>
      <xdr:col>5</xdr:col>
      <xdr:colOff>371368</xdr:colOff>
      <xdr:row>4</xdr:row>
      <xdr:rowOff>22069</xdr:rowOff>
    </xdr:to>
    <xdr:sp macro="" textlink="">
      <xdr:nvSpPr>
        <xdr:cNvPr id="61" name="Elipse 60"/>
        <xdr:cNvSpPr/>
      </xdr:nvSpPr>
      <xdr:spPr>
        <a:xfrm>
          <a:off x="4887584" y="530596"/>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5</a:t>
          </a:r>
        </a:p>
      </xdr:txBody>
    </xdr:sp>
    <xdr:clientData/>
  </xdr:twoCellAnchor>
  <xdr:twoCellAnchor>
    <xdr:from>
      <xdr:col>3</xdr:col>
      <xdr:colOff>593786</xdr:colOff>
      <xdr:row>6</xdr:row>
      <xdr:rowOff>115090</xdr:rowOff>
    </xdr:from>
    <xdr:to>
      <xdr:col>4</xdr:col>
      <xdr:colOff>60098</xdr:colOff>
      <xdr:row>8</xdr:row>
      <xdr:rowOff>84610</xdr:rowOff>
    </xdr:to>
    <xdr:sp macro="" textlink="">
      <xdr:nvSpPr>
        <xdr:cNvPr id="62" name="Elipse 61"/>
        <xdr:cNvSpPr/>
      </xdr:nvSpPr>
      <xdr:spPr>
        <a:xfrm>
          <a:off x="1528314" y="1355137"/>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6</a:t>
          </a:r>
        </a:p>
      </xdr:txBody>
    </xdr:sp>
    <xdr:clientData/>
  </xdr:twoCellAnchor>
  <xdr:twoCellAnchor>
    <xdr:from>
      <xdr:col>4</xdr:col>
      <xdr:colOff>537714</xdr:colOff>
      <xdr:row>6</xdr:row>
      <xdr:rowOff>123717</xdr:rowOff>
    </xdr:from>
    <xdr:to>
      <xdr:col>4</xdr:col>
      <xdr:colOff>888234</xdr:colOff>
      <xdr:row>8</xdr:row>
      <xdr:rowOff>93237</xdr:rowOff>
    </xdr:to>
    <xdr:sp macro="" textlink="">
      <xdr:nvSpPr>
        <xdr:cNvPr id="63" name="Elipse 62"/>
        <xdr:cNvSpPr/>
      </xdr:nvSpPr>
      <xdr:spPr>
        <a:xfrm>
          <a:off x="2356450" y="1363764"/>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7</a:t>
          </a:r>
        </a:p>
      </xdr:txBody>
    </xdr:sp>
    <xdr:clientData/>
  </xdr:twoCellAnchor>
  <xdr:twoCellAnchor>
    <xdr:from>
      <xdr:col>4</xdr:col>
      <xdr:colOff>1391010</xdr:colOff>
      <xdr:row>6</xdr:row>
      <xdr:rowOff>114372</xdr:rowOff>
    </xdr:from>
    <xdr:to>
      <xdr:col>4</xdr:col>
      <xdr:colOff>1741530</xdr:colOff>
      <xdr:row>8</xdr:row>
      <xdr:rowOff>83892</xdr:rowOff>
    </xdr:to>
    <xdr:sp macro="" textlink="">
      <xdr:nvSpPr>
        <xdr:cNvPr id="64" name="Elipse 63"/>
        <xdr:cNvSpPr/>
      </xdr:nvSpPr>
      <xdr:spPr>
        <a:xfrm>
          <a:off x="3209746" y="1354419"/>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8</a:t>
          </a:r>
        </a:p>
      </xdr:txBody>
    </xdr:sp>
    <xdr:clientData/>
  </xdr:twoCellAnchor>
  <xdr:twoCellAnchor>
    <xdr:from>
      <xdr:col>4</xdr:col>
      <xdr:colOff>2233523</xdr:colOff>
      <xdr:row>6</xdr:row>
      <xdr:rowOff>112215</xdr:rowOff>
    </xdr:from>
    <xdr:to>
      <xdr:col>4</xdr:col>
      <xdr:colOff>2584043</xdr:colOff>
      <xdr:row>8</xdr:row>
      <xdr:rowOff>81735</xdr:rowOff>
    </xdr:to>
    <xdr:sp macro="" textlink="">
      <xdr:nvSpPr>
        <xdr:cNvPr id="65" name="Elipse 64"/>
        <xdr:cNvSpPr/>
      </xdr:nvSpPr>
      <xdr:spPr>
        <a:xfrm>
          <a:off x="4052259" y="1352262"/>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9</a:t>
          </a:r>
        </a:p>
      </xdr:txBody>
    </xdr:sp>
    <xdr:clientData/>
  </xdr:twoCellAnchor>
  <xdr:twoCellAnchor>
    <xdr:from>
      <xdr:col>5</xdr:col>
      <xdr:colOff>31630</xdr:colOff>
      <xdr:row>6</xdr:row>
      <xdr:rowOff>113653</xdr:rowOff>
    </xdr:from>
    <xdr:to>
      <xdr:col>5</xdr:col>
      <xdr:colOff>382150</xdr:colOff>
      <xdr:row>8</xdr:row>
      <xdr:rowOff>83173</xdr:rowOff>
    </xdr:to>
    <xdr:sp macro="" textlink="">
      <xdr:nvSpPr>
        <xdr:cNvPr id="66" name="Elipse 65"/>
        <xdr:cNvSpPr/>
      </xdr:nvSpPr>
      <xdr:spPr>
        <a:xfrm>
          <a:off x="4898366" y="1353700"/>
          <a:ext cx="350520" cy="35052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pt-BR" sz="1200" b="0"/>
            <a:t>0</a:t>
          </a:r>
        </a:p>
      </xdr:txBody>
    </xdr:sp>
    <xdr:clientData/>
  </xdr:twoCellAnchor>
  <mc:AlternateContent xmlns:mc="http://schemas.openxmlformats.org/markup-compatibility/2006">
    <mc:Choice xmlns:a14="http://schemas.microsoft.com/office/drawing/2010/main" Requires="a14">
      <xdr:twoCellAnchor editAs="absolute">
        <xdr:from>
          <xdr:col>4</xdr:col>
          <xdr:colOff>1323975</xdr:colOff>
          <xdr:row>9</xdr:row>
          <xdr:rowOff>152400</xdr:rowOff>
        </xdr:from>
        <xdr:to>
          <xdr:col>4</xdr:col>
          <xdr:colOff>2371725</xdr:colOff>
          <xdr:row>10</xdr:row>
          <xdr:rowOff>161925</xdr:rowOff>
        </xdr:to>
        <xdr:sp macro="" textlink="">
          <xdr:nvSpPr>
            <xdr:cNvPr id="12326" name="Button 38" hidden="1">
              <a:extLst>
                <a:ext uri="{63B3BB69-23CF-44E3-9099-C40C66FF867C}">
                  <a14:compatExt spid="_x0000_s123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Lançar e Ordenar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9</xdr:row>
          <xdr:rowOff>152400</xdr:rowOff>
        </xdr:from>
        <xdr:to>
          <xdr:col>6</xdr:col>
          <xdr:colOff>1162050</xdr:colOff>
          <xdr:row>10</xdr:row>
          <xdr:rowOff>161925</xdr:rowOff>
        </xdr:to>
        <xdr:sp macro="" textlink="">
          <xdr:nvSpPr>
            <xdr:cNvPr id="12327" name="Button 39" hidden="1">
              <a:extLst>
                <a:ext uri="{63B3BB69-23CF-44E3-9099-C40C66FF867C}">
                  <a14:compatExt spid="_x0000_s123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3300"/>
                  </a:solidFill>
                  <a:latin typeface="Calibri"/>
                  <a:cs typeface="Calibri"/>
                </a:rPr>
                <a:t>Marcar PAGO</a:t>
              </a:r>
            </a:p>
          </xdr:txBody>
        </xdr:sp>
        <xdr:clientData fPrintsWithSheet="0"/>
      </xdr:twoCellAnchor>
    </mc:Choice>
    <mc:Fallback/>
  </mc:AlternateContent>
  <xdr:twoCellAnchor editAs="oneCell">
    <xdr:from>
      <xdr:col>5</xdr:col>
      <xdr:colOff>774507</xdr:colOff>
      <xdr:row>7</xdr:row>
      <xdr:rowOff>99680</xdr:rowOff>
    </xdr:from>
    <xdr:to>
      <xdr:col>6</xdr:col>
      <xdr:colOff>186133</xdr:colOff>
      <xdr:row>9</xdr:row>
      <xdr:rowOff>116344</xdr:rowOff>
    </xdr:to>
    <xdr:pic macro="[0]!clube726">
      <xdr:nvPicPr>
        <xdr:cNvPr id="67" name="Imagem 66"/>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649066" y="1534033"/>
          <a:ext cx="364126" cy="397664"/>
        </a:xfrm>
        <a:prstGeom prst="rect">
          <a:avLst/>
        </a:prstGeom>
      </xdr:spPr>
    </xdr:pic>
    <xdr:clientData/>
  </xdr:twoCellAnchor>
  <xdr:twoCellAnchor editAs="absolute">
    <xdr:from>
      <xdr:col>3</xdr:col>
      <xdr:colOff>381000</xdr:colOff>
      <xdr:row>1</xdr:row>
      <xdr:rowOff>11205</xdr:rowOff>
    </xdr:from>
    <xdr:to>
      <xdr:col>5</xdr:col>
      <xdr:colOff>616324</xdr:colOff>
      <xdr:row>9</xdr:row>
      <xdr:rowOff>134470</xdr:rowOff>
    </xdr:to>
    <xdr:sp macro="" textlink="">
      <xdr:nvSpPr>
        <xdr:cNvPr id="4" name="Retângulo 3"/>
        <xdr:cNvSpPr/>
      </xdr:nvSpPr>
      <xdr:spPr>
        <a:xfrm>
          <a:off x="1322294" y="302558"/>
          <a:ext cx="4168589" cy="1647265"/>
        </a:xfrm>
        <a:prstGeom prst="rect">
          <a:avLst/>
        </a:prstGeom>
        <a:solidFill>
          <a:srgbClr val="00B050">
            <a:alpha val="0"/>
          </a:srgb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pt-BR" sz="1200" b="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xdr:colOff>
      <xdr:row>0</xdr:row>
      <xdr:rowOff>286226</xdr:rowOff>
    </xdr:from>
    <xdr:to>
      <xdr:col>2</xdr:col>
      <xdr:colOff>229886</xdr:colOff>
      <xdr:row>5</xdr:row>
      <xdr:rowOff>128352</xdr:rowOff>
    </xdr:to>
    <xdr:pic>
      <xdr:nvPicPr>
        <xdr:cNvPr id="3" name="Imagem 2">
          <a:extLst>
            <a:ext uri="{FF2B5EF4-FFF2-40B4-BE49-F238E27FC236}">
              <a16:creationId xmlns=""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 y="286226"/>
          <a:ext cx="812060" cy="889876"/>
        </a:xfrm>
        <a:prstGeom prst="rect">
          <a:avLst/>
        </a:prstGeom>
      </xdr:spPr>
    </xdr:pic>
    <xdr:clientData/>
  </xdr:twoCellAnchor>
  <xdr:twoCellAnchor editAs="oneCell">
    <xdr:from>
      <xdr:col>4</xdr:col>
      <xdr:colOff>2166031</xdr:colOff>
      <xdr:row>1</xdr:row>
      <xdr:rowOff>37985</xdr:rowOff>
    </xdr:from>
    <xdr:to>
      <xdr:col>6</xdr:col>
      <xdr:colOff>99680</xdr:colOff>
      <xdr:row>4</xdr:row>
      <xdr:rowOff>83807</xdr:rowOff>
    </xdr:to>
    <xdr:pic>
      <xdr:nvPicPr>
        <xdr:cNvPr id="22" name="Imagem 21">
          <a:extLst>
            <a:ext uri="{FF2B5EF4-FFF2-40B4-BE49-F238E27FC236}">
              <a16:creationId xmlns=""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27048" y="325950"/>
          <a:ext cx="1289551" cy="610677"/>
        </a:xfrm>
        <a:prstGeom prst="rect">
          <a:avLst/>
        </a:prstGeom>
      </xdr:spPr>
    </xdr:pic>
    <xdr:clientData/>
  </xdr:twoCellAnchor>
  <xdr:twoCellAnchor>
    <xdr:from>
      <xdr:col>10</xdr:col>
      <xdr:colOff>0</xdr:colOff>
      <xdr:row>71</xdr:row>
      <xdr:rowOff>9023</xdr:rowOff>
    </xdr:from>
    <xdr:to>
      <xdr:col>16</xdr:col>
      <xdr:colOff>0</xdr:colOff>
      <xdr:row>90</xdr:row>
      <xdr:rowOff>175427</xdr:rowOff>
    </xdr:to>
    <xdr:graphicFrame macro="">
      <xdr:nvGraphicFramePr>
        <xdr:cNvPr id="12" name="Gráfico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2200275</xdr:colOff>
          <xdr:row>0</xdr:row>
          <xdr:rowOff>104775</xdr:rowOff>
        </xdr:from>
        <xdr:to>
          <xdr:col>5</xdr:col>
          <xdr:colOff>76200</xdr:colOff>
          <xdr:row>0</xdr:row>
          <xdr:rowOff>228600</xdr:rowOff>
        </xdr:to>
        <xdr:sp macro="" textlink="">
          <xdr:nvSpPr>
            <xdr:cNvPr id="16385" name="TextBoxCDVCodigo" hidden="1">
              <a:extLst>
                <a:ext uri="{63B3BB69-23CF-44E3-9099-C40C66FF867C}">
                  <a14:compatExt spid="_x0000_s16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723900</xdr:colOff>
          <xdr:row>0</xdr:row>
          <xdr:rowOff>28575</xdr:rowOff>
        </xdr:from>
        <xdr:to>
          <xdr:col>4</xdr:col>
          <xdr:colOff>742950</xdr:colOff>
          <xdr:row>0</xdr:row>
          <xdr:rowOff>247650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Fluxo de Caixa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771525</xdr:colOff>
          <xdr:row>0</xdr:row>
          <xdr:rowOff>28575</xdr:rowOff>
        </xdr:from>
        <xdr:to>
          <xdr:col>4</xdr:col>
          <xdr:colOff>1362075</xdr:colOff>
          <xdr:row>0</xdr:row>
          <xdr:rowOff>247650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66CC"/>
                  </a:solidFill>
                  <a:latin typeface="Calibri"/>
                  <a:cs typeface="Calibri"/>
                </a:rPr>
                <a:t>Contas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695325</xdr:colOff>
          <xdr:row>0</xdr:row>
          <xdr:rowOff>28575</xdr:rowOff>
        </xdr:from>
        <xdr:to>
          <xdr:col>6</xdr:col>
          <xdr:colOff>304800</xdr:colOff>
          <xdr:row>0</xdr:row>
          <xdr:rowOff>247650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FF6600"/>
                  </a:solidFill>
                  <a:latin typeface="Calibri"/>
                  <a:cs typeface="Calibri"/>
                </a:rPr>
                <a:t>Relatório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514350</xdr:colOff>
          <xdr:row>0</xdr:row>
          <xdr:rowOff>28575</xdr:rowOff>
        </xdr:from>
        <xdr:to>
          <xdr:col>7</xdr:col>
          <xdr:colOff>257175</xdr:colOff>
          <xdr:row>0</xdr:row>
          <xdr:rowOff>247650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619125</xdr:colOff>
          <xdr:row>0</xdr:row>
          <xdr:rowOff>38100</xdr:rowOff>
        </xdr:from>
        <xdr:to>
          <xdr:col>15</xdr:col>
          <xdr:colOff>209550</xdr:colOff>
          <xdr:row>0</xdr:row>
          <xdr:rowOff>247650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100" b="0" i="0" u="none" strike="noStrike" baseline="0">
                  <a:solidFill>
                    <a:srgbClr val="FF0000"/>
                  </a:solidFill>
                  <a:latin typeface="Calibri"/>
                  <a:cs typeface="Calibri"/>
                </a:rPr>
                <a:t>Fechar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0</xdr:row>
          <xdr:rowOff>38100</xdr:rowOff>
        </xdr:from>
        <xdr:to>
          <xdr:col>14</xdr:col>
          <xdr:colOff>590550</xdr:colOff>
          <xdr:row>0</xdr:row>
          <xdr:rowOff>247650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Salvar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1676400</xdr:colOff>
          <xdr:row>4</xdr:row>
          <xdr:rowOff>142875</xdr:rowOff>
        </xdr:from>
        <xdr:to>
          <xdr:col>4</xdr:col>
          <xdr:colOff>2257425</xdr:colOff>
          <xdr:row>5</xdr:row>
          <xdr:rowOff>152400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Ordenar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1104900</xdr:colOff>
          <xdr:row>4</xdr:row>
          <xdr:rowOff>142875</xdr:rowOff>
        </xdr:from>
        <xdr:to>
          <xdr:col>4</xdr:col>
          <xdr:colOff>1657350</xdr:colOff>
          <xdr:row>5</xdr:row>
          <xdr:rowOff>152400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Lançar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4</xdr:row>
          <xdr:rowOff>142875</xdr:rowOff>
        </xdr:from>
        <xdr:to>
          <xdr:col>4</xdr:col>
          <xdr:colOff>990600</xdr:colOff>
          <xdr:row>5</xdr:row>
          <xdr:rowOff>152400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Limpar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847725</xdr:colOff>
          <xdr:row>4</xdr:row>
          <xdr:rowOff>142875</xdr:rowOff>
        </xdr:from>
        <xdr:to>
          <xdr:col>4</xdr:col>
          <xdr:colOff>438150</xdr:colOff>
          <xdr:row>5</xdr:row>
          <xdr:rowOff>152400</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Hoje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142875</xdr:rowOff>
        </xdr:from>
        <xdr:to>
          <xdr:col>3</xdr:col>
          <xdr:colOff>400050</xdr:colOff>
          <xdr:row>5</xdr:row>
          <xdr:rowOff>152400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6600"/>
                  </a:solidFill>
                  <a:latin typeface="Calibri"/>
                  <a:cs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428625</xdr:colOff>
          <xdr:row>4</xdr:row>
          <xdr:rowOff>142875</xdr:rowOff>
        </xdr:from>
        <xdr:to>
          <xdr:col>3</xdr:col>
          <xdr:colOff>742950</xdr:colOff>
          <xdr:row>5</xdr:row>
          <xdr:rowOff>152400</xdr:rowOff>
        </xdr:to>
        <xdr:sp macro="" textlink="">
          <xdr:nvSpPr>
            <xdr:cNvPr id="16397" name="Button 13"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6600"/>
                  </a:solidFill>
                  <a:latin typeface="Calibri"/>
                  <a:cs typeface="Calibri"/>
                </a:rPr>
                <a:t>Fim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381000</xdr:colOff>
          <xdr:row>0</xdr:row>
          <xdr:rowOff>38100</xdr:rowOff>
        </xdr:from>
        <xdr:to>
          <xdr:col>13</xdr:col>
          <xdr:colOff>990600</xdr:colOff>
          <xdr:row>0</xdr:row>
          <xdr:rowOff>247650</xdr:rowOff>
        </xdr:to>
        <xdr:sp macro="" textlink="">
          <xdr:nvSpPr>
            <xdr:cNvPr id="16402" name="Button 18" hidden="1">
              <a:extLst>
                <a:ext uri="{63B3BB69-23CF-44E3-9099-C40C66FF867C}">
                  <a14:compatExt spid="_x0000_s164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381000</xdr:colOff>
          <xdr:row>0</xdr:row>
          <xdr:rowOff>28575</xdr:rowOff>
        </xdr:from>
        <xdr:to>
          <xdr:col>7</xdr:col>
          <xdr:colOff>1162050</xdr:colOff>
          <xdr:row>0</xdr:row>
          <xdr:rowOff>247650</xdr:rowOff>
        </xdr:to>
        <xdr:sp macro="" textlink="">
          <xdr:nvSpPr>
            <xdr:cNvPr id="16405" name="Button 21" hidden="1">
              <a:extLst>
                <a:ext uri="{63B3BB69-23CF-44E3-9099-C40C66FF867C}">
                  <a14:compatExt spid="_x0000_s164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cheia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28575</xdr:rowOff>
        </xdr:from>
        <xdr:to>
          <xdr:col>8</xdr:col>
          <xdr:colOff>781050</xdr:colOff>
          <xdr:row>0</xdr:row>
          <xdr:rowOff>247650</xdr:rowOff>
        </xdr:to>
        <xdr:sp macro="" textlink="">
          <xdr:nvSpPr>
            <xdr:cNvPr id="16406" name="Button 22" hidden="1">
              <a:extLst>
                <a:ext uri="{63B3BB69-23CF-44E3-9099-C40C66FF867C}">
                  <a14:compatExt spid="_x0000_s164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1390650</xdr:colOff>
          <xdr:row>0</xdr:row>
          <xdr:rowOff>28575</xdr:rowOff>
        </xdr:from>
        <xdr:to>
          <xdr:col>4</xdr:col>
          <xdr:colOff>2009775</xdr:colOff>
          <xdr:row>0</xdr:row>
          <xdr:rowOff>247650</xdr:rowOff>
        </xdr:to>
        <xdr:sp macro="" textlink="">
          <xdr:nvSpPr>
            <xdr:cNvPr id="16407" name="Button 23" hidden="1">
              <a:extLst>
                <a:ext uri="{63B3BB69-23CF-44E3-9099-C40C66FF867C}">
                  <a14:compatExt spid="_x0000_s164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FF0000"/>
                  </a:solidFill>
                  <a:latin typeface="Calibri"/>
                  <a:cs typeface="Calibri"/>
                </a:rPr>
                <a:t>Cartões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2028825</xdr:colOff>
          <xdr:row>0</xdr:row>
          <xdr:rowOff>28575</xdr:rowOff>
        </xdr:from>
        <xdr:to>
          <xdr:col>5</xdr:col>
          <xdr:colOff>657225</xdr:colOff>
          <xdr:row>0</xdr:row>
          <xdr:rowOff>247650</xdr:rowOff>
        </xdr:to>
        <xdr:sp macro="" textlink="">
          <xdr:nvSpPr>
            <xdr:cNvPr id="16408" name="Button 24" hidden="1">
              <a:extLst>
                <a:ext uri="{63B3BB69-23CF-44E3-9099-C40C66FF867C}">
                  <a14:compatExt spid="_x0000_s164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RCDVC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1133475</xdr:colOff>
          <xdr:row>4</xdr:row>
          <xdr:rowOff>152400</xdr:rowOff>
        </xdr:from>
        <xdr:to>
          <xdr:col>9</xdr:col>
          <xdr:colOff>352425</xdr:colOff>
          <xdr:row>5</xdr:row>
          <xdr:rowOff>161925</xdr:rowOff>
        </xdr:to>
        <xdr:sp macro="" textlink="">
          <xdr:nvSpPr>
            <xdr:cNvPr id="16411" name="Button 27" hidden="1">
              <a:extLst>
                <a:ext uri="{63B3BB69-23CF-44E3-9099-C40C66FF867C}">
                  <a14:compatExt spid="_x0000_s164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8080"/>
                  </a:solidFill>
                  <a:latin typeface="Calibri"/>
                  <a:cs typeface="Calibri"/>
                </a:rPr>
                <a:t>Totais por Operadora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95250</xdr:colOff>
          <xdr:row>4</xdr:row>
          <xdr:rowOff>142875</xdr:rowOff>
        </xdr:from>
        <xdr:to>
          <xdr:col>6</xdr:col>
          <xdr:colOff>352425</xdr:colOff>
          <xdr:row>5</xdr:row>
          <xdr:rowOff>152400</xdr:rowOff>
        </xdr:to>
        <xdr:sp macro="" textlink="">
          <xdr:nvSpPr>
            <xdr:cNvPr id="16412" name="Button 28" hidden="1">
              <a:extLst>
                <a:ext uri="{63B3BB69-23CF-44E3-9099-C40C66FF867C}">
                  <a14:compatExt spid="_x0000_s164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0000FF"/>
                  </a:solidFill>
                  <a:latin typeface="Calibri"/>
                  <a:cs typeface="Calibri"/>
                </a:rPr>
                <a:t>Atualizar Lançamentos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828675</xdr:colOff>
          <xdr:row>4</xdr:row>
          <xdr:rowOff>142875</xdr:rowOff>
        </xdr:from>
        <xdr:to>
          <xdr:col>7</xdr:col>
          <xdr:colOff>733425</xdr:colOff>
          <xdr:row>5</xdr:row>
          <xdr:rowOff>152400</xdr:rowOff>
        </xdr:to>
        <xdr:sp macro="" textlink="">
          <xdr:nvSpPr>
            <xdr:cNvPr id="16415" name="Button 31" hidden="1">
              <a:extLst>
                <a:ext uri="{63B3BB69-23CF-44E3-9099-C40C66FF867C}">
                  <a14:compatExt spid="_x0000_s164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0" i="0" u="none" strike="noStrike" baseline="0">
                  <a:solidFill>
                    <a:srgbClr val="FF0000"/>
                  </a:solidFill>
                  <a:latin typeface="Calibri"/>
                  <a:cs typeface="Calibri"/>
                </a:rPr>
                <a:t>Marcar Recebidos</a:t>
              </a:r>
            </a:p>
          </xdr:txBody>
        </xdr:sp>
        <xdr:clientData fPrintsWithSheet="0"/>
      </xdr:twoCellAnchor>
    </mc:Choice>
    <mc:Fallback/>
  </mc:AlternateContent>
  <xdr:twoCellAnchor editAs="oneCell">
    <xdr:from>
      <xdr:col>8</xdr:col>
      <xdr:colOff>946213</xdr:colOff>
      <xdr:row>1</xdr:row>
      <xdr:rowOff>53871</xdr:rowOff>
    </xdr:from>
    <xdr:to>
      <xdr:col>9</xdr:col>
      <xdr:colOff>357839</xdr:colOff>
      <xdr:row>3</xdr:row>
      <xdr:rowOff>57445</xdr:rowOff>
    </xdr:to>
    <xdr:pic macro="[0]!clube726">
      <xdr:nvPicPr>
        <xdr:cNvPr id="26" name="Imagem 25"/>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411155" y="341836"/>
          <a:ext cx="364126" cy="38014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88620</xdr:colOff>
      <xdr:row>3</xdr:row>
      <xdr:rowOff>173753</xdr:rowOff>
    </xdr:from>
    <xdr:to>
      <xdr:col>4</xdr:col>
      <xdr:colOff>219806</xdr:colOff>
      <xdr:row>9</xdr:row>
      <xdr:rowOff>148161</xdr:rowOff>
    </xdr:to>
    <xdr:pic>
      <xdr:nvPicPr>
        <xdr:cNvPr id="2" name="Imagem 1" hidden="1">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00543" y="833176"/>
          <a:ext cx="1073219" cy="115718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447675</xdr:colOff>
          <xdr:row>0</xdr:row>
          <xdr:rowOff>76200</xdr:rowOff>
        </xdr:from>
        <xdr:to>
          <xdr:col>6</xdr:col>
          <xdr:colOff>495300</xdr:colOff>
          <xdr:row>0</xdr:row>
          <xdr:rowOff>133350</xdr:rowOff>
        </xdr:to>
        <xdr:sp macro="" textlink="">
          <xdr:nvSpPr>
            <xdr:cNvPr id="9280" name="tbConta" hidden="1">
              <a:extLst>
                <a:ext uri="{63B3BB69-23CF-44E3-9099-C40C66FF867C}">
                  <a14:compatExt spid="_x0000_s9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2867025</xdr:colOff>
          <xdr:row>0</xdr:row>
          <xdr:rowOff>66675</xdr:rowOff>
        </xdr:from>
        <xdr:to>
          <xdr:col>4</xdr:col>
          <xdr:colOff>2905125</xdr:colOff>
          <xdr:row>0</xdr:row>
          <xdr:rowOff>114300</xdr:rowOff>
        </xdr:to>
        <xdr:sp macro="" textlink="">
          <xdr:nvSpPr>
            <xdr:cNvPr id="9275" name="tbSelRel" hidden="1">
              <a:extLst>
                <a:ext uri="{63B3BB69-23CF-44E3-9099-C40C66FF867C}">
                  <a14:compatExt spid="_x0000_s9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0</xdr:row>
          <xdr:rowOff>38100</xdr:rowOff>
        </xdr:from>
        <xdr:to>
          <xdr:col>4</xdr:col>
          <xdr:colOff>704850</xdr:colOff>
          <xdr:row>0</xdr:row>
          <xdr:rowOff>57150</xdr:rowOff>
        </xdr:to>
        <xdr:sp macro="" textlink="">
          <xdr:nvSpPr>
            <xdr:cNvPr id="9261" name="tbFinal" hidden="1">
              <a:extLst>
                <a:ext uri="{63B3BB69-23CF-44E3-9099-C40C66FF867C}">
                  <a14:compatExt spid="_x0000_s9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1152525</xdr:colOff>
          <xdr:row>0</xdr:row>
          <xdr:rowOff>9525</xdr:rowOff>
        </xdr:from>
        <xdr:to>
          <xdr:col>1</xdr:col>
          <xdr:colOff>1162050</xdr:colOff>
          <xdr:row>0</xdr:row>
          <xdr:rowOff>19050</xdr:rowOff>
        </xdr:to>
        <xdr:sp macro="" textlink="">
          <xdr:nvSpPr>
            <xdr:cNvPr id="9260" name="tbInicio" hidden="1">
              <a:extLst>
                <a:ext uri="{63B3BB69-23CF-44E3-9099-C40C66FF867C}">
                  <a14:compatExt spid="_x0000_s9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104775</xdr:colOff>
          <xdr:row>0</xdr:row>
          <xdr:rowOff>38100</xdr:rowOff>
        </xdr:from>
        <xdr:to>
          <xdr:col>8</xdr:col>
          <xdr:colOff>685800</xdr:colOff>
          <xdr:row>0</xdr:row>
          <xdr:rowOff>247650</xdr:rowOff>
        </xdr:to>
        <xdr:sp macro="" textlink="">
          <xdr:nvSpPr>
            <xdr:cNvPr id="9226" name="Button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8000"/>
                  </a:solidFill>
                  <a:latin typeface="Calibri"/>
                  <a:cs typeface="Calibri"/>
                </a:rPr>
                <a:t>Salvar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723900</xdr:colOff>
          <xdr:row>0</xdr:row>
          <xdr:rowOff>38100</xdr:rowOff>
        </xdr:from>
        <xdr:to>
          <xdr:col>8</xdr:col>
          <xdr:colOff>1333500</xdr:colOff>
          <xdr:row>0</xdr:row>
          <xdr:rowOff>247650</xdr:rowOff>
        </xdr:to>
        <xdr:sp macro="" textlink="">
          <xdr:nvSpPr>
            <xdr:cNvPr id="9227" name="Button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FF0000"/>
                  </a:solidFill>
                  <a:latin typeface="Calibri"/>
                  <a:cs typeface="Calibri"/>
                </a:rPr>
                <a:t>Fechar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114300</xdr:colOff>
          <xdr:row>1</xdr:row>
          <xdr:rowOff>76200</xdr:rowOff>
        </xdr:from>
        <xdr:to>
          <xdr:col>6</xdr:col>
          <xdr:colOff>781050</xdr:colOff>
          <xdr:row>2</xdr:row>
          <xdr:rowOff>95250</xdr:rowOff>
        </xdr:to>
        <xdr:sp macro="" textlink="">
          <xdr:nvSpPr>
            <xdr:cNvPr id="9262" name="Button 46" hidden="1">
              <a:extLst>
                <a:ext uri="{63B3BB69-23CF-44E3-9099-C40C66FF867C}">
                  <a14:compatExt spid="_x0000_s92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2514600</xdr:colOff>
          <xdr:row>1</xdr:row>
          <xdr:rowOff>76200</xdr:rowOff>
        </xdr:from>
        <xdr:to>
          <xdr:col>5</xdr:col>
          <xdr:colOff>66675</xdr:colOff>
          <xdr:row>2</xdr:row>
          <xdr:rowOff>95250</xdr:rowOff>
        </xdr:to>
        <xdr:sp macro="" textlink="">
          <xdr:nvSpPr>
            <xdr:cNvPr id="9263" name="Button 47" hidden="1">
              <a:extLst>
                <a:ext uri="{63B3BB69-23CF-44E3-9099-C40C66FF867C}">
                  <a14:compatExt spid="_x0000_s92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495300</xdr:colOff>
          <xdr:row>1</xdr:row>
          <xdr:rowOff>76200</xdr:rowOff>
        </xdr:from>
        <xdr:to>
          <xdr:col>6</xdr:col>
          <xdr:colOff>85725</xdr:colOff>
          <xdr:row>2</xdr:row>
          <xdr:rowOff>95250</xdr:rowOff>
        </xdr:to>
        <xdr:sp macro="" textlink="">
          <xdr:nvSpPr>
            <xdr:cNvPr id="9276" name="Button 60" hidden="1">
              <a:extLst>
                <a:ext uri="{63B3BB69-23CF-44E3-9099-C40C66FF867C}">
                  <a14:compatExt spid="_x0000_s92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Pre-Visualizar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1238250</xdr:colOff>
          <xdr:row>0</xdr:row>
          <xdr:rowOff>38100</xdr:rowOff>
        </xdr:from>
        <xdr:to>
          <xdr:col>8</xdr:col>
          <xdr:colOff>66675</xdr:colOff>
          <xdr:row>0</xdr:row>
          <xdr:rowOff>247650</xdr:rowOff>
        </xdr:to>
        <xdr:sp macro="" textlink="">
          <xdr:nvSpPr>
            <xdr:cNvPr id="9282" name="Button 66" hidden="1">
              <a:extLst>
                <a:ext uri="{63B3BB69-23CF-44E3-9099-C40C66FF867C}">
                  <a14:compatExt spid="_x0000_s92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485775</xdr:colOff>
          <xdr:row>1</xdr:row>
          <xdr:rowOff>76200</xdr:rowOff>
        </xdr:from>
        <xdr:to>
          <xdr:col>4</xdr:col>
          <xdr:colOff>666750</xdr:colOff>
          <xdr:row>2</xdr:row>
          <xdr:rowOff>95250</xdr:rowOff>
        </xdr:to>
        <xdr:sp macro="" textlink="">
          <xdr:nvSpPr>
            <xdr:cNvPr id="9284" name="Button 68" hidden="1">
              <a:extLst>
                <a:ext uri="{63B3BB69-23CF-44E3-9099-C40C66FF867C}">
                  <a14:compatExt spid="_x0000_s92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Gerar Relatório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704850</xdr:colOff>
          <xdr:row>1</xdr:row>
          <xdr:rowOff>76200</xdr:rowOff>
        </xdr:from>
        <xdr:to>
          <xdr:col>4</xdr:col>
          <xdr:colOff>1924050</xdr:colOff>
          <xdr:row>2</xdr:row>
          <xdr:rowOff>95250</xdr:rowOff>
        </xdr:to>
        <xdr:sp macro="" textlink="">
          <xdr:nvSpPr>
            <xdr:cNvPr id="9286" name="Button 70" hidden="1">
              <a:extLst>
                <a:ext uri="{63B3BB69-23CF-44E3-9099-C40C66FF867C}">
                  <a14:compatExt spid="_x0000_s92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Limpar Relatório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57150</xdr:colOff>
          <xdr:row>0</xdr:row>
          <xdr:rowOff>38100</xdr:rowOff>
        </xdr:from>
        <xdr:to>
          <xdr:col>3</xdr:col>
          <xdr:colOff>657225</xdr:colOff>
          <xdr:row>0</xdr:row>
          <xdr:rowOff>247650</xdr:rowOff>
        </xdr:to>
        <xdr:sp macro="" textlink="">
          <xdr:nvSpPr>
            <xdr:cNvPr id="9291" name="Button 75" hidden="1">
              <a:extLst>
                <a:ext uri="{63B3BB69-23CF-44E3-9099-C40C66FF867C}">
                  <a14:compatExt spid="_x0000_s92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Fluxo de Caixa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0</xdr:row>
          <xdr:rowOff>38100</xdr:rowOff>
        </xdr:from>
        <xdr:to>
          <xdr:col>4</xdr:col>
          <xdr:colOff>333375</xdr:colOff>
          <xdr:row>0</xdr:row>
          <xdr:rowOff>247650</xdr:rowOff>
        </xdr:to>
        <xdr:sp macro="" textlink="">
          <xdr:nvSpPr>
            <xdr:cNvPr id="9292" name="Button 76" hidden="1">
              <a:extLst>
                <a:ext uri="{63B3BB69-23CF-44E3-9099-C40C66FF867C}">
                  <a14:compatExt spid="_x0000_s9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66CC"/>
                  </a:solidFill>
                  <a:latin typeface="Calibri"/>
                  <a:cs typeface="Calibri"/>
                </a:rPr>
                <a:t>Contas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1933575</xdr:colOff>
          <xdr:row>0</xdr:row>
          <xdr:rowOff>38100</xdr:rowOff>
        </xdr:from>
        <xdr:to>
          <xdr:col>4</xdr:col>
          <xdr:colOff>2628900</xdr:colOff>
          <xdr:row>0</xdr:row>
          <xdr:rowOff>247650</xdr:rowOff>
        </xdr:to>
        <xdr:sp macro="" textlink="">
          <xdr:nvSpPr>
            <xdr:cNvPr id="9293" name="Button 77" hidden="1">
              <a:extLst>
                <a:ext uri="{63B3BB69-23CF-44E3-9099-C40C66FF867C}">
                  <a14:compatExt spid="_x0000_s9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FF6600"/>
                  </a:solidFill>
                  <a:latin typeface="Calibri"/>
                  <a:cs typeface="Calibri"/>
                </a:rPr>
                <a:t>Relatório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2828925</xdr:colOff>
          <xdr:row>0</xdr:row>
          <xdr:rowOff>38100</xdr:rowOff>
        </xdr:from>
        <xdr:to>
          <xdr:col>5</xdr:col>
          <xdr:colOff>361950</xdr:colOff>
          <xdr:row>0</xdr:row>
          <xdr:rowOff>247650</xdr:rowOff>
        </xdr:to>
        <xdr:sp macro="" textlink="">
          <xdr:nvSpPr>
            <xdr:cNvPr id="9294" name="Button 78" hidden="1">
              <a:extLst>
                <a:ext uri="{63B3BB69-23CF-44E3-9099-C40C66FF867C}">
                  <a14:compatExt spid="_x0000_s92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38100</xdr:rowOff>
        </xdr:from>
        <xdr:to>
          <xdr:col>5</xdr:col>
          <xdr:colOff>1276350</xdr:colOff>
          <xdr:row>0</xdr:row>
          <xdr:rowOff>247650</xdr:rowOff>
        </xdr:to>
        <xdr:sp macro="" textlink="">
          <xdr:nvSpPr>
            <xdr:cNvPr id="9295" name="Button 79" hidden="1">
              <a:extLst>
                <a:ext uri="{63B3BB69-23CF-44E3-9099-C40C66FF867C}">
                  <a14:compatExt spid="_x0000_s92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cheia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1295400</xdr:colOff>
          <xdr:row>0</xdr:row>
          <xdr:rowOff>38100</xdr:rowOff>
        </xdr:from>
        <xdr:to>
          <xdr:col>6</xdr:col>
          <xdr:colOff>704850</xdr:colOff>
          <xdr:row>0</xdr:row>
          <xdr:rowOff>247650</xdr:rowOff>
        </xdr:to>
        <xdr:sp macro="" textlink="">
          <xdr:nvSpPr>
            <xdr:cNvPr id="9296" name="Button 80" hidden="1">
              <a:extLst>
                <a:ext uri="{63B3BB69-23CF-44E3-9099-C40C66FF867C}">
                  <a14:compatExt spid="_x0000_s92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0</xdr:row>
          <xdr:rowOff>38100</xdr:rowOff>
        </xdr:from>
        <xdr:to>
          <xdr:col>4</xdr:col>
          <xdr:colOff>971550</xdr:colOff>
          <xdr:row>0</xdr:row>
          <xdr:rowOff>247650</xdr:rowOff>
        </xdr:to>
        <xdr:sp macro="" textlink="">
          <xdr:nvSpPr>
            <xdr:cNvPr id="9297" name="Button 81" hidden="1">
              <a:extLst>
                <a:ext uri="{63B3BB69-23CF-44E3-9099-C40C66FF867C}">
                  <a14:compatExt spid="_x0000_s92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FF0000"/>
                  </a:solidFill>
                  <a:latin typeface="Calibri"/>
                  <a:cs typeface="Calibri"/>
                </a:rPr>
                <a:t>Cartões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1009650</xdr:colOff>
          <xdr:row>0</xdr:row>
          <xdr:rowOff>38100</xdr:rowOff>
        </xdr:from>
        <xdr:to>
          <xdr:col>4</xdr:col>
          <xdr:colOff>1914525</xdr:colOff>
          <xdr:row>0</xdr:row>
          <xdr:rowOff>247650</xdr:rowOff>
        </xdr:to>
        <xdr:sp macro="" textlink="">
          <xdr:nvSpPr>
            <xdr:cNvPr id="9298" name="Button 82" hidden="1">
              <a:extLst>
                <a:ext uri="{63B3BB69-23CF-44E3-9099-C40C66FF867C}">
                  <a14:compatExt spid="_x0000_s92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RCDVC</a:t>
              </a:r>
            </a:p>
          </xdr:txBody>
        </xdr:sp>
        <xdr:clientData fPrintsWithSheet="0"/>
      </xdr:twoCellAnchor>
    </mc:Choice>
    <mc:Fallback/>
  </mc:AlternateContent>
  <xdr:twoCellAnchor editAs="oneCell">
    <xdr:from>
      <xdr:col>3</xdr:col>
      <xdr:colOff>155299</xdr:colOff>
      <xdr:row>4</xdr:row>
      <xdr:rowOff>31059</xdr:rowOff>
    </xdr:from>
    <xdr:to>
      <xdr:col>4</xdr:col>
      <xdr:colOff>83184</xdr:colOff>
      <xdr:row>9</xdr:row>
      <xdr:rowOff>53230</xdr:rowOff>
    </xdr:to>
    <xdr:pic>
      <xdr:nvPicPr>
        <xdr:cNvPr id="23" name="Imagem 22">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46413" y="931793"/>
          <a:ext cx="870032" cy="953964"/>
        </a:xfrm>
        <a:prstGeom prst="rect">
          <a:avLst/>
        </a:prstGeom>
      </xdr:spPr>
    </xdr:pic>
    <xdr:clientData/>
  </xdr:twoCellAnchor>
  <xdr:twoCellAnchor editAs="oneCell">
    <xdr:from>
      <xdr:col>6</xdr:col>
      <xdr:colOff>942474</xdr:colOff>
      <xdr:row>1</xdr:row>
      <xdr:rowOff>0</xdr:rowOff>
    </xdr:from>
    <xdr:to>
      <xdr:col>6</xdr:col>
      <xdr:colOff>1306600</xdr:colOff>
      <xdr:row>3</xdr:row>
      <xdr:rowOff>12234</xdr:rowOff>
    </xdr:to>
    <xdr:pic macro="[0]!clube726">
      <xdr:nvPicPr>
        <xdr:cNvPr id="24" name="Imagem 2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432132" y="290763"/>
          <a:ext cx="364126" cy="3932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23195</xdr:colOff>
      <xdr:row>1</xdr:row>
      <xdr:rowOff>10704</xdr:rowOff>
    </xdr:from>
    <xdr:to>
      <xdr:col>0</xdr:col>
      <xdr:colOff>357740</xdr:colOff>
      <xdr:row>2</xdr:row>
      <xdr:rowOff>175354</xdr:rowOff>
    </xdr:to>
    <xdr:pic>
      <xdr:nvPicPr>
        <xdr:cNvPr id="2" name="Imagem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tretch>
          <a:fillRect/>
        </a:stretch>
      </xdr:blipFill>
      <xdr:spPr>
        <a:xfrm>
          <a:off x="23195" y="292926"/>
          <a:ext cx="334545" cy="35867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1381125</xdr:colOff>
          <xdr:row>0</xdr:row>
          <xdr:rowOff>38100</xdr:rowOff>
        </xdr:from>
        <xdr:to>
          <xdr:col>12</xdr:col>
          <xdr:colOff>66675</xdr:colOff>
          <xdr:row>0</xdr:row>
          <xdr:rowOff>238125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100" b="0" i="0" u="none" strike="noStrike" baseline="0">
                  <a:solidFill>
                    <a:srgbClr val="FF0000"/>
                  </a:solidFill>
                  <a:latin typeface="Calibri"/>
                  <a:cs typeface="Calibri"/>
                </a:rPr>
                <a:t>Fechar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38100</xdr:rowOff>
        </xdr:from>
        <xdr:to>
          <xdr:col>11</xdr:col>
          <xdr:colOff>1352550</xdr:colOff>
          <xdr:row>0</xdr:row>
          <xdr:rowOff>238125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Salvar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123825</xdr:colOff>
          <xdr:row>0</xdr:row>
          <xdr:rowOff>38100</xdr:rowOff>
        </xdr:from>
        <xdr:to>
          <xdr:col>11</xdr:col>
          <xdr:colOff>723900</xdr:colOff>
          <xdr:row>0</xdr:row>
          <xdr:rowOff>238125</xdr:rowOff>
        </xdr:to>
        <xdr:sp macro="" textlink="">
          <xdr:nvSpPr>
            <xdr:cNvPr id="10252" name="Button 12" hidden="1">
              <a:extLst>
                <a:ext uri="{63B3BB69-23CF-44E3-9099-C40C66FF867C}">
                  <a14:compatExt spid="_x0000_s102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Backup</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1</xdr:row>
          <xdr:rowOff>76200</xdr:rowOff>
        </xdr:from>
        <xdr:to>
          <xdr:col>11</xdr:col>
          <xdr:colOff>666750</xdr:colOff>
          <xdr:row>2</xdr:row>
          <xdr:rowOff>123825</xdr:rowOff>
        </xdr:to>
        <xdr:sp macro="" textlink="">
          <xdr:nvSpPr>
            <xdr:cNvPr id="10254" name="Button 14" hidden="1">
              <a:extLst>
                <a:ext uri="{63B3BB69-23CF-44E3-9099-C40C66FF867C}">
                  <a14:compatExt spid="_x0000_s102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pt-BR" sz="1400" b="0" i="0" u="none" strike="noStrike" baseline="0">
                  <a:solidFill>
                    <a:srgbClr val="0000FF"/>
                  </a:solidFill>
                  <a:latin typeface="Calibri"/>
                  <a:cs typeface="Calibri"/>
                </a:rPr>
                <a:t>Agradecimentos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895350</xdr:colOff>
          <xdr:row>0</xdr:row>
          <xdr:rowOff>38100</xdr:rowOff>
        </xdr:from>
        <xdr:to>
          <xdr:col>2</xdr:col>
          <xdr:colOff>1800225</xdr:colOff>
          <xdr:row>0</xdr:row>
          <xdr:rowOff>247650</xdr:rowOff>
        </xdr:to>
        <xdr:sp macro="" textlink="">
          <xdr:nvSpPr>
            <xdr:cNvPr id="10258" name="Button 18" hidden="1">
              <a:extLst>
                <a:ext uri="{63B3BB69-23CF-44E3-9099-C40C66FF867C}">
                  <a14:compatExt spid="_x0000_s102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8000"/>
                  </a:solidFill>
                  <a:latin typeface="Calibri"/>
                  <a:cs typeface="Calibri"/>
                </a:rPr>
                <a:t>Fluxo de Caixa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1828800</xdr:colOff>
          <xdr:row>0</xdr:row>
          <xdr:rowOff>38100</xdr:rowOff>
        </xdr:from>
        <xdr:to>
          <xdr:col>3</xdr:col>
          <xdr:colOff>38100</xdr:colOff>
          <xdr:row>0</xdr:row>
          <xdr:rowOff>247650</xdr:rowOff>
        </xdr:to>
        <xdr:sp macro="" textlink="">
          <xdr:nvSpPr>
            <xdr:cNvPr id="10259" name="Button 19" hidden="1">
              <a:extLst>
                <a:ext uri="{63B3BB69-23CF-44E3-9099-C40C66FF867C}">
                  <a14:compatExt spid="_x0000_s102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66CC"/>
                  </a:solidFill>
                  <a:latin typeface="Calibri"/>
                  <a:cs typeface="Calibri"/>
                </a:rPr>
                <a:t>Contas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209550</xdr:colOff>
          <xdr:row>0</xdr:row>
          <xdr:rowOff>38100</xdr:rowOff>
        </xdr:from>
        <xdr:to>
          <xdr:col>5</xdr:col>
          <xdr:colOff>904875</xdr:colOff>
          <xdr:row>0</xdr:row>
          <xdr:rowOff>247650</xdr:rowOff>
        </xdr:to>
        <xdr:sp macro="" textlink="">
          <xdr:nvSpPr>
            <xdr:cNvPr id="10260" name="Button 20" hidden="1">
              <a:extLst>
                <a:ext uri="{63B3BB69-23CF-44E3-9099-C40C66FF867C}">
                  <a14:compatExt spid="_x0000_s102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FF6600"/>
                  </a:solidFill>
                  <a:latin typeface="Calibri"/>
                  <a:cs typeface="Calibri"/>
                </a:rPr>
                <a:t>Relatório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0</xdr:row>
          <xdr:rowOff>38100</xdr:rowOff>
        </xdr:from>
        <xdr:to>
          <xdr:col>7</xdr:col>
          <xdr:colOff>657225</xdr:colOff>
          <xdr:row>0</xdr:row>
          <xdr:rowOff>247650</xdr:rowOff>
        </xdr:to>
        <xdr:sp macro="" textlink="">
          <xdr:nvSpPr>
            <xdr:cNvPr id="10261" name="Button 21" hidden="1">
              <a:extLst>
                <a:ext uri="{63B3BB69-23CF-44E3-9099-C40C66FF867C}">
                  <a14:compatExt spid="_x0000_s102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809625</xdr:colOff>
          <xdr:row>0</xdr:row>
          <xdr:rowOff>38100</xdr:rowOff>
        </xdr:from>
        <xdr:to>
          <xdr:col>7</xdr:col>
          <xdr:colOff>1571625</xdr:colOff>
          <xdr:row>0</xdr:row>
          <xdr:rowOff>247650</xdr:rowOff>
        </xdr:to>
        <xdr:sp macro="" textlink="">
          <xdr:nvSpPr>
            <xdr:cNvPr id="10262" name="Button 22" hidden="1">
              <a:extLst>
                <a:ext uri="{63B3BB69-23CF-44E3-9099-C40C66FF867C}">
                  <a14:compatExt spid="_x0000_s102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cheia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1590675</xdr:colOff>
          <xdr:row>0</xdr:row>
          <xdr:rowOff>38100</xdr:rowOff>
        </xdr:from>
        <xdr:to>
          <xdr:col>9</xdr:col>
          <xdr:colOff>285750</xdr:colOff>
          <xdr:row>0</xdr:row>
          <xdr:rowOff>247650</xdr:rowOff>
        </xdr:to>
        <xdr:sp macro="" textlink="">
          <xdr:nvSpPr>
            <xdr:cNvPr id="10263" name="Button 23" hidden="1">
              <a:extLst>
                <a:ext uri="{63B3BB69-23CF-44E3-9099-C40C66FF867C}">
                  <a14:compatExt spid="_x0000_s102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FF"/>
                  </a:solidFill>
                  <a:latin typeface="Calibri"/>
                  <a:cs typeface="Calibri"/>
                </a:rPr>
                <a:t>Tela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0</xdr:row>
          <xdr:rowOff>38100</xdr:rowOff>
        </xdr:from>
        <xdr:to>
          <xdr:col>3</xdr:col>
          <xdr:colOff>676275</xdr:colOff>
          <xdr:row>0</xdr:row>
          <xdr:rowOff>247650</xdr:rowOff>
        </xdr:to>
        <xdr:sp macro="" textlink="">
          <xdr:nvSpPr>
            <xdr:cNvPr id="10264" name="Button 24" hidden="1">
              <a:extLst>
                <a:ext uri="{63B3BB69-23CF-44E3-9099-C40C66FF867C}">
                  <a14:compatExt spid="_x0000_s102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FF0000"/>
                  </a:solidFill>
                  <a:latin typeface="Calibri"/>
                  <a:cs typeface="Calibri"/>
                </a:rPr>
                <a:t>Cartões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38100</xdr:rowOff>
        </xdr:from>
        <xdr:to>
          <xdr:col>5</xdr:col>
          <xdr:colOff>171450</xdr:colOff>
          <xdr:row>0</xdr:row>
          <xdr:rowOff>247650</xdr:rowOff>
        </xdr:to>
        <xdr:sp macro="" textlink="">
          <xdr:nvSpPr>
            <xdr:cNvPr id="10265" name="Button 25" hidden="1">
              <a:extLst>
                <a:ext uri="{63B3BB69-23CF-44E3-9099-C40C66FF867C}">
                  <a14:compatExt spid="_x0000_s10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0" i="0" u="none" strike="noStrike" baseline="0">
                  <a:solidFill>
                    <a:srgbClr val="0000FF"/>
                  </a:solidFill>
                  <a:latin typeface="Calibri"/>
                  <a:cs typeface="Calibri"/>
                </a:rPr>
                <a:t>RCDVC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1</xdr:row>
          <xdr:rowOff>76200</xdr:rowOff>
        </xdr:from>
        <xdr:to>
          <xdr:col>12</xdr:col>
          <xdr:colOff>76200</xdr:colOff>
          <xdr:row>2</xdr:row>
          <xdr:rowOff>123825</xdr:rowOff>
        </xdr:to>
        <xdr:sp macro="" textlink="">
          <xdr:nvSpPr>
            <xdr:cNvPr id="10266" name="Button 26" hidden="1">
              <a:extLst>
                <a:ext uri="{63B3BB69-23CF-44E3-9099-C40C66FF867C}">
                  <a14:compatExt spid="_x0000_s102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pt-BR" sz="1400" b="0" i="0" u="none" strike="noStrike" baseline="0">
                  <a:solidFill>
                    <a:srgbClr val="FF0000"/>
                  </a:solidFill>
                  <a:latin typeface="Calibri"/>
                  <a:cs typeface="Calibri"/>
                </a:rPr>
                <a:t>Importar CSV</a:t>
              </a:r>
            </a:p>
          </xdr:txBody>
        </xdr:sp>
        <xdr:clientData fPrintsWithSheet="0"/>
      </xdr:twoCellAnchor>
    </mc:Choice>
    <mc:Fallback/>
  </mc:AlternateContent>
  <xdr:twoCellAnchor editAs="oneCell">
    <xdr:from>
      <xdr:col>7</xdr:col>
      <xdr:colOff>1407126</xdr:colOff>
      <xdr:row>1</xdr:row>
      <xdr:rowOff>8739</xdr:rowOff>
    </xdr:from>
    <xdr:to>
      <xdr:col>7</xdr:col>
      <xdr:colOff>1771252</xdr:colOff>
      <xdr:row>3</xdr:row>
      <xdr:rowOff>17478</xdr:rowOff>
    </xdr:to>
    <xdr:pic macro="[0]!clube726">
      <xdr:nvPicPr>
        <xdr:cNvPr id="16" name="Imagem 1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66805" y="297111"/>
          <a:ext cx="364126" cy="39323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28575</xdr:colOff>
          <xdr:row>0</xdr:row>
          <xdr:rowOff>28575</xdr:rowOff>
        </xdr:from>
        <xdr:to>
          <xdr:col>2</xdr:col>
          <xdr:colOff>409575</xdr:colOff>
          <xdr:row>0</xdr:row>
          <xdr:rowOff>209550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0" i="0" u="none" strike="noStrike" baseline="0">
                  <a:solidFill>
                    <a:srgbClr val="000000"/>
                  </a:solidFill>
                  <a:latin typeface="Calibri"/>
                  <a:cs typeface="Calibri"/>
                </a:rPr>
                <a:t>Configurações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Valdenisio\Desktop\VIDEO-AULA\FLUXO%20DE%20CAIXA%20PESSO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INEL"/>
      <sheetName val="CONFIG"/>
      <sheetName val="DADOS"/>
    </sheetNames>
    <sheetDataSet>
      <sheetData sheetId="0">
        <row r="1">
          <cell r="D1" t="str">
            <v>Fluxo de Caixa da Família Silva 2015</v>
          </cell>
        </row>
      </sheetData>
      <sheetData sheetId="1"/>
      <sheetData sheetId="2" refreshError="1"/>
    </sheetDataSet>
  </externalBook>
</externalLink>
</file>

<file path=xl/tables/table1.xml><?xml version="1.0" encoding="utf-8"?>
<table xmlns="http://schemas.openxmlformats.org/spreadsheetml/2006/main" id="1" name="tblAnos" displayName="tblAnos" ref="F27:F39" totalsRowShown="0" headerRowDxfId="18" dataDxfId="17">
  <autoFilter ref="F27:F39"/>
  <sortState ref="F25:F31">
    <sortCondition ref="F9"/>
  </sortState>
  <tableColumns count="1">
    <tableColumn id="1" name="ANO" dataDxfId="16"/>
  </tableColumns>
  <tableStyleInfo name="TableStyleMedium13" showFirstColumn="0" showLastColumn="0" showRowStripes="1" showColumnStripes="0"/>
</table>
</file>

<file path=xl/tables/table2.xml><?xml version="1.0" encoding="utf-8"?>
<table xmlns="http://schemas.openxmlformats.org/spreadsheetml/2006/main" id="2" name="tblMesesDoAno" displayName="tblMesesDoAno" ref="F41:F53" totalsRowShown="0" headerRowDxfId="15" dataDxfId="14">
  <autoFilter ref="F41:F53"/>
  <tableColumns count="1">
    <tableColumn id="1" name="MESES" dataDxfId="13"/>
  </tableColumns>
  <tableStyleInfo name="TableStyleMedium13" showFirstColumn="0" showLastColumn="0" showRowStripes="1" showColumnStripes="0"/>
</table>
</file>

<file path=xl/tables/table3.xml><?xml version="1.0" encoding="utf-8"?>
<table xmlns="http://schemas.openxmlformats.org/spreadsheetml/2006/main" id="20" name="ConfigContas" displayName="ConfigContas" ref="H50:I62" totalsRowShown="0">
  <autoFilter ref="H50:I62"/>
  <sortState ref="H51:I62">
    <sortCondition ref="I50:I62"/>
  </sortState>
  <tableColumns count="2">
    <tableColumn id="1" name="Nome das Contas"/>
    <tableColumn id="2" name="Coluna1"/>
  </tableColumns>
  <tableStyleInfo name="TableStyleMedium9" showFirstColumn="0" showLastColumn="0" showRowStripes="1" showColumnStripes="0"/>
</table>
</file>

<file path=xl/tables/table4.xml><?xml version="1.0" encoding="utf-8"?>
<table xmlns="http://schemas.openxmlformats.org/spreadsheetml/2006/main" id="21" name="ConfigCartoes" displayName="ConfigCartoes" ref="B6:D16" totalsRowShown="0">
  <autoFilter ref="B6:D16"/>
  <tableColumns count="3">
    <tableColumn id="1" name="Dia"/>
    <tableColumn id="2" name="Cartão"/>
    <tableColumn id="3" name="Limite" dataDxfId="12"/>
  </tableColumns>
  <tableStyleInfo name="TableStyleMedium9" showFirstColumn="0" showLastColumn="0" showRowStripes="1" showColumnStripes="0"/>
</table>
</file>

<file path=xl/tables/table5.xml><?xml version="1.0" encoding="utf-8"?>
<table xmlns="http://schemas.openxmlformats.org/spreadsheetml/2006/main" id="23" name="Feriados" displayName="Feriados" ref="F5:F25" totalsRowShown="0" headerRowDxfId="11" dataDxfId="10">
  <autoFilter ref="F5:F25"/>
  <sortState ref="F5:F17">
    <sortCondition ref="F38"/>
  </sortState>
  <tableColumns count="1">
    <tableColumn id="1" name="Feriádos" dataDxfId="9"/>
  </tableColumns>
  <tableStyleInfo name="TableStyleMedium9" showFirstColumn="0" showLastColumn="0" showRowStripes="1" showColumnStripes="0"/>
</table>
</file>

<file path=xl/tables/table6.xml><?xml version="1.0" encoding="utf-8"?>
<table xmlns="http://schemas.openxmlformats.org/spreadsheetml/2006/main" id="24" name="ConfigLancamentos" displayName="ConfigLancamentos" ref="H39:H47" totalsRowShown="0">
  <autoFilter ref="H39:H47"/>
  <tableColumns count="1">
    <tableColumn id="1" name="Tipo de Lançamentos"/>
  </tableColumns>
  <tableStyleInfo name="TableStyleDark2" showFirstColumn="0" showLastColumn="0" showRowStripes="1" showColumnStripes="0"/>
</table>
</file>

<file path=xl/tables/table7.xml><?xml version="1.0" encoding="utf-8"?>
<table xmlns="http://schemas.openxmlformats.org/spreadsheetml/2006/main" id="22" name="Recebiveis" displayName="Recebiveis" ref="B26:D44" totalsRowShown="0">
  <autoFilter ref="B26:D44"/>
  <tableColumns count="3">
    <tableColumn id="1" name="Prazo" dataDxfId="8"/>
    <tableColumn id="2" name="Receber CDV"/>
    <tableColumn id="3" name="Taxa" dataDxfId="7"/>
  </tableColumns>
  <tableStyleInfo name="TableStyleMedium9" showFirstColumn="0" showLastColumn="0" showRowStripes="1" showColumnStripes="0"/>
</table>
</file>

<file path=xl/tables/table8.xml><?xml version="1.0" encoding="utf-8"?>
<table xmlns="http://schemas.openxmlformats.org/spreadsheetml/2006/main" id="27" name="ConfigValorFixo" displayName="ConfigValorFixo" ref="B47:D107" totalsRowShown="0">
  <autoFilter ref="B47:D107"/>
  <tableColumns count="3">
    <tableColumn id="1" name="Dia" dataDxfId="6" totalsRowDxfId="5"/>
    <tableColumn id="2" name="Lançamentos Fixos"/>
    <tableColumn id="3" name="Valor" totalsRowDxfId="4"/>
  </tableColumns>
  <tableStyleInfo name="TableStyleMedium11" showFirstColumn="0" showLastColumn="0" showRowStripes="1" showColumnStripes="0"/>
</table>
</file>

<file path=xl/tables/table9.xml><?xml version="1.0" encoding="utf-8"?>
<table xmlns="http://schemas.openxmlformats.org/spreadsheetml/2006/main" id="28" name="ConfigConfig" displayName="ConfigConfig" ref="C20:D24" totalsRowShown="0" headerRowDxfId="3" dataDxfId="2">
  <autoFilter ref="C20:D24"/>
  <tableColumns count="2">
    <tableColumn id="1" name="Configurações Gerais" dataDxfId="1"/>
    <tableColumn id="2" name="Ativado" dataDxfId="0"/>
  </tableColumns>
  <tableStyleInfo name="TableStyleMedium24" showFirstColumn="0" showLastColumn="0" showRowStripes="1" showColumnStripes="0"/>
</table>
</file>

<file path=xl/tables/table10.xml><?xml version="1.0" encoding="utf-8"?>
<table xmlns="http://schemas.openxmlformats.org/spreadsheetml/2006/main" id="32" name="ConfigReceitas" displayName="ConfigReceitas" ref="H5:I35" totalsRowShown="0">
  <autoFilter ref="H5:I35"/>
  <sortState ref="H6:I35">
    <sortCondition ref="I5:I35"/>
  </sortState>
  <tableColumns count="2">
    <tableColumn id="1" name="CATEGORIAS"/>
    <tableColumn id="2" name="or"/>
  </tableColumns>
  <tableStyleInfo name="TableStyleLight9" showFirstColumn="0" showLastColumn="0" showRowStripes="1" showColumnStripes="0"/>
</table>
</file>

<file path=xl/tables/table11.xml><?xml version="1.0" encoding="utf-8"?>
<table xmlns="http://schemas.openxmlformats.org/spreadsheetml/2006/main" id="34" name="ConfigSubDespesas" displayName="ConfigSubDespesas" ref="L5:M90" totalsRowShown="0">
  <autoFilter ref="L5:M90"/>
  <sortState ref="L6:M90">
    <sortCondition ref="M6:M90"/>
    <sortCondition ref="L6:L90"/>
  </sortState>
  <tableColumns count="2">
    <tableColumn id="1" name="SUB CATEGORIAS"/>
    <tableColumn id="2" name="or"/>
  </tableColumns>
  <tableStyleInfo name="TableStyleLight10" showFirstColumn="0" showLastColumn="0" showRowStripes="1" showColumnStripes="0"/>
</table>
</file>

<file path=xl/tables/table12.xml><?xml version="1.0" encoding="utf-8"?>
<table xmlns="http://schemas.openxmlformats.org/spreadsheetml/2006/main" id="3" name="ConfigListaRel" displayName="ConfigListaRel" ref="F55:F58" totalsRowShown="0">
  <autoFilter ref="F55:F58"/>
  <tableColumns count="1">
    <tableColumn id="1" name="ListaRel"/>
  </tableColumns>
  <tableStyleInfo name="TableStyleMedium9" showFirstColumn="0" showLastColumn="0" showRowStripes="1" showColumnStripes="0"/>
</table>
</file>

<file path=xl/tables/table13.xml><?xml version="1.0" encoding="utf-8"?>
<table xmlns="http://schemas.openxmlformats.org/spreadsheetml/2006/main" id="4" name="simnao" displayName="simnao" ref="F60:F62" totalsRowShown="0">
  <autoFilter ref="F60:F62"/>
  <tableColumns count="1">
    <tableColumn id="1" name="Sim/Não"/>
  </tableColumns>
  <tableStyleInfo name="TableStyleMedium9"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B050"/>
        </a:solidFill>
      </a:spPr>
      <a:bodyPr vertOverflow="clip" horzOverflow="clip" rtlCol="0" anchor="t"/>
      <a:lstStyle>
        <a:defPPr algn="l">
          <a:defRPr sz="1200" b="0"/>
        </a:defPPr>
      </a:lstStyle>
      <a:style>
        <a:lnRef idx="0">
          <a:schemeClr val="accent6"/>
        </a:lnRef>
        <a:fillRef idx="3">
          <a:schemeClr val="accent6"/>
        </a:fillRef>
        <a:effectRef idx="3">
          <a:schemeClr val="accent6"/>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control" Target="../activeX/activeX10.xml"/><Relationship Id="rId26" Type="http://schemas.openxmlformats.org/officeDocument/2006/relationships/ctrlProp" Target="../ctrlProps/ctrlProp4.xml"/><Relationship Id="rId39" Type="http://schemas.openxmlformats.org/officeDocument/2006/relationships/ctrlProp" Target="../ctrlProps/ctrlProp17.xml"/><Relationship Id="rId21" Type="http://schemas.openxmlformats.org/officeDocument/2006/relationships/control" Target="../activeX/activeX13.xml"/><Relationship Id="rId34" Type="http://schemas.openxmlformats.org/officeDocument/2006/relationships/ctrlProp" Target="../ctrlProps/ctrlProp12.xml"/><Relationship Id="rId42" Type="http://schemas.openxmlformats.org/officeDocument/2006/relationships/ctrlProp" Target="../ctrlProps/ctrlProp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image" Target="../media/image5.emf"/><Relationship Id="rId20" Type="http://schemas.openxmlformats.org/officeDocument/2006/relationships/control" Target="../activeX/activeX12.xml"/><Relationship Id="rId29" Type="http://schemas.openxmlformats.org/officeDocument/2006/relationships/ctrlProp" Target="../ctrlProps/ctrlProp7.xml"/><Relationship Id="rId41" Type="http://schemas.openxmlformats.org/officeDocument/2006/relationships/ctrlProp" Target="../ctrlProps/ctrlProp1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ctrlProp" Target="../ctrlProps/ctrlProp2.xml"/><Relationship Id="rId32" Type="http://schemas.openxmlformats.org/officeDocument/2006/relationships/ctrlProp" Target="../ctrlProps/ctrlProp10.xml"/><Relationship Id="rId37" Type="http://schemas.openxmlformats.org/officeDocument/2006/relationships/ctrlProp" Target="../ctrlProps/ctrlProp15.xml"/><Relationship Id="rId40" Type="http://schemas.openxmlformats.org/officeDocument/2006/relationships/ctrlProp" Target="../ctrlProps/ctrlProp18.xml"/><Relationship Id="rId5" Type="http://schemas.openxmlformats.org/officeDocument/2006/relationships/image" Target="../media/image1.emf"/><Relationship Id="rId15" Type="http://schemas.openxmlformats.org/officeDocument/2006/relationships/control" Target="../activeX/activeX8.xml"/><Relationship Id="rId23" Type="http://schemas.openxmlformats.org/officeDocument/2006/relationships/ctrlProp" Target="../ctrlProps/ctrlProp1.xml"/><Relationship Id="rId28" Type="http://schemas.openxmlformats.org/officeDocument/2006/relationships/ctrlProp" Target="../ctrlProps/ctrlProp6.xml"/><Relationship Id="rId36" Type="http://schemas.openxmlformats.org/officeDocument/2006/relationships/ctrlProp" Target="../ctrlProps/ctrlProp14.xml"/><Relationship Id="rId10" Type="http://schemas.openxmlformats.org/officeDocument/2006/relationships/control" Target="../activeX/activeX4.xml"/><Relationship Id="rId19" Type="http://schemas.openxmlformats.org/officeDocument/2006/relationships/control" Target="../activeX/activeX11.xml"/><Relationship Id="rId31" Type="http://schemas.openxmlformats.org/officeDocument/2006/relationships/ctrlProp" Target="../ctrlProps/ctrlProp9.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7.xml"/><Relationship Id="rId22" Type="http://schemas.openxmlformats.org/officeDocument/2006/relationships/control" Target="../activeX/activeX14.xml"/><Relationship Id="rId27" Type="http://schemas.openxmlformats.org/officeDocument/2006/relationships/ctrlProp" Target="../ctrlProps/ctrlProp5.xml"/><Relationship Id="rId30" Type="http://schemas.openxmlformats.org/officeDocument/2006/relationships/ctrlProp" Target="../ctrlProps/ctrlProp8.xml"/><Relationship Id="rId35" Type="http://schemas.openxmlformats.org/officeDocument/2006/relationships/ctrlProp" Target="../ctrlProps/ctrlProp13.xml"/><Relationship Id="rId43" Type="http://schemas.openxmlformats.org/officeDocument/2006/relationships/ctrlProp" Target="../ctrlProps/ctrlProp21.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image" Target="../media/image4.emf"/><Relationship Id="rId17" Type="http://schemas.openxmlformats.org/officeDocument/2006/relationships/control" Target="../activeX/activeX9.xml"/><Relationship Id="rId25" Type="http://schemas.openxmlformats.org/officeDocument/2006/relationships/ctrlProp" Target="../ctrlProps/ctrlProp3.xml"/><Relationship Id="rId33" Type="http://schemas.openxmlformats.org/officeDocument/2006/relationships/ctrlProp" Target="../ctrlProps/ctrlProp11.xml"/><Relationship Id="rId38" Type="http://schemas.openxmlformats.org/officeDocument/2006/relationships/ctrlProp" Target="../ctrlProps/ctrlProp1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26" Type="http://schemas.openxmlformats.org/officeDocument/2006/relationships/ctrlProp" Target="../ctrlProps/ctrlProp40.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image" Target="../media/image10.emf"/><Relationship Id="rId12" Type="http://schemas.openxmlformats.org/officeDocument/2006/relationships/ctrlProp" Target="../ctrlProps/ctrlProp26.xml"/><Relationship Id="rId17" Type="http://schemas.openxmlformats.org/officeDocument/2006/relationships/ctrlProp" Target="../ctrlProps/ctrlProp31.xml"/><Relationship Id="rId25" Type="http://schemas.openxmlformats.org/officeDocument/2006/relationships/ctrlProp" Target="../ctrlProps/ctrlProp39.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2.bin"/><Relationship Id="rId6" Type="http://schemas.openxmlformats.org/officeDocument/2006/relationships/control" Target="../activeX/activeX16.xml"/><Relationship Id="rId11" Type="http://schemas.openxmlformats.org/officeDocument/2006/relationships/ctrlProp" Target="../ctrlProps/ctrlProp25.xml"/><Relationship Id="rId24" Type="http://schemas.openxmlformats.org/officeDocument/2006/relationships/ctrlProp" Target="../ctrlProps/ctrlProp38.xml"/><Relationship Id="rId5" Type="http://schemas.openxmlformats.org/officeDocument/2006/relationships/image" Target="../media/image9.emf"/><Relationship Id="rId15" Type="http://schemas.openxmlformats.org/officeDocument/2006/relationships/ctrlProp" Target="../ctrlProps/ctrlProp29.xml"/><Relationship Id="rId23" Type="http://schemas.openxmlformats.org/officeDocument/2006/relationships/ctrlProp" Target="../ctrlProps/ctrlProp37.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ontrol" Target="../activeX/activeX15.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8.emf"/><Relationship Id="rId18" Type="http://schemas.openxmlformats.org/officeDocument/2006/relationships/control" Target="../activeX/activeX24.xml"/><Relationship Id="rId26" Type="http://schemas.openxmlformats.org/officeDocument/2006/relationships/ctrlProp" Target="../ctrlProps/ctrlProp41.xml"/><Relationship Id="rId39" Type="http://schemas.openxmlformats.org/officeDocument/2006/relationships/ctrlProp" Target="../ctrlProps/ctrlProp54.xml"/><Relationship Id="rId21" Type="http://schemas.openxmlformats.org/officeDocument/2006/relationships/image" Target="../media/image22.emf"/><Relationship Id="rId34" Type="http://schemas.openxmlformats.org/officeDocument/2006/relationships/ctrlProp" Target="../ctrlProps/ctrlProp49.xml"/><Relationship Id="rId42" Type="http://schemas.openxmlformats.org/officeDocument/2006/relationships/ctrlProp" Target="../ctrlProps/ctrlProp57.xml"/><Relationship Id="rId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23.xml"/><Relationship Id="rId29" Type="http://schemas.openxmlformats.org/officeDocument/2006/relationships/ctrlProp" Target="../ctrlProps/ctrlProp44.xml"/><Relationship Id="rId1" Type="http://schemas.openxmlformats.org/officeDocument/2006/relationships/printerSettings" Target="../printerSettings/printerSettings3.bin"/><Relationship Id="rId6" Type="http://schemas.openxmlformats.org/officeDocument/2006/relationships/control" Target="../activeX/activeX18.xml"/><Relationship Id="rId11" Type="http://schemas.openxmlformats.org/officeDocument/2006/relationships/image" Target="../media/image17.emf"/><Relationship Id="rId24" Type="http://schemas.openxmlformats.org/officeDocument/2006/relationships/control" Target="../activeX/activeX27.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 Type="http://schemas.openxmlformats.org/officeDocument/2006/relationships/image" Target="../media/image14.emf"/><Relationship Id="rId15" Type="http://schemas.openxmlformats.org/officeDocument/2006/relationships/image" Target="../media/image19.emf"/><Relationship Id="rId23" Type="http://schemas.openxmlformats.org/officeDocument/2006/relationships/image" Target="../media/image23.emf"/><Relationship Id="rId28" Type="http://schemas.openxmlformats.org/officeDocument/2006/relationships/ctrlProp" Target="../ctrlProps/ctrlProp43.xml"/><Relationship Id="rId36" Type="http://schemas.openxmlformats.org/officeDocument/2006/relationships/ctrlProp" Target="../ctrlProps/ctrlProp51.xml"/><Relationship Id="rId10" Type="http://schemas.openxmlformats.org/officeDocument/2006/relationships/control" Target="../activeX/activeX20.xml"/><Relationship Id="rId19" Type="http://schemas.openxmlformats.org/officeDocument/2006/relationships/image" Target="../media/image21.emf"/><Relationship Id="rId31" Type="http://schemas.openxmlformats.org/officeDocument/2006/relationships/ctrlProp" Target="../ctrlProps/ctrlProp46.xml"/><Relationship Id="rId44" Type="http://schemas.openxmlformats.org/officeDocument/2006/relationships/ctrlProp" Target="../ctrlProps/ctrlProp59.xml"/><Relationship Id="rId4" Type="http://schemas.openxmlformats.org/officeDocument/2006/relationships/control" Target="../activeX/activeX17.xml"/><Relationship Id="rId9" Type="http://schemas.openxmlformats.org/officeDocument/2006/relationships/image" Target="../media/image16.emf"/><Relationship Id="rId14" Type="http://schemas.openxmlformats.org/officeDocument/2006/relationships/control" Target="../activeX/activeX22.xml"/><Relationship Id="rId22" Type="http://schemas.openxmlformats.org/officeDocument/2006/relationships/control" Target="../activeX/activeX26.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8" Type="http://schemas.openxmlformats.org/officeDocument/2006/relationships/control" Target="../activeX/activeX19.xml"/><Relationship Id="rId3" Type="http://schemas.openxmlformats.org/officeDocument/2006/relationships/vmlDrawing" Target="../drawings/vmlDrawing3.vml"/><Relationship Id="rId12" Type="http://schemas.openxmlformats.org/officeDocument/2006/relationships/control" Target="../activeX/activeX21.xml"/><Relationship Id="rId17" Type="http://schemas.openxmlformats.org/officeDocument/2006/relationships/image" Target="../media/image20.emf"/><Relationship Id="rId25" Type="http://schemas.openxmlformats.org/officeDocument/2006/relationships/image" Target="../media/image24.emf"/><Relationship Id="rId33" Type="http://schemas.openxmlformats.org/officeDocument/2006/relationships/ctrlProp" Target="../ctrlProps/ctrlProp48.xml"/><Relationship Id="rId38" Type="http://schemas.openxmlformats.org/officeDocument/2006/relationships/ctrlProp" Target="../ctrlProps/ctrlProp53.xml"/><Relationship Id="rId20" Type="http://schemas.openxmlformats.org/officeDocument/2006/relationships/control" Target="../activeX/activeX25.xml"/><Relationship Id="rId41" Type="http://schemas.openxmlformats.org/officeDocument/2006/relationships/ctrlProp" Target="../ctrlProps/ctrlProp5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18" Type="http://schemas.openxmlformats.org/officeDocument/2006/relationships/ctrlProp" Target="../ctrlProps/ctrlProp73.xml"/><Relationship Id="rId3" Type="http://schemas.openxmlformats.org/officeDocument/2006/relationships/vmlDrawing" Target="../drawings/vmlDrawing4.vml"/><Relationship Id="rId21" Type="http://schemas.openxmlformats.org/officeDocument/2006/relationships/ctrlProp" Target="../ctrlProps/ctrlProp76.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2" Type="http://schemas.openxmlformats.org/officeDocument/2006/relationships/drawing" Target="../drawings/drawing4.xml"/><Relationship Id="rId16" Type="http://schemas.openxmlformats.org/officeDocument/2006/relationships/ctrlProp" Target="../ctrlProps/ctrlProp71.xml"/><Relationship Id="rId20" Type="http://schemas.openxmlformats.org/officeDocument/2006/relationships/ctrlProp" Target="../ctrlProps/ctrlProp75.xml"/><Relationship Id="rId1" Type="http://schemas.openxmlformats.org/officeDocument/2006/relationships/printerSettings" Target="../printerSettings/printerSettings4.bin"/><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5" Type="http://schemas.openxmlformats.org/officeDocument/2006/relationships/image" Target="../media/image27.emf"/><Relationship Id="rId15" Type="http://schemas.openxmlformats.org/officeDocument/2006/relationships/ctrlProp" Target="../ctrlProps/ctrlProp70.xml"/><Relationship Id="rId23" Type="http://schemas.openxmlformats.org/officeDocument/2006/relationships/ctrlProp" Target="../ctrlProps/ctrlProp78.xml"/><Relationship Id="rId10" Type="http://schemas.openxmlformats.org/officeDocument/2006/relationships/ctrlProp" Target="../ctrlProps/ctrlProp65.xml"/><Relationship Id="rId19" Type="http://schemas.openxmlformats.org/officeDocument/2006/relationships/ctrlProp" Target="../ctrlProps/ctrlProp74.xml"/><Relationship Id="rId4" Type="http://schemas.openxmlformats.org/officeDocument/2006/relationships/control" Target="../activeX/activeX28.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ctrlProp" Target="../ctrlProps/ctrlProp82.xml"/><Relationship Id="rId18" Type="http://schemas.openxmlformats.org/officeDocument/2006/relationships/ctrlProp" Target="../ctrlProps/ctrlProp87.xml"/><Relationship Id="rId26" Type="http://schemas.openxmlformats.org/officeDocument/2006/relationships/ctrlProp" Target="../ctrlProps/ctrlProp95.xml"/><Relationship Id="rId3" Type="http://schemas.openxmlformats.org/officeDocument/2006/relationships/vmlDrawing" Target="../drawings/vmlDrawing5.vml"/><Relationship Id="rId21" Type="http://schemas.openxmlformats.org/officeDocument/2006/relationships/ctrlProp" Target="../ctrlProps/ctrlProp90.xml"/><Relationship Id="rId7" Type="http://schemas.openxmlformats.org/officeDocument/2006/relationships/image" Target="../media/image30.emf"/><Relationship Id="rId12" Type="http://schemas.openxmlformats.org/officeDocument/2006/relationships/ctrlProp" Target="../ctrlProps/ctrlProp81.xml"/><Relationship Id="rId17" Type="http://schemas.openxmlformats.org/officeDocument/2006/relationships/ctrlProp" Target="../ctrlProps/ctrlProp86.xml"/><Relationship Id="rId25" Type="http://schemas.openxmlformats.org/officeDocument/2006/relationships/ctrlProp" Target="../ctrlProps/ctrlProp94.xml"/><Relationship Id="rId2" Type="http://schemas.openxmlformats.org/officeDocument/2006/relationships/drawing" Target="../drawings/drawing5.xml"/><Relationship Id="rId16" Type="http://schemas.openxmlformats.org/officeDocument/2006/relationships/ctrlProp" Target="../ctrlProps/ctrlProp85.xml"/><Relationship Id="rId20" Type="http://schemas.openxmlformats.org/officeDocument/2006/relationships/ctrlProp" Target="../ctrlProps/ctrlProp89.xml"/><Relationship Id="rId1" Type="http://schemas.openxmlformats.org/officeDocument/2006/relationships/printerSettings" Target="../printerSettings/printerSettings5.bin"/><Relationship Id="rId6" Type="http://schemas.openxmlformats.org/officeDocument/2006/relationships/control" Target="../activeX/activeX30.xml"/><Relationship Id="rId11" Type="http://schemas.openxmlformats.org/officeDocument/2006/relationships/image" Target="../media/image32.emf"/><Relationship Id="rId24" Type="http://schemas.openxmlformats.org/officeDocument/2006/relationships/ctrlProp" Target="../ctrlProps/ctrlProp93.xml"/><Relationship Id="rId5" Type="http://schemas.openxmlformats.org/officeDocument/2006/relationships/image" Target="../media/image29.emf"/><Relationship Id="rId15" Type="http://schemas.openxmlformats.org/officeDocument/2006/relationships/ctrlProp" Target="../ctrlProps/ctrlProp84.xml"/><Relationship Id="rId23" Type="http://schemas.openxmlformats.org/officeDocument/2006/relationships/ctrlProp" Target="../ctrlProps/ctrlProp92.xml"/><Relationship Id="rId10" Type="http://schemas.openxmlformats.org/officeDocument/2006/relationships/control" Target="../activeX/activeX32.xml"/><Relationship Id="rId19" Type="http://schemas.openxmlformats.org/officeDocument/2006/relationships/ctrlProp" Target="../ctrlProps/ctrlProp88.xml"/><Relationship Id="rId4" Type="http://schemas.openxmlformats.org/officeDocument/2006/relationships/control" Target="../activeX/activeX29.xml"/><Relationship Id="rId9" Type="http://schemas.openxmlformats.org/officeDocument/2006/relationships/image" Target="../media/image31.emf"/><Relationship Id="rId14" Type="http://schemas.openxmlformats.org/officeDocument/2006/relationships/ctrlProp" Target="../ctrlProps/ctrlProp83.xml"/><Relationship Id="rId22" Type="http://schemas.openxmlformats.org/officeDocument/2006/relationships/ctrlProp" Target="../ctrlProps/ctrlProp91.xml"/><Relationship Id="rId27" Type="http://schemas.openxmlformats.org/officeDocument/2006/relationships/ctrlProp" Target="../ctrlProps/ctrlProp9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1.xml"/><Relationship Id="rId13" Type="http://schemas.openxmlformats.org/officeDocument/2006/relationships/ctrlProp" Target="../ctrlProps/ctrlProp106.xml"/><Relationship Id="rId18" Type="http://schemas.openxmlformats.org/officeDocument/2006/relationships/table" Target="../tables/table2.xml"/><Relationship Id="rId26" Type="http://schemas.openxmlformats.org/officeDocument/2006/relationships/table" Target="../tables/table10.xml"/><Relationship Id="rId3" Type="http://schemas.openxmlformats.org/officeDocument/2006/relationships/vmlDrawing" Target="../drawings/vmlDrawing6.vml"/><Relationship Id="rId21" Type="http://schemas.openxmlformats.org/officeDocument/2006/relationships/table" Target="../tables/table5.xml"/><Relationship Id="rId7" Type="http://schemas.openxmlformats.org/officeDocument/2006/relationships/ctrlProp" Target="../ctrlProps/ctrlProp100.xml"/><Relationship Id="rId12" Type="http://schemas.openxmlformats.org/officeDocument/2006/relationships/ctrlProp" Target="../ctrlProps/ctrlProp105.xml"/><Relationship Id="rId17" Type="http://schemas.openxmlformats.org/officeDocument/2006/relationships/table" Target="../tables/table1.xml"/><Relationship Id="rId25" Type="http://schemas.openxmlformats.org/officeDocument/2006/relationships/table" Target="../tables/table9.xml"/><Relationship Id="rId2" Type="http://schemas.openxmlformats.org/officeDocument/2006/relationships/drawing" Target="../drawings/drawing6.xml"/><Relationship Id="rId16" Type="http://schemas.openxmlformats.org/officeDocument/2006/relationships/ctrlProp" Target="../ctrlProps/ctrlProp109.xml"/><Relationship Id="rId20" Type="http://schemas.openxmlformats.org/officeDocument/2006/relationships/table" Target="../tables/table4.xml"/><Relationship Id="rId29" Type="http://schemas.openxmlformats.org/officeDocument/2006/relationships/table" Target="../tables/table13.xml"/><Relationship Id="rId1" Type="http://schemas.openxmlformats.org/officeDocument/2006/relationships/printerSettings" Target="../printerSettings/printerSettings6.bin"/><Relationship Id="rId6" Type="http://schemas.openxmlformats.org/officeDocument/2006/relationships/ctrlProp" Target="../ctrlProps/ctrlProp99.xml"/><Relationship Id="rId11" Type="http://schemas.openxmlformats.org/officeDocument/2006/relationships/ctrlProp" Target="../ctrlProps/ctrlProp104.xml"/><Relationship Id="rId24" Type="http://schemas.openxmlformats.org/officeDocument/2006/relationships/table" Target="../tables/table8.xml"/><Relationship Id="rId5" Type="http://schemas.openxmlformats.org/officeDocument/2006/relationships/ctrlProp" Target="../ctrlProps/ctrlProp98.xml"/><Relationship Id="rId15" Type="http://schemas.openxmlformats.org/officeDocument/2006/relationships/ctrlProp" Target="../ctrlProps/ctrlProp108.xml"/><Relationship Id="rId23" Type="http://schemas.openxmlformats.org/officeDocument/2006/relationships/table" Target="../tables/table7.xml"/><Relationship Id="rId28" Type="http://schemas.openxmlformats.org/officeDocument/2006/relationships/table" Target="../tables/table12.xml"/><Relationship Id="rId10" Type="http://schemas.openxmlformats.org/officeDocument/2006/relationships/ctrlProp" Target="../ctrlProps/ctrlProp103.xml"/><Relationship Id="rId19" Type="http://schemas.openxmlformats.org/officeDocument/2006/relationships/table" Target="../tables/table3.xml"/><Relationship Id="rId4" Type="http://schemas.openxmlformats.org/officeDocument/2006/relationships/ctrlProp" Target="../ctrlProps/ctrlProp97.xml"/><Relationship Id="rId9" Type="http://schemas.openxmlformats.org/officeDocument/2006/relationships/ctrlProp" Target="../ctrlProps/ctrlProp102.xml"/><Relationship Id="rId14" Type="http://schemas.openxmlformats.org/officeDocument/2006/relationships/ctrlProp" Target="../ctrlProps/ctrlProp107.xml"/><Relationship Id="rId22" Type="http://schemas.openxmlformats.org/officeDocument/2006/relationships/table" Target="../tables/table6.xml"/><Relationship Id="rId27"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8" Type="http://schemas.openxmlformats.org/officeDocument/2006/relationships/hyperlink" Target="http://www.tutorialspoint.com/" TargetMode="External"/><Relationship Id="rId13" Type="http://schemas.openxmlformats.org/officeDocument/2006/relationships/hyperlink" Target="https://msdn.microsoft.com/" TargetMode="External"/><Relationship Id="rId18" Type="http://schemas.openxmlformats.org/officeDocument/2006/relationships/hyperlink" Target="https://www.youtube.com/user/aprendeecompartilha" TargetMode="External"/><Relationship Id="rId26" Type="http://schemas.openxmlformats.org/officeDocument/2006/relationships/drawing" Target="../drawings/drawing7.xml"/><Relationship Id="rId3" Type="http://schemas.openxmlformats.org/officeDocument/2006/relationships/hyperlink" Target="http://blog.luz.vc/" TargetMode="External"/><Relationship Id="rId21" Type="http://schemas.openxmlformats.org/officeDocument/2006/relationships/hyperlink" Target="https://www.youtube.com/channel/UCRmCrqmBFbVI_hRlbaRmNaQ" TargetMode="External"/><Relationship Id="rId7" Type="http://schemas.openxmlformats.org/officeDocument/2006/relationships/hyperlink" Target="http://juliobattisti.com.br/" TargetMode="External"/><Relationship Id="rId12" Type="http://schemas.openxmlformats.org/officeDocument/2006/relationships/hyperlink" Target="http://www.vbaacademy.com.br/" TargetMode="External"/><Relationship Id="rId17" Type="http://schemas.openxmlformats.org/officeDocument/2006/relationships/hyperlink" Target="https://www.youtube.com/user/franciscojosesousa" TargetMode="External"/><Relationship Id="rId25" Type="http://schemas.openxmlformats.org/officeDocument/2006/relationships/hyperlink" Target="https://www.youtube.com/channel/UClznuuZEEhgw8a4pIAst3Qw" TargetMode="External"/><Relationship Id="rId2" Type="http://schemas.openxmlformats.org/officeDocument/2006/relationships/hyperlink" Target="http://www.tudosobrexcel.com/" TargetMode="External"/><Relationship Id="rId16" Type="http://schemas.openxmlformats.org/officeDocument/2006/relationships/hyperlink" Target="https://www.youtube.com/user/JosemarOliveira1" TargetMode="External"/><Relationship Id="rId20" Type="http://schemas.openxmlformats.org/officeDocument/2006/relationships/hyperlink" Target="https://www.youtube.com/user/dada1212a" TargetMode="External"/><Relationship Id="rId1" Type="http://schemas.openxmlformats.org/officeDocument/2006/relationships/hyperlink" Target="http://www.cavalcanteassociados.com.br/" TargetMode="External"/><Relationship Id="rId6" Type="http://schemas.openxmlformats.org/officeDocument/2006/relationships/hyperlink" Target="http://excelevba.com.br/" TargetMode="External"/><Relationship Id="rId11" Type="http://schemas.openxmlformats.org/officeDocument/2006/relationships/hyperlink" Target="http://www.cursodeexcel.com.br/" TargetMode="External"/><Relationship Id="rId24" Type="http://schemas.openxmlformats.org/officeDocument/2006/relationships/hyperlink" Target="https://www.youtube.com/channel/UCNTn0okT2Rzrv_Za7MSzeug" TargetMode="External"/><Relationship Id="rId5" Type="http://schemas.openxmlformats.org/officeDocument/2006/relationships/hyperlink" Target="http://www.aprenderexcel.com.br/" TargetMode="External"/><Relationship Id="rId15" Type="http://schemas.openxmlformats.org/officeDocument/2006/relationships/hyperlink" Target="https://www.youtube.com/user/LopesJhonny" TargetMode="External"/><Relationship Id="rId23" Type="http://schemas.openxmlformats.org/officeDocument/2006/relationships/hyperlink" Target="https://www.youtube.com/user/renam27" TargetMode="External"/><Relationship Id="rId28" Type="http://schemas.openxmlformats.org/officeDocument/2006/relationships/ctrlProp" Target="../ctrlProps/ctrlProp110.xml"/><Relationship Id="rId10" Type="http://schemas.openxmlformats.org/officeDocument/2006/relationships/hyperlink" Target="http://www.excel-vba.com/" TargetMode="External"/><Relationship Id="rId19" Type="http://schemas.openxmlformats.org/officeDocument/2006/relationships/hyperlink" Target="https://www.youtube.com/channel/UCX_rHvDHqGUBw3nB8UaWyqg" TargetMode="External"/><Relationship Id="rId4" Type="http://schemas.openxmlformats.org/officeDocument/2006/relationships/hyperlink" Target="http://gurudoexcel.com/" TargetMode="External"/><Relationship Id="rId9" Type="http://schemas.openxmlformats.org/officeDocument/2006/relationships/hyperlink" Target="http://www.excel-easy.com/" TargetMode="External"/><Relationship Id="rId14" Type="http://schemas.openxmlformats.org/officeDocument/2006/relationships/hyperlink" Target="https://www.youtube.com/user/aletrovato" TargetMode="External"/><Relationship Id="rId22" Type="http://schemas.openxmlformats.org/officeDocument/2006/relationships/hyperlink" Target="https://www.youtube.com/user/joao150290" TargetMode="External"/><Relationship Id="rId27"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FL"/>
  <dimension ref="A1:XFD5005"/>
  <sheetViews>
    <sheetView showGridLines="0" showRowColHeaders="0" zoomScale="91" zoomScaleNormal="91" workbookViewId="0">
      <pane ySplit="17" topLeftCell="A18" activePane="bottomLeft" state="frozen"/>
      <selection pane="bottomLeft" activeCell="D18" sqref="D18"/>
    </sheetView>
  </sheetViews>
  <sheetFormatPr defaultColWidth="0" defaultRowHeight="15" zeroHeight="1" x14ac:dyDescent="0.25"/>
  <cols>
    <col min="1" max="1" width="2.140625" customWidth="1"/>
    <col min="2" max="2" width="6.7109375" style="2" customWidth="1"/>
    <col min="3" max="3" width="5.140625" style="3" customWidth="1"/>
    <col min="4" max="4" width="13.28515625" style="21" bestFit="1" customWidth="1"/>
    <col min="5" max="5" width="33.7109375" bestFit="1" customWidth="1"/>
    <col min="6" max="6" width="17.28515625" style="1" bestFit="1" customWidth="1"/>
    <col min="7" max="7" width="2.140625" style="1" customWidth="1"/>
    <col min="8" max="8" width="15.7109375" customWidth="1"/>
    <col min="9" max="9" width="2.140625" customWidth="1"/>
    <col min="10" max="10" width="0.7109375" style="41" hidden="1" customWidth="1"/>
    <col min="11" max="11" width="2.7109375" customWidth="1"/>
    <col min="12" max="12" width="17.28515625" bestFit="1" customWidth="1"/>
    <col min="13" max="13" width="15.7109375" bestFit="1" customWidth="1"/>
    <col min="14" max="14" width="0.7109375" customWidth="1"/>
    <col min="15" max="15" width="7.140625" customWidth="1"/>
    <col min="16" max="16" width="15.85546875" bestFit="1" customWidth="1"/>
    <col min="17" max="17" width="15.28515625" customWidth="1"/>
    <col min="18" max="18" width="15.7109375" customWidth="1"/>
    <col min="19" max="19" width="2.85546875" customWidth="1"/>
    <col min="20" max="21" width="12.85546875" hidden="1"/>
    <col min="22" max="22" width="18.140625" hidden="1"/>
    <col min="23" max="24" width="12.85546875" hidden="1"/>
    <col min="25" max="27" width="8.28515625" hidden="1"/>
    <col min="28" max="28" width="8.28515625" style="31" hidden="1"/>
    <col min="29" max="29" width="8.28515625" style="28" hidden="1"/>
    <col min="30" max="31" width="7" hidden="1"/>
    <col min="32" max="32" width="13.28515625" style="19" hidden="1"/>
    <col min="33" max="36" width="13.28515625" hidden="1"/>
    <col min="37" max="16382" width="0.28515625" hidden="1"/>
    <col min="16383" max="16383" width="0.7109375" hidden="1"/>
    <col min="16384" max="16384" width="0.28515625" hidden="1"/>
  </cols>
  <sheetData>
    <row r="1" spans="1:16384" s="55" customFormat="1" ht="22.5" customHeight="1" x14ac:dyDescent="0.25">
      <c r="A1" s="57"/>
      <c r="B1" s="304" t="s">
        <v>278</v>
      </c>
      <c r="C1" s="304"/>
      <c r="D1" s="304"/>
      <c r="E1" s="304"/>
      <c r="F1" s="88"/>
      <c r="G1" s="57"/>
      <c r="H1" s="57"/>
      <c r="I1" s="57"/>
      <c r="J1" s="57"/>
      <c r="K1" s="57"/>
      <c r="L1" s="57"/>
      <c r="M1" s="85"/>
      <c r="N1" s="323">
        <v>577</v>
      </c>
      <c r="O1" s="323"/>
      <c r="P1" s="91">
        <f>COUNTBLANK(D18:D5000)</f>
        <v>4983</v>
      </c>
      <c r="Q1" s="57"/>
      <c r="R1" s="57"/>
      <c r="S1" s="57"/>
      <c r="T1" s="83"/>
      <c r="U1" s="83"/>
      <c r="V1" s="82"/>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c r="IH1" s="83"/>
      <c r="II1" s="83"/>
      <c r="IJ1" s="83"/>
      <c r="IK1" s="83"/>
      <c r="IL1" s="83"/>
      <c r="IM1" s="83"/>
      <c r="IN1" s="83"/>
      <c r="IO1" s="83"/>
      <c r="IP1" s="83"/>
      <c r="IQ1" s="83"/>
      <c r="IR1" s="83"/>
      <c r="IS1" s="83"/>
      <c r="IT1" s="83"/>
      <c r="IU1" s="83"/>
      <c r="IV1" s="83"/>
      <c r="IW1" s="83"/>
      <c r="IX1" s="83"/>
      <c r="IY1" s="83"/>
      <c r="IZ1" s="83"/>
      <c r="JA1" s="83"/>
      <c r="JB1" s="83"/>
      <c r="JC1" s="83"/>
      <c r="JD1" s="83"/>
      <c r="JE1" s="83"/>
      <c r="JF1" s="83"/>
      <c r="JG1" s="83"/>
      <c r="JH1" s="83"/>
      <c r="JI1" s="83"/>
      <c r="JJ1" s="83"/>
      <c r="JK1" s="83"/>
      <c r="JL1" s="83"/>
      <c r="JM1" s="83"/>
      <c r="JN1" s="83"/>
      <c r="JO1" s="83"/>
      <c r="JP1" s="83"/>
      <c r="JQ1" s="83"/>
      <c r="JR1" s="83"/>
      <c r="JS1" s="83"/>
      <c r="JT1" s="83"/>
      <c r="JU1" s="83"/>
      <c r="JV1" s="83"/>
      <c r="JW1" s="83"/>
      <c r="JX1" s="83"/>
      <c r="JY1" s="83"/>
      <c r="JZ1" s="83"/>
      <c r="KA1" s="83"/>
      <c r="KB1" s="83"/>
      <c r="KC1" s="83"/>
      <c r="KD1" s="83"/>
      <c r="KE1" s="83"/>
      <c r="KF1" s="83"/>
      <c r="KG1" s="83"/>
      <c r="KH1" s="83"/>
      <c r="KI1" s="83"/>
      <c r="KJ1" s="83"/>
      <c r="KK1" s="83"/>
      <c r="KL1" s="83"/>
      <c r="KM1" s="83"/>
      <c r="KN1" s="83"/>
      <c r="KO1" s="83"/>
      <c r="KP1" s="83"/>
      <c r="KQ1" s="83"/>
      <c r="KR1" s="83"/>
      <c r="KS1" s="83"/>
      <c r="KT1" s="83"/>
      <c r="KU1" s="83"/>
      <c r="KV1" s="83"/>
      <c r="KW1" s="83"/>
      <c r="KX1" s="83"/>
      <c r="KY1" s="83"/>
      <c r="KZ1" s="83"/>
      <c r="LA1" s="83"/>
      <c r="LB1" s="83"/>
      <c r="LC1" s="83"/>
      <c r="LD1" s="83"/>
      <c r="LE1" s="83"/>
      <c r="LF1" s="83"/>
      <c r="LG1" s="83"/>
      <c r="LH1" s="83"/>
      <c r="LI1" s="83"/>
      <c r="LJ1" s="83"/>
      <c r="LK1" s="83"/>
      <c r="LL1" s="83"/>
      <c r="LM1" s="83"/>
      <c r="LN1" s="83"/>
      <c r="LO1" s="83"/>
      <c r="LP1" s="83"/>
      <c r="LQ1" s="83"/>
      <c r="LR1" s="83"/>
      <c r="LS1" s="83"/>
      <c r="LT1" s="83"/>
      <c r="LU1" s="83"/>
      <c r="LV1" s="83"/>
      <c r="LW1" s="83"/>
      <c r="LX1" s="83"/>
      <c r="LY1" s="83"/>
      <c r="LZ1" s="83"/>
      <c r="MA1" s="83"/>
      <c r="MB1" s="83"/>
      <c r="MC1" s="83"/>
      <c r="MD1" s="83"/>
      <c r="ME1" s="83"/>
      <c r="MF1" s="83"/>
      <c r="MG1" s="83"/>
      <c r="MH1" s="83"/>
      <c r="MI1" s="83"/>
      <c r="MJ1" s="83"/>
      <c r="MK1" s="83"/>
      <c r="ML1" s="83"/>
      <c r="MM1" s="83"/>
      <c r="MN1" s="83"/>
      <c r="MO1" s="83"/>
      <c r="MP1" s="83"/>
      <c r="MQ1" s="83"/>
      <c r="MR1" s="83"/>
      <c r="MS1" s="83"/>
      <c r="MT1" s="83"/>
      <c r="MU1" s="83"/>
      <c r="MV1" s="83"/>
      <c r="MW1" s="83"/>
      <c r="MX1" s="83"/>
      <c r="MY1" s="83"/>
      <c r="MZ1" s="83"/>
      <c r="NA1" s="83"/>
      <c r="NB1" s="83"/>
      <c r="NC1" s="83"/>
      <c r="ND1" s="83"/>
      <c r="NE1" s="83"/>
      <c r="NF1" s="83"/>
      <c r="NG1" s="83"/>
      <c r="NH1" s="83"/>
      <c r="NI1" s="83"/>
      <c r="NJ1" s="83"/>
      <c r="NK1" s="83"/>
      <c r="NL1" s="83"/>
      <c r="NM1" s="83"/>
      <c r="NN1" s="83"/>
      <c r="NO1" s="83"/>
      <c r="NP1" s="83"/>
      <c r="NQ1" s="83"/>
      <c r="NR1" s="83"/>
      <c r="NS1" s="83"/>
      <c r="NT1" s="83"/>
      <c r="NU1" s="83"/>
      <c r="NV1" s="83"/>
      <c r="NW1" s="83"/>
      <c r="NX1" s="83"/>
      <c r="NY1" s="83"/>
      <c r="NZ1" s="83"/>
      <c r="OA1" s="83"/>
      <c r="OB1" s="83"/>
      <c r="OC1" s="83"/>
      <c r="OD1" s="83"/>
      <c r="OE1" s="83"/>
      <c r="OF1" s="83"/>
      <c r="OG1" s="83"/>
      <c r="OH1" s="83"/>
      <c r="OI1" s="83"/>
      <c r="OJ1" s="83"/>
      <c r="OK1" s="83"/>
      <c r="OL1" s="83"/>
      <c r="OM1" s="83"/>
      <c r="ON1" s="83"/>
      <c r="OO1" s="83"/>
      <c r="OP1" s="83"/>
      <c r="OQ1" s="83"/>
      <c r="OR1" s="83"/>
      <c r="OS1" s="83"/>
      <c r="OT1" s="83"/>
      <c r="OU1" s="83"/>
      <c r="OV1" s="83"/>
      <c r="OW1" s="83"/>
      <c r="OX1" s="83"/>
      <c r="OY1" s="83"/>
      <c r="OZ1" s="83"/>
      <c r="PA1" s="83"/>
      <c r="PB1" s="83"/>
      <c r="PC1" s="83"/>
      <c r="PD1" s="83"/>
      <c r="PE1" s="83"/>
      <c r="PF1" s="83"/>
      <c r="PG1" s="83"/>
      <c r="PH1" s="83"/>
      <c r="PI1" s="83"/>
      <c r="PJ1" s="83"/>
      <c r="PK1" s="83"/>
      <c r="PL1" s="83"/>
      <c r="PM1" s="83"/>
      <c r="PN1" s="83"/>
      <c r="PO1" s="83"/>
      <c r="PP1" s="83"/>
      <c r="PQ1" s="83"/>
      <c r="PR1" s="83"/>
      <c r="PS1" s="83"/>
      <c r="PT1" s="83"/>
      <c r="PU1" s="83"/>
      <c r="PV1" s="83"/>
      <c r="PW1" s="83"/>
      <c r="PX1" s="83"/>
      <c r="PY1" s="83"/>
      <c r="PZ1" s="83"/>
      <c r="QA1" s="83"/>
      <c r="QB1" s="83"/>
      <c r="QC1" s="83"/>
      <c r="QD1" s="83"/>
      <c r="QE1" s="83"/>
      <c r="QF1" s="83"/>
      <c r="QG1" s="83"/>
      <c r="QH1" s="83"/>
      <c r="QI1" s="83"/>
      <c r="QJ1" s="83"/>
      <c r="QK1" s="83"/>
      <c r="QL1" s="83"/>
      <c r="QM1" s="83"/>
      <c r="QN1" s="83"/>
      <c r="QO1" s="83"/>
      <c r="QP1" s="83"/>
      <c r="QQ1" s="83"/>
      <c r="QR1" s="83"/>
      <c r="QS1" s="83"/>
      <c r="QT1" s="83"/>
      <c r="QU1" s="83"/>
      <c r="QV1" s="83"/>
      <c r="QW1" s="83"/>
      <c r="QX1" s="83"/>
      <c r="QY1" s="83"/>
      <c r="QZ1" s="83"/>
      <c r="RA1" s="83"/>
      <c r="RB1" s="83"/>
      <c r="RC1" s="83"/>
      <c r="RD1" s="83"/>
      <c r="RE1" s="83"/>
      <c r="RF1" s="83"/>
      <c r="RG1" s="83"/>
      <c r="RH1" s="83"/>
      <c r="RI1" s="83"/>
      <c r="RJ1" s="83"/>
      <c r="RK1" s="83"/>
      <c r="RL1" s="83"/>
      <c r="RM1" s="83"/>
      <c r="RN1" s="83"/>
      <c r="RO1" s="83"/>
      <c r="RP1" s="83"/>
      <c r="RQ1" s="83"/>
      <c r="RR1" s="83"/>
      <c r="RS1" s="83"/>
      <c r="RT1" s="83"/>
      <c r="RU1" s="83"/>
      <c r="RV1" s="83"/>
      <c r="RW1" s="83"/>
      <c r="RX1" s="83"/>
      <c r="RY1" s="83"/>
      <c r="RZ1" s="83"/>
      <c r="SA1" s="83"/>
      <c r="SB1" s="83"/>
      <c r="SC1" s="83"/>
      <c r="SD1" s="83"/>
      <c r="SE1" s="83"/>
      <c r="SF1" s="83"/>
      <c r="SG1" s="83"/>
      <c r="SH1" s="83"/>
      <c r="SI1" s="83"/>
      <c r="SJ1" s="83"/>
      <c r="SK1" s="83"/>
      <c r="SL1" s="83"/>
      <c r="SM1" s="83"/>
      <c r="SN1" s="83"/>
      <c r="SO1" s="83"/>
      <c r="SP1" s="83"/>
      <c r="SQ1" s="83"/>
      <c r="SR1" s="83"/>
      <c r="SS1" s="83"/>
      <c r="ST1" s="83"/>
      <c r="SU1" s="83"/>
      <c r="SV1" s="83"/>
      <c r="SW1" s="83"/>
      <c r="SX1" s="83"/>
      <c r="SY1" s="83"/>
      <c r="SZ1" s="83"/>
      <c r="TA1" s="83"/>
      <c r="TB1" s="83"/>
      <c r="TC1" s="83"/>
      <c r="TD1" s="83"/>
      <c r="TE1" s="83"/>
      <c r="TF1" s="83"/>
      <c r="TG1" s="83"/>
      <c r="TH1" s="83"/>
      <c r="TI1" s="83"/>
      <c r="TJ1" s="83"/>
      <c r="TK1" s="83"/>
      <c r="TL1" s="83"/>
      <c r="TM1" s="83"/>
      <c r="TN1" s="83"/>
      <c r="TO1" s="83"/>
      <c r="TP1" s="83"/>
      <c r="TQ1" s="83"/>
      <c r="TR1" s="83"/>
      <c r="TS1" s="83"/>
      <c r="TT1" s="83"/>
      <c r="TU1" s="83"/>
      <c r="TV1" s="83"/>
      <c r="TW1" s="83"/>
      <c r="TX1" s="83"/>
      <c r="TY1" s="83"/>
      <c r="TZ1" s="83"/>
      <c r="UA1" s="83"/>
      <c r="UB1" s="83"/>
      <c r="UC1" s="83"/>
      <c r="UD1" s="83"/>
      <c r="UE1" s="83"/>
      <c r="UF1" s="83"/>
      <c r="UG1" s="83"/>
      <c r="UH1" s="83"/>
      <c r="UI1" s="83"/>
      <c r="UJ1" s="83"/>
      <c r="UK1" s="83"/>
      <c r="UL1" s="83"/>
      <c r="UM1" s="83"/>
      <c r="UN1" s="83"/>
      <c r="UO1" s="83"/>
      <c r="UP1" s="83"/>
      <c r="UQ1" s="83"/>
      <c r="UR1" s="83"/>
      <c r="US1" s="83"/>
      <c r="UT1" s="83"/>
      <c r="UU1" s="83"/>
      <c r="UV1" s="83"/>
      <c r="UW1" s="83"/>
      <c r="UX1" s="83"/>
      <c r="UY1" s="83"/>
      <c r="UZ1" s="83"/>
      <c r="VA1" s="83"/>
      <c r="VB1" s="83"/>
      <c r="VC1" s="83"/>
      <c r="VD1" s="83"/>
      <c r="VE1" s="83"/>
      <c r="VF1" s="83"/>
      <c r="VG1" s="83"/>
      <c r="VH1" s="83"/>
      <c r="VI1" s="83"/>
      <c r="VJ1" s="83"/>
      <c r="VK1" s="83"/>
      <c r="VL1" s="83"/>
      <c r="VM1" s="83"/>
      <c r="VN1" s="83"/>
      <c r="VO1" s="83"/>
      <c r="VP1" s="83"/>
      <c r="VQ1" s="83"/>
      <c r="VR1" s="83"/>
      <c r="VS1" s="83"/>
      <c r="VT1" s="83"/>
      <c r="VU1" s="83"/>
      <c r="VV1" s="83"/>
      <c r="VW1" s="83"/>
      <c r="VX1" s="83"/>
      <c r="VY1" s="83"/>
      <c r="VZ1" s="83"/>
      <c r="WA1" s="83"/>
      <c r="WB1" s="83"/>
      <c r="WC1" s="83"/>
      <c r="WD1" s="83"/>
      <c r="WE1" s="83"/>
      <c r="WF1" s="83"/>
      <c r="WG1" s="83"/>
      <c r="WH1" s="83"/>
      <c r="WI1" s="83"/>
      <c r="WJ1" s="83"/>
      <c r="WK1" s="83"/>
      <c r="WL1" s="83"/>
      <c r="WM1" s="83"/>
      <c r="WN1" s="83"/>
      <c r="WO1" s="83"/>
      <c r="WP1" s="83"/>
      <c r="WQ1" s="83"/>
      <c r="WR1" s="83"/>
      <c r="WS1" s="83"/>
      <c r="WT1" s="83"/>
      <c r="WU1" s="83"/>
      <c r="WV1" s="83"/>
      <c r="WW1" s="83"/>
      <c r="WX1" s="83"/>
      <c r="WY1" s="83"/>
      <c r="WZ1" s="83"/>
      <c r="XA1" s="83"/>
      <c r="XB1" s="83"/>
      <c r="XC1" s="83"/>
      <c r="XD1" s="83"/>
      <c r="XE1" s="83"/>
      <c r="XF1" s="83"/>
      <c r="XG1" s="83"/>
      <c r="XH1" s="83"/>
      <c r="XI1" s="83"/>
      <c r="XJ1" s="83"/>
      <c r="XK1" s="83"/>
      <c r="XL1" s="83"/>
      <c r="XM1" s="83"/>
      <c r="XN1" s="83"/>
      <c r="XO1" s="83"/>
      <c r="XP1" s="83"/>
      <c r="XQ1" s="83"/>
      <c r="XR1" s="83"/>
      <c r="XS1" s="83"/>
      <c r="XT1" s="83"/>
      <c r="XU1" s="83"/>
      <c r="XV1" s="83"/>
      <c r="XW1" s="83"/>
      <c r="XX1" s="83"/>
      <c r="XY1" s="83"/>
      <c r="XZ1" s="83"/>
      <c r="YA1" s="83"/>
      <c r="YB1" s="83"/>
      <c r="YC1" s="83"/>
      <c r="YD1" s="83"/>
      <c r="YE1" s="83"/>
      <c r="YF1" s="83"/>
      <c r="YG1" s="83"/>
      <c r="YH1" s="83"/>
      <c r="YI1" s="83"/>
      <c r="YJ1" s="83"/>
      <c r="YK1" s="83"/>
      <c r="YL1" s="83"/>
      <c r="YM1" s="83"/>
      <c r="YN1" s="83"/>
      <c r="YO1" s="83"/>
      <c r="YP1" s="83"/>
      <c r="YQ1" s="83"/>
      <c r="YR1" s="83"/>
      <c r="YS1" s="83"/>
      <c r="YT1" s="83"/>
      <c r="YU1" s="83"/>
      <c r="YV1" s="83"/>
      <c r="YW1" s="83"/>
      <c r="YX1" s="83"/>
      <c r="YY1" s="83"/>
      <c r="YZ1" s="83"/>
      <c r="ZA1" s="83"/>
      <c r="ZB1" s="83"/>
      <c r="ZC1" s="83"/>
      <c r="ZD1" s="83"/>
      <c r="ZE1" s="83"/>
      <c r="ZF1" s="83"/>
      <c r="ZG1" s="83"/>
      <c r="ZH1" s="83"/>
      <c r="ZI1" s="83"/>
      <c r="ZJ1" s="83"/>
      <c r="ZK1" s="83"/>
      <c r="ZL1" s="83"/>
      <c r="ZM1" s="83"/>
      <c r="ZN1" s="83"/>
      <c r="ZO1" s="83"/>
      <c r="ZP1" s="83"/>
      <c r="ZQ1" s="83"/>
      <c r="ZR1" s="83"/>
      <c r="ZS1" s="83"/>
      <c r="ZT1" s="83"/>
      <c r="ZU1" s="83"/>
      <c r="ZV1" s="83"/>
      <c r="ZW1" s="83"/>
      <c r="ZX1" s="83"/>
      <c r="ZY1" s="83"/>
      <c r="ZZ1" s="83"/>
      <c r="AAA1" s="83"/>
      <c r="AAB1" s="83"/>
      <c r="AAC1" s="83"/>
      <c r="AAD1" s="83"/>
      <c r="AAE1" s="83"/>
      <c r="AAF1" s="83"/>
      <c r="AAG1" s="83"/>
      <c r="AAH1" s="83"/>
      <c r="AAI1" s="83"/>
      <c r="AAJ1" s="83"/>
      <c r="AAK1" s="83"/>
      <c r="AAL1" s="83"/>
      <c r="AAM1" s="83"/>
      <c r="AAN1" s="83"/>
      <c r="AAO1" s="83"/>
      <c r="AAP1" s="83"/>
      <c r="AAQ1" s="83"/>
      <c r="AAR1" s="83"/>
      <c r="AAS1" s="83"/>
      <c r="AAT1" s="83"/>
      <c r="AAU1" s="83"/>
      <c r="AAV1" s="83"/>
      <c r="AAW1" s="83"/>
      <c r="AAX1" s="83"/>
      <c r="AAY1" s="83"/>
      <c r="AAZ1" s="83"/>
      <c r="ABA1" s="83"/>
      <c r="ABB1" s="83"/>
      <c r="ABC1" s="83"/>
      <c r="ABD1" s="83"/>
      <c r="ABE1" s="83"/>
      <c r="ABF1" s="83"/>
      <c r="ABG1" s="83"/>
      <c r="ABH1" s="83"/>
      <c r="ABI1" s="83"/>
      <c r="ABJ1" s="83"/>
      <c r="ABK1" s="83"/>
      <c r="ABL1" s="83"/>
      <c r="ABM1" s="83"/>
      <c r="ABN1" s="83"/>
      <c r="ABO1" s="83"/>
      <c r="ABP1" s="83"/>
      <c r="ABQ1" s="83"/>
      <c r="ABR1" s="83"/>
      <c r="ABS1" s="83"/>
      <c r="ABT1" s="83"/>
      <c r="ABU1" s="83"/>
      <c r="ABV1" s="83"/>
      <c r="ABW1" s="83"/>
      <c r="ABX1" s="83"/>
      <c r="ABY1" s="83"/>
      <c r="ABZ1" s="83"/>
      <c r="ACA1" s="83"/>
      <c r="ACB1" s="83"/>
      <c r="ACC1" s="83"/>
      <c r="ACD1" s="83"/>
      <c r="ACE1" s="83"/>
      <c r="ACF1" s="83"/>
      <c r="ACG1" s="83"/>
      <c r="ACH1" s="83"/>
      <c r="ACI1" s="83"/>
      <c r="ACJ1" s="83"/>
      <c r="ACK1" s="83"/>
      <c r="ACL1" s="83"/>
      <c r="ACM1" s="83"/>
      <c r="ACN1" s="83"/>
      <c r="ACO1" s="83"/>
      <c r="ACP1" s="83"/>
      <c r="ACQ1" s="83"/>
      <c r="ACR1" s="83"/>
      <c r="ACS1" s="83"/>
      <c r="ACT1" s="83"/>
      <c r="ACU1" s="83"/>
      <c r="ACV1" s="83"/>
      <c r="ACW1" s="83"/>
      <c r="ACX1" s="83"/>
      <c r="ACY1" s="83"/>
      <c r="ACZ1" s="83"/>
      <c r="ADA1" s="83"/>
      <c r="ADB1" s="83"/>
      <c r="ADC1" s="83"/>
      <c r="ADD1" s="83"/>
      <c r="ADE1" s="83"/>
      <c r="ADF1" s="83"/>
      <c r="ADG1" s="83"/>
      <c r="ADH1" s="83"/>
      <c r="ADI1" s="83"/>
      <c r="ADJ1" s="83"/>
      <c r="ADK1" s="83"/>
      <c r="ADL1" s="83"/>
      <c r="ADM1" s="83"/>
      <c r="ADN1" s="83"/>
      <c r="ADO1" s="83"/>
      <c r="ADP1" s="83"/>
      <c r="ADQ1" s="83"/>
      <c r="ADR1" s="83"/>
      <c r="ADS1" s="83"/>
      <c r="ADT1" s="83"/>
      <c r="ADU1" s="83"/>
      <c r="ADV1" s="83"/>
      <c r="ADW1" s="83"/>
      <c r="ADX1" s="83"/>
      <c r="ADY1" s="83"/>
      <c r="ADZ1" s="83"/>
      <c r="AEA1" s="83"/>
      <c r="AEB1" s="83"/>
      <c r="AEC1" s="83"/>
      <c r="AED1" s="83"/>
      <c r="AEE1" s="83"/>
      <c r="AEF1" s="83"/>
      <c r="AEG1" s="83"/>
      <c r="AEH1" s="83"/>
      <c r="AEI1" s="83"/>
      <c r="AEJ1" s="83"/>
      <c r="AEK1" s="83"/>
      <c r="AEL1" s="83"/>
      <c r="AEM1" s="83"/>
      <c r="AEN1" s="83"/>
      <c r="AEO1" s="83"/>
      <c r="AEP1" s="83"/>
      <c r="AEQ1" s="83"/>
      <c r="AER1" s="83"/>
      <c r="AES1" s="83"/>
      <c r="AET1" s="83"/>
      <c r="AEU1" s="83"/>
      <c r="AEV1" s="83"/>
      <c r="AEW1" s="83"/>
      <c r="AEX1" s="83"/>
      <c r="AEY1" s="83"/>
      <c r="AEZ1" s="83"/>
      <c r="AFA1" s="83"/>
      <c r="AFB1" s="83"/>
      <c r="AFC1" s="83"/>
      <c r="AFD1" s="83"/>
      <c r="AFE1" s="83"/>
      <c r="AFF1" s="83"/>
      <c r="AFG1" s="83"/>
      <c r="AFH1" s="83"/>
      <c r="AFI1" s="83"/>
      <c r="AFJ1" s="83"/>
      <c r="AFK1" s="83"/>
      <c r="AFL1" s="83"/>
      <c r="AFM1" s="83"/>
      <c r="AFN1" s="83"/>
      <c r="AFO1" s="83"/>
      <c r="AFP1" s="83"/>
      <c r="AFQ1" s="83"/>
      <c r="AFR1" s="83"/>
      <c r="AFS1" s="83"/>
      <c r="AFT1" s="83"/>
      <c r="AFU1" s="83"/>
      <c r="AFV1" s="83"/>
      <c r="AFW1" s="83"/>
      <c r="AFX1" s="83"/>
      <c r="AFY1" s="83"/>
      <c r="AFZ1" s="83"/>
      <c r="AGA1" s="83"/>
      <c r="AGB1" s="83"/>
      <c r="AGC1" s="83"/>
      <c r="AGD1" s="83"/>
      <c r="AGE1" s="83"/>
      <c r="AGF1" s="83"/>
      <c r="AGG1" s="83"/>
      <c r="AGH1" s="83"/>
      <c r="AGI1" s="83"/>
      <c r="AGJ1" s="83"/>
      <c r="AGK1" s="83"/>
      <c r="AGL1" s="83"/>
      <c r="AGM1" s="83"/>
      <c r="AGN1" s="83"/>
      <c r="AGO1" s="83"/>
      <c r="AGP1" s="83"/>
      <c r="AGQ1" s="83"/>
      <c r="AGR1" s="83"/>
      <c r="AGS1" s="83"/>
      <c r="AGT1" s="83"/>
      <c r="AGU1" s="83"/>
      <c r="AGV1" s="83"/>
      <c r="AGW1" s="83"/>
      <c r="AGX1" s="83"/>
      <c r="AGY1" s="83"/>
      <c r="AGZ1" s="83"/>
      <c r="AHA1" s="83"/>
      <c r="AHB1" s="83"/>
      <c r="AHC1" s="83"/>
      <c r="AHD1" s="83"/>
      <c r="AHE1" s="83"/>
      <c r="AHF1" s="83"/>
      <c r="AHG1" s="83"/>
      <c r="AHH1" s="83"/>
      <c r="AHI1" s="83"/>
      <c r="AHJ1" s="83"/>
      <c r="AHK1" s="83"/>
      <c r="AHL1" s="83"/>
      <c r="AHM1" s="83"/>
      <c r="AHN1" s="83"/>
      <c r="AHO1" s="83"/>
      <c r="AHP1" s="83"/>
      <c r="AHQ1" s="83"/>
      <c r="AHR1" s="83"/>
      <c r="AHS1" s="83"/>
      <c r="AHT1" s="83"/>
      <c r="AHU1" s="83"/>
      <c r="AHV1" s="83"/>
      <c r="AHW1" s="83"/>
      <c r="AHX1" s="83"/>
      <c r="AHY1" s="83"/>
      <c r="AHZ1" s="83"/>
      <c r="AIA1" s="83"/>
      <c r="AIB1" s="83"/>
      <c r="AIC1" s="83"/>
      <c r="AID1" s="83"/>
      <c r="AIE1" s="83"/>
      <c r="AIF1" s="83"/>
      <c r="AIG1" s="83"/>
      <c r="AIH1" s="83"/>
      <c r="AII1" s="83"/>
      <c r="AIJ1" s="83"/>
      <c r="AIK1" s="83"/>
      <c r="AIL1" s="83"/>
      <c r="AIM1" s="83"/>
      <c r="AIN1" s="83"/>
      <c r="AIO1" s="83"/>
      <c r="AIP1" s="83"/>
      <c r="AIQ1" s="83"/>
      <c r="AIR1" s="83"/>
      <c r="AIS1" s="83"/>
      <c r="AIT1" s="83"/>
      <c r="AIU1" s="83"/>
      <c r="AIV1" s="83"/>
      <c r="AIW1" s="83"/>
      <c r="AIX1" s="83"/>
      <c r="AIY1" s="83"/>
      <c r="AIZ1" s="83"/>
      <c r="AJA1" s="83"/>
      <c r="AJB1" s="83"/>
      <c r="AJC1" s="83"/>
      <c r="AJD1" s="83"/>
      <c r="AJE1" s="83"/>
      <c r="AJF1" s="83"/>
      <c r="AJG1" s="83"/>
      <c r="AJH1" s="83"/>
      <c r="AJI1" s="83"/>
      <c r="AJJ1" s="83"/>
      <c r="AJK1" s="83"/>
      <c r="AJL1" s="83"/>
      <c r="AJM1" s="83"/>
      <c r="AJN1" s="83"/>
      <c r="AJO1" s="83"/>
      <c r="AJP1" s="83"/>
      <c r="AJQ1" s="83"/>
      <c r="AJR1" s="83"/>
      <c r="AJS1" s="83"/>
      <c r="AJT1" s="83"/>
      <c r="AJU1" s="83"/>
      <c r="AJV1" s="83"/>
      <c r="AJW1" s="83"/>
      <c r="AJX1" s="83"/>
      <c r="AJY1" s="83"/>
      <c r="AJZ1" s="83"/>
      <c r="AKA1" s="83"/>
      <c r="AKB1" s="83"/>
      <c r="AKC1" s="83"/>
      <c r="AKD1" s="83"/>
      <c r="AKE1" s="83"/>
      <c r="AKF1" s="83"/>
      <c r="AKG1" s="83"/>
      <c r="AKH1" s="83"/>
      <c r="AKI1" s="83"/>
      <c r="AKJ1" s="83"/>
      <c r="AKK1" s="83"/>
      <c r="AKL1" s="83"/>
      <c r="AKM1" s="83"/>
      <c r="AKN1" s="83"/>
      <c r="AKO1" s="83"/>
      <c r="AKP1" s="83"/>
      <c r="AKQ1" s="83"/>
      <c r="AKR1" s="83"/>
      <c r="AKS1" s="83"/>
      <c r="AKT1" s="83"/>
      <c r="AKU1" s="83"/>
      <c r="AKV1" s="83"/>
      <c r="AKW1" s="83"/>
      <c r="AKX1" s="83"/>
      <c r="AKY1" s="83"/>
      <c r="AKZ1" s="83"/>
      <c r="ALA1" s="83"/>
      <c r="ALB1" s="83"/>
      <c r="ALC1" s="83"/>
      <c r="ALD1" s="83"/>
      <c r="ALE1" s="83"/>
      <c r="ALF1" s="83"/>
      <c r="ALG1" s="83"/>
      <c r="ALH1" s="83"/>
      <c r="ALI1" s="83"/>
      <c r="ALJ1" s="83"/>
      <c r="ALK1" s="83"/>
      <c r="ALL1" s="83"/>
      <c r="ALM1" s="83"/>
      <c r="ALN1" s="83"/>
      <c r="ALO1" s="83"/>
      <c r="ALP1" s="83"/>
      <c r="ALQ1" s="83"/>
      <c r="ALR1" s="83"/>
      <c r="ALS1" s="83"/>
      <c r="ALT1" s="83"/>
      <c r="ALU1" s="83"/>
      <c r="ALV1" s="83"/>
      <c r="ALW1" s="83"/>
      <c r="ALX1" s="83"/>
      <c r="ALY1" s="83"/>
      <c r="ALZ1" s="83"/>
      <c r="AMA1" s="83"/>
      <c r="AMB1" s="83"/>
      <c r="AMC1" s="83"/>
      <c r="AMD1" s="83"/>
      <c r="AME1" s="83"/>
      <c r="AMF1" s="83"/>
      <c r="AMG1" s="83"/>
      <c r="AMH1" s="83"/>
      <c r="AMI1" s="83"/>
      <c r="AMJ1" s="83"/>
      <c r="AMK1" s="83"/>
      <c r="AML1" s="83"/>
      <c r="AMM1" s="83"/>
      <c r="AMN1" s="83"/>
      <c r="AMO1" s="83"/>
      <c r="AMP1" s="83"/>
      <c r="AMQ1" s="83"/>
      <c r="AMR1" s="83"/>
      <c r="AMS1" s="83"/>
      <c r="AMT1" s="83"/>
      <c r="AMU1" s="83"/>
      <c r="AMV1" s="83"/>
      <c r="AMW1" s="83"/>
      <c r="AMX1" s="83"/>
      <c r="AMY1" s="83"/>
      <c r="AMZ1" s="83"/>
      <c r="ANA1" s="83"/>
      <c r="ANB1" s="83"/>
      <c r="ANC1" s="83"/>
      <c r="AND1" s="83"/>
      <c r="ANE1" s="83"/>
      <c r="ANF1" s="83"/>
      <c r="ANG1" s="83"/>
      <c r="ANH1" s="83"/>
      <c r="ANI1" s="83"/>
      <c r="ANJ1" s="83"/>
      <c r="ANK1" s="83"/>
      <c r="ANL1" s="83"/>
      <c r="ANM1" s="83"/>
      <c r="ANN1" s="83"/>
      <c r="ANO1" s="83"/>
      <c r="ANP1" s="83"/>
      <c r="ANQ1" s="83"/>
      <c r="ANR1" s="83"/>
      <c r="ANS1" s="83"/>
      <c r="ANT1" s="83"/>
      <c r="ANU1" s="83"/>
      <c r="ANV1" s="83"/>
      <c r="ANW1" s="83"/>
      <c r="ANX1" s="83"/>
      <c r="ANY1" s="83"/>
      <c r="ANZ1" s="83"/>
      <c r="AOA1" s="83"/>
      <c r="AOB1" s="83"/>
      <c r="AOC1" s="83"/>
      <c r="AOD1" s="83"/>
      <c r="AOE1" s="83"/>
      <c r="AOF1" s="83"/>
      <c r="AOG1" s="83"/>
      <c r="AOH1" s="83"/>
      <c r="AOI1" s="83"/>
      <c r="AOJ1" s="83"/>
      <c r="AOK1" s="83"/>
      <c r="AOL1" s="83"/>
      <c r="AOM1" s="83"/>
      <c r="AON1" s="83"/>
      <c r="AOO1" s="83"/>
      <c r="AOP1" s="83"/>
      <c r="AOQ1" s="83"/>
      <c r="AOR1" s="83"/>
      <c r="AOS1" s="83"/>
      <c r="AOT1" s="83"/>
      <c r="AOU1" s="83"/>
      <c r="AOV1" s="83"/>
      <c r="AOW1" s="83"/>
      <c r="AOX1" s="83"/>
      <c r="AOY1" s="83"/>
      <c r="AOZ1" s="83"/>
      <c r="APA1" s="83"/>
      <c r="APB1" s="83"/>
      <c r="APC1" s="83"/>
      <c r="APD1" s="83"/>
      <c r="APE1" s="83"/>
      <c r="APF1" s="83"/>
      <c r="APG1" s="83"/>
      <c r="APH1" s="83"/>
      <c r="API1" s="83"/>
      <c r="APJ1" s="83"/>
      <c r="APK1" s="83"/>
      <c r="APL1" s="83"/>
      <c r="APM1" s="83"/>
      <c r="APN1" s="83"/>
      <c r="APO1" s="83"/>
      <c r="APP1" s="83"/>
      <c r="APQ1" s="83"/>
      <c r="APR1" s="83"/>
      <c r="APS1" s="83"/>
      <c r="APT1" s="83"/>
      <c r="APU1" s="83"/>
      <c r="APV1" s="83"/>
      <c r="APW1" s="83"/>
      <c r="APX1" s="83"/>
      <c r="APY1" s="83"/>
      <c r="APZ1" s="83"/>
      <c r="AQA1" s="83"/>
      <c r="AQB1" s="83"/>
      <c r="AQC1" s="83"/>
      <c r="AQD1" s="83"/>
      <c r="AQE1" s="83"/>
      <c r="AQF1" s="83"/>
      <c r="AQG1" s="83"/>
      <c r="AQH1" s="83"/>
      <c r="AQI1" s="83"/>
      <c r="AQJ1" s="83"/>
      <c r="AQK1" s="83"/>
      <c r="AQL1" s="83"/>
      <c r="AQM1" s="83"/>
      <c r="AQN1" s="83"/>
      <c r="AQO1" s="83"/>
      <c r="AQP1" s="83"/>
      <c r="AQQ1" s="83"/>
      <c r="AQR1" s="83"/>
      <c r="AQS1" s="83"/>
      <c r="AQT1" s="83"/>
      <c r="AQU1" s="83"/>
      <c r="AQV1" s="83"/>
      <c r="AQW1" s="83"/>
      <c r="AQX1" s="83"/>
      <c r="AQY1" s="83"/>
      <c r="AQZ1" s="83"/>
      <c r="ARA1" s="83"/>
      <c r="ARB1" s="83"/>
      <c r="ARC1" s="83"/>
      <c r="ARD1" s="83"/>
      <c r="ARE1" s="83"/>
      <c r="ARF1" s="83"/>
      <c r="ARG1" s="83"/>
      <c r="ARH1" s="83"/>
      <c r="ARI1" s="83"/>
      <c r="ARJ1" s="83"/>
      <c r="ARK1" s="83"/>
      <c r="ARL1" s="83"/>
      <c r="ARM1" s="83"/>
      <c r="ARN1" s="83"/>
      <c r="ARO1" s="83"/>
      <c r="ARP1" s="83"/>
      <c r="ARQ1" s="83"/>
      <c r="ARR1" s="83"/>
      <c r="ARS1" s="83"/>
      <c r="ART1" s="83"/>
      <c r="ARU1" s="83"/>
      <c r="ARV1" s="83"/>
      <c r="ARW1" s="83"/>
      <c r="ARX1" s="83"/>
      <c r="ARY1" s="83"/>
      <c r="ARZ1" s="83"/>
      <c r="ASA1" s="83"/>
      <c r="ASB1" s="83"/>
      <c r="ASC1" s="83"/>
      <c r="ASD1" s="83"/>
      <c r="ASE1" s="83"/>
      <c r="ASF1" s="83"/>
      <c r="ASG1" s="83"/>
      <c r="ASH1" s="83"/>
      <c r="ASI1" s="83"/>
      <c r="ASJ1" s="83"/>
      <c r="ASK1" s="83"/>
      <c r="ASL1" s="83"/>
      <c r="ASM1" s="83"/>
      <c r="ASN1" s="83"/>
      <c r="ASO1" s="83"/>
      <c r="ASP1" s="83"/>
      <c r="ASQ1" s="83"/>
      <c r="ASR1" s="83"/>
      <c r="ASS1" s="83"/>
      <c r="AST1" s="83"/>
      <c r="ASU1" s="83"/>
      <c r="ASV1" s="83"/>
      <c r="ASW1" s="83"/>
      <c r="ASX1" s="83"/>
      <c r="ASY1" s="83"/>
      <c r="ASZ1" s="83"/>
      <c r="ATA1" s="83"/>
      <c r="ATB1" s="83"/>
      <c r="ATC1" s="83"/>
      <c r="ATD1" s="83"/>
      <c r="ATE1" s="83"/>
      <c r="ATF1" s="83"/>
      <c r="ATG1" s="83"/>
      <c r="ATH1" s="83"/>
      <c r="ATI1" s="83"/>
      <c r="ATJ1" s="83"/>
      <c r="ATK1" s="83"/>
      <c r="ATL1" s="83"/>
      <c r="ATM1" s="83"/>
      <c r="ATN1" s="83"/>
      <c r="ATO1" s="83"/>
      <c r="ATP1" s="83"/>
      <c r="ATQ1" s="83"/>
      <c r="ATR1" s="83"/>
      <c r="ATS1" s="83"/>
      <c r="ATT1" s="83"/>
      <c r="ATU1" s="83"/>
      <c r="ATV1" s="83"/>
      <c r="ATW1" s="83"/>
      <c r="ATX1" s="83"/>
      <c r="ATY1" s="83"/>
      <c r="ATZ1" s="83"/>
      <c r="AUA1" s="83"/>
      <c r="AUB1" s="83"/>
      <c r="AUC1" s="83"/>
      <c r="AUD1" s="83"/>
      <c r="AUE1" s="83"/>
      <c r="AUF1" s="83"/>
      <c r="AUG1" s="83"/>
      <c r="AUH1" s="83"/>
      <c r="AUI1" s="83"/>
      <c r="AUJ1" s="83"/>
      <c r="AUK1" s="83"/>
      <c r="AUL1" s="83"/>
      <c r="AUM1" s="83"/>
      <c r="AUN1" s="83"/>
      <c r="AUO1" s="83"/>
      <c r="AUP1" s="83"/>
      <c r="AUQ1" s="83"/>
      <c r="AUR1" s="83"/>
      <c r="AUS1" s="83"/>
      <c r="AUT1" s="83"/>
      <c r="AUU1" s="83"/>
      <c r="AUV1" s="83"/>
      <c r="AUW1" s="83"/>
      <c r="AUX1" s="83"/>
      <c r="AUY1" s="83"/>
      <c r="AUZ1" s="83"/>
      <c r="AVA1" s="83"/>
      <c r="AVB1" s="83"/>
      <c r="AVC1" s="83"/>
      <c r="AVD1" s="83"/>
      <c r="AVE1" s="83"/>
      <c r="AVF1" s="83"/>
      <c r="AVG1" s="83"/>
      <c r="AVH1" s="83"/>
      <c r="AVI1" s="83"/>
      <c r="AVJ1" s="83"/>
      <c r="AVK1" s="83"/>
      <c r="AVL1" s="83"/>
      <c r="AVM1" s="83"/>
      <c r="AVN1" s="83"/>
      <c r="AVO1" s="83"/>
      <c r="AVP1" s="83"/>
      <c r="AVQ1" s="83"/>
      <c r="AVR1" s="83"/>
      <c r="AVS1" s="83"/>
      <c r="AVT1" s="83"/>
      <c r="AVU1" s="83"/>
      <c r="AVV1" s="83"/>
      <c r="AVW1" s="83"/>
      <c r="AVX1" s="83"/>
      <c r="AVY1" s="83"/>
      <c r="AVZ1" s="83"/>
      <c r="AWA1" s="83"/>
      <c r="AWB1" s="83"/>
      <c r="AWC1" s="83"/>
      <c r="AWD1" s="83"/>
      <c r="AWE1" s="83"/>
      <c r="AWF1" s="83"/>
      <c r="AWG1" s="83"/>
      <c r="AWH1" s="83"/>
      <c r="AWI1" s="83"/>
      <c r="AWJ1" s="83"/>
      <c r="AWK1" s="83"/>
      <c r="AWL1" s="83"/>
      <c r="AWM1" s="83"/>
      <c r="AWN1" s="83"/>
      <c r="AWO1" s="83"/>
      <c r="AWP1" s="83"/>
      <c r="AWQ1" s="83"/>
      <c r="AWR1" s="83"/>
      <c r="AWS1" s="83"/>
      <c r="AWT1" s="83"/>
      <c r="AWU1" s="83"/>
      <c r="AWV1" s="83"/>
      <c r="AWW1" s="83"/>
      <c r="AWX1" s="83"/>
      <c r="AWY1" s="83"/>
      <c r="AWZ1" s="83"/>
      <c r="AXA1" s="83"/>
      <c r="AXB1" s="83"/>
      <c r="AXC1" s="83"/>
      <c r="AXD1" s="83"/>
      <c r="AXE1" s="83"/>
      <c r="AXF1" s="83"/>
      <c r="AXG1" s="83"/>
      <c r="AXH1" s="83"/>
      <c r="AXI1" s="83"/>
      <c r="AXJ1" s="83"/>
      <c r="AXK1" s="83"/>
      <c r="AXL1" s="83"/>
      <c r="AXM1" s="83"/>
      <c r="AXN1" s="83"/>
      <c r="AXO1" s="83"/>
      <c r="AXP1" s="83"/>
      <c r="AXQ1" s="83"/>
      <c r="AXR1" s="83"/>
      <c r="AXS1" s="83"/>
      <c r="AXT1" s="83"/>
      <c r="AXU1" s="83"/>
      <c r="AXV1" s="83"/>
      <c r="AXW1" s="83"/>
      <c r="AXX1" s="83"/>
      <c r="AXY1" s="83"/>
      <c r="AXZ1" s="83"/>
      <c r="AYA1" s="83"/>
      <c r="AYB1" s="83"/>
      <c r="AYC1" s="83"/>
      <c r="AYD1" s="83"/>
      <c r="AYE1" s="83"/>
      <c r="AYF1" s="83"/>
      <c r="AYG1" s="83"/>
      <c r="AYH1" s="83"/>
      <c r="AYI1" s="83"/>
      <c r="AYJ1" s="83"/>
      <c r="AYK1" s="83"/>
      <c r="AYL1" s="83"/>
      <c r="AYM1" s="83"/>
      <c r="AYN1" s="83"/>
      <c r="AYO1" s="83"/>
      <c r="AYP1" s="83"/>
      <c r="AYQ1" s="83"/>
      <c r="AYR1" s="83"/>
      <c r="AYS1" s="83"/>
      <c r="AYT1" s="83"/>
      <c r="AYU1" s="83"/>
      <c r="AYV1" s="83"/>
      <c r="AYW1" s="83"/>
      <c r="AYX1" s="83"/>
      <c r="AYY1" s="83"/>
      <c r="AYZ1" s="83"/>
      <c r="AZA1" s="83"/>
      <c r="AZB1" s="83"/>
      <c r="AZC1" s="83"/>
      <c r="AZD1" s="83"/>
      <c r="AZE1" s="83"/>
      <c r="AZF1" s="83"/>
      <c r="AZG1" s="83"/>
      <c r="AZH1" s="83"/>
      <c r="AZI1" s="83"/>
      <c r="AZJ1" s="83"/>
      <c r="AZK1" s="83"/>
      <c r="AZL1" s="83"/>
      <c r="AZM1" s="83"/>
      <c r="AZN1" s="83"/>
      <c r="AZO1" s="83"/>
      <c r="AZP1" s="83"/>
      <c r="AZQ1" s="83"/>
      <c r="AZR1" s="83"/>
      <c r="AZS1" s="83"/>
      <c r="AZT1" s="83"/>
      <c r="AZU1" s="83"/>
      <c r="AZV1" s="83"/>
      <c r="AZW1" s="83"/>
      <c r="AZX1" s="83"/>
      <c r="AZY1" s="83"/>
      <c r="AZZ1" s="83"/>
      <c r="BAA1" s="83"/>
      <c r="BAB1" s="83"/>
      <c r="BAC1" s="83"/>
      <c r="BAD1" s="83"/>
      <c r="BAE1" s="83"/>
      <c r="BAF1" s="83"/>
      <c r="BAG1" s="83"/>
      <c r="BAH1" s="83"/>
      <c r="BAI1" s="83"/>
      <c r="BAJ1" s="83"/>
      <c r="BAK1" s="83"/>
      <c r="BAL1" s="83"/>
      <c r="BAM1" s="83"/>
      <c r="BAN1" s="83"/>
      <c r="BAO1" s="83"/>
      <c r="BAP1" s="83"/>
      <c r="BAQ1" s="83"/>
      <c r="BAR1" s="83"/>
      <c r="BAS1" s="83"/>
      <c r="BAT1" s="83"/>
      <c r="BAU1" s="83"/>
      <c r="BAV1" s="83"/>
      <c r="BAW1" s="83"/>
      <c r="BAX1" s="83"/>
      <c r="BAY1" s="83"/>
      <c r="BAZ1" s="83"/>
      <c r="BBA1" s="83"/>
      <c r="BBB1" s="83"/>
      <c r="BBC1" s="83"/>
      <c r="BBD1" s="83"/>
      <c r="BBE1" s="83"/>
      <c r="BBF1" s="83"/>
      <c r="BBG1" s="83"/>
      <c r="BBH1" s="83"/>
      <c r="BBI1" s="83"/>
      <c r="BBJ1" s="83"/>
      <c r="BBK1" s="83"/>
      <c r="BBL1" s="83"/>
      <c r="BBM1" s="83"/>
      <c r="BBN1" s="83"/>
      <c r="BBO1" s="83"/>
      <c r="BBP1" s="83"/>
      <c r="BBQ1" s="83"/>
      <c r="BBR1" s="83"/>
      <c r="BBS1" s="83"/>
      <c r="BBT1" s="83"/>
      <c r="BBU1" s="83"/>
      <c r="BBV1" s="83"/>
      <c r="BBW1" s="83"/>
      <c r="BBX1" s="83"/>
      <c r="BBY1" s="83"/>
      <c r="BBZ1" s="83"/>
      <c r="BCA1" s="83"/>
      <c r="BCB1" s="83"/>
      <c r="BCC1" s="83"/>
      <c r="BCD1" s="83"/>
      <c r="BCE1" s="83"/>
      <c r="BCF1" s="83"/>
      <c r="BCG1" s="83"/>
      <c r="BCH1" s="83"/>
      <c r="BCI1" s="83"/>
      <c r="BCJ1" s="83"/>
      <c r="BCK1" s="83"/>
      <c r="BCL1" s="83"/>
      <c r="BCM1" s="83"/>
      <c r="BCN1" s="83"/>
      <c r="BCO1" s="83"/>
      <c r="BCP1" s="83"/>
      <c r="BCQ1" s="83"/>
      <c r="BCR1" s="83"/>
      <c r="BCS1" s="83"/>
      <c r="BCT1" s="83"/>
      <c r="BCU1" s="83"/>
      <c r="BCV1" s="83"/>
      <c r="BCW1" s="83"/>
      <c r="BCX1" s="83"/>
      <c r="BCY1" s="83"/>
      <c r="BCZ1" s="83"/>
      <c r="BDA1" s="83"/>
      <c r="BDB1" s="83"/>
      <c r="BDC1" s="83"/>
      <c r="BDD1" s="83"/>
      <c r="BDE1" s="83"/>
      <c r="BDF1" s="83"/>
      <c r="BDG1" s="83"/>
      <c r="BDH1" s="83"/>
      <c r="BDI1" s="83"/>
      <c r="BDJ1" s="83"/>
      <c r="BDK1" s="83"/>
      <c r="BDL1" s="83"/>
      <c r="BDM1" s="83"/>
      <c r="BDN1" s="83"/>
      <c r="BDO1" s="83"/>
      <c r="BDP1" s="83"/>
      <c r="BDQ1" s="83"/>
      <c r="BDR1" s="83"/>
      <c r="BDS1" s="83"/>
      <c r="BDT1" s="83"/>
      <c r="BDU1" s="83"/>
      <c r="BDV1" s="83"/>
      <c r="BDW1" s="83"/>
      <c r="BDX1" s="83"/>
      <c r="BDY1" s="83"/>
      <c r="BDZ1" s="83"/>
      <c r="BEA1" s="83"/>
      <c r="BEB1" s="83"/>
      <c r="BEC1" s="83"/>
      <c r="BED1" s="83"/>
      <c r="BEE1" s="83"/>
      <c r="BEF1" s="83"/>
      <c r="BEG1" s="83"/>
      <c r="BEH1" s="83"/>
      <c r="BEI1" s="83"/>
      <c r="BEJ1" s="83"/>
      <c r="BEK1" s="83"/>
      <c r="BEL1" s="83"/>
      <c r="BEM1" s="83"/>
      <c r="BEN1" s="83"/>
      <c r="BEO1" s="83"/>
      <c r="BEP1" s="83"/>
      <c r="BEQ1" s="83"/>
      <c r="BER1" s="83"/>
      <c r="BES1" s="83"/>
      <c r="BET1" s="83"/>
      <c r="BEU1" s="83"/>
      <c r="BEV1" s="83"/>
      <c r="BEW1" s="83"/>
      <c r="BEX1" s="83"/>
      <c r="BEY1" s="83"/>
      <c r="BEZ1" s="83"/>
      <c r="BFA1" s="83"/>
      <c r="BFB1" s="83"/>
      <c r="BFC1" s="83"/>
      <c r="BFD1" s="83"/>
      <c r="BFE1" s="83"/>
      <c r="BFF1" s="83"/>
      <c r="BFG1" s="83"/>
      <c r="BFH1" s="83"/>
      <c r="BFI1" s="83"/>
      <c r="BFJ1" s="83"/>
      <c r="BFK1" s="83"/>
      <c r="BFL1" s="83"/>
      <c r="BFM1" s="83"/>
      <c r="BFN1" s="83"/>
      <c r="BFO1" s="83"/>
      <c r="BFP1" s="83"/>
      <c r="BFQ1" s="83"/>
      <c r="BFR1" s="83"/>
      <c r="BFS1" s="83"/>
      <c r="BFT1" s="83"/>
      <c r="BFU1" s="83"/>
      <c r="BFV1" s="83"/>
      <c r="BFW1" s="83"/>
      <c r="BFX1" s="83"/>
      <c r="BFY1" s="83"/>
      <c r="BFZ1" s="83"/>
      <c r="BGA1" s="83"/>
      <c r="BGB1" s="83"/>
      <c r="BGC1" s="83"/>
      <c r="BGD1" s="83"/>
      <c r="BGE1" s="83"/>
      <c r="BGF1" s="83"/>
      <c r="BGG1" s="83"/>
      <c r="BGH1" s="83"/>
      <c r="BGI1" s="83"/>
      <c r="BGJ1" s="83"/>
      <c r="BGK1" s="83"/>
      <c r="BGL1" s="83"/>
      <c r="BGM1" s="83"/>
      <c r="BGN1" s="83"/>
      <c r="BGO1" s="83"/>
      <c r="BGP1" s="83"/>
      <c r="BGQ1" s="83"/>
      <c r="BGR1" s="83"/>
      <c r="BGS1" s="83"/>
      <c r="BGT1" s="83"/>
      <c r="BGU1" s="83"/>
      <c r="BGV1" s="83"/>
      <c r="BGW1" s="83"/>
      <c r="BGX1" s="83"/>
      <c r="BGY1" s="83"/>
      <c r="BGZ1" s="83"/>
      <c r="BHA1" s="83"/>
      <c r="BHB1" s="83"/>
      <c r="BHC1" s="83"/>
      <c r="BHD1" s="83"/>
      <c r="BHE1" s="83"/>
      <c r="BHF1" s="83"/>
      <c r="BHG1" s="83"/>
      <c r="BHH1" s="83"/>
      <c r="BHI1" s="83"/>
      <c r="BHJ1" s="83"/>
      <c r="BHK1" s="83"/>
      <c r="BHL1" s="83"/>
      <c r="BHM1" s="83"/>
      <c r="BHN1" s="83"/>
      <c r="BHO1" s="83"/>
      <c r="BHP1" s="83"/>
      <c r="BHQ1" s="83"/>
      <c r="BHR1" s="83"/>
      <c r="BHS1" s="83"/>
      <c r="BHT1" s="83"/>
      <c r="BHU1" s="83"/>
      <c r="BHV1" s="83"/>
      <c r="BHW1" s="83"/>
      <c r="BHX1" s="83"/>
      <c r="BHY1" s="83"/>
      <c r="BHZ1" s="83"/>
      <c r="BIA1" s="83"/>
      <c r="BIB1" s="83"/>
      <c r="BIC1" s="83"/>
      <c r="BID1" s="83"/>
      <c r="BIE1" s="83"/>
      <c r="BIF1" s="83"/>
      <c r="BIG1" s="83"/>
      <c r="BIH1" s="83"/>
      <c r="BII1" s="83"/>
      <c r="BIJ1" s="83"/>
      <c r="BIK1" s="83"/>
      <c r="BIL1" s="83"/>
      <c r="BIM1" s="83"/>
      <c r="BIN1" s="83"/>
      <c r="BIO1" s="83"/>
      <c r="BIP1" s="83"/>
      <c r="BIQ1" s="83"/>
      <c r="BIR1" s="83"/>
      <c r="BIS1" s="83"/>
      <c r="BIT1" s="83"/>
      <c r="BIU1" s="83"/>
      <c r="BIV1" s="83"/>
      <c r="BIW1" s="83"/>
      <c r="BIX1" s="83"/>
      <c r="BIY1" s="83"/>
      <c r="BIZ1" s="83"/>
      <c r="BJA1" s="83"/>
      <c r="BJB1" s="83"/>
      <c r="BJC1" s="83"/>
      <c r="BJD1" s="83"/>
      <c r="BJE1" s="83"/>
      <c r="BJF1" s="83"/>
      <c r="BJG1" s="83"/>
      <c r="BJH1" s="83"/>
      <c r="BJI1" s="83"/>
      <c r="BJJ1" s="83"/>
      <c r="BJK1" s="83"/>
      <c r="BJL1" s="83"/>
      <c r="BJM1" s="83"/>
      <c r="BJN1" s="83"/>
      <c r="BJO1" s="83"/>
      <c r="BJP1" s="83"/>
      <c r="BJQ1" s="83"/>
      <c r="BJR1" s="83"/>
      <c r="BJS1" s="83"/>
      <c r="BJT1" s="83"/>
      <c r="BJU1" s="83"/>
      <c r="BJV1" s="83"/>
      <c r="BJW1" s="83"/>
      <c r="BJX1" s="83"/>
      <c r="BJY1" s="83"/>
      <c r="BJZ1" s="83"/>
      <c r="BKA1" s="83"/>
      <c r="BKB1" s="83"/>
      <c r="BKC1" s="83"/>
      <c r="BKD1" s="83"/>
      <c r="BKE1" s="83"/>
      <c r="BKF1" s="83"/>
      <c r="BKG1" s="83"/>
      <c r="BKH1" s="83"/>
      <c r="BKI1" s="83"/>
      <c r="BKJ1" s="83"/>
      <c r="BKK1" s="83"/>
      <c r="BKL1" s="83"/>
      <c r="BKM1" s="83"/>
      <c r="BKN1" s="83"/>
      <c r="BKO1" s="83"/>
      <c r="BKP1" s="83"/>
      <c r="BKQ1" s="83"/>
      <c r="BKR1" s="83"/>
      <c r="BKS1" s="83"/>
      <c r="BKT1" s="83"/>
      <c r="BKU1" s="83"/>
      <c r="BKV1" s="83"/>
      <c r="BKW1" s="83"/>
      <c r="BKX1" s="83"/>
      <c r="BKY1" s="83"/>
      <c r="BKZ1" s="83"/>
      <c r="BLA1" s="83"/>
      <c r="BLB1" s="83"/>
      <c r="BLC1" s="83"/>
      <c r="BLD1" s="83"/>
      <c r="BLE1" s="83"/>
      <c r="BLF1" s="83"/>
      <c r="BLG1" s="83"/>
      <c r="BLH1" s="83"/>
      <c r="BLI1" s="83"/>
      <c r="BLJ1" s="83"/>
      <c r="BLK1" s="83"/>
      <c r="BLL1" s="83"/>
      <c r="BLM1" s="83"/>
      <c r="BLN1" s="83"/>
      <c r="BLO1" s="83"/>
      <c r="BLP1" s="83"/>
      <c r="BLQ1" s="83"/>
      <c r="BLR1" s="83"/>
      <c r="BLS1" s="83"/>
      <c r="BLT1" s="83"/>
      <c r="BLU1" s="83"/>
      <c r="BLV1" s="83"/>
      <c r="BLW1" s="83"/>
      <c r="BLX1" s="83"/>
      <c r="BLY1" s="83"/>
      <c r="BLZ1" s="83"/>
      <c r="BMA1" s="83"/>
      <c r="BMB1" s="83"/>
      <c r="BMC1" s="83"/>
      <c r="BMD1" s="83"/>
      <c r="BME1" s="83"/>
      <c r="BMF1" s="83"/>
      <c r="BMG1" s="83"/>
      <c r="BMH1" s="83"/>
      <c r="BMI1" s="83"/>
      <c r="BMJ1" s="83"/>
      <c r="BMK1" s="83"/>
      <c r="BML1" s="83"/>
      <c r="BMM1" s="83"/>
      <c r="BMN1" s="83"/>
      <c r="BMO1" s="83"/>
      <c r="BMP1" s="83"/>
      <c r="BMQ1" s="83"/>
      <c r="BMR1" s="83"/>
      <c r="BMS1" s="83"/>
      <c r="BMT1" s="83"/>
      <c r="BMU1" s="83"/>
      <c r="BMV1" s="83"/>
      <c r="BMW1" s="83"/>
      <c r="BMX1" s="83"/>
      <c r="BMY1" s="83"/>
      <c r="BMZ1" s="83"/>
      <c r="BNA1" s="83"/>
      <c r="BNB1" s="83"/>
      <c r="BNC1" s="83"/>
      <c r="BND1" s="83"/>
      <c r="BNE1" s="83"/>
      <c r="BNF1" s="83"/>
      <c r="BNG1" s="83"/>
      <c r="BNH1" s="83"/>
      <c r="BNI1" s="83"/>
      <c r="BNJ1" s="83"/>
      <c r="BNK1" s="83"/>
      <c r="BNL1" s="83"/>
      <c r="BNM1" s="83"/>
      <c r="BNN1" s="83"/>
      <c r="BNO1" s="83"/>
      <c r="BNP1" s="83"/>
      <c r="BNQ1" s="83"/>
      <c r="BNR1" s="83"/>
      <c r="BNS1" s="83"/>
      <c r="BNT1" s="83"/>
      <c r="BNU1" s="83"/>
      <c r="BNV1" s="83"/>
      <c r="BNW1" s="83"/>
      <c r="BNX1" s="83"/>
      <c r="BNY1" s="83"/>
      <c r="BNZ1" s="83"/>
      <c r="BOA1" s="83"/>
      <c r="BOB1" s="83"/>
      <c r="BOC1" s="83"/>
      <c r="BOD1" s="83"/>
      <c r="BOE1" s="83"/>
      <c r="BOF1" s="83"/>
      <c r="BOG1" s="83"/>
      <c r="BOH1" s="83"/>
      <c r="BOI1" s="83"/>
      <c r="BOJ1" s="83"/>
      <c r="BOK1" s="83"/>
      <c r="BOL1" s="83"/>
      <c r="BOM1" s="83"/>
      <c r="BON1" s="83"/>
      <c r="BOO1" s="83"/>
      <c r="BOP1" s="83"/>
      <c r="BOQ1" s="83"/>
      <c r="BOR1" s="83"/>
      <c r="BOS1" s="83"/>
      <c r="BOT1" s="83"/>
      <c r="BOU1" s="83"/>
      <c r="BOV1" s="83"/>
      <c r="BOW1" s="83"/>
      <c r="BOX1" s="83"/>
      <c r="BOY1" s="83"/>
      <c r="BOZ1" s="83"/>
      <c r="BPA1" s="83"/>
      <c r="BPB1" s="83"/>
      <c r="BPC1" s="83"/>
      <c r="BPD1" s="83"/>
      <c r="BPE1" s="83"/>
      <c r="BPF1" s="83"/>
      <c r="BPG1" s="83"/>
      <c r="BPH1" s="83"/>
      <c r="BPI1" s="83"/>
      <c r="BPJ1" s="83"/>
      <c r="BPK1" s="83"/>
      <c r="BPL1" s="83"/>
      <c r="BPM1" s="83"/>
      <c r="BPN1" s="83"/>
      <c r="BPO1" s="83"/>
      <c r="BPP1" s="83"/>
      <c r="BPQ1" s="83"/>
      <c r="BPR1" s="83"/>
      <c r="BPS1" s="83"/>
      <c r="BPT1" s="83"/>
      <c r="BPU1" s="83"/>
      <c r="BPV1" s="83"/>
      <c r="BPW1" s="83"/>
      <c r="BPX1" s="83"/>
      <c r="BPY1" s="83"/>
      <c r="BPZ1" s="83"/>
      <c r="BQA1" s="83"/>
      <c r="BQB1" s="83"/>
      <c r="BQC1" s="83"/>
      <c r="BQD1" s="83"/>
      <c r="BQE1" s="83"/>
      <c r="BQF1" s="83"/>
      <c r="BQG1" s="83"/>
      <c r="BQH1" s="83"/>
      <c r="BQI1" s="83"/>
      <c r="BQJ1" s="83"/>
      <c r="BQK1" s="83"/>
      <c r="BQL1" s="83"/>
      <c r="BQM1" s="83"/>
      <c r="BQN1" s="83"/>
      <c r="BQO1" s="83"/>
      <c r="BQP1" s="83"/>
      <c r="BQQ1" s="83"/>
      <c r="BQR1" s="83"/>
      <c r="BQS1" s="83"/>
      <c r="BQT1" s="83"/>
      <c r="BQU1" s="83"/>
      <c r="BQV1" s="83"/>
      <c r="BQW1" s="83"/>
      <c r="BQX1" s="83"/>
      <c r="BQY1" s="83"/>
      <c r="BQZ1" s="83"/>
      <c r="BRA1" s="83"/>
      <c r="BRB1" s="83"/>
      <c r="BRC1" s="83"/>
      <c r="BRD1" s="83"/>
      <c r="BRE1" s="83"/>
      <c r="BRF1" s="83"/>
      <c r="BRG1" s="83"/>
      <c r="BRH1" s="83"/>
      <c r="BRI1" s="83"/>
      <c r="BRJ1" s="83"/>
      <c r="BRK1" s="83"/>
      <c r="BRL1" s="83"/>
      <c r="BRM1" s="83"/>
      <c r="BRN1" s="83"/>
      <c r="BRO1" s="83"/>
      <c r="BRP1" s="83"/>
      <c r="BRQ1" s="83"/>
      <c r="BRR1" s="83"/>
      <c r="BRS1" s="83"/>
      <c r="BRT1" s="83"/>
      <c r="BRU1" s="83"/>
      <c r="BRV1" s="83"/>
      <c r="BRW1" s="83"/>
      <c r="BRX1" s="83"/>
      <c r="BRY1" s="83"/>
      <c r="BRZ1" s="83"/>
      <c r="BSA1" s="83"/>
      <c r="BSB1" s="83"/>
      <c r="BSC1" s="83"/>
      <c r="BSD1" s="83"/>
      <c r="BSE1" s="83"/>
      <c r="BSF1" s="83"/>
      <c r="BSG1" s="83"/>
      <c r="BSH1" s="83"/>
      <c r="BSI1" s="83"/>
      <c r="BSJ1" s="83"/>
      <c r="BSK1" s="83"/>
      <c r="BSL1" s="83"/>
      <c r="BSM1" s="83"/>
      <c r="BSN1" s="83"/>
      <c r="BSO1" s="83"/>
      <c r="BSP1" s="83"/>
      <c r="BSQ1" s="83"/>
      <c r="BSR1" s="83"/>
      <c r="BSS1" s="83"/>
      <c r="BST1" s="83"/>
      <c r="BSU1" s="83"/>
      <c r="BSV1" s="83"/>
      <c r="BSW1" s="83"/>
      <c r="BSX1" s="83"/>
      <c r="BSY1" s="83"/>
      <c r="BSZ1" s="83"/>
      <c r="BTA1" s="83"/>
      <c r="BTB1" s="83"/>
      <c r="BTC1" s="83"/>
      <c r="BTD1" s="83"/>
      <c r="BTE1" s="83"/>
      <c r="BTF1" s="83"/>
      <c r="BTG1" s="83"/>
      <c r="BTH1" s="83"/>
      <c r="BTI1" s="83"/>
      <c r="BTJ1" s="83"/>
      <c r="BTK1" s="83"/>
      <c r="BTL1" s="83"/>
      <c r="BTM1" s="83"/>
      <c r="BTN1" s="83"/>
      <c r="BTO1" s="83"/>
      <c r="BTP1" s="83"/>
      <c r="BTQ1" s="83"/>
      <c r="BTR1" s="83"/>
      <c r="BTS1" s="83"/>
      <c r="BTT1" s="83"/>
      <c r="BTU1" s="83"/>
      <c r="BTV1" s="83"/>
      <c r="BTW1" s="83"/>
      <c r="BTX1" s="83"/>
      <c r="BTY1" s="83"/>
      <c r="BTZ1" s="83"/>
      <c r="BUA1" s="83"/>
      <c r="BUB1" s="83"/>
      <c r="BUC1" s="83"/>
      <c r="BUD1" s="83"/>
      <c r="BUE1" s="83"/>
      <c r="BUF1" s="83"/>
      <c r="BUG1" s="83"/>
      <c r="BUH1" s="83"/>
      <c r="BUI1" s="83"/>
      <c r="BUJ1" s="83"/>
      <c r="BUK1" s="83"/>
      <c r="BUL1" s="83"/>
      <c r="BUM1" s="83"/>
      <c r="BUN1" s="83"/>
      <c r="BUO1" s="83"/>
      <c r="BUP1" s="83"/>
      <c r="BUQ1" s="83"/>
      <c r="BUR1" s="83"/>
      <c r="BUS1" s="83"/>
      <c r="BUT1" s="83"/>
      <c r="BUU1" s="83"/>
      <c r="BUV1" s="83"/>
      <c r="BUW1" s="83"/>
      <c r="BUX1" s="83"/>
      <c r="BUY1" s="83"/>
      <c r="BUZ1" s="83"/>
      <c r="BVA1" s="83"/>
      <c r="BVB1" s="83"/>
      <c r="BVC1" s="83"/>
      <c r="BVD1" s="83"/>
      <c r="BVE1" s="83"/>
      <c r="BVF1" s="83"/>
      <c r="BVG1" s="83"/>
      <c r="BVH1" s="83"/>
      <c r="BVI1" s="83"/>
      <c r="BVJ1" s="83"/>
      <c r="BVK1" s="83"/>
      <c r="BVL1" s="83"/>
      <c r="BVM1" s="83"/>
      <c r="BVN1" s="83"/>
      <c r="BVO1" s="83"/>
      <c r="BVP1" s="83"/>
      <c r="BVQ1" s="83"/>
      <c r="BVR1" s="83"/>
      <c r="BVS1" s="83"/>
      <c r="BVT1" s="83"/>
      <c r="BVU1" s="83"/>
      <c r="BVV1" s="83"/>
      <c r="BVW1" s="83"/>
      <c r="BVX1" s="83"/>
      <c r="BVY1" s="83"/>
      <c r="BVZ1" s="83"/>
      <c r="BWA1" s="83"/>
      <c r="BWB1" s="83"/>
      <c r="BWC1" s="83"/>
      <c r="BWD1" s="83"/>
      <c r="BWE1" s="83"/>
      <c r="BWF1" s="83"/>
      <c r="BWG1" s="83"/>
      <c r="BWH1" s="83"/>
      <c r="BWI1" s="83"/>
      <c r="BWJ1" s="83"/>
      <c r="BWK1" s="83"/>
      <c r="BWL1" s="83"/>
      <c r="BWM1" s="83"/>
      <c r="BWN1" s="83"/>
      <c r="BWO1" s="83"/>
      <c r="BWP1" s="83"/>
      <c r="BWQ1" s="83"/>
      <c r="BWR1" s="83"/>
      <c r="BWS1" s="83"/>
      <c r="BWT1" s="83"/>
      <c r="BWU1" s="83"/>
      <c r="BWV1" s="83"/>
      <c r="BWW1" s="83"/>
      <c r="BWX1" s="83"/>
      <c r="BWY1" s="83"/>
      <c r="BWZ1" s="83"/>
      <c r="BXA1" s="83"/>
      <c r="BXB1" s="83"/>
      <c r="BXC1" s="83"/>
      <c r="BXD1" s="83"/>
      <c r="BXE1" s="83"/>
      <c r="BXF1" s="83"/>
      <c r="BXG1" s="83"/>
      <c r="BXH1" s="83"/>
      <c r="BXI1" s="83"/>
      <c r="BXJ1" s="83"/>
      <c r="BXK1" s="83"/>
      <c r="BXL1" s="83"/>
      <c r="BXM1" s="83"/>
      <c r="BXN1" s="83"/>
      <c r="BXO1" s="83"/>
      <c r="BXP1" s="83"/>
      <c r="BXQ1" s="83"/>
      <c r="BXR1" s="83"/>
      <c r="BXS1" s="83"/>
      <c r="BXT1" s="83"/>
      <c r="BXU1" s="83"/>
      <c r="BXV1" s="83"/>
      <c r="BXW1" s="83"/>
      <c r="BXX1" s="83"/>
      <c r="BXY1" s="83"/>
      <c r="BXZ1" s="83"/>
      <c r="BYA1" s="83"/>
      <c r="BYB1" s="83"/>
      <c r="BYC1" s="83"/>
      <c r="BYD1" s="83"/>
      <c r="BYE1" s="83"/>
      <c r="BYF1" s="83"/>
      <c r="BYG1" s="83"/>
      <c r="BYH1" s="83"/>
      <c r="BYI1" s="83"/>
      <c r="BYJ1" s="83"/>
      <c r="BYK1" s="83"/>
      <c r="BYL1" s="83"/>
      <c r="BYM1" s="83"/>
      <c r="BYN1" s="83"/>
      <c r="BYO1" s="83"/>
      <c r="BYP1" s="83"/>
      <c r="BYQ1" s="83"/>
      <c r="BYR1" s="83"/>
      <c r="BYS1" s="83"/>
      <c r="BYT1" s="83"/>
      <c r="BYU1" s="83"/>
      <c r="BYV1" s="83"/>
      <c r="BYW1" s="83"/>
      <c r="BYX1" s="83"/>
      <c r="BYY1" s="83"/>
      <c r="BYZ1" s="83"/>
      <c r="BZA1" s="83"/>
      <c r="BZB1" s="83"/>
      <c r="BZC1" s="83"/>
      <c r="BZD1" s="83"/>
      <c r="BZE1" s="83"/>
      <c r="BZF1" s="83"/>
      <c r="BZG1" s="83"/>
      <c r="BZH1" s="83"/>
      <c r="BZI1" s="83"/>
      <c r="BZJ1" s="83"/>
      <c r="BZK1" s="83"/>
      <c r="BZL1" s="83"/>
      <c r="BZM1" s="83"/>
      <c r="BZN1" s="83"/>
      <c r="BZO1" s="83"/>
      <c r="BZP1" s="83"/>
      <c r="BZQ1" s="83"/>
      <c r="BZR1" s="83"/>
      <c r="BZS1" s="83"/>
      <c r="BZT1" s="83"/>
      <c r="BZU1" s="83"/>
      <c r="BZV1" s="83"/>
      <c r="BZW1" s="83"/>
      <c r="BZX1" s="83"/>
      <c r="BZY1" s="83"/>
      <c r="BZZ1" s="83"/>
      <c r="CAA1" s="83"/>
      <c r="CAB1" s="83"/>
      <c r="CAC1" s="83"/>
      <c r="CAD1" s="83"/>
      <c r="CAE1" s="83"/>
      <c r="CAF1" s="83"/>
      <c r="CAG1" s="83"/>
      <c r="CAH1" s="83"/>
      <c r="CAI1" s="83"/>
      <c r="CAJ1" s="83"/>
      <c r="CAK1" s="83"/>
      <c r="CAL1" s="83"/>
      <c r="CAM1" s="83"/>
      <c r="CAN1" s="83"/>
      <c r="CAO1" s="83"/>
      <c r="CAP1" s="83"/>
      <c r="CAQ1" s="83"/>
      <c r="CAR1" s="83"/>
      <c r="CAS1" s="83"/>
      <c r="CAT1" s="83"/>
      <c r="CAU1" s="83"/>
      <c r="CAV1" s="83"/>
      <c r="CAW1" s="83"/>
      <c r="CAX1" s="83"/>
      <c r="CAY1" s="83"/>
      <c r="CAZ1" s="83"/>
      <c r="CBA1" s="83"/>
      <c r="CBB1" s="83"/>
      <c r="CBC1" s="83"/>
      <c r="CBD1" s="83"/>
      <c r="CBE1" s="83"/>
      <c r="CBF1" s="83"/>
      <c r="CBG1" s="83"/>
      <c r="CBH1" s="83"/>
      <c r="CBI1" s="83"/>
      <c r="CBJ1" s="83"/>
      <c r="CBK1" s="83"/>
      <c r="CBL1" s="83"/>
      <c r="CBM1" s="83"/>
      <c r="CBN1" s="83"/>
      <c r="CBO1" s="83"/>
      <c r="CBP1" s="83"/>
      <c r="CBQ1" s="83"/>
      <c r="CBR1" s="83"/>
      <c r="CBS1" s="83"/>
      <c r="CBT1" s="83"/>
      <c r="CBU1" s="83"/>
      <c r="CBV1" s="83"/>
      <c r="CBW1" s="83"/>
      <c r="CBX1" s="83"/>
      <c r="CBY1" s="83"/>
      <c r="CBZ1" s="83"/>
      <c r="CCA1" s="83"/>
      <c r="CCB1" s="83"/>
      <c r="CCC1" s="83"/>
      <c r="CCD1" s="83"/>
      <c r="CCE1" s="83"/>
      <c r="CCF1" s="83"/>
      <c r="CCG1" s="83"/>
      <c r="CCH1" s="83"/>
      <c r="CCI1" s="83"/>
      <c r="CCJ1" s="83"/>
      <c r="CCK1" s="83"/>
      <c r="CCL1" s="83"/>
      <c r="CCM1" s="83"/>
      <c r="CCN1" s="83"/>
      <c r="CCO1" s="83"/>
      <c r="CCP1" s="83"/>
      <c r="CCQ1" s="83"/>
      <c r="CCR1" s="83"/>
      <c r="CCS1" s="83"/>
      <c r="CCT1" s="83"/>
      <c r="CCU1" s="83"/>
      <c r="CCV1" s="83"/>
      <c r="CCW1" s="83"/>
      <c r="CCX1" s="83"/>
      <c r="CCY1" s="83"/>
      <c r="CCZ1" s="83"/>
      <c r="CDA1" s="83"/>
      <c r="CDB1" s="83"/>
      <c r="CDC1" s="83"/>
      <c r="CDD1" s="83"/>
      <c r="CDE1" s="83"/>
      <c r="CDF1" s="83"/>
      <c r="CDG1" s="83"/>
      <c r="CDH1" s="83"/>
      <c r="CDI1" s="83"/>
      <c r="CDJ1" s="83"/>
      <c r="CDK1" s="83"/>
      <c r="CDL1" s="83"/>
      <c r="CDM1" s="83"/>
      <c r="CDN1" s="83"/>
      <c r="CDO1" s="83"/>
      <c r="CDP1" s="83"/>
      <c r="CDQ1" s="83"/>
      <c r="CDR1" s="83"/>
      <c r="CDS1" s="83"/>
      <c r="CDT1" s="83"/>
      <c r="CDU1" s="83"/>
      <c r="CDV1" s="83"/>
      <c r="CDW1" s="83"/>
      <c r="CDX1" s="83"/>
      <c r="CDY1" s="83"/>
      <c r="CDZ1" s="83"/>
      <c r="CEA1" s="83"/>
      <c r="CEB1" s="83"/>
      <c r="CEC1" s="83"/>
      <c r="CED1" s="83"/>
      <c r="CEE1" s="83"/>
      <c r="CEF1" s="83"/>
      <c r="CEG1" s="83"/>
      <c r="CEH1" s="83"/>
      <c r="CEI1" s="83"/>
      <c r="CEJ1" s="83"/>
      <c r="CEK1" s="83"/>
      <c r="CEL1" s="83"/>
      <c r="CEM1" s="83"/>
      <c r="CEN1" s="83"/>
      <c r="CEO1" s="83"/>
      <c r="CEP1" s="83"/>
      <c r="CEQ1" s="83"/>
      <c r="CER1" s="83"/>
      <c r="CES1" s="83"/>
      <c r="CET1" s="83"/>
      <c r="CEU1" s="83"/>
      <c r="CEV1" s="83"/>
      <c r="CEW1" s="83"/>
      <c r="CEX1" s="83"/>
      <c r="CEY1" s="83"/>
      <c r="CEZ1" s="83"/>
      <c r="CFA1" s="83"/>
      <c r="CFB1" s="83"/>
      <c r="CFC1" s="83"/>
      <c r="CFD1" s="83"/>
      <c r="CFE1" s="83"/>
      <c r="CFF1" s="83"/>
      <c r="CFG1" s="83"/>
      <c r="CFH1" s="83"/>
      <c r="CFI1" s="83"/>
      <c r="CFJ1" s="83"/>
      <c r="CFK1" s="83"/>
      <c r="CFL1" s="83"/>
      <c r="CFM1" s="83"/>
      <c r="CFN1" s="83"/>
      <c r="CFO1" s="83"/>
      <c r="CFP1" s="83"/>
      <c r="CFQ1" s="83"/>
      <c r="CFR1" s="83"/>
      <c r="CFS1" s="83"/>
      <c r="CFT1" s="83"/>
      <c r="CFU1" s="83"/>
      <c r="CFV1" s="83"/>
      <c r="CFW1" s="83"/>
      <c r="CFX1" s="83"/>
      <c r="CFY1" s="83"/>
      <c r="CFZ1" s="83"/>
      <c r="CGA1" s="83"/>
      <c r="CGB1" s="83"/>
      <c r="CGC1" s="83"/>
      <c r="CGD1" s="83"/>
      <c r="CGE1" s="83"/>
      <c r="CGF1" s="83"/>
      <c r="CGG1" s="83"/>
      <c r="CGH1" s="83"/>
      <c r="CGI1" s="83"/>
      <c r="CGJ1" s="83"/>
      <c r="CGK1" s="83"/>
      <c r="CGL1" s="83"/>
      <c r="CGM1" s="83"/>
      <c r="CGN1" s="83"/>
      <c r="CGO1" s="83"/>
      <c r="CGP1" s="83"/>
      <c r="CGQ1" s="83"/>
      <c r="CGR1" s="83"/>
      <c r="CGS1" s="83"/>
      <c r="CGT1" s="83"/>
      <c r="CGU1" s="83"/>
      <c r="CGV1" s="83"/>
      <c r="CGW1" s="83"/>
      <c r="CGX1" s="83"/>
      <c r="CGY1" s="83"/>
      <c r="CGZ1" s="83"/>
      <c r="CHA1" s="83"/>
      <c r="CHB1" s="83"/>
      <c r="CHC1" s="83"/>
      <c r="CHD1" s="83"/>
      <c r="CHE1" s="83"/>
      <c r="CHF1" s="83"/>
      <c r="CHG1" s="83"/>
      <c r="CHH1" s="83"/>
      <c r="CHI1" s="83"/>
      <c r="CHJ1" s="83"/>
      <c r="CHK1" s="83"/>
      <c r="CHL1" s="83"/>
      <c r="CHM1" s="83"/>
      <c r="CHN1" s="83"/>
      <c r="CHO1" s="83"/>
      <c r="CHP1" s="83"/>
      <c r="CHQ1" s="83"/>
      <c r="CHR1" s="83"/>
      <c r="CHS1" s="83"/>
      <c r="CHT1" s="83"/>
      <c r="CHU1" s="83"/>
      <c r="CHV1" s="83"/>
      <c r="CHW1" s="83"/>
      <c r="CHX1" s="83"/>
      <c r="CHY1" s="83"/>
      <c r="CHZ1" s="83"/>
      <c r="CIA1" s="83"/>
      <c r="CIB1" s="83"/>
      <c r="CIC1" s="83"/>
      <c r="CID1" s="83"/>
      <c r="CIE1" s="83"/>
      <c r="CIF1" s="83"/>
      <c r="CIG1" s="83"/>
      <c r="CIH1" s="83"/>
      <c r="CII1" s="83"/>
      <c r="CIJ1" s="83"/>
      <c r="CIK1" s="83"/>
      <c r="CIL1" s="83"/>
      <c r="CIM1" s="83"/>
      <c r="CIN1" s="83"/>
      <c r="CIO1" s="83"/>
      <c r="CIP1" s="83"/>
      <c r="CIQ1" s="83"/>
      <c r="CIR1" s="83"/>
      <c r="CIS1" s="83"/>
      <c r="CIT1" s="83"/>
      <c r="CIU1" s="83"/>
      <c r="CIV1" s="83"/>
      <c r="CIW1" s="83"/>
      <c r="CIX1" s="83"/>
      <c r="CIY1" s="83"/>
      <c r="CIZ1" s="83"/>
      <c r="CJA1" s="83"/>
      <c r="CJB1" s="83"/>
      <c r="CJC1" s="83"/>
      <c r="CJD1" s="83"/>
      <c r="CJE1" s="83"/>
      <c r="CJF1" s="83"/>
      <c r="CJG1" s="83"/>
      <c r="CJH1" s="83"/>
      <c r="CJI1" s="83"/>
      <c r="CJJ1" s="83"/>
      <c r="CJK1" s="83"/>
      <c r="CJL1" s="83"/>
      <c r="CJM1" s="83"/>
      <c r="CJN1" s="83"/>
      <c r="CJO1" s="83"/>
      <c r="CJP1" s="83"/>
      <c r="CJQ1" s="83"/>
      <c r="CJR1" s="83"/>
      <c r="CJS1" s="83"/>
      <c r="CJT1" s="83"/>
      <c r="CJU1" s="83"/>
      <c r="CJV1" s="83"/>
      <c r="CJW1" s="83"/>
      <c r="CJX1" s="83"/>
      <c r="CJY1" s="83"/>
      <c r="CJZ1" s="83"/>
      <c r="CKA1" s="83"/>
      <c r="CKB1" s="83"/>
      <c r="CKC1" s="83"/>
      <c r="CKD1" s="83"/>
      <c r="CKE1" s="83"/>
      <c r="CKF1" s="83"/>
      <c r="CKG1" s="83"/>
      <c r="CKH1" s="83"/>
      <c r="CKI1" s="83"/>
      <c r="CKJ1" s="83"/>
      <c r="CKK1" s="83"/>
      <c r="CKL1" s="83"/>
      <c r="CKM1" s="83"/>
      <c r="CKN1" s="83"/>
      <c r="CKO1" s="83"/>
      <c r="CKP1" s="83"/>
      <c r="CKQ1" s="83"/>
      <c r="CKR1" s="83"/>
      <c r="CKS1" s="83"/>
      <c r="CKT1" s="83"/>
      <c r="CKU1" s="83"/>
      <c r="CKV1" s="83"/>
      <c r="CKW1" s="83"/>
      <c r="CKX1" s="83"/>
      <c r="CKY1" s="83"/>
      <c r="CKZ1" s="83"/>
      <c r="CLA1" s="83"/>
      <c r="CLB1" s="83"/>
      <c r="CLC1" s="83"/>
      <c r="CLD1" s="83"/>
      <c r="CLE1" s="83"/>
      <c r="CLF1" s="83"/>
      <c r="CLG1" s="83"/>
      <c r="CLH1" s="83"/>
      <c r="CLI1" s="83"/>
      <c r="CLJ1" s="83"/>
      <c r="CLK1" s="83"/>
      <c r="CLL1" s="83"/>
      <c r="CLM1" s="83"/>
      <c r="CLN1" s="83"/>
      <c r="CLO1" s="83"/>
      <c r="CLP1" s="83"/>
      <c r="CLQ1" s="83"/>
      <c r="CLR1" s="83"/>
      <c r="CLS1" s="83"/>
      <c r="CLT1" s="83"/>
      <c r="CLU1" s="83"/>
      <c r="CLV1" s="83"/>
      <c r="CLW1" s="83"/>
      <c r="CLX1" s="83"/>
      <c r="CLY1" s="83"/>
      <c r="CLZ1" s="83"/>
      <c r="CMA1" s="83"/>
      <c r="CMB1" s="83"/>
      <c r="CMC1" s="83"/>
      <c r="CMD1" s="83"/>
      <c r="CME1" s="83"/>
      <c r="CMF1" s="83"/>
      <c r="CMG1" s="83"/>
      <c r="CMH1" s="83"/>
      <c r="CMI1" s="83"/>
      <c r="CMJ1" s="83"/>
      <c r="CMK1" s="83"/>
      <c r="CML1" s="83"/>
      <c r="CMM1" s="83"/>
      <c r="CMN1" s="83"/>
      <c r="CMO1" s="83"/>
      <c r="CMP1" s="83"/>
      <c r="CMQ1" s="83"/>
      <c r="CMR1" s="83"/>
      <c r="CMS1" s="83"/>
      <c r="CMT1" s="83"/>
      <c r="CMU1" s="83"/>
      <c r="CMV1" s="83"/>
      <c r="CMW1" s="83"/>
      <c r="CMX1" s="83"/>
      <c r="CMY1" s="83"/>
      <c r="CMZ1" s="83"/>
      <c r="CNA1" s="83"/>
      <c r="CNB1" s="83"/>
      <c r="CNC1" s="83"/>
      <c r="CND1" s="83"/>
      <c r="CNE1" s="83"/>
      <c r="CNF1" s="83"/>
      <c r="CNG1" s="83"/>
      <c r="CNH1" s="83"/>
      <c r="CNI1" s="83"/>
      <c r="CNJ1" s="83"/>
      <c r="CNK1" s="83"/>
      <c r="CNL1" s="83"/>
      <c r="CNM1" s="83"/>
      <c r="CNN1" s="83"/>
      <c r="CNO1" s="83"/>
      <c r="CNP1" s="83"/>
      <c r="CNQ1" s="83"/>
      <c r="CNR1" s="83"/>
      <c r="CNS1" s="83"/>
      <c r="CNT1" s="83"/>
      <c r="CNU1" s="83"/>
      <c r="CNV1" s="83"/>
      <c r="CNW1" s="83"/>
      <c r="CNX1" s="83"/>
      <c r="CNY1" s="83"/>
      <c r="CNZ1" s="83"/>
      <c r="COA1" s="83"/>
      <c r="COB1" s="83"/>
      <c r="COC1" s="83"/>
      <c r="COD1" s="83"/>
      <c r="COE1" s="83"/>
      <c r="COF1" s="83"/>
      <c r="COG1" s="83"/>
      <c r="COH1" s="83"/>
      <c r="COI1" s="83"/>
      <c r="COJ1" s="83"/>
      <c r="COK1" s="83"/>
      <c r="COL1" s="83"/>
      <c r="COM1" s="83"/>
      <c r="CON1" s="83"/>
      <c r="COO1" s="83"/>
      <c r="COP1" s="83"/>
      <c r="COQ1" s="83"/>
      <c r="COR1" s="83"/>
      <c r="COS1" s="83"/>
      <c r="COT1" s="83"/>
      <c r="COU1" s="83"/>
      <c r="COV1" s="83"/>
      <c r="COW1" s="83"/>
      <c r="COX1" s="83"/>
      <c r="COY1" s="83"/>
      <c r="COZ1" s="83"/>
      <c r="CPA1" s="83"/>
      <c r="CPB1" s="83"/>
      <c r="CPC1" s="83"/>
      <c r="CPD1" s="83"/>
      <c r="CPE1" s="83"/>
      <c r="CPF1" s="83"/>
      <c r="CPG1" s="83"/>
      <c r="CPH1" s="83"/>
      <c r="CPI1" s="83"/>
      <c r="CPJ1" s="83"/>
      <c r="CPK1" s="83"/>
      <c r="CPL1" s="83"/>
      <c r="CPM1" s="83"/>
      <c r="CPN1" s="83"/>
      <c r="CPO1" s="83"/>
      <c r="CPP1" s="83"/>
      <c r="CPQ1" s="83"/>
      <c r="CPR1" s="83"/>
      <c r="CPS1" s="83"/>
      <c r="CPT1" s="83"/>
      <c r="CPU1" s="83"/>
      <c r="CPV1" s="83"/>
      <c r="CPW1" s="83"/>
      <c r="CPX1" s="83"/>
      <c r="CPY1" s="83"/>
      <c r="CPZ1" s="83"/>
      <c r="CQA1" s="83"/>
      <c r="CQB1" s="83"/>
      <c r="CQC1" s="83"/>
      <c r="CQD1" s="83"/>
      <c r="CQE1" s="83"/>
      <c r="CQF1" s="83"/>
      <c r="CQG1" s="83"/>
      <c r="CQH1" s="83"/>
      <c r="CQI1" s="83"/>
      <c r="CQJ1" s="83"/>
      <c r="CQK1" s="83"/>
      <c r="CQL1" s="83"/>
      <c r="CQM1" s="83"/>
      <c r="CQN1" s="83"/>
      <c r="CQO1" s="83"/>
      <c r="CQP1" s="83"/>
      <c r="CQQ1" s="83"/>
      <c r="CQR1" s="83"/>
      <c r="CQS1" s="83"/>
      <c r="CQT1" s="83"/>
      <c r="CQU1" s="83"/>
      <c r="CQV1" s="83"/>
      <c r="CQW1" s="83"/>
      <c r="CQX1" s="83"/>
      <c r="CQY1" s="83"/>
      <c r="CQZ1" s="83"/>
      <c r="CRA1" s="83"/>
      <c r="CRB1" s="83"/>
      <c r="CRC1" s="83"/>
      <c r="CRD1" s="83"/>
      <c r="CRE1" s="83"/>
      <c r="CRF1" s="83"/>
      <c r="CRG1" s="83"/>
      <c r="CRH1" s="83"/>
      <c r="CRI1" s="83"/>
      <c r="CRJ1" s="83"/>
      <c r="CRK1" s="83"/>
      <c r="CRL1" s="83"/>
      <c r="CRM1" s="83"/>
      <c r="CRN1" s="83"/>
      <c r="CRO1" s="83"/>
      <c r="CRP1" s="83"/>
      <c r="CRQ1" s="83"/>
      <c r="CRR1" s="83"/>
      <c r="CRS1" s="83"/>
      <c r="CRT1" s="83"/>
      <c r="CRU1" s="83"/>
      <c r="CRV1" s="83"/>
      <c r="CRW1" s="83"/>
      <c r="CRX1" s="83"/>
      <c r="CRY1" s="83"/>
      <c r="CRZ1" s="83"/>
      <c r="CSA1" s="83"/>
      <c r="CSB1" s="83"/>
      <c r="CSC1" s="83"/>
      <c r="CSD1" s="83"/>
      <c r="CSE1" s="83"/>
      <c r="CSF1" s="83"/>
      <c r="CSG1" s="83"/>
      <c r="CSH1" s="83"/>
      <c r="CSI1" s="83"/>
      <c r="CSJ1" s="83"/>
      <c r="CSK1" s="83"/>
      <c r="CSL1" s="83"/>
      <c r="CSM1" s="83"/>
      <c r="CSN1" s="83"/>
      <c r="CSO1" s="83"/>
      <c r="CSP1" s="83"/>
      <c r="CSQ1" s="83"/>
      <c r="CSR1" s="83"/>
      <c r="CSS1" s="83"/>
      <c r="CST1" s="83"/>
      <c r="CSU1" s="83"/>
      <c r="CSV1" s="83"/>
      <c r="CSW1" s="83"/>
      <c r="CSX1" s="83"/>
      <c r="CSY1" s="83"/>
      <c r="CSZ1" s="83"/>
      <c r="CTA1" s="83"/>
      <c r="CTB1" s="83"/>
      <c r="CTC1" s="83"/>
      <c r="CTD1" s="83"/>
      <c r="CTE1" s="83"/>
      <c r="CTF1" s="83"/>
      <c r="CTG1" s="83"/>
      <c r="CTH1" s="83"/>
      <c r="CTI1" s="83"/>
      <c r="CTJ1" s="83"/>
      <c r="CTK1" s="83"/>
      <c r="CTL1" s="83"/>
      <c r="CTM1" s="83"/>
      <c r="CTN1" s="83"/>
      <c r="CTO1" s="83"/>
      <c r="CTP1" s="83"/>
      <c r="CTQ1" s="83"/>
      <c r="CTR1" s="83"/>
      <c r="CTS1" s="83"/>
      <c r="CTT1" s="83"/>
      <c r="CTU1" s="83"/>
      <c r="CTV1" s="83"/>
      <c r="CTW1" s="83"/>
      <c r="CTX1" s="83"/>
      <c r="CTY1" s="83"/>
      <c r="CTZ1" s="83"/>
      <c r="CUA1" s="83"/>
      <c r="CUB1" s="83"/>
      <c r="CUC1" s="83"/>
      <c r="CUD1" s="83"/>
      <c r="CUE1" s="83"/>
      <c r="CUF1" s="83"/>
      <c r="CUG1" s="83"/>
      <c r="CUH1" s="83"/>
      <c r="CUI1" s="83"/>
      <c r="CUJ1" s="83"/>
      <c r="CUK1" s="83"/>
      <c r="CUL1" s="83"/>
      <c r="CUM1" s="83"/>
      <c r="CUN1" s="83"/>
      <c r="CUO1" s="83"/>
      <c r="CUP1" s="83"/>
      <c r="CUQ1" s="83"/>
      <c r="CUR1" s="83"/>
      <c r="CUS1" s="83"/>
      <c r="CUT1" s="83"/>
      <c r="CUU1" s="83"/>
      <c r="CUV1" s="83"/>
      <c r="CUW1" s="83"/>
      <c r="CUX1" s="83"/>
      <c r="CUY1" s="83"/>
      <c r="CUZ1" s="83"/>
      <c r="CVA1" s="83"/>
      <c r="CVB1" s="83"/>
      <c r="CVC1" s="83"/>
      <c r="CVD1" s="83"/>
      <c r="CVE1" s="83"/>
      <c r="CVF1" s="83"/>
      <c r="CVG1" s="83"/>
      <c r="CVH1" s="83"/>
      <c r="CVI1" s="83"/>
      <c r="CVJ1" s="83"/>
      <c r="CVK1" s="83"/>
      <c r="CVL1" s="83"/>
      <c r="CVM1" s="83"/>
      <c r="CVN1" s="83"/>
      <c r="CVO1" s="83"/>
      <c r="CVP1" s="83"/>
      <c r="CVQ1" s="83"/>
      <c r="CVR1" s="83"/>
      <c r="CVS1" s="83"/>
      <c r="CVT1" s="83"/>
      <c r="CVU1" s="83"/>
      <c r="CVV1" s="83"/>
      <c r="CVW1" s="83"/>
      <c r="CVX1" s="83"/>
      <c r="CVY1" s="83"/>
      <c r="CVZ1" s="83"/>
      <c r="CWA1" s="83"/>
      <c r="CWB1" s="83"/>
      <c r="CWC1" s="83"/>
      <c r="CWD1" s="83"/>
      <c r="CWE1" s="83"/>
      <c r="CWF1" s="83"/>
      <c r="CWG1" s="83"/>
      <c r="CWH1" s="83"/>
      <c r="CWI1" s="83"/>
      <c r="CWJ1" s="83"/>
      <c r="CWK1" s="83"/>
      <c r="CWL1" s="83"/>
      <c r="CWM1" s="83"/>
      <c r="CWN1" s="83"/>
      <c r="CWO1" s="83"/>
      <c r="CWP1" s="83"/>
      <c r="CWQ1" s="83"/>
      <c r="CWR1" s="83"/>
      <c r="CWS1" s="83"/>
      <c r="CWT1" s="83"/>
      <c r="CWU1" s="83"/>
      <c r="CWV1" s="83"/>
      <c r="CWW1" s="83"/>
      <c r="CWX1" s="83"/>
      <c r="CWY1" s="83"/>
      <c r="CWZ1" s="83"/>
      <c r="CXA1" s="83"/>
      <c r="CXB1" s="83"/>
      <c r="CXC1" s="83"/>
      <c r="CXD1" s="83"/>
      <c r="CXE1" s="83"/>
      <c r="CXF1" s="83"/>
      <c r="CXG1" s="83"/>
      <c r="CXH1" s="83"/>
      <c r="CXI1" s="83"/>
      <c r="CXJ1" s="83"/>
      <c r="CXK1" s="83"/>
      <c r="CXL1" s="83"/>
      <c r="CXM1" s="83"/>
      <c r="CXN1" s="83"/>
      <c r="CXO1" s="83"/>
      <c r="CXP1" s="83"/>
      <c r="CXQ1" s="83"/>
      <c r="CXR1" s="83"/>
      <c r="CXS1" s="83"/>
      <c r="CXT1" s="83"/>
      <c r="CXU1" s="83"/>
      <c r="CXV1" s="83"/>
      <c r="CXW1" s="83"/>
      <c r="CXX1" s="83"/>
      <c r="CXY1" s="83"/>
      <c r="CXZ1" s="83"/>
      <c r="CYA1" s="83"/>
      <c r="CYB1" s="83"/>
      <c r="CYC1" s="83"/>
      <c r="CYD1" s="83"/>
      <c r="CYE1" s="83"/>
      <c r="CYF1" s="83"/>
      <c r="CYG1" s="83"/>
      <c r="CYH1" s="83"/>
      <c r="CYI1" s="83"/>
      <c r="CYJ1" s="83"/>
      <c r="CYK1" s="83"/>
      <c r="CYL1" s="83"/>
      <c r="CYM1" s="83"/>
      <c r="CYN1" s="83"/>
      <c r="CYO1" s="83"/>
      <c r="CYP1" s="83"/>
      <c r="CYQ1" s="83"/>
      <c r="CYR1" s="83"/>
      <c r="CYS1" s="83"/>
      <c r="CYT1" s="83"/>
      <c r="CYU1" s="83"/>
      <c r="CYV1" s="83"/>
      <c r="CYW1" s="83"/>
      <c r="CYX1" s="83"/>
      <c r="CYY1" s="83"/>
      <c r="CYZ1" s="83"/>
      <c r="CZA1" s="83"/>
      <c r="CZB1" s="83"/>
      <c r="CZC1" s="83"/>
      <c r="CZD1" s="83"/>
      <c r="CZE1" s="83"/>
      <c r="CZF1" s="83"/>
      <c r="CZG1" s="83"/>
      <c r="CZH1" s="83"/>
      <c r="CZI1" s="83"/>
      <c r="CZJ1" s="83"/>
      <c r="CZK1" s="83"/>
      <c r="CZL1" s="83"/>
      <c r="CZM1" s="83"/>
      <c r="CZN1" s="83"/>
      <c r="CZO1" s="83"/>
      <c r="CZP1" s="83"/>
      <c r="CZQ1" s="83"/>
      <c r="CZR1" s="83"/>
      <c r="CZS1" s="83"/>
      <c r="CZT1" s="83"/>
      <c r="CZU1" s="83"/>
      <c r="CZV1" s="83"/>
      <c r="CZW1" s="83"/>
      <c r="CZX1" s="83"/>
      <c r="CZY1" s="83"/>
      <c r="CZZ1" s="83"/>
      <c r="DAA1" s="83"/>
      <c r="DAB1" s="83"/>
      <c r="DAC1" s="83"/>
      <c r="DAD1" s="83"/>
      <c r="DAE1" s="83"/>
      <c r="DAF1" s="83"/>
      <c r="DAG1" s="83"/>
      <c r="DAH1" s="83"/>
      <c r="DAI1" s="83"/>
      <c r="DAJ1" s="83"/>
      <c r="DAK1" s="83"/>
      <c r="DAL1" s="83"/>
      <c r="DAM1" s="83"/>
      <c r="DAN1" s="83"/>
      <c r="DAO1" s="83"/>
      <c r="DAP1" s="83"/>
      <c r="DAQ1" s="83"/>
      <c r="DAR1" s="83"/>
      <c r="DAS1" s="83"/>
      <c r="DAT1" s="83"/>
      <c r="DAU1" s="83"/>
      <c r="DAV1" s="83"/>
      <c r="DAW1" s="83"/>
      <c r="DAX1" s="83"/>
      <c r="DAY1" s="83"/>
      <c r="DAZ1" s="83"/>
      <c r="DBA1" s="83"/>
      <c r="DBB1" s="83"/>
      <c r="DBC1" s="83"/>
      <c r="DBD1" s="83"/>
      <c r="DBE1" s="83"/>
      <c r="DBF1" s="83"/>
      <c r="DBG1" s="83"/>
      <c r="DBH1" s="83"/>
      <c r="DBI1" s="83"/>
      <c r="DBJ1" s="83"/>
      <c r="DBK1" s="83"/>
      <c r="DBL1" s="83"/>
      <c r="DBM1" s="83"/>
      <c r="DBN1" s="83"/>
      <c r="DBO1" s="83"/>
      <c r="DBP1" s="83"/>
      <c r="DBQ1" s="83"/>
      <c r="DBR1" s="83"/>
      <c r="DBS1" s="83"/>
      <c r="DBT1" s="83"/>
      <c r="DBU1" s="83"/>
      <c r="DBV1" s="83"/>
      <c r="DBW1" s="83"/>
      <c r="DBX1" s="83"/>
      <c r="DBY1" s="83"/>
      <c r="DBZ1" s="83"/>
      <c r="DCA1" s="83"/>
      <c r="DCB1" s="83"/>
      <c r="DCC1" s="83"/>
      <c r="DCD1" s="83"/>
      <c r="DCE1" s="83"/>
      <c r="DCF1" s="83"/>
      <c r="DCG1" s="83"/>
      <c r="DCH1" s="83"/>
      <c r="DCI1" s="83"/>
      <c r="DCJ1" s="83"/>
      <c r="DCK1" s="83"/>
      <c r="DCL1" s="83"/>
      <c r="DCM1" s="83"/>
      <c r="DCN1" s="83"/>
      <c r="DCO1" s="83"/>
      <c r="DCP1" s="83"/>
      <c r="DCQ1" s="83"/>
      <c r="DCR1" s="83"/>
      <c r="DCS1" s="83"/>
      <c r="DCT1" s="83"/>
      <c r="DCU1" s="83"/>
      <c r="DCV1" s="83"/>
      <c r="DCW1" s="83"/>
      <c r="DCX1" s="83"/>
      <c r="DCY1" s="83"/>
      <c r="DCZ1" s="83"/>
      <c r="DDA1" s="83"/>
      <c r="DDB1" s="83"/>
      <c r="DDC1" s="83"/>
      <c r="DDD1" s="83"/>
      <c r="DDE1" s="83"/>
      <c r="DDF1" s="83"/>
      <c r="DDG1" s="83"/>
      <c r="DDH1" s="83"/>
      <c r="DDI1" s="83"/>
      <c r="DDJ1" s="83"/>
      <c r="DDK1" s="83"/>
      <c r="DDL1" s="83"/>
      <c r="DDM1" s="83"/>
      <c r="DDN1" s="83"/>
      <c r="DDO1" s="83"/>
      <c r="DDP1" s="83"/>
      <c r="DDQ1" s="83"/>
      <c r="DDR1" s="83"/>
      <c r="DDS1" s="83"/>
      <c r="DDT1" s="83"/>
      <c r="DDU1" s="83"/>
      <c r="DDV1" s="83"/>
      <c r="DDW1" s="83"/>
      <c r="DDX1" s="83"/>
      <c r="DDY1" s="83"/>
      <c r="DDZ1" s="83"/>
      <c r="DEA1" s="83"/>
      <c r="DEB1" s="83"/>
      <c r="DEC1" s="83"/>
      <c r="DED1" s="83"/>
      <c r="DEE1" s="83"/>
      <c r="DEF1" s="83"/>
      <c r="DEG1" s="83"/>
      <c r="DEH1" s="83"/>
      <c r="DEI1" s="83"/>
      <c r="DEJ1" s="83"/>
      <c r="DEK1" s="83"/>
      <c r="DEL1" s="83"/>
      <c r="DEM1" s="83"/>
      <c r="DEN1" s="83"/>
      <c r="DEO1" s="83"/>
      <c r="DEP1" s="83"/>
      <c r="DEQ1" s="83"/>
      <c r="DER1" s="83"/>
      <c r="DES1" s="83"/>
      <c r="DET1" s="83"/>
      <c r="DEU1" s="83"/>
      <c r="DEV1" s="83"/>
      <c r="DEW1" s="83"/>
      <c r="DEX1" s="83"/>
      <c r="DEY1" s="83"/>
      <c r="DEZ1" s="83"/>
      <c r="DFA1" s="83"/>
      <c r="DFB1" s="83"/>
      <c r="DFC1" s="83"/>
      <c r="DFD1" s="83"/>
      <c r="DFE1" s="83"/>
      <c r="DFF1" s="83"/>
      <c r="DFG1" s="83"/>
      <c r="DFH1" s="83"/>
      <c r="DFI1" s="83"/>
      <c r="DFJ1" s="83"/>
      <c r="DFK1" s="83"/>
      <c r="DFL1" s="83"/>
      <c r="DFM1" s="83"/>
      <c r="DFN1" s="83"/>
      <c r="DFO1" s="83"/>
      <c r="DFP1" s="83"/>
      <c r="DFQ1" s="83"/>
      <c r="DFR1" s="83"/>
      <c r="DFS1" s="83"/>
      <c r="DFT1" s="83"/>
      <c r="DFU1" s="83"/>
      <c r="DFV1" s="83"/>
      <c r="DFW1" s="83"/>
      <c r="DFX1" s="83"/>
      <c r="DFY1" s="83"/>
      <c r="DFZ1" s="83"/>
      <c r="DGA1" s="83"/>
      <c r="DGB1" s="83"/>
      <c r="DGC1" s="83"/>
      <c r="DGD1" s="83"/>
      <c r="DGE1" s="83"/>
      <c r="DGF1" s="83"/>
      <c r="DGG1" s="83"/>
      <c r="DGH1" s="83"/>
      <c r="DGI1" s="83"/>
      <c r="DGJ1" s="83"/>
      <c r="DGK1" s="83"/>
      <c r="DGL1" s="83"/>
      <c r="DGM1" s="83"/>
      <c r="DGN1" s="83"/>
      <c r="DGO1" s="83"/>
      <c r="DGP1" s="83"/>
      <c r="DGQ1" s="83"/>
      <c r="DGR1" s="83"/>
      <c r="DGS1" s="83"/>
      <c r="DGT1" s="83"/>
      <c r="DGU1" s="83"/>
      <c r="DGV1" s="83"/>
      <c r="DGW1" s="83"/>
      <c r="DGX1" s="83"/>
      <c r="DGY1" s="83"/>
      <c r="DGZ1" s="83"/>
      <c r="DHA1" s="83"/>
      <c r="DHB1" s="83"/>
      <c r="DHC1" s="83"/>
      <c r="DHD1" s="83"/>
      <c r="DHE1" s="83"/>
      <c r="DHF1" s="83"/>
      <c r="DHG1" s="83"/>
      <c r="DHH1" s="83"/>
      <c r="DHI1" s="83"/>
      <c r="DHJ1" s="83"/>
      <c r="DHK1" s="83"/>
      <c r="DHL1" s="83"/>
      <c r="DHM1" s="83"/>
      <c r="DHN1" s="83"/>
      <c r="DHO1" s="83"/>
      <c r="DHP1" s="83"/>
      <c r="DHQ1" s="83"/>
      <c r="DHR1" s="83"/>
      <c r="DHS1" s="83"/>
      <c r="DHT1" s="83"/>
      <c r="DHU1" s="83"/>
      <c r="DHV1" s="83"/>
      <c r="DHW1" s="83"/>
      <c r="DHX1" s="83"/>
      <c r="DHY1" s="83"/>
      <c r="DHZ1" s="83"/>
      <c r="DIA1" s="83"/>
      <c r="DIB1" s="83"/>
      <c r="DIC1" s="83"/>
      <c r="DID1" s="83"/>
      <c r="DIE1" s="83"/>
      <c r="DIF1" s="83"/>
      <c r="DIG1" s="83"/>
      <c r="DIH1" s="83"/>
      <c r="DII1" s="83"/>
      <c r="DIJ1" s="83"/>
      <c r="DIK1" s="83"/>
      <c r="DIL1" s="83"/>
      <c r="DIM1" s="83"/>
      <c r="DIN1" s="83"/>
      <c r="DIO1" s="83"/>
      <c r="DIP1" s="83"/>
      <c r="DIQ1" s="83"/>
      <c r="DIR1" s="83"/>
      <c r="DIS1" s="83"/>
      <c r="DIT1" s="83"/>
      <c r="DIU1" s="83"/>
      <c r="DIV1" s="83"/>
      <c r="DIW1" s="83"/>
      <c r="DIX1" s="83"/>
      <c r="DIY1" s="83"/>
      <c r="DIZ1" s="83"/>
      <c r="DJA1" s="83"/>
      <c r="DJB1" s="83"/>
      <c r="DJC1" s="83"/>
      <c r="DJD1" s="83"/>
      <c r="DJE1" s="83"/>
      <c r="DJF1" s="83"/>
      <c r="DJG1" s="83"/>
      <c r="DJH1" s="83"/>
      <c r="DJI1" s="83"/>
      <c r="DJJ1" s="83"/>
      <c r="DJK1" s="83"/>
      <c r="DJL1" s="83"/>
      <c r="DJM1" s="83"/>
      <c r="DJN1" s="83"/>
      <c r="DJO1" s="83"/>
      <c r="DJP1" s="83"/>
      <c r="DJQ1" s="83"/>
      <c r="DJR1" s="83"/>
      <c r="DJS1" s="83"/>
      <c r="DJT1" s="83"/>
      <c r="DJU1" s="83"/>
      <c r="DJV1" s="83"/>
      <c r="DJW1" s="83"/>
      <c r="DJX1" s="83"/>
      <c r="DJY1" s="83"/>
      <c r="DJZ1" s="83"/>
      <c r="DKA1" s="83"/>
      <c r="DKB1" s="83"/>
      <c r="DKC1" s="83"/>
      <c r="DKD1" s="83"/>
      <c r="DKE1" s="83"/>
      <c r="DKF1" s="83"/>
      <c r="DKG1" s="83"/>
      <c r="DKH1" s="83"/>
      <c r="DKI1" s="83"/>
      <c r="DKJ1" s="83"/>
      <c r="DKK1" s="83"/>
      <c r="DKL1" s="83"/>
      <c r="DKM1" s="83"/>
      <c r="DKN1" s="83"/>
      <c r="DKO1" s="83"/>
      <c r="DKP1" s="83"/>
      <c r="DKQ1" s="83"/>
      <c r="DKR1" s="83"/>
      <c r="DKS1" s="83"/>
      <c r="DKT1" s="83"/>
      <c r="DKU1" s="83"/>
      <c r="DKV1" s="83"/>
      <c r="DKW1" s="83"/>
      <c r="DKX1" s="83"/>
      <c r="DKY1" s="83"/>
      <c r="DKZ1" s="83"/>
      <c r="DLA1" s="83"/>
      <c r="DLB1" s="83"/>
      <c r="DLC1" s="83"/>
      <c r="DLD1" s="83"/>
      <c r="DLE1" s="83"/>
      <c r="DLF1" s="83"/>
      <c r="DLG1" s="83"/>
      <c r="DLH1" s="83"/>
      <c r="DLI1" s="83"/>
      <c r="DLJ1" s="83"/>
      <c r="DLK1" s="83"/>
      <c r="DLL1" s="83"/>
      <c r="DLM1" s="83"/>
      <c r="DLN1" s="83"/>
      <c r="DLO1" s="83"/>
      <c r="DLP1" s="83"/>
      <c r="DLQ1" s="83"/>
      <c r="DLR1" s="83"/>
      <c r="DLS1" s="83"/>
      <c r="DLT1" s="83"/>
      <c r="DLU1" s="83"/>
      <c r="DLV1" s="83"/>
      <c r="DLW1" s="83"/>
      <c r="DLX1" s="83"/>
      <c r="DLY1" s="83"/>
      <c r="DLZ1" s="83"/>
      <c r="DMA1" s="83"/>
      <c r="DMB1" s="83"/>
      <c r="DMC1" s="83"/>
      <c r="DMD1" s="83"/>
      <c r="DME1" s="83"/>
      <c r="DMF1" s="83"/>
      <c r="DMG1" s="83"/>
      <c r="DMH1" s="83"/>
      <c r="DMI1" s="83"/>
      <c r="DMJ1" s="83"/>
      <c r="DMK1" s="83"/>
      <c r="DML1" s="83"/>
      <c r="DMM1" s="83"/>
      <c r="DMN1" s="83"/>
      <c r="DMO1" s="83"/>
      <c r="DMP1" s="83"/>
      <c r="DMQ1" s="83"/>
      <c r="DMR1" s="83"/>
      <c r="DMS1" s="83"/>
      <c r="DMT1" s="83"/>
      <c r="DMU1" s="83"/>
      <c r="DMV1" s="83"/>
      <c r="DMW1" s="83"/>
      <c r="DMX1" s="83"/>
      <c r="DMY1" s="83"/>
      <c r="DMZ1" s="83"/>
      <c r="DNA1" s="83"/>
      <c r="DNB1" s="83"/>
      <c r="DNC1" s="83"/>
      <c r="DND1" s="83"/>
      <c r="DNE1" s="83"/>
      <c r="DNF1" s="83"/>
      <c r="DNG1" s="83"/>
      <c r="DNH1" s="83"/>
      <c r="DNI1" s="83"/>
      <c r="DNJ1" s="83"/>
      <c r="DNK1" s="83"/>
      <c r="DNL1" s="83"/>
      <c r="DNM1" s="83"/>
      <c r="DNN1" s="83"/>
      <c r="DNO1" s="83"/>
      <c r="DNP1" s="83"/>
      <c r="DNQ1" s="83"/>
      <c r="DNR1" s="83"/>
      <c r="DNS1" s="83"/>
      <c r="DNT1" s="83"/>
      <c r="DNU1" s="83"/>
      <c r="DNV1" s="83"/>
      <c r="DNW1" s="83"/>
      <c r="DNX1" s="83"/>
      <c r="DNY1" s="83"/>
      <c r="DNZ1" s="83"/>
      <c r="DOA1" s="83"/>
      <c r="DOB1" s="83"/>
      <c r="DOC1" s="83"/>
      <c r="DOD1" s="83"/>
      <c r="DOE1" s="83"/>
      <c r="DOF1" s="83"/>
      <c r="DOG1" s="83"/>
      <c r="DOH1" s="83"/>
      <c r="DOI1" s="83"/>
      <c r="DOJ1" s="83"/>
      <c r="DOK1" s="83"/>
      <c r="DOL1" s="83"/>
      <c r="DOM1" s="83"/>
      <c r="DON1" s="83"/>
      <c r="DOO1" s="83"/>
      <c r="DOP1" s="83"/>
      <c r="DOQ1" s="83"/>
      <c r="DOR1" s="83"/>
      <c r="DOS1" s="83"/>
      <c r="DOT1" s="83"/>
      <c r="DOU1" s="83"/>
      <c r="DOV1" s="83"/>
      <c r="DOW1" s="83"/>
      <c r="DOX1" s="83"/>
      <c r="DOY1" s="83"/>
      <c r="DOZ1" s="83"/>
      <c r="DPA1" s="83"/>
      <c r="DPB1" s="83"/>
      <c r="DPC1" s="83"/>
      <c r="DPD1" s="83"/>
      <c r="DPE1" s="83"/>
      <c r="DPF1" s="83"/>
      <c r="DPG1" s="83"/>
      <c r="DPH1" s="83"/>
      <c r="DPI1" s="83"/>
      <c r="DPJ1" s="83"/>
      <c r="DPK1" s="83"/>
      <c r="DPL1" s="83"/>
      <c r="DPM1" s="83"/>
      <c r="DPN1" s="83"/>
      <c r="DPO1" s="83"/>
      <c r="DPP1" s="83"/>
      <c r="DPQ1" s="83"/>
      <c r="DPR1" s="83"/>
      <c r="DPS1" s="83"/>
      <c r="DPT1" s="83"/>
      <c r="DPU1" s="83"/>
      <c r="DPV1" s="83"/>
      <c r="DPW1" s="83"/>
      <c r="DPX1" s="83"/>
      <c r="DPY1" s="83"/>
      <c r="DPZ1" s="83"/>
      <c r="DQA1" s="83"/>
      <c r="DQB1" s="83"/>
      <c r="DQC1" s="83"/>
      <c r="DQD1" s="83"/>
      <c r="DQE1" s="83"/>
      <c r="DQF1" s="83"/>
      <c r="DQG1" s="83"/>
      <c r="DQH1" s="83"/>
      <c r="DQI1" s="83"/>
      <c r="DQJ1" s="83"/>
      <c r="DQK1" s="83"/>
      <c r="DQL1" s="83"/>
      <c r="DQM1" s="83"/>
      <c r="DQN1" s="83"/>
      <c r="DQO1" s="83"/>
      <c r="DQP1" s="83"/>
      <c r="DQQ1" s="83"/>
      <c r="DQR1" s="83"/>
      <c r="DQS1" s="83"/>
      <c r="DQT1" s="83"/>
      <c r="DQU1" s="83"/>
      <c r="DQV1" s="83"/>
      <c r="DQW1" s="83"/>
      <c r="DQX1" s="83"/>
      <c r="DQY1" s="83"/>
      <c r="DQZ1" s="83"/>
      <c r="DRA1" s="83"/>
      <c r="DRB1" s="83"/>
      <c r="DRC1" s="83"/>
      <c r="DRD1" s="83"/>
      <c r="DRE1" s="83"/>
      <c r="DRF1" s="83"/>
      <c r="DRG1" s="83"/>
      <c r="DRH1" s="83"/>
      <c r="DRI1" s="83"/>
      <c r="DRJ1" s="83"/>
      <c r="DRK1" s="83"/>
      <c r="DRL1" s="83"/>
      <c r="DRM1" s="83"/>
      <c r="DRN1" s="83"/>
      <c r="DRO1" s="83"/>
      <c r="DRP1" s="83"/>
      <c r="DRQ1" s="83"/>
      <c r="DRR1" s="83"/>
      <c r="DRS1" s="83"/>
      <c r="DRT1" s="83"/>
      <c r="DRU1" s="83"/>
      <c r="DRV1" s="83"/>
      <c r="DRW1" s="83"/>
      <c r="DRX1" s="83"/>
      <c r="DRY1" s="83"/>
      <c r="DRZ1" s="83"/>
      <c r="DSA1" s="83"/>
      <c r="DSB1" s="83"/>
      <c r="DSC1" s="83"/>
      <c r="DSD1" s="83"/>
      <c r="DSE1" s="83"/>
      <c r="DSF1" s="83"/>
      <c r="DSG1" s="83"/>
      <c r="DSH1" s="83"/>
      <c r="DSI1" s="83"/>
      <c r="DSJ1" s="83"/>
      <c r="DSK1" s="83"/>
      <c r="DSL1" s="83"/>
      <c r="DSM1" s="83"/>
      <c r="DSN1" s="83"/>
      <c r="DSO1" s="83"/>
      <c r="DSP1" s="83"/>
      <c r="DSQ1" s="83"/>
      <c r="DSR1" s="83"/>
      <c r="DSS1" s="83"/>
      <c r="DST1" s="83"/>
      <c r="DSU1" s="83"/>
      <c r="DSV1" s="83"/>
      <c r="DSW1" s="83"/>
      <c r="DSX1" s="83"/>
      <c r="DSY1" s="83"/>
      <c r="DSZ1" s="83"/>
      <c r="DTA1" s="83"/>
      <c r="DTB1" s="83"/>
      <c r="DTC1" s="83"/>
      <c r="DTD1" s="83"/>
      <c r="DTE1" s="83"/>
      <c r="DTF1" s="83"/>
      <c r="DTG1" s="83"/>
      <c r="DTH1" s="83"/>
      <c r="DTI1" s="83"/>
      <c r="DTJ1" s="83"/>
      <c r="DTK1" s="83"/>
      <c r="DTL1" s="83"/>
      <c r="DTM1" s="83"/>
      <c r="DTN1" s="83"/>
      <c r="DTO1" s="83"/>
      <c r="DTP1" s="83"/>
      <c r="DTQ1" s="83"/>
      <c r="DTR1" s="83"/>
      <c r="DTS1" s="83"/>
      <c r="DTT1" s="83"/>
      <c r="DTU1" s="83"/>
      <c r="DTV1" s="83"/>
      <c r="DTW1" s="83"/>
      <c r="DTX1" s="83"/>
      <c r="DTY1" s="83"/>
      <c r="DTZ1" s="83"/>
      <c r="DUA1" s="83"/>
      <c r="DUB1" s="83"/>
      <c r="DUC1" s="83"/>
      <c r="DUD1" s="83"/>
      <c r="DUE1" s="83"/>
      <c r="DUF1" s="83"/>
      <c r="DUG1" s="83"/>
      <c r="DUH1" s="83"/>
      <c r="DUI1" s="83"/>
      <c r="DUJ1" s="83"/>
      <c r="DUK1" s="83"/>
      <c r="DUL1" s="83"/>
      <c r="DUM1" s="83"/>
      <c r="DUN1" s="83"/>
      <c r="DUO1" s="83"/>
      <c r="DUP1" s="83"/>
      <c r="DUQ1" s="83"/>
      <c r="DUR1" s="83"/>
      <c r="DUS1" s="83"/>
      <c r="DUT1" s="83"/>
      <c r="DUU1" s="83"/>
      <c r="DUV1" s="83"/>
      <c r="DUW1" s="83"/>
      <c r="DUX1" s="83"/>
      <c r="DUY1" s="83"/>
      <c r="DUZ1" s="83"/>
      <c r="DVA1" s="83"/>
      <c r="DVB1" s="83"/>
      <c r="DVC1" s="83"/>
      <c r="DVD1" s="83"/>
      <c r="DVE1" s="83"/>
      <c r="DVF1" s="83"/>
      <c r="DVG1" s="83"/>
      <c r="DVH1" s="83"/>
      <c r="DVI1" s="83"/>
      <c r="DVJ1" s="83"/>
      <c r="DVK1" s="83"/>
      <c r="DVL1" s="83"/>
      <c r="DVM1" s="83"/>
      <c r="DVN1" s="83"/>
      <c r="DVO1" s="83"/>
      <c r="DVP1" s="83"/>
      <c r="DVQ1" s="83"/>
      <c r="DVR1" s="83"/>
      <c r="DVS1" s="83"/>
      <c r="DVT1" s="83"/>
      <c r="DVU1" s="83"/>
      <c r="DVV1" s="83"/>
      <c r="DVW1" s="83"/>
      <c r="DVX1" s="83"/>
      <c r="DVY1" s="83"/>
      <c r="DVZ1" s="83"/>
      <c r="DWA1" s="83"/>
      <c r="DWB1" s="83"/>
      <c r="DWC1" s="83"/>
      <c r="DWD1" s="83"/>
      <c r="DWE1" s="83"/>
      <c r="DWF1" s="83"/>
      <c r="DWG1" s="83"/>
      <c r="DWH1" s="83"/>
      <c r="DWI1" s="83"/>
      <c r="DWJ1" s="83"/>
      <c r="DWK1" s="83"/>
      <c r="DWL1" s="83"/>
      <c r="DWM1" s="83"/>
      <c r="DWN1" s="83"/>
      <c r="DWO1" s="83"/>
      <c r="DWP1" s="83"/>
      <c r="DWQ1" s="83"/>
      <c r="DWR1" s="83"/>
      <c r="DWS1" s="83"/>
      <c r="DWT1" s="83"/>
      <c r="DWU1" s="83"/>
      <c r="DWV1" s="83"/>
      <c r="DWW1" s="83"/>
      <c r="DWX1" s="83"/>
      <c r="DWY1" s="83"/>
      <c r="DWZ1" s="83"/>
      <c r="DXA1" s="83"/>
      <c r="DXB1" s="83"/>
      <c r="DXC1" s="83"/>
      <c r="DXD1" s="83"/>
      <c r="DXE1" s="83"/>
      <c r="DXF1" s="83"/>
      <c r="DXG1" s="83"/>
      <c r="DXH1" s="83"/>
      <c r="DXI1" s="83"/>
      <c r="DXJ1" s="83"/>
      <c r="DXK1" s="83"/>
      <c r="DXL1" s="83"/>
      <c r="DXM1" s="83"/>
      <c r="DXN1" s="83"/>
      <c r="DXO1" s="83"/>
      <c r="DXP1" s="83"/>
      <c r="DXQ1" s="83"/>
      <c r="DXR1" s="83"/>
      <c r="DXS1" s="83"/>
      <c r="DXT1" s="83"/>
      <c r="DXU1" s="83"/>
      <c r="DXV1" s="83"/>
      <c r="DXW1" s="83"/>
      <c r="DXX1" s="83"/>
      <c r="DXY1" s="83"/>
      <c r="DXZ1" s="83"/>
      <c r="DYA1" s="83"/>
      <c r="DYB1" s="83"/>
      <c r="DYC1" s="83"/>
      <c r="DYD1" s="83"/>
      <c r="DYE1" s="83"/>
      <c r="DYF1" s="83"/>
      <c r="DYG1" s="83"/>
      <c r="DYH1" s="83"/>
      <c r="DYI1" s="83"/>
      <c r="DYJ1" s="83"/>
      <c r="DYK1" s="83"/>
      <c r="DYL1" s="83"/>
      <c r="DYM1" s="83"/>
      <c r="DYN1" s="83"/>
      <c r="DYO1" s="83"/>
      <c r="DYP1" s="83"/>
      <c r="DYQ1" s="83"/>
      <c r="DYR1" s="83"/>
      <c r="DYS1" s="83"/>
      <c r="DYT1" s="83"/>
      <c r="DYU1" s="83"/>
      <c r="DYV1" s="83"/>
      <c r="DYW1" s="83"/>
      <c r="DYX1" s="83"/>
      <c r="DYY1" s="83"/>
      <c r="DYZ1" s="83"/>
      <c r="DZA1" s="83"/>
      <c r="DZB1" s="83"/>
      <c r="DZC1" s="83"/>
      <c r="DZD1" s="83"/>
      <c r="DZE1" s="83"/>
      <c r="DZF1" s="83"/>
      <c r="DZG1" s="83"/>
      <c r="DZH1" s="83"/>
      <c r="DZI1" s="83"/>
      <c r="DZJ1" s="83"/>
      <c r="DZK1" s="83"/>
      <c r="DZL1" s="83"/>
      <c r="DZM1" s="83"/>
      <c r="DZN1" s="83"/>
      <c r="DZO1" s="83"/>
      <c r="DZP1" s="83"/>
      <c r="DZQ1" s="83"/>
      <c r="DZR1" s="83"/>
      <c r="DZS1" s="83"/>
      <c r="DZT1" s="83"/>
      <c r="DZU1" s="83"/>
      <c r="DZV1" s="83"/>
      <c r="DZW1" s="83"/>
      <c r="DZX1" s="83"/>
      <c r="DZY1" s="83"/>
      <c r="DZZ1" s="83"/>
      <c r="EAA1" s="83"/>
      <c r="EAB1" s="83"/>
      <c r="EAC1" s="83"/>
      <c r="EAD1" s="83"/>
      <c r="EAE1" s="83"/>
      <c r="EAF1" s="83"/>
      <c r="EAG1" s="83"/>
      <c r="EAH1" s="83"/>
      <c r="EAI1" s="83"/>
      <c r="EAJ1" s="83"/>
      <c r="EAK1" s="83"/>
      <c r="EAL1" s="83"/>
      <c r="EAM1" s="83"/>
      <c r="EAN1" s="83"/>
      <c r="EAO1" s="83"/>
      <c r="EAP1" s="83"/>
      <c r="EAQ1" s="83"/>
      <c r="EAR1" s="83"/>
      <c r="EAS1" s="83"/>
      <c r="EAT1" s="83"/>
      <c r="EAU1" s="83"/>
      <c r="EAV1" s="83"/>
      <c r="EAW1" s="83"/>
      <c r="EAX1" s="83"/>
      <c r="EAY1" s="83"/>
      <c r="EAZ1" s="83"/>
      <c r="EBA1" s="83"/>
      <c r="EBB1" s="83"/>
      <c r="EBC1" s="83"/>
      <c r="EBD1" s="83"/>
      <c r="EBE1" s="83"/>
      <c r="EBF1" s="83"/>
      <c r="EBG1" s="83"/>
      <c r="EBH1" s="83"/>
      <c r="EBI1" s="83"/>
      <c r="EBJ1" s="83"/>
      <c r="EBK1" s="83"/>
      <c r="EBL1" s="83"/>
      <c r="EBM1" s="83"/>
      <c r="EBN1" s="83"/>
      <c r="EBO1" s="83"/>
      <c r="EBP1" s="83"/>
      <c r="EBQ1" s="83"/>
      <c r="EBR1" s="83"/>
      <c r="EBS1" s="83"/>
      <c r="EBT1" s="83"/>
      <c r="EBU1" s="83"/>
      <c r="EBV1" s="83"/>
      <c r="EBW1" s="83"/>
      <c r="EBX1" s="83"/>
      <c r="EBY1" s="83"/>
      <c r="EBZ1" s="83"/>
      <c r="ECA1" s="83"/>
      <c r="ECB1" s="83"/>
      <c r="ECC1" s="83"/>
      <c r="ECD1" s="83"/>
      <c r="ECE1" s="83"/>
      <c r="ECF1" s="83"/>
      <c r="ECG1" s="83"/>
      <c r="ECH1" s="83"/>
      <c r="ECI1" s="83"/>
      <c r="ECJ1" s="83"/>
      <c r="ECK1" s="83"/>
      <c r="ECL1" s="83"/>
      <c r="ECM1" s="83"/>
      <c r="ECN1" s="83"/>
      <c r="ECO1" s="83"/>
      <c r="ECP1" s="83"/>
      <c r="ECQ1" s="83"/>
      <c r="ECR1" s="83"/>
      <c r="ECS1" s="83"/>
      <c r="ECT1" s="83"/>
      <c r="ECU1" s="83"/>
      <c r="ECV1" s="83"/>
      <c r="ECW1" s="83"/>
      <c r="ECX1" s="83"/>
      <c r="ECY1" s="83"/>
      <c r="ECZ1" s="83"/>
      <c r="EDA1" s="83"/>
      <c r="EDB1" s="83"/>
      <c r="EDC1" s="83"/>
      <c r="EDD1" s="83"/>
      <c r="EDE1" s="83"/>
      <c r="EDF1" s="83"/>
      <c r="EDG1" s="83"/>
      <c r="EDH1" s="83"/>
      <c r="EDI1" s="83"/>
      <c r="EDJ1" s="83"/>
      <c r="EDK1" s="83"/>
      <c r="EDL1" s="83"/>
      <c r="EDM1" s="83"/>
      <c r="EDN1" s="83"/>
      <c r="EDO1" s="83"/>
      <c r="EDP1" s="83"/>
      <c r="EDQ1" s="83"/>
      <c r="EDR1" s="83"/>
      <c r="EDS1" s="83"/>
      <c r="EDT1" s="83"/>
      <c r="EDU1" s="83"/>
      <c r="EDV1" s="83"/>
      <c r="EDW1" s="83"/>
      <c r="EDX1" s="83"/>
      <c r="EDY1" s="83"/>
      <c r="EDZ1" s="83"/>
      <c r="EEA1" s="83"/>
      <c r="EEB1" s="83"/>
      <c r="EEC1" s="83"/>
      <c r="EED1" s="83"/>
      <c r="EEE1" s="83"/>
      <c r="EEF1" s="83"/>
      <c r="EEG1" s="83"/>
      <c r="EEH1" s="83"/>
      <c r="EEI1" s="83"/>
      <c r="EEJ1" s="83"/>
      <c r="EEK1" s="83"/>
      <c r="EEL1" s="83"/>
      <c r="EEM1" s="83"/>
      <c r="EEN1" s="83"/>
      <c r="EEO1" s="83"/>
      <c r="EEP1" s="83"/>
      <c r="EEQ1" s="83"/>
      <c r="EER1" s="83"/>
      <c r="EES1" s="83"/>
      <c r="EET1" s="83"/>
      <c r="EEU1" s="83"/>
      <c r="EEV1" s="83"/>
      <c r="EEW1" s="83"/>
      <c r="EEX1" s="83"/>
      <c r="EEY1" s="83"/>
      <c r="EEZ1" s="83"/>
      <c r="EFA1" s="83"/>
      <c r="EFB1" s="83"/>
      <c r="EFC1" s="83"/>
      <c r="EFD1" s="83"/>
      <c r="EFE1" s="83"/>
      <c r="EFF1" s="83"/>
      <c r="EFG1" s="83"/>
      <c r="EFH1" s="83"/>
      <c r="EFI1" s="83"/>
      <c r="EFJ1" s="83"/>
      <c r="EFK1" s="83"/>
      <c r="EFL1" s="83"/>
      <c r="EFM1" s="83"/>
      <c r="EFN1" s="83"/>
      <c r="EFO1" s="83"/>
      <c r="EFP1" s="83"/>
      <c r="EFQ1" s="83"/>
      <c r="EFR1" s="83"/>
      <c r="EFS1" s="83"/>
      <c r="EFT1" s="83"/>
      <c r="EFU1" s="83"/>
      <c r="EFV1" s="83"/>
      <c r="EFW1" s="83"/>
      <c r="EFX1" s="83"/>
      <c r="EFY1" s="83"/>
      <c r="EFZ1" s="83"/>
      <c r="EGA1" s="83"/>
      <c r="EGB1" s="83"/>
      <c r="EGC1" s="83"/>
      <c r="EGD1" s="83"/>
      <c r="EGE1" s="83"/>
      <c r="EGF1" s="83"/>
      <c r="EGG1" s="83"/>
      <c r="EGH1" s="83"/>
      <c r="EGI1" s="83"/>
      <c r="EGJ1" s="83"/>
      <c r="EGK1" s="83"/>
      <c r="EGL1" s="83"/>
      <c r="EGM1" s="83"/>
      <c r="EGN1" s="83"/>
      <c r="EGO1" s="83"/>
      <c r="EGP1" s="83"/>
      <c r="EGQ1" s="83"/>
      <c r="EGR1" s="83"/>
      <c r="EGS1" s="83"/>
      <c r="EGT1" s="83"/>
      <c r="EGU1" s="83"/>
      <c r="EGV1" s="83"/>
      <c r="EGW1" s="83"/>
      <c r="EGX1" s="83"/>
      <c r="EGY1" s="83"/>
      <c r="EGZ1" s="83"/>
      <c r="EHA1" s="83"/>
      <c r="EHB1" s="83"/>
      <c r="EHC1" s="83"/>
      <c r="EHD1" s="83"/>
      <c r="EHE1" s="83"/>
      <c r="EHF1" s="83"/>
      <c r="EHG1" s="83"/>
      <c r="EHH1" s="83"/>
      <c r="EHI1" s="83"/>
      <c r="EHJ1" s="83"/>
      <c r="EHK1" s="83"/>
      <c r="EHL1" s="83"/>
      <c r="EHM1" s="83"/>
      <c r="EHN1" s="83"/>
      <c r="EHO1" s="83"/>
      <c r="EHP1" s="83"/>
      <c r="EHQ1" s="83"/>
      <c r="EHR1" s="83"/>
      <c r="EHS1" s="83"/>
      <c r="EHT1" s="83"/>
      <c r="EHU1" s="83"/>
      <c r="EHV1" s="83"/>
      <c r="EHW1" s="83"/>
      <c r="EHX1" s="83"/>
      <c r="EHY1" s="83"/>
      <c r="EHZ1" s="83"/>
      <c r="EIA1" s="83"/>
      <c r="EIB1" s="83"/>
      <c r="EIC1" s="83"/>
      <c r="EID1" s="83"/>
      <c r="EIE1" s="83"/>
      <c r="EIF1" s="83"/>
      <c r="EIG1" s="83"/>
      <c r="EIH1" s="83"/>
      <c r="EII1" s="83"/>
      <c r="EIJ1" s="83"/>
      <c r="EIK1" s="83"/>
      <c r="EIL1" s="83"/>
      <c r="EIM1" s="83"/>
      <c r="EIN1" s="83"/>
      <c r="EIO1" s="83"/>
      <c r="EIP1" s="83"/>
      <c r="EIQ1" s="83"/>
      <c r="EIR1" s="83"/>
      <c r="EIS1" s="83"/>
      <c r="EIT1" s="83"/>
      <c r="EIU1" s="83"/>
      <c r="EIV1" s="83"/>
      <c r="EIW1" s="83"/>
      <c r="EIX1" s="83"/>
      <c r="EIY1" s="83"/>
      <c r="EIZ1" s="83"/>
      <c r="EJA1" s="83"/>
      <c r="EJB1" s="83"/>
      <c r="EJC1" s="83"/>
      <c r="EJD1" s="83"/>
      <c r="EJE1" s="83"/>
      <c r="EJF1" s="83"/>
      <c r="EJG1" s="83"/>
      <c r="EJH1" s="83"/>
      <c r="EJI1" s="83"/>
      <c r="EJJ1" s="83"/>
      <c r="EJK1" s="83"/>
      <c r="EJL1" s="83"/>
      <c r="EJM1" s="83"/>
      <c r="EJN1" s="83"/>
      <c r="EJO1" s="83"/>
      <c r="EJP1" s="83"/>
      <c r="EJQ1" s="83"/>
      <c r="EJR1" s="83"/>
      <c r="EJS1" s="83"/>
      <c r="EJT1" s="83"/>
      <c r="EJU1" s="83"/>
      <c r="EJV1" s="83"/>
      <c r="EJW1" s="83"/>
      <c r="EJX1" s="83"/>
      <c r="EJY1" s="83"/>
      <c r="EJZ1" s="83"/>
      <c r="EKA1" s="83"/>
      <c r="EKB1" s="83"/>
      <c r="EKC1" s="83"/>
      <c r="EKD1" s="83"/>
      <c r="EKE1" s="83"/>
      <c r="EKF1" s="83"/>
      <c r="EKG1" s="83"/>
      <c r="EKH1" s="83"/>
      <c r="EKI1" s="83"/>
      <c r="EKJ1" s="83"/>
      <c r="EKK1" s="83"/>
      <c r="EKL1" s="83"/>
      <c r="EKM1" s="83"/>
      <c r="EKN1" s="83"/>
      <c r="EKO1" s="83"/>
      <c r="EKP1" s="83"/>
      <c r="EKQ1" s="83"/>
      <c r="EKR1" s="83"/>
      <c r="EKS1" s="83"/>
      <c r="EKT1" s="83"/>
      <c r="EKU1" s="83"/>
      <c r="EKV1" s="83"/>
      <c r="EKW1" s="83"/>
      <c r="EKX1" s="83"/>
      <c r="EKY1" s="83"/>
      <c r="EKZ1" s="83"/>
      <c r="ELA1" s="83"/>
      <c r="ELB1" s="83"/>
      <c r="ELC1" s="83"/>
      <c r="ELD1" s="83"/>
      <c r="ELE1" s="83"/>
      <c r="ELF1" s="83"/>
      <c r="ELG1" s="83"/>
      <c r="ELH1" s="83"/>
      <c r="ELI1" s="83"/>
      <c r="ELJ1" s="83"/>
      <c r="ELK1" s="83"/>
      <c r="ELL1" s="83"/>
      <c r="ELM1" s="83"/>
      <c r="ELN1" s="83"/>
      <c r="ELO1" s="83"/>
      <c r="ELP1" s="83"/>
      <c r="ELQ1" s="83"/>
      <c r="ELR1" s="83"/>
      <c r="ELS1" s="83"/>
      <c r="ELT1" s="83"/>
      <c r="ELU1" s="83"/>
      <c r="ELV1" s="83"/>
      <c r="ELW1" s="83"/>
      <c r="ELX1" s="83"/>
      <c r="ELY1" s="83"/>
      <c r="ELZ1" s="83"/>
      <c r="EMA1" s="83"/>
      <c r="EMB1" s="83"/>
      <c r="EMC1" s="83"/>
      <c r="EMD1" s="83"/>
      <c r="EME1" s="83"/>
      <c r="EMF1" s="83"/>
      <c r="EMG1" s="83"/>
      <c r="EMH1" s="83"/>
      <c r="EMI1" s="83"/>
      <c r="EMJ1" s="83"/>
      <c r="EMK1" s="83"/>
      <c r="EML1" s="83"/>
      <c r="EMM1" s="83"/>
      <c r="EMN1" s="83"/>
      <c r="EMO1" s="83"/>
      <c r="EMP1" s="83"/>
      <c r="EMQ1" s="83"/>
      <c r="EMR1" s="83"/>
      <c r="EMS1" s="83"/>
      <c r="EMT1" s="83"/>
      <c r="EMU1" s="83"/>
      <c r="EMV1" s="83"/>
      <c r="EMW1" s="83"/>
      <c r="EMX1" s="83"/>
      <c r="EMY1" s="83"/>
      <c r="EMZ1" s="83"/>
      <c r="ENA1" s="83"/>
      <c r="ENB1" s="83"/>
      <c r="ENC1" s="83"/>
      <c r="END1" s="83"/>
      <c r="ENE1" s="83"/>
      <c r="ENF1" s="83"/>
      <c r="ENG1" s="83"/>
      <c r="ENH1" s="83"/>
      <c r="ENI1" s="83"/>
      <c r="ENJ1" s="83"/>
      <c r="ENK1" s="83"/>
      <c r="ENL1" s="83"/>
      <c r="ENM1" s="83"/>
      <c r="ENN1" s="83"/>
      <c r="ENO1" s="83"/>
      <c r="ENP1" s="83"/>
      <c r="ENQ1" s="83"/>
      <c r="ENR1" s="83"/>
      <c r="ENS1" s="83"/>
      <c r="ENT1" s="83"/>
      <c r="ENU1" s="83"/>
      <c r="ENV1" s="83"/>
      <c r="ENW1" s="83"/>
      <c r="ENX1" s="83"/>
      <c r="ENY1" s="83"/>
      <c r="ENZ1" s="83"/>
      <c r="EOA1" s="83"/>
      <c r="EOB1" s="83"/>
      <c r="EOC1" s="83"/>
      <c r="EOD1" s="83"/>
      <c r="EOE1" s="83"/>
      <c r="EOF1" s="83"/>
      <c r="EOG1" s="83"/>
      <c r="EOH1" s="83"/>
      <c r="EOI1" s="83"/>
      <c r="EOJ1" s="83"/>
      <c r="EOK1" s="83"/>
      <c r="EOL1" s="83"/>
      <c r="EOM1" s="83"/>
      <c r="EON1" s="83"/>
      <c r="EOO1" s="83"/>
      <c r="EOP1" s="83"/>
      <c r="EOQ1" s="83"/>
      <c r="EOR1" s="83"/>
      <c r="EOS1" s="83"/>
      <c r="EOT1" s="83"/>
      <c r="EOU1" s="83"/>
      <c r="EOV1" s="83"/>
      <c r="EOW1" s="83"/>
      <c r="EOX1" s="83"/>
      <c r="EOY1" s="83"/>
      <c r="EOZ1" s="83"/>
      <c r="EPA1" s="83"/>
      <c r="EPB1" s="83"/>
      <c r="EPC1" s="83"/>
      <c r="EPD1" s="83"/>
      <c r="EPE1" s="83"/>
      <c r="EPF1" s="83"/>
      <c r="EPG1" s="83"/>
      <c r="EPH1" s="83"/>
      <c r="EPI1" s="83"/>
      <c r="EPJ1" s="83"/>
      <c r="EPK1" s="83"/>
      <c r="EPL1" s="83"/>
      <c r="EPM1" s="83"/>
      <c r="EPN1" s="83"/>
      <c r="EPO1" s="83"/>
      <c r="EPP1" s="83"/>
      <c r="EPQ1" s="83"/>
      <c r="EPR1" s="83"/>
      <c r="EPS1" s="83"/>
      <c r="EPT1" s="83"/>
      <c r="EPU1" s="83"/>
      <c r="EPV1" s="83"/>
      <c r="EPW1" s="83"/>
      <c r="EPX1" s="83"/>
      <c r="EPY1" s="83"/>
      <c r="EPZ1" s="83"/>
      <c r="EQA1" s="83"/>
      <c r="EQB1" s="83"/>
      <c r="EQC1" s="83"/>
      <c r="EQD1" s="83"/>
      <c r="EQE1" s="83"/>
      <c r="EQF1" s="83"/>
      <c r="EQG1" s="83"/>
      <c r="EQH1" s="83"/>
      <c r="EQI1" s="83"/>
      <c r="EQJ1" s="83"/>
      <c r="EQK1" s="83"/>
      <c r="EQL1" s="83"/>
      <c r="EQM1" s="83"/>
      <c r="EQN1" s="83"/>
      <c r="EQO1" s="83"/>
      <c r="EQP1" s="83"/>
      <c r="EQQ1" s="83"/>
      <c r="EQR1" s="83"/>
      <c r="EQS1" s="83"/>
      <c r="EQT1" s="83"/>
      <c r="EQU1" s="83"/>
      <c r="EQV1" s="83"/>
      <c r="EQW1" s="83"/>
      <c r="EQX1" s="83"/>
      <c r="EQY1" s="83"/>
      <c r="EQZ1" s="83"/>
      <c r="ERA1" s="83"/>
      <c r="ERB1" s="83"/>
      <c r="ERC1" s="83"/>
      <c r="ERD1" s="83"/>
      <c r="ERE1" s="83"/>
      <c r="ERF1" s="83"/>
      <c r="ERG1" s="83"/>
      <c r="ERH1" s="83"/>
      <c r="ERI1" s="83"/>
      <c r="ERJ1" s="83"/>
      <c r="ERK1" s="83"/>
      <c r="ERL1" s="83"/>
      <c r="ERM1" s="83"/>
      <c r="ERN1" s="83"/>
      <c r="ERO1" s="83"/>
      <c r="ERP1" s="83"/>
      <c r="ERQ1" s="83"/>
      <c r="ERR1" s="83"/>
      <c r="ERS1" s="83"/>
      <c r="ERT1" s="83"/>
      <c r="ERU1" s="83"/>
      <c r="ERV1" s="83"/>
      <c r="ERW1" s="83"/>
      <c r="ERX1" s="83"/>
      <c r="ERY1" s="83"/>
      <c r="ERZ1" s="83"/>
      <c r="ESA1" s="83"/>
      <c r="ESB1" s="83"/>
      <c r="ESC1" s="83"/>
      <c r="ESD1" s="83"/>
      <c r="ESE1" s="83"/>
      <c r="ESF1" s="83"/>
      <c r="ESG1" s="83"/>
      <c r="ESH1" s="83"/>
      <c r="ESI1" s="83"/>
      <c r="ESJ1" s="83"/>
      <c r="ESK1" s="83"/>
      <c r="ESL1" s="83"/>
      <c r="ESM1" s="83"/>
      <c r="ESN1" s="83"/>
      <c r="ESO1" s="83"/>
      <c r="ESP1" s="83"/>
      <c r="ESQ1" s="83"/>
      <c r="ESR1" s="83"/>
      <c r="ESS1" s="83"/>
      <c r="EST1" s="83"/>
      <c r="ESU1" s="83"/>
      <c r="ESV1" s="83"/>
      <c r="ESW1" s="83"/>
      <c r="ESX1" s="83"/>
      <c r="ESY1" s="83"/>
      <c r="ESZ1" s="83"/>
      <c r="ETA1" s="83"/>
      <c r="ETB1" s="83"/>
      <c r="ETC1" s="83"/>
      <c r="ETD1" s="83"/>
      <c r="ETE1" s="83"/>
      <c r="ETF1" s="83"/>
      <c r="ETG1" s="83"/>
      <c r="ETH1" s="83"/>
      <c r="ETI1" s="83"/>
      <c r="ETJ1" s="83"/>
      <c r="ETK1" s="83"/>
      <c r="ETL1" s="83"/>
      <c r="ETM1" s="83"/>
      <c r="ETN1" s="83"/>
      <c r="ETO1" s="83"/>
      <c r="ETP1" s="83"/>
      <c r="ETQ1" s="83"/>
      <c r="ETR1" s="83"/>
      <c r="ETS1" s="83"/>
      <c r="ETT1" s="83"/>
      <c r="ETU1" s="83"/>
      <c r="ETV1" s="83"/>
      <c r="ETW1" s="83"/>
      <c r="ETX1" s="83"/>
      <c r="ETY1" s="83"/>
      <c r="ETZ1" s="83"/>
      <c r="EUA1" s="83"/>
      <c r="EUB1" s="83"/>
      <c r="EUC1" s="83"/>
      <c r="EUD1" s="83"/>
      <c r="EUE1" s="83"/>
      <c r="EUF1" s="83"/>
      <c r="EUG1" s="83"/>
      <c r="EUH1" s="83"/>
      <c r="EUI1" s="83"/>
      <c r="EUJ1" s="83"/>
      <c r="EUK1" s="83"/>
      <c r="EUL1" s="83"/>
      <c r="EUM1" s="83"/>
      <c r="EUN1" s="83"/>
      <c r="EUO1" s="83"/>
      <c r="EUP1" s="83"/>
      <c r="EUQ1" s="83"/>
      <c r="EUR1" s="83"/>
      <c r="EUS1" s="83"/>
      <c r="EUT1" s="83"/>
      <c r="EUU1" s="83"/>
      <c r="EUV1" s="83"/>
      <c r="EUW1" s="83"/>
      <c r="EUX1" s="83"/>
      <c r="EUY1" s="83"/>
      <c r="EUZ1" s="83"/>
      <c r="EVA1" s="83"/>
      <c r="EVB1" s="83"/>
      <c r="EVC1" s="83"/>
      <c r="EVD1" s="83"/>
      <c r="EVE1" s="83"/>
      <c r="EVF1" s="83"/>
      <c r="EVG1" s="83"/>
      <c r="EVH1" s="83"/>
      <c r="EVI1" s="83"/>
      <c r="EVJ1" s="83"/>
      <c r="EVK1" s="83"/>
      <c r="EVL1" s="83"/>
      <c r="EVM1" s="83"/>
      <c r="EVN1" s="83"/>
      <c r="EVO1" s="83"/>
      <c r="EVP1" s="83"/>
      <c r="EVQ1" s="83"/>
      <c r="EVR1" s="83"/>
      <c r="EVS1" s="83"/>
      <c r="EVT1" s="83"/>
      <c r="EVU1" s="83"/>
      <c r="EVV1" s="83"/>
      <c r="EVW1" s="83"/>
      <c r="EVX1" s="83"/>
      <c r="EVY1" s="83"/>
      <c r="EVZ1" s="83"/>
      <c r="EWA1" s="83"/>
      <c r="EWB1" s="83"/>
      <c r="EWC1" s="83"/>
      <c r="EWD1" s="83"/>
      <c r="EWE1" s="83"/>
      <c r="EWF1" s="83"/>
      <c r="EWG1" s="83"/>
      <c r="EWH1" s="83"/>
      <c r="EWI1" s="83"/>
      <c r="EWJ1" s="83"/>
      <c r="EWK1" s="83"/>
      <c r="EWL1" s="83"/>
      <c r="EWM1" s="83"/>
      <c r="EWN1" s="83"/>
      <c r="EWO1" s="83"/>
      <c r="EWP1" s="83"/>
      <c r="EWQ1" s="83"/>
      <c r="EWR1" s="83"/>
      <c r="EWS1" s="83"/>
      <c r="EWT1" s="83"/>
      <c r="EWU1" s="83"/>
      <c r="EWV1" s="83"/>
      <c r="EWW1" s="83"/>
      <c r="EWX1" s="83"/>
      <c r="EWY1" s="83"/>
      <c r="EWZ1" s="83"/>
      <c r="EXA1" s="83"/>
      <c r="EXB1" s="83"/>
      <c r="EXC1" s="83"/>
      <c r="EXD1" s="83"/>
      <c r="EXE1" s="83"/>
      <c r="EXF1" s="83"/>
      <c r="EXG1" s="83"/>
      <c r="EXH1" s="83"/>
      <c r="EXI1" s="83"/>
      <c r="EXJ1" s="83"/>
      <c r="EXK1" s="83"/>
      <c r="EXL1" s="83"/>
      <c r="EXM1" s="83"/>
      <c r="EXN1" s="83"/>
      <c r="EXO1" s="83"/>
      <c r="EXP1" s="83"/>
      <c r="EXQ1" s="83"/>
      <c r="EXR1" s="83"/>
      <c r="EXS1" s="83"/>
      <c r="EXT1" s="83"/>
      <c r="EXU1" s="83"/>
      <c r="EXV1" s="83"/>
      <c r="EXW1" s="83"/>
      <c r="EXX1" s="83"/>
      <c r="EXY1" s="83"/>
      <c r="EXZ1" s="83"/>
      <c r="EYA1" s="83"/>
      <c r="EYB1" s="83"/>
      <c r="EYC1" s="83"/>
      <c r="EYD1" s="83"/>
      <c r="EYE1" s="83"/>
      <c r="EYF1" s="83"/>
      <c r="EYG1" s="83"/>
      <c r="EYH1" s="83"/>
      <c r="EYI1" s="83"/>
      <c r="EYJ1" s="83"/>
      <c r="EYK1" s="83"/>
      <c r="EYL1" s="83"/>
      <c r="EYM1" s="83"/>
      <c r="EYN1" s="83"/>
      <c r="EYO1" s="83"/>
      <c r="EYP1" s="83"/>
      <c r="EYQ1" s="83"/>
      <c r="EYR1" s="83"/>
      <c r="EYS1" s="83"/>
      <c r="EYT1" s="83"/>
      <c r="EYU1" s="83"/>
      <c r="EYV1" s="83"/>
      <c r="EYW1" s="83"/>
      <c r="EYX1" s="83"/>
      <c r="EYY1" s="83"/>
      <c r="EYZ1" s="83"/>
      <c r="EZA1" s="83"/>
      <c r="EZB1" s="83"/>
      <c r="EZC1" s="83"/>
      <c r="EZD1" s="83"/>
      <c r="EZE1" s="83"/>
      <c r="EZF1" s="83"/>
      <c r="EZG1" s="83"/>
      <c r="EZH1" s="83"/>
      <c r="EZI1" s="83"/>
      <c r="EZJ1" s="83"/>
      <c r="EZK1" s="83"/>
      <c r="EZL1" s="83"/>
      <c r="EZM1" s="83"/>
      <c r="EZN1" s="83"/>
      <c r="EZO1" s="83"/>
      <c r="EZP1" s="83"/>
      <c r="EZQ1" s="83"/>
      <c r="EZR1" s="83"/>
      <c r="EZS1" s="83"/>
      <c r="EZT1" s="83"/>
      <c r="EZU1" s="83"/>
      <c r="EZV1" s="83"/>
      <c r="EZW1" s="83"/>
      <c r="EZX1" s="83"/>
      <c r="EZY1" s="83"/>
      <c r="EZZ1" s="83"/>
      <c r="FAA1" s="83"/>
      <c r="FAB1" s="83"/>
      <c r="FAC1" s="83"/>
      <c r="FAD1" s="83"/>
      <c r="FAE1" s="83"/>
      <c r="FAF1" s="83"/>
      <c r="FAG1" s="83"/>
      <c r="FAH1" s="83"/>
      <c r="FAI1" s="83"/>
      <c r="FAJ1" s="83"/>
      <c r="FAK1" s="83"/>
      <c r="FAL1" s="83"/>
      <c r="FAM1" s="83"/>
      <c r="FAN1" s="83"/>
      <c r="FAO1" s="83"/>
      <c r="FAP1" s="83"/>
      <c r="FAQ1" s="83"/>
      <c r="FAR1" s="83"/>
      <c r="FAS1" s="83"/>
      <c r="FAT1" s="83"/>
      <c r="FAU1" s="83"/>
      <c r="FAV1" s="83"/>
      <c r="FAW1" s="83"/>
      <c r="FAX1" s="83"/>
      <c r="FAY1" s="83"/>
      <c r="FAZ1" s="83"/>
      <c r="FBA1" s="83"/>
      <c r="FBB1" s="83"/>
      <c r="FBC1" s="83"/>
      <c r="FBD1" s="83"/>
      <c r="FBE1" s="83"/>
      <c r="FBF1" s="83"/>
      <c r="FBG1" s="83"/>
      <c r="FBH1" s="83"/>
      <c r="FBI1" s="83"/>
      <c r="FBJ1" s="83"/>
      <c r="FBK1" s="83"/>
      <c r="FBL1" s="83"/>
      <c r="FBM1" s="83"/>
      <c r="FBN1" s="83"/>
      <c r="FBO1" s="83"/>
      <c r="FBP1" s="83"/>
      <c r="FBQ1" s="83"/>
      <c r="FBR1" s="83"/>
      <c r="FBS1" s="83"/>
      <c r="FBT1" s="83"/>
      <c r="FBU1" s="83"/>
      <c r="FBV1" s="83"/>
      <c r="FBW1" s="83"/>
      <c r="FBX1" s="83"/>
      <c r="FBY1" s="83"/>
      <c r="FBZ1" s="83"/>
      <c r="FCA1" s="83"/>
      <c r="FCB1" s="83"/>
      <c r="FCC1" s="83"/>
      <c r="FCD1" s="83"/>
      <c r="FCE1" s="83"/>
      <c r="FCF1" s="83"/>
      <c r="FCG1" s="83"/>
      <c r="FCH1" s="83"/>
      <c r="FCI1" s="83"/>
      <c r="FCJ1" s="83"/>
      <c r="FCK1" s="83"/>
      <c r="FCL1" s="83"/>
      <c r="FCM1" s="83"/>
      <c r="FCN1" s="83"/>
      <c r="FCO1" s="83"/>
      <c r="FCP1" s="83"/>
      <c r="FCQ1" s="83"/>
      <c r="FCR1" s="83"/>
      <c r="FCS1" s="83"/>
      <c r="FCT1" s="83"/>
      <c r="FCU1" s="83"/>
      <c r="FCV1" s="83"/>
      <c r="FCW1" s="83"/>
      <c r="FCX1" s="83"/>
      <c r="FCY1" s="83"/>
      <c r="FCZ1" s="83"/>
      <c r="FDA1" s="83"/>
      <c r="FDB1" s="83"/>
      <c r="FDC1" s="83"/>
      <c r="FDD1" s="83"/>
      <c r="FDE1" s="83"/>
      <c r="FDF1" s="83"/>
      <c r="FDG1" s="83"/>
      <c r="FDH1" s="83"/>
      <c r="FDI1" s="83"/>
      <c r="FDJ1" s="83"/>
      <c r="FDK1" s="83"/>
      <c r="FDL1" s="83"/>
      <c r="FDM1" s="83"/>
      <c r="FDN1" s="83"/>
      <c r="FDO1" s="83"/>
      <c r="FDP1" s="83"/>
      <c r="FDQ1" s="83"/>
      <c r="FDR1" s="83"/>
      <c r="FDS1" s="83"/>
      <c r="FDT1" s="83"/>
      <c r="FDU1" s="83"/>
      <c r="FDV1" s="83"/>
      <c r="FDW1" s="83"/>
      <c r="FDX1" s="83"/>
      <c r="FDY1" s="83"/>
      <c r="FDZ1" s="83"/>
      <c r="FEA1" s="83"/>
      <c r="FEB1" s="83"/>
      <c r="FEC1" s="83"/>
      <c r="FED1" s="83"/>
      <c r="FEE1" s="83"/>
      <c r="FEF1" s="83"/>
      <c r="FEG1" s="83"/>
      <c r="FEH1" s="83"/>
      <c r="FEI1" s="83"/>
      <c r="FEJ1" s="83"/>
      <c r="FEK1" s="83"/>
      <c r="FEL1" s="83"/>
      <c r="FEM1" s="83"/>
      <c r="FEN1" s="83"/>
      <c r="FEO1" s="83"/>
      <c r="FEP1" s="83"/>
      <c r="FEQ1" s="83"/>
      <c r="FER1" s="83"/>
      <c r="FES1" s="83"/>
      <c r="FET1" s="83"/>
      <c r="FEU1" s="83"/>
      <c r="FEV1" s="83"/>
      <c r="FEW1" s="83"/>
      <c r="FEX1" s="83"/>
      <c r="FEY1" s="83"/>
      <c r="FEZ1" s="83"/>
      <c r="FFA1" s="83"/>
      <c r="FFB1" s="83"/>
      <c r="FFC1" s="83"/>
      <c r="FFD1" s="83"/>
      <c r="FFE1" s="83"/>
      <c r="FFF1" s="83"/>
      <c r="FFG1" s="83"/>
      <c r="FFH1" s="83"/>
      <c r="FFI1" s="83"/>
      <c r="FFJ1" s="83"/>
      <c r="FFK1" s="83"/>
      <c r="FFL1" s="83"/>
      <c r="FFM1" s="83"/>
      <c r="FFN1" s="83"/>
      <c r="FFO1" s="83"/>
      <c r="FFP1" s="83"/>
      <c r="FFQ1" s="83"/>
      <c r="FFR1" s="83"/>
      <c r="FFS1" s="83"/>
      <c r="FFT1" s="83"/>
      <c r="FFU1" s="83"/>
      <c r="FFV1" s="83"/>
      <c r="FFW1" s="83"/>
      <c r="FFX1" s="83"/>
      <c r="FFY1" s="83"/>
      <c r="FFZ1" s="83"/>
      <c r="FGA1" s="83"/>
      <c r="FGB1" s="83"/>
      <c r="FGC1" s="83"/>
      <c r="FGD1" s="83"/>
      <c r="FGE1" s="83"/>
      <c r="FGF1" s="83"/>
      <c r="FGG1" s="83"/>
      <c r="FGH1" s="83"/>
      <c r="FGI1" s="83"/>
      <c r="FGJ1" s="83"/>
      <c r="FGK1" s="83"/>
      <c r="FGL1" s="83"/>
      <c r="FGM1" s="83"/>
      <c r="FGN1" s="83"/>
      <c r="FGO1" s="83"/>
      <c r="FGP1" s="83"/>
      <c r="FGQ1" s="83"/>
      <c r="FGR1" s="83"/>
      <c r="FGS1" s="83"/>
      <c r="FGT1" s="83"/>
      <c r="FGU1" s="83"/>
      <c r="FGV1" s="83"/>
      <c r="FGW1" s="83"/>
      <c r="FGX1" s="83"/>
      <c r="FGY1" s="83"/>
      <c r="FGZ1" s="83"/>
      <c r="FHA1" s="83"/>
      <c r="FHB1" s="83"/>
      <c r="FHC1" s="83"/>
      <c r="FHD1" s="83"/>
      <c r="FHE1" s="83"/>
      <c r="FHF1" s="83"/>
      <c r="FHG1" s="83"/>
      <c r="FHH1" s="83"/>
      <c r="FHI1" s="83"/>
      <c r="FHJ1" s="83"/>
      <c r="FHK1" s="83"/>
      <c r="FHL1" s="83"/>
      <c r="FHM1" s="83"/>
      <c r="FHN1" s="83"/>
      <c r="FHO1" s="83"/>
      <c r="FHP1" s="83"/>
      <c r="FHQ1" s="83"/>
      <c r="FHR1" s="83"/>
      <c r="FHS1" s="83"/>
      <c r="FHT1" s="83"/>
      <c r="FHU1" s="83"/>
      <c r="FHV1" s="83"/>
      <c r="FHW1" s="83"/>
      <c r="FHX1" s="83"/>
      <c r="FHY1" s="83"/>
      <c r="FHZ1" s="83"/>
      <c r="FIA1" s="83"/>
      <c r="FIB1" s="83"/>
      <c r="FIC1" s="83"/>
      <c r="FID1" s="83"/>
      <c r="FIE1" s="83"/>
      <c r="FIF1" s="83"/>
      <c r="FIG1" s="83"/>
      <c r="FIH1" s="83"/>
      <c r="FII1" s="83"/>
      <c r="FIJ1" s="83"/>
      <c r="FIK1" s="83"/>
      <c r="FIL1" s="83"/>
      <c r="FIM1" s="83"/>
      <c r="FIN1" s="83"/>
      <c r="FIO1" s="83"/>
      <c r="FIP1" s="83"/>
      <c r="FIQ1" s="83"/>
      <c r="FIR1" s="83"/>
      <c r="FIS1" s="83"/>
      <c r="FIT1" s="83"/>
      <c r="FIU1" s="83"/>
      <c r="FIV1" s="83"/>
      <c r="FIW1" s="83"/>
      <c r="FIX1" s="83"/>
      <c r="FIY1" s="83"/>
      <c r="FIZ1" s="83"/>
      <c r="FJA1" s="83"/>
      <c r="FJB1" s="83"/>
      <c r="FJC1" s="83"/>
      <c r="FJD1" s="83"/>
      <c r="FJE1" s="83"/>
      <c r="FJF1" s="83"/>
      <c r="FJG1" s="83"/>
      <c r="FJH1" s="83"/>
      <c r="FJI1" s="83"/>
      <c r="FJJ1" s="83"/>
      <c r="FJK1" s="83"/>
      <c r="FJL1" s="83"/>
      <c r="FJM1" s="83"/>
      <c r="FJN1" s="83"/>
      <c r="FJO1" s="83"/>
      <c r="FJP1" s="83"/>
      <c r="FJQ1" s="83"/>
      <c r="FJR1" s="83"/>
      <c r="FJS1" s="83"/>
      <c r="FJT1" s="83"/>
      <c r="FJU1" s="83"/>
      <c r="FJV1" s="83"/>
      <c r="FJW1" s="83"/>
      <c r="FJX1" s="83"/>
      <c r="FJY1" s="83"/>
      <c r="FJZ1" s="83"/>
      <c r="FKA1" s="83"/>
      <c r="FKB1" s="83"/>
      <c r="FKC1" s="83"/>
      <c r="FKD1" s="83"/>
      <c r="FKE1" s="83"/>
      <c r="FKF1" s="83"/>
      <c r="FKG1" s="83"/>
      <c r="FKH1" s="83"/>
      <c r="FKI1" s="83"/>
      <c r="FKJ1" s="83"/>
      <c r="FKK1" s="83"/>
      <c r="FKL1" s="83"/>
      <c r="FKM1" s="83"/>
      <c r="FKN1" s="83"/>
      <c r="FKO1" s="83"/>
      <c r="FKP1" s="83"/>
      <c r="FKQ1" s="83"/>
      <c r="FKR1" s="83"/>
      <c r="FKS1" s="83"/>
      <c r="FKT1" s="83"/>
      <c r="FKU1" s="83"/>
      <c r="FKV1" s="83"/>
      <c r="FKW1" s="83"/>
      <c r="FKX1" s="83"/>
      <c r="FKY1" s="83"/>
      <c r="FKZ1" s="83"/>
      <c r="FLA1" s="83"/>
      <c r="FLB1" s="83"/>
      <c r="FLC1" s="83"/>
      <c r="FLD1" s="83"/>
      <c r="FLE1" s="83"/>
      <c r="FLF1" s="83"/>
      <c r="FLG1" s="83"/>
      <c r="FLH1" s="83"/>
      <c r="FLI1" s="83"/>
      <c r="FLJ1" s="83"/>
      <c r="FLK1" s="83"/>
      <c r="FLL1" s="83"/>
      <c r="FLM1" s="83"/>
      <c r="FLN1" s="83"/>
      <c r="FLO1" s="83"/>
      <c r="FLP1" s="83"/>
      <c r="FLQ1" s="83"/>
      <c r="FLR1" s="83"/>
      <c r="FLS1" s="83"/>
      <c r="FLT1" s="83"/>
      <c r="FLU1" s="83"/>
      <c r="FLV1" s="83"/>
      <c r="FLW1" s="83"/>
      <c r="FLX1" s="83"/>
      <c r="FLY1" s="83"/>
      <c r="FLZ1" s="83"/>
      <c r="FMA1" s="83"/>
      <c r="FMB1" s="83"/>
      <c r="FMC1" s="83"/>
      <c r="FMD1" s="83"/>
      <c r="FME1" s="83"/>
      <c r="FMF1" s="83"/>
      <c r="FMG1" s="83"/>
      <c r="FMH1" s="83"/>
      <c r="FMI1" s="83"/>
      <c r="FMJ1" s="83"/>
      <c r="FMK1" s="83"/>
      <c r="FML1" s="83"/>
      <c r="FMM1" s="83"/>
      <c r="FMN1" s="83"/>
      <c r="FMO1" s="83"/>
      <c r="FMP1" s="83"/>
      <c r="FMQ1" s="83"/>
      <c r="FMR1" s="83"/>
      <c r="FMS1" s="83"/>
      <c r="FMT1" s="83"/>
      <c r="FMU1" s="83"/>
      <c r="FMV1" s="83"/>
      <c r="FMW1" s="83"/>
      <c r="FMX1" s="83"/>
      <c r="FMY1" s="83"/>
      <c r="FMZ1" s="83"/>
      <c r="FNA1" s="83"/>
      <c r="FNB1" s="83"/>
      <c r="FNC1" s="83"/>
      <c r="FND1" s="83"/>
      <c r="FNE1" s="83"/>
      <c r="FNF1" s="83"/>
      <c r="FNG1" s="83"/>
      <c r="FNH1" s="83"/>
      <c r="FNI1" s="83"/>
      <c r="FNJ1" s="83"/>
      <c r="FNK1" s="83"/>
      <c r="FNL1" s="83"/>
      <c r="FNM1" s="83"/>
      <c r="FNN1" s="83"/>
      <c r="FNO1" s="83"/>
      <c r="FNP1" s="83"/>
      <c r="FNQ1" s="83"/>
      <c r="FNR1" s="83"/>
      <c r="FNS1" s="83"/>
      <c r="FNT1" s="83"/>
      <c r="FNU1" s="83"/>
      <c r="FNV1" s="83"/>
      <c r="FNW1" s="83"/>
      <c r="FNX1" s="83"/>
      <c r="FNY1" s="83"/>
      <c r="FNZ1" s="83"/>
      <c r="FOA1" s="83"/>
      <c r="FOB1" s="83"/>
      <c r="FOC1" s="83"/>
      <c r="FOD1" s="83"/>
      <c r="FOE1" s="83"/>
      <c r="FOF1" s="83"/>
      <c r="FOG1" s="83"/>
      <c r="FOH1" s="83"/>
      <c r="FOI1" s="83"/>
      <c r="FOJ1" s="83"/>
      <c r="FOK1" s="83"/>
      <c r="FOL1" s="83"/>
      <c r="FOM1" s="83"/>
      <c r="FON1" s="83"/>
      <c r="FOO1" s="83"/>
      <c r="FOP1" s="83"/>
      <c r="FOQ1" s="83"/>
      <c r="FOR1" s="83"/>
      <c r="FOS1" s="83"/>
      <c r="FOT1" s="83"/>
      <c r="FOU1" s="83"/>
      <c r="FOV1" s="83"/>
      <c r="FOW1" s="83"/>
      <c r="FOX1" s="83"/>
      <c r="FOY1" s="83"/>
      <c r="FOZ1" s="83"/>
      <c r="FPA1" s="83"/>
      <c r="FPB1" s="83"/>
      <c r="FPC1" s="83"/>
      <c r="FPD1" s="83"/>
      <c r="FPE1" s="83"/>
      <c r="FPF1" s="83"/>
      <c r="FPG1" s="83"/>
      <c r="FPH1" s="83"/>
      <c r="FPI1" s="83"/>
      <c r="FPJ1" s="83"/>
      <c r="FPK1" s="83"/>
      <c r="FPL1" s="83"/>
      <c r="FPM1" s="83"/>
      <c r="FPN1" s="83"/>
      <c r="FPO1" s="83"/>
      <c r="FPP1" s="83"/>
      <c r="FPQ1" s="83"/>
      <c r="FPR1" s="83"/>
      <c r="FPS1" s="83"/>
      <c r="FPT1" s="83"/>
      <c r="FPU1" s="83"/>
      <c r="FPV1" s="83"/>
      <c r="FPW1" s="83"/>
      <c r="FPX1" s="83"/>
      <c r="FPY1" s="83"/>
      <c r="FPZ1" s="83"/>
      <c r="FQA1" s="83"/>
      <c r="FQB1" s="83"/>
      <c r="FQC1" s="83"/>
      <c r="FQD1" s="83"/>
      <c r="FQE1" s="83"/>
      <c r="FQF1" s="83"/>
      <c r="FQG1" s="83"/>
      <c r="FQH1" s="83"/>
      <c r="FQI1" s="83"/>
      <c r="FQJ1" s="83"/>
      <c r="FQK1" s="83"/>
      <c r="FQL1" s="83"/>
      <c r="FQM1" s="83"/>
      <c r="FQN1" s="83"/>
      <c r="FQO1" s="83"/>
      <c r="FQP1" s="83"/>
      <c r="FQQ1" s="83"/>
      <c r="FQR1" s="83"/>
      <c r="FQS1" s="83"/>
      <c r="FQT1" s="83"/>
      <c r="FQU1" s="83"/>
      <c r="FQV1" s="83"/>
      <c r="FQW1" s="83"/>
      <c r="FQX1" s="83"/>
      <c r="FQY1" s="83"/>
      <c r="FQZ1" s="83"/>
      <c r="FRA1" s="83"/>
      <c r="FRB1" s="83"/>
      <c r="FRC1" s="83"/>
      <c r="FRD1" s="83"/>
      <c r="FRE1" s="83"/>
      <c r="FRF1" s="83"/>
      <c r="FRG1" s="83"/>
      <c r="FRH1" s="83"/>
      <c r="FRI1" s="83"/>
      <c r="FRJ1" s="83"/>
      <c r="FRK1" s="83"/>
      <c r="FRL1" s="83"/>
      <c r="FRM1" s="83"/>
      <c r="FRN1" s="83"/>
      <c r="FRO1" s="83"/>
      <c r="FRP1" s="83"/>
      <c r="FRQ1" s="83"/>
      <c r="FRR1" s="83"/>
      <c r="FRS1" s="83"/>
      <c r="FRT1" s="83"/>
      <c r="FRU1" s="83"/>
      <c r="FRV1" s="83"/>
      <c r="FRW1" s="83"/>
      <c r="FRX1" s="83"/>
      <c r="FRY1" s="83"/>
      <c r="FRZ1" s="83"/>
      <c r="FSA1" s="83"/>
      <c r="FSB1" s="83"/>
      <c r="FSC1" s="83"/>
      <c r="FSD1" s="83"/>
      <c r="FSE1" s="83"/>
      <c r="FSF1" s="83"/>
      <c r="FSG1" s="83"/>
      <c r="FSH1" s="83"/>
      <c r="FSI1" s="83"/>
      <c r="FSJ1" s="83"/>
      <c r="FSK1" s="83"/>
      <c r="FSL1" s="83"/>
      <c r="FSM1" s="83"/>
      <c r="FSN1" s="83"/>
      <c r="FSO1" s="83"/>
      <c r="FSP1" s="83"/>
      <c r="FSQ1" s="83"/>
      <c r="FSR1" s="83"/>
      <c r="FSS1" s="83"/>
      <c r="FST1" s="83"/>
      <c r="FSU1" s="83"/>
      <c r="FSV1" s="83"/>
      <c r="FSW1" s="83"/>
      <c r="FSX1" s="83"/>
      <c r="FSY1" s="83"/>
      <c r="FSZ1" s="83"/>
      <c r="FTA1" s="83"/>
      <c r="FTB1" s="83"/>
      <c r="FTC1" s="83"/>
      <c r="FTD1" s="83"/>
      <c r="FTE1" s="83"/>
      <c r="FTF1" s="83"/>
      <c r="FTG1" s="83"/>
      <c r="FTH1" s="83"/>
      <c r="FTI1" s="83"/>
      <c r="FTJ1" s="83"/>
      <c r="FTK1" s="83"/>
      <c r="FTL1" s="83"/>
      <c r="FTM1" s="83"/>
      <c r="FTN1" s="83"/>
      <c r="FTO1" s="83"/>
      <c r="FTP1" s="83"/>
      <c r="FTQ1" s="83"/>
      <c r="FTR1" s="83"/>
      <c r="FTS1" s="83"/>
      <c r="FTT1" s="83"/>
      <c r="FTU1" s="83"/>
      <c r="FTV1" s="83"/>
      <c r="FTW1" s="83"/>
      <c r="FTX1" s="83"/>
      <c r="FTY1" s="83"/>
      <c r="FTZ1" s="83"/>
      <c r="FUA1" s="83"/>
      <c r="FUB1" s="83"/>
      <c r="FUC1" s="83"/>
      <c r="FUD1" s="83"/>
      <c r="FUE1" s="83"/>
      <c r="FUF1" s="83"/>
      <c r="FUG1" s="83"/>
      <c r="FUH1" s="83"/>
      <c r="FUI1" s="83"/>
      <c r="FUJ1" s="83"/>
      <c r="FUK1" s="83"/>
      <c r="FUL1" s="83"/>
      <c r="FUM1" s="83"/>
      <c r="FUN1" s="83"/>
      <c r="FUO1" s="83"/>
      <c r="FUP1" s="83"/>
      <c r="FUQ1" s="83"/>
      <c r="FUR1" s="83"/>
      <c r="FUS1" s="83"/>
      <c r="FUT1" s="83"/>
      <c r="FUU1" s="83"/>
      <c r="FUV1" s="83"/>
      <c r="FUW1" s="83"/>
      <c r="FUX1" s="83"/>
      <c r="FUY1" s="83"/>
      <c r="FUZ1" s="83"/>
      <c r="FVA1" s="83"/>
      <c r="FVB1" s="83"/>
      <c r="FVC1" s="83"/>
      <c r="FVD1" s="83"/>
      <c r="FVE1" s="83"/>
      <c r="FVF1" s="83"/>
      <c r="FVG1" s="83"/>
      <c r="FVH1" s="83"/>
      <c r="FVI1" s="83"/>
      <c r="FVJ1" s="83"/>
      <c r="FVK1" s="83"/>
      <c r="FVL1" s="83"/>
      <c r="FVM1" s="83"/>
      <c r="FVN1" s="83"/>
      <c r="FVO1" s="83"/>
      <c r="FVP1" s="83"/>
      <c r="FVQ1" s="83"/>
      <c r="FVR1" s="83"/>
      <c r="FVS1" s="83"/>
      <c r="FVT1" s="83"/>
      <c r="FVU1" s="83"/>
      <c r="FVV1" s="83"/>
      <c r="FVW1" s="83"/>
      <c r="FVX1" s="83"/>
      <c r="FVY1" s="83"/>
      <c r="FVZ1" s="83"/>
      <c r="FWA1" s="83"/>
      <c r="FWB1" s="83"/>
      <c r="FWC1" s="83"/>
      <c r="FWD1" s="83"/>
      <c r="FWE1" s="83"/>
      <c r="FWF1" s="83"/>
      <c r="FWG1" s="83"/>
      <c r="FWH1" s="83"/>
      <c r="FWI1" s="83"/>
      <c r="FWJ1" s="83"/>
      <c r="FWK1" s="83"/>
      <c r="FWL1" s="83"/>
      <c r="FWM1" s="83"/>
      <c r="FWN1" s="83"/>
      <c r="FWO1" s="83"/>
      <c r="FWP1" s="83"/>
      <c r="FWQ1" s="83"/>
      <c r="FWR1" s="83"/>
      <c r="FWS1" s="83"/>
      <c r="FWT1" s="83"/>
      <c r="FWU1" s="83"/>
      <c r="FWV1" s="83"/>
      <c r="FWW1" s="83"/>
      <c r="FWX1" s="83"/>
      <c r="FWY1" s="83"/>
      <c r="FWZ1" s="83"/>
      <c r="FXA1" s="83"/>
      <c r="FXB1" s="83"/>
      <c r="FXC1" s="83"/>
      <c r="FXD1" s="83"/>
      <c r="FXE1" s="83"/>
      <c r="FXF1" s="83"/>
      <c r="FXG1" s="83"/>
      <c r="FXH1" s="83"/>
      <c r="FXI1" s="83"/>
      <c r="FXJ1" s="83"/>
      <c r="FXK1" s="83"/>
      <c r="FXL1" s="83"/>
      <c r="FXM1" s="83"/>
      <c r="FXN1" s="83"/>
      <c r="FXO1" s="83"/>
      <c r="FXP1" s="83"/>
      <c r="FXQ1" s="83"/>
      <c r="FXR1" s="83"/>
      <c r="FXS1" s="83"/>
      <c r="FXT1" s="83"/>
      <c r="FXU1" s="83"/>
      <c r="FXV1" s="83"/>
      <c r="FXW1" s="83"/>
      <c r="FXX1" s="83"/>
      <c r="FXY1" s="83"/>
      <c r="FXZ1" s="83"/>
      <c r="FYA1" s="83"/>
      <c r="FYB1" s="83"/>
      <c r="FYC1" s="83"/>
      <c r="FYD1" s="83"/>
      <c r="FYE1" s="83"/>
      <c r="FYF1" s="83"/>
      <c r="FYG1" s="83"/>
      <c r="FYH1" s="83"/>
      <c r="FYI1" s="83"/>
      <c r="FYJ1" s="83"/>
      <c r="FYK1" s="83"/>
      <c r="FYL1" s="83"/>
      <c r="FYM1" s="83"/>
      <c r="FYN1" s="83"/>
      <c r="FYO1" s="83"/>
      <c r="FYP1" s="83"/>
      <c r="FYQ1" s="83"/>
      <c r="FYR1" s="83"/>
      <c r="FYS1" s="83"/>
      <c r="FYT1" s="83"/>
      <c r="FYU1" s="83"/>
      <c r="FYV1" s="83"/>
      <c r="FYW1" s="83"/>
      <c r="FYX1" s="83"/>
      <c r="FYY1" s="83"/>
      <c r="FYZ1" s="83"/>
      <c r="FZA1" s="83"/>
      <c r="FZB1" s="83"/>
      <c r="FZC1" s="83"/>
      <c r="FZD1" s="83"/>
      <c r="FZE1" s="83"/>
      <c r="FZF1" s="83"/>
      <c r="FZG1" s="83"/>
      <c r="FZH1" s="83"/>
      <c r="FZI1" s="83"/>
      <c r="FZJ1" s="83"/>
      <c r="FZK1" s="83"/>
      <c r="FZL1" s="83"/>
      <c r="FZM1" s="83"/>
      <c r="FZN1" s="83"/>
      <c r="FZO1" s="83"/>
      <c r="FZP1" s="83"/>
      <c r="FZQ1" s="83"/>
      <c r="FZR1" s="83"/>
      <c r="FZS1" s="83"/>
      <c r="FZT1" s="83"/>
      <c r="FZU1" s="83"/>
      <c r="FZV1" s="83"/>
      <c r="FZW1" s="83"/>
      <c r="FZX1" s="83"/>
      <c r="FZY1" s="83"/>
      <c r="FZZ1" s="83"/>
      <c r="GAA1" s="83"/>
      <c r="GAB1" s="83"/>
      <c r="GAC1" s="83"/>
      <c r="GAD1" s="83"/>
      <c r="GAE1" s="83"/>
      <c r="GAF1" s="83"/>
      <c r="GAG1" s="83"/>
      <c r="GAH1" s="83"/>
      <c r="GAI1" s="83"/>
      <c r="GAJ1" s="83"/>
      <c r="GAK1" s="83"/>
      <c r="GAL1" s="83"/>
      <c r="GAM1" s="83"/>
      <c r="GAN1" s="83"/>
      <c r="GAO1" s="83"/>
      <c r="GAP1" s="83"/>
      <c r="GAQ1" s="83"/>
      <c r="GAR1" s="83"/>
      <c r="GAS1" s="83"/>
      <c r="GAT1" s="83"/>
      <c r="GAU1" s="83"/>
      <c r="GAV1" s="83"/>
      <c r="GAW1" s="83"/>
      <c r="GAX1" s="83"/>
      <c r="GAY1" s="83"/>
      <c r="GAZ1" s="83"/>
      <c r="GBA1" s="83"/>
      <c r="GBB1" s="83"/>
      <c r="GBC1" s="83"/>
      <c r="GBD1" s="83"/>
      <c r="GBE1" s="83"/>
      <c r="GBF1" s="83"/>
      <c r="GBG1" s="83"/>
      <c r="GBH1" s="83"/>
      <c r="GBI1" s="83"/>
      <c r="GBJ1" s="83"/>
      <c r="GBK1" s="83"/>
      <c r="GBL1" s="83"/>
      <c r="GBM1" s="83"/>
      <c r="GBN1" s="83"/>
      <c r="GBO1" s="83"/>
      <c r="GBP1" s="83"/>
      <c r="GBQ1" s="83"/>
      <c r="GBR1" s="83"/>
      <c r="GBS1" s="83"/>
      <c r="GBT1" s="83"/>
      <c r="GBU1" s="83"/>
      <c r="GBV1" s="83"/>
      <c r="GBW1" s="83"/>
      <c r="GBX1" s="83"/>
      <c r="GBY1" s="83"/>
      <c r="GBZ1" s="83"/>
      <c r="GCA1" s="83"/>
      <c r="GCB1" s="83"/>
      <c r="GCC1" s="83"/>
      <c r="GCD1" s="83"/>
      <c r="GCE1" s="83"/>
      <c r="GCF1" s="83"/>
      <c r="GCG1" s="83"/>
      <c r="GCH1" s="83"/>
      <c r="GCI1" s="83"/>
      <c r="GCJ1" s="83"/>
      <c r="GCK1" s="83"/>
      <c r="GCL1" s="83"/>
      <c r="GCM1" s="83"/>
      <c r="GCN1" s="83"/>
      <c r="GCO1" s="83"/>
      <c r="GCP1" s="83"/>
      <c r="GCQ1" s="83"/>
      <c r="GCR1" s="83"/>
      <c r="GCS1" s="83"/>
      <c r="GCT1" s="83"/>
      <c r="GCU1" s="83"/>
      <c r="GCV1" s="83"/>
      <c r="GCW1" s="83"/>
      <c r="GCX1" s="83"/>
      <c r="GCY1" s="83"/>
      <c r="GCZ1" s="83"/>
      <c r="GDA1" s="83"/>
      <c r="GDB1" s="83"/>
      <c r="GDC1" s="83"/>
      <c r="GDD1" s="83"/>
      <c r="GDE1" s="83"/>
      <c r="GDF1" s="83"/>
      <c r="GDG1" s="83"/>
      <c r="GDH1" s="83"/>
      <c r="GDI1" s="83"/>
      <c r="GDJ1" s="83"/>
      <c r="GDK1" s="83"/>
      <c r="GDL1" s="83"/>
      <c r="GDM1" s="83"/>
      <c r="GDN1" s="83"/>
      <c r="GDO1" s="83"/>
      <c r="GDP1" s="83"/>
      <c r="GDQ1" s="83"/>
      <c r="GDR1" s="83"/>
      <c r="GDS1" s="83"/>
      <c r="GDT1" s="83"/>
      <c r="GDU1" s="83"/>
      <c r="GDV1" s="83"/>
      <c r="GDW1" s="83"/>
      <c r="GDX1" s="83"/>
      <c r="GDY1" s="83"/>
      <c r="GDZ1" s="83"/>
      <c r="GEA1" s="83"/>
      <c r="GEB1" s="83"/>
      <c r="GEC1" s="83"/>
      <c r="GED1" s="83"/>
      <c r="GEE1" s="83"/>
      <c r="GEF1" s="83"/>
      <c r="GEG1" s="83"/>
      <c r="GEH1" s="83"/>
      <c r="GEI1" s="83"/>
      <c r="GEJ1" s="83"/>
      <c r="GEK1" s="83"/>
      <c r="GEL1" s="83"/>
      <c r="GEM1" s="83"/>
      <c r="GEN1" s="83"/>
      <c r="GEO1" s="83"/>
      <c r="GEP1" s="83"/>
      <c r="GEQ1" s="83"/>
      <c r="GER1" s="83"/>
      <c r="GES1" s="83"/>
      <c r="GET1" s="83"/>
      <c r="GEU1" s="83"/>
      <c r="GEV1" s="83"/>
      <c r="GEW1" s="83"/>
      <c r="GEX1" s="83"/>
      <c r="GEY1" s="83"/>
      <c r="GEZ1" s="83"/>
      <c r="GFA1" s="83"/>
      <c r="GFB1" s="83"/>
      <c r="GFC1" s="83"/>
      <c r="GFD1" s="83"/>
      <c r="GFE1" s="83"/>
      <c r="GFF1" s="83"/>
      <c r="GFG1" s="83"/>
      <c r="GFH1" s="83"/>
      <c r="GFI1" s="83"/>
      <c r="GFJ1" s="83"/>
      <c r="GFK1" s="83"/>
      <c r="GFL1" s="83"/>
      <c r="GFM1" s="83"/>
      <c r="GFN1" s="83"/>
      <c r="GFO1" s="83"/>
      <c r="GFP1" s="83"/>
      <c r="GFQ1" s="83"/>
      <c r="GFR1" s="83"/>
      <c r="GFS1" s="83"/>
      <c r="GFT1" s="83"/>
      <c r="GFU1" s="83"/>
      <c r="GFV1" s="83"/>
      <c r="GFW1" s="83"/>
      <c r="GFX1" s="83"/>
      <c r="GFY1" s="83"/>
      <c r="GFZ1" s="83"/>
      <c r="GGA1" s="83"/>
      <c r="GGB1" s="83"/>
      <c r="GGC1" s="83"/>
      <c r="GGD1" s="83"/>
      <c r="GGE1" s="83"/>
      <c r="GGF1" s="83"/>
      <c r="GGG1" s="83"/>
      <c r="GGH1" s="83"/>
      <c r="GGI1" s="83"/>
      <c r="GGJ1" s="83"/>
      <c r="GGK1" s="83"/>
      <c r="GGL1" s="83"/>
      <c r="GGM1" s="83"/>
      <c r="GGN1" s="83"/>
      <c r="GGO1" s="83"/>
      <c r="GGP1" s="83"/>
      <c r="GGQ1" s="83"/>
      <c r="GGR1" s="83"/>
      <c r="GGS1" s="83"/>
      <c r="GGT1" s="83"/>
      <c r="GGU1" s="83"/>
      <c r="GGV1" s="83"/>
      <c r="GGW1" s="83"/>
      <c r="GGX1" s="83"/>
      <c r="GGY1" s="83"/>
      <c r="GGZ1" s="83"/>
      <c r="GHA1" s="83"/>
      <c r="GHB1" s="83"/>
      <c r="GHC1" s="83"/>
      <c r="GHD1" s="83"/>
      <c r="GHE1" s="83"/>
      <c r="GHF1" s="83"/>
      <c r="GHG1" s="83"/>
      <c r="GHH1" s="83"/>
      <c r="GHI1" s="83"/>
      <c r="GHJ1" s="83"/>
      <c r="GHK1" s="83"/>
      <c r="GHL1" s="83"/>
      <c r="GHM1" s="83"/>
      <c r="GHN1" s="83"/>
      <c r="GHO1" s="83"/>
      <c r="GHP1" s="83"/>
      <c r="GHQ1" s="83"/>
      <c r="GHR1" s="83"/>
      <c r="GHS1" s="83"/>
      <c r="GHT1" s="83"/>
      <c r="GHU1" s="83"/>
      <c r="GHV1" s="83"/>
      <c r="GHW1" s="83"/>
      <c r="GHX1" s="83"/>
      <c r="GHY1" s="83"/>
      <c r="GHZ1" s="83"/>
      <c r="GIA1" s="83"/>
      <c r="GIB1" s="83"/>
      <c r="GIC1" s="83"/>
      <c r="GID1" s="83"/>
      <c r="GIE1" s="83"/>
      <c r="GIF1" s="83"/>
      <c r="GIG1" s="83"/>
      <c r="GIH1" s="83"/>
      <c r="GII1" s="83"/>
      <c r="GIJ1" s="83"/>
      <c r="GIK1" s="83"/>
      <c r="GIL1" s="83"/>
      <c r="GIM1" s="83"/>
      <c r="GIN1" s="83"/>
      <c r="GIO1" s="83"/>
      <c r="GIP1" s="83"/>
      <c r="GIQ1" s="83"/>
      <c r="GIR1" s="83"/>
      <c r="GIS1" s="83"/>
      <c r="GIT1" s="83"/>
      <c r="GIU1" s="83"/>
      <c r="GIV1" s="83"/>
      <c r="GIW1" s="83"/>
      <c r="GIX1" s="83"/>
      <c r="GIY1" s="83"/>
      <c r="GIZ1" s="83"/>
      <c r="GJA1" s="83"/>
      <c r="GJB1" s="83"/>
      <c r="GJC1" s="83"/>
      <c r="GJD1" s="83"/>
      <c r="GJE1" s="83"/>
      <c r="GJF1" s="83"/>
      <c r="GJG1" s="83"/>
      <c r="GJH1" s="83"/>
      <c r="GJI1" s="83"/>
      <c r="GJJ1" s="83"/>
      <c r="GJK1" s="83"/>
      <c r="GJL1" s="83"/>
      <c r="GJM1" s="83"/>
      <c r="GJN1" s="83"/>
      <c r="GJO1" s="83"/>
      <c r="GJP1" s="83"/>
      <c r="GJQ1" s="83"/>
      <c r="GJR1" s="83"/>
      <c r="GJS1" s="83"/>
      <c r="GJT1" s="83"/>
      <c r="GJU1" s="83"/>
      <c r="GJV1" s="83"/>
      <c r="GJW1" s="83"/>
      <c r="GJX1" s="83"/>
      <c r="GJY1" s="83"/>
      <c r="GJZ1" s="83"/>
      <c r="GKA1" s="83"/>
      <c r="GKB1" s="83"/>
      <c r="GKC1" s="83"/>
      <c r="GKD1" s="83"/>
      <c r="GKE1" s="83"/>
      <c r="GKF1" s="83"/>
      <c r="GKG1" s="83"/>
      <c r="GKH1" s="83"/>
      <c r="GKI1" s="83"/>
      <c r="GKJ1" s="83"/>
      <c r="GKK1" s="83"/>
      <c r="GKL1" s="83"/>
      <c r="GKM1" s="83"/>
      <c r="GKN1" s="83"/>
      <c r="GKO1" s="83"/>
      <c r="GKP1" s="83"/>
      <c r="GKQ1" s="83"/>
      <c r="GKR1" s="83"/>
      <c r="GKS1" s="83"/>
      <c r="GKT1" s="83"/>
      <c r="GKU1" s="83"/>
      <c r="GKV1" s="83"/>
      <c r="GKW1" s="83"/>
      <c r="GKX1" s="83"/>
      <c r="GKY1" s="83"/>
      <c r="GKZ1" s="83"/>
      <c r="GLA1" s="83"/>
      <c r="GLB1" s="83"/>
      <c r="GLC1" s="83"/>
      <c r="GLD1" s="83"/>
      <c r="GLE1" s="83"/>
      <c r="GLF1" s="83"/>
      <c r="GLG1" s="83"/>
      <c r="GLH1" s="83"/>
      <c r="GLI1" s="83"/>
      <c r="GLJ1" s="83"/>
      <c r="GLK1" s="83"/>
      <c r="GLL1" s="83"/>
      <c r="GLM1" s="83"/>
      <c r="GLN1" s="83"/>
      <c r="GLO1" s="83"/>
      <c r="GLP1" s="83"/>
      <c r="GLQ1" s="83"/>
      <c r="GLR1" s="83"/>
      <c r="GLS1" s="83"/>
      <c r="GLT1" s="83"/>
      <c r="GLU1" s="83"/>
      <c r="GLV1" s="83"/>
      <c r="GLW1" s="83"/>
      <c r="GLX1" s="83"/>
      <c r="GLY1" s="83"/>
      <c r="GLZ1" s="83"/>
      <c r="GMA1" s="83"/>
      <c r="GMB1" s="83"/>
      <c r="GMC1" s="83"/>
      <c r="GMD1" s="83"/>
      <c r="GME1" s="83"/>
      <c r="GMF1" s="83"/>
      <c r="GMG1" s="83"/>
      <c r="GMH1" s="83"/>
      <c r="GMI1" s="83"/>
      <c r="GMJ1" s="83"/>
      <c r="GMK1" s="83"/>
      <c r="GML1" s="83"/>
      <c r="GMM1" s="83"/>
      <c r="GMN1" s="83"/>
      <c r="GMO1" s="83"/>
      <c r="GMP1" s="83"/>
      <c r="GMQ1" s="83"/>
      <c r="GMR1" s="83"/>
      <c r="GMS1" s="83"/>
      <c r="GMT1" s="83"/>
      <c r="GMU1" s="83"/>
      <c r="GMV1" s="83"/>
      <c r="GMW1" s="83"/>
      <c r="GMX1" s="83"/>
      <c r="GMY1" s="83"/>
      <c r="GMZ1" s="83"/>
      <c r="GNA1" s="83"/>
      <c r="GNB1" s="83"/>
      <c r="GNC1" s="83"/>
      <c r="GND1" s="83"/>
      <c r="GNE1" s="83"/>
      <c r="GNF1" s="83"/>
      <c r="GNG1" s="83"/>
      <c r="GNH1" s="83"/>
      <c r="GNI1" s="83"/>
      <c r="GNJ1" s="83"/>
      <c r="GNK1" s="83"/>
      <c r="GNL1" s="83"/>
      <c r="GNM1" s="83"/>
      <c r="GNN1" s="83"/>
      <c r="GNO1" s="83"/>
      <c r="GNP1" s="83"/>
      <c r="GNQ1" s="83"/>
      <c r="GNR1" s="83"/>
      <c r="GNS1" s="83"/>
      <c r="GNT1" s="83"/>
      <c r="GNU1" s="83"/>
      <c r="GNV1" s="83"/>
      <c r="GNW1" s="83"/>
      <c r="GNX1" s="83"/>
      <c r="GNY1" s="83"/>
      <c r="GNZ1" s="83"/>
      <c r="GOA1" s="83"/>
      <c r="GOB1" s="83"/>
      <c r="GOC1" s="83"/>
      <c r="GOD1" s="83"/>
      <c r="GOE1" s="83"/>
      <c r="GOF1" s="83"/>
      <c r="GOG1" s="83"/>
      <c r="GOH1" s="83"/>
      <c r="GOI1" s="83"/>
      <c r="GOJ1" s="83"/>
      <c r="GOK1" s="83"/>
      <c r="GOL1" s="83"/>
      <c r="GOM1" s="83"/>
      <c r="GON1" s="83"/>
      <c r="GOO1" s="83"/>
      <c r="GOP1" s="83"/>
      <c r="GOQ1" s="83"/>
      <c r="GOR1" s="83"/>
      <c r="GOS1" s="83"/>
      <c r="GOT1" s="83"/>
      <c r="GOU1" s="83"/>
      <c r="GOV1" s="83"/>
      <c r="GOW1" s="83"/>
      <c r="GOX1" s="83"/>
      <c r="GOY1" s="83"/>
      <c r="GOZ1" s="83"/>
      <c r="GPA1" s="83"/>
      <c r="GPB1" s="83"/>
      <c r="GPC1" s="83"/>
      <c r="GPD1" s="83"/>
      <c r="GPE1" s="83"/>
      <c r="GPF1" s="83"/>
      <c r="GPG1" s="83"/>
      <c r="GPH1" s="83"/>
      <c r="GPI1" s="83"/>
      <c r="GPJ1" s="83"/>
      <c r="GPK1" s="83"/>
      <c r="GPL1" s="83"/>
      <c r="GPM1" s="83"/>
      <c r="GPN1" s="83"/>
      <c r="GPO1" s="83"/>
      <c r="GPP1" s="83"/>
      <c r="GPQ1" s="83"/>
      <c r="GPR1" s="83"/>
      <c r="GPS1" s="83"/>
      <c r="GPT1" s="83"/>
      <c r="GPU1" s="83"/>
      <c r="GPV1" s="83"/>
      <c r="GPW1" s="83"/>
      <c r="GPX1" s="83"/>
      <c r="GPY1" s="83"/>
      <c r="GPZ1" s="83"/>
      <c r="GQA1" s="83"/>
      <c r="GQB1" s="83"/>
      <c r="GQC1" s="83"/>
      <c r="GQD1" s="83"/>
      <c r="GQE1" s="83"/>
      <c r="GQF1" s="83"/>
      <c r="GQG1" s="83"/>
      <c r="GQH1" s="83"/>
      <c r="GQI1" s="83"/>
      <c r="GQJ1" s="83"/>
      <c r="GQK1" s="83"/>
      <c r="GQL1" s="83"/>
      <c r="GQM1" s="83"/>
      <c r="GQN1" s="83"/>
      <c r="GQO1" s="83"/>
      <c r="GQP1" s="83"/>
      <c r="GQQ1" s="83"/>
      <c r="GQR1" s="83"/>
      <c r="GQS1" s="83"/>
      <c r="GQT1" s="83"/>
      <c r="GQU1" s="83"/>
      <c r="GQV1" s="83"/>
      <c r="GQW1" s="83"/>
      <c r="GQX1" s="83"/>
      <c r="GQY1" s="83"/>
      <c r="GQZ1" s="83"/>
      <c r="GRA1" s="83"/>
      <c r="GRB1" s="83"/>
      <c r="GRC1" s="83"/>
      <c r="GRD1" s="83"/>
      <c r="GRE1" s="83"/>
      <c r="GRF1" s="83"/>
      <c r="GRG1" s="83"/>
      <c r="GRH1" s="83"/>
      <c r="GRI1" s="83"/>
      <c r="GRJ1" s="83"/>
      <c r="GRK1" s="83"/>
      <c r="GRL1" s="83"/>
      <c r="GRM1" s="83"/>
      <c r="GRN1" s="83"/>
      <c r="GRO1" s="83"/>
      <c r="GRP1" s="83"/>
      <c r="GRQ1" s="83"/>
      <c r="GRR1" s="83"/>
      <c r="GRS1" s="83"/>
      <c r="GRT1" s="83"/>
      <c r="GRU1" s="83"/>
      <c r="GRV1" s="83"/>
      <c r="GRW1" s="83"/>
      <c r="GRX1" s="83"/>
      <c r="GRY1" s="83"/>
      <c r="GRZ1" s="83"/>
      <c r="GSA1" s="83"/>
      <c r="GSB1" s="83"/>
      <c r="GSC1" s="83"/>
      <c r="GSD1" s="83"/>
      <c r="GSE1" s="83"/>
      <c r="GSF1" s="83"/>
      <c r="GSG1" s="83"/>
      <c r="GSH1" s="83"/>
      <c r="GSI1" s="83"/>
      <c r="GSJ1" s="83"/>
      <c r="GSK1" s="83"/>
      <c r="GSL1" s="83"/>
      <c r="GSM1" s="83"/>
      <c r="GSN1" s="83"/>
      <c r="GSO1" s="83"/>
      <c r="GSP1" s="83"/>
      <c r="GSQ1" s="83"/>
      <c r="GSR1" s="83"/>
      <c r="GSS1" s="83"/>
      <c r="GST1" s="83"/>
      <c r="GSU1" s="83"/>
      <c r="GSV1" s="83"/>
      <c r="GSW1" s="83"/>
      <c r="GSX1" s="83"/>
      <c r="GSY1" s="83"/>
      <c r="GSZ1" s="83"/>
      <c r="GTA1" s="83"/>
      <c r="GTB1" s="83"/>
      <c r="GTC1" s="83"/>
      <c r="GTD1" s="83"/>
      <c r="GTE1" s="83"/>
      <c r="GTF1" s="83"/>
      <c r="GTG1" s="83"/>
      <c r="GTH1" s="83"/>
      <c r="GTI1" s="83"/>
      <c r="GTJ1" s="83"/>
      <c r="GTK1" s="83"/>
      <c r="GTL1" s="83"/>
      <c r="GTM1" s="83"/>
      <c r="GTN1" s="83"/>
      <c r="GTO1" s="83"/>
      <c r="GTP1" s="83"/>
      <c r="GTQ1" s="83"/>
      <c r="GTR1" s="83"/>
      <c r="GTS1" s="83"/>
      <c r="GTT1" s="83"/>
      <c r="GTU1" s="83"/>
      <c r="GTV1" s="83"/>
      <c r="GTW1" s="83"/>
      <c r="GTX1" s="83"/>
      <c r="GTY1" s="83"/>
      <c r="GTZ1" s="83"/>
      <c r="GUA1" s="83"/>
      <c r="GUB1" s="83"/>
      <c r="GUC1" s="83"/>
      <c r="GUD1" s="83"/>
      <c r="GUE1" s="83"/>
      <c r="GUF1" s="83"/>
      <c r="GUG1" s="83"/>
      <c r="GUH1" s="83"/>
      <c r="GUI1" s="83"/>
      <c r="GUJ1" s="83"/>
      <c r="GUK1" s="83"/>
      <c r="GUL1" s="83"/>
      <c r="GUM1" s="83"/>
      <c r="GUN1" s="83"/>
      <c r="GUO1" s="83"/>
      <c r="GUP1" s="83"/>
      <c r="GUQ1" s="83"/>
      <c r="GUR1" s="83"/>
      <c r="GUS1" s="83"/>
      <c r="GUT1" s="83"/>
      <c r="GUU1" s="83"/>
      <c r="GUV1" s="83"/>
      <c r="GUW1" s="83"/>
      <c r="GUX1" s="83"/>
      <c r="GUY1" s="83"/>
      <c r="GUZ1" s="83"/>
      <c r="GVA1" s="83"/>
      <c r="GVB1" s="83"/>
      <c r="GVC1" s="83"/>
      <c r="GVD1" s="83"/>
      <c r="GVE1" s="83"/>
      <c r="GVF1" s="83"/>
      <c r="GVG1" s="83"/>
      <c r="GVH1" s="83"/>
      <c r="GVI1" s="83"/>
      <c r="GVJ1" s="83"/>
      <c r="GVK1" s="83"/>
      <c r="GVL1" s="83"/>
      <c r="GVM1" s="83"/>
      <c r="GVN1" s="83"/>
      <c r="GVO1" s="83"/>
      <c r="GVP1" s="83"/>
      <c r="GVQ1" s="83"/>
      <c r="GVR1" s="83"/>
      <c r="GVS1" s="83"/>
      <c r="GVT1" s="83"/>
      <c r="GVU1" s="83"/>
      <c r="GVV1" s="83"/>
      <c r="GVW1" s="83"/>
      <c r="GVX1" s="83"/>
      <c r="GVY1" s="83"/>
      <c r="GVZ1" s="83"/>
      <c r="GWA1" s="83"/>
      <c r="GWB1" s="83"/>
      <c r="GWC1" s="83"/>
      <c r="GWD1" s="83"/>
      <c r="GWE1" s="83"/>
      <c r="GWF1" s="83"/>
      <c r="GWG1" s="83"/>
      <c r="GWH1" s="83"/>
      <c r="GWI1" s="83"/>
      <c r="GWJ1" s="83"/>
      <c r="GWK1" s="83"/>
      <c r="GWL1" s="83"/>
      <c r="GWM1" s="83"/>
      <c r="GWN1" s="83"/>
      <c r="GWO1" s="83"/>
      <c r="GWP1" s="83"/>
      <c r="GWQ1" s="83"/>
      <c r="GWR1" s="83"/>
      <c r="GWS1" s="83"/>
      <c r="GWT1" s="83"/>
      <c r="GWU1" s="83"/>
      <c r="GWV1" s="83"/>
      <c r="GWW1" s="83"/>
      <c r="GWX1" s="83"/>
      <c r="GWY1" s="83"/>
      <c r="GWZ1" s="83"/>
      <c r="GXA1" s="83"/>
      <c r="GXB1" s="83"/>
      <c r="GXC1" s="83"/>
      <c r="GXD1" s="83"/>
      <c r="GXE1" s="83"/>
      <c r="GXF1" s="83"/>
      <c r="GXG1" s="83"/>
      <c r="GXH1" s="83"/>
      <c r="GXI1" s="83"/>
      <c r="GXJ1" s="83"/>
      <c r="GXK1" s="83"/>
      <c r="GXL1" s="83"/>
      <c r="GXM1" s="83"/>
      <c r="GXN1" s="83"/>
      <c r="GXO1" s="83"/>
      <c r="GXP1" s="83"/>
      <c r="GXQ1" s="83"/>
      <c r="GXR1" s="83"/>
      <c r="GXS1" s="83"/>
      <c r="GXT1" s="83"/>
      <c r="GXU1" s="83"/>
      <c r="GXV1" s="83"/>
      <c r="GXW1" s="83"/>
      <c r="GXX1" s="83"/>
      <c r="GXY1" s="83"/>
      <c r="GXZ1" s="83"/>
      <c r="GYA1" s="83"/>
      <c r="GYB1" s="83"/>
      <c r="GYC1" s="83"/>
      <c r="GYD1" s="83"/>
      <c r="GYE1" s="83"/>
      <c r="GYF1" s="83"/>
      <c r="GYG1" s="83"/>
      <c r="GYH1" s="83"/>
      <c r="GYI1" s="83"/>
      <c r="GYJ1" s="83"/>
      <c r="GYK1" s="83"/>
      <c r="GYL1" s="83"/>
      <c r="GYM1" s="83"/>
      <c r="GYN1" s="83"/>
      <c r="GYO1" s="83"/>
      <c r="GYP1" s="83"/>
      <c r="GYQ1" s="83"/>
      <c r="GYR1" s="83"/>
      <c r="GYS1" s="83"/>
      <c r="GYT1" s="83"/>
      <c r="GYU1" s="83"/>
      <c r="GYV1" s="83"/>
      <c r="GYW1" s="83"/>
      <c r="GYX1" s="83"/>
      <c r="GYY1" s="83"/>
      <c r="GYZ1" s="83"/>
      <c r="GZA1" s="83"/>
      <c r="GZB1" s="83"/>
      <c r="GZC1" s="83"/>
      <c r="GZD1" s="83"/>
      <c r="GZE1" s="83"/>
      <c r="GZF1" s="83"/>
      <c r="GZG1" s="83"/>
      <c r="GZH1" s="83"/>
      <c r="GZI1" s="83"/>
      <c r="GZJ1" s="83"/>
      <c r="GZK1" s="83"/>
      <c r="GZL1" s="83"/>
      <c r="GZM1" s="83"/>
      <c r="GZN1" s="83"/>
      <c r="GZO1" s="83"/>
      <c r="GZP1" s="83"/>
      <c r="GZQ1" s="83"/>
      <c r="GZR1" s="83"/>
      <c r="GZS1" s="83"/>
      <c r="GZT1" s="83"/>
      <c r="GZU1" s="83"/>
      <c r="GZV1" s="83"/>
      <c r="GZW1" s="83"/>
      <c r="GZX1" s="83"/>
      <c r="GZY1" s="83"/>
      <c r="GZZ1" s="83"/>
      <c r="HAA1" s="83"/>
      <c r="HAB1" s="83"/>
      <c r="HAC1" s="83"/>
      <c r="HAD1" s="83"/>
      <c r="HAE1" s="83"/>
      <c r="HAF1" s="83"/>
      <c r="HAG1" s="83"/>
      <c r="HAH1" s="83"/>
      <c r="HAI1" s="83"/>
      <c r="HAJ1" s="83"/>
      <c r="HAK1" s="83"/>
      <c r="HAL1" s="83"/>
      <c r="HAM1" s="83"/>
      <c r="HAN1" s="83"/>
      <c r="HAO1" s="83"/>
      <c r="HAP1" s="83"/>
      <c r="HAQ1" s="83"/>
      <c r="HAR1" s="83"/>
      <c r="HAS1" s="83"/>
      <c r="HAT1" s="83"/>
      <c r="HAU1" s="83"/>
      <c r="HAV1" s="83"/>
      <c r="HAW1" s="83"/>
      <c r="HAX1" s="83"/>
      <c r="HAY1" s="83"/>
      <c r="HAZ1" s="83"/>
      <c r="HBA1" s="83"/>
      <c r="HBB1" s="83"/>
      <c r="HBC1" s="83"/>
      <c r="HBD1" s="83"/>
      <c r="HBE1" s="83"/>
      <c r="HBF1" s="83"/>
      <c r="HBG1" s="83"/>
      <c r="HBH1" s="83"/>
      <c r="HBI1" s="83"/>
      <c r="HBJ1" s="83"/>
      <c r="HBK1" s="83"/>
      <c r="HBL1" s="83"/>
      <c r="HBM1" s="83"/>
      <c r="HBN1" s="83"/>
      <c r="HBO1" s="83"/>
      <c r="HBP1" s="83"/>
      <c r="HBQ1" s="83"/>
      <c r="HBR1" s="83"/>
      <c r="HBS1" s="83"/>
      <c r="HBT1" s="83"/>
      <c r="HBU1" s="83"/>
      <c r="HBV1" s="83"/>
      <c r="HBW1" s="83"/>
      <c r="HBX1" s="83"/>
      <c r="HBY1" s="83"/>
      <c r="HBZ1" s="83"/>
      <c r="HCA1" s="83"/>
      <c r="HCB1" s="83"/>
      <c r="HCC1" s="83"/>
      <c r="HCD1" s="83"/>
      <c r="HCE1" s="83"/>
      <c r="HCF1" s="83"/>
      <c r="HCG1" s="83"/>
      <c r="HCH1" s="83"/>
      <c r="HCI1" s="83"/>
      <c r="HCJ1" s="83"/>
      <c r="HCK1" s="83"/>
      <c r="HCL1" s="83"/>
      <c r="HCM1" s="83"/>
      <c r="HCN1" s="83"/>
      <c r="HCO1" s="83"/>
      <c r="HCP1" s="83"/>
      <c r="HCQ1" s="83"/>
      <c r="HCR1" s="83"/>
      <c r="HCS1" s="83"/>
      <c r="HCT1" s="83"/>
      <c r="HCU1" s="83"/>
      <c r="HCV1" s="83"/>
      <c r="HCW1" s="83"/>
      <c r="HCX1" s="83"/>
      <c r="HCY1" s="83"/>
      <c r="HCZ1" s="83"/>
      <c r="HDA1" s="83"/>
      <c r="HDB1" s="83"/>
      <c r="HDC1" s="83"/>
      <c r="HDD1" s="83"/>
      <c r="HDE1" s="83"/>
      <c r="HDF1" s="83"/>
      <c r="HDG1" s="83"/>
      <c r="HDH1" s="83"/>
      <c r="HDI1" s="83"/>
      <c r="HDJ1" s="83"/>
      <c r="HDK1" s="83"/>
      <c r="HDL1" s="83"/>
      <c r="HDM1" s="83"/>
      <c r="HDN1" s="83"/>
      <c r="HDO1" s="83"/>
      <c r="HDP1" s="83"/>
      <c r="HDQ1" s="83"/>
      <c r="HDR1" s="83"/>
      <c r="HDS1" s="83"/>
      <c r="HDT1" s="83"/>
      <c r="HDU1" s="83"/>
      <c r="HDV1" s="83"/>
      <c r="HDW1" s="83"/>
      <c r="HDX1" s="83"/>
      <c r="HDY1" s="83"/>
      <c r="HDZ1" s="83"/>
      <c r="HEA1" s="83"/>
      <c r="HEB1" s="83"/>
      <c r="HEC1" s="83"/>
      <c r="HED1" s="83"/>
      <c r="HEE1" s="83"/>
      <c r="HEF1" s="83"/>
      <c r="HEG1" s="83"/>
      <c r="HEH1" s="83"/>
      <c r="HEI1" s="83"/>
      <c r="HEJ1" s="83"/>
      <c r="HEK1" s="83"/>
      <c r="HEL1" s="83"/>
      <c r="HEM1" s="83"/>
      <c r="HEN1" s="83"/>
      <c r="HEO1" s="83"/>
      <c r="HEP1" s="83"/>
      <c r="HEQ1" s="83"/>
      <c r="HER1" s="83"/>
      <c r="HES1" s="83"/>
      <c r="HET1" s="83"/>
      <c r="HEU1" s="83"/>
      <c r="HEV1" s="83"/>
      <c r="HEW1" s="83"/>
      <c r="HEX1" s="83"/>
      <c r="HEY1" s="83"/>
      <c r="HEZ1" s="83"/>
      <c r="HFA1" s="83"/>
      <c r="HFB1" s="83"/>
      <c r="HFC1" s="83"/>
      <c r="HFD1" s="83"/>
      <c r="HFE1" s="83"/>
      <c r="HFF1" s="83"/>
      <c r="HFG1" s="83"/>
      <c r="HFH1" s="83"/>
      <c r="HFI1" s="83"/>
      <c r="HFJ1" s="83"/>
      <c r="HFK1" s="83"/>
      <c r="HFL1" s="83"/>
      <c r="HFM1" s="83"/>
      <c r="HFN1" s="83"/>
      <c r="HFO1" s="83"/>
      <c r="HFP1" s="83"/>
      <c r="HFQ1" s="83"/>
      <c r="HFR1" s="83"/>
      <c r="HFS1" s="83"/>
      <c r="HFT1" s="83"/>
      <c r="HFU1" s="83"/>
      <c r="HFV1" s="83"/>
      <c r="HFW1" s="83"/>
      <c r="HFX1" s="83"/>
      <c r="HFY1" s="83"/>
      <c r="HFZ1" s="83"/>
      <c r="HGA1" s="83"/>
      <c r="HGB1" s="83"/>
      <c r="HGC1" s="83"/>
      <c r="HGD1" s="83"/>
      <c r="HGE1" s="83"/>
      <c r="HGF1" s="83"/>
      <c r="HGG1" s="83"/>
      <c r="HGH1" s="83"/>
      <c r="HGI1" s="83"/>
      <c r="HGJ1" s="83"/>
      <c r="HGK1" s="83"/>
      <c r="HGL1" s="83"/>
      <c r="HGM1" s="83"/>
      <c r="HGN1" s="83"/>
      <c r="HGO1" s="83"/>
      <c r="HGP1" s="83"/>
      <c r="HGQ1" s="83"/>
      <c r="HGR1" s="83"/>
      <c r="HGS1" s="83"/>
      <c r="HGT1" s="83"/>
      <c r="HGU1" s="83"/>
      <c r="HGV1" s="83"/>
      <c r="HGW1" s="83"/>
      <c r="HGX1" s="83"/>
      <c r="HGY1" s="83"/>
      <c r="HGZ1" s="83"/>
      <c r="HHA1" s="83"/>
      <c r="HHB1" s="83"/>
      <c r="HHC1" s="83"/>
      <c r="HHD1" s="83"/>
      <c r="HHE1" s="83"/>
      <c r="HHF1" s="83"/>
      <c r="HHG1" s="83"/>
      <c r="HHH1" s="83"/>
      <c r="HHI1" s="83"/>
      <c r="HHJ1" s="83"/>
      <c r="HHK1" s="83"/>
      <c r="HHL1" s="83"/>
      <c r="HHM1" s="83"/>
      <c r="HHN1" s="83"/>
      <c r="HHO1" s="83"/>
      <c r="HHP1" s="83"/>
      <c r="HHQ1" s="83"/>
      <c r="HHR1" s="83"/>
      <c r="HHS1" s="83"/>
      <c r="HHT1" s="83"/>
      <c r="HHU1" s="83"/>
      <c r="HHV1" s="83"/>
      <c r="HHW1" s="83"/>
      <c r="HHX1" s="83"/>
      <c r="HHY1" s="83"/>
      <c r="HHZ1" s="83"/>
      <c r="HIA1" s="83"/>
      <c r="HIB1" s="83"/>
      <c r="HIC1" s="83"/>
      <c r="HID1" s="83"/>
      <c r="HIE1" s="83"/>
      <c r="HIF1" s="83"/>
      <c r="HIG1" s="83"/>
      <c r="HIH1" s="83"/>
      <c r="HII1" s="83"/>
      <c r="HIJ1" s="83"/>
      <c r="HIK1" s="83"/>
      <c r="HIL1" s="83"/>
      <c r="HIM1" s="83"/>
      <c r="HIN1" s="83"/>
      <c r="HIO1" s="83"/>
      <c r="HIP1" s="83"/>
      <c r="HIQ1" s="83"/>
      <c r="HIR1" s="83"/>
      <c r="HIS1" s="83"/>
      <c r="HIT1" s="83"/>
      <c r="HIU1" s="83"/>
      <c r="HIV1" s="83"/>
      <c r="HIW1" s="83"/>
      <c r="HIX1" s="83"/>
      <c r="HIY1" s="83"/>
      <c r="HIZ1" s="83"/>
      <c r="HJA1" s="83"/>
      <c r="HJB1" s="83"/>
      <c r="HJC1" s="83"/>
      <c r="HJD1" s="83"/>
      <c r="HJE1" s="83"/>
      <c r="HJF1" s="83"/>
      <c r="HJG1" s="83"/>
      <c r="HJH1" s="83"/>
      <c r="HJI1" s="83"/>
      <c r="HJJ1" s="83"/>
      <c r="HJK1" s="83"/>
      <c r="HJL1" s="83"/>
      <c r="HJM1" s="83"/>
      <c r="HJN1" s="83"/>
      <c r="HJO1" s="83"/>
      <c r="HJP1" s="83"/>
      <c r="HJQ1" s="83"/>
      <c r="HJR1" s="83"/>
      <c r="HJS1" s="83"/>
      <c r="HJT1" s="83"/>
      <c r="HJU1" s="83"/>
      <c r="HJV1" s="83"/>
      <c r="HJW1" s="83"/>
      <c r="HJX1" s="83"/>
      <c r="HJY1" s="83"/>
      <c r="HJZ1" s="83"/>
      <c r="HKA1" s="83"/>
      <c r="HKB1" s="83"/>
      <c r="HKC1" s="83"/>
      <c r="HKD1" s="83"/>
      <c r="HKE1" s="83"/>
      <c r="HKF1" s="83"/>
      <c r="HKG1" s="83"/>
      <c r="HKH1" s="83"/>
      <c r="HKI1" s="83"/>
      <c r="HKJ1" s="83"/>
      <c r="HKK1" s="83"/>
      <c r="HKL1" s="83"/>
      <c r="HKM1" s="83"/>
      <c r="HKN1" s="83"/>
      <c r="HKO1" s="83"/>
      <c r="HKP1" s="83"/>
      <c r="HKQ1" s="83"/>
      <c r="HKR1" s="83"/>
      <c r="HKS1" s="83"/>
      <c r="HKT1" s="83"/>
      <c r="HKU1" s="83"/>
      <c r="HKV1" s="83"/>
      <c r="HKW1" s="83"/>
      <c r="HKX1" s="83"/>
      <c r="HKY1" s="83"/>
      <c r="HKZ1" s="83"/>
      <c r="HLA1" s="83"/>
      <c r="HLB1" s="83"/>
      <c r="HLC1" s="83"/>
      <c r="HLD1" s="83"/>
      <c r="HLE1" s="83"/>
      <c r="HLF1" s="83"/>
      <c r="HLG1" s="83"/>
      <c r="HLH1" s="83"/>
      <c r="HLI1" s="83"/>
      <c r="HLJ1" s="83"/>
      <c r="HLK1" s="83"/>
      <c r="HLL1" s="83"/>
      <c r="HLM1" s="83"/>
      <c r="HLN1" s="83"/>
      <c r="HLO1" s="83"/>
      <c r="HLP1" s="83"/>
      <c r="HLQ1" s="83"/>
      <c r="HLR1" s="83"/>
      <c r="HLS1" s="83"/>
      <c r="HLT1" s="83"/>
      <c r="HLU1" s="83"/>
      <c r="HLV1" s="83"/>
      <c r="HLW1" s="83"/>
      <c r="HLX1" s="83"/>
      <c r="HLY1" s="83"/>
      <c r="HLZ1" s="83"/>
      <c r="HMA1" s="83"/>
      <c r="HMB1" s="83"/>
      <c r="HMC1" s="83"/>
      <c r="HMD1" s="83"/>
      <c r="HME1" s="83"/>
      <c r="HMF1" s="83"/>
      <c r="HMG1" s="83"/>
      <c r="HMH1" s="83"/>
      <c r="HMI1" s="83"/>
      <c r="HMJ1" s="83"/>
      <c r="HMK1" s="83"/>
      <c r="HML1" s="83"/>
      <c r="HMM1" s="83"/>
      <c r="HMN1" s="83"/>
      <c r="HMO1" s="83"/>
      <c r="HMP1" s="83"/>
      <c r="HMQ1" s="83"/>
      <c r="HMR1" s="83"/>
      <c r="HMS1" s="83"/>
      <c r="HMT1" s="83"/>
      <c r="HMU1" s="83"/>
      <c r="HMV1" s="83"/>
      <c r="HMW1" s="83"/>
      <c r="HMX1" s="83"/>
      <c r="HMY1" s="83"/>
      <c r="HMZ1" s="83"/>
      <c r="HNA1" s="83"/>
      <c r="HNB1" s="83"/>
      <c r="HNC1" s="83"/>
      <c r="HND1" s="83"/>
      <c r="HNE1" s="83"/>
      <c r="HNF1" s="83"/>
      <c r="HNG1" s="83"/>
      <c r="HNH1" s="83"/>
      <c r="HNI1" s="83"/>
      <c r="HNJ1" s="83"/>
      <c r="HNK1" s="83"/>
      <c r="HNL1" s="83"/>
      <c r="HNM1" s="83"/>
      <c r="HNN1" s="83"/>
      <c r="HNO1" s="83"/>
      <c r="HNP1" s="83"/>
      <c r="HNQ1" s="83"/>
      <c r="HNR1" s="83"/>
      <c r="HNS1" s="83"/>
      <c r="HNT1" s="83"/>
      <c r="HNU1" s="83"/>
      <c r="HNV1" s="83"/>
      <c r="HNW1" s="83"/>
      <c r="HNX1" s="83"/>
      <c r="HNY1" s="83"/>
      <c r="HNZ1" s="83"/>
      <c r="HOA1" s="83"/>
      <c r="HOB1" s="83"/>
      <c r="HOC1" s="83"/>
      <c r="HOD1" s="83"/>
      <c r="HOE1" s="83"/>
      <c r="HOF1" s="83"/>
      <c r="HOG1" s="83"/>
      <c r="HOH1" s="83"/>
      <c r="HOI1" s="83"/>
      <c r="HOJ1" s="83"/>
      <c r="HOK1" s="83"/>
      <c r="HOL1" s="83"/>
      <c r="HOM1" s="83"/>
      <c r="HON1" s="83"/>
      <c r="HOO1" s="83"/>
      <c r="HOP1" s="83"/>
      <c r="HOQ1" s="83"/>
      <c r="HOR1" s="83"/>
      <c r="HOS1" s="83"/>
      <c r="HOT1" s="83"/>
      <c r="HOU1" s="83"/>
      <c r="HOV1" s="83"/>
      <c r="HOW1" s="83"/>
      <c r="HOX1" s="83"/>
      <c r="HOY1" s="83"/>
      <c r="HOZ1" s="83"/>
      <c r="HPA1" s="83"/>
      <c r="HPB1" s="83"/>
      <c r="HPC1" s="83"/>
      <c r="HPD1" s="83"/>
      <c r="HPE1" s="83"/>
      <c r="HPF1" s="83"/>
      <c r="HPG1" s="83"/>
      <c r="HPH1" s="83"/>
      <c r="HPI1" s="83"/>
      <c r="HPJ1" s="83"/>
      <c r="HPK1" s="83"/>
      <c r="HPL1" s="83"/>
      <c r="HPM1" s="83"/>
      <c r="HPN1" s="83"/>
      <c r="HPO1" s="83"/>
      <c r="HPP1" s="83"/>
      <c r="HPQ1" s="83"/>
      <c r="HPR1" s="83"/>
      <c r="HPS1" s="83"/>
      <c r="HPT1" s="83"/>
      <c r="HPU1" s="83"/>
      <c r="HPV1" s="83"/>
      <c r="HPW1" s="83"/>
      <c r="HPX1" s="83"/>
      <c r="HPY1" s="83"/>
      <c r="HPZ1" s="83"/>
      <c r="HQA1" s="83"/>
      <c r="HQB1" s="83"/>
      <c r="HQC1" s="83"/>
      <c r="HQD1" s="83"/>
      <c r="HQE1" s="83"/>
      <c r="HQF1" s="83"/>
      <c r="HQG1" s="83"/>
      <c r="HQH1" s="83"/>
      <c r="HQI1" s="83"/>
      <c r="HQJ1" s="83"/>
      <c r="HQK1" s="83"/>
      <c r="HQL1" s="83"/>
      <c r="HQM1" s="83"/>
      <c r="HQN1" s="83"/>
      <c r="HQO1" s="83"/>
      <c r="HQP1" s="83"/>
      <c r="HQQ1" s="83"/>
      <c r="HQR1" s="83"/>
      <c r="HQS1" s="83"/>
      <c r="HQT1" s="83"/>
      <c r="HQU1" s="83"/>
      <c r="HQV1" s="83"/>
      <c r="HQW1" s="83"/>
      <c r="HQX1" s="83"/>
      <c r="HQY1" s="83"/>
      <c r="HQZ1" s="83"/>
      <c r="HRA1" s="83"/>
      <c r="HRB1" s="83"/>
      <c r="HRC1" s="83"/>
      <c r="HRD1" s="83"/>
      <c r="HRE1" s="83"/>
      <c r="HRF1" s="83"/>
      <c r="HRG1" s="83"/>
      <c r="HRH1" s="83"/>
      <c r="HRI1" s="83"/>
      <c r="HRJ1" s="83"/>
      <c r="HRK1" s="83"/>
      <c r="HRL1" s="83"/>
      <c r="HRM1" s="83"/>
      <c r="HRN1" s="83"/>
      <c r="HRO1" s="83"/>
      <c r="HRP1" s="83"/>
      <c r="HRQ1" s="83"/>
      <c r="HRR1" s="83"/>
      <c r="HRS1" s="83"/>
      <c r="HRT1" s="83"/>
      <c r="HRU1" s="83"/>
      <c r="HRV1" s="83"/>
      <c r="HRW1" s="83"/>
      <c r="HRX1" s="83"/>
      <c r="HRY1" s="83"/>
      <c r="HRZ1" s="83"/>
      <c r="HSA1" s="83"/>
      <c r="HSB1" s="83"/>
      <c r="HSC1" s="83"/>
      <c r="HSD1" s="83"/>
      <c r="HSE1" s="83"/>
      <c r="HSF1" s="83"/>
      <c r="HSG1" s="83"/>
      <c r="HSH1" s="83"/>
      <c r="HSI1" s="83"/>
      <c r="HSJ1" s="83"/>
      <c r="HSK1" s="83"/>
      <c r="HSL1" s="83"/>
      <c r="HSM1" s="83"/>
      <c r="HSN1" s="83"/>
      <c r="HSO1" s="83"/>
      <c r="HSP1" s="83"/>
      <c r="HSQ1" s="83"/>
      <c r="HSR1" s="83"/>
      <c r="HSS1" s="83"/>
      <c r="HST1" s="83"/>
      <c r="HSU1" s="83"/>
      <c r="HSV1" s="83"/>
      <c r="HSW1" s="83"/>
      <c r="HSX1" s="83"/>
      <c r="HSY1" s="83"/>
      <c r="HSZ1" s="83"/>
      <c r="HTA1" s="83"/>
      <c r="HTB1" s="83"/>
      <c r="HTC1" s="83"/>
      <c r="HTD1" s="83"/>
      <c r="HTE1" s="83"/>
      <c r="HTF1" s="83"/>
      <c r="HTG1" s="83"/>
      <c r="HTH1" s="83"/>
      <c r="HTI1" s="83"/>
      <c r="HTJ1" s="83"/>
      <c r="HTK1" s="83"/>
      <c r="HTL1" s="83"/>
      <c r="HTM1" s="83"/>
      <c r="HTN1" s="83"/>
      <c r="HTO1" s="83"/>
      <c r="HTP1" s="83"/>
      <c r="HTQ1" s="83"/>
      <c r="HTR1" s="83"/>
      <c r="HTS1" s="83"/>
      <c r="HTT1" s="83"/>
      <c r="HTU1" s="83"/>
      <c r="HTV1" s="83"/>
      <c r="HTW1" s="83"/>
      <c r="HTX1" s="83"/>
      <c r="HTY1" s="83"/>
      <c r="HTZ1" s="83"/>
      <c r="HUA1" s="83"/>
      <c r="HUB1" s="83"/>
      <c r="HUC1" s="83"/>
      <c r="HUD1" s="83"/>
      <c r="HUE1" s="83"/>
      <c r="HUF1" s="83"/>
      <c r="HUG1" s="83"/>
      <c r="HUH1" s="83"/>
      <c r="HUI1" s="83"/>
      <c r="HUJ1" s="83"/>
      <c r="HUK1" s="83"/>
      <c r="HUL1" s="83"/>
      <c r="HUM1" s="83"/>
      <c r="HUN1" s="83"/>
      <c r="HUO1" s="83"/>
      <c r="HUP1" s="83"/>
      <c r="HUQ1" s="83"/>
      <c r="HUR1" s="83"/>
      <c r="HUS1" s="83"/>
      <c r="HUT1" s="83"/>
      <c r="HUU1" s="83"/>
      <c r="HUV1" s="83"/>
      <c r="HUW1" s="83"/>
      <c r="HUX1" s="83"/>
      <c r="HUY1" s="83"/>
      <c r="HUZ1" s="83"/>
      <c r="HVA1" s="83"/>
      <c r="HVB1" s="83"/>
      <c r="HVC1" s="83"/>
      <c r="HVD1" s="83"/>
      <c r="HVE1" s="83"/>
      <c r="HVF1" s="83"/>
      <c r="HVG1" s="83"/>
      <c r="HVH1" s="83"/>
      <c r="HVI1" s="83"/>
      <c r="HVJ1" s="83"/>
      <c r="HVK1" s="83"/>
      <c r="HVL1" s="83"/>
      <c r="HVM1" s="83"/>
      <c r="HVN1" s="83"/>
      <c r="HVO1" s="83"/>
      <c r="HVP1" s="83"/>
      <c r="HVQ1" s="83"/>
      <c r="HVR1" s="83"/>
      <c r="HVS1" s="83"/>
      <c r="HVT1" s="83"/>
      <c r="HVU1" s="83"/>
      <c r="HVV1" s="83"/>
      <c r="HVW1" s="83"/>
      <c r="HVX1" s="83"/>
      <c r="HVY1" s="83"/>
      <c r="HVZ1" s="83"/>
      <c r="HWA1" s="83"/>
      <c r="HWB1" s="83"/>
      <c r="HWC1" s="83"/>
      <c r="HWD1" s="83"/>
      <c r="HWE1" s="83"/>
      <c r="HWF1" s="83"/>
      <c r="HWG1" s="83"/>
      <c r="HWH1" s="83"/>
      <c r="HWI1" s="83"/>
      <c r="HWJ1" s="83"/>
      <c r="HWK1" s="83"/>
      <c r="HWL1" s="83"/>
      <c r="HWM1" s="83"/>
      <c r="HWN1" s="83"/>
      <c r="HWO1" s="83"/>
      <c r="HWP1" s="83"/>
      <c r="HWQ1" s="83"/>
      <c r="HWR1" s="83"/>
      <c r="HWS1" s="83"/>
      <c r="HWT1" s="83"/>
      <c r="HWU1" s="83"/>
      <c r="HWV1" s="83"/>
      <c r="HWW1" s="83"/>
      <c r="HWX1" s="83"/>
      <c r="HWY1" s="83"/>
      <c r="HWZ1" s="83"/>
      <c r="HXA1" s="83"/>
      <c r="HXB1" s="83"/>
      <c r="HXC1" s="83"/>
      <c r="HXD1" s="83"/>
      <c r="HXE1" s="83"/>
      <c r="HXF1" s="83"/>
      <c r="HXG1" s="83"/>
      <c r="HXH1" s="83"/>
      <c r="HXI1" s="83"/>
      <c r="HXJ1" s="83"/>
      <c r="HXK1" s="83"/>
      <c r="HXL1" s="83"/>
      <c r="HXM1" s="83"/>
      <c r="HXN1" s="83"/>
      <c r="HXO1" s="83"/>
      <c r="HXP1" s="83"/>
      <c r="HXQ1" s="83"/>
      <c r="HXR1" s="83"/>
      <c r="HXS1" s="83"/>
      <c r="HXT1" s="83"/>
      <c r="HXU1" s="83"/>
      <c r="HXV1" s="83"/>
      <c r="HXW1" s="83"/>
      <c r="HXX1" s="83"/>
      <c r="HXY1" s="83"/>
      <c r="HXZ1" s="83"/>
      <c r="HYA1" s="83"/>
      <c r="HYB1" s="83"/>
      <c r="HYC1" s="83"/>
      <c r="HYD1" s="83"/>
      <c r="HYE1" s="83"/>
      <c r="HYF1" s="83"/>
      <c r="HYG1" s="83"/>
      <c r="HYH1" s="83"/>
      <c r="HYI1" s="83"/>
      <c r="HYJ1" s="83"/>
      <c r="HYK1" s="83"/>
      <c r="HYL1" s="83"/>
      <c r="HYM1" s="83"/>
      <c r="HYN1" s="83"/>
      <c r="HYO1" s="83"/>
      <c r="HYP1" s="83"/>
      <c r="HYQ1" s="83"/>
      <c r="HYR1" s="83"/>
      <c r="HYS1" s="83"/>
      <c r="HYT1" s="83"/>
      <c r="HYU1" s="83"/>
      <c r="HYV1" s="83"/>
      <c r="HYW1" s="83"/>
      <c r="HYX1" s="83"/>
      <c r="HYY1" s="83"/>
      <c r="HYZ1" s="83"/>
      <c r="HZA1" s="83"/>
      <c r="HZB1" s="83"/>
      <c r="HZC1" s="83"/>
      <c r="HZD1" s="83"/>
      <c r="HZE1" s="83"/>
      <c r="HZF1" s="83"/>
      <c r="HZG1" s="83"/>
      <c r="HZH1" s="83"/>
      <c r="HZI1" s="83"/>
      <c r="HZJ1" s="83"/>
      <c r="HZK1" s="83"/>
      <c r="HZL1" s="83"/>
      <c r="HZM1" s="83"/>
      <c r="HZN1" s="83"/>
      <c r="HZO1" s="83"/>
      <c r="HZP1" s="83"/>
      <c r="HZQ1" s="83"/>
      <c r="HZR1" s="83"/>
      <c r="HZS1" s="83"/>
      <c r="HZT1" s="83"/>
      <c r="HZU1" s="83"/>
      <c r="HZV1" s="83"/>
      <c r="HZW1" s="83"/>
      <c r="HZX1" s="83"/>
      <c r="HZY1" s="83"/>
      <c r="HZZ1" s="83"/>
      <c r="IAA1" s="83"/>
      <c r="IAB1" s="83"/>
      <c r="IAC1" s="83"/>
      <c r="IAD1" s="83"/>
      <c r="IAE1" s="83"/>
      <c r="IAF1" s="83"/>
      <c r="IAG1" s="83"/>
      <c r="IAH1" s="83"/>
      <c r="IAI1" s="83"/>
      <c r="IAJ1" s="83"/>
      <c r="IAK1" s="83"/>
      <c r="IAL1" s="83"/>
      <c r="IAM1" s="83"/>
      <c r="IAN1" s="83"/>
      <c r="IAO1" s="83"/>
      <c r="IAP1" s="83"/>
      <c r="IAQ1" s="83"/>
      <c r="IAR1" s="83"/>
      <c r="IAS1" s="83"/>
      <c r="IAT1" s="83"/>
      <c r="IAU1" s="83"/>
      <c r="IAV1" s="83"/>
      <c r="IAW1" s="83"/>
      <c r="IAX1" s="83"/>
      <c r="IAY1" s="83"/>
      <c r="IAZ1" s="83"/>
      <c r="IBA1" s="83"/>
      <c r="IBB1" s="83"/>
      <c r="IBC1" s="83"/>
      <c r="IBD1" s="83"/>
      <c r="IBE1" s="83"/>
      <c r="IBF1" s="83"/>
      <c r="IBG1" s="83"/>
      <c r="IBH1" s="83"/>
      <c r="IBI1" s="83"/>
      <c r="IBJ1" s="83"/>
      <c r="IBK1" s="83"/>
      <c r="IBL1" s="83"/>
      <c r="IBM1" s="83"/>
      <c r="IBN1" s="83"/>
      <c r="IBO1" s="83"/>
      <c r="IBP1" s="83"/>
      <c r="IBQ1" s="83"/>
      <c r="IBR1" s="83"/>
      <c r="IBS1" s="83"/>
      <c r="IBT1" s="83"/>
      <c r="IBU1" s="83"/>
      <c r="IBV1" s="83"/>
      <c r="IBW1" s="83"/>
      <c r="IBX1" s="83"/>
      <c r="IBY1" s="83"/>
      <c r="IBZ1" s="83"/>
      <c r="ICA1" s="83"/>
      <c r="ICB1" s="83"/>
      <c r="ICC1" s="83"/>
      <c r="ICD1" s="83"/>
      <c r="ICE1" s="83"/>
      <c r="ICF1" s="83"/>
      <c r="ICG1" s="83"/>
      <c r="ICH1" s="83"/>
      <c r="ICI1" s="83"/>
      <c r="ICJ1" s="83"/>
      <c r="ICK1" s="83"/>
      <c r="ICL1" s="83"/>
      <c r="ICM1" s="83"/>
      <c r="ICN1" s="83"/>
      <c r="ICO1" s="83"/>
      <c r="ICP1" s="83"/>
      <c r="ICQ1" s="83"/>
      <c r="ICR1" s="83"/>
      <c r="ICS1" s="83"/>
      <c r="ICT1" s="83"/>
      <c r="ICU1" s="83"/>
      <c r="ICV1" s="83"/>
      <c r="ICW1" s="83"/>
      <c r="ICX1" s="83"/>
      <c r="ICY1" s="83"/>
      <c r="ICZ1" s="83"/>
      <c r="IDA1" s="83"/>
      <c r="IDB1" s="83"/>
      <c r="IDC1" s="83"/>
      <c r="IDD1" s="83"/>
      <c r="IDE1" s="83"/>
      <c r="IDF1" s="83"/>
      <c r="IDG1" s="83"/>
      <c r="IDH1" s="83"/>
      <c r="IDI1" s="83"/>
      <c r="IDJ1" s="83"/>
      <c r="IDK1" s="83"/>
      <c r="IDL1" s="83"/>
      <c r="IDM1" s="83"/>
      <c r="IDN1" s="83"/>
      <c r="IDO1" s="83"/>
      <c r="IDP1" s="83"/>
      <c r="IDQ1" s="83"/>
      <c r="IDR1" s="83"/>
      <c r="IDS1" s="83"/>
      <c r="IDT1" s="83"/>
      <c r="IDU1" s="83"/>
      <c r="IDV1" s="83"/>
      <c r="IDW1" s="83"/>
      <c r="IDX1" s="83"/>
      <c r="IDY1" s="83"/>
      <c r="IDZ1" s="83"/>
      <c r="IEA1" s="83"/>
      <c r="IEB1" s="83"/>
      <c r="IEC1" s="83"/>
      <c r="IED1" s="83"/>
      <c r="IEE1" s="83"/>
      <c r="IEF1" s="83"/>
      <c r="IEG1" s="83"/>
      <c r="IEH1" s="83"/>
      <c r="IEI1" s="83"/>
      <c r="IEJ1" s="83"/>
      <c r="IEK1" s="83"/>
      <c r="IEL1" s="83"/>
      <c r="IEM1" s="83"/>
      <c r="IEN1" s="83"/>
      <c r="IEO1" s="83"/>
      <c r="IEP1" s="83"/>
      <c r="IEQ1" s="83"/>
      <c r="IER1" s="83"/>
      <c r="IES1" s="83"/>
      <c r="IET1" s="83"/>
      <c r="IEU1" s="83"/>
      <c r="IEV1" s="83"/>
      <c r="IEW1" s="83"/>
      <c r="IEX1" s="83"/>
      <c r="IEY1" s="83"/>
      <c r="IEZ1" s="83"/>
      <c r="IFA1" s="83"/>
      <c r="IFB1" s="83"/>
      <c r="IFC1" s="83"/>
      <c r="IFD1" s="83"/>
      <c r="IFE1" s="83"/>
      <c r="IFF1" s="83"/>
      <c r="IFG1" s="83"/>
      <c r="IFH1" s="83"/>
      <c r="IFI1" s="83"/>
      <c r="IFJ1" s="83"/>
      <c r="IFK1" s="83"/>
      <c r="IFL1" s="83"/>
      <c r="IFM1" s="83"/>
      <c r="IFN1" s="83"/>
      <c r="IFO1" s="83"/>
      <c r="IFP1" s="83"/>
      <c r="IFQ1" s="83"/>
      <c r="IFR1" s="83"/>
      <c r="IFS1" s="83"/>
      <c r="IFT1" s="83"/>
      <c r="IFU1" s="83"/>
      <c r="IFV1" s="83"/>
      <c r="IFW1" s="83"/>
      <c r="IFX1" s="83"/>
      <c r="IFY1" s="83"/>
      <c r="IFZ1" s="83"/>
      <c r="IGA1" s="83"/>
      <c r="IGB1" s="83"/>
      <c r="IGC1" s="83"/>
      <c r="IGD1" s="83"/>
      <c r="IGE1" s="83"/>
      <c r="IGF1" s="83"/>
      <c r="IGG1" s="83"/>
      <c r="IGH1" s="83"/>
      <c r="IGI1" s="83"/>
      <c r="IGJ1" s="83"/>
      <c r="IGK1" s="83"/>
      <c r="IGL1" s="83"/>
      <c r="IGM1" s="83"/>
      <c r="IGN1" s="83"/>
      <c r="IGO1" s="83"/>
      <c r="IGP1" s="83"/>
      <c r="IGQ1" s="83"/>
      <c r="IGR1" s="83"/>
      <c r="IGS1" s="83"/>
      <c r="IGT1" s="83"/>
      <c r="IGU1" s="83"/>
      <c r="IGV1" s="83"/>
      <c r="IGW1" s="83"/>
      <c r="IGX1" s="83"/>
      <c r="IGY1" s="83"/>
      <c r="IGZ1" s="83"/>
      <c r="IHA1" s="83"/>
      <c r="IHB1" s="83"/>
      <c r="IHC1" s="83"/>
      <c r="IHD1" s="83"/>
      <c r="IHE1" s="83"/>
      <c r="IHF1" s="83"/>
      <c r="IHG1" s="83"/>
      <c r="IHH1" s="83"/>
      <c r="IHI1" s="83"/>
      <c r="IHJ1" s="83"/>
      <c r="IHK1" s="83"/>
      <c r="IHL1" s="83"/>
      <c r="IHM1" s="83"/>
      <c r="IHN1" s="83"/>
      <c r="IHO1" s="83"/>
      <c r="IHP1" s="83"/>
      <c r="IHQ1" s="83"/>
      <c r="IHR1" s="83"/>
      <c r="IHS1" s="83"/>
      <c r="IHT1" s="83"/>
      <c r="IHU1" s="83"/>
      <c r="IHV1" s="83"/>
      <c r="IHW1" s="83"/>
      <c r="IHX1" s="83"/>
      <c r="IHY1" s="83"/>
      <c r="IHZ1" s="83"/>
      <c r="IIA1" s="83"/>
      <c r="IIB1" s="83"/>
      <c r="IIC1" s="83"/>
      <c r="IID1" s="83"/>
      <c r="IIE1" s="83"/>
      <c r="IIF1" s="83"/>
      <c r="IIG1" s="83"/>
      <c r="IIH1" s="83"/>
      <c r="III1" s="83"/>
      <c r="IIJ1" s="83"/>
      <c r="IIK1" s="83"/>
      <c r="IIL1" s="83"/>
      <c r="IIM1" s="83"/>
      <c r="IIN1" s="83"/>
      <c r="IIO1" s="83"/>
      <c r="IIP1" s="83"/>
      <c r="IIQ1" s="83"/>
      <c r="IIR1" s="83"/>
      <c r="IIS1" s="83"/>
      <c r="IIT1" s="83"/>
      <c r="IIU1" s="83"/>
      <c r="IIV1" s="83"/>
      <c r="IIW1" s="83"/>
      <c r="IIX1" s="83"/>
      <c r="IIY1" s="83"/>
      <c r="IIZ1" s="83"/>
      <c r="IJA1" s="83"/>
      <c r="IJB1" s="83"/>
      <c r="IJC1" s="83"/>
      <c r="IJD1" s="83"/>
      <c r="IJE1" s="83"/>
      <c r="IJF1" s="83"/>
      <c r="IJG1" s="83"/>
      <c r="IJH1" s="83"/>
      <c r="IJI1" s="83"/>
      <c r="IJJ1" s="83"/>
      <c r="IJK1" s="83"/>
      <c r="IJL1" s="83"/>
      <c r="IJM1" s="83"/>
      <c r="IJN1" s="83"/>
      <c r="IJO1" s="83"/>
      <c r="IJP1" s="83"/>
      <c r="IJQ1" s="83"/>
      <c r="IJR1" s="83"/>
      <c r="IJS1" s="83"/>
      <c r="IJT1" s="83"/>
      <c r="IJU1" s="83"/>
      <c r="IJV1" s="83"/>
      <c r="IJW1" s="83"/>
      <c r="IJX1" s="83"/>
      <c r="IJY1" s="83"/>
      <c r="IJZ1" s="83"/>
      <c r="IKA1" s="83"/>
      <c r="IKB1" s="83"/>
      <c r="IKC1" s="83"/>
      <c r="IKD1" s="83"/>
      <c r="IKE1" s="83"/>
      <c r="IKF1" s="83"/>
      <c r="IKG1" s="83"/>
      <c r="IKH1" s="83"/>
      <c r="IKI1" s="83"/>
      <c r="IKJ1" s="83"/>
      <c r="IKK1" s="83"/>
      <c r="IKL1" s="83"/>
      <c r="IKM1" s="83"/>
      <c r="IKN1" s="83"/>
      <c r="IKO1" s="83"/>
      <c r="IKP1" s="83"/>
      <c r="IKQ1" s="83"/>
      <c r="IKR1" s="83"/>
      <c r="IKS1" s="83"/>
      <c r="IKT1" s="83"/>
      <c r="IKU1" s="83"/>
      <c r="IKV1" s="83"/>
      <c r="IKW1" s="83"/>
      <c r="IKX1" s="83"/>
      <c r="IKY1" s="83"/>
      <c r="IKZ1" s="83"/>
      <c r="ILA1" s="83"/>
      <c r="ILB1" s="83"/>
      <c r="ILC1" s="83"/>
      <c r="ILD1" s="83"/>
      <c r="ILE1" s="83"/>
      <c r="ILF1" s="83"/>
      <c r="ILG1" s="83"/>
      <c r="ILH1" s="83"/>
      <c r="ILI1" s="83"/>
      <c r="ILJ1" s="83"/>
      <c r="ILK1" s="83"/>
      <c r="ILL1" s="83"/>
      <c r="ILM1" s="83"/>
      <c r="ILN1" s="83"/>
      <c r="ILO1" s="83"/>
      <c r="ILP1" s="83"/>
      <c r="ILQ1" s="83"/>
      <c r="ILR1" s="83"/>
      <c r="ILS1" s="83"/>
      <c r="ILT1" s="83"/>
      <c r="ILU1" s="83"/>
      <c r="ILV1" s="83"/>
      <c r="ILW1" s="83"/>
      <c r="ILX1" s="83"/>
      <c r="ILY1" s="83"/>
      <c r="ILZ1" s="83"/>
      <c r="IMA1" s="83"/>
      <c r="IMB1" s="83"/>
      <c r="IMC1" s="83"/>
      <c r="IMD1" s="83"/>
      <c r="IME1" s="83"/>
      <c r="IMF1" s="83"/>
      <c r="IMG1" s="83"/>
      <c r="IMH1" s="83"/>
      <c r="IMI1" s="83"/>
      <c r="IMJ1" s="83"/>
      <c r="IMK1" s="83"/>
      <c r="IML1" s="83"/>
      <c r="IMM1" s="83"/>
      <c r="IMN1" s="83"/>
      <c r="IMO1" s="83"/>
      <c r="IMP1" s="83"/>
      <c r="IMQ1" s="83"/>
      <c r="IMR1" s="83"/>
      <c r="IMS1" s="83"/>
      <c r="IMT1" s="83"/>
      <c r="IMU1" s="83"/>
      <c r="IMV1" s="83"/>
      <c r="IMW1" s="83"/>
      <c r="IMX1" s="83"/>
      <c r="IMY1" s="83"/>
      <c r="IMZ1" s="83"/>
      <c r="INA1" s="83"/>
      <c r="INB1" s="83"/>
      <c r="INC1" s="83"/>
      <c r="IND1" s="83"/>
      <c r="INE1" s="83"/>
      <c r="INF1" s="83"/>
      <c r="ING1" s="83"/>
      <c r="INH1" s="83"/>
      <c r="INI1" s="83"/>
      <c r="INJ1" s="83"/>
      <c r="INK1" s="83"/>
      <c r="INL1" s="83"/>
      <c r="INM1" s="83"/>
      <c r="INN1" s="83"/>
      <c r="INO1" s="83"/>
      <c r="INP1" s="83"/>
      <c r="INQ1" s="83"/>
      <c r="INR1" s="83"/>
      <c r="INS1" s="83"/>
      <c r="INT1" s="83"/>
      <c r="INU1" s="83"/>
      <c r="INV1" s="83"/>
      <c r="INW1" s="83"/>
      <c r="INX1" s="83"/>
      <c r="INY1" s="83"/>
      <c r="INZ1" s="83"/>
      <c r="IOA1" s="83"/>
      <c r="IOB1" s="83"/>
      <c r="IOC1" s="83"/>
      <c r="IOD1" s="83"/>
      <c r="IOE1" s="83"/>
      <c r="IOF1" s="83"/>
      <c r="IOG1" s="83"/>
      <c r="IOH1" s="83"/>
      <c r="IOI1" s="83"/>
      <c r="IOJ1" s="83"/>
      <c r="IOK1" s="83"/>
      <c r="IOL1" s="83"/>
      <c r="IOM1" s="83"/>
      <c r="ION1" s="83"/>
      <c r="IOO1" s="83"/>
      <c r="IOP1" s="83"/>
      <c r="IOQ1" s="83"/>
      <c r="IOR1" s="83"/>
      <c r="IOS1" s="83"/>
      <c r="IOT1" s="83"/>
      <c r="IOU1" s="83"/>
      <c r="IOV1" s="83"/>
      <c r="IOW1" s="83"/>
      <c r="IOX1" s="83"/>
      <c r="IOY1" s="83"/>
      <c r="IOZ1" s="83"/>
      <c r="IPA1" s="83"/>
      <c r="IPB1" s="83"/>
      <c r="IPC1" s="83"/>
      <c r="IPD1" s="83"/>
      <c r="IPE1" s="83"/>
      <c r="IPF1" s="83"/>
      <c r="IPG1" s="83"/>
      <c r="IPH1" s="83"/>
      <c r="IPI1" s="83"/>
      <c r="IPJ1" s="83"/>
      <c r="IPK1" s="83"/>
      <c r="IPL1" s="83"/>
      <c r="IPM1" s="83"/>
      <c r="IPN1" s="83"/>
      <c r="IPO1" s="83"/>
      <c r="IPP1" s="83"/>
      <c r="IPQ1" s="83"/>
      <c r="IPR1" s="83"/>
      <c r="IPS1" s="83"/>
      <c r="IPT1" s="83"/>
      <c r="IPU1" s="83"/>
      <c r="IPV1" s="83"/>
      <c r="IPW1" s="83"/>
      <c r="IPX1" s="83"/>
      <c r="IPY1" s="83"/>
      <c r="IPZ1" s="83"/>
      <c r="IQA1" s="83"/>
      <c r="IQB1" s="83"/>
      <c r="IQC1" s="83"/>
      <c r="IQD1" s="83"/>
      <c r="IQE1" s="83"/>
      <c r="IQF1" s="83"/>
      <c r="IQG1" s="83"/>
      <c r="IQH1" s="83"/>
      <c r="IQI1" s="83"/>
      <c r="IQJ1" s="83"/>
      <c r="IQK1" s="83"/>
      <c r="IQL1" s="83"/>
      <c r="IQM1" s="83"/>
      <c r="IQN1" s="83"/>
      <c r="IQO1" s="83"/>
      <c r="IQP1" s="83"/>
      <c r="IQQ1" s="83"/>
      <c r="IQR1" s="83"/>
      <c r="IQS1" s="83"/>
      <c r="IQT1" s="83"/>
      <c r="IQU1" s="83"/>
      <c r="IQV1" s="83"/>
      <c r="IQW1" s="83"/>
      <c r="IQX1" s="83"/>
      <c r="IQY1" s="83"/>
      <c r="IQZ1" s="83"/>
      <c r="IRA1" s="83"/>
      <c r="IRB1" s="83"/>
      <c r="IRC1" s="83"/>
      <c r="IRD1" s="83"/>
      <c r="IRE1" s="83"/>
      <c r="IRF1" s="83"/>
      <c r="IRG1" s="83"/>
      <c r="IRH1" s="83"/>
      <c r="IRI1" s="83"/>
      <c r="IRJ1" s="83"/>
      <c r="IRK1" s="83"/>
      <c r="IRL1" s="83"/>
      <c r="IRM1" s="83"/>
      <c r="IRN1" s="83"/>
      <c r="IRO1" s="83"/>
      <c r="IRP1" s="83"/>
      <c r="IRQ1" s="83"/>
      <c r="IRR1" s="83"/>
      <c r="IRS1" s="83"/>
      <c r="IRT1" s="83"/>
      <c r="IRU1" s="83"/>
      <c r="IRV1" s="83"/>
      <c r="IRW1" s="83"/>
      <c r="IRX1" s="83"/>
      <c r="IRY1" s="83"/>
      <c r="IRZ1" s="83"/>
      <c r="ISA1" s="83"/>
      <c r="ISB1" s="83"/>
      <c r="ISC1" s="83"/>
      <c r="ISD1" s="83"/>
      <c r="ISE1" s="83"/>
      <c r="ISF1" s="83"/>
      <c r="ISG1" s="83"/>
      <c r="ISH1" s="83"/>
      <c r="ISI1" s="83"/>
      <c r="ISJ1" s="83"/>
      <c r="ISK1" s="83"/>
      <c r="ISL1" s="83"/>
      <c r="ISM1" s="83"/>
      <c r="ISN1" s="83"/>
      <c r="ISO1" s="83"/>
      <c r="ISP1" s="83"/>
      <c r="ISQ1" s="83"/>
      <c r="ISR1" s="83"/>
      <c r="ISS1" s="83"/>
      <c r="IST1" s="83"/>
      <c r="ISU1" s="83"/>
      <c r="ISV1" s="83"/>
      <c r="ISW1" s="83"/>
      <c r="ISX1" s="83"/>
      <c r="ISY1" s="83"/>
      <c r="ISZ1" s="83"/>
      <c r="ITA1" s="83"/>
      <c r="ITB1" s="83"/>
      <c r="ITC1" s="83"/>
      <c r="ITD1" s="83"/>
      <c r="ITE1" s="83"/>
      <c r="ITF1" s="83"/>
      <c r="ITG1" s="83"/>
      <c r="ITH1" s="83"/>
      <c r="ITI1" s="83"/>
      <c r="ITJ1" s="83"/>
      <c r="ITK1" s="83"/>
      <c r="ITL1" s="83"/>
      <c r="ITM1" s="83"/>
      <c r="ITN1" s="83"/>
      <c r="ITO1" s="83"/>
      <c r="ITP1" s="83"/>
      <c r="ITQ1" s="83"/>
      <c r="ITR1" s="83"/>
      <c r="ITS1" s="83"/>
      <c r="ITT1" s="83"/>
      <c r="ITU1" s="83"/>
      <c r="ITV1" s="83"/>
      <c r="ITW1" s="83"/>
      <c r="ITX1" s="83"/>
      <c r="ITY1" s="83"/>
      <c r="ITZ1" s="83"/>
      <c r="IUA1" s="83"/>
      <c r="IUB1" s="83"/>
      <c r="IUC1" s="83"/>
      <c r="IUD1" s="83"/>
      <c r="IUE1" s="83"/>
      <c r="IUF1" s="83"/>
      <c r="IUG1" s="83"/>
      <c r="IUH1" s="83"/>
      <c r="IUI1" s="83"/>
      <c r="IUJ1" s="83"/>
      <c r="IUK1" s="83"/>
      <c r="IUL1" s="83"/>
      <c r="IUM1" s="83"/>
      <c r="IUN1" s="83"/>
      <c r="IUO1" s="83"/>
      <c r="IUP1" s="83"/>
      <c r="IUQ1" s="83"/>
      <c r="IUR1" s="83"/>
      <c r="IUS1" s="83"/>
      <c r="IUT1" s="83"/>
      <c r="IUU1" s="83"/>
      <c r="IUV1" s="83"/>
      <c r="IUW1" s="83"/>
      <c r="IUX1" s="83"/>
      <c r="IUY1" s="83"/>
      <c r="IUZ1" s="83"/>
      <c r="IVA1" s="83"/>
      <c r="IVB1" s="83"/>
      <c r="IVC1" s="83"/>
      <c r="IVD1" s="83"/>
      <c r="IVE1" s="83"/>
      <c r="IVF1" s="83"/>
      <c r="IVG1" s="83"/>
      <c r="IVH1" s="83"/>
      <c r="IVI1" s="83"/>
      <c r="IVJ1" s="83"/>
      <c r="IVK1" s="83"/>
      <c r="IVL1" s="83"/>
      <c r="IVM1" s="83"/>
      <c r="IVN1" s="83"/>
      <c r="IVO1" s="83"/>
      <c r="IVP1" s="83"/>
      <c r="IVQ1" s="83"/>
      <c r="IVR1" s="83"/>
      <c r="IVS1" s="83"/>
      <c r="IVT1" s="83"/>
      <c r="IVU1" s="83"/>
      <c r="IVV1" s="83"/>
      <c r="IVW1" s="83"/>
      <c r="IVX1" s="83"/>
      <c r="IVY1" s="83"/>
      <c r="IVZ1" s="83"/>
      <c r="IWA1" s="83"/>
      <c r="IWB1" s="83"/>
      <c r="IWC1" s="83"/>
      <c r="IWD1" s="83"/>
      <c r="IWE1" s="83"/>
      <c r="IWF1" s="83"/>
      <c r="IWG1" s="83"/>
      <c r="IWH1" s="83"/>
      <c r="IWI1" s="83"/>
      <c r="IWJ1" s="83"/>
      <c r="IWK1" s="83"/>
      <c r="IWL1" s="83"/>
      <c r="IWM1" s="83"/>
      <c r="IWN1" s="83"/>
      <c r="IWO1" s="83"/>
      <c r="IWP1" s="83"/>
      <c r="IWQ1" s="83"/>
      <c r="IWR1" s="83"/>
      <c r="IWS1" s="83"/>
      <c r="IWT1" s="83"/>
      <c r="IWU1" s="83"/>
      <c r="IWV1" s="83"/>
      <c r="IWW1" s="83"/>
      <c r="IWX1" s="83"/>
      <c r="IWY1" s="83"/>
      <c r="IWZ1" s="83"/>
      <c r="IXA1" s="83"/>
      <c r="IXB1" s="83"/>
      <c r="IXC1" s="83"/>
      <c r="IXD1" s="83"/>
      <c r="IXE1" s="83"/>
      <c r="IXF1" s="83"/>
      <c r="IXG1" s="83"/>
      <c r="IXH1" s="83"/>
      <c r="IXI1" s="83"/>
      <c r="IXJ1" s="83"/>
      <c r="IXK1" s="83"/>
      <c r="IXL1" s="83"/>
      <c r="IXM1" s="83"/>
      <c r="IXN1" s="83"/>
      <c r="IXO1" s="83"/>
      <c r="IXP1" s="83"/>
      <c r="IXQ1" s="83"/>
      <c r="IXR1" s="83"/>
      <c r="IXS1" s="83"/>
      <c r="IXT1" s="83"/>
      <c r="IXU1" s="83"/>
      <c r="IXV1" s="83"/>
      <c r="IXW1" s="83"/>
      <c r="IXX1" s="83"/>
      <c r="IXY1" s="83"/>
      <c r="IXZ1" s="83"/>
      <c r="IYA1" s="83"/>
      <c r="IYB1" s="83"/>
      <c r="IYC1" s="83"/>
      <c r="IYD1" s="83"/>
      <c r="IYE1" s="83"/>
      <c r="IYF1" s="83"/>
      <c r="IYG1" s="83"/>
      <c r="IYH1" s="83"/>
      <c r="IYI1" s="83"/>
      <c r="IYJ1" s="83"/>
      <c r="IYK1" s="83"/>
      <c r="IYL1" s="83"/>
      <c r="IYM1" s="83"/>
      <c r="IYN1" s="83"/>
      <c r="IYO1" s="83"/>
      <c r="IYP1" s="83"/>
      <c r="IYQ1" s="83"/>
      <c r="IYR1" s="83"/>
      <c r="IYS1" s="83"/>
      <c r="IYT1" s="83"/>
      <c r="IYU1" s="83"/>
      <c r="IYV1" s="83"/>
      <c r="IYW1" s="83"/>
      <c r="IYX1" s="83"/>
      <c r="IYY1" s="83"/>
      <c r="IYZ1" s="83"/>
      <c r="IZA1" s="83"/>
      <c r="IZB1" s="83"/>
      <c r="IZC1" s="83"/>
      <c r="IZD1" s="83"/>
      <c r="IZE1" s="83"/>
      <c r="IZF1" s="83"/>
      <c r="IZG1" s="83"/>
      <c r="IZH1" s="83"/>
      <c r="IZI1" s="83"/>
      <c r="IZJ1" s="83"/>
      <c r="IZK1" s="83"/>
      <c r="IZL1" s="83"/>
      <c r="IZM1" s="83"/>
      <c r="IZN1" s="83"/>
      <c r="IZO1" s="83"/>
      <c r="IZP1" s="83"/>
      <c r="IZQ1" s="83"/>
      <c r="IZR1" s="83"/>
      <c r="IZS1" s="83"/>
      <c r="IZT1" s="83"/>
      <c r="IZU1" s="83"/>
      <c r="IZV1" s="83"/>
      <c r="IZW1" s="83"/>
      <c r="IZX1" s="83"/>
      <c r="IZY1" s="83"/>
      <c r="IZZ1" s="83"/>
      <c r="JAA1" s="83"/>
      <c r="JAB1" s="83"/>
      <c r="JAC1" s="83"/>
      <c r="JAD1" s="83"/>
      <c r="JAE1" s="83"/>
      <c r="JAF1" s="83"/>
      <c r="JAG1" s="83"/>
      <c r="JAH1" s="83"/>
      <c r="JAI1" s="83"/>
      <c r="JAJ1" s="83"/>
      <c r="JAK1" s="83"/>
      <c r="JAL1" s="83"/>
      <c r="JAM1" s="83"/>
      <c r="JAN1" s="83"/>
      <c r="JAO1" s="83"/>
      <c r="JAP1" s="83"/>
      <c r="JAQ1" s="83"/>
      <c r="JAR1" s="83"/>
      <c r="JAS1" s="83"/>
      <c r="JAT1" s="83"/>
      <c r="JAU1" s="83"/>
      <c r="JAV1" s="83"/>
      <c r="JAW1" s="83"/>
      <c r="JAX1" s="83"/>
      <c r="JAY1" s="83"/>
      <c r="JAZ1" s="83"/>
      <c r="JBA1" s="83"/>
      <c r="JBB1" s="83"/>
      <c r="JBC1" s="83"/>
      <c r="JBD1" s="83"/>
      <c r="JBE1" s="83"/>
      <c r="JBF1" s="83"/>
      <c r="JBG1" s="83"/>
      <c r="JBH1" s="83"/>
      <c r="JBI1" s="83"/>
      <c r="JBJ1" s="83"/>
      <c r="JBK1" s="83"/>
      <c r="JBL1" s="83"/>
      <c r="JBM1" s="83"/>
      <c r="JBN1" s="83"/>
      <c r="JBO1" s="83"/>
      <c r="JBP1" s="83"/>
      <c r="JBQ1" s="83"/>
      <c r="JBR1" s="83"/>
      <c r="JBS1" s="83"/>
      <c r="JBT1" s="83"/>
      <c r="JBU1" s="83"/>
      <c r="JBV1" s="83"/>
      <c r="JBW1" s="83"/>
      <c r="JBX1" s="83"/>
      <c r="JBY1" s="83"/>
      <c r="JBZ1" s="83"/>
      <c r="JCA1" s="83"/>
      <c r="JCB1" s="83"/>
      <c r="JCC1" s="83"/>
      <c r="JCD1" s="83"/>
      <c r="JCE1" s="83"/>
      <c r="JCF1" s="83"/>
      <c r="JCG1" s="83"/>
      <c r="JCH1" s="83"/>
      <c r="JCI1" s="83"/>
      <c r="JCJ1" s="83"/>
      <c r="JCK1" s="83"/>
      <c r="JCL1" s="83"/>
      <c r="JCM1" s="83"/>
      <c r="JCN1" s="83"/>
      <c r="JCO1" s="83"/>
      <c r="JCP1" s="83"/>
      <c r="JCQ1" s="83"/>
      <c r="JCR1" s="83"/>
      <c r="JCS1" s="83"/>
      <c r="JCT1" s="83"/>
      <c r="JCU1" s="83"/>
      <c r="JCV1" s="83"/>
      <c r="JCW1" s="83"/>
      <c r="JCX1" s="83"/>
      <c r="JCY1" s="83"/>
      <c r="JCZ1" s="83"/>
      <c r="JDA1" s="83"/>
      <c r="JDB1" s="83"/>
      <c r="JDC1" s="83"/>
      <c r="JDD1" s="83"/>
      <c r="JDE1" s="83"/>
      <c r="JDF1" s="83"/>
      <c r="JDG1" s="83"/>
      <c r="JDH1" s="83"/>
      <c r="JDI1" s="83"/>
      <c r="JDJ1" s="83"/>
      <c r="JDK1" s="83"/>
      <c r="JDL1" s="83"/>
      <c r="JDM1" s="83"/>
      <c r="JDN1" s="83"/>
      <c r="JDO1" s="83"/>
      <c r="JDP1" s="83"/>
      <c r="JDQ1" s="83"/>
      <c r="JDR1" s="83"/>
      <c r="JDS1" s="83"/>
      <c r="JDT1" s="83"/>
      <c r="JDU1" s="83"/>
      <c r="JDV1" s="83"/>
      <c r="JDW1" s="83"/>
      <c r="JDX1" s="83"/>
      <c r="JDY1" s="83"/>
      <c r="JDZ1" s="83"/>
      <c r="JEA1" s="83"/>
      <c r="JEB1" s="83"/>
      <c r="JEC1" s="83"/>
      <c r="JED1" s="83"/>
      <c r="JEE1" s="83"/>
      <c r="JEF1" s="83"/>
      <c r="JEG1" s="83"/>
      <c r="JEH1" s="83"/>
      <c r="JEI1" s="83"/>
      <c r="JEJ1" s="83"/>
      <c r="JEK1" s="83"/>
      <c r="JEL1" s="83"/>
      <c r="JEM1" s="83"/>
      <c r="JEN1" s="83"/>
      <c r="JEO1" s="83"/>
      <c r="JEP1" s="83"/>
      <c r="JEQ1" s="83"/>
      <c r="JER1" s="83"/>
      <c r="JES1" s="83"/>
      <c r="JET1" s="83"/>
      <c r="JEU1" s="83"/>
      <c r="JEV1" s="83"/>
      <c r="JEW1" s="83"/>
      <c r="JEX1" s="83"/>
      <c r="JEY1" s="83"/>
      <c r="JEZ1" s="83"/>
      <c r="JFA1" s="83"/>
      <c r="JFB1" s="83"/>
      <c r="JFC1" s="83"/>
      <c r="JFD1" s="83"/>
      <c r="JFE1" s="83"/>
      <c r="JFF1" s="83"/>
      <c r="JFG1" s="83"/>
      <c r="JFH1" s="83"/>
      <c r="JFI1" s="83"/>
      <c r="JFJ1" s="83"/>
      <c r="JFK1" s="83"/>
      <c r="JFL1" s="83"/>
      <c r="JFM1" s="83"/>
      <c r="JFN1" s="83"/>
      <c r="JFO1" s="83"/>
      <c r="JFP1" s="83"/>
      <c r="JFQ1" s="83"/>
      <c r="JFR1" s="83"/>
      <c r="JFS1" s="83"/>
      <c r="JFT1" s="83"/>
      <c r="JFU1" s="83"/>
      <c r="JFV1" s="83"/>
      <c r="JFW1" s="83"/>
      <c r="JFX1" s="83"/>
      <c r="JFY1" s="83"/>
      <c r="JFZ1" s="83"/>
      <c r="JGA1" s="83"/>
      <c r="JGB1" s="83"/>
      <c r="JGC1" s="83"/>
      <c r="JGD1" s="83"/>
      <c r="JGE1" s="83"/>
      <c r="JGF1" s="83"/>
      <c r="JGG1" s="83"/>
      <c r="JGH1" s="83"/>
      <c r="JGI1" s="83"/>
      <c r="JGJ1" s="83"/>
      <c r="JGK1" s="83"/>
      <c r="JGL1" s="83"/>
      <c r="JGM1" s="83"/>
      <c r="JGN1" s="83"/>
      <c r="JGO1" s="83"/>
      <c r="JGP1" s="83"/>
      <c r="JGQ1" s="83"/>
      <c r="JGR1" s="83"/>
      <c r="JGS1" s="83"/>
      <c r="JGT1" s="83"/>
      <c r="JGU1" s="83"/>
      <c r="JGV1" s="83"/>
      <c r="JGW1" s="83"/>
      <c r="JGX1" s="83"/>
      <c r="JGY1" s="83"/>
      <c r="JGZ1" s="83"/>
      <c r="JHA1" s="83"/>
      <c r="JHB1" s="83"/>
      <c r="JHC1" s="83"/>
      <c r="JHD1" s="83"/>
      <c r="JHE1" s="83"/>
      <c r="JHF1" s="83"/>
      <c r="JHG1" s="83"/>
      <c r="JHH1" s="83"/>
      <c r="JHI1" s="83"/>
      <c r="JHJ1" s="83"/>
      <c r="JHK1" s="83"/>
      <c r="JHL1" s="83"/>
      <c r="JHM1" s="83"/>
      <c r="JHN1" s="83"/>
      <c r="JHO1" s="83"/>
      <c r="JHP1" s="83"/>
      <c r="JHQ1" s="83"/>
      <c r="JHR1" s="83"/>
      <c r="JHS1" s="83"/>
      <c r="JHT1" s="83"/>
      <c r="JHU1" s="83"/>
      <c r="JHV1" s="83"/>
      <c r="JHW1" s="83"/>
      <c r="JHX1" s="83"/>
      <c r="JHY1" s="83"/>
      <c r="JHZ1" s="83"/>
      <c r="JIA1" s="83"/>
      <c r="JIB1" s="83"/>
      <c r="JIC1" s="83"/>
      <c r="JID1" s="83"/>
      <c r="JIE1" s="83"/>
      <c r="JIF1" s="83"/>
      <c r="JIG1" s="83"/>
      <c r="JIH1" s="83"/>
      <c r="JII1" s="83"/>
      <c r="JIJ1" s="83"/>
      <c r="JIK1" s="83"/>
      <c r="JIL1" s="83"/>
      <c r="JIM1" s="83"/>
      <c r="JIN1" s="83"/>
      <c r="JIO1" s="83"/>
      <c r="JIP1" s="83"/>
      <c r="JIQ1" s="83"/>
      <c r="JIR1" s="83"/>
      <c r="JIS1" s="83"/>
      <c r="JIT1" s="83"/>
      <c r="JIU1" s="83"/>
      <c r="JIV1" s="83"/>
      <c r="JIW1" s="83"/>
      <c r="JIX1" s="83"/>
      <c r="JIY1" s="83"/>
      <c r="JIZ1" s="83"/>
      <c r="JJA1" s="83"/>
      <c r="JJB1" s="83"/>
      <c r="JJC1" s="83"/>
      <c r="JJD1" s="83"/>
      <c r="JJE1" s="83"/>
      <c r="JJF1" s="83"/>
      <c r="JJG1" s="83"/>
      <c r="JJH1" s="83"/>
      <c r="JJI1" s="83"/>
      <c r="JJJ1" s="83"/>
      <c r="JJK1" s="83"/>
      <c r="JJL1" s="83"/>
      <c r="JJM1" s="83"/>
      <c r="JJN1" s="83"/>
      <c r="JJO1" s="83"/>
      <c r="JJP1" s="83"/>
      <c r="JJQ1" s="83"/>
      <c r="JJR1" s="83"/>
      <c r="JJS1" s="83"/>
      <c r="JJT1" s="83"/>
      <c r="JJU1" s="83"/>
      <c r="JJV1" s="83"/>
      <c r="JJW1" s="83"/>
      <c r="JJX1" s="83"/>
      <c r="JJY1" s="83"/>
      <c r="JJZ1" s="83"/>
      <c r="JKA1" s="83"/>
      <c r="JKB1" s="83"/>
      <c r="JKC1" s="83"/>
      <c r="JKD1" s="83"/>
      <c r="JKE1" s="83"/>
      <c r="JKF1" s="83"/>
      <c r="JKG1" s="83"/>
      <c r="JKH1" s="83"/>
      <c r="JKI1" s="83"/>
      <c r="JKJ1" s="83"/>
      <c r="JKK1" s="83"/>
      <c r="JKL1" s="83"/>
      <c r="JKM1" s="83"/>
      <c r="JKN1" s="83"/>
      <c r="JKO1" s="83"/>
      <c r="JKP1" s="83"/>
      <c r="JKQ1" s="83"/>
      <c r="JKR1" s="83"/>
      <c r="JKS1" s="83"/>
      <c r="JKT1" s="83"/>
      <c r="JKU1" s="83"/>
      <c r="JKV1" s="83"/>
      <c r="JKW1" s="83"/>
      <c r="JKX1" s="83"/>
      <c r="JKY1" s="83"/>
      <c r="JKZ1" s="83"/>
      <c r="JLA1" s="83"/>
      <c r="JLB1" s="83"/>
      <c r="JLC1" s="83"/>
      <c r="JLD1" s="83"/>
      <c r="JLE1" s="83"/>
      <c r="JLF1" s="83"/>
      <c r="JLG1" s="83"/>
      <c r="JLH1" s="83"/>
      <c r="JLI1" s="83"/>
      <c r="JLJ1" s="83"/>
      <c r="JLK1" s="83"/>
      <c r="JLL1" s="83"/>
      <c r="JLM1" s="83"/>
      <c r="JLN1" s="83"/>
      <c r="JLO1" s="83"/>
      <c r="JLP1" s="83"/>
      <c r="JLQ1" s="83"/>
      <c r="JLR1" s="83"/>
      <c r="JLS1" s="83"/>
      <c r="JLT1" s="83"/>
      <c r="JLU1" s="83"/>
      <c r="JLV1" s="83"/>
      <c r="JLW1" s="83"/>
      <c r="JLX1" s="83"/>
      <c r="JLY1" s="83"/>
      <c r="JLZ1" s="83"/>
      <c r="JMA1" s="83"/>
      <c r="JMB1" s="83"/>
      <c r="JMC1" s="83"/>
      <c r="JMD1" s="83"/>
      <c r="JME1" s="83"/>
      <c r="JMF1" s="83"/>
      <c r="JMG1" s="83"/>
      <c r="JMH1" s="83"/>
      <c r="JMI1" s="83"/>
      <c r="JMJ1" s="83"/>
      <c r="JMK1" s="83"/>
      <c r="JML1" s="83"/>
      <c r="JMM1" s="83"/>
      <c r="JMN1" s="83"/>
      <c r="JMO1" s="83"/>
      <c r="JMP1" s="83"/>
      <c r="JMQ1" s="83"/>
      <c r="JMR1" s="83"/>
      <c r="JMS1" s="83"/>
      <c r="JMT1" s="83"/>
      <c r="JMU1" s="83"/>
      <c r="JMV1" s="83"/>
      <c r="JMW1" s="83"/>
      <c r="JMX1" s="83"/>
      <c r="JMY1" s="83"/>
      <c r="JMZ1" s="83"/>
      <c r="JNA1" s="83"/>
      <c r="JNB1" s="83"/>
      <c r="JNC1" s="83"/>
      <c r="JND1" s="83"/>
      <c r="JNE1" s="83"/>
      <c r="JNF1" s="83"/>
      <c r="JNG1" s="83"/>
      <c r="JNH1" s="83"/>
      <c r="JNI1" s="83"/>
      <c r="JNJ1" s="83"/>
      <c r="JNK1" s="83"/>
      <c r="JNL1" s="83"/>
      <c r="JNM1" s="83"/>
      <c r="JNN1" s="83"/>
      <c r="JNO1" s="83"/>
      <c r="JNP1" s="83"/>
      <c r="JNQ1" s="83"/>
      <c r="JNR1" s="83"/>
      <c r="JNS1" s="83"/>
      <c r="JNT1" s="83"/>
      <c r="JNU1" s="83"/>
      <c r="JNV1" s="83"/>
      <c r="JNW1" s="83"/>
      <c r="JNX1" s="83"/>
      <c r="JNY1" s="83"/>
      <c r="JNZ1" s="83"/>
      <c r="JOA1" s="83"/>
      <c r="JOB1" s="83"/>
      <c r="JOC1" s="83"/>
      <c r="JOD1" s="83"/>
      <c r="JOE1" s="83"/>
      <c r="JOF1" s="83"/>
      <c r="JOG1" s="83"/>
      <c r="JOH1" s="83"/>
      <c r="JOI1" s="83"/>
      <c r="JOJ1" s="83"/>
      <c r="JOK1" s="83"/>
      <c r="JOL1" s="83"/>
      <c r="JOM1" s="83"/>
      <c r="JON1" s="83"/>
      <c r="JOO1" s="83"/>
      <c r="JOP1" s="83"/>
      <c r="JOQ1" s="83"/>
      <c r="JOR1" s="83"/>
      <c r="JOS1" s="83"/>
      <c r="JOT1" s="83"/>
      <c r="JOU1" s="83"/>
      <c r="JOV1" s="83"/>
      <c r="JOW1" s="83"/>
      <c r="JOX1" s="83"/>
      <c r="JOY1" s="83"/>
      <c r="JOZ1" s="83"/>
      <c r="JPA1" s="83"/>
      <c r="JPB1" s="83"/>
      <c r="JPC1" s="83"/>
      <c r="JPD1" s="83"/>
      <c r="JPE1" s="83"/>
      <c r="JPF1" s="83"/>
      <c r="JPG1" s="83"/>
      <c r="JPH1" s="83"/>
      <c r="JPI1" s="83"/>
      <c r="JPJ1" s="83"/>
      <c r="JPK1" s="83"/>
      <c r="JPL1" s="83"/>
      <c r="JPM1" s="83"/>
      <c r="JPN1" s="83"/>
      <c r="JPO1" s="83"/>
      <c r="JPP1" s="83"/>
      <c r="JPQ1" s="83"/>
      <c r="JPR1" s="83"/>
      <c r="JPS1" s="83"/>
      <c r="JPT1" s="83"/>
      <c r="JPU1" s="83"/>
      <c r="JPV1" s="83"/>
      <c r="JPW1" s="83"/>
      <c r="JPX1" s="83"/>
      <c r="JPY1" s="83"/>
      <c r="JPZ1" s="83"/>
      <c r="JQA1" s="83"/>
      <c r="JQB1" s="83"/>
      <c r="JQC1" s="83"/>
      <c r="JQD1" s="83"/>
      <c r="JQE1" s="83"/>
      <c r="JQF1" s="83"/>
      <c r="JQG1" s="83"/>
      <c r="JQH1" s="83"/>
      <c r="JQI1" s="83"/>
      <c r="JQJ1" s="83"/>
      <c r="JQK1" s="83"/>
      <c r="JQL1" s="83"/>
      <c r="JQM1" s="83"/>
      <c r="JQN1" s="83"/>
      <c r="JQO1" s="83"/>
      <c r="JQP1" s="83"/>
      <c r="JQQ1" s="83"/>
      <c r="JQR1" s="83"/>
      <c r="JQS1" s="83"/>
      <c r="JQT1" s="83"/>
      <c r="JQU1" s="83"/>
      <c r="JQV1" s="83"/>
      <c r="JQW1" s="83"/>
      <c r="JQX1" s="83"/>
      <c r="JQY1" s="83"/>
      <c r="JQZ1" s="83"/>
      <c r="JRA1" s="83"/>
      <c r="JRB1" s="83"/>
      <c r="JRC1" s="83"/>
      <c r="JRD1" s="83"/>
      <c r="JRE1" s="83"/>
      <c r="JRF1" s="83"/>
      <c r="JRG1" s="83"/>
      <c r="JRH1" s="83"/>
      <c r="JRI1" s="83"/>
      <c r="JRJ1" s="83"/>
      <c r="JRK1" s="83"/>
      <c r="JRL1" s="83"/>
      <c r="JRM1" s="83"/>
      <c r="JRN1" s="83"/>
      <c r="JRO1" s="83"/>
      <c r="JRP1" s="83"/>
      <c r="JRQ1" s="83"/>
      <c r="JRR1" s="83"/>
      <c r="JRS1" s="83"/>
      <c r="JRT1" s="83"/>
      <c r="JRU1" s="83"/>
      <c r="JRV1" s="83"/>
      <c r="JRW1" s="83"/>
      <c r="JRX1" s="83"/>
      <c r="JRY1" s="83"/>
      <c r="JRZ1" s="83"/>
      <c r="JSA1" s="83"/>
      <c r="JSB1" s="83"/>
      <c r="JSC1" s="83"/>
      <c r="JSD1" s="83"/>
      <c r="JSE1" s="83"/>
      <c r="JSF1" s="83"/>
      <c r="JSG1" s="83"/>
      <c r="JSH1" s="83"/>
      <c r="JSI1" s="83"/>
      <c r="JSJ1" s="83"/>
      <c r="JSK1" s="83"/>
      <c r="JSL1" s="83"/>
      <c r="JSM1" s="83"/>
      <c r="JSN1" s="83"/>
      <c r="JSO1" s="83"/>
      <c r="JSP1" s="83"/>
      <c r="JSQ1" s="83"/>
      <c r="JSR1" s="83"/>
      <c r="JSS1" s="83"/>
      <c r="JST1" s="83"/>
      <c r="JSU1" s="83"/>
      <c r="JSV1" s="83"/>
      <c r="JSW1" s="83"/>
      <c r="JSX1" s="83"/>
      <c r="JSY1" s="83"/>
      <c r="JSZ1" s="83"/>
      <c r="JTA1" s="83"/>
      <c r="JTB1" s="83"/>
      <c r="JTC1" s="83"/>
      <c r="JTD1" s="83"/>
      <c r="JTE1" s="83"/>
      <c r="JTF1" s="83"/>
      <c r="JTG1" s="83"/>
      <c r="JTH1" s="83"/>
      <c r="JTI1" s="83"/>
      <c r="JTJ1" s="83"/>
      <c r="JTK1" s="83"/>
      <c r="JTL1" s="83"/>
      <c r="JTM1" s="83"/>
      <c r="JTN1" s="83"/>
      <c r="JTO1" s="83"/>
      <c r="JTP1" s="83"/>
      <c r="JTQ1" s="83"/>
      <c r="JTR1" s="83"/>
      <c r="JTS1" s="83"/>
      <c r="JTT1" s="83"/>
      <c r="JTU1" s="83"/>
      <c r="JTV1" s="83"/>
      <c r="JTW1" s="83"/>
      <c r="JTX1" s="83"/>
      <c r="JTY1" s="83"/>
      <c r="JTZ1" s="83"/>
      <c r="JUA1" s="83"/>
      <c r="JUB1" s="83"/>
      <c r="JUC1" s="83"/>
      <c r="JUD1" s="83"/>
      <c r="JUE1" s="83"/>
      <c r="JUF1" s="83"/>
      <c r="JUG1" s="83"/>
      <c r="JUH1" s="83"/>
      <c r="JUI1" s="83"/>
      <c r="JUJ1" s="83"/>
      <c r="JUK1" s="83"/>
      <c r="JUL1" s="83"/>
      <c r="JUM1" s="83"/>
      <c r="JUN1" s="83"/>
      <c r="JUO1" s="83"/>
      <c r="JUP1" s="83"/>
      <c r="JUQ1" s="83"/>
      <c r="JUR1" s="83"/>
      <c r="JUS1" s="83"/>
      <c r="JUT1" s="83"/>
      <c r="JUU1" s="83"/>
      <c r="JUV1" s="83"/>
      <c r="JUW1" s="83"/>
      <c r="JUX1" s="83"/>
      <c r="JUY1" s="83"/>
      <c r="JUZ1" s="83"/>
      <c r="JVA1" s="83"/>
      <c r="JVB1" s="83"/>
      <c r="JVC1" s="83"/>
      <c r="JVD1" s="83"/>
      <c r="JVE1" s="83"/>
      <c r="JVF1" s="83"/>
      <c r="JVG1" s="83"/>
      <c r="JVH1" s="83"/>
      <c r="JVI1" s="83"/>
      <c r="JVJ1" s="83"/>
      <c r="JVK1" s="83"/>
      <c r="JVL1" s="83"/>
      <c r="JVM1" s="83"/>
      <c r="JVN1" s="83"/>
      <c r="JVO1" s="83"/>
      <c r="JVP1" s="83"/>
      <c r="JVQ1" s="83"/>
      <c r="JVR1" s="83"/>
      <c r="JVS1" s="83"/>
      <c r="JVT1" s="83"/>
      <c r="JVU1" s="83"/>
      <c r="JVV1" s="83"/>
      <c r="JVW1" s="83"/>
      <c r="JVX1" s="83"/>
      <c r="JVY1" s="83"/>
      <c r="JVZ1" s="83"/>
      <c r="JWA1" s="83"/>
      <c r="JWB1" s="83"/>
      <c r="JWC1" s="83"/>
      <c r="JWD1" s="83"/>
      <c r="JWE1" s="83"/>
      <c r="JWF1" s="83"/>
      <c r="JWG1" s="83"/>
      <c r="JWH1" s="83"/>
      <c r="JWI1" s="83"/>
      <c r="JWJ1" s="83"/>
      <c r="JWK1" s="83"/>
      <c r="JWL1" s="83"/>
      <c r="JWM1" s="83"/>
      <c r="JWN1" s="83"/>
      <c r="JWO1" s="83"/>
      <c r="JWP1" s="83"/>
      <c r="JWQ1" s="83"/>
      <c r="JWR1" s="83"/>
      <c r="JWS1" s="83"/>
      <c r="JWT1" s="83"/>
      <c r="JWU1" s="83"/>
      <c r="JWV1" s="83"/>
      <c r="JWW1" s="83"/>
      <c r="JWX1" s="83"/>
      <c r="JWY1" s="83"/>
      <c r="JWZ1" s="83"/>
      <c r="JXA1" s="83"/>
      <c r="JXB1" s="83"/>
      <c r="JXC1" s="83"/>
      <c r="JXD1" s="83"/>
      <c r="JXE1" s="83"/>
      <c r="JXF1" s="83"/>
      <c r="JXG1" s="83"/>
      <c r="JXH1" s="83"/>
      <c r="JXI1" s="83"/>
      <c r="JXJ1" s="83"/>
      <c r="JXK1" s="83"/>
      <c r="JXL1" s="83"/>
      <c r="JXM1" s="83"/>
      <c r="JXN1" s="83"/>
      <c r="JXO1" s="83"/>
      <c r="JXP1" s="83"/>
      <c r="JXQ1" s="83"/>
      <c r="JXR1" s="83"/>
      <c r="JXS1" s="83"/>
      <c r="JXT1" s="83"/>
      <c r="JXU1" s="83"/>
      <c r="JXV1" s="83"/>
      <c r="JXW1" s="83"/>
      <c r="JXX1" s="83"/>
      <c r="JXY1" s="83"/>
      <c r="JXZ1" s="83"/>
      <c r="JYA1" s="83"/>
      <c r="JYB1" s="83"/>
      <c r="JYC1" s="83"/>
      <c r="JYD1" s="83"/>
      <c r="JYE1" s="83"/>
      <c r="JYF1" s="83"/>
      <c r="JYG1" s="83"/>
      <c r="JYH1" s="83"/>
      <c r="JYI1" s="83"/>
      <c r="JYJ1" s="83"/>
      <c r="JYK1" s="83"/>
      <c r="JYL1" s="83"/>
      <c r="JYM1" s="83"/>
      <c r="JYN1" s="83"/>
      <c r="JYO1" s="83"/>
      <c r="JYP1" s="83"/>
      <c r="JYQ1" s="83"/>
      <c r="JYR1" s="83"/>
      <c r="JYS1" s="83"/>
      <c r="JYT1" s="83"/>
      <c r="JYU1" s="83"/>
      <c r="JYV1" s="83"/>
      <c r="JYW1" s="83"/>
      <c r="JYX1" s="83"/>
      <c r="JYY1" s="83"/>
      <c r="JYZ1" s="83"/>
      <c r="JZA1" s="83"/>
      <c r="JZB1" s="83"/>
      <c r="JZC1" s="83"/>
      <c r="JZD1" s="83"/>
      <c r="JZE1" s="83"/>
      <c r="JZF1" s="83"/>
      <c r="JZG1" s="83"/>
      <c r="JZH1" s="83"/>
      <c r="JZI1" s="83"/>
      <c r="JZJ1" s="83"/>
      <c r="JZK1" s="83"/>
      <c r="JZL1" s="83"/>
      <c r="JZM1" s="83"/>
      <c r="JZN1" s="83"/>
      <c r="JZO1" s="83"/>
      <c r="JZP1" s="83"/>
      <c r="JZQ1" s="83"/>
      <c r="JZR1" s="83"/>
      <c r="JZS1" s="83"/>
      <c r="JZT1" s="83"/>
      <c r="JZU1" s="83"/>
      <c r="JZV1" s="83"/>
      <c r="JZW1" s="83"/>
      <c r="JZX1" s="83"/>
      <c r="JZY1" s="83"/>
      <c r="JZZ1" s="83"/>
      <c r="KAA1" s="83"/>
      <c r="KAB1" s="83"/>
      <c r="KAC1" s="83"/>
      <c r="KAD1" s="83"/>
      <c r="KAE1" s="83"/>
      <c r="KAF1" s="83"/>
      <c r="KAG1" s="83"/>
      <c r="KAH1" s="83"/>
      <c r="KAI1" s="83"/>
      <c r="KAJ1" s="83"/>
      <c r="KAK1" s="83"/>
      <c r="KAL1" s="83"/>
      <c r="KAM1" s="83"/>
      <c r="KAN1" s="83"/>
      <c r="KAO1" s="83"/>
      <c r="KAP1" s="83"/>
      <c r="KAQ1" s="83"/>
      <c r="KAR1" s="83"/>
      <c r="KAS1" s="83"/>
      <c r="KAT1" s="83"/>
      <c r="KAU1" s="83"/>
      <c r="KAV1" s="83"/>
      <c r="KAW1" s="83"/>
      <c r="KAX1" s="83"/>
      <c r="KAY1" s="83"/>
      <c r="KAZ1" s="83"/>
      <c r="KBA1" s="83"/>
      <c r="KBB1" s="83"/>
      <c r="KBC1" s="83"/>
      <c r="KBD1" s="83"/>
      <c r="KBE1" s="83"/>
      <c r="KBF1" s="83"/>
      <c r="KBG1" s="83"/>
      <c r="KBH1" s="83"/>
      <c r="KBI1" s="83"/>
      <c r="KBJ1" s="83"/>
      <c r="KBK1" s="83"/>
      <c r="KBL1" s="83"/>
      <c r="KBM1" s="83"/>
      <c r="KBN1" s="83"/>
      <c r="KBO1" s="83"/>
      <c r="KBP1" s="83"/>
      <c r="KBQ1" s="83"/>
      <c r="KBR1" s="83"/>
      <c r="KBS1" s="83"/>
      <c r="KBT1" s="83"/>
      <c r="KBU1" s="83"/>
      <c r="KBV1" s="83"/>
      <c r="KBW1" s="83"/>
      <c r="KBX1" s="83"/>
      <c r="KBY1" s="83"/>
      <c r="KBZ1" s="83"/>
      <c r="KCA1" s="83"/>
      <c r="KCB1" s="83"/>
      <c r="KCC1" s="83"/>
      <c r="KCD1" s="83"/>
      <c r="KCE1" s="83"/>
      <c r="KCF1" s="83"/>
      <c r="KCG1" s="83"/>
      <c r="KCH1" s="83"/>
      <c r="KCI1" s="83"/>
      <c r="KCJ1" s="83"/>
      <c r="KCK1" s="83"/>
      <c r="KCL1" s="83"/>
      <c r="KCM1" s="83"/>
      <c r="KCN1" s="83"/>
      <c r="KCO1" s="83"/>
      <c r="KCP1" s="83"/>
      <c r="KCQ1" s="83"/>
      <c r="KCR1" s="83"/>
      <c r="KCS1" s="83"/>
      <c r="KCT1" s="83"/>
      <c r="KCU1" s="83"/>
      <c r="KCV1" s="83"/>
      <c r="KCW1" s="83"/>
      <c r="KCX1" s="83"/>
      <c r="KCY1" s="83"/>
      <c r="KCZ1" s="83"/>
      <c r="KDA1" s="83"/>
      <c r="KDB1" s="83"/>
      <c r="KDC1" s="83"/>
      <c r="KDD1" s="83"/>
      <c r="KDE1" s="83"/>
      <c r="KDF1" s="83"/>
      <c r="KDG1" s="83"/>
      <c r="KDH1" s="83"/>
      <c r="KDI1" s="83"/>
      <c r="KDJ1" s="83"/>
      <c r="KDK1" s="83"/>
      <c r="KDL1" s="83"/>
      <c r="KDM1" s="83"/>
      <c r="KDN1" s="83"/>
      <c r="KDO1" s="83"/>
      <c r="KDP1" s="83"/>
      <c r="KDQ1" s="83"/>
      <c r="KDR1" s="83"/>
      <c r="KDS1" s="83"/>
      <c r="KDT1" s="83"/>
      <c r="KDU1" s="83"/>
      <c r="KDV1" s="83"/>
      <c r="KDW1" s="83"/>
      <c r="KDX1" s="83"/>
      <c r="KDY1" s="83"/>
      <c r="KDZ1" s="83"/>
      <c r="KEA1" s="83"/>
      <c r="KEB1" s="83"/>
      <c r="KEC1" s="83"/>
      <c r="KED1" s="83"/>
      <c r="KEE1" s="83"/>
      <c r="KEF1" s="83"/>
      <c r="KEG1" s="83"/>
      <c r="KEH1" s="83"/>
      <c r="KEI1" s="83"/>
      <c r="KEJ1" s="83"/>
      <c r="KEK1" s="83"/>
      <c r="KEL1" s="83"/>
      <c r="KEM1" s="83"/>
      <c r="KEN1" s="83"/>
      <c r="KEO1" s="83"/>
      <c r="KEP1" s="83"/>
      <c r="KEQ1" s="83"/>
      <c r="KER1" s="83"/>
      <c r="KES1" s="83"/>
      <c r="KET1" s="83"/>
      <c r="KEU1" s="83"/>
      <c r="KEV1" s="83"/>
      <c r="KEW1" s="83"/>
      <c r="KEX1" s="83"/>
      <c r="KEY1" s="83"/>
      <c r="KEZ1" s="83"/>
      <c r="KFA1" s="83"/>
      <c r="KFB1" s="83"/>
      <c r="KFC1" s="83"/>
      <c r="KFD1" s="83"/>
      <c r="KFE1" s="83"/>
      <c r="KFF1" s="83"/>
      <c r="KFG1" s="83"/>
      <c r="KFH1" s="83"/>
      <c r="KFI1" s="83"/>
      <c r="KFJ1" s="83"/>
      <c r="KFK1" s="83"/>
      <c r="KFL1" s="83"/>
      <c r="KFM1" s="83"/>
      <c r="KFN1" s="83"/>
      <c r="KFO1" s="83"/>
      <c r="KFP1" s="83"/>
      <c r="KFQ1" s="83"/>
      <c r="KFR1" s="83"/>
      <c r="KFS1" s="83"/>
      <c r="KFT1" s="83"/>
      <c r="KFU1" s="83"/>
      <c r="KFV1" s="83"/>
      <c r="KFW1" s="83"/>
      <c r="KFX1" s="83"/>
      <c r="KFY1" s="83"/>
      <c r="KFZ1" s="83"/>
      <c r="KGA1" s="83"/>
      <c r="KGB1" s="83"/>
      <c r="KGC1" s="83"/>
      <c r="KGD1" s="83"/>
      <c r="KGE1" s="83"/>
      <c r="KGF1" s="83"/>
      <c r="KGG1" s="83"/>
      <c r="KGH1" s="83"/>
      <c r="KGI1" s="83"/>
      <c r="KGJ1" s="83"/>
      <c r="KGK1" s="83"/>
      <c r="KGL1" s="83"/>
      <c r="KGM1" s="83"/>
      <c r="KGN1" s="83"/>
      <c r="KGO1" s="83"/>
      <c r="KGP1" s="83"/>
      <c r="KGQ1" s="83"/>
      <c r="KGR1" s="83"/>
      <c r="KGS1" s="83"/>
      <c r="KGT1" s="83"/>
      <c r="KGU1" s="83"/>
      <c r="KGV1" s="83"/>
      <c r="KGW1" s="83"/>
      <c r="KGX1" s="83"/>
      <c r="KGY1" s="83"/>
      <c r="KGZ1" s="83"/>
      <c r="KHA1" s="83"/>
      <c r="KHB1" s="83"/>
      <c r="KHC1" s="83"/>
      <c r="KHD1" s="83"/>
      <c r="KHE1" s="83"/>
      <c r="KHF1" s="83"/>
      <c r="KHG1" s="83"/>
      <c r="KHH1" s="83"/>
      <c r="KHI1" s="83"/>
      <c r="KHJ1" s="83"/>
      <c r="KHK1" s="83"/>
      <c r="KHL1" s="83"/>
      <c r="KHM1" s="83"/>
      <c r="KHN1" s="83"/>
      <c r="KHO1" s="83"/>
      <c r="KHP1" s="83"/>
      <c r="KHQ1" s="83"/>
      <c r="KHR1" s="83"/>
      <c r="KHS1" s="83"/>
      <c r="KHT1" s="83"/>
      <c r="KHU1" s="83"/>
      <c r="KHV1" s="83"/>
      <c r="KHW1" s="83"/>
      <c r="KHX1" s="83"/>
      <c r="KHY1" s="83"/>
      <c r="KHZ1" s="83"/>
      <c r="KIA1" s="83"/>
      <c r="KIB1" s="83"/>
      <c r="KIC1" s="83"/>
      <c r="KID1" s="83"/>
      <c r="KIE1" s="83"/>
      <c r="KIF1" s="83"/>
      <c r="KIG1" s="83"/>
      <c r="KIH1" s="83"/>
      <c r="KII1" s="83"/>
      <c r="KIJ1" s="83"/>
      <c r="KIK1" s="83"/>
      <c r="KIL1" s="83"/>
      <c r="KIM1" s="83"/>
      <c r="KIN1" s="83"/>
      <c r="KIO1" s="83"/>
      <c r="KIP1" s="83"/>
      <c r="KIQ1" s="83"/>
      <c r="KIR1" s="83"/>
      <c r="KIS1" s="83"/>
      <c r="KIT1" s="83"/>
      <c r="KIU1" s="83"/>
      <c r="KIV1" s="83"/>
      <c r="KIW1" s="83"/>
      <c r="KIX1" s="83"/>
      <c r="KIY1" s="83"/>
      <c r="KIZ1" s="83"/>
      <c r="KJA1" s="83"/>
      <c r="KJB1" s="83"/>
      <c r="KJC1" s="83"/>
      <c r="KJD1" s="83"/>
      <c r="KJE1" s="83"/>
      <c r="KJF1" s="83"/>
      <c r="KJG1" s="83"/>
      <c r="KJH1" s="83"/>
      <c r="KJI1" s="83"/>
      <c r="KJJ1" s="83"/>
      <c r="KJK1" s="83"/>
      <c r="KJL1" s="83"/>
      <c r="KJM1" s="83"/>
      <c r="KJN1" s="83"/>
      <c r="KJO1" s="83"/>
      <c r="KJP1" s="83"/>
      <c r="KJQ1" s="83"/>
      <c r="KJR1" s="83"/>
      <c r="KJS1" s="83"/>
      <c r="KJT1" s="83"/>
      <c r="KJU1" s="83"/>
      <c r="KJV1" s="83"/>
      <c r="KJW1" s="83"/>
      <c r="KJX1" s="83"/>
      <c r="KJY1" s="83"/>
      <c r="KJZ1" s="83"/>
      <c r="KKA1" s="83"/>
      <c r="KKB1" s="83"/>
      <c r="KKC1" s="83"/>
      <c r="KKD1" s="83"/>
      <c r="KKE1" s="83"/>
      <c r="KKF1" s="83"/>
      <c r="KKG1" s="83"/>
      <c r="KKH1" s="83"/>
      <c r="KKI1" s="83"/>
      <c r="KKJ1" s="83"/>
      <c r="KKK1" s="83"/>
      <c r="KKL1" s="83"/>
      <c r="KKM1" s="83"/>
      <c r="KKN1" s="83"/>
      <c r="KKO1" s="83"/>
      <c r="KKP1" s="83"/>
      <c r="KKQ1" s="83"/>
      <c r="KKR1" s="83"/>
      <c r="KKS1" s="83"/>
      <c r="KKT1" s="83"/>
      <c r="KKU1" s="83"/>
      <c r="KKV1" s="83"/>
      <c r="KKW1" s="83"/>
      <c r="KKX1" s="83"/>
      <c r="KKY1" s="83"/>
      <c r="KKZ1" s="83"/>
      <c r="KLA1" s="83"/>
      <c r="KLB1" s="83"/>
      <c r="KLC1" s="83"/>
      <c r="KLD1" s="83"/>
      <c r="KLE1" s="83"/>
      <c r="KLF1" s="83"/>
      <c r="KLG1" s="83"/>
      <c r="KLH1" s="83"/>
      <c r="KLI1" s="83"/>
      <c r="KLJ1" s="83"/>
      <c r="KLK1" s="83"/>
      <c r="KLL1" s="83"/>
      <c r="KLM1" s="83"/>
      <c r="KLN1" s="83"/>
      <c r="KLO1" s="83"/>
      <c r="KLP1" s="83"/>
      <c r="KLQ1" s="83"/>
      <c r="KLR1" s="83"/>
      <c r="KLS1" s="83"/>
      <c r="KLT1" s="83"/>
      <c r="KLU1" s="83"/>
      <c r="KLV1" s="83"/>
      <c r="KLW1" s="83"/>
      <c r="KLX1" s="83"/>
      <c r="KLY1" s="83"/>
      <c r="KLZ1" s="83"/>
      <c r="KMA1" s="83"/>
      <c r="KMB1" s="83"/>
      <c r="KMC1" s="83"/>
      <c r="KMD1" s="83"/>
      <c r="KME1" s="83"/>
      <c r="KMF1" s="83"/>
      <c r="KMG1" s="83"/>
      <c r="KMH1" s="83"/>
      <c r="KMI1" s="83"/>
      <c r="KMJ1" s="83"/>
      <c r="KMK1" s="83"/>
      <c r="KML1" s="83"/>
      <c r="KMM1" s="83"/>
      <c r="KMN1" s="83"/>
      <c r="KMO1" s="83"/>
      <c r="KMP1" s="83"/>
      <c r="KMQ1" s="83"/>
      <c r="KMR1" s="83"/>
      <c r="KMS1" s="83"/>
      <c r="KMT1" s="83"/>
      <c r="KMU1" s="83"/>
      <c r="KMV1" s="83"/>
      <c r="KMW1" s="83"/>
      <c r="KMX1" s="83"/>
      <c r="KMY1" s="83"/>
      <c r="KMZ1" s="83"/>
      <c r="KNA1" s="83"/>
      <c r="KNB1" s="83"/>
      <c r="KNC1" s="83"/>
      <c r="KND1" s="83"/>
      <c r="KNE1" s="83"/>
      <c r="KNF1" s="83"/>
      <c r="KNG1" s="83"/>
      <c r="KNH1" s="83"/>
      <c r="KNI1" s="83"/>
      <c r="KNJ1" s="83"/>
      <c r="KNK1" s="83"/>
      <c r="KNL1" s="83"/>
      <c r="KNM1" s="83"/>
      <c r="KNN1" s="83"/>
      <c r="KNO1" s="83"/>
      <c r="KNP1" s="83"/>
      <c r="KNQ1" s="83"/>
      <c r="KNR1" s="83"/>
      <c r="KNS1" s="83"/>
      <c r="KNT1" s="83"/>
      <c r="KNU1" s="83"/>
      <c r="KNV1" s="83"/>
      <c r="KNW1" s="83"/>
      <c r="KNX1" s="83"/>
      <c r="KNY1" s="83"/>
      <c r="KNZ1" s="83"/>
      <c r="KOA1" s="83"/>
      <c r="KOB1" s="83"/>
      <c r="KOC1" s="83"/>
      <c r="KOD1" s="83"/>
      <c r="KOE1" s="83"/>
      <c r="KOF1" s="83"/>
      <c r="KOG1" s="83"/>
      <c r="KOH1" s="83"/>
      <c r="KOI1" s="83"/>
      <c r="KOJ1" s="83"/>
      <c r="KOK1" s="83"/>
      <c r="KOL1" s="83"/>
      <c r="KOM1" s="83"/>
      <c r="KON1" s="83"/>
      <c r="KOO1" s="83"/>
      <c r="KOP1" s="83"/>
      <c r="KOQ1" s="83"/>
      <c r="KOR1" s="83"/>
      <c r="KOS1" s="83"/>
      <c r="KOT1" s="83"/>
      <c r="KOU1" s="83"/>
      <c r="KOV1" s="83"/>
      <c r="KOW1" s="83"/>
      <c r="KOX1" s="83"/>
      <c r="KOY1" s="83"/>
      <c r="KOZ1" s="83"/>
      <c r="KPA1" s="83"/>
      <c r="KPB1" s="83"/>
      <c r="KPC1" s="83"/>
      <c r="KPD1" s="83"/>
      <c r="KPE1" s="83"/>
      <c r="KPF1" s="83"/>
      <c r="KPG1" s="83"/>
      <c r="KPH1" s="83"/>
      <c r="KPI1" s="83"/>
      <c r="KPJ1" s="83"/>
      <c r="KPK1" s="83"/>
      <c r="KPL1" s="83"/>
      <c r="KPM1" s="83"/>
      <c r="KPN1" s="83"/>
      <c r="KPO1" s="83"/>
      <c r="KPP1" s="83"/>
      <c r="KPQ1" s="83"/>
      <c r="KPR1" s="83"/>
      <c r="KPS1" s="83"/>
      <c r="KPT1" s="83"/>
      <c r="KPU1" s="83"/>
      <c r="KPV1" s="83"/>
      <c r="KPW1" s="83"/>
      <c r="KPX1" s="83"/>
      <c r="KPY1" s="83"/>
      <c r="KPZ1" s="83"/>
      <c r="KQA1" s="83"/>
      <c r="KQB1" s="83"/>
      <c r="KQC1" s="83"/>
      <c r="KQD1" s="83"/>
      <c r="KQE1" s="83"/>
      <c r="KQF1" s="83"/>
      <c r="KQG1" s="83"/>
      <c r="KQH1" s="83"/>
      <c r="KQI1" s="83"/>
      <c r="KQJ1" s="83"/>
      <c r="KQK1" s="83"/>
      <c r="KQL1" s="83"/>
      <c r="KQM1" s="83"/>
      <c r="KQN1" s="83"/>
      <c r="KQO1" s="83"/>
      <c r="KQP1" s="83"/>
      <c r="KQQ1" s="83"/>
      <c r="KQR1" s="83"/>
      <c r="KQS1" s="83"/>
      <c r="KQT1" s="83"/>
      <c r="KQU1" s="83"/>
      <c r="KQV1" s="83"/>
      <c r="KQW1" s="83"/>
      <c r="KQX1" s="83"/>
      <c r="KQY1" s="83"/>
      <c r="KQZ1" s="83"/>
      <c r="KRA1" s="83"/>
      <c r="KRB1" s="83"/>
      <c r="KRC1" s="83"/>
      <c r="KRD1" s="83"/>
      <c r="KRE1" s="83"/>
      <c r="KRF1" s="83"/>
      <c r="KRG1" s="83"/>
      <c r="KRH1" s="83"/>
      <c r="KRI1" s="83"/>
      <c r="KRJ1" s="83"/>
      <c r="KRK1" s="83"/>
      <c r="KRL1" s="83"/>
      <c r="KRM1" s="83"/>
      <c r="KRN1" s="83"/>
      <c r="KRO1" s="83"/>
      <c r="KRP1" s="83"/>
      <c r="KRQ1" s="83"/>
      <c r="KRR1" s="83"/>
      <c r="KRS1" s="83"/>
      <c r="KRT1" s="83"/>
      <c r="KRU1" s="83"/>
      <c r="KRV1" s="83"/>
      <c r="KRW1" s="83"/>
      <c r="KRX1" s="83"/>
      <c r="KRY1" s="83"/>
      <c r="KRZ1" s="83"/>
      <c r="KSA1" s="83"/>
      <c r="KSB1" s="83"/>
      <c r="KSC1" s="83"/>
      <c r="KSD1" s="83"/>
      <c r="KSE1" s="83"/>
      <c r="KSF1" s="83"/>
      <c r="KSG1" s="83"/>
      <c r="KSH1" s="83"/>
      <c r="KSI1" s="83"/>
      <c r="KSJ1" s="83"/>
      <c r="KSK1" s="83"/>
      <c r="KSL1" s="83"/>
      <c r="KSM1" s="83"/>
      <c r="KSN1" s="83"/>
      <c r="KSO1" s="83"/>
      <c r="KSP1" s="83"/>
      <c r="KSQ1" s="83"/>
      <c r="KSR1" s="83"/>
      <c r="KSS1" s="83"/>
      <c r="KST1" s="83"/>
      <c r="KSU1" s="83"/>
      <c r="KSV1" s="83"/>
      <c r="KSW1" s="83"/>
      <c r="KSX1" s="83"/>
      <c r="KSY1" s="83"/>
      <c r="KSZ1" s="83"/>
      <c r="KTA1" s="83"/>
      <c r="KTB1" s="83"/>
      <c r="KTC1" s="83"/>
      <c r="KTD1" s="83"/>
      <c r="KTE1" s="83"/>
      <c r="KTF1" s="83"/>
      <c r="KTG1" s="83"/>
      <c r="KTH1" s="83"/>
      <c r="KTI1" s="83"/>
      <c r="KTJ1" s="83"/>
      <c r="KTK1" s="83"/>
      <c r="KTL1" s="83"/>
      <c r="KTM1" s="83"/>
      <c r="KTN1" s="83"/>
      <c r="KTO1" s="83"/>
      <c r="KTP1" s="83"/>
      <c r="KTQ1" s="83"/>
      <c r="KTR1" s="83"/>
      <c r="KTS1" s="83"/>
      <c r="KTT1" s="83"/>
      <c r="KTU1" s="83"/>
      <c r="KTV1" s="83"/>
      <c r="KTW1" s="83"/>
      <c r="KTX1" s="83"/>
      <c r="KTY1" s="83"/>
      <c r="KTZ1" s="83"/>
      <c r="KUA1" s="83"/>
      <c r="KUB1" s="83"/>
      <c r="KUC1" s="83"/>
      <c r="KUD1" s="83"/>
      <c r="KUE1" s="83"/>
      <c r="KUF1" s="83"/>
      <c r="KUG1" s="83"/>
      <c r="KUH1" s="83"/>
      <c r="KUI1" s="83"/>
      <c r="KUJ1" s="83"/>
      <c r="KUK1" s="83"/>
      <c r="KUL1" s="83"/>
      <c r="KUM1" s="83"/>
      <c r="KUN1" s="83"/>
      <c r="KUO1" s="83"/>
      <c r="KUP1" s="83"/>
      <c r="KUQ1" s="83"/>
      <c r="KUR1" s="83"/>
      <c r="KUS1" s="83"/>
      <c r="KUT1" s="83"/>
      <c r="KUU1" s="83"/>
      <c r="KUV1" s="83"/>
      <c r="KUW1" s="83"/>
      <c r="KUX1" s="83"/>
      <c r="KUY1" s="83"/>
      <c r="KUZ1" s="83"/>
      <c r="KVA1" s="83"/>
      <c r="KVB1" s="83"/>
      <c r="KVC1" s="83"/>
      <c r="KVD1" s="83"/>
      <c r="KVE1" s="83"/>
      <c r="KVF1" s="83"/>
      <c r="KVG1" s="83"/>
      <c r="KVH1" s="83"/>
      <c r="KVI1" s="83"/>
      <c r="KVJ1" s="83"/>
      <c r="KVK1" s="83"/>
      <c r="KVL1" s="83"/>
      <c r="KVM1" s="83"/>
      <c r="KVN1" s="83"/>
      <c r="KVO1" s="83"/>
      <c r="KVP1" s="83"/>
      <c r="KVQ1" s="83"/>
      <c r="KVR1" s="83"/>
      <c r="KVS1" s="83"/>
      <c r="KVT1" s="83"/>
      <c r="KVU1" s="83"/>
      <c r="KVV1" s="83"/>
      <c r="KVW1" s="83"/>
      <c r="KVX1" s="83"/>
      <c r="KVY1" s="83"/>
      <c r="KVZ1" s="83"/>
      <c r="KWA1" s="83"/>
      <c r="KWB1" s="83"/>
      <c r="KWC1" s="83"/>
      <c r="KWD1" s="83"/>
      <c r="KWE1" s="83"/>
      <c r="KWF1" s="83"/>
      <c r="KWG1" s="83"/>
      <c r="KWH1" s="83"/>
      <c r="KWI1" s="83"/>
      <c r="KWJ1" s="83"/>
      <c r="KWK1" s="83"/>
      <c r="KWL1" s="83"/>
      <c r="KWM1" s="83"/>
      <c r="KWN1" s="83"/>
      <c r="KWO1" s="83"/>
      <c r="KWP1" s="83"/>
      <c r="KWQ1" s="83"/>
      <c r="KWR1" s="83"/>
      <c r="KWS1" s="83"/>
      <c r="KWT1" s="83"/>
      <c r="KWU1" s="83"/>
      <c r="KWV1" s="83"/>
      <c r="KWW1" s="83"/>
      <c r="KWX1" s="83"/>
      <c r="KWY1" s="83"/>
      <c r="KWZ1" s="83"/>
      <c r="KXA1" s="83"/>
      <c r="KXB1" s="83"/>
      <c r="KXC1" s="83"/>
      <c r="KXD1" s="83"/>
      <c r="KXE1" s="83"/>
      <c r="KXF1" s="83"/>
      <c r="KXG1" s="83"/>
      <c r="KXH1" s="83"/>
      <c r="KXI1" s="83"/>
      <c r="KXJ1" s="83"/>
      <c r="KXK1" s="83"/>
      <c r="KXL1" s="83"/>
      <c r="KXM1" s="83"/>
      <c r="KXN1" s="83"/>
      <c r="KXO1" s="83"/>
      <c r="KXP1" s="83"/>
      <c r="KXQ1" s="83"/>
      <c r="KXR1" s="83"/>
      <c r="KXS1" s="83"/>
      <c r="KXT1" s="83"/>
      <c r="KXU1" s="83"/>
      <c r="KXV1" s="83"/>
      <c r="KXW1" s="83"/>
      <c r="KXX1" s="83"/>
      <c r="KXY1" s="83"/>
      <c r="KXZ1" s="83"/>
      <c r="KYA1" s="83"/>
      <c r="KYB1" s="83"/>
      <c r="KYC1" s="83"/>
      <c r="KYD1" s="83"/>
      <c r="KYE1" s="83"/>
      <c r="KYF1" s="83"/>
      <c r="KYG1" s="83"/>
      <c r="KYH1" s="83"/>
      <c r="KYI1" s="83"/>
      <c r="KYJ1" s="83"/>
      <c r="KYK1" s="83"/>
      <c r="KYL1" s="83"/>
      <c r="KYM1" s="83"/>
      <c r="KYN1" s="83"/>
      <c r="KYO1" s="83"/>
      <c r="KYP1" s="83"/>
      <c r="KYQ1" s="83"/>
      <c r="KYR1" s="83"/>
      <c r="KYS1" s="83"/>
      <c r="KYT1" s="83"/>
      <c r="KYU1" s="83"/>
      <c r="KYV1" s="83"/>
      <c r="KYW1" s="83"/>
      <c r="KYX1" s="83"/>
      <c r="KYY1" s="83"/>
      <c r="KYZ1" s="83"/>
      <c r="KZA1" s="83"/>
      <c r="KZB1" s="83"/>
      <c r="KZC1" s="83"/>
      <c r="KZD1" s="83"/>
      <c r="KZE1" s="83"/>
      <c r="KZF1" s="83"/>
      <c r="KZG1" s="83"/>
      <c r="KZH1" s="83"/>
      <c r="KZI1" s="83"/>
      <c r="KZJ1" s="83"/>
      <c r="KZK1" s="83"/>
      <c r="KZL1" s="83"/>
      <c r="KZM1" s="83"/>
      <c r="KZN1" s="83"/>
      <c r="KZO1" s="83"/>
      <c r="KZP1" s="83"/>
      <c r="KZQ1" s="83"/>
      <c r="KZR1" s="83"/>
      <c r="KZS1" s="83"/>
      <c r="KZT1" s="83"/>
      <c r="KZU1" s="83"/>
      <c r="KZV1" s="83"/>
      <c r="KZW1" s="83"/>
      <c r="KZX1" s="83"/>
      <c r="KZY1" s="83"/>
      <c r="KZZ1" s="83"/>
      <c r="LAA1" s="83"/>
      <c r="LAB1" s="83"/>
      <c r="LAC1" s="83"/>
      <c r="LAD1" s="83"/>
      <c r="LAE1" s="83"/>
      <c r="LAF1" s="83"/>
      <c r="LAG1" s="83"/>
      <c r="LAH1" s="83"/>
      <c r="LAI1" s="83"/>
      <c r="LAJ1" s="83"/>
      <c r="LAK1" s="83"/>
      <c r="LAL1" s="83"/>
      <c r="LAM1" s="83"/>
      <c r="LAN1" s="83"/>
      <c r="LAO1" s="83"/>
      <c r="LAP1" s="83"/>
      <c r="LAQ1" s="83"/>
      <c r="LAR1" s="83"/>
      <c r="LAS1" s="83"/>
      <c r="LAT1" s="83"/>
      <c r="LAU1" s="83"/>
      <c r="LAV1" s="83"/>
      <c r="LAW1" s="83"/>
      <c r="LAX1" s="83"/>
      <c r="LAY1" s="83"/>
      <c r="LAZ1" s="83"/>
      <c r="LBA1" s="83"/>
      <c r="LBB1" s="83"/>
      <c r="LBC1" s="83"/>
      <c r="LBD1" s="83"/>
      <c r="LBE1" s="83"/>
      <c r="LBF1" s="83"/>
      <c r="LBG1" s="83"/>
      <c r="LBH1" s="83"/>
      <c r="LBI1" s="83"/>
      <c r="LBJ1" s="83"/>
      <c r="LBK1" s="83"/>
      <c r="LBL1" s="83"/>
      <c r="LBM1" s="83"/>
      <c r="LBN1" s="83"/>
      <c r="LBO1" s="83"/>
      <c r="LBP1" s="83"/>
      <c r="LBQ1" s="83"/>
      <c r="LBR1" s="83"/>
      <c r="LBS1" s="83"/>
      <c r="LBT1" s="83"/>
      <c r="LBU1" s="83"/>
      <c r="LBV1" s="83"/>
      <c r="LBW1" s="83"/>
      <c r="LBX1" s="83"/>
      <c r="LBY1" s="83"/>
      <c r="LBZ1" s="83"/>
      <c r="LCA1" s="83"/>
      <c r="LCB1" s="83"/>
      <c r="LCC1" s="83"/>
      <c r="LCD1" s="83"/>
      <c r="LCE1" s="83"/>
      <c r="LCF1" s="83"/>
      <c r="LCG1" s="83"/>
      <c r="LCH1" s="83"/>
      <c r="LCI1" s="83"/>
      <c r="LCJ1" s="83"/>
      <c r="LCK1" s="83"/>
      <c r="LCL1" s="83"/>
      <c r="LCM1" s="83"/>
      <c r="LCN1" s="83"/>
      <c r="LCO1" s="83"/>
      <c r="LCP1" s="83"/>
      <c r="LCQ1" s="83"/>
      <c r="LCR1" s="83"/>
      <c r="LCS1" s="83"/>
      <c r="LCT1" s="83"/>
      <c r="LCU1" s="83"/>
      <c r="LCV1" s="83"/>
      <c r="LCW1" s="83"/>
      <c r="LCX1" s="83"/>
      <c r="LCY1" s="83"/>
      <c r="LCZ1" s="83"/>
      <c r="LDA1" s="83"/>
      <c r="LDB1" s="83"/>
      <c r="LDC1" s="83"/>
      <c r="LDD1" s="83"/>
      <c r="LDE1" s="83"/>
      <c r="LDF1" s="83"/>
      <c r="LDG1" s="83"/>
      <c r="LDH1" s="83"/>
      <c r="LDI1" s="83"/>
      <c r="LDJ1" s="83"/>
      <c r="LDK1" s="83"/>
      <c r="LDL1" s="83"/>
      <c r="LDM1" s="83"/>
      <c r="LDN1" s="83"/>
      <c r="LDO1" s="83"/>
      <c r="LDP1" s="83"/>
      <c r="LDQ1" s="83"/>
      <c r="LDR1" s="83"/>
      <c r="LDS1" s="83"/>
      <c r="LDT1" s="83"/>
      <c r="LDU1" s="83"/>
      <c r="LDV1" s="83"/>
      <c r="LDW1" s="83"/>
      <c r="LDX1" s="83"/>
      <c r="LDY1" s="83"/>
      <c r="LDZ1" s="83"/>
      <c r="LEA1" s="83"/>
      <c r="LEB1" s="83"/>
      <c r="LEC1" s="83"/>
      <c r="LED1" s="83"/>
      <c r="LEE1" s="83"/>
      <c r="LEF1" s="83"/>
      <c r="LEG1" s="83"/>
      <c r="LEH1" s="83"/>
      <c r="LEI1" s="83"/>
      <c r="LEJ1" s="83"/>
      <c r="LEK1" s="83"/>
      <c r="LEL1" s="83"/>
      <c r="LEM1" s="83"/>
      <c r="LEN1" s="83"/>
      <c r="LEO1" s="83"/>
      <c r="LEP1" s="83"/>
      <c r="LEQ1" s="83"/>
      <c r="LER1" s="83"/>
      <c r="LES1" s="83"/>
      <c r="LET1" s="83"/>
      <c r="LEU1" s="83"/>
      <c r="LEV1" s="83"/>
      <c r="LEW1" s="83"/>
      <c r="LEX1" s="83"/>
      <c r="LEY1" s="83"/>
      <c r="LEZ1" s="83"/>
      <c r="LFA1" s="83"/>
      <c r="LFB1" s="83"/>
      <c r="LFC1" s="83"/>
      <c r="LFD1" s="83"/>
      <c r="LFE1" s="83"/>
      <c r="LFF1" s="83"/>
      <c r="LFG1" s="83"/>
      <c r="LFH1" s="83"/>
      <c r="LFI1" s="83"/>
      <c r="LFJ1" s="83"/>
      <c r="LFK1" s="83"/>
      <c r="LFL1" s="83"/>
      <c r="LFM1" s="83"/>
      <c r="LFN1" s="83"/>
      <c r="LFO1" s="83"/>
      <c r="LFP1" s="83"/>
      <c r="LFQ1" s="83"/>
      <c r="LFR1" s="83"/>
      <c r="LFS1" s="83"/>
      <c r="LFT1" s="83"/>
      <c r="LFU1" s="83"/>
      <c r="LFV1" s="83"/>
      <c r="LFW1" s="83"/>
      <c r="LFX1" s="83"/>
      <c r="LFY1" s="83"/>
      <c r="LFZ1" s="83"/>
      <c r="LGA1" s="83"/>
      <c r="LGB1" s="83"/>
      <c r="LGC1" s="83"/>
      <c r="LGD1" s="83"/>
      <c r="LGE1" s="83"/>
      <c r="LGF1" s="83"/>
      <c r="LGG1" s="83"/>
      <c r="LGH1" s="83"/>
      <c r="LGI1" s="83"/>
      <c r="LGJ1" s="83"/>
      <c r="LGK1" s="83"/>
      <c r="LGL1" s="83"/>
      <c r="LGM1" s="83"/>
      <c r="LGN1" s="83"/>
      <c r="LGO1" s="83"/>
      <c r="LGP1" s="83"/>
      <c r="LGQ1" s="83"/>
      <c r="LGR1" s="83"/>
      <c r="LGS1" s="83"/>
      <c r="LGT1" s="83"/>
      <c r="LGU1" s="83"/>
      <c r="LGV1" s="83"/>
      <c r="LGW1" s="83"/>
      <c r="LGX1" s="83"/>
      <c r="LGY1" s="83"/>
      <c r="LGZ1" s="83"/>
      <c r="LHA1" s="83"/>
      <c r="LHB1" s="83"/>
      <c r="LHC1" s="83"/>
      <c r="LHD1" s="83"/>
      <c r="LHE1" s="83"/>
      <c r="LHF1" s="83"/>
      <c r="LHG1" s="83"/>
      <c r="LHH1" s="83"/>
      <c r="LHI1" s="83"/>
      <c r="LHJ1" s="83"/>
      <c r="LHK1" s="83"/>
      <c r="LHL1" s="83"/>
      <c r="LHM1" s="83"/>
      <c r="LHN1" s="83"/>
      <c r="LHO1" s="83"/>
      <c r="LHP1" s="83"/>
      <c r="LHQ1" s="83"/>
      <c r="LHR1" s="83"/>
      <c r="LHS1" s="83"/>
      <c r="LHT1" s="83"/>
      <c r="LHU1" s="83"/>
      <c r="LHV1" s="83"/>
      <c r="LHW1" s="83"/>
      <c r="LHX1" s="83"/>
      <c r="LHY1" s="83"/>
      <c r="LHZ1" s="83"/>
      <c r="LIA1" s="83"/>
      <c r="LIB1" s="83"/>
      <c r="LIC1" s="83"/>
      <c r="LID1" s="83"/>
      <c r="LIE1" s="83"/>
      <c r="LIF1" s="83"/>
      <c r="LIG1" s="83"/>
      <c r="LIH1" s="83"/>
      <c r="LII1" s="83"/>
      <c r="LIJ1" s="83"/>
      <c r="LIK1" s="83"/>
      <c r="LIL1" s="83"/>
      <c r="LIM1" s="83"/>
      <c r="LIN1" s="83"/>
      <c r="LIO1" s="83"/>
      <c r="LIP1" s="83"/>
      <c r="LIQ1" s="83"/>
      <c r="LIR1" s="83"/>
      <c r="LIS1" s="83"/>
      <c r="LIT1" s="83"/>
      <c r="LIU1" s="83"/>
      <c r="LIV1" s="83"/>
      <c r="LIW1" s="83"/>
      <c r="LIX1" s="83"/>
      <c r="LIY1" s="83"/>
      <c r="LIZ1" s="83"/>
      <c r="LJA1" s="83"/>
      <c r="LJB1" s="83"/>
      <c r="LJC1" s="83"/>
      <c r="LJD1" s="83"/>
      <c r="LJE1" s="83"/>
      <c r="LJF1" s="83"/>
      <c r="LJG1" s="83"/>
      <c r="LJH1" s="83"/>
      <c r="LJI1" s="83"/>
      <c r="LJJ1" s="83"/>
      <c r="LJK1" s="83"/>
      <c r="LJL1" s="83"/>
      <c r="LJM1" s="83"/>
      <c r="LJN1" s="83"/>
      <c r="LJO1" s="83"/>
      <c r="LJP1" s="83"/>
      <c r="LJQ1" s="83"/>
      <c r="LJR1" s="83"/>
      <c r="LJS1" s="83"/>
      <c r="LJT1" s="83"/>
      <c r="LJU1" s="83"/>
      <c r="LJV1" s="83"/>
      <c r="LJW1" s="83"/>
      <c r="LJX1" s="83"/>
      <c r="LJY1" s="83"/>
      <c r="LJZ1" s="83"/>
      <c r="LKA1" s="83"/>
      <c r="LKB1" s="83"/>
      <c r="LKC1" s="83"/>
      <c r="LKD1" s="83"/>
      <c r="LKE1" s="83"/>
      <c r="LKF1" s="83"/>
      <c r="LKG1" s="83"/>
      <c r="LKH1" s="83"/>
      <c r="LKI1" s="83"/>
      <c r="LKJ1" s="83"/>
      <c r="LKK1" s="83"/>
      <c r="LKL1" s="83"/>
      <c r="LKM1" s="83"/>
      <c r="LKN1" s="83"/>
      <c r="LKO1" s="83"/>
      <c r="LKP1" s="83"/>
      <c r="LKQ1" s="83"/>
      <c r="LKR1" s="83"/>
      <c r="LKS1" s="83"/>
      <c r="LKT1" s="83"/>
      <c r="LKU1" s="83"/>
      <c r="LKV1" s="83"/>
      <c r="LKW1" s="83"/>
      <c r="LKX1" s="83"/>
      <c r="LKY1" s="83"/>
      <c r="LKZ1" s="83"/>
      <c r="LLA1" s="83"/>
      <c r="LLB1" s="83"/>
      <c r="LLC1" s="83"/>
      <c r="LLD1" s="83"/>
      <c r="LLE1" s="83"/>
      <c r="LLF1" s="83"/>
      <c r="LLG1" s="83"/>
      <c r="LLH1" s="83"/>
      <c r="LLI1" s="83"/>
      <c r="LLJ1" s="83"/>
      <c r="LLK1" s="83"/>
      <c r="LLL1" s="83"/>
      <c r="LLM1" s="83"/>
      <c r="LLN1" s="83"/>
      <c r="LLO1" s="83"/>
      <c r="LLP1" s="83"/>
      <c r="LLQ1" s="83"/>
      <c r="LLR1" s="83"/>
      <c r="LLS1" s="83"/>
      <c r="LLT1" s="83"/>
      <c r="LLU1" s="83"/>
      <c r="LLV1" s="83"/>
      <c r="LLW1" s="83"/>
      <c r="LLX1" s="83"/>
      <c r="LLY1" s="83"/>
      <c r="LLZ1" s="83"/>
      <c r="LMA1" s="83"/>
      <c r="LMB1" s="83"/>
      <c r="LMC1" s="83"/>
      <c r="LMD1" s="83"/>
      <c r="LME1" s="83"/>
      <c r="LMF1" s="83"/>
      <c r="LMG1" s="83"/>
      <c r="LMH1" s="83"/>
      <c r="LMI1" s="83"/>
      <c r="LMJ1" s="83"/>
      <c r="LMK1" s="83"/>
      <c r="LML1" s="83"/>
      <c r="LMM1" s="83"/>
      <c r="LMN1" s="83"/>
      <c r="LMO1" s="83"/>
      <c r="LMP1" s="83"/>
      <c r="LMQ1" s="83"/>
      <c r="LMR1" s="83"/>
      <c r="LMS1" s="83"/>
      <c r="LMT1" s="83"/>
      <c r="LMU1" s="83"/>
      <c r="LMV1" s="83"/>
      <c r="LMW1" s="83"/>
      <c r="LMX1" s="83"/>
      <c r="LMY1" s="83"/>
      <c r="LMZ1" s="83"/>
      <c r="LNA1" s="83"/>
      <c r="LNB1" s="83"/>
      <c r="LNC1" s="83"/>
      <c r="LND1" s="83"/>
      <c r="LNE1" s="83"/>
      <c r="LNF1" s="83"/>
      <c r="LNG1" s="83"/>
      <c r="LNH1" s="83"/>
      <c r="LNI1" s="83"/>
      <c r="LNJ1" s="83"/>
      <c r="LNK1" s="83"/>
      <c r="LNL1" s="83"/>
      <c r="LNM1" s="83"/>
      <c r="LNN1" s="83"/>
      <c r="LNO1" s="83"/>
      <c r="LNP1" s="83"/>
      <c r="LNQ1" s="83"/>
      <c r="LNR1" s="83"/>
      <c r="LNS1" s="83"/>
      <c r="LNT1" s="83"/>
      <c r="LNU1" s="83"/>
      <c r="LNV1" s="83"/>
      <c r="LNW1" s="83"/>
      <c r="LNX1" s="83"/>
      <c r="LNY1" s="83"/>
      <c r="LNZ1" s="83"/>
      <c r="LOA1" s="83"/>
      <c r="LOB1" s="83"/>
      <c r="LOC1" s="83"/>
      <c r="LOD1" s="83"/>
      <c r="LOE1" s="83"/>
      <c r="LOF1" s="83"/>
      <c r="LOG1" s="83"/>
      <c r="LOH1" s="83"/>
      <c r="LOI1" s="83"/>
      <c r="LOJ1" s="83"/>
      <c r="LOK1" s="83"/>
      <c r="LOL1" s="83"/>
      <c r="LOM1" s="83"/>
      <c r="LON1" s="83"/>
      <c r="LOO1" s="83"/>
      <c r="LOP1" s="83"/>
      <c r="LOQ1" s="83"/>
      <c r="LOR1" s="83"/>
      <c r="LOS1" s="83"/>
      <c r="LOT1" s="83"/>
      <c r="LOU1" s="83"/>
      <c r="LOV1" s="83"/>
      <c r="LOW1" s="83"/>
      <c r="LOX1" s="83"/>
      <c r="LOY1" s="83"/>
      <c r="LOZ1" s="83"/>
      <c r="LPA1" s="83"/>
      <c r="LPB1" s="83"/>
      <c r="LPC1" s="83"/>
      <c r="LPD1" s="83"/>
      <c r="LPE1" s="83"/>
      <c r="LPF1" s="83"/>
      <c r="LPG1" s="83"/>
      <c r="LPH1" s="83"/>
      <c r="LPI1" s="83"/>
      <c r="LPJ1" s="83"/>
      <c r="LPK1" s="83"/>
      <c r="LPL1" s="83"/>
      <c r="LPM1" s="83"/>
      <c r="LPN1" s="83"/>
      <c r="LPO1" s="83"/>
      <c r="LPP1" s="83"/>
      <c r="LPQ1" s="83"/>
      <c r="LPR1" s="83"/>
      <c r="LPS1" s="83"/>
      <c r="LPT1" s="83"/>
      <c r="LPU1" s="83"/>
      <c r="LPV1" s="83"/>
      <c r="LPW1" s="83"/>
      <c r="LPX1" s="83"/>
      <c r="LPY1" s="83"/>
      <c r="LPZ1" s="83"/>
      <c r="LQA1" s="83"/>
      <c r="LQB1" s="83"/>
      <c r="LQC1" s="83"/>
      <c r="LQD1" s="83"/>
      <c r="LQE1" s="83"/>
      <c r="LQF1" s="83"/>
      <c r="LQG1" s="83"/>
      <c r="LQH1" s="83"/>
      <c r="LQI1" s="83"/>
      <c r="LQJ1" s="83"/>
      <c r="LQK1" s="83"/>
      <c r="LQL1" s="83"/>
      <c r="LQM1" s="83"/>
      <c r="LQN1" s="83"/>
      <c r="LQO1" s="83"/>
      <c r="LQP1" s="83"/>
      <c r="LQQ1" s="83"/>
      <c r="LQR1" s="83"/>
      <c r="LQS1" s="83"/>
      <c r="LQT1" s="83"/>
      <c r="LQU1" s="83"/>
      <c r="LQV1" s="83"/>
      <c r="LQW1" s="83"/>
      <c r="LQX1" s="83"/>
      <c r="LQY1" s="83"/>
      <c r="LQZ1" s="83"/>
      <c r="LRA1" s="83"/>
      <c r="LRB1" s="83"/>
      <c r="LRC1" s="83"/>
      <c r="LRD1" s="83"/>
      <c r="LRE1" s="83"/>
      <c r="LRF1" s="83"/>
      <c r="LRG1" s="83"/>
      <c r="LRH1" s="83"/>
      <c r="LRI1" s="83"/>
      <c r="LRJ1" s="83"/>
      <c r="LRK1" s="83"/>
      <c r="LRL1" s="83"/>
      <c r="LRM1" s="83"/>
      <c r="LRN1" s="83"/>
      <c r="LRO1" s="83"/>
      <c r="LRP1" s="83"/>
      <c r="LRQ1" s="83"/>
      <c r="LRR1" s="83"/>
      <c r="LRS1" s="83"/>
      <c r="LRT1" s="83"/>
      <c r="LRU1" s="83"/>
      <c r="LRV1" s="83"/>
      <c r="LRW1" s="83"/>
      <c r="LRX1" s="83"/>
      <c r="LRY1" s="83"/>
      <c r="LRZ1" s="83"/>
      <c r="LSA1" s="83"/>
      <c r="LSB1" s="83"/>
      <c r="LSC1" s="83"/>
      <c r="LSD1" s="83"/>
      <c r="LSE1" s="83"/>
      <c r="LSF1" s="83"/>
      <c r="LSG1" s="83"/>
      <c r="LSH1" s="83"/>
      <c r="LSI1" s="83"/>
      <c r="LSJ1" s="83"/>
      <c r="LSK1" s="83"/>
      <c r="LSL1" s="83"/>
      <c r="LSM1" s="83"/>
      <c r="LSN1" s="83"/>
      <c r="LSO1" s="83"/>
      <c r="LSP1" s="83"/>
      <c r="LSQ1" s="83"/>
      <c r="LSR1" s="83"/>
      <c r="LSS1" s="83"/>
      <c r="LST1" s="83"/>
      <c r="LSU1" s="83"/>
      <c r="LSV1" s="83"/>
      <c r="LSW1" s="83"/>
      <c r="LSX1" s="83"/>
      <c r="LSY1" s="83"/>
      <c r="LSZ1" s="83"/>
      <c r="LTA1" s="83"/>
      <c r="LTB1" s="83"/>
      <c r="LTC1" s="83"/>
      <c r="LTD1" s="83"/>
      <c r="LTE1" s="83"/>
      <c r="LTF1" s="83"/>
      <c r="LTG1" s="83"/>
      <c r="LTH1" s="83"/>
      <c r="LTI1" s="83"/>
      <c r="LTJ1" s="83"/>
      <c r="LTK1" s="83"/>
      <c r="LTL1" s="83"/>
      <c r="LTM1" s="83"/>
      <c r="LTN1" s="83"/>
      <c r="LTO1" s="83"/>
      <c r="LTP1" s="83"/>
      <c r="LTQ1" s="83"/>
      <c r="LTR1" s="83"/>
      <c r="LTS1" s="83"/>
      <c r="LTT1" s="83"/>
      <c r="LTU1" s="83"/>
      <c r="LTV1" s="83"/>
      <c r="LTW1" s="83"/>
      <c r="LTX1" s="83"/>
      <c r="LTY1" s="83"/>
      <c r="LTZ1" s="83"/>
      <c r="LUA1" s="83"/>
      <c r="LUB1" s="83"/>
      <c r="LUC1" s="83"/>
      <c r="LUD1" s="83"/>
      <c r="LUE1" s="83"/>
      <c r="LUF1" s="83"/>
      <c r="LUG1" s="83"/>
      <c r="LUH1" s="83"/>
      <c r="LUI1" s="83"/>
      <c r="LUJ1" s="83"/>
      <c r="LUK1" s="83"/>
      <c r="LUL1" s="83"/>
      <c r="LUM1" s="83"/>
      <c r="LUN1" s="83"/>
      <c r="LUO1" s="83"/>
      <c r="LUP1" s="83"/>
      <c r="LUQ1" s="83"/>
      <c r="LUR1" s="83"/>
      <c r="LUS1" s="83"/>
      <c r="LUT1" s="83"/>
      <c r="LUU1" s="83"/>
      <c r="LUV1" s="83"/>
      <c r="LUW1" s="83"/>
      <c r="LUX1" s="83"/>
      <c r="LUY1" s="83"/>
      <c r="LUZ1" s="83"/>
      <c r="LVA1" s="83"/>
      <c r="LVB1" s="83"/>
      <c r="LVC1" s="83"/>
      <c r="LVD1" s="83"/>
      <c r="LVE1" s="83"/>
      <c r="LVF1" s="83"/>
      <c r="LVG1" s="83"/>
      <c r="LVH1" s="83"/>
      <c r="LVI1" s="83"/>
      <c r="LVJ1" s="83"/>
      <c r="LVK1" s="83"/>
      <c r="LVL1" s="83"/>
      <c r="LVM1" s="83"/>
      <c r="LVN1" s="83"/>
      <c r="LVO1" s="83"/>
      <c r="LVP1" s="83"/>
      <c r="LVQ1" s="83"/>
      <c r="LVR1" s="83"/>
      <c r="LVS1" s="83"/>
      <c r="LVT1" s="83"/>
      <c r="LVU1" s="83"/>
      <c r="LVV1" s="83"/>
      <c r="LVW1" s="83"/>
      <c r="LVX1" s="83"/>
      <c r="LVY1" s="83"/>
      <c r="LVZ1" s="83"/>
      <c r="LWA1" s="83"/>
      <c r="LWB1" s="83"/>
      <c r="LWC1" s="83"/>
      <c r="LWD1" s="83"/>
      <c r="LWE1" s="83"/>
      <c r="LWF1" s="83"/>
      <c r="LWG1" s="83"/>
      <c r="LWH1" s="83"/>
      <c r="LWI1" s="83"/>
      <c r="LWJ1" s="83"/>
      <c r="LWK1" s="83"/>
      <c r="LWL1" s="83"/>
      <c r="LWM1" s="83"/>
      <c r="LWN1" s="83"/>
      <c r="LWO1" s="83"/>
      <c r="LWP1" s="83"/>
      <c r="LWQ1" s="83"/>
      <c r="LWR1" s="83"/>
      <c r="LWS1" s="83"/>
      <c r="LWT1" s="83"/>
      <c r="LWU1" s="83"/>
      <c r="LWV1" s="83"/>
      <c r="LWW1" s="83"/>
      <c r="LWX1" s="83"/>
      <c r="LWY1" s="83"/>
      <c r="LWZ1" s="83"/>
      <c r="LXA1" s="83"/>
      <c r="LXB1" s="83"/>
      <c r="LXC1" s="83"/>
      <c r="LXD1" s="83"/>
      <c r="LXE1" s="83"/>
      <c r="LXF1" s="83"/>
      <c r="LXG1" s="83"/>
      <c r="LXH1" s="83"/>
      <c r="LXI1" s="83"/>
      <c r="LXJ1" s="83"/>
      <c r="LXK1" s="83"/>
      <c r="LXL1" s="83"/>
      <c r="LXM1" s="83"/>
      <c r="LXN1" s="83"/>
      <c r="LXO1" s="83"/>
      <c r="LXP1" s="83"/>
      <c r="LXQ1" s="83"/>
      <c r="LXR1" s="83"/>
      <c r="LXS1" s="83"/>
      <c r="LXT1" s="83"/>
      <c r="LXU1" s="83"/>
      <c r="LXV1" s="83"/>
      <c r="LXW1" s="83"/>
      <c r="LXX1" s="83"/>
      <c r="LXY1" s="83"/>
      <c r="LXZ1" s="83"/>
      <c r="LYA1" s="83"/>
      <c r="LYB1" s="83"/>
      <c r="LYC1" s="83"/>
      <c r="LYD1" s="83"/>
      <c r="LYE1" s="83"/>
      <c r="LYF1" s="83"/>
      <c r="LYG1" s="83"/>
      <c r="LYH1" s="83"/>
      <c r="LYI1" s="83"/>
      <c r="LYJ1" s="83"/>
      <c r="LYK1" s="83"/>
      <c r="LYL1" s="83"/>
      <c r="LYM1" s="83"/>
      <c r="LYN1" s="83"/>
      <c r="LYO1" s="83"/>
      <c r="LYP1" s="83"/>
      <c r="LYQ1" s="83"/>
      <c r="LYR1" s="83"/>
      <c r="LYS1" s="83"/>
      <c r="LYT1" s="83"/>
      <c r="LYU1" s="83"/>
      <c r="LYV1" s="83"/>
      <c r="LYW1" s="83"/>
      <c r="LYX1" s="83"/>
      <c r="LYY1" s="83"/>
      <c r="LYZ1" s="83"/>
      <c r="LZA1" s="83"/>
      <c r="LZB1" s="83"/>
      <c r="LZC1" s="83"/>
      <c r="LZD1" s="83"/>
      <c r="LZE1" s="83"/>
      <c r="LZF1" s="83"/>
      <c r="LZG1" s="83"/>
      <c r="LZH1" s="83"/>
      <c r="LZI1" s="83"/>
      <c r="LZJ1" s="83"/>
      <c r="LZK1" s="83"/>
      <c r="LZL1" s="83"/>
      <c r="LZM1" s="83"/>
      <c r="LZN1" s="83"/>
      <c r="LZO1" s="83"/>
      <c r="LZP1" s="83"/>
      <c r="LZQ1" s="83"/>
      <c r="LZR1" s="83"/>
      <c r="LZS1" s="83"/>
      <c r="LZT1" s="83"/>
      <c r="LZU1" s="83"/>
      <c r="LZV1" s="83"/>
      <c r="LZW1" s="83"/>
      <c r="LZX1" s="83"/>
      <c r="LZY1" s="83"/>
      <c r="LZZ1" s="83"/>
      <c r="MAA1" s="83"/>
      <c r="MAB1" s="83"/>
      <c r="MAC1" s="83"/>
      <c r="MAD1" s="83"/>
      <c r="MAE1" s="83"/>
      <c r="MAF1" s="83"/>
      <c r="MAG1" s="83"/>
      <c r="MAH1" s="83"/>
      <c r="MAI1" s="83"/>
      <c r="MAJ1" s="83"/>
      <c r="MAK1" s="83"/>
      <c r="MAL1" s="83"/>
      <c r="MAM1" s="83"/>
      <c r="MAN1" s="83"/>
      <c r="MAO1" s="83"/>
      <c r="MAP1" s="83"/>
      <c r="MAQ1" s="83"/>
      <c r="MAR1" s="83"/>
      <c r="MAS1" s="83"/>
      <c r="MAT1" s="83"/>
      <c r="MAU1" s="83"/>
      <c r="MAV1" s="83"/>
      <c r="MAW1" s="83"/>
      <c r="MAX1" s="83"/>
      <c r="MAY1" s="83"/>
      <c r="MAZ1" s="83"/>
      <c r="MBA1" s="83"/>
      <c r="MBB1" s="83"/>
      <c r="MBC1" s="83"/>
      <c r="MBD1" s="83"/>
      <c r="MBE1" s="83"/>
      <c r="MBF1" s="83"/>
      <c r="MBG1" s="83"/>
      <c r="MBH1" s="83"/>
      <c r="MBI1" s="83"/>
      <c r="MBJ1" s="83"/>
      <c r="MBK1" s="83"/>
      <c r="MBL1" s="83"/>
      <c r="MBM1" s="83"/>
      <c r="MBN1" s="83"/>
      <c r="MBO1" s="83"/>
      <c r="MBP1" s="83"/>
      <c r="MBQ1" s="83"/>
      <c r="MBR1" s="83"/>
      <c r="MBS1" s="83"/>
      <c r="MBT1" s="83"/>
      <c r="MBU1" s="83"/>
      <c r="MBV1" s="83"/>
      <c r="MBW1" s="83"/>
      <c r="MBX1" s="83"/>
      <c r="MBY1" s="83"/>
      <c r="MBZ1" s="83"/>
      <c r="MCA1" s="83"/>
      <c r="MCB1" s="83"/>
      <c r="MCC1" s="83"/>
      <c r="MCD1" s="83"/>
      <c r="MCE1" s="83"/>
      <c r="MCF1" s="83"/>
      <c r="MCG1" s="83"/>
      <c r="MCH1" s="83"/>
      <c r="MCI1" s="83"/>
      <c r="MCJ1" s="83"/>
      <c r="MCK1" s="83"/>
      <c r="MCL1" s="83"/>
      <c r="MCM1" s="83"/>
      <c r="MCN1" s="83"/>
      <c r="MCO1" s="83"/>
      <c r="MCP1" s="83"/>
      <c r="MCQ1" s="83"/>
      <c r="MCR1" s="83"/>
      <c r="MCS1" s="83"/>
      <c r="MCT1" s="83"/>
      <c r="MCU1" s="83"/>
      <c r="MCV1" s="83"/>
      <c r="MCW1" s="83"/>
      <c r="MCX1" s="83"/>
      <c r="MCY1" s="83"/>
      <c r="MCZ1" s="83"/>
      <c r="MDA1" s="83"/>
      <c r="MDB1" s="83"/>
      <c r="MDC1" s="83"/>
      <c r="MDD1" s="83"/>
      <c r="MDE1" s="83"/>
      <c r="MDF1" s="83"/>
      <c r="MDG1" s="83"/>
      <c r="MDH1" s="83"/>
      <c r="MDI1" s="83"/>
      <c r="MDJ1" s="83"/>
      <c r="MDK1" s="83"/>
      <c r="MDL1" s="83"/>
      <c r="MDM1" s="83"/>
      <c r="MDN1" s="83"/>
      <c r="MDO1" s="83"/>
      <c r="MDP1" s="83"/>
      <c r="MDQ1" s="83"/>
      <c r="MDR1" s="83"/>
      <c r="MDS1" s="83"/>
      <c r="MDT1" s="83"/>
      <c r="MDU1" s="83"/>
      <c r="MDV1" s="83"/>
      <c r="MDW1" s="83"/>
      <c r="MDX1" s="83"/>
      <c r="MDY1" s="83"/>
      <c r="MDZ1" s="83"/>
      <c r="MEA1" s="83"/>
      <c r="MEB1" s="83"/>
      <c r="MEC1" s="83"/>
      <c r="MED1" s="83"/>
      <c r="MEE1" s="83"/>
      <c r="MEF1" s="83"/>
      <c r="MEG1" s="83"/>
      <c r="MEH1" s="83"/>
      <c r="MEI1" s="83"/>
      <c r="MEJ1" s="83"/>
      <c r="MEK1" s="83"/>
      <c r="MEL1" s="83"/>
      <c r="MEM1" s="83"/>
      <c r="MEN1" s="83"/>
      <c r="MEO1" s="83"/>
      <c r="MEP1" s="83"/>
      <c r="MEQ1" s="83"/>
      <c r="MER1" s="83"/>
      <c r="MES1" s="83"/>
      <c r="MET1" s="83"/>
      <c r="MEU1" s="83"/>
      <c r="MEV1" s="83"/>
      <c r="MEW1" s="83"/>
      <c r="MEX1" s="83"/>
      <c r="MEY1" s="83"/>
      <c r="MEZ1" s="83"/>
      <c r="MFA1" s="83"/>
      <c r="MFB1" s="83"/>
      <c r="MFC1" s="83"/>
      <c r="MFD1" s="83"/>
      <c r="MFE1" s="83"/>
      <c r="MFF1" s="83"/>
      <c r="MFG1" s="83"/>
      <c r="MFH1" s="83"/>
      <c r="MFI1" s="83"/>
      <c r="MFJ1" s="83"/>
      <c r="MFK1" s="83"/>
      <c r="MFL1" s="83"/>
      <c r="MFM1" s="83"/>
      <c r="MFN1" s="83"/>
      <c r="MFO1" s="83"/>
      <c r="MFP1" s="83"/>
      <c r="MFQ1" s="83"/>
      <c r="MFR1" s="83"/>
      <c r="MFS1" s="83"/>
      <c r="MFT1" s="83"/>
      <c r="MFU1" s="83"/>
      <c r="MFV1" s="83"/>
      <c r="MFW1" s="83"/>
      <c r="MFX1" s="83"/>
      <c r="MFY1" s="83"/>
      <c r="MFZ1" s="83"/>
      <c r="MGA1" s="83"/>
      <c r="MGB1" s="83"/>
      <c r="MGC1" s="83"/>
      <c r="MGD1" s="83"/>
      <c r="MGE1" s="83"/>
      <c r="MGF1" s="83"/>
      <c r="MGG1" s="83"/>
      <c r="MGH1" s="83"/>
      <c r="MGI1" s="83"/>
      <c r="MGJ1" s="83"/>
      <c r="MGK1" s="83"/>
      <c r="MGL1" s="83"/>
      <c r="MGM1" s="83"/>
      <c r="MGN1" s="83"/>
      <c r="MGO1" s="83"/>
      <c r="MGP1" s="83"/>
      <c r="MGQ1" s="83"/>
      <c r="MGR1" s="83"/>
      <c r="MGS1" s="83"/>
      <c r="MGT1" s="83"/>
      <c r="MGU1" s="83"/>
      <c r="MGV1" s="83"/>
      <c r="MGW1" s="83"/>
      <c r="MGX1" s="83"/>
      <c r="MGY1" s="83"/>
      <c r="MGZ1" s="83"/>
      <c r="MHA1" s="83"/>
      <c r="MHB1" s="83"/>
      <c r="MHC1" s="83"/>
      <c r="MHD1" s="83"/>
      <c r="MHE1" s="83"/>
      <c r="MHF1" s="83"/>
      <c r="MHG1" s="83"/>
      <c r="MHH1" s="83"/>
      <c r="MHI1" s="83"/>
      <c r="MHJ1" s="83"/>
      <c r="MHK1" s="83"/>
      <c r="MHL1" s="83"/>
      <c r="MHM1" s="83"/>
      <c r="MHN1" s="83"/>
      <c r="MHO1" s="83"/>
      <c r="MHP1" s="83"/>
      <c r="MHQ1" s="83"/>
      <c r="MHR1" s="83"/>
      <c r="MHS1" s="83"/>
      <c r="MHT1" s="83"/>
      <c r="MHU1" s="83"/>
      <c r="MHV1" s="83"/>
      <c r="MHW1" s="83"/>
      <c r="MHX1" s="83"/>
      <c r="MHY1" s="83"/>
      <c r="MHZ1" s="83"/>
      <c r="MIA1" s="83"/>
      <c r="MIB1" s="83"/>
      <c r="MIC1" s="83"/>
      <c r="MID1" s="83"/>
      <c r="MIE1" s="83"/>
      <c r="MIF1" s="83"/>
      <c r="MIG1" s="83"/>
      <c r="MIH1" s="83"/>
      <c r="MII1" s="83"/>
      <c r="MIJ1" s="83"/>
      <c r="MIK1" s="83"/>
      <c r="MIL1" s="83"/>
      <c r="MIM1" s="83"/>
      <c r="MIN1" s="83"/>
      <c r="MIO1" s="83"/>
      <c r="MIP1" s="83"/>
      <c r="MIQ1" s="83"/>
      <c r="MIR1" s="83"/>
      <c r="MIS1" s="83"/>
      <c r="MIT1" s="83"/>
      <c r="MIU1" s="83"/>
      <c r="MIV1" s="83"/>
      <c r="MIW1" s="83"/>
      <c r="MIX1" s="83"/>
      <c r="MIY1" s="83"/>
      <c r="MIZ1" s="83"/>
      <c r="MJA1" s="83"/>
      <c r="MJB1" s="83"/>
      <c r="MJC1" s="83"/>
      <c r="MJD1" s="83"/>
      <c r="MJE1" s="83"/>
      <c r="MJF1" s="83"/>
      <c r="MJG1" s="83"/>
      <c r="MJH1" s="83"/>
      <c r="MJI1" s="83"/>
      <c r="MJJ1" s="83"/>
      <c r="MJK1" s="83"/>
      <c r="MJL1" s="83"/>
      <c r="MJM1" s="83"/>
      <c r="MJN1" s="83"/>
      <c r="MJO1" s="83"/>
      <c r="MJP1" s="83"/>
      <c r="MJQ1" s="83"/>
      <c r="MJR1" s="83"/>
      <c r="MJS1" s="83"/>
      <c r="MJT1" s="83"/>
      <c r="MJU1" s="83"/>
      <c r="MJV1" s="83"/>
      <c r="MJW1" s="83"/>
      <c r="MJX1" s="83"/>
      <c r="MJY1" s="83"/>
      <c r="MJZ1" s="83"/>
      <c r="MKA1" s="83"/>
      <c r="MKB1" s="83"/>
      <c r="MKC1" s="83"/>
      <c r="MKD1" s="83"/>
      <c r="MKE1" s="83"/>
      <c r="MKF1" s="83"/>
      <c r="MKG1" s="83"/>
      <c r="MKH1" s="83"/>
      <c r="MKI1" s="83"/>
      <c r="MKJ1" s="83"/>
      <c r="MKK1" s="83"/>
      <c r="MKL1" s="83"/>
      <c r="MKM1" s="83"/>
      <c r="MKN1" s="83"/>
      <c r="MKO1" s="83"/>
      <c r="MKP1" s="83"/>
      <c r="MKQ1" s="83"/>
      <c r="MKR1" s="83"/>
      <c r="MKS1" s="83"/>
      <c r="MKT1" s="83"/>
      <c r="MKU1" s="83"/>
      <c r="MKV1" s="83"/>
      <c r="MKW1" s="83"/>
      <c r="MKX1" s="83"/>
      <c r="MKY1" s="83"/>
      <c r="MKZ1" s="83"/>
      <c r="MLA1" s="83"/>
      <c r="MLB1" s="83"/>
      <c r="MLC1" s="83"/>
      <c r="MLD1" s="83"/>
      <c r="MLE1" s="83"/>
      <c r="MLF1" s="83"/>
      <c r="MLG1" s="83"/>
      <c r="MLH1" s="83"/>
      <c r="MLI1" s="83"/>
      <c r="MLJ1" s="83"/>
      <c r="MLK1" s="83"/>
      <c r="MLL1" s="83"/>
      <c r="MLM1" s="83"/>
      <c r="MLN1" s="83"/>
      <c r="MLO1" s="83"/>
      <c r="MLP1" s="83"/>
      <c r="MLQ1" s="83"/>
      <c r="MLR1" s="83"/>
      <c r="MLS1" s="83"/>
      <c r="MLT1" s="83"/>
      <c r="MLU1" s="83"/>
      <c r="MLV1" s="83"/>
      <c r="MLW1" s="83"/>
      <c r="MLX1" s="83"/>
      <c r="MLY1" s="83"/>
      <c r="MLZ1" s="83"/>
      <c r="MMA1" s="83"/>
      <c r="MMB1" s="83"/>
      <c r="MMC1" s="83"/>
      <c r="MMD1" s="83"/>
      <c r="MME1" s="83"/>
      <c r="MMF1" s="83"/>
      <c r="MMG1" s="83"/>
      <c r="MMH1" s="83"/>
      <c r="MMI1" s="83"/>
      <c r="MMJ1" s="83"/>
      <c r="MMK1" s="83"/>
      <c r="MML1" s="83"/>
      <c r="MMM1" s="83"/>
      <c r="MMN1" s="83"/>
      <c r="MMO1" s="83"/>
      <c r="MMP1" s="83"/>
      <c r="MMQ1" s="83"/>
      <c r="MMR1" s="83"/>
      <c r="MMS1" s="83"/>
      <c r="MMT1" s="83"/>
      <c r="MMU1" s="83"/>
      <c r="MMV1" s="83"/>
      <c r="MMW1" s="83"/>
      <c r="MMX1" s="83"/>
      <c r="MMY1" s="83"/>
      <c r="MMZ1" s="83"/>
      <c r="MNA1" s="83"/>
      <c r="MNB1" s="83"/>
      <c r="MNC1" s="83"/>
      <c r="MND1" s="83"/>
      <c r="MNE1" s="83"/>
      <c r="MNF1" s="83"/>
      <c r="MNG1" s="83"/>
      <c r="MNH1" s="83"/>
      <c r="MNI1" s="83"/>
      <c r="MNJ1" s="83"/>
      <c r="MNK1" s="83"/>
      <c r="MNL1" s="83"/>
      <c r="MNM1" s="83"/>
      <c r="MNN1" s="83"/>
      <c r="MNO1" s="83"/>
      <c r="MNP1" s="83"/>
      <c r="MNQ1" s="83"/>
      <c r="MNR1" s="83"/>
      <c r="MNS1" s="83"/>
      <c r="MNT1" s="83"/>
      <c r="MNU1" s="83"/>
      <c r="MNV1" s="83"/>
      <c r="MNW1" s="83"/>
      <c r="MNX1" s="83"/>
      <c r="MNY1" s="83"/>
      <c r="MNZ1" s="83"/>
      <c r="MOA1" s="83"/>
      <c r="MOB1" s="83"/>
      <c r="MOC1" s="83"/>
      <c r="MOD1" s="83"/>
      <c r="MOE1" s="83"/>
      <c r="MOF1" s="83"/>
      <c r="MOG1" s="83"/>
      <c r="MOH1" s="83"/>
      <c r="MOI1" s="83"/>
      <c r="MOJ1" s="83"/>
      <c r="MOK1" s="83"/>
      <c r="MOL1" s="83"/>
      <c r="MOM1" s="83"/>
      <c r="MON1" s="83"/>
      <c r="MOO1" s="83"/>
      <c r="MOP1" s="83"/>
      <c r="MOQ1" s="83"/>
      <c r="MOR1" s="83"/>
      <c r="MOS1" s="83"/>
      <c r="MOT1" s="83"/>
      <c r="MOU1" s="83"/>
      <c r="MOV1" s="83"/>
      <c r="MOW1" s="83"/>
      <c r="MOX1" s="83"/>
      <c r="MOY1" s="83"/>
      <c r="MOZ1" s="83"/>
      <c r="MPA1" s="83"/>
      <c r="MPB1" s="83"/>
      <c r="MPC1" s="83"/>
      <c r="MPD1" s="83"/>
      <c r="MPE1" s="83"/>
      <c r="MPF1" s="83"/>
      <c r="MPG1" s="83"/>
      <c r="MPH1" s="83"/>
      <c r="MPI1" s="83"/>
      <c r="MPJ1" s="83"/>
      <c r="MPK1" s="83"/>
      <c r="MPL1" s="83"/>
      <c r="MPM1" s="83"/>
      <c r="MPN1" s="83"/>
      <c r="MPO1" s="83"/>
      <c r="MPP1" s="83"/>
      <c r="MPQ1" s="83"/>
      <c r="MPR1" s="83"/>
      <c r="MPS1" s="83"/>
      <c r="MPT1" s="83"/>
      <c r="MPU1" s="83"/>
      <c r="MPV1" s="83"/>
      <c r="MPW1" s="83"/>
      <c r="MPX1" s="83"/>
      <c r="MPY1" s="83"/>
      <c r="MPZ1" s="83"/>
      <c r="MQA1" s="83"/>
      <c r="MQB1" s="83"/>
      <c r="MQC1" s="83"/>
      <c r="MQD1" s="83"/>
      <c r="MQE1" s="83"/>
      <c r="MQF1" s="83"/>
      <c r="MQG1" s="83"/>
      <c r="MQH1" s="83"/>
      <c r="MQI1" s="83"/>
      <c r="MQJ1" s="83"/>
      <c r="MQK1" s="83"/>
      <c r="MQL1" s="83"/>
      <c r="MQM1" s="83"/>
      <c r="MQN1" s="83"/>
      <c r="MQO1" s="83"/>
      <c r="MQP1" s="83"/>
      <c r="MQQ1" s="83"/>
      <c r="MQR1" s="83"/>
      <c r="MQS1" s="83"/>
      <c r="MQT1" s="83"/>
      <c r="MQU1" s="83"/>
      <c r="MQV1" s="83"/>
      <c r="MQW1" s="83"/>
      <c r="MQX1" s="83"/>
      <c r="MQY1" s="83"/>
      <c r="MQZ1" s="83"/>
      <c r="MRA1" s="83"/>
      <c r="MRB1" s="83"/>
      <c r="MRC1" s="83"/>
      <c r="MRD1" s="83"/>
      <c r="MRE1" s="83"/>
      <c r="MRF1" s="83"/>
      <c r="MRG1" s="83"/>
      <c r="MRH1" s="83"/>
      <c r="MRI1" s="83"/>
      <c r="MRJ1" s="83"/>
      <c r="MRK1" s="83"/>
      <c r="MRL1" s="83"/>
      <c r="MRM1" s="83"/>
      <c r="MRN1" s="83"/>
      <c r="MRO1" s="83"/>
      <c r="MRP1" s="83"/>
      <c r="MRQ1" s="83"/>
      <c r="MRR1" s="83"/>
      <c r="MRS1" s="83"/>
      <c r="MRT1" s="83"/>
      <c r="MRU1" s="83"/>
      <c r="MRV1" s="83"/>
      <c r="MRW1" s="83"/>
      <c r="MRX1" s="83"/>
      <c r="MRY1" s="83"/>
      <c r="MRZ1" s="83"/>
      <c r="MSA1" s="83"/>
      <c r="MSB1" s="83"/>
      <c r="MSC1" s="83"/>
      <c r="MSD1" s="83"/>
      <c r="MSE1" s="83"/>
      <c r="MSF1" s="83"/>
      <c r="MSG1" s="83"/>
      <c r="MSH1" s="83"/>
      <c r="MSI1" s="83"/>
      <c r="MSJ1" s="83"/>
      <c r="MSK1" s="83"/>
      <c r="MSL1" s="83"/>
      <c r="MSM1" s="83"/>
      <c r="MSN1" s="83"/>
      <c r="MSO1" s="83"/>
      <c r="MSP1" s="83"/>
      <c r="MSQ1" s="83"/>
      <c r="MSR1" s="83"/>
      <c r="MSS1" s="83"/>
      <c r="MST1" s="83"/>
      <c r="MSU1" s="83"/>
      <c r="MSV1" s="83"/>
      <c r="MSW1" s="83"/>
      <c r="MSX1" s="83"/>
      <c r="MSY1" s="83"/>
      <c r="MSZ1" s="83"/>
      <c r="MTA1" s="83"/>
      <c r="MTB1" s="83"/>
      <c r="MTC1" s="83"/>
      <c r="MTD1" s="83"/>
      <c r="MTE1" s="83"/>
      <c r="MTF1" s="83"/>
      <c r="MTG1" s="83"/>
      <c r="MTH1" s="83"/>
      <c r="MTI1" s="83"/>
      <c r="MTJ1" s="83"/>
      <c r="MTK1" s="83"/>
      <c r="MTL1" s="83"/>
      <c r="MTM1" s="83"/>
      <c r="MTN1" s="83"/>
      <c r="MTO1" s="83"/>
      <c r="MTP1" s="83"/>
      <c r="MTQ1" s="83"/>
      <c r="MTR1" s="83"/>
      <c r="MTS1" s="83"/>
      <c r="MTT1" s="83"/>
      <c r="MTU1" s="83"/>
      <c r="MTV1" s="83"/>
      <c r="MTW1" s="83"/>
      <c r="MTX1" s="83"/>
      <c r="MTY1" s="83"/>
      <c r="MTZ1" s="83"/>
      <c r="MUA1" s="83"/>
      <c r="MUB1" s="83"/>
      <c r="MUC1" s="83"/>
      <c r="MUD1" s="83"/>
      <c r="MUE1" s="83"/>
      <c r="MUF1" s="83"/>
      <c r="MUG1" s="83"/>
      <c r="MUH1" s="83"/>
      <c r="MUI1" s="83"/>
      <c r="MUJ1" s="83"/>
      <c r="MUK1" s="83"/>
      <c r="MUL1" s="83"/>
      <c r="MUM1" s="83"/>
      <c r="MUN1" s="83"/>
      <c r="MUO1" s="83"/>
      <c r="MUP1" s="83"/>
      <c r="MUQ1" s="83"/>
      <c r="MUR1" s="83"/>
      <c r="MUS1" s="83"/>
      <c r="MUT1" s="83"/>
      <c r="MUU1" s="83"/>
      <c r="MUV1" s="83"/>
      <c r="MUW1" s="83"/>
      <c r="MUX1" s="83"/>
      <c r="MUY1" s="83"/>
      <c r="MUZ1" s="83"/>
      <c r="MVA1" s="83"/>
      <c r="MVB1" s="83"/>
      <c r="MVC1" s="83"/>
      <c r="MVD1" s="83"/>
      <c r="MVE1" s="83"/>
      <c r="MVF1" s="83"/>
      <c r="MVG1" s="83"/>
      <c r="MVH1" s="83"/>
      <c r="MVI1" s="83"/>
      <c r="MVJ1" s="83"/>
      <c r="MVK1" s="83"/>
      <c r="MVL1" s="83"/>
      <c r="MVM1" s="83"/>
      <c r="MVN1" s="83"/>
      <c r="MVO1" s="83"/>
      <c r="MVP1" s="83"/>
      <c r="MVQ1" s="83"/>
      <c r="MVR1" s="83"/>
      <c r="MVS1" s="83"/>
      <c r="MVT1" s="83"/>
      <c r="MVU1" s="83"/>
      <c r="MVV1" s="83"/>
      <c r="MVW1" s="83"/>
      <c r="MVX1" s="83"/>
      <c r="MVY1" s="83"/>
      <c r="MVZ1" s="83"/>
      <c r="MWA1" s="83"/>
      <c r="MWB1" s="83"/>
      <c r="MWC1" s="83"/>
      <c r="MWD1" s="83"/>
      <c r="MWE1" s="83"/>
      <c r="MWF1" s="83"/>
      <c r="MWG1" s="83"/>
      <c r="MWH1" s="83"/>
      <c r="MWI1" s="83"/>
      <c r="MWJ1" s="83"/>
      <c r="MWK1" s="83"/>
      <c r="MWL1" s="83"/>
      <c r="MWM1" s="83"/>
      <c r="MWN1" s="83"/>
      <c r="MWO1" s="83"/>
      <c r="MWP1" s="83"/>
      <c r="MWQ1" s="83"/>
      <c r="MWR1" s="83"/>
      <c r="MWS1" s="83"/>
      <c r="MWT1" s="83"/>
      <c r="MWU1" s="83"/>
      <c r="MWV1" s="83"/>
      <c r="MWW1" s="83"/>
      <c r="MWX1" s="83"/>
      <c r="MWY1" s="83"/>
      <c r="MWZ1" s="83"/>
      <c r="MXA1" s="83"/>
      <c r="MXB1" s="83"/>
      <c r="MXC1" s="83"/>
      <c r="MXD1" s="83"/>
      <c r="MXE1" s="83"/>
      <c r="MXF1" s="83"/>
      <c r="MXG1" s="83"/>
      <c r="MXH1" s="83"/>
      <c r="MXI1" s="83"/>
      <c r="MXJ1" s="83"/>
      <c r="MXK1" s="83"/>
      <c r="MXL1" s="83"/>
      <c r="MXM1" s="83"/>
      <c r="MXN1" s="83"/>
      <c r="MXO1" s="83"/>
      <c r="MXP1" s="83"/>
      <c r="MXQ1" s="83"/>
      <c r="MXR1" s="83"/>
      <c r="MXS1" s="83"/>
      <c r="MXT1" s="83"/>
      <c r="MXU1" s="83"/>
      <c r="MXV1" s="83"/>
      <c r="MXW1" s="83"/>
      <c r="MXX1" s="83"/>
      <c r="MXY1" s="83"/>
      <c r="MXZ1" s="83"/>
      <c r="MYA1" s="83"/>
      <c r="MYB1" s="83"/>
      <c r="MYC1" s="83"/>
      <c r="MYD1" s="83"/>
      <c r="MYE1" s="83"/>
      <c r="MYF1" s="83"/>
      <c r="MYG1" s="83"/>
      <c r="MYH1" s="83"/>
      <c r="MYI1" s="83"/>
      <c r="MYJ1" s="83"/>
      <c r="MYK1" s="83"/>
      <c r="MYL1" s="83"/>
      <c r="MYM1" s="83"/>
      <c r="MYN1" s="83"/>
      <c r="MYO1" s="83"/>
      <c r="MYP1" s="83"/>
      <c r="MYQ1" s="83"/>
      <c r="MYR1" s="83"/>
      <c r="MYS1" s="83"/>
      <c r="MYT1" s="83"/>
      <c r="MYU1" s="83"/>
      <c r="MYV1" s="83"/>
      <c r="MYW1" s="83"/>
      <c r="MYX1" s="83"/>
      <c r="MYY1" s="83"/>
      <c r="MYZ1" s="83"/>
      <c r="MZA1" s="83"/>
      <c r="MZB1" s="83"/>
      <c r="MZC1" s="83"/>
      <c r="MZD1" s="83"/>
      <c r="MZE1" s="83"/>
      <c r="MZF1" s="83"/>
      <c r="MZG1" s="83"/>
      <c r="MZH1" s="83"/>
      <c r="MZI1" s="83"/>
      <c r="MZJ1" s="83"/>
      <c r="MZK1" s="83"/>
      <c r="MZL1" s="83"/>
      <c r="MZM1" s="83"/>
      <c r="MZN1" s="83"/>
      <c r="MZO1" s="83"/>
      <c r="MZP1" s="83"/>
      <c r="MZQ1" s="83"/>
      <c r="MZR1" s="83"/>
      <c r="MZS1" s="83"/>
      <c r="MZT1" s="83"/>
      <c r="MZU1" s="83"/>
      <c r="MZV1" s="83"/>
      <c r="MZW1" s="83"/>
      <c r="MZX1" s="83"/>
      <c r="MZY1" s="83"/>
      <c r="MZZ1" s="83"/>
      <c r="NAA1" s="83"/>
      <c r="NAB1" s="83"/>
      <c r="NAC1" s="83"/>
      <c r="NAD1" s="83"/>
      <c r="NAE1" s="83"/>
      <c r="NAF1" s="83"/>
      <c r="NAG1" s="83"/>
      <c r="NAH1" s="83"/>
      <c r="NAI1" s="83"/>
      <c r="NAJ1" s="83"/>
      <c r="NAK1" s="83"/>
      <c r="NAL1" s="83"/>
      <c r="NAM1" s="83"/>
      <c r="NAN1" s="83"/>
      <c r="NAO1" s="83"/>
      <c r="NAP1" s="83"/>
      <c r="NAQ1" s="83"/>
      <c r="NAR1" s="83"/>
      <c r="NAS1" s="83"/>
      <c r="NAT1" s="83"/>
      <c r="NAU1" s="83"/>
      <c r="NAV1" s="83"/>
      <c r="NAW1" s="83"/>
      <c r="NAX1" s="83"/>
      <c r="NAY1" s="83"/>
      <c r="NAZ1" s="83"/>
      <c r="NBA1" s="83"/>
      <c r="NBB1" s="83"/>
      <c r="NBC1" s="83"/>
      <c r="NBD1" s="83"/>
      <c r="NBE1" s="83"/>
      <c r="NBF1" s="83"/>
      <c r="NBG1" s="83"/>
      <c r="NBH1" s="83"/>
      <c r="NBI1" s="83"/>
      <c r="NBJ1" s="83"/>
      <c r="NBK1" s="83"/>
      <c r="NBL1" s="83"/>
      <c r="NBM1" s="83"/>
      <c r="NBN1" s="83"/>
      <c r="NBO1" s="83"/>
      <c r="NBP1" s="83"/>
      <c r="NBQ1" s="83"/>
      <c r="NBR1" s="83"/>
      <c r="NBS1" s="83"/>
      <c r="NBT1" s="83"/>
      <c r="NBU1" s="83"/>
      <c r="NBV1" s="83"/>
      <c r="NBW1" s="83"/>
      <c r="NBX1" s="83"/>
      <c r="NBY1" s="83"/>
      <c r="NBZ1" s="83"/>
      <c r="NCA1" s="83"/>
      <c r="NCB1" s="83"/>
      <c r="NCC1" s="83"/>
      <c r="NCD1" s="83"/>
      <c r="NCE1" s="83"/>
      <c r="NCF1" s="83"/>
      <c r="NCG1" s="83"/>
      <c r="NCH1" s="83"/>
      <c r="NCI1" s="83"/>
      <c r="NCJ1" s="83"/>
      <c r="NCK1" s="83"/>
      <c r="NCL1" s="83"/>
      <c r="NCM1" s="83"/>
      <c r="NCN1" s="83"/>
      <c r="NCO1" s="83"/>
      <c r="NCP1" s="83"/>
      <c r="NCQ1" s="83"/>
      <c r="NCR1" s="83"/>
      <c r="NCS1" s="83"/>
      <c r="NCT1" s="83"/>
      <c r="NCU1" s="83"/>
      <c r="NCV1" s="83"/>
      <c r="NCW1" s="83"/>
      <c r="NCX1" s="83"/>
      <c r="NCY1" s="83"/>
      <c r="NCZ1" s="83"/>
      <c r="NDA1" s="83"/>
      <c r="NDB1" s="83"/>
      <c r="NDC1" s="83"/>
      <c r="NDD1" s="83"/>
      <c r="NDE1" s="83"/>
      <c r="NDF1" s="83"/>
      <c r="NDG1" s="83"/>
      <c r="NDH1" s="83"/>
      <c r="NDI1" s="83"/>
      <c r="NDJ1" s="83"/>
      <c r="NDK1" s="83"/>
      <c r="NDL1" s="83"/>
      <c r="NDM1" s="83"/>
      <c r="NDN1" s="83"/>
      <c r="NDO1" s="83"/>
      <c r="NDP1" s="83"/>
      <c r="NDQ1" s="83"/>
      <c r="NDR1" s="83"/>
      <c r="NDS1" s="83"/>
      <c r="NDT1" s="83"/>
      <c r="NDU1" s="83"/>
      <c r="NDV1" s="83"/>
      <c r="NDW1" s="83"/>
      <c r="NDX1" s="83"/>
      <c r="NDY1" s="83"/>
      <c r="NDZ1" s="83"/>
      <c r="NEA1" s="83"/>
      <c r="NEB1" s="83"/>
      <c r="NEC1" s="83"/>
      <c r="NED1" s="83"/>
      <c r="NEE1" s="83"/>
      <c r="NEF1" s="83"/>
      <c r="NEG1" s="83"/>
      <c r="NEH1" s="83"/>
      <c r="NEI1" s="83"/>
      <c r="NEJ1" s="83"/>
      <c r="NEK1" s="83"/>
      <c r="NEL1" s="83"/>
      <c r="NEM1" s="83"/>
      <c r="NEN1" s="83"/>
      <c r="NEO1" s="83"/>
      <c r="NEP1" s="83"/>
      <c r="NEQ1" s="83"/>
      <c r="NER1" s="83"/>
      <c r="NES1" s="83"/>
      <c r="NET1" s="83"/>
      <c r="NEU1" s="83"/>
      <c r="NEV1" s="83"/>
      <c r="NEW1" s="83"/>
      <c r="NEX1" s="83"/>
      <c r="NEY1" s="83"/>
      <c r="NEZ1" s="83"/>
      <c r="NFA1" s="83"/>
      <c r="NFB1" s="83"/>
      <c r="NFC1" s="83"/>
      <c r="NFD1" s="83"/>
      <c r="NFE1" s="83"/>
      <c r="NFF1" s="83"/>
      <c r="NFG1" s="83"/>
      <c r="NFH1" s="83"/>
      <c r="NFI1" s="83"/>
      <c r="NFJ1" s="83"/>
      <c r="NFK1" s="83"/>
      <c r="NFL1" s="83"/>
      <c r="NFM1" s="83"/>
      <c r="NFN1" s="83"/>
      <c r="NFO1" s="83"/>
      <c r="NFP1" s="83"/>
      <c r="NFQ1" s="83"/>
      <c r="NFR1" s="83"/>
      <c r="NFS1" s="83"/>
      <c r="NFT1" s="83"/>
      <c r="NFU1" s="83"/>
      <c r="NFV1" s="83"/>
      <c r="NFW1" s="83"/>
      <c r="NFX1" s="83"/>
      <c r="NFY1" s="83"/>
      <c r="NFZ1" s="83"/>
      <c r="NGA1" s="83"/>
      <c r="NGB1" s="83"/>
      <c r="NGC1" s="83"/>
      <c r="NGD1" s="83"/>
      <c r="NGE1" s="83"/>
      <c r="NGF1" s="83"/>
      <c r="NGG1" s="83"/>
      <c r="NGH1" s="83"/>
      <c r="NGI1" s="83"/>
      <c r="NGJ1" s="83"/>
      <c r="NGK1" s="83"/>
      <c r="NGL1" s="83"/>
      <c r="NGM1" s="83"/>
      <c r="NGN1" s="83"/>
      <c r="NGO1" s="83"/>
      <c r="NGP1" s="83"/>
      <c r="NGQ1" s="83"/>
      <c r="NGR1" s="83"/>
      <c r="NGS1" s="83"/>
      <c r="NGT1" s="83"/>
      <c r="NGU1" s="83"/>
      <c r="NGV1" s="83"/>
      <c r="NGW1" s="83"/>
      <c r="NGX1" s="83"/>
      <c r="NGY1" s="83"/>
      <c r="NGZ1" s="83"/>
      <c r="NHA1" s="83"/>
      <c r="NHB1" s="83"/>
      <c r="NHC1" s="83"/>
      <c r="NHD1" s="83"/>
      <c r="NHE1" s="83"/>
      <c r="NHF1" s="83"/>
      <c r="NHG1" s="83"/>
      <c r="NHH1" s="83"/>
      <c r="NHI1" s="83"/>
      <c r="NHJ1" s="83"/>
      <c r="NHK1" s="83"/>
      <c r="NHL1" s="83"/>
      <c r="NHM1" s="83"/>
      <c r="NHN1" s="83"/>
      <c r="NHO1" s="83"/>
      <c r="NHP1" s="83"/>
      <c r="NHQ1" s="83"/>
      <c r="NHR1" s="83"/>
      <c r="NHS1" s="83"/>
      <c r="NHT1" s="83"/>
      <c r="NHU1" s="83"/>
      <c r="NHV1" s="83"/>
      <c r="NHW1" s="83"/>
      <c r="NHX1" s="83"/>
      <c r="NHY1" s="83"/>
      <c r="NHZ1" s="83"/>
      <c r="NIA1" s="83"/>
      <c r="NIB1" s="83"/>
      <c r="NIC1" s="83"/>
      <c r="NID1" s="83"/>
      <c r="NIE1" s="83"/>
      <c r="NIF1" s="83"/>
      <c r="NIG1" s="83"/>
      <c r="NIH1" s="83"/>
      <c r="NII1" s="83"/>
      <c r="NIJ1" s="83"/>
      <c r="NIK1" s="83"/>
      <c r="NIL1" s="83"/>
      <c r="NIM1" s="83"/>
      <c r="NIN1" s="83"/>
      <c r="NIO1" s="83"/>
      <c r="NIP1" s="83"/>
      <c r="NIQ1" s="83"/>
      <c r="NIR1" s="83"/>
      <c r="NIS1" s="83"/>
      <c r="NIT1" s="83"/>
      <c r="NIU1" s="83"/>
      <c r="NIV1" s="83"/>
      <c r="NIW1" s="83"/>
      <c r="NIX1" s="83"/>
      <c r="NIY1" s="83"/>
      <c r="NIZ1" s="83"/>
      <c r="NJA1" s="83"/>
      <c r="NJB1" s="83"/>
      <c r="NJC1" s="83"/>
      <c r="NJD1" s="83"/>
      <c r="NJE1" s="83"/>
      <c r="NJF1" s="83"/>
      <c r="NJG1" s="83"/>
      <c r="NJH1" s="83"/>
      <c r="NJI1" s="83"/>
      <c r="NJJ1" s="83"/>
      <c r="NJK1" s="83"/>
      <c r="NJL1" s="83"/>
      <c r="NJM1" s="83"/>
      <c r="NJN1" s="83"/>
      <c r="NJO1" s="83"/>
      <c r="NJP1" s="83"/>
      <c r="NJQ1" s="83"/>
      <c r="NJR1" s="83"/>
      <c r="NJS1" s="83"/>
      <c r="NJT1" s="83"/>
      <c r="NJU1" s="83"/>
      <c r="NJV1" s="83"/>
      <c r="NJW1" s="83"/>
      <c r="NJX1" s="83"/>
      <c r="NJY1" s="83"/>
      <c r="NJZ1" s="83"/>
      <c r="NKA1" s="83"/>
      <c r="NKB1" s="83"/>
      <c r="NKC1" s="83"/>
      <c r="NKD1" s="83"/>
      <c r="NKE1" s="83"/>
      <c r="NKF1" s="83"/>
      <c r="NKG1" s="83"/>
      <c r="NKH1" s="83"/>
      <c r="NKI1" s="83"/>
      <c r="NKJ1" s="83"/>
      <c r="NKK1" s="83"/>
      <c r="NKL1" s="83"/>
      <c r="NKM1" s="83"/>
      <c r="NKN1" s="83"/>
      <c r="NKO1" s="83"/>
      <c r="NKP1" s="83"/>
      <c r="NKQ1" s="83"/>
      <c r="NKR1" s="83"/>
      <c r="NKS1" s="83"/>
      <c r="NKT1" s="83"/>
      <c r="NKU1" s="83"/>
      <c r="NKV1" s="83"/>
      <c r="NKW1" s="83"/>
      <c r="NKX1" s="83"/>
      <c r="NKY1" s="83"/>
      <c r="NKZ1" s="83"/>
      <c r="NLA1" s="83"/>
      <c r="NLB1" s="83"/>
      <c r="NLC1" s="83"/>
      <c r="NLD1" s="83"/>
      <c r="NLE1" s="83"/>
      <c r="NLF1" s="83"/>
      <c r="NLG1" s="83"/>
      <c r="NLH1" s="83"/>
      <c r="NLI1" s="83"/>
      <c r="NLJ1" s="83"/>
      <c r="NLK1" s="83"/>
      <c r="NLL1" s="83"/>
      <c r="NLM1" s="83"/>
      <c r="NLN1" s="83"/>
      <c r="NLO1" s="83"/>
      <c r="NLP1" s="83"/>
      <c r="NLQ1" s="83"/>
      <c r="NLR1" s="83"/>
      <c r="NLS1" s="83"/>
      <c r="NLT1" s="83"/>
      <c r="NLU1" s="83"/>
      <c r="NLV1" s="83"/>
      <c r="NLW1" s="83"/>
      <c r="NLX1" s="83"/>
      <c r="NLY1" s="83"/>
      <c r="NLZ1" s="83"/>
      <c r="NMA1" s="83"/>
      <c r="NMB1" s="83"/>
      <c r="NMC1" s="83"/>
      <c r="NMD1" s="83"/>
      <c r="NME1" s="83"/>
      <c r="NMF1" s="83"/>
      <c r="NMG1" s="83"/>
      <c r="NMH1" s="83"/>
      <c r="NMI1" s="83"/>
      <c r="NMJ1" s="83"/>
      <c r="NMK1" s="83"/>
      <c r="NML1" s="83"/>
      <c r="NMM1" s="83"/>
      <c r="NMN1" s="83"/>
      <c r="NMO1" s="83"/>
      <c r="NMP1" s="83"/>
      <c r="NMQ1" s="83"/>
      <c r="NMR1" s="83"/>
      <c r="NMS1" s="83"/>
      <c r="NMT1" s="83"/>
      <c r="NMU1" s="83"/>
      <c r="NMV1" s="83"/>
      <c r="NMW1" s="83"/>
      <c r="NMX1" s="83"/>
      <c r="NMY1" s="83"/>
      <c r="NMZ1" s="83"/>
      <c r="NNA1" s="83"/>
      <c r="NNB1" s="83"/>
      <c r="NNC1" s="83"/>
      <c r="NND1" s="83"/>
      <c r="NNE1" s="83"/>
      <c r="NNF1" s="83"/>
      <c r="NNG1" s="83"/>
      <c r="NNH1" s="83"/>
      <c r="NNI1" s="83"/>
      <c r="NNJ1" s="83"/>
      <c r="NNK1" s="83"/>
      <c r="NNL1" s="83"/>
      <c r="NNM1" s="83"/>
      <c r="NNN1" s="83"/>
      <c r="NNO1" s="83"/>
      <c r="NNP1" s="83"/>
      <c r="NNQ1" s="83"/>
      <c r="NNR1" s="83"/>
      <c r="NNS1" s="83"/>
      <c r="NNT1" s="83"/>
      <c r="NNU1" s="83"/>
      <c r="NNV1" s="83"/>
      <c r="NNW1" s="83"/>
      <c r="NNX1" s="83"/>
      <c r="NNY1" s="83"/>
      <c r="NNZ1" s="83"/>
      <c r="NOA1" s="83"/>
      <c r="NOB1" s="83"/>
      <c r="NOC1" s="83"/>
      <c r="NOD1" s="83"/>
      <c r="NOE1" s="83"/>
      <c r="NOF1" s="83"/>
      <c r="NOG1" s="83"/>
      <c r="NOH1" s="83"/>
      <c r="NOI1" s="83"/>
      <c r="NOJ1" s="83"/>
      <c r="NOK1" s="83"/>
      <c r="NOL1" s="83"/>
      <c r="NOM1" s="83"/>
      <c r="NON1" s="83"/>
      <c r="NOO1" s="83"/>
      <c r="NOP1" s="83"/>
      <c r="NOQ1" s="83"/>
      <c r="NOR1" s="83"/>
      <c r="NOS1" s="83"/>
      <c r="NOT1" s="83"/>
      <c r="NOU1" s="83"/>
      <c r="NOV1" s="83"/>
      <c r="NOW1" s="83"/>
      <c r="NOX1" s="83"/>
      <c r="NOY1" s="83"/>
      <c r="NOZ1" s="83"/>
      <c r="NPA1" s="83"/>
      <c r="NPB1" s="83"/>
      <c r="NPC1" s="83"/>
      <c r="NPD1" s="83"/>
      <c r="NPE1" s="83"/>
      <c r="NPF1" s="83"/>
      <c r="NPG1" s="83"/>
      <c r="NPH1" s="83"/>
      <c r="NPI1" s="83"/>
      <c r="NPJ1" s="83"/>
      <c r="NPK1" s="83"/>
      <c r="NPL1" s="83"/>
      <c r="NPM1" s="83"/>
      <c r="NPN1" s="83"/>
      <c r="NPO1" s="83"/>
      <c r="NPP1" s="83"/>
      <c r="NPQ1" s="83"/>
      <c r="NPR1" s="83"/>
      <c r="NPS1" s="83"/>
      <c r="NPT1" s="83"/>
      <c r="NPU1" s="83"/>
      <c r="NPV1" s="83"/>
      <c r="NPW1" s="83"/>
      <c r="NPX1" s="83"/>
      <c r="NPY1" s="83"/>
      <c r="NPZ1" s="83"/>
      <c r="NQA1" s="83"/>
      <c r="NQB1" s="83"/>
      <c r="NQC1" s="83"/>
      <c r="NQD1" s="83"/>
      <c r="NQE1" s="83"/>
      <c r="NQF1" s="83"/>
      <c r="NQG1" s="83"/>
      <c r="NQH1" s="83"/>
      <c r="NQI1" s="83"/>
      <c r="NQJ1" s="83"/>
      <c r="NQK1" s="83"/>
      <c r="NQL1" s="83"/>
      <c r="NQM1" s="83"/>
      <c r="NQN1" s="83"/>
      <c r="NQO1" s="83"/>
      <c r="NQP1" s="83"/>
      <c r="NQQ1" s="83"/>
      <c r="NQR1" s="83"/>
      <c r="NQS1" s="83"/>
      <c r="NQT1" s="83"/>
      <c r="NQU1" s="83"/>
      <c r="NQV1" s="83"/>
      <c r="NQW1" s="83"/>
      <c r="NQX1" s="83"/>
      <c r="NQY1" s="83"/>
      <c r="NQZ1" s="83"/>
      <c r="NRA1" s="83"/>
      <c r="NRB1" s="83"/>
      <c r="NRC1" s="83"/>
      <c r="NRD1" s="83"/>
      <c r="NRE1" s="83"/>
      <c r="NRF1" s="83"/>
      <c r="NRG1" s="83"/>
      <c r="NRH1" s="83"/>
      <c r="NRI1" s="83"/>
      <c r="NRJ1" s="83"/>
      <c r="NRK1" s="83"/>
      <c r="NRL1" s="83"/>
      <c r="NRM1" s="83"/>
      <c r="NRN1" s="83"/>
      <c r="NRO1" s="83"/>
      <c r="NRP1" s="83"/>
      <c r="NRQ1" s="83"/>
      <c r="NRR1" s="83"/>
      <c r="NRS1" s="83"/>
      <c r="NRT1" s="83"/>
      <c r="NRU1" s="83"/>
      <c r="NRV1" s="83"/>
      <c r="NRW1" s="83"/>
      <c r="NRX1" s="83"/>
      <c r="NRY1" s="83"/>
      <c r="NRZ1" s="83"/>
      <c r="NSA1" s="83"/>
      <c r="NSB1" s="83"/>
      <c r="NSC1" s="83"/>
      <c r="NSD1" s="83"/>
      <c r="NSE1" s="83"/>
      <c r="NSF1" s="83"/>
      <c r="NSG1" s="83"/>
      <c r="NSH1" s="83"/>
      <c r="NSI1" s="83"/>
      <c r="NSJ1" s="83"/>
      <c r="NSK1" s="83"/>
      <c r="NSL1" s="83"/>
      <c r="NSM1" s="83"/>
      <c r="NSN1" s="83"/>
      <c r="NSO1" s="83"/>
      <c r="NSP1" s="83"/>
      <c r="NSQ1" s="83"/>
      <c r="NSR1" s="83"/>
      <c r="NSS1" s="83"/>
      <c r="NST1" s="83"/>
      <c r="NSU1" s="83"/>
      <c r="NSV1" s="83"/>
      <c r="NSW1" s="83"/>
      <c r="NSX1" s="83"/>
      <c r="NSY1" s="83"/>
      <c r="NSZ1" s="83"/>
      <c r="NTA1" s="83"/>
      <c r="NTB1" s="83"/>
      <c r="NTC1" s="83"/>
      <c r="NTD1" s="83"/>
      <c r="NTE1" s="83"/>
      <c r="NTF1" s="83"/>
      <c r="NTG1" s="83"/>
      <c r="NTH1" s="83"/>
      <c r="NTI1" s="83"/>
      <c r="NTJ1" s="83"/>
      <c r="NTK1" s="83"/>
      <c r="NTL1" s="83"/>
      <c r="NTM1" s="83"/>
      <c r="NTN1" s="83"/>
      <c r="NTO1" s="83"/>
      <c r="NTP1" s="83"/>
      <c r="NTQ1" s="83"/>
      <c r="NTR1" s="83"/>
      <c r="NTS1" s="83"/>
      <c r="NTT1" s="83"/>
      <c r="NTU1" s="83"/>
      <c r="NTV1" s="83"/>
      <c r="NTW1" s="83"/>
      <c r="NTX1" s="83"/>
      <c r="NTY1" s="83"/>
      <c r="NTZ1" s="83"/>
      <c r="NUA1" s="83"/>
      <c r="NUB1" s="83"/>
      <c r="NUC1" s="83"/>
      <c r="NUD1" s="83"/>
      <c r="NUE1" s="83"/>
      <c r="NUF1" s="83"/>
      <c r="NUG1" s="83"/>
      <c r="NUH1" s="83"/>
      <c r="NUI1" s="83"/>
      <c r="NUJ1" s="83"/>
      <c r="NUK1" s="83"/>
      <c r="NUL1" s="83"/>
      <c r="NUM1" s="83"/>
      <c r="NUN1" s="83"/>
      <c r="NUO1" s="83"/>
      <c r="NUP1" s="83"/>
      <c r="NUQ1" s="83"/>
      <c r="NUR1" s="83"/>
      <c r="NUS1" s="83"/>
      <c r="NUT1" s="83"/>
      <c r="NUU1" s="83"/>
      <c r="NUV1" s="83"/>
      <c r="NUW1" s="83"/>
      <c r="NUX1" s="83"/>
      <c r="NUY1" s="83"/>
      <c r="NUZ1" s="83"/>
      <c r="NVA1" s="83"/>
      <c r="NVB1" s="83"/>
      <c r="NVC1" s="83"/>
      <c r="NVD1" s="83"/>
      <c r="NVE1" s="83"/>
      <c r="NVF1" s="83"/>
      <c r="NVG1" s="83"/>
      <c r="NVH1" s="83"/>
      <c r="NVI1" s="83"/>
      <c r="NVJ1" s="83"/>
      <c r="NVK1" s="83"/>
      <c r="NVL1" s="83"/>
      <c r="NVM1" s="83"/>
      <c r="NVN1" s="83"/>
      <c r="NVO1" s="83"/>
      <c r="NVP1" s="83"/>
      <c r="NVQ1" s="83"/>
      <c r="NVR1" s="83"/>
      <c r="NVS1" s="83"/>
      <c r="NVT1" s="83"/>
      <c r="NVU1" s="83"/>
      <c r="NVV1" s="83"/>
      <c r="NVW1" s="83"/>
      <c r="NVX1" s="83"/>
      <c r="NVY1" s="83"/>
      <c r="NVZ1" s="83"/>
      <c r="NWA1" s="83"/>
      <c r="NWB1" s="83"/>
      <c r="NWC1" s="83"/>
      <c r="NWD1" s="83"/>
      <c r="NWE1" s="83"/>
      <c r="NWF1" s="83"/>
      <c r="NWG1" s="83"/>
      <c r="NWH1" s="83"/>
      <c r="NWI1" s="83"/>
      <c r="NWJ1" s="83"/>
      <c r="NWK1" s="83"/>
      <c r="NWL1" s="83"/>
      <c r="NWM1" s="83"/>
      <c r="NWN1" s="83"/>
      <c r="NWO1" s="83"/>
      <c r="NWP1" s="83"/>
      <c r="NWQ1" s="83"/>
      <c r="NWR1" s="83"/>
      <c r="NWS1" s="83"/>
      <c r="NWT1" s="83"/>
      <c r="NWU1" s="83"/>
      <c r="NWV1" s="83"/>
      <c r="NWW1" s="83"/>
      <c r="NWX1" s="83"/>
      <c r="NWY1" s="83"/>
      <c r="NWZ1" s="83"/>
      <c r="NXA1" s="83"/>
      <c r="NXB1" s="83"/>
      <c r="NXC1" s="83"/>
      <c r="NXD1" s="83"/>
      <c r="NXE1" s="83"/>
      <c r="NXF1" s="83"/>
      <c r="NXG1" s="83"/>
      <c r="NXH1" s="83"/>
      <c r="NXI1" s="83"/>
      <c r="NXJ1" s="83"/>
      <c r="NXK1" s="83"/>
      <c r="NXL1" s="83"/>
      <c r="NXM1" s="83"/>
      <c r="NXN1" s="83"/>
      <c r="NXO1" s="83"/>
      <c r="NXP1" s="83"/>
      <c r="NXQ1" s="83"/>
      <c r="NXR1" s="83"/>
      <c r="NXS1" s="83"/>
      <c r="NXT1" s="83"/>
      <c r="NXU1" s="83"/>
      <c r="NXV1" s="83"/>
      <c r="NXW1" s="83"/>
      <c r="NXX1" s="83"/>
      <c r="NXY1" s="83"/>
      <c r="NXZ1" s="83"/>
      <c r="NYA1" s="83"/>
      <c r="NYB1" s="83"/>
      <c r="NYC1" s="83"/>
      <c r="NYD1" s="83"/>
      <c r="NYE1" s="83"/>
      <c r="NYF1" s="83"/>
      <c r="NYG1" s="83"/>
      <c r="NYH1" s="83"/>
      <c r="NYI1" s="83"/>
      <c r="NYJ1" s="83"/>
      <c r="NYK1" s="83"/>
      <c r="NYL1" s="83"/>
      <c r="NYM1" s="83"/>
      <c r="NYN1" s="83"/>
      <c r="NYO1" s="83"/>
      <c r="NYP1" s="83"/>
      <c r="NYQ1" s="83"/>
      <c r="NYR1" s="83"/>
      <c r="NYS1" s="83"/>
      <c r="NYT1" s="83"/>
      <c r="NYU1" s="83"/>
      <c r="NYV1" s="83"/>
      <c r="NYW1" s="83"/>
      <c r="NYX1" s="83"/>
      <c r="NYY1" s="83"/>
      <c r="NYZ1" s="83"/>
      <c r="NZA1" s="83"/>
      <c r="NZB1" s="83"/>
      <c r="NZC1" s="83"/>
      <c r="NZD1" s="83"/>
      <c r="NZE1" s="83"/>
      <c r="NZF1" s="83"/>
      <c r="NZG1" s="83"/>
      <c r="NZH1" s="83"/>
      <c r="NZI1" s="83"/>
      <c r="NZJ1" s="83"/>
      <c r="NZK1" s="83"/>
      <c r="NZL1" s="83"/>
      <c r="NZM1" s="83"/>
      <c r="NZN1" s="83"/>
      <c r="NZO1" s="83"/>
      <c r="NZP1" s="83"/>
      <c r="NZQ1" s="83"/>
      <c r="NZR1" s="83"/>
      <c r="NZS1" s="83"/>
      <c r="NZT1" s="83"/>
      <c r="NZU1" s="83"/>
      <c r="NZV1" s="83"/>
      <c r="NZW1" s="83"/>
      <c r="NZX1" s="83"/>
      <c r="NZY1" s="83"/>
      <c r="NZZ1" s="83"/>
      <c r="OAA1" s="83"/>
      <c r="OAB1" s="83"/>
      <c r="OAC1" s="83"/>
      <c r="OAD1" s="83"/>
      <c r="OAE1" s="83"/>
      <c r="OAF1" s="83"/>
      <c r="OAG1" s="83"/>
      <c r="OAH1" s="83"/>
      <c r="OAI1" s="83"/>
      <c r="OAJ1" s="83"/>
      <c r="OAK1" s="83"/>
      <c r="OAL1" s="83"/>
      <c r="OAM1" s="83"/>
      <c r="OAN1" s="83"/>
      <c r="OAO1" s="83"/>
      <c r="OAP1" s="83"/>
      <c r="OAQ1" s="83"/>
      <c r="OAR1" s="83"/>
      <c r="OAS1" s="83"/>
      <c r="OAT1" s="83"/>
      <c r="OAU1" s="83"/>
      <c r="OAV1" s="83"/>
      <c r="OAW1" s="83"/>
      <c r="OAX1" s="83"/>
      <c r="OAY1" s="83"/>
      <c r="OAZ1" s="83"/>
      <c r="OBA1" s="83"/>
      <c r="OBB1" s="83"/>
      <c r="OBC1" s="83"/>
      <c r="OBD1" s="83"/>
      <c r="OBE1" s="83"/>
      <c r="OBF1" s="83"/>
      <c r="OBG1" s="83"/>
      <c r="OBH1" s="83"/>
      <c r="OBI1" s="83"/>
      <c r="OBJ1" s="83"/>
      <c r="OBK1" s="83"/>
      <c r="OBL1" s="83"/>
      <c r="OBM1" s="83"/>
      <c r="OBN1" s="83"/>
      <c r="OBO1" s="83"/>
      <c r="OBP1" s="83"/>
      <c r="OBQ1" s="83"/>
      <c r="OBR1" s="83"/>
      <c r="OBS1" s="83"/>
      <c r="OBT1" s="83"/>
      <c r="OBU1" s="83"/>
      <c r="OBV1" s="83"/>
      <c r="OBW1" s="83"/>
      <c r="OBX1" s="83"/>
      <c r="OBY1" s="83"/>
      <c r="OBZ1" s="83"/>
      <c r="OCA1" s="83"/>
      <c r="OCB1" s="83"/>
      <c r="OCC1" s="83"/>
      <c r="OCD1" s="83"/>
      <c r="OCE1" s="83"/>
      <c r="OCF1" s="83"/>
      <c r="OCG1" s="83"/>
      <c r="OCH1" s="83"/>
      <c r="OCI1" s="83"/>
      <c r="OCJ1" s="83"/>
      <c r="OCK1" s="83"/>
      <c r="OCL1" s="83"/>
      <c r="OCM1" s="83"/>
      <c r="OCN1" s="83"/>
      <c r="OCO1" s="83"/>
      <c r="OCP1" s="83"/>
      <c r="OCQ1" s="83"/>
      <c r="OCR1" s="83"/>
      <c r="OCS1" s="83"/>
      <c r="OCT1" s="83"/>
      <c r="OCU1" s="83"/>
      <c r="OCV1" s="83"/>
      <c r="OCW1" s="83"/>
      <c r="OCX1" s="83"/>
      <c r="OCY1" s="83"/>
      <c r="OCZ1" s="83"/>
      <c r="ODA1" s="83"/>
      <c r="ODB1" s="83"/>
      <c r="ODC1" s="83"/>
      <c r="ODD1" s="83"/>
      <c r="ODE1" s="83"/>
      <c r="ODF1" s="83"/>
      <c r="ODG1" s="83"/>
      <c r="ODH1" s="83"/>
      <c r="ODI1" s="83"/>
      <c r="ODJ1" s="83"/>
      <c r="ODK1" s="83"/>
      <c r="ODL1" s="83"/>
      <c r="ODM1" s="83"/>
      <c r="ODN1" s="83"/>
      <c r="ODO1" s="83"/>
      <c r="ODP1" s="83"/>
      <c r="ODQ1" s="83"/>
      <c r="ODR1" s="83"/>
      <c r="ODS1" s="83"/>
      <c r="ODT1" s="83"/>
      <c r="ODU1" s="83"/>
      <c r="ODV1" s="83"/>
      <c r="ODW1" s="83"/>
      <c r="ODX1" s="83"/>
      <c r="ODY1" s="83"/>
      <c r="ODZ1" s="83"/>
      <c r="OEA1" s="83"/>
      <c r="OEB1" s="83"/>
      <c r="OEC1" s="83"/>
      <c r="OED1" s="83"/>
      <c r="OEE1" s="83"/>
      <c r="OEF1" s="83"/>
      <c r="OEG1" s="83"/>
      <c r="OEH1" s="83"/>
      <c r="OEI1" s="83"/>
      <c r="OEJ1" s="83"/>
      <c r="OEK1" s="83"/>
      <c r="OEL1" s="83"/>
      <c r="OEM1" s="83"/>
      <c r="OEN1" s="83"/>
      <c r="OEO1" s="83"/>
      <c r="OEP1" s="83"/>
      <c r="OEQ1" s="83"/>
      <c r="OER1" s="83"/>
      <c r="OES1" s="83"/>
      <c r="OET1" s="83"/>
      <c r="OEU1" s="83"/>
      <c r="OEV1" s="83"/>
      <c r="OEW1" s="83"/>
      <c r="OEX1" s="83"/>
      <c r="OEY1" s="83"/>
      <c r="OEZ1" s="83"/>
      <c r="OFA1" s="83"/>
      <c r="OFB1" s="83"/>
      <c r="OFC1" s="83"/>
      <c r="OFD1" s="83"/>
      <c r="OFE1" s="83"/>
      <c r="OFF1" s="83"/>
      <c r="OFG1" s="83"/>
      <c r="OFH1" s="83"/>
      <c r="OFI1" s="83"/>
      <c r="OFJ1" s="83"/>
      <c r="OFK1" s="83"/>
      <c r="OFL1" s="83"/>
      <c r="OFM1" s="83"/>
      <c r="OFN1" s="83"/>
      <c r="OFO1" s="83"/>
      <c r="OFP1" s="83"/>
      <c r="OFQ1" s="83"/>
      <c r="OFR1" s="83"/>
      <c r="OFS1" s="83"/>
      <c r="OFT1" s="83"/>
      <c r="OFU1" s="83"/>
      <c r="OFV1" s="83"/>
      <c r="OFW1" s="83"/>
      <c r="OFX1" s="83"/>
      <c r="OFY1" s="83"/>
      <c r="OFZ1" s="83"/>
      <c r="OGA1" s="83"/>
      <c r="OGB1" s="83"/>
      <c r="OGC1" s="83"/>
      <c r="OGD1" s="83"/>
      <c r="OGE1" s="83"/>
      <c r="OGF1" s="83"/>
      <c r="OGG1" s="83"/>
      <c r="OGH1" s="83"/>
      <c r="OGI1" s="83"/>
      <c r="OGJ1" s="83"/>
      <c r="OGK1" s="83"/>
      <c r="OGL1" s="83"/>
      <c r="OGM1" s="83"/>
      <c r="OGN1" s="83"/>
      <c r="OGO1" s="83"/>
      <c r="OGP1" s="83"/>
      <c r="OGQ1" s="83"/>
      <c r="OGR1" s="83"/>
      <c r="OGS1" s="83"/>
      <c r="OGT1" s="83"/>
      <c r="OGU1" s="83"/>
      <c r="OGV1" s="83"/>
      <c r="OGW1" s="83"/>
      <c r="OGX1" s="83"/>
      <c r="OGY1" s="83"/>
      <c r="OGZ1" s="83"/>
      <c r="OHA1" s="83"/>
      <c r="OHB1" s="83"/>
      <c r="OHC1" s="83"/>
      <c r="OHD1" s="83"/>
      <c r="OHE1" s="83"/>
      <c r="OHF1" s="83"/>
      <c r="OHG1" s="83"/>
      <c r="OHH1" s="83"/>
      <c r="OHI1" s="83"/>
      <c r="OHJ1" s="83"/>
      <c r="OHK1" s="83"/>
      <c r="OHL1" s="83"/>
      <c r="OHM1" s="83"/>
      <c r="OHN1" s="83"/>
      <c r="OHO1" s="83"/>
      <c r="OHP1" s="83"/>
      <c r="OHQ1" s="83"/>
      <c r="OHR1" s="83"/>
      <c r="OHS1" s="83"/>
      <c r="OHT1" s="83"/>
      <c r="OHU1" s="83"/>
      <c r="OHV1" s="83"/>
      <c r="OHW1" s="83"/>
      <c r="OHX1" s="83"/>
      <c r="OHY1" s="83"/>
      <c r="OHZ1" s="83"/>
      <c r="OIA1" s="83"/>
      <c r="OIB1" s="83"/>
      <c r="OIC1" s="83"/>
      <c r="OID1" s="83"/>
      <c r="OIE1" s="83"/>
      <c r="OIF1" s="83"/>
      <c r="OIG1" s="83"/>
      <c r="OIH1" s="83"/>
      <c r="OII1" s="83"/>
      <c r="OIJ1" s="83"/>
      <c r="OIK1" s="83"/>
      <c r="OIL1" s="83"/>
      <c r="OIM1" s="83"/>
      <c r="OIN1" s="83"/>
      <c r="OIO1" s="83"/>
      <c r="OIP1" s="83"/>
      <c r="OIQ1" s="83"/>
      <c r="OIR1" s="83"/>
      <c r="OIS1" s="83"/>
      <c r="OIT1" s="83"/>
      <c r="OIU1" s="83"/>
      <c r="OIV1" s="83"/>
      <c r="OIW1" s="83"/>
      <c r="OIX1" s="83"/>
      <c r="OIY1" s="83"/>
      <c r="OIZ1" s="83"/>
      <c r="OJA1" s="83"/>
      <c r="OJB1" s="83"/>
      <c r="OJC1" s="83"/>
      <c r="OJD1" s="83"/>
      <c r="OJE1" s="83"/>
      <c r="OJF1" s="83"/>
      <c r="OJG1" s="83"/>
      <c r="OJH1" s="83"/>
      <c r="OJI1" s="83"/>
      <c r="OJJ1" s="83"/>
      <c r="OJK1" s="83"/>
      <c r="OJL1" s="83"/>
      <c r="OJM1" s="83"/>
      <c r="OJN1" s="83"/>
      <c r="OJO1" s="83"/>
      <c r="OJP1" s="83"/>
      <c r="OJQ1" s="83"/>
      <c r="OJR1" s="83"/>
      <c r="OJS1" s="83"/>
      <c r="OJT1" s="83"/>
      <c r="OJU1" s="83"/>
      <c r="OJV1" s="83"/>
      <c r="OJW1" s="83"/>
      <c r="OJX1" s="83"/>
      <c r="OJY1" s="83"/>
      <c r="OJZ1" s="83"/>
      <c r="OKA1" s="83"/>
      <c r="OKB1" s="83"/>
      <c r="OKC1" s="83"/>
      <c r="OKD1" s="83"/>
      <c r="OKE1" s="83"/>
      <c r="OKF1" s="83"/>
      <c r="OKG1" s="83"/>
      <c r="OKH1" s="83"/>
      <c r="OKI1" s="83"/>
      <c r="OKJ1" s="83"/>
      <c r="OKK1" s="83"/>
      <c r="OKL1" s="83"/>
      <c r="OKM1" s="83"/>
      <c r="OKN1" s="83"/>
      <c r="OKO1" s="83"/>
      <c r="OKP1" s="83"/>
      <c r="OKQ1" s="83"/>
      <c r="OKR1" s="83"/>
      <c r="OKS1" s="83"/>
      <c r="OKT1" s="83"/>
      <c r="OKU1" s="83"/>
      <c r="OKV1" s="83"/>
      <c r="OKW1" s="83"/>
      <c r="OKX1" s="83"/>
      <c r="OKY1" s="83"/>
      <c r="OKZ1" s="83"/>
      <c r="OLA1" s="83"/>
      <c r="OLB1" s="83"/>
      <c r="OLC1" s="83"/>
      <c r="OLD1" s="83"/>
      <c r="OLE1" s="83"/>
      <c r="OLF1" s="83"/>
      <c r="OLG1" s="83"/>
      <c r="OLH1" s="83"/>
      <c r="OLI1" s="83"/>
      <c r="OLJ1" s="83"/>
      <c r="OLK1" s="83"/>
      <c r="OLL1" s="83"/>
      <c r="OLM1" s="83"/>
      <c r="OLN1" s="83"/>
      <c r="OLO1" s="83"/>
      <c r="OLP1" s="83"/>
      <c r="OLQ1" s="83"/>
      <c r="OLR1" s="83"/>
      <c r="OLS1" s="83"/>
      <c r="OLT1" s="83"/>
      <c r="OLU1" s="83"/>
      <c r="OLV1" s="83"/>
      <c r="OLW1" s="83"/>
      <c r="OLX1" s="83"/>
      <c r="OLY1" s="83"/>
      <c r="OLZ1" s="83"/>
      <c r="OMA1" s="83"/>
      <c r="OMB1" s="83"/>
      <c r="OMC1" s="83"/>
      <c r="OMD1" s="83"/>
      <c r="OME1" s="83"/>
      <c r="OMF1" s="83"/>
      <c r="OMG1" s="83"/>
      <c r="OMH1" s="83"/>
      <c r="OMI1" s="83"/>
      <c r="OMJ1" s="83"/>
      <c r="OMK1" s="83"/>
      <c r="OML1" s="83"/>
      <c r="OMM1" s="83"/>
      <c r="OMN1" s="83"/>
      <c r="OMO1" s="83"/>
      <c r="OMP1" s="83"/>
      <c r="OMQ1" s="83"/>
      <c r="OMR1" s="83"/>
      <c r="OMS1" s="83"/>
      <c r="OMT1" s="83"/>
      <c r="OMU1" s="83"/>
      <c r="OMV1" s="83"/>
      <c r="OMW1" s="83"/>
      <c r="OMX1" s="83"/>
      <c r="OMY1" s="83"/>
      <c r="OMZ1" s="83"/>
      <c r="ONA1" s="83"/>
      <c r="ONB1" s="83"/>
      <c r="ONC1" s="83"/>
      <c r="OND1" s="83"/>
      <c r="ONE1" s="83"/>
      <c r="ONF1" s="83"/>
      <c r="ONG1" s="83"/>
      <c r="ONH1" s="83"/>
      <c r="ONI1" s="83"/>
      <c r="ONJ1" s="83"/>
      <c r="ONK1" s="83"/>
      <c r="ONL1" s="83"/>
      <c r="ONM1" s="83"/>
      <c r="ONN1" s="83"/>
      <c r="ONO1" s="83"/>
      <c r="ONP1" s="83"/>
      <c r="ONQ1" s="83"/>
      <c r="ONR1" s="83"/>
      <c r="ONS1" s="83"/>
      <c r="ONT1" s="83"/>
      <c r="ONU1" s="83"/>
      <c r="ONV1" s="83"/>
      <c r="ONW1" s="83"/>
      <c r="ONX1" s="83"/>
      <c r="ONY1" s="83"/>
      <c r="ONZ1" s="83"/>
      <c r="OOA1" s="83"/>
      <c r="OOB1" s="83"/>
      <c r="OOC1" s="83"/>
      <c r="OOD1" s="83"/>
      <c r="OOE1" s="83"/>
      <c r="OOF1" s="83"/>
      <c r="OOG1" s="83"/>
      <c r="OOH1" s="83"/>
      <c r="OOI1" s="83"/>
      <c r="OOJ1" s="83"/>
      <c r="OOK1" s="83"/>
      <c r="OOL1" s="83"/>
      <c r="OOM1" s="83"/>
      <c r="OON1" s="83"/>
      <c r="OOO1" s="83"/>
      <c r="OOP1" s="83"/>
      <c r="OOQ1" s="83"/>
      <c r="OOR1" s="83"/>
      <c r="OOS1" s="83"/>
      <c r="OOT1" s="83"/>
      <c r="OOU1" s="83"/>
      <c r="OOV1" s="83"/>
      <c r="OOW1" s="83"/>
      <c r="OOX1" s="83"/>
      <c r="OOY1" s="83"/>
      <c r="OOZ1" s="83"/>
      <c r="OPA1" s="83"/>
      <c r="OPB1" s="83"/>
      <c r="OPC1" s="83"/>
      <c r="OPD1" s="83"/>
      <c r="OPE1" s="83"/>
      <c r="OPF1" s="83"/>
      <c r="OPG1" s="83"/>
      <c r="OPH1" s="83"/>
      <c r="OPI1" s="83"/>
      <c r="OPJ1" s="83"/>
      <c r="OPK1" s="83"/>
      <c r="OPL1" s="83"/>
      <c r="OPM1" s="83"/>
      <c r="OPN1" s="83"/>
      <c r="OPO1" s="83"/>
      <c r="OPP1" s="83"/>
      <c r="OPQ1" s="83"/>
      <c r="OPR1" s="83"/>
      <c r="OPS1" s="83"/>
      <c r="OPT1" s="83"/>
      <c r="OPU1" s="83"/>
      <c r="OPV1" s="83"/>
      <c r="OPW1" s="83"/>
      <c r="OPX1" s="83"/>
      <c r="OPY1" s="83"/>
      <c r="OPZ1" s="83"/>
      <c r="OQA1" s="83"/>
      <c r="OQB1" s="83"/>
      <c r="OQC1" s="83"/>
      <c r="OQD1" s="83"/>
      <c r="OQE1" s="83"/>
      <c r="OQF1" s="83"/>
      <c r="OQG1" s="83"/>
      <c r="OQH1" s="83"/>
      <c r="OQI1" s="83"/>
      <c r="OQJ1" s="83"/>
      <c r="OQK1" s="83"/>
      <c r="OQL1" s="83"/>
      <c r="OQM1" s="83"/>
      <c r="OQN1" s="83"/>
      <c r="OQO1" s="83"/>
      <c r="OQP1" s="83"/>
      <c r="OQQ1" s="83"/>
      <c r="OQR1" s="83"/>
      <c r="OQS1" s="83"/>
      <c r="OQT1" s="83"/>
      <c r="OQU1" s="83"/>
      <c r="OQV1" s="83"/>
      <c r="OQW1" s="83"/>
      <c r="OQX1" s="83"/>
      <c r="OQY1" s="83"/>
      <c r="OQZ1" s="83"/>
      <c r="ORA1" s="83"/>
      <c r="ORB1" s="83"/>
      <c r="ORC1" s="83"/>
      <c r="ORD1" s="83"/>
      <c r="ORE1" s="83"/>
      <c r="ORF1" s="83"/>
      <c r="ORG1" s="83"/>
      <c r="ORH1" s="83"/>
      <c r="ORI1" s="83"/>
      <c r="ORJ1" s="83"/>
      <c r="ORK1" s="83"/>
      <c r="ORL1" s="83"/>
      <c r="ORM1" s="83"/>
      <c r="ORN1" s="83"/>
      <c r="ORO1" s="83"/>
      <c r="ORP1" s="83"/>
      <c r="ORQ1" s="83"/>
      <c r="ORR1" s="83"/>
      <c r="ORS1" s="83"/>
      <c r="ORT1" s="83"/>
      <c r="ORU1" s="83"/>
      <c r="ORV1" s="83"/>
      <c r="ORW1" s="83"/>
      <c r="ORX1" s="83"/>
      <c r="ORY1" s="83"/>
      <c r="ORZ1" s="83"/>
      <c r="OSA1" s="83"/>
      <c r="OSB1" s="83"/>
      <c r="OSC1" s="83"/>
      <c r="OSD1" s="83"/>
      <c r="OSE1" s="83"/>
      <c r="OSF1" s="83"/>
      <c r="OSG1" s="83"/>
      <c r="OSH1" s="83"/>
      <c r="OSI1" s="83"/>
      <c r="OSJ1" s="83"/>
      <c r="OSK1" s="83"/>
      <c r="OSL1" s="83"/>
      <c r="OSM1" s="83"/>
      <c r="OSN1" s="83"/>
      <c r="OSO1" s="83"/>
      <c r="OSP1" s="83"/>
      <c r="OSQ1" s="83"/>
      <c r="OSR1" s="83"/>
      <c r="OSS1" s="83"/>
      <c r="OST1" s="83"/>
      <c r="OSU1" s="83"/>
      <c r="OSV1" s="83"/>
      <c r="OSW1" s="83"/>
      <c r="OSX1" s="83"/>
      <c r="OSY1" s="83"/>
      <c r="OSZ1" s="83"/>
      <c r="OTA1" s="83"/>
      <c r="OTB1" s="83"/>
      <c r="OTC1" s="83"/>
      <c r="OTD1" s="83"/>
      <c r="OTE1" s="83"/>
      <c r="OTF1" s="83"/>
      <c r="OTG1" s="83"/>
      <c r="OTH1" s="83"/>
      <c r="OTI1" s="83"/>
      <c r="OTJ1" s="83"/>
      <c r="OTK1" s="83"/>
      <c r="OTL1" s="83"/>
      <c r="OTM1" s="83"/>
      <c r="OTN1" s="83"/>
      <c r="OTO1" s="83"/>
      <c r="OTP1" s="83"/>
      <c r="OTQ1" s="83"/>
      <c r="OTR1" s="83"/>
      <c r="OTS1" s="83"/>
      <c r="OTT1" s="83"/>
      <c r="OTU1" s="83"/>
      <c r="OTV1" s="83"/>
      <c r="OTW1" s="83"/>
      <c r="OTX1" s="83"/>
      <c r="OTY1" s="83"/>
      <c r="OTZ1" s="83"/>
      <c r="OUA1" s="83"/>
      <c r="OUB1" s="83"/>
      <c r="OUC1" s="83"/>
      <c r="OUD1" s="83"/>
      <c r="OUE1" s="83"/>
      <c r="OUF1" s="83"/>
      <c r="OUG1" s="83"/>
      <c r="OUH1" s="83"/>
      <c r="OUI1" s="83"/>
      <c r="OUJ1" s="83"/>
      <c r="OUK1" s="83"/>
      <c r="OUL1" s="83"/>
      <c r="OUM1" s="83"/>
      <c r="OUN1" s="83"/>
      <c r="OUO1" s="83"/>
      <c r="OUP1" s="83"/>
      <c r="OUQ1" s="83"/>
      <c r="OUR1" s="83"/>
      <c r="OUS1" s="83"/>
      <c r="OUT1" s="83"/>
      <c r="OUU1" s="83"/>
      <c r="OUV1" s="83"/>
      <c r="OUW1" s="83"/>
      <c r="OUX1" s="83"/>
      <c r="OUY1" s="83"/>
      <c r="OUZ1" s="83"/>
      <c r="OVA1" s="83"/>
      <c r="OVB1" s="83"/>
      <c r="OVC1" s="83"/>
      <c r="OVD1" s="83"/>
      <c r="OVE1" s="83"/>
      <c r="OVF1" s="83"/>
      <c r="OVG1" s="83"/>
      <c r="OVH1" s="83"/>
      <c r="OVI1" s="83"/>
      <c r="OVJ1" s="83"/>
      <c r="OVK1" s="83"/>
      <c r="OVL1" s="83"/>
      <c r="OVM1" s="83"/>
      <c r="OVN1" s="83"/>
      <c r="OVO1" s="83"/>
      <c r="OVP1" s="83"/>
      <c r="OVQ1" s="83"/>
      <c r="OVR1" s="83"/>
      <c r="OVS1" s="83"/>
      <c r="OVT1" s="83"/>
      <c r="OVU1" s="83"/>
      <c r="OVV1" s="83"/>
      <c r="OVW1" s="83"/>
      <c r="OVX1" s="83"/>
      <c r="OVY1" s="83"/>
      <c r="OVZ1" s="83"/>
      <c r="OWA1" s="83"/>
      <c r="OWB1" s="83"/>
      <c r="OWC1" s="83"/>
      <c r="OWD1" s="83"/>
      <c r="OWE1" s="83"/>
      <c r="OWF1" s="83"/>
      <c r="OWG1" s="83"/>
      <c r="OWH1" s="83"/>
      <c r="OWI1" s="83"/>
      <c r="OWJ1" s="83"/>
      <c r="OWK1" s="83"/>
      <c r="OWL1" s="83"/>
      <c r="OWM1" s="83"/>
      <c r="OWN1" s="83"/>
      <c r="OWO1" s="83"/>
      <c r="OWP1" s="83"/>
      <c r="OWQ1" s="83"/>
      <c r="OWR1" s="83"/>
      <c r="OWS1" s="83"/>
      <c r="OWT1" s="83"/>
      <c r="OWU1" s="83"/>
      <c r="OWV1" s="83"/>
      <c r="OWW1" s="83"/>
      <c r="OWX1" s="83"/>
      <c r="OWY1" s="83"/>
      <c r="OWZ1" s="83"/>
      <c r="OXA1" s="83"/>
      <c r="OXB1" s="83"/>
      <c r="OXC1" s="83"/>
      <c r="OXD1" s="83"/>
      <c r="OXE1" s="83"/>
      <c r="OXF1" s="83"/>
      <c r="OXG1" s="83"/>
      <c r="OXH1" s="83"/>
      <c r="OXI1" s="83"/>
      <c r="OXJ1" s="83"/>
      <c r="OXK1" s="83"/>
      <c r="OXL1" s="83"/>
      <c r="OXM1" s="83"/>
      <c r="OXN1" s="83"/>
      <c r="OXO1" s="83"/>
      <c r="OXP1" s="83"/>
      <c r="OXQ1" s="83"/>
      <c r="OXR1" s="83"/>
      <c r="OXS1" s="83"/>
      <c r="OXT1" s="83"/>
      <c r="OXU1" s="83"/>
      <c r="OXV1" s="83"/>
      <c r="OXW1" s="83"/>
      <c r="OXX1" s="83"/>
      <c r="OXY1" s="83"/>
      <c r="OXZ1" s="83"/>
      <c r="OYA1" s="83"/>
      <c r="OYB1" s="83"/>
      <c r="OYC1" s="83"/>
      <c r="OYD1" s="83"/>
      <c r="OYE1" s="83"/>
      <c r="OYF1" s="83"/>
      <c r="OYG1" s="83"/>
      <c r="OYH1" s="83"/>
      <c r="OYI1" s="83"/>
      <c r="OYJ1" s="83"/>
      <c r="OYK1" s="83"/>
      <c r="OYL1" s="83"/>
      <c r="OYM1" s="83"/>
      <c r="OYN1" s="83"/>
      <c r="OYO1" s="83"/>
      <c r="OYP1" s="83"/>
      <c r="OYQ1" s="83"/>
      <c r="OYR1" s="83"/>
      <c r="OYS1" s="83"/>
      <c r="OYT1" s="83"/>
      <c r="OYU1" s="83"/>
      <c r="OYV1" s="83"/>
      <c r="OYW1" s="83"/>
      <c r="OYX1" s="83"/>
      <c r="OYY1" s="83"/>
      <c r="OYZ1" s="83"/>
      <c r="OZA1" s="83"/>
      <c r="OZB1" s="83"/>
      <c r="OZC1" s="83"/>
      <c r="OZD1" s="83"/>
      <c r="OZE1" s="83"/>
      <c r="OZF1" s="83"/>
      <c r="OZG1" s="83"/>
      <c r="OZH1" s="83"/>
      <c r="OZI1" s="83"/>
      <c r="OZJ1" s="83"/>
      <c r="OZK1" s="83"/>
      <c r="OZL1" s="83"/>
      <c r="OZM1" s="83"/>
      <c r="OZN1" s="83"/>
      <c r="OZO1" s="83"/>
      <c r="OZP1" s="83"/>
      <c r="OZQ1" s="83"/>
      <c r="OZR1" s="83"/>
      <c r="OZS1" s="83"/>
      <c r="OZT1" s="83"/>
      <c r="OZU1" s="83"/>
      <c r="OZV1" s="83"/>
      <c r="OZW1" s="83"/>
      <c r="OZX1" s="83"/>
      <c r="OZY1" s="83"/>
      <c r="OZZ1" s="83"/>
      <c r="PAA1" s="83"/>
      <c r="PAB1" s="83"/>
      <c r="PAC1" s="83"/>
      <c r="PAD1" s="83"/>
      <c r="PAE1" s="83"/>
      <c r="PAF1" s="83"/>
      <c r="PAG1" s="83"/>
      <c r="PAH1" s="83"/>
      <c r="PAI1" s="83"/>
      <c r="PAJ1" s="83"/>
      <c r="PAK1" s="83"/>
      <c r="PAL1" s="83"/>
      <c r="PAM1" s="83"/>
      <c r="PAN1" s="83"/>
      <c r="PAO1" s="83"/>
      <c r="PAP1" s="83"/>
      <c r="PAQ1" s="83"/>
      <c r="PAR1" s="83"/>
      <c r="PAS1" s="83"/>
      <c r="PAT1" s="83"/>
      <c r="PAU1" s="83"/>
      <c r="PAV1" s="83"/>
      <c r="PAW1" s="83"/>
      <c r="PAX1" s="83"/>
      <c r="PAY1" s="83"/>
      <c r="PAZ1" s="83"/>
      <c r="PBA1" s="83"/>
      <c r="PBB1" s="83"/>
      <c r="PBC1" s="83"/>
      <c r="PBD1" s="83"/>
      <c r="PBE1" s="83"/>
      <c r="PBF1" s="83"/>
      <c r="PBG1" s="83"/>
      <c r="PBH1" s="83"/>
      <c r="PBI1" s="83"/>
      <c r="PBJ1" s="83"/>
      <c r="PBK1" s="83"/>
      <c r="PBL1" s="83"/>
      <c r="PBM1" s="83"/>
      <c r="PBN1" s="83"/>
      <c r="PBO1" s="83"/>
      <c r="PBP1" s="83"/>
      <c r="PBQ1" s="83"/>
      <c r="PBR1" s="83"/>
      <c r="PBS1" s="83"/>
      <c r="PBT1" s="83"/>
      <c r="PBU1" s="83"/>
      <c r="PBV1" s="83"/>
      <c r="PBW1" s="83"/>
      <c r="PBX1" s="83"/>
      <c r="PBY1" s="83"/>
      <c r="PBZ1" s="83"/>
      <c r="PCA1" s="83"/>
      <c r="PCB1" s="83"/>
      <c r="PCC1" s="83"/>
      <c r="PCD1" s="83"/>
      <c r="PCE1" s="83"/>
      <c r="PCF1" s="83"/>
      <c r="PCG1" s="83"/>
      <c r="PCH1" s="83"/>
      <c r="PCI1" s="83"/>
      <c r="PCJ1" s="83"/>
      <c r="PCK1" s="83"/>
      <c r="PCL1" s="83"/>
      <c r="PCM1" s="83"/>
      <c r="PCN1" s="83"/>
      <c r="PCO1" s="83"/>
      <c r="PCP1" s="83"/>
      <c r="PCQ1" s="83"/>
      <c r="PCR1" s="83"/>
      <c r="PCS1" s="83"/>
      <c r="PCT1" s="83"/>
      <c r="PCU1" s="83"/>
      <c r="PCV1" s="83"/>
      <c r="PCW1" s="83"/>
      <c r="PCX1" s="83"/>
      <c r="PCY1" s="83"/>
      <c r="PCZ1" s="83"/>
      <c r="PDA1" s="83"/>
      <c r="PDB1" s="83"/>
      <c r="PDC1" s="83"/>
      <c r="PDD1" s="83"/>
      <c r="PDE1" s="83"/>
      <c r="PDF1" s="83"/>
      <c r="PDG1" s="83"/>
      <c r="PDH1" s="83"/>
      <c r="PDI1" s="83"/>
      <c r="PDJ1" s="83"/>
      <c r="PDK1" s="83"/>
      <c r="PDL1" s="83"/>
      <c r="PDM1" s="83"/>
      <c r="PDN1" s="83"/>
      <c r="PDO1" s="83"/>
      <c r="PDP1" s="83"/>
      <c r="PDQ1" s="83"/>
      <c r="PDR1" s="83"/>
      <c r="PDS1" s="83"/>
      <c r="PDT1" s="83"/>
      <c r="PDU1" s="83"/>
      <c r="PDV1" s="83"/>
      <c r="PDW1" s="83"/>
      <c r="PDX1" s="83"/>
      <c r="PDY1" s="83"/>
      <c r="PDZ1" s="83"/>
      <c r="PEA1" s="83"/>
      <c r="PEB1" s="83"/>
      <c r="PEC1" s="83"/>
      <c r="PED1" s="83"/>
      <c r="PEE1" s="83"/>
      <c r="PEF1" s="83"/>
      <c r="PEG1" s="83"/>
      <c r="PEH1" s="83"/>
      <c r="PEI1" s="83"/>
      <c r="PEJ1" s="83"/>
      <c r="PEK1" s="83"/>
      <c r="PEL1" s="83"/>
      <c r="PEM1" s="83"/>
      <c r="PEN1" s="83"/>
      <c r="PEO1" s="83"/>
      <c r="PEP1" s="83"/>
      <c r="PEQ1" s="83"/>
      <c r="PER1" s="83"/>
      <c r="PES1" s="83"/>
      <c r="PET1" s="83"/>
      <c r="PEU1" s="83"/>
      <c r="PEV1" s="83"/>
      <c r="PEW1" s="83"/>
      <c r="PEX1" s="83"/>
      <c r="PEY1" s="83"/>
      <c r="PEZ1" s="83"/>
      <c r="PFA1" s="83"/>
      <c r="PFB1" s="83"/>
      <c r="PFC1" s="83"/>
      <c r="PFD1" s="83"/>
      <c r="PFE1" s="83"/>
      <c r="PFF1" s="83"/>
      <c r="PFG1" s="83"/>
      <c r="PFH1" s="83"/>
      <c r="PFI1" s="83"/>
      <c r="PFJ1" s="83"/>
      <c r="PFK1" s="83"/>
      <c r="PFL1" s="83"/>
      <c r="PFM1" s="83"/>
      <c r="PFN1" s="83"/>
      <c r="PFO1" s="83"/>
      <c r="PFP1" s="83"/>
      <c r="PFQ1" s="83"/>
      <c r="PFR1" s="83"/>
      <c r="PFS1" s="83"/>
      <c r="PFT1" s="83"/>
      <c r="PFU1" s="83"/>
      <c r="PFV1" s="83"/>
      <c r="PFW1" s="83"/>
      <c r="PFX1" s="83"/>
      <c r="PFY1" s="83"/>
      <c r="PFZ1" s="83"/>
      <c r="PGA1" s="83"/>
      <c r="PGB1" s="83"/>
      <c r="PGC1" s="83"/>
      <c r="PGD1" s="83"/>
      <c r="PGE1" s="83"/>
      <c r="PGF1" s="83"/>
      <c r="PGG1" s="83"/>
      <c r="PGH1" s="83"/>
      <c r="PGI1" s="83"/>
      <c r="PGJ1" s="83"/>
      <c r="PGK1" s="83"/>
      <c r="PGL1" s="83"/>
      <c r="PGM1" s="83"/>
      <c r="PGN1" s="83"/>
      <c r="PGO1" s="83"/>
      <c r="PGP1" s="83"/>
      <c r="PGQ1" s="83"/>
      <c r="PGR1" s="83"/>
      <c r="PGS1" s="83"/>
      <c r="PGT1" s="83"/>
      <c r="PGU1" s="83"/>
      <c r="PGV1" s="83"/>
      <c r="PGW1" s="83"/>
      <c r="PGX1" s="83"/>
      <c r="PGY1" s="83"/>
      <c r="PGZ1" s="83"/>
      <c r="PHA1" s="83"/>
      <c r="PHB1" s="83"/>
      <c r="PHC1" s="83"/>
      <c r="PHD1" s="83"/>
      <c r="PHE1" s="83"/>
      <c r="PHF1" s="83"/>
      <c r="PHG1" s="83"/>
      <c r="PHH1" s="83"/>
      <c r="PHI1" s="83"/>
      <c r="PHJ1" s="83"/>
      <c r="PHK1" s="83"/>
      <c r="PHL1" s="83"/>
      <c r="PHM1" s="83"/>
      <c r="PHN1" s="83"/>
      <c r="PHO1" s="83"/>
      <c r="PHP1" s="83"/>
      <c r="PHQ1" s="83"/>
      <c r="PHR1" s="83"/>
      <c r="PHS1" s="83"/>
      <c r="PHT1" s="83"/>
      <c r="PHU1" s="83"/>
      <c r="PHV1" s="83"/>
      <c r="PHW1" s="83"/>
      <c r="PHX1" s="83"/>
      <c r="PHY1" s="83"/>
      <c r="PHZ1" s="83"/>
      <c r="PIA1" s="83"/>
      <c r="PIB1" s="83"/>
      <c r="PIC1" s="83"/>
      <c r="PID1" s="83"/>
      <c r="PIE1" s="83"/>
      <c r="PIF1" s="83"/>
      <c r="PIG1" s="83"/>
      <c r="PIH1" s="83"/>
      <c r="PII1" s="83"/>
      <c r="PIJ1" s="83"/>
      <c r="PIK1" s="83"/>
      <c r="PIL1" s="83"/>
      <c r="PIM1" s="83"/>
      <c r="PIN1" s="83"/>
      <c r="PIO1" s="83"/>
      <c r="PIP1" s="83"/>
      <c r="PIQ1" s="83"/>
      <c r="PIR1" s="83"/>
      <c r="PIS1" s="83"/>
      <c r="PIT1" s="83"/>
      <c r="PIU1" s="83"/>
      <c r="PIV1" s="83"/>
      <c r="PIW1" s="83"/>
      <c r="PIX1" s="83"/>
      <c r="PIY1" s="83"/>
      <c r="PIZ1" s="83"/>
      <c r="PJA1" s="83"/>
      <c r="PJB1" s="83"/>
      <c r="PJC1" s="83"/>
      <c r="PJD1" s="83"/>
      <c r="PJE1" s="83"/>
      <c r="PJF1" s="83"/>
      <c r="PJG1" s="83"/>
      <c r="PJH1" s="83"/>
      <c r="PJI1" s="83"/>
      <c r="PJJ1" s="83"/>
      <c r="PJK1" s="83"/>
      <c r="PJL1" s="83"/>
      <c r="PJM1" s="83"/>
      <c r="PJN1" s="83"/>
      <c r="PJO1" s="83"/>
      <c r="PJP1" s="83"/>
      <c r="PJQ1" s="83"/>
      <c r="PJR1" s="83"/>
      <c r="PJS1" s="83"/>
      <c r="PJT1" s="83"/>
      <c r="PJU1" s="83"/>
      <c r="PJV1" s="83"/>
      <c r="PJW1" s="83"/>
      <c r="PJX1" s="83"/>
      <c r="PJY1" s="83"/>
      <c r="PJZ1" s="83"/>
      <c r="PKA1" s="83"/>
      <c r="PKB1" s="83"/>
      <c r="PKC1" s="83"/>
      <c r="PKD1" s="83"/>
      <c r="PKE1" s="83"/>
      <c r="PKF1" s="83"/>
      <c r="PKG1" s="83"/>
      <c r="PKH1" s="83"/>
      <c r="PKI1" s="83"/>
      <c r="PKJ1" s="83"/>
      <c r="PKK1" s="83"/>
      <c r="PKL1" s="83"/>
      <c r="PKM1" s="83"/>
      <c r="PKN1" s="83"/>
      <c r="PKO1" s="83"/>
      <c r="PKP1" s="83"/>
      <c r="PKQ1" s="83"/>
      <c r="PKR1" s="83"/>
      <c r="PKS1" s="83"/>
      <c r="PKT1" s="83"/>
      <c r="PKU1" s="83"/>
      <c r="PKV1" s="83"/>
      <c r="PKW1" s="83"/>
      <c r="PKX1" s="83"/>
      <c r="PKY1" s="83"/>
      <c r="PKZ1" s="83"/>
      <c r="PLA1" s="83"/>
      <c r="PLB1" s="83"/>
      <c r="PLC1" s="83"/>
      <c r="PLD1" s="83"/>
      <c r="PLE1" s="83"/>
      <c r="PLF1" s="83"/>
      <c r="PLG1" s="83"/>
      <c r="PLH1" s="83"/>
      <c r="PLI1" s="83"/>
      <c r="PLJ1" s="83"/>
      <c r="PLK1" s="83"/>
      <c r="PLL1" s="83"/>
      <c r="PLM1" s="83"/>
      <c r="PLN1" s="83"/>
      <c r="PLO1" s="83"/>
      <c r="PLP1" s="83"/>
      <c r="PLQ1" s="83"/>
      <c r="PLR1" s="83"/>
      <c r="PLS1" s="83"/>
      <c r="PLT1" s="83"/>
      <c r="PLU1" s="83"/>
      <c r="PLV1" s="83"/>
      <c r="PLW1" s="83"/>
      <c r="PLX1" s="83"/>
      <c r="PLY1" s="83"/>
      <c r="PLZ1" s="83"/>
      <c r="PMA1" s="83"/>
      <c r="PMB1" s="83"/>
      <c r="PMC1" s="83"/>
      <c r="PMD1" s="83"/>
      <c r="PME1" s="83"/>
      <c r="PMF1" s="83"/>
      <c r="PMG1" s="83"/>
      <c r="PMH1" s="83"/>
      <c r="PMI1" s="83"/>
      <c r="PMJ1" s="83"/>
      <c r="PMK1" s="83"/>
      <c r="PML1" s="83"/>
      <c r="PMM1" s="83"/>
      <c r="PMN1" s="83"/>
      <c r="PMO1" s="83"/>
      <c r="PMP1" s="83"/>
      <c r="PMQ1" s="83"/>
      <c r="PMR1" s="83"/>
      <c r="PMS1" s="83"/>
      <c r="PMT1" s="83"/>
      <c r="PMU1" s="83"/>
      <c r="PMV1" s="83"/>
      <c r="PMW1" s="83"/>
      <c r="PMX1" s="83"/>
      <c r="PMY1" s="83"/>
      <c r="PMZ1" s="83"/>
      <c r="PNA1" s="83"/>
      <c r="PNB1" s="83"/>
      <c r="PNC1" s="83"/>
      <c r="PND1" s="83"/>
      <c r="PNE1" s="83"/>
      <c r="PNF1" s="83"/>
      <c r="PNG1" s="83"/>
      <c r="PNH1" s="83"/>
      <c r="PNI1" s="83"/>
      <c r="PNJ1" s="83"/>
      <c r="PNK1" s="83"/>
      <c r="PNL1" s="83"/>
      <c r="PNM1" s="83"/>
      <c r="PNN1" s="83"/>
      <c r="PNO1" s="83"/>
      <c r="PNP1" s="83"/>
      <c r="PNQ1" s="83"/>
      <c r="PNR1" s="83"/>
      <c r="PNS1" s="83"/>
      <c r="PNT1" s="83"/>
      <c r="PNU1" s="83"/>
      <c r="PNV1" s="83"/>
      <c r="PNW1" s="83"/>
      <c r="PNX1" s="83"/>
      <c r="PNY1" s="83"/>
      <c r="PNZ1" s="83"/>
      <c r="POA1" s="83"/>
      <c r="POB1" s="83"/>
      <c r="POC1" s="83"/>
      <c r="POD1" s="83"/>
      <c r="POE1" s="83"/>
      <c r="POF1" s="83"/>
      <c r="POG1" s="83"/>
      <c r="POH1" s="83"/>
      <c r="POI1" s="83"/>
      <c r="POJ1" s="83"/>
      <c r="POK1" s="83"/>
      <c r="POL1" s="83"/>
      <c r="POM1" s="83"/>
      <c r="PON1" s="83"/>
      <c r="POO1" s="83"/>
      <c r="POP1" s="83"/>
      <c r="POQ1" s="83"/>
      <c r="POR1" s="83"/>
      <c r="POS1" s="83"/>
      <c r="POT1" s="83"/>
      <c r="POU1" s="83"/>
      <c r="POV1" s="83"/>
      <c r="POW1" s="83"/>
      <c r="POX1" s="83"/>
      <c r="POY1" s="83"/>
      <c r="POZ1" s="83"/>
      <c r="PPA1" s="83"/>
      <c r="PPB1" s="83"/>
      <c r="PPC1" s="83"/>
      <c r="PPD1" s="83"/>
      <c r="PPE1" s="83"/>
      <c r="PPF1" s="83"/>
      <c r="PPG1" s="83"/>
      <c r="PPH1" s="83"/>
      <c r="PPI1" s="83"/>
      <c r="PPJ1" s="83"/>
      <c r="PPK1" s="83"/>
      <c r="PPL1" s="83"/>
      <c r="PPM1" s="83"/>
      <c r="PPN1" s="83"/>
      <c r="PPO1" s="83"/>
      <c r="PPP1" s="83"/>
      <c r="PPQ1" s="83"/>
      <c r="PPR1" s="83"/>
      <c r="PPS1" s="83"/>
      <c r="PPT1" s="83"/>
      <c r="PPU1" s="83"/>
      <c r="PPV1" s="83"/>
      <c r="PPW1" s="83"/>
      <c r="PPX1" s="83"/>
      <c r="PPY1" s="83"/>
      <c r="PPZ1" s="83"/>
      <c r="PQA1" s="83"/>
      <c r="PQB1" s="83"/>
      <c r="PQC1" s="83"/>
      <c r="PQD1" s="83"/>
      <c r="PQE1" s="83"/>
      <c r="PQF1" s="83"/>
      <c r="PQG1" s="83"/>
      <c r="PQH1" s="83"/>
      <c r="PQI1" s="83"/>
      <c r="PQJ1" s="83"/>
      <c r="PQK1" s="83"/>
      <c r="PQL1" s="83"/>
      <c r="PQM1" s="83"/>
      <c r="PQN1" s="83"/>
      <c r="PQO1" s="83"/>
      <c r="PQP1" s="83"/>
      <c r="PQQ1" s="83"/>
      <c r="PQR1" s="83"/>
      <c r="PQS1" s="83"/>
      <c r="PQT1" s="83"/>
      <c r="PQU1" s="83"/>
      <c r="PQV1" s="83"/>
      <c r="PQW1" s="83"/>
      <c r="PQX1" s="83"/>
      <c r="PQY1" s="83"/>
      <c r="PQZ1" s="83"/>
      <c r="PRA1" s="83"/>
      <c r="PRB1" s="83"/>
      <c r="PRC1" s="83"/>
      <c r="PRD1" s="83"/>
      <c r="PRE1" s="83"/>
      <c r="PRF1" s="83"/>
      <c r="PRG1" s="83"/>
      <c r="PRH1" s="83"/>
      <c r="PRI1" s="83"/>
      <c r="PRJ1" s="83"/>
      <c r="PRK1" s="83"/>
      <c r="PRL1" s="83"/>
      <c r="PRM1" s="83"/>
      <c r="PRN1" s="83"/>
      <c r="PRO1" s="83"/>
      <c r="PRP1" s="83"/>
      <c r="PRQ1" s="83"/>
      <c r="PRR1" s="83"/>
      <c r="PRS1" s="83"/>
      <c r="PRT1" s="83"/>
      <c r="PRU1" s="83"/>
      <c r="PRV1" s="83"/>
      <c r="PRW1" s="83"/>
      <c r="PRX1" s="83"/>
      <c r="PRY1" s="83"/>
      <c r="PRZ1" s="83"/>
      <c r="PSA1" s="83"/>
      <c r="PSB1" s="83"/>
      <c r="PSC1" s="83"/>
      <c r="PSD1" s="83"/>
      <c r="PSE1" s="83"/>
      <c r="PSF1" s="83"/>
      <c r="PSG1" s="83"/>
      <c r="PSH1" s="83"/>
      <c r="PSI1" s="83"/>
      <c r="PSJ1" s="83"/>
      <c r="PSK1" s="83"/>
      <c r="PSL1" s="83"/>
      <c r="PSM1" s="83"/>
      <c r="PSN1" s="83"/>
      <c r="PSO1" s="83"/>
      <c r="PSP1" s="83"/>
      <c r="PSQ1" s="83"/>
      <c r="PSR1" s="83"/>
      <c r="PSS1" s="83"/>
      <c r="PST1" s="83"/>
      <c r="PSU1" s="83"/>
      <c r="PSV1" s="83"/>
      <c r="PSW1" s="83"/>
      <c r="PSX1" s="83"/>
      <c r="PSY1" s="83"/>
      <c r="PSZ1" s="83"/>
      <c r="PTA1" s="83"/>
      <c r="PTB1" s="83"/>
      <c r="PTC1" s="83"/>
      <c r="PTD1" s="83"/>
      <c r="PTE1" s="83"/>
      <c r="PTF1" s="83"/>
      <c r="PTG1" s="83"/>
      <c r="PTH1" s="83"/>
      <c r="PTI1" s="83"/>
      <c r="PTJ1" s="83"/>
      <c r="PTK1" s="83"/>
      <c r="PTL1" s="83"/>
      <c r="PTM1" s="83"/>
      <c r="PTN1" s="83"/>
      <c r="PTO1" s="83"/>
      <c r="PTP1" s="83"/>
      <c r="PTQ1" s="83"/>
      <c r="PTR1" s="83"/>
      <c r="PTS1" s="83"/>
      <c r="PTT1" s="83"/>
      <c r="PTU1" s="83"/>
      <c r="PTV1" s="83"/>
      <c r="PTW1" s="83"/>
      <c r="PTX1" s="83"/>
      <c r="PTY1" s="83"/>
      <c r="PTZ1" s="83"/>
      <c r="PUA1" s="83"/>
      <c r="PUB1" s="83"/>
      <c r="PUC1" s="83"/>
      <c r="PUD1" s="83"/>
      <c r="PUE1" s="83"/>
      <c r="PUF1" s="83"/>
      <c r="PUG1" s="83"/>
      <c r="PUH1" s="83"/>
      <c r="PUI1" s="83"/>
      <c r="PUJ1" s="83"/>
      <c r="PUK1" s="83"/>
      <c r="PUL1" s="83"/>
      <c r="PUM1" s="83"/>
      <c r="PUN1" s="83"/>
      <c r="PUO1" s="83"/>
      <c r="PUP1" s="83"/>
      <c r="PUQ1" s="83"/>
      <c r="PUR1" s="83"/>
      <c r="PUS1" s="83"/>
      <c r="PUT1" s="83"/>
      <c r="PUU1" s="83"/>
      <c r="PUV1" s="83"/>
      <c r="PUW1" s="83"/>
      <c r="PUX1" s="83"/>
      <c r="PUY1" s="83"/>
      <c r="PUZ1" s="83"/>
      <c r="PVA1" s="83"/>
      <c r="PVB1" s="83"/>
      <c r="PVC1" s="83"/>
      <c r="PVD1" s="83"/>
      <c r="PVE1" s="83"/>
      <c r="PVF1" s="83"/>
      <c r="PVG1" s="83"/>
      <c r="PVH1" s="83"/>
      <c r="PVI1" s="83"/>
      <c r="PVJ1" s="83"/>
      <c r="PVK1" s="83"/>
      <c r="PVL1" s="83"/>
      <c r="PVM1" s="83"/>
      <c r="PVN1" s="83"/>
      <c r="PVO1" s="83"/>
      <c r="PVP1" s="83"/>
      <c r="PVQ1" s="83"/>
      <c r="PVR1" s="83"/>
      <c r="PVS1" s="83"/>
      <c r="PVT1" s="83"/>
      <c r="PVU1" s="83"/>
      <c r="PVV1" s="83"/>
      <c r="PVW1" s="83"/>
      <c r="PVX1" s="83"/>
      <c r="PVY1" s="83"/>
      <c r="PVZ1" s="83"/>
      <c r="PWA1" s="83"/>
      <c r="PWB1" s="83"/>
      <c r="PWC1" s="83"/>
      <c r="PWD1" s="83"/>
      <c r="PWE1" s="83"/>
      <c r="PWF1" s="83"/>
      <c r="PWG1" s="83"/>
      <c r="PWH1" s="83"/>
      <c r="PWI1" s="83"/>
      <c r="PWJ1" s="83"/>
      <c r="PWK1" s="83"/>
      <c r="PWL1" s="83"/>
      <c r="PWM1" s="83"/>
      <c r="PWN1" s="83"/>
      <c r="PWO1" s="83"/>
      <c r="PWP1" s="83"/>
      <c r="PWQ1" s="83"/>
      <c r="PWR1" s="83"/>
      <c r="PWS1" s="83"/>
      <c r="PWT1" s="83"/>
      <c r="PWU1" s="83"/>
      <c r="PWV1" s="83"/>
      <c r="PWW1" s="83"/>
      <c r="PWX1" s="83"/>
      <c r="PWY1" s="83"/>
      <c r="PWZ1" s="83"/>
      <c r="PXA1" s="83"/>
      <c r="PXB1" s="83"/>
      <c r="PXC1" s="83"/>
      <c r="PXD1" s="83"/>
      <c r="PXE1" s="83"/>
      <c r="PXF1" s="83"/>
      <c r="PXG1" s="83"/>
      <c r="PXH1" s="83"/>
      <c r="PXI1" s="83"/>
      <c r="PXJ1" s="83"/>
      <c r="PXK1" s="83"/>
      <c r="PXL1" s="83"/>
      <c r="PXM1" s="83"/>
      <c r="PXN1" s="83"/>
      <c r="PXO1" s="83"/>
      <c r="PXP1" s="83"/>
      <c r="PXQ1" s="83"/>
      <c r="PXR1" s="83"/>
      <c r="PXS1" s="83"/>
      <c r="PXT1" s="83"/>
      <c r="PXU1" s="83"/>
      <c r="PXV1" s="83"/>
      <c r="PXW1" s="83"/>
      <c r="PXX1" s="83"/>
      <c r="PXY1" s="83"/>
      <c r="PXZ1" s="83"/>
      <c r="PYA1" s="83"/>
      <c r="PYB1" s="83"/>
      <c r="PYC1" s="83"/>
      <c r="PYD1" s="83"/>
      <c r="PYE1" s="83"/>
      <c r="PYF1" s="83"/>
      <c r="PYG1" s="83"/>
      <c r="PYH1" s="83"/>
      <c r="PYI1" s="83"/>
      <c r="PYJ1" s="83"/>
      <c r="PYK1" s="83"/>
      <c r="PYL1" s="83"/>
      <c r="PYM1" s="83"/>
      <c r="PYN1" s="83"/>
      <c r="PYO1" s="83"/>
      <c r="PYP1" s="83"/>
      <c r="PYQ1" s="83"/>
      <c r="PYR1" s="83"/>
      <c r="PYS1" s="83"/>
      <c r="PYT1" s="83"/>
      <c r="PYU1" s="83"/>
      <c r="PYV1" s="83"/>
      <c r="PYW1" s="83"/>
      <c r="PYX1" s="83"/>
      <c r="PYY1" s="83"/>
      <c r="PYZ1" s="83"/>
      <c r="PZA1" s="83"/>
      <c r="PZB1" s="83"/>
      <c r="PZC1" s="83"/>
      <c r="PZD1" s="83"/>
      <c r="PZE1" s="83"/>
      <c r="PZF1" s="83"/>
      <c r="PZG1" s="83"/>
      <c r="PZH1" s="83"/>
      <c r="PZI1" s="83"/>
      <c r="PZJ1" s="83"/>
      <c r="PZK1" s="83"/>
      <c r="PZL1" s="83"/>
      <c r="PZM1" s="83"/>
      <c r="PZN1" s="83"/>
      <c r="PZO1" s="83"/>
      <c r="PZP1" s="83"/>
      <c r="PZQ1" s="83"/>
      <c r="PZR1" s="83"/>
      <c r="PZS1" s="83"/>
      <c r="PZT1" s="83"/>
      <c r="PZU1" s="83"/>
      <c r="PZV1" s="83"/>
      <c r="PZW1" s="83"/>
      <c r="PZX1" s="83"/>
      <c r="PZY1" s="83"/>
      <c r="PZZ1" s="83"/>
      <c r="QAA1" s="83"/>
      <c r="QAB1" s="83"/>
      <c r="QAC1" s="83"/>
      <c r="QAD1" s="83"/>
      <c r="QAE1" s="83"/>
      <c r="QAF1" s="83"/>
      <c r="QAG1" s="83"/>
      <c r="QAH1" s="83"/>
      <c r="QAI1" s="83"/>
      <c r="QAJ1" s="83"/>
      <c r="QAK1" s="83"/>
      <c r="QAL1" s="83"/>
      <c r="QAM1" s="83"/>
      <c r="QAN1" s="83"/>
      <c r="QAO1" s="83"/>
      <c r="QAP1" s="83"/>
      <c r="QAQ1" s="83"/>
      <c r="QAR1" s="83"/>
      <c r="QAS1" s="83"/>
      <c r="QAT1" s="83"/>
      <c r="QAU1" s="83"/>
      <c r="QAV1" s="83"/>
      <c r="QAW1" s="83"/>
      <c r="QAX1" s="83"/>
      <c r="QAY1" s="83"/>
      <c r="QAZ1" s="83"/>
      <c r="QBA1" s="83"/>
      <c r="QBB1" s="83"/>
      <c r="QBC1" s="83"/>
      <c r="QBD1" s="83"/>
      <c r="QBE1" s="83"/>
      <c r="QBF1" s="83"/>
      <c r="QBG1" s="83"/>
      <c r="QBH1" s="83"/>
      <c r="QBI1" s="83"/>
      <c r="QBJ1" s="83"/>
      <c r="QBK1" s="83"/>
      <c r="QBL1" s="83"/>
      <c r="QBM1" s="83"/>
      <c r="QBN1" s="83"/>
      <c r="QBO1" s="83"/>
      <c r="QBP1" s="83"/>
      <c r="QBQ1" s="83"/>
      <c r="QBR1" s="83"/>
      <c r="QBS1" s="83"/>
      <c r="QBT1" s="83"/>
      <c r="QBU1" s="83"/>
      <c r="QBV1" s="83"/>
      <c r="QBW1" s="83"/>
      <c r="QBX1" s="83"/>
      <c r="QBY1" s="83"/>
      <c r="QBZ1" s="83"/>
      <c r="QCA1" s="83"/>
      <c r="QCB1" s="83"/>
      <c r="QCC1" s="83"/>
      <c r="QCD1" s="83"/>
      <c r="QCE1" s="83"/>
      <c r="QCF1" s="83"/>
      <c r="QCG1" s="83"/>
      <c r="QCH1" s="83"/>
      <c r="QCI1" s="83"/>
      <c r="QCJ1" s="83"/>
      <c r="QCK1" s="83"/>
      <c r="QCL1" s="83"/>
      <c r="QCM1" s="83"/>
      <c r="QCN1" s="83"/>
      <c r="QCO1" s="83"/>
      <c r="QCP1" s="83"/>
      <c r="QCQ1" s="83"/>
      <c r="QCR1" s="83"/>
      <c r="QCS1" s="83"/>
      <c r="QCT1" s="83"/>
      <c r="QCU1" s="83"/>
      <c r="QCV1" s="83"/>
      <c r="QCW1" s="83"/>
      <c r="QCX1" s="83"/>
      <c r="QCY1" s="83"/>
      <c r="QCZ1" s="83"/>
      <c r="QDA1" s="83"/>
      <c r="QDB1" s="83"/>
      <c r="QDC1" s="83"/>
      <c r="QDD1" s="83"/>
      <c r="QDE1" s="83"/>
      <c r="QDF1" s="83"/>
      <c r="QDG1" s="83"/>
      <c r="QDH1" s="83"/>
      <c r="QDI1" s="83"/>
      <c r="QDJ1" s="83"/>
      <c r="QDK1" s="83"/>
      <c r="QDL1" s="83"/>
      <c r="QDM1" s="83"/>
      <c r="QDN1" s="83"/>
      <c r="QDO1" s="83"/>
      <c r="QDP1" s="83"/>
      <c r="QDQ1" s="83"/>
      <c r="QDR1" s="83"/>
      <c r="QDS1" s="83"/>
      <c r="QDT1" s="83"/>
      <c r="QDU1" s="83"/>
      <c r="QDV1" s="83"/>
      <c r="QDW1" s="83"/>
      <c r="QDX1" s="83"/>
      <c r="QDY1" s="83"/>
      <c r="QDZ1" s="83"/>
      <c r="QEA1" s="83"/>
      <c r="QEB1" s="83"/>
      <c r="QEC1" s="83"/>
      <c r="QED1" s="83"/>
      <c r="QEE1" s="83"/>
      <c r="QEF1" s="83"/>
      <c r="QEG1" s="83"/>
      <c r="QEH1" s="83"/>
      <c r="QEI1" s="83"/>
      <c r="QEJ1" s="83"/>
      <c r="QEK1" s="83"/>
      <c r="QEL1" s="83"/>
      <c r="QEM1" s="83"/>
      <c r="QEN1" s="83"/>
      <c r="QEO1" s="83"/>
      <c r="QEP1" s="83"/>
      <c r="QEQ1" s="83"/>
      <c r="QER1" s="83"/>
      <c r="QES1" s="83"/>
      <c r="QET1" s="83"/>
      <c r="QEU1" s="83"/>
      <c r="QEV1" s="83"/>
      <c r="QEW1" s="83"/>
      <c r="QEX1" s="83"/>
      <c r="QEY1" s="83"/>
      <c r="QEZ1" s="83"/>
      <c r="QFA1" s="83"/>
      <c r="QFB1" s="83"/>
      <c r="QFC1" s="83"/>
      <c r="QFD1" s="83"/>
      <c r="QFE1" s="83"/>
      <c r="QFF1" s="83"/>
      <c r="QFG1" s="83"/>
      <c r="QFH1" s="83"/>
      <c r="QFI1" s="83"/>
      <c r="QFJ1" s="83"/>
      <c r="QFK1" s="83"/>
      <c r="QFL1" s="83"/>
      <c r="QFM1" s="83"/>
      <c r="QFN1" s="83"/>
      <c r="QFO1" s="83"/>
      <c r="QFP1" s="83"/>
      <c r="QFQ1" s="83"/>
      <c r="QFR1" s="83"/>
      <c r="QFS1" s="83"/>
      <c r="QFT1" s="83"/>
      <c r="QFU1" s="83"/>
      <c r="QFV1" s="83"/>
      <c r="QFW1" s="83"/>
      <c r="QFX1" s="83"/>
      <c r="QFY1" s="83"/>
      <c r="QFZ1" s="83"/>
      <c r="QGA1" s="83"/>
      <c r="QGB1" s="83"/>
      <c r="QGC1" s="83"/>
      <c r="QGD1" s="83"/>
      <c r="QGE1" s="83"/>
      <c r="QGF1" s="83"/>
      <c r="QGG1" s="83"/>
      <c r="QGH1" s="83"/>
      <c r="QGI1" s="83"/>
      <c r="QGJ1" s="83"/>
      <c r="QGK1" s="83"/>
      <c r="QGL1" s="83"/>
      <c r="QGM1" s="83"/>
      <c r="QGN1" s="83"/>
      <c r="QGO1" s="83"/>
      <c r="QGP1" s="83"/>
      <c r="QGQ1" s="83"/>
      <c r="QGR1" s="83"/>
      <c r="QGS1" s="83"/>
      <c r="QGT1" s="83"/>
      <c r="QGU1" s="83"/>
      <c r="QGV1" s="83"/>
      <c r="QGW1" s="83"/>
      <c r="QGX1" s="83"/>
      <c r="QGY1" s="83"/>
      <c r="QGZ1" s="83"/>
      <c r="QHA1" s="83"/>
      <c r="QHB1" s="83"/>
      <c r="QHC1" s="83"/>
      <c r="QHD1" s="83"/>
      <c r="QHE1" s="83"/>
      <c r="QHF1" s="83"/>
      <c r="QHG1" s="83"/>
      <c r="QHH1" s="83"/>
      <c r="QHI1" s="83"/>
      <c r="QHJ1" s="83"/>
      <c r="QHK1" s="83"/>
      <c r="QHL1" s="83"/>
      <c r="QHM1" s="83"/>
      <c r="QHN1" s="83"/>
      <c r="QHO1" s="83"/>
      <c r="QHP1" s="83"/>
      <c r="QHQ1" s="83"/>
      <c r="QHR1" s="83"/>
      <c r="QHS1" s="83"/>
      <c r="QHT1" s="83"/>
      <c r="QHU1" s="83"/>
      <c r="QHV1" s="83"/>
      <c r="QHW1" s="83"/>
      <c r="QHX1" s="83"/>
      <c r="QHY1" s="83"/>
      <c r="QHZ1" s="83"/>
      <c r="QIA1" s="83"/>
      <c r="QIB1" s="83"/>
      <c r="QIC1" s="83"/>
      <c r="QID1" s="83"/>
      <c r="QIE1" s="83"/>
      <c r="QIF1" s="83"/>
      <c r="QIG1" s="83"/>
      <c r="QIH1" s="83"/>
      <c r="QII1" s="83"/>
      <c r="QIJ1" s="83"/>
      <c r="QIK1" s="83"/>
      <c r="QIL1" s="83"/>
      <c r="QIM1" s="83"/>
      <c r="QIN1" s="83"/>
      <c r="QIO1" s="83"/>
      <c r="QIP1" s="83"/>
      <c r="QIQ1" s="83"/>
      <c r="QIR1" s="83"/>
      <c r="QIS1" s="83"/>
      <c r="QIT1" s="83"/>
      <c r="QIU1" s="83"/>
      <c r="QIV1" s="83"/>
      <c r="QIW1" s="83"/>
      <c r="QIX1" s="83"/>
      <c r="QIY1" s="83"/>
      <c r="QIZ1" s="83"/>
      <c r="QJA1" s="83"/>
      <c r="QJB1" s="83"/>
      <c r="QJC1" s="83"/>
      <c r="QJD1" s="83"/>
      <c r="QJE1" s="83"/>
      <c r="QJF1" s="83"/>
      <c r="QJG1" s="83"/>
      <c r="QJH1" s="83"/>
      <c r="QJI1" s="83"/>
      <c r="QJJ1" s="83"/>
      <c r="QJK1" s="83"/>
      <c r="QJL1" s="83"/>
      <c r="QJM1" s="83"/>
      <c r="QJN1" s="83"/>
      <c r="QJO1" s="83"/>
      <c r="QJP1" s="83"/>
      <c r="QJQ1" s="83"/>
      <c r="QJR1" s="83"/>
      <c r="QJS1" s="83"/>
      <c r="QJT1" s="83"/>
      <c r="QJU1" s="83"/>
      <c r="QJV1" s="83"/>
      <c r="QJW1" s="83"/>
      <c r="QJX1" s="83"/>
      <c r="QJY1" s="83"/>
      <c r="QJZ1" s="83"/>
      <c r="QKA1" s="83"/>
      <c r="QKB1" s="83"/>
      <c r="QKC1" s="83"/>
      <c r="QKD1" s="83"/>
      <c r="QKE1" s="83"/>
      <c r="QKF1" s="83"/>
      <c r="QKG1" s="83"/>
      <c r="QKH1" s="83"/>
      <c r="QKI1" s="83"/>
      <c r="QKJ1" s="83"/>
      <c r="QKK1" s="83"/>
      <c r="QKL1" s="83"/>
      <c r="QKM1" s="83"/>
      <c r="QKN1" s="83"/>
      <c r="QKO1" s="83"/>
      <c r="QKP1" s="83"/>
      <c r="QKQ1" s="83"/>
      <c r="QKR1" s="83"/>
      <c r="QKS1" s="83"/>
      <c r="QKT1" s="83"/>
      <c r="QKU1" s="83"/>
      <c r="QKV1" s="83"/>
      <c r="QKW1" s="83"/>
      <c r="QKX1" s="83"/>
      <c r="QKY1" s="83"/>
      <c r="QKZ1" s="83"/>
      <c r="QLA1" s="83"/>
      <c r="QLB1" s="83"/>
      <c r="QLC1" s="83"/>
      <c r="QLD1" s="83"/>
      <c r="QLE1" s="83"/>
      <c r="QLF1" s="83"/>
      <c r="QLG1" s="83"/>
      <c r="QLH1" s="83"/>
      <c r="QLI1" s="83"/>
      <c r="QLJ1" s="83"/>
      <c r="QLK1" s="83"/>
      <c r="QLL1" s="83"/>
      <c r="QLM1" s="83"/>
      <c r="QLN1" s="83"/>
      <c r="QLO1" s="83"/>
      <c r="QLP1" s="83"/>
      <c r="QLQ1" s="83"/>
      <c r="QLR1" s="83"/>
      <c r="QLS1" s="83"/>
      <c r="QLT1" s="83"/>
      <c r="QLU1" s="83"/>
      <c r="QLV1" s="83"/>
      <c r="QLW1" s="83"/>
      <c r="QLX1" s="83"/>
      <c r="QLY1" s="83"/>
      <c r="QLZ1" s="83"/>
      <c r="QMA1" s="83"/>
      <c r="QMB1" s="83"/>
      <c r="QMC1" s="83"/>
      <c r="QMD1" s="83"/>
      <c r="QME1" s="83"/>
      <c r="QMF1" s="83"/>
      <c r="QMG1" s="83"/>
      <c r="QMH1" s="83"/>
      <c r="QMI1" s="83"/>
      <c r="QMJ1" s="83"/>
      <c r="QMK1" s="83"/>
      <c r="QML1" s="83"/>
      <c r="QMM1" s="83"/>
      <c r="QMN1" s="83"/>
      <c r="QMO1" s="83"/>
      <c r="QMP1" s="83"/>
      <c r="QMQ1" s="83"/>
      <c r="QMR1" s="83"/>
      <c r="QMS1" s="83"/>
      <c r="QMT1" s="83"/>
      <c r="QMU1" s="83"/>
      <c r="QMV1" s="83"/>
      <c r="QMW1" s="83"/>
      <c r="QMX1" s="83"/>
      <c r="QMY1" s="83"/>
      <c r="QMZ1" s="83"/>
      <c r="QNA1" s="83"/>
      <c r="QNB1" s="83"/>
      <c r="QNC1" s="83"/>
      <c r="QND1" s="83"/>
      <c r="QNE1" s="83"/>
      <c r="QNF1" s="83"/>
      <c r="QNG1" s="83"/>
      <c r="QNH1" s="83"/>
      <c r="QNI1" s="83"/>
      <c r="QNJ1" s="83"/>
      <c r="QNK1" s="83"/>
      <c r="QNL1" s="83"/>
      <c r="QNM1" s="83"/>
      <c r="QNN1" s="83"/>
      <c r="QNO1" s="83"/>
      <c r="QNP1" s="83"/>
      <c r="QNQ1" s="83"/>
      <c r="QNR1" s="83"/>
      <c r="QNS1" s="83"/>
      <c r="QNT1" s="83"/>
      <c r="QNU1" s="83"/>
      <c r="QNV1" s="83"/>
      <c r="QNW1" s="83"/>
      <c r="QNX1" s="83"/>
      <c r="QNY1" s="83"/>
      <c r="QNZ1" s="83"/>
      <c r="QOA1" s="83"/>
      <c r="QOB1" s="83"/>
      <c r="QOC1" s="83"/>
      <c r="QOD1" s="83"/>
      <c r="QOE1" s="83"/>
      <c r="QOF1" s="83"/>
      <c r="QOG1" s="83"/>
      <c r="QOH1" s="83"/>
      <c r="QOI1" s="83"/>
      <c r="QOJ1" s="83"/>
      <c r="QOK1" s="83"/>
      <c r="QOL1" s="83"/>
      <c r="QOM1" s="83"/>
      <c r="QON1" s="83"/>
      <c r="QOO1" s="83"/>
      <c r="QOP1" s="83"/>
      <c r="QOQ1" s="83"/>
      <c r="QOR1" s="83"/>
      <c r="QOS1" s="83"/>
      <c r="QOT1" s="83"/>
      <c r="QOU1" s="83"/>
      <c r="QOV1" s="83"/>
      <c r="QOW1" s="83"/>
      <c r="QOX1" s="83"/>
      <c r="QOY1" s="83"/>
      <c r="QOZ1" s="83"/>
      <c r="QPA1" s="83"/>
      <c r="QPB1" s="83"/>
      <c r="QPC1" s="83"/>
      <c r="QPD1" s="83"/>
      <c r="QPE1" s="83"/>
      <c r="QPF1" s="83"/>
      <c r="QPG1" s="83"/>
      <c r="QPH1" s="83"/>
      <c r="QPI1" s="83"/>
      <c r="QPJ1" s="83"/>
      <c r="QPK1" s="83"/>
      <c r="QPL1" s="83"/>
      <c r="QPM1" s="83"/>
      <c r="QPN1" s="83"/>
      <c r="QPO1" s="83"/>
      <c r="QPP1" s="83"/>
      <c r="QPQ1" s="83"/>
      <c r="QPR1" s="83"/>
      <c r="QPS1" s="83"/>
      <c r="QPT1" s="83"/>
      <c r="QPU1" s="83"/>
      <c r="QPV1" s="83"/>
      <c r="QPW1" s="83"/>
      <c r="QPX1" s="83"/>
      <c r="QPY1" s="83"/>
      <c r="QPZ1" s="83"/>
      <c r="QQA1" s="83"/>
      <c r="QQB1" s="83"/>
      <c r="QQC1" s="83"/>
      <c r="QQD1" s="83"/>
      <c r="QQE1" s="83"/>
      <c r="QQF1" s="83"/>
      <c r="QQG1" s="83"/>
      <c r="QQH1" s="83"/>
      <c r="QQI1" s="83"/>
      <c r="QQJ1" s="83"/>
      <c r="QQK1" s="83"/>
      <c r="QQL1" s="83"/>
      <c r="QQM1" s="83"/>
      <c r="QQN1" s="83"/>
      <c r="QQO1" s="83"/>
      <c r="QQP1" s="83"/>
      <c r="QQQ1" s="83"/>
      <c r="QQR1" s="83"/>
      <c r="QQS1" s="83"/>
      <c r="QQT1" s="83"/>
      <c r="QQU1" s="83"/>
      <c r="QQV1" s="83"/>
      <c r="QQW1" s="83"/>
      <c r="QQX1" s="83"/>
      <c r="QQY1" s="83"/>
      <c r="QQZ1" s="83"/>
      <c r="QRA1" s="83"/>
      <c r="QRB1" s="83"/>
      <c r="QRC1" s="83"/>
      <c r="QRD1" s="83"/>
      <c r="QRE1" s="83"/>
      <c r="QRF1" s="83"/>
      <c r="QRG1" s="83"/>
      <c r="QRH1" s="83"/>
      <c r="QRI1" s="83"/>
      <c r="QRJ1" s="83"/>
      <c r="QRK1" s="83"/>
      <c r="QRL1" s="83"/>
      <c r="QRM1" s="83"/>
      <c r="QRN1" s="83"/>
      <c r="QRO1" s="83"/>
      <c r="QRP1" s="83"/>
      <c r="QRQ1" s="83"/>
      <c r="QRR1" s="83"/>
      <c r="QRS1" s="83"/>
      <c r="QRT1" s="83"/>
      <c r="QRU1" s="83"/>
      <c r="QRV1" s="83"/>
      <c r="QRW1" s="83"/>
      <c r="QRX1" s="83"/>
      <c r="QRY1" s="83"/>
      <c r="QRZ1" s="83"/>
      <c r="QSA1" s="83"/>
      <c r="QSB1" s="83"/>
      <c r="QSC1" s="83"/>
      <c r="QSD1" s="83"/>
      <c r="QSE1" s="83"/>
      <c r="QSF1" s="83"/>
      <c r="QSG1" s="83"/>
      <c r="QSH1" s="83"/>
      <c r="QSI1" s="83"/>
      <c r="QSJ1" s="83"/>
      <c r="QSK1" s="83"/>
      <c r="QSL1" s="83"/>
      <c r="QSM1" s="83"/>
      <c r="QSN1" s="83"/>
      <c r="QSO1" s="83"/>
      <c r="QSP1" s="83"/>
      <c r="QSQ1" s="83"/>
      <c r="QSR1" s="83"/>
      <c r="QSS1" s="83"/>
      <c r="QST1" s="83"/>
      <c r="QSU1" s="83"/>
      <c r="QSV1" s="83"/>
      <c r="QSW1" s="83"/>
      <c r="QSX1" s="83"/>
      <c r="QSY1" s="83"/>
      <c r="QSZ1" s="83"/>
      <c r="QTA1" s="83"/>
      <c r="QTB1" s="83"/>
      <c r="QTC1" s="83"/>
      <c r="QTD1" s="83"/>
      <c r="QTE1" s="83"/>
      <c r="QTF1" s="83"/>
      <c r="QTG1" s="83"/>
      <c r="QTH1" s="83"/>
      <c r="QTI1" s="83"/>
      <c r="QTJ1" s="83"/>
      <c r="QTK1" s="83"/>
      <c r="QTL1" s="83"/>
      <c r="QTM1" s="83"/>
      <c r="QTN1" s="83"/>
      <c r="QTO1" s="83"/>
      <c r="QTP1" s="83"/>
      <c r="QTQ1" s="83"/>
      <c r="QTR1" s="83"/>
      <c r="QTS1" s="83"/>
      <c r="QTT1" s="83"/>
      <c r="QTU1" s="83"/>
      <c r="QTV1" s="83"/>
      <c r="QTW1" s="83"/>
      <c r="QTX1" s="83"/>
      <c r="QTY1" s="83"/>
      <c r="QTZ1" s="83"/>
      <c r="QUA1" s="83"/>
      <c r="QUB1" s="83"/>
      <c r="QUC1" s="83"/>
      <c r="QUD1" s="83"/>
      <c r="QUE1" s="83"/>
      <c r="QUF1" s="83"/>
      <c r="QUG1" s="83"/>
      <c r="QUH1" s="83"/>
      <c r="QUI1" s="83"/>
      <c r="QUJ1" s="83"/>
      <c r="QUK1" s="83"/>
      <c r="QUL1" s="83"/>
      <c r="QUM1" s="83"/>
      <c r="QUN1" s="83"/>
      <c r="QUO1" s="83"/>
      <c r="QUP1" s="83"/>
      <c r="QUQ1" s="83"/>
      <c r="QUR1" s="83"/>
      <c r="QUS1" s="83"/>
      <c r="QUT1" s="83"/>
      <c r="QUU1" s="83"/>
      <c r="QUV1" s="83"/>
      <c r="QUW1" s="83"/>
      <c r="QUX1" s="83"/>
      <c r="QUY1" s="83"/>
      <c r="QUZ1" s="83"/>
      <c r="QVA1" s="83"/>
      <c r="QVB1" s="83"/>
      <c r="QVC1" s="83"/>
      <c r="QVD1" s="83"/>
      <c r="QVE1" s="83"/>
      <c r="QVF1" s="83"/>
      <c r="QVG1" s="83"/>
      <c r="QVH1" s="83"/>
      <c r="QVI1" s="83"/>
      <c r="QVJ1" s="83"/>
      <c r="QVK1" s="83"/>
      <c r="QVL1" s="83"/>
      <c r="QVM1" s="83"/>
      <c r="QVN1" s="83"/>
      <c r="QVO1" s="83"/>
      <c r="QVP1" s="83"/>
      <c r="QVQ1" s="83"/>
      <c r="QVR1" s="83"/>
      <c r="QVS1" s="83"/>
      <c r="QVT1" s="83"/>
      <c r="QVU1" s="83"/>
      <c r="QVV1" s="83"/>
      <c r="QVW1" s="83"/>
      <c r="QVX1" s="83"/>
      <c r="QVY1" s="83"/>
      <c r="QVZ1" s="83"/>
      <c r="QWA1" s="83"/>
      <c r="QWB1" s="83"/>
      <c r="QWC1" s="83"/>
      <c r="QWD1" s="83"/>
      <c r="QWE1" s="83"/>
      <c r="QWF1" s="83"/>
      <c r="QWG1" s="83"/>
      <c r="QWH1" s="83"/>
      <c r="QWI1" s="83"/>
      <c r="QWJ1" s="83"/>
      <c r="QWK1" s="83"/>
      <c r="QWL1" s="83"/>
      <c r="QWM1" s="83"/>
      <c r="QWN1" s="83"/>
      <c r="QWO1" s="83"/>
      <c r="QWP1" s="83"/>
      <c r="QWQ1" s="83"/>
      <c r="QWR1" s="83"/>
      <c r="QWS1" s="83"/>
      <c r="QWT1" s="83"/>
      <c r="QWU1" s="83"/>
      <c r="QWV1" s="83"/>
      <c r="QWW1" s="83"/>
      <c r="QWX1" s="83"/>
      <c r="QWY1" s="83"/>
      <c r="QWZ1" s="83"/>
      <c r="QXA1" s="83"/>
      <c r="QXB1" s="83"/>
      <c r="QXC1" s="83"/>
      <c r="QXD1" s="83"/>
      <c r="QXE1" s="83"/>
      <c r="QXF1" s="83"/>
      <c r="QXG1" s="83"/>
      <c r="QXH1" s="83"/>
      <c r="QXI1" s="83"/>
      <c r="QXJ1" s="83"/>
      <c r="QXK1" s="83"/>
      <c r="QXL1" s="83"/>
      <c r="QXM1" s="83"/>
      <c r="QXN1" s="83"/>
      <c r="QXO1" s="83"/>
      <c r="QXP1" s="83"/>
      <c r="QXQ1" s="83"/>
      <c r="QXR1" s="83"/>
      <c r="QXS1" s="83"/>
      <c r="QXT1" s="83"/>
      <c r="QXU1" s="83"/>
      <c r="QXV1" s="83"/>
      <c r="QXW1" s="83"/>
      <c r="QXX1" s="83"/>
      <c r="QXY1" s="83"/>
      <c r="QXZ1" s="83"/>
      <c r="QYA1" s="83"/>
      <c r="QYB1" s="83"/>
      <c r="QYC1" s="83"/>
      <c r="QYD1" s="83"/>
      <c r="QYE1" s="83"/>
      <c r="QYF1" s="83"/>
      <c r="QYG1" s="83"/>
      <c r="QYH1" s="83"/>
      <c r="QYI1" s="83"/>
      <c r="QYJ1" s="83"/>
      <c r="QYK1" s="83"/>
      <c r="QYL1" s="83"/>
      <c r="QYM1" s="83"/>
      <c r="QYN1" s="83"/>
      <c r="QYO1" s="83"/>
      <c r="QYP1" s="83"/>
      <c r="QYQ1" s="83"/>
      <c r="QYR1" s="83"/>
      <c r="QYS1" s="83"/>
      <c r="QYT1" s="83"/>
      <c r="QYU1" s="83"/>
      <c r="QYV1" s="83"/>
      <c r="QYW1" s="83"/>
      <c r="QYX1" s="83"/>
      <c r="QYY1" s="83"/>
      <c r="QYZ1" s="83"/>
      <c r="QZA1" s="83"/>
      <c r="QZB1" s="83"/>
      <c r="QZC1" s="83"/>
      <c r="QZD1" s="83"/>
      <c r="QZE1" s="83"/>
      <c r="QZF1" s="83"/>
      <c r="QZG1" s="83"/>
      <c r="QZH1" s="83"/>
      <c r="QZI1" s="83"/>
      <c r="QZJ1" s="83"/>
      <c r="QZK1" s="83"/>
      <c r="QZL1" s="83"/>
      <c r="QZM1" s="83"/>
      <c r="QZN1" s="83"/>
      <c r="QZO1" s="83"/>
      <c r="QZP1" s="83"/>
      <c r="QZQ1" s="83"/>
      <c r="QZR1" s="83"/>
      <c r="QZS1" s="83"/>
      <c r="QZT1" s="83"/>
      <c r="QZU1" s="83"/>
      <c r="QZV1" s="83"/>
      <c r="QZW1" s="83"/>
      <c r="QZX1" s="83"/>
      <c r="QZY1" s="83"/>
      <c r="QZZ1" s="83"/>
      <c r="RAA1" s="83"/>
      <c r="RAB1" s="83"/>
      <c r="RAC1" s="83"/>
      <c r="RAD1" s="83"/>
      <c r="RAE1" s="83"/>
      <c r="RAF1" s="83"/>
      <c r="RAG1" s="83"/>
      <c r="RAH1" s="83"/>
      <c r="RAI1" s="83"/>
      <c r="RAJ1" s="83"/>
      <c r="RAK1" s="83"/>
      <c r="RAL1" s="83"/>
      <c r="RAM1" s="83"/>
      <c r="RAN1" s="83"/>
      <c r="RAO1" s="83"/>
      <c r="RAP1" s="83"/>
      <c r="RAQ1" s="83"/>
      <c r="RAR1" s="83"/>
      <c r="RAS1" s="83"/>
      <c r="RAT1" s="83"/>
      <c r="RAU1" s="83"/>
      <c r="RAV1" s="83"/>
      <c r="RAW1" s="83"/>
      <c r="RAX1" s="83"/>
      <c r="RAY1" s="83"/>
      <c r="RAZ1" s="83"/>
      <c r="RBA1" s="83"/>
      <c r="RBB1" s="83"/>
      <c r="RBC1" s="83"/>
      <c r="RBD1" s="83"/>
      <c r="RBE1" s="83"/>
      <c r="RBF1" s="83"/>
      <c r="RBG1" s="83"/>
      <c r="RBH1" s="83"/>
      <c r="RBI1" s="83"/>
      <c r="RBJ1" s="83"/>
      <c r="RBK1" s="83"/>
      <c r="RBL1" s="83"/>
      <c r="RBM1" s="83"/>
      <c r="RBN1" s="83"/>
      <c r="RBO1" s="83"/>
      <c r="RBP1" s="83"/>
      <c r="RBQ1" s="83"/>
      <c r="RBR1" s="83"/>
      <c r="RBS1" s="83"/>
      <c r="RBT1" s="83"/>
      <c r="RBU1" s="83"/>
      <c r="RBV1" s="83"/>
      <c r="RBW1" s="83"/>
      <c r="RBX1" s="83"/>
      <c r="RBY1" s="83"/>
      <c r="RBZ1" s="83"/>
      <c r="RCA1" s="83"/>
      <c r="RCB1" s="83"/>
      <c r="RCC1" s="83"/>
      <c r="RCD1" s="83"/>
      <c r="RCE1" s="83"/>
      <c r="RCF1" s="83"/>
      <c r="RCG1" s="83"/>
      <c r="RCH1" s="83"/>
      <c r="RCI1" s="83"/>
      <c r="RCJ1" s="83"/>
      <c r="RCK1" s="83"/>
      <c r="RCL1" s="83"/>
      <c r="RCM1" s="83"/>
      <c r="RCN1" s="83"/>
      <c r="RCO1" s="83"/>
      <c r="RCP1" s="83"/>
      <c r="RCQ1" s="83"/>
      <c r="RCR1" s="83"/>
      <c r="RCS1" s="83"/>
      <c r="RCT1" s="83"/>
      <c r="RCU1" s="83"/>
      <c r="RCV1" s="83"/>
      <c r="RCW1" s="83"/>
      <c r="RCX1" s="83"/>
      <c r="RCY1" s="83"/>
      <c r="RCZ1" s="83"/>
      <c r="RDA1" s="83"/>
      <c r="RDB1" s="83"/>
      <c r="RDC1" s="83"/>
      <c r="RDD1" s="83"/>
      <c r="RDE1" s="83"/>
      <c r="RDF1" s="83"/>
      <c r="RDG1" s="83"/>
      <c r="RDH1" s="83"/>
      <c r="RDI1" s="83"/>
      <c r="RDJ1" s="83"/>
      <c r="RDK1" s="83"/>
      <c r="RDL1" s="83"/>
      <c r="RDM1" s="83"/>
      <c r="RDN1" s="83"/>
      <c r="RDO1" s="83"/>
      <c r="RDP1" s="83"/>
      <c r="RDQ1" s="83"/>
      <c r="RDR1" s="83"/>
      <c r="RDS1" s="83"/>
      <c r="RDT1" s="83"/>
      <c r="RDU1" s="83"/>
      <c r="RDV1" s="83"/>
      <c r="RDW1" s="83"/>
      <c r="RDX1" s="83"/>
      <c r="RDY1" s="83"/>
      <c r="RDZ1" s="83"/>
      <c r="REA1" s="83"/>
      <c r="REB1" s="83"/>
      <c r="REC1" s="83"/>
      <c r="RED1" s="83"/>
      <c r="REE1" s="83"/>
      <c r="REF1" s="83"/>
      <c r="REG1" s="83"/>
      <c r="REH1" s="83"/>
      <c r="REI1" s="83"/>
      <c r="REJ1" s="83"/>
      <c r="REK1" s="83"/>
      <c r="REL1" s="83"/>
      <c r="REM1" s="83"/>
      <c r="REN1" s="83"/>
      <c r="REO1" s="83"/>
      <c r="REP1" s="83"/>
      <c r="REQ1" s="83"/>
      <c r="RER1" s="83"/>
      <c r="RES1" s="83"/>
      <c r="RET1" s="83"/>
      <c r="REU1" s="83"/>
      <c r="REV1" s="83"/>
      <c r="REW1" s="83"/>
      <c r="REX1" s="83"/>
      <c r="REY1" s="83"/>
      <c r="REZ1" s="83"/>
      <c r="RFA1" s="83"/>
      <c r="RFB1" s="83"/>
      <c r="RFC1" s="83"/>
      <c r="RFD1" s="83"/>
      <c r="RFE1" s="83"/>
      <c r="RFF1" s="83"/>
      <c r="RFG1" s="83"/>
      <c r="RFH1" s="83"/>
      <c r="RFI1" s="83"/>
      <c r="RFJ1" s="83"/>
      <c r="RFK1" s="83"/>
      <c r="RFL1" s="83"/>
      <c r="RFM1" s="83"/>
      <c r="RFN1" s="83"/>
      <c r="RFO1" s="83"/>
      <c r="RFP1" s="83"/>
      <c r="RFQ1" s="83"/>
      <c r="RFR1" s="83"/>
      <c r="RFS1" s="83"/>
      <c r="RFT1" s="83"/>
      <c r="RFU1" s="83"/>
      <c r="RFV1" s="83"/>
      <c r="RFW1" s="83"/>
      <c r="RFX1" s="83"/>
      <c r="RFY1" s="83"/>
      <c r="RFZ1" s="83"/>
      <c r="RGA1" s="83"/>
      <c r="RGB1" s="83"/>
      <c r="RGC1" s="83"/>
      <c r="RGD1" s="83"/>
      <c r="RGE1" s="83"/>
      <c r="RGF1" s="83"/>
      <c r="RGG1" s="83"/>
      <c r="RGH1" s="83"/>
      <c r="RGI1" s="83"/>
      <c r="RGJ1" s="83"/>
      <c r="RGK1" s="83"/>
      <c r="RGL1" s="83"/>
      <c r="RGM1" s="83"/>
      <c r="RGN1" s="83"/>
      <c r="RGO1" s="83"/>
      <c r="RGP1" s="83"/>
      <c r="RGQ1" s="83"/>
      <c r="RGR1" s="83"/>
      <c r="RGS1" s="83"/>
      <c r="RGT1" s="83"/>
      <c r="RGU1" s="83"/>
      <c r="RGV1" s="83"/>
      <c r="RGW1" s="83"/>
      <c r="RGX1" s="83"/>
      <c r="RGY1" s="83"/>
      <c r="RGZ1" s="83"/>
      <c r="RHA1" s="83"/>
      <c r="RHB1" s="83"/>
      <c r="RHC1" s="83"/>
      <c r="RHD1" s="83"/>
      <c r="RHE1" s="83"/>
      <c r="RHF1" s="83"/>
      <c r="RHG1" s="83"/>
      <c r="RHH1" s="83"/>
      <c r="RHI1" s="83"/>
      <c r="RHJ1" s="83"/>
      <c r="RHK1" s="83"/>
      <c r="RHL1" s="83"/>
      <c r="RHM1" s="83"/>
      <c r="RHN1" s="83"/>
      <c r="RHO1" s="83"/>
      <c r="RHP1" s="83"/>
      <c r="RHQ1" s="83"/>
      <c r="RHR1" s="83"/>
      <c r="RHS1" s="83"/>
      <c r="RHT1" s="83"/>
      <c r="RHU1" s="83"/>
      <c r="RHV1" s="83"/>
      <c r="RHW1" s="83"/>
      <c r="RHX1" s="83"/>
      <c r="RHY1" s="83"/>
      <c r="RHZ1" s="83"/>
      <c r="RIA1" s="83"/>
      <c r="RIB1" s="83"/>
      <c r="RIC1" s="83"/>
      <c r="RID1" s="83"/>
      <c r="RIE1" s="83"/>
      <c r="RIF1" s="83"/>
      <c r="RIG1" s="83"/>
      <c r="RIH1" s="83"/>
      <c r="RII1" s="83"/>
      <c r="RIJ1" s="83"/>
      <c r="RIK1" s="83"/>
      <c r="RIL1" s="83"/>
      <c r="RIM1" s="83"/>
      <c r="RIN1" s="83"/>
      <c r="RIO1" s="83"/>
      <c r="RIP1" s="83"/>
      <c r="RIQ1" s="83"/>
      <c r="RIR1" s="83"/>
      <c r="RIS1" s="83"/>
      <c r="RIT1" s="83"/>
      <c r="RIU1" s="83"/>
      <c r="RIV1" s="83"/>
      <c r="RIW1" s="83"/>
      <c r="RIX1" s="83"/>
      <c r="RIY1" s="83"/>
      <c r="RIZ1" s="83"/>
      <c r="RJA1" s="83"/>
      <c r="RJB1" s="83"/>
      <c r="RJC1" s="83"/>
      <c r="RJD1" s="83"/>
      <c r="RJE1" s="83"/>
      <c r="RJF1" s="83"/>
      <c r="RJG1" s="83"/>
      <c r="RJH1" s="83"/>
      <c r="RJI1" s="83"/>
      <c r="RJJ1" s="83"/>
      <c r="RJK1" s="83"/>
      <c r="RJL1" s="83"/>
      <c r="RJM1" s="83"/>
      <c r="RJN1" s="83"/>
      <c r="RJO1" s="83"/>
      <c r="RJP1" s="83"/>
      <c r="RJQ1" s="83"/>
      <c r="RJR1" s="83"/>
      <c r="RJS1" s="83"/>
      <c r="RJT1" s="83"/>
      <c r="RJU1" s="83"/>
      <c r="RJV1" s="83"/>
      <c r="RJW1" s="83"/>
      <c r="RJX1" s="83"/>
      <c r="RJY1" s="83"/>
      <c r="RJZ1" s="83"/>
      <c r="RKA1" s="83"/>
      <c r="RKB1" s="83"/>
      <c r="RKC1" s="83"/>
      <c r="RKD1" s="83"/>
      <c r="RKE1" s="83"/>
      <c r="RKF1" s="83"/>
      <c r="RKG1" s="83"/>
      <c r="RKH1" s="83"/>
      <c r="RKI1" s="83"/>
      <c r="RKJ1" s="83"/>
      <c r="RKK1" s="83"/>
      <c r="RKL1" s="83"/>
      <c r="RKM1" s="83"/>
      <c r="RKN1" s="83"/>
      <c r="RKO1" s="83"/>
      <c r="RKP1" s="83"/>
      <c r="RKQ1" s="83"/>
      <c r="RKR1" s="83"/>
      <c r="RKS1" s="83"/>
      <c r="RKT1" s="83"/>
      <c r="RKU1" s="83"/>
      <c r="RKV1" s="83"/>
      <c r="RKW1" s="83"/>
      <c r="RKX1" s="83"/>
      <c r="RKY1" s="83"/>
      <c r="RKZ1" s="83"/>
      <c r="RLA1" s="83"/>
      <c r="RLB1" s="83"/>
      <c r="RLC1" s="83"/>
      <c r="RLD1" s="83"/>
      <c r="RLE1" s="83"/>
      <c r="RLF1" s="83"/>
      <c r="RLG1" s="83"/>
      <c r="RLH1" s="83"/>
      <c r="RLI1" s="83"/>
      <c r="RLJ1" s="83"/>
      <c r="RLK1" s="83"/>
      <c r="RLL1" s="83"/>
      <c r="RLM1" s="83"/>
      <c r="RLN1" s="83"/>
      <c r="RLO1" s="83"/>
      <c r="RLP1" s="83"/>
      <c r="RLQ1" s="83"/>
      <c r="RLR1" s="83"/>
      <c r="RLS1" s="83"/>
      <c r="RLT1" s="83"/>
      <c r="RLU1" s="83"/>
      <c r="RLV1" s="83"/>
      <c r="RLW1" s="83"/>
      <c r="RLX1" s="83"/>
      <c r="RLY1" s="83"/>
      <c r="RLZ1" s="83"/>
      <c r="RMA1" s="83"/>
      <c r="RMB1" s="83"/>
      <c r="RMC1" s="83"/>
      <c r="RMD1" s="83"/>
      <c r="RME1" s="83"/>
      <c r="RMF1" s="83"/>
      <c r="RMG1" s="83"/>
      <c r="RMH1" s="83"/>
      <c r="RMI1" s="83"/>
      <c r="RMJ1" s="83"/>
      <c r="RMK1" s="83"/>
      <c r="RML1" s="83"/>
      <c r="RMM1" s="83"/>
      <c r="RMN1" s="83"/>
      <c r="RMO1" s="83"/>
      <c r="RMP1" s="83"/>
      <c r="RMQ1" s="83"/>
      <c r="RMR1" s="83"/>
      <c r="RMS1" s="83"/>
      <c r="RMT1" s="83"/>
      <c r="RMU1" s="83"/>
      <c r="RMV1" s="83"/>
      <c r="RMW1" s="83"/>
      <c r="RMX1" s="83"/>
      <c r="RMY1" s="83"/>
      <c r="RMZ1" s="83"/>
      <c r="RNA1" s="83"/>
      <c r="RNB1" s="83"/>
      <c r="RNC1" s="83"/>
      <c r="RND1" s="83"/>
      <c r="RNE1" s="83"/>
      <c r="RNF1" s="83"/>
      <c r="RNG1" s="83"/>
      <c r="RNH1" s="83"/>
      <c r="RNI1" s="83"/>
      <c r="RNJ1" s="83"/>
      <c r="RNK1" s="83"/>
      <c r="RNL1" s="83"/>
      <c r="RNM1" s="83"/>
      <c r="RNN1" s="83"/>
      <c r="RNO1" s="83"/>
      <c r="RNP1" s="83"/>
      <c r="RNQ1" s="83"/>
      <c r="RNR1" s="83"/>
      <c r="RNS1" s="83"/>
      <c r="RNT1" s="83"/>
      <c r="RNU1" s="83"/>
      <c r="RNV1" s="83"/>
      <c r="RNW1" s="83"/>
      <c r="RNX1" s="83"/>
      <c r="RNY1" s="83"/>
      <c r="RNZ1" s="83"/>
      <c r="ROA1" s="83"/>
      <c r="ROB1" s="83"/>
      <c r="ROC1" s="83"/>
      <c r="ROD1" s="83"/>
      <c r="ROE1" s="83"/>
      <c r="ROF1" s="83"/>
      <c r="ROG1" s="83"/>
      <c r="ROH1" s="83"/>
      <c r="ROI1" s="83"/>
      <c r="ROJ1" s="83"/>
      <c r="ROK1" s="83"/>
      <c r="ROL1" s="83"/>
      <c r="ROM1" s="83"/>
      <c r="RON1" s="83"/>
      <c r="ROO1" s="83"/>
      <c r="ROP1" s="83"/>
      <c r="ROQ1" s="83"/>
      <c r="ROR1" s="83"/>
      <c r="ROS1" s="83"/>
      <c r="ROT1" s="83"/>
      <c r="ROU1" s="83"/>
      <c r="ROV1" s="83"/>
      <c r="ROW1" s="83"/>
      <c r="ROX1" s="83"/>
      <c r="ROY1" s="83"/>
      <c r="ROZ1" s="83"/>
      <c r="RPA1" s="83"/>
      <c r="RPB1" s="83"/>
      <c r="RPC1" s="83"/>
      <c r="RPD1" s="83"/>
      <c r="RPE1" s="83"/>
      <c r="RPF1" s="83"/>
      <c r="RPG1" s="83"/>
      <c r="RPH1" s="83"/>
      <c r="RPI1" s="83"/>
      <c r="RPJ1" s="83"/>
      <c r="RPK1" s="83"/>
      <c r="RPL1" s="83"/>
      <c r="RPM1" s="83"/>
      <c r="RPN1" s="83"/>
      <c r="RPO1" s="83"/>
      <c r="RPP1" s="83"/>
      <c r="RPQ1" s="83"/>
      <c r="RPR1" s="83"/>
      <c r="RPS1" s="83"/>
      <c r="RPT1" s="83"/>
      <c r="RPU1" s="83"/>
      <c r="RPV1" s="83"/>
      <c r="RPW1" s="83"/>
      <c r="RPX1" s="83"/>
      <c r="RPY1" s="83"/>
      <c r="RPZ1" s="83"/>
      <c r="RQA1" s="83"/>
      <c r="RQB1" s="83"/>
      <c r="RQC1" s="83"/>
      <c r="RQD1" s="83"/>
      <c r="RQE1" s="83"/>
      <c r="RQF1" s="83"/>
      <c r="RQG1" s="83"/>
      <c r="RQH1" s="83"/>
      <c r="RQI1" s="83"/>
      <c r="RQJ1" s="83"/>
      <c r="RQK1" s="83"/>
      <c r="RQL1" s="83"/>
      <c r="RQM1" s="83"/>
      <c r="RQN1" s="83"/>
      <c r="RQO1" s="83"/>
      <c r="RQP1" s="83"/>
      <c r="RQQ1" s="83"/>
      <c r="RQR1" s="83"/>
      <c r="RQS1" s="83"/>
      <c r="RQT1" s="83"/>
      <c r="RQU1" s="83"/>
      <c r="RQV1" s="83"/>
      <c r="RQW1" s="83"/>
      <c r="RQX1" s="83"/>
      <c r="RQY1" s="83"/>
      <c r="RQZ1" s="83"/>
      <c r="RRA1" s="83"/>
      <c r="RRB1" s="83"/>
      <c r="RRC1" s="83"/>
      <c r="RRD1" s="83"/>
      <c r="RRE1" s="83"/>
      <c r="RRF1" s="83"/>
      <c r="RRG1" s="83"/>
      <c r="RRH1" s="83"/>
      <c r="RRI1" s="83"/>
      <c r="RRJ1" s="83"/>
      <c r="RRK1" s="83"/>
      <c r="RRL1" s="83"/>
      <c r="RRM1" s="83"/>
      <c r="RRN1" s="83"/>
      <c r="RRO1" s="83"/>
      <c r="RRP1" s="83"/>
      <c r="RRQ1" s="83"/>
      <c r="RRR1" s="83"/>
      <c r="RRS1" s="83"/>
      <c r="RRT1" s="83"/>
      <c r="RRU1" s="83"/>
      <c r="RRV1" s="83"/>
      <c r="RRW1" s="83"/>
      <c r="RRX1" s="83"/>
      <c r="RRY1" s="83"/>
      <c r="RRZ1" s="83"/>
      <c r="RSA1" s="83"/>
      <c r="RSB1" s="83"/>
      <c r="RSC1" s="83"/>
      <c r="RSD1" s="83"/>
      <c r="RSE1" s="83"/>
      <c r="RSF1" s="83"/>
      <c r="RSG1" s="83"/>
      <c r="RSH1" s="83"/>
      <c r="RSI1" s="83"/>
      <c r="RSJ1" s="83"/>
      <c r="RSK1" s="83"/>
      <c r="RSL1" s="83"/>
      <c r="RSM1" s="83"/>
      <c r="RSN1" s="83"/>
      <c r="RSO1" s="83"/>
      <c r="RSP1" s="83"/>
      <c r="RSQ1" s="83"/>
      <c r="RSR1" s="83"/>
      <c r="RSS1" s="83"/>
      <c r="RST1" s="83"/>
      <c r="RSU1" s="83"/>
      <c r="RSV1" s="83"/>
      <c r="RSW1" s="83"/>
      <c r="RSX1" s="83"/>
      <c r="RSY1" s="83"/>
      <c r="RSZ1" s="83"/>
      <c r="RTA1" s="83"/>
      <c r="RTB1" s="83"/>
      <c r="RTC1" s="83"/>
      <c r="RTD1" s="83"/>
      <c r="RTE1" s="83"/>
      <c r="RTF1" s="83"/>
      <c r="RTG1" s="83"/>
      <c r="RTH1" s="83"/>
      <c r="RTI1" s="83"/>
      <c r="RTJ1" s="83"/>
      <c r="RTK1" s="83"/>
      <c r="RTL1" s="83"/>
      <c r="RTM1" s="83"/>
      <c r="RTN1" s="83"/>
      <c r="RTO1" s="83"/>
      <c r="RTP1" s="83"/>
      <c r="RTQ1" s="83"/>
      <c r="RTR1" s="83"/>
      <c r="RTS1" s="83"/>
      <c r="RTT1" s="83"/>
      <c r="RTU1" s="83"/>
      <c r="RTV1" s="83"/>
      <c r="RTW1" s="83"/>
      <c r="RTX1" s="83"/>
      <c r="RTY1" s="83"/>
      <c r="RTZ1" s="83"/>
      <c r="RUA1" s="83"/>
      <c r="RUB1" s="83"/>
      <c r="RUC1" s="83"/>
      <c r="RUD1" s="83"/>
      <c r="RUE1" s="83"/>
      <c r="RUF1" s="83"/>
      <c r="RUG1" s="83"/>
      <c r="RUH1" s="83"/>
      <c r="RUI1" s="83"/>
      <c r="RUJ1" s="83"/>
      <c r="RUK1" s="83"/>
      <c r="RUL1" s="83"/>
      <c r="RUM1" s="83"/>
      <c r="RUN1" s="83"/>
      <c r="RUO1" s="83"/>
      <c r="RUP1" s="83"/>
      <c r="RUQ1" s="83"/>
      <c r="RUR1" s="83"/>
      <c r="RUS1" s="83"/>
      <c r="RUT1" s="83"/>
      <c r="RUU1" s="83"/>
      <c r="RUV1" s="83"/>
      <c r="RUW1" s="83"/>
      <c r="RUX1" s="83"/>
      <c r="RUY1" s="83"/>
      <c r="RUZ1" s="83"/>
      <c r="RVA1" s="83"/>
      <c r="RVB1" s="83"/>
      <c r="RVC1" s="83"/>
      <c r="RVD1" s="83"/>
      <c r="RVE1" s="83"/>
      <c r="RVF1" s="83"/>
      <c r="RVG1" s="83"/>
      <c r="RVH1" s="83"/>
      <c r="RVI1" s="83"/>
      <c r="RVJ1" s="83"/>
      <c r="RVK1" s="83"/>
      <c r="RVL1" s="83"/>
      <c r="RVM1" s="83"/>
      <c r="RVN1" s="83"/>
      <c r="RVO1" s="83"/>
      <c r="RVP1" s="83"/>
      <c r="RVQ1" s="83"/>
      <c r="RVR1" s="83"/>
      <c r="RVS1" s="83"/>
      <c r="RVT1" s="83"/>
      <c r="RVU1" s="83"/>
      <c r="RVV1" s="83"/>
      <c r="RVW1" s="83"/>
      <c r="RVX1" s="83"/>
      <c r="RVY1" s="83"/>
      <c r="RVZ1" s="83"/>
      <c r="RWA1" s="83"/>
      <c r="RWB1" s="83"/>
      <c r="RWC1" s="83"/>
      <c r="RWD1" s="83"/>
      <c r="RWE1" s="83"/>
      <c r="RWF1" s="83"/>
      <c r="RWG1" s="83"/>
      <c r="RWH1" s="83"/>
      <c r="RWI1" s="83"/>
      <c r="RWJ1" s="83"/>
      <c r="RWK1" s="83"/>
      <c r="RWL1" s="83"/>
      <c r="RWM1" s="83"/>
      <c r="RWN1" s="83"/>
      <c r="RWO1" s="83"/>
      <c r="RWP1" s="83"/>
      <c r="RWQ1" s="83"/>
      <c r="RWR1" s="83"/>
      <c r="RWS1" s="83"/>
      <c r="RWT1" s="83"/>
      <c r="RWU1" s="83"/>
      <c r="RWV1" s="83"/>
      <c r="RWW1" s="83"/>
      <c r="RWX1" s="83"/>
      <c r="RWY1" s="83"/>
      <c r="RWZ1" s="83"/>
      <c r="RXA1" s="83"/>
      <c r="RXB1" s="83"/>
      <c r="RXC1" s="83"/>
      <c r="RXD1" s="83"/>
      <c r="RXE1" s="83"/>
      <c r="RXF1" s="83"/>
      <c r="RXG1" s="83"/>
      <c r="RXH1" s="83"/>
      <c r="RXI1" s="83"/>
      <c r="RXJ1" s="83"/>
      <c r="RXK1" s="83"/>
      <c r="RXL1" s="83"/>
      <c r="RXM1" s="83"/>
      <c r="RXN1" s="83"/>
      <c r="RXO1" s="83"/>
      <c r="RXP1" s="83"/>
      <c r="RXQ1" s="83"/>
      <c r="RXR1" s="83"/>
      <c r="RXS1" s="83"/>
      <c r="RXT1" s="83"/>
      <c r="RXU1" s="83"/>
      <c r="RXV1" s="83"/>
      <c r="RXW1" s="83"/>
      <c r="RXX1" s="83"/>
      <c r="RXY1" s="83"/>
      <c r="RXZ1" s="83"/>
      <c r="RYA1" s="83"/>
      <c r="RYB1" s="83"/>
      <c r="RYC1" s="83"/>
      <c r="RYD1" s="83"/>
      <c r="RYE1" s="83"/>
      <c r="RYF1" s="83"/>
      <c r="RYG1" s="83"/>
      <c r="RYH1" s="83"/>
      <c r="RYI1" s="83"/>
      <c r="RYJ1" s="83"/>
      <c r="RYK1" s="83"/>
      <c r="RYL1" s="83"/>
      <c r="RYM1" s="83"/>
      <c r="RYN1" s="83"/>
      <c r="RYO1" s="83"/>
      <c r="RYP1" s="83"/>
      <c r="RYQ1" s="83"/>
      <c r="RYR1" s="83"/>
      <c r="RYS1" s="83"/>
      <c r="RYT1" s="83"/>
      <c r="RYU1" s="83"/>
      <c r="RYV1" s="83"/>
      <c r="RYW1" s="83"/>
      <c r="RYX1" s="83"/>
      <c r="RYY1" s="83"/>
      <c r="RYZ1" s="83"/>
      <c r="RZA1" s="83"/>
      <c r="RZB1" s="83"/>
      <c r="RZC1" s="83"/>
      <c r="RZD1" s="83"/>
      <c r="RZE1" s="83"/>
      <c r="RZF1" s="83"/>
      <c r="RZG1" s="83"/>
      <c r="RZH1" s="83"/>
      <c r="RZI1" s="83"/>
      <c r="RZJ1" s="83"/>
      <c r="RZK1" s="83"/>
      <c r="RZL1" s="83"/>
      <c r="RZM1" s="83"/>
      <c r="RZN1" s="83"/>
      <c r="RZO1" s="83"/>
      <c r="RZP1" s="83"/>
      <c r="RZQ1" s="83"/>
      <c r="RZR1" s="83"/>
      <c r="RZS1" s="83"/>
      <c r="RZT1" s="83"/>
      <c r="RZU1" s="83"/>
      <c r="RZV1" s="83"/>
      <c r="RZW1" s="83"/>
      <c r="RZX1" s="83"/>
      <c r="RZY1" s="83"/>
      <c r="RZZ1" s="83"/>
      <c r="SAA1" s="83"/>
      <c r="SAB1" s="83"/>
      <c r="SAC1" s="83"/>
      <c r="SAD1" s="83"/>
      <c r="SAE1" s="83"/>
      <c r="SAF1" s="83"/>
      <c r="SAG1" s="83"/>
      <c r="SAH1" s="83"/>
      <c r="SAI1" s="83"/>
      <c r="SAJ1" s="83"/>
      <c r="SAK1" s="83"/>
      <c r="SAL1" s="83"/>
      <c r="SAM1" s="83"/>
      <c r="SAN1" s="83"/>
      <c r="SAO1" s="83"/>
      <c r="SAP1" s="83"/>
      <c r="SAQ1" s="83"/>
      <c r="SAR1" s="83"/>
      <c r="SAS1" s="83"/>
      <c r="SAT1" s="83"/>
      <c r="SAU1" s="83"/>
      <c r="SAV1" s="83"/>
      <c r="SAW1" s="83"/>
      <c r="SAX1" s="83"/>
      <c r="SAY1" s="83"/>
      <c r="SAZ1" s="83"/>
      <c r="SBA1" s="83"/>
      <c r="SBB1" s="83"/>
      <c r="SBC1" s="83"/>
      <c r="SBD1" s="83"/>
      <c r="SBE1" s="83"/>
      <c r="SBF1" s="83"/>
      <c r="SBG1" s="83"/>
      <c r="SBH1" s="83"/>
      <c r="SBI1" s="83"/>
      <c r="SBJ1" s="83"/>
      <c r="SBK1" s="83"/>
      <c r="SBL1" s="83"/>
      <c r="SBM1" s="83"/>
      <c r="SBN1" s="83"/>
      <c r="SBO1" s="83"/>
      <c r="SBP1" s="83"/>
      <c r="SBQ1" s="83"/>
      <c r="SBR1" s="83"/>
      <c r="SBS1" s="83"/>
      <c r="SBT1" s="83"/>
      <c r="SBU1" s="83"/>
      <c r="SBV1" s="83"/>
      <c r="SBW1" s="83"/>
      <c r="SBX1" s="83"/>
      <c r="SBY1" s="83"/>
      <c r="SBZ1" s="83"/>
      <c r="SCA1" s="83"/>
      <c r="SCB1" s="83"/>
      <c r="SCC1" s="83"/>
      <c r="SCD1" s="83"/>
      <c r="SCE1" s="83"/>
      <c r="SCF1" s="83"/>
      <c r="SCG1" s="83"/>
      <c r="SCH1" s="83"/>
      <c r="SCI1" s="83"/>
      <c r="SCJ1" s="83"/>
      <c r="SCK1" s="83"/>
      <c r="SCL1" s="83"/>
      <c r="SCM1" s="83"/>
      <c r="SCN1" s="83"/>
      <c r="SCO1" s="83"/>
      <c r="SCP1" s="83"/>
      <c r="SCQ1" s="83"/>
      <c r="SCR1" s="83"/>
      <c r="SCS1" s="83"/>
      <c r="SCT1" s="83"/>
      <c r="SCU1" s="83"/>
      <c r="SCV1" s="83"/>
      <c r="SCW1" s="83"/>
      <c r="SCX1" s="83"/>
      <c r="SCY1" s="83"/>
      <c r="SCZ1" s="83"/>
      <c r="SDA1" s="83"/>
      <c r="SDB1" s="83"/>
      <c r="SDC1" s="83"/>
      <c r="SDD1" s="83"/>
      <c r="SDE1" s="83"/>
      <c r="SDF1" s="83"/>
      <c r="SDG1" s="83"/>
      <c r="SDH1" s="83"/>
      <c r="SDI1" s="83"/>
      <c r="SDJ1" s="83"/>
      <c r="SDK1" s="83"/>
      <c r="SDL1" s="83"/>
      <c r="SDM1" s="83"/>
      <c r="SDN1" s="83"/>
      <c r="SDO1" s="83"/>
      <c r="SDP1" s="83"/>
      <c r="SDQ1" s="83"/>
      <c r="SDR1" s="83"/>
      <c r="SDS1" s="83"/>
      <c r="SDT1" s="83"/>
      <c r="SDU1" s="83"/>
      <c r="SDV1" s="83"/>
      <c r="SDW1" s="83"/>
      <c r="SDX1" s="83"/>
      <c r="SDY1" s="83"/>
      <c r="SDZ1" s="83"/>
      <c r="SEA1" s="83"/>
      <c r="SEB1" s="83"/>
      <c r="SEC1" s="83"/>
      <c r="SED1" s="83"/>
      <c r="SEE1" s="83"/>
      <c r="SEF1" s="83"/>
      <c r="SEG1" s="83"/>
      <c r="SEH1" s="83"/>
      <c r="SEI1" s="83"/>
      <c r="SEJ1" s="83"/>
      <c r="SEK1" s="83"/>
      <c r="SEL1" s="83"/>
      <c r="SEM1" s="83"/>
      <c r="SEN1" s="83"/>
      <c r="SEO1" s="83"/>
      <c r="SEP1" s="83"/>
      <c r="SEQ1" s="83"/>
      <c r="SER1" s="83"/>
      <c r="SES1" s="83"/>
      <c r="SET1" s="83"/>
      <c r="SEU1" s="83"/>
      <c r="SEV1" s="83"/>
      <c r="SEW1" s="83"/>
      <c r="SEX1" s="83"/>
      <c r="SEY1" s="83"/>
      <c r="SEZ1" s="83"/>
      <c r="SFA1" s="83"/>
      <c r="SFB1" s="83"/>
      <c r="SFC1" s="83"/>
      <c r="SFD1" s="83"/>
      <c r="SFE1" s="83"/>
      <c r="SFF1" s="83"/>
      <c r="SFG1" s="83"/>
      <c r="SFH1" s="83"/>
      <c r="SFI1" s="83"/>
      <c r="SFJ1" s="83"/>
      <c r="SFK1" s="83"/>
      <c r="SFL1" s="83"/>
      <c r="SFM1" s="83"/>
      <c r="SFN1" s="83"/>
      <c r="SFO1" s="83"/>
      <c r="SFP1" s="83"/>
      <c r="SFQ1" s="83"/>
      <c r="SFR1" s="83"/>
      <c r="SFS1" s="83"/>
      <c r="SFT1" s="83"/>
      <c r="SFU1" s="83"/>
      <c r="SFV1" s="83"/>
      <c r="SFW1" s="83"/>
      <c r="SFX1" s="83"/>
      <c r="SFY1" s="83"/>
      <c r="SFZ1" s="83"/>
      <c r="SGA1" s="83"/>
      <c r="SGB1" s="83"/>
      <c r="SGC1" s="83"/>
      <c r="SGD1" s="83"/>
      <c r="SGE1" s="83"/>
      <c r="SGF1" s="83"/>
      <c r="SGG1" s="83"/>
      <c r="SGH1" s="83"/>
      <c r="SGI1" s="83"/>
      <c r="SGJ1" s="83"/>
      <c r="SGK1" s="83"/>
      <c r="SGL1" s="83"/>
      <c r="SGM1" s="83"/>
      <c r="SGN1" s="83"/>
      <c r="SGO1" s="83"/>
      <c r="SGP1" s="83"/>
      <c r="SGQ1" s="83"/>
      <c r="SGR1" s="83"/>
      <c r="SGS1" s="83"/>
      <c r="SGT1" s="83"/>
      <c r="SGU1" s="83"/>
      <c r="SGV1" s="83"/>
      <c r="SGW1" s="83"/>
      <c r="SGX1" s="83"/>
      <c r="SGY1" s="83"/>
      <c r="SGZ1" s="83"/>
      <c r="SHA1" s="83"/>
      <c r="SHB1" s="83"/>
      <c r="SHC1" s="83"/>
      <c r="SHD1" s="83"/>
      <c r="SHE1" s="83"/>
      <c r="SHF1" s="83"/>
      <c r="SHG1" s="83"/>
      <c r="SHH1" s="83"/>
      <c r="SHI1" s="83"/>
      <c r="SHJ1" s="83"/>
      <c r="SHK1" s="83"/>
      <c r="SHL1" s="83"/>
      <c r="SHM1" s="83"/>
      <c r="SHN1" s="83"/>
      <c r="SHO1" s="83"/>
      <c r="SHP1" s="83"/>
      <c r="SHQ1" s="83"/>
      <c r="SHR1" s="83"/>
      <c r="SHS1" s="83"/>
      <c r="SHT1" s="83"/>
      <c r="SHU1" s="83"/>
      <c r="SHV1" s="83"/>
      <c r="SHW1" s="83"/>
      <c r="SHX1" s="83"/>
      <c r="SHY1" s="83"/>
      <c r="SHZ1" s="83"/>
      <c r="SIA1" s="83"/>
      <c r="SIB1" s="83"/>
      <c r="SIC1" s="83"/>
      <c r="SID1" s="83"/>
      <c r="SIE1" s="83"/>
      <c r="SIF1" s="83"/>
      <c r="SIG1" s="83"/>
      <c r="SIH1" s="83"/>
      <c r="SII1" s="83"/>
      <c r="SIJ1" s="83"/>
      <c r="SIK1" s="83"/>
      <c r="SIL1" s="83"/>
      <c r="SIM1" s="83"/>
      <c r="SIN1" s="83"/>
      <c r="SIO1" s="83"/>
      <c r="SIP1" s="83"/>
      <c r="SIQ1" s="83"/>
      <c r="SIR1" s="83"/>
      <c r="SIS1" s="83"/>
      <c r="SIT1" s="83"/>
      <c r="SIU1" s="83"/>
      <c r="SIV1" s="83"/>
      <c r="SIW1" s="83"/>
      <c r="SIX1" s="83"/>
      <c r="SIY1" s="83"/>
      <c r="SIZ1" s="83"/>
      <c r="SJA1" s="83"/>
      <c r="SJB1" s="83"/>
      <c r="SJC1" s="83"/>
      <c r="SJD1" s="83"/>
      <c r="SJE1" s="83"/>
      <c r="SJF1" s="83"/>
      <c r="SJG1" s="83"/>
      <c r="SJH1" s="83"/>
      <c r="SJI1" s="83"/>
      <c r="SJJ1" s="83"/>
      <c r="SJK1" s="83"/>
      <c r="SJL1" s="83"/>
      <c r="SJM1" s="83"/>
      <c r="SJN1" s="83"/>
      <c r="SJO1" s="83"/>
      <c r="SJP1" s="83"/>
      <c r="SJQ1" s="83"/>
      <c r="SJR1" s="83"/>
      <c r="SJS1" s="83"/>
      <c r="SJT1" s="83"/>
      <c r="SJU1" s="83"/>
      <c r="SJV1" s="83"/>
      <c r="SJW1" s="83"/>
      <c r="SJX1" s="83"/>
      <c r="SJY1" s="83"/>
      <c r="SJZ1" s="83"/>
      <c r="SKA1" s="83"/>
      <c r="SKB1" s="83"/>
      <c r="SKC1" s="83"/>
      <c r="SKD1" s="83"/>
      <c r="SKE1" s="83"/>
      <c r="SKF1" s="83"/>
      <c r="SKG1" s="83"/>
      <c r="SKH1" s="83"/>
      <c r="SKI1" s="83"/>
      <c r="SKJ1" s="83"/>
      <c r="SKK1" s="83"/>
      <c r="SKL1" s="83"/>
      <c r="SKM1" s="83"/>
      <c r="SKN1" s="83"/>
      <c r="SKO1" s="83"/>
      <c r="SKP1" s="83"/>
      <c r="SKQ1" s="83"/>
      <c r="SKR1" s="83"/>
      <c r="SKS1" s="83"/>
      <c r="SKT1" s="83"/>
      <c r="SKU1" s="83"/>
      <c r="SKV1" s="83"/>
      <c r="SKW1" s="83"/>
      <c r="SKX1" s="83"/>
      <c r="SKY1" s="83"/>
      <c r="SKZ1" s="83"/>
      <c r="SLA1" s="83"/>
      <c r="SLB1" s="83"/>
      <c r="SLC1" s="83"/>
      <c r="SLD1" s="83"/>
      <c r="SLE1" s="83"/>
      <c r="SLF1" s="83"/>
      <c r="SLG1" s="83"/>
      <c r="SLH1" s="83"/>
      <c r="SLI1" s="83"/>
      <c r="SLJ1" s="83"/>
      <c r="SLK1" s="83"/>
      <c r="SLL1" s="83"/>
      <c r="SLM1" s="83"/>
      <c r="SLN1" s="83"/>
      <c r="SLO1" s="83"/>
      <c r="SLP1" s="83"/>
      <c r="SLQ1" s="83"/>
      <c r="SLR1" s="83"/>
      <c r="SLS1" s="83"/>
      <c r="SLT1" s="83"/>
      <c r="SLU1" s="83"/>
      <c r="SLV1" s="83"/>
      <c r="SLW1" s="83"/>
      <c r="SLX1" s="83"/>
      <c r="SLY1" s="83"/>
      <c r="SLZ1" s="83"/>
      <c r="SMA1" s="83"/>
      <c r="SMB1" s="83"/>
      <c r="SMC1" s="83"/>
      <c r="SMD1" s="83"/>
      <c r="SME1" s="83"/>
      <c r="SMF1" s="83"/>
      <c r="SMG1" s="83"/>
      <c r="SMH1" s="83"/>
      <c r="SMI1" s="83"/>
      <c r="SMJ1" s="83"/>
      <c r="SMK1" s="83"/>
      <c r="SML1" s="83"/>
      <c r="SMM1" s="83"/>
      <c r="SMN1" s="83"/>
      <c r="SMO1" s="83"/>
      <c r="SMP1" s="83"/>
      <c r="SMQ1" s="83"/>
      <c r="SMR1" s="83"/>
      <c r="SMS1" s="83"/>
      <c r="SMT1" s="83"/>
      <c r="SMU1" s="83"/>
      <c r="SMV1" s="83"/>
      <c r="SMW1" s="83"/>
      <c r="SMX1" s="83"/>
      <c r="SMY1" s="83"/>
      <c r="SMZ1" s="83"/>
      <c r="SNA1" s="83"/>
      <c r="SNB1" s="83"/>
      <c r="SNC1" s="83"/>
      <c r="SND1" s="83"/>
      <c r="SNE1" s="83"/>
      <c r="SNF1" s="83"/>
      <c r="SNG1" s="83"/>
      <c r="SNH1" s="83"/>
      <c r="SNI1" s="83"/>
      <c r="SNJ1" s="83"/>
      <c r="SNK1" s="83"/>
      <c r="SNL1" s="83"/>
      <c r="SNM1" s="83"/>
      <c r="SNN1" s="83"/>
      <c r="SNO1" s="83"/>
      <c r="SNP1" s="83"/>
      <c r="SNQ1" s="83"/>
      <c r="SNR1" s="83"/>
      <c r="SNS1" s="83"/>
      <c r="SNT1" s="83"/>
      <c r="SNU1" s="83"/>
      <c r="SNV1" s="83"/>
      <c r="SNW1" s="83"/>
      <c r="SNX1" s="83"/>
      <c r="SNY1" s="83"/>
      <c r="SNZ1" s="83"/>
      <c r="SOA1" s="83"/>
      <c r="SOB1" s="83"/>
      <c r="SOC1" s="83"/>
      <c r="SOD1" s="83"/>
      <c r="SOE1" s="83"/>
      <c r="SOF1" s="83"/>
      <c r="SOG1" s="83"/>
      <c r="SOH1" s="83"/>
      <c r="SOI1" s="83"/>
      <c r="SOJ1" s="83"/>
      <c r="SOK1" s="83"/>
      <c r="SOL1" s="83"/>
      <c r="SOM1" s="83"/>
      <c r="SON1" s="83"/>
      <c r="SOO1" s="83"/>
      <c r="SOP1" s="83"/>
      <c r="SOQ1" s="83"/>
      <c r="SOR1" s="83"/>
      <c r="SOS1" s="83"/>
      <c r="SOT1" s="83"/>
      <c r="SOU1" s="83"/>
      <c r="SOV1" s="83"/>
      <c r="SOW1" s="83"/>
      <c r="SOX1" s="83"/>
      <c r="SOY1" s="83"/>
      <c r="SOZ1" s="83"/>
      <c r="SPA1" s="83"/>
      <c r="SPB1" s="83"/>
      <c r="SPC1" s="83"/>
      <c r="SPD1" s="83"/>
      <c r="SPE1" s="83"/>
      <c r="SPF1" s="83"/>
      <c r="SPG1" s="83"/>
      <c r="SPH1" s="83"/>
      <c r="SPI1" s="83"/>
      <c r="SPJ1" s="83"/>
      <c r="SPK1" s="83"/>
      <c r="SPL1" s="83"/>
      <c r="SPM1" s="83"/>
      <c r="SPN1" s="83"/>
      <c r="SPO1" s="83"/>
      <c r="SPP1" s="83"/>
      <c r="SPQ1" s="83"/>
      <c r="SPR1" s="83"/>
      <c r="SPS1" s="83"/>
      <c r="SPT1" s="83"/>
      <c r="SPU1" s="83"/>
      <c r="SPV1" s="83"/>
      <c r="SPW1" s="83"/>
      <c r="SPX1" s="83"/>
      <c r="SPY1" s="83"/>
      <c r="SPZ1" s="83"/>
      <c r="SQA1" s="83"/>
      <c r="SQB1" s="83"/>
      <c r="SQC1" s="83"/>
      <c r="SQD1" s="83"/>
      <c r="SQE1" s="83"/>
      <c r="SQF1" s="83"/>
      <c r="SQG1" s="83"/>
      <c r="SQH1" s="83"/>
      <c r="SQI1" s="83"/>
      <c r="SQJ1" s="83"/>
      <c r="SQK1" s="83"/>
      <c r="SQL1" s="83"/>
      <c r="SQM1" s="83"/>
      <c r="SQN1" s="83"/>
      <c r="SQO1" s="83"/>
      <c r="SQP1" s="83"/>
      <c r="SQQ1" s="83"/>
      <c r="SQR1" s="83"/>
      <c r="SQS1" s="83"/>
      <c r="SQT1" s="83"/>
      <c r="SQU1" s="83"/>
      <c r="SQV1" s="83"/>
      <c r="SQW1" s="83"/>
      <c r="SQX1" s="83"/>
      <c r="SQY1" s="83"/>
      <c r="SQZ1" s="83"/>
      <c r="SRA1" s="83"/>
      <c r="SRB1" s="83"/>
      <c r="SRC1" s="83"/>
      <c r="SRD1" s="83"/>
      <c r="SRE1" s="83"/>
      <c r="SRF1" s="83"/>
      <c r="SRG1" s="83"/>
      <c r="SRH1" s="83"/>
      <c r="SRI1" s="83"/>
      <c r="SRJ1" s="83"/>
      <c r="SRK1" s="83"/>
      <c r="SRL1" s="83"/>
      <c r="SRM1" s="83"/>
      <c r="SRN1" s="83"/>
      <c r="SRO1" s="83"/>
      <c r="SRP1" s="83"/>
      <c r="SRQ1" s="83"/>
      <c r="SRR1" s="83"/>
      <c r="SRS1" s="83"/>
      <c r="SRT1" s="83"/>
      <c r="SRU1" s="83"/>
      <c r="SRV1" s="83"/>
      <c r="SRW1" s="83"/>
      <c r="SRX1" s="83"/>
      <c r="SRY1" s="83"/>
      <c r="SRZ1" s="83"/>
      <c r="SSA1" s="83"/>
      <c r="SSB1" s="83"/>
      <c r="SSC1" s="83"/>
      <c r="SSD1" s="83"/>
      <c r="SSE1" s="83"/>
      <c r="SSF1" s="83"/>
      <c r="SSG1" s="83"/>
      <c r="SSH1" s="83"/>
      <c r="SSI1" s="83"/>
      <c r="SSJ1" s="83"/>
      <c r="SSK1" s="83"/>
      <c r="SSL1" s="83"/>
      <c r="SSM1" s="83"/>
      <c r="SSN1" s="83"/>
      <c r="SSO1" s="83"/>
      <c r="SSP1" s="83"/>
      <c r="SSQ1" s="83"/>
      <c r="SSR1" s="83"/>
      <c r="SSS1" s="83"/>
      <c r="SST1" s="83"/>
      <c r="SSU1" s="83"/>
      <c r="SSV1" s="83"/>
      <c r="SSW1" s="83"/>
      <c r="SSX1" s="83"/>
      <c r="SSY1" s="83"/>
      <c r="SSZ1" s="83"/>
      <c r="STA1" s="83"/>
      <c r="STB1" s="83"/>
      <c r="STC1" s="83"/>
      <c r="STD1" s="83"/>
      <c r="STE1" s="83"/>
      <c r="STF1" s="83"/>
      <c r="STG1" s="83"/>
      <c r="STH1" s="83"/>
      <c r="STI1" s="83"/>
      <c r="STJ1" s="83"/>
      <c r="STK1" s="83"/>
      <c r="STL1" s="83"/>
      <c r="STM1" s="83"/>
      <c r="STN1" s="83"/>
      <c r="STO1" s="83"/>
      <c r="STP1" s="83"/>
      <c r="STQ1" s="83"/>
      <c r="STR1" s="83"/>
      <c r="STS1" s="83"/>
      <c r="STT1" s="83"/>
      <c r="STU1" s="83"/>
      <c r="STV1" s="83"/>
      <c r="STW1" s="83"/>
      <c r="STX1" s="83"/>
      <c r="STY1" s="83"/>
      <c r="STZ1" s="83"/>
      <c r="SUA1" s="83"/>
      <c r="SUB1" s="83"/>
      <c r="SUC1" s="83"/>
      <c r="SUD1" s="83"/>
      <c r="SUE1" s="83"/>
      <c r="SUF1" s="83"/>
      <c r="SUG1" s="83"/>
      <c r="SUH1" s="83"/>
      <c r="SUI1" s="83"/>
      <c r="SUJ1" s="83"/>
      <c r="SUK1" s="83"/>
      <c r="SUL1" s="83"/>
      <c r="SUM1" s="83"/>
      <c r="SUN1" s="83"/>
      <c r="SUO1" s="83"/>
      <c r="SUP1" s="83"/>
      <c r="SUQ1" s="83"/>
      <c r="SUR1" s="83"/>
      <c r="SUS1" s="83"/>
      <c r="SUT1" s="83"/>
      <c r="SUU1" s="83"/>
      <c r="SUV1" s="83"/>
      <c r="SUW1" s="83"/>
      <c r="SUX1" s="83"/>
      <c r="SUY1" s="83"/>
      <c r="SUZ1" s="83"/>
      <c r="SVA1" s="83"/>
      <c r="SVB1" s="83"/>
      <c r="SVC1" s="83"/>
      <c r="SVD1" s="83"/>
      <c r="SVE1" s="83"/>
      <c r="SVF1" s="83"/>
      <c r="SVG1" s="83"/>
      <c r="SVH1" s="83"/>
      <c r="SVI1" s="83"/>
      <c r="SVJ1" s="83"/>
      <c r="SVK1" s="83"/>
      <c r="SVL1" s="83"/>
      <c r="SVM1" s="83"/>
      <c r="SVN1" s="83"/>
      <c r="SVO1" s="83"/>
      <c r="SVP1" s="83"/>
      <c r="SVQ1" s="83"/>
      <c r="SVR1" s="83"/>
      <c r="SVS1" s="83"/>
      <c r="SVT1" s="83"/>
      <c r="SVU1" s="83"/>
      <c r="SVV1" s="83"/>
      <c r="SVW1" s="83"/>
      <c r="SVX1" s="83"/>
      <c r="SVY1" s="83"/>
      <c r="SVZ1" s="83"/>
      <c r="SWA1" s="83"/>
      <c r="SWB1" s="83"/>
      <c r="SWC1" s="83"/>
      <c r="SWD1" s="83"/>
      <c r="SWE1" s="83"/>
      <c r="SWF1" s="83"/>
      <c r="SWG1" s="83"/>
      <c r="SWH1" s="83"/>
      <c r="SWI1" s="83"/>
      <c r="SWJ1" s="83"/>
      <c r="SWK1" s="83"/>
      <c r="SWL1" s="83"/>
      <c r="SWM1" s="83"/>
      <c r="SWN1" s="83"/>
      <c r="SWO1" s="83"/>
      <c r="SWP1" s="83"/>
      <c r="SWQ1" s="83"/>
      <c r="SWR1" s="83"/>
      <c r="SWS1" s="83"/>
      <c r="SWT1" s="83"/>
      <c r="SWU1" s="83"/>
      <c r="SWV1" s="83"/>
      <c r="SWW1" s="83"/>
      <c r="SWX1" s="83"/>
      <c r="SWY1" s="83"/>
      <c r="SWZ1" s="83"/>
      <c r="SXA1" s="83"/>
      <c r="SXB1" s="83"/>
      <c r="SXC1" s="83"/>
      <c r="SXD1" s="83"/>
      <c r="SXE1" s="83"/>
      <c r="SXF1" s="83"/>
      <c r="SXG1" s="83"/>
      <c r="SXH1" s="83"/>
      <c r="SXI1" s="83"/>
      <c r="SXJ1" s="83"/>
      <c r="SXK1" s="83"/>
      <c r="SXL1" s="83"/>
      <c r="SXM1" s="83"/>
      <c r="SXN1" s="83"/>
      <c r="SXO1" s="83"/>
      <c r="SXP1" s="83"/>
      <c r="SXQ1" s="83"/>
      <c r="SXR1" s="83"/>
      <c r="SXS1" s="83"/>
      <c r="SXT1" s="83"/>
      <c r="SXU1" s="83"/>
      <c r="SXV1" s="83"/>
      <c r="SXW1" s="83"/>
      <c r="SXX1" s="83"/>
      <c r="SXY1" s="83"/>
      <c r="SXZ1" s="83"/>
      <c r="SYA1" s="83"/>
      <c r="SYB1" s="83"/>
      <c r="SYC1" s="83"/>
      <c r="SYD1" s="83"/>
      <c r="SYE1" s="83"/>
      <c r="SYF1" s="83"/>
      <c r="SYG1" s="83"/>
      <c r="SYH1" s="83"/>
      <c r="SYI1" s="83"/>
      <c r="SYJ1" s="83"/>
      <c r="SYK1" s="83"/>
      <c r="SYL1" s="83"/>
      <c r="SYM1" s="83"/>
      <c r="SYN1" s="83"/>
      <c r="SYO1" s="83"/>
      <c r="SYP1" s="83"/>
      <c r="SYQ1" s="83"/>
      <c r="SYR1" s="83"/>
      <c r="SYS1" s="83"/>
      <c r="SYT1" s="83"/>
      <c r="SYU1" s="83"/>
      <c r="SYV1" s="83"/>
      <c r="SYW1" s="83"/>
      <c r="SYX1" s="83"/>
      <c r="SYY1" s="83"/>
      <c r="SYZ1" s="83"/>
      <c r="SZA1" s="83"/>
      <c r="SZB1" s="83"/>
      <c r="SZC1" s="83"/>
      <c r="SZD1" s="83"/>
      <c r="SZE1" s="83"/>
      <c r="SZF1" s="83"/>
      <c r="SZG1" s="83"/>
      <c r="SZH1" s="83"/>
      <c r="SZI1" s="83"/>
      <c r="SZJ1" s="83"/>
      <c r="SZK1" s="83"/>
      <c r="SZL1" s="83"/>
      <c r="SZM1" s="83"/>
      <c r="SZN1" s="83"/>
      <c r="SZO1" s="83"/>
      <c r="SZP1" s="83"/>
      <c r="SZQ1" s="83"/>
      <c r="SZR1" s="83"/>
      <c r="SZS1" s="83"/>
      <c r="SZT1" s="83"/>
      <c r="SZU1" s="83"/>
      <c r="SZV1" s="83"/>
      <c r="SZW1" s="83"/>
      <c r="SZX1" s="83"/>
      <c r="SZY1" s="83"/>
      <c r="SZZ1" s="83"/>
      <c r="TAA1" s="83"/>
      <c r="TAB1" s="83"/>
      <c r="TAC1" s="83"/>
      <c r="TAD1" s="83"/>
      <c r="TAE1" s="83"/>
      <c r="TAF1" s="83"/>
      <c r="TAG1" s="83"/>
      <c r="TAH1" s="83"/>
      <c r="TAI1" s="83"/>
      <c r="TAJ1" s="83"/>
      <c r="TAK1" s="83"/>
      <c r="TAL1" s="83"/>
      <c r="TAM1" s="83"/>
      <c r="TAN1" s="83"/>
      <c r="TAO1" s="83"/>
      <c r="TAP1" s="83"/>
      <c r="TAQ1" s="83"/>
      <c r="TAR1" s="83"/>
      <c r="TAS1" s="83"/>
      <c r="TAT1" s="83"/>
      <c r="TAU1" s="83"/>
      <c r="TAV1" s="83"/>
      <c r="TAW1" s="83"/>
      <c r="TAX1" s="83"/>
      <c r="TAY1" s="83"/>
      <c r="TAZ1" s="83"/>
      <c r="TBA1" s="83"/>
      <c r="TBB1" s="83"/>
      <c r="TBC1" s="83"/>
      <c r="TBD1" s="83"/>
      <c r="TBE1" s="83"/>
      <c r="TBF1" s="83"/>
      <c r="TBG1" s="83"/>
      <c r="TBH1" s="83"/>
      <c r="TBI1" s="83"/>
      <c r="TBJ1" s="83"/>
      <c r="TBK1" s="83"/>
      <c r="TBL1" s="83"/>
      <c r="TBM1" s="83"/>
      <c r="TBN1" s="83"/>
      <c r="TBO1" s="83"/>
      <c r="TBP1" s="83"/>
      <c r="TBQ1" s="83"/>
      <c r="TBR1" s="83"/>
      <c r="TBS1" s="83"/>
      <c r="TBT1" s="83"/>
      <c r="TBU1" s="83"/>
      <c r="TBV1" s="83"/>
      <c r="TBW1" s="83"/>
      <c r="TBX1" s="83"/>
      <c r="TBY1" s="83"/>
      <c r="TBZ1" s="83"/>
      <c r="TCA1" s="83"/>
      <c r="TCB1" s="83"/>
      <c r="TCC1" s="83"/>
      <c r="TCD1" s="83"/>
      <c r="TCE1" s="83"/>
      <c r="TCF1" s="83"/>
      <c r="TCG1" s="83"/>
      <c r="TCH1" s="83"/>
      <c r="TCI1" s="83"/>
      <c r="TCJ1" s="83"/>
      <c r="TCK1" s="83"/>
      <c r="TCL1" s="83"/>
      <c r="TCM1" s="83"/>
      <c r="TCN1" s="83"/>
      <c r="TCO1" s="83"/>
      <c r="TCP1" s="83"/>
      <c r="TCQ1" s="83"/>
      <c r="TCR1" s="83"/>
      <c r="TCS1" s="83"/>
      <c r="TCT1" s="83"/>
      <c r="TCU1" s="83"/>
      <c r="TCV1" s="83"/>
      <c r="TCW1" s="83"/>
      <c r="TCX1" s="83"/>
      <c r="TCY1" s="83"/>
      <c r="TCZ1" s="83"/>
      <c r="TDA1" s="83"/>
      <c r="TDB1" s="83"/>
      <c r="TDC1" s="83"/>
      <c r="TDD1" s="83"/>
      <c r="TDE1" s="83"/>
      <c r="TDF1" s="83"/>
      <c r="TDG1" s="83"/>
      <c r="TDH1" s="83"/>
      <c r="TDI1" s="83"/>
      <c r="TDJ1" s="83"/>
      <c r="TDK1" s="83"/>
      <c r="TDL1" s="83"/>
      <c r="TDM1" s="83"/>
      <c r="TDN1" s="83"/>
      <c r="TDO1" s="83"/>
      <c r="TDP1" s="83"/>
      <c r="TDQ1" s="83"/>
      <c r="TDR1" s="83"/>
      <c r="TDS1" s="83"/>
      <c r="TDT1" s="83"/>
      <c r="TDU1" s="83"/>
      <c r="TDV1" s="83"/>
      <c r="TDW1" s="83"/>
      <c r="TDX1" s="83"/>
      <c r="TDY1" s="83"/>
      <c r="TDZ1" s="83"/>
      <c r="TEA1" s="83"/>
      <c r="TEB1" s="83"/>
      <c r="TEC1" s="83"/>
      <c r="TED1" s="83"/>
      <c r="TEE1" s="83"/>
      <c r="TEF1" s="83"/>
      <c r="TEG1" s="83"/>
      <c r="TEH1" s="83"/>
      <c r="TEI1" s="83"/>
      <c r="TEJ1" s="83"/>
      <c r="TEK1" s="83"/>
      <c r="TEL1" s="83"/>
      <c r="TEM1" s="83"/>
      <c r="TEN1" s="83"/>
      <c r="TEO1" s="83"/>
      <c r="TEP1" s="83"/>
      <c r="TEQ1" s="83"/>
      <c r="TER1" s="83"/>
      <c r="TES1" s="83"/>
      <c r="TET1" s="83"/>
      <c r="TEU1" s="83"/>
      <c r="TEV1" s="83"/>
      <c r="TEW1" s="83"/>
      <c r="TEX1" s="83"/>
      <c r="TEY1" s="83"/>
      <c r="TEZ1" s="83"/>
      <c r="TFA1" s="83"/>
      <c r="TFB1" s="83"/>
      <c r="TFC1" s="83"/>
      <c r="TFD1" s="83"/>
      <c r="TFE1" s="83"/>
      <c r="TFF1" s="83"/>
      <c r="TFG1" s="83"/>
      <c r="TFH1" s="83"/>
      <c r="TFI1" s="83"/>
      <c r="TFJ1" s="83"/>
      <c r="TFK1" s="83"/>
      <c r="TFL1" s="83"/>
      <c r="TFM1" s="83"/>
      <c r="TFN1" s="83"/>
      <c r="TFO1" s="83"/>
      <c r="TFP1" s="83"/>
      <c r="TFQ1" s="83"/>
      <c r="TFR1" s="83"/>
      <c r="TFS1" s="83"/>
      <c r="TFT1" s="83"/>
      <c r="TFU1" s="83"/>
      <c r="TFV1" s="83"/>
      <c r="TFW1" s="83"/>
      <c r="TFX1" s="83"/>
      <c r="TFY1" s="83"/>
      <c r="TFZ1" s="83"/>
      <c r="TGA1" s="83"/>
      <c r="TGB1" s="83"/>
      <c r="TGC1" s="83"/>
      <c r="TGD1" s="83"/>
      <c r="TGE1" s="83"/>
      <c r="TGF1" s="83"/>
      <c r="TGG1" s="83"/>
      <c r="TGH1" s="83"/>
      <c r="TGI1" s="83"/>
      <c r="TGJ1" s="83"/>
      <c r="TGK1" s="83"/>
      <c r="TGL1" s="83"/>
      <c r="TGM1" s="83"/>
      <c r="TGN1" s="83"/>
      <c r="TGO1" s="83"/>
      <c r="TGP1" s="83"/>
      <c r="TGQ1" s="83"/>
      <c r="TGR1" s="83"/>
      <c r="TGS1" s="83"/>
      <c r="TGT1" s="83"/>
      <c r="TGU1" s="83"/>
      <c r="TGV1" s="83"/>
      <c r="TGW1" s="83"/>
      <c r="TGX1" s="83"/>
      <c r="TGY1" s="83"/>
      <c r="TGZ1" s="83"/>
      <c r="THA1" s="83"/>
      <c r="THB1" s="83"/>
      <c r="THC1" s="83"/>
      <c r="THD1" s="83"/>
      <c r="THE1" s="83"/>
      <c r="THF1" s="83"/>
      <c r="THG1" s="83"/>
      <c r="THH1" s="83"/>
      <c r="THI1" s="83"/>
      <c r="THJ1" s="83"/>
      <c r="THK1" s="83"/>
      <c r="THL1" s="83"/>
      <c r="THM1" s="83"/>
      <c r="THN1" s="83"/>
      <c r="THO1" s="83"/>
      <c r="THP1" s="83"/>
      <c r="THQ1" s="83"/>
      <c r="THR1" s="83"/>
      <c r="THS1" s="83"/>
      <c r="THT1" s="83"/>
      <c r="THU1" s="83"/>
      <c r="THV1" s="83"/>
      <c r="THW1" s="83"/>
      <c r="THX1" s="83"/>
      <c r="THY1" s="83"/>
      <c r="THZ1" s="83"/>
      <c r="TIA1" s="83"/>
      <c r="TIB1" s="83"/>
      <c r="TIC1" s="83"/>
      <c r="TID1" s="83"/>
      <c r="TIE1" s="83"/>
      <c r="TIF1" s="83"/>
      <c r="TIG1" s="83"/>
      <c r="TIH1" s="83"/>
      <c r="TII1" s="83"/>
      <c r="TIJ1" s="83"/>
      <c r="TIK1" s="83"/>
      <c r="TIL1" s="83"/>
      <c r="TIM1" s="83"/>
      <c r="TIN1" s="83"/>
      <c r="TIO1" s="83"/>
      <c r="TIP1" s="83"/>
      <c r="TIQ1" s="83"/>
      <c r="TIR1" s="83"/>
      <c r="TIS1" s="83"/>
      <c r="TIT1" s="83"/>
      <c r="TIU1" s="83"/>
      <c r="TIV1" s="83"/>
      <c r="TIW1" s="83"/>
      <c r="TIX1" s="83"/>
      <c r="TIY1" s="83"/>
      <c r="TIZ1" s="83"/>
      <c r="TJA1" s="83"/>
      <c r="TJB1" s="83"/>
      <c r="TJC1" s="83"/>
      <c r="TJD1" s="83"/>
      <c r="TJE1" s="83"/>
      <c r="TJF1" s="83"/>
      <c r="TJG1" s="83"/>
      <c r="TJH1" s="83"/>
      <c r="TJI1" s="83"/>
      <c r="TJJ1" s="83"/>
      <c r="TJK1" s="83"/>
      <c r="TJL1" s="83"/>
      <c r="TJM1" s="83"/>
      <c r="TJN1" s="83"/>
      <c r="TJO1" s="83"/>
      <c r="TJP1" s="83"/>
      <c r="TJQ1" s="83"/>
      <c r="TJR1" s="83"/>
      <c r="TJS1" s="83"/>
      <c r="TJT1" s="83"/>
      <c r="TJU1" s="83"/>
      <c r="TJV1" s="83"/>
      <c r="TJW1" s="83"/>
      <c r="TJX1" s="83"/>
      <c r="TJY1" s="83"/>
      <c r="TJZ1" s="83"/>
      <c r="TKA1" s="83"/>
      <c r="TKB1" s="83"/>
      <c r="TKC1" s="83"/>
      <c r="TKD1" s="83"/>
      <c r="TKE1" s="83"/>
      <c r="TKF1" s="83"/>
      <c r="TKG1" s="83"/>
      <c r="TKH1" s="83"/>
      <c r="TKI1" s="83"/>
      <c r="TKJ1" s="83"/>
      <c r="TKK1" s="83"/>
      <c r="TKL1" s="83"/>
      <c r="TKM1" s="83"/>
      <c r="TKN1" s="83"/>
      <c r="TKO1" s="83"/>
      <c r="TKP1" s="83"/>
      <c r="TKQ1" s="83"/>
      <c r="TKR1" s="83"/>
      <c r="TKS1" s="83"/>
      <c r="TKT1" s="83"/>
      <c r="TKU1" s="83"/>
      <c r="TKV1" s="83"/>
      <c r="TKW1" s="83"/>
      <c r="TKX1" s="83"/>
      <c r="TKY1" s="83"/>
      <c r="TKZ1" s="83"/>
      <c r="TLA1" s="83"/>
      <c r="TLB1" s="83"/>
      <c r="TLC1" s="83"/>
      <c r="TLD1" s="83"/>
      <c r="TLE1" s="83"/>
      <c r="TLF1" s="83"/>
      <c r="TLG1" s="83"/>
      <c r="TLH1" s="83"/>
      <c r="TLI1" s="83"/>
      <c r="TLJ1" s="83"/>
      <c r="TLK1" s="83"/>
      <c r="TLL1" s="83"/>
      <c r="TLM1" s="83"/>
      <c r="TLN1" s="83"/>
      <c r="TLO1" s="83"/>
      <c r="TLP1" s="83"/>
      <c r="TLQ1" s="83"/>
      <c r="TLR1" s="83"/>
      <c r="TLS1" s="83"/>
      <c r="TLT1" s="83"/>
      <c r="TLU1" s="83"/>
      <c r="TLV1" s="83"/>
      <c r="TLW1" s="83"/>
      <c r="TLX1" s="83"/>
      <c r="TLY1" s="83"/>
      <c r="TLZ1" s="83"/>
      <c r="TMA1" s="83"/>
      <c r="TMB1" s="83"/>
      <c r="TMC1" s="83"/>
      <c r="TMD1" s="83"/>
      <c r="TME1" s="83"/>
      <c r="TMF1" s="83"/>
      <c r="TMG1" s="83"/>
      <c r="TMH1" s="83"/>
      <c r="TMI1" s="83"/>
      <c r="TMJ1" s="83"/>
      <c r="TMK1" s="83"/>
      <c r="TML1" s="83"/>
      <c r="TMM1" s="83"/>
      <c r="TMN1" s="83"/>
      <c r="TMO1" s="83"/>
      <c r="TMP1" s="83"/>
      <c r="TMQ1" s="83"/>
      <c r="TMR1" s="83"/>
      <c r="TMS1" s="83"/>
      <c r="TMT1" s="83"/>
      <c r="TMU1" s="83"/>
      <c r="TMV1" s="83"/>
      <c r="TMW1" s="83"/>
      <c r="TMX1" s="83"/>
      <c r="TMY1" s="83"/>
      <c r="TMZ1" s="83"/>
      <c r="TNA1" s="83"/>
      <c r="TNB1" s="83"/>
      <c r="TNC1" s="83"/>
      <c r="TND1" s="83"/>
      <c r="TNE1" s="83"/>
      <c r="TNF1" s="83"/>
      <c r="TNG1" s="83"/>
      <c r="TNH1" s="83"/>
      <c r="TNI1" s="83"/>
      <c r="TNJ1" s="83"/>
      <c r="TNK1" s="83"/>
      <c r="TNL1" s="83"/>
      <c r="TNM1" s="83"/>
      <c r="TNN1" s="83"/>
      <c r="TNO1" s="83"/>
      <c r="TNP1" s="83"/>
      <c r="TNQ1" s="83"/>
      <c r="TNR1" s="83"/>
      <c r="TNS1" s="83"/>
      <c r="TNT1" s="83"/>
      <c r="TNU1" s="83"/>
      <c r="TNV1" s="83"/>
      <c r="TNW1" s="83"/>
      <c r="TNX1" s="83"/>
      <c r="TNY1" s="83"/>
      <c r="TNZ1" s="83"/>
      <c r="TOA1" s="83"/>
      <c r="TOB1" s="83"/>
      <c r="TOC1" s="83"/>
      <c r="TOD1" s="83"/>
      <c r="TOE1" s="83"/>
      <c r="TOF1" s="83"/>
      <c r="TOG1" s="83"/>
      <c r="TOH1" s="83"/>
      <c r="TOI1" s="83"/>
      <c r="TOJ1" s="83"/>
      <c r="TOK1" s="83"/>
      <c r="TOL1" s="83"/>
      <c r="TOM1" s="83"/>
      <c r="TON1" s="83"/>
      <c r="TOO1" s="83"/>
      <c r="TOP1" s="83"/>
      <c r="TOQ1" s="83"/>
      <c r="TOR1" s="83"/>
      <c r="TOS1" s="83"/>
      <c r="TOT1" s="83"/>
      <c r="TOU1" s="83"/>
      <c r="TOV1" s="83"/>
      <c r="TOW1" s="83"/>
      <c r="TOX1" s="83"/>
      <c r="TOY1" s="83"/>
      <c r="TOZ1" s="83"/>
      <c r="TPA1" s="83"/>
      <c r="TPB1" s="83"/>
      <c r="TPC1" s="83"/>
      <c r="TPD1" s="83"/>
      <c r="TPE1" s="83"/>
      <c r="TPF1" s="83"/>
      <c r="TPG1" s="83"/>
      <c r="TPH1" s="83"/>
      <c r="TPI1" s="83"/>
      <c r="TPJ1" s="83"/>
      <c r="TPK1" s="83"/>
      <c r="TPL1" s="83"/>
      <c r="TPM1" s="83"/>
      <c r="TPN1" s="83"/>
      <c r="TPO1" s="83"/>
      <c r="TPP1" s="83"/>
      <c r="TPQ1" s="83"/>
      <c r="TPR1" s="83"/>
      <c r="TPS1" s="83"/>
      <c r="TPT1" s="83"/>
      <c r="TPU1" s="83"/>
      <c r="TPV1" s="83"/>
      <c r="TPW1" s="83"/>
      <c r="TPX1" s="83"/>
      <c r="TPY1" s="83"/>
      <c r="TPZ1" s="83"/>
      <c r="TQA1" s="83"/>
      <c r="TQB1" s="83"/>
      <c r="TQC1" s="83"/>
      <c r="TQD1" s="83"/>
      <c r="TQE1" s="83"/>
      <c r="TQF1" s="83"/>
      <c r="TQG1" s="83"/>
      <c r="TQH1" s="83"/>
      <c r="TQI1" s="83"/>
      <c r="TQJ1" s="83"/>
      <c r="TQK1" s="83"/>
      <c r="TQL1" s="83"/>
      <c r="TQM1" s="83"/>
      <c r="TQN1" s="83"/>
      <c r="TQO1" s="83"/>
      <c r="TQP1" s="83"/>
      <c r="TQQ1" s="83"/>
      <c r="TQR1" s="83"/>
      <c r="TQS1" s="83"/>
      <c r="TQT1" s="83"/>
      <c r="TQU1" s="83"/>
      <c r="TQV1" s="83"/>
      <c r="TQW1" s="83"/>
      <c r="TQX1" s="83"/>
      <c r="TQY1" s="83"/>
      <c r="TQZ1" s="83"/>
      <c r="TRA1" s="83"/>
      <c r="TRB1" s="83"/>
      <c r="TRC1" s="83"/>
      <c r="TRD1" s="83"/>
      <c r="TRE1" s="83"/>
      <c r="TRF1" s="83"/>
      <c r="TRG1" s="83"/>
      <c r="TRH1" s="83"/>
      <c r="TRI1" s="83"/>
      <c r="TRJ1" s="83"/>
      <c r="TRK1" s="83"/>
      <c r="TRL1" s="83"/>
      <c r="TRM1" s="83"/>
      <c r="TRN1" s="83"/>
      <c r="TRO1" s="83"/>
      <c r="TRP1" s="83"/>
      <c r="TRQ1" s="83"/>
      <c r="TRR1" s="83"/>
      <c r="TRS1" s="83"/>
      <c r="TRT1" s="83"/>
      <c r="TRU1" s="83"/>
      <c r="TRV1" s="83"/>
      <c r="TRW1" s="83"/>
      <c r="TRX1" s="83"/>
      <c r="TRY1" s="83"/>
      <c r="TRZ1" s="83"/>
      <c r="TSA1" s="83"/>
      <c r="TSB1" s="83"/>
      <c r="TSC1" s="83"/>
      <c r="TSD1" s="83"/>
      <c r="TSE1" s="83"/>
      <c r="TSF1" s="83"/>
      <c r="TSG1" s="83"/>
      <c r="TSH1" s="83"/>
      <c r="TSI1" s="83"/>
      <c r="TSJ1" s="83"/>
      <c r="TSK1" s="83"/>
      <c r="TSL1" s="83"/>
      <c r="TSM1" s="83"/>
      <c r="TSN1" s="83"/>
      <c r="TSO1" s="83"/>
      <c r="TSP1" s="83"/>
      <c r="TSQ1" s="83"/>
      <c r="TSR1" s="83"/>
      <c r="TSS1" s="83"/>
      <c r="TST1" s="83"/>
      <c r="TSU1" s="83"/>
      <c r="TSV1" s="83"/>
      <c r="TSW1" s="83"/>
      <c r="TSX1" s="83"/>
      <c r="TSY1" s="83"/>
      <c r="TSZ1" s="83"/>
      <c r="TTA1" s="83"/>
      <c r="TTB1" s="83"/>
      <c r="TTC1" s="83"/>
      <c r="TTD1" s="83"/>
      <c r="TTE1" s="83"/>
      <c r="TTF1" s="83"/>
      <c r="TTG1" s="83"/>
      <c r="TTH1" s="83"/>
      <c r="TTI1" s="83"/>
      <c r="TTJ1" s="83"/>
      <c r="TTK1" s="83"/>
      <c r="TTL1" s="83"/>
      <c r="TTM1" s="83"/>
      <c r="TTN1" s="83"/>
      <c r="TTO1" s="83"/>
      <c r="TTP1" s="83"/>
      <c r="TTQ1" s="83"/>
      <c r="TTR1" s="83"/>
      <c r="TTS1" s="83"/>
      <c r="TTT1" s="83"/>
      <c r="TTU1" s="83"/>
      <c r="TTV1" s="83"/>
      <c r="TTW1" s="83"/>
      <c r="TTX1" s="83"/>
      <c r="TTY1" s="83"/>
      <c r="TTZ1" s="83"/>
      <c r="TUA1" s="83"/>
      <c r="TUB1" s="83"/>
      <c r="TUC1" s="83"/>
      <c r="TUD1" s="83"/>
      <c r="TUE1" s="83"/>
      <c r="TUF1" s="83"/>
      <c r="TUG1" s="83"/>
      <c r="TUH1" s="83"/>
      <c r="TUI1" s="83"/>
      <c r="TUJ1" s="83"/>
      <c r="TUK1" s="83"/>
      <c r="TUL1" s="83"/>
      <c r="TUM1" s="83"/>
      <c r="TUN1" s="83"/>
      <c r="TUO1" s="83"/>
      <c r="TUP1" s="83"/>
      <c r="TUQ1" s="83"/>
      <c r="TUR1" s="83"/>
      <c r="TUS1" s="83"/>
      <c r="TUT1" s="83"/>
      <c r="TUU1" s="83"/>
      <c r="TUV1" s="83"/>
      <c r="TUW1" s="83"/>
      <c r="TUX1" s="83"/>
      <c r="TUY1" s="83"/>
      <c r="TUZ1" s="83"/>
      <c r="TVA1" s="83"/>
      <c r="TVB1" s="83"/>
      <c r="TVC1" s="83"/>
      <c r="TVD1" s="83"/>
      <c r="TVE1" s="83"/>
      <c r="TVF1" s="83"/>
      <c r="TVG1" s="83"/>
      <c r="TVH1" s="83"/>
      <c r="TVI1" s="83"/>
      <c r="TVJ1" s="83"/>
      <c r="TVK1" s="83"/>
      <c r="TVL1" s="83"/>
      <c r="TVM1" s="83"/>
      <c r="TVN1" s="83"/>
      <c r="TVO1" s="83"/>
      <c r="TVP1" s="83"/>
      <c r="TVQ1" s="83"/>
      <c r="TVR1" s="83"/>
      <c r="TVS1" s="83"/>
      <c r="TVT1" s="83"/>
      <c r="TVU1" s="83"/>
      <c r="TVV1" s="83"/>
      <c r="TVW1" s="83"/>
      <c r="TVX1" s="83"/>
      <c r="TVY1" s="83"/>
      <c r="TVZ1" s="83"/>
      <c r="TWA1" s="83"/>
      <c r="TWB1" s="83"/>
      <c r="TWC1" s="83"/>
      <c r="TWD1" s="83"/>
      <c r="TWE1" s="83"/>
      <c r="TWF1" s="83"/>
      <c r="TWG1" s="83"/>
      <c r="TWH1" s="83"/>
      <c r="TWI1" s="83"/>
      <c r="TWJ1" s="83"/>
      <c r="TWK1" s="83"/>
      <c r="TWL1" s="83"/>
      <c r="TWM1" s="83"/>
      <c r="TWN1" s="83"/>
      <c r="TWO1" s="83"/>
      <c r="TWP1" s="83"/>
      <c r="TWQ1" s="83"/>
      <c r="TWR1" s="83"/>
      <c r="TWS1" s="83"/>
      <c r="TWT1" s="83"/>
      <c r="TWU1" s="83"/>
      <c r="TWV1" s="83"/>
      <c r="TWW1" s="83"/>
      <c r="TWX1" s="83"/>
      <c r="TWY1" s="83"/>
      <c r="TWZ1" s="83"/>
      <c r="TXA1" s="83"/>
      <c r="TXB1" s="83"/>
      <c r="TXC1" s="83"/>
      <c r="TXD1" s="83"/>
      <c r="TXE1" s="83"/>
      <c r="TXF1" s="83"/>
      <c r="TXG1" s="83"/>
      <c r="TXH1" s="83"/>
      <c r="TXI1" s="83"/>
      <c r="TXJ1" s="83"/>
      <c r="TXK1" s="83"/>
      <c r="TXL1" s="83"/>
      <c r="TXM1" s="83"/>
      <c r="TXN1" s="83"/>
      <c r="TXO1" s="83"/>
      <c r="TXP1" s="83"/>
      <c r="TXQ1" s="83"/>
      <c r="TXR1" s="83"/>
      <c r="TXS1" s="83"/>
      <c r="TXT1" s="83"/>
      <c r="TXU1" s="83"/>
      <c r="TXV1" s="83"/>
      <c r="TXW1" s="83"/>
      <c r="TXX1" s="83"/>
      <c r="TXY1" s="83"/>
      <c r="TXZ1" s="83"/>
      <c r="TYA1" s="83"/>
      <c r="TYB1" s="83"/>
      <c r="TYC1" s="83"/>
      <c r="TYD1" s="83"/>
      <c r="TYE1" s="83"/>
      <c r="TYF1" s="83"/>
      <c r="TYG1" s="83"/>
      <c r="TYH1" s="83"/>
      <c r="TYI1" s="83"/>
      <c r="TYJ1" s="83"/>
      <c r="TYK1" s="83"/>
      <c r="TYL1" s="83"/>
      <c r="TYM1" s="83"/>
      <c r="TYN1" s="83"/>
      <c r="TYO1" s="83"/>
      <c r="TYP1" s="83"/>
      <c r="TYQ1" s="83"/>
      <c r="TYR1" s="83"/>
      <c r="TYS1" s="83"/>
      <c r="TYT1" s="83"/>
      <c r="TYU1" s="83"/>
      <c r="TYV1" s="83"/>
      <c r="TYW1" s="83"/>
      <c r="TYX1" s="83"/>
      <c r="TYY1" s="83"/>
      <c r="TYZ1" s="83"/>
      <c r="TZA1" s="83"/>
      <c r="TZB1" s="83"/>
      <c r="TZC1" s="83"/>
      <c r="TZD1" s="83"/>
      <c r="TZE1" s="83"/>
      <c r="TZF1" s="83"/>
      <c r="TZG1" s="83"/>
      <c r="TZH1" s="83"/>
      <c r="TZI1" s="83"/>
      <c r="TZJ1" s="83"/>
      <c r="TZK1" s="83"/>
      <c r="TZL1" s="83"/>
      <c r="TZM1" s="83"/>
      <c r="TZN1" s="83"/>
      <c r="TZO1" s="83"/>
      <c r="TZP1" s="83"/>
      <c r="TZQ1" s="83"/>
      <c r="TZR1" s="83"/>
      <c r="TZS1" s="83"/>
      <c r="TZT1" s="83"/>
      <c r="TZU1" s="83"/>
      <c r="TZV1" s="83"/>
      <c r="TZW1" s="83"/>
      <c r="TZX1" s="83"/>
      <c r="TZY1" s="83"/>
      <c r="TZZ1" s="83"/>
      <c r="UAA1" s="83"/>
      <c r="UAB1" s="83"/>
      <c r="UAC1" s="83"/>
      <c r="UAD1" s="83"/>
      <c r="UAE1" s="83"/>
      <c r="UAF1" s="83"/>
      <c r="UAG1" s="83"/>
      <c r="UAH1" s="83"/>
      <c r="UAI1" s="83"/>
      <c r="UAJ1" s="83"/>
      <c r="UAK1" s="83"/>
      <c r="UAL1" s="83"/>
      <c r="UAM1" s="83"/>
      <c r="UAN1" s="83"/>
      <c r="UAO1" s="83"/>
      <c r="UAP1" s="83"/>
      <c r="UAQ1" s="83"/>
      <c r="UAR1" s="83"/>
      <c r="UAS1" s="83"/>
      <c r="UAT1" s="83"/>
      <c r="UAU1" s="83"/>
      <c r="UAV1" s="83"/>
      <c r="UAW1" s="83"/>
      <c r="UAX1" s="83"/>
      <c r="UAY1" s="83"/>
      <c r="UAZ1" s="83"/>
      <c r="UBA1" s="83"/>
      <c r="UBB1" s="83"/>
      <c r="UBC1" s="83"/>
      <c r="UBD1" s="83"/>
      <c r="UBE1" s="83"/>
      <c r="UBF1" s="83"/>
      <c r="UBG1" s="83"/>
      <c r="UBH1" s="83"/>
      <c r="UBI1" s="83"/>
      <c r="UBJ1" s="83"/>
      <c r="UBK1" s="83"/>
      <c r="UBL1" s="83"/>
      <c r="UBM1" s="83"/>
      <c r="UBN1" s="83"/>
      <c r="UBO1" s="83"/>
      <c r="UBP1" s="83"/>
      <c r="UBQ1" s="83"/>
      <c r="UBR1" s="83"/>
      <c r="UBS1" s="83"/>
      <c r="UBT1" s="83"/>
      <c r="UBU1" s="83"/>
      <c r="UBV1" s="83"/>
      <c r="UBW1" s="83"/>
      <c r="UBX1" s="83"/>
      <c r="UBY1" s="83"/>
      <c r="UBZ1" s="83"/>
      <c r="UCA1" s="83"/>
      <c r="UCB1" s="83"/>
      <c r="UCC1" s="83"/>
      <c r="UCD1" s="83"/>
      <c r="UCE1" s="83"/>
      <c r="UCF1" s="83"/>
      <c r="UCG1" s="83"/>
      <c r="UCH1" s="83"/>
      <c r="UCI1" s="83"/>
      <c r="UCJ1" s="83"/>
      <c r="UCK1" s="83"/>
      <c r="UCL1" s="83"/>
      <c r="UCM1" s="83"/>
      <c r="UCN1" s="83"/>
      <c r="UCO1" s="83"/>
      <c r="UCP1" s="83"/>
      <c r="UCQ1" s="83"/>
      <c r="UCR1" s="83"/>
      <c r="UCS1" s="83"/>
      <c r="UCT1" s="83"/>
      <c r="UCU1" s="83"/>
      <c r="UCV1" s="83"/>
      <c r="UCW1" s="83"/>
      <c r="UCX1" s="83"/>
      <c r="UCY1" s="83"/>
      <c r="UCZ1" s="83"/>
      <c r="UDA1" s="83"/>
      <c r="UDB1" s="83"/>
      <c r="UDC1" s="83"/>
      <c r="UDD1" s="83"/>
      <c r="UDE1" s="83"/>
      <c r="UDF1" s="83"/>
      <c r="UDG1" s="83"/>
      <c r="UDH1" s="83"/>
      <c r="UDI1" s="83"/>
      <c r="UDJ1" s="83"/>
      <c r="UDK1" s="83"/>
      <c r="UDL1" s="83"/>
      <c r="UDM1" s="83"/>
      <c r="UDN1" s="83"/>
      <c r="UDO1" s="83"/>
      <c r="UDP1" s="83"/>
      <c r="UDQ1" s="83"/>
      <c r="UDR1" s="83"/>
      <c r="UDS1" s="83"/>
      <c r="UDT1" s="83"/>
      <c r="UDU1" s="83"/>
      <c r="UDV1" s="83"/>
      <c r="UDW1" s="83"/>
      <c r="UDX1" s="83"/>
      <c r="UDY1" s="83"/>
      <c r="UDZ1" s="83"/>
      <c r="UEA1" s="83"/>
      <c r="UEB1" s="83"/>
      <c r="UEC1" s="83"/>
      <c r="UED1" s="83"/>
      <c r="UEE1" s="83"/>
      <c r="UEF1" s="83"/>
      <c r="UEG1" s="83"/>
      <c r="UEH1" s="83"/>
      <c r="UEI1" s="83"/>
      <c r="UEJ1" s="83"/>
      <c r="UEK1" s="83"/>
      <c r="UEL1" s="83"/>
      <c r="UEM1" s="83"/>
      <c r="UEN1" s="83"/>
      <c r="UEO1" s="83"/>
      <c r="UEP1" s="83"/>
      <c r="UEQ1" s="83"/>
      <c r="UER1" s="83"/>
      <c r="UES1" s="83"/>
      <c r="UET1" s="83"/>
      <c r="UEU1" s="83"/>
      <c r="UEV1" s="83"/>
      <c r="UEW1" s="83"/>
      <c r="UEX1" s="83"/>
      <c r="UEY1" s="83"/>
      <c r="UEZ1" s="83"/>
      <c r="UFA1" s="83"/>
      <c r="UFB1" s="83"/>
      <c r="UFC1" s="83"/>
      <c r="UFD1" s="83"/>
      <c r="UFE1" s="83"/>
      <c r="UFF1" s="83"/>
      <c r="UFG1" s="83"/>
      <c r="UFH1" s="83"/>
      <c r="UFI1" s="83"/>
      <c r="UFJ1" s="83"/>
      <c r="UFK1" s="83"/>
      <c r="UFL1" s="83"/>
      <c r="UFM1" s="83"/>
      <c r="UFN1" s="83"/>
      <c r="UFO1" s="83"/>
      <c r="UFP1" s="83"/>
      <c r="UFQ1" s="83"/>
      <c r="UFR1" s="83"/>
      <c r="UFS1" s="83"/>
      <c r="UFT1" s="83"/>
      <c r="UFU1" s="83"/>
      <c r="UFV1" s="83"/>
      <c r="UFW1" s="83"/>
      <c r="UFX1" s="83"/>
      <c r="UFY1" s="83"/>
      <c r="UFZ1" s="83"/>
      <c r="UGA1" s="83"/>
      <c r="UGB1" s="83"/>
      <c r="UGC1" s="83"/>
      <c r="UGD1" s="83"/>
      <c r="UGE1" s="83"/>
      <c r="UGF1" s="83"/>
      <c r="UGG1" s="83"/>
      <c r="UGH1" s="83"/>
      <c r="UGI1" s="83"/>
      <c r="UGJ1" s="83"/>
      <c r="UGK1" s="83"/>
      <c r="UGL1" s="83"/>
      <c r="UGM1" s="83"/>
      <c r="UGN1" s="83"/>
      <c r="UGO1" s="83"/>
      <c r="UGP1" s="83"/>
      <c r="UGQ1" s="83"/>
      <c r="UGR1" s="83"/>
      <c r="UGS1" s="83"/>
      <c r="UGT1" s="83"/>
      <c r="UGU1" s="83"/>
      <c r="UGV1" s="83"/>
      <c r="UGW1" s="83"/>
      <c r="UGX1" s="83"/>
      <c r="UGY1" s="83"/>
      <c r="UGZ1" s="83"/>
      <c r="UHA1" s="83"/>
      <c r="UHB1" s="83"/>
      <c r="UHC1" s="83"/>
      <c r="UHD1" s="83"/>
      <c r="UHE1" s="83"/>
      <c r="UHF1" s="83"/>
      <c r="UHG1" s="83"/>
      <c r="UHH1" s="83"/>
      <c r="UHI1" s="83"/>
      <c r="UHJ1" s="83"/>
      <c r="UHK1" s="83"/>
      <c r="UHL1" s="83"/>
      <c r="UHM1" s="83"/>
      <c r="UHN1" s="83"/>
      <c r="UHO1" s="83"/>
      <c r="UHP1" s="83"/>
      <c r="UHQ1" s="83"/>
      <c r="UHR1" s="83"/>
      <c r="UHS1" s="83"/>
      <c r="UHT1" s="83"/>
      <c r="UHU1" s="83"/>
      <c r="UHV1" s="83"/>
      <c r="UHW1" s="83"/>
      <c r="UHX1" s="83"/>
      <c r="UHY1" s="83"/>
      <c r="UHZ1" s="83"/>
      <c r="UIA1" s="83"/>
      <c r="UIB1" s="83"/>
      <c r="UIC1" s="83"/>
      <c r="UID1" s="83"/>
      <c r="UIE1" s="83"/>
      <c r="UIF1" s="83"/>
      <c r="UIG1" s="83"/>
      <c r="UIH1" s="83"/>
      <c r="UII1" s="83"/>
      <c r="UIJ1" s="83"/>
      <c r="UIK1" s="83"/>
      <c r="UIL1" s="83"/>
      <c r="UIM1" s="83"/>
      <c r="UIN1" s="83"/>
      <c r="UIO1" s="83"/>
      <c r="UIP1" s="83"/>
      <c r="UIQ1" s="83"/>
      <c r="UIR1" s="83"/>
      <c r="UIS1" s="83"/>
      <c r="UIT1" s="83"/>
      <c r="UIU1" s="83"/>
      <c r="UIV1" s="83"/>
      <c r="UIW1" s="83"/>
      <c r="UIX1" s="83"/>
      <c r="UIY1" s="83"/>
      <c r="UIZ1" s="83"/>
      <c r="UJA1" s="83"/>
      <c r="UJB1" s="83"/>
      <c r="UJC1" s="83"/>
      <c r="UJD1" s="83"/>
      <c r="UJE1" s="83"/>
      <c r="UJF1" s="83"/>
      <c r="UJG1" s="83"/>
      <c r="UJH1" s="83"/>
      <c r="UJI1" s="83"/>
      <c r="UJJ1" s="83"/>
      <c r="UJK1" s="83"/>
      <c r="UJL1" s="83"/>
      <c r="UJM1" s="83"/>
      <c r="UJN1" s="83"/>
      <c r="UJO1" s="83"/>
      <c r="UJP1" s="83"/>
      <c r="UJQ1" s="83"/>
      <c r="UJR1" s="83"/>
      <c r="UJS1" s="83"/>
      <c r="UJT1" s="83"/>
      <c r="UJU1" s="83"/>
      <c r="UJV1" s="83"/>
      <c r="UJW1" s="83"/>
      <c r="UJX1" s="83"/>
      <c r="UJY1" s="83"/>
      <c r="UJZ1" s="83"/>
      <c r="UKA1" s="83"/>
      <c r="UKB1" s="83"/>
      <c r="UKC1" s="83"/>
      <c r="UKD1" s="83"/>
      <c r="UKE1" s="83"/>
      <c r="UKF1" s="83"/>
      <c r="UKG1" s="83"/>
      <c r="UKH1" s="83"/>
      <c r="UKI1" s="83"/>
      <c r="UKJ1" s="83"/>
      <c r="UKK1" s="83"/>
      <c r="UKL1" s="83"/>
      <c r="UKM1" s="83"/>
      <c r="UKN1" s="83"/>
      <c r="UKO1" s="83"/>
      <c r="UKP1" s="83"/>
      <c r="UKQ1" s="83"/>
      <c r="UKR1" s="83"/>
      <c r="UKS1" s="83"/>
      <c r="UKT1" s="83"/>
      <c r="UKU1" s="83"/>
      <c r="UKV1" s="83"/>
      <c r="UKW1" s="83"/>
      <c r="UKX1" s="83"/>
      <c r="UKY1" s="83"/>
      <c r="UKZ1" s="83"/>
      <c r="ULA1" s="83"/>
      <c r="ULB1" s="83"/>
      <c r="ULC1" s="83"/>
      <c r="ULD1" s="83"/>
      <c r="ULE1" s="83"/>
      <c r="ULF1" s="83"/>
      <c r="ULG1" s="83"/>
      <c r="ULH1" s="83"/>
      <c r="ULI1" s="83"/>
      <c r="ULJ1" s="83"/>
      <c r="ULK1" s="83"/>
      <c r="ULL1" s="83"/>
      <c r="ULM1" s="83"/>
      <c r="ULN1" s="83"/>
      <c r="ULO1" s="83"/>
      <c r="ULP1" s="83"/>
      <c r="ULQ1" s="83"/>
      <c r="ULR1" s="83"/>
      <c r="ULS1" s="83"/>
      <c r="ULT1" s="83"/>
      <c r="ULU1" s="83"/>
      <c r="ULV1" s="83"/>
      <c r="ULW1" s="83"/>
      <c r="ULX1" s="83"/>
      <c r="ULY1" s="83"/>
      <c r="ULZ1" s="83"/>
      <c r="UMA1" s="83"/>
      <c r="UMB1" s="83"/>
      <c r="UMC1" s="83"/>
      <c r="UMD1" s="83"/>
      <c r="UME1" s="83"/>
      <c r="UMF1" s="83"/>
      <c r="UMG1" s="83"/>
      <c r="UMH1" s="83"/>
      <c r="UMI1" s="83"/>
      <c r="UMJ1" s="83"/>
      <c r="UMK1" s="83"/>
      <c r="UML1" s="83"/>
      <c r="UMM1" s="83"/>
      <c r="UMN1" s="83"/>
      <c r="UMO1" s="83"/>
      <c r="UMP1" s="83"/>
      <c r="UMQ1" s="83"/>
      <c r="UMR1" s="83"/>
      <c r="UMS1" s="83"/>
      <c r="UMT1" s="83"/>
      <c r="UMU1" s="83"/>
      <c r="UMV1" s="83"/>
      <c r="UMW1" s="83"/>
      <c r="UMX1" s="83"/>
      <c r="UMY1" s="83"/>
      <c r="UMZ1" s="83"/>
      <c r="UNA1" s="83"/>
      <c r="UNB1" s="83"/>
      <c r="UNC1" s="83"/>
      <c r="UND1" s="83"/>
      <c r="UNE1" s="83"/>
      <c r="UNF1" s="83"/>
      <c r="UNG1" s="83"/>
      <c r="UNH1" s="83"/>
      <c r="UNI1" s="83"/>
      <c r="UNJ1" s="83"/>
      <c r="UNK1" s="83"/>
      <c r="UNL1" s="83"/>
      <c r="UNM1" s="83"/>
      <c r="UNN1" s="83"/>
      <c r="UNO1" s="83"/>
      <c r="UNP1" s="83"/>
      <c r="UNQ1" s="83"/>
      <c r="UNR1" s="83"/>
      <c r="UNS1" s="83"/>
      <c r="UNT1" s="83"/>
      <c r="UNU1" s="83"/>
      <c r="UNV1" s="83"/>
      <c r="UNW1" s="83"/>
      <c r="UNX1" s="83"/>
      <c r="UNY1" s="83"/>
      <c r="UNZ1" s="83"/>
      <c r="UOA1" s="83"/>
      <c r="UOB1" s="83"/>
      <c r="UOC1" s="83"/>
      <c r="UOD1" s="83"/>
      <c r="UOE1" s="83"/>
      <c r="UOF1" s="83"/>
      <c r="UOG1" s="83"/>
      <c r="UOH1" s="83"/>
      <c r="UOI1" s="83"/>
      <c r="UOJ1" s="83"/>
      <c r="UOK1" s="83"/>
      <c r="UOL1" s="83"/>
      <c r="UOM1" s="83"/>
      <c r="UON1" s="83"/>
      <c r="UOO1" s="83"/>
      <c r="UOP1" s="83"/>
      <c r="UOQ1" s="83"/>
      <c r="UOR1" s="83"/>
      <c r="UOS1" s="83"/>
      <c r="UOT1" s="83"/>
      <c r="UOU1" s="83"/>
      <c r="UOV1" s="83"/>
      <c r="UOW1" s="83"/>
      <c r="UOX1" s="83"/>
      <c r="UOY1" s="83"/>
      <c r="UOZ1" s="83"/>
      <c r="UPA1" s="83"/>
      <c r="UPB1" s="83"/>
      <c r="UPC1" s="83"/>
      <c r="UPD1" s="83"/>
      <c r="UPE1" s="83"/>
      <c r="UPF1" s="83"/>
      <c r="UPG1" s="83"/>
      <c r="UPH1" s="83"/>
      <c r="UPI1" s="83"/>
      <c r="UPJ1" s="83"/>
      <c r="UPK1" s="83"/>
      <c r="UPL1" s="83"/>
      <c r="UPM1" s="83"/>
      <c r="UPN1" s="83"/>
      <c r="UPO1" s="83"/>
      <c r="UPP1" s="83"/>
      <c r="UPQ1" s="83"/>
      <c r="UPR1" s="83"/>
      <c r="UPS1" s="83"/>
      <c r="UPT1" s="83"/>
      <c r="UPU1" s="83"/>
      <c r="UPV1" s="83"/>
      <c r="UPW1" s="83"/>
      <c r="UPX1" s="83"/>
      <c r="UPY1" s="83"/>
      <c r="UPZ1" s="83"/>
      <c r="UQA1" s="83"/>
      <c r="UQB1" s="83"/>
      <c r="UQC1" s="83"/>
      <c r="UQD1" s="83"/>
      <c r="UQE1" s="83"/>
      <c r="UQF1" s="83"/>
      <c r="UQG1" s="83"/>
      <c r="UQH1" s="83"/>
      <c r="UQI1" s="83"/>
      <c r="UQJ1" s="83"/>
      <c r="UQK1" s="83"/>
      <c r="UQL1" s="83"/>
      <c r="UQM1" s="83"/>
      <c r="UQN1" s="83"/>
      <c r="UQO1" s="83"/>
      <c r="UQP1" s="83"/>
      <c r="UQQ1" s="83"/>
      <c r="UQR1" s="83"/>
      <c r="UQS1" s="83"/>
      <c r="UQT1" s="83"/>
      <c r="UQU1" s="83"/>
      <c r="UQV1" s="83"/>
      <c r="UQW1" s="83"/>
      <c r="UQX1" s="83"/>
      <c r="UQY1" s="83"/>
      <c r="UQZ1" s="83"/>
      <c r="URA1" s="83"/>
      <c r="URB1" s="83"/>
      <c r="URC1" s="83"/>
      <c r="URD1" s="83"/>
      <c r="URE1" s="83"/>
      <c r="URF1" s="83"/>
      <c r="URG1" s="83"/>
      <c r="URH1" s="83"/>
      <c r="URI1" s="83"/>
      <c r="URJ1" s="83"/>
      <c r="URK1" s="83"/>
      <c r="URL1" s="83"/>
      <c r="URM1" s="83"/>
      <c r="URN1" s="83"/>
      <c r="URO1" s="83"/>
      <c r="URP1" s="83"/>
      <c r="URQ1" s="83"/>
      <c r="URR1" s="83"/>
      <c r="URS1" s="83"/>
      <c r="URT1" s="83"/>
      <c r="URU1" s="83"/>
      <c r="URV1" s="83"/>
      <c r="URW1" s="83"/>
      <c r="URX1" s="83"/>
      <c r="URY1" s="83"/>
      <c r="URZ1" s="83"/>
      <c r="USA1" s="83"/>
      <c r="USB1" s="83"/>
      <c r="USC1" s="83"/>
      <c r="USD1" s="83"/>
      <c r="USE1" s="83"/>
      <c r="USF1" s="83"/>
      <c r="USG1" s="83"/>
      <c r="USH1" s="83"/>
      <c r="USI1" s="83"/>
      <c r="USJ1" s="83"/>
      <c r="USK1" s="83"/>
      <c r="USL1" s="83"/>
      <c r="USM1" s="83"/>
      <c r="USN1" s="83"/>
      <c r="USO1" s="83"/>
      <c r="USP1" s="83"/>
      <c r="USQ1" s="83"/>
      <c r="USR1" s="83"/>
      <c r="USS1" s="83"/>
      <c r="UST1" s="83"/>
      <c r="USU1" s="83"/>
      <c r="USV1" s="83"/>
      <c r="USW1" s="83"/>
      <c r="USX1" s="83"/>
      <c r="USY1" s="83"/>
      <c r="USZ1" s="83"/>
      <c r="UTA1" s="83"/>
      <c r="UTB1" s="83"/>
      <c r="UTC1" s="83"/>
      <c r="UTD1" s="83"/>
      <c r="UTE1" s="83"/>
      <c r="UTF1" s="83"/>
      <c r="UTG1" s="83"/>
      <c r="UTH1" s="83"/>
      <c r="UTI1" s="83"/>
      <c r="UTJ1" s="83"/>
      <c r="UTK1" s="83"/>
      <c r="UTL1" s="83"/>
      <c r="UTM1" s="83"/>
      <c r="UTN1" s="83"/>
      <c r="UTO1" s="83"/>
      <c r="UTP1" s="83"/>
      <c r="UTQ1" s="83"/>
      <c r="UTR1" s="83"/>
      <c r="UTS1" s="83"/>
      <c r="UTT1" s="83"/>
      <c r="UTU1" s="83"/>
      <c r="UTV1" s="83"/>
      <c r="UTW1" s="83"/>
      <c r="UTX1" s="83"/>
      <c r="UTY1" s="83"/>
      <c r="UTZ1" s="83"/>
      <c r="UUA1" s="83"/>
      <c r="UUB1" s="83"/>
      <c r="UUC1" s="83"/>
      <c r="UUD1" s="83"/>
      <c r="UUE1" s="83"/>
      <c r="UUF1" s="83"/>
      <c r="UUG1" s="83"/>
      <c r="UUH1" s="83"/>
      <c r="UUI1" s="83"/>
      <c r="UUJ1" s="83"/>
      <c r="UUK1" s="83"/>
      <c r="UUL1" s="83"/>
      <c r="UUM1" s="83"/>
      <c r="UUN1" s="83"/>
      <c r="UUO1" s="83"/>
      <c r="UUP1" s="83"/>
      <c r="UUQ1" s="83"/>
      <c r="UUR1" s="83"/>
      <c r="UUS1" s="83"/>
      <c r="UUT1" s="83"/>
      <c r="UUU1" s="83"/>
      <c r="UUV1" s="83"/>
      <c r="UUW1" s="83"/>
      <c r="UUX1" s="83"/>
      <c r="UUY1" s="83"/>
      <c r="UUZ1" s="83"/>
      <c r="UVA1" s="83"/>
      <c r="UVB1" s="83"/>
      <c r="UVC1" s="83"/>
      <c r="UVD1" s="83"/>
      <c r="UVE1" s="83"/>
      <c r="UVF1" s="83"/>
      <c r="UVG1" s="83"/>
      <c r="UVH1" s="83"/>
      <c r="UVI1" s="83"/>
      <c r="UVJ1" s="83"/>
      <c r="UVK1" s="83"/>
      <c r="UVL1" s="83"/>
      <c r="UVM1" s="83"/>
      <c r="UVN1" s="83"/>
      <c r="UVO1" s="83"/>
      <c r="UVP1" s="83"/>
      <c r="UVQ1" s="83"/>
      <c r="UVR1" s="83"/>
      <c r="UVS1" s="83"/>
      <c r="UVT1" s="83"/>
      <c r="UVU1" s="83"/>
      <c r="UVV1" s="83"/>
      <c r="UVW1" s="83"/>
      <c r="UVX1" s="83"/>
      <c r="UVY1" s="83"/>
      <c r="UVZ1" s="83"/>
      <c r="UWA1" s="83"/>
      <c r="UWB1" s="83"/>
      <c r="UWC1" s="83"/>
      <c r="UWD1" s="83"/>
      <c r="UWE1" s="83"/>
      <c r="UWF1" s="83"/>
      <c r="UWG1" s="83"/>
      <c r="UWH1" s="83"/>
      <c r="UWI1" s="83"/>
      <c r="UWJ1" s="83"/>
      <c r="UWK1" s="83"/>
      <c r="UWL1" s="83"/>
      <c r="UWM1" s="83"/>
      <c r="UWN1" s="83"/>
      <c r="UWO1" s="83"/>
      <c r="UWP1" s="83"/>
      <c r="UWQ1" s="83"/>
      <c r="UWR1" s="83"/>
      <c r="UWS1" s="83"/>
      <c r="UWT1" s="83"/>
      <c r="UWU1" s="83"/>
      <c r="UWV1" s="83"/>
      <c r="UWW1" s="83"/>
      <c r="UWX1" s="83"/>
      <c r="UWY1" s="83"/>
      <c r="UWZ1" s="83"/>
      <c r="UXA1" s="83"/>
      <c r="UXB1" s="83"/>
      <c r="UXC1" s="83"/>
      <c r="UXD1" s="83"/>
      <c r="UXE1" s="83"/>
      <c r="UXF1" s="83"/>
      <c r="UXG1" s="83"/>
      <c r="UXH1" s="83"/>
      <c r="UXI1" s="83"/>
      <c r="UXJ1" s="83"/>
      <c r="UXK1" s="83"/>
      <c r="UXL1" s="83"/>
      <c r="UXM1" s="83"/>
      <c r="UXN1" s="83"/>
      <c r="UXO1" s="83"/>
      <c r="UXP1" s="83"/>
      <c r="UXQ1" s="83"/>
      <c r="UXR1" s="83"/>
      <c r="UXS1" s="83"/>
      <c r="UXT1" s="83"/>
      <c r="UXU1" s="83"/>
      <c r="UXV1" s="83"/>
      <c r="UXW1" s="83"/>
      <c r="UXX1" s="83"/>
      <c r="UXY1" s="83"/>
      <c r="UXZ1" s="83"/>
      <c r="UYA1" s="83"/>
      <c r="UYB1" s="83"/>
      <c r="UYC1" s="83"/>
      <c r="UYD1" s="83"/>
      <c r="UYE1" s="83"/>
      <c r="UYF1" s="83"/>
      <c r="UYG1" s="83"/>
      <c r="UYH1" s="83"/>
      <c r="UYI1" s="83"/>
      <c r="UYJ1" s="83"/>
      <c r="UYK1" s="83"/>
      <c r="UYL1" s="83"/>
      <c r="UYM1" s="83"/>
      <c r="UYN1" s="83"/>
      <c r="UYO1" s="83"/>
      <c r="UYP1" s="83"/>
      <c r="UYQ1" s="83"/>
      <c r="UYR1" s="83"/>
      <c r="UYS1" s="83"/>
      <c r="UYT1" s="83"/>
      <c r="UYU1" s="83"/>
      <c r="UYV1" s="83"/>
      <c r="UYW1" s="83"/>
      <c r="UYX1" s="83"/>
      <c r="UYY1" s="83"/>
      <c r="UYZ1" s="83"/>
      <c r="UZA1" s="83"/>
      <c r="UZB1" s="83"/>
      <c r="UZC1" s="83"/>
      <c r="UZD1" s="83"/>
      <c r="UZE1" s="83"/>
      <c r="UZF1" s="83"/>
      <c r="UZG1" s="83"/>
      <c r="UZH1" s="83"/>
      <c r="UZI1" s="83"/>
      <c r="UZJ1" s="83"/>
      <c r="UZK1" s="83"/>
      <c r="UZL1" s="83"/>
      <c r="UZM1" s="83"/>
      <c r="UZN1" s="83"/>
      <c r="UZO1" s="83"/>
      <c r="UZP1" s="83"/>
      <c r="UZQ1" s="83"/>
      <c r="UZR1" s="83"/>
      <c r="UZS1" s="83"/>
      <c r="UZT1" s="83"/>
      <c r="UZU1" s="83"/>
      <c r="UZV1" s="83"/>
      <c r="UZW1" s="83"/>
      <c r="UZX1" s="83"/>
      <c r="UZY1" s="83"/>
      <c r="UZZ1" s="83"/>
      <c r="VAA1" s="83"/>
      <c r="VAB1" s="83"/>
      <c r="VAC1" s="83"/>
      <c r="VAD1" s="83"/>
      <c r="VAE1" s="83"/>
      <c r="VAF1" s="83"/>
      <c r="VAG1" s="83"/>
      <c r="VAH1" s="83"/>
      <c r="VAI1" s="83"/>
      <c r="VAJ1" s="83"/>
      <c r="VAK1" s="83"/>
      <c r="VAL1" s="83"/>
      <c r="VAM1" s="83"/>
      <c r="VAN1" s="83"/>
      <c r="VAO1" s="83"/>
      <c r="VAP1" s="83"/>
      <c r="VAQ1" s="83"/>
      <c r="VAR1" s="83"/>
      <c r="VAS1" s="83"/>
      <c r="VAT1" s="83"/>
      <c r="VAU1" s="83"/>
      <c r="VAV1" s="83"/>
      <c r="VAW1" s="83"/>
      <c r="VAX1" s="83"/>
      <c r="VAY1" s="83"/>
      <c r="VAZ1" s="83"/>
      <c r="VBA1" s="83"/>
      <c r="VBB1" s="83"/>
      <c r="VBC1" s="83"/>
      <c r="VBD1" s="83"/>
      <c r="VBE1" s="83"/>
      <c r="VBF1" s="83"/>
      <c r="VBG1" s="83"/>
      <c r="VBH1" s="83"/>
      <c r="VBI1" s="83"/>
      <c r="VBJ1" s="83"/>
      <c r="VBK1" s="83"/>
      <c r="VBL1" s="83"/>
      <c r="VBM1" s="83"/>
      <c r="VBN1" s="83"/>
      <c r="VBO1" s="83"/>
      <c r="VBP1" s="83"/>
      <c r="VBQ1" s="83"/>
      <c r="VBR1" s="83"/>
      <c r="VBS1" s="83"/>
      <c r="VBT1" s="83"/>
      <c r="VBU1" s="83"/>
      <c r="VBV1" s="83"/>
      <c r="VBW1" s="83"/>
      <c r="VBX1" s="83"/>
      <c r="VBY1" s="83"/>
      <c r="VBZ1" s="83"/>
      <c r="VCA1" s="83"/>
      <c r="VCB1" s="83"/>
      <c r="VCC1" s="83"/>
      <c r="VCD1" s="83"/>
      <c r="VCE1" s="83"/>
      <c r="VCF1" s="83"/>
      <c r="VCG1" s="83"/>
      <c r="VCH1" s="83"/>
      <c r="VCI1" s="83"/>
      <c r="VCJ1" s="83"/>
      <c r="VCK1" s="83"/>
      <c r="VCL1" s="83"/>
      <c r="VCM1" s="83"/>
      <c r="VCN1" s="83"/>
      <c r="VCO1" s="83"/>
      <c r="VCP1" s="83"/>
      <c r="VCQ1" s="83"/>
      <c r="VCR1" s="83"/>
      <c r="VCS1" s="83"/>
      <c r="VCT1" s="83"/>
      <c r="VCU1" s="83"/>
      <c r="VCV1" s="83"/>
      <c r="VCW1" s="83"/>
      <c r="VCX1" s="83"/>
      <c r="VCY1" s="83"/>
      <c r="VCZ1" s="83"/>
      <c r="VDA1" s="83"/>
      <c r="VDB1" s="83"/>
      <c r="VDC1" s="83"/>
      <c r="VDD1" s="83"/>
      <c r="VDE1" s="83"/>
      <c r="VDF1" s="83"/>
      <c r="VDG1" s="83"/>
      <c r="VDH1" s="83"/>
      <c r="VDI1" s="83"/>
      <c r="VDJ1" s="83"/>
      <c r="VDK1" s="83"/>
      <c r="VDL1" s="83"/>
      <c r="VDM1" s="83"/>
      <c r="VDN1" s="83"/>
      <c r="VDO1" s="83"/>
      <c r="VDP1" s="83"/>
      <c r="VDQ1" s="83"/>
      <c r="VDR1" s="83"/>
      <c r="VDS1" s="83"/>
      <c r="VDT1" s="83"/>
      <c r="VDU1" s="83"/>
      <c r="VDV1" s="83"/>
      <c r="VDW1" s="83"/>
      <c r="VDX1" s="83"/>
      <c r="VDY1" s="83"/>
      <c r="VDZ1" s="83"/>
      <c r="VEA1" s="83"/>
      <c r="VEB1" s="83"/>
      <c r="VEC1" s="83"/>
      <c r="VED1" s="83"/>
      <c r="VEE1" s="83"/>
      <c r="VEF1" s="83"/>
      <c r="VEG1" s="83"/>
      <c r="VEH1" s="83"/>
      <c r="VEI1" s="83"/>
      <c r="VEJ1" s="83"/>
      <c r="VEK1" s="83"/>
      <c r="VEL1" s="83"/>
      <c r="VEM1" s="83"/>
      <c r="VEN1" s="83"/>
      <c r="VEO1" s="83"/>
      <c r="VEP1" s="83"/>
      <c r="VEQ1" s="83"/>
      <c r="VER1" s="83"/>
      <c r="VES1" s="83"/>
      <c r="VET1" s="83"/>
      <c r="VEU1" s="83"/>
      <c r="VEV1" s="83"/>
      <c r="VEW1" s="83"/>
      <c r="VEX1" s="83"/>
      <c r="VEY1" s="83"/>
      <c r="VEZ1" s="83"/>
      <c r="VFA1" s="83"/>
      <c r="VFB1" s="83"/>
      <c r="VFC1" s="83"/>
      <c r="VFD1" s="83"/>
      <c r="VFE1" s="83"/>
      <c r="VFF1" s="83"/>
      <c r="VFG1" s="83"/>
      <c r="VFH1" s="83"/>
      <c r="VFI1" s="83"/>
      <c r="VFJ1" s="83"/>
      <c r="VFK1" s="83"/>
      <c r="VFL1" s="83"/>
      <c r="VFM1" s="83"/>
      <c r="VFN1" s="83"/>
      <c r="VFO1" s="83"/>
      <c r="VFP1" s="83"/>
      <c r="VFQ1" s="83"/>
      <c r="VFR1" s="83"/>
      <c r="VFS1" s="83"/>
      <c r="VFT1" s="83"/>
      <c r="VFU1" s="83"/>
      <c r="VFV1" s="83"/>
      <c r="VFW1" s="83"/>
      <c r="VFX1" s="83"/>
      <c r="VFY1" s="83"/>
      <c r="VFZ1" s="83"/>
      <c r="VGA1" s="83"/>
      <c r="VGB1" s="83"/>
      <c r="VGC1" s="83"/>
      <c r="VGD1" s="83"/>
      <c r="VGE1" s="83"/>
      <c r="VGF1" s="83"/>
      <c r="VGG1" s="83"/>
      <c r="VGH1" s="83"/>
      <c r="VGI1" s="83"/>
      <c r="VGJ1" s="83"/>
      <c r="VGK1" s="83"/>
      <c r="VGL1" s="83"/>
      <c r="VGM1" s="83"/>
      <c r="VGN1" s="83"/>
      <c r="VGO1" s="83"/>
      <c r="VGP1" s="83"/>
      <c r="VGQ1" s="83"/>
      <c r="VGR1" s="83"/>
      <c r="VGS1" s="83"/>
      <c r="VGT1" s="83"/>
      <c r="VGU1" s="83"/>
      <c r="VGV1" s="83"/>
      <c r="VGW1" s="83"/>
      <c r="VGX1" s="83"/>
      <c r="VGY1" s="83"/>
      <c r="VGZ1" s="83"/>
      <c r="VHA1" s="83"/>
      <c r="VHB1" s="83"/>
      <c r="VHC1" s="83"/>
      <c r="VHD1" s="83"/>
      <c r="VHE1" s="83"/>
      <c r="VHF1" s="83"/>
      <c r="VHG1" s="83"/>
      <c r="VHH1" s="83"/>
      <c r="VHI1" s="83"/>
      <c r="VHJ1" s="83"/>
      <c r="VHK1" s="83"/>
      <c r="VHL1" s="83"/>
      <c r="VHM1" s="83"/>
      <c r="VHN1" s="83"/>
      <c r="VHO1" s="83"/>
      <c r="VHP1" s="83"/>
      <c r="VHQ1" s="83"/>
      <c r="VHR1" s="83"/>
      <c r="VHS1" s="83"/>
      <c r="VHT1" s="83"/>
      <c r="VHU1" s="83"/>
      <c r="VHV1" s="83"/>
      <c r="VHW1" s="83"/>
      <c r="VHX1" s="83"/>
      <c r="VHY1" s="83"/>
      <c r="VHZ1" s="83"/>
      <c r="VIA1" s="83"/>
      <c r="VIB1" s="83"/>
      <c r="VIC1" s="83"/>
      <c r="VID1" s="83"/>
      <c r="VIE1" s="83"/>
      <c r="VIF1" s="83"/>
      <c r="VIG1" s="83"/>
      <c r="VIH1" s="83"/>
      <c r="VII1" s="83"/>
      <c r="VIJ1" s="83"/>
      <c r="VIK1" s="83"/>
      <c r="VIL1" s="83"/>
      <c r="VIM1" s="83"/>
      <c r="VIN1" s="83"/>
      <c r="VIO1" s="83"/>
      <c r="VIP1" s="83"/>
      <c r="VIQ1" s="83"/>
      <c r="VIR1" s="83"/>
      <c r="VIS1" s="83"/>
      <c r="VIT1" s="83"/>
      <c r="VIU1" s="83"/>
      <c r="VIV1" s="83"/>
      <c r="VIW1" s="83"/>
      <c r="VIX1" s="83"/>
      <c r="VIY1" s="83"/>
      <c r="VIZ1" s="83"/>
      <c r="VJA1" s="83"/>
      <c r="VJB1" s="83"/>
      <c r="VJC1" s="83"/>
      <c r="VJD1" s="83"/>
      <c r="VJE1" s="83"/>
      <c r="VJF1" s="83"/>
      <c r="VJG1" s="83"/>
      <c r="VJH1" s="83"/>
      <c r="VJI1" s="83"/>
      <c r="VJJ1" s="83"/>
      <c r="VJK1" s="83"/>
      <c r="VJL1" s="83"/>
      <c r="VJM1" s="83"/>
      <c r="VJN1" s="83"/>
      <c r="VJO1" s="83"/>
      <c r="VJP1" s="83"/>
      <c r="VJQ1" s="83"/>
      <c r="VJR1" s="83"/>
      <c r="VJS1" s="83"/>
      <c r="VJT1" s="83"/>
      <c r="VJU1" s="83"/>
      <c r="VJV1" s="83"/>
      <c r="VJW1" s="83"/>
      <c r="VJX1" s="83"/>
      <c r="VJY1" s="83"/>
      <c r="VJZ1" s="83"/>
      <c r="VKA1" s="83"/>
      <c r="VKB1" s="83"/>
      <c r="VKC1" s="83"/>
      <c r="VKD1" s="83"/>
      <c r="VKE1" s="83"/>
      <c r="VKF1" s="83"/>
      <c r="VKG1" s="83"/>
      <c r="VKH1" s="83"/>
      <c r="VKI1" s="83"/>
      <c r="VKJ1" s="83"/>
      <c r="VKK1" s="83"/>
      <c r="VKL1" s="83"/>
      <c r="VKM1" s="83"/>
      <c r="VKN1" s="83"/>
      <c r="VKO1" s="83"/>
      <c r="VKP1" s="83"/>
      <c r="VKQ1" s="83"/>
      <c r="VKR1" s="83"/>
      <c r="VKS1" s="83"/>
      <c r="VKT1" s="83"/>
      <c r="VKU1" s="83"/>
      <c r="VKV1" s="83"/>
      <c r="VKW1" s="83"/>
      <c r="VKX1" s="83"/>
      <c r="VKY1" s="83"/>
      <c r="VKZ1" s="83"/>
      <c r="VLA1" s="83"/>
      <c r="VLB1" s="83"/>
      <c r="VLC1" s="83"/>
      <c r="VLD1" s="83"/>
      <c r="VLE1" s="83"/>
      <c r="VLF1" s="83"/>
      <c r="VLG1" s="83"/>
      <c r="VLH1" s="83"/>
      <c r="VLI1" s="83"/>
      <c r="VLJ1" s="83"/>
      <c r="VLK1" s="83"/>
      <c r="VLL1" s="83"/>
      <c r="VLM1" s="83"/>
      <c r="VLN1" s="83"/>
      <c r="VLO1" s="83"/>
      <c r="VLP1" s="83"/>
      <c r="VLQ1" s="83"/>
      <c r="VLR1" s="83"/>
      <c r="VLS1" s="83"/>
      <c r="VLT1" s="83"/>
      <c r="VLU1" s="83"/>
      <c r="VLV1" s="83"/>
      <c r="VLW1" s="83"/>
      <c r="VLX1" s="83"/>
      <c r="VLY1" s="83"/>
      <c r="VLZ1" s="83"/>
      <c r="VMA1" s="83"/>
      <c r="VMB1" s="83"/>
      <c r="VMC1" s="83"/>
      <c r="VMD1" s="83"/>
      <c r="VME1" s="83"/>
      <c r="VMF1" s="83"/>
      <c r="VMG1" s="83"/>
      <c r="VMH1" s="83"/>
      <c r="VMI1" s="83"/>
      <c r="VMJ1" s="83"/>
      <c r="VMK1" s="83"/>
      <c r="VML1" s="83"/>
      <c r="VMM1" s="83"/>
      <c r="VMN1" s="83"/>
      <c r="VMO1" s="83"/>
      <c r="VMP1" s="83"/>
      <c r="VMQ1" s="83"/>
      <c r="VMR1" s="83"/>
      <c r="VMS1" s="83"/>
      <c r="VMT1" s="83"/>
      <c r="VMU1" s="83"/>
      <c r="VMV1" s="83"/>
      <c r="VMW1" s="83"/>
      <c r="VMX1" s="83"/>
      <c r="VMY1" s="83"/>
      <c r="VMZ1" s="83"/>
      <c r="VNA1" s="83"/>
      <c r="VNB1" s="83"/>
      <c r="VNC1" s="83"/>
      <c r="VND1" s="83"/>
      <c r="VNE1" s="83"/>
      <c r="VNF1" s="83"/>
      <c r="VNG1" s="83"/>
      <c r="VNH1" s="83"/>
      <c r="VNI1" s="83"/>
      <c r="VNJ1" s="83"/>
      <c r="VNK1" s="83"/>
      <c r="VNL1" s="83"/>
      <c r="VNM1" s="83"/>
      <c r="VNN1" s="83"/>
      <c r="VNO1" s="83"/>
      <c r="VNP1" s="83"/>
      <c r="VNQ1" s="83"/>
      <c r="VNR1" s="83"/>
      <c r="VNS1" s="83"/>
      <c r="VNT1" s="83"/>
      <c r="VNU1" s="83"/>
      <c r="VNV1" s="83"/>
      <c r="VNW1" s="83"/>
      <c r="VNX1" s="83"/>
      <c r="VNY1" s="83"/>
      <c r="VNZ1" s="83"/>
      <c r="VOA1" s="83"/>
      <c r="VOB1" s="83"/>
      <c r="VOC1" s="83"/>
      <c r="VOD1" s="83"/>
      <c r="VOE1" s="83"/>
      <c r="VOF1" s="83"/>
      <c r="VOG1" s="83"/>
      <c r="VOH1" s="83"/>
      <c r="VOI1" s="83"/>
      <c r="VOJ1" s="83"/>
      <c r="VOK1" s="83"/>
      <c r="VOL1" s="83"/>
      <c r="VOM1" s="83"/>
      <c r="VON1" s="83"/>
      <c r="VOO1" s="83"/>
      <c r="VOP1" s="83"/>
      <c r="VOQ1" s="83"/>
      <c r="VOR1" s="83"/>
      <c r="VOS1" s="83"/>
      <c r="VOT1" s="83"/>
      <c r="VOU1" s="83"/>
      <c r="VOV1" s="83"/>
      <c r="VOW1" s="83"/>
      <c r="VOX1" s="83"/>
      <c r="VOY1" s="83"/>
      <c r="VOZ1" s="83"/>
      <c r="VPA1" s="83"/>
      <c r="VPB1" s="83"/>
      <c r="VPC1" s="83"/>
      <c r="VPD1" s="83"/>
      <c r="VPE1" s="83"/>
      <c r="VPF1" s="83"/>
      <c r="VPG1" s="83"/>
      <c r="VPH1" s="83"/>
      <c r="VPI1" s="83"/>
      <c r="VPJ1" s="83"/>
      <c r="VPK1" s="83"/>
      <c r="VPL1" s="83"/>
      <c r="VPM1" s="83"/>
      <c r="VPN1" s="83"/>
      <c r="VPO1" s="83"/>
      <c r="VPP1" s="83"/>
      <c r="VPQ1" s="83"/>
      <c r="VPR1" s="83"/>
      <c r="VPS1" s="83"/>
      <c r="VPT1" s="83"/>
      <c r="VPU1" s="83"/>
      <c r="VPV1" s="83"/>
      <c r="VPW1" s="83"/>
      <c r="VPX1" s="83"/>
      <c r="VPY1" s="83"/>
      <c r="VPZ1" s="83"/>
      <c r="VQA1" s="83"/>
      <c r="VQB1" s="83"/>
      <c r="VQC1" s="83"/>
      <c r="VQD1" s="83"/>
      <c r="VQE1" s="83"/>
      <c r="VQF1" s="83"/>
      <c r="VQG1" s="83"/>
      <c r="VQH1" s="83"/>
      <c r="VQI1" s="83"/>
      <c r="VQJ1" s="83"/>
      <c r="VQK1" s="83"/>
      <c r="VQL1" s="83"/>
      <c r="VQM1" s="83"/>
      <c r="VQN1" s="83"/>
      <c r="VQO1" s="83"/>
      <c r="VQP1" s="83"/>
      <c r="VQQ1" s="83"/>
      <c r="VQR1" s="83"/>
      <c r="VQS1" s="83"/>
      <c r="VQT1" s="83"/>
      <c r="VQU1" s="83"/>
      <c r="VQV1" s="83"/>
      <c r="VQW1" s="83"/>
      <c r="VQX1" s="83"/>
      <c r="VQY1" s="83"/>
      <c r="VQZ1" s="83"/>
      <c r="VRA1" s="83"/>
      <c r="VRB1" s="83"/>
      <c r="VRC1" s="83"/>
      <c r="VRD1" s="83"/>
      <c r="VRE1" s="83"/>
      <c r="VRF1" s="83"/>
      <c r="VRG1" s="83"/>
      <c r="VRH1" s="83"/>
      <c r="VRI1" s="83"/>
      <c r="VRJ1" s="83"/>
      <c r="VRK1" s="83"/>
      <c r="VRL1" s="83"/>
      <c r="VRM1" s="83"/>
      <c r="VRN1" s="83"/>
      <c r="VRO1" s="83"/>
      <c r="VRP1" s="83"/>
      <c r="VRQ1" s="83"/>
      <c r="VRR1" s="83"/>
      <c r="VRS1" s="83"/>
      <c r="VRT1" s="83"/>
      <c r="VRU1" s="83"/>
      <c r="VRV1" s="83"/>
      <c r="VRW1" s="83"/>
      <c r="VRX1" s="83"/>
      <c r="VRY1" s="83"/>
      <c r="VRZ1" s="83"/>
      <c r="VSA1" s="83"/>
      <c r="VSB1" s="83"/>
      <c r="VSC1" s="83"/>
      <c r="VSD1" s="83"/>
      <c r="VSE1" s="83"/>
      <c r="VSF1" s="83"/>
      <c r="VSG1" s="83"/>
      <c r="VSH1" s="83"/>
      <c r="VSI1" s="83"/>
      <c r="VSJ1" s="83"/>
      <c r="VSK1" s="83"/>
      <c r="VSL1" s="83"/>
      <c r="VSM1" s="83"/>
      <c r="VSN1" s="83"/>
      <c r="VSO1" s="83"/>
      <c r="VSP1" s="83"/>
      <c r="VSQ1" s="83"/>
      <c r="VSR1" s="83"/>
      <c r="VSS1" s="83"/>
      <c r="VST1" s="83"/>
      <c r="VSU1" s="83"/>
      <c r="VSV1" s="83"/>
      <c r="VSW1" s="83"/>
      <c r="VSX1" s="83"/>
      <c r="VSY1" s="83"/>
      <c r="VSZ1" s="83"/>
      <c r="VTA1" s="83"/>
      <c r="VTB1" s="83"/>
      <c r="VTC1" s="83"/>
      <c r="VTD1" s="83"/>
      <c r="VTE1" s="83"/>
      <c r="VTF1" s="83"/>
      <c r="VTG1" s="83"/>
      <c r="VTH1" s="83"/>
      <c r="VTI1" s="83"/>
      <c r="VTJ1" s="83"/>
      <c r="VTK1" s="83"/>
      <c r="VTL1" s="83"/>
      <c r="VTM1" s="83"/>
      <c r="VTN1" s="83"/>
      <c r="VTO1" s="83"/>
      <c r="VTP1" s="83"/>
      <c r="VTQ1" s="83"/>
      <c r="VTR1" s="83"/>
      <c r="VTS1" s="83"/>
      <c r="VTT1" s="83"/>
      <c r="VTU1" s="83"/>
      <c r="VTV1" s="83"/>
      <c r="VTW1" s="83"/>
      <c r="VTX1" s="83"/>
      <c r="VTY1" s="83"/>
      <c r="VTZ1" s="83"/>
      <c r="VUA1" s="83"/>
      <c r="VUB1" s="83"/>
      <c r="VUC1" s="83"/>
      <c r="VUD1" s="83"/>
      <c r="VUE1" s="83"/>
      <c r="VUF1" s="83"/>
      <c r="VUG1" s="83"/>
      <c r="VUH1" s="83"/>
      <c r="VUI1" s="83"/>
      <c r="VUJ1" s="83"/>
      <c r="VUK1" s="83"/>
      <c r="VUL1" s="83"/>
      <c r="VUM1" s="83"/>
      <c r="VUN1" s="83"/>
      <c r="VUO1" s="83"/>
      <c r="VUP1" s="83"/>
      <c r="VUQ1" s="83"/>
      <c r="VUR1" s="83"/>
      <c r="VUS1" s="83"/>
      <c r="VUT1" s="83"/>
      <c r="VUU1" s="83"/>
      <c r="VUV1" s="83"/>
      <c r="VUW1" s="83"/>
      <c r="VUX1" s="83"/>
      <c r="VUY1" s="83"/>
      <c r="VUZ1" s="83"/>
      <c r="VVA1" s="83"/>
      <c r="VVB1" s="83"/>
      <c r="VVC1" s="83"/>
      <c r="VVD1" s="83"/>
      <c r="VVE1" s="83"/>
      <c r="VVF1" s="83"/>
      <c r="VVG1" s="83"/>
      <c r="VVH1" s="83"/>
      <c r="VVI1" s="83"/>
      <c r="VVJ1" s="83"/>
      <c r="VVK1" s="83"/>
      <c r="VVL1" s="83"/>
      <c r="VVM1" s="83"/>
      <c r="VVN1" s="83"/>
      <c r="VVO1" s="83"/>
      <c r="VVP1" s="83"/>
      <c r="VVQ1" s="83"/>
      <c r="VVR1" s="83"/>
      <c r="VVS1" s="83"/>
      <c r="VVT1" s="83"/>
      <c r="VVU1" s="83"/>
      <c r="VVV1" s="83"/>
      <c r="VVW1" s="83"/>
      <c r="VVX1" s="83"/>
      <c r="VVY1" s="83"/>
      <c r="VVZ1" s="83"/>
      <c r="VWA1" s="83"/>
      <c r="VWB1" s="83"/>
      <c r="VWC1" s="83"/>
      <c r="VWD1" s="83"/>
      <c r="VWE1" s="83"/>
      <c r="VWF1" s="83"/>
      <c r="VWG1" s="83"/>
      <c r="VWH1" s="83"/>
      <c r="VWI1" s="83"/>
      <c r="VWJ1" s="83"/>
      <c r="VWK1" s="83"/>
      <c r="VWL1" s="83"/>
      <c r="VWM1" s="83"/>
      <c r="VWN1" s="83"/>
      <c r="VWO1" s="83"/>
      <c r="VWP1" s="83"/>
      <c r="VWQ1" s="83"/>
      <c r="VWR1" s="83"/>
      <c r="VWS1" s="83"/>
      <c r="VWT1" s="83"/>
      <c r="VWU1" s="83"/>
      <c r="VWV1" s="83"/>
      <c r="VWW1" s="83"/>
      <c r="VWX1" s="83"/>
      <c r="VWY1" s="83"/>
      <c r="VWZ1" s="83"/>
      <c r="VXA1" s="83"/>
      <c r="VXB1" s="83"/>
      <c r="VXC1" s="83"/>
      <c r="VXD1" s="83"/>
      <c r="VXE1" s="83"/>
      <c r="VXF1" s="83"/>
      <c r="VXG1" s="83"/>
      <c r="VXH1" s="83"/>
      <c r="VXI1" s="83"/>
      <c r="VXJ1" s="83"/>
      <c r="VXK1" s="83"/>
      <c r="VXL1" s="83"/>
      <c r="VXM1" s="83"/>
      <c r="VXN1" s="83"/>
      <c r="VXO1" s="83"/>
      <c r="VXP1" s="83"/>
      <c r="VXQ1" s="83"/>
      <c r="VXR1" s="83"/>
      <c r="VXS1" s="83"/>
      <c r="VXT1" s="83"/>
      <c r="VXU1" s="83"/>
      <c r="VXV1" s="83"/>
      <c r="VXW1" s="83"/>
      <c r="VXX1" s="83"/>
      <c r="VXY1" s="83"/>
      <c r="VXZ1" s="83"/>
      <c r="VYA1" s="83"/>
      <c r="VYB1" s="83"/>
      <c r="VYC1" s="83"/>
      <c r="VYD1" s="83"/>
      <c r="VYE1" s="83"/>
      <c r="VYF1" s="83"/>
      <c r="VYG1" s="83"/>
      <c r="VYH1" s="83"/>
      <c r="VYI1" s="83"/>
      <c r="VYJ1" s="83"/>
      <c r="VYK1" s="83"/>
      <c r="VYL1" s="83"/>
      <c r="VYM1" s="83"/>
      <c r="VYN1" s="83"/>
      <c r="VYO1" s="83"/>
      <c r="VYP1" s="83"/>
      <c r="VYQ1" s="83"/>
      <c r="VYR1" s="83"/>
      <c r="VYS1" s="83"/>
      <c r="VYT1" s="83"/>
      <c r="VYU1" s="83"/>
      <c r="VYV1" s="83"/>
      <c r="VYW1" s="83"/>
      <c r="VYX1" s="83"/>
      <c r="VYY1" s="83"/>
      <c r="VYZ1" s="83"/>
      <c r="VZA1" s="83"/>
      <c r="VZB1" s="83"/>
      <c r="VZC1" s="83"/>
      <c r="VZD1" s="83"/>
      <c r="VZE1" s="83"/>
      <c r="VZF1" s="83"/>
      <c r="VZG1" s="83"/>
      <c r="VZH1" s="83"/>
      <c r="VZI1" s="83"/>
      <c r="VZJ1" s="83"/>
      <c r="VZK1" s="83"/>
      <c r="VZL1" s="83"/>
      <c r="VZM1" s="83"/>
      <c r="VZN1" s="83"/>
      <c r="VZO1" s="83"/>
      <c r="VZP1" s="83"/>
      <c r="VZQ1" s="83"/>
      <c r="VZR1" s="83"/>
      <c r="VZS1" s="83"/>
      <c r="VZT1" s="83"/>
      <c r="VZU1" s="83"/>
      <c r="VZV1" s="83"/>
      <c r="VZW1" s="83"/>
      <c r="VZX1" s="83"/>
      <c r="VZY1" s="83"/>
      <c r="VZZ1" s="83"/>
      <c r="WAA1" s="83"/>
      <c r="WAB1" s="83"/>
      <c r="WAC1" s="83"/>
      <c r="WAD1" s="83"/>
      <c r="WAE1" s="83"/>
      <c r="WAF1" s="83"/>
      <c r="WAG1" s="83"/>
      <c r="WAH1" s="83"/>
      <c r="WAI1" s="83"/>
      <c r="WAJ1" s="83"/>
      <c r="WAK1" s="83"/>
      <c r="WAL1" s="83"/>
      <c r="WAM1" s="83"/>
      <c r="WAN1" s="83"/>
      <c r="WAO1" s="83"/>
      <c r="WAP1" s="83"/>
      <c r="WAQ1" s="83"/>
      <c r="WAR1" s="83"/>
      <c r="WAS1" s="83"/>
      <c r="WAT1" s="83"/>
      <c r="WAU1" s="83"/>
      <c r="WAV1" s="83"/>
      <c r="WAW1" s="83"/>
      <c r="WAX1" s="83"/>
      <c r="WAY1" s="83"/>
      <c r="WAZ1" s="83"/>
      <c r="WBA1" s="83"/>
      <c r="WBB1" s="83"/>
      <c r="WBC1" s="83"/>
      <c r="WBD1" s="83"/>
      <c r="WBE1" s="83"/>
      <c r="WBF1" s="83"/>
      <c r="WBG1" s="83"/>
      <c r="WBH1" s="83"/>
      <c r="WBI1" s="83"/>
      <c r="WBJ1" s="83"/>
      <c r="WBK1" s="83"/>
      <c r="WBL1" s="83"/>
      <c r="WBM1" s="83"/>
      <c r="WBN1" s="83"/>
      <c r="WBO1" s="83"/>
      <c r="WBP1" s="83"/>
      <c r="WBQ1" s="83"/>
      <c r="WBR1" s="83"/>
      <c r="WBS1" s="83"/>
      <c r="WBT1" s="83"/>
      <c r="WBU1" s="83"/>
      <c r="WBV1" s="83"/>
      <c r="WBW1" s="83"/>
      <c r="WBX1" s="83"/>
      <c r="WBY1" s="83"/>
      <c r="WBZ1" s="83"/>
      <c r="WCA1" s="83"/>
      <c r="WCB1" s="83"/>
      <c r="WCC1" s="83"/>
      <c r="WCD1" s="83"/>
      <c r="WCE1" s="83"/>
      <c r="WCF1" s="83"/>
      <c r="WCG1" s="83"/>
      <c r="WCH1" s="83"/>
      <c r="WCI1" s="83"/>
      <c r="WCJ1" s="83"/>
      <c r="WCK1" s="83"/>
      <c r="WCL1" s="83"/>
      <c r="WCM1" s="83"/>
      <c r="WCN1" s="83"/>
      <c r="WCO1" s="83"/>
      <c r="WCP1" s="83"/>
      <c r="WCQ1" s="83"/>
      <c r="WCR1" s="83"/>
      <c r="WCS1" s="83"/>
      <c r="WCT1" s="83"/>
      <c r="WCU1" s="83"/>
      <c r="WCV1" s="83"/>
      <c r="WCW1" s="83"/>
      <c r="WCX1" s="83"/>
      <c r="WCY1" s="83"/>
      <c r="WCZ1" s="83"/>
      <c r="WDA1" s="83"/>
      <c r="WDB1" s="83"/>
      <c r="WDC1" s="83"/>
      <c r="WDD1" s="83"/>
      <c r="WDE1" s="83"/>
      <c r="WDF1" s="83"/>
      <c r="WDG1" s="83"/>
      <c r="WDH1" s="83"/>
      <c r="WDI1" s="83"/>
      <c r="WDJ1" s="83"/>
      <c r="WDK1" s="83"/>
      <c r="WDL1" s="83"/>
      <c r="WDM1" s="83"/>
      <c r="WDN1" s="83"/>
      <c r="WDO1" s="83"/>
      <c r="WDP1" s="83"/>
      <c r="WDQ1" s="83"/>
      <c r="WDR1" s="83"/>
      <c r="WDS1" s="83"/>
      <c r="WDT1" s="83"/>
      <c r="WDU1" s="83"/>
      <c r="WDV1" s="83"/>
      <c r="WDW1" s="83"/>
      <c r="WDX1" s="83"/>
      <c r="WDY1" s="83"/>
      <c r="WDZ1" s="83"/>
      <c r="WEA1" s="83"/>
      <c r="WEB1" s="83"/>
      <c r="WEC1" s="83"/>
      <c r="WED1" s="83"/>
      <c r="WEE1" s="83"/>
      <c r="WEF1" s="83"/>
      <c r="WEG1" s="83"/>
      <c r="WEH1" s="83"/>
      <c r="WEI1" s="83"/>
      <c r="WEJ1" s="83"/>
      <c r="WEK1" s="83"/>
      <c r="WEL1" s="83"/>
      <c r="WEM1" s="83"/>
      <c r="WEN1" s="83"/>
      <c r="WEO1" s="83"/>
      <c r="WEP1" s="83"/>
      <c r="WEQ1" s="83"/>
      <c r="WER1" s="83"/>
      <c r="WES1" s="83"/>
      <c r="WET1" s="83"/>
      <c r="WEU1" s="83"/>
      <c r="WEV1" s="83"/>
      <c r="WEW1" s="83"/>
      <c r="WEX1" s="83"/>
      <c r="WEY1" s="83"/>
      <c r="WEZ1" s="83"/>
      <c r="WFA1" s="83"/>
      <c r="WFB1" s="83"/>
      <c r="WFC1" s="83"/>
      <c r="WFD1" s="83"/>
      <c r="WFE1" s="83"/>
      <c r="WFF1" s="83"/>
      <c r="WFG1" s="83"/>
      <c r="WFH1" s="83"/>
      <c r="WFI1" s="83"/>
      <c r="WFJ1" s="83"/>
      <c r="WFK1" s="83"/>
      <c r="WFL1" s="83"/>
      <c r="WFM1" s="83"/>
      <c r="WFN1" s="83"/>
      <c r="WFO1" s="83"/>
      <c r="WFP1" s="83"/>
      <c r="WFQ1" s="83"/>
      <c r="WFR1" s="83"/>
      <c r="WFS1" s="83"/>
      <c r="WFT1" s="83"/>
      <c r="WFU1" s="83"/>
      <c r="WFV1" s="83"/>
      <c r="WFW1" s="83"/>
      <c r="WFX1" s="83"/>
      <c r="WFY1" s="83"/>
      <c r="WFZ1" s="83"/>
      <c r="WGA1" s="83"/>
      <c r="WGB1" s="83"/>
      <c r="WGC1" s="83"/>
      <c r="WGD1" s="83"/>
      <c r="WGE1" s="83"/>
      <c r="WGF1" s="83"/>
      <c r="WGG1" s="83"/>
      <c r="WGH1" s="83"/>
      <c r="WGI1" s="83"/>
      <c r="WGJ1" s="83"/>
      <c r="WGK1" s="83"/>
      <c r="WGL1" s="83"/>
      <c r="WGM1" s="83"/>
      <c r="WGN1" s="83"/>
      <c r="WGO1" s="83"/>
      <c r="WGP1" s="83"/>
      <c r="WGQ1" s="83"/>
      <c r="WGR1" s="83"/>
      <c r="WGS1" s="83"/>
      <c r="WGT1" s="83"/>
      <c r="WGU1" s="83"/>
      <c r="WGV1" s="83"/>
      <c r="WGW1" s="83"/>
      <c r="WGX1" s="83"/>
      <c r="WGY1" s="83"/>
      <c r="WGZ1" s="83"/>
      <c r="WHA1" s="83"/>
      <c r="WHB1" s="83"/>
      <c r="WHC1" s="83"/>
      <c r="WHD1" s="83"/>
      <c r="WHE1" s="83"/>
      <c r="WHF1" s="83"/>
      <c r="WHG1" s="83"/>
      <c r="WHH1" s="83"/>
      <c r="WHI1" s="83"/>
      <c r="WHJ1" s="83"/>
      <c r="WHK1" s="83"/>
      <c r="WHL1" s="83"/>
      <c r="WHM1" s="83"/>
      <c r="WHN1" s="83"/>
      <c r="WHO1" s="83"/>
      <c r="WHP1" s="83"/>
      <c r="WHQ1" s="83"/>
      <c r="WHR1" s="83"/>
      <c r="WHS1" s="83"/>
      <c r="WHT1" s="83"/>
      <c r="WHU1" s="83"/>
      <c r="WHV1" s="83"/>
      <c r="WHW1" s="83"/>
      <c r="WHX1" s="83"/>
      <c r="WHY1" s="83"/>
      <c r="WHZ1" s="83"/>
      <c r="WIA1" s="83"/>
      <c r="WIB1" s="83"/>
      <c r="WIC1" s="83"/>
      <c r="WID1" s="83"/>
      <c r="WIE1" s="83"/>
      <c r="WIF1" s="83"/>
      <c r="WIG1" s="83"/>
      <c r="WIH1" s="83"/>
      <c r="WII1" s="83"/>
      <c r="WIJ1" s="83"/>
      <c r="WIK1" s="83"/>
      <c r="WIL1" s="83"/>
      <c r="WIM1" s="83"/>
      <c r="WIN1" s="83"/>
      <c r="WIO1" s="83"/>
      <c r="WIP1" s="83"/>
      <c r="WIQ1" s="83"/>
      <c r="WIR1" s="83"/>
      <c r="WIS1" s="83"/>
      <c r="WIT1" s="83"/>
      <c r="WIU1" s="83"/>
      <c r="WIV1" s="83"/>
      <c r="WIW1" s="83"/>
      <c r="WIX1" s="83"/>
      <c r="WIY1" s="83"/>
      <c r="WIZ1" s="83"/>
      <c r="WJA1" s="83"/>
      <c r="WJB1" s="83"/>
      <c r="WJC1" s="83"/>
      <c r="WJD1" s="83"/>
      <c r="WJE1" s="83"/>
      <c r="WJF1" s="83"/>
      <c r="WJG1" s="83"/>
      <c r="WJH1" s="83"/>
      <c r="WJI1" s="83"/>
      <c r="WJJ1" s="83"/>
      <c r="WJK1" s="83"/>
      <c r="WJL1" s="83"/>
      <c r="WJM1" s="83"/>
      <c r="WJN1" s="83"/>
      <c r="WJO1" s="83"/>
      <c r="WJP1" s="83"/>
      <c r="WJQ1" s="83"/>
      <c r="WJR1" s="83"/>
      <c r="WJS1" s="83"/>
      <c r="WJT1" s="83"/>
      <c r="WJU1" s="83"/>
      <c r="WJV1" s="83"/>
      <c r="WJW1" s="83"/>
      <c r="WJX1" s="83"/>
      <c r="WJY1" s="83"/>
      <c r="WJZ1" s="83"/>
      <c r="WKA1" s="83"/>
      <c r="WKB1" s="83"/>
      <c r="WKC1" s="83"/>
      <c r="WKD1" s="83"/>
      <c r="WKE1" s="83"/>
      <c r="WKF1" s="83"/>
      <c r="WKG1" s="83"/>
      <c r="WKH1" s="83"/>
      <c r="WKI1" s="83"/>
      <c r="WKJ1" s="83"/>
      <c r="WKK1" s="83"/>
      <c r="WKL1" s="83"/>
      <c r="WKM1" s="83"/>
      <c r="WKN1" s="83"/>
      <c r="WKO1" s="83"/>
      <c r="WKP1" s="83"/>
      <c r="WKQ1" s="83"/>
      <c r="WKR1" s="83"/>
      <c r="WKS1" s="83"/>
      <c r="WKT1" s="83"/>
      <c r="WKU1" s="83"/>
      <c r="WKV1" s="83"/>
      <c r="WKW1" s="83"/>
      <c r="WKX1" s="83"/>
      <c r="WKY1" s="83"/>
      <c r="WKZ1" s="83"/>
      <c r="WLA1" s="83"/>
      <c r="WLB1" s="83"/>
      <c r="WLC1" s="83"/>
      <c r="WLD1" s="83"/>
      <c r="WLE1" s="83"/>
      <c r="WLF1" s="83"/>
      <c r="WLG1" s="83"/>
      <c r="WLH1" s="83"/>
      <c r="WLI1" s="83"/>
      <c r="WLJ1" s="83"/>
      <c r="WLK1" s="83"/>
      <c r="WLL1" s="83"/>
      <c r="WLM1" s="83"/>
      <c r="WLN1" s="83"/>
      <c r="WLO1" s="83"/>
      <c r="WLP1" s="83"/>
      <c r="WLQ1" s="83"/>
      <c r="WLR1" s="83"/>
      <c r="WLS1" s="83"/>
      <c r="WLT1" s="83"/>
      <c r="WLU1" s="83"/>
      <c r="WLV1" s="83"/>
      <c r="WLW1" s="83"/>
      <c r="WLX1" s="83"/>
      <c r="WLY1" s="83"/>
      <c r="WLZ1" s="83"/>
      <c r="WMA1" s="83"/>
      <c r="WMB1" s="83"/>
      <c r="WMC1" s="83"/>
      <c r="WMD1" s="83"/>
      <c r="WME1" s="83"/>
      <c r="WMF1" s="83"/>
      <c r="WMG1" s="83"/>
      <c r="WMH1" s="83"/>
      <c r="WMI1" s="83"/>
      <c r="WMJ1" s="83"/>
      <c r="WMK1" s="83"/>
      <c r="WML1" s="83"/>
      <c r="WMM1" s="83"/>
      <c r="WMN1" s="83"/>
      <c r="WMO1" s="83"/>
      <c r="WMP1" s="83"/>
      <c r="WMQ1" s="83"/>
      <c r="WMR1" s="83"/>
      <c r="WMS1" s="83"/>
      <c r="WMT1" s="83"/>
      <c r="WMU1" s="83"/>
      <c r="WMV1" s="83"/>
      <c r="WMW1" s="83"/>
      <c r="WMX1" s="83"/>
      <c r="WMY1" s="83"/>
      <c r="WMZ1" s="83"/>
      <c r="WNA1" s="83"/>
      <c r="WNB1" s="83"/>
      <c r="WNC1" s="83"/>
      <c r="WND1" s="83"/>
      <c r="WNE1" s="83"/>
      <c r="WNF1" s="83"/>
      <c r="WNG1" s="83"/>
      <c r="WNH1" s="83"/>
      <c r="WNI1" s="83"/>
      <c r="WNJ1" s="83"/>
      <c r="WNK1" s="83"/>
      <c r="WNL1" s="83"/>
      <c r="WNM1" s="83"/>
      <c r="WNN1" s="83"/>
      <c r="WNO1" s="83"/>
      <c r="WNP1" s="83"/>
      <c r="WNQ1" s="83"/>
      <c r="WNR1" s="83"/>
      <c r="WNS1" s="83"/>
      <c r="WNT1" s="83"/>
      <c r="WNU1" s="83"/>
      <c r="WNV1" s="83"/>
      <c r="WNW1" s="83"/>
      <c r="WNX1" s="83"/>
      <c r="WNY1" s="83"/>
      <c r="WNZ1" s="83"/>
      <c r="WOA1" s="83"/>
      <c r="WOB1" s="83"/>
      <c r="WOC1" s="83"/>
      <c r="WOD1" s="83"/>
      <c r="WOE1" s="83"/>
      <c r="WOF1" s="83"/>
      <c r="WOG1" s="83"/>
      <c r="WOH1" s="83"/>
      <c r="WOI1" s="83"/>
      <c r="WOJ1" s="83"/>
      <c r="WOK1" s="83"/>
      <c r="WOL1" s="83"/>
      <c r="WOM1" s="83"/>
      <c r="WON1" s="83"/>
      <c r="WOO1" s="83"/>
      <c r="WOP1" s="83"/>
      <c r="WOQ1" s="83"/>
      <c r="WOR1" s="83"/>
      <c r="WOS1" s="83"/>
      <c r="WOT1" s="83"/>
      <c r="WOU1" s="83"/>
      <c r="WOV1" s="83"/>
      <c r="WOW1" s="83"/>
      <c r="WOX1" s="83"/>
      <c r="WOY1" s="83"/>
      <c r="WOZ1" s="83"/>
      <c r="WPA1" s="83"/>
      <c r="WPB1" s="83"/>
      <c r="WPC1" s="83"/>
      <c r="WPD1" s="83"/>
      <c r="WPE1" s="83"/>
      <c r="WPF1" s="83"/>
      <c r="WPG1" s="83"/>
      <c r="WPH1" s="83"/>
      <c r="WPI1" s="83"/>
      <c r="WPJ1" s="83"/>
      <c r="WPK1" s="83"/>
      <c r="WPL1" s="83"/>
      <c r="WPM1" s="83"/>
      <c r="WPN1" s="83"/>
      <c r="WPO1" s="83"/>
      <c r="WPP1" s="83"/>
      <c r="WPQ1" s="83"/>
      <c r="WPR1" s="83"/>
      <c r="WPS1" s="83"/>
      <c r="WPT1" s="83"/>
      <c r="WPU1" s="83"/>
      <c r="WPV1" s="83"/>
      <c r="WPW1" s="83"/>
      <c r="WPX1" s="83"/>
      <c r="WPY1" s="83"/>
      <c r="WPZ1" s="83"/>
      <c r="WQA1" s="83"/>
      <c r="WQB1" s="83"/>
      <c r="WQC1" s="83"/>
      <c r="WQD1" s="83"/>
      <c r="WQE1" s="83"/>
      <c r="WQF1" s="83"/>
      <c r="WQG1" s="83"/>
      <c r="WQH1" s="83"/>
      <c r="WQI1" s="83"/>
      <c r="WQJ1" s="83"/>
      <c r="WQK1" s="83"/>
      <c r="WQL1" s="83"/>
      <c r="WQM1" s="83"/>
      <c r="WQN1" s="83"/>
      <c r="WQO1" s="83"/>
      <c r="WQP1" s="83"/>
      <c r="WQQ1" s="83"/>
      <c r="WQR1" s="83"/>
      <c r="WQS1" s="83"/>
      <c r="WQT1" s="83"/>
      <c r="WQU1" s="83"/>
      <c r="WQV1" s="83"/>
      <c r="WQW1" s="83"/>
      <c r="WQX1" s="83"/>
      <c r="WQY1" s="83"/>
      <c r="WQZ1" s="83"/>
      <c r="WRA1" s="83"/>
      <c r="WRB1" s="83"/>
      <c r="WRC1" s="83"/>
      <c r="WRD1" s="83"/>
      <c r="WRE1" s="83"/>
      <c r="WRF1" s="83"/>
      <c r="WRG1" s="83"/>
      <c r="WRH1" s="83"/>
      <c r="WRI1" s="83"/>
      <c r="WRJ1" s="83"/>
      <c r="WRK1" s="83"/>
      <c r="WRL1" s="83"/>
      <c r="WRM1" s="83"/>
      <c r="WRN1" s="83"/>
      <c r="WRO1" s="83"/>
      <c r="WRP1" s="83"/>
      <c r="WRQ1" s="83"/>
      <c r="WRR1" s="83"/>
      <c r="WRS1" s="83"/>
      <c r="WRT1" s="83"/>
      <c r="WRU1" s="83"/>
      <c r="WRV1" s="83"/>
      <c r="WRW1" s="83"/>
      <c r="WRX1" s="83"/>
      <c r="WRY1" s="83"/>
      <c r="WRZ1" s="83"/>
      <c r="WSA1" s="83"/>
      <c r="WSB1" s="83"/>
      <c r="WSC1" s="83"/>
      <c r="WSD1" s="83"/>
      <c r="WSE1" s="83"/>
      <c r="WSF1" s="83"/>
      <c r="WSG1" s="83"/>
      <c r="WSH1" s="83"/>
      <c r="WSI1" s="83"/>
      <c r="WSJ1" s="83"/>
      <c r="WSK1" s="83"/>
      <c r="WSL1" s="83"/>
      <c r="WSM1" s="83"/>
      <c r="WSN1" s="83"/>
      <c r="WSO1" s="83"/>
      <c r="WSP1" s="83"/>
      <c r="WSQ1" s="83"/>
      <c r="WSR1" s="83"/>
      <c r="WSS1" s="83"/>
      <c r="WST1" s="83"/>
      <c r="WSU1" s="83"/>
      <c r="WSV1" s="83"/>
      <c r="WSW1" s="83"/>
      <c r="WSX1" s="83"/>
      <c r="WSY1" s="83"/>
      <c r="WSZ1" s="83"/>
      <c r="WTA1" s="83"/>
      <c r="WTB1" s="83"/>
      <c r="WTC1" s="83"/>
      <c r="WTD1" s="83"/>
      <c r="WTE1" s="83"/>
      <c r="WTF1" s="83"/>
      <c r="WTG1" s="83"/>
      <c r="WTH1" s="83"/>
      <c r="WTI1" s="83"/>
      <c r="WTJ1" s="83"/>
      <c r="WTK1" s="83"/>
      <c r="WTL1" s="83"/>
      <c r="WTM1" s="83"/>
      <c r="WTN1" s="83"/>
      <c r="WTO1" s="83"/>
      <c r="WTP1" s="83"/>
      <c r="WTQ1" s="83"/>
      <c r="WTR1" s="83"/>
      <c r="WTS1" s="83"/>
      <c r="WTT1" s="83"/>
      <c r="WTU1" s="83"/>
      <c r="WTV1" s="83"/>
      <c r="WTW1" s="83"/>
      <c r="WTX1" s="83"/>
      <c r="WTY1" s="83"/>
      <c r="WTZ1" s="83"/>
      <c r="WUA1" s="83"/>
      <c r="WUB1" s="83"/>
      <c r="WUC1" s="83"/>
      <c r="WUD1" s="83"/>
      <c r="WUE1" s="83"/>
      <c r="WUF1" s="83"/>
      <c r="WUG1" s="83"/>
      <c r="WUH1" s="83"/>
      <c r="WUI1" s="83"/>
      <c r="WUJ1" s="83"/>
      <c r="WUK1" s="83"/>
      <c r="WUL1" s="83"/>
      <c r="WUM1" s="83"/>
      <c r="WUN1" s="83"/>
      <c r="WUO1" s="83"/>
      <c r="WUP1" s="83"/>
      <c r="WUQ1" s="83"/>
      <c r="WUR1" s="83"/>
      <c r="WUS1" s="83"/>
      <c r="WUT1" s="83"/>
      <c r="WUU1" s="83"/>
      <c r="WUV1" s="83"/>
      <c r="WUW1" s="83"/>
      <c r="WUX1" s="83"/>
      <c r="WUY1" s="83"/>
      <c r="WUZ1" s="83"/>
      <c r="WVA1" s="83"/>
      <c r="WVB1" s="83"/>
      <c r="WVC1" s="83"/>
      <c r="WVD1" s="83"/>
      <c r="WVE1" s="83"/>
      <c r="WVF1" s="83"/>
      <c r="WVG1" s="83"/>
      <c r="WVH1" s="83"/>
      <c r="WVI1" s="83"/>
      <c r="WVJ1" s="83"/>
      <c r="WVK1" s="83"/>
      <c r="WVL1" s="83"/>
      <c r="WVM1" s="83"/>
      <c r="WVN1" s="83"/>
      <c r="WVO1" s="83"/>
      <c r="WVP1" s="83"/>
      <c r="WVQ1" s="83"/>
      <c r="WVR1" s="83"/>
      <c r="WVS1" s="83"/>
      <c r="WVT1" s="83"/>
      <c r="WVU1" s="83"/>
      <c r="WVV1" s="83"/>
      <c r="WVW1" s="83"/>
      <c r="WVX1" s="83"/>
      <c r="WVY1" s="83"/>
      <c r="WVZ1" s="83"/>
      <c r="WWA1" s="83"/>
      <c r="WWB1" s="83"/>
      <c r="WWC1" s="83"/>
      <c r="WWD1" s="83"/>
      <c r="WWE1" s="83"/>
      <c r="WWF1" s="83"/>
      <c r="WWG1" s="83"/>
      <c r="WWH1" s="83"/>
      <c r="WWI1" s="83"/>
      <c r="WWJ1" s="83"/>
      <c r="WWK1" s="83"/>
      <c r="WWL1" s="83"/>
      <c r="WWM1" s="83"/>
      <c r="WWN1" s="83"/>
      <c r="WWO1" s="83"/>
      <c r="WWP1" s="83"/>
      <c r="WWQ1" s="83"/>
      <c r="WWR1" s="83"/>
      <c r="WWS1" s="83"/>
      <c r="WWT1" s="83"/>
      <c r="WWU1" s="83"/>
      <c r="WWV1" s="83"/>
      <c r="WWW1" s="83"/>
      <c r="WWX1" s="83"/>
      <c r="WWY1" s="83"/>
      <c r="WWZ1" s="83"/>
      <c r="WXA1" s="83"/>
      <c r="WXB1" s="83"/>
      <c r="WXC1" s="83"/>
      <c r="WXD1" s="83"/>
      <c r="WXE1" s="83"/>
      <c r="WXF1" s="83"/>
      <c r="WXG1" s="83"/>
      <c r="WXH1" s="83"/>
      <c r="WXI1" s="83"/>
      <c r="WXJ1" s="83"/>
      <c r="WXK1" s="83"/>
      <c r="WXL1" s="83"/>
      <c r="WXM1" s="83"/>
      <c r="WXN1" s="83"/>
      <c r="WXO1" s="83"/>
      <c r="WXP1" s="83"/>
      <c r="WXQ1" s="83"/>
      <c r="WXR1" s="83"/>
      <c r="WXS1" s="83"/>
      <c r="WXT1" s="83"/>
      <c r="WXU1" s="83"/>
      <c r="WXV1" s="83"/>
      <c r="WXW1" s="83"/>
      <c r="WXX1" s="83"/>
      <c r="WXY1" s="83"/>
      <c r="WXZ1" s="83"/>
      <c r="WYA1" s="83"/>
      <c r="WYB1" s="83"/>
      <c r="WYC1" s="83"/>
      <c r="WYD1" s="83"/>
      <c r="WYE1" s="83"/>
      <c r="WYF1" s="83"/>
      <c r="WYG1" s="83"/>
      <c r="WYH1" s="83"/>
      <c r="WYI1" s="83"/>
      <c r="WYJ1" s="83"/>
      <c r="WYK1" s="83"/>
      <c r="WYL1" s="83"/>
      <c r="WYM1" s="83"/>
      <c r="WYN1" s="83"/>
      <c r="WYO1" s="83"/>
      <c r="WYP1" s="83"/>
      <c r="WYQ1" s="83"/>
      <c r="WYR1" s="83"/>
      <c r="WYS1" s="83"/>
      <c r="WYT1" s="83"/>
      <c r="WYU1" s="83"/>
      <c r="WYV1" s="83"/>
      <c r="WYW1" s="83"/>
      <c r="WYX1" s="83"/>
      <c r="WYY1" s="83"/>
      <c r="WYZ1" s="83"/>
      <c r="WZA1" s="83"/>
      <c r="WZB1" s="83"/>
      <c r="WZC1" s="83"/>
      <c r="WZD1" s="83"/>
      <c r="WZE1" s="83"/>
      <c r="WZF1" s="83"/>
      <c r="WZG1" s="83"/>
      <c r="WZH1" s="83"/>
      <c r="WZI1" s="83"/>
      <c r="WZJ1" s="83"/>
      <c r="WZK1" s="83"/>
      <c r="WZL1" s="83"/>
      <c r="WZM1" s="83"/>
      <c r="WZN1" s="83"/>
      <c r="WZO1" s="83"/>
      <c r="WZP1" s="83"/>
      <c r="WZQ1" s="83"/>
      <c r="WZR1" s="83"/>
      <c r="WZS1" s="83"/>
      <c r="WZT1" s="83"/>
      <c r="WZU1" s="83"/>
      <c r="WZV1" s="83"/>
      <c r="WZW1" s="83"/>
      <c r="WZX1" s="83"/>
      <c r="WZY1" s="83"/>
      <c r="WZZ1" s="83"/>
      <c r="XAA1" s="83"/>
      <c r="XAB1" s="83"/>
      <c r="XAC1" s="83"/>
      <c r="XAD1" s="83"/>
      <c r="XAE1" s="83"/>
      <c r="XAF1" s="83"/>
      <c r="XAG1" s="83"/>
      <c r="XAH1" s="83"/>
      <c r="XAI1" s="83"/>
      <c r="XAJ1" s="83"/>
      <c r="XAK1" s="83"/>
      <c r="XAL1" s="83"/>
      <c r="XAM1" s="83"/>
      <c r="XAN1" s="83"/>
      <c r="XAO1" s="83"/>
      <c r="XAP1" s="83"/>
      <c r="XAQ1" s="83"/>
      <c r="XAR1" s="83"/>
      <c r="XAS1" s="83"/>
      <c r="XAT1" s="83"/>
      <c r="XAU1" s="83"/>
      <c r="XAV1" s="83"/>
      <c r="XAW1" s="83"/>
      <c r="XAX1" s="83"/>
      <c r="XAY1" s="83"/>
      <c r="XAZ1" s="83"/>
      <c r="XBA1" s="83"/>
      <c r="XBB1" s="83"/>
      <c r="XBC1" s="83"/>
      <c r="XBD1" s="83"/>
      <c r="XBE1" s="83"/>
      <c r="XBF1" s="83"/>
      <c r="XBG1" s="83"/>
      <c r="XBH1" s="83"/>
      <c r="XBI1" s="83"/>
      <c r="XBJ1" s="83"/>
      <c r="XBK1" s="83"/>
      <c r="XBL1" s="83"/>
      <c r="XBM1" s="83"/>
      <c r="XBN1" s="83"/>
      <c r="XBO1" s="83"/>
      <c r="XBP1" s="83"/>
      <c r="XBQ1" s="83"/>
      <c r="XBR1" s="83"/>
      <c r="XBS1" s="83"/>
      <c r="XBT1" s="83"/>
      <c r="XBU1" s="83"/>
      <c r="XBV1" s="83"/>
      <c r="XBW1" s="83"/>
      <c r="XBX1" s="83"/>
      <c r="XBY1" s="83"/>
      <c r="XBZ1" s="83"/>
      <c r="XCA1" s="83"/>
      <c r="XCB1" s="83"/>
      <c r="XCC1" s="83"/>
      <c r="XCD1" s="83"/>
      <c r="XCE1" s="83"/>
      <c r="XCF1" s="83"/>
      <c r="XCG1" s="83"/>
      <c r="XCH1" s="83"/>
      <c r="XCI1" s="83"/>
      <c r="XCJ1" s="83"/>
      <c r="XCK1" s="83"/>
      <c r="XCL1" s="83"/>
      <c r="XCM1" s="83"/>
      <c r="XCN1" s="83"/>
      <c r="XCO1" s="83"/>
      <c r="XCP1" s="83"/>
      <c r="XCQ1" s="83"/>
      <c r="XCR1" s="83"/>
      <c r="XCS1" s="83"/>
      <c r="XCT1" s="83"/>
      <c r="XCU1" s="83"/>
      <c r="XCV1" s="83"/>
      <c r="XCW1" s="83"/>
      <c r="XCX1" s="83"/>
      <c r="XCY1" s="83"/>
      <c r="XCZ1" s="83"/>
      <c r="XDA1" s="83"/>
      <c r="XDB1" s="83"/>
      <c r="XDC1" s="83"/>
      <c r="XDD1" s="83"/>
      <c r="XDE1" s="83"/>
      <c r="XDF1" s="83"/>
      <c r="XDG1" s="83"/>
      <c r="XDH1" s="83"/>
      <c r="XDI1" s="83"/>
      <c r="XDJ1" s="83"/>
      <c r="XDK1" s="83"/>
      <c r="XDL1" s="83"/>
      <c r="XDM1" s="83"/>
      <c r="XDN1" s="83"/>
      <c r="XDO1" s="83"/>
      <c r="XDP1" s="83"/>
      <c r="XDQ1" s="83"/>
      <c r="XDR1" s="83"/>
      <c r="XDS1" s="83"/>
      <c r="XDT1" s="83"/>
      <c r="XDU1" s="83"/>
      <c r="XDV1" s="83"/>
      <c r="XDW1" s="83"/>
      <c r="XDX1" s="83"/>
      <c r="XDY1" s="83"/>
      <c r="XDZ1" s="83"/>
      <c r="XEA1" s="83"/>
      <c r="XEB1" s="83"/>
      <c r="XEC1" s="83"/>
      <c r="XED1" s="83"/>
      <c r="XEE1" s="83"/>
      <c r="XEF1" s="83"/>
      <c r="XEG1" s="83"/>
      <c r="XEH1" s="83"/>
      <c r="XEI1" s="83"/>
      <c r="XEJ1" s="83"/>
      <c r="XEK1" s="83"/>
      <c r="XEL1" s="83"/>
      <c r="XEM1" s="83"/>
      <c r="XEN1" s="83"/>
      <c r="XEO1" s="83"/>
      <c r="XEP1" s="83"/>
      <c r="XEQ1" s="83"/>
      <c r="XER1" s="83"/>
      <c r="XES1" s="83"/>
      <c r="XET1" s="83"/>
      <c r="XEU1" s="83"/>
      <c r="XEV1" s="83"/>
      <c r="XEW1" s="83"/>
      <c r="XEX1" s="83"/>
      <c r="XEY1" s="83"/>
      <c r="XEZ1" s="83"/>
      <c r="XFA1" s="83"/>
      <c r="XFB1" s="83"/>
      <c r="XFC1" s="83"/>
      <c r="XFD1" s="83"/>
    </row>
    <row r="2" spans="1:16384" ht="15" customHeight="1" x14ac:dyDescent="0.25">
      <c r="A2" s="305"/>
      <c r="B2" s="305"/>
      <c r="C2" s="305"/>
      <c r="D2" s="305"/>
      <c r="E2" s="305"/>
      <c r="F2" s="311" t="s">
        <v>248</v>
      </c>
      <c r="G2" s="312"/>
      <c r="H2" s="315">
        <f ca="1">SUMIFS($F$18:$F$108,$D$18:$D$108,TODAY(),$F$18:$F$108,"&lt;0")</f>
        <v>0</v>
      </c>
      <c r="I2" s="316"/>
      <c r="J2" s="235"/>
      <c r="K2" s="16"/>
      <c r="L2" s="322" t="s">
        <v>250</v>
      </c>
      <c r="M2" s="322"/>
      <c r="N2" s="44"/>
      <c r="O2" s="321" t="s">
        <v>139</v>
      </c>
      <c r="P2" s="321"/>
      <c r="Q2" s="321"/>
      <c r="R2" s="321"/>
      <c r="S2" s="287"/>
      <c r="U2" s="82"/>
      <c r="V2" s="82"/>
      <c r="W2" s="81"/>
    </row>
    <row r="3" spans="1:16384" ht="15" customHeight="1" x14ac:dyDescent="0.25">
      <c r="A3" s="305"/>
      <c r="B3" s="305"/>
      <c r="C3" s="305"/>
      <c r="D3" s="305"/>
      <c r="E3" s="305"/>
      <c r="F3" s="319" t="s">
        <v>247</v>
      </c>
      <c r="G3" s="320"/>
      <c r="H3" s="313">
        <f ca="1">SUMIFS($F$18:$F$108,$D$18:$D$108,TODAY()+2,$F$18:$F$108,"&lt;0")+SUMIFS($F$18:$F$108,$D$18:$D$108,TODAY()+1,$F$18:$F$108,"&lt;0")</f>
        <v>0</v>
      </c>
      <c r="I3" s="314"/>
      <c r="J3" s="235"/>
      <c r="K3" s="16"/>
      <c r="L3" s="60" t="str">
        <f>Contas!I2</f>
        <v>-</v>
      </c>
      <c r="M3" s="61">
        <f>Contas!K2</f>
        <v>0</v>
      </c>
      <c r="N3" s="44"/>
      <c r="O3" s="126" t="s">
        <v>12</v>
      </c>
      <c r="P3" s="127" t="s">
        <v>13</v>
      </c>
      <c r="Q3" s="128" t="s">
        <v>14</v>
      </c>
      <c r="R3" s="127" t="s">
        <v>4</v>
      </c>
      <c r="S3" s="287"/>
      <c r="U3" s="82"/>
      <c r="V3" s="82"/>
      <c r="W3" s="81"/>
    </row>
    <row r="4" spans="1:16384" ht="15" customHeight="1" x14ac:dyDescent="0.25">
      <c r="A4" s="305"/>
      <c r="B4" s="305"/>
      <c r="C4" s="305"/>
      <c r="D4" s="305"/>
      <c r="E4" s="305"/>
      <c r="F4" s="308" t="s">
        <v>249</v>
      </c>
      <c r="G4" s="309"/>
      <c r="H4" s="309"/>
      <c r="I4" s="310"/>
      <c r="J4" s="235"/>
      <c r="K4" s="16"/>
      <c r="L4" s="62" t="str">
        <f>Contas!I3</f>
        <v>-</v>
      </c>
      <c r="M4" s="63">
        <f>Contas!K3</f>
        <v>0</v>
      </c>
      <c r="N4" s="84"/>
      <c r="O4" s="46">
        <f ca="1">EOMONTH(TODAY(),0)</f>
        <v>43131</v>
      </c>
      <c r="P4" s="47">
        <f ca="1">SUMIFS($F$18:$F$2517,$T$18:$T$2517,EOMONTH(O4,0),$F$18:$F$2517,"&gt;0")</f>
        <v>0</v>
      </c>
      <c r="Q4" s="47">
        <f ca="1">-SUMIFS($F$18:$F$2517,$T$18:$T$2517,EOMONTH(O4,0),$F$18:$F$2517,"&lt;0")</f>
        <v>0</v>
      </c>
      <c r="R4" s="47">
        <f ca="1">P4-Q4</f>
        <v>0</v>
      </c>
      <c r="S4" s="288">
        <f ca="1">M15+R4</f>
        <v>0</v>
      </c>
      <c r="U4" s="82"/>
      <c r="V4" s="82"/>
      <c r="W4" s="81"/>
    </row>
    <row r="5" spans="1:16384" ht="15" customHeight="1" x14ac:dyDescent="0.25">
      <c r="A5" s="305"/>
      <c r="B5" s="305"/>
      <c r="C5" s="305"/>
      <c r="D5" s="305"/>
      <c r="E5" s="305"/>
      <c r="F5" s="306">
        <f>SUM(A18:A2517)</f>
        <v>0</v>
      </c>
      <c r="G5" s="307"/>
      <c r="H5" s="317">
        <f>MIN($H$18:$H$2517)</f>
        <v>1.0000000000000001E-9</v>
      </c>
      <c r="I5" s="318"/>
      <c r="J5" s="235"/>
      <c r="K5" s="16"/>
      <c r="L5" s="62" t="str">
        <f>Contas!I4</f>
        <v>-</v>
      </c>
      <c r="M5" s="63">
        <f>Contas!K4</f>
        <v>0</v>
      </c>
      <c r="N5" s="84"/>
      <c r="O5" s="46">
        <f t="shared" ref="O5:O15" ca="1" si="0">EOMONTH(O4,1)</f>
        <v>43159</v>
      </c>
      <c r="P5" s="47">
        <f t="shared" ref="P5:P15" ca="1" si="1">SUMIFS($F$18:$F$2517,$T$18:$T$2517,EOMONTH(O5,0),$F$18:$F$2517,"&gt;0")</f>
        <v>0</v>
      </c>
      <c r="Q5" s="47">
        <f t="shared" ref="Q5:Q15" ca="1" si="2">-SUMIFS($F$18:$F$2517,$T$18:$T$2517,EOMONTH(O5,0),$F$18:$F$2517,"&lt;0")</f>
        <v>0</v>
      </c>
      <c r="R5" s="47">
        <f t="shared" ref="R5:R15" ca="1" si="3">P5-Q5</f>
        <v>0</v>
      </c>
      <c r="S5" s="288">
        <f ca="1">S4+R5</f>
        <v>0</v>
      </c>
      <c r="U5" s="82"/>
      <c r="V5" s="82"/>
      <c r="W5" s="81"/>
    </row>
    <row r="6" spans="1:16384" ht="15" customHeight="1" x14ac:dyDescent="0.25">
      <c r="A6" s="305"/>
      <c r="B6" s="305"/>
      <c r="C6" s="305"/>
      <c r="D6" s="305"/>
      <c r="E6" s="305"/>
      <c r="F6" s="319"/>
      <c r="G6" s="320"/>
      <c r="H6" s="313"/>
      <c r="I6" s="314"/>
      <c r="J6" s="235"/>
      <c r="K6" s="16"/>
      <c r="L6" s="62" t="str">
        <f>Contas!I5</f>
        <v>-</v>
      </c>
      <c r="M6" s="63">
        <f>Contas!K5</f>
        <v>0</v>
      </c>
      <c r="N6" s="84"/>
      <c r="O6" s="46">
        <f t="shared" ca="1" si="0"/>
        <v>43190</v>
      </c>
      <c r="P6" s="47">
        <f t="shared" ca="1" si="1"/>
        <v>0</v>
      </c>
      <c r="Q6" s="47">
        <f t="shared" ca="1" si="2"/>
        <v>0</v>
      </c>
      <c r="R6" s="47">
        <f t="shared" ca="1" si="3"/>
        <v>0</v>
      </c>
      <c r="S6" s="288">
        <f t="shared" ref="S6:S15" ca="1" si="4">S5+R6</f>
        <v>0</v>
      </c>
      <c r="U6" s="82"/>
      <c r="V6" s="82"/>
      <c r="W6" s="81"/>
    </row>
    <row r="7" spans="1:16384" s="11" customFormat="1" ht="15" customHeight="1" x14ac:dyDescent="0.25">
      <c r="A7" s="246"/>
      <c r="B7" s="246"/>
      <c r="C7" s="246"/>
      <c r="D7" s="246"/>
      <c r="E7" s="246"/>
      <c r="F7" s="248"/>
      <c r="G7" s="247"/>
      <c r="H7" s="247"/>
      <c r="I7" s="249"/>
      <c r="J7" s="324"/>
      <c r="K7" s="16"/>
      <c r="L7" s="64" t="str">
        <f>Contas!I6</f>
        <v>-</v>
      </c>
      <c r="M7" s="63">
        <f>Contas!K6</f>
        <v>0</v>
      </c>
      <c r="N7" s="84"/>
      <c r="O7" s="46">
        <f t="shared" ca="1" si="0"/>
        <v>43220</v>
      </c>
      <c r="P7" s="47">
        <f t="shared" ca="1" si="1"/>
        <v>0</v>
      </c>
      <c r="Q7" s="47">
        <f t="shared" ca="1" si="2"/>
        <v>0</v>
      </c>
      <c r="R7" s="47">
        <f t="shared" ca="1" si="3"/>
        <v>0</v>
      </c>
      <c r="S7" s="288">
        <f t="shared" ca="1" si="4"/>
        <v>0</v>
      </c>
      <c r="U7" s="82"/>
      <c r="V7" s="82"/>
      <c r="W7" s="81"/>
      <c r="AB7" s="32"/>
      <c r="AC7" s="29"/>
      <c r="AF7" s="19"/>
    </row>
    <row r="8" spans="1:16384" ht="15" customHeight="1" x14ac:dyDescent="0.25">
      <c r="A8" s="246"/>
      <c r="B8" s="246"/>
      <c r="C8" s="246"/>
      <c r="D8" s="246"/>
      <c r="E8" s="246"/>
      <c r="F8" s="248"/>
      <c r="G8" s="247"/>
      <c r="H8" s="247"/>
      <c r="I8" s="249"/>
      <c r="J8" s="324"/>
      <c r="K8" s="16" t="s">
        <v>97</v>
      </c>
      <c r="L8" s="64" t="str">
        <f>Contas!I7</f>
        <v>-</v>
      </c>
      <c r="M8" s="63">
        <f>Contas!K7</f>
        <v>0</v>
      </c>
      <c r="N8" s="84"/>
      <c r="O8" s="46">
        <f t="shared" ca="1" si="0"/>
        <v>43251</v>
      </c>
      <c r="P8" s="47">
        <f t="shared" ca="1" si="1"/>
        <v>0</v>
      </c>
      <c r="Q8" s="47">
        <f t="shared" ca="1" si="2"/>
        <v>0</v>
      </c>
      <c r="R8" s="47">
        <f t="shared" ca="1" si="3"/>
        <v>0</v>
      </c>
      <c r="S8" s="288">
        <f t="shared" ca="1" si="4"/>
        <v>0</v>
      </c>
      <c r="V8" s="82"/>
    </row>
    <row r="9" spans="1:16384" ht="15" customHeight="1" x14ac:dyDescent="0.25">
      <c r="A9" s="246"/>
      <c r="B9" s="246"/>
      <c r="C9" s="246"/>
      <c r="D9" s="246"/>
      <c r="E9" s="246"/>
      <c r="F9" s="248"/>
      <c r="G9" s="247"/>
      <c r="H9" s="247"/>
      <c r="I9" s="249"/>
      <c r="J9" s="324"/>
      <c r="K9" s="16" t="s">
        <v>97</v>
      </c>
      <c r="L9" s="64" t="str">
        <f>Contas!I8</f>
        <v>-</v>
      </c>
      <c r="M9" s="63">
        <f>Contas!K8</f>
        <v>0</v>
      </c>
      <c r="N9" s="84"/>
      <c r="O9" s="46">
        <f t="shared" ca="1" si="0"/>
        <v>43281</v>
      </c>
      <c r="P9" s="47">
        <f t="shared" ca="1" si="1"/>
        <v>0</v>
      </c>
      <c r="Q9" s="47">
        <f t="shared" ca="1" si="2"/>
        <v>0</v>
      </c>
      <c r="R9" s="47">
        <f t="shared" ca="1" si="3"/>
        <v>0</v>
      </c>
      <c r="S9" s="288">
        <f t="shared" ca="1" si="4"/>
        <v>0</v>
      </c>
      <c r="V9" s="82"/>
    </row>
    <row r="10" spans="1:16384" ht="15" customHeight="1" x14ac:dyDescent="0.25">
      <c r="A10" s="246"/>
      <c r="B10" s="246"/>
      <c r="C10" s="246"/>
      <c r="D10" s="246"/>
      <c r="E10" s="246"/>
      <c r="F10" s="248"/>
      <c r="G10" s="247"/>
      <c r="H10" s="247"/>
      <c r="I10" s="249"/>
      <c r="J10" s="324"/>
      <c r="K10" s="16" t="s">
        <v>97</v>
      </c>
      <c r="L10" s="64" t="str">
        <f>Contas!I9</f>
        <v>-</v>
      </c>
      <c r="M10" s="63">
        <f>Contas!K9</f>
        <v>0</v>
      </c>
      <c r="N10" s="45"/>
      <c r="O10" s="46">
        <f t="shared" ca="1" si="0"/>
        <v>43312</v>
      </c>
      <c r="P10" s="47">
        <f t="shared" ca="1" si="1"/>
        <v>0</v>
      </c>
      <c r="Q10" s="47">
        <f t="shared" ca="1" si="2"/>
        <v>0</v>
      </c>
      <c r="R10" s="47">
        <f t="shared" ca="1" si="3"/>
        <v>0</v>
      </c>
      <c r="S10" s="288">
        <f t="shared" ca="1" si="4"/>
        <v>0</v>
      </c>
      <c r="V10" s="82"/>
    </row>
    <row r="11" spans="1:16384" ht="15" customHeight="1" x14ac:dyDescent="0.25">
      <c r="A11" s="246"/>
      <c r="B11" s="246"/>
      <c r="C11" s="246"/>
      <c r="D11" s="246"/>
      <c r="E11" s="246"/>
      <c r="F11" s="248"/>
      <c r="G11" s="247"/>
      <c r="H11" s="247"/>
      <c r="I11" s="249"/>
      <c r="J11" s="324"/>
      <c r="K11" s="87"/>
      <c r="L11" s="64" t="str">
        <f>Contas!I10</f>
        <v>-</v>
      </c>
      <c r="M11" s="63">
        <f>Contas!K10</f>
        <v>0</v>
      </c>
      <c r="N11" s="45"/>
      <c r="O11" s="46">
        <f t="shared" ca="1" si="0"/>
        <v>43343</v>
      </c>
      <c r="P11" s="47">
        <f t="shared" ca="1" si="1"/>
        <v>0</v>
      </c>
      <c r="Q11" s="47">
        <f t="shared" ca="1" si="2"/>
        <v>0</v>
      </c>
      <c r="R11" s="47">
        <f t="shared" ca="1" si="3"/>
        <v>0</v>
      </c>
      <c r="S11" s="288">
        <f t="shared" ca="1" si="4"/>
        <v>0</v>
      </c>
    </row>
    <row r="12" spans="1:16384" ht="15" customHeight="1" x14ac:dyDescent="0.25">
      <c r="A12" s="246"/>
      <c r="B12" s="246"/>
      <c r="C12" s="246"/>
      <c r="D12" s="246"/>
      <c r="E12" s="246"/>
      <c r="F12" s="248"/>
      <c r="G12" s="247"/>
      <c r="H12" s="247"/>
      <c r="I12" s="249"/>
      <c r="J12" s="324"/>
      <c r="K12" s="16" t="s">
        <v>97</v>
      </c>
      <c r="L12" s="64" t="str">
        <f>Contas!I11</f>
        <v>-</v>
      </c>
      <c r="M12" s="63">
        <f>Contas!K11</f>
        <v>0</v>
      </c>
      <c r="N12" s="45"/>
      <c r="O12" s="46">
        <f t="shared" ca="1" si="0"/>
        <v>43373</v>
      </c>
      <c r="P12" s="47">
        <f t="shared" ca="1" si="1"/>
        <v>0</v>
      </c>
      <c r="Q12" s="47">
        <f t="shared" ca="1" si="2"/>
        <v>0</v>
      </c>
      <c r="R12" s="47">
        <f t="shared" ca="1" si="3"/>
        <v>0</v>
      </c>
      <c r="S12" s="288">
        <f t="shared" ca="1" si="4"/>
        <v>0</v>
      </c>
    </row>
    <row r="13" spans="1:16384" ht="15" customHeight="1" x14ac:dyDescent="0.25">
      <c r="A13" s="246"/>
      <c r="B13" s="246"/>
      <c r="C13" s="246"/>
      <c r="D13" s="246"/>
      <c r="E13" s="246"/>
      <c r="F13" s="248"/>
      <c r="G13" s="247"/>
      <c r="H13" s="247"/>
      <c r="I13" s="249"/>
      <c r="J13" s="324"/>
      <c r="K13" s="16" t="s">
        <v>97</v>
      </c>
      <c r="L13" s="64" t="str">
        <f>Contas!I12</f>
        <v>-</v>
      </c>
      <c r="M13" s="63">
        <f>Contas!K12</f>
        <v>0</v>
      </c>
      <c r="N13" s="45"/>
      <c r="O13" s="46">
        <f t="shared" ca="1" si="0"/>
        <v>43404</v>
      </c>
      <c r="P13" s="47">
        <f t="shared" ca="1" si="1"/>
        <v>0</v>
      </c>
      <c r="Q13" s="47">
        <f t="shared" ca="1" si="2"/>
        <v>0</v>
      </c>
      <c r="R13" s="47">
        <f t="shared" ca="1" si="3"/>
        <v>0</v>
      </c>
      <c r="S13" s="288">
        <f t="shared" ca="1" si="4"/>
        <v>0</v>
      </c>
    </row>
    <row r="14" spans="1:16384" ht="15" customHeight="1" x14ac:dyDescent="0.25">
      <c r="A14" s="246"/>
      <c r="B14" s="246"/>
      <c r="C14" s="246"/>
      <c r="D14" s="246"/>
      <c r="E14" s="246"/>
      <c r="F14" s="250"/>
      <c r="G14" s="251"/>
      <c r="H14" s="251"/>
      <c r="I14" s="252"/>
      <c r="J14" s="324"/>
      <c r="K14" s="16" t="s">
        <v>97</v>
      </c>
      <c r="L14" s="64" t="str">
        <f>Contas!I13</f>
        <v>-</v>
      </c>
      <c r="M14" s="63">
        <f>Contas!K13</f>
        <v>0</v>
      </c>
      <c r="N14" s="45"/>
      <c r="O14" s="46">
        <f t="shared" ca="1" si="0"/>
        <v>43434</v>
      </c>
      <c r="P14" s="47">
        <f t="shared" ca="1" si="1"/>
        <v>0</v>
      </c>
      <c r="Q14" s="47">
        <f t="shared" ca="1" si="2"/>
        <v>0</v>
      </c>
      <c r="R14" s="47">
        <f t="shared" ca="1" si="3"/>
        <v>0</v>
      </c>
      <c r="S14" s="288">
        <f t="shared" ca="1" si="4"/>
        <v>0</v>
      </c>
    </row>
    <row r="15" spans="1:16384" ht="15" customHeight="1" thickBot="1" x14ac:dyDescent="0.3">
      <c r="A15" s="4"/>
      <c r="B15" s="4"/>
      <c r="C15" s="4"/>
      <c r="D15" s="4"/>
      <c r="E15" s="4"/>
      <c r="F15" s="4"/>
      <c r="G15" s="4"/>
      <c r="H15" s="120">
        <f ca="1">TODAY()</f>
        <v>43112</v>
      </c>
      <c r="I15" s="4"/>
      <c r="J15" s="4"/>
      <c r="K15" s="16" t="s">
        <v>97</v>
      </c>
      <c r="L15" s="239" t="s">
        <v>101</v>
      </c>
      <c r="M15" s="236">
        <f>SUM(Contas!L2:L13)</f>
        <v>0</v>
      </c>
      <c r="N15" s="45"/>
      <c r="O15" s="46">
        <f t="shared" ca="1" si="0"/>
        <v>43465</v>
      </c>
      <c r="P15" s="47">
        <f t="shared" ca="1" si="1"/>
        <v>0</v>
      </c>
      <c r="Q15" s="47">
        <f t="shared" ca="1" si="2"/>
        <v>0</v>
      </c>
      <c r="R15" s="47">
        <f t="shared" ca="1" si="3"/>
        <v>0</v>
      </c>
      <c r="S15" s="288">
        <f t="shared" ca="1" si="4"/>
        <v>0</v>
      </c>
    </row>
    <row r="16" spans="1:16384" ht="15" customHeight="1" thickBot="1" x14ac:dyDescent="0.3">
      <c r="A16" s="9"/>
      <c r="B16" s="40"/>
      <c r="C16" s="22"/>
      <c r="D16" s="24"/>
      <c r="E16" s="25"/>
      <c r="F16" s="23"/>
      <c r="G16" s="10"/>
      <c r="H16" s="121" t="s">
        <v>188</v>
      </c>
      <c r="I16" s="9"/>
      <c r="J16" s="9"/>
      <c r="K16" s="16" t="s">
        <v>97</v>
      </c>
      <c r="L16" s="237" t="s">
        <v>100</v>
      </c>
      <c r="M16" s="238">
        <f>SUMIF(M3:M14,"&gt;0",M3:M14)</f>
        <v>0</v>
      </c>
      <c r="N16" s="44"/>
      <c r="O16" s="124" t="s">
        <v>99</v>
      </c>
      <c r="P16" s="125">
        <f ca="1">SUM(P4:P15)</f>
        <v>0</v>
      </c>
      <c r="Q16" s="125">
        <f ca="1">SUM(Q4:Q15)</f>
        <v>0</v>
      </c>
      <c r="R16" s="125">
        <f ca="1">P16-Q16</f>
        <v>0</v>
      </c>
      <c r="S16" s="125"/>
    </row>
    <row r="17" spans="1:20" ht="15" customHeight="1" x14ac:dyDescent="0.25">
      <c r="A17" s="4"/>
      <c r="B17" s="33" t="s">
        <v>11</v>
      </c>
      <c r="C17" s="13" t="s">
        <v>109</v>
      </c>
      <c r="D17" s="20" t="s">
        <v>0</v>
      </c>
      <c r="E17" s="14" t="s">
        <v>2</v>
      </c>
      <c r="F17" s="27" t="s">
        <v>1</v>
      </c>
      <c r="G17" s="17"/>
      <c r="H17" s="122" t="str">
        <f>IF(B16="","^Tipo de Repetição^",SUMIFS($F$18:$F$2508,$B$18:$B$2508,B16))</f>
        <v>^Tipo de Repetição^</v>
      </c>
      <c r="I17" s="4"/>
      <c r="J17" s="4"/>
      <c r="K17" s="164"/>
      <c r="L17" s="164"/>
      <c r="M17" s="164"/>
      <c r="N17" s="164"/>
      <c r="O17" s="168" t="s">
        <v>99</v>
      </c>
      <c r="P17" s="165" t="s">
        <v>199</v>
      </c>
      <c r="Q17" s="164"/>
      <c r="R17" s="166"/>
      <c r="S17" s="164"/>
    </row>
    <row r="18" spans="1:20" x14ac:dyDescent="0.25">
      <c r="A18" s="228" t="str">
        <f>IF(F18="","",IF(H18=$H$5,D18,""))</f>
        <v/>
      </c>
      <c r="B18" s="34"/>
      <c r="C18" s="8"/>
      <c r="D18" s="129"/>
      <c r="E18" t="s">
        <v>281</v>
      </c>
      <c r="F18" s="99"/>
      <c r="G18" s="261"/>
      <c r="H18" s="180">
        <f>IF(G18="",IF(D18&lt;&gt;"",M15+F18+0.000000001,M15+0.000000001),M15+0.000000001)</f>
        <v>1.0000000000000001E-9</v>
      </c>
      <c r="I18" s="94" t="str">
        <f>IF(IFERROR(VLOOKUP(D18,Feriados[Feriádos],1,0),"")&lt;&gt;"","F",IF(WEEKDAY(D18)=1,"D",IF(WEEKDAY(D18)=7,"S","")))</f>
        <v>S</v>
      </c>
      <c r="J18" s="151"/>
      <c r="K18" s="151"/>
      <c r="L18" s="303" t="s">
        <v>2</v>
      </c>
      <c r="M18" s="303"/>
      <c r="N18" s="151"/>
      <c r="O18" s="152" t="s">
        <v>194</v>
      </c>
      <c r="P18" s="153" t="s">
        <v>0</v>
      </c>
      <c r="Q18" s="154" t="s">
        <v>195</v>
      </c>
      <c r="R18" s="154" t="s">
        <v>99</v>
      </c>
      <c r="S18" s="154" t="s">
        <v>234</v>
      </c>
      <c r="T18">
        <f>EOMONTH(D18,0)</f>
        <v>31</v>
      </c>
    </row>
    <row r="19" spans="1:20" x14ac:dyDescent="0.25">
      <c r="A19" s="228" t="str">
        <f>IF(F19="","",IF(H19=$H$5,D19,""))</f>
        <v/>
      </c>
      <c r="B19" s="34"/>
      <c r="C19" s="8"/>
      <c r="D19" s="129"/>
      <c r="E19" t="s">
        <v>282</v>
      </c>
      <c r="F19" s="99"/>
      <c r="G19" s="261"/>
      <c r="H19" s="284">
        <f t="shared" ref="H19:H82" si="5">IF(G19="",IF(D19&lt;&gt;"",H18+F19+0.000000001,H18+0.000000001),H18+0.000000001)</f>
        <v>2.0000000000000001E-9</v>
      </c>
      <c r="I19" s="94" t="str">
        <f>IF(IFERROR(VLOOKUP(D19,Feriados[Feriádos],1,0),"")&lt;&gt;"","F",IF(WEEKDAY(D19)=1,"D",IF(WEEKDAY(D19)=7,"S","")))</f>
        <v>S</v>
      </c>
      <c r="J19" s="173"/>
      <c r="K19" s="146"/>
      <c r="L19" s="140"/>
      <c r="M19" s="141"/>
      <c r="N19" s="141"/>
      <c r="O19" s="142"/>
      <c r="P19" s="143"/>
      <c r="Q19" s="144"/>
      <c r="R19" s="144"/>
      <c r="S19" s="145"/>
      <c r="T19">
        <f t="shared" ref="T19:T82" si="6">EOMONTH(D19,0)</f>
        <v>31</v>
      </c>
    </row>
    <row r="20" spans="1:20" x14ac:dyDescent="0.25">
      <c r="A20" s="228" t="str">
        <f t="shared" ref="A20:A83" si="7">IF(F20="","",IF(H20=$H$5,D20,""))</f>
        <v/>
      </c>
      <c r="B20" s="34"/>
      <c r="C20" s="8"/>
      <c r="D20" s="129"/>
      <c r="E20" t="s">
        <v>283</v>
      </c>
      <c r="F20" s="180"/>
      <c r="G20" s="261"/>
      <c r="H20" s="284">
        <f t="shared" si="5"/>
        <v>3.0000000000000004E-9</v>
      </c>
      <c r="I20" s="94" t="str">
        <f>IF(IFERROR(VLOOKUP(D20,Feriados[Feriádos],1,0),"")&lt;&gt;"","F",IF(WEEKDAY(D20)=1,"D",IF(WEEKDAY(D20)=7,"S","")))</f>
        <v>S</v>
      </c>
      <c r="J20" s="173"/>
      <c r="K20" s="146"/>
      <c r="L20" s="137"/>
      <c r="M20" s="263"/>
      <c r="N20" s="130"/>
      <c r="O20" s="138"/>
      <c r="P20" s="133"/>
      <c r="Q20" s="139"/>
      <c r="R20" s="139"/>
      <c r="S20" s="136"/>
      <c r="T20">
        <f t="shared" si="6"/>
        <v>31</v>
      </c>
    </row>
    <row r="21" spans="1:20" x14ac:dyDescent="0.25">
      <c r="A21" s="228" t="str">
        <f t="shared" si="7"/>
        <v/>
      </c>
      <c r="B21" s="34"/>
      <c r="C21" s="8"/>
      <c r="D21" s="129"/>
      <c r="E21" t="s">
        <v>284</v>
      </c>
      <c r="F21" s="273"/>
      <c r="G21" s="261"/>
      <c r="H21" s="284">
        <f t="shared" si="5"/>
        <v>4.0000000000000002E-9</v>
      </c>
      <c r="I21" s="94" t="str">
        <f>IF(IFERROR(VLOOKUP(D21,Feriados[Feriádos],1,0),"")&lt;&gt;"","F",IF(WEEKDAY(D21)=1,"D",IF(WEEKDAY(D21)=7,"S","")))</f>
        <v>S</v>
      </c>
      <c r="J21" s="173"/>
      <c r="K21" s="146"/>
      <c r="L21" s="140"/>
      <c r="M21" s="141"/>
      <c r="N21" s="141"/>
      <c r="O21" s="142"/>
      <c r="P21" s="143"/>
      <c r="Q21" s="144"/>
      <c r="R21" s="144"/>
      <c r="S21" s="145"/>
      <c r="T21">
        <f t="shared" si="6"/>
        <v>31</v>
      </c>
    </row>
    <row r="22" spans="1:20" x14ac:dyDescent="0.25">
      <c r="A22" s="228" t="str">
        <f t="shared" si="7"/>
        <v/>
      </c>
      <c r="B22" s="34"/>
      <c r="C22" s="8"/>
      <c r="D22" s="129"/>
      <c r="F22" s="299"/>
      <c r="G22" s="261"/>
      <c r="H22" s="284">
        <f t="shared" si="5"/>
        <v>5.0000000000000001E-9</v>
      </c>
      <c r="I22" s="94" t="str">
        <f>IF(IFERROR(VLOOKUP(D22,Feriados[Feriádos],1,0),"")&lt;&gt;"","F",IF(WEEKDAY(D22)=1,"D",IF(WEEKDAY(D22)=7,"S","")))</f>
        <v>S</v>
      </c>
      <c r="J22" s="173"/>
      <c r="K22" s="146"/>
      <c r="L22" s="137"/>
      <c r="M22" s="130"/>
      <c r="N22" s="130"/>
      <c r="O22" s="138"/>
      <c r="P22" s="133"/>
      <c r="Q22" s="139"/>
      <c r="R22" s="139"/>
      <c r="S22" s="136"/>
      <c r="T22">
        <f t="shared" si="6"/>
        <v>31</v>
      </c>
    </row>
    <row r="23" spans="1:20" x14ac:dyDescent="0.25">
      <c r="A23" s="228" t="str">
        <f t="shared" si="7"/>
        <v/>
      </c>
      <c r="B23" s="34"/>
      <c r="C23" s="8"/>
      <c r="D23" s="129"/>
      <c r="E23" t="s">
        <v>285</v>
      </c>
      <c r="F23" s="99"/>
      <c r="G23" s="261"/>
      <c r="H23" s="284">
        <f t="shared" si="5"/>
        <v>6E-9</v>
      </c>
      <c r="I23" s="94" t="str">
        <f>IF(IFERROR(VLOOKUP(D23,Feriados[Feriádos],1,0),"")&lt;&gt;"","F",IF(WEEKDAY(D23)=1,"D",IF(WEEKDAY(D23)=7,"S","")))</f>
        <v>S</v>
      </c>
      <c r="J23" s="173"/>
      <c r="K23" s="146"/>
      <c r="L23" s="140"/>
      <c r="M23" s="141"/>
      <c r="N23" s="141"/>
      <c r="O23" s="142"/>
      <c r="P23" s="143"/>
      <c r="Q23" s="144"/>
      <c r="R23" s="144"/>
      <c r="S23" s="145"/>
      <c r="T23">
        <f t="shared" si="6"/>
        <v>31</v>
      </c>
    </row>
    <row r="24" spans="1:20" x14ac:dyDescent="0.25">
      <c r="A24" s="228" t="str">
        <f t="shared" si="7"/>
        <v/>
      </c>
      <c r="B24" s="34"/>
      <c r="C24" s="8"/>
      <c r="D24" s="129"/>
      <c r="E24" t="s">
        <v>286</v>
      </c>
      <c r="F24" s="99"/>
      <c r="G24" s="261"/>
      <c r="H24" s="284">
        <f t="shared" si="5"/>
        <v>6.9999999999999998E-9</v>
      </c>
      <c r="I24" s="94" t="str">
        <f>IF(IFERROR(VLOOKUP(D24,Feriados[Feriádos],1,0),"")&lt;&gt;"","F",IF(WEEKDAY(D24)=1,"D",IF(WEEKDAY(D24)=7,"S","")))</f>
        <v>S</v>
      </c>
      <c r="J24" s="173"/>
      <c r="K24" s="146"/>
      <c r="L24" s="137"/>
      <c r="M24" s="130"/>
      <c r="N24" s="130"/>
      <c r="O24" s="138"/>
      <c r="P24" s="133"/>
      <c r="Q24" s="139"/>
      <c r="R24" s="139"/>
      <c r="S24" s="136"/>
      <c r="T24">
        <f t="shared" si="6"/>
        <v>31</v>
      </c>
    </row>
    <row r="25" spans="1:20" x14ac:dyDescent="0.25">
      <c r="A25" s="228" t="str">
        <f t="shared" si="7"/>
        <v/>
      </c>
      <c r="B25" s="34"/>
      <c r="C25" s="8"/>
      <c r="D25" s="129"/>
      <c r="E25" t="s">
        <v>287</v>
      </c>
      <c r="F25" s="299"/>
      <c r="G25" s="261"/>
      <c r="H25" s="284">
        <f t="shared" si="5"/>
        <v>8.0000000000000005E-9</v>
      </c>
      <c r="I25" s="94" t="str">
        <f>IF(IFERROR(VLOOKUP(D25,Feriados[Feriádos],1,0),"")&lt;&gt;"","F",IF(WEEKDAY(D25)=1,"D",IF(WEEKDAY(D25)=7,"S","")))</f>
        <v>S</v>
      </c>
      <c r="J25" s="173"/>
      <c r="K25" s="146"/>
      <c r="L25" s="140"/>
      <c r="M25" s="141"/>
      <c r="N25" s="141"/>
      <c r="O25" s="142"/>
      <c r="P25" s="143"/>
      <c r="Q25" s="144"/>
      <c r="R25" s="144"/>
      <c r="S25" s="145"/>
      <c r="T25">
        <f t="shared" si="6"/>
        <v>31</v>
      </c>
    </row>
    <row r="26" spans="1:20" x14ac:dyDescent="0.25">
      <c r="A26" s="228" t="str">
        <f t="shared" si="7"/>
        <v/>
      </c>
      <c r="B26" s="34"/>
      <c r="C26" s="8"/>
      <c r="D26" s="129"/>
      <c r="F26" s="273"/>
      <c r="G26" s="261"/>
      <c r="H26" s="284">
        <f t="shared" si="5"/>
        <v>9.0000000000000012E-9</v>
      </c>
      <c r="I26" s="94" t="str">
        <f>IF(IFERROR(VLOOKUP(D26,Feriados[Feriádos],1,0),"")&lt;&gt;"","F",IF(WEEKDAY(D26)=1,"D",IF(WEEKDAY(D26)=7,"S","")))</f>
        <v>S</v>
      </c>
      <c r="J26" s="173"/>
      <c r="K26" s="146"/>
      <c r="L26" s="137"/>
      <c r="M26" s="130"/>
      <c r="N26" s="130"/>
      <c r="O26" s="138"/>
      <c r="P26" s="133"/>
      <c r="Q26" s="139"/>
      <c r="R26" s="139"/>
      <c r="S26" s="136"/>
      <c r="T26">
        <f t="shared" si="6"/>
        <v>31</v>
      </c>
    </row>
    <row r="27" spans="1:20" x14ac:dyDescent="0.25">
      <c r="A27" s="228" t="str">
        <f t="shared" si="7"/>
        <v/>
      </c>
      <c r="B27" s="34"/>
      <c r="C27" s="8"/>
      <c r="D27" s="129"/>
      <c r="E27" t="s">
        <v>288</v>
      </c>
      <c r="F27" s="99"/>
      <c r="G27" s="261"/>
      <c r="H27" s="284">
        <f t="shared" si="5"/>
        <v>1.0000000000000002E-8</v>
      </c>
      <c r="I27" s="94" t="str">
        <f>IF(IFERROR(VLOOKUP(D27,Feriados[Feriádos],1,0),"")&lt;&gt;"","F",IF(WEEKDAY(D27)=1,"D",IF(WEEKDAY(D27)=7,"S","")))</f>
        <v>S</v>
      </c>
      <c r="J27" s="173"/>
      <c r="K27" s="146"/>
      <c r="L27" s="140"/>
      <c r="M27" s="141"/>
      <c r="N27" s="141"/>
      <c r="O27" s="142"/>
      <c r="P27" s="143"/>
      <c r="Q27" s="144"/>
      <c r="R27" s="144"/>
      <c r="S27" s="145"/>
      <c r="T27">
        <f t="shared" si="6"/>
        <v>31</v>
      </c>
    </row>
    <row r="28" spans="1:20" x14ac:dyDescent="0.25">
      <c r="A28" s="228" t="str">
        <f t="shared" si="7"/>
        <v/>
      </c>
      <c r="B28" s="34"/>
      <c r="C28" s="8"/>
      <c r="D28" s="129"/>
      <c r="E28" t="s">
        <v>289</v>
      </c>
      <c r="F28" s="284"/>
      <c r="G28" s="261"/>
      <c r="H28" s="284">
        <f t="shared" si="5"/>
        <v>1.1000000000000003E-8</v>
      </c>
      <c r="I28" s="94" t="str">
        <f>IF(IFERROR(VLOOKUP(D28,Feriados[Feriádos],1,0),"")&lt;&gt;"","F",IF(WEEKDAY(D28)=1,"D",IF(WEEKDAY(D28)=7,"S","")))</f>
        <v>S</v>
      </c>
      <c r="J28" s="173"/>
      <c r="K28" s="146"/>
      <c r="L28" s="137"/>
      <c r="M28" s="130"/>
      <c r="N28" s="130"/>
      <c r="O28" s="138"/>
      <c r="P28" s="133"/>
      <c r="Q28" s="139"/>
      <c r="R28" s="139"/>
      <c r="S28" s="136"/>
      <c r="T28">
        <f t="shared" si="6"/>
        <v>31</v>
      </c>
    </row>
    <row r="29" spans="1:20" x14ac:dyDescent="0.25">
      <c r="A29" s="228" t="str">
        <f t="shared" si="7"/>
        <v/>
      </c>
      <c r="B29" s="34"/>
      <c r="C29" s="8"/>
      <c r="D29" s="129"/>
      <c r="E29" t="s">
        <v>290</v>
      </c>
      <c r="F29" s="99"/>
      <c r="G29" s="261"/>
      <c r="H29" s="284">
        <f t="shared" si="5"/>
        <v>1.2000000000000003E-8</v>
      </c>
      <c r="I29" s="94" t="str">
        <f>IF(IFERROR(VLOOKUP(D29,Feriados[Feriádos],1,0),"")&lt;&gt;"","F",IF(WEEKDAY(D29)=1,"D",IF(WEEKDAY(D29)=7,"S","")))</f>
        <v>S</v>
      </c>
      <c r="J29" s="173"/>
      <c r="K29" s="146"/>
      <c r="L29" s="140"/>
      <c r="M29" s="141"/>
      <c r="N29" s="141"/>
      <c r="O29" s="142"/>
      <c r="P29" s="143"/>
      <c r="Q29" s="144"/>
      <c r="R29" s="144"/>
      <c r="S29" s="145"/>
      <c r="T29">
        <f t="shared" si="6"/>
        <v>31</v>
      </c>
    </row>
    <row r="30" spans="1:20" x14ac:dyDescent="0.25">
      <c r="A30" s="228" t="str">
        <f t="shared" si="7"/>
        <v/>
      </c>
      <c r="B30" s="34"/>
      <c r="C30" s="8"/>
      <c r="D30" s="129"/>
      <c r="F30" s="99"/>
      <c r="G30" s="261"/>
      <c r="H30" s="284">
        <f t="shared" si="5"/>
        <v>1.3000000000000004E-8</v>
      </c>
      <c r="I30" s="94" t="str">
        <f>IF(IFERROR(VLOOKUP(D30,Feriados[Feriádos],1,0),"")&lt;&gt;"","F",IF(WEEKDAY(D30)=1,"D",IF(WEEKDAY(D30)=7,"S","")))</f>
        <v>S</v>
      </c>
      <c r="J30" s="173"/>
      <c r="K30" s="146"/>
      <c r="L30" s="137"/>
      <c r="M30" s="130"/>
      <c r="N30" s="130"/>
      <c r="O30" s="138"/>
      <c r="P30" s="133"/>
      <c r="Q30" s="139"/>
      <c r="R30" s="139"/>
      <c r="S30" s="136"/>
      <c r="T30">
        <f t="shared" si="6"/>
        <v>31</v>
      </c>
    </row>
    <row r="31" spans="1:20" x14ac:dyDescent="0.25">
      <c r="A31" s="228" t="str">
        <f t="shared" si="7"/>
        <v/>
      </c>
      <c r="B31" s="34"/>
      <c r="C31" s="8"/>
      <c r="D31" s="129"/>
      <c r="E31" t="s">
        <v>291</v>
      </c>
      <c r="F31" s="180"/>
      <c r="G31" s="261"/>
      <c r="H31" s="284">
        <f t="shared" si="5"/>
        <v>1.4000000000000005E-8</v>
      </c>
      <c r="I31" s="94" t="str">
        <f>IF(IFERROR(VLOOKUP(D31,Feriados[Feriádos],1,0),"")&lt;&gt;"","F",IF(WEEKDAY(D31)=1,"D",IF(WEEKDAY(D31)=7,"S","")))</f>
        <v>S</v>
      </c>
      <c r="J31" s="173"/>
      <c r="K31" s="146"/>
      <c r="L31" s="140"/>
      <c r="M31" s="141"/>
      <c r="N31" s="141"/>
      <c r="O31" s="142"/>
      <c r="P31" s="143"/>
      <c r="Q31" s="144"/>
      <c r="R31" s="144"/>
      <c r="S31" s="145"/>
      <c r="T31">
        <f t="shared" si="6"/>
        <v>31</v>
      </c>
    </row>
    <row r="32" spans="1:20" x14ac:dyDescent="0.25">
      <c r="A32" s="228" t="str">
        <f t="shared" si="7"/>
        <v/>
      </c>
      <c r="B32" s="34"/>
      <c r="C32" s="8"/>
      <c r="D32" s="129"/>
      <c r="F32" s="99"/>
      <c r="G32" s="261"/>
      <c r="H32" s="284">
        <f t="shared" si="5"/>
        <v>1.5000000000000005E-8</v>
      </c>
      <c r="I32" s="94" t="str">
        <f>IF(IFERROR(VLOOKUP(D32,Feriados[Feriádos],1,0),"")&lt;&gt;"","F",IF(WEEKDAY(D32)=1,"D",IF(WEEKDAY(D32)=7,"S","")))</f>
        <v>S</v>
      </c>
      <c r="J32" s="173"/>
      <c r="K32" s="146"/>
      <c r="L32" s="137"/>
      <c r="M32" s="130"/>
      <c r="N32" s="130"/>
      <c r="O32" s="138"/>
      <c r="P32" s="133"/>
      <c r="Q32" s="139"/>
      <c r="R32" s="139"/>
      <c r="S32" s="136"/>
      <c r="T32">
        <f t="shared" si="6"/>
        <v>31</v>
      </c>
    </row>
    <row r="33" spans="1:20" x14ac:dyDescent="0.25">
      <c r="A33" s="228" t="str">
        <f t="shared" si="7"/>
        <v/>
      </c>
      <c r="B33" s="34"/>
      <c r="C33" s="8"/>
      <c r="D33" s="129"/>
      <c r="E33" t="s">
        <v>292</v>
      </c>
      <c r="F33" s="299"/>
      <c r="G33" s="261"/>
      <c r="H33" s="284">
        <f t="shared" si="5"/>
        <v>1.6000000000000004E-8</v>
      </c>
      <c r="I33" s="94" t="str">
        <f>IF(IFERROR(VLOOKUP(D33,Feriados[Feriádos],1,0),"")&lt;&gt;"","F",IF(WEEKDAY(D33)=1,"D",IF(WEEKDAY(D33)=7,"S","")))</f>
        <v>S</v>
      </c>
      <c r="J33" s="173"/>
      <c r="K33" s="146"/>
      <c r="L33" s="140"/>
      <c r="M33" s="141"/>
      <c r="N33" s="141"/>
      <c r="O33" s="142"/>
      <c r="P33" s="143"/>
      <c r="Q33" s="144"/>
      <c r="R33" s="144"/>
      <c r="S33" s="145"/>
      <c r="T33">
        <f t="shared" si="6"/>
        <v>31</v>
      </c>
    </row>
    <row r="34" spans="1:20" x14ac:dyDescent="0.25">
      <c r="A34" s="228" t="str">
        <f t="shared" si="7"/>
        <v/>
      </c>
      <c r="B34" s="34"/>
      <c r="C34" s="8"/>
      <c r="D34" s="129"/>
      <c r="F34" s="299"/>
      <c r="G34" s="261"/>
      <c r="H34" s="284">
        <f t="shared" si="5"/>
        <v>1.7000000000000003E-8</v>
      </c>
      <c r="I34" s="94" t="str">
        <f>IF(IFERROR(VLOOKUP(D34,Feriados[Feriádos],1,0),"")&lt;&gt;"","F",IF(WEEKDAY(D34)=1,"D",IF(WEEKDAY(D34)=7,"S","")))</f>
        <v>S</v>
      </c>
      <c r="J34" s="173"/>
      <c r="K34" s="146"/>
      <c r="L34" s="137"/>
      <c r="M34" s="130"/>
      <c r="N34" s="130"/>
      <c r="O34" s="138"/>
      <c r="P34" s="133"/>
      <c r="Q34" s="139"/>
      <c r="R34" s="139"/>
      <c r="S34" s="136"/>
      <c r="T34">
        <f t="shared" si="6"/>
        <v>31</v>
      </c>
    </row>
    <row r="35" spans="1:20" x14ac:dyDescent="0.25">
      <c r="A35" s="228" t="str">
        <f t="shared" si="7"/>
        <v/>
      </c>
      <c r="B35" s="34"/>
      <c r="C35" s="8"/>
      <c r="D35" s="129"/>
      <c r="F35" s="99"/>
      <c r="G35" s="261"/>
      <c r="H35" s="284">
        <f t="shared" si="5"/>
        <v>1.8000000000000002E-8</v>
      </c>
      <c r="I35" s="94" t="str">
        <f>IF(IFERROR(VLOOKUP(D35,Feriados[Feriádos],1,0),"")&lt;&gt;"","F",IF(WEEKDAY(D35)=1,"D",IF(WEEKDAY(D35)=7,"S","")))</f>
        <v>S</v>
      </c>
      <c r="J35" s="173"/>
      <c r="K35" s="146"/>
      <c r="L35" s="140"/>
      <c r="M35" s="141"/>
      <c r="N35" s="141"/>
      <c r="O35" s="142"/>
      <c r="P35" s="143"/>
      <c r="Q35" s="144"/>
      <c r="R35" s="144"/>
      <c r="S35" s="145"/>
      <c r="T35">
        <f t="shared" si="6"/>
        <v>31</v>
      </c>
    </row>
    <row r="36" spans="1:20" x14ac:dyDescent="0.25">
      <c r="A36" s="228" t="str">
        <f t="shared" si="7"/>
        <v/>
      </c>
      <c r="B36" s="34"/>
      <c r="C36" s="8"/>
      <c r="D36" s="129"/>
      <c r="F36" s="284"/>
      <c r="G36" s="261"/>
      <c r="H36" s="284">
        <f t="shared" si="5"/>
        <v>1.9000000000000001E-8</v>
      </c>
      <c r="I36" s="94" t="str">
        <f>IF(IFERROR(VLOOKUP(D36,Feriados[Feriádos],1,0),"")&lt;&gt;"","F",IF(WEEKDAY(D36)=1,"D",IF(WEEKDAY(D36)=7,"S","")))</f>
        <v>S</v>
      </c>
      <c r="J36" s="173"/>
      <c r="K36" s="146"/>
      <c r="L36" s="137"/>
      <c r="M36" s="130"/>
      <c r="N36" s="130"/>
      <c r="O36" s="138"/>
      <c r="P36" s="133"/>
      <c r="Q36" s="139"/>
      <c r="R36" s="139"/>
      <c r="S36" s="136"/>
      <c r="T36">
        <f t="shared" si="6"/>
        <v>31</v>
      </c>
    </row>
    <row r="37" spans="1:20" x14ac:dyDescent="0.25">
      <c r="A37" s="228" t="str">
        <f t="shared" si="7"/>
        <v/>
      </c>
      <c r="B37" s="34"/>
      <c r="C37" s="8"/>
      <c r="D37" s="129"/>
      <c r="F37" s="99"/>
      <c r="G37" s="261"/>
      <c r="H37" s="284">
        <f t="shared" si="5"/>
        <v>2E-8</v>
      </c>
      <c r="I37" s="94" t="str">
        <f>IF(IFERROR(VLOOKUP(D37,Feriados[Feriádos],1,0),"")&lt;&gt;"","F",IF(WEEKDAY(D37)=1,"D",IF(WEEKDAY(D37)=7,"S","")))</f>
        <v>S</v>
      </c>
      <c r="J37" s="173"/>
      <c r="K37" s="146"/>
      <c r="L37" s="140"/>
      <c r="M37" s="141"/>
      <c r="N37" s="141"/>
      <c r="O37" s="142"/>
      <c r="P37" s="143"/>
      <c r="Q37" s="144"/>
      <c r="R37" s="144"/>
      <c r="S37" s="145"/>
      <c r="T37">
        <f t="shared" si="6"/>
        <v>31</v>
      </c>
    </row>
    <row r="38" spans="1:20" x14ac:dyDescent="0.25">
      <c r="A38" s="228" t="str">
        <f t="shared" si="7"/>
        <v/>
      </c>
      <c r="B38" s="34"/>
      <c r="C38" s="8"/>
      <c r="D38" s="129"/>
      <c r="F38" s="99"/>
      <c r="G38" s="261"/>
      <c r="H38" s="284">
        <f t="shared" si="5"/>
        <v>2.0999999999999999E-8</v>
      </c>
      <c r="I38" s="94" t="str">
        <f>IF(IFERROR(VLOOKUP(D38,Feriados[Feriádos],1,0),"")&lt;&gt;"","F",IF(WEEKDAY(D38)=1,"D",IF(WEEKDAY(D38)=7,"S","")))</f>
        <v>S</v>
      </c>
      <c r="J38" s="173"/>
      <c r="K38" s="146"/>
      <c r="L38" s="137"/>
      <c r="M38" s="130"/>
      <c r="N38" s="130"/>
      <c r="O38" s="138"/>
      <c r="P38" s="133"/>
      <c r="Q38" s="139"/>
      <c r="R38" s="139"/>
      <c r="S38" s="136"/>
      <c r="T38">
        <f t="shared" si="6"/>
        <v>31</v>
      </c>
    </row>
    <row r="39" spans="1:20" x14ac:dyDescent="0.25">
      <c r="A39" s="228" t="str">
        <f t="shared" si="7"/>
        <v/>
      </c>
      <c r="B39" s="34"/>
      <c r="C39" s="8"/>
      <c r="D39" s="129"/>
      <c r="F39" s="99"/>
      <c r="G39" s="261"/>
      <c r="H39" s="284">
        <f t="shared" si="5"/>
        <v>2.1999999999999998E-8</v>
      </c>
      <c r="I39" s="94" t="str">
        <f>IF(IFERROR(VLOOKUP(D39,Feriados[Feriádos],1,0),"")&lt;&gt;"","F",IF(WEEKDAY(D39)=1,"D",IF(WEEKDAY(D39)=7,"S","")))</f>
        <v>S</v>
      </c>
      <c r="J39" s="173"/>
      <c r="K39" s="146"/>
      <c r="L39" s="140"/>
      <c r="M39" s="141"/>
      <c r="N39" s="141"/>
      <c r="O39" s="142"/>
      <c r="P39" s="143"/>
      <c r="Q39" s="144"/>
      <c r="R39" s="144"/>
      <c r="S39" s="145"/>
      <c r="T39">
        <f t="shared" si="6"/>
        <v>31</v>
      </c>
    </row>
    <row r="40" spans="1:20" x14ac:dyDescent="0.25">
      <c r="A40" s="228" t="str">
        <f t="shared" si="7"/>
        <v/>
      </c>
      <c r="B40" s="34"/>
      <c r="C40" s="8"/>
      <c r="D40" s="129"/>
      <c r="F40" s="99"/>
      <c r="G40" s="261"/>
      <c r="H40" s="284">
        <f t="shared" si="5"/>
        <v>2.2999999999999998E-8</v>
      </c>
      <c r="I40" s="94" t="str">
        <f>IF(IFERROR(VLOOKUP(D40,Feriados[Feriádos],1,0),"")&lt;&gt;"","F",IF(WEEKDAY(D40)=1,"D",IF(WEEKDAY(D40)=7,"S","")))</f>
        <v>S</v>
      </c>
      <c r="J40" s="173"/>
      <c r="K40" s="146"/>
      <c r="L40" s="137"/>
      <c r="M40" s="130"/>
      <c r="N40" s="130"/>
      <c r="O40" s="138"/>
      <c r="P40" s="133"/>
      <c r="Q40" s="139"/>
      <c r="R40" s="139"/>
      <c r="S40" s="136"/>
      <c r="T40">
        <f t="shared" si="6"/>
        <v>31</v>
      </c>
    </row>
    <row r="41" spans="1:20" x14ac:dyDescent="0.25">
      <c r="A41" s="228" t="str">
        <f t="shared" si="7"/>
        <v/>
      </c>
      <c r="B41" s="34"/>
      <c r="C41" s="8"/>
      <c r="D41" s="129"/>
      <c r="F41" s="284"/>
      <c r="G41" s="261"/>
      <c r="H41" s="284">
        <f t="shared" si="5"/>
        <v>2.3999999999999997E-8</v>
      </c>
      <c r="I41" s="94" t="str">
        <f>IF(IFERROR(VLOOKUP(D41,Feriados[Feriádos],1,0),"")&lt;&gt;"","F",IF(WEEKDAY(D41)=1,"D",IF(WEEKDAY(D41)=7,"S","")))</f>
        <v>S</v>
      </c>
      <c r="J41" s="173"/>
      <c r="K41" s="146"/>
      <c r="L41" s="140"/>
      <c r="M41" s="141"/>
      <c r="N41" s="141"/>
      <c r="O41" s="142"/>
      <c r="P41" s="143"/>
      <c r="Q41" s="144"/>
      <c r="R41" s="144"/>
      <c r="S41" s="145"/>
      <c r="T41">
        <f t="shared" si="6"/>
        <v>31</v>
      </c>
    </row>
    <row r="42" spans="1:20" x14ac:dyDescent="0.25">
      <c r="A42" s="228" t="str">
        <f t="shared" si="7"/>
        <v/>
      </c>
      <c r="B42" s="34"/>
      <c r="C42" s="8"/>
      <c r="D42" s="129"/>
      <c r="F42" s="99"/>
      <c r="G42" s="261"/>
      <c r="H42" s="284">
        <f t="shared" si="5"/>
        <v>2.4999999999999996E-8</v>
      </c>
      <c r="I42" s="94" t="str">
        <f>IF(IFERROR(VLOOKUP(D42,Feriados[Feriádos],1,0),"")&lt;&gt;"","F",IF(WEEKDAY(D42)=1,"D",IF(WEEKDAY(D42)=7,"S","")))</f>
        <v>S</v>
      </c>
      <c r="J42" s="173"/>
      <c r="K42" s="146"/>
      <c r="L42" s="137"/>
      <c r="M42" s="130"/>
      <c r="N42" s="130"/>
      <c r="O42" s="138"/>
      <c r="P42" s="133"/>
      <c r="Q42" s="139"/>
      <c r="R42" s="139"/>
      <c r="S42" s="136"/>
      <c r="T42">
        <f t="shared" si="6"/>
        <v>31</v>
      </c>
    </row>
    <row r="43" spans="1:20" x14ac:dyDescent="0.25">
      <c r="A43" s="228" t="str">
        <f t="shared" si="7"/>
        <v/>
      </c>
      <c r="B43" s="34"/>
      <c r="C43" s="8"/>
      <c r="D43" s="123"/>
      <c r="F43" s="99"/>
      <c r="G43" s="261"/>
      <c r="H43" s="284">
        <f t="shared" si="5"/>
        <v>2.5999999999999995E-8</v>
      </c>
      <c r="I43" s="94" t="str">
        <f>IF(IFERROR(VLOOKUP(D43,Feriados[Feriádos],1,0),"")&lt;&gt;"","F",IF(WEEKDAY(D43)=1,"D",IF(WEEKDAY(D43)=7,"S","")))</f>
        <v>S</v>
      </c>
      <c r="J43" s="173"/>
      <c r="K43" s="146"/>
      <c r="L43" s="140"/>
      <c r="M43" s="141"/>
      <c r="N43" s="141"/>
      <c r="O43" s="142"/>
      <c r="P43" s="143"/>
      <c r="Q43" s="144"/>
      <c r="R43" s="144"/>
      <c r="S43" s="145"/>
      <c r="T43">
        <f t="shared" si="6"/>
        <v>31</v>
      </c>
    </row>
    <row r="44" spans="1:20" x14ac:dyDescent="0.25">
      <c r="A44" s="228" t="str">
        <f t="shared" si="7"/>
        <v/>
      </c>
      <c r="B44" s="34"/>
      <c r="C44" s="8"/>
      <c r="D44" s="123"/>
      <c r="F44" s="99"/>
      <c r="G44" s="261"/>
      <c r="H44" s="284">
        <f t="shared" si="5"/>
        <v>2.6999999999999994E-8</v>
      </c>
      <c r="I44" s="94" t="str">
        <f>IF(IFERROR(VLOOKUP(D44,Feriados[Feriádos],1,0),"")&lt;&gt;"","F",IF(WEEKDAY(D44)=1,"D",IF(WEEKDAY(D44)=7,"S","")))</f>
        <v>S</v>
      </c>
      <c r="J44" s="173"/>
      <c r="K44" s="146"/>
      <c r="L44" s="137"/>
      <c r="M44" s="130"/>
      <c r="N44" s="130"/>
      <c r="O44" s="138"/>
      <c r="P44" s="133"/>
      <c r="Q44" s="139"/>
      <c r="R44" s="139"/>
      <c r="S44" s="136"/>
      <c r="T44">
        <f t="shared" si="6"/>
        <v>31</v>
      </c>
    </row>
    <row r="45" spans="1:20" x14ac:dyDescent="0.25">
      <c r="A45" s="228" t="str">
        <f t="shared" si="7"/>
        <v/>
      </c>
      <c r="B45" s="34"/>
      <c r="C45" s="8"/>
      <c r="D45" s="123"/>
      <c r="F45" s="99"/>
      <c r="G45" s="261"/>
      <c r="H45" s="284">
        <f t="shared" si="5"/>
        <v>2.7999999999999993E-8</v>
      </c>
      <c r="I45" s="94" t="str">
        <f>IF(IFERROR(VLOOKUP(D45,Feriados[Feriádos],1,0),"")&lt;&gt;"","F",IF(WEEKDAY(D45)=1,"D",IF(WEEKDAY(D45)=7,"S","")))</f>
        <v>S</v>
      </c>
      <c r="J45" s="173"/>
      <c r="K45" s="146"/>
      <c r="L45" s="140"/>
      <c r="M45" s="141"/>
      <c r="N45" s="141"/>
      <c r="O45" s="142"/>
      <c r="P45" s="143"/>
      <c r="Q45" s="144"/>
      <c r="R45" s="144"/>
      <c r="S45" s="145"/>
      <c r="T45">
        <f t="shared" si="6"/>
        <v>31</v>
      </c>
    </row>
    <row r="46" spans="1:20" x14ac:dyDescent="0.25">
      <c r="A46" s="228" t="str">
        <f t="shared" si="7"/>
        <v/>
      </c>
      <c r="B46" s="34"/>
      <c r="C46" s="8"/>
      <c r="D46" s="123"/>
      <c r="F46" s="99"/>
      <c r="G46" s="261"/>
      <c r="H46" s="284">
        <f t="shared" si="5"/>
        <v>2.8999999999999992E-8</v>
      </c>
      <c r="I46" s="94" t="str">
        <f>IF(IFERROR(VLOOKUP(D46,Feriados[Feriádos],1,0),"")&lt;&gt;"","F",IF(WEEKDAY(D46)=1,"D",IF(WEEKDAY(D46)=7,"S","")))</f>
        <v>S</v>
      </c>
      <c r="J46" s="173"/>
      <c r="K46" s="146"/>
      <c r="L46" s="137"/>
      <c r="M46" s="130"/>
      <c r="N46" s="130"/>
      <c r="O46" s="138"/>
      <c r="P46" s="133"/>
      <c r="Q46" s="139"/>
      <c r="R46" s="139"/>
      <c r="S46" s="136"/>
      <c r="T46">
        <f t="shared" si="6"/>
        <v>31</v>
      </c>
    </row>
    <row r="47" spans="1:20" x14ac:dyDescent="0.25">
      <c r="A47" s="228" t="str">
        <f t="shared" si="7"/>
        <v/>
      </c>
      <c r="B47" s="34"/>
      <c r="C47" s="8"/>
      <c r="D47" s="129"/>
      <c r="F47" s="99"/>
      <c r="G47" s="261"/>
      <c r="H47" s="284">
        <f t="shared" si="5"/>
        <v>2.9999999999999991E-8</v>
      </c>
      <c r="I47" s="94" t="str">
        <f>IF(IFERROR(VLOOKUP(D47,Feriados[Feriádos],1,0),"")&lt;&gt;"","F",IF(WEEKDAY(D47)=1,"D",IF(WEEKDAY(D47)=7,"S","")))</f>
        <v>S</v>
      </c>
      <c r="J47" s="173"/>
      <c r="K47" s="146"/>
      <c r="L47" s="140"/>
      <c r="M47" s="141"/>
      <c r="N47" s="141"/>
      <c r="O47" s="142"/>
      <c r="P47" s="143"/>
      <c r="Q47" s="144"/>
      <c r="R47" s="144"/>
      <c r="S47" s="145"/>
      <c r="T47">
        <f t="shared" si="6"/>
        <v>31</v>
      </c>
    </row>
    <row r="48" spans="1:20" x14ac:dyDescent="0.25">
      <c r="A48" s="228" t="str">
        <f t="shared" si="7"/>
        <v/>
      </c>
      <c r="B48" s="34"/>
      <c r="C48" s="8"/>
      <c r="D48" s="129"/>
      <c r="F48" s="99"/>
      <c r="G48" s="261"/>
      <c r="H48" s="284">
        <f t="shared" si="5"/>
        <v>3.0999999999999993E-8</v>
      </c>
      <c r="I48" s="94" t="str">
        <f>IF(IFERROR(VLOOKUP(D48,Feriados[Feriádos],1,0),"")&lt;&gt;"","F",IF(WEEKDAY(D48)=1,"D",IF(WEEKDAY(D48)=7,"S","")))</f>
        <v>S</v>
      </c>
      <c r="J48" s="173"/>
      <c r="K48" s="146"/>
      <c r="L48" s="137"/>
      <c r="M48" s="130"/>
      <c r="N48" s="130"/>
      <c r="O48" s="138"/>
      <c r="P48" s="133"/>
      <c r="Q48" s="139"/>
      <c r="R48" s="139"/>
      <c r="S48" s="136"/>
      <c r="T48">
        <f t="shared" si="6"/>
        <v>31</v>
      </c>
    </row>
    <row r="49" spans="1:20" x14ac:dyDescent="0.25">
      <c r="A49" s="228" t="str">
        <f t="shared" si="7"/>
        <v/>
      </c>
      <c r="B49" s="34"/>
      <c r="C49" s="8"/>
      <c r="D49" s="123"/>
      <c r="F49" s="99"/>
      <c r="G49" s="261"/>
      <c r="H49" s="284">
        <f t="shared" si="5"/>
        <v>3.1999999999999995E-8</v>
      </c>
      <c r="I49" s="94" t="str">
        <f>IF(IFERROR(VLOOKUP(D49,Feriados[Feriádos],1,0),"")&lt;&gt;"","F",IF(WEEKDAY(D49)=1,"D",IF(WEEKDAY(D49)=7,"S","")))</f>
        <v>S</v>
      </c>
      <c r="J49" s="173"/>
      <c r="K49" s="146"/>
      <c r="L49" s="140"/>
      <c r="M49" s="141"/>
      <c r="N49" s="141"/>
      <c r="O49" s="142"/>
      <c r="P49" s="143"/>
      <c r="Q49" s="144"/>
      <c r="R49" s="144"/>
      <c r="S49" s="145"/>
      <c r="T49">
        <f t="shared" si="6"/>
        <v>31</v>
      </c>
    </row>
    <row r="50" spans="1:20" x14ac:dyDescent="0.25">
      <c r="A50" s="228" t="str">
        <f t="shared" si="7"/>
        <v/>
      </c>
      <c r="B50" s="34"/>
      <c r="C50" s="8"/>
      <c r="D50" s="123"/>
      <c r="F50" s="99"/>
      <c r="G50" s="261"/>
      <c r="H50" s="284">
        <f t="shared" si="5"/>
        <v>3.2999999999999998E-8</v>
      </c>
      <c r="I50" s="94" t="str">
        <f>IF(IFERROR(VLOOKUP(D50,Feriados[Feriádos],1,0),"")&lt;&gt;"","F",IF(WEEKDAY(D50)=1,"D",IF(WEEKDAY(D50)=7,"S","")))</f>
        <v>S</v>
      </c>
      <c r="J50" s="173"/>
      <c r="K50" s="146"/>
      <c r="L50" s="137"/>
      <c r="M50" s="130"/>
      <c r="N50" s="130"/>
      <c r="O50" s="138"/>
      <c r="P50" s="133"/>
      <c r="Q50" s="139"/>
      <c r="R50" s="139"/>
      <c r="S50" s="136"/>
      <c r="T50">
        <f t="shared" si="6"/>
        <v>31</v>
      </c>
    </row>
    <row r="51" spans="1:20" x14ac:dyDescent="0.25">
      <c r="A51" s="228" t="str">
        <f t="shared" si="7"/>
        <v/>
      </c>
      <c r="B51" s="34"/>
      <c r="C51" s="8"/>
      <c r="D51" s="123"/>
      <c r="F51" s="99"/>
      <c r="G51" s="261"/>
      <c r="H51" s="284">
        <f t="shared" si="5"/>
        <v>3.4E-8</v>
      </c>
      <c r="I51" s="94" t="str">
        <f>IF(IFERROR(VLOOKUP(D51,Feriados[Feriádos],1,0),"")&lt;&gt;"","F",IF(WEEKDAY(D51)=1,"D",IF(WEEKDAY(D51)=7,"S","")))</f>
        <v>S</v>
      </c>
      <c r="J51" s="173"/>
      <c r="K51" s="146"/>
      <c r="L51" s="140"/>
      <c r="M51" s="141"/>
      <c r="N51" s="141"/>
      <c r="O51" s="142"/>
      <c r="P51" s="143"/>
      <c r="Q51" s="144"/>
      <c r="R51" s="144"/>
      <c r="S51" s="145"/>
      <c r="T51">
        <f t="shared" si="6"/>
        <v>31</v>
      </c>
    </row>
    <row r="52" spans="1:20" x14ac:dyDescent="0.25">
      <c r="A52" s="228" t="str">
        <f t="shared" si="7"/>
        <v/>
      </c>
      <c r="B52" s="34"/>
      <c r="C52" s="8"/>
      <c r="D52" s="129"/>
      <c r="F52" s="99"/>
      <c r="G52" s="261"/>
      <c r="H52" s="284">
        <f t="shared" si="5"/>
        <v>3.5000000000000002E-8</v>
      </c>
      <c r="I52" s="94" t="str">
        <f>IF(IFERROR(VLOOKUP(D52,Feriados[Feriádos],1,0),"")&lt;&gt;"","F",IF(WEEKDAY(D52)=1,"D",IF(WEEKDAY(D52)=7,"S","")))</f>
        <v>S</v>
      </c>
      <c r="J52" s="173"/>
      <c r="K52" s="146"/>
      <c r="L52" s="137"/>
      <c r="M52" s="130"/>
      <c r="N52" s="130"/>
      <c r="O52" s="138"/>
      <c r="P52" s="133"/>
      <c r="Q52" s="139"/>
      <c r="R52" s="139"/>
      <c r="S52" s="136"/>
      <c r="T52">
        <f t="shared" si="6"/>
        <v>31</v>
      </c>
    </row>
    <row r="53" spans="1:20" x14ac:dyDescent="0.25">
      <c r="A53" s="228" t="str">
        <f t="shared" si="7"/>
        <v/>
      </c>
      <c r="B53" s="34"/>
      <c r="C53" s="8"/>
      <c r="D53" s="123"/>
      <c r="F53" s="99"/>
      <c r="G53" s="261"/>
      <c r="H53" s="284">
        <f t="shared" si="5"/>
        <v>3.6000000000000005E-8</v>
      </c>
      <c r="I53" s="94" t="str">
        <f>IF(IFERROR(VLOOKUP(D53,Feriados[Feriádos],1,0),"")&lt;&gt;"","F",IF(WEEKDAY(D53)=1,"D",IF(WEEKDAY(D53)=7,"S","")))</f>
        <v>S</v>
      </c>
      <c r="J53" s="173"/>
      <c r="K53" s="146"/>
      <c r="L53" s="140"/>
      <c r="M53" s="141"/>
      <c r="N53" s="141"/>
      <c r="O53" s="142"/>
      <c r="P53" s="143"/>
      <c r="Q53" s="144"/>
      <c r="R53" s="144"/>
      <c r="S53" s="145"/>
      <c r="T53">
        <f t="shared" si="6"/>
        <v>31</v>
      </c>
    </row>
    <row r="54" spans="1:20" x14ac:dyDescent="0.25">
      <c r="A54" s="228" t="str">
        <f t="shared" si="7"/>
        <v/>
      </c>
      <c r="B54" s="34"/>
      <c r="C54" s="8"/>
      <c r="D54" s="123"/>
      <c r="F54" s="99"/>
      <c r="G54" s="261"/>
      <c r="H54" s="284">
        <f t="shared" si="5"/>
        <v>3.7000000000000007E-8</v>
      </c>
      <c r="I54" s="94" t="str">
        <f>IF(IFERROR(VLOOKUP(D54,Feriados[Feriádos],1,0),"")&lt;&gt;"","F",IF(WEEKDAY(D54)=1,"D",IF(WEEKDAY(D54)=7,"S","")))</f>
        <v>S</v>
      </c>
      <c r="J54" s="173"/>
      <c r="K54" s="146"/>
      <c r="L54" s="137"/>
      <c r="M54" s="130"/>
      <c r="N54" s="130"/>
      <c r="O54" s="138"/>
      <c r="P54" s="133"/>
      <c r="Q54" s="139"/>
      <c r="R54" s="139"/>
      <c r="S54" s="136"/>
      <c r="T54">
        <f t="shared" si="6"/>
        <v>31</v>
      </c>
    </row>
    <row r="55" spans="1:20" x14ac:dyDescent="0.25">
      <c r="A55" s="228" t="str">
        <f t="shared" si="7"/>
        <v/>
      </c>
      <c r="B55" s="34"/>
      <c r="C55" s="8"/>
      <c r="D55" s="129"/>
      <c r="F55" s="99"/>
      <c r="G55" s="261"/>
      <c r="H55" s="284">
        <f t="shared" si="5"/>
        <v>3.8000000000000009E-8</v>
      </c>
      <c r="I55" s="94" t="str">
        <f>IF(IFERROR(VLOOKUP(D55,Feriados[Feriádos],1,0),"")&lt;&gt;"","F",IF(WEEKDAY(D55)=1,"D",IF(WEEKDAY(D55)=7,"S","")))</f>
        <v>S</v>
      </c>
      <c r="J55" s="173"/>
      <c r="K55" s="146"/>
      <c r="L55" s="140"/>
      <c r="M55" s="141"/>
      <c r="N55" s="141"/>
      <c r="O55" s="142"/>
      <c r="P55" s="143"/>
      <c r="Q55" s="144"/>
      <c r="R55" s="144"/>
      <c r="S55" s="145"/>
      <c r="T55">
        <f t="shared" si="6"/>
        <v>31</v>
      </c>
    </row>
    <row r="56" spans="1:20" x14ac:dyDescent="0.25">
      <c r="A56" s="228" t="str">
        <f t="shared" si="7"/>
        <v/>
      </c>
      <c r="B56" s="34"/>
      <c r="C56" s="8"/>
      <c r="D56" s="129"/>
      <c r="F56" s="99"/>
      <c r="G56" s="261"/>
      <c r="H56" s="284">
        <f t="shared" si="5"/>
        <v>3.9000000000000012E-8</v>
      </c>
      <c r="I56" s="94" t="str">
        <f>IF(IFERROR(VLOOKUP(D56,Feriados[Feriádos],1,0),"")&lt;&gt;"","F",IF(WEEKDAY(D56)=1,"D",IF(WEEKDAY(D56)=7,"S","")))</f>
        <v>S</v>
      </c>
      <c r="J56" s="173"/>
      <c r="K56" s="146"/>
      <c r="L56" s="137"/>
      <c r="M56" s="130"/>
      <c r="N56" s="130"/>
      <c r="O56" s="138"/>
      <c r="P56" s="133"/>
      <c r="Q56" s="139"/>
      <c r="R56" s="139"/>
      <c r="S56" s="136"/>
      <c r="T56">
        <f t="shared" si="6"/>
        <v>31</v>
      </c>
    </row>
    <row r="57" spans="1:20" x14ac:dyDescent="0.25">
      <c r="A57" s="228" t="str">
        <f t="shared" si="7"/>
        <v/>
      </c>
      <c r="B57" s="34"/>
      <c r="C57" s="8"/>
      <c r="D57" s="123"/>
      <c r="F57" s="99"/>
      <c r="G57" s="261"/>
      <c r="H57" s="284">
        <f t="shared" si="5"/>
        <v>4.0000000000000014E-8</v>
      </c>
      <c r="I57" s="94" t="str">
        <f>IF(IFERROR(VLOOKUP(D57,Feriados[Feriádos],1,0),"")&lt;&gt;"","F",IF(WEEKDAY(D57)=1,"D",IF(WEEKDAY(D57)=7,"S","")))</f>
        <v>S</v>
      </c>
      <c r="J57" s="173"/>
      <c r="K57" s="146"/>
      <c r="L57" s="140"/>
      <c r="M57" s="141"/>
      <c r="N57" s="141"/>
      <c r="O57" s="142"/>
      <c r="P57" s="143"/>
      <c r="Q57" s="144"/>
      <c r="R57" s="144"/>
      <c r="S57" s="145"/>
      <c r="T57">
        <f t="shared" si="6"/>
        <v>31</v>
      </c>
    </row>
    <row r="58" spans="1:20" x14ac:dyDescent="0.25">
      <c r="A58" s="228" t="str">
        <f t="shared" si="7"/>
        <v/>
      </c>
      <c r="B58" s="34"/>
      <c r="C58" s="8"/>
      <c r="D58" s="123"/>
      <c r="F58" s="99"/>
      <c r="G58" s="261"/>
      <c r="H58" s="284">
        <f t="shared" si="5"/>
        <v>4.1000000000000016E-8</v>
      </c>
      <c r="I58" s="94" t="str">
        <f>IF(IFERROR(VLOOKUP(D58,Feriados[Feriádos],1,0),"")&lt;&gt;"","F",IF(WEEKDAY(D58)=1,"D",IF(WEEKDAY(D58)=7,"S","")))</f>
        <v>S</v>
      </c>
      <c r="J58" s="173"/>
      <c r="K58" s="146"/>
      <c r="L58" s="137"/>
      <c r="M58" s="130"/>
      <c r="N58" s="130"/>
      <c r="O58" s="138"/>
      <c r="P58" s="130"/>
      <c r="Q58" s="139"/>
      <c r="R58" s="139"/>
      <c r="S58" s="136"/>
      <c r="T58">
        <f t="shared" si="6"/>
        <v>31</v>
      </c>
    </row>
    <row r="59" spans="1:20" x14ac:dyDescent="0.25">
      <c r="A59" s="228" t="str">
        <f t="shared" si="7"/>
        <v/>
      </c>
      <c r="B59" s="34"/>
      <c r="C59" s="8"/>
      <c r="D59" s="129"/>
      <c r="F59" s="99"/>
      <c r="G59" s="261"/>
      <c r="H59" s="284">
        <f t="shared" si="5"/>
        <v>4.2000000000000019E-8</v>
      </c>
      <c r="I59" s="94" t="str">
        <f>IF(IFERROR(VLOOKUP(D59,Feriados[Feriádos],1,0),"")&lt;&gt;"","F",IF(WEEKDAY(D59)=1,"D",IF(WEEKDAY(D59)=7,"S","")))</f>
        <v>S</v>
      </c>
      <c r="J59" s="173"/>
      <c r="K59" s="146"/>
      <c r="L59" s="140"/>
      <c r="M59" s="141"/>
      <c r="N59" s="141"/>
      <c r="O59" s="142"/>
      <c r="P59" s="143"/>
      <c r="Q59" s="144"/>
      <c r="R59" s="144"/>
      <c r="S59" s="145"/>
      <c r="T59">
        <f t="shared" si="6"/>
        <v>31</v>
      </c>
    </row>
    <row r="60" spans="1:20" x14ac:dyDescent="0.25">
      <c r="A60" s="228" t="str">
        <f t="shared" si="7"/>
        <v/>
      </c>
      <c r="B60" s="34"/>
      <c r="C60" s="8"/>
      <c r="D60" s="123"/>
      <c r="F60" s="99"/>
      <c r="G60" s="261"/>
      <c r="H60" s="284">
        <f t="shared" si="5"/>
        <v>4.3000000000000021E-8</v>
      </c>
      <c r="I60" s="94" t="str">
        <f>IF(IFERROR(VLOOKUP(D60,Feriados[Feriádos],1,0),"")&lt;&gt;"","F",IF(WEEKDAY(D60)=1,"D",IF(WEEKDAY(D60)=7,"S","")))</f>
        <v>S</v>
      </c>
      <c r="J60" s="173"/>
      <c r="K60" s="146"/>
      <c r="L60" s="137"/>
      <c r="M60" s="130"/>
      <c r="N60" s="130"/>
      <c r="O60" s="138"/>
      <c r="P60" s="130"/>
      <c r="Q60" s="139"/>
      <c r="R60" s="139"/>
      <c r="S60" s="136"/>
      <c r="T60">
        <f t="shared" si="6"/>
        <v>31</v>
      </c>
    </row>
    <row r="61" spans="1:20" x14ac:dyDescent="0.25">
      <c r="A61" s="228" t="str">
        <f t="shared" si="7"/>
        <v/>
      </c>
      <c r="B61" s="34"/>
      <c r="C61" s="8"/>
      <c r="D61" s="129"/>
      <c r="F61" s="99"/>
      <c r="G61" s="261"/>
      <c r="H61" s="284">
        <f t="shared" si="5"/>
        <v>4.4000000000000023E-8</v>
      </c>
      <c r="I61" s="94" t="str">
        <f>IF(IFERROR(VLOOKUP(D61,Feriados[Feriádos],1,0),"")&lt;&gt;"","F",IF(WEEKDAY(D61)=1,"D",IF(WEEKDAY(D61)=7,"S","")))</f>
        <v>S</v>
      </c>
      <c r="J61" s="173"/>
      <c r="K61" s="146"/>
      <c r="L61" s="140"/>
      <c r="M61" s="141"/>
      <c r="N61" s="141"/>
      <c r="O61" s="142"/>
      <c r="P61" s="143"/>
      <c r="Q61" s="144"/>
      <c r="R61" s="144"/>
      <c r="S61" s="145"/>
      <c r="T61">
        <f t="shared" si="6"/>
        <v>31</v>
      </c>
    </row>
    <row r="62" spans="1:20" x14ac:dyDescent="0.25">
      <c r="A62" s="228" t="str">
        <f t="shared" si="7"/>
        <v/>
      </c>
      <c r="B62" s="34"/>
      <c r="C62" s="8"/>
      <c r="D62" s="129"/>
      <c r="F62" s="99"/>
      <c r="G62" s="261"/>
      <c r="H62" s="284">
        <f t="shared" si="5"/>
        <v>4.5000000000000026E-8</v>
      </c>
      <c r="I62" s="94" t="str">
        <f>IF(IFERROR(VLOOKUP(D62,Feriados[Feriádos],1,0),"")&lt;&gt;"","F",IF(WEEKDAY(D62)=1,"D",IF(WEEKDAY(D62)=7,"S","")))</f>
        <v>S</v>
      </c>
      <c r="J62" s="173"/>
      <c r="K62" s="146"/>
      <c r="L62" s="137"/>
      <c r="M62" s="130"/>
      <c r="N62" s="130"/>
      <c r="O62" s="138"/>
      <c r="P62" s="130"/>
      <c r="Q62" s="139"/>
      <c r="R62" s="139"/>
      <c r="S62" s="136"/>
      <c r="T62">
        <f t="shared" si="6"/>
        <v>31</v>
      </c>
    </row>
    <row r="63" spans="1:20" x14ac:dyDescent="0.25">
      <c r="A63" s="228" t="str">
        <f t="shared" si="7"/>
        <v/>
      </c>
      <c r="B63" s="34"/>
      <c r="C63" s="8"/>
      <c r="D63" s="129"/>
      <c r="F63" s="99"/>
      <c r="G63" s="261"/>
      <c r="H63" s="284">
        <f t="shared" si="5"/>
        <v>4.6000000000000028E-8</v>
      </c>
      <c r="I63" s="94" t="str">
        <f>IF(IFERROR(VLOOKUP(D63,Feriados[Feriádos],1,0),"")&lt;&gt;"","F",IF(WEEKDAY(D63)=1,"D",IF(WEEKDAY(D63)=7,"S","")))</f>
        <v>S</v>
      </c>
      <c r="J63" s="173"/>
      <c r="K63" s="146"/>
      <c r="L63" s="140"/>
      <c r="M63" s="141"/>
      <c r="N63" s="141"/>
      <c r="O63" s="142"/>
      <c r="P63" s="143"/>
      <c r="Q63" s="144"/>
      <c r="R63" s="144"/>
      <c r="S63" s="145"/>
      <c r="T63">
        <f t="shared" si="6"/>
        <v>31</v>
      </c>
    </row>
    <row r="64" spans="1:20" x14ac:dyDescent="0.25">
      <c r="A64" s="228" t="str">
        <f t="shared" si="7"/>
        <v/>
      </c>
      <c r="B64" s="34"/>
      <c r="C64" s="8"/>
      <c r="D64" s="129"/>
      <c r="F64" s="99"/>
      <c r="G64" s="261"/>
      <c r="H64" s="284">
        <f t="shared" si="5"/>
        <v>4.700000000000003E-8</v>
      </c>
      <c r="I64" s="94" t="str">
        <f>IF(IFERROR(VLOOKUP(D64,Feriados[Feriádos],1,0),"")&lt;&gt;"","F",IF(WEEKDAY(D64)=1,"D",IF(WEEKDAY(D64)=7,"S","")))</f>
        <v>S</v>
      </c>
      <c r="J64" s="173"/>
      <c r="K64" s="146"/>
      <c r="L64" s="137"/>
      <c r="M64" s="130"/>
      <c r="N64" s="130"/>
      <c r="O64" s="138"/>
      <c r="P64" s="130"/>
      <c r="Q64" s="139"/>
      <c r="R64" s="139"/>
      <c r="S64" s="136"/>
      <c r="T64">
        <f t="shared" si="6"/>
        <v>31</v>
      </c>
    </row>
    <row r="65" spans="1:20" x14ac:dyDescent="0.25">
      <c r="A65" s="228" t="str">
        <f t="shared" si="7"/>
        <v/>
      </c>
      <c r="B65" s="34"/>
      <c r="C65" s="8"/>
      <c r="D65" s="129"/>
      <c r="F65" s="99"/>
      <c r="G65" s="261"/>
      <c r="H65" s="284">
        <f t="shared" si="5"/>
        <v>4.8000000000000033E-8</v>
      </c>
      <c r="I65" s="94" t="str">
        <f>IF(IFERROR(VLOOKUP(D65,Feriados[Feriádos],1,0),"")&lt;&gt;"","F",IF(WEEKDAY(D65)=1,"D",IF(WEEKDAY(D65)=7,"S","")))</f>
        <v>S</v>
      </c>
      <c r="J65" s="173"/>
      <c r="K65" s="146"/>
      <c r="L65" s="140"/>
      <c r="M65" s="141"/>
      <c r="N65" s="141"/>
      <c r="O65" s="142"/>
      <c r="P65" s="143"/>
      <c r="Q65" s="144"/>
      <c r="R65" s="144"/>
      <c r="S65" s="145"/>
      <c r="T65">
        <f t="shared" si="6"/>
        <v>31</v>
      </c>
    </row>
    <row r="66" spans="1:20" x14ac:dyDescent="0.25">
      <c r="A66" s="228" t="str">
        <f t="shared" si="7"/>
        <v/>
      </c>
      <c r="B66" s="34"/>
      <c r="C66" s="8"/>
      <c r="D66" s="129"/>
      <c r="F66" s="99"/>
      <c r="G66" s="261"/>
      <c r="H66" s="284">
        <f t="shared" si="5"/>
        <v>4.9000000000000035E-8</v>
      </c>
      <c r="I66" s="94" t="str">
        <f>IF(IFERROR(VLOOKUP(D66,Feriados[Feriádos],1,0),"")&lt;&gt;"","F",IF(WEEKDAY(D66)=1,"D",IF(WEEKDAY(D66)=7,"S","")))</f>
        <v>S</v>
      </c>
      <c r="J66" s="173"/>
      <c r="K66" s="146"/>
      <c r="L66" s="137"/>
      <c r="M66" s="130"/>
      <c r="N66" s="130"/>
      <c r="O66" s="138"/>
      <c r="P66" s="130"/>
      <c r="Q66" s="139"/>
      <c r="R66" s="139"/>
      <c r="S66" s="136"/>
      <c r="T66">
        <f t="shared" si="6"/>
        <v>31</v>
      </c>
    </row>
    <row r="67" spans="1:20" x14ac:dyDescent="0.25">
      <c r="A67" s="228" t="str">
        <f t="shared" si="7"/>
        <v/>
      </c>
      <c r="B67" s="34"/>
      <c r="C67" s="8"/>
      <c r="D67" s="123"/>
      <c r="F67" s="99"/>
      <c r="G67" s="261"/>
      <c r="H67" s="284">
        <f t="shared" si="5"/>
        <v>5.0000000000000037E-8</v>
      </c>
      <c r="I67" s="94" t="str">
        <f>IF(IFERROR(VLOOKUP(D67,Feriados[Feriádos],1,0),"")&lt;&gt;"","F",IF(WEEKDAY(D67)=1,"D",IF(WEEKDAY(D67)=7,"S","")))</f>
        <v>S</v>
      </c>
      <c r="J67" s="173"/>
      <c r="K67" s="146"/>
      <c r="L67" s="140"/>
      <c r="M67" s="141"/>
      <c r="N67" s="141"/>
      <c r="O67" s="142"/>
      <c r="P67" s="143"/>
      <c r="Q67" s="144"/>
      <c r="R67" s="144"/>
      <c r="S67" s="145"/>
      <c r="T67">
        <f t="shared" si="6"/>
        <v>31</v>
      </c>
    </row>
    <row r="68" spans="1:20" x14ac:dyDescent="0.25">
      <c r="A68" s="228" t="str">
        <f t="shared" si="7"/>
        <v/>
      </c>
      <c r="B68" s="34"/>
      <c r="C68" s="8"/>
      <c r="D68" s="123"/>
      <c r="F68" s="99"/>
      <c r="G68" s="261"/>
      <c r="H68" s="284">
        <f t="shared" si="5"/>
        <v>5.100000000000004E-8</v>
      </c>
      <c r="I68" s="94" t="str">
        <f>IF(IFERROR(VLOOKUP(D68,Feriados[Feriádos],1,0),"")&lt;&gt;"","F",IF(WEEKDAY(D68)=1,"D",IF(WEEKDAY(D68)=7,"S","")))</f>
        <v>S</v>
      </c>
      <c r="J68" s="173"/>
      <c r="K68" s="146"/>
      <c r="L68" s="137"/>
      <c r="M68" s="130"/>
      <c r="N68" s="130"/>
      <c r="O68" s="138"/>
      <c r="P68" s="130"/>
      <c r="Q68" s="139"/>
      <c r="R68" s="139"/>
      <c r="S68" s="136"/>
      <c r="T68">
        <f t="shared" si="6"/>
        <v>31</v>
      </c>
    </row>
    <row r="69" spans="1:20" x14ac:dyDescent="0.25">
      <c r="A69" s="228" t="str">
        <f t="shared" si="7"/>
        <v/>
      </c>
      <c r="B69" s="34"/>
      <c r="C69" s="8"/>
      <c r="D69" s="123"/>
      <c r="F69" s="99"/>
      <c r="G69" s="261"/>
      <c r="H69" s="284">
        <f t="shared" si="5"/>
        <v>5.2000000000000042E-8</v>
      </c>
      <c r="I69" s="94" t="str">
        <f>IF(IFERROR(VLOOKUP(D69,Feriados[Feriádos],1,0),"")&lt;&gt;"","F",IF(WEEKDAY(D69)=1,"D",IF(WEEKDAY(D69)=7,"S","")))</f>
        <v>S</v>
      </c>
      <c r="J69" s="173"/>
      <c r="K69" s="146"/>
      <c r="L69" s="140"/>
      <c r="M69" s="141"/>
      <c r="N69" s="141"/>
      <c r="O69" s="142"/>
      <c r="P69" s="143"/>
      <c r="Q69" s="144"/>
      <c r="R69" s="144"/>
      <c r="S69" s="145"/>
      <c r="T69">
        <f t="shared" si="6"/>
        <v>31</v>
      </c>
    </row>
    <row r="70" spans="1:20" x14ac:dyDescent="0.25">
      <c r="A70" s="228" t="str">
        <f t="shared" si="7"/>
        <v/>
      </c>
      <c r="B70" s="34"/>
      <c r="C70" s="8"/>
      <c r="D70" s="123"/>
      <c r="F70" s="99"/>
      <c r="G70" s="261"/>
      <c r="H70" s="284">
        <f t="shared" si="5"/>
        <v>5.3000000000000044E-8</v>
      </c>
      <c r="I70" s="94" t="str">
        <f>IF(IFERROR(VLOOKUP(D70,Feriados[Feriádos],1,0),"")&lt;&gt;"","F",IF(WEEKDAY(D70)=1,"D",IF(WEEKDAY(D70)=7,"S","")))</f>
        <v>S</v>
      </c>
      <c r="J70" s="173"/>
      <c r="K70" s="146"/>
      <c r="L70" s="137"/>
      <c r="M70" s="130"/>
      <c r="N70" s="130"/>
      <c r="O70" s="138"/>
      <c r="P70" s="130"/>
      <c r="Q70" s="139"/>
      <c r="R70" s="139"/>
      <c r="S70" s="136"/>
      <c r="T70">
        <f t="shared" si="6"/>
        <v>31</v>
      </c>
    </row>
    <row r="71" spans="1:20" x14ac:dyDescent="0.25">
      <c r="A71" s="228" t="str">
        <f t="shared" si="7"/>
        <v/>
      </c>
      <c r="B71" s="34"/>
      <c r="C71" s="8"/>
      <c r="D71" s="123"/>
      <c r="F71" s="99"/>
      <c r="G71" s="261"/>
      <c r="H71" s="284">
        <f t="shared" si="5"/>
        <v>5.4000000000000047E-8</v>
      </c>
      <c r="I71" s="94" t="str">
        <f>IF(IFERROR(VLOOKUP(D71,Feriados[Feriádos],1,0),"")&lt;&gt;"","F",IF(WEEKDAY(D71)=1,"D",IF(WEEKDAY(D71)=7,"S","")))</f>
        <v>S</v>
      </c>
      <c r="J71" s="173"/>
      <c r="K71" s="146"/>
      <c r="L71" s="140"/>
      <c r="M71" s="141"/>
      <c r="N71" s="141"/>
      <c r="O71" s="142"/>
      <c r="P71" s="143"/>
      <c r="Q71" s="144"/>
      <c r="R71" s="144"/>
      <c r="S71" s="145"/>
      <c r="T71">
        <f t="shared" si="6"/>
        <v>31</v>
      </c>
    </row>
    <row r="72" spans="1:20" x14ac:dyDescent="0.25">
      <c r="A72" s="228" t="str">
        <f t="shared" si="7"/>
        <v/>
      </c>
      <c r="B72" s="34"/>
      <c r="C72" s="8"/>
      <c r="D72" s="123"/>
      <c r="F72" s="99"/>
      <c r="G72" s="261"/>
      <c r="H72" s="284">
        <f t="shared" si="5"/>
        <v>5.5000000000000049E-8</v>
      </c>
      <c r="I72" s="94" t="str">
        <f>IF(IFERROR(VLOOKUP(D72,Feriados[Feriádos],1,0),"")&lt;&gt;"","F",IF(WEEKDAY(D72)=1,"D",IF(WEEKDAY(D72)=7,"S","")))</f>
        <v>S</v>
      </c>
      <c r="J72" s="173"/>
      <c r="K72" s="146"/>
      <c r="L72" s="137"/>
      <c r="M72" s="130"/>
      <c r="N72" s="130"/>
      <c r="O72" s="138"/>
      <c r="P72" s="130"/>
      <c r="Q72" s="139"/>
      <c r="R72" s="139"/>
      <c r="S72" s="136"/>
      <c r="T72">
        <f t="shared" si="6"/>
        <v>31</v>
      </c>
    </row>
    <row r="73" spans="1:20" x14ac:dyDescent="0.25">
      <c r="A73" s="228" t="str">
        <f t="shared" si="7"/>
        <v/>
      </c>
      <c r="B73" s="34"/>
      <c r="C73" s="8"/>
      <c r="D73" s="123"/>
      <c r="F73" s="99"/>
      <c r="G73" s="261"/>
      <c r="H73" s="284">
        <f t="shared" si="5"/>
        <v>5.6000000000000051E-8</v>
      </c>
      <c r="I73" s="94" t="str">
        <f>IF(IFERROR(VLOOKUP(D73,Feriados[Feriádos],1,0),"")&lt;&gt;"","F",IF(WEEKDAY(D73)=1,"D",IF(WEEKDAY(D73)=7,"S","")))</f>
        <v>S</v>
      </c>
      <c r="J73" s="173"/>
      <c r="K73" s="146"/>
      <c r="L73" s="140"/>
      <c r="M73" s="141"/>
      <c r="N73" s="141"/>
      <c r="O73" s="142"/>
      <c r="P73" s="143"/>
      <c r="Q73" s="144"/>
      <c r="R73" s="144"/>
      <c r="S73" s="145"/>
      <c r="T73">
        <f t="shared" si="6"/>
        <v>31</v>
      </c>
    </row>
    <row r="74" spans="1:20" x14ac:dyDescent="0.25">
      <c r="A74" s="228" t="str">
        <f t="shared" si="7"/>
        <v/>
      </c>
      <c r="B74" s="34"/>
      <c r="C74" s="8"/>
      <c r="D74" s="129"/>
      <c r="F74" s="99"/>
      <c r="G74" s="261"/>
      <c r="H74" s="284">
        <f t="shared" si="5"/>
        <v>5.7000000000000054E-8</v>
      </c>
      <c r="I74" s="94" t="str">
        <f>IF(IFERROR(VLOOKUP(D74,Feriados[Feriádos],1,0),"")&lt;&gt;"","F",IF(WEEKDAY(D74)=1,"D",IF(WEEKDAY(D74)=7,"S","")))</f>
        <v>S</v>
      </c>
      <c r="J74" s="173"/>
      <c r="K74" s="146"/>
      <c r="L74" s="137"/>
      <c r="M74" s="130"/>
      <c r="N74" s="130"/>
      <c r="O74" s="138"/>
      <c r="P74" s="130"/>
      <c r="Q74" s="139"/>
      <c r="R74" s="139"/>
      <c r="S74" s="136"/>
      <c r="T74">
        <f t="shared" si="6"/>
        <v>31</v>
      </c>
    </row>
    <row r="75" spans="1:20" x14ac:dyDescent="0.25">
      <c r="A75" s="228" t="str">
        <f t="shared" si="7"/>
        <v/>
      </c>
      <c r="B75" s="34"/>
      <c r="C75" s="8"/>
      <c r="D75" s="123"/>
      <c r="F75" s="99"/>
      <c r="G75" s="261"/>
      <c r="H75" s="284">
        <f t="shared" si="5"/>
        <v>5.8000000000000056E-8</v>
      </c>
      <c r="I75" s="94" t="str">
        <f>IF(IFERROR(VLOOKUP(D75,Feriados[Feriádos],1,0),"")&lt;&gt;"","F",IF(WEEKDAY(D75)=1,"D",IF(WEEKDAY(D75)=7,"S","")))</f>
        <v>S</v>
      </c>
      <c r="J75" s="173"/>
      <c r="K75" s="146"/>
      <c r="L75" s="140"/>
      <c r="M75" s="141"/>
      <c r="N75" s="141"/>
      <c r="O75" s="142"/>
      <c r="P75" s="143"/>
      <c r="Q75" s="144"/>
      <c r="R75" s="144"/>
      <c r="S75" s="145"/>
      <c r="T75">
        <f t="shared" si="6"/>
        <v>31</v>
      </c>
    </row>
    <row r="76" spans="1:20" x14ac:dyDescent="0.25">
      <c r="A76" s="228" t="str">
        <f t="shared" si="7"/>
        <v/>
      </c>
      <c r="B76" s="34"/>
      <c r="C76" s="8"/>
      <c r="D76" s="123"/>
      <c r="F76" s="99"/>
      <c r="G76" s="261"/>
      <c r="H76" s="284">
        <f t="shared" si="5"/>
        <v>5.9000000000000058E-8</v>
      </c>
      <c r="I76" s="94" t="str">
        <f>IF(IFERROR(VLOOKUP(D76,Feriados[Feriádos],1,0),"")&lt;&gt;"","F",IF(WEEKDAY(D76)=1,"D",IF(WEEKDAY(D76)=7,"S","")))</f>
        <v>S</v>
      </c>
      <c r="J76" s="173"/>
      <c r="K76" s="146"/>
      <c r="L76" s="137"/>
      <c r="M76" s="130"/>
      <c r="N76" s="130"/>
      <c r="O76" s="138"/>
      <c r="P76" s="130"/>
      <c r="Q76" s="139"/>
      <c r="R76" s="139"/>
      <c r="S76" s="136"/>
      <c r="T76">
        <f t="shared" si="6"/>
        <v>31</v>
      </c>
    </row>
    <row r="77" spans="1:20" x14ac:dyDescent="0.25">
      <c r="A77" s="228" t="str">
        <f t="shared" si="7"/>
        <v/>
      </c>
      <c r="B77" s="34"/>
      <c r="C77" s="8"/>
      <c r="D77" s="123"/>
      <c r="F77" s="99"/>
      <c r="G77" s="261"/>
      <c r="H77" s="284">
        <f t="shared" si="5"/>
        <v>6.0000000000000061E-8</v>
      </c>
      <c r="I77" s="94" t="str">
        <f>IF(IFERROR(VLOOKUP(D77,Feriados[Feriádos],1,0),"")&lt;&gt;"","F",IF(WEEKDAY(D77)=1,"D",IF(WEEKDAY(D77)=7,"S","")))</f>
        <v>S</v>
      </c>
      <c r="J77" s="173"/>
      <c r="K77" s="146"/>
      <c r="L77" s="140"/>
      <c r="M77" s="141"/>
      <c r="N77" s="141"/>
      <c r="O77" s="142"/>
      <c r="P77" s="143"/>
      <c r="Q77" s="144"/>
      <c r="R77" s="144"/>
      <c r="S77" s="145"/>
      <c r="T77">
        <f t="shared" si="6"/>
        <v>31</v>
      </c>
    </row>
    <row r="78" spans="1:20" x14ac:dyDescent="0.25">
      <c r="A78" s="228" t="str">
        <f t="shared" si="7"/>
        <v/>
      </c>
      <c r="B78" s="34"/>
      <c r="C78" s="8"/>
      <c r="D78" s="123"/>
      <c r="F78" s="99"/>
      <c r="G78" s="261"/>
      <c r="H78" s="284">
        <f t="shared" si="5"/>
        <v>6.1000000000000057E-8</v>
      </c>
      <c r="I78" s="94" t="str">
        <f>IF(IFERROR(VLOOKUP(D78,Feriados[Feriádos],1,0),"")&lt;&gt;"","F",IF(WEEKDAY(D78)=1,"D",IF(WEEKDAY(D78)=7,"S","")))</f>
        <v>S</v>
      </c>
      <c r="J78" s="173"/>
      <c r="K78" s="146"/>
      <c r="L78" s="137"/>
      <c r="M78" s="130"/>
      <c r="N78" s="130"/>
      <c r="O78" s="138"/>
      <c r="P78" s="130"/>
      <c r="Q78" s="139"/>
      <c r="R78" s="139"/>
      <c r="S78" s="136"/>
      <c r="T78">
        <f t="shared" si="6"/>
        <v>31</v>
      </c>
    </row>
    <row r="79" spans="1:20" x14ac:dyDescent="0.25">
      <c r="A79" s="228" t="str">
        <f t="shared" si="7"/>
        <v/>
      </c>
      <c r="B79" s="34"/>
      <c r="C79" s="8"/>
      <c r="D79" s="123"/>
      <c r="F79" s="99"/>
      <c r="G79" s="261"/>
      <c r="H79" s="284">
        <f t="shared" si="5"/>
        <v>6.2000000000000052E-8</v>
      </c>
      <c r="I79" s="94" t="str">
        <f>IF(IFERROR(VLOOKUP(D79,Feriados[Feriádos],1,0),"")&lt;&gt;"","F",IF(WEEKDAY(D79)=1,"D",IF(WEEKDAY(D79)=7,"S","")))</f>
        <v>S</v>
      </c>
      <c r="J79" s="173"/>
      <c r="K79" s="146"/>
      <c r="L79" s="140"/>
      <c r="M79" s="141"/>
      <c r="N79" s="141"/>
      <c r="O79" s="142"/>
      <c r="P79" s="143"/>
      <c r="Q79" s="144"/>
      <c r="R79" s="144"/>
      <c r="S79" s="145"/>
      <c r="T79">
        <f t="shared" si="6"/>
        <v>31</v>
      </c>
    </row>
    <row r="80" spans="1:20" x14ac:dyDescent="0.25">
      <c r="A80" s="228" t="str">
        <f t="shared" si="7"/>
        <v/>
      </c>
      <c r="B80" s="34"/>
      <c r="C80" s="8"/>
      <c r="D80" s="123"/>
      <c r="F80" s="99"/>
      <c r="G80" s="261"/>
      <c r="H80" s="284">
        <f t="shared" si="5"/>
        <v>6.3000000000000048E-8</v>
      </c>
      <c r="I80" s="94" t="str">
        <f>IF(IFERROR(VLOOKUP(D80,Feriados[Feriádos],1,0),"")&lt;&gt;"","F",IF(WEEKDAY(D80)=1,"D",IF(WEEKDAY(D80)=7,"S","")))</f>
        <v>S</v>
      </c>
      <c r="J80" s="173"/>
      <c r="K80" s="146"/>
      <c r="L80" s="137"/>
      <c r="M80" s="130"/>
      <c r="N80" s="130"/>
      <c r="O80" s="138"/>
      <c r="P80" s="130"/>
      <c r="Q80" s="139"/>
      <c r="R80" s="139"/>
      <c r="S80" s="136"/>
      <c r="T80">
        <f t="shared" si="6"/>
        <v>31</v>
      </c>
    </row>
    <row r="81" spans="1:20" x14ac:dyDescent="0.25">
      <c r="A81" s="228" t="str">
        <f t="shared" si="7"/>
        <v/>
      </c>
      <c r="B81" s="34"/>
      <c r="C81" s="8"/>
      <c r="D81" s="123"/>
      <c r="F81" s="99"/>
      <c r="G81" s="261"/>
      <c r="H81" s="284">
        <f t="shared" si="5"/>
        <v>6.4000000000000044E-8</v>
      </c>
      <c r="I81" s="94" t="str">
        <f>IF(IFERROR(VLOOKUP(D81,Feriados[Feriádos],1,0),"")&lt;&gt;"","F",IF(WEEKDAY(D81)=1,"D",IF(WEEKDAY(D81)=7,"S","")))</f>
        <v>S</v>
      </c>
      <c r="J81" s="173"/>
      <c r="K81" s="146"/>
      <c r="L81" s="140"/>
      <c r="M81" s="141"/>
      <c r="N81" s="141"/>
      <c r="O81" s="142"/>
      <c r="P81" s="143"/>
      <c r="Q81" s="144"/>
      <c r="R81" s="144"/>
      <c r="S81" s="145"/>
      <c r="T81">
        <f t="shared" si="6"/>
        <v>31</v>
      </c>
    </row>
    <row r="82" spans="1:20" x14ac:dyDescent="0.25">
      <c r="A82" s="228" t="str">
        <f t="shared" si="7"/>
        <v/>
      </c>
      <c r="B82" s="34"/>
      <c r="C82" s="8"/>
      <c r="D82" s="123"/>
      <c r="F82" s="99"/>
      <c r="G82" s="261"/>
      <c r="H82" s="284">
        <f t="shared" si="5"/>
        <v>6.5000000000000039E-8</v>
      </c>
      <c r="I82" s="94" t="str">
        <f>IF(IFERROR(VLOOKUP(D82,Feriados[Feriádos],1,0),"")&lt;&gt;"","F",IF(WEEKDAY(D82)=1,"D",IF(WEEKDAY(D82)=7,"S","")))</f>
        <v>S</v>
      </c>
      <c r="J82" s="173"/>
      <c r="K82" s="146"/>
      <c r="L82" s="137"/>
      <c r="M82" s="130"/>
      <c r="N82" s="130"/>
      <c r="O82" s="138"/>
      <c r="P82" s="130"/>
      <c r="Q82" s="139"/>
      <c r="R82" s="139"/>
      <c r="S82" s="136"/>
      <c r="T82">
        <f t="shared" si="6"/>
        <v>31</v>
      </c>
    </row>
    <row r="83" spans="1:20" x14ac:dyDescent="0.25">
      <c r="A83" s="228" t="str">
        <f t="shared" si="7"/>
        <v/>
      </c>
      <c r="B83" s="34"/>
      <c r="C83" s="8"/>
      <c r="D83" s="129"/>
      <c r="F83" s="99"/>
      <c r="G83" s="261"/>
      <c r="H83" s="284">
        <f t="shared" ref="H83:H146" si="8">IF(G83="",IF(D83&lt;&gt;"",H82+F83+0.000000001,H82+0.000000001),H82+0.000000001)</f>
        <v>6.6000000000000035E-8</v>
      </c>
      <c r="I83" s="94" t="str">
        <f>IF(IFERROR(VLOOKUP(D83,Feriados[Feriádos],1,0),"")&lt;&gt;"","F",IF(WEEKDAY(D83)=1,"D",IF(WEEKDAY(D83)=7,"S","")))</f>
        <v>S</v>
      </c>
      <c r="J83" s="173"/>
      <c r="K83" s="146"/>
      <c r="L83" s="140"/>
      <c r="M83" s="141"/>
      <c r="N83" s="141"/>
      <c r="O83" s="142"/>
      <c r="P83" s="143"/>
      <c r="Q83" s="144"/>
      <c r="R83" s="144"/>
      <c r="S83" s="145"/>
      <c r="T83">
        <f t="shared" ref="T83:T146" si="9">EOMONTH(D83,0)</f>
        <v>31</v>
      </c>
    </row>
    <row r="84" spans="1:20" x14ac:dyDescent="0.25">
      <c r="A84" s="228" t="str">
        <f t="shared" ref="A84:A147" si="10">IF(F84="","",IF(H84=$H$5,D84,""))</f>
        <v/>
      </c>
      <c r="B84" s="34"/>
      <c r="C84" s="8"/>
      <c r="D84" s="123"/>
      <c r="F84" s="99"/>
      <c r="G84" s="261"/>
      <c r="H84" s="284">
        <f t="shared" si="8"/>
        <v>6.7000000000000031E-8</v>
      </c>
      <c r="I84" s="94" t="str">
        <f>IF(IFERROR(VLOOKUP(D84,Feriados[Feriádos],1,0),"")&lt;&gt;"","F",IF(WEEKDAY(D84)=1,"D",IF(WEEKDAY(D84)=7,"S","")))</f>
        <v>S</v>
      </c>
      <c r="J84" s="173"/>
      <c r="K84" s="146"/>
      <c r="L84" s="137"/>
      <c r="M84" s="130"/>
      <c r="N84" s="130"/>
      <c r="O84" s="138"/>
      <c r="P84" s="130"/>
      <c r="Q84" s="139"/>
      <c r="R84" s="139"/>
      <c r="S84" s="136"/>
      <c r="T84">
        <f t="shared" si="9"/>
        <v>31</v>
      </c>
    </row>
    <row r="85" spans="1:20" x14ac:dyDescent="0.25">
      <c r="A85" s="228" t="str">
        <f t="shared" si="10"/>
        <v/>
      </c>
      <c r="B85" s="34"/>
      <c r="C85" s="8"/>
      <c r="D85" s="123"/>
      <c r="F85" s="99"/>
      <c r="G85" s="261"/>
      <c r="H85" s="284">
        <f t="shared" si="8"/>
        <v>6.8000000000000027E-8</v>
      </c>
      <c r="I85" s="94" t="str">
        <f>IF(IFERROR(VLOOKUP(D85,Feriados[Feriádos],1,0),"")&lt;&gt;"","F",IF(WEEKDAY(D85)=1,"D",IF(WEEKDAY(D85)=7,"S","")))</f>
        <v>S</v>
      </c>
      <c r="J85" s="173"/>
      <c r="K85" s="146"/>
      <c r="L85" s="140"/>
      <c r="M85" s="141"/>
      <c r="N85" s="141"/>
      <c r="O85" s="142"/>
      <c r="P85" s="143"/>
      <c r="Q85" s="144"/>
      <c r="R85" s="144"/>
      <c r="S85" s="145"/>
      <c r="T85">
        <f t="shared" si="9"/>
        <v>31</v>
      </c>
    </row>
    <row r="86" spans="1:20" x14ac:dyDescent="0.25">
      <c r="A86" s="228" t="str">
        <f t="shared" si="10"/>
        <v/>
      </c>
      <c r="B86" s="34"/>
      <c r="C86" s="8"/>
      <c r="D86" s="123"/>
      <c r="F86" s="99"/>
      <c r="G86" s="261"/>
      <c r="H86" s="284">
        <f t="shared" si="8"/>
        <v>6.9000000000000022E-8</v>
      </c>
      <c r="I86" s="94" t="str">
        <f>IF(IFERROR(VLOOKUP(D86,Feriados[Feriádos],1,0),"")&lt;&gt;"","F",IF(WEEKDAY(D86)=1,"D",IF(WEEKDAY(D86)=7,"S","")))</f>
        <v>S</v>
      </c>
      <c r="J86" s="173"/>
      <c r="K86" s="146"/>
      <c r="L86" s="137"/>
      <c r="M86" s="130"/>
      <c r="N86" s="130"/>
      <c r="O86" s="138"/>
      <c r="P86" s="130"/>
      <c r="Q86" s="139"/>
      <c r="R86" s="139"/>
      <c r="S86" s="136"/>
      <c r="T86">
        <f t="shared" si="9"/>
        <v>31</v>
      </c>
    </row>
    <row r="87" spans="1:20" x14ac:dyDescent="0.25">
      <c r="A87" s="228" t="str">
        <f t="shared" si="10"/>
        <v/>
      </c>
      <c r="B87" s="34"/>
      <c r="C87" s="8"/>
      <c r="D87" s="129"/>
      <c r="F87" s="99"/>
      <c r="G87" s="261"/>
      <c r="H87" s="284">
        <f t="shared" si="8"/>
        <v>7.0000000000000018E-8</v>
      </c>
      <c r="I87" s="94" t="str">
        <f>IF(IFERROR(VLOOKUP(D87,Feriados[Feriádos],1,0),"")&lt;&gt;"","F",IF(WEEKDAY(D87)=1,"D",IF(WEEKDAY(D87)=7,"S","")))</f>
        <v>S</v>
      </c>
      <c r="J87" s="173"/>
      <c r="K87" s="146"/>
      <c r="L87" s="140"/>
      <c r="M87" s="141"/>
      <c r="N87" s="141"/>
      <c r="O87" s="142"/>
      <c r="P87" s="143"/>
      <c r="Q87" s="144"/>
      <c r="R87" s="144"/>
      <c r="S87" s="145"/>
      <c r="T87">
        <f t="shared" si="9"/>
        <v>31</v>
      </c>
    </row>
    <row r="88" spans="1:20" x14ac:dyDescent="0.25">
      <c r="A88" s="228" t="str">
        <f t="shared" si="10"/>
        <v/>
      </c>
      <c r="B88" s="34"/>
      <c r="C88" s="8"/>
      <c r="D88" s="129"/>
      <c r="F88" s="99"/>
      <c r="G88" s="261"/>
      <c r="H88" s="284">
        <f t="shared" si="8"/>
        <v>7.1000000000000014E-8</v>
      </c>
      <c r="I88" s="94" t="str">
        <f>IF(IFERROR(VLOOKUP(D88,Feriados[Feriádos],1,0),"")&lt;&gt;"","F",IF(WEEKDAY(D88)=1,"D",IF(WEEKDAY(D88)=7,"S","")))</f>
        <v>S</v>
      </c>
      <c r="J88" s="173"/>
      <c r="K88" s="146"/>
      <c r="L88" s="137"/>
      <c r="M88" s="130"/>
      <c r="N88" s="130"/>
      <c r="O88" s="138"/>
      <c r="P88" s="130"/>
      <c r="Q88" s="139"/>
      <c r="R88" s="139"/>
      <c r="S88" s="136"/>
      <c r="T88">
        <f t="shared" si="9"/>
        <v>31</v>
      </c>
    </row>
    <row r="89" spans="1:20" x14ac:dyDescent="0.25">
      <c r="A89" s="228" t="str">
        <f t="shared" si="10"/>
        <v/>
      </c>
      <c r="B89" s="34"/>
      <c r="C89" s="8"/>
      <c r="D89" s="129"/>
      <c r="F89" s="99"/>
      <c r="G89" s="261"/>
      <c r="H89" s="284">
        <f t="shared" si="8"/>
        <v>7.2000000000000009E-8</v>
      </c>
      <c r="I89" s="94" t="str">
        <f>IF(IFERROR(VLOOKUP(D89,Feriados[Feriádos],1,0),"")&lt;&gt;"","F",IF(WEEKDAY(D89)=1,"D",IF(WEEKDAY(D89)=7,"S","")))</f>
        <v>S</v>
      </c>
      <c r="J89" s="173"/>
      <c r="K89" s="146"/>
      <c r="L89" s="140"/>
      <c r="M89" s="141"/>
      <c r="N89" s="141"/>
      <c r="O89" s="142"/>
      <c r="P89" s="143"/>
      <c r="Q89" s="144"/>
      <c r="R89" s="144"/>
      <c r="S89" s="145"/>
      <c r="T89">
        <f t="shared" si="9"/>
        <v>31</v>
      </c>
    </row>
    <row r="90" spans="1:20" x14ac:dyDescent="0.25">
      <c r="A90" s="228" t="str">
        <f t="shared" si="10"/>
        <v/>
      </c>
      <c r="B90" s="34"/>
      <c r="C90" s="8"/>
      <c r="D90" s="123"/>
      <c r="F90" s="99"/>
      <c r="G90" s="261"/>
      <c r="H90" s="284">
        <f t="shared" si="8"/>
        <v>7.3000000000000005E-8</v>
      </c>
      <c r="I90" s="94" t="str">
        <f>IF(IFERROR(VLOOKUP(D90,Feriados[Feriádos],1,0),"")&lt;&gt;"","F",IF(WEEKDAY(D90)=1,"D",IF(WEEKDAY(D90)=7,"S","")))</f>
        <v>S</v>
      </c>
      <c r="J90" s="173"/>
      <c r="K90" s="146"/>
      <c r="L90" s="137"/>
      <c r="M90" s="130"/>
      <c r="N90" s="130"/>
      <c r="O90" s="138"/>
      <c r="P90" s="130"/>
      <c r="Q90" s="139"/>
      <c r="R90" s="139"/>
      <c r="S90" s="136"/>
      <c r="T90">
        <f t="shared" si="9"/>
        <v>31</v>
      </c>
    </row>
    <row r="91" spans="1:20" x14ac:dyDescent="0.25">
      <c r="A91" s="228" t="str">
        <f t="shared" si="10"/>
        <v/>
      </c>
      <c r="B91" s="34"/>
      <c r="C91" s="8"/>
      <c r="D91" s="123"/>
      <c r="F91" s="99"/>
      <c r="G91" s="261"/>
      <c r="H91" s="284">
        <f t="shared" si="8"/>
        <v>7.4000000000000001E-8</v>
      </c>
      <c r="I91" s="94" t="str">
        <f>IF(IFERROR(VLOOKUP(D91,Feriados[Feriádos],1,0),"")&lt;&gt;"","F",IF(WEEKDAY(D91)=1,"D",IF(WEEKDAY(D91)=7,"S","")))</f>
        <v>S</v>
      </c>
      <c r="J91" s="173"/>
      <c r="K91" s="146"/>
      <c r="L91" s="140"/>
      <c r="M91" s="141"/>
      <c r="N91" s="141"/>
      <c r="O91" s="142"/>
      <c r="P91" s="143"/>
      <c r="Q91" s="144"/>
      <c r="R91" s="144"/>
      <c r="S91" s="145"/>
      <c r="T91">
        <f t="shared" si="9"/>
        <v>31</v>
      </c>
    </row>
    <row r="92" spans="1:20" x14ac:dyDescent="0.25">
      <c r="A92" s="228" t="str">
        <f t="shared" si="10"/>
        <v/>
      </c>
      <c r="B92" s="34"/>
      <c r="C92" s="8"/>
      <c r="D92" s="123"/>
      <c r="F92" s="99"/>
      <c r="G92" s="261"/>
      <c r="H92" s="284">
        <f t="shared" si="8"/>
        <v>7.4999999999999997E-8</v>
      </c>
      <c r="I92" s="94" t="str">
        <f>IF(IFERROR(VLOOKUP(D92,Feriados[Feriádos],1,0),"")&lt;&gt;"","F",IF(WEEKDAY(D92)=1,"D",IF(WEEKDAY(D92)=7,"S","")))</f>
        <v>S</v>
      </c>
      <c r="J92" s="173"/>
      <c r="K92" s="146"/>
      <c r="L92" s="137"/>
      <c r="M92" s="130"/>
      <c r="N92" s="130"/>
      <c r="O92" s="138"/>
      <c r="P92" s="130"/>
      <c r="Q92" s="139"/>
      <c r="R92" s="139"/>
      <c r="S92" s="136"/>
      <c r="T92">
        <f t="shared" si="9"/>
        <v>31</v>
      </c>
    </row>
    <row r="93" spans="1:20" x14ac:dyDescent="0.25">
      <c r="A93" s="228" t="str">
        <f t="shared" si="10"/>
        <v/>
      </c>
      <c r="B93" s="34"/>
      <c r="C93" s="8"/>
      <c r="D93" s="123"/>
      <c r="F93" s="99"/>
      <c r="G93" s="261"/>
      <c r="H93" s="284">
        <f t="shared" si="8"/>
        <v>7.5999999999999992E-8</v>
      </c>
      <c r="I93" s="94" t="str">
        <f>IF(IFERROR(VLOOKUP(D93,Feriados[Feriádos],1,0),"")&lt;&gt;"","F",IF(WEEKDAY(D93)=1,"D",IF(WEEKDAY(D93)=7,"S","")))</f>
        <v>S</v>
      </c>
      <c r="J93" s="173"/>
      <c r="K93" s="146"/>
      <c r="L93" s="140"/>
      <c r="M93" s="141"/>
      <c r="N93" s="141"/>
      <c r="O93" s="142"/>
      <c r="P93" s="143"/>
      <c r="Q93" s="144"/>
      <c r="R93" s="144"/>
      <c r="S93" s="145"/>
      <c r="T93">
        <f t="shared" si="9"/>
        <v>31</v>
      </c>
    </row>
    <row r="94" spans="1:20" x14ac:dyDescent="0.25">
      <c r="A94" s="228" t="str">
        <f t="shared" si="10"/>
        <v/>
      </c>
      <c r="B94" s="34"/>
      <c r="C94" s="8"/>
      <c r="D94" s="123"/>
      <c r="F94" s="99"/>
      <c r="G94" s="261"/>
      <c r="H94" s="284">
        <f t="shared" si="8"/>
        <v>7.6999999999999988E-8</v>
      </c>
      <c r="I94" s="94" t="str">
        <f>IF(IFERROR(VLOOKUP(D94,Feriados[Feriádos],1,0),"")&lt;&gt;"","F",IF(WEEKDAY(D94)=1,"D",IF(WEEKDAY(D94)=7,"S","")))</f>
        <v>S</v>
      </c>
      <c r="J94" s="173"/>
      <c r="K94" s="146"/>
      <c r="L94" s="137"/>
      <c r="M94" s="130"/>
      <c r="N94" s="130"/>
      <c r="O94" s="138"/>
      <c r="P94" s="130"/>
      <c r="Q94" s="139"/>
      <c r="R94" s="139"/>
      <c r="S94" s="136"/>
      <c r="T94">
        <f t="shared" si="9"/>
        <v>31</v>
      </c>
    </row>
    <row r="95" spans="1:20" x14ac:dyDescent="0.25">
      <c r="A95" s="228" t="str">
        <f t="shared" si="10"/>
        <v/>
      </c>
      <c r="B95" s="34"/>
      <c r="C95" s="8"/>
      <c r="D95" s="123"/>
      <c r="F95" s="99"/>
      <c r="G95" s="261"/>
      <c r="H95" s="284">
        <f t="shared" si="8"/>
        <v>7.7999999999999984E-8</v>
      </c>
      <c r="I95" s="94" t="str">
        <f>IF(IFERROR(VLOOKUP(D95,Feriados[Feriádos],1,0),"")&lt;&gt;"","F",IF(WEEKDAY(D95)=1,"D",IF(WEEKDAY(D95)=7,"S","")))</f>
        <v>S</v>
      </c>
      <c r="J95" s="173"/>
      <c r="K95" s="146"/>
      <c r="L95" s="140"/>
      <c r="M95" s="141"/>
      <c r="N95" s="141"/>
      <c r="O95" s="142"/>
      <c r="P95" s="143"/>
      <c r="Q95" s="144"/>
      <c r="R95" s="144"/>
      <c r="S95" s="145"/>
      <c r="T95">
        <f t="shared" si="9"/>
        <v>31</v>
      </c>
    </row>
    <row r="96" spans="1:20" x14ac:dyDescent="0.25">
      <c r="A96" s="228" t="str">
        <f t="shared" si="10"/>
        <v/>
      </c>
      <c r="B96" s="34"/>
      <c r="C96" s="8"/>
      <c r="D96" s="123"/>
      <c r="F96" s="99"/>
      <c r="G96" s="261"/>
      <c r="H96" s="284">
        <f t="shared" si="8"/>
        <v>7.8999999999999979E-8</v>
      </c>
      <c r="I96" s="94" t="str">
        <f>IF(IFERROR(VLOOKUP(D96,Feriados[Feriádos],1,0),"")&lt;&gt;"","F",IF(WEEKDAY(D96)=1,"D",IF(WEEKDAY(D96)=7,"S","")))</f>
        <v>S</v>
      </c>
      <c r="J96" s="173"/>
      <c r="K96" s="146"/>
      <c r="L96" s="137"/>
      <c r="M96" s="130"/>
      <c r="N96" s="130"/>
      <c r="O96" s="138"/>
      <c r="P96" s="130"/>
      <c r="Q96" s="139"/>
      <c r="R96" s="139"/>
      <c r="S96" s="136"/>
      <c r="T96">
        <f t="shared" si="9"/>
        <v>31</v>
      </c>
    </row>
    <row r="97" spans="1:20" x14ac:dyDescent="0.25">
      <c r="A97" s="228" t="str">
        <f t="shared" si="10"/>
        <v/>
      </c>
      <c r="B97" s="34"/>
      <c r="C97" s="8"/>
      <c r="D97" s="123"/>
      <c r="F97" s="99"/>
      <c r="G97" s="261"/>
      <c r="H97" s="284">
        <f t="shared" si="8"/>
        <v>7.9999999999999975E-8</v>
      </c>
      <c r="I97" s="94" t="str">
        <f>IF(IFERROR(VLOOKUP(D97,Feriados[Feriádos],1,0),"")&lt;&gt;"","F",IF(WEEKDAY(D97)=1,"D",IF(WEEKDAY(D97)=7,"S","")))</f>
        <v>S</v>
      </c>
      <c r="J97" s="173"/>
      <c r="K97" s="146"/>
      <c r="L97" s="140"/>
      <c r="M97" s="141"/>
      <c r="N97" s="141"/>
      <c r="O97" s="142"/>
      <c r="P97" s="143"/>
      <c r="Q97" s="144"/>
      <c r="R97" s="144"/>
      <c r="S97" s="145"/>
      <c r="T97">
        <f t="shared" si="9"/>
        <v>31</v>
      </c>
    </row>
    <row r="98" spans="1:20" x14ac:dyDescent="0.25">
      <c r="A98" s="228" t="str">
        <f t="shared" si="10"/>
        <v/>
      </c>
      <c r="B98" s="34"/>
      <c r="C98" s="8"/>
      <c r="D98" s="123"/>
      <c r="F98" s="99"/>
      <c r="G98" s="261"/>
      <c r="H98" s="284">
        <f t="shared" si="8"/>
        <v>8.0999999999999971E-8</v>
      </c>
      <c r="I98" s="94" t="str">
        <f>IF(IFERROR(VLOOKUP(D98,Feriados[Feriádos],1,0),"")&lt;&gt;"","F",IF(WEEKDAY(D98)=1,"D",IF(WEEKDAY(D98)=7,"S","")))</f>
        <v>S</v>
      </c>
      <c r="J98" s="173"/>
      <c r="K98" s="146"/>
      <c r="L98" s="137"/>
      <c r="M98" s="130"/>
      <c r="N98" s="130"/>
      <c r="O98" s="138"/>
      <c r="P98" s="130"/>
      <c r="Q98" s="139"/>
      <c r="R98" s="139"/>
      <c r="S98" s="136"/>
      <c r="T98">
        <f t="shared" si="9"/>
        <v>31</v>
      </c>
    </row>
    <row r="99" spans="1:20" x14ac:dyDescent="0.25">
      <c r="A99" s="228" t="str">
        <f t="shared" si="10"/>
        <v/>
      </c>
      <c r="B99" s="34"/>
      <c r="C99" s="8"/>
      <c r="D99" s="123"/>
      <c r="F99" s="99"/>
      <c r="G99" s="261"/>
      <c r="H99" s="284">
        <f t="shared" si="8"/>
        <v>8.1999999999999967E-8</v>
      </c>
      <c r="I99" s="94" t="str">
        <f>IF(IFERROR(VLOOKUP(D99,Feriados[Feriádos],1,0),"")&lt;&gt;"","F",IF(WEEKDAY(D99)=1,"D",IF(WEEKDAY(D99)=7,"S","")))</f>
        <v>S</v>
      </c>
      <c r="J99" s="173"/>
      <c r="K99" s="146"/>
      <c r="L99" s="140"/>
      <c r="M99" s="141"/>
      <c r="N99" s="141"/>
      <c r="O99" s="142"/>
      <c r="P99" s="143"/>
      <c r="Q99" s="144"/>
      <c r="R99" s="144"/>
      <c r="S99" s="145"/>
      <c r="T99">
        <f t="shared" si="9"/>
        <v>31</v>
      </c>
    </row>
    <row r="100" spans="1:20" x14ac:dyDescent="0.25">
      <c r="A100" s="228" t="str">
        <f t="shared" si="10"/>
        <v/>
      </c>
      <c r="B100" s="34"/>
      <c r="C100" s="8"/>
      <c r="D100" s="123"/>
      <c r="F100" s="99"/>
      <c r="G100" s="261"/>
      <c r="H100" s="284">
        <f t="shared" si="8"/>
        <v>8.2999999999999962E-8</v>
      </c>
      <c r="I100" s="94" t="str">
        <f>IF(IFERROR(VLOOKUP(D100,Feriados[Feriádos],1,0),"")&lt;&gt;"","F",IF(WEEKDAY(D100)=1,"D",IF(WEEKDAY(D100)=7,"S","")))</f>
        <v>S</v>
      </c>
      <c r="J100" s="173"/>
      <c r="K100" s="132"/>
      <c r="L100" s="137"/>
      <c r="M100" s="130"/>
      <c r="N100" s="130"/>
      <c r="O100" s="138"/>
      <c r="P100" s="130"/>
      <c r="Q100" s="139"/>
      <c r="R100" s="139"/>
      <c r="S100" s="136"/>
      <c r="T100">
        <f t="shared" si="9"/>
        <v>31</v>
      </c>
    </row>
    <row r="101" spans="1:20" x14ac:dyDescent="0.25">
      <c r="A101" s="228" t="str">
        <f t="shared" si="10"/>
        <v/>
      </c>
      <c r="B101" s="34"/>
      <c r="C101" s="8"/>
      <c r="D101" s="123"/>
      <c r="F101" s="99"/>
      <c r="G101" s="261"/>
      <c r="H101" s="284">
        <f t="shared" si="8"/>
        <v>8.3999999999999958E-8</v>
      </c>
      <c r="I101" s="94" t="str">
        <f>IF(IFERROR(VLOOKUP(D101,Feriados[Feriádos],1,0),"")&lt;&gt;"","F",IF(WEEKDAY(D101)=1,"D",IF(WEEKDAY(D101)=7,"S","")))</f>
        <v>S</v>
      </c>
      <c r="J101" s="173"/>
      <c r="K101" s="132"/>
      <c r="L101" s="130"/>
      <c r="M101" s="130"/>
      <c r="N101" s="130"/>
      <c r="O101" s="130"/>
      <c r="P101" s="130"/>
      <c r="Q101" s="130"/>
      <c r="R101" s="131"/>
      <c r="S101" s="130"/>
      <c r="T101">
        <f t="shared" si="9"/>
        <v>31</v>
      </c>
    </row>
    <row r="102" spans="1:20" x14ac:dyDescent="0.25">
      <c r="A102" s="228" t="str">
        <f t="shared" si="10"/>
        <v/>
      </c>
      <c r="B102" s="34"/>
      <c r="C102" s="8"/>
      <c r="D102" s="123"/>
      <c r="F102" s="99"/>
      <c r="G102" s="261"/>
      <c r="H102" s="284">
        <f t="shared" si="8"/>
        <v>8.4999999999999954E-8</v>
      </c>
      <c r="I102" s="94" t="str">
        <f>IF(IFERROR(VLOOKUP(D102,Feriados[Feriádos],1,0),"")&lt;&gt;"","F",IF(WEEKDAY(D102)=1,"D",IF(WEEKDAY(D102)=7,"S","")))</f>
        <v>S</v>
      </c>
      <c r="J102" s="173"/>
      <c r="K102" s="132"/>
      <c r="L102" s="130"/>
      <c r="M102" s="130"/>
      <c r="N102" s="130"/>
      <c r="O102" s="130"/>
      <c r="P102" s="130"/>
      <c r="Q102" s="130"/>
      <c r="R102" s="131"/>
      <c r="S102" s="130"/>
      <c r="T102">
        <f t="shared" si="9"/>
        <v>31</v>
      </c>
    </row>
    <row r="103" spans="1:20" x14ac:dyDescent="0.25">
      <c r="A103" s="228" t="str">
        <f t="shared" si="10"/>
        <v/>
      </c>
      <c r="B103" s="34"/>
      <c r="C103" s="8"/>
      <c r="D103" s="123"/>
      <c r="F103" s="99"/>
      <c r="G103" s="261"/>
      <c r="H103" s="284">
        <f t="shared" si="8"/>
        <v>8.599999999999995E-8</v>
      </c>
      <c r="I103" s="94" t="str">
        <f>IF(IFERROR(VLOOKUP(D103,Feriados[Feriádos],1,0),"")&lt;&gt;"","F",IF(WEEKDAY(D103)=1,"D",IF(WEEKDAY(D103)=7,"S","")))</f>
        <v>S</v>
      </c>
      <c r="J103" s="173"/>
      <c r="K103" s="132"/>
      <c r="L103" s="130"/>
      <c r="M103" s="130"/>
      <c r="N103" s="130"/>
      <c r="O103" s="130"/>
      <c r="P103" s="130"/>
      <c r="Q103" s="130"/>
      <c r="R103" s="131"/>
      <c r="S103" s="130"/>
      <c r="T103">
        <f t="shared" si="9"/>
        <v>31</v>
      </c>
    </row>
    <row r="104" spans="1:20" x14ac:dyDescent="0.25">
      <c r="A104" s="228" t="str">
        <f t="shared" si="10"/>
        <v/>
      </c>
      <c r="B104" s="34"/>
      <c r="C104" s="8"/>
      <c r="D104" s="123"/>
      <c r="F104" s="99"/>
      <c r="G104" s="261"/>
      <c r="H104" s="284">
        <f t="shared" si="8"/>
        <v>8.6999999999999945E-8</v>
      </c>
      <c r="I104" s="94" t="str">
        <f>IF(IFERROR(VLOOKUP(D104,Feriados[Feriádos],1,0),"")&lt;&gt;"","F",IF(WEEKDAY(D104)=1,"D",IF(WEEKDAY(D104)=7,"S","")))</f>
        <v>S</v>
      </c>
      <c r="J104" s="173"/>
      <c r="K104" s="132"/>
      <c r="L104" s="130"/>
      <c r="M104" s="130"/>
      <c r="N104" s="130"/>
      <c r="O104" s="130"/>
      <c r="P104" s="130"/>
      <c r="Q104" s="130"/>
      <c r="R104" s="131"/>
      <c r="S104" s="130"/>
      <c r="T104">
        <f t="shared" si="9"/>
        <v>31</v>
      </c>
    </row>
    <row r="105" spans="1:20" x14ac:dyDescent="0.25">
      <c r="A105" s="228" t="str">
        <f t="shared" si="10"/>
        <v/>
      </c>
      <c r="B105" s="34"/>
      <c r="C105" s="8"/>
      <c r="D105" s="123"/>
      <c r="F105" s="99"/>
      <c r="G105" s="261"/>
      <c r="H105" s="284">
        <f t="shared" si="8"/>
        <v>8.7999999999999941E-8</v>
      </c>
      <c r="I105" s="94" t="str">
        <f>IF(IFERROR(VLOOKUP(D105,Feriados[Feriádos],1,0),"")&lt;&gt;"","F",IF(WEEKDAY(D105)=1,"D",IF(WEEKDAY(D105)=7,"S","")))</f>
        <v>S</v>
      </c>
      <c r="J105" s="173"/>
      <c r="K105" s="132"/>
      <c r="L105" s="130"/>
      <c r="M105" s="130"/>
      <c r="N105" s="130"/>
      <c r="O105" s="130"/>
      <c r="P105" s="130"/>
      <c r="Q105" s="130"/>
      <c r="R105" s="131"/>
      <c r="S105" s="130"/>
      <c r="T105">
        <f t="shared" si="9"/>
        <v>31</v>
      </c>
    </row>
    <row r="106" spans="1:20" x14ac:dyDescent="0.25">
      <c r="A106" s="228" t="str">
        <f t="shared" si="10"/>
        <v/>
      </c>
      <c r="B106" s="34"/>
      <c r="C106" s="8"/>
      <c r="D106" s="123"/>
      <c r="F106" s="99"/>
      <c r="G106" s="261"/>
      <c r="H106" s="284">
        <f t="shared" si="8"/>
        <v>8.8999999999999937E-8</v>
      </c>
      <c r="I106" s="94" t="str">
        <f>IF(IFERROR(VLOOKUP(D106,Feriados[Feriádos],1,0),"")&lt;&gt;"","F",IF(WEEKDAY(D106)=1,"D",IF(WEEKDAY(D106)=7,"S","")))</f>
        <v>S</v>
      </c>
      <c r="J106" s="173"/>
      <c r="K106" s="132"/>
      <c r="L106" s="130"/>
      <c r="M106" s="130"/>
      <c r="N106" s="130"/>
      <c r="O106" s="130"/>
      <c r="P106" s="130"/>
      <c r="Q106" s="130"/>
      <c r="R106" s="131"/>
      <c r="S106" s="130"/>
      <c r="T106">
        <f t="shared" si="9"/>
        <v>31</v>
      </c>
    </row>
    <row r="107" spans="1:20" x14ac:dyDescent="0.25">
      <c r="A107" s="228" t="str">
        <f t="shared" si="10"/>
        <v/>
      </c>
      <c r="B107" s="34"/>
      <c r="C107" s="8"/>
      <c r="D107" s="123"/>
      <c r="F107" s="99"/>
      <c r="G107" s="261"/>
      <c r="H107" s="284">
        <f t="shared" si="8"/>
        <v>8.9999999999999932E-8</v>
      </c>
      <c r="I107" s="94" t="str">
        <f>IF(IFERROR(VLOOKUP(D107,Feriados[Feriádos],1,0),"")&lt;&gt;"","F",IF(WEEKDAY(D107)=1,"D",IF(WEEKDAY(D107)=7,"S","")))</f>
        <v>S</v>
      </c>
      <c r="J107" s="173"/>
      <c r="K107" s="132"/>
      <c r="L107" s="130"/>
      <c r="M107" s="130"/>
      <c r="N107" s="130"/>
      <c r="O107" s="130"/>
      <c r="P107" s="130"/>
      <c r="Q107" s="130"/>
      <c r="R107" s="131"/>
      <c r="S107" s="130"/>
      <c r="T107">
        <f t="shared" si="9"/>
        <v>31</v>
      </c>
    </row>
    <row r="108" spans="1:20" x14ac:dyDescent="0.25">
      <c r="A108" s="228" t="str">
        <f t="shared" si="10"/>
        <v/>
      </c>
      <c r="B108" s="34"/>
      <c r="C108" s="8"/>
      <c r="D108" s="123"/>
      <c r="F108" s="99"/>
      <c r="G108" s="261"/>
      <c r="H108" s="284">
        <f t="shared" si="8"/>
        <v>9.0999999999999928E-8</v>
      </c>
      <c r="I108" s="94" t="str">
        <f>IF(IFERROR(VLOOKUP(D108,Feriados[Feriádos],1,0),"")&lt;&gt;"","F",IF(WEEKDAY(D108)=1,"D",IF(WEEKDAY(D108)=7,"S","")))</f>
        <v>S</v>
      </c>
      <c r="J108" s="173"/>
      <c r="K108" s="132"/>
      <c r="L108" s="130"/>
      <c r="M108" s="130"/>
      <c r="N108" s="130"/>
      <c r="O108" s="130"/>
      <c r="P108" s="130"/>
      <c r="Q108" s="130"/>
      <c r="R108" s="131"/>
      <c r="S108" s="130"/>
      <c r="T108">
        <f t="shared" si="9"/>
        <v>31</v>
      </c>
    </row>
    <row r="109" spans="1:20" x14ac:dyDescent="0.25">
      <c r="A109" s="228" t="str">
        <f t="shared" si="10"/>
        <v/>
      </c>
      <c r="B109" s="34"/>
      <c r="C109" s="8"/>
      <c r="D109" s="123"/>
      <c r="F109" s="99"/>
      <c r="G109" s="261"/>
      <c r="H109" s="284">
        <f t="shared" si="8"/>
        <v>9.1999999999999924E-8</v>
      </c>
      <c r="I109" s="94" t="str">
        <f>IF(IFERROR(VLOOKUP(D109,Feriados[Feriádos],1,0),"")&lt;&gt;"","F",IF(WEEKDAY(D109)=1,"D",IF(WEEKDAY(D109)=7,"S","")))</f>
        <v>S</v>
      </c>
      <c r="J109" s="173"/>
      <c r="K109" s="132"/>
      <c r="L109" s="130"/>
      <c r="M109" s="130"/>
      <c r="N109" s="130"/>
      <c r="O109" s="130"/>
      <c r="P109" s="130"/>
      <c r="Q109" s="130"/>
      <c r="R109" s="131"/>
      <c r="S109" s="130"/>
      <c r="T109">
        <f t="shared" si="9"/>
        <v>31</v>
      </c>
    </row>
    <row r="110" spans="1:20" x14ac:dyDescent="0.25">
      <c r="A110" s="228" t="str">
        <f t="shared" si="10"/>
        <v/>
      </c>
      <c r="B110" s="34"/>
      <c r="C110" s="8"/>
      <c r="D110" s="123"/>
      <c r="F110" s="99"/>
      <c r="G110" s="261"/>
      <c r="H110" s="284">
        <f t="shared" si="8"/>
        <v>9.299999999999992E-8</v>
      </c>
      <c r="I110" s="94" t="str">
        <f>IF(IFERROR(VLOOKUP(D110,Feriados[Feriádos],1,0),"")&lt;&gt;"","F",IF(WEEKDAY(D110)=1,"D",IF(WEEKDAY(D110)=7,"S","")))</f>
        <v>S</v>
      </c>
      <c r="J110" s="173"/>
      <c r="K110" s="132"/>
      <c r="L110" s="130"/>
      <c r="M110" s="130"/>
      <c r="N110" s="130"/>
      <c r="O110" s="130"/>
      <c r="P110" s="130"/>
      <c r="Q110" s="130"/>
      <c r="R110" s="130"/>
      <c r="S110" s="130"/>
      <c r="T110">
        <f t="shared" si="9"/>
        <v>31</v>
      </c>
    </row>
    <row r="111" spans="1:20" x14ac:dyDescent="0.25">
      <c r="A111" s="228" t="str">
        <f t="shared" si="10"/>
        <v/>
      </c>
      <c r="B111" s="34"/>
      <c r="C111" s="8"/>
      <c r="D111" s="123"/>
      <c r="F111" s="99"/>
      <c r="G111" s="261"/>
      <c r="H111" s="284">
        <f t="shared" si="8"/>
        <v>9.3999999999999915E-8</v>
      </c>
      <c r="I111" s="94" t="str">
        <f>IF(IFERROR(VLOOKUP(D111,Feriados[Feriádos],1,0),"")&lt;&gt;"","F",IF(WEEKDAY(D111)=1,"D",IF(WEEKDAY(D111)=7,"S","")))</f>
        <v>S</v>
      </c>
      <c r="J111" s="173"/>
      <c r="K111" s="132"/>
      <c r="L111" s="130"/>
      <c r="M111" s="130"/>
      <c r="N111" s="130"/>
      <c r="O111" s="130"/>
      <c r="P111" s="130"/>
      <c r="Q111" s="130"/>
      <c r="R111" s="131"/>
      <c r="S111" s="130"/>
      <c r="T111">
        <f t="shared" si="9"/>
        <v>31</v>
      </c>
    </row>
    <row r="112" spans="1:20" x14ac:dyDescent="0.25">
      <c r="A112" s="228" t="str">
        <f t="shared" si="10"/>
        <v/>
      </c>
      <c r="B112" s="34"/>
      <c r="C112" s="8"/>
      <c r="D112" s="123"/>
      <c r="F112" s="99"/>
      <c r="G112" s="261"/>
      <c r="H112" s="284">
        <f t="shared" si="8"/>
        <v>9.4999999999999911E-8</v>
      </c>
      <c r="I112" s="94" t="str">
        <f>IF(IFERROR(VLOOKUP(D112,Feriados[Feriádos],1,0),"")&lt;&gt;"","F",IF(WEEKDAY(D112)=1,"D",IF(WEEKDAY(D112)=7,"S","")))</f>
        <v>S</v>
      </c>
      <c r="J112" s="173"/>
      <c r="K112" s="132"/>
      <c r="L112" s="130"/>
      <c r="M112" s="130"/>
      <c r="N112" s="130"/>
      <c r="O112" s="130"/>
      <c r="P112" s="130"/>
      <c r="Q112" s="130"/>
      <c r="R112" s="130"/>
      <c r="S112" s="130"/>
      <c r="T112">
        <f t="shared" si="9"/>
        <v>31</v>
      </c>
    </row>
    <row r="113" spans="1:20" x14ac:dyDescent="0.25">
      <c r="A113" s="228" t="str">
        <f t="shared" si="10"/>
        <v/>
      </c>
      <c r="B113" s="34"/>
      <c r="C113" s="8"/>
      <c r="D113" s="123"/>
      <c r="F113" s="99"/>
      <c r="G113" s="261"/>
      <c r="H113" s="284">
        <f t="shared" si="8"/>
        <v>9.5999999999999907E-8</v>
      </c>
      <c r="I113" s="94" t="str">
        <f>IF(IFERROR(VLOOKUP(D113,Feriados[Feriádos],1,0),"")&lt;&gt;"","F",IF(WEEKDAY(D113)=1,"D",IF(WEEKDAY(D113)=7,"S","")))</f>
        <v>S</v>
      </c>
      <c r="J113" s="173"/>
      <c r="K113" s="132"/>
      <c r="L113" s="130"/>
      <c r="M113" s="130"/>
      <c r="N113" s="130"/>
      <c r="O113" s="130"/>
      <c r="P113" s="130"/>
      <c r="Q113" s="130"/>
      <c r="R113" s="130"/>
      <c r="S113" s="130"/>
      <c r="T113">
        <f t="shared" si="9"/>
        <v>31</v>
      </c>
    </row>
    <row r="114" spans="1:20" x14ac:dyDescent="0.25">
      <c r="A114" s="228" t="str">
        <f t="shared" si="10"/>
        <v/>
      </c>
      <c r="B114" s="34"/>
      <c r="C114" s="8"/>
      <c r="D114" s="123"/>
      <c r="F114" s="99"/>
      <c r="G114" s="261"/>
      <c r="H114" s="284">
        <f t="shared" si="8"/>
        <v>9.6999999999999902E-8</v>
      </c>
      <c r="I114" s="94" t="str">
        <f>IF(IFERROR(VLOOKUP(D114,Feriados[Feriádos],1,0),"")&lt;&gt;"","F",IF(WEEKDAY(D114)=1,"D",IF(WEEKDAY(D114)=7,"S","")))</f>
        <v>S</v>
      </c>
      <c r="J114" s="173"/>
      <c r="K114" s="132"/>
      <c r="L114" s="130"/>
      <c r="M114" s="130"/>
      <c r="N114" s="130"/>
      <c r="O114" s="130"/>
      <c r="P114" s="130"/>
      <c r="Q114" s="130"/>
      <c r="R114" s="130"/>
      <c r="S114" s="130"/>
      <c r="T114">
        <f t="shared" si="9"/>
        <v>31</v>
      </c>
    </row>
    <row r="115" spans="1:20" x14ac:dyDescent="0.25">
      <c r="A115" s="228" t="str">
        <f t="shared" si="10"/>
        <v/>
      </c>
      <c r="B115" s="34"/>
      <c r="C115" s="8"/>
      <c r="D115" s="123"/>
      <c r="F115" s="99"/>
      <c r="G115" s="261"/>
      <c r="H115" s="284">
        <f t="shared" si="8"/>
        <v>9.7999999999999898E-8</v>
      </c>
      <c r="I115" s="94" t="str">
        <f>IF(IFERROR(VLOOKUP(D115,Feriados[Feriádos],1,0),"")&lt;&gt;"","F",IF(WEEKDAY(D115)=1,"D",IF(WEEKDAY(D115)=7,"S","")))</f>
        <v>S</v>
      </c>
      <c r="J115" s="173"/>
      <c r="K115" s="132"/>
      <c r="L115" s="130"/>
      <c r="M115" s="130"/>
      <c r="N115" s="130"/>
      <c r="O115" s="130"/>
      <c r="P115" s="130"/>
      <c r="Q115" s="130"/>
      <c r="R115" s="130"/>
      <c r="S115" s="130"/>
      <c r="T115">
        <f t="shared" si="9"/>
        <v>31</v>
      </c>
    </row>
    <row r="116" spans="1:20" x14ac:dyDescent="0.25">
      <c r="A116" s="228" t="str">
        <f t="shared" si="10"/>
        <v/>
      </c>
      <c r="B116" s="34"/>
      <c r="C116" s="8"/>
      <c r="D116" s="123"/>
      <c r="F116" s="99"/>
      <c r="G116" s="261"/>
      <c r="H116" s="284">
        <f t="shared" si="8"/>
        <v>9.8999999999999894E-8</v>
      </c>
      <c r="I116" s="94" t="str">
        <f>IF(IFERROR(VLOOKUP(D116,Feriados[Feriádos],1,0),"")&lt;&gt;"","F",IF(WEEKDAY(D116)=1,"D",IF(WEEKDAY(D116)=7,"S","")))</f>
        <v>S</v>
      </c>
      <c r="J116" s="173"/>
      <c r="K116" s="132"/>
      <c r="L116" s="130"/>
      <c r="M116" s="130"/>
      <c r="N116" s="130"/>
      <c r="O116" s="130"/>
      <c r="P116" s="130"/>
      <c r="Q116" s="130"/>
      <c r="R116" s="130"/>
      <c r="S116" s="130"/>
      <c r="T116">
        <f t="shared" si="9"/>
        <v>31</v>
      </c>
    </row>
    <row r="117" spans="1:20" x14ac:dyDescent="0.25">
      <c r="A117" s="228" t="str">
        <f t="shared" si="10"/>
        <v/>
      </c>
      <c r="B117" s="34"/>
      <c r="C117" s="8"/>
      <c r="D117" s="123"/>
      <c r="F117" s="99"/>
      <c r="G117" s="261"/>
      <c r="H117" s="284">
        <f t="shared" si="8"/>
        <v>9.999999999999989E-8</v>
      </c>
      <c r="I117" s="94" t="str">
        <f>IF(IFERROR(VLOOKUP(D117,Feriados[Feriádos],1,0),"")&lt;&gt;"","F",IF(WEEKDAY(D117)=1,"D",IF(WEEKDAY(D117)=7,"S","")))</f>
        <v>S</v>
      </c>
      <c r="J117" s="173"/>
      <c r="K117" s="132"/>
      <c r="L117" s="130"/>
      <c r="M117" s="130"/>
      <c r="N117" s="130"/>
      <c r="O117" s="130"/>
      <c r="P117" s="130"/>
      <c r="Q117" s="130"/>
      <c r="R117" s="130"/>
      <c r="S117" s="130"/>
      <c r="T117">
        <f t="shared" si="9"/>
        <v>31</v>
      </c>
    </row>
    <row r="118" spans="1:20" x14ac:dyDescent="0.25">
      <c r="A118" s="228" t="str">
        <f t="shared" si="10"/>
        <v/>
      </c>
      <c r="B118" s="34"/>
      <c r="C118" s="8"/>
      <c r="D118" s="123"/>
      <c r="F118" s="99"/>
      <c r="G118" s="261"/>
      <c r="H118" s="284">
        <f t="shared" si="8"/>
        <v>1.0099999999999989E-7</v>
      </c>
      <c r="I118" s="94" t="str">
        <f>IF(IFERROR(VLOOKUP(D118,Feriados[Feriádos],1,0),"")&lt;&gt;"","F",IF(WEEKDAY(D118)=1,"D",IF(WEEKDAY(D118)=7,"S","")))</f>
        <v>S</v>
      </c>
      <c r="J118" s="173"/>
      <c r="K118" s="132"/>
      <c r="L118" s="130"/>
      <c r="M118" s="130"/>
      <c r="N118" s="130"/>
      <c r="O118" s="130"/>
      <c r="P118" s="130"/>
      <c r="Q118" s="130"/>
      <c r="R118" s="130"/>
      <c r="S118" s="130"/>
      <c r="T118">
        <f t="shared" si="9"/>
        <v>31</v>
      </c>
    </row>
    <row r="119" spans="1:20" x14ac:dyDescent="0.25">
      <c r="A119" s="228" t="str">
        <f t="shared" si="10"/>
        <v/>
      </c>
      <c r="B119" s="34"/>
      <c r="C119" s="8"/>
      <c r="D119" s="123"/>
      <c r="F119" s="99"/>
      <c r="G119" s="261"/>
      <c r="H119" s="284">
        <f t="shared" si="8"/>
        <v>1.0199999999999988E-7</v>
      </c>
      <c r="I119" s="94" t="str">
        <f>IF(IFERROR(VLOOKUP(D119,Feriados[Feriádos],1,0),"")&lt;&gt;"","F",IF(WEEKDAY(D119)=1,"D",IF(WEEKDAY(D119)=7,"S","")))</f>
        <v>S</v>
      </c>
      <c r="J119" s="173"/>
      <c r="K119" s="132"/>
      <c r="L119" s="130"/>
      <c r="M119" s="130"/>
      <c r="N119" s="130"/>
      <c r="O119" s="130"/>
      <c r="P119" s="130"/>
      <c r="Q119" s="130"/>
      <c r="R119" s="130"/>
      <c r="S119" s="130"/>
      <c r="T119">
        <f t="shared" si="9"/>
        <v>31</v>
      </c>
    </row>
    <row r="120" spans="1:20" x14ac:dyDescent="0.25">
      <c r="A120" s="228" t="str">
        <f t="shared" si="10"/>
        <v/>
      </c>
      <c r="B120" s="34"/>
      <c r="C120" s="8"/>
      <c r="D120" s="123"/>
      <c r="F120" s="99"/>
      <c r="G120" s="261"/>
      <c r="H120" s="284">
        <f t="shared" si="8"/>
        <v>1.0299999999999988E-7</v>
      </c>
      <c r="I120" s="94" t="str">
        <f>IF(IFERROR(VLOOKUP(D120,Feriados[Feriádos],1,0),"")&lt;&gt;"","F",IF(WEEKDAY(D120)=1,"D",IF(WEEKDAY(D120)=7,"S","")))</f>
        <v>S</v>
      </c>
      <c r="J120" s="173"/>
      <c r="K120" s="132"/>
      <c r="L120" s="130"/>
      <c r="M120" s="130"/>
      <c r="N120" s="130"/>
      <c r="O120" s="130"/>
      <c r="P120" s="130"/>
      <c r="Q120" s="130"/>
      <c r="R120" s="130"/>
      <c r="S120" s="130"/>
      <c r="T120">
        <f t="shared" si="9"/>
        <v>31</v>
      </c>
    </row>
    <row r="121" spans="1:20" x14ac:dyDescent="0.25">
      <c r="A121" s="228" t="str">
        <f t="shared" si="10"/>
        <v/>
      </c>
      <c r="B121" s="34"/>
      <c r="C121" s="8"/>
      <c r="D121" s="123"/>
      <c r="F121" s="99"/>
      <c r="G121" s="261"/>
      <c r="H121" s="284">
        <f t="shared" si="8"/>
        <v>1.0399999999999987E-7</v>
      </c>
      <c r="I121" s="94" t="str">
        <f>IF(IFERROR(VLOOKUP(D121,Feriados[Feriádos],1,0),"")&lt;&gt;"","F",IF(WEEKDAY(D121)=1,"D",IF(WEEKDAY(D121)=7,"S","")))</f>
        <v>S</v>
      </c>
      <c r="J121" s="173"/>
      <c r="K121" s="132"/>
      <c r="L121" s="130"/>
      <c r="M121" s="130"/>
      <c r="N121" s="130"/>
      <c r="O121" s="130"/>
      <c r="P121" s="130"/>
      <c r="Q121" s="130"/>
      <c r="R121" s="130"/>
      <c r="S121" s="130"/>
      <c r="T121">
        <f t="shared" si="9"/>
        <v>31</v>
      </c>
    </row>
    <row r="122" spans="1:20" x14ac:dyDescent="0.25">
      <c r="A122" s="228" t="str">
        <f t="shared" si="10"/>
        <v/>
      </c>
      <c r="B122" s="34"/>
      <c r="C122" s="8"/>
      <c r="D122" s="123"/>
      <c r="F122" s="99"/>
      <c r="G122" s="261"/>
      <c r="H122" s="284">
        <f t="shared" si="8"/>
        <v>1.0499999999999987E-7</v>
      </c>
      <c r="I122" s="94" t="str">
        <f>IF(IFERROR(VLOOKUP(D122,Feriados[Feriádos],1,0),"")&lt;&gt;"","F",IF(WEEKDAY(D122)=1,"D",IF(WEEKDAY(D122)=7,"S","")))</f>
        <v>S</v>
      </c>
      <c r="J122" s="173"/>
      <c r="K122" s="132"/>
      <c r="L122" s="130"/>
      <c r="M122" s="130"/>
      <c r="N122" s="130"/>
      <c r="O122" s="130"/>
      <c r="P122" s="130"/>
      <c r="Q122" s="130"/>
      <c r="R122" s="130"/>
      <c r="S122" s="130"/>
      <c r="T122">
        <f t="shared" si="9"/>
        <v>31</v>
      </c>
    </row>
    <row r="123" spans="1:20" x14ac:dyDescent="0.25">
      <c r="A123" s="228" t="str">
        <f t="shared" si="10"/>
        <v/>
      </c>
      <c r="B123" s="34"/>
      <c r="C123" s="8"/>
      <c r="D123" s="123"/>
      <c r="F123" s="99"/>
      <c r="G123" s="261"/>
      <c r="H123" s="284">
        <f t="shared" si="8"/>
        <v>1.0599999999999986E-7</v>
      </c>
      <c r="I123" s="94" t="str">
        <f>IF(IFERROR(VLOOKUP(D123,Feriados[Feriádos],1,0),"")&lt;&gt;"","F",IF(WEEKDAY(D123)=1,"D",IF(WEEKDAY(D123)=7,"S","")))</f>
        <v>S</v>
      </c>
      <c r="J123" s="173"/>
      <c r="K123" s="132"/>
      <c r="L123" s="130"/>
      <c r="M123" s="130"/>
      <c r="N123" s="130"/>
      <c r="O123" s="130"/>
      <c r="P123" s="130"/>
      <c r="Q123" s="130"/>
      <c r="R123" s="130"/>
      <c r="S123" s="130"/>
      <c r="T123">
        <f t="shared" si="9"/>
        <v>31</v>
      </c>
    </row>
    <row r="124" spans="1:20" x14ac:dyDescent="0.25">
      <c r="A124" s="228" t="str">
        <f t="shared" si="10"/>
        <v/>
      </c>
      <c r="B124" s="34"/>
      <c r="C124" s="8"/>
      <c r="D124" s="123"/>
      <c r="F124" s="99"/>
      <c r="G124" s="261"/>
      <c r="H124" s="284">
        <f t="shared" si="8"/>
        <v>1.0699999999999986E-7</v>
      </c>
      <c r="I124" s="94" t="str">
        <f>IF(IFERROR(VLOOKUP(D124,Feriados[Feriádos],1,0),"")&lt;&gt;"","F",IF(WEEKDAY(D124)=1,"D",IF(WEEKDAY(D124)=7,"S","")))</f>
        <v>S</v>
      </c>
      <c r="J124" s="173"/>
      <c r="K124" s="132"/>
      <c r="L124" s="130"/>
      <c r="M124" s="130"/>
      <c r="N124" s="130"/>
      <c r="O124" s="130"/>
      <c r="P124" s="130"/>
      <c r="Q124" s="130"/>
      <c r="R124" s="130"/>
      <c r="S124" s="130"/>
      <c r="T124">
        <f t="shared" si="9"/>
        <v>31</v>
      </c>
    </row>
    <row r="125" spans="1:20" x14ac:dyDescent="0.25">
      <c r="A125" s="228" t="str">
        <f t="shared" si="10"/>
        <v/>
      </c>
      <c r="B125" s="34"/>
      <c r="C125" s="8"/>
      <c r="D125" s="123"/>
      <c r="F125" s="99"/>
      <c r="G125" s="261"/>
      <c r="H125" s="284">
        <f t="shared" si="8"/>
        <v>1.0799999999999986E-7</v>
      </c>
      <c r="I125" s="94" t="str">
        <f>IF(IFERROR(VLOOKUP(D125,Feriados[Feriádos],1,0),"")&lt;&gt;"","F",IF(WEEKDAY(D125)=1,"D",IF(WEEKDAY(D125)=7,"S","")))</f>
        <v>S</v>
      </c>
      <c r="J125" s="173"/>
      <c r="K125" s="132"/>
      <c r="L125" s="130"/>
      <c r="M125" s="130"/>
      <c r="N125" s="130"/>
      <c r="O125" s="130"/>
      <c r="P125" s="130"/>
      <c r="Q125" s="130"/>
      <c r="R125" s="130"/>
      <c r="S125" s="130"/>
      <c r="T125">
        <f t="shared" si="9"/>
        <v>31</v>
      </c>
    </row>
    <row r="126" spans="1:20" x14ac:dyDescent="0.25">
      <c r="A126" s="228" t="str">
        <f t="shared" si="10"/>
        <v/>
      </c>
      <c r="B126" s="34"/>
      <c r="C126" s="8"/>
      <c r="D126" s="123"/>
      <c r="F126" s="99"/>
      <c r="G126" s="261"/>
      <c r="H126" s="284">
        <f t="shared" si="8"/>
        <v>1.0899999999999985E-7</v>
      </c>
      <c r="I126" s="94" t="str">
        <f>IF(IFERROR(VLOOKUP(D126,Feriados[Feriádos],1,0),"")&lt;&gt;"","F",IF(WEEKDAY(D126)=1,"D",IF(WEEKDAY(D126)=7,"S","")))</f>
        <v>S</v>
      </c>
      <c r="J126" s="173"/>
      <c r="K126" s="132"/>
      <c r="L126" s="130"/>
      <c r="M126" s="130"/>
      <c r="N126" s="130"/>
      <c r="O126" s="130"/>
      <c r="P126" s="130"/>
      <c r="Q126" s="130"/>
      <c r="R126" s="130"/>
      <c r="S126" s="130"/>
      <c r="T126">
        <f t="shared" si="9"/>
        <v>31</v>
      </c>
    </row>
    <row r="127" spans="1:20" x14ac:dyDescent="0.25">
      <c r="A127" s="228" t="str">
        <f t="shared" si="10"/>
        <v/>
      </c>
      <c r="B127" s="34"/>
      <c r="C127" s="8"/>
      <c r="D127" s="123"/>
      <c r="F127" s="99"/>
      <c r="G127" s="261"/>
      <c r="H127" s="284">
        <f t="shared" si="8"/>
        <v>1.0999999999999985E-7</v>
      </c>
      <c r="I127" s="94" t="str">
        <f>IF(IFERROR(VLOOKUP(D127,Feriados[Feriádos],1,0),"")&lt;&gt;"","F",IF(WEEKDAY(D127)=1,"D",IF(WEEKDAY(D127)=7,"S","")))</f>
        <v>S</v>
      </c>
      <c r="J127" s="173"/>
      <c r="K127" s="132"/>
      <c r="L127" s="130"/>
      <c r="M127" s="130"/>
      <c r="N127" s="130"/>
      <c r="O127" s="130"/>
      <c r="P127" s="130"/>
      <c r="Q127" s="130"/>
      <c r="R127" s="130"/>
      <c r="S127" s="130"/>
      <c r="T127">
        <f t="shared" si="9"/>
        <v>31</v>
      </c>
    </row>
    <row r="128" spans="1:20" x14ac:dyDescent="0.25">
      <c r="A128" s="228" t="str">
        <f t="shared" si="10"/>
        <v/>
      </c>
      <c r="B128" s="34"/>
      <c r="C128" s="8"/>
      <c r="D128" s="123"/>
      <c r="F128" s="99"/>
      <c r="G128" s="261"/>
      <c r="H128" s="284">
        <f t="shared" si="8"/>
        <v>1.1099999999999984E-7</v>
      </c>
      <c r="I128" s="94" t="str">
        <f>IF(IFERROR(VLOOKUP(D128,Feriados[Feriádos],1,0),"")&lt;&gt;"","F",IF(WEEKDAY(D128)=1,"D",IF(WEEKDAY(D128)=7,"S","")))</f>
        <v>S</v>
      </c>
      <c r="J128" s="173"/>
      <c r="K128" s="132"/>
      <c r="L128" s="130"/>
      <c r="M128" s="130"/>
      <c r="N128" s="130"/>
      <c r="O128" s="130"/>
      <c r="P128" s="130"/>
      <c r="Q128" s="130"/>
      <c r="R128" s="130"/>
      <c r="S128" s="130"/>
      <c r="T128">
        <f t="shared" si="9"/>
        <v>31</v>
      </c>
    </row>
    <row r="129" spans="1:20" x14ac:dyDescent="0.25">
      <c r="A129" s="228" t="str">
        <f t="shared" si="10"/>
        <v/>
      </c>
      <c r="B129" s="34"/>
      <c r="C129" s="8"/>
      <c r="D129" s="123"/>
      <c r="F129" s="99"/>
      <c r="G129" s="261"/>
      <c r="H129" s="284">
        <f t="shared" si="8"/>
        <v>1.1199999999999984E-7</v>
      </c>
      <c r="I129" s="94" t="str">
        <f>IF(IFERROR(VLOOKUP(D129,Feriados[Feriádos],1,0),"")&lt;&gt;"","F",IF(WEEKDAY(D129)=1,"D",IF(WEEKDAY(D129)=7,"S","")))</f>
        <v>S</v>
      </c>
      <c r="J129" s="173"/>
      <c r="K129" s="132"/>
      <c r="L129" s="130"/>
      <c r="M129" s="130"/>
      <c r="N129" s="130"/>
      <c r="O129" s="130"/>
      <c r="P129" s="130"/>
      <c r="Q129" s="130"/>
      <c r="R129" s="130"/>
      <c r="S129" s="130"/>
      <c r="T129">
        <f t="shared" si="9"/>
        <v>31</v>
      </c>
    </row>
    <row r="130" spans="1:20" x14ac:dyDescent="0.25">
      <c r="A130" s="228" t="str">
        <f t="shared" si="10"/>
        <v/>
      </c>
      <c r="B130" s="34"/>
      <c r="C130" s="8"/>
      <c r="D130" s="123"/>
      <c r="F130" s="99"/>
      <c r="G130" s="261"/>
      <c r="H130" s="284">
        <f t="shared" si="8"/>
        <v>1.1299999999999983E-7</v>
      </c>
      <c r="I130" s="94" t="str">
        <f>IF(IFERROR(VLOOKUP(D130,Feriados[Feriádos],1,0),"")&lt;&gt;"","F",IF(WEEKDAY(D130)=1,"D",IF(WEEKDAY(D130)=7,"S","")))</f>
        <v>S</v>
      </c>
      <c r="J130" s="173"/>
      <c r="K130" s="132"/>
      <c r="L130" s="130"/>
      <c r="M130" s="130"/>
      <c r="N130" s="130"/>
      <c r="O130" s="130"/>
      <c r="P130" s="130"/>
      <c r="Q130" s="130"/>
      <c r="R130" s="130"/>
      <c r="S130" s="130"/>
      <c r="T130">
        <f t="shared" si="9"/>
        <v>31</v>
      </c>
    </row>
    <row r="131" spans="1:20" x14ac:dyDescent="0.25">
      <c r="A131" s="228" t="str">
        <f t="shared" si="10"/>
        <v/>
      </c>
      <c r="B131" s="34"/>
      <c r="C131" s="8"/>
      <c r="D131" s="123"/>
      <c r="F131" s="99"/>
      <c r="G131" s="261"/>
      <c r="H131" s="284">
        <f t="shared" si="8"/>
        <v>1.1399999999999983E-7</v>
      </c>
      <c r="I131" s="94" t="str">
        <f>IF(IFERROR(VLOOKUP(D131,Feriados[Feriádos],1,0),"")&lt;&gt;"","F",IF(WEEKDAY(D131)=1,"D",IF(WEEKDAY(D131)=7,"S","")))</f>
        <v>S</v>
      </c>
      <c r="J131" s="173"/>
      <c r="K131" s="132"/>
      <c r="L131" s="130"/>
      <c r="M131" s="130"/>
      <c r="N131" s="130"/>
      <c r="O131" s="130"/>
      <c r="P131" s="130"/>
      <c r="Q131" s="130"/>
      <c r="R131" s="130"/>
      <c r="S131" s="130"/>
      <c r="T131">
        <f t="shared" si="9"/>
        <v>31</v>
      </c>
    </row>
    <row r="132" spans="1:20" x14ac:dyDescent="0.25">
      <c r="A132" s="228" t="str">
        <f t="shared" si="10"/>
        <v/>
      </c>
      <c r="B132" s="34"/>
      <c r="C132" s="8"/>
      <c r="D132" s="123"/>
      <c r="F132" s="99"/>
      <c r="G132" s="261"/>
      <c r="H132" s="284">
        <f t="shared" si="8"/>
        <v>1.1499999999999983E-7</v>
      </c>
      <c r="I132" s="94" t="str">
        <f>IF(IFERROR(VLOOKUP(D132,Feriados[Feriádos],1,0),"")&lt;&gt;"","F",IF(WEEKDAY(D132)=1,"D",IF(WEEKDAY(D132)=7,"S","")))</f>
        <v>S</v>
      </c>
      <c r="J132" s="173"/>
      <c r="K132" s="132"/>
      <c r="L132" s="130"/>
      <c r="M132" s="130"/>
      <c r="N132" s="130"/>
      <c r="O132" s="130"/>
      <c r="P132" s="130"/>
      <c r="Q132" s="130"/>
      <c r="R132" s="130"/>
      <c r="S132" s="130"/>
      <c r="T132">
        <f t="shared" si="9"/>
        <v>31</v>
      </c>
    </row>
    <row r="133" spans="1:20" x14ac:dyDescent="0.25">
      <c r="A133" s="228" t="str">
        <f t="shared" si="10"/>
        <v/>
      </c>
      <c r="B133" s="34"/>
      <c r="C133" s="8"/>
      <c r="D133" s="123"/>
      <c r="F133" s="99"/>
      <c r="G133" s="261"/>
      <c r="H133" s="284">
        <f t="shared" si="8"/>
        <v>1.1599999999999982E-7</v>
      </c>
      <c r="I133" s="94" t="str">
        <f>IF(IFERROR(VLOOKUP(D133,Feriados[Feriádos],1,0),"")&lt;&gt;"","F",IF(WEEKDAY(D133)=1,"D",IF(WEEKDAY(D133)=7,"S","")))</f>
        <v>S</v>
      </c>
      <c r="J133" s="173"/>
      <c r="K133" s="132"/>
      <c r="L133" s="130"/>
      <c r="M133" s="130"/>
      <c r="N133" s="130"/>
      <c r="O133" s="130"/>
      <c r="P133" s="130"/>
      <c r="Q133" s="130"/>
      <c r="R133" s="130"/>
      <c r="S133" s="130"/>
      <c r="T133">
        <f t="shared" si="9"/>
        <v>31</v>
      </c>
    </row>
    <row r="134" spans="1:20" x14ac:dyDescent="0.25">
      <c r="A134" s="228" t="str">
        <f t="shared" si="10"/>
        <v/>
      </c>
      <c r="B134" s="34"/>
      <c r="C134" s="8"/>
      <c r="D134" s="123"/>
      <c r="F134" s="99"/>
      <c r="G134" s="261"/>
      <c r="H134" s="284">
        <f t="shared" si="8"/>
        <v>1.1699999999999982E-7</v>
      </c>
      <c r="I134" s="94" t="str">
        <f>IF(IFERROR(VLOOKUP(D134,Feriados[Feriádos],1,0),"")&lt;&gt;"","F",IF(WEEKDAY(D134)=1,"D",IF(WEEKDAY(D134)=7,"S","")))</f>
        <v>S</v>
      </c>
      <c r="J134" s="173"/>
      <c r="K134" s="132"/>
      <c r="L134" s="130"/>
      <c r="M134" s="130"/>
      <c r="N134" s="130"/>
      <c r="O134" s="130"/>
      <c r="P134" s="130"/>
      <c r="Q134" s="130"/>
      <c r="R134" s="130"/>
      <c r="S134" s="130"/>
      <c r="T134">
        <f t="shared" si="9"/>
        <v>31</v>
      </c>
    </row>
    <row r="135" spans="1:20" x14ac:dyDescent="0.25">
      <c r="A135" s="228" t="str">
        <f t="shared" si="10"/>
        <v/>
      </c>
      <c r="B135" s="34"/>
      <c r="C135" s="8"/>
      <c r="D135" s="123"/>
      <c r="F135" s="99"/>
      <c r="G135" s="261"/>
      <c r="H135" s="284">
        <f t="shared" si="8"/>
        <v>1.1799999999999981E-7</v>
      </c>
      <c r="I135" s="94" t="str">
        <f>IF(IFERROR(VLOOKUP(D135,Feriados[Feriádos],1,0),"")&lt;&gt;"","F",IF(WEEKDAY(D135)=1,"D",IF(WEEKDAY(D135)=7,"S","")))</f>
        <v>S</v>
      </c>
      <c r="J135" s="173"/>
      <c r="K135" s="132"/>
      <c r="L135" s="130"/>
      <c r="M135" s="130"/>
      <c r="N135" s="130"/>
      <c r="O135" s="130"/>
      <c r="P135" s="130"/>
      <c r="Q135" s="130"/>
      <c r="R135" s="130"/>
      <c r="S135" s="130"/>
      <c r="T135">
        <f t="shared" si="9"/>
        <v>31</v>
      </c>
    </row>
    <row r="136" spans="1:20" x14ac:dyDescent="0.25">
      <c r="A136" s="228" t="str">
        <f t="shared" si="10"/>
        <v/>
      </c>
      <c r="B136" s="34"/>
      <c r="C136" s="8"/>
      <c r="D136" s="123"/>
      <c r="F136" s="99"/>
      <c r="G136" s="261"/>
      <c r="H136" s="284">
        <f t="shared" si="8"/>
        <v>1.1899999999999981E-7</v>
      </c>
      <c r="I136" s="94" t="str">
        <f>IF(IFERROR(VLOOKUP(D136,Feriados[Feriádos],1,0),"")&lt;&gt;"","F",IF(WEEKDAY(D136)=1,"D",IF(WEEKDAY(D136)=7,"S","")))</f>
        <v>S</v>
      </c>
      <c r="J136" s="173"/>
      <c r="K136" s="132"/>
      <c r="L136" s="130"/>
      <c r="M136" s="130"/>
      <c r="N136" s="130"/>
      <c r="O136" s="130"/>
      <c r="P136" s="130"/>
      <c r="Q136" s="130"/>
      <c r="R136" s="130"/>
      <c r="S136" s="130"/>
      <c r="T136">
        <f t="shared" si="9"/>
        <v>31</v>
      </c>
    </row>
    <row r="137" spans="1:20" x14ac:dyDescent="0.25">
      <c r="A137" s="228" t="str">
        <f t="shared" si="10"/>
        <v/>
      </c>
      <c r="B137" s="34"/>
      <c r="C137" s="8"/>
      <c r="D137" s="123"/>
      <c r="F137" s="99"/>
      <c r="G137" s="261"/>
      <c r="H137" s="284">
        <f t="shared" si="8"/>
        <v>1.199999999999998E-7</v>
      </c>
      <c r="I137" s="94" t="str">
        <f>IF(IFERROR(VLOOKUP(D137,Feriados[Feriádos],1,0),"")&lt;&gt;"","F",IF(WEEKDAY(D137)=1,"D",IF(WEEKDAY(D137)=7,"S","")))</f>
        <v>S</v>
      </c>
      <c r="J137" s="173"/>
      <c r="K137" s="132"/>
      <c r="L137" s="130"/>
      <c r="M137" s="130"/>
      <c r="N137" s="130"/>
      <c r="O137" s="130"/>
      <c r="P137" s="130"/>
      <c r="Q137" s="130"/>
      <c r="R137" s="130"/>
      <c r="S137" s="130"/>
      <c r="T137">
        <f t="shared" si="9"/>
        <v>31</v>
      </c>
    </row>
    <row r="138" spans="1:20" x14ac:dyDescent="0.25">
      <c r="A138" s="228" t="str">
        <f t="shared" si="10"/>
        <v/>
      </c>
      <c r="B138" s="34"/>
      <c r="C138" s="8"/>
      <c r="D138" s="123"/>
      <c r="F138" s="99"/>
      <c r="G138" s="261"/>
      <c r="H138" s="284">
        <f t="shared" si="8"/>
        <v>1.209999999999998E-7</v>
      </c>
      <c r="I138" s="94" t="str">
        <f>IF(IFERROR(VLOOKUP(D138,Feriados[Feriádos],1,0),"")&lt;&gt;"","F",IF(WEEKDAY(D138)=1,"D",IF(WEEKDAY(D138)=7,"S","")))</f>
        <v>S</v>
      </c>
      <c r="J138" s="173"/>
      <c r="K138" s="132"/>
      <c r="L138" s="130"/>
      <c r="M138" s="130"/>
      <c r="N138" s="130"/>
      <c r="O138" s="130"/>
      <c r="P138" s="130"/>
      <c r="Q138" s="130"/>
      <c r="R138" s="130"/>
      <c r="S138" s="130"/>
      <c r="T138">
        <f t="shared" si="9"/>
        <v>31</v>
      </c>
    </row>
    <row r="139" spans="1:20" x14ac:dyDescent="0.25">
      <c r="A139" s="228" t="str">
        <f t="shared" si="10"/>
        <v/>
      </c>
      <c r="B139" s="34"/>
      <c r="C139" s="8"/>
      <c r="D139" s="123"/>
      <c r="F139" s="99"/>
      <c r="G139" s="261"/>
      <c r="H139" s="284">
        <f t="shared" si="8"/>
        <v>1.219999999999998E-7</v>
      </c>
      <c r="I139" s="94" t="str">
        <f>IF(IFERROR(VLOOKUP(D139,Feriados[Feriádos],1,0),"")&lt;&gt;"","F",IF(WEEKDAY(D139)=1,"D",IF(WEEKDAY(D139)=7,"S","")))</f>
        <v>S</v>
      </c>
      <c r="J139" s="173"/>
      <c r="K139" s="132"/>
      <c r="L139" s="130"/>
      <c r="M139" s="130"/>
      <c r="N139" s="130"/>
      <c r="O139" s="130"/>
      <c r="P139" s="130"/>
      <c r="Q139" s="130"/>
      <c r="R139" s="130"/>
      <c r="S139" s="130"/>
      <c r="T139">
        <f t="shared" si="9"/>
        <v>31</v>
      </c>
    </row>
    <row r="140" spans="1:20" x14ac:dyDescent="0.25">
      <c r="A140" s="228" t="str">
        <f t="shared" si="10"/>
        <v/>
      </c>
      <c r="B140" s="34"/>
      <c r="C140" s="8"/>
      <c r="D140" s="123"/>
      <c r="F140" s="99"/>
      <c r="G140" s="261"/>
      <c r="H140" s="284">
        <f t="shared" si="8"/>
        <v>1.2299999999999979E-7</v>
      </c>
      <c r="I140" s="94" t="str">
        <f>IF(IFERROR(VLOOKUP(D140,Feriados[Feriádos],1,0),"")&lt;&gt;"","F",IF(WEEKDAY(D140)=1,"D",IF(WEEKDAY(D140)=7,"S","")))</f>
        <v>S</v>
      </c>
      <c r="J140" s="173"/>
      <c r="K140" s="132"/>
      <c r="L140" s="130"/>
      <c r="M140" s="130"/>
      <c r="N140" s="130"/>
      <c r="O140" s="130"/>
      <c r="P140" s="130"/>
      <c r="Q140" s="130"/>
      <c r="R140" s="130"/>
      <c r="S140" s="130"/>
      <c r="T140">
        <f t="shared" si="9"/>
        <v>31</v>
      </c>
    </row>
    <row r="141" spans="1:20" x14ac:dyDescent="0.25">
      <c r="A141" s="228" t="str">
        <f t="shared" si="10"/>
        <v/>
      </c>
      <c r="B141" s="34"/>
      <c r="C141" s="8"/>
      <c r="D141" s="123"/>
      <c r="F141" s="99"/>
      <c r="G141" s="261"/>
      <c r="H141" s="284">
        <f t="shared" si="8"/>
        <v>1.2399999999999979E-7</v>
      </c>
      <c r="I141" s="94" t="str">
        <f>IF(IFERROR(VLOOKUP(D141,Feriados[Feriádos],1,0),"")&lt;&gt;"","F",IF(WEEKDAY(D141)=1,"D",IF(WEEKDAY(D141)=7,"S","")))</f>
        <v>S</v>
      </c>
      <c r="J141" s="173"/>
      <c r="K141" s="132"/>
      <c r="L141" s="130"/>
      <c r="M141" s="130"/>
      <c r="N141" s="130"/>
      <c r="O141" s="130"/>
      <c r="P141" s="130"/>
      <c r="Q141" s="130"/>
      <c r="R141" s="130"/>
      <c r="S141" s="130"/>
      <c r="T141">
        <f t="shared" si="9"/>
        <v>31</v>
      </c>
    </row>
    <row r="142" spans="1:20" x14ac:dyDescent="0.25">
      <c r="A142" s="228" t="str">
        <f t="shared" si="10"/>
        <v/>
      </c>
      <c r="B142" s="34"/>
      <c r="C142" s="8"/>
      <c r="D142" s="123"/>
      <c r="F142" s="99"/>
      <c r="G142" s="261"/>
      <c r="H142" s="284">
        <f t="shared" si="8"/>
        <v>1.2499999999999978E-7</v>
      </c>
      <c r="I142" s="94" t="str">
        <f>IF(IFERROR(VLOOKUP(D142,Feriados[Feriádos],1,0),"")&lt;&gt;"","F",IF(WEEKDAY(D142)=1,"D",IF(WEEKDAY(D142)=7,"S","")))</f>
        <v>S</v>
      </c>
      <c r="J142" s="173"/>
      <c r="K142" s="132"/>
      <c r="L142" s="130"/>
      <c r="M142" s="130"/>
      <c r="N142" s="130"/>
      <c r="O142" s="130"/>
      <c r="P142" s="130"/>
      <c r="Q142" s="130"/>
      <c r="R142" s="130"/>
      <c r="S142" s="130"/>
      <c r="T142">
        <f t="shared" si="9"/>
        <v>31</v>
      </c>
    </row>
    <row r="143" spans="1:20" x14ac:dyDescent="0.25">
      <c r="A143" s="228" t="str">
        <f t="shared" si="10"/>
        <v/>
      </c>
      <c r="B143" s="34"/>
      <c r="C143" s="8"/>
      <c r="D143" s="123"/>
      <c r="F143" s="99"/>
      <c r="G143" s="261"/>
      <c r="H143" s="284">
        <f t="shared" si="8"/>
        <v>1.2599999999999978E-7</v>
      </c>
      <c r="I143" s="94" t="str">
        <f>IF(IFERROR(VLOOKUP(D143,Feriados[Feriádos],1,0),"")&lt;&gt;"","F",IF(WEEKDAY(D143)=1,"D",IF(WEEKDAY(D143)=7,"S","")))</f>
        <v>S</v>
      </c>
      <c r="J143" s="173"/>
      <c r="K143" s="132"/>
      <c r="L143" s="130"/>
      <c r="M143" s="130"/>
      <c r="N143" s="130"/>
      <c r="O143" s="130"/>
      <c r="P143" s="130"/>
      <c r="Q143" s="130"/>
      <c r="R143" s="130"/>
      <c r="S143" s="130"/>
      <c r="T143">
        <f t="shared" si="9"/>
        <v>31</v>
      </c>
    </row>
    <row r="144" spans="1:20" x14ac:dyDescent="0.25">
      <c r="A144" s="228" t="str">
        <f t="shared" si="10"/>
        <v/>
      </c>
      <c r="B144" s="34"/>
      <c r="C144" s="8"/>
      <c r="D144" s="123"/>
      <c r="F144" s="99"/>
      <c r="G144" s="261"/>
      <c r="H144" s="284">
        <f t="shared" si="8"/>
        <v>1.2699999999999977E-7</v>
      </c>
      <c r="I144" s="94" t="str">
        <f>IF(IFERROR(VLOOKUP(D144,Feriados[Feriádos],1,0),"")&lt;&gt;"","F",IF(WEEKDAY(D144)=1,"D",IF(WEEKDAY(D144)=7,"S","")))</f>
        <v>S</v>
      </c>
      <c r="J144" s="173"/>
      <c r="K144" s="132"/>
      <c r="L144" s="130"/>
      <c r="M144" s="130"/>
      <c r="N144" s="130"/>
      <c r="O144" s="130"/>
      <c r="P144" s="130"/>
      <c r="Q144" s="130"/>
      <c r="R144" s="130"/>
      <c r="S144" s="130"/>
      <c r="T144">
        <f t="shared" si="9"/>
        <v>31</v>
      </c>
    </row>
    <row r="145" spans="1:20" x14ac:dyDescent="0.25">
      <c r="A145" s="228" t="str">
        <f t="shared" si="10"/>
        <v/>
      </c>
      <c r="B145" s="34"/>
      <c r="C145" s="8"/>
      <c r="D145" s="123"/>
      <c r="F145" s="180"/>
      <c r="G145" s="261"/>
      <c r="H145" s="284">
        <f t="shared" si="8"/>
        <v>1.2799999999999977E-7</v>
      </c>
      <c r="I145" s="94" t="str">
        <f>IF(IFERROR(VLOOKUP(D145,Feriados[Feriádos],1,0),"")&lt;&gt;"","F",IF(WEEKDAY(D145)=1,"D",IF(WEEKDAY(D145)=7,"S","")))</f>
        <v>S</v>
      </c>
      <c r="J145" s="173"/>
      <c r="K145" s="132"/>
      <c r="L145" s="130"/>
      <c r="M145" s="130"/>
      <c r="N145" s="130"/>
      <c r="O145" s="130"/>
      <c r="P145" s="130"/>
      <c r="Q145" s="130"/>
      <c r="R145" s="130"/>
      <c r="S145" s="130"/>
      <c r="T145">
        <f t="shared" si="9"/>
        <v>31</v>
      </c>
    </row>
    <row r="146" spans="1:20" x14ac:dyDescent="0.25">
      <c r="A146" s="228" t="str">
        <f t="shared" si="10"/>
        <v/>
      </c>
      <c r="B146" s="34"/>
      <c r="C146" s="8"/>
      <c r="D146" s="123"/>
      <c r="F146" s="99"/>
      <c r="G146" s="261"/>
      <c r="H146" s="284">
        <f t="shared" si="8"/>
        <v>1.2899999999999977E-7</v>
      </c>
      <c r="I146" s="94" t="str">
        <f>IF(IFERROR(VLOOKUP(D146,Feriados[Feriádos],1,0),"")&lt;&gt;"","F",IF(WEEKDAY(D146)=1,"D",IF(WEEKDAY(D146)=7,"S","")))</f>
        <v>S</v>
      </c>
      <c r="J146" s="173"/>
      <c r="K146" s="132"/>
      <c r="L146" s="130"/>
      <c r="M146" s="130"/>
      <c r="N146" s="130"/>
      <c r="O146" s="130"/>
      <c r="P146" s="130"/>
      <c r="Q146" s="130"/>
      <c r="R146" s="130"/>
      <c r="S146" s="130"/>
      <c r="T146">
        <f t="shared" si="9"/>
        <v>31</v>
      </c>
    </row>
    <row r="147" spans="1:20" x14ac:dyDescent="0.25">
      <c r="A147" s="228" t="str">
        <f t="shared" si="10"/>
        <v/>
      </c>
      <c r="B147" s="34"/>
      <c r="C147" s="8"/>
      <c r="D147" s="123"/>
      <c r="F147" s="99"/>
      <c r="G147" s="261"/>
      <c r="H147" s="284">
        <f t="shared" ref="H147:H210" si="11">IF(G147="",IF(D147&lt;&gt;"",H146+F147+0.000000001,H146+0.000000001),H146+0.000000001)</f>
        <v>1.2999999999999976E-7</v>
      </c>
      <c r="I147" s="94" t="str">
        <f>IF(IFERROR(VLOOKUP(D147,Feriados[Feriádos],1,0),"")&lt;&gt;"","F",IF(WEEKDAY(D147)=1,"D",IF(WEEKDAY(D147)=7,"S","")))</f>
        <v>S</v>
      </c>
      <c r="J147" s="173"/>
      <c r="K147" s="132"/>
      <c r="L147" s="130"/>
      <c r="M147" s="130"/>
      <c r="N147" s="130"/>
      <c r="O147" s="130"/>
      <c r="P147" s="130"/>
      <c r="Q147" s="130"/>
      <c r="R147" s="130"/>
      <c r="S147" s="130"/>
      <c r="T147">
        <f t="shared" ref="T147:T210" si="12">EOMONTH(D147,0)</f>
        <v>31</v>
      </c>
    </row>
    <row r="148" spans="1:20" x14ac:dyDescent="0.25">
      <c r="A148" s="228" t="str">
        <f t="shared" ref="A148:A211" si="13">IF(F148="","",IF(H148=$H$5,D148,""))</f>
        <v/>
      </c>
      <c r="B148" s="34"/>
      <c r="C148" s="8"/>
      <c r="D148" s="123"/>
      <c r="F148" s="99"/>
      <c r="G148" s="261"/>
      <c r="H148" s="284">
        <f t="shared" si="11"/>
        <v>1.3099999999999976E-7</v>
      </c>
      <c r="I148" s="94" t="str">
        <f>IF(IFERROR(VLOOKUP(D148,Feriados[Feriádos],1,0),"")&lt;&gt;"","F",IF(WEEKDAY(D148)=1,"D",IF(WEEKDAY(D148)=7,"S","")))</f>
        <v>S</v>
      </c>
      <c r="J148" s="173"/>
      <c r="K148" s="132"/>
      <c r="L148" s="130"/>
      <c r="M148" s="130"/>
      <c r="N148" s="130"/>
      <c r="O148" s="130"/>
      <c r="P148" s="130"/>
      <c r="Q148" s="130"/>
      <c r="R148" s="130"/>
      <c r="S148" s="130"/>
      <c r="T148">
        <f t="shared" si="12"/>
        <v>31</v>
      </c>
    </row>
    <row r="149" spans="1:20" x14ac:dyDescent="0.25">
      <c r="A149" s="228" t="str">
        <f t="shared" si="13"/>
        <v/>
      </c>
      <c r="B149" s="34"/>
      <c r="C149" s="8"/>
      <c r="D149" s="123"/>
      <c r="F149" s="99"/>
      <c r="G149" s="261"/>
      <c r="H149" s="284">
        <f t="shared" si="11"/>
        <v>1.3199999999999975E-7</v>
      </c>
      <c r="I149" s="94" t="str">
        <f>IF(IFERROR(VLOOKUP(D149,Feriados[Feriádos],1,0),"")&lt;&gt;"","F",IF(WEEKDAY(D149)=1,"D",IF(WEEKDAY(D149)=7,"S","")))</f>
        <v>S</v>
      </c>
      <c r="J149" s="173"/>
      <c r="K149" s="132"/>
      <c r="L149" s="130"/>
      <c r="M149" s="130"/>
      <c r="N149" s="130"/>
      <c r="O149" s="130"/>
      <c r="P149" s="130"/>
      <c r="Q149" s="130"/>
      <c r="R149" s="130"/>
      <c r="S149" s="130"/>
      <c r="T149">
        <f t="shared" si="12"/>
        <v>31</v>
      </c>
    </row>
    <row r="150" spans="1:20" x14ac:dyDescent="0.25">
      <c r="A150" s="228" t="str">
        <f t="shared" si="13"/>
        <v/>
      </c>
      <c r="B150" s="34"/>
      <c r="C150" s="8"/>
      <c r="D150" s="123"/>
      <c r="F150" s="99"/>
      <c r="G150" s="261"/>
      <c r="H150" s="284">
        <f t="shared" si="11"/>
        <v>1.3299999999999975E-7</v>
      </c>
      <c r="I150" s="94" t="str">
        <f>IF(IFERROR(VLOOKUP(D150,Feriados[Feriádos],1,0),"")&lt;&gt;"","F",IF(WEEKDAY(D150)=1,"D",IF(WEEKDAY(D150)=7,"S","")))</f>
        <v>S</v>
      </c>
      <c r="J150" s="173"/>
      <c r="K150" s="132"/>
      <c r="L150" s="130"/>
      <c r="M150" s="130"/>
      <c r="N150" s="130"/>
      <c r="O150" s="130"/>
      <c r="P150" s="130"/>
      <c r="Q150" s="130"/>
      <c r="R150" s="130"/>
      <c r="S150" s="130"/>
      <c r="T150">
        <f t="shared" si="12"/>
        <v>31</v>
      </c>
    </row>
    <row r="151" spans="1:20" x14ac:dyDescent="0.25">
      <c r="A151" s="228" t="str">
        <f t="shared" si="13"/>
        <v/>
      </c>
      <c r="B151" s="34"/>
      <c r="C151" s="8"/>
      <c r="D151" s="123"/>
      <c r="F151" s="99"/>
      <c r="G151" s="261"/>
      <c r="H151" s="284">
        <f t="shared" si="11"/>
        <v>1.3399999999999974E-7</v>
      </c>
      <c r="I151" s="94" t="str">
        <f>IF(IFERROR(VLOOKUP(D151,Feriados[Feriádos],1,0),"")&lt;&gt;"","F",IF(WEEKDAY(D151)=1,"D",IF(WEEKDAY(D151)=7,"S","")))</f>
        <v>S</v>
      </c>
      <c r="J151" s="173"/>
      <c r="K151" s="132"/>
      <c r="L151" s="130"/>
      <c r="M151" s="130"/>
      <c r="N151" s="130"/>
      <c r="O151" s="130"/>
      <c r="P151" s="130"/>
      <c r="Q151" s="130"/>
      <c r="R151" s="130"/>
      <c r="S151" s="130"/>
      <c r="T151">
        <f t="shared" si="12"/>
        <v>31</v>
      </c>
    </row>
    <row r="152" spans="1:20" x14ac:dyDescent="0.25">
      <c r="A152" s="228" t="str">
        <f t="shared" si="13"/>
        <v/>
      </c>
      <c r="B152" s="34"/>
      <c r="C152" s="8"/>
      <c r="D152" s="123"/>
      <c r="F152" s="99"/>
      <c r="G152" s="261"/>
      <c r="H152" s="284">
        <f t="shared" si="11"/>
        <v>1.3499999999999974E-7</v>
      </c>
      <c r="I152" s="94" t="str">
        <f>IF(IFERROR(VLOOKUP(D152,Feriados[Feriádos],1,0),"")&lt;&gt;"","F",IF(WEEKDAY(D152)=1,"D",IF(WEEKDAY(D152)=7,"S","")))</f>
        <v>S</v>
      </c>
      <c r="J152" s="173"/>
      <c r="K152" s="132"/>
      <c r="L152" s="130"/>
      <c r="M152" s="130"/>
      <c r="N152" s="130"/>
      <c r="O152" s="130"/>
      <c r="P152" s="130"/>
      <c r="Q152" s="130"/>
      <c r="R152" s="130"/>
      <c r="S152" s="130"/>
      <c r="T152">
        <f t="shared" si="12"/>
        <v>31</v>
      </c>
    </row>
    <row r="153" spans="1:20" x14ac:dyDescent="0.25">
      <c r="A153" s="228" t="str">
        <f t="shared" si="13"/>
        <v/>
      </c>
      <c r="B153" s="34"/>
      <c r="C153" s="8"/>
      <c r="D153" s="123"/>
      <c r="F153" s="99"/>
      <c r="G153" s="261"/>
      <c r="H153" s="284">
        <f t="shared" si="11"/>
        <v>1.3599999999999974E-7</v>
      </c>
      <c r="I153" s="94" t="str">
        <f>IF(IFERROR(VLOOKUP(D153,Feriados[Feriádos],1,0),"")&lt;&gt;"","F",IF(WEEKDAY(D153)=1,"D",IF(WEEKDAY(D153)=7,"S","")))</f>
        <v>S</v>
      </c>
      <c r="J153" s="173"/>
      <c r="K153" s="132"/>
      <c r="L153" s="130"/>
      <c r="M153" s="130"/>
      <c r="N153" s="130"/>
      <c r="O153" s="130"/>
      <c r="P153" s="130"/>
      <c r="Q153" s="130"/>
      <c r="R153" s="130"/>
      <c r="S153" s="130"/>
      <c r="T153">
        <f t="shared" si="12"/>
        <v>31</v>
      </c>
    </row>
    <row r="154" spans="1:20" x14ac:dyDescent="0.25">
      <c r="A154" s="228" t="str">
        <f t="shared" si="13"/>
        <v/>
      </c>
      <c r="B154" s="34"/>
      <c r="C154" s="8"/>
      <c r="D154" s="123"/>
      <c r="F154" s="99"/>
      <c r="G154" s="261"/>
      <c r="H154" s="284">
        <f t="shared" si="11"/>
        <v>1.3699999999999973E-7</v>
      </c>
      <c r="I154" s="94" t="str">
        <f>IF(IFERROR(VLOOKUP(D154,Feriados[Feriádos],1,0),"")&lt;&gt;"","F",IF(WEEKDAY(D154)=1,"D",IF(WEEKDAY(D154)=7,"S","")))</f>
        <v>S</v>
      </c>
      <c r="J154" s="173"/>
      <c r="K154" s="132"/>
      <c r="L154" s="130"/>
      <c r="M154" s="130"/>
      <c r="N154" s="130"/>
      <c r="O154" s="130"/>
      <c r="P154" s="130"/>
      <c r="Q154" s="130"/>
      <c r="R154" s="130"/>
      <c r="S154" s="130"/>
      <c r="T154">
        <f t="shared" si="12"/>
        <v>31</v>
      </c>
    </row>
    <row r="155" spans="1:20" x14ac:dyDescent="0.25">
      <c r="A155" s="228" t="str">
        <f t="shared" si="13"/>
        <v/>
      </c>
      <c r="B155" s="34"/>
      <c r="C155" s="8"/>
      <c r="D155" s="123"/>
      <c r="F155" s="99"/>
      <c r="G155" s="261"/>
      <c r="H155" s="284">
        <f t="shared" si="11"/>
        <v>1.3799999999999973E-7</v>
      </c>
      <c r="I155" s="94" t="str">
        <f>IF(IFERROR(VLOOKUP(D155,Feriados[Feriádos],1,0),"")&lt;&gt;"","F",IF(WEEKDAY(D155)=1,"D",IF(WEEKDAY(D155)=7,"S","")))</f>
        <v>S</v>
      </c>
      <c r="J155" s="173"/>
      <c r="K155" s="132"/>
      <c r="L155" s="130"/>
      <c r="M155" s="130"/>
      <c r="N155" s="130"/>
      <c r="O155" s="130"/>
      <c r="P155" s="130"/>
      <c r="Q155" s="130"/>
      <c r="R155" s="130"/>
      <c r="S155" s="130"/>
      <c r="T155">
        <f t="shared" si="12"/>
        <v>31</v>
      </c>
    </row>
    <row r="156" spans="1:20" x14ac:dyDescent="0.25">
      <c r="A156" s="228" t="str">
        <f t="shared" si="13"/>
        <v/>
      </c>
      <c r="B156" s="34"/>
      <c r="C156" s="8"/>
      <c r="D156" s="123"/>
      <c r="F156" s="99"/>
      <c r="G156" s="261"/>
      <c r="H156" s="284">
        <f t="shared" si="11"/>
        <v>1.3899999999999972E-7</v>
      </c>
      <c r="I156" s="94" t="str">
        <f>IF(IFERROR(VLOOKUP(D156,Feriados[Feriádos],1,0),"")&lt;&gt;"","F",IF(WEEKDAY(D156)=1,"D",IF(WEEKDAY(D156)=7,"S","")))</f>
        <v>S</v>
      </c>
      <c r="J156" s="173"/>
      <c r="K156" s="132"/>
      <c r="L156" s="130"/>
      <c r="M156" s="130"/>
      <c r="N156" s="130"/>
      <c r="O156" s="130"/>
      <c r="P156" s="130"/>
      <c r="Q156" s="130"/>
      <c r="R156" s="130"/>
      <c r="S156" s="130"/>
      <c r="T156">
        <f t="shared" si="12"/>
        <v>31</v>
      </c>
    </row>
    <row r="157" spans="1:20" x14ac:dyDescent="0.25">
      <c r="A157" s="228" t="str">
        <f t="shared" si="13"/>
        <v/>
      </c>
      <c r="B157" s="34"/>
      <c r="C157" s="8"/>
      <c r="D157" s="123"/>
      <c r="F157" s="99"/>
      <c r="G157" s="261"/>
      <c r="H157" s="284">
        <f t="shared" si="11"/>
        <v>1.3999999999999972E-7</v>
      </c>
      <c r="I157" s="94" t="str">
        <f>IF(IFERROR(VLOOKUP(D157,Feriados[Feriádos],1,0),"")&lt;&gt;"","F",IF(WEEKDAY(D157)=1,"D",IF(WEEKDAY(D157)=7,"S","")))</f>
        <v>S</v>
      </c>
      <c r="J157" s="173"/>
      <c r="K157" s="132"/>
      <c r="L157" s="130"/>
      <c r="M157" s="130"/>
      <c r="N157" s="130"/>
      <c r="O157" s="130"/>
      <c r="P157" s="130"/>
      <c r="Q157" s="130"/>
      <c r="R157" s="130"/>
      <c r="S157" s="130"/>
      <c r="T157">
        <f t="shared" si="12"/>
        <v>31</v>
      </c>
    </row>
    <row r="158" spans="1:20" x14ac:dyDescent="0.25">
      <c r="A158" s="228" t="str">
        <f t="shared" si="13"/>
        <v/>
      </c>
      <c r="B158" s="34"/>
      <c r="C158" s="8"/>
      <c r="D158" s="123"/>
      <c r="F158" s="99"/>
      <c r="G158" s="261"/>
      <c r="H158" s="284">
        <f t="shared" si="11"/>
        <v>1.4099999999999971E-7</v>
      </c>
      <c r="I158" s="94" t="str">
        <f>IF(IFERROR(VLOOKUP(D158,Feriados[Feriádos],1,0),"")&lt;&gt;"","F",IF(WEEKDAY(D158)=1,"D",IF(WEEKDAY(D158)=7,"S","")))</f>
        <v>S</v>
      </c>
      <c r="J158" s="173"/>
      <c r="K158" s="132"/>
      <c r="L158" s="130"/>
      <c r="M158" s="130"/>
      <c r="N158" s="130"/>
      <c r="O158" s="130"/>
      <c r="P158" s="130"/>
      <c r="Q158" s="130"/>
      <c r="R158" s="130"/>
      <c r="S158" s="130"/>
      <c r="T158">
        <f t="shared" si="12"/>
        <v>31</v>
      </c>
    </row>
    <row r="159" spans="1:20" x14ac:dyDescent="0.25">
      <c r="A159" s="228" t="str">
        <f t="shared" si="13"/>
        <v/>
      </c>
      <c r="B159" s="34"/>
      <c r="C159" s="8"/>
      <c r="D159" s="123"/>
      <c r="F159" s="99"/>
      <c r="G159" s="261"/>
      <c r="H159" s="284">
        <f t="shared" si="11"/>
        <v>1.4199999999999971E-7</v>
      </c>
      <c r="I159" s="94" t="str">
        <f>IF(IFERROR(VLOOKUP(D159,Feriados[Feriádos],1,0),"")&lt;&gt;"","F",IF(WEEKDAY(D159)=1,"D",IF(WEEKDAY(D159)=7,"S","")))</f>
        <v>S</v>
      </c>
      <c r="J159" s="173"/>
      <c r="K159" s="132"/>
      <c r="L159" s="130"/>
      <c r="M159" s="130"/>
      <c r="N159" s="130"/>
      <c r="O159" s="130"/>
      <c r="P159" s="130"/>
      <c r="Q159" s="130"/>
      <c r="R159" s="130"/>
      <c r="S159" s="130"/>
      <c r="T159">
        <f t="shared" si="12"/>
        <v>31</v>
      </c>
    </row>
    <row r="160" spans="1:20" x14ac:dyDescent="0.25">
      <c r="A160" s="228" t="str">
        <f t="shared" si="13"/>
        <v/>
      </c>
      <c r="B160" s="34"/>
      <c r="C160" s="8"/>
      <c r="D160" s="123"/>
      <c r="F160" s="99"/>
      <c r="G160" s="261"/>
      <c r="H160" s="284">
        <f t="shared" si="11"/>
        <v>1.4299999999999971E-7</v>
      </c>
      <c r="I160" s="94" t="str">
        <f>IF(IFERROR(VLOOKUP(D160,Feriados[Feriádos],1,0),"")&lt;&gt;"","F",IF(WEEKDAY(D160)=1,"D",IF(WEEKDAY(D160)=7,"S","")))</f>
        <v>S</v>
      </c>
      <c r="J160" s="173"/>
      <c r="K160" s="132"/>
      <c r="L160" s="130"/>
      <c r="M160" s="130"/>
      <c r="N160" s="130"/>
      <c r="O160" s="130"/>
      <c r="P160" s="130"/>
      <c r="Q160" s="130"/>
      <c r="R160" s="130"/>
      <c r="S160" s="130"/>
      <c r="T160">
        <f t="shared" si="12"/>
        <v>31</v>
      </c>
    </row>
    <row r="161" spans="1:20" x14ac:dyDescent="0.25">
      <c r="A161" s="228" t="str">
        <f t="shared" si="13"/>
        <v/>
      </c>
      <c r="B161" s="34"/>
      <c r="C161" s="8"/>
      <c r="D161" s="123"/>
      <c r="F161" s="99"/>
      <c r="G161" s="261"/>
      <c r="H161" s="284">
        <f t="shared" si="11"/>
        <v>1.439999999999997E-7</v>
      </c>
      <c r="I161" s="94" t="str">
        <f>IF(IFERROR(VLOOKUP(D161,Feriados[Feriádos],1,0),"")&lt;&gt;"","F",IF(WEEKDAY(D161)=1,"D",IF(WEEKDAY(D161)=7,"S","")))</f>
        <v>S</v>
      </c>
      <c r="J161" s="173"/>
      <c r="K161" s="132"/>
      <c r="L161" s="130"/>
      <c r="M161" s="130"/>
      <c r="N161" s="130"/>
      <c r="O161" s="130"/>
      <c r="P161" s="130"/>
      <c r="Q161" s="130"/>
      <c r="R161" s="130"/>
      <c r="S161" s="130"/>
      <c r="T161">
        <f t="shared" si="12"/>
        <v>31</v>
      </c>
    </row>
    <row r="162" spans="1:20" x14ac:dyDescent="0.25">
      <c r="A162" s="228" t="str">
        <f t="shared" si="13"/>
        <v/>
      </c>
      <c r="B162" s="34"/>
      <c r="C162" s="8"/>
      <c r="D162" s="123"/>
      <c r="F162" s="99"/>
      <c r="G162" s="261"/>
      <c r="H162" s="284">
        <f t="shared" si="11"/>
        <v>1.449999999999997E-7</v>
      </c>
      <c r="I162" s="94" t="str">
        <f>IF(IFERROR(VLOOKUP(D162,Feriados[Feriádos],1,0),"")&lt;&gt;"","F",IF(WEEKDAY(D162)=1,"D",IF(WEEKDAY(D162)=7,"S","")))</f>
        <v>S</v>
      </c>
      <c r="J162" s="173"/>
      <c r="K162" s="132"/>
      <c r="L162" s="130"/>
      <c r="M162" s="130"/>
      <c r="N162" s="130"/>
      <c r="O162" s="130"/>
      <c r="P162" s="130"/>
      <c r="Q162" s="130"/>
      <c r="R162" s="130"/>
      <c r="S162" s="130"/>
      <c r="T162">
        <f t="shared" si="12"/>
        <v>31</v>
      </c>
    </row>
    <row r="163" spans="1:20" x14ac:dyDescent="0.25">
      <c r="A163" s="228" t="str">
        <f t="shared" si="13"/>
        <v/>
      </c>
      <c r="B163" s="34"/>
      <c r="C163" s="8"/>
      <c r="D163" s="123"/>
      <c r="F163" s="99"/>
      <c r="G163" s="261"/>
      <c r="H163" s="284">
        <f t="shared" si="11"/>
        <v>1.4599999999999969E-7</v>
      </c>
      <c r="I163" s="94" t="str">
        <f>IF(IFERROR(VLOOKUP(D163,Feriados[Feriádos],1,0),"")&lt;&gt;"","F",IF(WEEKDAY(D163)=1,"D",IF(WEEKDAY(D163)=7,"S","")))</f>
        <v>S</v>
      </c>
      <c r="J163" s="173"/>
      <c r="K163" s="132"/>
      <c r="L163" s="130"/>
      <c r="M163" s="130"/>
      <c r="N163" s="130"/>
      <c r="O163" s="130"/>
      <c r="P163" s="130"/>
      <c r="Q163" s="130"/>
      <c r="R163" s="130"/>
      <c r="S163" s="130"/>
      <c r="T163">
        <f t="shared" si="12"/>
        <v>31</v>
      </c>
    </row>
    <row r="164" spans="1:20" x14ac:dyDescent="0.25">
      <c r="A164" s="228" t="str">
        <f t="shared" si="13"/>
        <v/>
      </c>
      <c r="B164" s="34"/>
      <c r="C164" s="8"/>
      <c r="D164" s="129"/>
      <c r="F164" s="99"/>
      <c r="G164" s="261"/>
      <c r="H164" s="284">
        <f t="shared" si="11"/>
        <v>1.4699999999999969E-7</v>
      </c>
      <c r="I164" s="94" t="str">
        <f>IF(IFERROR(VLOOKUP(D164,Feriados[Feriádos],1,0),"")&lt;&gt;"","F",IF(WEEKDAY(D164)=1,"D",IF(WEEKDAY(D164)=7,"S","")))</f>
        <v>S</v>
      </c>
      <c r="J164" s="173"/>
      <c r="K164" s="132"/>
      <c r="L164" s="130"/>
      <c r="M164" s="130"/>
      <c r="N164" s="130"/>
      <c r="O164" s="130"/>
      <c r="P164" s="130"/>
      <c r="Q164" s="130"/>
      <c r="R164" s="130"/>
      <c r="S164" s="130"/>
      <c r="T164">
        <f t="shared" si="12"/>
        <v>31</v>
      </c>
    </row>
    <row r="165" spans="1:20" x14ac:dyDescent="0.25">
      <c r="A165" s="228" t="str">
        <f t="shared" si="13"/>
        <v/>
      </c>
      <c r="B165" s="34"/>
      <c r="C165" s="8"/>
      <c r="D165" s="123"/>
      <c r="F165" s="99"/>
      <c r="G165" s="261"/>
      <c r="H165" s="284">
        <f t="shared" si="11"/>
        <v>1.4799999999999968E-7</v>
      </c>
      <c r="I165" s="94" t="str">
        <f>IF(IFERROR(VLOOKUP(D165,Feriados[Feriádos],1,0),"")&lt;&gt;"","F",IF(WEEKDAY(D165)=1,"D",IF(WEEKDAY(D165)=7,"S","")))</f>
        <v>S</v>
      </c>
      <c r="J165" s="173"/>
      <c r="K165" s="132"/>
      <c r="L165" s="130"/>
      <c r="M165" s="130"/>
      <c r="N165" s="130"/>
      <c r="O165" s="130"/>
      <c r="P165" s="130"/>
      <c r="Q165" s="130"/>
      <c r="R165" s="130"/>
      <c r="S165" s="130"/>
      <c r="T165">
        <f t="shared" si="12"/>
        <v>31</v>
      </c>
    </row>
    <row r="166" spans="1:20" x14ac:dyDescent="0.25">
      <c r="A166" s="228" t="str">
        <f t="shared" si="13"/>
        <v/>
      </c>
      <c r="B166" s="34"/>
      <c r="C166" s="8"/>
      <c r="D166" s="123"/>
      <c r="F166" s="99"/>
      <c r="G166" s="261"/>
      <c r="H166" s="284">
        <f t="shared" si="11"/>
        <v>1.4899999999999968E-7</v>
      </c>
      <c r="I166" s="94" t="str">
        <f>IF(IFERROR(VLOOKUP(D166,Feriados[Feriádos],1,0),"")&lt;&gt;"","F",IF(WEEKDAY(D166)=1,"D",IF(WEEKDAY(D166)=7,"S","")))</f>
        <v>S</v>
      </c>
      <c r="J166" s="173"/>
      <c r="K166" s="132"/>
      <c r="L166" s="130"/>
      <c r="M166" s="130"/>
      <c r="N166" s="130"/>
      <c r="O166" s="130"/>
      <c r="P166" s="130"/>
      <c r="Q166" s="130"/>
      <c r="R166" s="130"/>
      <c r="S166" s="130"/>
      <c r="T166">
        <f t="shared" si="12"/>
        <v>31</v>
      </c>
    </row>
    <row r="167" spans="1:20" x14ac:dyDescent="0.25">
      <c r="A167" s="228" t="str">
        <f t="shared" si="13"/>
        <v/>
      </c>
      <c r="B167" s="34"/>
      <c r="C167" s="8"/>
      <c r="D167" s="123"/>
      <c r="F167" s="99"/>
      <c r="G167" s="261"/>
      <c r="H167" s="284">
        <f t="shared" si="11"/>
        <v>1.4999999999999968E-7</v>
      </c>
      <c r="I167" s="94" t="str">
        <f>IF(IFERROR(VLOOKUP(D167,Feriados[Feriádos],1,0),"")&lt;&gt;"","F",IF(WEEKDAY(D167)=1,"D",IF(WEEKDAY(D167)=7,"S","")))</f>
        <v>S</v>
      </c>
      <c r="J167" s="173"/>
      <c r="K167" s="132"/>
      <c r="L167" s="130"/>
      <c r="M167" s="130"/>
      <c r="N167" s="130"/>
      <c r="O167" s="130"/>
      <c r="P167" s="130"/>
      <c r="Q167" s="130"/>
      <c r="R167" s="130"/>
      <c r="S167" s="130"/>
      <c r="T167">
        <f t="shared" si="12"/>
        <v>31</v>
      </c>
    </row>
    <row r="168" spans="1:20" x14ac:dyDescent="0.25">
      <c r="A168" s="228" t="str">
        <f t="shared" si="13"/>
        <v/>
      </c>
      <c r="B168" s="34"/>
      <c r="C168" s="8"/>
      <c r="D168" s="123"/>
      <c r="F168" s="99"/>
      <c r="G168" s="261"/>
      <c r="H168" s="284">
        <f t="shared" si="11"/>
        <v>1.5099999999999967E-7</v>
      </c>
      <c r="I168" s="94" t="str">
        <f>IF(IFERROR(VLOOKUP(D168,Feriados[Feriádos],1,0),"")&lt;&gt;"","F",IF(WEEKDAY(D168)=1,"D",IF(WEEKDAY(D168)=7,"S","")))</f>
        <v>S</v>
      </c>
      <c r="J168" s="173"/>
      <c r="K168" s="132"/>
      <c r="L168" s="130"/>
      <c r="M168" s="130"/>
      <c r="N168" s="130"/>
      <c r="O168" s="130"/>
      <c r="P168" s="130"/>
      <c r="Q168" s="130"/>
      <c r="R168" s="130"/>
      <c r="S168" s="130"/>
      <c r="T168">
        <f t="shared" si="12"/>
        <v>31</v>
      </c>
    </row>
    <row r="169" spans="1:20" x14ac:dyDescent="0.25">
      <c r="A169" s="228" t="str">
        <f t="shared" si="13"/>
        <v/>
      </c>
      <c r="B169" s="34"/>
      <c r="C169" s="8"/>
      <c r="D169" s="123"/>
      <c r="F169" s="99"/>
      <c r="G169" s="261"/>
      <c r="H169" s="284">
        <f t="shared" si="11"/>
        <v>1.5199999999999967E-7</v>
      </c>
      <c r="I169" s="94" t="str">
        <f>IF(IFERROR(VLOOKUP(D169,Feriados[Feriádos],1,0),"")&lt;&gt;"","F",IF(WEEKDAY(D169)=1,"D",IF(WEEKDAY(D169)=7,"S","")))</f>
        <v>S</v>
      </c>
      <c r="J169" s="173"/>
      <c r="K169" s="132"/>
      <c r="L169" s="130"/>
      <c r="M169" s="130"/>
      <c r="N169" s="130"/>
      <c r="O169" s="130"/>
      <c r="P169" s="130"/>
      <c r="Q169" s="130"/>
      <c r="R169" s="130"/>
      <c r="S169" s="130"/>
      <c r="T169">
        <f t="shared" si="12"/>
        <v>31</v>
      </c>
    </row>
    <row r="170" spans="1:20" x14ac:dyDescent="0.25">
      <c r="A170" s="228" t="str">
        <f t="shared" si="13"/>
        <v/>
      </c>
      <c r="B170" s="34"/>
      <c r="C170" s="8"/>
      <c r="D170" s="123"/>
      <c r="F170" s="99"/>
      <c r="G170" s="261"/>
      <c r="H170" s="284">
        <f t="shared" si="11"/>
        <v>1.5299999999999966E-7</v>
      </c>
      <c r="I170" s="94" t="str">
        <f>IF(IFERROR(VLOOKUP(D170,Feriados[Feriádos],1,0),"")&lt;&gt;"","F",IF(WEEKDAY(D170)=1,"D",IF(WEEKDAY(D170)=7,"S","")))</f>
        <v>S</v>
      </c>
      <c r="J170" s="173"/>
      <c r="K170" s="132"/>
      <c r="L170" s="130"/>
      <c r="M170" s="130"/>
      <c r="N170" s="130"/>
      <c r="O170" s="130"/>
      <c r="P170" s="130"/>
      <c r="Q170" s="130"/>
      <c r="R170" s="130"/>
      <c r="S170" s="130"/>
      <c r="T170">
        <f t="shared" si="12"/>
        <v>31</v>
      </c>
    </row>
    <row r="171" spans="1:20" x14ac:dyDescent="0.25">
      <c r="A171" s="228" t="str">
        <f t="shared" si="13"/>
        <v/>
      </c>
      <c r="B171" s="34"/>
      <c r="C171" s="8"/>
      <c r="D171" s="123"/>
      <c r="F171" s="99"/>
      <c r="G171" s="261"/>
      <c r="H171" s="284">
        <f t="shared" si="11"/>
        <v>1.5399999999999966E-7</v>
      </c>
      <c r="I171" s="94" t="str">
        <f>IF(IFERROR(VLOOKUP(D171,Feriados[Feriádos],1,0),"")&lt;&gt;"","F",IF(WEEKDAY(D171)=1,"D",IF(WEEKDAY(D171)=7,"S","")))</f>
        <v>S</v>
      </c>
      <c r="J171" s="173"/>
      <c r="K171" s="132"/>
      <c r="L171" s="130"/>
      <c r="M171" s="130"/>
      <c r="N171" s="130"/>
      <c r="O171" s="130"/>
      <c r="P171" s="130"/>
      <c r="Q171" s="130"/>
      <c r="R171" s="130"/>
      <c r="S171" s="130"/>
      <c r="T171">
        <f t="shared" si="12"/>
        <v>31</v>
      </c>
    </row>
    <row r="172" spans="1:20" x14ac:dyDescent="0.25">
      <c r="A172" s="228" t="str">
        <f t="shared" si="13"/>
        <v/>
      </c>
      <c r="B172" s="34"/>
      <c r="C172" s="8"/>
      <c r="D172" s="123"/>
      <c r="F172" s="99"/>
      <c r="G172" s="261"/>
      <c r="H172" s="284">
        <f t="shared" si="11"/>
        <v>1.5499999999999965E-7</v>
      </c>
      <c r="I172" s="94" t="str">
        <f>IF(IFERROR(VLOOKUP(D172,Feriados[Feriádos],1,0),"")&lt;&gt;"","F",IF(WEEKDAY(D172)=1,"D",IF(WEEKDAY(D172)=7,"S","")))</f>
        <v>S</v>
      </c>
      <c r="J172" s="173"/>
      <c r="K172" s="132"/>
      <c r="L172" s="130"/>
      <c r="M172" s="130"/>
      <c r="N172" s="130"/>
      <c r="O172" s="130"/>
      <c r="P172" s="130"/>
      <c r="Q172" s="130"/>
      <c r="R172" s="130"/>
      <c r="S172" s="130"/>
      <c r="T172">
        <f t="shared" si="12"/>
        <v>31</v>
      </c>
    </row>
    <row r="173" spans="1:20" x14ac:dyDescent="0.25">
      <c r="A173" s="228" t="str">
        <f t="shared" si="13"/>
        <v/>
      </c>
      <c r="B173" s="34"/>
      <c r="C173" s="8"/>
      <c r="D173" s="123"/>
      <c r="F173" s="99"/>
      <c r="G173" s="261"/>
      <c r="H173" s="284">
        <f t="shared" si="11"/>
        <v>1.5599999999999965E-7</v>
      </c>
      <c r="I173" s="94" t="str">
        <f>IF(IFERROR(VLOOKUP(D173,Feriados[Feriádos],1,0),"")&lt;&gt;"","F",IF(WEEKDAY(D173)=1,"D",IF(WEEKDAY(D173)=7,"S","")))</f>
        <v>S</v>
      </c>
      <c r="J173" s="173"/>
      <c r="K173" s="132"/>
      <c r="L173" s="130"/>
      <c r="M173" s="130"/>
      <c r="N173" s="130"/>
      <c r="O173" s="130"/>
      <c r="P173" s="130"/>
      <c r="Q173" s="130"/>
      <c r="R173" s="130"/>
      <c r="S173" s="130"/>
      <c r="T173">
        <f t="shared" si="12"/>
        <v>31</v>
      </c>
    </row>
    <row r="174" spans="1:20" x14ac:dyDescent="0.25">
      <c r="A174" s="228" t="str">
        <f t="shared" si="13"/>
        <v/>
      </c>
      <c r="B174" s="34"/>
      <c r="C174" s="8"/>
      <c r="D174" s="123"/>
      <c r="F174" s="99"/>
      <c r="G174" s="261"/>
      <c r="H174" s="284">
        <f t="shared" si="11"/>
        <v>1.5699999999999965E-7</v>
      </c>
      <c r="I174" s="94" t="str">
        <f>IF(IFERROR(VLOOKUP(D174,Feriados[Feriádos],1,0),"")&lt;&gt;"","F",IF(WEEKDAY(D174)=1,"D",IF(WEEKDAY(D174)=7,"S","")))</f>
        <v>S</v>
      </c>
      <c r="J174" s="173"/>
      <c r="K174" s="132"/>
      <c r="L174" s="130"/>
      <c r="M174" s="130"/>
      <c r="N174" s="130"/>
      <c r="O174" s="130"/>
      <c r="P174" s="130"/>
      <c r="Q174" s="130"/>
      <c r="R174" s="130"/>
      <c r="S174" s="130"/>
      <c r="T174">
        <f t="shared" si="12"/>
        <v>31</v>
      </c>
    </row>
    <row r="175" spans="1:20" x14ac:dyDescent="0.25">
      <c r="A175" s="228" t="str">
        <f t="shared" si="13"/>
        <v/>
      </c>
      <c r="B175" s="34"/>
      <c r="C175" s="8"/>
      <c r="D175" s="123"/>
      <c r="F175" s="99"/>
      <c r="G175" s="261"/>
      <c r="H175" s="284">
        <f t="shared" si="11"/>
        <v>1.5799999999999964E-7</v>
      </c>
      <c r="I175" s="94" t="str">
        <f>IF(IFERROR(VLOOKUP(D175,Feriados[Feriádos],1,0),"")&lt;&gt;"","F",IF(WEEKDAY(D175)=1,"D",IF(WEEKDAY(D175)=7,"S","")))</f>
        <v>S</v>
      </c>
      <c r="J175" s="173"/>
      <c r="K175" s="132"/>
      <c r="L175" s="130"/>
      <c r="M175" s="130"/>
      <c r="N175" s="130"/>
      <c r="O175" s="130"/>
      <c r="P175" s="130"/>
      <c r="Q175" s="130"/>
      <c r="R175" s="130"/>
      <c r="S175" s="130"/>
      <c r="T175">
        <f t="shared" si="12"/>
        <v>31</v>
      </c>
    </row>
    <row r="176" spans="1:20" x14ac:dyDescent="0.25">
      <c r="A176" s="228" t="str">
        <f t="shared" si="13"/>
        <v/>
      </c>
      <c r="B176" s="34"/>
      <c r="C176" s="8"/>
      <c r="D176" s="123"/>
      <c r="F176" s="99"/>
      <c r="G176" s="261"/>
      <c r="H176" s="284">
        <f t="shared" si="11"/>
        <v>1.5899999999999964E-7</v>
      </c>
      <c r="I176" s="94" t="str">
        <f>IF(IFERROR(VLOOKUP(D176,Feriados[Feriádos],1,0),"")&lt;&gt;"","F",IF(WEEKDAY(D176)=1,"D",IF(WEEKDAY(D176)=7,"S","")))</f>
        <v>S</v>
      </c>
      <c r="J176" s="173"/>
      <c r="K176" s="132"/>
      <c r="L176" s="130"/>
      <c r="M176" s="130"/>
      <c r="N176" s="130"/>
      <c r="O176" s="130"/>
      <c r="P176" s="130"/>
      <c r="Q176" s="130"/>
      <c r="R176" s="130"/>
      <c r="S176" s="130"/>
      <c r="T176">
        <f t="shared" si="12"/>
        <v>31</v>
      </c>
    </row>
    <row r="177" spans="1:20" x14ac:dyDescent="0.25">
      <c r="A177" s="228" t="str">
        <f t="shared" si="13"/>
        <v/>
      </c>
      <c r="B177" s="34"/>
      <c r="C177" s="8"/>
      <c r="D177" s="123"/>
      <c r="F177" s="99"/>
      <c r="G177" s="261"/>
      <c r="H177" s="284">
        <f t="shared" si="11"/>
        <v>1.5999999999999963E-7</v>
      </c>
      <c r="I177" s="94" t="str">
        <f>IF(IFERROR(VLOOKUP(D177,Feriados[Feriádos],1,0),"")&lt;&gt;"","F",IF(WEEKDAY(D177)=1,"D",IF(WEEKDAY(D177)=7,"S","")))</f>
        <v>S</v>
      </c>
      <c r="J177" s="173"/>
      <c r="K177" s="132"/>
      <c r="L177" s="130"/>
      <c r="M177" s="130"/>
      <c r="N177" s="130"/>
      <c r="O177" s="130"/>
      <c r="P177" s="130"/>
      <c r="Q177" s="130"/>
      <c r="R177" s="130"/>
      <c r="S177" s="130"/>
      <c r="T177">
        <f t="shared" si="12"/>
        <v>31</v>
      </c>
    </row>
    <row r="178" spans="1:20" x14ac:dyDescent="0.25">
      <c r="A178" s="228" t="str">
        <f t="shared" si="13"/>
        <v/>
      </c>
      <c r="B178" s="34"/>
      <c r="C178" s="8"/>
      <c r="D178" s="123"/>
      <c r="F178" s="99"/>
      <c r="G178" s="261"/>
      <c r="H178" s="284">
        <f t="shared" si="11"/>
        <v>1.6099999999999963E-7</v>
      </c>
      <c r="I178" s="94" t="str">
        <f>IF(IFERROR(VLOOKUP(D178,Feriados[Feriádos],1,0),"")&lt;&gt;"","F",IF(WEEKDAY(D178)=1,"D",IF(WEEKDAY(D178)=7,"S","")))</f>
        <v>S</v>
      </c>
      <c r="J178" s="173"/>
      <c r="K178" s="132"/>
      <c r="L178" s="130"/>
      <c r="M178" s="130"/>
      <c r="N178" s="130"/>
      <c r="O178" s="130"/>
      <c r="P178" s="130"/>
      <c r="Q178" s="130"/>
      <c r="R178" s="130"/>
      <c r="S178" s="130"/>
      <c r="T178">
        <f t="shared" si="12"/>
        <v>31</v>
      </c>
    </row>
    <row r="179" spans="1:20" x14ac:dyDescent="0.25">
      <c r="A179" s="228" t="str">
        <f t="shared" si="13"/>
        <v/>
      </c>
      <c r="B179" s="34"/>
      <c r="C179" s="8"/>
      <c r="D179" s="123"/>
      <c r="F179" s="99"/>
      <c r="G179" s="261"/>
      <c r="H179" s="284">
        <f t="shared" si="11"/>
        <v>1.6199999999999962E-7</v>
      </c>
      <c r="I179" s="94" t="str">
        <f>IF(IFERROR(VLOOKUP(D179,Feriados[Feriádos],1,0),"")&lt;&gt;"","F",IF(WEEKDAY(D179)=1,"D",IF(WEEKDAY(D179)=7,"S","")))</f>
        <v>S</v>
      </c>
      <c r="J179" s="173"/>
      <c r="K179" s="132"/>
      <c r="L179" s="130"/>
      <c r="M179" s="130"/>
      <c r="N179" s="130"/>
      <c r="O179" s="130"/>
      <c r="P179" s="130"/>
      <c r="Q179" s="130"/>
      <c r="R179" s="130"/>
      <c r="S179" s="130"/>
      <c r="T179">
        <f t="shared" si="12"/>
        <v>31</v>
      </c>
    </row>
    <row r="180" spans="1:20" x14ac:dyDescent="0.25">
      <c r="A180" s="228" t="str">
        <f t="shared" si="13"/>
        <v/>
      </c>
      <c r="B180" s="34"/>
      <c r="C180" s="8"/>
      <c r="D180" s="123"/>
      <c r="F180" s="99"/>
      <c r="G180" s="261"/>
      <c r="H180" s="284">
        <f t="shared" si="11"/>
        <v>1.6299999999999962E-7</v>
      </c>
      <c r="I180" s="94" t="str">
        <f>IF(IFERROR(VLOOKUP(D180,Feriados[Feriádos],1,0),"")&lt;&gt;"","F",IF(WEEKDAY(D180)=1,"D",IF(WEEKDAY(D180)=7,"S","")))</f>
        <v>S</v>
      </c>
      <c r="J180" s="173"/>
      <c r="K180" s="132"/>
      <c r="L180" s="130"/>
      <c r="M180" s="130"/>
      <c r="N180" s="130"/>
      <c r="O180" s="130"/>
      <c r="P180" s="130"/>
      <c r="Q180" s="130"/>
      <c r="R180" s="130"/>
      <c r="S180" s="130"/>
      <c r="T180">
        <f t="shared" si="12"/>
        <v>31</v>
      </c>
    </row>
    <row r="181" spans="1:20" x14ac:dyDescent="0.25">
      <c r="A181" s="228" t="str">
        <f t="shared" si="13"/>
        <v/>
      </c>
      <c r="B181" s="34"/>
      <c r="C181" s="8"/>
      <c r="D181" s="123"/>
      <c r="F181" s="99"/>
      <c r="G181" s="261"/>
      <c r="H181" s="284">
        <f t="shared" si="11"/>
        <v>1.6399999999999962E-7</v>
      </c>
      <c r="I181" s="94" t="str">
        <f>IF(IFERROR(VLOOKUP(D181,Feriados[Feriádos],1,0),"")&lt;&gt;"","F",IF(WEEKDAY(D181)=1,"D",IF(WEEKDAY(D181)=7,"S","")))</f>
        <v>S</v>
      </c>
      <c r="J181" s="173"/>
      <c r="K181" s="132"/>
      <c r="L181" s="130"/>
      <c r="M181" s="130"/>
      <c r="N181" s="130"/>
      <c r="O181" s="130"/>
      <c r="P181" s="130"/>
      <c r="Q181" s="130"/>
      <c r="R181" s="130"/>
      <c r="S181" s="130"/>
      <c r="T181">
        <f t="shared" si="12"/>
        <v>31</v>
      </c>
    </row>
    <row r="182" spans="1:20" x14ac:dyDescent="0.25">
      <c r="A182" s="228" t="str">
        <f t="shared" si="13"/>
        <v/>
      </c>
      <c r="B182" s="34"/>
      <c r="C182" s="8"/>
      <c r="D182" s="123"/>
      <c r="F182" s="99"/>
      <c r="G182" s="261"/>
      <c r="H182" s="284">
        <f t="shared" si="11"/>
        <v>1.6499999999999961E-7</v>
      </c>
      <c r="I182" s="94" t="str">
        <f>IF(IFERROR(VLOOKUP(D182,Feriados[Feriádos],1,0),"")&lt;&gt;"","F",IF(WEEKDAY(D182)=1,"D",IF(WEEKDAY(D182)=7,"S","")))</f>
        <v>S</v>
      </c>
      <c r="J182" s="173"/>
      <c r="K182" s="132"/>
      <c r="L182" s="130"/>
      <c r="M182" s="130"/>
      <c r="N182" s="130"/>
      <c r="O182" s="130"/>
      <c r="P182" s="130"/>
      <c r="Q182" s="130"/>
      <c r="R182" s="130"/>
      <c r="S182" s="130"/>
      <c r="T182">
        <f t="shared" si="12"/>
        <v>31</v>
      </c>
    </row>
    <row r="183" spans="1:20" x14ac:dyDescent="0.25">
      <c r="A183" s="228" t="str">
        <f t="shared" si="13"/>
        <v/>
      </c>
      <c r="B183" s="34"/>
      <c r="C183" s="8"/>
      <c r="D183" s="123"/>
      <c r="F183" s="99"/>
      <c r="G183" s="261"/>
      <c r="H183" s="284">
        <f t="shared" si="11"/>
        <v>1.6599999999999961E-7</v>
      </c>
      <c r="I183" s="94" t="str">
        <f>IF(IFERROR(VLOOKUP(D183,Feriados[Feriádos],1,0),"")&lt;&gt;"","F",IF(WEEKDAY(D183)=1,"D",IF(WEEKDAY(D183)=7,"S","")))</f>
        <v>S</v>
      </c>
      <c r="J183" s="173"/>
      <c r="K183" s="132"/>
      <c r="L183" s="130"/>
      <c r="M183" s="130"/>
      <c r="N183" s="130"/>
      <c r="O183" s="130"/>
      <c r="P183" s="130"/>
      <c r="Q183" s="130"/>
      <c r="R183" s="130"/>
      <c r="S183" s="130"/>
      <c r="T183">
        <f t="shared" si="12"/>
        <v>31</v>
      </c>
    </row>
    <row r="184" spans="1:20" x14ac:dyDescent="0.25">
      <c r="A184" s="228" t="str">
        <f t="shared" si="13"/>
        <v/>
      </c>
      <c r="B184" s="34"/>
      <c r="C184" s="8"/>
      <c r="D184" s="123"/>
      <c r="F184" s="99"/>
      <c r="G184" s="261"/>
      <c r="H184" s="284">
        <f t="shared" si="11"/>
        <v>1.669999999999996E-7</v>
      </c>
      <c r="I184" s="94" t="str">
        <f>IF(IFERROR(VLOOKUP(D184,Feriados[Feriádos],1,0),"")&lt;&gt;"","F",IF(WEEKDAY(D184)=1,"D",IF(WEEKDAY(D184)=7,"S","")))</f>
        <v>S</v>
      </c>
      <c r="J184" s="173"/>
      <c r="K184" s="132"/>
      <c r="L184" s="130"/>
      <c r="M184" s="130"/>
      <c r="N184" s="130"/>
      <c r="O184" s="130"/>
      <c r="P184" s="130"/>
      <c r="Q184" s="130"/>
      <c r="R184" s="130"/>
      <c r="S184" s="130"/>
      <c r="T184">
        <f t="shared" si="12"/>
        <v>31</v>
      </c>
    </row>
    <row r="185" spans="1:20" x14ac:dyDescent="0.25">
      <c r="A185" s="228" t="str">
        <f t="shared" si="13"/>
        <v/>
      </c>
      <c r="B185" s="34"/>
      <c r="C185" s="8"/>
      <c r="D185" s="123"/>
      <c r="F185" s="99"/>
      <c r="G185" s="261"/>
      <c r="H185" s="284">
        <f t="shared" si="11"/>
        <v>1.679999999999996E-7</v>
      </c>
      <c r="I185" s="94" t="str">
        <f>IF(IFERROR(VLOOKUP(D185,Feriados[Feriádos],1,0),"")&lt;&gt;"","F",IF(WEEKDAY(D185)=1,"D",IF(WEEKDAY(D185)=7,"S","")))</f>
        <v>S</v>
      </c>
      <c r="J185" s="173"/>
      <c r="K185" s="132"/>
      <c r="L185" s="130"/>
      <c r="M185" s="130"/>
      <c r="N185" s="130"/>
      <c r="O185" s="130"/>
      <c r="P185" s="130"/>
      <c r="Q185" s="130"/>
      <c r="R185" s="130"/>
      <c r="S185" s="130"/>
      <c r="T185">
        <f t="shared" si="12"/>
        <v>31</v>
      </c>
    </row>
    <row r="186" spans="1:20" x14ac:dyDescent="0.25">
      <c r="A186" s="228" t="str">
        <f t="shared" si="13"/>
        <v/>
      </c>
      <c r="B186" s="34"/>
      <c r="C186" s="8"/>
      <c r="D186" s="123"/>
      <c r="F186" s="99"/>
      <c r="G186" s="261"/>
      <c r="H186" s="284">
        <f t="shared" si="11"/>
        <v>1.6899999999999959E-7</v>
      </c>
      <c r="I186" s="94" t="str">
        <f>IF(IFERROR(VLOOKUP(D186,Feriados[Feriádos],1,0),"")&lt;&gt;"","F",IF(WEEKDAY(D186)=1,"D",IF(WEEKDAY(D186)=7,"S","")))</f>
        <v>S</v>
      </c>
      <c r="J186" s="173"/>
      <c r="K186" s="132"/>
      <c r="L186" s="130"/>
      <c r="M186" s="130"/>
      <c r="N186" s="130"/>
      <c r="O186" s="130"/>
      <c r="P186" s="130"/>
      <c r="Q186" s="130"/>
      <c r="R186" s="130"/>
      <c r="S186" s="130"/>
      <c r="T186">
        <f t="shared" si="12"/>
        <v>31</v>
      </c>
    </row>
    <row r="187" spans="1:20" x14ac:dyDescent="0.25">
      <c r="A187" s="228" t="str">
        <f t="shared" si="13"/>
        <v/>
      </c>
      <c r="B187" s="34"/>
      <c r="C187" s="8"/>
      <c r="D187" s="123"/>
      <c r="F187" s="99"/>
      <c r="G187" s="261"/>
      <c r="H187" s="284">
        <f t="shared" si="11"/>
        <v>1.6999999999999959E-7</v>
      </c>
      <c r="I187" s="94" t="str">
        <f>IF(IFERROR(VLOOKUP(D187,Feriados[Feriádos],1,0),"")&lt;&gt;"","F",IF(WEEKDAY(D187)=1,"D",IF(WEEKDAY(D187)=7,"S","")))</f>
        <v>S</v>
      </c>
      <c r="J187" s="173"/>
      <c r="K187" s="132"/>
      <c r="L187" s="130"/>
      <c r="M187" s="130"/>
      <c r="N187" s="130"/>
      <c r="O187" s="130"/>
      <c r="P187" s="130"/>
      <c r="Q187" s="130"/>
      <c r="R187" s="130"/>
      <c r="S187" s="130"/>
      <c r="T187">
        <f t="shared" si="12"/>
        <v>31</v>
      </c>
    </row>
    <row r="188" spans="1:20" x14ac:dyDescent="0.25">
      <c r="A188" s="228" t="str">
        <f t="shared" si="13"/>
        <v/>
      </c>
      <c r="B188" s="34"/>
      <c r="C188" s="8"/>
      <c r="D188" s="123"/>
      <c r="F188" s="99"/>
      <c r="G188" s="261"/>
      <c r="H188" s="284">
        <f t="shared" si="11"/>
        <v>1.7099999999999959E-7</v>
      </c>
      <c r="I188" s="94" t="str">
        <f>IF(IFERROR(VLOOKUP(D188,Feriados[Feriádos],1,0),"")&lt;&gt;"","F",IF(WEEKDAY(D188)=1,"D",IF(WEEKDAY(D188)=7,"S","")))</f>
        <v>S</v>
      </c>
      <c r="J188" s="173"/>
      <c r="K188" s="132"/>
      <c r="L188" s="130"/>
      <c r="M188" s="130"/>
      <c r="N188" s="130"/>
      <c r="O188" s="130"/>
      <c r="P188" s="130"/>
      <c r="Q188" s="130"/>
      <c r="R188" s="130"/>
      <c r="S188" s="130"/>
      <c r="T188">
        <f t="shared" si="12"/>
        <v>31</v>
      </c>
    </row>
    <row r="189" spans="1:20" x14ac:dyDescent="0.25">
      <c r="A189" s="228" t="str">
        <f t="shared" si="13"/>
        <v/>
      </c>
      <c r="B189" s="34"/>
      <c r="C189" s="8"/>
      <c r="D189" s="123"/>
      <c r="F189" s="99"/>
      <c r="G189" s="261"/>
      <c r="H189" s="284">
        <f t="shared" si="11"/>
        <v>1.7199999999999958E-7</v>
      </c>
      <c r="I189" s="94" t="str">
        <f>IF(IFERROR(VLOOKUP(D189,Feriados[Feriádos],1,0),"")&lt;&gt;"","F",IF(WEEKDAY(D189)=1,"D",IF(WEEKDAY(D189)=7,"S","")))</f>
        <v>S</v>
      </c>
      <c r="J189" s="173"/>
      <c r="K189" s="132"/>
      <c r="L189" s="130"/>
      <c r="M189" s="130"/>
      <c r="N189" s="130"/>
      <c r="O189" s="130"/>
      <c r="P189" s="130"/>
      <c r="Q189" s="130"/>
      <c r="R189" s="130"/>
      <c r="S189" s="130"/>
      <c r="T189">
        <f t="shared" si="12"/>
        <v>31</v>
      </c>
    </row>
    <row r="190" spans="1:20" x14ac:dyDescent="0.25">
      <c r="A190" s="228" t="str">
        <f t="shared" si="13"/>
        <v/>
      </c>
      <c r="B190" s="34"/>
      <c r="C190" s="8"/>
      <c r="D190" s="123"/>
      <c r="F190" s="99"/>
      <c r="G190" s="261"/>
      <c r="H190" s="284">
        <f t="shared" si="11"/>
        <v>1.7299999999999958E-7</v>
      </c>
      <c r="I190" s="94" t="str">
        <f>IF(IFERROR(VLOOKUP(D190,Feriados[Feriádos],1,0),"")&lt;&gt;"","F",IF(WEEKDAY(D190)=1,"D",IF(WEEKDAY(D190)=7,"S","")))</f>
        <v>S</v>
      </c>
      <c r="J190" s="173"/>
      <c r="K190" s="132"/>
      <c r="L190" s="130"/>
      <c r="M190" s="130"/>
      <c r="N190" s="130"/>
      <c r="O190" s="130"/>
      <c r="P190" s="130"/>
      <c r="Q190" s="130"/>
      <c r="R190" s="130"/>
      <c r="S190" s="130"/>
      <c r="T190">
        <f t="shared" si="12"/>
        <v>31</v>
      </c>
    </row>
    <row r="191" spans="1:20" x14ac:dyDescent="0.25">
      <c r="A191" s="228" t="str">
        <f t="shared" si="13"/>
        <v/>
      </c>
      <c r="B191" s="34"/>
      <c r="C191" s="8"/>
      <c r="D191" s="123"/>
      <c r="F191" s="99"/>
      <c r="G191" s="261"/>
      <c r="H191" s="284">
        <f t="shared" si="11"/>
        <v>1.7399999999999957E-7</v>
      </c>
      <c r="I191" s="94" t="str">
        <f>IF(IFERROR(VLOOKUP(D191,Feriados[Feriádos],1,0),"")&lt;&gt;"","F",IF(WEEKDAY(D191)=1,"D",IF(WEEKDAY(D191)=7,"S","")))</f>
        <v>S</v>
      </c>
      <c r="J191" s="173"/>
      <c r="K191" s="132"/>
      <c r="L191" s="130"/>
      <c r="M191" s="130"/>
      <c r="N191" s="130"/>
      <c r="O191" s="130"/>
      <c r="P191" s="130"/>
      <c r="Q191" s="130"/>
      <c r="R191" s="130"/>
      <c r="S191" s="130"/>
      <c r="T191">
        <f t="shared" si="12"/>
        <v>31</v>
      </c>
    </row>
    <row r="192" spans="1:20" x14ac:dyDescent="0.25">
      <c r="A192" s="228" t="str">
        <f t="shared" si="13"/>
        <v/>
      </c>
      <c r="B192" s="34"/>
      <c r="C192" s="8"/>
      <c r="D192" s="123"/>
      <c r="F192" s="99"/>
      <c r="G192" s="261"/>
      <c r="H192" s="284">
        <f t="shared" si="11"/>
        <v>1.7499999999999957E-7</v>
      </c>
      <c r="I192" s="94" t="str">
        <f>IF(IFERROR(VLOOKUP(D192,Feriados[Feriádos],1,0),"")&lt;&gt;"","F",IF(WEEKDAY(D192)=1,"D",IF(WEEKDAY(D192)=7,"S","")))</f>
        <v>S</v>
      </c>
      <c r="J192" s="173"/>
      <c r="K192" s="132"/>
      <c r="L192" s="130"/>
      <c r="M192" s="130"/>
      <c r="N192" s="130"/>
      <c r="O192" s="130"/>
      <c r="P192" s="130"/>
      <c r="Q192" s="130"/>
      <c r="R192" s="130"/>
      <c r="S192" s="130"/>
      <c r="T192">
        <f t="shared" si="12"/>
        <v>31</v>
      </c>
    </row>
    <row r="193" spans="1:20" x14ac:dyDescent="0.25">
      <c r="A193" s="228" t="str">
        <f t="shared" si="13"/>
        <v/>
      </c>
      <c r="B193" s="34"/>
      <c r="C193" s="8"/>
      <c r="D193" s="123"/>
      <c r="F193" s="99"/>
      <c r="G193" s="261"/>
      <c r="H193" s="284">
        <f t="shared" si="11"/>
        <v>1.7599999999999956E-7</v>
      </c>
      <c r="I193" s="94" t="str">
        <f>IF(IFERROR(VLOOKUP(D193,Feriados[Feriádos],1,0),"")&lt;&gt;"","F",IF(WEEKDAY(D193)=1,"D",IF(WEEKDAY(D193)=7,"S","")))</f>
        <v>S</v>
      </c>
      <c r="J193" s="173"/>
      <c r="K193" s="132"/>
      <c r="L193" s="130"/>
      <c r="M193" s="130"/>
      <c r="N193" s="130"/>
      <c r="O193" s="130"/>
      <c r="P193" s="130"/>
      <c r="Q193" s="130"/>
      <c r="R193" s="130"/>
      <c r="S193" s="130"/>
      <c r="T193">
        <f t="shared" si="12"/>
        <v>31</v>
      </c>
    </row>
    <row r="194" spans="1:20" x14ac:dyDescent="0.25">
      <c r="A194" s="228" t="str">
        <f t="shared" si="13"/>
        <v/>
      </c>
      <c r="B194" s="34"/>
      <c r="C194" s="8"/>
      <c r="D194" s="123"/>
      <c r="F194" s="99"/>
      <c r="G194" s="261"/>
      <c r="H194" s="284">
        <f t="shared" si="11"/>
        <v>1.7699999999999956E-7</v>
      </c>
      <c r="I194" s="94" t="str">
        <f>IF(IFERROR(VLOOKUP(D194,Feriados[Feriádos],1,0),"")&lt;&gt;"","F",IF(WEEKDAY(D194)=1,"D",IF(WEEKDAY(D194)=7,"S","")))</f>
        <v>S</v>
      </c>
      <c r="J194" s="173"/>
      <c r="K194" s="132"/>
      <c r="L194" s="130"/>
      <c r="M194" s="130"/>
      <c r="N194" s="130"/>
      <c r="O194" s="130"/>
      <c r="P194" s="130"/>
      <c r="Q194" s="130"/>
      <c r="R194" s="130"/>
      <c r="S194" s="130"/>
      <c r="T194">
        <f t="shared" si="12"/>
        <v>31</v>
      </c>
    </row>
    <row r="195" spans="1:20" x14ac:dyDescent="0.25">
      <c r="A195" s="228" t="str">
        <f t="shared" si="13"/>
        <v/>
      </c>
      <c r="B195" s="34"/>
      <c r="C195" s="8"/>
      <c r="D195" s="123"/>
      <c r="F195" s="99"/>
      <c r="G195" s="261"/>
      <c r="H195" s="284">
        <f t="shared" si="11"/>
        <v>1.7799999999999956E-7</v>
      </c>
      <c r="I195" s="94" t="str">
        <f>IF(IFERROR(VLOOKUP(D195,Feriados[Feriádos],1,0),"")&lt;&gt;"","F",IF(WEEKDAY(D195)=1,"D",IF(WEEKDAY(D195)=7,"S","")))</f>
        <v>S</v>
      </c>
      <c r="J195" s="173"/>
      <c r="K195" s="132"/>
      <c r="L195" s="130"/>
      <c r="M195" s="130"/>
      <c r="N195" s="130"/>
      <c r="O195" s="130"/>
      <c r="P195" s="130"/>
      <c r="Q195" s="130"/>
      <c r="R195" s="130"/>
      <c r="S195" s="130"/>
      <c r="T195">
        <f t="shared" si="12"/>
        <v>31</v>
      </c>
    </row>
    <row r="196" spans="1:20" x14ac:dyDescent="0.25">
      <c r="A196" s="228" t="str">
        <f t="shared" si="13"/>
        <v/>
      </c>
      <c r="B196" s="34"/>
      <c r="C196" s="8"/>
      <c r="D196" s="123"/>
      <c r="F196" s="99"/>
      <c r="G196" s="261"/>
      <c r="H196" s="284">
        <f t="shared" si="11"/>
        <v>1.7899999999999955E-7</v>
      </c>
      <c r="I196" s="94" t="str">
        <f>IF(IFERROR(VLOOKUP(D196,Feriados[Feriádos],1,0),"")&lt;&gt;"","F",IF(WEEKDAY(D196)=1,"D",IF(WEEKDAY(D196)=7,"S","")))</f>
        <v>S</v>
      </c>
      <c r="J196" s="173"/>
      <c r="K196" s="132"/>
      <c r="L196" s="130"/>
      <c r="M196" s="130"/>
      <c r="N196" s="130"/>
      <c r="O196" s="130"/>
      <c r="P196" s="130"/>
      <c r="Q196" s="130"/>
      <c r="R196" s="130"/>
      <c r="S196" s="130"/>
      <c r="T196">
        <f t="shared" si="12"/>
        <v>31</v>
      </c>
    </row>
    <row r="197" spans="1:20" x14ac:dyDescent="0.25">
      <c r="A197" s="228" t="str">
        <f t="shared" si="13"/>
        <v/>
      </c>
      <c r="B197" s="34"/>
      <c r="C197" s="8"/>
      <c r="D197" s="123"/>
      <c r="F197" s="99"/>
      <c r="G197" s="261"/>
      <c r="H197" s="284">
        <f t="shared" si="11"/>
        <v>1.7999999999999955E-7</v>
      </c>
      <c r="I197" s="94" t="str">
        <f>IF(IFERROR(VLOOKUP(D197,Feriados[Feriádos],1,0),"")&lt;&gt;"","F",IF(WEEKDAY(D197)=1,"D",IF(WEEKDAY(D197)=7,"S","")))</f>
        <v>S</v>
      </c>
      <c r="J197" s="173"/>
      <c r="K197" s="132"/>
      <c r="L197" s="130"/>
      <c r="M197" s="130"/>
      <c r="N197" s="130"/>
      <c r="O197" s="130"/>
      <c r="P197" s="130"/>
      <c r="Q197" s="130"/>
      <c r="R197" s="130"/>
      <c r="S197" s="130"/>
      <c r="T197">
        <f t="shared" si="12"/>
        <v>31</v>
      </c>
    </row>
    <row r="198" spans="1:20" x14ac:dyDescent="0.25">
      <c r="A198" s="228" t="str">
        <f t="shared" si="13"/>
        <v/>
      </c>
      <c r="B198" s="34"/>
      <c r="C198" s="8"/>
      <c r="D198" s="123"/>
      <c r="F198" s="99"/>
      <c r="G198" s="261"/>
      <c r="H198" s="284">
        <f t="shared" si="11"/>
        <v>1.8099999999999954E-7</v>
      </c>
      <c r="I198" s="94" t="str">
        <f>IF(IFERROR(VLOOKUP(D198,Feriados[Feriádos],1,0),"")&lt;&gt;"","F",IF(WEEKDAY(D198)=1,"D",IF(WEEKDAY(D198)=7,"S","")))</f>
        <v>S</v>
      </c>
      <c r="J198" s="173"/>
      <c r="K198" s="132"/>
      <c r="L198" s="130"/>
      <c r="M198" s="130"/>
      <c r="N198" s="130"/>
      <c r="O198" s="130"/>
      <c r="P198" s="130"/>
      <c r="Q198" s="130"/>
      <c r="R198" s="130"/>
      <c r="S198" s="130"/>
      <c r="T198">
        <f t="shared" si="12"/>
        <v>31</v>
      </c>
    </row>
    <row r="199" spans="1:20" x14ac:dyDescent="0.25">
      <c r="A199" s="228" t="str">
        <f t="shared" si="13"/>
        <v/>
      </c>
      <c r="B199" s="34"/>
      <c r="C199" s="8"/>
      <c r="D199" s="123"/>
      <c r="F199" s="99"/>
      <c r="G199" s="261"/>
      <c r="H199" s="284">
        <f t="shared" si="11"/>
        <v>1.8199999999999954E-7</v>
      </c>
      <c r="I199" s="94" t="str">
        <f>IF(IFERROR(VLOOKUP(D199,Feriados[Feriádos],1,0),"")&lt;&gt;"","F",IF(WEEKDAY(D199)=1,"D",IF(WEEKDAY(D199)=7,"S","")))</f>
        <v>S</v>
      </c>
      <c r="J199" s="173"/>
      <c r="K199" s="132"/>
      <c r="L199" s="130"/>
      <c r="M199" s="130"/>
      <c r="N199" s="130"/>
      <c r="O199" s="130"/>
      <c r="P199" s="130"/>
      <c r="Q199" s="130"/>
      <c r="R199" s="130"/>
      <c r="S199" s="130"/>
      <c r="T199">
        <f t="shared" si="12"/>
        <v>31</v>
      </c>
    </row>
    <row r="200" spans="1:20" x14ac:dyDescent="0.25">
      <c r="A200" s="228" t="str">
        <f t="shared" si="13"/>
        <v/>
      </c>
      <c r="B200" s="34"/>
      <c r="C200" s="8"/>
      <c r="D200" s="123"/>
      <c r="F200" s="99"/>
      <c r="G200" s="261"/>
      <c r="H200" s="284">
        <f t="shared" si="11"/>
        <v>1.8299999999999953E-7</v>
      </c>
      <c r="I200" s="94" t="str">
        <f>IF(IFERROR(VLOOKUP(D200,Feriados[Feriádos],1,0),"")&lt;&gt;"","F",IF(WEEKDAY(D200)=1,"D",IF(WEEKDAY(D200)=7,"S","")))</f>
        <v>S</v>
      </c>
      <c r="J200" s="173"/>
      <c r="K200" s="132"/>
      <c r="L200" s="130"/>
      <c r="M200" s="130"/>
      <c r="N200" s="130"/>
      <c r="O200" s="130"/>
      <c r="P200" s="130"/>
      <c r="Q200" s="130"/>
      <c r="R200" s="130"/>
      <c r="S200" s="130"/>
      <c r="T200">
        <f t="shared" si="12"/>
        <v>31</v>
      </c>
    </row>
    <row r="201" spans="1:20" x14ac:dyDescent="0.25">
      <c r="A201" s="228" t="str">
        <f t="shared" si="13"/>
        <v/>
      </c>
      <c r="B201" s="34"/>
      <c r="C201" s="8"/>
      <c r="D201" s="123"/>
      <c r="F201" s="299"/>
      <c r="G201" s="261"/>
      <c r="H201" s="284">
        <f t="shared" si="11"/>
        <v>1.8399999999999953E-7</v>
      </c>
      <c r="I201" s="92"/>
      <c r="J201" s="173"/>
      <c r="K201" s="132"/>
      <c r="L201" s="130"/>
      <c r="M201" s="130"/>
      <c r="N201" s="130"/>
      <c r="O201" s="130"/>
      <c r="P201" s="130"/>
      <c r="Q201" s="130"/>
      <c r="R201" s="130"/>
      <c r="S201" s="130"/>
      <c r="T201">
        <f t="shared" si="12"/>
        <v>31</v>
      </c>
    </row>
    <row r="202" spans="1:20" x14ac:dyDescent="0.25">
      <c r="A202" s="228" t="str">
        <f t="shared" si="13"/>
        <v/>
      </c>
      <c r="B202" s="34"/>
      <c r="C202" s="8"/>
      <c r="D202" s="123"/>
      <c r="F202" s="99"/>
      <c r="G202" s="261"/>
      <c r="H202" s="284">
        <f t="shared" si="11"/>
        <v>1.8499999999999953E-7</v>
      </c>
      <c r="I202" s="92"/>
      <c r="J202" s="173"/>
      <c r="K202" s="132"/>
      <c r="L202" s="134"/>
      <c r="M202" s="130"/>
      <c r="N202" s="130"/>
      <c r="O202" s="130"/>
      <c r="P202" s="130"/>
      <c r="Q202" s="130"/>
      <c r="R202" s="130"/>
      <c r="S202" s="130"/>
      <c r="T202">
        <f t="shared" si="12"/>
        <v>31</v>
      </c>
    </row>
    <row r="203" spans="1:20" x14ac:dyDescent="0.25">
      <c r="A203" s="228" t="str">
        <f t="shared" si="13"/>
        <v/>
      </c>
      <c r="B203" s="34"/>
      <c r="C203" s="8"/>
      <c r="D203" s="123"/>
      <c r="F203" s="99"/>
      <c r="G203" s="261"/>
      <c r="H203" s="284">
        <f t="shared" si="11"/>
        <v>1.8599999999999952E-7</v>
      </c>
      <c r="I203" s="92"/>
      <c r="J203" s="173"/>
      <c r="K203" s="132"/>
      <c r="L203" s="130"/>
      <c r="M203" s="130"/>
      <c r="N203" s="130"/>
      <c r="O203" s="130"/>
      <c r="P203" s="130"/>
      <c r="Q203" s="130"/>
      <c r="R203" s="130"/>
      <c r="S203" s="130"/>
      <c r="T203">
        <f t="shared" si="12"/>
        <v>31</v>
      </c>
    </row>
    <row r="204" spans="1:20" x14ac:dyDescent="0.25">
      <c r="A204" s="228" t="str">
        <f t="shared" si="13"/>
        <v/>
      </c>
      <c r="B204" s="34"/>
      <c r="C204" s="8"/>
      <c r="D204" s="123"/>
      <c r="F204" s="99"/>
      <c r="G204" s="261"/>
      <c r="H204" s="284">
        <f t="shared" si="11"/>
        <v>1.8699999999999952E-7</v>
      </c>
      <c r="I204" s="92"/>
      <c r="J204" s="173"/>
      <c r="K204" s="132"/>
      <c r="L204" s="130"/>
      <c r="M204" s="130"/>
      <c r="N204" s="130"/>
      <c r="O204" s="130"/>
      <c r="P204" s="130"/>
      <c r="Q204" s="130"/>
      <c r="R204" s="130"/>
      <c r="S204" s="130"/>
      <c r="T204">
        <f t="shared" si="12"/>
        <v>31</v>
      </c>
    </row>
    <row r="205" spans="1:20" x14ac:dyDescent="0.25">
      <c r="A205" s="228" t="str">
        <f t="shared" si="13"/>
        <v/>
      </c>
      <c r="B205" s="34"/>
      <c r="C205" s="8"/>
      <c r="D205" s="123"/>
      <c r="F205" s="99"/>
      <c r="G205" s="261"/>
      <c r="H205" s="284">
        <f t="shared" si="11"/>
        <v>1.8799999999999951E-7</v>
      </c>
      <c r="I205" s="92"/>
      <c r="J205" s="173"/>
      <c r="K205" s="132"/>
      <c r="L205" s="130"/>
      <c r="M205" s="130"/>
      <c r="N205" s="130"/>
      <c r="O205" s="130"/>
      <c r="P205" s="130"/>
      <c r="Q205" s="130"/>
      <c r="R205" s="130"/>
      <c r="S205" s="130"/>
      <c r="T205">
        <f t="shared" si="12"/>
        <v>31</v>
      </c>
    </row>
    <row r="206" spans="1:20" x14ac:dyDescent="0.25">
      <c r="A206" s="228" t="str">
        <f t="shared" si="13"/>
        <v/>
      </c>
      <c r="B206" s="34"/>
      <c r="C206" s="8"/>
      <c r="D206" s="123"/>
      <c r="F206" s="99"/>
      <c r="G206" s="261"/>
      <c r="H206" s="284">
        <f t="shared" si="11"/>
        <v>1.8899999999999951E-7</v>
      </c>
      <c r="I206" s="92"/>
      <c r="J206" s="173"/>
      <c r="K206" s="132"/>
      <c r="L206" s="130"/>
      <c r="M206" s="130"/>
      <c r="N206" s="130"/>
      <c r="O206" s="130"/>
      <c r="P206" s="130"/>
      <c r="Q206" s="130"/>
      <c r="R206" s="130"/>
      <c r="S206" s="130"/>
      <c r="T206">
        <f t="shared" si="12"/>
        <v>31</v>
      </c>
    </row>
    <row r="207" spans="1:20" x14ac:dyDescent="0.25">
      <c r="A207" s="228" t="str">
        <f t="shared" si="13"/>
        <v/>
      </c>
      <c r="B207" s="34"/>
      <c r="C207" s="8"/>
      <c r="D207" s="123"/>
      <c r="F207" s="99"/>
      <c r="G207" s="261"/>
      <c r="H207" s="284">
        <f t="shared" si="11"/>
        <v>1.899999999999995E-7</v>
      </c>
      <c r="I207" s="92"/>
      <c r="J207" s="173"/>
      <c r="K207" s="132"/>
      <c r="L207" s="130"/>
      <c r="M207" s="130"/>
      <c r="N207" s="130"/>
      <c r="O207" s="130"/>
      <c r="P207" s="130"/>
      <c r="Q207" s="130"/>
      <c r="R207" s="130"/>
      <c r="S207" s="130"/>
      <c r="T207">
        <f t="shared" si="12"/>
        <v>31</v>
      </c>
    </row>
    <row r="208" spans="1:20" x14ac:dyDescent="0.25">
      <c r="A208" s="228" t="str">
        <f t="shared" si="13"/>
        <v/>
      </c>
      <c r="B208" s="34"/>
      <c r="C208" s="8"/>
      <c r="D208" s="123"/>
      <c r="F208" s="99"/>
      <c r="G208" s="261"/>
      <c r="H208" s="284">
        <f t="shared" si="11"/>
        <v>1.909999999999995E-7</v>
      </c>
      <c r="I208" s="92"/>
      <c r="J208" s="173"/>
      <c r="K208" s="132"/>
      <c r="L208" s="130"/>
      <c r="M208" s="130"/>
      <c r="N208" s="130"/>
      <c r="O208" s="130"/>
      <c r="P208" s="130"/>
      <c r="Q208" s="130"/>
      <c r="R208" s="130"/>
      <c r="S208" s="130"/>
      <c r="T208">
        <f t="shared" si="12"/>
        <v>31</v>
      </c>
    </row>
    <row r="209" spans="1:20" x14ac:dyDescent="0.25">
      <c r="A209" s="228" t="str">
        <f t="shared" si="13"/>
        <v/>
      </c>
      <c r="B209" s="34"/>
      <c r="C209" s="8"/>
      <c r="D209" s="123"/>
      <c r="F209" s="99"/>
      <c r="G209" s="261"/>
      <c r="H209" s="284">
        <f t="shared" si="11"/>
        <v>1.919999999999995E-7</v>
      </c>
      <c r="I209" s="92"/>
      <c r="J209" s="173"/>
      <c r="K209" s="132"/>
      <c r="L209" s="130"/>
      <c r="M209" s="130"/>
      <c r="N209" s="130"/>
      <c r="O209" s="130"/>
      <c r="P209" s="130"/>
      <c r="Q209" s="130"/>
      <c r="R209" s="130"/>
      <c r="S209" s="130"/>
      <c r="T209">
        <f t="shared" si="12"/>
        <v>31</v>
      </c>
    </row>
    <row r="210" spans="1:20" x14ac:dyDescent="0.25">
      <c r="A210" s="228" t="str">
        <f t="shared" si="13"/>
        <v/>
      </c>
      <c r="B210" s="34"/>
      <c r="C210" s="8"/>
      <c r="D210" s="123"/>
      <c r="F210" s="99"/>
      <c r="G210" s="261"/>
      <c r="H210" s="284">
        <f t="shared" si="11"/>
        <v>1.9299999999999949E-7</v>
      </c>
      <c r="I210" s="92"/>
      <c r="J210" s="173"/>
      <c r="K210" s="132"/>
      <c r="L210" s="130"/>
      <c r="M210" s="130"/>
      <c r="N210" s="130"/>
      <c r="O210" s="130"/>
      <c r="P210" s="130"/>
      <c r="Q210" s="130"/>
      <c r="R210" s="130"/>
      <c r="S210" s="130"/>
      <c r="T210">
        <f t="shared" si="12"/>
        <v>31</v>
      </c>
    </row>
    <row r="211" spans="1:20" x14ac:dyDescent="0.25">
      <c r="A211" s="228" t="str">
        <f t="shared" si="13"/>
        <v/>
      </c>
      <c r="B211" s="34"/>
      <c r="C211" s="8"/>
      <c r="D211" s="123"/>
      <c r="F211" s="99"/>
      <c r="G211" s="261"/>
      <c r="H211" s="284">
        <f t="shared" ref="H211:H274" si="14">IF(G211="",IF(D211&lt;&gt;"",H210+F211+0.000000001,H210+0.000000001),H210+0.000000001)</f>
        <v>1.9399999999999949E-7</v>
      </c>
      <c r="I211" s="92"/>
      <c r="J211" s="173"/>
      <c r="K211" s="132"/>
      <c r="L211" s="130"/>
      <c r="M211" s="130"/>
      <c r="N211" s="130"/>
      <c r="O211" s="130"/>
      <c r="P211" s="130"/>
      <c r="Q211" s="130"/>
      <c r="R211" s="130"/>
      <c r="S211" s="130"/>
      <c r="T211">
        <f t="shared" ref="T211:T274" si="15">EOMONTH(D211,0)</f>
        <v>31</v>
      </c>
    </row>
    <row r="212" spans="1:20" x14ac:dyDescent="0.25">
      <c r="A212" s="228" t="str">
        <f t="shared" ref="A212:A275" si="16">IF(F212="","",IF(H212=$H$5,D212,""))</f>
        <v/>
      </c>
      <c r="B212" s="34"/>
      <c r="C212" s="8"/>
      <c r="D212" s="123"/>
      <c r="F212" s="99"/>
      <c r="G212" s="261"/>
      <c r="H212" s="284">
        <f t="shared" si="14"/>
        <v>1.9499999999999948E-7</v>
      </c>
      <c r="I212" s="92"/>
      <c r="J212" s="173"/>
      <c r="K212" s="132"/>
      <c r="L212" s="130"/>
      <c r="M212" s="130"/>
      <c r="N212" s="130"/>
      <c r="O212" s="130"/>
      <c r="P212" s="130"/>
      <c r="Q212" s="130"/>
      <c r="R212" s="130"/>
      <c r="S212" s="130"/>
      <c r="T212">
        <f t="shared" si="15"/>
        <v>31</v>
      </c>
    </row>
    <row r="213" spans="1:20" x14ac:dyDescent="0.25">
      <c r="A213" s="228" t="str">
        <f t="shared" si="16"/>
        <v/>
      </c>
      <c r="B213" s="34"/>
      <c r="C213" s="8"/>
      <c r="D213" s="123"/>
      <c r="F213" s="99"/>
      <c r="G213" s="261"/>
      <c r="H213" s="284">
        <f t="shared" si="14"/>
        <v>1.9599999999999948E-7</v>
      </c>
      <c r="I213" s="92"/>
      <c r="J213" s="173"/>
      <c r="K213" s="132"/>
      <c r="L213" s="130"/>
      <c r="M213" s="130"/>
      <c r="N213" s="130"/>
      <c r="O213" s="130"/>
      <c r="P213" s="130"/>
      <c r="Q213" s="130"/>
      <c r="R213" s="130"/>
      <c r="S213" s="130"/>
      <c r="T213">
        <f t="shared" si="15"/>
        <v>31</v>
      </c>
    </row>
    <row r="214" spans="1:20" x14ac:dyDescent="0.25">
      <c r="A214" s="228" t="str">
        <f t="shared" si="16"/>
        <v/>
      </c>
      <c r="B214" s="34"/>
      <c r="C214" s="8"/>
      <c r="D214" s="129"/>
      <c r="F214" s="99"/>
      <c r="G214" s="261"/>
      <c r="H214" s="284">
        <f t="shared" si="14"/>
        <v>1.9699999999999947E-7</v>
      </c>
      <c r="I214" s="92"/>
      <c r="J214" s="173"/>
      <c r="K214" s="132"/>
      <c r="L214" s="130"/>
      <c r="M214" s="130"/>
      <c r="N214" s="130"/>
      <c r="O214" s="130"/>
      <c r="P214" s="130"/>
      <c r="Q214" s="130"/>
      <c r="R214" s="130"/>
      <c r="S214" s="130"/>
      <c r="T214">
        <f t="shared" si="15"/>
        <v>31</v>
      </c>
    </row>
    <row r="215" spans="1:20" x14ac:dyDescent="0.25">
      <c r="A215" s="228" t="str">
        <f t="shared" si="16"/>
        <v/>
      </c>
      <c r="B215" s="34"/>
      <c r="C215" s="8"/>
      <c r="D215" s="129"/>
      <c r="F215" s="99"/>
      <c r="G215" s="261"/>
      <c r="H215" s="284">
        <f t="shared" si="14"/>
        <v>1.9799999999999947E-7</v>
      </c>
      <c r="I215" s="92"/>
      <c r="J215" s="173"/>
      <c r="K215" s="132"/>
      <c r="L215" s="130"/>
      <c r="M215" s="130"/>
      <c r="N215" s="130"/>
      <c r="O215" s="130"/>
      <c r="P215" s="130"/>
      <c r="Q215" s="130"/>
      <c r="R215" s="130"/>
      <c r="S215" s="130"/>
      <c r="T215">
        <f t="shared" si="15"/>
        <v>31</v>
      </c>
    </row>
    <row r="216" spans="1:20" x14ac:dyDescent="0.25">
      <c r="A216" s="228" t="str">
        <f t="shared" si="16"/>
        <v/>
      </c>
      <c r="B216" s="34"/>
      <c r="C216" s="8"/>
      <c r="D216" s="129"/>
      <c r="F216" s="99"/>
      <c r="G216" s="261"/>
      <c r="H216" s="284">
        <f t="shared" si="14"/>
        <v>1.9899999999999947E-7</v>
      </c>
      <c r="I216" s="92"/>
      <c r="J216" s="173"/>
      <c r="K216" s="132"/>
      <c r="L216" s="130"/>
      <c r="M216" s="130"/>
      <c r="N216" s="130"/>
      <c r="O216" s="130"/>
      <c r="P216" s="130"/>
      <c r="Q216" s="130"/>
      <c r="R216" s="130"/>
      <c r="S216" s="130"/>
      <c r="T216">
        <f t="shared" si="15"/>
        <v>31</v>
      </c>
    </row>
    <row r="217" spans="1:20" x14ac:dyDescent="0.25">
      <c r="A217" s="228" t="str">
        <f t="shared" si="16"/>
        <v/>
      </c>
      <c r="B217" s="34"/>
      <c r="C217" s="8"/>
      <c r="D217" s="129"/>
      <c r="F217" s="99"/>
      <c r="G217" s="261"/>
      <c r="H217" s="284">
        <f t="shared" si="14"/>
        <v>1.9999999999999946E-7</v>
      </c>
      <c r="I217" s="92"/>
      <c r="J217" s="173"/>
      <c r="K217" s="132"/>
      <c r="L217" s="130"/>
      <c r="M217" s="130"/>
      <c r="N217" s="130"/>
      <c r="O217" s="130"/>
      <c r="P217" s="130"/>
      <c r="Q217" s="130"/>
      <c r="R217" s="130"/>
      <c r="S217" s="130"/>
      <c r="T217">
        <f t="shared" si="15"/>
        <v>31</v>
      </c>
    </row>
    <row r="218" spans="1:20" x14ac:dyDescent="0.25">
      <c r="A218" s="228" t="str">
        <f t="shared" si="16"/>
        <v/>
      </c>
      <c r="B218" s="34"/>
      <c r="C218" s="8"/>
      <c r="D218" s="129"/>
      <c r="F218" s="99"/>
      <c r="G218" s="261"/>
      <c r="H218" s="284">
        <f t="shared" si="14"/>
        <v>2.0099999999999946E-7</v>
      </c>
      <c r="I218" s="92"/>
      <c r="J218" s="173"/>
      <c r="K218" s="132"/>
      <c r="L218" s="130"/>
      <c r="M218" s="130"/>
      <c r="N218" s="130"/>
      <c r="O218" s="130"/>
      <c r="P218" s="130"/>
      <c r="Q218" s="130"/>
      <c r="R218" s="130"/>
      <c r="S218" s="130"/>
      <c r="T218">
        <f t="shared" si="15"/>
        <v>31</v>
      </c>
    </row>
    <row r="219" spans="1:20" x14ac:dyDescent="0.25">
      <c r="A219" s="228" t="str">
        <f t="shared" si="16"/>
        <v/>
      </c>
      <c r="B219" s="34"/>
      <c r="C219" s="8"/>
      <c r="D219" s="129"/>
      <c r="F219" s="99"/>
      <c r="G219" s="261"/>
      <c r="H219" s="284">
        <f t="shared" si="14"/>
        <v>2.0199999999999945E-7</v>
      </c>
      <c r="I219" s="92"/>
      <c r="J219" s="173"/>
      <c r="K219" s="132"/>
      <c r="L219" s="130"/>
      <c r="M219" s="130"/>
      <c r="N219" s="130"/>
      <c r="O219" s="130"/>
      <c r="P219" s="130"/>
      <c r="Q219" s="130"/>
      <c r="R219" s="130"/>
      <c r="S219" s="130"/>
      <c r="T219">
        <f t="shared" si="15"/>
        <v>31</v>
      </c>
    </row>
    <row r="220" spans="1:20" x14ac:dyDescent="0.25">
      <c r="A220" s="228" t="str">
        <f t="shared" si="16"/>
        <v/>
      </c>
      <c r="B220" s="34"/>
      <c r="C220" s="8"/>
      <c r="D220" s="129"/>
      <c r="F220" s="99"/>
      <c r="G220" s="261"/>
      <c r="H220" s="284">
        <f t="shared" si="14"/>
        <v>2.0299999999999945E-7</v>
      </c>
      <c r="I220" s="92"/>
      <c r="J220" s="173"/>
      <c r="K220" s="132"/>
      <c r="L220" s="130"/>
      <c r="M220" s="130"/>
      <c r="N220" s="130"/>
      <c r="O220" s="130"/>
      <c r="P220" s="130"/>
      <c r="Q220" s="130"/>
      <c r="R220" s="130"/>
      <c r="S220" s="130"/>
      <c r="T220">
        <f t="shared" si="15"/>
        <v>31</v>
      </c>
    </row>
    <row r="221" spans="1:20" x14ac:dyDescent="0.25">
      <c r="A221" s="228" t="str">
        <f t="shared" si="16"/>
        <v/>
      </c>
      <c r="B221" s="34"/>
      <c r="C221" s="8"/>
      <c r="D221" s="129"/>
      <c r="F221" s="99"/>
      <c r="G221" s="261"/>
      <c r="H221" s="284">
        <f t="shared" si="14"/>
        <v>2.0399999999999944E-7</v>
      </c>
      <c r="I221" s="92"/>
      <c r="J221" s="173"/>
      <c r="K221" s="132"/>
      <c r="L221" s="130"/>
      <c r="M221" s="130"/>
      <c r="N221" s="130"/>
      <c r="O221" s="130"/>
      <c r="P221" s="130"/>
      <c r="Q221" s="130"/>
      <c r="R221" s="130"/>
      <c r="S221" s="130"/>
      <c r="T221">
        <f t="shared" si="15"/>
        <v>31</v>
      </c>
    </row>
    <row r="222" spans="1:20" x14ac:dyDescent="0.25">
      <c r="A222" s="228" t="str">
        <f t="shared" si="16"/>
        <v/>
      </c>
      <c r="B222" s="34"/>
      <c r="C222" s="8"/>
      <c r="D222" s="129"/>
      <c r="F222" s="99"/>
      <c r="G222" s="261"/>
      <c r="H222" s="284">
        <f t="shared" si="14"/>
        <v>2.0499999999999944E-7</v>
      </c>
      <c r="I222" s="92"/>
      <c r="J222" s="173"/>
      <c r="K222" s="132"/>
      <c r="L222" s="130"/>
      <c r="M222" s="130"/>
      <c r="N222" s="130"/>
      <c r="O222" s="130"/>
      <c r="P222" s="130"/>
      <c r="Q222" s="130"/>
      <c r="R222" s="130"/>
      <c r="S222" s="130"/>
      <c r="T222">
        <f t="shared" si="15"/>
        <v>31</v>
      </c>
    </row>
    <row r="223" spans="1:20" x14ac:dyDescent="0.25">
      <c r="A223" s="228" t="str">
        <f t="shared" si="16"/>
        <v/>
      </c>
      <c r="B223" s="34"/>
      <c r="C223" s="8"/>
      <c r="D223" s="129"/>
      <c r="F223" s="99"/>
      <c r="G223" s="261"/>
      <c r="H223" s="284">
        <f t="shared" si="14"/>
        <v>2.0599999999999944E-7</v>
      </c>
      <c r="I223" s="92"/>
      <c r="J223" s="173"/>
      <c r="K223" s="132"/>
      <c r="L223" s="130"/>
      <c r="M223" s="130"/>
      <c r="N223" s="130"/>
      <c r="O223" s="130"/>
      <c r="P223" s="130"/>
      <c r="Q223" s="130"/>
      <c r="R223" s="130"/>
      <c r="S223" s="130"/>
      <c r="T223">
        <f t="shared" si="15"/>
        <v>31</v>
      </c>
    </row>
    <row r="224" spans="1:20" x14ac:dyDescent="0.25">
      <c r="A224" s="228" t="str">
        <f t="shared" si="16"/>
        <v/>
      </c>
      <c r="B224" s="34"/>
      <c r="C224" s="8"/>
      <c r="D224" s="129"/>
      <c r="F224" s="99"/>
      <c r="G224" s="261"/>
      <c r="H224" s="284">
        <f t="shared" si="14"/>
        <v>2.0699999999999943E-7</v>
      </c>
      <c r="I224" s="92"/>
      <c r="J224" s="173"/>
      <c r="K224" s="132"/>
      <c r="L224" s="130"/>
      <c r="M224" s="130"/>
      <c r="N224" s="130"/>
      <c r="O224" s="130"/>
      <c r="P224" s="130"/>
      <c r="Q224" s="130"/>
      <c r="R224" s="130"/>
      <c r="S224" s="130"/>
      <c r="T224">
        <f t="shared" si="15"/>
        <v>31</v>
      </c>
    </row>
    <row r="225" spans="1:20" x14ac:dyDescent="0.25">
      <c r="A225" s="228" t="str">
        <f t="shared" si="16"/>
        <v/>
      </c>
      <c r="B225" s="34"/>
      <c r="C225" s="8"/>
      <c r="D225" s="129"/>
      <c r="F225" s="99"/>
      <c r="G225" s="261"/>
      <c r="H225" s="284">
        <f t="shared" si="14"/>
        <v>2.0799999999999943E-7</v>
      </c>
      <c r="I225" s="92"/>
      <c r="J225" s="173"/>
      <c r="K225" s="132"/>
      <c r="L225" s="130"/>
      <c r="M225" s="130"/>
      <c r="N225" s="130"/>
      <c r="O225" s="130"/>
      <c r="P225" s="130"/>
      <c r="Q225" s="130"/>
      <c r="R225" s="130"/>
      <c r="S225" s="130"/>
      <c r="T225">
        <f t="shared" si="15"/>
        <v>31</v>
      </c>
    </row>
    <row r="226" spans="1:20" x14ac:dyDescent="0.25">
      <c r="A226" s="228" t="str">
        <f t="shared" si="16"/>
        <v/>
      </c>
      <c r="B226" s="34"/>
      <c r="C226" s="8"/>
      <c r="D226" s="129"/>
      <c r="F226" s="180"/>
      <c r="G226" s="261"/>
      <c r="H226" s="284">
        <f t="shared" si="14"/>
        <v>2.0899999999999942E-7</v>
      </c>
      <c r="I226" s="92"/>
      <c r="J226" s="173"/>
      <c r="K226" s="132"/>
      <c r="L226" s="130"/>
      <c r="M226" s="130"/>
      <c r="N226" s="130"/>
      <c r="O226" s="130"/>
      <c r="P226" s="130"/>
      <c r="Q226" s="130"/>
      <c r="R226" s="130"/>
      <c r="S226" s="130"/>
      <c r="T226">
        <f t="shared" si="15"/>
        <v>31</v>
      </c>
    </row>
    <row r="227" spans="1:20" x14ac:dyDescent="0.25">
      <c r="A227" s="228" t="str">
        <f t="shared" si="16"/>
        <v/>
      </c>
      <c r="B227" s="34"/>
      <c r="C227" s="8"/>
      <c r="D227" s="129"/>
      <c r="F227" s="180"/>
      <c r="G227" s="261"/>
      <c r="H227" s="284">
        <f t="shared" si="14"/>
        <v>2.0999999999999942E-7</v>
      </c>
      <c r="I227" s="92"/>
      <c r="J227" s="173"/>
      <c r="K227" s="132"/>
      <c r="L227" s="130"/>
      <c r="M227" s="130"/>
      <c r="N227" s="130"/>
      <c r="O227" s="130"/>
      <c r="P227" s="130"/>
      <c r="Q227" s="130"/>
      <c r="R227" s="130"/>
      <c r="S227" s="130"/>
      <c r="T227">
        <f t="shared" si="15"/>
        <v>31</v>
      </c>
    </row>
    <row r="228" spans="1:20" x14ac:dyDescent="0.25">
      <c r="A228" s="228" t="str">
        <f t="shared" si="16"/>
        <v/>
      </c>
      <c r="B228" s="34"/>
      <c r="C228" s="8"/>
      <c r="D228" s="129"/>
      <c r="F228" s="180"/>
      <c r="G228" s="261"/>
      <c r="H228" s="284">
        <f t="shared" si="14"/>
        <v>2.1099999999999941E-7</v>
      </c>
      <c r="I228" s="92"/>
      <c r="J228" s="173"/>
      <c r="K228" s="132"/>
      <c r="L228" s="130"/>
      <c r="M228" s="130"/>
      <c r="N228" s="130"/>
      <c r="O228" s="130"/>
      <c r="P228" s="130"/>
      <c r="Q228" s="130"/>
      <c r="R228" s="130"/>
      <c r="S228" s="130"/>
      <c r="T228">
        <f t="shared" si="15"/>
        <v>31</v>
      </c>
    </row>
    <row r="229" spans="1:20" x14ac:dyDescent="0.25">
      <c r="A229" s="228" t="str">
        <f t="shared" si="16"/>
        <v/>
      </c>
      <c r="B229" s="34"/>
      <c r="C229" s="8"/>
      <c r="D229" s="129"/>
      <c r="F229" s="180"/>
      <c r="G229" s="261"/>
      <c r="H229" s="284">
        <f t="shared" si="14"/>
        <v>2.1199999999999941E-7</v>
      </c>
      <c r="I229" s="92"/>
      <c r="J229" s="173"/>
      <c r="K229" s="132"/>
      <c r="L229" s="130"/>
      <c r="M229" s="130"/>
      <c r="N229" s="130"/>
      <c r="O229" s="130"/>
      <c r="P229" s="130"/>
      <c r="Q229" s="130"/>
      <c r="R229" s="130"/>
      <c r="S229" s="130"/>
      <c r="T229">
        <f t="shared" si="15"/>
        <v>31</v>
      </c>
    </row>
    <row r="230" spans="1:20" x14ac:dyDescent="0.25">
      <c r="A230" s="228" t="str">
        <f t="shared" si="16"/>
        <v/>
      </c>
      <c r="B230" s="34"/>
      <c r="C230" s="8"/>
      <c r="D230" s="129"/>
      <c r="F230" s="180"/>
      <c r="G230" s="261"/>
      <c r="H230" s="284">
        <f t="shared" si="14"/>
        <v>2.1299999999999941E-7</v>
      </c>
      <c r="I230" s="92"/>
      <c r="J230" s="173"/>
      <c r="K230" s="132"/>
      <c r="L230" s="130"/>
      <c r="M230" s="130"/>
      <c r="N230" s="130"/>
      <c r="O230" s="130"/>
      <c r="P230" s="130"/>
      <c r="Q230" s="130"/>
      <c r="R230" s="130"/>
      <c r="S230" s="130"/>
      <c r="T230">
        <f t="shared" si="15"/>
        <v>31</v>
      </c>
    </row>
    <row r="231" spans="1:20" x14ac:dyDescent="0.25">
      <c r="A231" s="228" t="str">
        <f t="shared" si="16"/>
        <v/>
      </c>
      <c r="B231" s="34"/>
      <c r="C231" s="8"/>
      <c r="D231" s="129"/>
      <c r="F231" s="180"/>
      <c r="G231" s="261"/>
      <c r="H231" s="284">
        <f t="shared" si="14"/>
        <v>2.139999999999994E-7</v>
      </c>
      <c r="I231" s="92"/>
      <c r="J231" s="173"/>
      <c r="K231" s="132"/>
      <c r="L231" s="130"/>
      <c r="M231" s="130"/>
      <c r="N231" s="130"/>
      <c r="O231" s="130"/>
      <c r="P231" s="130"/>
      <c r="Q231" s="130"/>
      <c r="R231" s="130"/>
      <c r="S231" s="130"/>
      <c r="T231">
        <f t="shared" si="15"/>
        <v>31</v>
      </c>
    </row>
    <row r="232" spans="1:20" x14ac:dyDescent="0.25">
      <c r="A232" s="228" t="str">
        <f t="shared" si="16"/>
        <v/>
      </c>
      <c r="B232" s="34"/>
      <c r="C232" s="8"/>
      <c r="D232" s="129"/>
      <c r="F232" s="180"/>
      <c r="G232" s="261"/>
      <c r="H232" s="284">
        <f t="shared" si="14"/>
        <v>2.149999999999994E-7</v>
      </c>
      <c r="I232" s="92"/>
      <c r="J232" s="173"/>
      <c r="K232" s="132"/>
      <c r="L232" s="130"/>
      <c r="M232" s="130"/>
      <c r="N232" s="130"/>
      <c r="O232" s="130"/>
      <c r="P232" s="130"/>
      <c r="Q232" s="130"/>
      <c r="R232" s="130"/>
      <c r="S232" s="130"/>
      <c r="T232">
        <f t="shared" si="15"/>
        <v>31</v>
      </c>
    </row>
    <row r="233" spans="1:20" x14ac:dyDescent="0.25">
      <c r="A233" s="228" t="str">
        <f t="shared" si="16"/>
        <v/>
      </c>
      <c r="B233" s="34"/>
      <c r="C233" s="8"/>
      <c r="D233" s="129"/>
      <c r="F233" s="180"/>
      <c r="G233" s="261"/>
      <c r="H233" s="284">
        <f t="shared" si="14"/>
        <v>2.1599999999999939E-7</v>
      </c>
      <c r="I233" s="92"/>
      <c r="J233" s="173"/>
      <c r="K233" s="132"/>
      <c r="L233" s="130"/>
      <c r="M233" s="130"/>
      <c r="N233" s="130"/>
      <c r="O233" s="130"/>
      <c r="P233" s="130"/>
      <c r="Q233" s="130"/>
      <c r="R233" s="130"/>
      <c r="S233" s="130"/>
      <c r="T233">
        <f t="shared" si="15"/>
        <v>31</v>
      </c>
    </row>
    <row r="234" spans="1:20" x14ac:dyDescent="0.25">
      <c r="A234" s="228" t="str">
        <f t="shared" si="16"/>
        <v/>
      </c>
      <c r="B234" s="34"/>
      <c r="C234" s="8"/>
      <c r="D234" s="129"/>
      <c r="F234" s="180"/>
      <c r="G234" s="261"/>
      <c r="H234" s="284">
        <f t="shared" si="14"/>
        <v>2.1699999999999939E-7</v>
      </c>
      <c r="I234" s="92"/>
      <c r="J234" s="173"/>
      <c r="K234" s="132"/>
      <c r="L234" s="130"/>
      <c r="M234" s="130"/>
      <c r="N234" s="130"/>
      <c r="O234" s="130"/>
      <c r="P234" s="130"/>
      <c r="Q234" s="130"/>
      <c r="R234" s="130"/>
      <c r="S234" s="130"/>
      <c r="T234">
        <f t="shared" si="15"/>
        <v>31</v>
      </c>
    </row>
    <row r="235" spans="1:20" x14ac:dyDescent="0.25">
      <c r="A235" s="228" t="str">
        <f t="shared" si="16"/>
        <v/>
      </c>
      <c r="B235" s="34"/>
      <c r="C235" s="8"/>
      <c r="D235" s="129"/>
      <c r="F235" s="180"/>
      <c r="G235" s="261"/>
      <c r="H235" s="284">
        <f t="shared" si="14"/>
        <v>2.1799999999999938E-7</v>
      </c>
      <c r="I235" s="92"/>
      <c r="J235" s="173"/>
      <c r="K235" s="132"/>
      <c r="L235" s="130"/>
      <c r="M235" s="130"/>
      <c r="N235" s="130"/>
      <c r="O235" s="130"/>
      <c r="P235" s="130"/>
      <c r="Q235" s="130"/>
      <c r="R235" s="130"/>
      <c r="S235" s="130"/>
      <c r="T235">
        <f t="shared" si="15"/>
        <v>31</v>
      </c>
    </row>
    <row r="236" spans="1:20" x14ac:dyDescent="0.25">
      <c r="A236" s="228" t="str">
        <f t="shared" si="16"/>
        <v/>
      </c>
      <c r="B236" s="34"/>
      <c r="C236" s="8"/>
      <c r="D236" s="129"/>
      <c r="F236" s="180"/>
      <c r="G236" s="261"/>
      <c r="H236" s="284">
        <f t="shared" si="14"/>
        <v>2.1899999999999938E-7</v>
      </c>
      <c r="I236" s="92"/>
      <c r="J236" s="173"/>
      <c r="K236" s="132"/>
      <c r="L236" s="130"/>
      <c r="M236" s="130"/>
      <c r="N236" s="130"/>
      <c r="O236" s="130"/>
      <c r="P236" s="130"/>
      <c r="Q236" s="130"/>
      <c r="R236" s="130"/>
      <c r="S236" s="130"/>
      <c r="T236">
        <f t="shared" si="15"/>
        <v>31</v>
      </c>
    </row>
    <row r="237" spans="1:20" x14ac:dyDescent="0.25">
      <c r="A237" s="228" t="str">
        <f t="shared" si="16"/>
        <v/>
      </c>
      <c r="B237" s="34"/>
      <c r="C237" s="8"/>
      <c r="D237" s="123"/>
      <c r="F237" s="180"/>
      <c r="G237" s="261"/>
      <c r="H237" s="284">
        <f t="shared" si="14"/>
        <v>2.1999999999999938E-7</v>
      </c>
      <c r="I237" s="92"/>
      <c r="J237" s="173"/>
      <c r="K237" s="132"/>
      <c r="L237" s="130"/>
      <c r="M237" s="130"/>
      <c r="N237" s="130"/>
      <c r="O237" s="130"/>
      <c r="P237" s="130"/>
      <c r="Q237" s="130"/>
      <c r="R237" s="130"/>
      <c r="S237" s="130"/>
      <c r="T237">
        <f t="shared" si="15"/>
        <v>31</v>
      </c>
    </row>
    <row r="238" spans="1:20" x14ac:dyDescent="0.25">
      <c r="A238" s="228" t="str">
        <f t="shared" si="16"/>
        <v/>
      </c>
      <c r="B238" s="34"/>
      <c r="C238" s="8"/>
      <c r="D238" s="123"/>
      <c r="F238" s="180"/>
      <c r="G238" s="261"/>
      <c r="H238" s="284">
        <f t="shared" si="14"/>
        <v>2.2099999999999937E-7</v>
      </c>
      <c r="I238" s="92"/>
      <c r="J238" s="173"/>
      <c r="K238" s="132"/>
      <c r="L238" s="130"/>
      <c r="M238" s="130"/>
      <c r="N238" s="130"/>
      <c r="O238" s="130"/>
      <c r="P238" s="130"/>
      <c r="Q238" s="130"/>
      <c r="R238" s="130"/>
      <c r="S238" s="130"/>
      <c r="T238">
        <f t="shared" si="15"/>
        <v>31</v>
      </c>
    </row>
    <row r="239" spans="1:20" x14ac:dyDescent="0.25">
      <c r="A239" s="228" t="str">
        <f t="shared" si="16"/>
        <v/>
      </c>
      <c r="B239" s="34"/>
      <c r="C239" s="8"/>
      <c r="D239" s="123"/>
      <c r="F239" s="180"/>
      <c r="G239" s="261"/>
      <c r="H239" s="284">
        <f t="shared" si="14"/>
        <v>2.2199999999999937E-7</v>
      </c>
      <c r="I239" s="92"/>
      <c r="J239" s="173"/>
      <c r="K239" s="132"/>
      <c r="L239" s="130"/>
      <c r="M239" s="130"/>
      <c r="N239" s="130"/>
      <c r="O239" s="130"/>
      <c r="P239" s="130"/>
      <c r="Q239" s="130"/>
      <c r="R239" s="130"/>
      <c r="S239" s="130"/>
      <c r="T239">
        <f t="shared" si="15"/>
        <v>31</v>
      </c>
    </row>
    <row r="240" spans="1:20" x14ac:dyDescent="0.25">
      <c r="A240" s="228" t="str">
        <f t="shared" si="16"/>
        <v/>
      </c>
      <c r="B240" s="34"/>
      <c r="C240" s="8"/>
      <c r="D240" s="123"/>
      <c r="F240" s="180"/>
      <c r="G240" s="261"/>
      <c r="H240" s="284">
        <f t="shared" si="14"/>
        <v>2.2299999999999936E-7</v>
      </c>
      <c r="I240" s="92"/>
      <c r="J240" s="173"/>
      <c r="K240" s="132"/>
      <c r="L240" s="130"/>
      <c r="M240" s="130"/>
      <c r="N240" s="130"/>
      <c r="O240" s="130"/>
      <c r="P240" s="130"/>
      <c r="Q240" s="130"/>
      <c r="R240" s="130"/>
      <c r="S240" s="130"/>
      <c r="T240">
        <f t="shared" si="15"/>
        <v>31</v>
      </c>
    </row>
    <row r="241" spans="1:20" x14ac:dyDescent="0.25">
      <c r="A241" s="228" t="str">
        <f t="shared" si="16"/>
        <v/>
      </c>
      <c r="B241" s="34"/>
      <c r="C241" s="8"/>
      <c r="D241" s="123"/>
      <c r="F241" s="180"/>
      <c r="G241" s="261"/>
      <c r="H241" s="284">
        <f t="shared" si="14"/>
        <v>2.2399999999999936E-7</v>
      </c>
      <c r="I241" s="92"/>
      <c r="J241" s="173"/>
      <c r="K241" s="132"/>
      <c r="L241" s="130"/>
      <c r="M241" s="130"/>
      <c r="N241" s="130"/>
      <c r="O241" s="130"/>
      <c r="P241" s="130"/>
      <c r="Q241" s="130"/>
      <c r="R241" s="130"/>
      <c r="S241" s="130"/>
      <c r="T241">
        <f t="shared" si="15"/>
        <v>31</v>
      </c>
    </row>
    <row r="242" spans="1:20" x14ac:dyDescent="0.25">
      <c r="A242" s="228" t="str">
        <f t="shared" si="16"/>
        <v/>
      </c>
      <c r="B242" s="34"/>
      <c r="C242" s="8"/>
      <c r="D242" s="123"/>
      <c r="F242" s="180"/>
      <c r="G242" s="261"/>
      <c r="H242" s="284">
        <f t="shared" si="14"/>
        <v>2.2499999999999935E-7</v>
      </c>
      <c r="I242" s="92"/>
      <c r="J242" s="173"/>
      <c r="K242" s="132"/>
      <c r="L242" s="130"/>
      <c r="M242" s="130"/>
      <c r="N242" s="130"/>
      <c r="O242" s="130"/>
      <c r="P242" s="130"/>
      <c r="Q242" s="130"/>
      <c r="R242" s="130"/>
      <c r="S242" s="130"/>
      <c r="T242">
        <f t="shared" si="15"/>
        <v>31</v>
      </c>
    </row>
    <row r="243" spans="1:20" x14ac:dyDescent="0.25">
      <c r="A243" s="228" t="str">
        <f t="shared" si="16"/>
        <v/>
      </c>
      <c r="B243" s="34"/>
      <c r="C243" s="8"/>
      <c r="D243" s="123"/>
      <c r="F243" s="180"/>
      <c r="G243" s="261"/>
      <c r="H243" s="284">
        <f t="shared" si="14"/>
        <v>2.2599999999999935E-7</v>
      </c>
      <c r="I243" s="92"/>
      <c r="J243" s="173"/>
      <c r="K243" s="132"/>
      <c r="L243" s="130"/>
      <c r="M243" s="130"/>
      <c r="N243" s="130"/>
      <c r="O243" s="130"/>
      <c r="P243" s="130"/>
      <c r="Q243" s="130"/>
      <c r="R243" s="130"/>
      <c r="S243" s="130"/>
      <c r="T243">
        <f t="shared" si="15"/>
        <v>31</v>
      </c>
    </row>
    <row r="244" spans="1:20" x14ac:dyDescent="0.25">
      <c r="A244" s="228" t="str">
        <f t="shared" si="16"/>
        <v/>
      </c>
      <c r="B244" s="34"/>
      <c r="C244" s="8"/>
      <c r="D244" s="123"/>
      <c r="F244" s="180"/>
      <c r="G244" s="261"/>
      <c r="H244" s="284">
        <f t="shared" si="14"/>
        <v>2.2699999999999935E-7</v>
      </c>
      <c r="I244" s="92"/>
      <c r="J244" s="173"/>
      <c r="K244" s="132"/>
      <c r="L244" s="130"/>
      <c r="M244" s="130"/>
      <c r="N244" s="130"/>
      <c r="O244" s="130"/>
      <c r="P244" s="130"/>
      <c r="Q244" s="130"/>
      <c r="R244" s="130"/>
      <c r="S244" s="130"/>
      <c r="T244">
        <f t="shared" si="15"/>
        <v>31</v>
      </c>
    </row>
    <row r="245" spans="1:20" x14ac:dyDescent="0.25">
      <c r="A245" s="228" t="str">
        <f t="shared" si="16"/>
        <v/>
      </c>
      <c r="B245" s="34"/>
      <c r="C245" s="8"/>
      <c r="D245" s="123"/>
      <c r="F245" s="180"/>
      <c r="G245" s="261"/>
      <c r="H245" s="284">
        <f t="shared" si="14"/>
        <v>2.2799999999999934E-7</v>
      </c>
      <c r="I245" s="92"/>
      <c r="J245" s="173"/>
      <c r="K245" s="132"/>
      <c r="L245" s="130"/>
      <c r="M245" s="130"/>
      <c r="N245" s="130"/>
      <c r="O245" s="130"/>
      <c r="P245" s="130"/>
      <c r="Q245" s="130"/>
      <c r="R245" s="130"/>
      <c r="S245" s="130"/>
      <c r="T245">
        <f t="shared" si="15"/>
        <v>31</v>
      </c>
    </row>
    <row r="246" spans="1:20" x14ac:dyDescent="0.25">
      <c r="A246" s="228" t="str">
        <f t="shared" si="16"/>
        <v/>
      </c>
      <c r="B246" s="34"/>
      <c r="C246" s="8"/>
      <c r="D246" s="123"/>
      <c r="F246" s="99"/>
      <c r="G246" s="261"/>
      <c r="H246" s="284">
        <f t="shared" si="14"/>
        <v>2.2899999999999934E-7</v>
      </c>
      <c r="I246" s="92"/>
      <c r="J246" s="173"/>
      <c r="K246" s="132"/>
      <c r="L246" s="130"/>
      <c r="M246" s="130"/>
      <c r="N246" s="130"/>
      <c r="O246" s="130"/>
      <c r="P246" s="130"/>
      <c r="Q246" s="130"/>
      <c r="R246" s="130"/>
      <c r="S246" s="130"/>
      <c r="T246">
        <f t="shared" si="15"/>
        <v>31</v>
      </c>
    </row>
    <row r="247" spans="1:20" x14ac:dyDescent="0.25">
      <c r="A247" s="228" t="str">
        <f t="shared" si="16"/>
        <v/>
      </c>
      <c r="B247" s="34"/>
      <c r="C247" s="8"/>
      <c r="D247" s="123"/>
      <c r="F247" s="99"/>
      <c r="G247" s="261"/>
      <c r="H247" s="284">
        <f t="shared" si="14"/>
        <v>2.2999999999999933E-7</v>
      </c>
      <c r="I247" s="92"/>
      <c r="J247" s="173"/>
      <c r="K247" s="132"/>
      <c r="L247" s="130"/>
      <c r="M247" s="130"/>
      <c r="N247" s="130"/>
      <c r="O247" s="130"/>
      <c r="P247" s="130"/>
      <c r="Q247" s="130"/>
      <c r="R247" s="130"/>
      <c r="S247" s="130"/>
      <c r="T247">
        <f t="shared" si="15"/>
        <v>31</v>
      </c>
    </row>
    <row r="248" spans="1:20" x14ac:dyDescent="0.25">
      <c r="A248" s="228" t="str">
        <f t="shared" si="16"/>
        <v/>
      </c>
      <c r="B248" s="34"/>
      <c r="C248" s="8"/>
      <c r="D248" s="123"/>
      <c r="F248" s="99"/>
      <c r="G248" s="261"/>
      <c r="H248" s="284">
        <f t="shared" si="14"/>
        <v>2.3099999999999933E-7</v>
      </c>
      <c r="I248" s="92"/>
      <c r="J248" s="173"/>
      <c r="K248" s="132"/>
      <c r="L248" s="130"/>
      <c r="M248" s="130"/>
      <c r="N248" s="130"/>
      <c r="O248" s="130"/>
      <c r="P248" s="130"/>
      <c r="Q248" s="130"/>
      <c r="R248" s="130"/>
      <c r="S248" s="130"/>
      <c r="T248">
        <f t="shared" si="15"/>
        <v>31</v>
      </c>
    </row>
    <row r="249" spans="1:20" x14ac:dyDescent="0.25">
      <c r="A249" s="228" t="str">
        <f t="shared" si="16"/>
        <v/>
      </c>
      <c r="B249" s="34"/>
      <c r="C249" s="8"/>
      <c r="D249" s="123"/>
      <c r="F249" s="99"/>
      <c r="G249" s="261"/>
      <c r="H249" s="284">
        <f t="shared" si="14"/>
        <v>2.3199999999999932E-7</v>
      </c>
      <c r="I249" s="92"/>
      <c r="J249" s="173"/>
      <c r="K249" s="132"/>
      <c r="L249" s="130"/>
      <c r="M249" s="130"/>
      <c r="N249" s="130"/>
      <c r="O249" s="130"/>
      <c r="P249" s="130"/>
      <c r="Q249" s="130"/>
      <c r="R249" s="130"/>
      <c r="S249" s="130"/>
      <c r="T249">
        <f t="shared" si="15"/>
        <v>31</v>
      </c>
    </row>
    <row r="250" spans="1:20" x14ac:dyDescent="0.25">
      <c r="A250" s="228" t="str">
        <f t="shared" si="16"/>
        <v/>
      </c>
      <c r="B250" s="34"/>
      <c r="C250" s="8"/>
      <c r="D250" s="123"/>
      <c r="F250" s="180"/>
      <c r="G250" s="261"/>
      <c r="H250" s="284">
        <f t="shared" si="14"/>
        <v>2.3299999999999932E-7</v>
      </c>
      <c r="I250" s="92"/>
      <c r="J250" s="173"/>
      <c r="K250" s="132"/>
      <c r="L250" s="130"/>
      <c r="M250" s="130"/>
      <c r="N250" s="130"/>
      <c r="O250" s="130"/>
      <c r="P250" s="130"/>
      <c r="Q250" s="130"/>
      <c r="R250" s="130"/>
      <c r="S250" s="130"/>
      <c r="T250">
        <f t="shared" si="15"/>
        <v>31</v>
      </c>
    </row>
    <row r="251" spans="1:20" x14ac:dyDescent="0.25">
      <c r="A251" s="228" t="str">
        <f t="shared" si="16"/>
        <v/>
      </c>
      <c r="B251" s="34"/>
      <c r="C251" s="8"/>
      <c r="D251" s="123"/>
      <c r="F251" s="180"/>
      <c r="G251" s="261"/>
      <c r="H251" s="284">
        <f t="shared" si="14"/>
        <v>2.3399999999999932E-7</v>
      </c>
      <c r="I251" s="92"/>
      <c r="J251" s="173"/>
      <c r="K251" s="132"/>
      <c r="L251" s="130"/>
      <c r="M251" s="130"/>
      <c r="N251" s="130"/>
      <c r="O251" s="130"/>
      <c r="P251" s="130"/>
      <c r="Q251" s="130"/>
      <c r="R251" s="130"/>
      <c r="S251" s="130"/>
      <c r="T251">
        <f t="shared" si="15"/>
        <v>31</v>
      </c>
    </row>
    <row r="252" spans="1:20" x14ac:dyDescent="0.25">
      <c r="A252" s="228" t="str">
        <f t="shared" si="16"/>
        <v/>
      </c>
      <c r="B252" s="34"/>
      <c r="C252" s="8"/>
      <c r="D252" s="123"/>
      <c r="F252" s="180"/>
      <c r="G252" s="261"/>
      <c r="H252" s="284">
        <f t="shared" si="14"/>
        <v>2.3499999999999931E-7</v>
      </c>
      <c r="I252" s="92"/>
      <c r="J252" s="173"/>
      <c r="K252" s="132"/>
      <c r="L252" s="130"/>
      <c r="M252" s="130"/>
      <c r="N252" s="130"/>
      <c r="O252" s="130"/>
      <c r="P252" s="130"/>
      <c r="Q252" s="130"/>
      <c r="R252" s="130"/>
      <c r="S252" s="130"/>
      <c r="T252">
        <f t="shared" si="15"/>
        <v>31</v>
      </c>
    </row>
    <row r="253" spans="1:20" x14ac:dyDescent="0.25">
      <c r="A253" s="228" t="str">
        <f t="shared" si="16"/>
        <v/>
      </c>
      <c r="B253" s="34"/>
      <c r="C253" s="8"/>
      <c r="D253" s="123"/>
      <c r="F253" s="180"/>
      <c r="G253" s="261"/>
      <c r="H253" s="284">
        <f t="shared" si="14"/>
        <v>2.3599999999999931E-7</v>
      </c>
      <c r="I253" s="92"/>
      <c r="J253" s="173"/>
      <c r="K253" s="132"/>
      <c r="L253" s="130"/>
      <c r="M253" s="130"/>
      <c r="N253" s="130"/>
      <c r="O253" s="130"/>
      <c r="P253" s="130"/>
      <c r="Q253" s="130"/>
      <c r="R253" s="130"/>
      <c r="S253" s="130"/>
      <c r="T253">
        <f t="shared" si="15"/>
        <v>31</v>
      </c>
    </row>
    <row r="254" spans="1:20" x14ac:dyDescent="0.25">
      <c r="A254" s="228" t="str">
        <f t="shared" si="16"/>
        <v/>
      </c>
      <c r="B254" s="34"/>
      <c r="C254" s="8"/>
      <c r="D254" s="123"/>
      <c r="F254" s="180"/>
      <c r="G254" s="261"/>
      <c r="H254" s="284">
        <f t="shared" si="14"/>
        <v>2.369999999999993E-7</v>
      </c>
      <c r="I254" s="92"/>
      <c r="J254" s="173"/>
      <c r="K254" s="132"/>
      <c r="L254" s="135"/>
      <c r="M254" s="130"/>
      <c r="N254" s="130"/>
      <c r="O254" s="130"/>
      <c r="P254" s="130"/>
      <c r="Q254" s="130"/>
      <c r="R254" s="130"/>
      <c r="S254" s="130"/>
      <c r="T254">
        <f t="shared" si="15"/>
        <v>31</v>
      </c>
    </row>
    <row r="255" spans="1:20" x14ac:dyDescent="0.25">
      <c r="A255" s="228" t="str">
        <f t="shared" si="16"/>
        <v/>
      </c>
      <c r="B255" s="34"/>
      <c r="C255" s="8"/>
      <c r="D255" s="123"/>
      <c r="F255" s="273"/>
      <c r="G255" s="261"/>
      <c r="H255" s="284">
        <f t="shared" si="14"/>
        <v>2.379999999999993E-7</v>
      </c>
      <c r="I255" s="92"/>
      <c r="J255" s="173"/>
      <c r="K255" s="132"/>
      <c r="L255" s="130"/>
      <c r="M255" s="130"/>
      <c r="N255" s="130"/>
      <c r="O255" s="130"/>
      <c r="P255" s="130"/>
      <c r="Q255" s="130"/>
      <c r="R255" s="130"/>
      <c r="S255" s="130"/>
      <c r="T255">
        <f t="shared" si="15"/>
        <v>31</v>
      </c>
    </row>
    <row r="256" spans="1:20" x14ac:dyDescent="0.25">
      <c r="A256" s="228" t="str">
        <f t="shared" si="16"/>
        <v/>
      </c>
      <c r="B256" s="34"/>
      <c r="C256" s="8"/>
      <c r="D256" s="123"/>
      <c r="F256" s="273"/>
      <c r="G256" s="261"/>
      <c r="H256" s="284">
        <f t="shared" si="14"/>
        <v>2.3899999999999932E-7</v>
      </c>
      <c r="I256" s="92"/>
      <c r="J256" s="173"/>
      <c r="K256" s="132"/>
      <c r="L256" s="130"/>
      <c r="M256" s="130"/>
      <c r="N256" s="130"/>
      <c r="O256" s="130"/>
      <c r="P256" s="130"/>
      <c r="Q256" s="130"/>
      <c r="R256" s="130"/>
      <c r="S256" s="130"/>
      <c r="T256">
        <f t="shared" si="15"/>
        <v>31</v>
      </c>
    </row>
    <row r="257" spans="1:20" x14ac:dyDescent="0.25">
      <c r="A257" s="228" t="str">
        <f t="shared" si="16"/>
        <v/>
      </c>
      <c r="B257" s="34"/>
      <c r="C257" s="8"/>
      <c r="D257" s="123"/>
      <c r="F257" s="180"/>
      <c r="G257" s="261"/>
      <c r="H257" s="284">
        <f t="shared" si="14"/>
        <v>2.3999999999999934E-7</v>
      </c>
      <c r="I257" s="92"/>
      <c r="J257" s="173"/>
      <c r="K257" s="132"/>
      <c r="L257" s="130"/>
      <c r="M257" s="130"/>
      <c r="N257" s="130"/>
      <c r="O257" s="130"/>
      <c r="P257" s="130"/>
      <c r="Q257" s="130"/>
      <c r="R257" s="130"/>
      <c r="S257" s="130"/>
      <c r="T257">
        <f t="shared" si="15"/>
        <v>31</v>
      </c>
    </row>
    <row r="258" spans="1:20" x14ac:dyDescent="0.25">
      <c r="A258" s="228" t="str">
        <f t="shared" si="16"/>
        <v/>
      </c>
      <c r="B258" s="34"/>
      <c r="C258" s="8"/>
      <c r="D258" s="123"/>
      <c r="F258" s="273"/>
      <c r="G258" s="261"/>
      <c r="H258" s="284">
        <f t="shared" si="14"/>
        <v>2.4099999999999937E-7</v>
      </c>
      <c r="I258" s="92"/>
      <c r="J258" s="173"/>
      <c r="K258" s="132"/>
      <c r="L258" s="130"/>
      <c r="M258" s="130"/>
      <c r="N258" s="130"/>
      <c r="O258" s="130"/>
      <c r="P258" s="130"/>
      <c r="Q258" s="130"/>
      <c r="R258" s="130"/>
      <c r="S258" s="130"/>
      <c r="T258">
        <f t="shared" si="15"/>
        <v>31</v>
      </c>
    </row>
    <row r="259" spans="1:20" x14ac:dyDescent="0.25">
      <c r="A259" s="228" t="str">
        <f t="shared" si="16"/>
        <v/>
      </c>
      <c r="B259" s="34"/>
      <c r="C259" s="8"/>
      <c r="D259" s="123"/>
      <c r="F259" s="273"/>
      <c r="G259" s="261"/>
      <c r="H259" s="284">
        <f t="shared" si="14"/>
        <v>2.4199999999999939E-7</v>
      </c>
      <c r="I259" s="92"/>
      <c r="J259" s="173"/>
      <c r="K259" s="132"/>
      <c r="L259" s="130"/>
      <c r="M259" s="130"/>
      <c r="N259" s="130"/>
      <c r="O259" s="130"/>
      <c r="P259" s="130"/>
      <c r="Q259" s="130"/>
      <c r="R259" s="130"/>
      <c r="S259" s="130"/>
      <c r="T259">
        <f t="shared" si="15"/>
        <v>31</v>
      </c>
    </row>
    <row r="260" spans="1:20" x14ac:dyDescent="0.25">
      <c r="A260" s="228" t="str">
        <f t="shared" si="16"/>
        <v/>
      </c>
      <c r="B260" s="34"/>
      <c r="C260" s="8"/>
      <c r="D260" s="123"/>
      <c r="F260" s="273"/>
      <c r="G260" s="261"/>
      <c r="H260" s="284">
        <f t="shared" si="14"/>
        <v>2.4299999999999941E-7</v>
      </c>
      <c r="I260" s="92"/>
      <c r="J260" s="173"/>
      <c r="K260" s="132"/>
      <c r="L260" s="130"/>
      <c r="M260" s="130"/>
      <c r="N260" s="130"/>
      <c r="O260" s="130"/>
      <c r="P260" s="130"/>
      <c r="Q260" s="130"/>
      <c r="R260" s="130"/>
      <c r="S260" s="130"/>
      <c r="T260">
        <f t="shared" si="15"/>
        <v>31</v>
      </c>
    </row>
    <row r="261" spans="1:20" x14ac:dyDescent="0.25">
      <c r="A261" s="228" t="str">
        <f t="shared" si="16"/>
        <v/>
      </c>
      <c r="B261" s="34"/>
      <c r="C261" s="8"/>
      <c r="D261" s="123"/>
      <c r="F261" s="99"/>
      <c r="G261" s="261"/>
      <c r="H261" s="284">
        <f t="shared" si="14"/>
        <v>2.4399999999999943E-7</v>
      </c>
      <c r="I261" s="92"/>
      <c r="J261" s="173"/>
      <c r="K261" s="132"/>
      <c r="L261" s="130"/>
      <c r="M261" s="130"/>
      <c r="N261" s="130"/>
      <c r="O261" s="130"/>
      <c r="P261" s="130"/>
      <c r="Q261" s="130"/>
      <c r="R261" s="130"/>
      <c r="S261" s="130"/>
      <c r="T261">
        <f t="shared" si="15"/>
        <v>31</v>
      </c>
    </row>
    <row r="262" spans="1:20" x14ac:dyDescent="0.25">
      <c r="A262" s="228" t="str">
        <f t="shared" si="16"/>
        <v/>
      </c>
      <c r="B262" s="34"/>
      <c r="C262" s="8"/>
      <c r="D262" s="123"/>
      <c r="F262" s="180"/>
      <c r="G262" s="261"/>
      <c r="H262" s="284">
        <f t="shared" si="14"/>
        <v>2.4499999999999945E-7</v>
      </c>
      <c r="I262" s="92"/>
      <c r="J262" s="173"/>
      <c r="K262" s="132"/>
      <c r="L262" s="130"/>
      <c r="M262" s="130"/>
      <c r="N262" s="130"/>
      <c r="O262" s="130"/>
      <c r="P262" s="130"/>
      <c r="Q262" s="130"/>
      <c r="R262" s="130"/>
      <c r="S262" s="130"/>
      <c r="T262">
        <f t="shared" si="15"/>
        <v>31</v>
      </c>
    </row>
    <row r="263" spans="1:20" x14ac:dyDescent="0.25">
      <c r="A263" s="228" t="str">
        <f t="shared" si="16"/>
        <v/>
      </c>
      <c r="B263" s="34"/>
      <c r="C263" s="8"/>
      <c r="D263" s="123"/>
      <c r="F263" s="180"/>
      <c r="G263" s="261"/>
      <c r="H263" s="284">
        <f t="shared" si="14"/>
        <v>2.4599999999999948E-7</v>
      </c>
      <c r="I263" s="92"/>
      <c r="J263" s="173"/>
      <c r="K263" s="132"/>
      <c r="L263" s="130"/>
      <c r="M263" s="130"/>
      <c r="N263" s="130"/>
      <c r="O263" s="130"/>
      <c r="P263" s="130"/>
      <c r="Q263" s="130"/>
      <c r="R263" s="130"/>
      <c r="S263" s="130"/>
      <c r="T263">
        <f t="shared" si="15"/>
        <v>31</v>
      </c>
    </row>
    <row r="264" spans="1:20" x14ac:dyDescent="0.25">
      <c r="A264" s="228" t="str">
        <f t="shared" si="16"/>
        <v/>
      </c>
      <c r="B264" s="34"/>
      <c r="C264" s="8"/>
      <c r="D264" s="123"/>
      <c r="F264" s="180"/>
      <c r="G264" s="261"/>
      <c r="H264" s="284">
        <f t="shared" si="14"/>
        <v>2.469999999999995E-7</v>
      </c>
      <c r="I264" s="92"/>
      <c r="J264" s="173"/>
      <c r="K264" s="132"/>
      <c r="L264" s="130"/>
      <c r="M264" s="130"/>
      <c r="N264" s="130"/>
      <c r="O264" s="130"/>
      <c r="P264" s="130"/>
      <c r="Q264" s="130"/>
      <c r="R264" s="130"/>
      <c r="S264" s="130"/>
      <c r="T264">
        <f t="shared" si="15"/>
        <v>31</v>
      </c>
    </row>
    <row r="265" spans="1:20" x14ac:dyDescent="0.25">
      <c r="A265" s="228" t="str">
        <f t="shared" si="16"/>
        <v/>
      </c>
      <c r="B265" s="34"/>
      <c r="C265" s="8"/>
      <c r="D265" s="123"/>
      <c r="F265" s="180"/>
      <c r="G265" s="261"/>
      <c r="H265" s="284">
        <f t="shared" si="14"/>
        <v>2.4799999999999952E-7</v>
      </c>
      <c r="I265" s="92"/>
      <c r="J265" s="173"/>
      <c r="K265" s="132"/>
      <c r="L265" s="130"/>
      <c r="M265" s="130"/>
      <c r="N265" s="130"/>
      <c r="O265" s="130"/>
      <c r="P265" s="130"/>
      <c r="Q265" s="130"/>
      <c r="R265" s="130"/>
      <c r="S265" s="130"/>
      <c r="T265">
        <f t="shared" si="15"/>
        <v>31</v>
      </c>
    </row>
    <row r="266" spans="1:20" x14ac:dyDescent="0.25">
      <c r="A266" s="228" t="str">
        <f t="shared" si="16"/>
        <v/>
      </c>
      <c r="B266" s="34"/>
      <c r="C266" s="8"/>
      <c r="D266" s="123"/>
      <c r="F266" s="180"/>
      <c r="G266" s="261"/>
      <c r="H266" s="284">
        <f t="shared" si="14"/>
        <v>2.4899999999999954E-7</v>
      </c>
      <c r="I266" s="92"/>
      <c r="J266" s="173"/>
      <c r="K266" s="132"/>
      <c r="L266" s="130"/>
      <c r="M266" s="130"/>
      <c r="N266" s="130"/>
      <c r="O266" s="130"/>
      <c r="P266" s="130"/>
      <c r="Q266" s="130"/>
      <c r="R266" s="130"/>
      <c r="S266" s="130"/>
      <c r="T266">
        <f t="shared" si="15"/>
        <v>31</v>
      </c>
    </row>
    <row r="267" spans="1:20" x14ac:dyDescent="0.25">
      <c r="A267" s="228" t="str">
        <f t="shared" si="16"/>
        <v/>
      </c>
      <c r="B267" s="34"/>
      <c r="C267" s="8"/>
      <c r="D267" s="123"/>
      <c r="F267" s="99"/>
      <c r="G267" s="261"/>
      <c r="H267" s="284">
        <f t="shared" si="14"/>
        <v>2.4999999999999957E-7</v>
      </c>
      <c r="I267" s="92"/>
      <c r="J267" s="173"/>
      <c r="K267" s="132"/>
      <c r="L267" s="130"/>
      <c r="M267" s="130"/>
      <c r="N267" s="130"/>
      <c r="O267" s="130"/>
      <c r="P267" s="130"/>
      <c r="Q267" s="130"/>
      <c r="R267" s="130"/>
      <c r="S267" s="130"/>
      <c r="T267">
        <f t="shared" si="15"/>
        <v>31</v>
      </c>
    </row>
    <row r="268" spans="1:20" x14ac:dyDescent="0.25">
      <c r="A268" s="228" t="str">
        <f t="shared" si="16"/>
        <v/>
      </c>
      <c r="B268" s="34"/>
      <c r="C268" s="8"/>
      <c r="D268" s="123"/>
      <c r="F268" s="180"/>
      <c r="G268" s="261"/>
      <c r="H268" s="284">
        <f t="shared" si="14"/>
        <v>2.5099999999999959E-7</v>
      </c>
      <c r="I268" s="92"/>
      <c r="J268" s="173"/>
      <c r="K268" s="132"/>
      <c r="L268" s="130"/>
      <c r="M268" s="130"/>
      <c r="N268" s="130"/>
      <c r="O268" s="130"/>
      <c r="P268" s="130"/>
      <c r="Q268" s="130"/>
      <c r="R268" s="130"/>
      <c r="S268" s="130"/>
      <c r="T268">
        <f t="shared" si="15"/>
        <v>31</v>
      </c>
    </row>
    <row r="269" spans="1:20" x14ac:dyDescent="0.25">
      <c r="A269" s="228" t="str">
        <f t="shared" si="16"/>
        <v/>
      </c>
      <c r="B269" s="34"/>
      <c r="C269" s="8"/>
      <c r="D269" s="123"/>
      <c r="F269" s="180"/>
      <c r="G269" s="261"/>
      <c r="H269" s="284">
        <f t="shared" si="14"/>
        <v>2.5199999999999961E-7</v>
      </c>
      <c r="I269" s="92"/>
      <c r="J269" s="173"/>
      <c r="K269" s="132"/>
      <c r="L269" s="130"/>
      <c r="M269" s="130"/>
      <c r="N269" s="130"/>
      <c r="O269" s="130"/>
      <c r="P269" s="130"/>
      <c r="Q269" s="130"/>
      <c r="R269" s="130"/>
      <c r="S269" s="130"/>
      <c r="T269">
        <f t="shared" si="15"/>
        <v>31</v>
      </c>
    </row>
    <row r="270" spans="1:20" x14ac:dyDescent="0.25">
      <c r="A270" s="228" t="str">
        <f t="shared" si="16"/>
        <v/>
      </c>
      <c r="B270" s="34"/>
      <c r="C270" s="8"/>
      <c r="D270" s="123"/>
      <c r="F270" s="180"/>
      <c r="G270" s="261"/>
      <c r="H270" s="284">
        <f t="shared" si="14"/>
        <v>2.5299999999999963E-7</v>
      </c>
      <c r="I270" s="92"/>
      <c r="J270" s="173"/>
      <c r="K270" s="132"/>
      <c r="L270" s="130"/>
      <c r="M270" s="130"/>
      <c r="N270" s="130"/>
      <c r="O270" s="130"/>
      <c r="P270" s="130"/>
      <c r="Q270" s="130"/>
      <c r="R270" s="130"/>
      <c r="S270" s="130"/>
      <c r="T270">
        <f t="shared" si="15"/>
        <v>31</v>
      </c>
    </row>
    <row r="271" spans="1:20" x14ac:dyDescent="0.25">
      <c r="A271" s="228" t="str">
        <f t="shared" si="16"/>
        <v/>
      </c>
      <c r="B271" s="34"/>
      <c r="C271" s="8"/>
      <c r="D271" s="123"/>
      <c r="F271" s="180"/>
      <c r="G271" s="261"/>
      <c r="H271" s="284">
        <f t="shared" si="14"/>
        <v>2.5399999999999965E-7</v>
      </c>
      <c r="I271" s="92"/>
      <c r="J271" s="173"/>
      <c r="K271" s="132"/>
      <c r="L271" s="130"/>
      <c r="M271" s="130"/>
      <c r="N271" s="130"/>
      <c r="O271" s="130"/>
      <c r="P271" s="130"/>
      <c r="Q271" s="130"/>
      <c r="R271" s="130"/>
      <c r="S271" s="130"/>
      <c r="T271">
        <f t="shared" si="15"/>
        <v>31</v>
      </c>
    </row>
    <row r="272" spans="1:20" x14ac:dyDescent="0.25">
      <c r="A272" s="228" t="str">
        <f t="shared" si="16"/>
        <v/>
      </c>
      <c r="B272" s="34"/>
      <c r="C272" s="8"/>
      <c r="D272" s="123"/>
      <c r="F272" s="180"/>
      <c r="G272" s="261"/>
      <c r="H272" s="284">
        <f t="shared" si="14"/>
        <v>2.5499999999999968E-7</v>
      </c>
      <c r="I272" s="92"/>
      <c r="J272" s="173"/>
      <c r="K272" s="132"/>
      <c r="L272" s="130"/>
      <c r="M272" s="130"/>
      <c r="N272" s="130"/>
      <c r="O272" s="130"/>
      <c r="P272" s="130"/>
      <c r="Q272" s="130"/>
      <c r="R272" s="130"/>
      <c r="S272" s="130"/>
      <c r="T272">
        <f t="shared" si="15"/>
        <v>31</v>
      </c>
    </row>
    <row r="273" spans="1:20" x14ac:dyDescent="0.25">
      <c r="A273" s="228" t="str">
        <f t="shared" si="16"/>
        <v/>
      </c>
      <c r="B273" s="34"/>
      <c r="C273" s="8"/>
      <c r="D273" s="123"/>
      <c r="F273" s="180"/>
      <c r="G273" s="261"/>
      <c r="H273" s="284">
        <f t="shared" si="14"/>
        <v>2.559999999999997E-7</v>
      </c>
      <c r="I273" s="92"/>
      <c r="J273" s="173"/>
      <c r="K273" s="132"/>
      <c r="L273" s="130"/>
      <c r="M273" s="130"/>
      <c r="N273" s="130"/>
      <c r="O273" s="130"/>
      <c r="P273" s="130"/>
      <c r="Q273" s="130"/>
      <c r="R273" s="130"/>
      <c r="S273" s="130"/>
      <c r="T273">
        <f t="shared" si="15"/>
        <v>31</v>
      </c>
    </row>
    <row r="274" spans="1:20" x14ac:dyDescent="0.25">
      <c r="A274" s="228" t="str">
        <f t="shared" si="16"/>
        <v/>
      </c>
      <c r="B274" s="34"/>
      <c r="C274" s="8"/>
      <c r="D274" s="123"/>
      <c r="F274" s="99"/>
      <c r="G274" s="261"/>
      <c r="H274" s="284">
        <f t="shared" si="14"/>
        <v>2.5699999999999972E-7</v>
      </c>
      <c r="I274" s="92"/>
      <c r="J274" s="173"/>
      <c r="K274" s="132"/>
      <c r="L274" s="130"/>
      <c r="M274" s="130"/>
      <c r="N274" s="130"/>
      <c r="O274" s="130"/>
      <c r="P274" s="130"/>
      <c r="Q274" s="130"/>
      <c r="R274" s="130"/>
      <c r="S274" s="130"/>
      <c r="T274">
        <f t="shared" si="15"/>
        <v>31</v>
      </c>
    </row>
    <row r="275" spans="1:20" x14ac:dyDescent="0.25">
      <c r="A275" s="228" t="str">
        <f t="shared" si="16"/>
        <v/>
      </c>
      <c r="B275" s="34"/>
      <c r="C275" s="8"/>
      <c r="D275" s="123"/>
      <c r="F275" s="99"/>
      <c r="G275" s="261"/>
      <c r="H275" s="284">
        <f t="shared" ref="H275:H338" si="17">IF(G275="",IF(D275&lt;&gt;"",H274+F275+0.000000001,H274+0.000000001),H274+0.000000001)</f>
        <v>2.5799999999999974E-7</v>
      </c>
      <c r="I275" s="92"/>
      <c r="J275" s="173"/>
      <c r="K275" s="132"/>
      <c r="L275" s="130"/>
      <c r="M275" s="130"/>
      <c r="N275" s="130"/>
      <c r="O275" s="130"/>
      <c r="P275" s="130"/>
      <c r="Q275" s="130"/>
      <c r="R275" s="130"/>
      <c r="S275" s="130"/>
      <c r="T275">
        <f t="shared" ref="T275:T338" si="18">EOMONTH(D275,0)</f>
        <v>31</v>
      </c>
    </row>
    <row r="276" spans="1:20" x14ac:dyDescent="0.25">
      <c r="A276" s="228" t="str">
        <f t="shared" ref="A276:A339" si="19">IF(F276="","",IF(H276=$H$5,D276,""))</f>
        <v/>
      </c>
      <c r="B276" s="34"/>
      <c r="C276" s="8"/>
      <c r="D276" s="123"/>
      <c r="F276" s="99"/>
      <c r="G276" s="261"/>
      <c r="H276" s="284">
        <f t="shared" si="17"/>
        <v>2.5899999999999976E-7</v>
      </c>
      <c r="I276" s="92"/>
      <c r="J276" s="173"/>
      <c r="K276" s="132"/>
      <c r="L276" s="130"/>
      <c r="M276" s="130"/>
      <c r="N276" s="130"/>
      <c r="O276" s="130"/>
      <c r="P276" s="130"/>
      <c r="Q276" s="130"/>
      <c r="R276" s="130"/>
      <c r="S276" s="130"/>
      <c r="T276">
        <f t="shared" si="18"/>
        <v>31</v>
      </c>
    </row>
    <row r="277" spans="1:20" x14ac:dyDescent="0.25">
      <c r="A277" s="228" t="str">
        <f t="shared" si="19"/>
        <v/>
      </c>
      <c r="B277" s="34"/>
      <c r="C277" s="8"/>
      <c r="D277" s="123"/>
      <c r="F277" s="99"/>
      <c r="G277" s="261"/>
      <c r="H277" s="284">
        <f t="shared" si="17"/>
        <v>2.5999999999999979E-7</v>
      </c>
      <c r="I277" s="92"/>
      <c r="J277" s="173"/>
      <c r="K277" s="132"/>
      <c r="L277" s="130"/>
      <c r="M277" s="130"/>
      <c r="N277" s="130"/>
      <c r="O277" s="130"/>
      <c r="P277" s="130"/>
      <c r="Q277" s="130"/>
      <c r="R277" s="130"/>
      <c r="S277" s="130"/>
      <c r="T277">
        <f t="shared" si="18"/>
        <v>31</v>
      </c>
    </row>
    <row r="278" spans="1:20" x14ac:dyDescent="0.25">
      <c r="A278" s="228" t="str">
        <f t="shared" si="19"/>
        <v/>
      </c>
      <c r="B278" s="34"/>
      <c r="C278" s="8"/>
      <c r="D278" s="123"/>
      <c r="F278" s="99"/>
      <c r="G278" s="261"/>
      <c r="H278" s="284">
        <f t="shared" si="17"/>
        <v>2.6099999999999981E-7</v>
      </c>
      <c r="I278" s="92"/>
      <c r="J278" s="173"/>
      <c r="K278" s="132"/>
      <c r="L278" s="130"/>
      <c r="M278" s="130"/>
      <c r="N278" s="130"/>
      <c r="O278" s="130"/>
      <c r="P278" s="130"/>
      <c r="Q278" s="130"/>
      <c r="R278" s="130"/>
      <c r="S278" s="130"/>
      <c r="T278">
        <f t="shared" si="18"/>
        <v>31</v>
      </c>
    </row>
    <row r="279" spans="1:20" x14ac:dyDescent="0.25">
      <c r="A279" s="228" t="str">
        <f t="shared" si="19"/>
        <v/>
      </c>
      <c r="B279" s="34"/>
      <c r="C279" s="8"/>
      <c r="D279" s="123"/>
      <c r="F279" s="99"/>
      <c r="G279" s="261"/>
      <c r="H279" s="284">
        <f t="shared" si="17"/>
        <v>2.6199999999999983E-7</v>
      </c>
      <c r="I279" s="92"/>
      <c r="J279" s="173"/>
      <c r="K279" s="132"/>
      <c r="L279" s="130"/>
      <c r="M279" s="130"/>
      <c r="N279" s="130"/>
      <c r="O279" s="130"/>
      <c r="P279" s="130"/>
      <c r="Q279" s="130"/>
      <c r="R279" s="130"/>
      <c r="S279" s="130"/>
      <c r="T279">
        <f t="shared" si="18"/>
        <v>31</v>
      </c>
    </row>
    <row r="280" spans="1:20" x14ac:dyDescent="0.25">
      <c r="A280" s="228" t="str">
        <f t="shared" si="19"/>
        <v/>
      </c>
      <c r="B280" s="34"/>
      <c r="C280" s="8"/>
      <c r="D280" s="123"/>
      <c r="F280" s="99"/>
      <c r="G280" s="261"/>
      <c r="H280" s="284">
        <f t="shared" si="17"/>
        <v>2.6299999999999985E-7</v>
      </c>
      <c r="I280" s="92"/>
      <c r="J280" s="173"/>
      <c r="K280" s="132"/>
      <c r="L280" s="130"/>
      <c r="M280" s="130"/>
      <c r="N280" s="130"/>
      <c r="O280" s="130"/>
      <c r="P280" s="130"/>
      <c r="Q280" s="130"/>
      <c r="R280" s="130"/>
      <c r="S280" s="130"/>
      <c r="T280">
        <f t="shared" si="18"/>
        <v>31</v>
      </c>
    </row>
    <row r="281" spans="1:20" x14ac:dyDescent="0.25">
      <c r="A281" s="228" t="str">
        <f t="shared" si="19"/>
        <v/>
      </c>
      <c r="B281" s="34"/>
      <c r="C281" s="8"/>
      <c r="D281" s="123"/>
      <c r="F281" s="99"/>
      <c r="G281" s="261"/>
      <c r="H281" s="284">
        <f t="shared" si="17"/>
        <v>2.6399999999999988E-7</v>
      </c>
      <c r="I281" s="92"/>
      <c r="J281" s="173"/>
      <c r="K281" s="132"/>
      <c r="L281" s="130"/>
      <c r="M281" s="130"/>
      <c r="N281" s="130"/>
      <c r="O281" s="130"/>
      <c r="P281" s="130"/>
      <c r="Q281" s="130"/>
      <c r="R281" s="130"/>
      <c r="S281" s="130"/>
      <c r="T281">
        <f t="shared" si="18"/>
        <v>31</v>
      </c>
    </row>
    <row r="282" spans="1:20" x14ac:dyDescent="0.25">
      <c r="A282" s="228" t="str">
        <f t="shared" si="19"/>
        <v/>
      </c>
      <c r="B282" s="34"/>
      <c r="C282" s="8"/>
      <c r="D282" s="123"/>
      <c r="F282" s="99"/>
      <c r="G282" s="261"/>
      <c r="H282" s="284">
        <f t="shared" si="17"/>
        <v>2.649999999999999E-7</v>
      </c>
      <c r="I282" s="92"/>
      <c r="J282" s="173"/>
      <c r="K282" s="132"/>
      <c r="L282" s="130"/>
      <c r="M282" s="130"/>
      <c r="N282" s="130"/>
      <c r="O282" s="130"/>
      <c r="P282" s="130"/>
      <c r="Q282" s="130"/>
      <c r="R282" s="130"/>
      <c r="S282" s="130"/>
      <c r="T282">
        <f t="shared" si="18"/>
        <v>31</v>
      </c>
    </row>
    <row r="283" spans="1:20" x14ac:dyDescent="0.25">
      <c r="A283" s="228" t="str">
        <f t="shared" si="19"/>
        <v/>
      </c>
      <c r="B283" s="34"/>
      <c r="C283" s="8"/>
      <c r="D283" s="123"/>
      <c r="F283" s="99"/>
      <c r="G283" s="261"/>
      <c r="H283" s="284">
        <f t="shared" si="17"/>
        <v>2.6599999999999992E-7</v>
      </c>
      <c r="I283" s="92"/>
      <c r="J283" s="173"/>
      <c r="K283" s="132"/>
      <c r="L283" s="130"/>
      <c r="M283" s="130"/>
      <c r="N283" s="130"/>
      <c r="O283" s="130"/>
      <c r="P283" s="130"/>
      <c r="Q283" s="130"/>
      <c r="R283" s="130"/>
      <c r="S283" s="130"/>
      <c r="T283">
        <f t="shared" si="18"/>
        <v>31</v>
      </c>
    </row>
    <row r="284" spans="1:20" x14ac:dyDescent="0.25">
      <c r="A284" s="228" t="str">
        <f t="shared" si="19"/>
        <v/>
      </c>
      <c r="B284" s="34"/>
      <c r="C284" s="8"/>
      <c r="D284" s="123"/>
      <c r="F284" s="99"/>
      <c r="G284" s="261"/>
      <c r="H284" s="284">
        <f t="shared" si="17"/>
        <v>2.6699999999999994E-7</v>
      </c>
      <c r="I284" s="92"/>
      <c r="J284" s="173"/>
      <c r="K284" s="132"/>
      <c r="L284" s="130"/>
      <c r="M284" s="130"/>
      <c r="N284" s="130"/>
      <c r="O284" s="130"/>
      <c r="P284" s="130"/>
      <c r="Q284" s="130"/>
      <c r="R284" s="130"/>
      <c r="S284" s="130"/>
      <c r="T284">
        <f t="shared" si="18"/>
        <v>31</v>
      </c>
    </row>
    <row r="285" spans="1:20" x14ac:dyDescent="0.25">
      <c r="A285" s="228" t="str">
        <f t="shared" si="19"/>
        <v/>
      </c>
      <c r="B285" s="34"/>
      <c r="C285" s="8"/>
      <c r="D285" s="123"/>
      <c r="F285" s="99"/>
      <c r="G285" s="261"/>
      <c r="H285" s="284">
        <f t="shared" si="17"/>
        <v>2.6799999999999996E-7</v>
      </c>
      <c r="I285" s="92"/>
      <c r="J285" s="173"/>
      <c r="K285" s="132"/>
      <c r="L285" s="130"/>
      <c r="M285" s="130"/>
      <c r="N285" s="130"/>
      <c r="O285" s="130"/>
      <c r="P285" s="130"/>
      <c r="Q285" s="130"/>
      <c r="R285" s="130"/>
      <c r="S285" s="130"/>
      <c r="T285">
        <f t="shared" si="18"/>
        <v>31</v>
      </c>
    </row>
    <row r="286" spans="1:20" x14ac:dyDescent="0.25">
      <c r="A286" s="228" t="str">
        <f t="shared" si="19"/>
        <v/>
      </c>
      <c r="B286" s="34"/>
      <c r="C286" s="8"/>
      <c r="D286" s="123"/>
      <c r="F286" s="99"/>
      <c r="G286" s="261"/>
      <c r="H286" s="284">
        <f t="shared" si="17"/>
        <v>2.6899999999999999E-7</v>
      </c>
      <c r="I286" s="92"/>
      <c r="J286" s="173"/>
      <c r="K286" s="132"/>
      <c r="L286" s="130"/>
      <c r="M286" s="130"/>
      <c r="N286" s="130"/>
      <c r="O286" s="130"/>
      <c r="P286" s="130"/>
      <c r="Q286" s="130"/>
      <c r="R286" s="130"/>
      <c r="S286" s="130"/>
      <c r="T286">
        <f t="shared" si="18"/>
        <v>31</v>
      </c>
    </row>
    <row r="287" spans="1:20" x14ac:dyDescent="0.25">
      <c r="A287" s="228" t="str">
        <f t="shared" si="19"/>
        <v/>
      </c>
      <c r="B287" s="34"/>
      <c r="C287" s="8"/>
      <c r="D287" s="123"/>
      <c r="F287" s="99"/>
      <c r="G287" s="261"/>
      <c r="H287" s="284">
        <f t="shared" si="17"/>
        <v>2.7000000000000001E-7</v>
      </c>
      <c r="I287" s="92"/>
      <c r="J287" s="173"/>
      <c r="K287" s="132"/>
      <c r="L287" s="130"/>
      <c r="M287" s="130"/>
      <c r="N287" s="130"/>
      <c r="O287" s="130"/>
      <c r="P287" s="130"/>
      <c r="Q287" s="130"/>
      <c r="R287" s="130"/>
      <c r="S287" s="130"/>
      <c r="T287">
        <f t="shared" si="18"/>
        <v>31</v>
      </c>
    </row>
    <row r="288" spans="1:20" x14ac:dyDescent="0.25">
      <c r="A288" s="228" t="str">
        <f t="shared" si="19"/>
        <v/>
      </c>
      <c r="B288" s="34"/>
      <c r="C288" s="8"/>
      <c r="D288" s="123"/>
      <c r="F288" s="99"/>
      <c r="G288" s="261"/>
      <c r="H288" s="284">
        <f t="shared" si="17"/>
        <v>2.7100000000000003E-7</v>
      </c>
      <c r="I288" s="92"/>
      <c r="J288" s="173"/>
      <c r="K288" s="132"/>
      <c r="L288" s="130"/>
      <c r="M288" s="130"/>
      <c r="N288" s="130"/>
      <c r="O288" s="130"/>
      <c r="P288" s="130"/>
      <c r="Q288" s="130"/>
      <c r="R288" s="130"/>
      <c r="S288" s="130"/>
      <c r="T288">
        <f t="shared" si="18"/>
        <v>31</v>
      </c>
    </row>
    <row r="289" spans="1:20" x14ac:dyDescent="0.25">
      <c r="A289" s="228" t="str">
        <f t="shared" si="19"/>
        <v/>
      </c>
      <c r="B289" s="34"/>
      <c r="C289" s="8"/>
      <c r="D289" s="123"/>
      <c r="F289" s="99"/>
      <c r="G289" s="261"/>
      <c r="H289" s="284">
        <f t="shared" si="17"/>
        <v>2.7200000000000005E-7</v>
      </c>
      <c r="I289" s="92"/>
      <c r="J289" s="173"/>
      <c r="K289" s="132"/>
      <c r="L289" s="130"/>
      <c r="M289" s="130"/>
      <c r="N289" s="130"/>
      <c r="O289" s="130"/>
      <c r="P289" s="130"/>
      <c r="Q289" s="130"/>
      <c r="R289" s="130"/>
      <c r="S289" s="130"/>
      <c r="T289">
        <f t="shared" si="18"/>
        <v>31</v>
      </c>
    </row>
    <row r="290" spans="1:20" x14ac:dyDescent="0.25">
      <c r="A290" s="228" t="str">
        <f t="shared" si="19"/>
        <v/>
      </c>
      <c r="B290" s="34"/>
      <c r="C290" s="8"/>
      <c r="D290" s="123"/>
      <c r="F290" s="99"/>
      <c r="G290" s="261"/>
      <c r="H290" s="284">
        <f t="shared" si="17"/>
        <v>2.7300000000000008E-7</v>
      </c>
      <c r="I290" s="92"/>
      <c r="J290" s="173"/>
      <c r="K290" s="132"/>
      <c r="L290" s="130"/>
      <c r="M290" s="130"/>
      <c r="N290" s="130"/>
      <c r="O290" s="130"/>
      <c r="P290" s="130"/>
      <c r="Q290" s="130"/>
      <c r="R290" s="130"/>
      <c r="S290" s="130"/>
      <c r="T290">
        <f t="shared" si="18"/>
        <v>31</v>
      </c>
    </row>
    <row r="291" spans="1:20" x14ac:dyDescent="0.25">
      <c r="A291" s="228" t="str">
        <f t="shared" si="19"/>
        <v/>
      </c>
      <c r="B291" s="34"/>
      <c r="C291" s="8"/>
      <c r="D291" s="123"/>
      <c r="F291" s="99"/>
      <c r="G291" s="261"/>
      <c r="H291" s="284">
        <f t="shared" si="17"/>
        <v>2.740000000000001E-7</v>
      </c>
      <c r="I291" s="92"/>
      <c r="J291" s="173"/>
      <c r="K291" s="132"/>
      <c r="L291" s="130"/>
      <c r="M291" s="130"/>
      <c r="N291" s="130"/>
      <c r="O291" s="130"/>
      <c r="P291" s="130"/>
      <c r="Q291" s="130"/>
      <c r="R291" s="130"/>
      <c r="S291" s="130"/>
      <c r="T291">
        <f t="shared" si="18"/>
        <v>31</v>
      </c>
    </row>
    <row r="292" spans="1:20" x14ac:dyDescent="0.25">
      <c r="A292" s="228" t="str">
        <f t="shared" si="19"/>
        <v/>
      </c>
      <c r="B292" s="34"/>
      <c r="C292" s="8"/>
      <c r="D292" s="123"/>
      <c r="F292" s="99"/>
      <c r="G292" s="261"/>
      <c r="H292" s="284">
        <f t="shared" si="17"/>
        <v>2.7500000000000012E-7</v>
      </c>
      <c r="I292" s="92"/>
      <c r="J292" s="173"/>
      <c r="K292" s="132"/>
      <c r="L292" s="130"/>
      <c r="M292" s="130"/>
      <c r="N292" s="130"/>
      <c r="O292" s="130"/>
      <c r="P292" s="130"/>
      <c r="Q292" s="130"/>
      <c r="R292" s="130"/>
      <c r="S292" s="130"/>
      <c r="T292">
        <f t="shared" si="18"/>
        <v>31</v>
      </c>
    </row>
    <row r="293" spans="1:20" x14ac:dyDescent="0.25">
      <c r="A293" s="228" t="str">
        <f t="shared" si="19"/>
        <v/>
      </c>
      <c r="B293" s="34"/>
      <c r="C293" s="8"/>
      <c r="D293" s="123"/>
      <c r="F293" s="99"/>
      <c r="G293" s="261"/>
      <c r="H293" s="284">
        <f t="shared" si="17"/>
        <v>2.7600000000000014E-7</v>
      </c>
      <c r="I293" s="92"/>
      <c r="J293" s="173"/>
      <c r="K293" s="132"/>
      <c r="L293" s="130"/>
      <c r="M293" s="130"/>
      <c r="N293" s="130"/>
      <c r="O293" s="130"/>
      <c r="P293" s="130"/>
      <c r="Q293" s="130"/>
      <c r="R293" s="130"/>
      <c r="S293" s="130"/>
      <c r="T293">
        <f t="shared" si="18"/>
        <v>31</v>
      </c>
    </row>
    <row r="294" spans="1:20" x14ac:dyDescent="0.25">
      <c r="A294" s="228" t="str">
        <f t="shared" si="19"/>
        <v/>
      </c>
      <c r="B294" s="34"/>
      <c r="C294" s="8"/>
      <c r="D294" s="123"/>
      <c r="F294" s="99"/>
      <c r="G294" s="261"/>
      <c r="H294" s="284">
        <f t="shared" si="17"/>
        <v>2.7700000000000016E-7</v>
      </c>
      <c r="I294" s="92"/>
      <c r="J294" s="173"/>
      <c r="K294" s="132"/>
      <c r="L294" s="130"/>
      <c r="M294" s="130"/>
      <c r="N294" s="130"/>
      <c r="O294" s="130"/>
      <c r="P294" s="130"/>
      <c r="Q294" s="130"/>
      <c r="R294" s="130"/>
      <c r="S294" s="130"/>
      <c r="T294">
        <f t="shared" si="18"/>
        <v>31</v>
      </c>
    </row>
    <row r="295" spans="1:20" x14ac:dyDescent="0.25">
      <c r="A295" s="228" t="str">
        <f t="shared" si="19"/>
        <v/>
      </c>
      <c r="B295" s="34"/>
      <c r="C295" s="8"/>
      <c r="D295" s="123"/>
      <c r="F295" s="99"/>
      <c r="G295" s="261"/>
      <c r="H295" s="284">
        <f t="shared" si="17"/>
        <v>2.7800000000000019E-7</v>
      </c>
      <c r="I295" s="92"/>
      <c r="J295" s="173"/>
      <c r="K295" s="132"/>
      <c r="L295" s="130"/>
      <c r="M295" s="130"/>
      <c r="N295" s="130"/>
      <c r="O295" s="130"/>
      <c r="P295" s="130"/>
      <c r="Q295" s="130"/>
      <c r="R295" s="130"/>
      <c r="S295" s="130"/>
      <c r="T295">
        <f t="shared" si="18"/>
        <v>31</v>
      </c>
    </row>
    <row r="296" spans="1:20" x14ac:dyDescent="0.25">
      <c r="A296" s="228" t="str">
        <f t="shared" si="19"/>
        <v/>
      </c>
      <c r="B296" s="34"/>
      <c r="C296" s="8"/>
      <c r="D296" s="123"/>
      <c r="F296" s="99"/>
      <c r="G296" s="261"/>
      <c r="H296" s="284">
        <f t="shared" si="17"/>
        <v>2.7900000000000021E-7</v>
      </c>
      <c r="I296" s="92"/>
      <c r="J296" s="173"/>
      <c r="K296" s="132"/>
      <c r="L296" s="130"/>
      <c r="M296" s="130"/>
      <c r="N296" s="130"/>
      <c r="O296" s="130"/>
      <c r="P296" s="130"/>
      <c r="Q296" s="130"/>
      <c r="R296" s="130"/>
      <c r="S296" s="130"/>
      <c r="T296">
        <f t="shared" si="18"/>
        <v>31</v>
      </c>
    </row>
    <row r="297" spans="1:20" x14ac:dyDescent="0.25">
      <c r="A297" s="228" t="str">
        <f t="shared" si="19"/>
        <v/>
      </c>
      <c r="B297" s="34"/>
      <c r="C297" s="8"/>
      <c r="D297" s="123"/>
      <c r="F297" s="99"/>
      <c r="G297" s="261"/>
      <c r="H297" s="284">
        <f t="shared" si="17"/>
        <v>2.8000000000000023E-7</v>
      </c>
      <c r="I297" s="92"/>
      <c r="J297" s="173"/>
      <c r="K297" s="132"/>
      <c r="L297" s="130"/>
      <c r="M297" s="130"/>
      <c r="N297" s="130"/>
      <c r="O297" s="130"/>
      <c r="P297" s="130"/>
      <c r="Q297" s="130"/>
      <c r="R297" s="130"/>
      <c r="S297" s="130"/>
      <c r="T297">
        <f t="shared" si="18"/>
        <v>31</v>
      </c>
    </row>
    <row r="298" spans="1:20" x14ac:dyDescent="0.25">
      <c r="A298" s="228" t="str">
        <f t="shared" si="19"/>
        <v/>
      </c>
      <c r="B298" s="34"/>
      <c r="C298" s="8"/>
      <c r="D298" s="123"/>
      <c r="F298" s="99"/>
      <c r="G298" s="261"/>
      <c r="H298" s="284">
        <f t="shared" si="17"/>
        <v>2.8100000000000025E-7</v>
      </c>
      <c r="I298" s="92"/>
      <c r="J298" s="173"/>
      <c r="K298" s="132"/>
      <c r="L298" s="130"/>
      <c r="M298" s="130"/>
      <c r="N298" s="130"/>
      <c r="O298" s="130"/>
      <c r="P298" s="130"/>
      <c r="Q298" s="130"/>
      <c r="R298" s="130"/>
      <c r="S298" s="130"/>
      <c r="T298">
        <f t="shared" si="18"/>
        <v>31</v>
      </c>
    </row>
    <row r="299" spans="1:20" x14ac:dyDescent="0.25">
      <c r="A299" s="228" t="str">
        <f t="shared" si="19"/>
        <v/>
      </c>
      <c r="B299" s="34"/>
      <c r="C299" s="8"/>
      <c r="D299" s="123"/>
      <c r="F299" s="99"/>
      <c r="G299" s="261"/>
      <c r="H299" s="284">
        <f t="shared" si="17"/>
        <v>2.8200000000000028E-7</v>
      </c>
      <c r="I299" s="92"/>
      <c r="J299" s="173"/>
      <c r="K299" s="132"/>
      <c r="L299" s="130"/>
      <c r="M299" s="130"/>
      <c r="N299" s="130"/>
      <c r="O299" s="130"/>
      <c r="P299" s="130"/>
      <c r="Q299" s="130"/>
      <c r="R299" s="130"/>
      <c r="S299" s="130"/>
      <c r="T299">
        <f t="shared" si="18"/>
        <v>31</v>
      </c>
    </row>
    <row r="300" spans="1:20" x14ac:dyDescent="0.25">
      <c r="A300" s="228" t="str">
        <f t="shared" si="19"/>
        <v/>
      </c>
      <c r="B300" s="34"/>
      <c r="C300" s="8"/>
      <c r="D300" s="123"/>
      <c r="F300" s="99"/>
      <c r="G300" s="261"/>
      <c r="H300" s="284">
        <f t="shared" si="17"/>
        <v>2.830000000000003E-7</v>
      </c>
      <c r="I300" s="92"/>
      <c r="J300" s="173"/>
      <c r="K300" s="132"/>
      <c r="L300" s="130"/>
      <c r="M300" s="130"/>
      <c r="N300" s="130"/>
      <c r="O300" s="130"/>
      <c r="P300" s="130"/>
      <c r="Q300" s="130"/>
      <c r="R300" s="130"/>
      <c r="S300" s="130"/>
      <c r="T300">
        <f t="shared" si="18"/>
        <v>31</v>
      </c>
    </row>
    <row r="301" spans="1:20" x14ac:dyDescent="0.25">
      <c r="A301" s="228" t="str">
        <f t="shared" si="19"/>
        <v/>
      </c>
      <c r="B301" s="34"/>
      <c r="C301" s="8"/>
      <c r="D301" s="123"/>
      <c r="F301" s="99"/>
      <c r="G301" s="261"/>
      <c r="H301" s="284">
        <f t="shared" si="17"/>
        <v>2.8400000000000032E-7</v>
      </c>
      <c r="I301" s="92"/>
      <c r="J301" s="173"/>
      <c r="K301" s="132"/>
      <c r="L301" s="130"/>
      <c r="M301" s="130"/>
      <c r="N301" s="130"/>
      <c r="O301" s="130"/>
      <c r="P301" s="130"/>
      <c r="Q301" s="130"/>
      <c r="R301" s="130"/>
      <c r="S301" s="130"/>
      <c r="T301">
        <f t="shared" si="18"/>
        <v>31</v>
      </c>
    </row>
    <row r="302" spans="1:20" x14ac:dyDescent="0.25">
      <c r="A302" s="228" t="str">
        <f t="shared" si="19"/>
        <v/>
      </c>
      <c r="B302" s="34"/>
      <c r="C302" s="8"/>
      <c r="D302" s="123"/>
      <c r="F302" s="99"/>
      <c r="G302" s="261"/>
      <c r="H302" s="284">
        <f t="shared" si="17"/>
        <v>2.8500000000000034E-7</v>
      </c>
      <c r="I302" s="92"/>
      <c r="J302" s="173"/>
      <c r="K302" s="132"/>
      <c r="L302" s="130"/>
      <c r="M302" s="130"/>
      <c r="N302" s="130"/>
      <c r="O302" s="130"/>
      <c r="P302" s="130"/>
      <c r="Q302" s="130"/>
      <c r="R302" s="130"/>
      <c r="S302" s="130"/>
      <c r="T302">
        <f t="shared" si="18"/>
        <v>31</v>
      </c>
    </row>
    <row r="303" spans="1:20" x14ac:dyDescent="0.25">
      <c r="A303" s="228" t="str">
        <f t="shared" si="19"/>
        <v/>
      </c>
      <c r="B303" s="34"/>
      <c r="C303" s="8"/>
      <c r="D303" s="123"/>
      <c r="F303" s="99"/>
      <c r="G303" s="261"/>
      <c r="H303" s="284">
        <f t="shared" si="17"/>
        <v>2.8600000000000036E-7</v>
      </c>
      <c r="I303" s="92"/>
      <c r="J303" s="173"/>
      <c r="K303" s="132"/>
      <c r="L303" s="130"/>
      <c r="M303" s="130"/>
      <c r="N303" s="130"/>
      <c r="O303" s="130"/>
      <c r="P303" s="130"/>
      <c r="Q303" s="130"/>
      <c r="R303" s="130"/>
      <c r="S303" s="130"/>
      <c r="T303">
        <f t="shared" si="18"/>
        <v>31</v>
      </c>
    </row>
    <row r="304" spans="1:20" x14ac:dyDescent="0.25">
      <c r="A304" s="228" t="str">
        <f t="shared" si="19"/>
        <v/>
      </c>
      <c r="B304" s="34"/>
      <c r="C304" s="8"/>
      <c r="D304" s="123"/>
      <c r="F304" s="99"/>
      <c r="G304" s="261"/>
      <c r="H304" s="284">
        <f t="shared" si="17"/>
        <v>2.8700000000000039E-7</v>
      </c>
      <c r="I304" s="92"/>
      <c r="J304" s="173"/>
      <c r="K304" s="132"/>
      <c r="L304" s="130"/>
      <c r="M304" s="130"/>
      <c r="N304" s="130"/>
      <c r="O304" s="130"/>
      <c r="P304" s="130"/>
      <c r="Q304" s="130"/>
      <c r="R304" s="130"/>
      <c r="S304" s="130"/>
      <c r="T304">
        <f t="shared" si="18"/>
        <v>31</v>
      </c>
    </row>
    <row r="305" spans="1:20" x14ac:dyDescent="0.25">
      <c r="A305" s="228" t="str">
        <f t="shared" si="19"/>
        <v/>
      </c>
      <c r="B305" s="34"/>
      <c r="C305" s="8"/>
      <c r="D305" s="123"/>
      <c r="F305" s="99"/>
      <c r="G305" s="261"/>
      <c r="H305" s="284">
        <f t="shared" si="17"/>
        <v>2.8800000000000041E-7</v>
      </c>
      <c r="I305" s="92"/>
      <c r="J305" s="173"/>
      <c r="K305" s="132"/>
      <c r="L305" s="130"/>
      <c r="M305" s="130"/>
      <c r="N305" s="130"/>
      <c r="O305" s="130"/>
      <c r="P305" s="130"/>
      <c r="Q305" s="130"/>
      <c r="R305" s="130"/>
      <c r="S305" s="130"/>
      <c r="T305">
        <f t="shared" si="18"/>
        <v>31</v>
      </c>
    </row>
    <row r="306" spans="1:20" x14ac:dyDescent="0.25">
      <c r="A306" s="228" t="str">
        <f t="shared" si="19"/>
        <v/>
      </c>
      <c r="B306" s="34"/>
      <c r="C306" s="8"/>
      <c r="D306" s="123"/>
      <c r="F306" s="99"/>
      <c r="G306" s="261"/>
      <c r="H306" s="284">
        <f t="shared" si="17"/>
        <v>2.8900000000000043E-7</v>
      </c>
      <c r="I306" s="92"/>
      <c r="J306" s="173"/>
      <c r="K306" s="132"/>
      <c r="L306" s="130"/>
      <c r="M306" s="130"/>
      <c r="N306" s="130"/>
      <c r="O306" s="130"/>
      <c r="P306" s="130"/>
      <c r="Q306" s="130"/>
      <c r="R306" s="130"/>
      <c r="S306" s="130"/>
      <c r="T306">
        <f t="shared" si="18"/>
        <v>31</v>
      </c>
    </row>
    <row r="307" spans="1:20" x14ac:dyDescent="0.25">
      <c r="A307" s="228" t="str">
        <f t="shared" si="19"/>
        <v/>
      </c>
      <c r="B307" s="34"/>
      <c r="C307" s="8"/>
      <c r="D307" s="123"/>
      <c r="F307" s="99"/>
      <c r="G307" s="261"/>
      <c r="H307" s="284">
        <f t="shared" si="17"/>
        <v>2.9000000000000045E-7</v>
      </c>
      <c r="I307" s="92"/>
      <c r="J307" s="173"/>
      <c r="K307" s="132"/>
      <c r="L307" s="130"/>
      <c r="M307" s="130"/>
      <c r="N307" s="130"/>
      <c r="O307" s="130"/>
      <c r="P307" s="130"/>
      <c r="Q307" s="130"/>
      <c r="R307" s="130"/>
      <c r="S307" s="130"/>
      <c r="T307">
        <f t="shared" si="18"/>
        <v>31</v>
      </c>
    </row>
    <row r="308" spans="1:20" x14ac:dyDescent="0.25">
      <c r="A308" s="228" t="str">
        <f t="shared" si="19"/>
        <v/>
      </c>
      <c r="B308" s="34"/>
      <c r="C308" s="8"/>
      <c r="D308" s="123"/>
      <c r="F308" s="99"/>
      <c r="G308" s="261"/>
      <c r="H308" s="284">
        <f t="shared" si="17"/>
        <v>2.9100000000000047E-7</v>
      </c>
      <c r="I308" s="92"/>
      <c r="J308" s="173"/>
      <c r="K308" s="132"/>
      <c r="L308" s="130"/>
      <c r="M308" s="130"/>
      <c r="N308" s="130"/>
      <c r="O308" s="130"/>
      <c r="P308" s="130"/>
      <c r="Q308" s="130"/>
      <c r="R308" s="130"/>
      <c r="S308" s="130"/>
      <c r="T308">
        <f t="shared" si="18"/>
        <v>31</v>
      </c>
    </row>
    <row r="309" spans="1:20" x14ac:dyDescent="0.25">
      <c r="A309" s="228" t="str">
        <f t="shared" si="19"/>
        <v/>
      </c>
      <c r="B309" s="34"/>
      <c r="C309" s="8"/>
      <c r="D309" s="123"/>
      <c r="F309" s="99"/>
      <c r="G309" s="261"/>
      <c r="H309" s="284">
        <f t="shared" si="17"/>
        <v>2.920000000000005E-7</v>
      </c>
      <c r="I309" s="92"/>
      <c r="J309" s="173"/>
      <c r="K309" s="132"/>
      <c r="L309" s="130"/>
      <c r="M309" s="130"/>
      <c r="N309" s="130"/>
      <c r="O309" s="130"/>
      <c r="P309" s="130"/>
      <c r="Q309" s="130"/>
      <c r="R309" s="130"/>
      <c r="S309" s="130"/>
      <c r="T309">
        <f t="shared" si="18"/>
        <v>31</v>
      </c>
    </row>
    <row r="310" spans="1:20" x14ac:dyDescent="0.25">
      <c r="A310" s="228" t="str">
        <f t="shared" si="19"/>
        <v/>
      </c>
      <c r="B310" s="34"/>
      <c r="C310" s="8"/>
      <c r="D310" s="123"/>
      <c r="F310" s="99"/>
      <c r="G310" s="261"/>
      <c r="H310" s="284">
        <f t="shared" si="17"/>
        <v>2.9300000000000052E-7</v>
      </c>
      <c r="I310" s="92"/>
      <c r="J310" s="173"/>
      <c r="K310" s="132"/>
      <c r="L310" s="130"/>
      <c r="M310" s="130"/>
      <c r="N310" s="130"/>
      <c r="O310" s="130"/>
      <c r="P310" s="130"/>
      <c r="Q310" s="130"/>
      <c r="R310" s="130"/>
      <c r="S310" s="130"/>
      <c r="T310">
        <f t="shared" si="18"/>
        <v>31</v>
      </c>
    </row>
    <row r="311" spans="1:20" x14ac:dyDescent="0.25">
      <c r="A311" s="228" t="str">
        <f t="shared" si="19"/>
        <v/>
      </c>
      <c r="B311" s="34"/>
      <c r="C311" s="8"/>
      <c r="D311" s="123"/>
      <c r="F311" s="99"/>
      <c r="G311" s="261"/>
      <c r="H311" s="284">
        <f t="shared" si="17"/>
        <v>2.9400000000000054E-7</v>
      </c>
      <c r="I311" s="92"/>
      <c r="J311" s="173"/>
      <c r="K311" s="132"/>
      <c r="L311" s="130"/>
      <c r="M311" s="130"/>
      <c r="N311" s="130"/>
      <c r="O311" s="130"/>
      <c r="P311" s="130"/>
      <c r="Q311" s="130"/>
      <c r="R311" s="130"/>
      <c r="S311" s="130"/>
      <c r="T311">
        <f t="shared" si="18"/>
        <v>31</v>
      </c>
    </row>
    <row r="312" spans="1:20" x14ac:dyDescent="0.25">
      <c r="A312" s="228" t="str">
        <f t="shared" si="19"/>
        <v/>
      </c>
      <c r="B312" s="34"/>
      <c r="C312" s="8"/>
      <c r="D312" s="123"/>
      <c r="F312" s="99"/>
      <c r="G312" s="261"/>
      <c r="H312" s="284">
        <f t="shared" si="17"/>
        <v>2.9500000000000056E-7</v>
      </c>
      <c r="I312" s="92"/>
      <c r="J312" s="173"/>
      <c r="K312" s="132"/>
      <c r="L312" s="130"/>
      <c r="M312" s="130"/>
      <c r="N312" s="130"/>
      <c r="O312" s="130"/>
      <c r="P312" s="130"/>
      <c r="Q312" s="130"/>
      <c r="R312" s="130"/>
      <c r="S312" s="130"/>
      <c r="T312">
        <f t="shared" si="18"/>
        <v>31</v>
      </c>
    </row>
    <row r="313" spans="1:20" x14ac:dyDescent="0.25">
      <c r="A313" s="228" t="str">
        <f t="shared" si="19"/>
        <v/>
      </c>
      <c r="B313" s="34"/>
      <c r="C313" s="8"/>
      <c r="D313" s="123"/>
      <c r="F313" s="99"/>
      <c r="G313" s="261"/>
      <c r="H313" s="284">
        <f t="shared" si="17"/>
        <v>2.9600000000000059E-7</v>
      </c>
      <c r="I313" s="92"/>
      <c r="J313" s="173"/>
      <c r="K313" s="132"/>
      <c r="L313" s="130"/>
      <c r="M313" s="130"/>
      <c r="N313" s="130"/>
      <c r="O313" s="130"/>
      <c r="P313" s="130"/>
      <c r="Q313" s="130"/>
      <c r="R313" s="130"/>
      <c r="S313" s="130"/>
      <c r="T313">
        <f t="shared" si="18"/>
        <v>31</v>
      </c>
    </row>
    <row r="314" spans="1:20" x14ac:dyDescent="0.25">
      <c r="A314" s="228" t="str">
        <f t="shared" si="19"/>
        <v/>
      </c>
      <c r="B314" s="34"/>
      <c r="C314" s="8"/>
      <c r="D314" s="123"/>
      <c r="F314" s="99"/>
      <c r="G314" s="261"/>
      <c r="H314" s="284">
        <f t="shared" si="17"/>
        <v>2.9700000000000061E-7</v>
      </c>
      <c r="I314" s="92"/>
      <c r="J314" s="173"/>
      <c r="K314" s="132"/>
      <c r="L314" s="130"/>
      <c r="M314" s="130"/>
      <c r="N314" s="130"/>
      <c r="O314" s="130"/>
      <c r="P314" s="130"/>
      <c r="Q314" s="130"/>
      <c r="R314" s="130"/>
      <c r="S314" s="130"/>
      <c r="T314">
        <f t="shared" si="18"/>
        <v>31</v>
      </c>
    </row>
    <row r="315" spans="1:20" x14ac:dyDescent="0.25">
      <c r="A315" s="228" t="str">
        <f t="shared" si="19"/>
        <v/>
      </c>
      <c r="B315" s="34"/>
      <c r="C315" s="8"/>
      <c r="D315" s="123"/>
      <c r="F315" s="99"/>
      <c r="G315" s="261"/>
      <c r="H315" s="284">
        <f t="shared" si="17"/>
        <v>2.9800000000000063E-7</v>
      </c>
      <c r="I315" s="92"/>
      <c r="J315" s="173"/>
      <c r="K315" s="132"/>
      <c r="L315" s="130"/>
      <c r="M315" s="130"/>
      <c r="N315" s="130"/>
      <c r="O315" s="130"/>
      <c r="P315" s="130"/>
      <c r="Q315" s="130"/>
      <c r="R315" s="130"/>
      <c r="S315" s="130"/>
      <c r="T315">
        <f t="shared" si="18"/>
        <v>31</v>
      </c>
    </row>
    <row r="316" spans="1:20" x14ac:dyDescent="0.25">
      <c r="A316" s="228" t="str">
        <f t="shared" si="19"/>
        <v/>
      </c>
      <c r="B316" s="34"/>
      <c r="C316" s="8"/>
      <c r="D316" s="123"/>
      <c r="F316" s="99"/>
      <c r="G316" s="261"/>
      <c r="H316" s="284">
        <f t="shared" si="17"/>
        <v>2.9900000000000065E-7</v>
      </c>
      <c r="I316" s="92"/>
      <c r="J316" s="173"/>
      <c r="K316" s="132"/>
      <c r="L316" s="130"/>
      <c r="M316" s="130"/>
      <c r="N316" s="130"/>
      <c r="O316" s="130"/>
      <c r="P316" s="130"/>
      <c r="Q316" s="130"/>
      <c r="R316" s="130"/>
      <c r="S316" s="130"/>
      <c r="T316">
        <f t="shared" si="18"/>
        <v>31</v>
      </c>
    </row>
    <row r="317" spans="1:20" x14ac:dyDescent="0.25">
      <c r="A317" s="228" t="str">
        <f t="shared" si="19"/>
        <v/>
      </c>
      <c r="B317" s="34"/>
      <c r="C317" s="8"/>
      <c r="D317" s="123"/>
      <c r="F317" s="99"/>
      <c r="G317" s="261"/>
      <c r="H317" s="284">
        <f t="shared" si="17"/>
        <v>3.0000000000000067E-7</v>
      </c>
      <c r="I317" s="92"/>
      <c r="J317" s="173"/>
      <c r="K317" s="132"/>
      <c r="L317" s="130"/>
      <c r="M317" s="130"/>
      <c r="N317" s="130"/>
      <c r="O317" s="130"/>
      <c r="P317" s="130"/>
      <c r="Q317" s="130"/>
      <c r="R317" s="130"/>
      <c r="S317" s="130"/>
      <c r="T317">
        <f t="shared" si="18"/>
        <v>31</v>
      </c>
    </row>
    <row r="318" spans="1:20" x14ac:dyDescent="0.25">
      <c r="A318" s="228" t="str">
        <f t="shared" si="19"/>
        <v/>
      </c>
      <c r="B318" s="34"/>
      <c r="C318" s="8"/>
      <c r="D318" s="123"/>
      <c r="F318" s="99"/>
      <c r="G318" s="261"/>
      <c r="H318" s="284">
        <f t="shared" si="17"/>
        <v>3.010000000000007E-7</v>
      </c>
      <c r="I318" s="92"/>
      <c r="J318" s="173"/>
      <c r="K318" s="132"/>
      <c r="L318" s="130"/>
      <c r="M318" s="130"/>
      <c r="N318" s="130"/>
      <c r="O318" s="130"/>
      <c r="P318" s="130"/>
      <c r="Q318" s="130"/>
      <c r="R318" s="130"/>
      <c r="S318" s="130"/>
      <c r="T318">
        <f t="shared" si="18"/>
        <v>31</v>
      </c>
    </row>
    <row r="319" spans="1:20" x14ac:dyDescent="0.25">
      <c r="A319" s="228" t="str">
        <f t="shared" si="19"/>
        <v/>
      </c>
      <c r="B319" s="34"/>
      <c r="C319" s="8"/>
      <c r="D319" s="123"/>
      <c r="F319" s="99"/>
      <c r="G319" s="261"/>
      <c r="H319" s="284">
        <f t="shared" si="17"/>
        <v>3.0200000000000072E-7</v>
      </c>
      <c r="I319" s="92"/>
      <c r="J319" s="173"/>
      <c r="K319" s="132"/>
      <c r="L319" s="130"/>
      <c r="M319" s="130"/>
      <c r="N319" s="130"/>
      <c r="O319" s="130"/>
      <c r="P319" s="130"/>
      <c r="Q319" s="130"/>
      <c r="R319" s="130"/>
      <c r="S319" s="130"/>
      <c r="T319">
        <f t="shared" si="18"/>
        <v>31</v>
      </c>
    </row>
    <row r="320" spans="1:20" x14ac:dyDescent="0.25">
      <c r="A320" s="228" t="str">
        <f t="shared" si="19"/>
        <v/>
      </c>
      <c r="B320" s="34"/>
      <c r="C320" s="8"/>
      <c r="D320" s="123"/>
      <c r="F320" s="99"/>
      <c r="G320" s="261"/>
      <c r="H320" s="284">
        <f t="shared" si="17"/>
        <v>3.0300000000000074E-7</v>
      </c>
      <c r="I320" s="92"/>
      <c r="J320" s="173"/>
      <c r="K320" s="132"/>
      <c r="L320" s="130"/>
      <c r="M320" s="130"/>
      <c r="N320" s="130"/>
      <c r="O320" s="130"/>
      <c r="P320" s="130"/>
      <c r="Q320" s="130"/>
      <c r="R320" s="130"/>
      <c r="S320" s="130"/>
      <c r="T320">
        <f t="shared" si="18"/>
        <v>31</v>
      </c>
    </row>
    <row r="321" spans="1:20" x14ac:dyDescent="0.25">
      <c r="A321" s="228" t="str">
        <f t="shared" si="19"/>
        <v/>
      </c>
      <c r="B321" s="34"/>
      <c r="C321" s="8"/>
      <c r="D321" s="123"/>
      <c r="F321" s="99"/>
      <c r="G321" s="261"/>
      <c r="H321" s="284">
        <f t="shared" si="17"/>
        <v>3.0400000000000076E-7</v>
      </c>
      <c r="I321" s="92"/>
      <c r="J321" s="173"/>
      <c r="K321" s="132"/>
      <c r="L321" s="130"/>
      <c r="M321" s="130"/>
      <c r="N321" s="130"/>
      <c r="O321" s="130"/>
      <c r="P321" s="130"/>
      <c r="Q321" s="130"/>
      <c r="R321" s="130"/>
      <c r="S321" s="130"/>
      <c r="T321">
        <f t="shared" si="18"/>
        <v>31</v>
      </c>
    </row>
    <row r="322" spans="1:20" x14ac:dyDescent="0.25">
      <c r="A322" s="228" t="str">
        <f t="shared" si="19"/>
        <v/>
      </c>
      <c r="B322" s="34"/>
      <c r="C322" s="8"/>
      <c r="D322" s="123"/>
      <c r="F322" s="99"/>
      <c r="G322" s="261"/>
      <c r="H322" s="284">
        <f t="shared" si="17"/>
        <v>3.0500000000000079E-7</v>
      </c>
      <c r="I322" s="92"/>
      <c r="J322" s="173"/>
      <c r="K322" s="132"/>
      <c r="L322" s="130"/>
      <c r="M322" s="130"/>
      <c r="N322" s="130"/>
      <c r="O322" s="130"/>
      <c r="P322" s="130"/>
      <c r="Q322" s="130"/>
      <c r="R322" s="130"/>
      <c r="S322" s="130"/>
      <c r="T322">
        <f t="shared" si="18"/>
        <v>31</v>
      </c>
    </row>
    <row r="323" spans="1:20" x14ac:dyDescent="0.25">
      <c r="A323" s="228" t="str">
        <f t="shared" si="19"/>
        <v/>
      </c>
      <c r="B323" s="34"/>
      <c r="C323" s="8"/>
      <c r="D323" s="123"/>
      <c r="F323" s="99"/>
      <c r="G323" s="261"/>
      <c r="H323" s="284">
        <f t="shared" si="17"/>
        <v>3.0600000000000081E-7</v>
      </c>
      <c r="I323" s="92"/>
      <c r="J323" s="173"/>
      <c r="K323" s="132"/>
      <c r="L323" s="130"/>
      <c r="M323" s="130"/>
      <c r="N323" s="130"/>
      <c r="O323" s="130"/>
      <c r="P323" s="130"/>
      <c r="Q323" s="130"/>
      <c r="R323" s="130"/>
      <c r="S323" s="130"/>
      <c r="T323">
        <f t="shared" si="18"/>
        <v>31</v>
      </c>
    </row>
    <row r="324" spans="1:20" x14ac:dyDescent="0.25">
      <c r="A324" s="228" t="str">
        <f t="shared" si="19"/>
        <v/>
      </c>
      <c r="B324" s="34"/>
      <c r="C324" s="8"/>
      <c r="D324" s="123"/>
      <c r="F324" s="99"/>
      <c r="G324" s="261"/>
      <c r="H324" s="284">
        <f t="shared" si="17"/>
        <v>3.0700000000000083E-7</v>
      </c>
      <c r="I324" s="92"/>
      <c r="J324" s="173"/>
      <c r="K324" s="132"/>
      <c r="L324" s="130"/>
      <c r="M324" s="130"/>
      <c r="N324" s="130"/>
      <c r="O324" s="130"/>
      <c r="P324" s="130"/>
      <c r="Q324" s="130"/>
      <c r="R324" s="130"/>
      <c r="S324" s="130"/>
      <c r="T324">
        <f t="shared" si="18"/>
        <v>31</v>
      </c>
    </row>
    <row r="325" spans="1:20" x14ac:dyDescent="0.25">
      <c r="A325" s="228" t="str">
        <f t="shared" si="19"/>
        <v/>
      </c>
      <c r="B325" s="34"/>
      <c r="C325" s="8"/>
      <c r="D325" s="123"/>
      <c r="F325" s="99"/>
      <c r="G325" s="261"/>
      <c r="H325" s="284">
        <f t="shared" si="17"/>
        <v>3.0800000000000085E-7</v>
      </c>
      <c r="I325" s="92"/>
      <c r="J325" s="173"/>
      <c r="K325" s="132"/>
      <c r="L325" s="130"/>
      <c r="M325" s="130"/>
      <c r="N325" s="130"/>
      <c r="O325" s="130"/>
      <c r="P325" s="130"/>
      <c r="Q325" s="130"/>
      <c r="R325" s="130"/>
      <c r="S325" s="130"/>
      <c r="T325">
        <f t="shared" si="18"/>
        <v>31</v>
      </c>
    </row>
    <row r="326" spans="1:20" x14ac:dyDescent="0.25">
      <c r="A326" s="228" t="str">
        <f t="shared" si="19"/>
        <v/>
      </c>
      <c r="B326" s="34"/>
      <c r="C326" s="8"/>
      <c r="D326" s="123"/>
      <c r="F326" s="99"/>
      <c r="G326" s="261"/>
      <c r="H326" s="284">
        <f t="shared" si="17"/>
        <v>3.0900000000000087E-7</v>
      </c>
      <c r="I326" s="92"/>
      <c r="J326" s="173"/>
      <c r="K326" s="132"/>
      <c r="L326" s="130"/>
      <c r="M326" s="130"/>
      <c r="N326" s="130"/>
      <c r="O326" s="130"/>
      <c r="P326" s="130"/>
      <c r="Q326" s="130"/>
      <c r="R326" s="130"/>
      <c r="S326" s="130"/>
      <c r="T326">
        <f t="shared" si="18"/>
        <v>31</v>
      </c>
    </row>
    <row r="327" spans="1:20" x14ac:dyDescent="0.25">
      <c r="A327" s="228" t="str">
        <f t="shared" si="19"/>
        <v/>
      </c>
      <c r="B327" s="34"/>
      <c r="C327" s="8"/>
      <c r="D327" s="123"/>
      <c r="F327" s="99"/>
      <c r="G327" s="261"/>
      <c r="H327" s="284">
        <f t="shared" si="17"/>
        <v>3.100000000000009E-7</v>
      </c>
      <c r="I327" s="92"/>
      <c r="J327" s="173"/>
      <c r="K327" s="132"/>
      <c r="L327" s="130"/>
      <c r="M327" s="130"/>
      <c r="N327" s="130"/>
      <c r="O327" s="130"/>
      <c r="P327" s="130"/>
      <c r="Q327" s="130"/>
      <c r="R327" s="130"/>
      <c r="S327" s="130"/>
      <c r="T327">
        <f t="shared" si="18"/>
        <v>31</v>
      </c>
    </row>
    <row r="328" spans="1:20" x14ac:dyDescent="0.25">
      <c r="A328" s="228" t="str">
        <f t="shared" si="19"/>
        <v/>
      </c>
      <c r="B328" s="34"/>
      <c r="C328" s="8"/>
      <c r="D328" s="123"/>
      <c r="F328" s="99"/>
      <c r="G328" s="261"/>
      <c r="H328" s="284">
        <f t="shared" si="17"/>
        <v>3.1100000000000092E-7</v>
      </c>
      <c r="I328" s="92"/>
      <c r="J328" s="173"/>
      <c r="K328" s="132"/>
      <c r="L328" s="130"/>
      <c r="M328" s="130"/>
      <c r="N328" s="130"/>
      <c r="O328" s="130"/>
      <c r="P328" s="130"/>
      <c r="Q328" s="130"/>
      <c r="R328" s="130"/>
      <c r="S328" s="130"/>
      <c r="T328">
        <f t="shared" si="18"/>
        <v>31</v>
      </c>
    </row>
    <row r="329" spans="1:20" x14ac:dyDescent="0.25">
      <c r="A329" s="228" t="str">
        <f t="shared" si="19"/>
        <v/>
      </c>
      <c r="B329" s="34"/>
      <c r="C329" s="8"/>
      <c r="D329" s="123"/>
      <c r="F329" s="99"/>
      <c r="G329" s="261"/>
      <c r="H329" s="284">
        <f t="shared" si="17"/>
        <v>3.1200000000000094E-7</v>
      </c>
      <c r="I329" s="92"/>
      <c r="J329" s="173"/>
      <c r="K329" s="132"/>
      <c r="L329" s="130"/>
      <c r="M329" s="130"/>
      <c r="N329" s="130"/>
      <c r="O329" s="130"/>
      <c r="P329" s="130"/>
      <c r="Q329" s="130"/>
      <c r="R329" s="130"/>
      <c r="S329" s="130"/>
      <c r="T329">
        <f t="shared" si="18"/>
        <v>31</v>
      </c>
    </row>
    <row r="330" spans="1:20" x14ac:dyDescent="0.25">
      <c r="A330" s="228" t="str">
        <f t="shared" si="19"/>
        <v/>
      </c>
      <c r="B330" s="34"/>
      <c r="C330" s="8"/>
      <c r="D330" s="123"/>
      <c r="F330" s="301"/>
      <c r="G330" s="261"/>
      <c r="H330" s="284">
        <f t="shared" si="17"/>
        <v>3.1300000000000096E-7</v>
      </c>
      <c r="I330" s="92"/>
      <c r="J330" s="173"/>
      <c r="K330" s="132"/>
      <c r="L330" s="130"/>
      <c r="M330" s="130"/>
      <c r="N330" s="130"/>
      <c r="O330" s="130"/>
      <c r="P330" s="130"/>
      <c r="Q330" s="130"/>
      <c r="R330" s="130"/>
      <c r="S330" s="130"/>
      <c r="T330">
        <f t="shared" si="18"/>
        <v>31</v>
      </c>
    </row>
    <row r="331" spans="1:20" x14ac:dyDescent="0.25">
      <c r="A331" s="228" t="str">
        <f t="shared" si="19"/>
        <v/>
      </c>
      <c r="B331" s="34"/>
      <c r="C331" s="8"/>
      <c r="D331" s="129"/>
      <c r="F331" s="301"/>
      <c r="G331" s="261"/>
      <c r="H331" s="284">
        <f t="shared" si="17"/>
        <v>3.1400000000000099E-7</v>
      </c>
      <c r="I331" s="92"/>
      <c r="J331" s="173"/>
      <c r="K331" s="132"/>
      <c r="L331" s="130"/>
      <c r="M331" s="130"/>
      <c r="N331" s="130"/>
      <c r="O331" s="130"/>
      <c r="P331" s="130"/>
      <c r="Q331" s="130"/>
      <c r="R331" s="130"/>
      <c r="S331" s="130"/>
      <c r="T331">
        <f t="shared" si="18"/>
        <v>31</v>
      </c>
    </row>
    <row r="332" spans="1:20" x14ac:dyDescent="0.25">
      <c r="A332" s="228" t="str">
        <f t="shared" si="19"/>
        <v/>
      </c>
      <c r="B332" s="34"/>
      <c r="C332" s="8"/>
      <c r="D332" s="129"/>
      <c r="F332" s="99"/>
      <c r="G332" s="261"/>
      <c r="H332" s="284">
        <f t="shared" si="17"/>
        <v>3.1500000000000101E-7</v>
      </c>
      <c r="I332" s="92"/>
      <c r="J332" s="173"/>
      <c r="K332" s="132"/>
      <c r="L332" s="130"/>
      <c r="M332" s="130"/>
      <c r="N332" s="130"/>
      <c r="O332" s="130"/>
      <c r="P332" s="130"/>
      <c r="Q332" s="130"/>
      <c r="R332" s="130"/>
      <c r="S332" s="130"/>
      <c r="T332">
        <f t="shared" si="18"/>
        <v>31</v>
      </c>
    </row>
    <row r="333" spans="1:20" x14ac:dyDescent="0.25">
      <c r="A333" s="228" t="str">
        <f t="shared" si="19"/>
        <v/>
      </c>
      <c r="B333" s="34"/>
      <c r="C333" s="8"/>
      <c r="D333" s="129"/>
      <c r="F333" s="99"/>
      <c r="G333" s="261"/>
      <c r="H333" s="284">
        <f t="shared" si="17"/>
        <v>3.1600000000000103E-7</v>
      </c>
      <c r="I333" s="92"/>
      <c r="J333" s="173"/>
      <c r="K333" s="132"/>
      <c r="L333" s="130"/>
      <c r="M333" s="130"/>
      <c r="N333" s="130"/>
      <c r="O333" s="130"/>
      <c r="P333" s="130"/>
      <c r="Q333" s="130"/>
      <c r="R333" s="130"/>
      <c r="S333" s="130"/>
      <c r="T333">
        <f t="shared" si="18"/>
        <v>31</v>
      </c>
    </row>
    <row r="334" spans="1:20" x14ac:dyDescent="0.25">
      <c r="A334" s="228" t="str">
        <f t="shared" si="19"/>
        <v/>
      </c>
      <c r="B334" s="34"/>
      <c r="C334" s="8"/>
      <c r="D334" s="129"/>
      <c r="F334" s="99"/>
      <c r="G334" s="261"/>
      <c r="H334" s="284">
        <f t="shared" si="17"/>
        <v>3.1700000000000105E-7</v>
      </c>
      <c r="I334" s="92"/>
      <c r="J334" s="173"/>
      <c r="K334" s="132"/>
      <c r="L334" s="130"/>
      <c r="M334" s="130"/>
      <c r="N334" s="130"/>
      <c r="O334" s="130"/>
      <c r="P334" s="130"/>
      <c r="Q334" s="130"/>
      <c r="R334" s="130"/>
      <c r="S334" s="130"/>
      <c r="T334">
        <f t="shared" si="18"/>
        <v>31</v>
      </c>
    </row>
    <row r="335" spans="1:20" x14ac:dyDescent="0.25">
      <c r="A335" s="228" t="str">
        <f t="shared" si="19"/>
        <v/>
      </c>
      <c r="B335" s="34"/>
      <c r="C335" s="8"/>
      <c r="D335" s="129"/>
      <c r="F335" s="99"/>
      <c r="G335" s="261"/>
      <c r="H335" s="284">
        <f t="shared" si="17"/>
        <v>3.1800000000000107E-7</v>
      </c>
      <c r="I335" s="92"/>
      <c r="J335" s="173"/>
      <c r="K335" s="132"/>
      <c r="L335" s="130"/>
      <c r="M335" s="130"/>
      <c r="N335" s="130"/>
      <c r="O335" s="130"/>
      <c r="P335" s="130"/>
      <c r="Q335" s="130"/>
      <c r="R335" s="130"/>
      <c r="S335" s="130"/>
      <c r="T335">
        <f t="shared" si="18"/>
        <v>31</v>
      </c>
    </row>
    <row r="336" spans="1:20" x14ac:dyDescent="0.25">
      <c r="A336" s="228" t="str">
        <f t="shared" si="19"/>
        <v/>
      </c>
      <c r="B336" s="34"/>
      <c r="C336" s="8"/>
      <c r="D336" s="129"/>
      <c r="F336" s="99"/>
      <c r="G336" s="261"/>
      <c r="H336" s="284">
        <f t="shared" si="17"/>
        <v>3.190000000000011E-7</v>
      </c>
      <c r="I336" s="92"/>
      <c r="J336" s="173"/>
      <c r="K336" s="132"/>
      <c r="L336" s="130"/>
      <c r="M336" s="130"/>
      <c r="N336" s="130"/>
      <c r="O336" s="130"/>
      <c r="P336" s="130"/>
      <c r="Q336" s="130"/>
      <c r="R336" s="130"/>
      <c r="S336" s="130"/>
      <c r="T336">
        <f t="shared" si="18"/>
        <v>31</v>
      </c>
    </row>
    <row r="337" spans="1:20" x14ac:dyDescent="0.25">
      <c r="A337" s="228" t="str">
        <f t="shared" si="19"/>
        <v/>
      </c>
      <c r="B337" s="34"/>
      <c r="C337" s="8"/>
      <c r="D337" s="123"/>
      <c r="F337" s="99"/>
      <c r="G337" s="261"/>
      <c r="H337" s="284">
        <f t="shared" si="17"/>
        <v>3.2000000000000112E-7</v>
      </c>
      <c r="I337" s="92"/>
      <c r="J337" s="173"/>
      <c r="K337" s="132"/>
      <c r="L337" s="130"/>
      <c r="M337" s="130"/>
      <c r="N337" s="130"/>
      <c r="O337" s="130"/>
      <c r="P337" s="130"/>
      <c r="Q337" s="130"/>
      <c r="R337" s="130"/>
      <c r="S337" s="130"/>
      <c r="T337">
        <f t="shared" si="18"/>
        <v>31</v>
      </c>
    </row>
    <row r="338" spans="1:20" x14ac:dyDescent="0.25">
      <c r="A338" s="228" t="str">
        <f t="shared" si="19"/>
        <v/>
      </c>
      <c r="B338" s="34"/>
      <c r="C338" s="8"/>
      <c r="D338" s="123"/>
      <c r="F338" s="99"/>
      <c r="G338" s="261"/>
      <c r="H338" s="284">
        <f t="shared" si="17"/>
        <v>3.2100000000000114E-7</v>
      </c>
      <c r="I338" s="92"/>
      <c r="J338" s="173"/>
      <c r="K338" s="132"/>
      <c r="L338" s="130"/>
      <c r="M338" s="130"/>
      <c r="N338" s="130"/>
      <c r="O338" s="130"/>
      <c r="P338" s="130"/>
      <c r="Q338" s="130"/>
      <c r="R338" s="130"/>
      <c r="S338" s="130"/>
      <c r="T338">
        <f t="shared" si="18"/>
        <v>31</v>
      </c>
    </row>
    <row r="339" spans="1:20" x14ac:dyDescent="0.25">
      <c r="A339" s="228" t="str">
        <f t="shared" si="19"/>
        <v/>
      </c>
      <c r="B339" s="34"/>
      <c r="C339" s="8"/>
      <c r="D339" s="123"/>
      <c r="F339" s="99"/>
      <c r="G339" s="261"/>
      <c r="H339" s="284">
        <f t="shared" ref="H339:H402" si="20">IF(G339="",IF(D339&lt;&gt;"",H338+F339+0.000000001,H338+0.000000001),H338+0.000000001)</f>
        <v>3.2200000000000116E-7</v>
      </c>
      <c r="I339" s="92"/>
      <c r="J339" s="173"/>
      <c r="K339" s="132"/>
      <c r="L339" s="130"/>
      <c r="M339" s="130"/>
      <c r="N339" s="130"/>
      <c r="O339" s="130"/>
      <c r="P339" s="130"/>
      <c r="Q339" s="130"/>
      <c r="R339" s="130"/>
      <c r="S339" s="130"/>
      <c r="T339">
        <f t="shared" ref="T339:T402" si="21">EOMONTH(D339,0)</f>
        <v>31</v>
      </c>
    </row>
    <row r="340" spans="1:20" x14ac:dyDescent="0.25">
      <c r="A340" s="228" t="str">
        <f t="shared" ref="A340:A403" si="22">IF(F340="","",IF(H340=$H$5,D340,""))</f>
        <v/>
      </c>
      <c r="B340" s="34"/>
      <c r="C340" s="8"/>
      <c r="D340" s="123"/>
      <c r="F340" s="99"/>
      <c r="G340" s="261"/>
      <c r="H340" s="284">
        <f t="shared" si="20"/>
        <v>3.2300000000000118E-7</v>
      </c>
      <c r="I340" s="92"/>
      <c r="J340" s="173"/>
      <c r="K340" s="132"/>
      <c r="L340" s="130"/>
      <c r="M340" s="130"/>
      <c r="N340" s="130"/>
      <c r="O340" s="130"/>
      <c r="P340" s="130"/>
      <c r="Q340" s="130"/>
      <c r="R340" s="130"/>
      <c r="S340" s="130"/>
      <c r="T340">
        <f t="shared" si="21"/>
        <v>31</v>
      </c>
    </row>
    <row r="341" spans="1:20" x14ac:dyDescent="0.25">
      <c r="A341" s="228" t="str">
        <f t="shared" si="22"/>
        <v/>
      </c>
      <c r="B341" s="34"/>
      <c r="C341" s="8"/>
      <c r="D341" s="123"/>
      <c r="F341" s="99"/>
      <c r="G341" s="261"/>
      <c r="H341" s="284">
        <f t="shared" si="20"/>
        <v>3.2400000000000121E-7</v>
      </c>
      <c r="I341" s="92"/>
      <c r="J341" s="173"/>
      <c r="K341" s="132"/>
      <c r="L341" s="130"/>
      <c r="M341" s="130"/>
      <c r="N341" s="130"/>
      <c r="O341" s="130"/>
      <c r="P341" s="130"/>
      <c r="Q341" s="130"/>
      <c r="R341" s="130"/>
      <c r="S341" s="130"/>
      <c r="T341">
        <f t="shared" si="21"/>
        <v>31</v>
      </c>
    </row>
    <row r="342" spans="1:20" x14ac:dyDescent="0.25">
      <c r="A342" s="228" t="str">
        <f t="shared" si="22"/>
        <v/>
      </c>
      <c r="B342" s="34"/>
      <c r="C342" s="8"/>
      <c r="D342" s="123"/>
      <c r="F342" s="99"/>
      <c r="G342" s="261"/>
      <c r="H342" s="284">
        <f t="shared" si="20"/>
        <v>3.2500000000000123E-7</v>
      </c>
      <c r="I342" s="92"/>
      <c r="J342" s="173"/>
      <c r="K342" s="132"/>
      <c r="L342" s="130"/>
      <c r="M342" s="130"/>
      <c r="N342" s="130"/>
      <c r="O342" s="130"/>
      <c r="P342" s="130"/>
      <c r="Q342" s="130"/>
      <c r="R342" s="130"/>
      <c r="S342" s="130"/>
      <c r="T342">
        <f t="shared" si="21"/>
        <v>31</v>
      </c>
    </row>
    <row r="343" spans="1:20" x14ac:dyDescent="0.25">
      <c r="A343" s="228" t="str">
        <f t="shared" si="22"/>
        <v/>
      </c>
      <c r="B343" s="34"/>
      <c r="C343" s="8"/>
      <c r="D343" s="123"/>
      <c r="F343" s="99"/>
      <c r="G343" s="261"/>
      <c r="H343" s="284">
        <f t="shared" si="20"/>
        <v>3.2600000000000125E-7</v>
      </c>
      <c r="I343" s="92"/>
      <c r="J343" s="173"/>
      <c r="K343" s="132"/>
      <c r="L343" s="130"/>
      <c r="M343" s="130"/>
      <c r="N343" s="130"/>
      <c r="O343" s="130"/>
      <c r="P343" s="130"/>
      <c r="Q343" s="130"/>
      <c r="R343" s="130"/>
      <c r="S343" s="130"/>
      <c r="T343">
        <f t="shared" si="21"/>
        <v>31</v>
      </c>
    </row>
    <row r="344" spans="1:20" x14ac:dyDescent="0.25">
      <c r="A344" s="228" t="str">
        <f t="shared" si="22"/>
        <v/>
      </c>
      <c r="B344" s="34"/>
      <c r="C344" s="8"/>
      <c r="D344" s="123"/>
      <c r="F344" s="99"/>
      <c r="G344" s="261"/>
      <c r="H344" s="284">
        <f t="shared" si="20"/>
        <v>3.2700000000000127E-7</v>
      </c>
      <c r="I344" s="92"/>
      <c r="J344" s="173"/>
      <c r="K344" s="132"/>
      <c r="L344" s="130"/>
      <c r="M344" s="130"/>
      <c r="N344" s="130"/>
      <c r="O344" s="130"/>
      <c r="P344" s="130"/>
      <c r="Q344" s="130"/>
      <c r="R344" s="130"/>
      <c r="S344" s="130"/>
      <c r="T344">
        <f t="shared" si="21"/>
        <v>31</v>
      </c>
    </row>
    <row r="345" spans="1:20" x14ac:dyDescent="0.25">
      <c r="A345" s="228" t="str">
        <f t="shared" si="22"/>
        <v/>
      </c>
      <c r="B345" s="34"/>
      <c r="C345" s="8"/>
      <c r="D345" s="123"/>
      <c r="F345" s="99"/>
      <c r="G345" s="261"/>
      <c r="H345" s="284">
        <f t="shared" si="20"/>
        <v>3.280000000000013E-7</v>
      </c>
      <c r="I345" s="92"/>
      <c r="J345" s="173"/>
      <c r="K345" s="132"/>
      <c r="L345" s="130"/>
      <c r="M345" s="130"/>
      <c r="N345" s="130"/>
      <c r="O345" s="130"/>
      <c r="P345" s="130"/>
      <c r="Q345" s="130"/>
      <c r="R345" s="130"/>
      <c r="S345" s="130"/>
      <c r="T345">
        <f t="shared" si="21"/>
        <v>31</v>
      </c>
    </row>
    <row r="346" spans="1:20" x14ac:dyDescent="0.25">
      <c r="A346" s="228" t="str">
        <f t="shared" si="22"/>
        <v/>
      </c>
      <c r="B346" s="34"/>
      <c r="C346" s="8"/>
      <c r="D346" s="123"/>
      <c r="F346" s="99"/>
      <c r="G346" s="261"/>
      <c r="H346" s="284">
        <f t="shared" si="20"/>
        <v>3.2900000000000132E-7</v>
      </c>
      <c r="I346" s="92"/>
      <c r="J346" s="173"/>
      <c r="K346" s="132"/>
      <c r="L346" s="130"/>
      <c r="M346" s="130"/>
      <c r="N346" s="130"/>
      <c r="O346" s="130"/>
      <c r="P346" s="130"/>
      <c r="Q346" s="130"/>
      <c r="R346" s="130"/>
      <c r="S346" s="130"/>
      <c r="T346">
        <f t="shared" si="21"/>
        <v>31</v>
      </c>
    </row>
    <row r="347" spans="1:20" x14ac:dyDescent="0.25">
      <c r="A347" s="228" t="str">
        <f t="shared" si="22"/>
        <v/>
      </c>
      <c r="B347" s="34"/>
      <c r="C347" s="8"/>
      <c r="D347" s="123"/>
      <c r="F347" s="99"/>
      <c r="G347" s="261"/>
      <c r="H347" s="284">
        <f t="shared" si="20"/>
        <v>3.3000000000000134E-7</v>
      </c>
      <c r="I347" s="92"/>
      <c r="J347" s="173"/>
      <c r="K347" s="132"/>
      <c r="L347" s="130"/>
      <c r="M347" s="130"/>
      <c r="N347" s="130"/>
      <c r="O347" s="130"/>
      <c r="P347" s="130"/>
      <c r="Q347" s="130"/>
      <c r="R347" s="130"/>
      <c r="S347" s="130"/>
      <c r="T347">
        <f t="shared" si="21"/>
        <v>31</v>
      </c>
    </row>
    <row r="348" spans="1:20" x14ac:dyDescent="0.25">
      <c r="A348" s="228" t="str">
        <f t="shared" si="22"/>
        <v/>
      </c>
      <c r="B348" s="34"/>
      <c r="C348" s="8"/>
      <c r="D348" s="123"/>
      <c r="F348" s="99"/>
      <c r="G348" s="261"/>
      <c r="H348" s="284">
        <f t="shared" si="20"/>
        <v>3.3100000000000136E-7</v>
      </c>
      <c r="I348" s="92"/>
      <c r="J348" s="173"/>
      <c r="K348" s="132"/>
      <c r="L348" s="130"/>
      <c r="M348" s="130"/>
      <c r="N348" s="130"/>
      <c r="O348" s="130"/>
      <c r="P348" s="130"/>
      <c r="Q348" s="130"/>
      <c r="R348" s="130"/>
      <c r="S348" s="130"/>
      <c r="T348">
        <f t="shared" si="21"/>
        <v>31</v>
      </c>
    </row>
    <row r="349" spans="1:20" x14ac:dyDescent="0.25">
      <c r="A349" s="228" t="str">
        <f t="shared" si="22"/>
        <v/>
      </c>
      <c r="B349" s="34"/>
      <c r="C349" s="8"/>
      <c r="D349" s="123"/>
      <c r="F349" s="99"/>
      <c r="G349" s="261"/>
      <c r="H349" s="284">
        <f t="shared" si="20"/>
        <v>3.3200000000000138E-7</v>
      </c>
      <c r="I349" s="92"/>
      <c r="J349" s="173"/>
      <c r="K349" s="132"/>
      <c r="L349" s="130"/>
      <c r="M349" s="130"/>
      <c r="N349" s="130"/>
      <c r="O349" s="130"/>
      <c r="P349" s="130"/>
      <c r="Q349" s="130"/>
      <c r="R349" s="130"/>
      <c r="S349" s="130"/>
      <c r="T349">
        <f t="shared" si="21"/>
        <v>31</v>
      </c>
    </row>
    <row r="350" spans="1:20" x14ac:dyDescent="0.25">
      <c r="A350" s="228" t="str">
        <f t="shared" si="22"/>
        <v/>
      </c>
      <c r="B350" s="34"/>
      <c r="C350" s="8"/>
      <c r="D350" s="123"/>
      <c r="F350" s="99"/>
      <c r="G350" s="261"/>
      <c r="H350" s="284">
        <f t="shared" si="20"/>
        <v>3.3300000000000141E-7</v>
      </c>
      <c r="I350" s="92"/>
      <c r="J350" s="173"/>
      <c r="K350" s="132"/>
      <c r="L350" s="130"/>
      <c r="M350" s="130"/>
      <c r="N350" s="130"/>
      <c r="O350" s="130"/>
      <c r="P350" s="130"/>
      <c r="Q350" s="130"/>
      <c r="R350" s="130"/>
      <c r="S350" s="130"/>
      <c r="T350">
        <f t="shared" si="21"/>
        <v>31</v>
      </c>
    </row>
    <row r="351" spans="1:20" x14ac:dyDescent="0.25">
      <c r="A351" s="228" t="str">
        <f t="shared" si="22"/>
        <v/>
      </c>
      <c r="B351" s="34"/>
      <c r="C351" s="8"/>
      <c r="D351" s="123"/>
      <c r="F351" s="99"/>
      <c r="G351" s="261"/>
      <c r="H351" s="284">
        <f t="shared" si="20"/>
        <v>3.3400000000000143E-7</v>
      </c>
      <c r="I351" s="92"/>
      <c r="J351" s="173"/>
      <c r="K351" s="132"/>
      <c r="L351" s="130"/>
      <c r="M351" s="130"/>
      <c r="N351" s="130"/>
      <c r="O351" s="130"/>
      <c r="P351" s="130"/>
      <c r="Q351" s="130"/>
      <c r="R351" s="130"/>
      <c r="S351" s="130"/>
      <c r="T351">
        <f t="shared" si="21"/>
        <v>31</v>
      </c>
    </row>
    <row r="352" spans="1:20" x14ac:dyDescent="0.25">
      <c r="A352" s="228" t="str">
        <f t="shared" si="22"/>
        <v/>
      </c>
      <c r="B352" s="34"/>
      <c r="C352" s="8"/>
      <c r="D352" s="123"/>
      <c r="F352" s="99"/>
      <c r="G352" s="261"/>
      <c r="H352" s="284">
        <f t="shared" si="20"/>
        <v>3.3500000000000145E-7</v>
      </c>
      <c r="I352" s="92"/>
      <c r="J352" s="173"/>
      <c r="K352" s="132"/>
      <c r="L352" s="130"/>
      <c r="M352" s="130"/>
      <c r="N352" s="130"/>
      <c r="O352" s="130"/>
      <c r="P352" s="130"/>
      <c r="Q352" s="130"/>
      <c r="R352" s="130"/>
      <c r="S352" s="130"/>
      <c r="T352">
        <f t="shared" si="21"/>
        <v>31</v>
      </c>
    </row>
    <row r="353" spans="1:20" x14ac:dyDescent="0.25">
      <c r="A353" s="228" t="str">
        <f t="shared" si="22"/>
        <v/>
      </c>
      <c r="B353" s="34"/>
      <c r="C353" s="8"/>
      <c r="D353" s="123"/>
      <c r="F353" s="99"/>
      <c r="G353" s="261"/>
      <c r="H353" s="284">
        <f t="shared" si="20"/>
        <v>3.3600000000000147E-7</v>
      </c>
      <c r="I353" s="92"/>
      <c r="J353" s="173"/>
      <c r="K353" s="132"/>
      <c r="L353" s="130"/>
      <c r="M353" s="130"/>
      <c r="N353" s="130"/>
      <c r="O353" s="130"/>
      <c r="P353" s="130"/>
      <c r="Q353" s="130"/>
      <c r="R353" s="130"/>
      <c r="S353" s="130"/>
      <c r="T353">
        <f t="shared" si="21"/>
        <v>31</v>
      </c>
    </row>
    <row r="354" spans="1:20" x14ac:dyDescent="0.25">
      <c r="A354" s="228" t="str">
        <f t="shared" si="22"/>
        <v/>
      </c>
      <c r="B354" s="34"/>
      <c r="C354" s="8"/>
      <c r="D354" s="123"/>
      <c r="F354" s="99"/>
      <c r="G354" s="261"/>
      <c r="H354" s="284">
        <f t="shared" si="20"/>
        <v>3.370000000000015E-7</v>
      </c>
      <c r="I354" s="92"/>
      <c r="J354" s="173"/>
      <c r="K354" s="132"/>
      <c r="L354" s="130"/>
      <c r="M354" s="130"/>
      <c r="N354" s="130"/>
      <c r="O354" s="130"/>
      <c r="P354" s="130"/>
      <c r="Q354" s="130"/>
      <c r="R354" s="130"/>
      <c r="S354" s="130"/>
      <c r="T354">
        <f t="shared" si="21"/>
        <v>31</v>
      </c>
    </row>
    <row r="355" spans="1:20" x14ac:dyDescent="0.25">
      <c r="A355" s="228" t="str">
        <f t="shared" si="22"/>
        <v/>
      </c>
      <c r="B355" s="34"/>
      <c r="C355" s="8"/>
      <c r="D355" s="123"/>
      <c r="F355" s="99"/>
      <c r="G355" s="261"/>
      <c r="H355" s="284">
        <f t="shared" si="20"/>
        <v>3.3800000000000152E-7</v>
      </c>
      <c r="I355" s="92"/>
      <c r="J355" s="173"/>
      <c r="K355" s="132"/>
      <c r="L355" s="130"/>
      <c r="M355" s="130"/>
      <c r="N355" s="130"/>
      <c r="O355" s="130"/>
      <c r="P355" s="130"/>
      <c r="Q355" s="130"/>
      <c r="R355" s="130"/>
      <c r="S355" s="130"/>
      <c r="T355">
        <f t="shared" si="21"/>
        <v>31</v>
      </c>
    </row>
    <row r="356" spans="1:20" x14ac:dyDescent="0.25">
      <c r="A356" s="228" t="str">
        <f t="shared" si="22"/>
        <v/>
      </c>
      <c r="B356" s="34"/>
      <c r="C356" s="8"/>
      <c r="D356" s="123"/>
      <c r="F356" s="99"/>
      <c r="G356" s="261"/>
      <c r="H356" s="284">
        <f t="shared" si="20"/>
        <v>3.3900000000000154E-7</v>
      </c>
      <c r="I356" s="92"/>
      <c r="J356" s="173"/>
      <c r="K356" s="132"/>
      <c r="L356" s="130"/>
      <c r="M356" s="130"/>
      <c r="N356" s="130"/>
      <c r="O356" s="130"/>
      <c r="P356" s="130"/>
      <c r="Q356" s="130"/>
      <c r="R356" s="130"/>
      <c r="S356" s="130"/>
      <c r="T356">
        <f t="shared" si="21"/>
        <v>31</v>
      </c>
    </row>
    <row r="357" spans="1:20" x14ac:dyDescent="0.25">
      <c r="A357" s="228" t="str">
        <f t="shared" si="22"/>
        <v/>
      </c>
      <c r="B357" s="34"/>
      <c r="C357" s="8"/>
      <c r="D357" s="123"/>
      <c r="F357" s="99"/>
      <c r="G357" s="261"/>
      <c r="H357" s="284">
        <f t="shared" si="20"/>
        <v>3.4000000000000156E-7</v>
      </c>
      <c r="I357" s="92"/>
      <c r="J357" s="173"/>
      <c r="K357" s="132"/>
      <c r="L357" s="130"/>
      <c r="M357" s="130"/>
      <c r="N357" s="130"/>
      <c r="O357" s="130"/>
      <c r="P357" s="130"/>
      <c r="Q357" s="130"/>
      <c r="R357" s="130"/>
      <c r="S357" s="130"/>
      <c r="T357">
        <f t="shared" si="21"/>
        <v>31</v>
      </c>
    </row>
    <row r="358" spans="1:20" x14ac:dyDescent="0.25">
      <c r="A358" s="228" t="str">
        <f t="shared" si="22"/>
        <v/>
      </c>
      <c r="B358" s="34"/>
      <c r="C358" s="8"/>
      <c r="D358" s="123"/>
      <c r="F358" s="99"/>
      <c r="G358" s="261"/>
      <c r="H358" s="284">
        <f t="shared" si="20"/>
        <v>3.4100000000000158E-7</v>
      </c>
      <c r="I358" s="92"/>
      <c r="J358" s="173"/>
      <c r="K358" s="132"/>
      <c r="L358" s="130"/>
      <c r="M358" s="130"/>
      <c r="N358" s="130"/>
      <c r="O358" s="130"/>
      <c r="P358" s="130"/>
      <c r="Q358" s="130"/>
      <c r="R358" s="130"/>
      <c r="S358" s="130"/>
      <c r="T358">
        <f t="shared" si="21"/>
        <v>31</v>
      </c>
    </row>
    <row r="359" spans="1:20" x14ac:dyDescent="0.25">
      <c r="A359" s="228" t="str">
        <f t="shared" si="22"/>
        <v/>
      </c>
      <c r="B359" s="34"/>
      <c r="C359" s="8"/>
      <c r="D359" s="123"/>
      <c r="F359" s="99"/>
      <c r="G359" s="261"/>
      <c r="H359" s="284">
        <f t="shared" si="20"/>
        <v>3.4200000000000161E-7</v>
      </c>
      <c r="I359" s="92"/>
      <c r="J359" s="173"/>
      <c r="K359" s="132"/>
      <c r="L359" s="130"/>
      <c r="M359" s="130"/>
      <c r="N359" s="130"/>
      <c r="O359" s="130"/>
      <c r="P359" s="130"/>
      <c r="Q359" s="130"/>
      <c r="R359" s="130"/>
      <c r="S359" s="130"/>
      <c r="T359">
        <f t="shared" si="21"/>
        <v>31</v>
      </c>
    </row>
    <row r="360" spans="1:20" x14ac:dyDescent="0.25">
      <c r="A360" s="228" t="str">
        <f t="shared" si="22"/>
        <v/>
      </c>
      <c r="B360" s="34"/>
      <c r="C360" s="8"/>
      <c r="D360" s="123"/>
      <c r="F360" s="99"/>
      <c r="G360" s="261"/>
      <c r="H360" s="284">
        <f t="shared" si="20"/>
        <v>3.4300000000000163E-7</v>
      </c>
      <c r="I360" s="92"/>
      <c r="J360" s="173"/>
      <c r="K360" s="132"/>
      <c r="L360" s="130"/>
      <c r="M360" s="130"/>
      <c r="N360" s="130"/>
      <c r="O360" s="130"/>
      <c r="P360" s="130"/>
      <c r="Q360" s="130"/>
      <c r="R360" s="130"/>
      <c r="S360" s="130"/>
      <c r="T360">
        <f t="shared" si="21"/>
        <v>31</v>
      </c>
    </row>
    <row r="361" spans="1:20" x14ac:dyDescent="0.25">
      <c r="A361" s="228" t="str">
        <f t="shared" si="22"/>
        <v/>
      </c>
      <c r="B361" s="34"/>
      <c r="C361" s="8"/>
      <c r="D361" s="123"/>
      <c r="F361" s="99"/>
      <c r="G361" s="261"/>
      <c r="H361" s="284">
        <f t="shared" si="20"/>
        <v>3.4400000000000165E-7</v>
      </c>
      <c r="I361" s="92"/>
      <c r="J361" s="173"/>
      <c r="K361" s="132"/>
      <c r="L361" s="130"/>
      <c r="M361" s="130"/>
      <c r="N361" s="130"/>
      <c r="O361" s="130"/>
      <c r="P361" s="130"/>
      <c r="Q361" s="130"/>
      <c r="R361" s="130"/>
      <c r="S361" s="130"/>
      <c r="T361">
        <f t="shared" si="21"/>
        <v>31</v>
      </c>
    </row>
    <row r="362" spans="1:20" x14ac:dyDescent="0.25">
      <c r="A362" s="228" t="str">
        <f t="shared" si="22"/>
        <v/>
      </c>
      <c r="B362" s="34"/>
      <c r="C362" s="8"/>
      <c r="D362" s="129"/>
      <c r="F362" s="99"/>
      <c r="G362" s="261"/>
      <c r="H362" s="284">
        <f t="shared" si="20"/>
        <v>3.4500000000000167E-7</v>
      </c>
      <c r="I362" s="92"/>
      <c r="J362" s="173"/>
      <c r="K362" s="132"/>
      <c r="L362" s="130"/>
      <c r="M362" s="130"/>
      <c r="N362" s="130"/>
      <c r="O362" s="130"/>
      <c r="P362" s="130"/>
      <c r="Q362" s="130"/>
      <c r="R362" s="130"/>
      <c r="S362" s="130"/>
      <c r="T362">
        <f t="shared" si="21"/>
        <v>31</v>
      </c>
    </row>
    <row r="363" spans="1:20" x14ac:dyDescent="0.25">
      <c r="A363" s="228" t="str">
        <f t="shared" si="22"/>
        <v/>
      </c>
      <c r="B363" s="34"/>
      <c r="C363" s="8"/>
      <c r="D363" s="129"/>
      <c r="F363" s="99"/>
      <c r="G363" s="261"/>
      <c r="H363" s="284">
        <f t="shared" si="20"/>
        <v>3.460000000000017E-7</v>
      </c>
      <c r="I363" s="92"/>
      <c r="J363" s="173"/>
      <c r="K363" s="132"/>
      <c r="L363" s="130"/>
      <c r="M363" s="130"/>
      <c r="N363" s="130"/>
      <c r="O363" s="130"/>
      <c r="P363" s="130"/>
      <c r="Q363" s="130"/>
      <c r="R363" s="130"/>
      <c r="S363" s="130"/>
      <c r="T363">
        <f t="shared" si="21"/>
        <v>31</v>
      </c>
    </row>
    <row r="364" spans="1:20" x14ac:dyDescent="0.25">
      <c r="A364" s="228" t="str">
        <f t="shared" si="22"/>
        <v/>
      </c>
      <c r="B364" s="34"/>
      <c r="C364" s="8"/>
      <c r="D364" s="129"/>
      <c r="F364" s="99"/>
      <c r="G364" s="261"/>
      <c r="H364" s="284">
        <f t="shared" si="20"/>
        <v>3.4700000000000172E-7</v>
      </c>
      <c r="I364" s="92"/>
      <c r="J364" s="173"/>
      <c r="K364" s="132"/>
      <c r="L364" s="130"/>
      <c r="M364" s="130"/>
      <c r="N364" s="130"/>
      <c r="O364" s="130"/>
      <c r="P364" s="130"/>
      <c r="Q364" s="130"/>
      <c r="R364" s="130"/>
      <c r="S364" s="130"/>
      <c r="T364">
        <f t="shared" si="21"/>
        <v>31</v>
      </c>
    </row>
    <row r="365" spans="1:20" x14ac:dyDescent="0.25">
      <c r="A365" s="228" t="str">
        <f t="shared" si="22"/>
        <v/>
      </c>
      <c r="B365" s="34"/>
      <c r="C365" s="8"/>
      <c r="D365" s="123"/>
      <c r="F365" s="99"/>
      <c r="G365" s="261"/>
      <c r="H365" s="284">
        <f t="shared" si="20"/>
        <v>3.4800000000000174E-7</v>
      </c>
      <c r="I365" s="92"/>
      <c r="J365" s="173"/>
      <c r="K365" s="132"/>
      <c r="L365" s="130"/>
      <c r="M365" s="130"/>
      <c r="N365" s="130"/>
      <c r="O365" s="130"/>
      <c r="P365" s="130"/>
      <c r="Q365" s="130"/>
      <c r="R365" s="130"/>
      <c r="S365" s="130"/>
      <c r="T365">
        <f t="shared" si="21"/>
        <v>31</v>
      </c>
    </row>
    <row r="366" spans="1:20" x14ac:dyDescent="0.25">
      <c r="A366" s="228" t="str">
        <f t="shared" si="22"/>
        <v/>
      </c>
      <c r="B366" s="34"/>
      <c r="C366" s="8"/>
      <c r="D366" s="123"/>
      <c r="F366" s="99"/>
      <c r="G366" s="261"/>
      <c r="H366" s="284">
        <f t="shared" si="20"/>
        <v>3.4900000000000176E-7</v>
      </c>
      <c r="I366" s="92"/>
      <c r="J366" s="173"/>
      <c r="K366" s="132"/>
      <c r="L366" s="130"/>
      <c r="M366" s="130"/>
      <c r="N366" s="130"/>
      <c r="O366" s="130"/>
      <c r="P366" s="130"/>
      <c r="Q366" s="130"/>
      <c r="R366" s="130"/>
      <c r="S366" s="130"/>
      <c r="T366">
        <f t="shared" si="21"/>
        <v>31</v>
      </c>
    </row>
    <row r="367" spans="1:20" x14ac:dyDescent="0.25">
      <c r="A367" s="228" t="str">
        <f t="shared" si="22"/>
        <v/>
      </c>
      <c r="B367" s="34"/>
      <c r="C367" s="8"/>
      <c r="D367" s="123"/>
      <c r="F367" s="99"/>
      <c r="G367" s="261"/>
      <c r="H367" s="284">
        <f t="shared" si="20"/>
        <v>3.5000000000000178E-7</v>
      </c>
      <c r="I367" s="92"/>
      <c r="J367" s="173"/>
      <c r="K367" s="132"/>
      <c r="L367" s="130"/>
      <c r="M367" s="130"/>
      <c r="N367" s="130"/>
      <c r="O367" s="130"/>
      <c r="P367" s="130"/>
      <c r="Q367" s="130"/>
      <c r="R367" s="130"/>
      <c r="S367" s="130"/>
      <c r="T367">
        <f t="shared" si="21"/>
        <v>31</v>
      </c>
    </row>
    <row r="368" spans="1:20" x14ac:dyDescent="0.25">
      <c r="A368" s="228" t="str">
        <f t="shared" si="22"/>
        <v/>
      </c>
      <c r="B368" s="34"/>
      <c r="C368" s="8"/>
      <c r="D368" s="123"/>
      <c r="F368" s="99"/>
      <c r="G368" s="261"/>
      <c r="H368" s="284">
        <f t="shared" si="20"/>
        <v>3.5100000000000181E-7</v>
      </c>
      <c r="I368" s="92"/>
      <c r="J368" s="173"/>
      <c r="K368" s="132"/>
      <c r="L368" s="130"/>
      <c r="M368" s="130"/>
      <c r="N368" s="130"/>
      <c r="O368" s="130"/>
      <c r="P368" s="130"/>
      <c r="Q368" s="130"/>
      <c r="R368" s="130"/>
      <c r="S368" s="130"/>
      <c r="T368">
        <f t="shared" si="21"/>
        <v>31</v>
      </c>
    </row>
    <row r="369" spans="1:20" x14ac:dyDescent="0.25">
      <c r="A369" s="228" t="str">
        <f t="shared" si="22"/>
        <v/>
      </c>
      <c r="B369" s="34"/>
      <c r="C369" s="8"/>
      <c r="D369" s="123"/>
      <c r="F369" s="99"/>
      <c r="G369" s="261"/>
      <c r="H369" s="284">
        <f t="shared" si="20"/>
        <v>3.5200000000000183E-7</v>
      </c>
      <c r="I369" s="92"/>
      <c r="J369" s="173"/>
      <c r="K369" s="132"/>
      <c r="L369" s="130"/>
      <c r="M369" s="130"/>
      <c r="N369" s="130"/>
      <c r="O369" s="130"/>
      <c r="P369" s="130"/>
      <c r="Q369" s="130"/>
      <c r="R369" s="130"/>
      <c r="S369" s="130"/>
      <c r="T369">
        <f t="shared" si="21"/>
        <v>31</v>
      </c>
    </row>
    <row r="370" spans="1:20" x14ac:dyDescent="0.25">
      <c r="A370" s="228" t="str">
        <f t="shared" si="22"/>
        <v/>
      </c>
      <c r="B370" s="34"/>
      <c r="C370" s="8"/>
      <c r="D370" s="123"/>
      <c r="F370" s="99"/>
      <c r="G370" s="261"/>
      <c r="H370" s="284">
        <f t="shared" si="20"/>
        <v>3.5300000000000185E-7</v>
      </c>
      <c r="I370" s="92"/>
      <c r="J370" s="173"/>
      <c r="K370" s="132"/>
      <c r="L370" s="130"/>
      <c r="M370" s="130"/>
      <c r="N370" s="130"/>
      <c r="O370" s="130"/>
      <c r="P370" s="130"/>
      <c r="Q370" s="130"/>
      <c r="R370" s="130"/>
      <c r="S370" s="130"/>
      <c r="T370">
        <f t="shared" si="21"/>
        <v>31</v>
      </c>
    </row>
    <row r="371" spans="1:20" x14ac:dyDescent="0.25">
      <c r="A371" s="228" t="str">
        <f t="shared" si="22"/>
        <v/>
      </c>
      <c r="B371" s="34"/>
      <c r="C371" s="8"/>
      <c r="D371" s="123"/>
      <c r="F371" s="99"/>
      <c r="G371" s="261"/>
      <c r="H371" s="284">
        <f t="shared" si="20"/>
        <v>3.5400000000000187E-7</v>
      </c>
      <c r="I371" s="92"/>
      <c r="J371" s="173"/>
      <c r="K371" s="132"/>
      <c r="L371" s="130"/>
      <c r="M371" s="130"/>
      <c r="N371" s="130"/>
      <c r="O371" s="130"/>
      <c r="P371" s="130"/>
      <c r="Q371" s="130"/>
      <c r="R371" s="130"/>
      <c r="S371" s="130"/>
      <c r="T371">
        <f t="shared" si="21"/>
        <v>31</v>
      </c>
    </row>
    <row r="372" spans="1:20" x14ac:dyDescent="0.25">
      <c r="A372" s="228" t="str">
        <f t="shared" si="22"/>
        <v/>
      </c>
      <c r="B372" s="34"/>
      <c r="C372" s="8"/>
      <c r="D372" s="123"/>
      <c r="F372" s="180"/>
      <c r="G372" s="261"/>
      <c r="H372" s="284">
        <f t="shared" si="20"/>
        <v>3.550000000000019E-7</v>
      </c>
      <c r="I372" s="92"/>
      <c r="J372" s="173"/>
      <c r="K372" s="132"/>
      <c r="L372" s="130"/>
      <c r="M372" s="130"/>
      <c r="N372" s="130"/>
      <c r="O372" s="130"/>
      <c r="P372" s="130"/>
      <c r="Q372" s="130"/>
      <c r="R372" s="130"/>
      <c r="S372" s="130"/>
      <c r="T372">
        <f t="shared" si="21"/>
        <v>31</v>
      </c>
    </row>
    <row r="373" spans="1:20" x14ac:dyDescent="0.25">
      <c r="A373" s="228" t="str">
        <f t="shared" si="22"/>
        <v/>
      </c>
      <c r="B373" s="34"/>
      <c r="C373" s="8"/>
      <c r="D373" s="123"/>
      <c r="F373" s="180"/>
      <c r="G373" s="261"/>
      <c r="H373" s="284">
        <f t="shared" si="20"/>
        <v>3.5600000000000192E-7</v>
      </c>
      <c r="I373" s="92"/>
      <c r="J373" s="173"/>
      <c r="K373" s="132"/>
      <c r="L373" s="130"/>
      <c r="M373" s="130"/>
      <c r="N373" s="130"/>
      <c r="O373" s="130"/>
      <c r="P373" s="130"/>
      <c r="Q373" s="130"/>
      <c r="R373" s="130"/>
      <c r="S373" s="130"/>
      <c r="T373">
        <f t="shared" si="21"/>
        <v>31</v>
      </c>
    </row>
    <row r="374" spans="1:20" x14ac:dyDescent="0.25">
      <c r="A374" s="228" t="str">
        <f t="shared" si="22"/>
        <v/>
      </c>
      <c r="B374" s="34"/>
      <c r="C374" s="8"/>
      <c r="D374" s="123"/>
      <c r="F374" s="180"/>
      <c r="G374" s="261"/>
      <c r="H374" s="284">
        <f t="shared" si="20"/>
        <v>3.5700000000000194E-7</v>
      </c>
      <c r="I374" s="92"/>
      <c r="J374" s="173"/>
      <c r="K374" s="132"/>
      <c r="L374" s="130"/>
      <c r="M374" s="130"/>
      <c r="N374" s="130"/>
      <c r="O374" s="130"/>
      <c r="P374" s="130"/>
      <c r="Q374" s="130"/>
      <c r="R374" s="130"/>
      <c r="S374" s="130"/>
      <c r="T374">
        <f t="shared" si="21"/>
        <v>31</v>
      </c>
    </row>
    <row r="375" spans="1:20" x14ac:dyDescent="0.25">
      <c r="A375" s="228" t="str">
        <f t="shared" si="22"/>
        <v/>
      </c>
      <c r="B375" s="34"/>
      <c r="C375" s="8"/>
      <c r="D375" s="123"/>
      <c r="F375" s="180"/>
      <c r="G375" s="261"/>
      <c r="H375" s="284">
        <f t="shared" si="20"/>
        <v>3.5800000000000196E-7</v>
      </c>
      <c r="I375" s="92"/>
      <c r="J375" s="173"/>
      <c r="K375" s="132"/>
      <c r="L375" s="130"/>
      <c r="M375" s="130"/>
      <c r="N375" s="130"/>
      <c r="O375" s="130"/>
      <c r="P375" s="130"/>
      <c r="Q375" s="130"/>
      <c r="R375" s="130"/>
      <c r="S375" s="130"/>
      <c r="T375">
        <f t="shared" si="21"/>
        <v>31</v>
      </c>
    </row>
    <row r="376" spans="1:20" x14ac:dyDescent="0.25">
      <c r="A376" s="228" t="str">
        <f t="shared" si="22"/>
        <v/>
      </c>
      <c r="B376" s="34"/>
      <c r="C376" s="8"/>
      <c r="D376" s="123"/>
      <c r="F376" s="180"/>
      <c r="G376" s="261"/>
      <c r="H376" s="284">
        <f t="shared" si="20"/>
        <v>3.5900000000000198E-7</v>
      </c>
      <c r="I376" s="92"/>
      <c r="J376" s="173"/>
      <c r="K376" s="132"/>
      <c r="L376" s="130"/>
      <c r="M376" s="130"/>
      <c r="N376" s="130"/>
      <c r="O376" s="130"/>
      <c r="P376" s="130"/>
      <c r="Q376" s="130"/>
      <c r="R376" s="130"/>
      <c r="S376" s="130"/>
      <c r="T376">
        <f t="shared" si="21"/>
        <v>31</v>
      </c>
    </row>
    <row r="377" spans="1:20" x14ac:dyDescent="0.25">
      <c r="A377" s="228" t="str">
        <f t="shared" si="22"/>
        <v/>
      </c>
      <c r="B377" s="34"/>
      <c r="C377" s="8"/>
      <c r="D377" s="123"/>
      <c r="F377" s="180"/>
      <c r="G377" s="261"/>
      <c r="H377" s="284">
        <f t="shared" si="20"/>
        <v>3.6000000000000201E-7</v>
      </c>
      <c r="I377" s="92"/>
      <c r="J377" s="173"/>
      <c r="K377" s="132"/>
      <c r="L377" s="130"/>
      <c r="M377" s="130"/>
      <c r="N377" s="130"/>
      <c r="O377" s="130"/>
      <c r="P377" s="130"/>
      <c r="Q377" s="130"/>
      <c r="R377" s="130"/>
      <c r="S377" s="130"/>
      <c r="T377">
        <f t="shared" si="21"/>
        <v>31</v>
      </c>
    </row>
    <row r="378" spans="1:20" x14ac:dyDescent="0.25">
      <c r="A378" s="228" t="str">
        <f t="shared" si="22"/>
        <v/>
      </c>
      <c r="B378" s="34"/>
      <c r="C378" s="8"/>
      <c r="D378" s="123"/>
      <c r="F378" s="180"/>
      <c r="G378" s="261"/>
      <c r="H378" s="284">
        <f t="shared" si="20"/>
        <v>3.6100000000000203E-7</v>
      </c>
      <c r="I378" s="92"/>
      <c r="J378" s="173"/>
      <c r="K378" s="132"/>
      <c r="L378" s="130"/>
      <c r="M378" s="130"/>
      <c r="N378" s="130"/>
      <c r="O378" s="130"/>
      <c r="P378" s="130"/>
      <c r="Q378" s="130"/>
      <c r="R378" s="130"/>
      <c r="S378" s="130"/>
      <c r="T378">
        <f t="shared" si="21"/>
        <v>31</v>
      </c>
    </row>
    <row r="379" spans="1:20" x14ac:dyDescent="0.25">
      <c r="A379" s="228" t="str">
        <f t="shared" si="22"/>
        <v/>
      </c>
      <c r="B379" s="34"/>
      <c r="C379" s="8"/>
      <c r="D379" s="123"/>
      <c r="F379" s="180"/>
      <c r="G379" s="261"/>
      <c r="H379" s="284">
        <f t="shared" si="20"/>
        <v>3.6200000000000205E-7</v>
      </c>
      <c r="I379" s="92"/>
      <c r="J379" s="173"/>
      <c r="K379" s="132"/>
      <c r="L379" s="130"/>
      <c r="M379" s="130"/>
      <c r="N379" s="130"/>
      <c r="O379" s="130"/>
      <c r="P379" s="130"/>
      <c r="Q379" s="130"/>
      <c r="R379" s="130"/>
      <c r="S379" s="130"/>
      <c r="T379">
        <f t="shared" si="21"/>
        <v>31</v>
      </c>
    </row>
    <row r="380" spans="1:20" x14ac:dyDescent="0.25">
      <c r="A380" s="228" t="str">
        <f t="shared" si="22"/>
        <v/>
      </c>
      <c r="B380" s="34"/>
      <c r="C380" s="8"/>
      <c r="D380" s="123"/>
      <c r="F380" s="180"/>
      <c r="G380" s="261"/>
      <c r="H380" s="284">
        <f t="shared" si="20"/>
        <v>3.6300000000000207E-7</v>
      </c>
      <c r="I380" s="92"/>
      <c r="J380" s="173"/>
      <c r="K380" s="132"/>
      <c r="L380" s="130"/>
      <c r="M380" s="130"/>
      <c r="N380" s="130"/>
      <c r="O380" s="130"/>
      <c r="P380" s="130"/>
      <c r="Q380" s="130"/>
      <c r="R380" s="130"/>
      <c r="S380" s="130"/>
      <c r="T380">
        <f t="shared" si="21"/>
        <v>31</v>
      </c>
    </row>
    <row r="381" spans="1:20" x14ac:dyDescent="0.25">
      <c r="A381" s="228" t="str">
        <f t="shared" si="22"/>
        <v/>
      </c>
      <c r="B381" s="34"/>
      <c r="C381" s="8"/>
      <c r="D381" s="123"/>
      <c r="F381" s="180"/>
      <c r="G381" s="261"/>
      <c r="H381" s="284">
        <f t="shared" si="20"/>
        <v>3.6400000000000209E-7</v>
      </c>
      <c r="I381" s="92"/>
      <c r="J381" s="173"/>
      <c r="K381" s="132"/>
      <c r="L381" s="130"/>
      <c r="M381" s="130"/>
      <c r="N381" s="130"/>
      <c r="O381" s="130"/>
      <c r="P381" s="130"/>
      <c r="Q381" s="130"/>
      <c r="R381" s="130"/>
      <c r="S381" s="130"/>
      <c r="T381">
        <f t="shared" si="21"/>
        <v>31</v>
      </c>
    </row>
    <row r="382" spans="1:20" x14ac:dyDescent="0.25">
      <c r="A382" s="228" t="str">
        <f t="shared" si="22"/>
        <v/>
      </c>
      <c r="B382" s="34"/>
      <c r="C382" s="8"/>
      <c r="D382" s="123"/>
      <c r="F382" s="180"/>
      <c r="G382" s="261"/>
      <c r="H382" s="284">
        <f t="shared" si="20"/>
        <v>3.6500000000000212E-7</v>
      </c>
      <c r="I382" s="92"/>
      <c r="J382" s="173"/>
      <c r="K382" s="132"/>
      <c r="L382" s="130"/>
      <c r="M382" s="130"/>
      <c r="N382" s="130"/>
      <c r="O382" s="130"/>
      <c r="P382" s="130"/>
      <c r="Q382" s="130"/>
      <c r="R382" s="130"/>
      <c r="S382" s="130"/>
      <c r="T382">
        <f t="shared" si="21"/>
        <v>31</v>
      </c>
    </row>
    <row r="383" spans="1:20" x14ac:dyDescent="0.25">
      <c r="A383" s="228" t="str">
        <f t="shared" si="22"/>
        <v/>
      </c>
      <c r="B383" s="34"/>
      <c r="C383" s="8"/>
      <c r="D383" s="123"/>
      <c r="F383" s="180"/>
      <c r="G383" s="261"/>
      <c r="H383" s="284">
        <f t="shared" si="20"/>
        <v>3.6600000000000214E-7</v>
      </c>
      <c r="I383" s="92"/>
      <c r="J383" s="173"/>
      <c r="K383" s="132"/>
      <c r="L383" s="130"/>
      <c r="M383" s="130"/>
      <c r="N383" s="130"/>
      <c r="O383" s="130"/>
      <c r="P383" s="130"/>
      <c r="Q383" s="130"/>
      <c r="R383" s="130"/>
      <c r="S383" s="130"/>
      <c r="T383">
        <f t="shared" si="21"/>
        <v>31</v>
      </c>
    </row>
    <row r="384" spans="1:20" x14ac:dyDescent="0.25">
      <c r="A384" s="228" t="str">
        <f t="shared" si="22"/>
        <v/>
      </c>
      <c r="B384" s="34"/>
      <c r="C384" s="8"/>
      <c r="D384" s="123"/>
      <c r="F384" s="180"/>
      <c r="G384" s="261"/>
      <c r="H384" s="284">
        <f t="shared" si="20"/>
        <v>3.6700000000000216E-7</v>
      </c>
      <c r="I384" s="92"/>
      <c r="J384" s="173"/>
      <c r="K384" s="132"/>
      <c r="L384" s="130"/>
      <c r="M384" s="130"/>
      <c r="N384" s="130"/>
      <c r="O384" s="130"/>
      <c r="P384" s="130"/>
      <c r="Q384" s="130"/>
      <c r="R384" s="130"/>
      <c r="S384" s="130"/>
      <c r="T384">
        <f t="shared" si="21"/>
        <v>31</v>
      </c>
    </row>
    <row r="385" spans="1:20" x14ac:dyDescent="0.25">
      <c r="A385" s="228" t="str">
        <f t="shared" si="22"/>
        <v/>
      </c>
      <c r="B385" s="34"/>
      <c r="C385" s="8"/>
      <c r="D385" s="123"/>
      <c r="F385" s="180"/>
      <c r="G385" s="261"/>
      <c r="H385" s="284">
        <f t="shared" si="20"/>
        <v>3.6800000000000218E-7</v>
      </c>
      <c r="I385" s="92"/>
      <c r="J385" s="173"/>
      <c r="K385" s="132"/>
      <c r="L385" s="130"/>
      <c r="M385" s="130"/>
      <c r="N385" s="130"/>
      <c r="O385" s="130"/>
      <c r="P385" s="130"/>
      <c r="Q385" s="130"/>
      <c r="R385" s="130"/>
      <c r="S385" s="130"/>
      <c r="T385">
        <f t="shared" si="21"/>
        <v>31</v>
      </c>
    </row>
    <row r="386" spans="1:20" x14ac:dyDescent="0.25">
      <c r="A386" s="228" t="str">
        <f t="shared" si="22"/>
        <v/>
      </c>
      <c r="B386" s="34"/>
      <c r="C386" s="8"/>
      <c r="D386" s="123"/>
      <c r="F386" s="180"/>
      <c r="G386" s="261"/>
      <c r="H386" s="284">
        <f t="shared" si="20"/>
        <v>3.6900000000000221E-7</v>
      </c>
      <c r="I386" s="92"/>
      <c r="J386" s="173"/>
      <c r="K386" s="132"/>
      <c r="L386" s="130"/>
      <c r="M386" s="130"/>
      <c r="N386" s="130"/>
      <c r="O386" s="130"/>
      <c r="P386" s="130"/>
      <c r="Q386" s="130"/>
      <c r="R386" s="130"/>
      <c r="S386" s="130"/>
      <c r="T386">
        <f t="shared" si="21"/>
        <v>31</v>
      </c>
    </row>
    <row r="387" spans="1:20" x14ac:dyDescent="0.25">
      <c r="A387" s="228" t="str">
        <f t="shared" si="22"/>
        <v/>
      </c>
      <c r="B387" s="34"/>
      <c r="C387" s="8"/>
      <c r="D387" s="123"/>
      <c r="F387" s="180"/>
      <c r="G387" s="261"/>
      <c r="H387" s="284">
        <f t="shared" si="20"/>
        <v>3.7000000000000223E-7</v>
      </c>
      <c r="I387" s="92"/>
      <c r="J387" s="173"/>
      <c r="K387" s="132"/>
      <c r="L387" s="130"/>
      <c r="M387" s="130"/>
      <c r="N387" s="130"/>
      <c r="O387" s="130"/>
      <c r="P387" s="130"/>
      <c r="Q387" s="130"/>
      <c r="R387" s="130"/>
      <c r="S387" s="130"/>
      <c r="T387">
        <f t="shared" si="21"/>
        <v>31</v>
      </c>
    </row>
    <row r="388" spans="1:20" x14ac:dyDescent="0.25">
      <c r="A388" s="228" t="str">
        <f t="shared" si="22"/>
        <v/>
      </c>
      <c r="B388" s="34"/>
      <c r="C388" s="8"/>
      <c r="D388" s="123"/>
      <c r="F388" s="180"/>
      <c r="G388" s="261"/>
      <c r="H388" s="284">
        <f t="shared" si="20"/>
        <v>3.7100000000000225E-7</v>
      </c>
      <c r="I388" s="92"/>
      <c r="J388" s="173"/>
      <c r="K388" s="132"/>
      <c r="L388" s="130"/>
      <c r="M388" s="130"/>
      <c r="N388" s="130"/>
      <c r="O388" s="130"/>
      <c r="P388" s="130"/>
      <c r="Q388" s="130"/>
      <c r="R388" s="130"/>
      <c r="S388" s="130"/>
      <c r="T388">
        <f t="shared" si="21"/>
        <v>31</v>
      </c>
    </row>
    <row r="389" spans="1:20" x14ac:dyDescent="0.25">
      <c r="A389" s="228" t="str">
        <f t="shared" si="22"/>
        <v/>
      </c>
      <c r="B389" s="34"/>
      <c r="C389" s="8"/>
      <c r="D389" s="123"/>
      <c r="F389" s="180"/>
      <c r="G389" s="261"/>
      <c r="H389" s="284">
        <f t="shared" si="20"/>
        <v>3.7200000000000227E-7</v>
      </c>
      <c r="I389" s="92"/>
      <c r="J389" s="173"/>
      <c r="K389" s="132"/>
      <c r="L389" s="130"/>
      <c r="M389" s="130"/>
      <c r="N389" s="130"/>
      <c r="O389" s="130"/>
      <c r="P389" s="130"/>
      <c r="Q389" s="130"/>
      <c r="R389" s="130"/>
      <c r="S389" s="130"/>
      <c r="T389">
        <f t="shared" si="21"/>
        <v>31</v>
      </c>
    </row>
    <row r="390" spans="1:20" x14ac:dyDescent="0.25">
      <c r="A390" s="228" t="str">
        <f t="shared" si="22"/>
        <v/>
      </c>
      <c r="B390" s="34"/>
      <c r="C390" s="8"/>
      <c r="D390" s="123"/>
      <c r="F390" s="180"/>
      <c r="G390" s="261"/>
      <c r="H390" s="284">
        <f t="shared" si="20"/>
        <v>3.7300000000000229E-7</v>
      </c>
      <c r="I390" s="92"/>
      <c r="J390" s="173"/>
      <c r="K390" s="132"/>
      <c r="L390" s="130"/>
      <c r="M390" s="130"/>
      <c r="N390" s="130"/>
      <c r="O390" s="130"/>
      <c r="P390" s="130"/>
      <c r="Q390" s="130"/>
      <c r="R390" s="130"/>
      <c r="S390" s="130"/>
      <c r="T390">
        <f t="shared" si="21"/>
        <v>31</v>
      </c>
    </row>
    <row r="391" spans="1:20" x14ac:dyDescent="0.25">
      <c r="A391" s="228" t="str">
        <f t="shared" si="22"/>
        <v/>
      </c>
      <c r="B391" s="34"/>
      <c r="C391" s="8"/>
      <c r="D391" s="123"/>
      <c r="F391" s="180"/>
      <c r="G391" s="261"/>
      <c r="H391" s="284">
        <f t="shared" si="20"/>
        <v>3.7400000000000232E-7</v>
      </c>
      <c r="I391" s="92"/>
      <c r="J391" s="173"/>
      <c r="K391" s="132"/>
      <c r="L391" s="130"/>
      <c r="M391" s="130"/>
      <c r="N391" s="130"/>
      <c r="O391" s="130"/>
      <c r="P391" s="130"/>
      <c r="Q391" s="130"/>
      <c r="R391" s="130"/>
      <c r="S391" s="130"/>
      <c r="T391">
        <f t="shared" si="21"/>
        <v>31</v>
      </c>
    </row>
    <row r="392" spans="1:20" x14ac:dyDescent="0.25">
      <c r="A392" s="228" t="str">
        <f t="shared" si="22"/>
        <v/>
      </c>
      <c r="B392" s="34"/>
      <c r="C392" s="8"/>
      <c r="D392" s="123"/>
      <c r="F392" s="180"/>
      <c r="G392" s="261"/>
      <c r="H392" s="284">
        <f t="shared" si="20"/>
        <v>3.7500000000000234E-7</v>
      </c>
      <c r="I392" s="92"/>
      <c r="J392" s="173"/>
      <c r="K392" s="132"/>
      <c r="L392" s="130"/>
      <c r="M392" s="130"/>
      <c r="N392" s="130"/>
      <c r="O392" s="130"/>
      <c r="P392" s="130"/>
      <c r="Q392" s="130"/>
      <c r="R392" s="130"/>
      <c r="S392" s="130"/>
      <c r="T392">
        <f t="shared" si="21"/>
        <v>31</v>
      </c>
    </row>
    <row r="393" spans="1:20" x14ac:dyDescent="0.25">
      <c r="A393" s="228" t="str">
        <f t="shared" si="22"/>
        <v/>
      </c>
      <c r="B393" s="34"/>
      <c r="C393" s="8"/>
      <c r="D393" s="123"/>
      <c r="F393" s="180"/>
      <c r="G393" s="261"/>
      <c r="H393" s="284">
        <f t="shared" si="20"/>
        <v>3.7600000000000236E-7</v>
      </c>
      <c r="I393" s="92"/>
      <c r="J393" s="173"/>
      <c r="K393" s="132"/>
      <c r="L393" s="130"/>
      <c r="M393" s="130"/>
      <c r="N393" s="130"/>
      <c r="O393" s="130"/>
      <c r="P393" s="130"/>
      <c r="Q393" s="130"/>
      <c r="R393" s="130"/>
      <c r="S393" s="130"/>
      <c r="T393">
        <f t="shared" si="21"/>
        <v>31</v>
      </c>
    </row>
    <row r="394" spans="1:20" x14ac:dyDescent="0.25">
      <c r="A394" s="228" t="str">
        <f t="shared" si="22"/>
        <v/>
      </c>
      <c r="B394" s="34"/>
      <c r="C394" s="8"/>
      <c r="D394" s="123"/>
      <c r="F394" s="180"/>
      <c r="G394" s="261"/>
      <c r="H394" s="284">
        <f t="shared" si="20"/>
        <v>3.7700000000000238E-7</v>
      </c>
      <c r="I394" s="92"/>
      <c r="J394" s="173"/>
      <c r="K394" s="132"/>
      <c r="L394" s="130"/>
      <c r="M394" s="130"/>
      <c r="N394" s="130"/>
      <c r="O394" s="130"/>
      <c r="P394" s="130"/>
      <c r="Q394" s="130"/>
      <c r="R394" s="130"/>
      <c r="S394" s="130"/>
      <c r="T394">
        <f t="shared" si="21"/>
        <v>31</v>
      </c>
    </row>
    <row r="395" spans="1:20" x14ac:dyDescent="0.25">
      <c r="A395" s="228" t="str">
        <f t="shared" si="22"/>
        <v/>
      </c>
      <c r="B395" s="34"/>
      <c r="C395" s="8"/>
      <c r="D395" s="123"/>
      <c r="F395" s="180"/>
      <c r="G395" s="261"/>
      <c r="H395" s="284">
        <f t="shared" si="20"/>
        <v>3.7800000000000241E-7</v>
      </c>
      <c r="I395" s="92"/>
      <c r="J395" s="173"/>
      <c r="K395" s="132"/>
      <c r="L395" s="130"/>
      <c r="M395" s="130"/>
      <c r="N395" s="130"/>
      <c r="O395" s="130"/>
      <c r="P395" s="130"/>
      <c r="Q395" s="130"/>
      <c r="R395" s="130"/>
      <c r="S395" s="130"/>
      <c r="T395">
        <f t="shared" si="21"/>
        <v>31</v>
      </c>
    </row>
    <row r="396" spans="1:20" x14ac:dyDescent="0.25">
      <c r="A396" s="228" t="str">
        <f t="shared" si="22"/>
        <v/>
      </c>
      <c r="B396" s="34"/>
      <c r="C396" s="8"/>
      <c r="D396" s="123"/>
      <c r="F396" s="180"/>
      <c r="G396" s="261"/>
      <c r="H396" s="284">
        <f t="shared" si="20"/>
        <v>3.7900000000000243E-7</v>
      </c>
      <c r="I396" s="92"/>
      <c r="J396" s="173"/>
      <c r="K396" s="132"/>
      <c r="L396" s="130"/>
      <c r="M396" s="130"/>
      <c r="N396" s="130"/>
      <c r="O396" s="130"/>
      <c r="P396" s="130"/>
      <c r="Q396" s="130"/>
      <c r="R396" s="130"/>
      <c r="S396" s="130"/>
      <c r="T396">
        <f t="shared" si="21"/>
        <v>31</v>
      </c>
    </row>
    <row r="397" spans="1:20" x14ac:dyDescent="0.25">
      <c r="A397" s="228" t="str">
        <f t="shared" si="22"/>
        <v/>
      </c>
      <c r="B397" s="34"/>
      <c r="C397" s="8"/>
      <c r="D397" s="123"/>
      <c r="F397" s="180"/>
      <c r="G397" s="261"/>
      <c r="H397" s="284">
        <f t="shared" si="20"/>
        <v>3.8000000000000245E-7</v>
      </c>
      <c r="I397" s="92"/>
      <c r="J397" s="173"/>
      <c r="K397" s="132"/>
      <c r="L397" s="130"/>
      <c r="M397" s="130"/>
      <c r="N397" s="130"/>
      <c r="O397" s="130"/>
      <c r="P397" s="130"/>
      <c r="Q397" s="130"/>
      <c r="R397" s="130"/>
      <c r="S397" s="130"/>
      <c r="T397">
        <f t="shared" si="21"/>
        <v>31</v>
      </c>
    </row>
    <row r="398" spans="1:20" x14ac:dyDescent="0.25">
      <c r="A398" s="228" t="str">
        <f t="shared" si="22"/>
        <v/>
      </c>
      <c r="B398" s="34"/>
      <c r="C398" s="8"/>
      <c r="D398" s="123"/>
      <c r="F398" s="180"/>
      <c r="G398" s="261"/>
      <c r="H398" s="284">
        <f t="shared" si="20"/>
        <v>3.8100000000000247E-7</v>
      </c>
      <c r="I398" s="92"/>
      <c r="J398" s="173"/>
      <c r="K398" s="132"/>
      <c r="L398" s="130"/>
      <c r="M398" s="130"/>
      <c r="N398" s="130"/>
      <c r="O398" s="130"/>
      <c r="P398" s="130"/>
      <c r="Q398" s="130"/>
      <c r="R398" s="130"/>
      <c r="S398" s="130"/>
      <c r="T398">
        <f t="shared" si="21"/>
        <v>31</v>
      </c>
    </row>
    <row r="399" spans="1:20" x14ac:dyDescent="0.25">
      <c r="A399" s="228" t="str">
        <f t="shared" si="22"/>
        <v/>
      </c>
      <c r="B399" s="34"/>
      <c r="C399" s="8"/>
      <c r="D399" s="123"/>
      <c r="F399" s="180"/>
      <c r="G399" s="261"/>
      <c r="H399" s="284">
        <f t="shared" si="20"/>
        <v>3.8200000000000249E-7</v>
      </c>
      <c r="I399" s="92"/>
      <c r="J399" s="173"/>
      <c r="K399" s="132"/>
      <c r="L399" s="130"/>
      <c r="M399" s="130"/>
      <c r="N399" s="130"/>
      <c r="O399" s="130"/>
      <c r="P399" s="130"/>
      <c r="Q399" s="130"/>
      <c r="R399" s="130"/>
      <c r="S399" s="130"/>
      <c r="T399">
        <f t="shared" si="21"/>
        <v>31</v>
      </c>
    </row>
    <row r="400" spans="1:20" x14ac:dyDescent="0.25">
      <c r="A400" s="228" t="str">
        <f t="shared" si="22"/>
        <v/>
      </c>
      <c r="B400" s="34"/>
      <c r="C400" s="8"/>
      <c r="D400" s="123"/>
      <c r="F400" s="180"/>
      <c r="G400" s="261"/>
      <c r="H400" s="284">
        <f t="shared" si="20"/>
        <v>3.8300000000000252E-7</v>
      </c>
      <c r="I400" s="92"/>
      <c r="J400" s="173"/>
      <c r="K400" s="132"/>
      <c r="L400" s="130"/>
      <c r="M400" s="130"/>
      <c r="N400" s="130"/>
      <c r="O400" s="130"/>
      <c r="P400" s="130"/>
      <c r="Q400" s="130"/>
      <c r="R400" s="130"/>
      <c r="S400" s="130"/>
      <c r="T400">
        <f t="shared" si="21"/>
        <v>31</v>
      </c>
    </row>
    <row r="401" spans="1:20" x14ac:dyDescent="0.25">
      <c r="A401" s="228" t="str">
        <f t="shared" si="22"/>
        <v/>
      </c>
      <c r="B401" s="34"/>
      <c r="C401" s="8"/>
      <c r="D401" s="123"/>
      <c r="F401" s="180"/>
      <c r="G401" s="261"/>
      <c r="H401" s="284">
        <f t="shared" si="20"/>
        <v>3.8400000000000254E-7</v>
      </c>
      <c r="I401" s="92"/>
      <c r="J401" s="173"/>
      <c r="K401" s="132"/>
      <c r="L401" s="130"/>
      <c r="M401" s="130"/>
      <c r="N401" s="130"/>
      <c r="O401" s="130"/>
      <c r="P401" s="130"/>
      <c r="Q401" s="130"/>
      <c r="R401" s="130"/>
      <c r="S401" s="130"/>
      <c r="T401">
        <f t="shared" si="21"/>
        <v>31</v>
      </c>
    </row>
    <row r="402" spans="1:20" x14ac:dyDescent="0.25">
      <c r="A402" s="228" t="str">
        <f t="shared" si="22"/>
        <v/>
      </c>
      <c r="B402" s="34"/>
      <c r="C402" s="8"/>
      <c r="D402" s="123"/>
      <c r="F402" s="180"/>
      <c r="G402" s="261"/>
      <c r="H402" s="284">
        <f t="shared" si="20"/>
        <v>3.8500000000000256E-7</v>
      </c>
      <c r="I402" s="92"/>
      <c r="J402" s="173"/>
      <c r="K402" s="132"/>
      <c r="L402" s="130"/>
      <c r="M402" s="130"/>
      <c r="N402" s="130"/>
      <c r="O402" s="130"/>
      <c r="P402" s="130"/>
      <c r="Q402" s="130"/>
      <c r="R402" s="130"/>
      <c r="S402" s="130"/>
      <c r="T402">
        <f t="shared" si="21"/>
        <v>31</v>
      </c>
    </row>
    <row r="403" spans="1:20" x14ac:dyDescent="0.25">
      <c r="A403" s="228" t="str">
        <f t="shared" si="22"/>
        <v/>
      </c>
      <c r="B403" s="34"/>
      <c r="C403" s="8"/>
      <c r="D403" s="123"/>
      <c r="F403" s="180"/>
      <c r="G403" s="261"/>
      <c r="H403" s="284">
        <f t="shared" ref="H403:H466" si="23">IF(G403="",IF(D403&lt;&gt;"",H402+F403+0.000000001,H402+0.000000001),H402+0.000000001)</f>
        <v>3.8600000000000258E-7</v>
      </c>
      <c r="I403" s="92"/>
      <c r="J403" s="173"/>
      <c r="K403" s="132"/>
      <c r="L403" s="130"/>
      <c r="M403" s="130"/>
      <c r="N403" s="130"/>
      <c r="O403" s="130"/>
      <c r="P403" s="130"/>
      <c r="Q403" s="130"/>
      <c r="R403" s="130"/>
      <c r="S403" s="130"/>
      <c r="T403">
        <f t="shared" ref="T403:T466" si="24">EOMONTH(D403,0)</f>
        <v>31</v>
      </c>
    </row>
    <row r="404" spans="1:20" x14ac:dyDescent="0.25">
      <c r="A404" s="228" t="str">
        <f t="shared" ref="A404:A467" si="25">IF(F404="","",IF(H404=$H$5,D404,""))</f>
        <v/>
      </c>
      <c r="B404" s="34"/>
      <c r="C404" s="8"/>
      <c r="D404" s="129"/>
      <c r="F404" s="301"/>
      <c r="G404" s="261"/>
      <c r="H404" s="284">
        <f t="shared" si="23"/>
        <v>3.8700000000000261E-7</v>
      </c>
      <c r="I404" s="92"/>
      <c r="J404" s="173"/>
      <c r="K404" s="132"/>
      <c r="L404" s="130"/>
      <c r="M404" s="130"/>
      <c r="N404" s="130"/>
      <c r="O404" s="130"/>
      <c r="P404" s="130"/>
      <c r="Q404" s="130"/>
      <c r="R404" s="130"/>
      <c r="S404" s="130"/>
      <c r="T404">
        <f t="shared" si="24"/>
        <v>31</v>
      </c>
    </row>
    <row r="405" spans="1:20" x14ac:dyDescent="0.25">
      <c r="A405" s="228" t="str">
        <f t="shared" si="25"/>
        <v/>
      </c>
      <c r="B405" s="34"/>
      <c r="C405" s="8"/>
      <c r="D405" s="123"/>
      <c r="F405" s="180"/>
      <c r="G405" s="261"/>
      <c r="H405" s="284">
        <f t="shared" si="23"/>
        <v>3.8800000000000263E-7</v>
      </c>
      <c r="I405" s="92"/>
      <c r="J405" s="173"/>
      <c r="K405" s="132"/>
      <c r="L405" s="130"/>
      <c r="M405" s="130"/>
      <c r="N405" s="130"/>
      <c r="O405" s="130"/>
      <c r="P405" s="130"/>
      <c r="Q405" s="130"/>
      <c r="R405" s="130"/>
      <c r="S405" s="130"/>
      <c r="T405">
        <f t="shared" si="24"/>
        <v>31</v>
      </c>
    </row>
    <row r="406" spans="1:20" x14ac:dyDescent="0.25">
      <c r="A406" s="228" t="str">
        <f t="shared" si="25"/>
        <v/>
      </c>
      <c r="B406" s="34"/>
      <c r="C406" s="8"/>
      <c r="D406" s="123"/>
      <c r="F406" s="180"/>
      <c r="G406" s="261"/>
      <c r="H406" s="284">
        <f t="shared" si="23"/>
        <v>3.8900000000000265E-7</v>
      </c>
      <c r="I406" s="92"/>
      <c r="J406" s="173"/>
      <c r="K406" s="132"/>
      <c r="L406" s="130"/>
      <c r="M406" s="130"/>
      <c r="N406" s="130"/>
      <c r="O406" s="130"/>
      <c r="P406" s="130"/>
      <c r="Q406" s="130"/>
      <c r="R406" s="130"/>
      <c r="S406" s="130"/>
      <c r="T406">
        <f t="shared" si="24"/>
        <v>31</v>
      </c>
    </row>
    <row r="407" spans="1:20" x14ac:dyDescent="0.25">
      <c r="A407" s="228" t="str">
        <f t="shared" si="25"/>
        <v/>
      </c>
      <c r="B407" s="34"/>
      <c r="C407" s="8"/>
      <c r="D407" s="123"/>
      <c r="F407" s="180"/>
      <c r="G407" s="261"/>
      <c r="H407" s="284">
        <f t="shared" si="23"/>
        <v>3.9000000000000267E-7</v>
      </c>
      <c r="I407" s="92"/>
      <c r="J407" s="173"/>
      <c r="K407" s="132"/>
      <c r="L407" s="130"/>
      <c r="M407" s="130"/>
      <c r="N407" s="130"/>
      <c r="O407" s="130"/>
      <c r="P407" s="130"/>
      <c r="Q407" s="130"/>
      <c r="R407" s="130"/>
      <c r="S407" s="130"/>
      <c r="T407">
        <f t="shared" si="24"/>
        <v>31</v>
      </c>
    </row>
    <row r="408" spans="1:20" x14ac:dyDescent="0.25">
      <c r="A408" s="228" t="str">
        <f t="shared" si="25"/>
        <v/>
      </c>
      <c r="B408" s="34"/>
      <c r="C408" s="8"/>
      <c r="D408" s="123"/>
      <c r="F408" s="180"/>
      <c r="G408" s="261"/>
      <c r="H408" s="284">
        <f t="shared" si="23"/>
        <v>3.9100000000000269E-7</v>
      </c>
      <c r="I408" s="92"/>
      <c r="J408" s="173"/>
      <c r="K408" s="132"/>
      <c r="L408" s="130"/>
      <c r="M408" s="130"/>
      <c r="N408" s="130"/>
      <c r="O408" s="130"/>
      <c r="P408" s="130"/>
      <c r="Q408" s="130"/>
      <c r="R408" s="130"/>
      <c r="S408" s="130"/>
      <c r="T408">
        <f t="shared" si="24"/>
        <v>31</v>
      </c>
    </row>
    <row r="409" spans="1:20" x14ac:dyDescent="0.25">
      <c r="A409" s="228" t="str">
        <f t="shared" si="25"/>
        <v/>
      </c>
      <c r="B409" s="34"/>
      <c r="C409" s="8"/>
      <c r="D409" s="123"/>
      <c r="F409" s="180"/>
      <c r="G409" s="261"/>
      <c r="H409" s="284">
        <f t="shared" si="23"/>
        <v>3.9200000000000272E-7</v>
      </c>
      <c r="I409" s="92"/>
      <c r="J409" s="173"/>
      <c r="K409" s="132"/>
      <c r="L409" s="130"/>
      <c r="M409" s="130"/>
      <c r="N409" s="130"/>
      <c r="O409" s="130"/>
      <c r="P409" s="130"/>
      <c r="Q409" s="130"/>
      <c r="R409" s="130"/>
      <c r="S409" s="130"/>
      <c r="T409">
        <f t="shared" si="24"/>
        <v>31</v>
      </c>
    </row>
    <row r="410" spans="1:20" x14ac:dyDescent="0.25">
      <c r="A410" s="228" t="str">
        <f t="shared" si="25"/>
        <v/>
      </c>
      <c r="B410" s="34"/>
      <c r="C410" s="8"/>
      <c r="D410" s="123"/>
      <c r="F410" s="180"/>
      <c r="G410" s="261"/>
      <c r="H410" s="284">
        <f t="shared" si="23"/>
        <v>3.9300000000000274E-7</v>
      </c>
      <c r="I410" s="92"/>
      <c r="J410" s="173"/>
      <c r="K410" s="132"/>
      <c r="L410" s="130"/>
      <c r="M410" s="130"/>
      <c r="N410" s="130"/>
      <c r="O410" s="130"/>
      <c r="P410" s="130"/>
      <c r="Q410" s="130"/>
      <c r="R410" s="130"/>
      <c r="S410" s="130"/>
      <c r="T410">
        <f t="shared" si="24"/>
        <v>31</v>
      </c>
    </row>
    <row r="411" spans="1:20" x14ac:dyDescent="0.25">
      <c r="A411" s="228" t="str">
        <f t="shared" si="25"/>
        <v/>
      </c>
      <c r="B411" s="34"/>
      <c r="C411" s="8"/>
      <c r="D411" s="123"/>
      <c r="F411" s="180"/>
      <c r="G411" s="261"/>
      <c r="H411" s="284">
        <f t="shared" si="23"/>
        <v>3.9400000000000276E-7</v>
      </c>
      <c r="I411" s="92"/>
      <c r="J411" s="173"/>
      <c r="K411" s="132"/>
      <c r="L411" s="130"/>
      <c r="M411" s="130"/>
      <c r="N411" s="130"/>
      <c r="O411" s="130"/>
      <c r="P411" s="130"/>
      <c r="Q411" s="130"/>
      <c r="R411" s="130"/>
      <c r="S411" s="130"/>
      <c r="T411">
        <f t="shared" si="24"/>
        <v>31</v>
      </c>
    </row>
    <row r="412" spans="1:20" x14ac:dyDescent="0.25">
      <c r="A412" s="228" t="str">
        <f t="shared" si="25"/>
        <v/>
      </c>
      <c r="B412" s="34"/>
      <c r="C412" s="8"/>
      <c r="D412" s="123"/>
      <c r="F412" s="180"/>
      <c r="G412" s="261"/>
      <c r="H412" s="284">
        <f t="shared" si="23"/>
        <v>3.9500000000000278E-7</v>
      </c>
      <c r="I412" s="92"/>
      <c r="J412" s="173"/>
      <c r="K412" s="132"/>
      <c r="L412" s="130"/>
      <c r="M412" s="130"/>
      <c r="N412" s="130"/>
      <c r="O412" s="130"/>
      <c r="P412" s="130"/>
      <c r="Q412" s="130"/>
      <c r="R412" s="130"/>
      <c r="S412" s="130"/>
      <c r="T412">
        <f t="shared" si="24"/>
        <v>31</v>
      </c>
    </row>
    <row r="413" spans="1:20" x14ac:dyDescent="0.25">
      <c r="A413" s="228" t="str">
        <f t="shared" si="25"/>
        <v/>
      </c>
      <c r="B413" s="34"/>
      <c r="C413" s="8"/>
      <c r="D413" s="123"/>
      <c r="F413" s="180"/>
      <c r="G413" s="261"/>
      <c r="H413" s="284">
        <f t="shared" si="23"/>
        <v>3.960000000000028E-7</v>
      </c>
      <c r="I413" s="92"/>
      <c r="J413" s="173"/>
      <c r="K413" s="132"/>
      <c r="L413" s="130"/>
      <c r="M413" s="130"/>
      <c r="N413" s="130"/>
      <c r="O413" s="130"/>
      <c r="P413" s="130"/>
      <c r="Q413" s="130"/>
      <c r="R413" s="130"/>
      <c r="S413" s="130"/>
      <c r="T413">
        <f t="shared" si="24"/>
        <v>31</v>
      </c>
    </row>
    <row r="414" spans="1:20" x14ac:dyDescent="0.25">
      <c r="A414" s="228" t="str">
        <f t="shared" si="25"/>
        <v/>
      </c>
      <c r="B414" s="34"/>
      <c r="C414" s="8"/>
      <c r="D414" s="123"/>
      <c r="F414" s="180"/>
      <c r="G414" s="261"/>
      <c r="H414" s="284">
        <f t="shared" si="23"/>
        <v>3.9700000000000283E-7</v>
      </c>
      <c r="I414" s="92"/>
      <c r="J414" s="173"/>
      <c r="K414" s="132"/>
      <c r="L414" s="130"/>
      <c r="M414" s="130"/>
      <c r="N414" s="130"/>
      <c r="O414" s="130"/>
      <c r="P414" s="130"/>
      <c r="Q414" s="130"/>
      <c r="R414" s="130"/>
      <c r="S414" s="130"/>
      <c r="T414">
        <f t="shared" si="24"/>
        <v>31</v>
      </c>
    </row>
    <row r="415" spans="1:20" x14ac:dyDescent="0.25">
      <c r="A415" s="228" t="str">
        <f t="shared" si="25"/>
        <v/>
      </c>
      <c r="B415" s="34"/>
      <c r="C415" s="8"/>
      <c r="D415" s="129"/>
      <c r="F415" s="301"/>
      <c r="G415" s="261"/>
      <c r="H415" s="284">
        <f t="shared" si="23"/>
        <v>3.9800000000000285E-7</v>
      </c>
      <c r="I415" s="92"/>
      <c r="J415" s="173"/>
      <c r="K415" s="132"/>
      <c r="L415" s="130"/>
      <c r="M415" s="130"/>
      <c r="N415" s="130"/>
      <c r="O415" s="130"/>
      <c r="P415" s="130"/>
      <c r="Q415" s="130"/>
      <c r="R415" s="130"/>
      <c r="S415" s="130"/>
      <c r="T415">
        <f t="shared" si="24"/>
        <v>31</v>
      </c>
    </row>
    <row r="416" spans="1:20" x14ac:dyDescent="0.25">
      <c r="A416" s="228" t="str">
        <f t="shared" si="25"/>
        <v/>
      </c>
      <c r="B416" s="34"/>
      <c r="C416" s="8"/>
      <c r="D416" s="123"/>
      <c r="F416" s="180"/>
      <c r="G416" s="261"/>
      <c r="H416" s="284">
        <f t="shared" si="23"/>
        <v>3.9900000000000287E-7</v>
      </c>
      <c r="I416" s="92"/>
      <c r="J416" s="173"/>
      <c r="K416" s="132"/>
      <c r="L416" s="130"/>
      <c r="M416" s="130"/>
      <c r="N416" s="130"/>
      <c r="O416" s="130"/>
      <c r="P416" s="130"/>
      <c r="Q416" s="130"/>
      <c r="R416" s="130"/>
      <c r="S416" s="130"/>
      <c r="T416">
        <f t="shared" si="24"/>
        <v>31</v>
      </c>
    </row>
    <row r="417" spans="1:20" x14ac:dyDescent="0.25">
      <c r="A417" s="228" t="str">
        <f t="shared" si="25"/>
        <v/>
      </c>
      <c r="B417" s="34"/>
      <c r="C417" s="8"/>
      <c r="D417" s="123"/>
      <c r="F417" s="180"/>
      <c r="G417" s="261"/>
      <c r="H417" s="284">
        <f t="shared" si="23"/>
        <v>4.0000000000000289E-7</v>
      </c>
      <c r="I417" s="92"/>
      <c r="J417" s="173"/>
      <c r="K417" s="132"/>
      <c r="L417" s="130"/>
      <c r="M417" s="130"/>
      <c r="N417" s="130"/>
      <c r="O417" s="130"/>
      <c r="P417" s="130"/>
      <c r="Q417" s="130"/>
      <c r="R417" s="130"/>
      <c r="S417" s="130"/>
      <c r="T417">
        <f t="shared" si="24"/>
        <v>31</v>
      </c>
    </row>
    <row r="418" spans="1:20" x14ac:dyDescent="0.25">
      <c r="A418" s="228" t="str">
        <f t="shared" si="25"/>
        <v/>
      </c>
      <c r="B418" s="34"/>
      <c r="C418" s="8"/>
      <c r="D418" s="123"/>
      <c r="F418" s="180"/>
      <c r="G418" s="261"/>
      <c r="H418" s="284">
        <f t="shared" si="23"/>
        <v>4.0100000000000292E-7</v>
      </c>
      <c r="I418" s="92"/>
      <c r="J418" s="173"/>
      <c r="K418" s="132"/>
      <c r="L418" s="130"/>
      <c r="M418" s="130"/>
      <c r="N418" s="130"/>
      <c r="O418" s="130"/>
      <c r="P418" s="130"/>
      <c r="Q418" s="130"/>
      <c r="R418" s="130"/>
      <c r="S418" s="130"/>
      <c r="T418">
        <f t="shared" si="24"/>
        <v>31</v>
      </c>
    </row>
    <row r="419" spans="1:20" x14ac:dyDescent="0.25">
      <c r="A419" s="228" t="str">
        <f t="shared" si="25"/>
        <v/>
      </c>
      <c r="B419" s="34"/>
      <c r="C419" s="8"/>
      <c r="D419" s="129"/>
      <c r="F419" s="180"/>
      <c r="G419" s="261"/>
      <c r="H419" s="284">
        <f t="shared" si="23"/>
        <v>4.0200000000000294E-7</v>
      </c>
      <c r="I419" s="92"/>
      <c r="J419" s="173"/>
      <c r="K419" s="132"/>
      <c r="L419" s="130"/>
      <c r="M419" s="130"/>
      <c r="N419" s="130"/>
      <c r="O419" s="130"/>
      <c r="P419" s="130"/>
      <c r="Q419" s="130"/>
      <c r="R419" s="130"/>
      <c r="S419" s="130"/>
      <c r="T419">
        <f t="shared" si="24"/>
        <v>31</v>
      </c>
    </row>
    <row r="420" spans="1:20" x14ac:dyDescent="0.25">
      <c r="A420" s="228" t="str">
        <f t="shared" si="25"/>
        <v/>
      </c>
      <c r="B420" s="34"/>
      <c r="C420" s="8"/>
      <c r="D420" s="129"/>
      <c r="F420" s="180"/>
      <c r="G420" s="261"/>
      <c r="H420" s="284">
        <f t="shared" si="23"/>
        <v>4.0300000000000296E-7</v>
      </c>
      <c r="I420" s="92"/>
      <c r="J420" s="173"/>
      <c r="K420" s="132"/>
      <c r="L420" s="130"/>
      <c r="M420" s="130"/>
      <c r="N420" s="130"/>
      <c r="O420" s="130"/>
      <c r="P420" s="130"/>
      <c r="Q420" s="130"/>
      <c r="R420" s="130"/>
      <c r="S420" s="130"/>
      <c r="T420">
        <f t="shared" si="24"/>
        <v>31</v>
      </c>
    </row>
    <row r="421" spans="1:20" x14ac:dyDescent="0.25">
      <c r="A421" s="228" t="str">
        <f t="shared" si="25"/>
        <v/>
      </c>
      <c r="B421" s="34"/>
      <c r="C421" s="8"/>
      <c r="D421" s="129"/>
      <c r="F421" s="180"/>
      <c r="G421" s="261"/>
      <c r="H421" s="284">
        <f t="shared" si="23"/>
        <v>4.0400000000000298E-7</v>
      </c>
      <c r="I421" s="92"/>
      <c r="J421" s="173"/>
      <c r="K421" s="132"/>
      <c r="L421" s="130"/>
      <c r="M421" s="130"/>
      <c r="N421" s="130"/>
      <c r="O421" s="130"/>
      <c r="P421" s="130"/>
      <c r="Q421" s="130"/>
      <c r="R421" s="130"/>
      <c r="S421" s="130"/>
      <c r="T421">
        <f t="shared" si="24"/>
        <v>31</v>
      </c>
    </row>
    <row r="422" spans="1:20" x14ac:dyDescent="0.25">
      <c r="A422" s="228" t="str">
        <f t="shared" si="25"/>
        <v/>
      </c>
      <c r="B422" s="34"/>
      <c r="C422" s="8"/>
      <c r="D422" s="129"/>
      <c r="F422" s="180"/>
      <c r="G422" s="261"/>
      <c r="H422" s="284">
        <f t="shared" si="23"/>
        <v>4.05000000000003E-7</v>
      </c>
      <c r="I422" s="92"/>
      <c r="J422" s="173"/>
      <c r="K422" s="132"/>
      <c r="L422" s="130"/>
      <c r="M422" s="130"/>
      <c r="N422" s="130"/>
      <c r="O422" s="130"/>
      <c r="P422" s="130"/>
      <c r="Q422" s="130"/>
      <c r="R422" s="130"/>
      <c r="S422" s="130"/>
      <c r="T422">
        <f t="shared" si="24"/>
        <v>31</v>
      </c>
    </row>
    <row r="423" spans="1:20" x14ac:dyDescent="0.25">
      <c r="A423" s="228" t="str">
        <f t="shared" si="25"/>
        <v/>
      </c>
      <c r="B423" s="34"/>
      <c r="C423" s="8"/>
      <c r="D423" s="129"/>
      <c r="F423" s="180"/>
      <c r="G423" s="261"/>
      <c r="H423" s="284">
        <f t="shared" si="23"/>
        <v>4.0600000000000303E-7</v>
      </c>
      <c r="I423" s="92"/>
      <c r="J423" s="173"/>
      <c r="K423" s="132"/>
      <c r="L423" s="130"/>
      <c r="M423" s="130"/>
      <c r="N423" s="130"/>
      <c r="O423" s="130"/>
      <c r="P423" s="130"/>
      <c r="Q423" s="130"/>
      <c r="R423" s="130"/>
      <c r="S423" s="130"/>
      <c r="T423">
        <f t="shared" si="24"/>
        <v>31</v>
      </c>
    </row>
    <row r="424" spans="1:20" x14ac:dyDescent="0.25">
      <c r="A424" s="228" t="str">
        <f t="shared" si="25"/>
        <v/>
      </c>
      <c r="B424" s="34"/>
      <c r="C424" s="8"/>
      <c r="D424" s="129"/>
      <c r="F424" s="180"/>
      <c r="G424" s="261"/>
      <c r="H424" s="284">
        <f t="shared" si="23"/>
        <v>4.0700000000000305E-7</v>
      </c>
      <c r="I424" s="92"/>
      <c r="J424" s="173"/>
      <c r="K424" s="132"/>
      <c r="L424" s="130"/>
      <c r="M424" s="130"/>
      <c r="N424" s="130"/>
      <c r="O424" s="130"/>
      <c r="P424" s="130"/>
      <c r="Q424" s="130"/>
      <c r="R424" s="130"/>
      <c r="S424" s="130"/>
      <c r="T424">
        <f t="shared" si="24"/>
        <v>31</v>
      </c>
    </row>
    <row r="425" spans="1:20" x14ac:dyDescent="0.25">
      <c r="A425" s="228" t="str">
        <f t="shared" si="25"/>
        <v/>
      </c>
      <c r="B425" s="34"/>
      <c r="C425" s="8"/>
      <c r="D425" s="129"/>
      <c r="F425" s="180"/>
      <c r="G425" s="261"/>
      <c r="H425" s="284">
        <f t="shared" si="23"/>
        <v>4.0800000000000307E-7</v>
      </c>
      <c r="I425" s="92"/>
      <c r="J425" s="173"/>
      <c r="K425" s="132"/>
      <c r="L425" s="130"/>
      <c r="M425" s="130"/>
      <c r="N425" s="130"/>
      <c r="O425" s="130"/>
      <c r="P425" s="130"/>
      <c r="Q425" s="130"/>
      <c r="R425" s="130"/>
      <c r="S425" s="130"/>
      <c r="T425">
        <f t="shared" si="24"/>
        <v>31</v>
      </c>
    </row>
    <row r="426" spans="1:20" x14ac:dyDescent="0.25">
      <c r="A426" s="228" t="str">
        <f t="shared" si="25"/>
        <v/>
      </c>
      <c r="B426" s="34"/>
      <c r="C426" s="8"/>
      <c r="D426" s="129"/>
      <c r="F426" s="180"/>
      <c r="G426" s="261"/>
      <c r="H426" s="284">
        <f t="shared" si="23"/>
        <v>4.0900000000000309E-7</v>
      </c>
      <c r="I426" s="92"/>
      <c r="J426" s="173"/>
      <c r="K426" s="132"/>
      <c r="L426" s="130"/>
      <c r="M426" s="130"/>
      <c r="N426" s="130"/>
      <c r="O426" s="130"/>
      <c r="P426" s="130"/>
      <c r="Q426" s="130"/>
      <c r="R426" s="130"/>
      <c r="S426" s="130"/>
      <c r="T426">
        <f t="shared" si="24"/>
        <v>31</v>
      </c>
    </row>
    <row r="427" spans="1:20" x14ac:dyDescent="0.25">
      <c r="A427" s="228" t="str">
        <f t="shared" si="25"/>
        <v/>
      </c>
      <c r="B427" s="34"/>
      <c r="C427" s="8"/>
      <c r="D427" s="129"/>
      <c r="F427" s="180"/>
      <c r="G427" s="261"/>
      <c r="H427" s="284">
        <f t="shared" si="23"/>
        <v>4.1000000000000312E-7</v>
      </c>
      <c r="I427" s="92"/>
      <c r="J427" s="173"/>
      <c r="K427" s="132"/>
      <c r="L427" s="130"/>
      <c r="M427" s="130"/>
      <c r="N427" s="130"/>
      <c r="O427" s="130"/>
      <c r="P427" s="130"/>
      <c r="Q427" s="130"/>
      <c r="R427" s="130"/>
      <c r="S427" s="130"/>
      <c r="T427">
        <f t="shared" si="24"/>
        <v>31</v>
      </c>
    </row>
    <row r="428" spans="1:20" x14ac:dyDescent="0.25">
      <c r="A428" s="228" t="str">
        <f t="shared" si="25"/>
        <v/>
      </c>
      <c r="B428" s="34"/>
      <c r="C428" s="8"/>
      <c r="D428" s="123"/>
      <c r="F428" s="180"/>
      <c r="G428" s="261"/>
      <c r="H428" s="284">
        <f t="shared" si="23"/>
        <v>4.1100000000000314E-7</v>
      </c>
      <c r="I428" s="92"/>
      <c r="J428" s="173"/>
      <c r="K428" s="132"/>
      <c r="L428" s="130"/>
      <c r="M428" s="130"/>
      <c r="N428" s="130"/>
      <c r="O428" s="130"/>
      <c r="P428" s="130"/>
      <c r="Q428" s="130"/>
      <c r="R428" s="130"/>
      <c r="S428" s="130"/>
      <c r="T428">
        <f t="shared" si="24"/>
        <v>31</v>
      </c>
    </row>
    <row r="429" spans="1:20" x14ac:dyDescent="0.25">
      <c r="A429" s="228" t="str">
        <f t="shared" si="25"/>
        <v/>
      </c>
      <c r="B429" s="34"/>
      <c r="C429" s="8"/>
      <c r="D429" s="129"/>
      <c r="F429" s="180"/>
      <c r="G429" s="261"/>
      <c r="H429" s="284">
        <f t="shared" si="23"/>
        <v>4.1200000000000316E-7</v>
      </c>
      <c r="I429" s="92"/>
      <c r="J429" s="173"/>
      <c r="K429" s="132"/>
      <c r="L429" s="130"/>
      <c r="M429" s="130"/>
      <c r="N429" s="130"/>
      <c r="O429" s="130"/>
      <c r="P429" s="130"/>
      <c r="Q429" s="130"/>
      <c r="R429" s="130"/>
      <c r="S429" s="130"/>
      <c r="T429">
        <f t="shared" si="24"/>
        <v>31</v>
      </c>
    </row>
    <row r="430" spans="1:20" x14ac:dyDescent="0.25">
      <c r="A430" s="228" t="str">
        <f t="shared" si="25"/>
        <v/>
      </c>
      <c r="B430" s="34"/>
      <c r="C430" s="8"/>
      <c r="D430" s="129"/>
      <c r="F430" s="180"/>
      <c r="G430" s="261"/>
      <c r="H430" s="284">
        <f t="shared" si="23"/>
        <v>4.1300000000000318E-7</v>
      </c>
      <c r="I430" s="92"/>
      <c r="J430" s="173"/>
      <c r="K430" s="132"/>
      <c r="L430" s="130"/>
      <c r="M430" s="130"/>
      <c r="N430" s="130"/>
      <c r="O430" s="130"/>
      <c r="P430" s="130"/>
      <c r="Q430" s="130"/>
      <c r="R430" s="130"/>
      <c r="S430" s="130"/>
      <c r="T430">
        <f t="shared" si="24"/>
        <v>31</v>
      </c>
    </row>
    <row r="431" spans="1:20" x14ac:dyDescent="0.25">
      <c r="A431" s="228" t="str">
        <f t="shared" si="25"/>
        <v/>
      </c>
      <c r="B431" s="34"/>
      <c r="C431" s="8"/>
      <c r="D431" s="129"/>
      <c r="F431" s="180"/>
      <c r="G431" s="261"/>
      <c r="H431" s="284">
        <f t="shared" si="23"/>
        <v>4.140000000000032E-7</v>
      </c>
      <c r="I431" s="92"/>
      <c r="J431" s="173"/>
      <c r="K431" s="132"/>
      <c r="L431" s="130"/>
      <c r="M431" s="130"/>
      <c r="N431" s="130"/>
      <c r="O431" s="130"/>
      <c r="P431" s="130"/>
      <c r="Q431" s="130"/>
      <c r="R431" s="130"/>
      <c r="S431" s="130"/>
      <c r="T431">
        <f t="shared" si="24"/>
        <v>31</v>
      </c>
    </row>
    <row r="432" spans="1:20" x14ac:dyDescent="0.25">
      <c r="A432" s="228" t="str">
        <f t="shared" si="25"/>
        <v/>
      </c>
      <c r="B432" s="34"/>
      <c r="C432" s="8"/>
      <c r="D432" s="129"/>
      <c r="F432" s="180"/>
      <c r="G432" s="261"/>
      <c r="H432" s="284">
        <f t="shared" si="23"/>
        <v>4.1500000000000323E-7</v>
      </c>
      <c r="I432" s="92"/>
      <c r="J432" s="173"/>
      <c r="K432" s="132"/>
      <c r="L432" s="130"/>
      <c r="M432" s="130"/>
      <c r="N432" s="130"/>
      <c r="O432" s="130"/>
      <c r="P432" s="130"/>
      <c r="Q432" s="130"/>
      <c r="R432" s="130"/>
      <c r="S432" s="130"/>
      <c r="T432">
        <f t="shared" si="24"/>
        <v>31</v>
      </c>
    </row>
    <row r="433" spans="1:20" x14ac:dyDescent="0.25">
      <c r="A433" s="228" t="str">
        <f t="shared" si="25"/>
        <v/>
      </c>
      <c r="B433" s="34"/>
      <c r="C433" s="8"/>
      <c r="D433" s="129"/>
      <c r="F433" s="180"/>
      <c r="G433" s="261"/>
      <c r="H433" s="284">
        <f t="shared" si="23"/>
        <v>4.1600000000000325E-7</v>
      </c>
      <c r="I433" s="92"/>
      <c r="J433" s="173"/>
      <c r="K433" s="132"/>
      <c r="L433" s="130"/>
      <c r="M433" s="130"/>
      <c r="N433" s="130"/>
      <c r="O433" s="130"/>
      <c r="P433" s="130"/>
      <c r="Q433" s="130"/>
      <c r="R433" s="130"/>
      <c r="S433" s="130"/>
      <c r="T433">
        <f t="shared" si="24"/>
        <v>31</v>
      </c>
    </row>
    <row r="434" spans="1:20" x14ac:dyDescent="0.25">
      <c r="A434" s="228" t="str">
        <f t="shared" si="25"/>
        <v/>
      </c>
      <c r="B434" s="34"/>
      <c r="C434" s="8"/>
      <c r="D434" s="129"/>
      <c r="F434" s="180"/>
      <c r="G434" s="261"/>
      <c r="H434" s="284">
        <f t="shared" si="23"/>
        <v>4.1700000000000327E-7</v>
      </c>
      <c r="I434" s="92"/>
      <c r="J434" s="173"/>
      <c r="K434" s="132"/>
      <c r="L434" s="130"/>
      <c r="M434" s="130"/>
      <c r="N434" s="130"/>
      <c r="O434" s="130"/>
      <c r="P434" s="130"/>
      <c r="Q434" s="130"/>
      <c r="R434" s="130"/>
      <c r="S434" s="130"/>
      <c r="T434">
        <f t="shared" si="24"/>
        <v>31</v>
      </c>
    </row>
    <row r="435" spans="1:20" x14ac:dyDescent="0.25">
      <c r="A435" s="228" t="str">
        <f t="shared" si="25"/>
        <v/>
      </c>
      <c r="B435" s="34"/>
      <c r="C435" s="8"/>
      <c r="D435" s="129"/>
      <c r="F435" s="180"/>
      <c r="G435" s="261"/>
      <c r="H435" s="284">
        <f t="shared" si="23"/>
        <v>4.1800000000000329E-7</v>
      </c>
      <c r="I435" s="92"/>
      <c r="J435" s="173"/>
      <c r="K435" s="132"/>
      <c r="L435" s="130"/>
      <c r="M435" s="130"/>
      <c r="N435" s="130"/>
      <c r="O435" s="130"/>
      <c r="P435" s="130"/>
      <c r="Q435" s="130"/>
      <c r="R435" s="130"/>
      <c r="S435" s="130"/>
      <c r="T435">
        <f t="shared" si="24"/>
        <v>31</v>
      </c>
    </row>
    <row r="436" spans="1:20" x14ac:dyDescent="0.25">
      <c r="A436" s="228" t="str">
        <f t="shared" si="25"/>
        <v/>
      </c>
      <c r="B436" s="34"/>
      <c r="C436" s="8"/>
      <c r="D436" s="129"/>
      <c r="F436" s="180"/>
      <c r="G436" s="261"/>
      <c r="H436" s="284">
        <f t="shared" si="23"/>
        <v>4.1900000000000332E-7</v>
      </c>
      <c r="I436" s="92"/>
      <c r="J436" s="173"/>
      <c r="K436" s="132"/>
      <c r="L436" s="130"/>
      <c r="M436" s="130"/>
      <c r="N436" s="130"/>
      <c r="O436" s="130"/>
      <c r="P436" s="130"/>
      <c r="Q436" s="130"/>
      <c r="R436" s="130"/>
      <c r="S436" s="130"/>
      <c r="T436">
        <f t="shared" si="24"/>
        <v>31</v>
      </c>
    </row>
    <row r="437" spans="1:20" x14ac:dyDescent="0.25">
      <c r="A437" s="228" t="str">
        <f t="shared" si="25"/>
        <v/>
      </c>
      <c r="B437" s="34"/>
      <c r="C437" s="8"/>
      <c r="D437" s="129"/>
      <c r="F437" s="180"/>
      <c r="G437" s="261"/>
      <c r="H437" s="284">
        <f t="shared" si="23"/>
        <v>4.2000000000000334E-7</v>
      </c>
      <c r="I437" s="92"/>
      <c r="J437" s="173"/>
      <c r="K437" s="132"/>
      <c r="L437" s="130"/>
      <c r="M437" s="130"/>
      <c r="N437" s="130"/>
      <c r="O437" s="130"/>
      <c r="P437" s="130"/>
      <c r="Q437" s="130"/>
      <c r="R437" s="130"/>
      <c r="S437" s="130"/>
      <c r="T437">
        <f t="shared" si="24"/>
        <v>31</v>
      </c>
    </row>
    <row r="438" spans="1:20" x14ac:dyDescent="0.25">
      <c r="A438" s="228" t="str">
        <f t="shared" si="25"/>
        <v/>
      </c>
      <c r="B438" s="34"/>
      <c r="C438" s="8"/>
      <c r="D438" s="129"/>
      <c r="F438" s="180"/>
      <c r="G438" s="261"/>
      <c r="H438" s="284">
        <f t="shared" si="23"/>
        <v>4.2100000000000336E-7</v>
      </c>
      <c r="I438" s="92"/>
      <c r="J438" s="173"/>
      <c r="K438" s="132"/>
      <c r="L438" s="130"/>
      <c r="M438" s="130"/>
      <c r="N438" s="130"/>
      <c r="O438" s="130"/>
      <c r="P438" s="130"/>
      <c r="Q438" s="130"/>
      <c r="R438" s="130"/>
      <c r="S438" s="130"/>
      <c r="T438">
        <f t="shared" si="24"/>
        <v>31</v>
      </c>
    </row>
    <row r="439" spans="1:20" x14ac:dyDescent="0.25">
      <c r="A439" s="228" t="str">
        <f t="shared" si="25"/>
        <v/>
      </c>
      <c r="B439" s="34"/>
      <c r="C439" s="8"/>
      <c r="D439" s="129"/>
      <c r="F439" s="180"/>
      <c r="G439" s="261"/>
      <c r="H439" s="284">
        <f t="shared" si="23"/>
        <v>4.2200000000000338E-7</v>
      </c>
      <c r="I439" s="92"/>
      <c r="J439" s="173"/>
      <c r="K439" s="132"/>
      <c r="L439" s="130"/>
      <c r="M439" s="130"/>
      <c r="N439" s="130"/>
      <c r="O439" s="130"/>
      <c r="P439" s="130"/>
      <c r="Q439" s="130"/>
      <c r="R439" s="130"/>
      <c r="S439" s="130"/>
      <c r="T439">
        <f t="shared" si="24"/>
        <v>31</v>
      </c>
    </row>
    <row r="440" spans="1:20" x14ac:dyDescent="0.25">
      <c r="A440" s="228" t="str">
        <f t="shared" si="25"/>
        <v/>
      </c>
      <c r="B440" s="34"/>
      <c r="C440" s="8"/>
      <c r="D440" s="129"/>
      <c r="F440" s="99"/>
      <c r="G440" s="261"/>
      <c r="H440" s="284">
        <f t="shared" si="23"/>
        <v>4.230000000000034E-7</v>
      </c>
      <c r="I440" s="92"/>
      <c r="J440" s="173"/>
      <c r="K440" s="132"/>
      <c r="L440" s="130"/>
      <c r="M440" s="130"/>
      <c r="N440" s="130"/>
      <c r="O440" s="130"/>
      <c r="P440" s="130"/>
      <c r="Q440" s="130"/>
      <c r="R440" s="130"/>
      <c r="S440" s="130"/>
      <c r="T440">
        <f t="shared" si="24"/>
        <v>31</v>
      </c>
    </row>
    <row r="441" spans="1:20" x14ac:dyDescent="0.25">
      <c r="A441" s="228" t="str">
        <f t="shared" si="25"/>
        <v/>
      </c>
      <c r="B441" s="34"/>
      <c r="C441" s="8"/>
      <c r="D441" s="129"/>
      <c r="F441" s="99"/>
      <c r="G441" s="261"/>
      <c r="H441" s="284">
        <f t="shared" si="23"/>
        <v>4.2400000000000343E-7</v>
      </c>
      <c r="I441" s="92"/>
      <c r="J441" s="173"/>
      <c r="K441" s="132"/>
      <c r="L441" s="130"/>
      <c r="M441" s="130"/>
      <c r="N441" s="130"/>
      <c r="O441" s="130"/>
      <c r="P441" s="130"/>
      <c r="Q441" s="130"/>
      <c r="R441" s="130"/>
      <c r="S441" s="130"/>
      <c r="T441">
        <f t="shared" si="24"/>
        <v>31</v>
      </c>
    </row>
    <row r="442" spans="1:20" x14ac:dyDescent="0.25">
      <c r="A442" s="228" t="str">
        <f t="shared" si="25"/>
        <v/>
      </c>
      <c r="B442" s="34"/>
      <c r="C442" s="8"/>
      <c r="D442" s="129"/>
      <c r="F442" s="284"/>
      <c r="G442" s="261"/>
      <c r="H442" s="284">
        <f t="shared" si="23"/>
        <v>4.2500000000000345E-7</v>
      </c>
      <c r="I442" s="92"/>
      <c r="J442" s="173"/>
      <c r="K442" s="132"/>
      <c r="L442" s="130"/>
      <c r="M442" s="130"/>
      <c r="N442" s="130"/>
      <c r="O442" s="130"/>
      <c r="P442" s="130"/>
      <c r="Q442" s="130"/>
      <c r="R442" s="130"/>
      <c r="S442" s="130"/>
      <c r="T442">
        <f t="shared" si="24"/>
        <v>31</v>
      </c>
    </row>
    <row r="443" spans="1:20" x14ac:dyDescent="0.25">
      <c r="A443" s="228" t="str">
        <f t="shared" si="25"/>
        <v/>
      </c>
      <c r="B443" s="34"/>
      <c r="C443" s="8"/>
      <c r="D443" s="129"/>
      <c r="F443" s="284"/>
      <c r="G443" s="261"/>
      <c r="H443" s="284">
        <f t="shared" si="23"/>
        <v>4.2600000000000347E-7</v>
      </c>
      <c r="I443" s="92"/>
      <c r="J443" s="173"/>
      <c r="K443" s="132"/>
      <c r="L443" s="130"/>
      <c r="M443" s="130"/>
      <c r="N443" s="130"/>
      <c r="O443" s="130"/>
      <c r="P443" s="130"/>
      <c r="Q443" s="130"/>
      <c r="R443" s="130"/>
      <c r="S443" s="130"/>
      <c r="T443">
        <f t="shared" si="24"/>
        <v>31</v>
      </c>
    </row>
    <row r="444" spans="1:20" x14ac:dyDescent="0.25">
      <c r="A444" s="228" t="str">
        <f t="shared" si="25"/>
        <v/>
      </c>
      <c r="B444" s="34"/>
      <c r="C444" s="8"/>
      <c r="D444" s="129"/>
      <c r="F444" s="284"/>
      <c r="G444" s="261"/>
      <c r="H444" s="284">
        <f t="shared" si="23"/>
        <v>4.2700000000000349E-7</v>
      </c>
      <c r="I444" s="92"/>
      <c r="J444" s="173"/>
      <c r="K444" s="132"/>
      <c r="L444" s="130"/>
      <c r="M444" s="130"/>
      <c r="N444" s="130"/>
      <c r="O444" s="130"/>
      <c r="P444" s="130"/>
      <c r="Q444" s="130"/>
      <c r="R444" s="130"/>
      <c r="S444" s="130"/>
      <c r="T444">
        <f t="shared" si="24"/>
        <v>31</v>
      </c>
    </row>
    <row r="445" spans="1:20" x14ac:dyDescent="0.25">
      <c r="A445" s="228" t="str">
        <f t="shared" si="25"/>
        <v/>
      </c>
      <c r="B445" s="34"/>
      <c r="C445" s="8"/>
      <c r="D445" s="129"/>
      <c r="F445" s="284"/>
      <c r="G445" s="261"/>
      <c r="H445" s="284">
        <f t="shared" si="23"/>
        <v>4.2800000000000351E-7</v>
      </c>
      <c r="I445" s="92"/>
      <c r="J445" s="173"/>
      <c r="K445" s="132"/>
      <c r="L445" s="130"/>
      <c r="M445" s="130"/>
      <c r="N445" s="130"/>
      <c r="O445" s="130"/>
      <c r="P445" s="130"/>
      <c r="Q445" s="130"/>
      <c r="R445" s="130"/>
      <c r="S445" s="130"/>
      <c r="T445">
        <f t="shared" si="24"/>
        <v>31</v>
      </c>
    </row>
    <row r="446" spans="1:20" x14ac:dyDescent="0.25">
      <c r="A446" s="228" t="str">
        <f t="shared" si="25"/>
        <v/>
      </c>
      <c r="B446" s="34"/>
      <c r="C446" s="8"/>
      <c r="D446" s="129"/>
      <c r="F446" s="284"/>
      <c r="G446" s="261"/>
      <c r="H446" s="284">
        <f t="shared" si="23"/>
        <v>4.2900000000000354E-7</v>
      </c>
      <c r="I446" s="92"/>
      <c r="J446" s="173"/>
      <c r="K446" s="132"/>
      <c r="L446" s="130"/>
      <c r="M446" s="130"/>
      <c r="N446" s="130"/>
      <c r="O446" s="130"/>
      <c r="P446" s="130"/>
      <c r="Q446" s="130"/>
      <c r="R446" s="130"/>
      <c r="S446" s="130"/>
      <c r="T446">
        <f t="shared" si="24"/>
        <v>31</v>
      </c>
    </row>
    <row r="447" spans="1:20" x14ac:dyDescent="0.25">
      <c r="A447" s="228" t="str">
        <f t="shared" si="25"/>
        <v/>
      </c>
      <c r="B447" s="34"/>
      <c r="C447" s="8"/>
      <c r="D447" s="129"/>
      <c r="F447" s="284"/>
      <c r="G447" s="261"/>
      <c r="H447" s="284">
        <f t="shared" si="23"/>
        <v>4.3000000000000356E-7</v>
      </c>
      <c r="I447" s="92"/>
      <c r="J447" s="173"/>
      <c r="K447" s="132"/>
      <c r="L447" s="130"/>
      <c r="M447" s="130"/>
      <c r="N447" s="130"/>
      <c r="O447" s="130"/>
      <c r="P447" s="130"/>
      <c r="Q447" s="130"/>
      <c r="R447" s="130"/>
      <c r="S447" s="130"/>
      <c r="T447">
        <f t="shared" si="24"/>
        <v>31</v>
      </c>
    </row>
    <row r="448" spans="1:20" x14ac:dyDescent="0.25">
      <c r="A448" s="228" t="str">
        <f t="shared" si="25"/>
        <v/>
      </c>
      <c r="B448" s="34"/>
      <c r="C448" s="8"/>
      <c r="D448" s="129"/>
      <c r="F448" s="284"/>
      <c r="G448" s="261"/>
      <c r="H448" s="284">
        <f t="shared" si="23"/>
        <v>4.3100000000000358E-7</v>
      </c>
      <c r="I448" s="92"/>
      <c r="J448" s="173"/>
      <c r="K448" s="132"/>
      <c r="L448" s="130"/>
      <c r="M448" s="130"/>
      <c r="N448" s="130"/>
      <c r="O448" s="130"/>
      <c r="P448" s="130"/>
      <c r="Q448" s="130"/>
      <c r="R448" s="130"/>
      <c r="S448" s="130"/>
      <c r="T448">
        <f t="shared" si="24"/>
        <v>31</v>
      </c>
    </row>
    <row r="449" spans="1:20" x14ac:dyDescent="0.25">
      <c r="A449" s="228" t="str">
        <f t="shared" si="25"/>
        <v/>
      </c>
      <c r="B449" s="34"/>
      <c r="C449" s="8"/>
      <c r="D449" s="129"/>
      <c r="F449" s="284"/>
      <c r="G449" s="261"/>
      <c r="H449" s="284">
        <f t="shared" si="23"/>
        <v>4.320000000000036E-7</v>
      </c>
      <c r="I449" s="92"/>
      <c r="J449" s="173"/>
      <c r="K449" s="132"/>
      <c r="L449" s="130"/>
      <c r="M449" s="130"/>
      <c r="N449" s="130"/>
      <c r="O449" s="130"/>
      <c r="P449" s="130"/>
      <c r="Q449" s="130"/>
      <c r="R449" s="130"/>
      <c r="S449" s="130"/>
      <c r="T449">
        <f t="shared" si="24"/>
        <v>31</v>
      </c>
    </row>
    <row r="450" spans="1:20" x14ac:dyDescent="0.25">
      <c r="A450" s="228" t="str">
        <f t="shared" si="25"/>
        <v/>
      </c>
      <c r="B450" s="34"/>
      <c r="C450" s="8"/>
      <c r="D450" s="129"/>
      <c r="F450" s="284"/>
      <c r="G450" s="261"/>
      <c r="H450" s="284">
        <f t="shared" si="23"/>
        <v>4.3300000000000363E-7</v>
      </c>
      <c r="I450" s="92"/>
      <c r="J450" s="173"/>
      <c r="K450" s="132"/>
      <c r="L450" s="130"/>
      <c r="M450" s="130"/>
      <c r="N450" s="130"/>
      <c r="O450" s="130"/>
      <c r="P450" s="130"/>
      <c r="Q450" s="130"/>
      <c r="R450" s="130"/>
      <c r="S450" s="130"/>
      <c r="T450">
        <f t="shared" si="24"/>
        <v>31</v>
      </c>
    </row>
    <row r="451" spans="1:20" x14ac:dyDescent="0.25">
      <c r="A451" s="228" t="str">
        <f t="shared" si="25"/>
        <v/>
      </c>
      <c r="B451" s="34"/>
      <c r="C451" s="8"/>
      <c r="D451" s="129"/>
      <c r="F451" s="284"/>
      <c r="G451" s="261"/>
      <c r="H451" s="284">
        <f t="shared" si="23"/>
        <v>4.3400000000000365E-7</v>
      </c>
      <c r="I451" s="92"/>
      <c r="J451" s="173"/>
      <c r="K451" s="132"/>
      <c r="L451" s="130"/>
      <c r="M451" s="130"/>
      <c r="N451" s="130"/>
      <c r="O451" s="130"/>
      <c r="P451" s="130"/>
      <c r="Q451" s="130"/>
      <c r="R451" s="130"/>
      <c r="S451" s="130"/>
      <c r="T451">
        <f t="shared" si="24"/>
        <v>31</v>
      </c>
    </row>
    <row r="452" spans="1:20" x14ac:dyDescent="0.25">
      <c r="A452" s="228" t="str">
        <f t="shared" si="25"/>
        <v/>
      </c>
      <c r="B452" s="34"/>
      <c r="C452" s="8"/>
      <c r="D452" s="129"/>
      <c r="F452" s="284"/>
      <c r="G452" s="261"/>
      <c r="H452" s="284">
        <f t="shared" si="23"/>
        <v>4.3500000000000367E-7</v>
      </c>
      <c r="I452" s="92"/>
      <c r="J452" s="173"/>
      <c r="K452" s="132"/>
      <c r="L452" s="130"/>
      <c r="M452" s="130"/>
      <c r="N452" s="130"/>
      <c r="O452" s="130"/>
      <c r="P452" s="130"/>
      <c r="Q452" s="130"/>
      <c r="R452" s="130"/>
      <c r="S452" s="130"/>
      <c r="T452">
        <f t="shared" si="24"/>
        <v>31</v>
      </c>
    </row>
    <row r="453" spans="1:20" x14ac:dyDescent="0.25">
      <c r="A453" s="228" t="str">
        <f t="shared" si="25"/>
        <v/>
      </c>
      <c r="B453" s="34"/>
      <c r="C453" s="8"/>
      <c r="D453" s="129"/>
      <c r="F453" s="99"/>
      <c r="G453" s="261"/>
      <c r="H453" s="284">
        <f t="shared" si="23"/>
        <v>4.3600000000000369E-7</v>
      </c>
      <c r="I453" s="92"/>
      <c r="J453" s="173"/>
      <c r="K453" s="132"/>
      <c r="L453" s="130"/>
      <c r="M453" s="130"/>
      <c r="N453" s="130"/>
      <c r="O453" s="130"/>
      <c r="P453" s="130"/>
      <c r="Q453" s="130"/>
      <c r="R453" s="130"/>
      <c r="S453" s="130"/>
      <c r="T453">
        <f t="shared" si="24"/>
        <v>31</v>
      </c>
    </row>
    <row r="454" spans="1:20" x14ac:dyDescent="0.25">
      <c r="A454" s="228" t="str">
        <f t="shared" si="25"/>
        <v/>
      </c>
      <c r="B454" s="34"/>
      <c r="C454" s="8"/>
      <c r="D454" s="129"/>
      <c r="F454" s="99"/>
      <c r="G454" s="261"/>
      <c r="H454" s="284">
        <f t="shared" si="23"/>
        <v>4.3700000000000371E-7</v>
      </c>
      <c r="I454" s="92"/>
      <c r="J454" s="173"/>
      <c r="K454" s="132"/>
      <c r="L454" s="130"/>
      <c r="M454" s="130"/>
      <c r="N454" s="130"/>
      <c r="O454" s="130"/>
      <c r="P454" s="130"/>
      <c r="Q454" s="130"/>
      <c r="R454" s="130"/>
      <c r="S454" s="130"/>
      <c r="T454">
        <f t="shared" si="24"/>
        <v>31</v>
      </c>
    </row>
    <row r="455" spans="1:20" x14ac:dyDescent="0.25">
      <c r="A455" s="228" t="str">
        <f t="shared" si="25"/>
        <v/>
      </c>
      <c r="B455" s="34"/>
      <c r="C455" s="8"/>
      <c r="D455" s="129"/>
      <c r="F455" s="99"/>
      <c r="G455" s="261"/>
      <c r="H455" s="284">
        <f t="shared" si="23"/>
        <v>4.3800000000000374E-7</v>
      </c>
      <c r="I455" s="92"/>
      <c r="J455" s="173"/>
      <c r="K455" s="132"/>
      <c r="L455" s="130"/>
      <c r="M455" s="130"/>
      <c r="N455" s="130"/>
      <c r="O455" s="130"/>
      <c r="P455" s="130"/>
      <c r="Q455" s="130"/>
      <c r="R455" s="130"/>
      <c r="S455" s="130"/>
      <c r="T455">
        <f t="shared" si="24"/>
        <v>31</v>
      </c>
    </row>
    <row r="456" spans="1:20" x14ac:dyDescent="0.25">
      <c r="A456" s="228" t="str">
        <f t="shared" si="25"/>
        <v/>
      </c>
      <c r="B456" s="34"/>
      <c r="C456" s="8"/>
      <c r="D456" s="129"/>
      <c r="F456" s="99"/>
      <c r="G456" s="261"/>
      <c r="H456" s="284">
        <f t="shared" si="23"/>
        <v>4.3900000000000376E-7</v>
      </c>
      <c r="I456" s="92"/>
      <c r="J456" s="173"/>
      <c r="K456" s="132"/>
      <c r="L456" s="130"/>
      <c r="M456" s="130"/>
      <c r="N456" s="130"/>
      <c r="O456" s="130"/>
      <c r="P456" s="130"/>
      <c r="Q456" s="130"/>
      <c r="R456" s="130"/>
      <c r="S456" s="130"/>
      <c r="T456">
        <f t="shared" si="24"/>
        <v>31</v>
      </c>
    </row>
    <row r="457" spans="1:20" x14ac:dyDescent="0.25">
      <c r="A457" s="228" t="str">
        <f t="shared" si="25"/>
        <v/>
      </c>
      <c r="B457" s="34"/>
      <c r="C457" s="8"/>
      <c r="D457" s="129"/>
      <c r="F457" s="99"/>
      <c r="G457" s="261"/>
      <c r="H457" s="284">
        <f t="shared" si="23"/>
        <v>4.4000000000000378E-7</v>
      </c>
      <c r="I457" s="92"/>
      <c r="J457" s="173"/>
      <c r="K457" s="132"/>
      <c r="L457" s="130"/>
      <c r="M457" s="130"/>
      <c r="N457" s="130"/>
      <c r="O457" s="130"/>
      <c r="P457" s="130"/>
      <c r="Q457" s="130"/>
      <c r="R457" s="130"/>
      <c r="S457" s="130"/>
      <c r="T457">
        <f t="shared" si="24"/>
        <v>31</v>
      </c>
    </row>
    <row r="458" spans="1:20" x14ac:dyDescent="0.25">
      <c r="A458" s="228" t="str">
        <f t="shared" si="25"/>
        <v/>
      </c>
      <c r="B458" s="34"/>
      <c r="C458" s="8"/>
      <c r="D458" s="129"/>
      <c r="F458" s="99"/>
      <c r="G458" s="261"/>
      <c r="H458" s="284">
        <f t="shared" si="23"/>
        <v>4.410000000000038E-7</v>
      </c>
      <c r="I458" s="92"/>
      <c r="J458" s="173"/>
      <c r="K458" s="132"/>
      <c r="L458" s="130"/>
      <c r="M458" s="130"/>
      <c r="N458" s="130"/>
      <c r="O458" s="130"/>
      <c r="P458" s="130"/>
      <c r="Q458" s="130"/>
      <c r="R458" s="130"/>
      <c r="S458" s="130"/>
      <c r="T458">
        <f t="shared" si="24"/>
        <v>31</v>
      </c>
    </row>
    <row r="459" spans="1:20" x14ac:dyDescent="0.25">
      <c r="A459" s="228" t="str">
        <f t="shared" si="25"/>
        <v/>
      </c>
      <c r="B459" s="34"/>
      <c r="C459" s="8"/>
      <c r="D459" s="129"/>
      <c r="F459" s="99"/>
      <c r="G459" s="261"/>
      <c r="H459" s="284">
        <f t="shared" si="23"/>
        <v>4.4200000000000383E-7</v>
      </c>
      <c r="I459" s="92"/>
      <c r="J459" s="173"/>
      <c r="K459" s="132"/>
      <c r="L459" s="130"/>
      <c r="M459" s="130"/>
      <c r="N459" s="130"/>
      <c r="O459" s="130"/>
      <c r="P459" s="130"/>
      <c r="Q459" s="130"/>
      <c r="R459" s="130"/>
      <c r="S459" s="130"/>
      <c r="T459">
        <f t="shared" si="24"/>
        <v>31</v>
      </c>
    </row>
    <row r="460" spans="1:20" x14ac:dyDescent="0.25">
      <c r="A460" s="228" t="str">
        <f t="shared" si="25"/>
        <v/>
      </c>
      <c r="B460" s="34"/>
      <c r="C460" s="8"/>
      <c r="D460" s="129"/>
      <c r="F460" s="99"/>
      <c r="G460" s="261"/>
      <c r="H460" s="284">
        <f t="shared" si="23"/>
        <v>4.4300000000000385E-7</v>
      </c>
      <c r="I460" s="92"/>
      <c r="J460" s="173"/>
      <c r="K460" s="132"/>
      <c r="L460" s="130"/>
      <c r="M460" s="130"/>
      <c r="N460" s="130"/>
      <c r="O460" s="130"/>
      <c r="P460" s="130"/>
      <c r="Q460" s="130"/>
      <c r="R460" s="130"/>
      <c r="S460" s="130"/>
      <c r="T460">
        <f t="shared" si="24"/>
        <v>31</v>
      </c>
    </row>
    <row r="461" spans="1:20" x14ac:dyDescent="0.25">
      <c r="A461" s="228" t="str">
        <f t="shared" si="25"/>
        <v/>
      </c>
      <c r="B461" s="34"/>
      <c r="C461" s="8"/>
      <c r="D461" s="129"/>
      <c r="F461" s="99"/>
      <c r="G461" s="261"/>
      <c r="H461" s="284">
        <f t="shared" si="23"/>
        <v>4.4400000000000387E-7</v>
      </c>
      <c r="I461" s="92"/>
      <c r="J461" s="173"/>
      <c r="K461" s="132"/>
      <c r="L461" s="130"/>
      <c r="M461" s="130"/>
      <c r="N461" s="130"/>
      <c r="O461" s="130"/>
      <c r="P461" s="130"/>
      <c r="Q461" s="130"/>
      <c r="R461" s="130"/>
      <c r="S461" s="130"/>
      <c r="T461">
        <f t="shared" si="24"/>
        <v>31</v>
      </c>
    </row>
    <row r="462" spans="1:20" x14ac:dyDescent="0.25">
      <c r="A462" s="228" t="str">
        <f t="shared" si="25"/>
        <v/>
      </c>
      <c r="B462" s="34"/>
      <c r="C462" s="8"/>
      <c r="D462" s="129"/>
      <c r="F462" s="99"/>
      <c r="G462" s="261"/>
      <c r="H462" s="284">
        <f t="shared" si="23"/>
        <v>4.4500000000000389E-7</v>
      </c>
      <c r="I462" s="92"/>
      <c r="J462" s="173"/>
      <c r="K462" s="132"/>
      <c r="L462" s="130"/>
      <c r="M462" s="130"/>
      <c r="N462" s="130"/>
      <c r="O462" s="130"/>
      <c r="P462" s="130"/>
      <c r="Q462" s="130"/>
      <c r="R462" s="130"/>
      <c r="S462" s="130"/>
      <c r="T462">
        <f t="shared" si="24"/>
        <v>31</v>
      </c>
    </row>
    <row r="463" spans="1:20" x14ac:dyDescent="0.25">
      <c r="A463" s="228" t="str">
        <f t="shared" si="25"/>
        <v/>
      </c>
      <c r="B463" s="34"/>
      <c r="C463" s="8"/>
      <c r="D463" s="129"/>
      <c r="F463" s="99"/>
      <c r="G463" s="261"/>
      <c r="H463" s="284">
        <f t="shared" si="23"/>
        <v>4.4600000000000391E-7</v>
      </c>
      <c r="I463" s="92"/>
      <c r="J463" s="173"/>
      <c r="K463" s="132"/>
      <c r="L463" s="130"/>
      <c r="M463" s="130"/>
      <c r="N463" s="130"/>
      <c r="O463" s="130"/>
      <c r="P463" s="130"/>
      <c r="Q463" s="130"/>
      <c r="R463" s="130"/>
      <c r="S463" s="130"/>
      <c r="T463">
        <f t="shared" si="24"/>
        <v>31</v>
      </c>
    </row>
    <row r="464" spans="1:20" x14ac:dyDescent="0.25">
      <c r="A464" s="228" t="str">
        <f t="shared" si="25"/>
        <v/>
      </c>
      <c r="B464" s="34"/>
      <c r="C464" s="8"/>
      <c r="D464" s="129"/>
      <c r="F464" s="99"/>
      <c r="G464" s="261"/>
      <c r="H464" s="284">
        <f t="shared" si="23"/>
        <v>4.4700000000000394E-7</v>
      </c>
      <c r="I464" s="92"/>
      <c r="J464" s="173"/>
      <c r="K464" s="132"/>
      <c r="L464" s="130"/>
      <c r="M464" s="130"/>
      <c r="N464" s="130"/>
      <c r="O464" s="130"/>
      <c r="P464" s="130"/>
      <c r="Q464" s="130"/>
      <c r="R464" s="130"/>
      <c r="S464" s="130"/>
      <c r="T464">
        <f t="shared" si="24"/>
        <v>31</v>
      </c>
    </row>
    <row r="465" spans="1:20" x14ac:dyDescent="0.25">
      <c r="A465" s="228" t="str">
        <f t="shared" si="25"/>
        <v/>
      </c>
      <c r="B465" s="34"/>
      <c r="C465" s="8"/>
      <c r="D465" s="129"/>
      <c r="F465" s="99"/>
      <c r="G465" s="261"/>
      <c r="H465" s="284">
        <f t="shared" si="23"/>
        <v>4.4800000000000396E-7</v>
      </c>
      <c r="I465" s="92"/>
      <c r="J465" s="173"/>
      <c r="K465" s="132"/>
      <c r="L465" s="130"/>
      <c r="M465" s="130"/>
      <c r="N465" s="130"/>
      <c r="O465" s="130"/>
      <c r="P465" s="130"/>
      <c r="Q465" s="130"/>
      <c r="R465" s="130"/>
      <c r="S465" s="130"/>
      <c r="T465">
        <f t="shared" si="24"/>
        <v>31</v>
      </c>
    </row>
    <row r="466" spans="1:20" x14ac:dyDescent="0.25">
      <c r="A466" s="228" t="str">
        <f t="shared" si="25"/>
        <v/>
      </c>
      <c r="B466" s="34"/>
      <c r="C466" s="8"/>
      <c r="D466" s="129"/>
      <c r="F466" s="99"/>
      <c r="G466" s="261"/>
      <c r="H466" s="284">
        <f t="shared" si="23"/>
        <v>4.4900000000000398E-7</v>
      </c>
      <c r="I466" s="92"/>
      <c r="J466" s="173"/>
      <c r="K466" s="132"/>
      <c r="L466" s="130"/>
      <c r="M466" s="130"/>
      <c r="N466" s="130"/>
      <c r="O466" s="130"/>
      <c r="P466" s="130"/>
      <c r="Q466" s="130"/>
      <c r="R466" s="130"/>
      <c r="S466" s="130"/>
      <c r="T466">
        <f t="shared" si="24"/>
        <v>31</v>
      </c>
    </row>
    <row r="467" spans="1:20" x14ac:dyDescent="0.25">
      <c r="A467" s="228" t="str">
        <f t="shared" si="25"/>
        <v/>
      </c>
      <c r="B467" s="34"/>
      <c r="C467" s="8"/>
      <c r="D467" s="129"/>
      <c r="F467" s="99"/>
      <c r="G467" s="261"/>
      <c r="H467" s="284">
        <f t="shared" ref="H467:H530" si="26">IF(G467="",IF(D467&lt;&gt;"",H466+F467+0.000000001,H466+0.000000001),H466+0.000000001)</f>
        <v>4.50000000000004E-7</v>
      </c>
      <c r="I467" s="92"/>
      <c r="J467" s="173"/>
      <c r="K467" s="132"/>
      <c r="L467" s="130"/>
      <c r="M467" s="130"/>
      <c r="N467" s="130"/>
      <c r="O467" s="130"/>
      <c r="P467" s="130"/>
      <c r="Q467" s="130"/>
      <c r="R467" s="130"/>
      <c r="S467" s="130"/>
      <c r="T467">
        <f t="shared" ref="T467:T530" si="27">EOMONTH(D467,0)</f>
        <v>31</v>
      </c>
    </row>
    <row r="468" spans="1:20" x14ac:dyDescent="0.25">
      <c r="A468" s="228" t="str">
        <f t="shared" ref="A468:A531" si="28">IF(F468="","",IF(H468=$H$5,D468,""))</f>
        <v/>
      </c>
      <c r="B468" s="34"/>
      <c r="C468" s="8"/>
      <c r="D468" s="129"/>
      <c r="F468" s="99"/>
      <c r="G468" s="261"/>
      <c r="H468" s="284">
        <f t="shared" si="26"/>
        <v>4.5100000000000403E-7</v>
      </c>
      <c r="I468" s="92"/>
      <c r="J468" s="173"/>
      <c r="K468" s="132"/>
      <c r="L468" s="130"/>
      <c r="M468" s="130"/>
      <c r="N468" s="130"/>
      <c r="O468" s="130"/>
      <c r="P468" s="130"/>
      <c r="Q468" s="130"/>
      <c r="R468" s="130"/>
      <c r="S468" s="130"/>
      <c r="T468">
        <f t="shared" si="27"/>
        <v>31</v>
      </c>
    </row>
    <row r="469" spans="1:20" x14ac:dyDescent="0.25">
      <c r="A469" s="228" t="str">
        <f t="shared" si="28"/>
        <v/>
      </c>
      <c r="B469" s="34"/>
      <c r="C469" s="8"/>
      <c r="D469" s="129"/>
      <c r="F469" s="99"/>
      <c r="G469" s="261"/>
      <c r="H469" s="284">
        <f t="shared" si="26"/>
        <v>4.5200000000000405E-7</v>
      </c>
      <c r="I469" s="92"/>
      <c r="J469" s="173"/>
      <c r="K469" s="132"/>
      <c r="L469" s="130"/>
      <c r="M469" s="130"/>
      <c r="N469" s="130"/>
      <c r="O469" s="130"/>
      <c r="P469" s="130"/>
      <c r="Q469" s="130"/>
      <c r="R469" s="130"/>
      <c r="S469" s="130"/>
      <c r="T469">
        <f t="shared" si="27"/>
        <v>31</v>
      </c>
    </row>
    <row r="470" spans="1:20" x14ac:dyDescent="0.25">
      <c r="A470" s="228" t="str">
        <f t="shared" si="28"/>
        <v/>
      </c>
      <c r="B470" s="34"/>
      <c r="C470" s="8"/>
      <c r="D470" s="129"/>
      <c r="F470" s="99"/>
      <c r="G470" s="261"/>
      <c r="H470" s="284">
        <f t="shared" si="26"/>
        <v>4.5300000000000407E-7</v>
      </c>
      <c r="I470" s="92"/>
      <c r="J470" s="173"/>
      <c r="K470" s="132"/>
      <c r="L470" s="130"/>
      <c r="M470" s="130"/>
      <c r="N470" s="130"/>
      <c r="O470" s="130"/>
      <c r="P470" s="130"/>
      <c r="Q470" s="130"/>
      <c r="R470" s="130"/>
      <c r="S470" s="130"/>
      <c r="T470">
        <f t="shared" si="27"/>
        <v>31</v>
      </c>
    </row>
    <row r="471" spans="1:20" x14ac:dyDescent="0.25">
      <c r="A471" s="228" t="str">
        <f t="shared" si="28"/>
        <v/>
      </c>
      <c r="B471" s="34"/>
      <c r="C471" s="8"/>
      <c r="D471" s="129"/>
      <c r="F471" s="99"/>
      <c r="G471" s="261"/>
      <c r="H471" s="284">
        <f t="shared" si="26"/>
        <v>4.5400000000000409E-7</v>
      </c>
      <c r="I471" s="92"/>
      <c r="J471" s="173"/>
      <c r="K471" s="132"/>
      <c r="L471" s="130"/>
      <c r="M471" s="130"/>
      <c r="N471" s="130"/>
      <c r="O471" s="130"/>
      <c r="P471" s="130"/>
      <c r="Q471" s="130"/>
      <c r="R471" s="130"/>
      <c r="S471" s="130"/>
      <c r="T471">
        <f t="shared" si="27"/>
        <v>31</v>
      </c>
    </row>
    <row r="472" spans="1:20" x14ac:dyDescent="0.25">
      <c r="A472" s="228" t="str">
        <f t="shared" si="28"/>
        <v/>
      </c>
      <c r="B472" s="34"/>
      <c r="C472" s="8"/>
      <c r="D472" s="129"/>
      <c r="F472" s="99"/>
      <c r="G472" s="261"/>
      <c r="H472" s="284">
        <f t="shared" si="26"/>
        <v>4.5500000000000411E-7</v>
      </c>
      <c r="I472" s="92"/>
      <c r="J472" s="173"/>
      <c r="K472" s="132"/>
      <c r="L472" s="130"/>
      <c r="M472" s="130"/>
      <c r="N472" s="130"/>
      <c r="O472" s="130"/>
      <c r="P472" s="130"/>
      <c r="Q472" s="130"/>
      <c r="R472" s="130"/>
      <c r="S472" s="130"/>
      <c r="T472">
        <f t="shared" si="27"/>
        <v>31</v>
      </c>
    </row>
    <row r="473" spans="1:20" x14ac:dyDescent="0.25">
      <c r="A473" s="228" t="str">
        <f t="shared" si="28"/>
        <v/>
      </c>
      <c r="B473" s="34"/>
      <c r="C473" s="8"/>
      <c r="D473" s="129"/>
      <c r="F473" s="99"/>
      <c r="G473" s="261"/>
      <c r="H473" s="284">
        <f t="shared" si="26"/>
        <v>4.5600000000000414E-7</v>
      </c>
      <c r="I473" s="92"/>
      <c r="J473" s="173"/>
      <c r="K473" s="132"/>
      <c r="L473" s="130"/>
      <c r="M473" s="130"/>
      <c r="N473" s="130"/>
      <c r="O473" s="130"/>
      <c r="P473" s="130"/>
      <c r="Q473" s="130"/>
      <c r="R473" s="130"/>
      <c r="S473" s="130"/>
      <c r="T473">
        <f t="shared" si="27"/>
        <v>31</v>
      </c>
    </row>
    <row r="474" spans="1:20" x14ac:dyDescent="0.25">
      <c r="A474" s="228" t="str">
        <f t="shared" si="28"/>
        <v/>
      </c>
      <c r="B474" s="34"/>
      <c r="C474" s="8"/>
      <c r="D474" s="129"/>
      <c r="F474" s="99"/>
      <c r="G474" s="261"/>
      <c r="H474" s="284">
        <f t="shared" si="26"/>
        <v>4.5700000000000416E-7</v>
      </c>
      <c r="I474" s="92"/>
      <c r="J474" s="173"/>
      <c r="K474" s="132"/>
      <c r="L474" s="130"/>
      <c r="M474" s="130"/>
      <c r="N474" s="130"/>
      <c r="O474" s="130"/>
      <c r="P474" s="130"/>
      <c r="Q474" s="130"/>
      <c r="R474" s="130"/>
      <c r="S474" s="130"/>
      <c r="T474">
        <f t="shared" si="27"/>
        <v>31</v>
      </c>
    </row>
    <row r="475" spans="1:20" x14ac:dyDescent="0.25">
      <c r="A475" s="228" t="str">
        <f t="shared" si="28"/>
        <v/>
      </c>
      <c r="B475" s="34"/>
      <c r="C475" s="8"/>
      <c r="D475" s="129"/>
      <c r="F475" s="272"/>
      <c r="G475" s="261"/>
      <c r="H475" s="284">
        <f t="shared" si="26"/>
        <v>4.5800000000000418E-7</v>
      </c>
      <c r="I475" s="92"/>
      <c r="J475" s="173"/>
      <c r="K475" s="132"/>
      <c r="L475" s="130"/>
      <c r="M475" s="130"/>
      <c r="N475" s="130"/>
      <c r="O475" s="130"/>
      <c r="P475" s="130"/>
      <c r="Q475" s="130"/>
      <c r="R475" s="130"/>
      <c r="S475" s="130"/>
      <c r="T475">
        <f t="shared" si="27"/>
        <v>31</v>
      </c>
    </row>
    <row r="476" spans="1:20" x14ac:dyDescent="0.25">
      <c r="A476" s="228" t="str">
        <f t="shared" si="28"/>
        <v/>
      </c>
      <c r="B476" s="34"/>
      <c r="C476" s="8"/>
      <c r="D476" s="129"/>
      <c r="F476" s="272"/>
      <c r="G476" s="261"/>
      <c r="H476" s="284">
        <f t="shared" si="26"/>
        <v>4.590000000000042E-7</v>
      </c>
      <c r="I476" s="92"/>
      <c r="J476" s="173"/>
      <c r="K476" s="132"/>
      <c r="L476" s="130"/>
      <c r="M476" s="130"/>
      <c r="N476" s="130"/>
      <c r="O476" s="130"/>
      <c r="P476" s="130"/>
      <c r="Q476" s="130"/>
      <c r="R476" s="130"/>
      <c r="S476" s="130"/>
      <c r="T476">
        <f t="shared" si="27"/>
        <v>31</v>
      </c>
    </row>
    <row r="477" spans="1:20" x14ac:dyDescent="0.25">
      <c r="A477" s="228" t="str">
        <f t="shared" si="28"/>
        <v/>
      </c>
      <c r="B477" s="34"/>
      <c r="C477" s="8"/>
      <c r="D477" s="129"/>
      <c r="F477" s="272"/>
      <c r="G477" s="261"/>
      <c r="H477" s="284">
        <f t="shared" si="26"/>
        <v>4.6000000000000422E-7</v>
      </c>
      <c r="I477" s="92"/>
      <c r="J477" s="173"/>
      <c r="K477" s="132"/>
      <c r="L477" s="130"/>
      <c r="M477" s="130"/>
      <c r="N477" s="130"/>
      <c r="O477" s="130"/>
      <c r="P477" s="130"/>
      <c r="Q477" s="130"/>
      <c r="R477" s="130"/>
      <c r="S477" s="130"/>
      <c r="T477">
        <f t="shared" si="27"/>
        <v>31</v>
      </c>
    </row>
    <row r="478" spans="1:20" x14ac:dyDescent="0.25">
      <c r="A478" s="228" t="str">
        <f t="shared" si="28"/>
        <v/>
      </c>
      <c r="B478" s="34"/>
      <c r="C478" s="8"/>
      <c r="D478" s="129"/>
      <c r="F478" s="272"/>
      <c r="G478" s="261"/>
      <c r="H478" s="284">
        <f t="shared" si="26"/>
        <v>4.6100000000000425E-7</v>
      </c>
      <c r="I478" s="92"/>
      <c r="J478" s="173"/>
      <c r="K478" s="132"/>
      <c r="L478" s="130"/>
      <c r="M478" s="130"/>
      <c r="N478" s="130"/>
      <c r="O478" s="130"/>
      <c r="P478" s="130"/>
      <c r="Q478" s="130"/>
      <c r="R478" s="130"/>
      <c r="S478" s="130"/>
      <c r="T478">
        <f t="shared" si="27"/>
        <v>31</v>
      </c>
    </row>
    <row r="479" spans="1:20" x14ac:dyDescent="0.25">
      <c r="A479" s="228" t="str">
        <f t="shared" si="28"/>
        <v/>
      </c>
      <c r="B479" s="34"/>
      <c r="C479" s="8"/>
      <c r="D479" s="129"/>
      <c r="F479" s="272"/>
      <c r="G479" s="261"/>
      <c r="H479" s="284">
        <f t="shared" si="26"/>
        <v>4.6200000000000427E-7</v>
      </c>
      <c r="I479" s="92"/>
      <c r="J479" s="173"/>
      <c r="K479" s="132"/>
      <c r="L479" s="130"/>
      <c r="M479" s="130"/>
      <c r="N479" s="130"/>
      <c r="O479" s="130"/>
      <c r="P479" s="130"/>
      <c r="Q479" s="130"/>
      <c r="R479" s="130"/>
      <c r="S479" s="130"/>
      <c r="T479">
        <f t="shared" si="27"/>
        <v>31</v>
      </c>
    </row>
    <row r="480" spans="1:20" x14ac:dyDescent="0.25">
      <c r="A480" s="228" t="str">
        <f t="shared" si="28"/>
        <v/>
      </c>
      <c r="B480" s="34"/>
      <c r="C480" s="8"/>
      <c r="D480" s="129"/>
      <c r="F480" s="272"/>
      <c r="G480" s="261"/>
      <c r="H480" s="284">
        <f t="shared" si="26"/>
        <v>4.6300000000000429E-7</v>
      </c>
      <c r="I480" s="92"/>
      <c r="J480" s="173"/>
      <c r="K480" s="132"/>
      <c r="L480" s="130"/>
      <c r="M480" s="130"/>
      <c r="N480" s="130"/>
      <c r="O480" s="130"/>
      <c r="P480" s="130"/>
      <c r="Q480" s="130"/>
      <c r="R480" s="130"/>
      <c r="S480" s="130"/>
      <c r="T480">
        <f t="shared" si="27"/>
        <v>31</v>
      </c>
    </row>
    <row r="481" spans="1:20" x14ac:dyDescent="0.25">
      <c r="A481" s="228" t="str">
        <f t="shared" si="28"/>
        <v/>
      </c>
      <c r="B481" s="34"/>
      <c r="C481" s="8"/>
      <c r="D481" s="129"/>
      <c r="F481" s="272"/>
      <c r="G481" s="261"/>
      <c r="H481" s="284">
        <f t="shared" si="26"/>
        <v>4.6400000000000431E-7</v>
      </c>
      <c r="I481" s="92"/>
      <c r="J481" s="173"/>
      <c r="K481" s="132"/>
      <c r="L481" s="130"/>
      <c r="M481" s="130"/>
      <c r="N481" s="130"/>
      <c r="O481" s="130"/>
      <c r="P481" s="130"/>
      <c r="Q481" s="130"/>
      <c r="R481" s="130"/>
      <c r="S481" s="130"/>
      <c r="T481">
        <f t="shared" si="27"/>
        <v>31</v>
      </c>
    </row>
    <row r="482" spans="1:20" x14ac:dyDescent="0.25">
      <c r="A482" s="228" t="str">
        <f t="shared" si="28"/>
        <v/>
      </c>
      <c r="B482" s="34"/>
      <c r="C482" s="8"/>
      <c r="D482" s="129"/>
      <c r="F482" s="272"/>
      <c r="G482" s="261"/>
      <c r="H482" s="284">
        <f t="shared" si="26"/>
        <v>4.6500000000000434E-7</v>
      </c>
      <c r="I482" s="92"/>
      <c r="J482" s="173"/>
      <c r="K482" s="132"/>
      <c r="L482" s="130"/>
      <c r="M482" s="130"/>
      <c r="N482" s="130"/>
      <c r="O482" s="130"/>
      <c r="P482" s="130"/>
      <c r="Q482" s="130"/>
      <c r="R482" s="130"/>
      <c r="S482" s="130"/>
      <c r="T482">
        <f t="shared" si="27"/>
        <v>31</v>
      </c>
    </row>
    <row r="483" spans="1:20" x14ac:dyDescent="0.25">
      <c r="A483" s="228" t="str">
        <f t="shared" si="28"/>
        <v/>
      </c>
      <c r="B483" s="34"/>
      <c r="C483" s="8"/>
      <c r="D483" s="129"/>
      <c r="F483" s="271"/>
      <c r="G483" s="261"/>
      <c r="H483" s="284">
        <f t="shared" si="26"/>
        <v>4.6600000000000436E-7</v>
      </c>
      <c r="I483" s="92"/>
      <c r="J483" s="173"/>
      <c r="K483" s="132"/>
      <c r="L483" s="130"/>
      <c r="M483" s="130"/>
      <c r="N483" s="130"/>
      <c r="O483" s="130"/>
      <c r="P483" s="130"/>
      <c r="Q483" s="130"/>
      <c r="R483" s="130"/>
      <c r="S483" s="130"/>
      <c r="T483">
        <f t="shared" si="27"/>
        <v>31</v>
      </c>
    </row>
    <row r="484" spans="1:20" x14ac:dyDescent="0.25">
      <c r="A484" s="228" t="str">
        <f t="shared" si="28"/>
        <v/>
      </c>
      <c r="B484" s="34"/>
      <c r="C484" s="8"/>
      <c r="D484" s="129"/>
      <c r="F484" s="272"/>
      <c r="G484" s="261"/>
      <c r="H484" s="284">
        <f t="shared" si="26"/>
        <v>4.6700000000000438E-7</v>
      </c>
      <c r="I484" s="92"/>
      <c r="J484" s="173"/>
      <c r="K484" s="132"/>
      <c r="L484" s="130"/>
      <c r="M484" s="130"/>
      <c r="N484" s="130"/>
      <c r="O484" s="130"/>
      <c r="P484" s="130"/>
      <c r="Q484" s="130"/>
      <c r="R484" s="130"/>
      <c r="S484" s="130"/>
      <c r="T484">
        <f t="shared" si="27"/>
        <v>31</v>
      </c>
    </row>
    <row r="485" spans="1:20" x14ac:dyDescent="0.25">
      <c r="A485" s="228" t="str">
        <f t="shared" si="28"/>
        <v/>
      </c>
      <c r="B485" s="34"/>
      <c r="C485" s="8"/>
      <c r="D485" s="129"/>
      <c r="F485" s="272"/>
      <c r="G485" s="261"/>
      <c r="H485" s="284">
        <f t="shared" si="26"/>
        <v>4.680000000000044E-7</v>
      </c>
      <c r="I485" s="92"/>
      <c r="J485" s="173"/>
      <c r="K485" s="132"/>
      <c r="L485" s="130"/>
      <c r="M485" s="130"/>
      <c r="N485" s="130"/>
      <c r="O485" s="130"/>
      <c r="P485" s="130"/>
      <c r="Q485" s="130"/>
      <c r="R485" s="130"/>
      <c r="S485" s="130"/>
      <c r="T485">
        <f t="shared" si="27"/>
        <v>31</v>
      </c>
    </row>
    <row r="486" spans="1:20" x14ac:dyDescent="0.25">
      <c r="A486" s="228" t="str">
        <f t="shared" si="28"/>
        <v/>
      </c>
      <c r="B486" s="34"/>
      <c r="C486" s="8"/>
      <c r="D486" s="129"/>
      <c r="F486" s="272"/>
      <c r="G486" s="261"/>
      <c r="H486" s="284">
        <f t="shared" si="26"/>
        <v>4.6900000000000442E-7</v>
      </c>
      <c r="I486" s="92"/>
      <c r="J486" s="173"/>
      <c r="K486" s="132"/>
      <c r="L486" s="130"/>
      <c r="M486" s="130"/>
      <c r="N486" s="130"/>
      <c r="O486" s="130"/>
      <c r="P486" s="130"/>
      <c r="Q486" s="130"/>
      <c r="R486" s="130"/>
      <c r="S486" s="130"/>
      <c r="T486">
        <f t="shared" si="27"/>
        <v>31</v>
      </c>
    </row>
    <row r="487" spans="1:20" x14ac:dyDescent="0.25">
      <c r="A487" s="228" t="str">
        <f t="shared" si="28"/>
        <v/>
      </c>
      <c r="B487" s="34"/>
      <c r="C487" s="8"/>
      <c r="D487" s="129"/>
      <c r="F487" s="272"/>
      <c r="G487" s="261"/>
      <c r="H487" s="284">
        <f t="shared" si="26"/>
        <v>4.7000000000000445E-7</v>
      </c>
      <c r="I487" s="92"/>
      <c r="J487" s="173"/>
      <c r="K487" s="132"/>
      <c r="L487" s="130"/>
      <c r="M487" s="130"/>
      <c r="N487" s="130"/>
      <c r="O487" s="130"/>
      <c r="P487" s="130"/>
      <c r="Q487" s="130"/>
      <c r="R487" s="130"/>
      <c r="S487" s="130"/>
      <c r="T487">
        <f t="shared" si="27"/>
        <v>31</v>
      </c>
    </row>
    <row r="488" spans="1:20" x14ac:dyDescent="0.25">
      <c r="A488" s="228" t="str">
        <f t="shared" si="28"/>
        <v/>
      </c>
      <c r="B488" s="34"/>
      <c r="C488" s="8"/>
      <c r="D488" s="129"/>
      <c r="F488" s="272"/>
      <c r="G488" s="261"/>
      <c r="H488" s="284">
        <f t="shared" si="26"/>
        <v>4.7100000000000447E-7</v>
      </c>
      <c r="I488" s="92"/>
      <c r="J488" s="173"/>
      <c r="K488" s="132"/>
      <c r="L488" s="130"/>
      <c r="M488" s="130"/>
      <c r="N488" s="130"/>
      <c r="O488" s="130"/>
      <c r="P488" s="130"/>
      <c r="Q488" s="130"/>
      <c r="R488" s="130"/>
      <c r="S488" s="130"/>
      <c r="T488">
        <f t="shared" si="27"/>
        <v>31</v>
      </c>
    </row>
    <row r="489" spans="1:20" x14ac:dyDescent="0.25">
      <c r="A489" s="228" t="str">
        <f t="shared" si="28"/>
        <v/>
      </c>
      <c r="B489" s="34"/>
      <c r="C489" s="8"/>
      <c r="D489" s="129"/>
      <c r="F489" s="272"/>
      <c r="G489" s="261"/>
      <c r="H489" s="284">
        <f t="shared" si="26"/>
        <v>4.7200000000000449E-7</v>
      </c>
      <c r="I489" s="92"/>
      <c r="J489" s="173"/>
      <c r="K489" s="132"/>
      <c r="L489" s="130"/>
      <c r="M489" s="130"/>
      <c r="N489" s="130"/>
      <c r="O489" s="130"/>
      <c r="P489" s="130"/>
      <c r="Q489" s="130"/>
      <c r="R489" s="130"/>
      <c r="S489" s="130"/>
      <c r="T489">
        <f t="shared" si="27"/>
        <v>31</v>
      </c>
    </row>
    <row r="490" spans="1:20" x14ac:dyDescent="0.25">
      <c r="A490" s="228" t="str">
        <f t="shared" si="28"/>
        <v/>
      </c>
      <c r="B490" s="34"/>
      <c r="C490" s="8"/>
      <c r="D490" s="129"/>
      <c r="F490" s="284"/>
      <c r="G490" s="261"/>
      <c r="H490" s="284">
        <f t="shared" si="26"/>
        <v>4.7300000000000451E-7</v>
      </c>
      <c r="I490" s="92"/>
      <c r="J490" s="173"/>
      <c r="K490" s="132"/>
      <c r="L490" s="130"/>
      <c r="M490" s="130"/>
      <c r="N490" s="130"/>
      <c r="O490" s="130"/>
      <c r="P490" s="130"/>
      <c r="Q490" s="130"/>
      <c r="R490" s="130"/>
      <c r="S490" s="130"/>
      <c r="T490">
        <f t="shared" si="27"/>
        <v>31</v>
      </c>
    </row>
    <row r="491" spans="1:20" x14ac:dyDescent="0.25">
      <c r="A491" s="228" t="str">
        <f t="shared" si="28"/>
        <v/>
      </c>
      <c r="B491" s="34"/>
      <c r="C491" s="8"/>
      <c r="D491" s="129"/>
      <c r="F491" s="180"/>
      <c r="G491" s="261"/>
      <c r="H491" s="284">
        <f t="shared" si="26"/>
        <v>4.7400000000000454E-7</v>
      </c>
      <c r="I491" s="92"/>
      <c r="J491" s="173"/>
      <c r="K491" s="132"/>
      <c r="L491" s="130"/>
      <c r="M491" s="130"/>
      <c r="N491" s="130"/>
      <c r="O491" s="130"/>
      <c r="P491" s="130"/>
      <c r="Q491" s="130"/>
      <c r="R491" s="130"/>
      <c r="S491" s="130"/>
      <c r="T491">
        <f t="shared" si="27"/>
        <v>31</v>
      </c>
    </row>
    <row r="492" spans="1:20" x14ac:dyDescent="0.25">
      <c r="A492" s="228" t="str">
        <f t="shared" si="28"/>
        <v/>
      </c>
      <c r="B492" s="34"/>
      <c r="C492" s="8"/>
      <c r="D492" s="129"/>
      <c r="F492" s="180"/>
      <c r="G492" s="261"/>
      <c r="H492" s="284">
        <f t="shared" si="26"/>
        <v>4.7500000000000456E-7</v>
      </c>
      <c r="I492" s="92"/>
      <c r="J492" s="173"/>
      <c r="K492" s="132"/>
      <c r="L492" s="130"/>
      <c r="M492" s="130"/>
      <c r="N492" s="130"/>
      <c r="O492" s="130"/>
      <c r="P492" s="130"/>
      <c r="Q492" s="130"/>
      <c r="R492" s="130"/>
      <c r="S492" s="130"/>
      <c r="T492">
        <f t="shared" si="27"/>
        <v>31</v>
      </c>
    </row>
    <row r="493" spans="1:20" x14ac:dyDescent="0.25">
      <c r="A493" s="228" t="str">
        <f t="shared" si="28"/>
        <v/>
      </c>
      <c r="B493" s="34"/>
      <c r="C493" s="8"/>
      <c r="D493" s="129"/>
      <c r="F493" s="180"/>
      <c r="G493" s="261"/>
      <c r="H493" s="284">
        <f t="shared" si="26"/>
        <v>4.7600000000000458E-7</v>
      </c>
      <c r="I493" s="92"/>
      <c r="J493" s="173"/>
      <c r="K493" s="132"/>
      <c r="L493" s="130"/>
      <c r="M493" s="130"/>
      <c r="N493" s="130"/>
      <c r="O493" s="130"/>
      <c r="P493" s="130"/>
      <c r="Q493" s="130"/>
      <c r="R493" s="130"/>
      <c r="S493" s="130"/>
      <c r="T493">
        <f t="shared" si="27"/>
        <v>31</v>
      </c>
    </row>
    <row r="494" spans="1:20" x14ac:dyDescent="0.25">
      <c r="A494" s="228" t="str">
        <f t="shared" si="28"/>
        <v/>
      </c>
      <c r="B494" s="34"/>
      <c r="C494" s="8"/>
      <c r="D494" s="129"/>
      <c r="F494" s="180"/>
      <c r="G494" s="261"/>
      <c r="H494" s="284">
        <f t="shared" si="26"/>
        <v>4.770000000000046E-7</v>
      </c>
      <c r="I494" s="92"/>
      <c r="J494" s="173"/>
      <c r="K494" s="132"/>
      <c r="L494" s="130"/>
      <c r="M494" s="130"/>
      <c r="N494" s="130"/>
      <c r="O494" s="130"/>
      <c r="P494" s="130"/>
      <c r="Q494" s="130"/>
      <c r="R494" s="130"/>
      <c r="S494" s="130"/>
      <c r="T494">
        <f t="shared" si="27"/>
        <v>31</v>
      </c>
    </row>
    <row r="495" spans="1:20" x14ac:dyDescent="0.25">
      <c r="A495" s="228" t="str">
        <f t="shared" si="28"/>
        <v/>
      </c>
      <c r="B495" s="34"/>
      <c r="C495" s="8"/>
      <c r="D495" s="129"/>
      <c r="F495" s="180"/>
      <c r="G495" s="261"/>
      <c r="H495" s="284">
        <f t="shared" si="26"/>
        <v>4.7800000000000457E-7</v>
      </c>
      <c r="I495" s="92"/>
      <c r="J495" s="173"/>
      <c r="K495" s="132"/>
      <c r="L495" s="130"/>
      <c r="M495" s="130"/>
      <c r="N495" s="130"/>
      <c r="O495" s="130"/>
      <c r="P495" s="130"/>
      <c r="Q495" s="130"/>
      <c r="R495" s="130"/>
      <c r="S495" s="130"/>
      <c r="T495">
        <f t="shared" si="27"/>
        <v>31</v>
      </c>
    </row>
    <row r="496" spans="1:20" x14ac:dyDescent="0.25">
      <c r="A496" s="228" t="str">
        <f t="shared" si="28"/>
        <v/>
      </c>
      <c r="B496" s="34"/>
      <c r="C496" s="8"/>
      <c r="D496" s="129"/>
      <c r="F496" s="180"/>
      <c r="G496" s="261"/>
      <c r="H496" s="284">
        <f t="shared" si="26"/>
        <v>4.7900000000000454E-7</v>
      </c>
      <c r="I496" s="92"/>
      <c r="J496" s="173"/>
      <c r="K496" s="132"/>
      <c r="L496" s="130"/>
      <c r="M496" s="130"/>
      <c r="N496" s="130"/>
      <c r="O496" s="130"/>
      <c r="P496" s="130"/>
      <c r="Q496" s="130"/>
      <c r="R496" s="130"/>
      <c r="S496" s="130"/>
      <c r="T496">
        <f t="shared" si="27"/>
        <v>31</v>
      </c>
    </row>
    <row r="497" spans="1:20" x14ac:dyDescent="0.25">
      <c r="A497" s="228" t="str">
        <f t="shared" si="28"/>
        <v/>
      </c>
      <c r="B497" s="34"/>
      <c r="C497" s="8"/>
      <c r="D497" s="129"/>
      <c r="F497" s="180"/>
      <c r="G497" s="261"/>
      <c r="H497" s="284">
        <f t="shared" si="26"/>
        <v>4.8000000000000451E-7</v>
      </c>
      <c r="I497" s="92"/>
      <c r="J497" s="173"/>
      <c r="K497" s="132"/>
      <c r="L497" s="130"/>
      <c r="M497" s="130"/>
      <c r="N497" s="130"/>
      <c r="O497" s="130"/>
      <c r="P497" s="130"/>
      <c r="Q497" s="130"/>
      <c r="R497" s="130"/>
      <c r="S497" s="130"/>
      <c r="T497">
        <f t="shared" si="27"/>
        <v>31</v>
      </c>
    </row>
    <row r="498" spans="1:20" x14ac:dyDescent="0.25">
      <c r="A498" s="228" t="str">
        <f>IF(F498="","",IF(H498=$H$5,D498,""))</f>
        <v/>
      </c>
      <c r="B498" s="34"/>
      <c r="C498" s="8"/>
      <c r="D498" s="129"/>
      <c r="F498" s="180"/>
      <c r="G498" s="261"/>
      <c r="H498" s="284">
        <f t="shared" si="26"/>
        <v>4.8100000000000448E-7</v>
      </c>
      <c r="I498" s="92"/>
      <c r="J498" s="173"/>
      <c r="K498" s="132"/>
      <c r="L498" s="130"/>
      <c r="M498" s="130"/>
      <c r="N498" s="130"/>
      <c r="O498" s="130"/>
      <c r="P498" s="130"/>
      <c r="Q498" s="130"/>
      <c r="R498" s="130"/>
      <c r="S498" s="130"/>
      <c r="T498">
        <f>EOMONTH(D498,0)</f>
        <v>31</v>
      </c>
    </row>
    <row r="499" spans="1:20" x14ac:dyDescent="0.25">
      <c r="A499" s="228" t="str">
        <f>IF(F499="","",IF(H499=$H$5,D499,""))</f>
        <v/>
      </c>
      <c r="B499" s="34"/>
      <c r="C499" s="8"/>
      <c r="D499" s="129"/>
      <c r="F499" s="180"/>
      <c r="G499" s="261"/>
      <c r="H499" s="284">
        <f t="shared" si="26"/>
        <v>4.8200000000000445E-7</v>
      </c>
      <c r="I499" s="92"/>
      <c r="J499" s="173"/>
      <c r="K499" s="132"/>
      <c r="L499" s="130"/>
      <c r="M499" s="130"/>
      <c r="N499" s="130"/>
      <c r="O499" s="130"/>
      <c r="P499" s="130"/>
      <c r="Q499" s="130"/>
      <c r="R499" s="130"/>
      <c r="S499" s="130"/>
      <c r="T499">
        <f>EOMONTH(D499,0)</f>
        <v>31</v>
      </c>
    </row>
    <row r="500" spans="1:20" x14ac:dyDescent="0.25">
      <c r="A500" s="228" t="str">
        <f>IF(F500="","",IF(H500=$H$5,D500,""))</f>
        <v/>
      </c>
      <c r="B500" s="34"/>
      <c r="C500" s="8"/>
      <c r="D500" s="129"/>
      <c r="F500" s="180"/>
      <c r="G500" s="261"/>
      <c r="H500" s="284">
        <f t="shared" si="26"/>
        <v>4.8300000000000442E-7</v>
      </c>
      <c r="I500" s="92"/>
      <c r="J500" s="173"/>
      <c r="K500" s="132"/>
      <c r="L500" s="130"/>
      <c r="M500" s="130"/>
      <c r="N500" s="130"/>
      <c r="O500" s="130"/>
      <c r="P500" s="130"/>
      <c r="Q500" s="130"/>
      <c r="R500" s="130"/>
      <c r="S500" s="130"/>
      <c r="T500">
        <f>EOMONTH(D500,0)</f>
        <v>31</v>
      </c>
    </row>
    <row r="501" spans="1:20" x14ac:dyDescent="0.25">
      <c r="A501" s="228" t="str">
        <f>IF(F501="","",IF(H501=$H$5,D501,""))</f>
        <v/>
      </c>
      <c r="B501" s="34"/>
      <c r="C501" s="8"/>
      <c r="D501" s="129"/>
      <c r="F501" s="180"/>
      <c r="G501" s="261"/>
      <c r="H501" s="284">
        <f t="shared" si="26"/>
        <v>4.8400000000000439E-7</v>
      </c>
      <c r="I501" s="92"/>
      <c r="J501" s="173"/>
      <c r="K501" s="132"/>
      <c r="L501" s="130"/>
      <c r="M501" s="130"/>
      <c r="N501" s="130"/>
      <c r="O501" s="130"/>
      <c r="P501" s="130"/>
      <c r="Q501" s="130"/>
      <c r="R501" s="130"/>
      <c r="S501" s="130"/>
      <c r="T501">
        <f>EOMONTH(D501,0)</f>
        <v>31</v>
      </c>
    </row>
    <row r="502" spans="1:20" x14ac:dyDescent="0.25">
      <c r="A502" s="228" t="str">
        <f>IF(F502="","",IF(H502=$H$5,D502,""))</f>
        <v/>
      </c>
      <c r="B502" s="34"/>
      <c r="C502" s="8"/>
      <c r="D502" s="129"/>
      <c r="F502" s="180"/>
      <c r="G502" s="261"/>
      <c r="H502" s="284">
        <f t="shared" si="26"/>
        <v>4.8500000000000436E-7</v>
      </c>
      <c r="I502" s="92"/>
      <c r="J502" s="173"/>
      <c r="K502" s="132"/>
      <c r="L502" s="130"/>
      <c r="M502" s="130"/>
      <c r="N502" s="130"/>
      <c r="O502" s="130"/>
      <c r="P502" s="130"/>
      <c r="Q502" s="130"/>
      <c r="R502" s="130"/>
      <c r="S502" s="130"/>
      <c r="T502">
        <f>EOMONTH(D502,0)</f>
        <v>31</v>
      </c>
    </row>
    <row r="503" spans="1:20" x14ac:dyDescent="0.25">
      <c r="A503" s="228" t="str">
        <f t="shared" si="28"/>
        <v/>
      </c>
      <c r="B503" s="34"/>
      <c r="C503" s="8"/>
      <c r="D503" s="129"/>
      <c r="F503" s="180"/>
      <c r="G503" s="261"/>
      <c r="H503" s="284">
        <f t="shared" si="26"/>
        <v>4.8600000000000433E-7</v>
      </c>
      <c r="I503" s="92"/>
      <c r="J503" s="173"/>
      <c r="K503" s="132"/>
      <c r="L503" s="130"/>
      <c r="M503" s="130"/>
      <c r="N503" s="130"/>
      <c r="O503" s="130"/>
      <c r="P503" s="130"/>
      <c r="Q503" s="130"/>
      <c r="R503" s="130"/>
      <c r="S503" s="130"/>
      <c r="T503">
        <f t="shared" si="27"/>
        <v>31</v>
      </c>
    </row>
    <row r="504" spans="1:20" x14ac:dyDescent="0.25">
      <c r="A504" s="228" t="str">
        <f t="shared" si="28"/>
        <v/>
      </c>
      <c r="B504" s="34"/>
      <c r="C504" s="8"/>
      <c r="D504" s="129"/>
      <c r="F504" s="180"/>
      <c r="G504" s="261"/>
      <c r="H504" s="284">
        <f t="shared" si="26"/>
        <v>4.8700000000000429E-7</v>
      </c>
      <c r="I504" s="92"/>
      <c r="J504" s="173"/>
      <c r="K504" s="132"/>
      <c r="L504" s="130"/>
      <c r="M504" s="130"/>
      <c r="N504" s="130"/>
      <c r="O504" s="130"/>
      <c r="P504" s="130"/>
      <c r="Q504" s="130"/>
      <c r="R504" s="130"/>
      <c r="S504" s="130"/>
      <c r="T504">
        <f t="shared" si="27"/>
        <v>31</v>
      </c>
    </row>
    <row r="505" spans="1:20" x14ac:dyDescent="0.25">
      <c r="A505" s="228" t="str">
        <f t="shared" si="28"/>
        <v/>
      </c>
      <c r="B505" s="34"/>
      <c r="C505" s="8"/>
      <c r="D505" s="129"/>
      <c r="F505" s="180"/>
      <c r="G505" s="261"/>
      <c r="H505" s="284">
        <f t="shared" si="26"/>
        <v>4.8800000000000426E-7</v>
      </c>
      <c r="I505" s="92"/>
      <c r="J505" s="173"/>
      <c r="K505" s="132"/>
      <c r="L505" s="130"/>
      <c r="M505" s="130"/>
      <c r="N505" s="130"/>
      <c r="O505" s="130"/>
      <c r="P505" s="130"/>
      <c r="Q505" s="130"/>
      <c r="R505" s="130"/>
      <c r="S505" s="130"/>
      <c r="T505">
        <f t="shared" si="27"/>
        <v>31</v>
      </c>
    </row>
    <row r="506" spans="1:20" x14ac:dyDescent="0.25">
      <c r="A506" s="228" t="str">
        <f t="shared" si="28"/>
        <v/>
      </c>
      <c r="B506" s="34"/>
      <c r="C506" s="8"/>
      <c r="D506" s="129"/>
      <c r="F506" s="180"/>
      <c r="G506" s="261"/>
      <c r="H506" s="284">
        <f t="shared" si="26"/>
        <v>4.8900000000000423E-7</v>
      </c>
      <c r="I506" s="92"/>
      <c r="J506" s="173"/>
      <c r="K506" s="132"/>
      <c r="L506" s="130"/>
      <c r="M506" s="130"/>
      <c r="N506" s="130"/>
      <c r="O506" s="130"/>
      <c r="P506" s="130"/>
      <c r="Q506" s="130"/>
      <c r="R506" s="130"/>
      <c r="S506" s="130"/>
      <c r="T506">
        <f t="shared" si="27"/>
        <v>31</v>
      </c>
    </row>
    <row r="507" spans="1:20" x14ac:dyDescent="0.25">
      <c r="A507" s="228" t="str">
        <f t="shared" si="28"/>
        <v/>
      </c>
      <c r="B507" s="34"/>
      <c r="C507" s="8"/>
      <c r="D507" s="129"/>
      <c r="F507" s="180"/>
      <c r="G507" s="261"/>
      <c r="H507" s="284">
        <f t="shared" si="26"/>
        <v>4.900000000000042E-7</v>
      </c>
      <c r="I507" s="92"/>
      <c r="J507" s="173"/>
      <c r="K507" s="132"/>
      <c r="L507" s="130"/>
      <c r="M507" s="130"/>
      <c r="N507" s="130"/>
      <c r="O507" s="130"/>
      <c r="P507" s="130"/>
      <c r="Q507" s="130"/>
      <c r="R507" s="130"/>
      <c r="S507" s="130"/>
      <c r="T507">
        <f t="shared" si="27"/>
        <v>31</v>
      </c>
    </row>
    <row r="508" spans="1:20" x14ac:dyDescent="0.25">
      <c r="A508" s="228" t="str">
        <f t="shared" si="28"/>
        <v/>
      </c>
      <c r="B508" s="34"/>
      <c r="C508" s="8"/>
      <c r="D508" s="129"/>
      <c r="F508" s="180"/>
      <c r="G508" s="261"/>
      <c r="H508" s="284">
        <f t="shared" si="26"/>
        <v>4.9100000000000417E-7</v>
      </c>
      <c r="I508" s="92"/>
      <c r="J508" s="173"/>
      <c r="K508" s="132"/>
      <c r="L508" s="130"/>
      <c r="M508" s="130"/>
      <c r="N508" s="130"/>
      <c r="O508" s="130"/>
      <c r="P508" s="130"/>
      <c r="Q508" s="130"/>
      <c r="R508" s="130"/>
      <c r="S508" s="130"/>
      <c r="T508">
        <f t="shared" si="27"/>
        <v>31</v>
      </c>
    </row>
    <row r="509" spans="1:20" x14ac:dyDescent="0.25">
      <c r="A509" s="228" t="str">
        <f t="shared" si="28"/>
        <v/>
      </c>
      <c r="B509" s="34"/>
      <c r="C509" s="8"/>
      <c r="D509" s="129"/>
      <c r="F509" s="180"/>
      <c r="G509" s="261"/>
      <c r="H509" s="284">
        <f t="shared" si="26"/>
        <v>4.9200000000000414E-7</v>
      </c>
      <c r="I509" s="92"/>
      <c r="J509" s="173"/>
      <c r="K509" s="132"/>
      <c r="L509" s="130"/>
      <c r="M509" s="130"/>
      <c r="N509" s="130"/>
      <c r="O509" s="130"/>
      <c r="P509" s="130"/>
      <c r="Q509" s="130"/>
      <c r="R509" s="130"/>
      <c r="S509" s="130"/>
      <c r="T509">
        <f t="shared" si="27"/>
        <v>31</v>
      </c>
    </row>
    <row r="510" spans="1:20" x14ac:dyDescent="0.25">
      <c r="A510" s="228" t="str">
        <f t="shared" si="28"/>
        <v/>
      </c>
      <c r="B510" s="34"/>
      <c r="C510" s="8"/>
      <c r="D510" s="129"/>
      <c r="F510" s="180"/>
      <c r="G510" s="261"/>
      <c r="H510" s="284">
        <f t="shared" si="26"/>
        <v>4.9300000000000411E-7</v>
      </c>
      <c r="I510" s="92"/>
      <c r="J510" s="173"/>
      <c r="K510" s="132"/>
      <c r="L510" s="130"/>
      <c r="M510" s="130"/>
      <c r="N510" s="130"/>
      <c r="O510" s="130"/>
      <c r="P510" s="130"/>
      <c r="Q510" s="130"/>
      <c r="R510" s="130"/>
      <c r="S510" s="130"/>
      <c r="T510">
        <f t="shared" si="27"/>
        <v>31</v>
      </c>
    </row>
    <row r="511" spans="1:20" x14ac:dyDescent="0.25">
      <c r="A511" s="228" t="str">
        <f t="shared" si="28"/>
        <v/>
      </c>
      <c r="B511" s="34"/>
      <c r="C511" s="8"/>
      <c r="D511" s="129"/>
      <c r="F511" s="180"/>
      <c r="G511" s="261"/>
      <c r="H511" s="284">
        <f t="shared" si="26"/>
        <v>4.9400000000000408E-7</v>
      </c>
      <c r="I511" s="92"/>
      <c r="J511" s="173"/>
      <c r="K511" s="132"/>
      <c r="L511" s="130"/>
      <c r="M511" s="130"/>
      <c r="N511" s="130"/>
      <c r="O511" s="130"/>
      <c r="P511" s="130"/>
      <c r="Q511" s="130"/>
      <c r="R511" s="130"/>
      <c r="S511" s="130"/>
      <c r="T511">
        <f t="shared" si="27"/>
        <v>31</v>
      </c>
    </row>
    <row r="512" spans="1:20" x14ac:dyDescent="0.25">
      <c r="A512" s="228" t="str">
        <f t="shared" si="28"/>
        <v/>
      </c>
      <c r="B512" s="34"/>
      <c r="C512" s="8"/>
      <c r="D512" s="129"/>
      <c r="F512" s="180"/>
      <c r="G512" s="261"/>
      <c r="H512" s="284">
        <f t="shared" si="26"/>
        <v>4.9500000000000405E-7</v>
      </c>
      <c r="I512" s="92"/>
      <c r="J512" s="173"/>
      <c r="K512" s="132"/>
      <c r="L512" s="130"/>
      <c r="M512" s="130"/>
      <c r="N512" s="130"/>
      <c r="O512" s="130"/>
      <c r="P512" s="130"/>
      <c r="Q512" s="130"/>
      <c r="R512" s="130"/>
      <c r="S512" s="130"/>
      <c r="T512">
        <f t="shared" si="27"/>
        <v>31</v>
      </c>
    </row>
    <row r="513" spans="1:20" x14ac:dyDescent="0.25">
      <c r="A513" s="228" t="str">
        <f t="shared" si="28"/>
        <v/>
      </c>
      <c r="B513" s="34"/>
      <c r="C513" s="8"/>
      <c r="D513" s="129"/>
      <c r="F513" s="180"/>
      <c r="G513" s="261"/>
      <c r="H513" s="284">
        <f t="shared" si="26"/>
        <v>4.9600000000000402E-7</v>
      </c>
      <c r="I513" s="92"/>
      <c r="J513" s="173"/>
      <c r="K513" s="132"/>
      <c r="L513" s="130"/>
      <c r="M513" s="130"/>
      <c r="N513" s="130"/>
      <c r="O513" s="130"/>
      <c r="P513" s="130"/>
      <c r="Q513" s="130"/>
      <c r="R513" s="130"/>
      <c r="S513" s="130"/>
      <c r="T513">
        <f t="shared" si="27"/>
        <v>31</v>
      </c>
    </row>
    <row r="514" spans="1:20" x14ac:dyDescent="0.25">
      <c r="A514" s="228" t="str">
        <f t="shared" si="28"/>
        <v/>
      </c>
      <c r="B514" s="34"/>
      <c r="C514" s="8"/>
      <c r="D514" s="129"/>
      <c r="F514" s="180"/>
      <c r="G514" s="261"/>
      <c r="H514" s="284">
        <f t="shared" si="26"/>
        <v>4.9700000000000399E-7</v>
      </c>
      <c r="I514" s="92"/>
      <c r="J514" s="173"/>
      <c r="K514" s="132"/>
      <c r="L514" s="130"/>
      <c r="M514" s="130"/>
      <c r="N514" s="130"/>
      <c r="O514" s="130"/>
      <c r="P514" s="130"/>
      <c r="Q514" s="130"/>
      <c r="R514" s="130"/>
      <c r="S514" s="130"/>
      <c r="T514">
        <f t="shared" si="27"/>
        <v>31</v>
      </c>
    </row>
    <row r="515" spans="1:20" x14ac:dyDescent="0.25">
      <c r="A515" s="228" t="str">
        <f t="shared" si="28"/>
        <v/>
      </c>
      <c r="B515" s="34"/>
      <c r="C515" s="8"/>
      <c r="D515" s="129"/>
      <c r="F515" s="180"/>
      <c r="G515" s="261"/>
      <c r="H515" s="284">
        <f t="shared" si="26"/>
        <v>4.9800000000000396E-7</v>
      </c>
      <c r="I515" s="92"/>
      <c r="J515" s="173"/>
      <c r="K515" s="132"/>
      <c r="L515" s="130"/>
      <c r="M515" s="130"/>
      <c r="N515" s="130"/>
      <c r="O515" s="130"/>
      <c r="P515" s="130"/>
      <c r="Q515" s="130"/>
      <c r="R515" s="130"/>
      <c r="S515" s="130"/>
      <c r="T515">
        <f t="shared" si="27"/>
        <v>31</v>
      </c>
    </row>
    <row r="516" spans="1:20" x14ac:dyDescent="0.25">
      <c r="A516" s="228" t="str">
        <f t="shared" si="28"/>
        <v/>
      </c>
      <c r="B516" s="34"/>
      <c r="C516" s="8"/>
      <c r="D516" s="129"/>
      <c r="F516" s="180"/>
      <c r="G516" s="261"/>
      <c r="H516" s="284">
        <f t="shared" si="26"/>
        <v>4.9900000000000393E-7</v>
      </c>
      <c r="I516" s="92"/>
      <c r="J516" s="173"/>
      <c r="K516" s="132"/>
      <c r="L516" s="130"/>
      <c r="M516" s="130"/>
      <c r="N516" s="130"/>
      <c r="O516" s="130"/>
      <c r="P516" s="130"/>
      <c r="Q516" s="130"/>
      <c r="R516" s="130"/>
      <c r="S516" s="130"/>
      <c r="T516">
        <f t="shared" si="27"/>
        <v>31</v>
      </c>
    </row>
    <row r="517" spans="1:20" x14ac:dyDescent="0.25">
      <c r="A517" s="228" t="str">
        <f t="shared" si="28"/>
        <v/>
      </c>
      <c r="B517" s="34"/>
      <c r="C517" s="8"/>
      <c r="D517" s="129"/>
      <c r="F517" s="180"/>
      <c r="G517" s="261"/>
      <c r="H517" s="284">
        <f t="shared" si="26"/>
        <v>5.0000000000000389E-7</v>
      </c>
      <c r="I517" s="92"/>
      <c r="J517" s="173"/>
      <c r="K517" s="132"/>
      <c r="L517" s="130"/>
      <c r="M517" s="130"/>
      <c r="N517" s="130"/>
      <c r="O517" s="130"/>
      <c r="P517" s="130"/>
      <c r="Q517" s="130"/>
      <c r="R517" s="130"/>
      <c r="S517" s="130"/>
      <c r="T517">
        <f t="shared" si="27"/>
        <v>31</v>
      </c>
    </row>
    <row r="518" spans="1:20" x14ac:dyDescent="0.25">
      <c r="A518" s="228" t="str">
        <f t="shared" si="28"/>
        <v/>
      </c>
      <c r="B518" s="34"/>
      <c r="C518" s="8"/>
      <c r="D518" s="129"/>
      <c r="F518" s="180"/>
      <c r="G518" s="261"/>
      <c r="H518" s="284">
        <f t="shared" si="26"/>
        <v>5.0100000000000386E-7</v>
      </c>
      <c r="I518" s="92"/>
      <c r="J518" s="173"/>
      <c r="K518" s="132"/>
      <c r="L518" s="130"/>
      <c r="M518" s="130"/>
      <c r="N518" s="130"/>
      <c r="O518" s="130"/>
      <c r="P518" s="130"/>
      <c r="Q518" s="130"/>
      <c r="R518" s="130"/>
      <c r="S518" s="130"/>
      <c r="T518">
        <f t="shared" si="27"/>
        <v>31</v>
      </c>
    </row>
    <row r="519" spans="1:20" x14ac:dyDescent="0.25">
      <c r="A519" s="228" t="str">
        <f t="shared" si="28"/>
        <v/>
      </c>
      <c r="B519" s="34"/>
      <c r="C519" s="8"/>
      <c r="D519" s="129"/>
      <c r="F519" s="180"/>
      <c r="G519" s="261"/>
      <c r="H519" s="284">
        <f t="shared" si="26"/>
        <v>5.0200000000000383E-7</v>
      </c>
      <c r="I519" s="92"/>
      <c r="J519" s="173"/>
      <c r="K519" s="132"/>
      <c r="L519" s="130"/>
      <c r="M519" s="130"/>
      <c r="N519" s="130"/>
      <c r="O519" s="130"/>
      <c r="P519" s="130"/>
      <c r="Q519" s="130"/>
      <c r="R519" s="130"/>
      <c r="S519" s="130"/>
      <c r="T519">
        <f t="shared" si="27"/>
        <v>31</v>
      </c>
    </row>
    <row r="520" spans="1:20" x14ac:dyDescent="0.25">
      <c r="A520" s="228" t="str">
        <f t="shared" si="28"/>
        <v/>
      </c>
      <c r="B520" s="34"/>
      <c r="C520" s="8"/>
      <c r="D520" s="129"/>
      <c r="F520" s="180"/>
      <c r="G520" s="261"/>
      <c r="H520" s="284">
        <f t="shared" si="26"/>
        <v>5.030000000000038E-7</v>
      </c>
      <c r="I520" s="92"/>
      <c r="J520" s="173"/>
      <c r="K520" s="132"/>
      <c r="L520" s="130"/>
      <c r="M520" s="130"/>
      <c r="N520" s="130"/>
      <c r="O520" s="130"/>
      <c r="P520" s="130"/>
      <c r="Q520" s="130"/>
      <c r="R520" s="130"/>
      <c r="S520" s="130"/>
      <c r="T520">
        <f t="shared" si="27"/>
        <v>31</v>
      </c>
    </row>
    <row r="521" spans="1:20" x14ac:dyDescent="0.25">
      <c r="A521" s="228" t="str">
        <f t="shared" si="28"/>
        <v/>
      </c>
      <c r="B521" s="34"/>
      <c r="C521" s="8"/>
      <c r="D521" s="129"/>
      <c r="F521" s="273"/>
      <c r="G521" s="261"/>
      <c r="H521" s="284">
        <f t="shared" si="26"/>
        <v>5.0400000000000377E-7</v>
      </c>
      <c r="I521" s="92"/>
      <c r="J521" s="173"/>
      <c r="K521" s="132"/>
      <c r="L521" s="130"/>
      <c r="M521" s="130"/>
      <c r="N521" s="130"/>
      <c r="O521" s="130"/>
      <c r="P521" s="130"/>
      <c r="Q521" s="130"/>
      <c r="R521" s="130"/>
      <c r="S521" s="130"/>
      <c r="T521">
        <f t="shared" si="27"/>
        <v>31</v>
      </c>
    </row>
    <row r="522" spans="1:20" x14ac:dyDescent="0.25">
      <c r="A522" s="228" t="str">
        <f t="shared" si="28"/>
        <v/>
      </c>
      <c r="B522" s="34"/>
      <c r="C522" s="8"/>
      <c r="D522" s="129"/>
      <c r="F522" s="273"/>
      <c r="G522" s="261"/>
      <c r="H522" s="284">
        <f t="shared" si="26"/>
        <v>5.0500000000000374E-7</v>
      </c>
      <c r="I522" s="92"/>
      <c r="J522" s="173"/>
      <c r="K522" s="132"/>
      <c r="L522" s="130"/>
      <c r="M522" s="130"/>
      <c r="N522" s="130"/>
      <c r="O522" s="130"/>
      <c r="P522" s="130"/>
      <c r="Q522" s="130"/>
      <c r="R522" s="130"/>
      <c r="S522" s="130"/>
      <c r="T522">
        <f t="shared" si="27"/>
        <v>31</v>
      </c>
    </row>
    <row r="523" spans="1:20" x14ac:dyDescent="0.25">
      <c r="A523" s="228" t="str">
        <f t="shared" si="28"/>
        <v/>
      </c>
      <c r="B523" s="34"/>
      <c r="C523" s="8"/>
      <c r="D523" s="129"/>
      <c r="F523" s="273"/>
      <c r="G523" s="261"/>
      <c r="H523" s="284">
        <f t="shared" si="26"/>
        <v>5.0600000000000371E-7</v>
      </c>
      <c r="I523" s="92"/>
      <c r="J523" s="173"/>
      <c r="K523" s="132"/>
      <c r="L523" s="130"/>
      <c r="M523" s="130"/>
      <c r="N523" s="130"/>
      <c r="O523" s="130"/>
      <c r="P523" s="130"/>
      <c r="Q523" s="130"/>
      <c r="R523" s="130"/>
      <c r="S523" s="130"/>
      <c r="T523">
        <f t="shared" si="27"/>
        <v>31</v>
      </c>
    </row>
    <row r="524" spans="1:20" x14ac:dyDescent="0.25">
      <c r="A524" s="228" t="str">
        <f t="shared" si="28"/>
        <v/>
      </c>
      <c r="B524" s="34"/>
      <c r="C524" s="8"/>
      <c r="D524" s="129"/>
      <c r="F524" s="273"/>
      <c r="G524" s="261"/>
      <c r="H524" s="284">
        <f t="shared" si="26"/>
        <v>5.0700000000000368E-7</v>
      </c>
      <c r="I524" s="92"/>
      <c r="J524" s="173"/>
      <c r="K524" s="132"/>
      <c r="L524" s="130"/>
      <c r="M524" s="130"/>
      <c r="N524" s="130"/>
      <c r="O524" s="130"/>
      <c r="P524" s="130"/>
      <c r="Q524" s="130"/>
      <c r="R524" s="130"/>
      <c r="S524" s="130"/>
      <c r="T524">
        <f t="shared" si="27"/>
        <v>31</v>
      </c>
    </row>
    <row r="525" spans="1:20" x14ac:dyDescent="0.25">
      <c r="A525" s="228" t="str">
        <f t="shared" si="28"/>
        <v/>
      </c>
      <c r="B525" s="34"/>
      <c r="C525" s="8"/>
      <c r="D525" s="129"/>
      <c r="F525" s="273"/>
      <c r="G525" s="261"/>
      <c r="H525" s="284">
        <f t="shared" si="26"/>
        <v>5.0800000000000365E-7</v>
      </c>
      <c r="I525" s="92"/>
      <c r="J525" s="173"/>
      <c r="K525" s="132"/>
      <c r="L525" s="130"/>
      <c r="M525" s="130"/>
      <c r="N525" s="130"/>
      <c r="O525" s="130"/>
      <c r="P525" s="130"/>
      <c r="Q525" s="130"/>
      <c r="R525" s="130"/>
      <c r="S525" s="130"/>
      <c r="T525">
        <f t="shared" si="27"/>
        <v>31</v>
      </c>
    </row>
    <row r="526" spans="1:20" x14ac:dyDescent="0.25">
      <c r="A526" s="228" t="str">
        <f t="shared" si="28"/>
        <v/>
      </c>
      <c r="B526" s="34"/>
      <c r="C526" s="8"/>
      <c r="D526" s="129"/>
      <c r="F526" s="273"/>
      <c r="G526" s="261"/>
      <c r="H526" s="284">
        <f t="shared" si="26"/>
        <v>5.0900000000000362E-7</v>
      </c>
      <c r="I526" s="92"/>
      <c r="J526" s="173"/>
      <c r="K526" s="132"/>
      <c r="L526" s="130"/>
      <c r="M526" s="130"/>
      <c r="N526" s="130"/>
      <c r="O526" s="130"/>
      <c r="P526" s="130"/>
      <c r="Q526" s="130"/>
      <c r="R526" s="130"/>
      <c r="S526" s="130"/>
      <c r="T526">
        <f t="shared" si="27"/>
        <v>31</v>
      </c>
    </row>
    <row r="527" spans="1:20" x14ac:dyDescent="0.25">
      <c r="A527" s="228" t="str">
        <f t="shared" si="28"/>
        <v/>
      </c>
      <c r="B527" s="34"/>
      <c r="C527" s="8"/>
      <c r="D527" s="129"/>
      <c r="F527" s="273"/>
      <c r="G527" s="261"/>
      <c r="H527" s="284">
        <f t="shared" si="26"/>
        <v>5.1000000000000359E-7</v>
      </c>
      <c r="I527" s="92"/>
      <c r="J527" s="173"/>
      <c r="K527" s="132"/>
      <c r="L527" s="130"/>
      <c r="M527" s="130"/>
      <c r="N527" s="130"/>
      <c r="O527" s="130"/>
      <c r="P527" s="130"/>
      <c r="Q527" s="130"/>
      <c r="R527" s="130"/>
      <c r="S527" s="130"/>
      <c r="T527">
        <f t="shared" si="27"/>
        <v>31</v>
      </c>
    </row>
    <row r="528" spans="1:20" x14ac:dyDescent="0.25">
      <c r="A528" s="228" t="str">
        <f t="shared" si="28"/>
        <v/>
      </c>
      <c r="B528" s="34"/>
      <c r="C528" s="8"/>
      <c r="D528" s="129"/>
      <c r="F528" s="273"/>
      <c r="G528" s="261"/>
      <c r="H528" s="284">
        <f t="shared" si="26"/>
        <v>5.1100000000000356E-7</v>
      </c>
      <c r="I528" s="92"/>
      <c r="J528" s="173"/>
      <c r="K528" s="132"/>
      <c r="L528" s="130"/>
      <c r="M528" s="130"/>
      <c r="N528" s="130"/>
      <c r="O528" s="130"/>
      <c r="P528" s="130"/>
      <c r="Q528" s="130"/>
      <c r="R528" s="130"/>
      <c r="S528" s="130"/>
      <c r="T528">
        <f t="shared" si="27"/>
        <v>31</v>
      </c>
    </row>
    <row r="529" spans="1:20" x14ac:dyDescent="0.25">
      <c r="A529" s="228" t="str">
        <f t="shared" si="28"/>
        <v/>
      </c>
      <c r="B529" s="34"/>
      <c r="C529" s="8"/>
      <c r="D529" s="129"/>
      <c r="F529" s="180"/>
      <c r="G529" s="261"/>
      <c r="H529" s="284">
        <f t="shared" si="26"/>
        <v>5.1200000000000353E-7</v>
      </c>
      <c r="I529" s="92"/>
      <c r="J529" s="173"/>
      <c r="K529" s="132"/>
      <c r="L529" s="130"/>
      <c r="M529" s="130"/>
      <c r="N529" s="130"/>
      <c r="O529" s="130"/>
      <c r="P529" s="130"/>
      <c r="Q529" s="130"/>
      <c r="R529" s="130"/>
      <c r="S529" s="130"/>
      <c r="T529">
        <f t="shared" si="27"/>
        <v>31</v>
      </c>
    </row>
    <row r="530" spans="1:20" x14ac:dyDescent="0.25">
      <c r="A530" s="228" t="str">
        <f t="shared" si="28"/>
        <v/>
      </c>
      <c r="B530" s="34"/>
      <c r="C530" s="8"/>
      <c r="D530" s="129"/>
      <c r="F530" s="180"/>
      <c r="G530" s="261"/>
      <c r="H530" s="284">
        <f t="shared" si="26"/>
        <v>5.130000000000035E-7</v>
      </c>
      <c r="I530" s="92"/>
      <c r="J530" s="173"/>
      <c r="K530" s="132"/>
      <c r="L530" s="130"/>
      <c r="M530" s="130"/>
      <c r="N530" s="130"/>
      <c r="O530" s="130"/>
      <c r="P530" s="130"/>
      <c r="Q530" s="130"/>
      <c r="R530" s="130"/>
      <c r="S530" s="130"/>
      <c r="T530">
        <f t="shared" si="27"/>
        <v>31</v>
      </c>
    </row>
    <row r="531" spans="1:20" x14ac:dyDescent="0.25">
      <c r="A531" s="228" t="str">
        <f t="shared" si="28"/>
        <v/>
      </c>
      <c r="B531" s="34"/>
      <c r="C531" s="8"/>
      <c r="D531" s="129"/>
      <c r="F531" s="180"/>
      <c r="G531" s="261"/>
      <c r="H531" s="284">
        <f t="shared" ref="H531:H594" si="29">IF(G531="",IF(D531&lt;&gt;"",H530+F531+0.000000001,H530+0.000000001),H530+0.000000001)</f>
        <v>5.1400000000000346E-7</v>
      </c>
      <c r="I531" s="92"/>
      <c r="J531" s="173"/>
      <c r="K531" s="132"/>
      <c r="L531" s="130"/>
      <c r="M531" s="130"/>
      <c r="N531" s="130"/>
      <c r="O531" s="130"/>
      <c r="P531" s="130"/>
      <c r="Q531" s="130"/>
      <c r="R531" s="130"/>
      <c r="S531" s="130"/>
      <c r="T531">
        <f t="shared" ref="T531:T594" si="30">EOMONTH(D531,0)</f>
        <v>31</v>
      </c>
    </row>
    <row r="532" spans="1:20" x14ac:dyDescent="0.25">
      <c r="A532" s="228" t="str">
        <f t="shared" ref="A532:A595" si="31">IF(F532="","",IF(H532=$H$5,D532,""))</f>
        <v/>
      </c>
      <c r="B532" s="34"/>
      <c r="C532" s="8"/>
      <c r="D532" s="129"/>
      <c r="F532" s="180"/>
      <c r="G532" s="261"/>
      <c r="H532" s="284">
        <f t="shared" si="29"/>
        <v>5.1500000000000343E-7</v>
      </c>
      <c r="I532" s="92"/>
      <c r="J532" s="173"/>
      <c r="K532" s="132"/>
      <c r="L532" s="130"/>
      <c r="M532" s="130"/>
      <c r="N532" s="130"/>
      <c r="O532" s="130"/>
      <c r="P532" s="130"/>
      <c r="Q532" s="130"/>
      <c r="R532" s="130"/>
      <c r="S532" s="130"/>
      <c r="T532">
        <f t="shared" si="30"/>
        <v>31</v>
      </c>
    </row>
    <row r="533" spans="1:20" x14ac:dyDescent="0.25">
      <c r="A533" s="228" t="str">
        <f t="shared" si="31"/>
        <v/>
      </c>
      <c r="B533" s="34"/>
      <c r="C533" s="8"/>
      <c r="D533" s="129"/>
      <c r="F533" s="180"/>
      <c r="G533" s="261"/>
      <c r="H533" s="284">
        <f t="shared" si="29"/>
        <v>5.160000000000034E-7</v>
      </c>
      <c r="I533" s="92"/>
      <c r="J533" s="173"/>
      <c r="K533" s="132"/>
      <c r="L533" s="130"/>
      <c r="M533" s="130"/>
      <c r="N533" s="130"/>
      <c r="O533" s="130"/>
      <c r="P533" s="130"/>
      <c r="Q533" s="130"/>
      <c r="R533" s="130"/>
      <c r="S533" s="130"/>
      <c r="T533">
        <f t="shared" si="30"/>
        <v>31</v>
      </c>
    </row>
    <row r="534" spans="1:20" x14ac:dyDescent="0.25">
      <c r="A534" s="228" t="str">
        <f t="shared" si="31"/>
        <v/>
      </c>
      <c r="B534" s="34"/>
      <c r="C534" s="8"/>
      <c r="D534" s="129"/>
      <c r="F534" s="180"/>
      <c r="G534" s="261"/>
      <c r="H534" s="284">
        <f t="shared" si="29"/>
        <v>5.1700000000000337E-7</v>
      </c>
      <c r="I534" s="92"/>
      <c r="J534" s="173"/>
      <c r="K534" s="132"/>
      <c r="L534" s="130"/>
      <c r="M534" s="130"/>
      <c r="N534" s="130"/>
      <c r="O534" s="130"/>
      <c r="P534" s="130"/>
      <c r="Q534" s="130"/>
      <c r="R534" s="130"/>
      <c r="S534" s="130"/>
      <c r="T534">
        <f t="shared" si="30"/>
        <v>31</v>
      </c>
    </row>
    <row r="535" spans="1:20" x14ac:dyDescent="0.25">
      <c r="A535" s="228" t="str">
        <f t="shared" si="31"/>
        <v/>
      </c>
      <c r="B535" s="34"/>
      <c r="C535" s="8"/>
      <c r="D535" s="129"/>
      <c r="F535" s="180"/>
      <c r="G535" s="261"/>
      <c r="H535" s="284">
        <f t="shared" si="29"/>
        <v>5.1800000000000334E-7</v>
      </c>
      <c r="I535" s="92"/>
      <c r="J535" s="173"/>
      <c r="K535" s="132"/>
      <c r="L535" s="130"/>
      <c r="M535" s="130"/>
      <c r="N535" s="130"/>
      <c r="O535" s="130"/>
      <c r="P535" s="130"/>
      <c r="Q535" s="130"/>
      <c r="R535" s="130"/>
      <c r="S535" s="130"/>
      <c r="T535">
        <f t="shared" si="30"/>
        <v>31</v>
      </c>
    </row>
    <row r="536" spans="1:20" x14ac:dyDescent="0.25">
      <c r="A536" s="228" t="str">
        <f t="shared" si="31"/>
        <v/>
      </c>
      <c r="B536" s="34"/>
      <c r="C536" s="8"/>
      <c r="D536" s="129"/>
      <c r="F536" s="180"/>
      <c r="G536" s="261"/>
      <c r="H536" s="284">
        <f t="shared" si="29"/>
        <v>5.1900000000000331E-7</v>
      </c>
      <c r="I536" s="92"/>
      <c r="J536" s="173"/>
      <c r="K536" s="132"/>
      <c r="L536" s="130"/>
      <c r="M536" s="130"/>
      <c r="N536" s="130"/>
      <c r="O536" s="130"/>
      <c r="P536" s="130"/>
      <c r="Q536" s="130"/>
      <c r="R536" s="130"/>
      <c r="S536" s="130"/>
      <c r="T536">
        <f t="shared" si="30"/>
        <v>31</v>
      </c>
    </row>
    <row r="537" spans="1:20" x14ac:dyDescent="0.25">
      <c r="A537" s="228" t="str">
        <f t="shared" si="31"/>
        <v/>
      </c>
      <c r="B537" s="34"/>
      <c r="C537" s="8"/>
      <c r="D537" s="129"/>
      <c r="F537" s="180"/>
      <c r="G537" s="261"/>
      <c r="H537" s="284">
        <f t="shared" si="29"/>
        <v>5.2000000000000328E-7</v>
      </c>
      <c r="I537" s="92"/>
      <c r="J537" s="173"/>
      <c r="K537" s="132"/>
      <c r="L537" s="130"/>
      <c r="M537" s="130"/>
      <c r="N537" s="130"/>
      <c r="O537" s="130"/>
      <c r="P537" s="130"/>
      <c r="Q537" s="130"/>
      <c r="R537" s="130"/>
      <c r="S537" s="130"/>
      <c r="T537">
        <f t="shared" si="30"/>
        <v>31</v>
      </c>
    </row>
    <row r="538" spans="1:20" x14ac:dyDescent="0.25">
      <c r="A538" s="228" t="str">
        <f t="shared" si="31"/>
        <v/>
      </c>
      <c r="B538" s="34"/>
      <c r="C538" s="8"/>
      <c r="D538" s="129"/>
      <c r="F538" s="180"/>
      <c r="G538" s="261"/>
      <c r="H538" s="284">
        <f t="shared" si="29"/>
        <v>5.2100000000000325E-7</v>
      </c>
      <c r="I538" s="92"/>
      <c r="J538" s="173"/>
      <c r="K538" s="132"/>
      <c r="L538" s="130"/>
      <c r="M538" s="130"/>
      <c r="N538" s="130"/>
      <c r="O538" s="130"/>
      <c r="P538" s="130"/>
      <c r="Q538" s="130"/>
      <c r="R538" s="130"/>
      <c r="S538" s="130"/>
      <c r="T538">
        <f t="shared" si="30"/>
        <v>31</v>
      </c>
    </row>
    <row r="539" spans="1:20" x14ac:dyDescent="0.25">
      <c r="A539" s="228" t="str">
        <f t="shared" si="31"/>
        <v/>
      </c>
      <c r="B539" s="34"/>
      <c r="C539" s="8"/>
      <c r="D539" s="129"/>
      <c r="F539" s="180"/>
      <c r="G539" s="261"/>
      <c r="H539" s="284">
        <f t="shared" si="29"/>
        <v>5.2200000000000322E-7</v>
      </c>
      <c r="I539" s="92"/>
      <c r="J539" s="173"/>
      <c r="K539" s="132"/>
      <c r="L539" s="130"/>
      <c r="M539" s="130"/>
      <c r="N539" s="130"/>
      <c r="O539" s="130"/>
      <c r="P539" s="130"/>
      <c r="Q539" s="130"/>
      <c r="R539" s="130"/>
      <c r="S539" s="130"/>
      <c r="T539">
        <f t="shared" si="30"/>
        <v>31</v>
      </c>
    </row>
    <row r="540" spans="1:20" x14ac:dyDescent="0.25">
      <c r="A540" s="228" t="str">
        <f t="shared" si="31"/>
        <v/>
      </c>
      <c r="B540" s="34"/>
      <c r="C540" s="8"/>
      <c r="D540" s="129"/>
      <c r="F540" s="180"/>
      <c r="G540" s="261"/>
      <c r="H540" s="284">
        <f t="shared" si="29"/>
        <v>5.2300000000000319E-7</v>
      </c>
      <c r="I540" s="92"/>
      <c r="J540" s="173"/>
      <c r="K540" s="132"/>
      <c r="L540" s="130"/>
      <c r="M540" s="130"/>
      <c r="N540" s="130"/>
      <c r="O540" s="130"/>
      <c r="P540" s="130"/>
      <c r="Q540" s="130"/>
      <c r="R540" s="130"/>
      <c r="S540" s="130"/>
      <c r="T540">
        <f t="shared" si="30"/>
        <v>31</v>
      </c>
    </row>
    <row r="541" spans="1:20" x14ac:dyDescent="0.25">
      <c r="A541" s="228" t="str">
        <f t="shared" si="31"/>
        <v/>
      </c>
      <c r="B541" s="34"/>
      <c r="C541" s="8"/>
      <c r="D541" s="129"/>
      <c r="F541" s="284"/>
      <c r="G541" s="261"/>
      <c r="H541" s="284">
        <f t="shared" si="29"/>
        <v>5.2400000000000316E-7</v>
      </c>
      <c r="I541" s="92"/>
      <c r="J541" s="173"/>
      <c r="K541" s="132"/>
      <c r="L541" s="130"/>
      <c r="M541" s="130"/>
      <c r="N541" s="130"/>
      <c r="O541" s="130"/>
      <c r="P541" s="130"/>
      <c r="Q541" s="130"/>
      <c r="R541" s="130"/>
      <c r="S541" s="130"/>
      <c r="T541">
        <f t="shared" si="30"/>
        <v>31</v>
      </c>
    </row>
    <row r="542" spans="1:20" x14ac:dyDescent="0.25">
      <c r="A542" s="228" t="str">
        <f t="shared" si="31"/>
        <v/>
      </c>
      <c r="B542" s="34"/>
      <c r="C542" s="8"/>
      <c r="D542" s="129"/>
      <c r="F542" s="180"/>
      <c r="G542" s="261"/>
      <c r="H542" s="284">
        <f t="shared" si="29"/>
        <v>5.2500000000000313E-7</v>
      </c>
      <c r="I542" s="92"/>
      <c r="J542" s="173"/>
      <c r="K542" s="132"/>
      <c r="L542" s="130"/>
      <c r="M542" s="130"/>
      <c r="N542" s="130"/>
      <c r="O542" s="130"/>
      <c r="P542" s="130"/>
      <c r="Q542" s="130"/>
      <c r="R542" s="130"/>
      <c r="S542" s="130"/>
      <c r="T542">
        <f t="shared" si="30"/>
        <v>31</v>
      </c>
    </row>
    <row r="543" spans="1:20" x14ac:dyDescent="0.25">
      <c r="A543" s="228" t="str">
        <f t="shared" si="31"/>
        <v/>
      </c>
      <c r="B543" s="34"/>
      <c r="C543" s="8"/>
      <c r="D543" s="129"/>
      <c r="F543" s="180"/>
      <c r="G543" s="261"/>
      <c r="H543" s="284">
        <f t="shared" si="29"/>
        <v>5.260000000000031E-7</v>
      </c>
      <c r="I543" s="92"/>
      <c r="J543" s="173"/>
      <c r="K543" s="132"/>
      <c r="L543" s="130"/>
      <c r="M543" s="130"/>
      <c r="N543" s="130"/>
      <c r="O543" s="130"/>
      <c r="P543" s="130"/>
      <c r="Q543" s="130"/>
      <c r="R543" s="130"/>
      <c r="S543" s="130"/>
      <c r="T543">
        <f t="shared" si="30"/>
        <v>31</v>
      </c>
    </row>
    <row r="544" spans="1:20" x14ac:dyDescent="0.25">
      <c r="A544" s="228" t="str">
        <f t="shared" si="31"/>
        <v/>
      </c>
      <c r="B544" s="34"/>
      <c r="C544" s="8"/>
      <c r="D544" s="129"/>
      <c r="F544" s="180"/>
      <c r="G544" s="261"/>
      <c r="H544" s="284">
        <f t="shared" si="29"/>
        <v>5.2700000000000306E-7</v>
      </c>
      <c r="I544" s="92"/>
      <c r="J544" s="173"/>
      <c r="K544" s="132"/>
      <c r="L544" s="130"/>
      <c r="M544" s="130"/>
      <c r="N544" s="130"/>
      <c r="O544" s="130"/>
      <c r="P544" s="130"/>
      <c r="Q544" s="130"/>
      <c r="R544" s="130"/>
      <c r="S544" s="130"/>
      <c r="T544">
        <f t="shared" si="30"/>
        <v>31</v>
      </c>
    </row>
    <row r="545" spans="1:20" x14ac:dyDescent="0.25">
      <c r="A545" s="228" t="str">
        <f t="shared" si="31"/>
        <v/>
      </c>
      <c r="B545" s="34"/>
      <c r="C545" s="8"/>
      <c r="D545" s="129"/>
      <c r="F545" s="180"/>
      <c r="G545" s="261"/>
      <c r="H545" s="284">
        <f t="shared" si="29"/>
        <v>5.2800000000000303E-7</v>
      </c>
      <c r="I545" s="92"/>
      <c r="J545" s="173"/>
      <c r="K545" s="132"/>
      <c r="L545" s="130"/>
      <c r="M545" s="130"/>
      <c r="N545" s="130"/>
      <c r="O545" s="130"/>
      <c r="P545" s="130"/>
      <c r="Q545" s="130"/>
      <c r="R545" s="130"/>
      <c r="S545" s="130"/>
      <c r="T545">
        <f t="shared" si="30"/>
        <v>31</v>
      </c>
    </row>
    <row r="546" spans="1:20" x14ac:dyDescent="0.25">
      <c r="A546" s="228" t="str">
        <f t="shared" si="31"/>
        <v/>
      </c>
      <c r="B546" s="34"/>
      <c r="C546" s="8"/>
      <c r="D546" s="129"/>
      <c r="F546" s="180"/>
      <c r="G546" s="261"/>
      <c r="H546" s="284">
        <f t="shared" si="29"/>
        <v>5.29000000000003E-7</v>
      </c>
      <c r="I546" s="92"/>
      <c r="J546" s="173"/>
      <c r="K546" s="132"/>
      <c r="L546" s="130"/>
      <c r="M546" s="130"/>
      <c r="N546" s="130"/>
      <c r="O546" s="130"/>
      <c r="P546" s="130"/>
      <c r="Q546" s="130"/>
      <c r="R546" s="130"/>
      <c r="S546" s="130"/>
      <c r="T546">
        <f t="shared" si="30"/>
        <v>31</v>
      </c>
    </row>
    <row r="547" spans="1:20" x14ac:dyDescent="0.25">
      <c r="A547" s="228" t="str">
        <f t="shared" si="31"/>
        <v/>
      </c>
      <c r="B547" s="34"/>
      <c r="C547" s="8"/>
      <c r="D547" s="129"/>
      <c r="F547" s="180"/>
      <c r="G547" s="261"/>
      <c r="H547" s="284">
        <f t="shared" si="29"/>
        <v>5.3000000000000297E-7</v>
      </c>
      <c r="I547" s="92"/>
      <c r="J547" s="173"/>
      <c r="K547" s="132"/>
      <c r="L547" s="130"/>
      <c r="M547" s="130"/>
      <c r="N547" s="130"/>
      <c r="O547" s="130"/>
      <c r="P547" s="130"/>
      <c r="Q547" s="130"/>
      <c r="R547" s="130"/>
      <c r="S547" s="130"/>
      <c r="T547">
        <f t="shared" si="30"/>
        <v>31</v>
      </c>
    </row>
    <row r="548" spans="1:20" x14ac:dyDescent="0.25">
      <c r="A548" s="228" t="str">
        <f t="shared" si="31"/>
        <v/>
      </c>
      <c r="B548" s="34"/>
      <c r="C548" s="8"/>
      <c r="D548" s="129"/>
      <c r="F548" s="180"/>
      <c r="G548" s="261"/>
      <c r="H548" s="284">
        <f t="shared" si="29"/>
        <v>5.3100000000000294E-7</v>
      </c>
      <c r="I548" s="92"/>
      <c r="J548" s="173"/>
      <c r="K548" s="132"/>
      <c r="L548" s="130"/>
      <c r="M548" s="130"/>
      <c r="N548" s="130"/>
      <c r="O548" s="130"/>
      <c r="P548" s="130"/>
      <c r="Q548" s="130"/>
      <c r="R548" s="130"/>
      <c r="S548" s="130"/>
      <c r="T548">
        <f t="shared" si="30"/>
        <v>31</v>
      </c>
    </row>
    <row r="549" spans="1:20" x14ac:dyDescent="0.25">
      <c r="A549" s="228" t="str">
        <f t="shared" si="31"/>
        <v/>
      </c>
      <c r="B549" s="34"/>
      <c r="C549" s="8"/>
      <c r="D549" s="129"/>
      <c r="F549" s="180"/>
      <c r="G549" s="261"/>
      <c r="H549" s="284">
        <f t="shared" si="29"/>
        <v>5.3200000000000291E-7</v>
      </c>
      <c r="I549" s="92"/>
      <c r="J549" s="173"/>
      <c r="K549" s="132"/>
      <c r="L549" s="130"/>
      <c r="M549" s="130"/>
      <c r="N549" s="130"/>
      <c r="O549" s="130"/>
      <c r="P549" s="130"/>
      <c r="Q549" s="130"/>
      <c r="R549" s="130"/>
      <c r="S549" s="130"/>
      <c r="T549">
        <f t="shared" si="30"/>
        <v>31</v>
      </c>
    </row>
    <row r="550" spans="1:20" x14ac:dyDescent="0.25">
      <c r="A550" s="228" t="str">
        <f t="shared" si="31"/>
        <v/>
      </c>
      <c r="B550" s="34"/>
      <c r="C550" s="8"/>
      <c r="D550" s="129"/>
      <c r="F550" s="180"/>
      <c r="G550" s="261"/>
      <c r="H550" s="284">
        <f t="shared" si="29"/>
        <v>5.3300000000000288E-7</v>
      </c>
      <c r="I550" s="92"/>
      <c r="J550" s="173"/>
      <c r="K550" s="132"/>
      <c r="L550" s="130"/>
      <c r="M550" s="130"/>
      <c r="N550" s="130"/>
      <c r="O550" s="130"/>
      <c r="P550" s="130"/>
      <c r="Q550" s="130"/>
      <c r="R550" s="130"/>
      <c r="S550" s="130"/>
      <c r="T550">
        <f t="shared" si="30"/>
        <v>31</v>
      </c>
    </row>
    <row r="551" spans="1:20" x14ac:dyDescent="0.25">
      <c r="A551" s="228" t="str">
        <f t="shared" si="31"/>
        <v/>
      </c>
      <c r="B551" s="34"/>
      <c r="C551" s="8"/>
      <c r="D551" s="129"/>
      <c r="F551" s="180"/>
      <c r="G551" s="261"/>
      <c r="H551" s="284">
        <f t="shared" si="29"/>
        <v>5.3400000000000285E-7</v>
      </c>
      <c r="I551" s="92"/>
      <c r="J551" s="173"/>
      <c r="K551" s="132"/>
      <c r="L551" s="130"/>
      <c r="M551" s="130"/>
      <c r="N551" s="130"/>
      <c r="O551" s="130"/>
      <c r="P551" s="130"/>
      <c r="Q551" s="130"/>
      <c r="R551" s="130"/>
      <c r="S551" s="130"/>
      <c r="T551">
        <f t="shared" si="30"/>
        <v>31</v>
      </c>
    </row>
    <row r="552" spans="1:20" x14ac:dyDescent="0.25">
      <c r="A552" s="228" t="str">
        <f t="shared" si="31"/>
        <v/>
      </c>
      <c r="B552" s="34"/>
      <c r="C552" s="8"/>
      <c r="D552" s="129"/>
      <c r="F552" s="180"/>
      <c r="G552" s="261"/>
      <c r="H552" s="284">
        <f t="shared" si="29"/>
        <v>5.3500000000000282E-7</v>
      </c>
      <c r="I552" s="92"/>
      <c r="J552" s="173"/>
      <c r="K552" s="132"/>
      <c r="L552" s="130"/>
      <c r="M552" s="130"/>
      <c r="N552" s="130"/>
      <c r="O552" s="130"/>
      <c r="P552" s="130"/>
      <c r="Q552" s="130"/>
      <c r="R552" s="130"/>
      <c r="S552" s="130"/>
      <c r="T552">
        <f t="shared" si="30"/>
        <v>31</v>
      </c>
    </row>
    <row r="553" spans="1:20" x14ac:dyDescent="0.25">
      <c r="A553" s="228" t="str">
        <f t="shared" si="31"/>
        <v/>
      </c>
      <c r="B553" s="34"/>
      <c r="C553" s="8"/>
      <c r="D553" s="129"/>
      <c r="F553" s="180"/>
      <c r="G553" s="261"/>
      <c r="H553" s="284">
        <f t="shared" si="29"/>
        <v>5.3600000000000279E-7</v>
      </c>
      <c r="I553" s="92"/>
      <c r="J553" s="173"/>
      <c r="K553" s="132"/>
      <c r="L553" s="130"/>
      <c r="M553" s="130"/>
      <c r="N553" s="130"/>
      <c r="O553" s="130"/>
      <c r="P553" s="130"/>
      <c r="Q553" s="130"/>
      <c r="R553" s="130"/>
      <c r="S553" s="130"/>
      <c r="T553">
        <f t="shared" si="30"/>
        <v>31</v>
      </c>
    </row>
    <row r="554" spans="1:20" x14ac:dyDescent="0.25">
      <c r="A554" s="228" t="str">
        <f t="shared" si="31"/>
        <v/>
      </c>
      <c r="B554" s="34"/>
      <c r="C554" s="8"/>
      <c r="D554" s="129"/>
      <c r="F554" s="180"/>
      <c r="G554" s="261"/>
      <c r="H554" s="284">
        <f t="shared" si="29"/>
        <v>5.3700000000000276E-7</v>
      </c>
      <c r="I554" s="92"/>
      <c r="J554" s="173"/>
      <c r="K554" s="132"/>
      <c r="L554" s="130"/>
      <c r="M554" s="130"/>
      <c r="N554" s="130"/>
      <c r="O554" s="130"/>
      <c r="P554" s="130"/>
      <c r="Q554" s="130"/>
      <c r="R554" s="130"/>
      <c r="S554" s="130"/>
      <c r="T554">
        <f t="shared" si="30"/>
        <v>31</v>
      </c>
    </row>
    <row r="555" spans="1:20" x14ac:dyDescent="0.25">
      <c r="A555" s="228" t="str">
        <f t="shared" si="31"/>
        <v/>
      </c>
      <c r="B555" s="34"/>
      <c r="C555" s="8"/>
      <c r="D555" s="129"/>
      <c r="F555" s="180"/>
      <c r="G555" s="261"/>
      <c r="H555" s="284">
        <f t="shared" si="29"/>
        <v>5.3800000000000273E-7</v>
      </c>
      <c r="I555" s="92"/>
      <c r="J555" s="173"/>
      <c r="K555" s="132"/>
      <c r="L555" s="130"/>
      <c r="M555" s="130"/>
      <c r="N555" s="130"/>
      <c r="O555" s="130"/>
      <c r="P555" s="130"/>
      <c r="Q555" s="130"/>
      <c r="R555" s="130"/>
      <c r="S555" s="130"/>
      <c r="T555">
        <f t="shared" si="30"/>
        <v>31</v>
      </c>
    </row>
    <row r="556" spans="1:20" x14ac:dyDescent="0.25">
      <c r="A556" s="228" t="str">
        <f t="shared" si="31"/>
        <v/>
      </c>
      <c r="B556" s="34"/>
      <c r="C556" s="8"/>
      <c r="D556" s="129"/>
      <c r="F556" s="180"/>
      <c r="G556" s="261"/>
      <c r="H556" s="284">
        <f t="shared" si="29"/>
        <v>5.390000000000027E-7</v>
      </c>
      <c r="I556" s="92"/>
      <c r="J556" s="173"/>
      <c r="K556" s="132"/>
      <c r="L556" s="130"/>
      <c r="M556" s="130"/>
      <c r="N556" s="130"/>
      <c r="O556" s="130"/>
      <c r="P556" s="130"/>
      <c r="Q556" s="130"/>
      <c r="R556" s="130"/>
      <c r="S556" s="130"/>
      <c r="T556">
        <f t="shared" si="30"/>
        <v>31</v>
      </c>
    </row>
    <row r="557" spans="1:20" x14ac:dyDescent="0.25">
      <c r="A557" s="228" t="str">
        <f t="shared" si="31"/>
        <v/>
      </c>
      <c r="B557" s="34"/>
      <c r="C557" s="8"/>
      <c r="D557" s="129"/>
      <c r="F557" s="180"/>
      <c r="G557" s="261"/>
      <c r="H557" s="284">
        <f t="shared" si="29"/>
        <v>5.4000000000000266E-7</v>
      </c>
      <c r="I557" s="92"/>
      <c r="J557" s="173"/>
      <c r="K557" s="132"/>
      <c r="L557" s="130"/>
      <c r="M557" s="130"/>
      <c r="N557" s="130"/>
      <c r="O557" s="130"/>
      <c r="P557" s="130"/>
      <c r="Q557" s="130"/>
      <c r="R557" s="130"/>
      <c r="S557" s="130"/>
      <c r="T557">
        <f t="shared" si="30"/>
        <v>31</v>
      </c>
    </row>
    <row r="558" spans="1:20" x14ac:dyDescent="0.25">
      <c r="A558" s="228" t="str">
        <f t="shared" si="31"/>
        <v/>
      </c>
      <c r="B558" s="34"/>
      <c r="C558" s="8"/>
      <c r="D558" s="129"/>
      <c r="F558" s="180"/>
      <c r="G558" s="261"/>
      <c r="H558" s="284">
        <f t="shared" si="29"/>
        <v>5.4100000000000263E-7</v>
      </c>
      <c r="I558" s="92"/>
      <c r="J558" s="173"/>
      <c r="K558" s="132"/>
      <c r="L558" s="130"/>
      <c r="M558" s="130"/>
      <c r="N558" s="130"/>
      <c r="O558" s="130"/>
      <c r="P558" s="130"/>
      <c r="Q558" s="130"/>
      <c r="R558" s="130"/>
      <c r="S558" s="130"/>
      <c r="T558">
        <f t="shared" si="30"/>
        <v>31</v>
      </c>
    </row>
    <row r="559" spans="1:20" x14ac:dyDescent="0.25">
      <c r="A559" s="228" t="str">
        <f t="shared" si="31"/>
        <v/>
      </c>
      <c r="B559" s="34"/>
      <c r="C559" s="8"/>
      <c r="D559" s="129"/>
      <c r="F559" s="180"/>
      <c r="G559" s="261"/>
      <c r="H559" s="284">
        <f t="shared" si="29"/>
        <v>5.420000000000026E-7</v>
      </c>
      <c r="I559" s="92"/>
      <c r="J559" s="173"/>
      <c r="K559" s="132"/>
      <c r="L559" s="130"/>
      <c r="M559" s="130"/>
      <c r="N559" s="130"/>
      <c r="O559" s="130"/>
      <c r="P559" s="130"/>
      <c r="Q559" s="130"/>
      <c r="R559" s="130"/>
      <c r="S559" s="130"/>
      <c r="T559">
        <f t="shared" si="30"/>
        <v>31</v>
      </c>
    </row>
    <row r="560" spans="1:20" x14ac:dyDescent="0.25">
      <c r="A560" s="228" t="str">
        <f t="shared" si="31"/>
        <v/>
      </c>
      <c r="B560" s="34"/>
      <c r="C560" s="8"/>
      <c r="D560" s="129"/>
      <c r="F560" s="99"/>
      <c r="G560" s="261"/>
      <c r="H560" s="284">
        <f t="shared" si="29"/>
        <v>5.4300000000000257E-7</v>
      </c>
      <c r="I560" s="92"/>
      <c r="J560" s="173"/>
      <c r="K560" s="132"/>
      <c r="L560" s="130"/>
      <c r="M560" s="130"/>
      <c r="N560" s="130"/>
      <c r="O560" s="130"/>
      <c r="P560" s="130"/>
      <c r="Q560" s="130"/>
      <c r="R560" s="130"/>
      <c r="S560" s="130"/>
      <c r="T560">
        <f t="shared" si="30"/>
        <v>31</v>
      </c>
    </row>
    <row r="561" spans="1:20" x14ac:dyDescent="0.25">
      <c r="A561" s="228" t="str">
        <f t="shared" si="31"/>
        <v/>
      </c>
      <c r="B561" s="34"/>
      <c r="C561" s="8"/>
      <c r="D561" s="129"/>
      <c r="F561" s="180"/>
      <c r="G561" s="261"/>
      <c r="H561" s="284">
        <f t="shared" si="29"/>
        <v>5.4400000000000254E-7</v>
      </c>
      <c r="I561" s="92"/>
      <c r="J561" s="173"/>
      <c r="K561" s="132"/>
      <c r="L561" s="130"/>
      <c r="M561" s="130"/>
      <c r="N561" s="130"/>
      <c r="O561" s="130"/>
      <c r="P561" s="130"/>
      <c r="Q561" s="130"/>
      <c r="R561" s="130"/>
      <c r="S561" s="130"/>
      <c r="T561">
        <f t="shared" si="30"/>
        <v>31</v>
      </c>
    </row>
    <row r="562" spans="1:20" x14ac:dyDescent="0.25">
      <c r="A562" s="228" t="str">
        <f t="shared" si="31"/>
        <v/>
      </c>
      <c r="B562" s="34"/>
      <c r="C562" s="8"/>
      <c r="D562" s="129"/>
      <c r="F562" s="180"/>
      <c r="G562" s="261"/>
      <c r="H562" s="284">
        <f t="shared" si="29"/>
        <v>5.4500000000000251E-7</v>
      </c>
      <c r="I562" s="92"/>
      <c r="J562" s="173"/>
      <c r="K562" s="132"/>
      <c r="L562" s="130"/>
      <c r="M562" s="130"/>
      <c r="N562" s="130"/>
      <c r="O562" s="130"/>
      <c r="P562" s="130"/>
      <c r="Q562" s="130"/>
      <c r="R562" s="130"/>
      <c r="S562" s="130"/>
      <c r="T562">
        <f t="shared" si="30"/>
        <v>31</v>
      </c>
    </row>
    <row r="563" spans="1:20" x14ac:dyDescent="0.25">
      <c r="A563" s="228" t="str">
        <f t="shared" si="31"/>
        <v/>
      </c>
      <c r="B563" s="34"/>
      <c r="C563" s="8"/>
      <c r="D563" s="129"/>
      <c r="F563" s="180"/>
      <c r="G563" s="261"/>
      <c r="H563" s="284">
        <f t="shared" si="29"/>
        <v>5.4600000000000248E-7</v>
      </c>
      <c r="I563" s="92"/>
      <c r="J563" s="173"/>
      <c r="K563" s="132"/>
      <c r="L563" s="130"/>
      <c r="M563" s="130"/>
      <c r="N563" s="130"/>
      <c r="O563" s="130"/>
      <c r="P563" s="130"/>
      <c r="Q563" s="130"/>
      <c r="R563" s="130"/>
      <c r="S563" s="130"/>
      <c r="T563">
        <f t="shared" si="30"/>
        <v>31</v>
      </c>
    </row>
    <row r="564" spans="1:20" x14ac:dyDescent="0.25">
      <c r="A564" s="228" t="str">
        <f t="shared" si="31"/>
        <v/>
      </c>
      <c r="B564" s="34"/>
      <c r="C564" s="8"/>
      <c r="D564" s="129"/>
      <c r="F564" s="180"/>
      <c r="G564" s="261"/>
      <c r="H564" s="284">
        <f t="shared" si="29"/>
        <v>5.4700000000000245E-7</v>
      </c>
      <c r="I564" s="92"/>
      <c r="J564" s="173"/>
      <c r="K564" s="132"/>
      <c r="L564" s="130"/>
      <c r="M564" s="130"/>
      <c r="N564" s="130"/>
      <c r="O564" s="130"/>
      <c r="P564" s="130"/>
      <c r="Q564" s="130"/>
      <c r="R564" s="130"/>
      <c r="S564" s="130"/>
      <c r="T564">
        <f t="shared" si="30"/>
        <v>31</v>
      </c>
    </row>
    <row r="565" spans="1:20" x14ac:dyDescent="0.25">
      <c r="A565" s="228" t="str">
        <f t="shared" si="31"/>
        <v/>
      </c>
      <c r="B565" s="34"/>
      <c r="C565" s="8"/>
      <c r="D565" s="129"/>
      <c r="F565" s="180"/>
      <c r="G565" s="261"/>
      <c r="H565" s="284">
        <f t="shared" si="29"/>
        <v>5.4800000000000242E-7</v>
      </c>
      <c r="I565" s="92"/>
      <c r="J565" s="173"/>
      <c r="K565" s="132"/>
      <c r="L565" s="130"/>
      <c r="M565" s="130"/>
      <c r="N565" s="130"/>
      <c r="O565" s="130"/>
      <c r="P565" s="130"/>
      <c r="Q565" s="130"/>
      <c r="R565" s="130"/>
      <c r="S565" s="130"/>
      <c r="T565">
        <f t="shared" si="30"/>
        <v>31</v>
      </c>
    </row>
    <row r="566" spans="1:20" x14ac:dyDescent="0.25">
      <c r="A566" s="228" t="str">
        <f t="shared" si="31"/>
        <v/>
      </c>
      <c r="B566" s="34"/>
      <c r="C566" s="8"/>
      <c r="D566" s="129"/>
      <c r="F566" s="180"/>
      <c r="G566" s="261"/>
      <c r="H566" s="284">
        <f t="shared" si="29"/>
        <v>5.4900000000000239E-7</v>
      </c>
      <c r="I566" s="92"/>
      <c r="J566" s="173"/>
      <c r="K566" s="132"/>
      <c r="L566" s="130"/>
      <c r="M566" s="130"/>
      <c r="N566" s="130"/>
      <c r="O566" s="130"/>
      <c r="P566" s="130"/>
      <c r="Q566" s="130"/>
      <c r="R566" s="130"/>
      <c r="S566" s="130"/>
      <c r="T566">
        <f t="shared" si="30"/>
        <v>31</v>
      </c>
    </row>
    <row r="567" spans="1:20" x14ac:dyDescent="0.25">
      <c r="A567" s="228" t="str">
        <f t="shared" si="31"/>
        <v/>
      </c>
      <c r="B567" s="34"/>
      <c r="C567" s="8"/>
      <c r="D567" s="129"/>
      <c r="F567" s="180"/>
      <c r="G567" s="261"/>
      <c r="H567" s="284">
        <f t="shared" si="29"/>
        <v>5.5000000000000236E-7</v>
      </c>
      <c r="I567" s="92"/>
      <c r="J567" s="173"/>
      <c r="K567" s="132"/>
      <c r="L567" s="130"/>
      <c r="M567" s="130"/>
      <c r="N567" s="130"/>
      <c r="O567" s="130"/>
      <c r="P567" s="130"/>
      <c r="Q567" s="130"/>
      <c r="R567" s="130"/>
      <c r="S567" s="130"/>
      <c r="T567">
        <f t="shared" si="30"/>
        <v>31</v>
      </c>
    </row>
    <row r="568" spans="1:20" x14ac:dyDescent="0.25">
      <c r="A568" s="228" t="str">
        <f t="shared" si="31"/>
        <v/>
      </c>
      <c r="B568" s="34"/>
      <c r="C568" s="8"/>
      <c r="D568" s="129"/>
      <c r="F568" s="180"/>
      <c r="G568" s="261"/>
      <c r="H568" s="284">
        <f t="shared" si="29"/>
        <v>5.5100000000000233E-7</v>
      </c>
      <c r="I568" s="92"/>
      <c r="J568" s="173"/>
      <c r="K568" s="132"/>
      <c r="L568" s="130"/>
      <c r="M568" s="130"/>
      <c r="N568" s="130"/>
      <c r="O568" s="130"/>
      <c r="P568" s="130"/>
      <c r="Q568" s="130"/>
      <c r="R568" s="130"/>
      <c r="S568" s="130"/>
      <c r="T568">
        <f t="shared" si="30"/>
        <v>31</v>
      </c>
    </row>
    <row r="569" spans="1:20" x14ac:dyDescent="0.25">
      <c r="A569" s="228" t="str">
        <f t="shared" si="31"/>
        <v/>
      </c>
      <c r="B569" s="34"/>
      <c r="C569" s="8"/>
      <c r="D569" s="129"/>
      <c r="F569" s="180"/>
      <c r="G569" s="261"/>
      <c r="H569" s="284">
        <f t="shared" si="29"/>
        <v>5.520000000000023E-7</v>
      </c>
      <c r="I569" s="92"/>
      <c r="J569" s="173"/>
      <c r="K569" s="132"/>
      <c r="L569" s="130"/>
      <c r="M569" s="130"/>
      <c r="N569" s="130"/>
      <c r="O569" s="130"/>
      <c r="P569" s="130"/>
      <c r="Q569" s="130"/>
      <c r="R569" s="130"/>
      <c r="S569" s="130"/>
      <c r="T569">
        <f t="shared" si="30"/>
        <v>31</v>
      </c>
    </row>
    <row r="570" spans="1:20" x14ac:dyDescent="0.25">
      <c r="A570" s="228" t="str">
        <f t="shared" si="31"/>
        <v/>
      </c>
      <c r="B570" s="34"/>
      <c r="C570" s="8"/>
      <c r="D570" s="129"/>
      <c r="F570" s="180"/>
      <c r="G570" s="261"/>
      <c r="H570" s="284">
        <f t="shared" si="29"/>
        <v>5.5300000000000227E-7</v>
      </c>
      <c r="I570" s="92"/>
      <c r="J570" s="173"/>
      <c r="K570" s="132"/>
      <c r="L570" s="130"/>
      <c r="M570" s="130"/>
      <c r="N570" s="130"/>
      <c r="O570" s="130"/>
      <c r="P570" s="130"/>
      <c r="Q570" s="130"/>
      <c r="R570" s="130"/>
      <c r="S570" s="130"/>
      <c r="T570">
        <f t="shared" si="30"/>
        <v>31</v>
      </c>
    </row>
    <row r="571" spans="1:20" x14ac:dyDescent="0.25">
      <c r="A571" s="228" t="str">
        <f t="shared" si="31"/>
        <v/>
      </c>
      <c r="B571" s="34"/>
      <c r="C571" s="8"/>
      <c r="D571" s="129"/>
      <c r="F571" s="180"/>
      <c r="G571" s="261"/>
      <c r="H571" s="284">
        <f t="shared" si="29"/>
        <v>5.5400000000000223E-7</v>
      </c>
      <c r="I571" s="92"/>
      <c r="J571" s="173"/>
      <c r="K571" s="132"/>
      <c r="L571" s="130"/>
      <c r="M571" s="130"/>
      <c r="N571" s="130"/>
      <c r="O571" s="130"/>
      <c r="P571" s="130"/>
      <c r="Q571" s="130"/>
      <c r="R571" s="130"/>
      <c r="S571" s="130"/>
      <c r="T571">
        <f t="shared" si="30"/>
        <v>31</v>
      </c>
    </row>
    <row r="572" spans="1:20" x14ac:dyDescent="0.25">
      <c r="A572" s="228" t="str">
        <f t="shared" si="31"/>
        <v/>
      </c>
      <c r="B572" s="34"/>
      <c r="C572" s="8"/>
      <c r="D572" s="129"/>
      <c r="F572" s="180"/>
      <c r="G572" s="261"/>
      <c r="H572" s="284">
        <f t="shared" si="29"/>
        <v>5.550000000000022E-7</v>
      </c>
      <c r="I572" s="92"/>
      <c r="J572" s="173"/>
      <c r="K572" s="132"/>
      <c r="L572" s="130"/>
      <c r="M572" s="130"/>
      <c r="N572" s="130"/>
      <c r="O572" s="130"/>
      <c r="P572" s="130"/>
      <c r="Q572" s="130"/>
      <c r="R572" s="130"/>
      <c r="S572" s="130"/>
      <c r="T572">
        <f t="shared" si="30"/>
        <v>31</v>
      </c>
    </row>
    <row r="573" spans="1:20" x14ac:dyDescent="0.25">
      <c r="A573" s="228" t="str">
        <f t="shared" si="31"/>
        <v/>
      </c>
      <c r="B573" s="34"/>
      <c r="C573" s="8"/>
      <c r="D573" s="129"/>
      <c r="F573" s="180"/>
      <c r="G573" s="261"/>
      <c r="H573" s="284">
        <f t="shared" si="29"/>
        <v>5.5600000000000217E-7</v>
      </c>
      <c r="I573" s="92"/>
      <c r="J573" s="173"/>
      <c r="K573" s="132"/>
      <c r="L573" s="130"/>
      <c r="M573" s="130"/>
      <c r="N573" s="130"/>
      <c r="O573" s="130"/>
      <c r="P573" s="130"/>
      <c r="Q573" s="130"/>
      <c r="R573" s="130"/>
      <c r="S573" s="130"/>
      <c r="T573">
        <f t="shared" si="30"/>
        <v>31</v>
      </c>
    </row>
    <row r="574" spans="1:20" x14ac:dyDescent="0.25">
      <c r="A574" s="228" t="str">
        <f t="shared" si="31"/>
        <v/>
      </c>
      <c r="B574" s="34"/>
      <c r="C574" s="8"/>
      <c r="D574" s="129"/>
      <c r="F574" s="180"/>
      <c r="G574" s="261"/>
      <c r="H574" s="284">
        <f t="shared" si="29"/>
        <v>5.5700000000000214E-7</v>
      </c>
      <c r="I574" s="92"/>
      <c r="J574" s="173"/>
      <c r="K574" s="132"/>
      <c r="L574" s="130"/>
      <c r="M574" s="130"/>
      <c r="N574" s="130"/>
      <c r="O574" s="130"/>
      <c r="P574" s="130"/>
      <c r="Q574" s="130"/>
      <c r="R574" s="130"/>
      <c r="S574" s="130"/>
      <c r="T574">
        <f t="shared" si="30"/>
        <v>31</v>
      </c>
    </row>
    <row r="575" spans="1:20" x14ac:dyDescent="0.25">
      <c r="A575" s="228" t="str">
        <f t="shared" si="31"/>
        <v/>
      </c>
      <c r="B575" s="34"/>
      <c r="C575" s="8"/>
      <c r="D575" s="129"/>
      <c r="F575" s="180"/>
      <c r="G575" s="261"/>
      <c r="H575" s="284">
        <f t="shared" si="29"/>
        <v>5.5800000000000211E-7</v>
      </c>
      <c r="I575" s="92"/>
      <c r="J575" s="173"/>
      <c r="K575" s="132"/>
      <c r="L575" s="130"/>
      <c r="M575" s="130"/>
      <c r="N575" s="130"/>
      <c r="O575" s="130"/>
      <c r="P575" s="130"/>
      <c r="Q575" s="130"/>
      <c r="R575" s="130"/>
      <c r="S575" s="130"/>
      <c r="T575">
        <f t="shared" si="30"/>
        <v>31</v>
      </c>
    </row>
    <row r="576" spans="1:20" x14ac:dyDescent="0.25">
      <c r="A576" s="228" t="str">
        <f t="shared" si="31"/>
        <v/>
      </c>
      <c r="B576" s="34"/>
      <c r="C576" s="8"/>
      <c r="D576" s="129"/>
      <c r="F576" s="180"/>
      <c r="G576" s="261"/>
      <c r="H576" s="284">
        <f t="shared" si="29"/>
        <v>5.5900000000000208E-7</v>
      </c>
      <c r="I576" s="92"/>
      <c r="J576" s="173"/>
      <c r="K576" s="132"/>
      <c r="L576" s="130"/>
      <c r="M576" s="130"/>
      <c r="N576" s="130"/>
      <c r="O576" s="130"/>
      <c r="P576" s="130"/>
      <c r="Q576" s="130"/>
      <c r="R576" s="130"/>
      <c r="S576" s="130"/>
      <c r="T576">
        <f t="shared" si="30"/>
        <v>31</v>
      </c>
    </row>
    <row r="577" spans="1:20" x14ac:dyDescent="0.25">
      <c r="A577" s="228" t="str">
        <f t="shared" si="31"/>
        <v/>
      </c>
      <c r="B577" s="34"/>
      <c r="C577" s="8"/>
      <c r="D577" s="129"/>
      <c r="F577" s="180"/>
      <c r="G577" s="261"/>
      <c r="H577" s="284">
        <f t="shared" si="29"/>
        <v>5.6000000000000205E-7</v>
      </c>
      <c r="I577" s="92"/>
      <c r="J577" s="173"/>
      <c r="K577" s="132"/>
      <c r="L577" s="130"/>
      <c r="M577" s="130"/>
      <c r="N577" s="130"/>
      <c r="O577" s="130"/>
      <c r="P577" s="130"/>
      <c r="Q577" s="130"/>
      <c r="R577" s="130"/>
      <c r="S577" s="130"/>
      <c r="T577">
        <f t="shared" si="30"/>
        <v>31</v>
      </c>
    </row>
    <row r="578" spans="1:20" x14ac:dyDescent="0.25">
      <c r="A578" s="228" t="str">
        <f t="shared" si="31"/>
        <v/>
      </c>
      <c r="B578" s="34"/>
      <c r="C578" s="8"/>
      <c r="D578" s="129"/>
      <c r="F578" s="284"/>
      <c r="G578" s="261"/>
      <c r="H578" s="284">
        <f t="shared" si="29"/>
        <v>5.6100000000000202E-7</v>
      </c>
      <c r="I578" s="92"/>
      <c r="J578" s="173"/>
      <c r="K578" s="132"/>
      <c r="L578" s="130"/>
      <c r="M578" s="130"/>
      <c r="N578" s="130"/>
      <c r="O578" s="130"/>
      <c r="P578" s="130"/>
      <c r="Q578" s="130"/>
      <c r="R578" s="130"/>
      <c r="S578" s="130"/>
      <c r="T578">
        <f t="shared" si="30"/>
        <v>31</v>
      </c>
    </row>
    <row r="579" spans="1:20" x14ac:dyDescent="0.25">
      <c r="A579" s="228" t="str">
        <f t="shared" si="31"/>
        <v/>
      </c>
      <c r="B579" s="34"/>
      <c r="C579" s="8"/>
      <c r="D579" s="129"/>
      <c r="F579" s="284"/>
      <c r="G579" s="261"/>
      <c r="H579" s="284">
        <f t="shared" si="29"/>
        <v>5.6200000000000199E-7</v>
      </c>
      <c r="I579" s="92"/>
      <c r="J579" s="173"/>
      <c r="K579" s="132"/>
      <c r="L579" s="130"/>
      <c r="M579" s="130"/>
      <c r="N579" s="130"/>
      <c r="O579" s="130"/>
      <c r="P579" s="130"/>
      <c r="Q579" s="130"/>
      <c r="R579" s="130"/>
      <c r="S579" s="130"/>
      <c r="T579">
        <f t="shared" si="30"/>
        <v>31</v>
      </c>
    </row>
    <row r="580" spans="1:20" x14ac:dyDescent="0.25">
      <c r="A580" s="228" t="str">
        <f t="shared" si="31"/>
        <v/>
      </c>
      <c r="B580" s="34"/>
      <c r="C580" s="8"/>
      <c r="D580" s="129"/>
      <c r="F580" s="284"/>
      <c r="G580" s="261"/>
      <c r="H580" s="284">
        <f t="shared" si="29"/>
        <v>5.6300000000000196E-7</v>
      </c>
      <c r="I580" s="92"/>
      <c r="J580" s="173"/>
      <c r="K580" s="132"/>
      <c r="L580" s="130"/>
      <c r="M580" s="130"/>
      <c r="N580" s="130"/>
      <c r="O580" s="130"/>
      <c r="P580" s="130"/>
      <c r="Q580" s="130"/>
      <c r="R580" s="130"/>
      <c r="S580" s="130"/>
      <c r="T580">
        <f t="shared" si="30"/>
        <v>31</v>
      </c>
    </row>
    <row r="581" spans="1:20" x14ac:dyDescent="0.25">
      <c r="A581" s="228" t="str">
        <f t="shared" si="31"/>
        <v/>
      </c>
      <c r="B581" s="34"/>
      <c r="C581" s="8"/>
      <c r="D581" s="129"/>
      <c r="F581" s="284"/>
      <c r="G581" s="261"/>
      <c r="H581" s="284">
        <f t="shared" si="29"/>
        <v>5.6400000000000193E-7</v>
      </c>
      <c r="I581" s="92"/>
      <c r="J581" s="173"/>
      <c r="K581" s="132"/>
      <c r="L581" s="130"/>
      <c r="M581" s="130"/>
      <c r="N581" s="130"/>
      <c r="O581" s="130"/>
      <c r="P581" s="130"/>
      <c r="Q581" s="130"/>
      <c r="R581" s="130"/>
      <c r="S581" s="130"/>
      <c r="T581">
        <f t="shared" si="30"/>
        <v>31</v>
      </c>
    </row>
    <row r="582" spans="1:20" x14ac:dyDescent="0.25">
      <c r="A582" s="228" t="str">
        <f t="shared" si="31"/>
        <v/>
      </c>
      <c r="B582" s="34"/>
      <c r="C582" s="8"/>
      <c r="D582" s="129"/>
      <c r="F582" s="284"/>
      <c r="G582" s="261"/>
      <c r="H582" s="284">
        <f t="shared" si="29"/>
        <v>5.650000000000019E-7</v>
      </c>
      <c r="I582" s="92"/>
      <c r="J582" s="173"/>
      <c r="K582" s="132"/>
      <c r="L582" s="130"/>
      <c r="M582" s="130"/>
      <c r="N582" s="130"/>
      <c r="O582" s="130"/>
      <c r="P582" s="130"/>
      <c r="Q582" s="130"/>
      <c r="R582" s="130"/>
      <c r="S582" s="130"/>
      <c r="T582">
        <f t="shared" si="30"/>
        <v>31</v>
      </c>
    </row>
    <row r="583" spans="1:20" x14ac:dyDescent="0.25">
      <c r="A583" s="228" t="str">
        <f t="shared" si="31"/>
        <v/>
      </c>
      <c r="B583" s="34"/>
      <c r="C583" s="8"/>
      <c r="D583" s="129"/>
      <c r="F583" s="284"/>
      <c r="G583" s="261"/>
      <c r="H583" s="284">
        <f t="shared" si="29"/>
        <v>5.6600000000000187E-7</v>
      </c>
      <c r="I583" s="92"/>
      <c r="J583" s="173"/>
      <c r="K583" s="132"/>
      <c r="L583" s="130"/>
      <c r="M583" s="130"/>
      <c r="N583" s="130"/>
      <c r="O583" s="130"/>
      <c r="P583" s="130"/>
      <c r="Q583" s="130"/>
      <c r="R583" s="130"/>
      <c r="S583" s="130"/>
      <c r="T583">
        <f t="shared" si="30"/>
        <v>31</v>
      </c>
    </row>
    <row r="584" spans="1:20" x14ac:dyDescent="0.25">
      <c r="A584" s="228" t="str">
        <f t="shared" si="31"/>
        <v/>
      </c>
      <c r="B584" s="34"/>
      <c r="C584" s="8"/>
      <c r="D584" s="129"/>
      <c r="F584" s="284"/>
      <c r="G584" s="261"/>
      <c r="H584" s="284">
        <f t="shared" si="29"/>
        <v>5.6700000000000183E-7</v>
      </c>
      <c r="I584" s="92"/>
      <c r="J584" s="173"/>
      <c r="K584" s="132"/>
      <c r="L584" s="130"/>
      <c r="M584" s="130"/>
      <c r="N584" s="130"/>
      <c r="O584" s="130"/>
      <c r="P584" s="130"/>
      <c r="Q584" s="130"/>
      <c r="R584" s="130"/>
      <c r="S584" s="130"/>
      <c r="T584">
        <f t="shared" si="30"/>
        <v>31</v>
      </c>
    </row>
    <row r="585" spans="1:20" x14ac:dyDescent="0.25">
      <c r="A585" s="228" t="str">
        <f t="shared" si="31"/>
        <v/>
      </c>
      <c r="B585" s="34"/>
      <c r="C585" s="8"/>
      <c r="D585" s="129"/>
      <c r="F585" s="284"/>
      <c r="G585" s="261"/>
      <c r="H585" s="284">
        <f t="shared" si="29"/>
        <v>5.680000000000018E-7</v>
      </c>
      <c r="I585" s="92"/>
      <c r="J585" s="173"/>
      <c r="K585" s="132"/>
      <c r="L585" s="130"/>
      <c r="M585" s="130"/>
      <c r="N585" s="130"/>
      <c r="O585" s="130"/>
      <c r="P585" s="130"/>
      <c r="Q585" s="130"/>
      <c r="R585" s="130"/>
      <c r="S585" s="130"/>
      <c r="T585">
        <f t="shared" si="30"/>
        <v>31</v>
      </c>
    </row>
    <row r="586" spans="1:20" x14ac:dyDescent="0.25">
      <c r="A586" s="228" t="str">
        <f t="shared" si="31"/>
        <v/>
      </c>
      <c r="B586" s="34"/>
      <c r="C586" s="8"/>
      <c r="D586" s="129"/>
      <c r="F586" s="284"/>
      <c r="G586" s="261"/>
      <c r="H586" s="284">
        <f t="shared" si="29"/>
        <v>5.6900000000000177E-7</v>
      </c>
      <c r="I586" s="92"/>
      <c r="J586" s="173"/>
      <c r="K586" s="132"/>
      <c r="L586" s="130"/>
      <c r="M586" s="130"/>
      <c r="N586" s="130"/>
      <c r="O586" s="130"/>
      <c r="P586" s="130"/>
      <c r="Q586" s="130"/>
      <c r="R586" s="130"/>
      <c r="S586" s="130"/>
      <c r="T586">
        <f t="shared" si="30"/>
        <v>31</v>
      </c>
    </row>
    <row r="587" spans="1:20" x14ac:dyDescent="0.25">
      <c r="A587" s="228" t="str">
        <f t="shared" si="31"/>
        <v/>
      </c>
      <c r="B587" s="34"/>
      <c r="C587" s="8"/>
      <c r="D587" s="129"/>
      <c r="F587" s="180"/>
      <c r="G587" s="261"/>
      <c r="H587" s="284">
        <f t="shared" si="29"/>
        <v>5.7000000000000174E-7</v>
      </c>
      <c r="I587" s="92"/>
      <c r="J587" s="173"/>
      <c r="K587" s="132"/>
      <c r="L587" s="130"/>
      <c r="M587" s="130"/>
      <c r="N587" s="130"/>
      <c r="O587" s="130"/>
      <c r="P587" s="130"/>
      <c r="Q587" s="130"/>
      <c r="R587" s="130"/>
      <c r="S587" s="130"/>
      <c r="T587">
        <f t="shared" si="30"/>
        <v>31</v>
      </c>
    </row>
    <row r="588" spans="1:20" x14ac:dyDescent="0.25">
      <c r="A588" s="228" t="str">
        <f t="shared" si="31"/>
        <v/>
      </c>
      <c r="B588" s="34"/>
      <c r="C588" s="8"/>
      <c r="D588" s="129"/>
      <c r="F588" s="180"/>
      <c r="G588" s="261"/>
      <c r="H588" s="284">
        <f t="shared" si="29"/>
        <v>5.7100000000000171E-7</v>
      </c>
      <c r="I588" s="92"/>
      <c r="J588" s="173"/>
      <c r="K588" s="132"/>
      <c r="L588" s="130"/>
      <c r="M588" s="130"/>
      <c r="N588" s="130"/>
      <c r="O588" s="130"/>
      <c r="P588" s="130"/>
      <c r="Q588" s="130"/>
      <c r="R588" s="130"/>
      <c r="S588" s="130"/>
      <c r="T588">
        <f t="shared" si="30"/>
        <v>31</v>
      </c>
    </row>
    <row r="589" spans="1:20" x14ac:dyDescent="0.25">
      <c r="A589" s="228" t="str">
        <f t="shared" si="31"/>
        <v/>
      </c>
      <c r="B589" s="34"/>
      <c r="C589" s="8"/>
      <c r="D589" s="129"/>
      <c r="F589" s="180"/>
      <c r="G589" s="261"/>
      <c r="H589" s="284">
        <f t="shared" si="29"/>
        <v>5.7200000000000168E-7</v>
      </c>
      <c r="I589" s="92"/>
      <c r="J589" s="173"/>
      <c r="K589" s="132"/>
      <c r="L589" s="130"/>
      <c r="M589" s="130"/>
      <c r="N589" s="130"/>
      <c r="O589" s="130"/>
      <c r="P589" s="130"/>
      <c r="Q589" s="130"/>
      <c r="R589" s="130"/>
      <c r="S589" s="130"/>
      <c r="T589">
        <f t="shared" si="30"/>
        <v>31</v>
      </c>
    </row>
    <row r="590" spans="1:20" x14ac:dyDescent="0.25">
      <c r="A590" s="228" t="str">
        <f t="shared" si="31"/>
        <v/>
      </c>
      <c r="B590" s="34"/>
      <c r="C590" s="8"/>
      <c r="D590" s="129"/>
      <c r="F590" s="180"/>
      <c r="G590" s="261"/>
      <c r="H590" s="284">
        <f t="shared" si="29"/>
        <v>5.7300000000000165E-7</v>
      </c>
      <c r="I590" s="92"/>
      <c r="J590" s="173"/>
      <c r="K590" s="132"/>
      <c r="L590" s="130"/>
      <c r="M590" s="130"/>
      <c r="N590" s="130"/>
      <c r="O590" s="130"/>
      <c r="P590" s="130"/>
      <c r="Q590" s="130"/>
      <c r="R590" s="130"/>
      <c r="S590" s="130"/>
      <c r="T590">
        <f t="shared" si="30"/>
        <v>31</v>
      </c>
    </row>
    <row r="591" spans="1:20" x14ac:dyDescent="0.25">
      <c r="A591" s="228" t="str">
        <f t="shared" si="31"/>
        <v/>
      </c>
      <c r="B591" s="34"/>
      <c r="C591" s="8"/>
      <c r="D591" s="129"/>
      <c r="F591" s="180"/>
      <c r="G591" s="261"/>
      <c r="H591" s="284">
        <f t="shared" si="29"/>
        <v>5.7400000000000162E-7</v>
      </c>
      <c r="I591" s="92"/>
      <c r="J591" s="173"/>
      <c r="K591" s="132"/>
      <c r="L591" s="130"/>
      <c r="M591" s="130"/>
      <c r="N591" s="130"/>
      <c r="O591" s="130"/>
      <c r="P591" s="130"/>
      <c r="Q591" s="130"/>
      <c r="R591" s="130"/>
      <c r="S591" s="130"/>
      <c r="T591">
        <f t="shared" si="30"/>
        <v>31</v>
      </c>
    </row>
    <row r="592" spans="1:20" x14ac:dyDescent="0.25">
      <c r="A592" s="228" t="str">
        <f t="shared" si="31"/>
        <v/>
      </c>
      <c r="B592" s="34"/>
      <c r="C592" s="8"/>
      <c r="D592" s="129"/>
      <c r="F592" s="180"/>
      <c r="G592" s="261"/>
      <c r="H592" s="284">
        <f t="shared" si="29"/>
        <v>5.7500000000000159E-7</v>
      </c>
      <c r="I592" s="92"/>
      <c r="J592" s="173"/>
      <c r="K592" s="132"/>
      <c r="L592" s="130"/>
      <c r="M592" s="130"/>
      <c r="N592" s="130"/>
      <c r="O592" s="130"/>
      <c r="P592" s="130"/>
      <c r="Q592" s="130"/>
      <c r="R592" s="130"/>
      <c r="S592" s="130"/>
      <c r="T592">
        <f t="shared" si="30"/>
        <v>31</v>
      </c>
    </row>
    <row r="593" spans="1:20" x14ac:dyDescent="0.25">
      <c r="A593" s="228" t="str">
        <f t="shared" si="31"/>
        <v/>
      </c>
      <c r="B593" s="34"/>
      <c r="C593" s="8"/>
      <c r="D593" s="129"/>
      <c r="F593" s="180"/>
      <c r="G593" s="261"/>
      <c r="H593" s="284">
        <f t="shared" si="29"/>
        <v>5.7600000000000156E-7</v>
      </c>
      <c r="I593" s="92"/>
      <c r="J593" s="173"/>
      <c r="K593" s="132"/>
      <c r="L593" s="130"/>
      <c r="M593" s="130"/>
      <c r="N593" s="130"/>
      <c r="O593" s="130"/>
      <c r="P593" s="130"/>
      <c r="Q593" s="130"/>
      <c r="R593" s="130"/>
      <c r="S593" s="130"/>
      <c r="T593">
        <f t="shared" si="30"/>
        <v>31</v>
      </c>
    </row>
    <row r="594" spans="1:20" x14ac:dyDescent="0.25">
      <c r="A594" s="228" t="str">
        <f t="shared" si="31"/>
        <v/>
      </c>
      <c r="B594" s="34"/>
      <c r="C594" s="8"/>
      <c r="D594" s="129"/>
      <c r="F594" s="180"/>
      <c r="G594" s="261"/>
      <c r="H594" s="284">
        <f t="shared" si="29"/>
        <v>5.7700000000000153E-7</v>
      </c>
      <c r="I594" s="92"/>
      <c r="J594" s="173"/>
      <c r="K594" s="132"/>
      <c r="L594" s="130"/>
      <c r="M594" s="130"/>
      <c r="N594" s="130"/>
      <c r="O594" s="130"/>
      <c r="P594" s="130"/>
      <c r="Q594" s="130"/>
      <c r="R594" s="130"/>
      <c r="S594" s="130"/>
      <c r="T594">
        <f t="shared" si="30"/>
        <v>31</v>
      </c>
    </row>
    <row r="595" spans="1:20" x14ac:dyDescent="0.25">
      <c r="A595" s="228" t="str">
        <f t="shared" si="31"/>
        <v/>
      </c>
      <c r="B595" s="34"/>
      <c r="C595" s="8"/>
      <c r="D595" s="129"/>
      <c r="F595" s="180"/>
      <c r="G595" s="261"/>
      <c r="H595" s="284">
        <f t="shared" ref="H595:H658" si="32">IF(G595="",IF(D595&lt;&gt;"",H594+F595+0.000000001,H594+0.000000001),H594+0.000000001)</f>
        <v>5.780000000000015E-7</v>
      </c>
      <c r="I595" s="92"/>
      <c r="J595" s="173"/>
      <c r="K595" s="132"/>
      <c r="L595" s="130"/>
      <c r="M595" s="130"/>
      <c r="N595" s="130"/>
      <c r="O595" s="130"/>
      <c r="P595" s="130"/>
      <c r="Q595" s="130"/>
      <c r="R595" s="130"/>
      <c r="S595" s="130"/>
      <c r="T595">
        <f t="shared" ref="T595:T658" si="33">EOMONTH(D595,0)</f>
        <v>31</v>
      </c>
    </row>
    <row r="596" spans="1:20" x14ac:dyDescent="0.25">
      <c r="A596" s="228" t="str">
        <f t="shared" ref="A596:A659" si="34">IF(F596="","",IF(H596=$H$5,D596,""))</f>
        <v/>
      </c>
      <c r="B596" s="34"/>
      <c r="C596" s="8"/>
      <c r="D596" s="129"/>
      <c r="F596" s="180"/>
      <c r="G596" s="261"/>
      <c r="H596" s="284">
        <f t="shared" si="32"/>
        <v>5.7900000000000147E-7</v>
      </c>
      <c r="I596" s="92"/>
      <c r="J596" s="173"/>
      <c r="K596" s="132"/>
      <c r="L596" s="130"/>
      <c r="M596" s="130"/>
      <c r="N596" s="130"/>
      <c r="O596" s="130"/>
      <c r="P596" s="130"/>
      <c r="Q596" s="130"/>
      <c r="R596" s="130"/>
      <c r="S596" s="130"/>
      <c r="T596">
        <f t="shared" si="33"/>
        <v>31</v>
      </c>
    </row>
    <row r="597" spans="1:20" x14ac:dyDescent="0.25">
      <c r="A597" s="228" t="str">
        <f t="shared" si="34"/>
        <v/>
      </c>
      <c r="B597" s="34"/>
      <c r="C597" s="8"/>
      <c r="D597" s="129"/>
      <c r="F597" s="180"/>
      <c r="G597" s="261"/>
      <c r="H597" s="284">
        <f t="shared" si="32"/>
        <v>5.8000000000000143E-7</v>
      </c>
      <c r="I597" s="92"/>
      <c r="J597" s="173"/>
      <c r="K597" s="132"/>
      <c r="L597" s="130"/>
      <c r="M597" s="130"/>
      <c r="N597" s="130"/>
      <c r="O597" s="130"/>
      <c r="P597" s="130"/>
      <c r="Q597" s="130"/>
      <c r="R597" s="130"/>
      <c r="S597" s="130"/>
      <c r="T597">
        <f t="shared" si="33"/>
        <v>31</v>
      </c>
    </row>
    <row r="598" spans="1:20" x14ac:dyDescent="0.25">
      <c r="A598" s="228" t="str">
        <f t="shared" si="34"/>
        <v/>
      </c>
      <c r="B598" s="34"/>
      <c r="C598" s="8"/>
      <c r="D598" s="129"/>
      <c r="F598" s="180"/>
      <c r="G598" s="261"/>
      <c r="H598" s="284">
        <f t="shared" si="32"/>
        <v>5.810000000000014E-7</v>
      </c>
      <c r="I598" s="92"/>
      <c r="J598" s="173"/>
      <c r="K598" s="132"/>
      <c r="L598" s="130"/>
      <c r="M598" s="130"/>
      <c r="N598" s="130"/>
      <c r="O598" s="130"/>
      <c r="P598" s="130"/>
      <c r="Q598" s="130"/>
      <c r="R598" s="130"/>
      <c r="S598" s="130"/>
      <c r="T598">
        <f t="shared" si="33"/>
        <v>31</v>
      </c>
    </row>
    <row r="599" spans="1:20" x14ac:dyDescent="0.25">
      <c r="A599" s="228" t="str">
        <f t="shared" si="34"/>
        <v/>
      </c>
      <c r="B599" s="34"/>
      <c r="C599" s="8"/>
      <c r="D599" s="129"/>
      <c r="F599" s="180"/>
      <c r="G599" s="261"/>
      <c r="H599" s="284">
        <f t="shared" si="32"/>
        <v>5.8200000000000137E-7</v>
      </c>
      <c r="I599" s="92"/>
      <c r="J599" s="173"/>
      <c r="K599" s="132"/>
      <c r="L599" s="130"/>
      <c r="M599" s="130"/>
      <c r="N599" s="130"/>
      <c r="O599" s="130"/>
      <c r="P599" s="130"/>
      <c r="Q599" s="130"/>
      <c r="R599" s="130"/>
      <c r="S599" s="130"/>
      <c r="T599">
        <f t="shared" si="33"/>
        <v>31</v>
      </c>
    </row>
    <row r="600" spans="1:20" x14ac:dyDescent="0.25">
      <c r="A600" s="228" t="str">
        <f t="shared" si="34"/>
        <v/>
      </c>
      <c r="B600" s="34"/>
      <c r="C600" s="8"/>
      <c r="D600" s="129"/>
      <c r="F600" s="180"/>
      <c r="G600" s="261"/>
      <c r="H600" s="284">
        <f t="shared" si="32"/>
        <v>5.8300000000000134E-7</v>
      </c>
      <c r="I600" s="92"/>
      <c r="J600" s="173"/>
      <c r="K600" s="132"/>
      <c r="L600" s="130"/>
      <c r="M600" s="130"/>
      <c r="N600" s="130"/>
      <c r="O600" s="130"/>
      <c r="P600" s="130"/>
      <c r="Q600" s="130"/>
      <c r="R600" s="130"/>
      <c r="S600" s="130"/>
      <c r="T600">
        <f t="shared" si="33"/>
        <v>31</v>
      </c>
    </row>
    <row r="601" spans="1:20" x14ac:dyDescent="0.25">
      <c r="A601" s="228" t="str">
        <f t="shared" si="34"/>
        <v/>
      </c>
      <c r="B601" s="34"/>
      <c r="C601" s="8"/>
      <c r="D601" s="129"/>
      <c r="F601" s="180"/>
      <c r="G601" s="261"/>
      <c r="H601" s="284">
        <f t="shared" si="32"/>
        <v>5.8400000000000131E-7</v>
      </c>
      <c r="I601" s="92"/>
      <c r="J601" s="173"/>
      <c r="K601" s="132"/>
      <c r="L601" s="130"/>
      <c r="M601" s="130"/>
      <c r="N601" s="130"/>
      <c r="O601" s="130"/>
      <c r="P601" s="130"/>
      <c r="Q601" s="130"/>
      <c r="R601" s="130"/>
      <c r="S601" s="130"/>
      <c r="T601">
        <f t="shared" si="33"/>
        <v>31</v>
      </c>
    </row>
    <row r="602" spans="1:20" x14ac:dyDescent="0.25">
      <c r="A602" s="228" t="str">
        <f t="shared" si="34"/>
        <v/>
      </c>
      <c r="B602" s="34"/>
      <c r="C602" s="8"/>
      <c r="D602" s="129"/>
      <c r="F602" s="180"/>
      <c r="G602" s="261"/>
      <c r="H602" s="284">
        <f t="shared" si="32"/>
        <v>5.8500000000000128E-7</v>
      </c>
      <c r="I602" s="92"/>
      <c r="J602" s="173"/>
      <c r="K602" s="132"/>
      <c r="L602" s="130"/>
      <c r="M602" s="130"/>
      <c r="N602" s="130"/>
      <c r="O602" s="130"/>
      <c r="P602" s="130"/>
      <c r="Q602" s="130"/>
      <c r="R602" s="130"/>
      <c r="S602" s="130"/>
      <c r="T602">
        <f t="shared" si="33"/>
        <v>31</v>
      </c>
    </row>
    <row r="603" spans="1:20" x14ac:dyDescent="0.25">
      <c r="A603" s="228" t="str">
        <f t="shared" si="34"/>
        <v/>
      </c>
      <c r="B603" s="34"/>
      <c r="C603" s="8"/>
      <c r="D603" s="129"/>
      <c r="F603" s="180"/>
      <c r="G603" s="261"/>
      <c r="H603" s="284">
        <f t="shared" si="32"/>
        <v>5.8600000000000125E-7</v>
      </c>
      <c r="I603" s="92"/>
      <c r="J603" s="173"/>
      <c r="K603" s="132"/>
      <c r="L603" s="130"/>
      <c r="M603" s="130"/>
      <c r="N603" s="130"/>
      <c r="O603" s="130"/>
      <c r="P603" s="130"/>
      <c r="Q603" s="130"/>
      <c r="R603" s="130"/>
      <c r="S603" s="130"/>
      <c r="T603">
        <f t="shared" si="33"/>
        <v>31</v>
      </c>
    </row>
    <row r="604" spans="1:20" x14ac:dyDescent="0.25">
      <c r="A604" s="228" t="str">
        <f t="shared" si="34"/>
        <v/>
      </c>
      <c r="B604" s="34"/>
      <c r="C604" s="8"/>
      <c r="D604" s="129"/>
      <c r="F604" s="180"/>
      <c r="G604" s="261"/>
      <c r="H604" s="284">
        <f t="shared" si="32"/>
        <v>5.8700000000000122E-7</v>
      </c>
      <c r="I604" s="92"/>
      <c r="J604" s="173"/>
      <c r="K604" s="132"/>
      <c r="L604" s="130"/>
      <c r="M604" s="130"/>
      <c r="N604" s="130"/>
      <c r="O604" s="130"/>
      <c r="P604" s="130"/>
      <c r="Q604" s="130"/>
      <c r="R604" s="130"/>
      <c r="S604" s="130"/>
      <c r="T604">
        <f t="shared" si="33"/>
        <v>31</v>
      </c>
    </row>
    <row r="605" spans="1:20" x14ac:dyDescent="0.25">
      <c r="A605" s="228" t="str">
        <f t="shared" si="34"/>
        <v/>
      </c>
      <c r="B605" s="34"/>
      <c r="C605" s="8"/>
      <c r="D605" s="129"/>
      <c r="F605" s="180"/>
      <c r="G605" s="261"/>
      <c r="H605" s="284">
        <f t="shared" si="32"/>
        <v>5.8800000000000119E-7</v>
      </c>
      <c r="I605" s="92"/>
      <c r="J605" s="173"/>
      <c r="K605" s="132"/>
      <c r="L605" s="130"/>
      <c r="M605" s="130"/>
      <c r="N605" s="130"/>
      <c r="O605" s="130"/>
      <c r="P605" s="130"/>
      <c r="Q605" s="130"/>
      <c r="R605" s="130"/>
      <c r="S605" s="130"/>
      <c r="T605">
        <f t="shared" si="33"/>
        <v>31</v>
      </c>
    </row>
    <row r="606" spans="1:20" x14ac:dyDescent="0.25">
      <c r="A606" s="228" t="str">
        <f t="shared" si="34"/>
        <v/>
      </c>
      <c r="B606" s="34"/>
      <c r="C606" s="8"/>
      <c r="D606" s="129"/>
      <c r="F606" s="180"/>
      <c r="G606" s="261"/>
      <c r="H606" s="284">
        <f t="shared" si="32"/>
        <v>5.8900000000000116E-7</v>
      </c>
      <c r="I606" s="92"/>
      <c r="J606" s="173"/>
      <c r="K606" s="132"/>
      <c r="L606" s="130"/>
      <c r="M606" s="130"/>
      <c r="N606" s="130"/>
      <c r="O606" s="130"/>
      <c r="P606" s="130"/>
      <c r="Q606" s="130"/>
      <c r="R606" s="130"/>
      <c r="S606" s="130"/>
      <c r="T606">
        <f t="shared" si="33"/>
        <v>31</v>
      </c>
    </row>
    <row r="607" spans="1:20" x14ac:dyDescent="0.25">
      <c r="A607" s="228" t="str">
        <f t="shared" si="34"/>
        <v/>
      </c>
      <c r="B607" s="34"/>
      <c r="C607" s="8"/>
      <c r="D607" s="129"/>
      <c r="F607" s="99"/>
      <c r="G607" s="261"/>
      <c r="H607" s="284">
        <f t="shared" si="32"/>
        <v>5.9000000000000113E-7</v>
      </c>
      <c r="I607" s="92"/>
      <c r="J607" s="173"/>
      <c r="K607" s="132"/>
      <c r="L607" s="130"/>
      <c r="M607" s="130"/>
      <c r="N607" s="130"/>
      <c r="O607" s="130"/>
      <c r="P607" s="130"/>
      <c r="Q607" s="130"/>
      <c r="R607" s="130"/>
      <c r="S607" s="130"/>
      <c r="T607">
        <f t="shared" si="33"/>
        <v>31</v>
      </c>
    </row>
    <row r="608" spans="1:20" x14ac:dyDescent="0.25">
      <c r="A608" s="228" t="str">
        <f t="shared" si="34"/>
        <v/>
      </c>
      <c r="B608" s="34"/>
      <c r="C608" s="8"/>
      <c r="D608" s="129"/>
      <c r="F608" s="99"/>
      <c r="G608" s="261"/>
      <c r="H608" s="284">
        <f t="shared" si="32"/>
        <v>5.910000000000011E-7</v>
      </c>
      <c r="I608" s="92"/>
      <c r="J608" s="173"/>
      <c r="K608" s="132"/>
      <c r="L608" s="130"/>
      <c r="M608" s="130"/>
      <c r="N608" s="130"/>
      <c r="O608" s="130"/>
      <c r="P608" s="130"/>
      <c r="Q608" s="130"/>
      <c r="R608" s="130"/>
      <c r="S608" s="130"/>
      <c r="T608">
        <f t="shared" si="33"/>
        <v>31</v>
      </c>
    </row>
    <row r="609" spans="1:20" x14ac:dyDescent="0.25">
      <c r="A609" s="228" t="str">
        <f t="shared" si="34"/>
        <v/>
      </c>
      <c r="B609" s="34"/>
      <c r="C609" s="8"/>
      <c r="D609" s="129"/>
      <c r="F609" s="99"/>
      <c r="G609" s="261"/>
      <c r="H609" s="284">
        <f t="shared" si="32"/>
        <v>5.9200000000000107E-7</v>
      </c>
      <c r="I609" s="92"/>
      <c r="J609" s="173"/>
      <c r="K609" s="132"/>
      <c r="L609" s="130"/>
      <c r="M609" s="130"/>
      <c r="N609" s="130"/>
      <c r="O609" s="130"/>
      <c r="P609" s="130"/>
      <c r="Q609" s="130"/>
      <c r="R609" s="130"/>
      <c r="S609" s="130"/>
      <c r="T609">
        <f t="shared" si="33"/>
        <v>31</v>
      </c>
    </row>
    <row r="610" spans="1:20" x14ac:dyDescent="0.25">
      <c r="A610" s="228" t="str">
        <f t="shared" si="34"/>
        <v/>
      </c>
      <c r="B610" s="34"/>
      <c r="C610" s="8"/>
      <c r="D610" s="129"/>
      <c r="F610" s="99"/>
      <c r="G610" s="261"/>
      <c r="H610" s="284">
        <f t="shared" si="32"/>
        <v>5.9300000000000104E-7</v>
      </c>
      <c r="I610" s="92"/>
      <c r="J610" s="173"/>
      <c r="K610" s="132"/>
      <c r="L610" s="130"/>
      <c r="M610" s="130"/>
      <c r="N610" s="130"/>
      <c r="O610" s="130"/>
      <c r="P610" s="130"/>
      <c r="Q610" s="130"/>
      <c r="R610" s="130"/>
      <c r="S610" s="130"/>
      <c r="T610">
        <f t="shared" si="33"/>
        <v>31</v>
      </c>
    </row>
    <row r="611" spans="1:20" x14ac:dyDescent="0.25">
      <c r="A611" s="228" t="str">
        <f t="shared" si="34"/>
        <v/>
      </c>
      <c r="B611" s="34"/>
      <c r="C611" s="8"/>
      <c r="D611" s="129"/>
      <c r="F611" s="99"/>
      <c r="G611" s="261"/>
      <c r="H611" s="284">
        <f t="shared" si="32"/>
        <v>5.94000000000001E-7</v>
      </c>
      <c r="I611" s="92"/>
      <c r="J611" s="173"/>
      <c r="K611" s="132"/>
      <c r="L611" s="130"/>
      <c r="M611" s="130"/>
      <c r="N611" s="130"/>
      <c r="O611" s="130"/>
      <c r="P611" s="130"/>
      <c r="Q611" s="130"/>
      <c r="R611" s="130"/>
      <c r="S611" s="130"/>
      <c r="T611">
        <f t="shared" si="33"/>
        <v>31</v>
      </c>
    </row>
    <row r="612" spans="1:20" x14ac:dyDescent="0.25">
      <c r="A612" s="228" t="str">
        <f t="shared" si="34"/>
        <v/>
      </c>
      <c r="B612" s="34"/>
      <c r="C612" s="8"/>
      <c r="D612" s="129"/>
      <c r="F612" s="275"/>
      <c r="G612" s="261"/>
      <c r="H612" s="284">
        <f t="shared" si="32"/>
        <v>5.9500000000000097E-7</v>
      </c>
      <c r="I612" s="92"/>
      <c r="J612" s="173"/>
      <c r="K612" s="132"/>
      <c r="L612" s="130"/>
      <c r="M612" s="130"/>
      <c r="N612" s="130"/>
      <c r="O612" s="130"/>
      <c r="P612" s="130"/>
      <c r="Q612" s="130"/>
      <c r="R612" s="130"/>
      <c r="S612" s="130"/>
      <c r="T612">
        <f t="shared" si="33"/>
        <v>31</v>
      </c>
    </row>
    <row r="613" spans="1:20" x14ac:dyDescent="0.25">
      <c r="A613" s="228" t="str">
        <f t="shared" si="34"/>
        <v/>
      </c>
      <c r="B613" s="34"/>
      <c r="C613" s="8"/>
      <c r="D613" s="129"/>
      <c r="F613" s="99"/>
      <c r="G613" s="261"/>
      <c r="H613" s="284">
        <f t="shared" si="32"/>
        <v>5.9600000000000094E-7</v>
      </c>
      <c r="I613" s="92"/>
      <c r="J613" s="173"/>
      <c r="K613" s="132"/>
      <c r="L613" s="130"/>
      <c r="M613" s="130"/>
      <c r="N613" s="130"/>
      <c r="O613" s="130"/>
      <c r="P613" s="130"/>
      <c r="Q613" s="130"/>
      <c r="R613" s="130"/>
      <c r="S613" s="130"/>
      <c r="T613">
        <f t="shared" si="33"/>
        <v>31</v>
      </c>
    </row>
    <row r="614" spans="1:20" x14ac:dyDescent="0.25">
      <c r="A614" s="228" t="str">
        <f t="shared" si="34"/>
        <v/>
      </c>
      <c r="B614" s="34"/>
      <c r="C614" s="8"/>
      <c r="D614" s="129"/>
      <c r="F614" s="99"/>
      <c r="G614" s="261"/>
      <c r="H614" s="284">
        <f t="shared" si="32"/>
        <v>5.9700000000000091E-7</v>
      </c>
      <c r="I614" s="92"/>
      <c r="J614" s="173"/>
      <c r="K614" s="132"/>
      <c r="L614" s="130"/>
      <c r="M614" s="130"/>
      <c r="N614" s="130"/>
      <c r="O614" s="130"/>
      <c r="P614" s="130"/>
      <c r="Q614" s="130"/>
      <c r="R614" s="130"/>
      <c r="S614" s="130"/>
      <c r="T614">
        <f t="shared" si="33"/>
        <v>31</v>
      </c>
    </row>
    <row r="615" spans="1:20" x14ac:dyDescent="0.25">
      <c r="A615" s="228" t="str">
        <f t="shared" si="34"/>
        <v/>
      </c>
      <c r="B615" s="34"/>
      <c r="C615" s="8"/>
      <c r="D615" s="129"/>
      <c r="F615" s="99"/>
      <c r="G615" s="261"/>
      <c r="H615" s="284">
        <f t="shared" si="32"/>
        <v>5.9800000000000088E-7</v>
      </c>
      <c r="I615" s="92"/>
      <c r="J615" s="173"/>
      <c r="K615" s="132"/>
      <c r="L615" s="130"/>
      <c r="M615" s="130"/>
      <c r="N615" s="130"/>
      <c r="O615" s="130"/>
      <c r="P615" s="130"/>
      <c r="Q615" s="130"/>
      <c r="R615" s="130"/>
      <c r="S615" s="130"/>
      <c r="T615">
        <f t="shared" si="33"/>
        <v>31</v>
      </c>
    </row>
    <row r="616" spans="1:20" x14ac:dyDescent="0.25">
      <c r="A616" s="228" t="str">
        <f t="shared" si="34"/>
        <v/>
      </c>
      <c r="B616" s="34"/>
      <c r="C616" s="8"/>
      <c r="D616" s="129"/>
      <c r="F616" s="99"/>
      <c r="G616" s="261"/>
      <c r="H616" s="284">
        <f t="shared" si="32"/>
        <v>5.9900000000000085E-7</v>
      </c>
      <c r="I616" s="92"/>
      <c r="J616" s="173"/>
      <c r="K616" s="132"/>
      <c r="L616" s="130"/>
      <c r="M616" s="130"/>
      <c r="N616" s="130"/>
      <c r="O616" s="130"/>
      <c r="P616" s="130"/>
      <c r="Q616" s="130"/>
      <c r="R616" s="130"/>
      <c r="S616" s="130"/>
      <c r="T616">
        <f t="shared" si="33"/>
        <v>31</v>
      </c>
    </row>
    <row r="617" spans="1:20" x14ac:dyDescent="0.25">
      <c r="A617" s="228" t="str">
        <f t="shared" si="34"/>
        <v/>
      </c>
      <c r="B617" s="34"/>
      <c r="C617" s="8"/>
      <c r="D617" s="129"/>
      <c r="F617" s="99"/>
      <c r="G617" s="261"/>
      <c r="H617" s="284">
        <f t="shared" si="32"/>
        <v>6.0000000000000082E-7</v>
      </c>
      <c r="I617" s="92"/>
      <c r="J617" s="173"/>
      <c r="K617" s="132"/>
      <c r="L617" s="130"/>
      <c r="M617" s="130"/>
      <c r="N617" s="130"/>
      <c r="O617" s="130"/>
      <c r="P617" s="130"/>
      <c r="Q617" s="130"/>
      <c r="R617" s="130"/>
      <c r="S617" s="130"/>
      <c r="T617">
        <f t="shared" si="33"/>
        <v>31</v>
      </c>
    </row>
    <row r="618" spans="1:20" x14ac:dyDescent="0.25">
      <c r="A618" s="228" t="str">
        <f t="shared" si="34"/>
        <v/>
      </c>
      <c r="B618" s="34"/>
      <c r="C618" s="8"/>
      <c r="D618" s="129"/>
      <c r="F618" s="99"/>
      <c r="G618" s="261"/>
      <c r="H618" s="284">
        <f t="shared" si="32"/>
        <v>6.0100000000000079E-7</v>
      </c>
      <c r="I618" s="92"/>
      <c r="J618" s="173"/>
      <c r="K618" s="132"/>
      <c r="L618" s="130"/>
      <c r="M618" s="130"/>
      <c r="N618" s="130"/>
      <c r="O618" s="130"/>
      <c r="P618" s="130"/>
      <c r="Q618" s="130"/>
      <c r="R618" s="130"/>
      <c r="S618" s="130"/>
      <c r="T618">
        <f t="shared" si="33"/>
        <v>31</v>
      </c>
    </row>
    <row r="619" spans="1:20" x14ac:dyDescent="0.25">
      <c r="A619" s="228" t="str">
        <f t="shared" si="34"/>
        <v/>
      </c>
      <c r="B619" s="34"/>
      <c r="C619" s="8"/>
      <c r="D619" s="129"/>
      <c r="F619" s="99"/>
      <c r="G619" s="261"/>
      <c r="H619" s="284">
        <f t="shared" si="32"/>
        <v>6.0200000000000076E-7</v>
      </c>
      <c r="I619" s="92"/>
      <c r="J619" s="173"/>
      <c r="K619" s="132"/>
      <c r="L619" s="130"/>
      <c r="M619" s="130"/>
      <c r="N619" s="130"/>
      <c r="O619" s="130"/>
      <c r="P619" s="130"/>
      <c r="Q619" s="130"/>
      <c r="R619" s="130"/>
      <c r="S619" s="130"/>
      <c r="T619">
        <f t="shared" si="33"/>
        <v>31</v>
      </c>
    </row>
    <row r="620" spans="1:20" x14ac:dyDescent="0.25">
      <c r="A620" s="228" t="str">
        <f t="shared" si="34"/>
        <v/>
      </c>
      <c r="B620" s="34"/>
      <c r="C620" s="8"/>
      <c r="D620" s="129"/>
      <c r="F620" s="99"/>
      <c r="G620" s="261"/>
      <c r="H620" s="284">
        <f t="shared" si="32"/>
        <v>6.0300000000000073E-7</v>
      </c>
      <c r="I620" s="92"/>
      <c r="J620" s="173"/>
      <c r="K620" s="132"/>
      <c r="L620" s="130"/>
      <c r="M620" s="130"/>
      <c r="N620" s="130"/>
      <c r="O620" s="130"/>
      <c r="P620" s="130"/>
      <c r="Q620" s="130"/>
      <c r="R620" s="130"/>
      <c r="S620" s="130"/>
      <c r="T620">
        <f t="shared" si="33"/>
        <v>31</v>
      </c>
    </row>
    <row r="621" spans="1:20" x14ac:dyDescent="0.25">
      <c r="A621" s="228" t="str">
        <f t="shared" si="34"/>
        <v/>
      </c>
      <c r="B621" s="34"/>
      <c r="C621" s="8"/>
      <c r="D621" s="129"/>
      <c r="F621" s="99"/>
      <c r="G621" s="261"/>
      <c r="H621" s="284">
        <f t="shared" si="32"/>
        <v>6.040000000000007E-7</v>
      </c>
      <c r="I621" s="92"/>
      <c r="J621" s="173"/>
      <c r="K621" s="132"/>
      <c r="L621" s="130"/>
      <c r="M621" s="130"/>
      <c r="N621" s="130"/>
      <c r="O621" s="130"/>
      <c r="P621" s="130"/>
      <c r="Q621" s="130"/>
      <c r="R621" s="130"/>
      <c r="S621" s="130"/>
      <c r="T621">
        <f t="shared" si="33"/>
        <v>31</v>
      </c>
    </row>
    <row r="622" spans="1:20" x14ac:dyDescent="0.25">
      <c r="A622" s="228" t="str">
        <f t="shared" si="34"/>
        <v/>
      </c>
      <c r="B622" s="34"/>
      <c r="C622" s="8"/>
      <c r="D622" s="129"/>
      <c r="F622" s="99"/>
      <c r="G622" s="261"/>
      <c r="H622" s="284">
        <f t="shared" si="32"/>
        <v>6.0500000000000067E-7</v>
      </c>
      <c r="I622" s="92"/>
      <c r="J622" s="173"/>
      <c r="K622" s="132"/>
      <c r="L622" s="130"/>
      <c r="M622" s="130"/>
      <c r="N622" s="130"/>
      <c r="O622" s="130"/>
      <c r="P622" s="130"/>
      <c r="Q622" s="130"/>
      <c r="R622" s="130"/>
      <c r="S622" s="130"/>
      <c r="T622">
        <f t="shared" si="33"/>
        <v>31</v>
      </c>
    </row>
    <row r="623" spans="1:20" x14ac:dyDescent="0.25">
      <c r="A623" s="228" t="str">
        <f t="shared" si="34"/>
        <v/>
      </c>
      <c r="B623" s="34"/>
      <c r="C623" s="8"/>
      <c r="D623" s="129"/>
      <c r="F623" s="99"/>
      <c r="G623" s="261"/>
      <c r="H623" s="284">
        <f t="shared" si="32"/>
        <v>6.0600000000000064E-7</v>
      </c>
      <c r="I623" s="92"/>
      <c r="J623" s="173"/>
      <c r="K623" s="132"/>
      <c r="L623" s="130"/>
      <c r="M623" s="130"/>
      <c r="N623" s="130"/>
      <c r="O623" s="130"/>
      <c r="P623" s="130"/>
      <c r="Q623" s="130"/>
      <c r="R623" s="130"/>
      <c r="S623" s="130"/>
      <c r="T623">
        <f t="shared" si="33"/>
        <v>31</v>
      </c>
    </row>
    <row r="624" spans="1:20" x14ac:dyDescent="0.25">
      <c r="A624" s="228" t="str">
        <f t="shared" si="34"/>
        <v/>
      </c>
      <c r="B624" s="34"/>
      <c r="C624" s="8"/>
      <c r="D624" s="129"/>
      <c r="F624" s="180"/>
      <c r="G624" s="261"/>
      <c r="H624" s="284">
        <f t="shared" si="32"/>
        <v>6.070000000000006E-7</v>
      </c>
      <c r="I624" s="92"/>
      <c r="J624" s="173"/>
      <c r="K624" s="132"/>
      <c r="L624" s="130"/>
      <c r="M624" s="130"/>
      <c r="N624" s="130"/>
      <c r="O624" s="130"/>
      <c r="P624" s="130"/>
      <c r="Q624" s="130"/>
      <c r="R624" s="130"/>
      <c r="S624" s="130"/>
      <c r="T624">
        <f t="shared" si="33"/>
        <v>31</v>
      </c>
    </row>
    <row r="625" spans="1:20" x14ac:dyDescent="0.25">
      <c r="A625" s="228" t="str">
        <f t="shared" si="34"/>
        <v/>
      </c>
      <c r="B625" s="34"/>
      <c r="C625" s="8"/>
      <c r="D625" s="129"/>
      <c r="F625" s="99"/>
      <c r="G625" s="261"/>
      <c r="H625" s="284">
        <f t="shared" si="32"/>
        <v>6.0800000000000057E-7</v>
      </c>
      <c r="I625" s="92"/>
      <c r="J625" s="173"/>
      <c r="K625" s="132"/>
      <c r="L625" s="130"/>
      <c r="M625" s="130"/>
      <c r="N625" s="130"/>
      <c r="O625" s="130"/>
      <c r="P625" s="130"/>
      <c r="Q625" s="130"/>
      <c r="R625" s="130"/>
      <c r="S625" s="130"/>
      <c r="T625">
        <f t="shared" si="33"/>
        <v>31</v>
      </c>
    </row>
    <row r="626" spans="1:20" x14ac:dyDescent="0.25">
      <c r="A626" s="228" t="str">
        <f t="shared" si="34"/>
        <v/>
      </c>
      <c r="B626" s="34"/>
      <c r="C626" s="8"/>
      <c r="D626" s="129"/>
      <c r="F626" s="99"/>
      <c r="G626" s="261"/>
      <c r="H626" s="284">
        <f t="shared" si="32"/>
        <v>6.0900000000000054E-7</v>
      </c>
      <c r="I626" s="92"/>
      <c r="J626" s="173"/>
      <c r="K626" s="132"/>
      <c r="L626" s="130"/>
      <c r="M626" s="130"/>
      <c r="N626" s="130"/>
      <c r="O626" s="130"/>
      <c r="P626" s="130"/>
      <c r="Q626" s="130"/>
      <c r="R626" s="130"/>
      <c r="S626" s="130"/>
      <c r="T626">
        <f t="shared" si="33"/>
        <v>31</v>
      </c>
    </row>
    <row r="627" spans="1:20" x14ac:dyDescent="0.25">
      <c r="A627" s="228" t="str">
        <f t="shared" si="34"/>
        <v/>
      </c>
      <c r="B627" s="34"/>
      <c r="C627" s="8"/>
      <c r="D627" s="129"/>
      <c r="F627" s="99"/>
      <c r="G627" s="261"/>
      <c r="H627" s="284">
        <f t="shared" si="32"/>
        <v>6.1000000000000051E-7</v>
      </c>
      <c r="I627" s="92"/>
      <c r="J627" s="173"/>
      <c r="K627" s="132"/>
      <c r="L627" s="130"/>
      <c r="M627" s="130"/>
      <c r="N627" s="130"/>
      <c r="O627" s="130"/>
      <c r="P627" s="130"/>
      <c r="Q627" s="130"/>
      <c r="R627" s="130"/>
      <c r="S627" s="130"/>
      <c r="T627">
        <f t="shared" si="33"/>
        <v>31</v>
      </c>
    </row>
    <row r="628" spans="1:20" x14ac:dyDescent="0.25">
      <c r="A628" s="228" t="str">
        <f t="shared" si="34"/>
        <v/>
      </c>
      <c r="B628" s="34"/>
      <c r="C628" s="8"/>
      <c r="D628" s="129"/>
      <c r="F628" s="99"/>
      <c r="G628" s="261"/>
      <c r="H628" s="284">
        <f t="shared" si="32"/>
        <v>6.1100000000000048E-7</v>
      </c>
      <c r="I628" s="92"/>
      <c r="J628" s="173"/>
      <c r="K628" s="132"/>
      <c r="L628" s="130"/>
      <c r="M628" s="130"/>
      <c r="N628" s="130"/>
      <c r="O628" s="130"/>
      <c r="P628" s="130"/>
      <c r="Q628" s="130"/>
      <c r="R628" s="130"/>
      <c r="S628" s="130"/>
      <c r="T628">
        <f t="shared" si="33"/>
        <v>31</v>
      </c>
    </row>
    <row r="629" spans="1:20" x14ac:dyDescent="0.25">
      <c r="A629" s="228" t="str">
        <f t="shared" si="34"/>
        <v/>
      </c>
      <c r="B629" s="34"/>
      <c r="C629" s="8"/>
      <c r="D629" s="129"/>
      <c r="F629" s="99"/>
      <c r="G629" s="261"/>
      <c r="H629" s="284">
        <f t="shared" si="32"/>
        <v>6.1200000000000045E-7</v>
      </c>
      <c r="I629" s="92"/>
      <c r="J629" s="173"/>
      <c r="K629" s="132"/>
      <c r="L629" s="130"/>
      <c r="M629" s="130"/>
      <c r="N629" s="130"/>
      <c r="O629" s="130"/>
      <c r="P629" s="130"/>
      <c r="Q629" s="130"/>
      <c r="R629" s="130"/>
      <c r="S629" s="130"/>
      <c r="T629">
        <f t="shared" si="33"/>
        <v>31</v>
      </c>
    </row>
    <row r="630" spans="1:20" x14ac:dyDescent="0.25">
      <c r="A630" s="228" t="str">
        <f t="shared" si="34"/>
        <v/>
      </c>
      <c r="B630" s="34"/>
      <c r="C630" s="8"/>
      <c r="D630" s="129"/>
      <c r="F630" s="99"/>
      <c r="G630" s="261"/>
      <c r="H630" s="284">
        <f t="shared" si="32"/>
        <v>6.1300000000000042E-7</v>
      </c>
      <c r="I630" s="92"/>
      <c r="J630" s="173"/>
      <c r="K630" s="132"/>
      <c r="L630" s="130"/>
      <c r="M630" s="130"/>
      <c r="N630" s="130"/>
      <c r="O630" s="130"/>
      <c r="P630" s="130"/>
      <c r="Q630" s="130"/>
      <c r="R630" s="130"/>
      <c r="S630" s="130"/>
      <c r="T630">
        <f t="shared" si="33"/>
        <v>31</v>
      </c>
    </row>
    <row r="631" spans="1:20" x14ac:dyDescent="0.25">
      <c r="A631" s="228" t="str">
        <f t="shared" si="34"/>
        <v/>
      </c>
      <c r="B631" s="34"/>
      <c r="C631" s="8"/>
      <c r="D631" s="129"/>
      <c r="F631" s="99"/>
      <c r="G631" s="261"/>
      <c r="H631" s="284">
        <f t="shared" si="32"/>
        <v>6.1400000000000039E-7</v>
      </c>
      <c r="I631" s="92"/>
      <c r="J631" s="173"/>
      <c r="K631" s="132"/>
      <c r="L631" s="130"/>
      <c r="M631" s="130"/>
      <c r="N631" s="130"/>
      <c r="O631" s="130"/>
      <c r="P631" s="130"/>
      <c r="Q631" s="130"/>
      <c r="R631" s="130"/>
      <c r="S631" s="130"/>
      <c r="T631">
        <f t="shared" si="33"/>
        <v>31</v>
      </c>
    </row>
    <row r="632" spans="1:20" x14ac:dyDescent="0.25">
      <c r="A632" s="228" t="str">
        <f t="shared" si="34"/>
        <v/>
      </c>
      <c r="B632" s="34"/>
      <c r="C632" s="8"/>
      <c r="D632" s="129"/>
      <c r="F632" s="99"/>
      <c r="G632" s="261"/>
      <c r="H632" s="284">
        <f t="shared" si="32"/>
        <v>6.1500000000000036E-7</v>
      </c>
      <c r="I632" s="92"/>
      <c r="J632" s="173"/>
      <c r="K632" s="132"/>
      <c r="L632" s="130"/>
      <c r="M632" s="130"/>
      <c r="N632" s="130"/>
      <c r="O632" s="130"/>
      <c r="P632" s="130"/>
      <c r="Q632" s="130"/>
      <c r="R632" s="130"/>
      <c r="S632" s="130"/>
      <c r="T632">
        <f t="shared" si="33"/>
        <v>31</v>
      </c>
    </row>
    <row r="633" spans="1:20" x14ac:dyDescent="0.25">
      <c r="A633" s="228" t="str">
        <f t="shared" si="34"/>
        <v/>
      </c>
      <c r="B633" s="34"/>
      <c r="C633" s="8"/>
      <c r="D633" s="129"/>
      <c r="F633" s="99"/>
      <c r="G633" s="261"/>
      <c r="H633" s="284">
        <f t="shared" si="32"/>
        <v>6.1600000000000033E-7</v>
      </c>
      <c r="I633" s="92"/>
      <c r="J633" s="173"/>
      <c r="K633" s="132"/>
      <c r="L633" s="130"/>
      <c r="M633" s="130"/>
      <c r="N633" s="130"/>
      <c r="O633" s="130"/>
      <c r="P633" s="130"/>
      <c r="Q633" s="130"/>
      <c r="R633" s="130"/>
      <c r="S633" s="130"/>
      <c r="T633">
        <f t="shared" si="33"/>
        <v>31</v>
      </c>
    </row>
    <row r="634" spans="1:20" x14ac:dyDescent="0.25">
      <c r="A634" s="228" t="str">
        <f t="shared" si="34"/>
        <v/>
      </c>
      <c r="B634" s="34"/>
      <c r="C634" s="8"/>
      <c r="D634" s="129"/>
      <c r="F634" s="99"/>
      <c r="G634" s="261"/>
      <c r="H634" s="284">
        <f t="shared" si="32"/>
        <v>6.170000000000003E-7</v>
      </c>
      <c r="I634" s="92"/>
      <c r="J634" s="173"/>
      <c r="K634" s="132"/>
      <c r="L634" s="130"/>
      <c r="M634" s="130"/>
      <c r="N634" s="130"/>
      <c r="O634" s="130"/>
      <c r="P634" s="130"/>
      <c r="Q634" s="130"/>
      <c r="R634" s="130"/>
      <c r="S634" s="130"/>
      <c r="T634">
        <f t="shared" si="33"/>
        <v>31</v>
      </c>
    </row>
    <row r="635" spans="1:20" x14ac:dyDescent="0.25">
      <c r="A635" s="228" t="str">
        <f t="shared" si="34"/>
        <v/>
      </c>
      <c r="B635" s="34"/>
      <c r="C635" s="8"/>
      <c r="D635" s="129"/>
      <c r="F635" s="99"/>
      <c r="G635" s="261"/>
      <c r="H635" s="284">
        <f t="shared" si="32"/>
        <v>6.1800000000000027E-7</v>
      </c>
      <c r="I635" s="92"/>
      <c r="J635" s="173"/>
      <c r="K635" s="132"/>
      <c r="L635" s="130"/>
      <c r="M635" s="130"/>
      <c r="N635" s="130"/>
      <c r="O635" s="130"/>
      <c r="P635" s="130"/>
      <c r="Q635" s="130"/>
      <c r="R635" s="130"/>
      <c r="S635" s="130"/>
      <c r="T635">
        <f t="shared" si="33"/>
        <v>31</v>
      </c>
    </row>
    <row r="636" spans="1:20" x14ac:dyDescent="0.25">
      <c r="A636" s="228" t="str">
        <f t="shared" si="34"/>
        <v/>
      </c>
      <c r="B636" s="34"/>
      <c r="C636" s="8"/>
      <c r="D636" s="129"/>
      <c r="F636" s="99"/>
      <c r="G636" s="261"/>
      <c r="H636" s="284">
        <f t="shared" si="32"/>
        <v>6.1900000000000024E-7</v>
      </c>
      <c r="I636" s="92"/>
      <c r="J636" s="173"/>
      <c r="K636" s="132"/>
      <c r="L636" s="130"/>
      <c r="M636" s="130"/>
      <c r="N636" s="130"/>
      <c r="O636" s="130"/>
      <c r="P636" s="130"/>
      <c r="Q636" s="130"/>
      <c r="R636" s="130"/>
      <c r="S636" s="130"/>
      <c r="T636">
        <f t="shared" si="33"/>
        <v>31</v>
      </c>
    </row>
    <row r="637" spans="1:20" x14ac:dyDescent="0.25">
      <c r="A637" s="228" t="str">
        <f t="shared" si="34"/>
        <v/>
      </c>
      <c r="B637" s="34"/>
      <c r="C637" s="8"/>
      <c r="D637" s="129"/>
      <c r="F637" s="99"/>
      <c r="G637" s="261"/>
      <c r="H637" s="284">
        <f t="shared" si="32"/>
        <v>6.200000000000002E-7</v>
      </c>
      <c r="I637" s="92"/>
      <c r="J637" s="173"/>
      <c r="K637" s="132"/>
      <c r="L637" s="130"/>
      <c r="M637" s="130"/>
      <c r="N637" s="130"/>
      <c r="O637" s="130"/>
      <c r="P637" s="130"/>
      <c r="Q637" s="130"/>
      <c r="R637" s="130"/>
      <c r="S637" s="130"/>
      <c r="T637">
        <f t="shared" si="33"/>
        <v>31</v>
      </c>
    </row>
    <row r="638" spans="1:20" x14ac:dyDescent="0.25">
      <c r="A638" s="228" t="str">
        <f t="shared" si="34"/>
        <v/>
      </c>
      <c r="B638" s="34"/>
      <c r="C638" s="8"/>
      <c r="D638" s="129"/>
      <c r="F638" s="99"/>
      <c r="G638" s="261"/>
      <c r="H638" s="284">
        <f t="shared" si="32"/>
        <v>6.2100000000000017E-7</v>
      </c>
      <c r="I638" s="92"/>
      <c r="J638" s="173"/>
      <c r="K638" s="132"/>
      <c r="L638" s="130"/>
      <c r="M638" s="130"/>
      <c r="N638" s="130"/>
      <c r="O638" s="130"/>
      <c r="P638" s="130"/>
      <c r="Q638" s="130"/>
      <c r="R638" s="130"/>
      <c r="S638" s="130"/>
      <c r="T638">
        <f t="shared" si="33"/>
        <v>31</v>
      </c>
    </row>
    <row r="639" spans="1:20" x14ac:dyDescent="0.25">
      <c r="A639" s="228" t="str">
        <f t="shared" si="34"/>
        <v/>
      </c>
      <c r="B639" s="34"/>
      <c r="C639" s="8"/>
      <c r="D639" s="129"/>
      <c r="F639" s="99"/>
      <c r="G639" s="261"/>
      <c r="H639" s="284">
        <f t="shared" si="32"/>
        <v>6.2200000000000014E-7</v>
      </c>
      <c r="I639" s="92"/>
      <c r="J639" s="173"/>
      <c r="K639" s="132"/>
      <c r="L639" s="130"/>
      <c r="M639" s="130"/>
      <c r="N639" s="130"/>
      <c r="O639" s="130"/>
      <c r="P639" s="130"/>
      <c r="Q639" s="130"/>
      <c r="R639" s="130"/>
      <c r="S639" s="130"/>
      <c r="T639">
        <f t="shared" si="33"/>
        <v>31</v>
      </c>
    </row>
    <row r="640" spans="1:20" x14ac:dyDescent="0.25">
      <c r="A640" s="228" t="str">
        <f t="shared" si="34"/>
        <v/>
      </c>
      <c r="B640" s="34"/>
      <c r="C640" s="8"/>
      <c r="D640" s="129"/>
      <c r="F640" s="99"/>
      <c r="G640" s="261"/>
      <c r="H640" s="284">
        <f t="shared" si="32"/>
        <v>6.2300000000000011E-7</v>
      </c>
      <c r="I640" s="92"/>
      <c r="J640" s="173"/>
      <c r="K640" s="132"/>
      <c r="L640" s="130"/>
      <c r="M640" s="130"/>
      <c r="N640" s="130"/>
      <c r="O640" s="130"/>
      <c r="P640" s="130"/>
      <c r="Q640" s="130"/>
      <c r="R640" s="130"/>
      <c r="S640" s="130"/>
      <c r="T640">
        <f t="shared" si="33"/>
        <v>31</v>
      </c>
    </row>
    <row r="641" spans="1:20" x14ac:dyDescent="0.25">
      <c r="A641" s="228" t="str">
        <f t="shared" si="34"/>
        <v/>
      </c>
      <c r="B641" s="34"/>
      <c r="C641" s="8"/>
      <c r="D641" s="129"/>
      <c r="F641" s="99"/>
      <c r="G641" s="261"/>
      <c r="H641" s="284">
        <f t="shared" si="32"/>
        <v>6.2400000000000008E-7</v>
      </c>
      <c r="I641" s="92"/>
      <c r="J641" s="173"/>
      <c r="K641" s="132"/>
      <c r="L641" s="130"/>
      <c r="M641" s="130"/>
      <c r="N641" s="130"/>
      <c r="O641" s="130"/>
      <c r="P641" s="130"/>
      <c r="Q641" s="130"/>
      <c r="R641" s="130"/>
      <c r="S641" s="130"/>
      <c r="T641">
        <f t="shared" si="33"/>
        <v>31</v>
      </c>
    </row>
    <row r="642" spans="1:20" x14ac:dyDescent="0.25">
      <c r="A642" s="228" t="str">
        <f t="shared" si="34"/>
        <v/>
      </c>
      <c r="B642" s="34"/>
      <c r="C642" s="8"/>
      <c r="D642" s="129"/>
      <c r="F642" s="99"/>
      <c r="G642" s="261"/>
      <c r="H642" s="284">
        <f t="shared" si="32"/>
        <v>6.2500000000000005E-7</v>
      </c>
      <c r="I642" s="92"/>
      <c r="J642" s="173"/>
      <c r="K642" s="132"/>
      <c r="L642" s="130"/>
      <c r="M642" s="130"/>
      <c r="N642" s="130"/>
      <c r="O642" s="130"/>
      <c r="P642" s="130"/>
      <c r="Q642" s="130"/>
      <c r="R642" s="130"/>
      <c r="S642" s="130"/>
      <c r="T642">
        <f t="shared" si="33"/>
        <v>31</v>
      </c>
    </row>
    <row r="643" spans="1:20" x14ac:dyDescent="0.25">
      <c r="A643" s="228" t="str">
        <f t="shared" si="34"/>
        <v/>
      </c>
      <c r="B643" s="34"/>
      <c r="C643" s="8"/>
      <c r="D643" s="129"/>
      <c r="F643" s="99"/>
      <c r="G643" s="261"/>
      <c r="H643" s="284">
        <f t="shared" si="32"/>
        <v>6.2600000000000002E-7</v>
      </c>
      <c r="I643" s="92"/>
      <c r="J643" s="173"/>
      <c r="K643" s="132"/>
      <c r="L643" s="130"/>
      <c r="M643" s="130"/>
      <c r="N643" s="130"/>
      <c r="O643" s="130"/>
      <c r="P643" s="130"/>
      <c r="Q643" s="130"/>
      <c r="R643" s="130"/>
      <c r="S643" s="130"/>
      <c r="T643">
        <f t="shared" si="33"/>
        <v>31</v>
      </c>
    </row>
    <row r="644" spans="1:20" x14ac:dyDescent="0.25">
      <c r="A644" s="228" t="str">
        <f t="shared" si="34"/>
        <v/>
      </c>
      <c r="B644" s="34"/>
      <c r="C644" s="8"/>
      <c r="D644" s="129"/>
      <c r="F644" s="99"/>
      <c r="G644" s="261"/>
      <c r="H644" s="284">
        <f t="shared" si="32"/>
        <v>6.2699999999999999E-7</v>
      </c>
      <c r="I644" s="92"/>
      <c r="J644" s="173"/>
      <c r="K644" s="132"/>
      <c r="L644" s="130"/>
      <c r="M644" s="130"/>
      <c r="N644" s="130"/>
      <c r="O644" s="130"/>
      <c r="P644" s="130"/>
      <c r="Q644" s="130"/>
      <c r="R644" s="130"/>
      <c r="S644" s="130"/>
      <c r="T644">
        <f t="shared" si="33"/>
        <v>31</v>
      </c>
    </row>
    <row r="645" spans="1:20" x14ac:dyDescent="0.25">
      <c r="A645" s="228" t="str">
        <f t="shared" si="34"/>
        <v/>
      </c>
      <c r="B645" s="34"/>
      <c r="C645" s="8"/>
      <c r="D645" s="129"/>
      <c r="F645" s="99"/>
      <c r="G645" s="261"/>
      <c r="H645" s="284">
        <f t="shared" si="32"/>
        <v>6.2799999999999996E-7</v>
      </c>
      <c r="I645" s="92"/>
      <c r="J645" s="173"/>
      <c r="K645" s="132"/>
      <c r="L645" s="130"/>
      <c r="M645" s="130"/>
      <c r="N645" s="130"/>
      <c r="O645" s="130"/>
      <c r="P645" s="130"/>
      <c r="Q645" s="130"/>
      <c r="R645" s="130"/>
      <c r="S645" s="130"/>
      <c r="T645">
        <f t="shared" si="33"/>
        <v>31</v>
      </c>
    </row>
    <row r="646" spans="1:20" x14ac:dyDescent="0.25">
      <c r="A646" s="228" t="str">
        <f t="shared" si="34"/>
        <v/>
      </c>
      <c r="B646" s="34"/>
      <c r="C646" s="8"/>
      <c r="D646" s="129"/>
      <c r="F646" s="99"/>
      <c r="G646" s="261"/>
      <c r="H646" s="284">
        <f t="shared" si="32"/>
        <v>6.2899999999999993E-7</v>
      </c>
      <c r="I646" s="92"/>
      <c r="J646" s="173"/>
      <c r="K646" s="132"/>
      <c r="L646" s="130"/>
      <c r="M646" s="130"/>
      <c r="N646" s="130"/>
      <c r="O646" s="130"/>
      <c r="P646" s="130"/>
      <c r="Q646" s="130"/>
      <c r="R646" s="130"/>
      <c r="S646" s="130"/>
      <c r="T646">
        <f t="shared" si="33"/>
        <v>31</v>
      </c>
    </row>
    <row r="647" spans="1:20" x14ac:dyDescent="0.25">
      <c r="A647" s="228" t="str">
        <f t="shared" si="34"/>
        <v/>
      </c>
      <c r="B647" s="34"/>
      <c r="C647" s="8"/>
      <c r="D647" s="129"/>
      <c r="F647" s="99"/>
      <c r="G647" s="261"/>
      <c r="H647" s="284">
        <f t="shared" si="32"/>
        <v>6.299999999999999E-7</v>
      </c>
      <c r="I647" s="92"/>
      <c r="J647" s="173"/>
      <c r="K647" s="132"/>
      <c r="L647" s="130"/>
      <c r="M647" s="130"/>
      <c r="N647" s="130"/>
      <c r="O647" s="130"/>
      <c r="P647" s="130"/>
      <c r="Q647" s="130"/>
      <c r="R647" s="130"/>
      <c r="S647" s="130"/>
      <c r="T647">
        <f t="shared" si="33"/>
        <v>31</v>
      </c>
    </row>
    <row r="648" spans="1:20" x14ac:dyDescent="0.25">
      <c r="A648" s="228" t="str">
        <f t="shared" si="34"/>
        <v/>
      </c>
      <c r="B648" s="34"/>
      <c r="C648" s="8"/>
      <c r="D648" s="129"/>
      <c r="F648" s="99"/>
      <c r="G648" s="261"/>
      <c r="H648" s="284">
        <f t="shared" si="32"/>
        <v>6.3099999999999987E-7</v>
      </c>
      <c r="I648" s="92"/>
      <c r="J648" s="173"/>
      <c r="K648" s="132"/>
      <c r="L648" s="130"/>
      <c r="M648" s="130"/>
      <c r="N648" s="130"/>
      <c r="O648" s="130"/>
      <c r="P648" s="130"/>
      <c r="Q648" s="130"/>
      <c r="R648" s="130"/>
      <c r="S648" s="130"/>
      <c r="T648">
        <f t="shared" si="33"/>
        <v>31</v>
      </c>
    </row>
    <row r="649" spans="1:20" x14ac:dyDescent="0.25">
      <c r="A649" s="228" t="str">
        <f t="shared" si="34"/>
        <v/>
      </c>
      <c r="B649" s="34"/>
      <c r="C649" s="8"/>
      <c r="D649" s="129"/>
      <c r="F649" s="99"/>
      <c r="G649" s="261"/>
      <c r="H649" s="284">
        <f t="shared" si="32"/>
        <v>6.3199999999999984E-7</v>
      </c>
      <c r="I649" s="92"/>
      <c r="J649" s="173"/>
      <c r="K649" s="132"/>
      <c r="L649" s="130"/>
      <c r="M649" s="130"/>
      <c r="N649" s="130"/>
      <c r="O649" s="130"/>
      <c r="P649" s="130"/>
      <c r="Q649" s="130"/>
      <c r="R649" s="130"/>
      <c r="S649" s="130"/>
      <c r="T649">
        <f t="shared" si="33"/>
        <v>31</v>
      </c>
    </row>
    <row r="650" spans="1:20" x14ac:dyDescent="0.25">
      <c r="A650" s="228" t="str">
        <f t="shared" si="34"/>
        <v/>
      </c>
      <c r="B650" s="34"/>
      <c r="C650" s="8"/>
      <c r="D650" s="129"/>
      <c r="F650" s="99"/>
      <c r="G650" s="261"/>
      <c r="H650" s="284">
        <f t="shared" si="32"/>
        <v>6.3299999999999981E-7</v>
      </c>
      <c r="I650" s="92"/>
      <c r="J650" s="173"/>
      <c r="K650" s="132"/>
      <c r="L650" s="130"/>
      <c r="M650" s="130"/>
      <c r="N650" s="130"/>
      <c r="O650" s="130"/>
      <c r="P650" s="130"/>
      <c r="Q650" s="130"/>
      <c r="R650" s="130"/>
      <c r="S650" s="130"/>
      <c r="T650">
        <f t="shared" si="33"/>
        <v>31</v>
      </c>
    </row>
    <row r="651" spans="1:20" x14ac:dyDescent="0.25">
      <c r="A651" s="228" t="str">
        <f t="shared" si="34"/>
        <v/>
      </c>
      <c r="B651" s="34"/>
      <c r="C651" s="8"/>
      <c r="D651" s="129"/>
      <c r="F651" s="99"/>
      <c r="G651" s="261"/>
      <c r="H651" s="284">
        <f t="shared" si="32"/>
        <v>6.3399999999999977E-7</v>
      </c>
      <c r="I651" s="92"/>
      <c r="J651" s="173"/>
      <c r="K651" s="132"/>
      <c r="L651" s="130"/>
      <c r="M651" s="130"/>
      <c r="N651" s="130"/>
      <c r="O651" s="130"/>
      <c r="P651" s="130"/>
      <c r="Q651" s="130"/>
      <c r="R651" s="130"/>
      <c r="S651" s="130"/>
      <c r="T651">
        <f t="shared" si="33"/>
        <v>31</v>
      </c>
    </row>
    <row r="652" spans="1:20" x14ac:dyDescent="0.25">
      <c r="A652" s="228" t="str">
        <f t="shared" si="34"/>
        <v/>
      </c>
      <c r="B652" s="34"/>
      <c r="C652" s="8"/>
      <c r="D652" s="129"/>
      <c r="F652" s="99"/>
      <c r="G652" s="261"/>
      <c r="H652" s="284">
        <f t="shared" si="32"/>
        <v>6.3499999999999974E-7</v>
      </c>
      <c r="I652" s="92"/>
      <c r="J652" s="173"/>
      <c r="K652" s="132"/>
      <c r="L652" s="130"/>
      <c r="M652" s="130"/>
      <c r="N652" s="130"/>
      <c r="O652" s="130"/>
      <c r="P652" s="130"/>
      <c r="Q652" s="130"/>
      <c r="R652" s="130"/>
      <c r="S652" s="130"/>
      <c r="T652">
        <f t="shared" si="33"/>
        <v>31</v>
      </c>
    </row>
    <row r="653" spans="1:20" x14ac:dyDescent="0.25">
      <c r="A653" s="228" t="str">
        <f t="shared" si="34"/>
        <v/>
      </c>
      <c r="B653" s="34"/>
      <c r="C653" s="8"/>
      <c r="D653" s="129"/>
      <c r="F653" s="99"/>
      <c r="G653" s="261"/>
      <c r="H653" s="284">
        <f t="shared" si="32"/>
        <v>6.3599999999999971E-7</v>
      </c>
      <c r="I653" s="92"/>
      <c r="J653" s="173"/>
      <c r="K653" s="132"/>
      <c r="L653" s="130"/>
      <c r="M653" s="130"/>
      <c r="N653" s="130"/>
      <c r="O653" s="130"/>
      <c r="P653" s="130"/>
      <c r="Q653" s="130"/>
      <c r="R653" s="130"/>
      <c r="S653" s="130"/>
      <c r="T653">
        <f t="shared" si="33"/>
        <v>31</v>
      </c>
    </row>
    <row r="654" spans="1:20" x14ac:dyDescent="0.25">
      <c r="A654" s="228" t="str">
        <f t="shared" si="34"/>
        <v/>
      </c>
      <c r="B654" s="34"/>
      <c r="C654" s="8"/>
      <c r="D654" s="129"/>
      <c r="F654" s="99"/>
      <c r="G654" s="261"/>
      <c r="H654" s="284">
        <f t="shared" si="32"/>
        <v>6.3699999999999968E-7</v>
      </c>
      <c r="I654" s="92"/>
      <c r="J654" s="173"/>
      <c r="K654" s="132"/>
      <c r="L654" s="130"/>
      <c r="M654" s="130"/>
      <c r="N654" s="130"/>
      <c r="O654" s="130"/>
      <c r="P654" s="130"/>
      <c r="Q654" s="130"/>
      <c r="R654" s="130"/>
      <c r="S654" s="130"/>
      <c r="T654">
        <f t="shared" si="33"/>
        <v>31</v>
      </c>
    </row>
    <row r="655" spans="1:20" x14ac:dyDescent="0.25">
      <c r="A655" s="228" t="str">
        <f t="shared" si="34"/>
        <v/>
      </c>
      <c r="B655" s="34"/>
      <c r="C655" s="8"/>
      <c r="D655" s="129"/>
      <c r="F655" s="99"/>
      <c r="G655" s="261"/>
      <c r="H655" s="284">
        <f t="shared" si="32"/>
        <v>6.3799999999999965E-7</v>
      </c>
      <c r="I655" s="92"/>
      <c r="J655" s="173"/>
      <c r="K655" s="132"/>
      <c r="L655" s="130"/>
      <c r="M655" s="130"/>
      <c r="N655" s="130"/>
      <c r="O655" s="130"/>
      <c r="P655" s="130"/>
      <c r="Q655" s="130"/>
      <c r="R655" s="130"/>
      <c r="S655" s="130"/>
      <c r="T655">
        <f t="shared" si="33"/>
        <v>31</v>
      </c>
    </row>
    <row r="656" spans="1:20" x14ac:dyDescent="0.25">
      <c r="A656" s="228" t="str">
        <f t="shared" si="34"/>
        <v/>
      </c>
      <c r="B656" s="34"/>
      <c r="C656" s="8"/>
      <c r="D656" s="129"/>
      <c r="F656" s="99"/>
      <c r="G656" s="261"/>
      <c r="H656" s="284">
        <f t="shared" si="32"/>
        <v>6.3899999999999962E-7</v>
      </c>
      <c r="I656" s="92"/>
      <c r="J656" s="173"/>
      <c r="K656" s="132"/>
      <c r="L656" s="130"/>
      <c r="M656" s="130"/>
      <c r="N656" s="130"/>
      <c r="O656" s="130"/>
      <c r="P656" s="130"/>
      <c r="Q656" s="130"/>
      <c r="R656" s="130"/>
      <c r="S656" s="130"/>
      <c r="T656">
        <f t="shared" si="33"/>
        <v>31</v>
      </c>
    </row>
    <row r="657" spans="1:20" x14ac:dyDescent="0.25">
      <c r="A657" s="228" t="str">
        <f t="shared" si="34"/>
        <v/>
      </c>
      <c r="B657" s="34"/>
      <c r="C657" s="8"/>
      <c r="D657" s="129"/>
      <c r="F657" s="99"/>
      <c r="G657" s="261"/>
      <c r="H657" s="284">
        <f t="shared" si="32"/>
        <v>6.3999999999999959E-7</v>
      </c>
      <c r="I657" s="92"/>
      <c r="J657" s="173"/>
      <c r="K657" s="132"/>
      <c r="L657" s="130"/>
      <c r="M657" s="130"/>
      <c r="N657" s="130"/>
      <c r="O657" s="130"/>
      <c r="P657" s="130"/>
      <c r="Q657" s="130"/>
      <c r="R657" s="130"/>
      <c r="S657" s="130"/>
      <c r="T657">
        <f t="shared" si="33"/>
        <v>31</v>
      </c>
    </row>
    <row r="658" spans="1:20" x14ac:dyDescent="0.25">
      <c r="A658" s="228" t="str">
        <f t="shared" si="34"/>
        <v/>
      </c>
      <c r="B658" s="34"/>
      <c r="C658" s="8"/>
      <c r="D658" s="129"/>
      <c r="F658" s="99"/>
      <c r="G658" s="261"/>
      <c r="H658" s="284">
        <f t="shared" si="32"/>
        <v>6.4099999999999956E-7</v>
      </c>
      <c r="I658" s="92"/>
      <c r="J658" s="173"/>
      <c r="K658" s="132"/>
      <c r="L658" s="130"/>
      <c r="M658" s="130"/>
      <c r="N658" s="130"/>
      <c r="O658" s="130"/>
      <c r="P658" s="130"/>
      <c r="Q658" s="130"/>
      <c r="R658" s="130"/>
      <c r="S658" s="130"/>
      <c r="T658">
        <f t="shared" si="33"/>
        <v>31</v>
      </c>
    </row>
    <row r="659" spans="1:20" x14ac:dyDescent="0.25">
      <c r="A659" s="228" t="str">
        <f t="shared" si="34"/>
        <v/>
      </c>
      <c r="B659" s="34"/>
      <c r="C659" s="8"/>
      <c r="D659" s="129"/>
      <c r="F659" s="99"/>
      <c r="G659" s="261"/>
      <c r="H659" s="284">
        <f t="shared" ref="H659:H722" si="35">IF(G659="",IF(D659&lt;&gt;"",H658+F659+0.000000001,H658+0.000000001),H658+0.000000001)</f>
        <v>6.4199999999999953E-7</v>
      </c>
      <c r="I659" s="92"/>
      <c r="J659" s="173"/>
      <c r="K659" s="132"/>
      <c r="L659" s="130"/>
      <c r="M659" s="130"/>
      <c r="N659" s="130"/>
      <c r="O659" s="130"/>
      <c r="P659" s="130"/>
      <c r="Q659" s="130"/>
      <c r="R659" s="130"/>
      <c r="S659" s="130"/>
      <c r="T659">
        <f t="shared" ref="T659:T722" si="36">EOMONTH(D659,0)</f>
        <v>31</v>
      </c>
    </row>
    <row r="660" spans="1:20" x14ac:dyDescent="0.25">
      <c r="A660" s="228" t="str">
        <f t="shared" ref="A660:A723" si="37">IF(F660="","",IF(H660=$H$5,D660,""))</f>
        <v/>
      </c>
      <c r="B660" s="34"/>
      <c r="C660" s="8"/>
      <c r="D660" s="129"/>
      <c r="F660" s="282"/>
      <c r="G660" s="261"/>
      <c r="H660" s="284">
        <f t="shared" si="35"/>
        <v>6.429999999999995E-7</v>
      </c>
      <c r="I660" s="92"/>
      <c r="J660" s="173"/>
      <c r="K660" s="132"/>
      <c r="L660" s="130"/>
      <c r="M660" s="130"/>
      <c r="N660" s="130"/>
      <c r="O660" s="130"/>
      <c r="P660" s="130"/>
      <c r="Q660" s="130"/>
      <c r="R660" s="130"/>
      <c r="S660" s="130"/>
      <c r="T660">
        <f t="shared" si="36"/>
        <v>31</v>
      </c>
    </row>
    <row r="661" spans="1:20" x14ac:dyDescent="0.25">
      <c r="A661" s="228" t="str">
        <f t="shared" si="37"/>
        <v/>
      </c>
      <c r="B661" s="34"/>
      <c r="C661" s="8"/>
      <c r="D661" s="129"/>
      <c r="F661" s="282"/>
      <c r="G661" s="261"/>
      <c r="H661" s="284">
        <f t="shared" si="35"/>
        <v>6.4399999999999947E-7</v>
      </c>
      <c r="I661" s="92"/>
      <c r="J661" s="173"/>
      <c r="K661" s="132"/>
      <c r="L661" s="130"/>
      <c r="M661" s="130"/>
      <c r="N661" s="130"/>
      <c r="O661" s="130"/>
      <c r="P661" s="130"/>
      <c r="Q661" s="130"/>
      <c r="R661" s="130"/>
      <c r="S661" s="130"/>
      <c r="T661">
        <f t="shared" si="36"/>
        <v>31</v>
      </c>
    </row>
    <row r="662" spans="1:20" x14ac:dyDescent="0.25">
      <c r="A662" s="228" t="str">
        <f t="shared" si="37"/>
        <v/>
      </c>
      <c r="B662" s="34"/>
      <c r="C662" s="8"/>
      <c r="D662" s="129"/>
      <c r="F662" s="282"/>
      <c r="G662" s="261"/>
      <c r="H662" s="284">
        <f t="shared" si="35"/>
        <v>6.4499999999999944E-7</v>
      </c>
      <c r="I662" s="92"/>
      <c r="J662" s="173"/>
      <c r="K662" s="132"/>
      <c r="L662" s="130"/>
      <c r="M662" s="130"/>
      <c r="N662" s="130"/>
      <c r="O662" s="130"/>
      <c r="P662" s="130"/>
      <c r="Q662" s="130"/>
      <c r="R662" s="130"/>
      <c r="S662" s="130"/>
      <c r="T662">
        <f t="shared" si="36"/>
        <v>31</v>
      </c>
    </row>
    <row r="663" spans="1:20" x14ac:dyDescent="0.25">
      <c r="A663" s="228" t="str">
        <f t="shared" si="37"/>
        <v/>
      </c>
      <c r="B663" s="34"/>
      <c r="C663" s="8"/>
      <c r="D663" s="129"/>
      <c r="F663" s="282"/>
      <c r="G663" s="261"/>
      <c r="H663" s="284">
        <f t="shared" si="35"/>
        <v>6.4599999999999941E-7</v>
      </c>
      <c r="I663" s="92"/>
      <c r="J663" s="173"/>
      <c r="K663" s="132"/>
      <c r="L663" s="130"/>
      <c r="M663" s="130"/>
      <c r="N663" s="130"/>
      <c r="O663" s="130"/>
      <c r="P663" s="130"/>
      <c r="Q663" s="130"/>
      <c r="R663" s="130"/>
      <c r="S663" s="130"/>
      <c r="T663">
        <f t="shared" si="36"/>
        <v>31</v>
      </c>
    </row>
    <row r="664" spans="1:20" x14ac:dyDescent="0.25">
      <c r="A664" s="228" t="str">
        <f t="shared" si="37"/>
        <v/>
      </c>
      <c r="B664" s="34"/>
      <c r="C664" s="8"/>
      <c r="D664" s="129"/>
      <c r="F664" s="282"/>
      <c r="G664" s="261"/>
      <c r="H664" s="284">
        <f t="shared" si="35"/>
        <v>6.4699999999999937E-7</v>
      </c>
      <c r="I664" s="92"/>
      <c r="J664" s="173"/>
      <c r="K664" s="132"/>
      <c r="L664" s="130"/>
      <c r="M664" s="130"/>
      <c r="N664" s="130"/>
      <c r="O664" s="130"/>
      <c r="P664" s="130"/>
      <c r="Q664" s="130"/>
      <c r="R664" s="130"/>
      <c r="S664" s="130"/>
      <c r="T664">
        <f t="shared" si="36"/>
        <v>31</v>
      </c>
    </row>
    <row r="665" spans="1:20" x14ac:dyDescent="0.25">
      <c r="A665" s="228" t="str">
        <f t="shared" si="37"/>
        <v/>
      </c>
      <c r="B665" s="34"/>
      <c r="C665" s="8"/>
      <c r="D665" s="129"/>
      <c r="F665" s="282"/>
      <c r="G665" s="261"/>
      <c r="H665" s="284">
        <f t="shared" si="35"/>
        <v>6.4799999999999934E-7</v>
      </c>
      <c r="I665" s="92"/>
      <c r="J665" s="173"/>
      <c r="K665" s="132"/>
      <c r="L665" s="130"/>
      <c r="M665" s="130"/>
      <c r="N665" s="130"/>
      <c r="O665" s="130"/>
      <c r="P665" s="130"/>
      <c r="Q665" s="130"/>
      <c r="R665" s="130"/>
      <c r="S665" s="130"/>
      <c r="T665">
        <f t="shared" si="36"/>
        <v>31</v>
      </c>
    </row>
    <row r="666" spans="1:20" x14ac:dyDescent="0.25">
      <c r="A666" s="228" t="str">
        <f t="shared" si="37"/>
        <v/>
      </c>
      <c r="B666" s="34"/>
      <c r="C666" s="8"/>
      <c r="D666" s="129"/>
      <c r="F666" s="282"/>
      <c r="G666" s="261"/>
      <c r="H666" s="284">
        <f t="shared" si="35"/>
        <v>6.4899999999999931E-7</v>
      </c>
      <c r="I666" s="92"/>
      <c r="J666" s="173"/>
      <c r="K666" s="132"/>
      <c r="L666" s="130"/>
      <c r="M666" s="130"/>
      <c r="N666" s="130"/>
      <c r="O666" s="130"/>
      <c r="P666" s="130"/>
      <c r="Q666" s="130"/>
      <c r="R666" s="130"/>
      <c r="S666" s="130"/>
      <c r="T666">
        <f t="shared" si="36"/>
        <v>31</v>
      </c>
    </row>
    <row r="667" spans="1:20" x14ac:dyDescent="0.25">
      <c r="A667" s="228" t="str">
        <f t="shared" si="37"/>
        <v/>
      </c>
      <c r="B667" s="34"/>
      <c r="C667" s="8"/>
      <c r="D667" s="129"/>
      <c r="F667" s="282"/>
      <c r="G667" s="261"/>
      <c r="H667" s="284">
        <f t="shared" si="35"/>
        <v>6.4999999999999928E-7</v>
      </c>
      <c r="I667" s="92"/>
      <c r="J667" s="173"/>
      <c r="K667" s="132"/>
      <c r="L667" s="130"/>
      <c r="M667" s="130"/>
      <c r="N667" s="130"/>
      <c r="O667" s="130"/>
      <c r="P667" s="130"/>
      <c r="Q667" s="130"/>
      <c r="R667" s="130"/>
      <c r="S667" s="130"/>
      <c r="T667">
        <f t="shared" si="36"/>
        <v>31</v>
      </c>
    </row>
    <row r="668" spans="1:20" x14ac:dyDescent="0.25">
      <c r="A668" s="228" t="str">
        <f t="shared" si="37"/>
        <v/>
      </c>
      <c r="B668" s="34"/>
      <c r="C668" s="8"/>
      <c r="D668" s="129"/>
      <c r="F668" s="282"/>
      <c r="G668" s="261"/>
      <c r="H668" s="284">
        <f t="shared" si="35"/>
        <v>6.5099999999999925E-7</v>
      </c>
      <c r="I668" s="92"/>
      <c r="J668" s="173"/>
      <c r="K668" s="132"/>
      <c r="L668" s="130"/>
      <c r="M668" s="130"/>
      <c r="N668" s="130"/>
      <c r="O668" s="130"/>
      <c r="P668" s="130"/>
      <c r="Q668" s="130"/>
      <c r="R668" s="130"/>
      <c r="S668" s="130"/>
      <c r="T668">
        <f t="shared" si="36"/>
        <v>31</v>
      </c>
    </row>
    <row r="669" spans="1:20" x14ac:dyDescent="0.25">
      <c r="A669" s="228" t="str">
        <f t="shared" si="37"/>
        <v/>
      </c>
      <c r="B669" s="34"/>
      <c r="C669" s="8"/>
      <c r="D669" s="129"/>
      <c r="F669" s="282"/>
      <c r="G669" s="261"/>
      <c r="H669" s="284">
        <f t="shared" si="35"/>
        <v>6.5199999999999922E-7</v>
      </c>
      <c r="I669" s="92"/>
      <c r="J669" s="173"/>
      <c r="K669" s="132"/>
      <c r="L669" s="130"/>
      <c r="M669" s="130"/>
      <c r="N669" s="130"/>
      <c r="O669" s="130"/>
      <c r="P669" s="130"/>
      <c r="Q669" s="130"/>
      <c r="R669" s="130"/>
      <c r="S669" s="130"/>
      <c r="T669">
        <f t="shared" si="36"/>
        <v>31</v>
      </c>
    </row>
    <row r="670" spans="1:20" x14ac:dyDescent="0.25">
      <c r="A670" s="228" t="str">
        <f t="shared" si="37"/>
        <v/>
      </c>
      <c r="B670" s="34"/>
      <c r="C670" s="8"/>
      <c r="D670" s="129"/>
      <c r="F670" s="282"/>
      <c r="G670" s="261"/>
      <c r="H670" s="284">
        <f t="shared" si="35"/>
        <v>6.5299999999999919E-7</v>
      </c>
      <c r="I670" s="92"/>
      <c r="J670" s="173"/>
      <c r="K670" s="132"/>
      <c r="L670" s="130"/>
      <c r="M670" s="130"/>
      <c r="N670" s="130"/>
      <c r="O670" s="130"/>
      <c r="P670" s="130"/>
      <c r="Q670" s="130"/>
      <c r="R670" s="130"/>
      <c r="S670" s="130"/>
      <c r="T670">
        <f t="shared" si="36"/>
        <v>31</v>
      </c>
    </row>
    <row r="671" spans="1:20" x14ac:dyDescent="0.25">
      <c r="A671" s="228" t="str">
        <f t="shared" si="37"/>
        <v/>
      </c>
      <c r="B671" s="34"/>
      <c r="C671" s="8"/>
      <c r="D671" s="129"/>
      <c r="F671" s="282"/>
      <c r="G671" s="261"/>
      <c r="H671" s="284">
        <f t="shared" si="35"/>
        <v>6.5399999999999916E-7</v>
      </c>
      <c r="I671" s="92"/>
      <c r="J671" s="173"/>
      <c r="K671" s="132"/>
      <c r="L671" s="130"/>
      <c r="M671" s="130"/>
      <c r="N671" s="130"/>
      <c r="O671" s="130"/>
      <c r="P671" s="130"/>
      <c r="Q671" s="130"/>
      <c r="R671" s="130"/>
      <c r="S671" s="130"/>
      <c r="T671">
        <f t="shared" si="36"/>
        <v>31</v>
      </c>
    </row>
    <row r="672" spans="1:20" x14ac:dyDescent="0.25">
      <c r="A672" s="228" t="str">
        <f t="shared" si="37"/>
        <v/>
      </c>
      <c r="B672" s="34"/>
      <c r="C672" s="8"/>
      <c r="D672" s="129"/>
      <c r="F672" s="99"/>
      <c r="G672" s="261"/>
      <c r="H672" s="284">
        <f t="shared" si="35"/>
        <v>6.5499999999999913E-7</v>
      </c>
      <c r="I672" s="92"/>
      <c r="J672" s="173"/>
      <c r="K672" s="132"/>
      <c r="L672" s="130"/>
      <c r="M672" s="130"/>
      <c r="N672" s="130"/>
      <c r="O672" s="130"/>
      <c r="P672" s="130"/>
      <c r="Q672" s="130"/>
      <c r="R672" s="130"/>
      <c r="S672" s="130"/>
      <c r="T672">
        <f t="shared" si="36"/>
        <v>31</v>
      </c>
    </row>
    <row r="673" spans="1:20" x14ac:dyDescent="0.25">
      <c r="A673" s="228" t="str">
        <f t="shared" si="37"/>
        <v/>
      </c>
      <c r="B673" s="34"/>
      <c r="C673" s="8"/>
      <c r="D673" s="129"/>
      <c r="F673" s="99"/>
      <c r="G673" s="261"/>
      <c r="H673" s="284">
        <f t="shared" si="35"/>
        <v>6.559999999999991E-7</v>
      </c>
      <c r="I673" s="92"/>
      <c r="J673" s="173"/>
      <c r="K673" s="132"/>
      <c r="L673" s="130"/>
      <c r="M673" s="130"/>
      <c r="N673" s="130"/>
      <c r="O673" s="130"/>
      <c r="P673" s="130"/>
      <c r="Q673" s="130"/>
      <c r="R673" s="130"/>
      <c r="S673" s="130"/>
      <c r="T673">
        <f t="shared" si="36"/>
        <v>31</v>
      </c>
    </row>
    <row r="674" spans="1:20" x14ac:dyDescent="0.25">
      <c r="A674" s="228" t="str">
        <f t="shared" si="37"/>
        <v/>
      </c>
      <c r="B674" s="34"/>
      <c r="C674" s="8"/>
      <c r="D674" s="129"/>
      <c r="F674" s="99"/>
      <c r="G674" s="261"/>
      <c r="H674" s="284">
        <f t="shared" si="35"/>
        <v>6.5699999999999907E-7</v>
      </c>
      <c r="I674" s="92"/>
      <c r="J674" s="173"/>
      <c r="K674" s="132"/>
      <c r="L674" s="130"/>
      <c r="M674" s="130"/>
      <c r="N674" s="130"/>
      <c r="O674" s="130"/>
      <c r="P674" s="130"/>
      <c r="Q674" s="130"/>
      <c r="R674" s="130"/>
      <c r="S674" s="130"/>
      <c r="T674">
        <f t="shared" si="36"/>
        <v>31</v>
      </c>
    </row>
    <row r="675" spans="1:20" x14ac:dyDescent="0.25">
      <c r="A675" s="228" t="str">
        <f t="shared" si="37"/>
        <v/>
      </c>
      <c r="B675" s="34"/>
      <c r="C675" s="8"/>
      <c r="D675" s="129"/>
      <c r="F675" s="99"/>
      <c r="G675" s="261"/>
      <c r="H675" s="284">
        <f t="shared" si="35"/>
        <v>6.5799999999999904E-7</v>
      </c>
      <c r="I675" s="92"/>
      <c r="J675" s="173"/>
      <c r="K675" s="132"/>
      <c r="L675" s="130"/>
      <c r="M675" s="130"/>
      <c r="N675" s="130"/>
      <c r="O675" s="130"/>
      <c r="P675" s="130"/>
      <c r="Q675" s="130"/>
      <c r="R675" s="130"/>
      <c r="S675" s="130"/>
      <c r="T675">
        <f t="shared" si="36"/>
        <v>31</v>
      </c>
    </row>
    <row r="676" spans="1:20" x14ac:dyDescent="0.25">
      <c r="A676" s="228" t="str">
        <f t="shared" si="37"/>
        <v/>
      </c>
      <c r="B676" s="34"/>
      <c r="C676" s="8"/>
      <c r="D676" s="129"/>
      <c r="F676" s="99"/>
      <c r="G676" s="261"/>
      <c r="H676" s="284">
        <f t="shared" si="35"/>
        <v>6.5899999999999901E-7</v>
      </c>
      <c r="I676" s="92"/>
      <c r="J676" s="173"/>
      <c r="K676" s="132"/>
      <c r="L676" s="130"/>
      <c r="M676" s="130"/>
      <c r="N676" s="130"/>
      <c r="O676" s="130"/>
      <c r="P676" s="130"/>
      <c r="Q676" s="130"/>
      <c r="R676" s="130"/>
      <c r="S676" s="130"/>
      <c r="T676">
        <f t="shared" si="36"/>
        <v>31</v>
      </c>
    </row>
    <row r="677" spans="1:20" x14ac:dyDescent="0.25">
      <c r="A677" s="228" t="str">
        <f t="shared" si="37"/>
        <v/>
      </c>
      <c r="B677" s="34"/>
      <c r="C677" s="8"/>
      <c r="D677" s="129"/>
      <c r="F677" s="99"/>
      <c r="G677" s="261"/>
      <c r="H677" s="284">
        <f t="shared" si="35"/>
        <v>6.5999999999999897E-7</v>
      </c>
      <c r="I677" s="92"/>
      <c r="J677" s="173"/>
      <c r="K677" s="132"/>
      <c r="L677" s="130"/>
      <c r="M677" s="130"/>
      <c r="N677" s="130"/>
      <c r="O677" s="130"/>
      <c r="P677" s="130"/>
      <c r="Q677" s="130"/>
      <c r="R677" s="130"/>
      <c r="S677" s="130"/>
      <c r="T677">
        <f t="shared" si="36"/>
        <v>31</v>
      </c>
    </row>
    <row r="678" spans="1:20" x14ac:dyDescent="0.25">
      <c r="A678" s="228" t="str">
        <f t="shared" si="37"/>
        <v/>
      </c>
      <c r="B678" s="34"/>
      <c r="C678" s="8"/>
      <c r="D678" s="129"/>
      <c r="F678" s="99"/>
      <c r="G678" s="261"/>
      <c r="H678" s="284">
        <f t="shared" si="35"/>
        <v>6.6099999999999894E-7</v>
      </c>
      <c r="I678" s="92"/>
      <c r="J678" s="173"/>
      <c r="K678" s="132"/>
      <c r="L678" s="130"/>
      <c r="M678" s="130"/>
      <c r="N678" s="130"/>
      <c r="O678" s="130"/>
      <c r="P678" s="130"/>
      <c r="Q678" s="130"/>
      <c r="R678" s="130"/>
      <c r="S678" s="130"/>
      <c r="T678">
        <f t="shared" si="36"/>
        <v>31</v>
      </c>
    </row>
    <row r="679" spans="1:20" x14ac:dyDescent="0.25">
      <c r="A679" s="228" t="str">
        <f t="shared" si="37"/>
        <v/>
      </c>
      <c r="B679" s="34"/>
      <c r="C679" s="8"/>
      <c r="D679" s="129"/>
      <c r="F679" s="99"/>
      <c r="G679" s="261"/>
      <c r="H679" s="284">
        <f t="shared" si="35"/>
        <v>6.6199999999999891E-7</v>
      </c>
      <c r="I679" s="92"/>
      <c r="J679" s="173"/>
      <c r="K679" s="132"/>
      <c r="L679" s="130"/>
      <c r="M679" s="130"/>
      <c r="N679" s="130"/>
      <c r="O679" s="130"/>
      <c r="P679" s="130"/>
      <c r="Q679" s="130"/>
      <c r="R679" s="130"/>
      <c r="S679" s="130"/>
      <c r="T679">
        <f t="shared" si="36"/>
        <v>31</v>
      </c>
    </row>
    <row r="680" spans="1:20" x14ac:dyDescent="0.25">
      <c r="A680" s="228" t="str">
        <f t="shared" si="37"/>
        <v/>
      </c>
      <c r="B680" s="34"/>
      <c r="C680" s="8"/>
      <c r="D680" s="129"/>
      <c r="F680" s="99"/>
      <c r="G680" s="261"/>
      <c r="H680" s="284">
        <f t="shared" si="35"/>
        <v>6.6299999999999888E-7</v>
      </c>
      <c r="I680" s="92"/>
      <c r="J680" s="173"/>
      <c r="K680" s="132"/>
      <c r="L680" s="130"/>
      <c r="M680" s="130"/>
      <c r="N680" s="130"/>
      <c r="O680" s="130"/>
      <c r="P680" s="130"/>
      <c r="Q680" s="130"/>
      <c r="R680" s="130"/>
      <c r="S680" s="130"/>
      <c r="T680">
        <f t="shared" si="36"/>
        <v>31</v>
      </c>
    </row>
    <row r="681" spans="1:20" x14ac:dyDescent="0.25">
      <c r="A681" s="228" t="str">
        <f t="shared" si="37"/>
        <v/>
      </c>
      <c r="B681" s="34"/>
      <c r="C681" s="8"/>
      <c r="D681" s="129"/>
      <c r="F681" s="99"/>
      <c r="G681" s="261"/>
      <c r="H681" s="284">
        <f t="shared" si="35"/>
        <v>6.6399999999999885E-7</v>
      </c>
      <c r="I681" s="92"/>
      <c r="J681" s="173"/>
      <c r="K681" s="132"/>
      <c r="L681" s="130"/>
      <c r="M681" s="130"/>
      <c r="N681" s="130"/>
      <c r="O681" s="130"/>
      <c r="P681" s="130"/>
      <c r="Q681" s="130"/>
      <c r="R681" s="130"/>
      <c r="S681" s="130"/>
      <c r="T681">
        <f t="shared" si="36"/>
        <v>31</v>
      </c>
    </row>
    <row r="682" spans="1:20" x14ac:dyDescent="0.25">
      <c r="A682" s="228" t="str">
        <f t="shared" si="37"/>
        <v/>
      </c>
      <c r="B682" s="34"/>
      <c r="C682" s="8"/>
      <c r="D682" s="129"/>
      <c r="F682" s="99"/>
      <c r="G682" s="261"/>
      <c r="H682" s="284">
        <f t="shared" si="35"/>
        <v>6.6499999999999882E-7</v>
      </c>
      <c r="I682" s="92"/>
      <c r="J682" s="173"/>
      <c r="K682" s="132"/>
      <c r="L682" s="130"/>
      <c r="M682" s="130"/>
      <c r="N682" s="130"/>
      <c r="O682" s="130"/>
      <c r="P682" s="130"/>
      <c r="Q682" s="130"/>
      <c r="R682" s="130"/>
      <c r="S682" s="130"/>
      <c r="T682">
        <f t="shared" si="36"/>
        <v>31</v>
      </c>
    </row>
    <row r="683" spans="1:20" x14ac:dyDescent="0.25">
      <c r="A683" s="228" t="str">
        <f t="shared" si="37"/>
        <v/>
      </c>
      <c r="B683" s="34"/>
      <c r="C683" s="8"/>
      <c r="D683" s="129"/>
      <c r="F683" s="99"/>
      <c r="G683" s="261"/>
      <c r="H683" s="284">
        <f t="shared" si="35"/>
        <v>6.6599999999999879E-7</v>
      </c>
      <c r="I683" s="92"/>
      <c r="J683" s="173"/>
      <c r="K683" s="132"/>
      <c r="L683" s="130"/>
      <c r="M683" s="130"/>
      <c r="N683" s="130"/>
      <c r="O683" s="130"/>
      <c r="P683" s="130"/>
      <c r="Q683" s="130"/>
      <c r="R683" s="130"/>
      <c r="S683" s="130"/>
      <c r="T683">
        <f t="shared" si="36"/>
        <v>31</v>
      </c>
    </row>
    <row r="684" spans="1:20" x14ac:dyDescent="0.25">
      <c r="A684" s="228" t="str">
        <f t="shared" si="37"/>
        <v/>
      </c>
      <c r="B684" s="34"/>
      <c r="C684" s="8"/>
      <c r="D684" s="129"/>
      <c r="F684" s="99"/>
      <c r="G684" s="261"/>
      <c r="H684" s="284">
        <f t="shared" si="35"/>
        <v>6.6699999999999876E-7</v>
      </c>
      <c r="I684" s="92"/>
      <c r="J684" s="173"/>
      <c r="K684" s="132"/>
      <c r="L684" s="130"/>
      <c r="M684" s="130"/>
      <c r="N684" s="130"/>
      <c r="O684" s="130"/>
      <c r="P684" s="130"/>
      <c r="Q684" s="130"/>
      <c r="R684" s="130"/>
      <c r="S684" s="130"/>
      <c r="T684">
        <f t="shared" si="36"/>
        <v>31</v>
      </c>
    </row>
    <row r="685" spans="1:20" x14ac:dyDescent="0.25">
      <c r="A685" s="228" t="str">
        <f t="shared" si="37"/>
        <v/>
      </c>
      <c r="B685" s="34"/>
      <c r="C685" s="8"/>
      <c r="D685" s="129"/>
      <c r="F685" s="99"/>
      <c r="G685" s="261"/>
      <c r="H685" s="284">
        <f t="shared" si="35"/>
        <v>6.6799999999999873E-7</v>
      </c>
      <c r="I685" s="92"/>
      <c r="J685" s="173"/>
      <c r="K685" s="132"/>
      <c r="L685" s="130"/>
      <c r="M685" s="130"/>
      <c r="N685" s="130"/>
      <c r="O685" s="130"/>
      <c r="P685" s="130"/>
      <c r="Q685" s="130"/>
      <c r="R685" s="130"/>
      <c r="S685" s="130"/>
      <c r="T685">
        <f t="shared" si="36"/>
        <v>31</v>
      </c>
    </row>
    <row r="686" spans="1:20" x14ac:dyDescent="0.25">
      <c r="A686" s="228" t="str">
        <f t="shared" si="37"/>
        <v/>
      </c>
      <c r="B686" s="34"/>
      <c r="C686" s="8"/>
      <c r="D686" s="129"/>
      <c r="F686" s="99"/>
      <c r="G686" s="261"/>
      <c r="H686" s="284">
        <f t="shared" si="35"/>
        <v>6.689999999999987E-7</v>
      </c>
      <c r="I686" s="92"/>
      <c r="J686" s="173"/>
      <c r="K686" s="132"/>
      <c r="L686" s="130"/>
      <c r="M686" s="130"/>
      <c r="N686" s="130"/>
      <c r="O686" s="130"/>
      <c r="P686" s="130"/>
      <c r="Q686" s="130"/>
      <c r="R686" s="130"/>
      <c r="S686" s="130"/>
      <c r="T686">
        <f t="shared" si="36"/>
        <v>31</v>
      </c>
    </row>
    <row r="687" spans="1:20" x14ac:dyDescent="0.25">
      <c r="A687" s="228" t="str">
        <f t="shared" si="37"/>
        <v/>
      </c>
      <c r="B687" s="34"/>
      <c r="C687" s="8"/>
      <c r="D687" s="129"/>
      <c r="F687" s="99"/>
      <c r="G687" s="261"/>
      <c r="H687" s="284">
        <f t="shared" si="35"/>
        <v>6.6999999999999867E-7</v>
      </c>
      <c r="I687" s="92"/>
      <c r="J687" s="173"/>
      <c r="K687" s="132"/>
      <c r="L687" s="130"/>
      <c r="M687" s="130"/>
      <c r="N687" s="130"/>
      <c r="O687" s="130"/>
      <c r="P687" s="130"/>
      <c r="Q687" s="130"/>
      <c r="R687" s="130"/>
      <c r="S687" s="130"/>
      <c r="T687">
        <f t="shared" si="36"/>
        <v>31</v>
      </c>
    </row>
    <row r="688" spans="1:20" x14ac:dyDescent="0.25">
      <c r="A688" s="228" t="str">
        <f t="shared" si="37"/>
        <v/>
      </c>
      <c r="B688" s="34"/>
      <c r="C688" s="8"/>
      <c r="D688" s="129"/>
      <c r="F688" s="99"/>
      <c r="G688" s="261"/>
      <c r="H688" s="284">
        <f t="shared" si="35"/>
        <v>6.7099999999999864E-7</v>
      </c>
      <c r="I688" s="92"/>
      <c r="J688" s="173"/>
      <c r="K688" s="132"/>
      <c r="L688" s="130"/>
      <c r="M688" s="130"/>
      <c r="N688" s="130"/>
      <c r="O688" s="130"/>
      <c r="P688" s="130"/>
      <c r="Q688" s="130"/>
      <c r="R688" s="130"/>
      <c r="S688" s="130"/>
      <c r="T688">
        <f t="shared" si="36"/>
        <v>31</v>
      </c>
    </row>
    <row r="689" spans="1:20" x14ac:dyDescent="0.25">
      <c r="A689" s="228" t="str">
        <f t="shared" si="37"/>
        <v/>
      </c>
      <c r="B689" s="34"/>
      <c r="C689" s="8"/>
      <c r="D689" s="129"/>
      <c r="F689" s="99"/>
      <c r="G689" s="261"/>
      <c r="H689" s="284">
        <f t="shared" si="35"/>
        <v>6.7199999999999861E-7</v>
      </c>
      <c r="I689" s="92"/>
      <c r="J689" s="173"/>
      <c r="K689" s="132"/>
      <c r="L689" s="130"/>
      <c r="M689" s="130"/>
      <c r="N689" s="130"/>
      <c r="O689" s="130"/>
      <c r="P689" s="130"/>
      <c r="Q689" s="130"/>
      <c r="R689" s="130"/>
      <c r="S689" s="130"/>
      <c r="T689">
        <f t="shared" si="36"/>
        <v>31</v>
      </c>
    </row>
    <row r="690" spans="1:20" x14ac:dyDescent="0.25">
      <c r="A690" s="228" t="str">
        <f t="shared" si="37"/>
        <v/>
      </c>
      <c r="B690" s="34"/>
      <c r="C690" s="8"/>
      <c r="D690" s="129"/>
      <c r="F690" s="99"/>
      <c r="G690" s="261"/>
      <c r="H690" s="284">
        <f t="shared" si="35"/>
        <v>6.7299999999999858E-7</v>
      </c>
      <c r="I690" s="92"/>
      <c r="J690" s="173"/>
      <c r="K690" s="132"/>
      <c r="L690" s="130"/>
      <c r="M690" s="130"/>
      <c r="N690" s="130"/>
      <c r="O690" s="130"/>
      <c r="P690" s="130"/>
      <c r="Q690" s="130"/>
      <c r="R690" s="130"/>
      <c r="S690" s="130"/>
      <c r="T690">
        <f t="shared" si="36"/>
        <v>31</v>
      </c>
    </row>
    <row r="691" spans="1:20" x14ac:dyDescent="0.25">
      <c r="A691" s="228" t="str">
        <f t="shared" si="37"/>
        <v/>
      </c>
      <c r="B691" s="34"/>
      <c r="C691" s="8"/>
      <c r="D691" s="129"/>
      <c r="F691" s="99"/>
      <c r="G691" s="261"/>
      <c r="H691" s="284">
        <f t="shared" si="35"/>
        <v>6.7399999999999854E-7</v>
      </c>
      <c r="I691" s="92"/>
      <c r="J691" s="173"/>
      <c r="K691" s="132"/>
      <c r="L691" s="130"/>
      <c r="M691" s="130"/>
      <c r="N691" s="130"/>
      <c r="O691" s="130"/>
      <c r="P691" s="130"/>
      <c r="Q691" s="130"/>
      <c r="R691" s="130"/>
      <c r="S691" s="130"/>
      <c r="T691">
        <f t="shared" si="36"/>
        <v>31</v>
      </c>
    </row>
    <row r="692" spans="1:20" x14ac:dyDescent="0.25">
      <c r="A692" s="228" t="str">
        <f t="shared" si="37"/>
        <v/>
      </c>
      <c r="B692" s="34"/>
      <c r="C692" s="8"/>
      <c r="D692" s="129"/>
      <c r="F692" s="99"/>
      <c r="G692" s="261"/>
      <c r="H692" s="284">
        <f t="shared" si="35"/>
        <v>6.7499999999999851E-7</v>
      </c>
      <c r="I692" s="92"/>
      <c r="J692" s="173"/>
      <c r="K692" s="132"/>
      <c r="L692" s="130"/>
      <c r="M692" s="130"/>
      <c r="N692" s="130"/>
      <c r="O692" s="130"/>
      <c r="P692" s="130"/>
      <c r="Q692" s="130"/>
      <c r="R692" s="130"/>
      <c r="S692" s="130"/>
      <c r="T692">
        <f t="shared" si="36"/>
        <v>31</v>
      </c>
    </row>
    <row r="693" spans="1:20" x14ac:dyDescent="0.25">
      <c r="A693" s="228" t="str">
        <f t="shared" si="37"/>
        <v/>
      </c>
      <c r="B693" s="34"/>
      <c r="C693" s="8"/>
      <c r="D693" s="129"/>
      <c r="F693" s="99"/>
      <c r="G693" s="261"/>
      <c r="H693" s="284">
        <f t="shared" si="35"/>
        <v>6.7599999999999848E-7</v>
      </c>
      <c r="I693" s="92"/>
      <c r="J693" s="173"/>
      <c r="K693" s="132"/>
      <c r="L693" s="130"/>
      <c r="M693" s="130"/>
      <c r="N693" s="130"/>
      <c r="O693" s="130"/>
      <c r="P693" s="130"/>
      <c r="Q693" s="130"/>
      <c r="R693" s="130"/>
      <c r="S693" s="130"/>
      <c r="T693">
        <f t="shared" si="36"/>
        <v>31</v>
      </c>
    </row>
    <row r="694" spans="1:20" x14ac:dyDescent="0.25">
      <c r="A694" s="228" t="str">
        <f t="shared" si="37"/>
        <v/>
      </c>
      <c r="B694" s="34"/>
      <c r="C694" s="8"/>
      <c r="D694" s="129"/>
      <c r="F694" s="99"/>
      <c r="G694" s="261"/>
      <c r="H694" s="284">
        <f t="shared" si="35"/>
        <v>6.7699999999999845E-7</v>
      </c>
      <c r="I694" s="92"/>
      <c r="J694" s="173"/>
      <c r="K694" s="132"/>
      <c r="L694" s="130"/>
      <c r="M694" s="130"/>
      <c r="N694" s="130"/>
      <c r="O694" s="130"/>
      <c r="P694" s="130"/>
      <c r="Q694" s="130"/>
      <c r="R694" s="130"/>
      <c r="S694" s="130"/>
      <c r="T694">
        <f t="shared" si="36"/>
        <v>31</v>
      </c>
    </row>
    <row r="695" spans="1:20" x14ac:dyDescent="0.25">
      <c r="A695" s="228" t="str">
        <f t="shared" si="37"/>
        <v/>
      </c>
      <c r="B695" s="34"/>
      <c r="C695" s="8"/>
      <c r="D695" s="129"/>
      <c r="F695" s="99"/>
      <c r="G695" s="261"/>
      <c r="H695" s="284">
        <f t="shared" si="35"/>
        <v>6.7799999999999842E-7</v>
      </c>
      <c r="I695" s="92"/>
      <c r="J695" s="173"/>
      <c r="K695" s="132"/>
      <c r="L695" s="130"/>
      <c r="M695" s="130"/>
      <c r="N695" s="130"/>
      <c r="O695" s="130"/>
      <c r="P695" s="130"/>
      <c r="Q695" s="130"/>
      <c r="R695" s="130"/>
      <c r="S695" s="130"/>
      <c r="T695">
        <f t="shared" si="36"/>
        <v>31</v>
      </c>
    </row>
    <row r="696" spans="1:20" x14ac:dyDescent="0.25">
      <c r="A696" s="228" t="str">
        <f t="shared" si="37"/>
        <v/>
      </c>
      <c r="B696" s="34"/>
      <c r="C696" s="8"/>
      <c r="D696" s="129"/>
      <c r="F696" s="99"/>
      <c r="G696" s="261"/>
      <c r="H696" s="284">
        <f t="shared" si="35"/>
        <v>6.7899999999999839E-7</v>
      </c>
      <c r="I696" s="92"/>
      <c r="J696" s="173"/>
      <c r="K696" s="132"/>
      <c r="L696" s="130"/>
      <c r="M696" s="130"/>
      <c r="N696" s="130"/>
      <c r="O696" s="130"/>
      <c r="P696" s="130"/>
      <c r="Q696" s="130"/>
      <c r="R696" s="130"/>
      <c r="S696" s="130"/>
      <c r="T696">
        <f t="shared" si="36"/>
        <v>31</v>
      </c>
    </row>
    <row r="697" spans="1:20" x14ac:dyDescent="0.25">
      <c r="A697" s="228" t="str">
        <f t="shared" si="37"/>
        <v/>
      </c>
      <c r="B697" s="34"/>
      <c r="C697" s="8"/>
      <c r="D697" s="129"/>
      <c r="F697" s="99"/>
      <c r="G697" s="261"/>
      <c r="H697" s="284">
        <f t="shared" si="35"/>
        <v>6.7999999999999836E-7</v>
      </c>
      <c r="I697" s="92"/>
      <c r="J697" s="173"/>
      <c r="K697" s="132"/>
      <c r="L697" s="130"/>
      <c r="M697" s="130"/>
      <c r="N697" s="130"/>
      <c r="O697" s="130"/>
      <c r="P697" s="130"/>
      <c r="Q697" s="130"/>
      <c r="R697" s="130"/>
      <c r="S697" s="130"/>
      <c r="T697">
        <f t="shared" si="36"/>
        <v>31</v>
      </c>
    </row>
    <row r="698" spans="1:20" x14ac:dyDescent="0.25">
      <c r="A698" s="228" t="str">
        <f t="shared" si="37"/>
        <v/>
      </c>
      <c r="B698" s="34"/>
      <c r="C698" s="8"/>
      <c r="D698" s="129"/>
      <c r="F698" s="99"/>
      <c r="G698" s="261"/>
      <c r="H698" s="284">
        <f t="shared" si="35"/>
        <v>6.8099999999999833E-7</v>
      </c>
      <c r="I698" s="92"/>
      <c r="J698" s="173"/>
      <c r="K698" s="132"/>
      <c r="L698" s="130"/>
      <c r="M698" s="130"/>
      <c r="N698" s="130"/>
      <c r="O698" s="130"/>
      <c r="P698" s="130"/>
      <c r="Q698" s="130"/>
      <c r="R698" s="130"/>
      <c r="S698" s="130"/>
      <c r="T698">
        <f t="shared" si="36"/>
        <v>31</v>
      </c>
    </row>
    <row r="699" spans="1:20" x14ac:dyDescent="0.25">
      <c r="A699" s="228" t="str">
        <f t="shared" si="37"/>
        <v/>
      </c>
      <c r="B699" s="34"/>
      <c r="C699" s="8"/>
      <c r="D699" s="129"/>
      <c r="F699" s="99"/>
      <c r="G699" s="261"/>
      <c r="H699" s="284">
        <f t="shared" si="35"/>
        <v>6.819999999999983E-7</v>
      </c>
      <c r="I699" s="92"/>
      <c r="J699" s="173"/>
      <c r="K699" s="132"/>
      <c r="L699" s="130"/>
      <c r="M699" s="130"/>
      <c r="N699" s="130"/>
      <c r="O699" s="130"/>
      <c r="P699" s="130"/>
      <c r="Q699" s="130"/>
      <c r="R699" s="130"/>
      <c r="S699" s="130"/>
      <c r="T699">
        <f t="shared" si="36"/>
        <v>31</v>
      </c>
    </row>
    <row r="700" spans="1:20" x14ac:dyDescent="0.25">
      <c r="A700" s="228" t="str">
        <f t="shared" si="37"/>
        <v/>
      </c>
      <c r="B700" s="34"/>
      <c r="C700" s="8"/>
      <c r="D700" s="129"/>
      <c r="F700" s="99"/>
      <c r="G700" s="261"/>
      <c r="H700" s="284">
        <f t="shared" si="35"/>
        <v>6.8299999999999827E-7</v>
      </c>
      <c r="I700" s="92"/>
      <c r="J700" s="173"/>
      <c r="K700" s="132"/>
      <c r="L700" s="130"/>
      <c r="M700" s="130"/>
      <c r="N700" s="130"/>
      <c r="O700" s="130"/>
      <c r="P700" s="130"/>
      <c r="Q700" s="130"/>
      <c r="R700" s="130"/>
      <c r="S700" s="130"/>
      <c r="T700">
        <f t="shared" si="36"/>
        <v>31</v>
      </c>
    </row>
    <row r="701" spans="1:20" x14ac:dyDescent="0.25">
      <c r="A701" s="228" t="str">
        <f t="shared" si="37"/>
        <v/>
      </c>
      <c r="B701" s="34"/>
      <c r="C701" s="8"/>
      <c r="D701" s="129"/>
      <c r="F701" s="99"/>
      <c r="G701" s="261"/>
      <c r="H701" s="284">
        <f t="shared" si="35"/>
        <v>6.8399999999999824E-7</v>
      </c>
      <c r="I701" s="92"/>
      <c r="J701" s="173"/>
      <c r="K701" s="132"/>
      <c r="L701" s="130"/>
      <c r="M701" s="130"/>
      <c r="N701" s="130"/>
      <c r="O701" s="130"/>
      <c r="P701" s="130"/>
      <c r="Q701" s="130"/>
      <c r="R701" s="130"/>
      <c r="S701" s="130"/>
      <c r="T701">
        <f t="shared" si="36"/>
        <v>31</v>
      </c>
    </row>
    <row r="702" spans="1:20" x14ac:dyDescent="0.25">
      <c r="A702" s="228" t="str">
        <f t="shared" si="37"/>
        <v/>
      </c>
      <c r="B702" s="34"/>
      <c r="C702" s="8"/>
      <c r="D702" s="129"/>
      <c r="F702" s="99"/>
      <c r="G702" s="261"/>
      <c r="H702" s="284">
        <f t="shared" si="35"/>
        <v>6.8499999999999821E-7</v>
      </c>
      <c r="I702" s="92"/>
      <c r="J702" s="173"/>
      <c r="K702" s="132"/>
      <c r="L702" s="130"/>
      <c r="M702" s="130"/>
      <c r="N702" s="130"/>
      <c r="O702" s="130"/>
      <c r="P702" s="130"/>
      <c r="Q702" s="130"/>
      <c r="R702" s="130"/>
      <c r="S702" s="130"/>
      <c r="T702">
        <f t="shared" si="36"/>
        <v>31</v>
      </c>
    </row>
    <row r="703" spans="1:20" x14ac:dyDescent="0.25">
      <c r="A703" s="228" t="str">
        <f t="shared" si="37"/>
        <v/>
      </c>
      <c r="B703" s="34"/>
      <c r="C703" s="8"/>
      <c r="D703" s="129"/>
      <c r="F703" s="99"/>
      <c r="G703" s="261"/>
      <c r="H703" s="284">
        <f t="shared" si="35"/>
        <v>6.8599999999999818E-7</v>
      </c>
      <c r="I703" s="92"/>
      <c r="J703" s="173"/>
      <c r="K703" s="132"/>
      <c r="L703" s="130"/>
      <c r="M703" s="130"/>
      <c r="N703" s="130"/>
      <c r="O703" s="130"/>
      <c r="P703" s="130"/>
      <c r="Q703" s="130"/>
      <c r="R703" s="130"/>
      <c r="S703" s="130"/>
      <c r="T703">
        <f t="shared" si="36"/>
        <v>31</v>
      </c>
    </row>
    <row r="704" spans="1:20" x14ac:dyDescent="0.25">
      <c r="A704" s="228" t="str">
        <f t="shared" si="37"/>
        <v/>
      </c>
      <c r="B704" s="34"/>
      <c r="C704" s="8"/>
      <c r="D704" s="129"/>
      <c r="F704" s="99"/>
      <c r="G704" s="261"/>
      <c r="H704" s="284">
        <f t="shared" si="35"/>
        <v>6.8699999999999814E-7</v>
      </c>
      <c r="I704" s="92"/>
      <c r="J704" s="173"/>
      <c r="K704" s="132"/>
      <c r="L704" s="130"/>
      <c r="M704" s="130"/>
      <c r="N704" s="130"/>
      <c r="O704" s="130"/>
      <c r="P704" s="130"/>
      <c r="Q704" s="130"/>
      <c r="R704" s="130"/>
      <c r="S704" s="130"/>
      <c r="T704">
        <f t="shared" si="36"/>
        <v>31</v>
      </c>
    </row>
    <row r="705" spans="1:20" x14ac:dyDescent="0.25">
      <c r="A705" s="228" t="str">
        <f t="shared" si="37"/>
        <v/>
      </c>
      <c r="B705" s="34"/>
      <c r="C705" s="8"/>
      <c r="D705" s="129"/>
      <c r="F705" s="99"/>
      <c r="G705" s="261"/>
      <c r="H705" s="284">
        <f t="shared" si="35"/>
        <v>6.8799999999999811E-7</v>
      </c>
      <c r="I705" s="92"/>
      <c r="J705" s="173"/>
      <c r="K705" s="132"/>
      <c r="L705" s="130"/>
      <c r="M705" s="130"/>
      <c r="N705" s="130"/>
      <c r="O705" s="130"/>
      <c r="P705" s="130"/>
      <c r="Q705" s="130"/>
      <c r="R705" s="130"/>
      <c r="S705" s="130"/>
      <c r="T705">
        <f t="shared" si="36"/>
        <v>31</v>
      </c>
    </row>
    <row r="706" spans="1:20" x14ac:dyDescent="0.25">
      <c r="A706" s="228" t="str">
        <f t="shared" si="37"/>
        <v/>
      </c>
      <c r="B706" s="34"/>
      <c r="C706" s="8"/>
      <c r="D706" s="129"/>
      <c r="F706" s="99"/>
      <c r="G706" s="261"/>
      <c r="H706" s="284">
        <f t="shared" si="35"/>
        <v>6.8899999999999808E-7</v>
      </c>
      <c r="I706" s="92"/>
      <c r="J706" s="173"/>
      <c r="K706" s="132"/>
      <c r="L706" s="130"/>
      <c r="M706" s="130"/>
      <c r="N706" s="130"/>
      <c r="O706" s="130"/>
      <c r="P706" s="130"/>
      <c r="Q706" s="130"/>
      <c r="R706" s="130"/>
      <c r="S706" s="130"/>
      <c r="T706">
        <f t="shared" si="36"/>
        <v>31</v>
      </c>
    </row>
    <row r="707" spans="1:20" x14ac:dyDescent="0.25">
      <c r="A707" s="228" t="str">
        <f t="shared" si="37"/>
        <v/>
      </c>
      <c r="B707" s="34"/>
      <c r="C707" s="8"/>
      <c r="D707" s="129"/>
      <c r="F707" s="99"/>
      <c r="G707" s="261"/>
      <c r="H707" s="284">
        <f t="shared" si="35"/>
        <v>6.8999999999999805E-7</v>
      </c>
      <c r="I707" s="92"/>
      <c r="J707" s="173"/>
      <c r="K707" s="132"/>
      <c r="L707" s="130"/>
      <c r="M707" s="130"/>
      <c r="N707" s="130"/>
      <c r="O707" s="130"/>
      <c r="P707" s="130"/>
      <c r="Q707" s="130"/>
      <c r="R707" s="130"/>
      <c r="S707" s="130"/>
      <c r="T707">
        <f t="shared" si="36"/>
        <v>31</v>
      </c>
    </row>
    <row r="708" spans="1:20" x14ac:dyDescent="0.25">
      <c r="A708" s="228" t="str">
        <f t="shared" si="37"/>
        <v/>
      </c>
      <c r="B708" s="34"/>
      <c r="C708" s="8"/>
      <c r="D708" s="129"/>
      <c r="F708" s="99"/>
      <c r="G708" s="261"/>
      <c r="H708" s="284">
        <f t="shared" si="35"/>
        <v>6.9099999999999802E-7</v>
      </c>
      <c r="I708" s="92"/>
      <c r="J708" s="173"/>
      <c r="K708" s="132"/>
      <c r="L708" s="130"/>
      <c r="M708" s="130"/>
      <c r="N708" s="130"/>
      <c r="O708" s="130"/>
      <c r="P708" s="130"/>
      <c r="Q708" s="130"/>
      <c r="R708" s="130"/>
      <c r="S708" s="130"/>
      <c r="T708">
        <f t="shared" si="36"/>
        <v>31</v>
      </c>
    </row>
    <row r="709" spans="1:20" x14ac:dyDescent="0.25">
      <c r="A709" s="228" t="str">
        <f t="shared" si="37"/>
        <v/>
      </c>
      <c r="B709" s="34"/>
      <c r="C709" s="8"/>
      <c r="D709" s="129"/>
      <c r="F709" s="99"/>
      <c r="G709" s="261"/>
      <c r="H709" s="284">
        <f t="shared" si="35"/>
        <v>6.9199999999999799E-7</v>
      </c>
      <c r="I709" s="92"/>
      <c r="J709" s="173"/>
      <c r="K709" s="132"/>
      <c r="L709" s="130"/>
      <c r="M709" s="130"/>
      <c r="N709" s="130"/>
      <c r="O709" s="130"/>
      <c r="P709" s="130"/>
      <c r="Q709" s="130"/>
      <c r="R709" s="130"/>
      <c r="S709" s="130"/>
      <c r="T709">
        <f t="shared" si="36"/>
        <v>31</v>
      </c>
    </row>
    <row r="710" spans="1:20" x14ac:dyDescent="0.25">
      <c r="A710" s="228" t="str">
        <f t="shared" si="37"/>
        <v/>
      </c>
      <c r="B710" s="34"/>
      <c r="C710" s="8"/>
      <c r="D710" s="129"/>
      <c r="F710" s="99"/>
      <c r="G710" s="261"/>
      <c r="H710" s="284">
        <f t="shared" si="35"/>
        <v>6.9299999999999796E-7</v>
      </c>
      <c r="I710" s="92"/>
      <c r="J710" s="173"/>
      <c r="K710" s="132"/>
      <c r="L710" s="130"/>
      <c r="M710" s="130"/>
      <c r="N710" s="130"/>
      <c r="O710" s="130"/>
      <c r="P710" s="130"/>
      <c r="Q710" s="130"/>
      <c r="R710" s="130"/>
      <c r="S710" s="130"/>
      <c r="T710">
        <f t="shared" si="36"/>
        <v>31</v>
      </c>
    </row>
    <row r="711" spans="1:20" x14ac:dyDescent="0.25">
      <c r="A711" s="228" t="str">
        <f t="shared" si="37"/>
        <v/>
      </c>
      <c r="B711" s="34"/>
      <c r="C711" s="8"/>
      <c r="D711" s="129"/>
      <c r="F711" s="99"/>
      <c r="G711" s="261"/>
      <c r="H711" s="284">
        <f t="shared" si="35"/>
        <v>6.9399999999999793E-7</v>
      </c>
      <c r="I711" s="92"/>
      <c r="J711" s="173"/>
      <c r="K711" s="132"/>
      <c r="L711" s="130"/>
      <c r="M711" s="130"/>
      <c r="N711" s="130"/>
      <c r="O711" s="130"/>
      <c r="P711" s="130"/>
      <c r="Q711" s="130"/>
      <c r="R711" s="130"/>
      <c r="S711" s="130"/>
      <c r="T711">
        <f t="shared" si="36"/>
        <v>31</v>
      </c>
    </row>
    <row r="712" spans="1:20" x14ac:dyDescent="0.25">
      <c r="A712" s="228" t="str">
        <f t="shared" si="37"/>
        <v/>
      </c>
      <c r="B712" s="34"/>
      <c r="C712" s="8"/>
      <c r="D712" s="129"/>
      <c r="F712" s="99"/>
      <c r="G712" s="261"/>
      <c r="H712" s="284">
        <f t="shared" si="35"/>
        <v>6.949999999999979E-7</v>
      </c>
      <c r="I712" s="92"/>
      <c r="J712" s="173"/>
      <c r="K712" s="132"/>
      <c r="L712" s="130"/>
      <c r="M712" s="130"/>
      <c r="N712" s="130"/>
      <c r="O712" s="130"/>
      <c r="P712" s="130"/>
      <c r="Q712" s="130"/>
      <c r="R712" s="130"/>
      <c r="S712" s="130"/>
      <c r="T712">
        <f t="shared" si="36"/>
        <v>31</v>
      </c>
    </row>
    <row r="713" spans="1:20" x14ac:dyDescent="0.25">
      <c r="A713" s="228" t="str">
        <f t="shared" si="37"/>
        <v/>
      </c>
      <c r="B713" s="34"/>
      <c r="C713" s="8"/>
      <c r="D713" s="129"/>
      <c r="F713" s="99"/>
      <c r="G713" s="261"/>
      <c r="H713" s="284">
        <f t="shared" si="35"/>
        <v>6.9599999999999787E-7</v>
      </c>
      <c r="I713" s="92"/>
      <c r="J713" s="173"/>
      <c r="K713" s="132"/>
      <c r="L713" s="130"/>
      <c r="M713" s="130"/>
      <c r="N713" s="130"/>
      <c r="O713" s="130"/>
      <c r="P713" s="130"/>
      <c r="Q713" s="130"/>
      <c r="R713" s="130"/>
      <c r="S713" s="130"/>
      <c r="T713">
        <f t="shared" si="36"/>
        <v>31</v>
      </c>
    </row>
    <row r="714" spans="1:20" x14ac:dyDescent="0.25">
      <c r="A714" s="228" t="str">
        <f t="shared" si="37"/>
        <v/>
      </c>
      <c r="B714" s="34"/>
      <c r="C714" s="8"/>
      <c r="D714" s="129"/>
      <c r="F714" s="99"/>
      <c r="G714" s="261"/>
      <c r="H714" s="284">
        <f t="shared" si="35"/>
        <v>6.9699999999999784E-7</v>
      </c>
      <c r="I714" s="92"/>
      <c r="J714" s="173"/>
      <c r="K714" s="132"/>
      <c r="L714" s="130"/>
      <c r="M714" s="130"/>
      <c r="N714" s="130"/>
      <c r="O714" s="130"/>
      <c r="P714" s="130"/>
      <c r="Q714" s="130"/>
      <c r="R714" s="130"/>
      <c r="S714" s="130"/>
      <c r="T714">
        <f t="shared" si="36"/>
        <v>31</v>
      </c>
    </row>
    <row r="715" spans="1:20" x14ac:dyDescent="0.25">
      <c r="A715" s="228" t="str">
        <f t="shared" si="37"/>
        <v/>
      </c>
      <c r="B715" s="34"/>
      <c r="C715" s="8"/>
      <c r="D715" s="129"/>
      <c r="F715" s="99"/>
      <c r="G715" s="261"/>
      <c r="H715" s="284">
        <f t="shared" si="35"/>
        <v>6.9799999999999781E-7</v>
      </c>
      <c r="I715" s="92"/>
      <c r="J715" s="173"/>
      <c r="K715" s="132"/>
      <c r="L715" s="130"/>
      <c r="M715" s="130"/>
      <c r="N715" s="130"/>
      <c r="O715" s="130"/>
      <c r="P715" s="130"/>
      <c r="Q715" s="130"/>
      <c r="R715" s="130"/>
      <c r="S715" s="130"/>
      <c r="T715">
        <f t="shared" si="36"/>
        <v>31</v>
      </c>
    </row>
    <row r="716" spans="1:20" x14ac:dyDescent="0.25">
      <c r="A716" s="228" t="str">
        <f t="shared" si="37"/>
        <v/>
      </c>
      <c r="B716" s="34"/>
      <c r="C716" s="8"/>
      <c r="D716" s="129"/>
      <c r="F716" s="99"/>
      <c r="G716" s="261"/>
      <c r="H716" s="284">
        <f t="shared" si="35"/>
        <v>6.9899999999999778E-7</v>
      </c>
      <c r="I716" s="92"/>
      <c r="J716" s="173"/>
      <c r="K716" s="132"/>
      <c r="L716" s="130"/>
      <c r="M716" s="130"/>
      <c r="N716" s="130"/>
      <c r="O716" s="130"/>
      <c r="P716" s="130"/>
      <c r="Q716" s="130"/>
      <c r="R716" s="130"/>
      <c r="S716" s="130"/>
      <c r="T716">
        <f t="shared" si="36"/>
        <v>31</v>
      </c>
    </row>
    <row r="717" spans="1:20" x14ac:dyDescent="0.25">
      <c r="A717" s="228" t="str">
        <f t="shared" si="37"/>
        <v/>
      </c>
      <c r="B717" s="34"/>
      <c r="C717" s="8"/>
      <c r="D717" s="129"/>
      <c r="F717" s="99"/>
      <c r="G717" s="261"/>
      <c r="H717" s="284">
        <f t="shared" si="35"/>
        <v>6.9999999999999774E-7</v>
      </c>
      <c r="I717" s="92"/>
      <c r="J717" s="173"/>
      <c r="K717" s="132"/>
      <c r="L717" s="130"/>
      <c r="M717" s="130"/>
      <c r="N717" s="130"/>
      <c r="O717" s="130"/>
      <c r="P717" s="130"/>
      <c r="Q717" s="130"/>
      <c r="R717" s="130"/>
      <c r="S717" s="130"/>
      <c r="T717">
        <f t="shared" si="36"/>
        <v>31</v>
      </c>
    </row>
    <row r="718" spans="1:20" x14ac:dyDescent="0.25">
      <c r="A718" s="228" t="str">
        <f t="shared" si="37"/>
        <v/>
      </c>
      <c r="B718" s="34"/>
      <c r="C718" s="8"/>
      <c r="D718" s="129"/>
      <c r="F718" s="99"/>
      <c r="G718" s="261"/>
      <c r="H718" s="284">
        <f t="shared" si="35"/>
        <v>7.0099999999999771E-7</v>
      </c>
      <c r="I718" s="92"/>
      <c r="J718" s="173"/>
      <c r="K718" s="132"/>
      <c r="L718" s="130"/>
      <c r="M718" s="130"/>
      <c r="N718" s="130"/>
      <c r="O718" s="130"/>
      <c r="P718" s="130"/>
      <c r="Q718" s="130"/>
      <c r="R718" s="130"/>
      <c r="S718" s="130"/>
      <c r="T718">
        <f t="shared" si="36"/>
        <v>31</v>
      </c>
    </row>
    <row r="719" spans="1:20" x14ac:dyDescent="0.25">
      <c r="A719" s="228" t="str">
        <f t="shared" si="37"/>
        <v/>
      </c>
      <c r="B719" s="34"/>
      <c r="C719" s="8"/>
      <c r="D719" s="129"/>
      <c r="F719" s="99"/>
      <c r="G719" s="261"/>
      <c r="H719" s="284">
        <f t="shared" si="35"/>
        <v>7.0199999999999768E-7</v>
      </c>
      <c r="I719" s="92"/>
      <c r="J719" s="173"/>
      <c r="K719" s="132"/>
      <c r="L719" s="130"/>
      <c r="M719" s="130"/>
      <c r="N719" s="130"/>
      <c r="O719" s="130"/>
      <c r="P719" s="130"/>
      <c r="Q719" s="130"/>
      <c r="R719" s="130"/>
      <c r="S719" s="130"/>
      <c r="T719">
        <f t="shared" si="36"/>
        <v>31</v>
      </c>
    </row>
    <row r="720" spans="1:20" x14ac:dyDescent="0.25">
      <c r="A720" s="228" t="str">
        <f t="shared" si="37"/>
        <v/>
      </c>
      <c r="B720" s="34"/>
      <c r="C720" s="8"/>
      <c r="D720" s="129"/>
      <c r="F720" s="99"/>
      <c r="G720" s="261"/>
      <c r="H720" s="284">
        <f t="shared" si="35"/>
        <v>7.0299999999999765E-7</v>
      </c>
      <c r="I720" s="92"/>
      <c r="J720" s="173"/>
      <c r="K720" s="132"/>
      <c r="L720" s="130"/>
      <c r="M720" s="130"/>
      <c r="N720" s="130"/>
      <c r="O720" s="130"/>
      <c r="P720" s="130"/>
      <c r="Q720" s="130"/>
      <c r="R720" s="130"/>
      <c r="S720" s="130"/>
      <c r="T720">
        <f t="shared" si="36"/>
        <v>31</v>
      </c>
    </row>
    <row r="721" spans="1:20" x14ac:dyDescent="0.25">
      <c r="A721" s="228" t="str">
        <f t="shared" si="37"/>
        <v/>
      </c>
      <c r="B721" s="34"/>
      <c r="C721" s="8"/>
      <c r="D721" s="129"/>
      <c r="F721" s="99"/>
      <c r="G721" s="261"/>
      <c r="H721" s="284">
        <f t="shared" si="35"/>
        <v>7.0399999999999762E-7</v>
      </c>
      <c r="I721" s="92"/>
      <c r="J721" s="173"/>
      <c r="K721" s="132"/>
      <c r="L721" s="130"/>
      <c r="M721" s="130"/>
      <c r="N721" s="130"/>
      <c r="O721" s="130"/>
      <c r="P721" s="130"/>
      <c r="Q721" s="130"/>
      <c r="R721" s="130"/>
      <c r="S721" s="130"/>
      <c r="T721">
        <f t="shared" si="36"/>
        <v>31</v>
      </c>
    </row>
    <row r="722" spans="1:20" x14ac:dyDescent="0.25">
      <c r="A722" s="228" t="str">
        <f t="shared" si="37"/>
        <v/>
      </c>
      <c r="B722" s="34"/>
      <c r="C722" s="8"/>
      <c r="D722" s="129"/>
      <c r="F722" s="99"/>
      <c r="G722" s="261"/>
      <c r="H722" s="284">
        <f t="shared" si="35"/>
        <v>7.0499999999999759E-7</v>
      </c>
      <c r="I722" s="92"/>
      <c r="J722" s="173"/>
      <c r="K722" s="132"/>
      <c r="L722" s="130"/>
      <c r="M722" s="130"/>
      <c r="N722" s="130"/>
      <c r="O722" s="130"/>
      <c r="P722" s="130"/>
      <c r="Q722" s="130"/>
      <c r="R722" s="130"/>
      <c r="S722" s="130"/>
      <c r="T722">
        <f t="shared" si="36"/>
        <v>31</v>
      </c>
    </row>
    <row r="723" spans="1:20" x14ac:dyDescent="0.25">
      <c r="A723" s="228" t="str">
        <f t="shared" si="37"/>
        <v/>
      </c>
      <c r="B723" s="34"/>
      <c r="C723" s="8"/>
      <c r="D723" s="129"/>
      <c r="F723" s="99"/>
      <c r="G723" s="261"/>
      <c r="H723" s="284">
        <f t="shared" ref="H723:H786" si="38">IF(G723="",IF(D723&lt;&gt;"",H722+F723+0.000000001,H722+0.000000001),H722+0.000000001)</f>
        <v>7.0599999999999756E-7</v>
      </c>
      <c r="I723" s="92"/>
      <c r="J723" s="173"/>
      <c r="K723" s="132"/>
      <c r="L723" s="130"/>
      <c r="M723" s="130"/>
      <c r="N723" s="130"/>
      <c r="O723" s="130"/>
      <c r="P723" s="130"/>
      <c r="Q723" s="130"/>
      <c r="R723" s="130"/>
      <c r="S723" s="130"/>
      <c r="T723">
        <f t="shared" ref="T723:T786" si="39">EOMONTH(D723,0)</f>
        <v>31</v>
      </c>
    </row>
    <row r="724" spans="1:20" x14ac:dyDescent="0.25">
      <c r="A724" s="228" t="str">
        <f t="shared" ref="A724:A787" si="40">IF(F724="","",IF(H724=$H$5,D724,""))</f>
        <v/>
      </c>
      <c r="B724" s="34"/>
      <c r="C724" s="8"/>
      <c r="D724" s="129"/>
      <c r="F724" s="99"/>
      <c r="G724" s="261"/>
      <c r="H724" s="284">
        <f t="shared" si="38"/>
        <v>7.0699999999999753E-7</v>
      </c>
      <c r="I724" s="92"/>
      <c r="J724" s="173"/>
      <c r="K724" s="132"/>
      <c r="L724" s="130"/>
      <c r="M724" s="130"/>
      <c r="N724" s="130"/>
      <c r="O724" s="130"/>
      <c r="P724" s="130"/>
      <c r="Q724" s="130"/>
      <c r="R724" s="130"/>
      <c r="S724" s="130"/>
      <c r="T724">
        <f t="shared" si="39"/>
        <v>31</v>
      </c>
    </row>
    <row r="725" spans="1:20" x14ac:dyDescent="0.25">
      <c r="A725" s="228" t="str">
        <f t="shared" si="40"/>
        <v/>
      </c>
      <c r="B725" s="34"/>
      <c r="C725" s="8"/>
      <c r="D725" s="129"/>
      <c r="F725" s="99"/>
      <c r="G725" s="261"/>
      <c r="H725" s="284">
        <f t="shared" si="38"/>
        <v>7.079999999999975E-7</v>
      </c>
      <c r="I725" s="92"/>
      <c r="J725" s="173"/>
      <c r="K725" s="132"/>
      <c r="L725" s="130"/>
      <c r="M725" s="130"/>
      <c r="N725" s="130"/>
      <c r="O725" s="130"/>
      <c r="P725" s="130"/>
      <c r="Q725" s="130"/>
      <c r="R725" s="130"/>
      <c r="S725" s="130"/>
      <c r="T725">
        <f t="shared" si="39"/>
        <v>31</v>
      </c>
    </row>
    <row r="726" spans="1:20" x14ac:dyDescent="0.25">
      <c r="A726" s="228" t="str">
        <f t="shared" si="40"/>
        <v/>
      </c>
      <c r="B726" s="34"/>
      <c r="C726" s="8"/>
      <c r="D726" s="129"/>
      <c r="F726" s="99"/>
      <c r="G726" s="261"/>
      <c r="H726" s="284">
        <f t="shared" si="38"/>
        <v>7.0899999999999747E-7</v>
      </c>
      <c r="I726" s="92"/>
      <c r="J726" s="173"/>
      <c r="K726" s="132"/>
      <c r="L726" s="130"/>
      <c r="M726" s="130"/>
      <c r="N726" s="130"/>
      <c r="O726" s="130"/>
      <c r="P726" s="130"/>
      <c r="Q726" s="130"/>
      <c r="R726" s="130"/>
      <c r="S726" s="130"/>
      <c r="T726">
        <f t="shared" si="39"/>
        <v>31</v>
      </c>
    </row>
    <row r="727" spans="1:20" x14ac:dyDescent="0.25">
      <c r="A727" s="228" t="str">
        <f t="shared" si="40"/>
        <v/>
      </c>
      <c r="B727" s="34"/>
      <c r="C727" s="8"/>
      <c r="D727" s="129"/>
      <c r="F727" s="99"/>
      <c r="G727" s="261"/>
      <c r="H727" s="284">
        <f t="shared" si="38"/>
        <v>7.0999999999999744E-7</v>
      </c>
      <c r="I727" s="92"/>
      <c r="J727" s="173"/>
      <c r="K727" s="132"/>
      <c r="L727" s="130"/>
      <c r="M727" s="130"/>
      <c r="N727" s="130"/>
      <c r="O727" s="130"/>
      <c r="P727" s="130"/>
      <c r="Q727" s="130"/>
      <c r="R727" s="130"/>
      <c r="S727" s="130"/>
      <c r="T727">
        <f t="shared" si="39"/>
        <v>31</v>
      </c>
    </row>
    <row r="728" spans="1:20" x14ac:dyDescent="0.25">
      <c r="A728" s="228" t="str">
        <f t="shared" si="40"/>
        <v/>
      </c>
      <c r="B728" s="34"/>
      <c r="C728" s="8"/>
      <c r="D728" s="129"/>
      <c r="F728" s="99"/>
      <c r="G728" s="261"/>
      <c r="H728" s="284">
        <f t="shared" si="38"/>
        <v>7.1099999999999741E-7</v>
      </c>
      <c r="I728" s="92"/>
      <c r="J728" s="173"/>
      <c r="K728" s="132"/>
      <c r="L728" s="130"/>
      <c r="M728" s="130"/>
      <c r="N728" s="130"/>
      <c r="O728" s="130"/>
      <c r="P728" s="130"/>
      <c r="Q728" s="130"/>
      <c r="R728" s="130"/>
      <c r="S728" s="130"/>
      <c r="T728">
        <f t="shared" si="39"/>
        <v>31</v>
      </c>
    </row>
    <row r="729" spans="1:20" x14ac:dyDescent="0.25">
      <c r="A729" s="228" t="str">
        <f t="shared" si="40"/>
        <v/>
      </c>
      <c r="B729" s="34"/>
      <c r="C729" s="8"/>
      <c r="D729" s="129"/>
      <c r="F729" s="99"/>
      <c r="G729" s="261"/>
      <c r="H729" s="284">
        <f t="shared" si="38"/>
        <v>7.1199999999999738E-7</v>
      </c>
      <c r="I729" s="92"/>
      <c r="J729" s="173"/>
      <c r="K729" s="132"/>
      <c r="L729" s="130"/>
      <c r="M729" s="130"/>
      <c r="N729" s="130"/>
      <c r="O729" s="130"/>
      <c r="P729" s="130"/>
      <c r="Q729" s="130"/>
      <c r="R729" s="130"/>
      <c r="S729" s="130"/>
      <c r="T729">
        <f t="shared" si="39"/>
        <v>31</v>
      </c>
    </row>
    <row r="730" spans="1:20" x14ac:dyDescent="0.25">
      <c r="A730" s="228" t="str">
        <f t="shared" si="40"/>
        <v/>
      </c>
      <c r="B730" s="34"/>
      <c r="C730" s="8"/>
      <c r="D730" s="129"/>
      <c r="F730" s="99"/>
      <c r="G730" s="261"/>
      <c r="H730" s="284">
        <f t="shared" si="38"/>
        <v>7.1299999999999735E-7</v>
      </c>
      <c r="I730" s="92"/>
      <c r="J730" s="173"/>
      <c r="K730" s="132"/>
      <c r="L730" s="130"/>
      <c r="M730" s="130"/>
      <c r="N730" s="130"/>
      <c r="O730" s="130"/>
      <c r="P730" s="130"/>
      <c r="Q730" s="130"/>
      <c r="R730" s="130"/>
      <c r="S730" s="130"/>
      <c r="T730">
        <f t="shared" si="39"/>
        <v>31</v>
      </c>
    </row>
    <row r="731" spans="1:20" x14ac:dyDescent="0.25">
      <c r="A731" s="228" t="str">
        <f t="shared" si="40"/>
        <v/>
      </c>
      <c r="B731" s="34"/>
      <c r="C731" s="8"/>
      <c r="D731" s="129"/>
      <c r="F731" s="99"/>
      <c r="G731" s="261"/>
      <c r="H731" s="284">
        <f t="shared" si="38"/>
        <v>7.1399999999999731E-7</v>
      </c>
      <c r="I731" s="92"/>
      <c r="J731" s="173"/>
      <c r="K731" s="132"/>
      <c r="L731" s="130"/>
      <c r="M731" s="130"/>
      <c r="N731" s="130"/>
      <c r="O731" s="130"/>
      <c r="P731" s="130"/>
      <c r="Q731" s="130"/>
      <c r="R731" s="130"/>
      <c r="S731" s="130"/>
      <c r="T731">
        <f t="shared" si="39"/>
        <v>31</v>
      </c>
    </row>
    <row r="732" spans="1:20" x14ac:dyDescent="0.25">
      <c r="A732" s="228" t="str">
        <f t="shared" si="40"/>
        <v/>
      </c>
      <c r="B732" s="34"/>
      <c r="C732" s="8"/>
      <c r="D732" s="129"/>
      <c r="F732" s="99"/>
      <c r="G732" s="261"/>
      <c r="H732" s="284">
        <f t="shared" si="38"/>
        <v>7.1499999999999728E-7</v>
      </c>
      <c r="I732" s="92"/>
      <c r="J732" s="173"/>
      <c r="K732" s="132"/>
      <c r="L732" s="130"/>
      <c r="M732" s="130"/>
      <c r="N732" s="130"/>
      <c r="O732" s="130"/>
      <c r="P732" s="130"/>
      <c r="Q732" s="130"/>
      <c r="R732" s="130"/>
      <c r="S732" s="130"/>
      <c r="T732">
        <f t="shared" si="39"/>
        <v>31</v>
      </c>
    </row>
    <row r="733" spans="1:20" x14ac:dyDescent="0.25">
      <c r="A733" s="228" t="str">
        <f t="shared" si="40"/>
        <v/>
      </c>
      <c r="B733" s="34"/>
      <c r="C733" s="8"/>
      <c r="D733" s="129"/>
      <c r="F733" s="99"/>
      <c r="G733" s="261"/>
      <c r="H733" s="284">
        <f t="shared" si="38"/>
        <v>7.1599999999999725E-7</v>
      </c>
      <c r="I733" s="92"/>
      <c r="J733" s="173"/>
      <c r="K733" s="132"/>
      <c r="L733" s="130"/>
      <c r="M733" s="130"/>
      <c r="N733" s="130"/>
      <c r="O733" s="130"/>
      <c r="P733" s="130"/>
      <c r="Q733" s="130"/>
      <c r="R733" s="130"/>
      <c r="S733" s="130"/>
      <c r="T733">
        <f t="shared" si="39"/>
        <v>31</v>
      </c>
    </row>
    <row r="734" spans="1:20" x14ac:dyDescent="0.25">
      <c r="A734" s="228" t="str">
        <f t="shared" si="40"/>
        <v/>
      </c>
      <c r="B734" s="34"/>
      <c r="C734" s="8"/>
      <c r="D734" s="129"/>
      <c r="F734" s="99"/>
      <c r="G734" s="261"/>
      <c r="H734" s="284">
        <f t="shared" si="38"/>
        <v>7.1699999999999722E-7</v>
      </c>
      <c r="I734" s="92"/>
      <c r="J734" s="173"/>
      <c r="K734" s="132"/>
      <c r="L734" s="130"/>
      <c r="M734" s="130"/>
      <c r="N734" s="130"/>
      <c r="O734" s="130"/>
      <c r="P734" s="130"/>
      <c r="Q734" s="130"/>
      <c r="R734" s="130"/>
      <c r="S734" s="130"/>
      <c r="T734">
        <f t="shared" si="39"/>
        <v>31</v>
      </c>
    </row>
    <row r="735" spans="1:20" x14ac:dyDescent="0.25">
      <c r="A735" s="228" t="str">
        <f t="shared" si="40"/>
        <v/>
      </c>
      <c r="B735" s="34"/>
      <c r="C735" s="8"/>
      <c r="D735" s="129"/>
      <c r="F735" s="99"/>
      <c r="G735" s="261"/>
      <c r="H735" s="284">
        <f t="shared" si="38"/>
        <v>7.1799999999999719E-7</v>
      </c>
      <c r="I735" s="92"/>
      <c r="J735" s="173"/>
      <c r="K735" s="132"/>
      <c r="L735" s="130"/>
      <c r="M735" s="130"/>
      <c r="N735" s="130"/>
      <c r="O735" s="130"/>
      <c r="P735" s="130"/>
      <c r="Q735" s="130"/>
      <c r="R735" s="130"/>
      <c r="S735" s="130"/>
      <c r="T735">
        <f t="shared" si="39"/>
        <v>31</v>
      </c>
    </row>
    <row r="736" spans="1:20" x14ac:dyDescent="0.25">
      <c r="A736" s="228" t="str">
        <f t="shared" si="40"/>
        <v/>
      </c>
      <c r="B736" s="34"/>
      <c r="C736" s="8"/>
      <c r="D736" s="129"/>
      <c r="F736" s="99"/>
      <c r="G736" s="261"/>
      <c r="H736" s="284">
        <f t="shared" si="38"/>
        <v>7.1899999999999716E-7</v>
      </c>
      <c r="I736" s="92"/>
      <c r="J736" s="173"/>
      <c r="K736" s="132"/>
      <c r="L736" s="130"/>
      <c r="M736" s="130"/>
      <c r="N736" s="130"/>
      <c r="O736" s="130"/>
      <c r="P736" s="130"/>
      <c r="Q736" s="130"/>
      <c r="R736" s="130"/>
      <c r="S736" s="130"/>
      <c r="T736">
        <f t="shared" si="39"/>
        <v>31</v>
      </c>
    </row>
    <row r="737" spans="1:20" x14ac:dyDescent="0.25">
      <c r="A737" s="228" t="str">
        <f t="shared" si="40"/>
        <v/>
      </c>
      <c r="B737" s="34"/>
      <c r="C737" s="8"/>
      <c r="D737" s="129"/>
      <c r="F737" s="99"/>
      <c r="G737" s="261"/>
      <c r="H737" s="284">
        <f t="shared" si="38"/>
        <v>7.1999999999999713E-7</v>
      </c>
      <c r="I737" s="92"/>
      <c r="J737" s="173"/>
      <c r="K737" s="132"/>
      <c r="L737" s="130"/>
      <c r="M737" s="130"/>
      <c r="N737" s="130"/>
      <c r="O737" s="130"/>
      <c r="P737" s="130"/>
      <c r="Q737" s="130"/>
      <c r="R737" s="130"/>
      <c r="S737" s="130"/>
      <c r="T737">
        <f t="shared" si="39"/>
        <v>31</v>
      </c>
    </row>
    <row r="738" spans="1:20" x14ac:dyDescent="0.25">
      <c r="A738" s="228" t="str">
        <f t="shared" si="40"/>
        <v/>
      </c>
      <c r="B738" s="34"/>
      <c r="C738" s="8"/>
      <c r="D738" s="129"/>
      <c r="F738" s="99"/>
      <c r="G738" s="261"/>
      <c r="H738" s="284">
        <f t="shared" si="38"/>
        <v>7.209999999999971E-7</v>
      </c>
      <c r="I738" s="92"/>
      <c r="J738" s="173"/>
      <c r="K738" s="132"/>
      <c r="L738" s="130"/>
      <c r="M738" s="130"/>
      <c r="N738" s="130"/>
      <c r="O738" s="130"/>
      <c r="P738" s="130"/>
      <c r="Q738" s="130"/>
      <c r="R738" s="130"/>
      <c r="S738" s="130"/>
      <c r="T738">
        <f t="shared" si="39"/>
        <v>31</v>
      </c>
    </row>
    <row r="739" spans="1:20" x14ac:dyDescent="0.25">
      <c r="A739" s="228" t="str">
        <f t="shared" si="40"/>
        <v/>
      </c>
      <c r="B739" s="34"/>
      <c r="C739" s="8"/>
      <c r="D739" s="129"/>
      <c r="F739" s="99"/>
      <c r="G739" s="261"/>
      <c r="H739" s="284">
        <f t="shared" si="38"/>
        <v>7.2199999999999707E-7</v>
      </c>
      <c r="I739" s="92"/>
      <c r="J739" s="173"/>
      <c r="K739" s="132"/>
      <c r="L739" s="130"/>
      <c r="M739" s="130"/>
      <c r="N739" s="130"/>
      <c r="O739" s="130"/>
      <c r="P739" s="130"/>
      <c r="Q739" s="130"/>
      <c r="R739" s="130"/>
      <c r="S739" s="130"/>
      <c r="T739">
        <f t="shared" si="39"/>
        <v>31</v>
      </c>
    </row>
    <row r="740" spans="1:20" x14ac:dyDescent="0.25">
      <c r="A740" s="228" t="str">
        <f t="shared" si="40"/>
        <v/>
      </c>
      <c r="B740" s="34"/>
      <c r="C740" s="8"/>
      <c r="D740" s="129"/>
      <c r="F740" s="99"/>
      <c r="G740" s="261"/>
      <c r="H740" s="284">
        <f t="shared" si="38"/>
        <v>7.2299999999999704E-7</v>
      </c>
      <c r="I740" s="92"/>
      <c r="J740" s="173"/>
      <c r="K740" s="132"/>
      <c r="L740" s="130"/>
      <c r="M740" s="130"/>
      <c r="N740" s="130"/>
      <c r="O740" s="130"/>
      <c r="P740" s="130"/>
      <c r="Q740" s="130"/>
      <c r="R740" s="130"/>
      <c r="S740" s="130"/>
      <c r="T740">
        <f t="shared" si="39"/>
        <v>31</v>
      </c>
    </row>
    <row r="741" spans="1:20" x14ac:dyDescent="0.25">
      <c r="A741" s="228" t="str">
        <f t="shared" si="40"/>
        <v/>
      </c>
      <c r="B741" s="34"/>
      <c r="C741" s="8"/>
      <c r="D741" s="129"/>
      <c r="F741" s="99"/>
      <c r="G741" s="261"/>
      <c r="H741" s="284">
        <f t="shared" si="38"/>
        <v>7.2399999999999701E-7</v>
      </c>
      <c r="I741" s="92"/>
      <c r="J741" s="173"/>
      <c r="K741" s="132"/>
      <c r="L741" s="130"/>
      <c r="M741" s="130"/>
      <c r="N741" s="130"/>
      <c r="O741" s="130"/>
      <c r="P741" s="130"/>
      <c r="Q741" s="130"/>
      <c r="R741" s="130"/>
      <c r="S741" s="130"/>
      <c r="T741">
        <f t="shared" si="39"/>
        <v>31</v>
      </c>
    </row>
    <row r="742" spans="1:20" x14ac:dyDescent="0.25">
      <c r="A742" s="228" t="str">
        <f t="shared" si="40"/>
        <v/>
      </c>
      <c r="B742" s="34"/>
      <c r="C742" s="8"/>
      <c r="D742" s="129"/>
      <c r="F742" s="99"/>
      <c r="G742" s="261"/>
      <c r="H742" s="284">
        <f t="shared" si="38"/>
        <v>7.2499999999999698E-7</v>
      </c>
      <c r="I742" s="92"/>
      <c r="J742" s="173"/>
      <c r="K742" s="132"/>
      <c r="L742" s="130"/>
      <c r="M742" s="130"/>
      <c r="N742" s="130"/>
      <c r="O742" s="130"/>
      <c r="P742" s="130"/>
      <c r="Q742" s="130"/>
      <c r="R742" s="130"/>
      <c r="S742" s="130"/>
      <c r="T742">
        <f t="shared" si="39"/>
        <v>31</v>
      </c>
    </row>
    <row r="743" spans="1:20" x14ac:dyDescent="0.25">
      <c r="A743" s="228" t="str">
        <f t="shared" si="40"/>
        <v/>
      </c>
      <c r="B743" s="34"/>
      <c r="C743" s="8"/>
      <c r="D743" s="129"/>
      <c r="F743" s="99"/>
      <c r="G743" s="261"/>
      <c r="H743" s="284">
        <f t="shared" si="38"/>
        <v>7.2599999999999695E-7</v>
      </c>
      <c r="I743" s="92"/>
      <c r="J743" s="173"/>
      <c r="K743" s="132"/>
      <c r="L743" s="130"/>
      <c r="M743" s="130"/>
      <c r="N743" s="130"/>
      <c r="O743" s="130"/>
      <c r="P743" s="130"/>
      <c r="Q743" s="130"/>
      <c r="R743" s="130"/>
      <c r="S743" s="130"/>
      <c r="T743">
        <f t="shared" si="39"/>
        <v>31</v>
      </c>
    </row>
    <row r="744" spans="1:20" x14ac:dyDescent="0.25">
      <c r="A744" s="228" t="str">
        <f t="shared" si="40"/>
        <v/>
      </c>
      <c r="B744" s="34"/>
      <c r="C744" s="8"/>
      <c r="D744" s="129"/>
      <c r="F744" s="99"/>
      <c r="G744" s="261"/>
      <c r="H744" s="284">
        <f t="shared" si="38"/>
        <v>7.2699999999999691E-7</v>
      </c>
      <c r="I744" s="92"/>
      <c r="J744" s="173"/>
      <c r="K744" s="132"/>
      <c r="L744" s="130"/>
      <c r="M744" s="130"/>
      <c r="N744" s="130"/>
      <c r="O744" s="130"/>
      <c r="P744" s="130"/>
      <c r="Q744" s="130"/>
      <c r="R744" s="130"/>
      <c r="S744" s="130"/>
      <c r="T744">
        <f t="shared" si="39"/>
        <v>31</v>
      </c>
    </row>
    <row r="745" spans="1:20" x14ac:dyDescent="0.25">
      <c r="A745" s="228" t="str">
        <f t="shared" si="40"/>
        <v/>
      </c>
      <c r="B745" s="34"/>
      <c r="C745" s="8"/>
      <c r="D745" s="129"/>
      <c r="F745" s="99"/>
      <c r="G745" s="261"/>
      <c r="H745" s="284">
        <f t="shared" si="38"/>
        <v>7.2799999999999688E-7</v>
      </c>
      <c r="I745" s="92"/>
      <c r="J745" s="173"/>
      <c r="K745" s="132"/>
      <c r="L745" s="130"/>
      <c r="M745" s="130"/>
      <c r="N745" s="130"/>
      <c r="O745" s="130"/>
      <c r="P745" s="130"/>
      <c r="Q745" s="130"/>
      <c r="R745" s="130"/>
      <c r="S745" s="130"/>
      <c r="T745">
        <f t="shared" si="39"/>
        <v>31</v>
      </c>
    </row>
    <row r="746" spans="1:20" x14ac:dyDescent="0.25">
      <c r="A746" s="228" t="str">
        <f t="shared" si="40"/>
        <v/>
      </c>
      <c r="B746" s="34"/>
      <c r="C746" s="8"/>
      <c r="D746" s="129"/>
      <c r="F746" s="99"/>
      <c r="G746" s="261"/>
      <c r="H746" s="284">
        <f t="shared" si="38"/>
        <v>7.2899999999999685E-7</v>
      </c>
      <c r="I746" s="92"/>
      <c r="J746" s="173"/>
      <c r="K746" s="132"/>
      <c r="L746" s="130"/>
      <c r="M746" s="130"/>
      <c r="N746" s="130"/>
      <c r="O746" s="130"/>
      <c r="P746" s="130"/>
      <c r="Q746" s="130"/>
      <c r="R746" s="130"/>
      <c r="S746" s="130"/>
      <c r="T746">
        <f t="shared" si="39"/>
        <v>31</v>
      </c>
    </row>
    <row r="747" spans="1:20" x14ac:dyDescent="0.25">
      <c r="A747" s="228" t="str">
        <f t="shared" si="40"/>
        <v/>
      </c>
      <c r="B747" s="34"/>
      <c r="C747" s="8"/>
      <c r="D747" s="129"/>
      <c r="F747" s="99"/>
      <c r="G747" s="261"/>
      <c r="H747" s="284">
        <f t="shared" si="38"/>
        <v>7.2999999999999682E-7</v>
      </c>
      <c r="I747" s="92"/>
      <c r="J747" s="173"/>
      <c r="K747" s="132"/>
      <c r="L747" s="130"/>
      <c r="M747" s="130"/>
      <c r="N747" s="130"/>
      <c r="O747" s="130"/>
      <c r="P747" s="130"/>
      <c r="Q747" s="130"/>
      <c r="R747" s="130"/>
      <c r="S747" s="130"/>
      <c r="T747">
        <f t="shared" si="39"/>
        <v>31</v>
      </c>
    </row>
    <row r="748" spans="1:20" x14ac:dyDescent="0.25">
      <c r="A748" s="228" t="str">
        <f t="shared" si="40"/>
        <v/>
      </c>
      <c r="B748" s="34"/>
      <c r="C748" s="8"/>
      <c r="D748" s="129"/>
      <c r="F748" s="99"/>
      <c r="G748" s="261"/>
      <c r="H748" s="284">
        <f t="shared" si="38"/>
        <v>7.3099999999999679E-7</v>
      </c>
      <c r="I748" s="92"/>
      <c r="J748" s="173"/>
      <c r="K748" s="132"/>
      <c r="L748" s="130"/>
      <c r="M748" s="130"/>
      <c r="N748" s="130"/>
      <c r="O748" s="130"/>
      <c r="P748" s="130"/>
      <c r="Q748" s="130"/>
      <c r="R748" s="130"/>
      <c r="S748" s="130"/>
      <c r="T748">
        <f t="shared" si="39"/>
        <v>31</v>
      </c>
    </row>
    <row r="749" spans="1:20" x14ac:dyDescent="0.25">
      <c r="A749" s="228" t="str">
        <f t="shared" si="40"/>
        <v/>
      </c>
      <c r="B749" s="34"/>
      <c r="C749" s="8"/>
      <c r="D749" s="129"/>
      <c r="F749" s="99"/>
      <c r="G749" s="261"/>
      <c r="H749" s="284">
        <f t="shared" si="38"/>
        <v>7.3199999999999676E-7</v>
      </c>
      <c r="I749" s="92"/>
      <c r="J749" s="173"/>
      <c r="K749" s="132"/>
      <c r="L749" s="130"/>
      <c r="M749" s="130"/>
      <c r="N749" s="130"/>
      <c r="O749" s="130"/>
      <c r="P749" s="130"/>
      <c r="Q749" s="130"/>
      <c r="R749" s="130"/>
      <c r="S749" s="130"/>
      <c r="T749">
        <f t="shared" si="39"/>
        <v>31</v>
      </c>
    </row>
    <row r="750" spans="1:20" x14ac:dyDescent="0.25">
      <c r="A750" s="228" t="str">
        <f t="shared" si="40"/>
        <v/>
      </c>
      <c r="B750" s="34"/>
      <c r="C750" s="8"/>
      <c r="D750" s="129"/>
      <c r="F750" s="99"/>
      <c r="G750" s="261"/>
      <c r="H750" s="284">
        <f t="shared" si="38"/>
        <v>7.3299999999999673E-7</v>
      </c>
      <c r="I750" s="92"/>
      <c r="J750" s="173"/>
      <c r="K750" s="132"/>
      <c r="L750" s="130"/>
      <c r="M750" s="130"/>
      <c r="N750" s="130"/>
      <c r="O750" s="130"/>
      <c r="P750" s="130"/>
      <c r="Q750" s="130"/>
      <c r="R750" s="130"/>
      <c r="S750" s="130"/>
      <c r="T750">
        <f t="shared" si="39"/>
        <v>31</v>
      </c>
    </row>
    <row r="751" spans="1:20" x14ac:dyDescent="0.25">
      <c r="A751" s="228" t="str">
        <f t="shared" si="40"/>
        <v/>
      </c>
      <c r="B751" s="34"/>
      <c r="C751" s="8"/>
      <c r="D751" s="129"/>
      <c r="F751" s="99"/>
      <c r="G751" s="261"/>
      <c r="H751" s="284">
        <f t="shared" si="38"/>
        <v>7.339999999999967E-7</v>
      </c>
      <c r="I751" s="92"/>
      <c r="J751" s="173"/>
      <c r="K751" s="132"/>
      <c r="L751" s="130"/>
      <c r="M751" s="130"/>
      <c r="N751" s="130"/>
      <c r="O751" s="130"/>
      <c r="P751" s="130"/>
      <c r="Q751" s="130"/>
      <c r="R751" s="130"/>
      <c r="S751" s="130"/>
      <c r="T751">
        <f t="shared" si="39"/>
        <v>31</v>
      </c>
    </row>
    <row r="752" spans="1:20" x14ac:dyDescent="0.25">
      <c r="A752" s="228" t="str">
        <f t="shared" si="40"/>
        <v/>
      </c>
      <c r="B752" s="34"/>
      <c r="C752" s="8"/>
      <c r="D752" s="129"/>
      <c r="F752" s="99"/>
      <c r="G752" s="261"/>
      <c r="H752" s="284">
        <f t="shared" si="38"/>
        <v>7.3499999999999667E-7</v>
      </c>
      <c r="I752" s="92"/>
      <c r="J752" s="173"/>
      <c r="K752" s="132"/>
      <c r="L752" s="130"/>
      <c r="M752" s="130"/>
      <c r="N752" s="130"/>
      <c r="O752" s="130"/>
      <c r="P752" s="130"/>
      <c r="Q752" s="130"/>
      <c r="R752" s="130"/>
      <c r="S752" s="130"/>
      <c r="T752">
        <f t="shared" si="39"/>
        <v>31</v>
      </c>
    </row>
    <row r="753" spans="1:20" x14ac:dyDescent="0.25">
      <c r="A753" s="228" t="str">
        <f t="shared" si="40"/>
        <v/>
      </c>
      <c r="B753" s="34"/>
      <c r="C753" s="8"/>
      <c r="D753" s="129"/>
      <c r="F753" s="99"/>
      <c r="G753" s="261"/>
      <c r="H753" s="284">
        <f t="shared" si="38"/>
        <v>7.3599999999999664E-7</v>
      </c>
      <c r="I753" s="92"/>
      <c r="J753" s="173"/>
      <c r="K753" s="132"/>
      <c r="L753" s="130"/>
      <c r="M753" s="130"/>
      <c r="N753" s="130"/>
      <c r="O753" s="130"/>
      <c r="P753" s="130"/>
      <c r="Q753" s="130"/>
      <c r="R753" s="130"/>
      <c r="S753" s="130"/>
      <c r="T753">
        <f t="shared" si="39"/>
        <v>31</v>
      </c>
    </row>
    <row r="754" spans="1:20" x14ac:dyDescent="0.25">
      <c r="A754" s="228" t="str">
        <f t="shared" si="40"/>
        <v/>
      </c>
      <c r="B754" s="34"/>
      <c r="C754" s="8"/>
      <c r="D754" s="129"/>
      <c r="F754" s="99"/>
      <c r="G754" s="261"/>
      <c r="H754" s="284">
        <f t="shared" si="38"/>
        <v>7.3699999999999661E-7</v>
      </c>
      <c r="I754" s="92"/>
      <c r="J754" s="173"/>
      <c r="K754" s="132"/>
      <c r="L754" s="130"/>
      <c r="M754" s="130"/>
      <c r="N754" s="130"/>
      <c r="O754" s="130"/>
      <c r="P754" s="130"/>
      <c r="Q754" s="130"/>
      <c r="R754" s="130"/>
      <c r="S754" s="130"/>
      <c r="T754">
        <f t="shared" si="39"/>
        <v>31</v>
      </c>
    </row>
    <row r="755" spans="1:20" x14ac:dyDescent="0.25">
      <c r="A755" s="228" t="str">
        <f t="shared" si="40"/>
        <v/>
      </c>
      <c r="B755" s="34"/>
      <c r="C755" s="8"/>
      <c r="D755" s="129"/>
      <c r="F755" s="99"/>
      <c r="G755" s="261"/>
      <c r="H755" s="284">
        <f t="shared" si="38"/>
        <v>7.3799999999999658E-7</v>
      </c>
      <c r="I755" s="92"/>
      <c r="J755" s="173"/>
      <c r="K755" s="132"/>
      <c r="L755" s="130"/>
      <c r="M755" s="130"/>
      <c r="N755" s="130"/>
      <c r="O755" s="130"/>
      <c r="P755" s="130"/>
      <c r="Q755" s="130"/>
      <c r="R755" s="130"/>
      <c r="S755" s="130"/>
      <c r="T755">
        <f t="shared" si="39"/>
        <v>31</v>
      </c>
    </row>
    <row r="756" spans="1:20" x14ac:dyDescent="0.25">
      <c r="A756" s="228" t="str">
        <f t="shared" si="40"/>
        <v/>
      </c>
      <c r="B756" s="34"/>
      <c r="C756" s="8"/>
      <c r="D756" s="129"/>
      <c r="F756" s="99"/>
      <c r="G756" s="261"/>
      <c r="H756" s="284">
        <f t="shared" si="38"/>
        <v>7.3899999999999655E-7</v>
      </c>
      <c r="I756" s="92"/>
      <c r="J756" s="173"/>
      <c r="K756" s="132"/>
      <c r="L756" s="130"/>
      <c r="M756" s="130"/>
      <c r="N756" s="130"/>
      <c r="O756" s="130"/>
      <c r="P756" s="130"/>
      <c r="Q756" s="130"/>
      <c r="R756" s="130"/>
      <c r="S756" s="130"/>
      <c r="T756">
        <f t="shared" si="39"/>
        <v>31</v>
      </c>
    </row>
    <row r="757" spans="1:20" x14ac:dyDescent="0.25">
      <c r="A757" s="228" t="str">
        <f t="shared" si="40"/>
        <v/>
      </c>
      <c r="B757" s="34"/>
      <c r="C757" s="8"/>
      <c r="D757" s="129"/>
      <c r="F757" s="99"/>
      <c r="G757" s="261"/>
      <c r="H757" s="284">
        <f t="shared" si="38"/>
        <v>7.3999999999999651E-7</v>
      </c>
      <c r="I757" s="92"/>
      <c r="J757" s="173"/>
      <c r="K757" s="132"/>
      <c r="L757" s="130"/>
      <c r="M757" s="130"/>
      <c r="N757" s="130"/>
      <c r="O757" s="130"/>
      <c r="P757" s="130"/>
      <c r="Q757" s="130"/>
      <c r="R757" s="130"/>
      <c r="S757" s="130"/>
      <c r="T757">
        <f t="shared" si="39"/>
        <v>31</v>
      </c>
    </row>
    <row r="758" spans="1:20" x14ac:dyDescent="0.25">
      <c r="A758" s="228" t="str">
        <f t="shared" si="40"/>
        <v/>
      </c>
      <c r="B758" s="34"/>
      <c r="C758" s="8"/>
      <c r="D758" s="129"/>
      <c r="F758" s="99"/>
      <c r="G758" s="261"/>
      <c r="H758" s="284">
        <f t="shared" si="38"/>
        <v>7.4099999999999648E-7</v>
      </c>
      <c r="I758" s="92"/>
      <c r="J758" s="173"/>
      <c r="K758" s="132"/>
      <c r="L758" s="130"/>
      <c r="M758" s="130"/>
      <c r="N758" s="130"/>
      <c r="O758" s="130"/>
      <c r="P758" s="130"/>
      <c r="Q758" s="130"/>
      <c r="R758" s="130"/>
      <c r="S758" s="130"/>
      <c r="T758">
        <f t="shared" si="39"/>
        <v>31</v>
      </c>
    </row>
    <row r="759" spans="1:20" x14ac:dyDescent="0.25">
      <c r="A759" s="228" t="str">
        <f t="shared" si="40"/>
        <v/>
      </c>
      <c r="B759" s="34"/>
      <c r="C759" s="8"/>
      <c r="D759" s="129"/>
      <c r="F759" s="99"/>
      <c r="G759" s="261"/>
      <c r="H759" s="284">
        <f t="shared" si="38"/>
        <v>7.4199999999999645E-7</v>
      </c>
      <c r="I759" s="92"/>
      <c r="J759" s="173"/>
      <c r="K759" s="132"/>
      <c r="L759" s="130"/>
      <c r="M759" s="130"/>
      <c r="N759" s="130"/>
      <c r="O759" s="130"/>
      <c r="P759" s="130"/>
      <c r="Q759" s="130"/>
      <c r="R759" s="130"/>
      <c r="S759" s="130"/>
      <c r="T759">
        <f t="shared" si="39"/>
        <v>31</v>
      </c>
    </row>
    <row r="760" spans="1:20" x14ac:dyDescent="0.25">
      <c r="A760" s="228" t="str">
        <f t="shared" si="40"/>
        <v/>
      </c>
      <c r="B760" s="34"/>
      <c r="C760" s="8"/>
      <c r="D760" s="129"/>
      <c r="F760" s="99"/>
      <c r="G760" s="261"/>
      <c r="H760" s="284">
        <f t="shared" si="38"/>
        <v>7.4299999999999642E-7</v>
      </c>
      <c r="I760" s="92"/>
      <c r="J760" s="173"/>
      <c r="K760" s="132"/>
      <c r="L760" s="130"/>
      <c r="M760" s="130"/>
      <c r="N760" s="130"/>
      <c r="O760" s="130"/>
      <c r="P760" s="130"/>
      <c r="Q760" s="130"/>
      <c r="R760" s="130"/>
      <c r="S760" s="130"/>
      <c r="T760">
        <f t="shared" si="39"/>
        <v>31</v>
      </c>
    </row>
    <row r="761" spans="1:20" x14ac:dyDescent="0.25">
      <c r="A761" s="228" t="str">
        <f t="shared" si="40"/>
        <v/>
      </c>
      <c r="B761" s="34"/>
      <c r="C761" s="8"/>
      <c r="D761" s="129"/>
      <c r="F761" s="99"/>
      <c r="G761" s="261"/>
      <c r="H761" s="284">
        <f t="shared" si="38"/>
        <v>7.4399999999999639E-7</v>
      </c>
      <c r="I761" s="92"/>
      <c r="J761" s="173"/>
      <c r="K761" s="132"/>
      <c r="L761" s="130"/>
      <c r="M761" s="130"/>
      <c r="N761" s="130"/>
      <c r="O761" s="130"/>
      <c r="P761" s="130"/>
      <c r="Q761" s="130"/>
      <c r="R761" s="130"/>
      <c r="S761" s="130"/>
      <c r="T761">
        <f t="shared" si="39"/>
        <v>31</v>
      </c>
    </row>
    <row r="762" spans="1:20" x14ac:dyDescent="0.25">
      <c r="A762" s="228" t="str">
        <f t="shared" si="40"/>
        <v/>
      </c>
      <c r="B762" s="34"/>
      <c r="C762" s="8"/>
      <c r="D762" s="129"/>
      <c r="F762" s="99"/>
      <c r="G762" s="261"/>
      <c r="H762" s="284">
        <f t="shared" si="38"/>
        <v>7.4499999999999636E-7</v>
      </c>
      <c r="I762" s="92"/>
      <c r="J762" s="173"/>
      <c r="K762" s="132"/>
      <c r="L762" s="130"/>
      <c r="M762" s="130"/>
      <c r="N762" s="130"/>
      <c r="O762" s="130"/>
      <c r="P762" s="130"/>
      <c r="Q762" s="130"/>
      <c r="R762" s="130"/>
      <c r="S762" s="130"/>
      <c r="T762">
        <f t="shared" si="39"/>
        <v>31</v>
      </c>
    </row>
    <row r="763" spans="1:20" x14ac:dyDescent="0.25">
      <c r="A763" s="228" t="str">
        <f t="shared" si="40"/>
        <v/>
      </c>
      <c r="B763" s="34"/>
      <c r="C763" s="8"/>
      <c r="D763" s="129"/>
      <c r="F763" s="99"/>
      <c r="G763" s="261"/>
      <c r="H763" s="284">
        <f t="shared" si="38"/>
        <v>7.4599999999999633E-7</v>
      </c>
      <c r="I763" s="92"/>
      <c r="J763" s="173"/>
      <c r="K763" s="132"/>
      <c r="L763" s="130"/>
      <c r="M763" s="130"/>
      <c r="N763" s="130"/>
      <c r="O763" s="130"/>
      <c r="P763" s="130"/>
      <c r="Q763" s="130"/>
      <c r="R763" s="130"/>
      <c r="S763" s="130"/>
      <c r="T763">
        <f t="shared" si="39"/>
        <v>31</v>
      </c>
    </row>
    <row r="764" spans="1:20" x14ac:dyDescent="0.25">
      <c r="A764" s="228" t="str">
        <f t="shared" si="40"/>
        <v/>
      </c>
      <c r="B764" s="34"/>
      <c r="C764" s="8"/>
      <c r="D764" s="129"/>
      <c r="F764" s="99"/>
      <c r="G764" s="261"/>
      <c r="H764" s="284">
        <f t="shared" si="38"/>
        <v>7.469999999999963E-7</v>
      </c>
      <c r="I764" s="92"/>
      <c r="J764" s="173"/>
      <c r="K764" s="132"/>
      <c r="L764" s="130"/>
      <c r="M764" s="130"/>
      <c r="N764" s="130"/>
      <c r="O764" s="130"/>
      <c r="P764" s="130"/>
      <c r="Q764" s="130"/>
      <c r="R764" s="130"/>
      <c r="S764" s="130"/>
      <c r="T764">
        <f t="shared" si="39"/>
        <v>31</v>
      </c>
    </row>
    <row r="765" spans="1:20" x14ac:dyDescent="0.25">
      <c r="A765" s="228" t="str">
        <f t="shared" si="40"/>
        <v/>
      </c>
      <c r="B765" s="34"/>
      <c r="C765" s="8"/>
      <c r="D765" s="129"/>
      <c r="F765" s="99"/>
      <c r="G765" s="261"/>
      <c r="H765" s="284">
        <f t="shared" si="38"/>
        <v>7.4799999999999627E-7</v>
      </c>
      <c r="I765" s="92"/>
      <c r="J765" s="173"/>
      <c r="K765" s="132"/>
      <c r="L765" s="130"/>
      <c r="M765" s="130"/>
      <c r="N765" s="130"/>
      <c r="O765" s="130"/>
      <c r="P765" s="130"/>
      <c r="Q765" s="130"/>
      <c r="R765" s="130"/>
      <c r="S765" s="130"/>
      <c r="T765">
        <f t="shared" si="39"/>
        <v>31</v>
      </c>
    </row>
    <row r="766" spans="1:20" x14ac:dyDescent="0.25">
      <c r="A766" s="228" t="str">
        <f t="shared" si="40"/>
        <v/>
      </c>
      <c r="B766" s="34"/>
      <c r="C766" s="8"/>
      <c r="D766" s="129"/>
      <c r="F766" s="99"/>
      <c r="G766" s="261"/>
      <c r="H766" s="284">
        <f t="shared" si="38"/>
        <v>7.4899999999999624E-7</v>
      </c>
      <c r="I766" s="92"/>
      <c r="J766" s="173"/>
      <c r="K766" s="132"/>
      <c r="L766" s="130"/>
      <c r="M766" s="130"/>
      <c r="N766" s="130"/>
      <c r="O766" s="130"/>
      <c r="P766" s="130"/>
      <c r="Q766" s="130"/>
      <c r="R766" s="130"/>
      <c r="S766" s="130"/>
      <c r="T766">
        <f t="shared" si="39"/>
        <v>31</v>
      </c>
    </row>
    <row r="767" spans="1:20" x14ac:dyDescent="0.25">
      <c r="A767" s="228" t="str">
        <f t="shared" si="40"/>
        <v/>
      </c>
      <c r="B767" s="34"/>
      <c r="C767" s="8"/>
      <c r="D767" s="129"/>
      <c r="F767" s="99"/>
      <c r="G767" s="261"/>
      <c r="H767" s="284">
        <f t="shared" si="38"/>
        <v>7.4999999999999621E-7</v>
      </c>
      <c r="I767" s="92"/>
      <c r="J767" s="173"/>
      <c r="K767" s="132"/>
      <c r="L767" s="130"/>
      <c r="M767" s="130"/>
      <c r="N767" s="130"/>
      <c r="O767" s="130"/>
      <c r="P767" s="130"/>
      <c r="Q767" s="130"/>
      <c r="R767" s="130"/>
      <c r="S767" s="130"/>
      <c r="T767">
        <f t="shared" si="39"/>
        <v>31</v>
      </c>
    </row>
    <row r="768" spans="1:20" x14ac:dyDescent="0.25">
      <c r="A768" s="228" t="str">
        <f t="shared" si="40"/>
        <v/>
      </c>
      <c r="B768" s="34"/>
      <c r="C768" s="8"/>
      <c r="D768" s="129"/>
      <c r="F768" s="99"/>
      <c r="G768" s="261"/>
      <c r="H768" s="284">
        <f t="shared" si="38"/>
        <v>7.5099999999999618E-7</v>
      </c>
      <c r="I768" s="92"/>
      <c r="J768" s="173"/>
      <c r="K768" s="132"/>
      <c r="L768" s="130"/>
      <c r="M768" s="130"/>
      <c r="N768" s="130"/>
      <c r="O768" s="130"/>
      <c r="P768" s="130"/>
      <c r="Q768" s="130"/>
      <c r="R768" s="130"/>
      <c r="S768" s="130"/>
      <c r="T768">
        <f t="shared" si="39"/>
        <v>31</v>
      </c>
    </row>
    <row r="769" spans="1:20" x14ac:dyDescent="0.25">
      <c r="A769" s="228" t="str">
        <f t="shared" si="40"/>
        <v/>
      </c>
      <c r="B769" s="34"/>
      <c r="C769" s="8"/>
      <c r="D769" s="129"/>
      <c r="F769" s="99"/>
      <c r="G769" s="261"/>
      <c r="H769" s="284">
        <f t="shared" si="38"/>
        <v>7.5199999999999615E-7</v>
      </c>
      <c r="I769" s="92"/>
      <c r="J769" s="173"/>
      <c r="K769" s="132"/>
      <c r="L769" s="130"/>
      <c r="M769" s="130"/>
      <c r="N769" s="130"/>
      <c r="O769" s="130"/>
      <c r="P769" s="130"/>
      <c r="Q769" s="130"/>
      <c r="R769" s="130"/>
      <c r="S769" s="130"/>
      <c r="T769">
        <f t="shared" si="39"/>
        <v>31</v>
      </c>
    </row>
    <row r="770" spans="1:20" x14ac:dyDescent="0.25">
      <c r="A770" s="228" t="str">
        <f t="shared" si="40"/>
        <v/>
      </c>
      <c r="B770" s="34"/>
      <c r="C770" s="8"/>
      <c r="D770" s="129"/>
      <c r="F770" s="99"/>
      <c r="G770" s="261"/>
      <c r="H770" s="284">
        <f t="shared" si="38"/>
        <v>7.5299999999999612E-7</v>
      </c>
      <c r="I770" s="92"/>
      <c r="J770" s="173"/>
      <c r="K770" s="132"/>
      <c r="L770" s="130"/>
      <c r="M770" s="130"/>
      <c r="N770" s="130"/>
      <c r="O770" s="130"/>
      <c r="P770" s="130"/>
      <c r="Q770" s="130"/>
      <c r="R770" s="130"/>
      <c r="S770" s="130"/>
      <c r="T770">
        <f t="shared" si="39"/>
        <v>31</v>
      </c>
    </row>
    <row r="771" spans="1:20" x14ac:dyDescent="0.25">
      <c r="A771" s="228" t="str">
        <f t="shared" si="40"/>
        <v/>
      </c>
      <c r="B771" s="34"/>
      <c r="C771" s="8"/>
      <c r="D771" s="129"/>
      <c r="F771" s="99"/>
      <c r="G771" s="261"/>
      <c r="H771" s="284">
        <f t="shared" si="38"/>
        <v>7.5399999999999608E-7</v>
      </c>
      <c r="I771" s="92"/>
      <c r="J771" s="173"/>
      <c r="K771" s="132"/>
      <c r="L771" s="130"/>
      <c r="M771" s="130"/>
      <c r="N771" s="130"/>
      <c r="O771" s="130"/>
      <c r="P771" s="130"/>
      <c r="Q771" s="130"/>
      <c r="R771" s="130"/>
      <c r="S771" s="130"/>
      <c r="T771">
        <f t="shared" si="39"/>
        <v>31</v>
      </c>
    </row>
    <row r="772" spans="1:20" x14ac:dyDescent="0.25">
      <c r="A772" s="228" t="str">
        <f t="shared" si="40"/>
        <v/>
      </c>
      <c r="B772" s="34"/>
      <c r="C772" s="8"/>
      <c r="D772" s="129"/>
      <c r="F772" s="99"/>
      <c r="G772" s="261"/>
      <c r="H772" s="284">
        <f t="shared" si="38"/>
        <v>7.5499999999999605E-7</v>
      </c>
      <c r="I772" s="92"/>
      <c r="J772" s="173"/>
      <c r="K772" s="132"/>
      <c r="L772" s="130"/>
      <c r="M772" s="130"/>
      <c r="N772" s="130"/>
      <c r="O772" s="130"/>
      <c r="P772" s="130"/>
      <c r="Q772" s="130"/>
      <c r="R772" s="130"/>
      <c r="S772" s="130"/>
      <c r="T772">
        <f t="shared" si="39"/>
        <v>31</v>
      </c>
    </row>
    <row r="773" spans="1:20" x14ac:dyDescent="0.25">
      <c r="A773" s="228" t="str">
        <f t="shared" si="40"/>
        <v/>
      </c>
      <c r="B773" s="34"/>
      <c r="C773" s="8"/>
      <c r="D773" s="129"/>
      <c r="F773" s="99"/>
      <c r="G773" s="261"/>
      <c r="H773" s="284">
        <f t="shared" si="38"/>
        <v>7.5599999999999602E-7</v>
      </c>
      <c r="I773" s="92"/>
      <c r="J773" s="173"/>
      <c r="K773" s="132"/>
      <c r="L773" s="130"/>
      <c r="M773" s="130"/>
      <c r="N773" s="130"/>
      <c r="O773" s="130"/>
      <c r="P773" s="130"/>
      <c r="Q773" s="130"/>
      <c r="R773" s="130"/>
      <c r="S773" s="130"/>
      <c r="T773">
        <f t="shared" si="39"/>
        <v>31</v>
      </c>
    </row>
    <row r="774" spans="1:20" x14ac:dyDescent="0.25">
      <c r="A774" s="228" t="str">
        <f t="shared" si="40"/>
        <v/>
      </c>
      <c r="B774" s="34"/>
      <c r="C774" s="8"/>
      <c r="D774" s="129"/>
      <c r="F774" s="99"/>
      <c r="G774" s="261"/>
      <c r="H774" s="284">
        <f t="shared" si="38"/>
        <v>7.5699999999999599E-7</v>
      </c>
      <c r="I774" s="92"/>
      <c r="J774" s="173"/>
      <c r="K774" s="132"/>
      <c r="L774" s="130"/>
      <c r="M774" s="130"/>
      <c r="N774" s="130"/>
      <c r="O774" s="130"/>
      <c r="P774" s="130"/>
      <c r="Q774" s="130"/>
      <c r="R774" s="130"/>
      <c r="S774" s="130"/>
      <c r="T774">
        <f t="shared" si="39"/>
        <v>31</v>
      </c>
    </row>
    <row r="775" spans="1:20" x14ac:dyDescent="0.25">
      <c r="A775" s="228" t="str">
        <f t="shared" si="40"/>
        <v/>
      </c>
      <c r="B775" s="34"/>
      <c r="C775" s="8"/>
      <c r="D775" s="129"/>
      <c r="F775" s="99"/>
      <c r="G775" s="261"/>
      <c r="H775" s="284">
        <f t="shared" si="38"/>
        <v>7.5799999999999596E-7</v>
      </c>
      <c r="I775" s="92"/>
      <c r="J775" s="173"/>
      <c r="K775" s="132"/>
      <c r="L775" s="130"/>
      <c r="M775" s="130"/>
      <c r="N775" s="130"/>
      <c r="O775" s="130"/>
      <c r="P775" s="130"/>
      <c r="Q775" s="130"/>
      <c r="R775" s="130"/>
      <c r="S775" s="130"/>
      <c r="T775">
        <f t="shared" si="39"/>
        <v>31</v>
      </c>
    </row>
    <row r="776" spans="1:20" x14ac:dyDescent="0.25">
      <c r="A776" s="228" t="str">
        <f t="shared" si="40"/>
        <v/>
      </c>
      <c r="B776" s="34"/>
      <c r="C776" s="8"/>
      <c r="D776" s="129"/>
      <c r="F776" s="99"/>
      <c r="G776" s="261"/>
      <c r="H776" s="284">
        <f t="shared" si="38"/>
        <v>7.5899999999999593E-7</v>
      </c>
      <c r="I776" s="92"/>
      <c r="J776" s="173"/>
      <c r="K776" s="132"/>
      <c r="L776" s="130"/>
      <c r="M776" s="130"/>
      <c r="N776" s="130"/>
      <c r="O776" s="130"/>
      <c r="P776" s="130"/>
      <c r="Q776" s="130"/>
      <c r="R776" s="130"/>
      <c r="S776" s="130"/>
      <c r="T776">
        <f t="shared" si="39"/>
        <v>31</v>
      </c>
    </row>
    <row r="777" spans="1:20" x14ac:dyDescent="0.25">
      <c r="A777" s="228" t="str">
        <f t="shared" si="40"/>
        <v/>
      </c>
      <c r="B777" s="34"/>
      <c r="C777" s="8"/>
      <c r="D777" s="129"/>
      <c r="F777" s="99"/>
      <c r="G777" s="261"/>
      <c r="H777" s="284">
        <f t="shared" si="38"/>
        <v>7.599999999999959E-7</v>
      </c>
      <c r="I777" s="92"/>
      <c r="J777" s="173"/>
      <c r="K777" s="132"/>
      <c r="L777" s="130"/>
      <c r="M777" s="130"/>
      <c r="N777" s="130"/>
      <c r="O777" s="130"/>
      <c r="P777" s="130"/>
      <c r="Q777" s="130"/>
      <c r="R777" s="130"/>
      <c r="S777" s="130"/>
      <c r="T777">
        <f t="shared" si="39"/>
        <v>31</v>
      </c>
    </row>
    <row r="778" spans="1:20" x14ac:dyDescent="0.25">
      <c r="A778" s="228" t="str">
        <f t="shared" si="40"/>
        <v/>
      </c>
      <c r="B778" s="34"/>
      <c r="C778" s="8"/>
      <c r="D778" s="129"/>
      <c r="F778" s="99"/>
      <c r="G778" s="261"/>
      <c r="H778" s="284">
        <f t="shared" si="38"/>
        <v>7.6099999999999587E-7</v>
      </c>
      <c r="I778" s="92"/>
      <c r="J778" s="173"/>
      <c r="K778" s="132"/>
      <c r="L778" s="130"/>
      <c r="M778" s="130"/>
      <c r="N778" s="130"/>
      <c r="O778" s="130"/>
      <c r="P778" s="130"/>
      <c r="Q778" s="130"/>
      <c r="R778" s="130"/>
      <c r="S778" s="130"/>
      <c r="T778">
        <f t="shared" si="39"/>
        <v>31</v>
      </c>
    </row>
    <row r="779" spans="1:20" x14ac:dyDescent="0.25">
      <c r="A779" s="228" t="str">
        <f t="shared" si="40"/>
        <v/>
      </c>
      <c r="B779" s="34"/>
      <c r="C779" s="8"/>
      <c r="D779" s="129"/>
      <c r="F779" s="99"/>
      <c r="G779" s="261"/>
      <c r="H779" s="284">
        <f t="shared" si="38"/>
        <v>7.6199999999999584E-7</v>
      </c>
      <c r="I779" s="92"/>
      <c r="J779" s="173"/>
      <c r="K779" s="132"/>
      <c r="L779" s="130"/>
      <c r="M779" s="130"/>
      <c r="N779" s="130"/>
      <c r="O779" s="130"/>
      <c r="P779" s="130"/>
      <c r="Q779" s="130"/>
      <c r="R779" s="130"/>
      <c r="S779" s="130"/>
      <c r="T779">
        <f t="shared" si="39"/>
        <v>31</v>
      </c>
    </row>
    <row r="780" spans="1:20" x14ac:dyDescent="0.25">
      <c r="A780" s="228" t="str">
        <f t="shared" si="40"/>
        <v/>
      </c>
      <c r="B780" s="34"/>
      <c r="C780" s="8"/>
      <c r="D780" s="129"/>
      <c r="F780" s="99"/>
      <c r="G780" s="261"/>
      <c r="H780" s="284">
        <f t="shared" si="38"/>
        <v>7.6299999999999581E-7</v>
      </c>
      <c r="I780" s="92"/>
      <c r="J780" s="173"/>
      <c r="K780" s="132"/>
      <c r="L780" s="130"/>
      <c r="M780" s="130"/>
      <c r="N780" s="130"/>
      <c r="O780" s="130"/>
      <c r="P780" s="130"/>
      <c r="Q780" s="130"/>
      <c r="R780" s="130"/>
      <c r="S780" s="130"/>
      <c r="T780">
        <f t="shared" si="39"/>
        <v>31</v>
      </c>
    </row>
    <row r="781" spans="1:20" x14ac:dyDescent="0.25">
      <c r="A781" s="228" t="str">
        <f t="shared" si="40"/>
        <v/>
      </c>
      <c r="B781" s="34"/>
      <c r="C781" s="8"/>
      <c r="D781" s="129"/>
      <c r="F781" s="99"/>
      <c r="G781" s="261"/>
      <c r="H781" s="284">
        <f t="shared" si="38"/>
        <v>7.6399999999999578E-7</v>
      </c>
      <c r="I781" s="92"/>
      <c r="J781" s="173"/>
      <c r="K781" s="132"/>
      <c r="L781" s="130"/>
      <c r="M781" s="130"/>
      <c r="N781" s="130"/>
      <c r="O781" s="130"/>
      <c r="P781" s="130"/>
      <c r="Q781" s="130"/>
      <c r="R781" s="130"/>
      <c r="S781" s="130"/>
      <c r="T781">
        <f t="shared" si="39"/>
        <v>31</v>
      </c>
    </row>
    <row r="782" spans="1:20" x14ac:dyDescent="0.25">
      <c r="A782" s="228" t="str">
        <f t="shared" si="40"/>
        <v/>
      </c>
      <c r="B782" s="34"/>
      <c r="C782" s="8"/>
      <c r="D782" s="129"/>
      <c r="F782" s="99"/>
      <c r="G782" s="261"/>
      <c r="H782" s="284">
        <f t="shared" si="38"/>
        <v>7.6499999999999575E-7</v>
      </c>
      <c r="I782" s="92"/>
      <c r="J782" s="173"/>
      <c r="K782" s="132"/>
      <c r="L782" s="130"/>
      <c r="M782" s="130"/>
      <c r="N782" s="130"/>
      <c r="O782" s="130"/>
      <c r="P782" s="130"/>
      <c r="Q782" s="130"/>
      <c r="R782" s="130"/>
      <c r="S782" s="130"/>
      <c r="T782">
        <f t="shared" si="39"/>
        <v>31</v>
      </c>
    </row>
    <row r="783" spans="1:20" x14ac:dyDescent="0.25">
      <c r="A783" s="228" t="str">
        <f t="shared" si="40"/>
        <v/>
      </c>
      <c r="B783" s="34"/>
      <c r="C783" s="8"/>
      <c r="D783" s="129"/>
      <c r="F783" s="99"/>
      <c r="G783" s="261"/>
      <c r="H783" s="284">
        <f t="shared" si="38"/>
        <v>7.6599999999999572E-7</v>
      </c>
      <c r="I783" s="92"/>
      <c r="J783" s="173"/>
      <c r="K783" s="132"/>
      <c r="L783" s="130"/>
      <c r="M783" s="130"/>
      <c r="N783" s="130"/>
      <c r="O783" s="130"/>
      <c r="P783" s="130"/>
      <c r="Q783" s="130"/>
      <c r="R783" s="130"/>
      <c r="S783" s="130"/>
      <c r="T783">
        <f t="shared" si="39"/>
        <v>31</v>
      </c>
    </row>
    <row r="784" spans="1:20" x14ac:dyDescent="0.25">
      <c r="A784" s="228" t="str">
        <f t="shared" si="40"/>
        <v/>
      </c>
      <c r="B784" s="34"/>
      <c r="C784" s="8"/>
      <c r="D784" s="129"/>
      <c r="F784" s="99"/>
      <c r="G784" s="261"/>
      <c r="H784" s="284">
        <f t="shared" si="38"/>
        <v>7.6699999999999568E-7</v>
      </c>
      <c r="I784" s="92"/>
      <c r="J784" s="173"/>
      <c r="K784" s="132"/>
      <c r="L784" s="130"/>
      <c r="M784" s="130"/>
      <c r="N784" s="130"/>
      <c r="O784" s="130"/>
      <c r="P784" s="130"/>
      <c r="Q784" s="130"/>
      <c r="R784" s="130"/>
      <c r="S784" s="130"/>
      <c r="T784">
        <f t="shared" si="39"/>
        <v>31</v>
      </c>
    </row>
    <row r="785" spans="1:20" x14ac:dyDescent="0.25">
      <c r="A785" s="228" t="str">
        <f t="shared" si="40"/>
        <v/>
      </c>
      <c r="B785" s="34"/>
      <c r="C785" s="8"/>
      <c r="D785" s="129"/>
      <c r="F785" s="99"/>
      <c r="G785" s="261"/>
      <c r="H785" s="284">
        <f t="shared" si="38"/>
        <v>7.6799999999999565E-7</v>
      </c>
      <c r="I785" s="92"/>
      <c r="J785" s="173"/>
      <c r="K785" s="132"/>
      <c r="L785" s="130"/>
      <c r="M785" s="130"/>
      <c r="N785" s="130"/>
      <c r="O785" s="130"/>
      <c r="P785" s="130"/>
      <c r="Q785" s="130"/>
      <c r="R785" s="130"/>
      <c r="S785" s="130"/>
      <c r="T785">
        <f t="shared" si="39"/>
        <v>31</v>
      </c>
    </row>
    <row r="786" spans="1:20" x14ac:dyDescent="0.25">
      <c r="A786" s="228" t="str">
        <f t="shared" si="40"/>
        <v/>
      </c>
      <c r="B786" s="34"/>
      <c r="C786" s="8"/>
      <c r="D786" s="129"/>
      <c r="F786" s="99"/>
      <c r="G786" s="261"/>
      <c r="H786" s="284">
        <f t="shared" si="38"/>
        <v>7.6899999999999562E-7</v>
      </c>
      <c r="I786" s="92"/>
      <c r="J786" s="173"/>
      <c r="K786" s="132"/>
      <c r="L786" s="130"/>
      <c r="M786" s="130"/>
      <c r="N786" s="130"/>
      <c r="O786" s="130"/>
      <c r="P786" s="130"/>
      <c r="Q786" s="130"/>
      <c r="R786" s="130"/>
      <c r="S786" s="130"/>
      <c r="T786">
        <f t="shared" si="39"/>
        <v>31</v>
      </c>
    </row>
    <row r="787" spans="1:20" x14ac:dyDescent="0.25">
      <c r="A787" s="228" t="str">
        <f t="shared" si="40"/>
        <v/>
      </c>
      <c r="B787" s="34"/>
      <c r="C787" s="8"/>
      <c r="D787" s="129"/>
      <c r="F787" s="99"/>
      <c r="G787" s="261"/>
      <c r="H787" s="284">
        <f t="shared" ref="H787:H850" si="41">IF(G787="",IF(D787&lt;&gt;"",H786+F787+0.000000001,H786+0.000000001),H786+0.000000001)</f>
        <v>7.6999999999999559E-7</v>
      </c>
      <c r="I787" s="92"/>
      <c r="J787" s="173"/>
      <c r="K787" s="132"/>
      <c r="L787" s="130"/>
      <c r="M787" s="130"/>
      <c r="N787" s="130"/>
      <c r="O787" s="130"/>
      <c r="P787" s="130"/>
      <c r="Q787" s="130"/>
      <c r="R787" s="130"/>
      <c r="S787" s="130"/>
      <c r="T787">
        <f t="shared" ref="T787:T850" si="42">EOMONTH(D787,0)</f>
        <v>31</v>
      </c>
    </row>
    <row r="788" spans="1:20" x14ac:dyDescent="0.25">
      <c r="A788" s="228" t="str">
        <f t="shared" ref="A788:A851" si="43">IF(F788="","",IF(H788=$H$5,D788,""))</f>
        <v/>
      </c>
      <c r="B788" s="34"/>
      <c r="C788" s="8"/>
      <c r="D788" s="129"/>
      <c r="F788" s="99"/>
      <c r="G788" s="261"/>
      <c r="H788" s="284">
        <f t="shared" si="41"/>
        <v>7.7099999999999556E-7</v>
      </c>
      <c r="I788" s="92"/>
      <c r="J788" s="173"/>
      <c r="K788" s="132"/>
      <c r="L788" s="130"/>
      <c r="M788" s="130"/>
      <c r="N788" s="130"/>
      <c r="O788" s="130"/>
      <c r="P788" s="130"/>
      <c r="Q788" s="130"/>
      <c r="R788" s="130"/>
      <c r="S788" s="130"/>
      <c r="T788">
        <f t="shared" si="42"/>
        <v>31</v>
      </c>
    </row>
    <row r="789" spans="1:20" x14ac:dyDescent="0.25">
      <c r="A789" s="228" t="str">
        <f t="shared" si="43"/>
        <v/>
      </c>
      <c r="B789" s="34"/>
      <c r="C789" s="8"/>
      <c r="D789" s="129"/>
      <c r="F789" s="99"/>
      <c r="G789" s="261"/>
      <c r="H789" s="284">
        <f t="shared" si="41"/>
        <v>7.7199999999999553E-7</v>
      </c>
      <c r="I789" s="92"/>
      <c r="J789" s="173"/>
      <c r="K789" s="132"/>
      <c r="L789" s="130"/>
      <c r="M789" s="130"/>
      <c r="N789" s="130"/>
      <c r="O789" s="130"/>
      <c r="P789" s="130"/>
      <c r="Q789" s="130"/>
      <c r="R789" s="130"/>
      <c r="S789" s="130"/>
      <c r="T789">
        <f t="shared" si="42"/>
        <v>31</v>
      </c>
    </row>
    <row r="790" spans="1:20" x14ac:dyDescent="0.25">
      <c r="A790" s="228" t="str">
        <f t="shared" si="43"/>
        <v/>
      </c>
      <c r="B790" s="34"/>
      <c r="C790" s="8"/>
      <c r="D790" s="129"/>
      <c r="F790" s="99"/>
      <c r="G790" s="261"/>
      <c r="H790" s="284">
        <f t="shared" si="41"/>
        <v>7.729999999999955E-7</v>
      </c>
      <c r="I790" s="92"/>
      <c r="J790" s="173"/>
      <c r="K790" s="132"/>
      <c r="L790" s="130"/>
      <c r="M790" s="130"/>
      <c r="N790" s="130"/>
      <c r="O790" s="130"/>
      <c r="P790" s="130"/>
      <c r="Q790" s="130"/>
      <c r="R790" s="130"/>
      <c r="S790" s="130"/>
      <c r="T790">
        <f t="shared" si="42"/>
        <v>31</v>
      </c>
    </row>
    <row r="791" spans="1:20" x14ac:dyDescent="0.25">
      <c r="A791" s="228" t="str">
        <f t="shared" si="43"/>
        <v/>
      </c>
      <c r="B791" s="34"/>
      <c r="C791" s="8"/>
      <c r="D791" s="129"/>
      <c r="F791" s="99"/>
      <c r="G791" s="261"/>
      <c r="H791" s="284">
        <f t="shared" si="41"/>
        <v>7.7399999999999547E-7</v>
      </c>
      <c r="I791" s="92"/>
      <c r="J791" s="173"/>
      <c r="K791" s="132"/>
      <c r="L791" s="130"/>
      <c r="M791" s="130"/>
      <c r="N791" s="130"/>
      <c r="O791" s="130"/>
      <c r="P791" s="130"/>
      <c r="Q791" s="130"/>
      <c r="R791" s="130"/>
      <c r="S791" s="130"/>
      <c r="T791">
        <f t="shared" si="42"/>
        <v>31</v>
      </c>
    </row>
    <row r="792" spans="1:20" x14ac:dyDescent="0.25">
      <c r="A792" s="228" t="str">
        <f t="shared" si="43"/>
        <v/>
      </c>
      <c r="B792" s="34"/>
      <c r="C792" s="8"/>
      <c r="D792" s="129"/>
      <c r="F792" s="99"/>
      <c r="G792" s="261"/>
      <c r="H792" s="284">
        <f t="shared" si="41"/>
        <v>7.7499999999999544E-7</v>
      </c>
      <c r="I792" s="92"/>
      <c r="J792" s="173"/>
      <c r="K792" s="132"/>
      <c r="L792" s="130"/>
      <c r="M792" s="130"/>
      <c r="N792" s="130"/>
      <c r="O792" s="130"/>
      <c r="P792" s="130"/>
      <c r="Q792" s="130"/>
      <c r="R792" s="130"/>
      <c r="S792" s="130"/>
      <c r="T792">
        <f t="shared" si="42"/>
        <v>31</v>
      </c>
    </row>
    <row r="793" spans="1:20" x14ac:dyDescent="0.25">
      <c r="A793" s="228" t="str">
        <f t="shared" si="43"/>
        <v/>
      </c>
      <c r="B793" s="34"/>
      <c r="C793" s="8"/>
      <c r="D793" s="129"/>
      <c r="F793" s="99"/>
      <c r="G793" s="261"/>
      <c r="H793" s="284">
        <f t="shared" si="41"/>
        <v>7.7599999999999541E-7</v>
      </c>
      <c r="I793" s="92"/>
      <c r="J793" s="173"/>
      <c r="K793" s="132"/>
      <c r="L793" s="130"/>
      <c r="M793" s="130"/>
      <c r="N793" s="130"/>
      <c r="O793" s="130"/>
      <c r="P793" s="130"/>
      <c r="Q793" s="130"/>
      <c r="R793" s="130"/>
      <c r="S793" s="130"/>
      <c r="T793">
        <f t="shared" si="42"/>
        <v>31</v>
      </c>
    </row>
    <row r="794" spans="1:20" x14ac:dyDescent="0.25">
      <c r="A794" s="228" t="str">
        <f t="shared" si="43"/>
        <v/>
      </c>
      <c r="B794" s="34"/>
      <c r="C794" s="8"/>
      <c r="D794" s="129"/>
      <c r="F794" s="99"/>
      <c r="G794" s="261"/>
      <c r="H794" s="284">
        <f t="shared" si="41"/>
        <v>7.7699999999999538E-7</v>
      </c>
      <c r="I794" s="92"/>
      <c r="J794" s="173"/>
      <c r="K794" s="132"/>
      <c r="L794" s="130"/>
      <c r="M794" s="130"/>
      <c r="N794" s="130"/>
      <c r="O794" s="130"/>
      <c r="P794" s="130"/>
      <c r="Q794" s="130"/>
      <c r="R794" s="130"/>
      <c r="S794" s="130"/>
      <c r="T794">
        <f t="shared" si="42"/>
        <v>31</v>
      </c>
    </row>
    <row r="795" spans="1:20" x14ac:dyDescent="0.25">
      <c r="A795" s="228" t="str">
        <f t="shared" si="43"/>
        <v/>
      </c>
      <c r="B795" s="34"/>
      <c r="C795" s="8"/>
      <c r="D795" s="129"/>
      <c r="F795" s="99"/>
      <c r="G795" s="261"/>
      <c r="H795" s="284">
        <f t="shared" si="41"/>
        <v>7.7799999999999535E-7</v>
      </c>
      <c r="I795" s="92"/>
      <c r="J795" s="173"/>
      <c r="K795" s="132"/>
      <c r="L795" s="130"/>
      <c r="M795" s="130"/>
      <c r="N795" s="130"/>
      <c r="O795" s="130"/>
      <c r="P795" s="130"/>
      <c r="Q795" s="130"/>
      <c r="R795" s="130"/>
      <c r="S795" s="130"/>
      <c r="T795">
        <f t="shared" si="42"/>
        <v>31</v>
      </c>
    </row>
    <row r="796" spans="1:20" x14ac:dyDescent="0.25">
      <c r="A796" s="228" t="str">
        <f t="shared" si="43"/>
        <v/>
      </c>
      <c r="B796" s="34"/>
      <c r="C796" s="8"/>
      <c r="D796" s="129"/>
      <c r="F796" s="99"/>
      <c r="G796" s="261"/>
      <c r="H796" s="284">
        <f t="shared" si="41"/>
        <v>7.7899999999999532E-7</v>
      </c>
      <c r="I796" s="92"/>
      <c r="J796" s="173"/>
      <c r="K796" s="132"/>
      <c r="L796" s="130"/>
      <c r="M796" s="130"/>
      <c r="N796" s="130"/>
      <c r="O796" s="130"/>
      <c r="P796" s="130"/>
      <c r="Q796" s="130"/>
      <c r="R796" s="130"/>
      <c r="S796" s="130"/>
      <c r="T796">
        <f t="shared" si="42"/>
        <v>31</v>
      </c>
    </row>
    <row r="797" spans="1:20" x14ac:dyDescent="0.25">
      <c r="A797" s="228" t="str">
        <f t="shared" si="43"/>
        <v/>
      </c>
      <c r="B797" s="34"/>
      <c r="C797" s="8"/>
      <c r="D797" s="129"/>
      <c r="F797" s="99"/>
      <c r="G797" s="261"/>
      <c r="H797" s="284">
        <f t="shared" si="41"/>
        <v>7.7999999999999528E-7</v>
      </c>
      <c r="I797" s="92"/>
      <c r="J797" s="173"/>
      <c r="K797" s="132"/>
      <c r="L797" s="130"/>
      <c r="M797" s="130"/>
      <c r="N797" s="130"/>
      <c r="O797" s="130"/>
      <c r="P797" s="130"/>
      <c r="Q797" s="130"/>
      <c r="R797" s="130"/>
      <c r="S797" s="130"/>
      <c r="T797">
        <f t="shared" si="42"/>
        <v>31</v>
      </c>
    </row>
    <row r="798" spans="1:20" x14ac:dyDescent="0.25">
      <c r="A798" s="228" t="str">
        <f t="shared" si="43"/>
        <v/>
      </c>
      <c r="B798" s="34"/>
      <c r="C798" s="8"/>
      <c r="D798" s="129"/>
      <c r="F798" s="99"/>
      <c r="G798" s="261"/>
      <c r="H798" s="284">
        <f t="shared" si="41"/>
        <v>7.8099999999999525E-7</v>
      </c>
      <c r="I798" s="92"/>
      <c r="J798" s="173"/>
      <c r="K798" s="132"/>
      <c r="L798" s="130"/>
      <c r="M798" s="130"/>
      <c r="N798" s="130"/>
      <c r="O798" s="130"/>
      <c r="P798" s="130"/>
      <c r="Q798" s="130"/>
      <c r="R798" s="130"/>
      <c r="S798" s="130"/>
      <c r="T798">
        <f t="shared" si="42"/>
        <v>31</v>
      </c>
    </row>
    <row r="799" spans="1:20" x14ac:dyDescent="0.25">
      <c r="A799" s="228" t="str">
        <f t="shared" si="43"/>
        <v/>
      </c>
      <c r="B799" s="34"/>
      <c r="C799" s="8"/>
      <c r="D799" s="129"/>
      <c r="F799" s="99"/>
      <c r="G799" s="261"/>
      <c r="H799" s="284">
        <f t="shared" si="41"/>
        <v>7.8199999999999522E-7</v>
      </c>
      <c r="I799" s="92"/>
      <c r="J799" s="173"/>
      <c r="K799" s="132"/>
      <c r="L799" s="130"/>
      <c r="M799" s="130"/>
      <c r="N799" s="130"/>
      <c r="O799" s="130"/>
      <c r="P799" s="130"/>
      <c r="Q799" s="130"/>
      <c r="R799" s="130"/>
      <c r="S799" s="130"/>
      <c r="T799">
        <f t="shared" si="42"/>
        <v>31</v>
      </c>
    </row>
    <row r="800" spans="1:20" x14ac:dyDescent="0.25">
      <c r="A800" s="228" t="str">
        <f t="shared" si="43"/>
        <v/>
      </c>
      <c r="B800" s="34"/>
      <c r="C800" s="8"/>
      <c r="D800" s="129"/>
      <c r="F800" s="99"/>
      <c r="G800" s="261"/>
      <c r="H800" s="284">
        <f t="shared" si="41"/>
        <v>7.8299999999999519E-7</v>
      </c>
      <c r="I800" s="92"/>
      <c r="J800" s="173"/>
      <c r="K800" s="132"/>
      <c r="L800" s="130"/>
      <c r="M800" s="130"/>
      <c r="N800" s="130"/>
      <c r="O800" s="130"/>
      <c r="P800" s="130"/>
      <c r="Q800" s="130"/>
      <c r="R800" s="130"/>
      <c r="S800" s="130"/>
      <c r="T800">
        <f t="shared" si="42"/>
        <v>31</v>
      </c>
    </row>
    <row r="801" spans="1:20" x14ac:dyDescent="0.25">
      <c r="A801" s="228" t="str">
        <f t="shared" si="43"/>
        <v/>
      </c>
      <c r="B801" s="34"/>
      <c r="C801" s="8"/>
      <c r="D801" s="129"/>
      <c r="F801" s="99"/>
      <c r="G801" s="261"/>
      <c r="H801" s="284">
        <f t="shared" si="41"/>
        <v>7.8399999999999516E-7</v>
      </c>
      <c r="I801" s="92"/>
      <c r="J801" s="173"/>
      <c r="K801" s="132"/>
      <c r="L801" s="130"/>
      <c r="M801" s="130"/>
      <c r="N801" s="130"/>
      <c r="O801" s="130"/>
      <c r="P801" s="130"/>
      <c r="Q801" s="130"/>
      <c r="R801" s="130"/>
      <c r="S801" s="130"/>
      <c r="T801">
        <f t="shared" si="42"/>
        <v>31</v>
      </c>
    </row>
    <row r="802" spans="1:20" x14ac:dyDescent="0.25">
      <c r="A802" s="228" t="str">
        <f t="shared" si="43"/>
        <v/>
      </c>
      <c r="B802" s="34"/>
      <c r="C802" s="8"/>
      <c r="D802" s="129"/>
      <c r="F802" s="99"/>
      <c r="G802" s="261"/>
      <c r="H802" s="284">
        <f t="shared" si="41"/>
        <v>7.8499999999999513E-7</v>
      </c>
      <c r="I802" s="92"/>
      <c r="J802" s="173"/>
      <c r="K802" s="132"/>
      <c r="L802" s="130"/>
      <c r="M802" s="130"/>
      <c r="N802" s="130"/>
      <c r="O802" s="130"/>
      <c r="P802" s="130"/>
      <c r="Q802" s="130"/>
      <c r="R802" s="130"/>
      <c r="S802" s="130"/>
      <c r="T802">
        <f t="shared" si="42"/>
        <v>31</v>
      </c>
    </row>
    <row r="803" spans="1:20" x14ac:dyDescent="0.25">
      <c r="A803" s="228" t="str">
        <f t="shared" si="43"/>
        <v/>
      </c>
      <c r="B803" s="34"/>
      <c r="C803" s="8"/>
      <c r="D803" s="129"/>
      <c r="F803" s="99"/>
      <c r="G803" s="261"/>
      <c r="H803" s="284">
        <f t="shared" si="41"/>
        <v>7.859999999999951E-7</v>
      </c>
      <c r="I803" s="92"/>
      <c r="J803" s="173"/>
      <c r="K803" s="132"/>
      <c r="L803" s="130"/>
      <c r="M803" s="130"/>
      <c r="N803" s="130"/>
      <c r="O803" s="130"/>
      <c r="P803" s="130"/>
      <c r="Q803" s="130"/>
      <c r="R803" s="130"/>
      <c r="S803" s="130"/>
      <c r="T803">
        <f t="shared" si="42"/>
        <v>31</v>
      </c>
    </row>
    <row r="804" spans="1:20" x14ac:dyDescent="0.25">
      <c r="A804" s="228" t="str">
        <f t="shared" si="43"/>
        <v/>
      </c>
      <c r="B804" s="34"/>
      <c r="C804" s="8"/>
      <c r="D804" s="129"/>
      <c r="F804" s="99"/>
      <c r="G804" s="261"/>
      <c r="H804" s="284">
        <f t="shared" si="41"/>
        <v>7.8699999999999507E-7</v>
      </c>
      <c r="I804" s="92"/>
      <c r="J804" s="173"/>
      <c r="K804" s="132"/>
      <c r="L804" s="130"/>
      <c r="M804" s="130"/>
      <c r="N804" s="130"/>
      <c r="O804" s="130"/>
      <c r="P804" s="130"/>
      <c r="Q804" s="130"/>
      <c r="R804" s="130"/>
      <c r="S804" s="130"/>
      <c r="T804">
        <f t="shared" si="42"/>
        <v>31</v>
      </c>
    </row>
    <row r="805" spans="1:20" x14ac:dyDescent="0.25">
      <c r="A805" s="228" t="str">
        <f t="shared" si="43"/>
        <v/>
      </c>
      <c r="B805" s="34"/>
      <c r="C805" s="8"/>
      <c r="D805" s="129"/>
      <c r="F805" s="99"/>
      <c r="G805" s="261"/>
      <c r="H805" s="284">
        <f t="shared" si="41"/>
        <v>7.8799999999999504E-7</v>
      </c>
      <c r="I805" s="92"/>
      <c r="J805" s="173"/>
      <c r="K805" s="132"/>
      <c r="L805" s="130"/>
      <c r="M805" s="130"/>
      <c r="N805" s="130"/>
      <c r="O805" s="130"/>
      <c r="P805" s="130"/>
      <c r="Q805" s="130"/>
      <c r="R805" s="130"/>
      <c r="S805" s="130"/>
      <c r="T805">
        <f t="shared" si="42"/>
        <v>31</v>
      </c>
    </row>
    <row r="806" spans="1:20" x14ac:dyDescent="0.25">
      <c r="A806" s="228" t="str">
        <f t="shared" si="43"/>
        <v/>
      </c>
      <c r="B806" s="34"/>
      <c r="C806" s="8"/>
      <c r="D806" s="129"/>
      <c r="F806" s="99"/>
      <c r="G806" s="261"/>
      <c r="H806" s="284">
        <f t="shared" si="41"/>
        <v>7.8899999999999501E-7</v>
      </c>
      <c r="I806" s="92"/>
      <c r="J806" s="173"/>
      <c r="K806" s="132"/>
      <c r="L806" s="130"/>
      <c r="M806" s="130"/>
      <c r="N806" s="130"/>
      <c r="O806" s="130"/>
      <c r="P806" s="130"/>
      <c r="Q806" s="130"/>
      <c r="R806" s="130"/>
      <c r="S806" s="130"/>
      <c r="T806">
        <f t="shared" si="42"/>
        <v>31</v>
      </c>
    </row>
    <row r="807" spans="1:20" x14ac:dyDescent="0.25">
      <c r="A807" s="228" t="str">
        <f t="shared" si="43"/>
        <v/>
      </c>
      <c r="B807" s="34"/>
      <c r="C807" s="8"/>
      <c r="D807" s="129"/>
      <c r="F807" s="99"/>
      <c r="G807" s="261"/>
      <c r="H807" s="284">
        <f t="shared" si="41"/>
        <v>7.8999999999999498E-7</v>
      </c>
      <c r="I807" s="92"/>
      <c r="J807" s="173"/>
      <c r="K807" s="132"/>
      <c r="L807" s="130"/>
      <c r="M807" s="130"/>
      <c r="N807" s="130"/>
      <c r="O807" s="130"/>
      <c r="P807" s="130"/>
      <c r="Q807" s="130"/>
      <c r="R807" s="130"/>
      <c r="S807" s="130"/>
      <c r="T807">
        <f t="shared" si="42"/>
        <v>31</v>
      </c>
    </row>
    <row r="808" spans="1:20" x14ac:dyDescent="0.25">
      <c r="A808" s="228" t="str">
        <f t="shared" si="43"/>
        <v/>
      </c>
      <c r="B808" s="34"/>
      <c r="C808" s="8"/>
      <c r="D808" s="129"/>
      <c r="F808" s="99"/>
      <c r="G808" s="261"/>
      <c r="H808" s="284">
        <f t="shared" si="41"/>
        <v>7.9099999999999495E-7</v>
      </c>
      <c r="I808" s="92"/>
      <c r="J808" s="173"/>
      <c r="K808" s="132"/>
      <c r="L808" s="130"/>
      <c r="M808" s="130"/>
      <c r="N808" s="130"/>
      <c r="O808" s="130"/>
      <c r="P808" s="130"/>
      <c r="Q808" s="130"/>
      <c r="R808" s="130"/>
      <c r="S808" s="130"/>
      <c r="T808">
        <f t="shared" si="42"/>
        <v>31</v>
      </c>
    </row>
    <row r="809" spans="1:20" x14ac:dyDescent="0.25">
      <c r="A809" s="228" t="str">
        <f t="shared" si="43"/>
        <v/>
      </c>
      <c r="B809" s="34"/>
      <c r="C809" s="8"/>
      <c r="D809" s="129"/>
      <c r="F809" s="99"/>
      <c r="G809" s="261"/>
      <c r="H809" s="284">
        <f t="shared" si="41"/>
        <v>7.9199999999999492E-7</v>
      </c>
      <c r="I809" s="92"/>
      <c r="J809" s="173"/>
      <c r="K809" s="132"/>
      <c r="L809" s="130"/>
      <c r="M809" s="130"/>
      <c r="N809" s="130"/>
      <c r="O809" s="130"/>
      <c r="P809" s="130"/>
      <c r="Q809" s="130"/>
      <c r="R809" s="130"/>
      <c r="S809" s="130"/>
      <c r="T809">
        <f t="shared" si="42"/>
        <v>31</v>
      </c>
    </row>
    <row r="810" spans="1:20" x14ac:dyDescent="0.25">
      <c r="A810" s="228" t="str">
        <f t="shared" si="43"/>
        <v/>
      </c>
      <c r="B810" s="34"/>
      <c r="C810" s="8"/>
      <c r="D810" s="129"/>
      <c r="F810" s="99"/>
      <c r="G810" s="261"/>
      <c r="H810" s="284">
        <f t="shared" si="41"/>
        <v>7.9299999999999489E-7</v>
      </c>
      <c r="I810" s="92"/>
      <c r="J810" s="173"/>
      <c r="K810" s="132"/>
      <c r="L810" s="130"/>
      <c r="M810" s="130"/>
      <c r="N810" s="130"/>
      <c r="O810" s="130"/>
      <c r="P810" s="130"/>
      <c r="Q810" s="130"/>
      <c r="R810" s="130"/>
      <c r="S810" s="130"/>
      <c r="T810">
        <f t="shared" si="42"/>
        <v>31</v>
      </c>
    </row>
    <row r="811" spans="1:20" x14ac:dyDescent="0.25">
      <c r="A811" s="228" t="str">
        <f t="shared" si="43"/>
        <v/>
      </c>
      <c r="B811" s="34"/>
      <c r="C811" s="8"/>
      <c r="D811" s="129"/>
      <c r="F811" s="99"/>
      <c r="G811" s="261"/>
      <c r="H811" s="284">
        <f t="shared" si="41"/>
        <v>7.9399999999999485E-7</v>
      </c>
      <c r="I811" s="92"/>
      <c r="J811" s="173"/>
      <c r="K811" s="132"/>
      <c r="L811" s="130"/>
      <c r="M811" s="130"/>
      <c r="N811" s="130"/>
      <c r="O811" s="130"/>
      <c r="P811" s="130"/>
      <c r="Q811" s="130"/>
      <c r="R811" s="130"/>
      <c r="S811" s="130"/>
      <c r="T811">
        <f t="shared" si="42"/>
        <v>31</v>
      </c>
    </row>
    <row r="812" spans="1:20" x14ac:dyDescent="0.25">
      <c r="A812" s="228" t="str">
        <f t="shared" si="43"/>
        <v/>
      </c>
      <c r="B812" s="34"/>
      <c r="C812" s="8"/>
      <c r="D812" s="129"/>
      <c r="F812" s="99"/>
      <c r="G812" s="261"/>
      <c r="H812" s="284">
        <f t="shared" si="41"/>
        <v>7.9499999999999482E-7</v>
      </c>
      <c r="I812" s="92"/>
      <c r="J812" s="173"/>
      <c r="K812" s="132"/>
      <c r="L812" s="130"/>
      <c r="M812" s="130"/>
      <c r="N812" s="130"/>
      <c r="O812" s="130"/>
      <c r="P812" s="130"/>
      <c r="Q812" s="130"/>
      <c r="R812" s="130"/>
      <c r="S812" s="130"/>
      <c r="T812">
        <f t="shared" si="42"/>
        <v>31</v>
      </c>
    </row>
    <row r="813" spans="1:20" x14ac:dyDescent="0.25">
      <c r="A813" s="228" t="str">
        <f t="shared" si="43"/>
        <v/>
      </c>
      <c r="B813" s="34"/>
      <c r="C813" s="8"/>
      <c r="D813" s="129"/>
      <c r="F813" s="99"/>
      <c r="G813" s="261"/>
      <c r="H813" s="284">
        <f t="shared" si="41"/>
        <v>7.9599999999999479E-7</v>
      </c>
      <c r="I813" s="92"/>
      <c r="J813" s="173"/>
      <c r="K813" s="132"/>
      <c r="L813" s="130"/>
      <c r="M813" s="130"/>
      <c r="N813" s="130"/>
      <c r="O813" s="130"/>
      <c r="P813" s="130"/>
      <c r="Q813" s="130"/>
      <c r="R813" s="130"/>
      <c r="S813" s="130"/>
      <c r="T813">
        <f t="shared" si="42"/>
        <v>31</v>
      </c>
    </row>
    <row r="814" spans="1:20" x14ac:dyDescent="0.25">
      <c r="A814" s="228" t="str">
        <f t="shared" si="43"/>
        <v/>
      </c>
      <c r="B814" s="34"/>
      <c r="C814" s="8"/>
      <c r="D814" s="129"/>
      <c r="F814" s="99"/>
      <c r="G814" s="261"/>
      <c r="H814" s="284">
        <f t="shared" si="41"/>
        <v>7.9699999999999476E-7</v>
      </c>
      <c r="I814" s="92"/>
      <c r="J814" s="173"/>
      <c r="K814" s="132"/>
      <c r="L814" s="130"/>
      <c r="M814" s="130"/>
      <c r="N814" s="130"/>
      <c r="O814" s="130"/>
      <c r="P814" s="130"/>
      <c r="Q814" s="130"/>
      <c r="R814" s="130"/>
      <c r="S814" s="130"/>
      <c r="T814">
        <f t="shared" si="42"/>
        <v>31</v>
      </c>
    </row>
    <row r="815" spans="1:20" x14ac:dyDescent="0.25">
      <c r="A815" s="228" t="str">
        <f t="shared" si="43"/>
        <v/>
      </c>
      <c r="B815" s="34"/>
      <c r="C815" s="8"/>
      <c r="D815" s="129"/>
      <c r="F815" s="99"/>
      <c r="G815" s="261"/>
      <c r="H815" s="284">
        <f t="shared" si="41"/>
        <v>7.9799999999999473E-7</v>
      </c>
      <c r="I815" s="92"/>
      <c r="J815" s="173"/>
      <c r="K815" s="132"/>
      <c r="L815" s="130"/>
      <c r="M815" s="130"/>
      <c r="N815" s="130"/>
      <c r="O815" s="130"/>
      <c r="P815" s="130"/>
      <c r="Q815" s="130"/>
      <c r="R815" s="130"/>
      <c r="S815" s="130"/>
      <c r="T815">
        <f t="shared" si="42"/>
        <v>31</v>
      </c>
    </row>
    <row r="816" spans="1:20" x14ac:dyDescent="0.25">
      <c r="A816" s="228" t="str">
        <f t="shared" si="43"/>
        <v/>
      </c>
      <c r="B816" s="34"/>
      <c r="C816" s="8"/>
      <c r="D816" s="129"/>
      <c r="F816" s="99"/>
      <c r="G816" s="261"/>
      <c r="H816" s="284">
        <f t="shared" si="41"/>
        <v>7.989999999999947E-7</v>
      </c>
      <c r="I816" s="92"/>
      <c r="J816" s="173"/>
      <c r="K816" s="132"/>
      <c r="L816" s="130"/>
      <c r="M816" s="130"/>
      <c r="N816" s="130"/>
      <c r="O816" s="130"/>
      <c r="P816" s="130"/>
      <c r="Q816" s="130"/>
      <c r="R816" s="130"/>
      <c r="S816" s="130"/>
      <c r="T816">
        <f t="shared" si="42"/>
        <v>31</v>
      </c>
    </row>
    <row r="817" spans="1:20" x14ac:dyDescent="0.25">
      <c r="A817" s="228" t="str">
        <f t="shared" si="43"/>
        <v/>
      </c>
      <c r="B817" s="34"/>
      <c r="C817" s="8"/>
      <c r="D817" s="129"/>
      <c r="F817" s="99"/>
      <c r="G817" s="261"/>
      <c r="H817" s="284">
        <f t="shared" si="41"/>
        <v>7.9999999999999467E-7</v>
      </c>
      <c r="I817" s="92"/>
      <c r="J817" s="173"/>
      <c r="K817" s="132"/>
      <c r="L817" s="130"/>
      <c r="M817" s="130"/>
      <c r="N817" s="130"/>
      <c r="O817" s="130"/>
      <c r="P817" s="130"/>
      <c r="Q817" s="130"/>
      <c r="R817" s="130"/>
      <c r="S817" s="130"/>
      <c r="T817">
        <f t="shared" si="42"/>
        <v>31</v>
      </c>
    </row>
    <row r="818" spans="1:20" x14ac:dyDescent="0.25">
      <c r="A818" s="228" t="str">
        <f t="shared" si="43"/>
        <v/>
      </c>
      <c r="B818" s="34"/>
      <c r="C818" s="8"/>
      <c r="D818" s="129"/>
      <c r="F818" s="99"/>
      <c r="G818" s="261"/>
      <c r="H818" s="284">
        <f t="shared" si="41"/>
        <v>8.0099999999999464E-7</v>
      </c>
      <c r="I818" s="92"/>
      <c r="J818" s="173"/>
      <c r="K818" s="132"/>
      <c r="L818" s="130"/>
      <c r="M818" s="130"/>
      <c r="N818" s="130"/>
      <c r="O818" s="130"/>
      <c r="P818" s="130"/>
      <c r="Q818" s="130"/>
      <c r="R818" s="130"/>
      <c r="S818" s="130"/>
      <c r="T818">
        <f t="shared" si="42"/>
        <v>31</v>
      </c>
    </row>
    <row r="819" spans="1:20" x14ac:dyDescent="0.25">
      <c r="A819" s="228" t="str">
        <f t="shared" si="43"/>
        <v/>
      </c>
      <c r="B819" s="34"/>
      <c r="C819" s="8"/>
      <c r="D819" s="129"/>
      <c r="F819" s="99"/>
      <c r="G819" s="261"/>
      <c r="H819" s="284">
        <f t="shared" si="41"/>
        <v>8.0199999999999461E-7</v>
      </c>
      <c r="I819" s="92"/>
      <c r="J819" s="173"/>
      <c r="K819" s="132"/>
      <c r="L819" s="130"/>
      <c r="M819" s="130"/>
      <c r="N819" s="130"/>
      <c r="O819" s="130"/>
      <c r="P819" s="130"/>
      <c r="Q819" s="130"/>
      <c r="R819" s="130"/>
      <c r="S819" s="130"/>
      <c r="T819">
        <f t="shared" si="42"/>
        <v>31</v>
      </c>
    </row>
    <row r="820" spans="1:20" x14ac:dyDescent="0.25">
      <c r="A820" s="228" t="str">
        <f t="shared" si="43"/>
        <v/>
      </c>
      <c r="B820" s="34"/>
      <c r="C820" s="8"/>
      <c r="D820" s="129"/>
      <c r="F820" s="99"/>
      <c r="G820" s="261"/>
      <c r="H820" s="284">
        <f t="shared" si="41"/>
        <v>8.0299999999999458E-7</v>
      </c>
      <c r="I820" s="92"/>
      <c r="J820" s="173"/>
      <c r="K820" s="132"/>
      <c r="L820" s="130"/>
      <c r="M820" s="130"/>
      <c r="N820" s="130"/>
      <c r="O820" s="130"/>
      <c r="P820" s="130"/>
      <c r="Q820" s="130"/>
      <c r="R820" s="130"/>
      <c r="S820" s="130"/>
      <c r="T820">
        <f t="shared" si="42"/>
        <v>31</v>
      </c>
    </row>
    <row r="821" spans="1:20" x14ac:dyDescent="0.25">
      <c r="A821" s="228" t="str">
        <f t="shared" si="43"/>
        <v/>
      </c>
      <c r="B821" s="34"/>
      <c r="C821" s="8"/>
      <c r="D821" s="129"/>
      <c r="F821" s="99"/>
      <c r="G821" s="261"/>
      <c r="H821" s="284">
        <f t="shared" si="41"/>
        <v>8.0399999999999455E-7</v>
      </c>
      <c r="I821" s="92"/>
      <c r="J821" s="173"/>
      <c r="K821" s="132"/>
      <c r="L821" s="130"/>
      <c r="M821" s="130"/>
      <c r="N821" s="130"/>
      <c r="O821" s="130"/>
      <c r="P821" s="130"/>
      <c r="Q821" s="130"/>
      <c r="R821" s="130"/>
      <c r="S821" s="130"/>
      <c r="T821">
        <f t="shared" si="42"/>
        <v>31</v>
      </c>
    </row>
    <row r="822" spans="1:20" x14ac:dyDescent="0.25">
      <c r="A822" s="228" t="str">
        <f t="shared" si="43"/>
        <v/>
      </c>
      <c r="B822" s="34"/>
      <c r="C822" s="8"/>
      <c r="D822" s="129"/>
      <c r="F822" s="99"/>
      <c r="G822" s="261"/>
      <c r="H822" s="284">
        <f t="shared" si="41"/>
        <v>8.0499999999999452E-7</v>
      </c>
      <c r="I822" s="92"/>
      <c r="J822" s="173"/>
      <c r="K822" s="132"/>
      <c r="L822" s="130"/>
      <c r="M822" s="130"/>
      <c r="N822" s="130"/>
      <c r="O822" s="130"/>
      <c r="P822" s="130"/>
      <c r="Q822" s="130"/>
      <c r="R822" s="130"/>
      <c r="S822" s="130"/>
      <c r="T822">
        <f t="shared" si="42"/>
        <v>31</v>
      </c>
    </row>
    <row r="823" spans="1:20" x14ac:dyDescent="0.25">
      <c r="A823" s="228" t="str">
        <f t="shared" si="43"/>
        <v/>
      </c>
      <c r="B823" s="34"/>
      <c r="C823" s="8"/>
      <c r="D823" s="129"/>
      <c r="F823" s="99"/>
      <c r="G823" s="261"/>
      <c r="H823" s="284">
        <f t="shared" si="41"/>
        <v>8.0599999999999449E-7</v>
      </c>
      <c r="I823" s="92"/>
      <c r="J823" s="173"/>
      <c r="K823" s="132"/>
      <c r="L823" s="130"/>
      <c r="M823" s="130"/>
      <c r="N823" s="130"/>
      <c r="O823" s="130"/>
      <c r="P823" s="130"/>
      <c r="Q823" s="130"/>
      <c r="R823" s="130"/>
      <c r="S823" s="130"/>
      <c r="T823">
        <f t="shared" si="42"/>
        <v>31</v>
      </c>
    </row>
    <row r="824" spans="1:20" x14ac:dyDescent="0.25">
      <c r="A824" s="228" t="str">
        <f t="shared" si="43"/>
        <v/>
      </c>
      <c r="B824" s="34"/>
      <c r="C824" s="8"/>
      <c r="D824" s="129"/>
      <c r="F824" s="99"/>
      <c r="G824" s="261"/>
      <c r="H824" s="284">
        <f t="shared" si="41"/>
        <v>8.0699999999999445E-7</v>
      </c>
      <c r="I824" s="92"/>
      <c r="J824" s="173"/>
      <c r="K824" s="132"/>
      <c r="L824" s="130"/>
      <c r="M824" s="130"/>
      <c r="N824" s="130"/>
      <c r="O824" s="130"/>
      <c r="P824" s="130"/>
      <c r="Q824" s="130"/>
      <c r="R824" s="130"/>
      <c r="S824" s="130"/>
      <c r="T824">
        <f t="shared" si="42"/>
        <v>31</v>
      </c>
    </row>
    <row r="825" spans="1:20" x14ac:dyDescent="0.25">
      <c r="A825" s="228" t="str">
        <f t="shared" si="43"/>
        <v/>
      </c>
      <c r="B825" s="34"/>
      <c r="C825" s="8"/>
      <c r="D825" s="129"/>
      <c r="F825" s="99"/>
      <c r="G825" s="261"/>
      <c r="H825" s="284">
        <f t="shared" si="41"/>
        <v>8.0799999999999442E-7</v>
      </c>
      <c r="I825" s="92"/>
      <c r="J825" s="173"/>
      <c r="K825" s="132"/>
      <c r="L825" s="130"/>
      <c r="M825" s="130"/>
      <c r="N825" s="130"/>
      <c r="O825" s="130"/>
      <c r="P825" s="130"/>
      <c r="Q825" s="130"/>
      <c r="R825" s="130"/>
      <c r="S825" s="130"/>
      <c r="T825">
        <f t="shared" si="42"/>
        <v>31</v>
      </c>
    </row>
    <row r="826" spans="1:20" x14ac:dyDescent="0.25">
      <c r="A826" s="228" t="str">
        <f t="shared" si="43"/>
        <v/>
      </c>
      <c r="B826" s="34"/>
      <c r="C826" s="8"/>
      <c r="D826" s="129"/>
      <c r="F826" s="99"/>
      <c r="G826" s="261"/>
      <c r="H826" s="284">
        <f t="shared" si="41"/>
        <v>8.0899999999999439E-7</v>
      </c>
      <c r="I826" s="92"/>
      <c r="J826" s="173"/>
      <c r="K826" s="132"/>
      <c r="L826" s="130"/>
      <c r="M826" s="130"/>
      <c r="N826" s="130"/>
      <c r="O826" s="130"/>
      <c r="P826" s="130"/>
      <c r="Q826" s="130"/>
      <c r="R826" s="130"/>
      <c r="S826" s="130"/>
      <c r="T826">
        <f t="shared" si="42"/>
        <v>31</v>
      </c>
    </row>
    <row r="827" spans="1:20" x14ac:dyDescent="0.25">
      <c r="A827" s="228" t="str">
        <f t="shared" si="43"/>
        <v/>
      </c>
      <c r="B827" s="34"/>
      <c r="C827" s="8"/>
      <c r="D827" s="129"/>
      <c r="F827" s="99"/>
      <c r="G827" s="261"/>
      <c r="H827" s="284">
        <f t="shared" si="41"/>
        <v>8.0999999999999436E-7</v>
      </c>
      <c r="I827" s="92"/>
      <c r="J827" s="173"/>
      <c r="K827" s="132"/>
      <c r="L827" s="130"/>
      <c r="M827" s="130"/>
      <c r="N827" s="130"/>
      <c r="O827" s="130"/>
      <c r="P827" s="130"/>
      <c r="Q827" s="130"/>
      <c r="R827" s="130"/>
      <c r="S827" s="130"/>
      <c r="T827">
        <f t="shared" si="42"/>
        <v>31</v>
      </c>
    </row>
    <row r="828" spans="1:20" x14ac:dyDescent="0.25">
      <c r="A828" s="228" t="str">
        <f t="shared" si="43"/>
        <v/>
      </c>
      <c r="B828" s="34"/>
      <c r="C828" s="8"/>
      <c r="D828" s="129"/>
      <c r="F828" s="99"/>
      <c r="G828" s="261"/>
      <c r="H828" s="284">
        <f t="shared" si="41"/>
        <v>8.1099999999999433E-7</v>
      </c>
      <c r="I828" s="92"/>
      <c r="J828" s="173"/>
      <c r="K828" s="132"/>
      <c r="L828" s="130"/>
      <c r="M828" s="130"/>
      <c r="N828" s="130"/>
      <c r="O828" s="130"/>
      <c r="P828" s="130"/>
      <c r="Q828" s="130"/>
      <c r="R828" s="130"/>
      <c r="S828" s="130"/>
      <c r="T828">
        <f t="shared" si="42"/>
        <v>31</v>
      </c>
    </row>
    <row r="829" spans="1:20" x14ac:dyDescent="0.25">
      <c r="A829" s="228" t="str">
        <f t="shared" si="43"/>
        <v/>
      </c>
      <c r="B829" s="34"/>
      <c r="C829" s="8"/>
      <c r="D829" s="129"/>
      <c r="F829" s="99"/>
      <c r="G829" s="261"/>
      <c r="H829" s="284">
        <f t="shared" si="41"/>
        <v>8.119999999999943E-7</v>
      </c>
      <c r="I829" s="92"/>
      <c r="J829" s="173"/>
      <c r="K829" s="132"/>
      <c r="L829" s="130"/>
      <c r="M829" s="130"/>
      <c r="N829" s="130"/>
      <c r="O829" s="130"/>
      <c r="P829" s="130"/>
      <c r="Q829" s="130"/>
      <c r="R829" s="130"/>
      <c r="S829" s="130"/>
      <c r="T829">
        <f t="shared" si="42"/>
        <v>31</v>
      </c>
    </row>
    <row r="830" spans="1:20" x14ac:dyDescent="0.25">
      <c r="A830" s="228" t="str">
        <f t="shared" si="43"/>
        <v/>
      </c>
      <c r="B830" s="34"/>
      <c r="C830" s="8"/>
      <c r="D830" s="129"/>
      <c r="F830" s="99"/>
      <c r="G830" s="261"/>
      <c r="H830" s="284">
        <f t="shared" si="41"/>
        <v>8.1299999999999427E-7</v>
      </c>
      <c r="I830" s="92"/>
      <c r="J830" s="173"/>
      <c r="K830" s="132"/>
      <c r="L830" s="130"/>
      <c r="M830" s="130"/>
      <c r="N830" s="130"/>
      <c r="O830" s="130"/>
      <c r="P830" s="130"/>
      <c r="Q830" s="130"/>
      <c r="R830" s="130"/>
      <c r="S830" s="130"/>
      <c r="T830">
        <f t="shared" si="42"/>
        <v>31</v>
      </c>
    </row>
    <row r="831" spans="1:20" x14ac:dyDescent="0.25">
      <c r="A831" s="228" t="str">
        <f t="shared" si="43"/>
        <v/>
      </c>
      <c r="B831" s="34"/>
      <c r="C831" s="8"/>
      <c r="D831" s="129"/>
      <c r="F831" s="99"/>
      <c r="G831" s="261"/>
      <c r="H831" s="284">
        <f t="shared" si="41"/>
        <v>8.1399999999999424E-7</v>
      </c>
      <c r="I831" s="92"/>
      <c r="J831" s="173"/>
      <c r="K831" s="132"/>
      <c r="L831" s="130"/>
      <c r="M831" s="130"/>
      <c r="N831" s="130"/>
      <c r="O831" s="130"/>
      <c r="P831" s="130"/>
      <c r="Q831" s="130"/>
      <c r="R831" s="130"/>
      <c r="S831" s="130"/>
      <c r="T831">
        <f t="shared" si="42"/>
        <v>31</v>
      </c>
    </row>
    <row r="832" spans="1:20" x14ac:dyDescent="0.25">
      <c r="A832" s="228" t="str">
        <f t="shared" si="43"/>
        <v/>
      </c>
      <c r="B832" s="34"/>
      <c r="C832" s="8"/>
      <c r="D832" s="129"/>
      <c r="F832" s="99"/>
      <c r="G832" s="261"/>
      <c r="H832" s="284">
        <f t="shared" si="41"/>
        <v>8.1499999999999421E-7</v>
      </c>
      <c r="I832" s="92"/>
      <c r="J832" s="173"/>
      <c r="K832" s="132"/>
      <c r="L832" s="130"/>
      <c r="M832" s="130"/>
      <c r="N832" s="130"/>
      <c r="O832" s="130"/>
      <c r="P832" s="130"/>
      <c r="Q832" s="130"/>
      <c r="R832" s="130"/>
      <c r="S832" s="130"/>
      <c r="T832">
        <f t="shared" si="42"/>
        <v>31</v>
      </c>
    </row>
    <row r="833" spans="1:20" x14ac:dyDescent="0.25">
      <c r="A833" s="228" t="str">
        <f t="shared" si="43"/>
        <v/>
      </c>
      <c r="B833" s="34"/>
      <c r="C833" s="8"/>
      <c r="D833" s="129"/>
      <c r="F833" s="99"/>
      <c r="G833" s="261"/>
      <c r="H833" s="284">
        <f t="shared" si="41"/>
        <v>8.1599999999999418E-7</v>
      </c>
      <c r="I833" s="92"/>
      <c r="J833" s="173"/>
      <c r="K833" s="132"/>
      <c r="L833" s="130"/>
      <c r="M833" s="130"/>
      <c r="N833" s="130"/>
      <c r="O833" s="130"/>
      <c r="P833" s="130"/>
      <c r="Q833" s="130"/>
      <c r="R833" s="130"/>
      <c r="S833" s="130"/>
      <c r="T833">
        <f t="shared" si="42"/>
        <v>31</v>
      </c>
    </row>
    <row r="834" spans="1:20" x14ac:dyDescent="0.25">
      <c r="A834" s="228" t="str">
        <f t="shared" si="43"/>
        <v/>
      </c>
      <c r="B834" s="34"/>
      <c r="C834" s="8"/>
      <c r="D834" s="129"/>
      <c r="F834" s="99"/>
      <c r="G834" s="261"/>
      <c r="H834" s="284">
        <f t="shared" si="41"/>
        <v>8.1699999999999415E-7</v>
      </c>
      <c r="I834" s="92"/>
      <c r="J834" s="173"/>
      <c r="K834" s="132"/>
      <c r="L834" s="130"/>
      <c r="M834" s="130"/>
      <c r="N834" s="130"/>
      <c r="O834" s="130"/>
      <c r="P834" s="130"/>
      <c r="Q834" s="130"/>
      <c r="R834" s="130"/>
      <c r="S834" s="130"/>
      <c r="T834">
        <f t="shared" si="42"/>
        <v>31</v>
      </c>
    </row>
    <row r="835" spans="1:20" x14ac:dyDescent="0.25">
      <c r="A835" s="228" t="str">
        <f t="shared" si="43"/>
        <v/>
      </c>
      <c r="B835" s="34"/>
      <c r="C835" s="8"/>
      <c r="D835" s="129"/>
      <c r="F835" s="99"/>
      <c r="G835" s="261"/>
      <c r="H835" s="284">
        <f t="shared" si="41"/>
        <v>8.1799999999999412E-7</v>
      </c>
      <c r="I835" s="92"/>
      <c r="J835" s="173"/>
      <c r="K835" s="132"/>
      <c r="L835" s="130"/>
      <c r="M835" s="130"/>
      <c r="N835" s="130"/>
      <c r="O835" s="130"/>
      <c r="P835" s="130"/>
      <c r="Q835" s="130"/>
      <c r="R835" s="130"/>
      <c r="S835" s="130"/>
      <c r="T835">
        <f t="shared" si="42"/>
        <v>31</v>
      </c>
    </row>
    <row r="836" spans="1:20" x14ac:dyDescent="0.25">
      <c r="A836" s="228" t="str">
        <f t="shared" si="43"/>
        <v/>
      </c>
      <c r="B836" s="34"/>
      <c r="C836" s="8"/>
      <c r="D836" s="129"/>
      <c r="F836" s="99"/>
      <c r="G836" s="261"/>
      <c r="H836" s="284">
        <f t="shared" si="41"/>
        <v>8.1899999999999409E-7</v>
      </c>
      <c r="I836" s="92"/>
      <c r="J836" s="173"/>
      <c r="K836" s="132"/>
      <c r="L836" s="130"/>
      <c r="M836" s="130"/>
      <c r="N836" s="130"/>
      <c r="O836" s="130"/>
      <c r="P836" s="130"/>
      <c r="Q836" s="130"/>
      <c r="R836" s="130"/>
      <c r="S836" s="130"/>
      <c r="T836">
        <f t="shared" si="42"/>
        <v>31</v>
      </c>
    </row>
    <row r="837" spans="1:20" x14ac:dyDescent="0.25">
      <c r="A837" s="228" t="str">
        <f t="shared" si="43"/>
        <v/>
      </c>
      <c r="B837" s="34"/>
      <c r="C837" s="8"/>
      <c r="D837" s="129"/>
      <c r="F837" s="99"/>
      <c r="G837" s="261"/>
      <c r="H837" s="284">
        <f t="shared" si="41"/>
        <v>8.1999999999999405E-7</v>
      </c>
      <c r="I837" s="92"/>
      <c r="J837" s="173"/>
      <c r="K837" s="132"/>
      <c r="L837" s="130"/>
      <c r="M837" s="130"/>
      <c r="N837" s="130"/>
      <c r="O837" s="130"/>
      <c r="P837" s="130"/>
      <c r="Q837" s="130"/>
      <c r="R837" s="130"/>
      <c r="S837" s="130"/>
      <c r="T837">
        <f t="shared" si="42"/>
        <v>31</v>
      </c>
    </row>
    <row r="838" spans="1:20" x14ac:dyDescent="0.25">
      <c r="A838" s="228" t="str">
        <f t="shared" si="43"/>
        <v/>
      </c>
      <c r="B838" s="34"/>
      <c r="C838" s="8"/>
      <c r="D838" s="129"/>
      <c r="F838" s="99"/>
      <c r="G838" s="261"/>
      <c r="H838" s="284">
        <f t="shared" si="41"/>
        <v>8.2099999999999402E-7</v>
      </c>
      <c r="I838" s="92"/>
      <c r="J838" s="173"/>
      <c r="K838" s="132"/>
      <c r="L838" s="130"/>
      <c r="M838" s="130"/>
      <c r="N838" s="130"/>
      <c r="O838" s="130"/>
      <c r="P838" s="130"/>
      <c r="Q838" s="130"/>
      <c r="R838" s="130"/>
      <c r="S838" s="130"/>
      <c r="T838">
        <f t="shared" si="42"/>
        <v>31</v>
      </c>
    </row>
    <row r="839" spans="1:20" x14ac:dyDescent="0.25">
      <c r="A839" s="228" t="str">
        <f t="shared" si="43"/>
        <v/>
      </c>
      <c r="B839" s="34"/>
      <c r="C839" s="8"/>
      <c r="D839" s="129"/>
      <c r="F839" s="99"/>
      <c r="G839" s="261"/>
      <c r="H839" s="284">
        <f t="shared" si="41"/>
        <v>8.2199999999999399E-7</v>
      </c>
      <c r="I839" s="92"/>
      <c r="J839" s="173"/>
      <c r="K839" s="132"/>
      <c r="L839" s="130"/>
      <c r="M839" s="130"/>
      <c r="N839" s="130"/>
      <c r="O839" s="130"/>
      <c r="P839" s="130"/>
      <c r="Q839" s="130"/>
      <c r="R839" s="130"/>
      <c r="S839" s="130"/>
      <c r="T839">
        <f t="shared" si="42"/>
        <v>31</v>
      </c>
    </row>
    <row r="840" spans="1:20" x14ac:dyDescent="0.25">
      <c r="A840" s="228" t="str">
        <f t="shared" si="43"/>
        <v/>
      </c>
      <c r="B840" s="34"/>
      <c r="C840" s="8"/>
      <c r="D840" s="129"/>
      <c r="F840" s="99"/>
      <c r="G840" s="261"/>
      <c r="H840" s="284">
        <f t="shared" si="41"/>
        <v>8.2299999999999396E-7</v>
      </c>
      <c r="I840" s="92"/>
      <c r="J840" s="173"/>
      <c r="K840" s="132"/>
      <c r="L840" s="130"/>
      <c r="M840" s="130"/>
      <c r="N840" s="130"/>
      <c r="O840" s="130"/>
      <c r="P840" s="130"/>
      <c r="Q840" s="130"/>
      <c r="R840" s="130"/>
      <c r="S840" s="130"/>
      <c r="T840">
        <f t="shared" si="42"/>
        <v>31</v>
      </c>
    </row>
    <row r="841" spans="1:20" x14ac:dyDescent="0.25">
      <c r="A841" s="228" t="str">
        <f t="shared" si="43"/>
        <v/>
      </c>
      <c r="B841" s="34"/>
      <c r="C841" s="8"/>
      <c r="D841" s="129"/>
      <c r="F841" s="99"/>
      <c r="G841" s="261"/>
      <c r="H841" s="284">
        <f t="shared" si="41"/>
        <v>8.2399999999999393E-7</v>
      </c>
      <c r="I841" s="92"/>
      <c r="J841" s="173"/>
      <c r="K841" s="132"/>
      <c r="L841" s="130"/>
      <c r="M841" s="130"/>
      <c r="N841" s="130"/>
      <c r="O841" s="130"/>
      <c r="P841" s="130"/>
      <c r="Q841" s="130"/>
      <c r="R841" s="130"/>
      <c r="S841" s="130"/>
      <c r="T841">
        <f t="shared" si="42"/>
        <v>31</v>
      </c>
    </row>
    <row r="842" spans="1:20" x14ac:dyDescent="0.25">
      <c r="A842" s="228" t="str">
        <f t="shared" si="43"/>
        <v/>
      </c>
      <c r="B842" s="34"/>
      <c r="C842" s="8"/>
      <c r="D842" s="129"/>
      <c r="F842" s="99"/>
      <c r="G842" s="261"/>
      <c r="H842" s="284">
        <f t="shared" si="41"/>
        <v>8.249999999999939E-7</v>
      </c>
      <c r="I842" s="92"/>
      <c r="J842" s="173"/>
      <c r="K842" s="132"/>
      <c r="L842" s="130"/>
      <c r="M842" s="130"/>
      <c r="N842" s="130"/>
      <c r="O842" s="130"/>
      <c r="P842" s="130"/>
      <c r="Q842" s="130"/>
      <c r="R842" s="130"/>
      <c r="S842" s="130"/>
      <c r="T842">
        <f t="shared" si="42"/>
        <v>31</v>
      </c>
    </row>
    <row r="843" spans="1:20" x14ac:dyDescent="0.25">
      <c r="A843" s="228" t="str">
        <f t="shared" si="43"/>
        <v/>
      </c>
      <c r="B843" s="34"/>
      <c r="C843" s="8"/>
      <c r="D843" s="129"/>
      <c r="F843" s="99"/>
      <c r="G843" s="261"/>
      <c r="H843" s="284">
        <f t="shared" si="41"/>
        <v>8.2599999999999387E-7</v>
      </c>
      <c r="I843" s="92"/>
      <c r="J843" s="173"/>
      <c r="K843" s="132"/>
      <c r="L843" s="130"/>
      <c r="M843" s="130"/>
      <c r="N843" s="130"/>
      <c r="O843" s="130"/>
      <c r="P843" s="130"/>
      <c r="Q843" s="130"/>
      <c r="R843" s="130"/>
      <c r="S843" s="130"/>
      <c r="T843">
        <f t="shared" si="42"/>
        <v>31</v>
      </c>
    </row>
    <row r="844" spans="1:20" x14ac:dyDescent="0.25">
      <c r="A844" s="228" t="str">
        <f t="shared" si="43"/>
        <v/>
      </c>
      <c r="B844" s="34"/>
      <c r="C844" s="8"/>
      <c r="D844" s="129"/>
      <c r="F844" s="99"/>
      <c r="G844" s="261"/>
      <c r="H844" s="284">
        <f t="shared" si="41"/>
        <v>8.2699999999999384E-7</v>
      </c>
      <c r="I844" s="92"/>
      <c r="J844" s="173"/>
      <c r="K844" s="132"/>
      <c r="L844" s="130"/>
      <c r="M844" s="130"/>
      <c r="N844" s="130"/>
      <c r="O844" s="130"/>
      <c r="P844" s="130"/>
      <c r="Q844" s="130"/>
      <c r="R844" s="130"/>
      <c r="S844" s="130"/>
      <c r="T844">
        <f t="shared" si="42"/>
        <v>31</v>
      </c>
    </row>
    <row r="845" spans="1:20" x14ac:dyDescent="0.25">
      <c r="A845" s="228" t="str">
        <f t="shared" si="43"/>
        <v/>
      </c>
      <c r="B845" s="34"/>
      <c r="C845" s="8"/>
      <c r="D845" s="129"/>
      <c r="F845" s="99"/>
      <c r="G845" s="261"/>
      <c r="H845" s="284">
        <f t="shared" si="41"/>
        <v>8.2799999999999381E-7</v>
      </c>
      <c r="I845" s="92"/>
      <c r="J845" s="173"/>
      <c r="K845" s="132"/>
      <c r="L845" s="130"/>
      <c r="M845" s="130"/>
      <c r="N845" s="130"/>
      <c r="O845" s="130"/>
      <c r="P845" s="130"/>
      <c r="Q845" s="130"/>
      <c r="R845" s="130"/>
      <c r="S845" s="130"/>
      <c r="T845">
        <f t="shared" si="42"/>
        <v>31</v>
      </c>
    </row>
    <row r="846" spans="1:20" x14ac:dyDescent="0.25">
      <c r="A846" s="228" t="str">
        <f t="shared" si="43"/>
        <v/>
      </c>
      <c r="B846" s="34"/>
      <c r="C846" s="8"/>
      <c r="D846" s="129"/>
      <c r="F846" s="99"/>
      <c r="G846" s="261"/>
      <c r="H846" s="284">
        <f t="shared" si="41"/>
        <v>8.2899999999999378E-7</v>
      </c>
      <c r="I846" s="92"/>
      <c r="J846" s="173"/>
      <c r="K846" s="132"/>
      <c r="L846" s="130"/>
      <c r="M846" s="130"/>
      <c r="N846" s="130"/>
      <c r="O846" s="130"/>
      <c r="P846" s="130"/>
      <c r="Q846" s="130"/>
      <c r="R846" s="130"/>
      <c r="S846" s="130"/>
      <c r="T846">
        <f t="shared" si="42"/>
        <v>31</v>
      </c>
    </row>
    <row r="847" spans="1:20" x14ac:dyDescent="0.25">
      <c r="A847" s="228" t="str">
        <f t="shared" si="43"/>
        <v/>
      </c>
      <c r="B847" s="34"/>
      <c r="C847" s="8"/>
      <c r="D847" s="129"/>
      <c r="F847" s="99"/>
      <c r="G847" s="261"/>
      <c r="H847" s="284">
        <f t="shared" si="41"/>
        <v>8.2999999999999375E-7</v>
      </c>
      <c r="I847" s="92"/>
      <c r="J847" s="173"/>
      <c r="K847" s="132"/>
      <c r="L847" s="130"/>
      <c r="M847" s="130"/>
      <c r="N847" s="130"/>
      <c r="O847" s="130"/>
      <c r="P847" s="130"/>
      <c r="Q847" s="130"/>
      <c r="R847" s="130"/>
      <c r="S847" s="130"/>
      <c r="T847">
        <f t="shared" si="42"/>
        <v>31</v>
      </c>
    </row>
    <row r="848" spans="1:20" x14ac:dyDescent="0.25">
      <c r="A848" s="228" t="str">
        <f t="shared" si="43"/>
        <v/>
      </c>
      <c r="B848" s="34"/>
      <c r="C848" s="8"/>
      <c r="D848" s="129"/>
      <c r="F848" s="99"/>
      <c r="G848" s="261"/>
      <c r="H848" s="284">
        <f t="shared" si="41"/>
        <v>8.3099999999999372E-7</v>
      </c>
      <c r="I848" s="92"/>
      <c r="J848" s="173"/>
      <c r="K848" s="132"/>
      <c r="L848" s="130"/>
      <c r="M848" s="130"/>
      <c r="N848" s="130"/>
      <c r="O848" s="130"/>
      <c r="P848" s="130"/>
      <c r="Q848" s="130"/>
      <c r="R848" s="130"/>
      <c r="S848" s="130"/>
      <c r="T848">
        <f t="shared" si="42"/>
        <v>31</v>
      </c>
    </row>
    <row r="849" spans="1:20" x14ac:dyDescent="0.25">
      <c r="A849" s="228" t="str">
        <f t="shared" si="43"/>
        <v/>
      </c>
      <c r="B849" s="34"/>
      <c r="C849" s="8"/>
      <c r="D849" s="129"/>
      <c r="F849" s="99"/>
      <c r="G849" s="261"/>
      <c r="H849" s="284">
        <f t="shared" si="41"/>
        <v>8.3199999999999369E-7</v>
      </c>
      <c r="I849" s="92"/>
      <c r="J849" s="173"/>
      <c r="K849" s="132"/>
      <c r="L849" s="130"/>
      <c r="M849" s="130"/>
      <c r="N849" s="130"/>
      <c r="O849" s="130"/>
      <c r="P849" s="130"/>
      <c r="Q849" s="130"/>
      <c r="R849" s="130"/>
      <c r="S849" s="130"/>
      <c r="T849">
        <f t="shared" si="42"/>
        <v>31</v>
      </c>
    </row>
    <row r="850" spans="1:20" x14ac:dyDescent="0.25">
      <c r="A850" s="228" t="str">
        <f t="shared" si="43"/>
        <v/>
      </c>
      <c r="B850" s="34"/>
      <c r="C850" s="8"/>
      <c r="D850" s="129"/>
      <c r="F850" s="99"/>
      <c r="G850" s="261"/>
      <c r="H850" s="284">
        <f t="shared" si="41"/>
        <v>8.3299999999999366E-7</v>
      </c>
      <c r="I850" s="92"/>
      <c r="J850" s="173"/>
      <c r="K850" s="132"/>
      <c r="L850" s="130"/>
      <c r="M850" s="130"/>
      <c r="N850" s="130"/>
      <c r="O850" s="130"/>
      <c r="P850" s="130"/>
      <c r="Q850" s="130"/>
      <c r="R850" s="130"/>
      <c r="S850" s="130"/>
      <c r="T850">
        <f t="shared" si="42"/>
        <v>31</v>
      </c>
    </row>
    <row r="851" spans="1:20" x14ac:dyDescent="0.25">
      <c r="A851" s="228" t="str">
        <f t="shared" si="43"/>
        <v/>
      </c>
      <c r="B851" s="34"/>
      <c r="C851" s="8"/>
      <c r="D851" s="129"/>
      <c r="F851" s="99"/>
      <c r="G851" s="261"/>
      <c r="H851" s="284">
        <f t="shared" ref="H851:H914" si="44">IF(G851="",IF(D851&lt;&gt;"",H850+F851+0.000000001,H850+0.000000001),H850+0.000000001)</f>
        <v>8.3399999999999362E-7</v>
      </c>
      <c r="I851" s="92"/>
      <c r="J851" s="173"/>
      <c r="K851" s="132"/>
      <c r="L851" s="130"/>
      <c r="M851" s="130"/>
      <c r="N851" s="130"/>
      <c r="O851" s="130"/>
      <c r="P851" s="130"/>
      <c r="Q851" s="130"/>
      <c r="R851" s="130"/>
      <c r="S851" s="130"/>
      <c r="T851">
        <f t="shared" ref="T851:T914" si="45">EOMONTH(D851,0)</f>
        <v>31</v>
      </c>
    </row>
    <row r="852" spans="1:20" x14ac:dyDescent="0.25">
      <c r="A852" s="228" t="str">
        <f t="shared" ref="A852:A915" si="46">IF(F852="","",IF(H852=$H$5,D852,""))</f>
        <v/>
      </c>
      <c r="B852" s="34"/>
      <c r="C852" s="8"/>
      <c r="D852" s="129"/>
      <c r="F852" s="99"/>
      <c r="G852" s="261"/>
      <c r="H852" s="284">
        <f t="shared" si="44"/>
        <v>8.3499999999999359E-7</v>
      </c>
      <c r="I852" s="92"/>
      <c r="J852" s="173"/>
      <c r="K852" s="132"/>
      <c r="L852" s="130"/>
      <c r="M852" s="130"/>
      <c r="N852" s="130"/>
      <c r="O852" s="130"/>
      <c r="P852" s="130"/>
      <c r="Q852" s="130"/>
      <c r="R852" s="130"/>
      <c r="S852" s="130"/>
      <c r="T852">
        <f t="shared" si="45"/>
        <v>31</v>
      </c>
    </row>
    <row r="853" spans="1:20" x14ac:dyDescent="0.25">
      <c r="A853" s="228" t="str">
        <f t="shared" si="46"/>
        <v/>
      </c>
      <c r="B853" s="34"/>
      <c r="C853" s="8"/>
      <c r="D853" s="129"/>
      <c r="F853" s="99"/>
      <c r="G853" s="261"/>
      <c r="H853" s="284">
        <f t="shared" si="44"/>
        <v>8.3599999999999356E-7</v>
      </c>
      <c r="I853" s="92"/>
      <c r="J853" s="173"/>
      <c r="K853" s="132"/>
      <c r="L853" s="130"/>
      <c r="M853" s="130"/>
      <c r="N853" s="130"/>
      <c r="O853" s="130"/>
      <c r="P853" s="130"/>
      <c r="Q853" s="130"/>
      <c r="R853" s="130"/>
      <c r="S853" s="130"/>
      <c r="T853">
        <f t="shared" si="45"/>
        <v>31</v>
      </c>
    </row>
    <row r="854" spans="1:20" x14ac:dyDescent="0.25">
      <c r="A854" s="228" t="str">
        <f t="shared" si="46"/>
        <v/>
      </c>
      <c r="B854" s="34"/>
      <c r="C854" s="8"/>
      <c r="D854" s="129"/>
      <c r="F854" s="99"/>
      <c r="G854" s="261"/>
      <c r="H854" s="284">
        <f t="shared" si="44"/>
        <v>8.3699999999999353E-7</v>
      </c>
      <c r="I854" s="92"/>
      <c r="J854" s="173"/>
      <c r="K854" s="132"/>
      <c r="L854" s="130"/>
      <c r="M854" s="130"/>
      <c r="N854" s="130"/>
      <c r="O854" s="130"/>
      <c r="P854" s="130"/>
      <c r="Q854" s="130"/>
      <c r="R854" s="130"/>
      <c r="S854" s="130"/>
      <c r="T854">
        <f t="shared" si="45"/>
        <v>31</v>
      </c>
    </row>
    <row r="855" spans="1:20" x14ac:dyDescent="0.25">
      <c r="A855" s="228" t="str">
        <f t="shared" si="46"/>
        <v/>
      </c>
      <c r="B855" s="34"/>
      <c r="C855" s="8"/>
      <c r="D855" s="129"/>
      <c r="F855" s="99"/>
      <c r="G855" s="261"/>
      <c r="H855" s="284">
        <f t="shared" si="44"/>
        <v>8.379999999999935E-7</v>
      </c>
      <c r="I855" s="92"/>
      <c r="J855" s="173"/>
      <c r="K855" s="132"/>
      <c r="L855" s="130"/>
      <c r="M855" s="130"/>
      <c r="N855" s="130"/>
      <c r="O855" s="130"/>
      <c r="P855" s="130"/>
      <c r="Q855" s="130"/>
      <c r="R855" s="130"/>
      <c r="S855" s="130"/>
      <c r="T855">
        <f t="shared" si="45"/>
        <v>31</v>
      </c>
    </row>
    <row r="856" spans="1:20" x14ac:dyDescent="0.25">
      <c r="A856" s="228" t="str">
        <f t="shared" si="46"/>
        <v/>
      </c>
      <c r="B856" s="34"/>
      <c r="C856" s="8"/>
      <c r="D856" s="129"/>
      <c r="F856" s="99"/>
      <c r="G856" s="261"/>
      <c r="H856" s="284">
        <f t="shared" si="44"/>
        <v>8.3899999999999347E-7</v>
      </c>
      <c r="I856" s="92"/>
      <c r="J856" s="173"/>
      <c r="K856" s="132"/>
      <c r="L856" s="130"/>
      <c r="M856" s="130"/>
      <c r="N856" s="130"/>
      <c r="O856" s="130"/>
      <c r="P856" s="130"/>
      <c r="Q856" s="130"/>
      <c r="R856" s="130"/>
      <c r="S856" s="130"/>
      <c r="T856">
        <f t="shared" si="45"/>
        <v>31</v>
      </c>
    </row>
    <row r="857" spans="1:20" x14ac:dyDescent="0.25">
      <c r="A857" s="228" t="str">
        <f t="shared" si="46"/>
        <v/>
      </c>
      <c r="B857" s="34"/>
      <c r="C857" s="8"/>
      <c r="D857" s="129"/>
      <c r="F857" s="99"/>
      <c r="G857" s="261"/>
      <c r="H857" s="284">
        <f t="shared" si="44"/>
        <v>8.3999999999999344E-7</v>
      </c>
      <c r="I857" s="92"/>
      <c r="J857" s="173"/>
      <c r="K857" s="132"/>
      <c r="L857" s="130"/>
      <c r="M857" s="130"/>
      <c r="N857" s="130"/>
      <c r="O857" s="130"/>
      <c r="P857" s="130"/>
      <c r="Q857" s="130"/>
      <c r="R857" s="130"/>
      <c r="S857" s="130"/>
      <c r="T857">
        <f t="shared" si="45"/>
        <v>31</v>
      </c>
    </row>
    <row r="858" spans="1:20" x14ac:dyDescent="0.25">
      <c r="A858" s="228" t="str">
        <f t="shared" si="46"/>
        <v/>
      </c>
      <c r="B858" s="34"/>
      <c r="C858" s="8"/>
      <c r="D858" s="129"/>
      <c r="F858" s="99"/>
      <c r="G858" s="261"/>
      <c r="H858" s="284">
        <f t="shared" si="44"/>
        <v>8.4099999999999341E-7</v>
      </c>
      <c r="I858" s="92"/>
      <c r="J858" s="173"/>
      <c r="K858" s="132"/>
      <c r="L858" s="130"/>
      <c r="M858" s="130"/>
      <c r="N858" s="130"/>
      <c r="O858" s="130"/>
      <c r="P858" s="130"/>
      <c r="Q858" s="130"/>
      <c r="R858" s="130"/>
      <c r="S858" s="130"/>
      <c r="T858">
        <f t="shared" si="45"/>
        <v>31</v>
      </c>
    </row>
    <row r="859" spans="1:20" x14ac:dyDescent="0.25">
      <c r="A859" s="228" t="str">
        <f t="shared" si="46"/>
        <v/>
      </c>
      <c r="B859" s="34"/>
      <c r="C859" s="8"/>
      <c r="D859" s="129"/>
      <c r="F859" s="99"/>
      <c r="G859" s="261"/>
      <c r="H859" s="284">
        <f t="shared" si="44"/>
        <v>8.4199999999999338E-7</v>
      </c>
      <c r="I859" s="92"/>
      <c r="J859" s="173"/>
      <c r="K859" s="132"/>
      <c r="L859" s="130"/>
      <c r="M859" s="130"/>
      <c r="N859" s="130"/>
      <c r="O859" s="130"/>
      <c r="P859" s="130"/>
      <c r="Q859" s="130"/>
      <c r="R859" s="130"/>
      <c r="S859" s="130"/>
      <c r="T859">
        <f t="shared" si="45"/>
        <v>31</v>
      </c>
    </row>
    <row r="860" spans="1:20" x14ac:dyDescent="0.25">
      <c r="A860" s="228" t="str">
        <f t="shared" si="46"/>
        <v/>
      </c>
      <c r="B860" s="34"/>
      <c r="C860" s="8"/>
      <c r="D860" s="129"/>
      <c r="F860" s="99"/>
      <c r="G860" s="261"/>
      <c r="H860" s="284">
        <f t="shared" si="44"/>
        <v>8.4299999999999335E-7</v>
      </c>
      <c r="I860" s="92"/>
      <c r="J860" s="173"/>
      <c r="K860" s="132"/>
      <c r="L860" s="130"/>
      <c r="M860" s="130"/>
      <c r="N860" s="130"/>
      <c r="O860" s="130"/>
      <c r="P860" s="130"/>
      <c r="Q860" s="130"/>
      <c r="R860" s="130"/>
      <c r="S860" s="130"/>
      <c r="T860">
        <f t="shared" si="45"/>
        <v>31</v>
      </c>
    </row>
    <row r="861" spans="1:20" x14ac:dyDescent="0.25">
      <c r="A861" s="228" t="str">
        <f t="shared" si="46"/>
        <v/>
      </c>
      <c r="B861" s="34"/>
      <c r="C861" s="8"/>
      <c r="D861" s="129"/>
      <c r="F861" s="99"/>
      <c r="G861" s="261"/>
      <c r="H861" s="284">
        <f t="shared" si="44"/>
        <v>8.4399999999999332E-7</v>
      </c>
      <c r="I861" s="92"/>
      <c r="J861" s="173"/>
      <c r="K861" s="132"/>
      <c r="L861" s="130"/>
      <c r="M861" s="130"/>
      <c r="N861" s="130"/>
      <c r="O861" s="130"/>
      <c r="P861" s="130"/>
      <c r="Q861" s="130"/>
      <c r="R861" s="130"/>
      <c r="S861" s="130"/>
      <c r="T861">
        <f t="shared" si="45"/>
        <v>31</v>
      </c>
    </row>
    <row r="862" spans="1:20" x14ac:dyDescent="0.25">
      <c r="A862" s="228" t="str">
        <f t="shared" si="46"/>
        <v/>
      </c>
      <c r="B862" s="34"/>
      <c r="C862" s="8"/>
      <c r="D862" s="129"/>
      <c r="F862" s="99"/>
      <c r="G862" s="261"/>
      <c r="H862" s="284">
        <f t="shared" si="44"/>
        <v>8.4499999999999329E-7</v>
      </c>
      <c r="I862" s="92"/>
      <c r="J862" s="173"/>
      <c r="K862" s="132"/>
      <c r="L862" s="130"/>
      <c r="M862" s="130"/>
      <c r="N862" s="130"/>
      <c r="O862" s="130"/>
      <c r="P862" s="130"/>
      <c r="Q862" s="130"/>
      <c r="R862" s="130"/>
      <c r="S862" s="130"/>
      <c r="T862">
        <f t="shared" si="45"/>
        <v>31</v>
      </c>
    </row>
    <row r="863" spans="1:20" x14ac:dyDescent="0.25">
      <c r="A863" s="228" t="str">
        <f t="shared" si="46"/>
        <v/>
      </c>
      <c r="B863" s="34"/>
      <c r="C863" s="8"/>
      <c r="D863" s="129"/>
      <c r="F863" s="99"/>
      <c r="G863" s="261"/>
      <c r="H863" s="284">
        <f t="shared" si="44"/>
        <v>8.4599999999999326E-7</v>
      </c>
      <c r="I863" s="92"/>
      <c r="J863" s="173"/>
      <c r="K863" s="132"/>
      <c r="L863" s="130"/>
      <c r="M863" s="130"/>
      <c r="N863" s="130"/>
      <c r="O863" s="130"/>
      <c r="P863" s="130"/>
      <c r="Q863" s="130"/>
      <c r="R863" s="130"/>
      <c r="S863" s="130"/>
      <c r="T863">
        <f t="shared" si="45"/>
        <v>31</v>
      </c>
    </row>
    <row r="864" spans="1:20" x14ac:dyDescent="0.25">
      <c r="A864" s="228" t="str">
        <f t="shared" si="46"/>
        <v/>
      </c>
      <c r="B864" s="34"/>
      <c r="C864" s="8"/>
      <c r="D864" s="129"/>
      <c r="F864" s="99"/>
      <c r="G864" s="261"/>
      <c r="H864" s="284">
        <f t="shared" si="44"/>
        <v>8.4699999999999322E-7</v>
      </c>
      <c r="I864" s="92"/>
      <c r="J864" s="173"/>
      <c r="K864" s="132"/>
      <c r="L864" s="130"/>
      <c r="M864" s="130"/>
      <c r="N864" s="130"/>
      <c r="O864" s="130"/>
      <c r="P864" s="130"/>
      <c r="Q864" s="130"/>
      <c r="R864" s="130"/>
      <c r="S864" s="130"/>
      <c r="T864">
        <f t="shared" si="45"/>
        <v>31</v>
      </c>
    </row>
    <row r="865" spans="1:20" x14ac:dyDescent="0.25">
      <c r="A865" s="228" t="str">
        <f t="shared" si="46"/>
        <v/>
      </c>
      <c r="B865" s="34"/>
      <c r="C865" s="8"/>
      <c r="D865" s="129"/>
      <c r="F865" s="99"/>
      <c r="G865" s="261"/>
      <c r="H865" s="284">
        <f t="shared" si="44"/>
        <v>8.4799999999999319E-7</v>
      </c>
      <c r="I865" s="92"/>
      <c r="J865" s="173"/>
      <c r="K865" s="132"/>
      <c r="L865" s="130"/>
      <c r="M865" s="130"/>
      <c r="N865" s="130"/>
      <c r="O865" s="130"/>
      <c r="P865" s="130"/>
      <c r="Q865" s="130"/>
      <c r="R865" s="130"/>
      <c r="S865" s="130"/>
      <c r="T865">
        <f t="shared" si="45"/>
        <v>31</v>
      </c>
    </row>
    <row r="866" spans="1:20" x14ac:dyDescent="0.25">
      <c r="A866" s="228" t="str">
        <f t="shared" si="46"/>
        <v/>
      </c>
      <c r="B866" s="34"/>
      <c r="C866" s="8"/>
      <c r="D866" s="129"/>
      <c r="F866" s="99"/>
      <c r="G866" s="261"/>
      <c r="H866" s="284">
        <f t="shared" si="44"/>
        <v>8.4899999999999316E-7</v>
      </c>
      <c r="I866" s="92"/>
      <c r="J866" s="173"/>
      <c r="K866" s="132"/>
      <c r="L866" s="130"/>
      <c r="M866" s="130"/>
      <c r="N866" s="130"/>
      <c r="O866" s="130"/>
      <c r="P866" s="130"/>
      <c r="Q866" s="130"/>
      <c r="R866" s="130"/>
      <c r="S866" s="130"/>
      <c r="T866">
        <f t="shared" si="45"/>
        <v>31</v>
      </c>
    </row>
    <row r="867" spans="1:20" x14ac:dyDescent="0.25">
      <c r="A867" s="228" t="str">
        <f t="shared" si="46"/>
        <v/>
      </c>
      <c r="B867" s="34"/>
      <c r="C867" s="8"/>
      <c r="D867" s="129"/>
      <c r="F867" s="99"/>
      <c r="G867" s="261"/>
      <c r="H867" s="284">
        <f t="shared" si="44"/>
        <v>8.4999999999999313E-7</v>
      </c>
      <c r="I867" s="92"/>
      <c r="J867" s="173"/>
      <c r="K867" s="132"/>
      <c r="L867" s="130"/>
      <c r="M867" s="130"/>
      <c r="N867" s="130"/>
      <c r="O867" s="130"/>
      <c r="P867" s="130"/>
      <c r="Q867" s="130"/>
      <c r="R867" s="130"/>
      <c r="S867" s="130"/>
      <c r="T867">
        <f t="shared" si="45"/>
        <v>31</v>
      </c>
    </row>
    <row r="868" spans="1:20" x14ac:dyDescent="0.25">
      <c r="A868" s="228" t="str">
        <f t="shared" si="46"/>
        <v/>
      </c>
      <c r="B868" s="34"/>
      <c r="C868" s="8"/>
      <c r="D868" s="129"/>
      <c r="F868" s="99"/>
      <c r="G868" s="261"/>
      <c r="H868" s="284">
        <f t="shared" si="44"/>
        <v>8.509999999999931E-7</v>
      </c>
      <c r="I868" s="92"/>
      <c r="J868" s="173"/>
      <c r="K868" s="132"/>
      <c r="L868" s="130"/>
      <c r="M868" s="130"/>
      <c r="N868" s="130"/>
      <c r="O868" s="130"/>
      <c r="P868" s="130"/>
      <c r="Q868" s="130"/>
      <c r="R868" s="130"/>
      <c r="S868" s="130"/>
      <c r="T868">
        <f t="shared" si="45"/>
        <v>31</v>
      </c>
    </row>
    <row r="869" spans="1:20" x14ac:dyDescent="0.25">
      <c r="A869" s="228" t="str">
        <f t="shared" si="46"/>
        <v/>
      </c>
      <c r="B869" s="34"/>
      <c r="C869" s="8"/>
      <c r="D869" s="129"/>
      <c r="F869" s="99"/>
      <c r="G869" s="261"/>
      <c r="H869" s="284">
        <f t="shared" si="44"/>
        <v>8.5199999999999307E-7</v>
      </c>
      <c r="I869" s="92"/>
      <c r="J869" s="173"/>
      <c r="K869" s="132"/>
      <c r="L869" s="130"/>
      <c r="M869" s="130"/>
      <c r="N869" s="130"/>
      <c r="O869" s="130"/>
      <c r="P869" s="130"/>
      <c r="Q869" s="130"/>
      <c r="R869" s="130"/>
      <c r="S869" s="130"/>
      <c r="T869">
        <f t="shared" si="45"/>
        <v>31</v>
      </c>
    </row>
    <row r="870" spans="1:20" x14ac:dyDescent="0.25">
      <c r="A870" s="228" t="str">
        <f t="shared" si="46"/>
        <v/>
      </c>
      <c r="B870" s="34"/>
      <c r="C870" s="8"/>
      <c r="D870" s="129"/>
      <c r="F870" s="99"/>
      <c r="G870" s="261"/>
      <c r="H870" s="284">
        <f t="shared" si="44"/>
        <v>8.5299999999999304E-7</v>
      </c>
      <c r="I870" s="92"/>
      <c r="J870" s="173"/>
      <c r="K870" s="132"/>
      <c r="L870" s="130"/>
      <c r="M870" s="130"/>
      <c r="N870" s="130"/>
      <c r="O870" s="130"/>
      <c r="P870" s="130"/>
      <c r="Q870" s="130"/>
      <c r="R870" s="130"/>
      <c r="S870" s="130"/>
      <c r="T870">
        <f t="shared" si="45"/>
        <v>31</v>
      </c>
    </row>
    <row r="871" spans="1:20" x14ac:dyDescent="0.25">
      <c r="A871" s="228" t="str">
        <f t="shared" si="46"/>
        <v/>
      </c>
      <c r="B871" s="34"/>
      <c r="C871" s="8"/>
      <c r="D871" s="129"/>
      <c r="F871" s="99"/>
      <c r="G871" s="261"/>
      <c r="H871" s="284">
        <f t="shared" si="44"/>
        <v>8.5399999999999301E-7</v>
      </c>
      <c r="I871" s="92"/>
      <c r="J871" s="173"/>
      <c r="K871" s="132"/>
      <c r="L871" s="130"/>
      <c r="M871" s="130"/>
      <c r="N871" s="130"/>
      <c r="O871" s="130"/>
      <c r="P871" s="130"/>
      <c r="Q871" s="130"/>
      <c r="R871" s="130"/>
      <c r="S871" s="130"/>
      <c r="T871">
        <f t="shared" si="45"/>
        <v>31</v>
      </c>
    </row>
    <row r="872" spans="1:20" x14ac:dyDescent="0.25">
      <c r="A872" s="228" t="str">
        <f t="shared" si="46"/>
        <v/>
      </c>
      <c r="B872" s="34"/>
      <c r="C872" s="8"/>
      <c r="D872" s="129"/>
      <c r="F872" s="99"/>
      <c r="G872" s="261"/>
      <c r="H872" s="284">
        <f t="shared" si="44"/>
        <v>8.5499999999999298E-7</v>
      </c>
      <c r="I872" s="92"/>
      <c r="J872" s="173"/>
      <c r="K872" s="132"/>
      <c r="L872" s="130"/>
      <c r="M872" s="130"/>
      <c r="N872" s="130"/>
      <c r="O872" s="130"/>
      <c r="P872" s="130"/>
      <c r="Q872" s="130"/>
      <c r="R872" s="130"/>
      <c r="S872" s="130"/>
      <c r="T872">
        <f t="shared" si="45"/>
        <v>31</v>
      </c>
    </row>
    <row r="873" spans="1:20" x14ac:dyDescent="0.25">
      <c r="A873" s="228" t="str">
        <f t="shared" si="46"/>
        <v/>
      </c>
      <c r="B873" s="34"/>
      <c r="C873" s="8"/>
      <c r="D873" s="129"/>
      <c r="F873" s="99"/>
      <c r="G873" s="261"/>
      <c r="H873" s="284">
        <f t="shared" si="44"/>
        <v>8.5599999999999295E-7</v>
      </c>
      <c r="I873" s="92"/>
      <c r="J873" s="173"/>
      <c r="K873" s="132"/>
      <c r="L873" s="130"/>
      <c r="M873" s="130"/>
      <c r="N873" s="130"/>
      <c r="O873" s="130"/>
      <c r="P873" s="130"/>
      <c r="Q873" s="130"/>
      <c r="R873" s="130"/>
      <c r="S873" s="130"/>
      <c r="T873">
        <f t="shared" si="45"/>
        <v>31</v>
      </c>
    </row>
    <row r="874" spans="1:20" x14ac:dyDescent="0.25">
      <c r="A874" s="228" t="str">
        <f t="shared" si="46"/>
        <v/>
      </c>
      <c r="B874" s="34"/>
      <c r="C874" s="8"/>
      <c r="D874" s="129"/>
      <c r="F874" s="99"/>
      <c r="G874" s="261"/>
      <c r="H874" s="284">
        <f t="shared" si="44"/>
        <v>8.5699999999999292E-7</v>
      </c>
      <c r="I874" s="92"/>
      <c r="J874" s="173"/>
      <c r="K874" s="132"/>
      <c r="L874" s="130"/>
      <c r="M874" s="130"/>
      <c r="N874" s="130"/>
      <c r="O874" s="130"/>
      <c r="P874" s="130"/>
      <c r="Q874" s="130"/>
      <c r="R874" s="130"/>
      <c r="S874" s="130"/>
      <c r="T874">
        <f t="shared" si="45"/>
        <v>31</v>
      </c>
    </row>
    <row r="875" spans="1:20" x14ac:dyDescent="0.25">
      <c r="A875" s="228" t="str">
        <f t="shared" si="46"/>
        <v/>
      </c>
      <c r="B875" s="34"/>
      <c r="C875" s="8"/>
      <c r="D875" s="129"/>
      <c r="F875" s="99"/>
      <c r="G875" s="261"/>
      <c r="H875" s="284">
        <f t="shared" si="44"/>
        <v>8.5799999999999289E-7</v>
      </c>
      <c r="I875" s="92"/>
      <c r="J875" s="173"/>
      <c r="K875" s="132"/>
      <c r="L875" s="130"/>
      <c r="M875" s="130"/>
      <c r="N875" s="130"/>
      <c r="O875" s="130"/>
      <c r="P875" s="130"/>
      <c r="Q875" s="130"/>
      <c r="R875" s="130"/>
      <c r="S875" s="130"/>
      <c r="T875">
        <f t="shared" si="45"/>
        <v>31</v>
      </c>
    </row>
    <row r="876" spans="1:20" x14ac:dyDescent="0.25">
      <c r="A876" s="228" t="str">
        <f t="shared" si="46"/>
        <v/>
      </c>
      <c r="B876" s="34"/>
      <c r="C876" s="8"/>
      <c r="D876" s="129"/>
      <c r="F876" s="99"/>
      <c r="G876" s="261"/>
      <c r="H876" s="284">
        <f t="shared" si="44"/>
        <v>8.5899999999999286E-7</v>
      </c>
      <c r="I876" s="92"/>
      <c r="J876" s="173"/>
      <c r="K876" s="132"/>
      <c r="L876" s="130"/>
      <c r="M876" s="130"/>
      <c r="N876" s="130"/>
      <c r="O876" s="130"/>
      <c r="P876" s="130"/>
      <c r="Q876" s="130"/>
      <c r="R876" s="130"/>
      <c r="S876" s="130"/>
      <c r="T876">
        <f t="shared" si="45"/>
        <v>31</v>
      </c>
    </row>
    <row r="877" spans="1:20" x14ac:dyDescent="0.25">
      <c r="A877" s="228" t="str">
        <f t="shared" si="46"/>
        <v/>
      </c>
      <c r="B877" s="34"/>
      <c r="C877" s="8"/>
      <c r="D877" s="129"/>
      <c r="F877" s="99"/>
      <c r="G877" s="261"/>
      <c r="H877" s="284">
        <f t="shared" si="44"/>
        <v>8.5999999999999282E-7</v>
      </c>
      <c r="I877" s="92"/>
      <c r="J877" s="173"/>
      <c r="K877" s="132"/>
      <c r="L877" s="130"/>
      <c r="M877" s="130"/>
      <c r="N877" s="130"/>
      <c r="O877" s="130"/>
      <c r="P877" s="130"/>
      <c r="Q877" s="130"/>
      <c r="R877" s="130"/>
      <c r="S877" s="130"/>
      <c r="T877">
        <f t="shared" si="45"/>
        <v>31</v>
      </c>
    </row>
    <row r="878" spans="1:20" x14ac:dyDescent="0.25">
      <c r="A878" s="228" t="str">
        <f t="shared" si="46"/>
        <v/>
      </c>
      <c r="B878" s="34"/>
      <c r="C878" s="8"/>
      <c r="D878" s="129"/>
      <c r="F878" s="99"/>
      <c r="G878" s="261"/>
      <c r="H878" s="284">
        <f t="shared" si="44"/>
        <v>8.6099999999999279E-7</v>
      </c>
      <c r="I878" s="92"/>
      <c r="J878" s="173"/>
      <c r="K878" s="132"/>
      <c r="L878" s="130"/>
      <c r="M878" s="130"/>
      <c r="N878" s="130"/>
      <c r="O878" s="130"/>
      <c r="P878" s="130"/>
      <c r="Q878" s="130"/>
      <c r="R878" s="130"/>
      <c r="S878" s="130"/>
      <c r="T878">
        <f t="shared" si="45"/>
        <v>31</v>
      </c>
    </row>
    <row r="879" spans="1:20" x14ac:dyDescent="0.25">
      <c r="A879" s="228" t="str">
        <f t="shared" si="46"/>
        <v/>
      </c>
      <c r="B879" s="34"/>
      <c r="C879" s="8"/>
      <c r="D879" s="129"/>
      <c r="F879" s="99"/>
      <c r="G879" s="261"/>
      <c r="H879" s="284">
        <f t="shared" si="44"/>
        <v>8.6199999999999276E-7</v>
      </c>
      <c r="I879" s="92"/>
      <c r="J879" s="173"/>
      <c r="K879" s="132"/>
      <c r="L879" s="130"/>
      <c r="M879" s="130"/>
      <c r="N879" s="130"/>
      <c r="O879" s="130"/>
      <c r="P879" s="130"/>
      <c r="Q879" s="130"/>
      <c r="R879" s="130"/>
      <c r="S879" s="130"/>
      <c r="T879">
        <f t="shared" si="45"/>
        <v>31</v>
      </c>
    </row>
    <row r="880" spans="1:20" x14ac:dyDescent="0.25">
      <c r="A880" s="228" t="str">
        <f t="shared" si="46"/>
        <v/>
      </c>
      <c r="B880" s="34"/>
      <c r="C880" s="8"/>
      <c r="D880" s="129"/>
      <c r="F880" s="99"/>
      <c r="G880" s="261"/>
      <c r="H880" s="284">
        <f t="shared" si="44"/>
        <v>8.6299999999999273E-7</v>
      </c>
      <c r="I880" s="92"/>
      <c r="J880" s="173"/>
      <c r="K880" s="132"/>
      <c r="L880" s="130"/>
      <c r="M880" s="130"/>
      <c r="N880" s="130"/>
      <c r="O880" s="130"/>
      <c r="P880" s="130"/>
      <c r="Q880" s="130"/>
      <c r="R880" s="130"/>
      <c r="S880" s="130"/>
      <c r="T880">
        <f t="shared" si="45"/>
        <v>31</v>
      </c>
    </row>
    <row r="881" spans="1:20" x14ac:dyDescent="0.25">
      <c r="A881" s="228" t="str">
        <f t="shared" si="46"/>
        <v/>
      </c>
      <c r="B881" s="34"/>
      <c r="C881" s="8"/>
      <c r="D881" s="129"/>
      <c r="F881" s="99"/>
      <c r="G881" s="261"/>
      <c r="H881" s="284">
        <f t="shared" si="44"/>
        <v>8.639999999999927E-7</v>
      </c>
      <c r="I881" s="92"/>
      <c r="J881" s="173"/>
      <c r="K881" s="132"/>
      <c r="L881" s="130"/>
      <c r="M881" s="130"/>
      <c r="N881" s="130"/>
      <c r="O881" s="130"/>
      <c r="P881" s="130"/>
      <c r="Q881" s="130"/>
      <c r="R881" s="130"/>
      <c r="S881" s="130"/>
      <c r="T881">
        <f t="shared" si="45"/>
        <v>31</v>
      </c>
    </row>
    <row r="882" spans="1:20" x14ac:dyDescent="0.25">
      <c r="A882" s="228" t="str">
        <f t="shared" si="46"/>
        <v/>
      </c>
      <c r="B882" s="34"/>
      <c r="C882" s="8"/>
      <c r="D882" s="129"/>
      <c r="F882" s="99"/>
      <c r="G882" s="261"/>
      <c r="H882" s="284">
        <f t="shared" si="44"/>
        <v>8.6499999999999267E-7</v>
      </c>
      <c r="I882" s="92"/>
      <c r="J882" s="173"/>
      <c r="K882" s="132"/>
      <c r="L882" s="130"/>
      <c r="M882" s="130"/>
      <c r="N882" s="130"/>
      <c r="O882" s="130"/>
      <c r="P882" s="130"/>
      <c r="Q882" s="130"/>
      <c r="R882" s="130"/>
      <c r="S882" s="130"/>
      <c r="T882">
        <f t="shared" si="45"/>
        <v>31</v>
      </c>
    </row>
    <row r="883" spans="1:20" x14ac:dyDescent="0.25">
      <c r="A883" s="228" t="str">
        <f t="shared" si="46"/>
        <v/>
      </c>
      <c r="B883" s="34"/>
      <c r="C883" s="8"/>
      <c r="D883" s="129"/>
      <c r="F883" s="99"/>
      <c r="G883" s="261"/>
      <c r="H883" s="284">
        <f t="shared" si="44"/>
        <v>8.6599999999999264E-7</v>
      </c>
      <c r="I883" s="92"/>
      <c r="J883" s="173"/>
      <c r="K883" s="132"/>
      <c r="L883" s="130"/>
      <c r="M883" s="130"/>
      <c r="N883" s="130"/>
      <c r="O883" s="130"/>
      <c r="P883" s="130"/>
      <c r="Q883" s="130"/>
      <c r="R883" s="130"/>
      <c r="S883" s="130"/>
      <c r="T883">
        <f t="shared" si="45"/>
        <v>31</v>
      </c>
    </row>
    <row r="884" spans="1:20" x14ac:dyDescent="0.25">
      <c r="A884" s="228" t="str">
        <f t="shared" si="46"/>
        <v/>
      </c>
      <c r="B884" s="34"/>
      <c r="C884" s="8"/>
      <c r="D884" s="129"/>
      <c r="F884" s="99"/>
      <c r="G884" s="261"/>
      <c r="H884" s="284">
        <f t="shared" si="44"/>
        <v>8.6699999999999261E-7</v>
      </c>
      <c r="I884" s="92"/>
      <c r="J884" s="173"/>
      <c r="K884" s="132"/>
      <c r="L884" s="130"/>
      <c r="M884" s="130"/>
      <c r="N884" s="130"/>
      <c r="O884" s="130"/>
      <c r="P884" s="130"/>
      <c r="Q884" s="130"/>
      <c r="R884" s="130"/>
      <c r="S884" s="130"/>
      <c r="T884">
        <f t="shared" si="45"/>
        <v>31</v>
      </c>
    </row>
    <row r="885" spans="1:20" x14ac:dyDescent="0.25">
      <c r="A885" s="228" t="str">
        <f t="shared" si="46"/>
        <v/>
      </c>
      <c r="B885" s="34"/>
      <c r="C885" s="8"/>
      <c r="D885" s="129"/>
      <c r="F885" s="99"/>
      <c r="G885" s="261"/>
      <c r="H885" s="284">
        <f t="shared" si="44"/>
        <v>8.6799999999999258E-7</v>
      </c>
      <c r="I885" s="92"/>
      <c r="J885" s="173"/>
      <c r="K885" s="132"/>
      <c r="L885" s="130"/>
      <c r="M885" s="130"/>
      <c r="N885" s="130"/>
      <c r="O885" s="130"/>
      <c r="P885" s="130"/>
      <c r="Q885" s="130"/>
      <c r="R885" s="130"/>
      <c r="S885" s="130"/>
      <c r="T885">
        <f t="shared" si="45"/>
        <v>31</v>
      </c>
    </row>
    <row r="886" spans="1:20" x14ac:dyDescent="0.25">
      <c r="A886" s="228" t="str">
        <f t="shared" si="46"/>
        <v/>
      </c>
      <c r="B886" s="34"/>
      <c r="C886" s="8"/>
      <c r="D886" s="129"/>
      <c r="F886" s="99"/>
      <c r="G886" s="261"/>
      <c r="H886" s="284">
        <f t="shared" si="44"/>
        <v>8.6899999999999255E-7</v>
      </c>
      <c r="I886" s="92"/>
      <c r="J886" s="173"/>
      <c r="K886" s="132"/>
      <c r="L886" s="130"/>
      <c r="M886" s="130"/>
      <c r="N886" s="130"/>
      <c r="O886" s="130"/>
      <c r="P886" s="130"/>
      <c r="Q886" s="130"/>
      <c r="R886" s="130"/>
      <c r="S886" s="130"/>
      <c r="T886">
        <f t="shared" si="45"/>
        <v>31</v>
      </c>
    </row>
    <row r="887" spans="1:20" x14ac:dyDescent="0.25">
      <c r="A887" s="228" t="str">
        <f t="shared" si="46"/>
        <v/>
      </c>
      <c r="B887" s="34"/>
      <c r="C887" s="8"/>
      <c r="D887" s="129"/>
      <c r="F887" s="99"/>
      <c r="G887" s="261"/>
      <c r="H887" s="284">
        <f t="shared" si="44"/>
        <v>8.6999999999999252E-7</v>
      </c>
      <c r="I887" s="92"/>
      <c r="J887" s="173"/>
      <c r="K887" s="132"/>
      <c r="L887" s="130"/>
      <c r="M887" s="130"/>
      <c r="N887" s="130"/>
      <c r="O887" s="130"/>
      <c r="P887" s="130"/>
      <c r="Q887" s="130"/>
      <c r="R887" s="130"/>
      <c r="S887" s="130"/>
      <c r="T887">
        <f t="shared" si="45"/>
        <v>31</v>
      </c>
    </row>
    <row r="888" spans="1:20" x14ac:dyDescent="0.25">
      <c r="A888" s="228" t="str">
        <f t="shared" si="46"/>
        <v/>
      </c>
      <c r="B888" s="34"/>
      <c r="C888" s="8"/>
      <c r="D888" s="129"/>
      <c r="F888" s="99"/>
      <c r="G888" s="261"/>
      <c r="H888" s="284">
        <f t="shared" si="44"/>
        <v>8.7099999999999249E-7</v>
      </c>
      <c r="I888" s="92"/>
      <c r="J888" s="173"/>
      <c r="K888" s="132"/>
      <c r="L888" s="130"/>
      <c r="M888" s="130"/>
      <c r="N888" s="130"/>
      <c r="O888" s="130"/>
      <c r="P888" s="130"/>
      <c r="Q888" s="130"/>
      <c r="R888" s="130"/>
      <c r="S888" s="130"/>
      <c r="T888">
        <f t="shared" si="45"/>
        <v>31</v>
      </c>
    </row>
    <row r="889" spans="1:20" x14ac:dyDescent="0.25">
      <c r="A889" s="228" t="str">
        <f t="shared" si="46"/>
        <v/>
      </c>
      <c r="B889" s="34"/>
      <c r="C889" s="8"/>
      <c r="D889" s="129"/>
      <c r="F889" s="99"/>
      <c r="G889" s="261"/>
      <c r="H889" s="284">
        <f t="shared" si="44"/>
        <v>8.7199999999999246E-7</v>
      </c>
      <c r="I889" s="92"/>
      <c r="J889" s="173"/>
      <c r="K889" s="132"/>
      <c r="L889" s="130"/>
      <c r="M889" s="130"/>
      <c r="N889" s="130"/>
      <c r="O889" s="130"/>
      <c r="P889" s="130"/>
      <c r="Q889" s="130"/>
      <c r="R889" s="130"/>
      <c r="S889" s="130"/>
      <c r="T889">
        <f t="shared" si="45"/>
        <v>31</v>
      </c>
    </row>
    <row r="890" spans="1:20" x14ac:dyDescent="0.25">
      <c r="A890" s="228" t="str">
        <f t="shared" si="46"/>
        <v/>
      </c>
      <c r="B890" s="34"/>
      <c r="C890" s="8"/>
      <c r="D890" s="129"/>
      <c r="F890" s="99"/>
      <c r="G890" s="261"/>
      <c r="H890" s="284">
        <f t="shared" si="44"/>
        <v>8.7299999999999243E-7</v>
      </c>
      <c r="I890" s="92"/>
      <c r="J890" s="173"/>
      <c r="K890" s="132"/>
      <c r="L890" s="130"/>
      <c r="M890" s="130"/>
      <c r="N890" s="130"/>
      <c r="O890" s="130"/>
      <c r="P890" s="130"/>
      <c r="Q890" s="130"/>
      <c r="R890" s="130"/>
      <c r="S890" s="130"/>
      <c r="T890">
        <f t="shared" si="45"/>
        <v>31</v>
      </c>
    </row>
    <row r="891" spans="1:20" x14ac:dyDescent="0.25">
      <c r="A891" s="228" t="str">
        <f t="shared" si="46"/>
        <v/>
      </c>
      <c r="B891" s="34"/>
      <c r="C891" s="8"/>
      <c r="D891" s="129"/>
      <c r="F891" s="99"/>
      <c r="G891" s="261"/>
      <c r="H891" s="284">
        <f t="shared" si="44"/>
        <v>8.7399999999999239E-7</v>
      </c>
      <c r="I891" s="92"/>
      <c r="J891" s="173"/>
      <c r="K891" s="132"/>
      <c r="L891" s="130"/>
      <c r="M891" s="130"/>
      <c r="N891" s="130"/>
      <c r="O891" s="130"/>
      <c r="P891" s="130"/>
      <c r="Q891" s="130"/>
      <c r="R891" s="130"/>
      <c r="S891" s="130"/>
      <c r="T891">
        <f t="shared" si="45"/>
        <v>31</v>
      </c>
    </row>
    <row r="892" spans="1:20" x14ac:dyDescent="0.25">
      <c r="A892" s="228" t="str">
        <f t="shared" si="46"/>
        <v/>
      </c>
      <c r="B892" s="34"/>
      <c r="C892" s="8"/>
      <c r="D892" s="129"/>
      <c r="F892" s="99"/>
      <c r="G892" s="261"/>
      <c r="H892" s="284">
        <f t="shared" si="44"/>
        <v>8.7499999999999236E-7</v>
      </c>
      <c r="I892" s="92"/>
      <c r="J892" s="173"/>
      <c r="K892" s="132"/>
      <c r="L892" s="130"/>
      <c r="M892" s="130"/>
      <c r="N892" s="130"/>
      <c r="O892" s="130"/>
      <c r="P892" s="130"/>
      <c r="Q892" s="130"/>
      <c r="R892" s="130"/>
      <c r="S892" s="130"/>
      <c r="T892">
        <f t="shared" si="45"/>
        <v>31</v>
      </c>
    </row>
    <row r="893" spans="1:20" x14ac:dyDescent="0.25">
      <c r="A893" s="228" t="str">
        <f t="shared" si="46"/>
        <v/>
      </c>
      <c r="B893" s="34"/>
      <c r="C893" s="8"/>
      <c r="D893" s="129"/>
      <c r="F893" s="99"/>
      <c r="G893" s="261"/>
      <c r="H893" s="284">
        <f t="shared" si="44"/>
        <v>8.7599999999999233E-7</v>
      </c>
      <c r="I893" s="92"/>
      <c r="J893" s="173"/>
      <c r="K893" s="132"/>
      <c r="L893" s="130"/>
      <c r="M893" s="130"/>
      <c r="N893" s="130"/>
      <c r="O893" s="130"/>
      <c r="P893" s="130"/>
      <c r="Q893" s="130"/>
      <c r="R893" s="130"/>
      <c r="S893" s="130"/>
      <c r="T893">
        <f t="shared" si="45"/>
        <v>31</v>
      </c>
    </row>
    <row r="894" spans="1:20" x14ac:dyDescent="0.25">
      <c r="A894" s="228" t="str">
        <f t="shared" si="46"/>
        <v/>
      </c>
      <c r="B894" s="34"/>
      <c r="C894" s="8"/>
      <c r="D894" s="129"/>
      <c r="F894" s="99"/>
      <c r="G894" s="261"/>
      <c r="H894" s="284">
        <f t="shared" si="44"/>
        <v>8.769999999999923E-7</v>
      </c>
      <c r="I894" s="92"/>
      <c r="J894" s="173"/>
      <c r="K894" s="132"/>
      <c r="L894" s="130"/>
      <c r="M894" s="130"/>
      <c r="N894" s="130"/>
      <c r="O894" s="130"/>
      <c r="P894" s="130"/>
      <c r="Q894" s="130"/>
      <c r="R894" s="130"/>
      <c r="S894" s="130"/>
      <c r="T894">
        <f t="shared" si="45"/>
        <v>31</v>
      </c>
    </row>
    <row r="895" spans="1:20" x14ac:dyDescent="0.25">
      <c r="A895" s="228" t="str">
        <f t="shared" si="46"/>
        <v/>
      </c>
      <c r="B895" s="34"/>
      <c r="C895" s="8"/>
      <c r="D895" s="129"/>
      <c r="F895" s="99"/>
      <c r="G895" s="261"/>
      <c r="H895" s="284">
        <f t="shared" si="44"/>
        <v>8.7799999999999227E-7</v>
      </c>
      <c r="I895" s="92"/>
      <c r="J895" s="173"/>
      <c r="K895" s="132"/>
      <c r="L895" s="130"/>
      <c r="M895" s="130"/>
      <c r="N895" s="130"/>
      <c r="O895" s="130"/>
      <c r="P895" s="130"/>
      <c r="Q895" s="130"/>
      <c r="R895" s="130"/>
      <c r="S895" s="130"/>
      <c r="T895">
        <f t="shared" si="45"/>
        <v>31</v>
      </c>
    </row>
    <row r="896" spans="1:20" x14ac:dyDescent="0.25">
      <c r="A896" s="228" t="str">
        <f t="shared" si="46"/>
        <v/>
      </c>
      <c r="B896" s="34"/>
      <c r="C896" s="8"/>
      <c r="D896" s="129"/>
      <c r="F896" s="99"/>
      <c r="G896" s="261"/>
      <c r="H896" s="284">
        <f t="shared" si="44"/>
        <v>8.7899999999999224E-7</v>
      </c>
      <c r="I896" s="92"/>
      <c r="J896" s="173"/>
      <c r="K896" s="132"/>
      <c r="L896" s="130"/>
      <c r="M896" s="130"/>
      <c r="N896" s="130"/>
      <c r="O896" s="130"/>
      <c r="P896" s="130"/>
      <c r="Q896" s="130"/>
      <c r="R896" s="130"/>
      <c r="S896" s="130"/>
      <c r="T896">
        <f t="shared" si="45"/>
        <v>31</v>
      </c>
    </row>
    <row r="897" spans="1:20" x14ac:dyDescent="0.25">
      <c r="A897" s="228" t="str">
        <f t="shared" si="46"/>
        <v/>
      </c>
      <c r="B897" s="34"/>
      <c r="C897" s="8"/>
      <c r="D897" s="129"/>
      <c r="F897" s="99"/>
      <c r="G897" s="261"/>
      <c r="H897" s="284">
        <f t="shared" si="44"/>
        <v>8.7999999999999221E-7</v>
      </c>
      <c r="I897" s="92"/>
      <c r="J897" s="173"/>
      <c r="K897" s="132"/>
      <c r="L897" s="130"/>
      <c r="M897" s="130"/>
      <c r="N897" s="130"/>
      <c r="O897" s="130"/>
      <c r="P897" s="130"/>
      <c r="Q897" s="130"/>
      <c r="R897" s="130"/>
      <c r="S897" s="130"/>
      <c r="T897">
        <f t="shared" si="45"/>
        <v>31</v>
      </c>
    </row>
    <row r="898" spans="1:20" x14ac:dyDescent="0.25">
      <c r="A898" s="228" t="str">
        <f t="shared" si="46"/>
        <v/>
      </c>
      <c r="B898" s="34"/>
      <c r="C898" s="8"/>
      <c r="D898" s="129"/>
      <c r="F898" s="99"/>
      <c r="G898" s="261"/>
      <c r="H898" s="284">
        <f t="shared" si="44"/>
        <v>8.8099999999999218E-7</v>
      </c>
      <c r="I898" s="92"/>
      <c r="J898" s="173"/>
      <c r="K898" s="132"/>
      <c r="L898" s="130"/>
      <c r="M898" s="130"/>
      <c r="N898" s="130"/>
      <c r="O898" s="130"/>
      <c r="P898" s="130"/>
      <c r="Q898" s="130"/>
      <c r="R898" s="130"/>
      <c r="S898" s="130"/>
      <c r="T898">
        <f t="shared" si="45"/>
        <v>31</v>
      </c>
    </row>
    <row r="899" spans="1:20" x14ac:dyDescent="0.25">
      <c r="A899" s="228" t="str">
        <f t="shared" si="46"/>
        <v/>
      </c>
      <c r="B899" s="34"/>
      <c r="C899" s="8"/>
      <c r="D899" s="129"/>
      <c r="F899" s="99"/>
      <c r="G899" s="261"/>
      <c r="H899" s="284">
        <f t="shared" si="44"/>
        <v>8.8199999999999215E-7</v>
      </c>
      <c r="I899" s="92"/>
      <c r="J899" s="173"/>
      <c r="K899" s="132"/>
      <c r="L899" s="130"/>
      <c r="M899" s="130"/>
      <c r="N899" s="130"/>
      <c r="O899" s="130"/>
      <c r="P899" s="130"/>
      <c r="Q899" s="130"/>
      <c r="R899" s="130"/>
      <c r="S899" s="130"/>
      <c r="T899">
        <f t="shared" si="45"/>
        <v>31</v>
      </c>
    </row>
    <row r="900" spans="1:20" x14ac:dyDescent="0.25">
      <c r="A900" s="228" t="str">
        <f t="shared" si="46"/>
        <v/>
      </c>
      <c r="B900" s="34"/>
      <c r="C900" s="8"/>
      <c r="D900" s="129"/>
      <c r="F900" s="99"/>
      <c r="G900" s="261"/>
      <c r="H900" s="284">
        <f t="shared" si="44"/>
        <v>8.8299999999999212E-7</v>
      </c>
      <c r="I900" s="92"/>
      <c r="J900" s="173"/>
      <c r="K900" s="132"/>
      <c r="L900" s="130"/>
      <c r="M900" s="130"/>
      <c r="N900" s="130"/>
      <c r="O900" s="130"/>
      <c r="P900" s="130"/>
      <c r="Q900" s="130"/>
      <c r="R900" s="130"/>
      <c r="S900" s="130"/>
      <c r="T900">
        <f t="shared" si="45"/>
        <v>31</v>
      </c>
    </row>
    <row r="901" spans="1:20" x14ac:dyDescent="0.25">
      <c r="A901" s="228" t="str">
        <f t="shared" si="46"/>
        <v/>
      </c>
      <c r="B901" s="34"/>
      <c r="C901" s="8"/>
      <c r="D901" s="129"/>
      <c r="F901" s="99"/>
      <c r="G901" s="261"/>
      <c r="H901" s="284">
        <f t="shared" si="44"/>
        <v>8.8399999999999209E-7</v>
      </c>
      <c r="I901" s="92"/>
      <c r="J901" s="173"/>
      <c r="K901" s="132"/>
      <c r="L901" s="130"/>
      <c r="M901" s="130"/>
      <c r="N901" s="130"/>
      <c r="O901" s="130"/>
      <c r="P901" s="130"/>
      <c r="Q901" s="130"/>
      <c r="R901" s="130"/>
      <c r="S901" s="130"/>
      <c r="T901">
        <f t="shared" si="45"/>
        <v>31</v>
      </c>
    </row>
    <row r="902" spans="1:20" x14ac:dyDescent="0.25">
      <c r="A902" s="228" t="str">
        <f t="shared" si="46"/>
        <v/>
      </c>
      <c r="B902" s="34"/>
      <c r="C902" s="8"/>
      <c r="D902" s="129"/>
      <c r="F902" s="99"/>
      <c r="G902" s="261"/>
      <c r="H902" s="284">
        <f t="shared" si="44"/>
        <v>8.8499999999999206E-7</v>
      </c>
      <c r="I902" s="92"/>
      <c r="J902" s="173"/>
      <c r="K902" s="132"/>
      <c r="L902" s="130"/>
      <c r="M902" s="130"/>
      <c r="N902" s="130"/>
      <c r="O902" s="130"/>
      <c r="P902" s="130"/>
      <c r="Q902" s="130"/>
      <c r="R902" s="130"/>
      <c r="S902" s="130"/>
      <c r="T902">
        <f t="shared" si="45"/>
        <v>31</v>
      </c>
    </row>
    <row r="903" spans="1:20" x14ac:dyDescent="0.25">
      <c r="A903" s="228" t="str">
        <f t="shared" si="46"/>
        <v/>
      </c>
      <c r="B903" s="34"/>
      <c r="C903" s="8"/>
      <c r="D903" s="129"/>
      <c r="F903" s="99"/>
      <c r="G903" s="261"/>
      <c r="H903" s="284">
        <f t="shared" si="44"/>
        <v>8.8599999999999203E-7</v>
      </c>
      <c r="I903" s="92"/>
      <c r="J903" s="173"/>
      <c r="K903" s="132"/>
      <c r="L903" s="130"/>
      <c r="M903" s="130"/>
      <c r="N903" s="130"/>
      <c r="O903" s="130"/>
      <c r="P903" s="130"/>
      <c r="Q903" s="130"/>
      <c r="R903" s="130"/>
      <c r="S903" s="130"/>
      <c r="T903">
        <f t="shared" si="45"/>
        <v>31</v>
      </c>
    </row>
    <row r="904" spans="1:20" x14ac:dyDescent="0.25">
      <c r="A904" s="228" t="str">
        <f t="shared" si="46"/>
        <v/>
      </c>
      <c r="B904" s="34"/>
      <c r="C904" s="8"/>
      <c r="D904" s="129"/>
      <c r="F904" s="99"/>
      <c r="G904" s="261"/>
      <c r="H904" s="284">
        <f t="shared" si="44"/>
        <v>8.8699999999999199E-7</v>
      </c>
      <c r="I904" s="92"/>
      <c r="J904" s="173"/>
      <c r="K904" s="132"/>
      <c r="L904" s="130"/>
      <c r="M904" s="130"/>
      <c r="N904" s="130"/>
      <c r="O904" s="130"/>
      <c r="P904" s="130"/>
      <c r="Q904" s="130"/>
      <c r="R904" s="130"/>
      <c r="S904" s="130"/>
      <c r="T904">
        <f t="shared" si="45"/>
        <v>31</v>
      </c>
    </row>
    <row r="905" spans="1:20" x14ac:dyDescent="0.25">
      <c r="A905" s="228" t="str">
        <f t="shared" si="46"/>
        <v/>
      </c>
      <c r="B905" s="34"/>
      <c r="C905" s="8"/>
      <c r="D905" s="129"/>
      <c r="F905" s="99"/>
      <c r="G905" s="261"/>
      <c r="H905" s="284">
        <f t="shared" si="44"/>
        <v>8.8799999999999196E-7</v>
      </c>
      <c r="I905" s="92"/>
      <c r="J905" s="173"/>
      <c r="K905" s="132"/>
      <c r="L905" s="130"/>
      <c r="M905" s="130"/>
      <c r="N905" s="130"/>
      <c r="O905" s="130"/>
      <c r="P905" s="130"/>
      <c r="Q905" s="130"/>
      <c r="R905" s="130"/>
      <c r="S905" s="130"/>
      <c r="T905">
        <f t="shared" si="45"/>
        <v>31</v>
      </c>
    </row>
    <row r="906" spans="1:20" x14ac:dyDescent="0.25">
      <c r="A906" s="228" t="str">
        <f t="shared" si="46"/>
        <v/>
      </c>
      <c r="B906" s="34"/>
      <c r="C906" s="8"/>
      <c r="D906" s="129"/>
      <c r="F906" s="99"/>
      <c r="G906" s="261"/>
      <c r="H906" s="284">
        <f t="shared" si="44"/>
        <v>8.8899999999999193E-7</v>
      </c>
      <c r="I906" s="92"/>
      <c r="J906" s="173"/>
      <c r="K906" s="132"/>
      <c r="L906" s="130"/>
      <c r="M906" s="130"/>
      <c r="N906" s="130"/>
      <c r="O906" s="130"/>
      <c r="P906" s="130"/>
      <c r="Q906" s="130"/>
      <c r="R906" s="130"/>
      <c r="S906" s="130"/>
      <c r="T906">
        <f t="shared" si="45"/>
        <v>31</v>
      </c>
    </row>
    <row r="907" spans="1:20" x14ac:dyDescent="0.25">
      <c r="A907" s="228" t="str">
        <f t="shared" si="46"/>
        <v/>
      </c>
      <c r="B907" s="34"/>
      <c r="C907" s="8"/>
      <c r="D907" s="129"/>
      <c r="F907" s="99"/>
      <c r="G907" s="261"/>
      <c r="H907" s="284">
        <f t="shared" si="44"/>
        <v>8.899999999999919E-7</v>
      </c>
      <c r="I907" s="92"/>
      <c r="J907" s="173"/>
      <c r="K907" s="132"/>
      <c r="L907" s="130"/>
      <c r="M907" s="130"/>
      <c r="N907" s="130"/>
      <c r="O907" s="130"/>
      <c r="P907" s="130"/>
      <c r="Q907" s="130"/>
      <c r="R907" s="130"/>
      <c r="S907" s="130"/>
      <c r="T907">
        <f t="shared" si="45"/>
        <v>31</v>
      </c>
    </row>
    <row r="908" spans="1:20" x14ac:dyDescent="0.25">
      <c r="A908" s="228" t="str">
        <f t="shared" si="46"/>
        <v/>
      </c>
      <c r="B908" s="34"/>
      <c r="C908" s="8"/>
      <c r="D908" s="129"/>
      <c r="F908" s="99"/>
      <c r="G908" s="261"/>
      <c r="H908" s="284">
        <f t="shared" si="44"/>
        <v>8.9099999999999187E-7</v>
      </c>
      <c r="I908" s="92"/>
      <c r="J908" s="173"/>
      <c r="K908" s="132"/>
      <c r="L908" s="130"/>
      <c r="M908" s="130"/>
      <c r="N908" s="130"/>
      <c r="O908" s="130"/>
      <c r="P908" s="130"/>
      <c r="Q908" s="130"/>
      <c r="R908" s="130"/>
      <c r="S908" s="130"/>
      <c r="T908">
        <f t="shared" si="45"/>
        <v>31</v>
      </c>
    </row>
    <row r="909" spans="1:20" x14ac:dyDescent="0.25">
      <c r="A909" s="228" t="str">
        <f t="shared" si="46"/>
        <v/>
      </c>
      <c r="B909" s="34"/>
      <c r="C909" s="8"/>
      <c r="D909" s="129"/>
      <c r="F909" s="99"/>
      <c r="G909" s="261"/>
      <c r="H909" s="284">
        <f t="shared" si="44"/>
        <v>8.9199999999999184E-7</v>
      </c>
      <c r="I909" s="92"/>
      <c r="J909" s="173"/>
      <c r="K909" s="132"/>
      <c r="L909" s="130"/>
      <c r="M909" s="130"/>
      <c r="N909" s="130"/>
      <c r="O909" s="130"/>
      <c r="P909" s="130"/>
      <c r="Q909" s="130"/>
      <c r="R909" s="130"/>
      <c r="S909" s="130"/>
      <c r="T909">
        <f t="shared" si="45"/>
        <v>31</v>
      </c>
    </row>
    <row r="910" spans="1:20" x14ac:dyDescent="0.25">
      <c r="A910" s="228" t="str">
        <f t="shared" si="46"/>
        <v/>
      </c>
      <c r="B910" s="34"/>
      <c r="C910" s="8"/>
      <c r="D910" s="129"/>
      <c r="F910" s="99"/>
      <c r="G910" s="261"/>
      <c r="H910" s="284">
        <f t="shared" si="44"/>
        <v>8.9299999999999181E-7</v>
      </c>
      <c r="I910" s="92"/>
      <c r="J910" s="173"/>
      <c r="K910" s="132"/>
      <c r="L910" s="130"/>
      <c r="M910" s="130"/>
      <c r="N910" s="130"/>
      <c r="O910" s="130"/>
      <c r="P910" s="130"/>
      <c r="Q910" s="130"/>
      <c r="R910" s="130"/>
      <c r="S910" s="130"/>
      <c r="T910">
        <f t="shared" si="45"/>
        <v>31</v>
      </c>
    </row>
    <row r="911" spans="1:20" x14ac:dyDescent="0.25">
      <c r="A911" s="228" t="str">
        <f t="shared" si="46"/>
        <v/>
      </c>
      <c r="B911" s="34"/>
      <c r="C911" s="8"/>
      <c r="D911" s="129"/>
      <c r="F911" s="99"/>
      <c r="G911" s="261"/>
      <c r="H911" s="284">
        <f t="shared" si="44"/>
        <v>8.9399999999999178E-7</v>
      </c>
      <c r="I911" s="92"/>
      <c r="J911" s="173"/>
      <c r="K911" s="132"/>
      <c r="L911" s="130"/>
      <c r="M911" s="130"/>
      <c r="N911" s="130"/>
      <c r="O911" s="130"/>
      <c r="P911" s="130"/>
      <c r="Q911" s="130"/>
      <c r="R911" s="130"/>
      <c r="S911" s="130"/>
      <c r="T911">
        <f t="shared" si="45"/>
        <v>31</v>
      </c>
    </row>
    <row r="912" spans="1:20" x14ac:dyDescent="0.25">
      <c r="A912" s="228" t="str">
        <f t="shared" si="46"/>
        <v/>
      </c>
      <c r="B912" s="34"/>
      <c r="C912" s="8"/>
      <c r="D912" s="129"/>
      <c r="F912" s="99"/>
      <c r="G912" s="261"/>
      <c r="H912" s="284">
        <f t="shared" si="44"/>
        <v>8.9499999999999175E-7</v>
      </c>
      <c r="I912" s="92"/>
      <c r="J912" s="173"/>
      <c r="K912" s="132"/>
      <c r="L912" s="130"/>
      <c r="M912" s="130"/>
      <c r="N912" s="130"/>
      <c r="O912" s="130"/>
      <c r="P912" s="130"/>
      <c r="Q912" s="130"/>
      <c r="R912" s="130"/>
      <c r="S912" s="130"/>
      <c r="T912">
        <f t="shared" si="45"/>
        <v>31</v>
      </c>
    </row>
    <row r="913" spans="1:20" x14ac:dyDescent="0.25">
      <c r="A913" s="228" t="str">
        <f t="shared" si="46"/>
        <v/>
      </c>
      <c r="B913" s="34"/>
      <c r="C913" s="8"/>
      <c r="D913" s="129"/>
      <c r="F913" s="99"/>
      <c r="G913" s="261"/>
      <c r="H913" s="284">
        <f t="shared" si="44"/>
        <v>8.9599999999999172E-7</v>
      </c>
      <c r="I913" s="92"/>
      <c r="J913" s="173"/>
      <c r="K913" s="132"/>
      <c r="L913" s="130"/>
      <c r="M913" s="130"/>
      <c r="N913" s="130"/>
      <c r="O913" s="130"/>
      <c r="P913" s="130"/>
      <c r="Q913" s="130"/>
      <c r="R913" s="130"/>
      <c r="S913" s="130"/>
      <c r="T913">
        <f t="shared" si="45"/>
        <v>31</v>
      </c>
    </row>
    <row r="914" spans="1:20" x14ac:dyDescent="0.25">
      <c r="A914" s="228" t="str">
        <f t="shared" si="46"/>
        <v/>
      </c>
      <c r="B914" s="34"/>
      <c r="C914" s="8"/>
      <c r="D914" s="129"/>
      <c r="F914" s="99"/>
      <c r="G914" s="261"/>
      <c r="H914" s="284">
        <f t="shared" si="44"/>
        <v>8.9699999999999169E-7</v>
      </c>
      <c r="I914" s="92"/>
      <c r="J914" s="173"/>
      <c r="K914" s="132"/>
      <c r="L914" s="130"/>
      <c r="M914" s="130"/>
      <c r="N914" s="130"/>
      <c r="O914" s="130"/>
      <c r="P914" s="130"/>
      <c r="Q914" s="130"/>
      <c r="R914" s="130"/>
      <c r="S914" s="130"/>
      <c r="T914">
        <f t="shared" si="45"/>
        <v>31</v>
      </c>
    </row>
    <row r="915" spans="1:20" x14ac:dyDescent="0.25">
      <c r="A915" s="228" t="str">
        <f t="shared" si="46"/>
        <v/>
      </c>
      <c r="B915" s="34"/>
      <c r="C915" s="8"/>
      <c r="D915" s="129"/>
      <c r="F915" s="99"/>
      <c r="G915" s="261"/>
      <c r="H915" s="284">
        <f t="shared" ref="H915:H978" si="47">IF(G915="",IF(D915&lt;&gt;"",H914+F915+0.000000001,H914+0.000000001),H914+0.000000001)</f>
        <v>8.9799999999999166E-7</v>
      </c>
      <c r="I915" s="92"/>
      <c r="J915" s="173"/>
      <c r="K915" s="132"/>
      <c r="L915" s="130"/>
      <c r="M915" s="130"/>
      <c r="N915" s="130"/>
      <c r="O915" s="130"/>
      <c r="P915" s="130"/>
      <c r="Q915" s="130"/>
      <c r="R915" s="130"/>
      <c r="S915" s="130"/>
      <c r="T915">
        <f t="shared" ref="T915:T978" si="48">EOMONTH(D915,0)</f>
        <v>31</v>
      </c>
    </row>
    <row r="916" spans="1:20" x14ac:dyDescent="0.25">
      <c r="A916" s="228" t="str">
        <f t="shared" ref="A916:A979" si="49">IF(F916="","",IF(H916=$H$5,D916,""))</f>
        <v/>
      </c>
      <c r="B916" s="34"/>
      <c r="C916" s="8"/>
      <c r="D916" s="129"/>
      <c r="F916" s="99"/>
      <c r="G916" s="261"/>
      <c r="H916" s="284">
        <f t="shared" si="47"/>
        <v>8.9899999999999163E-7</v>
      </c>
      <c r="I916" s="92"/>
      <c r="J916" s="173"/>
      <c r="K916" s="132"/>
      <c r="L916" s="130"/>
      <c r="M916" s="130"/>
      <c r="N916" s="130"/>
      <c r="O916" s="130"/>
      <c r="P916" s="130"/>
      <c r="Q916" s="130"/>
      <c r="R916" s="130"/>
      <c r="S916" s="130"/>
      <c r="T916">
        <f t="shared" si="48"/>
        <v>31</v>
      </c>
    </row>
    <row r="917" spans="1:20" x14ac:dyDescent="0.25">
      <c r="A917" s="228" t="str">
        <f t="shared" si="49"/>
        <v/>
      </c>
      <c r="B917" s="34"/>
      <c r="C917" s="8"/>
      <c r="D917" s="129"/>
      <c r="F917" s="99"/>
      <c r="G917" s="261"/>
      <c r="H917" s="284">
        <f t="shared" si="47"/>
        <v>8.9999999999999159E-7</v>
      </c>
      <c r="I917" s="92"/>
      <c r="J917" s="173"/>
      <c r="K917" s="132"/>
      <c r="L917" s="130"/>
      <c r="M917" s="130"/>
      <c r="N917" s="130"/>
      <c r="O917" s="130"/>
      <c r="P917" s="130"/>
      <c r="Q917" s="130"/>
      <c r="R917" s="130"/>
      <c r="S917" s="130"/>
      <c r="T917">
        <f t="shared" si="48"/>
        <v>31</v>
      </c>
    </row>
    <row r="918" spans="1:20" x14ac:dyDescent="0.25">
      <c r="A918" s="228" t="str">
        <f t="shared" si="49"/>
        <v/>
      </c>
      <c r="B918" s="34"/>
      <c r="C918" s="8"/>
      <c r="D918" s="129"/>
      <c r="F918" s="99"/>
      <c r="G918" s="261"/>
      <c r="H918" s="284">
        <f t="shared" si="47"/>
        <v>9.0099999999999156E-7</v>
      </c>
      <c r="I918" s="92"/>
      <c r="J918" s="173"/>
      <c r="K918" s="132"/>
      <c r="L918" s="130"/>
      <c r="M918" s="130"/>
      <c r="N918" s="130"/>
      <c r="O918" s="130"/>
      <c r="P918" s="130"/>
      <c r="Q918" s="130"/>
      <c r="R918" s="130"/>
      <c r="S918" s="130"/>
      <c r="T918">
        <f t="shared" si="48"/>
        <v>31</v>
      </c>
    </row>
    <row r="919" spans="1:20" x14ac:dyDescent="0.25">
      <c r="A919" s="228" t="str">
        <f t="shared" si="49"/>
        <v/>
      </c>
      <c r="B919" s="34"/>
      <c r="C919" s="8"/>
      <c r="D919" s="129"/>
      <c r="F919" s="99"/>
      <c r="G919" s="261"/>
      <c r="H919" s="284">
        <f t="shared" si="47"/>
        <v>9.0199999999999153E-7</v>
      </c>
      <c r="I919" s="92"/>
      <c r="J919" s="173"/>
      <c r="K919" s="132"/>
      <c r="L919" s="130"/>
      <c r="M919" s="130"/>
      <c r="N919" s="130"/>
      <c r="O919" s="130"/>
      <c r="P919" s="130"/>
      <c r="Q919" s="130"/>
      <c r="R919" s="130"/>
      <c r="S919" s="130"/>
      <c r="T919">
        <f t="shared" si="48"/>
        <v>31</v>
      </c>
    </row>
    <row r="920" spans="1:20" x14ac:dyDescent="0.25">
      <c r="A920" s="228" t="str">
        <f t="shared" si="49"/>
        <v/>
      </c>
      <c r="B920" s="34"/>
      <c r="C920" s="8"/>
      <c r="D920" s="129"/>
      <c r="F920" s="99"/>
      <c r="G920" s="261"/>
      <c r="H920" s="284">
        <f t="shared" si="47"/>
        <v>9.029999999999915E-7</v>
      </c>
      <c r="I920" s="92"/>
      <c r="J920" s="173"/>
      <c r="K920" s="132"/>
      <c r="L920" s="130"/>
      <c r="M920" s="130"/>
      <c r="N920" s="130"/>
      <c r="O920" s="130"/>
      <c r="P920" s="130"/>
      <c r="Q920" s="130"/>
      <c r="R920" s="130"/>
      <c r="S920" s="130"/>
      <c r="T920">
        <f t="shared" si="48"/>
        <v>31</v>
      </c>
    </row>
    <row r="921" spans="1:20" x14ac:dyDescent="0.25">
      <c r="A921" s="228" t="str">
        <f t="shared" si="49"/>
        <v/>
      </c>
      <c r="B921" s="34"/>
      <c r="C921" s="8"/>
      <c r="D921" s="129"/>
      <c r="F921" s="99"/>
      <c r="G921" s="261"/>
      <c r="H921" s="284">
        <f t="shared" si="47"/>
        <v>9.0399999999999147E-7</v>
      </c>
      <c r="I921" s="92"/>
      <c r="J921" s="173"/>
      <c r="K921" s="132"/>
      <c r="L921" s="130"/>
      <c r="M921" s="130"/>
      <c r="N921" s="130"/>
      <c r="O921" s="130"/>
      <c r="P921" s="130"/>
      <c r="Q921" s="130"/>
      <c r="R921" s="130"/>
      <c r="S921" s="130"/>
      <c r="T921">
        <f t="shared" si="48"/>
        <v>31</v>
      </c>
    </row>
    <row r="922" spans="1:20" x14ac:dyDescent="0.25">
      <c r="A922" s="228" t="str">
        <f t="shared" si="49"/>
        <v/>
      </c>
      <c r="B922" s="34"/>
      <c r="C922" s="8"/>
      <c r="D922" s="129"/>
      <c r="F922" s="99"/>
      <c r="G922" s="261"/>
      <c r="H922" s="284">
        <f t="shared" si="47"/>
        <v>9.0499999999999144E-7</v>
      </c>
      <c r="I922" s="92"/>
      <c r="J922" s="173"/>
      <c r="K922" s="132"/>
      <c r="L922" s="130"/>
      <c r="M922" s="130"/>
      <c r="N922" s="130"/>
      <c r="O922" s="130"/>
      <c r="P922" s="130"/>
      <c r="Q922" s="130"/>
      <c r="R922" s="130"/>
      <c r="S922" s="130"/>
      <c r="T922">
        <f t="shared" si="48"/>
        <v>31</v>
      </c>
    </row>
    <row r="923" spans="1:20" x14ac:dyDescent="0.25">
      <c r="A923" s="228" t="str">
        <f t="shared" si="49"/>
        <v/>
      </c>
      <c r="B923" s="34"/>
      <c r="C923" s="8"/>
      <c r="D923" s="129"/>
      <c r="F923" s="99"/>
      <c r="G923" s="261"/>
      <c r="H923" s="284">
        <f t="shared" si="47"/>
        <v>9.0599999999999141E-7</v>
      </c>
      <c r="I923" s="92"/>
      <c r="J923" s="173"/>
      <c r="K923" s="132"/>
      <c r="L923" s="130"/>
      <c r="M923" s="130"/>
      <c r="N923" s="130"/>
      <c r="O923" s="130"/>
      <c r="P923" s="130"/>
      <c r="Q923" s="130"/>
      <c r="R923" s="130"/>
      <c r="S923" s="130"/>
      <c r="T923">
        <f t="shared" si="48"/>
        <v>31</v>
      </c>
    </row>
    <row r="924" spans="1:20" x14ac:dyDescent="0.25">
      <c r="A924" s="228" t="str">
        <f t="shared" si="49"/>
        <v/>
      </c>
      <c r="B924" s="34"/>
      <c r="C924" s="8"/>
      <c r="D924" s="129"/>
      <c r="F924" s="99"/>
      <c r="G924" s="261"/>
      <c r="H924" s="284">
        <f t="shared" si="47"/>
        <v>9.0699999999999138E-7</v>
      </c>
      <c r="I924" s="92"/>
      <c r="J924" s="173"/>
      <c r="K924" s="132"/>
      <c r="L924" s="130"/>
      <c r="M924" s="130"/>
      <c r="N924" s="130"/>
      <c r="O924" s="130"/>
      <c r="P924" s="130"/>
      <c r="Q924" s="130"/>
      <c r="R924" s="130"/>
      <c r="S924" s="130"/>
      <c r="T924">
        <f t="shared" si="48"/>
        <v>31</v>
      </c>
    </row>
    <row r="925" spans="1:20" x14ac:dyDescent="0.25">
      <c r="A925" s="228" t="str">
        <f t="shared" si="49"/>
        <v/>
      </c>
      <c r="B925" s="34"/>
      <c r="C925" s="8"/>
      <c r="D925" s="129"/>
      <c r="F925" s="99"/>
      <c r="G925" s="261"/>
      <c r="H925" s="284">
        <f t="shared" si="47"/>
        <v>9.0799999999999135E-7</v>
      </c>
      <c r="I925" s="92"/>
      <c r="J925" s="173"/>
      <c r="K925" s="132"/>
      <c r="L925" s="130"/>
      <c r="M925" s="130"/>
      <c r="N925" s="130"/>
      <c r="O925" s="130"/>
      <c r="P925" s="130"/>
      <c r="Q925" s="130"/>
      <c r="R925" s="130"/>
      <c r="S925" s="130"/>
      <c r="T925">
        <f t="shared" si="48"/>
        <v>31</v>
      </c>
    </row>
    <row r="926" spans="1:20" x14ac:dyDescent="0.25">
      <c r="A926" s="228" t="str">
        <f t="shared" si="49"/>
        <v/>
      </c>
      <c r="B926" s="34"/>
      <c r="C926" s="8"/>
      <c r="D926" s="129"/>
      <c r="F926" s="99"/>
      <c r="G926" s="261"/>
      <c r="H926" s="284">
        <f t="shared" si="47"/>
        <v>9.0899999999999132E-7</v>
      </c>
      <c r="I926" s="92"/>
      <c r="J926" s="173"/>
      <c r="K926" s="132"/>
      <c r="L926" s="130"/>
      <c r="M926" s="130"/>
      <c r="N926" s="130"/>
      <c r="O926" s="130"/>
      <c r="P926" s="130"/>
      <c r="Q926" s="130"/>
      <c r="R926" s="130"/>
      <c r="S926" s="130"/>
      <c r="T926">
        <f t="shared" si="48"/>
        <v>31</v>
      </c>
    </row>
    <row r="927" spans="1:20" x14ac:dyDescent="0.25">
      <c r="A927" s="228" t="str">
        <f t="shared" si="49"/>
        <v/>
      </c>
      <c r="B927" s="34"/>
      <c r="C927" s="8"/>
      <c r="D927" s="129"/>
      <c r="F927" s="99"/>
      <c r="G927" s="261"/>
      <c r="H927" s="284">
        <f t="shared" si="47"/>
        <v>9.0999999999999129E-7</v>
      </c>
      <c r="I927" s="92"/>
      <c r="J927" s="173"/>
      <c r="K927" s="132"/>
      <c r="L927" s="130"/>
      <c r="M927" s="130"/>
      <c r="N927" s="130"/>
      <c r="O927" s="130"/>
      <c r="P927" s="130"/>
      <c r="Q927" s="130"/>
      <c r="R927" s="130"/>
      <c r="S927" s="130"/>
      <c r="T927">
        <f t="shared" si="48"/>
        <v>31</v>
      </c>
    </row>
    <row r="928" spans="1:20" x14ac:dyDescent="0.25">
      <c r="A928" s="228" t="str">
        <f t="shared" si="49"/>
        <v/>
      </c>
      <c r="B928" s="34"/>
      <c r="C928" s="8"/>
      <c r="D928" s="129"/>
      <c r="F928" s="99"/>
      <c r="G928" s="261"/>
      <c r="H928" s="284">
        <f t="shared" si="47"/>
        <v>9.1099999999999126E-7</v>
      </c>
      <c r="I928" s="92"/>
      <c r="J928" s="173"/>
      <c r="K928" s="132"/>
      <c r="L928" s="130"/>
      <c r="M928" s="130"/>
      <c r="N928" s="130"/>
      <c r="O928" s="130"/>
      <c r="P928" s="130"/>
      <c r="Q928" s="130"/>
      <c r="R928" s="130"/>
      <c r="S928" s="130"/>
      <c r="T928">
        <f t="shared" si="48"/>
        <v>31</v>
      </c>
    </row>
    <row r="929" spans="1:20" x14ac:dyDescent="0.25">
      <c r="A929" s="228" t="str">
        <f t="shared" si="49"/>
        <v/>
      </c>
      <c r="B929" s="34"/>
      <c r="C929" s="8"/>
      <c r="D929" s="129"/>
      <c r="F929" s="99"/>
      <c r="G929" s="261"/>
      <c r="H929" s="284">
        <f t="shared" si="47"/>
        <v>9.1199999999999123E-7</v>
      </c>
      <c r="I929" s="92"/>
      <c r="J929" s="173"/>
      <c r="K929" s="132"/>
      <c r="L929" s="130"/>
      <c r="M929" s="130"/>
      <c r="N929" s="130"/>
      <c r="O929" s="130"/>
      <c r="P929" s="130"/>
      <c r="Q929" s="130"/>
      <c r="R929" s="130"/>
      <c r="S929" s="130"/>
      <c r="T929">
        <f t="shared" si="48"/>
        <v>31</v>
      </c>
    </row>
    <row r="930" spans="1:20" x14ac:dyDescent="0.25">
      <c r="A930" s="228" t="str">
        <f t="shared" si="49"/>
        <v/>
      </c>
      <c r="B930" s="34"/>
      <c r="C930" s="8"/>
      <c r="D930" s="129"/>
      <c r="F930" s="99"/>
      <c r="G930" s="261"/>
      <c r="H930" s="284">
        <f t="shared" si="47"/>
        <v>9.129999999999912E-7</v>
      </c>
      <c r="I930" s="92"/>
      <c r="J930" s="173"/>
      <c r="K930" s="132"/>
      <c r="L930" s="130"/>
      <c r="M930" s="130"/>
      <c r="N930" s="130"/>
      <c r="O930" s="130"/>
      <c r="P930" s="130"/>
      <c r="Q930" s="130"/>
      <c r="R930" s="130"/>
      <c r="S930" s="130"/>
      <c r="T930">
        <f t="shared" si="48"/>
        <v>31</v>
      </c>
    </row>
    <row r="931" spans="1:20" x14ac:dyDescent="0.25">
      <c r="A931" s="228" t="str">
        <f t="shared" si="49"/>
        <v/>
      </c>
      <c r="B931" s="34"/>
      <c r="C931" s="8"/>
      <c r="D931" s="129"/>
      <c r="F931" s="99"/>
      <c r="G931" s="261"/>
      <c r="H931" s="284">
        <f t="shared" si="47"/>
        <v>9.1399999999999116E-7</v>
      </c>
      <c r="I931" s="92"/>
      <c r="J931" s="173"/>
      <c r="K931" s="132"/>
      <c r="L931" s="130"/>
      <c r="M931" s="130"/>
      <c r="N931" s="130"/>
      <c r="O931" s="130"/>
      <c r="P931" s="130"/>
      <c r="Q931" s="130"/>
      <c r="R931" s="130"/>
      <c r="S931" s="130"/>
      <c r="T931">
        <f t="shared" si="48"/>
        <v>31</v>
      </c>
    </row>
    <row r="932" spans="1:20" x14ac:dyDescent="0.25">
      <c r="A932" s="228" t="str">
        <f t="shared" si="49"/>
        <v/>
      </c>
      <c r="B932" s="34"/>
      <c r="C932" s="8"/>
      <c r="D932" s="129"/>
      <c r="F932" s="99"/>
      <c r="G932" s="261"/>
      <c r="H932" s="284">
        <f t="shared" si="47"/>
        <v>9.1499999999999113E-7</v>
      </c>
      <c r="I932" s="92"/>
      <c r="J932" s="173"/>
      <c r="K932" s="132"/>
      <c r="L932" s="130"/>
      <c r="M932" s="130"/>
      <c r="N932" s="130"/>
      <c r="O932" s="130"/>
      <c r="P932" s="130"/>
      <c r="Q932" s="130"/>
      <c r="R932" s="130"/>
      <c r="S932" s="130"/>
      <c r="T932">
        <f t="shared" si="48"/>
        <v>31</v>
      </c>
    </row>
    <row r="933" spans="1:20" x14ac:dyDescent="0.25">
      <c r="A933" s="228" t="str">
        <f t="shared" si="49"/>
        <v/>
      </c>
      <c r="B933" s="34"/>
      <c r="C933" s="8"/>
      <c r="D933" s="129"/>
      <c r="F933" s="99"/>
      <c r="G933" s="261"/>
      <c r="H933" s="284">
        <f t="shared" si="47"/>
        <v>9.159999999999911E-7</v>
      </c>
      <c r="I933" s="92"/>
      <c r="J933" s="173"/>
      <c r="K933" s="132"/>
      <c r="L933" s="130"/>
      <c r="M933" s="130"/>
      <c r="N933" s="130"/>
      <c r="O933" s="130"/>
      <c r="P933" s="130"/>
      <c r="Q933" s="130"/>
      <c r="R933" s="130"/>
      <c r="S933" s="130"/>
      <c r="T933">
        <f t="shared" si="48"/>
        <v>31</v>
      </c>
    </row>
    <row r="934" spans="1:20" x14ac:dyDescent="0.25">
      <c r="A934" s="228" t="str">
        <f t="shared" si="49"/>
        <v/>
      </c>
      <c r="B934" s="34"/>
      <c r="C934" s="8"/>
      <c r="D934" s="129"/>
      <c r="F934" s="99"/>
      <c r="G934" s="261"/>
      <c r="H934" s="284">
        <f t="shared" si="47"/>
        <v>9.1699999999999107E-7</v>
      </c>
      <c r="I934" s="92"/>
      <c r="J934" s="173"/>
      <c r="K934" s="132"/>
      <c r="L934" s="130"/>
      <c r="M934" s="130"/>
      <c r="N934" s="130"/>
      <c r="O934" s="130"/>
      <c r="P934" s="130"/>
      <c r="Q934" s="130"/>
      <c r="R934" s="130"/>
      <c r="S934" s="130"/>
      <c r="T934">
        <f t="shared" si="48"/>
        <v>31</v>
      </c>
    </row>
    <row r="935" spans="1:20" x14ac:dyDescent="0.25">
      <c r="A935" s="228" t="str">
        <f t="shared" si="49"/>
        <v/>
      </c>
      <c r="B935" s="34"/>
      <c r="C935" s="8"/>
      <c r="D935" s="129"/>
      <c r="F935" s="99"/>
      <c r="G935" s="261"/>
      <c r="H935" s="284">
        <f t="shared" si="47"/>
        <v>9.1799999999999104E-7</v>
      </c>
      <c r="I935" s="92"/>
      <c r="J935" s="173"/>
      <c r="K935" s="132"/>
      <c r="L935" s="130"/>
      <c r="M935" s="130"/>
      <c r="N935" s="130"/>
      <c r="O935" s="130"/>
      <c r="P935" s="130"/>
      <c r="Q935" s="130"/>
      <c r="R935" s="130"/>
      <c r="S935" s="130"/>
      <c r="T935">
        <f t="shared" si="48"/>
        <v>31</v>
      </c>
    </row>
    <row r="936" spans="1:20" x14ac:dyDescent="0.25">
      <c r="A936" s="228" t="str">
        <f t="shared" si="49"/>
        <v/>
      </c>
      <c r="B936" s="34"/>
      <c r="C936" s="8"/>
      <c r="D936" s="129"/>
      <c r="F936" s="99"/>
      <c r="G936" s="261"/>
      <c r="H936" s="284">
        <f t="shared" si="47"/>
        <v>9.1899999999999101E-7</v>
      </c>
      <c r="I936" s="92"/>
      <c r="J936" s="173"/>
      <c r="K936" s="132"/>
      <c r="L936" s="130"/>
      <c r="M936" s="130"/>
      <c r="N936" s="130"/>
      <c r="O936" s="130"/>
      <c r="P936" s="130"/>
      <c r="Q936" s="130"/>
      <c r="R936" s="130"/>
      <c r="S936" s="130"/>
      <c r="T936">
        <f t="shared" si="48"/>
        <v>31</v>
      </c>
    </row>
    <row r="937" spans="1:20" x14ac:dyDescent="0.25">
      <c r="A937" s="228" t="str">
        <f t="shared" si="49"/>
        <v/>
      </c>
      <c r="B937" s="34"/>
      <c r="C937" s="8"/>
      <c r="D937" s="129"/>
      <c r="F937" s="99"/>
      <c r="G937" s="261"/>
      <c r="H937" s="284">
        <f t="shared" si="47"/>
        <v>9.1999999999999098E-7</v>
      </c>
      <c r="I937" s="92"/>
      <c r="J937" s="173"/>
      <c r="K937" s="132"/>
      <c r="L937" s="130"/>
      <c r="M937" s="130"/>
      <c r="N937" s="130"/>
      <c r="O937" s="130"/>
      <c r="P937" s="130"/>
      <c r="Q937" s="130"/>
      <c r="R937" s="130"/>
      <c r="S937" s="130"/>
      <c r="T937">
        <f t="shared" si="48"/>
        <v>31</v>
      </c>
    </row>
    <row r="938" spans="1:20" x14ac:dyDescent="0.25">
      <c r="A938" s="228" t="str">
        <f t="shared" si="49"/>
        <v/>
      </c>
      <c r="B938" s="34"/>
      <c r="C938" s="8"/>
      <c r="D938" s="129"/>
      <c r="F938" s="99"/>
      <c r="G938" s="261"/>
      <c r="H938" s="284">
        <f t="shared" si="47"/>
        <v>9.2099999999999095E-7</v>
      </c>
      <c r="I938" s="92"/>
      <c r="J938" s="173"/>
      <c r="K938" s="132"/>
      <c r="L938" s="130"/>
      <c r="M938" s="130"/>
      <c r="N938" s="130"/>
      <c r="O938" s="130"/>
      <c r="P938" s="130"/>
      <c r="Q938" s="130"/>
      <c r="R938" s="130"/>
      <c r="S938" s="130"/>
      <c r="T938">
        <f t="shared" si="48"/>
        <v>31</v>
      </c>
    </row>
    <row r="939" spans="1:20" x14ac:dyDescent="0.25">
      <c r="A939" s="228" t="str">
        <f t="shared" si="49"/>
        <v/>
      </c>
      <c r="B939" s="34"/>
      <c r="C939" s="8"/>
      <c r="D939" s="129"/>
      <c r="F939" s="99"/>
      <c r="G939" s="261"/>
      <c r="H939" s="284">
        <f t="shared" si="47"/>
        <v>9.2199999999999092E-7</v>
      </c>
      <c r="I939" s="92"/>
      <c r="J939" s="173"/>
      <c r="K939" s="132"/>
      <c r="L939" s="130"/>
      <c r="M939" s="130"/>
      <c r="N939" s="130"/>
      <c r="O939" s="130"/>
      <c r="P939" s="130"/>
      <c r="Q939" s="130"/>
      <c r="R939" s="130"/>
      <c r="S939" s="130"/>
      <c r="T939">
        <f t="shared" si="48"/>
        <v>31</v>
      </c>
    </row>
    <row r="940" spans="1:20" x14ac:dyDescent="0.25">
      <c r="A940" s="228" t="str">
        <f t="shared" si="49"/>
        <v/>
      </c>
      <c r="B940" s="34"/>
      <c r="C940" s="8"/>
      <c r="D940" s="129"/>
      <c r="F940" s="99"/>
      <c r="G940" s="261"/>
      <c r="H940" s="284">
        <f t="shared" si="47"/>
        <v>9.2299999999999089E-7</v>
      </c>
      <c r="I940" s="92"/>
      <c r="J940" s="173"/>
      <c r="K940" s="132"/>
      <c r="L940" s="130"/>
      <c r="M940" s="130"/>
      <c r="N940" s="130"/>
      <c r="O940" s="130"/>
      <c r="P940" s="130"/>
      <c r="Q940" s="130"/>
      <c r="R940" s="130"/>
      <c r="S940" s="130"/>
      <c r="T940">
        <f t="shared" si="48"/>
        <v>31</v>
      </c>
    </row>
    <row r="941" spans="1:20" x14ac:dyDescent="0.25">
      <c r="A941" s="228" t="str">
        <f t="shared" si="49"/>
        <v/>
      </c>
      <c r="B941" s="34"/>
      <c r="C941" s="8"/>
      <c r="D941" s="129"/>
      <c r="F941" s="99"/>
      <c r="G941" s="261"/>
      <c r="H941" s="284">
        <f t="shared" si="47"/>
        <v>9.2399999999999086E-7</v>
      </c>
      <c r="I941" s="92"/>
      <c r="J941" s="173"/>
      <c r="K941" s="132"/>
      <c r="L941" s="130"/>
      <c r="M941" s="130"/>
      <c r="N941" s="130"/>
      <c r="O941" s="130"/>
      <c r="P941" s="130"/>
      <c r="Q941" s="130"/>
      <c r="R941" s="130"/>
      <c r="S941" s="130"/>
      <c r="T941">
        <f t="shared" si="48"/>
        <v>31</v>
      </c>
    </row>
    <row r="942" spans="1:20" x14ac:dyDescent="0.25">
      <c r="A942" s="228" t="str">
        <f t="shared" si="49"/>
        <v/>
      </c>
      <c r="B942" s="34"/>
      <c r="C942" s="8"/>
      <c r="D942" s="129"/>
      <c r="F942" s="99"/>
      <c r="G942" s="261"/>
      <c r="H942" s="284">
        <f t="shared" si="47"/>
        <v>9.2499999999999083E-7</v>
      </c>
      <c r="I942" s="92"/>
      <c r="J942" s="173"/>
      <c r="K942" s="132"/>
      <c r="L942" s="130"/>
      <c r="M942" s="130"/>
      <c r="N942" s="130"/>
      <c r="O942" s="130"/>
      <c r="P942" s="130"/>
      <c r="Q942" s="130"/>
      <c r="R942" s="130"/>
      <c r="S942" s="130"/>
      <c r="T942">
        <f t="shared" si="48"/>
        <v>31</v>
      </c>
    </row>
    <row r="943" spans="1:20" x14ac:dyDescent="0.25">
      <c r="A943" s="228" t="str">
        <f t="shared" si="49"/>
        <v/>
      </c>
      <c r="B943" s="34"/>
      <c r="C943" s="8"/>
      <c r="D943" s="129"/>
      <c r="F943" s="99"/>
      <c r="G943" s="261"/>
      <c r="H943" s="284">
        <f t="shared" si="47"/>
        <v>9.259999999999908E-7</v>
      </c>
      <c r="I943" s="92"/>
      <c r="J943" s="173"/>
      <c r="K943" s="132"/>
      <c r="L943" s="130"/>
      <c r="M943" s="130"/>
      <c r="N943" s="130"/>
      <c r="O943" s="130"/>
      <c r="P943" s="130"/>
      <c r="Q943" s="130"/>
      <c r="R943" s="130"/>
      <c r="S943" s="130"/>
      <c r="T943">
        <f t="shared" si="48"/>
        <v>31</v>
      </c>
    </row>
    <row r="944" spans="1:20" x14ac:dyDescent="0.25">
      <c r="A944" s="228" t="str">
        <f t="shared" si="49"/>
        <v/>
      </c>
      <c r="B944" s="34"/>
      <c r="C944" s="8"/>
      <c r="D944" s="129"/>
      <c r="F944" s="99"/>
      <c r="G944" s="261"/>
      <c r="H944" s="284">
        <f t="shared" si="47"/>
        <v>9.2699999999999076E-7</v>
      </c>
      <c r="I944" s="92"/>
      <c r="J944" s="173"/>
      <c r="K944" s="132"/>
      <c r="L944" s="130"/>
      <c r="M944" s="130"/>
      <c r="N944" s="130"/>
      <c r="O944" s="130"/>
      <c r="P944" s="130"/>
      <c r="Q944" s="130"/>
      <c r="R944" s="130"/>
      <c r="S944" s="130"/>
      <c r="T944">
        <f t="shared" si="48"/>
        <v>31</v>
      </c>
    </row>
    <row r="945" spans="1:20" x14ac:dyDescent="0.25">
      <c r="A945" s="228" t="str">
        <f t="shared" si="49"/>
        <v/>
      </c>
      <c r="B945" s="34"/>
      <c r="C945" s="8"/>
      <c r="D945" s="129"/>
      <c r="F945" s="99"/>
      <c r="G945" s="261"/>
      <c r="H945" s="284">
        <f t="shared" si="47"/>
        <v>9.2799999999999073E-7</v>
      </c>
      <c r="I945" s="92"/>
      <c r="J945" s="173"/>
      <c r="K945" s="132"/>
      <c r="L945" s="130"/>
      <c r="M945" s="130"/>
      <c r="N945" s="130"/>
      <c r="O945" s="130"/>
      <c r="P945" s="130"/>
      <c r="Q945" s="130"/>
      <c r="R945" s="130"/>
      <c r="S945" s="130"/>
      <c r="T945">
        <f t="shared" si="48"/>
        <v>31</v>
      </c>
    </row>
    <row r="946" spans="1:20" x14ac:dyDescent="0.25">
      <c r="A946" s="228" t="str">
        <f t="shared" si="49"/>
        <v/>
      </c>
      <c r="B946" s="34"/>
      <c r="C946" s="8"/>
      <c r="D946" s="129"/>
      <c r="F946" s="99"/>
      <c r="G946" s="261"/>
      <c r="H946" s="284">
        <f t="shared" si="47"/>
        <v>9.289999999999907E-7</v>
      </c>
      <c r="I946" s="92"/>
      <c r="J946" s="173"/>
      <c r="K946" s="132"/>
      <c r="L946" s="130"/>
      <c r="M946" s="130"/>
      <c r="N946" s="130"/>
      <c r="O946" s="130"/>
      <c r="P946" s="130"/>
      <c r="Q946" s="130"/>
      <c r="R946" s="130"/>
      <c r="S946" s="130"/>
      <c r="T946">
        <f t="shared" si="48"/>
        <v>31</v>
      </c>
    </row>
    <row r="947" spans="1:20" x14ac:dyDescent="0.25">
      <c r="A947" s="228" t="str">
        <f t="shared" si="49"/>
        <v/>
      </c>
      <c r="B947" s="34"/>
      <c r="C947" s="8"/>
      <c r="D947" s="129"/>
      <c r="F947" s="99"/>
      <c r="G947" s="261"/>
      <c r="H947" s="284">
        <f t="shared" si="47"/>
        <v>9.2999999999999067E-7</v>
      </c>
      <c r="I947" s="92"/>
      <c r="J947" s="173"/>
      <c r="K947" s="132"/>
      <c r="L947" s="130"/>
      <c r="M947" s="130"/>
      <c r="N947" s="130"/>
      <c r="O947" s="130"/>
      <c r="P947" s="130"/>
      <c r="Q947" s="130"/>
      <c r="R947" s="130"/>
      <c r="S947" s="130"/>
      <c r="T947">
        <f t="shared" si="48"/>
        <v>31</v>
      </c>
    </row>
    <row r="948" spans="1:20" x14ac:dyDescent="0.25">
      <c r="A948" s="228" t="str">
        <f t="shared" si="49"/>
        <v/>
      </c>
      <c r="B948" s="34"/>
      <c r="C948" s="8"/>
      <c r="D948" s="129"/>
      <c r="F948" s="99"/>
      <c r="G948" s="261"/>
      <c r="H948" s="284">
        <f t="shared" si="47"/>
        <v>9.3099999999999064E-7</v>
      </c>
      <c r="I948" s="92"/>
      <c r="J948" s="173"/>
      <c r="K948" s="132"/>
      <c r="L948" s="130"/>
      <c r="M948" s="130"/>
      <c r="N948" s="130"/>
      <c r="O948" s="130"/>
      <c r="P948" s="130"/>
      <c r="Q948" s="130"/>
      <c r="R948" s="130"/>
      <c r="S948" s="130"/>
      <c r="T948">
        <f t="shared" si="48"/>
        <v>31</v>
      </c>
    </row>
    <row r="949" spans="1:20" x14ac:dyDescent="0.25">
      <c r="A949" s="228" t="str">
        <f t="shared" si="49"/>
        <v/>
      </c>
      <c r="B949" s="34"/>
      <c r="C949" s="8"/>
      <c r="D949" s="129"/>
      <c r="F949" s="99"/>
      <c r="G949" s="261"/>
      <c r="H949" s="284">
        <f t="shared" si="47"/>
        <v>9.3199999999999061E-7</v>
      </c>
      <c r="I949" s="92"/>
      <c r="J949" s="173"/>
      <c r="K949" s="132"/>
      <c r="L949" s="130"/>
      <c r="M949" s="130"/>
      <c r="N949" s="130"/>
      <c r="O949" s="130"/>
      <c r="P949" s="130"/>
      <c r="Q949" s="130"/>
      <c r="R949" s="130"/>
      <c r="S949" s="130"/>
      <c r="T949">
        <f t="shared" si="48"/>
        <v>31</v>
      </c>
    </row>
    <row r="950" spans="1:20" x14ac:dyDescent="0.25">
      <c r="A950" s="228" t="str">
        <f t="shared" si="49"/>
        <v/>
      </c>
      <c r="B950" s="34"/>
      <c r="C950" s="8"/>
      <c r="D950" s="129"/>
      <c r="F950" s="99"/>
      <c r="G950" s="261"/>
      <c r="H950" s="284">
        <f t="shared" si="47"/>
        <v>9.3299999999999058E-7</v>
      </c>
      <c r="I950" s="92"/>
      <c r="J950" s="173"/>
      <c r="K950" s="132"/>
      <c r="L950" s="130"/>
      <c r="M950" s="130"/>
      <c r="N950" s="130"/>
      <c r="O950" s="130"/>
      <c r="P950" s="130"/>
      <c r="Q950" s="130"/>
      <c r="R950" s="130"/>
      <c r="S950" s="130"/>
      <c r="T950">
        <f t="shared" si="48"/>
        <v>31</v>
      </c>
    </row>
    <row r="951" spans="1:20" x14ac:dyDescent="0.25">
      <c r="A951" s="228" t="str">
        <f t="shared" si="49"/>
        <v/>
      </c>
      <c r="B951" s="34"/>
      <c r="C951" s="8"/>
      <c r="D951" s="129"/>
      <c r="F951" s="99"/>
      <c r="G951" s="261"/>
      <c r="H951" s="284">
        <f t="shared" si="47"/>
        <v>9.3399999999999055E-7</v>
      </c>
      <c r="I951" s="92"/>
      <c r="J951" s="173"/>
      <c r="K951" s="132"/>
      <c r="L951" s="130"/>
      <c r="M951" s="130"/>
      <c r="N951" s="130"/>
      <c r="O951" s="130"/>
      <c r="P951" s="130"/>
      <c r="Q951" s="130"/>
      <c r="R951" s="130"/>
      <c r="S951" s="130"/>
      <c r="T951">
        <f t="shared" si="48"/>
        <v>31</v>
      </c>
    </row>
    <row r="952" spans="1:20" x14ac:dyDescent="0.25">
      <c r="A952" s="228" t="str">
        <f t="shared" si="49"/>
        <v/>
      </c>
      <c r="B952" s="34"/>
      <c r="C952" s="8"/>
      <c r="D952" s="129"/>
      <c r="F952" s="99"/>
      <c r="G952" s="261"/>
      <c r="H952" s="284">
        <f t="shared" si="47"/>
        <v>9.3499999999999052E-7</v>
      </c>
      <c r="I952" s="92"/>
      <c r="J952" s="173"/>
      <c r="K952" s="132"/>
      <c r="L952" s="130"/>
      <c r="M952" s="130"/>
      <c r="N952" s="130"/>
      <c r="O952" s="130"/>
      <c r="P952" s="130"/>
      <c r="Q952" s="130"/>
      <c r="R952" s="130"/>
      <c r="S952" s="130"/>
      <c r="T952">
        <f t="shared" si="48"/>
        <v>31</v>
      </c>
    </row>
    <row r="953" spans="1:20" x14ac:dyDescent="0.25">
      <c r="A953" s="228" t="str">
        <f t="shared" si="49"/>
        <v/>
      </c>
      <c r="B953" s="34"/>
      <c r="C953" s="8"/>
      <c r="D953" s="129"/>
      <c r="F953" s="99"/>
      <c r="G953" s="261"/>
      <c r="H953" s="284">
        <f t="shared" si="47"/>
        <v>9.3599999999999049E-7</v>
      </c>
      <c r="I953" s="92"/>
      <c r="J953" s="173"/>
      <c r="K953" s="132"/>
      <c r="L953" s="130"/>
      <c r="M953" s="130"/>
      <c r="N953" s="130"/>
      <c r="O953" s="130"/>
      <c r="P953" s="130"/>
      <c r="Q953" s="130"/>
      <c r="R953" s="130"/>
      <c r="S953" s="130"/>
      <c r="T953">
        <f t="shared" si="48"/>
        <v>31</v>
      </c>
    </row>
    <row r="954" spans="1:20" x14ac:dyDescent="0.25">
      <c r="A954" s="228" t="str">
        <f t="shared" si="49"/>
        <v/>
      </c>
      <c r="B954" s="34"/>
      <c r="C954" s="8"/>
      <c r="D954" s="129"/>
      <c r="F954" s="99"/>
      <c r="G954" s="261"/>
      <c r="H954" s="284">
        <f t="shared" si="47"/>
        <v>9.3699999999999046E-7</v>
      </c>
      <c r="I954" s="92"/>
      <c r="J954" s="173"/>
      <c r="K954" s="132"/>
      <c r="L954" s="130"/>
      <c r="M954" s="130"/>
      <c r="N954" s="130"/>
      <c r="O954" s="130"/>
      <c r="P954" s="130"/>
      <c r="Q954" s="130"/>
      <c r="R954" s="130"/>
      <c r="S954" s="130"/>
      <c r="T954">
        <f t="shared" si="48"/>
        <v>31</v>
      </c>
    </row>
    <row r="955" spans="1:20" x14ac:dyDescent="0.25">
      <c r="A955" s="228" t="str">
        <f t="shared" si="49"/>
        <v/>
      </c>
      <c r="B955" s="34"/>
      <c r="C955" s="8"/>
      <c r="D955" s="129"/>
      <c r="F955" s="99"/>
      <c r="G955" s="261"/>
      <c r="H955" s="284">
        <f t="shared" si="47"/>
        <v>9.3799999999999043E-7</v>
      </c>
      <c r="I955" s="92"/>
      <c r="J955" s="173"/>
      <c r="K955" s="132"/>
      <c r="L955" s="130"/>
      <c r="M955" s="130"/>
      <c r="N955" s="130"/>
      <c r="O955" s="130"/>
      <c r="P955" s="130"/>
      <c r="Q955" s="130"/>
      <c r="R955" s="130"/>
      <c r="S955" s="130"/>
      <c r="T955">
        <f t="shared" si="48"/>
        <v>31</v>
      </c>
    </row>
    <row r="956" spans="1:20" x14ac:dyDescent="0.25">
      <c r="A956" s="228" t="str">
        <f t="shared" si="49"/>
        <v/>
      </c>
      <c r="B956" s="34"/>
      <c r="C956" s="8"/>
      <c r="D956" s="129"/>
      <c r="F956" s="99"/>
      <c r="G956" s="261"/>
      <c r="H956" s="284">
        <f t="shared" si="47"/>
        <v>9.389999999999904E-7</v>
      </c>
      <c r="I956" s="92"/>
      <c r="J956" s="173"/>
      <c r="K956" s="132"/>
      <c r="L956" s="130"/>
      <c r="M956" s="130"/>
      <c r="N956" s="130"/>
      <c r="O956" s="130"/>
      <c r="P956" s="130"/>
      <c r="Q956" s="130"/>
      <c r="R956" s="130"/>
      <c r="S956" s="130"/>
      <c r="T956">
        <f t="shared" si="48"/>
        <v>31</v>
      </c>
    </row>
    <row r="957" spans="1:20" x14ac:dyDescent="0.25">
      <c r="A957" s="228" t="str">
        <f t="shared" si="49"/>
        <v/>
      </c>
      <c r="B957" s="34"/>
      <c r="C957" s="8"/>
      <c r="D957" s="129"/>
      <c r="F957" s="99"/>
      <c r="G957" s="261"/>
      <c r="H957" s="284">
        <f t="shared" si="47"/>
        <v>9.3999999999999036E-7</v>
      </c>
      <c r="I957" s="92"/>
      <c r="J957" s="173"/>
      <c r="K957" s="132"/>
      <c r="L957" s="130"/>
      <c r="M957" s="130"/>
      <c r="N957" s="130"/>
      <c r="O957" s="130"/>
      <c r="P957" s="130"/>
      <c r="Q957" s="130"/>
      <c r="R957" s="130"/>
      <c r="S957" s="130"/>
      <c r="T957">
        <f t="shared" si="48"/>
        <v>31</v>
      </c>
    </row>
    <row r="958" spans="1:20" x14ac:dyDescent="0.25">
      <c r="A958" s="228" t="str">
        <f t="shared" si="49"/>
        <v/>
      </c>
      <c r="B958" s="34"/>
      <c r="C958" s="8"/>
      <c r="D958" s="129"/>
      <c r="F958" s="99"/>
      <c r="G958" s="261"/>
      <c r="H958" s="284">
        <f t="shared" si="47"/>
        <v>9.4099999999999033E-7</v>
      </c>
      <c r="I958" s="92"/>
      <c r="J958" s="173"/>
      <c r="K958" s="132"/>
      <c r="L958" s="130"/>
      <c r="M958" s="130"/>
      <c r="N958" s="130"/>
      <c r="O958" s="130"/>
      <c r="P958" s="130"/>
      <c r="Q958" s="130"/>
      <c r="R958" s="130"/>
      <c r="S958" s="130"/>
      <c r="T958">
        <f t="shared" si="48"/>
        <v>31</v>
      </c>
    </row>
    <row r="959" spans="1:20" x14ac:dyDescent="0.25">
      <c r="A959" s="228" t="str">
        <f t="shared" si="49"/>
        <v/>
      </c>
      <c r="B959" s="34"/>
      <c r="C959" s="8"/>
      <c r="D959" s="129"/>
      <c r="F959" s="99"/>
      <c r="G959" s="261"/>
      <c r="H959" s="284">
        <f t="shared" si="47"/>
        <v>9.419999999999903E-7</v>
      </c>
      <c r="I959" s="92"/>
      <c r="J959" s="173"/>
      <c r="K959" s="132"/>
      <c r="L959" s="130"/>
      <c r="M959" s="130"/>
      <c r="N959" s="130"/>
      <c r="O959" s="130"/>
      <c r="P959" s="130"/>
      <c r="Q959" s="130"/>
      <c r="R959" s="130"/>
      <c r="S959" s="130"/>
      <c r="T959">
        <f t="shared" si="48"/>
        <v>31</v>
      </c>
    </row>
    <row r="960" spans="1:20" x14ac:dyDescent="0.25">
      <c r="A960" s="228" t="str">
        <f t="shared" si="49"/>
        <v/>
      </c>
      <c r="B960" s="34"/>
      <c r="C960" s="8"/>
      <c r="D960" s="129"/>
      <c r="F960" s="99"/>
      <c r="G960" s="261"/>
      <c r="H960" s="284">
        <f t="shared" si="47"/>
        <v>9.4299999999999027E-7</v>
      </c>
      <c r="I960" s="92"/>
      <c r="J960" s="173"/>
      <c r="K960" s="132"/>
      <c r="L960" s="130"/>
      <c r="M960" s="130"/>
      <c r="N960" s="130"/>
      <c r="O960" s="130"/>
      <c r="P960" s="130"/>
      <c r="Q960" s="130"/>
      <c r="R960" s="130"/>
      <c r="S960" s="130"/>
      <c r="T960">
        <f t="shared" si="48"/>
        <v>31</v>
      </c>
    </row>
    <row r="961" spans="1:20" x14ac:dyDescent="0.25">
      <c r="A961" s="228" t="str">
        <f t="shared" si="49"/>
        <v/>
      </c>
      <c r="B961" s="34"/>
      <c r="C961" s="8"/>
      <c r="D961" s="129"/>
      <c r="F961" s="99"/>
      <c r="G961" s="261"/>
      <c r="H961" s="284">
        <f t="shared" si="47"/>
        <v>9.4399999999999024E-7</v>
      </c>
      <c r="I961" s="92"/>
      <c r="J961" s="173"/>
      <c r="K961" s="132"/>
      <c r="L961" s="130"/>
      <c r="M961" s="130"/>
      <c r="N961" s="130"/>
      <c r="O961" s="130"/>
      <c r="P961" s="130"/>
      <c r="Q961" s="130"/>
      <c r="R961" s="130"/>
      <c r="S961" s="130"/>
      <c r="T961">
        <f t="shared" si="48"/>
        <v>31</v>
      </c>
    </row>
    <row r="962" spans="1:20" x14ac:dyDescent="0.25">
      <c r="A962" s="228" t="str">
        <f t="shared" si="49"/>
        <v/>
      </c>
      <c r="B962" s="34"/>
      <c r="C962" s="8"/>
      <c r="D962" s="129"/>
      <c r="F962" s="99"/>
      <c r="G962" s="261"/>
      <c r="H962" s="284">
        <f t="shared" si="47"/>
        <v>9.4499999999999021E-7</v>
      </c>
      <c r="I962" s="92"/>
      <c r="J962" s="173"/>
      <c r="K962" s="132"/>
      <c r="L962" s="130"/>
      <c r="M962" s="130"/>
      <c r="N962" s="130"/>
      <c r="O962" s="130"/>
      <c r="P962" s="130"/>
      <c r="Q962" s="130"/>
      <c r="R962" s="130"/>
      <c r="S962" s="130"/>
      <c r="T962">
        <f t="shared" si="48"/>
        <v>31</v>
      </c>
    </row>
    <row r="963" spans="1:20" x14ac:dyDescent="0.25">
      <c r="A963" s="228" t="str">
        <f t="shared" si="49"/>
        <v/>
      </c>
      <c r="B963" s="34"/>
      <c r="C963" s="8"/>
      <c r="D963" s="129"/>
      <c r="F963" s="99"/>
      <c r="G963" s="261"/>
      <c r="H963" s="284">
        <f t="shared" si="47"/>
        <v>9.4599999999999018E-7</v>
      </c>
      <c r="I963" s="92"/>
      <c r="J963" s="173"/>
      <c r="K963" s="132"/>
      <c r="L963" s="130"/>
      <c r="M963" s="130"/>
      <c r="N963" s="130"/>
      <c r="O963" s="130"/>
      <c r="P963" s="130"/>
      <c r="Q963" s="130"/>
      <c r="R963" s="130"/>
      <c r="S963" s="130"/>
      <c r="T963">
        <f t="shared" si="48"/>
        <v>31</v>
      </c>
    </row>
    <row r="964" spans="1:20" x14ac:dyDescent="0.25">
      <c r="A964" s="228" t="str">
        <f t="shared" si="49"/>
        <v/>
      </c>
      <c r="B964" s="34"/>
      <c r="C964" s="8"/>
      <c r="D964" s="129"/>
      <c r="F964" s="99"/>
      <c r="G964" s="261"/>
      <c r="H964" s="284">
        <f t="shared" si="47"/>
        <v>9.4699999999999015E-7</v>
      </c>
      <c r="I964" s="92"/>
      <c r="J964" s="173"/>
      <c r="K964" s="132"/>
      <c r="L964" s="130"/>
      <c r="M964" s="130"/>
      <c r="N964" s="130"/>
      <c r="O964" s="130"/>
      <c r="P964" s="130"/>
      <c r="Q964" s="130"/>
      <c r="R964" s="130"/>
      <c r="S964" s="130"/>
      <c r="T964">
        <f t="shared" si="48"/>
        <v>31</v>
      </c>
    </row>
    <row r="965" spans="1:20" x14ac:dyDescent="0.25">
      <c r="A965" s="228" t="str">
        <f t="shared" si="49"/>
        <v/>
      </c>
      <c r="B965" s="34"/>
      <c r="C965" s="8"/>
      <c r="D965" s="129"/>
      <c r="F965" s="99"/>
      <c r="G965" s="261"/>
      <c r="H965" s="284">
        <f t="shared" si="47"/>
        <v>9.4799999999999012E-7</v>
      </c>
      <c r="I965" s="92"/>
      <c r="J965" s="173"/>
      <c r="K965" s="132"/>
      <c r="L965" s="130"/>
      <c r="M965" s="130"/>
      <c r="N965" s="130"/>
      <c r="O965" s="130"/>
      <c r="P965" s="130"/>
      <c r="Q965" s="130"/>
      <c r="R965" s="130"/>
      <c r="S965" s="130"/>
      <c r="T965">
        <f t="shared" si="48"/>
        <v>31</v>
      </c>
    </row>
    <row r="966" spans="1:20" x14ac:dyDescent="0.25">
      <c r="A966" s="228" t="str">
        <f t="shared" si="49"/>
        <v/>
      </c>
      <c r="B966" s="34"/>
      <c r="C966" s="8"/>
      <c r="D966" s="129"/>
      <c r="F966" s="99"/>
      <c r="G966" s="261"/>
      <c r="H966" s="284">
        <f t="shared" si="47"/>
        <v>9.4899999999999009E-7</v>
      </c>
      <c r="I966" s="92"/>
      <c r="J966" s="173"/>
      <c r="K966" s="132"/>
      <c r="L966" s="130"/>
      <c r="M966" s="130"/>
      <c r="N966" s="130"/>
      <c r="O966" s="130"/>
      <c r="P966" s="130"/>
      <c r="Q966" s="130"/>
      <c r="R966" s="130"/>
      <c r="S966" s="130"/>
      <c r="T966">
        <f t="shared" si="48"/>
        <v>31</v>
      </c>
    </row>
    <row r="967" spans="1:20" x14ac:dyDescent="0.25">
      <c r="A967" s="228" t="str">
        <f t="shared" si="49"/>
        <v/>
      </c>
      <c r="B967" s="34"/>
      <c r="C967" s="8"/>
      <c r="D967" s="129"/>
      <c r="F967" s="99"/>
      <c r="G967" s="261"/>
      <c r="H967" s="284">
        <f t="shared" si="47"/>
        <v>9.4999999999999006E-7</v>
      </c>
      <c r="I967" s="92"/>
      <c r="J967" s="173"/>
      <c r="K967" s="132"/>
      <c r="L967" s="130"/>
      <c r="M967" s="130"/>
      <c r="N967" s="130"/>
      <c r="O967" s="130"/>
      <c r="P967" s="130"/>
      <c r="Q967" s="130"/>
      <c r="R967" s="130"/>
      <c r="S967" s="130"/>
      <c r="T967">
        <f t="shared" si="48"/>
        <v>31</v>
      </c>
    </row>
    <row r="968" spans="1:20" x14ac:dyDescent="0.25">
      <c r="A968" s="228" t="str">
        <f t="shared" si="49"/>
        <v/>
      </c>
      <c r="B968" s="34"/>
      <c r="C968" s="8"/>
      <c r="D968" s="129"/>
      <c r="F968" s="99"/>
      <c r="G968" s="261"/>
      <c r="H968" s="284">
        <f t="shared" si="47"/>
        <v>9.5099999999999003E-7</v>
      </c>
      <c r="I968" s="92"/>
      <c r="J968" s="173"/>
      <c r="K968" s="132"/>
      <c r="L968" s="130"/>
      <c r="M968" s="130"/>
      <c r="N968" s="130"/>
      <c r="O968" s="130"/>
      <c r="P968" s="130"/>
      <c r="Q968" s="130"/>
      <c r="R968" s="130"/>
      <c r="S968" s="130"/>
      <c r="T968">
        <f t="shared" si="48"/>
        <v>31</v>
      </c>
    </row>
    <row r="969" spans="1:20" x14ac:dyDescent="0.25">
      <c r="A969" s="228" t="str">
        <f t="shared" si="49"/>
        <v/>
      </c>
      <c r="B969" s="34"/>
      <c r="C969" s="8"/>
      <c r="D969" s="129"/>
      <c r="F969" s="99"/>
      <c r="G969" s="261"/>
      <c r="H969" s="284">
        <f t="shared" si="47"/>
        <v>9.5199999999999E-7</v>
      </c>
      <c r="I969" s="92"/>
      <c r="J969" s="173"/>
      <c r="K969" s="132"/>
      <c r="L969" s="130"/>
      <c r="M969" s="130"/>
      <c r="N969" s="130"/>
      <c r="O969" s="130"/>
      <c r="P969" s="130"/>
      <c r="Q969" s="130"/>
      <c r="R969" s="130"/>
      <c r="S969" s="130"/>
      <c r="T969">
        <f t="shared" si="48"/>
        <v>31</v>
      </c>
    </row>
    <row r="970" spans="1:20" x14ac:dyDescent="0.25">
      <c r="A970" s="228" t="str">
        <f t="shared" si="49"/>
        <v/>
      </c>
      <c r="B970" s="34"/>
      <c r="C970" s="8"/>
      <c r="D970" s="129"/>
      <c r="F970" s="99"/>
      <c r="G970" s="261"/>
      <c r="H970" s="284">
        <f t="shared" si="47"/>
        <v>9.5299999999998997E-7</v>
      </c>
      <c r="I970" s="92"/>
      <c r="J970" s="173"/>
      <c r="K970" s="132"/>
      <c r="L970" s="130"/>
      <c r="M970" s="130"/>
      <c r="N970" s="130"/>
      <c r="O970" s="130"/>
      <c r="P970" s="130"/>
      <c r="Q970" s="130"/>
      <c r="R970" s="130"/>
      <c r="S970" s="130"/>
      <c r="T970">
        <f t="shared" si="48"/>
        <v>31</v>
      </c>
    </row>
    <row r="971" spans="1:20" x14ac:dyDescent="0.25">
      <c r="A971" s="228" t="str">
        <f t="shared" si="49"/>
        <v/>
      </c>
      <c r="B971" s="34"/>
      <c r="C971" s="8"/>
      <c r="D971" s="129"/>
      <c r="F971" s="99"/>
      <c r="G971" s="261"/>
      <c r="H971" s="284">
        <f t="shared" si="47"/>
        <v>9.5399999999998993E-7</v>
      </c>
      <c r="I971" s="92"/>
      <c r="J971" s="173"/>
      <c r="K971" s="132"/>
      <c r="L971" s="130"/>
      <c r="M971" s="130"/>
      <c r="N971" s="130"/>
      <c r="O971" s="130"/>
      <c r="P971" s="130"/>
      <c r="Q971" s="130"/>
      <c r="R971" s="130"/>
      <c r="S971" s="130"/>
      <c r="T971">
        <f t="shared" si="48"/>
        <v>31</v>
      </c>
    </row>
    <row r="972" spans="1:20" x14ac:dyDescent="0.25">
      <c r="A972" s="228" t="str">
        <f t="shared" si="49"/>
        <v/>
      </c>
      <c r="B972" s="34"/>
      <c r="C972" s="8"/>
      <c r="D972" s="129"/>
      <c r="F972" s="99"/>
      <c r="G972" s="261"/>
      <c r="H972" s="284">
        <f t="shared" si="47"/>
        <v>9.5499999999999001E-7</v>
      </c>
      <c r="I972" s="92"/>
      <c r="J972" s="173"/>
      <c r="K972" s="132"/>
      <c r="L972" s="130"/>
      <c r="M972" s="130"/>
      <c r="N972" s="130"/>
      <c r="O972" s="130"/>
      <c r="P972" s="130"/>
      <c r="Q972" s="130"/>
      <c r="R972" s="130"/>
      <c r="S972" s="130"/>
      <c r="T972">
        <f t="shared" si="48"/>
        <v>31</v>
      </c>
    </row>
    <row r="973" spans="1:20" x14ac:dyDescent="0.25">
      <c r="A973" s="228" t="str">
        <f t="shared" si="49"/>
        <v/>
      </c>
      <c r="B973" s="34"/>
      <c r="C973" s="8"/>
      <c r="D973" s="129"/>
      <c r="F973" s="99"/>
      <c r="G973" s="261"/>
      <c r="H973" s="284">
        <f t="shared" si="47"/>
        <v>9.5599999999999008E-7</v>
      </c>
      <c r="I973" s="92"/>
      <c r="J973" s="173"/>
      <c r="K973" s="132"/>
      <c r="L973" s="130"/>
      <c r="M973" s="130"/>
      <c r="N973" s="130"/>
      <c r="O973" s="130"/>
      <c r="P973" s="130"/>
      <c r="Q973" s="130"/>
      <c r="R973" s="130"/>
      <c r="S973" s="130"/>
      <c r="T973">
        <f t="shared" si="48"/>
        <v>31</v>
      </c>
    </row>
    <row r="974" spans="1:20" x14ac:dyDescent="0.25">
      <c r="A974" s="228" t="str">
        <f t="shared" si="49"/>
        <v/>
      </c>
      <c r="B974" s="34"/>
      <c r="C974" s="8"/>
      <c r="D974" s="129"/>
      <c r="F974" s="99"/>
      <c r="G974" s="261"/>
      <c r="H974" s="284">
        <f t="shared" si="47"/>
        <v>9.5699999999999016E-7</v>
      </c>
      <c r="I974" s="92"/>
      <c r="J974" s="173"/>
      <c r="K974" s="132"/>
      <c r="L974" s="130"/>
      <c r="M974" s="130"/>
      <c r="N974" s="130"/>
      <c r="O974" s="130"/>
      <c r="P974" s="130"/>
      <c r="Q974" s="130"/>
      <c r="R974" s="130"/>
      <c r="S974" s="130"/>
      <c r="T974">
        <f t="shared" si="48"/>
        <v>31</v>
      </c>
    </row>
    <row r="975" spans="1:20" x14ac:dyDescent="0.25">
      <c r="A975" s="228" t="str">
        <f t="shared" si="49"/>
        <v/>
      </c>
      <c r="B975" s="34"/>
      <c r="C975" s="8"/>
      <c r="D975" s="129"/>
      <c r="F975" s="99"/>
      <c r="G975" s="261"/>
      <c r="H975" s="284">
        <f t="shared" si="47"/>
        <v>9.5799999999999023E-7</v>
      </c>
      <c r="I975" s="92"/>
      <c r="J975" s="173"/>
      <c r="K975" s="132"/>
      <c r="L975" s="130"/>
      <c r="M975" s="130"/>
      <c r="N975" s="130"/>
      <c r="O975" s="130"/>
      <c r="P975" s="130"/>
      <c r="Q975" s="130"/>
      <c r="R975" s="130"/>
      <c r="S975" s="130"/>
      <c r="T975">
        <f t="shared" si="48"/>
        <v>31</v>
      </c>
    </row>
    <row r="976" spans="1:20" x14ac:dyDescent="0.25">
      <c r="A976" s="228" t="str">
        <f t="shared" si="49"/>
        <v/>
      </c>
      <c r="B976" s="34"/>
      <c r="C976" s="8"/>
      <c r="D976" s="129"/>
      <c r="F976" s="99"/>
      <c r="G976" s="261"/>
      <c r="H976" s="284">
        <f t="shared" si="47"/>
        <v>9.5899999999999031E-7</v>
      </c>
      <c r="I976" s="92"/>
      <c r="J976" s="173"/>
      <c r="K976" s="132"/>
      <c r="L976" s="130"/>
      <c r="M976" s="130"/>
      <c r="N976" s="130"/>
      <c r="O976" s="130"/>
      <c r="P976" s="130"/>
      <c r="Q976" s="130"/>
      <c r="R976" s="130"/>
      <c r="S976" s="130"/>
      <c r="T976">
        <f t="shared" si="48"/>
        <v>31</v>
      </c>
    </row>
    <row r="977" spans="1:20" x14ac:dyDescent="0.25">
      <c r="A977" s="228" t="str">
        <f t="shared" si="49"/>
        <v/>
      </c>
      <c r="B977" s="34"/>
      <c r="C977" s="8"/>
      <c r="D977" s="129"/>
      <c r="F977" s="99"/>
      <c r="G977" s="261"/>
      <c r="H977" s="284">
        <f t="shared" si="47"/>
        <v>9.5999999999999039E-7</v>
      </c>
      <c r="I977" s="92"/>
      <c r="J977" s="173"/>
      <c r="K977" s="132"/>
      <c r="L977" s="130"/>
      <c r="M977" s="130"/>
      <c r="N977" s="130"/>
      <c r="O977" s="130"/>
      <c r="P977" s="130"/>
      <c r="Q977" s="130"/>
      <c r="R977" s="130"/>
      <c r="S977" s="130"/>
      <c r="T977">
        <f t="shared" si="48"/>
        <v>31</v>
      </c>
    </row>
    <row r="978" spans="1:20" x14ac:dyDescent="0.25">
      <c r="A978" s="228" t="str">
        <f t="shared" si="49"/>
        <v/>
      </c>
      <c r="B978" s="34"/>
      <c r="C978" s="8"/>
      <c r="D978" s="129"/>
      <c r="F978" s="99"/>
      <c r="G978" s="261"/>
      <c r="H978" s="284">
        <f t="shared" si="47"/>
        <v>9.6099999999999046E-7</v>
      </c>
      <c r="I978" s="92"/>
      <c r="J978" s="173"/>
      <c r="K978" s="132"/>
      <c r="L978" s="130"/>
      <c r="M978" s="130"/>
      <c r="N978" s="130"/>
      <c r="O978" s="130"/>
      <c r="P978" s="130"/>
      <c r="Q978" s="130"/>
      <c r="R978" s="130"/>
      <c r="S978" s="130"/>
      <c r="T978">
        <f t="shared" si="48"/>
        <v>31</v>
      </c>
    </row>
    <row r="979" spans="1:20" x14ac:dyDescent="0.25">
      <c r="A979" s="228" t="str">
        <f t="shared" si="49"/>
        <v/>
      </c>
      <c r="B979" s="34"/>
      <c r="C979" s="8"/>
      <c r="D979" s="129"/>
      <c r="F979" s="99"/>
      <c r="G979" s="261"/>
      <c r="H979" s="284">
        <f t="shared" ref="H979:H1042" si="50">IF(G979="",IF(D979&lt;&gt;"",H978+F979+0.000000001,H978+0.000000001),H978+0.000000001)</f>
        <v>9.6199999999999054E-7</v>
      </c>
      <c r="I979" s="92"/>
      <c r="J979" s="173"/>
      <c r="K979" s="132"/>
      <c r="L979" s="130"/>
      <c r="M979" s="130"/>
      <c r="N979" s="130"/>
      <c r="O979" s="130"/>
      <c r="P979" s="130"/>
      <c r="Q979" s="130"/>
      <c r="R979" s="130"/>
      <c r="S979" s="130"/>
      <c r="T979">
        <f t="shared" ref="T979:T1042" si="51">EOMONTH(D979,0)</f>
        <v>31</v>
      </c>
    </row>
    <row r="980" spans="1:20" x14ac:dyDescent="0.25">
      <c r="A980" s="228" t="str">
        <f t="shared" ref="A980:A1043" si="52">IF(F980="","",IF(H980=$H$5,D980,""))</f>
        <v/>
      </c>
      <c r="B980" s="34"/>
      <c r="C980" s="8"/>
      <c r="D980" s="129"/>
      <c r="F980" s="99"/>
      <c r="G980" s="261"/>
      <c r="H980" s="284">
        <f t="shared" si="50"/>
        <v>9.6299999999999061E-7</v>
      </c>
      <c r="I980" s="92"/>
      <c r="J980" s="173"/>
      <c r="K980" s="132"/>
      <c r="L980" s="130"/>
      <c r="M980" s="130"/>
      <c r="N980" s="130"/>
      <c r="O980" s="130"/>
      <c r="P980" s="130"/>
      <c r="Q980" s="130"/>
      <c r="R980" s="130"/>
      <c r="S980" s="130"/>
      <c r="T980">
        <f t="shared" si="51"/>
        <v>31</v>
      </c>
    </row>
    <row r="981" spans="1:20" x14ac:dyDescent="0.25">
      <c r="A981" s="228" t="str">
        <f t="shared" si="52"/>
        <v/>
      </c>
      <c r="B981" s="34"/>
      <c r="C981" s="8"/>
      <c r="D981" s="129"/>
      <c r="F981" s="99"/>
      <c r="G981" s="261"/>
      <c r="H981" s="284">
        <f t="shared" si="50"/>
        <v>9.6399999999999069E-7</v>
      </c>
      <c r="I981" s="92"/>
      <c r="J981" s="173"/>
      <c r="K981" s="132"/>
      <c r="L981" s="130"/>
      <c r="M981" s="130"/>
      <c r="N981" s="130"/>
      <c r="O981" s="130"/>
      <c r="P981" s="130"/>
      <c r="Q981" s="130"/>
      <c r="R981" s="130"/>
      <c r="S981" s="130"/>
      <c r="T981">
        <f t="shared" si="51"/>
        <v>31</v>
      </c>
    </row>
    <row r="982" spans="1:20" x14ac:dyDescent="0.25">
      <c r="A982" s="228" t="str">
        <f t="shared" si="52"/>
        <v/>
      </c>
      <c r="B982" s="34"/>
      <c r="C982" s="8"/>
      <c r="D982" s="129"/>
      <c r="F982" s="99"/>
      <c r="G982" s="261"/>
      <c r="H982" s="284">
        <f t="shared" si="50"/>
        <v>9.6499999999999076E-7</v>
      </c>
      <c r="I982" s="92"/>
      <c r="J982" s="173"/>
      <c r="K982" s="132"/>
      <c r="L982" s="130"/>
      <c r="M982" s="130"/>
      <c r="N982" s="130"/>
      <c r="O982" s="130"/>
      <c r="P982" s="130"/>
      <c r="Q982" s="130"/>
      <c r="R982" s="130"/>
      <c r="S982" s="130"/>
      <c r="T982">
        <f t="shared" si="51"/>
        <v>31</v>
      </c>
    </row>
    <row r="983" spans="1:20" x14ac:dyDescent="0.25">
      <c r="A983" s="228" t="str">
        <f t="shared" si="52"/>
        <v/>
      </c>
      <c r="B983" s="34"/>
      <c r="C983" s="8"/>
      <c r="D983" s="129"/>
      <c r="F983" s="99"/>
      <c r="G983" s="261"/>
      <c r="H983" s="284">
        <f t="shared" si="50"/>
        <v>9.6599999999999084E-7</v>
      </c>
      <c r="I983" s="92"/>
      <c r="J983" s="173"/>
      <c r="K983" s="132"/>
      <c r="L983" s="130"/>
      <c r="M983" s="130"/>
      <c r="N983" s="130"/>
      <c r="O983" s="130"/>
      <c r="P983" s="130"/>
      <c r="Q983" s="130"/>
      <c r="R983" s="130"/>
      <c r="S983" s="130"/>
      <c r="T983">
        <f t="shared" si="51"/>
        <v>31</v>
      </c>
    </row>
    <row r="984" spans="1:20" x14ac:dyDescent="0.25">
      <c r="A984" s="228" t="str">
        <f t="shared" si="52"/>
        <v/>
      </c>
      <c r="B984" s="34"/>
      <c r="C984" s="8"/>
      <c r="D984" s="129"/>
      <c r="F984" s="99"/>
      <c r="G984" s="261"/>
      <c r="H984" s="284">
        <f t="shared" si="50"/>
        <v>9.6699999999999091E-7</v>
      </c>
      <c r="I984" s="92"/>
      <c r="J984" s="173"/>
      <c r="K984" s="132"/>
      <c r="L984" s="130"/>
      <c r="M984" s="130"/>
      <c r="N984" s="130"/>
      <c r="O984" s="130"/>
      <c r="P984" s="130"/>
      <c r="Q984" s="130"/>
      <c r="R984" s="130"/>
      <c r="S984" s="130"/>
      <c r="T984">
        <f t="shared" si="51"/>
        <v>31</v>
      </c>
    </row>
    <row r="985" spans="1:20" x14ac:dyDescent="0.25">
      <c r="A985" s="228" t="str">
        <f t="shared" si="52"/>
        <v/>
      </c>
      <c r="B985" s="34"/>
      <c r="C985" s="8"/>
      <c r="D985" s="129"/>
      <c r="F985" s="99"/>
      <c r="G985" s="261"/>
      <c r="H985" s="284">
        <f t="shared" si="50"/>
        <v>9.6799999999999099E-7</v>
      </c>
      <c r="I985" s="92"/>
      <c r="J985" s="173"/>
      <c r="K985" s="132"/>
      <c r="L985" s="130"/>
      <c r="M985" s="130"/>
      <c r="N985" s="130"/>
      <c r="O985" s="130"/>
      <c r="P985" s="130"/>
      <c r="Q985" s="130"/>
      <c r="R985" s="130"/>
      <c r="S985" s="130"/>
      <c r="T985">
        <f t="shared" si="51"/>
        <v>31</v>
      </c>
    </row>
    <row r="986" spans="1:20" x14ac:dyDescent="0.25">
      <c r="A986" s="228" t="str">
        <f t="shared" si="52"/>
        <v/>
      </c>
      <c r="B986" s="34"/>
      <c r="C986" s="8"/>
      <c r="D986" s="129"/>
      <c r="F986" s="99"/>
      <c r="G986" s="261"/>
      <c r="H986" s="284">
        <f t="shared" si="50"/>
        <v>9.6899999999999106E-7</v>
      </c>
      <c r="I986" s="92"/>
      <c r="J986" s="173"/>
      <c r="K986" s="132"/>
      <c r="L986" s="130"/>
      <c r="M986" s="130"/>
      <c r="N986" s="130"/>
      <c r="O986" s="130"/>
      <c r="P986" s="130"/>
      <c r="Q986" s="130"/>
      <c r="R986" s="130"/>
      <c r="S986" s="130"/>
      <c r="T986">
        <f t="shared" si="51"/>
        <v>31</v>
      </c>
    </row>
    <row r="987" spans="1:20" x14ac:dyDescent="0.25">
      <c r="A987" s="228" t="str">
        <f t="shared" si="52"/>
        <v/>
      </c>
      <c r="B987" s="34"/>
      <c r="C987" s="8"/>
      <c r="D987" s="129"/>
      <c r="F987" s="99"/>
      <c r="G987" s="261"/>
      <c r="H987" s="284">
        <f t="shared" si="50"/>
        <v>9.6999999999999114E-7</v>
      </c>
      <c r="I987" s="92"/>
      <c r="J987" s="173"/>
      <c r="K987" s="132"/>
      <c r="L987" s="130"/>
      <c r="M987" s="130"/>
      <c r="N987" s="130"/>
      <c r="O987" s="130"/>
      <c r="P987" s="130"/>
      <c r="Q987" s="130"/>
      <c r="R987" s="130"/>
      <c r="S987" s="130"/>
      <c r="T987">
        <f t="shared" si="51"/>
        <v>31</v>
      </c>
    </row>
    <row r="988" spans="1:20" x14ac:dyDescent="0.25">
      <c r="A988" s="228" t="str">
        <f t="shared" si="52"/>
        <v/>
      </c>
      <c r="B988" s="34"/>
      <c r="C988" s="8"/>
      <c r="D988" s="129"/>
      <c r="F988" s="99"/>
      <c r="G988" s="261"/>
      <c r="H988" s="284">
        <f t="shared" si="50"/>
        <v>9.7099999999999121E-7</v>
      </c>
      <c r="I988" s="92"/>
      <c r="J988" s="173"/>
      <c r="K988" s="132"/>
      <c r="L988" s="130"/>
      <c r="M988" s="130"/>
      <c r="N988" s="130"/>
      <c r="O988" s="130"/>
      <c r="P988" s="130"/>
      <c r="Q988" s="130"/>
      <c r="R988" s="130"/>
      <c r="S988" s="130"/>
      <c r="T988">
        <f t="shared" si="51"/>
        <v>31</v>
      </c>
    </row>
    <row r="989" spans="1:20" x14ac:dyDescent="0.25">
      <c r="A989" s="228" t="str">
        <f t="shared" si="52"/>
        <v/>
      </c>
      <c r="B989" s="34"/>
      <c r="C989" s="8"/>
      <c r="D989" s="129"/>
      <c r="F989" s="99"/>
      <c r="G989" s="261"/>
      <c r="H989" s="284">
        <f t="shared" si="50"/>
        <v>9.7199999999999129E-7</v>
      </c>
      <c r="I989" s="92"/>
      <c r="J989" s="173"/>
      <c r="K989" s="132"/>
      <c r="L989" s="130"/>
      <c r="M989" s="130"/>
      <c r="N989" s="130"/>
      <c r="O989" s="130"/>
      <c r="P989" s="130"/>
      <c r="Q989" s="130"/>
      <c r="R989" s="130"/>
      <c r="S989" s="130"/>
      <c r="T989">
        <f t="shared" si="51"/>
        <v>31</v>
      </c>
    </row>
    <row r="990" spans="1:20" x14ac:dyDescent="0.25">
      <c r="A990" s="228" t="str">
        <f t="shared" si="52"/>
        <v/>
      </c>
      <c r="B990" s="34"/>
      <c r="C990" s="8"/>
      <c r="D990" s="129"/>
      <c r="F990" s="99"/>
      <c r="G990" s="261"/>
      <c r="H990" s="284">
        <f t="shared" si="50"/>
        <v>9.7299999999999136E-7</v>
      </c>
      <c r="I990" s="92"/>
      <c r="J990" s="173"/>
      <c r="K990" s="132"/>
      <c r="L990" s="130"/>
      <c r="M990" s="130"/>
      <c r="N990" s="130"/>
      <c r="O990" s="130"/>
      <c r="P990" s="130"/>
      <c r="Q990" s="130"/>
      <c r="R990" s="130"/>
      <c r="S990" s="130"/>
      <c r="T990">
        <f t="shared" si="51"/>
        <v>31</v>
      </c>
    </row>
    <row r="991" spans="1:20" x14ac:dyDescent="0.25">
      <c r="A991" s="228" t="str">
        <f t="shared" si="52"/>
        <v/>
      </c>
      <c r="B991" s="34"/>
      <c r="C991" s="8"/>
      <c r="D991" s="129"/>
      <c r="F991" s="99"/>
      <c r="G991" s="261"/>
      <c r="H991" s="284">
        <f t="shared" si="50"/>
        <v>9.7399999999999144E-7</v>
      </c>
      <c r="I991" s="92"/>
      <c r="J991" s="173"/>
      <c r="K991" s="132"/>
      <c r="L991" s="130"/>
      <c r="M991" s="130"/>
      <c r="N991" s="130"/>
      <c r="O991" s="130"/>
      <c r="P991" s="130"/>
      <c r="Q991" s="130"/>
      <c r="R991" s="130"/>
      <c r="S991" s="130"/>
      <c r="T991">
        <f t="shared" si="51"/>
        <v>31</v>
      </c>
    </row>
    <row r="992" spans="1:20" x14ac:dyDescent="0.25">
      <c r="A992" s="228" t="str">
        <f t="shared" si="52"/>
        <v/>
      </c>
      <c r="B992" s="34"/>
      <c r="C992" s="8"/>
      <c r="D992" s="129"/>
      <c r="F992" s="99"/>
      <c r="G992" s="261"/>
      <c r="H992" s="284">
        <f t="shared" si="50"/>
        <v>9.7499999999999151E-7</v>
      </c>
      <c r="I992" s="92"/>
      <c r="J992" s="173"/>
      <c r="K992" s="132"/>
      <c r="L992" s="130"/>
      <c r="M992" s="130"/>
      <c r="N992" s="130"/>
      <c r="O992" s="130"/>
      <c r="P992" s="130"/>
      <c r="Q992" s="130"/>
      <c r="R992" s="130"/>
      <c r="S992" s="130"/>
      <c r="T992">
        <f t="shared" si="51"/>
        <v>31</v>
      </c>
    </row>
    <row r="993" spans="1:20" x14ac:dyDescent="0.25">
      <c r="A993" s="228" t="str">
        <f t="shared" si="52"/>
        <v/>
      </c>
      <c r="B993" s="34"/>
      <c r="C993" s="8"/>
      <c r="D993" s="129"/>
      <c r="F993" s="99"/>
      <c r="G993" s="261"/>
      <c r="H993" s="284">
        <f t="shared" si="50"/>
        <v>9.7599999999999159E-7</v>
      </c>
      <c r="I993" s="92"/>
      <c r="J993" s="173"/>
      <c r="K993" s="132"/>
      <c r="L993" s="130"/>
      <c r="M993" s="130"/>
      <c r="N993" s="130"/>
      <c r="O993" s="130"/>
      <c r="P993" s="130"/>
      <c r="Q993" s="130"/>
      <c r="R993" s="130"/>
      <c r="S993" s="130"/>
      <c r="T993">
        <f t="shared" si="51"/>
        <v>31</v>
      </c>
    </row>
    <row r="994" spans="1:20" x14ac:dyDescent="0.25">
      <c r="A994" s="228" t="str">
        <f t="shared" si="52"/>
        <v/>
      </c>
      <c r="B994" s="34"/>
      <c r="C994" s="8"/>
      <c r="D994" s="129"/>
      <c r="F994" s="99"/>
      <c r="G994" s="261"/>
      <c r="H994" s="284">
        <f t="shared" si="50"/>
        <v>9.7699999999999166E-7</v>
      </c>
      <c r="I994" s="92"/>
      <c r="J994" s="173"/>
      <c r="K994" s="132"/>
      <c r="L994" s="130"/>
      <c r="M994" s="130"/>
      <c r="N994" s="130"/>
      <c r="O994" s="130"/>
      <c r="P994" s="130"/>
      <c r="Q994" s="130"/>
      <c r="R994" s="130"/>
      <c r="S994" s="130"/>
      <c r="T994">
        <f t="shared" si="51"/>
        <v>31</v>
      </c>
    </row>
    <row r="995" spans="1:20" x14ac:dyDescent="0.25">
      <c r="A995" s="228" t="str">
        <f t="shared" si="52"/>
        <v/>
      </c>
      <c r="B995" s="34"/>
      <c r="C995" s="8"/>
      <c r="D995" s="129"/>
      <c r="F995" s="99"/>
      <c r="G995" s="261"/>
      <c r="H995" s="284">
        <f t="shared" si="50"/>
        <v>9.7799999999999174E-7</v>
      </c>
      <c r="I995" s="92"/>
      <c r="J995" s="173"/>
      <c r="K995" s="132"/>
      <c r="L995" s="130"/>
      <c r="M995" s="130"/>
      <c r="N995" s="130"/>
      <c r="O995" s="130"/>
      <c r="P995" s="130"/>
      <c r="Q995" s="130"/>
      <c r="R995" s="130"/>
      <c r="S995" s="130"/>
      <c r="T995">
        <f t="shared" si="51"/>
        <v>31</v>
      </c>
    </row>
    <row r="996" spans="1:20" x14ac:dyDescent="0.25">
      <c r="A996" s="228" t="str">
        <f t="shared" si="52"/>
        <v/>
      </c>
      <c r="B996" s="34"/>
      <c r="C996" s="8"/>
      <c r="D996" s="129"/>
      <c r="F996" s="99"/>
      <c r="G996" s="261"/>
      <c r="H996" s="284">
        <f t="shared" si="50"/>
        <v>9.7899999999999181E-7</v>
      </c>
      <c r="I996" s="92"/>
      <c r="J996" s="173"/>
      <c r="K996" s="132"/>
      <c r="L996" s="130"/>
      <c r="M996" s="130"/>
      <c r="N996" s="130"/>
      <c r="O996" s="130"/>
      <c r="P996" s="130"/>
      <c r="Q996" s="130"/>
      <c r="R996" s="130"/>
      <c r="S996" s="130"/>
      <c r="T996">
        <f t="shared" si="51"/>
        <v>31</v>
      </c>
    </row>
    <row r="997" spans="1:20" x14ac:dyDescent="0.25">
      <c r="A997" s="228" t="str">
        <f t="shared" si="52"/>
        <v/>
      </c>
      <c r="B997" s="34"/>
      <c r="C997" s="8"/>
      <c r="D997" s="129"/>
      <c r="F997" s="99"/>
      <c r="G997" s="261"/>
      <c r="H997" s="284">
        <f t="shared" si="50"/>
        <v>9.7999999999999189E-7</v>
      </c>
      <c r="I997" s="92"/>
      <c r="J997" s="173"/>
      <c r="K997" s="132"/>
      <c r="L997" s="130"/>
      <c r="M997" s="130"/>
      <c r="N997" s="130"/>
      <c r="O997" s="130"/>
      <c r="P997" s="130"/>
      <c r="Q997" s="130"/>
      <c r="R997" s="130"/>
      <c r="S997" s="130"/>
      <c r="T997">
        <f t="shared" si="51"/>
        <v>31</v>
      </c>
    </row>
    <row r="998" spans="1:20" x14ac:dyDescent="0.25">
      <c r="A998" s="228" t="str">
        <f t="shared" si="52"/>
        <v/>
      </c>
      <c r="B998" s="34"/>
      <c r="C998" s="8"/>
      <c r="D998" s="129"/>
      <c r="F998" s="99"/>
      <c r="G998" s="261"/>
      <c r="H998" s="284">
        <f t="shared" si="50"/>
        <v>9.8099999999999196E-7</v>
      </c>
      <c r="I998" s="92"/>
      <c r="J998" s="173"/>
      <c r="K998" s="132"/>
      <c r="L998" s="130"/>
      <c r="M998" s="130"/>
      <c r="N998" s="130"/>
      <c r="O998" s="130"/>
      <c r="P998" s="130"/>
      <c r="Q998" s="130"/>
      <c r="R998" s="130"/>
      <c r="S998" s="130"/>
      <c r="T998">
        <f t="shared" si="51"/>
        <v>31</v>
      </c>
    </row>
    <row r="999" spans="1:20" x14ac:dyDescent="0.25">
      <c r="A999" s="228" t="str">
        <f t="shared" si="52"/>
        <v/>
      </c>
      <c r="B999" s="34"/>
      <c r="C999" s="8"/>
      <c r="D999" s="129"/>
      <c r="F999" s="99"/>
      <c r="G999" s="261"/>
      <c r="H999" s="284">
        <f t="shared" si="50"/>
        <v>9.8199999999999204E-7</v>
      </c>
      <c r="I999" s="92"/>
      <c r="J999" s="173"/>
      <c r="K999" s="132"/>
      <c r="L999" s="130"/>
      <c r="M999" s="130"/>
      <c r="N999" s="130"/>
      <c r="O999" s="130"/>
      <c r="P999" s="130"/>
      <c r="Q999" s="130"/>
      <c r="R999" s="130"/>
      <c r="S999" s="130"/>
      <c r="T999">
        <f t="shared" si="51"/>
        <v>31</v>
      </c>
    </row>
    <row r="1000" spans="1:20" x14ac:dyDescent="0.25">
      <c r="A1000" s="228" t="str">
        <f t="shared" si="52"/>
        <v/>
      </c>
      <c r="B1000" s="34"/>
      <c r="C1000" s="8"/>
      <c r="D1000" s="129"/>
      <c r="F1000" s="99"/>
      <c r="G1000" s="261"/>
      <c r="H1000" s="284">
        <f t="shared" si="50"/>
        <v>9.8299999999999211E-7</v>
      </c>
      <c r="I1000" s="92"/>
      <c r="J1000" s="173"/>
      <c r="K1000" s="132"/>
      <c r="L1000" s="130"/>
      <c r="M1000" s="130"/>
      <c r="N1000" s="130"/>
      <c r="O1000" s="130"/>
      <c r="P1000" s="130"/>
      <c r="Q1000" s="130"/>
      <c r="R1000" s="130"/>
      <c r="S1000" s="130"/>
      <c r="T1000">
        <f t="shared" si="51"/>
        <v>31</v>
      </c>
    </row>
    <row r="1001" spans="1:20" x14ac:dyDescent="0.25">
      <c r="A1001" s="228" t="str">
        <f t="shared" si="52"/>
        <v/>
      </c>
      <c r="B1001" s="34"/>
      <c r="C1001" s="8"/>
      <c r="D1001" s="129"/>
      <c r="F1001" s="99"/>
      <c r="G1001" s="261"/>
      <c r="H1001" s="284">
        <f t="shared" si="50"/>
        <v>9.8399999999999219E-7</v>
      </c>
      <c r="I1001" s="92"/>
      <c r="J1001" s="173"/>
      <c r="K1001" s="132"/>
      <c r="L1001" s="130"/>
      <c r="M1001" s="130"/>
      <c r="N1001" s="130"/>
      <c r="O1001" s="130"/>
      <c r="P1001" s="130"/>
      <c r="Q1001" s="130"/>
      <c r="R1001" s="130"/>
      <c r="S1001" s="130"/>
      <c r="T1001">
        <f t="shared" si="51"/>
        <v>31</v>
      </c>
    </row>
    <row r="1002" spans="1:20" x14ac:dyDescent="0.25">
      <c r="A1002" s="228" t="str">
        <f t="shared" si="52"/>
        <v/>
      </c>
      <c r="B1002" s="34"/>
      <c r="C1002" s="8"/>
      <c r="D1002" s="129"/>
      <c r="F1002" s="99"/>
      <c r="G1002" s="261"/>
      <c r="H1002" s="284">
        <f t="shared" si="50"/>
        <v>9.8499999999999226E-7</v>
      </c>
      <c r="I1002" s="92"/>
      <c r="J1002" s="173"/>
      <c r="K1002" s="132"/>
      <c r="L1002" s="130"/>
      <c r="M1002" s="130"/>
      <c r="N1002" s="130"/>
      <c r="O1002" s="130"/>
      <c r="P1002" s="130"/>
      <c r="Q1002" s="130"/>
      <c r="R1002" s="130"/>
      <c r="S1002" s="130"/>
      <c r="T1002">
        <f t="shared" si="51"/>
        <v>31</v>
      </c>
    </row>
    <row r="1003" spans="1:20" x14ac:dyDescent="0.25">
      <c r="A1003" s="228" t="str">
        <f t="shared" si="52"/>
        <v/>
      </c>
      <c r="B1003" s="34"/>
      <c r="C1003" s="8"/>
      <c r="D1003" s="129"/>
      <c r="F1003" s="99"/>
      <c r="G1003" s="261"/>
      <c r="H1003" s="284">
        <f t="shared" si="50"/>
        <v>9.8599999999999234E-7</v>
      </c>
      <c r="I1003" s="92"/>
      <c r="J1003" s="173"/>
      <c r="K1003" s="132"/>
      <c r="L1003" s="130"/>
      <c r="M1003" s="130"/>
      <c r="N1003" s="130"/>
      <c r="O1003" s="130"/>
      <c r="P1003" s="130"/>
      <c r="Q1003" s="130"/>
      <c r="R1003" s="130"/>
      <c r="S1003" s="130"/>
      <c r="T1003">
        <f t="shared" si="51"/>
        <v>31</v>
      </c>
    </row>
    <row r="1004" spans="1:20" x14ac:dyDescent="0.25">
      <c r="A1004" s="228" t="str">
        <f t="shared" si="52"/>
        <v/>
      </c>
      <c r="B1004" s="34"/>
      <c r="C1004" s="8"/>
      <c r="D1004" s="129"/>
      <c r="F1004" s="99"/>
      <c r="G1004" s="261"/>
      <c r="H1004" s="284">
        <f t="shared" si="50"/>
        <v>9.8699999999999241E-7</v>
      </c>
      <c r="I1004" s="92"/>
      <c r="J1004" s="173"/>
      <c r="K1004" s="132"/>
      <c r="L1004" s="130"/>
      <c r="M1004" s="130"/>
      <c r="N1004" s="130"/>
      <c r="O1004" s="130"/>
      <c r="P1004" s="130"/>
      <c r="Q1004" s="130"/>
      <c r="R1004" s="130"/>
      <c r="S1004" s="130"/>
      <c r="T1004">
        <f t="shared" si="51"/>
        <v>31</v>
      </c>
    </row>
    <row r="1005" spans="1:20" x14ac:dyDescent="0.25">
      <c r="A1005" s="228" t="str">
        <f t="shared" si="52"/>
        <v/>
      </c>
      <c r="B1005" s="34"/>
      <c r="C1005" s="8"/>
      <c r="D1005" s="129"/>
      <c r="F1005" s="99"/>
      <c r="G1005" s="261"/>
      <c r="H1005" s="284">
        <f t="shared" si="50"/>
        <v>9.8799999999999249E-7</v>
      </c>
      <c r="I1005" s="92"/>
      <c r="J1005" s="173"/>
      <c r="K1005" s="132"/>
      <c r="L1005" s="130"/>
      <c r="M1005" s="130"/>
      <c r="N1005" s="130"/>
      <c r="O1005" s="130"/>
      <c r="P1005" s="130"/>
      <c r="Q1005" s="130"/>
      <c r="R1005" s="130"/>
      <c r="S1005" s="130"/>
      <c r="T1005">
        <f t="shared" si="51"/>
        <v>31</v>
      </c>
    </row>
    <row r="1006" spans="1:20" x14ac:dyDescent="0.25">
      <c r="A1006" s="228" t="str">
        <f t="shared" si="52"/>
        <v/>
      </c>
      <c r="B1006" s="34"/>
      <c r="C1006" s="8"/>
      <c r="D1006" s="129"/>
      <c r="F1006" s="99"/>
      <c r="G1006" s="261"/>
      <c r="H1006" s="284">
        <f t="shared" si="50"/>
        <v>9.8899999999999256E-7</v>
      </c>
      <c r="I1006" s="92"/>
      <c r="J1006" s="173"/>
      <c r="K1006" s="132"/>
      <c r="L1006" s="130"/>
      <c r="M1006" s="130"/>
      <c r="N1006" s="130"/>
      <c r="O1006" s="130"/>
      <c r="P1006" s="130"/>
      <c r="Q1006" s="130"/>
      <c r="R1006" s="130"/>
      <c r="S1006" s="130"/>
      <c r="T1006">
        <f t="shared" si="51"/>
        <v>31</v>
      </c>
    </row>
    <row r="1007" spans="1:20" x14ac:dyDescent="0.25">
      <c r="A1007" s="228" t="str">
        <f t="shared" si="52"/>
        <v/>
      </c>
      <c r="B1007" s="34"/>
      <c r="C1007" s="8"/>
      <c r="D1007" s="129"/>
      <c r="F1007" s="99"/>
      <c r="G1007" s="261"/>
      <c r="H1007" s="284">
        <f t="shared" si="50"/>
        <v>9.8999999999999264E-7</v>
      </c>
      <c r="I1007" s="92"/>
      <c r="J1007" s="173"/>
      <c r="K1007" s="132"/>
      <c r="L1007" s="130"/>
      <c r="M1007" s="130"/>
      <c r="N1007" s="130"/>
      <c r="O1007" s="130"/>
      <c r="P1007" s="130"/>
      <c r="Q1007" s="130"/>
      <c r="R1007" s="130"/>
      <c r="S1007" s="130"/>
      <c r="T1007">
        <f t="shared" si="51"/>
        <v>31</v>
      </c>
    </row>
    <row r="1008" spans="1:20" x14ac:dyDescent="0.25">
      <c r="A1008" s="228" t="str">
        <f t="shared" si="52"/>
        <v/>
      </c>
      <c r="B1008" s="34"/>
      <c r="C1008" s="8"/>
      <c r="D1008" s="129"/>
      <c r="F1008" s="99"/>
      <c r="G1008" s="261"/>
      <c r="H1008" s="284">
        <f t="shared" si="50"/>
        <v>9.9099999999999271E-7</v>
      </c>
      <c r="I1008" s="92"/>
      <c r="J1008" s="173"/>
      <c r="K1008" s="132"/>
      <c r="L1008" s="130"/>
      <c r="M1008" s="130"/>
      <c r="N1008" s="130"/>
      <c r="O1008" s="130"/>
      <c r="P1008" s="130"/>
      <c r="Q1008" s="130"/>
      <c r="R1008" s="130"/>
      <c r="S1008" s="130"/>
      <c r="T1008">
        <f t="shared" si="51"/>
        <v>31</v>
      </c>
    </row>
    <row r="1009" spans="1:20" x14ac:dyDescent="0.25">
      <c r="A1009" s="228" t="str">
        <f t="shared" si="52"/>
        <v/>
      </c>
      <c r="B1009" s="34"/>
      <c r="C1009" s="8"/>
      <c r="D1009" s="129"/>
      <c r="F1009" s="99"/>
      <c r="G1009" s="261"/>
      <c r="H1009" s="284">
        <f t="shared" si="50"/>
        <v>9.9199999999999279E-7</v>
      </c>
      <c r="I1009" s="92"/>
      <c r="J1009" s="173"/>
      <c r="K1009" s="132"/>
      <c r="L1009" s="130"/>
      <c r="M1009" s="130"/>
      <c r="N1009" s="130"/>
      <c r="O1009" s="130"/>
      <c r="P1009" s="130"/>
      <c r="Q1009" s="130"/>
      <c r="R1009" s="130"/>
      <c r="S1009" s="130"/>
      <c r="T1009">
        <f t="shared" si="51"/>
        <v>31</v>
      </c>
    </row>
    <row r="1010" spans="1:20" x14ac:dyDescent="0.25">
      <c r="A1010" s="228" t="str">
        <f t="shared" si="52"/>
        <v/>
      </c>
      <c r="B1010" s="34"/>
      <c r="C1010" s="8"/>
      <c r="D1010" s="129"/>
      <c r="F1010" s="99"/>
      <c r="G1010" s="261"/>
      <c r="H1010" s="284">
        <f t="shared" si="50"/>
        <v>9.9299999999999286E-7</v>
      </c>
      <c r="I1010" s="92"/>
      <c r="J1010" s="173"/>
      <c r="K1010" s="132"/>
      <c r="L1010" s="130"/>
      <c r="M1010" s="130"/>
      <c r="N1010" s="130"/>
      <c r="O1010" s="130"/>
      <c r="P1010" s="130"/>
      <c r="Q1010" s="130"/>
      <c r="R1010" s="130"/>
      <c r="S1010" s="130"/>
      <c r="T1010">
        <f t="shared" si="51"/>
        <v>31</v>
      </c>
    </row>
    <row r="1011" spans="1:20" x14ac:dyDescent="0.25">
      <c r="A1011" s="228" t="str">
        <f t="shared" si="52"/>
        <v/>
      </c>
      <c r="B1011" s="34"/>
      <c r="C1011" s="8"/>
      <c r="D1011" s="129"/>
      <c r="F1011" s="99"/>
      <c r="G1011" s="261"/>
      <c r="H1011" s="284">
        <f t="shared" si="50"/>
        <v>9.9399999999999294E-7</v>
      </c>
      <c r="I1011" s="92"/>
      <c r="J1011" s="173"/>
      <c r="K1011" s="132"/>
      <c r="L1011" s="130"/>
      <c r="M1011" s="130"/>
      <c r="N1011" s="130"/>
      <c r="O1011" s="130"/>
      <c r="P1011" s="130"/>
      <c r="Q1011" s="130"/>
      <c r="R1011" s="130"/>
      <c r="S1011" s="130"/>
      <c r="T1011">
        <f t="shared" si="51"/>
        <v>31</v>
      </c>
    </row>
    <row r="1012" spans="1:20" x14ac:dyDescent="0.25">
      <c r="A1012" s="228" t="str">
        <f t="shared" si="52"/>
        <v/>
      </c>
      <c r="B1012" s="34"/>
      <c r="C1012" s="8"/>
      <c r="D1012" s="129"/>
      <c r="F1012" s="99"/>
      <c r="G1012" s="261"/>
      <c r="H1012" s="284">
        <f t="shared" si="50"/>
        <v>9.9499999999999301E-7</v>
      </c>
      <c r="I1012" s="92"/>
      <c r="J1012" s="173"/>
      <c r="K1012" s="132"/>
      <c r="L1012" s="130"/>
      <c r="M1012" s="130"/>
      <c r="N1012" s="130"/>
      <c r="O1012" s="130"/>
      <c r="P1012" s="130"/>
      <c r="Q1012" s="130"/>
      <c r="R1012" s="130"/>
      <c r="S1012" s="130"/>
      <c r="T1012">
        <f t="shared" si="51"/>
        <v>31</v>
      </c>
    </row>
    <row r="1013" spans="1:20" x14ac:dyDescent="0.25">
      <c r="A1013" s="228" t="str">
        <f t="shared" si="52"/>
        <v/>
      </c>
      <c r="B1013" s="34"/>
      <c r="C1013" s="8"/>
      <c r="D1013" s="129"/>
      <c r="F1013" s="99"/>
      <c r="G1013" s="261"/>
      <c r="H1013" s="284">
        <f t="shared" si="50"/>
        <v>9.9599999999999309E-7</v>
      </c>
      <c r="I1013" s="92"/>
      <c r="J1013" s="173"/>
      <c r="K1013" s="132"/>
      <c r="L1013" s="130"/>
      <c r="M1013" s="130"/>
      <c r="N1013" s="130"/>
      <c r="O1013" s="130"/>
      <c r="P1013" s="130"/>
      <c r="Q1013" s="130"/>
      <c r="R1013" s="130"/>
      <c r="S1013" s="130"/>
      <c r="T1013">
        <f t="shared" si="51"/>
        <v>31</v>
      </c>
    </row>
    <row r="1014" spans="1:20" x14ac:dyDescent="0.25">
      <c r="A1014" s="228" t="str">
        <f t="shared" si="52"/>
        <v/>
      </c>
      <c r="B1014" s="34"/>
      <c r="C1014" s="8"/>
      <c r="D1014" s="129"/>
      <c r="F1014" s="99"/>
      <c r="G1014" s="261"/>
      <c r="H1014" s="284">
        <f t="shared" si="50"/>
        <v>9.9699999999999316E-7</v>
      </c>
      <c r="I1014" s="92"/>
      <c r="J1014" s="173"/>
      <c r="K1014" s="132"/>
      <c r="L1014" s="130"/>
      <c r="M1014" s="130"/>
      <c r="N1014" s="130"/>
      <c r="O1014" s="130"/>
      <c r="P1014" s="130"/>
      <c r="Q1014" s="130"/>
      <c r="R1014" s="130"/>
      <c r="S1014" s="130"/>
      <c r="T1014">
        <f t="shared" si="51"/>
        <v>31</v>
      </c>
    </row>
    <row r="1015" spans="1:20" x14ac:dyDescent="0.25">
      <c r="A1015" s="228" t="str">
        <f t="shared" si="52"/>
        <v/>
      </c>
      <c r="B1015" s="34"/>
      <c r="C1015" s="8"/>
      <c r="D1015" s="129"/>
      <c r="F1015" s="99"/>
      <c r="G1015" s="261"/>
      <c r="H1015" s="284">
        <f t="shared" si="50"/>
        <v>9.9799999999999324E-7</v>
      </c>
      <c r="I1015" s="92"/>
      <c r="J1015" s="173"/>
      <c r="K1015" s="132"/>
      <c r="L1015" s="130"/>
      <c r="M1015" s="130"/>
      <c r="N1015" s="130"/>
      <c r="O1015" s="130"/>
      <c r="P1015" s="130"/>
      <c r="Q1015" s="130"/>
      <c r="R1015" s="130"/>
      <c r="S1015" s="130"/>
      <c r="T1015">
        <f t="shared" si="51"/>
        <v>31</v>
      </c>
    </row>
    <row r="1016" spans="1:20" x14ac:dyDescent="0.25">
      <c r="A1016" s="228" t="str">
        <f t="shared" si="52"/>
        <v/>
      </c>
      <c r="B1016" s="34"/>
      <c r="C1016" s="8"/>
      <c r="D1016" s="129"/>
      <c r="F1016" s="99"/>
      <c r="G1016" s="261"/>
      <c r="H1016" s="284">
        <f t="shared" si="50"/>
        <v>9.9899999999999332E-7</v>
      </c>
      <c r="I1016" s="92"/>
      <c r="J1016" s="173"/>
      <c r="K1016" s="132"/>
      <c r="L1016" s="130"/>
      <c r="M1016" s="130"/>
      <c r="N1016" s="130"/>
      <c r="O1016" s="130"/>
      <c r="P1016" s="130"/>
      <c r="Q1016" s="130"/>
      <c r="R1016" s="130"/>
      <c r="S1016" s="130"/>
      <c r="T1016">
        <f t="shared" si="51"/>
        <v>31</v>
      </c>
    </row>
    <row r="1017" spans="1:20" x14ac:dyDescent="0.25">
      <c r="A1017" s="228" t="str">
        <f t="shared" si="52"/>
        <v/>
      </c>
      <c r="B1017" s="34"/>
      <c r="C1017" s="8"/>
      <c r="D1017" s="129"/>
      <c r="F1017" s="99"/>
      <c r="G1017" s="261"/>
      <c r="H1017" s="284">
        <f t="shared" si="50"/>
        <v>9.9999999999999339E-7</v>
      </c>
      <c r="I1017" s="92"/>
      <c r="J1017" s="173"/>
      <c r="K1017" s="132"/>
      <c r="L1017" s="130"/>
      <c r="M1017" s="130"/>
      <c r="N1017" s="130"/>
      <c r="O1017" s="130"/>
      <c r="P1017" s="130"/>
      <c r="Q1017" s="130"/>
      <c r="R1017" s="130"/>
      <c r="S1017" s="130"/>
      <c r="T1017">
        <f t="shared" si="51"/>
        <v>31</v>
      </c>
    </row>
    <row r="1018" spans="1:20" x14ac:dyDescent="0.25">
      <c r="A1018" s="228" t="str">
        <f t="shared" si="52"/>
        <v/>
      </c>
      <c r="B1018" s="34"/>
      <c r="C1018" s="8"/>
      <c r="D1018" s="129"/>
      <c r="F1018" s="99"/>
      <c r="G1018" s="261"/>
      <c r="H1018" s="284">
        <f t="shared" si="50"/>
        <v>1.0009999999999935E-6</v>
      </c>
      <c r="I1018" s="92"/>
      <c r="J1018" s="173"/>
      <c r="K1018" s="132"/>
      <c r="L1018" s="130"/>
      <c r="M1018" s="130"/>
      <c r="N1018" s="130"/>
      <c r="O1018" s="130"/>
      <c r="P1018" s="130"/>
      <c r="Q1018" s="130"/>
      <c r="R1018" s="130"/>
      <c r="S1018" s="130"/>
      <c r="T1018">
        <f t="shared" si="51"/>
        <v>31</v>
      </c>
    </row>
    <row r="1019" spans="1:20" x14ac:dyDescent="0.25">
      <c r="A1019" s="228" t="str">
        <f t="shared" si="52"/>
        <v/>
      </c>
      <c r="B1019" s="34"/>
      <c r="C1019" s="8"/>
      <c r="D1019" s="129"/>
      <c r="F1019" s="99"/>
      <c r="G1019" s="261"/>
      <c r="H1019" s="284">
        <f t="shared" si="50"/>
        <v>1.0019999999999935E-6</v>
      </c>
      <c r="I1019" s="92"/>
      <c r="J1019" s="173"/>
      <c r="K1019" s="132"/>
      <c r="L1019" s="130"/>
      <c r="M1019" s="130"/>
      <c r="N1019" s="130"/>
      <c r="O1019" s="130"/>
      <c r="P1019" s="130"/>
      <c r="Q1019" s="130"/>
      <c r="R1019" s="130"/>
      <c r="S1019" s="130"/>
      <c r="T1019">
        <f t="shared" si="51"/>
        <v>31</v>
      </c>
    </row>
    <row r="1020" spans="1:20" x14ac:dyDescent="0.25">
      <c r="A1020" s="228" t="str">
        <f t="shared" si="52"/>
        <v/>
      </c>
      <c r="B1020" s="34"/>
      <c r="C1020" s="8"/>
      <c r="D1020" s="129"/>
      <c r="F1020" s="99"/>
      <c r="G1020" s="261"/>
      <c r="H1020" s="284">
        <f t="shared" si="50"/>
        <v>1.0029999999999936E-6</v>
      </c>
      <c r="I1020" s="92"/>
      <c r="J1020" s="173"/>
      <c r="K1020" s="132"/>
      <c r="L1020" s="130"/>
      <c r="M1020" s="130"/>
      <c r="N1020" s="130"/>
      <c r="O1020" s="130"/>
      <c r="P1020" s="130"/>
      <c r="Q1020" s="130"/>
      <c r="R1020" s="130"/>
      <c r="S1020" s="130"/>
      <c r="T1020">
        <f t="shared" si="51"/>
        <v>31</v>
      </c>
    </row>
    <row r="1021" spans="1:20" x14ac:dyDescent="0.25">
      <c r="A1021" s="228" t="str">
        <f t="shared" si="52"/>
        <v/>
      </c>
      <c r="B1021" s="34"/>
      <c r="C1021" s="8"/>
      <c r="D1021" s="129"/>
      <c r="F1021" s="99"/>
      <c r="G1021" s="261"/>
      <c r="H1021" s="284">
        <f t="shared" si="50"/>
        <v>1.0039999999999937E-6</v>
      </c>
      <c r="I1021" s="92"/>
      <c r="J1021" s="173"/>
      <c r="K1021" s="132"/>
      <c r="L1021" s="130"/>
      <c r="M1021" s="130"/>
      <c r="N1021" s="130"/>
      <c r="O1021" s="130"/>
      <c r="P1021" s="130"/>
      <c r="Q1021" s="130"/>
      <c r="R1021" s="130"/>
      <c r="S1021" s="130"/>
      <c r="T1021">
        <f t="shared" si="51"/>
        <v>31</v>
      </c>
    </row>
    <row r="1022" spans="1:20" x14ac:dyDescent="0.25">
      <c r="A1022" s="228" t="str">
        <f t="shared" si="52"/>
        <v/>
      </c>
      <c r="B1022" s="34"/>
      <c r="C1022" s="8"/>
      <c r="D1022" s="129"/>
      <c r="F1022" s="99"/>
      <c r="G1022" s="261"/>
      <c r="H1022" s="284">
        <f t="shared" si="50"/>
        <v>1.0049999999999938E-6</v>
      </c>
      <c r="I1022" s="92"/>
      <c r="J1022" s="173"/>
      <c r="K1022" s="132"/>
      <c r="L1022" s="130"/>
      <c r="M1022" s="130"/>
      <c r="N1022" s="130"/>
      <c r="O1022" s="130"/>
      <c r="P1022" s="130"/>
      <c r="Q1022" s="130"/>
      <c r="R1022" s="130"/>
      <c r="S1022" s="130"/>
      <c r="T1022">
        <f t="shared" si="51"/>
        <v>31</v>
      </c>
    </row>
    <row r="1023" spans="1:20" x14ac:dyDescent="0.25">
      <c r="A1023" s="228" t="str">
        <f t="shared" si="52"/>
        <v/>
      </c>
      <c r="B1023" s="34"/>
      <c r="C1023" s="8"/>
      <c r="D1023" s="129"/>
      <c r="F1023" s="99"/>
      <c r="G1023" s="261"/>
      <c r="H1023" s="284">
        <f t="shared" si="50"/>
        <v>1.0059999999999938E-6</v>
      </c>
      <c r="I1023" s="92"/>
      <c r="J1023" s="173"/>
      <c r="K1023" s="132"/>
      <c r="L1023" s="130"/>
      <c r="M1023" s="130"/>
      <c r="N1023" s="130"/>
      <c r="O1023" s="130"/>
      <c r="P1023" s="130"/>
      <c r="Q1023" s="130"/>
      <c r="R1023" s="130"/>
      <c r="S1023" s="130"/>
      <c r="T1023">
        <f t="shared" si="51"/>
        <v>31</v>
      </c>
    </row>
    <row r="1024" spans="1:20" x14ac:dyDescent="0.25">
      <c r="A1024" s="228" t="str">
        <f t="shared" si="52"/>
        <v/>
      </c>
      <c r="B1024" s="34"/>
      <c r="C1024" s="8"/>
      <c r="D1024" s="129"/>
      <c r="F1024" s="99"/>
      <c r="G1024" s="261"/>
      <c r="H1024" s="284">
        <f t="shared" si="50"/>
        <v>1.0069999999999939E-6</v>
      </c>
      <c r="I1024" s="92"/>
      <c r="J1024" s="173"/>
      <c r="K1024" s="132"/>
      <c r="L1024" s="130"/>
      <c r="M1024" s="130"/>
      <c r="N1024" s="130"/>
      <c r="O1024" s="130"/>
      <c r="P1024" s="130"/>
      <c r="Q1024" s="130"/>
      <c r="R1024" s="130"/>
      <c r="S1024" s="130"/>
      <c r="T1024">
        <f t="shared" si="51"/>
        <v>31</v>
      </c>
    </row>
    <row r="1025" spans="1:20" x14ac:dyDescent="0.25">
      <c r="A1025" s="228" t="str">
        <f t="shared" si="52"/>
        <v/>
      </c>
      <c r="B1025" s="34"/>
      <c r="C1025" s="8"/>
      <c r="D1025" s="129"/>
      <c r="F1025" s="99"/>
      <c r="G1025" s="261"/>
      <c r="H1025" s="284">
        <f t="shared" si="50"/>
        <v>1.007999999999994E-6</v>
      </c>
      <c r="I1025" s="92"/>
      <c r="J1025" s="173"/>
      <c r="K1025" s="132"/>
      <c r="L1025" s="130"/>
      <c r="M1025" s="130"/>
      <c r="N1025" s="130"/>
      <c r="O1025" s="130"/>
      <c r="P1025" s="130"/>
      <c r="Q1025" s="130"/>
      <c r="R1025" s="130"/>
      <c r="S1025" s="130"/>
      <c r="T1025">
        <f t="shared" si="51"/>
        <v>31</v>
      </c>
    </row>
    <row r="1026" spans="1:20" x14ac:dyDescent="0.25">
      <c r="A1026" s="228" t="str">
        <f t="shared" si="52"/>
        <v/>
      </c>
      <c r="B1026" s="34"/>
      <c r="C1026" s="8"/>
      <c r="D1026" s="129"/>
      <c r="F1026" s="99"/>
      <c r="G1026" s="261"/>
      <c r="H1026" s="284">
        <f t="shared" si="50"/>
        <v>1.0089999999999941E-6</v>
      </c>
      <c r="I1026" s="92"/>
      <c r="J1026" s="173"/>
      <c r="K1026" s="132"/>
      <c r="L1026" s="130"/>
      <c r="M1026" s="130"/>
      <c r="N1026" s="130"/>
      <c r="O1026" s="130"/>
      <c r="P1026" s="130"/>
      <c r="Q1026" s="130"/>
      <c r="R1026" s="130"/>
      <c r="S1026" s="130"/>
      <c r="T1026">
        <f t="shared" si="51"/>
        <v>31</v>
      </c>
    </row>
    <row r="1027" spans="1:20" x14ac:dyDescent="0.25">
      <c r="A1027" s="228" t="str">
        <f t="shared" si="52"/>
        <v/>
      </c>
      <c r="B1027" s="34"/>
      <c r="C1027" s="8"/>
      <c r="D1027" s="129"/>
      <c r="F1027" s="99"/>
      <c r="G1027" s="261"/>
      <c r="H1027" s="284">
        <f t="shared" si="50"/>
        <v>1.0099999999999941E-6</v>
      </c>
      <c r="I1027" s="92"/>
      <c r="J1027" s="173"/>
      <c r="K1027" s="132"/>
      <c r="L1027" s="130"/>
      <c r="M1027" s="130"/>
      <c r="N1027" s="130"/>
      <c r="O1027" s="130"/>
      <c r="P1027" s="130"/>
      <c r="Q1027" s="130"/>
      <c r="R1027" s="130"/>
      <c r="S1027" s="130"/>
      <c r="T1027">
        <f t="shared" si="51"/>
        <v>31</v>
      </c>
    </row>
    <row r="1028" spans="1:20" x14ac:dyDescent="0.25">
      <c r="A1028" s="228" t="str">
        <f t="shared" si="52"/>
        <v/>
      </c>
      <c r="B1028" s="34"/>
      <c r="C1028" s="8"/>
      <c r="D1028" s="129"/>
      <c r="F1028" s="99"/>
      <c r="G1028" s="261"/>
      <c r="H1028" s="284">
        <f t="shared" si="50"/>
        <v>1.0109999999999942E-6</v>
      </c>
      <c r="I1028" s="92"/>
      <c r="J1028" s="173"/>
      <c r="K1028" s="132"/>
      <c r="L1028" s="130"/>
      <c r="M1028" s="130"/>
      <c r="N1028" s="130"/>
      <c r="O1028" s="130"/>
      <c r="P1028" s="130"/>
      <c r="Q1028" s="130"/>
      <c r="R1028" s="130"/>
      <c r="S1028" s="130"/>
      <c r="T1028">
        <f t="shared" si="51"/>
        <v>31</v>
      </c>
    </row>
    <row r="1029" spans="1:20" x14ac:dyDescent="0.25">
      <c r="A1029" s="228" t="str">
        <f t="shared" si="52"/>
        <v/>
      </c>
      <c r="B1029" s="34"/>
      <c r="C1029" s="8"/>
      <c r="D1029" s="129"/>
      <c r="F1029" s="99"/>
      <c r="G1029" s="261"/>
      <c r="H1029" s="284">
        <f t="shared" si="50"/>
        <v>1.0119999999999943E-6</v>
      </c>
      <c r="I1029" s="92"/>
      <c r="J1029" s="173"/>
      <c r="K1029" s="132"/>
      <c r="L1029" s="130"/>
      <c r="M1029" s="130"/>
      <c r="N1029" s="130"/>
      <c r="O1029" s="130"/>
      <c r="P1029" s="130"/>
      <c r="Q1029" s="130"/>
      <c r="R1029" s="130"/>
      <c r="S1029" s="130"/>
      <c r="T1029">
        <f t="shared" si="51"/>
        <v>31</v>
      </c>
    </row>
    <row r="1030" spans="1:20" x14ac:dyDescent="0.25">
      <c r="A1030" s="228" t="str">
        <f t="shared" si="52"/>
        <v/>
      </c>
      <c r="B1030" s="34"/>
      <c r="C1030" s="8"/>
      <c r="D1030" s="129"/>
      <c r="F1030" s="99"/>
      <c r="G1030" s="261"/>
      <c r="H1030" s="284">
        <f t="shared" si="50"/>
        <v>1.0129999999999944E-6</v>
      </c>
      <c r="I1030" s="92"/>
      <c r="J1030" s="173"/>
      <c r="K1030" s="132"/>
      <c r="L1030" s="130"/>
      <c r="M1030" s="130"/>
      <c r="N1030" s="130"/>
      <c r="O1030" s="130"/>
      <c r="P1030" s="130"/>
      <c r="Q1030" s="130"/>
      <c r="R1030" s="130"/>
      <c r="S1030" s="130"/>
      <c r="T1030">
        <f t="shared" si="51"/>
        <v>31</v>
      </c>
    </row>
    <row r="1031" spans="1:20" x14ac:dyDescent="0.25">
      <c r="A1031" s="228" t="str">
        <f t="shared" si="52"/>
        <v/>
      </c>
      <c r="B1031" s="34"/>
      <c r="C1031" s="8"/>
      <c r="D1031" s="129"/>
      <c r="F1031" s="99"/>
      <c r="G1031" s="261"/>
      <c r="H1031" s="284">
        <f t="shared" si="50"/>
        <v>1.0139999999999944E-6</v>
      </c>
      <c r="I1031" s="92"/>
      <c r="J1031" s="173"/>
      <c r="K1031" s="132"/>
      <c r="L1031" s="130"/>
      <c r="M1031" s="130"/>
      <c r="N1031" s="130"/>
      <c r="O1031" s="130"/>
      <c r="P1031" s="130"/>
      <c r="Q1031" s="130"/>
      <c r="R1031" s="130"/>
      <c r="S1031" s="130"/>
      <c r="T1031">
        <f t="shared" si="51"/>
        <v>31</v>
      </c>
    </row>
    <row r="1032" spans="1:20" x14ac:dyDescent="0.25">
      <c r="A1032" s="228" t="str">
        <f t="shared" si="52"/>
        <v/>
      </c>
      <c r="B1032" s="34"/>
      <c r="C1032" s="8"/>
      <c r="D1032" s="129"/>
      <c r="F1032" s="99"/>
      <c r="G1032" s="261"/>
      <c r="H1032" s="284">
        <f t="shared" si="50"/>
        <v>1.0149999999999945E-6</v>
      </c>
      <c r="I1032" s="92"/>
      <c r="J1032" s="173"/>
      <c r="K1032" s="132"/>
      <c r="L1032" s="130"/>
      <c r="M1032" s="130"/>
      <c r="N1032" s="130"/>
      <c r="O1032" s="130"/>
      <c r="P1032" s="130"/>
      <c r="Q1032" s="130"/>
      <c r="R1032" s="130"/>
      <c r="S1032" s="130"/>
      <c r="T1032">
        <f t="shared" si="51"/>
        <v>31</v>
      </c>
    </row>
    <row r="1033" spans="1:20" x14ac:dyDescent="0.25">
      <c r="A1033" s="228" t="str">
        <f t="shared" si="52"/>
        <v/>
      </c>
      <c r="B1033" s="34"/>
      <c r="C1033" s="8"/>
      <c r="D1033" s="129"/>
      <c r="F1033" s="99"/>
      <c r="G1033" s="261"/>
      <c r="H1033" s="284">
        <f t="shared" si="50"/>
        <v>1.0159999999999946E-6</v>
      </c>
      <c r="I1033" s="92"/>
      <c r="J1033" s="173"/>
      <c r="K1033" s="132"/>
      <c r="L1033" s="130"/>
      <c r="M1033" s="130"/>
      <c r="N1033" s="130"/>
      <c r="O1033" s="130"/>
      <c r="P1033" s="130"/>
      <c r="Q1033" s="130"/>
      <c r="R1033" s="130"/>
      <c r="S1033" s="130"/>
      <c r="T1033">
        <f t="shared" si="51"/>
        <v>31</v>
      </c>
    </row>
    <row r="1034" spans="1:20" x14ac:dyDescent="0.25">
      <c r="A1034" s="228" t="str">
        <f t="shared" si="52"/>
        <v/>
      </c>
      <c r="B1034" s="34"/>
      <c r="C1034" s="8"/>
      <c r="D1034" s="129"/>
      <c r="F1034" s="99"/>
      <c r="G1034" s="261"/>
      <c r="H1034" s="284">
        <f t="shared" si="50"/>
        <v>1.0169999999999947E-6</v>
      </c>
      <c r="I1034" s="92"/>
      <c r="J1034" s="173"/>
      <c r="K1034" s="132"/>
      <c r="L1034" s="130"/>
      <c r="M1034" s="130"/>
      <c r="N1034" s="130"/>
      <c r="O1034" s="130"/>
      <c r="P1034" s="130"/>
      <c r="Q1034" s="130"/>
      <c r="R1034" s="130"/>
      <c r="S1034" s="130"/>
      <c r="T1034">
        <f t="shared" si="51"/>
        <v>31</v>
      </c>
    </row>
    <row r="1035" spans="1:20" x14ac:dyDescent="0.25">
      <c r="A1035" s="228" t="str">
        <f t="shared" si="52"/>
        <v/>
      </c>
      <c r="B1035" s="34"/>
      <c r="C1035" s="8"/>
      <c r="D1035" s="129"/>
      <c r="F1035" s="99"/>
      <c r="G1035" s="261"/>
      <c r="H1035" s="284">
        <f t="shared" si="50"/>
        <v>1.0179999999999947E-6</v>
      </c>
      <c r="I1035" s="92"/>
      <c r="J1035" s="173"/>
      <c r="K1035" s="132"/>
      <c r="L1035" s="130"/>
      <c r="M1035" s="130"/>
      <c r="N1035" s="130"/>
      <c r="O1035" s="130"/>
      <c r="P1035" s="130"/>
      <c r="Q1035" s="130"/>
      <c r="R1035" s="130"/>
      <c r="S1035" s="130"/>
      <c r="T1035">
        <f t="shared" si="51"/>
        <v>31</v>
      </c>
    </row>
    <row r="1036" spans="1:20" x14ac:dyDescent="0.25">
      <c r="A1036" s="228" t="str">
        <f t="shared" si="52"/>
        <v/>
      </c>
      <c r="B1036" s="34"/>
      <c r="C1036" s="8"/>
      <c r="D1036" s="129"/>
      <c r="F1036" s="99"/>
      <c r="G1036" s="261"/>
      <c r="H1036" s="284">
        <f t="shared" si="50"/>
        <v>1.0189999999999948E-6</v>
      </c>
      <c r="I1036" s="92"/>
      <c r="J1036" s="173"/>
      <c r="K1036" s="132"/>
      <c r="L1036" s="130"/>
      <c r="M1036" s="130"/>
      <c r="N1036" s="130"/>
      <c r="O1036" s="130"/>
      <c r="P1036" s="130"/>
      <c r="Q1036" s="130"/>
      <c r="R1036" s="130"/>
      <c r="S1036" s="130"/>
      <c r="T1036">
        <f t="shared" si="51"/>
        <v>31</v>
      </c>
    </row>
    <row r="1037" spans="1:20" x14ac:dyDescent="0.25">
      <c r="A1037" s="228" t="str">
        <f t="shared" si="52"/>
        <v/>
      </c>
      <c r="B1037" s="34"/>
      <c r="C1037" s="8"/>
      <c r="D1037" s="129"/>
      <c r="F1037" s="99"/>
      <c r="G1037" s="261"/>
      <c r="H1037" s="284">
        <f t="shared" si="50"/>
        <v>1.0199999999999949E-6</v>
      </c>
      <c r="I1037" s="92"/>
      <c r="J1037" s="173"/>
      <c r="K1037" s="132"/>
      <c r="L1037" s="130"/>
      <c r="M1037" s="130"/>
      <c r="N1037" s="130"/>
      <c r="O1037" s="130"/>
      <c r="P1037" s="130"/>
      <c r="Q1037" s="130"/>
      <c r="R1037" s="130"/>
      <c r="S1037" s="130"/>
      <c r="T1037">
        <f t="shared" si="51"/>
        <v>31</v>
      </c>
    </row>
    <row r="1038" spans="1:20" x14ac:dyDescent="0.25">
      <c r="A1038" s="228" t="str">
        <f t="shared" si="52"/>
        <v/>
      </c>
      <c r="B1038" s="34"/>
      <c r="C1038" s="8"/>
      <c r="D1038" s="129"/>
      <c r="F1038" s="99"/>
      <c r="G1038" s="261"/>
      <c r="H1038" s="284">
        <f t="shared" si="50"/>
        <v>1.020999999999995E-6</v>
      </c>
      <c r="I1038" s="92"/>
      <c r="J1038" s="173"/>
      <c r="K1038" s="132"/>
      <c r="L1038" s="130"/>
      <c r="M1038" s="130"/>
      <c r="N1038" s="130"/>
      <c r="O1038" s="130"/>
      <c r="P1038" s="130"/>
      <c r="Q1038" s="130"/>
      <c r="R1038" s="130"/>
      <c r="S1038" s="130"/>
      <c r="T1038">
        <f t="shared" si="51"/>
        <v>31</v>
      </c>
    </row>
    <row r="1039" spans="1:20" x14ac:dyDescent="0.25">
      <c r="A1039" s="228" t="str">
        <f t="shared" si="52"/>
        <v/>
      </c>
      <c r="B1039" s="34"/>
      <c r="C1039" s="8"/>
      <c r="D1039" s="129"/>
      <c r="F1039" s="99"/>
      <c r="G1039" s="261"/>
      <c r="H1039" s="284">
        <f t="shared" si="50"/>
        <v>1.021999999999995E-6</v>
      </c>
      <c r="I1039" s="92"/>
      <c r="J1039" s="173"/>
      <c r="K1039" s="132"/>
      <c r="L1039" s="130"/>
      <c r="M1039" s="130"/>
      <c r="N1039" s="130"/>
      <c r="O1039" s="130"/>
      <c r="P1039" s="130"/>
      <c r="Q1039" s="130"/>
      <c r="R1039" s="130"/>
      <c r="S1039" s="130"/>
      <c r="T1039">
        <f t="shared" si="51"/>
        <v>31</v>
      </c>
    </row>
    <row r="1040" spans="1:20" x14ac:dyDescent="0.25">
      <c r="A1040" s="228" t="str">
        <f t="shared" si="52"/>
        <v/>
      </c>
      <c r="B1040" s="34"/>
      <c r="C1040" s="8"/>
      <c r="D1040" s="129"/>
      <c r="F1040" s="99"/>
      <c r="G1040" s="261"/>
      <c r="H1040" s="284">
        <f t="shared" si="50"/>
        <v>1.0229999999999951E-6</v>
      </c>
      <c r="I1040" s="92"/>
      <c r="J1040" s="173"/>
      <c r="K1040" s="132"/>
      <c r="L1040" s="130"/>
      <c r="M1040" s="130"/>
      <c r="N1040" s="130"/>
      <c r="O1040" s="130"/>
      <c r="P1040" s="130"/>
      <c r="Q1040" s="130"/>
      <c r="R1040" s="130"/>
      <c r="S1040" s="130"/>
      <c r="T1040">
        <f t="shared" si="51"/>
        <v>31</v>
      </c>
    </row>
    <row r="1041" spans="1:20" x14ac:dyDescent="0.25">
      <c r="A1041" s="228" t="str">
        <f t="shared" si="52"/>
        <v/>
      </c>
      <c r="B1041" s="34"/>
      <c r="C1041" s="8"/>
      <c r="D1041" s="129"/>
      <c r="F1041" s="99"/>
      <c r="G1041" s="261"/>
      <c r="H1041" s="284">
        <f t="shared" si="50"/>
        <v>1.0239999999999952E-6</v>
      </c>
      <c r="I1041" s="92"/>
      <c r="J1041" s="173"/>
      <c r="K1041" s="132"/>
      <c r="L1041" s="130"/>
      <c r="M1041" s="130"/>
      <c r="N1041" s="130"/>
      <c r="O1041" s="130"/>
      <c r="P1041" s="130"/>
      <c r="Q1041" s="130"/>
      <c r="R1041" s="130"/>
      <c r="S1041" s="130"/>
      <c r="T1041">
        <f t="shared" si="51"/>
        <v>31</v>
      </c>
    </row>
    <row r="1042" spans="1:20" x14ac:dyDescent="0.25">
      <c r="A1042" s="228" t="str">
        <f t="shared" si="52"/>
        <v/>
      </c>
      <c r="B1042" s="34"/>
      <c r="C1042" s="8"/>
      <c r="D1042" s="129"/>
      <c r="F1042" s="99"/>
      <c r="G1042" s="261"/>
      <c r="H1042" s="284">
        <f t="shared" si="50"/>
        <v>1.0249999999999953E-6</v>
      </c>
      <c r="I1042" s="92"/>
      <c r="J1042" s="173"/>
      <c r="K1042" s="132"/>
      <c r="L1042" s="130"/>
      <c r="M1042" s="130"/>
      <c r="N1042" s="130"/>
      <c r="O1042" s="130"/>
      <c r="P1042" s="130"/>
      <c r="Q1042" s="130"/>
      <c r="R1042" s="130"/>
      <c r="S1042" s="130"/>
      <c r="T1042">
        <f t="shared" si="51"/>
        <v>31</v>
      </c>
    </row>
    <row r="1043" spans="1:20" x14ac:dyDescent="0.25">
      <c r="A1043" s="228" t="str">
        <f t="shared" si="52"/>
        <v/>
      </c>
      <c r="B1043" s="34"/>
      <c r="C1043" s="8"/>
      <c r="D1043" s="129"/>
      <c r="F1043" s="99"/>
      <c r="G1043" s="261"/>
      <c r="H1043" s="284">
        <f t="shared" ref="H1043:H1106" si="53">IF(G1043="",IF(D1043&lt;&gt;"",H1042+F1043+0.000000001,H1042+0.000000001),H1042+0.000000001)</f>
        <v>1.0259999999999953E-6</v>
      </c>
      <c r="I1043" s="92"/>
      <c r="J1043" s="173"/>
      <c r="K1043" s="132"/>
      <c r="L1043" s="130"/>
      <c r="M1043" s="130"/>
      <c r="N1043" s="130"/>
      <c r="O1043" s="130"/>
      <c r="P1043" s="130"/>
      <c r="Q1043" s="130"/>
      <c r="R1043" s="130"/>
      <c r="S1043" s="130"/>
      <c r="T1043">
        <f t="shared" ref="T1043:T1106" si="54">EOMONTH(D1043,0)</f>
        <v>31</v>
      </c>
    </row>
    <row r="1044" spans="1:20" x14ac:dyDescent="0.25">
      <c r="A1044" s="228" t="str">
        <f t="shared" ref="A1044:A1107" si="55">IF(F1044="","",IF(H1044=$H$5,D1044,""))</f>
        <v/>
      </c>
      <c r="B1044" s="34"/>
      <c r="C1044" s="8"/>
      <c r="D1044" s="129"/>
      <c r="F1044" s="99"/>
      <c r="G1044" s="261"/>
      <c r="H1044" s="284">
        <f t="shared" si="53"/>
        <v>1.0269999999999954E-6</v>
      </c>
      <c r="I1044" s="92"/>
      <c r="J1044" s="173"/>
      <c r="K1044" s="132"/>
      <c r="L1044" s="130"/>
      <c r="M1044" s="130"/>
      <c r="N1044" s="130"/>
      <c r="O1044" s="130"/>
      <c r="P1044" s="130"/>
      <c r="Q1044" s="130"/>
      <c r="R1044" s="130"/>
      <c r="S1044" s="130"/>
      <c r="T1044">
        <f t="shared" si="54"/>
        <v>31</v>
      </c>
    </row>
    <row r="1045" spans="1:20" x14ac:dyDescent="0.25">
      <c r="A1045" s="228" t="str">
        <f t="shared" si="55"/>
        <v/>
      </c>
      <c r="B1045" s="34"/>
      <c r="C1045" s="8"/>
      <c r="D1045" s="129"/>
      <c r="F1045" s="99"/>
      <c r="G1045" s="261"/>
      <c r="H1045" s="284">
        <f t="shared" si="53"/>
        <v>1.0279999999999955E-6</v>
      </c>
      <c r="I1045" s="92"/>
      <c r="J1045" s="173"/>
      <c r="K1045" s="132"/>
      <c r="L1045" s="130"/>
      <c r="M1045" s="130"/>
      <c r="N1045" s="130"/>
      <c r="O1045" s="130"/>
      <c r="P1045" s="130"/>
      <c r="Q1045" s="130"/>
      <c r="R1045" s="130"/>
      <c r="S1045" s="130"/>
      <c r="T1045">
        <f t="shared" si="54"/>
        <v>31</v>
      </c>
    </row>
    <row r="1046" spans="1:20" x14ac:dyDescent="0.25">
      <c r="A1046" s="228" t="str">
        <f t="shared" si="55"/>
        <v/>
      </c>
      <c r="B1046" s="34"/>
      <c r="C1046" s="8"/>
      <c r="D1046" s="129"/>
      <c r="F1046" s="99"/>
      <c r="G1046" s="261"/>
      <c r="H1046" s="284">
        <f t="shared" si="53"/>
        <v>1.0289999999999956E-6</v>
      </c>
      <c r="I1046" s="92"/>
      <c r="J1046" s="173"/>
      <c r="K1046" s="132"/>
      <c r="L1046" s="130"/>
      <c r="M1046" s="130"/>
      <c r="N1046" s="130"/>
      <c r="O1046" s="130"/>
      <c r="P1046" s="130"/>
      <c r="Q1046" s="130"/>
      <c r="R1046" s="130"/>
      <c r="S1046" s="130"/>
      <c r="T1046">
        <f t="shared" si="54"/>
        <v>31</v>
      </c>
    </row>
    <row r="1047" spans="1:20" x14ac:dyDescent="0.25">
      <c r="A1047" s="228" t="str">
        <f t="shared" si="55"/>
        <v/>
      </c>
      <c r="B1047" s="34"/>
      <c r="C1047" s="8"/>
      <c r="D1047" s="129"/>
      <c r="F1047" s="99"/>
      <c r="G1047" s="261"/>
      <c r="H1047" s="284">
        <f t="shared" si="53"/>
        <v>1.0299999999999956E-6</v>
      </c>
      <c r="I1047" s="92"/>
      <c r="J1047" s="173"/>
      <c r="K1047" s="132"/>
      <c r="L1047" s="130"/>
      <c r="M1047" s="130"/>
      <c r="N1047" s="130"/>
      <c r="O1047" s="130"/>
      <c r="P1047" s="130"/>
      <c r="Q1047" s="130"/>
      <c r="R1047" s="130"/>
      <c r="S1047" s="130"/>
      <c r="T1047">
        <f t="shared" si="54"/>
        <v>31</v>
      </c>
    </row>
    <row r="1048" spans="1:20" x14ac:dyDescent="0.25">
      <c r="A1048" s="228" t="str">
        <f t="shared" si="55"/>
        <v/>
      </c>
      <c r="B1048" s="34"/>
      <c r="C1048" s="8"/>
      <c r="D1048" s="129"/>
      <c r="F1048" s="99"/>
      <c r="G1048" s="261"/>
      <c r="H1048" s="284">
        <f t="shared" si="53"/>
        <v>1.0309999999999957E-6</v>
      </c>
      <c r="I1048" s="92"/>
      <c r="J1048" s="173"/>
      <c r="K1048" s="132"/>
      <c r="L1048" s="130"/>
      <c r="M1048" s="130"/>
      <c r="N1048" s="130"/>
      <c r="O1048" s="130"/>
      <c r="P1048" s="130"/>
      <c r="Q1048" s="130"/>
      <c r="R1048" s="130"/>
      <c r="S1048" s="130"/>
      <c r="T1048">
        <f t="shared" si="54"/>
        <v>31</v>
      </c>
    </row>
    <row r="1049" spans="1:20" x14ac:dyDescent="0.25">
      <c r="A1049" s="228" t="str">
        <f t="shared" si="55"/>
        <v/>
      </c>
      <c r="B1049" s="34"/>
      <c r="C1049" s="8"/>
      <c r="D1049" s="129"/>
      <c r="F1049" s="99"/>
      <c r="G1049" s="261"/>
      <c r="H1049" s="284">
        <f t="shared" si="53"/>
        <v>1.0319999999999958E-6</v>
      </c>
      <c r="I1049" s="92"/>
      <c r="J1049" s="173"/>
      <c r="K1049" s="132"/>
      <c r="L1049" s="130"/>
      <c r="M1049" s="130"/>
      <c r="N1049" s="130"/>
      <c r="O1049" s="130"/>
      <c r="P1049" s="130"/>
      <c r="Q1049" s="130"/>
      <c r="R1049" s="130"/>
      <c r="S1049" s="130"/>
      <c r="T1049">
        <f t="shared" si="54"/>
        <v>31</v>
      </c>
    </row>
    <row r="1050" spans="1:20" x14ac:dyDescent="0.25">
      <c r="A1050" s="228" t="str">
        <f t="shared" si="55"/>
        <v/>
      </c>
      <c r="B1050" s="34"/>
      <c r="C1050" s="8"/>
      <c r="D1050" s="129"/>
      <c r="F1050" s="99"/>
      <c r="G1050" s="261"/>
      <c r="H1050" s="284">
        <f t="shared" si="53"/>
        <v>1.0329999999999959E-6</v>
      </c>
      <c r="I1050" s="92"/>
      <c r="J1050" s="173"/>
      <c r="K1050" s="132"/>
      <c r="L1050" s="130"/>
      <c r="M1050" s="130"/>
      <c r="N1050" s="130"/>
      <c r="O1050" s="130"/>
      <c r="P1050" s="130"/>
      <c r="Q1050" s="130"/>
      <c r="R1050" s="130"/>
      <c r="S1050" s="130"/>
      <c r="T1050">
        <f t="shared" si="54"/>
        <v>31</v>
      </c>
    </row>
    <row r="1051" spans="1:20" x14ac:dyDescent="0.25">
      <c r="A1051" s="228" t="str">
        <f t="shared" si="55"/>
        <v/>
      </c>
      <c r="B1051" s="34"/>
      <c r="C1051" s="8"/>
      <c r="D1051" s="129"/>
      <c r="F1051" s="99"/>
      <c r="G1051" s="261"/>
      <c r="H1051" s="284">
        <f t="shared" si="53"/>
        <v>1.0339999999999959E-6</v>
      </c>
      <c r="I1051" s="92"/>
      <c r="J1051" s="173"/>
      <c r="K1051" s="132"/>
      <c r="L1051" s="130"/>
      <c r="M1051" s="130"/>
      <c r="N1051" s="130"/>
      <c r="O1051" s="130"/>
      <c r="P1051" s="130"/>
      <c r="Q1051" s="130"/>
      <c r="R1051" s="130"/>
      <c r="S1051" s="130"/>
      <c r="T1051">
        <f t="shared" si="54"/>
        <v>31</v>
      </c>
    </row>
    <row r="1052" spans="1:20" x14ac:dyDescent="0.25">
      <c r="A1052" s="228" t="str">
        <f t="shared" si="55"/>
        <v/>
      </c>
      <c r="B1052" s="34"/>
      <c r="C1052" s="8"/>
      <c r="D1052" s="129"/>
      <c r="F1052" s="99"/>
      <c r="G1052" s="261"/>
      <c r="H1052" s="284">
        <f t="shared" si="53"/>
        <v>1.034999999999996E-6</v>
      </c>
      <c r="I1052" s="92"/>
      <c r="J1052" s="173"/>
      <c r="K1052" s="132"/>
      <c r="L1052" s="130"/>
      <c r="M1052" s="130"/>
      <c r="N1052" s="130"/>
      <c r="O1052" s="130"/>
      <c r="P1052" s="130"/>
      <c r="Q1052" s="130"/>
      <c r="R1052" s="130"/>
      <c r="S1052" s="130"/>
      <c r="T1052">
        <f t="shared" si="54"/>
        <v>31</v>
      </c>
    </row>
    <row r="1053" spans="1:20" x14ac:dyDescent="0.25">
      <c r="A1053" s="228" t="str">
        <f t="shared" si="55"/>
        <v/>
      </c>
      <c r="B1053" s="34"/>
      <c r="C1053" s="8"/>
      <c r="D1053" s="129"/>
      <c r="F1053" s="99"/>
      <c r="G1053" s="261"/>
      <c r="H1053" s="284">
        <f t="shared" si="53"/>
        <v>1.0359999999999961E-6</v>
      </c>
      <c r="I1053" s="92"/>
      <c r="J1053" s="173"/>
      <c r="K1053" s="132"/>
      <c r="L1053" s="130"/>
      <c r="M1053" s="130"/>
      <c r="N1053" s="130"/>
      <c r="O1053" s="130"/>
      <c r="P1053" s="130"/>
      <c r="Q1053" s="130"/>
      <c r="R1053" s="130"/>
      <c r="S1053" s="130"/>
      <c r="T1053">
        <f t="shared" si="54"/>
        <v>31</v>
      </c>
    </row>
    <row r="1054" spans="1:20" x14ac:dyDescent="0.25">
      <c r="A1054" s="228" t="str">
        <f t="shared" si="55"/>
        <v/>
      </c>
      <c r="B1054" s="34"/>
      <c r="C1054" s="8"/>
      <c r="D1054" s="129"/>
      <c r="F1054" s="99"/>
      <c r="G1054" s="261"/>
      <c r="H1054" s="284">
        <f t="shared" si="53"/>
        <v>1.0369999999999962E-6</v>
      </c>
      <c r="I1054" s="92"/>
      <c r="J1054" s="173"/>
      <c r="K1054" s="132"/>
      <c r="L1054" s="130"/>
      <c r="M1054" s="130"/>
      <c r="N1054" s="130"/>
      <c r="O1054" s="130"/>
      <c r="P1054" s="130"/>
      <c r="Q1054" s="130"/>
      <c r="R1054" s="130"/>
      <c r="S1054" s="130"/>
      <c r="T1054">
        <f t="shared" si="54"/>
        <v>31</v>
      </c>
    </row>
    <row r="1055" spans="1:20" x14ac:dyDescent="0.25">
      <c r="A1055" s="228" t="str">
        <f t="shared" si="55"/>
        <v/>
      </c>
      <c r="B1055" s="34"/>
      <c r="C1055" s="8"/>
      <c r="D1055" s="129"/>
      <c r="F1055" s="99"/>
      <c r="G1055" s="261"/>
      <c r="H1055" s="284">
        <f t="shared" si="53"/>
        <v>1.0379999999999962E-6</v>
      </c>
      <c r="I1055" s="92"/>
      <c r="J1055" s="173"/>
      <c r="K1055" s="132"/>
      <c r="L1055" s="130"/>
      <c r="M1055" s="130"/>
      <c r="N1055" s="130"/>
      <c r="O1055" s="130"/>
      <c r="P1055" s="130"/>
      <c r="Q1055" s="130"/>
      <c r="R1055" s="130"/>
      <c r="S1055" s="130"/>
      <c r="T1055">
        <f t="shared" si="54"/>
        <v>31</v>
      </c>
    </row>
    <row r="1056" spans="1:20" x14ac:dyDescent="0.25">
      <c r="A1056" s="228" t="str">
        <f t="shared" si="55"/>
        <v/>
      </c>
      <c r="B1056" s="34"/>
      <c r="C1056" s="8"/>
      <c r="D1056" s="129"/>
      <c r="F1056" s="99"/>
      <c r="G1056" s="261"/>
      <c r="H1056" s="284">
        <f t="shared" si="53"/>
        <v>1.0389999999999963E-6</v>
      </c>
      <c r="I1056" s="92"/>
      <c r="J1056" s="173"/>
      <c r="K1056" s="132"/>
      <c r="L1056" s="130"/>
      <c r="M1056" s="130"/>
      <c r="N1056" s="130"/>
      <c r="O1056" s="130"/>
      <c r="P1056" s="130"/>
      <c r="Q1056" s="130"/>
      <c r="R1056" s="130"/>
      <c r="S1056" s="130"/>
      <c r="T1056">
        <f t="shared" si="54"/>
        <v>31</v>
      </c>
    </row>
    <row r="1057" spans="1:20" x14ac:dyDescent="0.25">
      <c r="A1057" s="228" t="str">
        <f t="shared" si="55"/>
        <v/>
      </c>
      <c r="B1057" s="34"/>
      <c r="C1057" s="8"/>
      <c r="D1057" s="129"/>
      <c r="F1057" s="99"/>
      <c r="G1057" s="261"/>
      <c r="H1057" s="284">
        <f t="shared" si="53"/>
        <v>1.0399999999999964E-6</v>
      </c>
      <c r="I1057" s="92"/>
      <c r="J1057" s="173"/>
      <c r="K1057" s="132"/>
      <c r="L1057" s="130"/>
      <c r="M1057" s="130"/>
      <c r="N1057" s="130"/>
      <c r="O1057" s="130"/>
      <c r="P1057" s="130"/>
      <c r="Q1057" s="130"/>
      <c r="R1057" s="130"/>
      <c r="S1057" s="130"/>
      <c r="T1057">
        <f t="shared" si="54"/>
        <v>31</v>
      </c>
    </row>
    <row r="1058" spans="1:20" x14ac:dyDescent="0.25">
      <c r="A1058" s="228" t="str">
        <f t="shared" si="55"/>
        <v/>
      </c>
      <c r="B1058" s="34"/>
      <c r="C1058" s="8"/>
      <c r="D1058" s="129"/>
      <c r="F1058" s="99"/>
      <c r="G1058" s="261"/>
      <c r="H1058" s="284">
        <f t="shared" si="53"/>
        <v>1.0409999999999965E-6</v>
      </c>
      <c r="I1058" s="92"/>
      <c r="J1058" s="173"/>
      <c r="K1058" s="132"/>
      <c r="L1058" s="130"/>
      <c r="M1058" s="130"/>
      <c r="N1058" s="130"/>
      <c r="O1058" s="130"/>
      <c r="P1058" s="130"/>
      <c r="Q1058" s="130"/>
      <c r="R1058" s="130"/>
      <c r="S1058" s="130"/>
      <c r="T1058">
        <f t="shared" si="54"/>
        <v>31</v>
      </c>
    </row>
    <row r="1059" spans="1:20" x14ac:dyDescent="0.25">
      <c r="A1059" s="228" t="str">
        <f t="shared" si="55"/>
        <v/>
      </c>
      <c r="B1059" s="34"/>
      <c r="C1059" s="8"/>
      <c r="D1059" s="129"/>
      <c r="F1059" s="99"/>
      <c r="G1059" s="261"/>
      <c r="H1059" s="284">
        <f t="shared" si="53"/>
        <v>1.0419999999999965E-6</v>
      </c>
      <c r="I1059" s="92"/>
      <c r="J1059" s="173"/>
      <c r="K1059" s="132"/>
      <c r="L1059" s="130"/>
      <c r="M1059" s="130"/>
      <c r="N1059" s="130"/>
      <c r="O1059" s="130"/>
      <c r="P1059" s="130"/>
      <c r="Q1059" s="130"/>
      <c r="R1059" s="130"/>
      <c r="S1059" s="130"/>
      <c r="T1059">
        <f t="shared" si="54"/>
        <v>31</v>
      </c>
    </row>
    <row r="1060" spans="1:20" x14ac:dyDescent="0.25">
      <c r="A1060" s="228" t="str">
        <f t="shared" si="55"/>
        <v/>
      </c>
      <c r="B1060" s="34"/>
      <c r="C1060" s="8"/>
      <c r="D1060" s="129"/>
      <c r="F1060" s="99"/>
      <c r="G1060" s="261"/>
      <c r="H1060" s="284">
        <f t="shared" si="53"/>
        <v>1.0429999999999966E-6</v>
      </c>
      <c r="I1060" s="92"/>
      <c r="J1060" s="173"/>
      <c r="K1060" s="132"/>
      <c r="L1060" s="130"/>
      <c r="M1060" s="130"/>
      <c r="N1060" s="130"/>
      <c r="O1060" s="130"/>
      <c r="P1060" s="130"/>
      <c r="Q1060" s="130"/>
      <c r="R1060" s="130"/>
      <c r="S1060" s="130"/>
      <c r="T1060">
        <f t="shared" si="54"/>
        <v>31</v>
      </c>
    </row>
    <row r="1061" spans="1:20" x14ac:dyDescent="0.25">
      <c r="A1061" s="228" t="str">
        <f t="shared" si="55"/>
        <v/>
      </c>
      <c r="B1061" s="34"/>
      <c r="C1061" s="8"/>
      <c r="D1061" s="129"/>
      <c r="F1061" s="99"/>
      <c r="G1061" s="261"/>
      <c r="H1061" s="284">
        <f t="shared" si="53"/>
        <v>1.0439999999999967E-6</v>
      </c>
      <c r="I1061" s="92"/>
      <c r="J1061" s="173"/>
      <c r="K1061" s="132"/>
      <c r="L1061" s="130"/>
      <c r="M1061" s="130"/>
      <c r="N1061" s="130"/>
      <c r="O1061" s="130"/>
      <c r="P1061" s="130"/>
      <c r="Q1061" s="130"/>
      <c r="R1061" s="130"/>
      <c r="S1061" s="130"/>
      <c r="T1061">
        <f t="shared" si="54"/>
        <v>31</v>
      </c>
    </row>
    <row r="1062" spans="1:20" x14ac:dyDescent="0.25">
      <c r="A1062" s="228" t="str">
        <f t="shared" si="55"/>
        <v/>
      </c>
      <c r="B1062" s="34"/>
      <c r="C1062" s="8"/>
      <c r="D1062" s="129"/>
      <c r="F1062" s="99"/>
      <c r="G1062" s="261"/>
      <c r="H1062" s="284">
        <f t="shared" si="53"/>
        <v>1.0449999999999968E-6</v>
      </c>
      <c r="I1062" s="92"/>
      <c r="J1062" s="173"/>
      <c r="K1062" s="132"/>
      <c r="L1062" s="130"/>
      <c r="M1062" s="130"/>
      <c r="N1062" s="130"/>
      <c r="O1062" s="130"/>
      <c r="P1062" s="130"/>
      <c r="Q1062" s="130"/>
      <c r="R1062" s="130"/>
      <c r="S1062" s="130"/>
      <c r="T1062">
        <f t="shared" si="54"/>
        <v>31</v>
      </c>
    </row>
    <row r="1063" spans="1:20" x14ac:dyDescent="0.25">
      <c r="A1063" s="228" t="str">
        <f t="shared" si="55"/>
        <v/>
      </c>
      <c r="B1063" s="34"/>
      <c r="C1063" s="8"/>
      <c r="D1063" s="129"/>
      <c r="F1063" s="99"/>
      <c r="G1063" s="261"/>
      <c r="H1063" s="284">
        <f t="shared" si="53"/>
        <v>1.0459999999999968E-6</v>
      </c>
      <c r="I1063" s="92"/>
      <c r="J1063" s="173"/>
      <c r="K1063" s="132"/>
      <c r="L1063" s="130"/>
      <c r="M1063" s="130"/>
      <c r="N1063" s="130"/>
      <c r="O1063" s="130"/>
      <c r="P1063" s="130"/>
      <c r="Q1063" s="130"/>
      <c r="R1063" s="130"/>
      <c r="S1063" s="130"/>
      <c r="T1063">
        <f t="shared" si="54"/>
        <v>31</v>
      </c>
    </row>
    <row r="1064" spans="1:20" x14ac:dyDescent="0.25">
      <c r="A1064" s="228" t="str">
        <f t="shared" si="55"/>
        <v/>
      </c>
      <c r="B1064" s="34"/>
      <c r="C1064" s="8"/>
      <c r="D1064" s="129"/>
      <c r="F1064" s="99"/>
      <c r="G1064" s="261"/>
      <c r="H1064" s="284">
        <f t="shared" si="53"/>
        <v>1.0469999999999969E-6</v>
      </c>
      <c r="I1064" s="92"/>
      <c r="J1064" s="173"/>
      <c r="K1064" s="132"/>
      <c r="L1064" s="130"/>
      <c r="M1064" s="130"/>
      <c r="N1064" s="130"/>
      <c r="O1064" s="130"/>
      <c r="P1064" s="130"/>
      <c r="Q1064" s="130"/>
      <c r="R1064" s="130"/>
      <c r="S1064" s="130"/>
      <c r="T1064">
        <f t="shared" si="54"/>
        <v>31</v>
      </c>
    </row>
    <row r="1065" spans="1:20" x14ac:dyDescent="0.25">
      <c r="A1065" s="228" t="str">
        <f t="shared" si="55"/>
        <v/>
      </c>
      <c r="B1065" s="34"/>
      <c r="C1065" s="8"/>
      <c r="D1065" s="129"/>
      <c r="F1065" s="99"/>
      <c r="G1065" s="261"/>
      <c r="H1065" s="284">
        <f t="shared" si="53"/>
        <v>1.047999999999997E-6</v>
      </c>
      <c r="I1065" s="92"/>
      <c r="J1065" s="173"/>
      <c r="K1065" s="132"/>
      <c r="L1065" s="130"/>
      <c r="M1065" s="130"/>
      <c r="N1065" s="130"/>
      <c r="O1065" s="130"/>
      <c r="P1065" s="130"/>
      <c r="Q1065" s="130"/>
      <c r="R1065" s="130"/>
      <c r="S1065" s="130"/>
      <c r="T1065">
        <f t="shared" si="54"/>
        <v>31</v>
      </c>
    </row>
    <row r="1066" spans="1:20" x14ac:dyDescent="0.25">
      <c r="A1066" s="228" t="str">
        <f t="shared" si="55"/>
        <v/>
      </c>
      <c r="B1066" s="34"/>
      <c r="C1066" s="8"/>
      <c r="D1066" s="129"/>
      <c r="F1066" s="99"/>
      <c r="G1066" s="261"/>
      <c r="H1066" s="284">
        <f t="shared" si="53"/>
        <v>1.0489999999999971E-6</v>
      </c>
      <c r="I1066" s="92"/>
      <c r="J1066" s="173"/>
      <c r="K1066" s="132"/>
      <c r="L1066" s="130"/>
      <c r="M1066" s="130"/>
      <c r="N1066" s="130"/>
      <c r="O1066" s="130"/>
      <c r="P1066" s="130"/>
      <c r="Q1066" s="130"/>
      <c r="R1066" s="130"/>
      <c r="S1066" s="130"/>
      <c r="T1066">
        <f t="shared" si="54"/>
        <v>31</v>
      </c>
    </row>
    <row r="1067" spans="1:20" x14ac:dyDescent="0.25">
      <c r="A1067" s="228" t="str">
        <f t="shared" si="55"/>
        <v/>
      </c>
      <c r="B1067" s="34"/>
      <c r="C1067" s="8"/>
      <c r="D1067" s="129"/>
      <c r="F1067" s="99"/>
      <c r="G1067" s="261"/>
      <c r="H1067" s="284">
        <f t="shared" si="53"/>
        <v>1.0499999999999971E-6</v>
      </c>
      <c r="I1067" s="92"/>
      <c r="J1067" s="173"/>
      <c r="K1067" s="132"/>
      <c r="L1067" s="130"/>
      <c r="M1067" s="130"/>
      <c r="N1067" s="130"/>
      <c r="O1067" s="130"/>
      <c r="P1067" s="130"/>
      <c r="Q1067" s="130"/>
      <c r="R1067" s="130"/>
      <c r="S1067" s="130"/>
      <c r="T1067">
        <f t="shared" si="54"/>
        <v>31</v>
      </c>
    </row>
    <row r="1068" spans="1:20" x14ac:dyDescent="0.25">
      <c r="A1068" s="228" t="str">
        <f t="shared" si="55"/>
        <v/>
      </c>
      <c r="B1068" s="34"/>
      <c r="C1068" s="8"/>
      <c r="D1068" s="129"/>
      <c r="F1068" s="99"/>
      <c r="G1068" s="261"/>
      <c r="H1068" s="284">
        <f t="shared" si="53"/>
        <v>1.0509999999999972E-6</v>
      </c>
      <c r="I1068" s="92"/>
      <c r="J1068" s="173"/>
      <c r="K1068" s="132"/>
      <c r="L1068" s="130"/>
      <c r="M1068" s="130"/>
      <c r="N1068" s="130"/>
      <c r="O1068" s="130"/>
      <c r="P1068" s="130"/>
      <c r="Q1068" s="130"/>
      <c r="R1068" s="130"/>
      <c r="S1068" s="130"/>
      <c r="T1068">
        <f t="shared" si="54"/>
        <v>31</v>
      </c>
    </row>
    <row r="1069" spans="1:20" x14ac:dyDescent="0.25">
      <c r="A1069" s="228" t="str">
        <f t="shared" si="55"/>
        <v/>
      </c>
      <c r="B1069" s="34"/>
      <c r="C1069" s="8"/>
      <c r="D1069" s="129"/>
      <c r="F1069" s="99"/>
      <c r="G1069" s="261"/>
      <c r="H1069" s="284">
        <f t="shared" si="53"/>
        <v>1.0519999999999973E-6</v>
      </c>
      <c r="I1069" s="92"/>
      <c r="J1069" s="173"/>
      <c r="K1069" s="132"/>
      <c r="L1069" s="130"/>
      <c r="M1069" s="130"/>
      <c r="N1069" s="130"/>
      <c r="O1069" s="130"/>
      <c r="P1069" s="130"/>
      <c r="Q1069" s="130"/>
      <c r="R1069" s="130"/>
      <c r="S1069" s="130"/>
      <c r="T1069">
        <f t="shared" si="54"/>
        <v>31</v>
      </c>
    </row>
    <row r="1070" spans="1:20" x14ac:dyDescent="0.25">
      <c r="A1070" s="228" t="str">
        <f t="shared" si="55"/>
        <v/>
      </c>
      <c r="B1070" s="34"/>
      <c r="C1070" s="8"/>
      <c r="D1070" s="129"/>
      <c r="F1070" s="99"/>
      <c r="G1070" s="261"/>
      <c r="H1070" s="284">
        <f t="shared" si="53"/>
        <v>1.0529999999999974E-6</v>
      </c>
      <c r="I1070" s="92"/>
      <c r="J1070" s="173"/>
      <c r="K1070" s="132"/>
      <c r="L1070" s="130"/>
      <c r="M1070" s="130"/>
      <c r="N1070" s="130"/>
      <c r="O1070" s="130"/>
      <c r="P1070" s="130"/>
      <c r="Q1070" s="130"/>
      <c r="R1070" s="130"/>
      <c r="S1070" s="130"/>
      <c r="T1070">
        <f t="shared" si="54"/>
        <v>31</v>
      </c>
    </row>
    <row r="1071" spans="1:20" x14ac:dyDescent="0.25">
      <c r="A1071" s="228" t="str">
        <f t="shared" si="55"/>
        <v/>
      </c>
      <c r="B1071" s="34"/>
      <c r="C1071" s="8"/>
      <c r="D1071" s="129"/>
      <c r="F1071" s="99"/>
      <c r="G1071" s="261"/>
      <c r="H1071" s="284">
        <f t="shared" si="53"/>
        <v>1.0539999999999974E-6</v>
      </c>
      <c r="I1071" s="92"/>
      <c r="J1071" s="173"/>
      <c r="K1071" s="132"/>
      <c r="L1071" s="130"/>
      <c r="M1071" s="130"/>
      <c r="N1071" s="130"/>
      <c r="O1071" s="130"/>
      <c r="P1071" s="130"/>
      <c r="Q1071" s="130"/>
      <c r="R1071" s="130"/>
      <c r="S1071" s="130"/>
      <c r="T1071">
        <f t="shared" si="54"/>
        <v>31</v>
      </c>
    </row>
    <row r="1072" spans="1:20" x14ac:dyDescent="0.25">
      <c r="A1072" s="228" t="str">
        <f t="shared" si="55"/>
        <v/>
      </c>
      <c r="B1072" s="34"/>
      <c r="C1072" s="8"/>
      <c r="D1072" s="129"/>
      <c r="F1072" s="99"/>
      <c r="G1072" s="261"/>
      <c r="H1072" s="284">
        <f t="shared" si="53"/>
        <v>1.0549999999999975E-6</v>
      </c>
      <c r="I1072" s="92"/>
      <c r="J1072" s="173"/>
      <c r="K1072" s="132"/>
      <c r="L1072" s="130"/>
      <c r="M1072" s="130"/>
      <c r="N1072" s="130"/>
      <c r="O1072" s="130"/>
      <c r="P1072" s="130"/>
      <c r="Q1072" s="130"/>
      <c r="R1072" s="130"/>
      <c r="S1072" s="130"/>
      <c r="T1072">
        <f t="shared" si="54"/>
        <v>31</v>
      </c>
    </row>
    <row r="1073" spans="1:20" x14ac:dyDescent="0.25">
      <c r="A1073" s="228" t="str">
        <f t="shared" si="55"/>
        <v/>
      </c>
      <c r="B1073" s="34"/>
      <c r="C1073" s="8"/>
      <c r="D1073" s="129"/>
      <c r="F1073" s="99"/>
      <c r="G1073" s="261"/>
      <c r="H1073" s="284">
        <f t="shared" si="53"/>
        <v>1.0559999999999976E-6</v>
      </c>
      <c r="I1073" s="92"/>
      <c r="J1073" s="173"/>
      <c r="K1073" s="132"/>
      <c r="L1073" s="130"/>
      <c r="M1073" s="130"/>
      <c r="N1073" s="130"/>
      <c r="O1073" s="130"/>
      <c r="P1073" s="130"/>
      <c r="Q1073" s="130"/>
      <c r="R1073" s="130"/>
      <c r="S1073" s="130"/>
      <c r="T1073">
        <f t="shared" si="54"/>
        <v>31</v>
      </c>
    </row>
    <row r="1074" spans="1:20" x14ac:dyDescent="0.25">
      <c r="A1074" s="228" t="str">
        <f t="shared" si="55"/>
        <v/>
      </c>
      <c r="B1074" s="34"/>
      <c r="C1074" s="8"/>
      <c r="D1074" s="129"/>
      <c r="F1074" s="99"/>
      <c r="G1074" s="261"/>
      <c r="H1074" s="284">
        <f t="shared" si="53"/>
        <v>1.0569999999999977E-6</v>
      </c>
      <c r="I1074" s="92"/>
      <c r="J1074" s="173"/>
      <c r="K1074" s="132"/>
      <c r="L1074" s="130"/>
      <c r="M1074" s="130"/>
      <c r="N1074" s="130"/>
      <c r="O1074" s="130"/>
      <c r="P1074" s="130"/>
      <c r="Q1074" s="130"/>
      <c r="R1074" s="130"/>
      <c r="S1074" s="130"/>
      <c r="T1074">
        <f t="shared" si="54"/>
        <v>31</v>
      </c>
    </row>
    <row r="1075" spans="1:20" x14ac:dyDescent="0.25">
      <c r="A1075" s="228" t="str">
        <f t="shared" si="55"/>
        <v/>
      </c>
      <c r="B1075" s="34"/>
      <c r="C1075" s="8"/>
      <c r="D1075" s="129"/>
      <c r="F1075" s="99"/>
      <c r="G1075" s="261"/>
      <c r="H1075" s="284">
        <f t="shared" si="53"/>
        <v>1.0579999999999977E-6</v>
      </c>
      <c r="I1075" s="92"/>
      <c r="J1075" s="173"/>
      <c r="K1075" s="132"/>
      <c r="L1075" s="130"/>
      <c r="M1075" s="130"/>
      <c r="N1075" s="130"/>
      <c r="O1075" s="130"/>
      <c r="P1075" s="130"/>
      <c r="Q1075" s="130"/>
      <c r="R1075" s="130"/>
      <c r="S1075" s="130"/>
      <c r="T1075">
        <f t="shared" si="54"/>
        <v>31</v>
      </c>
    </row>
    <row r="1076" spans="1:20" x14ac:dyDescent="0.25">
      <c r="A1076" s="228" t="str">
        <f t="shared" si="55"/>
        <v/>
      </c>
      <c r="B1076" s="34"/>
      <c r="C1076" s="8"/>
      <c r="D1076" s="129"/>
      <c r="F1076" s="99"/>
      <c r="G1076" s="261"/>
      <c r="H1076" s="284">
        <f t="shared" si="53"/>
        <v>1.0589999999999978E-6</v>
      </c>
      <c r="I1076" s="92"/>
      <c r="J1076" s="173"/>
      <c r="K1076" s="132"/>
      <c r="L1076" s="130"/>
      <c r="M1076" s="130"/>
      <c r="N1076" s="130"/>
      <c r="O1076" s="130"/>
      <c r="P1076" s="130"/>
      <c r="Q1076" s="130"/>
      <c r="R1076" s="130"/>
      <c r="S1076" s="130"/>
      <c r="T1076">
        <f t="shared" si="54"/>
        <v>31</v>
      </c>
    </row>
    <row r="1077" spans="1:20" x14ac:dyDescent="0.25">
      <c r="A1077" s="228" t="str">
        <f t="shared" si="55"/>
        <v/>
      </c>
      <c r="B1077" s="34"/>
      <c r="C1077" s="8"/>
      <c r="D1077" s="129"/>
      <c r="F1077" s="99"/>
      <c r="G1077" s="261"/>
      <c r="H1077" s="284">
        <f t="shared" si="53"/>
        <v>1.0599999999999979E-6</v>
      </c>
      <c r="I1077" s="92"/>
      <c r="J1077" s="173"/>
      <c r="K1077" s="132"/>
      <c r="L1077" s="130"/>
      <c r="M1077" s="130"/>
      <c r="N1077" s="130"/>
      <c r="O1077" s="130"/>
      <c r="P1077" s="130"/>
      <c r="Q1077" s="130"/>
      <c r="R1077" s="130"/>
      <c r="S1077" s="130"/>
      <c r="T1077">
        <f t="shared" si="54"/>
        <v>31</v>
      </c>
    </row>
    <row r="1078" spans="1:20" x14ac:dyDescent="0.25">
      <c r="A1078" s="228" t="str">
        <f t="shared" si="55"/>
        <v/>
      </c>
      <c r="B1078" s="34"/>
      <c r="C1078" s="8"/>
      <c r="D1078" s="129"/>
      <c r="F1078" s="99"/>
      <c r="G1078" s="261"/>
      <c r="H1078" s="284">
        <f t="shared" si="53"/>
        <v>1.060999999999998E-6</v>
      </c>
      <c r="I1078" s="92"/>
      <c r="J1078" s="173"/>
      <c r="K1078" s="132"/>
      <c r="L1078" s="130"/>
      <c r="M1078" s="130"/>
      <c r="N1078" s="130"/>
      <c r="O1078" s="130"/>
      <c r="P1078" s="130"/>
      <c r="Q1078" s="130"/>
      <c r="R1078" s="130"/>
      <c r="S1078" s="130"/>
      <c r="T1078">
        <f t="shared" si="54"/>
        <v>31</v>
      </c>
    </row>
    <row r="1079" spans="1:20" x14ac:dyDescent="0.25">
      <c r="A1079" s="228" t="str">
        <f t="shared" si="55"/>
        <v/>
      </c>
      <c r="B1079" s="34"/>
      <c r="C1079" s="8"/>
      <c r="D1079" s="129"/>
      <c r="F1079" s="99"/>
      <c r="G1079" s="261"/>
      <c r="H1079" s="284">
        <f t="shared" si="53"/>
        <v>1.061999999999998E-6</v>
      </c>
      <c r="I1079" s="92"/>
      <c r="J1079" s="173"/>
      <c r="K1079" s="132"/>
      <c r="L1079" s="130"/>
      <c r="M1079" s="130"/>
      <c r="N1079" s="130"/>
      <c r="O1079" s="130"/>
      <c r="P1079" s="130"/>
      <c r="Q1079" s="130"/>
      <c r="R1079" s="130"/>
      <c r="S1079" s="130"/>
      <c r="T1079">
        <f t="shared" si="54"/>
        <v>31</v>
      </c>
    </row>
    <row r="1080" spans="1:20" x14ac:dyDescent="0.25">
      <c r="A1080" s="228" t="str">
        <f t="shared" si="55"/>
        <v/>
      </c>
      <c r="B1080" s="34"/>
      <c r="C1080" s="8"/>
      <c r="D1080" s="129"/>
      <c r="F1080" s="99"/>
      <c r="G1080" s="261"/>
      <c r="H1080" s="284">
        <f t="shared" si="53"/>
        <v>1.0629999999999981E-6</v>
      </c>
      <c r="I1080" s="92"/>
      <c r="J1080" s="173"/>
      <c r="K1080" s="132"/>
      <c r="L1080" s="130"/>
      <c r="M1080" s="130"/>
      <c r="N1080" s="130"/>
      <c r="O1080" s="130"/>
      <c r="P1080" s="130"/>
      <c r="Q1080" s="130"/>
      <c r="R1080" s="130"/>
      <c r="S1080" s="130"/>
      <c r="T1080">
        <f t="shared" si="54"/>
        <v>31</v>
      </c>
    </row>
    <row r="1081" spans="1:20" x14ac:dyDescent="0.25">
      <c r="A1081" s="228" t="str">
        <f t="shared" si="55"/>
        <v/>
      </c>
      <c r="B1081" s="34"/>
      <c r="C1081" s="8"/>
      <c r="D1081" s="129"/>
      <c r="F1081" s="99"/>
      <c r="G1081" s="261"/>
      <c r="H1081" s="284">
        <f t="shared" si="53"/>
        <v>1.0639999999999982E-6</v>
      </c>
      <c r="I1081" s="92"/>
      <c r="J1081" s="173"/>
      <c r="K1081" s="132"/>
      <c r="L1081" s="130"/>
      <c r="M1081" s="130"/>
      <c r="N1081" s="130"/>
      <c r="O1081" s="130"/>
      <c r="P1081" s="130"/>
      <c r="Q1081" s="130"/>
      <c r="R1081" s="130"/>
      <c r="S1081" s="130"/>
      <c r="T1081">
        <f t="shared" si="54"/>
        <v>31</v>
      </c>
    </row>
    <row r="1082" spans="1:20" x14ac:dyDescent="0.25">
      <c r="A1082" s="228" t="str">
        <f t="shared" si="55"/>
        <v/>
      </c>
      <c r="B1082" s="34"/>
      <c r="C1082" s="8"/>
      <c r="D1082" s="129"/>
      <c r="F1082" s="99"/>
      <c r="G1082" s="261"/>
      <c r="H1082" s="284">
        <f t="shared" si="53"/>
        <v>1.0649999999999983E-6</v>
      </c>
      <c r="I1082" s="92"/>
      <c r="J1082" s="173"/>
      <c r="K1082" s="132"/>
      <c r="L1082" s="130"/>
      <c r="M1082" s="130"/>
      <c r="N1082" s="130"/>
      <c r="O1082" s="130"/>
      <c r="P1082" s="130"/>
      <c r="Q1082" s="130"/>
      <c r="R1082" s="130"/>
      <c r="S1082" s="130"/>
      <c r="T1082">
        <f t="shared" si="54"/>
        <v>31</v>
      </c>
    </row>
    <row r="1083" spans="1:20" x14ac:dyDescent="0.25">
      <c r="A1083" s="228" t="str">
        <f t="shared" si="55"/>
        <v/>
      </c>
      <c r="B1083" s="34"/>
      <c r="C1083" s="8"/>
      <c r="D1083" s="129"/>
      <c r="F1083" s="99"/>
      <c r="G1083" s="261"/>
      <c r="H1083" s="284">
        <f t="shared" si="53"/>
        <v>1.0659999999999983E-6</v>
      </c>
      <c r="I1083" s="92"/>
      <c r="J1083" s="173"/>
      <c r="K1083" s="132"/>
      <c r="L1083" s="130"/>
      <c r="M1083" s="130"/>
      <c r="N1083" s="130"/>
      <c r="O1083" s="130"/>
      <c r="P1083" s="130"/>
      <c r="Q1083" s="130"/>
      <c r="R1083" s="130"/>
      <c r="S1083" s="130"/>
      <c r="T1083">
        <f t="shared" si="54"/>
        <v>31</v>
      </c>
    </row>
    <row r="1084" spans="1:20" x14ac:dyDescent="0.25">
      <c r="A1084" s="228" t="str">
        <f t="shared" si="55"/>
        <v/>
      </c>
      <c r="B1084" s="34"/>
      <c r="C1084" s="8"/>
      <c r="D1084" s="129"/>
      <c r="F1084" s="99"/>
      <c r="G1084" s="261"/>
      <c r="H1084" s="284">
        <f t="shared" si="53"/>
        <v>1.0669999999999984E-6</v>
      </c>
      <c r="I1084" s="92"/>
      <c r="J1084" s="173"/>
      <c r="K1084" s="132"/>
      <c r="L1084" s="130"/>
      <c r="M1084" s="130"/>
      <c r="N1084" s="130"/>
      <c r="O1084" s="130"/>
      <c r="P1084" s="130"/>
      <c r="Q1084" s="130"/>
      <c r="R1084" s="130"/>
      <c r="S1084" s="130"/>
      <c r="T1084">
        <f t="shared" si="54"/>
        <v>31</v>
      </c>
    </row>
    <row r="1085" spans="1:20" x14ac:dyDescent="0.25">
      <c r="A1085" s="228" t="str">
        <f t="shared" si="55"/>
        <v/>
      </c>
      <c r="B1085" s="34"/>
      <c r="C1085" s="8"/>
      <c r="D1085" s="129"/>
      <c r="F1085" s="99"/>
      <c r="G1085" s="261"/>
      <c r="H1085" s="284">
        <f t="shared" si="53"/>
        <v>1.0679999999999985E-6</v>
      </c>
      <c r="I1085" s="92"/>
      <c r="J1085" s="173"/>
      <c r="K1085" s="132"/>
      <c r="L1085" s="130"/>
      <c r="M1085" s="130"/>
      <c r="N1085" s="130"/>
      <c r="O1085" s="130"/>
      <c r="P1085" s="130"/>
      <c r="Q1085" s="130"/>
      <c r="R1085" s="130"/>
      <c r="S1085" s="130"/>
      <c r="T1085">
        <f t="shared" si="54"/>
        <v>31</v>
      </c>
    </row>
    <row r="1086" spans="1:20" x14ac:dyDescent="0.25">
      <c r="A1086" s="228" t="str">
        <f t="shared" si="55"/>
        <v/>
      </c>
      <c r="B1086" s="34"/>
      <c r="C1086" s="8"/>
      <c r="D1086" s="129"/>
      <c r="F1086" s="99"/>
      <c r="G1086" s="261"/>
      <c r="H1086" s="284">
        <f t="shared" si="53"/>
        <v>1.0689999999999986E-6</v>
      </c>
      <c r="I1086" s="92"/>
      <c r="J1086" s="173"/>
      <c r="K1086" s="132"/>
      <c r="L1086" s="130"/>
      <c r="M1086" s="130"/>
      <c r="N1086" s="130"/>
      <c r="O1086" s="130"/>
      <c r="P1086" s="130"/>
      <c r="Q1086" s="130"/>
      <c r="R1086" s="130"/>
      <c r="S1086" s="130"/>
      <c r="T1086">
        <f t="shared" si="54"/>
        <v>31</v>
      </c>
    </row>
    <row r="1087" spans="1:20" x14ac:dyDescent="0.25">
      <c r="A1087" s="228" t="str">
        <f t="shared" si="55"/>
        <v/>
      </c>
      <c r="B1087" s="34"/>
      <c r="C1087" s="8"/>
      <c r="D1087" s="129"/>
      <c r="F1087" s="99"/>
      <c r="G1087" s="261"/>
      <c r="H1087" s="284">
        <f t="shared" si="53"/>
        <v>1.0699999999999986E-6</v>
      </c>
      <c r="I1087" s="92"/>
      <c r="J1087" s="173"/>
      <c r="K1087" s="132"/>
      <c r="L1087" s="130"/>
      <c r="M1087" s="130"/>
      <c r="N1087" s="130"/>
      <c r="O1087" s="130"/>
      <c r="P1087" s="130"/>
      <c r="Q1087" s="130"/>
      <c r="R1087" s="130"/>
      <c r="S1087" s="130"/>
      <c r="T1087">
        <f t="shared" si="54"/>
        <v>31</v>
      </c>
    </row>
    <row r="1088" spans="1:20" x14ac:dyDescent="0.25">
      <c r="A1088" s="228" t="str">
        <f t="shared" si="55"/>
        <v/>
      </c>
      <c r="B1088" s="34"/>
      <c r="C1088" s="8"/>
      <c r="D1088" s="129"/>
      <c r="F1088" s="99"/>
      <c r="G1088" s="261"/>
      <c r="H1088" s="284">
        <f t="shared" si="53"/>
        <v>1.0709999999999987E-6</v>
      </c>
      <c r="I1088" s="92"/>
      <c r="J1088" s="173"/>
      <c r="K1088" s="132"/>
      <c r="L1088" s="130"/>
      <c r="M1088" s="130"/>
      <c r="N1088" s="130"/>
      <c r="O1088" s="130"/>
      <c r="P1088" s="130"/>
      <c r="Q1088" s="130"/>
      <c r="R1088" s="130"/>
      <c r="S1088" s="130"/>
      <c r="T1088">
        <f t="shared" si="54"/>
        <v>31</v>
      </c>
    </row>
    <row r="1089" spans="1:20" x14ac:dyDescent="0.25">
      <c r="A1089" s="228" t="str">
        <f t="shared" si="55"/>
        <v/>
      </c>
      <c r="B1089" s="34"/>
      <c r="C1089" s="8"/>
      <c r="D1089" s="129"/>
      <c r="F1089" s="99"/>
      <c r="G1089" s="261"/>
      <c r="H1089" s="284">
        <f t="shared" si="53"/>
        <v>1.0719999999999988E-6</v>
      </c>
      <c r="I1089" s="92"/>
      <c r="J1089" s="173"/>
      <c r="K1089" s="132"/>
      <c r="L1089" s="130"/>
      <c r="M1089" s="130"/>
      <c r="N1089" s="130"/>
      <c r="O1089" s="130"/>
      <c r="P1089" s="130"/>
      <c r="Q1089" s="130"/>
      <c r="R1089" s="130"/>
      <c r="S1089" s="130"/>
      <c r="T1089">
        <f t="shared" si="54"/>
        <v>31</v>
      </c>
    </row>
    <row r="1090" spans="1:20" x14ac:dyDescent="0.25">
      <c r="A1090" s="228" t="str">
        <f t="shared" si="55"/>
        <v/>
      </c>
      <c r="B1090" s="34"/>
      <c r="C1090" s="8"/>
      <c r="D1090" s="129"/>
      <c r="F1090" s="99"/>
      <c r="G1090" s="261"/>
      <c r="H1090" s="284">
        <f t="shared" si="53"/>
        <v>1.0729999999999989E-6</v>
      </c>
      <c r="I1090" s="92"/>
      <c r="J1090" s="173"/>
      <c r="K1090" s="132"/>
      <c r="L1090" s="130"/>
      <c r="M1090" s="130"/>
      <c r="N1090" s="130"/>
      <c r="O1090" s="130"/>
      <c r="P1090" s="130"/>
      <c r="Q1090" s="130"/>
      <c r="R1090" s="130"/>
      <c r="S1090" s="130"/>
      <c r="T1090">
        <f t="shared" si="54"/>
        <v>31</v>
      </c>
    </row>
    <row r="1091" spans="1:20" x14ac:dyDescent="0.25">
      <c r="A1091" s="228" t="str">
        <f t="shared" si="55"/>
        <v/>
      </c>
      <c r="B1091" s="34"/>
      <c r="C1091" s="8"/>
      <c r="D1091" s="129"/>
      <c r="F1091" s="99"/>
      <c r="G1091" s="261"/>
      <c r="H1091" s="284">
        <f t="shared" si="53"/>
        <v>1.0739999999999989E-6</v>
      </c>
      <c r="I1091" s="92"/>
      <c r="J1091" s="173"/>
      <c r="K1091" s="132"/>
      <c r="L1091" s="130"/>
      <c r="M1091" s="130"/>
      <c r="N1091" s="130"/>
      <c r="O1091" s="130"/>
      <c r="P1091" s="130"/>
      <c r="Q1091" s="130"/>
      <c r="R1091" s="130"/>
      <c r="S1091" s="130"/>
      <c r="T1091">
        <f t="shared" si="54"/>
        <v>31</v>
      </c>
    </row>
    <row r="1092" spans="1:20" x14ac:dyDescent="0.25">
      <c r="A1092" s="228" t="str">
        <f t="shared" si="55"/>
        <v/>
      </c>
      <c r="B1092" s="34"/>
      <c r="C1092" s="8"/>
      <c r="D1092" s="129"/>
      <c r="F1092" s="99"/>
      <c r="G1092" s="261"/>
      <c r="H1092" s="284">
        <f t="shared" si="53"/>
        <v>1.074999999999999E-6</v>
      </c>
      <c r="I1092" s="92"/>
      <c r="J1092" s="173"/>
      <c r="K1092" s="132"/>
      <c r="L1092" s="130"/>
      <c r="M1092" s="130"/>
      <c r="N1092" s="130"/>
      <c r="O1092" s="130"/>
      <c r="P1092" s="130"/>
      <c r="Q1092" s="130"/>
      <c r="R1092" s="130"/>
      <c r="S1092" s="130"/>
      <c r="T1092">
        <f t="shared" si="54"/>
        <v>31</v>
      </c>
    </row>
    <row r="1093" spans="1:20" x14ac:dyDescent="0.25">
      <c r="A1093" s="228" t="str">
        <f t="shared" si="55"/>
        <v/>
      </c>
      <c r="B1093" s="34"/>
      <c r="C1093" s="8"/>
      <c r="D1093" s="129"/>
      <c r="F1093" s="99"/>
      <c r="G1093" s="261"/>
      <c r="H1093" s="284">
        <f t="shared" si="53"/>
        <v>1.0759999999999991E-6</v>
      </c>
      <c r="I1093" s="92"/>
      <c r="J1093" s="173"/>
      <c r="K1093" s="132"/>
      <c r="L1093" s="130"/>
      <c r="M1093" s="130"/>
      <c r="N1093" s="130"/>
      <c r="O1093" s="130"/>
      <c r="P1093" s="130"/>
      <c r="Q1093" s="130"/>
      <c r="R1093" s="130"/>
      <c r="S1093" s="130"/>
      <c r="T1093">
        <f t="shared" si="54"/>
        <v>31</v>
      </c>
    </row>
    <row r="1094" spans="1:20" x14ac:dyDescent="0.25">
      <c r="A1094" s="228" t="str">
        <f t="shared" si="55"/>
        <v/>
      </c>
      <c r="B1094" s="34"/>
      <c r="C1094" s="8"/>
      <c r="D1094" s="129"/>
      <c r="F1094" s="99"/>
      <c r="G1094" s="261"/>
      <c r="H1094" s="284">
        <f t="shared" si="53"/>
        <v>1.0769999999999992E-6</v>
      </c>
      <c r="I1094" s="92"/>
      <c r="J1094" s="173"/>
      <c r="K1094" s="132"/>
      <c r="L1094" s="130"/>
      <c r="M1094" s="130"/>
      <c r="N1094" s="130"/>
      <c r="O1094" s="130"/>
      <c r="P1094" s="130"/>
      <c r="Q1094" s="130"/>
      <c r="R1094" s="130"/>
      <c r="S1094" s="130"/>
      <c r="T1094">
        <f t="shared" si="54"/>
        <v>31</v>
      </c>
    </row>
    <row r="1095" spans="1:20" x14ac:dyDescent="0.25">
      <c r="A1095" s="228" t="str">
        <f t="shared" si="55"/>
        <v/>
      </c>
      <c r="B1095" s="34"/>
      <c r="C1095" s="8"/>
      <c r="D1095" s="129"/>
      <c r="F1095" s="99"/>
      <c r="G1095" s="261"/>
      <c r="H1095" s="284">
        <f t="shared" si="53"/>
        <v>1.0779999999999993E-6</v>
      </c>
      <c r="I1095" s="92"/>
      <c r="J1095" s="173"/>
      <c r="K1095" s="132"/>
      <c r="L1095" s="130"/>
      <c r="M1095" s="130"/>
      <c r="N1095" s="130"/>
      <c r="O1095" s="130"/>
      <c r="P1095" s="130"/>
      <c r="Q1095" s="130"/>
      <c r="R1095" s="130"/>
      <c r="S1095" s="130"/>
      <c r="T1095">
        <f t="shared" si="54"/>
        <v>31</v>
      </c>
    </row>
    <row r="1096" spans="1:20" x14ac:dyDescent="0.25">
      <c r="A1096" s="228" t="str">
        <f t="shared" si="55"/>
        <v/>
      </c>
      <c r="B1096" s="34"/>
      <c r="C1096" s="8"/>
      <c r="D1096" s="129"/>
      <c r="F1096" s="99"/>
      <c r="G1096" s="261"/>
      <c r="H1096" s="284">
        <f t="shared" si="53"/>
        <v>1.0789999999999993E-6</v>
      </c>
      <c r="I1096" s="92"/>
      <c r="J1096" s="173"/>
      <c r="K1096" s="132"/>
      <c r="L1096" s="130"/>
      <c r="M1096" s="130"/>
      <c r="N1096" s="130"/>
      <c r="O1096" s="130"/>
      <c r="P1096" s="130"/>
      <c r="Q1096" s="130"/>
      <c r="R1096" s="130"/>
      <c r="S1096" s="130"/>
      <c r="T1096">
        <f t="shared" si="54"/>
        <v>31</v>
      </c>
    </row>
    <row r="1097" spans="1:20" x14ac:dyDescent="0.25">
      <c r="A1097" s="228" t="str">
        <f t="shared" si="55"/>
        <v/>
      </c>
      <c r="B1097" s="34"/>
      <c r="C1097" s="8"/>
      <c r="D1097" s="129"/>
      <c r="F1097" s="99"/>
      <c r="G1097" s="261"/>
      <c r="H1097" s="284">
        <f t="shared" si="53"/>
        <v>1.0799999999999994E-6</v>
      </c>
      <c r="I1097" s="92"/>
      <c r="J1097" s="173"/>
      <c r="K1097" s="132"/>
      <c r="L1097" s="130"/>
      <c r="M1097" s="130"/>
      <c r="N1097" s="130"/>
      <c r="O1097" s="130"/>
      <c r="P1097" s="130"/>
      <c r="Q1097" s="130"/>
      <c r="R1097" s="130"/>
      <c r="S1097" s="130"/>
      <c r="T1097">
        <f t="shared" si="54"/>
        <v>31</v>
      </c>
    </row>
    <row r="1098" spans="1:20" x14ac:dyDescent="0.25">
      <c r="A1098" s="228" t="str">
        <f t="shared" si="55"/>
        <v/>
      </c>
      <c r="B1098" s="34"/>
      <c r="C1098" s="8"/>
      <c r="D1098" s="129"/>
      <c r="F1098" s="99"/>
      <c r="G1098" s="261"/>
      <c r="H1098" s="284">
        <f t="shared" si="53"/>
        <v>1.0809999999999995E-6</v>
      </c>
      <c r="I1098" s="92"/>
      <c r="J1098" s="173"/>
      <c r="K1098" s="132"/>
      <c r="L1098" s="130"/>
      <c r="M1098" s="130"/>
      <c r="N1098" s="130"/>
      <c r="O1098" s="130"/>
      <c r="P1098" s="130"/>
      <c r="Q1098" s="130"/>
      <c r="R1098" s="130"/>
      <c r="S1098" s="130"/>
      <c r="T1098">
        <f t="shared" si="54"/>
        <v>31</v>
      </c>
    </row>
    <row r="1099" spans="1:20" x14ac:dyDescent="0.25">
      <c r="A1099" s="228" t="str">
        <f t="shared" si="55"/>
        <v/>
      </c>
      <c r="B1099" s="34"/>
      <c r="C1099" s="8"/>
      <c r="D1099" s="129"/>
      <c r="F1099" s="99"/>
      <c r="G1099" s="261"/>
      <c r="H1099" s="284">
        <f t="shared" si="53"/>
        <v>1.0819999999999996E-6</v>
      </c>
      <c r="I1099" s="92"/>
      <c r="J1099" s="173"/>
      <c r="K1099" s="132"/>
      <c r="L1099" s="130"/>
      <c r="M1099" s="130"/>
      <c r="N1099" s="130"/>
      <c r="O1099" s="130"/>
      <c r="P1099" s="130"/>
      <c r="Q1099" s="130"/>
      <c r="R1099" s="130"/>
      <c r="S1099" s="130"/>
      <c r="T1099">
        <f t="shared" si="54"/>
        <v>31</v>
      </c>
    </row>
    <row r="1100" spans="1:20" x14ac:dyDescent="0.25">
      <c r="A1100" s="228" t="str">
        <f t="shared" si="55"/>
        <v/>
      </c>
      <c r="B1100" s="34"/>
      <c r="C1100" s="8"/>
      <c r="D1100" s="129"/>
      <c r="F1100" s="99"/>
      <c r="G1100" s="261"/>
      <c r="H1100" s="284">
        <f t="shared" si="53"/>
        <v>1.0829999999999996E-6</v>
      </c>
      <c r="I1100" s="92"/>
      <c r="J1100" s="173"/>
      <c r="K1100" s="132"/>
      <c r="L1100" s="130"/>
      <c r="M1100" s="130"/>
      <c r="N1100" s="130"/>
      <c r="O1100" s="130"/>
      <c r="P1100" s="130"/>
      <c r="Q1100" s="130"/>
      <c r="R1100" s="130"/>
      <c r="S1100" s="130"/>
      <c r="T1100">
        <f t="shared" si="54"/>
        <v>31</v>
      </c>
    </row>
    <row r="1101" spans="1:20" x14ac:dyDescent="0.25">
      <c r="A1101" s="228" t="str">
        <f t="shared" si="55"/>
        <v/>
      </c>
      <c r="B1101" s="34"/>
      <c r="C1101" s="8"/>
      <c r="D1101" s="129"/>
      <c r="F1101" s="99"/>
      <c r="G1101" s="261"/>
      <c r="H1101" s="284">
        <f t="shared" si="53"/>
        <v>1.0839999999999997E-6</v>
      </c>
      <c r="I1101" s="92"/>
      <c r="J1101" s="173"/>
      <c r="K1101" s="132"/>
      <c r="L1101" s="130"/>
      <c r="M1101" s="130"/>
      <c r="N1101" s="130"/>
      <c r="O1101" s="130"/>
      <c r="P1101" s="130"/>
      <c r="Q1101" s="130"/>
      <c r="R1101" s="130"/>
      <c r="S1101" s="130"/>
      <c r="T1101">
        <f t="shared" si="54"/>
        <v>31</v>
      </c>
    </row>
    <row r="1102" spans="1:20" x14ac:dyDescent="0.25">
      <c r="A1102" s="228" t="str">
        <f t="shared" si="55"/>
        <v/>
      </c>
      <c r="B1102" s="34"/>
      <c r="C1102" s="8"/>
      <c r="D1102" s="129"/>
      <c r="F1102" s="99"/>
      <c r="G1102" s="261"/>
      <c r="H1102" s="284">
        <f t="shared" si="53"/>
        <v>1.0849999999999998E-6</v>
      </c>
      <c r="I1102" s="92"/>
      <c r="J1102" s="173"/>
      <c r="K1102" s="132"/>
      <c r="L1102" s="130"/>
      <c r="M1102" s="130"/>
      <c r="N1102" s="130"/>
      <c r="O1102" s="130"/>
      <c r="P1102" s="130"/>
      <c r="Q1102" s="130"/>
      <c r="R1102" s="130"/>
      <c r="S1102" s="130"/>
      <c r="T1102">
        <f t="shared" si="54"/>
        <v>31</v>
      </c>
    </row>
    <row r="1103" spans="1:20" x14ac:dyDescent="0.25">
      <c r="A1103" s="228" t="str">
        <f t="shared" si="55"/>
        <v/>
      </c>
      <c r="B1103" s="34"/>
      <c r="C1103" s="8"/>
      <c r="D1103" s="129"/>
      <c r="F1103" s="99"/>
      <c r="G1103" s="261"/>
      <c r="H1103" s="284">
        <f t="shared" si="53"/>
        <v>1.0859999999999999E-6</v>
      </c>
      <c r="I1103" s="92"/>
      <c r="J1103" s="173"/>
      <c r="K1103" s="132"/>
      <c r="L1103" s="130"/>
      <c r="M1103" s="130"/>
      <c r="N1103" s="130"/>
      <c r="O1103" s="130"/>
      <c r="P1103" s="130"/>
      <c r="Q1103" s="130"/>
      <c r="R1103" s="130"/>
      <c r="S1103" s="130"/>
      <c r="T1103">
        <f t="shared" si="54"/>
        <v>31</v>
      </c>
    </row>
    <row r="1104" spans="1:20" x14ac:dyDescent="0.25">
      <c r="A1104" s="228" t="str">
        <f t="shared" si="55"/>
        <v/>
      </c>
      <c r="B1104" s="34"/>
      <c r="C1104" s="8"/>
      <c r="D1104" s="129"/>
      <c r="F1104" s="99"/>
      <c r="G1104" s="261"/>
      <c r="H1104" s="284">
        <f t="shared" si="53"/>
        <v>1.0869999999999999E-6</v>
      </c>
      <c r="I1104" s="92"/>
      <c r="J1104" s="173"/>
      <c r="K1104" s="132"/>
      <c r="L1104" s="130"/>
      <c r="M1104" s="130"/>
      <c r="N1104" s="130"/>
      <c r="O1104" s="130"/>
      <c r="P1104" s="130"/>
      <c r="Q1104" s="130"/>
      <c r="R1104" s="130"/>
      <c r="S1104" s="130"/>
      <c r="T1104">
        <f t="shared" si="54"/>
        <v>31</v>
      </c>
    </row>
    <row r="1105" spans="1:20" x14ac:dyDescent="0.25">
      <c r="A1105" s="228" t="str">
        <f t="shared" si="55"/>
        <v/>
      </c>
      <c r="B1105" s="34"/>
      <c r="C1105" s="8"/>
      <c r="D1105" s="129"/>
      <c r="F1105" s="99"/>
      <c r="G1105" s="261"/>
      <c r="H1105" s="284">
        <f t="shared" si="53"/>
        <v>1.088E-6</v>
      </c>
      <c r="I1105" s="92"/>
      <c r="J1105" s="173"/>
      <c r="K1105" s="132"/>
      <c r="L1105" s="130"/>
      <c r="M1105" s="130"/>
      <c r="N1105" s="130"/>
      <c r="O1105" s="130"/>
      <c r="P1105" s="130"/>
      <c r="Q1105" s="130"/>
      <c r="R1105" s="130"/>
      <c r="S1105" s="130"/>
      <c r="T1105">
        <f t="shared" si="54"/>
        <v>31</v>
      </c>
    </row>
    <row r="1106" spans="1:20" x14ac:dyDescent="0.25">
      <c r="A1106" s="228" t="str">
        <f t="shared" si="55"/>
        <v/>
      </c>
      <c r="B1106" s="34"/>
      <c r="C1106" s="8"/>
      <c r="D1106" s="129"/>
      <c r="F1106" s="99"/>
      <c r="G1106" s="261"/>
      <c r="H1106" s="284">
        <f t="shared" si="53"/>
        <v>1.0890000000000001E-6</v>
      </c>
      <c r="I1106" s="92"/>
      <c r="J1106" s="173"/>
      <c r="K1106" s="132"/>
      <c r="L1106" s="130"/>
      <c r="M1106" s="130"/>
      <c r="N1106" s="130"/>
      <c r="O1106" s="130"/>
      <c r="P1106" s="130"/>
      <c r="Q1106" s="130"/>
      <c r="R1106" s="130"/>
      <c r="S1106" s="130"/>
      <c r="T1106">
        <f t="shared" si="54"/>
        <v>31</v>
      </c>
    </row>
    <row r="1107" spans="1:20" x14ac:dyDescent="0.25">
      <c r="A1107" s="228" t="str">
        <f t="shared" si="55"/>
        <v/>
      </c>
      <c r="B1107" s="34"/>
      <c r="C1107" s="8"/>
      <c r="D1107" s="129"/>
      <c r="F1107" s="99"/>
      <c r="G1107" s="261"/>
      <c r="H1107" s="284">
        <f t="shared" ref="H1107:H1170" si="56">IF(G1107="",IF(D1107&lt;&gt;"",H1106+F1107+0.000000001,H1106+0.000000001),H1106+0.000000001)</f>
        <v>1.0900000000000002E-6</v>
      </c>
      <c r="I1107" s="92"/>
      <c r="J1107" s="173"/>
      <c r="K1107" s="132"/>
      <c r="L1107" s="130"/>
      <c r="M1107" s="130"/>
      <c r="N1107" s="130"/>
      <c r="O1107" s="130"/>
      <c r="P1107" s="130"/>
      <c r="Q1107" s="130"/>
      <c r="R1107" s="130"/>
      <c r="S1107" s="130"/>
      <c r="T1107">
        <f t="shared" ref="T1107:T1170" si="57">EOMONTH(D1107,0)</f>
        <v>31</v>
      </c>
    </row>
    <row r="1108" spans="1:20" x14ac:dyDescent="0.25">
      <c r="A1108" s="228" t="str">
        <f t="shared" ref="A1108:A1171" si="58">IF(F1108="","",IF(H1108=$H$5,D1108,""))</f>
        <v/>
      </c>
      <c r="B1108" s="34"/>
      <c r="C1108" s="8"/>
      <c r="D1108" s="129"/>
      <c r="F1108" s="99"/>
      <c r="G1108" s="261"/>
      <c r="H1108" s="284">
        <f t="shared" si="56"/>
        <v>1.0910000000000002E-6</v>
      </c>
      <c r="I1108" s="92"/>
      <c r="J1108" s="173"/>
      <c r="K1108" s="132"/>
      <c r="L1108" s="130"/>
      <c r="M1108" s="130"/>
      <c r="N1108" s="130"/>
      <c r="O1108" s="130"/>
      <c r="P1108" s="130"/>
      <c r="Q1108" s="130"/>
      <c r="R1108" s="130"/>
      <c r="S1108" s="130"/>
      <c r="T1108">
        <f t="shared" si="57"/>
        <v>31</v>
      </c>
    </row>
    <row r="1109" spans="1:20" x14ac:dyDescent="0.25">
      <c r="A1109" s="228" t="str">
        <f t="shared" si="58"/>
        <v/>
      </c>
      <c r="B1109" s="34"/>
      <c r="C1109" s="8"/>
      <c r="D1109" s="129"/>
      <c r="F1109" s="99"/>
      <c r="G1109" s="261"/>
      <c r="H1109" s="284">
        <f t="shared" si="56"/>
        <v>1.0920000000000003E-6</v>
      </c>
      <c r="I1109" s="92"/>
      <c r="J1109" s="173"/>
      <c r="K1109" s="132"/>
      <c r="L1109" s="130"/>
      <c r="M1109" s="130"/>
      <c r="N1109" s="130"/>
      <c r="O1109" s="130"/>
      <c r="P1109" s="130"/>
      <c r="Q1109" s="130"/>
      <c r="R1109" s="130"/>
      <c r="S1109" s="130"/>
      <c r="T1109">
        <f t="shared" si="57"/>
        <v>31</v>
      </c>
    </row>
    <row r="1110" spans="1:20" x14ac:dyDescent="0.25">
      <c r="A1110" s="228" t="str">
        <f t="shared" si="58"/>
        <v/>
      </c>
      <c r="B1110" s="34"/>
      <c r="C1110" s="8"/>
      <c r="D1110" s="129"/>
      <c r="F1110" s="99"/>
      <c r="G1110" s="261"/>
      <c r="H1110" s="284">
        <f t="shared" si="56"/>
        <v>1.0930000000000004E-6</v>
      </c>
      <c r="I1110" s="92"/>
      <c r="J1110" s="173"/>
      <c r="K1110" s="132"/>
      <c r="L1110" s="130"/>
      <c r="M1110" s="130"/>
      <c r="N1110" s="130"/>
      <c r="O1110" s="130"/>
      <c r="P1110" s="130"/>
      <c r="Q1110" s="130"/>
      <c r="R1110" s="130"/>
      <c r="S1110" s="130"/>
      <c r="T1110">
        <f t="shared" si="57"/>
        <v>31</v>
      </c>
    </row>
    <row r="1111" spans="1:20" x14ac:dyDescent="0.25">
      <c r="A1111" s="228" t="str">
        <f t="shared" si="58"/>
        <v/>
      </c>
      <c r="B1111" s="34"/>
      <c r="C1111" s="8"/>
      <c r="D1111" s="129"/>
      <c r="F1111" s="99"/>
      <c r="G1111" s="261"/>
      <c r="H1111" s="284">
        <f t="shared" si="56"/>
        <v>1.0940000000000005E-6</v>
      </c>
      <c r="I1111" s="92"/>
      <c r="J1111" s="173"/>
      <c r="K1111" s="132"/>
      <c r="L1111" s="130"/>
      <c r="M1111" s="130"/>
      <c r="N1111" s="130"/>
      <c r="O1111" s="130"/>
      <c r="P1111" s="130"/>
      <c r="Q1111" s="130"/>
      <c r="R1111" s="130"/>
      <c r="S1111" s="130"/>
      <c r="T1111">
        <f t="shared" si="57"/>
        <v>31</v>
      </c>
    </row>
    <row r="1112" spans="1:20" x14ac:dyDescent="0.25">
      <c r="A1112" s="228" t="str">
        <f t="shared" si="58"/>
        <v/>
      </c>
      <c r="B1112" s="34"/>
      <c r="C1112" s="8"/>
      <c r="D1112" s="129"/>
      <c r="F1112" s="99"/>
      <c r="G1112" s="261"/>
      <c r="H1112" s="284">
        <f t="shared" si="56"/>
        <v>1.0950000000000005E-6</v>
      </c>
      <c r="I1112" s="92"/>
      <c r="J1112" s="173"/>
      <c r="K1112" s="132"/>
      <c r="L1112" s="130"/>
      <c r="M1112" s="130"/>
      <c r="N1112" s="130"/>
      <c r="O1112" s="130"/>
      <c r="P1112" s="130"/>
      <c r="Q1112" s="130"/>
      <c r="R1112" s="130"/>
      <c r="S1112" s="130"/>
      <c r="T1112">
        <f t="shared" si="57"/>
        <v>31</v>
      </c>
    </row>
    <row r="1113" spans="1:20" x14ac:dyDescent="0.25">
      <c r="A1113" s="228" t="str">
        <f t="shared" si="58"/>
        <v/>
      </c>
      <c r="B1113" s="34"/>
      <c r="C1113" s="8"/>
      <c r="D1113" s="129"/>
      <c r="F1113" s="99"/>
      <c r="G1113" s="261"/>
      <c r="H1113" s="284">
        <f t="shared" si="56"/>
        <v>1.0960000000000006E-6</v>
      </c>
      <c r="I1113" s="92"/>
      <c r="J1113" s="173"/>
      <c r="K1113" s="132"/>
      <c r="L1113" s="130"/>
      <c r="M1113" s="130"/>
      <c r="N1113" s="130"/>
      <c r="O1113" s="130"/>
      <c r="P1113" s="130"/>
      <c r="Q1113" s="130"/>
      <c r="R1113" s="130"/>
      <c r="S1113" s="130"/>
      <c r="T1113">
        <f t="shared" si="57"/>
        <v>31</v>
      </c>
    </row>
    <row r="1114" spans="1:20" x14ac:dyDescent="0.25">
      <c r="A1114" s="228" t="str">
        <f t="shared" si="58"/>
        <v/>
      </c>
      <c r="B1114" s="34"/>
      <c r="C1114" s="8"/>
      <c r="D1114" s="129"/>
      <c r="F1114" s="99"/>
      <c r="G1114" s="261"/>
      <c r="H1114" s="284">
        <f t="shared" si="56"/>
        <v>1.0970000000000007E-6</v>
      </c>
      <c r="I1114" s="92"/>
      <c r="J1114" s="173"/>
      <c r="K1114" s="132"/>
      <c r="L1114" s="130"/>
      <c r="M1114" s="130"/>
      <c r="N1114" s="130"/>
      <c r="O1114" s="130"/>
      <c r="P1114" s="130"/>
      <c r="Q1114" s="130"/>
      <c r="R1114" s="130"/>
      <c r="S1114" s="130"/>
      <c r="T1114">
        <f t="shared" si="57"/>
        <v>31</v>
      </c>
    </row>
    <row r="1115" spans="1:20" x14ac:dyDescent="0.25">
      <c r="A1115" s="228" t="str">
        <f t="shared" si="58"/>
        <v/>
      </c>
      <c r="B1115" s="34"/>
      <c r="C1115" s="8"/>
      <c r="D1115" s="129"/>
      <c r="F1115" s="99"/>
      <c r="G1115" s="261"/>
      <c r="H1115" s="284">
        <f t="shared" si="56"/>
        <v>1.0980000000000008E-6</v>
      </c>
      <c r="I1115" s="92"/>
      <c r="J1115" s="173"/>
      <c r="K1115" s="132"/>
      <c r="L1115" s="130"/>
      <c r="M1115" s="130"/>
      <c r="N1115" s="130"/>
      <c r="O1115" s="130"/>
      <c r="P1115" s="130"/>
      <c r="Q1115" s="130"/>
      <c r="R1115" s="130"/>
      <c r="S1115" s="130"/>
      <c r="T1115">
        <f t="shared" si="57"/>
        <v>31</v>
      </c>
    </row>
    <row r="1116" spans="1:20" x14ac:dyDescent="0.25">
      <c r="A1116" s="228" t="str">
        <f t="shared" si="58"/>
        <v/>
      </c>
      <c r="B1116" s="34"/>
      <c r="C1116" s="8"/>
      <c r="D1116" s="129"/>
      <c r="F1116" s="99"/>
      <c r="G1116" s="261"/>
      <c r="H1116" s="284">
        <f t="shared" si="56"/>
        <v>1.0990000000000008E-6</v>
      </c>
      <c r="I1116" s="92"/>
      <c r="J1116" s="173"/>
      <c r="K1116" s="132"/>
      <c r="L1116" s="130"/>
      <c r="M1116" s="130"/>
      <c r="N1116" s="130"/>
      <c r="O1116" s="130"/>
      <c r="P1116" s="130"/>
      <c r="Q1116" s="130"/>
      <c r="R1116" s="130"/>
      <c r="S1116" s="130"/>
      <c r="T1116">
        <f t="shared" si="57"/>
        <v>31</v>
      </c>
    </row>
    <row r="1117" spans="1:20" x14ac:dyDescent="0.25">
      <c r="A1117" s="228" t="str">
        <f t="shared" si="58"/>
        <v/>
      </c>
      <c r="B1117" s="34"/>
      <c r="C1117" s="8"/>
      <c r="D1117" s="129"/>
      <c r="F1117" s="99"/>
      <c r="G1117" s="261"/>
      <c r="H1117" s="284">
        <f t="shared" si="56"/>
        <v>1.1000000000000009E-6</v>
      </c>
      <c r="I1117" s="92"/>
      <c r="J1117" s="173"/>
      <c r="K1117" s="132"/>
      <c r="L1117" s="130"/>
      <c r="M1117" s="130"/>
      <c r="N1117" s="130"/>
      <c r="O1117" s="130"/>
      <c r="P1117" s="130"/>
      <c r="Q1117" s="130"/>
      <c r="R1117" s="130"/>
      <c r="S1117" s="130"/>
      <c r="T1117">
        <f t="shared" si="57"/>
        <v>31</v>
      </c>
    </row>
    <row r="1118" spans="1:20" x14ac:dyDescent="0.25">
      <c r="A1118" s="228" t="str">
        <f t="shared" si="58"/>
        <v/>
      </c>
      <c r="B1118" s="34"/>
      <c r="C1118" s="8"/>
      <c r="D1118" s="129"/>
      <c r="F1118" s="99"/>
      <c r="G1118" s="261"/>
      <c r="H1118" s="284">
        <f t="shared" si="56"/>
        <v>1.101000000000001E-6</v>
      </c>
      <c r="I1118" s="92"/>
      <c r="J1118" s="173"/>
      <c r="K1118" s="132"/>
      <c r="L1118" s="130"/>
      <c r="M1118" s="130"/>
      <c r="N1118" s="130"/>
      <c r="O1118" s="130"/>
      <c r="P1118" s="130"/>
      <c r="Q1118" s="130"/>
      <c r="R1118" s="130"/>
      <c r="S1118" s="130"/>
      <c r="T1118">
        <f t="shared" si="57"/>
        <v>31</v>
      </c>
    </row>
    <row r="1119" spans="1:20" x14ac:dyDescent="0.25">
      <c r="A1119" s="228" t="str">
        <f t="shared" si="58"/>
        <v/>
      </c>
      <c r="B1119" s="34"/>
      <c r="C1119" s="8"/>
      <c r="D1119" s="129"/>
      <c r="F1119" s="99"/>
      <c r="G1119" s="261"/>
      <c r="H1119" s="284">
        <f t="shared" si="56"/>
        <v>1.1020000000000011E-6</v>
      </c>
      <c r="I1119" s="92"/>
      <c r="J1119" s="173"/>
      <c r="K1119" s="132"/>
      <c r="L1119" s="130"/>
      <c r="M1119" s="130"/>
      <c r="N1119" s="130"/>
      <c r="O1119" s="130"/>
      <c r="P1119" s="130"/>
      <c r="Q1119" s="130"/>
      <c r="R1119" s="130"/>
      <c r="S1119" s="130"/>
      <c r="T1119">
        <f t="shared" si="57"/>
        <v>31</v>
      </c>
    </row>
    <row r="1120" spans="1:20" x14ac:dyDescent="0.25">
      <c r="A1120" s="228" t="str">
        <f t="shared" si="58"/>
        <v/>
      </c>
      <c r="B1120" s="34"/>
      <c r="C1120" s="8"/>
      <c r="D1120" s="129"/>
      <c r="F1120" s="99"/>
      <c r="G1120" s="261"/>
      <c r="H1120" s="284">
        <f t="shared" si="56"/>
        <v>1.1030000000000011E-6</v>
      </c>
      <c r="I1120" s="92"/>
      <c r="J1120" s="173"/>
      <c r="K1120" s="132"/>
      <c r="L1120" s="130"/>
      <c r="M1120" s="130"/>
      <c r="N1120" s="130"/>
      <c r="O1120" s="130"/>
      <c r="P1120" s="130"/>
      <c r="Q1120" s="130"/>
      <c r="R1120" s="130"/>
      <c r="S1120" s="130"/>
      <c r="T1120">
        <f t="shared" si="57"/>
        <v>31</v>
      </c>
    </row>
    <row r="1121" spans="1:20" x14ac:dyDescent="0.25">
      <c r="A1121" s="228" t="str">
        <f t="shared" si="58"/>
        <v/>
      </c>
      <c r="B1121" s="34"/>
      <c r="C1121" s="8"/>
      <c r="D1121" s="129"/>
      <c r="F1121" s="99"/>
      <c r="G1121" s="261"/>
      <c r="H1121" s="284">
        <f t="shared" si="56"/>
        <v>1.1040000000000012E-6</v>
      </c>
      <c r="I1121" s="92"/>
      <c r="J1121" s="173"/>
      <c r="K1121" s="132"/>
      <c r="L1121" s="130"/>
      <c r="M1121" s="130"/>
      <c r="N1121" s="130"/>
      <c r="O1121" s="130"/>
      <c r="P1121" s="130"/>
      <c r="Q1121" s="130"/>
      <c r="R1121" s="130"/>
      <c r="S1121" s="130"/>
      <c r="T1121">
        <f t="shared" si="57"/>
        <v>31</v>
      </c>
    </row>
    <row r="1122" spans="1:20" x14ac:dyDescent="0.25">
      <c r="A1122" s="228" t="str">
        <f t="shared" si="58"/>
        <v/>
      </c>
      <c r="B1122" s="34"/>
      <c r="C1122" s="8"/>
      <c r="D1122" s="129"/>
      <c r="F1122" s="99"/>
      <c r="G1122" s="261"/>
      <c r="H1122" s="284">
        <f t="shared" si="56"/>
        <v>1.1050000000000013E-6</v>
      </c>
      <c r="I1122" s="92"/>
      <c r="J1122" s="173"/>
      <c r="K1122" s="132"/>
      <c r="L1122" s="130"/>
      <c r="M1122" s="130"/>
      <c r="N1122" s="130"/>
      <c r="O1122" s="130"/>
      <c r="P1122" s="130"/>
      <c r="Q1122" s="130"/>
      <c r="R1122" s="130"/>
      <c r="S1122" s="130"/>
      <c r="T1122">
        <f t="shared" si="57"/>
        <v>31</v>
      </c>
    </row>
    <row r="1123" spans="1:20" x14ac:dyDescent="0.25">
      <c r="A1123" s="228" t="str">
        <f t="shared" si="58"/>
        <v/>
      </c>
      <c r="B1123" s="34"/>
      <c r="C1123" s="8"/>
      <c r="D1123" s="129"/>
      <c r="F1123" s="99"/>
      <c r="G1123" s="261"/>
      <c r="H1123" s="284">
        <f t="shared" si="56"/>
        <v>1.1060000000000014E-6</v>
      </c>
      <c r="I1123" s="92"/>
      <c r="J1123" s="173"/>
      <c r="K1123" s="132"/>
      <c r="L1123" s="130"/>
      <c r="M1123" s="130"/>
      <c r="N1123" s="130"/>
      <c r="O1123" s="130"/>
      <c r="P1123" s="130"/>
      <c r="Q1123" s="130"/>
      <c r="R1123" s="130"/>
      <c r="S1123" s="130"/>
      <c r="T1123">
        <f t="shared" si="57"/>
        <v>31</v>
      </c>
    </row>
    <row r="1124" spans="1:20" x14ac:dyDescent="0.25">
      <c r="A1124" s="228" t="str">
        <f t="shared" si="58"/>
        <v/>
      </c>
      <c r="B1124" s="34"/>
      <c r="C1124" s="8"/>
      <c r="D1124" s="129"/>
      <c r="F1124" s="99"/>
      <c r="G1124" s="261"/>
      <c r="H1124" s="284">
        <f t="shared" si="56"/>
        <v>1.1070000000000014E-6</v>
      </c>
      <c r="I1124" s="92"/>
      <c r="J1124" s="173"/>
      <c r="K1124" s="132"/>
      <c r="L1124" s="130"/>
      <c r="M1124" s="130"/>
      <c r="N1124" s="130"/>
      <c r="O1124" s="130"/>
      <c r="P1124" s="130"/>
      <c r="Q1124" s="130"/>
      <c r="R1124" s="130"/>
      <c r="S1124" s="130"/>
      <c r="T1124">
        <f t="shared" si="57"/>
        <v>31</v>
      </c>
    </row>
    <row r="1125" spans="1:20" x14ac:dyDescent="0.25">
      <c r="A1125" s="228" t="str">
        <f t="shared" si="58"/>
        <v/>
      </c>
      <c r="B1125" s="34"/>
      <c r="C1125" s="8"/>
      <c r="D1125" s="129"/>
      <c r="F1125" s="99"/>
      <c r="G1125" s="261"/>
      <c r="H1125" s="284">
        <f t="shared" si="56"/>
        <v>1.1080000000000015E-6</v>
      </c>
      <c r="I1125" s="92"/>
      <c r="J1125" s="173"/>
      <c r="K1125" s="132"/>
      <c r="L1125" s="130"/>
      <c r="M1125" s="130"/>
      <c r="N1125" s="130"/>
      <c r="O1125" s="130"/>
      <c r="P1125" s="130"/>
      <c r="Q1125" s="130"/>
      <c r="R1125" s="130"/>
      <c r="S1125" s="130"/>
      <c r="T1125">
        <f t="shared" si="57"/>
        <v>31</v>
      </c>
    </row>
    <row r="1126" spans="1:20" x14ac:dyDescent="0.25">
      <c r="A1126" s="228" t="str">
        <f t="shared" si="58"/>
        <v/>
      </c>
      <c r="B1126" s="34"/>
      <c r="C1126" s="8"/>
      <c r="D1126" s="129"/>
      <c r="F1126" s="99"/>
      <c r="G1126" s="261"/>
      <c r="H1126" s="284">
        <f t="shared" si="56"/>
        <v>1.1090000000000016E-6</v>
      </c>
      <c r="I1126" s="92"/>
      <c r="J1126" s="173"/>
      <c r="K1126" s="132"/>
      <c r="L1126" s="130"/>
      <c r="M1126" s="130"/>
      <c r="N1126" s="130"/>
      <c r="O1126" s="130"/>
      <c r="P1126" s="130"/>
      <c r="Q1126" s="130"/>
      <c r="R1126" s="130"/>
      <c r="S1126" s="130"/>
      <c r="T1126">
        <f t="shared" si="57"/>
        <v>31</v>
      </c>
    </row>
    <row r="1127" spans="1:20" x14ac:dyDescent="0.25">
      <c r="A1127" s="228" t="str">
        <f t="shared" si="58"/>
        <v/>
      </c>
      <c r="B1127" s="34"/>
      <c r="C1127" s="8"/>
      <c r="D1127" s="129"/>
      <c r="F1127" s="99"/>
      <c r="G1127" s="261"/>
      <c r="H1127" s="284">
        <f t="shared" si="56"/>
        <v>1.1100000000000017E-6</v>
      </c>
      <c r="I1127" s="92"/>
      <c r="J1127" s="173"/>
      <c r="K1127" s="132"/>
      <c r="L1127" s="130"/>
      <c r="M1127" s="130"/>
      <c r="N1127" s="130"/>
      <c r="O1127" s="130"/>
      <c r="P1127" s="130"/>
      <c r="Q1127" s="130"/>
      <c r="R1127" s="130"/>
      <c r="S1127" s="130"/>
      <c r="T1127">
        <f t="shared" si="57"/>
        <v>31</v>
      </c>
    </row>
    <row r="1128" spans="1:20" x14ac:dyDescent="0.25">
      <c r="A1128" s="228" t="str">
        <f t="shared" si="58"/>
        <v/>
      </c>
      <c r="B1128" s="34"/>
      <c r="C1128" s="8"/>
      <c r="D1128" s="129"/>
      <c r="F1128" s="99"/>
      <c r="G1128" s="261"/>
      <c r="H1128" s="284">
        <f t="shared" si="56"/>
        <v>1.1110000000000017E-6</v>
      </c>
      <c r="I1128" s="92"/>
      <c r="J1128" s="173"/>
      <c r="K1128" s="132"/>
      <c r="L1128" s="130"/>
      <c r="M1128" s="130"/>
      <c r="N1128" s="130"/>
      <c r="O1128" s="130"/>
      <c r="P1128" s="130"/>
      <c r="Q1128" s="130"/>
      <c r="R1128" s="130"/>
      <c r="S1128" s="130"/>
      <c r="T1128">
        <f t="shared" si="57"/>
        <v>31</v>
      </c>
    </row>
    <row r="1129" spans="1:20" x14ac:dyDescent="0.25">
      <c r="A1129" s="228" t="str">
        <f t="shared" si="58"/>
        <v/>
      </c>
      <c r="B1129" s="34"/>
      <c r="C1129" s="8"/>
      <c r="D1129" s="129"/>
      <c r="F1129" s="99"/>
      <c r="G1129" s="261"/>
      <c r="H1129" s="284">
        <f t="shared" si="56"/>
        <v>1.1120000000000018E-6</v>
      </c>
      <c r="I1129" s="92"/>
      <c r="J1129" s="173"/>
      <c r="K1129" s="132"/>
      <c r="L1129" s="130"/>
      <c r="M1129" s="130"/>
      <c r="N1129" s="130"/>
      <c r="O1129" s="130"/>
      <c r="P1129" s="130"/>
      <c r="Q1129" s="130"/>
      <c r="R1129" s="130"/>
      <c r="S1129" s="130"/>
      <c r="T1129">
        <f t="shared" si="57"/>
        <v>31</v>
      </c>
    </row>
    <row r="1130" spans="1:20" x14ac:dyDescent="0.25">
      <c r="A1130" s="228" t="str">
        <f t="shared" si="58"/>
        <v/>
      </c>
      <c r="B1130" s="34"/>
      <c r="C1130" s="8"/>
      <c r="D1130" s="129"/>
      <c r="F1130" s="99"/>
      <c r="G1130" s="261"/>
      <c r="H1130" s="284">
        <f t="shared" si="56"/>
        <v>1.1130000000000019E-6</v>
      </c>
      <c r="I1130" s="92"/>
      <c r="J1130" s="173"/>
      <c r="K1130" s="132"/>
      <c r="L1130" s="130"/>
      <c r="M1130" s="130"/>
      <c r="N1130" s="130"/>
      <c r="O1130" s="130"/>
      <c r="P1130" s="130"/>
      <c r="Q1130" s="130"/>
      <c r="R1130" s="130"/>
      <c r="S1130" s="130"/>
      <c r="T1130">
        <f t="shared" si="57"/>
        <v>31</v>
      </c>
    </row>
    <row r="1131" spans="1:20" x14ac:dyDescent="0.25">
      <c r="A1131" s="228" t="str">
        <f t="shared" si="58"/>
        <v/>
      </c>
      <c r="B1131" s="34"/>
      <c r="C1131" s="8"/>
      <c r="D1131" s="129"/>
      <c r="F1131" s="99"/>
      <c r="G1131" s="261"/>
      <c r="H1131" s="284">
        <f t="shared" si="56"/>
        <v>1.114000000000002E-6</v>
      </c>
      <c r="I1131" s="92"/>
      <c r="J1131" s="173"/>
      <c r="K1131" s="132"/>
      <c r="L1131" s="130"/>
      <c r="M1131" s="130"/>
      <c r="N1131" s="130"/>
      <c r="O1131" s="130"/>
      <c r="P1131" s="130"/>
      <c r="Q1131" s="130"/>
      <c r="R1131" s="130"/>
      <c r="S1131" s="130"/>
      <c r="T1131">
        <f t="shared" si="57"/>
        <v>31</v>
      </c>
    </row>
    <row r="1132" spans="1:20" x14ac:dyDescent="0.25">
      <c r="A1132" s="228" t="str">
        <f t="shared" si="58"/>
        <v/>
      </c>
      <c r="B1132" s="34"/>
      <c r="C1132" s="8"/>
      <c r="D1132" s="129"/>
      <c r="F1132" s="99"/>
      <c r="G1132" s="261"/>
      <c r="H1132" s="284">
        <f t="shared" si="56"/>
        <v>1.115000000000002E-6</v>
      </c>
      <c r="I1132" s="92"/>
      <c r="J1132" s="173"/>
      <c r="K1132" s="132"/>
      <c r="L1132" s="130"/>
      <c r="M1132" s="130"/>
      <c r="N1132" s="130"/>
      <c r="O1132" s="130"/>
      <c r="P1132" s="130"/>
      <c r="Q1132" s="130"/>
      <c r="R1132" s="130"/>
      <c r="S1132" s="130"/>
      <c r="T1132">
        <f t="shared" si="57"/>
        <v>31</v>
      </c>
    </row>
    <row r="1133" spans="1:20" x14ac:dyDescent="0.25">
      <c r="A1133" s="228" t="str">
        <f t="shared" si="58"/>
        <v/>
      </c>
      <c r="B1133" s="34"/>
      <c r="C1133" s="8"/>
      <c r="D1133" s="129"/>
      <c r="F1133" s="99"/>
      <c r="G1133" s="261"/>
      <c r="H1133" s="284">
        <f t="shared" si="56"/>
        <v>1.1160000000000021E-6</v>
      </c>
      <c r="I1133" s="92"/>
      <c r="J1133" s="173"/>
      <c r="K1133" s="132"/>
      <c r="L1133" s="130"/>
      <c r="M1133" s="130"/>
      <c r="N1133" s="130"/>
      <c r="O1133" s="130"/>
      <c r="P1133" s="130"/>
      <c r="Q1133" s="130"/>
      <c r="R1133" s="130"/>
      <c r="S1133" s="130"/>
      <c r="T1133">
        <f t="shared" si="57"/>
        <v>31</v>
      </c>
    </row>
    <row r="1134" spans="1:20" x14ac:dyDescent="0.25">
      <c r="A1134" s="228" t="str">
        <f t="shared" si="58"/>
        <v/>
      </c>
      <c r="B1134" s="34"/>
      <c r="C1134" s="8"/>
      <c r="D1134" s="129"/>
      <c r="F1134" s="99"/>
      <c r="G1134" s="261"/>
      <c r="H1134" s="284">
        <f t="shared" si="56"/>
        <v>1.1170000000000022E-6</v>
      </c>
      <c r="I1134" s="92"/>
      <c r="J1134" s="173"/>
      <c r="K1134" s="132"/>
      <c r="L1134" s="130"/>
      <c r="M1134" s="130"/>
      <c r="N1134" s="130"/>
      <c r="O1134" s="130"/>
      <c r="P1134" s="130"/>
      <c r="Q1134" s="130"/>
      <c r="R1134" s="130"/>
      <c r="S1134" s="130"/>
      <c r="T1134">
        <f t="shared" si="57"/>
        <v>31</v>
      </c>
    </row>
    <row r="1135" spans="1:20" x14ac:dyDescent="0.25">
      <c r="A1135" s="228" t="str">
        <f t="shared" si="58"/>
        <v/>
      </c>
      <c r="B1135" s="34"/>
      <c r="C1135" s="8"/>
      <c r="D1135" s="129"/>
      <c r="F1135" s="99"/>
      <c r="G1135" s="261"/>
      <c r="H1135" s="284">
        <f t="shared" si="56"/>
        <v>1.1180000000000023E-6</v>
      </c>
      <c r="I1135" s="92"/>
      <c r="J1135" s="173"/>
      <c r="K1135" s="132"/>
      <c r="L1135" s="130"/>
      <c r="M1135" s="130"/>
      <c r="N1135" s="130"/>
      <c r="O1135" s="130"/>
      <c r="P1135" s="130"/>
      <c r="Q1135" s="130"/>
      <c r="R1135" s="130"/>
      <c r="S1135" s="130"/>
      <c r="T1135">
        <f t="shared" si="57"/>
        <v>31</v>
      </c>
    </row>
    <row r="1136" spans="1:20" x14ac:dyDescent="0.25">
      <c r="A1136" s="228" t="str">
        <f t="shared" si="58"/>
        <v/>
      </c>
      <c r="B1136" s="34"/>
      <c r="C1136" s="8"/>
      <c r="D1136" s="129"/>
      <c r="F1136" s="99"/>
      <c r="G1136" s="261"/>
      <c r="H1136" s="284">
        <f t="shared" si="56"/>
        <v>1.1190000000000023E-6</v>
      </c>
      <c r="I1136" s="92"/>
      <c r="J1136" s="173"/>
      <c r="K1136" s="132"/>
      <c r="L1136" s="130"/>
      <c r="M1136" s="130"/>
      <c r="N1136" s="130"/>
      <c r="O1136" s="130"/>
      <c r="P1136" s="130"/>
      <c r="Q1136" s="130"/>
      <c r="R1136" s="130"/>
      <c r="S1136" s="130"/>
      <c r="T1136">
        <f t="shared" si="57"/>
        <v>31</v>
      </c>
    </row>
    <row r="1137" spans="1:20" x14ac:dyDescent="0.25">
      <c r="A1137" s="228" t="str">
        <f t="shared" si="58"/>
        <v/>
      </c>
      <c r="B1137" s="34"/>
      <c r="C1137" s="8"/>
      <c r="D1137" s="129"/>
      <c r="F1137" s="99"/>
      <c r="G1137" s="261"/>
      <c r="H1137" s="284">
        <f t="shared" si="56"/>
        <v>1.1200000000000024E-6</v>
      </c>
      <c r="I1137" s="92"/>
      <c r="J1137" s="173"/>
      <c r="K1137" s="132"/>
      <c r="L1137" s="130"/>
      <c r="M1137" s="130"/>
      <c r="N1137" s="130"/>
      <c r="O1137" s="130"/>
      <c r="P1137" s="130"/>
      <c r="Q1137" s="130"/>
      <c r="R1137" s="130"/>
      <c r="S1137" s="130"/>
      <c r="T1137">
        <f t="shared" si="57"/>
        <v>31</v>
      </c>
    </row>
    <row r="1138" spans="1:20" x14ac:dyDescent="0.25">
      <c r="A1138" s="228" t="str">
        <f t="shared" si="58"/>
        <v/>
      </c>
      <c r="B1138" s="34"/>
      <c r="C1138" s="8"/>
      <c r="D1138" s="129"/>
      <c r="F1138" s="99"/>
      <c r="G1138" s="261"/>
      <c r="H1138" s="284">
        <f t="shared" si="56"/>
        <v>1.1210000000000025E-6</v>
      </c>
      <c r="I1138" s="92"/>
      <c r="J1138" s="173"/>
      <c r="K1138" s="132"/>
      <c r="L1138" s="130"/>
      <c r="M1138" s="130"/>
      <c r="N1138" s="130"/>
      <c r="O1138" s="130"/>
      <c r="P1138" s="130"/>
      <c r="Q1138" s="130"/>
      <c r="R1138" s="130"/>
      <c r="S1138" s="130"/>
      <c r="T1138">
        <f t="shared" si="57"/>
        <v>31</v>
      </c>
    </row>
    <row r="1139" spans="1:20" x14ac:dyDescent="0.25">
      <c r="A1139" s="228" t="str">
        <f t="shared" si="58"/>
        <v/>
      </c>
      <c r="B1139" s="34"/>
      <c r="C1139" s="8"/>
      <c r="D1139" s="129"/>
      <c r="F1139" s="99"/>
      <c r="G1139" s="261"/>
      <c r="H1139" s="284">
        <f t="shared" si="56"/>
        <v>1.1220000000000026E-6</v>
      </c>
      <c r="I1139" s="92"/>
      <c r="J1139" s="173"/>
      <c r="K1139" s="132"/>
      <c r="L1139" s="130"/>
      <c r="M1139" s="130"/>
      <c r="N1139" s="130"/>
      <c r="O1139" s="130"/>
      <c r="P1139" s="130"/>
      <c r="Q1139" s="130"/>
      <c r="R1139" s="130"/>
      <c r="S1139" s="130"/>
      <c r="T1139">
        <f t="shared" si="57"/>
        <v>31</v>
      </c>
    </row>
    <row r="1140" spans="1:20" x14ac:dyDescent="0.25">
      <c r="A1140" s="228" t="str">
        <f t="shared" si="58"/>
        <v/>
      </c>
      <c r="B1140" s="34"/>
      <c r="C1140" s="8"/>
      <c r="D1140" s="129"/>
      <c r="F1140" s="99"/>
      <c r="G1140" s="261"/>
      <c r="H1140" s="284">
        <f t="shared" si="56"/>
        <v>1.1230000000000026E-6</v>
      </c>
      <c r="I1140" s="92"/>
      <c r="J1140" s="173"/>
      <c r="K1140" s="132"/>
      <c r="L1140" s="130"/>
      <c r="M1140" s="130"/>
      <c r="N1140" s="130"/>
      <c r="O1140" s="130"/>
      <c r="P1140" s="130"/>
      <c r="Q1140" s="130"/>
      <c r="R1140" s="130"/>
      <c r="S1140" s="130"/>
      <c r="T1140">
        <f t="shared" si="57"/>
        <v>31</v>
      </c>
    </row>
    <row r="1141" spans="1:20" x14ac:dyDescent="0.25">
      <c r="A1141" s="228" t="str">
        <f t="shared" si="58"/>
        <v/>
      </c>
      <c r="B1141" s="34"/>
      <c r="C1141" s="8"/>
      <c r="D1141" s="129"/>
      <c r="F1141" s="99"/>
      <c r="G1141" s="261"/>
      <c r="H1141" s="284">
        <f t="shared" si="56"/>
        <v>1.1240000000000027E-6</v>
      </c>
      <c r="I1141" s="92"/>
      <c r="J1141" s="173"/>
      <c r="K1141" s="132"/>
      <c r="L1141" s="130"/>
      <c r="M1141" s="130"/>
      <c r="N1141" s="130"/>
      <c r="O1141" s="130"/>
      <c r="P1141" s="130"/>
      <c r="Q1141" s="130"/>
      <c r="R1141" s="130"/>
      <c r="S1141" s="130"/>
      <c r="T1141">
        <f t="shared" si="57"/>
        <v>31</v>
      </c>
    </row>
    <row r="1142" spans="1:20" x14ac:dyDescent="0.25">
      <c r="A1142" s="228" t="str">
        <f t="shared" si="58"/>
        <v/>
      </c>
      <c r="B1142" s="34"/>
      <c r="C1142" s="8"/>
      <c r="D1142" s="129"/>
      <c r="F1142" s="99"/>
      <c r="G1142" s="261"/>
      <c r="H1142" s="284">
        <f t="shared" si="56"/>
        <v>1.1250000000000028E-6</v>
      </c>
      <c r="I1142" s="92"/>
      <c r="J1142" s="173"/>
      <c r="K1142" s="132"/>
      <c r="L1142" s="130"/>
      <c r="M1142" s="130"/>
      <c r="N1142" s="130"/>
      <c r="O1142" s="130"/>
      <c r="P1142" s="130"/>
      <c r="Q1142" s="130"/>
      <c r="R1142" s="130"/>
      <c r="S1142" s="130"/>
      <c r="T1142">
        <f t="shared" si="57"/>
        <v>31</v>
      </c>
    </row>
    <row r="1143" spans="1:20" x14ac:dyDescent="0.25">
      <c r="A1143" s="228" t="str">
        <f t="shared" si="58"/>
        <v/>
      </c>
      <c r="B1143" s="34"/>
      <c r="C1143" s="8"/>
      <c r="D1143" s="129"/>
      <c r="F1143" s="99"/>
      <c r="G1143" s="261"/>
      <c r="H1143" s="284">
        <f t="shared" si="56"/>
        <v>1.1260000000000029E-6</v>
      </c>
      <c r="I1143" s="92"/>
      <c r="J1143" s="173"/>
      <c r="K1143" s="132"/>
      <c r="L1143" s="130"/>
      <c r="M1143" s="130"/>
      <c r="N1143" s="130"/>
      <c r="O1143" s="130"/>
      <c r="P1143" s="130"/>
      <c r="Q1143" s="130"/>
      <c r="R1143" s="130"/>
      <c r="S1143" s="130"/>
      <c r="T1143">
        <f t="shared" si="57"/>
        <v>31</v>
      </c>
    </row>
    <row r="1144" spans="1:20" x14ac:dyDescent="0.25">
      <c r="A1144" s="228" t="str">
        <f t="shared" si="58"/>
        <v/>
      </c>
      <c r="B1144" s="34"/>
      <c r="C1144" s="8"/>
      <c r="D1144" s="129"/>
      <c r="F1144" s="99"/>
      <c r="G1144" s="261"/>
      <c r="H1144" s="284">
        <f t="shared" si="56"/>
        <v>1.1270000000000029E-6</v>
      </c>
      <c r="I1144" s="92"/>
      <c r="J1144" s="173"/>
      <c r="K1144" s="132"/>
      <c r="L1144" s="130"/>
      <c r="M1144" s="130"/>
      <c r="N1144" s="130"/>
      <c r="O1144" s="130"/>
      <c r="P1144" s="130"/>
      <c r="Q1144" s="130"/>
      <c r="R1144" s="130"/>
      <c r="S1144" s="130"/>
      <c r="T1144">
        <f t="shared" si="57"/>
        <v>31</v>
      </c>
    </row>
    <row r="1145" spans="1:20" x14ac:dyDescent="0.25">
      <c r="A1145" s="228" t="str">
        <f t="shared" si="58"/>
        <v/>
      </c>
      <c r="B1145" s="34"/>
      <c r="C1145" s="8"/>
      <c r="D1145" s="129"/>
      <c r="F1145" s="99"/>
      <c r="G1145" s="261"/>
      <c r="H1145" s="284">
        <f t="shared" si="56"/>
        <v>1.128000000000003E-6</v>
      </c>
      <c r="I1145" s="92"/>
      <c r="J1145" s="173"/>
      <c r="K1145" s="132"/>
      <c r="L1145" s="130"/>
      <c r="M1145" s="130"/>
      <c r="N1145" s="130"/>
      <c r="O1145" s="130"/>
      <c r="P1145" s="130"/>
      <c r="Q1145" s="130"/>
      <c r="R1145" s="130"/>
      <c r="S1145" s="130"/>
      <c r="T1145">
        <f t="shared" si="57"/>
        <v>31</v>
      </c>
    </row>
    <row r="1146" spans="1:20" x14ac:dyDescent="0.25">
      <c r="A1146" s="228" t="str">
        <f t="shared" si="58"/>
        <v/>
      </c>
      <c r="B1146" s="34"/>
      <c r="C1146" s="8"/>
      <c r="D1146" s="129"/>
      <c r="F1146" s="99"/>
      <c r="G1146" s="261"/>
      <c r="H1146" s="284">
        <f t="shared" si="56"/>
        <v>1.1290000000000031E-6</v>
      </c>
      <c r="I1146" s="92"/>
      <c r="J1146" s="173"/>
      <c r="K1146" s="132"/>
      <c r="L1146" s="130"/>
      <c r="M1146" s="130"/>
      <c r="N1146" s="130"/>
      <c r="O1146" s="130"/>
      <c r="P1146" s="130"/>
      <c r="Q1146" s="130"/>
      <c r="R1146" s="130"/>
      <c r="S1146" s="130"/>
      <c r="T1146">
        <f t="shared" si="57"/>
        <v>31</v>
      </c>
    </row>
    <row r="1147" spans="1:20" x14ac:dyDescent="0.25">
      <c r="A1147" s="228" t="str">
        <f t="shared" si="58"/>
        <v/>
      </c>
      <c r="B1147" s="34"/>
      <c r="C1147" s="8"/>
      <c r="D1147" s="129"/>
      <c r="F1147" s="99"/>
      <c r="G1147" s="261"/>
      <c r="H1147" s="284">
        <f t="shared" si="56"/>
        <v>1.1300000000000032E-6</v>
      </c>
      <c r="I1147" s="92"/>
      <c r="J1147" s="173"/>
      <c r="K1147" s="132"/>
      <c r="L1147" s="130"/>
      <c r="M1147" s="130"/>
      <c r="N1147" s="130"/>
      <c r="O1147" s="130"/>
      <c r="P1147" s="130"/>
      <c r="Q1147" s="130"/>
      <c r="R1147" s="130"/>
      <c r="S1147" s="130"/>
      <c r="T1147">
        <f t="shared" si="57"/>
        <v>31</v>
      </c>
    </row>
    <row r="1148" spans="1:20" x14ac:dyDescent="0.25">
      <c r="A1148" s="228" t="str">
        <f t="shared" si="58"/>
        <v/>
      </c>
      <c r="B1148" s="34"/>
      <c r="C1148" s="8"/>
      <c r="D1148" s="129"/>
      <c r="F1148" s="99"/>
      <c r="G1148" s="261"/>
      <c r="H1148" s="284">
        <f t="shared" si="56"/>
        <v>1.1310000000000032E-6</v>
      </c>
      <c r="I1148" s="92"/>
      <c r="J1148" s="173"/>
      <c r="K1148" s="132"/>
      <c r="L1148" s="130"/>
      <c r="M1148" s="130"/>
      <c r="N1148" s="130"/>
      <c r="O1148" s="130"/>
      <c r="P1148" s="130"/>
      <c r="Q1148" s="130"/>
      <c r="R1148" s="130"/>
      <c r="S1148" s="130"/>
      <c r="T1148">
        <f t="shared" si="57"/>
        <v>31</v>
      </c>
    </row>
    <row r="1149" spans="1:20" x14ac:dyDescent="0.25">
      <c r="A1149" s="228" t="str">
        <f t="shared" si="58"/>
        <v/>
      </c>
      <c r="B1149" s="34"/>
      <c r="C1149" s="8"/>
      <c r="D1149" s="129"/>
      <c r="F1149" s="99"/>
      <c r="G1149" s="261"/>
      <c r="H1149" s="284">
        <f t="shared" si="56"/>
        <v>1.1320000000000033E-6</v>
      </c>
      <c r="I1149" s="92"/>
      <c r="J1149" s="173"/>
      <c r="K1149" s="132"/>
      <c r="L1149" s="130"/>
      <c r="M1149" s="130"/>
      <c r="N1149" s="130"/>
      <c r="O1149" s="130"/>
      <c r="P1149" s="130"/>
      <c r="Q1149" s="130"/>
      <c r="R1149" s="130"/>
      <c r="S1149" s="130"/>
      <c r="T1149">
        <f t="shared" si="57"/>
        <v>31</v>
      </c>
    </row>
    <row r="1150" spans="1:20" x14ac:dyDescent="0.25">
      <c r="A1150" s="228" t="str">
        <f t="shared" si="58"/>
        <v/>
      </c>
      <c r="B1150" s="34"/>
      <c r="C1150" s="8"/>
      <c r="D1150" s="129"/>
      <c r="F1150" s="99"/>
      <c r="G1150" s="261"/>
      <c r="H1150" s="284">
        <f t="shared" si="56"/>
        <v>1.1330000000000034E-6</v>
      </c>
      <c r="I1150" s="92"/>
      <c r="J1150" s="173"/>
      <c r="K1150" s="132"/>
      <c r="L1150" s="130"/>
      <c r="M1150" s="130"/>
      <c r="N1150" s="130"/>
      <c r="O1150" s="130"/>
      <c r="P1150" s="130"/>
      <c r="Q1150" s="130"/>
      <c r="R1150" s="130"/>
      <c r="S1150" s="130"/>
      <c r="T1150">
        <f t="shared" si="57"/>
        <v>31</v>
      </c>
    </row>
    <row r="1151" spans="1:20" x14ac:dyDescent="0.25">
      <c r="A1151" s="228" t="str">
        <f t="shared" si="58"/>
        <v/>
      </c>
      <c r="B1151" s="34"/>
      <c r="C1151" s="8"/>
      <c r="D1151" s="129"/>
      <c r="F1151" s="99"/>
      <c r="G1151" s="261"/>
      <c r="H1151" s="284">
        <f t="shared" si="56"/>
        <v>1.1340000000000035E-6</v>
      </c>
      <c r="I1151" s="92"/>
      <c r="J1151" s="173"/>
      <c r="K1151" s="132"/>
      <c r="L1151" s="130"/>
      <c r="M1151" s="130"/>
      <c r="N1151" s="130"/>
      <c r="O1151" s="130"/>
      <c r="P1151" s="130"/>
      <c r="Q1151" s="130"/>
      <c r="R1151" s="130"/>
      <c r="S1151" s="130"/>
      <c r="T1151">
        <f t="shared" si="57"/>
        <v>31</v>
      </c>
    </row>
    <row r="1152" spans="1:20" x14ac:dyDescent="0.25">
      <c r="A1152" s="228" t="str">
        <f t="shared" si="58"/>
        <v/>
      </c>
      <c r="B1152" s="34"/>
      <c r="C1152" s="8"/>
      <c r="D1152" s="129"/>
      <c r="F1152" s="99"/>
      <c r="G1152" s="261"/>
      <c r="H1152" s="284">
        <f t="shared" si="56"/>
        <v>1.1350000000000035E-6</v>
      </c>
      <c r="I1152" s="92"/>
      <c r="J1152" s="173"/>
      <c r="K1152" s="132"/>
      <c r="L1152" s="130"/>
      <c r="M1152" s="130"/>
      <c r="N1152" s="130"/>
      <c r="O1152" s="130"/>
      <c r="P1152" s="130"/>
      <c r="Q1152" s="130"/>
      <c r="R1152" s="130"/>
      <c r="S1152" s="130"/>
      <c r="T1152">
        <f t="shared" si="57"/>
        <v>31</v>
      </c>
    </row>
    <row r="1153" spans="1:20" x14ac:dyDescent="0.25">
      <c r="A1153" s="228" t="str">
        <f t="shared" si="58"/>
        <v/>
      </c>
      <c r="B1153" s="34"/>
      <c r="C1153" s="8"/>
      <c r="D1153" s="129"/>
      <c r="F1153" s="99"/>
      <c r="G1153" s="261"/>
      <c r="H1153" s="284">
        <f t="shared" si="56"/>
        <v>1.1360000000000036E-6</v>
      </c>
      <c r="I1153" s="92"/>
      <c r="J1153" s="173"/>
      <c r="K1153" s="132"/>
      <c r="L1153" s="130"/>
      <c r="M1153" s="130"/>
      <c r="N1153" s="130"/>
      <c r="O1153" s="130"/>
      <c r="P1153" s="130"/>
      <c r="Q1153" s="130"/>
      <c r="R1153" s="130"/>
      <c r="S1153" s="130"/>
      <c r="T1153">
        <f t="shared" si="57"/>
        <v>31</v>
      </c>
    </row>
    <row r="1154" spans="1:20" x14ac:dyDescent="0.25">
      <c r="A1154" s="228" t="str">
        <f t="shared" si="58"/>
        <v/>
      </c>
      <c r="B1154" s="34"/>
      <c r="C1154" s="8"/>
      <c r="D1154" s="129"/>
      <c r="F1154" s="99"/>
      <c r="G1154" s="261"/>
      <c r="H1154" s="284">
        <f t="shared" si="56"/>
        <v>1.1370000000000037E-6</v>
      </c>
      <c r="I1154" s="92"/>
      <c r="J1154" s="173"/>
      <c r="K1154" s="132"/>
      <c r="L1154" s="130"/>
      <c r="M1154" s="130"/>
      <c r="N1154" s="130"/>
      <c r="O1154" s="130"/>
      <c r="P1154" s="130"/>
      <c r="Q1154" s="130"/>
      <c r="R1154" s="130"/>
      <c r="S1154" s="130"/>
      <c r="T1154">
        <f t="shared" si="57"/>
        <v>31</v>
      </c>
    </row>
    <row r="1155" spans="1:20" x14ac:dyDescent="0.25">
      <c r="A1155" s="228" t="str">
        <f t="shared" si="58"/>
        <v/>
      </c>
      <c r="B1155" s="34"/>
      <c r="C1155" s="8"/>
      <c r="D1155" s="129"/>
      <c r="F1155" s="99"/>
      <c r="G1155" s="261"/>
      <c r="H1155" s="284">
        <f t="shared" si="56"/>
        <v>1.1380000000000038E-6</v>
      </c>
      <c r="I1155" s="92"/>
      <c r="J1155" s="173"/>
      <c r="K1155" s="132"/>
      <c r="L1155" s="130"/>
      <c r="M1155" s="130"/>
      <c r="N1155" s="130"/>
      <c r="O1155" s="130"/>
      <c r="P1155" s="130"/>
      <c r="Q1155" s="130"/>
      <c r="R1155" s="130"/>
      <c r="S1155" s="130"/>
      <c r="T1155">
        <f t="shared" si="57"/>
        <v>31</v>
      </c>
    </row>
    <row r="1156" spans="1:20" x14ac:dyDescent="0.25">
      <c r="A1156" s="228" t="str">
        <f t="shared" si="58"/>
        <v/>
      </c>
      <c r="B1156" s="34"/>
      <c r="C1156" s="8"/>
      <c r="D1156" s="129"/>
      <c r="F1156" s="99"/>
      <c r="G1156" s="261"/>
      <c r="H1156" s="284">
        <f t="shared" si="56"/>
        <v>1.1390000000000038E-6</v>
      </c>
      <c r="I1156" s="92"/>
      <c r="J1156" s="173"/>
      <c r="K1156" s="132"/>
      <c r="L1156" s="130"/>
      <c r="M1156" s="130"/>
      <c r="N1156" s="130"/>
      <c r="O1156" s="130"/>
      <c r="P1156" s="130"/>
      <c r="Q1156" s="130"/>
      <c r="R1156" s="130"/>
      <c r="S1156" s="130"/>
      <c r="T1156">
        <f t="shared" si="57"/>
        <v>31</v>
      </c>
    </row>
    <row r="1157" spans="1:20" x14ac:dyDescent="0.25">
      <c r="A1157" s="228" t="str">
        <f t="shared" si="58"/>
        <v/>
      </c>
      <c r="B1157" s="34"/>
      <c r="C1157" s="8"/>
      <c r="D1157" s="129"/>
      <c r="F1157" s="99"/>
      <c r="G1157" s="261"/>
      <c r="H1157" s="284">
        <f t="shared" si="56"/>
        <v>1.1400000000000039E-6</v>
      </c>
      <c r="I1157" s="92"/>
      <c r="J1157" s="173"/>
      <c r="K1157" s="132"/>
      <c r="L1157" s="130"/>
      <c r="M1157" s="130"/>
      <c r="N1157" s="130"/>
      <c r="O1157" s="130"/>
      <c r="P1157" s="130"/>
      <c r="Q1157" s="130"/>
      <c r="R1157" s="130"/>
      <c r="S1157" s="130"/>
      <c r="T1157">
        <f t="shared" si="57"/>
        <v>31</v>
      </c>
    </row>
    <row r="1158" spans="1:20" x14ac:dyDescent="0.25">
      <c r="A1158" s="228" t="str">
        <f t="shared" si="58"/>
        <v/>
      </c>
      <c r="B1158" s="34"/>
      <c r="C1158" s="8"/>
      <c r="D1158" s="129"/>
      <c r="F1158" s="99"/>
      <c r="G1158" s="261"/>
      <c r="H1158" s="284">
        <f t="shared" si="56"/>
        <v>1.141000000000004E-6</v>
      </c>
      <c r="I1158" s="92"/>
      <c r="J1158" s="173"/>
      <c r="K1158" s="132"/>
      <c r="L1158" s="130"/>
      <c r="M1158" s="130"/>
      <c r="N1158" s="130"/>
      <c r="O1158" s="130"/>
      <c r="P1158" s="130"/>
      <c r="Q1158" s="130"/>
      <c r="R1158" s="130"/>
      <c r="S1158" s="130"/>
      <c r="T1158">
        <f t="shared" si="57"/>
        <v>31</v>
      </c>
    </row>
    <row r="1159" spans="1:20" x14ac:dyDescent="0.25">
      <c r="A1159" s="228" t="str">
        <f t="shared" si="58"/>
        <v/>
      </c>
      <c r="B1159" s="34"/>
      <c r="C1159" s="8"/>
      <c r="D1159" s="129"/>
      <c r="F1159" s="99"/>
      <c r="G1159" s="261"/>
      <c r="H1159" s="284">
        <f t="shared" si="56"/>
        <v>1.1420000000000041E-6</v>
      </c>
      <c r="I1159" s="92"/>
      <c r="J1159" s="173"/>
      <c r="K1159" s="132"/>
      <c r="L1159" s="130"/>
      <c r="M1159" s="130"/>
      <c r="N1159" s="130"/>
      <c r="O1159" s="130"/>
      <c r="P1159" s="130"/>
      <c r="Q1159" s="130"/>
      <c r="R1159" s="130"/>
      <c r="S1159" s="130"/>
      <c r="T1159">
        <f t="shared" si="57"/>
        <v>31</v>
      </c>
    </row>
    <row r="1160" spans="1:20" x14ac:dyDescent="0.25">
      <c r="A1160" s="228" t="str">
        <f t="shared" si="58"/>
        <v/>
      </c>
      <c r="B1160" s="34"/>
      <c r="C1160" s="8"/>
      <c r="D1160" s="129"/>
      <c r="F1160" s="99"/>
      <c r="G1160" s="261"/>
      <c r="H1160" s="284">
        <f t="shared" si="56"/>
        <v>1.1430000000000041E-6</v>
      </c>
      <c r="I1160" s="92"/>
      <c r="J1160" s="173"/>
      <c r="K1160" s="132"/>
      <c r="L1160" s="130"/>
      <c r="M1160" s="130"/>
      <c r="N1160" s="130"/>
      <c r="O1160" s="130"/>
      <c r="P1160" s="130"/>
      <c r="Q1160" s="130"/>
      <c r="R1160" s="130"/>
      <c r="S1160" s="130"/>
      <c r="T1160">
        <f t="shared" si="57"/>
        <v>31</v>
      </c>
    </row>
    <row r="1161" spans="1:20" x14ac:dyDescent="0.25">
      <c r="A1161" s="228" t="str">
        <f t="shared" si="58"/>
        <v/>
      </c>
      <c r="B1161" s="34"/>
      <c r="C1161" s="8"/>
      <c r="D1161" s="129"/>
      <c r="F1161" s="99"/>
      <c r="G1161" s="261"/>
      <c r="H1161" s="284">
        <f t="shared" si="56"/>
        <v>1.1440000000000042E-6</v>
      </c>
      <c r="I1161" s="92"/>
      <c r="J1161" s="173"/>
      <c r="K1161" s="132"/>
      <c r="L1161" s="130"/>
      <c r="M1161" s="130"/>
      <c r="N1161" s="130"/>
      <c r="O1161" s="130"/>
      <c r="P1161" s="130"/>
      <c r="Q1161" s="130"/>
      <c r="R1161" s="130"/>
      <c r="S1161" s="130"/>
      <c r="T1161">
        <f t="shared" si="57"/>
        <v>31</v>
      </c>
    </row>
    <row r="1162" spans="1:20" x14ac:dyDescent="0.25">
      <c r="A1162" s="228" t="str">
        <f t="shared" si="58"/>
        <v/>
      </c>
      <c r="B1162" s="34"/>
      <c r="C1162" s="8"/>
      <c r="D1162" s="129"/>
      <c r="F1162" s="99"/>
      <c r="G1162" s="261"/>
      <c r="H1162" s="284">
        <f t="shared" si="56"/>
        <v>1.1450000000000043E-6</v>
      </c>
      <c r="I1162" s="92"/>
      <c r="J1162" s="173"/>
      <c r="K1162" s="132"/>
      <c r="L1162" s="130"/>
      <c r="M1162" s="130"/>
      <c r="N1162" s="130"/>
      <c r="O1162" s="130"/>
      <c r="P1162" s="130"/>
      <c r="Q1162" s="130"/>
      <c r="R1162" s="130"/>
      <c r="S1162" s="130"/>
      <c r="T1162">
        <f t="shared" si="57"/>
        <v>31</v>
      </c>
    </row>
    <row r="1163" spans="1:20" x14ac:dyDescent="0.25">
      <c r="A1163" s="228" t="str">
        <f t="shared" si="58"/>
        <v/>
      </c>
      <c r="B1163" s="34"/>
      <c r="C1163" s="8"/>
      <c r="D1163" s="129"/>
      <c r="F1163" s="99"/>
      <c r="G1163" s="261"/>
      <c r="H1163" s="284">
        <f t="shared" si="56"/>
        <v>1.1460000000000044E-6</v>
      </c>
      <c r="I1163" s="92"/>
      <c r="J1163" s="173"/>
      <c r="K1163" s="132"/>
      <c r="L1163" s="130"/>
      <c r="M1163" s="130"/>
      <c r="N1163" s="130"/>
      <c r="O1163" s="130"/>
      <c r="P1163" s="130"/>
      <c r="Q1163" s="130"/>
      <c r="R1163" s="130"/>
      <c r="S1163" s="130"/>
      <c r="T1163">
        <f t="shared" si="57"/>
        <v>31</v>
      </c>
    </row>
    <row r="1164" spans="1:20" x14ac:dyDescent="0.25">
      <c r="A1164" s="228" t="str">
        <f t="shared" si="58"/>
        <v/>
      </c>
      <c r="B1164" s="34"/>
      <c r="C1164" s="8"/>
      <c r="D1164" s="129"/>
      <c r="F1164" s="99"/>
      <c r="G1164" s="261"/>
      <c r="H1164" s="284">
        <f t="shared" si="56"/>
        <v>1.1470000000000044E-6</v>
      </c>
      <c r="I1164" s="92"/>
      <c r="J1164" s="173"/>
      <c r="K1164" s="132"/>
      <c r="L1164" s="130"/>
      <c r="M1164" s="130"/>
      <c r="N1164" s="130"/>
      <c r="O1164" s="130"/>
      <c r="P1164" s="130"/>
      <c r="Q1164" s="130"/>
      <c r="R1164" s="130"/>
      <c r="S1164" s="130"/>
      <c r="T1164">
        <f t="shared" si="57"/>
        <v>31</v>
      </c>
    </row>
    <row r="1165" spans="1:20" x14ac:dyDescent="0.25">
      <c r="A1165" s="228" t="str">
        <f t="shared" si="58"/>
        <v/>
      </c>
      <c r="B1165" s="34"/>
      <c r="C1165" s="8"/>
      <c r="D1165" s="129"/>
      <c r="F1165" s="99"/>
      <c r="G1165" s="261"/>
      <c r="H1165" s="284">
        <f t="shared" si="56"/>
        <v>1.1480000000000045E-6</v>
      </c>
      <c r="I1165" s="92"/>
      <c r="J1165" s="173"/>
      <c r="K1165" s="132"/>
      <c r="L1165" s="130"/>
      <c r="M1165" s="130"/>
      <c r="N1165" s="130"/>
      <c r="O1165" s="130"/>
      <c r="P1165" s="130"/>
      <c r="Q1165" s="130"/>
      <c r="R1165" s="130"/>
      <c r="S1165" s="130"/>
      <c r="T1165">
        <f t="shared" si="57"/>
        <v>31</v>
      </c>
    </row>
    <row r="1166" spans="1:20" x14ac:dyDescent="0.25">
      <c r="A1166" s="228" t="str">
        <f t="shared" si="58"/>
        <v/>
      </c>
      <c r="B1166" s="34"/>
      <c r="C1166" s="8"/>
      <c r="D1166" s="129"/>
      <c r="F1166" s="99"/>
      <c r="G1166" s="261"/>
      <c r="H1166" s="284">
        <f t="shared" si="56"/>
        <v>1.1490000000000046E-6</v>
      </c>
      <c r="I1166" s="92"/>
      <c r="J1166" s="173"/>
      <c r="K1166" s="132"/>
      <c r="L1166" s="130"/>
      <c r="M1166" s="130"/>
      <c r="N1166" s="130"/>
      <c r="O1166" s="130"/>
      <c r="P1166" s="130"/>
      <c r="Q1166" s="130"/>
      <c r="R1166" s="130"/>
      <c r="S1166" s="130"/>
      <c r="T1166">
        <f t="shared" si="57"/>
        <v>31</v>
      </c>
    </row>
    <row r="1167" spans="1:20" x14ac:dyDescent="0.25">
      <c r="A1167" s="228" t="str">
        <f t="shared" si="58"/>
        <v/>
      </c>
      <c r="B1167" s="34"/>
      <c r="C1167" s="8"/>
      <c r="D1167" s="129"/>
      <c r="F1167" s="99"/>
      <c r="G1167" s="261"/>
      <c r="H1167" s="284">
        <f t="shared" si="56"/>
        <v>1.1500000000000047E-6</v>
      </c>
      <c r="I1167" s="92"/>
      <c r="J1167" s="173"/>
      <c r="K1167" s="132"/>
      <c r="L1167" s="130"/>
      <c r="M1167" s="130"/>
      <c r="N1167" s="130"/>
      <c r="O1167" s="130"/>
      <c r="P1167" s="130"/>
      <c r="Q1167" s="130"/>
      <c r="R1167" s="130"/>
      <c r="S1167" s="130"/>
      <c r="T1167">
        <f t="shared" si="57"/>
        <v>31</v>
      </c>
    </row>
    <row r="1168" spans="1:20" x14ac:dyDescent="0.25">
      <c r="A1168" s="228" t="str">
        <f t="shared" si="58"/>
        <v/>
      </c>
      <c r="B1168" s="34"/>
      <c r="C1168" s="8"/>
      <c r="D1168" s="129"/>
      <c r="F1168" s="99"/>
      <c r="G1168" s="261"/>
      <c r="H1168" s="284">
        <f t="shared" si="56"/>
        <v>1.1510000000000047E-6</v>
      </c>
      <c r="I1168" s="92"/>
      <c r="J1168" s="173"/>
      <c r="K1168" s="132"/>
      <c r="L1168" s="130"/>
      <c r="M1168" s="130"/>
      <c r="N1168" s="130"/>
      <c r="O1168" s="130"/>
      <c r="P1168" s="130"/>
      <c r="Q1168" s="130"/>
      <c r="R1168" s="130"/>
      <c r="S1168" s="130"/>
      <c r="T1168">
        <f t="shared" si="57"/>
        <v>31</v>
      </c>
    </row>
    <row r="1169" spans="1:20" x14ac:dyDescent="0.25">
      <c r="A1169" s="228" t="str">
        <f t="shared" si="58"/>
        <v/>
      </c>
      <c r="B1169" s="34"/>
      <c r="C1169" s="8"/>
      <c r="D1169" s="129"/>
      <c r="F1169" s="99"/>
      <c r="G1169" s="261"/>
      <c r="H1169" s="284">
        <f t="shared" si="56"/>
        <v>1.1520000000000048E-6</v>
      </c>
      <c r="I1169" s="92"/>
      <c r="J1169" s="173"/>
      <c r="K1169" s="132"/>
      <c r="L1169" s="130"/>
      <c r="M1169" s="130"/>
      <c r="N1169" s="130"/>
      <c r="O1169" s="130"/>
      <c r="P1169" s="130"/>
      <c r="Q1169" s="130"/>
      <c r="R1169" s="130"/>
      <c r="S1169" s="130"/>
      <c r="T1169">
        <f t="shared" si="57"/>
        <v>31</v>
      </c>
    </row>
    <row r="1170" spans="1:20" x14ac:dyDescent="0.25">
      <c r="A1170" s="228" t="str">
        <f t="shared" si="58"/>
        <v/>
      </c>
      <c r="B1170" s="34"/>
      <c r="C1170" s="8"/>
      <c r="D1170" s="129"/>
      <c r="F1170" s="99"/>
      <c r="G1170" s="261"/>
      <c r="H1170" s="284">
        <f t="shared" si="56"/>
        <v>1.1530000000000049E-6</v>
      </c>
      <c r="I1170" s="92"/>
      <c r="J1170" s="173"/>
      <c r="K1170" s="132"/>
      <c r="L1170" s="130"/>
      <c r="M1170" s="130"/>
      <c r="N1170" s="130"/>
      <c r="O1170" s="130"/>
      <c r="P1170" s="130"/>
      <c r="Q1170" s="130"/>
      <c r="R1170" s="130"/>
      <c r="S1170" s="130"/>
      <c r="T1170">
        <f t="shared" si="57"/>
        <v>31</v>
      </c>
    </row>
    <row r="1171" spans="1:20" x14ac:dyDescent="0.25">
      <c r="A1171" s="228" t="str">
        <f t="shared" si="58"/>
        <v/>
      </c>
      <c r="B1171" s="34"/>
      <c r="C1171" s="8"/>
      <c r="D1171" s="129"/>
      <c r="F1171" s="99"/>
      <c r="G1171" s="261"/>
      <c r="H1171" s="284">
        <f t="shared" ref="H1171:H1234" si="59">IF(G1171="",IF(D1171&lt;&gt;"",H1170+F1171+0.000000001,H1170+0.000000001),H1170+0.000000001)</f>
        <v>1.154000000000005E-6</v>
      </c>
      <c r="I1171" s="92"/>
      <c r="J1171" s="173"/>
      <c r="K1171" s="132"/>
      <c r="L1171" s="130"/>
      <c r="M1171" s="130"/>
      <c r="N1171" s="130"/>
      <c r="O1171" s="130"/>
      <c r="P1171" s="130"/>
      <c r="Q1171" s="130"/>
      <c r="R1171" s="130"/>
      <c r="S1171" s="130"/>
      <c r="T1171">
        <f t="shared" ref="T1171:T1234" si="60">EOMONTH(D1171,0)</f>
        <v>31</v>
      </c>
    </row>
    <row r="1172" spans="1:20" x14ac:dyDescent="0.25">
      <c r="A1172" s="228" t="str">
        <f t="shared" ref="A1172:A1235" si="61">IF(F1172="","",IF(H1172=$H$5,D1172,""))</f>
        <v/>
      </c>
      <c r="B1172" s="34"/>
      <c r="C1172" s="8"/>
      <c r="D1172" s="129"/>
      <c r="F1172" s="99"/>
      <c r="G1172" s="261"/>
      <c r="H1172" s="284">
        <f t="shared" si="59"/>
        <v>1.155000000000005E-6</v>
      </c>
      <c r="I1172" s="92"/>
      <c r="J1172" s="173"/>
      <c r="K1172" s="132"/>
      <c r="L1172" s="130"/>
      <c r="M1172" s="130"/>
      <c r="N1172" s="130"/>
      <c r="O1172" s="130"/>
      <c r="P1172" s="130"/>
      <c r="Q1172" s="130"/>
      <c r="R1172" s="130"/>
      <c r="S1172" s="130"/>
      <c r="T1172">
        <f t="shared" si="60"/>
        <v>31</v>
      </c>
    </row>
    <row r="1173" spans="1:20" x14ac:dyDescent="0.25">
      <c r="A1173" s="228" t="str">
        <f t="shared" si="61"/>
        <v/>
      </c>
      <c r="B1173" s="34"/>
      <c r="C1173" s="8"/>
      <c r="D1173" s="129"/>
      <c r="F1173" s="99"/>
      <c r="G1173" s="261"/>
      <c r="H1173" s="284">
        <f t="shared" si="59"/>
        <v>1.1560000000000051E-6</v>
      </c>
      <c r="I1173" s="92"/>
      <c r="J1173" s="173"/>
      <c r="K1173" s="132"/>
      <c r="L1173" s="130"/>
      <c r="M1173" s="130"/>
      <c r="N1173" s="130"/>
      <c r="O1173" s="130"/>
      <c r="P1173" s="130"/>
      <c r="Q1173" s="130"/>
      <c r="R1173" s="130"/>
      <c r="S1173" s="130"/>
      <c r="T1173">
        <f t="shared" si="60"/>
        <v>31</v>
      </c>
    </row>
    <row r="1174" spans="1:20" x14ac:dyDescent="0.25">
      <c r="A1174" s="228" t="str">
        <f t="shared" si="61"/>
        <v/>
      </c>
      <c r="B1174" s="34"/>
      <c r="C1174" s="8"/>
      <c r="D1174" s="129"/>
      <c r="F1174" s="99"/>
      <c r="G1174" s="261"/>
      <c r="H1174" s="284">
        <f t="shared" si="59"/>
        <v>1.1570000000000052E-6</v>
      </c>
      <c r="I1174" s="92"/>
      <c r="J1174" s="173"/>
      <c r="K1174" s="132"/>
      <c r="L1174" s="130"/>
      <c r="M1174" s="130"/>
      <c r="N1174" s="130"/>
      <c r="O1174" s="130"/>
      <c r="P1174" s="130"/>
      <c r="Q1174" s="130"/>
      <c r="R1174" s="130"/>
      <c r="S1174" s="130"/>
      <c r="T1174">
        <f t="shared" si="60"/>
        <v>31</v>
      </c>
    </row>
    <row r="1175" spans="1:20" x14ac:dyDescent="0.25">
      <c r="A1175" s="228" t="str">
        <f t="shared" si="61"/>
        <v/>
      </c>
      <c r="B1175" s="34"/>
      <c r="C1175" s="8"/>
      <c r="D1175" s="129"/>
      <c r="F1175" s="99"/>
      <c r="G1175" s="261"/>
      <c r="H1175" s="284">
        <f t="shared" si="59"/>
        <v>1.1580000000000053E-6</v>
      </c>
      <c r="I1175" s="92"/>
      <c r="J1175" s="173"/>
      <c r="K1175" s="132"/>
      <c r="L1175" s="130"/>
      <c r="M1175" s="130"/>
      <c r="N1175" s="130"/>
      <c r="O1175" s="130"/>
      <c r="P1175" s="130"/>
      <c r="Q1175" s="130"/>
      <c r="R1175" s="130"/>
      <c r="S1175" s="130"/>
      <c r="T1175">
        <f t="shared" si="60"/>
        <v>31</v>
      </c>
    </row>
    <row r="1176" spans="1:20" x14ac:dyDescent="0.25">
      <c r="A1176" s="228" t="str">
        <f t="shared" si="61"/>
        <v/>
      </c>
      <c r="B1176" s="34"/>
      <c r="C1176" s="8"/>
      <c r="D1176" s="129"/>
      <c r="F1176" s="99"/>
      <c r="G1176" s="261"/>
      <c r="H1176" s="284">
        <f t="shared" si="59"/>
        <v>1.1590000000000053E-6</v>
      </c>
      <c r="I1176" s="92"/>
      <c r="J1176" s="173"/>
      <c r="K1176" s="132"/>
      <c r="L1176" s="130"/>
      <c r="M1176" s="130"/>
      <c r="N1176" s="130"/>
      <c r="O1176" s="130"/>
      <c r="P1176" s="130"/>
      <c r="Q1176" s="130"/>
      <c r="R1176" s="130"/>
      <c r="S1176" s="130"/>
      <c r="T1176">
        <f t="shared" si="60"/>
        <v>31</v>
      </c>
    </row>
    <row r="1177" spans="1:20" x14ac:dyDescent="0.25">
      <c r="A1177" s="228" t="str">
        <f t="shared" si="61"/>
        <v/>
      </c>
      <c r="B1177" s="34"/>
      <c r="C1177" s="8"/>
      <c r="D1177" s="129"/>
      <c r="F1177" s="99"/>
      <c r="G1177" s="261"/>
      <c r="H1177" s="284">
        <f t="shared" si="59"/>
        <v>1.1600000000000054E-6</v>
      </c>
      <c r="I1177" s="92"/>
      <c r="J1177" s="173"/>
      <c r="K1177" s="132"/>
      <c r="L1177" s="130"/>
      <c r="M1177" s="130"/>
      <c r="N1177" s="130"/>
      <c r="O1177" s="130"/>
      <c r="P1177" s="130"/>
      <c r="Q1177" s="130"/>
      <c r="R1177" s="130"/>
      <c r="S1177" s="130"/>
      <c r="T1177">
        <f t="shared" si="60"/>
        <v>31</v>
      </c>
    </row>
    <row r="1178" spans="1:20" x14ac:dyDescent="0.25">
      <c r="A1178" s="228" t="str">
        <f t="shared" si="61"/>
        <v/>
      </c>
      <c r="B1178" s="34"/>
      <c r="C1178" s="8"/>
      <c r="D1178" s="129"/>
      <c r="F1178" s="99"/>
      <c r="G1178" s="261"/>
      <c r="H1178" s="284">
        <f t="shared" si="59"/>
        <v>1.1610000000000055E-6</v>
      </c>
      <c r="I1178" s="92"/>
      <c r="J1178" s="173"/>
      <c r="K1178" s="132"/>
      <c r="L1178" s="130"/>
      <c r="M1178" s="130"/>
      <c r="N1178" s="130"/>
      <c r="O1178" s="130"/>
      <c r="P1178" s="130"/>
      <c r="Q1178" s="130"/>
      <c r="R1178" s="130"/>
      <c r="S1178" s="130"/>
      <c r="T1178">
        <f t="shared" si="60"/>
        <v>31</v>
      </c>
    </row>
    <row r="1179" spans="1:20" x14ac:dyDescent="0.25">
      <c r="A1179" s="228" t="str">
        <f t="shared" si="61"/>
        <v/>
      </c>
      <c r="B1179" s="34"/>
      <c r="C1179" s="8"/>
      <c r="D1179" s="129"/>
      <c r="F1179" s="99"/>
      <c r="G1179" s="261"/>
      <c r="H1179" s="284">
        <f t="shared" si="59"/>
        <v>1.1620000000000056E-6</v>
      </c>
      <c r="I1179" s="92"/>
      <c r="J1179" s="173"/>
      <c r="K1179" s="132"/>
      <c r="L1179" s="130"/>
      <c r="M1179" s="130"/>
      <c r="N1179" s="130"/>
      <c r="O1179" s="130"/>
      <c r="P1179" s="130"/>
      <c r="Q1179" s="130"/>
      <c r="R1179" s="130"/>
      <c r="S1179" s="130"/>
      <c r="T1179">
        <f t="shared" si="60"/>
        <v>31</v>
      </c>
    </row>
    <row r="1180" spans="1:20" x14ac:dyDescent="0.25">
      <c r="A1180" s="228" t="str">
        <f t="shared" si="61"/>
        <v/>
      </c>
      <c r="B1180" s="34"/>
      <c r="C1180" s="8"/>
      <c r="D1180" s="129"/>
      <c r="F1180" s="99"/>
      <c r="G1180" s="261"/>
      <c r="H1180" s="284">
        <f t="shared" si="59"/>
        <v>1.1630000000000056E-6</v>
      </c>
      <c r="I1180" s="92"/>
      <c r="J1180" s="173"/>
      <c r="K1180" s="132"/>
      <c r="L1180" s="130"/>
      <c r="M1180" s="130"/>
      <c r="N1180" s="130"/>
      <c r="O1180" s="130"/>
      <c r="P1180" s="130"/>
      <c r="Q1180" s="130"/>
      <c r="R1180" s="130"/>
      <c r="S1180" s="130"/>
      <c r="T1180">
        <f t="shared" si="60"/>
        <v>31</v>
      </c>
    </row>
    <row r="1181" spans="1:20" x14ac:dyDescent="0.25">
      <c r="A1181" s="228" t="str">
        <f t="shared" si="61"/>
        <v/>
      </c>
      <c r="B1181" s="34"/>
      <c r="C1181" s="8"/>
      <c r="D1181" s="129"/>
      <c r="F1181" s="99"/>
      <c r="G1181" s="261"/>
      <c r="H1181" s="284">
        <f t="shared" si="59"/>
        <v>1.1640000000000057E-6</v>
      </c>
      <c r="I1181" s="92"/>
      <c r="J1181" s="173"/>
      <c r="K1181" s="132"/>
      <c r="L1181" s="130"/>
      <c r="M1181" s="130"/>
      <c r="N1181" s="130"/>
      <c r="O1181" s="130"/>
      <c r="P1181" s="130"/>
      <c r="Q1181" s="130"/>
      <c r="R1181" s="130"/>
      <c r="S1181" s="130"/>
      <c r="T1181">
        <f t="shared" si="60"/>
        <v>31</v>
      </c>
    </row>
    <row r="1182" spans="1:20" x14ac:dyDescent="0.25">
      <c r="A1182" s="228" t="str">
        <f t="shared" si="61"/>
        <v/>
      </c>
      <c r="B1182" s="34"/>
      <c r="C1182" s="8"/>
      <c r="D1182" s="129"/>
      <c r="F1182" s="99"/>
      <c r="G1182" s="261"/>
      <c r="H1182" s="284">
        <f t="shared" si="59"/>
        <v>1.1650000000000058E-6</v>
      </c>
      <c r="I1182" s="92"/>
      <c r="J1182" s="173"/>
      <c r="K1182" s="132"/>
      <c r="L1182" s="130"/>
      <c r="M1182" s="130"/>
      <c r="N1182" s="130"/>
      <c r="O1182" s="130"/>
      <c r="P1182" s="130"/>
      <c r="Q1182" s="130"/>
      <c r="R1182" s="130"/>
      <c r="S1182" s="130"/>
      <c r="T1182">
        <f t="shared" si="60"/>
        <v>31</v>
      </c>
    </row>
    <row r="1183" spans="1:20" x14ac:dyDescent="0.25">
      <c r="A1183" s="228" t="str">
        <f t="shared" si="61"/>
        <v/>
      </c>
      <c r="B1183" s="34"/>
      <c r="C1183" s="8"/>
      <c r="D1183" s="129"/>
      <c r="F1183" s="99"/>
      <c r="G1183" s="261"/>
      <c r="H1183" s="284">
        <f t="shared" si="59"/>
        <v>1.1660000000000059E-6</v>
      </c>
      <c r="I1183" s="92"/>
      <c r="J1183" s="173"/>
      <c r="K1183" s="132"/>
      <c r="L1183" s="130"/>
      <c r="M1183" s="130"/>
      <c r="N1183" s="130"/>
      <c r="O1183" s="130"/>
      <c r="P1183" s="130"/>
      <c r="Q1183" s="130"/>
      <c r="R1183" s="130"/>
      <c r="S1183" s="130"/>
      <c r="T1183">
        <f t="shared" si="60"/>
        <v>31</v>
      </c>
    </row>
    <row r="1184" spans="1:20" x14ac:dyDescent="0.25">
      <c r="A1184" s="228" t="str">
        <f t="shared" si="61"/>
        <v/>
      </c>
      <c r="B1184" s="34"/>
      <c r="C1184" s="8"/>
      <c r="D1184" s="129"/>
      <c r="F1184" s="99"/>
      <c r="G1184" s="261"/>
      <c r="H1184" s="284">
        <f t="shared" si="59"/>
        <v>1.1670000000000059E-6</v>
      </c>
      <c r="I1184" s="92"/>
      <c r="J1184" s="173"/>
      <c r="K1184" s="132"/>
      <c r="L1184" s="130"/>
      <c r="M1184" s="130"/>
      <c r="N1184" s="130"/>
      <c r="O1184" s="130"/>
      <c r="P1184" s="130"/>
      <c r="Q1184" s="130"/>
      <c r="R1184" s="130"/>
      <c r="S1184" s="130"/>
      <c r="T1184">
        <f t="shared" si="60"/>
        <v>31</v>
      </c>
    </row>
    <row r="1185" spans="1:20" x14ac:dyDescent="0.25">
      <c r="A1185" s="228" t="str">
        <f t="shared" si="61"/>
        <v/>
      </c>
      <c r="B1185" s="34"/>
      <c r="C1185" s="8"/>
      <c r="D1185" s="129"/>
      <c r="F1185" s="99"/>
      <c r="G1185" s="261"/>
      <c r="H1185" s="284">
        <f t="shared" si="59"/>
        <v>1.168000000000006E-6</v>
      </c>
      <c r="I1185" s="92"/>
      <c r="J1185" s="173"/>
      <c r="K1185" s="132"/>
      <c r="L1185" s="130"/>
      <c r="M1185" s="130"/>
      <c r="N1185" s="130"/>
      <c r="O1185" s="130"/>
      <c r="P1185" s="130"/>
      <c r="Q1185" s="130"/>
      <c r="R1185" s="130"/>
      <c r="S1185" s="130"/>
      <c r="T1185">
        <f t="shared" si="60"/>
        <v>31</v>
      </c>
    </row>
    <row r="1186" spans="1:20" x14ac:dyDescent="0.25">
      <c r="A1186" s="228" t="str">
        <f t="shared" si="61"/>
        <v/>
      </c>
      <c r="B1186" s="34"/>
      <c r="C1186" s="8"/>
      <c r="D1186" s="129"/>
      <c r="F1186" s="99"/>
      <c r="G1186" s="261"/>
      <c r="H1186" s="284">
        <f t="shared" si="59"/>
        <v>1.1690000000000061E-6</v>
      </c>
      <c r="I1186" s="92"/>
      <c r="J1186" s="173"/>
      <c r="K1186" s="132"/>
      <c r="L1186" s="130"/>
      <c r="M1186" s="130"/>
      <c r="N1186" s="130"/>
      <c r="O1186" s="130"/>
      <c r="P1186" s="130"/>
      <c r="Q1186" s="130"/>
      <c r="R1186" s="130"/>
      <c r="S1186" s="130"/>
      <c r="T1186">
        <f t="shared" si="60"/>
        <v>31</v>
      </c>
    </row>
    <row r="1187" spans="1:20" x14ac:dyDescent="0.25">
      <c r="A1187" s="228" t="str">
        <f t="shared" si="61"/>
        <v/>
      </c>
      <c r="B1187" s="34"/>
      <c r="C1187" s="8"/>
      <c r="D1187" s="129"/>
      <c r="F1187" s="99"/>
      <c r="G1187" s="261"/>
      <c r="H1187" s="284">
        <f t="shared" si="59"/>
        <v>1.1700000000000062E-6</v>
      </c>
      <c r="I1187" s="92"/>
      <c r="J1187" s="173"/>
      <c r="K1187" s="132"/>
      <c r="L1187" s="130"/>
      <c r="M1187" s="130"/>
      <c r="N1187" s="130"/>
      <c r="O1187" s="130"/>
      <c r="P1187" s="130"/>
      <c r="Q1187" s="130"/>
      <c r="R1187" s="130"/>
      <c r="S1187" s="130"/>
      <c r="T1187">
        <f t="shared" si="60"/>
        <v>31</v>
      </c>
    </row>
    <row r="1188" spans="1:20" x14ac:dyDescent="0.25">
      <c r="A1188" s="228" t="str">
        <f t="shared" si="61"/>
        <v/>
      </c>
      <c r="B1188" s="34"/>
      <c r="C1188" s="8"/>
      <c r="D1188" s="129"/>
      <c r="F1188" s="99"/>
      <c r="G1188" s="261"/>
      <c r="H1188" s="284">
        <f t="shared" si="59"/>
        <v>1.1710000000000062E-6</v>
      </c>
      <c r="I1188" s="92"/>
      <c r="J1188" s="173"/>
      <c r="K1188" s="132"/>
      <c r="L1188" s="130"/>
      <c r="M1188" s="130"/>
      <c r="N1188" s="130"/>
      <c r="O1188" s="130"/>
      <c r="P1188" s="130"/>
      <c r="Q1188" s="130"/>
      <c r="R1188" s="130"/>
      <c r="S1188" s="130"/>
      <c r="T1188">
        <f t="shared" si="60"/>
        <v>31</v>
      </c>
    </row>
    <row r="1189" spans="1:20" x14ac:dyDescent="0.25">
      <c r="A1189" s="228" t="str">
        <f t="shared" si="61"/>
        <v/>
      </c>
      <c r="B1189" s="34"/>
      <c r="C1189" s="8"/>
      <c r="D1189" s="129"/>
      <c r="F1189" s="99"/>
      <c r="G1189" s="261"/>
      <c r="H1189" s="284">
        <f t="shared" si="59"/>
        <v>1.1720000000000063E-6</v>
      </c>
      <c r="I1189" s="92"/>
      <c r="J1189" s="173"/>
      <c r="K1189" s="132"/>
      <c r="L1189" s="130"/>
      <c r="M1189" s="130"/>
      <c r="N1189" s="130"/>
      <c r="O1189" s="130"/>
      <c r="P1189" s="130"/>
      <c r="Q1189" s="130"/>
      <c r="R1189" s="130"/>
      <c r="S1189" s="130"/>
      <c r="T1189">
        <f t="shared" si="60"/>
        <v>31</v>
      </c>
    </row>
    <row r="1190" spans="1:20" x14ac:dyDescent="0.25">
      <c r="A1190" s="228" t="str">
        <f t="shared" si="61"/>
        <v/>
      </c>
      <c r="B1190" s="34"/>
      <c r="C1190" s="8"/>
      <c r="D1190" s="129"/>
      <c r="F1190" s="99"/>
      <c r="G1190" s="261"/>
      <c r="H1190" s="284">
        <f t="shared" si="59"/>
        <v>1.1730000000000064E-6</v>
      </c>
      <c r="I1190" s="92"/>
      <c r="J1190" s="173"/>
      <c r="K1190" s="132"/>
      <c r="L1190" s="130"/>
      <c r="M1190" s="130"/>
      <c r="N1190" s="130"/>
      <c r="O1190" s="130"/>
      <c r="P1190" s="130"/>
      <c r="Q1190" s="130"/>
      <c r="R1190" s="130"/>
      <c r="S1190" s="130"/>
      <c r="T1190">
        <f t="shared" si="60"/>
        <v>31</v>
      </c>
    </row>
    <row r="1191" spans="1:20" x14ac:dyDescent="0.25">
      <c r="A1191" s="228" t="str">
        <f t="shared" si="61"/>
        <v/>
      </c>
      <c r="B1191" s="34"/>
      <c r="C1191" s="8"/>
      <c r="D1191" s="129"/>
      <c r="F1191" s="99"/>
      <c r="G1191" s="261"/>
      <c r="H1191" s="284">
        <f t="shared" si="59"/>
        <v>1.1740000000000065E-6</v>
      </c>
      <c r="I1191" s="92"/>
      <c r="J1191" s="173"/>
      <c r="K1191" s="132"/>
      <c r="L1191" s="130"/>
      <c r="M1191" s="130"/>
      <c r="N1191" s="130"/>
      <c r="O1191" s="130"/>
      <c r="P1191" s="130"/>
      <c r="Q1191" s="130"/>
      <c r="R1191" s="130"/>
      <c r="S1191" s="130"/>
      <c r="T1191">
        <f t="shared" si="60"/>
        <v>31</v>
      </c>
    </row>
    <row r="1192" spans="1:20" x14ac:dyDescent="0.25">
      <c r="A1192" s="228" t="str">
        <f t="shared" si="61"/>
        <v/>
      </c>
      <c r="B1192" s="34"/>
      <c r="C1192" s="8"/>
      <c r="D1192" s="129"/>
      <c r="F1192" s="99"/>
      <c r="G1192" s="261"/>
      <c r="H1192" s="284">
        <f t="shared" si="59"/>
        <v>1.1750000000000065E-6</v>
      </c>
      <c r="I1192" s="92"/>
      <c r="J1192" s="173"/>
      <c r="K1192" s="132"/>
      <c r="L1192" s="130"/>
      <c r="M1192" s="130"/>
      <c r="N1192" s="130"/>
      <c r="O1192" s="130"/>
      <c r="P1192" s="130"/>
      <c r="Q1192" s="130"/>
      <c r="R1192" s="130"/>
      <c r="S1192" s="130"/>
      <c r="T1192">
        <f t="shared" si="60"/>
        <v>31</v>
      </c>
    </row>
    <row r="1193" spans="1:20" x14ac:dyDescent="0.25">
      <c r="A1193" s="228" t="str">
        <f t="shared" si="61"/>
        <v/>
      </c>
      <c r="B1193" s="34"/>
      <c r="C1193" s="8"/>
      <c r="D1193" s="129"/>
      <c r="F1193" s="99"/>
      <c r="G1193" s="261"/>
      <c r="H1193" s="284">
        <f t="shared" si="59"/>
        <v>1.1760000000000066E-6</v>
      </c>
      <c r="I1193" s="92"/>
      <c r="J1193" s="173"/>
      <c r="K1193" s="132"/>
      <c r="L1193" s="130"/>
      <c r="M1193" s="130"/>
      <c r="N1193" s="130"/>
      <c r="O1193" s="130"/>
      <c r="P1193" s="130"/>
      <c r="Q1193" s="130"/>
      <c r="R1193" s="130"/>
      <c r="S1193" s="130"/>
      <c r="T1193">
        <f t="shared" si="60"/>
        <v>31</v>
      </c>
    </row>
    <row r="1194" spans="1:20" x14ac:dyDescent="0.25">
      <c r="A1194" s="228" t="str">
        <f t="shared" si="61"/>
        <v/>
      </c>
      <c r="B1194" s="34"/>
      <c r="C1194" s="8"/>
      <c r="D1194" s="129"/>
      <c r="F1194" s="99"/>
      <c r="G1194" s="261"/>
      <c r="H1194" s="284">
        <f t="shared" si="59"/>
        <v>1.1770000000000067E-6</v>
      </c>
      <c r="I1194" s="92"/>
      <c r="J1194" s="173"/>
      <c r="K1194" s="132"/>
      <c r="L1194" s="130"/>
      <c r="M1194" s="130"/>
      <c r="N1194" s="130"/>
      <c r="O1194" s="130"/>
      <c r="P1194" s="130"/>
      <c r="Q1194" s="130"/>
      <c r="R1194" s="130"/>
      <c r="S1194" s="130"/>
      <c r="T1194">
        <f t="shared" si="60"/>
        <v>31</v>
      </c>
    </row>
    <row r="1195" spans="1:20" x14ac:dyDescent="0.25">
      <c r="A1195" s="228" t="str">
        <f t="shared" si="61"/>
        <v/>
      </c>
      <c r="B1195" s="34"/>
      <c r="C1195" s="8"/>
      <c r="D1195" s="129"/>
      <c r="F1195" s="99"/>
      <c r="G1195" s="261"/>
      <c r="H1195" s="284">
        <f t="shared" si="59"/>
        <v>1.1780000000000068E-6</v>
      </c>
      <c r="I1195" s="92"/>
      <c r="J1195" s="173"/>
      <c r="K1195" s="132"/>
      <c r="L1195" s="130"/>
      <c r="M1195" s="130"/>
      <c r="N1195" s="130"/>
      <c r="O1195" s="130"/>
      <c r="P1195" s="130"/>
      <c r="Q1195" s="130"/>
      <c r="R1195" s="130"/>
      <c r="S1195" s="130"/>
      <c r="T1195">
        <f t="shared" si="60"/>
        <v>31</v>
      </c>
    </row>
    <row r="1196" spans="1:20" x14ac:dyDescent="0.25">
      <c r="A1196" s="228" t="str">
        <f t="shared" si="61"/>
        <v/>
      </c>
      <c r="B1196" s="34"/>
      <c r="C1196" s="8"/>
      <c r="D1196" s="129"/>
      <c r="F1196" s="99"/>
      <c r="G1196" s="261"/>
      <c r="H1196" s="284">
        <f t="shared" si="59"/>
        <v>1.1790000000000068E-6</v>
      </c>
      <c r="I1196" s="92"/>
      <c r="J1196" s="173"/>
      <c r="K1196" s="132"/>
      <c r="L1196" s="130"/>
      <c r="M1196" s="130"/>
      <c r="N1196" s="130"/>
      <c r="O1196" s="130"/>
      <c r="P1196" s="130"/>
      <c r="Q1196" s="130"/>
      <c r="R1196" s="130"/>
      <c r="S1196" s="130"/>
      <c r="T1196">
        <f t="shared" si="60"/>
        <v>31</v>
      </c>
    </row>
    <row r="1197" spans="1:20" x14ac:dyDescent="0.25">
      <c r="A1197" s="228" t="str">
        <f t="shared" si="61"/>
        <v/>
      </c>
      <c r="B1197" s="34"/>
      <c r="C1197" s="8"/>
      <c r="D1197" s="129"/>
      <c r="F1197" s="99"/>
      <c r="G1197" s="261"/>
      <c r="H1197" s="284">
        <f t="shared" si="59"/>
        <v>1.1800000000000069E-6</v>
      </c>
      <c r="I1197" s="92"/>
      <c r="J1197" s="173"/>
      <c r="K1197" s="132"/>
      <c r="L1197" s="130"/>
      <c r="M1197" s="130"/>
      <c r="N1197" s="130"/>
      <c r="O1197" s="130"/>
      <c r="P1197" s="130"/>
      <c r="Q1197" s="130"/>
      <c r="R1197" s="130"/>
      <c r="S1197" s="130"/>
      <c r="T1197">
        <f t="shared" si="60"/>
        <v>31</v>
      </c>
    </row>
    <row r="1198" spans="1:20" x14ac:dyDescent="0.25">
      <c r="A1198" s="228" t="str">
        <f t="shared" si="61"/>
        <v/>
      </c>
      <c r="B1198" s="34"/>
      <c r="C1198" s="8"/>
      <c r="D1198" s="129"/>
      <c r="F1198" s="99"/>
      <c r="G1198" s="261"/>
      <c r="H1198" s="284">
        <f t="shared" si="59"/>
        <v>1.181000000000007E-6</v>
      </c>
      <c r="I1198" s="92"/>
      <c r="J1198" s="173"/>
      <c r="K1198" s="132"/>
      <c r="L1198" s="130"/>
      <c r="M1198" s="130"/>
      <c r="N1198" s="130"/>
      <c r="O1198" s="130"/>
      <c r="P1198" s="130"/>
      <c r="Q1198" s="130"/>
      <c r="R1198" s="130"/>
      <c r="S1198" s="130"/>
      <c r="T1198">
        <f t="shared" si="60"/>
        <v>31</v>
      </c>
    </row>
    <row r="1199" spans="1:20" x14ac:dyDescent="0.25">
      <c r="A1199" s="228" t="str">
        <f t="shared" si="61"/>
        <v/>
      </c>
      <c r="B1199" s="34"/>
      <c r="C1199" s="8"/>
      <c r="D1199" s="129"/>
      <c r="F1199" s="99"/>
      <c r="G1199" s="261"/>
      <c r="H1199" s="284">
        <f t="shared" si="59"/>
        <v>1.1820000000000071E-6</v>
      </c>
      <c r="I1199" s="92"/>
      <c r="J1199" s="173"/>
      <c r="K1199" s="132"/>
      <c r="L1199" s="130"/>
      <c r="M1199" s="130"/>
      <c r="N1199" s="130"/>
      <c r="O1199" s="130"/>
      <c r="P1199" s="130"/>
      <c r="Q1199" s="130"/>
      <c r="R1199" s="130"/>
      <c r="S1199" s="130"/>
      <c r="T1199">
        <f t="shared" si="60"/>
        <v>31</v>
      </c>
    </row>
    <row r="1200" spans="1:20" x14ac:dyDescent="0.25">
      <c r="A1200" s="228" t="str">
        <f t="shared" si="61"/>
        <v/>
      </c>
      <c r="B1200" s="34"/>
      <c r="C1200" s="8"/>
      <c r="D1200" s="129"/>
      <c r="F1200" s="99"/>
      <c r="G1200" s="261"/>
      <c r="H1200" s="284">
        <f t="shared" si="59"/>
        <v>1.1830000000000071E-6</v>
      </c>
      <c r="I1200" s="92"/>
      <c r="J1200" s="173"/>
      <c r="K1200" s="132"/>
      <c r="L1200" s="130"/>
      <c r="M1200" s="130"/>
      <c r="N1200" s="130"/>
      <c r="O1200" s="130"/>
      <c r="P1200" s="130"/>
      <c r="Q1200" s="130"/>
      <c r="R1200" s="130"/>
      <c r="S1200" s="130"/>
      <c r="T1200">
        <f t="shared" si="60"/>
        <v>31</v>
      </c>
    </row>
    <row r="1201" spans="1:20" x14ac:dyDescent="0.25">
      <c r="A1201" s="228" t="str">
        <f t="shared" si="61"/>
        <v/>
      </c>
      <c r="B1201" s="34"/>
      <c r="C1201" s="8"/>
      <c r="D1201" s="129"/>
      <c r="F1201" s="99"/>
      <c r="G1201" s="261"/>
      <c r="H1201" s="284">
        <f t="shared" si="59"/>
        <v>1.1840000000000072E-6</v>
      </c>
      <c r="I1201" s="92"/>
      <c r="J1201" s="173"/>
      <c r="K1201" s="132"/>
      <c r="L1201" s="130"/>
      <c r="M1201" s="130"/>
      <c r="N1201" s="130"/>
      <c r="O1201" s="130"/>
      <c r="P1201" s="130"/>
      <c r="Q1201" s="130"/>
      <c r="R1201" s="130"/>
      <c r="S1201" s="130"/>
      <c r="T1201">
        <f t="shared" si="60"/>
        <v>31</v>
      </c>
    </row>
    <row r="1202" spans="1:20" x14ac:dyDescent="0.25">
      <c r="A1202" s="228" t="str">
        <f t="shared" si="61"/>
        <v/>
      </c>
      <c r="B1202" s="34"/>
      <c r="C1202" s="8"/>
      <c r="D1202" s="129"/>
      <c r="F1202" s="99"/>
      <c r="G1202" s="261"/>
      <c r="H1202" s="284">
        <f t="shared" si="59"/>
        <v>1.1850000000000073E-6</v>
      </c>
      <c r="I1202" s="92"/>
      <c r="J1202" s="173"/>
      <c r="K1202" s="132"/>
      <c r="L1202" s="130"/>
      <c r="M1202" s="130"/>
      <c r="N1202" s="130"/>
      <c r="O1202" s="130"/>
      <c r="P1202" s="130"/>
      <c r="Q1202" s="130"/>
      <c r="R1202" s="130"/>
      <c r="S1202" s="130"/>
      <c r="T1202">
        <f t="shared" si="60"/>
        <v>31</v>
      </c>
    </row>
    <row r="1203" spans="1:20" x14ac:dyDescent="0.25">
      <c r="A1203" s="228" t="str">
        <f t="shared" si="61"/>
        <v/>
      </c>
      <c r="B1203" s="34"/>
      <c r="C1203" s="8"/>
      <c r="D1203" s="129"/>
      <c r="F1203" s="99"/>
      <c r="G1203" s="261"/>
      <c r="H1203" s="284">
        <f t="shared" si="59"/>
        <v>1.1860000000000074E-6</v>
      </c>
      <c r="I1203" s="92"/>
      <c r="J1203" s="173"/>
      <c r="K1203" s="132"/>
      <c r="L1203" s="130"/>
      <c r="M1203" s="130"/>
      <c r="N1203" s="130"/>
      <c r="O1203" s="130"/>
      <c r="P1203" s="130"/>
      <c r="Q1203" s="130"/>
      <c r="R1203" s="130"/>
      <c r="S1203" s="130"/>
      <c r="T1203">
        <f t="shared" si="60"/>
        <v>31</v>
      </c>
    </row>
    <row r="1204" spans="1:20" x14ac:dyDescent="0.25">
      <c r="A1204" s="228" t="str">
        <f t="shared" si="61"/>
        <v/>
      </c>
      <c r="B1204" s="34"/>
      <c r="C1204" s="8"/>
      <c r="D1204" s="129"/>
      <c r="F1204" s="99"/>
      <c r="G1204" s="261"/>
      <c r="H1204" s="284">
        <f t="shared" si="59"/>
        <v>1.1870000000000074E-6</v>
      </c>
      <c r="I1204" s="92"/>
      <c r="J1204" s="173"/>
      <c r="K1204" s="132"/>
      <c r="L1204" s="130"/>
      <c r="M1204" s="130"/>
      <c r="N1204" s="130"/>
      <c r="O1204" s="130"/>
      <c r="P1204" s="130"/>
      <c r="Q1204" s="130"/>
      <c r="R1204" s="130"/>
      <c r="S1204" s="130"/>
      <c r="T1204">
        <f t="shared" si="60"/>
        <v>31</v>
      </c>
    </row>
    <row r="1205" spans="1:20" x14ac:dyDescent="0.25">
      <c r="A1205" s="228" t="str">
        <f t="shared" si="61"/>
        <v/>
      </c>
      <c r="B1205" s="34"/>
      <c r="C1205" s="8"/>
      <c r="D1205" s="129"/>
      <c r="F1205" s="99"/>
      <c r="G1205" s="261"/>
      <c r="H1205" s="284">
        <f t="shared" si="59"/>
        <v>1.1880000000000075E-6</v>
      </c>
      <c r="I1205" s="92"/>
      <c r="J1205" s="173"/>
      <c r="K1205" s="132"/>
      <c r="L1205" s="130"/>
      <c r="M1205" s="130"/>
      <c r="N1205" s="130"/>
      <c r="O1205" s="130"/>
      <c r="P1205" s="130"/>
      <c r="Q1205" s="130"/>
      <c r="R1205" s="130"/>
      <c r="S1205" s="130"/>
      <c r="T1205">
        <f t="shared" si="60"/>
        <v>31</v>
      </c>
    </row>
    <row r="1206" spans="1:20" x14ac:dyDescent="0.25">
      <c r="A1206" s="228" t="str">
        <f t="shared" si="61"/>
        <v/>
      </c>
      <c r="B1206" s="34"/>
      <c r="C1206" s="8"/>
      <c r="D1206" s="129"/>
      <c r="F1206" s="99"/>
      <c r="G1206" s="261"/>
      <c r="H1206" s="284">
        <f t="shared" si="59"/>
        <v>1.1890000000000076E-6</v>
      </c>
      <c r="I1206" s="92"/>
      <c r="J1206" s="173"/>
      <c r="K1206" s="132"/>
      <c r="L1206" s="130"/>
      <c r="M1206" s="130"/>
      <c r="N1206" s="130"/>
      <c r="O1206" s="130"/>
      <c r="P1206" s="130"/>
      <c r="Q1206" s="130"/>
      <c r="R1206" s="130"/>
      <c r="S1206" s="130"/>
      <c r="T1206">
        <f t="shared" si="60"/>
        <v>31</v>
      </c>
    </row>
    <row r="1207" spans="1:20" x14ac:dyDescent="0.25">
      <c r="A1207" s="228" t="str">
        <f t="shared" si="61"/>
        <v/>
      </c>
      <c r="B1207" s="34"/>
      <c r="C1207" s="8"/>
      <c r="D1207" s="129"/>
      <c r="F1207" s="99"/>
      <c r="G1207" s="261"/>
      <c r="H1207" s="284">
        <f t="shared" si="59"/>
        <v>1.1900000000000077E-6</v>
      </c>
      <c r="I1207" s="92"/>
      <c r="J1207" s="173"/>
      <c r="K1207" s="132"/>
      <c r="L1207" s="130"/>
      <c r="M1207" s="130"/>
      <c r="N1207" s="130"/>
      <c r="O1207" s="130"/>
      <c r="P1207" s="130"/>
      <c r="Q1207" s="130"/>
      <c r="R1207" s="130"/>
      <c r="S1207" s="130"/>
      <c r="T1207">
        <f t="shared" si="60"/>
        <v>31</v>
      </c>
    </row>
    <row r="1208" spans="1:20" x14ac:dyDescent="0.25">
      <c r="A1208" s="228" t="str">
        <f t="shared" si="61"/>
        <v/>
      </c>
      <c r="B1208" s="34"/>
      <c r="C1208" s="8"/>
      <c r="D1208" s="129"/>
      <c r="F1208" s="99"/>
      <c r="G1208" s="261"/>
      <c r="H1208" s="284">
        <f t="shared" si="59"/>
        <v>1.1910000000000077E-6</v>
      </c>
      <c r="I1208" s="92"/>
      <c r="J1208" s="173"/>
      <c r="K1208" s="132"/>
      <c r="L1208" s="130"/>
      <c r="M1208" s="130"/>
      <c r="N1208" s="130"/>
      <c r="O1208" s="130"/>
      <c r="P1208" s="130"/>
      <c r="Q1208" s="130"/>
      <c r="R1208" s="130"/>
      <c r="S1208" s="130"/>
      <c r="T1208">
        <f t="shared" si="60"/>
        <v>31</v>
      </c>
    </row>
    <row r="1209" spans="1:20" x14ac:dyDescent="0.25">
      <c r="A1209" s="228" t="str">
        <f t="shared" si="61"/>
        <v/>
      </c>
      <c r="B1209" s="34"/>
      <c r="C1209" s="8"/>
      <c r="D1209" s="129"/>
      <c r="F1209" s="99"/>
      <c r="G1209" s="261"/>
      <c r="H1209" s="284">
        <f t="shared" si="59"/>
        <v>1.1920000000000078E-6</v>
      </c>
      <c r="I1209" s="92"/>
      <c r="J1209" s="173"/>
      <c r="K1209" s="132"/>
      <c r="L1209" s="130"/>
      <c r="M1209" s="130"/>
      <c r="N1209" s="130"/>
      <c r="O1209" s="130"/>
      <c r="P1209" s="130"/>
      <c r="Q1209" s="130"/>
      <c r="R1209" s="130"/>
      <c r="S1209" s="130"/>
      <c r="T1209">
        <f t="shared" si="60"/>
        <v>31</v>
      </c>
    </row>
    <row r="1210" spans="1:20" x14ac:dyDescent="0.25">
      <c r="A1210" s="228" t="str">
        <f t="shared" si="61"/>
        <v/>
      </c>
      <c r="B1210" s="34"/>
      <c r="C1210" s="8"/>
      <c r="D1210" s="129"/>
      <c r="F1210" s="99"/>
      <c r="G1210" s="261"/>
      <c r="H1210" s="284">
        <f t="shared" si="59"/>
        <v>1.1930000000000079E-6</v>
      </c>
      <c r="I1210" s="92"/>
      <c r="J1210" s="173"/>
      <c r="K1210" s="132"/>
      <c r="L1210" s="130"/>
      <c r="M1210" s="130"/>
      <c r="N1210" s="130"/>
      <c r="O1210" s="130"/>
      <c r="P1210" s="130"/>
      <c r="Q1210" s="130"/>
      <c r="R1210" s="130"/>
      <c r="S1210" s="130"/>
      <c r="T1210">
        <f t="shared" si="60"/>
        <v>31</v>
      </c>
    </row>
    <row r="1211" spans="1:20" x14ac:dyDescent="0.25">
      <c r="A1211" s="228" t="str">
        <f t="shared" si="61"/>
        <v/>
      </c>
      <c r="B1211" s="34"/>
      <c r="C1211" s="8"/>
      <c r="D1211" s="129"/>
      <c r="F1211" s="99"/>
      <c r="G1211" s="261"/>
      <c r="H1211" s="284">
        <f t="shared" si="59"/>
        <v>1.194000000000008E-6</v>
      </c>
      <c r="I1211" s="92"/>
      <c r="J1211" s="173"/>
      <c r="K1211" s="132"/>
      <c r="L1211" s="130"/>
      <c r="M1211" s="130"/>
      <c r="N1211" s="130"/>
      <c r="O1211" s="130"/>
      <c r="P1211" s="130"/>
      <c r="Q1211" s="130"/>
      <c r="R1211" s="130"/>
      <c r="S1211" s="130"/>
      <c r="T1211">
        <f t="shared" si="60"/>
        <v>31</v>
      </c>
    </row>
    <row r="1212" spans="1:20" x14ac:dyDescent="0.25">
      <c r="A1212" s="228" t="str">
        <f t="shared" si="61"/>
        <v/>
      </c>
      <c r="B1212" s="34"/>
      <c r="C1212" s="8"/>
      <c r="D1212" s="129"/>
      <c r="F1212" s="99"/>
      <c r="G1212" s="261"/>
      <c r="H1212" s="284">
        <f t="shared" si="59"/>
        <v>1.195000000000008E-6</v>
      </c>
      <c r="I1212" s="92"/>
      <c r="J1212" s="173"/>
      <c r="K1212" s="132"/>
      <c r="L1212" s="130"/>
      <c r="M1212" s="130"/>
      <c r="N1212" s="130"/>
      <c r="O1212" s="130"/>
      <c r="P1212" s="130"/>
      <c r="Q1212" s="130"/>
      <c r="R1212" s="130"/>
      <c r="S1212" s="130"/>
      <c r="T1212">
        <f t="shared" si="60"/>
        <v>31</v>
      </c>
    </row>
    <row r="1213" spans="1:20" x14ac:dyDescent="0.25">
      <c r="A1213" s="228" t="str">
        <f t="shared" si="61"/>
        <v/>
      </c>
      <c r="B1213" s="34"/>
      <c r="C1213" s="8"/>
      <c r="D1213" s="129"/>
      <c r="F1213" s="99"/>
      <c r="G1213" s="261"/>
      <c r="H1213" s="284">
        <f t="shared" si="59"/>
        <v>1.1960000000000081E-6</v>
      </c>
      <c r="I1213" s="92"/>
      <c r="J1213" s="173"/>
      <c r="K1213" s="132"/>
      <c r="L1213" s="130"/>
      <c r="M1213" s="130"/>
      <c r="N1213" s="130"/>
      <c r="O1213" s="130"/>
      <c r="P1213" s="130"/>
      <c r="Q1213" s="130"/>
      <c r="R1213" s="130"/>
      <c r="S1213" s="130"/>
      <c r="T1213">
        <f t="shared" si="60"/>
        <v>31</v>
      </c>
    </row>
    <row r="1214" spans="1:20" x14ac:dyDescent="0.25">
      <c r="A1214" s="228" t="str">
        <f t="shared" si="61"/>
        <v/>
      </c>
      <c r="B1214" s="34"/>
      <c r="C1214" s="8"/>
      <c r="D1214" s="129"/>
      <c r="F1214" s="99"/>
      <c r="G1214" s="261"/>
      <c r="H1214" s="284">
        <f t="shared" si="59"/>
        <v>1.1970000000000082E-6</v>
      </c>
      <c r="I1214" s="92"/>
      <c r="J1214" s="173"/>
      <c r="K1214" s="132"/>
      <c r="L1214" s="130"/>
      <c r="M1214" s="130"/>
      <c r="N1214" s="130"/>
      <c r="O1214" s="130"/>
      <c r="P1214" s="130"/>
      <c r="Q1214" s="130"/>
      <c r="R1214" s="130"/>
      <c r="S1214" s="130"/>
      <c r="T1214">
        <f t="shared" si="60"/>
        <v>31</v>
      </c>
    </row>
    <row r="1215" spans="1:20" x14ac:dyDescent="0.25">
      <c r="A1215" s="228" t="str">
        <f t="shared" si="61"/>
        <v/>
      </c>
      <c r="B1215" s="34"/>
      <c r="C1215" s="8"/>
      <c r="D1215" s="129"/>
      <c r="F1215" s="99"/>
      <c r="G1215" s="261"/>
      <c r="H1215" s="284">
        <f t="shared" si="59"/>
        <v>1.1980000000000083E-6</v>
      </c>
      <c r="I1215" s="92"/>
      <c r="J1215" s="173"/>
      <c r="K1215" s="132"/>
      <c r="L1215" s="130"/>
      <c r="M1215" s="130"/>
      <c r="N1215" s="130"/>
      <c r="O1215" s="130"/>
      <c r="P1215" s="130"/>
      <c r="Q1215" s="130"/>
      <c r="R1215" s="130"/>
      <c r="S1215" s="130"/>
      <c r="T1215">
        <f t="shared" si="60"/>
        <v>31</v>
      </c>
    </row>
    <row r="1216" spans="1:20" x14ac:dyDescent="0.25">
      <c r="A1216" s="228" t="str">
        <f t="shared" si="61"/>
        <v/>
      </c>
      <c r="B1216" s="34"/>
      <c r="C1216" s="8"/>
      <c r="D1216" s="129"/>
      <c r="F1216" s="99"/>
      <c r="G1216" s="261"/>
      <c r="H1216" s="284">
        <f t="shared" si="59"/>
        <v>1.1990000000000083E-6</v>
      </c>
      <c r="I1216" s="92"/>
      <c r="J1216" s="173"/>
      <c r="K1216" s="132"/>
      <c r="L1216" s="130"/>
      <c r="M1216" s="130"/>
      <c r="N1216" s="130"/>
      <c r="O1216" s="130"/>
      <c r="P1216" s="130"/>
      <c r="Q1216" s="130"/>
      <c r="R1216" s="130"/>
      <c r="S1216" s="130"/>
      <c r="T1216">
        <f t="shared" si="60"/>
        <v>31</v>
      </c>
    </row>
    <row r="1217" spans="1:20" x14ac:dyDescent="0.25">
      <c r="A1217" s="228" t="str">
        <f t="shared" si="61"/>
        <v/>
      </c>
      <c r="B1217" s="34"/>
      <c r="C1217" s="8"/>
      <c r="D1217" s="129"/>
      <c r="F1217" s="99"/>
      <c r="G1217" s="261"/>
      <c r="H1217" s="284">
        <f t="shared" si="59"/>
        <v>1.2000000000000084E-6</v>
      </c>
      <c r="I1217" s="92"/>
      <c r="J1217" s="173"/>
      <c r="K1217" s="132"/>
      <c r="L1217" s="130"/>
      <c r="M1217" s="130"/>
      <c r="N1217" s="130"/>
      <c r="O1217" s="130"/>
      <c r="P1217" s="130"/>
      <c r="Q1217" s="130"/>
      <c r="R1217" s="130"/>
      <c r="S1217" s="130"/>
      <c r="T1217">
        <f t="shared" si="60"/>
        <v>31</v>
      </c>
    </row>
    <row r="1218" spans="1:20" x14ac:dyDescent="0.25">
      <c r="A1218" s="228" t="str">
        <f t="shared" si="61"/>
        <v/>
      </c>
      <c r="B1218" s="34"/>
      <c r="C1218" s="8"/>
      <c r="D1218" s="129"/>
      <c r="F1218" s="99"/>
      <c r="G1218" s="261"/>
      <c r="H1218" s="284">
        <f t="shared" si="59"/>
        <v>1.2010000000000085E-6</v>
      </c>
      <c r="I1218" s="92"/>
      <c r="J1218" s="173"/>
      <c r="K1218" s="132"/>
      <c r="L1218" s="130"/>
      <c r="M1218" s="130"/>
      <c r="N1218" s="130"/>
      <c r="O1218" s="130"/>
      <c r="P1218" s="130"/>
      <c r="Q1218" s="130"/>
      <c r="R1218" s="130"/>
      <c r="S1218" s="130"/>
      <c r="T1218">
        <f t="shared" si="60"/>
        <v>31</v>
      </c>
    </row>
    <row r="1219" spans="1:20" x14ac:dyDescent="0.25">
      <c r="A1219" s="228" t="str">
        <f t="shared" si="61"/>
        <v/>
      </c>
      <c r="B1219" s="34"/>
      <c r="C1219" s="8"/>
      <c r="D1219" s="129"/>
      <c r="F1219" s="99"/>
      <c r="G1219" s="261"/>
      <c r="H1219" s="284">
        <f t="shared" si="59"/>
        <v>1.2020000000000086E-6</v>
      </c>
      <c r="I1219" s="92"/>
      <c r="J1219" s="173"/>
      <c r="K1219" s="132"/>
      <c r="L1219" s="130"/>
      <c r="M1219" s="130"/>
      <c r="N1219" s="130"/>
      <c r="O1219" s="130"/>
      <c r="P1219" s="130"/>
      <c r="Q1219" s="130"/>
      <c r="R1219" s="130"/>
      <c r="S1219" s="130"/>
      <c r="T1219">
        <f t="shared" si="60"/>
        <v>31</v>
      </c>
    </row>
    <row r="1220" spans="1:20" x14ac:dyDescent="0.25">
      <c r="A1220" s="228" t="str">
        <f t="shared" si="61"/>
        <v/>
      </c>
      <c r="B1220" s="34"/>
      <c r="C1220" s="8"/>
      <c r="D1220" s="129"/>
      <c r="F1220" s="99"/>
      <c r="G1220" s="261"/>
      <c r="H1220" s="284">
        <f t="shared" si="59"/>
        <v>1.2030000000000086E-6</v>
      </c>
      <c r="I1220" s="92"/>
      <c r="J1220" s="173"/>
      <c r="K1220" s="132"/>
      <c r="L1220" s="130"/>
      <c r="M1220" s="130"/>
      <c r="N1220" s="130"/>
      <c r="O1220" s="130"/>
      <c r="P1220" s="130"/>
      <c r="Q1220" s="130"/>
      <c r="R1220" s="130"/>
      <c r="S1220" s="130"/>
      <c r="T1220">
        <f t="shared" si="60"/>
        <v>31</v>
      </c>
    </row>
    <row r="1221" spans="1:20" x14ac:dyDescent="0.25">
      <c r="A1221" s="228" t="str">
        <f t="shared" si="61"/>
        <v/>
      </c>
      <c r="B1221" s="34"/>
      <c r="C1221" s="8"/>
      <c r="D1221" s="129"/>
      <c r="F1221" s="99"/>
      <c r="G1221" s="261"/>
      <c r="H1221" s="284">
        <f t="shared" si="59"/>
        <v>1.2040000000000087E-6</v>
      </c>
      <c r="I1221" s="92"/>
      <c r="J1221" s="173"/>
      <c r="K1221" s="132"/>
      <c r="L1221" s="130"/>
      <c r="M1221" s="130"/>
      <c r="N1221" s="130"/>
      <c r="O1221" s="130"/>
      <c r="P1221" s="130"/>
      <c r="Q1221" s="130"/>
      <c r="R1221" s="130"/>
      <c r="S1221" s="130"/>
      <c r="T1221">
        <f t="shared" si="60"/>
        <v>31</v>
      </c>
    </row>
    <row r="1222" spans="1:20" x14ac:dyDescent="0.25">
      <c r="A1222" s="228" t="str">
        <f t="shared" si="61"/>
        <v/>
      </c>
      <c r="B1222" s="34"/>
      <c r="C1222" s="8"/>
      <c r="D1222" s="129"/>
      <c r="F1222" s="99"/>
      <c r="G1222" s="261"/>
      <c r="H1222" s="284">
        <f t="shared" si="59"/>
        <v>1.2050000000000088E-6</v>
      </c>
      <c r="I1222" s="92"/>
      <c r="J1222" s="173"/>
      <c r="K1222" s="132"/>
      <c r="L1222" s="130"/>
      <c r="M1222" s="130"/>
      <c r="N1222" s="130"/>
      <c r="O1222" s="130"/>
      <c r="P1222" s="130"/>
      <c r="Q1222" s="130"/>
      <c r="R1222" s="130"/>
      <c r="S1222" s="130"/>
      <c r="T1222">
        <f t="shared" si="60"/>
        <v>31</v>
      </c>
    </row>
    <row r="1223" spans="1:20" x14ac:dyDescent="0.25">
      <c r="A1223" s="228" t="str">
        <f t="shared" si="61"/>
        <v/>
      </c>
      <c r="B1223" s="34"/>
      <c r="C1223" s="8"/>
      <c r="D1223" s="129"/>
      <c r="F1223" s="99"/>
      <c r="G1223" s="261"/>
      <c r="H1223" s="284">
        <f t="shared" si="59"/>
        <v>1.2060000000000089E-6</v>
      </c>
      <c r="I1223" s="92"/>
      <c r="J1223" s="173"/>
      <c r="K1223" s="132"/>
      <c r="L1223" s="130"/>
      <c r="M1223" s="130"/>
      <c r="N1223" s="130"/>
      <c r="O1223" s="130"/>
      <c r="P1223" s="130"/>
      <c r="Q1223" s="130"/>
      <c r="R1223" s="130"/>
      <c r="S1223" s="130"/>
      <c r="T1223">
        <f t="shared" si="60"/>
        <v>31</v>
      </c>
    </row>
    <row r="1224" spans="1:20" x14ac:dyDescent="0.25">
      <c r="A1224" s="228" t="str">
        <f t="shared" si="61"/>
        <v/>
      </c>
      <c r="B1224" s="34"/>
      <c r="C1224" s="8"/>
      <c r="D1224" s="129"/>
      <c r="F1224" s="99"/>
      <c r="G1224" s="261"/>
      <c r="H1224" s="284">
        <f t="shared" si="59"/>
        <v>1.2070000000000089E-6</v>
      </c>
      <c r="I1224" s="92"/>
      <c r="J1224" s="173"/>
      <c r="K1224" s="132"/>
      <c r="L1224" s="130"/>
      <c r="M1224" s="130"/>
      <c r="N1224" s="130"/>
      <c r="O1224" s="130"/>
      <c r="P1224" s="130"/>
      <c r="Q1224" s="130"/>
      <c r="R1224" s="130"/>
      <c r="S1224" s="130"/>
      <c r="T1224">
        <f t="shared" si="60"/>
        <v>31</v>
      </c>
    </row>
    <row r="1225" spans="1:20" x14ac:dyDescent="0.25">
      <c r="A1225" s="228" t="str">
        <f t="shared" si="61"/>
        <v/>
      </c>
      <c r="B1225" s="34"/>
      <c r="C1225" s="8"/>
      <c r="D1225" s="129"/>
      <c r="F1225" s="99"/>
      <c r="G1225" s="261"/>
      <c r="H1225" s="284">
        <f t="shared" si="59"/>
        <v>1.208000000000009E-6</v>
      </c>
      <c r="I1225" s="92"/>
      <c r="J1225" s="173"/>
      <c r="K1225" s="132"/>
      <c r="L1225" s="130"/>
      <c r="M1225" s="130"/>
      <c r="N1225" s="130"/>
      <c r="O1225" s="130"/>
      <c r="P1225" s="130"/>
      <c r="Q1225" s="130"/>
      <c r="R1225" s="130"/>
      <c r="S1225" s="130"/>
      <c r="T1225">
        <f t="shared" si="60"/>
        <v>31</v>
      </c>
    </row>
    <row r="1226" spans="1:20" x14ac:dyDescent="0.25">
      <c r="A1226" s="228" t="str">
        <f t="shared" si="61"/>
        <v/>
      </c>
      <c r="B1226" s="34"/>
      <c r="C1226" s="8"/>
      <c r="D1226" s="129"/>
      <c r="F1226" s="99"/>
      <c r="G1226" s="261"/>
      <c r="H1226" s="284">
        <f t="shared" si="59"/>
        <v>1.2090000000000091E-6</v>
      </c>
      <c r="I1226" s="92"/>
      <c r="J1226" s="173"/>
      <c r="K1226" s="132"/>
      <c r="L1226" s="130"/>
      <c r="M1226" s="130"/>
      <c r="N1226" s="130"/>
      <c r="O1226" s="130"/>
      <c r="P1226" s="130"/>
      <c r="Q1226" s="130"/>
      <c r="R1226" s="130"/>
      <c r="S1226" s="130"/>
      <c r="T1226">
        <f t="shared" si="60"/>
        <v>31</v>
      </c>
    </row>
    <row r="1227" spans="1:20" x14ac:dyDescent="0.25">
      <c r="A1227" s="228" t="str">
        <f t="shared" si="61"/>
        <v/>
      </c>
      <c r="B1227" s="34"/>
      <c r="C1227" s="8"/>
      <c r="D1227" s="129"/>
      <c r="F1227" s="99"/>
      <c r="G1227" s="261"/>
      <c r="H1227" s="284">
        <f t="shared" si="59"/>
        <v>1.2100000000000092E-6</v>
      </c>
      <c r="I1227" s="92"/>
      <c r="J1227" s="173"/>
      <c r="K1227" s="132"/>
      <c r="L1227" s="130"/>
      <c r="M1227" s="130"/>
      <c r="N1227" s="130"/>
      <c r="O1227" s="130"/>
      <c r="P1227" s="130"/>
      <c r="Q1227" s="130"/>
      <c r="R1227" s="130"/>
      <c r="S1227" s="130"/>
      <c r="T1227">
        <f t="shared" si="60"/>
        <v>31</v>
      </c>
    </row>
    <row r="1228" spans="1:20" x14ac:dyDescent="0.25">
      <c r="A1228" s="228" t="str">
        <f t="shared" si="61"/>
        <v/>
      </c>
      <c r="B1228" s="34"/>
      <c r="C1228" s="8"/>
      <c r="D1228" s="129"/>
      <c r="F1228" s="99"/>
      <c r="G1228" s="261"/>
      <c r="H1228" s="284">
        <f t="shared" si="59"/>
        <v>1.2110000000000092E-6</v>
      </c>
      <c r="I1228" s="92"/>
      <c r="J1228" s="173"/>
      <c r="K1228" s="132"/>
      <c r="L1228" s="130"/>
      <c r="M1228" s="130"/>
      <c r="N1228" s="130"/>
      <c r="O1228" s="130"/>
      <c r="P1228" s="130"/>
      <c r="Q1228" s="130"/>
      <c r="R1228" s="130"/>
      <c r="S1228" s="130"/>
      <c r="T1228">
        <f t="shared" si="60"/>
        <v>31</v>
      </c>
    </row>
    <row r="1229" spans="1:20" x14ac:dyDescent="0.25">
      <c r="A1229" s="228" t="str">
        <f t="shared" si="61"/>
        <v/>
      </c>
      <c r="B1229" s="34"/>
      <c r="C1229" s="8"/>
      <c r="D1229" s="129"/>
      <c r="F1229" s="99"/>
      <c r="G1229" s="261"/>
      <c r="H1229" s="284">
        <f t="shared" si="59"/>
        <v>1.2120000000000093E-6</v>
      </c>
      <c r="I1229" s="92"/>
      <c r="J1229" s="173"/>
      <c r="K1229" s="132"/>
      <c r="L1229" s="130"/>
      <c r="M1229" s="130"/>
      <c r="N1229" s="130"/>
      <c r="O1229" s="130"/>
      <c r="P1229" s="130"/>
      <c r="Q1229" s="130"/>
      <c r="R1229" s="130"/>
      <c r="S1229" s="130"/>
      <c r="T1229">
        <f t="shared" si="60"/>
        <v>31</v>
      </c>
    </row>
    <row r="1230" spans="1:20" x14ac:dyDescent="0.25">
      <c r="A1230" s="228" t="str">
        <f t="shared" si="61"/>
        <v/>
      </c>
      <c r="B1230" s="34"/>
      <c r="C1230" s="8"/>
      <c r="D1230" s="129"/>
      <c r="F1230" s="99"/>
      <c r="G1230" s="261"/>
      <c r="H1230" s="284">
        <f t="shared" si="59"/>
        <v>1.2130000000000094E-6</v>
      </c>
      <c r="I1230" s="92"/>
      <c r="J1230" s="173"/>
      <c r="K1230" s="132"/>
      <c r="L1230" s="130"/>
      <c r="M1230" s="130"/>
      <c r="N1230" s="130"/>
      <c r="O1230" s="130"/>
      <c r="P1230" s="130"/>
      <c r="Q1230" s="130"/>
      <c r="R1230" s="130"/>
      <c r="S1230" s="130"/>
      <c r="T1230">
        <f t="shared" si="60"/>
        <v>31</v>
      </c>
    </row>
    <row r="1231" spans="1:20" x14ac:dyDescent="0.25">
      <c r="A1231" s="228" t="str">
        <f t="shared" si="61"/>
        <v/>
      </c>
      <c r="B1231" s="34"/>
      <c r="C1231" s="8"/>
      <c r="D1231" s="129"/>
      <c r="F1231" s="99"/>
      <c r="G1231" s="261"/>
      <c r="H1231" s="284">
        <f t="shared" si="59"/>
        <v>1.2140000000000095E-6</v>
      </c>
      <c r="I1231" s="92"/>
      <c r="J1231" s="173"/>
      <c r="K1231" s="132"/>
      <c r="L1231" s="130"/>
      <c r="M1231" s="130"/>
      <c r="N1231" s="130"/>
      <c r="O1231" s="130"/>
      <c r="P1231" s="130"/>
      <c r="Q1231" s="130"/>
      <c r="R1231" s="130"/>
      <c r="S1231" s="130"/>
      <c r="T1231">
        <f t="shared" si="60"/>
        <v>31</v>
      </c>
    </row>
    <row r="1232" spans="1:20" x14ac:dyDescent="0.25">
      <c r="A1232" s="228" t="str">
        <f t="shared" si="61"/>
        <v/>
      </c>
      <c r="B1232" s="34"/>
      <c r="C1232" s="8"/>
      <c r="D1232" s="129"/>
      <c r="F1232" s="99"/>
      <c r="G1232" s="261"/>
      <c r="H1232" s="284">
        <f t="shared" si="59"/>
        <v>1.2150000000000095E-6</v>
      </c>
      <c r="I1232" s="92"/>
      <c r="J1232" s="173"/>
      <c r="K1232" s="132"/>
      <c r="L1232" s="130"/>
      <c r="M1232" s="130"/>
      <c r="N1232" s="130"/>
      <c r="O1232" s="130"/>
      <c r="P1232" s="130"/>
      <c r="Q1232" s="130"/>
      <c r="R1232" s="130"/>
      <c r="S1232" s="130"/>
      <c r="T1232">
        <f t="shared" si="60"/>
        <v>31</v>
      </c>
    </row>
    <row r="1233" spans="1:20" x14ac:dyDescent="0.25">
      <c r="A1233" s="228" t="str">
        <f t="shared" si="61"/>
        <v/>
      </c>
      <c r="B1233" s="34"/>
      <c r="C1233" s="8"/>
      <c r="D1233" s="129"/>
      <c r="F1233" s="99"/>
      <c r="G1233" s="261"/>
      <c r="H1233" s="284">
        <f t="shared" si="59"/>
        <v>1.2160000000000096E-6</v>
      </c>
      <c r="I1233" s="92"/>
      <c r="J1233" s="173"/>
      <c r="K1233" s="132"/>
      <c r="L1233" s="130"/>
      <c r="M1233" s="130"/>
      <c r="N1233" s="130"/>
      <c r="O1233" s="130"/>
      <c r="P1233" s="130"/>
      <c r="Q1233" s="130"/>
      <c r="R1233" s="130"/>
      <c r="S1233" s="130"/>
      <c r="T1233">
        <f t="shared" si="60"/>
        <v>31</v>
      </c>
    </row>
    <row r="1234" spans="1:20" x14ac:dyDescent="0.25">
      <c r="A1234" s="228" t="str">
        <f t="shared" si="61"/>
        <v/>
      </c>
      <c r="B1234" s="34"/>
      <c r="C1234" s="8"/>
      <c r="D1234" s="129"/>
      <c r="F1234" s="99"/>
      <c r="G1234" s="261"/>
      <c r="H1234" s="284">
        <f t="shared" si="59"/>
        <v>1.2170000000000097E-6</v>
      </c>
      <c r="I1234" s="92"/>
      <c r="J1234" s="173"/>
      <c r="K1234" s="132"/>
      <c r="L1234" s="130"/>
      <c r="M1234" s="130"/>
      <c r="N1234" s="130"/>
      <c r="O1234" s="130"/>
      <c r="P1234" s="130"/>
      <c r="Q1234" s="130"/>
      <c r="R1234" s="130"/>
      <c r="S1234" s="130"/>
      <c r="T1234">
        <f t="shared" si="60"/>
        <v>31</v>
      </c>
    </row>
    <row r="1235" spans="1:20" x14ac:dyDescent="0.25">
      <c r="A1235" s="228" t="str">
        <f t="shared" si="61"/>
        <v/>
      </c>
      <c r="B1235" s="34"/>
      <c r="C1235" s="8"/>
      <c r="D1235" s="129"/>
      <c r="F1235" s="99"/>
      <c r="G1235" s="261"/>
      <c r="H1235" s="284">
        <f t="shared" ref="H1235:H1298" si="62">IF(G1235="",IF(D1235&lt;&gt;"",H1234+F1235+0.000000001,H1234+0.000000001),H1234+0.000000001)</f>
        <v>1.2180000000000098E-6</v>
      </c>
      <c r="I1235" s="92"/>
      <c r="J1235" s="173"/>
      <c r="K1235" s="132"/>
      <c r="L1235" s="130"/>
      <c r="M1235" s="130"/>
      <c r="N1235" s="130"/>
      <c r="O1235" s="130"/>
      <c r="P1235" s="130"/>
      <c r="Q1235" s="130"/>
      <c r="R1235" s="130"/>
      <c r="S1235" s="130"/>
      <c r="T1235">
        <f t="shared" ref="T1235:T1298" si="63">EOMONTH(D1235,0)</f>
        <v>31</v>
      </c>
    </row>
    <row r="1236" spans="1:20" x14ac:dyDescent="0.25">
      <c r="A1236" s="228" t="str">
        <f t="shared" ref="A1236:A1299" si="64">IF(F1236="","",IF(H1236=$H$5,D1236,""))</f>
        <v/>
      </c>
      <c r="B1236" s="34"/>
      <c r="C1236" s="8"/>
      <c r="D1236" s="129"/>
      <c r="F1236" s="99"/>
      <c r="G1236" s="261"/>
      <c r="H1236" s="284">
        <f t="shared" si="62"/>
        <v>1.2190000000000098E-6</v>
      </c>
      <c r="I1236" s="92"/>
      <c r="J1236" s="173"/>
      <c r="K1236" s="132"/>
      <c r="L1236" s="130"/>
      <c r="M1236" s="130"/>
      <c r="N1236" s="130"/>
      <c r="O1236" s="130"/>
      <c r="P1236" s="130"/>
      <c r="Q1236" s="130"/>
      <c r="R1236" s="130"/>
      <c r="S1236" s="130"/>
      <c r="T1236">
        <f t="shared" si="63"/>
        <v>31</v>
      </c>
    </row>
    <row r="1237" spans="1:20" x14ac:dyDescent="0.25">
      <c r="A1237" s="228" t="str">
        <f t="shared" si="64"/>
        <v/>
      </c>
      <c r="B1237" s="34"/>
      <c r="C1237" s="8"/>
      <c r="D1237" s="129"/>
      <c r="F1237" s="99"/>
      <c r="G1237" s="261"/>
      <c r="H1237" s="284">
        <f t="shared" si="62"/>
        <v>1.2200000000000099E-6</v>
      </c>
      <c r="I1237" s="92"/>
      <c r="J1237" s="173"/>
      <c r="K1237" s="132"/>
      <c r="L1237" s="130"/>
      <c r="M1237" s="130"/>
      <c r="N1237" s="130"/>
      <c r="O1237" s="130"/>
      <c r="P1237" s="130"/>
      <c r="Q1237" s="130"/>
      <c r="R1237" s="130"/>
      <c r="S1237" s="130"/>
      <c r="T1237">
        <f t="shared" si="63"/>
        <v>31</v>
      </c>
    </row>
    <row r="1238" spans="1:20" x14ac:dyDescent="0.25">
      <c r="A1238" s="228" t="str">
        <f t="shared" si="64"/>
        <v/>
      </c>
      <c r="B1238" s="34"/>
      <c r="C1238" s="8"/>
      <c r="D1238" s="129"/>
      <c r="F1238" s="99"/>
      <c r="G1238" s="261"/>
      <c r="H1238" s="284">
        <f t="shared" si="62"/>
        <v>1.22100000000001E-6</v>
      </c>
      <c r="I1238" s="92"/>
      <c r="J1238" s="173"/>
      <c r="K1238" s="132"/>
      <c r="L1238" s="130"/>
      <c r="M1238" s="130"/>
      <c r="N1238" s="130"/>
      <c r="O1238" s="130"/>
      <c r="P1238" s="130"/>
      <c r="Q1238" s="130"/>
      <c r="R1238" s="130"/>
      <c r="S1238" s="130"/>
      <c r="T1238">
        <f t="shared" si="63"/>
        <v>31</v>
      </c>
    </row>
    <row r="1239" spans="1:20" x14ac:dyDescent="0.25">
      <c r="A1239" s="228" t="str">
        <f t="shared" si="64"/>
        <v/>
      </c>
      <c r="B1239" s="34"/>
      <c r="C1239" s="8"/>
      <c r="D1239" s="129"/>
      <c r="F1239" s="99"/>
      <c r="G1239" s="261"/>
      <c r="H1239" s="284">
        <f t="shared" si="62"/>
        <v>1.2220000000000101E-6</v>
      </c>
      <c r="I1239" s="92"/>
      <c r="J1239" s="173"/>
      <c r="K1239" s="132"/>
      <c r="L1239" s="130"/>
      <c r="M1239" s="130"/>
      <c r="N1239" s="130"/>
      <c r="O1239" s="130"/>
      <c r="P1239" s="130"/>
      <c r="Q1239" s="130"/>
      <c r="R1239" s="130"/>
      <c r="S1239" s="130"/>
      <c r="T1239">
        <f t="shared" si="63"/>
        <v>31</v>
      </c>
    </row>
    <row r="1240" spans="1:20" x14ac:dyDescent="0.25">
      <c r="A1240" s="228" t="str">
        <f t="shared" si="64"/>
        <v/>
      </c>
      <c r="B1240" s="34"/>
      <c r="C1240" s="8"/>
      <c r="D1240" s="129"/>
      <c r="F1240" s="99"/>
      <c r="G1240" s="261"/>
      <c r="H1240" s="284">
        <f t="shared" si="62"/>
        <v>1.2230000000000101E-6</v>
      </c>
      <c r="I1240" s="92"/>
      <c r="J1240" s="173"/>
      <c r="K1240" s="132"/>
      <c r="L1240" s="130"/>
      <c r="M1240" s="130"/>
      <c r="N1240" s="130"/>
      <c r="O1240" s="130"/>
      <c r="P1240" s="130"/>
      <c r="Q1240" s="130"/>
      <c r="R1240" s="130"/>
      <c r="S1240" s="130"/>
      <c r="T1240">
        <f t="shared" si="63"/>
        <v>31</v>
      </c>
    </row>
    <row r="1241" spans="1:20" x14ac:dyDescent="0.25">
      <c r="A1241" s="228" t="str">
        <f t="shared" si="64"/>
        <v/>
      </c>
      <c r="B1241" s="34"/>
      <c r="C1241" s="8"/>
      <c r="D1241" s="129"/>
      <c r="F1241" s="99"/>
      <c r="G1241" s="261"/>
      <c r="H1241" s="284">
        <f t="shared" si="62"/>
        <v>1.2240000000000102E-6</v>
      </c>
      <c r="I1241" s="92"/>
      <c r="J1241" s="173"/>
      <c r="K1241" s="132"/>
      <c r="L1241" s="130"/>
      <c r="M1241" s="130"/>
      <c r="N1241" s="130"/>
      <c r="O1241" s="130"/>
      <c r="P1241" s="130"/>
      <c r="Q1241" s="130"/>
      <c r="R1241" s="130"/>
      <c r="S1241" s="130"/>
      <c r="T1241">
        <f t="shared" si="63"/>
        <v>31</v>
      </c>
    </row>
    <row r="1242" spans="1:20" x14ac:dyDescent="0.25">
      <c r="A1242" s="228" t="str">
        <f t="shared" si="64"/>
        <v/>
      </c>
      <c r="B1242" s="34"/>
      <c r="C1242" s="8"/>
      <c r="D1242" s="129"/>
      <c r="F1242" s="99"/>
      <c r="G1242" s="261"/>
      <c r="H1242" s="284">
        <f t="shared" si="62"/>
        <v>1.2250000000000103E-6</v>
      </c>
      <c r="I1242" s="92"/>
      <c r="J1242" s="173"/>
      <c r="K1242" s="132"/>
      <c r="L1242" s="130"/>
      <c r="M1242" s="130"/>
      <c r="N1242" s="130"/>
      <c r="O1242" s="130"/>
      <c r="P1242" s="130"/>
      <c r="Q1242" s="130"/>
      <c r="R1242" s="130"/>
      <c r="S1242" s="130"/>
      <c r="T1242">
        <f t="shared" si="63"/>
        <v>31</v>
      </c>
    </row>
    <row r="1243" spans="1:20" x14ac:dyDescent="0.25">
      <c r="A1243" s="228" t="str">
        <f t="shared" si="64"/>
        <v/>
      </c>
      <c r="B1243" s="34"/>
      <c r="C1243" s="8"/>
      <c r="D1243" s="129"/>
      <c r="F1243" s="99"/>
      <c r="G1243" s="261"/>
      <c r="H1243" s="284">
        <f t="shared" si="62"/>
        <v>1.2260000000000104E-6</v>
      </c>
      <c r="I1243" s="92"/>
      <c r="J1243" s="173"/>
      <c r="K1243" s="132"/>
      <c r="L1243" s="130"/>
      <c r="M1243" s="130"/>
      <c r="N1243" s="130"/>
      <c r="O1243" s="130"/>
      <c r="P1243" s="130"/>
      <c r="Q1243" s="130"/>
      <c r="R1243" s="130"/>
      <c r="S1243" s="130"/>
      <c r="T1243">
        <f t="shared" si="63"/>
        <v>31</v>
      </c>
    </row>
    <row r="1244" spans="1:20" x14ac:dyDescent="0.25">
      <c r="A1244" s="228" t="str">
        <f t="shared" si="64"/>
        <v/>
      </c>
      <c r="B1244" s="34"/>
      <c r="C1244" s="8"/>
      <c r="D1244" s="129"/>
      <c r="F1244" s="99"/>
      <c r="G1244" s="261"/>
      <c r="H1244" s="284">
        <f t="shared" si="62"/>
        <v>1.2270000000000104E-6</v>
      </c>
      <c r="I1244" s="92"/>
      <c r="J1244" s="173"/>
      <c r="K1244" s="132"/>
      <c r="L1244" s="130"/>
      <c r="M1244" s="130"/>
      <c r="N1244" s="130"/>
      <c r="O1244" s="130"/>
      <c r="P1244" s="130"/>
      <c r="Q1244" s="130"/>
      <c r="R1244" s="130"/>
      <c r="S1244" s="130"/>
      <c r="T1244">
        <f t="shared" si="63"/>
        <v>31</v>
      </c>
    </row>
    <row r="1245" spans="1:20" x14ac:dyDescent="0.25">
      <c r="A1245" s="228" t="str">
        <f t="shared" si="64"/>
        <v/>
      </c>
      <c r="B1245" s="34"/>
      <c r="C1245" s="8"/>
      <c r="D1245" s="129"/>
      <c r="F1245" s="99"/>
      <c r="G1245" s="261"/>
      <c r="H1245" s="284">
        <f t="shared" si="62"/>
        <v>1.2280000000000105E-6</v>
      </c>
      <c r="I1245" s="92"/>
      <c r="J1245" s="173"/>
      <c r="K1245" s="132"/>
      <c r="L1245" s="130"/>
      <c r="M1245" s="130"/>
      <c r="N1245" s="130"/>
      <c r="O1245" s="130"/>
      <c r="P1245" s="130"/>
      <c r="Q1245" s="130"/>
      <c r="R1245" s="130"/>
      <c r="S1245" s="130"/>
      <c r="T1245">
        <f t="shared" si="63"/>
        <v>31</v>
      </c>
    </row>
    <row r="1246" spans="1:20" x14ac:dyDescent="0.25">
      <c r="A1246" s="228" t="str">
        <f t="shared" si="64"/>
        <v/>
      </c>
      <c r="B1246" s="34"/>
      <c r="C1246" s="8"/>
      <c r="D1246" s="129"/>
      <c r="F1246" s="99"/>
      <c r="G1246" s="261"/>
      <c r="H1246" s="284">
        <f t="shared" si="62"/>
        <v>1.2290000000000106E-6</v>
      </c>
      <c r="I1246" s="92"/>
      <c r="J1246" s="173"/>
      <c r="K1246" s="132"/>
      <c r="L1246" s="130"/>
      <c r="M1246" s="130"/>
      <c r="N1246" s="130"/>
      <c r="O1246" s="130"/>
      <c r="P1246" s="130"/>
      <c r="Q1246" s="130"/>
      <c r="R1246" s="130"/>
      <c r="S1246" s="130"/>
      <c r="T1246">
        <f t="shared" si="63"/>
        <v>31</v>
      </c>
    </row>
    <row r="1247" spans="1:20" x14ac:dyDescent="0.25">
      <c r="A1247" s="228" t="str">
        <f t="shared" si="64"/>
        <v/>
      </c>
      <c r="B1247" s="34"/>
      <c r="C1247" s="8"/>
      <c r="D1247" s="129"/>
      <c r="F1247" s="99"/>
      <c r="G1247" s="261"/>
      <c r="H1247" s="284">
        <f t="shared" si="62"/>
        <v>1.2300000000000107E-6</v>
      </c>
      <c r="I1247" s="92"/>
      <c r="J1247" s="173"/>
      <c r="K1247" s="132"/>
      <c r="L1247" s="130"/>
      <c r="M1247" s="130"/>
      <c r="N1247" s="130"/>
      <c r="O1247" s="130"/>
      <c r="P1247" s="130"/>
      <c r="Q1247" s="130"/>
      <c r="R1247" s="130"/>
      <c r="S1247" s="130"/>
      <c r="T1247">
        <f t="shared" si="63"/>
        <v>31</v>
      </c>
    </row>
    <row r="1248" spans="1:20" x14ac:dyDescent="0.25">
      <c r="A1248" s="228" t="str">
        <f t="shared" si="64"/>
        <v/>
      </c>
      <c r="B1248" s="34"/>
      <c r="C1248" s="8"/>
      <c r="D1248" s="129"/>
      <c r="F1248" s="99"/>
      <c r="G1248" s="261"/>
      <c r="H1248" s="284">
        <f t="shared" si="62"/>
        <v>1.2310000000000107E-6</v>
      </c>
      <c r="I1248" s="92"/>
      <c r="J1248" s="173"/>
      <c r="K1248" s="132"/>
      <c r="L1248" s="130"/>
      <c r="M1248" s="130"/>
      <c r="N1248" s="130"/>
      <c r="O1248" s="130"/>
      <c r="P1248" s="130"/>
      <c r="Q1248" s="130"/>
      <c r="R1248" s="130"/>
      <c r="S1248" s="130"/>
      <c r="T1248">
        <f t="shared" si="63"/>
        <v>31</v>
      </c>
    </row>
    <row r="1249" spans="1:20" x14ac:dyDescent="0.25">
      <c r="A1249" s="228" t="str">
        <f t="shared" si="64"/>
        <v/>
      </c>
      <c r="B1249" s="34"/>
      <c r="C1249" s="8"/>
      <c r="D1249" s="129"/>
      <c r="F1249" s="99"/>
      <c r="G1249" s="261"/>
      <c r="H1249" s="284">
        <f t="shared" si="62"/>
        <v>1.2320000000000108E-6</v>
      </c>
      <c r="I1249" s="92"/>
      <c r="J1249" s="173"/>
      <c r="K1249" s="132"/>
      <c r="L1249" s="130"/>
      <c r="M1249" s="130"/>
      <c r="N1249" s="130"/>
      <c r="O1249" s="130"/>
      <c r="P1249" s="130"/>
      <c r="Q1249" s="130"/>
      <c r="R1249" s="130"/>
      <c r="S1249" s="130"/>
      <c r="T1249">
        <f t="shared" si="63"/>
        <v>31</v>
      </c>
    </row>
    <row r="1250" spans="1:20" x14ac:dyDescent="0.25">
      <c r="A1250" s="228" t="str">
        <f t="shared" si="64"/>
        <v/>
      </c>
      <c r="B1250" s="34"/>
      <c r="C1250" s="8"/>
      <c r="D1250" s="129"/>
      <c r="F1250" s="99"/>
      <c r="G1250" s="261"/>
      <c r="H1250" s="284">
        <f t="shared" si="62"/>
        <v>1.2330000000000109E-6</v>
      </c>
      <c r="I1250" s="92"/>
      <c r="J1250" s="173"/>
      <c r="K1250" s="132"/>
      <c r="L1250" s="130"/>
      <c r="M1250" s="130"/>
      <c r="N1250" s="130"/>
      <c r="O1250" s="130"/>
      <c r="P1250" s="130"/>
      <c r="Q1250" s="130"/>
      <c r="R1250" s="130"/>
      <c r="S1250" s="130"/>
      <c r="T1250">
        <f t="shared" si="63"/>
        <v>31</v>
      </c>
    </row>
    <row r="1251" spans="1:20" x14ac:dyDescent="0.25">
      <c r="A1251" s="228" t="str">
        <f t="shared" si="64"/>
        <v/>
      </c>
      <c r="B1251" s="34"/>
      <c r="C1251" s="8"/>
      <c r="D1251" s="129"/>
      <c r="F1251" s="99"/>
      <c r="G1251" s="261"/>
      <c r="H1251" s="284">
        <f t="shared" si="62"/>
        <v>1.234000000000011E-6</v>
      </c>
      <c r="I1251" s="92"/>
      <c r="J1251" s="173"/>
      <c r="K1251" s="132"/>
      <c r="L1251" s="130"/>
      <c r="M1251" s="130"/>
      <c r="N1251" s="130"/>
      <c r="O1251" s="130"/>
      <c r="P1251" s="130"/>
      <c r="Q1251" s="130"/>
      <c r="R1251" s="130"/>
      <c r="S1251" s="130"/>
      <c r="T1251">
        <f t="shared" si="63"/>
        <v>31</v>
      </c>
    </row>
    <row r="1252" spans="1:20" x14ac:dyDescent="0.25">
      <c r="A1252" s="228" t="str">
        <f t="shared" si="64"/>
        <v/>
      </c>
      <c r="B1252" s="34"/>
      <c r="C1252" s="8"/>
      <c r="D1252" s="129"/>
      <c r="F1252" s="99"/>
      <c r="G1252" s="261"/>
      <c r="H1252" s="284">
        <f t="shared" si="62"/>
        <v>1.235000000000011E-6</v>
      </c>
      <c r="I1252" s="92"/>
      <c r="J1252" s="173"/>
      <c r="K1252" s="132"/>
      <c r="L1252" s="130"/>
      <c r="M1252" s="130"/>
      <c r="N1252" s="130"/>
      <c r="O1252" s="130"/>
      <c r="P1252" s="130"/>
      <c r="Q1252" s="130"/>
      <c r="R1252" s="130"/>
      <c r="S1252" s="130"/>
      <c r="T1252">
        <f t="shared" si="63"/>
        <v>31</v>
      </c>
    </row>
    <row r="1253" spans="1:20" x14ac:dyDescent="0.25">
      <c r="A1253" s="228" t="str">
        <f t="shared" si="64"/>
        <v/>
      </c>
      <c r="B1253" s="34"/>
      <c r="C1253" s="8"/>
      <c r="D1253" s="129"/>
      <c r="F1253" s="99"/>
      <c r="G1253" s="261"/>
      <c r="H1253" s="284">
        <f t="shared" si="62"/>
        <v>1.2360000000000111E-6</v>
      </c>
      <c r="I1253" s="92"/>
      <c r="J1253" s="173"/>
      <c r="K1253" s="132"/>
      <c r="L1253" s="130"/>
      <c r="M1253" s="130"/>
      <c r="N1253" s="130"/>
      <c r="O1253" s="130"/>
      <c r="P1253" s="130"/>
      <c r="Q1253" s="130"/>
      <c r="R1253" s="130"/>
      <c r="S1253" s="130"/>
      <c r="T1253">
        <f t="shared" si="63"/>
        <v>31</v>
      </c>
    </row>
    <row r="1254" spans="1:20" x14ac:dyDescent="0.25">
      <c r="A1254" s="228" t="str">
        <f t="shared" si="64"/>
        <v/>
      </c>
      <c r="B1254" s="34"/>
      <c r="C1254" s="8"/>
      <c r="D1254" s="129"/>
      <c r="F1254" s="99"/>
      <c r="G1254" s="261"/>
      <c r="H1254" s="284">
        <f t="shared" si="62"/>
        <v>1.2370000000000112E-6</v>
      </c>
      <c r="I1254" s="92"/>
      <c r="J1254" s="173"/>
      <c r="K1254" s="132"/>
      <c r="L1254" s="130"/>
      <c r="M1254" s="130"/>
      <c r="N1254" s="130"/>
      <c r="O1254" s="130"/>
      <c r="P1254" s="130"/>
      <c r="Q1254" s="130"/>
      <c r="R1254" s="130"/>
      <c r="S1254" s="130"/>
      <c r="T1254">
        <f t="shared" si="63"/>
        <v>31</v>
      </c>
    </row>
    <row r="1255" spans="1:20" x14ac:dyDescent="0.25">
      <c r="A1255" s="228" t="str">
        <f t="shared" si="64"/>
        <v/>
      </c>
      <c r="B1255" s="34"/>
      <c r="C1255" s="8"/>
      <c r="D1255" s="129"/>
      <c r="F1255" s="99"/>
      <c r="G1255" s="261"/>
      <c r="H1255" s="284">
        <f t="shared" si="62"/>
        <v>1.2380000000000113E-6</v>
      </c>
      <c r="I1255" s="92"/>
      <c r="J1255" s="173"/>
      <c r="K1255" s="132"/>
      <c r="L1255" s="130"/>
      <c r="M1255" s="130"/>
      <c r="N1255" s="130"/>
      <c r="O1255" s="130"/>
      <c r="P1255" s="130"/>
      <c r="Q1255" s="130"/>
      <c r="R1255" s="130"/>
      <c r="S1255" s="130"/>
      <c r="T1255">
        <f t="shared" si="63"/>
        <v>31</v>
      </c>
    </row>
    <row r="1256" spans="1:20" x14ac:dyDescent="0.25">
      <c r="A1256" s="228" t="str">
        <f t="shared" si="64"/>
        <v/>
      </c>
      <c r="B1256" s="34"/>
      <c r="C1256" s="8"/>
      <c r="D1256" s="129"/>
      <c r="F1256" s="99"/>
      <c r="G1256" s="261"/>
      <c r="H1256" s="284">
        <f t="shared" si="62"/>
        <v>1.2390000000000113E-6</v>
      </c>
      <c r="I1256" s="92"/>
      <c r="J1256" s="173"/>
      <c r="K1256" s="132"/>
      <c r="L1256" s="130"/>
      <c r="M1256" s="130"/>
      <c r="N1256" s="130"/>
      <c r="O1256" s="130"/>
      <c r="P1256" s="130"/>
      <c r="Q1256" s="130"/>
      <c r="R1256" s="130"/>
      <c r="S1256" s="130"/>
      <c r="T1256">
        <f t="shared" si="63"/>
        <v>31</v>
      </c>
    </row>
    <row r="1257" spans="1:20" x14ac:dyDescent="0.25">
      <c r="A1257" s="228" t="str">
        <f t="shared" si="64"/>
        <v/>
      </c>
      <c r="B1257" s="34"/>
      <c r="C1257" s="8"/>
      <c r="D1257" s="129"/>
      <c r="F1257" s="99"/>
      <c r="G1257" s="261"/>
      <c r="H1257" s="284">
        <f t="shared" si="62"/>
        <v>1.2400000000000114E-6</v>
      </c>
      <c r="I1257" s="92"/>
      <c r="J1257" s="173"/>
      <c r="K1257" s="132"/>
      <c r="L1257" s="130"/>
      <c r="M1257" s="130"/>
      <c r="N1257" s="130"/>
      <c r="O1257" s="130"/>
      <c r="P1257" s="130"/>
      <c r="Q1257" s="130"/>
      <c r="R1257" s="130"/>
      <c r="S1257" s="130"/>
      <c r="T1257">
        <f t="shared" si="63"/>
        <v>31</v>
      </c>
    </row>
    <row r="1258" spans="1:20" x14ac:dyDescent="0.25">
      <c r="A1258" s="228" t="str">
        <f t="shared" si="64"/>
        <v/>
      </c>
      <c r="B1258" s="34"/>
      <c r="C1258" s="8"/>
      <c r="D1258" s="129"/>
      <c r="F1258" s="99"/>
      <c r="G1258" s="261"/>
      <c r="H1258" s="284">
        <f t="shared" si="62"/>
        <v>1.2410000000000115E-6</v>
      </c>
      <c r="I1258" s="92"/>
      <c r="J1258" s="173"/>
      <c r="K1258" s="132"/>
      <c r="L1258" s="130"/>
      <c r="M1258" s="130"/>
      <c r="N1258" s="130"/>
      <c r="O1258" s="130"/>
      <c r="P1258" s="130"/>
      <c r="Q1258" s="130"/>
      <c r="R1258" s="130"/>
      <c r="S1258" s="130"/>
      <c r="T1258">
        <f t="shared" si="63"/>
        <v>31</v>
      </c>
    </row>
    <row r="1259" spans="1:20" x14ac:dyDescent="0.25">
      <c r="A1259" s="228" t="str">
        <f t="shared" si="64"/>
        <v/>
      </c>
      <c r="B1259" s="34"/>
      <c r="C1259" s="8"/>
      <c r="D1259" s="129"/>
      <c r="F1259" s="99"/>
      <c r="G1259" s="261"/>
      <c r="H1259" s="284">
        <f t="shared" si="62"/>
        <v>1.2420000000000116E-6</v>
      </c>
      <c r="I1259" s="92"/>
      <c r="J1259" s="173"/>
      <c r="K1259" s="132"/>
      <c r="L1259" s="130"/>
      <c r="M1259" s="130"/>
      <c r="N1259" s="130"/>
      <c r="O1259" s="130"/>
      <c r="P1259" s="130"/>
      <c r="Q1259" s="130"/>
      <c r="R1259" s="130"/>
      <c r="S1259" s="130"/>
      <c r="T1259">
        <f t="shared" si="63"/>
        <v>31</v>
      </c>
    </row>
    <row r="1260" spans="1:20" x14ac:dyDescent="0.25">
      <c r="A1260" s="228" t="str">
        <f t="shared" si="64"/>
        <v/>
      </c>
      <c r="B1260" s="34"/>
      <c r="C1260" s="8"/>
      <c r="D1260" s="129"/>
      <c r="F1260" s="99"/>
      <c r="G1260" s="261"/>
      <c r="H1260" s="284">
        <f t="shared" si="62"/>
        <v>1.2430000000000116E-6</v>
      </c>
      <c r="I1260" s="92"/>
      <c r="J1260" s="173"/>
      <c r="K1260" s="132"/>
      <c r="L1260" s="130"/>
      <c r="M1260" s="130"/>
      <c r="N1260" s="130"/>
      <c r="O1260" s="130"/>
      <c r="P1260" s="130"/>
      <c r="Q1260" s="130"/>
      <c r="R1260" s="130"/>
      <c r="S1260" s="130"/>
      <c r="T1260">
        <f t="shared" si="63"/>
        <v>31</v>
      </c>
    </row>
    <row r="1261" spans="1:20" x14ac:dyDescent="0.25">
      <c r="A1261" s="228" t="str">
        <f t="shared" si="64"/>
        <v/>
      </c>
      <c r="B1261" s="34"/>
      <c r="C1261" s="8"/>
      <c r="D1261" s="129"/>
      <c r="F1261" s="99"/>
      <c r="G1261" s="261"/>
      <c r="H1261" s="284">
        <f t="shared" si="62"/>
        <v>1.2440000000000117E-6</v>
      </c>
      <c r="I1261" s="92"/>
      <c r="J1261" s="173"/>
      <c r="K1261" s="132"/>
      <c r="L1261" s="130"/>
      <c r="M1261" s="130"/>
      <c r="N1261" s="130"/>
      <c r="O1261" s="130"/>
      <c r="P1261" s="130"/>
      <c r="Q1261" s="130"/>
      <c r="R1261" s="130"/>
      <c r="S1261" s="130"/>
      <c r="T1261">
        <f t="shared" si="63"/>
        <v>31</v>
      </c>
    </row>
    <row r="1262" spans="1:20" x14ac:dyDescent="0.25">
      <c r="A1262" s="228" t="str">
        <f t="shared" si="64"/>
        <v/>
      </c>
      <c r="B1262" s="34"/>
      <c r="C1262" s="8"/>
      <c r="D1262" s="129"/>
      <c r="F1262" s="99"/>
      <c r="G1262" s="261"/>
      <c r="H1262" s="284">
        <f t="shared" si="62"/>
        <v>1.2450000000000118E-6</v>
      </c>
      <c r="I1262" s="92"/>
      <c r="J1262" s="173"/>
      <c r="K1262" s="132"/>
      <c r="L1262" s="130"/>
      <c r="M1262" s="130"/>
      <c r="N1262" s="130"/>
      <c r="O1262" s="130"/>
      <c r="P1262" s="130"/>
      <c r="Q1262" s="130"/>
      <c r="R1262" s="130"/>
      <c r="S1262" s="130"/>
      <c r="T1262">
        <f t="shared" si="63"/>
        <v>31</v>
      </c>
    </row>
    <row r="1263" spans="1:20" x14ac:dyDescent="0.25">
      <c r="A1263" s="228" t="str">
        <f t="shared" si="64"/>
        <v/>
      </c>
      <c r="B1263" s="34"/>
      <c r="C1263" s="8"/>
      <c r="D1263" s="129"/>
      <c r="F1263" s="99"/>
      <c r="G1263" s="261"/>
      <c r="H1263" s="284">
        <f t="shared" si="62"/>
        <v>1.2460000000000119E-6</v>
      </c>
      <c r="I1263" s="92"/>
      <c r="J1263" s="173"/>
      <c r="K1263" s="132"/>
      <c r="L1263" s="130"/>
      <c r="M1263" s="130"/>
      <c r="N1263" s="130"/>
      <c r="O1263" s="130"/>
      <c r="P1263" s="130"/>
      <c r="Q1263" s="130"/>
      <c r="R1263" s="130"/>
      <c r="S1263" s="130"/>
      <c r="T1263">
        <f t="shared" si="63"/>
        <v>31</v>
      </c>
    </row>
    <row r="1264" spans="1:20" x14ac:dyDescent="0.25">
      <c r="A1264" s="228" t="str">
        <f t="shared" si="64"/>
        <v/>
      </c>
      <c r="B1264" s="34"/>
      <c r="C1264" s="8"/>
      <c r="D1264" s="129"/>
      <c r="F1264" s="99"/>
      <c r="G1264" s="261"/>
      <c r="H1264" s="284">
        <f t="shared" si="62"/>
        <v>1.2470000000000119E-6</v>
      </c>
      <c r="I1264" s="92"/>
      <c r="J1264" s="173"/>
      <c r="K1264" s="132"/>
      <c r="L1264" s="130"/>
      <c r="M1264" s="130"/>
      <c r="N1264" s="130"/>
      <c r="O1264" s="130"/>
      <c r="P1264" s="130"/>
      <c r="Q1264" s="130"/>
      <c r="R1264" s="130"/>
      <c r="S1264" s="130"/>
      <c r="T1264">
        <f t="shared" si="63"/>
        <v>31</v>
      </c>
    </row>
    <row r="1265" spans="1:20" x14ac:dyDescent="0.25">
      <c r="A1265" s="228" t="str">
        <f t="shared" si="64"/>
        <v/>
      </c>
      <c r="B1265" s="34"/>
      <c r="C1265" s="8"/>
      <c r="D1265" s="129"/>
      <c r="F1265" s="99"/>
      <c r="G1265" s="261"/>
      <c r="H1265" s="284">
        <f t="shared" si="62"/>
        <v>1.248000000000012E-6</v>
      </c>
      <c r="I1265" s="92"/>
      <c r="J1265" s="173"/>
      <c r="K1265" s="132"/>
      <c r="L1265" s="130"/>
      <c r="M1265" s="130"/>
      <c r="N1265" s="130"/>
      <c r="O1265" s="130"/>
      <c r="P1265" s="130"/>
      <c r="Q1265" s="130"/>
      <c r="R1265" s="130"/>
      <c r="S1265" s="130"/>
      <c r="T1265">
        <f t="shared" si="63"/>
        <v>31</v>
      </c>
    </row>
    <row r="1266" spans="1:20" x14ac:dyDescent="0.25">
      <c r="A1266" s="228" t="str">
        <f t="shared" si="64"/>
        <v/>
      </c>
      <c r="B1266" s="34"/>
      <c r="C1266" s="8"/>
      <c r="D1266" s="129"/>
      <c r="F1266" s="99"/>
      <c r="G1266" s="261"/>
      <c r="H1266" s="284">
        <f t="shared" si="62"/>
        <v>1.2490000000000121E-6</v>
      </c>
      <c r="I1266" s="92"/>
      <c r="J1266" s="173"/>
      <c r="K1266" s="132"/>
      <c r="L1266" s="130"/>
      <c r="M1266" s="130"/>
      <c r="N1266" s="130"/>
      <c r="O1266" s="130"/>
      <c r="P1266" s="130"/>
      <c r="Q1266" s="130"/>
      <c r="R1266" s="130"/>
      <c r="S1266" s="130"/>
      <c r="T1266">
        <f t="shared" si="63"/>
        <v>31</v>
      </c>
    </row>
    <row r="1267" spans="1:20" x14ac:dyDescent="0.25">
      <c r="A1267" s="228" t="str">
        <f t="shared" si="64"/>
        <v/>
      </c>
      <c r="B1267" s="34"/>
      <c r="C1267" s="8"/>
      <c r="D1267" s="129"/>
      <c r="F1267" s="99"/>
      <c r="G1267" s="261"/>
      <c r="H1267" s="284">
        <f t="shared" si="62"/>
        <v>1.2500000000000122E-6</v>
      </c>
      <c r="I1267" s="92"/>
      <c r="J1267" s="173"/>
      <c r="K1267" s="132"/>
      <c r="L1267" s="130"/>
      <c r="M1267" s="130"/>
      <c r="N1267" s="130"/>
      <c r="O1267" s="130"/>
      <c r="P1267" s="130"/>
      <c r="Q1267" s="130"/>
      <c r="R1267" s="130"/>
      <c r="S1267" s="130"/>
      <c r="T1267">
        <f t="shared" si="63"/>
        <v>31</v>
      </c>
    </row>
    <row r="1268" spans="1:20" x14ac:dyDescent="0.25">
      <c r="A1268" s="228" t="str">
        <f t="shared" si="64"/>
        <v/>
      </c>
      <c r="B1268" s="34"/>
      <c r="C1268" s="8"/>
      <c r="D1268" s="129"/>
      <c r="F1268" s="99"/>
      <c r="G1268" s="261"/>
      <c r="H1268" s="284">
        <f t="shared" si="62"/>
        <v>1.2510000000000122E-6</v>
      </c>
      <c r="I1268" s="92"/>
      <c r="J1268" s="173"/>
      <c r="K1268" s="132"/>
      <c r="L1268" s="130"/>
      <c r="M1268" s="130"/>
      <c r="N1268" s="130"/>
      <c r="O1268" s="130"/>
      <c r="P1268" s="130"/>
      <c r="Q1268" s="130"/>
      <c r="R1268" s="130"/>
      <c r="S1268" s="130"/>
      <c r="T1268">
        <f t="shared" si="63"/>
        <v>31</v>
      </c>
    </row>
    <row r="1269" spans="1:20" x14ac:dyDescent="0.25">
      <c r="A1269" s="228" t="str">
        <f t="shared" si="64"/>
        <v/>
      </c>
      <c r="B1269" s="34"/>
      <c r="C1269" s="8"/>
      <c r="D1269" s="129"/>
      <c r="F1269" s="99"/>
      <c r="G1269" s="261"/>
      <c r="H1269" s="284">
        <f t="shared" si="62"/>
        <v>1.2520000000000123E-6</v>
      </c>
      <c r="I1269" s="92"/>
      <c r="J1269" s="173"/>
      <c r="K1269" s="132"/>
      <c r="L1269" s="130"/>
      <c r="M1269" s="130"/>
      <c r="N1269" s="130"/>
      <c r="O1269" s="130"/>
      <c r="P1269" s="130"/>
      <c r="Q1269" s="130"/>
      <c r="R1269" s="130"/>
      <c r="S1269" s="130"/>
      <c r="T1269">
        <f t="shared" si="63"/>
        <v>31</v>
      </c>
    </row>
    <row r="1270" spans="1:20" x14ac:dyDescent="0.25">
      <c r="A1270" s="228" t="str">
        <f t="shared" si="64"/>
        <v/>
      </c>
      <c r="B1270" s="34"/>
      <c r="C1270" s="8"/>
      <c r="D1270" s="129"/>
      <c r="F1270" s="99"/>
      <c r="G1270" s="261"/>
      <c r="H1270" s="284">
        <f t="shared" si="62"/>
        <v>1.2530000000000124E-6</v>
      </c>
      <c r="I1270" s="92"/>
      <c r="J1270" s="173"/>
      <c r="K1270" s="132"/>
      <c r="L1270" s="130"/>
      <c r="M1270" s="130"/>
      <c r="N1270" s="130"/>
      <c r="O1270" s="130"/>
      <c r="P1270" s="130"/>
      <c r="Q1270" s="130"/>
      <c r="R1270" s="130"/>
      <c r="S1270" s="130"/>
      <c r="T1270">
        <f t="shared" si="63"/>
        <v>31</v>
      </c>
    </row>
    <row r="1271" spans="1:20" x14ac:dyDescent="0.25">
      <c r="A1271" s="228" t="str">
        <f t="shared" si="64"/>
        <v/>
      </c>
      <c r="B1271" s="34"/>
      <c r="C1271" s="8"/>
      <c r="D1271" s="129"/>
      <c r="F1271" s="99"/>
      <c r="G1271" s="261"/>
      <c r="H1271" s="284">
        <f t="shared" si="62"/>
        <v>1.2540000000000125E-6</v>
      </c>
      <c r="I1271" s="92"/>
      <c r="J1271" s="173"/>
      <c r="K1271" s="132"/>
      <c r="L1271" s="130"/>
      <c r="M1271" s="130"/>
      <c r="N1271" s="130"/>
      <c r="O1271" s="130"/>
      <c r="P1271" s="130"/>
      <c r="Q1271" s="130"/>
      <c r="R1271" s="130"/>
      <c r="S1271" s="130"/>
      <c r="T1271">
        <f t="shared" si="63"/>
        <v>31</v>
      </c>
    </row>
    <row r="1272" spans="1:20" x14ac:dyDescent="0.25">
      <c r="A1272" s="228" t="str">
        <f t="shared" si="64"/>
        <v/>
      </c>
      <c r="B1272" s="34"/>
      <c r="C1272" s="8"/>
      <c r="D1272" s="129"/>
      <c r="F1272" s="99"/>
      <c r="G1272" s="261"/>
      <c r="H1272" s="284">
        <f t="shared" si="62"/>
        <v>1.2550000000000125E-6</v>
      </c>
      <c r="I1272" s="92"/>
      <c r="J1272" s="173"/>
      <c r="K1272" s="132"/>
      <c r="L1272" s="130"/>
      <c r="M1272" s="130"/>
      <c r="N1272" s="130"/>
      <c r="O1272" s="130"/>
      <c r="P1272" s="130"/>
      <c r="Q1272" s="130"/>
      <c r="R1272" s="130"/>
      <c r="S1272" s="130"/>
      <c r="T1272">
        <f t="shared" si="63"/>
        <v>31</v>
      </c>
    </row>
    <row r="1273" spans="1:20" x14ac:dyDescent="0.25">
      <c r="A1273" s="228" t="str">
        <f t="shared" si="64"/>
        <v/>
      </c>
      <c r="B1273" s="34"/>
      <c r="C1273" s="8"/>
      <c r="D1273" s="129"/>
      <c r="F1273" s="99"/>
      <c r="G1273" s="261"/>
      <c r="H1273" s="284">
        <f t="shared" si="62"/>
        <v>1.2560000000000126E-6</v>
      </c>
      <c r="I1273" s="92"/>
      <c r="J1273" s="173"/>
      <c r="K1273" s="132"/>
      <c r="L1273" s="130"/>
      <c r="M1273" s="130"/>
      <c r="N1273" s="130"/>
      <c r="O1273" s="130"/>
      <c r="P1273" s="130"/>
      <c r="Q1273" s="130"/>
      <c r="R1273" s="130"/>
      <c r="S1273" s="130"/>
      <c r="T1273">
        <f t="shared" si="63"/>
        <v>31</v>
      </c>
    </row>
    <row r="1274" spans="1:20" x14ac:dyDescent="0.25">
      <c r="A1274" s="228" t="str">
        <f t="shared" si="64"/>
        <v/>
      </c>
      <c r="B1274" s="34"/>
      <c r="C1274" s="8"/>
      <c r="D1274" s="129"/>
      <c r="F1274" s="99"/>
      <c r="G1274" s="261"/>
      <c r="H1274" s="284">
        <f t="shared" si="62"/>
        <v>1.2570000000000127E-6</v>
      </c>
      <c r="I1274" s="92"/>
      <c r="J1274" s="173"/>
      <c r="K1274" s="132"/>
      <c r="L1274" s="130"/>
      <c r="M1274" s="130"/>
      <c r="N1274" s="130"/>
      <c r="O1274" s="130"/>
      <c r="P1274" s="130"/>
      <c r="Q1274" s="130"/>
      <c r="R1274" s="130"/>
      <c r="S1274" s="130"/>
      <c r="T1274">
        <f t="shared" si="63"/>
        <v>31</v>
      </c>
    </row>
    <row r="1275" spans="1:20" x14ac:dyDescent="0.25">
      <c r="A1275" s="228" t="str">
        <f t="shared" si="64"/>
        <v/>
      </c>
      <c r="B1275" s="34"/>
      <c r="C1275" s="8"/>
      <c r="D1275" s="129"/>
      <c r="F1275" s="99"/>
      <c r="G1275" s="261"/>
      <c r="H1275" s="284">
        <f t="shared" si="62"/>
        <v>1.2580000000000128E-6</v>
      </c>
      <c r="I1275" s="92"/>
      <c r="J1275" s="173"/>
      <c r="K1275" s="132"/>
      <c r="L1275" s="130"/>
      <c r="M1275" s="130"/>
      <c r="N1275" s="130"/>
      <c r="O1275" s="130"/>
      <c r="P1275" s="130"/>
      <c r="Q1275" s="130"/>
      <c r="R1275" s="130"/>
      <c r="S1275" s="130"/>
      <c r="T1275">
        <f t="shared" si="63"/>
        <v>31</v>
      </c>
    </row>
    <row r="1276" spans="1:20" x14ac:dyDescent="0.25">
      <c r="A1276" s="228" t="str">
        <f t="shared" si="64"/>
        <v/>
      </c>
      <c r="B1276" s="34"/>
      <c r="C1276" s="8"/>
      <c r="D1276" s="129"/>
      <c r="F1276" s="99"/>
      <c r="G1276" s="261"/>
      <c r="H1276" s="284">
        <f t="shared" si="62"/>
        <v>1.2590000000000128E-6</v>
      </c>
      <c r="I1276" s="92"/>
      <c r="J1276" s="173"/>
      <c r="K1276" s="132"/>
      <c r="L1276" s="130"/>
      <c r="M1276" s="130"/>
      <c r="N1276" s="130"/>
      <c r="O1276" s="130"/>
      <c r="P1276" s="130"/>
      <c r="Q1276" s="130"/>
      <c r="R1276" s="130"/>
      <c r="S1276" s="130"/>
      <c r="T1276">
        <f t="shared" si="63"/>
        <v>31</v>
      </c>
    </row>
    <row r="1277" spans="1:20" x14ac:dyDescent="0.25">
      <c r="A1277" s="228" t="str">
        <f t="shared" si="64"/>
        <v/>
      </c>
      <c r="B1277" s="34"/>
      <c r="C1277" s="8"/>
      <c r="D1277" s="129"/>
      <c r="F1277" s="99"/>
      <c r="G1277" s="261"/>
      <c r="H1277" s="284">
        <f t="shared" si="62"/>
        <v>1.2600000000000129E-6</v>
      </c>
      <c r="I1277" s="92"/>
      <c r="J1277" s="173"/>
      <c r="K1277" s="132"/>
      <c r="L1277" s="130"/>
      <c r="M1277" s="130"/>
      <c r="N1277" s="130"/>
      <c r="O1277" s="130"/>
      <c r="P1277" s="130"/>
      <c r="Q1277" s="130"/>
      <c r="R1277" s="130"/>
      <c r="S1277" s="130"/>
      <c r="T1277">
        <f t="shared" si="63"/>
        <v>31</v>
      </c>
    </row>
    <row r="1278" spans="1:20" x14ac:dyDescent="0.25">
      <c r="A1278" s="228" t="str">
        <f t="shared" si="64"/>
        <v/>
      </c>
      <c r="B1278" s="34"/>
      <c r="C1278" s="8"/>
      <c r="D1278" s="129"/>
      <c r="F1278" s="99"/>
      <c r="G1278" s="261"/>
      <c r="H1278" s="284">
        <f t="shared" si="62"/>
        <v>1.261000000000013E-6</v>
      </c>
      <c r="I1278" s="92"/>
      <c r="J1278" s="173"/>
      <c r="K1278" s="132"/>
      <c r="L1278" s="130"/>
      <c r="M1278" s="130"/>
      <c r="N1278" s="130"/>
      <c r="O1278" s="130"/>
      <c r="P1278" s="130"/>
      <c r="Q1278" s="130"/>
      <c r="R1278" s="130"/>
      <c r="S1278" s="130"/>
      <c r="T1278">
        <f t="shared" si="63"/>
        <v>31</v>
      </c>
    </row>
    <row r="1279" spans="1:20" x14ac:dyDescent="0.25">
      <c r="A1279" s="228" t="str">
        <f t="shared" si="64"/>
        <v/>
      </c>
      <c r="B1279" s="34"/>
      <c r="C1279" s="8"/>
      <c r="D1279" s="129"/>
      <c r="F1279" s="99"/>
      <c r="G1279" s="261"/>
      <c r="H1279" s="284">
        <f t="shared" si="62"/>
        <v>1.2620000000000131E-6</v>
      </c>
      <c r="I1279" s="92"/>
      <c r="J1279" s="173"/>
      <c r="K1279" s="132"/>
      <c r="L1279" s="130"/>
      <c r="M1279" s="130"/>
      <c r="N1279" s="130"/>
      <c r="O1279" s="130"/>
      <c r="P1279" s="130"/>
      <c r="Q1279" s="130"/>
      <c r="R1279" s="130"/>
      <c r="S1279" s="130"/>
      <c r="T1279">
        <f t="shared" si="63"/>
        <v>31</v>
      </c>
    </row>
    <row r="1280" spans="1:20" x14ac:dyDescent="0.25">
      <c r="A1280" s="228" t="str">
        <f t="shared" si="64"/>
        <v/>
      </c>
      <c r="B1280" s="34"/>
      <c r="C1280" s="8"/>
      <c r="D1280" s="129"/>
      <c r="F1280" s="99"/>
      <c r="G1280" s="261"/>
      <c r="H1280" s="284">
        <f t="shared" si="62"/>
        <v>1.2630000000000131E-6</v>
      </c>
      <c r="I1280" s="92"/>
      <c r="J1280" s="173"/>
      <c r="K1280" s="132"/>
      <c r="L1280" s="130"/>
      <c r="M1280" s="130"/>
      <c r="N1280" s="130"/>
      <c r="O1280" s="130"/>
      <c r="P1280" s="130"/>
      <c r="Q1280" s="130"/>
      <c r="R1280" s="130"/>
      <c r="S1280" s="130"/>
      <c r="T1280">
        <f t="shared" si="63"/>
        <v>31</v>
      </c>
    </row>
    <row r="1281" spans="1:20" x14ac:dyDescent="0.25">
      <c r="A1281" s="228" t="str">
        <f t="shared" si="64"/>
        <v/>
      </c>
      <c r="B1281" s="34"/>
      <c r="C1281" s="8"/>
      <c r="D1281" s="129"/>
      <c r="F1281" s="99"/>
      <c r="G1281" s="261"/>
      <c r="H1281" s="284">
        <f t="shared" si="62"/>
        <v>1.2640000000000132E-6</v>
      </c>
      <c r="I1281" s="92"/>
      <c r="J1281" s="173"/>
      <c r="K1281" s="132"/>
      <c r="L1281" s="130"/>
      <c r="M1281" s="130"/>
      <c r="N1281" s="130"/>
      <c r="O1281" s="130"/>
      <c r="P1281" s="130"/>
      <c r="Q1281" s="130"/>
      <c r="R1281" s="130"/>
      <c r="S1281" s="130"/>
      <c r="T1281">
        <f t="shared" si="63"/>
        <v>31</v>
      </c>
    </row>
    <row r="1282" spans="1:20" x14ac:dyDescent="0.25">
      <c r="A1282" s="228" t="str">
        <f t="shared" si="64"/>
        <v/>
      </c>
      <c r="B1282" s="34"/>
      <c r="C1282" s="8"/>
      <c r="D1282" s="129"/>
      <c r="F1282" s="99"/>
      <c r="G1282" s="261"/>
      <c r="H1282" s="284">
        <f t="shared" si="62"/>
        <v>1.2650000000000133E-6</v>
      </c>
      <c r="I1282" s="92"/>
      <c r="J1282" s="173"/>
      <c r="K1282" s="132"/>
      <c r="L1282" s="130"/>
      <c r="M1282" s="130"/>
      <c r="N1282" s="130"/>
      <c r="O1282" s="130"/>
      <c r="P1282" s="130"/>
      <c r="Q1282" s="130"/>
      <c r="R1282" s="130"/>
      <c r="S1282" s="130"/>
      <c r="T1282">
        <f t="shared" si="63"/>
        <v>31</v>
      </c>
    </row>
    <row r="1283" spans="1:20" x14ac:dyDescent="0.25">
      <c r="A1283" s="228" t="str">
        <f t="shared" si="64"/>
        <v/>
      </c>
      <c r="B1283" s="34"/>
      <c r="C1283" s="8"/>
      <c r="D1283" s="129"/>
      <c r="F1283" s="99"/>
      <c r="G1283" s="261"/>
      <c r="H1283" s="284">
        <f t="shared" si="62"/>
        <v>1.2660000000000134E-6</v>
      </c>
      <c r="I1283" s="92"/>
      <c r="J1283" s="173"/>
      <c r="K1283" s="132"/>
      <c r="L1283" s="130"/>
      <c r="M1283" s="130"/>
      <c r="N1283" s="130"/>
      <c r="O1283" s="130"/>
      <c r="P1283" s="130"/>
      <c r="Q1283" s="130"/>
      <c r="R1283" s="130"/>
      <c r="S1283" s="130"/>
      <c r="T1283">
        <f t="shared" si="63"/>
        <v>31</v>
      </c>
    </row>
    <row r="1284" spans="1:20" x14ac:dyDescent="0.25">
      <c r="A1284" s="228" t="str">
        <f t="shared" si="64"/>
        <v/>
      </c>
      <c r="B1284" s="34"/>
      <c r="C1284" s="8"/>
      <c r="D1284" s="129"/>
      <c r="F1284" s="99"/>
      <c r="G1284" s="261"/>
      <c r="H1284" s="284">
        <f t="shared" si="62"/>
        <v>1.2670000000000134E-6</v>
      </c>
      <c r="I1284" s="92"/>
      <c r="J1284" s="173"/>
      <c r="K1284" s="132"/>
      <c r="L1284" s="130"/>
      <c r="M1284" s="130"/>
      <c r="N1284" s="130"/>
      <c r="O1284" s="130"/>
      <c r="P1284" s="130"/>
      <c r="Q1284" s="130"/>
      <c r="R1284" s="130"/>
      <c r="S1284" s="130"/>
      <c r="T1284">
        <f t="shared" si="63"/>
        <v>31</v>
      </c>
    </row>
    <row r="1285" spans="1:20" x14ac:dyDescent="0.25">
      <c r="A1285" s="228" t="str">
        <f t="shared" si="64"/>
        <v/>
      </c>
      <c r="B1285" s="34"/>
      <c r="C1285" s="8"/>
      <c r="D1285" s="129"/>
      <c r="F1285" s="99"/>
      <c r="G1285" s="261"/>
      <c r="H1285" s="284">
        <f t="shared" si="62"/>
        <v>1.2680000000000135E-6</v>
      </c>
      <c r="I1285" s="92"/>
      <c r="J1285" s="173"/>
      <c r="K1285" s="132"/>
      <c r="L1285" s="130"/>
      <c r="M1285" s="130"/>
      <c r="N1285" s="130"/>
      <c r="O1285" s="130"/>
      <c r="P1285" s="130"/>
      <c r="Q1285" s="130"/>
      <c r="R1285" s="130"/>
      <c r="S1285" s="130"/>
      <c r="T1285">
        <f t="shared" si="63"/>
        <v>31</v>
      </c>
    </row>
    <row r="1286" spans="1:20" x14ac:dyDescent="0.25">
      <c r="A1286" s="228" t="str">
        <f t="shared" si="64"/>
        <v/>
      </c>
      <c r="B1286" s="34"/>
      <c r="C1286" s="8"/>
      <c r="D1286" s="129"/>
      <c r="F1286" s="99"/>
      <c r="G1286" s="261"/>
      <c r="H1286" s="284">
        <f t="shared" si="62"/>
        <v>1.2690000000000136E-6</v>
      </c>
      <c r="I1286" s="92"/>
      <c r="J1286" s="173"/>
      <c r="K1286" s="132"/>
      <c r="L1286" s="130"/>
      <c r="M1286" s="130"/>
      <c r="N1286" s="130"/>
      <c r="O1286" s="130"/>
      <c r="P1286" s="130"/>
      <c r="Q1286" s="130"/>
      <c r="R1286" s="130"/>
      <c r="S1286" s="130"/>
      <c r="T1286">
        <f t="shared" si="63"/>
        <v>31</v>
      </c>
    </row>
    <row r="1287" spans="1:20" x14ac:dyDescent="0.25">
      <c r="A1287" s="228" t="str">
        <f t="shared" si="64"/>
        <v/>
      </c>
      <c r="B1287" s="34"/>
      <c r="C1287" s="8"/>
      <c r="D1287" s="129"/>
      <c r="F1287" s="99"/>
      <c r="G1287" s="261"/>
      <c r="H1287" s="284">
        <f t="shared" si="62"/>
        <v>1.2700000000000137E-6</v>
      </c>
      <c r="I1287" s="92"/>
      <c r="J1287" s="173"/>
      <c r="K1287" s="132"/>
      <c r="L1287" s="130"/>
      <c r="M1287" s="130"/>
      <c r="N1287" s="130"/>
      <c r="O1287" s="130"/>
      <c r="P1287" s="130"/>
      <c r="Q1287" s="130"/>
      <c r="R1287" s="130"/>
      <c r="S1287" s="130"/>
      <c r="T1287">
        <f t="shared" si="63"/>
        <v>31</v>
      </c>
    </row>
    <row r="1288" spans="1:20" x14ac:dyDescent="0.25">
      <c r="A1288" s="228" t="str">
        <f t="shared" si="64"/>
        <v/>
      </c>
      <c r="B1288" s="34"/>
      <c r="C1288" s="8"/>
      <c r="D1288" s="129"/>
      <c r="F1288" s="99"/>
      <c r="G1288" s="261"/>
      <c r="H1288" s="284">
        <f t="shared" si="62"/>
        <v>1.2710000000000138E-6</v>
      </c>
      <c r="I1288" s="92"/>
      <c r="J1288" s="173"/>
      <c r="K1288" s="132"/>
      <c r="L1288" s="130"/>
      <c r="M1288" s="130"/>
      <c r="N1288" s="130"/>
      <c r="O1288" s="130"/>
      <c r="P1288" s="130"/>
      <c r="Q1288" s="130"/>
      <c r="R1288" s="130"/>
      <c r="S1288" s="130"/>
      <c r="T1288">
        <f t="shared" si="63"/>
        <v>31</v>
      </c>
    </row>
    <row r="1289" spans="1:20" x14ac:dyDescent="0.25">
      <c r="A1289" s="228" t="str">
        <f t="shared" si="64"/>
        <v/>
      </c>
      <c r="B1289" s="34"/>
      <c r="C1289" s="8"/>
      <c r="D1289" s="129"/>
      <c r="F1289" s="99"/>
      <c r="G1289" s="261"/>
      <c r="H1289" s="284">
        <f t="shared" si="62"/>
        <v>1.2720000000000138E-6</v>
      </c>
      <c r="I1289" s="92"/>
      <c r="J1289" s="173"/>
      <c r="K1289" s="132"/>
      <c r="L1289" s="130"/>
      <c r="M1289" s="130"/>
      <c r="N1289" s="130"/>
      <c r="O1289" s="130"/>
      <c r="P1289" s="130"/>
      <c r="Q1289" s="130"/>
      <c r="R1289" s="130"/>
      <c r="S1289" s="130"/>
      <c r="T1289">
        <f t="shared" si="63"/>
        <v>31</v>
      </c>
    </row>
    <row r="1290" spans="1:20" x14ac:dyDescent="0.25">
      <c r="A1290" s="228" t="str">
        <f t="shared" si="64"/>
        <v/>
      </c>
      <c r="B1290" s="34"/>
      <c r="C1290" s="8"/>
      <c r="D1290" s="129"/>
      <c r="F1290" s="99"/>
      <c r="G1290" s="261"/>
      <c r="H1290" s="284">
        <f t="shared" si="62"/>
        <v>1.2730000000000139E-6</v>
      </c>
      <c r="I1290" s="92"/>
      <c r="J1290" s="173"/>
      <c r="K1290" s="132"/>
      <c r="L1290" s="130"/>
      <c r="M1290" s="130"/>
      <c r="N1290" s="130"/>
      <c r="O1290" s="130"/>
      <c r="P1290" s="130"/>
      <c r="Q1290" s="130"/>
      <c r="R1290" s="130"/>
      <c r="S1290" s="130"/>
      <c r="T1290">
        <f t="shared" si="63"/>
        <v>31</v>
      </c>
    </row>
    <row r="1291" spans="1:20" x14ac:dyDescent="0.25">
      <c r="A1291" s="228" t="str">
        <f t="shared" si="64"/>
        <v/>
      </c>
      <c r="B1291" s="34"/>
      <c r="C1291" s="8"/>
      <c r="D1291" s="129"/>
      <c r="F1291" s="99"/>
      <c r="G1291" s="261"/>
      <c r="H1291" s="284">
        <f t="shared" si="62"/>
        <v>1.274000000000014E-6</v>
      </c>
      <c r="I1291" s="92"/>
      <c r="J1291" s="173"/>
      <c r="K1291" s="132"/>
      <c r="L1291" s="130"/>
      <c r="M1291" s="130"/>
      <c r="N1291" s="130"/>
      <c r="O1291" s="130"/>
      <c r="P1291" s="130"/>
      <c r="Q1291" s="130"/>
      <c r="R1291" s="130"/>
      <c r="S1291" s="130"/>
      <c r="T1291">
        <f t="shared" si="63"/>
        <v>31</v>
      </c>
    </row>
    <row r="1292" spans="1:20" x14ac:dyDescent="0.25">
      <c r="A1292" s="228" t="str">
        <f t="shared" si="64"/>
        <v/>
      </c>
      <c r="B1292" s="34"/>
      <c r="C1292" s="8"/>
      <c r="D1292" s="129"/>
      <c r="F1292" s="99"/>
      <c r="G1292" s="261"/>
      <c r="H1292" s="284">
        <f t="shared" si="62"/>
        <v>1.2750000000000141E-6</v>
      </c>
      <c r="I1292" s="92"/>
      <c r="J1292" s="173"/>
      <c r="K1292" s="132"/>
      <c r="L1292" s="130"/>
      <c r="M1292" s="130"/>
      <c r="N1292" s="130"/>
      <c r="O1292" s="130"/>
      <c r="P1292" s="130"/>
      <c r="Q1292" s="130"/>
      <c r="R1292" s="130"/>
      <c r="S1292" s="130"/>
      <c r="T1292">
        <f t="shared" si="63"/>
        <v>31</v>
      </c>
    </row>
    <row r="1293" spans="1:20" x14ac:dyDescent="0.25">
      <c r="A1293" s="228" t="str">
        <f t="shared" si="64"/>
        <v/>
      </c>
      <c r="B1293" s="34"/>
      <c r="C1293" s="8"/>
      <c r="D1293" s="129"/>
      <c r="F1293" s="99"/>
      <c r="G1293" s="261"/>
      <c r="H1293" s="284">
        <f t="shared" si="62"/>
        <v>1.2760000000000141E-6</v>
      </c>
      <c r="I1293" s="92"/>
      <c r="J1293" s="173"/>
      <c r="K1293" s="132"/>
      <c r="L1293" s="130"/>
      <c r="M1293" s="130"/>
      <c r="N1293" s="130"/>
      <c r="O1293" s="130"/>
      <c r="P1293" s="130"/>
      <c r="Q1293" s="130"/>
      <c r="R1293" s="130"/>
      <c r="S1293" s="130"/>
      <c r="T1293">
        <f t="shared" si="63"/>
        <v>31</v>
      </c>
    </row>
    <row r="1294" spans="1:20" x14ac:dyDescent="0.25">
      <c r="A1294" s="228" t="str">
        <f t="shared" si="64"/>
        <v/>
      </c>
      <c r="B1294" s="34"/>
      <c r="C1294" s="8"/>
      <c r="D1294" s="129"/>
      <c r="F1294" s="99"/>
      <c r="G1294" s="261"/>
      <c r="H1294" s="284">
        <f t="shared" si="62"/>
        <v>1.2770000000000142E-6</v>
      </c>
      <c r="I1294" s="92"/>
      <c r="J1294" s="173"/>
      <c r="K1294" s="132"/>
      <c r="L1294" s="130"/>
      <c r="M1294" s="130"/>
      <c r="N1294" s="130"/>
      <c r="O1294" s="130"/>
      <c r="P1294" s="130"/>
      <c r="Q1294" s="130"/>
      <c r="R1294" s="130"/>
      <c r="S1294" s="130"/>
      <c r="T1294">
        <f t="shared" si="63"/>
        <v>31</v>
      </c>
    </row>
    <row r="1295" spans="1:20" x14ac:dyDescent="0.25">
      <c r="A1295" s="228" t="str">
        <f t="shared" si="64"/>
        <v/>
      </c>
      <c r="B1295" s="34"/>
      <c r="C1295" s="8"/>
      <c r="D1295" s="129"/>
      <c r="F1295" s="99"/>
      <c r="G1295" s="261"/>
      <c r="H1295" s="284">
        <f t="shared" si="62"/>
        <v>1.2780000000000143E-6</v>
      </c>
      <c r="I1295" s="92"/>
      <c r="J1295" s="173"/>
      <c r="K1295" s="132"/>
      <c r="L1295" s="130"/>
      <c r="M1295" s="130"/>
      <c r="N1295" s="130"/>
      <c r="O1295" s="130"/>
      <c r="P1295" s="130"/>
      <c r="Q1295" s="130"/>
      <c r="R1295" s="130"/>
      <c r="S1295" s="130"/>
      <c r="T1295">
        <f t="shared" si="63"/>
        <v>31</v>
      </c>
    </row>
    <row r="1296" spans="1:20" x14ac:dyDescent="0.25">
      <c r="A1296" s="228" t="str">
        <f t="shared" si="64"/>
        <v/>
      </c>
      <c r="B1296" s="34"/>
      <c r="C1296" s="8"/>
      <c r="D1296" s="129"/>
      <c r="F1296" s="99"/>
      <c r="G1296" s="261"/>
      <c r="H1296" s="284">
        <f t="shared" si="62"/>
        <v>1.2790000000000144E-6</v>
      </c>
      <c r="I1296" s="92"/>
      <c r="J1296" s="173"/>
      <c r="K1296" s="132"/>
      <c r="L1296" s="130"/>
      <c r="M1296" s="130"/>
      <c r="N1296" s="130"/>
      <c r="O1296" s="130"/>
      <c r="P1296" s="130"/>
      <c r="Q1296" s="130"/>
      <c r="R1296" s="130"/>
      <c r="S1296" s="130"/>
      <c r="T1296">
        <f t="shared" si="63"/>
        <v>31</v>
      </c>
    </row>
    <row r="1297" spans="1:20" x14ac:dyDescent="0.25">
      <c r="A1297" s="228" t="str">
        <f t="shared" si="64"/>
        <v/>
      </c>
      <c r="B1297" s="34"/>
      <c r="C1297" s="8"/>
      <c r="D1297" s="129"/>
      <c r="F1297" s="99"/>
      <c r="G1297" s="261"/>
      <c r="H1297" s="284">
        <f t="shared" si="62"/>
        <v>1.2800000000000144E-6</v>
      </c>
      <c r="I1297" s="92"/>
      <c r="J1297" s="173"/>
      <c r="K1297" s="132"/>
      <c r="L1297" s="130"/>
      <c r="M1297" s="130"/>
      <c r="N1297" s="130"/>
      <c r="O1297" s="130"/>
      <c r="P1297" s="130"/>
      <c r="Q1297" s="130"/>
      <c r="R1297" s="130"/>
      <c r="S1297" s="130"/>
      <c r="T1297">
        <f t="shared" si="63"/>
        <v>31</v>
      </c>
    </row>
    <row r="1298" spans="1:20" x14ac:dyDescent="0.25">
      <c r="A1298" s="228" t="str">
        <f t="shared" si="64"/>
        <v/>
      </c>
      <c r="B1298" s="34"/>
      <c r="C1298" s="8"/>
      <c r="D1298" s="129"/>
      <c r="F1298" s="99"/>
      <c r="G1298" s="261"/>
      <c r="H1298" s="284">
        <f t="shared" si="62"/>
        <v>1.2810000000000145E-6</v>
      </c>
      <c r="I1298" s="92"/>
      <c r="J1298" s="173"/>
      <c r="K1298" s="132"/>
      <c r="L1298" s="130"/>
      <c r="M1298" s="130"/>
      <c r="N1298" s="130"/>
      <c r="O1298" s="130"/>
      <c r="P1298" s="130"/>
      <c r="Q1298" s="130"/>
      <c r="R1298" s="130"/>
      <c r="S1298" s="130"/>
      <c r="T1298">
        <f t="shared" si="63"/>
        <v>31</v>
      </c>
    </row>
    <row r="1299" spans="1:20" x14ac:dyDescent="0.25">
      <c r="A1299" s="228" t="str">
        <f t="shared" si="64"/>
        <v/>
      </c>
      <c r="B1299" s="34"/>
      <c r="C1299" s="8"/>
      <c r="D1299" s="129"/>
      <c r="F1299" s="99"/>
      <c r="G1299" s="261"/>
      <c r="H1299" s="284">
        <f t="shared" ref="H1299:H1362" si="65">IF(G1299="",IF(D1299&lt;&gt;"",H1298+F1299+0.000000001,H1298+0.000000001),H1298+0.000000001)</f>
        <v>1.2820000000000146E-6</v>
      </c>
      <c r="I1299" s="92"/>
      <c r="J1299" s="173"/>
      <c r="K1299" s="132"/>
      <c r="L1299" s="130"/>
      <c r="M1299" s="130"/>
      <c r="N1299" s="130"/>
      <c r="O1299" s="130"/>
      <c r="P1299" s="130"/>
      <c r="Q1299" s="130"/>
      <c r="R1299" s="130"/>
      <c r="S1299" s="130"/>
      <c r="T1299">
        <f t="shared" ref="T1299:T1362" si="66">EOMONTH(D1299,0)</f>
        <v>31</v>
      </c>
    </row>
    <row r="1300" spans="1:20" x14ac:dyDescent="0.25">
      <c r="A1300" s="228" t="str">
        <f t="shared" ref="A1300:A1363" si="67">IF(F1300="","",IF(H1300=$H$5,D1300,""))</f>
        <v/>
      </c>
      <c r="B1300" s="34"/>
      <c r="C1300" s="8"/>
      <c r="D1300" s="129"/>
      <c r="F1300" s="99"/>
      <c r="G1300" s="261"/>
      <c r="H1300" s="284">
        <f t="shared" si="65"/>
        <v>1.2830000000000147E-6</v>
      </c>
      <c r="I1300" s="92"/>
      <c r="J1300" s="173"/>
      <c r="K1300" s="132"/>
      <c r="L1300" s="130"/>
      <c r="M1300" s="130"/>
      <c r="N1300" s="130"/>
      <c r="O1300" s="130"/>
      <c r="P1300" s="130"/>
      <c r="Q1300" s="130"/>
      <c r="R1300" s="130"/>
      <c r="S1300" s="130"/>
      <c r="T1300">
        <f t="shared" si="66"/>
        <v>31</v>
      </c>
    </row>
    <row r="1301" spans="1:20" x14ac:dyDescent="0.25">
      <c r="A1301" s="228" t="str">
        <f t="shared" si="67"/>
        <v/>
      </c>
      <c r="B1301" s="34"/>
      <c r="C1301" s="8"/>
      <c r="D1301" s="129"/>
      <c r="F1301" s="99"/>
      <c r="G1301" s="261"/>
      <c r="H1301" s="284">
        <f t="shared" si="65"/>
        <v>1.2840000000000147E-6</v>
      </c>
      <c r="I1301" s="92"/>
      <c r="J1301" s="173"/>
      <c r="K1301" s="132"/>
      <c r="L1301" s="130"/>
      <c r="M1301" s="130"/>
      <c r="N1301" s="130"/>
      <c r="O1301" s="130"/>
      <c r="P1301" s="130"/>
      <c r="Q1301" s="130"/>
      <c r="R1301" s="130"/>
      <c r="S1301" s="130"/>
      <c r="T1301">
        <f t="shared" si="66"/>
        <v>31</v>
      </c>
    </row>
    <row r="1302" spans="1:20" x14ac:dyDescent="0.25">
      <c r="A1302" s="228" t="str">
        <f t="shared" si="67"/>
        <v/>
      </c>
      <c r="B1302" s="34"/>
      <c r="C1302" s="8"/>
      <c r="D1302" s="129"/>
      <c r="F1302" s="99"/>
      <c r="G1302" s="261"/>
      <c r="H1302" s="284">
        <f t="shared" si="65"/>
        <v>1.2850000000000148E-6</v>
      </c>
      <c r="I1302" s="92"/>
      <c r="J1302" s="173"/>
      <c r="K1302" s="132"/>
      <c r="L1302" s="130"/>
      <c r="M1302" s="130"/>
      <c r="N1302" s="130"/>
      <c r="O1302" s="130"/>
      <c r="P1302" s="130"/>
      <c r="Q1302" s="130"/>
      <c r="R1302" s="130"/>
      <c r="S1302" s="130"/>
      <c r="T1302">
        <f t="shared" si="66"/>
        <v>31</v>
      </c>
    </row>
    <row r="1303" spans="1:20" x14ac:dyDescent="0.25">
      <c r="A1303" s="228" t="str">
        <f t="shared" si="67"/>
        <v/>
      </c>
      <c r="B1303" s="34"/>
      <c r="C1303" s="8"/>
      <c r="D1303" s="129"/>
      <c r="F1303" s="99"/>
      <c r="G1303" s="261"/>
      <c r="H1303" s="284">
        <f t="shared" si="65"/>
        <v>1.2860000000000149E-6</v>
      </c>
      <c r="I1303" s="92"/>
      <c r="J1303" s="173"/>
      <c r="K1303" s="132"/>
      <c r="L1303" s="130"/>
      <c r="M1303" s="130"/>
      <c r="N1303" s="130"/>
      <c r="O1303" s="130"/>
      <c r="P1303" s="130"/>
      <c r="Q1303" s="130"/>
      <c r="R1303" s="130"/>
      <c r="S1303" s="130"/>
      <c r="T1303">
        <f t="shared" si="66"/>
        <v>31</v>
      </c>
    </row>
    <row r="1304" spans="1:20" x14ac:dyDescent="0.25">
      <c r="A1304" s="228" t="str">
        <f t="shared" si="67"/>
        <v/>
      </c>
      <c r="B1304" s="34"/>
      <c r="C1304" s="8"/>
      <c r="D1304" s="129"/>
      <c r="F1304" s="99"/>
      <c r="G1304" s="261"/>
      <c r="H1304" s="284">
        <f t="shared" si="65"/>
        <v>1.287000000000015E-6</v>
      </c>
      <c r="I1304" s="92"/>
      <c r="J1304" s="173"/>
      <c r="K1304" s="132"/>
      <c r="L1304" s="130"/>
      <c r="M1304" s="130"/>
      <c r="N1304" s="130"/>
      <c r="O1304" s="130"/>
      <c r="P1304" s="130"/>
      <c r="Q1304" s="130"/>
      <c r="R1304" s="130"/>
      <c r="S1304" s="130"/>
      <c r="T1304">
        <f t="shared" si="66"/>
        <v>31</v>
      </c>
    </row>
    <row r="1305" spans="1:20" x14ac:dyDescent="0.25">
      <c r="A1305" s="228" t="str">
        <f t="shared" si="67"/>
        <v/>
      </c>
      <c r="B1305" s="34"/>
      <c r="C1305" s="8"/>
      <c r="D1305" s="129"/>
      <c r="F1305" s="99"/>
      <c r="G1305" s="261"/>
      <c r="H1305" s="284">
        <f t="shared" si="65"/>
        <v>1.288000000000015E-6</v>
      </c>
      <c r="I1305" s="92"/>
      <c r="J1305" s="173"/>
      <c r="K1305" s="132"/>
      <c r="L1305" s="130"/>
      <c r="M1305" s="130"/>
      <c r="N1305" s="130"/>
      <c r="O1305" s="130"/>
      <c r="P1305" s="130"/>
      <c r="Q1305" s="130"/>
      <c r="R1305" s="130"/>
      <c r="S1305" s="130"/>
      <c r="T1305">
        <f t="shared" si="66"/>
        <v>31</v>
      </c>
    </row>
    <row r="1306" spans="1:20" x14ac:dyDescent="0.25">
      <c r="A1306" s="228" t="str">
        <f t="shared" si="67"/>
        <v/>
      </c>
      <c r="B1306" s="34"/>
      <c r="C1306" s="8"/>
      <c r="D1306" s="129"/>
      <c r="F1306" s="99"/>
      <c r="G1306" s="261"/>
      <c r="H1306" s="284">
        <f t="shared" si="65"/>
        <v>1.2890000000000151E-6</v>
      </c>
      <c r="I1306" s="92"/>
      <c r="J1306" s="173"/>
      <c r="K1306" s="132"/>
      <c r="L1306" s="130"/>
      <c r="M1306" s="130"/>
      <c r="N1306" s="130"/>
      <c r="O1306" s="130"/>
      <c r="P1306" s="130"/>
      <c r="Q1306" s="130"/>
      <c r="R1306" s="130"/>
      <c r="S1306" s="130"/>
      <c r="T1306">
        <f t="shared" si="66"/>
        <v>31</v>
      </c>
    </row>
    <row r="1307" spans="1:20" x14ac:dyDescent="0.25">
      <c r="A1307" s="228" t="str">
        <f t="shared" si="67"/>
        <v/>
      </c>
      <c r="B1307" s="34"/>
      <c r="C1307" s="8"/>
      <c r="D1307" s="129"/>
      <c r="F1307" s="99"/>
      <c r="G1307" s="261"/>
      <c r="H1307" s="284">
        <f t="shared" si="65"/>
        <v>1.2900000000000152E-6</v>
      </c>
      <c r="I1307" s="92"/>
      <c r="J1307" s="173"/>
      <c r="K1307" s="132"/>
      <c r="L1307" s="130"/>
      <c r="M1307" s="130"/>
      <c r="N1307" s="130"/>
      <c r="O1307" s="130"/>
      <c r="P1307" s="130"/>
      <c r="Q1307" s="130"/>
      <c r="R1307" s="130"/>
      <c r="S1307" s="130"/>
      <c r="T1307">
        <f t="shared" si="66"/>
        <v>31</v>
      </c>
    </row>
    <row r="1308" spans="1:20" x14ac:dyDescent="0.25">
      <c r="A1308" s="228" t="str">
        <f t="shared" si="67"/>
        <v/>
      </c>
      <c r="B1308" s="34"/>
      <c r="C1308" s="8"/>
      <c r="D1308" s="129"/>
      <c r="F1308" s="99"/>
      <c r="G1308" s="261"/>
      <c r="H1308" s="284">
        <f t="shared" si="65"/>
        <v>1.2910000000000153E-6</v>
      </c>
      <c r="I1308" s="92"/>
      <c r="J1308" s="173"/>
      <c r="K1308" s="132"/>
      <c r="L1308" s="130"/>
      <c r="M1308" s="130"/>
      <c r="N1308" s="130"/>
      <c r="O1308" s="130"/>
      <c r="P1308" s="130"/>
      <c r="Q1308" s="130"/>
      <c r="R1308" s="130"/>
      <c r="S1308" s="130"/>
      <c r="T1308">
        <f t="shared" si="66"/>
        <v>31</v>
      </c>
    </row>
    <row r="1309" spans="1:20" x14ac:dyDescent="0.25">
      <c r="A1309" s="228" t="str">
        <f t="shared" si="67"/>
        <v/>
      </c>
      <c r="B1309" s="34"/>
      <c r="C1309" s="8"/>
      <c r="D1309" s="129"/>
      <c r="F1309" s="99"/>
      <c r="G1309" s="261"/>
      <c r="H1309" s="284">
        <f t="shared" si="65"/>
        <v>1.2920000000000153E-6</v>
      </c>
      <c r="I1309" s="92"/>
      <c r="J1309" s="173"/>
      <c r="K1309" s="132"/>
      <c r="L1309" s="130"/>
      <c r="M1309" s="130"/>
      <c r="N1309" s="130"/>
      <c r="O1309" s="130"/>
      <c r="P1309" s="130"/>
      <c r="Q1309" s="130"/>
      <c r="R1309" s="130"/>
      <c r="S1309" s="130"/>
      <c r="T1309">
        <f t="shared" si="66"/>
        <v>31</v>
      </c>
    </row>
    <row r="1310" spans="1:20" x14ac:dyDescent="0.25">
      <c r="A1310" s="228" t="str">
        <f t="shared" si="67"/>
        <v/>
      </c>
      <c r="B1310" s="34"/>
      <c r="C1310" s="8"/>
      <c r="D1310" s="129"/>
      <c r="F1310" s="99"/>
      <c r="G1310" s="261"/>
      <c r="H1310" s="284">
        <f t="shared" si="65"/>
        <v>1.2930000000000154E-6</v>
      </c>
      <c r="I1310" s="92"/>
      <c r="J1310" s="173"/>
      <c r="K1310" s="132"/>
      <c r="L1310" s="130"/>
      <c r="M1310" s="130"/>
      <c r="N1310" s="130"/>
      <c r="O1310" s="130"/>
      <c r="P1310" s="130"/>
      <c r="Q1310" s="130"/>
      <c r="R1310" s="130"/>
      <c r="S1310" s="130"/>
      <c r="T1310">
        <f t="shared" si="66"/>
        <v>31</v>
      </c>
    </row>
    <row r="1311" spans="1:20" x14ac:dyDescent="0.25">
      <c r="A1311" s="228" t="str">
        <f t="shared" si="67"/>
        <v/>
      </c>
      <c r="B1311" s="34"/>
      <c r="C1311" s="8"/>
      <c r="D1311" s="129"/>
      <c r="F1311" s="99"/>
      <c r="G1311" s="261"/>
      <c r="H1311" s="284">
        <f t="shared" si="65"/>
        <v>1.2940000000000155E-6</v>
      </c>
      <c r="I1311" s="92"/>
      <c r="J1311" s="173"/>
      <c r="K1311" s="132"/>
      <c r="L1311" s="130"/>
      <c r="M1311" s="130"/>
      <c r="N1311" s="130"/>
      <c r="O1311" s="130"/>
      <c r="P1311" s="130"/>
      <c r="Q1311" s="130"/>
      <c r="R1311" s="130"/>
      <c r="S1311" s="130"/>
      <c r="T1311">
        <f t="shared" si="66"/>
        <v>31</v>
      </c>
    </row>
    <row r="1312" spans="1:20" x14ac:dyDescent="0.25">
      <c r="A1312" s="228" t="str">
        <f t="shared" si="67"/>
        <v/>
      </c>
      <c r="B1312" s="34"/>
      <c r="C1312" s="8"/>
      <c r="D1312" s="129"/>
      <c r="F1312" s="99"/>
      <c r="G1312" s="261"/>
      <c r="H1312" s="284">
        <f t="shared" si="65"/>
        <v>1.2950000000000156E-6</v>
      </c>
      <c r="I1312" s="92"/>
      <c r="J1312" s="173"/>
      <c r="K1312" s="132"/>
      <c r="L1312" s="130"/>
      <c r="M1312" s="130"/>
      <c r="N1312" s="130"/>
      <c r="O1312" s="130"/>
      <c r="P1312" s="130"/>
      <c r="Q1312" s="130"/>
      <c r="R1312" s="130"/>
      <c r="S1312" s="130"/>
      <c r="T1312">
        <f t="shared" si="66"/>
        <v>31</v>
      </c>
    </row>
    <row r="1313" spans="1:20" x14ac:dyDescent="0.25">
      <c r="A1313" s="228" t="str">
        <f t="shared" si="67"/>
        <v/>
      </c>
      <c r="B1313" s="34"/>
      <c r="C1313" s="8"/>
      <c r="D1313" s="129"/>
      <c r="F1313" s="99"/>
      <c r="G1313" s="261"/>
      <c r="H1313" s="284">
        <f t="shared" si="65"/>
        <v>1.2960000000000156E-6</v>
      </c>
      <c r="I1313" s="92"/>
      <c r="J1313" s="173"/>
      <c r="K1313" s="132"/>
      <c r="L1313" s="130"/>
      <c r="M1313" s="130"/>
      <c r="N1313" s="130"/>
      <c r="O1313" s="130"/>
      <c r="P1313" s="130"/>
      <c r="Q1313" s="130"/>
      <c r="R1313" s="130"/>
      <c r="S1313" s="130"/>
      <c r="T1313">
        <f t="shared" si="66"/>
        <v>31</v>
      </c>
    </row>
    <row r="1314" spans="1:20" x14ac:dyDescent="0.25">
      <c r="A1314" s="228" t="str">
        <f t="shared" si="67"/>
        <v/>
      </c>
      <c r="B1314" s="34"/>
      <c r="C1314" s="8"/>
      <c r="D1314" s="129"/>
      <c r="F1314" s="99"/>
      <c r="G1314" s="261"/>
      <c r="H1314" s="284">
        <f t="shared" si="65"/>
        <v>1.2970000000000157E-6</v>
      </c>
      <c r="I1314" s="92"/>
      <c r="J1314" s="173"/>
      <c r="K1314" s="132"/>
      <c r="L1314" s="130"/>
      <c r="M1314" s="130"/>
      <c r="N1314" s="130"/>
      <c r="O1314" s="130"/>
      <c r="P1314" s="130"/>
      <c r="Q1314" s="130"/>
      <c r="R1314" s="130"/>
      <c r="S1314" s="130"/>
      <c r="T1314">
        <f t="shared" si="66"/>
        <v>31</v>
      </c>
    </row>
    <row r="1315" spans="1:20" x14ac:dyDescent="0.25">
      <c r="A1315" s="228" t="str">
        <f t="shared" si="67"/>
        <v/>
      </c>
      <c r="B1315" s="34"/>
      <c r="C1315" s="8"/>
      <c r="D1315" s="129"/>
      <c r="F1315" s="99"/>
      <c r="G1315" s="261"/>
      <c r="H1315" s="284">
        <f t="shared" si="65"/>
        <v>1.2980000000000158E-6</v>
      </c>
      <c r="I1315" s="92"/>
      <c r="J1315" s="173"/>
      <c r="K1315" s="132"/>
      <c r="L1315" s="130"/>
      <c r="M1315" s="130"/>
      <c r="N1315" s="130"/>
      <c r="O1315" s="130"/>
      <c r="P1315" s="130"/>
      <c r="Q1315" s="130"/>
      <c r="R1315" s="130"/>
      <c r="S1315" s="130"/>
      <c r="T1315">
        <f t="shared" si="66"/>
        <v>31</v>
      </c>
    </row>
    <row r="1316" spans="1:20" x14ac:dyDescent="0.25">
      <c r="A1316" s="228" t="str">
        <f t="shared" si="67"/>
        <v/>
      </c>
      <c r="B1316" s="34"/>
      <c r="C1316" s="8"/>
      <c r="D1316" s="129"/>
      <c r="F1316" s="99"/>
      <c r="G1316" s="261"/>
      <c r="H1316" s="284">
        <f t="shared" si="65"/>
        <v>1.2990000000000159E-6</v>
      </c>
      <c r="I1316" s="92"/>
      <c r="J1316" s="173"/>
      <c r="K1316" s="132"/>
      <c r="L1316" s="130"/>
      <c r="M1316" s="130"/>
      <c r="N1316" s="130"/>
      <c r="O1316" s="130"/>
      <c r="P1316" s="130"/>
      <c r="Q1316" s="130"/>
      <c r="R1316" s="130"/>
      <c r="S1316" s="130"/>
      <c r="T1316">
        <f t="shared" si="66"/>
        <v>31</v>
      </c>
    </row>
    <row r="1317" spans="1:20" x14ac:dyDescent="0.25">
      <c r="A1317" s="228" t="str">
        <f t="shared" si="67"/>
        <v/>
      </c>
      <c r="B1317" s="34"/>
      <c r="C1317" s="8"/>
      <c r="D1317" s="129"/>
      <c r="F1317" s="99"/>
      <c r="G1317" s="261"/>
      <c r="H1317" s="284">
        <f t="shared" si="65"/>
        <v>1.3000000000000159E-6</v>
      </c>
      <c r="I1317" s="92"/>
      <c r="J1317" s="173"/>
      <c r="K1317" s="132"/>
      <c r="L1317" s="130"/>
      <c r="M1317" s="130"/>
      <c r="N1317" s="130"/>
      <c r="O1317" s="130"/>
      <c r="P1317" s="130"/>
      <c r="Q1317" s="130"/>
      <c r="R1317" s="130"/>
      <c r="S1317" s="130"/>
      <c r="T1317">
        <f t="shared" si="66"/>
        <v>31</v>
      </c>
    </row>
    <row r="1318" spans="1:20" x14ac:dyDescent="0.25">
      <c r="A1318" s="228" t="str">
        <f t="shared" si="67"/>
        <v/>
      </c>
      <c r="B1318" s="34"/>
      <c r="C1318" s="8"/>
      <c r="D1318" s="129"/>
      <c r="F1318" s="99"/>
      <c r="G1318" s="261"/>
      <c r="H1318" s="284">
        <f t="shared" si="65"/>
        <v>1.301000000000016E-6</v>
      </c>
      <c r="I1318" s="92"/>
      <c r="J1318" s="173"/>
      <c r="K1318" s="132"/>
      <c r="L1318" s="130"/>
      <c r="M1318" s="130"/>
      <c r="N1318" s="130"/>
      <c r="O1318" s="130"/>
      <c r="P1318" s="130"/>
      <c r="Q1318" s="130"/>
      <c r="R1318" s="130"/>
      <c r="S1318" s="130"/>
      <c r="T1318">
        <f t="shared" si="66"/>
        <v>31</v>
      </c>
    </row>
    <row r="1319" spans="1:20" x14ac:dyDescent="0.25">
      <c r="A1319" s="228" t="str">
        <f t="shared" si="67"/>
        <v/>
      </c>
      <c r="B1319" s="34"/>
      <c r="C1319" s="8"/>
      <c r="D1319" s="129"/>
      <c r="F1319" s="99"/>
      <c r="G1319" s="261"/>
      <c r="H1319" s="284">
        <f t="shared" si="65"/>
        <v>1.3020000000000161E-6</v>
      </c>
      <c r="I1319" s="92"/>
      <c r="J1319" s="173"/>
      <c r="K1319" s="132"/>
      <c r="L1319" s="130"/>
      <c r="M1319" s="130"/>
      <c r="N1319" s="130"/>
      <c r="O1319" s="130"/>
      <c r="P1319" s="130"/>
      <c r="Q1319" s="130"/>
      <c r="R1319" s="130"/>
      <c r="S1319" s="130"/>
      <c r="T1319">
        <f t="shared" si="66"/>
        <v>31</v>
      </c>
    </row>
    <row r="1320" spans="1:20" x14ac:dyDescent="0.25">
      <c r="A1320" s="228" t="str">
        <f t="shared" si="67"/>
        <v/>
      </c>
      <c r="B1320" s="34"/>
      <c r="C1320" s="8"/>
      <c r="D1320" s="129"/>
      <c r="F1320" s="99"/>
      <c r="G1320" s="261"/>
      <c r="H1320" s="284">
        <f t="shared" si="65"/>
        <v>1.3030000000000162E-6</v>
      </c>
      <c r="I1320" s="92"/>
      <c r="J1320" s="173"/>
      <c r="K1320" s="132"/>
      <c r="L1320" s="130"/>
      <c r="M1320" s="130"/>
      <c r="N1320" s="130"/>
      <c r="O1320" s="130"/>
      <c r="P1320" s="130"/>
      <c r="Q1320" s="130"/>
      <c r="R1320" s="130"/>
      <c r="S1320" s="130"/>
      <c r="T1320">
        <f t="shared" si="66"/>
        <v>31</v>
      </c>
    </row>
    <row r="1321" spans="1:20" x14ac:dyDescent="0.25">
      <c r="A1321" s="228" t="str">
        <f t="shared" si="67"/>
        <v/>
      </c>
      <c r="B1321" s="34"/>
      <c r="C1321" s="8"/>
      <c r="D1321" s="129"/>
      <c r="F1321" s="99"/>
      <c r="G1321" s="261"/>
      <c r="H1321" s="284">
        <f t="shared" si="65"/>
        <v>1.3040000000000162E-6</v>
      </c>
      <c r="I1321" s="92"/>
      <c r="J1321" s="173"/>
      <c r="K1321" s="132"/>
      <c r="L1321" s="130"/>
      <c r="M1321" s="130"/>
      <c r="N1321" s="130"/>
      <c r="O1321" s="130"/>
      <c r="P1321" s="130"/>
      <c r="Q1321" s="130"/>
      <c r="R1321" s="130"/>
      <c r="S1321" s="130"/>
      <c r="T1321">
        <f t="shared" si="66"/>
        <v>31</v>
      </c>
    </row>
    <row r="1322" spans="1:20" x14ac:dyDescent="0.25">
      <c r="A1322" s="228" t="str">
        <f t="shared" si="67"/>
        <v/>
      </c>
      <c r="B1322" s="34"/>
      <c r="C1322" s="8"/>
      <c r="D1322" s="129"/>
      <c r="F1322" s="99"/>
      <c r="G1322" s="261"/>
      <c r="H1322" s="284">
        <f t="shared" si="65"/>
        <v>1.3050000000000163E-6</v>
      </c>
      <c r="I1322" s="92"/>
      <c r="J1322" s="173"/>
      <c r="K1322" s="132"/>
      <c r="L1322" s="130"/>
      <c r="M1322" s="130"/>
      <c r="N1322" s="130"/>
      <c r="O1322" s="130"/>
      <c r="P1322" s="130"/>
      <c r="Q1322" s="130"/>
      <c r="R1322" s="130"/>
      <c r="S1322" s="130"/>
      <c r="T1322">
        <f t="shared" si="66"/>
        <v>31</v>
      </c>
    </row>
    <row r="1323" spans="1:20" x14ac:dyDescent="0.25">
      <c r="A1323" s="228" t="str">
        <f t="shared" si="67"/>
        <v/>
      </c>
      <c r="B1323" s="34"/>
      <c r="C1323" s="8"/>
      <c r="D1323" s="129"/>
      <c r="F1323" s="99"/>
      <c r="G1323" s="261"/>
      <c r="H1323" s="284">
        <f t="shared" si="65"/>
        <v>1.3060000000000164E-6</v>
      </c>
      <c r="I1323" s="92"/>
      <c r="J1323" s="173"/>
      <c r="K1323" s="132"/>
      <c r="L1323" s="130"/>
      <c r="M1323" s="130"/>
      <c r="N1323" s="130"/>
      <c r="O1323" s="130"/>
      <c r="P1323" s="130"/>
      <c r="Q1323" s="130"/>
      <c r="R1323" s="130"/>
      <c r="S1323" s="130"/>
      <c r="T1323">
        <f t="shared" si="66"/>
        <v>31</v>
      </c>
    </row>
    <row r="1324" spans="1:20" x14ac:dyDescent="0.25">
      <c r="A1324" s="228" t="str">
        <f t="shared" si="67"/>
        <v/>
      </c>
      <c r="B1324" s="34"/>
      <c r="C1324" s="8"/>
      <c r="D1324" s="129"/>
      <c r="F1324" s="99"/>
      <c r="G1324" s="261"/>
      <c r="H1324" s="284">
        <f t="shared" si="65"/>
        <v>1.3070000000000165E-6</v>
      </c>
      <c r="I1324" s="92"/>
      <c r="J1324" s="173"/>
      <c r="K1324" s="132"/>
      <c r="L1324" s="130"/>
      <c r="M1324" s="130"/>
      <c r="N1324" s="130"/>
      <c r="O1324" s="130"/>
      <c r="P1324" s="130"/>
      <c r="Q1324" s="130"/>
      <c r="R1324" s="130"/>
      <c r="S1324" s="130"/>
      <c r="T1324">
        <f t="shared" si="66"/>
        <v>31</v>
      </c>
    </row>
    <row r="1325" spans="1:20" x14ac:dyDescent="0.25">
      <c r="A1325" s="228" t="str">
        <f t="shared" si="67"/>
        <v/>
      </c>
      <c r="B1325" s="34"/>
      <c r="C1325" s="8"/>
      <c r="D1325" s="129"/>
      <c r="F1325" s="99"/>
      <c r="G1325" s="261"/>
      <c r="H1325" s="284">
        <f t="shared" si="65"/>
        <v>1.3080000000000165E-6</v>
      </c>
      <c r="I1325" s="92"/>
      <c r="J1325" s="173"/>
      <c r="K1325" s="132"/>
      <c r="L1325" s="130"/>
      <c r="M1325" s="130"/>
      <c r="N1325" s="130"/>
      <c r="O1325" s="130"/>
      <c r="P1325" s="130"/>
      <c r="Q1325" s="130"/>
      <c r="R1325" s="130"/>
      <c r="S1325" s="130"/>
      <c r="T1325">
        <f t="shared" si="66"/>
        <v>31</v>
      </c>
    </row>
    <row r="1326" spans="1:20" x14ac:dyDescent="0.25">
      <c r="A1326" s="228" t="str">
        <f t="shared" si="67"/>
        <v/>
      </c>
      <c r="B1326" s="34"/>
      <c r="C1326" s="8"/>
      <c r="D1326" s="129"/>
      <c r="F1326" s="99"/>
      <c r="G1326" s="261"/>
      <c r="H1326" s="284">
        <f t="shared" si="65"/>
        <v>1.3090000000000166E-6</v>
      </c>
      <c r="I1326" s="92"/>
      <c r="J1326" s="173"/>
      <c r="K1326" s="132"/>
      <c r="L1326" s="130"/>
      <c r="M1326" s="130"/>
      <c r="N1326" s="130"/>
      <c r="O1326" s="130"/>
      <c r="P1326" s="130"/>
      <c r="Q1326" s="130"/>
      <c r="R1326" s="130"/>
      <c r="S1326" s="130"/>
      <c r="T1326">
        <f t="shared" si="66"/>
        <v>31</v>
      </c>
    </row>
    <row r="1327" spans="1:20" x14ac:dyDescent="0.25">
      <c r="A1327" s="228" t="str">
        <f t="shared" si="67"/>
        <v/>
      </c>
      <c r="B1327" s="34"/>
      <c r="C1327" s="8"/>
      <c r="D1327" s="129"/>
      <c r="F1327" s="99"/>
      <c r="G1327" s="261"/>
      <c r="H1327" s="284">
        <f t="shared" si="65"/>
        <v>1.3100000000000167E-6</v>
      </c>
      <c r="I1327" s="92"/>
      <c r="J1327" s="173"/>
      <c r="K1327" s="132"/>
      <c r="L1327" s="130"/>
      <c r="M1327" s="130"/>
      <c r="N1327" s="130"/>
      <c r="O1327" s="130"/>
      <c r="P1327" s="130"/>
      <c r="Q1327" s="130"/>
      <c r="R1327" s="130"/>
      <c r="S1327" s="130"/>
      <c r="T1327">
        <f t="shared" si="66"/>
        <v>31</v>
      </c>
    </row>
    <row r="1328" spans="1:20" x14ac:dyDescent="0.25">
      <c r="A1328" s="228" t="str">
        <f t="shared" si="67"/>
        <v/>
      </c>
      <c r="B1328" s="34"/>
      <c r="C1328" s="8"/>
      <c r="D1328" s="129"/>
      <c r="F1328" s="99"/>
      <c r="G1328" s="261"/>
      <c r="H1328" s="284">
        <f t="shared" si="65"/>
        <v>1.3110000000000168E-6</v>
      </c>
      <c r="I1328" s="92"/>
      <c r="J1328" s="173"/>
      <c r="K1328" s="132"/>
      <c r="L1328" s="130"/>
      <c r="M1328" s="130"/>
      <c r="N1328" s="130"/>
      <c r="O1328" s="130"/>
      <c r="P1328" s="130"/>
      <c r="Q1328" s="130"/>
      <c r="R1328" s="130"/>
      <c r="S1328" s="130"/>
      <c r="T1328">
        <f t="shared" si="66"/>
        <v>31</v>
      </c>
    </row>
    <row r="1329" spans="1:20" x14ac:dyDescent="0.25">
      <c r="A1329" s="228" t="str">
        <f t="shared" si="67"/>
        <v/>
      </c>
      <c r="B1329" s="34"/>
      <c r="C1329" s="8"/>
      <c r="D1329" s="129"/>
      <c r="F1329" s="99"/>
      <c r="G1329" s="261"/>
      <c r="H1329" s="284">
        <f t="shared" si="65"/>
        <v>1.3120000000000168E-6</v>
      </c>
      <c r="I1329" s="92"/>
      <c r="J1329" s="173"/>
      <c r="K1329" s="132"/>
      <c r="L1329" s="130"/>
      <c r="M1329" s="130"/>
      <c r="N1329" s="130"/>
      <c r="O1329" s="130"/>
      <c r="P1329" s="130"/>
      <c r="Q1329" s="130"/>
      <c r="R1329" s="130"/>
      <c r="S1329" s="130"/>
      <c r="T1329">
        <f t="shared" si="66"/>
        <v>31</v>
      </c>
    </row>
    <row r="1330" spans="1:20" x14ac:dyDescent="0.25">
      <c r="A1330" s="228" t="str">
        <f t="shared" si="67"/>
        <v/>
      </c>
      <c r="B1330" s="34"/>
      <c r="C1330" s="8"/>
      <c r="D1330" s="129"/>
      <c r="F1330" s="99"/>
      <c r="G1330" s="261"/>
      <c r="H1330" s="284">
        <f t="shared" si="65"/>
        <v>1.3130000000000169E-6</v>
      </c>
      <c r="I1330" s="92"/>
      <c r="J1330" s="173"/>
      <c r="K1330" s="132"/>
      <c r="L1330" s="130"/>
      <c r="M1330" s="130"/>
      <c r="N1330" s="130"/>
      <c r="O1330" s="130"/>
      <c r="P1330" s="130"/>
      <c r="Q1330" s="130"/>
      <c r="R1330" s="130"/>
      <c r="S1330" s="130"/>
      <c r="T1330">
        <f t="shared" si="66"/>
        <v>31</v>
      </c>
    </row>
    <row r="1331" spans="1:20" x14ac:dyDescent="0.25">
      <c r="A1331" s="228" t="str">
        <f t="shared" si="67"/>
        <v/>
      </c>
      <c r="B1331" s="34"/>
      <c r="C1331" s="8"/>
      <c r="D1331" s="129"/>
      <c r="F1331" s="99"/>
      <c r="G1331" s="261"/>
      <c r="H1331" s="284">
        <f t="shared" si="65"/>
        <v>1.314000000000017E-6</v>
      </c>
      <c r="I1331" s="92"/>
      <c r="J1331" s="173"/>
      <c r="K1331" s="132"/>
      <c r="L1331" s="130"/>
      <c r="M1331" s="130"/>
      <c r="N1331" s="130"/>
      <c r="O1331" s="130"/>
      <c r="P1331" s="130"/>
      <c r="Q1331" s="130"/>
      <c r="R1331" s="130"/>
      <c r="S1331" s="130"/>
      <c r="T1331">
        <f t="shared" si="66"/>
        <v>31</v>
      </c>
    </row>
    <row r="1332" spans="1:20" x14ac:dyDescent="0.25">
      <c r="A1332" s="228" t="str">
        <f t="shared" si="67"/>
        <v/>
      </c>
      <c r="B1332" s="34"/>
      <c r="C1332" s="8"/>
      <c r="D1332" s="129"/>
      <c r="F1332" s="99"/>
      <c r="G1332" s="261"/>
      <c r="H1332" s="284">
        <f t="shared" si="65"/>
        <v>1.3150000000000171E-6</v>
      </c>
      <c r="I1332" s="92"/>
      <c r="J1332" s="173"/>
      <c r="K1332" s="132"/>
      <c r="L1332" s="130"/>
      <c r="M1332" s="130"/>
      <c r="N1332" s="130"/>
      <c r="O1332" s="130"/>
      <c r="P1332" s="130"/>
      <c r="Q1332" s="130"/>
      <c r="R1332" s="130"/>
      <c r="S1332" s="130"/>
      <c r="T1332">
        <f t="shared" si="66"/>
        <v>31</v>
      </c>
    </row>
    <row r="1333" spans="1:20" x14ac:dyDescent="0.25">
      <c r="A1333" s="228" t="str">
        <f t="shared" si="67"/>
        <v/>
      </c>
      <c r="B1333" s="34"/>
      <c r="C1333" s="8"/>
      <c r="D1333" s="129"/>
      <c r="F1333" s="99"/>
      <c r="G1333" s="261"/>
      <c r="H1333" s="284">
        <f t="shared" si="65"/>
        <v>1.3160000000000171E-6</v>
      </c>
      <c r="I1333" s="92"/>
      <c r="J1333" s="173"/>
      <c r="K1333" s="132"/>
      <c r="L1333" s="130"/>
      <c r="M1333" s="130"/>
      <c r="N1333" s="130"/>
      <c r="O1333" s="130"/>
      <c r="P1333" s="130"/>
      <c r="Q1333" s="130"/>
      <c r="R1333" s="130"/>
      <c r="S1333" s="130"/>
      <c r="T1333">
        <f t="shared" si="66"/>
        <v>31</v>
      </c>
    </row>
    <row r="1334" spans="1:20" x14ac:dyDescent="0.25">
      <c r="A1334" s="228" t="str">
        <f t="shared" si="67"/>
        <v/>
      </c>
      <c r="B1334" s="34"/>
      <c r="C1334" s="8"/>
      <c r="D1334" s="129"/>
      <c r="F1334" s="99"/>
      <c r="G1334" s="261"/>
      <c r="H1334" s="284">
        <f t="shared" si="65"/>
        <v>1.3170000000000172E-6</v>
      </c>
      <c r="I1334" s="92"/>
      <c r="J1334" s="173"/>
      <c r="K1334" s="132"/>
      <c r="L1334" s="130"/>
      <c r="M1334" s="130"/>
      <c r="N1334" s="130"/>
      <c r="O1334" s="130"/>
      <c r="P1334" s="130"/>
      <c r="Q1334" s="130"/>
      <c r="R1334" s="130"/>
      <c r="S1334" s="130"/>
      <c r="T1334">
        <f t="shared" si="66"/>
        <v>31</v>
      </c>
    </row>
    <row r="1335" spans="1:20" x14ac:dyDescent="0.25">
      <c r="A1335" s="228" t="str">
        <f t="shared" si="67"/>
        <v/>
      </c>
      <c r="B1335" s="34"/>
      <c r="C1335" s="8"/>
      <c r="D1335" s="129"/>
      <c r="F1335" s="99"/>
      <c r="G1335" s="261"/>
      <c r="H1335" s="284">
        <f t="shared" si="65"/>
        <v>1.3180000000000173E-6</v>
      </c>
      <c r="I1335" s="92"/>
      <c r="J1335" s="173"/>
      <c r="K1335" s="132"/>
      <c r="L1335" s="130"/>
      <c r="M1335" s="130"/>
      <c r="N1335" s="130"/>
      <c r="O1335" s="130"/>
      <c r="P1335" s="130"/>
      <c r="Q1335" s="130"/>
      <c r="R1335" s="130"/>
      <c r="S1335" s="130"/>
      <c r="T1335">
        <f t="shared" si="66"/>
        <v>31</v>
      </c>
    </row>
    <row r="1336" spans="1:20" x14ac:dyDescent="0.25">
      <c r="A1336" s="228" t="str">
        <f t="shared" si="67"/>
        <v/>
      </c>
      <c r="B1336" s="34"/>
      <c r="C1336" s="8"/>
      <c r="D1336" s="129"/>
      <c r="F1336" s="99"/>
      <c r="G1336" s="261"/>
      <c r="H1336" s="284">
        <f t="shared" si="65"/>
        <v>1.3190000000000174E-6</v>
      </c>
      <c r="I1336" s="92"/>
      <c r="J1336" s="173"/>
      <c r="K1336" s="132"/>
      <c r="L1336" s="130"/>
      <c r="M1336" s="130"/>
      <c r="N1336" s="130"/>
      <c r="O1336" s="130"/>
      <c r="P1336" s="130"/>
      <c r="Q1336" s="130"/>
      <c r="R1336" s="130"/>
      <c r="S1336" s="130"/>
      <c r="T1336">
        <f t="shared" si="66"/>
        <v>31</v>
      </c>
    </row>
    <row r="1337" spans="1:20" x14ac:dyDescent="0.25">
      <c r="A1337" s="228" t="str">
        <f t="shared" si="67"/>
        <v/>
      </c>
      <c r="B1337" s="34"/>
      <c r="C1337" s="8"/>
      <c r="D1337" s="129"/>
      <c r="F1337" s="99"/>
      <c r="G1337" s="261"/>
      <c r="H1337" s="284">
        <f t="shared" si="65"/>
        <v>1.3200000000000174E-6</v>
      </c>
      <c r="I1337" s="92"/>
      <c r="J1337" s="173"/>
      <c r="K1337" s="132"/>
      <c r="L1337" s="130"/>
      <c r="M1337" s="130"/>
      <c r="N1337" s="130"/>
      <c r="O1337" s="130"/>
      <c r="P1337" s="130"/>
      <c r="Q1337" s="130"/>
      <c r="R1337" s="130"/>
      <c r="S1337" s="130"/>
      <c r="T1337">
        <f t="shared" si="66"/>
        <v>31</v>
      </c>
    </row>
    <row r="1338" spans="1:20" x14ac:dyDescent="0.25">
      <c r="A1338" s="228" t="str">
        <f t="shared" si="67"/>
        <v/>
      </c>
      <c r="B1338" s="34"/>
      <c r="C1338" s="8"/>
      <c r="D1338" s="129"/>
      <c r="F1338" s="99"/>
      <c r="G1338" s="261"/>
      <c r="H1338" s="284">
        <f t="shared" si="65"/>
        <v>1.3210000000000175E-6</v>
      </c>
      <c r="I1338" s="92"/>
      <c r="J1338" s="173"/>
      <c r="K1338" s="132"/>
      <c r="L1338" s="130"/>
      <c r="M1338" s="130"/>
      <c r="N1338" s="130"/>
      <c r="O1338" s="130"/>
      <c r="P1338" s="130"/>
      <c r="Q1338" s="130"/>
      <c r="R1338" s="130"/>
      <c r="S1338" s="130"/>
      <c r="T1338">
        <f t="shared" si="66"/>
        <v>31</v>
      </c>
    </row>
    <row r="1339" spans="1:20" x14ac:dyDescent="0.25">
      <c r="A1339" s="228" t="str">
        <f t="shared" si="67"/>
        <v/>
      </c>
      <c r="B1339" s="34"/>
      <c r="C1339" s="8"/>
      <c r="D1339" s="129"/>
      <c r="F1339" s="99"/>
      <c r="G1339" s="261"/>
      <c r="H1339" s="284">
        <f t="shared" si="65"/>
        <v>1.3220000000000176E-6</v>
      </c>
      <c r="I1339" s="92"/>
      <c r="J1339" s="173"/>
      <c r="K1339" s="132"/>
      <c r="L1339" s="130"/>
      <c r="M1339" s="130"/>
      <c r="N1339" s="130"/>
      <c r="O1339" s="130"/>
      <c r="P1339" s="130"/>
      <c r="Q1339" s="130"/>
      <c r="R1339" s="130"/>
      <c r="S1339" s="130"/>
      <c r="T1339">
        <f t="shared" si="66"/>
        <v>31</v>
      </c>
    </row>
    <row r="1340" spans="1:20" x14ac:dyDescent="0.25">
      <c r="A1340" s="228" t="str">
        <f t="shared" si="67"/>
        <v/>
      </c>
      <c r="B1340" s="34"/>
      <c r="C1340" s="8"/>
      <c r="D1340" s="129"/>
      <c r="F1340" s="99"/>
      <c r="G1340" s="261"/>
      <c r="H1340" s="284">
        <f t="shared" si="65"/>
        <v>1.3230000000000177E-6</v>
      </c>
      <c r="I1340" s="92"/>
      <c r="J1340" s="173"/>
      <c r="K1340" s="132"/>
      <c r="L1340" s="130"/>
      <c r="M1340" s="130"/>
      <c r="N1340" s="130"/>
      <c r="O1340" s="130"/>
      <c r="P1340" s="130"/>
      <c r="Q1340" s="130"/>
      <c r="R1340" s="130"/>
      <c r="S1340" s="130"/>
      <c r="T1340">
        <f t="shared" si="66"/>
        <v>31</v>
      </c>
    </row>
    <row r="1341" spans="1:20" x14ac:dyDescent="0.25">
      <c r="A1341" s="228" t="str">
        <f t="shared" si="67"/>
        <v/>
      </c>
      <c r="B1341" s="34"/>
      <c r="C1341" s="8"/>
      <c r="D1341" s="129"/>
      <c r="F1341" s="99"/>
      <c r="G1341" s="261"/>
      <c r="H1341" s="284">
        <f t="shared" si="65"/>
        <v>1.3240000000000177E-6</v>
      </c>
      <c r="I1341" s="92"/>
      <c r="J1341" s="173"/>
      <c r="K1341" s="132"/>
      <c r="L1341" s="130"/>
      <c r="M1341" s="130"/>
      <c r="N1341" s="130"/>
      <c r="O1341" s="130"/>
      <c r="P1341" s="130"/>
      <c r="Q1341" s="130"/>
      <c r="R1341" s="130"/>
      <c r="S1341" s="130"/>
      <c r="T1341">
        <f t="shared" si="66"/>
        <v>31</v>
      </c>
    </row>
    <row r="1342" spans="1:20" x14ac:dyDescent="0.25">
      <c r="A1342" s="228" t="str">
        <f t="shared" si="67"/>
        <v/>
      </c>
      <c r="B1342" s="34"/>
      <c r="C1342" s="8"/>
      <c r="D1342" s="129"/>
      <c r="F1342" s="99"/>
      <c r="G1342" s="261"/>
      <c r="H1342" s="284">
        <f t="shared" si="65"/>
        <v>1.3250000000000178E-6</v>
      </c>
      <c r="I1342" s="92"/>
      <c r="J1342" s="173"/>
      <c r="K1342" s="132"/>
      <c r="L1342" s="130"/>
      <c r="M1342" s="130"/>
      <c r="N1342" s="130"/>
      <c r="O1342" s="130"/>
      <c r="P1342" s="130"/>
      <c r="Q1342" s="130"/>
      <c r="R1342" s="130"/>
      <c r="S1342" s="130"/>
      <c r="T1342">
        <f t="shared" si="66"/>
        <v>31</v>
      </c>
    </row>
    <row r="1343" spans="1:20" x14ac:dyDescent="0.25">
      <c r="A1343" s="228" t="str">
        <f t="shared" si="67"/>
        <v/>
      </c>
      <c r="B1343" s="34"/>
      <c r="C1343" s="8"/>
      <c r="D1343" s="129"/>
      <c r="F1343" s="99"/>
      <c r="G1343" s="261"/>
      <c r="H1343" s="284">
        <f t="shared" si="65"/>
        <v>1.3260000000000179E-6</v>
      </c>
      <c r="I1343" s="92"/>
      <c r="J1343" s="173"/>
      <c r="K1343" s="132"/>
      <c r="L1343" s="130"/>
      <c r="M1343" s="130"/>
      <c r="N1343" s="130"/>
      <c r="O1343" s="130"/>
      <c r="P1343" s="130"/>
      <c r="Q1343" s="130"/>
      <c r="R1343" s="130"/>
      <c r="S1343" s="130"/>
      <c r="T1343">
        <f t="shared" si="66"/>
        <v>31</v>
      </c>
    </row>
    <row r="1344" spans="1:20" x14ac:dyDescent="0.25">
      <c r="A1344" s="228" t="str">
        <f t="shared" si="67"/>
        <v/>
      </c>
      <c r="B1344" s="34"/>
      <c r="C1344" s="8"/>
      <c r="D1344" s="129"/>
      <c r="F1344" s="99"/>
      <c r="G1344" s="261"/>
      <c r="H1344" s="284">
        <f t="shared" si="65"/>
        <v>1.327000000000018E-6</v>
      </c>
      <c r="I1344" s="92"/>
      <c r="J1344" s="173"/>
      <c r="K1344" s="132"/>
      <c r="L1344" s="130"/>
      <c r="M1344" s="130"/>
      <c r="N1344" s="130"/>
      <c r="O1344" s="130"/>
      <c r="P1344" s="130"/>
      <c r="Q1344" s="130"/>
      <c r="R1344" s="130"/>
      <c r="S1344" s="130"/>
      <c r="T1344">
        <f t="shared" si="66"/>
        <v>31</v>
      </c>
    </row>
    <row r="1345" spans="1:20" x14ac:dyDescent="0.25">
      <c r="A1345" s="228" t="str">
        <f t="shared" si="67"/>
        <v/>
      </c>
      <c r="B1345" s="34"/>
      <c r="C1345" s="8"/>
      <c r="D1345" s="129"/>
      <c r="F1345" s="99"/>
      <c r="G1345" s="261"/>
      <c r="H1345" s="284">
        <f t="shared" si="65"/>
        <v>1.328000000000018E-6</v>
      </c>
      <c r="I1345" s="92"/>
      <c r="J1345" s="173"/>
      <c r="K1345" s="132"/>
      <c r="L1345" s="130"/>
      <c r="M1345" s="130"/>
      <c r="N1345" s="130"/>
      <c r="O1345" s="130"/>
      <c r="P1345" s="130"/>
      <c r="Q1345" s="130"/>
      <c r="R1345" s="130"/>
      <c r="S1345" s="130"/>
      <c r="T1345">
        <f t="shared" si="66"/>
        <v>31</v>
      </c>
    </row>
    <row r="1346" spans="1:20" x14ac:dyDescent="0.25">
      <c r="A1346" s="228" t="str">
        <f t="shared" si="67"/>
        <v/>
      </c>
      <c r="B1346" s="34"/>
      <c r="C1346" s="8"/>
      <c r="D1346" s="129"/>
      <c r="F1346" s="99"/>
      <c r="G1346" s="261"/>
      <c r="H1346" s="284">
        <f t="shared" si="65"/>
        <v>1.3290000000000181E-6</v>
      </c>
      <c r="I1346" s="92"/>
      <c r="J1346" s="173"/>
      <c r="K1346" s="132"/>
      <c r="L1346" s="130"/>
      <c r="M1346" s="130"/>
      <c r="N1346" s="130"/>
      <c r="O1346" s="130"/>
      <c r="P1346" s="130"/>
      <c r="Q1346" s="130"/>
      <c r="R1346" s="130"/>
      <c r="S1346" s="130"/>
      <c r="T1346">
        <f t="shared" si="66"/>
        <v>31</v>
      </c>
    </row>
    <row r="1347" spans="1:20" x14ac:dyDescent="0.25">
      <c r="A1347" s="228" t="str">
        <f t="shared" si="67"/>
        <v/>
      </c>
      <c r="B1347" s="34"/>
      <c r="C1347" s="8"/>
      <c r="D1347" s="129"/>
      <c r="F1347" s="99"/>
      <c r="G1347" s="261"/>
      <c r="H1347" s="284">
        <f t="shared" si="65"/>
        <v>1.3300000000000182E-6</v>
      </c>
      <c r="I1347" s="92"/>
      <c r="J1347" s="173"/>
      <c r="K1347" s="132"/>
      <c r="L1347" s="130"/>
      <c r="M1347" s="130"/>
      <c r="N1347" s="130"/>
      <c r="O1347" s="130"/>
      <c r="P1347" s="130"/>
      <c r="Q1347" s="130"/>
      <c r="R1347" s="130"/>
      <c r="S1347" s="130"/>
      <c r="T1347">
        <f t="shared" si="66"/>
        <v>31</v>
      </c>
    </row>
    <row r="1348" spans="1:20" x14ac:dyDescent="0.25">
      <c r="A1348" s="228" t="str">
        <f t="shared" si="67"/>
        <v/>
      </c>
      <c r="B1348" s="34"/>
      <c r="C1348" s="8"/>
      <c r="D1348" s="129"/>
      <c r="F1348" s="99"/>
      <c r="G1348" s="261"/>
      <c r="H1348" s="284">
        <f t="shared" si="65"/>
        <v>1.3310000000000183E-6</v>
      </c>
      <c r="I1348" s="92"/>
      <c r="J1348" s="173"/>
      <c r="K1348" s="132"/>
      <c r="L1348" s="130"/>
      <c r="M1348" s="130"/>
      <c r="N1348" s="130"/>
      <c r="O1348" s="130"/>
      <c r="P1348" s="130"/>
      <c r="Q1348" s="130"/>
      <c r="R1348" s="130"/>
      <c r="S1348" s="130"/>
      <c r="T1348">
        <f t="shared" si="66"/>
        <v>31</v>
      </c>
    </row>
    <row r="1349" spans="1:20" x14ac:dyDescent="0.25">
      <c r="A1349" s="228" t="str">
        <f t="shared" si="67"/>
        <v/>
      </c>
      <c r="B1349" s="34"/>
      <c r="C1349" s="8"/>
      <c r="D1349" s="129"/>
      <c r="F1349" s="99"/>
      <c r="G1349" s="261"/>
      <c r="H1349" s="284">
        <f t="shared" si="65"/>
        <v>1.3320000000000183E-6</v>
      </c>
      <c r="I1349" s="92"/>
      <c r="J1349" s="173"/>
      <c r="K1349" s="132"/>
      <c r="L1349" s="130"/>
      <c r="M1349" s="130"/>
      <c r="N1349" s="130"/>
      <c r="O1349" s="130"/>
      <c r="P1349" s="130"/>
      <c r="Q1349" s="130"/>
      <c r="R1349" s="130"/>
      <c r="S1349" s="130"/>
      <c r="T1349">
        <f t="shared" si="66"/>
        <v>31</v>
      </c>
    </row>
    <row r="1350" spans="1:20" x14ac:dyDescent="0.25">
      <c r="A1350" s="228" t="str">
        <f t="shared" si="67"/>
        <v/>
      </c>
      <c r="B1350" s="34"/>
      <c r="C1350" s="8"/>
      <c r="D1350" s="129"/>
      <c r="F1350" s="99"/>
      <c r="G1350" s="261"/>
      <c r="H1350" s="284">
        <f t="shared" si="65"/>
        <v>1.3330000000000184E-6</v>
      </c>
      <c r="I1350" s="92"/>
      <c r="J1350" s="173"/>
      <c r="K1350" s="132"/>
      <c r="L1350" s="130"/>
      <c r="M1350" s="130"/>
      <c r="N1350" s="130"/>
      <c r="O1350" s="130"/>
      <c r="P1350" s="130"/>
      <c r="Q1350" s="130"/>
      <c r="R1350" s="130"/>
      <c r="S1350" s="130"/>
      <c r="T1350">
        <f t="shared" si="66"/>
        <v>31</v>
      </c>
    </row>
    <row r="1351" spans="1:20" x14ac:dyDescent="0.25">
      <c r="A1351" s="228" t="str">
        <f t="shared" si="67"/>
        <v/>
      </c>
      <c r="B1351" s="34"/>
      <c r="C1351" s="8"/>
      <c r="D1351" s="129"/>
      <c r="F1351" s="99"/>
      <c r="G1351" s="261"/>
      <c r="H1351" s="284">
        <f t="shared" si="65"/>
        <v>1.3340000000000185E-6</v>
      </c>
      <c r="I1351" s="92"/>
      <c r="J1351" s="173"/>
      <c r="K1351" s="132"/>
      <c r="L1351" s="130"/>
      <c r="M1351" s="130"/>
      <c r="N1351" s="130"/>
      <c r="O1351" s="130"/>
      <c r="P1351" s="130"/>
      <c r="Q1351" s="130"/>
      <c r="R1351" s="130"/>
      <c r="S1351" s="130"/>
      <c r="T1351">
        <f t="shared" si="66"/>
        <v>31</v>
      </c>
    </row>
    <row r="1352" spans="1:20" x14ac:dyDescent="0.25">
      <c r="A1352" s="228" t="str">
        <f t="shared" si="67"/>
        <v/>
      </c>
      <c r="B1352" s="34"/>
      <c r="C1352" s="8"/>
      <c r="D1352" s="129"/>
      <c r="F1352" s="99"/>
      <c r="G1352" s="261"/>
      <c r="H1352" s="284">
        <f t="shared" si="65"/>
        <v>1.3350000000000186E-6</v>
      </c>
      <c r="I1352" s="92"/>
      <c r="J1352" s="173"/>
      <c r="K1352" s="132"/>
      <c r="L1352" s="130"/>
      <c r="M1352" s="130"/>
      <c r="N1352" s="130"/>
      <c r="O1352" s="130"/>
      <c r="P1352" s="130"/>
      <c r="Q1352" s="130"/>
      <c r="R1352" s="130"/>
      <c r="S1352" s="130"/>
      <c r="T1352">
        <f t="shared" si="66"/>
        <v>31</v>
      </c>
    </row>
    <row r="1353" spans="1:20" x14ac:dyDescent="0.25">
      <c r="A1353" s="228" t="str">
        <f t="shared" si="67"/>
        <v/>
      </c>
      <c r="B1353" s="34"/>
      <c r="C1353" s="8"/>
      <c r="D1353" s="129"/>
      <c r="F1353" s="99"/>
      <c r="G1353" s="261"/>
      <c r="H1353" s="284">
        <f t="shared" si="65"/>
        <v>1.3360000000000186E-6</v>
      </c>
      <c r="I1353" s="92"/>
      <c r="J1353" s="173"/>
      <c r="K1353" s="132"/>
      <c r="L1353" s="130"/>
      <c r="M1353" s="130"/>
      <c r="N1353" s="130"/>
      <c r="O1353" s="130"/>
      <c r="P1353" s="130"/>
      <c r="Q1353" s="130"/>
      <c r="R1353" s="130"/>
      <c r="S1353" s="130"/>
      <c r="T1353">
        <f t="shared" si="66"/>
        <v>31</v>
      </c>
    </row>
    <row r="1354" spans="1:20" x14ac:dyDescent="0.25">
      <c r="A1354" s="228" t="str">
        <f t="shared" si="67"/>
        <v/>
      </c>
      <c r="B1354" s="34"/>
      <c r="C1354" s="8"/>
      <c r="D1354" s="129"/>
      <c r="F1354" s="99"/>
      <c r="G1354" s="261"/>
      <c r="H1354" s="284">
        <f t="shared" si="65"/>
        <v>1.3370000000000187E-6</v>
      </c>
      <c r="I1354" s="92"/>
      <c r="J1354" s="173"/>
      <c r="K1354" s="132"/>
      <c r="L1354" s="130"/>
      <c r="M1354" s="130"/>
      <c r="N1354" s="130"/>
      <c r="O1354" s="130"/>
      <c r="P1354" s="130"/>
      <c r="Q1354" s="130"/>
      <c r="R1354" s="130"/>
      <c r="S1354" s="130"/>
      <c r="T1354">
        <f t="shared" si="66"/>
        <v>31</v>
      </c>
    </row>
    <row r="1355" spans="1:20" x14ac:dyDescent="0.25">
      <c r="A1355" s="228" t="str">
        <f t="shared" si="67"/>
        <v/>
      </c>
      <c r="B1355" s="34"/>
      <c r="C1355" s="8"/>
      <c r="D1355" s="129"/>
      <c r="F1355" s="99"/>
      <c r="G1355" s="261"/>
      <c r="H1355" s="284">
        <f t="shared" si="65"/>
        <v>1.3380000000000188E-6</v>
      </c>
      <c r="I1355" s="92"/>
      <c r="J1355" s="173"/>
      <c r="K1355" s="132"/>
      <c r="L1355" s="130"/>
      <c r="M1355" s="130"/>
      <c r="N1355" s="130"/>
      <c r="O1355" s="130"/>
      <c r="P1355" s="130"/>
      <c r="Q1355" s="130"/>
      <c r="R1355" s="130"/>
      <c r="S1355" s="130"/>
      <c r="T1355">
        <f t="shared" si="66"/>
        <v>31</v>
      </c>
    </row>
    <row r="1356" spans="1:20" x14ac:dyDescent="0.25">
      <c r="A1356" s="228" t="str">
        <f t="shared" si="67"/>
        <v/>
      </c>
      <c r="B1356" s="34"/>
      <c r="C1356" s="8"/>
      <c r="D1356" s="129"/>
      <c r="F1356" s="99"/>
      <c r="G1356" s="261"/>
      <c r="H1356" s="284">
        <f t="shared" si="65"/>
        <v>1.3390000000000189E-6</v>
      </c>
      <c r="I1356" s="92"/>
      <c r="J1356" s="173"/>
      <c r="K1356" s="132"/>
      <c r="L1356" s="130"/>
      <c r="M1356" s="130"/>
      <c r="N1356" s="130"/>
      <c r="O1356" s="130"/>
      <c r="P1356" s="130"/>
      <c r="Q1356" s="130"/>
      <c r="R1356" s="130"/>
      <c r="S1356" s="130"/>
      <c r="T1356">
        <f t="shared" si="66"/>
        <v>31</v>
      </c>
    </row>
    <row r="1357" spans="1:20" x14ac:dyDescent="0.25">
      <c r="A1357" s="228" t="str">
        <f t="shared" si="67"/>
        <v/>
      </c>
      <c r="B1357" s="34"/>
      <c r="C1357" s="8"/>
      <c r="D1357" s="129"/>
      <c r="F1357" s="99"/>
      <c r="G1357" s="261"/>
      <c r="H1357" s="284">
        <f t="shared" si="65"/>
        <v>1.3400000000000189E-6</v>
      </c>
      <c r="I1357" s="92"/>
      <c r="J1357" s="173"/>
      <c r="K1357" s="132"/>
      <c r="L1357" s="130"/>
      <c r="M1357" s="130"/>
      <c r="N1357" s="130"/>
      <c r="O1357" s="130"/>
      <c r="P1357" s="130"/>
      <c r="Q1357" s="130"/>
      <c r="R1357" s="130"/>
      <c r="S1357" s="130"/>
      <c r="T1357">
        <f t="shared" si="66"/>
        <v>31</v>
      </c>
    </row>
    <row r="1358" spans="1:20" x14ac:dyDescent="0.25">
      <c r="A1358" s="228" t="str">
        <f t="shared" si="67"/>
        <v/>
      </c>
      <c r="B1358" s="34"/>
      <c r="C1358" s="8"/>
      <c r="D1358" s="129"/>
      <c r="F1358" s="99"/>
      <c r="G1358" s="261"/>
      <c r="H1358" s="284">
        <f t="shared" si="65"/>
        <v>1.341000000000019E-6</v>
      </c>
      <c r="I1358" s="92"/>
      <c r="J1358" s="173"/>
      <c r="K1358" s="132"/>
      <c r="L1358" s="130"/>
      <c r="M1358" s="130"/>
      <c r="N1358" s="130"/>
      <c r="O1358" s="130"/>
      <c r="P1358" s="130"/>
      <c r="Q1358" s="130"/>
      <c r="R1358" s="130"/>
      <c r="S1358" s="130"/>
      <c r="T1358">
        <f t="shared" si="66"/>
        <v>31</v>
      </c>
    </row>
    <row r="1359" spans="1:20" x14ac:dyDescent="0.25">
      <c r="A1359" s="228" t="str">
        <f t="shared" si="67"/>
        <v/>
      </c>
      <c r="B1359" s="34"/>
      <c r="C1359" s="8"/>
      <c r="D1359" s="129"/>
      <c r="F1359" s="99"/>
      <c r="G1359" s="261"/>
      <c r="H1359" s="284">
        <f t="shared" si="65"/>
        <v>1.3420000000000191E-6</v>
      </c>
      <c r="I1359" s="92"/>
      <c r="J1359" s="173"/>
      <c r="K1359" s="132"/>
      <c r="L1359" s="130"/>
      <c r="M1359" s="130"/>
      <c r="N1359" s="130"/>
      <c r="O1359" s="130"/>
      <c r="P1359" s="130"/>
      <c r="Q1359" s="130"/>
      <c r="R1359" s="130"/>
      <c r="S1359" s="130"/>
      <c r="T1359">
        <f t="shared" si="66"/>
        <v>31</v>
      </c>
    </row>
    <row r="1360" spans="1:20" x14ac:dyDescent="0.25">
      <c r="A1360" s="228" t="str">
        <f t="shared" si="67"/>
        <v/>
      </c>
      <c r="B1360" s="34"/>
      <c r="C1360" s="8"/>
      <c r="D1360" s="129"/>
      <c r="F1360" s="99"/>
      <c r="G1360" s="261"/>
      <c r="H1360" s="284">
        <f t="shared" si="65"/>
        <v>1.3430000000000192E-6</v>
      </c>
      <c r="I1360" s="92"/>
      <c r="J1360" s="173"/>
      <c r="K1360" s="132"/>
      <c r="L1360" s="130"/>
      <c r="M1360" s="130"/>
      <c r="N1360" s="130"/>
      <c r="O1360" s="130"/>
      <c r="P1360" s="130"/>
      <c r="Q1360" s="130"/>
      <c r="R1360" s="130"/>
      <c r="S1360" s="130"/>
      <c r="T1360">
        <f t="shared" si="66"/>
        <v>31</v>
      </c>
    </row>
    <row r="1361" spans="1:20" x14ac:dyDescent="0.25">
      <c r="A1361" s="228" t="str">
        <f t="shared" si="67"/>
        <v/>
      </c>
      <c r="B1361" s="34"/>
      <c r="C1361" s="8"/>
      <c r="D1361" s="129"/>
      <c r="F1361" s="99"/>
      <c r="G1361" s="261"/>
      <c r="H1361" s="284">
        <f t="shared" si="65"/>
        <v>1.3440000000000192E-6</v>
      </c>
      <c r="I1361" s="92"/>
      <c r="J1361" s="173"/>
      <c r="K1361" s="132"/>
      <c r="L1361" s="130"/>
      <c r="M1361" s="130"/>
      <c r="N1361" s="130"/>
      <c r="O1361" s="130"/>
      <c r="P1361" s="130"/>
      <c r="Q1361" s="130"/>
      <c r="R1361" s="130"/>
      <c r="S1361" s="130"/>
      <c r="T1361">
        <f t="shared" si="66"/>
        <v>31</v>
      </c>
    </row>
    <row r="1362" spans="1:20" x14ac:dyDescent="0.25">
      <c r="A1362" s="228" t="str">
        <f t="shared" si="67"/>
        <v/>
      </c>
      <c r="B1362" s="34"/>
      <c r="C1362" s="8"/>
      <c r="D1362" s="129"/>
      <c r="F1362" s="99"/>
      <c r="G1362" s="261"/>
      <c r="H1362" s="284">
        <f t="shared" si="65"/>
        <v>1.3450000000000193E-6</v>
      </c>
      <c r="I1362" s="92"/>
      <c r="J1362" s="173"/>
      <c r="K1362" s="132"/>
      <c r="L1362" s="130"/>
      <c r="M1362" s="130"/>
      <c r="N1362" s="130"/>
      <c r="O1362" s="130"/>
      <c r="P1362" s="130"/>
      <c r="Q1362" s="130"/>
      <c r="R1362" s="130"/>
      <c r="S1362" s="130"/>
      <c r="T1362">
        <f t="shared" si="66"/>
        <v>31</v>
      </c>
    </row>
    <row r="1363" spans="1:20" x14ac:dyDescent="0.25">
      <c r="A1363" s="228" t="str">
        <f t="shared" si="67"/>
        <v/>
      </c>
      <c r="B1363" s="34"/>
      <c r="C1363" s="8"/>
      <c r="D1363" s="129"/>
      <c r="F1363" s="99"/>
      <c r="G1363" s="261"/>
      <c r="H1363" s="284">
        <f t="shared" ref="H1363:H1426" si="68">IF(G1363="",IF(D1363&lt;&gt;"",H1362+F1363+0.000000001,H1362+0.000000001),H1362+0.000000001)</f>
        <v>1.3460000000000194E-6</v>
      </c>
      <c r="I1363" s="92"/>
      <c r="J1363" s="173"/>
      <c r="K1363" s="132"/>
      <c r="L1363" s="130"/>
      <c r="M1363" s="130"/>
      <c r="N1363" s="130"/>
      <c r="O1363" s="130"/>
      <c r="P1363" s="130"/>
      <c r="Q1363" s="130"/>
      <c r="R1363" s="130"/>
      <c r="S1363" s="130"/>
      <c r="T1363">
        <f t="shared" ref="T1363:T1426" si="69">EOMONTH(D1363,0)</f>
        <v>31</v>
      </c>
    </row>
    <row r="1364" spans="1:20" x14ac:dyDescent="0.25">
      <c r="A1364" s="228" t="str">
        <f t="shared" ref="A1364:A1427" si="70">IF(F1364="","",IF(H1364=$H$5,D1364,""))</f>
        <v/>
      </c>
      <c r="B1364" s="34"/>
      <c r="C1364" s="8"/>
      <c r="D1364" s="129"/>
      <c r="F1364" s="99"/>
      <c r="G1364" s="261"/>
      <c r="H1364" s="284">
        <f t="shared" si="68"/>
        <v>1.3470000000000195E-6</v>
      </c>
      <c r="I1364" s="92"/>
      <c r="J1364" s="173"/>
      <c r="K1364" s="132"/>
      <c r="L1364" s="130"/>
      <c r="M1364" s="130"/>
      <c r="N1364" s="130"/>
      <c r="O1364" s="130"/>
      <c r="P1364" s="130"/>
      <c r="Q1364" s="130"/>
      <c r="R1364" s="130"/>
      <c r="S1364" s="130"/>
      <c r="T1364">
        <f t="shared" si="69"/>
        <v>31</v>
      </c>
    </row>
    <row r="1365" spans="1:20" x14ac:dyDescent="0.25">
      <c r="A1365" s="228" t="str">
        <f t="shared" si="70"/>
        <v/>
      </c>
      <c r="B1365" s="34"/>
      <c r="C1365" s="8"/>
      <c r="D1365" s="129"/>
      <c r="F1365" s="99"/>
      <c r="G1365" s="261"/>
      <c r="H1365" s="284">
        <f t="shared" si="68"/>
        <v>1.3480000000000195E-6</v>
      </c>
      <c r="I1365" s="92"/>
      <c r="J1365" s="173"/>
      <c r="K1365" s="132"/>
      <c r="L1365" s="130"/>
      <c r="M1365" s="130"/>
      <c r="N1365" s="130"/>
      <c r="O1365" s="130"/>
      <c r="P1365" s="130"/>
      <c r="Q1365" s="130"/>
      <c r="R1365" s="130"/>
      <c r="S1365" s="130"/>
      <c r="T1365">
        <f t="shared" si="69"/>
        <v>31</v>
      </c>
    </row>
    <row r="1366" spans="1:20" x14ac:dyDescent="0.25">
      <c r="A1366" s="228" t="str">
        <f t="shared" si="70"/>
        <v/>
      </c>
      <c r="B1366" s="34"/>
      <c r="C1366" s="8"/>
      <c r="D1366" s="129"/>
      <c r="F1366" s="99"/>
      <c r="G1366" s="261"/>
      <c r="H1366" s="284">
        <f t="shared" si="68"/>
        <v>1.3490000000000196E-6</v>
      </c>
      <c r="I1366" s="92"/>
      <c r="J1366" s="173"/>
      <c r="K1366" s="132"/>
      <c r="L1366" s="130"/>
      <c r="M1366" s="130"/>
      <c r="N1366" s="130"/>
      <c r="O1366" s="130"/>
      <c r="P1366" s="130"/>
      <c r="Q1366" s="130"/>
      <c r="R1366" s="130"/>
      <c r="S1366" s="130"/>
      <c r="T1366">
        <f t="shared" si="69"/>
        <v>31</v>
      </c>
    </row>
    <row r="1367" spans="1:20" x14ac:dyDescent="0.25">
      <c r="A1367" s="228" t="str">
        <f t="shared" si="70"/>
        <v/>
      </c>
      <c r="B1367" s="34"/>
      <c r="C1367" s="8"/>
      <c r="D1367" s="129"/>
      <c r="F1367" s="99"/>
      <c r="G1367" s="261"/>
      <c r="H1367" s="284">
        <f t="shared" si="68"/>
        <v>1.3500000000000197E-6</v>
      </c>
      <c r="I1367" s="92"/>
      <c r="J1367" s="173"/>
      <c r="K1367" s="132"/>
      <c r="L1367" s="130"/>
      <c r="M1367" s="130"/>
      <c r="N1367" s="130"/>
      <c r="O1367" s="130"/>
      <c r="P1367" s="130"/>
      <c r="Q1367" s="130"/>
      <c r="R1367" s="130"/>
      <c r="S1367" s="130"/>
      <c r="T1367">
        <f t="shared" si="69"/>
        <v>31</v>
      </c>
    </row>
    <row r="1368" spans="1:20" x14ac:dyDescent="0.25">
      <c r="A1368" s="228" t="str">
        <f t="shared" si="70"/>
        <v/>
      </c>
      <c r="B1368" s="34"/>
      <c r="C1368" s="8"/>
      <c r="D1368" s="129"/>
      <c r="F1368" s="99"/>
      <c r="G1368" s="261"/>
      <c r="H1368" s="284">
        <f t="shared" si="68"/>
        <v>1.3510000000000198E-6</v>
      </c>
      <c r="I1368" s="92"/>
      <c r="J1368" s="173"/>
      <c r="K1368" s="132"/>
      <c r="L1368" s="130"/>
      <c r="M1368" s="130"/>
      <c r="N1368" s="130"/>
      <c r="O1368" s="130"/>
      <c r="P1368" s="130"/>
      <c r="Q1368" s="130"/>
      <c r="R1368" s="130"/>
      <c r="S1368" s="130"/>
      <c r="T1368">
        <f t="shared" si="69"/>
        <v>31</v>
      </c>
    </row>
    <row r="1369" spans="1:20" x14ac:dyDescent="0.25">
      <c r="A1369" s="228" t="str">
        <f t="shared" si="70"/>
        <v/>
      </c>
      <c r="B1369" s="34"/>
      <c r="C1369" s="8"/>
      <c r="D1369" s="129"/>
      <c r="F1369" s="99"/>
      <c r="G1369" s="261"/>
      <c r="H1369" s="284">
        <f t="shared" si="68"/>
        <v>1.3520000000000198E-6</v>
      </c>
      <c r="I1369" s="92"/>
      <c r="J1369" s="173"/>
      <c r="K1369" s="132"/>
      <c r="L1369" s="130"/>
      <c r="M1369" s="130"/>
      <c r="N1369" s="130"/>
      <c r="O1369" s="130"/>
      <c r="P1369" s="130"/>
      <c r="Q1369" s="130"/>
      <c r="R1369" s="130"/>
      <c r="S1369" s="130"/>
      <c r="T1369">
        <f t="shared" si="69"/>
        <v>31</v>
      </c>
    </row>
    <row r="1370" spans="1:20" x14ac:dyDescent="0.25">
      <c r="A1370" s="228" t="str">
        <f t="shared" si="70"/>
        <v/>
      </c>
      <c r="B1370" s="34"/>
      <c r="C1370" s="8"/>
      <c r="D1370" s="129"/>
      <c r="F1370" s="99"/>
      <c r="G1370" s="261"/>
      <c r="H1370" s="284">
        <f t="shared" si="68"/>
        <v>1.3530000000000199E-6</v>
      </c>
      <c r="I1370" s="92"/>
      <c r="J1370" s="173"/>
      <c r="K1370" s="132"/>
      <c r="L1370" s="130"/>
      <c r="M1370" s="130"/>
      <c r="N1370" s="130"/>
      <c r="O1370" s="130"/>
      <c r="P1370" s="130"/>
      <c r="Q1370" s="130"/>
      <c r="R1370" s="130"/>
      <c r="S1370" s="130"/>
      <c r="T1370">
        <f t="shared" si="69"/>
        <v>31</v>
      </c>
    </row>
    <row r="1371" spans="1:20" x14ac:dyDescent="0.25">
      <c r="A1371" s="228" t="str">
        <f t="shared" si="70"/>
        <v/>
      </c>
      <c r="B1371" s="34"/>
      <c r="C1371" s="8"/>
      <c r="D1371" s="129"/>
      <c r="F1371" s="99"/>
      <c r="G1371" s="261"/>
      <c r="H1371" s="284">
        <f t="shared" si="68"/>
        <v>1.35400000000002E-6</v>
      </c>
      <c r="I1371" s="92"/>
      <c r="J1371" s="173"/>
      <c r="K1371" s="132"/>
      <c r="L1371" s="130"/>
      <c r="M1371" s="130"/>
      <c r="N1371" s="130"/>
      <c r="O1371" s="130"/>
      <c r="P1371" s="130"/>
      <c r="Q1371" s="130"/>
      <c r="R1371" s="130"/>
      <c r="S1371" s="130"/>
      <c r="T1371">
        <f t="shared" si="69"/>
        <v>31</v>
      </c>
    </row>
    <row r="1372" spans="1:20" x14ac:dyDescent="0.25">
      <c r="A1372" s="228" t="str">
        <f t="shared" si="70"/>
        <v/>
      </c>
      <c r="B1372" s="34"/>
      <c r="C1372" s="8"/>
      <c r="D1372" s="129"/>
      <c r="F1372" s="99"/>
      <c r="G1372" s="261"/>
      <c r="H1372" s="284">
        <f t="shared" si="68"/>
        <v>1.3550000000000201E-6</v>
      </c>
      <c r="I1372" s="92"/>
      <c r="J1372" s="173"/>
      <c r="K1372" s="132"/>
      <c r="L1372" s="130"/>
      <c r="M1372" s="130"/>
      <c r="N1372" s="130"/>
      <c r="O1372" s="130"/>
      <c r="P1372" s="130"/>
      <c r="Q1372" s="130"/>
      <c r="R1372" s="130"/>
      <c r="S1372" s="130"/>
      <c r="T1372">
        <f t="shared" si="69"/>
        <v>31</v>
      </c>
    </row>
    <row r="1373" spans="1:20" x14ac:dyDescent="0.25">
      <c r="A1373" s="228" t="str">
        <f t="shared" si="70"/>
        <v/>
      </c>
      <c r="B1373" s="34"/>
      <c r="C1373" s="8"/>
      <c r="D1373" s="129"/>
      <c r="F1373" s="99"/>
      <c r="G1373" s="261"/>
      <c r="H1373" s="284">
        <f t="shared" si="68"/>
        <v>1.3560000000000201E-6</v>
      </c>
      <c r="I1373" s="92"/>
      <c r="J1373" s="173"/>
      <c r="K1373" s="132"/>
      <c r="L1373" s="130"/>
      <c r="M1373" s="130"/>
      <c r="N1373" s="130"/>
      <c r="O1373" s="130"/>
      <c r="P1373" s="130"/>
      <c r="Q1373" s="130"/>
      <c r="R1373" s="130"/>
      <c r="S1373" s="130"/>
      <c r="T1373">
        <f t="shared" si="69"/>
        <v>31</v>
      </c>
    </row>
    <row r="1374" spans="1:20" x14ac:dyDescent="0.25">
      <c r="A1374" s="228" t="str">
        <f t="shared" si="70"/>
        <v/>
      </c>
      <c r="B1374" s="34"/>
      <c r="C1374" s="8"/>
      <c r="D1374" s="129"/>
      <c r="F1374" s="99"/>
      <c r="G1374" s="261"/>
      <c r="H1374" s="284">
        <f t="shared" si="68"/>
        <v>1.3570000000000202E-6</v>
      </c>
      <c r="I1374" s="92"/>
      <c r="J1374" s="173"/>
      <c r="K1374" s="132"/>
      <c r="L1374" s="130"/>
      <c r="M1374" s="130"/>
      <c r="N1374" s="130"/>
      <c r="O1374" s="130"/>
      <c r="P1374" s="130"/>
      <c r="Q1374" s="130"/>
      <c r="R1374" s="130"/>
      <c r="S1374" s="130"/>
      <c r="T1374">
        <f t="shared" si="69"/>
        <v>31</v>
      </c>
    </row>
    <row r="1375" spans="1:20" x14ac:dyDescent="0.25">
      <c r="A1375" s="228" t="str">
        <f t="shared" si="70"/>
        <v/>
      </c>
      <c r="B1375" s="34"/>
      <c r="C1375" s="8"/>
      <c r="D1375" s="129"/>
      <c r="F1375" s="99"/>
      <c r="G1375" s="261"/>
      <c r="H1375" s="284">
        <f t="shared" si="68"/>
        <v>1.3580000000000203E-6</v>
      </c>
      <c r="I1375" s="92"/>
      <c r="J1375" s="173"/>
      <c r="K1375" s="132"/>
      <c r="L1375" s="130"/>
      <c r="M1375" s="130"/>
      <c r="N1375" s="130"/>
      <c r="O1375" s="130"/>
      <c r="P1375" s="130"/>
      <c r="Q1375" s="130"/>
      <c r="R1375" s="130"/>
      <c r="S1375" s="130"/>
      <c r="T1375">
        <f t="shared" si="69"/>
        <v>31</v>
      </c>
    </row>
    <row r="1376" spans="1:20" x14ac:dyDescent="0.25">
      <c r="A1376" s="228" t="str">
        <f t="shared" si="70"/>
        <v/>
      </c>
      <c r="B1376" s="34"/>
      <c r="C1376" s="8"/>
      <c r="D1376" s="129"/>
      <c r="F1376" s="99"/>
      <c r="G1376" s="261"/>
      <c r="H1376" s="284">
        <f t="shared" si="68"/>
        <v>1.3590000000000204E-6</v>
      </c>
      <c r="I1376" s="92"/>
      <c r="J1376" s="173"/>
      <c r="K1376" s="132"/>
      <c r="L1376" s="130"/>
      <c r="M1376" s="130"/>
      <c r="N1376" s="130"/>
      <c r="O1376" s="130"/>
      <c r="P1376" s="130"/>
      <c r="Q1376" s="130"/>
      <c r="R1376" s="130"/>
      <c r="S1376" s="130"/>
      <c r="T1376">
        <f t="shared" si="69"/>
        <v>31</v>
      </c>
    </row>
    <row r="1377" spans="1:20" x14ac:dyDescent="0.25">
      <c r="A1377" s="228" t="str">
        <f t="shared" si="70"/>
        <v/>
      </c>
      <c r="B1377" s="34"/>
      <c r="C1377" s="8"/>
      <c r="D1377" s="129"/>
      <c r="F1377" s="99"/>
      <c r="G1377" s="261"/>
      <c r="H1377" s="284">
        <f t="shared" si="68"/>
        <v>1.3600000000000204E-6</v>
      </c>
      <c r="I1377" s="92"/>
      <c r="J1377" s="173"/>
      <c r="K1377" s="132"/>
      <c r="L1377" s="130"/>
      <c r="M1377" s="130"/>
      <c r="N1377" s="130"/>
      <c r="O1377" s="130"/>
      <c r="P1377" s="130"/>
      <c r="Q1377" s="130"/>
      <c r="R1377" s="130"/>
      <c r="S1377" s="130"/>
      <c r="T1377">
        <f t="shared" si="69"/>
        <v>31</v>
      </c>
    </row>
    <row r="1378" spans="1:20" x14ac:dyDescent="0.25">
      <c r="A1378" s="228" t="str">
        <f t="shared" si="70"/>
        <v/>
      </c>
      <c r="B1378" s="34"/>
      <c r="C1378" s="8"/>
      <c r="D1378" s="129"/>
      <c r="F1378" s="99"/>
      <c r="G1378" s="261"/>
      <c r="H1378" s="284">
        <f t="shared" si="68"/>
        <v>1.3610000000000205E-6</v>
      </c>
      <c r="I1378" s="92"/>
      <c r="J1378" s="173"/>
      <c r="K1378" s="132"/>
      <c r="L1378" s="130"/>
      <c r="M1378" s="130"/>
      <c r="N1378" s="130"/>
      <c r="O1378" s="130"/>
      <c r="P1378" s="130"/>
      <c r="Q1378" s="130"/>
      <c r="R1378" s="130"/>
      <c r="S1378" s="130"/>
      <c r="T1378">
        <f t="shared" si="69"/>
        <v>31</v>
      </c>
    </row>
    <row r="1379" spans="1:20" x14ac:dyDescent="0.25">
      <c r="A1379" s="228" t="str">
        <f t="shared" si="70"/>
        <v/>
      </c>
      <c r="B1379" s="34"/>
      <c r="C1379" s="8"/>
      <c r="D1379" s="129"/>
      <c r="F1379" s="99"/>
      <c r="G1379" s="261"/>
      <c r="H1379" s="284">
        <f t="shared" si="68"/>
        <v>1.3620000000000206E-6</v>
      </c>
      <c r="I1379" s="92"/>
      <c r="J1379" s="173"/>
      <c r="K1379" s="132"/>
      <c r="L1379" s="130"/>
      <c r="M1379" s="130"/>
      <c r="N1379" s="130"/>
      <c r="O1379" s="130"/>
      <c r="P1379" s="130"/>
      <c r="Q1379" s="130"/>
      <c r="R1379" s="130"/>
      <c r="S1379" s="130"/>
      <c r="T1379">
        <f t="shared" si="69"/>
        <v>31</v>
      </c>
    </row>
    <row r="1380" spans="1:20" x14ac:dyDescent="0.25">
      <c r="A1380" s="228" t="str">
        <f t="shared" si="70"/>
        <v/>
      </c>
      <c r="B1380" s="34"/>
      <c r="C1380" s="8"/>
      <c r="D1380" s="129"/>
      <c r="F1380" s="99"/>
      <c r="G1380" s="261"/>
      <c r="H1380" s="284">
        <f t="shared" si="68"/>
        <v>1.3630000000000207E-6</v>
      </c>
      <c r="I1380" s="92"/>
      <c r="J1380" s="173"/>
      <c r="K1380" s="132"/>
      <c r="L1380" s="130"/>
      <c r="M1380" s="130"/>
      <c r="N1380" s="130"/>
      <c r="O1380" s="130"/>
      <c r="P1380" s="130"/>
      <c r="Q1380" s="130"/>
      <c r="R1380" s="130"/>
      <c r="S1380" s="130"/>
      <c r="T1380">
        <f t="shared" si="69"/>
        <v>31</v>
      </c>
    </row>
    <row r="1381" spans="1:20" x14ac:dyDescent="0.25">
      <c r="A1381" s="228" t="str">
        <f t="shared" si="70"/>
        <v/>
      </c>
      <c r="B1381" s="34"/>
      <c r="C1381" s="8"/>
      <c r="D1381" s="129"/>
      <c r="F1381" s="99"/>
      <c r="G1381" s="261"/>
      <c r="H1381" s="284">
        <f t="shared" si="68"/>
        <v>1.3640000000000207E-6</v>
      </c>
      <c r="I1381" s="92"/>
      <c r="J1381" s="173"/>
      <c r="K1381" s="132"/>
      <c r="L1381" s="130"/>
      <c r="M1381" s="130"/>
      <c r="N1381" s="130"/>
      <c r="O1381" s="130"/>
      <c r="P1381" s="130"/>
      <c r="Q1381" s="130"/>
      <c r="R1381" s="130"/>
      <c r="S1381" s="130"/>
      <c r="T1381">
        <f t="shared" si="69"/>
        <v>31</v>
      </c>
    </row>
    <row r="1382" spans="1:20" x14ac:dyDescent="0.25">
      <c r="A1382" s="228" t="str">
        <f t="shared" si="70"/>
        <v/>
      </c>
      <c r="B1382" s="34"/>
      <c r="C1382" s="8"/>
      <c r="D1382" s="129"/>
      <c r="F1382" s="99"/>
      <c r="G1382" s="261"/>
      <c r="H1382" s="284">
        <f t="shared" si="68"/>
        <v>1.3650000000000208E-6</v>
      </c>
      <c r="I1382" s="92"/>
      <c r="J1382" s="173"/>
      <c r="K1382" s="132"/>
      <c r="L1382" s="130"/>
      <c r="M1382" s="130"/>
      <c r="N1382" s="130"/>
      <c r="O1382" s="130"/>
      <c r="P1382" s="130"/>
      <c r="Q1382" s="130"/>
      <c r="R1382" s="130"/>
      <c r="S1382" s="130"/>
      <c r="T1382">
        <f t="shared" si="69"/>
        <v>31</v>
      </c>
    </row>
    <row r="1383" spans="1:20" x14ac:dyDescent="0.25">
      <c r="A1383" s="228" t="str">
        <f t="shared" si="70"/>
        <v/>
      </c>
      <c r="B1383" s="34"/>
      <c r="C1383" s="8"/>
      <c r="D1383" s="129"/>
      <c r="F1383" s="99"/>
      <c r="G1383" s="261"/>
      <c r="H1383" s="284">
        <f t="shared" si="68"/>
        <v>1.3660000000000209E-6</v>
      </c>
      <c r="I1383" s="92"/>
      <c r="J1383" s="173"/>
      <c r="K1383" s="132"/>
      <c r="L1383" s="130"/>
      <c r="M1383" s="130"/>
      <c r="N1383" s="130"/>
      <c r="O1383" s="130"/>
      <c r="P1383" s="130"/>
      <c r="Q1383" s="130"/>
      <c r="R1383" s="130"/>
      <c r="S1383" s="130"/>
      <c r="T1383">
        <f t="shared" si="69"/>
        <v>31</v>
      </c>
    </row>
    <row r="1384" spans="1:20" x14ac:dyDescent="0.25">
      <c r="A1384" s="228" t="str">
        <f t="shared" si="70"/>
        <v/>
      </c>
      <c r="B1384" s="34"/>
      <c r="C1384" s="8"/>
      <c r="D1384" s="129"/>
      <c r="F1384" s="99"/>
      <c r="G1384" s="261"/>
      <c r="H1384" s="284">
        <f t="shared" si="68"/>
        <v>1.367000000000021E-6</v>
      </c>
      <c r="I1384" s="92"/>
      <c r="J1384" s="173"/>
      <c r="K1384" s="132"/>
      <c r="L1384" s="130"/>
      <c r="M1384" s="130"/>
      <c r="N1384" s="130"/>
      <c r="O1384" s="130"/>
      <c r="P1384" s="130"/>
      <c r="Q1384" s="130"/>
      <c r="R1384" s="130"/>
      <c r="S1384" s="130"/>
      <c r="T1384">
        <f t="shared" si="69"/>
        <v>31</v>
      </c>
    </row>
    <row r="1385" spans="1:20" x14ac:dyDescent="0.25">
      <c r="A1385" s="228" t="str">
        <f t="shared" si="70"/>
        <v/>
      </c>
      <c r="B1385" s="34"/>
      <c r="C1385" s="8"/>
      <c r="D1385" s="129"/>
      <c r="F1385" s="99"/>
      <c r="G1385" s="261"/>
      <c r="H1385" s="284">
        <f t="shared" si="68"/>
        <v>1.368000000000021E-6</v>
      </c>
      <c r="I1385" s="92"/>
      <c r="J1385" s="173"/>
      <c r="K1385" s="132"/>
      <c r="L1385" s="130"/>
      <c r="M1385" s="130"/>
      <c r="N1385" s="130"/>
      <c r="O1385" s="130"/>
      <c r="P1385" s="130"/>
      <c r="Q1385" s="130"/>
      <c r="R1385" s="130"/>
      <c r="S1385" s="130"/>
      <c r="T1385">
        <f t="shared" si="69"/>
        <v>31</v>
      </c>
    </row>
    <row r="1386" spans="1:20" x14ac:dyDescent="0.25">
      <c r="A1386" s="228" t="str">
        <f t="shared" si="70"/>
        <v/>
      </c>
      <c r="B1386" s="34"/>
      <c r="C1386" s="8"/>
      <c r="D1386" s="129"/>
      <c r="F1386" s="99"/>
      <c r="G1386" s="261"/>
      <c r="H1386" s="284">
        <f t="shared" si="68"/>
        <v>1.3690000000000211E-6</v>
      </c>
      <c r="I1386" s="92"/>
      <c r="J1386" s="173"/>
      <c r="K1386" s="132"/>
      <c r="L1386" s="130"/>
      <c r="M1386" s="130"/>
      <c r="N1386" s="130"/>
      <c r="O1386" s="130"/>
      <c r="P1386" s="130"/>
      <c r="Q1386" s="130"/>
      <c r="R1386" s="130"/>
      <c r="S1386" s="130"/>
      <c r="T1386">
        <f t="shared" si="69"/>
        <v>31</v>
      </c>
    </row>
    <row r="1387" spans="1:20" x14ac:dyDescent="0.25">
      <c r="A1387" s="228" t="str">
        <f t="shared" si="70"/>
        <v/>
      </c>
      <c r="B1387" s="34"/>
      <c r="C1387" s="8"/>
      <c r="D1387" s="129"/>
      <c r="F1387" s="99"/>
      <c r="G1387" s="261"/>
      <c r="H1387" s="284">
        <f t="shared" si="68"/>
        <v>1.3700000000000212E-6</v>
      </c>
      <c r="I1387" s="92"/>
      <c r="J1387" s="173"/>
      <c r="K1387" s="132"/>
      <c r="L1387" s="130"/>
      <c r="M1387" s="130"/>
      <c r="N1387" s="130"/>
      <c r="O1387" s="130"/>
      <c r="P1387" s="130"/>
      <c r="Q1387" s="130"/>
      <c r="R1387" s="130"/>
      <c r="S1387" s="130"/>
      <c r="T1387">
        <f t="shared" si="69"/>
        <v>31</v>
      </c>
    </row>
    <row r="1388" spans="1:20" x14ac:dyDescent="0.25">
      <c r="A1388" s="228" t="str">
        <f t="shared" si="70"/>
        <v/>
      </c>
      <c r="B1388" s="34"/>
      <c r="C1388" s="8"/>
      <c r="D1388" s="129"/>
      <c r="F1388" s="99"/>
      <c r="G1388" s="261"/>
      <c r="H1388" s="284">
        <f t="shared" si="68"/>
        <v>1.3710000000000213E-6</v>
      </c>
      <c r="I1388" s="92"/>
      <c r="J1388" s="173"/>
      <c r="K1388" s="132"/>
      <c r="L1388" s="130"/>
      <c r="M1388" s="130"/>
      <c r="N1388" s="130"/>
      <c r="O1388" s="130"/>
      <c r="P1388" s="130"/>
      <c r="Q1388" s="130"/>
      <c r="R1388" s="130"/>
      <c r="S1388" s="130"/>
      <c r="T1388">
        <f t="shared" si="69"/>
        <v>31</v>
      </c>
    </row>
    <row r="1389" spans="1:20" x14ac:dyDescent="0.25">
      <c r="A1389" s="228" t="str">
        <f t="shared" si="70"/>
        <v/>
      </c>
      <c r="B1389" s="34"/>
      <c r="C1389" s="8"/>
      <c r="D1389" s="129"/>
      <c r="F1389" s="99"/>
      <c r="G1389" s="261"/>
      <c r="H1389" s="284">
        <f t="shared" si="68"/>
        <v>1.3720000000000213E-6</v>
      </c>
      <c r="I1389" s="92"/>
      <c r="J1389" s="173"/>
      <c r="K1389" s="132"/>
      <c r="L1389" s="130"/>
      <c r="M1389" s="130"/>
      <c r="N1389" s="130"/>
      <c r="O1389" s="130"/>
      <c r="P1389" s="130"/>
      <c r="Q1389" s="130"/>
      <c r="R1389" s="130"/>
      <c r="S1389" s="130"/>
      <c r="T1389">
        <f t="shared" si="69"/>
        <v>31</v>
      </c>
    </row>
    <row r="1390" spans="1:20" x14ac:dyDescent="0.25">
      <c r="A1390" s="228" t="str">
        <f t="shared" si="70"/>
        <v/>
      </c>
      <c r="B1390" s="34"/>
      <c r="C1390" s="8"/>
      <c r="D1390" s="129"/>
      <c r="F1390" s="99"/>
      <c r="G1390" s="261"/>
      <c r="H1390" s="284">
        <f t="shared" si="68"/>
        <v>1.3730000000000214E-6</v>
      </c>
      <c r="I1390" s="92"/>
      <c r="J1390" s="173"/>
      <c r="K1390" s="132"/>
      <c r="L1390" s="130"/>
      <c r="M1390" s="130"/>
      <c r="N1390" s="130"/>
      <c r="O1390" s="130"/>
      <c r="P1390" s="130"/>
      <c r="Q1390" s="130"/>
      <c r="R1390" s="130"/>
      <c r="S1390" s="130"/>
      <c r="T1390">
        <f t="shared" si="69"/>
        <v>31</v>
      </c>
    </row>
    <row r="1391" spans="1:20" x14ac:dyDescent="0.25">
      <c r="A1391" s="228" t="str">
        <f t="shared" si="70"/>
        <v/>
      </c>
      <c r="B1391" s="34"/>
      <c r="C1391" s="8"/>
      <c r="D1391" s="129"/>
      <c r="F1391" s="99"/>
      <c r="G1391" s="261"/>
      <c r="H1391" s="284">
        <f t="shared" si="68"/>
        <v>1.3740000000000215E-6</v>
      </c>
      <c r="I1391" s="92"/>
      <c r="J1391" s="173"/>
      <c r="K1391" s="132"/>
      <c r="L1391" s="130"/>
      <c r="M1391" s="130"/>
      <c r="N1391" s="130"/>
      <c r="O1391" s="130"/>
      <c r="P1391" s="130"/>
      <c r="Q1391" s="130"/>
      <c r="R1391" s="130"/>
      <c r="S1391" s="130"/>
      <c r="T1391">
        <f t="shared" si="69"/>
        <v>31</v>
      </c>
    </row>
    <row r="1392" spans="1:20" x14ac:dyDescent="0.25">
      <c r="A1392" s="228" t="str">
        <f t="shared" si="70"/>
        <v/>
      </c>
      <c r="B1392" s="34"/>
      <c r="C1392" s="8"/>
      <c r="D1392" s="129"/>
      <c r="F1392" s="99"/>
      <c r="G1392" s="261"/>
      <c r="H1392" s="284">
        <f t="shared" si="68"/>
        <v>1.3750000000000216E-6</v>
      </c>
      <c r="I1392" s="92"/>
      <c r="J1392" s="173"/>
      <c r="K1392" s="132"/>
      <c r="L1392" s="130"/>
      <c r="M1392" s="130"/>
      <c r="N1392" s="130"/>
      <c r="O1392" s="130"/>
      <c r="P1392" s="130"/>
      <c r="Q1392" s="130"/>
      <c r="R1392" s="130"/>
      <c r="S1392" s="130"/>
      <c r="T1392">
        <f t="shared" si="69"/>
        <v>31</v>
      </c>
    </row>
    <row r="1393" spans="1:20" x14ac:dyDescent="0.25">
      <c r="A1393" s="228" t="str">
        <f t="shared" si="70"/>
        <v/>
      </c>
      <c r="B1393" s="34"/>
      <c r="C1393" s="8"/>
      <c r="D1393" s="129"/>
      <c r="F1393" s="99"/>
      <c r="G1393" s="261"/>
      <c r="H1393" s="284">
        <f t="shared" si="68"/>
        <v>1.3760000000000216E-6</v>
      </c>
      <c r="I1393" s="92"/>
      <c r="J1393" s="173"/>
      <c r="K1393" s="132"/>
      <c r="L1393" s="130"/>
      <c r="M1393" s="130"/>
      <c r="N1393" s="130"/>
      <c r="O1393" s="130"/>
      <c r="P1393" s="130"/>
      <c r="Q1393" s="130"/>
      <c r="R1393" s="130"/>
      <c r="S1393" s="130"/>
      <c r="T1393">
        <f t="shared" si="69"/>
        <v>31</v>
      </c>
    </row>
    <row r="1394" spans="1:20" x14ac:dyDescent="0.25">
      <c r="A1394" s="228" t="str">
        <f t="shared" si="70"/>
        <v/>
      </c>
      <c r="B1394" s="34"/>
      <c r="C1394" s="8"/>
      <c r="D1394" s="129"/>
      <c r="F1394" s="99"/>
      <c r="G1394" s="261"/>
      <c r="H1394" s="284">
        <f t="shared" si="68"/>
        <v>1.3770000000000217E-6</v>
      </c>
      <c r="I1394" s="92"/>
      <c r="J1394" s="173"/>
      <c r="K1394" s="132"/>
      <c r="L1394" s="130"/>
      <c r="M1394" s="130"/>
      <c r="N1394" s="130"/>
      <c r="O1394" s="130"/>
      <c r="P1394" s="130"/>
      <c r="Q1394" s="130"/>
      <c r="R1394" s="130"/>
      <c r="S1394" s="130"/>
      <c r="T1394">
        <f t="shared" si="69"/>
        <v>31</v>
      </c>
    </row>
    <row r="1395" spans="1:20" x14ac:dyDescent="0.25">
      <c r="A1395" s="228" t="str">
        <f t="shared" si="70"/>
        <v/>
      </c>
      <c r="B1395" s="34"/>
      <c r="C1395" s="8"/>
      <c r="D1395" s="129"/>
      <c r="F1395" s="99"/>
      <c r="G1395" s="261"/>
      <c r="H1395" s="284">
        <f t="shared" si="68"/>
        <v>1.3780000000000218E-6</v>
      </c>
      <c r="I1395" s="92"/>
      <c r="J1395" s="173"/>
      <c r="K1395" s="132"/>
      <c r="L1395" s="130"/>
      <c r="M1395" s="130"/>
      <c r="N1395" s="130"/>
      <c r="O1395" s="130"/>
      <c r="P1395" s="130"/>
      <c r="Q1395" s="130"/>
      <c r="R1395" s="130"/>
      <c r="S1395" s="130"/>
      <c r="T1395">
        <f t="shared" si="69"/>
        <v>31</v>
      </c>
    </row>
    <row r="1396" spans="1:20" x14ac:dyDescent="0.25">
      <c r="A1396" s="228" t="str">
        <f t="shared" si="70"/>
        <v/>
      </c>
      <c r="B1396" s="34"/>
      <c r="C1396" s="8"/>
      <c r="D1396" s="129"/>
      <c r="F1396" s="99"/>
      <c r="G1396" s="261"/>
      <c r="H1396" s="284">
        <f t="shared" si="68"/>
        <v>1.3790000000000219E-6</v>
      </c>
      <c r="I1396" s="92"/>
      <c r="J1396" s="173"/>
      <c r="K1396" s="132"/>
      <c r="L1396" s="130"/>
      <c r="M1396" s="130"/>
      <c r="N1396" s="130"/>
      <c r="O1396" s="130"/>
      <c r="P1396" s="130"/>
      <c r="Q1396" s="130"/>
      <c r="R1396" s="130"/>
      <c r="S1396" s="130"/>
      <c r="T1396">
        <f t="shared" si="69"/>
        <v>31</v>
      </c>
    </row>
    <row r="1397" spans="1:20" x14ac:dyDescent="0.25">
      <c r="A1397" s="228" t="str">
        <f t="shared" si="70"/>
        <v/>
      </c>
      <c r="B1397" s="34"/>
      <c r="C1397" s="8"/>
      <c r="D1397" s="129"/>
      <c r="F1397" s="99"/>
      <c r="G1397" s="261"/>
      <c r="H1397" s="284">
        <f t="shared" si="68"/>
        <v>1.3800000000000219E-6</v>
      </c>
      <c r="I1397" s="92"/>
      <c r="J1397" s="173"/>
      <c r="K1397" s="132"/>
      <c r="L1397" s="130"/>
      <c r="M1397" s="130"/>
      <c r="N1397" s="130"/>
      <c r="O1397" s="130"/>
      <c r="P1397" s="130"/>
      <c r="Q1397" s="130"/>
      <c r="R1397" s="130"/>
      <c r="S1397" s="130"/>
      <c r="T1397">
        <f t="shared" si="69"/>
        <v>31</v>
      </c>
    </row>
    <row r="1398" spans="1:20" x14ac:dyDescent="0.25">
      <c r="A1398" s="228" t="str">
        <f t="shared" si="70"/>
        <v/>
      </c>
      <c r="B1398" s="34"/>
      <c r="C1398" s="8"/>
      <c r="D1398" s="129"/>
      <c r="F1398" s="99"/>
      <c r="G1398" s="261"/>
      <c r="H1398" s="284">
        <f t="shared" si="68"/>
        <v>1.381000000000022E-6</v>
      </c>
      <c r="I1398" s="92"/>
      <c r="J1398" s="173"/>
      <c r="K1398" s="132"/>
      <c r="L1398" s="130"/>
      <c r="M1398" s="130"/>
      <c r="N1398" s="130"/>
      <c r="O1398" s="130"/>
      <c r="P1398" s="130"/>
      <c r="Q1398" s="130"/>
      <c r="R1398" s="130"/>
      <c r="S1398" s="130"/>
      <c r="T1398">
        <f t="shared" si="69"/>
        <v>31</v>
      </c>
    </row>
    <row r="1399" spans="1:20" x14ac:dyDescent="0.25">
      <c r="A1399" s="228" t="str">
        <f t="shared" si="70"/>
        <v/>
      </c>
      <c r="B1399" s="34"/>
      <c r="C1399" s="8"/>
      <c r="D1399" s="129"/>
      <c r="F1399" s="99"/>
      <c r="G1399" s="261"/>
      <c r="H1399" s="284">
        <f t="shared" si="68"/>
        <v>1.3820000000000221E-6</v>
      </c>
      <c r="I1399" s="92"/>
      <c r="J1399" s="173"/>
      <c r="K1399" s="132"/>
      <c r="L1399" s="130"/>
      <c r="M1399" s="130"/>
      <c r="N1399" s="130"/>
      <c r="O1399" s="130"/>
      <c r="P1399" s="130"/>
      <c r="Q1399" s="130"/>
      <c r="R1399" s="130"/>
      <c r="S1399" s="130"/>
      <c r="T1399">
        <f t="shared" si="69"/>
        <v>31</v>
      </c>
    </row>
    <row r="1400" spans="1:20" x14ac:dyDescent="0.25">
      <c r="A1400" s="228" t="str">
        <f t="shared" si="70"/>
        <v/>
      </c>
      <c r="B1400" s="34"/>
      <c r="C1400" s="8"/>
      <c r="D1400" s="129"/>
      <c r="F1400" s="99"/>
      <c r="G1400" s="261"/>
      <c r="H1400" s="284">
        <f t="shared" si="68"/>
        <v>1.3830000000000222E-6</v>
      </c>
      <c r="I1400" s="92"/>
      <c r="J1400" s="173"/>
      <c r="K1400" s="132"/>
      <c r="L1400" s="130"/>
      <c r="M1400" s="130"/>
      <c r="N1400" s="130"/>
      <c r="O1400" s="130"/>
      <c r="P1400" s="130"/>
      <c r="Q1400" s="130"/>
      <c r="R1400" s="130"/>
      <c r="S1400" s="130"/>
      <c r="T1400">
        <f t="shared" si="69"/>
        <v>31</v>
      </c>
    </row>
    <row r="1401" spans="1:20" x14ac:dyDescent="0.25">
      <c r="A1401" s="228" t="str">
        <f t="shared" si="70"/>
        <v/>
      </c>
      <c r="B1401" s="34"/>
      <c r="C1401" s="8"/>
      <c r="D1401" s="129"/>
      <c r="F1401" s="99"/>
      <c r="G1401" s="261"/>
      <c r="H1401" s="284">
        <f t="shared" si="68"/>
        <v>1.3840000000000222E-6</v>
      </c>
      <c r="I1401" s="92"/>
      <c r="J1401" s="173"/>
      <c r="K1401" s="132"/>
      <c r="L1401" s="130"/>
      <c r="M1401" s="130"/>
      <c r="N1401" s="130"/>
      <c r="O1401" s="130"/>
      <c r="P1401" s="130"/>
      <c r="Q1401" s="130"/>
      <c r="R1401" s="130"/>
      <c r="S1401" s="130"/>
      <c r="T1401">
        <f t="shared" si="69"/>
        <v>31</v>
      </c>
    </row>
    <row r="1402" spans="1:20" x14ac:dyDescent="0.25">
      <c r="A1402" s="228" t="str">
        <f t="shared" si="70"/>
        <v/>
      </c>
      <c r="B1402" s="34"/>
      <c r="C1402" s="8"/>
      <c r="D1402" s="129"/>
      <c r="F1402" s="99"/>
      <c r="G1402" s="261"/>
      <c r="H1402" s="284">
        <f t="shared" si="68"/>
        <v>1.3850000000000223E-6</v>
      </c>
      <c r="I1402" s="92"/>
      <c r="J1402" s="173"/>
      <c r="K1402" s="132"/>
      <c r="L1402" s="130"/>
      <c r="M1402" s="130"/>
      <c r="N1402" s="130"/>
      <c r="O1402" s="130"/>
      <c r="P1402" s="130"/>
      <c r="Q1402" s="130"/>
      <c r="R1402" s="130"/>
      <c r="S1402" s="130"/>
      <c r="T1402">
        <f t="shared" si="69"/>
        <v>31</v>
      </c>
    </row>
    <row r="1403" spans="1:20" x14ac:dyDescent="0.25">
      <c r="A1403" s="228" t="str">
        <f t="shared" si="70"/>
        <v/>
      </c>
      <c r="B1403" s="34"/>
      <c r="C1403" s="8"/>
      <c r="D1403" s="129"/>
      <c r="F1403" s="99"/>
      <c r="G1403" s="261"/>
      <c r="H1403" s="284">
        <f t="shared" si="68"/>
        <v>1.3860000000000224E-6</v>
      </c>
      <c r="I1403" s="92"/>
      <c r="J1403" s="173"/>
      <c r="K1403" s="132"/>
      <c r="L1403" s="130"/>
      <c r="M1403" s="130"/>
      <c r="N1403" s="130"/>
      <c r="O1403" s="130"/>
      <c r="P1403" s="130"/>
      <c r="Q1403" s="130"/>
      <c r="R1403" s="130"/>
      <c r="S1403" s="130"/>
      <c r="T1403">
        <f t="shared" si="69"/>
        <v>31</v>
      </c>
    </row>
    <row r="1404" spans="1:20" x14ac:dyDescent="0.25">
      <c r="A1404" s="228" t="str">
        <f t="shared" si="70"/>
        <v/>
      </c>
      <c r="B1404" s="34"/>
      <c r="C1404" s="8"/>
      <c r="D1404" s="129"/>
      <c r="F1404" s="99"/>
      <c r="G1404" s="261"/>
      <c r="H1404" s="284">
        <f t="shared" si="68"/>
        <v>1.3870000000000225E-6</v>
      </c>
      <c r="I1404" s="92"/>
      <c r="J1404" s="173"/>
      <c r="K1404" s="132"/>
      <c r="L1404" s="130"/>
      <c r="M1404" s="130"/>
      <c r="N1404" s="130"/>
      <c r="O1404" s="130"/>
      <c r="P1404" s="130"/>
      <c r="Q1404" s="130"/>
      <c r="R1404" s="130"/>
      <c r="S1404" s="130"/>
      <c r="T1404">
        <f t="shared" si="69"/>
        <v>31</v>
      </c>
    </row>
    <row r="1405" spans="1:20" x14ac:dyDescent="0.25">
      <c r="A1405" s="228" t="str">
        <f t="shared" si="70"/>
        <v/>
      </c>
      <c r="B1405" s="34"/>
      <c r="C1405" s="8"/>
      <c r="D1405" s="129"/>
      <c r="F1405" s="99"/>
      <c r="G1405" s="261"/>
      <c r="H1405" s="284">
        <f t="shared" si="68"/>
        <v>1.3880000000000225E-6</v>
      </c>
      <c r="I1405" s="92"/>
      <c r="J1405" s="173"/>
      <c r="K1405" s="132"/>
      <c r="L1405" s="130"/>
      <c r="M1405" s="130"/>
      <c r="N1405" s="130"/>
      <c r="O1405" s="130"/>
      <c r="P1405" s="130"/>
      <c r="Q1405" s="130"/>
      <c r="R1405" s="130"/>
      <c r="S1405" s="130"/>
      <c r="T1405">
        <f t="shared" si="69"/>
        <v>31</v>
      </c>
    </row>
    <row r="1406" spans="1:20" x14ac:dyDescent="0.25">
      <c r="A1406" s="228" t="str">
        <f t="shared" si="70"/>
        <v/>
      </c>
      <c r="B1406" s="34"/>
      <c r="C1406" s="8"/>
      <c r="D1406" s="129"/>
      <c r="F1406" s="99"/>
      <c r="G1406" s="261"/>
      <c r="H1406" s="284">
        <f t="shared" si="68"/>
        <v>1.3890000000000226E-6</v>
      </c>
      <c r="I1406" s="92"/>
      <c r="J1406" s="173"/>
      <c r="K1406" s="132"/>
      <c r="L1406" s="130"/>
      <c r="M1406" s="130"/>
      <c r="N1406" s="130"/>
      <c r="O1406" s="130"/>
      <c r="P1406" s="130"/>
      <c r="Q1406" s="130"/>
      <c r="R1406" s="130"/>
      <c r="S1406" s="130"/>
      <c r="T1406">
        <f t="shared" si="69"/>
        <v>31</v>
      </c>
    </row>
    <row r="1407" spans="1:20" x14ac:dyDescent="0.25">
      <c r="A1407" s="228" t="str">
        <f t="shared" si="70"/>
        <v/>
      </c>
      <c r="B1407" s="34"/>
      <c r="C1407" s="8"/>
      <c r="D1407" s="129"/>
      <c r="F1407" s="99"/>
      <c r="G1407" s="261"/>
      <c r="H1407" s="284">
        <f t="shared" si="68"/>
        <v>1.3900000000000227E-6</v>
      </c>
      <c r="I1407" s="92"/>
      <c r="J1407" s="173"/>
      <c r="K1407" s="132"/>
      <c r="L1407" s="130"/>
      <c r="M1407" s="130"/>
      <c r="N1407" s="130"/>
      <c r="O1407" s="130"/>
      <c r="P1407" s="130"/>
      <c r="Q1407" s="130"/>
      <c r="R1407" s="130"/>
      <c r="S1407" s="130"/>
      <c r="T1407">
        <f t="shared" si="69"/>
        <v>31</v>
      </c>
    </row>
    <row r="1408" spans="1:20" x14ac:dyDescent="0.25">
      <c r="A1408" s="228" t="str">
        <f t="shared" si="70"/>
        <v/>
      </c>
      <c r="B1408" s="34"/>
      <c r="C1408" s="8"/>
      <c r="D1408" s="129"/>
      <c r="F1408" s="99"/>
      <c r="G1408" s="261"/>
      <c r="H1408" s="284">
        <f t="shared" si="68"/>
        <v>1.3910000000000228E-6</v>
      </c>
      <c r="I1408" s="92"/>
      <c r="J1408" s="173"/>
      <c r="K1408" s="132"/>
      <c r="L1408" s="130"/>
      <c r="M1408" s="130"/>
      <c r="N1408" s="130"/>
      <c r="O1408" s="130"/>
      <c r="P1408" s="130"/>
      <c r="Q1408" s="130"/>
      <c r="R1408" s="130"/>
      <c r="S1408" s="130"/>
      <c r="T1408">
        <f t="shared" si="69"/>
        <v>31</v>
      </c>
    </row>
    <row r="1409" spans="1:20" x14ac:dyDescent="0.25">
      <c r="A1409" s="228" t="str">
        <f t="shared" si="70"/>
        <v/>
      </c>
      <c r="B1409" s="34"/>
      <c r="C1409" s="8"/>
      <c r="D1409" s="129"/>
      <c r="F1409" s="99"/>
      <c r="G1409" s="261"/>
      <c r="H1409" s="284">
        <f t="shared" si="68"/>
        <v>1.3920000000000228E-6</v>
      </c>
      <c r="I1409" s="92"/>
      <c r="J1409" s="173"/>
      <c r="K1409" s="132"/>
      <c r="L1409" s="130"/>
      <c r="M1409" s="130"/>
      <c r="N1409" s="130"/>
      <c r="O1409" s="130"/>
      <c r="P1409" s="130"/>
      <c r="Q1409" s="130"/>
      <c r="R1409" s="130"/>
      <c r="S1409" s="130"/>
      <c r="T1409">
        <f t="shared" si="69"/>
        <v>31</v>
      </c>
    </row>
    <row r="1410" spans="1:20" x14ac:dyDescent="0.25">
      <c r="A1410" s="228" t="str">
        <f t="shared" si="70"/>
        <v/>
      </c>
      <c r="B1410" s="34"/>
      <c r="C1410" s="8"/>
      <c r="D1410" s="129"/>
      <c r="F1410" s="99"/>
      <c r="G1410" s="261"/>
      <c r="H1410" s="284">
        <f t="shared" si="68"/>
        <v>1.3930000000000229E-6</v>
      </c>
      <c r="I1410" s="92"/>
      <c r="J1410" s="173"/>
      <c r="K1410" s="132"/>
      <c r="L1410" s="130"/>
      <c r="M1410" s="130"/>
      <c r="N1410" s="130"/>
      <c r="O1410" s="130"/>
      <c r="P1410" s="130"/>
      <c r="Q1410" s="130"/>
      <c r="R1410" s="130"/>
      <c r="S1410" s="130"/>
      <c r="T1410">
        <f t="shared" si="69"/>
        <v>31</v>
      </c>
    </row>
    <row r="1411" spans="1:20" x14ac:dyDescent="0.25">
      <c r="A1411" s="228" t="str">
        <f t="shared" si="70"/>
        <v/>
      </c>
      <c r="B1411" s="34"/>
      <c r="C1411" s="8"/>
      <c r="D1411" s="129"/>
      <c r="F1411" s="99"/>
      <c r="G1411" s="261"/>
      <c r="H1411" s="284">
        <f t="shared" si="68"/>
        <v>1.394000000000023E-6</v>
      </c>
      <c r="I1411" s="92"/>
      <c r="J1411" s="173"/>
      <c r="K1411" s="132"/>
      <c r="L1411" s="130"/>
      <c r="M1411" s="130"/>
      <c r="N1411" s="130"/>
      <c r="O1411" s="130"/>
      <c r="P1411" s="130"/>
      <c r="Q1411" s="130"/>
      <c r="R1411" s="130"/>
      <c r="S1411" s="130"/>
      <c r="T1411">
        <f t="shared" si="69"/>
        <v>31</v>
      </c>
    </row>
    <row r="1412" spans="1:20" x14ac:dyDescent="0.25">
      <c r="A1412" s="228" t="str">
        <f t="shared" si="70"/>
        <v/>
      </c>
      <c r="B1412" s="34"/>
      <c r="C1412" s="8"/>
      <c r="D1412" s="129"/>
      <c r="F1412" s="99"/>
      <c r="G1412" s="261"/>
      <c r="H1412" s="284">
        <f t="shared" si="68"/>
        <v>1.3950000000000231E-6</v>
      </c>
      <c r="I1412" s="92"/>
      <c r="J1412" s="173"/>
      <c r="K1412" s="132"/>
      <c r="L1412" s="130"/>
      <c r="M1412" s="130"/>
      <c r="N1412" s="130"/>
      <c r="O1412" s="130"/>
      <c r="P1412" s="130"/>
      <c r="Q1412" s="130"/>
      <c r="R1412" s="130"/>
      <c r="S1412" s="130"/>
      <c r="T1412">
        <f t="shared" si="69"/>
        <v>31</v>
      </c>
    </row>
    <row r="1413" spans="1:20" x14ac:dyDescent="0.25">
      <c r="A1413" s="228" t="str">
        <f t="shared" si="70"/>
        <v/>
      </c>
      <c r="B1413" s="34"/>
      <c r="C1413" s="8"/>
      <c r="D1413" s="129"/>
      <c r="F1413" s="99"/>
      <c r="G1413" s="261"/>
      <c r="H1413" s="284">
        <f t="shared" si="68"/>
        <v>1.3960000000000231E-6</v>
      </c>
      <c r="I1413" s="92"/>
      <c r="J1413" s="173"/>
      <c r="K1413" s="132"/>
      <c r="L1413" s="130"/>
      <c r="M1413" s="130"/>
      <c r="N1413" s="130"/>
      <c r="O1413" s="130"/>
      <c r="P1413" s="130"/>
      <c r="Q1413" s="130"/>
      <c r="R1413" s="130"/>
      <c r="S1413" s="130"/>
      <c r="T1413">
        <f t="shared" si="69"/>
        <v>31</v>
      </c>
    </row>
    <row r="1414" spans="1:20" x14ac:dyDescent="0.25">
      <c r="A1414" s="228" t="str">
        <f t="shared" si="70"/>
        <v/>
      </c>
      <c r="B1414" s="34"/>
      <c r="C1414" s="8"/>
      <c r="D1414" s="129"/>
      <c r="F1414" s="99"/>
      <c r="G1414" s="261"/>
      <c r="H1414" s="284">
        <f t="shared" si="68"/>
        <v>1.3970000000000232E-6</v>
      </c>
      <c r="I1414" s="92"/>
      <c r="J1414" s="173"/>
      <c r="K1414" s="132"/>
      <c r="L1414" s="130"/>
      <c r="M1414" s="130"/>
      <c r="N1414" s="130"/>
      <c r="O1414" s="130"/>
      <c r="P1414" s="130"/>
      <c r="Q1414" s="130"/>
      <c r="R1414" s="130"/>
      <c r="S1414" s="130"/>
      <c r="T1414">
        <f t="shared" si="69"/>
        <v>31</v>
      </c>
    </row>
    <row r="1415" spans="1:20" x14ac:dyDescent="0.25">
      <c r="A1415" s="228" t="str">
        <f t="shared" si="70"/>
        <v/>
      </c>
      <c r="B1415" s="34"/>
      <c r="C1415" s="8"/>
      <c r="D1415" s="129"/>
      <c r="F1415" s="99"/>
      <c r="G1415" s="261"/>
      <c r="H1415" s="284">
        <f t="shared" si="68"/>
        <v>1.3980000000000233E-6</v>
      </c>
      <c r="I1415" s="92"/>
      <c r="J1415" s="173"/>
      <c r="K1415" s="132"/>
      <c r="L1415" s="130"/>
      <c r="M1415" s="130"/>
      <c r="N1415" s="130"/>
      <c r="O1415" s="130"/>
      <c r="P1415" s="130"/>
      <c r="Q1415" s="130"/>
      <c r="R1415" s="130"/>
      <c r="S1415" s="130"/>
      <c r="T1415">
        <f t="shared" si="69"/>
        <v>31</v>
      </c>
    </row>
    <row r="1416" spans="1:20" x14ac:dyDescent="0.25">
      <c r="A1416" s="228" t="str">
        <f t="shared" si="70"/>
        <v/>
      </c>
      <c r="B1416" s="34"/>
      <c r="C1416" s="8"/>
      <c r="D1416" s="129"/>
      <c r="F1416" s="99"/>
      <c r="G1416" s="261"/>
      <c r="H1416" s="284">
        <f t="shared" si="68"/>
        <v>1.3990000000000234E-6</v>
      </c>
      <c r="I1416" s="92"/>
      <c r="J1416" s="173"/>
      <c r="K1416" s="132"/>
      <c r="L1416" s="130"/>
      <c r="M1416" s="130"/>
      <c r="N1416" s="130"/>
      <c r="O1416" s="130"/>
      <c r="P1416" s="130"/>
      <c r="Q1416" s="130"/>
      <c r="R1416" s="130"/>
      <c r="S1416" s="130"/>
      <c r="T1416">
        <f t="shared" si="69"/>
        <v>31</v>
      </c>
    </row>
    <row r="1417" spans="1:20" x14ac:dyDescent="0.25">
      <c r="A1417" s="228" t="str">
        <f t="shared" si="70"/>
        <v/>
      </c>
      <c r="B1417" s="34"/>
      <c r="C1417" s="8"/>
      <c r="D1417" s="129"/>
      <c r="F1417" s="99"/>
      <c r="G1417" s="261"/>
      <c r="H1417" s="284">
        <f t="shared" si="68"/>
        <v>1.4000000000000234E-6</v>
      </c>
      <c r="I1417" s="92"/>
      <c r="J1417" s="173"/>
      <c r="K1417" s="132"/>
      <c r="L1417" s="130"/>
      <c r="M1417" s="130"/>
      <c r="N1417" s="130"/>
      <c r="O1417" s="130"/>
      <c r="P1417" s="130"/>
      <c r="Q1417" s="130"/>
      <c r="R1417" s="130"/>
      <c r="S1417" s="130"/>
      <c r="T1417">
        <f t="shared" si="69"/>
        <v>31</v>
      </c>
    </row>
    <row r="1418" spans="1:20" x14ac:dyDescent="0.25">
      <c r="A1418" s="228" t="str">
        <f t="shared" si="70"/>
        <v/>
      </c>
      <c r="B1418" s="34"/>
      <c r="C1418" s="8"/>
      <c r="D1418" s="129"/>
      <c r="F1418" s="99"/>
      <c r="G1418" s="261"/>
      <c r="H1418" s="284">
        <f t="shared" si="68"/>
        <v>1.4010000000000235E-6</v>
      </c>
      <c r="I1418" s="92"/>
      <c r="J1418" s="173"/>
      <c r="K1418" s="132"/>
      <c r="L1418" s="130"/>
      <c r="M1418" s="130"/>
      <c r="N1418" s="130"/>
      <c r="O1418" s="130"/>
      <c r="P1418" s="130"/>
      <c r="Q1418" s="130"/>
      <c r="R1418" s="130"/>
      <c r="S1418" s="130"/>
      <c r="T1418">
        <f t="shared" si="69"/>
        <v>31</v>
      </c>
    </row>
    <row r="1419" spans="1:20" x14ac:dyDescent="0.25">
      <c r="A1419" s="228" t="str">
        <f t="shared" si="70"/>
        <v/>
      </c>
      <c r="B1419" s="34"/>
      <c r="C1419" s="8"/>
      <c r="D1419" s="129"/>
      <c r="F1419" s="99"/>
      <c r="G1419" s="261"/>
      <c r="H1419" s="284">
        <f t="shared" si="68"/>
        <v>1.4020000000000236E-6</v>
      </c>
      <c r="I1419" s="92"/>
      <c r="J1419" s="173"/>
      <c r="K1419" s="132"/>
      <c r="L1419" s="130"/>
      <c r="M1419" s="130"/>
      <c r="N1419" s="130"/>
      <c r="O1419" s="130"/>
      <c r="P1419" s="130"/>
      <c r="Q1419" s="130"/>
      <c r="R1419" s="130"/>
      <c r="S1419" s="130"/>
      <c r="T1419">
        <f t="shared" si="69"/>
        <v>31</v>
      </c>
    </row>
    <row r="1420" spans="1:20" x14ac:dyDescent="0.25">
      <c r="A1420" s="228" t="str">
        <f t="shared" si="70"/>
        <v/>
      </c>
      <c r="B1420" s="34"/>
      <c r="C1420" s="8"/>
      <c r="D1420" s="129"/>
      <c r="F1420" s="99"/>
      <c r="G1420" s="261"/>
      <c r="H1420" s="284">
        <f t="shared" si="68"/>
        <v>1.4030000000000237E-6</v>
      </c>
      <c r="I1420" s="92"/>
      <c r="J1420" s="173"/>
      <c r="K1420" s="132"/>
      <c r="L1420" s="130"/>
      <c r="M1420" s="130"/>
      <c r="N1420" s="130"/>
      <c r="O1420" s="130"/>
      <c r="P1420" s="130"/>
      <c r="Q1420" s="130"/>
      <c r="R1420" s="130"/>
      <c r="S1420" s="130"/>
      <c r="T1420">
        <f t="shared" si="69"/>
        <v>31</v>
      </c>
    </row>
    <row r="1421" spans="1:20" x14ac:dyDescent="0.25">
      <c r="A1421" s="228" t="str">
        <f t="shared" si="70"/>
        <v/>
      </c>
      <c r="B1421" s="34"/>
      <c r="C1421" s="8"/>
      <c r="D1421" s="129"/>
      <c r="F1421" s="99"/>
      <c r="G1421" s="261"/>
      <c r="H1421" s="284">
        <f t="shared" si="68"/>
        <v>1.4040000000000237E-6</v>
      </c>
      <c r="I1421" s="92"/>
      <c r="J1421" s="173"/>
      <c r="K1421" s="132"/>
      <c r="L1421" s="130"/>
      <c r="M1421" s="130"/>
      <c r="N1421" s="130"/>
      <c r="O1421" s="130"/>
      <c r="P1421" s="130"/>
      <c r="Q1421" s="130"/>
      <c r="R1421" s="130"/>
      <c r="S1421" s="130"/>
      <c r="T1421">
        <f t="shared" si="69"/>
        <v>31</v>
      </c>
    </row>
    <row r="1422" spans="1:20" x14ac:dyDescent="0.25">
      <c r="A1422" s="228" t="str">
        <f t="shared" si="70"/>
        <v/>
      </c>
      <c r="B1422" s="34"/>
      <c r="C1422" s="8"/>
      <c r="D1422" s="129"/>
      <c r="F1422" s="99"/>
      <c r="G1422" s="261"/>
      <c r="H1422" s="284">
        <f t="shared" si="68"/>
        <v>1.4050000000000238E-6</v>
      </c>
      <c r="I1422" s="92"/>
      <c r="J1422" s="173"/>
      <c r="K1422" s="132"/>
      <c r="L1422" s="130"/>
      <c r="M1422" s="130"/>
      <c r="N1422" s="130"/>
      <c r="O1422" s="130"/>
      <c r="P1422" s="130"/>
      <c r="Q1422" s="130"/>
      <c r="R1422" s="130"/>
      <c r="S1422" s="130"/>
      <c r="T1422">
        <f t="shared" si="69"/>
        <v>31</v>
      </c>
    </row>
    <row r="1423" spans="1:20" x14ac:dyDescent="0.25">
      <c r="A1423" s="228" t="str">
        <f t="shared" si="70"/>
        <v/>
      </c>
      <c r="B1423" s="34"/>
      <c r="C1423" s="8"/>
      <c r="D1423" s="129"/>
      <c r="F1423" s="99"/>
      <c r="G1423" s="261"/>
      <c r="H1423" s="284">
        <f t="shared" si="68"/>
        <v>1.4060000000000239E-6</v>
      </c>
      <c r="I1423" s="92"/>
      <c r="J1423" s="173"/>
      <c r="K1423" s="132"/>
      <c r="L1423" s="130"/>
      <c r="M1423" s="130"/>
      <c r="N1423" s="130"/>
      <c r="O1423" s="130"/>
      <c r="P1423" s="130"/>
      <c r="Q1423" s="130"/>
      <c r="R1423" s="130"/>
      <c r="S1423" s="130"/>
      <c r="T1423">
        <f t="shared" si="69"/>
        <v>31</v>
      </c>
    </row>
    <row r="1424" spans="1:20" x14ac:dyDescent="0.25">
      <c r="A1424" s="228" t="str">
        <f t="shared" si="70"/>
        <v/>
      </c>
      <c r="B1424" s="34"/>
      <c r="C1424" s="8"/>
      <c r="D1424" s="129"/>
      <c r="F1424" s="99"/>
      <c r="G1424" s="261"/>
      <c r="H1424" s="284">
        <f t="shared" si="68"/>
        <v>1.407000000000024E-6</v>
      </c>
      <c r="I1424" s="92"/>
      <c r="J1424" s="173"/>
      <c r="K1424" s="132"/>
      <c r="L1424" s="130"/>
      <c r="M1424" s="130"/>
      <c r="N1424" s="130"/>
      <c r="O1424" s="130"/>
      <c r="P1424" s="130"/>
      <c r="Q1424" s="130"/>
      <c r="R1424" s="130"/>
      <c r="S1424" s="130"/>
      <c r="T1424">
        <f t="shared" si="69"/>
        <v>31</v>
      </c>
    </row>
    <row r="1425" spans="1:20" x14ac:dyDescent="0.25">
      <c r="A1425" s="228" t="str">
        <f t="shared" si="70"/>
        <v/>
      </c>
      <c r="B1425" s="34"/>
      <c r="C1425" s="8"/>
      <c r="D1425" s="129"/>
      <c r="F1425" s="99"/>
      <c r="G1425" s="261"/>
      <c r="H1425" s="284">
        <f t="shared" si="68"/>
        <v>1.408000000000024E-6</v>
      </c>
      <c r="I1425" s="92"/>
      <c r="J1425" s="173"/>
      <c r="K1425" s="132"/>
      <c r="L1425" s="130"/>
      <c r="M1425" s="130"/>
      <c r="N1425" s="130"/>
      <c r="O1425" s="130"/>
      <c r="P1425" s="130"/>
      <c r="Q1425" s="130"/>
      <c r="R1425" s="130"/>
      <c r="S1425" s="130"/>
      <c r="T1425">
        <f t="shared" si="69"/>
        <v>31</v>
      </c>
    </row>
    <row r="1426" spans="1:20" x14ac:dyDescent="0.25">
      <c r="A1426" s="228" t="str">
        <f t="shared" si="70"/>
        <v/>
      </c>
      <c r="B1426" s="34"/>
      <c r="C1426" s="8"/>
      <c r="D1426" s="129"/>
      <c r="F1426" s="99"/>
      <c r="G1426" s="261"/>
      <c r="H1426" s="284">
        <f t="shared" si="68"/>
        <v>1.4090000000000241E-6</v>
      </c>
      <c r="I1426" s="92"/>
      <c r="J1426" s="173"/>
      <c r="K1426" s="132"/>
      <c r="L1426" s="130"/>
      <c r="M1426" s="130"/>
      <c r="N1426" s="130"/>
      <c r="O1426" s="130"/>
      <c r="P1426" s="130"/>
      <c r="Q1426" s="130"/>
      <c r="R1426" s="130"/>
      <c r="S1426" s="130"/>
      <c r="T1426">
        <f t="shared" si="69"/>
        <v>31</v>
      </c>
    </row>
    <row r="1427" spans="1:20" x14ac:dyDescent="0.25">
      <c r="A1427" s="228" t="str">
        <f t="shared" si="70"/>
        <v/>
      </c>
      <c r="B1427" s="34"/>
      <c r="C1427" s="8"/>
      <c r="D1427" s="129"/>
      <c r="F1427" s="99"/>
      <c r="G1427" s="261"/>
      <c r="H1427" s="284">
        <f t="shared" ref="H1427:H1490" si="71">IF(G1427="",IF(D1427&lt;&gt;"",H1426+F1427+0.000000001,H1426+0.000000001),H1426+0.000000001)</f>
        <v>1.4100000000000242E-6</v>
      </c>
      <c r="I1427" s="92"/>
      <c r="J1427" s="173"/>
      <c r="K1427" s="132"/>
      <c r="L1427" s="130"/>
      <c r="M1427" s="130"/>
      <c r="N1427" s="130"/>
      <c r="O1427" s="130"/>
      <c r="P1427" s="130"/>
      <c r="Q1427" s="130"/>
      <c r="R1427" s="130"/>
      <c r="S1427" s="130"/>
      <c r="T1427">
        <f t="shared" ref="T1427:T1490" si="72">EOMONTH(D1427,0)</f>
        <v>31</v>
      </c>
    </row>
    <row r="1428" spans="1:20" x14ac:dyDescent="0.25">
      <c r="A1428" s="228" t="str">
        <f t="shared" ref="A1428:A1491" si="73">IF(F1428="","",IF(H1428=$H$5,D1428,""))</f>
        <v/>
      </c>
      <c r="B1428" s="34"/>
      <c r="C1428" s="8"/>
      <c r="D1428" s="129"/>
      <c r="F1428" s="99"/>
      <c r="G1428" s="261"/>
      <c r="H1428" s="284">
        <f t="shared" si="71"/>
        <v>1.4110000000000243E-6</v>
      </c>
      <c r="I1428" s="92"/>
      <c r="J1428" s="173"/>
      <c r="K1428" s="132"/>
      <c r="L1428" s="130"/>
      <c r="M1428" s="130"/>
      <c r="N1428" s="130"/>
      <c r="O1428" s="130"/>
      <c r="P1428" s="130"/>
      <c r="Q1428" s="130"/>
      <c r="R1428" s="130"/>
      <c r="S1428" s="130"/>
      <c r="T1428">
        <f t="shared" si="72"/>
        <v>31</v>
      </c>
    </row>
    <row r="1429" spans="1:20" x14ac:dyDescent="0.25">
      <c r="A1429" s="228" t="str">
        <f t="shared" si="73"/>
        <v/>
      </c>
      <c r="B1429" s="34"/>
      <c r="C1429" s="8"/>
      <c r="D1429" s="129"/>
      <c r="F1429" s="99"/>
      <c r="G1429" s="261"/>
      <c r="H1429" s="284">
        <f t="shared" si="71"/>
        <v>1.4120000000000243E-6</v>
      </c>
      <c r="I1429" s="92"/>
      <c r="J1429" s="173"/>
      <c r="K1429" s="132"/>
      <c r="L1429" s="130"/>
      <c r="M1429" s="130"/>
      <c r="N1429" s="130"/>
      <c r="O1429" s="130"/>
      <c r="P1429" s="130"/>
      <c r="Q1429" s="130"/>
      <c r="R1429" s="130"/>
      <c r="S1429" s="130"/>
      <c r="T1429">
        <f t="shared" si="72"/>
        <v>31</v>
      </c>
    </row>
    <row r="1430" spans="1:20" x14ac:dyDescent="0.25">
      <c r="A1430" s="228" t="str">
        <f t="shared" si="73"/>
        <v/>
      </c>
      <c r="B1430" s="34"/>
      <c r="C1430" s="8"/>
      <c r="D1430" s="129"/>
      <c r="F1430" s="99"/>
      <c r="G1430" s="261"/>
      <c r="H1430" s="284">
        <f t="shared" si="71"/>
        <v>1.4130000000000244E-6</v>
      </c>
      <c r="I1430" s="92"/>
      <c r="J1430" s="173"/>
      <c r="K1430" s="132"/>
      <c r="L1430" s="130"/>
      <c r="M1430" s="130"/>
      <c r="N1430" s="130"/>
      <c r="O1430" s="130"/>
      <c r="P1430" s="130"/>
      <c r="Q1430" s="130"/>
      <c r="R1430" s="130"/>
      <c r="S1430" s="130"/>
      <c r="T1430">
        <f t="shared" si="72"/>
        <v>31</v>
      </c>
    </row>
    <row r="1431" spans="1:20" x14ac:dyDescent="0.25">
      <c r="A1431" s="228" t="str">
        <f t="shared" si="73"/>
        <v/>
      </c>
      <c r="B1431" s="34"/>
      <c r="C1431" s="8"/>
      <c r="D1431" s="129"/>
      <c r="F1431" s="99"/>
      <c r="G1431" s="261"/>
      <c r="H1431" s="284">
        <f t="shared" si="71"/>
        <v>1.4140000000000245E-6</v>
      </c>
      <c r="I1431" s="92"/>
      <c r="J1431" s="173"/>
      <c r="K1431" s="132"/>
      <c r="L1431" s="130"/>
      <c r="M1431" s="130"/>
      <c r="N1431" s="130"/>
      <c r="O1431" s="130"/>
      <c r="P1431" s="130"/>
      <c r="Q1431" s="130"/>
      <c r="R1431" s="130"/>
      <c r="S1431" s="130"/>
      <c r="T1431">
        <f t="shared" si="72"/>
        <v>31</v>
      </c>
    </row>
    <row r="1432" spans="1:20" x14ac:dyDescent="0.25">
      <c r="A1432" s="228" t="str">
        <f t="shared" si="73"/>
        <v/>
      </c>
      <c r="B1432" s="34"/>
      <c r="C1432" s="8"/>
      <c r="D1432" s="129"/>
      <c r="F1432" s="99"/>
      <c r="G1432" s="261"/>
      <c r="H1432" s="284">
        <f t="shared" si="71"/>
        <v>1.4150000000000246E-6</v>
      </c>
      <c r="I1432" s="92"/>
      <c r="J1432" s="173"/>
      <c r="K1432" s="132"/>
      <c r="L1432" s="130"/>
      <c r="M1432" s="130"/>
      <c r="N1432" s="130"/>
      <c r="O1432" s="130"/>
      <c r="P1432" s="130"/>
      <c r="Q1432" s="130"/>
      <c r="R1432" s="130"/>
      <c r="S1432" s="130"/>
      <c r="T1432">
        <f t="shared" si="72"/>
        <v>31</v>
      </c>
    </row>
    <row r="1433" spans="1:20" x14ac:dyDescent="0.25">
      <c r="A1433" s="228" t="str">
        <f t="shared" si="73"/>
        <v/>
      </c>
      <c r="B1433" s="34"/>
      <c r="C1433" s="8"/>
      <c r="D1433" s="129"/>
      <c r="F1433" s="99"/>
      <c r="G1433" s="261"/>
      <c r="H1433" s="284">
        <f t="shared" si="71"/>
        <v>1.4160000000000246E-6</v>
      </c>
      <c r="I1433" s="92"/>
      <c r="J1433" s="173"/>
      <c r="K1433" s="132"/>
      <c r="L1433" s="130"/>
      <c r="M1433" s="130"/>
      <c r="N1433" s="130"/>
      <c r="O1433" s="130"/>
      <c r="P1433" s="130"/>
      <c r="Q1433" s="130"/>
      <c r="R1433" s="130"/>
      <c r="S1433" s="130"/>
      <c r="T1433">
        <f t="shared" si="72"/>
        <v>31</v>
      </c>
    </row>
    <row r="1434" spans="1:20" x14ac:dyDescent="0.25">
      <c r="A1434" s="228" t="str">
        <f t="shared" si="73"/>
        <v/>
      </c>
      <c r="B1434" s="34"/>
      <c r="C1434" s="8"/>
      <c r="D1434" s="129"/>
      <c r="F1434" s="99"/>
      <c r="G1434" s="261"/>
      <c r="H1434" s="284">
        <f t="shared" si="71"/>
        <v>1.4170000000000247E-6</v>
      </c>
      <c r="I1434" s="92"/>
      <c r="J1434" s="173"/>
      <c r="K1434" s="132"/>
      <c r="L1434" s="130"/>
      <c r="M1434" s="130"/>
      <c r="N1434" s="130"/>
      <c r="O1434" s="130"/>
      <c r="P1434" s="130"/>
      <c r="Q1434" s="130"/>
      <c r="R1434" s="130"/>
      <c r="S1434" s="130"/>
      <c r="T1434">
        <f t="shared" si="72"/>
        <v>31</v>
      </c>
    </row>
    <row r="1435" spans="1:20" x14ac:dyDescent="0.25">
      <c r="A1435" s="228" t="str">
        <f t="shared" si="73"/>
        <v/>
      </c>
      <c r="B1435" s="34"/>
      <c r="C1435" s="8"/>
      <c r="D1435" s="129"/>
      <c r="F1435" s="99"/>
      <c r="G1435" s="261"/>
      <c r="H1435" s="284">
        <f t="shared" si="71"/>
        <v>1.4180000000000248E-6</v>
      </c>
      <c r="I1435" s="92"/>
      <c r="J1435" s="173"/>
      <c r="K1435" s="132"/>
      <c r="L1435" s="130"/>
      <c r="M1435" s="130"/>
      <c r="N1435" s="130"/>
      <c r="O1435" s="130"/>
      <c r="P1435" s="130"/>
      <c r="Q1435" s="130"/>
      <c r="R1435" s="130"/>
      <c r="S1435" s="130"/>
      <c r="T1435">
        <f t="shared" si="72"/>
        <v>31</v>
      </c>
    </row>
    <row r="1436" spans="1:20" x14ac:dyDescent="0.25">
      <c r="A1436" s="228" t="str">
        <f t="shared" si="73"/>
        <v/>
      </c>
      <c r="B1436" s="34"/>
      <c r="C1436" s="8"/>
      <c r="D1436" s="129"/>
      <c r="F1436" s="99"/>
      <c r="G1436" s="261"/>
      <c r="H1436" s="284">
        <f t="shared" si="71"/>
        <v>1.4190000000000249E-6</v>
      </c>
      <c r="I1436" s="92"/>
      <c r="J1436" s="173"/>
      <c r="K1436" s="132"/>
      <c r="L1436" s="130"/>
      <c r="M1436" s="130"/>
      <c r="N1436" s="130"/>
      <c r="O1436" s="130"/>
      <c r="P1436" s="130"/>
      <c r="Q1436" s="130"/>
      <c r="R1436" s="130"/>
      <c r="S1436" s="130"/>
      <c r="T1436">
        <f t="shared" si="72"/>
        <v>31</v>
      </c>
    </row>
    <row r="1437" spans="1:20" x14ac:dyDescent="0.25">
      <c r="A1437" s="228" t="str">
        <f t="shared" si="73"/>
        <v/>
      </c>
      <c r="B1437" s="34"/>
      <c r="C1437" s="8"/>
      <c r="D1437" s="129"/>
      <c r="F1437" s="99"/>
      <c r="G1437" s="261"/>
      <c r="H1437" s="284">
        <f t="shared" si="71"/>
        <v>1.4200000000000249E-6</v>
      </c>
      <c r="I1437" s="92"/>
      <c r="J1437" s="173"/>
      <c r="K1437" s="132"/>
      <c r="L1437" s="130"/>
      <c r="M1437" s="130"/>
      <c r="N1437" s="130"/>
      <c r="O1437" s="130"/>
      <c r="P1437" s="130"/>
      <c r="Q1437" s="130"/>
      <c r="R1437" s="130"/>
      <c r="S1437" s="130"/>
      <c r="T1437">
        <f t="shared" si="72"/>
        <v>31</v>
      </c>
    </row>
    <row r="1438" spans="1:20" x14ac:dyDescent="0.25">
      <c r="A1438" s="228" t="str">
        <f t="shared" si="73"/>
        <v/>
      </c>
      <c r="B1438" s="34"/>
      <c r="C1438" s="8"/>
      <c r="D1438" s="129"/>
      <c r="F1438" s="99"/>
      <c r="G1438" s="261"/>
      <c r="H1438" s="284">
        <f t="shared" si="71"/>
        <v>1.421000000000025E-6</v>
      </c>
      <c r="I1438" s="92"/>
      <c r="J1438" s="173"/>
      <c r="K1438" s="132"/>
      <c r="L1438" s="130"/>
      <c r="M1438" s="130"/>
      <c r="N1438" s="130"/>
      <c r="O1438" s="130"/>
      <c r="P1438" s="130"/>
      <c r="Q1438" s="130"/>
      <c r="R1438" s="130"/>
      <c r="S1438" s="130"/>
      <c r="T1438">
        <f t="shared" si="72"/>
        <v>31</v>
      </c>
    </row>
    <row r="1439" spans="1:20" x14ac:dyDescent="0.25">
      <c r="A1439" s="228" t="str">
        <f t="shared" si="73"/>
        <v/>
      </c>
      <c r="B1439" s="34"/>
      <c r="C1439" s="8"/>
      <c r="D1439" s="129"/>
      <c r="F1439" s="99"/>
      <c r="G1439" s="261"/>
      <c r="H1439" s="284">
        <f t="shared" si="71"/>
        <v>1.4220000000000251E-6</v>
      </c>
      <c r="I1439" s="92"/>
      <c r="J1439" s="173"/>
      <c r="K1439" s="132"/>
      <c r="L1439" s="130"/>
      <c r="M1439" s="130"/>
      <c r="N1439" s="130"/>
      <c r="O1439" s="130"/>
      <c r="P1439" s="130"/>
      <c r="Q1439" s="130"/>
      <c r="R1439" s="130"/>
      <c r="S1439" s="130"/>
      <c r="T1439">
        <f t="shared" si="72"/>
        <v>31</v>
      </c>
    </row>
    <row r="1440" spans="1:20" x14ac:dyDescent="0.25">
      <c r="A1440" s="228" t="str">
        <f t="shared" si="73"/>
        <v/>
      </c>
      <c r="B1440" s="34"/>
      <c r="C1440" s="8"/>
      <c r="D1440" s="129"/>
      <c r="F1440" s="99"/>
      <c r="G1440" s="261"/>
      <c r="H1440" s="284">
        <f t="shared" si="71"/>
        <v>1.4230000000000252E-6</v>
      </c>
      <c r="I1440" s="92"/>
      <c r="J1440" s="173"/>
      <c r="K1440" s="132"/>
      <c r="L1440" s="130"/>
      <c r="M1440" s="130"/>
      <c r="N1440" s="130"/>
      <c r="O1440" s="130"/>
      <c r="P1440" s="130"/>
      <c r="Q1440" s="130"/>
      <c r="R1440" s="130"/>
      <c r="S1440" s="130"/>
      <c r="T1440">
        <f t="shared" si="72"/>
        <v>31</v>
      </c>
    </row>
    <row r="1441" spans="1:20" x14ac:dyDescent="0.25">
      <c r="A1441" s="228" t="str">
        <f t="shared" si="73"/>
        <v/>
      </c>
      <c r="B1441" s="34"/>
      <c r="C1441" s="8"/>
      <c r="D1441" s="129"/>
      <c r="F1441" s="99"/>
      <c r="G1441" s="261"/>
      <c r="H1441" s="284">
        <f t="shared" si="71"/>
        <v>1.4240000000000252E-6</v>
      </c>
      <c r="I1441" s="92"/>
      <c r="J1441" s="173"/>
      <c r="K1441" s="132"/>
      <c r="L1441" s="130"/>
      <c r="M1441" s="130"/>
      <c r="N1441" s="130"/>
      <c r="O1441" s="130"/>
      <c r="P1441" s="130"/>
      <c r="Q1441" s="130"/>
      <c r="R1441" s="130"/>
      <c r="S1441" s="130"/>
      <c r="T1441">
        <f t="shared" si="72"/>
        <v>31</v>
      </c>
    </row>
    <row r="1442" spans="1:20" x14ac:dyDescent="0.25">
      <c r="A1442" s="228" t="str">
        <f t="shared" si="73"/>
        <v/>
      </c>
      <c r="B1442" s="34"/>
      <c r="C1442" s="8"/>
      <c r="D1442" s="129"/>
      <c r="F1442" s="99"/>
      <c r="G1442" s="261"/>
      <c r="H1442" s="284">
        <f t="shared" si="71"/>
        <v>1.4250000000000253E-6</v>
      </c>
      <c r="I1442" s="92"/>
      <c r="J1442" s="173"/>
      <c r="K1442" s="132"/>
      <c r="L1442" s="130"/>
      <c r="M1442" s="130"/>
      <c r="N1442" s="130"/>
      <c r="O1442" s="130"/>
      <c r="P1442" s="130"/>
      <c r="Q1442" s="130"/>
      <c r="R1442" s="130"/>
      <c r="S1442" s="130"/>
      <c r="T1442">
        <f t="shared" si="72"/>
        <v>31</v>
      </c>
    </row>
    <row r="1443" spans="1:20" x14ac:dyDescent="0.25">
      <c r="A1443" s="228" t="str">
        <f t="shared" si="73"/>
        <v/>
      </c>
      <c r="B1443" s="34"/>
      <c r="C1443" s="8"/>
      <c r="D1443" s="129"/>
      <c r="F1443" s="99"/>
      <c r="G1443" s="261"/>
      <c r="H1443" s="284">
        <f t="shared" si="71"/>
        <v>1.4260000000000254E-6</v>
      </c>
      <c r="I1443" s="92"/>
      <c r="J1443" s="173"/>
      <c r="K1443" s="132"/>
      <c r="L1443" s="130"/>
      <c r="M1443" s="130"/>
      <c r="N1443" s="130"/>
      <c r="O1443" s="130"/>
      <c r="P1443" s="130"/>
      <c r="Q1443" s="130"/>
      <c r="R1443" s="130"/>
      <c r="S1443" s="130"/>
      <c r="T1443">
        <f t="shared" si="72"/>
        <v>31</v>
      </c>
    </row>
    <row r="1444" spans="1:20" x14ac:dyDescent="0.25">
      <c r="A1444" s="228" t="str">
        <f t="shared" si="73"/>
        <v/>
      </c>
      <c r="B1444" s="34"/>
      <c r="C1444" s="8"/>
      <c r="D1444" s="129"/>
      <c r="F1444" s="99"/>
      <c r="G1444" s="261"/>
      <c r="H1444" s="284">
        <f t="shared" si="71"/>
        <v>1.4270000000000255E-6</v>
      </c>
      <c r="I1444" s="92"/>
      <c r="J1444" s="173"/>
      <c r="K1444" s="132"/>
      <c r="L1444" s="130"/>
      <c r="M1444" s="130"/>
      <c r="N1444" s="130"/>
      <c r="O1444" s="130"/>
      <c r="P1444" s="130"/>
      <c r="Q1444" s="130"/>
      <c r="R1444" s="130"/>
      <c r="S1444" s="130"/>
      <c r="T1444">
        <f t="shared" si="72"/>
        <v>31</v>
      </c>
    </row>
    <row r="1445" spans="1:20" x14ac:dyDescent="0.25">
      <c r="A1445" s="228" t="str">
        <f t="shared" si="73"/>
        <v/>
      </c>
      <c r="B1445" s="34"/>
      <c r="C1445" s="8"/>
      <c r="D1445" s="129"/>
      <c r="F1445" s="99"/>
      <c r="G1445" s="261"/>
      <c r="H1445" s="284">
        <f t="shared" si="71"/>
        <v>1.4280000000000255E-6</v>
      </c>
      <c r="I1445" s="92"/>
      <c r="J1445" s="173"/>
      <c r="K1445" s="132"/>
      <c r="L1445" s="130"/>
      <c r="M1445" s="130"/>
      <c r="N1445" s="130"/>
      <c r="O1445" s="130"/>
      <c r="P1445" s="130"/>
      <c r="Q1445" s="130"/>
      <c r="R1445" s="130"/>
      <c r="S1445" s="130"/>
      <c r="T1445">
        <f t="shared" si="72"/>
        <v>31</v>
      </c>
    </row>
    <row r="1446" spans="1:20" x14ac:dyDescent="0.25">
      <c r="A1446" s="228" t="str">
        <f t="shared" si="73"/>
        <v/>
      </c>
      <c r="B1446" s="34"/>
      <c r="C1446" s="8"/>
      <c r="D1446" s="129"/>
      <c r="F1446" s="99"/>
      <c r="G1446" s="261"/>
      <c r="H1446" s="284">
        <f t="shared" si="71"/>
        <v>1.4290000000000256E-6</v>
      </c>
      <c r="I1446" s="92"/>
      <c r="J1446" s="173"/>
      <c r="K1446" s="132"/>
      <c r="L1446" s="130"/>
      <c r="M1446" s="130"/>
      <c r="N1446" s="130"/>
      <c r="O1446" s="130"/>
      <c r="P1446" s="130"/>
      <c r="Q1446" s="130"/>
      <c r="R1446" s="130"/>
      <c r="S1446" s="130"/>
      <c r="T1446">
        <f t="shared" si="72"/>
        <v>31</v>
      </c>
    </row>
    <row r="1447" spans="1:20" x14ac:dyDescent="0.25">
      <c r="A1447" s="228" t="str">
        <f t="shared" si="73"/>
        <v/>
      </c>
      <c r="B1447" s="34"/>
      <c r="C1447" s="8"/>
      <c r="D1447" s="129"/>
      <c r="F1447" s="99"/>
      <c r="G1447" s="261"/>
      <c r="H1447" s="284">
        <f t="shared" si="71"/>
        <v>1.4300000000000257E-6</v>
      </c>
      <c r="I1447" s="92"/>
      <c r="J1447" s="173"/>
      <c r="K1447" s="132"/>
      <c r="L1447" s="130"/>
      <c r="M1447" s="130"/>
      <c r="N1447" s="130"/>
      <c r="O1447" s="130"/>
      <c r="P1447" s="130"/>
      <c r="Q1447" s="130"/>
      <c r="R1447" s="130"/>
      <c r="S1447" s="130"/>
      <c r="T1447">
        <f t="shared" si="72"/>
        <v>31</v>
      </c>
    </row>
    <row r="1448" spans="1:20" x14ac:dyDescent="0.25">
      <c r="A1448" s="228" t="str">
        <f t="shared" si="73"/>
        <v/>
      </c>
      <c r="B1448" s="34"/>
      <c r="C1448" s="8"/>
      <c r="D1448" s="129"/>
      <c r="F1448" s="99"/>
      <c r="G1448" s="261"/>
      <c r="H1448" s="284">
        <f t="shared" si="71"/>
        <v>1.4310000000000258E-6</v>
      </c>
      <c r="I1448" s="92"/>
      <c r="J1448" s="173"/>
      <c r="K1448" s="132"/>
      <c r="L1448" s="130"/>
      <c r="M1448" s="130"/>
      <c r="N1448" s="130"/>
      <c r="O1448" s="130"/>
      <c r="P1448" s="130"/>
      <c r="Q1448" s="130"/>
      <c r="R1448" s="130"/>
      <c r="S1448" s="130"/>
      <c r="T1448">
        <f t="shared" si="72"/>
        <v>31</v>
      </c>
    </row>
    <row r="1449" spans="1:20" x14ac:dyDescent="0.25">
      <c r="A1449" s="228" t="str">
        <f t="shared" si="73"/>
        <v/>
      </c>
      <c r="B1449" s="34"/>
      <c r="C1449" s="8"/>
      <c r="D1449" s="129"/>
      <c r="F1449" s="99"/>
      <c r="G1449" s="261"/>
      <c r="H1449" s="284">
        <f t="shared" si="71"/>
        <v>1.4320000000000258E-6</v>
      </c>
      <c r="I1449" s="92"/>
      <c r="J1449" s="173"/>
      <c r="K1449" s="132"/>
      <c r="L1449" s="130"/>
      <c r="M1449" s="130"/>
      <c r="N1449" s="130"/>
      <c r="O1449" s="130"/>
      <c r="P1449" s="130"/>
      <c r="Q1449" s="130"/>
      <c r="R1449" s="130"/>
      <c r="S1449" s="130"/>
      <c r="T1449">
        <f t="shared" si="72"/>
        <v>31</v>
      </c>
    </row>
    <row r="1450" spans="1:20" x14ac:dyDescent="0.25">
      <c r="A1450" s="228" t="str">
        <f t="shared" si="73"/>
        <v/>
      </c>
      <c r="B1450" s="34"/>
      <c r="C1450" s="8"/>
      <c r="D1450" s="129"/>
      <c r="F1450" s="99"/>
      <c r="G1450" s="261"/>
      <c r="H1450" s="284">
        <f t="shared" si="71"/>
        <v>1.4330000000000259E-6</v>
      </c>
      <c r="I1450" s="92"/>
      <c r="J1450" s="173"/>
      <c r="K1450" s="132"/>
      <c r="L1450" s="130"/>
      <c r="M1450" s="130"/>
      <c r="N1450" s="130"/>
      <c r="O1450" s="130"/>
      <c r="P1450" s="130"/>
      <c r="Q1450" s="130"/>
      <c r="R1450" s="130"/>
      <c r="S1450" s="130"/>
      <c r="T1450">
        <f t="shared" si="72"/>
        <v>31</v>
      </c>
    </row>
    <row r="1451" spans="1:20" x14ac:dyDescent="0.25">
      <c r="A1451" s="228" t="str">
        <f t="shared" si="73"/>
        <v/>
      </c>
      <c r="B1451" s="34"/>
      <c r="C1451" s="8"/>
      <c r="D1451" s="129"/>
      <c r="F1451" s="99"/>
      <c r="G1451" s="261"/>
      <c r="H1451" s="284">
        <f t="shared" si="71"/>
        <v>1.434000000000026E-6</v>
      </c>
      <c r="I1451" s="92"/>
      <c r="J1451" s="173"/>
      <c r="K1451" s="132"/>
      <c r="L1451" s="130"/>
      <c r="M1451" s="130"/>
      <c r="N1451" s="130"/>
      <c r="O1451" s="130"/>
      <c r="P1451" s="130"/>
      <c r="Q1451" s="130"/>
      <c r="R1451" s="130"/>
      <c r="S1451" s="130"/>
      <c r="T1451">
        <f t="shared" si="72"/>
        <v>31</v>
      </c>
    </row>
    <row r="1452" spans="1:20" x14ac:dyDescent="0.25">
      <c r="A1452" s="228" t="str">
        <f t="shared" si="73"/>
        <v/>
      </c>
      <c r="B1452" s="34"/>
      <c r="C1452" s="8"/>
      <c r="D1452" s="129"/>
      <c r="F1452" s="99"/>
      <c r="G1452" s="261"/>
      <c r="H1452" s="284">
        <f t="shared" si="71"/>
        <v>1.4350000000000261E-6</v>
      </c>
      <c r="I1452" s="92"/>
      <c r="J1452" s="173"/>
      <c r="K1452" s="132"/>
      <c r="L1452" s="130"/>
      <c r="M1452" s="130"/>
      <c r="N1452" s="130"/>
      <c r="O1452" s="130"/>
      <c r="P1452" s="130"/>
      <c r="Q1452" s="130"/>
      <c r="R1452" s="130"/>
      <c r="S1452" s="130"/>
      <c r="T1452">
        <f t="shared" si="72"/>
        <v>31</v>
      </c>
    </row>
    <row r="1453" spans="1:20" x14ac:dyDescent="0.25">
      <c r="A1453" s="228" t="str">
        <f t="shared" si="73"/>
        <v/>
      </c>
      <c r="B1453" s="34"/>
      <c r="C1453" s="8"/>
      <c r="D1453" s="129"/>
      <c r="F1453" s="99"/>
      <c r="G1453" s="261"/>
      <c r="H1453" s="284">
        <f t="shared" si="71"/>
        <v>1.4360000000000261E-6</v>
      </c>
      <c r="I1453" s="92"/>
      <c r="J1453" s="173"/>
      <c r="K1453" s="132"/>
      <c r="L1453" s="130"/>
      <c r="M1453" s="130"/>
      <c r="N1453" s="130"/>
      <c r="O1453" s="130"/>
      <c r="P1453" s="130"/>
      <c r="Q1453" s="130"/>
      <c r="R1453" s="130"/>
      <c r="S1453" s="130"/>
      <c r="T1453">
        <f t="shared" si="72"/>
        <v>31</v>
      </c>
    </row>
    <row r="1454" spans="1:20" x14ac:dyDescent="0.25">
      <c r="A1454" s="228" t="str">
        <f t="shared" si="73"/>
        <v/>
      </c>
      <c r="B1454" s="34"/>
      <c r="C1454" s="8"/>
      <c r="D1454" s="129"/>
      <c r="F1454" s="99"/>
      <c r="G1454" s="261"/>
      <c r="H1454" s="284">
        <f t="shared" si="71"/>
        <v>1.4370000000000262E-6</v>
      </c>
      <c r="I1454" s="92"/>
      <c r="J1454" s="173"/>
      <c r="K1454" s="132"/>
      <c r="L1454" s="130"/>
      <c r="M1454" s="130"/>
      <c r="N1454" s="130"/>
      <c r="O1454" s="130"/>
      <c r="P1454" s="130"/>
      <c r="Q1454" s="130"/>
      <c r="R1454" s="130"/>
      <c r="S1454" s="130"/>
      <c r="T1454">
        <f t="shared" si="72"/>
        <v>31</v>
      </c>
    </row>
    <row r="1455" spans="1:20" x14ac:dyDescent="0.25">
      <c r="A1455" s="228" t="str">
        <f t="shared" si="73"/>
        <v/>
      </c>
      <c r="B1455" s="34"/>
      <c r="C1455" s="8"/>
      <c r="D1455" s="129"/>
      <c r="F1455" s="99"/>
      <c r="G1455" s="261"/>
      <c r="H1455" s="284">
        <f t="shared" si="71"/>
        <v>1.4380000000000263E-6</v>
      </c>
      <c r="I1455" s="92"/>
      <c r="J1455" s="173"/>
      <c r="K1455" s="132"/>
      <c r="L1455" s="130"/>
      <c r="M1455" s="130"/>
      <c r="N1455" s="130"/>
      <c r="O1455" s="130"/>
      <c r="P1455" s="130"/>
      <c r="Q1455" s="130"/>
      <c r="R1455" s="130"/>
      <c r="S1455" s="130"/>
      <c r="T1455">
        <f t="shared" si="72"/>
        <v>31</v>
      </c>
    </row>
    <row r="1456" spans="1:20" x14ac:dyDescent="0.25">
      <c r="A1456" s="228" t="str">
        <f t="shared" si="73"/>
        <v/>
      </c>
      <c r="B1456" s="34"/>
      <c r="C1456" s="8"/>
      <c r="D1456" s="129"/>
      <c r="F1456" s="99"/>
      <c r="G1456" s="261"/>
      <c r="H1456" s="284">
        <f t="shared" si="71"/>
        <v>1.4390000000000264E-6</v>
      </c>
      <c r="I1456" s="92"/>
      <c r="J1456" s="173"/>
      <c r="K1456" s="132"/>
      <c r="L1456" s="130"/>
      <c r="M1456" s="130"/>
      <c r="N1456" s="130"/>
      <c r="O1456" s="130"/>
      <c r="P1456" s="130"/>
      <c r="Q1456" s="130"/>
      <c r="R1456" s="130"/>
      <c r="S1456" s="130"/>
      <c r="T1456">
        <f t="shared" si="72"/>
        <v>31</v>
      </c>
    </row>
    <row r="1457" spans="1:20" x14ac:dyDescent="0.25">
      <c r="A1457" s="228" t="str">
        <f t="shared" si="73"/>
        <v/>
      </c>
      <c r="B1457" s="34"/>
      <c r="C1457" s="8"/>
      <c r="D1457" s="129"/>
      <c r="F1457" s="99"/>
      <c r="G1457" s="261"/>
      <c r="H1457" s="284">
        <f t="shared" si="71"/>
        <v>1.4400000000000264E-6</v>
      </c>
      <c r="I1457" s="92"/>
      <c r="J1457" s="173"/>
      <c r="K1457" s="132"/>
      <c r="L1457" s="130"/>
      <c r="M1457" s="130"/>
      <c r="N1457" s="130"/>
      <c r="O1457" s="130"/>
      <c r="P1457" s="130"/>
      <c r="Q1457" s="130"/>
      <c r="R1457" s="130"/>
      <c r="S1457" s="130"/>
      <c r="T1457">
        <f t="shared" si="72"/>
        <v>31</v>
      </c>
    </row>
    <row r="1458" spans="1:20" x14ac:dyDescent="0.25">
      <c r="A1458" s="228" t="str">
        <f t="shared" si="73"/>
        <v/>
      </c>
      <c r="B1458" s="34"/>
      <c r="C1458" s="8"/>
      <c r="D1458" s="129"/>
      <c r="F1458" s="99"/>
      <c r="G1458" s="261"/>
      <c r="H1458" s="284">
        <f t="shared" si="71"/>
        <v>1.4410000000000265E-6</v>
      </c>
      <c r="I1458" s="92"/>
      <c r="J1458" s="173"/>
      <c r="K1458" s="132"/>
      <c r="L1458" s="130"/>
      <c r="M1458" s="130"/>
      <c r="N1458" s="130"/>
      <c r="O1458" s="130"/>
      <c r="P1458" s="130"/>
      <c r="Q1458" s="130"/>
      <c r="R1458" s="130"/>
      <c r="S1458" s="130"/>
      <c r="T1458">
        <f t="shared" si="72"/>
        <v>31</v>
      </c>
    </row>
    <row r="1459" spans="1:20" x14ac:dyDescent="0.25">
      <c r="A1459" s="228" t="str">
        <f t="shared" si="73"/>
        <v/>
      </c>
      <c r="B1459" s="34"/>
      <c r="C1459" s="8"/>
      <c r="D1459" s="129"/>
      <c r="F1459" s="99"/>
      <c r="G1459" s="261"/>
      <c r="H1459" s="284">
        <f t="shared" si="71"/>
        <v>1.4420000000000266E-6</v>
      </c>
      <c r="I1459" s="92"/>
      <c r="J1459" s="173"/>
      <c r="K1459" s="132"/>
      <c r="L1459" s="130"/>
      <c r="M1459" s="130"/>
      <c r="N1459" s="130"/>
      <c r="O1459" s="130"/>
      <c r="P1459" s="130"/>
      <c r="Q1459" s="130"/>
      <c r="R1459" s="130"/>
      <c r="S1459" s="130"/>
      <c r="T1459">
        <f t="shared" si="72"/>
        <v>31</v>
      </c>
    </row>
    <row r="1460" spans="1:20" x14ac:dyDescent="0.25">
      <c r="A1460" s="228" t="str">
        <f t="shared" si="73"/>
        <v/>
      </c>
      <c r="B1460" s="34"/>
      <c r="C1460" s="8"/>
      <c r="D1460" s="129"/>
      <c r="F1460" s="99"/>
      <c r="G1460" s="261"/>
      <c r="H1460" s="284">
        <f t="shared" si="71"/>
        <v>1.4430000000000267E-6</v>
      </c>
      <c r="I1460" s="92"/>
      <c r="J1460" s="173"/>
      <c r="K1460" s="132"/>
      <c r="L1460" s="130"/>
      <c r="M1460" s="130"/>
      <c r="N1460" s="130"/>
      <c r="O1460" s="130"/>
      <c r="P1460" s="130"/>
      <c r="Q1460" s="130"/>
      <c r="R1460" s="130"/>
      <c r="S1460" s="130"/>
      <c r="T1460">
        <f t="shared" si="72"/>
        <v>31</v>
      </c>
    </row>
    <row r="1461" spans="1:20" x14ac:dyDescent="0.25">
      <c r="A1461" s="228" t="str">
        <f t="shared" si="73"/>
        <v/>
      </c>
      <c r="B1461" s="34"/>
      <c r="C1461" s="8"/>
      <c r="D1461" s="129"/>
      <c r="F1461" s="99"/>
      <c r="G1461" s="261"/>
      <c r="H1461" s="284">
        <f t="shared" si="71"/>
        <v>1.4440000000000267E-6</v>
      </c>
      <c r="I1461" s="92"/>
      <c r="J1461" s="173"/>
      <c r="K1461" s="132"/>
      <c r="L1461" s="130"/>
      <c r="M1461" s="130"/>
      <c r="N1461" s="130"/>
      <c r="O1461" s="130"/>
      <c r="P1461" s="130"/>
      <c r="Q1461" s="130"/>
      <c r="R1461" s="130"/>
      <c r="S1461" s="130"/>
      <c r="T1461">
        <f t="shared" si="72"/>
        <v>31</v>
      </c>
    </row>
    <row r="1462" spans="1:20" x14ac:dyDescent="0.25">
      <c r="A1462" s="228" t="str">
        <f t="shared" si="73"/>
        <v/>
      </c>
      <c r="B1462" s="34"/>
      <c r="C1462" s="8"/>
      <c r="D1462" s="129"/>
      <c r="F1462" s="99"/>
      <c r="G1462" s="261"/>
      <c r="H1462" s="284">
        <f t="shared" si="71"/>
        <v>1.4450000000000268E-6</v>
      </c>
      <c r="I1462" s="92"/>
      <c r="J1462" s="173"/>
      <c r="K1462" s="132"/>
      <c r="L1462" s="130"/>
      <c r="M1462" s="130"/>
      <c r="N1462" s="130"/>
      <c r="O1462" s="130"/>
      <c r="P1462" s="130"/>
      <c r="Q1462" s="130"/>
      <c r="R1462" s="130"/>
      <c r="S1462" s="130"/>
      <c r="T1462">
        <f t="shared" si="72"/>
        <v>31</v>
      </c>
    </row>
    <row r="1463" spans="1:20" x14ac:dyDescent="0.25">
      <c r="A1463" s="228" t="str">
        <f t="shared" si="73"/>
        <v/>
      </c>
      <c r="B1463" s="34"/>
      <c r="C1463" s="8"/>
      <c r="D1463" s="129"/>
      <c r="F1463" s="99"/>
      <c r="G1463" s="261"/>
      <c r="H1463" s="284">
        <f t="shared" si="71"/>
        <v>1.4460000000000269E-6</v>
      </c>
      <c r="I1463" s="92"/>
      <c r="J1463" s="173"/>
      <c r="K1463" s="132"/>
      <c r="L1463" s="130"/>
      <c r="M1463" s="130"/>
      <c r="N1463" s="130"/>
      <c r="O1463" s="130"/>
      <c r="P1463" s="130"/>
      <c r="Q1463" s="130"/>
      <c r="R1463" s="130"/>
      <c r="S1463" s="130"/>
      <c r="T1463">
        <f t="shared" si="72"/>
        <v>31</v>
      </c>
    </row>
    <row r="1464" spans="1:20" x14ac:dyDescent="0.25">
      <c r="A1464" s="228" t="str">
        <f t="shared" si="73"/>
        <v/>
      </c>
      <c r="B1464" s="34"/>
      <c r="C1464" s="8"/>
      <c r="D1464" s="129"/>
      <c r="F1464" s="99"/>
      <c r="G1464" s="261"/>
      <c r="H1464" s="284">
        <f t="shared" si="71"/>
        <v>1.447000000000027E-6</v>
      </c>
      <c r="I1464" s="92"/>
      <c r="J1464" s="173"/>
      <c r="K1464" s="132"/>
      <c r="L1464" s="130"/>
      <c r="M1464" s="130"/>
      <c r="N1464" s="130"/>
      <c r="O1464" s="130"/>
      <c r="P1464" s="130"/>
      <c r="Q1464" s="130"/>
      <c r="R1464" s="130"/>
      <c r="S1464" s="130"/>
      <c r="T1464">
        <f t="shared" si="72"/>
        <v>31</v>
      </c>
    </row>
    <row r="1465" spans="1:20" x14ac:dyDescent="0.25">
      <c r="A1465" s="228" t="str">
        <f t="shared" si="73"/>
        <v/>
      </c>
      <c r="B1465" s="34"/>
      <c r="C1465" s="8"/>
      <c r="D1465" s="129"/>
      <c r="F1465" s="99"/>
      <c r="G1465" s="261"/>
      <c r="H1465" s="284">
        <f t="shared" si="71"/>
        <v>1.448000000000027E-6</v>
      </c>
      <c r="I1465" s="92"/>
      <c r="J1465" s="173"/>
      <c r="K1465" s="132"/>
      <c r="L1465" s="130"/>
      <c r="M1465" s="130"/>
      <c r="N1465" s="130"/>
      <c r="O1465" s="130"/>
      <c r="P1465" s="130"/>
      <c r="Q1465" s="130"/>
      <c r="R1465" s="130"/>
      <c r="S1465" s="130"/>
      <c r="T1465">
        <f t="shared" si="72"/>
        <v>31</v>
      </c>
    </row>
    <row r="1466" spans="1:20" x14ac:dyDescent="0.25">
      <c r="A1466" s="228" t="str">
        <f t="shared" si="73"/>
        <v/>
      </c>
      <c r="B1466" s="34"/>
      <c r="C1466" s="8"/>
      <c r="D1466" s="129"/>
      <c r="F1466" s="99"/>
      <c r="G1466" s="261"/>
      <c r="H1466" s="284">
        <f t="shared" si="71"/>
        <v>1.4490000000000271E-6</v>
      </c>
      <c r="I1466" s="92"/>
      <c r="J1466" s="173"/>
      <c r="K1466" s="132"/>
      <c r="L1466" s="130"/>
      <c r="M1466" s="130"/>
      <c r="N1466" s="130"/>
      <c r="O1466" s="130"/>
      <c r="P1466" s="130"/>
      <c r="Q1466" s="130"/>
      <c r="R1466" s="130"/>
      <c r="S1466" s="130"/>
      <c r="T1466">
        <f t="shared" si="72"/>
        <v>31</v>
      </c>
    </row>
    <row r="1467" spans="1:20" x14ac:dyDescent="0.25">
      <c r="A1467" s="228" t="str">
        <f t="shared" si="73"/>
        <v/>
      </c>
      <c r="B1467" s="34"/>
      <c r="C1467" s="8"/>
      <c r="D1467" s="129"/>
      <c r="F1467" s="99"/>
      <c r="G1467" s="261"/>
      <c r="H1467" s="284">
        <f t="shared" si="71"/>
        <v>1.4500000000000272E-6</v>
      </c>
      <c r="I1467" s="92"/>
      <c r="J1467" s="173"/>
      <c r="K1467" s="132"/>
      <c r="L1467" s="130"/>
      <c r="M1467" s="130"/>
      <c r="N1467" s="130"/>
      <c r="O1467" s="130"/>
      <c r="P1467" s="130"/>
      <c r="Q1467" s="130"/>
      <c r="R1467" s="130"/>
      <c r="S1467" s="130"/>
      <c r="T1467">
        <f t="shared" si="72"/>
        <v>31</v>
      </c>
    </row>
    <row r="1468" spans="1:20" x14ac:dyDescent="0.25">
      <c r="A1468" s="228" t="str">
        <f t="shared" si="73"/>
        <v/>
      </c>
      <c r="B1468" s="34"/>
      <c r="C1468" s="8"/>
      <c r="D1468" s="129"/>
      <c r="F1468" s="99"/>
      <c r="G1468" s="261"/>
      <c r="H1468" s="284">
        <f t="shared" si="71"/>
        <v>1.4510000000000273E-6</v>
      </c>
      <c r="I1468" s="92"/>
      <c r="J1468" s="173"/>
      <c r="K1468" s="132"/>
      <c r="L1468" s="130"/>
      <c r="M1468" s="130"/>
      <c r="N1468" s="130"/>
      <c r="O1468" s="130"/>
      <c r="P1468" s="130"/>
      <c r="Q1468" s="130"/>
      <c r="R1468" s="130"/>
      <c r="S1468" s="130"/>
      <c r="T1468">
        <f t="shared" si="72"/>
        <v>31</v>
      </c>
    </row>
    <row r="1469" spans="1:20" x14ac:dyDescent="0.25">
      <c r="A1469" s="228" t="str">
        <f t="shared" si="73"/>
        <v/>
      </c>
      <c r="B1469" s="34"/>
      <c r="C1469" s="8"/>
      <c r="D1469" s="129"/>
      <c r="F1469" s="99"/>
      <c r="G1469" s="261"/>
      <c r="H1469" s="284">
        <f t="shared" si="71"/>
        <v>1.4520000000000273E-6</v>
      </c>
      <c r="I1469" s="92"/>
      <c r="J1469" s="173"/>
      <c r="K1469" s="132"/>
      <c r="L1469" s="130"/>
      <c r="M1469" s="130"/>
      <c r="N1469" s="130"/>
      <c r="O1469" s="130"/>
      <c r="P1469" s="130"/>
      <c r="Q1469" s="130"/>
      <c r="R1469" s="130"/>
      <c r="S1469" s="130"/>
      <c r="T1469">
        <f t="shared" si="72"/>
        <v>31</v>
      </c>
    </row>
    <row r="1470" spans="1:20" x14ac:dyDescent="0.25">
      <c r="A1470" s="228" t="str">
        <f t="shared" si="73"/>
        <v/>
      </c>
      <c r="B1470" s="34"/>
      <c r="C1470" s="8"/>
      <c r="D1470" s="129"/>
      <c r="F1470" s="99"/>
      <c r="G1470" s="261"/>
      <c r="H1470" s="284">
        <f t="shared" si="71"/>
        <v>1.4530000000000274E-6</v>
      </c>
      <c r="I1470" s="92"/>
      <c r="J1470" s="173"/>
      <c r="K1470" s="132"/>
      <c r="L1470" s="130"/>
      <c r="M1470" s="130"/>
      <c r="N1470" s="130"/>
      <c r="O1470" s="130"/>
      <c r="P1470" s="130"/>
      <c r="Q1470" s="130"/>
      <c r="R1470" s="130"/>
      <c r="S1470" s="130"/>
      <c r="T1470">
        <f t="shared" si="72"/>
        <v>31</v>
      </c>
    </row>
    <row r="1471" spans="1:20" x14ac:dyDescent="0.25">
      <c r="A1471" s="228" t="str">
        <f t="shared" si="73"/>
        <v/>
      </c>
      <c r="B1471" s="34"/>
      <c r="C1471" s="8"/>
      <c r="D1471" s="129"/>
      <c r="F1471" s="99"/>
      <c r="G1471" s="261"/>
      <c r="H1471" s="284">
        <f t="shared" si="71"/>
        <v>1.4540000000000275E-6</v>
      </c>
      <c r="I1471" s="92"/>
      <c r="J1471" s="173"/>
      <c r="K1471" s="132"/>
      <c r="L1471" s="130"/>
      <c r="M1471" s="130"/>
      <c r="N1471" s="130"/>
      <c r="O1471" s="130"/>
      <c r="P1471" s="130"/>
      <c r="Q1471" s="130"/>
      <c r="R1471" s="130"/>
      <c r="S1471" s="130"/>
      <c r="T1471">
        <f t="shared" si="72"/>
        <v>31</v>
      </c>
    </row>
    <row r="1472" spans="1:20" x14ac:dyDescent="0.25">
      <c r="A1472" s="228" t="str">
        <f t="shared" si="73"/>
        <v/>
      </c>
      <c r="B1472" s="34"/>
      <c r="C1472" s="8"/>
      <c r="D1472" s="129"/>
      <c r="F1472" s="99"/>
      <c r="G1472" s="261"/>
      <c r="H1472" s="284">
        <f t="shared" si="71"/>
        <v>1.4550000000000276E-6</v>
      </c>
      <c r="I1472" s="92"/>
      <c r="J1472" s="173"/>
      <c r="K1472" s="132"/>
      <c r="L1472" s="130"/>
      <c r="M1472" s="130"/>
      <c r="N1472" s="130"/>
      <c r="O1472" s="130"/>
      <c r="P1472" s="130"/>
      <c r="Q1472" s="130"/>
      <c r="R1472" s="130"/>
      <c r="S1472" s="130"/>
      <c r="T1472">
        <f t="shared" si="72"/>
        <v>31</v>
      </c>
    </row>
    <row r="1473" spans="1:20" x14ac:dyDescent="0.25">
      <c r="A1473" s="228" t="str">
        <f t="shared" si="73"/>
        <v/>
      </c>
      <c r="B1473" s="34"/>
      <c r="C1473" s="8"/>
      <c r="D1473" s="129"/>
      <c r="F1473" s="99"/>
      <c r="G1473" s="261"/>
      <c r="H1473" s="284">
        <f t="shared" si="71"/>
        <v>1.4560000000000276E-6</v>
      </c>
      <c r="I1473" s="92"/>
      <c r="J1473" s="173"/>
      <c r="K1473" s="132"/>
      <c r="L1473" s="130"/>
      <c r="M1473" s="130"/>
      <c r="N1473" s="130"/>
      <c r="O1473" s="130"/>
      <c r="P1473" s="130"/>
      <c r="Q1473" s="130"/>
      <c r="R1473" s="130"/>
      <c r="S1473" s="130"/>
      <c r="T1473">
        <f t="shared" si="72"/>
        <v>31</v>
      </c>
    </row>
    <row r="1474" spans="1:20" x14ac:dyDescent="0.25">
      <c r="A1474" s="228" t="str">
        <f t="shared" si="73"/>
        <v/>
      </c>
      <c r="B1474" s="34"/>
      <c r="C1474" s="8"/>
      <c r="D1474" s="129"/>
      <c r="F1474" s="99"/>
      <c r="G1474" s="261"/>
      <c r="H1474" s="284">
        <f t="shared" si="71"/>
        <v>1.4570000000000277E-6</v>
      </c>
      <c r="I1474" s="92"/>
      <c r="J1474" s="173"/>
      <c r="K1474" s="132"/>
      <c r="L1474" s="130"/>
      <c r="M1474" s="130"/>
      <c r="N1474" s="130"/>
      <c r="O1474" s="130"/>
      <c r="P1474" s="130"/>
      <c r="Q1474" s="130"/>
      <c r="R1474" s="130"/>
      <c r="S1474" s="130"/>
      <c r="T1474">
        <f t="shared" si="72"/>
        <v>31</v>
      </c>
    </row>
    <row r="1475" spans="1:20" x14ac:dyDescent="0.25">
      <c r="A1475" s="228" t="str">
        <f t="shared" si="73"/>
        <v/>
      </c>
      <c r="B1475" s="34"/>
      <c r="C1475" s="8"/>
      <c r="D1475" s="129"/>
      <c r="F1475" s="99"/>
      <c r="G1475" s="261"/>
      <c r="H1475" s="284">
        <f t="shared" si="71"/>
        <v>1.4580000000000278E-6</v>
      </c>
      <c r="I1475" s="92"/>
      <c r="J1475" s="173"/>
      <c r="K1475" s="132"/>
      <c r="L1475" s="130"/>
      <c r="M1475" s="130"/>
      <c r="N1475" s="130"/>
      <c r="O1475" s="130"/>
      <c r="P1475" s="130"/>
      <c r="Q1475" s="130"/>
      <c r="R1475" s="130"/>
      <c r="S1475" s="130"/>
      <c r="T1475">
        <f t="shared" si="72"/>
        <v>31</v>
      </c>
    </row>
    <row r="1476" spans="1:20" x14ac:dyDescent="0.25">
      <c r="A1476" s="228" t="str">
        <f t="shared" si="73"/>
        <v/>
      </c>
      <c r="B1476" s="34"/>
      <c r="C1476" s="8"/>
      <c r="D1476" s="129"/>
      <c r="F1476" s="99"/>
      <c r="G1476" s="261"/>
      <c r="H1476" s="284">
        <f t="shared" si="71"/>
        <v>1.4590000000000279E-6</v>
      </c>
      <c r="I1476" s="92"/>
      <c r="J1476" s="173"/>
      <c r="K1476" s="132"/>
      <c r="L1476" s="130"/>
      <c r="M1476" s="130"/>
      <c r="N1476" s="130"/>
      <c r="O1476" s="130"/>
      <c r="P1476" s="130"/>
      <c r="Q1476" s="130"/>
      <c r="R1476" s="130"/>
      <c r="S1476" s="130"/>
      <c r="T1476">
        <f t="shared" si="72"/>
        <v>31</v>
      </c>
    </row>
    <row r="1477" spans="1:20" x14ac:dyDescent="0.25">
      <c r="A1477" s="228" t="str">
        <f t="shared" si="73"/>
        <v/>
      </c>
      <c r="B1477" s="34"/>
      <c r="C1477" s="8"/>
      <c r="D1477" s="129"/>
      <c r="F1477" s="99"/>
      <c r="G1477" s="261"/>
      <c r="H1477" s="284">
        <f t="shared" si="71"/>
        <v>1.4600000000000279E-6</v>
      </c>
      <c r="I1477" s="92"/>
      <c r="J1477" s="173"/>
      <c r="K1477" s="132"/>
      <c r="L1477" s="130"/>
      <c r="M1477" s="130"/>
      <c r="N1477" s="130"/>
      <c r="O1477" s="130"/>
      <c r="P1477" s="130"/>
      <c r="Q1477" s="130"/>
      <c r="R1477" s="130"/>
      <c r="S1477" s="130"/>
      <c r="T1477">
        <f t="shared" si="72"/>
        <v>31</v>
      </c>
    </row>
    <row r="1478" spans="1:20" x14ac:dyDescent="0.25">
      <c r="A1478" s="228" t="str">
        <f t="shared" si="73"/>
        <v/>
      </c>
      <c r="B1478" s="34"/>
      <c r="C1478" s="8"/>
      <c r="D1478" s="129"/>
      <c r="F1478" s="99"/>
      <c r="G1478" s="261"/>
      <c r="H1478" s="284">
        <f t="shared" si="71"/>
        <v>1.461000000000028E-6</v>
      </c>
      <c r="I1478" s="92"/>
      <c r="J1478" s="173"/>
      <c r="K1478" s="132"/>
      <c r="L1478" s="130"/>
      <c r="M1478" s="130"/>
      <c r="N1478" s="130"/>
      <c r="O1478" s="130"/>
      <c r="P1478" s="130"/>
      <c r="Q1478" s="130"/>
      <c r="R1478" s="130"/>
      <c r="S1478" s="130"/>
      <c r="T1478">
        <f t="shared" si="72"/>
        <v>31</v>
      </c>
    </row>
    <row r="1479" spans="1:20" x14ac:dyDescent="0.25">
      <c r="A1479" s="228" t="str">
        <f t="shared" si="73"/>
        <v/>
      </c>
      <c r="B1479" s="34"/>
      <c r="C1479" s="8"/>
      <c r="D1479" s="129"/>
      <c r="F1479" s="99"/>
      <c r="G1479" s="261"/>
      <c r="H1479" s="284">
        <f t="shared" si="71"/>
        <v>1.4620000000000281E-6</v>
      </c>
      <c r="I1479" s="92"/>
      <c r="J1479" s="173"/>
      <c r="K1479" s="132"/>
      <c r="L1479" s="130"/>
      <c r="M1479" s="130"/>
      <c r="N1479" s="130"/>
      <c r="O1479" s="130"/>
      <c r="P1479" s="130"/>
      <c r="Q1479" s="130"/>
      <c r="R1479" s="130"/>
      <c r="S1479" s="130"/>
      <c r="T1479">
        <f t="shared" si="72"/>
        <v>31</v>
      </c>
    </row>
    <row r="1480" spans="1:20" x14ac:dyDescent="0.25">
      <c r="A1480" s="228" t="str">
        <f t="shared" si="73"/>
        <v/>
      </c>
      <c r="B1480" s="34"/>
      <c r="C1480" s="8"/>
      <c r="D1480" s="129"/>
      <c r="F1480" s="99"/>
      <c r="G1480" s="261"/>
      <c r="H1480" s="284">
        <f t="shared" si="71"/>
        <v>1.4630000000000282E-6</v>
      </c>
      <c r="I1480" s="92"/>
      <c r="J1480" s="173"/>
      <c r="K1480" s="132"/>
      <c r="L1480" s="130"/>
      <c r="M1480" s="130"/>
      <c r="N1480" s="130"/>
      <c r="O1480" s="130"/>
      <c r="P1480" s="130"/>
      <c r="Q1480" s="130"/>
      <c r="R1480" s="130"/>
      <c r="S1480" s="130"/>
      <c r="T1480">
        <f t="shared" si="72"/>
        <v>31</v>
      </c>
    </row>
    <row r="1481" spans="1:20" x14ac:dyDescent="0.25">
      <c r="A1481" s="228" t="str">
        <f t="shared" si="73"/>
        <v/>
      </c>
      <c r="B1481" s="34"/>
      <c r="C1481" s="8"/>
      <c r="D1481" s="129"/>
      <c r="F1481" s="99"/>
      <c r="G1481" s="261"/>
      <c r="H1481" s="284">
        <f t="shared" si="71"/>
        <v>1.4640000000000283E-6</v>
      </c>
      <c r="I1481" s="92"/>
      <c r="J1481" s="173"/>
      <c r="K1481" s="132"/>
      <c r="L1481" s="130"/>
      <c r="M1481" s="130"/>
      <c r="N1481" s="130"/>
      <c r="O1481" s="130"/>
      <c r="P1481" s="130"/>
      <c r="Q1481" s="130"/>
      <c r="R1481" s="130"/>
      <c r="S1481" s="130"/>
      <c r="T1481">
        <f t="shared" si="72"/>
        <v>31</v>
      </c>
    </row>
    <row r="1482" spans="1:20" x14ac:dyDescent="0.25">
      <c r="A1482" s="228" t="str">
        <f t="shared" si="73"/>
        <v/>
      </c>
      <c r="B1482" s="34"/>
      <c r="C1482" s="8"/>
      <c r="D1482" s="129"/>
      <c r="F1482" s="99"/>
      <c r="G1482" s="261"/>
      <c r="H1482" s="284">
        <f t="shared" si="71"/>
        <v>1.4650000000000283E-6</v>
      </c>
      <c r="I1482" s="92"/>
      <c r="J1482" s="173"/>
      <c r="K1482" s="132"/>
      <c r="L1482" s="130"/>
      <c r="M1482" s="130"/>
      <c r="N1482" s="130"/>
      <c r="O1482" s="130"/>
      <c r="P1482" s="130"/>
      <c r="Q1482" s="130"/>
      <c r="R1482" s="130"/>
      <c r="S1482" s="130"/>
      <c r="T1482">
        <f t="shared" si="72"/>
        <v>31</v>
      </c>
    </row>
    <row r="1483" spans="1:20" x14ac:dyDescent="0.25">
      <c r="A1483" s="228" t="str">
        <f t="shared" si="73"/>
        <v/>
      </c>
      <c r="B1483" s="34"/>
      <c r="C1483" s="8"/>
      <c r="D1483" s="129"/>
      <c r="F1483" s="99"/>
      <c r="G1483" s="261"/>
      <c r="H1483" s="284">
        <f t="shared" si="71"/>
        <v>1.4660000000000284E-6</v>
      </c>
      <c r="I1483" s="92"/>
      <c r="J1483" s="173"/>
      <c r="K1483" s="132"/>
      <c r="L1483" s="130"/>
      <c r="M1483" s="130"/>
      <c r="N1483" s="130"/>
      <c r="O1483" s="130"/>
      <c r="P1483" s="130"/>
      <c r="Q1483" s="130"/>
      <c r="R1483" s="130"/>
      <c r="S1483" s="130"/>
      <c r="T1483">
        <f t="shared" si="72"/>
        <v>31</v>
      </c>
    </row>
    <row r="1484" spans="1:20" x14ac:dyDescent="0.25">
      <c r="A1484" s="228" t="str">
        <f t="shared" si="73"/>
        <v/>
      </c>
      <c r="B1484" s="34"/>
      <c r="C1484" s="8"/>
      <c r="D1484" s="129"/>
      <c r="F1484" s="99"/>
      <c r="G1484" s="261"/>
      <c r="H1484" s="284">
        <f t="shared" si="71"/>
        <v>1.4670000000000285E-6</v>
      </c>
      <c r="I1484" s="92"/>
      <c r="J1484" s="173"/>
      <c r="K1484" s="132"/>
      <c r="L1484" s="130"/>
      <c r="M1484" s="130"/>
      <c r="N1484" s="130"/>
      <c r="O1484" s="130"/>
      <c r="P1484" s="130"/>
      <c r="Q1484" s="130"/>
      <c r="R1484" s="130"/>
      <c r="S1484" s="130"/>
      <c r="T1484">
        <f t="shared" si="72"/>
        <v>31</v>
      </c>
    </row>
    <row r="1485" spans="1:20" x14ac:dyDescent="0.25">
      <c r="A1485" s="228" t="str">
        <f t="shared" si="73"/>
        <v/>
      </c>
      <c r="B1485" s="34"/>
      <c r="C1485" s="8"/>
      <c r="D1485" s="129"/>
      <c r="F1485" s="99"/>
      <c r="G1485" s="261"/>
      <c r="H1485" s="284">
        <f t="shared" si="71"/>
        <v>1.4680000000000286E-6</v>
      </c>
      <c r="I1485" s="92"/>
      <c r="J1485" s="173"/>
      <c r="K1485" s="132"/>
      <c r="L1485" s="130"/>
      <c r="M1485" s="130"/>
      <c r="N1485" s="130"/>
      <c r="O1485" s="130"/>
      <c r="P1485" s="130"/>
      <c r="Q1485" s="130"/>
      <c r="R1485" s="130"/>
      <c r="S1485" s="130"/>
      <c r="T1485">
        <f t="shared" si="72"/>
        <v>31</v>
      </c>
    </row>
    <row r="1486" spans="1:20" x14ac:dyDescent="0.25">
      <c r="A1486" s="228" t="str">
        <f t="shared" si="73"/>
        <v/>
      </c>
      <c r="B1486" s="34"/>
      <c r="C1486" s="8"/>
      <c r="D1486" s="129"/>
      <c r="F1486" s="99"/>
      <c r="G1486" s="261"/>
      <c r="H1486" s="284">
        <f t="shared" si="71"/>
        <v>1.4690000000000286E-6</v>
      </c>
      <c r="I1486" s="92"/>
      <c r="J1486" s="173"/>
      <c r="K1486" s="132"/>
      <c r="L1486" s="130"/>
      <c r="M1486" s="130"/>
      <c r="N1486" s="130"/>
      <c r="O1486" s="130"/>
      <c r="P1486" s="130"/>
      <c r="Q1486" s="130"/>
      <c r="R1486" s="130"/>
      <c r="S1486" s="130"/>
      <c r="T1486">
        <f t="shared" si="72"/>
        <v>31</v>
      </c>
    </row>
    <row r="1487" spans="1:20" x14ac:dyDescent="0.25">
      <c r="A1487" s="228" t="str">
        <f t="shared" si="73"/>
        <v/>
      </c>
      <c r="B1487" s="34"/>
      <c r="C1487" s="8"/>
      <c r="D1487" s="129"/>
      <c r="F1487" s="99"/>
      <c r="G1487" s="261"/>
      <c r="H1487" s="284">
        <f t="shared" si="71"/>
        <v>1.4700000000000287E-6</v>
      </c>
      <c r="I1487" s="92"/>
      <c r="J1487" s="173"/>
      <c r="K1487" s="132"/>
      <c r="L1487" s="130"/>
      <c r="M1487" s="130"/>
      <c r="N1487" s="130"/>
      <c r="O1487" s="130"/>
      <c r="P1487" s="130"/>
      <c r="Q1487" s="130"/>
      <c r="R1487" s="130"/>
      <c r="S1487" s="130"/>
      <c r="T1487">
        <f t="shared" si="72"/>
        <v>31</v>
      </c>
    </row>
    <row r="1488" spans="1:20" x14ac:dyDescent="0.25">
      <c r="A1488" s="228" t="str">
        <f t="shared" si="73"/>
        <v/>
      </c>
      <c r="B1488" s="34"/>
      <c r="C1488" s="8"/>
      <c r="D1488" s="129"/>
      <c r="F1488" s="99"/>
      <c r="G1488" s="261"/>
      <c r="H1488" s="284">
        <f t="shared" si="71"/>
        <v>1.4710000000000288E-6</v>
      </c>
      <c r="I1488" s="92"/>
      <c r="J1488" s="173"/>
      <c r="K1488" s="132"/>
      <c r="L1488" s="130"/>
      <c r="M1488" s="130"/>
      <c r="N1488" s="130"/>
      <c r="O1488" s="130"/>
      <c r="P1488" s="130"/>
      <c r="Q1488" s="130"/>
      <c r="R1488" s="130"/>
      <c r="S1488" s="130"/>
      <c r="T1488">
        <f t="shared" si="72"/>
        <v>31</v>
      </c>
    </row>
    <row r="1489" spans="1:20" x14ac:dyDescent="0.25">
      <c r="A1489" s="228" t="str">
        <f t="shared" si="73"/>
        <v/>
      </c>
      <c r="B1489" s="34"/>
      <c r="C1489" s="8"/>
      <c r="D1489" s="129"/>
      <c r="F1489" s="99"/>
      <c r="G1489" s="261"/>
      <c r="H1489" s="284">
        <f t="shared" si="71"/>
        <v>1.4720000000000289E-6</v>
      </c>
      <c r="I1489" s="92"/>
      <c r="J1489" s="173"/>
      <c r="K1489" s="132"/>
      <c r="L1489" s="130"/>
      <c r="M1489" s="130"/>
      <c r="N1489" s="130"/>
      <c r="O1489" s="130"/>
      <c r="P1489" s="130"/>
      <c r="Q1489" s="130"/>
      <c r="R1489" s="130"/>
      <c r="S1489" s="130"/>
      <c r="T1489">
        <f t="shared" si="72"/>
        <v>31</v>
      </c>
    </row>
    <row r="1490" spans="1:20" x14ac:dyDescent="0.25">
      <c r="A1490" s="228" t="str">
        <f t="shared" si="73"/>
        <v/>
      </c>
      <c r="B1490" s="34"/>
      <c r="C1490" s="8"/>
      <c r="D1490" s="129"/>
      <c r="F1490" s="99"/>
      <c r="G1490" s="261"/>
      <c r="H1490" s="284">
        <f t="shared" si="71"/>
        <v>1.4730000000000289E-6</v>
      </c>
      <c r="I1490" s="92"/>
      <c r="J1490" s="173"/>
      <c r="K1490" s="132"/>
      <c r="L1490" s="130"/>
      <c r="M1490" s="130"/>
      <c r="N1490" s="130"/>
      <c r="O1490" s="130"/>
      <c r="P1490" s="130"/>
      <c r="Q1490" s="130"/>
      <c r="R1490" s="130"/>
      <c r="S1490" s="130"/>
      <c r="T1490">
        <f t="shared" si="72"/>
        <v>31</v>
      </c>
    </row>
    <row r="1491" spans="1:20" x14ac:dyDescent="0.25">
      <c r="A1491" s="228" t="str">
        <f t="shared" si="73"/>
        <v/>
      </c>
      <c r="B1491" s="34"/>
      <c r="C1491" s="8"/>
      <c r="D1491" s="129"/>
      <c r="F1491" s="99"/>
      <c r="G1491" s="261"/>
      <c r="H1491" s="284">
        <f t="shared" ref="H1491:H1554" si="74">IF(G1491="",IF(D1491&lt;&gt;"",H1490+F1491+0.000000001,H1490+0.000000001),H1490+0.000000001)</f>
        <v>1.474000000000029E-6</v>
      </c>
      <c r="I1491" s="92"/>
      <c r="J1491" s="173"/>
      <c r="K1491" s="132"/>
      <c r="L1491" s="130"/>
      <c r="M1491" s="130"/>
      <c r="N1491" s="130"/>
      <c r="O1491" s="130"/>
      <c r="P1491" s="130"/>
      <c r="Q1491" s="130"/>
      <c r="R1491" s="130"/>
      <c r="S1491" s="130"/>
      <c r="T1491">
        <f t="shared" ref="T1491:T1554" si="75">EOMONTH(D1491,0)</f>
        <v>31</v>
      </c>
    </row>
    <row r="1492" spans="1:20" x14ac:dyDescent="0.25">
      <c r="A1492" s="228" t="str">
        <f t="shared" ref="A1492:A1555" si="76">IF(F1492="","",IF(H1492=$H$5,D1492,""))</f>
        <v/>
      </c>
      <c r="B1492" s="34"/>
      <c r="C1492" s="8"/>
      <c r="D1492" s="129"/>
      <c r="F1492" s="99"/>
      <c r="G1492" s="261"/>
      <c r="H1492" s="284">
        <f t="shared" si="74"/>
        <v>1.4750000000000291E-6</v>
      </c>
      <c r="I1492" s="92"/>
      <c r="J1492" s="173"/>
      <c r="K1492" s="132"/>
      <c r="L1492" s="130"/>
      <c r="M1492" s="130"/>
      <c r="N1492" s="130"/>
      <c r="O1492" s="130"/>
      <c r="P1492" s="130"/>
      <c r="Q1492" s="130"/>
      <c r="R1492" s="130"/>
      <c r="S1492" s="130"/>
      <c r="T1492">
        <f t="shared" si="75"/>
        <v>31</v>
      </c>
    </row>
    <row r="1493" spans="1:20" x14ac:dyDescent="0.25">
      <c r="A1493" s="228" t="str">
        <f t="shared" si="76"/>
        <v/>
      </c>
      <c r="B1493" s="34"/>
      <c r="C1493" s="8"/>
      <c r="D1493" s="129"/>
      <c r="F1493" s="99"/>
      <c r="G1493" s="261"/>
      <c r="H1493" s="284">
        <f t="shared" si="74"/>
        <v>1.4760000000000292E-6</v>
      </c>
      <c r="I1493" s="92"/>
      <c r="J1493" s="173"/>
      <c r="K1493" s="132"/>
      <c r="L1493" s="130"/>
      <c r="M1493" s="130"/>
      <c r="N1493" s="130"/>
      <c r="O1493" s="130"/>
      <c r="P1493" s="130"/>
      <c r="Q1493" s="130"/>
      <c r="R1493" s="130"/>
      <c r="S1493" s="130"/>
      <c r="T1493">
        <f t="shared" si="75"/>
        <v>31</v>
      </c>
    </row>
    <row r="1494" spans="1:20" x14ac:dyDescent="0.25">
      <c r="A1494" s="228" t="str">
        <f t="shared" si="76"/>
        <v/>
      </c>
      <c r="B1494" s="34"/>
      <c r="C1494" s="8"/>
      <c r="D1494" s="129"/>
      <c r="F1494" s="99"/>
      <c r="G1494" s="261"/>
      <c r="H1494" s="284">
        <f t="shared" si="74"/>
        <v>1.4770000000000292E-6</v>
      </c>
      <c r="I1494" s="92"/>
      <c r="J1494" s="173"/>
      <c r="K1494" s="132"/>
      <c r="L1494" s="130"/>
      <c r="M1494" s="130"/>
      <c r="N1494" s="130"/>
      <c r="O1494" s="130"/>
      <c r="P1494" s="130"/>
      <c r="Q1494" s="130"/>
      <c r="R1494" s="130"/>
      <c r="S1494" s="130"/>
      <c r="T1494">
        <f t="shared" si="75"/>
        <v>31</v>
      </c>
    </row>
    <row r="1495" spans="1:20" x14ac:dyDescent="0.25">
      <c r="A1495" s="228" t="str">
        <f t="shared" si="76"/>
        <v/>
      </c>
      <c r="B1495" s="34"/>
      <c r="C1495" s="8"/>
      <c r="D1495" s="129"/>
      <c r="F1495" s="99"/>
      <c r="G1495" s="261"/>
      <c r="H1495" s="284">
        <f t="shared" si="74"/>
        <v>1.4780000000000293E-6</v>
      </c>
      <c r="I1495" s="92"/>
      <c r="J1495" s="173"/>
      <c r="K1495" s="132"/>
      <c r="L1495" s="130"/>
      <c r="M1495" s="130"/>
      <c r="N1495" s="130"/>
      <c r="O1495" s="130"/>
      <c r="P1495" s="130"/>
      <c r="Q1495" s="130"/>
      <c r="R1495" s="130"/>
      <c r="S1495" s="130"/>
      <c r="T1495">
        <f t="shared" si="75"/>
        <v>31</v>
      </c>
    </row>
    <row r="1496" spans="1:20" x14ac:dyDescent="0.25">
      <c r="A1496" s="228" t="str">
        <f t="shared" si="76"/>
        <v/>
      </c>
      <c r="B1496" s="34"/>
      <c r="C1496" s="8"/>
      <c r="D1496" s="129"/>
      <c r="F1496" s="99"/>
      <c r="G1496" s="261"/>
      <c r="H1496" s="284">
        <f t="shared" si="74"/>
        <v>1.4790000000000294E-6</v>
      </c>
      <c r="I1496" s="92"/>
      <c r="J1496" s="173"/>
      <c r="K1496" s="132"/>
      <c r="L1496" s="130"/>
      <c r="M1496" s="130"/>
      <c r="N1496" s="130"/>
      <c r="O1496" s="130"/>
      <c r="P1496" s="130"/>
      <c r="Q1496" s="130"/>
      <c r="R1496" s="130"/>
      <c r="S1496" s="130"/>
      <c r="T1496">
        <f t="shared" si="75"/>
        <v>31</v>
      </c>
    </row>
    <row r="1497" spans="1:20" x14ac:dyDescent="0.25">
      <c r="A1497" s="228" t="str">
        <f t="shared" si="76"/>
        <v/>
      </c>
      <c r="B1497" s="34"/>
      <c r="C1497" s="8"/>
      <c r="D1497" s="129"/>
      <c r="F1497" s="99"/>
      <c r="G1497" s="261"/>
      <c r="H1497" s="284">
        <f t="shared" si="74"/>
        <v>1.4800000000000295E-6</v>
      </c>
      <c r="I1497" s="92"/>
      <c r="J1497" s="173"/>
      <c r="K1497" s="132"/>
      <c r="L1497" s="130"/>
      <c r="M1497" s="130"/>
      <c r="N1497" s="130"/>
      <c r="O1497" s="130"/>
      <c r="P1497" s="130"/>
      <c r="Q1497" s="130"/>
      <c r="R1497" s="130"/>
      <c r="S1497" s="130"/>
      <c r="T1497">
        <f t="shared" si="75"/>
        <v>31</v>
      </c>
    </row>
    <row r="1498" spans="1:20" x14ac:dyDescent="0.25">
      <c r="A1498" s="228" t="str">
        <f t="shared" si="76"/>
        <v/>
      </c>
      <c r="B1498" s="34"/>
      <c r="C1498" s="8"/>
      <c r="D1498" s="129"/>
      <c r="F1498" s="99"/>
      <c r="G1498" s="261"/>
      <c r="H1498" s="284">
        <f t="shared" si="74"/>
        <v>1.4810000000000295E-6</v>
      </c>
      <c r="I1498" s="92"/>
      <c r="J1498" s="173"/>
      <c r="K1498" s="132"/>
      <c r="L1498" s="130"/>
      <c r="M1498" s="130"/>
      <c r="N1498" s="130"/>
      <c r="O1498" s="130"/>
      <c r="P1498" s="130"/>
      <c r="Q1498" s="130"/>
      <c r="R1498" s="130"/>
      <c r="S1498" s="130"/>
      <c r="T1498">
        <f t="shared" si="75"/>
        <v>31</v>
      </c>
    </row>
    <row r="1499" spans="1:20" x14ac:dyDescent="0.25">
      <c r="A1499" s="228" t="str">
        <f t="shared" si="76"/>
        <v/>
      </c>
      <c r="B1499" s="34"/>
      <c r="C1499" s="8"/>
      <c r="D1499" s="129"/>
      <c r="F1499" s="99"/>
      <c r="G1499" s="261"/>
      <c r="H1499" s="284">
        <f t="shared" si="74"/>
        <v>1.4820000000000296E-6</v>
      </c>
      <c r="I1499" s="92"/>
      <c r="J1499" s="173"/>
      <c r="K1499" s="132"/>
      <c r="L1499" s="130"/>
      <c r="M1499" s="130"/>
      <c r="N1499" s="130"/>
      <c r="O1499" s="130"/>
      <c r="P1499" s="130"/>
      <c r="Q1499" s="130"/>
      <c r="R1499" s="130"/>
      <c r="S1499" s="130"/>
      <c r="T1499">
        <f t="shared" si="75"/>
        <v>31</v>
      </c>
    </row>
    <row r="1500" spans="1:20" x14ac:dyDescent="0.25">
      <c r="A1500" s="228" t="str">
        <f t="shared" si="76"/>
        <v/>
      </c>
      <c r="B1500" s="34"/>
      <c r="C1500" s="8"/>
      <c r="D1500" s="129"/>
      <c r="F1500" s="99"/>
      <c r="G1500" s="261"/>
      <c r="H1500" s="284">
        <f t="shared" si="74"/>
        <v>1.4830000000000297E-6</v>
      </c>
      <c r="I1500" s="92"/>
      <c r="J1500" s="173"/>
      <c r="K1500" s="132"/>
      <c r="L1500" s="130"/>
      <c r="M1500" s="130"/>
      <c r="N1500" s="130"/>
      <c r="O1500" s="130"/>
      <c r="P1500" s="130"/>
      <c r="Q1500" s="130"/>
      <c r="R1500" s="130"/>
      <c r="S1500" s="130"/>
      <c r="T1500">
        <f t="shared" si="75"/>
        <v>31</v>
      </c>
    </row>
    <row r="1501" spans="1:20" x14ac:dyDescent="0.25">
      <c r="A1501" s="228" t="str">
        <f t="shared" si="76"/>
        <v/>
      </c>
      <c r="B1501" s="34"/>
      <c r="C1501" s="8"/>
      <c r="D1501" s="129"/>
      <c r="F1501" s="99"/>
      <c r="G1501" s="261"/>
      <c r="H1501" s="284">
        <f t="shared" si="74"/>
        <v>1.4840000000000298E-6</v>
      </c>
      <c r="I1501" s="92"/>
      <c r="J1501" s="173"/>
      <c r="K1501" s="132"/>
      <c r="L1501" s="130"/>
      <c r="M1501" s="130"/>
      <c r="N1501" s="130"/>
      <c r="O1501" s="130"/>
      <c r="P1501" s="130"/>
      <c r="Q1501" s="130"/>
      <c r="R1501" s="130"/>
      <c r="S1501" s="130"/>
      <c r="T1501">
        <f t="shared" si="75"/>
        <v>31</v>
      </c>
    </row>
    <row r="1502" spans="1:20" x14ac:dyDescent="0.25">
      <c r="A1502" s="228" t="str">
        <f t="shared" si="76"/>
        <v/>
      </c>
      <c r="B1502" s="34"/>
      <c r="C1502" s="8"/>
      <c r="D1502" s="129"/>
      <c r="F1502" s="99"/>
      <c r="G1502" s="261"/>
      <c r="H1502" s="284">
        <f t="shared" si="74"/>
        <v>1.4850000000000298E-6</v>
      </c>
      <c r="I1502" s="92"/>
      <c r="J1502" s="173"/>
      <c r="K1502" s="132"/>
      <c r="L1502" s="130"/>
      <c r="M1502" s="130"/>
      <c r="N1502" s="130"/>
      <c r="O1502" s="130"/>
      <c r="P1502" s="130"/>
      <c r="Q1502" s="130"/>
      <c r="R1502" s="130"/>
      <c r="S1502" s="130"/>
      <c r="T1502">
        <f t="shared" si="75"/>
        <v>31</v>
      </c>
    </row>
    <row r="1503" spans="1:20" x14ac:dyDescent="0.25">
      <c r="A1503" s="228" t="str">
        <f t="shared" si="76"/>
        <v/>
      </c>
      <c r="B1503" s="34"/>
      <c r="C1503" s="8"/>
      <c r="D1503" s="129"/>
      <c r="F1503" s="99"/>
      <c r="G1503" s="261"/>
      <c r="H1503" s="284">
        <f t="shared" si="74"/>
        <v>1.4860000000000299E-6</v>
      </c>
      <c r="I1503" s="92"/>
      <c r="J1503" s="173"/>
      <c r="K1503" s="132"/>
      <c r="L1503" s="130"/>
      <c r="M1503" s="130"/>
      <c r="N1503" s="130"/>
      <c r="O1503" s="130"/>
      <c r="P1503" s="130"/>
      <c r="Q1503" s="130"/>
      <c r="R1503" s="130"/>
      <c r="S1503" s="130"/>
      <c r="T1503">
        <f t="shared" si="75"/>
        <v>31</v>
      </c>
    </row>
    <row r="1504" spans="1:20" x14ac:dyDescent="0.25">
      <c r="A1504" s="228" t="str">
        <f t="shared" si="76"/>
        <v/>
      </c>
      <c r="B1504" s="34"/>
      <c r="C1504" s="8"/>
      <c r="D1504" s="129"/>
      <c r="F1504" s="99"/>
      <c r="G1504" s="261"/>
      <c r="H1504" s="284">
        <f t="shared" si="74"/>
        <v>1.48700000000003E-6</v>
      </c>
      <c r="I1504" s="92"/>
      <c r="J1504" s="173"/>
      <c r="K1504" s="132"/>
      <c r="L1504" s="130"/>
      <c r="M1504" s="130"/>
      <c r="N1504" s="130"/>
      <c r="O1504" s="130"/>
      <c r="P1504" s="130"/>
      <c r="Q1504" s="130"/>
      <c r="R1504" s="130"/>
      <c r="S1504" s="130"/>
      <c r="T1504">
        <f t="shared" si="75"/>
        <v>31</v>
      </c>
    </row>
    <row r="1505" spans="1:20" x14ac:dyDescent="0.25">
      <c r="A1505" s="228" t="str">
        <f t="shared" si="76"/>
        <v/>
      </c>
      <c r="B1505" s="34"/>
      <c r="C1505" s="8"/>
      <c r="D1505" s="129"/>
      <c r="F1505" s="99"/>
      <c r="G1505" s="261"/>
      <c r="H1505" s="284">
        <f t="shared" si="74"/>
        <v>1.4880000000000301E-6</v>
      </c>
      <c r="I1505" s="92"/>
      <c r="J1505" s="173"/>
      <c r="K1505" s="132"/>
      <c r="L1505" s="130"/>
      <c r="M1505" s="130"/>
      <c r="N1505" s="130"/>
      <c r="O1505" s="130"/>
      <c r="P1505" s="130"/>
      <c r="Q1505" s="130"/>
      <c r="R1505" s="130"/>
      <c r="S1505" s="130"/>
      <c r="T1505">
        <f t="shared" si="75"/>
        <v>31</v>
      </c>
    </row>
    <row r="1506" spans="1:20" x14ac:dyDescent="0.25">
      <c r="A1506" s="228" t="str">
        <f t="shared" si="76"/>
        <v/>
      </c>
      <c r="B1506" s="34"/>
      <c r="C1506" s="8"/>
      <c r="D1506" s="129"/>
      <c r="F1506" s="99"/>
      <c r="G1506" s="261"/>
      <c r="H1506" s="284">
        <f t="shared" si="74"/>
        <v>1.4890000000000301E-6</v>
      </c>
      <c r="I1506" s="92"/>
      <c r="J1506" s="173"/>
      <c r="K1506" s="132"/>
      <c r="L1506" s="130"/>
      <c r="M1506" s="130"/>
      <c r="N1506" s="130"/>
      <c r="O1506" s="130"/>
      <c r="P1506" s="130"/>
      <c r="Q1506" s="130"/>
      <c r="R1506" s="130"/>
      <c r="S1506" s="130"/>
      <c r="T1506">
        <f t="shared" si="75"/>
        <v>31</v>
      </c>
    </row>
    <row r="1507" spans="1:20" x14ac:dyDescent="0.25">
      <c r="A1507" s="228" t="str">
        <f t="shared" si="76"/>
        <v/>
      </c>
      <c r="B1507" s="34"/>
      <c r="C1507" s="8"/>
      <c r="D1507" s="129"/>
      <c r="F1507" s="99"/>
      <c r="G1507" s="261"/>
      <c r="H1507" s="284">
        <f t="shared" si="74"/>
        <v>1.4900000000000302E-6</v>
      </c>
      <c r="I1507" s="92"/>
      <c r="J1507" s="173"/>
      <c r="K1507" s="132"/>
      <c r="L1507" s="130"/>
      <c r="M1507" s="130"/>
      <c r="N1507" s="130"/>
      <c r="O1507" s="130"/>
      <c r="P1507" s="130"/>
      <c r="Q1507" s="130"/>
      <c r="R1507" s="130"/>
      <c r="S1507" s="130"/>
      <c r="T1507">
        <f t="shared" si="75"/>
        <v>31</v>
      </c>
    </row>
    <row r="1508" spans="1:20" x14ac:dyDescent="0.25">
      <c r="A1508" s="228" t="str">
        <f t="shared" si="76"/>
        <v/>
      </c>
      <c r="B1508" s="34"/>
      <c r="C1508" s="8"/>
      <c r="D1508" s="129"/>
      <c r="F1508" s="99"/>
      <c r="G1508" s="261"/>
      <c r="H1508" s="284">
        <f t="shared" si="74"/>
        <v>1.4910000000000303E-6</v>
      </c>
      <c r="I1508" s="92"/>
      <c r="J1508" s="173"/>
      <c r="K1508" s="132"/>
      <c r="L1508" s="130"/>
      <c r="M1508" s="130"/>
      <c r="N1508" s="130"/>
      <c r="O1508" s="130"/>
      <c r="P1508" s="130"/>
      <c r="Q1508" s="130"/>
      <c r="R1508" s="130"/>
      <c r="S1508" s="130"/>
      <c r="T1508">
        <f t="shared" si="75"/>
        <v>31</v>
      </c>
    </row>
    <row r="1509" spans="1:20" x14ac:dyDescent="0.25">
      <c r="A1509" s="228" t="str">
        <f t="shared" si="76"/>
        <v/>
      </c>
      <c r="B1509" s="34"/>
      <c r="C1509" s="8"/>
      <c r="D1509" s="129"/>
      <c r="F1509" s="99"/>
      <c r="G1509" s="261"/>
      <c r="H1509" s="284">
        <f t="shared" si="74"/>
        <v>1.4920000000000304E-6</v>
      </c>
      <c r="I1509" s="92"/>
      <c r="J1509" s="173"/>
      <c r="K1509" s="132"/>
      <c r="L1509" s="130"/>
      <c r="M1509" s="130"/>
      <c r="N1509" s="130"/>
      <c r="O1509" s="130"/>
      <c r="P1509" s="130"/>
      <c r="Q1509" s="130"/>
      <c r="R1509" s="130"/>
      <c r="S1509" s="130"/>
      <c r="T1509">
        <f t="shared" si="75"/>
        <v>31</v>
      </c>
    </row>
    <row r="1510" spans="1:20" x14ac:dyDescent="0.25">
      <c r="A1510" s="228" t="str">
        <f t="shared" si="76"/>
        <v/>
      </c>
      <c r="B1510" s="34"/>
      <c r="C1510" s="8"/>
      <c r="D1510" s="129"/>
      <c r="F1510" s="99"/>
      <c r="G1510" s="261"/>
      <c r="H1510" s="284">
        <f t="shared" si="74"/>
        <v>1.4930000000000304E-6</v>
      </c>
      <c r="I1510" s="92"/>
      <c r="J1510" s="173"/>
      <c r="K1510" s="132"/>
      <c r="L1510" s="130"/>
      <c r="M1510" s="130"/>
      <c r="N1510" s="130"/>
      <c r="O1510" s="130"/>
      <c r="P1510" s="130"/>
      <c r="Q1510" s="130"/>
      <c r="R1510" s="130"/>
      <c r="S1510" s="130"/>
      <c r="T1510">
        <f t="shared" si="75"/>
        <v>31</v>
      </c>
    </row>
    <row r="1511" spans="1:20" x14ac:dyDescent="0.25">
      <c r="A1511" s="228" t="str">
        <f t="shared" si="76"/>
        <v/>
      </c>
      <c r="B1511" s="34"/>
      <c r="C1511" s="8"/>
      <c r="D1511" s="129"/>
      <c r="F1511" s="99"/>
      <c r="G1511" s="261"/>
      <c r="H1511" s="284">
        <f t="shared" si="74"/>
        <v>1.4940000000000305E-6</v>
      </c>
      <c r="I1511" s="92"/>
      <c r="J1511" s="173"/>
      <c r="K1511" s="132"/>
      <c r="L1511" s="130"/>
      <c r="M1511" s="130"/>
      <c r="N1511" s="130"/>
      <c r="O1511" s="130"/>
      <c r="P1511" s="130"/>
      <c r="Q1511" s="130"/>
      <c r="R1511" s="130"/>
      <c r="S1511" s="130"/>
      <c r="T1511">
        <f t="shared" si="75"/>
        <v>31</v>
      </c>
    </row>
    <row r="1512" spans="1:20" x14ac:dyDescent="0.25">
      <c r="A1512" s="228" t="str">
        <f t="shared" si="76"/>
        <v/>
      </c>
      <c r="B1512" s="34"/>
      <c r="C1512" s="8"/>
      <c r="D1512" s="129"/>
      <c r="F1512" s="99"/>
      <c r="G1512" s="261"/>
      <c r="H1512" s="284">
        <f t="shared" si="74"/>
        <v>1.4950000000000306E-6</v>
      </c>
      <c r="I1512" s="92"/>
      <c r="J1512" s="173"/>
      <c r="K1512" s="132"/>
      <c r="L1512" s="130"/>
      <c r="M1512" s="130"/>
      <c r="N1512" s="130"/>
      <c r="O1512" s="130"/>
      <c r="P1512" s="130"/>
      <c r="Q1512" s="130"/>
      <c r="R1512" s="130"/>
      <c r="S1512" s="130"/>
      <c r="T1512">
        <f t="shared" si="75"/>
        <v>31</v>
      </c>
    </row>
    <row r="1513" spans="1:20" x14ac:dyDescent="0.25">
      <c r="A1513" s="228" t="str">
        <f t="shared" si="76"/>
        <v/>
      </c>
      <c r="B1513" s="34"/>
      <c r="C1513" s="8"/>
      <c r="D1513" s="129"/>
      <c r="F1513" s="99"/>
      <c r="G1513" s="261"/>
      <c r="H1513" s="284">
        <f t="shared" si="74"/>
        <v>1.4960000000000307E-6</v>
      </c>
      <c r="I1513" s="92"/>
      <c r="J1513" s="173"/>
      <c r="K1513" s="132"/>
      <c r="L1513" s="130"/>
      <c r="M1513" s="130"/>
      <c r="N1513" s="130"/>
      <c r="O1513" s="130"/>
      <c r="P1513" s="130"/>
      <c r="Q1513" s="130"/>
      <c r="R1513" s="130"/>
      <c r="S1513" s="130"/>
      <c r="T1513">
        <f t="shared" si="75"/>
        <v>31</v>
      </c>
    </row>
    <row r="1514" spans="1:20" x14ac:dyDescent="0.25">
      <c r="A1514" s="228" t="str">
        <f t="shared" si="76"/>
        <v/>
      </c>
      <c r="B1514" s="34"/>
      <c r="C1514" s="8"/>
      <c r="D1514" s="129"/>
      <c r="F1514" s="99"/>
      <c r="G1514" s="261"/>
      <c r="H1514" s="284">
        <f t="shared" si="74"/>
        <v>1.4970000000000307E-6</v>
      </c>
      <c r="I1514" s="92"/>
      <c r="J1514" s="173"/>
      <c r="K1514" s="132"/>
      <c r="L1514" s="130"/>
      <c r="M1514" s="130"/>
      <c r="N1514" s="130"/>
      <c r="O1514" s="130"/>
      <c r="P1514" s="130"/>
      <c r="Q1514" s="130"/>
      <c r="R1514" s="130"/>
      <c r="S1514" s="130"/>
      <c r="T1514">
        <f t="shared" si="75"/>
        <v>31</v>
      </c>
    </row>
    <row r="1515" spans="1:20" x14ac:dyDescent="0.25">
      <c r="A1515" s="228" t="str">
        <f t="shared" si="76"/>
        <v/>
      </c>
      <c r="B1515" s="34"/>
      <c r="C1515" s="8"/>
      <c r="D1515" s="129"/>
      <c r="F1515" s="99"/>
      <c r="G1515" s="261"/>
      <c r="H1515" s="284">
        <f t="shared" si="74"/>
        <v>1.4980000000000308E-6</v>
      </c>
      <c r="I1515" s="92"/>
      <c r="J1515" s="173"/>
      <c r="K1515" s="132"/>
      <c r="L1515" s="130"/>
      <c r="M1515" s="130"/>
      <c r="N1515" s="130"/>
      <c r="O1515" s="130"/>
      <c r="P1515" s="130"/>
      <c r="Q1515" s="130"/>
      <c r="R1515" s="130"/>
      <c r="S1515" s="130"/>
      <c r="T1515">
        <f t="shared" si="75"/>
        <v>31</v>
      </c>
    </row>
    <row r="1516" spans="1:20" x14ac:dyDescent="0.25">
      <c r="A1516" s="228" t="str">
        <f t="shared" si="76"/>
        <v/>
      </c>
      <c r="B1516" s="34"/>
      <c r="C1516" s="8"/>
      <c r="D1516" s="129"/>
      <c r="F1516" s="99"/>
      <c r="G1516" s="261"/>
      <c r="H1516" s="284">
        <f t="shared" si="74"/>
        <v>1.4990000000000309E-6</v>
      </c>
      <c r="I1516" s="92"/>
      <c r="J1516" s="173"/>
      <c r="K1516" s="132"/>
      <c r="L1516" s="130"/>
      <c r="M1516" s="130"/>
      <c r="N1516" s="130"/>
      <c r="O1516" s="130"/>
      <c r="P1516" s="130"/>
      <c r="Q1516" s="130"/>
      <c r="R1516" s="130"/>
      <c r="S1516" s="130"/>
      <c r="T1516">
        <f t="shared" si="75"/>
        <v>31</v>
      </c>
    </row>
    <row r="1517" spans="1:20" x14ac:dyDescent="0.25">
      <c r="A1517" s="228" t="str">
        <f t="shared" si="76"/>
        <v/>
      </c>
      <c r="B1517" s="34"/>
      <c r="C1517" s="8"/>
      <c r="D1517" s="129"/>
      <c r="F1517" s="99"/>
      <c r="G1517" s="261"/>
      <c r="H1517" s="284">
        <f t="shared" si="74"/>
        <v>1.500000000000031E-6</v>
      </c>
      <c r="I1517" s="92"/>
      <c r="J1517" s="173"/>
      <c r="K1517" s="132"/>
      <c r="L1517" s="130"/>
      <c r="M1517" s="130"/>
      <c r="N1517" s="130"/>
      <c r="O1517" s="130"/>
      <c r="P1517" s="130"/>
      <c r="Q1517" s="130"/>
      <c r="R1517" s="130"/>
      <c r="S1517" s="130"/>
      <c r="T1517">
        <f t="shared" si="75"/>
        <v>31</v>
      </c>
    </row>
    <row r="1518" spans="1:20" x14ac:dyDescent="0.25">
      <c r="A1518" s="228" t="str">
        <f t="shared" si="76"/>
        <v/>
      </c>
      <c r="B1518" s="34"/>
      <c r="C1518" s="8"/>
      <c r="D1518" s="129"/>
      <c r="F1518" s="99"/>
      <c r="G1518" s="261"/>
      <c r="H1518" s="284">
        <f t="shared" si="74"/>
        <v>1.501000000000031E-6</v>
      </c>
      <c r="I1518" s="92"/>
      <c r="J1518" s="173"/>
      <c r="K1518" s="132"/>
      <c r="L1518" s="130"/>
      <c r="M1518" s="130"/>
      <c r="N1518" s="130"/>
      <c r="O1518" s="130"/>
      <c r="P1518" s="130"/>
      <c r="Q1518" s="130"/>
      <c r="R1518" s="130"/>
      <c r="S1518" s="130"/>
      <c r="T1518">
        <f t="shared" si="75"/>
        <v>31</v>
      </c>
    </row>
    <row r="1519" spans="1:20" x14ac:dyDescent="0.25">
      <c r="A1519" s="228" t="str">
        <f t="shared" si="76"/>
        <v/>
      </c>
      <c r="B1519" s="34"/>
      <c r="C1519" s="8"/>
      <c r="D1519" s="129"/>
      <c r="F1519" s="99"/>
      <c r="G1519" s="261"/>
      <c r="H1519" s="284">
        <f t="shared" si="74"/>
        <v>1.5020000000000311E-6</v>
      </c>
      <c r="I1519" s="92"/>
      <c r="J1519" s="173"/>
      <c r="K1519" s="132"/>
      <c r="L1519" s="130"/>
      <c r="M1519" s="130"/>
      <c r="N1519" s="130"/>
      <c r="O1519" s="130"/>
      <c r="P1519" s="130"/>
      <c r="Q1519" s="130"/>
      <c r="R1519" s="130"/>
      <c r="S1519" s="130"/>
      <c r="T1519">
        <f t="shared" si="75"/>
        <v>31</v>
      </c>
    </row>
    <row r="1520" spans="1:20" x14ac:dyDescent="0.25">
      <c r="A1520" s="228" t="str">
        <f t="shared" si="76"/>
        <v/>
      </c>
      <c r="B1520" s="34"/>
      <c r="C1520" s="8"/>
      <c r="D1520" s="129"/>
      <c r="F1520" s="99"/>
      <c r="G1520" s="261"/>
      <c r="H1520" s="284">
        <f t="shared" si="74"/>
        <v>1.5030000000000312E-6</v>
      </c>
      <c r="I1520" s="92"/>
      <c r="J1520" s="173"/>
      <c r="K1520" s="132"/>
      <c r="L1520" s="130"/>
      <c r="M1520" s="130"/>
      <c r="N1520" s="130"/>
      <c r="O1520" s="130"/>
      <c r="P1520" s="130"/>
      <c r="Q1520" s="130"/>
      <c r="R1520" s="130"/>
      <c r="S1520" s="130"/>
      <c r="T1520">
        <f t="shared" si="75"/>
        <v>31</v>
      </c>
    </row>
    <row r="1521" spans="1:20" x14ac:dyDescent="0.25">
      <c r="A1521" s="228" t="str">
        <f t="shared" si="76"/>
        <v/>
      </c>
      <c r="B1521" s="34"/>
      <c r="C1521" s="8"/>
      <c r="D1521" s="129"/>
      <c r="F1521" s="99"/>
      <c r="G1521" s="261"/>
      <c r="H1521" s="284">
        <f t="shared" si="74"/>
        <v>1.5040000000000313E-6</v>
      </c>
      <c r="I1521" s="92"/>
      <c r="J1521" s="173"/>
      <c r="K1521" s="132"/>
      <c r="L1521" s="130"/>
      <c r="M1521" s="130"/>
      <c r="N1521" s="130"/>
      <c r="O1521" s="130"/>
      <c r="P1521" s="130"/>
      <c r="Q1521" s="130"/>
      <c r="R1521" s="130"/>
      <c r="S1521" s="130"/>
      <c r="T1521">
        <f t="shared" si="75"/>
        <v>31</v>
      </c>
    </row>
    <row r="1522" spans="1:20" x14ac:dyDescent="0.25">
      <c r="A1522" s="228" t="str">
        <f t="shared" si="76"/>
        <v/>
      </c>
      <c r="B1522" s="34"/>
      <c r="C1522" s="8"/>
      <c r="D1522" s="129"/>
      <c r="F1522" s="99"/>
      <c r="G1522" s="261"/>
      <c r="H1522" s="284">
        <f t="shared" si="74"/>
        <v>1.5050000000000313E-6</v>
      </c>
      <c r="I1522" s="92"/>
      <c r="J1522" s="173"/>
      <c r="K1522" s="132"/>
      <c r="L1522" s="130"/>
      <c r="M1522" s="130"/>
      <c r="N1522" s="130"/>
      <c r="O1522" s="130"/>
      <c r="P1522" s="130"/>
      <c r="Q1522" s="130"/>
      <c r="R1522" s="130"/>
      <c r="S1522" s="130"/>
      <c r="T1522">
        <f t="shared" si="75"/>
        <v>31</v>
      </c>
    </row>
    <row r="1523" spans="1:20" x14ac:dyDescent="0.25">
      <c r="A1523" s="228" t="str">
        <f t="shared" si="76"/>
        <v/>
      </c>
      <c r="B1523" s="34"/>
      <c r="C1523" s="8"/>
      <c r="D1523" s="129"/>
      <c r="F1523" s="99"/>
      <c r="G1523" s="261"/>
      <c r="H1523" s="284">
        <f t="shared" si="74"/>
        <v>1.5060000000000314E-6</v>
      </c>
      <c r="I1523" s="92"/>
      <c r="J1523" s="173"/>
      <c r="K1523" s="132"/>
      <c r="L1523" s="130"/>
      <c r="M1523" s="130"/>
      <c r="N1523" s="130"/>
      <c r="O1523" s="130"/>
      <c r="P1523" s="130"/>
      <c r="Q1523" s="130"/>
      <c r="R1523" s="130"/>
      <c r="S1523" s="130"/>
      <c r="T1523">
        <f t="shared" si="75"/>
        <v>31</v>
      </c>
    </row>
    <row r="1524" spans="1:20" x14ac:dyDescent="0.25">
      <c r="A1524" s="228" t="str">
        <f t="shared" si="76"/>
        <v/>
      </c>
      <c r="B1524" s="34"/>
      <c r="C1524" s="8"/>
      <c r="D1524" s="129"/>
      <c r="F1524" s="99"/>
      <c r="G1524" s="261"/>
      <c r="H1524" s="284">
        <f t="shared" si="74"/>
        <v>1.5070000000000315E-6</v>
      </c>
      <c r="I1524" s="92"/>
      <c r="J1524" s="173"/>
      <c r="K1524" s="132"/>
      <c r="L1524" s="130"/>
      <c r="M1524" s="130"/>
      <c r="N1524" s="130"/>
      <c r="O1524" s="130"/>
      <c r="P1524" s="130"/>
      <c r="Q1524" s="130"/>
      <c r="R1524" s="130"/>
      <c r="S1524" s="130"/>
      <c r="T1524">
        <f t="shared" si="75"/>
        <v>31</v>
      </c>
    </row>
    <row r="1525" spans="1:20" x14ac:dyDescent="0.25">
      <c r="A1525" s="228" t="str">
        <f t="shared" si="76"/>
        <v/>
      </c>
      <c r="B1525" s="34"/>
      <c r="C1525" s="8"/>
      <c r="D1525" s="129"/>
      <c r="F1525" s="99"/>
      <c r="G1525" s="261"/>
      <c r="H1525" s="284">
        <f t="shared" si="74"/>
        <v>1.5080000000000316E-6</v>
      </c>
      <c r="I1525" s="92"/>
      <c r="J1525" s="173"/>
      <c r="K1525" s="132"/>
      <c r="L1525" s="130"/>
      <c r="M1525" s="130"/>
      <c r="N1525" s="130"/>
      <c r="O1525" s="130"/>
      <c r="P1525" s="130"/>
      <c r="Q1525" s="130"/>
      <c r="R1525" s="130"/>
      <c r="S1525" s="130"/>
      <c r="T1525">
        <f t="shared" si="75"/>
        <v>31</v>
      </c>
    </row>
    <row r="1526" spans="1:20" x14ac:dyDescent="0.25">
      <c r="A1526" s="228" t="str">
        <f t="shared" si="76"/>
        <v/>
      </c>
      <c r="B1526" s="34"/>
      <c r="C1526" s="8"/>
      <c r="D1526" s="129"/>
      <c r="F1526" s="99"/>
      <c r="G1526" s="261"/>
      <c r="H1526" s="284">
        <f t="shared" si="74"/>
        <v>1.5090000000000316E-6</v>
      </c>
      <c r="I1526" s="92"/>
      <c r="J1526" s="173"/>
      <c r="K1526" s="132"/>
      <c r="L1526" s="130"/>
      <c r="M1526" s="130"/>
      <c r="N1526" s="130"/>
      <c r="O1526" s="130"/>
      <c r="P1526" s="130"/>
      <c r="Q1526" s="130"/>
      <c r="R1526" s="130"/>
      <c r="S1526" s="130"/>
      <c r="T1526">
        <f t="shared" si="75"/>
        <v>31</v>
      </c>
    </row>
    <row r="1527" spans="1:20" x14ac:dyDescent="0.25">
      <c r="A1527" s="228" t="str">
        <f t="shared" si="76"/>
        <v/>
      </c>
      <c r="B1527" s="34"/>
      <c r="C1527" s="8"/>
      <c r="D1527" s="129"/>
      <c r="F1527" s="99"/>
      <c r="G1527" s="261"/>
      <c r="H1527" s="284">
        <f t="shared" si="74"/>
        <v>1.5100000000000317E-6</v>
      </c>
      <c r="I1527" s="92"/>
      <c r="J1527" s="173"/>
      <c r="K1527" s="132"/>
      <c r="L1527" s="130"/>
      <c r="M1527" s="130"/>
      <c r="N1527" s="130"/>
      <c r="O1527" s="130"/>
      <c r="P1527" s="130"/>
      <c r="Q1527" s="130"/>
      <c r="R1527" s="130"/>
      <c r="S1527" s="130"/>
      <c r="T1527">
        <f t="shared" si="75"/>
        <v>31</v>
      </c>
    </row>
    <row r="1528" spans="1:20" x14ac:dyDescent="0.25">
      <c r="A1528" s="228" t="str">
        <f t="shared" si="76"/>
        <v/>
      </c>
      <c r="B1528" s="34"/>
      <c r="C1528" s="8"/>
      <c r="D1528" s="129"/>
      <c r="F1528" s="99"/>
      <c r="G1528" s="261"/>
      <c r="H1528" s="284">
        <f t="shared" si="74"/>
        <v>1.5110000000000318E-6</v>
      </c>
      <c r="I1528" s="92"/>
      <c r="J1528" s="173"/>
      <c r="K1528" s="132"/>
      <c r="L1528" s="130"/>
      <c r="M1528" s="130"/>
      <c r="N1528" s="130"/>
      <c r="O1528" s="130"/>
      <c r="P1528" s="130"/>
      <c r="Q1528" s="130"/>
      <c r="R1528" s="130"/>
      <c r="S1528" s="130"/>
      <c r="T1528">
        <f t="shared" si="75"/>
        <v>31</v>
      </c>
    </row>
    <row r="1529" spans="1:20" x14ac:dyDescent="0.25">
      <c r="A1529" s="228" t="str">
        <f t="shared" si="76"/>
        <v/>
      </c>
      <c r="B1529" s="34"/>
      <c r="C1529" s="8"/>
      <c r="D1529" s="129"/>
      <c r="F1529" s="99"/>
      <c r="G1529" s="261"/>
      <c r="H1529" s="284">
        <f t="shared" si="74"/>
        <v>1.5120000000000319E-6</v>
      </c>
      <c r="I1529" s="92"/>
      <c r="J1529" s="173"/>
      <c r="K1529" s="132"/>
      <c r="L1529" s="130"/>
      <c r="M1529" s="130"/>
      <c r="N1529" s="130"/>
      <c r="O1529" s="130"/>
      <c r="P1529" s="130"/>
      <c r="Q1529" s="130"/>
      <c r="R1529" s="130"/>
      <c r="S1529" s="130"/>
      <c r="T1529">
        <f t="shared" si="75"/>
        <v>31</v>
      </c>
    </row>
    <row r="1530" spans="1:20" x14ac:dyDescent="0.25">
      <c r="A1530" s="228" t="str">
        <f t="shared" si="76"/>
        <v/>
      </c>
      <c r="B1530" s="34"/>
      <c r="C1530" s="8"/>
      <c r="D1530" s="129"/>
      <c r="F1530" s="99"/>
      <c r="G1530" s="261"/>
      <c r="H1530" s="284">
        <f t="shared" si="74"/>
        <v>1.5130000000000319E-6</v>
      </c>
      <c r="I1530" s="92"/>
      <c r="J1530" s="173"/>
      <c r="K1530" s="132"/>
      <c r="L1530" s="130"/>
      <c r="M1530" s="130"/>
      <c r="N1530" s="130"/>
      <c r="O1530" s="130"/>
      <c r="P1530" s="130"/>
      <c r="Q1530" s="130"/>
      <c r="R1530" s="130"/>
      <c r="S1530" s="130"/>
      <c r="T1530">
        <f t="shared" si="75"/>
        <v>31</v>
      </c>
    </row>
    <row r="1531" spans="1:20" x14ac:dyDescent="0.25">
      <c r="A1531" s="228" t="str">
        <f t="shared" si="76"/>
        <v/>
      </c>
      <c r="B1531" s="34"/>
      <c r="C1531" s="8"/>
      <c r="D1531" s="129"/>
      <c r="F1531" s="99"/>
      <c r="G1531" s="261"/>
      <c r="H1531" s="284">
        <f t="shared" si="74"/>
        <v>1.514000000000032E-6</v>
      </c>
      <c r="I1531" s="92"/>
      <c r="J1531" s="173"/>
      <c r="K1531" s="132"/>
      <c r="L1531" s="130"/>
      <c r="M1531" s="130"/>
      <c r="N1531" s="130"/>
      <c r="O1531" s="130"/>
      <c r="P1531" s="130"/>
      <c r="Q1531" s="130"/>
      <c r="R1531" s="130"/>
      <c r="S1531" s="130"/>
      <c r="T1531">
        <f t="shared" si="75"/>
        <v>31</v>
      </c>
    </row>
    <row r="1532" spans="1:20" x14ac:dyDescent="0.25">
      <c r="A1532" s="228" t="str">
        <f t="shared" si="76"/>
        <v/>
      </c>
      <c r="B1532" s="34"/>
      <c r="C1532" s="8"/>
      <c r="D1532" s="129"/>
      <c r="F1532" s="99"/>
      <c r="G1532" s="261"/>
      <c r="H1532" s="284">
        <f t="shared" si="74"/>
        <v>1.5150000000000321E-6</v>
      </c>
      <c r="I1532" s="92"/>
      <c r="J1532" s="173"/>
      <c r="K1532" s="132"/>
      <c r="L1532" s="130"/>
      <c r="M1532" s="130"/>
      <c r="N1532" s="130"/>
      <c r="O1532" s="130"/>
      <c r="P1532" s="130"/>
      <c r="Q1532" s="130"/>
      <c r="R1532" s="130"/>
      <c r="S1532" s="130"/>
      <c r="T1532">
        <f t="shared" si="75"/>
        <v>31</v>
      </c>
    </row>
    <row r="1533" spans="1:20" x14ac:dyDescent="0.25">
      <c r="A1533" s="228" t="str">
        <f t="shared" si="76"/>
        <v/>
      </c>
      <c r="B1533" s="34"/>
      <c r="C1533" s="8"/>
      <c r="D1533" s="129"/>
      <c r="F1533" s="99"/>
      <c r="G1533" s="261"/>
      <c r="H1533" s="284">
        <f t="shared" si="74"/>
        <v>1.5160000000000322E-6</v>
      </c>
      <c r="I1533" s="92"/>
      <c r="J1533" s="173"/>
      <c r="K1533" s="132"/>
      <c r="L1533" s="130"/>
      <c r="M1533" s="130"/>
      <c r="N1533" s="130"/>
      <c r="O1533" s="130"/>
      <c r="P1533" s="130"/>
      <c r="Q1533" s="130"/>
      <c r="R1533" s="130"/>
      <c r="S1533" s="130"/>
      <c r="T1533">
        <f t="shared" si="75"/>
        <v>31</v>
      </c>
    </row>
    <row r="1534" spans="1:20" x14ac:dyDescent="0.25">
      <c r="A1534" s="228" t="str">
        <f t="shared" si="76"/>
        <v/>
      </c>
      <c r="B1534" s="34"/>
      <c r="C1534" s="8"/>
      <c r="D1534" s="129"/>
      <c r="F1534" s="99"/>
      <c r="G1534" s="261"/>
      <c r="H1534" s="284">
        <f t="shared" si="74"/>
        <v>1.5170000000000322E-6</v>
      </c>
      <c r="I1534" s="92"/>
      <c r="J1534" s="173"/>
      <c r="K1534" s="132"/>
      <c r="L1534" s="130"/>
      <c r="M1534" s="130"/>
      <c r="N1534" s="130"/>
      <c r="O1534" s="130"/>
      <c r="P1534" s="130"/>
      <c r="Q1534" s="130"/>
      <c r="R1534" s="130"/>
      <c r="S1534" s="130"/>
      <c r="T1534">
        <f t="shared" si="75"/>
        <v>31</v>
      </c>
    </row>
    <row r="1535" spans="1:20" x14ac:dyDescent="0.25">
      <c r="A1535" s="228" t="str">
        <f t="shared" si="76"/>
        <v/>
      </c>
      <c r="B1535" s="34"/>
      <c r="C1535" s="8"/>
      <c r="D1535" s="129"/>
      <c r="F1535" s="99"/>
      <c r="G1535" s="261"/>
      <c r="H1535" s="284">
        <f t="shared" si="74"/>
        <v>1.5180000000000323E-6</v>
      </c>
      <c r="I1535" s="92"/>
      <c r="J1535" s="173"/>
      <c r="K1535" s="132"/>
      <c r="L1535" s="130"/>
      <c r="M1535" s="130"/>
      <c r="N1535" s="130"/>
      <c r="O1535" s="130"/>
      <c r="P1535" s="130"/>
      <c r="Q1535" s="130"/>
      <c r="R1535" s="130"/>
      <c r="S1535" s="130"/>
      <c r="T1535">
        <f t="shared" si="75"/>
        <v>31</v>
      </c>
    </row>
    <row r="1536" spans="1:20" x14ac:dyDescent="0.25">
      <c r="A1536" s="228" t="str">
        <f t="shared" si="76"/>
        <v/>
      </c>
      <c r="B1536" s="34"/>
      <c r="C1536" s="8"/>
      <c r="D1536" s="129"/>
      <c r="F1536" s="99"/>
      <c r="G1536" s="261"/>
      <c r="H1536" s="284">
        <f t="shared" si="74"/>
        <v>1.5190000000000324E-6</v>
      </c>
      <c r="I1536" s="92"/>
      <c r="J1536" s="173"/>
      <c r="K1536" s="132"/>
      <c r="L1536" s="130"/>
      <c r="M1536" s="130"/>
      <c r="N1536" s="130"/>
      <c r="O1536" s="130"/>
      <c r="P1536" s="130"/>
      <c r="Q1536" s="130"/>
      <c r="R1536" s="130"/>
      <c r="S1536" s="130"/>
      <c r="T1536">
        <f t="shared" si="75"/>
        <v>31</v>
      </c>
    </row>
    <row r="1537" spans="1:20" x14ac:dyDescent="0.25">
      <c r="A1537" s="228" t="str">
        <f t="shared" si="76"/>
        <v/>
      </c>
      <c r="B1537" s="34"/>
      <c r="C1537" s="8"/>
      <c r="D1537" s="129"/>
      <c r="F1537" s="99"/>
      <c r="G1537" s="261"/>
      <c r="H1537" s="284">
        <f t="shared" si="74"/>
        <v>1.5200000000000325E-6</v>
      </c>
      <c r="I1537" s="92"/>
      <c r="J1537" s="173"/>
      <c r="K1537" s="132"/>
      <c r="L1537" s="130"/>
      <c r="M1537" s="130"/>
      <c r="N1537" s="130"/>
      <c r="O1537" s="130"/>
      <c r="P1537" s="130"/>
      <c r="Q1537" s="130"/>
      <c r="R1537" s="130"/>
      <c r="S1537" s="130"/>
      <c r="T1537">
        <f t="shared" si="75"/>
        <v>31</v>
      </c>
    </row>
    <row r="1538" spans="1:20" x14ac:dyDescent="0.25">
      <c r="A1538" s="228" t="str">
        <f t="shared" si="76"/>
        <v/>
      </c>
      <c r="B1538" s="34"/>
      <c r="C1538" s="8"/>
      <c r="D1538" s="129"/>
      <c r="F1538" s="99"/>
      <c r="G1538" s="261"/>
      <c r="H1538" s="284">
        <f t="shared" si="74"/>
        <v>1.5210000000000325E-6</v>
      </c>
      <c r="I1538" s="92"/>
      <c r="J1538" s="173"/>
      <c r="K1538" s="132"/>
      <c r="L1538" s="130"/>
      <c r="M1538" s="130"/>
      <c r="N1538" s="130"/>
      <c r="O1538" s="130"/>
      <c r="P1538" s="130"/>
      <c r="Q1538" s="130"/>
      <c r="R1538" s="130"/>
      <c r="S1538" s="130"/>
      <c r="T1538">
        <f t="shared" si="75"/>
        <v>31</v>
      </c>
    </row>
    <row r="1539" spans="1:20" x14ac:dyDescent="0.25">
      <c r="A1539" s="228" t="str">
        <f t="shared" si="76"/>
        <v/>
      </c>
      <c r="B1539" s="34"/>
      <c r="C1539" s="8"/>
      <c r="D1539" s="129"/>
      <c r="F1539" s="99"/>
      <c r="G1539" s="261"/>
      <c r="H1539" s="284">
        <f t="shared" si="74"/>
        <v>1.5220000000000326E-6</v>
      </c>
      <c r="I1539" s="92"/>
      <c r="J1539" s="173"/>
      <c r="K1539" s="132"/>
      <c r="L1539" s="130"/>
      <c r="M1539" s="130"/>
      <c r="N1539" s="130"/>
      <c r="O1539" s="130"/>
      <c r="P1539" s="130"/>
      <c r="Q1539" s="130"/>
      <c r="R1539" s="130"/>
      <c r="S1539" s="130"/>
      <c r="T1539">
        <f t="shared" si="75"/>
        <v>31</v>
      </c>
    </row>
    <row r="1540" spans="1:20" x14ac:dyDescent="0.25">
      <c r="A1540" s="228" t="str">
        <f t="shared" si="76"/>
        <v/>
      </c>
      <c r="B1540" s="34"/>
      <c r="C1540" s="8"/>
      <c r="D1540" s="129"/>
      <c r="F1540" s="99"/>
      <c r="G1540" s="261"/>
      <c r="H1540" s="284">
        <f t="shared" si="74"/>
        <v>1.5230000000000327E-6</v>
      </c>
      <c r="I1540" s="92"/>
      <c r="J1540" s="173"/>
      <c r="K1540" s="132"/>
      <c r="L1540" s="130"/>
      <c r="M1540" s="130"/>
      <c r="N1540" s="130"/>
      <c r="O1540" s="130"/>
      <c r="P1540" s="130"/>
      <c r="Q1540" s="130"/>
      <c r="R1540" s="130"/>
      <c r="S1540" s="130"/>
      <c r="T1540">
        <f t="shared" si="75"/>
        <v>31</v>
      </c>
    </row>
    <row r="1541" spans="1:20" x14ac:dyDescent="0.25">
      <c r="A1541" s="228" t="str">
        <f t="shared" si="76"/>
        <v/>
      </c>
      <c r="B1541" s="34"/>
      <c r="C1541" s="8"/>
      <c r="D1541" s="129"/>
      <c r="F1541" s="99"/>
      <c r="G1541" s="261"/>
      <c r="H1541" s="284">
        <f t="shared" si="74"/>
        <v>1.5240000000000328E-6</v>
      </c>
      <c r="I1541" s="92"/>
      <c r="J1541" s="173"/>
      <c r="K1541" s="132"/>
      <c r="L1541" s="130"/>
      <c r="M1541" s="130"/>
      <c r="N1541" s="130"/>
      <c r="O1541" s="130"/>
      <c r="P1541" s="130"/>
      <c r="Q1541" s="130"/>
      <c r="R1541" s="130"/>
      <c r="S1541" s="130"/>
      <c r="T1541">
        <f t="shared" si="75"/>
        <v>31</v>
      </c>
    </row>
    <row r="1542" spans="1:20" x14ac:dyDescent="0.25">
      <c r="A1542" s="228" t="str">
        <f t="shared" si="76"/>
        <v/>
      </c>
      <c r="B1542" s="34"/>
      <c r="C1542" s="8"/>
      <c r="D1542" s="129"/>
      <c r="F1542" s="99"/>
      <c r="G1542" s="261"/>
      <c r="H1542" s="284">
        <f t="shared" si="74"/>
        <v>1.5250000000000328E-6</v>
      </c>
      <c r="I1542" s="92"/>
      <c r="J1542" s="173"/>
      <c r="K1542" s="132"/>
      <c r="L1542" s="130"/>
      <c r="M1542" s="130"/>
      <c r="N1542" s="130"/>
      <c r="O1542" s="130"/>
      <c r="P1542" s="130"/>
      <c r="Q1542" s="130"/>
      <c r="R1542" s="130"/>
      <c r="S1542" s="130"/>
      <c r="T1542">
        <f t="shared" si="75"/>
        <v>31</v>
      </c>
    </row>
    <row r="1543" spans="1:20" x14ac:dyDescent="0.25">
      <c r="A1543" s="228" t="str">
        <f t="shared" si="76"/>
        <v/>
      </c>
      <c r="B1543" s="34"/>
      <c r="C1543" s="8"/>
      <c r="D1543" s="129"/>
      <c r="F1543" s="99"/>
      <c r="G1543" s="261"/>
      <c r="H1543" s="284">
        <f t="shared" si="74"/>
        <v>1.5260000000000329E-6</v>
      </c>
      <c r="I1543" s="92"/>
      <c r="J1543" s="173"/>
      <c r="K1543" s="132"/>
      <c r="L1543" s="130"/>
      <c r="M1543" s="130"/>
      <c r="N1543" s="130"/>
      <c r="O1543" s="130"/>
      <c r="P1543" s="130"/>
      <c r="Q1543" s="130"/>
      <c r="R1543" s="130"/>
      <c r="S1543" s="130"/>
      <c r="T1543">
        <f t="shared" si="75"/>
        <v>31</v>
      </c>
    </row>
    <row r="1544" spans="1:20" x14ac:dyDescent="0.25">
      <c r="A1544" s="228" t="str">
        <f t="shared" si="76"/>
        <v/>
      </c>
      <c r="B1544" s="34"/>
      <c r="C1544" s="8"/>
      <c r="D1544" s="129"/>
      <c r="F1544" s="99"/>
      <c r="G1544" s="261"/>
      <c r="H1544" s="284">
        <f t="shared" si="74"/>
        <v>1.527000000000033E-6</v>
      </c>
      <c r="I1544" s="92"/>
      <c r="J1544" s="173"/>
      <c r="K1544" s="132"/>
      <c r="L1544" s="130"/>
      <c r="M1544" s="130"/>
      <c r="N1544" s="130"/>
      <c r="O1544" s="130"/>
      <c r="P1544" s="130"/>
      <c r="Q1544" s="130"/>
      <c r="R1544" s="130"/>
      <c r="S1544" s="130"/>
      <c r="T1544">
        <f t="shared" si="75"/>
        <v>31</v>
      </c>
    </row>
    <row r="1545" spans="1:20" x14ac:dyDescent="0.25">
      <c r="A1545" s="228" t="str">
        <f t="shared" si="76"/>
        <v/>
      </c>
      <c r="B1545" s="34"/>
      <c r="C1545" s="8"/>
      <c r="D1545" s="129"/>
      <c r="F1545" s="99"/>
      <c r="G1545" s="261"/>
      <c r="H1545" s="284">
        <f t="shared" si="74"/>
        <v>1.5280000000000331E-6</v>
      </c>
      <c r="I1545" s="92"/>
      <c r="J1545" s="173"/>
      <c r="K1545" s="132"/>
      <c r="L1545" s="130"/>
      <c r="M1545" s="130"/>
      <c r="N1545" s="130"/>
      <c r="O1545" s="130"/>
      <c r="P1545" s="130"/>
      <c r="Q1545" s="130"/>
      <c r="R1545" s="130"/>
      <c r="S1545" s="130"/>
      <c r="T1545">
        <f t="shared" si="75"/>
        <v>31</v>
      </c>
    </row>
    <row r="1546" spans="1:20" x14ac:dyDescent="0.25">
      <c r="A1546" s="228" t="str">
        <f t="shared" si="76"/>
        <v/>
      </c>
      <c r="B1546" s="34"/>
      <c r="C1546" s="8"/>
      <c r="D1546" s="129"/>
      <c r="F1546" s="99"/>
      <c r="G1546" s="261"/>
      <c r="H1546" s="284">
        <f t="shared" si="74"/>
        <v>1.5290000000000331E-6</v>
      </c>
      <c r="I1546" s="92"/>
      <c r="J1546" s="173"/>
      <c r="K1546" s="132"/>
      <c r="L1546" s="130"/>
      <c r="M1546" s="130"/>
      <c r="N1546" s="130"/>
      <c r="O1546" s="130"/>
      <c r="P1546" s="130"/>
      <c r="Q1546" s="130"/>
      <c r="R1546" s="130"/>
      <c r="S1546" s="130"/>
      <c r="T1546">
        <f t="shared" si="75"/>
        <v>31</v>
      </c>
    </row>
    <row r="1547" spans="1:20" x14ac:dyDescent="0.25">
      <c r="A1547" s="228" t="str">
        <f t="shared" si="76"/>
        <v/>
      </c>
      <c r="B1547" s="34"/>
      <c r="C1547" s="8"/>
      <c r="D1547" s="129"/>
      <c r="F1547" s="99"/>
      <c r="G1547" s="261"/>
      <c r="H1547" s="284">
        <f t="shared" si="74"/>
        <v>1.5300000000000332E-6</v>
      </c>
      <c r="I1547" s="92"/>
      <c r="J1547" s="173"/>
      <c r="K1547" s="132"/>
      <c r="L1547" s="130"/>
      <c r="M1547" s="130"/>
      <c r="N1547" s="130"/>
      <c r="O1547" s="130"/>
      <c r="P1547" s="130"/>
      <c r="Q1547" s="130"/>
      <c r="R1547" s="130"/>
      <c r="S1547" s="130"/>
      <c r="T1547">
        <f t="shared" si="75"/>
        <v>31</v>
      </c>
    </row>
    <row r="1548" spans="1:20" x14ac:dyDescent="0.25">
      <c r="A1548" s="228" t="str">
        <f t="shared" si="76"/>
        <v/>
      </c>
      <c r="B1548" s="34"/>
      <c r="C1548" s="8"/>
      <c r="D1548" s="129"/>
      <c r="F1548" s="99"/>
      <c r="G1548" s="261"/>
      <c r="H1548" s="284">
        <f t="shared" si="74"/>
        <v>1.5310000000000333E-6</v>
      </c>
      <c r="I1548" s="92"/>
      <c r="J1548" s="173"/>
      <c r="K1548" s="132"/>
      <c r="L1548" s="130"/>
      <c r="M1548" s="130"/>
      <c r="N1548" s="130"/>
      <c r="O1548" s="130"/>
      <c r="P1548" s="130"/>
      <c r="Q1548" s="130"/>
      <c r="R1548" s="130"/>
      <c r="S1548" s="130"/>
      <c r="T1548">
        <f t="shared" si="75"/>
        <v>31</v>
      </c>
    </row>
    <row r="1549" spans="1:20" x14ac:dyDescent="0.25">
      <c r="A1549" s="228" t="str">
        <f t="shared" si="76"/>
        <v/>
      </c>
      <c r="B1549" s="34"/>
      <c r="C1549" s="8"/>
      <c r="D1549" s="129"/>
      <c r="F1549" s="99"/>
      <c r="G1549" s="261"/>
      <c r="H1549" s="284">
        <f t="shared" si="74"/>
        <v>1.5320000000000334E-6</v>
      </c>
      <c r="I1549" s="92"/>
      <c r="J1549" s="173"/>
      <c r="K1549" s="132"/>
      <c r="L1549" s="130"/>
      <c r="M1549" s="130"/>
      <c r="N1549" s="130"/>
      <c r="O1549" s="130"/>
      <c r="P1549" s="130"/>
      <c r="Q1549" s="130"/>
      <c r="R1549" s="130"/>
      <c r="S1549" s="130"/>
      <c r="T1549">
        <f t="shared" si="75"/>
        <v>31</v>
      </c>
    </row>
    <row r="1550" spans="1:20" x14ac:dyDescent="0.25">
      <c r="A1550" s="228" t="str">
        <f t="shared" si="76"/>
        <v/>
      </c>
      <c r="B1550" s="34"/>
      <c r="C1550" s="8"/>
      <c r="D1550" s="129"/>
      <c r="F1550" s="99"/>
      <c r="G1550" s="261"/>
      <c r="H1550" s="284">
        <f t="shared" si="74"/>
        <v>1.5330000000000334E-6</v>
      </c>
      <c r="I1550" s="92"/>
      <c r="J1550" s="173"/>
      <c r="K1550" s="132"/>
      <c r="L1550" s="130"/>
      <c r="M1550" s="130"/>
      <c r="N1550" s="130"/>
      <c r="O1550" s="130"/>
      <c r="P1550" s="130"/>
      <c r="Q1550" s="130"/>
      <c r="R1550" s="130"/>
      <c r="S1550" s="130"/>
      <c r="T1550">
        <f t="shared" si="75"/>
        <v>31</v>
      </c>
    </row>
    <row r="1551" spans="1:20" x14ac:dyDescent="0.25">
      <c r="A1551" s="228" t="str">
        <f t="shared" si="76"/>
        <v/>
      </c>
      <c r="B1551" s="34"/>
      <c r="C1551" s="8"/>
      <c r="D1551" s="129"/>
      <c r="F1551" s="99"/>
      <c r="G1551" s="261"/>
      <c r="H1551" s="284">
        <f t="shared" si="74"/>
        <v>1.5340000000000335E-6</v>
      </c>
      <c r="I1551" s="92"/>
      <c r="J1551" s="173"/>
      <c r="K1551" s="132"/>
      <c r="L1551" s="130"/>
      <c r="M1551" s="130"/>
      <c r="N1551" s="130"/>
      <c r="O1551" s="130"/>
      <c r="P1551" s="130"/>
      <c r="Q1551" s="130"/>
      <c r="R1551" s="130"/>
      <c r="S1551" s="130"/>
      <c r="T1551">
        <f t="shared" si="75"/>
        <v>31</v>
      </c>
    </row>
    <row r="1552" spans="1:20" x14ac:dyDescent="0.25">
      <c r="A1552" s="228" t="str">
        <f t="shared" si="76"/>
        <v/>
      </c>
      <c r="B1552" s="34"/>
      <c r="C1552" s="8"/>
      <c r="D1552" s="129"/>
      <c r="F1552" s="99"/>
      <c r="G1552" s="261"/>
      <c r="H1552" s="284">
        <f t="shared" si="74"/>
        <v>1.5350000000000336E-6</v>
      </c>
      <c r="I1552" s="92"/>
      <c r="J1552" s="173"/>
      <c r="K1552" s="132"/>
      <c r="L1552" s="130"/>
      <c r="M1552" s="130"/>
      <c r="N1552" s="130"/>
      <c r="O1552" s="130"/>
      <c r="P1552" s="130"/>
      <c r="Q1552" s="130"/>
      <c r="R1552" s="130"/>
      <c r="S1552" s="130"/>
      <c r="T1552">
        <f t="shared" si="75"/>
        <v>31</v>
      </c>
    </row>
    <row r="1553" spans="1:20" x14ac:dyDescent="0.25">
      <c r="A1553" s="228" t="str">
        <f t="shared" si="76"/>
        <v/>
      </c>
      <c r="B1553" s="34"/>
      <c r="C1553" s="8"/>
      <c r="D1553" s="129"/>
      <c r="F1553" s="99"/>
      <c r="G1553" s="261"/>
      <c r="H1553" s="284">
        <f t="shared" si="74"/>
        <v>1.5360000000000337E-6</v>
      </c>
      <c r="I1553" s="92"/>
      <c r="J1553" s="173"/>
      <c r="K1553" s="132"/>
      <c r="L1553" s="130"/>
      <c r="M1553" s="130"/>
      <c r="N1553" s="130"/>
      <c r="O1553" s="130"/>
      <c r="P1553" s="130"/>
      <c r="Q1553" s="130"/>
      <c r="R1553" s="130"/>
      <c r="S1553" s="130"/>
      <c r="T1553">
        <f t="shared" si="75"/>
        <v>31</v>
      </c>
    </row>
    <row r="1554" spans="1:20" x14ac:dyDescent="0.25">
      <c r="A1554" s="228" t="str">
        <f t="shared" si="76"/>
        <v/>
      </c>
      <c r="B1554" s="34"/>
      <c r="C1554" s="8"/>
      <c r="D1554" s="129"/>
      <c r="F1554" s="99"/>
      <c r="G1554" s="261"/>
      <c r="H1554" s="284">
        <f t="shared" si="74"/>
        <v>1.5370000000000337E-6</v>
      </c>
      <c r="I1554" s="92"/>
      <c r="J1554" s="173"/>
      <c r="K1554" s="132"/>
      <c r="L1554" s="130"/>
      <c r="M1554" s="130"/>
      <c r="N1554" s="130"/>
      <c r="O1554" s="130"/>
      <c r="P1554" s="130"/>
      <c r="Q1554" s="130"/>
      <c r="R1554" s="130"/>
      <c r="S1554" s="130"/>
      <c r="T1554">
        <f t="shared" si="75"/>
        <v>31</v>
      </c>
    </row>
    <row r="1555" spans="1:20" x14ac:dyDescent="0.25">
      <c r="A1555" s="228" t="str">
        <f t="shared" si="76"/>
        <v/>
      </c>
      <c r="B1555" s="34"/>
      <c r="C1555" s="8"/>
      <c r="D1555" s="129"/>
      <c r="F1555" s="99"/>
      <c r="G1555" s="261"/>
      <c r="H1555" s="284">
        <f t="shared" ref="H1555:H1618" si="77">IF(G1555="",IF(D1555&lt;&gt;"",H1554+F1555+0.000000001,H1554+0.000000001),H1554+0.000000001)</f>
        <v>1.5380000000000338E-6</v>
      </c>
      <c r="I1555" s="92"/>
      <c r="J1555" s="173"/>
      <c r="K1555" s="132"/>
      <c r="L1555" s="130"/>
      <c r="M1555" s="130"/>
      <c r="N1555" s="130"/>
      <c r="O1555" s="130"/>
      <c r="P1555" s="130"/>
      <c r="Q1555" s="130"/>
      <c r="R1555" s="130"/>
      <c r="S1555" s="130"/>
      <c r="T1555">
        <f t="shared" ref="T1555:T1618" si="78">EOMONTH(D1555,0)</f>
        <v>31</v>
      </c>
    </row>
    <row r="1556" spans="1:20" x14ac:dyDescent="0.25">
      <c r="A1556" s="228" t="str">
        <f t="shared" ref="A1556:A1619" si="79">IF(F1556="","",IF(H1556=$H$5,D1556,""))</f>
        <v/>
      </c>
      <c r="B1556" s="34"/>
      <c r="C1556" s="8"/>
      <c r="D1556" s="129"/>
      <c r="F1556" s="99"/>
      <c r="G1556" s="261"/>
      <c r="H1556" s="284">
        <f t="shared" si="77"/>
        <v>1.5390000000000339E-6</v>
      </c>
      <c r="I1556" s="92"/>
      <c r="J1556" s="173"/>
      <c r="K1556" s="132"/>
      <c r="L1556" s="130"/>
      <c r="M1556" s="130"/>
      <c r="N1556" s="130"/>
      <c r="O1556" s="130"/>
      <c r="P1556" s="130"/>
      <c r="Q1556" s="130"/>
      <c r="R1556" s="130"/>
      <c r="S1556" s="130"/>
      <c r="T1556">
        <f t="shared" si="78"/>
        <v>31</v>
      </c>
    </row>
    <row r="1557" spans="1:20" x14ac:dyDescent="0.25">
      <c r="A1557" s="228" t="str">
        <f t="shared" si="79"/>
        <v/>
      </c>
      <c r="B1557" s="34"/>
      <c r="C1557" s="8"/>
      <c r="D1557" s="129"/>
      <c r="F1557" s="99"/>
      <c r="G1557" s="261"/>
      <c r="H1557" s="284">
        <f t="shared" si="77"/>
        <v>1.540000000000034E-6</v>
      </c>
      <c r="I1557" s="92"/>
      <c r="J1557" s="173"/>
      <c r="K1557" s="132"/>
      <c r="L1557" s="130"/>
      <c r="M1557" s="130"/>
      <c r="N1557" s="130"/>
      <c r="O1557" s="130"/>
      <c r="P1557" s="130"/>
      <c r="Q1557" s="130"/>
      <c r="R1557" s="130"/>
      <c r="S1557" s="130"/>
      <c r="T1557">
        <f t="shared" si="78"/>
        <v>31</v>
      </c>
    </row>
    <row r="1558" spans="1:20" x14ac:dyDescent="0.25">
      <c r="A1558" s="228" t="str">
        <f t="shared" si="79"/>
        <v/>
      </c>
      <c r="B1558" s="34"/>
      <c r="C1558" s="8"/>
      <c r="D1558" s="129"/>
      <c r="F1558" s="99"/>
      <c r="G1558" s="261"/>
      <c r="H1558" s="284">
        <f t="shared" si="77"/>
        <v>1.541000000000034E-6</v>
      </c>
      <c r="I1558" s="92"/>
      <c r="J1558" s="173"/>
      <c r="K1558" s="132"/>
      <c r="L1558" s="130"/>
      <c r="M1558" s="130"/>
      <c r="N1558" s="130"/>
      <c r="O1558" s="130"/>
      <c r="P1558" s="130"/>
      <c r="Q1558" s="130"/>
      <c r="R1558" s="130"/>
      <c r="S1558" s="130"/>
      <c r="T1558">
        <f t="shared" si="78"/>
        <v>31</v>
      </c>
    </row>
    <row r="1559" spans="1:20" x14ac:dyDescent="0.25">
      <c r="A1559" s="228" t="str">
        <f t="shared" si="79"/>
        <v/>
      </c>
      <c r="B1559" s="34"/>
      <c r="C1559" s="8"/>
      <c r="D1559" s="129"/>
      <c r="F1559" s="99"/>
      <c r="G1559" s="261"/>
      <c r="H1559" s="284">
        <f t="shared" si="77"/>
        <v>1.5420000000000341E-6</v>
      </c>
      <c r="I1559" s="92"/>
      <c r="J1559" s="173"/>
      <c r="K1559" s="132"/>
      <c r="L1559" s="130"/>
      <c r="M1559" s="130"/>
      <c r="N1559" s="130"/>
      <c r="O1559" s="130"/>
      <c r="P1559" s="130"/>
      <c r="Q1559" s="130"/>
      <c r="R1559" s="130"/>
      <c r="S1559" s="130"/>
      <c r="T1559">
        <f t="shared" si="78"/>
        <v>31</v>
      </c>
    </row>
    <row r="1560" spans="1:20" x14ac:dyDescent="0.25">
      <c r="A1560" s="228" t="str">
        <f t="shared" si="79"/>
        <v/>
      </c>
      <c r="B1560" s="34"/>
      <c r="C1560" s="8"/>
      <c r="D1560" s="129"/>
      <c r="F1560" s="99"/>
      <c r="G1560" s="261"/>
      <c r="H1560" s="284">
        <f t="shared" si="77"/>
        <v>1.5430000000000342E-6</v>
      </c>
      <c r="I1560" s="92"/>
      <c r="J1560" s="173"/>
      <c r="K1560" s="132"/>
      <c r="L1560" s="130"/>
      <c r="M1560" s="130"/>
      <c r="N1560" s="130"/>
      <c r="O1560" s="130"/>
      <c r="P1560" s="130"/>
      <c r="Q1560" s="130"/>
      <c r="R1560" s="130"/>
      <c r="S1560" s="130"/>
      <c r="T1560">
        <f t="shared" si="78"/>
        <v>31</v>
      </c>
    </row>
    <row r="1561" spans="1:20" x14ac:dyDescent="0.25">
      <c r="A1561" s="228" t="str">
        <f t="shared" si="79"/>
        <v/>
      </c>
      <c r="B1561" s="34"/>
      <c r="C1561" s="8"/>
      <c r="D1561" s="129"/>
      <c r="F1561" s="99"/>
      <c r="G1561" s="261"/>
      <c r="H1561" s="284">
        <f t="shared" si="77"/>
        <v>1.5440000000000343E-6</v>
      </c>
      <c r="I1561" s="92"/>
      <c r="J1561" s="173"/>
      <c r="K1561" s="132"/>
      <c r="L1561" s="130"/>
      <c r="M1561" s="130"/>
      <c r="N1561" s="130"/>
      <c r="O1561" s="130"/>
      <c r="P1561" s="130"/>
      <c r="Q1561" s="130"/>
      <c r="R1561" s="130"/>
      <c r="S1561" s="130"/>
      <c r="T1561">
        <f t="shared" si="78"/>
        <v>31</v>
      </c>
    </row>
    <row r="1562" spans="1:20" x14ac:dyDescent="0.25">
      <c r="A1562" s="228" t="str">
        <f t="shared" si="79"/>
        <v/>
      </c>
      <c r="B1562" s="34"/>
      <c r="C1562" s="8"/>
      <c r="D1562" s="129"/>
      <c r="F1562" s="99"/>
      <c r="G1562" s="261"/>
      <c r="H1562" s="284">
        <f t="shared" si="77"/>
        <v>1.5450000000000343E-6</v>
      </c>
      <c r="I1562" s="92"/>
      <c r="J1562" s="173"/>
      <c r="K1562" s="132"/>
      <c r="L1562" s="130"/>
      <c r="M1562" s="130"/>
      <c r="N1562" s="130"/>
      <c r="O1562" s="130"/>
      <c r="P1562" s="130"/>
      <c r="Q1562" s="130"/>
      <c r="R1562" s="130"/>
      <c r="S1562" s="130"/>
      <c r="T1562">
        <f t="shared" si="78"/>
        <v>31</v>
      </c>
    </row>
    <row r="1563" spans="1:20" x14ac:dyDescent="0.25">
      <c r="A1563" s="228" t="str">
        <f t="shared" si="79"/>
        <v/>
      </c>
      <c r="B1563" s="34"/>
      <c r="C1563" s="8"/>
      <c r="D1563" s="129"/>
      <c r="F1563" s="99"/>
      <c r="G1563" s="261"/>
      <c r="H1563" s="284">
        <f t="shared" si="77"/>
        <v>1.5460000000000344E-6</v>
      </c>
      <c r="I1563" s="92"/>
      <c r="J1563" s="173"/>
      <c r="K1563" s="132"/>
      <c r="L1563" s="130"/>
      <c r="M1563" s="130"/>
      <c r="N1563" s="130"/>
      <c r="O1563" s="130"/>
      <c r="P1563" s="130"/>
      <c r="Q1563" s="130"/>
      <c r="R1563" s="130"/>
      <c r="S1563" s="130"/>
      <c r="T1563">
        <f t="shared" si="78"/>
        <v>31</v>
      </c>
    </row>
    <row r="1564" spans="1:20" x14ac:dyDescent="0.25">
      <c r="A1564" s="228" t="str">
        <f t="shared" si="79"/>
        <v/>
      </c>
      <c r="B1564" s="34"/>
      <c r="C1564" s="8"/>
      <c r="D1564" s="129"/>
      <c r="F1564" s="99"/>
      <c r="G1564" s="261"/>
      <c r="H1564" s="284">
        <f t="shared" si="77"/>
        <v>1.5470000000000345E-6</v>
      </c>
      <c r="I1564" s="92"/>
      <c r="J1564" s="173"/>
      <c r="K1564" s="132"/>
      <c r="L1564" s="130"/>
      <c r="M1564" s="130"/>
      <c r="N1564" s="130"/>
      <c r="O1564" s="130"/>
      <c r="P1564" s="130"/>
      <c r="Q1564" s="130"/>
      <c r="R1564" s="130"/>
      <c r="S1564" s="130"/>
      <c r="T1564">
        <f t="shared" si="78"/>
        <v>31</v>
      </c>
    </row>
    <row r="1565" spans="1:20" x14ac:dyDescent="0.25">
      <c r="A1565" s="228" t="str">
        <f t="shared" si="79"/>
        <v/>
      </c>
      <c r="B1565" s="34"/>
      <c r="C1565" s="8"/>
      <c r="D1565" s="129"/>
      <c r="F1565" s="99"/>
      <c r="G1565" s="261"/>
      <c r="H1565" s="284">
        <f t="shared" si="77"/>
        <v>1.5480000000000346E-6</v>
      </c>
      <c r="I1565" s="92"/>
      <c r="J1565" s="173"/>
      <c r="K1565" s="132"/>
      <c r="L1565" s="130"/>
      <c r="M1565" s="130"/>
      <c r="N1565" s="130"/>
      <c r="O1565" s="130"/>
      <c r="P1565" s="130"/>
      <c r="Q1565" s="130"/>
      <c r="R1565" s="130"/>
      <c r="S1565" s="130"/>
      <c r="T1565">
        <f t="shared" si="78"/>
        <v>31</v>
      </c>
    </row>
    <row r="1566" spans="1:20" x14ac:dyDescent="0.25">
      <c r="A1566" s="228" t="str">
        <f t="shared" si="79"/>
        <v/>
      </c>
      <c r="B1566" s="34"/>
      <c r="C1566" s="8"/>
      <c r="D1566" s="129"/>
      <c r="F1566" s="99"/>
      <c r="G1566" s="261"/>
      <c r="H1566" s="284">
        <f t="shared" si="77"/>
        <v>1.5490000000000346E-6</v>
      </c>
      <c r="I1566" s="92"/>
      <c r="J1566" s="173"/>
      <c r="K1566" s="132"/>
      <c r="L1566" s="130"/>
      <c r="M1566" s="130"/>
      <c r="N1566" s="130"/>
      <c r="O1566" s="130"/>
      <c r="P1566" s="130"/>
      <c r="Q1566" s="130"/>
      <c r="R1566" s="130"/>
      <c r="S1566" s="130"/>
      <c r="T1566">
        <f t="shared" si="78"/>
        <v>31</v>
      </c>
    </row>
    <row r="1567" spans="1:20" x14ac:dyDescent="0.25">
      <c r="A1567" s="228" t="str">
        <f t="shared" si="79"/>
        <v/>
      </c>
      <c r="B1567" s="34"/>
      <c r="C1567" s="8"/>
      <c r="D1567" s="129"/>
      <c r="F1567" s="99"/>
      <c r="G1567" s="261"/>
      <c r="H1567" s="284">
        <f t="shared" si="77"/>
        <v>1.5500000000000347E-6</v>
      </c>
      <c r="I1567" s="92"/>
      <c r="J1567" s="173"/>
      <c r="K1567" s="132"/>
      <c r="L1567" s="130"/>
      <c r="M1567" s="130"/>
      <c r="N1567" s="130"/>
      <c r="O1567" s="130"/>
      <c r="P1567" s="130"/>
      <c r="Q1567" s="130"/>
      <c r="R1567" s="130"/>
      <c r="S1567" s="130"/>
      <c r="T1567">
        <f t="shared" si="78"/>
        <v>31</v>
      </c>
    </row>
    <row r="1568" spans="1:20" x14ac:dyDescent="0.25">
      <c r="A1568" s="228" t="str">
        <f t="shared" si="79"/>
        <v/>
      </c>
      <c r="B1568" s="34"/>
      <c r="C1568" s="8"/>
      <c r="D1568" s="129"/>
      <c r="F1568" s="99"/>
      <c r="G1568" s="261"/>
      <c r="H1568" s="284">
        <f t="shared" si="77"/>
        <v>1.5510000000000348E-6</v>
      </c>
      <c r="I1568" s="92"/>
      <c r="J1568" s="173"/>
      <c r="K1568" s="132"/>
      <c r="L1568" s="130"/>
      <c r="M1568" s="130"/>
      <c r="N1568" s="130"/>
      <c r="O1568" s="130"/>
      <c r="P1568" s="130"/>
      <c r="Q1568" s="130"/>
      <c r="R1568" s="130"/>
      <c r="S1568" s="130"/>
      <c r="T1568">
        <f t="shared" si="78"/>
        <v>31</v>
      </c>
    </row>
    <row r="1569" spans="1:20" x14ac:dyDescent="0.25">
      <c r="A1569" s="228" t="str">
        <f t="shared" si="79"/>
        <v/>
      </c>
      <c r="B1569" s="34"/>
      <c r="C1569" s="8"/>
      <c r="D1569" s="129"/>
      <c r="F1569" s="99"/>
      <c r="G1569" s="261"/>
      <c r="H1569" s="284">
        <f t="shared" si="77"/>
        <v>1.5520000000000349E-6</v>
      </c>
      <c r="I1569" s="92"/>
      <c r="J1569" s="173"/>
      <c r="K1569" s="132"/>
      <c r="L1569" s="130"/>
      <c r="M1569" s="130"/>
      <c r="N1569" s="130"/>
      <c r="O1569" s="130"/>
      <c r="P1569" s="130"/>
      <c r="Q1569" s="130"/>
      <c r="R1569" s="130"/>
      <c r="S1569" s="130"/>
      <c r="T1569">
        <f t="shared" si="78"/>
        <v>31</v>
      </c>
    </row>
    <row r="1570" spans="1:20" x14ac:dyDescent="0.25">
      <c r="A1570" s="228" t="str">
        <f t="shared" si="79"/>
        <v/>
      </c>
      <c r="B1570" s="34"/>
      <c r="C1570" s="8"/>
      <c r="D1570" s="129"/>
      <c r="F1570" s="99"/>
      <c r="G1570" s="261"/>
      <c r="H1570" s="284">
        <f t="shared" si="77"/>
        <v>1.5530000000000349E-6</v>
      </c>
      <c r="I1570" s="92"/>
      <c r="J1570" s="173"/>
      <c r="K1570" s="132"/>
      <c r="L1570" s="130"/>
      <c r="M1570" s="130"/>
      <c r="N1570" s="130"/>
      <c r="O1570" s="130"/>
      <c r="P1570" s="130"/>
      <c r="Q1570" s="130"/>
      <c r="R1570" s="130"/>
      <c r="S1570" s="130"/>
      <c r="T1570">
        <f t="shared" si="78"/>
        <v>31</v>
      </c>
    </row>
    <row r="1571" spans="1:20" x14ac:dyDescent="0.25">
      <c r="A1571" s="228" t="str">
        <f t="shared" si="79"/>
        <v/>
      </c>
      <c r="B1571" s="34"/>
      <c r="C1571" s="8"/>
      <c r="D1571" s="129"/>
      <c r="F1571" s="99"/>
      <c r="G1571" s="261"/>
      <c r="H1571" s="284">
        <f t="shared" si="77"/>
        <v>1.554000000000035E-6</v>
      </c>
      <c r="I1571" s="92"/>
      <c r="J1571" s="173"/>
      <c r="K1571" s="132"/>
      <c r="L1571" s="130"/>
      <c r="M1571" s="130"/>
      <c r="N1571" s="130"/>
      <c r="O1571" s="130"/>
      <c r="P1571" s="130"/>
      <c r="Q1571" s="130"/>
      <c r="R1571" s="130"/>
      <c r="S1571" s="130"/>
      <c r="T1571">
        <f t="shared" si="78"/>
        <v>31</v>
      </c>
    </row>
    <row r="1572" spans="1:20" x14ac:dyDescent="0.25">
      <c r="A1572" s="228" t="str">
        <f t="shared" si="79"/>
        <v/>
      </c>
      <c r="B1572" s="34"/>
      <c r="C1572" s="8"/>
      <c r="D1572" s="129"/>
      <c r="F1572" s="99"/>
      <c r="G1572" s="261"/>
      <c r="H1572" s="284">
        <f t="shared" si="77"/>
        <v>1.5550000000000351E-6</v>
      </c>
      <c r="I1572" s="92"/>
      <c r="J1572" s="173"/>
      <c r="K1572" s="132"/>
      <c r="L1572" s="130"/>
      <c r="M1572" s="130"/>
      <c r="N1572" s="130"/>
      <c r="O1572" s="130"/>
      <c r="P1572" s="130"/>
      <c r="Q1572" s="130"/>
      <c r="R1572" s="130"/>
      <c r="S1572" s="130"/>
      <c r="T1572">
        <f t="shared" si="78"/>
        <v>31</v>
      </c>
    </row>
    <row r="1573" spans="1:20" x14ac:dyDescent="0.25">
      <c r="A1573" s="228" t="str">
        <f t="shared" si="79"/>
        <v/>
      </c>
      <c r="B1573" s="34"/>
      <c r="C1573" s="8"/>
      <c r="D1573" s="129"/>
      <c r="F1573" s="99"/>
      <c r="G1573" s="261"/>
      <c r="H1573" s="284">
        <f t="shared" si="77"/>
        <v>1.5560000000000352E-6</v>
      </c>
      <c r="I1573" s="92"/>
      <c r="J1573" s="173"/>
      <c r="K1573" s="132"/>
      <c r="L1573" s="130"/>
      <c r="M1573" s="130"/>
      <c r="N1573" s="130"/>
      <c r="O1573" s="130"/>
      <c r="P1573" s="130"/>
      <c r="Q1573" s="130"/>
      <c r="R1573" s="130"/>
      <c r="S1573" s="130"/>
      <c r="T1573">
        <f t="shared" si="78"/>
        <v>31</v>
      </c>
    </row>
    <row r="1574" spans="1:20" x14ac:dyDescent="0.25">
      <c r="A1574" s="228" t="str">
        <f t="shared" si="79"/>
        <v/>
      </c>
      <c r="B1574" s="34"/>
      <c r="C1574" s="8"/>
      <c r="D1574" s="129"/>
      <c r="F1574" s="99"/>
      <c r="G1574" s="261"/>
      <c r="H1574" s="284">
        <f t="shared" si="77"/>
        <v>1.5570000000000352E-6</v>
      </c>
      <c r="I1574" s="92"/>
      <c r="J1574" s="173"/>
      <c r="K1574" s="132"/>
      <c r="L1574" s="130"/>
      <c r="M1574" s="130"/>
      <c r="N1574" s="130"/>
      <c r="O1574" s="130"/>
      <c r="P1574" s="130"/>
      <c r="Q1574" s="130"/>
      <c r="R1574" s="130"/>
      <c r="S1574" s="130"/>
      <c r="T1574">
        <f t="shared" si="78"/>
        <v>31</v>
      </c>
    </row>
    <row r="1575" spans="1:20" x14ac:dyDescent="0.25">
      <c r="A1575" s="228" t="str">
        <f t="shared" si="79"/>
        <v/>
      </c>
      <c r="B1575" s="34"/>
      <c r="C1575" s="8"/>
      <c r="D1575" s="129"/>
      <c r="F1575" s="99"/>
      <c r="G1575" s="261"/>
      <c r="H1575" s="284">
        <f t="shared" si="77"/>
        <v>1.5580000000000353E-6</v>
      </c>
      <c r="I1575" s="92"/>
      <c r="J1575" s="173"/>
      <c r="K1575" s="132"/>
      <c r="L1575" s="130"/>
      <c r="M1575" s="130"/>
      <c r="N1575" s="130"/>
      <c r="O1575" s="130"/>
      <c r="P1575" s="130"/>
      <c r="Q1575" s="130"/>
      <c r="R1575" s="130"/>
      <c r="S1575" s="130"/>
      <c r="T1575">
        <f t="shared" si="78"/>
        <v>31</v>
      </c>
    </row>
    <row r="1576" spans="1:20" x14ac:dyDescent="0.25">
      <c r="A1576" s="228" t="str">
        <f t="shared" si="79"/>
        <v/>
      </c>
      <c r="B1576" s="34"/>
      <c r="C1576" s="8"/>
      <c r="D1576" s="129"/>
      <c r="F1576" s="99"/>
      <c r="G1576" s="261"/>
      <c r="H1576" s="284">
        <f t="shared" si="77"/>
        <v>1.5590000000000354E-6</v>
      </c>
      <c r="I1576" s="92"/>
      <c r="J1576" s="173"/>
      <c r="K1576" s="132"/>
      <c r="L1576" s="130"/>
      <c r="M1576" s="130"/>
      <c r="N1576" s="130"/>
      <c r="O1576" s="130"/>
      <c r="P1576" s="130"/>
      <c r="Q1576" s="130"/>
      <c r="R1576" s="130"/>
      <c r="S1576" s="130"/>
      <c r="T1576">
        <f t="shared" si="78"/>
        <v>31</v>
      </c>
    </row>
    <row r="1577" spans="1:20" x14ac:dyDescent="0.25">
      <c r="A1577" s="228" t="str">
        <f t="shared" si="79"/>
        <v/>
      </c>
      <c r="B1577" s="34"/>
      <c r="C1577" s="8"/>
      <c r="D1577" s="129"/>
      <c r="F1577" s="99"/>
      <c r="G1577" s="261"/>
      <c r="H1577" s="284">
        <f t="shared" si="77"/>
        <v>1.5600000000000355E-6</v>
      </c>
      <c r="I1577" s="92"/>
      <c r="J1577" s="173"/>
      <c r="K1577" s="132"/>
      <c r="L1577" s="130"/>
      <c r="M1577" s="130"/>
      <c r="N1577" s="130"/>
      <c r="O1577" s="130"/>
      <c r="P1577" s="130"/>
      <c r="Q1577" s="130"/>
      <c r="R1577" s="130"/>
      <c r="S1577" s="130"/>
      <c r="T1577">
        <f t="shared" si="78"/>
        <v>31</v>
      </c>
    </row>
    <row r="1578" spans="1:20" x14ac:dyDescent="0.25">
      <c r="A1578" s="228" t="str">
        <f t="shared" si="79"/>
        <v/>
      </c>
      <c r="B1578" s="34"/>
      <c r="C1578" s="8"/>
      <c r="D1578" s="129"/>
      <c r="F1578" s="99"/>
      <c r="G1578" s="261"/>
      <c r="H1578" s="284">
        <f t="shared" si="77"/>
        <v>1.5610000000000355E-6</v>
      </c>
      <c r="I1578" s="92"/>
      <c r="J1578" s="173"/>
      <c r="K1578" s="132"/>
      <c r="L1578" s="130"/>
      <c r="M1578" s="130"/>
      <c r="N1578" s="130"/>
      <c r="O1578" s="130"/>
      <c r="P1578" s="130"/>
      <c r="Q1578" s="130"/>
      <c r="R1578" s="130"/>
      <c r="S1578" s="130"/>
      <c r="T1578">
        <f t="shared" si="78"/>
        <v>31</v>
      </c>
    </row>
    <row r="1579" spans="1:20" x14ac:dyDescent="0.25">
      <c r="A1579" s="228" t="str">
        <f t="shared" si="79"/>
        <v/>
      </c>
      <c r="B1579" s="34"/>
      <c r="C1579" s="8"/>
      <c r="D1579" s="129"/>
      <c r="F1579" s="99"/>
      <c r="G1579" s="261"/>
      <c r="H1579" s="284">
        <f t="shared" si="77"/>
        <v>1.5620000000000356E-6</v>
      </c>
      <c r="I1579" s="92"/>
      <c r="J1579" s="173"/>
      <c r="K1579" s="132"/>
      <c r="L1579" s="130"/>
      <c r="M1579" s="130"/>
      <c r="N1579" s="130"/>
      <c r="O1579" s="130"/>
      <c r="P1579" s="130"/>
      <c r="Q1579" s="130"/>
      <c r="R1579" s="130"/>
      <c r="S1579" s="130"/>
      <c r="T1579">
        <f t="shared" si="78"/>
        <v>31</v>
      </c>
    </row>
    <row r="1580" spans="1:20" x14ac:dyDescent="0.25">
      <c r="A1580" s="228" t="str">
        <f t="shared" si="79"/>
        <v/>
      </c>
      <c r="B1580" s="34"/>
      <c r="C1580" s="8"/>
      <c r="D1580" s="129"/>
      <c r="F1580" s="99"/>
      <c r="G1580" s="261"/>
      <c r="H1580" s="284">
        <f t="shared" si="77"/>
        <v>1.5630000000000357E-6</v>
      </c>
      <c r="I1580" s="92"/>
      <c r="J1580" s="173"/>
      <c r="K1580" s="132"/>
      <c r="L1580" s="130"/>
      <c r="M1580" s="130"/>
      <c r="N1580" s="130"/>
      <c r="O1580" s="130"/>
      <c r="P1580" s="130"/>
      <c r="Q1580" s="130"/>
      <c r="R1580" s="130"/>
      <c r="S1580" s="130"/>
      <c r="T1580">
        <f t="shared" si="78"/>
        <v>31</v>
      </c>
    </row>
    <row r="1581" spans="1:20" x14ac:dyDescent="0.25">
      <c r="A1581" s="228" t="str">
        <f t="shared" si="79"/>
        <v/>
      </c>
      <c r="B1581" s="34"/>
      <c r="C1581" s="8"/>
      <c r="D1581" s="129"/>
      <c r="F1581" s="99"/>
      <c r="G1581" s="261"/>
      <c r="H1581" s="284">
        <f t="shared" si="77"/>
        <v>1.5640000000000358E-6</v>
      </c>
      <c r="I1581" s="92"/>
      <c r="J1581" s="173"/>
      <c r="K1581" s="132"/>
      <c r="L1581" s="130"/>
      <c r="M1581" s="130"/>
      <c r="N1581" s="130"/>
      <c r="O1581" s="130"/>
      <c r="P1581" s="130"/>
      <c r="Q1581" s="130"/>
      <c r="R1581" s="130"/>
      <c r="S1581" s="130"/>
      <c r="T1581">
        <f t="shared" si="78"/>
        <v>31</v>
      </c>
    </row>
    <row r="1582" spans="1:20" x14ac:dyDescent="0.25">
      <c r="A1582" s="228" t="str">
        <f t="shared" si="79"/>
        <v/>
      </c>
      <c r="B1582" s="34"/>
      <c r="C1582" s="8"/>
      <c r="D1582" s="129"/>
      <c r="F1582" s="99"/>
      <c r="G1582" s="261"/>
      <c r="H1582" s="284">
        <f t="shared" si="77"/>
        <v>1.5650000000000358E-6</v>
      </c>
      <c r="I1582" s="92"/>
      <c r="J1582" s="173"/>
      <c r="K1582" s="132"/>
      <c r="L1582" s="130"/>
      <c r="M1582" s="130"/>
      <c r="N1582" s="130"/>
      <c r="O1582" s="130"/>
      <c r="P1582" s="130"/>
      <c r="Q1582" s="130"/>
      <c r="R1582" s="130"/>
      <c r="S1582" s="130"/>
      <c r="T1582">
        <f t="shared" si="78"/>
        <v>31</v>
      </c>
    </row>
    <row r="1583" spans="1:20" x14ac:dyDescent="0.25">
      <c r="A1583" s="228" t="str">
        <f t="shared" si="79"/>
        <v/>
      </c>
      <c r="B1583" s="34"/>
      <c r="C1583" s="8"/>
      <c r="D1583" s="129"/>
      <c r="F1583" s="99"/>
      <c r="G1583" s="261"/>
      <c r="H1583" s="284">
        <f t="shared" si="77"/>
        <v>1.5660000000000359E-6</v>
      </c>
      <c r="I1583" s="92"/>
      <c r="J1583" s="173"/>
      <c r="K1583" s="132"/>
      <c r="L1583" s="130"/>
      <c r="M1583" s="130"/>
      <c r="N1583" s="130"/>
      <c r="O1583" s="130"/>
      <c r="P1583" s="130"/>
      <c r="Q1583" s="130"/>
      <c r="R1583" s="130"/>
      <c r="S1583" s="130"/>
      <c r="T1583">
        <f t="shared" si="78"/>
        <v>31</v>
      </c>
    </row>
    <row r="1584" spans="1:20" x14ac:dyDescent="0.25">
      <c r="A1584" s="228" t="str">
        <f t="shared" si="79"/>
        <v/>
      </c>
      <c r="B1584" s="34"/>
      <c r="C1584" s="8"/>
      <c r="D1584" s="129"/>
      <c r="F1584" s="99"/>
      <c r="G1584" s="261"/>
      <c r="H1584" s="284">
        <f t="shared" si="77"/>
        <v>1.567000000000036E-6</v>
      </c>
      <c r="I1584" s="92"/>
      <c r="J1584" s="173"/>
      <c r="K1584" s="132"/>
      <c r="L1584" s="130"/>
      <c r="M1584" s="130"/>
      <c r="N1584" s="130"/>
      <c r="O1584" s="130"/>
      <c r="P1584" s="130"/>
      <c r="Q1584" s="130"/>
      <c r="R1584" s="130"/>
      <c r="S1584" s="130"/>
      <c r="T1584">
        <f t="shared" si="78"/>
        <v>31</v>
      </c>
    </row>
    <row r="1585" spans="1:20" x14ac:dyDescent="0.25">
      <c r="A1585" s="228" t="str">
        <f t="shared" si="79"/>
        <v/>
      </c>
      <c r="B1585" s="34"/>
      <c r="C1585" s="8"/>
      <c r="D1585" s="129"/>
      <c r="F1585" s="99"/>
      <c r="G1585" s="261"/>
      <c r="H1585" s="284">
        <f t="shared" si="77"/>
        <v>1.5680000000000361E-6</v>
      </c>
      <c r="I1585" s="92"/>
      <c r="J1585" s="173"/>
      <c r="K1585" s="132"/>
      <c r="L1585" s="130"/>
      <c r="M1585" s="130"/>
      <c r="N1585" s="130"/>
      <c r="O1585" s="130"/>
      <c r="P1585" s="130"/>
      <c r="Q1585" s="130"/>
      <c r="R1585" s="130"/>
      <c r="S1585" s="130"/>
      <c r="T1585">
        <f t="shared" si="78"/>
        <v>31</v>
      </c>
    </row>
    <row r="1586" spans="1:20" x14ac:dyDescent="0.25">
      <c r="A1586" s="228" t="str">
        <f t="shared" si="79"/>
        <v/>
      </c>
      <c r="B1586" s="34"/>
      <c r="C1586" s="8"/>
      <c r="D1586" s="129"/>
      <c r="F1586" s="99"/>
      <c r="G1586" s="261"/>
      <c r="H1586" s="284">
        <f t="shared" si="77"/>
        <v>1.5690000000000361E-6</v>
      </c>
      <c r="I1586" s="92"/>
      <c r="J1586" s="173"/>
      <c r="K1586" s="132"/>
      <c r="L1586" s="130"/>
      <c r="M1586" s="130"/>
      <c r="N1586" s="130"/>
      <c r="O1586" s="130"/>
      <c r="P1586" s="130"/>
      <c r="Q1586" s="130"/>
      <c r="R1586" s="130"/>
      <c r="S1586" s="130"/>
      <c r="T1586">
        <f t="shared" si="78"/>
        <v>31</v>
      </c>
    </row>
    <row r="1587" spans="1:20" x14ac:dyDescent="0.25">
      <c r="A1587" s="228" t="str">
        <f t="shared" si="79"/>
        <v/>
      </c>
      <c r="B1587" s="34"/>
      <c r="C1587" s="8"/>
      <c r="D1587" s="129"/>
      <c r="F1587" s="99"/>
      <c r="G1587" s="261"/>
      <c r="H1587" s="284">
        <f t="shared" si="77"/>
        <v>1.5700000000000362E-6</v>
      </c>
      <c r="I1587" s="92"/>
      <c r="J1587" s="173"/>
      <c r="K1587" s="132"/>
      <c r="L1587" s="130"/>
      <c r="M1587" s="130"/>
      <c r="N1587" s="130"/>
      <c r="O1587" s="130"/>
      <c r="P1587" s="130"/>
      <c r="Q1587" s="130"/>
      <c r="R1587" s="130"/>
      <c r="S1587" s="130"/>
      <c r="T1587">
        <f t="shared" si="78"/>
        <v>31</v>
      </c>
    </row>
    <row r="1588" spans="1:20" x14ac:dyDescent="0.25">
      <c r="A1588" s="228" t="str">
        <f t="shared" si="79"/>
        <v/>
      </c>
      <c r="B1588" s="34"/>
      <c r="C1588" s="8"/>
      <c r="D1588" s="129"/>
      <c r="F1588" s="99"/>
      <c r="G1588" s="261"/>
      <c r="H1588" s="284">
        <f t="shared" si="77"/>
        <v>1.5710000000000363E-6</v>
      </c>
      <c r="I1588" s="92"/>
      <c r="J1588" s="173"/>
      <c r="K1588" s="132"/>
      <c r="L1588" s="130"/>
      <c r="M1588" s="130"/>
      <c r="N1588" s="130"/>
      <c r="O1588" s="130"/>
      <c r="P1588" s="130"/>
      <c r="Q1588" s="130"/>
      <c r="R1588" s="130"/>
      <c r="S1588" s="130"/>
      <c r="T1588">
        <f t="shared" si="78"/>
        <v>31</v>
      </c>
    </row>
    <row r="1589" spans="1:20" x14ac:dyDescent="0.25">
      <c r="A1589" s="228" t="str">
        <f t="shared" si="79"/>
        <v/>
      </c>
      <c r="B1589" s="34"/>
      <c r="C1589" s="8"/>
      <c r="D1589" s="129"/>
      <c r="F1589" s="99"/>
      <c r="G1589" s="261"/>
      <c r="H1589" s="284">
        <f t="shared" si="77"/>
        <v>1.5720000000000364E-6</v>
      </c>
      <c r="I1589" s="92"/>
      <c r="J1589" s="173"/>
      <c r="K1589" s="132"/>
      <c r="L1589" s="130"/>
      <c r="M1589" s="130"/>
      <c r="N1589" s="130"/>
      <c r="O1589" s="130"/>
      <c r="P1589" s="130"/>
      <c r="Q1589" s="130"/>
      <c r="R1589" s="130"/>
      <c r="S1589" s="130"/>
      <c r="T1589">
        <f t="shared" si="78"/>
        <v>31</v>
      </c>
    </row>
    <row r="1590" spans="1:20" x14ac:dyDescent="0.25">
      <c r="A1590" s="228" t="str">
        <f t="shared" si="79"/>
        <v/>
      </c>
      <c r="B1590" s="34"/>
      <c r="C1590" s="8"/>
      <c r="D1590" s="129"/>
      <c r="F1590" s="99"/>
      <c r="G1590" s="261"/>
      <c r="H1590" s="284">
        <f t="shared" si="77"/>
        <v>1.5730000000000364E-6</v>
      </c>
      <c r="I1590" s="92"/>
      <c r="J1590" s="173"/>
      <c r="K1590" s="132"/>
      <c r="L1590" s="130"/>
      <c r="M1590" s="130"/>
      <c r="N1590" s="130"/>
      <c r="O1590" s="130"/>
      <c r="P1590" s="130"/>
      <c r="Q1590" s="130"/>
      <c r="R1590" s="130"/>
      <c r="S1590" s="130"/>
      <c r="T1590">
        <f t="shared" si="78"/>
        <v>31</v>
      </c>
    </row>
    <row r="1591" spans="1:20" x14ac:dyDescent="0.25">
      <c r="A1591" s="228" t="str">
        <f t="shared" si="79"/>
        <v/>
      </c>
      <c r="B1591" s="34"/>
      <c r="C1591" s="8"/>
      <c r="D1591" s="129"/>
      <c r="F1591" s="99"/>
      <c r="G1591" s="261"/>
      <c r="H1591" s="284">
        <f t="shared" si="77"/>
        <v>1.5740000000000365E-6</v>
      </c>
      <c r="I1591" s="92"/>
      <c r="J1591" s="173"/>
      <c r="K1591" s="132"/>
      <c r="L1591" s="130"/>
      <c r="M1591" s="130"/>
      <c r="N1591" s="130"/>
      <c r="O1591" s="130"/>
      <c r="P1591" s="130"/>
      <c r="Q1591" s="130"/>
      <c r="R1591" s="130"/>
      <c r="S1591" s="130"/>
      <c r="T1591">
        <f t="shared" si="78"/>
        <v>31</v>
      </c>
    </row>
    <row r="1592" spans="1:20" x14ac:dyDescent="0.25">
      <c r="A1592" s="228" t="str">
        <f t="shared" si="79"/>
        <v/>
      </c>
      <c r="B1592" s="34"/>
      <c r="C1592" s="8"/>
      <c r="D1592" s="129"/>
      <c r="F1592" s="99"/>
      <c r="G1592" s="261"/>
      <c r="H1592" s="284">
        <f t="shared" si="77"/>
        <v>1.5750000000000366E-6</v>
      </c>
      <c r="I1592" s="92"/>
      <c r="J1592" s="173"/>
      <c r="K1592" s="132"/>
      <c r="L1592" s="130"/>
      <c r="M1592" s="130"/>
      <c r="N1592" s="130"/>
      <c r="O1592" s="130"/>
      <c r="P1592" s="130"/>
      <c r="Q1592" s="130"/>
      <c r="R1592" s="130"/>
      <c r="S1592" s="130"/>
      <c r="T1592">
        <f t="shared" si="78"/>
        <v>31</v>
      </c>
    </row>
    <row r="1593" spans="1:20" x14ac:dyDescent="0.25">
      <c r="A1593" s="228" t="str">
        <f t="shared" si="79"/>
        <v/>
      </c>
      <c r="B1593" s="34"/>
      <c r="C1593" s="8"/>
      <c r="D1593" s="129"/>
      <c r="F1593" s="99"/>
      <c r="G1593" s="261"/>
      <c r="H1593" s="284">
        <f t="shared" si="77"/>
        <v>1.5760000000000367E-6</v>
      </c>
      <c r="I1593" s="92"/>
      <c r="J1593" s="173"/>
      <c r="K1593" s="132"/>
      <c r="L1593" s="130"/>
      <c r="M1593" s="130"/>
      <c r="N1593" s="130"/>
      <c r="O1593" s="130"/>
      <c r="P1593" s="130"/>
      <c r="Q1593" s="130"/>
      <c r="R1593" s="130"/>
      <c r="S1593" s="130"/>
      <c r="T1593">
        <f t="shared" si="78"/>
        <v>31</v>
      </c>
    </row>
    <row r="1594" spans="1:20" x14ac:dyDescent="0.25">
      <c r="A1594" s="228" t="str">
        <f t="shared" si="79"/>
        <v/>
      </c>
      <c r="B1594" s="34"/>
      <c r="C1594" s="8"/>
      <c r="D1594" s="129"/>
      <c r="F1594" s="99"/>
      <c r="G1594" s="261"/>
      <c r="H1594" s="284">
        <f t="shared" si="77"/>
        <v>1.5770000000000367E-6</v>
      </c>
      <c r="I1594" s="92"/>
      <c r="J1594" s="173"/>
      <c r="K1594" s="132"/>
      <c r="L1594" s="130"/>
      <c r="M1594" s="130"/>
      <c r="N1594" s="130"/>
      <c r="O1594" s="130"/>
      <c r="P1594" s="130"/>
      <c r="Q1594" s="130"/>
      <c r="R1594" s="130"/>
      <c r="S1594" s="130"/>
      <c r="T1594">
        <f t="shared" si="78"/>
        <v>31</v>
      </c>
    </row>
    <row r="1595" spans="1:20" x14ac:dyDescent="0.25">
      <c r="A1595" s="228" t="str">
        <f t="shared" si="79"/>
        <v/>
      </c>
      <c r="B1595" s="34"/>
      <c r="C1595" s="8"/>
      <c r="D1595" s="129"/>
      <c r="F1595" s="99"/>
      <c r="G1595" s="261"/>
      <c r="H1595" s="284">
        <f t="shared" si="77"/>
        <v>1.5780000000000368E-6</v>
      </c>
      <c r="I1595" s="92"/>
      <c r="J1595" s="173"/>
      <c r="K1595" s="132"/>
      <c r="L1595" s="130"/>
      <c r="M1595" s="130"/>
      <c r="N1595" s="130"/>
      <c r="O1595" s="130"/>
      <c r="P1595" s="130"/>
      <c r="Q1595" s="130"/>
      <c r="R1595" s="130"/>
      <c r="S1595" s="130"/>
      <c r="T1595">
        <f t="shared" si="78"/>
        <v>31</v>
      </c>
    </row>
    <row r="1596" spans="1:20" x14ac:dyDescent="0.25">
      <c r="A1596" s="228" t="str">
        <f t="shared" si="79"/>
        <v/>
      </c>
      <c r="B1596" s="34"/>
      <c r="C1596" s="8"/>
      <c r="D1596" s="129"/>
      <c r="F1596" s="99"/>
      <c r="G1596" s="261"/>
      <c r="H1596" s="284">
        <f t="shared" si="77"/>
        <v>1.5790000000000369E-6</v>
      </c>
      <c r="I1596" s="92"/>
      <c r="J1596" s="173"/>
      <c r="K1596" s="132"/>
      <c r="L1596" s="130"/>
      <c r="M1596" s="130"/>
      <c r="N1596" s="130"/>
      <c r="O1596" s="130"/>
      <c r="P1596" s="130"/>
      <c r="Q1596" s="130"/>
      <c r="R1596" s="130"/>
      <c r="S1596" s="130"/>
      <c r="T1596">
        <f t="shared" si="78"/>
        <v>31</v>
      </c>
    </row>
    <row r="1597" spans="1:20" x14ac:dyDescent="0.25">
      <c r="A1597" s="228" t="str">
        <f t="shared" si="79"/>
        <v/>
      </c>
      <c r="B1597" s="34"/>
      <c r="C1597" s="8"/>
      <c r="D1597" s="129"/>
      <c r="F1597" s="99"/>
      <c r="G1597" s="261"/>
      <c r="H1597" s="284">
        <f t="shared" si="77"/>
        <v>1.580000000000037E-6</v>
      </c>
      <c r="I1597" s="92"/>
      <c r="J1597" s="173"/>
      <c r="K1597" s="132"/>
      <c r="L1597" s="130"/>
      <c r="M1597" s="130"/>
      <c r="N1597" s="130"/>
      <c r="O1597" s="130"/>
      <c r="P1597" s="130"/>
      <c r="Q1597" s="130"/>
      <c r="R1597" s="130"/>
      <c r="S1597" s="130"/>
      <c r="T1597">
        <f t="shared" si="78"/>
        <v>31</v>
      </c>
    </row>
    <row r="1598" spans="1:20" x14ac:dyDescent="0.25">
      <c r="A1598" s="228" t="str">
        <f t="shared" si="79"/>
        <v/>
      </c>
      <c r="B1598" s="34"/>
      <c r="C1598" s="8"/>
      <c r="D1598" s="129"/>
      <c r="F1598" s="99"/>
      <c r="G1598" s="261"/>
      <c r="H1598" s="284">
        <f t="shared" si="77"/>
        <v>1.581000000000037E-6</v>
      </c>
      <c r="I1598" s="92"/>
      <c r="J1598" s="173"/>
      <c r="K1598" s="132"/>
      <c r="L1598" s="130"/>
      <c r="M1598" s="130"/>
      <c r="N1598" s="130"/>
      <c r="O1598" s="130"/>
      <c r="P1598" s="130"/>
      <c r="Q1598" s="130"/>
      <c r="R1598" s="130"/>
      <c r="S1598" s="130"/>
      <c r="T1598">
        <f t="shared" si="78"/>
        <v>31</v>
      </c>
    </row>
    <row r="1599" spans="1:20" x14ac:dyDescent="0.25">
      <c r="A1599" s="228" t="str">
        <f t="shared" si="79"/>
        <v/>
      </c>
      <c r="B1599" s="34"/>
      <c r="C1599" s="8"/>
      <c r="D1599" s="129"/>
      <c r="F1599" s="99"/>
      <c r="G1599" s="261"/>
      <c r="H1599" s="284">
        <f t="shared" si="77"/>
        <v>1.5820000000000371E-6</v>
      </c>
      <c r="I1599" s="92"/>
      <c r="J1599" s="173"/>
      <c r="K1599" s="132"/>
      <c r="L1599" s="130"/>
      <c r="M1599" s="130"/>
      <c r="N1599" s="130"/>
      <c r="O1599" s="130"/>
      <c r="P1599" s="130"/>
      <c r="Q1599" s="130"/>
      <c r="R1599" s="130"/>
      <c r="S1599" s="130"/>
      <c r="T1599">
        <f t="shared" si="78"/>
        <v>31</v>
      </c>
    </row>
    <row r="1600" spans="1:20" x14ac:dyDescent="0.25">
      <c r="A1600" s="228" t="str">
        <f t="shared" si="79"/>
        <v/>
      </c>
      <c r="B1600" s="34"/>
      <c r="C1600" s="8"/>
      <c r="D1600" s="129"/>
      <c r="F1600" s="99"/>
      <c r="G1600" s="261"/>
      <c r="H1600" s="284">
        <f t="shared" si="77"/>
        <v>1.5830000000000372E-6</v>
      </c>
      <c r="I1600" s="92"/>
      <c r="J1600" s="173"/>
      <c r="K1600" s="132"/>
      <c r="L1600" s="130"/>
      <c r="M1600" s="130"/>
      <c r="N1600" s="130"/>
      <c r="O1600" s="130"/>
      <c r="P1600" s="130"/>
      <c r="Q1600" s="130"/>
      <c r="R1600" s="130"/>
      <c r="S1600" s="130"/>
      <c r="T1600">
        <f t="shared" si="78"/>
        <v>31</v>
      </c>
    </row>
    <row r="1601" spans="1:20" x14ac:dyDescent="0.25">
      <c r="A1601" s="228" t="str">
        <f t="shared" si="79"/>
        <v/>
      </c>
      <c r="B1601" s="34"/>
      <c r="C1601" s="8"/>
      <c r="D1601" s="129"/>
      <c r="F1601" s="99"/>
      <c r="G1601" s="261"/>
      <c r="H1601" s="284">
        <f t="shared" si="77"/>
        <v>1.5840000000000373E-6</v>
      </c>
      <c r="I1601" s="92"/>
      <c r="J1601" s="173"/>
      <c r="K1601" s="132"/>
      <c r="L1601" s="130"/>
      <c r="M1601" s="130"/>
      <c r="N1601" s="130"/>
      <c r="O1601" s="130"/>
      <c r="P1601" s="130"/>
      <c r="Q1601" s="130"/>
      <c r="R1601" s="130"/>
      <c r="S1601" s="130"/>
      <c r="T1601">
        <f t="shared" si="78"/>
        <v>31</v>
      </c>
    </row>
    <row r="1602" spans="1:20" x14ac:dyDescent="0.25">
      <c r="A1602" s="228" t="str">
        <f t="shared" si="79"/>
        <v/>
      </c>
      <c r="B1602" s="34"/>
      <c r="C1602" s="8"/>
      <c r="D1602" s="129"/>
      <c r="F1602" s="99"/>
      <c r="G1602" s="261"/>
      <c r="H1602" s="284">
        <f t="shared" si="77"/>
        <v>1.5850000000000373E-6</v>
      </c>
      <c r="I1602" s="92"/>
      <c r="J1602" s="173"/>
      <c r="K1602" s="132"/>
      <c r="L1602" s="130"/>
      <c r="M1602" s="130"/>
      <c r="N1602" s="130"/>
      <c r="O1602" s="130"/>
      <c r="P1602" s="130"/>
      <c r="Q1602" s="130"/>
      <c r="R1602" s="130"/>
      <c r="S1602" s="130"/>
      <c r="T1602">
        <f t="shared" si="78"/>
        <v>31</v>
      </c>
    </row>
    <row r="1603" spans="1:20" x14ac:dyDescent="0.25">
      <c r="A1603" s="228" t="str">
        <f t="shared" si="79"/>
        <v/>
      </c>
      <c r="B1603" s="34"/>
      <c r="C1603" s="8"/>
      <c r="D1603" s="129"/>
      <c r="F1603" s="99"/>
      <c r="G1603" s="261"/>
      <c r="H1603" s="284">
        <f t="shared" si="77"/>
        <v>1.5860000000000374E-6</v>
      </c>
      <c r="I1603" s="92"/>
      <c r="J1603" s="173"/>
      <c r="K1603" s="132"/>
      <c r="L1603" s="130"/>
      <c r="M1603" s="130"/>
      <c r="N1603" s="130"/>
      <c r="O1603" s="130"/>
      <c r="P1603" s="130"/>
      <c r="Q1603" s="130"/>
      <c r="R1603" s="130"/>
      <c r="S1603" s="130"/>
      <c r="T1603">
        <f t="shared" si="78"/>
        <v>31</v>
      </c>
    </row>
    <row r="1604" spans="1:20" x14ac:dyDescent="0.25">
      <c r="A1604" s="228" t="str">
        <f t="shared" si="79"/>
        <v/>
      </c>
      <c r="B1604" s="34"/>
      <c r="C1604" s="8"/>
      <c r="D1604" s="129"/>
      <c r="F1604" s="99"/>
      <c r="G1604" s="261"/>
      <c r="H1604" s="284">
        <f t="shared" si="77"/>
        <v>1.5870000000000375E-6</v>
      </c>
      <c r="I1604" s="92"/>
      <c r="J1604" s="173"/>
      <c r="K1604" s="132"/>
      <c r="L1604" s="130"/>
      <c r="M1604" s="130"/>
      <c r="N1604" s="130"/>
      <c r="O1604" s="130"/>
      <c r="P1604" s="130"/>
      <c r="Q1604" s="130"/>
      <c r="R1604" s="130"/>
      <c r="S1604" s="130"/>
      <c r="T1604">
        <f t="shared" si="78"/>
        <v>31</v>
      </c>
    </row>
    <row r="1605" spans="1:20" x14ac:dyDescent="0.25">
      <c r="A1605" s="228" t="str">
        <f t="shared" si="79"/>
        <v/>
      </c>
      <c r="B1605" s="34"/>
      <c r="C1605" s="8"/>
      <c r="D1605" s="129"/>
      <c r="F1605" s="99"/>
      <c r="G1605" s="261"/>
      <c r="H1605" s="284">
        <f t="shared" si="77"/>
        <v>1.5880000000000376E-6</v>
      </c>
      <c r="I1605" s="92"/>
      <c r="J1605" s="173"/>
      <c r="K1605" s="132"/>
      <c r="L1605" s="130"/>
      <c r="M1605" s="130"/>
      <c r="N1605" s="130"/>
      <c r="O1605" s="130"/>
      <c r="P1605" s="130"/>
      <c r="Q1605" s="130"/>
      <c r="R1605" s="130"/>
      <c r="S1605" s="130"/>
      <c r="T1605">
        <f t="shared" si="78"/>
        <v>31</v>
      </c>
    </row>
    <row r="1606" spans="1:20" x14ac:dyDescent="0.25">
      <c r="A1606" s="228" t="str">
        <f t="shared" si="79"/>
        <v/>
      </c>
      <c r="B1606" s="34"/>
      <c r="C1606" s="8"/>
      <c r="D1606" s="129"/>
      <c r="F1606" s="99"/>
      <c r="G1606" s="261"/>
      <c r="H1606" s="284">
        <f t="shared" si="77"/>
        <v>1.5890000000000376E-6</v>
      </c>
      <c r="I1606" s="92"/>
      <c r="J1606" s="173"/>
      <c r="K1606" s="132"/>
      <c r="L1606" s="130"/>
      <c r="M1606" s="130"/>
      <c r="N1606" s="130"/>
      <c r="O1606" s="130"/>
      <c r="P1606" s="130"/>
      <c r="Q1606" s="130"/>
      <c r="R1606" s="130"/>
      <c r="S1606" s="130"/>
      <c r="T1606">
        <f t="shared" si="78"/>
        <v>31</v>
      </c>
    </row>
    <row r="1607" spans="1:20" x14ac:dyDescent="0.25">
      <c r="A1607" s="228" t="str">
        <f t="shared" si="79"/>
        <v/>
      </c>
      <c r="B1607" s="34"/>
      <c r="C1607" s="8"/>
      <c r="D1607" s="129"/>
      <c r="F1607" s="99"/>
      <c r="G1607" s="261"/>
      <c r="H1607" s="284">
        <f t="shared" si="77"/>
        <v>1.5900000000000377E-6</v>
      </c>
      <c r="I1607" s="92"/>
      <c r="J1607" s="173"/>
      <c r="K1607" s="132"/>
      <c r="L1607" s="130"/>
      <c r="M1607" s="130"/>
      <c r="N1607" s="130"/>
      <c r="O1607" s="130"/>
      <c r="P1607" s="130"/>
      <c r="Q1607" s="130"/>
      <c r="R1607" s="130"/>
      <c r="S1607" s="130"/>
      <c r="T1607">
        <f t="shared" si="78"/>
        <v>31</v>
      </c>
    </row>
    <row r="1608" spans="1:20" x14ac:dyDescent="0.25">
      <c r="A1608" s="228" t="str">
        <f t="shared" si="79"/>
        <v/>
      </c>
      <c r="B1608" s="34"/>
      <c r="C1608" s="8"/>
      <c r="D1608" s="129"/>
      <c r="F1608" s="99"/>
      <c r="G1608" s="261"/>
      <c r="H1608" s="284">
        <f t="shared" si="77"/>
        <v>1.5910000000000378E-6</v>
      </c>
      <c r="I1608" s="92"/>
      <c r="J1608" s="173"/>
      <c r="K1608" s="132"/>
      <c r="L1608" s="130"/>
      <c r="M1608" s="130"/>
      <c r="N1608" s="130"/>
      <c r="O1608" s="130"/>
      <c r="P1608" s="130"/>
      <c r="Q1608" s="130"/>
      <c r="R1608" s="130"/>
      <c r="S1608" s="130"/>
      <c r="T1608">
        <f t="shared" si="78"/>
        <v>31</v>
      </c>
    </row>
    <row r="1609" spans="1:20" x14ac:dyDescent="0.25">
      <c r="A1609" s="228" t="str">
        <f t="shared" si="79"/>
        <v/>
      </c>
      <c r="B1609" s="34"/>
      <c r="C1609" s="8"/>
      <c r="D1609" s="129"/>
      <c r="F1609" s="99"/>
      <c r="G1609" s="261"/>
      <c r="H1609" s="284">
        <f t="shared" si="77"/>
        <v>1.5920000000000379E-6</v>
      </c>
      <c r="I1609" s="92"/>
      <c r="J1609" s="173"/>
      <c r="K1609" s="132"/>
      <c r="L1609" s="130"/>
      <c r="M1609" s="130"/>
      <c r="N1609" s="130"/>
      <c r="O1609" s="130"/>
      <c r="P1609" s="130"/>
      <c r="Q1609" s="130"/>
      <c r="R1609" s="130"/>
      <c r="S1609" s="130"/>
      <c r="T1609">
        <f t="shared" si="78"/>
        <v>31</v>
      </c>
    </row>
    <row r="1610" spans="1:20" x14ac:dyDescent="0.25">
      <c r="A1610" s="228" t="str">
        <f t="shared" si="79"/>
        <v/>
      </c>
      <c r="B1610" s="34"/>
      <c r="C1610" s="8"/>
      <c r="D1610" s="129"/>
      <c r="F1610" s="99"/>
      <c r="G1610" s="261"/>
      <c r="H1610" s="284">
        <f t="shared" si="77"/>
        <v>1.5930000000000379E-6</v>
      </c>
      <c r="I1610" s="92"/>
      <c r="J1610" s="173"/>
      <c r="K1610" s="132"/>
      <c r="L1610" s="130"/>
      <c r="M1610" s="130"/>
      <c r="N1610" s="130"/>
      <c r="O1610" s="130"/>
      <c r="P1610" s="130"/>
      <c r="Q1610" s="130"/>
      <c r="R1610" s="130"/>
      <c r="S1610" s="130"/>
      <c r="T1610">
        <f t="shared" si="78"/>
        <v>31</v>
      </c>
    </row>
    <row r="1611" spans="1:20" x14ac:dyDescent="0.25">
      <c r="A1611" s="228" t="str">
        <f t="shared" si="79"/>
        <v/>
      </c>
      <c r="B1611" s="34"/>
      <c r="C1611" s="8"/>
      <c r="D1611" s="129"/>
      <c r="F1611" s="99"/>
      <c r="G1611" s="261"/>
      <c r="H1611" s="284">
        <f t="shared" si="77"/>
        <v>1.594000000000038E-6</v>
      </c>
      <c r="I1611" s="92"/>
      <c r="J1611" s="173"/>
      <c r="K1611" s="132"/>
      <c r="L1611" s="130"/>
      <c r="M1611" s="130"/>
      <c r="N1611" s="130"/>
      <c r="O1611" s="130"/>
      <c r="P1611" s="130"/>
      <c r="Q1611" s="130"/>
      <c r="R1611" s="130"/>
      <c r="S1611" s="130"/>
      <c r="T1611">
        <f t="shared" si="78"/>
        <v>31</v>
      </c>
    </row>
    <row r="1612" spans="1:20" x14ac:dyDescent="0.25">
      <c r="A1612" s="228" t="str">
        <f t="shared" si="79"/>
        <v/>
      </c>
      <c r="B1612" s="34"/>
      <c r="C1612" s="8"/>
      <c r="D1612" s="129"/>
      <c r="F1612" s="99"/>
      <c r="G1612" s="261"/>
      <c r="H1612" s="284">
        <f t="shared" si="77"/>
        <v>1.5950000000000381E-6</v>
      </c>
      <c r="I1612" s="92"/>
      <c r="J1612" s="173"/>
      <c r="K1612" s="132"/>
      <c r="L1612" s="130"/>
      <c r="M1612" s="130"/>
      <c r="N1612" s="130"/>
      <c r="O1612" s="130"/>
      <c r="P1612" s="130"/>
      <c r="Q1612" s="130"/>
      <c r="R1612" s="130"/>
      <c r="S1612" s="130"/>
      <c r="T1612">
        <f t="shared" si="78"/>
        <v>31</v>
      </c>
    </row>
    <row r="1613" spans="1:20" x14ac:dyDescent="0.25">
      <c r="A1613" s="228" t="str">
        <f t="shared" si="79"/>
        <v/>
      </c>
      <c r="B1613" s="34"/>
      <c r="C1613" s="8"/>
      <c r="D1613" s="129"/>
      <c r="F1613" s="99"/>
      <c r="G1613" s="261"/>
      <c r="H1613" s="284">
        <f t="shared" si="77"/>
        <v>1.5960000000000382E-6</v>
      </c>
      <c r="I1613" s="92"/>
      <c r="J1613" s="173"/>
      <c r="K1613" s="132"/>
      <c r="L1613" s="130"/>
      <c r="M1613" s="130"/>
      <c r="N1613" s="130"/>
      <c r="O1613" s="130"/>
      <c r="P1613" s="130"/>
      <c r="Q1613" s="130"/>
      <c r="R1613" s="130"/>
      <c r="S1613" s="130"/>
      <c r="T1613">
        <f t="shared" si="78"/>
        <v>31</v>
      </c>
    </row>
    <row r="1614" spans="1:20" x14ac:dyDescent="0.25">
      <c r="A1614" s="228" t="str">
        <f t="shared" si="79"/>
        <v/>
      </c>
      <c r="B1614" s="34"/>
      <c r="C1614" s="8"/>
      <c r="D1614" s="129"/>
      <c r="F1614" s="99"/>
      <c r="G1614" s="261"/>
      <c r="H1614" s="284">
        <f t="shared" si="77"/>
        <v>1.5970000000000382E-6</v>
      </c>
      <c r="I1614" s="92"/>
      <c r="J1614" s="173"/>
      <c r="K1614" s="132"/>
      <c r="L1614" s="130"/>
      <c r="M1614" s="130"/>
      <c r="N1614" s="130"/>
      <c r="O1614" s="130"/>
      <c r="P1614" s="130"/>
      <c r="Q1614" s="130"/>
      <c r="R1614" s="130"/>
      <c r="S1614" s="130"/>
      <c r="T1614">
        <f t="shared" si="78"/>
        <v>31</v>
      </c>
    </row>
    <row r="1615" spans="1:20" x14ac:dyDescent="0.25">
      <c r="A1615" s="228" t="str">
        <f t="shared" si="79"/>
        <v/>
      </c>
      <c r="B1615" s="34"/>
      <c r="C1615" s="8"/>
      <c r="D1615" s="129"/>
      <c r="F1615" s="99"/>
      <c r="G1615" s="261"/>
      <c r="H1615" s="284">
        <f t="shared" si="77"/>
        <v>1.5980000000000383E-6</v>
      </c>
      <c r="I1615" s="92"/>
      <c r="J1615" s="173"/>
      <c r="K1615" s="132"/>
      <c r="L1615" s="130"/>
      <c r="M1615" s="130"/>
      <c r="N1615" s="130"/>
      <c r="O1615" s="130"/>
      <c r="P1615" s="130"/>
      <c r="Q1615" s="130"/>
      <c r="R1615" s="130"/>
      <c r="S1615" s="130"/>
      <c r="T1615">
        <f t="shared" si="78"/>
        <v>31</v>
      </c>
    </row>
    <row r="1616" spans="1:20" x14ac:dyDescent="0.25">
      <c r="A1616" s="228" t="str">
        <f t="shared" si="79"/>
        <v/>
      </c>
      <c r="B1616" s="34"/>
      <c r="C1616" s="8"/>
      <c r="D1616" s="129"/>
      <c r="F1616" s="99"/>
      <c r="G1616" s="261"/>
      <c r="H1616" s="284">
        <f t="shared" si="77"/>
        <v>1.5990000000000384E-6</v>
      </c>
      <c r="I1616" s="92"/>
      <c r="J1616" s="173"/>
      <c r="K1616" s="132"/>
      <c r="L1616" s="130"/>
      <c r="M1616" s="130"/>
      <c r="N1616" s="130"/>
      <c r="O1616" s="130"/>
      <c r="P1616" s="130"/>
      <c r="Q1616" s="130"/>
      <c r="R1616" s="130"/>
      <c r="S1616" s="130"/>
      <c r="T1616">
        <f t="shared" si="78"/>
        <v>31</v>
      </c>
    </row>
    <row r="1617" spans="1:20" x14ac:dyDescent="0.25">
      <c r="A1617" s="228" t="str">
        <f t="shared" si="79"/>
        <v/>
      </c>
      <c r="B1617" s="34"/>
      <c r="C1617" s="8"/>
      <c r="D1617" s="129"/>
      <c r="F1617" s="99"/>
      <c r="G1617" s="261"/>
      <c r="H1617" s="284">
        <f t="shared" si="77"/>
        <v>1.6000000000000385E-6</v>
      </c>
      <c r="I1617" s="92"/>
      <c r="J1617" s="173"/>
      <c r="K1617" s="132"/>
      <c r="L1617" s="130"/>
      <c r="M1617" s="130"/>
      <c r="N1617" s="130"/>
      <c r="O1617" s="130"/>
      <c r="P1617" s="130"/>
      <c r="Q1617" s="130"/>
      <c r="R1617" s="130"/>
      <c r="S1617" s="130"/>
      <c r="T1617">
        <f t="shared" si="78"/>
        <v>31</v>
      </c>
    </row>
    <row r="1618" spans="1:20" x14ac:dyDescent="0.25">
      <c r="A1618" s="228" t="str">
        <f t="shared" si="79"/>
        <v/>
      </c>
      <c r="B1618" s="34"/>
      <c r="C1618" s="8"/>
      <c r="D1618" s="129"/>
      <c r="F1618" s="99"/>
      <c r="G1618" s="261"/>
      <c r="H1618" s="284">
        <f t="shared" si="77"/>
        <v>1.6010000000000385E-6</v>
      </c>
      <c r="I1618" s="92"/>
      <c r="J1618" s="173"/>
      <c r="K1618" s="132"/>
      <c r="L1618" s="130"/>
      <c r="M1618" s="130"/>
      <c r="N1618" s="130"/>
      <c r="O1618" s="130"/>
      <c r="P1618" s="130"/>
      <c r="Q1618" s="130"/>
      <c r="R1618" s="130"/>
      <c r="S1618" s="130"/>
      <c r="T1618">
        <f t="shared" si="78"/>
        <v>31</v>
      </c>
    </row>
    <row r="1619" spans="1:20" x14ac:dyDescent="0.25">
      <c r="A1619" s="228" t="str">
        <f t="shared" si="79"/>
        <v/>
      </c>
      <c r="B1619" s="34"/>
      <c r="C1619" s="8"/>
      <c r="D1619" s="129"/>
      <c r="F1619" s="99"/>
      <c r="G1619" s="261"/>
      <c r="H1619" s="284">
        <f t="shared" ref="H1619:H1682" si="80">IF(G1619="",IF(D1619&lt;&gt;"",H1618+F1619+0.000000001,H1618+0.000000001),H1618+0.000000001)</f>
        <v>1.6020000000000386E-6</v>
      </c>
      <c r="I1619" s="92"/>
      <c r="J1619" s="173"/>
      <c r="K1619" s="132"/>
      <c r="L1619" s="130"/>
      <c r="M1619" s="130"/>
      <c r="N1619" s="130"/>
      <c r="O1619" s="130"/>
      <c r="P1619" s="130"/>
      <c r="Q1619" s="130"/>
      <c r="R1619" s="130"/>
      <c r="S1619" s="130"/>
      <c r="T1619">
        <f t="shared" ref="T1619:T1682" si="81">EOMONTH(D1619,0)</f>
        <v>31</v>
      </c>
    </row>
    <row r="1620" spans="1:20" x14ac:dyDescent="0.25">
      <c r="A1620" s="228" t="str">
        <f t="shared" ref="A1620:A1683" si="82">IF(F1620="","",IF(H1620=$H$5,D1620,""))</f>
        <v/>
      </c>
      <c r="B1620" s="34"/>
      <c r="C1620" s="8"/>
      <c r="D1620" s="129"/>
      <c r="F1620" s="99"/>
      <c r="G1620" s="261"/>
      <c r="H1620" s="284">
        <f t="shared" si="80"/>
        <v>1.6030000000000387E-6</v>
      </c>
      <c r="I1620" s="92"/>
      <c r="J1620" s="173"/>
      <c r="K1620" s="132"/>
      <c r="L1620" s="130"/>
      <c r="M1620" s="130"/>
      <c r="N1620" s="130"/>
      <c r="O1620" s="130"/>
      <c r="P1620" s="130"/>
      <c r="Q1620" s="130"/>
      <c r="R1620" s="130"/>
      <c r="S1620" s="130"/>
      <c r="T1620">
        <f t="shared" si="81"/>
        <v>31</v>
      </c>
    </row>
    <row r="1621" spans="1:20" x14ac:dyDescent="0.25">
      <c r="A1621" s="228" t="str">
        <f t="shared" si="82"/>
        <v/>
      </c>
      <c r="B1621" s="34"/>
      <c r="C1621" s="8"/>
      <c r="D1621" s="129"/>
      <c r="F1621" s="99"/>
      <c r="G1621" s="261"/>
      <c r="H1621" s="284">
        <f t="shared" si="80"/>
        <v>1.6040000000000388E-6</v>
      </c>
      <c r="I1621" s="92"/>
      <c r="J1621" s="173"/>
      <c r="K1621" s="132"/>
      <c r="L1621" s="130"/>
      <c r="M1621" s="130"/>
      <c r="N1621" s="130"/>
      <c r="O1621" s="130"/>
      <c r="P1621" s="130"/>
      <c r="Q1621" s="130"/>
      <c r="R1621" s="130"/>
      <c r="S1621" s="130"/>
      <c r="T1621">
        <f t="shared" si="81"/>
        <v>31</v>
      </c>
    </row>
    <row r="1622" spans="1:20" x14ac:dyDescent="0.25">
      <c r="A1622" s="228" t="str">
        <f t="shared" si="82"/>
        <v/>
      </c>
      <c r="B1622" s="34"/>
      <c r="C1622" s="8"/>
      <c r="D1622" s="129"/>
      <c r="F1622" s="99"/>
      <c r="G1622" s="261"/>
      <c r="H1622" s="284">
        <f t="shared" si="80"/>
        <v>1.6050000000000388E-6</v>
      </c>
      <c r="I1622" s="92"/>
      <c r="J1622" s="173"/>
      <c r="K1622" s="132"/>
      <c r="L1622" s="130"/>
      <c r="M1622" s="130"/>
      <c r="N1622" s="130"/>
      <c r="O1622" s="130"/>
      <c r="P1622" s="130"/>
      <c r="Q1622" s="130"/>
      <c r="R1622" s="130"/>
      <c r="S1622" s="130"/>
      <c r="T1622">
        <f t="shared" si="81"/>
        <v>31</v>
      </c>
    </row>
    <row r="1623" spans="1:20" x14ac:dyDescent="0.25">
      <c r="A1623" s="228" t="str">
        <f t="shared" si="82"/>
        <v/>
      </c>
      <c r="B1623" s="34"/>
      <c r="C1623" s="8"/>
      <c r="D1623" s="129"/>
      <c r="F1623" s="99"/>
      <c r="G1623" s="261"/>
      <c r="H1623" s="284">
        <f t="shared" si="80"/>
        <v>1.6060000000000389E-6</v>
      </c>
      <c r="I1623" s="92"/>
      <c r="J1623" s="173"/>
      <c r="K1623" s="132"/>
      <c r="L1623" s="130"/>
      <c r="M1623" s="130"/>
      <c r="N1623" s="130"/>
      <c r="O1623" s="130"/>
      <c r="P1623" s="130"/>
      <c r="Q1623" s="130"/>
      <c r="R1623" s="130"/>
      <c r="S1623" s="130"/>
      <c r="T1623">
        <f t="shared" si="81"/>
        <v>31</v>
      </c>
    </row>
    <row r="1624" spans="1:20" x14ac:dyDescent="0.25">
      <c r="A1624" s="228" t="str">
        <f t="shared" si="82"/>
        <v/>
      </c>
      <c r="B1624" s="34"/>
      <c r="C1624" s="8"/>
      <c r="D1624" s="129"/>
      <c r="F1624" s="99"/>
      <c r="G1624" s="261"/>
      <c r="H1624" s="284">
        <f t="shared" si="80"/>
        <v>1.607000000000039E-6</v>
      </c>
      <c r="I1624" s="92"/>
      <c r="J1624" s="173"/>
      <c r="K1624" s="132"/>
      <c r="L1624" s="130"/>
      <c r="M1624" s="130"/>
      <c r="N1624" s="130"/>
      <c r="O1624" s="130"/>
      <c r="P1624" s="130"/>
      <c r="Q1624" s="130"/>
      <c r="R1624" s="130"/>
      <c r="S1624" s="130"/>
      <c r="T1624">
        <f t="shared" si="81"/>
        <v>31</v>
      </c>
    </row>
    <row r="1625" spans="1:20" x14ac:dyDescent="0.25">
      <c r="A1625" s="228" t="str">
        <f t="shared" si="82"/>
        <v/>
      </c>
      <c r="B1625" s="34"/>
      <c r="C1625" s="8"/>
      <c r="D1625" s="129"/>
      <c r="F1625" s="99"/>
      <c r="G1625" s="261"/>
      <c r="H1625" s="284">
        <f t="shared" si="80"/>
        <v>1.6080000000000391E-6</v>
      </c>
      <c r="I1625" s="92"/>
      <c r="J1625" s="173"/>
      <c r="K1625" s="132"/>
      <c r="L1625" s="130"/>
      <c r="M1625" s="130"/>
      <c r="N1625" s="130"/>
      <c r="O1625" s="130"/>
      <c r="P1625" s="130"/>
      <c r="Q1625" s="130"/>
      <c r="R1625" s="130"/>
      <c r="S1625" s="130"/>
      <c r="T1625">
        <f t="shared" si="81"/>
        <v>31</v>
      </c>
    </row>
    <row r="1626" spans="1:20" x14ac:dyDescent="0.25">
      <c r="A1626" s="228" t="str">
        <f t="shared" si="82"/>
        <v/>
      </c>
      <c r="B1626" s="34"/>
      <c r="C1626" s="8"/>
      <c r="D1626" s="129"/>
      <c r="F1626" s="99"/>
      <c r="G1626" s="261"/>
      <c r="H1626" s="284">
        <f t="shared" si="80"/>
        <v>1.6090000000000391E-6</v>
      </c>
      <c r="I1626" s="92"/>
      <c r="J1626" s="173"/>
      <c r="K1626" s="132"/>
      <c r="L1626" s="130"/>
      <c r="M1626" s="130"/>
      <c r="N1626" s="130"/>
      <c r="O1626" s="130"/>
      <c r="P1626" s="130"/>
      <c r="Q1626" s="130"/>
      <c r="R1626" s="130"/>
      <c r="S1626" s="130"/>
      <c r="T1626">
        <f t="shared" si="81"/>
        <v>31</v>
      </c>
    </row>
    <row r="1627" spans="1:20" x14ac:dyDescent="0.25">
      <c r="A1627" s="228" t="str">
        <f t="shared" si="82"/>
        <v/>
      </c>
      <c r="B1627" s="34"/>
      <c r="C1627" s="8"/>
      <c r="D1627" s="129"/>
      <c r="F1627" s="99"/>
      <c r="G1627" s="261"/>
      <c r="H1627" s="284">
        <f t="shared" si="80"/>
        <v>1.6100000000000392E-6</v>
      </c>
      <c r="I1627" s="92"/>
      <c r="J1627" s="173"/>
      <c r="K1627" s="132"/>
      <c r="L1627" s="130"/>
      <c r="M1627" s="130"/>
      <c r="N1627" s="130"/>
      <c r="O1627" s="130"/>
      <c r="P1627" s="130"/>
      <c r="Q1627" s="130"/>
      <c r="R1627" s="130"/>
      <c r="S1627" s="130"/>
      <c r="T1627">
        <f t="shared" si="81"/>
        <v>31</v>
      </c>
    </row>
    <row r="1628" spans="1:20" x14ac:dyDescent="0.25">
      <c r="A1628" s="228" t="str">
        <f t="shared" si="82"/>
        <v/>
      </c>
      <c r="B1628" s="34"/>
      <c r="C1628" s="8"/>
      <c r="D1628" s="129"/>
      <c r="F1628" s="99"/>
      <c r="G1628" s="261"/>
      <c r="H1628" s="284">
        <f t="shared" si="80"/>
        <v>1.6110000000000393E-6</v>
      </c>
      <c r="I1628" s="92"/>
      <c r="J1628" s="173"/>
      <c r="K1628" s="132"/>
      <c r="L1628" s="130"/>
      <c r="M1628" s="130"/>
      <c r="N1628" s="130"/>
      <c r="O1628" s="130"/>
      <c r="P1628" s="130"/>
      <c r="Q1628" s="130"/>
      <c r="R1628" s="130"/>
      <c r="S1628" s="130"/>
      <c r="T1628">
        <f t="shared" si="81"/>
        <v>31</v>
      </c>
    </row>
    <row r="1629" spans="1:20" x14ac:dyDescent="0.25">
      <c r="A1629" s="228" t="str">
        <f t="shared" si="82"/>
        <v/>
      </c>
      <c r="B1629" s="34"/>
      <c r="C1629" s="8"/>
      <c r="D1629" s="129"/>
      <c r="F1629" s="99"/>
      <c r="G1629" s="261"/>
      <c r="H1629" s="284">
        <f t="shared" si="80"/>
        <v>1.6120000000000394E-6</v>
      </c>
      <c r="I1629" s="92"/>
      <c r="J1629" s="173"/>
      <c r="K1629" s="132"/>
      <c r="L1629" s="130"/>
      <c r="M1629" s="130"/>
      <c r="N1629" s="130"/>
      <c r="O1629" s="130"/>
      <c r="P1629" s="130"/>
      <c r="Q1629" s="130"/>
      <c r="R1629" s="130"/>
      <c r="S1629" s="130"/>
      <c r="T1629">
        <f t="shared" si="81"/>
        <v>31</v>
      </c>
    </row>
    <row r="1630" spans="1:20" x14ac:dyDescent="0.25">
      <c r="A1630" s="228" t="str">
        <f t="shared" si="82"/>
        <v/>
      </c>
      <c r="B1630" s="34"/>
      <c r="C1630" s="8"/>
      <c r="D1630" s="129"/>
      <c r="F1630" s="99"/>
      <c r="G1630" s="261"/>
      <c r="H1630" s="284">
        <f t="shared" si="80"/>
        <v>1.6130000000000394E-6</v>
      </c>
      <c r="I1630" s="92"/>
      <c r="J1630" s="173"/>
      <c r="K1630" s="132"/>
      <c r="L1630" s="130"/>
      <c r="M1630" s="130"/>
      <c r="N1630" s="130"/>
      <c r="O1630" s="130"/>
      <c r="P1630" s="130"/>
      <c r="Q1630" s="130"/>
      <c r="R1630" s="130"/>
      <c r="S1630" s="130"/>
      <c r="T1630">
        <f t="shared" si="81"/>
        <v>31</v>
      </c>
    </row>
    <row r="1631" spans="1:20" x14ac:dyDescent="0.25">
      <c r="A1631" s="228" t="str">
        <f t="shared" si="82"/>
        <v/>
      </c>
      <c r="B1631" s="34"/>
      <c r="C1631" s="8"/>
      <c r="D1631" s="129"/>
      <c r="F1631" s="99"/>
      <c r="G1631" s="261"/>
      <c r="H1631" s="284">
        <f t="shared" si="80"/>
        <v>1.6140000000000395E-6</v>
      </c>
      <c r="I1631" s="92"/>
      <c r="J1631" s="173"/>
      <c r="K1631" s="132"/>
      <c r="L1631" s="130"/>
      <c r="M1631" s="130"/>
      <c r="N1631" s="130"/>
      <c r="O1631" s="130"/>
      <c r="P1631" s="130"/>
      <c r="Q1631" s="130"/>
      <c r="R1631" s="130"/>
      <c r="S1631" s="130"/>
      <c r="T1631">
        <f t="shared" si="81"/>
        <v>31</v>
      </c>
    </row>
    <row r="1632" spans="1:20" x14ac:dyDescent="0.25">
      <c r="A1632" s="228" t="str">
        <f t="shared" si="82"/>
        <v/>
      </c>
      <c r="B1632" s="34"/>
      <c r="C1632" s="8"/>
      <c r="D1632" s="129"/>
      <c r="F1632" s="99"/>
      <c r="G1632" s="261"/>
      <c r="H1632" s="284">
        <f t="shared" si="80"/>
        <v>1.6150000000000396E-6</v>
      </c>
      <c r="I1632" s="92"/>
      <c r="J1632" s="173"/>
      <c r="K1632" s="132"/>
      <c r="L1632" s="130"/>
      <c r="M1632" s="130"/>
      <c r="N1632" s="130"/>
      <c r="O1632" s="130"/>
      <c r="P1632" s="130"/>
      <c r="Q1632" s="130"/>
      <c r="R1632" s="130"/>
      <c r="S1632" s="130"/>
      <c r="T1632">
        <f t="shared" si="81"/>
        <v>31</v>
      </c>
    </row>
    <row r="1633" spans="1:20" x14ac:dyDescent="0.25">
      <c r="A1633" s="228" t="str">
        <f t="shared" si="82"/>
        <v/>
      </c>
      <c r="B1633" s="34"/>
      <c r="C1633" s="8"/>
      <c r="D1633" s="129"/>
      <c r="F1633" s="99"/>
      <c r="G1633" s="261"/>
      <c r="H1633" s="284">
        <f t="shared" si="80"/>
        <v>1.6160000000000397E-6</v>
      </c>
      <c r="I1633" s="92"/>
      <c r="J1633" s="173"/>
      <c r="K1633" s="132"/>
      <c r="L1633" s="130"/>
      <c r="M1633" s="130"/>
      <c r="N1633" s="130"/>
      <c r="O1633" s="130"/>
      <c r="P1633" s="130"/>
      <c r="Q1633" s="130"/>
      <c r="R1633" s="130"/>
      <c r="S1633" s="130"/>
      <c r="T1633">
        <f t="shared" si="81"/>
        <v>31</v>
      </c>
    </row>
    <row r="1634" spans="1:20" x14ac:dyDescent="0.25">
      <c r="A1634" s="228" t="str">
        <f t="shared" si="82"/>
        <v/>
      </c>
      <c r="B1634" s="34"/>
      <c r="C1634" s="8"/>
      <c r="D1634" s="129"/>
      <c r="F1634" s="99"/>
      <c r="G1634" s="261"/>
      <c r="H1634" s="284">
        <f t="shared" si="80"/>
        <v>1.6170000000000397E-6</v>
      </c>
      <c r="I1634" s="92"/>
      <c r="J1634" s="173"/>
      <c r="K1634" s="132"/>
      <c r="L1634" s="130"/>
      <c r="M1634" s="130"/>
      <c r="N1634" s="130"/>
      <c r="O1634" s="130"/>
      <c r="P1634" s="130"/>
      <c r="Q1634" s="130"/>
      <c r="R1634" s="130"/>
      <c r="S1634" s="130"/>
      <c r="T1634">
        <f t="shared" si="81"/>
        <v>31</v>
      </c>
    </row>
    <row r="1635" spans="1:20" x14ac:dyDescent="0.25">
      <c r="A1635" s="228" t="str">
        <f t="shared" si="82"/>
        <v/>
      </c>
      <c r="B1635" s="34"/>
      <c r="C1635" s="8"/>
      <c r="D1635" s="129"/>
      <c r="F1635" s="99"/>
      <c r="G1635" s="261"/>
      <c r="H1635" s="284">
        <f t="shared" si="80"/>
        <v>1.6180000000000398E-6</v>
      </c>
      <c r="I1635" s="92"/>
      <c r="J1635" s="173"/>
      <c r="K1635" s="132"/>
      <c r="L1635" s="130"/>
      <c r="M1635" s="130"/>
      <c r="N1635" s="130"/>
      <c r="O1635" s="130"/>
      <c r="P1635" s="130"/>
      <c r="Q1635" s="130"/>
      <c r="R1635" s="130"/>
      <c r="S1635" s="130"/>
      <c r="T1635">
        <f t="shared" si="81"/>
        <v>31</v>
      </c>
    </row>
    <row r="1636" spans="1:20" x14ac:dyDescent="0.25">
      <c r="A1636" s="228" t="str">
        <f t="shared" si="82"/>
        <v/>
      </c>
      <c r="B1636" s="34"/>
      <c r="C1636" s="8"/>
      <c r="D1636" s="129"/>
      <c r="F1636" s="99"/>
      <c r="G1636" s="261"/>
      <c r="H1636" s="284">
        <f t="shared" si="80"/>
        <v>1.6190000000000399E-6</v>
      </c>
      <c r="I1636" s="92"/>
      <c r="J1636" s="173"/>
      <c r="K1636" s="132"/>
      <c r="L1636" s="130"/>
      <c r="M1636" s="130"/>
      <c r="N1636" s="130"/>
      <c r="O1636" s="130"/>
      <c r="P1636" s="130"/>
      <c r="Q1636" s="130"/>
      <c r="R1636" s="130"/>
      <c r="S1636" s="130"/>
      <c r="T1636">
        <f t="shared" si="81"/>
        <v>31</v>
      </c>
    </row>
    <row r="1637" spans="1:20" x14ac:dyDescent="0.25">
      <c r="A1637" s="228" t="str">
        <f t="shared" si="82"/>
        <v/>
      </c>
      <c r="B1637" s="34"/>
      <c r="C1637" s="8"/>
      <c r="D1637" s="129"/>
      <c r="F1637" s="99"/>
      <c r="G1637" s="261"/>
      <c r="H1637" s="284">
        <f t="shared" si="80"/>
        <v>1.62000000000004E-6</v>
      </c>
      <c r="I1637" s="92"/>
      <c r="J1637" s="173"/>
      <c r="K1637" s="132"/>
      <c r="L1637" s="130"/>
      <c r="M1637" s="130"/>
      <c r="N1637" s="130"/>
      <c r="O1637" s="130"/>
      <c r="P1637" s="130"/>
      <c r="Q1637" s="130"/>
      <c r="R1637" s="130"/>
      <c r="S1637" s="130"/>
      <c r="T1637">
        <f t="shared" si="81"/>
        <v>31</v>
      </c>
    </row>
    <row r="1638" spans="1:20" x14ac:dyDescent="0.25">
      <c r="A1638" s="228" t="str">
        <f t="shared" si="82"/>
        <v/>
      </c>
      <c r="B1638" s="34"/>
      <c r="C1638" s="8"/>
      <c r="D1638" s="129"/>
      <c r="F1638" s="99"/>
      <c r="G1638" s="261"/>
      <c r="H1638" s="284">
        <f t="shared" si="80"/>
        <v>1.62100000000004E-6</v>
      </c>
      <c r="I1638" s="92"/>
      <c r="J1638" s="173"/>
      <c r="K1638" s="132"/>
      <c r="L1638" s="130"/>
      <c r="M1638" s="130"/>
      <c r="N1638" s="130"/>
      <c r="O1638" s="130"/>
      <c r="P1638" s="130"/>
      <c r="Q1638" s="130"/>
      <c r="R1638" s="130"/>
      <c r="S1638" s="130"/>
      <c r="T1638">
        <f t="shared" si="81"/>
        <v>31</v>
      </c>
    </row>
    <row r="1639" spans="1:20" x14ac:dyDescent="0.25">
      <c r="A1639" s="228" t="str">
        <f t="shared" si="82"/>
        <v/>
      </c>
      <c r="B1639" s="34"/>
      <c r="C1639" s="8"/>
      <c r="D1639" s="129"/>
      <c r="F1639" s="99"/>
      <c r="G1639" s="261"/>
      <c r="H1639" s="284">
        <f t="shared" si="80"/>
        <v>1.6220000000000401E-6</v>
      </c>
      <c r="I1639" s="92"/>
      <c r="J1639" s="173"/>
      <c r="K1639" s="132"/>
      <c r="L1639" s="130"/>
      <c r="M1639" s="130"/>
      <c r="N1639" s="130"/>
      <c r="O1639" s="130"/>
      <c r="P1639" s="130"/>
      <c r="Q1639" s="130"/>
      <c r="R1639" s="130"/>
      <c r="S1639" s="130"/>
      <c r="T1639">
        <f t="shared" si="81"/>
        <v>31</v>
      </c>
    </row>
    <row r="1640" spans="1:20" x14ac:dyDescent="0.25">
      <c r="A1640" s="228" t="str">
        <f t="shared" si="82"/>
        <v/>
      </c>
      <c r="B1640" s="34"/>
      <c r="C1640" s="8"/>
      <c r="D1640" s="129"/>
      <c r="F1640" s="99"/>
      <c r="G1640" s="261"/>
      <c r="H1640" s="284">
        <f t="shared" si="80"/>
        <v>1.6230000000000402E-6</v>
      </c>
      <c r="I1640" s="92"/>
      <c r="J1640" s="173"/>
      <c r="K1640" s="132"/>
      <c r="L1640" s="130"/>
      <c r="M1640" s="130"/>
      <c r="N1640" s="130"/>
      <c r="O1640" s="130"/>
      <c r="P1640" s="130"/>
      <c r="Q1640" s="130"/>
      <c r="R1640" s="130"/>
      <c r="S1640" s="130"/>
      <c r="T1640">
        <f t="shared" si="81"/>
        <v>31</v>
      </c>
    </row>
    <row r="1641" spans="1:20" x14ac:dyDescent="0.25">
      <c r="A1641" s="228" t="str">
        <f t="shared" si="82"/>
        <v/>
      </c>
      <c r="B1641" s="34"/>
      <c r="C1641" s="8"/>
      <c r="D1641" s="129"/>
      <c r="F1641" s="99"/>
      <c r="G1641" s="261"/>
      <c r="H1641" s="284">
        <f t="shared" si="80"/>
        <v>1.6240000000000403E-6</v>
      </c>
      <c r="I1641" s="92"/>
      <c r="J1641" s="173"/>
      <c r="K1641" s="132"/>
      <c r="L1641" s="130"/>
      <c r="M1641" s="130"/>
      <c r="N1641" s="130"/>
      <c r="O1641" s="130"/>
      <c r="P1641" s="130"/>
      <c r="Q1641" s="130"/>
      <c r="R1641" s="130"/>
      <c r="S1641" s="130"/>
      <c r="T1641">
        <f t="shared" si="81"/>
        <v>31</v>
      </c>
    </row>
    <row r="1642" spans="1:20" x14ac:dyDescent="0.25">
      <c r="A1642" s="228" t="str">
        <f t="shared" si="82"/>
        <v/>
      </c>
      <c r="B1642" s="34"/>
      <c r="C1642" s="8"/>
      <c r="D1642" s="129"/>
      <c r="F1642" s="99"/>
      <c r="G1642" s="261"/>
      <c r="H1642" s="284">
        <f t="shared" si="80"/>
        <v>1.6250000000000403E-6</v>
      </c>
      <c r="I1642" s="92"/>
      <c r="J1642" s="173"/>
      <c r="K1642" s="132"/>
      <c r="L1642" s="130"/>
      <c r="M1642" s="130"/>
      <c r="N1642" s="130"/>
      <c r="O1642" s="130"/>
      <c r="P1642" s="130"/>
      <c r="Q1642" s="130"/>
      <c r="R1642" s="130"/>
      <c r="S1642" s="130"/>
      <c r="T1642">
        <f t="shared" si="81"/>
        <v>31</v>
      </c>
    </row>
    <row r="1643" spans="1:20" x14ac:dyDescent="0.25">
      <c r="A1643" s="228" t="str">
        <f t="shared" si="82"/>
        <v/>
      </c>
      <c r="B1643" s="34"/>
      <c r="C1643" s="8"/>
      <c r="D1643" s="129"/>
      <c r="F1643" s="99"/>
      <c r="G1643" s="261"/>
      <c r="H1643" s="284">
        <f t="shared" si="80"/>
        <v>1.6260000000000404E-6</v>
      </c>
      <c r="I1643" s="92"/>
      <c r="J1643" s="173"/>
      <c r="K1643" s="132"/>
      <c r="L1643" s="130"/>
      <c r="M1643" s="130"/>
      <c r="N1643" s="130"/>
      <c r="O1643" s="130"/>
      <c r="P1643" s="130"/>
      <c r="Q1643" s="130"/>
      <c r="R1643" s="130"/>
      <c r="S1643" s="130"/>
      <c r="T1643">
        <f t="shared" si="81"/>
        <v>31</v>
      </c>
    </row>
    <row r="1644" spans="1:20" x14ac:dyDescent="0.25">
      <c r="A1644" s="228" t="str">
        <f t="shared" si="82"/>
        <v/>
      </c>
      <c r="B1644" s="34"/>
      <c r="C1644" s="8"/>
      <c r="D1644" s="129"/>
      <c r="F1644" s="99"/>
      <c r="G1644" s="261"/>
      <c r="H1644" s="284">
        <f t="shared" si="80"/>
        <v>1.6270000000000405E-6</v>
      </c>
      <c r="I1644" s="92"/>
      <c r="J1644" s="173"/>
      <c r="K1644" s="132"/>
      <c r="L1644" s="130"/>
      <c r="M1644" s="130"/>
      <c r="N1644" s="130"/>
      <c r="O1644" s="130"/>
      <c r="P1644" s="130"/>
      <c r="Q1644" s="130"/>
      <c r="R1644" s="130"/>
      <c r="S1644" s="130"/>
      <c r="T1644">
        <f t="shared" si="81"/>
        <v>31</v>
      </c>
    </row>
    <row r="1645" spans="1:20" x14ac:dyDescent="0.25">
      <c r="A1645" s="228" t="str">
        <f t="shared" si="82"/>
        <v/>
      </c>
      <c r="B1645" s="34"/>
      <c r="C1645" s="8"/>
      <c r="D1645" s="129"/>
      <c r="F1645" s="99"/>
      <c r="G1645" s="261"/>
      <c r="H1645" s="284">
        <f t="shared" si="80"/>
        <v>1.6280000000000406E-6</v>
      </c>
      <c r="I1645" s="92"/>
      <c r="J1645" s="173"/>
      <c r="K1645" s="132"/>
      <c r="L1645" s="130"/>
      <c r="M1645" s="130"/>
      <c r="N1645" s="130"/>
      <c r="O1645" s="130"/>
      <c r="P1645" s="130"/>
      <c r="Q1645" s="130"/>
      <c r="R1645" s="130"/>
      <c r="S1645" s="130"/>
      <c r="T1645">
        <f t="shared" si="81"/>
        <v>31</v>
      </c>
    </row>
    <row r="1646" spans="1:20" x14ac:dyDescent="0.25">
      <c r="A1646" s="228" t="str">
        <f t="shared" si="82"/>
        <v/>
      </c>
      <c r="B1646" s="34"/>
      <c r="C1646" s="8"/>
      <c r="D1646" s="129"/>
      <c r="F1646" s="99"/>
      <c r="G1646" s="261"/>
      <c r="H1646" s="284">
        <f t="shared" si="80"/>
        <v>1.6290000000000406E-6</v>
      </c>
      <c r="I1646" s="92"/>
      <c r="J1646" s="173"/>
      <c r="K1646" s="132"/>
      <c r="L1646" s="130"/>
      <c r="M1646" s="130"/>
      <c r="N1646" s="130"/>
      <c r="O1646" s="130"/>
      <c r="P1646" s="130"/>
      <c r="Q1646" s="130"/>
      <c r="R1646" s="130"/>
      <c r="S1646" s="130"/>
      <c r="T1646">
        <f t="shared" si="81"/>
        <v>31</v>
      </c>
    </row>
    <row r="1647" spans="1:20" x14ac:dyDescent="0.25">
      <c r="A1647" s="228" t="str">
        <f t="shared" si="82"/>
        <v/>
      </c>
      <c r="B1647" s="34"/>
      <c r="C1647" s="8"/>
      <c r="D1647" s="129"/>
      <c r="F1647" s="99"/>
      <c r="G1647" s="261"/>
      <c r="H1647" s="284">
        <f t="shared" si="80"/>
        <v>1.6300000000000407E-6</v>
      </c>
      <c r="I1647" s="92"/>
      <c r="J1647" s="173"/>
      <c r="K1647" s="132"/>
      <c r="L1647" s="130"/>
      <c r="M1647" s="130"/>
      <c r="N1647" s="130"/>
      <c r="O1647" s="130"/>
      <c r="P1647" s="130"/>
      <c r="Q1647" s="130"/>
      <c r="R1647" s="130"/>
      <c r="S1647" s="130"/>
      <c r="T1647">
        <f t="shared" si="81"/>
        <v>31</v>
      </c>
    </row>
    <row r="1648" spans="1:20" x14ac:dyDescent="0.25">
      <c r="A1648" s="228" t="str">
        <f t="shared" si="82"/>
        <v/>
      </c>
      <c r="B1648" s="34"/>
      <c r="C1648" s="8"/>
      <c r="D1648" s="129"/>
      <c r="F1648" s="99"/>
      <c r="G1648" s="261"/>
      <c r="H1648" s="284">
        <f t="shared" si="80"/>
        <v>1.6310000000000408E-6</v>
      </c>
      <c r="I1648" s="92"/>
      <c r="J1648" s="173"/>
      <c r="K1648" s="132"/>
      <c r="L1648" s="130"/>
      <c r="M1648" s="130"/>
      <c r="N1648" s="130"/>
      <c r="O1648" s="130"/>
      <c r="P1648" s="130"/>
      <c r="Q1648" s="130"/>
      <c r="R1648" s="130"/>
      <c r="S1648" s="130"/>
      <c r="T1648">
        <f t="shared" si="81"/>
        <v>31</v>
      </c>
    </row>
    <row r="1649" spans="1:20" x14ac:dyDescent="0.25">
      <c r="A1649" s="228" t="str">
        <f t="shared" si="82"/>
        <v/>
      </c>
      <c r="B1649" s="34"/>
      <c r="C1649" s="8"/>
      <c r="D1649" s="129"/>
      <c r="F1649" s="99"/>
      <c r="G1649" s="261"/>
      <c r="H1649" s="284">
        <f t="shared" si="80"/>
        <v>1.6320000000000409E-6</v>
      </c>
      <c r="I1649" s="92"/>
      <c r="J1649" s="173"/>
      <c r="K1649" s="132"/>
      <c r="L1649" s="130"/>
      <c r="M1649" s="130"/>
      <c r="N1649" s="130"/>
      <c r="O1649" s="130"/>
      <c r="P1649" s="130"/>
      <c r="Q1649" s="130"/>
      <c r="R1649" s="130"/>
      <c r="S1649" s="130"/>
      <c r="T1649">
        <f t="shared" si="81"/>
        <v>31</v>
      </c>
    </row>
    <row r="1650" spans="1:20" x14ac:dyDescent="0.25">
      <c r="A1650" s="228" t="str">
        <f t="shared" si="82"/>
        <v/>
      </c>
      <c r="B1650" s="34"/>
      <c r="C1650" s="8"/>
      <c r="D1650" s="129"/>
      <c r="F1650" s="99"/>
      <c r="G1650" s="261"/>
      <c r="H1650" s="284">
        <f t="shared" si="80"/>
        <v>1.6330000000000409E-6</v>
      </c>
      <c r="I1650" s="92"/>
      <c r="J1650" s="173"/>
      <c r="K1650" s="132"/>
      <c r="L1650" s="130"/>
      <c r="M1650" s="130"/>
      <c r="N1650" s="130"/>
      <c r="O1650" s="130"/>
      <c r="P1650" s="130"/>
      <c r="Q1650" s="130"/>
      <c r="R1650" s="130"/>
      <c r="S1650" s="130"/>
      <c r="T1650">
        <f t="shared" si="81"/>
        <v>31</v>
      </c>
    </row>
    <row r="1651" spans="1:20" x14ac:dyDescent="0.25">
      <c r="A1651" s="228" t="str">
        <f t="shared" si="82"/>
        <v/>
      </c>
      <c r="B1651" s="34"/>
      <c r="C1651" s="8"/>
      <c r="D1651" s="129"/>
      <c r="F1651" s="99"/>
      <c r="G1651" s="261"/>
      <c r="H1651" s="284">
        <f t="shared" si="80"/>
        <v>1.634000000000041E-6</v>
      </c>
      <c r="I1651" s="92"/>
      <c r="J1651" s="173"/>
      <c r="K1651" s="132"/>
      <c r="L1651" s="130"/>
      <c r="M1651" s="130"/>
      <c r="N1651" s="130"/>
      <c r="O1651" s="130"/>
      <c r="P1651" s="130"/>
      <c r="Q1651" s="130"/>
      <c r="R1651" s="130"/>
      <c r="S1651" s="130"/>
      <c r="T1651">
        <f t="shared" si="81"/>
        <v>31</v>
      </c>
    </row>
    <row r="1652" spans="1:20" x14ac:dyDescent="0.25">
      <c r="A1652" s="228" t="str">
        <f t="shared" si="82"/>
        <v/>
      </c>
      <c r="B1652" s="34"/>
      <c r="C1652" s="8"/>
      <c r="D1652" s="129"/>
      <c r="F1652" s="99"/>
      <c r="G1652" s="261"/>
      <c r="H1652" s="284">
        <f t="shared" si="80"/>
        <v>1.6350000000000411E-6</v>
      </c>
      <c r="I1652" s="92"/>
      <c r="J1652" s="173"/>
      <c r="K1652" s="132"/>
      <c r="L1652" s="130"/>
      <c r="M1652" s="130"/>
      <c r="N1652" s="130"/>
      <c r="O1652" s="130"/>
      <c r="P1652" s="130"/>
      <c r="Q1652" s="130"/>
      <c r="R1652" s="130"/>
      <c r="S1652" s="130"/>
      <c r="T1652">
        <f t="shared" si="81"/>
        <v>31</v>
      </c>
    </row>
    <row r="1653" spans="1:20" x14ac:dyDescent="0.25">
      <c r="A1653" s="228" t="str">
        <f t="shared" si="82"/>
        <v/>
      </c>
      <c r="B1653" s="34"/>
      <c r="C1653" s="8"/>
      <c r="D1653" s="129"/>
      <c r="F1653" s="99"/>
      <c r="G1653" s="261"/>
      <c r="H1653" s="284">
        <f t="shared" si="80"/>
        <v>1.6360000000000412E-6</v>
      </c>
      <c r="I1653" s="92"/>
      <c r="J1653" s="173"/>
      <c r="K1653" s="132"/>
      <c r="L1653" s="130"/>
      <c r="M1653" s="130"/>
      <c r="N1653" s="130"/>
      <c r="O1653" s="130"/>
      <c r="P1653" s="130"/>
      <c r="Q1653" s="130"/>
      <c r="R1653" s="130"/>
      <c r="S1653" s="130"/>
      <c r="T1653">
        <f t="shared" si="81"/>
        <v>31</v>
      </c>
    </row>
    <row r="1654" spans="1:20" x14ac:dyDescent="0.25">
      <c r="A1654" s="228" t="str">
        <f t="shared" si="82"/>
        <v/>
      </c>
      <c r="B1654" s="34"/>
      <c r="C1654" s="8"/>
      <c r="D1654" s="129"/>
      <c r="F1654" s="99"/>
      <c r="G1654" s="261"/>
      <c r="H1654" s="284">
        <f t="shared" si="80"/>
        <v>1.6370000000000412E-6</v>
      </c>
      <c r="I1654" s="92"/>
      <c r="J1654" s="173"/>
      <c r="K1654" s="132"/>
      <c r="L1654" s="130"/>
      <c r="M1654" s="130"/>
      <c r="N1654" s="130"/>
      <c r="O1654" s="130"/>
      <c r="P1654" s="130"/>
      <c r="Q1654" s="130"/>
      <c r="R1654" s="130"/>
      <c r="S1654" s="130"/>
      <c r="T1654">
        <f t="shared" si="81"/>
        <v>31</v>
      </c>
    </row>
    <row r="1655" spans="1:20" x14ac:dyDescent="0.25">
      <c r="A1655" s="228" t="str">
        <f t="shared" si="82"/>
        <v/>
      </c>
      <c r="B1655" s="34"/>
      <c r="C1655" s="8"/>
      <c r="D1655" s="129"/>
      <c r="F1655" s="99"/>
      <c r="G1655" s="261"/>
      <c r="H1655" s="284">
        <f t="shared" si="80"/>
        <v>1.6380000000000413E-6</v>
      </c>
      <c r="I1655" s="92"/>
      <c r="J1655" s="173"/>
      <c r="K1655" s="132"/>
      <c r="L1655" s="130"/>
      <c r="M1655" s="130"/>
      <c r="N1655" s="130"/>
      <c r="O1655" s="130"/>
      <c r="P1655" s="130"/>
      <c r="Q1655" s="130"/>
      <c r="R1655" s="130"/>
      <c r="S1655" s="130"/>
      <c r="T1655">
        <f t="shared" si="81"/>
        <v>31</v>
      </c>
    </row>
    <row r="1656" spans="1:20" x14ac:dyDescent="0.25">
      <c r="A1656" s="228" t="str">
        <f t="shared" si="82"/>
        <v/>
      </c>
      <c r="B1656" s="34"/>
      <c r="C1656" s="8"/>
      <c r="D1656" s="129"/>
      <c r="F1656" s="99"/>
      <c r="G1656" s="261"/>
      <c r="H1656" s="284">
        <f t="shared" si="80"/>
        <v>1.6390000000000414E-6</v>
      </c>
      <c r="I1656" s="92"/>
      <c r="J1656" s="173"/>
      <c r="K1656" s="132"/>
      <c r="L1656" s="130"/>
      <c r="M1656" s="130"/>
      <c r="N1656" s="130"/>
      <c r="O1656" s="130"/>
      <c r="P1656" s="130"/>
      <c r="Q1656" s="130"/>
      <c r="R1656" s="130"/>
      <c r="S1656" s="130"/>
      <c r="T1656">
        <f t="shared" si="81"/>
        <v>31</v>
      </c>
    </row>
    <row r="1657" spans="1:20" x14ac:dyDescent="0.25">
      <c r="A1657" s="228" t="str">
        <f t="shared" si="82"/>
        <v/>
      </c>
      <c r="B1657" s="34"/>
      <c r="C1657" s="8"/>
      <c r="D1657" s="129"/>
      <c r="F1657" s="99"/>
      <c r="G1657" s="261"/>
      <c r="H1657" s="284">
        <f t="shared" si="80"/>
        <v>1.6400000000000415E-6</v>
      </c>
      <c r="I1657" s="92"/>
      <c r="J1657" s="173"/>
      <c r="K1657" s="132"/>
      <c r="L1657" s="130"/>
      <c r="M1657" s="130"/>
      <c r="N1657" s="130"/>
      <c r="O1657" s="130"/>
      <c r="P1657" s="130"/>
      <c r="Q1657" s="130"/>
      <c r="R1657" s="130"/>
      <c r="S1657" s="130"/>
      <c r="T1657">
        <f t="shared" si="81"/>
        <v>31</v>
      </c>
    </row>
    <row r="1658" spans="1:20" x14ac:dyDescent="0.25">
      <c r="A1658" s="228" t="str">
        <f t="shared" si="82"/>
        <v/>
      </c>
      <c r="B1658" s="34"/>
      <c r="C1658" s="8"/>
      <c r="D1658" s="129"/>
      <c r="F1658" s="99"/>
      <c r="G1658" s="261"/>
      <c r="H1658" s="284">
        <f t="shared" si="80"/>
        <v>1.6410000000000415E-6</v>
      </c>
      <c r="I1658" s="92"/>
      <c r="J1658" s="173"/>
      <c r="K1658" s="132"/>
      <c r="L1658" s="130"/>
      <c r="M1658" s="130"/>
      <c r="N1658" s="130"/>
      <c r="O1658" s="130"/>
      <c r="P1658" s="130"/>
      <c r="Q1658" s="130"/>
      <c r="R1658" s="130"/>
      <c r="S1658" s="130"/>
      <c r="T1658">
        <f t="shared" si="81"/>
        <v>31</v>
      </c>
    </row>
    <row r="1659" spans="1:20" x14ac:dyDescent="0.25">
      <c r="A1659" s="228" t="str">
        <f t="shared" si="82"/>
        <v/>
      </c>
      <c r="B1659" s="34"/>
      <c r="C1659" s="8"/>
      <c r="D1659" s="129"/>
      <c r="F1659" s="99"/>
      <c r="G1659" s="261"/>
      <c r="H1659" s="284">
        <f t="shared" si="80"/>
        <v>1.6420000000000416E-6</v>
      </c>
      <c r="I1659" s="92"/>
      <c r="J1659" s="173"/>
      <c r="K1659" s="132"/>
      <c r="L1659" s="130"/>
      <c r="M1659" s="130"/>
      <c r="N1659" s="130"/>
      <c r="O1659" s="130"/>
      <c r="P1659" s="130"/>
      <c r="Q1659" s="130"/>
      <c r="R1659" s="130"/>
      <c r="S1659" s="130"/>
      <c r="T1659">
        <f t="shared" si="81"/>
        <v>31</v>
      </c>
    </row>
    <row r="1660" spans="1:20" x14ac:dyDescent="0.25">
      <c r="A1660" s="228" t="str">
        <f t="shared" si="82"/>
        <v/>
      </c>
      <c r="B1660" s="34"/>
      <c r="C1660" s="8"/>
      <c r="D1660" s="129"/>
      <c r="F1660" s="99"/>
      <c r="G1660" s="261"/>
      <c r="H1660" s="284">
        <f t="shared" si="80"/>
        <v>1.6430000000000417E-6</v>
      </c>
      <c r="I1660" s="92"/>
      <c r="J1660" s="173"/>
      <c r="K1660" s="132"/>
      <c r="L1660" s="130"/>
      <c r="M1660" s="130"/>
      <c r="N1660" s="130"/>
      <c r="O1660" s="130"/>
      <c r="P1660" s="130"/>
      <c r="Q1660" s="130"/>
      <c r="R1660" s="130"/>
      <c r="S1660" s="130"/>
      <c r="T1660">
        <f t="shared" si="81"/>
        <v>31</v>
      </c>
    </row>
    <row r="1661" spans="1:20" x14ac:dyDescent="0.25">
      <c r="A1661" s="228" t="str">
        <f t="shared" si="82"/>
        <v/>
      </c>
      <c r="B1661" s="34"/>
      <c r="C1661" s="8"/>
      <c r="D1661" s="129"/>
      <c r="F1661" s="99"/>
      <c r="G1661" s="261"/>
      <c r="H1661" s="284">
        <f t="shared" si="80"/>
        <v>1.6440000000000418E-6</v>
      </c>
      <c r="I1661" s="92"/>
      <c r="J1661" s="173"/>
      <c r="K1661" s="132"/>
      <c r="L1661" s="130"/>
      <c r="M1661" s="130"/>
      <c r="N1661" s="130"/>
      <c r="O1661" s="130"/>
      <c r="P1661" s="130"/>
      <c r="Q1661" s="130"/>
      <c r="R1661" s="130"/>
      <c r="S1661" s="130"/>
      <c r="T1661">
        <f t="shared" si="81"/>
        <v>31</v>
      </c>
    </row>
    <row r="1662" spans="1:20" x14ac:dyDescent="0.25">
      <c r="A1662" s="228" t="str">
        <f t="shared" si="82"/>
        <v/>
      </c>
      <c r="B1662" s="34"/>
      <c r="C1662" s="8"/>
      <c r="D1662" s="129"/>
      <c r="F1662" s="99"/>
      <c r="G1662" s="261"/>
      <c r="H1662" s="284">
        <f t="shared" si="80"/>
        <v>1.6450000000000418E-6</v>
      </c>
      <c r="I1662" s="92"/>
      <c r="J1662" s="173"/>
      <c r="K1662" s="132"/>
      <c r="L1662" s="130"/>
      <c r="M1662" s="130"/>
      <c r="N1662" s="130"/>
      <c r="O1662" s="130"/>
      <c r="P1662" s="130"/>
      <c r="Q1662" s="130"/>
      <c r="R1662" s="130"/>
      <c r="S1662" s="130"/>
      <c r="T1662">
        <f t="shared" si="81"/>
        <v>31</v>
      </c>
    </row>
    <row r="1663" spans="1:20" x14ac:dyDescent="0.25">
      <c r="A1663" s="228" t="str">
        <f t="shared" si="82"/>
        <v/>
      </c>
      <c r="B1663" s="34"/>
      <c r="C1663" s="8"/>
      <c r="D1663" s="129"/>
      <c r="F1663" s="99"/>
      <c r="G1663" s="261"/>
      <c r="H1663" s="284">
        <f t="shared" si="80"/>
        <v>1.6460000000000419E-6</v>
      </c>
      <c r="I1663" s="92"/>
      <c r="J1663" s="173"/>
      <c r="K1663" s="132"/>
      <c r="L1663" s="130"/>
      <c r="M1663" s="130"/>
      <c r="N1663" s="130"/>
      <c r="O1663" s="130"/>
      <c r="P1663" s="130"/>
      <c r="Q1663" s="130"/>
      <c r="R1663" s="130"/>
      <c r="S1663" s="130"/>
      <c r="T1663">
        <f t="shared" si="81"/>
        <v>31</v>
      </c>
    </row>
    <row r="1664" spans="1:20" x14ac:dyDescent="0.25">
      <c r="A1664" s="228" t="str">
        <f t="shared" si="82"/>
        <v/>
      </c>
      <c r="B1664" s="34"/>
      <c r="C1664" s="8"/>
      <c r="D1664" s="129"/>
      <c r="F1664" s="99"/>
      <c r="G1664" s="261"/>
      <c r="H1664" s="284">
        <f t="shared" si="80"/>
        <v>1.647000000000042E-6</v>
      </c>
      <c r="I1664" s="92"/>
      <c r="J1664" s="173"/>
      <c r="K1664" s="132"/>
      <c r="L1664" s="130"/>
      <c r="M1664" s="130"/>
      <c r="N1664" s="130"/>
      <c r="O1664" s="130"/>
      <c r="P1664" s="130"/>
      <c r="Q1664" s="130"/>
      <c r="R1664" s="130"/>
      <c r="S1664" s="130"/>
      <c r="T1664">
        <f t="shared" si="81"/>
        <v>31</v>
      </c>
    </row>
    <row r="1665" spans="1:20" x14ac:dyDescent="0.25">
      <c r="A1665" s="228" t="str">
        <f t="shared" si="82"/>
        <v/>
      </c>
      <c r="B1665" s="34"/>
      <c r="C1665" s="8"/>
      <c r="D1665" s="129"/>
      <c r="F1665" s="99"/>
      <c r="G1665" s="261"/>
      <c r="H1665" s="284">
        <f t="shared" si="80"/>
        <v>1.6480000000000421E-6</v>
      </c>
      <c r="I1665" s="92"/>
      <c r="J1665" s="173"/>
      <c r="K1665" s="132"/>
      <c r="L1665" s="130"/>
      <c r="M1665" s="130"/>
      <c r="N1665" s="130"/>
      <c r="O1665" s="130"/>
      <c r="P1665" s="130"/>
      <c r="Q1665" s="130"/>
      <c r="R1665" s="130"/>
      <c r="S1665" s="130"/>
      <c r="T1665">
        <f t="shared" si="81"/>
        <v>31</v>
      </c>
    </row>
    <row r="1666" spans="1:20" x14ac:dyDescent="0.25">
      <c r="A1666" s="228" t="str">
        <f t="shared" si="82"/>
        <v/>
      </c>
      <c r="B1666" s="34"/>
      <c r="C1666" s="8"/>
      <c r="D1666" s="129"/>
      <c r="F1666" s="99"/>
      <c r="G1666" s="261"/>
      <c r="H1666" s="284">
        <f t="shared" si="80"/>
        <v>1.6490000000000421E-6</v>
      </c>
      <c r="I1666" s="92"/>
      <c r="J1666" s="173"/>
      <c r="K1666" s="132"/>
      <c r="L1666" s="130"/>
      <c r="M1666" s="130"/>
      <c r="N1666" s="130"/>
      <c r="O1666" s="130"/>
      <c r="P1666" s="130"/>
      <c r="Q1666" s="130"/>
      <c r="R1666" s="130"/>
      <c r="S1666" s="130"/>
      <c r="T1666">
        <f t="shared" si="81"/>
        <v>31</v>
      </c>
    </row>
    <row r="1667" spans="1:20" x14ac:dyDescent="0.25">
      <c r="A1667" s="228" t="str">
        <f t="shared" si="82"/>
        <v/>
      </c>
      <c r="B1667" s="34"/>
      <c r="C1667" s="8"/>
      <c r="D1667" s="129"/>
      <c r="F1667" s="99"/>
      <c r="G1667" s="261"/>
      <c r="H1667" s="284">
        <f t="shared" si="80"/>
        <v>1.6500000000000422E-6</v>
      </c>
      <c r="I1667" s="92"/>
      <c r="J1667" s="173"/>
      <c r="K1667" s="132"/>
      <c r="L1667" s="130"/>
      <c r="M1667" s="130"/>
      <c r="N1667" s="130"/>
      <c r="O1667" s="130"/>
      <c r="P1667" s="130"/>
      <c r="Q1667" s="130"/>
      <c r="R1667" s="130"/>
      <c r="S1667" s="130"/>
      <c r="T1667">
        <f t="shared" si="81"/>
        <v>31</v>
      </c>
    </row>
    <row r="1668" spans="1:20" x14ac:dyDescent="0.25">
      <c r="A1668" s="228" t="str">
        <f t="shared" si="82"/>
        <v/>
      </c>
      <c r="B1668" s="34"/>
      <c r="C1668" s="8"/>
      <c r="D1668" s="129"/>
      <c r="F1668" s="99"/>
      <c r="G1668" s="261"/>
      <c r="H1668" s="284">
        <f t="shared" si="80"/>
        <v>1.6510000000000423E-6</v>
      </c>
      <c r="I1668" s="92"/>
      <c r="J1668" s="173"/>
      <c r="K1668" s="132"/>
      <c r="L1668" s="130"/>
      <c r="M1668" s="130"/>
      <c r="N1668" s="130"/>
      <c r="O1668" s="130"/>
      <c r="P1668" s="130"/>
      <c r="Q1668" s="130"/>
      <c r="R1668" s="130"/>
      <c r="S1668" s="130"/>
      <c r="T1668">
        <f t="shared" si="81"/>
        <v>31</v>
      </c>
    </row>
    <row r="1669" spans="1:20" x14ac:dyDescent="0.25">
      <c r="A1669" s="228" t="str">
        <f t="shared" si="82"/>
        <v/>
      </c>
      <c r="B1669" s="34"/>
      <c r="C1669" s="8"/>
      <c r="D1669" s="129"/>
      <c r="F1669" s="99"/>
      <c r="G1669" s="261"/>
      <c r="H1669" s="284">
        <f t="shared" si="80"/>
        <v>1.6520000000000424E-6</v>
      </c>
      <c r="I1669" s="92"/>
      <c r="J1669" s="173"/>
      <c r="K1669" s="132"/>
      <c r="L1669" s="130"/>
      <c r="M1669" s="130"/>
      <c r="N1669" s="130"/>
      <c r="O1669" s="130"/>
      <c r="P1669" s="130"/>
      <c r="Q1669" s="130"/>
      <c r="R1669" s="130"/>
      <c r="S1669" s="130"/>
      <c r="T1669">
        <f t="shared" si="81"/>
        <v>31</v>
      </c>
    </row>
    <row r="1670" spans="1:20" x14ac:dyDescent="0.25">
      <c r="A1670" s="228" t="str">
        <f t="shared" si="82"/>
        <v/>
      </c>
      <c r="B1670" s="34"/>
      <c r="C1670" s="8"/>
      <c r="D1670" s="129"/>
      <c r="F1670" s="99"/>
      <c r="G1670" s="261"/>
      <c r="H1670" s="284">
        <f t="shared" si="80"/>
        <v>1.6530000000000424E-6</v>
      </c>
      <c r="I1670" s="92"/>
      <c r="J1670" s="173"/>
      <c r="K1670" s="132"/>
      <c r="L1670" s="130"/>
      <c r="M1670" s="130"/>
      <c r="N1670" s="130"/>
      <c r="O1670" s="130"/>
      <c r="P1670" s="130"/>
      <c r="Q1670" s="130"/>
      <c r="R1670" s="130"/>
      <c r="S1670" s="130"/>
      <c r="T1670">
        <f t="shared" si="81"/>
        <v>31</v>
      </c>
    </row>
    <row r="1671" spans="1:20" x14ac:dyDescent="0.25">
      <c r="A1671" s="228" t="str">
        <f t="shared" si="82"/>
        <v/>
      </c>
      <c r="B1671" s="34"/>
      <c r="C1671" s="8"/>
      <c r="D1671" s="129"/>
      <c r="F1671" s="99"/>
      <c r="G1671" s="261"/>
      <c r="H1671" s="284">
        <f t="shared" si="80"/>
        <v>1.6540000000000425E-6</v>
      </c>
      <c r="I1671" s="92"/>
      <c r="J1671" s="173"/>
      <c r="K1671" s="132"/>
      <c r="L1671" s="130"/>
      <c r="M1671" s="130"/>
      <c r="N1671" s="130"/>
      <c r="O1671" s="130"/>
      <c r="P1671" s="130"/>
      <c r="Q1671" s="130"/>
      <c r="R1671" s="130"/>
      <c r="S1671" s="130"/>
      <c r="T1671">
        <f t="shared" si="81"/>
        <v>31</v>
      </c>
    </row>
    <row r="1672" spans="1:20" x14ac:dyDescent="0.25">
      <c r="A1672" s="228" t="str">
        <f t="shared" si="82"/>
        <v/>
      </c>
      <c r="B1672" s="34"/>
      <c r="C1672" s="8"/>
      <c r="D1672" s="129"/>
      <c r="F1672" s="99"/>
      <c r="G1672" s="261"/>
      <c r="H1672" s="284">
        <f t="shared" si="80"/>
        <v>1.6550000000000426E-6</v>
      </c>
      <c r="I1672" s="92"/>
      <c r="J1672" s="173"/>
      <c r="K1672" s="132"/>
      <c r="L1672" s="130"/>
      <c r="M1672" s="130"/>
      <c r="N1672" s="130"/>
      <c r="O1672" s="130"/>
      <c r="P1672" s="130"/>
      <c r="Q1672" s="130"/>
      <c r="R1672" s="130"/>
      <c r="S1672" s="130"/>
      <c r="T1672">
        <f t="shared" si="81"/>
        <v>31</v>
      </c>
    </row>
    <row r="1673" spans="1:20" x14ac:dyDescent="0.25">
      <c r="A1673" s="228" t="str">
        <f t="shared" si="82"/>
        <v/>
      </c>
      <c r="B1673" s="34"/>
      <c r="C1673" s="8"/>
      <c r="D1673" s="129"/>
      <c r="F1673" s="99"/>
      <c r="G1673" s="261"/>
      <c r="H1673" s="284">
        <f t="shared" si="80"/>
        <v>1.6560000000000427E-6</v>
      </c>
      <c r="I1673" s="92"/>
      <c r="J1673" s="173"/>
      <c r="K1673" s="132"/>
      <c r="L1673" s="130"/>
      <c r="M1673" s="130"/>
      <c r="N1673" s="130"/>
      <c r="O1673" s="130"/>
      <c r="P1673" s="130"/>
      <c r="Q1673" s="130"/>
      <c r="R1673" s="130"/>
      <c r="S1673" s="130"/>
      <c r="T1673">
        <f t="shared" si="81"/>
        <v>31</v>
      </c>
    </row>
    <row r="1674" spans="1:20" x14ac:dyDescent="0.25">
      <c r="A1674" s="228" t="str">
        <f t="shared" si="82"/>
        <v/>
      </c>
      <c r="B1674" s="34"/>
      <c r="C1674" s="8"/>
      <c r="D1674" s="129"/>
      <c r="F1674" s="99"/>
      <c r="G1674" s="261"/>
      <c r="H1674" s="284">
        <f t="shared" si="80"/>
        <v>1.6570000000000427E-6</v>
      </c>
      <c r="I1674" s="92"/>
      <c r="J1674" s="173"/>
      <c r="K1674" s="132"/>
      <c r="L1674" s="130"/>
      <c r="M1674" s="130"/>
      <c r="N1674" s="130"/>
      <c r="O1674" s="130"/>
      <c r="P1674" s="130"/>
      <c r="Q1674" s="130"/>
      <c r="R1674" s="130"/>
      <c r="S1674" s="130"/>
      <c r="T1674">
        <f t="shared" si="81"/>
        <v>31</v>
      </c>
    </row>
    <row r="1675" spans="1:20" x14ac:dyDescent="0.25">
      <c r="A1675" s="228" t="str">
        <f t="shared" si="82"/>
        <v/>
      </c>
      <c r="B1675" s="34"/>
      <c r="C1675" s="8"/>
      <c r="D1675" s="129"/>
      <c r="F1675" s="99"/>
      <c r="G1675" s="261"/>
      <c r="H1675" s="284">
        <f t="shared" si="80"/>
        <v>1.6580000000000428E-6</v>
      </c>
      <c r="I1675" s="92"/>
      <c r="J1675" s="173"/>
      <c r="K1675" s="132"/>
      <c r="L1675" s="130"/>
      <c r="M1675" s="130"/>
      <c r="N1675" s="130"/>
      <c r="O1675" s="130"/>
      <c r="P1675" s="130"/>
      <c r="Q1675" s="130"/>
      <c r="R1675" s="130"/>
      <c r="S1675" s="130"/>
      <c r="T1675">
        <f t="shared" si="81"/>
        <v>31</v>
      </c>
    </row>
    <row r="1676" spans="1:20" x14ac:dyDescent="0.25">
      <c r="A1676" s="228" t="str">
        <f t="shared" si="82"/>
        <v/>
      </c>
      <c r="B1676" s="34"/>
      <c r="C1676" s="8"/>
      <c r="D1676" s="129"/>
      <c r="F1676" s="99"/>
      <c r="G1676" s="261"/>
      <c r="H1676" s="284">
        <f t="shared" si="80"/>
        <v>1.6590000000000429E-6</v>
      </c>
      <c r="I1676" s="92"/>
      <c r="J1676" s="173"/>
      <c r="K1676" s="132"/>
      <c r="L1676" s="130"/>
      <c r="M1676" s="130"/>
      <c r="N1676" s="130"/>
      <c r="O1676" s="130"/>
      <c r="P1676" s="130"/>
      <c r="Q1676" s="130"/>
      <c r="R1676" s="130"/>
      <c r="S1676" s="130"/>
      <c r="T1676">
        <f t="shared" si="81"/>
        <v>31</v>
      </c>
    </row>
    <row r="1677" spans="1:20" x14ac:dyDescent="0.25">
      <c r="A1677" s="228" t="str">
        <f t="shared" si="82"/>
        <v/>
      </c>
      <c r="B1677" s="34"/>
      <c r="C1677" s="8"/>
      <c r="D1677" s="129"/>
      <c r="F1677" s="99"/>
      <c r="G1677" s="261"/>
      <c r="H1677" s="284">
        <f t="shared" si="80"/>
        <v>1.660000000000043E-6</v>
      </c>
      <c r="I1677" s="92"/>
      <c r="J1677" s="173"/>
      <c r="K1677" s="132"/>
      <c r="L1677" s="130"/>
      <c r="M1677" s="130"/>
      <c r="N1677" s="130"/>
      <c r="O1677" s="130"/>
      <c r="P1677" s="130"/>
      <c r="Q1677" s="130"/>
      <c r="R1677" s="130"/>
      <c r="S1677" s="130"/>
      <c r="T1677">
        <f t="shared" si="81"/>
        <v>31</v>
      </c>
    </row>
    <row r="1678" spans="1:20" x14ac:dyDescent="0.25">
      <c r="A1678" s="228" t="str">
        <f t="shared" si="82"/>
        <v/>
      </c>
      <c r="B1678" s="34"/>
      <c r="C1678" s="8"/>
      <c r="D1678" s="129"/>
      <c r="F1678" s="99"/>
      <c r="G1678" s="261"/>
      <c r="H1678" s="284">
        <f t="shared" si="80"/>
        <v>1.6610000000000431E-6</v>
      </c>
      <c r="I1678" s="92"/>
      <c r="J1678" s="173"/>
      <c r="K1678" s="132"/>
      <c r="L1678" s="130"/>
      <c r="M1678" s="130"/>
      <c r="N1678" s="130"/>
      <c r="O1678" s="130"/>
      <c r="P1678" s="130"/>
      <c r="Q1678" s="130"/>
      <c r="R1678" s="130"/>
      <c r="S1678" s="130"/>
      <c r="T1678">
        <f t="shared" si="81"/>
        <v>31</v>
      </c>
    </row>
    <row r="1679" spans="1:20" x14ac:dyDescent="0.25">
      <c r="A1679" s="228" t="str">
        <f t="shared" si="82"/>
        <v/>
      </c>
      <c r="B1679" s="34"/>
      <c r="C1679" s="8"/>
      <c r="D1679" s="129"/>
      <c r="F1679" s="99"/>
      <c r="G1679" s="261"/>
      <c r="H1679" s="284">
        <f t="shared" si="80"/>
        <v>1.6620000000000431E-6</v>
      </c>
      <c r="I1679" s="92"/>
      <c r="J1679" s="173"/>
      <c r="K1679" s="132"/>
      <c r="L1679" s="130"/>
      <c r="M1679" s="130"/>
      <c r="N1679" s="130"/>
      <c r="O1679" s="130"/>
      <c r="P1679" s="130"/>
      <c r="Q1679" s="130"/>
      <c r="R1679" s="130"/>
      <c r="S1679" s="130"/>
      <c r="T1679">
        <f t="shared" si="81"/>
        <v>31</v>
      </c>
    </row>
    <row r="1680" spans="1:20" x14ac:dyDescent="0.25">
      <c r="A1680" s="228" t="str">
        <f t="shared" si="82"/>
        <v/>
      </c>
      <c r="B1680" s="34"/>
      <c r="C1680" s="8"/>
      <c r="D1680" s="129"/>
      <c r="F1680" s="99"/>
      <c r="G1680" s="261"/>
      <c r="H1680" s="284">
        <f t="shared" si="80"/>
        <v>1.6630000000000432E-6</v>
      </c>
      <c r="I1680" s="92"/>
      <c r="J1680" s="173"/>
      <c r="K1680" s="132"/>
      <c r="L1680" s="130"/>
      <c r="M1680" s="130"/>
      <c r="N1680" s="130"/>
      <c r="O1680" s="130"/>
      <c r="P1680" s="130"/>
      <c r="Q1680" s="130"/>
      <c r="R1680" s="130"/>
      <c r="S1680" s="130"/>
      <c r="T1680">
        <f t="shared" si="81"/>
        <v>31</v>
      </c>
    </row>
    <row r="1681" spans="1:20" x14ac:dyDescent="0.25">
      <c r="A1681" s="228" t="str">
        <f t="shared" si="82"/>
        <v/>
      </c>
      <c r="B1681" s="34"/>
      <c r="C1681" s="8"/>
      <c r="D1681" s="129"/>
      <c r="F1681" s="99"/>
      <c r="G1681" s="261"/>
      <c r="H1681" s="284">
        <f t="shared" si="80"/>
        <v>1.6640000000000433E-6</v>
      </c>
      <c r="I1681" s="92"/>
      <c r="J1681" s="173"/>
      <c r="K1681" s="132"/>
      <c r="L1681" s="130"/>
      <c r="M1681" s="130"/>
      <c r="N1681" s="130"/>
      <c r="O1681" s="130"/>
      <c r="P1681" s="130"/>
      <c r="Q1681" s="130"/>
      <c r="R1681" s="130"/>
      <c r="S1681" s="130"/>
      <c r="T1681">
        <f t="shared" si="81"/>
        <v>31</v>
      </c>
    </row>
    <row r="1682" spans="1:20" x14ac:dyDescent="0.25">
      <c r="A1682" s="228" t="str">
        <f t="shared" si="82"/>
        <v/>
      </c>
      <c r="B1682" s="34"/>
      <c r="C1682" s="8"/>
      <c r="D1682" s="129"/>
      <c r="F1682" s="99"/>
      <c r="G1682" s="261"/>
      <c r="H1682" s="284">
        <f t="shared" si="80"/>
        <v>1.6650000000000434E-6</v>
      </c>
      <c r="I1682" s="92"/>
      <c r="J1682" s="173"/>
      <c r="K1682" s="132"/>
      <c r="L1682" s="130"/>
      <c r="M1682" s="130"/>
      <c r="N1682" s="130"/>
      <c r="O1682" s="130"/>
      <c r="P1682" s="130"/>
      <c r="Q1682" s="130"/>
      <c r="R1682" s="130"/>
      <c r="S1682" s="130"/>
      <c r="T1682">
        <f t="shared" si="81"/>
        <v>31</v>
      </c>
    </row>
    <row r="1683" spans="1:20" x14ac:dyDescent="0.25">
      <c r="A1683" s="228" t="str">
        <f t="shared" si="82"/>
        <v/>
      </c>
      <c r="B1683" s="34"/>
      <c r="C1683" s="8"/>
      <c r="D1683" s="129"/>
      <c r="F1683" s="99"/>
      <c r="G1683" s="261"/>
      <c r="H1683" s="284">
        <f t="shared" ref="H1683:H1746" si="83">IF(G1683="",IF(D1683&lt;&gt;"",H1682+F1683+0.000000001,H1682+0.000000001),H1682+0.000000001)</f>
        <v>1.6660000000000434E-6</v>
      </c>
      <c r="I1683" s="92"/>
      <c r="J1683" s="173"/>
      <c r="K1683" s="132"/>
      <c r="L1683" s="130"/>
      <c r="M1683" s="130"/>
      <c r="N1683" s="130"/>
      <c r="O1683" s="130"/>
      <c r="P1683" s="130"/>
      <c r="Q1683" s="130"/>
      <c r="R1683" s="130"/>
      <c r="S1683" s="130"/>
      <c r="T1683">
        <f t="shared" ref="T1683:T1746" si="84">EOMONTH(D1683,0)</f>
        <v>31</v>
      </c>
    </row>
    <row r="1684" spans="1:20" x14ac:dyDescent="0.25">
      <c r="A1684" s="228" t="str">
        <f t="shared" ref="A1684:A1747" si="85">IF(F1684="","",IF(H1684=$H$5,D1684,""))</f>
        <v/>
      </c>
      <c r="B1684" s="34"/>
      <c r="C1684" s="8"/>
      <c r="D1684" s="129"/>
      <c r="F1684" s="99"/>
      <c r="G1684" s="261"/>
      <c r="H1684" s="284">
        <f t="shared" si="83"/>
        <v>1.6670000000000435E-6</v>
      </c>
      <c r="I1684" s="92"/>
      <c r="J1684" s="173"/>
      <c r="K1684" s="132"/>
      <c r="L1684" s="130"/>
      <c r="M1684" s="130"/>
      <c r="N1684" s="130"/>
      <c r="O1684" s="130"/>
      <c r="P1684" s="130"/>
      <c r="Q1684" s="130"/>
      <c r="R1684" s="130"/>
      <c r="S1684" s="130"/>
      <c r="T1684">
        <f t="shared" si="84"/>
        <v>31</v>
      </c>
    </row>
    <row r="1685" spans="1:20" x14ac:dyDescent="0.25">
      <c r="A1685" s="228" t="str">
        <f t="shared" si="85"/>
        <v/>
      </c>
      <c r="B1685" s="34"/>
      <c r="C1685" s="8"/>
      <c r="D1685" s="129"/>
      <c r="F1685" s="99"/>
      <c r="G1685" s="261"/>
      <c r="H1685" s="284">
        <f t="shared" si="83"/>
        <v>1.6680000000000436E-6</v>
      </c>
      <c r="I1685" s="92"/>
      <c r="J1685" s="173"/>
      <c r="K1685" s="132"/>
      <c r="L1685" s="130"/>
      <c r="M1685" s="130"/>
      <c r="N1685" s="130"/>
      <c r="O1685" s="130"/>
      <c r="P1685" s="130"/>
      <c r="Q1685" s="130"/>
      <c r="R1685" s="130"/>
      <c r="S1685" s="130"/>
      <c r="T1685">
        <f t="shared" si="84"/>
        <v>31</v>
      </c>
    </row>
    <row r="1686" spans="1:20" x14ac:dyDescent="0.25">
      <c r="A1686" s="228" t="str">
        <f t="shared" si="85"/>
        <v/>
      </c>
      <c r="B1686" s="34"/>
      <c r="C1686" s="8"/>
      <c r="D1686" s="129"/>
      <c r="F1686" s="99"/>
      <c r="G1686" s="261"/>
      <c r="H1686" s="284">
        <f t="shared" si="83"/>
        <v>1.6690000000000437E-6</v>
      </c>
      <c r="I1686" s="92"/>
      <c r="J1686" s="173"/>
      <c r="K1686" s="132"/>
      <c r="L1686" s="130"/>
      <c r="M1686" s="130"/>
      <c r="N1686" s="130"/>
      <c r="O1686" s="130"/>
      <c r="P1686" s="130"/>
      <c r="Q1686" s="130"/>
      <c r="R1686" s="130"/>
      <c r="S1686" s="130"/>
      <c r="T1686">
        <f t="shared" si="84"/>
        <v>31</v>
      </c>
    </row>
    <row r="1687" spans="1:20" x14ac:dyDescent="0.25">
      <c r="A1687" s="228" t="str">
        <f t="shared" si="85"/>
        <v/>
      </c>
      <c r="B1687" s="34"/>
      <c r="C1687" s="8"/>
      <c r="D1687" s="129"/>
      <c r="F1687" s="99"/>
      <c r="G1687" s="261"/>
      <c r="H1687" s="284">
        <f t="shared" si="83"/>
        <v>1.6700000000000437E-6</v>
      </c>
      <c r="I1687" s="92"/>
      <c r="J1687" s="173"/>
      <c r="K1687" s="132"/>
      <c r="L1687" s="130"/>
      <c r="M1687" s="130"/>
      <c r="N1687" s="130"/>
      <c r="O1687" s="130"/>
      <c r="P1687" s="130"/>
      <c r="Q1687" s="130"/>
      <c r="R1687" s="130"/>
      <c r="S1687" s="130"/>
      <c r="T1687">
        <f t="shared" si="84"/>
        <v>31</v>
      </c>
    </row>
    <row r="1688" spans="1:20" x14ac:dyDescent="0.25">
      <c r="A1688" s="228" t="str">
        <f t="shared" si="85"/>
        <v/>
      </c>
      <c r="B1688" s="34"/>
      <c r="C1688" s="8"/>
      <c r="D1688" s="129"/>
      <c r="F1688" s="99"/>
      <c r="G1688" s="261"/>
      <c r="H1688" s="284">
        <f t="shared" si="83"/>
        <v>1.6710000000000438E-6</v>
      </c>
      <c r="I1688" s="92"/>
      <c r="J1688" s="173"/>
      <c r="K1688" s="132"/>
      <c r="L1688" s="130"/>
      <c r="M1688" s="130"/>
      <c r="N1688" s="130"/>
      <c r="O1688" s="130"/>
      <c r="P1688" s="130"/>
      <c r="Q1688" s="130"/>
      <c r="R1688" s="130"/>
      <c r="S1688" s="130"/>
      <c r="T1688">
        <f t="shared" si="84"/>
        <v>31</v>
      </c>
    </row>
    <row r="1689" spans="1:20" x14ac:dyDescent="0.25">
      <c r="A1689" s="228" t="str">
        <f t="shared" si="85"/>
        <v/>
      </c>
      <c r="B1689" s="34"/>
      <c r="C1689" s="8"/>
      <c r="D1689" s="129"/>
      <c r="F1689" s="99"/>
      <c r="G1689" s="261"/>
      <c r="H1689" s="284">
        <f t="shared" si="83"/>
        <v>1.6720000000000439E-6</v>
      </c>
      <c r="I1689" s="92"/>
      <c r="J1689" s="173"/>
      <c r="K1689" s="132"/>
      <c r="L1689" s="130"/>
      <c r="M1689" s="130"/>
      <c r="N1689" s="130"/>
      <c r="O1689" s="130"/>
      <c r="P1689" s="130"/>
      <c r="Q1689" s="130"/>
      <c r="R1689" s="130"/>
      <c r="S1689" s="130"/>
      <c r="T1689">
        <f t="shared" si="84"/>
        <v>31</v>
      </c>
    </row>
    <row r="1690" spans="1:20" x14ac:dyDescent="0.25">
      <c r="A1690" s="228" t="str">
        <f t="shared" si="85"/>
        <v/>
      </c>
      <c r="B1690" s="34"/>
      <c r="C1690" s="8"/>
      <c r="D1690" s="129"/>
      <c r="F1690" s="99"/>
      <c r="G1690" s="261"/>
      <c r="H1690" s="284">
        <f t="shared" si="83"/>
        <v>1.673000000000044E-6</v>
      </c>
      <c r="I1690" s="92"/>
      <c r="J1690" s="173"/>
      <c r="K1690" s="132"/>
      <c r="L1690" s="130"/>
      <c r="M1690" s="130"/>
      <c r="N1690" s="130"/>
      <c r="O1690" s="130"/>
      <c r="P1690" s="130"/>
      <c r="Q1690" s="130"/>
      <c r="R1690" s="130"/>
      <c r="S1690" s="130"/>
      <c r="T1690">
        <f t="shared" si="84"/>
        <v>31</v>
      </c>
    </row>
    <row r="1691" spans="1:20" x14ac:dyDescent="0.25">
      <c r="A1691" s="228" t="str">
        <f t="shared" si="85"/>
        <v/>
      </c>
      <c r="B1691" s="34"/>
      <c r="C1691" s="8"/>
      <c r="D1691" s="129"/>
      <c r="F1691" s="99"/>
      <c r="G1691" s="261"/>
      <c r="H1691" s="284">
        <f t="shared" si="83"/>
        <v>1.674000000000044E-6</v>
      </c>
      <c r="I1691" s="92"/>
      <c r="J1691" s="173"/>
      <c r="K1691" s="132"/>
      <c r="L1691" s="130"/>
      <c r="M1691" s="130"/>
      <c r="N1691" s="130"/>
      <c r="O1691" s="130"/>
      <c r="P1691" s="130"/>
      <c r="Q1691" s="130"/>
      <c r="R1691" s="130"/>
      <c r="S1691" s="130"/>
      <c r="T1691">
        <f t="shared" si="84"/>
        <v>31</v>
      </c>
    </row>
    <row r="1692" spans="1:20" x14ac:dyDescent="0.25">
      <c r="A1692" s="228" t="str">
        <f t="shared" si="85"/>
        <v/>
      </c>
      <c r="B1692" s="34"/>
      <c r="C1692" s="8"/>
      <c r="D1692" s="129"/>
      <c r="F1692" s="99"/>
      <c r="G1692" s="261"/>
      <c r="H1692" s="284">
        <f t="shared" si="83"/>
        <v>1.6750000000000441E-6</v>
      </c>
      <c r="I1692" s="92"/>
      <c r="J1692" s="173"/>
      <c r="K1692" s="132"/>
      <c r="L1692" s="130"/>
      <c r="M1692" s="130"/>
      <c r="N1692" s="130"/>
      <c r="O1692" s="130"/>
      <c r="P1692" s="130"/>
      <c r="Q1692" s="130"/>
      <c r="R1692" s="130"/>
      <c r="S1692" s="130"/>
      <c r="T1692">
        <f t="shared" si="84"/>
        <v>31</v>
      </c>
    </row>
    <row r="1693" spans="1:20" x14ac:dyDescent="0.25">
      <c r="A1693" s="228" t="str">
        <f t="shared" si="85"/>
        <v/>
      </c>
      <c r="B1693" s="34"/>
      <c r="C1693" s="8"/>
      <c r="D1693" s="129"/>
      <c r="F1693" s="99"/>
      <c r="G1693" s="261"/>
      <c r="H1693" s="284">
        <f t="shared" si="83"/>
        <v>1.6760000000000442E-6</v>
      </c>
      <c r="I1693" s="92"/>
      <c r="J1693" s="173"/>
      <c r="K1693" s="132"/>
      <c r="L1693" s="130"/>
      <c r="M1693" s="130"/>
      <c r="N1693" s="130"/>
      <c r="O1693" s="130"/>
      <c r="P1693" s="130"/>
      <c r="Q1693" s="130"/>
      <c r="R1693" s="130"/>
      <c r="S1693" s="130"/>
      <c r="T1693">
        <f t="shared" si="84"/>
        <v>31</v>
      </c>
    </row>
    <row r="1694" spans="1:20" x14ac:dyDescent="0.25">
      <c r="A1694" s="228" t="str">
        <f t="shared" si="85"/>
        <v/>
      </c>
      <c r="B1694" s="34"/>
      <c r="C1694" s="8"/>
      <c r="D1694" s="129"/>
      <c r="F1694" s="99"/>
      <c r="G1694" s="261"/>
      <c r="H1694" s="284">
        <f t="shared" si="83"/>
        <v>1.6770000000000443E-6</v>
      </c>
      <c r="I1694" s="92"/>
      <c r="J1694" s="173"/>
      <c r="K1694" s="132"/>
      <c r="L1694" s="130"/>
      <c r="M1694" s="130"/>
      <c r="N1694" s="130"/>
      <c r="O1694" s="130"/>
      <c r="P1694" s="130"/>
      <c r="Q1694" s="130"/>
      <c r="R1694" s="130"/>
      <c r="S1694" s="130"/>
      <c r="T1694">
        <f t="shared" si="84"/>
        <v>31</v>
      </c>
    </row>
    <row r="1695" spans="1:20" x14ac:dyDescent="0.25">
      <c r="A1695" s="228" t="str">
        <f t="shared" si="85"/>
        <v/>
      </c>
      <c r="B1695" s="34"/>
      <c r="C1695" s="8"/>
      <c r="D1695" s="129"/>
      <c r="F1695" s="99"/>
      <c r="G1695" s="261"/>
      <c r="H1695" s="284">
        <f t="shared" si="83"/>
        <v>1.6780000000000443E-6</v>
      </c>
      <c r="I1695" s="92"/>
      <c r="J1695" s="173"/>
      <c r="K1695" s="132"/>
      <c r="L1695" s="130"/>
      <c r="M1695" s="130"/>
      <c r="N1695" s="130"/>
      <c r="O1695" s="130"/>
      <c r="P1695" s="130"/>
      <c r="Q1695" s="130"/>
      <c r="R1695" s="130"/>
      <c r="S1695" s="130"/>
      <c r="T1695">
        <f t="shared" si="84"/>
        <v>31</v>
      </c>
    </row>
    <row r="1696" spans="1:20" x14ac:dyDescent="0.25">
      <c r="A1696" s="228" t="str">
        <f t="shared" si="85"/>
        <v/>
      </c>
      <c r="B1696" s="34"/>
      <c r="C1696" s="8"/>
      <c r="D1696" s="129"/>
      <c r="F1696" s="99"/>
      <c r="G1696" s="261"/>
      <c r="H1696" s="284">
        <f t="shared" si="83"/>
        <v>1.6790000000000444E-6</v>
      </c>
      <c r="I1696" s="92"/>
      <c r="J1696" s="173"/>
      <c r="K1696" s="132"/>
      <c r="L1696" s="130"/>
      <c r="M1696" s="130"/>
      <c r="N1696" s="130"/>
      <c r="O1696" s="130"/>
      <c r="P1696" s="130"/>
      <c r="Q1696" s="130"/>
      <c r="R1696" s="130"/>
      <c r="S1696" s="130"/>
      <c r="T1696">
        <f t="shared" si="84"/>
        <v>31</v>
      </c>
    </row>
    <row r="1697" spans="1:20" x14ac:dyDescent="0.25">
      <c r="A1697" s="228" t="str">
        <f t="shared" si="85"/>
        <v/>
      </c>
      <c r="B1697" s="34"/>
      <c r="C1697" s="8"/>
      <c r="D1697" s="129"/>
      <c r="F1697" s="99"/>
      <c r="G1697" s="261"/>
      <c r="H1697" s="284">
        <f t="shared" si="83"/>
        <v>1.6800000000000445E-6</v>
      </c>
      <c r="I1697" s="92"/>
      <c r="J1697" s="173"/>
      <c r="K1697" s="132"/>
      <c r="L1697" s="130"/>
      <c r="M1697" s="130"/>
      <c r="N1697" s="130"/>
      <c r="O1697" s="130"/>
      <c r="P1697" s="130"/>
      <c r="Q1697" s="130"/>
      <c r="R1697" s="130"/>
      <c r="S1697" s="130"/>
      <c r="T1697">
        <f t="shared" si="84"/>
        <v>31</v>
      </c>
    </row>
    <row r="1698" spans="1:20" x14ac:dyDescent="0.25">
      <c r="A1698" s="228" t="str">
        <f t="shared" si="85"/>
        <v/>
      </c>
      <c r="B1698" s="34"/>
      <c r="C1698" s="8"/>
      <c r="D1698" s="129"/>
      <c r="F1698" s="99"/>
      <c r="G1698" s="261"/>
      <c r="H1698" s="284">
        <f t="shared" si="83"/>
        <v>1.6810000000000446E-6</v>
      </c>
      <c r="I1698" s="92"/>
      <c r="J1698" s="173"/>
      <c r="K1698" s="132"/>
      <c r="L1698" s="130"/>
      <c r="M1698" s="130"/>
      <c r="N1698" s="130"/>
      <c r="O1698" s="130"/>
      <c r="P1698" s="130"/>
      <c r="Q1698" s="130"/>
      <c r="R1698" s="130"/>
      <c r="S1698" s="130"/>
      <c r="T1698">
        <f t="shared" si="84"/>
        <v>31</v>
      </c>
    </row>
    <row r="1699" spans="1:20" x14ac:dyDescent="0.25">
      <c r="A1699" s="228" t="str">
        <f t="shared" si="85"/>
        <v/>
      </c>
      <c r="B1699" s="34"/>
      <c r="C1699" s="8"/>
      <c r="D1699" s="129"/>
      <c r="F1699" s="99"/>
      <c r="G1699" s="261"/>
      <c r="H1699" s="284">
        <f t="shared" si="83"/>
        <v>1.6820000000000446E-6</v>
      </c>
      <c r="I1699" s="92"/>
      <c r="J1699" s="173"/>
      <c r="K1699" s="132"/>
      <c r="L1699" s="130"/>
      <c r="M1699" s="130"/>
      <c r="N1699" s="130"/>
      <c r="O1699" s="130"/>
      <c r="P1699" s="130"/>
      <c r="Q1699" s="130"/>
      <c r="R1699" s="130"/>
      <c r="S1699" s="130"/>
      <c r="T1699">
        <f t="shared" si="84"/>
        <v>31</v>
      </c>
    </row>
    <row r="1700" spans="1:20" x14ac:dyDescent="0.25">
      <c r="A1700" s="228" t="str">
        <f t="shared" si="85"/>
        <v/>
      </c>
      <c r="B1700" s="34"/>
      <c r="C1700" s="8"/>
      <c r="D1700" s="129"/>
      <c r="F1700" s="99"/>
      <c r="G1700" s="261"/>
      <c r="H1700" s="284">
        <f t="shared" si="83"/>
        <v>1.6830000000000447E-6</v>
      </c>
      <c r="I1700" s="92"/>
      <c r="J1700" s="173"/>
      <c r="K1700" s="132"/>
      <c r="L1700" s="130"/>
      <c r="M1700" s="130"/>
      <c r="N1700" s="130"/>
      <c r="O1700" s="130"/>
      <c r="P1700" s="130"/>
      <c r="Q1700" s="130"/>
      <c r="R1700" s="130"/>
      <c r="S1700" s="130"/>
      <c r="T1700">
        <f t="shared" si="84"/>
        <v>31</v>
      </c>
    </row>
    <row r="1701" spans="1:20" x14ac:dyDescent="0.25">
      <c r="A1701" s="228" t="str">
        <f t="shared" si="85"/>
        <v/>
      </c>
      <c r="B1701" s="34"/>
      <c r="C1701" s="8"/>
      <c r="D1701" s="129"/>
      <c r="F1701" s="99"/>
      <c r="G1701" s="261"/>
      <c r="H1701" s="284">
        <f t="shared" si="83"/>
        <v>1.6840000000000448E-6</v>
      </c>
      <c r="I1701" s="92"/>
      <c r="J1701" s="173"/>
      <c r="K1701" s="132"/>
      <c r="L1701" s="130"/>
      <c r="M1701" s="130"/>
      <c r="N1701" s="130"/>
      <c r="O1701" s="130"/>
      <c r="P1701" s="130"/>
      <c r="Q1701" s="130"/>
      <c r="R1701" s="130"/>
      <c r="S1701" s="130"/>
      <c r="T1701">
        <f t="shared" si="84"/>
        <v>31</v>
      </c>
    </row>
    <row r="1702" spans="1:20" x14ac:dyDescent="0.25">
      <c r="A1702" s="228" t="str">
        <f t="shared" si="85"/>
        <v/>
      </c>
      <c r="B1702" s="34"/>
      <c r="C1702" s="8"/>
      <c r="D1702" s="129"/>
      <c r="F1702" s="99"/>
      <c r="G1702" s="261"/>
      <c r="H1702" s="284">
        <f t="shared" si="83"/>
        <v>1.6850000000000449E-6</v>
      </c>
      <c r="I1702" s="92"/>
      <c r="J1702" s="173"/>
      <c r="K1702" s="132"/>
      <c r="L1702" s="130"/>
      <c r="M1702" s="130"/>
      <c r="N1702" s="130"/>
      <c r="O1702" s="130"/>
      <c r="P1702" s="130"/>
      <c r="Q1702" s="130"/>
      <c r="R1702" s="130"/>
      <c r="S1702" s="130"/>
      <c r="T1702">
        <f t="shared" si="84"/>
        <v>31</v>
      </c>
    </row>
    <row r="1703" spans="1:20" x14ac:dyDescent="0.25">
      <c r="A1703" s="228" t="str">
        <f t="shared" si="85"/>
        <v/>
      </c>
      <c r="B1703" s="34"/>
      <c r="C1703" s="8"/>
      <c r="D1703" s="129"/>
      <c r="F1703" s="99"/>
      <c r="G1703" s="261"/>
      <c r="H1703" s="284">
        <f t="shared" si="83"/>
        <v>1.6860000000000449E-6</v>
      </c>
      <c r="I1703" s="92"/>
      <c r="J1703" s="173"/>
      <c r="K1703" s="132"/>
      <c r="L1703" s="130"/>
      <c r="M1703" s="130"/>
      <c r="N1703" s="130"/>
      <c r="O1703" s="130"/>
      <c r="P1703" s="130"/>
      <c r="Q1703" s="130"/>
      <c r="R1703" s="130"/>
      <c r="S1703" s="130"/>
      <c r="T1703">
        <f t="shared" si="84"/>
        <v>31</v>
      </c>
    </row>
    <row r="1704" spans="1:20" x14ac:dyDescent="0.25">
      <c r="A1704" s="228" t="str">
        <f t="shared" si="85"/>
        <v/>
      </c>
      <c r="B1704" s="34"/>
      <c r="C1704" s="8"/>
      <c r="D1704" s="129"/>
      <c r="F1704" s="99"/>
      <c r="G1704" s="261"/>
      <c r="H1704" s="284">
        <f t="shared" si="83"/>
        <v>1.687000000000045E-6</v>
      </c>
      <c r="I1704" s="92"/>
      <c r="J1704" s="173"/>
      <c r="K1704" s="132"/>
      <c r="L1704" s="130"/>
      <c r="M1704" s="130"/>
      <c r="N1704" s="130"/>
      <c r="O1704" s="130"/>
      <c r="P1704" s="130"/>
      <c r="Q1704" s="130"/>
      <c r="R1704" s="130"/>
      <c r="S1704" s="130"/>
      <c r="T1704">
        <f t="shared" si="84"/>
        <v>31</v>
      </c>
    </row>
    <row r="1705" spans="1:20" x14ac:dyDescent="0.25">
      <c r="A1705" s="228" t="str">
        <f t="shared" si="85"/>
        <v/>
      </c>
      <c r="B1705" s="34"/>
      <c r="C1705" s="8"/>
      <c r="D1705" s="129"/>
      <c r="F1705" s="99"/>
      <c r="G1705" s="261"/>
      <c r="H1705" s="284">
        <f t="shared" si="83"/>
        <v>1.6880000000000451E-6</v>
      </c>
      <c r="I1705" s="92"/>
      <c r="J1705" s="173"/>
      <c r="K1705" s="132"/>
      <c r="L1705" s="130"/>
      <c r="M1705" s="130"/>
      <c r="N1705" s="130"/>
      <c r="O1705" s="130"/>
      <c r="P1705" s="130"/>
      <c r="Q1705" s="130"/>
      <c r="R1705" s="130"/>
      <c r="S1705" s="130"/>
      <c r="T1705">
        <f t="shared" si="84"/>
        <v>31</v>
      </c>
    </row>
    <row r="1706" spans="1:20" x14ac:dyDescent="0.25">
      <c r="A1706" s="228" t="str">
        <f t="shared" si="85"/>
        <v/>
      </c>
      <c r="B1706" s="34"/>
      <c r="C1706" s="8"/>
      <c r="D1706" s="129"/>
      <c r="F1706" s="99"/>
      <c r="G1706" s="261"/>
      <c r="H1706" s="284">
        <f t="shared" si="83"/>
        <v>1.6890000000000452E-6</v>
      </c>
      <c r="I1706" s="92"/>
      <c r="J1706" s="173"/>
      <c r="K1706" s="132"/>
      <c r="L1706" s="130"/>
      <c r="M1706" s="130"/>
      <c r="N1706" s="130"/>
      <c r="O1706" s="130"/>
      <c r="P1706" s="130"/>
      <c r="Q1706" s="130"/>
      <c r="R1706" s="130"/>
      <c r="S1706" s="130"/>
      <c r="T1706">
        <f t="shared" si="84"/>
        <v>31</v>
      </c>
    </row>
    <row r="1707" spans="1:20" x14ac:dyDescent="0.25">
      <c r="A1707" s="228" t="str">
        <f t="shared" si="85"/>
        <v/>
      </c>
      <c r="B1707" s="34"/>
      <c r="C1707" s="8"/>
      <c r="D1707" s="129"/>
      <c r="F1707" s="99"/>
      <c r="G1707" s="261"/>
      <c r="H1707" s="284">
        <f t="shared" si="83"/>
        <v>1.6900000000000452E-6</v>
      </c>
      <c r="I1707" s="92"/>
      <c r="J1707" s="173"/>
      <c r="K1707" s="132"/>
      <c r="L1707" s="130"/>
      <c r="M1707" s="130"/>
      <c r="N1707" s="130"/>
      <c r="O1707" s="130"/>
      <c r="P1707" s="130"/>
      <c r="Q1707" s="130"/>
      <c r="R1707" s="130"/>
      <c r="S1707" s="130"/>
      <c r="T1707">
        <f t="shared" si="84"/>
        <v>31</v>
      </c>
    </row>
    <row r="1708" spans="1:20" x14ac:dyDescent="0.25">
      <c r="A1708" s="228" t="str">
        <f t="shared" si="85"/>
        <v/>
      </c>
      <c r="B1708" s="34"/>
      <c r="C1708" s="8"/>
      <c r="D1708" s="129"/>
      <c r="F1708" s="99"/>
      <c r="G1708" s="261"/>
      <c r="H1708" s="284">
        <f t="shared" si="83"/>
        <v>1.6910000000000453E-6</v>
      </c>
      <c r="I1708" s="92"/>
      <c r="J1708" s="173"/>
      <c r="K1708" s="132"/>
      <c r="L1708" s="130"/>
      <c r="M1708" s="130"/>
      <c r="N1708" s="130"/>
      <c r="O1708" s="130"/>
      <c r="P1708" s="130"/>
      <c r="Q1708" s="130"/>
      <c r="R1708" s="130"/>
      <c r="S1708" s="130"/>
      <c r="T1708">
        <f t="shared" si="84"/>
        <v>31</v>
      </c>
    </row>
    <row r="1709" spans="1:20" x14ac:dyDescent="0.25">
      <c r="A1709" s="228" t="str">
        <f t="shared" si="85"/>
        <v/>
      </c>
      <c r="B1709" s="34"/>
      <c r="C1709" s="8"/>
      <c r="D1709" s="129"/>
      <c r="F1709" s="99"/>
      <c r="G1709" s="261"/>
      <c r="H1709" s="284">
        <f t="shared" si="83"/>
        <v>1.6920000000000454E-6</v>
      </c>
      <c r="I1709" s="92"/>
      <c r="J1709" s="173"/>
      <c r="K1709" s="132"/>
      <c r="L1709" s="130"/>
      <c r="M1709" s="130"/>
      <c r="N1709" s="130"/>
      <c r="O1709" s="130"/>
      <c r="P1709" s="130"/>
      <c r="Q1709" s="130"/>
      <c r="R1709" s="130"/>
      <c r="S1709" s="130"/>
      <c r="T1709">
        <f t="shared" si="84"/>
        <v>31</v>
      </c>
    </row>
    <row r="1710" spans="1:20" x14ac:dyDescent="0.25">
      <c r="A1710" s="228" t="str">
        <f t="shared" si="85"/>
        <v/>
      </c>
      <c r="B1710" s="34"/>
      <c r="C1710" s="8"/>
      <c r="D1710" s="129"/>
      <c r="F1710" s="99"/>
      <c r="G1710" s="261"/>
      <c r="H1710" s="284">
        <f t="shared" si="83"/>
        <v>1.6930000000000455E-6</v>
      </c>
      <c r="I1710" s="92"/>
      <c r="J1710" s="173"/>
      <c r="K1710" s="132"/>
      <c r="L1710" s="130"/>
      <c r="M1710" s="130"/>
      <c r="N1710" s="130"/>
      <c r="O1710" s="130"/>
      <c r="P1710" s="130"/>
      <c r="Q1710" s="130"/>
      <c r="R1710" s="130"/>
      <c r="S1710" s="130"/>
      <c r="T1710">
        <f t="shared" si="84"/>
        <v>31</v>
      </c>
    </row>
    <row r="1711" spans="1:20" x14ac:dyDescent="0.25">
      <c r="A1711" s="228" t="str">
        <f t="shared" si="85"/>
        <v/>
      </c>
      <c r="B1711" s="34"/>
      <c r="C1711" s="8"/>
      <c r="D1711" s="129"/>
      <c r="F1711" s="99"/>
      <c r="G1711" s="261"/>
      <c r="H1711" s="284">
        <f t="shared" si="83"/>
        <v>1.6940000000000455E-6</v>
      </c>
      <c r="I1711" s="92"/>
      <c r="J1711" s="173"/>
      <c r="K1711" s="132"/>
      <c r="L1711" s="130"/>
      <c r="M1711" s="130"/>
      <c r="N1711" s="130"/>
      <c r="O1711" s="130"/>
      <c r="P1711" s="130"/>
      <c r="Q1711" s="130"/>
      <c r="R1711" s="130"/>
      <c r="S1711" s="130"/>
      <c r="T1711">
        <f t="shared" si="84"/>
        <v>31</v>
      </c>
    </row>
    <row r="1712" spans="1:20" x14ac:dyDescent="0.25">
      <c r="A1712" s="228" t="str">
        <f t="shared" si="85"/>
        <v/>
      </c>
      <c r="B1712" s="34"/>
      <c r="C1712" s="8"/>
      <c r="D1712" s="129"/>
      <c r="F1712" s="99"/>
      <c r="G1712" s="261"/>
      <c r="H1712" s="284">
        <f t="shared" si="83"/>
        <v>1.6950000000000456E-6</v>
      </c>
      <c r="I1712" s="92"/>
      <c r="J1712" s="173"/>
      <c r="K1712" s="132"/>
      <c r="L1712" s="130"/>
      <c r="M1712" s="130"/>
      <c r="N1712" s="130"/>
      <c r="O1712" s="130"/>
      <c r="P1712" s="130"/>
      <c r="Q1712" s="130"/>
      <c r="R1712" s="130"/>
      <c r="S1712" s="130"/>
      <c r="T1712">
        <f t="shared" si="84"/>
        <v>31</v>
      </c>
    </row>
    <row r="1713" spans="1:20" x14ac:dyDescent="0.25">
      <c r="A1713" s="228" t="str">
        <f t="shared" si="85"/>
        <v/>
      </c>
      <c r="B1713" s="34"/>
      <c r="C1713" s="8"/>
      <c r="D1713" s="129"/>
      <c r="F1713" s="99"/>
      <c r="G1713" s="261"/>
      <c r="H1713" s="284">
        <f t="shared" si="83"/>
        <v>1.6960000000000457E-6</v>
      </c>
      <c r="I1713" s="92"/>
      <c r="J1713" s="173"/>
      <c r="K1713" s="132"/>
      <c r="L1713" s="130"/>
      <c r="M1713" s="130"/>
      <c r="N1713" s="130"/>
      <c r="O1713" s="130"/>
      <c r="P1713" s="130"/>
      <c r="Q1713" s="130"/>
      <c r="R1713" s="130"/>
      <c r="S1713" s="130"/>
      <c r="T1713">
        <f t="shared" si="84"/>
        <v>31</v>
      </c>
    </row>
    <row r="1714" spans="1:20" x14ac:dyDescent="0.25">
      <c r="A1714" s="228" t="str">
        <f t="shared" si="85"/>
        <v/>
      </c>
      <c r="B1714" s="34"/>
      <c r="C1714" s="8"/>
      <c r="D1714" s="129"/>
      <c r="F1714" s="99"/>
      <c r="G1714" s="261"/>
      <c r="H1714" s="284">
        <f t="shared" si="83"/>
        <v>1.6970000000000458E-6</v>
      </c>
      <c r="I1714" s="92"/>
      <c r="J1714" s="173"/>
      <c r="K1714" s="132"/>
      <c r="L1714" s="130"/>
      <c r="M1714" s="130"/>
      <c r="N1714" s="130"/>
      <c r="O1714" s="130"/>
      <c r="P1714" s="130"/>
      <c r="Q1714" s="130"/>
      <c r="R1714" s="130"/>
      <c r="S1714" s="130"/>
      <c r="T1714">
        <f t="shared" si="84"/>
        <v>31</v>
      </c>
    </row>
    <row r="1715" spans="1:20" x14ac:dyDescent="0.25">
      <c r="A1715" s="228" t="str">
        <f t="shared" si="85"/>
        <v/>
      </c>
      <c r="B1715" s="34"/>
      <c r="C1715" s="8"/>
      <c r="D1715" s="129"/>
      <c r="F1715" s="99"/>
      <c r="G1715" s="261"/>
      <c r="H1715" s="284">
        <f t="shared" si="83"/>
        <v>1.6980000000000458E-6</v>
      </c>
      <c r="I1715" s="92"/>
      <c r="J1715" s="173"/>
      <c r="K1715" s="132"/>
      <c r="L1715" s="130"/>
      <c r="M1715" s="130"/>
      <c r="N1715" s="130"/>
      <c r="O1715" s="130"/>
      <c r="P1715" s="130"/>
      <c r="Q1715" s="130"/>
      <c r="R1715" s="130"/>
      <c r="S1715" s="130"/>
      <c r="T1715">
        <f t="shared" si="84"/>
        <v>31</v>
      </c>
    </row>
    <row r="1716" spans="1:20" x14ac:dyDescent="0.25">
      <c r="A1716" s="228" t="str">
        <f t="shared" si="85"/>
        <v/>
      </c>
      <c r="B1716" s="34"/>
      <c r="C1716" s="8"/>
      <c r="D1716" s="129"/>
      <c r="F1716" s="99"/>
      <c r="G1716" s="261"/>
      <c r="H1716" s="284">
        <f t="shared" si="83"/>
        <v>1.6990000000000459E-6</v>
      </c>
      <c r="I1716" s="92"/>
      <c r="J1716" s="173"/>
      <c r="K1716" s="132"/>
      <c r="L1716" s="130"/>
      <c r="M1716" s="130"/>
      <c r="N1716" s="130"/>
      <c r="O1716" s="130"/>
      <c r="P1716" s="130"/>
      <c r="Q1716" s="130"/>
      <c r="R1716" s="130"/>
      <c r="S1716" s="130"/>
      <c r="T1716">
        <f t="shared" si="84"/>
        <v>31</v>
      </c>
    </row>
    <row r="1717" spans="1:20" x14ac:dyDescent="0.25">
      <c r="A1717" s="228" t="str">
        <f t="shared" si="85"/>
        <v/>
      </c>
      <c r="B1717" s="34"/>
      <c r="C1717" s="8"/>
      <c r="D1717" s="129"/>
      <c r="F1717" s="99"/>
      <c r="G1717" s="261"/>
      <c r="H1717" s="284">
        <f t="shared" si="83"/>
        <v>1.700000000000046E-6</v>
      </c>
      <c r="I1717" s="92"/>
      <c r="J1717" s="173"/>
      <c r="K1717" s="132"/>
      <c r="L1717" s="130"/>
      <c r="M1717" s="130"/>
      <c r="N1717" s="130"/>
      <c r="O1717" s="130"/>
      <c r="P1717" s="130"/>
      <c r="Q1717" s="130"/>
      <c r="R1717" s="130"/>
      <c r="S1717" s="130"/>
      <c r="T1717">
        <f t="shared" si="84"/>
        <v>31</v>
      </c>
    </row>
    <row r="1718" spans="1:20" x14ac:dyDescent="0.25">
      <c r="A1718" s="228" t="str">
        <f t="shared" si="85"/>
        <v/>
      </c>
      <c r="B1718" s="34"/>
      <c r="C1718" s="8"/>
      <c r="D1718" s="129"/>
      <c r="F1718" s="99"/>
      <c r="G1718" s="261"/>
      <c r="H1718" s="284">
        <f t="shared" si="83"/>
        <v>1.7010000000000461E-6</v>
      </c>
      <c r="I1718" s="92"/>
      <c r="J1718" s="173"/>
      <c r="K1718" s="132"/>
      <c r="L1718" s="130"/>
      <c r="M1718" s="130"/>
      <c r="N1718" s="130"/>
      <c r="O1718" s="130"/>
      <c r="P1718" s="130"/>
      <c r="Q1718" s="130"/>
      <c r="R1718" s="130"/>
      <c r="S1718" s="130"/>
      <c r="T1718">
        <f t="shared" si="84"/>
        <v>31</v>
      </c>
    </row>
    <row r="1719" spans="1:20" x14ac:dyDescent="0.25">
      <c r="A1719" s="228" t="str">
        <f t="shared" si="85"/>
        <v/>
      </c>
      <c r="B1719" s="34"/>
      <c r="C1719" s="8"/>
      <c r="D1719" s="129"/>
      <c r="F1719" s="99"/>
      <c r="G1719" s="261"/>
      <c r="H1719" s="284">
        <f t="shared" si="83"/>
        <v>1.7020000000000461E-6</v>
      </c>
      <c r="I1719" s="92"/>
      <c r="J1719" s="173"/>
      <c r="K1719" s="132"/>
      <c r="L1719" s="130"/>
      <c r="M1719" s="130"/>
      <c r="N1719" s="130"/>
      <c r="O1719" s="130"/>
      <c r="P1719" s="130"/>
      <c r="Q1719" s="130"/>
      <c r="R1719" s="130"/>
      <c r="S1719" s="130"/>
      <c r="T1719">
        <f t="shared" si="84"/>
        <v>31</v>
      </c>
    </row>
    <row r="1720" spans="1:20" x14ac:dyDescent="0.25">
      <c r="A1720" s="228" t="str">
        <f t="shared" si="85"/>
        <v/>
      </c>
      <c r="B1720" s="34"/>
      <c r="C1720" s="8"/>
      <c r="D1720" s="129"/>
      <c r="F1720" s="99"/>
      <c r="G1720" s="261"/>
      <c r="H1720" s="284">
        <f t="shared" si="83"/>
        <v>1.7030000000000462E-6</v>
      </c>
      <c r="I1720" s="92"/>
      <c r="J1720" s="173"/>
      <c r="K1720" s="132"/>
      <c r="L1720" s="130"/>
      <c r="M1720" s="130"/>
      <c r="N1720" s="130"/>
      <c r="O1720" s="130"/>
      <c r="P1720" s="130"/>
      <c r="Q1720" s="130"/>
      <c r="R1720" s="130"/>
      <c r="S1720" s="130"/>
      <c r="T1720">
        <f t="shared" si="84"/>
        <v>31</v>
      </c>
    </row>
    <row r="1721" spans="1:20" x14ac:dyDescent="0.25">
      <c r="A1721" s="228" t="str">
        <f t="shared" si="85"/>
        <v/>
      </c>
      <c r="B1721" s="34"/>
      <c r="C1721" s="8"/>
      <c r="D1721" s="129"/>
      <c r="F1721" s="99"/>
      <c r="G1721" s="261"/>
      <c r="H1721" s="284">
        <f t="shared" si="83"/>
        <v>1.7040000000000463E-6</v>
      </c>
      <c r="I1721" s="92"/>
      <c r="J1721" s="173"/>
      <c r="K1721" s="132"/>
      <c r="L1721" s="130"/>
      <c r="M1721" s="130"/>
      <c r="N1721" s="130"/>
      <c r="O1721" s="130"/>
      <c r="P1721" s="130"/>
      <c r="Q1721" s="130"/>
      <c r="R1721" s="130"/>
      <c r="S1721" s="130"/>
      <c r="T1721">
        <f t="shared" si="84"/>
        <v>31</v>
      </c>
    </row>
    <row r="1722" spans="1:20" x14ac:dyDescent="0.25">
      <c r="A1722" s="228" t="str">
        <f t="shared" si="85"/>
        <v/>
      </c>
      <c r="B1722" s="34"/>
      <c r="C1722" s="8"/>
      <c r="D1722" s="129"/>
      <c r="F1722" s="99"/>
      <c r="G1722" s="261"/>
      <c r="H1722" s="284">
        <f t="shared" si="83"/>
        <v>1.7050000000000464E-6</v>
      </c>
      <c r="I1722" s="92"/>
      <c r="J1722" s="173"/>
      <c r="K1722" s="132"/>
      <c r="L1722" s="130"/>
      <c r="M1722" s="130"/>
      <c r="N1722" s="130"/>
      <c r="O1722" s="130"/>
      <c r="P1722" s="130"/>
      <c r="Q1722" s="130"/>
      <c r="R1722" s="130"/>
      <c r="S1722" s="130"/>
      <c r="T1722">
        <f t="shared" si="84"/>
        <v>31</v>
      </c>
    </row>
    <row r="1723" spans="1:20" x14ac:dyDescent="0.25">
      <c r="A1723" s="228" t="str">
        <f t="shared" si="85"/>
        <v/>
      </c>
      <c r="B1723" s="34"/>
      <c r="C1723" s="8"/>
      <c r="D1723" s="129"/>
      <c r="F1723" s="99"/>
      <c r="G1723" s="261"/>
      <c r="H1723" s="284">
        <f t="shared" si="83"/>
        <v>1.7060000000000464E-6</v>
      </c>
      <c r="I1723" s="92"/>
      <c r="J1723" s="173"/>
      <c r="K1723" s="132"/>
      <c r="L1723" s="130"/>
      <c r="M1723" s="130"/>
      <c r="N1723" s="130"/>
      <c r="O1723" s="130"/>
      <c r="P1723" s="130"/>
      <c r="Q1723" s="130"/>
      <c r="R1723" s="130"/>
      <c r="S1723" s="130"/>
      <c r="T1723">
        <f t="shared" si="84"/>
        <v>31</v>
      </c>
    </row>
    <row r="1724" spans="1:20" x14ac:dyDescent="0.25">
      <c r="A1724" s="228" t="str">
        <f t="shared" si="85"/>
        <v/>
      </c>
      <c r="B1724" s="34"/>
      <c r="C1724" s="8"/>
      <c r="D1724" s="129"/>
      <c r="F1724" s="99"/>
      <c r="G1724" s="261"/>
      <c r="H1724" s="284">
        <f t="shared" si="83"/>
        <v>1.7070000000000465E-6</v>
      </c>
      <c r="I1724" s="92"/>
      <c r="J1724" s="173"/>
      <c r="K1724" s="132"/>
      <c r="L1724" s="130"/>
      <c r="M1724" s="130"/>
      <c r="N1724" s="130"/>
      <c r="O1724" s="130"/>
      <c r="P1724" s="130"/>
      <c r="Q1724" s="130"/>
      <c r="R1724" s="130"/>
      <c r="S1724" s="130"/>
      <c r="T1724">
        <f t="shared" si="84"/>
        <v>31</v>
      </c>
    </row>
    <row r="1725" spans="1:20" x14ac:dyDescent="0.25">
      <c r="A1725" s="228" t="str">
        <f t="shared" si="85"/>
        <v/>
      </c>
      <c r="B1725" s="34"/>
      <c r="C1725" s="8"/>
      <c r="D1725" s="129"/>
      <c r="F1725" s="99"/>
      <c r="G1725" s="261"/>
      <c r="H1725" s="284">
        <f t="shared" si="83"/>
        <v>1.7080000000000466E-6</v>
      </c>
      <c r="I1725" s="92"/>
      <c r="J1725" s="173"/>
      <c r="K1725" s="132"/>
      <c r="L1725" s="130"/>
      <c r="M1725" s="130"/>
      <c r="N1725" s="130"/>
      <c r="O1725" s="130"/>
      <c r="P1725" s="130"/>
      <c r="Q1725" s="130"/>
      <c r="R1725" s="130"/>
      <c r="S1725" s="130"/>
      <c r="T1725">
        <f t="shared" si="84"/>
        <v>31</v>
      </c>
    </row>
    <row r="1726" spans="1:20" x14ac:dyDescent="0.25">
      <c r="A1726" s="228" t="str">
        <f t="shared" si="85"/>
        <v/>
      </c>
      <c r="B1726" s="34"/>
      <c r="C1726" s="8"/>
      <c r="D1726" s="129"/>
      <c r="F1726" s="99"/>
      <c r="G1726" s="261"/>
      <c r="H1726" s="284">
        <f t="shared" si="83"/>
        <v>1.7090000000000467E-6</v>
      </c>
      <c r="I1726" s="92"/>
      <c r="J1726" s="173"/>
      <c r="K1726" s="132"/>
      <c r="L1726" s="130"/>
      <c r="M1726" s="130"/>
      <c r="N1726" s="130"/>
      <c r="O1726" s="130"/>
      <c r="P1726" s="130"/>
      <c r="Q1726" s="130"/>
      <c r="R1726" s="130"/>
      <c r="S1726" s="130"/>
      <c r="T1726">
        <f t="shared" si="84"/>
        <v>31</v>
      </c>
    </row>
    <row r="1727" spans="1:20" x14ac:dyDescent="0.25">
      <c r="A1727" s="228" t="str">
        <f t="shared" si="85"/>
        <v/>
      </c>
      <c r="B1727" s="34"/>
      <c r="C1727" s="8"/>
      <c r="D1727" s="129"/>
      <c r="F1727" s="99"/>
      <c r="G1727" s="261"/>
      <c r="H1727" s="284">
        <f t="shared" si="83"/>
        <v>1.7100000000000467E-6</v>
      </c>
      <c r="I1727" s="92"/>
      <c r="J1727" s="173"/>
      <c r="K1727" s="132"/>
      <c r="L1727" s="130"/>
      <c r="M1727" s="130"/>
      <c r="N1727" s="130"/>
      <c r="O1727" s="130"/>
      <c r="P1727" s="130"/>
      <c r="Q1727" s="130"/>
      <c r="R1727" s="130"/>
      <c r="S1727" s="130"/>
      <c r="T1727">
        <f t="shared" si="84"/>
        <v>31</v>
      </c>
    </row>
    <row r="1728" spans="1:20" x14ac:dyDescent="0.25">
      <c r="A1728" s="228" t="str">
        <f t="shared" si="85"/>
        <v/>
      </c>
      <c r="B1728" s="34"/>
      <c r="C1728" s="8"/>
      <c r="D1728" s="129"/>
      <c r="F1728" s="99"/>
      <c r="G1728" s="261"/>
      <c r="H1728" s="284">
        <f t="shared" si="83"/>
        <v>1.7110000000000468E-6</v>
      </c>
      <c r="I1728" s="92"/>
      <c r="J1728" s="173"/>
      <c r="K1728" s="132"/>
      <c r="L1728" s="130"/>
      <c r="M1728" s="130"/>
      <c r="N1728" s="130"/>
      <c r="O1728" s="130"/>
      <c r="P1728" s="130"/>
      <c r="Q1728" s="130"/>
      <c r="R1728" s="130"/>
      <c r="S1728" s="130"/>
      <c r="T1728">
        <f t="shared" si="84"/>
        <v>31</v>
      </c>
    </row>
    <row r="1729" spans="1:20" x14ac:dyDescent="0.25">
      <c r="A1729" s="228" t="str">
        <f t="shared" si="85"/>
        <v/>
      </c>
      <c r="B1729" s="34"/>
      <c r="C1729" s="8"/>
      <c r="D1729" s="129"/>
      <c r="F1729" s="99"/>
      <c r="G1729" s="261"/>
      <c r="H1729" s="284">
        <f t="shared" si="83"/>
        <v>1.7120000000000469E-6</v>
      </c>
      <c r="I1729" s="92"/>
      <c r="J1729" s="173"/>
      <c r="K1729" s="132"/>
      <c r="L1729" s="130"/>
      <c r="M1729" s="130"/>
      <c r="N1729" s="130"/>
      <c r="O1729" s="130"/>
      <c r="P1729" s="130"/>
      <c r="Q1729" s="130"/>
      <c r="R1729" s="130"/>
      <c r="S1729" s="130"/>
      <c r="T1729">
        <f t="shared" si="84"/>
        <v>31</v>
      </c>
    </row>
    <row r="1730" spans="1:20" x14ac:dyDescent="0.25">
      <c r="A1730" s="228" t="str">
        <f t="shared" si="85"/>
        <v/>
      </c>
      <c r="B1730" s="34"/>
      <c r="C1730" s="8"/>
      <c r="D1730" s="129"/>
      <c r="F1730" s="99"/>
      <c r="G1730" s="261"/>
      <c r="H1730" s="284">
        <f t="shared" si="83"/>
        <v>1.713000000000047E-6</v>
      </c>
      <c r="I1730" s="92"/>
      <c r="J1730" s="173"/>
      <c r="K1730" s="132"/>
      <c r="L1730" s="130"/>
      <c r="M1730" s="130"/>
      <c r="N1730" s="130"/>
      <c r="O1730" s="130"/>
      <c r="P1730" s="130"/>
      <c r="Q1730" s="130"/>
      <c r="R1730" s="130"/>
      <c r="S1730" s="130"/>
      <c r="T1730">
        <f t="shared" si="84"/>
        <v>31</v>
      </c>
    </row>
    <row r="1731" spans="1:20" x14ac:dyDescent="0.25">
      <c r="A1731" s="228" t="str">
        <f t="shared" si="85"/>
        <v/>
      </c>
      <c r="B1731" s="34"/>
      <c r="C1731" s="8"/>
      <c r="D1731" s="129"/>
      <c r="F1731" s="99"/>
      <c r="G1731" s="261"/>
      <c r="H1731" s="284">
        <f t="shared" si="83"/>
        <v>1.714000000000047E-6</v>
      </c>
      <c r="I1731" s="92"/>
      <c r="J1731" s="173"/>
      <c r="K1731" s="132"/>
      <c r="L1731" s="130"/>
      <c r="M1731" s="130"/>
      <c r="N1731" s="130"/>
      <c r="O1731" s="130"/>
      <c r="P1731" s="130"/>
      <c r="Q1731" s="130"/>
      <c r="R1731" s="130"/>
      <c r="S1731" s="130"/>
      <c r="T1731">
        <f t="shared" si="84"/>
        <v>31</v>
      </c>
    </row>
    <row r="1732" spans="1:20" x14ac:dyDescent="0.25">
      <c r="A1732" s="228" t="str">
        <f t="shared" si="85"/>
        <v/>
      </c>
      <c r="B1732" s="34"/>
      <c r="C1732" s="8"/>
      <c r="D1732" s="129"/>
      <c r="F1732" s="99"/>
      <c r="G1732" s="261"/>
      <c r="H1732" s="284">
        <f t="shared" si="83"/>
        <v>1.7150000000000471E-6</v>
      </c>
      <c r="I1732" s="92"/>
      <c r="J1732" s="173"/>
      <c r="K1732" s="132"/>
      <c r="L1732" s="130"/>
      <c r="M1732" s="130"/>
      <c r="N1732" s="130"/>
      <c r="O1732" s="130"/>
      <c r="P1732" s="130"/>
      <c r="Q1732" s="130"/>
      <c r="R1732" s="130"/>
      <c r="S1732" s="130"/>
      <c r="T1732">
        <f t="shared" si="84"/>
        <v>31</v>
      </c>
    </row>
    <row r="1733" spans="1:20" x14ac:dyDescent="0.25">
      <c r="A1733" s="228" t="str">
        <f t="shared" si="85"/>
        <v/>
      </c>
      <c r="B1733" s="34"/>
      <c r="C1733" s="8"/>
      <c r="D1733" s="129"/>
      <c r="F1733" s="99"/>
      <c r="G1733" s="261"/>
      <c r="H1733" s="284">
        <f t="shared" si="83"/>
        <v>1.7160000000000472E-6</v>
      </c>
      <c r="I1733" s="92"/>
      <c r="J1733" s="173"/>
      <c r="K1733" s="132"/>
      <c r="L1733" s="130"/>
      <c r="M1733" s="130"/>
      <c r="N1733" s="130"/>
      <c r="O1733" s="130"/>
      <c r="P1733" s="130"/>
      <c r="Q1733" s="130"/>
      <c r="R1733" s="130"/>
      <c r="S1733" s="130"/>
      <c r="T1733">
        <f t="shared" si="84"/>
        <v>31</v>
      </c>
    </row>
    <row r="1734" spans="1:20" x14ac:dyDescent="0.25">
      <c r="A1734" s="228" t="str">
        <f t="shared" si="85"/>
        <v/>
      </c>
      <c r="B1734" s="34"/>
      <c r="C1734" s="8"/>
      <c r="D1734" s="129"/>
      <c r="F1734" s="99"/>
      <c r="G1734" s="261"/>
      <c r="H1734" s="284">
        <f t="shared" si="83"/>
        <v>1.7170000000000473E-6</v>
      </c>
      <c r="I1734" s="92"/>
      <c r="J1734" s="173"/>
      <c r="K1734" s="132"/>
      <c r="L1734" s="130"/>
      <c r="M1734" s="130"/>
      <c r="N1734" s="130"/>
      <c r="O1734" s="130"/>
      <c r="P1734" s="130"/>
      <c r="Q1734" s="130"/>
      <c r="R1734" s="130"/>
      <c r="S1734" s="130"/>
      <c r="T1734">
        <f t="shared" si="84"/>
        <v>31</v>
      </c>
    </row>
    <row r="1735" spans="1:20" x14ac:dyDescent="0.25">
      <c r="A1735" s="228" t="str">
        <f t="shared" si="85"/>
        <v/>
      </c>
      <c r="B1735" s="34"/>
      <c r="C1735" s="8"/>
      <c r="D1735" s="129"/>
      <c r="F1735" s="99"/>
      <c r="G1735" s="261"/>
      <c r="H1735" s="284">
        <f t="shared" si="83"/>
        <v>1.7180000000000473E-6</v>
      </c>
      <c r="I1735" s="92"/>
      <c r="J1735" s="173"/>
      <c r="K1735" s="132"/>
      <c r="L1735" s="130"/>
      <c r="M1735" s="130"/>
      <c r="N1735" s="130"/>
      <c r="O1735" s="130"/>
      <c r="P1735" s="130"/>
      <c r="Q1735" s="130"/>
      <c r="R1735" s="130"/>
      <c r="S1735" s="130"/>
      <c r="T1735">
        <f t="shared" si="84"/>
        <v>31</v>
      </c>
    </row>
    <row r="1736" spans="1:20" x14ac:dyDescent="0.25">
      <c r="A1736" s="228" t="str">
        <f t="shared" si="85"/>
        <v/>
      </c>
      <c r="B1736" s="34"/>
      <c r="C1736" s="8"/>
      <c r="D1736" s="129"/>
      <c r="F1736" s="99"/>
      <c r="G1736" s="261"/>
      <c r="H1736" s="284">
        <f t="shared" si="83"/>
        <v>1.7190000000000474E-6</v>
      </c>
      <c r="I1736" s="92"/>
      <c r="J1736" s="173"/>
      <c r="K1736" s="132"/>
      <c r="L1736" s="130"/>
      <c r="M1736" s="130"/>
      <c r="N1736" s="130"/>
      <c r="O1736" s="130"/>
      <c r="P1736" s="130"/>
      <c r="Q1736" s="130"/>
      <c r="R1736" s="130"/>
      <c r="S1736" s="130"/>
      <c r="T1736">
        <f t="shared" si="84"/>
        <v>31</v>
      </c>
    </row>
    <row r="1737" spans="1:20" x14ac:dyDescent="0.25">
      <c r="A1737" s="228" t="str">
        <f t="shared" si="85"/>
        <v/>
      </c>
      <c r="B1737" s="34"/>
      <c r="C1737" s="8"/>
      <c r="D1737" s="129"/>
      <c r="F1737" s="99"/>
      <c r="G1737" s="261"/>
      <c r="H1737" s="284">
        <f t="shared" si="83"/>
        <v>1.7200000000000475E-6</v>
      </c>
      <c r="I1737" s="92"/>
      <c r="J1737" s="173"/>
      <c r="K1737" s="132"/>
      <c r="L1737" s="130"/>
      <c r="M1737" s="130"/>
      <c r="N1737" s="130"/>
      <c r="O1737" s="130"/>
      <c r="P1737" s="130"/>
      <c r="Q1737" s="130"/>
      <c r="R1737" s="130"/>
      <c r="S1737" s="130"/>
      <c r="T1737">
        <f t="shared" si="84"/>
        <v>31</v>
      </c>
    </row>
    <row r="1738" spans="1:20" x14ac:dyDescent="0.25">
      <c r="A1738" s="228" t="str">
        <f t="shared" si="85"/>
        <v/>
      </c>
      <c r="B1738" s="34"/>
      <c r="C1738" s="8"/>
      <c r="D1738" s="129"/>
      <c r="F1738" s="99"/>
      <c r="G1738" s="261"/>
      <c r="H1738" s="284">
        <f t="shared" si="83"/>
        <v>1.7210000000000476E-6</v>
      </c>
      <c r="I1738" s="92"/>
      <c r="J1738" s="173"/>
      <c r="K1738" s="132"/>
      <c r="L1738" s="130"/>
      <c r="M1738" s="130"/>
      <c r="N1738" s="130"/>
      <c r="O1738" s="130"/>
      <c r="P1738" s="130"/>
      <c r="Q1738" s="130"/>
      <c r="R1738" s="130"/>
      <c r="S1738" s="130"/>
      <c r="T1738">
        <f t="shared" si="84"/>
        <v>31</v>
      </c>
    </row>
    <row r="1739" spans="1:20" x14ac:dyDescent="0.25">
      <c r="A1739" s="228" t="str">
        <f t="shared" si="85"/>
        <v/>
      </c>
      <c r="B1739" s="34"/>
      <c r="C1739" s="8"/>
      <c r="D1739" s="129"/>
      <c r="F1739" s="99"/>
      <c r="G1739" s="261"/>
      <c r="H1739" s="284">
        <f t="shared" si="83"/>
        <v>1.7220000000000476E-6</v>
      </c>
      <c r="I1739" s="92"/>
      <c r="J1739" s="173"/>
      <c r="K1739" s="132"/>
      <c r="L1739" s="130"/>
      <c r="M1739" s="130"/>
      <c r="N1739" s="130"/>
      <c r="O1739" s="130"/>
      <c r="P1739" s="130"/>
      <c r="Q1739" s="130"/>
      <c r="R1739" s="130"/>
      <c r="S1739" s="130"/>
      <c r="T1739">
        <f t="shared" si="84"/>
        <v>31</v>
      </c>
    </row>
    <row r="1740" spans="1:20" x14ac:dyDescent="0.25">
      <c r="A1740" s="228" t="str">
        <f t="shared" si="85"/>
        <v/>
      </c>
      <c r="B1740" s="34"/>
      <c r="C1740" s="8"/>
      <c r="D1740" s="129"/>
      <c r="F1740" s="99"/>
      <c r="G1740" s="261"/>
      <c r="H1740" s="284">
        <f t="shared" si="83"/>
        <v>1.7230000000000477E-6</v>
      </c>
      <c r="I1740" s="92"/>
      <c r="J1740" s="173"/>
      <c r="K1740" s="132"/>
      <c r="L1740" s="130"/>
      <c r="M1740" s="130"/>
      <c r="N1740" s="130"/>
      <c r="O1740" s="130"/>
      <c r="P1740" s="130"/>
      <c r="Q1740" s="130"/>
      <c r="R1740" s="130"/>
      <c r="S1740" s="130"/>
      <c r="T1740">
        <f t="shared" si="84"/>
        <v>31</v>
      </c>
    </row>
    <row r="1741" spans="1:20" x14ac:dyDescent="0.25">
      <c r="A1741" s="228" t="str">
        <f t="shared" si="85"/>
        <v/>
      </c>
      <c r="B1741" s="34"/>
      <c r="C1741" s="8"/>
      <c r="D1741" s="129"/>
      <c r="F1741" s="99"/>
      <c r="G1741" s="261"/>
      <c r="H1741" s="284">
        <f t="shared" si="83"/>
        <v>1.7240000000000478E-6</v>
      </c>
      <c r="I1741" s="92"/>
      <c r="J1741" s="173"/>
      <c r="K1741" s="132"/>
      <c r="L1741" s="130"/>
      <c r="M1741" s="130"/>
      <c r="N1741" s="130"/>
      <c r="O1741" s="130"/>
      <c r="P1741" s="130"/>
      <c r="Q1741" s="130"/>
      <c r="R1741" s="130"/>
      <c r="S1741" s="130"/>
      <c r="T1741">
        <f t="shared" si="84"/>
        <v>31</v>
      </c>
    </row>
    <row r="1742" spans="1:20" x14ac:dyDescent="0.25">
      <c r="A1742" s="228" t="str">
        <f t="shared" si="85"/>
        <v/>
      </c>
      <c r="B1742" s="34"/>
      <c r="C1742" s="8"/>
      <c r="D1742" s="129"/>
      <c r="F1742" s="99"/>
      <c r="G1742" s="261"/>
      <c r="H1742" s="284">
        <f t="shared" si="83"/>
        <v>1.7250000000000479E-6</v>
      </c>
      <c r="I1742" s="92"/>
      <c r="J1742" s="173"/>
      <c r="K1742" s="132"/>
      <c r="L1742" s="130"/>
      <c r="M1742" s="130"/>
      <c r="N1742" s="130"/>
      <c r="O1742" s="130"/>
      <c r="P1742" s="130"/>
      <c r="Q1742" s="130"/>
      <c r="R1742" s="130"/>
      <c r="S1742" s="130"/>
      <c r="T1742">
        <f t="shared" si="84"/>
        <v>31</v>
      </c>
    </row>
    <row r="1743" spans="1:20" x14ac:dyDescent="0.25">
      <c r="A1743" s="228" t="str">
        <f t="shared" si="85"/>
        <v/>
      </c>
      <c r="B1743" s="34"/>
      <c r="C1743" s="8"/>
      <c r="D1743" s="129"/>
      <c r="F1743" s="99"/>
      <c r="G1743" s="261"/>
      <c r="H1743" s="284">
        <f t="shared" si="83"/>
        <v>1.7260000000000479E-6</v>
      </c>
      <c r="I1743" s="92"/>
      <c r="J1743" s="173"/>
      <c r="K1743" s="132"/>
      <c r="L1743" s="130"/>
      <c r="M1743" s="130"/>
      <c r="N1743" s="130"/>
      <c r="O1743" s="130"/>
      <c r="P1743" s="130"/>
      <c r="Q1743" s="130"/>
      <c r="R1743" s="130"/>
      <c r="S1743" s="130"/>
      <c r="T1743">
        <f t="shared" si="84"/>
        <v>31</v>
      </c>
    </row>
    <row r="1744" spans="1:20" x14ac:dyDescent="0.25">
      <c r="A1744" s="228" t="str">
        <f t="shared" si="85"/>
        <v/>
      </c>
      <c r="B1744" s="34"/>
      <c r="C1744" s="8"/>
      <c r="D1744" s="129"/>
      <c r="F1744" s="99"/>
      <c r="G1744" s="261"/>
      <c r="H1744" s="284">
        <f t="shared" si="83"/>
        <v>1.727000000000048E-6</v>
      </c>
      <c r="I1744" s="92"/>
      <c r="J1744" s="173"/>
      <c r="K1744" s="132"/>
      <c r="L1744" s="130"/>
      <c r="M1744" s="130"/>
      <c r="N1744" s="130"/>
      <c r="O1744" s="130"/>
      <c r="P1744" s="130"/>
      <c r="Q1744" s="130"/>
      <c r="R1744" s="130"/>
      <c r="S1744" s="130"/>
      <c r="T1744">
        <f t="shared" si="84"/>
        <v>31</v>
      </c>
    </row>
    <row r="1745" spans="1:20" x14ac:dyDescent="0.25">
      <c r="A1745" s="228" t="str">
        <f t="shared" si="85"/>
        <v/>
      </c>
      <c r="B1745" s="34"/>
      <c r="C1745" s="8"/>
      <c r="D1745" s="129"/>
      <c r="F1745" s="99"/>
      <c r="G1745" s="261"/>
      <c r="H1745" s="284">
        <f t="shared" si="83"/>
        <v>1.7280000000000481E-6</v>
      </c>
      <c r="I1745" s="92"/>
      <c r="J1745" s="173"/>
      <c r="K1745" s="132"/>
      <c r="L1745" s="130"/>
      <c r="M1745" s="130"/>
      <c r="N1745" s="130"/>
      <c r="O1745" s="130"/>
      <c r="P1745" s="130"/>
      <c r="Q1745" s="130"/>
      <c r="R1745" s="130"/>
      <c r="S1745" s="130"/>
      <c r="T1745">
        <f t="shared" si="84"/>
        <v>31</v>
      </c>
    </row>
    <row r="1746" spans="1:20" x14ac:dyDescent="0.25">
      <c r="A1746" s="228" t="str">
        <f t="shared" si="85"/>
        <v/>
      </c>
      <c r="B1746" s="34"/>
      <c r="C1746" s="8"/>
      <c r="D1746" s="129"/>
      <c r="F1746" s="99"/>
      <c r="G1746" s="261"/>
      <c r="H1746" s="284">
        <f t="shared" si="83"/>
        <v>1.7290000000000482E-6</v>
      </c>
      <c r="I1746" s="92"/>
      <c r="J1746" s="173"/>
      <c r="K1746" s="132"/>
      <c r="L1746" s="130"/>
      <c r="M1746" s="130"/>
      <c r="N1746" s="130"/>
      <c r="O1746" s="130"/>
      <c r="P1746" s="130"/>
      <c r="Q1746" s="130"/>
      <c r="R1746" s="130"/>
      <c r="S1746" s="130"/>
      <c r="T1746">
        <f t="shared" si="84"/>
        <v>31</v>
      </c>
    </row>
    <row r="1747" spans="1:20" x14ac:dyDescent="0.25">
      <c r="A1747" s="228" t="str">
        <f t="shared" si="85"/>
        <v/>
      </c>
      <c r="B1747" s="34"/>
      <c r="C1747" s="8"/>
      <c r="D1747" s="129"/>
      <c r="F1747" s="99"/>
      <c r="G1747" s="261"/>
      <c r="H1747" s="284">
        <f t="shared" ref="H1747:H1810" si="86">IF(G1747="",IF(D1747&lt;&gt;"",H1746+F1747+0.000000001,H1746+0.000000001),H1746+0.000000001)</f>
        <v>1.7300000000000482E-6</v>
      </c>
      <c r="I1747" s="92"/>
      <c r="J1747" s="173"/>
      <c r="K1747" s="132"/>
      <c r="L1747" s="130"/>
      <c r="M1747" s="130"/>
      <c r="N1747" s="130"/>
      <c r="O1747" s="130"/>
      <c r="P1747" s="130"/>
      <c r="Q1747" s="130"/>
      <c r="R1747" s="130"/>
      <c r="S1747" s="130"/>
      <c r="T1747">
        <f t="shared" ref="T1747:T1810" si="87">EOMONTH(D1747,0)</f>
        <v>31</v>
      </c>
    </row>
    <row r="1748" spans="1:20" x14ac:dyDescent="0.25">
      <c r="A1748" s="228" t="str">
        <f t="shared" ref="A1748:A1811" si="88">IF(F1748="","",IF(H1748=$H$5,D1748,""))</f>
        <v/>
      </c>
      <c r="B1748" s="34"/>
      <c r="C1748" s="8"/>
      <c r="D1748" s="129"/>
      <c r="F1748" s="99"/>
      <c r="G1748" s="261"/>
      <c r="H1748" s="284">
        <f t="shared" si="86"/>
        <v>1.7310000000000483E-6</v>
      </c>
      <c r="I1748" s="92"/>
      <c r="J1748" s="173"/>
      <c r="K1748" s="132"/>
      <c r="L1748" s="130"/>
      <c r="M1748" s="130"/>
      <c r="N1748" s="130"/>
      <c r="O1748" s="130"/>
      <c r="P1748" s="130"/>
      <c r="Q1748" s="130"/>
      <c r="R1748" s="130"/>
      <c r="S1748" s="130"/>
      <c r="T1748">
        <f t="shared" si="87"/>
        <v>31</v>
      </c>
    </row>
    <row r="1749" spans="1:20" x14ac:dyDescent="0.25">
      <c r="A1749" s="228" t="str">
        <f t="shared" si="88"/>
        <v/>
      </c>
      <c r="B1749" s="34"/>
      <c r="C1749" s="8"/>
      <c r="D1749" s="129"/>
      <c r="F1749" s="99"/>
      <c r="G1749" s="261"/>
      <c r="H1749" s="284">
        <f t="shared" si="86"/>
        <v>1.7320000000000484E-6</v>
      </c>
      <c r="I1749" s="92"/>
      <c r="J1749" s="173"/>
      <c r="K1749" s="132"/>
      <c r="L1749" s="130"/>
      <c r="M1749" s="130"/>
      <c r="N1749" s="130"/>
      <c r="O1749" s="130"/>
      <c r="P1749" s="130"/>
      <c r="Q1749" s="130"/>
      <c r="R1749" s="130"/>
      <c r="S1749" s="130"/>
      <c r="T1749">
        <f t="shared" si="87"/>
        <v>31</v>
      </c>
    </row>
    <row r="1750" spans="1:20" x14ac:dyDescent="0.25">
      <c r="A1750" s="228" t="str">
        <f t="shared" si="88"/>
        <v/>
      </c>
      <c r="B1750" s="34"/>
      <c r="C1750" s="8"/>
      <c r="D1750" s="129"/>
      <c r="F1750" s="99"/>
      <c r="G1750" s="261"/>
      <c r="H1750" s="284">
        <f t="shared" si="86"/>
        <v>1.7330000000000485E-6</v>
      </c>
      <c r="I1750" s="92"/>
      <c r="J1750" s="173"/>
      <c r="K1750" s="132"/>
      <c r="L1750" s="130"/>
      <c r="M1750" s="130"/>
      <c r="N1750" s="130"/>
      <c r="O1750" s="130"/>
      <c r="P1750" s="130"/>
      <c r="Q1750" s="130"/>
      <c r="R1750" s="130"/>
      <c r="S1750" s="130"/>
      <c r="T1750">
        <f t="shared" si="87"/>
        <v>31</v>
      </c>
    </row>
    <row r="1751" spans="1:20" x14ac:dyDescent="0.25">
      <c r="A1751" s="228" t="str">
        <f t="shared" si="88"/>
        <v/>
      </c>
      <c r="B1751" s="34"/>
      <c r="C1751" s="8"/>
      <c r="D1751" s="129"/>
      <c r="F1751" s="99"/>
      <c r="G1751" s="261"/>
      <c r="H1751" s="284">
        <f t="shared" si="86"/>
        <v>1.7340000000000485E-6</v>
      </c>
      <c r="I1751" s="92"/>
      <c r="J1751" s="173"/>
      <c r="K1751" s="132"/>
      <c r="L1751" s="130"/>
      <c r="M1751" s="130"/>
      <c r="N1751" s="130"/>
      <c r="O1751" s="130"/>
      <c r="P1751" s="130"/>
      <c r="Q1751" s="130"/>
      <c r="R1751" s="130"/>
      <c r="S1751" s="130"/>
      <c r="T1751">
        <f t="shared" si="87"/>
        <v>31</v>
      </c>
    </row>
    <row r="1752" spans="1:20" x14ac:dyDescent="0.25">
      <c r="A1752" s="228" t="str">
        <f t="shared" si="88"/>
        <v/>
      </c>
      <c r="B1752" s="34"/>
      <c r="C1752" s="8"/>
      <c r="D1752" s="129"/>
      <c r="F1752" s="99"/>
      <c r="G1752" s="261"/>
      <c r="H1752" s="284">
        <f t="shared" si="86"/>
        <v>1.7350000000000486E-6</v>
      </c>
      <c r="I1752" s="92"/>
      <c r="J1752" s="173"/>
      <c r="K1752" s="132"/>
      <c r="L1752" s="130"/>
      <c r="M1752" s="130"/>
      <c r="N1752" s="130"/>
      <c r="O1752" s="130"/>
      <c r="P1752" s="130"/>
      <c r="Q1752" s="130"/>
      <c r="R1752" s="130"/>
      <c r="S1752" s="130"/>
      <c r="T1752">
        <f t="shared" si="87"/>
        <v>31</v>
      </c>
    </row>
    <row r="1753" spans="1:20" x14ac:dyDescent="0.25">
      <c r="A1753" s="228" t="str">
        <f t="shared" si="88"/>
        <v/>
      </c>
      <c r="B1753" s="34"/>
      <c r="C1753" s="8"/>
      <c r="D1753" s="129"/>
      <c r="F1753" s="99"/>
      <c r="G1753" s="261"/>
      <c r="H1753" s="284">
        <f t="shared" si="86"/>
        <v>1.7360000000000487E-6</v>
      </c>
      <c r="I1753" s="92"/>
      <c r="J1753" s="173"/>
      <c r="K1753" s="132"/>
      <c r="L1753" s="130"/>
      <c r="M1753" s="130"/>
      <c r="N1753" s="130"/>
      <c r="O1753" s="130"/>
      <c r="P1753" s="130"/>
      <c r="Q1753" s="130"/>
      <c r="R1753" s="130"/>
      <c r="S1753" s="130"/>
      <c r="T1753">
        <f t="shared" si="87"/>
        <v>31</v>
      </c>
    </row>
    <row r="1754" spans="1:20" x14ac:dyDescent="0.25">
      <c r="A1754" s="228" t="str">
        <f t="shared" si="88"/>
        <v/>
      </c>
      <c r="B1754" s="34"/>
      <c r="C1754" s="8"/>
      <c r="D1754" s="129"/>
      <c r="F1754" s="99"/>
      <c r="G1754" s="261"/>
      <c r="H1754" s="284">
        <f t="shared" si="86"/>
        <v>1.7370000000000488E-6</v>
      </c>
      <c r="I1754" s="92"/>
      <c r="J1754" s="173"/>
      <c r="K1754" s="132"/>
      <c r="L1754" s="130"/>
      <c r="M1754" s="130"/>
      <c r="N1754" s="130"/>
      <c r="O1754" s="130"/>
      <c r="P1754" s="130"/>
      <c r="Q1754" s="130"/>
      <c r="R1754" s="130"/>
      <c r="S1754" s="130"/>
      <c r="T1754">
        <f t="shared" si="87"/>
        <v>31</v>
      </c>
    </row>
    <row r="1755" spans="1:20" x14ac:dyDescent="0.25">
      <c r="A1755" s="228" t="str">
        <f t="shared" si="88"/>
        <v/>
      </c>
      <c r="B1755" s="34"/>
      <c r="C1755" s="8"/>
      <c r="D1755" s="129"/>
      <c r="F1755" s="99"/>
      <c r="G1755" s="261"/>
      <c r="H1755" s="284">
        <f t="shared" si="86"/>
        <v>1.7380000000000488E-6</v>
      </c>
      <c r="I1755" s="92"/>
      <c r="J1755" s="173"/>
      <c r="K1755" s="132"/>
      <c r="L1755" s="130"/>
      <c r="M1755" s="130"/>
      <c r="N1755" s="130"/>
      <c r="O1755" s="130"/>
      <c r="P1755" s="130"/>
      <c r="Q1755" s="130"/>
      <c r="R1755" s="130"/>
      <c r="S1755" s="130"/>
      <c r="T1755">
        <f t="shared" si="87"/>
        <v>31</v>
      </c>
    </row>
    <row r="1756" spans="1:20" x14ac:dyDescent="0.25">
      <c r="A1756" s="228" t="str">
        <f t="shared" si="88"/>
        <v/>
      </c>
      <c r="B1756" s="34"/>
      <c r="C1756" s="8"/>
      <c r="D1756" s="129"/>
      <c r="F1756" s="99"/>
      <c r="G1756" s="261"/>
      <c r="H1756" s="284">
        <f t="shared" si="86"/>
        <v>1.7390000000000489E-6</v>
      </c>
      <c r="I1756" s="92"/>
      <c r="J1756" s="173"/>
      <c r="K1756" s="132"/>
      <c r="L1756" s="130"/>
      <c r="M1756" s="130"/>
      <c r="N1756" s="130"/>
      <c r="O1756" s="130"/>
      <c r="P1756" s="130"/>
      <c r="Q1756" s="130"/>
      <c r="R1756" s="130"/>
      <c r="S1756" s="130"/>
      <c r="T1756">
        <f t="shared" si="87"/>
        <v>31</v>
      </c>
    </row>
    <row r="1757" spans="1:20" x14ac:dyDescent="0.25">
      <c r="A1757" s="228" t="str">
        <f t="shared" si="88"/>
        <v/>
      </c>
      <c r="B1757" s="34"/>
      <c r="C1757" s="8"/>
      <c r="D1757" s="129"/>
      <c r="F1757" s="99"/>
      <c r="G1757" s="261"/>
      <c r="H1757" s="284">
        <f t="shared" si="86"/>
        <v>1.740000000000049E-6</v>
      </c>
      <c r="I1757" s="92"/>
      <c r="J1757" s="173"/>
      <c r="K1757" s="132"/>
      <c r="L1757" s="130"/>
      <c r="M1757" s="130"/>
      <c r="N1757" s="130"/>
      <c r="O1757" s="130"/>
      <c r="P1757" s="130"/>
      <c r="Q1757" s="130"/>
      <c r="R1757" s="130"/>
      <c r="S1757" s="130"/>
      <c r="T1757">
        <f t="shared" si="87"/>
        <v>31</v>
      </c>
    </row>
    <row r="1758" spans="1:20" x14ac:dyDescent="0.25">
      <c r="A1758" s="228" t="str">
        <f t="shared" si="88"/>
        <v/>
      </c>
      <c r="B1758" s="34"/>
      <c r="C1758" s="8"/>
      <c r="D1758" s="129"/>
      <c r="F1758" s="99"/>
      <c r="G1758" s="261"/>
      <c r="H1758" s="284">
        <f t="shared" si="86"/>
        <v>1.7410000000000491E-6</v>
      </c>
      <c r="I1758" s="92"/>
      <c r="J1758" s="173"/>
      <c r="K1758" s="132"/>
      <c r="L1758" s="130"/>
      <c r="M1758" s="130"/>
      <c r="N1758" s="130"/>
      <c r="O1758" s="130"/>
      <c r="P1758" s="130"/>
      <c r="Q1758" s="130"/>
      <c r="R1758" s="130"/>
      <c r="S1758" s="130"/>
      <c r="T1758">
        <f t="shared" si="87"/>
        <v>31</v>
      </c>
    </row>
    <row r="1759" spans="1:20" x14ac:dyDescent="0.25">
      <c r="A1759" s="228" t="str">
        <f t="shared" si="88"/>
        <v/>
      </c>
      <c r="B1759" s="34"/>
      <c r="C1759" s="8"/>
      <c r="D1759" s="129"/>
      <c r="F1759" s="99"/>
      <c r="G1759" s="261"/>
      <c r="H1759" s="284">
        <f t="shared" si="86"/>
        <v>1.7420000000000491E-6</v>
      </c>
      <c r="I1759" s="92"/>
      <c r="J1759" s="173"/>
      <c r="K1759" s="132"/>
      <c r="L1759" s="130"/>
      <c r="M1759" s="130"/>
      <c r="N1759" s="130"/>
      <c r="O1759" s="130"/>
      <c r="P1759" s="130"/>
      <c r="Q1759" s="130"/>
      <c r="R1759" s="130"/>
      <c r="S1759" s="130"/>
      <c r="T1759">
        <f t="shared" si="87"/>
        <v>31</v>
      </c>
    </row>
    <row r="1760" spans="1:20" x14ac:dyDescent="0.25">
      <c r="A1760" s="228" t="str">
        <f t="shared" si="88"/>
        <v/>
      </c>
      <c r="B1760" s="34"/>
      <c r="C1760" s="8"/>
      <c r="D1760" s="129"/>
      <c r="F1760" s="99"/>
      <c r="G1760" s="261"/>
      <c r="H1760" s="284">
        <f t="shared" si="86"/>
        <v>1.7430000000000492E-6</v>
      </c>
      <c r="I1760" s="92"/>
      <c r="J1760" s="173"/>
      <c r="K1760" s="132"/>
      <c r="L1760" s="130"/>
      <c r="M1760" s="130"/>
      <c r="N1760" s="130"/>
      <c r="O1760" s="130"/>
      <c r="P1760" s="130"/>
      <c r="Q1760" s="130"/>
      <c r="R1760" s="130"/>
      <c r="S1760" s="130"/>
      <c r="T1760">
        <f t="shared" si="87"/>
        <v>31</v>
      </c>
    </row>
    <row r="1761" spans="1:20" x14ac:dyDescent="0.25">
      <c r="A1761" s="228" t="str">
        <f t="shared" si="88"/>
        <v/>
      </c>
      <c r="B1761" s="34"/>
      <c r="C1761" s="8"/>
      <c r="D1761" s="129"/>
      <c r="F1761" s="99"/>
      <c r="G1761" s="261"/>
      <c r="H1761" s="284">
        <f t="shared" si="86"/>
        <v>1.7440000000000493E-6</v>
      </c>
      <c r="I1761" s="92"/>
      <c r="J1761" s="173"/>
      <c r="K1761" s="132"/>
      <c r="L1761" s="130"/>
      <c r="M1761" s="130"/>
      <c r="N1761" s="130"/>
      <c r="O1761" s="130"/>
      <c r="P1761" s="130"/>
      <c r="Q1761" s="130"/>
      <c r="R1761" s="130"/>
      <c r="S1761" s="130"/>
      <c r="T1761">
        <f t="shared" si="87"/>
        <v>31</v>
      </c>
    </row>
    <row r="1762" spans="1:20" x14ac:dyDescent="0.25">
      <c r="A1762" s="228" t="str">
        <f t="shared" si="88"/>
        <v/>
      </c>
      <c r="B1762" s="34"/>
      <c r="C1762" s="8"/>
      <c r="D1762" s="129"/>
      <c r="F1762" s="99"/>
      <c r="G1762" s="261"/>
      <c r="H1762" s="284">
        <f t="shared" si="86"/>
        <v>1.7450000000000494E-6</v>
      </c>
      <c r="I1762" s="92"/>
      <c r="J1762" s="173"/>
      <c r="K1762" s="132"/>
      <c r="L1762" s="130"/>
      <c r="M1762" s="130"/>
      <c r="N1762" s="130"/>
      <c r="O1762" s="130"/>
      <c r="P1762" s="130"/>
      <c r="Q1762" s="130"/>
      <c r="R1762" s="130"/>
      <c r="S1762" s="130"/>
      <c r="T1762">
        <f t="shared" si="87"/>
        <v>31</v>
      </c>
    </row>
    <row r="1763" spans="1:20" x14ac:dyDescent="0.25">
      <c r="A1763" s="228" t="str">
        <f t="shared" si="88"/>
        <v/>
      </c>
      <c r="B1763" s="34"/>
      <c r="C1763" s="8"/>
      <c r="D1763" s="129"/>
      <c r="F1763" s="99"/>
      <c r="G1763" s="261"/>
      <c r="H1763" s="284">
        <f t="shared" si="86"/>
        <v>1.7460000000000494E-6</v>
      </c>
      <c r="I1763" s="92"/>
      <c r="J1763" s="173"/>
      <c r="K1763" s="132"/>
      <c r="L1763" s="130"/>
      <c r="M1763" s="130"/>
      <c r="N1763" s="130"/>
      <c r="O1763" s="130"/>
      <c r="P1763" s="130"/>
      <c r="Q1763" s="130"/>
      <c r="R1763" s="130"/>
      <c r="S1763" s="130"/>
      <c r="T1763">
        <f t="shared" si="87"/>
        <v>31</v>
      </c>
    </row>
    <row r="1764" spans="1:20" x14ac:dyDescent="0.25">
      <c r="A1764" s="228" t="str">
        <f t="shared" si="88"/>
        <v/>
      </c>
      <c r="B1764" s="34"/>
      <c r="C1764" s="8"/>
      <c r="D1764" s="129"/>
      <c r="F1764" s="99"/>
      <c r="G1764" s="261"/>
      <c r="H1764" s="284">
        <f t="shared" si="86"/>
        <v>1.7470000000000495E-6</v>
      </c>
      <c r="I1764" s="92"/>
      <c r="J1764" s="173"/>
      <c r="K1764" s="132"/>
      <c r="L1764" s="130"/>
      <c r="M1764" s="130"/>
      <c r="N1764" s="130"/>
      <c r="O1764" s="130"/>
      <c r="P1764" s="130"/>
      <c r="Q1764" s="130"/>
      <c r="R1764" s="130"/>
      <c r="S1764" s="130"/>
      <c r="T1764">
        <f t="shared" si="87"/>
        <v>31</v>
      </c>
    </row>
    <row r="1765" spans="1:20" x14ac:dyDescent="0.25">
      <c r="A1765" s="228" t="str">
        <f t="shared" si="88"/>
        <v/>
      </c>
      <c r="B1765" s="34"/>
      <c r="C1765" s="8"/>
      <c r="D1765" s="129"/>
      <c r="F1765" s="99"/>
      <c r="G1765" s="261"/>
      <c r="H1765" s="284">
        <f t="shared" si="86"/>
        <v>1.7480000000000496E-6</v>
      </c>
      <c r="I1765" s="92"/>
      <c r="J1765" s="173"/>
      <c r="K1765" s="132"/>
      <c r="L1765" s="130"/>
      <c r="M1765" s="130"/>
      <c r="N1765" s="130"/>
      <c r="O1765" s="130"/>
      <c r="P1765" s="130"/>
      <c r="Q1765" s="130"/>
      <c r="R1765" s="130"/>
      <c r="S1765" s="130"/>
      <c r="T1765">
        <f t="shared" si="87"/>
        <v>31</v>
      </c>
    </row>
    <row r="1766" spans="1:20" x14ac:dyDescent="0.25">
      <c r="A1766" s="228" t="str">
        <f t="shared" si="88"/>
        <v/>
      </c>
      <c r="B1766" s="34"/>
      <c r="C1766" s="8"/>
      <c r="D1766" s="129"/>
      <c r="F1766" s="99"/>
      <c r="G1766" s="261"/>
      <c r="H1766" s="284">
        <f t="shared" si="86"/>
        <v>1.7490000000000497E-6</v>
      </c>
      <c r="I1766" s="92"/>
      <c r="J1766" s="173"/>
      <c r="K1766" s="132"/>
      <c r="L1766" s="130"/>
      <c r="M1766" s="130"/>
      <c r="N1766" s="130"/>
      <c r="O1766" s="130"/>
      <c r="P1766" s="130"/>
      <c r="Q1766" s="130"/>
      <c r="R1766" s="130"/>
      <c r="S1766" s="130"/>
      <c r="T1766">
        <f t="shared" si="87"/>
        <v>31</v>
      </c>
    </row>
    <row r="1767" spans="1:20" x14ac:dyDescent="0.25">
      <c r="A1767" s="228" t="str">
        <f t="shared" si="88"/>
        <v/>
      </c>
      <c r="B1767" s="34"/>
      <c r="C1767" s="8"/>
      <c r="D1767" s="129"/>
      <c r="F1767" s="99"/>
      <c r="G1767" s="261"/>
      <c r="H1767" s="284">
        <f t="shared" si="86"/>
        <v>1.7500000000000497E-6</v>
      </c>
      <c r="I1767" s="92"/>
      <c r="J1767" s="173"/>
      <c r="K1767" s="132"/>
      <c r="L1767" s="130"/>
      <c r="M1767" s="130"/>
      <c r="N1767" s="130"/>
      <c r="O1767" s="130"/>
      <c r="P1767" s="130"/>
      <c r="Q1767" s="130"/>
      <c r="R1767" s="130"/>
      <c r="S1767" s="130"/>
      <c r="T1767">
        <f t="shared" si="87"/>
        <v>31</v>
      </c>
    </row>
    <row r="1768" spans="1:20" x14ac:dyDescent="0.25">
      <c r="A1768" s="228" t="str">
        <f t="shared" si="88"/>
        <v/>
      </c>
      <c r="B1768" s="34"/>
      <c r="C1768" s="8"/>
      <c r="D1768" s="129"/>
      <c r="F1768" s="99"/>
      <c r="G1768" s="261"/>
      <c r="H1768" s="284">
        <f t="shared" si="86"/>
        <v>1.7510000000000498E-6</v>
      </c>
      <c r="I1768" s="92"/>
      <c r="J1768" s="173"/>
      <c r="K1768" s="132"/>
      <c r="L1768" s="130"/>
      <c r="M1768" s="130"/>
      <c r="N1768" s="130"/>
      <c r="O1768" s="130"/>
      <c r="P1768" s="130"/>
      <c r="Q1768" s="130"/>
      <c r="R1768" s="130"/>
      <c r="S1768" s="130"/>
      <c r="T1768">
        <f t="shared" si="87"/>
        <v>31</v>
      </c>
    </row>
    <row r="1769" spans="1:20" x14ac:dyDescent="0.25">
      <c r="A1769" s="228" t="str">
        <f t="shared" si="88"/>
        <v/>
      </c>
      <c r="B1769" s="34"/>
      <c r="C1769" s="8"/>
      <c r="D1769" s="129"/>
      <c r="F1769" s="99"/>
      <c r="G1769" s="261"/>
      <c r="H1769" s="284">
        <f t="shared" si="86"/>
        <v>1.7520000000000499E-6</v>
      </c>
      <c r="I1769" s="92"/>
      <c r="J1769" s="173"/>
      <c r="K1769" s="132"/>
      <c r="L1769" s="130"/>
      <c r="M1769" s="130"/>
      <c r="N1769" s="130"/>
      <c r="O1769" s="130"/>
      <c r="P1769" s="130"/>
      <c r="Q1769" s="130"/>
      <c r="R1769" s="130"/>
      <c r="S1769" s="130"/>
      <c r="T1769">
        <f t="shared" si="87"/>
        <v>31</v>
      </c>
    </row>
    <row r="1770" spans="1:20" x14ac:dyDescent="0.25">
      <c r="A1770" s="228" t="str">
        <f t="shared" si="88"/>
        <v/>
      </c>
      <c r="B1770" s="34"/>
      <c r="C1770" s="8"/>
      <c r="D1770" s="129"/>
      <c r="F1770" s="99"/>
      <c r="G1770" s="261"/>
      <c r="H1770" s="284">
        <f t="shared" si="86"/>
        <v>1.75300000000005E-6</v>
      </c>
      <c r="I1770" s="92"/>
      <c r="J1770" s="173"/>
      <c r="K1770" s="132"/>
      <c r="L1770" s="130"/>
      <c r="M1770" s="130"/>
      <c r="N1770" s="130"/>
      <c r="O1770" s="130"/>
      <c r="P1770" s="130"/>
      <c r="Q1770" s="130"/>
      <c r="R1770" s="130"/>
      <c r="S1770" s="130"/>
      <c r="T1770">
        <f t="shared" si="87"/>
        <v>31</v>
      </c>
    </row>
    <row r="1771" spans="1:20" x14ac:dyDescent="0.25">
      <c r="A1771" s="228" t="str">
        <f t="shared" si="88"/>
        <v/>
      </c>
      <c r="B1771" s="34"/>
      <c r="C1771" s="8"/>
      <c r="D1771" s="129"/>
      <c r="F1771" s="99"/>
      <c r="G1771" s="261"/>
      <c r="H1771" s="284">
        <f t="shared" si="86"/>
        <v>1.75400000000005E-6</v>
      </c>
      <c r="I1771" s="92"/>
      <c r="J1771" s="173"/>
      <c r="K1771" s="132"/>
      <c r="L1771" s="130"/>
      <c r="M1771" s="130"/>
      <c r="N1771" s="130"/>
      <c r="O1771" s="130"/>
      <c r="P1771" s="130"/>
      <c r="Q1771" s="130"/>
      <c r="R1771" s="130"/>
      <c r="S1771" s="130"/>
      <c r="T1771">
        <f t="shared" si="87"/>
        <v>31</v>
      </c>
    </row>
    <row r="1772" spans="1:20" x14ac:dyDescent="0.25">
      <c r="A1772" s="228" t="str">
        <f t="shared" si="88"/>
        <v/>
      </c>
      <c r="B1772" s="34"/>
      <c r="C1772" s="8"/>
      <c r="D1772" s="129"/>
      <c r="F1772" s="99"/>
      <c r="G1772" s="261"/>
      <c r="H1772" s="284">
        <f t="shared" si="86"/>
        <v>1.7550000000000501E-6</v>
      </c>
      <c r="I1772" s="92"/>
      <c r="J1772" s="173"/>
      <c r="K1772" s="132"/>
      <c r="L1772" s="130"/>
      <c r="M1772" s="130"/>
      <c r="N1772" s="130"/>
      <c r="O1772" s="130"/>
      <c r="P1772" s="130"/>
      <c r="Q1772" s="130"/>
      <c r="R1772" s="130"/>
      <c r="S1772" s="130"/>
      <c r="T1772">
        <f t="shared" si="87"/>
        <v>31</v>
      </c>
    </row>
    <row r="1773" spans="1:20" x14ac:dyDescent="0.25">
      <c r="A1773" s="228" t="str">
        <f t="shared" si="88"/>
        <v/>
      </c>
      <c r="B1773" s="34"/>
      <c r="C1773" s="8"/>
      <c r="D1773" s="129"/>
      <c r="F1773" s="99"/>
      <c r="G1773" s="261"/>
      <c r="H1773" s="284">
        <f t="shared" si="86"/>
        <v>1.7560000000000502E-6</v>
      </c>
      <c r="I1773" s="92"/>
      <c r="J1773" s="173"/>
      <c r="K1773" s="132"/>
      <c r="L1773" s="130"/>
      <c r="M1773" s="130"/>
      <c r="N1773" s="130"/>
      <c r="O1773" s="130"/>
      <c r="P1773" s="130"/>
      <c r="Q1773" s="130"/>
      <c r="R1773" s="130"/>
      <c r="S1773" s="130"/>
      <c r="T1773">
        <f t="shared" si="87"/>
        <v>31</v>
      </c>
    </row>
    <row r="1774" spans="1:20" x14ac:dyDescent="0.25">
      <c r="A1774" s="228" t="str">
        <f t="shared" si="88"/>
        <v/>
      </c>
      <c r="B1774" s="34"/>
      <c r="C1774" s="8"/>
      <c r="D1774" s="129"/>
      <c r="F1774" s="99"/>
      <c r="G1774" s="261"/>
      <c r="H1774" s="284">
        <f t="shared" si="86"/>
        <v>1.7570000000000503E-6</v>
      </c>
      <c r="I1774" s="92"/>
      <c r="J1774" s="173"/>
      <c r="K1774" s="132"/>
      <c r="L1774" s="130"/>
      <c r="M1774" s="130"/>
      <c r="N1774" s="130"/>
      <c r="O1774" s="130"/>
      <c r="P1774" s="130"/>
      <c r="Q1774" s="130"/>
      <c r="R1774" s="130"/>
      <c r="S1774" s="130"/>
      <c r="T1774">
        <f t="shared" si="87"/>
        <v>31</v>
      </c>
    </row>
    <row r="1775" spans="1:20" x14ac:dyDescent="0.25">
      <c r="A1775" s="228" t="str">
        <f t="shared" si="88"/>
        <v/>
      </c>
      <c r="B1775" s="34"/>
      <c r="C1775" s="8"/>
      <c r="D1775" s="129"/>
      <c r="F1775" s="99"/>
      <c r="G1775" s="261"/>
      <c r="H1775" s="284">
        <f t="shared" si="86"/>
        <v>1.7580000000000503E-6</v>
      </c>
      <c r="I1775" s="92"/>
      <c r="J1775" s="173"/>
      <c r="K1775" s="132"/>
      <c r="L1775" s="130"/>
      <c r="M1775" s="130"/>
      <c r="N1775" s="130"/>
      <c r="O1775" s="130"/>
      <c r="P1775" s="130"/>
      <c r="Q1775" s="130"/>
      <c r="R1775" s="130"/>
      <c r="S1775" s="130"/>
      <c r="T1775">
        <f t="shared" si="87"/>
        <v>31</v>
      </c>
    </row>
    <row r="1776" spans="1:20" x14ac:dyDescent="0.25">
      <c r="A1776" s="228" t="str">
        <f t="shared" si="88"/>
        <v/>
      </c>
      <c r="B1776" s="34"/>
      <c r="C1776" s="8"/>
      <c r="D1776" s="129"/>
      <c r="F1776" s="99"/>
      <c r="G1776" s="261"/>
      <c r="H1776" s="284">
        <f t="shared" si="86"/>
        <v>1.7590000000000504E-6</v>
      </c>
      <c r="I1776" s="92"/>
      <c r="J1776" s="173"/>
      <c r="K1776" s="132"/>
      <c r="L1776" s="130"/>
      <c r="M1776" s="130"/>
      <c r="N1776" s="130"/>
      <c r="O1776" s="130"/>
      <c r="P1776" s="130"/>
      <c r="Q1776" s="130"/>
      <c r="R1776" s="130"/>
      <c r="S1776" s="130"/>
      <c r="T1776">
        <f t="shared" si="87"/>
        <v>31</v>
      </c>
    </row>
    <row r="1777" spans="1:20" x14ac:dyDescent="0.25">
      <c r="A1777" s="228" t="str">
        <f t="shared" si="88"/>
        <v/>
      </c>
      <c r="B1777" s="34"/>
      <c r="C1777" s="8"/>
      <c r="D1777" s="129"/>
      <c r="F1777" s="99"/>
      <c r="G1777" s="261"/>
      <c r="H1777" s="284">
        <f t="shared" si="86"/>
        <v>1.7600000000000505E-6</v>
      </c>
      <c r="I1777" s="92"/>
      <c r="J1777" s="173"/>
      <c r="K1777" s="132"/>
      <c r="L1777" s="130"/>
      <c r="M1777" s="130"/>
      <c r="N1777" s="130"/>
      <c r="O1777" s="130"/>
      <c r="P1777" s="130"/>
      <c r="Q1777" s="130"/>
      <c r="R1777" s="130"/>
      <c r="S1777" s="130"/>
      <c r="T1777">
        <f t="shared" si="87"/>
        <v>31</v>
      </c>
    </row>
    <row r="1778" spans="1:20" x14ac:dyDescent="0.25">
      <c r="A1778" s="228" t="str">
        <f t="shared" si="88"/>
        <v/>
      </c>
      <c r="B1778" s="34"/>
      <c r="C1778" s="8"/>
      <c r="D1778" s="129"/>
      <c r="F1778" s="99"/>
      <c r="G1778" s="261"/>
      <c r="H1778" s="284">
        <f t="shared" si="86"/>
        <v>1.7610000000000506E-6</v>
      </c>
      <c r="I1778" s="92"/>
      <c r="J1778" s="173"/>
      <c r="K1778" s="132"/>
      <c r="L1778" s="130"/>
      <c r="M1778" s="130"/>
      <c r="N1778" s="130"/>
      <c r="O1778" s="130"/>
      <c r="P1778" s="130"/>
      <c r="Q1778" s="130"/>
      <c r="R1778" s="130"/>
      <c r="S1778" s="130"/>
      <c r="T1778">
        <f t="shared" si="87"/>
        <v>31</v>
      </c>
    </row>
    <row r="1779" spans="1:20" x14ac:dyDescent="0.25">
      <c r="A1779" s="228" t="str">
        <f t="shared" si="88"/>
        <v/>
      </c>
      <c r="B1779" s="34"/>
      <c r="C1779" s="8"/>
      <c r="D1779" s="129"/>
      <c r="F1779" s="99"/>
      <c r="G1779" s="261"/>
      <c r="H1779" s="284">
        <f t="shared" si="86"/>
        <v>1.7620000000000506E-6</v>
      </c>
      <c r="I1779" s="92"/>
      <c r="J1779" s="173"/>
      <c r="K1779" s="132"/>
      <c r="L1779" s="130"/>
      <c r="M1779" s="130"/>
      <c r="N1779" s="130"/>
      <c r="O1779" s="130"/>
      <c r="P1779" s="130"/>
      <c r="Q1779" s="130"/>
      <c r="R1779" s="130"/>
      <c r="S1779" s="130"/>
      <c r="T1779">
        <f t="shared" si="87"/>
        <v>31</v>
      </c>
    </row>
    <row r="1780" spans="1:20" x14ac:dyDescent="0.25">
      <c r="A1780" s="228" t="str">
        <f t="shared" si="88"/>
        <v/>
      </c>
      <c r="B1780" s="34"/>
      <c r="C1780" s="8"/>
      <c r="D1780" s="129"/>
      <c r="F1780" s="99"/>
      <c r="G1780" s="261"/>
      <c r="H1780" s="284">
        <f t="shared" si="86"/>
        <v>1.7630000000000507E-6</v>
      </c>
      <c r="I1780" s="92"/>
      <c r="J1780" s="173"/>
      <c r="K1780" s="132"/>
      <c r="L1780" s="130"/>
      <c r="M1780" s="130"/>
      <c r="N1780" s="130"/>
      <c r="O1780" s="130"/>
      <c r="P1780" s="130"/>
      <c r="Q1780" s="130"/>
      <c r="R1780" s="130"/>
      <c r="S1780" s="130"/>
      <c r="T1780">
        <f t="shared" si="87"/>
        <v>31</v>
      </c>
    </row>
    <row r="1781" spans="1:20" x14ac:dyDescent="0.25">
      <c r="A1781" s="228" t="str">
        <f t="shared" si="88"/>
        <v/>
      </c>
      <c r="B1781" s="34"/>
      <c r="C1781" s="8"/>
      <c r="D1781" s="129"/>
      <c r="F1781" s="99"/>
      <c r="G1781" s="261"/>
      <c r="H1781" s="284">
        <f t="shared" si="86"/>
        <v>1.7640000000000508E-6</v>
      </c>
      <c r="I1781" s="92"/>
      <c r="J1781" s="173"/>
      <c r="K1781" s="132"/>
      <c r="L1781" s="130"/>
      <c r="M1781" s="130"/>
      <c r="N1781" s="130"/>
      <c r="O1781" s="130"/>
      <c r="P1781" s="130"/>
      <c r="Q1781" s="130"/>
      <c r="R1781" s="130"/>
      <c r="S1781" s="130"/>
      <c r="T1781">
        <f t="shared" si="87"/>
        <v>31</v>
      </c>
    </row>
    <row r="1782" spans="1:20" x14ac:dyDescent="0.25">
      <c r="A1782" s="228" t="str">
        <f t="shared" si="88"/>
        <v/>
      </c>
      <c r="B1782" s="34"/>
      <c r="C1782" s="8"/>
      <c r="D1782" s="129"/>
      <c r="F1782" s="99"/>
      <c r="G1782" s="261"/>
      <c r="H1782" s="284">
        <f t="shared" si="86"/>
        <v>1.7650000000000509E-6</v>
      </c>
      <c r="I1782" s="92"/>
      <c r="J1782" s="173"/>
      <c r="K1782" s="132"/>
      <c r="L1782" s="130"/>
      <c r="M1782" s="130"/>
      <c r="N1782" s="130"/>
      <c r="O1782" s="130"/>
      <c r="P1782" s="130"/>
      <c r="Q1782" s="130"/>
      <c r="R1782" s="130"/>
      <c r="S1782" s="130"/>
      <c r="T1782">
        <f t="shared" si="87"/>
        <v>31</v>
      </c>
    </row>
    <row r="1783" spans="1:20" x14ac:dyDescent="0.25">
      <c r="A1783" s="228" t="str">
        <f t="shared" si="88"/>
        <v/>
      </c>
      <c r="B1783" s="34"/>
      <c r="C1783" s="8"/>
      <c r="D1783" s="129"/>
      <c r="F1783" s="99"/>
      <c r="G1783" s="261"/>
      <c r="H1783" s="284">
        <f t="shared" si="86"/>
        <v>1.7660000000000509E-6</v>
      </c>
      <c r="I1783" s="92"/>
      <c r="J1783" s="173"/>
      <c r="K1783" s="132"/>
      <c r="L1783" s="130"/>
      <c r="M1783" s="130"/>
      <c r="N1783" s="130"/>
      <c r="O1783" s="130"/>
      <c r="P1783" s="130"/>
      <c r="Q1783" s="130"/>
      <c r="R1783" s="130"/>
      <c r="S1783" s="130"/>
      <c r="T1783">
        <f t="shared" si="87"/>
        <v>31</v>
      </c>
    </row>
    <row r="1784" spans="1:20" x14ac:dyDescent="0.25">
      <c r="A1784" s="228" t="str">
        <f t="shared" si="88"/>
        <v/>
      </c>
      <c r="B1784" s="34"/>
      <c r="C1784" s="8"/>
      <c r="D1784" s="129"/>
      <c r="F1784" s="99"/>
      <c r="G1784" s="261"/>
      <c r="H1784" s="284">
        <f t="shared" si="86"/>
        <v>1.767000000000051E-6</v>
      </c>
      <c r="I1784" s="92"/>
      <c r="J1784" s="173"/>
      <c r="K1784" s="132"/>
      <c r="L1784" s="130"/>
      <c r="M1784" s="130"/>
      <c r="N1784" s="130"/>
      <c r="O1784" s="130"/>
      <c r="P1784" s="130"/>
      <c r="Q1784" s="130"/>
      <c r="R1784" s="130"/>
      <c r="S1784" s="130"/>
      <c r="T1784">
        <f t="shared" si="87"/>
        <v>31</v>
      </c>
    </row>
    <row r="1785" spans="1:20" x14ac:dyDescent="0.25">
      <c r="A1785" s="228" t="str">
        <f t="shared" si="88"/>
        <v/>
      </c>
      <c r="B1785" s="34"/>
      <c r="C1785" s="8"/>
      <c r="D1785" s="129"/>
      <c r="F1785" s="99"/>
      <c r="G1785" s="261"/>
      <c r="H1785" s="284">
        <f t="shared" si="86"/>
        <v>1.7680000000000511E-6</v>
      </c>
      <c r="I1785" s="92"/>
      <c r="J1785" s="173"/>
      <c r="K1785" s="132"/>
      <c r="L1785" s="130"/>
      <c r="M1785" s="130"/>
      <c r="N1785" s="130"/>
      <c r="O1785" s="130"/>
      <c r="P1785" s="130"/>
      <c r="Q1785" s="130"/>
      <c r="R1785" s="130"/>
      <c r="S1785" s="130"/>
      <c r="T1785">
        <f t="shared" si="87"/>
        <v>31</v>
      </c>
    </row>
    <row r="1786" spans="1:20" x14ac:dyDescent="0.25">
      <c r="A1786" s="228" t="str">
        <f t="shared" si="88"/>
        <v/>
      </c>
      <c r="B1786" s="34"/>
      <c r="C1786" s="8"/>
      <c r="D1786" s="129"/>
      <c r="F1786" s="99"/>
      <c r="G1786" s="261"/>
      <c r="H1786" s="284">
        <f t="shared" si="86"/>
        <v>1.7690000000000512E-6</v>
      </c>
      <c r="I1786" s="92"/>
      <c r="J1786" s="173"/>
      <c r="K1786" s="132"/>
      <c r="L1786" s="130"/>
      <c r="M1786" s="130"/>
      <c r="N1786" s="130"/>
      <c r="O1786" s="130"/>
      <c r="P1786" s="130"/>
      <c r="Q1786" s="130"/>
      <c r="R1786" s="130"/>
      <c r="S1786" s="130"/>
      <c r="T1786">
        <f t="shared" si="87"/>
        <v>31</v>
      </c>
    </row>
    <row r="1787" spans="1:20" x14ac:dyDescent="0.25">
      <c r="A1787" s="228" t="str">
        <f t="shared" si="88"/>
        <v/>
      </c>
      <c r="B1787" s="34"/>
      <c r="C1787" s="8"/>
      <c r="D1787" s="129"/>
      <c r="F1787" s="99"/>
      <c r="G1787" s="261"/>
      <c r="H1787" s="284">
        <f t="shared" si="86"/>
        <v>1.7700000000000512E-6</v>
      </c>
      <c r="I1787" s="92"/>
      <c r="J1787" s="173"/>
      <c r="K1787" s="132"/>
      <c r="L1787" s="130"/>
      <c r="M1787" s="130"/>
      <c r="N1787" s="130"/>
      <c r="O1787" s="130"/>
      <c r="P1787" s="130"/>
      <c r="Q1787" s="130"/>
      <c r="R1787" s="130"/>
      <c r="S1787" s="130"/>
      <c r="T1787">
        <f t="shared" si="87"/>
        <v>31</v>
      </c>
    </row>
    <row r="1788" spans="1:20" x14ac:dyDescent="0.25">
      <c r="A1788" s="228" t="str">
        <f t="shared" si="88"/>
        <v/>
      </c>
      <c r="B1788" s="34"/>
      <c r="C1788" s="8"/>
      <c r="D1788" s="129"/>
      <c r="F1788" s="99"/>
      <c r="G1788" s="261"/>
      <c r="H1788" s="284">
        <f t="shared" si="86"/>
        <v>1.7710000000000513E-6</v>
      </c>
      <c r="I1788" s="92"/>
      <c r="J1788" s="173"/>
      <c r="K1788" s="132"/>
      <c r="L1788" s="130"/>
      <c r="M1788" s="130"/>
      <c r="N1788" s="130"/>
      <c r="O1788" s="130"/>
      <c r="P1788" s="130"/>
      <c r="Q1788" s="130"/>
      <c r="R1788" s="130"/>
      <c r="S1788" s="130"/>
      <c r="T1788">
        <f t="shared" si="87"/>
        <v>31</v>
      </c>
    </row>
    <row r="1789" spans="1:20" x14ac:dyDescent="0.25">
      <c r="A1789" s="228" t="str">
        <f t="shared" si="88"/>
        <v/>
      </c>
      <c r="B1789" s="34"/>
      <c r="C1789" s="8"/>
      <c r="D1789" s="129"/>
      <c r="F1789" s="99"/>
      <c r="G1789" s="261"/>
      <c r="H1789" s="284">
        <f t="shared" si="86"/>
        <v>1.7720000000000514E-6</v>
      </c>
      <c r="I1789" s="92"/>
      <c r="J1789" s="173"/>
      <c r="K1789" s="132"/>
      <c r="L1789" s="130"/>
      <c r="M1789" s="130"/>
      <c r="N1789" s="130"/>
      <c r="O1789" s="130"/>
      <c r="P1789" s="130"/>
      <c r="Q1789" s="130"/>
      <c r="R1789" s="130"/>
      <c r="S1789" s="130"/>
      <c r="T1789">
        <f t="shared" si="87"/>
        <v>31</v>
      </c>
    </row>
    <row r="1790" spans="1:20" x14ac:dyDescent="0.25">
      <c r="A1790" s="228" t="str">
        <f t="shared" si="88"/>
        <v/>
      </c>
      <c r="B1790" s="34"/>
      <c r="C1790" s="8"/>
      <c r="D1790" s="129"/>
      <c r="F1790" s="99"/>
      <c r="G1790" s="261"/>
      <c r="H1790" s="284">
        <f t="shared" si="86"/>
        <v>1.7730000000000515E-6</v>
      </c>
      <c r="I1790" s="92"/>
      <c r="J1790" s="173"/>
      <c r="K1790" s="132"/>
      <c r="L1790" s="130"/>
      <c r="M1790" s="130"/>
      <c r="N1790" s="130"/>
      <c r="O1790" s="130"/>
      <c r="P1790" s="130"/>
      <c r="Q1790" s="130"/>
      <c r="R1790" s="130"/>
      <c r="S1790" s="130"/>
      <c r="T1790">
        <f t="shared" si="87"/>
        <v>31</v>
      </c>
    </row>
    <row r="1791" spans="1:20" x14ac:dyDescent="0.25">
      <c r="A1791" s="228" t="str">
        <f t="shared" si="88"/>
        <v/>
      </c>
      <c r="B1791" s="34"/>
      <c r="C1791" s="8"/>
      <c r="D1791" s="129"/>
      <c r="F1791" s="99"/>
      <c r="G1791" s="261"/>
      <c r="H1791" s="284">
        <f t="shared" si="86"/>
        <v>1.7740000000000515E-6</v>
      </c>
      <c r="I1791" s="92"/>
      <c r="J1791" s="173"/>
      <c r="K1791" s="132"/>
      <c r="L1791" s="130"/>
      <c r="M1791" s="130"/>
      <c r="N1791" s="130"/>
      <c r="O1791" s="130"/>
      <c r="P1791" s="130"/>
      <c r="Q1791" s="130"/>
      <c r="R1791" s="130"/>
      <c r="S1791" s="130"/>
      <c r="T1791">
        <f t="shared" si="87"/>
        <v>31</v>
      </c>
    </row>
    <row r="1792" spans="1:20" x14ac:dyDescent="0.25">
      <c r="A1792" s="228" t="str">
        <f t="shared" si="88"/>
        <v/>
      </c>
      <c r="B1792" s="34"/>
      <c r="C1792" s="8"/>
      <c r="D1792" s="129"/>
      <c r="F1792" s="99"/>
      <c r="G1792" s="261"/>
      <c r="H1792" s="284">
        <f t="shared" si="86"/>
        <v>1.7750000000000516E-6</v>
      </c>
      <c r="I1792" s="92"/>
      <c r="J1792" s="173"/>
      <c r="K1792" s="132"/>
      <c r="L1792" s="130"/>
      <c r="M1792" s="130"/>
      <c r="N1792" s="130"/>
      <c r="O1792" s="130"/>
      <c r="P1792" s="130"/>
      <c r="Q1792" s="130"/>
      <c r="R1792" s="130"/>
      <c r="S1792" s="130"/>
      <c r="T1792">
        <f t="shared" si="87"/>
        <v>31</v>
      </c>
    </row>
    <row r="1793" spans="1:20" x14ac:dyDescent="0.25">
      <c r="A1793" s="228" t="str">
        <f t="shared" si="88"/>
        <v/>
      </c>
      <c r="B1793" s="34"/>
      <c r="C1793" s="8"/>
      <c r="D1793" s="129"/>
      <c r="F1793" s="99"/>
      <c r="G1793" s="261"/>
      <c r="H1793" s="284">
        <f t="shared" si="86"/>
        <v>1.7760000000000517E-6</v>
      </c>
      <c r="I1793" s="92"/>
      <c r="J1793" s="173"/>
      <c r="K1793" s="132"/>
      <c r="L1793" s="130"/>
      <c r="M1793" s="130"/>
      <c r="N1793" s="130"/>
      <c r="O1793" s="130"/>
      <c r="P1793" s="130"/>
      <c r="Q1793" s="130"/>
      <c r="R1793" s="130"/>
      <c r="S1793" s="130"/>
      <c r="T1793">
        <f t="shared" si="87"/>
        <v>31</v>
      </c>
    </row>
    <row r="1794" spans="1:20" x14ac:dyDescent="0.25">
      <c r="A1794" s="228" t="str">
        <f t="shared" si="88"/>
        <v/>
      </c>
      <c r="B1794" s="34"/>
      <c r="C1794" s="8"/>
      <c r="D1794" s="129"/>
      <c r="F1794" s="99"/>
      <c r="G1794" s="261"/>
      <c r="H1794" s="284">
        <f t="shared" si="86"/>
        <v>1.7770000000000518E-6</v>
      </c>
      <c r="I1794" s="92"/>
      <c r="J1794" s="173"/>
      <c r="K1794" s="132"/>
      <c r="L1794" s="130"/>
      <c r="M1794" s="130"/>
      <c r="N1794" s="130"/>
      <c r="O1794" s="130"/>
      <c r="P1794" s="130"/>
      <c r="Q1794" s="130"/>
      <c r="R1794" s="130"/>
      <c r="S1794" s="130"/>
      <c r="T1794">
        <f t="shared" si="87"/>
        <v>31</v>
      </c>
    </row>
    <row r="1795" spans="1:20" x14ac:dyDescent="0.25">
      <c r="A1795" s="228" t="str">
        <f t="shared" si="88"/>
        <v/>
      </c>
      <c r="B1795" s="34"/>
      <c r="C1795" s="8"/>
      <c r="D1795" s="129"/>
      <c r="F1795" s="99"/>
      <c r="G1795" s="261"/>
      <c r="H1795" s="284">
        <f t="shared" si="86"/>
        <v>1.7780000000000518E-6</v>
      </c>
      <c r="I1795" s="92"/>
      <c r="J1795" s="173"/>
      <c r="K1795" s="132"/>
      <c r="L1795" s="130"/>
      <c r="M1795" s="130"/>
      <c r="N1795" s="130"/>
      <c r="O1795" s="130"/>
      <c r="P1795" s="130"/>
      <c r="Q1795" s="130"/>
      <c r="R1795" s="130"/>
      <c r="S1795" s="130"/>
      <c r="T1795">
        <f t="shared" si="87"/>
        <v>31</v>
      </c>
    </row>
    <row r="1796" spans="1:20" x14ac:dyDescent="0.25">
      <c r="A1796" s="228" t="str">
        <f t="shared" si="88"/>
        <v/>
      </c>
      <c r="B1796" s="34"/>
      <c r="C1796" s="8"/>
      <c r="D1796" s="129"/>
      <c r="F1796" s="99"/>
      <c r="G1796" s="261"/>
      <c r="H1796" s="284">
        <f t="shared" si="86"/>
        <v>1.7790000000000519E-6</v>
      </c>
      <c r="I1796" s="92"/>
      <c r="J1796" s="173"/>
      <c r="K1796" s="132"/>
      <c r="L1796" s="130"/>
      <c r="M1796" s="130"/>
      <c r="N1796" s="130"/>
      <c r="O1796" s="130"/>
      <c r="P1796" s="130"/>
      <c r="Q1796" s="130"/>
      <c r="R1796" s="130"/>
      <c r="S1796" s="130"/>
      <c r="T1796">
        <f t="shared" si="87"/>
        <v>31</v>
      </c>
    </row>
    <row r="1797" spans="1:20" x14ac:dyDescent="0.25">
      <c r="A1797" s="228" t="str">
        <f t="shared" si="88"/>
        <v/>
      </c>
      <c r="B1797" s="34"/>
      <c r="C1797" s="8"/>
      <c r="D1797" s="129"/>
      <c r="F1797" s="99"/>
      <c r="G1797" s="261"/>
      <c r="H1797" s="284">
        <f t="shared" si="86"/>
        <v>1.780000000000052E-6</v>
      </c>
      <c r="I1797" s="92"/>
      <c r="J1797" s="173"/>
      <c r="K1797" s="132"/>
      <c r="L1797" s="130"/>
      <c r="M1797" s="130"/>
      <c r="N1797" s="130"/>
      <c r="O1797" s="130"/>
      <c r="P1797" s="130"/>
      <c r="Q1797" s="130"/>
      <c r="R1797" s="130"/>
      <c r="S1797" s="130"/>
      <c r="T1797">
        <f t="shared" si="87"/>
        <v>31</v>
      </c>
    </row>
    <row r="1798" spans="1:20" x14ac:dyDescent="0.25">
      <c r="A1798" s="228" t="str">
        <f t="shared" si="88"/>
        <v/>
      </c>
      <c r="B1798" s="34"/>
      <c r="C1798" s="8"/>
      <c r="D1798" s="129"/>
      <c r="F1798" s="99"/>
      <c r="G1798" s="261"/>
      <c r="H1798" s="284">
        <f t="shared" si="86"/>
        <v>1.7810000000000521E-6</v>
      </c>
      <c r="I1798" s="92"/>
      <c r="J1798" s="173"/>
      <c r="K1798" s="132"/>
      <c r="L1798" s="130"/>
      <c r="M1798" s="130"/>
      <c r="N1798" s="130"/>
      <c r="O1798" s="130"/>
      <c r="P1798" s="130"/>
      <c r="Q1798" s="130"/>
      <c r="R1798" s="130"/>
      <c r="S1798" s="130"/>
      <c r="T1798">
        <f t="shared" si="87"/>
        <v>31</v>
      </c>
    </row>
    <row r="1799" spans="1:20" x14ac:dyDescent="0.25">
      <c r="A1799" s="228" t="str">
        <f t="shared" si="88"/>
        <v/>
      </c>
      <c r="B1799" s="34"/>
      <c r="C1799" s="8"/>
      <c r="D1799" s="129"/>
      <c r="F1799" s="99"/>
      <c r="G1799" s="261"/>
      <c r="H1799" s="284">
        <f t="shared" si="86"/>
        <v>1.7820000000000521E-6</v>
      </c>
      <c r="I1799" s="92"/>
      <c r="J1799" s="173"/>
      <c r="K1799" s="132"/>
      <c r="L1799" s="130"/>
      <c r="M1799" s="130"/>
      <c r="N1799" s="130"/>
      <c r="O1799" s="130"/>
      <c r="P1799" s="130"/>
      <c r="Q1799" s="130"/>
      <c r="R1799" s="130"/>
      <c r="S1799" s="130"/>
      <c r="T1799">
        <f t="shared" si="87"/>
        <v>31</v>
      </c>
    </row>
    <row r="1800" spans="1:20" x14ac:dyDescent="0.25">
      <c r="A1800" s="228" t="str">
        <f t="shared" si="88"/>
        <v/>
      </c>
      <c r="B1800" s="34"/>
      <c r="C1800" s="8"/>
      <c r="D1800" s="129"/>
      <c r="F1800" s="99"/>
      <c r="G1800" s="261"/>
      <c r="H1800" s="284">
        <f t="shared" si="86"/>
        <v>1.7830000000000522E-6</v>
      </c>
      <c r="I1800" s="92"/>
      <c r="J1800" s="173"/>
      <c r="K1800" s="132"/>
      <c r="L1800" s="130"/>
      <c r="M1800" s="130"/>
      <c r="N1800" s="130"/>
      <c r="O1800" s="130"/>
      <c r="P1800" s="130"/>
      <c r="Q1800" s="130"/>
      <c r="R1800" s="130"/>
      <c r="S1800" s="130"/>
      <c r="T1800">
        <f t="shared" si="87"/>
        <v>31</v>
      </c>
    </row>
    <row r="1801" spans="1:20" x14ac:dyDescent="0.25">
      <c r="A1801" s="228" t="str">
        <f t="shared" si="88"/>
        <v/>
      </c>
      <c r="B1801" s="34"/>
      <c r="C1801" s="8"/>
      <c r="D1801" s="129"/>
      <c r="F1801" s="99"/>
      <c r="G1801" s="261"/>
      <c r="H1801" s="284">
        <f t="shared" si="86"/>
        <v>1.7840000000000523E-6</v>
      </c>
      <c r="I1801" s="92"/>
      <c r="J1801" s="173"/>
      <c r="K1801" s="132"/>
      <c r="L1801" s="130"/>
      <c r="M1801" s="130"/>
      <c r="N1801" s="130"/>
      <c r="O1801" s="130"/>
      <c r="P1801" s="130"/>
      <c r="Q1801" s="130"/>
      <c r="R1801" s="130"/>
      <c r="S1801" s="130"/>
      <c r="T1801">
        <f t="shared" si="87"/>
        <v>31</v>
      </c>
    </row>
    <row r="1802" spans="1:20" x14ac:dyDescent="0.25">
      <c r="A1802" s="228" t="str">
        <f t="shared" si="88"/>
        <v/>
      </c>
      <c r="B1802" s="34"/>
      <c r="C1802" s="8"/>
      <c r="D1802" s="129"/>
      <c r="F1802" s="99"/>
      <c r="G1802" s="261"/>
      <c r="H1802" s="284">
        <f t="shared" si="86"/>
        <v>1.7850000000000524E-6</v>
      </c>
      <c r="I1802" s="92"/>
      <c r="J1802" s="173"/>
      <c r="K1802" s="132"/>
      <c r="L1802" s="130"/>
      <c r="M1802" s="130"/>
      <c r="N1802" s="130"/>
      <c r="O1802" s="130"/>
      <c r="P1802" s="130"/>
      <c r="Q1802" s="130"/>
      <c r="R1802" s="130"/>
      <c r="S1802" s="130"/>
      <c r="T1802">
        <f t="shared" si="87"/>
        <v>31</v>
      </c>
    </row>
    <row r="1803" spans="1:20" x14ac:dyDescent="0.25">
      <c r="A1803" s="228" t="str">
        <f t="shared" si="88"/>
        <v/>
      </c>
      <c r="B1803" s="34"/>
      <c r="C1803" s="8"/>
      <c r="D1803" s="129"/>
      <c r="F1803" s="99"/>
      <c r="G1803" s="261"/>
      <c r="H1803" s="284">
        <f t="shared" si="86"/>
        <v>1.7860000000000524E-6</v>
      </c>
      <c r="I1803" s="92"/>
      <c r="J1803" s="173"/>
      <c r="K1803" s="132"/>
      <c r="L1803" s="130"/>
      <c r="M1803" s="130"/>
      <c r="N1803" s="130"/>
      <c r="O1803" s="130"/>
      <c r="P1803" s="130"/>
      <c r="Q1803" s="130"/>
      <c r="R1803" s="130"/>
      <c r="S1803" s="130"/>
      <c r="T1803">
        <f t="shared" si="87"/>
        <v>31</v>
      </c>
    </row>
    <row r="1804" spans="1:20" x14ac:dyDescent="0.25">
      <c r="A1804" s="228" t="str">
        <f t="shared" si="88"/>
        <v/>
      </c>
      <c r="B1804" s="34"/>
      <c r="C1804" s="8"/>
      <c r="D1804" s="129"/>
      <c r="F1804" s="99"/>
      <c r="G1804" s="261"/>
      <c r="H1804" s="284">
        <f t="shared" si="86"/>
        <v>1.7870000000000525E-6</v>
      </c>
      <c r="I1804" s="92"/>
      <c r="J1804" s="173"/>
      <c r="K1804" s="132"/>
      <c r="L1804" s="130"/>
      <c r="M1804" s="130"/>
      <c r="N1804" s="130"/>
      <c r="O1804" s="130"/>
      <c r="P1804" s="130"/>
      <c r="Q1804" s="130"/>
      <c r="R1804" s="130"/>
      <c r="S1804" s="130"/>
      <c r="T1804">
        <f t="shared" si="87"/>
        <v>31</v>
      </c>
    </row>
    <row r="1805" spans="1:20" x14ac:dyDescent="0.25">
      <c r="A1805" s="228" t="str">
        <f t="shared" si="88"/>
        <v/>
      </c>
      <c r="B1805" s="34"/>
      <c r="C1805" s="8"/>
      <c r="D1805" s="129"/>
      <c r="F1805" s="99"/>
      <c r="G1805" s="261"/>
      <c r="H1805" s="284">
        <f t="shared" si="86"/>
        <v>1.7880000000000526E-6</v>
      </c>
      <c r="I1805" s="92"/>
      <c r="J1805" s="173"/>
      <c r="K1805" s="132"/>
      <c r="L1805" s="130"/>
      <c r="M1805" s="130"/>
      <c r="N1805" s="130"/>
      <c r="O1805" s="130"/>
      <c r="P1805" s="130"/>
      <c r="Q1805" s="130"/>
      <c r="R1805" s="130"/>
      <c r="S1805" s="130"/>
      <c r="T1805">
        <f t="shared" si="87"/>
        <v>31</v>
      </c>
    </row>
    <row r="1806" spans="1:20" x14ac:dyDescent="0.25">
      <c r="A1806" s="228" t="str">
        <f t="shared" si="88"/>
        <v/>
      </c>
      <c r="B1806" s="34"/>
      <c r="C1806" s="8"/>
      <c r="D1806" s="129"/>
      <c r="F1806" s="99"/>
      <c r="G1806" s="261"/>
      <c r="H1806" s="284">
        <f t="shared" si="86"/>
        <v>1.7890000000000527E-6</v>
      </c>
      <c r="I1806" s="92"/>
      <c r="J1806" s="173"/>
      <c r="K1806" s="132"/>
      <c r="L1806" s="130"/>
      <c r="M1806" s="130"/>
      <c r="N1806" s="130"/>
      <c r="O1806" s="130"/>
      <c r="P1806" s="130"/>
      <c r="Q1806" s="130"/>
      <c r="R1806" s="130"/>
      <c r="S1806" s="130"/>
      <c r="T1806">
        <f t="shared" si="87"/>
        <v>31</v>
      </c>
    </row>
    <row r="1807" spans="1:20" x14ac:dyDescent="0.25">
      <c r="A1807" s="228" t="str">
        <f t="shared" si="88"/>
        <v/>
      </c>
      <c r="B1807" s="34"/>
      <c r="C1807" s="8"/>
      <c r="D1807" s="129"/>
      <c r="F1807" s="99"/>
      <c r="G1807" s="261"/>
      <c r="H1807" s="284">
        <f t="shared" si="86"/>
        <v>1.7900000000000527E-6</v>
      </c>
      <c r="I1807" s="92"/>
      <c r="J1807" s="173"/>
      <c r="K1807" s="132"/>
      <c r="L1807" s="130"/>
      <c r="M1807" s="130"/>
      <c r="N1807" s="130"/>
      <c r="O1807" s="130"/>
      <c r="P1807" s="130"/>
      <c r="Q1807" s="130"/>
      <c r="R1807" s="130"/>
      <c r="S1807" s="130"/>
      <c r="T1807">
        <f t="shared" si="87"/>
        <v>31</v>
      </c>
    </row>
    <row r="1808" spans="1:20" x14ac:dyDescent="0.25">
      <c r="A1808" s="228" t="str">
        <f t="shared" si="88"/>
        <v/>
      </c>
      <c r="B1808" s="34"/>
      <c r="C1808" s="8"/>
      <c r="D1808" s="129"/>
      <c r="F1808" s="99"/>
      <c r="G1808" s="261"/>
      <c r="H1808" s="284">
        <f t="shared" si="86"/>
        <v>1.7910000000000528E-6</v>
      </c>
      <c r="I1808" s="92"/>
      <c r="J1808" s="173"/>
      <c r="K1808" s="132"/>
      <c r="L1808" s="130"/>
      <c r="M1808" s="130"/>
      <c r="N1808" s="130"/>
      <c r="O1808" s="130"/>
      <c r="P1808" s="130"/>
      <c r="Q1808" s="130"/>
      <c r="R1808" s="130"/>
      <c r="S1808" s="130"/>
      <c r="T1808">
        <f t="shared" si="87"/>
        <v>31</v>
      </c>
    </row>
    <row r="1809" spans="1:20" x14ac:dyDescent="0.25">
      <c r="A1809" s="228" t="str">
        <f t="shared" si="88"/>
        <v/>
      </c>
      <c r="B1809" s="34"/>
      <c r="C1809" s="8"/>
      <c r="D1809" s="129"/>
      <c r="F1809" s="99"/>
      <c r="G1809" s="261"/>
      <c r="H1809" s="284">
        <f t="shared" si="86"/>
        <v>1.7920000000000529E-6</v>
      </c>
      <c r="I1809" s="92"/>
      <c r="J1809" s="173"/>
      <c r="K1809" s="132"/>
      <c r="L1809" s="130"/>
      <c r="M1809" s="130"/>
      <c r="N1809" s="130"/>
      <c r="O1809" s="130"/>
      <c r="P1809" s="130"/>
      <c r="Q1809" s="130"/>
      <c r="R1809" s="130"/>
      <c r="S1809" s="130"/>
      <c r="T1809">
        <f t="shared" si="87"/>
        <v>31</v>
      </c>
    </row>
    <row r="1810" spans="1:20" x14ac:dyDescent="0.25">
      <c r="A1810" s="228" t="str">
        <f t="shared" si="88"/>
        <v/>
      </c>
      <c r="B1810" s="34"/>
      <c r="C1810" s="8"/>
      <c r="D1810" s="129"/>
      <c r="F1810" s="99"/>
      <c r="G1810" s="261"/>
      <c r="H1810" s="284">
        <f t="shared" si="86"/>
        <v>1.793000000000053E-6</v>
      </c>
      <c r="I1810" s="92"/>
      <c r="J1810" s="173"/>
      <c r="K1810" s="132"/>
      <c r="L1810" s="130"/>
      <c r="M1810" s="130"/>
      <c r="N1810" s="130"/>
      <c r="O1810" s="130"/>
      <c r="P1810" s="130"/>
      <c r="Q1810" s="130"/>
      <c r="R1810" s="130"/>
      <c r="S1810" s="130"/>
      <c r="T1810">
        <f t="shared" si="87"/>
        <v>31</v>
      </c>
    </row>
    <row r="1811" spans="1:20" x14ac:dyDescent="0.25">
      <c r="A1811" s="228" t="str">
        <f t="shared" si="88"/>
        <v/>
      </c>
      <c r="B1811" s="34"/>
      <c r="C1811" s="8"/>
      <c r="D1811" s="129"/>
      <c r="F1811" s="99"/>
      <c r="G1811" s="261"/>
      <c r="H1811" s="284">
        <f t="shared" ref="H1811:H1874" si="89">IF(G1811="",IF(D1811&lt;&gt;"",H1810+F1811+0.000000001,H1810+0.000000001),H1810+0.000000001)</f>
        <v>1.794000000000053E-6</v>
      </c>
      <c r="I1811" s="92"/>
      <c r="J1811" s="173"/>
      <c r="K1811" s="132"/>
      <c r="L1811" s="130"/>
      <c r="M1811" s="130"/>
      <c r="N1811" s="130"/>
      <c r="O1811" s="130"/>
      <c r="P1811" s="130"/>
      <c r="Q1811" s="130"/>
      <c r="R1811" s="130"/>
      <c r="S1811" s="130"/>
      <c r="T1811">
        <f t="shared" ref="T1811:T1874" si="90">EOMONTH(D1811,0)</f>
        <v>31</v>
      </c>
    </row>
    <row r="1812" spans="1:20" x14ac:dyDescent="0.25">
      <c r="A1812" s="228" t="str">
        <f t="shared" ref="A1812:A1875" si="91">IF(F1812="","",IF(H1812=$H$5,D1812,""))</f>
        <v/>
      </c>
      <c r="B1812" s="34"/>
      <c r="C1812" s="8"/>
      <c r="D1812" s="129"/>
      <c r="F1812" s="99"/>
      <c r="G1812" s="261"/>
      <c r="H1812" s="284">
        <f t="shared" si="89"/>
        <v>1.7950000000000531E-6</v>
      </c>
      <c r="I1812" s="92"/>
      <c r="J1812" s="173"/>
      <c r="K1812" s="132"/>
      <c r="L1812" s="130"/>
      <c r="M1812" s="130"/>
      <c r="N1812" s="130"/>
      <c r="O1812" s="130"/>
      <c r="P1812" s="130"/>
      <c r="Q1812" s="130"/>
      <c r="R1812" s="130"/>
      <c r="S1812" s="130"/>
      <c r="T1812">
        <f t="shared" si="90"/>
        <v>31</v>
      </c>
    </row>
    <row r="1813" spans="1:20" x14ac:dyDescent="0.25">
      <c r="A1813" s="228" t="str">
        <f t="shared" si="91"/>
        <v/>
      </c>
      <c r="B1813" s="34"/>
      <c r="C1813" s="8"/>
      <c r="D1813" s="129"/>
      <c r="F1813" s="99"/>
      <c r="G1813" s="261"/>
      <c r="H1813" s="284">
        <f t="shared" si="89"/>
        <v>1.7960000000000532E-6</v>
      </c>
      <c r="I1813" s="92"/>
      <c r="J1813" s="173"/>
      <c r="K1813" s="132"/>
      <c r="L1813" s="130"/>
      <c r="M1813" s="130"/>
      <c r="N1813" s="130"/>
      <c r="O1813" s="130"/>
      <c r="P1813" s="130"/>
      <c r="Q1813" s="130"/>
      <c r="R1813" s="130"/>
      <c r="S1813" s="130"/>
      <c r="T1813">
        <f t="shared" si="90"/>
        <v>31</v>
      </c>
    </row>
    <row r="1814" spans="1:20" x14ac:dyDescent="0.25">
      <c r="A1814" s="228" t="str">
        <f t="shared" si="91"/>
        <v/>
      </c>
      <c r="B1814" s="34"/>
      <c r="C1814" s="8"/>
      <c r="D1814" s="129"/>
      <c r="F1814" s="99"/>
      <c r="G1814" s="261"/>
      <c r="H1814" s="284">
        <f t="shared" si="89"/>
        <v>1.7970000000000533E-6</v>
      </c>
      <c r="I1814" s="92"/>
      <c r="J1814" s="173"/>
      <c r="K1814" s="132"/>
      <c r="L1814" s="130"/>
      <c r="M1814" s="130"/>
      <c r="N1814" s="130"/>
      <c r="O1814" s="130"/>
      <c r="P1814" s="130"/>
      <c r="Q1814" s="130"/>
      <c r="R1814" s="130"/>
      <c r="S1814" s="130"/>
      <c r="T1814">
        <f t="shared" si="90"/>
        <v>31</v>
      </c>
    </row>
    <row r="1815" spans="1:20" x14ac:dyDescent="0.25">
      <c r="A1815" s="228" t="str">
        <f t="shared" si="91"/>
        <v/>
      </c>
      <c r="B1815" s="34"/>
      <c r="C1815" s="8"/>
      <c r="D1815" s="129"/>
      <c r="F1815" s="99"/>
      <c r="G1815" s="261"/>
      <c r="H1815" s="284">
        <f t="shared" si="89"/>
        <v>1.7980000000000533E-6</v>
      </c>
      <c r="I1815" s="92"/>
      <c r="J1815" s="173"/>
      <c r="K1815" s="132"/>
      <c r="L1815" s="130"/>
      <c r="M1815" s="130"/>
      <c r="N1815" s="130"/>
      <c r="O1815" s="130"/>
      <c r="P1815" s="130"/>
      <c r="Q1815" s="130"/>
      <c r="R1815" s="130"/>
      <c r="S1815" s="130"/>
      <c r="T1815">
        <f t="shared" si="90"/>
        <v>31</v>
      </c>
    </row>
    <row r="1816" spans="1:20" x14ac:dyDescent="0.25">
      <c r="A1816" s="228" t="str">
        <f t="shared" si="91"/>
        <v/>
      </c>
      <c r="B1816" s="34"/>
      <c r="C1816" s="8"/>
      <c r="D1816" s="129"/>
      <c r="F1816" s="99"/>
      <c r="G1816" s="261"/>
      <c r="H1816" s="284">
        <f t="shared" si="89"/>
        <v>1.7990000000000534E-6</v>
      </c>
      <c r="I1816" s="92"/>
      <c r="J1816" s="173"/>
      <c r="K1816" s="132"/>
      <c r="L1816" s="130"/>
      <c r="M1816" s="130"/>
      <c r="N1816" s="130"/>
      <c r="O1816" s="130"/>
      <c r="P1816" s="130"/>
      <c r="Q1816" s="130"/>
      <c r="R1816" s="130"/>
      <c r="S1816" s="130"/>
      <c r="T1816">
        <f t="shared" si="90"/>
        <v>31</v>
      </c>
    </row>
    <row r="1817" spans="1:20" x14ac:dyDescent="0.25">
      <c r="A1817" s="228" t="str">
        <f t="shared" si="91"/>
        <v/>
      </c>
      <c r="B1817" s="34"/>
      <c r="C1817" s="8"/>
      <c r="D1817" s="129"/>
      <c r="F1817" s="99"/>
      <c r="G1817" s="261"/>
      <c r="H1817" s="284">
        <f t="shared" si="89"/>
        <v>1.8000000000000535E-6</v>
      </c>
      <c r="I1817" s="92"/>
      <c r="J1817" s="173"/>
      <c r="K1817" s="132"/>
      <c r="L1817" s="130"/>
      <c r="M1817" s="130"/>
      <c r="N1817" s="130"/>
      <c r="O1817" s="130"/>
      <c r="P1817" s="130"/>
      <c r="Q1817" s="130"/>
      <c r="R1817" s="130"/>
      <c r="S1817" s="130"/>
      <c r="T1817">
        <f t="shared" si="90"/>
        <v>31</v>
      </c>
    </row>
    <row r="1818" spans="1:20" x14ac:dyDescent="0.25">
      <c r="A1818" s="228" t="str">
        <f t="shared" si="91"/>
        <v/>
      </c>
      <c r="B1818" s="34"/>
      <c r="C1818" s="8"/>
      <c r="D1818" s="129"/>
      <c r="F1818" s="99"/>
      <c r="G1818" s="261"/>
      <c r="H1818" s="284">
        <f t="shared" si="89"/>
        <v>1.8010000000000536E-6</v>
      </c>
      <c r="I1818" s="92"/>
      <c r="J1818" s="173"/>
      <c r="K1818" s="132"/>
      <c r="L1818" s="130"/>
      <c r="M1818" s="130"/>
      <c r="N1818" s="130"/>
      <c r="O1818" s="130"/>
      <c r="P1818" s="130"/>
      <c r="Q1818" s="130"/>
      <c r="R1818" s="130"/>
      <c r="S1818" s="130"/>
      <c r="T1818">
        <f t="shared" si="90"/>
        <v>31</v>
      </c>
    </row>
    <row r="1819" spans="1:20" x14ac:dyDescent="0.25">
      <c r="A1819" s="228" t="str">
        <f t="shared" si="91"/>
        <v/>
      </c>
      <c r="B1819" s="34"/>
      <c r="C1819" s="8"/>
      <c r="D1819" s="129"/>
      <c r="F1819" s="99"/>
      <c r="G1819" s="261"/>
      <c r="H1819" s="284">
        <f t="shared" si="89"/>
        <v>1.8020000000000536E-6</v>
      </c>
      <c r="I1819" s="92"/>
      <c r="J1819" s="173"/>
      <c r="K1819" s="132"/>
      <c r="L1819" s="130"/>
      <c r="M1819" s="130"/>
      <c r="N1819" s="130"/>
      <c r="O1819" s="130"/>
      <c r="P1819" s="130"/>
      <c r="Q1819" s="130"/>
      <c r="R1819" s="130"/>
      <c r="S1819" s="130"/>
      <c r="T1819">
        <f t="shared" si="90"/>
        <v>31</v>
      </c>
    </row>
    <row r="1820" spans="1:20" x14ac:dyDescent="0.25">
      <c r="A1820" s="228" t="str">
        <f t="shared" si="91"/>
        <v/>
      </c>
      <c r="B1820" s="34"/>
      <c r="C1820" s="8"/>
      <c r="D1820" s="129"/>
      <c r="F1820" s="99"/>
      <c r="G1820" s="261"/>
      <c r="H1820" s="284">
        <f t="shared" si="89"/>
        <v>1.8030000000000537E-6</v>
      </c>
      <c r="I1820" s="92"/>
      <c r="J1820" s="173"/>
      <c r="K1820" s="132"/>
      <c r="L1820" s="130"/>
      <c r="M1820" s="130"/>
      <c r="N1820" s="130"/>
      <c r="O1820" s="130"/>
      <c r="P1820" s="130"/>
      <c r="Q1820" s="130"/>
      <c r="R1820" s="130"/>
      <c r="S1820" s="130"/>
      <c r="T1820">
        <f t="shared" si="90"/>
        <v>31</v>
      </c>
    </row>
    <row r="1821" spans="1:20" x14ac:dyDescent="0.25">
      <c r="A1821" s="228" t="str">
        <f t="shared" si="91"/>
        <v/>
      </c>
      <c r="B1821" s="34"/>
      <c r="C1821" s="8"/>
      <c r="D1821" s="129"/>
      <c r="F1821" s="99"/>
      <c r="G1821" s="261"/>
      <c r="H1821" s="284">
        <f t="shared" si="89"/>
        <v>1.8040000000000538E-6</v>
      </c>
      <c r="I1821" s="92"/>
      <c r="J1821" s="173"/>
      <c r="K1821" s="132"/>
      <c r="L1821" s="130"/>
      <c r="M1821" s="130"/>
      <c r="N1821" s="130"/>
      <c r="O1821" s="130"/>
      <c r="P1821" s="130"/>
      <c r="Q1821" s="130"/>
      <c r="R1821" s="130"/>
      <c r="S1821" s="130"/>
      <c r="T1821">
        <f t="shared" si="90"/>
        <v>31</v>
      </c>
    </row>
    <row r="1822" spans="1:20" x14ac:dyDescent="0.25">
      <c r="A1822" s="228" t="str">
        <f t="shared" si="91"/>
        <v/>
      </c>
      <c r="B1822" s="34"/>
      <c r="C1822" s="8"/>
      <c r="D1822" s="129"/>
      <c r="F1822" s="99"/>
      <c r="G1822" s="261"/>
      <c r="H1822" s="284">
        <f t="shared" si="89"/>
        <v>1.8050000000000539E-6</v>
      </c>
      <c r="I1822" s="92"/>
      <c r="J1822" s="173"/>
      <c r="K1822" s="132"/>
      <c r="L1822" s="130"/>
      <c r="M1822" s="130"/>
      <c r="N1822" s="130"/>
      <c r="O1822" s="130"/>
      <c r="P1822" s="130"/>
      <c r="Q1822" s="130"/>
      <c r="R1822" s="130"/>
      <c r="S1822" s="130"/>
      <c r="T1822">
        <f t="shared" si="90"/>
        <v>31</v>
      </c>
    </row>
    <row r="1823" spans="1:20" x14ac:dyDescent="0.25">
      <c r="A1823" s="228" t="str">
        <f t="shared" si="91"/>
        <v/>
      </c>
      <c r="B1823" s="34"/>
      <c r="C1823" s="8"/>
      <c r="D1823" s="129"/>
      <c r="F1823" s="99"/>
      <c r="G1823" s="261"/>
      <c r="H1823" s="284">
        <f t="shared" si="89"/>
        <v>1.8060000000000539E-6</v>
      </c>
      <c r="I1823" s="92"/>
      <c r="J1823" s="173"/>
      <c r="K1823" s="132"/>
      <c r="L1823" s="130"/>
      <c r="M1823" s="130"/>
      <c r="N1823" s="130"/>
      <c r="O1823" s="130"/>
      <c r="P1823" s="130"/>
      <c r="Q1823" s="130"/>
      <c r="R1823" s="130"/>
      <c r="S1823" s="130"/>
      <c r="T1823">
        <f t="shared" si="90"/>
        <v>31</v>
      </c>
    </row>
    <row r="1824" spans="1:20" x14ac:dyDescent="0.25">
      <c r="A1824" s="228" t="str">
        <f t="shared" si="91"/>
        <v/>
      </c>
      <c r="B1824" s="34"/>
      <c r="C1824" s="8"/>
      <c r="D1824" s="129"/>
      <c r="F1824" s="99"/>
      <c r="G1824" s="261"/>
      <c r="H1824" s="284">
        <f t="shared" si="89"/>
        <v>1.807000000000054E-6</v>
      </c>
      <c r="I1824" s="92"/>
      <c r="J1824" s="173"/>
      <c r="K1824" s="132"/>
      <c r="L1824" s="130"/>
      <c r="M1824" s="130"/>
      <c r="N1824" s="130"/>
      <c r="O1824" s="130"/>
      <c r="P1824" s="130"/>
      <c r="Q1824" s="130"/>
      <c r="R1824" s="130"/>
      <c r="S1824" s="130"/>
      <c r="T1824">
        <f t="shared" si="90"/>
        <v>31</v>
      </c>
    </row>
    <row r="1825" spans="1:20" x14ac:dyDescent="0.25">
      <c r="A1825" s="228" t="str">
        <f t="shared" si="91"/>
        <v/>
      </c>
      <c r="B1825" s="34"/>
      <c r="C1825" s="8"/>
      <c r="D1825" s="129"/>
      <c r="F1825" s="99"/>
      <c r="G1825" s="261"/>
      <c r="H1825" s="284">
        <f t="shared" si="89"/>
        <v>1.8080000000000541E-6</v>
      </c>
      <c r="I1825" s="92"/>
      <c r="J1825" s="173"/>
      <c r="K1825" s="132"/>
      <c r="L1825" s="130"/>
      <c r="M1825" s="130"/>
      <c r="N1825" s="130"/>
      <c r="O1825" s="130"/>
      <c r="P1825" s="130"/>
      <c r="Q1825" s="130"/>
      <c r="R1825" s="130"/>
      <c r="S1825" s="130"/>
      <c r="T1825">
        <f t="shared" si="90"/>
        <v>31</v>
      </c>
    </row>
    <row r="1826" spans="1:20" x14ac:dyDescent="0.25">
      <c r="A1826" s="228" t="str">
        <f t="shared" si="91"/>
        <v/>
      </c>
      <c r="B1826" s="34"/>
      <c r="C1826" s="8"/>
      <c r="D1826" s="129"/>
      <c r="F1826" s="99"/>
      <c r="G1826" s="261"/>
      <c r="H1826" s="284">
        <f t="shared" si="89"/>
        <v>1.8090000000000542E-6</v>
      </c>
      <c r="I1826" s="92"/>
      <c r="J1826" s="173"/>
      <c r="K1826" s="132"/>
      <c r="L1826" s="130"/>
      <c r="M1826" s="130"/>
      <c r="N1826" s="130"/>
      <c r="O1826" s="130"/>
      <c r="P1826" s="130"/>
      <c r="Q1826" s="130"/>
      <c r="R1826" s="130"/>
      <c r="S1826" s="130"/>
      <c r="T1826">
        <f t="shared" si="90"/>
        <v>31</v>
      </c>
    </row>
    <row r="1827" spans="1:20" x14ac:dyDescent="0.25">
      <c r="A1827" s="228" t="str">
        <f t="shared" si="91"/>
        <v/>
      </c>
      <c r="B1827" s="34"/>
      <c r="C1827" s="8"/>
      <c r="D1827" s="129"/>
      <c r="F1827" s="99"/>
      <c r="G1827" s="261"/>
      <c r="H1827" s="284">
        <f t="shared" si="89"/>
        <v>1.8100000000000542E-6</v>
      </c>
      <c r="I1827" s="92"/>
      <c r="J1827" s="173"/>
      <c r="K1827" s="132"/>
      <c r="L1827" s="130"/>
      <c r="M1827" s="130"/>
      <c r="N1827" s="130"/>
      <c r="O1827" s="130"/>
      <c r="P1827" s="130"/>
      <c r="Q1827" s="130"/>
      <c r="R1827" s="130"/>
      <c r="S1827" s="130"/>
      <c r="T1827">
        <f t="shared" si="90"/>
        <v>31</v>
      </c>
    </row>
    <row r="1828" spans="1:20" x14ac:dyDescent="0.25">
      <c r="A1828" s="228" t="str">
        <f t="shared" si="91"/>
        <v/>
      </c>
      <c r="B1828" s="34"/>
      <c r="C1828" s="8"/>
      <c r="D1828" s="129"/>
      <c r="F1828" s="99"/>
      <c r="G1828" s="261"/>
      <c r="H1828" s="284">
        <f t="shared" si="89"/>
        <v>1.8110000000000543E-6</v>
      </c>
      <c r="I1828" s="92"/>
      <c r="J1828" s="173"/>
      <c r="K1828" s="132"/>
      <c r="L1828" s="130"/>
      <c r="M1828" s="130"/>
      <c r="N1828" s="130"/>
      <c r="O1828" s="130"/>
      <c r="P1828" s="130"/>
      <c r="Q1828" s="130"/>
      <c r="R1828" s="130"/>
      <c r="S1828" s="130"/>
      <c r="T1828">
        <f t="shared" si="90"/>
        <v>31</v>
      </c>
    </row>
    <row r="1829" spans="1:20" x14ac:dyDescent="0.25">
      <c r="A1829" s="228" t="str">
        <f t="shared" si="91"/>
        <v/>
      </c>
      <c r="B1829" s="34"/>
      <c r="C1829" s="8"/>
      <c r="D1829" s="129"/>
      <c r="F1829" s="99"/>
      <c r="G1829" s="261"/>
      <c r="H1829" s="284">
        <f t="shared" si="89"/>
        <v>1.8120000000000544E-6</v>
      </c>
      <c r="I1829" s="92"/>
      <c r="J1829" s="173"/>
      <c r="K1829" s="132"/>
      <c r="L1829" s="130"/>
      <c r="M1829" s="130"/>
      <c r="N1829" s="130"/>
      <c r="O1829" s="130"/>
      <c r="P1829" s="130"/>
      <c r="Q1829" s="130"/>
      <c r="R1829" s="130"/>
      <c r="S1829" s="130"/>
      <c r="T1829">
        <f t="shared" si="90"/>
        <v>31</v>
      </c>
    </row>
    <row r="1830" spans="1:20" x14ac:dyDescent="0.25">
      <c r="A1830" s="228" t="str">
        <f t="shared" si="91"/>
        <v/>
      </c>
      <c r="B1830" s="34"/>
      <c r="C1830" s="8"/>
      <c r="D1830" s="129"/>
      <c r="F1830" s="99"/>
      <c r="G1830" s="261"/>
      <c r="H1830" s="284">
        <f t="shared" si="89"/>
        <v>1.8130000000000545E-6</v>
      </c>
      <c r="I1830" s="92"/>
      <c r="J1830" s="173"/>
      <c r="K1830" s="132"/>
      <c r="L1830" s="130"/>
      <c r="M1830" s="130"/>
      <c r="N1830" s="130"/>
      <c r="O1830" s="130"/>
      <c r="P1830" s="130"/>
      <c r="Q1830" s="130"/>
      <c r="R1830" s="130"/>
      <c r="S1830" s="130"/>
      <c r="T1830">
        <f t="shared" si="90"/>
        <v>31</v>
      </c>
    </row>
    <row r="1831" spans="1:20" x14ac:dyDescent="0.25">
      <c r="A1831" s="228" t="str">
        <f t="shared" si="91"/>
        <v/>
      </c>
      <c r="B1831" s="34"/>
      <c r="C1831" s="8"/>
      <c r="D1831" s="129"/>
      <c r="F1831" s="99"/>
      <c r="G1831" s="261"/>
      <c r="H1831" s="284">
        <f t="shared" si="89"/>
        <v>1.8140000000000545E-6</v>
      </c>
      <c r="I1831" s="92"/>
      <c r="J1831" s="173"/>
      <c r="K1831" s="132"/>
      <c r="L1831" s="130"/>
      <c r="M1831" s="130"/>
      <c r="N1831" s="130"/>
      <c r="O1831" s="130"/>
      <c r="P1831" s="130"/>
      <c r="Q1831" s="130"/>
      <c r="R1831" s="130"/>
      <c r="S1831" s="130"/>
      <c r="T1831">
        <f t="shared" si="90"/>
        <v>31</v>
      </c>
    </row>
    <row r="1832" spans="1:20" x14ac:dyDescent="0.25">
      <c r="A1832" s="228" t="str">
        <f t="shared" si="91"/>
        <v/>
      </c>
      <c r="B1832" s="34"/>
      <c r="C1832" s="8"/>
      <c r="D1832" s="129"/>
      <c r="F1832" s="99"/>
      <c r="G1832" s="261"/>
      <c r="H1832" s="284">
        <f t="shared" si="89"/>
        <v>1.8150000000000546E-6</v>
      </c>
      <c r="I1832" s="92"/>
      <c r="J1832" s="173"/>
      <c r="K1832" s="132"/>
      <c r="L1832" s="130"/>
      <c r="M1832" s="130"/>
      <c r="N1832" s="130"/>
      <c r="O1832" s="130"/>
      <c r="P1832" s="130"/>
      <c r="Q1832" s="130"/>
      <c r="R1832" s="130"/>
      <c r="S1832" s="130"/>
      <c r="T1832">
        <f t="shared" si="90"/>
        <v>31</v>
      </c>
    </row>
    <row r="1833" spans="1:20" x14ac:dyDescent="0.25">
      <c r="A1833" s="228" t="str">
        <f t="shared" si="91"/>
        <v/>
      </c>
      <c r="B1833" s="34"/>
      <c r="C1833" s="8"/>
      <c r="D1833" s="129"/>
      <c r="F1833" s="99"/>
      <c r="G1833" s="261"/>
      <c r="H1833" s="284">
        <f t="shared" si="89"/>
        <v>1.8160000000000547E-6</v>
      </c>
      <c r="I1833" s="92"/>
      <c r="J1833" s="173"/>
      <c r="K1833" s="132"/>
      <c r="L1833" s="130"/>
      <c r="M1833" s="130"/>
      <c r="N1833" s="130"/>
      <c r="O1833" s="130"/>
      <c r="P1833" s="130"/>
      <c r="Q1833" s="130"/>
      <c r="R1833" s="130"/>
      <c r="S1833" s="130"/>
      <c r="T1833">
        <f t="shared" si="90"/>
        <v>31</v>
      </c>
    </row>
    <row r="1834" spans="1:20" x14ac:dyDescent="0.25">
      <c r="A1834" s="228" t="str">
        <f t="shared" si="91"/>
        <v/>
      </c>
      <c r="B1834" s="34"/>
      <c r="C1834" s="8"/>
      <c r="D1834" s="129"/>
      <c r="F1834" s="99"/>
      <c r="G1834" s="261"/>
      <c r="H1834" s="284">
        <f t="shared" si="89"/>
        <v>1.8170000000000548E-6</v>
      </c>
      <c r="I1834" s="92"/>
      <c r="J1834" s="173"/>
      <c r="K1834" s="132"/>
      <c r="L1834" s="130"/>
      <c r="M1834" s="130"/>
      <c r="N1834" s="130"/>
      <c r="O1834" s="130"/>
      <c r="P1834" s="130"/>
      <c r="Q1834" s="130"/>
      <c r="R1834" s="130"/>
      <c r="S1834" s="130"/>
      <c r="T1834">
        <f t="shared" si="90"/>
        <v>31</v>
      </c>
    </row>
    <row r="1835" spans="1:20" x14ac:dyDescent="0.25">
      <c r="A1835" s="228" t="str">
        <f t="shared" si="91"/>
        <v/>
      </c>
      <c r="B1835" s="34"/>
      <c r="C1835" s="8"/>
      <c r="D1835" s="129"/>
      <c r="F1835" s="99"/>
      <c r="G1835" s="261"/>
      <c r="H1835" s="284">
        <f t="shared" si="89"/>
        <v>1.8180000000000548E-6</v>
      </c>
      <c r="I1835" s="92"/>
      <c r="J1835" s="173"/>
      <c r="K1835" s="132"/>
      <c r="L1835" s="130"/>
      <c r="M1835" s="130"/>
      <c r="N1835" s="130"/>
      <c r="O1835" s="130"/>
      <c r="P1835" s="130"/>
      <c r="Q1835" s="130"/>
      <c r="R1835" s="130"/>
      <c r="S1835" s="130"/>
      <c r="T1835">
        <f t="shared" si="90"/>
        <v>31</v>
      </c>
    </row>
    <row r="1836" spans="1:20" x14ac:dyDescent="0.25">
      <c r="A1836" s="228" t="str">
        <f t="shared" si="91"/>
        <v/>
      </c>
      <c r="B1836" s="34"/>
      <c r="C1836" s="8"/>
      <c r="D1836" s="129"/>
      <c r="F1836" s="99"/>
      <c r="G1836" s="261"/>
      <c r="H1836" s="284">
        <f t="shared" si="89"/>
        <v>1.8190000000000549E-6</v>
      </c>
      <c r="I1836" s="92"/>
      <c r="J1836" s="173"/>
      <c r="K1836" s="132"/>
      <c r="L1836" s="130"/>
      <c r="M1836" s="130"/>
      <c r="N1836" s="130"/>
      <c r="O1836" s="130"/>
      <c r="P1836" s="130"/>
      <c r="Q1836" s="130"/>
      <c r="R1836" s="130"/>
      <c r="S1836" s="130"/>
      <c r="T1836">
        <f t="shared" si="90"/>
        <v>31</v>
      </c>
    </row>
    <row r="1837" spans="1:20" x14ac:dyDescent="0.25">
      <c r="A1837" s="228" t="str">
        <f t="shared" si="91"/>
        <v/>
      </c>
      <c r="B1837" s="34"/>
      <c r="C1837" s="8"/>
      <c r="D1837" s="129"/>
      <c r="F1837" s="99"/>
      <c r="G1837" s="261"/>
      <c r="H1837" s="284">
        <f t="shared" si="89"/>
        <v>1.820000000000055E-6</v>
      </c>
      <c r="I1837" s="92"/>
      <c r="J1837" s="173"/>
      <c r="K1837" s="132"/>
      <c r="L1837" s="130"/>
      <c r="M1837" s="130"/>
      <c r="N1837" s="130"/>
      <c r="O1837" s="130"/>
      <c r="P1837" s="130"/>
      <c r="Q1837" s="130"/>
      <c r="R1837" s="130"/>
      <c r="S1837" s="130"/>
      <c r="T1837">
        <f t="shared" si="90"/>
        <v>31</v>
      </c>
    </row>
    <row r="1838" spans="1:20" x14ac:dyDescent="0.25">
      <c r="A1838" s="228" t="str">
        <f t="shared" si="91"/>
        <v/>
      </c>
      <c r="B1838" s="34"/>
      <c r="C1838" s="8"/>
      <c r="D1838" s="129"/>
      <c r="F1838" s="99"/>
      <c r="G1838" s="261"/>
      <c r="H1838" s="284">
        <f t="shared" si="89"/>
        <v>1.8210000000000551E-6</v>
      </c>
      <c r="I1838" s="92"/>
      <c r="J1838" s="173"/>
      <c r="K1838" s="132"/>
      <c r="L1838" s="130"/>
      <c r="M1838" s="130"/>
      <c r="N1838" s="130"/>
      <c r="O1838" s="130"/>
      <c r="P1838" s="130"/>
      <c r="Q1838" s="130"/>
      <c r="R1838" s="130"/>
      <c r="S1838" s="130"/>
      <c r="T1838">
        <f t="shared" si="90"/>
        <v>31</v>
      </c>
    </row>
    <row r="1839" spans="1:20" x14ac:dyDescent="0.25">
      <c r="A1839" s="228" t="str">
        <f t="shared" si="91"/>
        <v/>
      </c>
      <c r="B1839" s="34"/>
      <c r="C1839" s="8"/>
      <c r="D1839" s="129"/>
      <c r="F1839" s="99"/>
      <c r="G1839" s="261"/>
      <c r="H1839" s="284">
        <f t="shared" si="89"/>
        <v>1.8220000000000551E-6</v>
      </c>
      <c r="I1839" s="92"/>
      <c r="J1839" s="173"/>
      <c r="K1839" s="132"/>
      <c r="L1839" s="130"/>
      <c r="M1839" s="130"/>
      <c r="N1839" s="130"/>
      <c r="O1839" s="130"/>
      <c r="P1839" s="130"/>
      <c r="Q1839" s="130"/>
      <c r="R1839" s="130"/>
      <c r="S1839" s="130"/>
      <c r="T1839">
        <f t="shared" si="90"/>
        <v>31</v>
      </c>
    </row>
    <row r="1840" spans="1:20" x14ac:dyDescent="0.25">
      <c r="A1840" s="228" t="str">
        <f t="shared" si="91"/>
        <v/>
      </c>
      <c r="B1840" s="34"/>
      <c r="C1840" s="8"/>
      <c r="D1840" s="129"/>
      <c r="F1840" s="99"/>
      <c r="G1840" s="261"/>
      <c r="H1840" s="284">
        <f t="shared" si="89"/>
        <v>1.8230000000000552E-6</v>
      </c>
      <c r="I1840" s="92"/>
      <c r="J1840" s="173"/>
      <c r="K1840" s="132"/>
      <c r="L1840" s="130"/>
      <c r="M1840" s="130"/>
      <c r="N1840" s="130"/>
      <c r="O1840" s="130"/>
      <c r="P1840" s="130"/>
      <c r="Q1840" s="130"/>
      <c r="R1840" s="130"/>
      <c r="S1840" s="130"/>
      <c r="T1840">
        <f t="shared" si="90"/>
        <v>31</v>
      </c>
    </row>
    <row r="1841" spans="1:20" x14ac:dyDescent="0.25">
      <c r="A1841" s="228" t="str">
        <f t="shared" si="91"/>
        <v/>
      </c>
      <c r="B1841" s="34"/>
      <c r="C1841" s="8"/>
      <c r="D1841" s="129"/>
      <c r="F1841" s="99"/>
      <c r="G1841" s="261"/>
      <c r="H1841" s="284">
        <f t="shared" si="89"/>
        <v>1.8240000000000553E-6</v>
      </c>
      <c r="I1841" s="92"/>
      <c r="J1841" s="173"/>
      <c r="K1841" s="132"/>
      <c r="L1841" s="130"/>
      <c r="M1841" s="130"/>
      <c r="N1841" s="130"/>
      <c r="O1841" s="130"/>
      <c r="P1841" s="130"/>
      <c r="Q1841" s="130"/>
      <c r="R1841" s="130"/>
      <c r="S1841" s="130"/>
      <c r="T1841">
        <f t="shared" si="90"/>
        <v>31</v>
      </c>
    </row>
    <row r="1842" spans="1:20" x14ac:dyDescent="0.25">
      <c r="A1842" s="228" t="str">
        <f t="shared" si="91"/>
        <v/>
      </c>
      <c r="B1842" s="34"/>
      <c r="C1842" s="8"/>
      <c r="D1842" s="129"/>
      <c r="F1842" s="99"/>
      <c r="G1842" s="261"/>
      <c r="H1842" s="284">
        <f t="shared" si="89"/>
        <v>1.8250000000000554E-6</v>
      </c>
      <c r="I1842" s="92"/>
      <c r="J1842" s="173"/>
      <c r="K1842" s="132"/>
      <c r="L1842" s="130"/>
      <c r="M1842" s="130"/>
      <c r="N1842" s="130"/>
      <c r="O1842" s="130"/>
      <c r="P1842" s="130"/>
      <c r="Q1842" s="130"/>
      <c r="R1842" s="130"/>
      <c r="S1842" s="130"/>
      <c r="T1842">
        <f t="shared" si="90"/>
        <v>31</v>
      </c>
    </row>
    <row r="1843" spans="1:20" x14ac:dyDescent="0.25">
      <c r="A1843" s="228" t="str">
        <f t="shared" si="91"/>
        <v/>
      </c>
      <c r="B1843" s="34"/>
      <c r="C1843" s="8"/>
      <c r="D1843" s="129"/>
      <c r="F1843" s="99"/>
      <c r="G1843" s="261"/>
      <c r="H1843" s="284">
        <f t="shared" si="89"/>
        <v>1.8260000000000554E-6</v>
      </c>
      <c r="I1843" s="92"/>
      <c r="J1843" s="173"/>
      <c r="K1843" s="132"/>
      <c r="L1843" s="130"/>
      <c r="M1843" s="130"/>
      <c r="N1843" s="130"/>
      <c r="O1843" s="130"/>
      <c r="P1843" s="130"/>
      <c r="Q1843" s="130"/>
      <c r="R1843" s="130"/>
      <c r="S1843" s="130"/>
      <c r="T1843">
        <f t="shared" si="90"/>
        <v>31</v>
      </c>
    </row>
    <row r="1844" spans="1:20" x14ac:dyDescent="0.25">
      <c r="A1844" s="228" t="str">
        <f t="shared" si="91"/>
        <v/>
      </c>
      <c r="B1844" s="34"/>
      <c r="C1844" s="8"/>
      <c r="D1844" s="129"/>
      <c r="F1844" s="99"/>
      <c r="G1844" s="261"/>
      <c r="H1844" s="284">
        <f t="shared" si="89"/>
        <v>1.8270000000000555E-6</v>
      </c>
      <c r="I1844" s="92"/>
      <c r="J1844" s="173"/>
      <c r="K1844" s="132"/>
      <c r="L1844" s="130"/>
      <c r="M1844" s="130"/>
      <c r="N1844" s="130"/>
      <c r="O1844" s="130"/>
      <c r="P1844" s="130"/>
      <c r="Q1844" s="130"/>
      <c r="R1844" s="130"/>
      <c r="S1844" s="130"/>
      <c r="T1844">
        <f t="shared" si="90"/>
        <v>31</v>
      </c>
    </row>
    <row r="1845" spans="1:20" x14ac:dyDescent="0.25">
      <c r="A1845" s="228" t="str">
        <f t="shared" si="91"/>
        <v/>
      </c>
      <c r="B1845" s="34"/>
      <c r="C1845" s="8"/>
      <c r="D1845" s="129"/>
      <c r="F1845" s="99"/>
      <c r="G1845" s="261"/>
      <c r="H1845" s="284">
        <f t="shared" si="89"/>
        <v>1.8280000000000556E-6</v>
      </c>
      <c r="I1845" s="92"/>
      <c r="J1845" s="173"/>
      <c r="K1845" s="132"/>
      <c r="L1845" s="130"/>
      <c r="M1845" s="130"/>
      <c r="N1845" s="130"/>
      <c r="O1845" s="130"/>
      <c r="P1845" s="130"/>
      <c r="Q1845" s="130"/>
      <c r="R1845" s="130"/>
      <c r="S1845" s="130"/>
      <c r="T1845">
        <f t="shared" si="90"/>
        <v>31</v>
      </c>
    </row>
    <row r="1846" spans="1:20" x14ac:dyDescent="0.25">
      <c r="A1846" s="228" t="str">
        <f t="shared" si="91"/>
        <v/>
      </c>
      <c r="B1846" s="34"/>
      <c r="C1846" s="8"/>
      <c r="D1846" s="129"/>
      <c r="F1846" s="99"/>
      <c r="G1846" s="261"/>
      <c r="H1846" s="284">
        <f t="shared" si="89"/>
        <v>1.8290000000000557E-6</v>
      </c>
      <c r="I1846" s="92"/>
      <c r="J1846" s="173"/>
      <c r="K1846" s="132"/>
      <c r="L1846" s="130"/>
      <c r="M1846" s="130"/>
      <c r="N1846" s="130"/>
      <c r="O1846" s="130"/>
      <c r="P1846" s="130"/>
      <c r="Q1846" s="130"/>
      <c r="R1846" s="130"/>
      <c r="S1846" s="130"/>
      <c r="T1846">
        <f t="shared" si="90"/>
        <v>31</v>
      </c>
    </row>
    <row r="1847" spans="1:20" x14ac:dyDescent="0.25">
      <c r="A1847" s="228" t="str">
        <f t="shared" si="91"/>
        <v/>
      </c>
      <c r="B1847" s="34"/>
      <c r="C1847" s="8"/>
      <c r="D1847" s="129"/>
      <c r="F1847" s="99"/>
      <c r="G1847" s="261"/>
      <c r="H1847" s="284">
        <f t="shared" si="89"/>
        <v>1.8300000000000557E-6</v>
      </c>
      <c r="I1847" s="92"/>
      <c r="J1847" s="173"/>
      <c r="K1847" s="132"/>
      <c r="L1847" s="130"/>
      <c r="M1847" s="130"/>
      <c r="N1847" s="130"/>
      <c r="O1847" s="130"/>
      <c r="P1847" s="130"/>
      <c r="Q1847" s="130"/>
      <c r="R1847" s="130"/>
      <c r="S1847" s="130"/>
      <c r="T1847">
        <f t="shared" si="90"/>
        <v>31</v>
      </c>
    </row>
    <row r="1848" spans="1:20" x14ac:dyDescent="0.25">
      <c r="A1848" s="228" t="str">
        <f t="shared" si="91"/>
        <v/>
      </c>
      <c r="B1848" s="34"/>
      <c r="C1848" s="8"/>
      <c r="D1848" s="129"/>
      <c r="F1848" s="99"/>
      <c r="G1848" s="261"/>
      <c r="H1848" s="284">
        <f t="shared" si="89"/>
        <v>1.8310000000000558E-6</v>
      </c>
      <c r="I1848" s="92"/>
      <c r="J1848" s="173"/>
      <c r="K1848" s="132"/>
      <c r="L1848" s="130"/>
      <c r="M1848" s="130"/>
      <c r="N1848" s="130"/>
      <c r="O1848" s="130"/>
      <c r="P1848" s="130"/>
      <c r="Q1848" s="130"/>
      <c r="R1848" s="130"/>
      <c r="S1848" s="130"/>
      <c r="T1848">
        <f t="shared" si="90"/>
        <v>31</v>
      </c>
    </row>
    <row r="1849" spans="1:20" x14ac:dyDescent="0.25">
      <c r="A1849" s="228" t="str">
        <f t="shared" si="91"/>
        <v/>
      </c>
      <c r="B1849" s="34"/>
      <c r="C1849" s="8"/>
      <c r="D1849" s="129"/>
      <c r="F1849" s="99"/>
      <c r="G1849" s="261"/>
      <c r="H1849" s="284">
        <f t="shared" si="89"/>
        <v>1.8320000000000559E-6</v>
      </c>
      <c r="I1849" s="92"/>
      <c r="J1849" s="173"/>
      <c r="K1849" s="132"/>
      <c r="L1849" s="130"/>
      <c r="M1849" s="130"/>
      <c r="N1849" s="130"/>
      <c r="O1849" s="130"/>
      <c r="P1849" s="130"/>
      <c r="Q1849" s="130"/>
      <c r="R1849" s="130"/>
      <c r="S1849" s="130"/>
      <c r="T1849">
        <f t="shared" si="90"/>
        <v>31</v>
      </c>
    </row>
    <row r="1850" spans="1:20" x14ac:dyDescent="0.25">
      <c r="A1850" s="228" t="str">
        <f t="shared" si="91"/>
        <v/>
      </c>
      <c r="B1850" s="34"/>
      <c r="C1850" s="8"/>
      <c r="D1850" s="129"/>
      <c r="F1850" s="99"/>
      <c r="G1850" s="261"/>
      <c r="H1850" s="284">
        <f t="shared" si="89"/>
        <v>1.833000000000056E-6</v>
      </c>
      <c r="I1850" s="92"/>
      <c r="J1850" s="173"/>
      <c r="K1850" s="132"/>
      <c r="L1850" s="130"/>
      <c r="M1850" s="130"/>
      <c r="N1850" s="130"/>
      <c r="O1850" s="130"/>
      <c r="P1850" s="130"/>
      <c r="Q1850" s="130"/>
      <c r="R1850" s="130"/>
      <c r="S1850" s="130"/>
      <c r="T1850">
        <f t="shared" si="90"/>
        <v>31</v>
      </c>
    </row>
    <row r="1851" spans="1:20" x14ac:dyDescent="0.25">
      <c r="A1851" s="228" t="str">
        <f t="shared" si="91"/>
        <v/>
      </c>
      <c r="B1851" s="34"/>
      <c r="C1851" s="8"/>
      <c r="D1851" s="129"/>
      <c r="F1851" s="99"/>
      <c r="G1851" s="261"/>
      <c r="H1851" s="284">
        <f t="shared" si="89"/>
        <v>1.834000000000056E-6</v>
      </c>
      <c r="I1851" s="92"/>
      <c r="J1851" s="173"/>
      <c r="K1851" s="132"/>
      <c r="L1851" s="130"/>
      <c r="M1851" s="130"/>
      <c r="N1851" s="130"/>
      <c r="O1851" s="130"/>
      <c r="P1851" s="130"/>
      <c r="Q1851" s="130"/>
      <c r="R1851" s="130"/>
      <c r="S1851" s="130"/>
      <c r="T1851">
        <f t="shared" si="90"/>
        <v>31</v>
      </c>
    </row>
    <row r="1852" spans="1:20" x14ac:dyDescent="0.25">
      <c r="A1852" s="228" t="str">
        <f t="shared" si="91"/>
        <v/>
      </c>
      <c r="B1852" s="34"/>
      <c r="C1852" s="8"/>
      <c r="D1852" s="129"/>
      <c r="F1852" s="99"/>
      <c r="G1852" s="261"/>
      <c r="H1852" s="284">
        <f t="shared" si="89"/>
        <v>1.8350000000000561E-6</v>
      </c>
      <c r="I1852" s="92"/>
      <c r="J1852" s="173"/>
      <c r="K1852" s="132"/>
      <c r="L1852" s="130"/>
      <c r="M1852" s="130"/>
      <c r="N1852" s="130"/>
      <c r="O1852" s="130"/>
      <c r="P1852" s="130"/>
      <c r="Q1852" s="130"/>
      <c r="R1852" s="130"/>
      <c r="S1852" s="130"/>
      <c r="T1852">
        <f t="shared" si="90"/>
        <v>31</v>
      </c>
    </row>
    <row r="1853" spans="1:20" x14ac:dyDescent="0.25">
      <c r="A1853" s="228" t="str">
        <f t="shared" si="91"/>
        <v/>
      </c>
      <c r="B1853" s="34"/>
      <c r="C1853" s="8"/>
      <c r="D1853" s="129"/>
      <c r="F1853" s="99"/>
      <c r="G1853" s="261"/>
      <c r="H1853" s="284">
        <f t="shared" si="89"/>
        <v>1.8360000000000562E-6</v>
      </c>
      <c r="I1853" s="92"/>
      <c r="J1853" s="173"/>
      <c r="K1853" s="132"/>
      <c r="L1853" s="130"/>
      <c r="M1853" s="130"/>
      <c r="N1853" s="130"/>
      <c r="O1853" s="130"/>
      <c r="P1853" s="130"/>
      <c r="Q1853" s="130"/>
      <c r="R1853" s="130"/>
      <c r="S1853" s="130"/>
      <c r="T1853">
        <f t="shared" si="90"/>
        <v>31</v>
      </c>
    </row>
    <row r="1854" spans="1:20" x14ac:dyDescent="0.25">
      <c r="A1854" s="228" t="str">
        <f t="shared" si="91"/>
        <v/>
      </c>
      <c r="B1854" s="34"/>
      <c r="C1854" s="8"/>
      <c r="D1854" s="129"/>
      <c r="F1854" s="99"/>
      <c r="G1854" s="261"/>
      <c r="H1854" s="284">
        <f t="shared" si="89"/>
        <v>1.8370000000000563E-6</v>
      </c>
      <c r="I1854" s="92"/>
      <c r="J1854" s="173"/>
      <c r="K1854" s="132"/>
      <c r="L1854" s="130"/>
      <c r="M1854" s="130"/>
      <c r="N1854" s="130"/>
      <c r="O1854" s="130"/>
      <c r="P1854" s="130"/>
      <c r="Q1854" s="130"/>
      <c r="R1854" s="130"/>
      <c r="S1854" s="130"/>
      <c r="T1854">
        <f t="shared" si="90"/>
        <v>31</v>
      </c>
    </row>
    <row r="1855" spans="1:20" x14ac:dyDescent="0.25">
      <c r="A1855" s="228" t="str">
        <f t="shared" si="91"/>
        <v/>
      </c>
      <c r="B1855" s="34"/>
      <c r="C1855" s="8"/>
      <c r="D1855" s="129"/>
      <c r="F1855" s="99"/>
      <c r="G1855" s="261"/>
      <c r="H1855" s="284">
        <f t="shared" si="89"/>
        <v>1.8380000000000563E-6</v>
      </c>
      <c r="I1855" s="92"/>
      <c r="J1855" s="173"/>
      <c r="K1855" s="132"/>
      <c r="L1855" s="130"/>
      <c r="M1855" s="130"/>
      <c r="N1855" s="130"/>
      <c r="O1855" s="130"/>
      <c r="P1855" s="130"/>
      <c r="Q1855" s="130"/>
      <c r="R1855" s="130"/>
      <c r="S1855" s="130"/>
      <c r="T1855">
        <f t="shared" si="90"/>
        <v>31</v>
      </c>
    </row>
    <row r="1856" spans="1:20" x14ac:dyDescent="0.25">
      <c r="A1856" s="228" t="str">
        <f t="shared" si="91"/>
        <v/>
      </c>
      <c r="B1856" s="34"/>
      <c r="C1856" s="8"/>
      <c r="D1856" s="129"/>
      <c r="F1856" s="99"/>
      <c r="G1856" s="261"/>
      <c r="H1856" s="284">
        <f t="shared" si="89"/>
        <v>1.8390000000000564E-6</v>
      </c>
      <c r="I1856" s="92"/>
      <c r="J1856" s="173"/>
      <c r="K1856" s="132"/>
      <c r="L1856" s="130"/>
      <c r="M1856" s="130"/>
      <c r="N1856" s="130"/>
      <c r="O1856" s="130"/>
      <c r="P1856" s="130"/>
      <c r="Q1856" s="130"/>
      <c r="R1856" s="130"/>
      <c r="S1856" s="130"/>
      <c r="T1856">
        <f t="shared" si="90"/>
        <v>31</v>
      </c>
    </row>
    <row r="1857" spans="1:20" x14ac:dyDescent="0.25">
      <c r="A1857" s="228" t="str">
        <f t="shared" si="91"/>
        <v/>
      </c>
      <c r="B1857" s="34"/>
      <c r="C1857" s="8"/>
      <c r="D1857" s="129"/>
      <c r="F1857" s="99"/>
      <c r="G1857" s="261"/>
      <c r="H1857" s="284">
        <f t="shared" si="89"/>
        <v>1.8400000000000565E-6</v>
      </c>
      <c r="I1857" s="92"/>
      <c r="J1857" s="173"/>
      <c r="K1857" s="132"/>
      <c r="L1857" s="130"/>
      <c r="M1857" s="130"/>
      <c r="N1857" s="130"/>
      <c r="O1857" s="130"/>
      <c r="P1857" s="130"/>
      <c r="Q1857" s="130"/>
      <c r="R1857" s="130"/>
      <c r="S1857" s="130"/>
      <c r="T1857">
        <f t="shared" si="90"/>
        <v>31</v>
      </c>
    </row>
    <row r="1858" spans="1:20" x14ac:dyDescent="0.25">
      <c r="A1858" s="228" t="str">
        <f t="shared" si="91"/>
        <v/>
      </c>
      <c r="B1858" s="34"/>
      <c r="C1858" s="8"/>
      <c r="D1858" s="129"/>
      <c r="F1858" s="99"/>
      <c r="G1858" s="261"/>
      <c r="H1858" s="284">
        <f t="shared" si="89"/>
        <v>1.8410000000000566E-6</v>
      </c>
      <c r="I1858" s="92"/>
      <c r="J1858" s="173"/>
      <c r="K1858" s="132"/>
      <c r="L1858" s="130"/>
      <c r="M1858" s="130"/>
      <c r="N1858" s="130"/>
      <c r="O1858" s="130"/>
      <c r="P1858" s="130"/>
      <c r="Q1858" s="130"/>
      <c r="R1858" s="130"/>
      <c r="S1858" s="130"/>
      <c r="T1858">
        <f t="shared" si="90"/>
        <v>31</v>
      </c>
    </row>
    <row r="1859" spans="1:20" x14ac:dyDescent="0.25">
      <c r="A1859" s="228" t="str">
        <f t="shared" si="91"/>
        <v/>
      </c>
      <c r="B1859" s="34"/>
      <c r="C1859" s="8"/>
      <c r="D1859" s="129"/>
      <c r="F1859" s="99"/>
      <c r="G1859" s="261"/>
      <c r="H1859" s="284">
        <f t="shared" si="89"/>
        <v>1.8420000000000566E-6</v>
      </c>
      <c r="I1859" s="92"/>
      <c r="J1859" s="173"/>
      <c r="K1859" s="132"/>
      <c r="L1859" s="130"/>
      <c r="M1859" s="130"/>
      <c r="N1859" s="130"/>
      <c r="O1859" s="130"/>
      <c r="P1859" s="130"/>
      <c r="Q1859" s="130"/>
      <c r="R1859" s="130"/>
      <c r="S1859" s="130"/>
      <c r="T1859">
        <f t="shared" si="90"/>
        <v>31</v>
      </c>
    </row>
    <row r="1860" spans="1:20" x14ac:dyDescent="0.25">
      <c r="A1860" s="228" t="str">
        <f t="shared" si="91"/>
        <v/>
      </c>
      <c r="B1860" s="34"/>
      <c r="C1860" s="8"/>
      <c r="D1860" s="129"/>
      <c r="F1860" s="99"/>
      <c r="G1860" s="261"/>
      <c r="H1860" s="284">
        <f t="shared" si="89"/>
        <v>1.8430000000000567E-6</v>
      </c>
      <c r="I1860" s="92"/>
      <c r="J1860" s="173"/>
      <c r="K1860" s="132"/>
      <c r="L1860" s="130"/>
      <c r="M1860" s="130"/>
      <c r="N1860" s="130"/>
      <c r="O1860" s="130"/>
      <c r="P1860" s="130"/>
      <c r="Q1860" s="130"/>
      <c r="R1860" s="130"/>
      <c r="S1860" s="130"/>
      <c r="T1860">
        <f t="shared" si="90"/>
        <v>31</v>
      </c>
    </row>
    <row r="1861" spans="1:20" x14ac:dyDescent="0.25">
      <c r="A1861" s="228" t="str">
        <f t="shared" si="91"/>
        <v/>
      </c>
      <c r="B1861" s="34"/>
      <c r="C1861" s="8"/>
      <c r="D1861" s="129"/>
      <c r="F1861" s="99"/>
      <c r="G1861" s="261"/>
      <c r="H1861" s="284">
        <f t="shared" si="89"/>
        <v>1.8440000000000568E-6</v>
      </c>
      <c r="I1861" s="92"/>
      <c r="J1861" s="173"/>
      <c r="K1861" s="132"/>
      <c r="L1861" s="130"/>
      <c r="M1861" s="130"/>
      <c r="N1861" s="130"/>
      <c r="O1861" s="130"/>
      <c r="P1861" s="130"/>
      <c r="Q1861" s="130"/>
      <c r="R1861" s="130"/>
      <c r="S1861" s="130"/>
      <c r="T1861">
        <f t="shared" si="90"/>
        <v>31</v>
      </c>
    </row>
    <row r="1862" spans="1:20" x14ac:dyDescent="0.25">
      <c r="A1862" s="228" t="str">
        <f t="shared" si="91"/>
        <v/>
      </c>
      <c r="B1862" s="34"/>
      <c r="C1862" s="8"/>
      <c r="D1862" s="129"/>
      <c r="F1862" s="99"/>
      <c r="G1862" s="261"/>
      <c r="H1862" s="284">
        <f t="shared" si="89"/>
        <v>1.8450000000000569E-6</v>
      </c>
      <c r="I1862" s="92"/>
      <c r="J1862" s="173"/>
      <c r="K1862" s="132"/>
      <c r="L1862" s="130"/>
      <c r="M1862" s="130"/>
      <c r="N1862" s="130"/>
      <c r="O1862" s="130"/>
      <c r="P1862" s="130"/>
      <c r="Q1862" s="130"/>
      <c r="R1862" s="130"/>
      <c r="S1862" s="130"/>
      <c r="T1862">
        <f t="shared" si="90"/>
        <v>31</v>
      </c>
    </row>
    <row r="1863" spans="1:20" x14ac:dyDescent="0.25">
      <c r="A1863" s="228" t="str">
        <f t="shared" si="91"/>
        <v/>
      </c>
      <c r="B1863" s="34"/>
      <c r="C1863" s="8"/>
      <c r="D1863" s="129"/>
      <c r="F1863" s="99"/>
      <c r="G1863" s="261"/>
      <c r="H1863" s="284">
        <f t="shared" si="89"/>
        <v>1.8460000000000569E-6</v>
      </c>
      <c r="I1863" s="92"/>
      <c r="J1863" s="173"/>
      <c r="K1863" s="132"/>
      <c r="L1863" s="130"/>
      <c r="M1863" s="130"/>
      <c r="N1863" s="130"/>
      <c r="O1863" s="130"/>
      <c r="P1863" s="130"/>
      <c r="Q1863" s="130"/>
      <c r="R1863" s="130"/>
      <c r="S1863" s="130"/>
      <c r="T1863">
        <f t="shared" si="90"/>
        <v>31</v>
      </c>
    </row>
    <row r="1864" spans="1:20" x14ac:dyDescent="0.25">
      <c r="A1864" s="228" t="str">
        <f t="shared" si="91"/>
        <v/>
      </c>
      <c r="B1864" s="34"/>
      <c r="C1864" s="8"/>
      <c r="D1864" s="129"/>
      <c r="F1864" s="99"/>
      <c r="G1864" s="261"/>
      <c r="H1864" s="284">
        <f t="shared" si="89"/>
        <v>1.847000000000057E-6</v>
      </c>
      <c r="I1864" s="92"/>
      <c r="J1864" s="173"/>
      <c r="K1864" s="132"/>
      <c r="L1864" s="130"/>
      <c r="M1864" s="130"/>
      <c r="N1864" s="130"/>
      <c r="O1864" s="130"/>
      <c r="P1864" s="130"/>
      <c r="Q1864" s="130"/>
      <c r="R1864" s="130"/>
      <c r="S1864" s="130"/>
      <c r="T1864">
        <f t="shared" si="90"/>
        <v>31</v>
      </c>
    </row>
    <row r="1865" spans="1:20" x14ac:dyDescent="0.25">
      <c r="A1865" s="228" t="str">
        <f t="shared" si="91"/>
        <v/>
      </c>
      <c r="B1865" s="34"/>
      <c r="C1865" s="8"/>
      <c r="D1865" s="129"/>
      <c r="F1865" s="99"/>
      <c r="G1865" s="261"/>
      <c r="H1865" s="284">
        <f t="shared" si="89"/>
        <v>1.8480000000000571E-6</v>
      </c>
      <c r="I1865" s="92"/>
      <c r="J1865" s="173"/>
      <c r="K1865" s="132"/>
      <c r="L1865" s="130"/>
      <c r="M1865" s="130"/>
      <c r="N1865" s="130"/>
      <c r="O1865" s="130"/>
      <c r="P1865" s="130"/>
      <c r="Q1865" s="130"/>
      <c r="R1865" s="130"/>
      <c r="S1865" s="130"/>
      <c r="T1865">
        <f t="shared" si="90"/>
        <v>31</v>
      </c>
    </row>
    <row r="1866" spans="1:20" x14ac:dyDescent="0.25">
      <c r="A1866" s="228" t="str">
        <f t="shared" si="91"/>
        <v/>
      </c>
      <c r="B1866" s="34"/>
      <c r="C1866" s="8"/>
      <c r="D1866" s="129"/>
      <c r="F1866" s="99"/>
      <c r="G1866" s="261"/>
      <c r="H1866" s="284">
        <f t="shared" si="89"/>
        <v>1.8490000000000572E-6</v>
      </c>
      <c r="I1866" s="92"/>
      <c r="J1866" s="173"/>
      <c r="K1866" s="132"/>
      <c r="L1866" s="130"/>
      <c r="M1866" s="130"/>
      <c r="N1866" s="130"/>
      <c r="O1866" s="130"/>
      <c r="P1866" s="130"/>
      <c r="Q1866" s="130"/>
      <c r="R1866" s="130"/>
      <c r="S1866" s="130"/>
      <c r="T1866">
        <f t="shared" si="90"/>
        <v>31</v>
      </c>
    </row>
    <row r="1867" spans="1:20" x14ac:dyDescent="0.25">
      <c r="A1867" s="228" t="str">
        <f t="shared" si="91"/>
        <v/>
      </c>
      <c r="B1867" s="34"/>
      <c r="C1867" s="8"/>
      <c r="D1867" s="129"/>
      <c r="F1867" s="99"/>
      <c r="G1867" s="261"/>
      <c r="H1867" s="284">
        <f t="shared" si="89"/>
        <v>1.8500000000000572E-6</v>
      </c>
      <c r="I1867" s="92"/>
      <c r="J1867" s="173"/>
      <c r="K1867" s="132"/>
      <c r="L1867" s="130"/>
      <c r="M1867" s="130"/>
      <c r="N1867" s="130"/>
      <c r="O1867" s="130"/>
      <c r="P1867" s="130"/>
      <c r="Q1867" s="130"/>
      <c r="R1867" s="130"/>
      <c r="S1867" s="130"/>
      <c r="T1867">
        <f t="shared" si="90"/>
        <v>31</v>
      </c>
    </row>
    <row r="1868" spans="1:20" x14ac:dyDescent="0.25">
      <c r="A1868" s="228" t="str">
        <f t="shared" si="91"/>
        <v/>
      </c>
      <c r="B1868" s="34"/>
      <c r="C1868" s="8"/>
      <c r="D1868" s="129"/>
      <c r="F1868" s="99"/>
      <c r="G1868" s="261"/>
      <c r="H1868" s="284">
        <f t="shared" si="89"/>
        <v>1.8510000000000573E-6</v>
      </c>
      <c r="I1868" s="92"/>
      <c r="J1868" s="173"/>
      <c r="K1868" s="132"/>
      <c r="L1868" s="130"/>
      <c r="M1868" s="130"/>
      <c r="N1868" s="130"/>
      <c r="O1868" s="130"/>
      <c r="P1868" s="130"/>
      <c r="Q1868" s="130"/>
      <c r="R1868" s="130"/>
      <c r="S1868" s="130"/>
      <c r="T1868">
        <f t="shared" si="90"/>
        <v>31</v>
      </c>
    </row>
    <row r="1869" spans="1:20" x14ac:dyDescent="0.25">
      <c r="A1869" s="228" t="str">
        <f t="shared" si="91"/>
        <v/>
      </c>
      <c r="B1869" s="34"/>
      <c r="C1869" s="8"/>
      <c r="D1869" s="129"/>
      <c r="F1869" s="99"/>
      <c r="G1869" s="261"/>
      <c r="H1869" s="284">
        <f t="shared" si="89"/>
        <v>1.8520000000000574E-6</v>
      </c>
      <c r="I1869" s="92"/>
      <c r="J1869" s="173"/>
      <c r="K1869" s="132"/>
      <c r="L1869" s="130"/>
      <c r="M1869" s="130"/>
      <c r="N1869" s="130"/>
      <c r="O1869" s="130"/>
      <c r="P1869" s="130"/>
      <c r="Q1869" s="130"/>
      <c r="R1869" s="130"/>
      <c r="S1869" s="130"/>
      <c r="T1869">
        <f t="shared" si="90"/>
        <v>31</v>
      </c>
    </row>
    <row r="1870" spans="1:20" x14ac:dyDescent="0.25">
      <c r="A1870" s="228" t="str">
        <f t="shared" si="91"/>
        <v/>
      </c>
      <c r="B1870" s="34"/>
      <c r="C1870" s="8"/>
      <c r="D1870" s="129"/>
      <c r="F1870" s="99"/>
      <c r="G1870" s="261"/>
      <c r="H1870" s="284">
        <f t="shared" si="89"/>
        <v>1.8530000000000575E-6</v>
      </c>
      <c r="I1870" s="92"/>
      <c r="J1870" s="173"/>
      <c r="K1870" s="132"/>
      <c r="L1870" s="130"/>
      <c r="M1870" s="130"/>
      <c r="N1870" s="130"/>
      <c r="O1870" s="130"/>
      <c r="P1870" s="130"/>
      <c r="Q1870" s="130"/>
      <c r="R1870" s="130"/>
      <c r="S1870" s="130"/>
      <c r="T1870">
        <f t="shared" si="90"/>
        <v>31</v>
      </c>
    </row>
    <row r="1871" spans="1:20" x14ac:dyDescent="0.25">
      <c r="A1871" s="228" t="str">
        <f t="shared" si="91"/>
        <v/>
      </c>
      <c r="B1871" s="34"/>
      <c r="C1871" s="8"/>
      <c r="D1871" s="129"/>
      <c r="F1871" s="99"/>
      <c r="G1871" s="261"/>
      <c r="H1871" s="284">
        <f t="shared" si="89"/>
        <v>1.8540000000000576E-6</v>
      </c>
      <c r="I1871" s="92"/>
      <c r="J1871" s="173"/>
      <c r="K1871" s="132"/>
      <c r="L1871" s="130"/>
      <c r="M1871" s="130"/>
      <c r="N1871" s="130"/>
      <c r="O1871" s="130"/>
      <c r="P1871" s="130"/>
      <c r="Q1871" s="130"/>
      <c r="R1871" s="130"/>
      <c r="S1871" s="130"/>
      <c r="T1871">
        <f t="shared" si="90"/>
        <v>31</v>
      </c>
    </row>
    <row r="1872" spans="1:20" x14ac:dyDescent="0.25">
      <c r="A1872" s="228" t="str">
        <f t="shared" si="91"/>
        <v/>
      </c>
      <c r="B1872" s="34"/>
      <c r="C1872" s="8"/>
      <c r="D1872" s="129"/>
      <c r="F1872" s="99"/>
      <c r="G1872" s="261"/>
      <c r="H1872" s="284">
        <f t="shared" si="89"/>
        <v>1.8550000000000576E-6</v>
      </c>
      <c r="I1872" s="92"/>
      <c r="J1872" s="173"/>
      <c r="K1872" s="132"/>
      <c r="L1872" s="130"/>
      <c r="M1872" s="130"/>
      <c r="N1872" s="130"/>
      <c r="O1872" s="130"/>
      <c r="P1872" s="130"/>
      <c r="Q1872" s="130"/>
      <c r="R1872" s="130"/>
      <c r="S1872" s="130"/>
      <c r="T1872">
        <f t="shared" si="90"/>
        <v>31</v>
      </c>
    </row>
    <row r="1873" spans="1:20" x14ac:dyDescent="0.25">
      <c r="A1873" s="228" t="str">
        <f t="shared" si="91"/>
        <v/>
      </c>
      <c r="B1873" s="34"/>
      <c r="C1873" s="8"/>
      <c r="D1873" s="129"/>
      <c r="F1873" s="99"/>
      <c r="G1873" s="261"/>
      <c r="H1873" s="284">
        <f t="shared" si="89"/>
        <v>1.8560000000000577E-6</v>
      </c>
      <c r="I1873" s="92"/>
      <c r="J1873" s="173"/>
      <c r="K1873" s="132"/>
      <c r="L1873" s="130"/>
      <c r="M1873" s="130"/>
      <c r="N1873" s="130"/>
      <c r="O1873" s="130"/>
      <c r="P1873" s="130"/>
      <c r="Q1873" s="130"/>
      <c r="R1873" s="130"/>
      <c r="S1873" s="130"/>
      <c r="T1873">
        <f t="shared" si="90"/>
        <v>31</v>
      </c>
    </row>
    <row r="1874" spans="1:20" x14ac:dyDescent="0.25">
      <c r="A1874" s="228" t="str">
        <f t="shared" si="91"/>
        <v/>
      </c>
      <c r="B1874" s="34"/>
      <c r="C1874" s="8"/>
      <c r="D1874" s="129"/>
      <c r="F1874" s="99"/>
      <c r="G1874" s="261"/>
      <c r="H1874" s="284">
        <f t="shared" si="89"/>
        <v>1.8570000000000578E-6</v>
      </c>
      <c r="I1874" s="92"/>
      <c r="J1874" s="173"/>
      <c r="K1874" s="132"/>
      <c r="L1874" s="130"/>
      <c r="M1874" s="130"/>
      <c r="N1874" s="130"/>
      <c r="O1874" s="130"/>
      <c r="P1874" s="130"/>
      <c r="Q1874" s="130"/>
      <c r="R1874" s="130"/>
      <c r="S1874" s="130"/>
      <c r="T1874">
        <f t="shared" si="90"/>
        <v>31</v>
      </c>
    </row>
    <row r="1875" spans="1:20" x14ac:dyDescent="0.25">
      <c r="A1875" s="228" t="str">
        <f t="shared" si="91"/>
        <v/>
      </c>
      <c r="B1875" s="34"/>
      <c r="C1875" s="8"/>
      <c r="D1875" s="129"/>
      <c r="F1875" s="99"/>
      <c r="G1875" s="261"/>
      <c r="H1875" s="284">
        <f t="shared" ref="H1875:H1938" si="92">IF(G1875="",IF(D1875&lt;&gt;"",H1874+F1875+0.000000001,H1874+0.000000001),H1874+0.000000001)</f>
        <v>1.8580000000000579E-6</v>
      </c>
      <c r="I1875" s="92"/>
      <c r="J1875" s="173"/>
      <c r="K1875" s="132"/>
      <c r="L1875" s="130"/>
      <c r="M1875" s="130"/>
      <c r="N1875" s="130"/>
      <c r="O1875" s="130"/>
      <c r="P1875" s="130"/>
      <c r="Q1875" s="130"/>
      <c r="R1875" s="130"/>
      <c r="S1875" s="130"/>
      <c r="T1875">
        <f t="shared" ref="T1875:T1938" si="93">EOMONTH(D1875,0)</f>
        <v>31</v>
      </c>
    </row>
    <row r="1876" spans="1:20" x14ac:dyDescent="0.25">
      <c r="A1876" s="228" t="str">
        <f t="shared" ref="A1876:A1939" si="94">IF(F1876="","",IF(H1876=$H$5,D1876,""))</f>
        <v/>
      </c>
      <c r="B1876" s="34"/>
      <c r="C1876" s="8"/>
      <c r="D1876" s="129"/>
      <c r="F1876" s="99"/>
      <c r="G1876" s="261"/>
      <c r="H1876" s="284">
        <f t="shared" si="92"/>
        <v>1.8590000000000579E-6</v>
      </c>
      <c r="I1876" s="92"/>
      <c r="J1876" s="173"/>
      <c r="K1876" s="132"/>
      <c r="L1876" s="130"/>
      <c r="M1876" s="130"/>
      <c r="N1876" s="130"/>
      <c r="O1876" s="130"/>
      <c r="P1876" s="130"/>
      <c r="Q1876" s="130"/>
      <c r="R1876" s="130"/>
      <c r="S1876" s="130"/>
      <c r="T1876">
        <f t="shared" si="93"/>
        <v>31</v>
      </c>
    </row>
    <row r="1877" spans="1:20" x14ac:dyDescent="0.25">
      <c r="A1877" s="228" t="str">
        <f t="shared" si="94"/>
        <v/>
      </c>
      <c r="B1877" s="34"/>
      <c r="C1877" s="8"/>
      <c r="D1877" s="129"/>
      <c r="F1877" s="99"/>
      <c r="G1877" s="261"/>
      <c r="H1877" s="284">
        <f t="shared" si="92"/>
        <v>1.860000000000058E-6</v>
      </c>
      <c r="I1877" s="92"/>
      <c r="J1877" s="173"/>
      <c r="K1877" s="132"/>
      <c r="L1877" s="130"/>
      <c r="M1877" s="130"/>
      <c r="N1877" s="130"/>
      <c r="O1877" s="130"/>
      <c r="P1877" s="130"/>
      <c r="Q1877" s="130"/>
      <c r="R1877" s="130"/>
      <c r="S1877" s="130"/>
      <c r="T1877">
        <f t="shared" si="93"/>
        <v>31</v>
      </c>
    </row>
    <row r="1878" spans="1:20" x14ac:dyDescent="0.25">
      <c r="A1878" s="228" t="str">
        <f t="shared" si="94"/>
        <v/>
      </c>
      <c r="B1878" s="34"/>
      <c r="C1878" s="8"/>
      <c r="D1878" s="129"/>
      <c r="F1878" s="99"/>
      <c r="G1878" s="261"/>
      <c r="H1878" s="284">
        <f t="shared" si="92"/>
        <v>1.8610000000000581E-6</v>
      </c>
      <c r="I1878" s="92"/>
      <c r="J1878" s="173"/>
      <c r="K1878" s="132"/>
      <c r="L1878" s="130"/>
      <c r="M1878" s="130"/>
      <c r="N1878" s="130"/>
      <c r="O1878" s="130"/>
      <c r="P1878" s="130"/>
      <c r="Q1878" s="130"/>
      <c r="R1878" s="130"/>
      <c r="S1878" s="130"/>
      <c r="T1878">
        <f t="shared" si="93"/>
        <v>31</v>
      </c>
    </row>
    <row r="1879" spans="1:20" x14ac:dyDescent="0.25">
      <c r="A1879" s="228" t="str">
        <f t="shared" si="94"/>
        <v/>
      </c>
      <c r="B1879" s="34"/>
      <c r="C1879" s="8"/>
      <c r="D1879" s="129"/>
      <c r="F1879" s="99"/>
      <c r="G1879" s="261"/>
      <c r="H1879" s="284">
        <f t="shared" si="92"/>
        <v>1.8620000000000582E-6</v>
      </c>
      <c r="I1879" s="92"/>
      <c r="J1879" s="173"/>
      <c r="K1879" s="132"/>
      <c r="L1879" s="130"/>
      <c r="M1879" s="130"/>
      <c r="N1879" s="130"/>
      <c r="O1879" s="130"/>
      <c r="P1879" s="130"/>
      <c r="Q1879" s="130"/>
      <c r="R1879" s="130"/>
      <c r="S1879" s="130"/>
      <c r="T1879">
        <f t="shared" si="93"/>
        <v>31</v>
      </c>
    </row>
    <row r="1880" spans="1:20" x14ac:dyDescent="0.25">
      <c r="A1880" s="228" t="str">
        <f t="shared" si="94"/>
        <v/>
      </c>
      <c r="B1880" s="34"/>
      <c r="C1880" s="8"/>
      <c r="D1880" s="129"/>
      <c r="F1880" s="99"/>
      <c r="G1880" s="261"/>
      <c r="H1880" s="284">
        <f t="shared" si="92"/>
        <v>1.8630000000000582E-6</v>
      </c>
      <c r="I1880" s="92"/>
      <c r="J1880" s="173"/>
      <c r="K1880" s="132"/>
      <c r="L1880" s="130"/>
      <c r="M1880" s="130"/>
      <c r="N1880" s="130"/>
      <c r="O1880" s="130"/>
      <c r="P1880" s="130"/>
      <c r="Q1880" s="130"/>
      <c r="R1880" s="130"/>
      <c r="S1880" s="130"/>
      <c r="T1880">
        <f t="shared" si="93"/>
        <v>31</v>
      </c>
    </row>
    <row r="1881" spans="1:20" x14ac:dyDescent="0.25">
      <c r="A1881" s="228" t="str">
        <f t="shared" si="94"/>
        <v/>
      </c>
      <c r="B1881" s="34"/>
      <c r="C1881" s="8"/>
      <c r="D1881" s="129"/>
      <c r="F1881" s="99"/>
      <c r="G1881" s="261"/>
      <c r="H1881" s="284">
        <f t="shared" si="92"/>
        <v>1.8640000000000583E-6</v>
      </c>
      <c r="I1881" s="92"/>
      <c r="J1881" s="173"/>
      <c r="K1881" s="132"/>
      <c r="L1881" s="130"/>
      <c r="M1881" s="130"/>
      <c r="N1881" s="130"/>
      <c r="O1881" s="130"/>
      <c r="P1881" s="130"/>
      <c r="Q1881" s="130"/>
      <c r="R1881" s="130"/>
      <c r="S1881" s="130"/>
      <c r="T1881">
        <f t="shared" si="93"/>
        <v>31</v>
      </c>
    </row>
    <row r="1882" spans="1:20" x14ac:dyDescent="0.25">
      <c r="A1882" s="228" t="str">
        <f t="shared" si="94"/>
        <v/>
      </c>
      <c r="B1882" s="34"/>
      <c r="C1882" s="8"/>
      <c r="D1882" s="129"/>
      <c r="F1882" s="99"/>
      <c r="G1882" s="261"/>
      <c r="H1882" s="284">
        <f t="shared" si="92"/>
        <v>1.8650000000000584E-6</v>
      </c>
      <c r="I1882" s="92"/>
      <c r="J1882" s="173"/>
      <c r="K1882" s="132"/>
      <c r="L1882" s="130"/>
      <c r="M1882" s="130"/>
      <c r="N1882" s="130"/>
      <c r="O1882" s="130"/>
      <c r="P1882" s="130"/>
      <c r="Q1882" s="130"/>
      <c r="R1882" s="130"/>
      <c r="S1882" s="130"/>
      <c r="T1882">
        <f t="shared" si="93"/>
        <v>31</v>
      </c>
    </row>
    <row r="1883" spans="1:20" x14ac:dyDescent="0.25">
      <c r="A1883" s="228" t="str">
        <f t="shared" si="94"/>
        <v/>
      </c>
      <c r="B1883" s="34"/>
      <c r="C1883" s="8"/>
      <c r="D1883" s="129"/>
      <c r="F1883" s="99"/>
      <c r="G1883" s="261"/>
      <c r="H1883" s="284">
        <f t="shared" si="92"/>
        <v>1.8660000000000585E-6</v>
      </c>
      <c r="I1883" s="92"/>
      <c r="J1883" s="173"/>
      <c r="K1883" s="132"/>
      <c r="L1883" s="130"/>
      <c r="M1883" s="130"/>
      <c r="N1883" s="130"/>
      <c r="O1883" s="130"/>
      <c r="P1883" s="130"/>
      <c r="Q1883" s="130"/>
      <c r="R1883" s="130"/>
      <c r="S1883" s="130"/>
      <c r="T1883">
        <f t="shared" si="93"/>
        <v>31</v>
      </c>
    </row>
    <row r="1884" spans="1:20" x14ac:dyDescent="0.25">
      <c r="A1884" s="228" t="str">
        <f t="shared" si="94"/>
        <v/>
      </c>
      <c r="B1884" s="34"/>
      <c r="C1884" s="8"/>
      <c r="D1884" s="129"/>
      <c r="F1884" s="99"/>
      <c r="G1884" s="261"/>
      <c r="H1884" s="284">
        <f t="shared" si="92"/>
        <v>1.8670000000000585E-6</v>
      </c>
      <c r="I1884" s="92"/>
      <c r="J1884" s="173"/>
      <c r="K1884" s="132"/>
      <c r="L1884" s="130"/>
      <c r="M1884" s="130"/>
      <c r="N1884" s="130"/>
      <c r="O1884" s="130"/>
      <c r="P1884" s="130"/>
      <c r="Q1884" s="130"/>
      <c r="R1884" s="130"/>
      <c r="S1884" s="130"/>
      <c r="T1884">
        <f t="shared" si="93"/>
        <v>31</v>
      </c>
    </row>
    <row r="1885" spans="1:20" x14ac:dyDescent="0.25">
      <c r="A1885" s="228" t="str">
        <f t="shared" si="94"/>
        <v/>
      </c>
      <c r="B1885" s="34"/>
      <c r="C1885" s="8"/>
      <c r="D1885" s="129"/>
      <c r="F1885" s="99"/>
      <c r="G1885" s="261"/>
      <c r="H1885" s="284">
        <f t="shared" si="92"/>
        <v>1.8680000000000586E-6</v>
      </c>
      <c r="I1885" s="92"/>
      <c r="J1885" s="173"/>
      <c r="K1885" s="132"/>
      <c r="L1885" s="130"/>
      <c r="M1885" s="130"/>
      <c r="N1885" s="130"/>
      <c r="O1885" s="130"/>
      <c r="P1885" s="130"/>
      <c r="Q1885" s="130"/>
      <c r="R1885" s="130"/>
      <c r="S1885" s="130"/>
      <c r="T1885">
        <f t="shared" si="93"/>
        <v>31</v>
      </c>
    </row>
    <row r="1886" spans="1:20" x14ac:dyDescent="0.25">
      <c r="A1886" s="228" t="str">
        <f t="shared" si="94"/>
        <v/>
      </c>
      <c r="B1886" s="34"/>
      <c r="C1886" s="8"/>
      <c r="D1886" s="129"/>
      <c r="F1886" s="99"/>
      <c r="G1886" s="261"/>
      <c r="H1886" s="284">
        <f t="shared" si="92"/>
        <v>1.8690000000000587E-6</v>
      </c>
      <c r="I1886" s="92"/>
      <c r="J1886" s="173"/>
      <c r="K1886" s="132"/>
      <c r="L1886" s="130"/>
      <c r="M1886" s="130"/>
      <c r="N1886" s="130"/>
      <c r="O1886" s="130"/>
      <c r="P1886" s="130"/>
      <c r="Q1886" s="130"/>
      <c r="R1886" s="130"/>
      <c r="S1886" s="130"/>
      <c r="T1886">
        <f t="shared" si="93"/>
        <v>31</v>
      </c>
    </row>
    <row r="1887" spans="1:20" x14ac:dyDescent="0.25">
      <c r="A1887" s="228" t="str">
        <f t="shared" si="94"/>
        <v/>
      </c>
      <c r="B1887" s="34"/>
      <c r="C1887" s="8"/>
      <c r="D1887" s="129"/>
      <c r="F1887" s="99"/>
      <c r="G1887" s="261"/>
      <c r="H1887" s="284">
        <f t="shared" si="92"/>
        <v>1.8700000000000588E-6</v>
      </c>
      <c r="I1887" s="92"/>
      <c r="J1887" s="173"/>
      <c r="K1887" s="132"/>
      <c r="L1887" s="130"/>
      <c r="M1887" s="130"/>
      <c r="N1887" s="130"/>
      <c r="O1887" s="130"/>
      <c r="P1887" s="130"/>
      <c r="Q1887" s="130"/>
      <c r="R1887" s="130"/>
      <c r="S1887" s="130"/>
      <c r="T1887">
        <f t="shared" si="93"/>
        <v>31</v>
      </c>
    </row>
    <row r="1888" spans="1:20" x14ac:dyDescent="0.25">
      <c r="A1888" s="228" t="str">
        <f t="shared" si="94"/>
        <v/>
      </c>
      <c r="B1888" s="34"/>
      <c r="C1888" s="8"/>
      <c r="D1888" s="129"/>
      <c r="F1888" s="99"/>
      <c r="G1888" s="261"/>
      <c r="H1888" s="284">
        <f t="shared" si="92"/>
        <v>1.8710000000000588E-6</v>
      </c>
      <c r="I1888" s="92"/>
      <c r="J1888" s="173"/>
      <c r="K1888" s="132"/>
      <c r="L1888" s="130"/>
      <c r="M1888" s="130"/>
      <c r="N1888" s="130"/>
      <c r="O1888" s="130"/>
      <c r="P1888" s="130"/>
      <c r="Q1888" s="130"/>
      <c r="R1888" s="130"/>
      <c r="S1888" s="130"/>
      <c r="T1888">
        <f t="shared" si="93"/>
        <v>31</v>
      </c>
    </row>
    <row r="1889" spans="1:20" x14ac:dyDescent="0.25">
      <c r="A1889" s="228" t="str">
        <f t="shared" si="94"/>
        <v/>
      </c>
      <c r="B1889" s="34"/>
      <c r="C1889" s="8"/>
      <c r="D1889" s="129"/>
      <c r="F1889" s="99"/>
      <c r="G1889" s="261"/>
      <c r="H1889" s="284">
        <f t="shared" si="92"/>
        <v>1.8720000000000589E-6</v>
      </c>
      <c r="I1889" s="92"/>
      <c r="J1889" s="173"/>
      <c r="K1889" s="132"/>
      <c r="L1889" s="130"/>
      <c r="M1889" s="130"/>
      <c r="N1889" s="130"/>
      <c r="O1889" s="130"/>
      <c r="P1889" s="130"/>
      <c r="Q1889" s="130"/>
      <c r="R1889" s="130"/>
      <c r="S1889" s="130"/>
      <c r="T1889">
        <f t="shared" si="93"/>
        <v>31</v>
      </c>
    </row>
    <row r="1890" spans="1:20" x14ac:dyDescent="0.25">
      <c r="A1890" s="228" t="str">
        <f t="shared" si="94"/>
        <v/>
      </c>
      <c r="B1890" s="34"/>
      <c r="C1890" s="8"/>
      <c r="D1890" s="129"/>
      <c r="F1890" s="99"/>
      <c r="G1890" s="261"/>
      <c r="H1890" s="284">
        <f t="shared" si="92"/>
        <v>1.873000000000059E-6</v>
      </c>
      <c r="I1890" s="92"/>
      <c r="J1890" s="173"/>
      <c r="K1890" s="132"/>
      <c r="L1890" s="130"/>
      <c r="M1890" s="130"/>
      <c r="N1890" s="130"/>
      <c r="O1890" s="130"/>
      <c r="P1890" s="130"/>
      <c r="Q1890" s="130"/>
      <c r="R1890" s="130"/>
      <c r="S1890" s="130"/>
      <c r="T1890">
        <f t="shared" si="93"/>
        <v>31</v>
      </c>
    </row>
    <row r="1891" spans="1:20" x14ac:dyDescent="0.25">
      <c r="A1891" s="228" t="str">
        <f t="shared" si="94"/>
        <v/>
      </c>
      <c r="B1891" s="34"/>
      <c r="C1891" s="8"/>
      <c r="D1891" s="129"/>
      <c r="F1891" s="99"/>
      <c r="G1891" s="261"/>
      <c r="H1891" s="284">
        <f t="shared" si="92"/>
        <v>1.8740000000000591E-6</v>
      </c>
      <c r="I1891" s="92"/>
      <c r="J1891" s="173"/>
      <c r="K1891" s="132"/>
      <c r="L1891" s="130"/>
      <c r="M1891" s="130"/>
      <c r="N1891" s="130"/>
      <c r="O1891" s="130"/>
      <c r="P1891" s="130"/>
      <c r="Q1891" s="130"/>
      <c r="R1891" s="130"/>
      <c r="S1891" s="130"/>
      <c r="T1891">
        <f t="shared" si="93"/>
        <v>31</v>
      </c>
    </row>
    <row r="1892" spans="1:20" x14ac:dyDescent="0.25">
      <c r="A1892" s="228" t="str">
        <f t="shared" si="94"/>
        <v/>
      </c>
      <c r="B1892" s="34"/>
      <c r="C1892" s="8"/>
      <c r="D1892" s="129"/>
      <c r="F1892" s="99"/>
      <c r="G1892" s="261"/>
      <c r="H1892" s="284">
        <f t="shared" si="92"/>
        <v>1.8750000000000591E-6</v>
      </c>
      <c r="I1892" s="92"/>
      <c r="J1892" s="173"/>
      <c r="K1892" s="132"/>
      <c r="L1892" s="130"/>
      <c r="M1892" s="130"/>
      <c r="N1892" s="130"/>
      <c r="O1892" s="130"/>
      <c r="P1892" s="130"/>
      <c r="Q1892" s="130"/>
      <c r="R1892" s="130"/>
      <c r="S1892" s="130"/>
      <c r="T1892">
        <f t="shared" si="93"/>
        <v>31</v>
      </c>
    </row>
    <row r="1893" spans="1:20" x14ac:dyDescent="0.25">
      <c r="A1893" s="228" t="str">
        <f t="shared" si="94"/>
        <v/>
      </c>
      <c r="B1893" s="34"/>
      <c r="C1893" s="8"/>
      <c r="D1893" s="129"/>
      <c r="F1893" s="99"/>
      <c r="G1893" s="261"/>
      <c r="H1893" s="284">
        <f t="shared" si="92"/>
        <v>1.8760000000000592E-6</v>
      </c>
      <c r="I1893" s="92"/>
      <c r="J1893" s="173"/>
      <c r="K1893" s="132"/>
      <c r="L1893" s="130"/>
      <c r="M1893" s="130"/>
      <c r="N1893" s="130"/>
      <c r="O1893" s="130"/>
      <c r="P1893" s="130"/>
      <c r="Q1893" s="130"/>
      <c r="R1893" s="130"/>
      <c r="S1893" s="130"/>
      <c r="T1893">
        <f t="shared" si="93"/>
        <v>31</v>
      </c>
    </row>
    <row r="1894" spans="1:20" x14ac:dyDescent="0.25">
      <c r="A1894" s="228" t="str">
        <f t="shared" si="94"/>
        <v/>
      </c>
      <c r="B1894" s="34"/>
      <c r="C1894" s="8"/>
      <c r="D1894" s="129"/>
      <c r="F1894" s="99"/>
      <c r="G1894" s="261"/>
      <c r="H1894" s="284">
        <f t="shared" si="92"/>
        <v>1.8770000000000593E-6</v>
      </c>
      <c r="I1894" s="92"/>
      <c r="J1894" s="173"/>
      <c r="K1894" s="132"/>
      <c r="L1894" s="130"/>
      <c r="M1894" s="130"/>
      <c r="N1894" s="130"/>
      <c r="O1894" s="130"/>
      <c r="P1894" s="130"/>
      <c r="Q1894" s="130"/>
      <c r="R1894" s="130"/>
      <c r="S1894" s="130"/>
      <c r="T1894">
        <f t="shared" si="93"/>
        <v>31</v>
      </c>
    </row>
    <row r="1895" spans="1:20" x14ac:dyDescent="0.25">
      <c r="A1895" s="228" t="str">
        <f t="shared" si="94"/>
        <v/>
      </c>
      <c r="B1895" s="34"/>
      <c r="C1895" s="8"/>
      <c r="D1895" s="129"/>
      <c r="F1895" s="99"/>
      <c r="G1895" s="261"/>
      <c r="H1895" s="284">
        <f t="shared" si="92"/>
        <v>1.8780000000000594E-6</v>
      </c>
      <c r="I1895" s="92"/>
      <c r="J1895" s="173"/>
      <c r="K1895" s="132"/>
      <c r="L1895" s="130"/>
      <c r="M1895" s="130"/>
      <c r="N1895" s="130"/>
      <c r="O1895" s="130"/>
      <c r="P1895" s="130"/>
      <c r="Q1895" s="130"/>
      <c r="R1895" s="130"/>
      <c r="S1895" s="130"/>
      <c r="T1895">
        <f t="shared" si="93"/>
        <v>31</v>
      </c>
    </row>
    <row r="1896" spans="1:20" x14ac:dyDescent="0.25">
      <c r="A1896" s="228" t="str">
        <f t="shared" si="94"/>
        <v/>
      </c>
      <c r="B1896" s="34"/>
      <c r="C1896" s="8"/>
      <c r="D1896" s="129"/>
      <c r="F1896" s="99"/>
      <c r="G1896" s="261"/>
      <c r="H1896" s="284">
        <f t="shared" si="92"/>
        <v>1.8790000000000594E-6</v>
      </c>
      <c r="I1896" s="92"/>
      <c r="J1896" s="173"/>
      <c r="K1896" s="132"/>
      <c r="L1896" s="130"/>
      <c r="M1896" s="130"/>
      <c r="N1896" s="130"/>
      <c r="O1896" s="130"/>
      <c r="P1896" s="130"/>
      <c r="Q1896" s="130"/>
      <c r="R1896" s="130"/>
      <c r="S1896" s="130"/>
      <c r="T1896">
        <f t="shared" si="93"/>
        <v>31</v>
      </c>
    </row>
    <row r="1897" spans="1:20" x14ac:dyDescent="0.25">
      <c r="A1897" s="228" t="str">
        <f t="shared" si="94"/>
        <v/>
      </c>
      <c r="B1897" s="34"/>
      <c r="C1897" s="8"/>
      <c r="D1897" s="129"/>
      <c r="F1897" s="99"/>
      <c r="G1897" s="261"/>
      <c r="H1897" s="284">
        <f t="shared" si="92"/>
        <v>1.8800000000000595E-6</v>
      </c>
      <c r="I1897" s="92"/>
      <c r="J1897" s="173"/>
      <c r="K1897" s="132"/>
      <c r="L1897" s="130"/>
      <c r="M1897" s="130"/>
      <c r="N1897" s="130"/>
      <c r="O1897" s="130"/>
      <c r="P1897" s="130"/>
      <c r="Q1897" s="130"/>
      <c r="R1897" s="130"/>
      <c r="S1897" s="130"/>
      <c r="T1897">
        <f t="shared" si="93"/>
        <v>31</v>
      </c>
    </row>
    <row r="1898" spans="1:20" x14ac:dyDescent="0.25">
      <c r="A1898" s="228" t="str">
        <f t="shared" si="94"/>
        <v/>
      </c>
      <c r="B1898" s="34"/>
      <c r="C1898" s="8"/>
      <c r="D1898" s="129"/>
      <c r="F1898" s="99"/>
      <c r="G1898" s="261"/>
      <c r="H1898" s="284">
        <f t="shared" si="92"/>
        <v>1.8810000000000596E-6</v>
      </c>
      <c r="I1898" s="92"/>
      <c r="J1898" s="173"/>
      <c r="K1898" s="132"/>
      <c r="L1898" s="130"/>
      <c r="M1898" s="130"/>
      <c r="N1898" s="130"/>
      <c r="O1898" s="130"/>
      <c r="P1898" s="130"/>
      <c r="Q1898" s="130"/>
      <c r="R1898" s="130"/>
      <c r="S1898" s="130"/>
      <c r="T1898">
        <f t="shared" si="93"/>
        <v>31</v>
      </c>
    </row>
    <row r="1899" spans="1:20" x14ac:dyDescent="0.25">
      <c r="A1899" s="228" t="str">
        <f t="shared" si="94"/>
        <v/>
      </c>
      <c r="B1899" s="34"/>
      <c r="C1899" s="8"/>
      <c r="D1899" s="129"/>
      <c r="F1899" s="99"/>
      <c r="G1899" s="261"/>
      <c r="H1899" s="284">
        <f t="shared" si="92"/>
        <v>1.8820000000000597E-6</v>
      </c>
      <c r="I1899" s="92"/>
      <c r="J1899" s="173"/>
      <c r="K1899" s="132"/>
      <c r="L1899" s="130"/>
      <c r="M1899" s="130"/>
      <c r="N1899" s="130"/>
      <c r="O1899" s="130"/>
      <c r="P1899" s="130"/>
      <c r="Q1899" s="130"/>
      <c r="R1899" s="130"/>
      <c r="S1899" s="130"/>
      <c r="T1899">
        <f t="shared" si="93"/>
        <v>31</v>
      </c>
    </row>
    <row r="1900" spans="1:20" x14ac:dyDescent="0.25">
      <c r="A1900" s="228" t="str">
        <f t="shared" si="94"/>
        <v/>
      </c>
      <c r="B1900" s="34"/>
      <c r="C1900" s="8"/>
      <c r="D1900" s="129"/>
      <c r="F1900" s="99"/>
      <c r="G1900" s="261"/>
      <c r="H1900" s="284">
        <f t="shared" si="92"/>
        <v>1.8830000000000597E-6</v>
      </c>
      <c r="I1900" s="92"/>
      <c r="J1900" s="173"/>
      <c r="K1900" s="132"/>
      <c r="L1900" s="130"/>
      <c r="M1900" s="130"/>
      <c r="N1900" s="130"/>
      <c r="O1900" s="130"/>
      <c r="P1900" s="130"/>
      <c r="Q1900" s="130"/>
      <c r="R1900" s="130"/>
      <c r="S1900" s="130"/>
      <c r="T1900">
        <f t="shared" si="93"/>
        <v>31</v>
      </c>
    </row>
    <row r="1901" spans="1:20" x14ac:dyDescent="0.25">
      <c r="A1901" s="228" t="str">
        <f t="shared" si="94"/>
        <v/>
      </c>
      <c r="B1901" s="34"/>
      <c r="C1901" s="8"/>
      <c r="D1901" s="129"/>
      <c r="F1901" s="99"/>
      <c r="G1901" s="261"/>
      <c r="H1901" s="284">
        <f t="shared" si="92"/>
        <v>1.8840000000000598E-6</v>
      </c>
      <c r="I1901" s="92"/>
      <c r="J1901" s="173"/>
      <c r="K1901" s="132"/>
      <c r="L1901" s="130"/>
      <c r="M1901" s="130"/>
      <c r="N1901" s="130"/>
      <c r="O1901" s="130"/>
      <c r="P1901" s="130"/>
      <c r="Q1901" s="130"/>
      <c r="R1901" s="130"/>
      <c r="S1901" s="130"/>
      <c r="T1901">
        <f t="shared" si="93"/>
        <v>31</v>
      </c>
    </row>
    <row r="1902" spans="1:20" x14ac:dyDescent="0.25">
      <c r="A1902" s="228" t="str">
        <f t="shared" si="94"/>
        <v/>
      </c>
      <c r="B1902" s="34"/>
      <c r="C1902" s="8"/>
      <c r="D1902" s="129"/>
      <c r="F1902" s="99"/>
      <c r="G1902" s="261"/>
      <c r="H1902" s="284">
        <f t="shared" si="92"/>
        <v>1.8850000000000599E-6</v>
      </c>
      <c r="I1902" s="92"/>
      <c r="J1902" s="173"/>
      <c r="K1902" s="132"/>
      <c r="L1902" s="130"/>
      <c r="M1902" s="130"/>
      <c r="N1902" s="130"/>
      <c r="O1902" s="130"/>
      <c r="P1902" s="130"/>
      <c r="Q1902" s="130"/>
      <c r="R1902" s="130"/>
      <c r="S1902" s="130"/>
      <c r="T1902">
        <f t="shared" si="93"/>
        <v>31</v>
      </c>
    </row>
    <row r="1903" spans="1:20" x14ac:dyDescent="0.25">
      <c r="A1903" s="228" t="str">
        <f t="shared" si="94"/>
        <v/>
      </c>
      <c r="B1903" s="34"/>
      <c r="C1903" s="8"/>
      <c r="D1903" s="129"/>
      <c r="F1903" s="99"/>
      <c r="G1903" s="261"/>
      <c r="H1903" s="284">
        <f t="shared" si="92"/>
        <v>1.88600000000006E-6</v>
      </c>
      <c r="I1903" s="92"/>
      <c r="J1903" s="173"/>
      <c r="K1903" s="132"/>
      <c r="L1903" s="130"/>
      <c r="M1903" s="130"/>
      <c r="N1903" s="130"/>
      <c r="O1903" s="130"/>
      <c r="P1903" s="130"/>
      <c r="Q1903" s="130"/>
      <c r="R1903" s="130"/>
      <c r="S1903" s="130"/>
      <c r="T1903">
        <f t="shared" si="93"/>
        <v>31</v>
      </c>
    </row>
    <row r="1904" spans="1:20" x14ac:dyDescent="0.25">
      <c r="A1904" s="228" t="str">
        <f t="shared" si="94"/>
        <v/>
      </c>
      <c r="B1904" s="34"/>
      <c r="C1904" s="8"/>
      <c r="D1904" s="129"/>
      <c r="F1904" s="99"/>
      <c r="G1904" s="261"/>
      <c r="H1904" s="284">
        <f t="shared" si="92"/>
        <v>1.88700000000006E-6</v>
      </c>
      <c r="I1904" s="92"/>
      <c r="J1904" s="173"/>
      <c r="K1904" s="132"/>
      <c r="L1904" s="130"/>
      <c r="M1904" s="130"/>
      <c r="N1904" s="130"/>
      <c r="O1904" s="130"/>
      <c r="P1904" s="130"/>
      <c r="Q1904" s="130"/>
      <c r="R1904" s="130"/>
      <c r="S1904" s="130"/>
      <c r="T1904">
        <f t="shared" si="93"/>
        <v>31</v>
      </c>
    </row>
    <row r="1905" spans="1:20" x14ac:dyDescent="0.25">
      <c r="A1905" s="228" t="str">
        <f t="shared" si="94"/>
        <v/>
      </c>
      <c r="B1905" s="34"/>
      <c r="C1905" s="8"/>
      <c r="D1905" s="129"/>
      <c r="F1905" s="99"/>
      <c r="G1905" s="261"/>
      <c r="H1905" s="284">
        <f t="shared" si="92"/>
        <v>1.8880000000000601E-6</v>
      </c>
      <c r="I1905" s="92"/>
      <c r="J1905" s="173"/>
      <c r="K1905" s="132"/>
      <c r="L1905" s="130"/>
      <c r="M1905" s="130"/>
      <c r="N1905" s="130"/>
      <c r="O1905" s="130"/>
      <c r="P1905" s="130"/>
      <c r="Q1905" s="130"/>
      <c r="R1905" s="130"/>
      <c r="S1905" s="130"/>
      <c r="T1905">
        <f t="shared" si="93"/>
        <v>31</v>
      </c>
    </row>
    <row r="1906" spans="1:20" x14ac:dyDescent="0.25">
      <c r="A1906" s="228" t="str">
        <f t="shared" si="94"/>
        <v/>
      </c>
      <c r="B1906" s="34"/>
      <c r="C1906" s="8"/>
      <c r="D1906" s="129"/>
      <c r="F1906" s="99"/>
      <c r="G1906" s="261"/>
      <c r="H1906" s="284">
        <f t="shared" si="92"/>
        <v>1.8890000000000602E-6</v>
      </c>
      <c r="I1906" s="92"/>
      <c r="J1906" s="173"/>
      <c r="K1906" s="132"/>
      <c r="L1906" s="130"/>
      <c r="M1906" s="130"/>
      <c r="N1906" s="130"/>
      <c r="O1906" s="130"/>
      <c r="P1906" s="130"/>
      <c r="Q1906" s="130"/>
      <c r="R1906" s="130"/>
      <c r="S1906" s="130"/>
      <c r="T1906">
        <f t="shared" si="93"/>
        <v>31</v>
      </c>
    </row>
    <row r="1907" spans="1:20" x14ac:dyDescent="0.25">
      <c r="A1907" s="228" t="str">
        <f t="shared" si="94"/>
        <v/>
      </c>
      <c r="B1907" s="34"/>
      <c r="C1907" s="8"/>
      <c r="D1907" s="129"/>
      <c r="F1907" s="99"/>
      <c r="G1907" s="261"/>
      <c r="H1907" s="284">
        <f t="shared" si="92"/>
        <v>1.8900000000000603E-6</v>
      </c>
      <c r="I1907" s="92"/>
      <c r="J1907" s="173"/>
      <c r="K1907" s="132"/>
      <c r="L1907" s="130"/>
      <c r="M1907" s="130"/>
      <c r="N1907" s="130"/>
      <c r="O1907" s="130"/>
      <c r="P1907" s="130"/>
      <c r="Q1907" s="130"/>
      <c r="R1907" s="130"/>
      <c r="S1907" s="130"/>
      <c r="T1907">
        <f t="shared" si="93"/>
        <v>31</v>
      </c>
    </row>
    <row r="1908" spans="1:20" x14ac:dyDescent="0.25">
      <c r="A1908" s="228" t="str">
        <f t="shared" si="94"/>
        <v/>
      </c>
      <c r="B1908" s="34"/>
      <c r="C1908" s="8"/>
      <c r="D1908" s="129"/>
      <c r="F1908" s="99"/>
      <c r="G1908" s="261"/>
      <c r="H1908" s="284">
        <f t="shared" si="92"/>
        <v>1.8910000000000603E-6</v>
      </c>
      <c r="I1908" s="92"/>
      <c r="J1908" s="173"/>
      <c r="K1908" s="132"/>
      <c r="L1908" s="130"/>
      <c r="M1908" s="130"/>
      <c r="N1908" s="130"/>
      <c r="O1908" s="130"/>
      <c r="P1908" s="130"/>
      <c r="Q1908" s="130"/>
      <c r="R1908" s="130"/>
      <c r="S1908" s="130"/>
      <c r="T1908">
        <f t="shared" si="93"/>
        <v>31</v>
      </c>
    </row>
    <row r="1909" spans="1:20" x14ac:dyDescent="0.25">
      <c r="A1909" s="228" t="str">
        <f t="shared" si="94"/>
        <v/>
      </c>
      <c r="B1909" s="34"/>
      <c r="C1909" s="8"/>
      <c r="D1909" s="129"/>
      <c r="F1909" s="99"/>
      <c r="G1909" s="261"/>
      <c r="H1909" s="284">
        <f t="shared" si="92"/>
        <v>1.8920000000000604E-6</v>
      </c>
      <c r="I1909" s="92"/>
      <c r="J1909" s="173"/>
      <c r="K1909" s="132"/>
      <c r="L1909" s="130"/>
      <c r="M1909" s="130"/>
      <c r="N1909" s="130"/>
      <c r="O1909" s="130"/>
      <c r="P1909" s="130"/>
      <c r="Q1909" s="130"/>
      <c r="R1909" s="130"/>
      <c r="S1909" s="130"/>
      <c r="T1909">
        <f t="shared" si="93"/>
        <v>31</v>
      </c>
    </row>
    <row r="1910" spans="1:20" x14ac:dyDescent="0.25">
      <c r="A1910" s="228" t="str">
        <f t="shared" si="94"/>
        <v/>
      </c>
      <c r="B1910" s="34"/>
      <c r="C1910" s="8"/>
      <c r="D1910" s="129"/>
      <c r="F1910" s="99"/>
      <c r="G1910" s="261"/>
      <c r="H1910" s="284">
        <f t="shared" si="92"/>
        <v>1.8930000000000605E-6</v>
      </c>
      <c r="I1910" s="92"/>
      <c r="J1910" s="173"/>
      <c r="K1910" s="132"/>
      <c r="L1910" s="130"/>
      <c r="M1910" s="130"/>
      <c r="N1910" s="130"/>
      <c r="O1910" s="130"/>
      <c r="P1910" s="130"/>
      <c r="Q1910" s="130"/>
      <c r="R1910" s="130"/>
      <c r="S1910" s="130"/>
      <c r="T1910">
        <f t="shared" si="93"/>
        <v>31</v>
      </c>
    </row>
    <row r="1911" spans="1:20" x14ac:dyDescent="0.25">
      <c r="A1911" s="228" t="str">
        <f t="shared" si="94"/>
        <v/>
      </c>
      <c r="B1911" s="34"/>
      <c r="C1911" s="8"/>
      <c r="D1911" s="129"/>
      <c r="F1911" s="99"/>
      <c r="G1911" s="261"/>
      <c r="H1911" s="284">
        <f t="shared" si="92"/>
        <v>1.8940000000000606E-6</v>
      </c>
      <c r="I1911" s="92"/>
      <c r="J1911" s="173"/>
      <c r="K1911" s="132"/>
      <c r="L1911" s="130"/>
      <c r="M1911" s="130"/>
      <c r="N1911" s="130"/>
      <c r="O1911" s="130"/>
      <c r="P1911" s="130"/>
      <c r="Q1911" s="130"/>
      <c r="R1911" s="130"/>
      <c r="S1911" s="130"/>
      <c r="T1911">
        <f t="shared" si="93"/>
        <v>31</v>
      </c>
    </row>
    <row r="1912" spans="1:20" x14ac:dyDescent="0.25">
      <c r="A1912" s="228" t="str">
        <f t="shared" si="94"/>
        <v/>
      </c>
      <c r="B1912" s="34"/>
      <c r="C1912" s="8"/>
      <c r="D1912" s="129"/>
      <c r="F1912" s="99"/>
      <c r="G1912" s="261"/>
      <c r="H1912" s="284">
        <f t="shared" si="92"/>
        <v>1.8950000000000606E-6</v>
      </c>
      <c r="I1912" s="92"/>
      <c r="J1912" s="173"/>
      <c r="K1912" s="132"/>
      <c r="L1912" s="130"/>
      <c r="M1912" s="130"/>
      <c r="N1912" s="130"/>
      <c r="O1912" s="130"/>
      <c r="P1912" s="130"/>
      <c r="Q1912" s="130"/>
      <c r="R1912" s="130"/>
      <c r="S1912" s="130"/>
      <c r="T1912">
        <f t="shared" si="93"/>
        <v>31</v>
      </c>
    </row>
    <row r="1913" spans="1:20" x14ac:dyDescent="0.25">
      <c r="A1913" s="228" t="str">
        <f t="shared" si="94"/>
        <v/>
      </c>
      <c r="B1913" s="34"/>
      <c r="C1913" s="8"/>
      <c r="D1913" s="129"/>
      <c r="F1913" s="99"/>
      <c r="G1913" s="261"/>
      <c r="H1913" s="284">
        <f t="shared" si="92"/>
        <v>1.8960000000000607E-6</v>
      </c>
      <c r="I1913" s="92"/>
      <c r="J1913" s="173"/>
      <c r="K1913" s="132"/>
      <c r="L1913" s="130"/>
      <c r="M1913" s="130"/>
      <c r="N1913" s="130"/>
      <c r="O1913" s="130"/>
      <c r="P1913" s="130"/>
      <c r="Q1913" s="130"/>
      <c r="R1913" s="130"/>
      <c r="S1913" s="130"/>
      <c r="T1913">
        <f t="shared" si="93"/>
        <v>31</v>
      </c>
    </row>
    <row r="1914" spans="1:20" x14ac:dyDescent="0.25">
      <c r="A1914" s="228" t="str">
        <f t="shared" si="94"/>
        <v/>
      </c>
      <c r="B1914" s="34"/>
      <c r="C1914" s="8"/>
      <c r="D1914" s="129"/>
      <c r="F1914" s="99"/>
      <c r="G1914" s="261"/>
      <c r="H1914" s="284">
        <f t="shared" si="92"/>
        <v>1.8970000000000608E-6</v>
      </c>
      <c r="I1914" s="92"/>
      <c r="J1914" s="173"/>
      <c r="K1914" s="132"/>
      <c r="L1914" s="130"/>
      <c r="M1914" s="130"/>
      <c r="N1914" s="130"/>
      <c r="O1914" s="130"/>
      <c r="P1914" s="130"/>
      <c r="Q1914" s="130"/>
      <c r="R1914" s="130"/>
      <c r="S1914" s="130"/>
      <c r="T1914">
        <f t="shared" si="93"/>
        <v>31</v>
      </c>
    </row>
    <row r="1915" spans="1:20" x14ac:dyDescent="0.25">
      <c r="A1915" s="228" t="str">
        <f t="shared" si="94"/>
        <v/>
      </c>
      <c r="B1915" s="34"/>
      <c r="C1915" s="8"/>
      <c r="D1915" s="129"/>
      <c r="F1915" s="99"/>
      <c r="G1915" s="261"/>
      <c r="H1915" s="284">
        <f t="shared" si="92"/>
        <v>1.8980000000000609E-6</v>
      </c>
      <c r="I1915" s="92"/>
      <c r="J1915" s="173"/>
      <c r="K1915" s="132"/>
      <c r="L1915" s="130"/>
      <c r="M1915" s="130"/>
      <c r="N1915" s="130"/>
      <c r="O1915" s="130"/>
      <c r="P1915" s="130"/>
      <c r="Q1915" s="130"/>
      <c r="R1915" s="130"/>
      <c r="S1915" s="130"/>
      <c r="T1915">
        <f t="shared" si="93"/>
        <v>31</v>
      </c>
    </row>
    <row r="1916" spans="1:20" x14ac:dyDescent="0.25">
      <c r="A1916" s="228" t="str">
        <f t="shared" si="94"/>
        <v/>
      </c>
      <c r="B1916" s="34"/>
      <c r="C1916" s="8"/>
      <c r="D1916" s="129"/>
      <c r="F1916" s="99"/>
      <c r="G1916" s="261"/>
      <c r="H1916" s="284">
        <f t="shared" si="92"/>
        <v>1.8990000000000609E-6</v>
      </c>
      <c r="I1916" s="92"/>
      <c r="J1916" s="173"/>
      <c r="K1916" s="132"/>
      <c r="L1916" s="130"/>
      <c r="M1916" s="130"/>
      <c r="N1916" s="130"/>
      <c r="O1916" s="130"/>
      <c r="P1916" s="130"/>
      <c r="Q1916" s="130"/>
      <c r="R1916" s="130"/>
      <c r="S1916" s="130"/>
      <c r="T1916">
        <f t="shared" si="93"/>
        <v>31</v>
      </c>
    </row>
    <row r="1917" spans="1:20" x14ac:dyDescent="0.25">
      <c r="A1917" s="228" t="str">
        <f t="shared" si="94"/>
        <v/>
      </c>
      <c r="B1917" s="34"/>
      <c r="C1917" s="8"/>
      <c r="D1917" s="129"/>
      <c r="F1917" s="99"/>
      <c r="G1917" s="261"/>
      <c r="H1917" s="284">
        <f t="shared" si="92"/>
        <v>1.900000000000061E-6</v>
      </c>
      <c r="I1917" s="92"/>
      <c r="J1917" s="173"/>
      <c r="K1917" s="132"/>
      <c r="L1917" s="130"/>
      <c r="M1917" s="130"/>
      <c r="N1917" s="130"/>
      <c r="O1917" s="130"/>
      <c r="P1917" s="130"/>
      <c r="Q1917" s="130"/>
      <c r="R1917" s="130"/>
      <c r="S1917" s="130"/>
      <c r="T1917">
        <f t="shared" si="93"/>
        <v>31</v>
      </c>
    </row>
    <row r="1918" spans="1:20" x14ac:dyDescent="0.25">
      <c r="A1918" s="228" t="str">
        <f t="shared" si="94"/>
        <v/>
      </c>
      <c r="B1918" s="34"/>
      <c r="C1918" s="8"/>
      <c r="D1918" s="129"/>
      <c r="F1918" s="99"/>
      <c r="G1918" s="261"/>
      <c r="H1918" s="284">
        <f t="shared" si="92"/>
        <v>1.9010000000000611E-6</v>
      </c>
      <c r="I1918" s="92"/>
      <c r="J1918" s="173"/>
      <c r="K1918" s="132"/>
      <c r="L1918" s="130"/>
      <c r="M1918" s="130"/>
      <c r="N1918" s="130"/>
      <c r="O1918" s="130"/>
      <c r="P1918" s="130"/>
      <c r="Q1918" s="130"/>
      <c r="R1918" s="130"/>
      <c r="S1918" s="130"/>
      <c r="T1918">
        <f t="shared" si="93"/>
        <v>31</v>
      </c>
    </row>
    <row r="1919" spans="1:20" x14ac:dyDescent="0.25">
      <c r="A1919" s="228" t="str">
        <f t="shared" si="94"/>
        <v/>
      </c>
      <c r="B1919" s="34"/>
      <c r="C1919" s="8"/>
      <c r="D1919" s="129"/>
      <c r="F1919" s="99"/>
      <c r="G1919" s="261"/>
      <c r="H1919" s="284">
        <f t="shared" si="92"/>
        <v>1.9020000000000612E-6</v>
      </c>
      <c r="I1919" s="92"/>
      <c r="J1919" s="173"/>
      <c r="K1919" s="132"/>
      <c r="L1919" s="130"/>
      <c r="M1919" s="130"/>
      <c r="N1919" s="130"/>
      <c r="O1919" s="130"/>
      <c r="P1919" s="130"/>
      <c r="Q1919" s="130"/>
      <c r="R1919" s="130"/>
      <c r="S1919" s="130"/>
      <c r="T1919">
        <f t="shared" si="93"/>
        <v>31</v>
      </c>
    </row>
    <row r="1920" spans="1:20" x14ac:dyDescent="0.25">
      <c r="A1920" s="228" t="str">
        <f t="shared" si="94"/>
        <v/>
      </c>
      <c r="B1920" s="34"/>
      <c r="C1920" s="8"/>
      <c r="D1920" s="129"/>
      <c r="F1920" s="99"/>
      <c r="G1920" s="261"/>
      <c r="H1920" s="284">
        <f t="shared" si="92"/>
        <v>1.9030000000000612E-6</v>
      </c>
      <c r="I1920" s="92"/>
      <c r="J1920" s="173"/>
      <c r="K1920" s="132"/>
      <c r="L1920" s="130"/>
      <c r="M1920" s="130"/>
      <c r="N1920" s="130"/>
      <c r="O1920" s="130"/>
      <c r="P1920" s="130"/>
      <c r="Q1920" s="130"/>
      <c r="R1920" s="130"/>
      <c r="S1920" s="130"/>
      <c r="T1920">
        <f t="shared" si="93"/>
        <v>31</v>
      </c>
    </row>
    <row r="1921" spans="1:20" x14ac:dyDescent="0.25">
      <c r="A1921" s="228" t="str">
        <f t="shared" si="94"/>
        <v/>
      </c>
      <c r="B1921" s="34"/>
      <c r="C1921" s="8"/>
      <c r="D1921" s="129"/>
      <c r="F1921" s="99"/>
      <c r="G1921" s="261"/>
      <c r="H1921" s="284">
        <f t="shared" si="92"/>
        <v>1.9040000000000613E-6</v>
      </c>
      <c r="I1921" s="92"/>
      <c r="J1921" s="173"/>
      <c r="K1921" s="132"/>
      <c r="L1921" s="130"/>
      <c r="M1921" s="130"/>
      <c r="N1921" s="130"/>
      <c r="O1921" s="130"/>
      <c r="P1921" s="130"/>
      <c r="Q1921" s="130"/>
      <c r="R1921" s="130"/>
      <c r="S1921" s="130"/>
      <c r="T1921">
        <f t="shared" si="93"/>
        <v>31</v>
      </c>
    </row>
    <row r="1922" spans="1:20" x14ac:dyDescent="0.25">
      <c r="A1922" s="228" t="str">
        <f t="shared" si="94"/>
        <v/>
      </c>
      <c r="B1922" s="34"/>
      <c r="C1922" s="8"/>
      <c r="D1922" s="129"/>
      <c r="F1922" s="99"/>
      <c r="G1922" s="261"/>
      <c r="H1922" s="284">
        <f t="shared" si="92"/>
        <v>1.9050000000000614E-6</v>
      </c>
      <c r="I1922" s="92"/>
      <c r="J1922" s="173"/>
      <c r="K1922" s="132"/>
      <c r="L1922" s="130"/>
      <c r="M1922" s="130"/>
      <c r="N1922" s="130"/>
      <c r="O1922" s="130"/>
      <c r="P1922" s="130"/>
      <c r="Q1922" s="130"/>
      <c r="R1922" s="130"/>
      <c r="S1922" s="130"/>
      <c r="T1922">
        <f t="shared" si="93"/>
        <v>31</v>
      </c>
    </row>
    <row r="1923" spans="1:20" x14ac:dyDescent="0.25">
      <c r="A1923" s="228" t="str">
        <f t="shared" si="94"/>
        <v/>
      </c>
      <c r="B1923" s="34"/>
      <c r="C1923" s="8"/>
      <c r="D1923" s="129"/>
      <c r="F1923" s="99"/>
      <c r="G1923" s="261"/>
      <c r="H1923" s="284">
        <f t="shared" si="92"/>
        <v>1.9060000000000615E-6</v>
      </c>
      <c r="I1923" s="92"/>
      <c r="J1923" s="173"/>
      <c r="K1923" s="132"/>
      <c r="L1923" s="130"/>
      <c r="M1923" s="130"/>
      <c r="N1923" s="130"/>
      <c r="O1923" s="130"/>
      <c r="P1923" s="130"/>
      <c r="Q1923" s="130"/>
      <c r="R1923" s="130"/>
      <c r="S1923" s="130"/>
      <c r="T1923">
        <f t="shared" si="93"/>
        <v>31</v>
      </c>
    </row>
    <row r="1924" spans="1:20" x14ac:dyDescent="0.25">
      <c r="A1924" s="228" t="str">
        <f t="shared" si="94"/>
        <v/>
      </c>
      <c r="B1924" s="34"/>
      <c r="C1924" s="8"/>
      <c r="D1924" s="129"/>
      <c r="F1924" s="99"/>
      <c r="G1924" s="261"/>
      <c r="H1924" s="284">
        <f t="shared" si="92"/>
        <v>1.9070000000000615E-6</v>
      </c>
      <c r="I1924" s="92"/>
      <c r="J1924" s="173"/>
      <c r="K1924" s="132"/>
      <c r="L1924" s="130"/>
      <c r="M1924" s="130"/>
      <c r="N1924" s="130"/>
      <c r="O1924" s="130"/>
      <c r="P1924" s="130"/>
      <c r="Q1924" s="130"/>
      <c r="R1924" s="130"/>
      <c r="S1924" s="130"/>
      <c r="T1924">
        <f t="shared" si="93"/>
        <v>31</v>
      </c>
    </row>
    <row r="1925" spans="1:20" x14ac:dyDescent="0.25">
      <c r="A1925" s="228" t="str">
        <f t="shared" si="94"/>
        <v/>
      </c>
      <c r="B1925" s="34"/>
      <c r="C1925" s="8"/>
      <c r="D1925" s="129"/>
      <c r="F1925" s="99"/>
      <c r="G1925" s="261"/>
      <c r="H1925" s="284">
        <f t="shared" si="92"/>
        <v>1.9080000000000616E-6</v>
      </c>
      <c r="I1925" s="92"/>
      <c r="J1925" s="173"/>
      <c r="K1925" s="132"/>
      <c r="L1925" s="130"/>
      <c r="M1925" s="130"/>
      <c r="N1925" s="130"/>
      <c r="O1925" s="130"/>
      <c r="P1925" s="130"/>
      <c r="Q1925" s="130"/>
      <c r="R1925" s="130"/>
      <c r="S1925" s="130"/>
      <c r="T1925">
        <f t="shared" si="93"/>
        <v>31</v>
      </c>
    </row>
    <row r="1926" spans="1:20" x14ac:dyDescent="0.25">
      <c r="A1926" s="228" t="str">
        <f t="shared" si="94"/>
        <v/>
      </c>
      <c r="B1926" s="34"/>
      <c r="C1926" s="8"/>
      <c r="D1926" s="129"/>
      <c r="F1926" s="99"/>
      <c r="G1926" s="261"/>
      <c r="H1926" s="284">
        <f t="shared" si="92"/>
        <v>1.9090000000000617E-6</v>
      </c>
      <c r="I1926" s="92"/>
      <c r="J1926" s="173"/>
      <c r="K1926" s="132"/>
      <c r="L1926" s="130"/>
      <c r="M1926" s="130"/>
      <c r="N1926" s="130"/>
      <c r="O1926" s="130"/>
      <c r="P1926" s="130"/>
      <c r="Q1926" s="130"/>
      <c r="R1926" s="130"/>
      <c r="S1926" s="130"/>
      <c r="T1926">
        <f t="shared" si="93"/>
        <v>31</v>
      </c>
    </row>
    <row r="1927" spans="1:20" x14ac:dyDescent="0.25">
      <c r="A1927" s="228" t="str">
        <f t="shared" si="94"/>
        <v/>
      </c>
      <c r="B1927" s="34"/>
      <c r="C1927" s="8"/>
      <c r="D1927" s="129"/>
      <c r="F1927" s="99"/>
      <c r="G1927" s="261"/>
      <c r="H1927" s="284">
        <f t="shared" si="92"/>
        <v>1.9100000000000618E-6</v>
      </c>
      <c r="I1927" s="92"/>
      <c r="J1927" s="173"/>
      <c r="K1927" s="132"/>
      <c r="L1927" s="130"/>
      <c r="M1927" s="130"/>
      <c r="N1927" s="130"/>
      <c r="O1927" s="130"/>
      <c r="P1927" s="130"/>
      <c r="Q1927" s="130"/>
      <c r="R1927" s="130"/>
      <c r="S1927" s="130"/>
      <c r="T1927">
        <f t="shared" si="93"/>
        <v>31</v>
      </c>
    </row>
    <row r="1928" spans="1:20" x14ac:dyDescent="0.25">
      <c r="A1928" s="228" t="str">
        <f t="shared" si="94"/>
        <v/>
      </c>
      <c r="B1928" s="34"/>
      <c r="C1928" s="8"/>
      <c r="D1928" s="129"/>
      <c r="F1928" s="99"/>
      <c r="G1928" s="261"/>
      <c r="H1928" s="284">
        <f t="shared" si="92"/>
        <v>1.9110000000000618E-6</v>
      </c>
      <c r="I1928" s="92"/>
      <c r="J1928" s="173"/>
      <c r="K1928" s="132"/>
      <c r="L1928" s="130"/>
      <c r="M1928" s="130"/>
      <c r="N1928" s="130"/>
      <c r="O1928" s="130"/>
      <c r="P1928" s="130"/>
      <c r="Q1928" s="130"/>
      <c r="R1928" s="130"/>
      <c r="S1928" s="130"/>
      <c r="T1928">
        <f t="shared" si="93"/>
        <v>31</v>
      </c>
    </row>
    <row r="1929" spans="1:20" x14ac:dyDescent="0.25">
      <c r="A1929" s="228" t="str">
        <f t="shared" si="94"/>
        <v/>
      </c>
      <c r="B1929" s="34"/>
      <c r="C1929" s="8"/>
      <c r="D1929" s="129"/>
      <c r="F1929" s="99"/>
      <c r="G1929" s="261"/>
      <c r="H1929" s="284">
        <f t="shared" si="92"/>
        <v>1.9120000000000619E-6</v>
      </c>
      <c r="I1929" s="92"/>
      <c r="J1929" s="173"/>
      <c r="K1929" s="132"/>
      <c r="L1929" s="130"/>
      <c r="M1929" s="130"/>
      <c r="N1929" s="130"/>
      <c r="O1929" s="130"/>
      <c r="P1929" s="130"/>
      <c r="Q1929" s="130"/>
      <c r="R1929" s="130"/>
      <c r="S1929" s="130"/>
      <c r="T1929">
        <f t="shared" si="93"/>
        <v>31</v>
      </c>
    </row>
    <row r="1930" spans="1:20" x14ac:dyDescent="0.25">
      <c r="A1930" s="228" t="str">
        <f t="shared" si="94"/>
        <v/>
      </c>
      <c r="B1930" s="34"/>
      <c r="C1930" s="8"/>
      <c r="D1930" s="129"/>
      <c r="F1930" s="99"/>
      <c r="G1930" s="261"/>
      <c r="H1930" s="284">
        <f t="shared" si="92"/>
        <v>1.913000000000062E-6</v>
      </c>
      <c r="I1930" s="92"/>
      <c r="J1930" s="173"/>
      <c r="K1930" s="132"/>
      <c r="L1930" s="130"/>
      <c r="M1930" s="130"/>
      <c r="N1930" s="130"/>
      <c r="O1930" s="130"/>
      <c r="P1930" s="130"/>
      <c r="Q1930" s="130"/>
      <c r="R1930" s="130"/>
      <c r="S1930" s="130"/>
      <c r="T1930">
        <f t="shared" si="93"/>
        <v>31</v>
      </c>
    </row>
    <row r="1931" spans="1:20" x14ac:dyDescent="0.25">
      <c r="A1931" s="228" t="str">
        <f t="shared" si="94"/>
        <v/>
      </c>
      <c r="B1931" s="34"/>
      <c r="C1931" s="8"/>
      <c r="D1931" s="129"/>
      <c r="F1931" s="99"/>
      <c r="G1931" s="261"/>
      <c r="H1931" s="284">
        <f t="shared" si="92"/>
        <v>1.9140000000000621E-6</v>
      </c>
      <c r="I1931" s="92"/>
      <c r="J1931" s="173"/>
      <c r="K1931" s="132"/>
      <c r="L1931" s="130"/>
      <c r="M1931" s="130"/>
      <c r="N1931" s="130"/>
      <c r="O1931" s="130"/>
      <c r="P1931" s="130"/>
      <c r="Q1931" s="130"/>
      <c r="R1931" s="130"/>
      <c r="S1931" s="130"/>
      <c r="T1931">
        <f t="shared" si="93"/>
        <v>31</v>
      </c>
    </row>
    <row r="1932" spans="1:20" x14ac:dyDescent="0.25">
      <c r="A1932" s="228" t="str">
        <f t="shared" si="94"/>
        <v/>
      </c>
      <c r="B1932" s="34"/>
      <c r="C1932" s="8"/>
      <c r="D1932" s="129"/>
      <c r="F1932" s="99"/>
      <c r="G1932" s="261"/>
      <c r="H1932" s="284">
        <f t="shared" si="92"/>
        <v>1.9150000000000621E-6</v>
      </c>
      <c r="I1932" s="92"/>
      <c r="J1932" s="173"/>
      <c r="K1932" s="132"/>
      <c r="L1932" s="130"/>
      <c r="M1932" s="130"/>
      <c r="N1932" s="130"/>
      <c r="O1932" s="130"/>
      <c r="P1932" s="130"/>
      <c r="Q1932" s="130"/>
      <c r="R1932" s="130"/>
      <c r="S1932" s="130"/>
      <c r="T1932">
        <f t="shared" si="93"/>
        <v>31</v>
      </c>
    </row>
    <row r="1933" spans="1:20" x14ac:dyDescent="0.25">
      <c r="A1933" s="228" t="str">
        <f t="shared" si="94"/>
        <v/>
      </c>
      <c r="B1933" s="34"/>
      <c r="C1933" s="8"/>
      <c r="D1933" s="129"/>
      <c r="F1933" s="99"/>
      <c r="G1933" s="261"/>
      <c r="H1933" s="284">
        <f t="shared" si="92"/>
        <v>1.9160000000000622E-6</v>
      </c>
      <c r="I1933" s="92"/>
      <c r="J1933" s="173"/>
      <c r="K1933" s="132"/>
      <c r="L1933" s="130"/>
      <c r="M1933" s="130"/>
      <c r="N1933" s="130"/>
      <c r="O1933" s="130"/>
      <c r="P1933" s="130"/>
      <c r="Q1933" s="130"/>
      <c r="R1933" s="130"/>
      <c r="S1933" s="130"/>
      <c r="T1933">
        <f t="shared" si="93"/>
        <v>31</v>
      </c>
    </row>
    <row r="1934" spans="1:20" x14ac:dyDescent="0.25">
      <c r="A1934" s="228" t="str">
        <f t="shared" si="94"/>
        <v/>
      </c>
      <c r="B1934" s="34"/>
      <c r="C1934" s="8"/>
      <c r="D1934" s="129"/>
      <c r="F1934" s="99"/>
      <c r="G1934" s="261"/>
      <c r="H1934" s="284">
        <f t="shared" si="92"/>
        <v>1.9170000000000623E-6</v>
      </c>
      <c r="I1934" s="92"/>
      <c r="J1934" s="173"/>
      <c r="K1934" s="132"/>
      <c r="L1934" s="130"/>
      <c r="M1934" s="130"/>
      <c r="N1934" s="130"/>
      <c r="O1934" s="130"/>
      <c r="P1934" s="130"/>
      <c r="Q1934" s="130"/>
      <c r="R1934" s="130"/>
      <c r="S1934" s="130"/>
      <c r="T1934">
        <f t="shared" si="93"/>
        <v>31</v>
      </c>
    </row>
    <row r="1935" spans="1:20" x14ac:dyDescent="0.25">
      <c r="A1935" s="228" t="str">
        <f t="shared" si="94"/>
        <v/>
      </c>
      <c r="B1935" s="34"/>
      <c r="C1935" s="8"/>
      <c r="D1935" s="129"/>
      <c r="F1935" s="99"/>
      <c r="G1935" s="261"/>
      <c r="H1935" s="284">
        <f t="shared" si="92"/>
        <v>1.9180000000000624E-6</v>
      </c>
      <c r="I1935" s="92"/>
      <c r="J1935" s="173"/>
      <c r="K1935" s="132"/>
      <c r="L1935" s="130"/>
      <c r="M1935" s="130"/>
      <c r="N1935" s="130"/>
      <c r="O1935" s="130"/>
      <c r="P1935" s="130"/>
      <c r="Q1935" s="130"/>
      <c r="R1935" s="130"/>
      <c r="S1935" s="130"/>
      <c r="T1935">
        <f t="shared" si="93"/>
        <v>31</v>
      </c>
    </row>
    <row r="1936" spans="1:20" x14ac:dyDescent="0.25">
      <c r="A1936" s="228" t="str">
        <f t="shared" si="94"/>
        <v/>
      </c>
      <c r="B1936" s="34"/>
      <c r="C1936" s="8"/>
      <c r="D1936" s="129"/>
      <c r="F1936" s="99"/>
      <c r="G1936" s="261"/>
      <c r="H1936" s="284">
        <f t="shared" si="92"/>
        <v>1.9190000000000624E-6</v>
      </c>
      <c r="I1936" s="92"/>
      <c r="J1936" s="173"/>
      <c r="K1936" s="132"/>
      <c r="L1936" s="130"/>
      <c r="M1936" s="130"/>
      <c r="N1936" s="130"/>
      <c r="O1936" s="130"/>
      <c r="P1936" s="130"/>
      <c r="Q1936" s="130"/>
      <c r="R1936" s="130"/>
      <c r="S1936" s="130"/>
      <c r="T1936">
        <f t="shared" si="93"/>
        <v>31</v>
      </c>
    </row>
    <row r="1937" spans="1:20" x14ac:dyDescent="0.25">
      <c r="A1937" s="228" t="str">
        <f t="shared" si="94"/>
        <v/>
      </c>
      <c r="B1937" s="34"/>
      <c r="C1937" s="8"/>
      <c r="D1937" s="129"/>
      <c r="F1937" s="99"/>
      <c r="G1937" s="261"/>
      <c r="H1937" s="284">
        <f t="shared" si="92"/>
        <v>1.9200000000000625E-6</v>
      </c>
      <c r="I1937" s="92"/>
      <c r="J1937" s="173"/>
      <c r="K1937" s="132"/>
      <c r="L1937" s="130"/>
      <c r="M1937" s="130"/>
      <c r="N1937" s="130"/>
      <c r="O1937" s="130"/>
      <c r="P1937" s="130"/>
      <c r="Q1937" s="130"/>
      <c r="R1937" s="130"/>
      <c r="S1937" s="130"/>
      <c r="T1937">
        <f t="shared" si="93"/>
        <v>31</v>
      </c>
    </row>
    <row r="1938" spans="1:20" x14ac:dyDescent="0.25">
      <c r="A1938" s="228" t="str">
        <f t="shared" si="94"/>
        <v/>
      </c>
      <c r="B1938" s="34"/>
      <c r="C1938" s="8"/>
      <c r="D1938" s="129"/>
      <c r="F1938" s="99"/>
      <c r="G1938" s="261"/>
      <c r="H1938" s="284">
        <f t="shared" si="92"/>
        <v>1.9210000000000626E-6</v>
      </c>
      <c r="I1938" s="92"/>
      <c r="J1938" s="173"/>
      <c r="K1938" s="132"/>
      <c r="L1938" s="130"/>
      <c r="M1938" s="130"/>
      <c r="N1938" s="130"/>
      <c r="O1938" s="130"/>
      <c r="P1938" s="130"/>
      <c r="Q1938" s="130"/>
      <c r="R1938" s="130"/>
      <c r="S1938" s="130"/>
      <c r="T1938">
        <f t="shared" si="93"/>
        <v>31</v>
      </c>
    </row>
    <row r="1939" spans="1:20" x14ac:dyDescent="0.25">
      <c r="A1939" s="228" t="str">
        <f t="shared" si="94"/>
        <v/>
      </c>
      <c r="B1939" s="34"/>
      <c r="C1939" s="8"/>
      <c r="D1939" s="129"/>
      <c r="F1939" s="99"/>
      <c r="G1939" s="261"/>
      <c r="H1939" s="284">
        <f t="shared" ref="H1939:H2002" si="95">IF(G1939="",IF(D1939&lt;&gt;"",H1938+F1939+0.000000001,H1938+0.000000001),H1938+0.000000001)</f>
        <v>1.9220000000000627E-6</v>
      </c>
      <c r="I1939" s="92"/>
      <c r="J1939" s="173"/>
      <c r="K1939" s="132"/>
      <c r="L1939" s="130"/>
      <c r="M1939" s="130"/>
      <c r="N1939" s="130"/>
      <c r="O1939" s="130"/>
      <c r="P1939" s="130"/>
      <c r="Q1939" s="130"/>
      <c r="R1939" s="130"/>
      <c r="S1939" s="130"/>
      <c r="T1939">
        <f t="shared" ref="T1939:T2002" si="96">EOMONTH(D1939,0)</f>
        <v>31</v>
      </c>
    </row>
    <row r="1940" spans="1:20" x14ac:dyDescent="0.25">
      <c r="A1940" s="228" t="str">
        <f t="shared" ref="A1940:A2003" si="97">IF(F1940="","",IF(H1940=$H$5,D1940,""))</f>
        <v/>
      </c>
      <c r="B1940" s="34"/>
      <c r="C1940" s="8"/>
      <c r="D1940" s="129"/>
      <c r="F1940" s="99"/>
      <c r="G1940" s="261"/>
      <c r="H1940" s="284">
        <f t="shared" si="95"/>
        <v>1.9230000000000627E-6</v>
      </c>
      <c r="I1940" s="92"/>
      <c r="J1940" s="173"/>
      <c r="K1940" s="132"/>
      <c r="L1940" s="130"/>
      <c r="M1940" s="130"/>
      <c r="N1940" s="130"/>
      <c r="O1940" s="130"/>
      <c r="P1940" s="130"/>
      <c r="Q1940" s="130"/>
      <c r="R1940" s="130"/>
      <c r="S1940" s="130"/>
      <c r="T1940">
        <f t="shared" si="96"/>
        <v>31</v>
      </c>
    </row>
    <row r="1941" spans="1:20" x14ac:dyDescent="0.25">
      <c r="A1941" s="228" t="str">
        <f t="shared" si="97"/>
        <v/>
      </c>
      <c r="B1941" s="34"/>
      <c r="C1941" s="8"/>
      <c r="D1941" s="129"/>
      <c r="F1941" s="99"/>
      <c r="G1941" s="261"/>
      <c r="H1941" s="284">
        <f t="shared" si="95"/>
        <v>1.9240000000000628E-6</v>
      </c>
      <c r="I1941" s="92"/>
      <c r="J1941" s="173"/>
      <c r="K1941" s="132"/>
      <c r="L1941" s="130"/>
      <c r="M1941" s="130"/>
      <c r="N1941" s="130"/>
      <c r="O1941" s="130"/>
      <c r="P1941" s="130"/>
      <c r="Q1941" s="130"/>
      <c r="R1941" s="130"/>
      <c r="S1941" s="130"/>
      <c r="T1941">
        <f t="shared" si="96"/>
        <v>31</v>
      </c>
    </row>
    <row r="1942" spans="1:20" x14ac:dyDescent="0.25">
      <c r="A1942" s="228" t="str">
        <f t="shared" si="97"/>
        <v/>
      </c>
      <c r="B1942" s="34"/>
      <c r="C1942" s="8"/>
      <c r="D1942" s="129"/>
      <c r="F1942" s="99"/>
      <c r="G1942" s="261"/>
      <c r="H1942" s="284">
        <f t="shared" si="95"/>
        <v>1.9250000000000629E-6</v>
      </c>
      <c r="I1942" s="92"/>
      <c r="J1942" s="173"/>
      <c r="K1942" s="132"/>
      <c r="L1942" s="130"/>
      <c r="M1942" s="130"/>
      <c r="N1942" s="130"/>
      <c r="O1942" s="130"/>
      <c r="P1942" s="130"/>
      <c r="Q1942" s="130"/>
      <c r="R1942" s="130"/>
      <c r="S1942" s="130"/>
      <c r="T1942">
        <f t="shared" si="96"/>
        <v>31</v>
      </c>
    </row>
    <row r="1943" spans="1:20" x14ac:dyDescent="0.25">
      <c r="A1943" s="228" t="str">
        <f t="shared" si="97"/>
        <v/>
      </c>
      <c r="B1943" s="34"/>
      <c r="C1943" s="8"/>
      <c r="D1943" s="129"/>
      <c r="F1943" s="99"/>
      <c r="G1943" s="261"/>
      <c r="H1943" s="284">
        <f t="shared" si="95"/>
        <v>1.926000000000063E-6</v>
      </c>
      <c r="I1943" s="92"/>
      <c r="J1943" s="173"/>
      <c r="K1943" s="132"/>
      <c r="L1943" s="130"/>
      <c r="M1943" s="130"/>
      <c r="N1943" s="130"/>
      <c r="O1943" s="130"/>
      <c r="P1943" s="130"/>
      <c r="Q1943" s="130"/>
      <c r="R1943" s="130"/>
      <c r="S1943" s="130"/>
      <c r="T1943">
        <f t="shared" si="96"/>
        <v>31</v>
      </c>
    </row>
    <row r="1944" spans="1:20" x14ac:dyDescent="0.25">
      <c r="A1944" s="228" t="str">
        <f t="shared" si="97"/>
        <v/>
      </c>
      <c r="B1944" s="34"/>
      <c r="C1944" s="8"/>
      <c r="D1944" s="129"/>
      <c r="F1944" s="99"/>
      <c r="G1944" s="261"/>
      <c r="H1944" s="284">
        <f t="shared" si="95"/>
        <v>1.927000000000063E-6</v>
      </c>
      <c r="I1944" s="92"/>
      <c r="J1944" s="173"/>
      <c r="K1944" s="132"/>
      <c r="L1944" s="130"/>
      <c r="M1944" s="130"/>
      <c r="N1944" s="130"/>
      <c r="O1944" s="130"/>
      <c r="P1944" s="130"/>
      <c r="Q1944" s="130"/>
      <c r="R1944" s="130"/>
      <c r="S1944" s="130"/>
      <c r="T1944">
        <f t="shared" si="96"/>
        <v>31</v>
      </c>
    </row>
    <row r="1945" spans="1:20" x14ac:dyDescent="0.25">
      <c r="A1945" s="228" t="str">
        <f t="shared" si="97"/>
        <v/>
      </c>
      <c r="B1945" s="34"/>
      <c r="C1945" s="8"/>
      <c r="D1945" s="129"/>
      <c r="F1945" s="99"/>
      <c r="G1945" s="261"/>
      <c r="H1945" s="284">
        <f t="shared" si="95"/>
        <v>1.9280000000000631E-6</v>
      </c>
      <c r="I1945" s="92"/>
      <c r="J1945" s="173"/>
      <c r="K1945" s="132"/>
      <c r="L1945" s="130"/>
      <c r="M1945" s="130"/>
      <c r="N1945" s="130"/>
      <c r="O1945" s="130"/>
      <c r="P1945" s="130"/>
      <c r="Q1945" s="130"/>
      <c r="R1945" s="130"/>
      <c r="S1945" s="130"/>
      <c r="T1945">
        <f t="shared" si="96"/>
        <v>31</v>
      </c>
    </row>
    <row r="1946" spans="1:20" x14ac:dyDescent="0.25">
      <c r="A1946" s="228" t="str">
        <f t="shared" si="97"/>
        <v/>
      </c>
      <c r="B1946" s="34"/>
      <c r="C1946" s="8"/>
      <c r="D1946" s="129"/>
      <c r="F1946" s="99"/>
      <c r="G1946" s="261"/>
      <c r="H1946" s="284">
        <f t="shared" si="95"/>
        <v>1.9290000000000632E-6</v>
      </c>
      <c r="I1946" s="92"/>
      <c r="J1946" s="173"/>
      <c r="K1946" s="132"/>
      <c r="L1946" s="130"/>
      <c r="M1946" s="130"/>
      <c r="N1946" s="130"/>
      <c r="O1946" s="130"/>
      <c r="P1946" s="130"/>
      <c r="Q1946" s="130"/>
      <c r="R1946" s="130"/>
      <c r="S1946" s="130"/>
      <c r="T1946">
        <f t="shared" si="96"/>
        <v>31</v>
      </c>
    </row>
    <row r="1947" spans="1:20" x14ac:dyDescent="0.25">
      <c r="A1947" s="228" t="str">
        <f t="shared" si="97"/>
        <v/>
      </c>
      <c r="B1947" s="34"/>
      <c r="C1947" s="8"/>
      <c r="D1947" s="129"/>
      <c r="F1947" s="99"/>
      <c r="G1947" s="261"/>
      <c r="H1947" s="284">
        <f t="shared" si="95"/>
        <v>1.9300000000000633E-6</v>
      </c>
      <c r="I1947" s="92"/>
      <c r="J1947" s="173"/>
      <c r="K1947" s="132"/>
      <c r="L1947" s="130"/>
      <c r="M1947" s="130"/>
      <c r="N1947" s="130"/>
      <c r="O1947" s="130"/>
      <c r="P1947" s="130"/>
      <c r="Q1947" s="130"/>
      <c r="R1947" s="130"/>
      <c r="S1947" s="130"/>
      <c r="T1947">
        <f t="shared" si="96"/>
        <v>31</v>
      </c>
    </row>
    <row r="1948" spans="1:20" x14ac:dyDescent="0.25">
      <c r="A1948" s="228" t="str">
        <f t="shared" si="97"/>
        <v/>
      </c>
      <c r="B1948" s="34"/>
      <c r="C1948" s="8"/>
      <c r="D1948" s="129"/>
      <c r="F1948" s="99"/>
      <c r="G1948" s="261"/>
      <c r="H1948" s="284">
        <f t="shared" si="95"/>
        <v>1.9310000000000633E-6</v>
      </c>
      <c r="I1948" s="92"/>
      <c r="J1948" s="173"/>
      <c r="K1948" s="132"/>
      <c r="L1948" s="130"/>
      <c r="M1948" s="130"/>
      <c r="N1948" s="130"/>
      <c r="O1948" s="130"/>
      <c r="P1948" s="130"/>
      <c r="Q1948" s="130"/>
      <c r="R1948" s="130"/>
      <c r="S1948" s="130"/>
      <c r="T1948">
        <f t="shared" si="96"/>
        <v>31</v>
      </c>
    </row>
    <row r="1949" spans="1:20" x14ac:dyDescent="0.25">
      <c r="A1949" s="228" t="str">
        <f t="shared" si="97"/>
        <v/>
      </c>
      <c r="B1949" s="34"/>
      <c r="C1949" s="8"/>
      <c r="D1949" s="129"/>
      <c r="F1949" s="99"/>
      <c r="G1949" s="261"/>
      <c r="H1949" s="284">
        <f t="shared" si="95"/>
        <v>1.9320000000000634E-6</v>
      </c>
      <c r="I1949" s="92"/>
      <c r="J1949" s="173"/>
      <c r="K1949" s="132"/>
      <c r="L1949" s="130"/>
      <c r="M1949" s="130"/>
      <c r="N1949" s="130"/>
      <c r="O1949" s="130"/>
      <c r="P1949" s="130"/>
      <c r="Q1949" s="130"/>
      <c r="R1949" s="130"/>
      <c r="S1949" s="130"/>
      <c r="T1949">
        <f t="shared" si="96"/>
        <v>31</v>
      </c>
    </row>
    <row r="1950" spans="1:20" x14ac:dyDescent="0.25">
      <c r="A1950" s="228" t="str">
        <f t="shared" si="97"/>
        <v/>
      </c>
      <c r="B1950" s="34"/>
      <c r="C1950" s="8"/>
      <c r="D1950" s="129"/>
      <c r="F1950" s="99"/>
      <c r="G1950" s="261"/>
      <c r="H1950" s="284">
        <f t="shared" si="95"/>
        <v>1.9330000000000635E-6</v>
      </c>
      <c r="I1950" s="92"/>
      <c r="J1950" s="173"/>
      <c r="K1950" s="132"/>
      <c r="L1950" s="130"/>
      <c r="M1950" s="130"/>
      <c r="N1950" s="130"/>
      <c r="O1950" s="130"/>
      <c r="P1950" s="130"/>
      <c r="Q1950" s="130"/>
      <c r="R1950" s="130"/>
      <c r="S1950" s="130"/>
      <c r="T1950">
        <f t="shared" si="96"/>
        <v>31</v>
      </c>
    </row>
    <row r="1951" spans="1:20" x14ac:dyDescent="0.25">
      <c r="A1951" s="228" t="str">
        <f t="shared" si="97"/>
        <v/>
      </c>
      <c r="B1951" s="34"/>
      <c r="C1951" s="8"/>
      <c r="D1951" s="129"/>
      <c r="F1951" s="99"/>
      <c r="G1951" s="261"/>
      <c r="H1951" s="284">
        <f t="shared" si="95"/>
        <v>1.9340000000000636E-6</v>
      </c>
      <c r="I1951" s="92"/>
      <c r="J1951" s="173"/>
      <c r="K1951" s="132"/>
      <c r="L1951" s="130"/>
      <c r="M1951" s="130"/>
      <c r="N1951" s="130"/>
      <c r="O1951" s="130"/>
      <c r="P1951" s="130"/>
      <c r="Q1951" s="130"/>
      <c r="R1951" s="130"/>
      <c r="S1951" s="130"/>
      <c r="T1951">
        <f t="shared" si="96"/>
        <v>31</v>
      </c>
    </row>
    <row r="1952" spans="1:20" x14ac:dyDescent="0.25">
      <c r="A1952" s="228" t="str">
        <f t="shared" si="97"/>
        <v/>
      </c>
      <c r="B1952" s="34"/>
      <c r="C1952" s="8"/>
      <c r="D1952" s="129"/>
      <c r="F1952" s="99"/>
      <c r="G1952" s="261"/>
      <c r="H1952" s="284">
        <f t="shared" si="95"/>
        <v>1.9350000000000636E-6</v>
      </c>
      <c r="I1952" s="92"/>
      <c r="J1952" s="173"/>
      <c r="K1952" s="132"/>
      <c r="L1952" s="130"/>
      <c r="M1952" s="130"/>
      <c r="N1952" s="130"/>
      <c r="O1952" s="130"/>
      <c r="P1952" s="130"/>
      <c r="Q1952" s="130"/>
      <c r="R1952" s="130"/>
      <c r="S1952" s="130"/>
      <c r="T1952">
        <f t="shared" si="96"/>
        <v>31</v>
      </c>
    </row>
    <row r="1953" spans="1:20" x14ac:dyDescent="0.25">
      <c r="A1953" s="228" t="str">
        <f t="shared" si="97"/>
        <v/>
      </c>
      <c r="B1953" s="34"/>
      <c r="C1953" s="8"/>
      <c r="D1953" s="129"/>
      <c r="F1953" s="99"/>
      <c r="G1953" s="261"/>
      <c r="H1953" s="284">
        <f t="shared" si="95"/>
        <v>1.9360000000000637E-6</v>
      </c>
      <c r="I1953" s="92"/>
      <c r="J1953" s="173"/>
      <c r="K1953" s="132"/>
      <c r="L1953" s="130"/>
      <c r="M1953" s="130"/>
      <c r="N1953" s="130"/>
      <c r="O1953" s="130"/>
      <c r="P1953" s="130"/>
      <c r="Q1953" s="130"/>
      <c r="R1953" s="130"/>
      <c r="S1953" s="130"/>
      <c r="T1953">
        <f t="shared" si="96"/>
        <v>31</v>
      </c>
    </row>
    <row r="1954" spans="1:20" x14ac:dyDescent="0.25">
      <c r="A1954" s="228" t="str">
        <f t="shared" si="97"/>
        <v/>
      </c>
      <c r="B1954" s="34"/>
      <c r="C1954" s="8"/>
      <c r="D1954" s="129"/>
      <c r="F1954" s="99"/>
      <c r="G1954" s="261"/>
      <c r="H1954" s="284">
        <f t="shared" si="95"/>
        <v>1.9370000000000638E-6</v>
      </c>
      <c r="I1954" s="92"/>
      <c r="J1954" s="173"/>
      <c r="K1954" s="132"/>
      <c r="L1954" s="130"/>
      <c r="M1954" s="130"/>
      <c r="N1954" s="130"/>
      <c r="O1954" s="130"/>
      <c r="P1954" s="130"/>
      <c r="Q1954" s="130"/>
      <c r="R1954" s="130"/>
      <c r="S1954" s="130"/>
      <c r="T1954">
        <f t="shared" si="96"/>
        <v>31</v>
      </c>
    </row>
    <row r="1955" spans="1:20" x14ac:dyDescent="0.25">
      <c r="A1955" s="228" t="str">
        <f t="shared" si="97"/>
        <v/>
      </c>
      <c r="B1955" s="34"/>
      <c r="C1955" s="8"/>
      <c r="D1955" s="129"/>
      <c r="F1955" s="99"/>
      <c r="G1955" s="261"/>
      <c r="H1955" s="284">
        <f t="shared" si="95"/>
        <v>1.9380000000000639E-6</v>
      </c>
      <c r="I1955" s="92"/>
      <c r="J1955" s="173"/>
      <c r="K1955" s="132"/>
      <c r="L1955" s="130"/>
      <c r="M1955" s="130"/>
      <c r="N1955" s="130"/>
      <c r="O1955" s="130"/>
      <c r="P1955" s="130"/>
      <c r="Q1955" s="130"/>
      <c r="R1955" s="130"/>
      <c r="S1955" s="130"/>
      <c r="T1955">
        <f t="shared" si="96"/>
        <v>31</v>
      </c>
    </row>
    <row r="1956" spans="1:20" x14ac:dyDescent="0.25">
      <c r="A1956" s="228" t="str">
        <f t="shared" si="97"/>
        <v/>
      </c>
      <c r="B1956" s="34"/>
      <c r="C1956" s="8"/>
      <c r="D1956" s="129"/>
      <c r="F1956" s="99"/>
      <c r="G1956" s="261"/>
      <c r="H1956" s="284">
        <f t="shared" si="95"/>
        <v>1.9390000000000639E-6</v>
      </c>
      <c r="I1956" s="92"/>
      <c r="J1956" s="173"/>
      <c r="K1956" s="132"/>
      <c r="L1956" s="130"/>
      <c r="M1956" s="130"/>
      <c r="N1956" s="130"/>
      <c r="O1956" s="130"/>
      <c r="P1956" s="130"/>
      <c r="Q1956" s="130"/>
      <c r="R1956" s="130"/>
      <c r="S1956" s="130"/>
      <c r="T1956">
        <f t="shared" si="96"/>
        <v>31</v>
      </c>
    </row>
    <row r="1957" spans="1:20" x14ac:dyDescent="0.25">
      <c r="A1957" s="228" t="str">
        <f t="shared" si="97"/>
        <v/>
      </c>
      <c r="B1957" s="34"/>
      <c r="C1957" s="8"/>
      <c r="D1957" s="129"/>
      <c r="F1957" s="99"/>
      <c r="G1957" s="261"/>
      <c r="H1957" s="284">
        <f t="shared" si="95"/>
        <v>1.940000000000064E-6</v>
      </c>
      <c r="I1957" s="92"/>
      <c r="J1957" s="173"/>
      <c r="K1957" s="132"/>
      <c r="L1957" s="130"/>
      <c r="M1957" s="130"/>
      <c r="N1957" s="130"/>
      <c r="O1957" s="130"/>
      <c r="P1957" s="130"/>
      <c r="Q1957" s="130"/>
      <c r="R1957" s="130"/>
      <c r="S1957" s="130"/>
      <c r="T1957">
        <f t="shared" si="96"/>
        <v>31</v>
      </c>
    </row>
    <row r="1958" spans="1:20" x14ac:dyDescent="0.25">
      <c r="A1958" s="228" t="str">
        <f t="shared" si="97"/>
        <v/>
      </c>
      <c r="B1958" s="34"/>
      <c r="C1958" s="8"/>
      <c r="D1958" s="129"/>
      <c r="F1958" s="99"/>
      <c r="G1958" s="261"/>
      <c r="H1958" s="284">
        <f t="shared" si="95"/>
        <v>1.9410000000000641E-6</v>
      </c>
      <c r="I1958" s="92"/>
      <c r="J1958" s="173"/>
      <c r="K1958" s="132"/>
      <c r="L1958" s="130"/>
      <c r="M1958" s="130"/>
      <c r="N1958" s="130"/>
      <c r="O1958" s="130"/>
      <c r="P1958" s="130"/>
      <c r="Q1958" s="130"/>
      <c r="R1958" s="130"/>
      <c r="S1958" s="130"/>
      <c r="T1958">
        <f t="shared" si="96"/>
        <v>31</v>
      </c>
    </row>
    <row r="1959" spans="1:20" x14ac:dyDescent="0.25">
      <c r="A1959" s="228" t="str">
        <f t="shared" si="97"/>
        <v/>
      </c>
      <c r="B1959" s="34"/>
      <c r="C1959" s="8"/>
      <c r="D1959" s="129"/>
      <c r="F1959" s="99"/>
      <c r="G1959" s="261"/>
      <c r="H1959" s="284">
        <f t="shared" si="95"/>
        <v>1.9420000000000642E-6</v>
      </c>
      <c r="I1959" s="92"/>
      <c r="J1959" s="173"/>
      <c r="K1959" s="132"/>
      <c r="L1959" s="130"/>
      <c r="M1959" s="130"/>
      <c r="N1959" s="130"/>
      <c r="O1959" s="130"/>
      <c r="P1959" s="130"/>
      <c r="Q1959" s="130"/>
      <c r="R1959" s="130"/>
      <c r="S1959" s="130"/>
      <c r="T1959">
        <f t="shared" si="96"/>
        <v>31</v>
      </c>
    </row>
    <row r="1960" spans="1:20" x14ac:dyDescent="0.25">
      <c r="A1960" s="228" t="str">
        <f t="shared" si="97"/>
        <v/>
      </c>
      <c r="B1960" s="34"/>
      <c r="C1960" s="8"/>
      <c r="D1960" s="129"/>
      <c r="F1960" s="99"/>
      <c r="G1960" s="261"/>
      <c r="H1960" s="284">
        <f t="shared" si="95"/>
        <v>1.9430000000000642E-6</v>
      </c>
      <c r="I1960" s="92"/>
      <c r="J1960" s="173"/>
      <c r="K1960" s="132"/>
      <c r="L1960" s="130"/>
      <c r="M1960" s="130"/>
      <c r="N1960" s="130"/>
      <c r="O1960" s="130"/>
      <c r="P1960" s="130"/>
      <c r="Q1960" s="130"/>
      <c r="R1960" s="130"/>
      <c r="S1960" s="130"/>
      <c r="T1960">
        <f t="shared" si="96"/>
        <v>31</v>
      </c>
    </row>
    <row r="1961" spans="1:20" x14ac:dyDescent="0.25">
      <c r="A1961" s="228" t="str">
        <f t="shared" si="97"/>
        <v/>
      </c>
      <c r="B1961" s="34"/>
      <c r="C1961" s="8"/>
      <c r="D1961" s="129"/>
      <c r="F1961" s="99"/>
      <c r="G1961" s="261"/>
      <c r="H1961" s="284">
        <f t="shared" si="95"/>
        <v>1.9440000000000643E-6</v>
      </c>
      <c r="I1961" s="92"/>
      <c r="J1961" s="173"/>
      <c r="K1961" s="132"/>
      <c r="L1961" s="130"/>
      <c r="M1961" s="130"/>
      <c r="N1961" s="130"/>
      <c r="O1961" s="130"/>
      <c r="P1961" s="130"/>
      <c r="Q1961" s="130"/>
      <c r="R1961" s="130"/>
      <c r="S1961" s="130"/>
      <c r="T1961">
        <f t="shared" si="96"/>
        <v>31</v>
      </c>
    </row>
    <row r="1962" spans="1:20" x14ac:dyDescent="0.25">
      <c r="A1962" s="228" t="str">
        <f t="shared" si="97"/>
        <v/>
      </c>
      <c r="B1962" s="34"/>
      <c r="C1962" s="8"/>
      <c r="D1962" s="129"/>
      <c r="F1962" s="99"/>
      <c r="G1962" s="261"/>
      <c r="H1962" s="284">
        <f t="shared" si="95"/>
        <v>1.9450000000000644E-6</v>
      </c>
      <c r="I1962" s="92"/>
      <c r="J1962" s="173"/>
      <c r="K1962" s="132"/>
      <c r="L1962" s="130"/>
      <c r="M1962" s="130"/>
      <c r="N1962" s="130"/>
      <c r="O1962" s="130"/>
      <c r="P1962" s="130"/>
      <c r="Q1962" s="130"/>
      <c r="R1962" s="130"/>
      <c r="S1962" s="130"/>
      <c r="T1962">
        <f t="shared" si="96"/>
        <v>31</v>
      </c>
    </row>
    <row r="1963" spans="1:20" x14ac:dyDescent="0.25">
      <c r="A1963" s="228" t="str">
        <f t="shared" si="97"/>
        <v/>
      </c>
      <c r="B1963" s="34"/>
      <c r="C1963" s="8"/>
      <c r="D1963" s="129"/>
      <c r="F1963" s="99"/>
      <c r="G1963" s="261"/>
      <c r="H1963" s="284">
        <f t="shared" si="95"/>
        <v>1.9460000000000645E-6</v>
      </c>
      <c r="I1963" s="92"/>
      <c r="J1963" s="173"/>
      <c r="K1963" s="132"/>
      <c r="L1963" s="130"/>
      <c r="M1963" s="130"/>
      <c r="N1963" s="130"/>
      <c r="O1963" s="130"/>
      <c r="P1963" s="130"/>
      <c r="Q1963" s="130"/>
      <c r="R1963" s="130"/>
      <c r="S1963" s="130"/>
      <c r="T1963">
        <f t="shared" si="96"/>
        <v>31</v>
      </c>
    </row>
    <row r="1964" spans="1:20" x14ac:dyDescent="0.25">
      <c r="A1964" s="228" t="str">
        <f t="shared" si="97"/>
        <v/>
      </c>
      <c r="B1964" s="34"/>
      <c r="C1964" s="8"/>
      <c r="D1964" s="129"/>
      <c r="F1964" s="99"/>
      <c r="G1964" s="261"/>
      <c r="H1964" s="284">
        <f t="shared" si="95"/>
        <v>1.9470000000000645E-6</v>
      </c>
      <c r="I1964" s="92"/>
      <c r="J1964" s="173"/>
      <c r="K1964" s="132"/>
      <c r="L1964" s="130"/>
      <c r="M1964" s="130"/>
      <c r="N1964" s="130"/>
      <c r="O1964" s="130"/>
      <c r="P1964" s="130"/>
      <c r="Q1964" s="130"/>
      <c r="R1964" s="130"/>
      <c r="S1964" s="130"/>
      <c r="T1964">
        <f t="shared" si="96"/>
        <v>31</v>
      </c>
    </row>
    <row r="1965" spans="1:20" x14ac:dyDescent="0.25">
      <c r="A1965" s="228" t="str">
        <f t="shared" si="97"/>
        <v/>
      </c>
      <c r="B1965" s="34"/>
      <c r="C1965" s="8"/>
      <c r="D1965" s="129"/>
      <c r="F1965" s="99"/>
      <c r="G1965" s="261"/>
      <c r="H1965" s="284">
        <f t="shared" si="95"/>
        <v>1.9480000000000646E-6</v>
      </c>
      <c r="I1965" s="92"/>
      <c r="J1965" s="173"/>
      <c r="K1965" s="132"/>
      <c r="L1965" s="130"/>
      <c r="M1965" s="130"/>
      <c r="N1965" s="130"/>
      <c r="O1965" s="130"/>
      <c r="P1965" s="130"/>
      <c r="Q1965" s="130"/>
      <c r="R1965" s="130"/>
      <c r="S1965" s="130"/>
      <c r="T1965">
        <f t="shared" si="96"/>
        <v>31</v>
      </c>
    </row>
    <row r="1966" spans="1:20" x14ac:dyDescent="0.25">
      <c r="A1966" s="228" t="str">
        <f t="shared" si="97"/>
        <v/>
      </c>
      <c r="B1966" s="34"/>
      <c r="C1966" s="8"/>
      <c r="D1966" s="129"/>
      <c r="F1966" s="99"/>
      <c r="G1966" s="261"/>
      <c r="H1966" s="284">
        <f t="shared" si="95"/>
        <v>1.9490000000000647E-6</v>
      </c>
      <c r="I1966" s="92"/>
      <c r="J1966" s="173"/>
      <c r="K1966" s="132"/>
      <c r="L1966" s="130"/>
      <c r="M1966" s="130"/>
      <c r="N1966" s="130"/>
      <c r="O1966" s="130"/>
      <c r="P1966" s="130"/>
      <c r="Q1966" s="130"/>
      <c r="R1966" s="130"/>
      <c r="S1966" s="130"/>
      <c r="T1966">
        <f t="shared" si="96"/>
        <v>31</v>
      </c>
    </row>
    <row r="1967" spans="1:20" x14ac:dyDescent="0.25">
      <c r="A1967" s="228" t="str">
        <f t="shared" si="97"/>
        <v/>
      </c>
      <c r="B1967" s="34"/>
      <c r="C1967" s="8"/>
      <c r="D1967" s="129"/>
      <c r="F1967" s="99"/>
      <c r="G1967" s="261"/>
      <c r="H1967" s="284">
        <f t="shared" si="95"/>
        <v>1.9500000000000648E-6</v>
      </c>
      <c r="I1967" s="92"/>
      <c r="J1967" s="173"/>
      <c r="K1967" s="132"/>
      <c r="L1967" s="130"/>
      <c r="M1967" s="130"/>
      <c r="N1967" s="130"/>
      <c r="O1967" s="130"/>
      <c r="P1967" s="130"/>
      <c r="Q1967" s="130"/>
      <c r="R1967" s="130"/>
      <c r="S1967" s="130"/>
      <c r="T1967">
        <f t="shared" si="96"/>
        <v>31</v>
      </c>
    </row>
    <row r="1968" spans="1:20" x14ac:dyDescent="0.25">
      <c r="A1968" s="228" t="str">
        <f t="shared" si="97"/>
        <v/>
      </c>
      <c r="B1968" s="34"/>
      <c r="C1968" s="8"/>
      <c r="D1968" s="129"/>
      <c r="F1968" s="99"/>
      <c r="G1968" s="261"/>
      <c r="H1968" s="284">
        <f t="shared" si="95"/>
        <v>1.9510000000000648E-6</v>
      </c>
      <c r="I1968" s="92"/>
      <c r="J1968" s="173"/>
      <c r="K1968" s="132"/>
      <c r="L1968" s="130"/>
      <c r="M1968" s="130"/>
      <c r="N1968" s="130"/>
      <c r="O1968" s="130"/>
      <c r="P1968" s="130"/>
      <c r="Q1968" s="130"/>
      <c r="R1968" s="130"/>
      <c r="S1968" s="130"/>
      <c r="T1968">
        <f t="shared" si="96"/>
        <v>31</v>
      </c>
    </row>
    <row r="1969" spans="1:20" x14ac:dyDescent="0.25">
      <c r="A1969" s="228" t="str">
        <f t="shared" si="97"/>
        <v/>
      </c>
      <c r="B1969" s="34"/>
      <c r="C1969" s="8"/>
      <c r="D1969" s="129"/>
      <c r="F1969" s="99"/>
      <c r="G1969" s="261"/>
      <c r="H1969" s="284">
        <f t="shared" si="95"/>
        <v>1.9520000000000649E-6</v>
      </c>
      <c r="I1969" s="92"/>
      <c r="J1969" s="173"/>
      <c r="K1969" s="132"/>
      <c r="L1969" s="130"/>
      <c r="M1969" s="130"/>
      <c r="N1969" s="130"/>
      <c r="O1969" s="130"/>
      <c r="P1969" s="130"/>
      <c r="Q1969" s="130"/>
      <c r="R1969" s="130"/>
      <c r="S1969" s="130"/>
      <c r="T1969">
        <f t="shared" si="96"/>
        <v>31</v>
      </c>
    </row>
    <row r="1970" spans="1:20" x14ac:dyDescent="0.25">
      <c r="A1970" s="228" t="str">
        <f t="shared" si="97"/>
        <v/>
      </c>
      <c r="B1970" s="34"/>
      <c r="C1970" s="8"/>
      <c r="D1970" s="129"/>
      <c r="F1970" s="99"/>
      <c r="G1970" s="261"/>
      <c r="H1970" s="284">
        <f t="shared" si="95"/>
        <v>1.953000000000065E-6</v>
      </c>
      <c r="I1970" s="92"/>
      <c r="J1970" s="173"/>
      <c r="K1970" s="132"/>
      <c r="L1970" s="130"/>
      <c r="M1970" s="130"/>
      <c r="N1970" s="130"/>
      <c r="O1970" s="130"/>
      <c r="P1970" s="130"/>
      <c r="Q1970" s="130"/>
      <c r="R1970" s="130"/>
      <c r="S1970" s="130"/>
      <c r="T1970">
        <f t="shared" si="96"/>
        <v>31</v>
      </c>
    </row>
    <row r="1971" spans="1:20" x14ac:dyDescent="0.25">
      <c r="A1971" s="228" t="str">
        <f t="shared" si="97"/>
        <v/>
      </c>
      <c r="B1971" s="34"/>
      <c r="C1971" s="8"/>
      <c r="D1971" s="129"/>
      <c r="F1971" s="99"/>
      <c r="G1971" s="261"/>
      <c r="H1971" s="284">
        <f t="shared" si="95"/>
        <v>1.9540000000000651E-6</v>
      </c>
      <c r="I1971" s="92"/>
      <c r="J1971" s="173"/>
      <c r="K1971" s="132"/>
      <c r="L1971" s="130"/>
      <c r="M1971" s="130"/>
      <c r="N1971" s="130"/>
      <c r="O1971" s="130"/>
      <c r="P1971" s="130"/>
      <c r="Q1971" s="130"/>
      <c r="R1971" s="130"/>
      <c r="S1971" s="130"/>
      <c r="T1971">
        <f t="shared" si="96"/>
        <v>31</v>
      </c>
    </row>
    <row r="1972" spans="1:20" x14ac:dyDescent="0.25">
      <c r="A1972" s="228" t="str">
        <f t="shared" si="97"/>
        <v/>
      </c>
      <c r="B1972" s="34"/>
      <c r="C1972" s="8"/>
      <c r="D1972" s="129"/>
      <c r="F1972" s="99"/>
      <c r="G1972" s="261"/>
      <c r="H1972" s="284">
        <f t="shared" si="95"/>
        <v>1.9550000000000651E-6</v>
      </c>
      <c r="I1972" s="92"/>
      <c r="J1972" s="173"/>
      <c r="K1972" s="132"/>
      <c r="L1972" s="130"/>
      <c r="M1972" s="130"/>
      <c r="N1972" s="130"/>
      <c r="O1972" s="130"/>
      <c r="P1972" s="130"/>
      <c r="Q1972" s="130"/>
      <c r="R1972" s="130"/>
      <c r="S1972" s="130"/>
      <c r="T1972">
        <f t="shared" si="96"/>
        <v>31</v>
      </c>
    </row>
    <row r="1973" spans="1:20" x14ac:dyDescent="0.25">
      <c r="A1973" s="228" t="str">
        <f t="shared" si="97"/>
        <v/>
      </c>
      <c r="B1973" s="34"/>
      <c r="C1973" s="8"/>
      <c r="D1973" s="129"/>
      <c r="F1973" s="99"/>
      <c r="G1973" s="261"/>
      <c r="H1973" s="284">
        <f t="shared" si="95"/>
        <v>1.9560000000000652E-6</v>
      </c>
      <c r="I1973" s="92"/>
      <c r="J1973" s="173"/>
      <c r="K1973" s="132"/>
      <c r="L1973" s="130"/>
      <c r="M1973" s="130"/>
      <c r="N1973" s="130"/>
      <c r="O1973" s="130"/>
      <c r="P1973" s="130"/>
      <c r="Q1973" s="130"/>
      <c r="R1973" s="130"/>
      <c r="S1973" s="130"/>
      <c r="T1973">
        <f t="shared" si="96"/>
        <v>31</v>
      </c>
    </row>
    <row r="1974" spans="1:20" x14ac:dyDescent="0.25">
      <c r="A1974" s="228" t="str">
        <f t="shared" si="97"/>
        <v/>
      </c>
      <c r="B1974" s="34"/>
      <c r="C1974" s="8"/>
      <c r="D1974" s="129"/>
      <c r="F1974" s="99"/>
      <c r="G1974" s="261"/>
      <c r="H1974" s="284">
        <f t="shared" si="95"/>
        <v>1.9570000000000653E-6</v>
      </c>
      <c r="I1974" s="92"/>
      <c r="J1974" s="173"/>
      <c r="K1974" s="132"/>
      <c r="L1974" s="130"/>
      <c r="M1974" s="130"/>
      <c r="N1974" s="130"/>
      <c r="O1974" s="130"/>
      <c r="P1974" s="130"/>
      <c r="Q1974" s="130"/>
      <c r="R1974" s="130"/>
      <c r="S1974" s="130"/>
      <c r="T1974">
        <f t="shared" si="96"/>
        <v>31</v>
      </c>
    </row>
    <row r="1975" spans="1:20" x14ac:dyDescent="0.25">
      <c r="A1975" s="228" t="str">
        <f t="shared" si="97"/>
        <v/>
      </c>
      <c r="B1975" s="34"/>
      <c r="C1975" s="8"/>
      <c r="D1975" s="129"/>
      <c r="F1975" s="99"/>
      <c r="G1975" s="261"/>
      <c r="H1975" s="284">
        <f t="shared" si="95"/>
        <v>1.9580000000000654E-6</v>
      </c>
      <c r="I1975" s="92"/>
      <c r="J1975" s="173"/>
      <c r="K1975" s="132"/>
      <c r="L1975" s="130"/>
      <c r="M1975" s="130"/>
      <c r="N1975" s="130"/>
      <c r="O1975" s="130"/>
      <c r="P1975" s="130"/>
      <c r="Q1975" s="130"/>
      <c r="R1975" s="130"/>
      <c r="S1975" s="130"/>
      <c r="T1975">
        <f t="shared" si="96"/>
        <v>31</v>
      </c>
    </row>
    <row r="1976" spans="1:20" x14ac:dyDescent="0.25">
      <c r="A1976" s="228" t="str">
        <f t="shared" si="97"/>
        <v/>
      </c>
      <c r="B1976" s="34"/>
      <c r="C1976" s="8"/>
      <c r="D1976" s="129"/>
      <c r="F1976" s="99"/>
      <c r="G1976" s="261"/>
      <c r="H1976" s="284">
        <f t="shared" si="95"/>
        <v>1.9590000000000654E-6</v>
      </c>
      <c r="I1976" s="92"/>
      <c r="J1976" s="173"/>
      <c r="K1976" s="132"/>
      <c r="L1976" s="130"/>
      <c r="M1976" s="130"/>
      <c r="N1976" s="130"/>
      <c r="O1976" s="130"/>
      <c r="P1976" s="130"/>
      <c r="Q1976" s="130"/>
      <c r="R1976" s="130"/>
      <c r="S1976" s="130"/>
      <c r="T1976">
        <f t="shared" si="96"/>
        <v>31</v>
      </c>
    </row>
    <row r="1977" spans="1:20" x14ac:dyDescent="0.25">
      <c r="A1977" s="228" t="str">
        <f t="shared" si="97"/>
        <v/>
      </c>
      <c r="B1977" s="34"/>
      <c r="C1977" s="8"/>
      <c r="D1977" s="129"/>
      <c r="F1977" s="99"/>
      <c r="G1977" s="261"/>
      <c r="H1977" s="284">
        <f t="shared" si="95"/>
        <v>1.9600000000000655E-6</v>
      </c>
      <c r="I1977" s="92"/>
      <c r="J1977" s="173"/>
      <c r="K1977" s="132"/>
      <c r="L1977" s="130"/>
      <c r="M1977" s="130"/>
      <c r="N1977" s="130"/>
      <c r="O1977" s="130"/>
      <c r="P1977" s="130"/>
      <c r="Q1977" s="130"/>
      <c r="R1977" s="130"/>
      <c r="S1977" s="130"/>
      <c r="T1977">
        <f t="shared" si="96"/>
        <v>31</v>
      </c>
    </row>
    <row r="1978" spans="1:20" x14ac:dyDescent="0.25">
      <c r="A1978" s="228" t="str">
        <f t="shared" si="97"/>
        <v/>
      </c>
      <c r="B1978" s="34"/>
      <c r="C1978" s="8"/>
      <c r="D1978" s="129"/>
      <c r="F1978" s="99"/>
      <c r="G1978" s="261"/>
      <c r="H1978" s="284">
        <f t="shared" si="95"/>
        <v>1.9610000000000656E-6</v>
      </c>
      <c r="I1978" s="92"/>
      <c r="J1978" s="173"/>
      <c r="K1978" s="132"/>
      <c r="L1978" s="130"/>
      <c r="M1978" s="130"/>
      <c r="N1978" s="130"/>
      <c r="O1978" s="130"/>
      <c r="P1978" s="130"/>
      <c r="Q1978" s="130"/>
      <c r="R1978" s="130"/>
      <c r="S1978" s="130"/>
      <c r="T1978">
        <f t="shared" si="96"/>
        <v>31</v>
      </c>
    </row>
    <row r="1979" spans="1:20" x14ac:dyDescent="0.25">
      <c r="A1979" s="228" t="str">
        <f t="shared" si="97"/>
        <v/>
      </c>
      <c r="B1979" s="34"/>
      <c r="C1979" s="8"/>
      <c r="D1979" s="129"/>
      <c r="F1979" s="99"/>
      <c r="G1979" s="261"/>
      <c r="H1979" s="284">
        <f t="shared" si="95"/>
        <v>1.9620000000000657E-6</v>
      </c>
      <c r="I1979" s="92"/>
      <c r="J1979" s="173"/>
      <c r="K1979" s="132"/>
      <c r="L1979" s="130"/>
      <c r="M1979" s="130"/>
      <c r="N1979" s="130"/>
      <c r="O1979" s="130"/>
      <c r="P1979" s="130"/>
      <c r="Q1979" s="130"/>
      <c r="R1979" s="130"/>
      <c r="S1979" s="130"/>
      <c r="T1979">
        <f t="shared" si="96"/>
        <v>31</v>
      </c>
    </row>
    <row r="1980" spans="1:20" x14ac:dyDescent="0.25">
      <c r="A1980" s="228" t="str">
        <f t="shared" si="97"/>
        <v/>
      </c>
      <c r="B1980" s="34"/>
      <c r="C1980" s="8"/>
      <c r="D1980" s="129"/>
      <c r="F1980" s="99"/>
      <c r="G1980" s="261"/>
      <c r="H1980" s="284">
        <f t="shared" si="95"/>
        <v>1.9630000000000657E-6</v>
      </c>
      <c r="I1980" s="92"/>
      <c r="J1980" s="173"/>
      <c r="K1980" s="132"/>
      <c r="L1980" s="130"/>
      <c r="M1980" s="130"/>
      <c r="N1980" s="130"/>
      <c r="O1980" s="130"/>
      <c r="P1980" s="130"/>
      <c r="Q1980" s="130"/>
      <c r="R1980" s="130"/>
      <c r="S1980" s="130"/>
      <c r="T1980">
        <f t="shared" si="96"/>
        <v>31</v>
      </c>
    </row>
    <row r="1981" spans="1:20" x14ac:dyDescent="0.25">
      <c r="A1981" s="228" t="str">
        <f t="shared" si="97"/>
        <v/>
      </c>
      <c r="B1981" s="34"/>
      <c r="C1981" s="8"/>
      <c r="D1981" s="129"/>
      <c r="F1981" s="99"/>
      <c r="G1981" s="261"/>
      <c r="H1981" s="284">
        <f t="shared" si="95"/>
        <v>1.9640000000000658E-6</v>
      </c>
      <c r="I1981" s="92"/>
      <c r="J1981" s="173"/>
      <c r="K1981" s="132"/>
      <c r="L1981" s="130"/>
      <c r="M1981" s="130"/>
      <c r="N1981" s="130"/>
      <c r="O1981" s="130"/>
      <c r="P1981" s="130"/>
      <c r="Q1981" s="130"/>
      <c r="R1981" s="130"/>
      <c r="S1981" s="130"/>
      <c r="T1981">
        <f t="shared" si="96"/>
        <v>31</v>
      </c>
    </row>
    <row r="1982" spans="1:20" x14ac:dyDescent="0.25">
      <c r="A1982" s="228" t="str">
        <f t="shared" si="97"/>
        <v/>
      </c>
      <c r="B1982" s="34"/>
      <c r="C1982" s="8"/>
      <c r="D1982" s="129"/>
      <c r="F1982" s="99"/>
      <c r="G1982" s="261"/>
      <c r="H1982" s="284">
        <f t="shared" si="95"/>
        <v>1.9650000000000659E-6</v>
      </c>
      <c r="I1982" s="92"/>
      <c r="J1982" s="173"/>
      <c r="K1982" s="132"/>
      <c r="L1982" s="130"/>
      <c r="M1982" s="130"/>
      <c r="N1982" s="130"/>
      <c r="O1982" s="130"/>
      <c r="P1982" s="130"/>
      <c r="Q1982" s="130"/>
      <c r="R1982" s="130"/>
      <c r="S1982" s="130"/>
      <c r="T1982">
        <f t="shared" si="96"/>
        <v>31</v>
      </c>
    </row>
    <row r="1983" spans="1:20" x14ac:dyDescent="0.25">
      <c r="A1983" s="228" t="str">
        <f t="shared" si="97"/>
        <v/>
      </c>
      <c r="B1983" s="34"/>
      <c r="C1983" s="8"/>
      <c r="D1983" s="129"/>
      <c r="F1983" s="99"/>
      <c r="G1983" s="261"/>
      <c r="H1983" s="284">
        <f t="shared" si="95"/>
        <v>1.966000000000066E-6</v>
      </c>
      <c r="I1983" s="92"/>
      <c r="J1983" s="173"/>
      <c r="K1983" s="132"/>
      <c r="L1983" s="130"/>
      <c r="M1983" s="130"/>
      <c r="N1983" s="130"/>
      <c r="O1983" s="130"/>
      <c r="P1983" s="130"/>
      <c r="Q1983" s="130"/>
      <c r="R1983" s="130"/>
      <c r="S1983" s="130"/>
      <c r="T1983">
        <f t="shared" si="96"/>
        <v>31</v>
      </c>
    </row>
    <row r="1984" spans="1:20" x14ac:dyDescent="0.25">
      <c r="A1984" s="228" t="str">
        <f t="shared" si="97"/>
        <v/>
      </c>
      <c r="B1984" s="34"/>
      <c r="C1984" s="8"/>
      <c r="D1984" s="129"/>
      <c r="F1984" s="99"/>
      <c r="G1984" s="261"/>
      <c r="H1984" s="284">
        <f t="shared" si="95"/>
        <v>1.967000000000066E-6</v>
      </c>
      <c r="I1984" s="92"/>
      <c r="J1984" s="173"/>
      <c r="K1984" s="132"/>
      <c r="L1984" s="130"/>
      <c r="M1984" s="130"/>
      <c r="N1984" s="130"/>
      <c r="O1984" s="130"/>
      <c r="P1984" s="130"/>
      <c r="Q1984" s="130"/>
      <c r="R1984" s="130"/>
      <c r="S1984" s="130"/>
      <c r="T1984">
        <f t="shared" si="96"/>
        <v>31</v>
      </c>
    </row>
    <row r="1985" spans="1:20" x14ac:dyDescent="0.25">
      <c r="A1985" s="228" t="str">
        <f t="shared" si="97"/>
        <v/>
      </c>
      <c r="B1985" s="34"/>
      <c r="C1985" s="8"/>
      <c r="D1985" s="129"/>
      <c r="F1985" s="99"/>
      <c r="G1985" s="261"/>
      <c r="H1985" s="284">
        <f t="shared" si="95"/>
        <v>1.9680000000000661E-6</v>
      </c>
      <c r="I1985" s="92"/>
      <c r="J1985" s="173"/>
      <c r="K1985" s="132"/>
      <c r="L1985" s="130"/>
      <c r="M1985" s="130"/>
      <c r="N1985" s="130"/>
      <c r="O1985" s="130"/>
      <c r="P1985" s="130"/>
      <c r="Q1985" s="130"/>
      <c r="R1985" s="130"/>
      <c r="S1985" s="130"/>
      <c r="T1985">
        <f t="shared" si="96"/>
        <v>31</v>
      </c>
    </row>
    <row r="1986" spans="1:20" x14ac:dyDescent="0.25">
      <c r="A1986" s="228" t="str">
        <f t="shared" si="97"/>
        <v/>
      </c>
      <c r="B1986" s="34"/>
      <c r="C1986" s="8"/>
      <c r="D1986" s="129"/>
      <c r="F1986" s="99"/>
      <c r="G1986" s="261"/>
      <c r="H1986" s="284">
        <f t="shared" si="95"/>
        <v>1.9690000000000662E-6</v>
      </c>
      <c r="I1986" s="92"/>
      <c r="J1986" s="173"/>
      <c r="K1986" s="132"/>
      <c r="L1986" s="130"/>
      <c r="M1986" s="130"/>
      <c r="N1986" s="130"/>
      <c r="O1986" s="130"/>
      <c r="P1986" s="130"/>
      <c r="Q1986" s="130"/>
      <c r="R1986" s="130"/>
      <c r="S1986" s="130"/>
      <c r="T1986">
        <f t="shared" si="96"/>
        <v>31</v>
      </c>
    </row>
    <row r="1987" spans="1:20" x14ac:dyDescent="0.25">
      <c r="A1987" s="228" t="str">
        <f t="shared" si="97"/>
        <v/>
      </c>
      <c r="B1987" s="34"/>
      <c r="C1987" s="8"/>
      <c r="D1987" s="129"/>
      <c r="F1987" s="99"/>
      <c r="G1987" s="261"/>
      <c r="H1987" s="284">
        <f t="shared" si="95"/>
        <v>1.9700000000000663E-6</v>
      </c>
      <c r="I1987" s="92"/>
      <c r="J1987" s="173"/>
      <c r="K1987" s="132"/>
      <c r="L1987" s="130"/>
      <c r="M1987" s="130"/>
      <c r="N1987" s="130"/>
      <c r="O1987" s="130"/>
      <c r="P1987" s="130"/>
      <c r="Q1987" s="130"/>
      <c r="R1987" s="130"/>
      <c r="S1987" s="130"/>
      <c r="T1987">
        <f t="shared" si="96"/>
        <v>31</v>
      </c>
    </row>
    <row r="1988" spans="1:20" x14ac:dyDescent="0.25">
      <c r="A1988" s="228" t="str">
        <f t="shared" si="97"/>
        <v/>
      </c>
      <c r="B1988" s="34"/>
      <c r="C1988" s="8"/>
      <c r="D1988" s="129"/>
      <c r="F1988" s="99"/>
      <c r="G1988" s="261"/>
      <c r="H1988" s="284">
        <f t="shared" si="95"/>
        <v>1.9710000000000663E-6</v>
      </c>
      <c r="I1988" s="92"/>
      <c r="J1988" s="173"/>
      <c r="K1988" s="132"/>
      <c r="L1988" s="130"/>
      <c r="M1988" s="130"/>
      <c r="N1988" s="130"/>
      <c r="O1988" s="130"/>
      <c r="P1988" s="130"/>
      <c r="Q1988" s="130"/>
      <c r="R1988" s="130"/>
      <c r="S1988" s="130"/>
      <c r="T1988">
        <f t="shared" si="96"/>
        <v>31</v>
      </c>
    </row>
    <row r="1989" spans="1:20" x14ac:dyDescent="0.25">
      <c r="A1989" s="228" t="str">
        <f t="shared" si="97"/>
        <v/>
      </c>
      <c r="B1989" s="34"/>
      <c r="C1989" s="8"/>
      <c r="D1989" s="129"/>
      <c r="F1989" s="99"/>
      <c r="G1989" s="261"/>
      <c r="H1989" s="284">
        <f t="shared" si="95"/>
        <v>1.9720000000000664E-6</v>
      </c>
      <c r="I1989" s="92"/>
      <c r="J1989" s="173"/>
      <c r="K1989" s="132"/>
      <c r="L1989" s="130"/>
      <c r="M1989" s="130"/>
      <c r="N1989" s="130"/>
      <c r="O1989" s="130"/>
      <c r="P1989" s="130"/>
      <c r="Q1989" s="130"/>
      <c r="R1989" s="130"/>
      <c r="S1989" s="130"/>
      <c r="T1989">
        <f t="shared" si="96"/>
        <v>31</v>
      </c>
    </row>
    <row r="1990" spans="1:20" x14ac:dyDescent="0.25">
      <c r="A1990" s="228" t="str">
        <f t="shared" si="97"/>
        <v/>
      </c>
      <c r="B1990" s="34"/>
      <c r="C1990" s="8"/>
      <c r="D1990" s="129"/>
      <c r="F1990" s="99"/>
      <c r="G1990" s="261"/>
      <c r="H1990" s="284">
        <f t="shared" si="95"/>
        <v>1.9730000000000665E-6</v>
      </c>
      <c r="I1990" s="92"/>
      <c r="J1990" s="173"/>
      <c r="K1990" s="132"/>
      <c r="L1990" s="130"/>
      <c r="M1990" s="130"/>
      <c r="N1990" s="130"/>
      <c r="O1990" s="130"/>
      <c r="P1990" s="130"/>
      <c r="Q1990" s="130"/>
      <c r="R1990" s="130"/>
      <c r="S1990" s="130"/>
      <c r="T1990">
        <f t="shared" si="96"/>
        <v>31</v>
      </c>
    </row>
    <row r="1991" spans="1:20" x14ac:dyDescent="0.25">
      <c r="A1991" s="228" t="str">
        <f t="shared" si="97"/>
        <v/>
      </c>
      <c r="B1991" s="34"/>
      <c r="C1991" s="8"/>
      <c r="D1991" s="129"/>
      <c r="F1991" s="99"/>
      <c r="G1991" s="261"/>
      <c r="H1991" s="284">
        <f t="shared" si="95"/>
        <v>1.9740000000000666E-6</v>
      </c>
      <c r="I1991" s="92"/>
      <c r="J1991" s="173"/>
      <c r="K1991" s="132"/>
      <c r="L1991" s="130"/>
      <c r="M1991" s="130"/>
      <c r="N1991" s="130"/>
      <c r="O1991" s="130"/>
      <c r="P1991" s="130"/>
      <c r="Q1991" s="130"/>
      <c r="R1991" s="130"/>
      <c r="S1991" s="130"/>
      <c r="T1991">
        <f t="shared" si="96"/>
        <v>31</v>
      </c>
    </row>
    <row r="1992" spans="1:20" x14ac:dyDescent="0.25">
      <c r="A1992" s="228" t="str">
        <f t="shared" si="97"/>
        <v/>
      </c>
      <c r="B1992" s="34"/>
      <c r="C1992" s="8"/>
      <c r="D1992" s="129"/>
      <c r="F1992" s="99"/>
      <c r="G1992" s="261"/>
      <c r="H1992" s="284">
        <f t="shared" si="95"/>
        <v>1.9750000000000666E-6</v>
      </c>
      <c r="I1992" s="92"/>
      <c r="J1992" s="173"/>
      <c r="K1992" s="132"/>
      <c r="L1992" s="130"/>
      <c r="M1992" s="130"/>
      <c r="N1992" s="130"/>
      <c r="O1992" s="130"/>
      <c r="P1992" s="130"/>
      <c r="Q1992" s="130"/>
      <c r="R1992" s="130"/>
      <c r="S1992" s="130"/>
      <c r="T1992">
        <f t="shared" si="96"/>
        <v>31</v>
      </c>
    </row>
    <row r="1993" spans="1:20" x14ac:dyDescent="0.25">
      <c r="A1993" s="228" t="str">
        <f t="shared" si="97"/>
        <v/>
      </c>
      <c r="B1993" s="34"/>
      <c r="C1993" s="8"/>
      <c r="D1993" s="129"/>
      <c r="F1993" s="99"/>
      <c r="G1993" s="261"/>
      <c r="H1993" s="284">
        <f t="shared" si="95"/>
        <v>1.9760000000000667E-6</v>
      </c>
      <c r="I1993" s="92"/>
      <c r="J1993" s="173"/>
      <c r="K1993" s="132"/>
      <c r="L1993" s="130"/>
      <c r="M1993" s="130"/>
      <c r="N1993" s="130"/>
      <c r="O1993" s="130"/>
      <c r="P1993" s="130"/>
      <c r="Q1993" s="130"/>
      <c r="R1993" s="130"/>
      <c r="S1993" s="130"/>
      <c r="T1993">
        <f t="shared" si="96"/>
        <v>31</v>
      </c>
    </row>
    <row r="1994" spans="1:20" x14ac:dyDescent="0.25">
      <c r="A1994" s="228" t="str">
        <f t="shared" si="97"/>
        <v/>
      </c>
      <c r="B1994" s="34"/>
      <c r="C1994" s="8"/>
      <c r="D1994" s="129"/>
      <c r="F1994" s="99"/>
      <c r="G1994" s="261"/>
      <c r="H1994" s="284">
        <f t="shared" si="95"/>
        <v>1.9770000000000668E-6</v>
      </c>
      <c r="I1994" s="92"/>
      <c r="J1994" s="173"/>
      <c r="K1994" s="132"/>
      <c r="L1994" s="130"/>
      <c r="M1994" s="130"/>
      <c r="N1994" s="130"/>
      <c r="O1994" s="130"/>
      <c r="P1994" s="130"/>
      <c r="Q1994" s="130"/>
      <c r="R1994" s="130"/>
      <c r="S1994" s="130"/>
      <c r="T1994">
        <f t="shared" si="96"/>
        <v>31</v>
      </c>
    </row>
    <row r="1995" spans="1:20" x14ac:dyDescent="0.25">
      <c r="A1995" s="228" t="str">
        <f t="shared" si="97"/>
        <v/>
      </c>
      <c r="B1995" s="34"/>
      <c r="C1995" s="8"/>
      <c r="D1995" s="129"/>
      <c r="F1995" s="99"/>
      <c r="G1995" s="261"/>
      <c r="H1995" s="284">
        <f t="shared" si="95"/>
        <v>1.9780000000000669E-6</v>
      </c>
      <c r="I1995" s="92"/>
      <c r="J1995" s="173"/>
      <c r="K1995" s="132"/>
      <c r="L1995" s="130"/>
      <c r="M1995" s="130"/>
      <c r="N1995" s="130"/>
      <c r="O1995" s="130"/>
      <c r="P1995" s="130"/>
      <c r="Q1995" s="130"/>
      <c r="R1995" s="130"/>
      <c r="S1995" s="130"/>
      <c r="T1995">
        <f t="shared" si="96"/>
        <v>31</v>
      </c>
    </row>
    <row r="1996" spans="1:20" x14ac:dyDescent="0.25">
      <c r="A1996" s="228" t="str">
        <f t="shared" si="97"/>
        <v/>
      </c>
      <c r="B1996" s="34"/>
      <c r="C1996" s="8"/>
      <c r="D1996" s="129"/>
      <c r="F1996" s="99"/>
      <c r="G1996" s="261"/>
      <c r="H1996" s="284">
        <f t="shared" si="95"/>
        <v>1.9790000000000669E-6</v>
      </c>
      <c r="I1996" s="92"/>
      <c r="J1996" s="173"/>
      <c r="K1996" s="132"/>
      <c r="L1996" s="130"/>
      <c r="M1996" s="130"/>
      <c r="N1996" s="130"/>
      <c r="O1996" s="130"/>
      <c r="P1996" s="130"/>
      <c r="Q1996" s="130"/>
      <c r="R1996" s="130"/>
      <c r="S1996" s="130"/>
      <c r="T1996">
        <f t="shared" si="96"/>
        <v>31</v>
      </c>
    </row>
    <row r="1997" spans="1:20" x14ac:dyDescent="0.25">
      <c r="A1997" s="228" t="str">
        <f t="shared" si="97"/>
        <v/>
      </c>
      <c r="B1997" s="34"/>
      <c r="C1997" s="8"/>
      <c r="D1997" s="129"/>
      <c r="F1997" s="99"/>
      <c r="G1997" s="261"/>
      <c r="H1997" s="284">
        <f t="shared" si="95"/>
        <v>1.980000000000067E-6</v>
      </c>
      <c r="I1997" s="92"/>
      <c r="J1997" s="173"/>
      <c r="K1997" s="132"/>
      <c r="L1997" s="130"/>
      <c r="M1997" s="130"/>
      <c r="N1997" s="130"/>
      <c r="O1997" s="130"/>
      <c r="P1997" s="130"/>
      <c r="Q1997" s="130"/>
      <c r="R1997" s="130"/>
      <c r="S1997" s="130"/>
      <c r="T1997">
        <f t="shared" si="96"/>
        <v>31</v>
      </c>
    </row>
    <row r="1998" spans="1:20" x14ac:dyDescent="0.25">
      <c r="A1998" s="228" t="str">
        <f t="shared" si="97"/>
        <v/>
      </c>
      <c r="B1998" s="34"/>
      <c r="C1998" s="8"/>
      <c r="D1998" s="129"/>
      <c r="F1998" s="99"/>
      <c r="G1998" s="261"/>
      <c r="H1998" s="284">
        <f t="shared" si="95"/>
        <v>1.9810000000000671E-6</v>
      </c>
      <c r="I1998" s="92"/>
      <c r="J1998" s="173"/>
      <c r="K1998" s="132"/>
      <c r="L1998" s="130"/>
      <c r="M1998" s="130"/>
      <c r="N1998" s="130"/>
      <c r="O1998" s="130"/>
      <c r="P1998" s="130"/>
      <c r="Q1998" s="130"/>
      <c r="R1998" s="130"/>
      <c r="S1998" s="130"/>
      <c r="T1998">
        <f t="shared" si="96"/>
        <v>31</v>
      </c>
    </row>
    <row r="1999" spans="1:20" x14ac:dyDescent="0.25">
      <c r="A1999" s="228" t="str">
        <f t="shared" si="97"/>
        <v/>
      </c>
      <c r="B1999" s="34"/>
      <c r="C1999" s="8"/>
      <c r="D1999" s="129"/>
      <c r="F1999" s="99"/>
      <c r="G1999" s="261"/>
      <c r="H1999" s="284">
        <f t="shared" si="95"/>
        <v>1.9820000000000672E-6</v>
      </c>
      <c r="I1999" s="92"/>
      <c r="J1999" s="173"/>
      <c r="K1999" s="132"/>
      <c r="L1999" s="130"/>
      <c r="M1999" s="130"/>
      <c r="N1999" s="130"/>
      <c r="O1999" s="130"/>
      <c r="P1999" s="130"/>
      <c r="Q1999" s="130"/>
      <c r="R1999" s="130"/>
      <c r="S1999" s="130"/>
      <c r="T1999">
        <f t="shared" si="96"/>
        <v>31</v>
      </c>
    </row>
    <row r="2000" spans="1:20" x14ac:dyDescent="0.25">
      <c r="A2000" s="228" t="str">
        <f t="shared" si="97"/>
        <v/>
      </c>
      <c r="B2000" s="34"/>
      <c r="C2000" s="8"/>
      <c r="D2000" s="129"/>
      <c r="F2000" s="99"/>
      <c r="G2000" s="261"/>
      <c r="H2000" s="284">
        <f t="shared" si="95"/>
        <v>1.9830000000000672E-6</v>
      </c>
      <c r="I2000" s="92"/>
      <c r="J2000" s="173"/>
      <c r="K2000" s="132"/>
      <c r="L2000" s="130"/>
      <c r="M2000" s="130"/>
      <c r="N2000" s="130"/>
      <c r="O2000" s="130"/>
      <c r="P2000" s="130"/>
      <c r="Q2000" s="130"/>
      <c r="R2000" s="130"/>
      <c r="S2000" s="130"/>
      <c r="T2000">
        <f t="shared" si="96"/>
        <v>31</v>
      </c>
    </row>
    <row r="2001" spans="1:20" x14ac:dyDescent="0.25">
      <c r="A2001" s="228" t="str">
        <f t="shared" si="97"/>
        <v/>
      </c>
      <c r="B2001" s="34"/>
      <c r="C2001" s="8"/>
      <c r="D2001" s="129"/>
      <c r="F2001" s="99"/>
      <c r="G2001" s="261"/>
      <c r="H2001" s="284">
        <f t="shared" si="95"/>
        <v>1.9840000000000673E-6</v>
      </c>
      <c r="I2001" s="92"/>
      <c r="J2001" s="173"/>
      <c r="K2001" s="132"/>
      <c r="L2001" s="130"/>
      <c r="M2001" s="130"/>
      <c r="N2001" s="130"/>
      <c r="O2001" s="130"/>
      <c r="P2001" s="130"/>
      <c r="Q2001" s="130"/>
      <c r="R2001" s="130"/>
      <c r="S2001" s="130"/>
      <c r="T2001">
        <f t="shared" si="96"/>
        <v>31</v>
      </c>
    </row>
    <row r="2002" spans="1:20" x14ac:dyDescent="0.25">
      <c r="A2002" s="228" t="str">
        <f t="shared" si="97"/>
        <v/>
      </c>
      <c r="B2002" s="34"/>
      <c r="C2002" s="8"/>
      <c r="D2002" s="129"/>
      <c r="F2002" s="99"/>
      <c r="G2002" s="261"/>
      <c r="H2002" s="284">
        <f t="shared" si="95"/>
        <v>1.9850000000000674E-6</v>
      </c>
      <c r="I2002" s="92"/>
      <c r="J2002" s="173"/>
      <c r="K2002" s="132"/>
      <c r="L2002" s="130"/>
      <c r="M2002" s="130"/>
      <c r="N2002" s="130"/>
      <c r="O2002" s="130"/>
      <c r="P2002" s="130"/>
      <c r="Q2002" s="130"/>
      <c r="R2002" s="130"/>
      <c r="S2002" s="130"/>
      <c r="T2002">
        <f t="shared" si="96"/>
        <v>31</v>
      </c>
    </row>
    <row r="2003" spans="1:20" x14ac:dyDescent="0.25">
      <c r="A2003" s="228" t="str">
        <f t="shared" si="97"/>
        <v/>
      </c>
      <c r="B2003" s="34"/>
      <c r="C2003" s="8"/>
      <c r="D2003" s="129"/>
      <c r="F2003" s="99"/>
      <c r="G2003" s="261"/>
      <c r="H2003" s="284">
        <f t="shared" ref="H2003:H2066" si="98">IF(G2003="",IF(D2003&lt;&gt;"",H2002+F2003+0.000000001,H2002+0.000000001),H2002+0.000000001)</f>
        <v>1.9860000000000675E-6</v>
      </c>
      <c r="I2003" s="92"/>
      <c r="J2003" s="173"/>
      <c r="K2003" s="132"/>
      <c r="L2003" s="130"/>
      <c r="M2003" s="130"/>
      <c r="N2003" s="130"/>
      <c r="O2003" s="130"/>
      <c r="P2003" s="130"/>
      <c r="Q2003" s="130"/>
      <c r="R2003" s="130"/>
      <c r="S2003" s="130"/>
      <c r="T2003">
        <f t="shared" ref="T2003:T2066" si="99">EOMONTH(D2003,0)</f>
        <v>31</v>
      </c>
    </row>
    <row r="2004" spans="1:20" x14ac:dyDescent="0.25">
      <c r="A2004" s="228" t="str">
        <f t="shared" ref="A2004:A2067" si="100">IF(F2004="","",IF(H2004=$H$5,D2004,""))</f>
        <v/>
      </c>
      <c r="B2004" s="34"/>
      <c r="C2004" s="8"/>
      <c r="D2004" s="129"/>
      <c r="F2004" s="99"/>
      <c r="G2004" s="261"/>
      <c r="H2004" s="284">
        <f t="shared" si="98"/>
        <v>1.9870000000000675E-6</v>
      </c>
      <c r="I2004" s="92"/>
      <c r="J2004" s="173"/>
      <c r="K2004" s="132"/>
      <c r="L2004" s="130"/>
      <c r="M2004" s="130"/>
      <c r="N2004" s="130"/>
      <c r="O2004" s="130"/>
      <c r="P2004" s="130"/>
      <c r="Q2004" s="130"/>
      <c r="R2004" s="130"/>
      <c r="S2004" s="130"/>
      <c r="T2004">
        <f t="shared" si="99"/>
        <v>31</v>
      </c>
    </row>
    <row r="2005" spans="1:20" x14ac:dyDescent="0.25">
      <c r="A2005" s="228" t="str">
        <f t="shared" si="100"/>
        <v/>
      </c>
      <c r="B2005" s="34"/>
      <c r="C2005" s="8"/>
      <c r="D2005" s="129"/>
      <c r="F2005" s="99"/>
      <c r="G2005" s="261"/>
      <c r="H2005" s="284">
        <f t="shared" si="98"/>
        <v>1.9880000000000676E-6</v>
      </c>
      <c r="I2005" s="92"/>
      <c r="J2005" s="173"/>
      <c r="K2005" s="132"/>
      <c r="L2005" s="130"/>
      <c r="M2005" s="130"/>
      <c r="N2005" s="130"/>
      <c r="O2005" s="130"/>
      <c r="P2005" s="130"/>
      <c r="Q2005" s="130"/>
      <c r="R2005" s="130"/>
      <c r="S2005" s="130"/>
      <c r="T2005">
        <f t="shared" si="99"/>
        <v>31</v>
      </c>
    </row>
    <row r="2006" spans="1:20" x14ac:dyDescent="0.25">
      <c r="A2006" s="228" t="str">
        <f t="shared" si="100"/>
        <v/>
      </c>
      <c r="B2006" s="34"/>
      <c r="C2006" s="8"/>
      <c r="D2006" s="129"/>
      <c r="F2006" s="99"/>
      <c r="G2006" s="261"/>
      <c r="H2006" s="284">
        <f t="shared" si="98"/>
        <v>1.9890000000000677E-6</v>
      </c>
      <c r="I2006" s="92"/>
      <c r="J2006" s="173"/>
      <c r="K2006" s="132"/>
      <c r="L2006" s="130"/>
      <c r="M2006" s="130"/>
      <c r="N2006" s="130"/>
      <c r="O2006" s="130"/>
      <c r="P2006" s="130"/>
      <c r="Q2006" s="130"/>
      <c r="R2006" s="130"/>
      <c r="S2006" s="130"/>
      <c r="T2006">
        <f t="shared" si="99"/>
        <v>31</v>
      </c>
    </row>
    <row r="2007" spans="1:20" x14ac:dyDescent="0.25">
      <c r="A2007" s="228" t="str">
        <f t="shared" si="100"/>
        <v/>
      </c>
      <c r="B2007" s="34"/>
      <c r="C2007" s="8"/>
      <c r="D2007" s="129"/>
      <c r="F2007" s="99"/>
      <c r="G2007" s="261"/>
      <c r="H2007" s="284">
        <f t="shared" si="98"/>
        <v>1.9900000000000678E-6</v>
      </c>
      <c r="I2007" s="92"/>
      <c r="J2007" s="173"/>
      <c r="K2007" s="132"/>
      <c r="L2007" s="130"/>
      <c r="M2007" s="130"/>
      <c r="N2007" s="130"/>
      <c r="O2007" s="130"/>
      <c r="P2007" s="130"/>
      <c r="Q2007" s="130"/>
      <c r="R2007" s="130"/>
      <c r="S2007" s="130"/>
      <c r="T2007">
        <f t="shared" si="99"/>
        <v>31</v>
      </c>
    </row>
    <row r="2008" spans="1:20" x14ac:dyDescent="0.25">
      <c r="A2008" s="228" t="str">
        <f t="shared" si="100"/>
        <v/>
      </c>
      <c r="B2008" s="34"/>
      <c r="C2008" s="8"/>
      <c r="D2008" s="129"/>
      <c r="F2008" s="99"/>
      <c r="G2008" s="261"/>
      <c r="H2008" s="284">
        <f t="shared" si="98"/>
        <v>1.9910000000000678E-6</v>
      </c>
      <c r="I2008" s="92"/>
      <c r="J2008" s="173"/>
      <c r="K2008" s="132"/>
      <c r="L2008" s="130"/>
      <c r="M2008" s="130"/>
      <c r="N2008" s="130"/>
      <c r="O2008" s="130"/>
      <c r="P2008" s="130"/>
      <c r="Q2008" s="130"/>
      <c r="R2008" s="130"/>
      <c r="S2008" s="130"/>
      <c r="T2008">
        <f t="shared" si="99"/>
        <v>31</v>
      </c>
    </row>
    <row r="2009" spans="1:20" x14ac:dyDescent="0.25">
      <c r="A2009" s="228" t="str">
        <f t="shared" si="100"/>
        <v/>
      </c>
      <c r="B2009" s="34"/>
      <c r="C2009" s="8"/>
      <c r="D2009" s="129"/>
      <c r="F2009" s="99"/>
      <c r="G2009" s="261"/>
      <c r="H2009" s="284">
        <f t="shared" si="98"/>
        <v>1.9920000000000679E-6</v>
      </c>
      <c r="I2009" s="92"/>
      <c r="J2009" s="173"/>
      <c r="K2009" s="132"/>
      <c r="L2009" s="130"/>
      <c r="M2009" s="130"/>
      <c r="N2009" s="130"/>
      <c r="O2009" s="130"/>
      <c r="P2009" s="130"/>
      <c r="Q2009" s="130"/>
      <c r="R2009" s="130"/>
      <c r="S2009" s="130"/>
      <c r="T2009">
        <f t="shared" si="99"/>
        <v>31</v>
      </c>
    </row>
    <row r="2010" spans="1:20" x14ac:dyDescent="0.25">
      <c r="A2010" s="228" t="str">
        <f t="shared" si="100"/>
        <v/>
      </c>
      <c r="B2010" s="34"/>
      <c r="C2010" s="8"/>
      <c r="D2010" s="129"/>
      <c r="F2010" s="99"/>
      <c r="G2010" s="261"/>
      <c r="H2010" s="284">
        <f t="shared" si="98"/>
        <v>1.993000000000068E-6</v>
      </c>
      <c r="I2010" s="92"/>
      <c r="J2010" s="173"/>
      <c r="K2010" s="132"/>
      <c r="L2010" s="130"/>
      <c r="M2010" s="130"/>
      <c r="N2010" s="130"/>
      <c r="O2010" s="130"/>
      <c r="P2010" s="130"/>
      <c r="Q2010" s="130"/>
      <c r="R2010" s="130"/>
      <c r="S2010" s="130"/>
      <c r="T2010">
        <f t="shared" si="99"/>
        <v>31</v>
      </c>
    </row>
    <row r="2011" spans="1:20" x14ac:dyDescent="0.25">
      <c r="A2011" s="228" t="str">
        <f t="shared" si="100"/>
        <v/>
      </c>
      <c r="B2011" s="34"/>
      <c r="C2011" s="8"/>
      <c r="D2011" s="129"/>
      <c r="F2011" s="99"/>
      <c r="G2011" s="261"/>
      <c r="H2011" s="284">
        <f t="shared" si="98"/>
        <v>1.9940000000000681E-6</v>
      </c>
      <c r="I2011" s="92"/>
      <c r="J2011" s="173"/>
      <c r="K2011" s="132"/>
      <c r="L2011" s="130"/>
      <c r="M2011" s="130"/>
      <c r="N2011" s="130"/>
      <c r="O2011" s="130"/>
      <c r="P2011" s="130"/>
      <c r="Q2011" s="130"/>
      <c r="R2011" s="130"/>
      <c r="S2011" s="130"/>
      <c r="T2011">
        <f t="shared" si="99"/>
        <v>31</v>
      </c>
    </row>
    <row r="2012" spans="1:20" x14ac:dyDescent="0.25">
      <c r="A2012" s="228" t="str">
        <f t="shared" si="100"/>
        <v/>
      </c>
      <c r="B2012" s="34"/>
      <c r="C2012" s="8"/>
      <c r="D2012" s="129"/>
      <c r="F2012" s="99"/>
      <c r="G2012" s="261"/>
      <c r="H2012" s="284">
        <f t="shared" si="98"/>
        <v>1.9950000000000681E-6</v>
      </c>
      <c r="I2012" s="92"/>
      <c r="J2012" s="173"/>
      <c r="K2012" s="132"/>
      <c r="L2012" s="130"/>
      <c r="M2012" s="130"/>
      <c r="N2012" s="130"/>
      <c r="O2012" s="130"/>
      <c r="P2012" s="130"/>
      <c r="Q2012" s="130"/>
      <c r="R2012" s="130"/>
      <c r="S2012" s="130"/>
      <c r="T2012">
        <f t="shared" si="99"/>
        <v>31</v>
      </c>
    </row>
    <row r="2013" spans="1:20" x14ac:dyDescent="0.25">
      <c r="A2013" s="228" t="str">
        <f t="shared" si="100"/>
        <v/>
      </c>
      <c r="B2013" s="34"/>
      <c r="C2013" s="8"/>
      <c r="D2013" s="129"/>
      <c r="F2013" s="99"/>
      <c r="G2013" s="261"/>
      <c r="H2013" s="284">
        <f t="shared" si="98"/>
        <v>1.9960000000000682E-6</v>
      </c>
      <c r="I2013" s="92"/>
      <c r="J2013" s="173"/>
      <c r="K2013" s="132"/>
      <c r="L2013" s="130"/>
      <c r="M2013" s="130"/>
      <c r="N2013" s="130"/>
      <c r="O2013" s="130"/>
      <c r="P2013" s="130"/>
      <c r="Q2013" s="130"/>
      <c r="R2013" s="130"/>
      <c r="S2013" s="130"/>
      <c r="T2013">
        <f t="shared" si="99"/>
        <v>31</v>
      </c>
    </row>
    <row r="2014" spans="1:20" x14ac:dyDescent="0.25">
      <c r="A2014" s="228" t="str">
        <f t="shared" si="100"/>
        <v/>
      </c>
      <c r="B2014" s="34"/>
      <c r="C2014" s="8"/>
      <c r="D2014" s="129"/>
      <c r="F2014" s="99"/>
      <c r="G2014" s="261"/>
      <c r="H2014" s="284">
        <f t="shared" si="98"/>
        <v>1.9970000000000683E-6</v>
      </c>
      <c r="I2014" s="92"/>
      <c r="J2014" s="173"/>
      <c r="K2014" s="132"/>
      <c r="L2014" s="130"/>
      <c r="M2014" s="130"/>
      <c r="N2014" s="130"/>
      <c r="O2014" s="130"/>
      <c r="P2014" s="130"/>
      <c r="Q2014" s="130"/>
      <c r="R2014" s="130"/>
      <c r="S2014" s="130"/>
      <c r="T2014">
        <f t="shared" si="99"/>
        <v>31</v>
      </c>
    </row>
    <row r="2015" spans="1:20" x14ac:dyDescent="0.25">
      <c r="A2015" s="228" t="str">
        <f t="shared" si="100"/>
        <v/>
      </c>
      <c r="B2015" s="34"/>
      <c r="C2015" s="8"/>
      <c r="D2015" s="129"/>
      <c r="F2015" s="99"/>
      <c r="G2015" s="261"/>
      <c r="H2015" s="284">
        <f t="shared" si="98"/>
        <v>1.9980000000000684E-6</v>
      </c>
      <c r="I2015" s="92"/>
      <c r="J2015" s="173"/>
      <c r="K2015" s="132"/>
      <c r="L2015" s="130"/>
      <c r="M2015" s="130"/>
      <c r="N2015" s="130"/>
      <c r="O2015" s="130"/>
      <c r="P2015" s="130"/>
      <c r="Q2015" s="130"/>
      <c r="R2015" s="130"/>
      <c r="S2015" s="130"/>
      <c r="T2015">
        <f t="shared" si="99"/>
        <v>31</v>
      </c>
    </row>
    <row r="2016" spans="1:20" x14ac:dyDescent="0.25">
      <c r="A2016" s="228" t="str">
        <f t="shared" si="100"/>
        <v/>
      </c>
      <c r="B2016" s="34"/>
      <c r="C2016" s="8"/>
      <c r="D2016" s="129"/>
      <c r="F2016" s="99"/>
      <c r="G2016" s="261"/>
      <c r="H2016" s="284">
        <f t="shared" si="98"/>
        <v>1.9990000000000684E-6</v>
      </c>
      <c r="I2016" s="92"/>
      <c r="J2016" s="173"/>
      <c r="K2016" s="132"/>
      <c r="L2016" s="130"/>
      <c r="M2016" s="130"/>
      <c r="N2016" s="130"/>
      <c r="O2016" s="130"/>
      <c r="P2016" s="130"/>
      <c r="Q2016" s="130"/>
      <c r="R2016" s="130"/>
      <c r="S2016" s="130"/>
      <c r="T2016">
        <f t="shared" si="99"/>
        <v>31</v>
      </c>
    </row>
    <row r="2017" spans="1:20" x14ac:dyDescent="0.25">
      <c r="A2017" s="228" t="str">
        <f t="shared" si="100"/>
        <v/>
      </c>
      <c r="B2017" s="34"/>
      <c r="C2017" s="8"/>
      <c r="D2017" s="129"/>
      <c r="F2017" s="99"/>
      <c r="G2017" s="261"/>
      <c r="H2017" s="284">
        <f t="shared" si="98"/>
        <v>2.0000000000000685E-6</v>
      </c>
      <c r="I2017" s="92"/>
      <c r="J2017" s="173"/>
      <c r="K2017" s="132"/>
      <c r="L2017" s="130"/>
      <c r="M2017" s="130"/>
      <c r="N2017" s="130"/>
      <c r="O2017" s="130"/>
      <c r="P2017" s="130"/>
      <c r="Q2017" s="130"/>
      <c r="R2017" s="130"/>
      <c r="S2017" s="130"/>
      <c r="T2017">
        <f t="shared" si="99"/>
        <v>31</v>
      </c>
    </row>
    <row r="2018" spans="1:20" x14ac:dyDescent="0.25">
      <c r="A2018" s="228" t="str">
        <f t="shared" si="100"/>
        <v/>
      </c>
      <c r="B2018" s="34"/>
      <c r="C2018" s="8"/>
      <c r="D2018" s="129"/>
      <c r="F2018" s="99"/>
      <c r="G2018" s="261"/>
      <c r="H2018" s="284">
        <f t="shared" si="98"/>
        <v>2.0010000000000686E-6</v>
      </c>
      <c r="I2018" s="92"/>
      <c r="J2018" s="173"/>
      <c r="K2018" s="132"/>
      <c r="L2018" s="130"/>
      <c r="M2018" s="130"/>
      <c r="N2018" s="130"/>
      <c r="O2018" s="130"/>
      <c r="P2018" s="130"/>
      <c r="Q2018" s="130"/>
      <c r="R2018" s="130"/>
      <c r="S2018" s="130"/>
      <c r="T2018">
        <f t="shared" si="99"/>
        <v>31</v>
      </c>
    </row>
    <row r="2019" spans="1:20" x14ac:dyDescent="0.25">
      <c r="A2019" s="228" t="str">
        <f t="shared" si="100"/>
        <v/>
      </c>
      <c r="B2019" s="34"/>
      <c r="C2019" s="8"/>
      <c r="D2019" s="129"/>
      <c r="F2019" s="99"/>
      <c r="G2019" s="261"/>
      <c r="H2019" s="284">
        <f t="shared" si="98"/>
        <v>2.0020000000000687E-6</v>
      </c>
      <c r="I2019" s="92"/>
      <c r="J2019" s="173"/>
      <c r="K2019" s="132"/>
      <c r="L2019" s="130"/>
      <c r="M2019" s="130"/>
      <c r="N2019" s="130"/>
      <c r="O2019" s="130"/>
      <c r="P2019" s="130"/>
      <c r="Q2019" s="130"/>
      <c r="R2019" s="130"/>
      <c r="S2019" s="130"/>
      <c r="T2019">
        <f t="shared" si="99"/>
        <v>31</v>
      </c>
    </row>
    <row r="2020" spans="1:20" x14ac:dyDescent="0.25">
      <c r="A2020" s="228" t="str">
        <f t="shared" si="100"/>
        <v/>
      </c>
      <c r="B2020" s="34"/>
      <c r="C2020" s="8"/>
      <c r="D2020" s="129"/>
      <c r="F2020" s="99"/>
      <c r="G2020" s="261"/>
      <c r="H2020" s="284">
        <f t="shared" si="98"/>
        <v>2.0030000000000687E-6</v>
      </c>
      <c r="I2020" s="92"/>
      <c r="J2020" s="173"/>
      <c r="K2020" s="132"/>
      <c r="L2020" s="130"/>
      <c r="M2020" s="130"/>
      <c r="N2020" s="130"/>
      <c r="O2020" s="130"/>
      <c r="P2020" s="130"/>
      <c r="Q2020" s="130"/>
      <c r="R2020" s="130"/>
      <c r="S2020" s="130"/>
      <c r="T2020">
        <f t="shared" si="99"/>
        <v>31</v>
      </c>
    </row>
    <row r="2021" spans="1:20" x14ac:dyDescent="0.25">
      <c r="A2021" s="228" t="str">
        <f t="shared" si="100"/>
        <v/>
      </c>
      <c r="B2021" s="34"/>
      <c r="C2021" s="8"/>
      <c r="D2021" s="129"/>
      <c r="F2021" s="99"/>
      <c r="G2021" s="261"/>
      <c r="H2021" s="284">
        <f t="shared" si="98"/>
        <v>2.0040000000000688E-6</v>
      </c>
      <c r="I2021" s="92"/>
      <c r="J2021" s="173"/>
      <c r="K2021" s="132"/>
      <c r="L2021" s="130"/>
      <c r="M2021" s="130"/>
      <c r="N2021" s="130"/>
      <c r="O2021" s="130"/>
      <c r="P2021" s="130"/>
      <c r="Q2021" s="130"/>
      <c r="R2021" s="130"/>
      <c r="S2021" s="130"/>
      <c r="T2021">
        <f t="shared" si="99"/>
        <v>31</v>
      </c>
    </row>
    <row r="2022" spans="1:20" x14ac:dyDescent="0.25">
      <c r="A2022" s="228" t="str">
        <f t="shared" si="100"/>
        <v/>
      </c>
      <c r="B2022" s="34"/>
      <c r="C2022" s="8"/>
      <c r="D2022" s="129"/>
      <c r="F2022" s="99"/>
      <c r="G2022" s="261"/>
      <c r="H2022" s="284">
        <f t="shared" si="98"/>
        <v>2.0050000000000689E-6</v>
      </c>
      <c r="I2022" s="92"/>
      <c r="J2022" s="173"/>
      <c r="K2022" s="132"/>
      <c r="L2022" s="130"/>
      <c r="M2022" s="130"/>
      <c r="N2022" s="130"/>
      <c r="O2022" s="130"/>
      <c r="P2022" s="130"/>
      <c r="Q2022" s="130"/>
      <c r="R2022" s="130"/>
      <c r="S2022" s="130"/>
      <c r="T2022">
        <f t="shared" si="99"/>
        <v>31</v>
      </c>
    </row>
    <row r="2023" spans="1:20" x14ac:dyDescent="0.25">
      <c r="A2023" s="228" t="str">
        <f t="shared" si="100"/>
        <v/>
      </c>
      <c r="B2023" s="34"/>
      <c r="C2023" s="8"/>
      <c r="D2023" s="129"/>
      <c r="F2023" s="99"/>
      <c r="G2023" s="261"/>
      <c r="H2023" s="284">
        <f t="shared" si="98"/>
        <v>2.006000000000069E-6</v>
      </c>
      <c r="I2023" s="92"/>
      <c r="J2023" s="173"/>
      <c r="K2023" s="132"/>
      <c r="L2023" s="130"/>
      <c r="M2023" s="130"/>
      <c r="N2023" s="130"/>
      <c r="O2023" s="130"/>
      <c r="P2023" s="130"/>
      <c r="Q2023" s="130"/>
      <c r="R2023" s="130"/>
      <c r="S2023" s="130"/>
      <c r="T2023">
        <f t="shared" si="99"/>
        <v>31</v>
      </c>
    </row>
    <row r="2024" spans="1:20" x14ac:dyDescent="0.25">
      <c r="A2024" s="228" t="str">
        <f t="shared" si="100"/>
        <v/>
      </c>
      <c r="B2024" s="34"/>
      <c r="C2024" s="8"/>
      <c r="D2024" s="129"/>
      <c r="F2024" s="99"/>
      <c r="G2024" s="261"/>
      <c r="H2024" s="284">
        <f t="shared" si="98"/>
        <v>2.007000000000069E-6</v>
      </c>
      <c r="I2024" s="92"/>
      <c r="J2024" s="173"/>
      <c r="K2024" s="132"/>
      <c r="L2024" s="130"/>
      <c r="M2024" s="130"/>
      <c r="N2024" s="130"/>
      <c r="O2024" s="130"/>
      <c r="P2024" s="130"/>
      <c r="Q2024" s="130"/>
      <c r="R2024" s="130"/>
      <c r="S2024" s="130"/>
      <c r="T2024">
        <f t="shared" si="99"/>
        <v>31</v>
      </c>
    </row>
    <row r="2025" spans="1:20" x14ac:dyDescent="0.25">
      <c r="A2025" s="228" t="str">
        <f t="shared" si="100"/>
        <v/>
      </c>
      <c r="B2025" s="34"/>
      <c r="C2025" s="8"/>
      <c r="D2025" s="129"/>
      <c r="F2025" s="99"/>
      <c r="G2025" s="261"/>
      <c r="H2025" s="284">
        <f t="shared" si="98"/>
        <v>2.0080000000000691E-6</v>
      </c>
      <c r="I2025" s="92"/>
      <c r="J2025" s="173"/>
      <c r="K2025" s="132"/>
      <c r="L2025" s="130"/>
      <c r="M2025" s="130"/>
      <c r="N2025" s="130"/>
      <c r="O2025" s="130"/>
      <c r="P2025" s="130"/>
      <c r="Q2025" s="130"/>
      <c r="R2025" s="130"/>
      <c r="S2025" s="130"/>
      <c r="T2025">
        <f t="shared" si="99"/>
        <v>31</v>
      </c>
    </row>
    <row r="2026" spans="1:20" x14ac:dyDescent="0.25">
      <c r="A2026" s="228" t="str">
        <f t="shared" si="100"/>
        <v/>
      </c>
      <c r="B2026" s="34"/>
      <c r="C2026" s="8"/>
      <c r="D2026" s="129"/>
      <c r="F2026" s="99"/>
      <c r="G2026" s="261"/>
      <c r="H2026" s="284">
        <f t="shared" si="98"/>
        <v>2.0090000000000692E-6</v>
      </c>
      <c r="I2026" s="92"/>
      <c r="J2026" s="173"/>
      <c r="K2026" s="132"/>
      <c r="L2026" s="130"/>
      <c r="M2026" s="130"/>
      <c r="N2026" s="130"/>
      <c r="O2026" s="130"/>
      <c r="P2026" s="130"/>
      <c r="Q2026" s="130"/>
      <c r="R2026" s="130"/>
      <c r="S2026" s="130"/>
      <c r="T2026">
        <f t="shared" si="99"/>
        <v>31</v>
      </c>
    </row>
    <row r="2027" spans="1:20" x14ac:dyDescent="0.25">
      <c r="A2027" s="228" t="str">
        <f t="shared" si="100"/>
        <v/>
      </c>
      <c r="B2027" s="34"/>
      <c r="C2027" s="8"/>
      <c r="D2027" s="129"/>
      <c r="F2027" s="99"/>
      <c r="G2027" s="261"/>
      <c r="H2027" s="284">
        <f t="shared" si="98"/>
        <v>2.0100000000000693E-6</v>
      </c>
      <c r="I2027" s="92"/>
      <c r="J2027" s="173"/>
      <c r="K2027" s="132"/>
      <c r="L2027" s="130"/>
      <c r="M2027" s="130"/>
      <c r="N2027" s="130"/>
      <c r="O2027" s="130"/>
      <c r="P2027" s="130"/>
      <c r="Q2027" s="130"/>
      <c r="R2027" s="130"/>
      <c r="S2027" s="130"/>
      <c r="T2027">
        <f t="shared" si="99"/>
        <v>31</v>
      </c>
    </row>
    <row r="2028" spans="1:20" x14ac:dyDescent="0.25">
      <c r="A2028" s="228" t="str">
        <f t="shared" si="100"/>
        <v/>
      </c>
      <c r="B2028" s="34"/>
      <c r="C2028" s="8"/>
      <c r="D2028" s="129"/>
      <c r="F2028" s="99"/>
      <c r="G2028" s="261"/>
      <c r="H2028" s="284">
        <f t="shared" si="98"/>
        <v>2.0110000000000693E-6</v>
      </c>
      <c r="I2028" s="92"/>
      <c r="J2028" s="173"/>
      <c r="K2028" s="132"/>
      <c r="L2028" s="130"/>
      <c r="M2028" s="130"/>
      <c r="N2028" s="130"/>
      <c r="O2028" s="130"/>
      <c r="P2028" s="130"/>
      <c r="Q2028" s="130"/>
      <c r="R2028" s="130"/>
      <c r="S2028" s="130"/>
      <c r="T2028">
        <f t="shared" si="99"/>
        <v>31</v>
      </c>
    </row>
    <row r="2029" spans="1:20" x14ac:dyDescent="0.25">
      <c r="A2029" s="228" t="str">
        <f t="shared" si="100"/>
        <v/>
      </c>
      <c r="B2029" s="34"/>
      <c r="C2029" s="8"/>
      <c r="D2029" s="129"/>
      <c r="F2029" s="99"/>
      <c r="G2029" s="261"/>
      <c r="H2029" s="284">
        <f t="shared" si="98"/>
        <v>2.0120000000000694E-6</v>
      </c>
      <c r="I2029" s="92"/>
      <c r="J2029" s="173"/>
      <c r="K2029" s="132"/>
      <c r="L2029" s="130"/>
      <c r="M2029" s="130"/>
      <c r="N2029" s="130"/>
      <c r="O2029" s="130"/>
      <c r="P2029" s="130"/>
      <c r="Q2029" s="130"/>
      <c r="R2029" s="130"/>
      <c r="S2029" s="130"/>
      <c r="T2029">
        <f t="shared" si="99"/>
        <v>31</v>
      </c>
    </row>
    <row r="2030" spans="1:20" x14ac:dyDescent="0.25">
      <c r="A2030" s="228" t="str">
        <f t="shared" si="100"/>
        <v/>
      </c>
      <c r="B2030" s="34"/>
      <c r="C2030" s="8"/>
      <c r="D2030" s="129"/>
      <c r="F2030" s="99"/>
      <c r="G2030" s="261"/>
      <c r="H2030" s="284">
        <f t="shared" si="98"/>
        <v>2.0130000000000695E-6</v>
      </c>
      <c r="I2030" s="92"/>
      <c r="J2030" s="173"/>
      <c r="K2030" s="132"/>
      <c r="L2030" s="130"/>
      <c r="M2030" s="130"/>
      <c r="N2030" s="130"/>
      <c r="O2030" s="130"/>
      <c r="P2030" s="130"/>
      <c r="Q2030" s="130"/>
      <c r="R2030" s="130"/>
      <c r="S2030" s="130"/>
      <c r="T2030">
        <f t="shared" si="99"/>
        <v>31</v>
      </c>
    </row>
    <row r="2031" spans="1:20" x14ac:dyDescent="0.25">
      <c r="A2031" s="228" t="str">
        <f t="shared" si="100"/>
        <v/>
      </c>
      <c r="B2031" s="34"/>
      <c r="C2031" s="8"/>
      <c r="D2031" s="129"/>
      <c r="F2031" s="99"/>
      <c r="G2031" s="261"/>
      <c r="H2031" s="284">
        <f t="shared" si="98"/>
        <v>2.0140000000000696E-6</v>
      </c>
      <c r="I2031" s="92"/>
      <c r="J2031" s="173"/>
      <c r="K2031" s="132"/>
      <c r="L2031" s="130"/>
      <c r="M2031" s="130"/>
      <c r="N2031" s="130"/>
      <c r="O2031" s="130"/>
      <c r="P2031" s="130"/>
      <c r="Q2031" s="130"/>
      <c r="R2031" s="130"/>
      <c r="S2031" s="130"/>
      <c r="T2031">
        <f t="shared" si="99"/>
        <v>31</v>
      </c>
    </row>
    <row r="2032" spans="1:20" x14ac:dyDescent="0.25">
      <c r="A2032" s="228" t="str">
        <f t="shared" si="100"/>
        <v/>
      </c>
      <c r="B2032" s="34"/>
      <c r="C2032" s="8"/>
      <c r="D2032" s="129"/>
      <c r="F2032" s="99"/>
      <c r="G2032" s="261"/>
      <c r="H2032" s="284">
        <f t="shared" si="98"/>
        <v>2.0150000000000696E-6</v>
      </c>
      <c r="I2032" s="92"/>
      <c r="J2032" s="173"/>
      <c r="K2032" s="132"/>
      <c r="L2032" s="130"/>
      <c r="M2032" s="130"/>
      <c r="N2032" s="130"/>
      <c r="O2032" s="130"/>
      <c r="P2032" s="130"/>
      <c r="Q2032" s="130"/>
      <c r="R2032" s="130"/>
      <c r="S2032" s="130"/>
      <c r="T2032">
        <f t="shared" si="99"/>
        <v>31</v>
      </c>
    </row>
    <row r="2033" spans="1:20" x14ac:dyDescent="0.25">
      <c r="A2033" s="228" t="str">
        <f t="shared" si="100"/>
        <v/>
      </c>
      <c r="B2033" s="34"/>
      <c r="C2033" s="8"/>
      <c r="D2033" s="129"/>
      <c r="F2033" s="99"/>
      <c r="G2033" s="261"/>
      <c r="H2033" s="284">
        <f t="shared" si="98"/>
        <v>2.0160000000000697E-6</v>
      </c>
      <c r="I2033" s="92"/>
      <c r="J2033" s="173"/>
      <c r="K2033" s="132"/>
      <c r="L2033" s="130"/>
      <c r="M2033" s="130"/>
      <c r="N2033" s="130"/>
      <c r="O2033" s="130"/>
      <c r="P2033" s="130"/>
      <c r="Q2033" s="130"/>
      <c r="R2033" s="130"/>
      <c r="S2033" s="130"/>
      <c r="T2033">
        <f t="shared" si="99"/>
        <v>31</v>
      </c>
    </row>
    <row r="2034" spans="1:20" x14ac:dyDescent="0.25">
      <c r="A2034" s="228" t="str">
        <f t="shared" si="100"/>
        <v/>
      </c>
      <c r="B2034" s="34"/>
      <c r="C2034" s="8"/>
      <c r="D2034" s="129"/>
      <c r="F2034" s="99"/>
      <c r="G2034" s="261"/>
      <c r="H2034" s="284">
        <f t="shared" si="98"/>
        <v>2.0170000000000698E-6</v>
      </c>
      <c r="I2034" s="92"/>
      <c r="J2034" s="173"/>
      <c r="K2034" s="132"/>
      <c r="L2034" s="130"/>
      <c r="M2034" s="130"/>
      <c r="N2034" s="130"/>
      <c r="O2034" s="130"/>
      <c r="P2034" s="130"/>
      <c r="Q2034" s="130"/>
      <c r="R2034" s="130"/>
      <c r="S2034" s="130"/>
      <c r="T2034">
        <f t="shared" si="99"/>
        <v>31</v>
      </c>
    </row>
    <row r="2035" spans="1:20" x14ac:dyDescent="0.25">
      <c r="A2035" s="228" t="str">
        <f t="shared" si="100"/>
        <v/>
      </c>
      <c r="B2035" s="34"/>
      <c r="C2035" s="8"/>
      <c r="D2035" s="129"/>
      <c r="F2035" s="99"/>
      <c r="G2035" s="261"/>
      <c r="H2035" s="284">
        <f t="shared" si="98"/>
        <v>2.0180000000000699E-6</v>
      </c>
      <c r="I2035" s="92"/>
      <c r="J2035" s="173"/>
      <c r="K2035" s="132"/>
      <c r="L2035" s="130"/>
      <c r="M2035" s="130"/>
      <c r="N2035" s="130"/>
      <c r="O2035" s="130"/>
      <c r="P2035" s="130"/>
      <c r="Q2035" s="130"/>
      <c r="R2035" s="130"/>
      <c r="S2035" s="130"/>
      <c r="T2035">
        <f t="shared" si="99"/>
        <v>31</v>
      </c>
    </row>
    <row r="2036" spans="1:20" x14ac:dyDescent="0.25">
      <c r="A2036" s="228" t="str">
        <f t="shared" si="100"/>
        <v/>
      </c>
      <c r="B2036" s="34"/>
      <c r="C2036" s="8"/>
      <c r="D2036" s="129"/>
      <c r="F2036" s="99"/>
      <c r="G2036" s="261"/>
      <c r="H2036" s="284">
        <f t="shared" si="98"/>
        <v>2.0190000000000699E-6</v>
      </c>
      <c r="I2036" s="92"/>
      <c r="J2036" s="173"/>
      <c r="K2036" s="132"/>
      <c r="L2036" s="130"/>
      <c r="M2036" s="130"/>
      <c r="N2036" s="130"/>
      <c r="O2036" s="130"/>
      <c r="P2036" s="130"/>
      <c r="Q2036" s="130"/>
      <c r="R2036" s="130"/>
      <c r="S2036" s="130"/>
      <c r="T2036">
        <f t="shared" si="99"/>
        <v>31</v>
      </c>
    </row>
    <row r="2037" spans="1:20" x14ac:dyDescent="0.25">
      <c r="A2037" s="228" t="str">
        <f t="shared" si="100"/>
        <v/>
      </c>
      <c r="B2037" s="34"/>
      <c r="C2037" s="8"/>
      <c r="D2037" s="129"/>
      <c r="F2037" s="99"/>
      <c r="G2037" s="261"/>
      <c r="H2037" s="284">
        <f t="shared" si="98"/>
        <v>2.02000000000007E-6</v>
      </c>
      <c r="I2037" s="92"/>
      <c r="J2037" s="173"/>
      <c r="K2037" s="132"/>
      <c r="L2037" s="130"/>
      <c r="M2037" s="130"/>
      <c r="N2037" s="130"/>
      <c r="O2037" s="130"/>
      <c r="P2037" s="130"/>
      <c r="Q2037" s="130"/>
      <c r="R2037" s="130"/>
      <c r="S2037" s="130"/>
      <c r="T2037">
        <f t="shared" si="99"/>
        <v>31</v>
      </c>
    </row>
    <row r="2038" spans="1:20" x14ac:dyDescent="0.25">
      <c r="A2038" s="228" t="str">
        <f t="shared" si="100"/>
        <v/>
      </c>
      <c r="B2038" s="34"/>
      <c r="C2038" s="8"/>
      <c r="D2038" s="129"/>
      <c r="F2038" s="99"/>
      <c r="G2038" s="261"/>
      <c r="H2038" s="284">
        <f t="shared" si="98"/>
        <v>2.0210000000000701E-6</v>
      </c>
      <c r="I2038" s="92"/>
      <c r="J2038" s="173"/>
      <c r="K2038" s="132"/>
      <c r="L2038" s="130"/>
      <c r="M2038" s="130"/>
      <c r="N2038" s="130"/>
      <c r="O2038" s="130"/>
      <c r="P2038" s="130"/>
      <c r="Q2038" s="130"/>
      <c r="R2038" s="130"/>
      <c r="S2038" s="130"/>
      <c r="T2038">
        <f t="shared" si="99"/>
        <v>31</v>
      </c>
    </row>
    <row r="2039" spans="1:20" x14ac:dyDescent="0.25">
      <c r="A2039" s="228" t="str">
        <f t="shared" si="100"/>
        <v/>
      </c>
      <c r="B2039" s="34"/>
      <c r="C2039" s="8"/>
      <c r="D2039" s="129"/>
      <c r="F2039" s="99"/>
      <c r="G2039" s="261"/>
      <c r="H2039" s="284">
        <f t="shared" si="98"/>
        <v>2.0220000000000702E-6</v>
      </c>
      <c r="I2039" s="92"/>
      <c r="J2039" s="173"/>
      <c r="K2039" s="132"/>
      <c r="L2039" s="130"/>
      <c r="M2039" s="130"/>
      <c r="N2039" s="130"/>
      <c r="O2039" s="130"/>
      <c r="P2039" s="130"/>
      <c r="Q2039" s="130"/>
      <c r="R2039" s="130"/>
      <c r="S2039" s="130"/>
      <c r="T2039">
        <f t="shared" si="99"/>
        <v>31</v>
      </c>
    </row>
    <row r="2040" spans="1:20" x14ac:dyDescent="0.25">
      <c r="A2040" s="228" t="str">
        <f t="shared" si="100"/>
        <v/>
      </c>
      <c r="B2040" s="34"/>
      <c r="C2040" s="8"/>
      <c r="D2040" s="129"/>
      <c r="F2040" s="99"/>
      <c r="G2040" s="261"/>
      <c r="H2040" s="284">
        <f t="shared" si="98"/>
        <v>2.0230000000000702E-6</v>
      </c>
      <c r="I2040" s="92"/>
      <c r="J2040" s="173"/>
      <c r="K2040" s="132"/>
      <c r="L2040" s="130"/>
      <c r="M2040" s="130"/>
      <c r="N2040" s="130"/>
      <c r="O2040" s="130"/>
      <c r="P2040" s="130"/>
      <c r="Q2040" s="130"/>
      <c r="R2040" s="130"/>
      <c r="S2040" s="130"/>
      <c r="T2040">
        <f t="shared" si="99"/>
        <v>31</v>
      </c>
    </row>
    <row r="2041" spans="1:20" x14ac:dyDescent="0.25">
      <c r="A2041" s="228" t="str">
        <f t="shared" si="100"/>
        <v/>
      </c>
      <c r="B2041" s="34"/>
      <c r="C2041" s="8"/>
      <c r="D2041" s="129"/>
      <c r="F2041" s="99"/>
      <c r="G2041" s="261"/>
      <c r="H2041" s="284">
        <f t="shared" si="98"/>
        <v>2.0240000000000703E-6</v>
      </c>
      <c r="I2041" s="92"/>
      <c r="J2041" s="173"/>
      <c r="K2041" s="132"/>
      <c r="L2041" s="130"/>
      <c r="M2041" s="130"/>
      <c r="N2041" s="130"/>
      <c r="O2041" s="130"/>
      <c r="P2041" s="130"/>
      <c r="Q2041" s="130"/>
      <c r="R2041" s="130"/>
      <c r="S2041" s="130"/>
      <c r="T2041">
        <f t="shared" si="99"/>
        <v>31</v>
      </c>
    </row>
    <row r="2042" spans="1:20" x14ac:dyDescent="0.25">
      <c r="A2042" s="228" t="str">
        <f t="shared" si="100"/>
        <v/>
      </c>
      <c r="B2042" s="34"/>
      <c r="C2042" s="8"/>
      <c r="D2042" s="129"/>
      <c r="F2042" s="99"/>
      <c r="G2042" s="261"/>
      <c r="H2042" s="284">
        <f t="shared" si="98"/>
        <v>2.0250000000000704E-6</v>
      </c>
      <c r="I2042" s="92"/>
      <c r="J2042" s="173"/>
      <c r="K2042" s="132"/>
      <c r="L2042" s="130"/>
      <c r="M2042" s="130"/>
      <c r="N2042" s="130"/>
      <c r="O2042" s="130"/>
      <c r="P2042" s="130"/>
      <c r="Q2042" s="130"/>
      <c r="R2042" s="130"/>
      <c r="S2042" s="130"/>
      <c r="T2042">
        <f t="shared" si="99"/>
        <v>31</v>
      </c>
    </row>
    <row r="2043" spans="1:20" x14ac:dyDescent="0.25">
      <c r="A2043" s="228" t="str">
        <f t="shared" si="100"/>
        <v/>
      </c>
      <c r="B2043" s="34"/>
      <c r="C2043" s="8"/>
      <c r="D2043" s="129"/>
      <c r="F2043" s="99"/>
      <c r="G2043" s="261"/>
      <c r="H2043" s="284">
        <f t="shared" si="98"/>
        <v>2.0260000000000705E-6</v>
      </c>
      <c r="I2043" s="92"/>
      <c r="J2043" s="173"/>
      <c r="K2043" s="132"/>
      <c r="L2043" s="130"/>
      <c r="M2043" s="130"/>
      <c r="N2043" s="130"/>
      <c r="O2043" s="130"/>
      <c r="P2043" s="130"/>
      <c r="Q2043" s="130"/>
      <c r="R2043" s="130"/>
      <c r="S2043" s="130"/>
      <c r="T2043">
        <f t="shared" si="99"/>
        <v>31</v>
      </c>
    </row>
    <row r="2044" spans="1:20" x14ac:dyDescent="0.25">
      <c r="A2044" s="228" t="str">
        <f t="shared" si="100"/>
        <v/>
      </c>
      <c r="B2044" s="34"/>
      <c r="C2044" s="8"/>
      <c r="D2044" s="129"/>
      <c r="F2044" s="99"/>
      <c r="G2044" s="261"/>
      <c r="H2044" s="284">
        <f t="shared" si="98"/>
        <v>2.0270000000000705E-6</v>
      </c>
      <c r="I2044" s="92"/>
      <c r="J2044" s="173"/>
      <c r="K2044" s="132"/>
      <c r="L2044" s="130"/>
      <c r="M2044" s="130"/>
      <c r="N2044" s="130"/>
      <c r="O2044" s="130"/>
      <c r="P2044" s="130"/>
      <c r="Q2044" s="130"/>
      <c r="R2044" s="130"/>
      <c r="S2044" s="130"/>
      <c r="T2044">
        <f t="shared" si="99"/>
        <v>31</v>
      </c>
    </row>
    <row r="2045" spans="1:20" x14ac:dyDescent="0.25">
      <c r="A2045" s="228" t="str">
        <f t="shared" si="100"/>
        <v/>
      </c>
      <c r="B2045" s="34"/>
      <c r="C2045" s="8"/>
      <c r="D2045" s="129"/>
      <c r="F2045" s="99"/>
      <c r="G2045" s="261"/>
      <c r="H2045" s="284">
        <f t="shared" si="98"/>
        <v>2.0280000000000706E-6</v>
      </c>
      <c r="I2045" s="92"/>
      <c r="J2045" s="173"/>
      <c r="K2045" s="132"/>
      <c r="L2045" s="130"/>
      <c r="M2045" s="130"/>
      <c r="N2045" s="130"/>
      <c r="O2045" s="130"/>
      <c r="P2045" s="130"/>
      <c r="Q2045" s="130"/>
      <c r="R2045" s="130"/>
      <c r="S2045" s="130"/>
      <c r="T2045">
        <f t="shared" si="99"/>
        <v>31</v>
      </c>
    </row>
    <row r="2046" spans="1:20" x14ac:dyDescent="0.25">
      <c r="A2046" s="228" t="str">
        <f t="shared" si="100"/>
        <v/>
      </c>
      <c r="B2046" s="34"/>
      <c r="C2046" s="8"/>
      <c r="D2046" s="129"/>
      <c r="F2046" s="99"/>
      <c r="G2046" s="261"/>
      <c r="H2046" s="284">
        <f t="shared" si="98"/>
        <v>2.0290000000000707E-6</v>
      </c>
      <c r="I2046" s="92"/>
      <c r="J2046" s="173"/>
      <c r="K2046" s="132"/>
      <c r="L2046" s="130"/>
      <c r="M2046" s="130"/>
      <c r="N2046" s="130"/>
      <c r="O2046" s="130"/>
      <c r="P2046" s="130"/>
      <c r="Q2046" s="130"/>
      <c r="R2046" s="130"/>
      <c r="S2046" s="130"/>
      <c r="T2046">
        <f t="shared" si="99"/>
        <v>31</v>
      </c>
    </row>
    <row r="2047" spans="1:20" x14ac:dyDescent="0.25">
      <c r="A2047" s="228" t="str">
        <f t="shared" si="100"/>
        <v/>
      </c>
      <c r="B2047" s="34"/>
      <c r="C2047" s="8"/>
      <c r="D2047" s="129"/>
      <c r="F2047" s="99"/>
      <c r="G2047" s="261"/>
      <c r="H2047" s="284">
        <f t="shared" si="98"/>
        <v>2.0300000000000708E-6</v>
      </c>
      <c r="I2047" s="92"/>
      <c r="J2047" s="173"/>
      <c r="K2047" s="132"/>
      <c r="L2047" s="130"/>
      <c r="M2047" s="130"/>
      <c r="N2047" s="130"/>
      <c r="O2047" s="130"/>
      <c r="P2047" s="130"/>
      <c r="Q2047" s="130"/>
      <c r="R2047" s="130"/>
      <c r="S2047" s="130"/>
      <c r="T2047">
        <f t="shared" si="99"/>
        <v>31</v>
      </c>
    </row>
    <row r="2048" spans="1:20" x14ac:dyDescent="0.25">
      <c r="A2048" s="228" t="str">
        <f t="shared" si="100"/>
        <v/>
      </c>
      <c r="B2048" s="34"/>
      <c r="C2048" s="8"/>
      <c r="D2048" s="129"/>
      <c r="F2048" s="99"/>
      <c r="G2048" s="261"/>
      <c r="H2048" s="284">
        <f t="shared" si="98"/>
        <v>2.0310000000000708E-6</v>
      </c>
      <c r="I2048" s="92"/>
      <c r="J2048" s="173"/>
      <c r="K2048" s="132"/>
      <c r="L2048" s="130"/>
      <c r="M2048" s="130"/>
      <c r="N2048" s="130"/>
      <c r="O2048" s="130"/>
      <c r="P2048" s="130"/>
      <c r="Q2048" s="130"/>
      <c r="R2048" s="130"/>
      <c r="S2048" s="130"/>
      <c r="T2048">
        <f t="shared" si="99"/>
        <v>31</v>
      </c>
    </row>
    <row r="2049" spans="1:20" x14ac:dyDescent="0.25">
      <c r="A2049" s="228" t="str">
        <f t="shared" si="100"/>
        <v/>
      </c>
      <c r="B2049" s="34"/>
      <c r="C2049" s="8"/>
      <c r="D2049" s="129"/>
      <c r="F2049" s="99"/>
      <c r="G2049" s="261"/>
      <c r="H2049" s="284">
        <f t="shared" si="98"/>
        <v>2.0320000000000709E-6</v>
      </c>
      <c r="I2049" s="92"/>
      <c r="J2049" s="173"/>
      <c r="K2049" s="132"/>
      <c r="L2049" s="130"/>
      <c r="M2049" s="130"/>
      <c r="N2049" s="130"/>
      <c r="O2049" s="130"/>
      <c r="P2049" s="130"/>
      <c r="Q2049" s="130"/>
      <c r="R2049" s="130"/>
      <c r="S2049" s="130"/>
      <c r="T2049">
        <f t="shared" si="99"/>
        <v>31</v>
      </c>
    </row>
    <row r="2050" spans="1:20" x14ac:dyDescent="0.25">
      <c r="A2050" s="228" t="str">
        <f t="shared" si="100"/>
        <v/>
      </c>
      <c r="B2050" s="34"/>
      <c r="C2050" s="8"/>
      <c r="D2050" s="129"/>
      <c r="F2050" s="99"/>
      <c r="G2050" s="261"/>
      <c r="H2050" s="284">
        <f t="shared" si="98"/>
        <v>2.033000000000071E-6</v>
      </c>
      <c r="I2050" s="92"/>
      <c r="J2050" s="173"/>
      <c r="K2050" s="132"/>
      <c r="L2050" s="130"/>
      <c r="M2050" s="130"/>
      <c r="N2050" s="130"/>
      <c r="O2050" s="130"/>
      <c r="P2050" s="130"/>
      <c r="Q2050" s="130"/>
      <c r="R2050" s="130"/>
      <c r="S2050" s="130"/>
      <c r="T2050">
        <f t="shared" si="99"/>
        <v>31</v>
      </c>
    </row>
    <row r="2051" spans="1:20" x14ac:dyDescent="0.25">
      <c r="A2051" s="228" t="str">
        <f t="shared" si="100"/>
        <v/>
      </c>
      <c r="B2051" s="34"/>
      <c r="C2051" s="8"/>
      <c r="D2051" s="129"/>
      <c r="F2051" s="99"/>
      <c r="G2051" s="261"/>
      <c r="H2051" s="284">
        <f t="shared" si="98"/>
        <v>2.0340000000000711E-6</v>
      </c>
      <c r="I2051" s="92"/>
      <c r="J2051" s="173"/>
      <c r="K2051" s="132"/>
      <c r="L2051" s="130"/>
      <c r="M2051" s="130"/>
      <c r="N2051" s="130"/>
      <c r="O2051" s="130"/>
      <c r="P2051" s="130"/>
      <c r="Q2051" s="130"/>
      <c r="R2051" s="130"/>
      <c r="S2051" s="130"/>
      <c r="T2051">
        <f t="shared" si="99"/>
        <v>31</v>
      </c>
    </row>
    <row r="2052" spans="1:20" x14ac:dyDescent="0.25">
      <c r="A2052" s="228" t="str">
        <f t="shared" si="100"/>
        <v/>
      </c>
      <c r="B2052" s="34"/>
      <c r="C2052" s="8"/>
      <c r="D2052" s="129"/>
      <c r="F2052" s="99"/>
      <c r="G2052" s="261"/>
      <c r="H2052" s="284">
        <f t="shared" si="98"/>
        <v>2.0350000000000711E-6</v>
      </c>
      <c r="I2052" s="92"/>
      <c r="J2052" s="173"/>
      <c r="K2052" s="132"/>
      <c r="L2052" s="130"/>
      <c r="M2052" s="130"/>
      <c r="N2052" s="130"/>
      <c r="O2052" s="130"/>
      <c r="P2052" s="130"/>
      <c r="Q2052" s="130"/>
      <c r="R2052" s="130"/>
      <c r="S2052" s="130"/>
      <c r="T2052">
        <f t="shared" si="99"/>
        <v>31</v>
      </c>
    </row>
    <row r="2053" spans="1:20" x14ac:dyDescent="0.25">
      <c r="A2053" s="228" t="str">
        <f t="shared" si="100"/>
        <v/>
      </c>
      <c r="B2053" s="34"/>
      <c r="C2053" s="8"/>
      <c r="D2053" s="129"/>
      <c r="F2053" s="99"/>
      <c r="G2053" s="261"/>
      <c r="H2053" s="284">
        <f t="shared" si="98"/>
        <v>2.0360000000000712E-6</v>
      </c>
      <c r="I2053" s="92"/>
      <c r="J2053" s="173"/>
      <c r="K2053" s="132"/>
      <c r="L2053" s="130"/>
      <c r="M2053" s="130"/>
      <c r="N2053" s="130"/>
      <c r="O2053" s="130"/>
      <c r="P2053" s="130"/>
      <c r="Q2053" s="130"/>
      <c r="R2053" s="130"/>
      <c r="S2053" s="130"/>
      <c r="T2053">
        <f t="shared" si="99"/>
        <v>31</v>
      </c>
    </row>
    <row r="2054" spans="1:20" x14ac:dyDescent="0.25">
      <c r="A2054" s="228" t="str">
        <f t="shared" si="100"/>
        <v/>
      </c>
      <c r="B2054" s="34"/>
      <c r="C2054" s="8"/>
      <c r="D2054" s="129"/>
      <c r="F2054" s="99"/>
      <c r="G2054" s="261"/>
      <c r="H2054" s="284">
        <f t="shared" si="98"/>
        <v>2.0370000000000713E-6</v>
      </c>
      <c r="I2054" s="92"/>
      <c r="J2054" s="173"/>
      <c r="K2054" s="132"/>
      <c r="L2054" s="130"/>
      <c r="M2054" s="130"/>
      <c r="N2054" s="130"/>
      <c r="O2054" s="130"/>
      <c r="P2054" s="130"/>
      <c r="Q2054" s="130"/>
      <c r="R2054" s="130"/>
      <c r="S2054" s="130"/>
      <c r="T2054">
        <f t="shared" si="99"/>
        <v>31</v>
      </c>
    </row>
    <row r="2055" spans="1:20" x14ac:dyDescent="0.25">
      <c r="A2055" s="228" t="str">
        <f t="shared" si="100"/>
        <v/>
      </c>
      <c r="B2055" s="34"/>
      <c r="C2055" s="8"/>
      <c r="D2055" s="129"/>
      <c r="F2055" s="99"/>
      <c r="G2055" s="261"/>
      <c r="H2055" s="284">
        <f t="shared" si="98"/>
        <v>2.0380000000000714E-6</v>
      </c>
      <c r="I2055" s="92"/>
      <c r="J2055" s="173"/>
      <c r="K2055" s="132"/>
      <c r="L2055" s="130"/>
      <c r="M2055" s="130"/>
      <c r="N2055" s="130"/>
      <c r="O2055" s="130"/>
      <c r="P2055" s="130"/>
      <c r="Q2055" s="130"/>
      <c r="R2055" s="130"/>
      <c r="S2055" s="130"/>
      <c r="T2055">
        <f t="shared" si="99"/>
        <v>31</v>
      </c>
    </row>
    <row r="2056" spans="1:20" x14ac:dyDescent="0.25">
      <c r="A2056" s="228" t="str">
        <f t="shared" si="100"/>
        <v/>
      </c>
      <c r="B2056" s="34"/>
      <c r="C2056" s="8"/>
      <c r="D2056" s="129"/>
      <c r="F2056" s="99"/>
      <c r="G2056" s="261"/>
      <c r="H2056" s="284">
        <f t="shared" si="98"/>
        <v>2.0390000000000714E-6</v>
      </c>
      <c r="I2056" s="92"/>
      <c r="J2056" s="173"/>
      <c r="K2056" s="132"/>
      <c r="L2056" s="130"/>
      <c r="M2056" s="130"/>
      <c r="N2056" s="130"/>
      <c r="O2056" s="130"/>
      <c r="P2056" s="130"/>
      <c r="Q2056" s="130"/>
      <c r="R2056" s="130"/>
      <c r="S2056" s="130"/>
      <c r="T2056">
        <f t="shared" si="99"/>
        <v>31</v>
      </c>
    </row>
    <row r="2057" spans="1:20" x14ac:dyDescent="0.25">
      <c r="A2057" s="228" t="str">
        <f t="shared" si="100"/>
        <v/>
      </c>
      <c r="B2057" s="34"/>
      <c r="C2057" s="8"/>
      <c r="D2057" s="129"/>
      <c r="F2057" s="99"/>
      <c r="G2057" s="261"/>
      <c r="H2057" s="284">
        <f t="shared" si="98"/>
        <v>2.0400000000000715E-6</v>
      </c>
      <c r="I2057" s="92"/>
      <c r="J2057" s="173"/>
      <c r="K2057" s="132"/>
      <c r="L2057" s="130"/>
      <c r="M2057" s="130"/>
      <c r="N2057" s="130"/>
      <c r="O2057" s="130"/>
      <c r="P2057" s="130"/>
      <c r="Q2057" s="130"/>
      <c r="R2057" s="130"/>
      <c r="S2057" s="130"/>
      <c r="T2057">
        <f t="shared" si="99"/>
        <v>31</v>
      </c>
    </row>
    <row r="2058" spans="1:20" x14ac:dyDescent="0.25">
      <c r="A2058" s="228" t="str">
        <f t="shared" si="100"/>
        <v/>
      </c>
      <c r="B2058" s="34"/>
      <c r="C2058" s="8"/>
      <c r="D2058" s="129"/>
      <c r="F2058" s="99"/>
      <c r="G2058" s="261"/>
      <c r="H2058" s="284">
        <f t="shared" si="98"/>
        <v>2.0410000000000716E-6</v>
      </c>
      <c r="I2058" s="92"/>
      <c r="J2058" s="173"/>
      <c r="K2058" s="132"/>
      <c r="L2058" s="130"/>
      <c r="M2058" s="130"/>
      <c r="N2058" s="130"/>
      <c r="O2058" s="130"/>
      <c r="P2058" s="130"/>
      <c r="Q2058" s="130"/>
      <c r="R2058" s="130"/>
      <c r="S2058" s="130"/>
      <c r="T2058">
        <f t="shared" si="99"/>
        <v>31</v>
      </c>
    </row>
    <row r="2059" spans="1:20" x14ac:dyDescent="0.25">
      <c r="A2059" s="228" t="str">
        <f t="shared" si="100"/>
        <v/>
      </c>
      <c r="B2059" s="34"/>
      <c r="C2059" s="8"/>
      <c r="D2059" s="129"/>
      <c r="F2059" s="99"/>
      <c r="G2059" s="261"/>
      <c r="H2059" s="284">
        <f t="shared" si="98"/>
        <v>2.0420000000000717E-6</v>
      </c>
      <c r="I2059" s="92"/>
      <c r="J2059" s="173"/>
      <c r="K2059" s="132"/>
      <c r="L2059" s="130"/>
      <c r="M2059" s="130"/>
      <c r="N2059" s="130"/>
      <c r="O2059" s="130"/>
      <c r="P2059" s="130"/>
      <c r="Q2059" s="130"/>
      <c r="R2059" s="130"/>
      <c r="S2059" s="130"/>
      <c r="T2059">
        <f t="shared" si="99"/>
        <v>31</v>
      </c>
    </row>
    <row r="2060" spans="1:20" x14ac:dyDescent="0.25">
      <c r="A2060" s="228" t="str">
        <f t="shared" si="100"/>
        <v/>
      </c>
      <c r="B2060" s="34"/>
      <c r="C2060" s="8"/>
      <c r="D2060" s="129"/>
      <c r="F2060" s="99"/>
      <c r="G2060" s="261"/>
      <c r="H2060" s="284">
        <f t="shared" si="98"/>
        <v>2.0430000000000717E-6</v>
      </c>
      <c r="I2060" s="92"/>
      <c r="J2060" s="173"/>
      <c r="K2060" s="132"/>
      <c r="L2060" s="130"/>
      <c r="M2060" s="130"/>
      <c r="N2060" s="130"/>
      <c r="O2060" s="130"/>
      <c r="P2060" s="130"/>
      <c r="Q2060" s="130"/>
      <c r="R2060" s="130"/>
      <c r="S2060" s="130"/>
      <c r="T2060">
        <f t="shared" si="99"/>
        <v>31</v>
      </c>
    </row>
    <row r="2061" spans="1:20" x14ac:dyDescent="0.25">
      <c r="A2061" s="228" t="str">
        <f t="shared" si="100"/>
        <v/>
      </c>
      <c r="B2061" s="34"/>
      <c r="C2061" s="8"/>
      <c r="D2061" s="129"/>
      <c r="F2061" s="99"/>
      <c r="G2061" s="261"/>
      <c r="H2061" s="284">
        <f t="shared" si="98"/>
        <v>2.0440000000000718E-6</v>
      </c>
      <c r="I2061" s="92"/>
      <c r="J2061" s="173"/>
      <c r="K2061" s="132"/>
      <c r="L2061" s="130"/>
      <c r="M2061" s="130"/>
      <c r="N2061" s="130"/>
      <c r="O2061" s="130"/>
      <c r="P2061" s="130"/>
      <c r="Q2061" s="130"/>
      <c r="R2061" s="130"/>
      <c r="S2061" s="130"/>
      <c r="T2061">
        <f t="shared" si="99"/>
        <v>31</v>
      </c>
    </row>
    <row r="2062" spans="1:20" x14ac:dyDescent="0.25">
      <c r="A2062" s="228" t="str">
        <f t="shared" si="100"/>
        <v/>
      </c>
      <c r="B2062" s="34"/>
      <c r="C2062" s="8"/>
      <c r="D2062" s="129"/>
      <c r="F2062" s="99"/>
      <c r="G2062" s="261"/>
      <c r="H2062" s="284">
        <f t="shared" si="98"/>
        <v>2.0450000000000719E-6</v>
      </c>
      <c r="I2062" s="92"/>
      <c r="J2062" s="173"/>
      <c r="K2062" s="132"/>
      <c r="L2062" s="130"/>
      <c r="M2062" s="130"/>
      <c r="N2062" s="130"/>
      <c r="O2062" s="130"/>
      <c r="P2062" s="130"/>
      <c r="Q2062" s="130"/>
      <c r="R2062" s="130"/>
      <c r="S2062" s="130"/>
      <c r="T2062">
        <f t="shared" si="99"/>
        <v>31</v>
      </c>
    </row>
    <row r="2063" spans="1:20" x14ac:dyDescent="0.25">
      <c r="A2063" s="228" t="str">
        <f t="shared" si="100"/>
        <v/>
      </c>
      <c r="B2063" s="34"/>
      <c r="C2063" s="8"/>
      <c r="D2063" s="129"/>
      <c r="F2063" s="99"/>
      <c r="G2063" s="261"/>
      <c r="H2063" s="284">
        <f t="shared" si="98"/>
        <v>2.046000000000072E-6</v>
      </c>
      <c r="I2063" s="92"/>
      <c r="J2063" s="173"/>
      <c r="K2063" s="132"/>
      <c r="L2063" s="130"/>
      <c r="M2063" s="130"/>
      <c r="N2063" s="130"/>
      <c r="O2063" s="130"/>
      <c r="P2063" s="130"/>
      <c r="Q2063" s="130"/>
      <c r="R2063" s="130"/>
      <c r="S2063" s="130"/>
      <c r="T2063">
        <f t="shared" si="99"/>
        <v>31</v>
      </c>
    </row>
    <row r="2064" spans="1:20" x14ac:dyDescent="0.25">
      <c r="A2064" s="228" t="str">
        <f t="shared" si="100"/>
        <v/>
      </c>
      <c r="B2064" s="34"/>
      <c r="C2064" s="8"/>
      <c r="D2064" s="129"/>
      <c r="F2064" s="99"/>
      <c r="G2064" s="261"/>
      <c r="H2064" s="284">
        <f t="shared" si="98"/>
        <v>2.0470000000000721E-6</v>
      </c>
      <c r="I2064" s="92"/>
      <c r="J2064" s="173"/>
      <c r="K2064" s="132"/>
      <c r="L2064" s="130"/>
      <c r="M2064" s="130"/>
      <c r="N2064" s="130"/>
      <c r="O2064" s="130"/>
      <c r="P2064" s="130"/>
      <c r="Q2064" s="130"/>
      <c r="R2064" s="130"/>
      <c r="S2064" s="130"/>
      <c r="T2064">
        <f t="shared" si="99"/>
        <v>31</v>
      </c>
    </row>
    <row r="2065" spans="1:20" x14ac:dyDescent="0.25">
      <c r="A2065" s="228" t="str">
        <f t="shared" si="100"/>
        <v/>
      </c>
      <c r="B2065" s="34"/>
      <c r="C2065" s="8"/>
      <c r="D2065" s="129"/>
      <c r="F2065" s="99"/>
      <c r="G2065" s="261"/>
      <c r="H2065" s="284">
        <f t="shared" si="98"/>
        <v>2.0480000000000721E-6</v>
      </c>
      <c r="I2065" s="92"/>
      <c r="J2065" s="173"/>
      <c r="K2065" s="132"/>
      <c r="L2065" s="130"/>
      <c r="M2065" s="130"/>
      <c r="N2065" s="130"/>
      <c r="O2065" s="130"/>
      <c r="P2065" s="130"/>
      <c r="Q2065" s="130"/>
      <c r="R2065" s="130"/>
      <c r="S2065" s="130"/>
      <c r="T2065">
        <f t="shared" si="99"/>
        <v>31</v>
      </c>
    </row>
    <row r="2066" spans="1:20" x14ac:dyDescent="0.25">
      <c r="A2066" s="228" t="str">
        <f t="shared" si="100"/>
        <v/>
      </c>
      <c r="B2066" s="34"/>
      <c r="C2066" s="8"/>
      <c r="D2066" s="129"/>
      <c r="F2066" s="99"/>
      <c r="G2066" s="261"/>
      <c r="H2066" s="284">
        <f t="shared" si="98"/>
        <v>2.0490000000000722E-6</v>
      </c>
      <c r="I2066" s="92"/>
      <c r="J2066" s="173"/>
      <c r="K2066" s="132"/>
      <c r="L2066" s="130"/>
      <c r="M2066" s="130"/>
      <c r="N2066" s="130"/>
      <c r="O2066" s="130"/>
      <c r="P2066" s="130"/>
      <c r="Q2066" s="130"/>
      <c r="R2066" s="130"/>
      <c r="S2066" s="130"/>
      <c r="T2066">
        <f t="shared" si="99"/>
        <v>31</v>
      </c>
    </row>
    <row r="2067" spans="1:20" x14ac:dyDescent="0.25">
      <c r="A2067" s="228" t="str">
        <f t="shared" si="100"/>
        <v/>
      </c>
      <c r="B2067" s="34"/>
      <c r="C2067" s="8"/>
      <c r="D2067" s="129"/>
      <c r="F2067" s="99"/>
      <c r="G2067" s="261"/>
      <c r="H2067" s="284">
        <f t="shared" ref="H2067:H2130" si="101">IF(G2067="",IF(D2067&lt;&gt;"",H2066+F2067+0.000000001,H2066+0.000000001),H2066+0.000000001)</f>
        <v>2.0500000000000723E-6</v>
      </c>
      <c r="I2067" s="92"/>
      <c r="J2067" s="173"/>
      <c r="K2067" s="132"/>
      <c r="L2067" s="130"/>
      <c r="M2067" s="130"/>
      <c r="N2067" s="130"/>
      <c r="O2067" s="130"/>
      <c r="P2067" s="130"/>
      <c r="Q2067" s="130"/>
      <c r="R2067" s="130"/>
      <c r="S2067" s="130"/>
      <c r="T2067">
        <f t="shared" ref="T2067:T2130" si="102">EOMONTH(D2067,0)</f>
        <v>31</v>
      </c>
    </row>
    <row r="2068" spans="1:20" x14ac:dyDescent="0.25">
      <c r="A2068" s="228" t="str">
        <f t="shared" ref="A2068:A2131" si="103">IF(F2068="","",IF(H2068=$H$5,D2068,""))</f>
        <v/>
      </c>
      <c r="B2068" s="34"/>
      <c r="C2068" s="8"/>
      <c r="D2068" s="129"/>
      <c r="F2068" s="99"/>
      <c r="G2068" s="261"/>
      <c r="H2068" s="284">
        <f t="shared" si="101"/>
        <v>2.0510000000000724E-6</v>
      </c>
      <c r="I2068" s="92"/>
      <c r="J2068" s="173"/>
      <c r="K2068" s="132"/>
      <c r="L2068" s="130"/>
      <c r="M2068" s="130"/>
      <c r="N2068" s="130"/>
      <c r="O2068" s="130"/>
      <c r="P2068" s="130"/>
      <c r="Q2068" s="130"/>
      <c r="R2068" s="130"/>
      <c r="S2068" s="130"/>
      <c r="T2068">
        <f t="shared" si="102"/>
        <v>31</v>
      </c>
    </row>
    <row r="2069" spans="1:20" x14ac:dyDescent="0.25">
      <c r="A2069" s="228" t="str">
        <f t="shared" si="103"/>
        <v/>
      </c>
      <c r="B2069" s="34"/>
      <c r="C2069" s="8"/>
      <c r="D2069" s="129"/>
      <c r="F2069" s="99"/>
      <c r="G2069" s="261"/>
      <c r="H2069" s="284">
        <f t="shared" si="101"/>
        <v>2.0520000000000724E-6</v>
      </c>
      <c r="I2069" s="92"/>
      <c r="J2069" s="173"/>
      <c r="K2069" s="132"/>
      <c r="L2069" s="130"/>
      <c r="M2069" s="130"/>
      <c r="N2069" s="130"/>
      <c r="O2069" s="130"/>
      <c r="P2069" s="130"/>
      <c r="Q2069" s="130"/>
      <c r="R2069" s="130"/>
      <c r="S2069" s="130"/>
      <c r="T2069">
        <f t="shared" si="102"/>
        <v>31</v>
      </c>
    </row>
    <row r="2070" spans="1:20" x14ac:dyDescent="0.25">
      <c r="A2070" s="228" t="str">
        <f t="shared" si="103"/>
        <v/>
      </c>
      <c r="B2070" s="34"/>
      <c r="C2070" s="8"/>
      <c r="D2070" s="129"/>
      <c r="F2070" s="99"/>
      <c r="G2070" s="261"/>
      <c r="H2070" s="284">
        <f t="shared" si="101"/>
        <v>2.0530000000000725E-6</v>
      </c>
      <c r="I2070" s="92"/>
      <c r="J2070" s="173"/>
      <c r="K2070" s="132"/>
      <c r="L2070" s="130"/>
      <c r="M2070" s="130"/>
      <c r="N2070" s="130"/>
      <c r="O2070" s="130"/>
      <c r="P2070" s="130"/>
      <c r="Q2070" s="130"/>
      <c r="R2070" s="130"/>
      <c r="S2070" s="130"/>
      <c r="T2070">
        <f t="shared" si="102"/>
        <v>31</v>
      </c>
    </row>
    <row r="2071" spans="1:20" x14ac:dyDescent="0.25">
      <c r="A2071" s="228" t="str">
        <f t="shared" si="103"/>
        <v/>
      </c>
      <c r="B2071" s="34"/>
      <c r="C2071" s="8"/>
      <c r="D2071" s="129"/>
      <c r="F2071" s="99"/>
      <c r="G2071" s="261"/>
      <c r="H2071" s="284">
        <f t="shared" si="101"/>
        <v>2.0540000000000726E-6</v>
      </c>
      <c r="I2071" s="92"/>
      <c r="J2071" s="173"/>
      <c r="K2071" s="132"/>
      <c r="L2071" s="130"/>
      <c r="M2071" s="130"/>
      <c r="N2071" s="130"/>
      <c r="O2071" s="130"/>
      <c r="P2071" s="130"/>
      <c r="Q2071" s="130"/>
      <c r="R2071" s="130"/>
      <c r="S2071" s="130"/>
      <c r="T2071">
        <f t="shared" si="102"/>
        <v>31</v>
      </c>
    </row>
    <row r="2072" spans="1:20" x14ac:dyDescent="0.25">
      <c r="A2072" s="228" t="str">
        <f t="shared" si="103"/>
        <v/>
      </c>
      <c r="B2072" s="34"/>
      <c r="C2072" s="8"/>
      <c r="D2072" s="129"/>
      <c r="F2072" s="99"/>
      <c r="G2072" s="261"/>
      <c r="H2072" s="284">
        <f t="shared" si="101"/>
        <v>2.0550000000000727E-6</v>
      </c>
      <c r="I2072" s="92"/>
      <c r="J2072" s="173"/>
      <c r="K2072" s="132"/>
      <c r="L2072" s="130"/>
      <c r="M2072" s="130"/>
      <c r="N2072" s="130"/>
      <c r="O2072" s="130"/>
      <c r="P2072" s="130"/>
      <c r="Q2072" s="130"/>
      <c r="R2072" s="130"/>
      <c r="S2072" s="130"/>
      <c r="T2072">
        <f t="shared" si="102"/>
        <v>31</v>
      </c>
    </row>
    <row r="2073" spans="1:20" x14ac:dyDescent="0.25">
      <c r="A2073" s="228" t="str">
        <f t="shared" si="103"/>
        <v/>
      </c>
      <c r="B2073" s="34"/>
      <c r="C2073" s="8"/>
      <c r="D2073" s="129"/>
      <c r="F2073" s="99"/>
      <c r="G2073" s="261"/>
      <c r="H2073" s="284">
        <f t="shared" si="101"/>
        <v>2.0560000000000727E-6</v>
      </c>
      <c r="I2073" s="92"/>
      <c r="J2073" s="173"/>
      <c r="K2073" s="132"/>
      <c r="L2073" s="130"/>
      <c r="M2073" s="130"/>
      <c r="N2073" s="130"/>
      <c r="O2073" s="130"/>
      <c r="P2073" s="130"/>
      <c r="Q2073" s="130"/>
      <c r="R2073" s="130"/>
      <c r="S2073" s="130"/>
      <c r="T2073">
        <f t="shared" si="102"/>
        <v>31</v>
      </c>
    </row>
    <row r="2074" spans="1:20" x14ac:dyDescent="0.25">
      <c r="A2074" s="228" t="str">
        <f t="shared" si="103"/>
        <v/>
      </c>
      <c r="B2074" s="34"/>
      <c r="C2074" s="8"/>
      <c r="D2074" s="129"/>
      <c r="F2074" s="99"/>
      <c r="G2074" s="261"/>
      <c r="H2074" s="284">
        <f t="shared" si="101"/>
        <v>2.0570000000000728E-6</v>
      </c>
      <c r="I2074" s="92"/>
      <c r="J2074" s="173"/>
      <c r="K2074" s="132"/>
      <c r="L2074" s="130"/>
      <c r="M2074" s="130"/>
      <c r="N2074" s="130"/>
      <c r="O2074" s="130"/>
      <c r="P2074" s="130"/>
      <c r="Q2074" s="130"/>
      <c r="R2074" s="130"/>
      <c r="S2074" s="130"/>
      <c r="T2074">
        <f t="shared" si="102"/>
        <v>31</v>
      </c>
    </row>
    <row r="2075" spans="1:20" x14ac:dyDescent="0.25">
      <c r="A2075" s="228" t="str">
        <f t="shared" si="103"/>
        <v/>
      </c>
      <c r="B2075" s="34"/>
      <c r="C2075" s="8"/>
      <c r="D2075" s="129"/>
      <c r="F2075" s="99"/>
      <c r="G2075" s="261"/>
      <c r="H2075" s="284">
        <f t="shared" si="101"/>
        <v>2.0580000000000729E-6</v>
      </c>
      <c r="I2075" s="92"/>
      <c r="J2075" s="173"/>
      <c r="K2075" s="132"/>
      <c r="L2075" s="130"/>
      <c r="M2075" s="130"/>
      <c r="N2075" s="130"/>
      <c r="O2075" s="130"/>
      <c r="P2075" s="130"/>
      <c r="Q2075" s="130"/>
      <c r="R2075" s="130"/>
      <c r="S2075" s="130"/>
      <c r="T2075">
        <f t="shared" si="102"/>
        <v>31</v>
      </c>
    </row>
    <row r="2076" spans="1:20" x14ac:dyDescent="0.25">
      <c r="A2076" s="228" t="str">
        <f t="shared" si="103"/>
        <v/>
      </c>
      <c r="B2076" s="34"/>
      <c r="C2076" s="8"/>
      <c r="D2076" s="129"/>
      <c r="F2076" s="99"/>
      <c r="G2076" s="261"/>
      <c r="H2076" s="284">
        <f t="shared" si="101"/>
        <v>2.059000000000073E-6</v>
      </c>
      <c r="I2076" s="92"/>
      <c r="J2076" s="173"/>
      <c r="K2076" s="132"/>
      <c r="L2076" s="130"/>
      <c r="M2076" s="130"/>
      <c r="N2076" s="130"/>
      <c r="O2076" s="130"/>
      <c r="P2076" s="130"/>
      <c r="Q2076" s="130"/>
      <c r="R2076" s="130"/>
      <c r="S2076" s="130"/>
      <c r="T2076">
        <f t="shared" si="102"/>
        <v>31</v>
      </c>
    </row>
    <row r="2077" spans="1:20" x14ac:dyDescent="0.25">
      <c r="A2077" s="228" t="str">
        <f t="shared" si="103"/>
        <v/>
      </c>
      <c r="B2077" s="34"/>
      <c r="C2077" s="8"/>
      <c r="D2077" s="129"/>
      <c r="F2077" s="99"/>
      <c r="G2077" s="261"/>
      <c r="H2077" s="284">
        <f t="shared" si="101"/>
        <v>2.060000000000073E-6</v>
      </c>
      <c r="I2077" s="92"/>
      <c r="J2077" s="173"/>
      <c r="K2077" s="132"/>
      <c r="L2077" s="130"/>
      <c r="M2077" s="130"/>
      <c r="N2077" s="130"/>
      <c r="O2077" s="130"/>
      <c r="P2077" s="130"/>
      <c r="Q2077" s="130"/>
      <c r="R2077" s="130"/>
      <c r="S2077" s="130"/>
      <c r="T2077">
        <f t="shared" si="102"/>
        <v>31</v>
      </c>
    </row>
    <row r="2078" spans="1:20" x14ac:dyDescent="0.25">
      <c r="A2078" s="228" t="str">
        <f t="shared" si="103"/>
        <v/>
      </c>
      <c r="B2078" s="34"/>
      <c r="C2078" s="8"/>
      <c r="D2078" s="129"/>
      <c r="F2078" s="99"/>
      <c r="G2078" s="261"/>
      <c r="H2078" s="284">
        <f t="shared" si="101"/>
        <v>2.0610000000000731E-6</v>
      </c>
      <c r="I2078" s="92"/>
      <c r="J2078" s="173"/>
      <c r="K2078" s="132"/>
      <c r="L2078" s="130"/>
      <c r="M2078" s="130"/>
      <c r="N2078" s="130"/>
      <c r="O2078" s="130"/>
      <c r="P2078" s="130"/>
      <c r="Q2078" s="130"/>
      <c r="R2078" s="130"/>
      <c r="S2078" s="130"/>
      <c r="T2078">
        <f t="shared" si="102"/>
        <v>31</v>
      </c>
    </row>
    <row r="2079" spans="1:20" x14ac:dyDescent="0.25">
      <c r="A2079" s="228" t="str">
        <f t="shared" si="103"/>
        <v/>
      </c>
      <c r="B2079" s="34"/>
      <c r="C2079" s="8"/>
      <c r="D2079" s="129"/>
      <c r="F2079" s="99"/>
      <c r="G2079" s="261"/>
      <c r="H2079" s="284">
        <f t="shared" si="101"/>
        <v>2.0620000000000732E-6</v>
      </c>
      <c r="I2079" s="92"/>
      <c r="J2079" s="173"/>
      <c r="K2079" s="132"/>
      <c r="L2079" s="130"/>
      <c r="M2079" s="130"/>
      <c r="N2079" s="130"/>
      <c r="O2079" s="130"/>
      <c r="P2079" s="130"/>
      <c r="Q2079" s="130"/>
      <c r="R2079" s="130"/>
      <c r="S2079" s="130"/>
      <c r="T2079">
        <f t="shared" si="102"/>
        <v>31</v>
      </c>
    </row>
    <row r="2080" spans="1:20" x14ac:dyDescent="0.25">
      <c r="A2080" s="228" t="str">
        <f t="shared" si="103"/>
        <v/>
      </c>
      <c r="B2080" s="34"/>
      <c r="C2080" s="8"/>
      <c r="D2080" s="129"/>
      <c r="F2080" s="99"/>
      <c r="G2080" s="261"/>
      <c r="H2080" s="284">
        <f t="shared" si="101"/>
        <v>2.0630000000000733E-6</v>
      </c>
      <c r="I2080" s="92"/>
      <c r="J2080" s="173"/>
      <c r="K2080" s="132"/>
      <c r="L2080" s="130"/>
      <c r="M2080" s="130"/>
      <c r="N2080" s="130"/>
      <c r="O2080" s="130"/>
      <c r="P2080" s="130"/>
      <c r="Q2080" s="130"/>
      <c r="R2080" s="130"/>
      <c r="S2080" s="130"/>
      <c r="T2080">
        <f t="shared" si="102"/>
        <v>31</v>
      </c>
    </row>
    <row r="2081" spans="1:20" x14ac:dyDescent="0.25">
      <c r="A2081" s="228" t="str">
        <f t="shared" si="103"/>
        <v/>
      </c>
      <c r="B2081" s="34"/>
      <c r="C2081" s="8"/>
      <c r="D2081" s="129"/>
      <c r="F2081" s="99"/>
      <c r="G2081" s="261"/>
      <c r="H2081" s="284">
        <f t="shared" si="101"/>
        <v>2.0640000000000733E-6</v>
      </c>
      <c r="I2081" s="92"/>
      <c r="J2081" s="173"/>
      <c r="K2081" s="132"/>
      <c r="L2081" s="130"/>
      <c r="M2081" s="130"/>
      <c r="N2081" s="130"/>
      <c r="O2081" s="130"/>
      <c r="P2081" s="130"/>
      <c r="Q2081" s="130"/>
      <c r="R2081" s="130"/>
      <c r="S2081" s="130"/>
      <c r="T2081">
        <f t="shared" si="102"/>
        <v>31</v>
      </c>
    </row>
    <row r="2082" spans="1:20" x14ac:dyDescent="0.25">
      <c r="A2082" s="228" t="str">
        <f t="shared" si="103"/>
        <v/>
      </c>
      <c r="B2082" s="34"/>
      <c r="C2082" s="8"/>
      <c r="D2082" s="129"/>
      <c r="F2082" s="99"/>
      <c r="G2082" s="261"/>
      <c r="H2082" s="284">
        <f t="shared" si="101"/>
        <v>2.0650000000000734E-6</v>
      </c>
      <c r="I2082" s="92"/>
      <c r="J2082" s="173"/>
      <c r="K2082" s="132"/>
      <c r="L2082" s="130"/>
      <c r="M2082" s="130"/>
      <c r="N2082" s="130"/>
      <c r="O2082" s="130"/>
      <c r="P2082" s="130"/>
      <c r="Q2082" s="130"/>
      <c r="R2082" s="130"/>
      <c r="S2082" s="130"/>
      <c r="T2082">
        <f t="shared" si="102"/>
        <v>31</v>
      </c>
    </row>
    <row r="2083" spans="1:20" x14ac:dyDescent="0.25">
      <c r="A2083" s="228" t="str">
        <f t="shared" si="103"/>
        <v/>
      </c>
      <c r="B2083" s="34"/>
      <c r="C2083" s="8"/>
      <c r="D2083" s="129"/>
      <c r="F2083" s="99"/>
      <c r="G2083" s="261"/>
      <c r="H2083" s="284">
        <f t="shared" si="101"/>
        <v>2.0660000000000735E-6</v>
      </c>
      <c r="I2083" s="92"/>
      <c r="J2083" s="173"/>
      <c r="K2083" s="132"/>
      <c r="L2083" s="130"/>
      <c r="M2083" s="130"/>
      <c r="N2083" s="130"/>
      <c r="O2083" s="130"/>
      <c r="P2083" s="130"/>
      <c r="Q2083" s="130"/>
      <c r="R2083" s="130"/>
      <c r="S2083" s="130"/>
      <c r="T2083">
        <f t="shared" si="102"/>
        <v>31</v>
      </c>
    </row>
    <row r="2084" spans="1:20" x14ac:dyDescent="0.25">
      <c r="A2084" s="228" t="str">
        <f t="shared" si="103"/>
        <v/>
      </c>
      <c r="B2084" s="34"/>
      <c r="C2084" s="8"/>
      <c r="D2084" s="129"/>
      <c r="F2084" s="99"/>
      <c r="G2084" s="261"/>
      <c r="H2084" s="284">
        <f t="shared" si="101"/>
        <v>2.0670000000000736E-6</v>
      </c>
      <c r="I2084" s="92"/>
      <c r="J2084" s="173"/>
      <c r="K2084" s="132"/>
      <c r="L2084" s="130"/>
      <c r="M2084" s="130"/>
      <c r="N2084" s="130"/>
      <c r="O2084" s="130"/>
      <c r="P2084" s="130"/>
      <c r="Q2084" s="130"/>
      <c r="R2084" s="130"/>
      <c r="S2084" s="130"/>
      <c r="T2084">
        <f t="shared" si="102"/>
        <v>31</v>
      </c>
    </row>
    <row r="2085" spans="1:20" x14ac:dyDescent="0.25">
      <c r="A2085" s="228" t="str">
        <f t="shared" si="103"/>
        <v/>
      </c>
      <c r="B2085" s="34"/>
      <c r="C2085" s="8"/>
      <c r="D2085" s="129"/>
      <c r="F2085" s="99"/>
      <c r="G2085" s="261"/>
      <c r="H2085" s="284">
        <f t="shared" si="101"/>
        <v>2.0680000000000736E-6</v>
      </c>
      <c r="I2085" s="92"/>
      <c r="J2085" s="173"/>
      <c r="K2085" s="132"/>
      <c r="L2085" s="130"/>
      <c r="M2085" s="130"/>
      <c r="N2085" s="130"/>
      <c r="O2085" s="130"/>
      <c r="P2085" s="130"/>
      <c r="Q2085" s="130"/>
      <c r="R2085" s="130"/>
      <c r="S2085" s="130"/>
      <c r="T2085">
        <f t="shared" si="102"/>
        <v>31</v>
      </c>
    </row>
    <row r="2086" spans="1:20" x14ac:dyDescent="0.25">
      <c r="A2086" s="228" t="str">
        <f t="shared" si="103"/>
        <v/>
      </c>
      <c r="B2086" s="34"/>
      <c r="C2086" s="8"/>
      <c r="D2086" s="129"/>
      <c r="F2086" s="99"/>
      <c r="G2086" s="261"/>
      <c r="H2086" s="284">
        <f t="shared" si="101"/>
        <v>2.0690000000000737E-6</v>
      </c>
      <c r="I2086" s="92"/>
      <c r="J2086" s="173"/>
      <c r="K2086" s="132"/>
      <c r="L2086" s="130"/>
      <c r="M2086" s="130"/>
      <c r="N2086" s="130"/>
      <c r="O2086" s="130"/>
      <c r="P2086" s="130"/>
      <c r="Q2086" s="130"/>
      <c r="R2086" s="130"/>
      <c r="S2086" s="130"/>
      <c r="T2086">
        <f t="shared" si="102"/>
        <v>31</v>
      </c>
    </row>
    <row r="2087" spans="1:20" x14ac:dyDescent="0.25">
      <c r="A2087" s="228" t="str">
        <f t="shared" si="103"/>
        <v/>
      </c>
      <c r="B2087" s="34"/>
      <c r="C2087" s="8"/>
      <c r="D2087" s="129"/>
      <c r="F2087" s="99"/>
      <c r="G2087" s="261"/>
      <c r="H2087" s="284">
        <f t="shared" si="101"/>
        <v>2.0700000000000738E-6</v>
      </c>
      <c r="I2087" s="92"/>
      <c r="J2087" s="173"/>
      <c r="K2087" s="132"/>
      <c r="L2087" s="130"/>
      <c r="M2087" s="130"/>
      <c r="N2087" s="130"/>
      <c r="O2087" s="130"/>
      <c r="P2087" s="130"/>
      <c r="Q2087" s="130"/>
      <c r="R2087" s="130"/>
      <c r="S2087" s="130"/>
      <c r="T2087">
        <f t="shared" si="102"/>
        <v>31</v>
      </c>
    </row>
    <row r="2088" spans="1:20" x14ac:dyDescent="0.25">
      <c r="A2088" s="228" t="str">
        <f t="shared" si="103"/>
        <v/>
      </c>
      <c r="B2088" s="34"/>
      <c r="C2088" s="8"/>
      <c r="D2088" s="129"/>
      <c r="F2088" s="99"/>
      <c r="G2088" s="261"/>
      <c r="H2088" s="284">
        <f t="shared" si="101"/>
        <v>2.0710000000000739E-6</v>
      </c>
      <c r="I2088" s="92"/>
      <c r="J2088" s="173"/>
      <c r="K2088" s="132"/>
      <c r="L2088" s="130"/>
      <c r="M2088" s="130"/>
      <c r="N2088" s="130"/>
      <c r="O2088" s="130"/>
      <c r="P2088" s="130"/>
      <c r="Q2088" s="130"/>
      <c r="R2088" s="130"/>
      <c r="S2088" s="130"/>
      <c r="T2088">
        <f t="shared" si="102"/>
        <v>31</v>
      </c>
    </row>
    <row r="2089" spans="1:20" x14ac:dyDescent="0.25">
      <c r="A2089" s="228" t="str">
        <f t="shared" si="103"/>
        <v/>
      </c>
      <c r="B2089" s="34"/>
      <c r="C2089" s="8"/>
      <c r="D2089" s="129"/>
      <c r="F2089" s="99"/>
      <c r="G2089" s="261"/>
      <c r="H2089" s="284">
        <f t="shared" si="101"/>
        <v>2.0720000000000739E-6</v>
      </c>
      <c r="I2089" s="92"/>
      <c r="J2089" s="173"/>
      <c r="K2089" s="132"/>
      <c r="L2089" s="130"/>
      <c r="M2089" s="130"/>
      <c r="N2089" s="130"/>
      <c r="O2089" s="130"/>
      <c r="P2089" s="130"/>
      <c r="Q2089" s="130"/>
      <c r="R2089" s="130"/>
      <c r="S2089" s="130"/>
      <c r="T2089">
        <f t="shared" si="102"/>
        <v>31</v>
      </c>
    </row>
    <row r="2090" spans="1:20" x14ac:dyDescent="0.25">
      <c r="A2090" s="228" t="str">
        <f t="shared" si="103"/>
        <v/>
      </c>
      <c r="B2090" s="34"/>
      <c r="C2090" s="8"/>
      <c r="D2090" s="129"/>
      <c r="F2090" s="99"/>
      <c r="G2090" s="261"/>
      <c r="H2090" s="284">
        <f t="shared" si="101"/>
        <v>2.073000000000074E-6</v>
      </c>
      <c r="I2090" s="92"/>
      <c r="J2090" s="173"/>
      <c r="K2090" s="132"/>
      <c r="L2090" s="130"/>
      <c r="M2090" s="130"/>
      <c r="N2090" s="130"/>
      <c r="O2090" s="130"/>
      <c r="P2090" s="130"/>
      <c r="Q2090" s="130"/>
      <c r="R2090" s="130"/>
      <c r="S2090" s="130"/>
      <c r="T2090">
        <f t="shared" si="102"/>
        <v>31</v>
      </c>
    </row>
    <row r="2091" spans="1:20" x14ac:dyDescent="0.25">
      <c r="A2091" s="228" t="str">
        <f t="shared" si="103"/>
        <v/>
      </c>
      <c r="B2091" s="34"/>
      <c r="C2091" s="8"/>
      <c r="D2091" s="129"/>
      <c r="F2091" s="99"/>
      <c r="G2091" s="261"/>
      <c r="H2091" s="284">
        <f t="shared" si="101"/>
        <v>2.0740000000000741E-6</v>
      </c>
      <c r="I2091" s="92"/>
      <c r="J2091" s="173"/>
      <c r="K2091" s="132"/>
      <c r="L2091" s="130"/>
      <c r="M2091" s="130"/>
      <c r="N2091" s="130"/>
      <c r="O2091" s="130"/>
      <c r="P2091" s="130"/>
      <c r="Q2091" s="130"/>
      <c r="R2091" s="130"/>
      <c r="S2091" s="130"/>
      <c r="T2091">
        <f t="shared" si="102"/>
        <v>31</v>
      </c>
    </row>
    <row r="2092" spans="1:20" x14ac:dyDescent="0.25">
      <c r="A2092" s="228" t="str">
        <f t="shared" si="103"/>
        <v/>
      </c>
      <c r="B2092" s="34"/>
      <c r="C2092" s="8"/>
      <c r="D2092" s="129"/>
      <c r="F2092" s="99"/>
      <c r="G2092" s="261"/>
      <c r="H2092" s="284">
        <f t="shared" si="101"/>
        <v>2.0750000000000742E-6</v>
      </c>
      <c r="I2092" s="92"/>
      <c r="J2092" s="173"/>
      <c r="K2092" s="132"/>
      <c r="L2092" s="130"/>
      <c r="M2092" s="130"/>
      <c r="N2092" s="130"/>
      <c r="O2092" s="130"/>
      <c r="P2092" s="130"/>
      <c r="Q2092" s="130"/>
      <c r="R2092" s="130"/>
      <c r="S2092" s="130"/>
      <c r="T2092">
        <f t="shared" si="102"/>
        <v>31</v>
      </c>
    </row>
    <row r="2093" spans="1:20" x14ac:dyDescent="0.25">
      <c r="A2093" s="228" t="str">
        <f t="shared" si="103"/>
        <v/>
      </c>
      <c r="B2093" s="34"/>
      <c r="C2093" s="8"/>
      <c r="D2093" s="129"/>
      <c r="F2093" s="99"/>
      <c r="G2093" s="261"/>
      <c r="H2093" s="284">
        <f t="shared" si="101"/>
        <v>2.0760000000000742E-6</v>
      </c>
      <c r="I2093" s="92"/>
      <c r="J2093" s="173"/>
      <c r="K2093" s="132"/>
      <c r="L2093" s="130"/>
      <c r="M2093" s="130"/>
      <c r="N2093" s="130"/>
      <c r="O2093" s="130"/>
      <c r="P2093" s="130"/>
      <c r="Q2093" s="130"/>
      <c r="R2093" s="130"/>
      <c r="S2093" s="130"/>
      <c r="T2093">
        <f t="shared" si="102"/>
        <v>31</v>
      </c>
    </row>
    <row r="2094" spans="1:20" x14ac:dyDescent="0.25">
      <c r="A2094" s="228" t="str">
        <f t="shared" si="103"/>
        <v/>
      </c>
      <c r="B2094" s="34"/>
      <c r="C2094" s="8"/>
      <c r="D2094" s="129"/>
      <c r="F2094" s="99"/>
      <c r="G2094" s="261"/>
      <c r="H2094" s="284">
        <f t="shared" si="101"/>
        <v>2.0770000000000743E-6</v>
      </c>
      <c r="I2094" s="92"/>
      <c r="J2094" s="173"/>
      <c r="K2094" s="132"/>
      <c r="L2094" s="130"/>
      <c r="M2094" s="130"/>
      <c r="N2094" s="130"/>
      <c r="O2094" s="130"/>
      <c r="P2094" s="130"/>
      <c r="Q2094" s="130"/>
      <c r="R2094" s="130"/>
      <c r="S2094" s="130"/>
      <c r="T2094">
        <f t="shared" si="102"/>
        <v>31</v>
      </c>
    </row>
    <row r="2095" spans="1:20" x14ac:dyDescent="0.25">
      <c r="A2095" s="228" t="str">
        <f t="shared" si="103"/>
        <v/>
      </c>
      <c r="B2095" s="34"/>
      <c r="C2095" s="8"/>
      <c r="D2095" s="129"/>
      <c r="F2095" s="99"/>
      <c r="G2095" s="261"/>
      <c r="H2095" s="284">
        <f t="shared" si="101"/>
        <v>2.0780000000000744E-6</v>
      </c>
      <c r="I2095" s="92"/>
      <c r="J2095" s="173"/>
      <c r="K2095" s="132"/>
      <c r="L2095" s="130"/>
      <c r="M2095" s="130"/>
      <c r="N2095" s="130"/>
      <c r="O2095" s="130"/>
      <c r="P2095" s="130"/>
      <c r="Q2095" s="130"/>
      <c r="R2095" s="130"/>
      <c r="S2095" s="130"/>
      <c r="T2095">
        <f t="shared" si="102"/>
        <v>31</v>
      </c>
    </row>
    <row r="2096" spans="1:20" x14ac:dyDescent="0.25">
      <c r="A2096" s="228" t="str">
        <f t="shared" si="103"/>
        <v/>
      </c>
      <c r="B2096" s="34"/>
      <c r="C2096" s="8"/>
      <c r="D2096" s="129"/>
      <c r="F2096" s="99"/>
      <c r="G2096" s="261"/>
      <c r="H2096" s="284">
        <f t="shared" si="101"/>
        <v>2.0790000000000745E-6</v>
      </c>
      <c r="I2096" s="92"/>
      <c r="J2096" s="173"/>
      <c r="K2096" s="132"/>
      <c r="L2096" s="130"/>
      <c r="M2096" s="130"/>
      <c r="N2096" s="130"/>
      <c r="O2096" s="130"/>
      <c r="P2096" s="130"/>
      <c r="Q2096" s="130"/>
      <c r="R2096" s="130"/>
      <c r="S2096" s="130"/>
      <c r="T2096">
        <f t="shared" si="102"/>
        <v>31</v>
      </c>
    </row>
    <row r="2097" spans="1:20" x14ac:dyDescent="0.25">
      <c r="A2097" s="228" t="str">
        <f t="shared" si="103"/>
        <v/>
      </c>
      <c r="B2097" s="34"/>
      <c r="C2097" s="8"/>
      <c r="D2097" s="129"/>
      <c r="F2097" s="99"/>
      <c r="G2097" s="261"/>
      <c r="H2097" s="284">
        <f t="shared" si="101"/>
        <v>2.0800000000000745E-6</v>
      </c>
      <c r="I2097" s="92"/>
      <c r="J2097" s="173"/>
      <c r="K2097" s="132"/>
      <c r="L2097" s="130"/>
      <c r="M2097" s="130"/>
      <c r="N2097" s="130"/>
      <c r="O2097" s="130"/>
      <c r="P2097" s="130"/>
      <c r="Q2097" s="130"/>
      <c r="R2097" s="130"/>
      <c r="S2097" s="130"/>
      <c r="T2097">
        <f t="shared" si="102"/>
        <v>31</v>
      </c>
    </row>
    <row r="2098" spans="1:20" x14ac:dyDescent="0.25">
      <c r="A2098" s="228" t="str">
        <f t="shared" si="103"/>
        <v/>
      </c>
      <c r="B2098" s="34"/>
      <c r="C2098" s="8"/>
      <c r="D2098" s="129"/>
      <c r="F2098" s="99"/>
      <c r="G2098" s="261"/>
      <c r="H2098" s="284">
        <f t="shared" si="101"/>
        <v>2.0810000000000746E-6</v>
      </c>
      <c r="I2098" s="92"/>
      <c r="J2098" s="173"/>
      <c r="K2098" s="132"/>
      <c r="L2098" s="130"/>
      <c r="M2098" s="130"/>
      <c r="N2098" s="130"/>
      <c r="O2098" s="130"/>
      <c r="P2098" s="130"/>
      <c r="Q2098" s="130"/>
      <c r="R2098" s="130"/>
      <c r="S2098" s="130"/>
      <c r="T2098">
        <f t="shared" si="102"/>
        <v>31</v>
      </c>
    </row>
    <row r="2099" spans="1:20" x14ac:dyDescent="0.25">
      <c r="A2099" s="228" t="str">
        <f t="shared" si="103"/>
        <v/>
      </c>
      <c r="B2099" s="34"/>
      <c r="C2099" s="8"/>
      <c r="D2099" s="129"/>
      <c r="F2099" s="99"/>
      <c r="G2099" s="261"/>
      <c r="H2099" s="284">
        <f t="shared" si="101"/>
        <v>2.0820000000000747E-6</v>
      </c>
      <c r="I2099" s="92"/>
      <c r="J2099" s="173"/>
      <c r="K2099" s="132"/>
      <c r="L2099" s="130"/>
      <c r="M2099" s="130"/>
      <c r="N2099" s="130"/>
      <c r="O2099" s="130"/>
      <c r="P2099" s="130"/>
      <c r="Q2099" s="130"/>
      <c r="R2099" s="130"/>
      <c r="S2099" s="130"/>
      <c r="T2099">
        <f t="shared" si="102"/>
        <v>31</v>
      </c>
    </row>
    <row r="2100" spans="1:20" x14ac:dyDescent="0.25">
      <c r="A2100" s="228" t="str">
        <f t="shared" si="103"/>
        <v/>
      </c>
      <c r="B2100" s="34"/>
      <c r="C2100" s="8"/>
      <c r="D2100" s="129"/>
      <c r="F2100" s="99"/>
      <c r="G2100" s="261"/>
      <c r="H2100" s="284">
        <f t="shared" si="101"/>
        <v>2.0830000000000748E-6</v>
      </c>
      <c r="I2100" s="92"/>
      <c r="J2100" s="173"/>
      <c r="K2100" s="132"/>
      <c r="L2100" s="130"/>
      <c r="M2100" s="130"/>
      <c r="N2100" s="130"/>
      <c r="O2100" s="130"/>
      <c r="P2100" s="130"/>
      <c r="Q2100" s="130"/>
      <c r="R2100" s="130"/>
      <c r="S2100" s="130"/>
      <c r="T2100">
        <f t="shared" si="102"/>
        <v>31</v>
      </c>
    </row>
    <row r="2101" spans="1:20" x14ac:dyDescent="0.25">
      <c r="A2101" s="228" t="str">
        <f t="shared" si="103"/>
        <v/>
      </c>
      <c r="B2101" s="34"/>
      <c r="C2101" s="8"/>
      <c r="D2101" s="129"/>
      <c r="F2101" s="99"/>
      <c r="G2101" s="261"/>
      <c r="H2101" s="284">
        <f t="shared" si="101"/>
        <v>2.0840000000000748E-6</v>
      </c>
      <c r="I2101" s="92"/>
      <c r="J2101" s="173"/>
      <c r="K2101" s="132"/>
      <c r="L2101" s="130"/>
      <c r="M2101" s="130"/>
      <c r="N2101" s="130"/>
      <c r="O2101" s="130"/>
      <c r="P2101" s="130"/>
      <c r="Q2101" s="130"/>
      <c r="R2101" s="130"/>
      <c r="S2101" s="130"/>
      <c r="T2101">
        <f t="shared" si="102"/>
        <v>31</v>
      </c>
    </row>
    <row r="2102" spans="1:20" x14ac:dyDescent="0.25">
      <c r="A2102" s="228" t="str">
        <f t="shared" si="103"/>
        <v/>
      </c>
      <c r="B2102" s="34"/>
      <c r="C2102" s="8"/>
      <c r="D2102" s="129"/>
      <c r="F2102" s="99"/>
      <c r="G2102" s="261"/>
      <c r="H2102" s="284">
        <f t="shared" si="101"/>
        <v>2.0850000000000749E-6</v>
      </c>
      <c r="I2102" s="92"/>
      <c r="J2102" s="173"/>
      <c r="K2102" s="132"/>
      <c r="L2102" s="130"/>
      <c r="M2102" s="130"/>
      <c r="N2102" s="130"/>
      <c r="O2102" s="130"/>
      <c r="P2102" s="130"/>
      <c r="Q2102" s="130"/>
      <c r="R2102" s="130"/>
      <c r="S2102" s="130"/>
      <c r="T2102">
        <f t="shared" si="102"/>
        <v>31</v>
      </c>
    </row>
    <row r="2103" spans="1:20" x14ac:dyDescent="0.25">
      <c r="A2103" s="228" t="str">
        <f t="shared" si="103"/>
        <v/>
      </c>
      <c r="B2103" s="34"/>
      <c r="C2103" s="8"/>
      <c r="D2103" s="129"/>
      <c r="F2103" s="99"/>
      <c r="G2103" s="261"/>
      <c r="H2103" s="284">
        <f t="shared" si="101"/>
        <v>2.086000000000075E-6</v>
      </c>
      <c r="I2103" s="92"/>
      <c r="J2103" s="173"/>
      <c r="K2103" s="132"/>
      <c r="L2103" s="130"/>
      <c r="M2103" s="130"/>
      <c r="N2103" s="130"/>
      <c r="O2103" s="130"/>
      <c r="P2103" s="130"/>
      <c r="Q2103" s="130"/>
      <c r="R2103" s="130"/>
      <c r="S2103" s="130"/>
      <c r="T2103">
        <f t="shared" si="102"/>
        <v>31</v>
      </c>
    </row>
    <row r="2104" spans="1:20" x14ac:dyDescent="0.25">
      <c r="A2104" s="228" t="str">
        <f t="shared" si="103"/>
        <v/>
      </c>
      <c r="B2104" s="34"/>
      <c r="C2104" s="8"/>
      <c r="D2104" s="129"/>
      <c r="F2104" s="99"/>
      <c r="G2104" s="261"/>
      <c r="H2104" s="284">
        <f t="shared" si="101"/>
        <v>2.0870000000000751E-6</v>
      </c>
      <c r="I2104" s="92"/>
      <c r="J2104" s="173"/>
      <c r="K2104" s="132"/>
      <c r="L2104" s="130"/>
      <c r="M2104" s="130"/>
      <c r="N2104" s="130"/>
      <c r="O2104" s="130"/>
      <c r="P2104" s="130"/>
      <c r="Q2104" s="130"/>
      <c r="R2104" s="130"/>
      <c r="S2104" s="130"/>
      <c r="T2104">
        <f t="shared" si="102"/>
        <v>31</v>
      </c>
    </row>
    <row r="2105" spans="1:20" x14ac:dyDescent="0.25">
      <c r="A2105" s="228" t="str">
        <f t="shared" si="103"/>
        <v/>
      </c>
      <c r="B2105" s="34"/>
      <c r="C2105" s="8"/>
      <c r="D2105" s="129"/>
      <c r="F2105" s="99"/>
      <c r="G2105" s="261"/>
      <c r="H2105" s="284">
        <f t="shared" si="101"/>
        <v>2.0880000000000751E-6</v>
      </c>
      <c r="I2105" s="92"/>
      <c r="J2105" s="173"/>
      <c r="K2105" s="132"/>
      <c r="L2105" s="130"/>
      <c r="M2105" s="130"/>
      <c r="N2105" s="130"/>
      <c r="O2105" s="130"/>
      <c r="P2105" s="130"/>
      <c r="Q2105" s="130"/>
      <c r="R2105" s="130"/>
      <c r="S2105" s="130"/>
      <c r="T2105">
        <f t="shared" si="102"/>
        <v>31</v>
      </c>
    </row>
    <row r="2106" spans="1:20" x14ac:dyDescent="0.25">
      <c r="A2106" s="228" t="str">
        <f t="shared" si="103"/>
        <v/>
      </c>
      <c r="B2106" s="34"/>
      <c r="C2106" s="8"/>
      <c r="D2106" s="129"/>
      <c r="F2106" s="99"/>
      <c r="G2106" s="261"/>
      <c r="H2106" s="284">
        <f t="shared" si="101"/>
        <v>2.0890000000000752E-6</v>
      </c>
      <c r="I2106" s="92"/>
      <c r="J2106" s="173"/>
      <c r="K2106" s="132"/>
      <c r="L2106" s="130"/>
      <c r="M2106" s="130"/>
      <c r="N2106" s="130"/>
      <c r="O2106" s="130"/>
      <c r="P2106" s="130"/>
      <c r="Q2106" s="130"/>
      <c r="R2106" s="130"/>
      <c r="S2106" s="130"/>
      <c r="T2106">
        <f t="shared" si="102"/>
        <v>31</v>
      </c>
    </row>
    <row r="2107" spans="1:20" x14ac:dyDescent="0.25">
      <c r="A2107" s="228" t="str">
        <f t="shared" si="103"/>
        <v/>
      </c>
      <c r="B2107" s="34"/>
      <c r="C2107" s="8"/>
      <c r="D2107" s="129"/>
      <c r="F2107" s="99"/>
      <c r="G2107" s="261"/>
      <c r="H2107" s="284">
        <f t="shared" si="101"/>
        <v>2.0900000000000753E-6</v>
      </c>
      <c r="I2107" s="92"/>
      <c r="J2107" s="173"/>
      <c r="K2107" s="132"/>
      <c r="L2107" s="130"/>
      <c r="M2107" s="130"/>
      <c r="N2107" s="130"/>
      <c r="O2107" s="130"/>
      <c r="P2107" s="130"/>
      <c r="Q2107" s="130"/>
      <c r="R2107" s="130"/>
      <c r="S2107" s="130"/>
      <c r="T2107">
        <f t="shared" si="102"/>
        <v>31</v>
      </c>
    </row>
    <row r="2108" spans="1:20" x14ac:dyDescent="0.25">
      <c r="A2108" s="228" t="str">
        <f t="shared" si="103"/>
        <v/>
      </c>
      <c r="B2108" s="34"/>
      <c r="C2108" s="8"/>
      <c r="D2108" s="129"/>
      <c r="F2108" s="99"/>
      <c r="G2108" s="261"/>
      <c r="H2108" s="284">
        <f t="shared" si="101"/>
        <v>2.0910000000000754E-6</v>
      </c>
      <c r="I2108" s="92"/>
      <c r="J2108" s="173"/>
      <c r="K2108" s="132"/>
      <c r="L2108" s="130"/>
      <c r="M2108" s="130"/>
      <c r="N2108" s="130"/>
      <c r="O2108" s="130"/>
      <c r="P2108" s="130"/>
      <c r="Q2108" s="130"/>
      <c r="R2108" s="130"/>
      <c r="S2108" s="130"/>
      <c r="T2108">
        <f t="shared" si="102"/>
        <v>31</v>
      </c>
    </row>
    <row r="2109" spans="1:20" x14ac:dyDescent="0.25">
      <c r="A2109" s="228" t="str">
        <f t="shared" si="103"/>
        <v/>
      </c>
      <c r="B2109" s="34"/>
      <c r="C2109" s="8"/>
      <c r="D2109" s="129"/>
      <c r="F2109" s="99"/>
      <c r="G2109" s="261"/>
      <c r="H2109" s="284">
        <f t="shared" si="101"/>
        <v>2.0920000000000754E-6</v>
      </c>
      <c r="I2109" s="92"/>
      <c r="J2109" s="173"/>
      <c r="K2109" s="132"/>
      <c r="L2109" s="130"/>
      <c r="M2109" s="130"/>
      <c r="N2109" s="130"/>
      <c r="O2109" s="130"/>
      <c r="P2109" s="130"/>
      <c r="Q2109" s="130"/>
      <c r="R2109" s="130"/>
      <c r="S2109" s="130"/>
      <c r="T2109">
        <f t="shared" si="102"/>
        <v>31</v>
      </c>
    </row>
    <row r="2110" spans="1:20" x14ac:dyDescent="0.25">
      <c r="A2110" s="228" t="str">
        <f t="shared" si="103"/>
        <v/>
      </c>
      <c r="B2110" s="34"/>
      <c r="C2110" s="8"/>
      <c r="D2110" s="129"/>
      <c r="F2110" s="99"/>
      <c r="G2110" s="261"/>
      <c r="H2110" s="284">
        <f t="shared" si="101"/>
        <v>2.0930000000000755E-6</v>
      </c>
      <c r="I2110" s="92"/>
      <c r="J2110" s="173"/>
      <c r="K2110" s="132"/>
      <c r="L2110" s="130"/>
      <c r="M2110" s="130"/>
      <c r="N2110" s="130"/>
      <c r="O2110" s="130"/>
      <c r="P2110" s="130"/>
      <c r="Q2110" s="130"/>
      <c r="R2110" s="130"/>
      <c r="S2110" s="130"/>
      <c r="T2110">
        <f t="shared" si="102"/>
        <v>31</v>
      </c>
    </row>
    <row r="2111" spans="1:20" x14ac:dyDescent="0.25">
      <c r="A2111" s="228" t="str">
        <f t="shared" si="103"/>
        <v/>
      </c>
      <c r="B2111" s="34"/>
      <c r="C2111" s="8"/>
      <c r="D2111" s="129"/>
      <c r="F2111" s="99"/>
      <c r="G2111" s="261"/>
      <c r="H2111" s="284">
        <f t="shared" si="101"/>
        <v>2.0940000000000756E-6</v>
      </c>
      <c r="I2111" s="92"/>
      <c r="J2111" s="173"/>
      <c r="K2111" s="132"/>
      <c r="L2111" s="130"/>
      <c r="M2111" s="130"/>
      <c r="N2111" s="130"/>
      <c r="O2111" s="130"/>
      <c r="P2111" s="130"/>
      <c r="Q2111" s="130"/>
      <c r="R2111" s="130"/>
      <c r="S2111" s="130"/>
      <c r="T2111">
        <f t="shared" si="102"/>
        <v>31</v>
      </c>
    </row>
    <row r="2112" spans="1:20" x14ac:dyDescent="0.25">
      <c r="A2112" s="228" t="str">
        <f t="shared" si="103"/>
        <v/>
      </c>
      <c r="B2112" s="34"/>
      <c r="C2112" s="8"/>
      <c r="D2112" s="129"/>
      <c r="F2112" s="99"/>
      <c r="G2112" s="261"/>
      <c r="H2112" s="284">
        <f t="shared" si="101"/>
        <v>2.0950000000000757E-6</v>
      </c>
      <c r="I2112" s="92"/>
      <c r="J2112" s="173"/>
      <c r="K2112" s="132"/>
      <c r="L2112" s="130"/>
      <c r="M2112" s="130"/>
      <c r="N2112" s="130"/>
      <c r="O2112" s="130"/>
      <c r="P2112" s="130"/>
      <c r="Q2112" s="130"/>
      <c r="R2112" s="130"/>
      <c r="S2112" s="130"/>
      <c r="T2112">
        <f t="shared" si="102"/>
        <v>31</v>
      </c>
    </row>
    <row r="2113" spans="1:20" x14ac:dyDescent="0.25">
      <c r="A2113" s="228" t="str">
        <f t="shared" si="103"/>
        <v/>
      </c>
      <c r="B2113" s="34"/>
      <c r="C2113" s="8"/>
      <c r="D2113" s="129"/>
      <c r="F2113" s="99"/>
      <c r="G2113" s="261"/>
      <c r="H2113" s="284">
        <f t="shared" si="101"/>
        <v>2.0960000000000757E-6</v>
      </c>
      <c r="I2113" s="92"/>
      <c r="J2113" s="173"/>
      <c r="K2113" s="132"/>
      <c r="L2113" s="130"/>
      <c r="M2113" s="130"/>
      <c r="N2113" s="130"/>
      <c r="O2113" s="130"/>
      <c r="P2113" s="130"/>
      <c r="Q2113" s="130"/>
      <c r="R2113" s="130"/>
      <c r="S2113" s="130"/>
      <c r="T2113">
        <f t="shared" si="102"/>
        <v>31</v>
      </c>
    </row>
    <row r="2114" spans="1:20" x14ac:dyDescent="0.25">
      <c r="A2114" s="228" t="str">
        <f t="shared" si="103"/>
        <v/>
      </c>
      <c r="B2114" s="34"/>
      <c r="C2114" s="8"/>
      <c r="D2114" s="129"/>
      <c r="F2114" s="99"/>
      <c r="G2114" s="261"/>
      <c r="H2114" s="284">
        <f t="shared" si="101"/>
        <v>2.0970000000000758E-6</v>
      </c>
      <c r="I2114" s="92"/>
      <c r="J2114" s="173"/>
      <c r="K2114" s="132"/>
      <c r="L2114" s="130"/>
      <c r="M2114" s="130"/>
      <c r="N2114" s="130"/>
      <c r="O2114" s="130"/>
      <c r="P2114" s="130"/>
      <c r="Q2114" s="130"/>
      <c r="R2114" s="130"/>
      <c r="S2114" s="130"/>
      <c r="T2114">
        <f t="shared" si="102"/>
        <v>31</v>
      </c>
    </row>
    <row r="2115" spans="1:20" x14ac:dyDescent="0.25">
      <c r="A2115" s="228" t="str">
        <f t="shared" si="103"/>
        <v/>
      </c>
      <c r="B2115" s="34"/>
      <c r="C2115" s="8"/>
      <c r="D2115" s="129"/>
      <c r="F2115" s="99"/>
      <c r="G2115" s="261"/>
      <c r="H2115" s="284">
        <f t="shared" si="101"/>
        <v>2.0980000000000759E-6</v>
      </c>
      <c r="I2115" s="92"/>
      <c r="J2115" s="173"/>
      <c r="K2115" s="132"/>
      <c r="L2115" s="130"/>
      <c r="M2115" s="130"/>
      <c r="N2115" s="130"/>
      <c r="O2115" s="130"/>
      <c r="P2115" s="130"/>
      <c r="Q2115" s="130"/>
      <c r="R2115" s="130"/>
      <c r="S2115" s="130"/>
      <c r="T2115">
        <f t="shared" si="102"/>
        <v>31</v>
      </c>
    </row>
    <row r="2116" spans="1:20" x14ac:dyDescent="0.25">
      <c r="A2116" s="228" t="str">
        <f t="shared" si="103"/>
        <v/>
      </c>
      <c r="B2116" s="34"/>
      <c r="C2116" s="8"/>
      <c r="D2116" s="129"/>
      <c r="F2116" s="99"/>
      <c r="G2116" s="261"/>
      <c r="H2116" s="284">
        <f t="shared" si="101"/>
        <v>2.099000000000076E-6</v>
      </c>
      <c r="I2116" s="92"/>
      <c r="J2116" s="173"/>
      <c r="K2116" s="132"/>
      <c r="L2116" s="130"/>
      <c r="M2116" s="130"/>
      <c r="N2116" s="130"/>
      <c r="O2116" s="130"/>
      <c r="P2116" s="130"/>
      <c r="Q2116" s="130"/>
      <c r="R2116" s="130"/>
      <c r="S2116" s="130"/>
      <c r="T2116">
        <f t="shared" si="102"/>
        <v>31</v>
      </c>
    </row>
    <row r="2117" spans="1:20" x14ac:dyDescent="0.25">
      <c r="A2117" s="228" t="str">
        <f t="shared" si="103"/>
        <v/>
      </c>
      <c r="B2117" s="34"/>
      <c r="C2117" s="8"/>
      <c r="D2117" s="129"/>
      <c r="F2117" s="99"/>
      <c r="G2117" s="261"/>
      <c r="H2117" s="284">
        <f t="shared" si="101"/>
        <v>2.100000000000076E-6</v>
      </c>
      <c r="I2117" s="92"/>
      <c r="J2117" s="173"/>
      <c r="K2117" s="132"/>
      <c r="L2117" s="130"/>
      <c r="M2117" s="130"/>
      <c r="N2117" s="130"/>
      <c r="O2117" s="130"/>
      <c r="P2117" s="130"/>
      <c r="Q2117" s="130"/>
      <c r="R2117" s="130"/>
      <c r="S2117" s="130"/>
      <c r="T2117">
        <f t="shared" si="102"/>
        <v>31</v>
      </c>
    </row>
    <row r="2118" spans="1:20" x14ac:dyDescent="0.25">
      <c r="A2118" s="228" t="str">
        <f t="shared" si="103"/>
        <v/>
      </c>
      <c r="B2118" s="34"/>
      <c r="C2118" s="8"/>
      <c r="D2118" s="129"/>
      <c r="F2118" s="99"/>
      <c r="G2118" s="261"/>
      <c r="H2118" s="284">
        <f t="shared" si="101"/>
        <v>2.1010000000000761E-6</v>
      </c>
      <c r="I2118" s="92"/>
      <c r="J2118" s="173"/>
      <c r="K2118" s="132"/>
      <c r="L2118" s="130"/>
      <c r="M2118" s="130"/>
      <c r="N2118" s="130"/>
      <c r="O2118" s="130"/>
      <c r="P2118" s="130"/>
      <c r="Q2118" s="130"/>
      <c r="R2118" s="130"/>
      <c r="S2118" s="130"/>
      <c r="T2118">
        <f t="shared" si="102"/>
        <v>31</v>
      </c>
    </row>
    <row r="2119" spans="1:20" x14ac:dyDescent="0.25">
      <c r="A2119" s="228" t="str">
        <f t="shared" si="103"/>
        <v/>
      </c>
      <c r="B2119" s="34"/>
      <c r="C2119" s="8"/>
      <c r="D2119" s="129"/>
      <c r="F2119" s="99"/>
      <c r="G2119" s="261"/>
      <c r="H2119" s="284">
        <f t="shared" si="101"/>
        <v>2.1020000000000762E-6</v>
      </c>
      <c r="I2119" s="92"/>
      <c r="J2119" s="173"/>
      <c r="K2119" s="132"/>
      <c r="L2119" s="130"/>
      <c r="M2119" s="130"/>
      <c r="N2119" s="130"/>
      <c r="O2119" s="130"/>
      <c r="P2119" s="130"/>
      <c r="Q2119" s="130"/>
      <c r="R2119" s="130"/>
      <c r="S2119" s="130"/>
      <c r="T2119">
        <f t="shared" si="102"/>
        <v>31</v>
      </c>
    </row>
    <row r="2120" spans="1:20" x14ac:dyDescent="0.25">
      <c r="A2120" s="228" t="str">
        <f t="shared" si="103"/>
        <v/>
      </c>
      <c r="B2120" s="34"/>
      <c r="C2120" s="8"/>
      <c r="D2120" s="129"/>
      <c r="F2120" s="99"/>
      <c r="G2120" s="261"/>
      <c r="H2120" s="284">
        <f t="shared" si="101"/>
        <v>2.1030000000000763E-6</v>
      </c>
      <c r="I2120" s="92"/>
      <c r="J2120" s="173"/>
      <c r="K2120" s="132"/>
      <c r="L2120" s="130"/>
      <c r="M2120" s="130"/>
      <c r="N2120" s="130"/>
      <c r="O2120" s="130"/>
      <c r="P2120" s="130"/>
      <c r="Q2120" s="130"/>
      <c r="R2120" s="130"/>
      <c r="S2120" s="130"/>
      <c r="T2120">
        <f t="shared" si="102"/>
        <v>31</v>
      </c>
    </row>
    <row r="2121" spans="1:20" x14ac:dyDescent="0.25">
      <c r="A2121" s="228" t="str">
        <f t="shared" si="103"/>
        <v/>
      </c>
      <c r="B2121" s="34"/>
      <c r="C2121" s="8"/>
      <c r="D2121" s="129"/>
      <c r="F2121" s="99"/>
      <c r="G2121" s="261"/>
      <c r="H2121" s="284">
        <f t="shared" si="101"/>
        <v>2.1040000000000763E-6</v>
      </c>
      <c r="I2121" s="92"/>
      <c r="J2121" s="173"/>
      <c r="K2121" s="132"/>
      <c r="L2121" s="130"/>
      <c r="M2121" s="130"/>
      <c r="N2121" s="130"/>
      <c r="O2121" s="130"/>
      <c r="P2121" s="130"/>
      <c r="Q2121" s="130"/>
      <c r="R2121" s="130"/>
      <c r="S2121" s="130"/>
      <c r="T2121">
        <f t="shared" si="102"/>
        <v>31</v>
      </c>
    </row>
    <row r="2122" spans="1:20" x14ac:dyDescent="0.25">
      <c r="A2122" s="228" t="str">
        <f t="shared" si="103"/>
        <v/>
      </c>
      <c r="B2122" s="34"/>
      <c r="C2122" s="8"/>
      <c r="D2122" s="129"/>
      <c r="F2122" s="99"/>
      <c r="G2122" s="261"/>
      <c r="H2122" s="284">
        <f t="shared" si="101"/>
        <v>2.1050000000000764E-6</v>
      </c>
      <c r="I2122" s="92"/>
      <c r="J2122" s="173"/>
      <c r="K2122" s="132"/>
      <c r="L2122" s="130"/>
      <c r="M2122" s="130"/>
      <c r="N2122" s="130"/>
      <c r="O2122" s="130"/>
      <c r="P2122" s="130"/>
      <c r="Q2122" s="130"/>
      <c r="R2122" s="130"/>
      <c r="S2122" s="130"/>
      <c r="T2122">
        <f t="shared" si="102"/>
        <v>31</v>
      </c>
    </row>
    <row r="2123" spans="1:20" x14ac:dyDescent="0.25">
      <c r="A2123" s="228" t="str">
        <f t="shared" si="103"/>
        <v/>
      </c>
      <c r="B2123" s="34"/>
      <c r="C2123" s="8"/>
      <c r="D2123" s="129"/>
      <c r="F2123" s="99"/>
      <c r="G2123" s="261"/>
      <c r="H2123" s="284">
        <f t="shared" si="101"/>
        <v>2.1060000000000765E-6</v>
      </c>
      <c r="I2123" s="92"/>
      <c r="J2123" s="173"/>
      <c r="K2123" s="132"/>
      <c r="L2123" s="130"/>
      <c r="M2123" s="130"/>
      <c r="N2123" s="130"/>
      <c r="O2123" s="130"/>
      <c r="P2123" s="130"/>
      <c r="Q2123" s="130"/>
      <c r="R2123" s="130"/>
      <c r="S2123" s="130"/>
      <c r="T2123">
        <f t="shared" si="102"/>
        <v>31</v>
      </c>
    </row>
    <row r="2124" spans="1:20" x14ac:dyDescent="0.25">
      <c r="A2124" s="228" t="str">
        <f t="shared" si="103"/>
        <v/>
      </c>
      <c r="B2124" s="34"/>
      <c r="C2124" s="8"/>
      <c r="D2124" s="129"/>
      <c r="F2124" s="99"/>
      <c r="G2124" s="261"/>
      <c r="H2124" s="284">
        <f t="shared" si="101"/>
        <v>2.1070000000000766E-6</v>
      </c>
      <c r="I2124" s="92"/>
      <c r="J2124" s="173"/>
      <c r="K2124" s="132"/>
      <c r="L2124" s="130"/>
      <c r="M2124" s="130"/>
      <c r="N2124" s="130"/>
      <c r="O2124" s="130"/>
      <c r="P2124" s="130"/>
      <c r="Q2124" s="130"/>
      <c r="R2124" s="130"/>
      <c r="S2124" s="130"/>
      <c r="T2124">
        <f t="shared" si="102"/>
        <v>31</v>
      </c>
    </row>
    <row r="2125" spans="1:20" x14ac:dyDescent="0.25">
      <c r="A2125" s="228" t="str">
        <f t="shared" si="103"/>
        <v/>
      </c>
      <c r="B2125" s="34"/>
      <c r="C2125" s="8"/>
      <c r="D2125" s="129"/>
      <c r="F2125" s="99"/>
      <c r="G2125" s="261"/>
      <c r="H2125" s="284">
        <f t="shared" si="101"/>
        <v>2.1080000000000766E-6</v>
      </c>
      <c r="I2125" s="92"/>
      <c r="J2125" s="173"/>
      <c r="K2125" s="132"/>
      <c r="L2125" s="130"/>
      <c r="M2125" s="130"/>
      <c r="N2125" s="130"/>
      <c r="O2125" s="130"/>
      <c r="P2125" s="130"/>
      <c r="Q2125" s="130"/>
      <c r="R2125" s="130"/>
      <c r="S2125" s="130"/>
      <c r="T2125">
        <f t="shared" si="102"/>
        <v>31</v>
      </c>
    </row>
    <row r="2126" spans="1:20" x14ac:dyDescent="0.25">
      <c r="A2126" s="228" t="str">
        <f t="shared" si="103"/>
        <v/>
      </c>
      <c r="B2126" s="34"/>
      <c r="C2126" s="8"/>
      <c r="D2126" s="129"/>
      <c r="F2126" s="99"/>
      <c r="G2126" s="261"/>
      <c r="H2126" s="284">
        <f t="shared" si="101"/>
        <v>2.1090000000000767E-6</v>
      </c>
      <c r="I2126" s="92"/>
      <c r="J2126" s="173"/>
      <c r="K2126" s="132"/>
      <c r="L2126" s="130"/>
      <c r="M2126" s="130"/>
      <c r="N2126" s="130"/>
      <c r="O2126" s="130"/>
      <c r="P2126" s="130"/>
      <c r="Q2126" s="130"/>
      <c r="R2126" s="130"/>
      <c r="S2126" s="130"/>
      <c r="T2126">
        <f t="shared" si="102"/>
        <v>31</v>
      </c>
    </row>
    <row r="2127" spans="1:20" x14ac:dyDescent="0.25">
      <c r="A2127" s="228" t="str">
        <f t="shared" si="103"/>
        <v/>
      </c>
      <c r="B2127" s="34"/>
      <c r="C2127" s="8"/>
      <c r="D2127" s="129"/>
      <c r="F2127" s="99"/>
      <c r="G2127" s="261"/>
      <c r="H2127" s="284">
        <f t="shared" si="101"/>
        <v>2.1100000000000768E-6</v>
      </c>
      <c r="I2127" s="92"/>
      <c r="J2127" s="173"/>
      <c r="K2127" s="132"/>
      <c r="L2127" s="130"/>
      <c r="M2127" s="130"/>
      <c r="N2127" s="130"/>
      <c r="O2127" s="130"/>
      <c r="P2127" s="130"/>
      <c r="Q2127" s="130"/>
      <c r="R2127" s="130"/>
      <c r="S2127" s="130"/>
      <c r="T2127">
        <f t="shared" si="102"/>
        <v>31</v>
      </c>
    </row>
    <row r="2128" spans="1:20" x14ac:dyDescent="0.25">
      <c r="A2128" s="228" t="str">
        <f t="shared" si="103"/>
        <v/>
      </c>
      <c r="B2128" s="34"/>
      <c r="C2128" s="8"/>
      <c r="D2128" s="129"/>
      <c r="F2128" s="99"/>
      <c r="G2128" s="261"/>
      <c r="H2128" s="284">
        <f t="shared" si="101"/>
        <v>2.1110000000000769E-6</v>
      </c>
      <c r="I2128" s="92"/>
      <c r="J2128" s="173"/>
      <c r="K2128" s="132"/>
      <c r="L2128" s="130"/>
      <c r="M2128" s="130"/>
      <c r="N2128" s="130"/>
      <c r="O2128" s="130"/>
      <c r="P2128" s="130"/>
      <c r="Q2128" s="130"/>
      <c r="R2128" s="130"/>
      <c r="S2128" s="130"/>
      <c r="T2128">
        <f t="shared" si="102"/>
        <v>31</v>
      </c>
    </row>
    <row r="2129" spans="1:20" x14ac:dyDescent="0.25">
      <c r="A2129" s="228" t="str">
        <f t="shared" si="103"/>
        <v/>
      </c>
      <c r="B2129" s="34"/>
      <c r="C2129" s="8"/>
      <c r="D2129" s="129"/>
      <c r="F2129" s="99"/>
      <c r="G2129" s="261"/>
      <c r="H2129" s="284">
        <f t="shared" si="101"/>
        <v>2.1120000000000769E-6</v>
      </c>
      <c r="I2129" s="92"/>
      <c r="J2129" s="173"/>
      <c r="K2129" s="132"/>
      <c r="L2129" s="130"/>
      <c r="M2129" s="130"/>
      <c r="N2129" s="130"/>
      <c r="O2129" s="130"/>
      <c r="P2129" s="130"/>
      <c r="Q2129" s="130"/>
      <c r="R2129" s="130"/>
      <c r="S2129" s="130"/>
      <c r="T2129">
        <f t="shared" si="102"/>
        <v>31</v>
      </c>
    </row>
    <row r="2130" spans="1:20" x14ac:dyDescent="0.25">
      <c r="A2130" s="228" t="str">
        <f t="shared" si="103"/>
        <v/>
      </c>
      <c r="B2130" s="34"/>
      <c r="C2130" s="8"/>
      <c r="D2130" s="129"/>
      <c r="F2130" s="99"/>
      <c r="G2130" s="261"/>
      <c r="H2130" s="284">
        <f t="shared" si="101"/>
        <v>2.113000000000077E-6</v>
      </c>
      <c r="I2130" s="92"/>
      <c r="J2130" s="173"/>
      <c r="K2130" s="132"/>
      <c r="L2130" s="130"/>
      <c r="M2130" s="130"/>
      <c r="N2130" s="130"/>
      <c r="O2130" s="130"/>
      <c r="P2130" s="130"/>
      <c r="Q2130" s="130"/>
      <c r="R2130" s="130"/>
      <c r="S2130" s="130"/>
      <c r="T2130">
        <f t="shared" si="102"/>
        <v>31</v>
      </c>
    </row>
    <row r="2131" spans="1:20" x14ac:dyDescent="0.25">
      <c r="A2131" s="228" t="str">
        <f t="shared" si="103"/>
        <v/>
      </c>
      <c r="B2131" s="34"/>
      <c r="C2131" s="8"/>
      <c r="D2131" s="129"/>
      <c r="F2131" s="99"/>
      <c r="G2131" s="261"/>
      <c r="H2131" s="284">
        <f t="shared" ref="H2131:H2194" si="104">IF(G2131="",IF(D2131&lt;&gt;"",H2130+F2131+0.000000001,H2130+0.000000001),H2130+0.000000001)</f>
        <v>2.1140000000000771E-6</v>
      </c>
      <c r="I2131" s="92"/>
      <c r="J2131" s="173"/>
      <c r="K2131" s="132"/>
      <c r="L2131" s="130"/>
      <c r="M2131" s="130"/>
      <c r="N2131" s="130"/>
      <c r="O2131" s="130"/>
      <c r="P2131" s="130"/>
      <c r="Q2131" s="130"/>
      <c r="R2131" s="130"/>
      <c r="S2131" s="130"/>
      <c r="T2131">
        <f t="shared" ref="T2131:T2194" si="105">EOMONTH(D2131,0)</f>
        <v>31</v>
      </c>
    </row>
    <row r="2132" spans="1:20" x14ac:dyDescent="0.25">
      <c r="A2132" s="228" t="str">
        <f t="shared" ref="A2132:A2195" si="106">IF(F2132="","",IF(H2132=$H$5,D2132,""))</f>
        <v/>
      </c>
      <c r="B2132" s="34"/>
      <c r="C2132" s="8"/>
      <c r="D2132" s="129"/>
      <c r="F2132" s="99"/>
      <c r="G2132" s="261"/>
      <c r="H2132" s="284">
        <f t="shared" si="104"/>
        <v>2.1150000000000772E-6</v>
      </c>
      <c r="I2132" s="92"/>
      <c r="J2132" s="173"/>
      <c r="K2132" s="132"/>
      <c r="L2132" s="130"/>
      <c r="M2132" s="130"/>
      <c r="N2132" s="130"/>
      <c r="O2132" s="130"/>
      <c r="P2132" s="130"/>
      <c r="Q2132" s="130"/>
      <c r="R2132" s="130"/>
      <c r="S2132" s="130"/>
      <c r="T2132">
        <f t="shared" si="105"/>
        <v>31</v>
      </c>
    </row>
    <row r="2133" spans="1:20" x14ac:dyDescent="0.25">
      <c r="A2133" s="228" t="str">
        <f t="shared" si="106"/>
        <v/>
      </c>
      <c r="B2133" s="34"/>
      <c r="C2133" s="8"/>
      <c r="D2133" s="129"/>
      <c r="F2133" s="99"/>
      <c r="G2133" s="261"/>
      <c r="H2133" s="284">
        <f t="shared" si="104"/>
        <v>2.1160000000000772E-6</v>
      </c>
      <c r="I2133" s="92"/>
      <c r="J2133" s="173"/>
      <c r="K2133" s="132"/>
      <c r="L2133" s="130"/>
      <c r="M2133" s="130"/>
      <c r="N2133" s="130"/>
      <c r="O2133" s="130"/>
      <c r="P2133" s="130"/>
      <c r="Q2133" s="130"/>
      <c r="R2133" s="130"/>
      <c r="S2133" s="130"/>
      <c r="T2133">
        <f t="shared" si="105"/>
        <v>31</v>
      </c>
    </row>
    <row r="2134" spans="1:20" x14ac:dyDescent="0.25">
      <c r="A2134" s="228" t="str">
        <f t="shared" si="106"/>
        <v/>
      </c>
      <c r="B2134" s="34"/>
      <c r="C2134" s="8"/>
      <c r="D2134" s="129"/>
      <c r="F2134" s="99"/>
      <c r="G2134" s="261"/>
      <c r="H2134" s="284">
        <f t="shared" si="104"/>
        <v>2.1170000000000773E-6</v>
      </c>
      <c r="I2134" s="92"/>
      <c r="J2134" s="173"/>
      <c r="K2134" s="132"/>
      <c r="L2134" s="130"/>
      <c r="M2134" s="130"/>
      <c r="N2134" s="130"/>
      <c r="O2134" s="130"/>
      <c r="P2134" s="130"/>
      <c r="Q2134" s="130"/>
      <c r="R2134" s="130"/>
      <c r="S2134" s="130"/>
      <c r="T2134">
        <f t="shared" si="105"/>
        <v>31</v>
      </c>
    </row>
    <row r="2135" spans="1:20" x14ac:dyDescent="0.25">
      <c r="A2135" s="228" t="str">
        <f t="shared" si="106"/>
        <v/>
      </c>
      <c r="B2135" s="34"/>
      <c r="C2135" s="8"/>
      <c r="D2135" s="129"/>
      <c r="F2135" s="99"/>
      <c r="G2135" s="261"/>
      <c r="H2135" s="284">
        <f t="shared" si="104"/>
        <v>2.1180000000000774E-6</v>
      </c>
      <c r="I2135" s="92"/>
      <c r="J2135" s="173"/>
      <c r="K2135" s="132"/>
      <c r="L2135" s="130"/>
      <c r="M2135" s="130"/>
      <c r="N2135" s="130"/>
      <c r="O2135" s="130"/>
      <c r="P2135" s="130"/>
      <c r="Q2135" s="130"/>
      <c r="R2135" s="130"/>
      <c r="S2135" s="130"/>
      <c r="T2135">
        <f t="shared" si="105"/>
        <v>31</v>
      </c>
    </row>
    <row r="2136" spans="1:20" x14ac:dyDescent="0.25">
      <c r="A2136" s="228" t="str">
        <f t="shared" si="106"/>
        <v/>
      </c>
      <c r="B2136" s="34"/>
      <c r="C2136" s="8"/>
      <c r="D2136" s="129"/>
      <c r="F2136" s="99"/>
      <c r="G2136" s="261"/>
      <c r="H2136" s="284">
        <f t="shared" si="104"/>
        <v>2.1190000000000775E-6</v>
      </c>
      <c r="I2136" s="92"/>
      <c r="J2136" s="173"/>
      <c r="K2136" s="132"/>
      <c r="L2136" s="130"/>
      <c r="M2136" s="130"/>
      <c r="N2136" s="130"/>
      <c r="O2136" s="130"/>
      <c r="P2136" s="130"/>
      <c r="Q2136" s="130"/>
      <c r="R2136" s="130"/>
      <c r="S2136" s="130"/>
      <c r="T2136">
        <f t="shared" si="105"/>
        <v>31</v>
      </c>
    </row>
    <row r="2137" spans="1:20" x14ac:dyDescent="0.25">
      <c r="A2137" s="228" t="str">
        <f t="shared" si="106"/>
        <v/>
      </c>
      <c r="B2137" s="34"/>
      <c r="C2137" s="8"/>
      <c r="D2137" s="129"/>
      <c r="F2137" s="99"/>
      <c r="G2137" s="261"/>
      <c r="H2137" s="284">
        <f t="shared" si="104"/>
        <v>2.1200000000000775E-6</v>
      </c>
      <c r="I2137" s="92"/>
      <c r="J2137" s="173"/>
      <c r="K2137" s="132"/>
      <c r="L2137" s="130"/>
      <c r="M2137" s="130"/>
      <c r="N2137" s="130"/>
      <c r="O2137" s="130"/>
      <c r="P2137" s="130"/>
      <c r="Q2137" s="130"/>
      <c r="R2137" s="130"/>
      <c r="S2137" s="130"/>
      <c r="T2137">
        <f t="shared" si="105"/>
        <v>31</v>
      </c>
    </row>
    <row r="2138" spans="1:20" x14ac:dyDescent="0.25">
      <c r="A2138" s="228" t="str">
        <f t="shared" si="106"/>
        <v/>
      </c>
      <c r="B2138" s="34"/>
      <c r="C2138" s="8"/>
      <c r="D2138" s="129"/>
      <c r="F2138" s="99"/>
      <c r="G2138" s="261"/>
      <c r="H2138" s="284">
        <f t="shared" si="104"/>
        <v>2.1210000000000776E-6</v>
      </c>
      <c r="I2138" s="92"/>
      <c r="J2138" s="173"/>
      <c r="K2138" s="132"/>
      <c r="L2138" s="130"/>
      <c r="M2138" s="130"/>
      <c r="N2138" s="130"/>
      <c r="O2138" s="130"/>
      <c r="P2138" s="130"/>
      <c r="Q2138" s="130"/>
      <c r="R2138" s="130"/>
      <c r="S2138" s="130"/>
      <c r="T2138">
        <f t="shared" si="105"/>
        <v>31</v>
      </c>
    </row>
    <row r="2139" spans="1:20" x14ac:dyDescent="0.25">
      <c r="A2139" s="228" t="str">
        <f t="shared" si="106"/>
        <v/>
      </c>
      <c r="B2139" s="34"/>
      <c r="C2139" s="8"/>
      <c r="D2139" s="129"/>
      <c r="F2139" s="99"/>
      <c r="G2139" s="261"/>
      <c r="H2139" s="284">
        <f t="shared" si="104"/>
        <v>2.1220000000000777E-6</v>
      </c>
      <c r="I2139" s="92"/>
      <c r="J2139" s="173"/>
      <c r="K2139" s="132"/>
      <c r="L2139" s="130"/>
      <c r="M2139" s="130"/>
      <c r="N2139" s="130"/>
      <c r="O2139" s="130"/>
      <c r="P2139" s="130"/>
      <c r="Q2139" s="130"/>
      <c r="R2139" s="130"/>
      <c r="S2139" s="130"/>
      <c r="T2139">
        <f t="shared" si="105"/>
        <v>31</v>
      </c>
    </row>
    <row r="2140" spans="1:20" x14ac:dyDescent="0.25">
      <c r="A2140" s="228" t="str">
        <f t="shared" si="106"/>
        <v/>
      </c>
      <c r="B2140" s="34"/>
      <c r="C2140" s="8"/>
      <c r="D2140" s="129"/>
      <c r="F2140" s="99"/>
      <c r="G2140" s="261"/>
      <c r="H2140" s="284">
        <f t="shared" si="104"/>
        <v>2.1230000000000778E-6</v>
      </c>
      <c r="I2140" s="92"/>
      <c r="J2140" s="173"/>
      <c r="K2140" s="132"/>
      <c r="L2140" s="130"/>
      <c r="M2140" s="130"/>
      <c r="N2140" s="130"/>
      <c r="O2140" s="130"/>
      <c r="P2140" s="130"/>
      <c r="Q2140" s="130"/>
      <c r="R2140" s="130"/>
      <c r="S2140" s="130"/>
      <c r="T2140">
        <f t="shared" si="105"/>
        <v>31</v>
      </c>
    </row>
    <row r="2141" spans="1:20" x14ac:dyDescent="0.25">
      <c r="A2141" s="228" t="str">
        <f t="shared" si="106"/>
        <v/>
      </c>
      <c r="B2141" s="34"/>
      <c r="C2141" s="8"/>
      <c r="D2141" s="129"/>
      <c r="F2141" s="99"/>
      <c r="G2141" s="261"/>
      <c r="H2141" s="284">
        <f t="shared" si="104"/>
        <v>2.1240000000000778E-6</v>
      </c>
      <c r="I2141" s="92"/>
      <c r="J2141" s="173"/>
      <c r="K2141" s="132"/>
      <c r="L2141" s="130"/>
      <c r="M2141" s="130"/>
      <c r="N2141" s="130"/>
      <c r="O2141" s="130"/>
      <c r="P2141" s="130"/>
      <c r="Q2141" s="130"/>
      <c r="R2141" s="130"/>
      <c r="S2141" s="130"/>
      <c r="T2141">
        <f t="shared" si="105"/>
        <v>31</v>
      </c>
    </row>
    <row r="2142" spans="1:20" x14ac:dyDescent="0.25">
      <c r="A2142" s="228" t="str">
        <f t="shared" si="106"/>
        <v/>
      </c>
      <c r="B2142" s="34"/>
      <c r="C2142" s="8"/>
      <c r="D2142" s="129"/>
      <c r="F2142" s="99"/>
      <c r="G2142" s="261"/>
      <c r="H2142" s="284">
        <f t="shared" si="104"/>
        <v>2.1250000000000779E-6</v>
      </c>
      <c r="I2142" s="92"/>
      <c r="J2142" s="173"/>
      <c r="K2142" s="132"/>
      <c r="L2142" s="130"/>
      <c r="M2142" s="130"/>
      <c r="N2142" s="130"/>
      <c r="O2142" s="130"/>
      <c r="P2142" s="130"/>
      <c r="Q2142" s="130"/>
      <c r="R2142" s="130"/>
      <c r="S2142" s="130"/>
      <c r="T2142">
        <f t="shared" si="105"/>
        <v>31</v>
      </c>
    </row>
    <row r="2143" spans="1:20" x14ac:dyDescent="0.25">
      <c r="A2143" s="228" t="str">
        <f t="shared" si="106"/>
        <v/>
      </c>
      <c r="B2143" s="34"/>
      <c r="C2143" s="8"/>
      <c r="D2143" s="129"/>
      <c r="F2143" s="99"/>
      <c r="G2143" s="261"/>
      <c r="H2143" s="284">
        <f t="shared" si="104"/>
        <v>2.126000000000078E-6</v>
      </c>
      <c r="I2143" s="92"/>
      <c r="J2143" s="173"/>
      <c r="K2143" s="132"/>
      <c r="L2143" s="130"/>
      <c r="M2143" s="130"/>
      <c r="N2143" s="130"/>
      <c r="O2143" s="130"/>
      <c r="P2143" s="130"/>
      <c r="Q2143" s="130"/>
      <c r="R2143" s="130"/>
      <c r="S2143" s="130"/>
      <c r="T2143">
        <f t="shared" si="105"/>
        <v>31</v>
      </c>
    </row>
    <row r="2144" spans="1:20" x14ac:dyDescent="0.25">
      <c r="A2144" s="228" t="str">
        <f t="shared" si="106"/>
        <v/>
      </c>
      <c r="B2144" s="34"/>
      <c r="C2144" s="8"/>
      <c r="D2144" s="129"/>
      <c r="F2144" s="99"/>
      <c r="G2144" s="261"/>
      <c r="H2144" s="284">
        <f t="shared" si="104"/>
        <v>2.1270000000000781E-6</v>
      </c>
      <c r="I2144" s="92"/>
      <c r="J2144" s="173"/>
      <c r="K2144" s="132"/>
      <c r="L2144" s="130"/>
      <c r="M2144" s="130"/>
      <c r="N2144" s="130"/>
      <c r="O2144" s="130"/>
      <c r="P2144" s="130"/>
      <c r="Q2144" s="130"/>
      <c r="R2144" s="130"/>
      <c r="S2144" s="130"/>
      <c r="T2144">
        <f t="shared" si="105"/>
        <v>31</v>
      </c>
    </row>
    <row r="2145" spans="1:20" x14ac:dyDescent="0.25">
      <c r="A2145" s="228" t="str">
        <f t="shared" si="106"/>
        <v/>
      </c>
      <c r="B2145" s="34"/>
      <c r="C2145" s="8"/>
      <c r="D2145" s="129"/>
      <c r="F2145" s="99"/>
      <c r="G2145" s="261"/>
      <c r="H2145" s="284">
        <f t="shared" si="104"/>
        <v>2.1280000000000781E-6</v>
      </c>
      <c r="I2145" s="92"/>
      <c r="J2145" s="173"/>
      <c r="K2145" s="132"/>
      <c r="L2145" s="130"/>
      <c r="M2145" s="130"/>
      <c r="N2145" s="130"/>
      <c r="O2145" s="130"/>
      <c r="P2145" s="130"/>
      <c r="Q2145" s="130"/>
      <c r="R2145" s="130"/>
      <c r="S2145" s="130"/>
      <c r="T2145">
        <f t="shared" si="105"/>
        <v>31</v>
      </c>
    </row>
    <row r="2146" spans="1:20" x14ac:dyDescent="0.25">
      <c r="A2146" s="228" t="str">
        <f t="shared" si="106"/>
        <v/>
      </c>
      <c r="B2146" s="34"/>
      <c r="C2146" s="8"/>
      <c r="D2146" s="129"/>
      <c r="F2146" s="99"/>
      <c r="G2146" s="261"/>
      <c r="H2146" s="284">
        <f t="shared" si="104"/>
        <v>2.1290000000000782E-6</v>
      </c>
      <c r="I2146" s="92"/>
      <c r="J2146" s="173"/>
      <c r="K2146" s="132"/>
      <c r="L2146" s="130"/>
      <c r="M2146" s="130"/>
      <c r="N2146" s="130"/>
      <c r="O2146" s="130"/>
      <c r="P2146" s="130"/>
      <c r="Q2146" s="130"/>
      <c r="R2146" s="130"/>
      <c r="S2146" s="130"/>
      <c r="T2146">
        <f t="shared" si="105"/>
        <v>31</v>
      </c>
    </row>
    <row r="2147" spans="1:20" x14ac:dyDescent="0.25">
      <c r="A2147" s="228" t="str">
        <f t="shared" si="106"/>
        <v/>
      </c>
      <c r="B2147" s="34"/>
      <c r="C2147" s="8"/>
      <c r="D2147" s="129"/>
      <c r="F2147" s="99"/>
      <c r="G2147" s="261"/>
      <c r="H2147" s="284">
        <f t="shared" si="104"/>
        <v>2.1300000000000783E-6</v>
      </c>
      <c r="I2147" s="92"/>
      <c r="J2147" s="173"/>
      <c r="K2147" s="132"/>
      <c r="L2147" s="130"/>
      <c r="M2147" s="130"/>
      <c r="N2147" s="130"/>
      <c r="O2147" s="130"/>
      <c r="P2147" s="130"/>
      <c r="Q2147" s="130"/>
      <c r="R2147" s="130"/>
      <c r="S2147" s="130"/>
      <c r="T2147">
        <f t="shared" si="105"/>
        <v>31</v>
      </c>
    </row>
    <row r="2148" spans="1:20" x14ac:dyDescent="0.25">
      <c r="A2148" s="228" t="str">
        <f t="shared" si="106"/>
        <v/>
      </c>
      <c r="B2148" s="34"/>
      <c r="C2148" s="8"/>
      <c r="D2148" s="129"/>
      <c r="F2148" s="99"/>
      <c r="G2148" s="261"/>
      <c r="H2148" s="284">
        <f t="shared" si="104"/>
        <v>2.1310000000000784E-6</v>
      </c>
      <c r="I2148" s="92"/>
      <c r="J2148" s="173"/>
      <c r="K2148" s="132"/>
      <c r="L2148" s="130"/>
      <c r="M2148" s="130"/>
      <c r="N2148" s="130"/>
      <c r="O2148" s="130"/>
      <c r="P2148" s="130"/>
      <c r="Q2148" s="130"/>
      <c r="R2148" s="130"/>
      <c r="S2148" s="130"/>
      <c r="T2148">
        <f t="shared" si="105"/>
        <v>31</v>
      </c>
    </row>
    <row r="2149" spans="1:20" x14ac:dyDescent="0.25">
      <c r="A2149" s="228" t="str">
        <f t="shared" si="106"/>
        <v/>
      </c>
      <c r="B2149" s="34"/>
      <c r="C2149" s="8"/>
      <c r="D2149" s="129"/>
      <c r="F2149" s="99"/>
      <c r="G2149" s="261"/>
      <c r="H2149" s="284">
        <f t="shared" si="104"/>
        <v>2.1320000000000784E-6</v>
      </c>
      <c r="I2149" s="92"/>
      <c r="J2149" s="173"/>
      <c r="K2149" s="132"/>
      <c r="L2149" s="130"/>
      <c r="M2149" s="130"/>
      <c r="N2149" s="130"/>
      <c r="O2149" s="130"/>
      <c r="P2149" s="130"/>
      <c r="Q2149" s="130"/>
      <c r="R2149" s="130"/>
      <c r="S2149" s="130"/>
      <c r="T2149">
        <f t="shared" si="105"/>
        <v>31</v>
      </c>
    </row>
    <row r="2150" spans="1:20" x14ac:dyDescent="0.25">
      <c r="A2150" s="228" t="str">
        <f t="shared" si="106"/>
        <v/>
      </c>
      <c r="B2150" s="34"/>
      <c r="C2150" s="8"/>
      <c r="D2150" s="129"/>
      <c r="F2150" s="99"/>
      <c r="G2150" s="261"/>
      <c r="H2150" s="284">
        <f t="shared" si="104"/>
        <v>2.1330000000000785E-6</v>
      </c>
      <c r="I2150" s="92"/>
      <c r="J2150" s="173"/>
      <c r="K2150" s="132"/>
      <c r="L2150" s="130"/>
      <c r="M2150" s="130"/>
      <c r="N2150" s="130"/>
      <c r="O2150" s="130"/>
      <c r="P2150" s="130"/>
      <c r="Q2150" s="130"/>
      <c r="R2150" s="130"/>
      <c r="S2150" s="130"/>
      <c r="T2150">
        <f t="shared" si="105"/>
        <v>31</v>
      </c>
    </row>
    <row r="2151" spans="1:20" x14ac:dyDescent="0.25">
      <c r="A2151" s="228" t="str">
        <f t="shared" si="106"/>
        <v/>
      </c>
      <c r="B2151" s="34"/>
      <c r="C2151" s="8"/>
      <c r="D2151" s="129"/>
      <c r="F2151" s="99"/>
      <c r="G2151" s="261"/>
      <c r="H2151" s="284">
        <f t="shared" si="104"/>
        <v>2.1340000000000786E-6</v>
      </c>
      <c r="I2151" s="92"/>
      <c r="J2151" s="173"/>
      <c r="K2151" s="132"/>
      <c r="L2151" s="130"/>
      <c r="M2151" s="130"/>
      <c r="N2151" s="130"/>
      <c r="O2151" s="130"/>
      <c r="P2151" s="130"/>
      <c r="Q2151" s="130"/>
      <c r="R2151" s="130"/>
      <c r="S2151" s="130"/>
      <c r="T2151">
        <f t="shared" si="105"/>
        <v>31</v>
      </c>
    </row>
    <row r="2152" spans="1:20" x14ac:dyDescent="0.25">
      <c r="A2152" s="228" t="str">
        <f t="shared" si="106"/>
        <v/>
      </c>
      <c r="B2152" s="34"/>
      <c r="C2152" s="8"/>
      <c r="D2152" s="129"/>
      <c r="F2152" s="99"/>
      <c r="G2152" s="261"/>
      <c r="H2152" s="284">
        <f t="shared" si="104"/>
        <v>2.1350000000000787E-6</v>
      </c>
      <c r="I2152" s="92"/>
      <c r="J2152" s="173"/>
      <c r="K2152" s="132"/>
      <c r="L2152" s="130"/>
      <c r="M2152" s="130"/>
      <c r="N2152" s="130"/>
      <c r="O2152" s="130"/>
      <c r="P2152" s="130"/>
      <c r="Q2152" s="130"/>
      <c r="R2152" s="130"/>
      <c r="S2152" s="130"/>
      <c r="T2152">
        <f t="shared" si="105"/>
        <v>31</v>
      </c>
    </row>
    <row r="2153" spans="1:20" x14ac:dyDescent="0.25">
      <c r="A2153" s="228" t="str">
        <f t="shared" si="106"/>
        <v/>
      </c>
      <c r="B2153" s="34"/>
      <c r="C2153" s="8"/>
      <c r="D2153" s="129"/>
      <c r="F2153" s="99"/>
      <c r="G2153" s="261"/>
      <c r="H2153" s="284">
        <f t="shared" si="104"/>
        <v>2.1360000000000787E-6</v>
      </c>
      <c r="I2153" s="92"/>
      <c r="J2153" s="173"/>
      <c r="K2153" s="132"/>
      <c r="L2153" s="130"/>
      <c r="M2153" s="130"/>
      <c r="N2153" s="130"/>
      <c r="O2153" s="130"/>
      <c r="P2153" s="130"/>
      <c r="Q2153" s="130"/>
      <c r="R2153" s="130"/>
      <c r="S2153" s="130"/>
      <c r="T2153">
        <f t="shared" si="105"/>
        <v>31</v>
      </c>
    </row>
    <row r="2154" spans="1:20" x14ac:dyDescent="0.25">
      <c r="A2154" s="228" t="str">
        <f t="shared" si="106"/>
        <v/>
      </c>
      <c r="B2154" s="34"/>
      <c r="C2154" s="8"/>
      <c r="D2154" s="129"/>
      <c r="F2154" s="99"/>
      <c r="G2154" s="261"/>
      <c r="H2154" s="284">
        <f t="shared" si="104"/>
        <v>2.1370000000000788E-6</v>
      </c>
      <c r="I2154" s="92"/>
      <c r="J2154" s="173"/>
      <c r="K2154" s="132"/>
      <c r="L2154" s="130"/>
      <c r="M2154" s="130"/>
      <c r="N2154" s="130"/>
      <c r="O2154" s="130"/>
      <c r="P2154" s="130"/>
      <c r="Q2154" s="130"/>
      <c r="R2154" s="130"/>
      <c r="S2154" s="130"/>
      <c r="T2154">
        <f t="shared" si="105"/>
        <v>31</v>
      </c>
    </row>
    <row r="2155" spans="1:20" x14ac:dyDescent="0.25">
      <c r="A2155" s="228" t="str">
        <f t="shared" si="106"/>
        <v/>
      </c>
      <c r="B2155" s="34"/>
      <c r="C2155" s="8"/>
      <c r="D2155" s="129"/>
      <c r="F2155" s="99"/>
      <c r="G2155" s="261"/>
      <c r="H2155" s="284">
        <f t="shared" si="104"/>
        <v>2.1380000000000789E-6</v>
      </c>
      <c r="I2155" s="92"/>
      <c r="J2155" s="173"/>
      <c r="K2155" s="132"/>
      <c r="L2155" s="130"/>
      <c r="M2155" s="130"/>
      <c r="N2155" s="130"/>
      <c r="O2155" s="130"/>
      <c r="P2155" s="130"/>
      <c r="Q2155" s="130"/>
      <c r="R2155" s="130"/>
      <c r="S2155" s="130"/>
      <c r="T2155">
        <f t="shared" si="105"/>
        <v>31</v>
      </c>
    </row>
    <row r="2156" spans="1:20" x14ac:dyDescent="0.25">
      <c r="A2156" s="228" t="str">
        <f t="shared" si="106"/>
        <v/>
      </c>
      <c r="B2156" s="34"/>
      <c r="C2156" s="8"/>
      <c r="D2156" s="129"/>
      <c r="F2156" s="99"/>
      <c r="G2156" s="261"/>
      <c r="H2156" s="284">
        <f t="shared" si="104"/>
        <v>2.139000000000079E-6</v>
      </c>
      <c r="I2156" s="92"/>
      <c r="J2156" s="173"/>
      <c r="K2156" s="132"/>
      <c r="L2156" s="130"/>
      <c r="M2156" s="130"/>
      <c r="N2156" s="130"/>
      <c r="O2156" s="130"/>
      <c r="P2156" s="130"/>
      <c r="Q2156" s="130"/>
      <c r="R2156" s="130"/>
      <c r="S2156" s="130"/>
      <c r="T2156">
        <f t="shared" si="105"/>
        <v>31</v>
      </c>
    </row>
    <row r="2157" spans="1:20" x14ac:dyDescent="0.25">
      <c r="A2157" s="228" t="str">
        <f t="shared" si="106"/>
        <v/>
      </c>
      <c r="B2157" s="34"/>
      <c r="C2157" s="8"/>
      <c r="D2157" s="129"/>
      <c r="F2157" s="99"/>
      <c r="G2157" s="261"/>
      <c r="H2157" s="284">
        <f t="shared" si="104"/>
        <v>2.140000000000079E-6</v>
      </c>
      <c r="I2157" s="92"/>
      <c r="J2157" s="173"/>
      <c r="K2157" s="132"/>
      <c r="L2157" s="130"/>
      <c r="M2157" s="130"/>
      <c r="N2157" s="130"/>
      <c r="O2157" s="130"/>
      <c r="P2157" s="130"/>
      <c r="Q2157" s="130"/>
      <c r="R2157" s="130"/>
      <c r="S2157" s="130"/>
      <c r="T2157">
        <f t="shared" si="105"/>
        <v>31</v>
      </c>
    </row>
    <row r="2158" spans="1:20" x14ac:dyDescent="0.25">
      <c r="A2158" s="228" t="str">
        <f t="shared" si="106"/>
        <v/>
      </c>
      <c r="B2158" s="34"/>
      <c r="C2158" s="8"/>
      <c r="D2158" s="129"/>
      <c r="F2158" s="99"/>
      <c r="G2158" s="261"/>
      <c r="H2158" s="284">
        <f t="shared" si="104"/>
        <v>2.1410000000000791E-6</v>
      </c>
      <c r="I2158" s="92"/>
      <c r="J2158" s="173"/>
      <c r="K2158" s="132"/>
      <c r="L2158" s="130"/>
      <c r="M2158" s="130"/>
      <c r="N2158" s="130"/>
      <c r="O2158" s="130"/>
      <c r="P2158" s="130"/>
      <c r="Q2158" s="130"/>
      <c r="R2158" s="130"/>
      <c r="S2158" s="130"/>
      <c r="T2158">
        <f t="shared" si="105"/>
        <v>31</v>
      </c>
    </row>
    <row r="2159" spans="1:20" x14ac:dyDescent="0.25">
      <c r="A2159" s="228" t="str">
        <f t="shared" si="106"/>
        <v/>
      </c>
      <c r="B2159" s="34"/>
      <c r="C2159" s="8"/>
      <c r="D2159" s="129"/>
      <c r="F2159" s="99"/>
      <c r="G2159" s="261"/>
      <c r="H2159" s="284">
        <f t="shared" si="104"/>
        <v>2.1420000000000792E-6</v>
      </c>
      <c r="I2159" s="92"/>
      <c r="J2159" s="173"/>
      <c r="K2159" s="132"/>
      <c r="L2159" s="130"/>
      <c r="M2159" s="130"/>
      <c r="N2159" s="130"/>
      <c r="O2159" s="130"/>
      <c r="P2159" s="130"/>
      <c r="Q2159" s="130"/>
      <c r="R2159" s="130"/>
      <c r="S2159" s="130"/>
      <c r="T2159">
        <f t="shared" si="105"/>
        <v>31</v>
      </c>
    </row>
    <row r="2160" spans="1:20" x14ac:dyDescent="0.25">
      <c r="A2160" s="228" t="str">
        <f t="shared" si="106"/>
        <v/>
      </c>
      <c r="B2160" s="34"/>
      <c r="C2160" s="8"/>
      <c r="D2160" s="129"/>
      <c r="F2160" s="99"/>
      <c r="G2160" s="261"/>
      <c r="H2160" s="284">
        <f t="shared" si="104"/>
        <v>2.1430000000000793E-6</v>
      </c>
      <c r="I2160" s="92"/>
      <c r="J2160" s="173"/>
      <c r="K2160" s="132"/>
      <c r="L2160" s="130"/>
      <c r="M2160" s="130"/>
      <c r="N2160" s="130"/>
      <c r="O2160" s="130"/>
      <c r="P2160" s="130"/>
      <c r="Q2160" s="130"/>
      <c r="R2160" s="130"/>
      <c r="S2160" s="130"/>
      <c r="T2160">
        <f t="shared" si="105"/>
        <v>31</v>
      </c>
    </row>
    <row r="2161" spans="1:20" x14ac:dyDescent="0.25">
      <c r="A2161" s="228" t="str">
        <f t="shared" si="106"/>
        <v/>
      </c>
      <c r="B2161" s="34"/>
      <c r="C2161" s="8"/>
      <c r="D2161" s="129"/>
      <c r="F2161" s="99"/>
      <c r="G2161" s="261"/>
      <c r="H2161" s="284">
        <f t="shared" si="104"/>
        <v>2.1440000000000793E-6</v>
      </c>
      <c r="I2161" s="92"/>
      <c r="J2161" s="173"/>
      <c r="K2161" s="132"/>
      <c r="L2161" s="130"/>
      <c r="M2161" s="130"/>
      <c r="N2161" s="130"/>
      <c r="O2161" s="130"/>
      <c r="P2161" s="130"/>
      <c r="Q2161" s="130"/>
      <c r="R2161" s="130"/>
      <c r="S2161" s="130"/>
      <c r="T2161">
        <f t="shared" si="105"/>
        <v>31</v>
      </c>
    </row>
    <row r="2162" spans="1:20" x14ac:dyDescent="0.25">
      <c r="A2162" s="228" t="str">
        <f t="shared" si="106"/>
        <v/>
      </c>
      <c r="B2162" s="34"/>
      <c r="C2162" s="8"/>
      <c r="D2162" s="129"/>
      <c r="F2162" s="99"/>
      <c r="G2162" s="261"/>
      <c r="H2162" s="284">
        <f t="shared" si="104"/>
        <v>2.1450000000000794E-6</v>
      </c>
      <c r="I2162" s="92"/>
      <c r="J2162" s="173"/>
      <c r="K2162" s="132"/>
      <c r="L2162" s="130"/>
      <c r="M2162" s="130"/>
      <c r="N2162" s="130"/>
      <c r="O2162" s="130"/>
      <c r="P2162" s="130"/>
      <c r="Q2162" s="130"/>
      <c r="R2162" s="130"/>
      <c r="S2162" s="130"/>
      <c r="T2162">
        <f t="shared" si="105"/>
        <v>31</v>
      </c>
    </row>
    <row r="2163" spans="1:20" x14ac:dyDescent="0.25">
      <c r="A2163" s="228" t="str">
        <f t="shared" si="106"/>
        <v/>
      </c>
      <c r="B2163" s="34"/>
      <c r="C2163" s="8"/>
      <c r="D2163" s="129"/>
      <c r="F2163" s="99"/>
      <c r="G2163" s="261"/>
      <c r="H2163" s="284">
        <f t="shared" si="104"/>
        <v>2.1460000000000795E-6</v>
      </c>
      <c r="I2163" s="92"/>
      <c r="J2163" s="173"/>
      <c r="K2163" s="132"/>
      <c r="L2163" s="130"/>
      <c r="M2163" s="130"/>
      <c r="N2163" s="130"/>
      <c r="O2163" s="130"/>
      <c r="P2163" s="130"/>
      <c r="Q2163" s="130"/>
      <c r="R2163" s="130"/>
      <c r="S2163" s="130"/>
      <c r="T2163">
        <f t="shared" si="105"/>
        <v>31</v>
      </c>
    </row>
    <row r="2164" spans="1:20" x14ac:dyDescent="0.25">
      <c r="A2164" s="228" t="str">
        <f t="shared" si="106"/>
        <v/>
      </c>
      <c r="B2164" s="34"/>
      <c r="C2164" s="8"/>
      <c r="D2164" s="129"/>
      <c r="F2164" s="99"/>
      <c r="G2164" s="261"/>
      <c r="H2164" s="284">
        <f t="shared" si="104"/>
        <v>2.1470000000000796E-6</v>
      </c>
      <c r="I2164" s="92"/>
      <c r="J2164" s="173"/>
      <c r="K2164" s="132"/>
      <c r="L2164" s="130"/>
      <c r="M2164" s="130"/>
      <c r="N2164" s="130"/>
      <c r="O2164" s="130"/>
      <c r="P2164" s="130"/>
      <c r="Q2164" s="130"/>
      <c r="R2164" s="130"/>
      <c r="S2164" s="130"/>
      <c r="T2164">
        <f t="shared" si="105"/>
        <v>31</v>
      </c>
    </row>
    <row r="2165" spans="1:20" x14ac:dyDescent="0.25">
      <c r="A2165" s="228" t="str">
        <f t="shared" si="106"/>
        <v/>
      </c>
      <c r="B2165" s="34"/>
      <c r="C2165" s="8"/>
      <c r="D2165" s="129"/>
      <c r="F2165" s="99"/>
      <c r="G2165" s="261"/>
      <c r="H2165" s="284">
        <f t="shared" si="104"/>
        <v>2.1480000000000796E-6</v>
      </c>
      <c r="I2165" s="92"/>
      <c r="J2165" s="173"/>
      <c r="K2165" s="132"/>
      <c r="L2165" s="130"/>
      <c r="M2165" s="130"/>
      <c r="N2165" s="130"/>
      <c r="O2165" s="130"/>
      <c r="P2165" s="130"/>
      <c r="Q2165" s="130"/>
      <c r="R2165" s="130"/>
      <c r="S2165" s="130"/>
      <c r="T2165">
        <f t="shared" si="105"/>
        <v>31</v>
      </c>
    </row>
    <row r="2166" spans="1:20" x14ac:dyDescent="0.25">
      <c r="A2166" s="228" t="str">
        <f t="shared" si="106"/>
        <v/>
      </c>
      <c r="B2166" s="34"/>
      <c r="C2166" s="8"/>
      <c r="D2166" s="129"/>
      <c r="F2166" s="99"/>
      <c r="G2166" s="261"/>
      <c r="H2166" s="284">
        <f t="shared" si="104"/>
        <v>2.1490000000000797E-6</v>
      </c>
      <c r="I2166" s="92"/>
      <c r="J2166" s="173"/>
      <c r="K2166" s="132"/>
      <c r="L2166" s="130"/>
      <c r="M2166" s="130"/>
      <c r="N2166" s="130"/>
      <c r="O2166" s="130"/>
      <c r="P2166" s="130"/>
      <c r="Q2166" s="130"/>
      <c r="R2166" s="130"/>
      <c r="S2166" s="130"/>
      <c r="T2166">
        <f t="shared" si="105"/>
        <v>31</v>
      </c>
    </row>
    <row r="2167" spans="1:20" x14ac:dyDescent="0.25">
      <c r="A2167" s="228" t="str">
        <f t="shared" si="106"/>
        <v/>
      </c>
      <c r="B2167" s="34"/>
      <c r="C2167" s="8"/>
      <c r="D2167" s="129"/>
      <c r="F2167" s="99"/>
      <c r="G2167" s="261"/>
      <c r="H2167" s="284">
        <f t="shared" si="104"/>
        <v>2.1500000000000798E-6</v>
      </c>
      <c r="I2167" s="92"/>
      <c r="J2167" s="173"/>
      <c r="K2167" s="132"/>
      <c r="L2167" s="130"/>
      <c r="M2167" s="130"/>
      <c r="N2167" s="130"/>
      <c r="O2167" s="130"/>
      <c r="P2167" s="130"/>
      <c r="Q2167" s="130"/>
      <c r="R2167" s="130"/>
      <c r="S2167" s="130"/>
      <c r="T2167">
        <f t="shared" si="105"/>
        <v>31</v>
      </c>
    </row>
    <row r="2168" spans="1:20" x14ac:dyDescent="0.25">
      <c r="A2168" s="228" t="str">
        <f t="shared" si="106"/>
        <v/>
      </c>
      <c r="B2168" s="34"/>
      <c r="C2168" s="8"/>
      <c r="D2168" s="129"/>
      <c r="F2168" s="99"/>
      <c r="G2168" s="261"/>
      <c r="H2168" s="284">
        <f t="shared" si="104"/>
        <v>2.1510000000000799E-6</v>
      </c>
      <c r="I2168" s="92"/>
      <c r="J2168" s="173"/>
      <c r="K2168" s="132"/>
      <c r="L2168" s="130"/>
      <c r="M2168" s="130"/>
      <c r="N2168" s="130"/>
      <c r="O2168" s="130"/>
      <c r="P2168" s="130"/>
      <c r="Q2168" s="130"/>
      <c r="R2168" s="130"/>
      <c r="S2168" s="130"/>
      <c r="T2168">
        <f t="shared" si="105"/>
        <v>31</v>
      </c>
    </row>
    <row r="2169" spans="1:20" x14ac:dyDescent="0.25">
      <c r="A2169" s="228" t="str">
        <f t="shared" si="106"/>
        <v/>
      </c>
      <c r="B2169" s="34"/>
      <c r="C2169" s="8"/>
      <c r="D2169" s="129"/>
      <c r="F2169" s="99"/>
      <c r="G2169" s="261"/>
      <c r="H2169" s="284">
        <f t="shared" si="104"/>
        <v>2.1520000000000799E-6</v>
      </c>
      <c r="I2169" s="92"/>
      <c r="J2169" s="173"/>
      <c r="K2169" s="132"/>
      <c r="L2169" s="130"/>
      <c r="M2169" s="130"/>
      <c r="N2169" s="130"/>
      <c r="O2169" s="130"/>
      <c r="P2169" s="130"/>
      <c r="Q2169" s="130"/>
      <c r="R2169" s="130"/>
      <c r="S2169" s="130"/>
      <c r="T2169">
        <f t="shared" si="105"/>
        <v>31</v>
      </c>
    </row>
    <row r="2170" spans="1:20" x14ac:dyDescent="0.25">
      <c r="A2170" s="228" t="str">
        <f t="shared" si="106"/>
        <v/>
      </c>
      <c r="B2170" s="34"/>
      <c r="C2170" s="8"/>
      <c r="D2170" s="129"/>
      <c r="F2170" s="99"/>
      <c r="G2170" s="261"/>
      <c r="H2170" s="284">
        <f t="shared" si="104"/>
        <v>2.15300000000008E-6</v>
      </c>
      <c r="I2170" s="92"/>
      <c r="J2170" s="173"/>
      <c r="K2170" s="132"/>
      <c r="L2170" s="130"/>
      <c r="M2170" s="130"/>
      <c r="N2170" s="130"/>
      <c r="O2170" s="130"/>
      <c r="P2170" s="130"/>
      <c r="Q2170" s="130"/>
      <c r="R2170" s="130"/>
      <c r="S2170" s="130"/>
      <c r="T2170">
        <f t="shared" si="105"/>
        <v>31</v>
      </c>
    </row>
    <row r="2171" spans="1:20" x14ac:dyDescent="0.25">
      <c r="A2171" s="228" t="str">
        <f t="shared" si="106"/>
        <v/>
      </c>
      <c r="B2171" s="34"/>
      <c r="C2171" s="8"/>
      <c r="D2171" s="129"/>
      <c r="F2171" s="99"/>
      <c r="G2171" s="261"/>
      <c r="H2171" s="284">
        <f t="shared" si="104"/>
        <v>2.1540000000000801E-6</v>
      </c>
      <c r="I2171" s="92"/>
      <c r="J2171" s="173"/>
      <c r="K2171" s="132"/>
      <c r="L2171" s="130"/>
      <c r="M2171" s="130"/>
      <c r="N2171" s="130"/>
      <c r="O2171" s="130"/>
      <c r="P2171" s="130"/>
      <c r="Q2171" s="130"/>
      <c r="R2171" s="130"/>
      <c r="S2171" s="130"/>
      <c r="T2171">
        <f t="shared" si="105"/>
        <v>31</v>
      </c>
    </row>
    <row r="2172" spans="1:20" x14ac:dyDescent="0.25">
      <c r="A2172" s="228" t="str">
        <f t="shared" si="106"/>
        <v/>
      </c>
      <c r="B2172" s="34"/>
      <c r="C2172" s="8"/>
      <c r="D2172" s="129"/>
      <c r="F2172" s="99"/>
      <c r="G2172" s="261"/>
      <c r="H2172" s="284">
        <f t="shared" si="104"/>
        <v>2.1550000000000802E-6</v>
      </c>
      <c r="I2172" s="92"/>
      <c r="J2172" s="173"/>
      <c r="K2172" s="132"/>
      <c r="L2172" s="130"/>
      <c r="M2172" s="130"/>
      <c r="N2172" s="130"/>
      <c r="O2172" s="130"/>
      <c r="P2172" s="130"/>
      <c r="Q2172" s="130"/>
      <c r="R2172" s="130"/>
      <c r="S2172" s="130"/>
      <c r="T2172">
        <f t="shared" si="105"/>
        <v>31</v>
      </c>
    </row>
    <row r="2173" spans="1:20" x14ac:dyDescent="0.25">
      <c r="A2173" s="228" t="str">
        <f t="shared" si="106"/>
        <v/>
      </c>
      <c r="B2173" s="34"/>
      <c r="C2173" s="8"/>
      <c r="D2173" s="129"/>
      <c r="F2173" s="99"/>
      <c r="G2173" s="261"/>
      <c r="H2173" s="284">
        <f t="shared" si="104"/>
        <v>2.1560000000000802E-6</v>
      </c>
      <c r="I2173" s="92"/>
      <c r="J2173" s="173"/>
      <c r="K2173" s="132"/>
      <c r="L2173" s="130"/>
      <c r="M2173" s="130"/>
      <c r="N2173" s="130"/>
      <c r="O2173" s="130"/>
      <c r="P2173" s="130"/>
      <c r="Q2173" s="130"/>
      <c r="R2173" s="130"/>
      <c r="S2173" s="130"/>
      <c r="T2173">
        <f t="shared" si="105"/>
        <v>31</v>
      </c>
    </row>
    <row r="2174" spans="1:20" x14ac:dyDescent="0.25">
      <c r="A2174" s="228" t="str">
        <f t="shared" si="106"/>
        <v/>
      </c>
      <c r="B2174" s="34"/>
      <c r="C2174" s="8"/>
      <c r="D2174" s="129"/>
      <c r="F2174" s="99"/>
      <c r="G2174" s="261"/>
      <c r="H2174" s="284">
        <f t="shared" si="104"/>
        <v>2.1570000000000803E-6</v>
      </c>
      <c r="I2174" s="92"/>
      <c r="J2174" s="173"/>
      <c r="K2174" s="132"/>
      <c r="L2174" s="130"/>
      <c r="M2174" s="130"/>
      <c r="N2174" s="130"/>
      <c r="O2174" s="130"/>
      <c r="P2174" s="130"/>
      <c r="Q2174" s="130"/>
      <c r="R2174" s="130"/>
      <c r="S2174" s="130"/>
      <c r="T2174">
        <f t="shared" si="105"/>
        <v>31</v>
      </c>
    </row>
    <row r="2175" spans="1:20" x14ac:dyDescent="0.25">
      <c r="A2175" s="228" t="str">
        <f t="shared" si="106"/>
        <v/>
      </c>
      <c r="B2175" s="34"/>
      <c r="C2175" s="8"/>
      <c r="D2175" s="129"/>
      <c r="F2175" s="99"/>
      <c r="G2175" s="261"/>
      <c r="H2175" s="284">
        <f t="shared" si="104"/>
        <v>2.1580000000000804E-6</v>
      </c>
      <c r="I2175" s="92"/>
      <c r="J2175" s="173"/>
      <c r="K2175" s="132"/>
      <c r="L2175" s="130"/>
      <c r="M2175" s="130"/>
      <c r="N2175" s="130"/>
      <c r="O2175" s="130"/>
      <c r="P2175" s="130"/>
      <c r="Q2175" s="130"/>
      <c r="R2175" s="130"/>
      <c r="S2175" s="130"/>
      <c r="T2175">
        <f t="shared" si="105"/>
        <v>31</v>
      </c>
    </row>
    <row r="2176" spans="1:20" x14ac:dyDescent="0.25">
      <c r="A2176" s="228" t="str">
        <f t="shared" si="106"/>
        <v/>
      </c>
      <c r="B2176" s="34"/>
      <c r="C2176" s="8"/>
      <c r="D2176" s="129"/>
      <c r="F2176" s="99"/>
      <c r="G2176" s="261"/>
      <c r="H2176" s="284">
        <f t="shared" si="104"/>
        <v>2.1590000000000805E-6</v>
      </c>
      <c r="I2176" s="92"/>
      <c r="J2176" s="173"/>
      <c r="K2176" s="132"/>
      <c r="L2176" s="130"/>
      <c r="M2176" s="130"/>
      <c r="N2176" s="130"/>
      <c r="O2176" s="130"/>
      <c r="P2176" s="130"/>
      <c r="Q2176" s="130"/>
      <c r="R2176" s="130"/>
      <c r="S2176" s="130"/>
      <c r="T2176">
        <f t="shared" si="105"/>
        <v>31</v>
      </c>
    </row>
    <row r="2177" spans="1:20" x14ac:dyDescent="0.25">
      <c r="A2177" s="228" t="str">
        <f t="shared" si="106"/>
        <v/>
      </c>
      <c r="B2177" s="34"/>
      <c r="C2177" s="8"/>
      <c r="D2177" s="129"/>
      <c r="F2177" s="99"/>
      <c r="G2177" s="261"/>
      <c r="H2177" s="284">
        <f t="shared" si="104"/>
        <v>2.1600000000000805E-6</v>
      </c>
      <c r="I2177" s="92"/>
      <c r="J2177" s="173"/>
      <c r="K2177" s="132"/>
      <c r="L2177" s="130"/>
      <c r="M2177" s="130"/>
      <c r="N2177" s="130"/>
      <c r="O2177" s="130"/>
      <c r="P2177" s="130"/>
      <c r="Q2177" s="130"/>
      <c r="R2177" s="130"/>
      <c r="S2177" s="130"/>
      <c r="T2177">
        <f t="shared" si="105"/>
        <v>31</v>
      </c>
    </row>
    <row r="2178" spans="1:20" x14ac:dyDescent="0.25">
      <c r="A2178" s="228" t="str">
        <f t="shared" si="106"/>
        <v/>
      </c>
      <c r="B2178" s="34"/>
      <c r="C2178" s="8"/>
      <c r="D2178" s="129"/>
      <c r="F2178" s="99"/>
      <c r="G2178" s="261"/>
      <c r="H2178" s="284">
        <f t="shared" si="104"/>
        <v>2.1610000000000806E-6</v>
      </c>
      <c r="I2178" s="92"/>
      <c r="J2178" s="173"/>
      <c r="K2178" s="132"/>
      <c r="L2178" s="130"/>
      <c r="M2178" s="130"/>
      <c r="N2178" s="130"/>
      <c r="O2178" s="130"/>
      <c r="P2178" s="130"/>
      <c r="Q2178" s="130"/>
      <c r="R2178" s="130"/>
      <c r="S2178" s="130"/>
      <c r="T2178">
        <f t="shared" si="105"/>
        <v>31</v>
      </c>
    </row>
    <row r="2179" spans="1:20" x14ac:dyDescent="0.25">
      <c r="A2179" s="228" t="str">
        <f t="shared" si="106"/>
        <v/>
      </c>
      <c r="B2179" s="34"/>
      <c r="C2179" s="8"/>
      <c r="D2179" s="129"/>
      <c r="F2179" s="99"/>
      <c r="G2179" s="261"/>
      <c r="H2179" s="284">
        <f t="shared" si="104"/>
        <v>2.1620000000000807E-6</v>
      </c>
      <c r="I2179" s="92"/>
      <c r="J2179" s="173"/>
      <c r="K2179" s="132"/>
      <c r="L2179" s="130"/>
      <c r="M2179" s="130"/>
      <c r="N2179" s="130"/>
      <c r="O2179" s="130"/>
      <c r="P2179" s="130"/>
      <c r="Q2179" s="130"/>
      <c r="R2179" s="130"/>
      <c r="S2179" s="130"/>
      <c r="T2179">
        <f t="shared" si="105"/>
        <v>31</v>
      </c>
    </row>
    <row r="2180" spans="1:20" x14ac:dyDescent="0.25">
      <c r="A2180" s="228" t="str">
        <f t="shared" si="106"/>
        <v/>
      </c>
      <c r="B2180" s="34"/>
      <c r="C2180" s="8"/>
      <c r="D2180" s="129"/>
      <c r="F2180" s="99"/>
      <c r="G2180" s="261"/>
      <c r="H2180" s="284">
        <f t="shared" si="104"/>
        <v>2.1630000000000808E-6</v>
      </c>
      <c r="I2180" s="92"/>
      <c r="J2180" s="173"/>
      <c r="K2180" s="132"/>
      <c r="L2180" s="130"/>
      <c r="M2180" s="130"/>
      <c r="N2180" s="130"/>
      <c r="O2180" s="130"/>
      <c r="P2180" s="130"/>
      <c r="Q2180" s="130"/>
      <c r="R2180" s="130"/>
      <c r="S2180" s="130"/>
      <c r="T2180">
        <f t="shared" si="105"/>
        <v>31</v>
      </c>
    </row>
    <row r="2181" spans="1:20" x14ac:dyDescent="0.25">
      <c r="A2181" s="228" t="str">
        <f t="shared" si="106"/>
        <v/>
      </c>
      <c r="B2181" s="34"/>
      <c r="C2181" s="8"/>
      <c r="D2181" s="129"/>
      <c r="F2181" s="99"/>
      <c r="G2181" s="261"/>
      <c r="H2181" s="284">
        <f t="shared" si="104"/>
        <v>2.1640000000000808E-6</v>
      </c>
      <c r="I2181" s="92"/>
      <c r="J2181" s="173"/>
      <c r="K2181" s="132"/>
      <c r="L2181" s="130"/>
      <c r="M2181" s="130"/>
      <c r="N2181" s="130"/>
      <c r="O2181" s="130"/>
      <c r="P2181" s="130"/>
      <c r="Q2181" s="130"/>
      <c r="R2181" s="130"/>
      <c r="S2181" s="130"/>
      <c r="T2181">
        <f t="shared" si="105"/>
        <v>31</v>
      </c>
    </row>
    <row r="2182" spans="1:20" x14ac:dyDescent="0.25">
      <c r="A2182" s="228" t="str">
        <f t="shared" si="106"/>
        <v/>
      </c>
      <c r="B2182" s="34"/>
      <c r="C2182" s="8"/>
      <c r="D2182" s="129"/>
      <c r="F2182" s="99"/>
      <c r="G2182" s="261"/>
      <c r="H2182" s="284">
        <f t="shared" si="104"/>
        <v>2.1650000000000809E-6</v>
      </c>
      <c r="I2182" s="92"/>
      <c r="J2182" s="173"/>
      <c r="K2182" s="132"/>
      <c r="L2182" s="130"/>
      <c r="M2182" s="130"/>
      <c r="N2182" s="130"/>
      <c r="O2182" s="130"/>
      <c r="P2182" s="130"/>
      <c r="Q2182" s="130"/>
      <c r="R2182" s="130"/>
      <c r="S2182" s="130"/>
      <c r="T2182">
        <f t="shared" si="105"/>
        <v>31</v>
      </c>
    </row>
    <row r="2183" spans="1:20" x14ac:dyDescent="0.25">
      <c r="A2183" s="228" t="str">
        <f t="shared" si="106"/>
        <v/>
      </c>
      <c r="B2183" s="34"/>
      <c r="C2183" s="8"/>
      <c r="D2183" s="129"/>
      <c r="F2183" s="99"/>
      <c r="G2183" s="261"/>
      <c r="H2183" s="284">
        <f t="shared" si="104"/>
        <v>2.166000000000081E-6</v>
      </c>
      <c r="I2183" s="92"/>
      <c r="J2183" s="173"/>
      <c r="K2183" s="132"/>
      <c r="L2183" s="130"/>
      <c r="M2183" s="130"/>
      <c r="N2183" s="130"/>
      <c r="O2183" s="130"/>
      <c r="P2183" s="130"/>
      <c r="Q2183" s="130"/>
      <c r="R2183" s="130"/>
      <c r="S2183" s="130"/>
      <c r="T2183">
        <f t="shared" si="105"/>
        <v>31</v>
      </c>
    </row>
    <row r="2184" spans="1:20" x14ac:dyDescent="0.25">
      <c r="A2184" s="228" t="str">
        <f t="shared" si="106"/>
        <v/>
      </c>
      <c r="B2184" s="34"/>
      <c r="C2184" s="8"/>
      <c r="D2184" s="129"/>
      <c r="F2184" s="99"/>
      <c r="G2184" s="261"/>
      <c r="H2184" s="284">
        <f t="shared" si="104"/>
        <v>2.1670000000000811E-6</v>
      </c>
      <c r="I2184" s="92"/>
      <c r="J2184" s="173"/>
      <c r="K2184" s="132"/>
      <c r="L2184" s="130"/>
      <c r="M2184" s="130"/>
      <c r="N2184" s="130"/>
      <c r="O2184" s="130"/>
      <c r="P2184" s="130"/>
      <c r="Q2184" s="130"/>
      <c r="R2184" s="130"/>
      <c r="S2184" s="130"/>
      <c r="T2184">
        <f t="shared" si="105"/>
        <v>31</v>
      </c>
    </row>
    <row r="2185" spans="1:20" x14ac:dyDescent="0.25">
      <c r="A2185" s="228" t="str">
        <f t="shared" si="106"/>
        <v/>
      </c>
      <c r="B2185" s="34"/>
      <c r="C2185" s="8"/>
      <c r="D2185" s="129"/>
      <c r="F2185" s="99"/>
      <c r="G2185" s="261"/>
      <c r="H2185" s="284">
        <f t="shared" si="104"/>
        <v>2.1680000000000811E-6</v>
      </c>
      <c r="I2185" s="92"/>
      <c r="J2185" s="173"/>
      <c r="K2185" s="132"/>
      <c r="L2185" s="130"/>
      <c r="M2185" s="130"/>
      <c r="N2185" s="130"/>
      <c r="O2185" s="130"/>
      <c r="P2185" s="130"/>
      <c r="Q2185" s="130"/>
      <c r="R2185" s="130"/>
      <c r="S2185" s="130"/>
      <c r="T2185">
        <f t="shared" si="105"/>
        <v>31</v>
      </c>
    </row>
    <row r="2186" spans="1:20" x14ac:dyDescent="0.25">
      <c r="A2186" s="228" t="str">
        <f t="shared" si="106"/>
        <v/>
      </c>
      <c r="B2186" s="34"/>
      <c r="C2186" s="8"/>
      <c r="D2186" s="129"/>
      <c r="F2186" s="99"/>
      <c r="G2186" s="261"/>
      <c r="H2186" s="284">
        <f t="shared" si="104"/>
        <v>2.1690000000000812E-6</v>
      </c>
      <c r="I2186" s="92"/>
      <c r="J2186" s="173"/>
      <c r="K2186" s="132"/>
      <c r="L2186" s="130"/>
      <c r="M2186" s="130"/>
      <c r="N2186" s="130"/>
      <c r="O2186" s="130"/>
      <c r="P2186" s="130"/>
      <c r="Q2186" s="130"/>
      <c r="R2186" s="130"/>
      <c r="S2186" s="130"/>
      <c r="T2186">
        <f t="shared" si="105"/>
        <v>31</v>
      </c>
    </row>
    <row r="2187" spans="1:20" x14ac:dyDescent="0.25">
      <c r="A2187" s="228" t="str">
        <f t="shared" si="106"/>
        <v/>
      </c>
      <c r="B2187" s="34"/>
      <c r="C2187" s="8"/>
      <c r="D2187" s="129"/>
      <c r="F2187" s="99"/>
      <c r="G2187" s="261"/>
      <c r="H2187" s="284">
        <f t="shared" si="104"/>
        <v>2.1700000000000813E-6</v>
      </c>
      <c r="I2187" s="92"/>
      <c r="J2187" s="173"/>
      <c r="K2187" s="132"/>
      <c r="L2187" s="130"/>
      <c r="M2187" s="130"/>
      <c r="N2187" s="130"/>
      <c r="O2187" s="130"/>
      <c r="P2187" s="130"/>
      <c r="Q2187" s="130"/>
      <c r="R2187" s="130"/>
      <c r="S2187" s="130"/>
      <c r="T2187">
        <f t="shared" si="105"/>
        <v>31</v>
      </c>
    </row>
    <row r="2188" spans="1:20" x14ac:dyDescent="0.25">
      <c r="A2188" s="228" t="str">
        <f t="shared" si="106"/>
        <v/>
      </c>
      <c r="B2188" s="34"/>
      <c r="C2188" s="8"/>
      <c r="D2188" s="129"/>
      <c r="F2188" s="99"/>
      <c r="G2188" s="261"/>
      <c r="H2188" s="284">
        <f t="shared" si="104"/>
        <v>2.1710000000000814E-6</v>
      </c>
      <c r="I2188" s="92"/>
      <c r="J2188" s="173"/>
      <c r="K2188" s="132"/>
      <c r="L2188" s="130"/>
      <c r="M2188" s="130"/>
      <c r="N2188" s="130"/>
      <c r="O2188" s="130"/>
      <c r="P2188" s="130"/>
      <c r="Q2188" s="130"/>
      <c r="R2188" s="130"/>
      <c r="S2188" s="130"/>
      <c r="T2188">
        <f t="shared" si="105"/>
        <v>31</v>
      </c>
    </row>
    <row r="2189" spans="1:20" x14ac:dyDescent="0.25">
      <c r="A2189" s="228" t="str">
        <f t="shared" si="106"/>
        <v/>
      </c>
      <c r="B2189" s="34"/>
      <c r="C2189" s="8"/>
      <c r="D2189" s="129"/>
      <c r="F2189" s="99"/>
      <c r="G2189" s="261"/>
      <c r="H2189" s="284">
        <f t="shared" si="104"/>
        <v>2.1720000000000814E-6</v>
      </c>
      <c r="I2189" s="92"/>
      <c r="J2189" s="173"/>
      <c r="K2189" s="132"/>
      <c r="L2189" s="130"/>
      <c r="M2189" s="130"/>
      <c r="N2189" s="130"/>
      <c r="O2189" s="130"/>
      <c r="P2189" s="130"/>
      <c r="Q2189" s="130"/>
      <c r="R2189" s="130"/>
      <c r="S2189" s="130"/>
      <c r="T2189">
        <f t="shared" si="105"/>
        <v>31</v>
      </c>
    </row>
    <row r="2190" spans="1:20" x14ac:dyDescent="0.25">
      <c r="A2190" s="228" t="str">
        <f t="shared" si="106"/>
        <v/>
      </c>
      <c r="B2190" s="34"/>
      <c r="C2190" s="8"/>
      <c r="D2190" s="129"/>
      <c r="F2190" s="99"/>
      <c r="G2190" s="261"/>
      <c r="H2190" s="284">
        <f t="shared" si="104"/>
        <v>2.1730000000000815E-6</v>
      </c>
      <c r="I2190" s="92"/>
      <c r="J2190" s="173"/>
      <c r="K2190" s="132"/>
      <c r="L2190" s="130"/>
      <c r="M2190" s="130"/>
      <c r="N2190" s="130"/>
      <c r="O2190" s="130"/>
      <c r="P2190" s="130"/>
      <c r="Q2190" s="130"/>
      <c r="R2190" s="130"/>
      <c r="S2190" s="130"/>
      <c r="T2190">
        <f t="shared" si="105"/>
        <v>31</v>
      </c>
    </row>
    <row r="2191" spans="1:20" x14ac:dyDescent="0.25">
      <c r="A2191" s="228" t="str">
        <f t="shared" si="106"/>
        <v/>
      </c>
      <c r="B2191" s="34"/>
      <c r="C2191" s="8"/>
      <c r="D2191" s="129"/>
      <c r="F2191" s="99"/>
      <c r="G2191" s="261"/>
      <c r="H2191" s="284">
        <f t="shared" si="104"/>
        <v>2.1740000000000816E-6</v>
      </c>
      <c r="I2191" s="92"/>
      <c r="J2191" s="173"/>
      <c r="K2191" s="132"/>
      <c r="L2191" s="130"/>
      <c r="M2191" s="130"/>
      <c r="N2191" s="130"/>
      <c r="O2191" s="130"/>
      <c r="P2191" s="130"/>
      <c r="Q2191" s="130"/>
      <c r="R2191" s="130"/>
      <c r="S2191" s="130"/>
      <c r="T2191">
        <f t="shared" si="105"/>
        <v>31</v>
      </c>
    </row>
    <row r="2192" spans="1:20" x14ac:dyDescent="0.25">
      <c r="A2192" s="228" t="str">
        <f t="shared" si="106"/>
        <v/>
      </c>
      <c r="B2192" s="34"/>
      <c r="C2192" s="8"/>
      <c r="D2192" s="129"/>
      <c r="F2192" s="99"/>
      <c r="G2192" s="261"/>
      <c r="H2192" s="284">
        <f t="shared" si="104"/>
        <v>2.1750000000000817E-6</v>
      </c>
      <c r="I2192" s="92"/>
      <c r="J2192" s="173"/>
      <c r="K2192" s="132"/>
      <c r="L2192" s="130"/>
      <c r="M2192" s="130"/>
      <c r="N2192" s="130"/>
      <c r="O2192" s="130"/>
      <c r="P2192" s="130"/>
      <c r="Q2192" s="130"/>
      <c r="R2192" s="130"/>
      <c r="S2192" s="130"/>
      <c r="T2192">
        <f t="shared" si="105"/>
        <v>31</v>
      </c>
    </row>
    <row r="2193" spans="1:20" x14ac:dyDescent="0.25">
      <c r="A2193" s="228" t="str">
        <f t="shared" si="106"/>
        <v/>
      </c>
      <c r="B2193" s="34"/>
      <c r="C2193" s="8"/>
      <c r="D2193" s="129"/>
      <c r="F2193" s="99"/>
      <c r="G2193" s="261"/>
      <c r="H2193" s="284">
        <f t="shared" si="104"/>
        <v>2.1760000000000817E-6</v>
      </c>
      <c r="I2193" s="92"/>
      <c r="J2193" s="173"/>
      <c r="K2193" s="132"/>
      <c r="L2193" s="130"/>
      <c r="M2193" s="130"/>
      <c r="N2193" s="130"/>
      <c r="O2193" s="130"/>
      <c r="P2193" s="130"/>
      <c r="Q2193" s="130"/>
      <c r="R2193" s="130"/>
      <c r="S2193" s="130"/>
      <c r="T2193">
        <f t="shared" si="105"/>
        <v>31</v>
      </c>
    </row>
    <row r="2194" spans="1:20" x14ac:dyDescent="0.25">
      <c r="A2194" s="228" t="str">
        <f t="shared" si="106"/>
        <v/>
      </c>
      <c r="B2194" s="34"/>
      <c r="C2194" s="8"/>
      <c r="D2194" s="129"/>
      <c r="F2194" s="99"/>
      <c r="G2194" s="261"/>
      <c r="H2194" s="284">
        <f t="shared" si="104"/>
        <v>2.1770000000000818E-6</v>
      </c>
      <c r="I2194" s="92"/>
      <c r="J2194" s="173"/>
      <c r="K2194" s="132"/>
      <c r="L2194" s="130"/>
      <c r="M2194" s="130"/>
      <c r="N2194" s="130"/>
      <c r="O2194" s="130"/>
      <c r="P2194" s="130"/>
      <c r="Q2194" s="130"/>
      <c r="R2194" s="130"/>
      <c r="S2194" s="130"/>
      <c r="T2194">
        <f t="shared" si="105"/>
        <v>31</v>
      </c>
    </row>
    <row r="2195" spans="1:20" x14ac:dyDescent="0.25">
      <c r="A2195" s="228" t="str">
        <f t="shared" si="106"/>
        <v/>
      </c>
      <c r="B2195" s="34"/>
      <c r="C2195" s="8"/>
      <c r="D2195" s="129"/>
      <c r="F2195" s="99"/>
      <c r="G2195" s="261"/>
      <c r="H2195" s="284">
        <f t="shared" ref="H2195:H2258" si="107">IF(G2195="",IF(D2195&lt;&gt;"",H2194+F2195+0.000000001,H2194+0.000000001),H2194+0.000000001)</f>
        <v>2.1780000000000819E-6</v>
      </c>
      <c r="I2195" s="92"/>
      <c r="J2195" s="173"/>
      <c r="K2195" s="132"/>
      <c r="L2195" s="130"/>
      <c r="M2195" s="130"/>
      <c r="N2195" s="130"/>
      <c r="O2195" s="130"/>
      <c r="P2195" s="130"/>
      <c r="Q2195" s="130"/>
      <c r="R2195" s="130"/>
      <c r="S2195" s="130"/>
      <c r="T2195">
        <f t="shared" ref="T2195:T2258" si="108">EOMONTH(D2195,0)</f>
        <v>31</v>
      </c>
    </row>
    <row r="2196" spans="1:20" x14ac:dyDescent="0.25">
      <c r="A2196" s="228" t="str">
        <f t="shared" ref="A2196:A2259" si="109">IF(F2196="","",IF(H2196=$H$5,D2196,""))</f>
        <v/>
      </c>
      <c r="B2196" s="34"/>
      <c r="C2196" s="8"/>
      <c r="D2196" s="129"/>
      <c r="F2196" s="99"/>
      <c r="G2196" s="261"/>
      <c r="H2196" s="284">
        <f t="shared" si="107"/>
        <v>2.179000000000082E-6</v>
      </c>
      <c r="I2196" s="92"/>
      <c r="J2196" s="173"/>
      <c r="K2196" s="132"/>
      <c r="L2196" s="130"/>
      <c r="M2196" s="130"/>
      <c r="N2196" s="130"/>
      <c r="O2196" s="130"/>
      <c r="P2196" s="130"/>
      <c r="Q2196" s="130"/>
      <c r="R2196" s="130"/>
      <c r="S2196" s="130"/>
      <c r="T2196">
        <f t="shared" si="108"/>
        <v>31</v>
      </c>
    </row>
    <row r="2197" spans="1:20" x14ac:dyDescent="0.25">
      <c r="A2197" s="228" t="str">
        <f t="shared" si="109"/>
        <v/>
      </c>
      <c r="B2197" s="34"/>
      <c r="C2197" s="8"/>
      <c r="D2197" s="129"/>
      <c r="F2197" s="99"/>
      <c r="G2197" s="261"/>
      <c r="H2197" s="284">
        <f t="shared" si="107"/>
        <v>2.180000000000082E-6</v>
      </c>
      <c r="I2197" s="92"/>
      <c r="J2197" s="173"/>
      <c r="K2197" s="132"/>
      <c r="L2197" s="130"/>
      <c r="M2197" s="130"/>
      <c r="N2197" s="130"/>
      <c r="O2197" s="130"/>
      <c r="P2197" s="130"/>
      <c r="Q2197" s="130"/>
      <c r="R2197" s="130"/>
      <c r="S2197" s="130"/>
      <c r="T2197">
        <f t="shared" si="108"/>
        <v>31</v>
      </c>
    </row>
    <row r="2198" spans="1:20" x14ac:dyDescent="0.25">
      <c r="A2198" s="228" t="str">
        <f t="shared" si="109"/>
        <v/>
      </c>
      <c r="B2198" s="34"/>
      <c r="C2198" s="8"/>
      <c r="D2198" s="129"/>
      <c r="F2198" s="99"/>
      <c r="G2198" s="261"/>
      <c r="H2198" s="284">
        <f t="shared" si="107"/>
        <v>2.1810000000000821E-6</v>
      </c>
      <c r="I2198" s="92"/>
      <c r="J2198" s="173"/>
      <c r="K2198" s="132"/>
      <c r="L2198" s="130"/>
      <c r="M2198" s="130"/>
      <c r="N2198" s="130"/>
      <c r="O2198" s="130"/>
      <c r="P2198" s="130"/>
      <c r="Q2198" s="130"/>
      <c r="R2198" s="130"/>
      <c r="S2198" s="130"/>
      <c r="T2198">
        <f t="shared" si="108"/>
        <v>31</v>
      </c>
    </row>
    <row r="2199" spans="1:20" x14ac:dyDescent="0.25">
      <c r="A2199" s="228" t="str">
        <f t="shared" si="109"/>
        <v/>
      </c>
      <c r="B2199" s="34"/>
      <c r="C2199" s="8"/>
      <c r="D2199" s="129"/>
      <c r="F2199" s="99"/>
      <c r="G2199" s="261"/>
      <c r="H2199" s="284">
        <f t="shared" si="107"/>
        <v>2.1820000000000822E-6</v>
      </c>
      <c r="I2199" s="92"/>
      <c r="J2199" s="173"/>
      <c r="K2199" s="132"/>
      <c r="L2199" s="130"/>
      <c r="M2199" s="130"/>
      <c r="N2199" s="130"/>
      <c r="O2199" s="130"/>
      <c r="P2199" s="130"/>
      <c r="Q2199" s="130"/>
      <c r="R2199" s="130"/>
      <c r="S2199" s="130"/>
      <c r="T2199">
        <f t="shared" si="108"/>
        <v>31</v>
      </c>
    </row>
    <row r="2200" spans="1:20" x14ac:dyDescent="0.25">
      <c r="A2200" s="228" t="str">
        <f t="shared" si="109"/>
        <v/>
      </c>
      <c r="B2200" s="34"/>
      <c r="C2200" s="8"/>
      <c r="D2200" s="129"/>
      <c r="F2200" s="99"/>
      <c r="G2200" s="261"/>
      <c r="H2200" s="284">
        <f t="shared" si="107"/>
        <v>2.1830000000000823E-6</v>
      </c>
      <c r="I2200" s="92"/>
      <c r="J2200" s="173"/>
      <c r="K2200" s="132"/>
      <c r="L2200" s="130"/>
      <c r="M2200" s="130"/>
      <c r="N2200" s="130"/>
      <c r="O2200" s="130"/>
      <c r="P2200" s="130"/>
      <c r="Q2200" s="130"/>
      <c r="R2200" s="130"/>
      <c r="S2200" s="130"/>
      <c r="T2200">
        <f t="shared" si="108"/>
        <v>31</v>
      </c>
    </row>
    <row r="2201" spans="1:20" x14ac:dyDescent="0.25">
      <c r="A2201" s="228" t="str">
        <f t="shared" si="109"/>
        <v/>
      </c>
      <c r="B2201" s="34"/>
      <c r="C2201" s="8"/>
      <c r="D2201" s="129"/>
      <c r="F2201" s="99"/>
      <c r="G2201" s="261"/>
      <c r="H2201" s="284">
        <f t="shared" si="107"/>
        <v>2.1840000000000823E-6</v>
      </c>
      <c r="I2201" s="92"/>
      <c r="J2201" s="173"/>
      <c r="K2201" s="132"/>
      <c r="L2201" s="130"/>
      <c r="M2201" s="130"/>
      <c r="N2201" s="130"/>
      <c r="O2201" s="130"/>
      <c r="P2201" s="130"/>
      <c r="Q2201" s="130"/>
      <c r="R2201" s="130"/>
      <c r="S2201" s="130"/>
      <c r="T2201">
        <f t="shared" si="108"/>
        <v>31</v>
      </c>
    </row>
    <row r="2202" spans="1:20" x14ac:dyDescent="0.25">
      <c r="A2202" s="228" t="str">
        <f t="shared" si="109"/>
        <v/>
      </c>
      <c r="B2202" s="34"/>
      <c r="C2202" s="8"/>
      <c r="D2202" s="129"/>
      <c r="F2202" s="99"/>
      <c r="G2202" s="261"/>
      <c r="H2202" s="284">
        <f t="shared" si="107"/>
        <v>2.1850000000000824E-6</v>
      </c>
      <c r="I2202" s="92"/>
      <c r="J2202" s="173"/>
      <c r="K2202" s="132"/>
      <c r="L2202" s="130"/>
      <c r="M2202" s="130"/>
      <c r="N2202" s="130"/>
      <c r="O2202" s="130"/>
      <c r="P2202" s="130"/>
      <c r="Q2202" s="130"/>
      <c r="R2202" s="130"/>
      <c r="S2202" s="130"/>
      <c r="T2202">
        <f t="shared" si="108"/>
        <v>31</v>
      </c>
    </row>
    <row r="2203" spans="1:20" x14ac:dyDescent="0.25">
      <c r="A2203" s="228" t="str">
        <f t="shared" si="109"/>
        <v/>
      </c>
      <c r="B2203" s="34"/>
      <c r="C2203" s="8"/>
      <c r="D2203" s="129"/>
      <c r="F2203" s="99"/>
      <c r="G2203" s="261"/>
      <c r="H2203" s="284">
        <f t="shared" si="107"/>
        <v>2.1860000000000825E-6</v>
      </c>
      <c r="I2203" s="92"/>
      <c r="J2203" s="173"/>
      <c r="K2203" s="132"/>
      <c r="L2203" s="130"/>
      <c r="M2203" s="130"/>
      <c r="N2203" s="130"/>
      <c r="O2203" s="130"/>
      <c r="P2203" s="130"/>
      <c r="Q2203" s="130"/>
      <c r="R2203" s="130"/>
      <c r="S2203" s="130"/>
      <c r="T2203">
        <f t="shared" si="108"/>
        <v>31</v>
      </c>
    </row>
    <row r="2204" spans="1:20" x14ac:dyDescent="0.25">
      <c r="A2204" s="228" t="str">
        <f t="shared" si="109"/>
        <v/>
      </c>
      <c r="B2204" s="34"/>
      <c r="C2204" s="8"/>
      <c r="D2204" s="129"/>
      <c r="F2204" s="99"/>
      <c r="G2204" s="261"/>
      <c r="H2204" s="284">
        <f t="shared" si="107"/>
        <v>2.1870000000000826E-6</v>
      </c>
      <c r="I2204" s="92"/>
      <c r="J2204" s="173"/>
      <c r="K2204" s="132"/>
      <c r="L2204" s="130"/>
      <c r="M2204" s="130"/>
      <c r="N2204" s="130"/>
      <c r="O2204" s="130"/>
      <c r="P2204" s="130"/>
      <c r="Q2204" s="130"/>
      <c r="R2204" s="130"/>
      <c r="S2204" s="130"/>
      <c r="T2204">
        <f t="shared" si="108"/>
        <v>31</v>
      </c>
    </row>
    <row r="2205" spans="1:20" x14ac:dyDescent="0.25">
      <c r="A2205" s="228" t="str">
        <f t="shared" si="109"/>
        <v/>
      </c>
      <c r="B2205" s="34"/>
      <c r="C2205" s="8"/>
      <c r="D2205" s="129"/>
      <c r="F2205" s="99"/>
      <c r="G2205" s="261"/>
      <c r="H2205" s="284">
        <f t="shared" si="107"/>
        <v>2.1880000000000826E-6</v>
      </c>
      <c r="I2205" s="92"/>
      <c r="J2205" s="173"/>
      <c r="K2205" s="132"/>
      <c r="L2205" s="130"/>
      <c r="M2205" s="130"/>
      <c r="N2205" s="130"/>
      <c r="O2205" s="130"/>
      <c r="P2205" s="130"/>
      <c r="Q2205" s="130"/>
      <c r="R2205" s="130"/>
      <c r="S2205" s="130"/>
      <c r="T2205">
        <f t="shared" si="108"/>
        <v>31</v>
      </c>
    </row>
    <row r="2206" spans="1:20" x14ac:dyDescent="0.25">
      <c r="A2206" s="228" t="str">
        <f t="shared" si="109"/>
        <v/>
      </c>
      <c r="B2206" s="34"/>
      <c r="C2206" s="8"/>
      <c r="D2206" s="129"/>
      <c r="F2206" s="99"/>
      <c r="G2206" s="261"/>
      <c r="H2206" s="284">
        <f t="shared" si="107"/>
        <v>2.1890000000000827E-6</v>
      </c>
      <c r="I2206" s="92"/>
      <c r="J2206" s="173"/>
      <c r="K2206" s="132"/>
      <c r="L2206" s="130"/>
      <c r="M2206" s="130"/>
      <c r="N2206" s="130"/>
      <c r="O2206" s="130"/>
      <c r="P2206" s="130"/>
      <c r="Q2206" s="130"/>
      <c r="R2206" s="130"/>
      <c r="S2206" s="130"/>
      <c r="T2206">
        <f t="shared" si="108"/>
        <v>31</v>
      </c>
    </row>
    <row r="2207" spans="1:20" x14ac:dyDescent="0.25">
      <c r="A2207" s="228" t="str">
        <f t="shared" si="109"/>
        <v/>
      </c>
      <c r="B2207" s="34"/>
      <c r="C2207" s="8"/>
      <c r="D2207" s="129"/>
      <c r="F2207" s="99"/>
      <c r="G2207" s="261"/>
      <c r="H2207" s="284">
        <f t="shared" si="107"/>
        <v>2.1900000000000828E-6</v>
      </c>
      <c r="I2207" s="92"/>
      <c r="J2207" s="173"/>
      <c r="K2207" s="132"/>
      <c r="L2207" s="130"/>
      <c r="M2207" s="130"/>
      <c r="N2207" s="130"/>
      <c r="O2207" s="130"/>
      <c r="P2207" s="130"/>
      <c r="Q2207" s="130"/>
      <c r="R2207" s="130"/>
      <c r="S2207" s="130"/>
      <c r="T2207">
        <f t="shared" si="108"/>
        <v>31</v>
      </c>
    </row>
    <row r="2208" spans="1:20" x14ac:dyDescent="0.25">
      <c r="A2208" s="228" t="str">
        <f t="shared" si="109"/>
        <v/>
      </c>
      <c r="B2208" s="34"/>
      <c r="C2208" s="8"/>
      <c r="D2208" s="129"/>
      <c r="F2208" s="99"/>
      <c r="G2208" s="261"/>
      <c r="H2208" s="284">
        <f t="shared" si="107"/>
        <v>2.1910000000000829E-6</v>
      </c>
      <c r="I2208" s="92"/>
      <c r="J2208" s="173"/>
      <c r="K2208" s="132"/>
      <c r="L2208" s="130"/>
      <c r="M2208" s="130"/>
      <c r="N2208" s="130"/>
      <c r="O2208" s="130"/>
      <c r="P2208" s="130"/>
      <c r="Q2208" s="130"/>
      <c r="R2208" s="130"/>
      <c r="S2208" s="130"/>
      <c r="T2208">
        <f t="shared" si="108"/>
        <v>31</v>
      </c>
    </row>
    <row r="2209" spans="1:20" x14ac:dyDescent="0.25">
      <c r="A2209" s="228" t="str">
        <f t="shared" si="109"/>
        <v/>
      </c>
      <c r="B2209" s="34"/>
      <c r="C2209" s="8"/>
      <c r="D2209" s="129"/>
      <c r="F2209" s="99"/>
      <c r="G2209" s="261"/>
      <c r="H2209" s="284">
        <f t="shared" si="107"/>
        <v>2.1920000000000829E-6</v>
      </c>
      <c r="I2209" s="92"/>
      <c r="J2209" s="173"/>
      <c r="K2209" s="132"/>
      <c r="L2209" s="130"/>
      <c r="M2209" s="130"/>
      <c r="N2209" s="130"/>
      <c r="O2209" s="130"/>
      <c r="P2209" s="130"/>
      <c r="Q2209" s="130"/>
      <c r="R2209" s="130"/>
      <c r="S2209" s="130"/>
      <c r="T2209">
        <f t="shared" si="108"/>
        <v>31</v>
      </c>
    </row>
    <row r="2210" spans="1:20" x14ac:dyDescent="0.25">
      <c r="A2210" s="228" t="str">
        <f t="shared" si="109"/>
        <v/>
      </c>
      <c r="B2210" s="34"/>
      <c r="C2210" s="8"/>
      <c r="D2210" s="129"/>
      <c r="F2210" s="99"/>
      <c r="G2210" s="261"/>
      <c r="H2210" s="284">
        <f t="shared" si="107"/>
        <v>2.193000000000083E-6</v>
      </c>
      <c r="I2210" s="92"/>
      <c r="J2210" s="173"/>
      <c r="K2210" s="132"/>
      <c r="L2210" s="130"/>
      <c r="M2210" s="130"/>
      <c r="N2210" s="130"/>
      <c r="O2210" s="130"/>
      <c r="P2210" s="130"/>
      <c r="Q2210" s="130"/>
      <c r="R2210" s="130"/>
      <c r="S2210" s="130"/>
      <c r="T2210">
        <f t="shared" si="108"/>
        <v>31</v>
      </c>
    </row>
    <row r="2211" spans="1:20" x14ac:dyDescent="0.25">
      <c r="A2211" s="228" t="str">
        <f t="shared" si="109"/>
        <v/>
      </c>
      <c r="B2211" s="34"/>
      <c r="C2211" s="8"/>
      <c r="D2211" s="129"/>
      <c r="F2211" s="99"/>
      <c r="G2211" s="261"/>
      <c r="H2211" s="284">
        <f t="shared" si="107"/>
        <v>2.1940000000000831E-6</v>
      </c>
      <c r="I2211" s="92"/>
      <c r="J2211" s="173"/>
      <c r="K2211" s="132"/>
      <c r="L2211" s="130"/>
      <c r="M2211" s="130"/>
      <c r="N2211" s="130"/>
      <c r="O2211" s="130"/>
      <c r="P2211" s="130"/>
      <c r="Q2211" s="130"/>
      <c r="R2211" s="130"/>
      <c r="S2211" s="130"/>
      <c r="T2211">
        <f t="shared" si="108"/>
        <v>31</v>
      </c>
    </row>
    <row r="2212" spans="1:20" x14ac:dyDescent="0.25">
      <c r="A2212" s="228" t="str">
        <f t="shared" si="109"/>
        <v/>
      </c>
      <c r="B2212" s="34"/>
      <c r="C2212" s="8"/>
      <c r="D2212" s="129"/>
      <c r="F2212" s="99"/>
      <c r="G2212" s="261"/>
      <c r="H2212" s="284">
        <f t="shared" si="107"/>
        <v>2.1950000000000832E-6</v>
      </c>
      <c r="I2212" s="92"/>
      <c r="J2212" s="173"/>
      <c r="K2212" s="132"/>
      <c r="L2212" s="130"/>
      <c r="M2212" s="130"/>
      <c r="N2212" s="130"/>
      <c r="O2212" s="130"/>
      <c r="P2212" s="130"/>
      <c r="Q2212" s="130"/>
      <c r="R2212" s="130"/>
      <c r="S2212" s="130"/>
      <c r="T2212">
        <f t="shared" si="108"/>
        <v>31</v>
      </c>
    </row>
    <row r="2213" spans="1:20" x14ac:dyDescent="0.25">
      <c r="A2213" s="228" t="str">
        <f t="shared" si="109"/>
        <v/>
      </c>
      <c r="B2213" s="34"/>
      <c r="C2213" s="8"/>
      <c r="D2213" s="129"/>
      <c r="F2213" s="99"/>
      <c r="G2213" s="261"/>
      <c r="H2213" s="284">
        <f t="shared" si="107"/>
        <v>2.1960000000000832E-6</v>
      </c>
      <c r="I2213" s="92"/>
      <c r="J2213" s="173"/>
      <c r="K2213" s="132"/>
      <c r="L2213" s="130"/>
      <c r="M2213" s="130"/>
      <c r="N2213" s="130"/>
      <c r="O2213" s="130"/>
      <c r="P2213" s="130"/>
      <c r="Q2213" s="130"/>
      <c r="R2213" s="130"/>
      <c r="S2213" s="130"/>
      <c r="T2213">
        <f t="shared" si="108"/>
        <v>31</v>
      </c>
    </row>
    <row r="2214" spans="1:20" x14ac:dyDescent="0.25">
      <c r="A2214" s="228" t="str">
        <f t="shared" si="109"/>
        <v/>
      </c>
      <c r="B2214" s="34"/>
      <c r="C2214" s="8"/>
      <c r="D2214" s="129"/>
      <c r="F2214" s="99"/>
      <c r="G2214" s="261"/>
      <c r="H2214" s="284">
        <f t="shared" si="107"/>
        <v>2.1970000000000833E-6</v>
      </c>
      <c r="I2214" s="92"/>
      <c r="J2214" s="173"/>
      <c r="K2214" s="132"/>
      <c r="L2214" s="130"/>
      <c r="M2214" s="130"/>
      <c r="N2214" s="130"/>
      <c r="O2214" s="130"/>
      <c r="P2214" s="130"/>
      <c r="Q2214" s="130"/>
      <c r="R2214" s="130"/>
      <c r="S2214" s="130"/>
      <c r="T2214">
        <f t="shared" si="108"/>
        <v>31</v>
      </c>
    </row>
    <row r="2215" spans="1:20" x14ac:dyDescent="0.25">
      <c r="A2215" s="228" t="str">
        <f t="shared" si="109"/>
        <v/>
      </c>
      <c r="B2215" s="34"/>
      <c r="C2215" s="8"/>
      <c r="D2215" s="129"/>
      <c r="F2215" s="99"/>
      <c r="G2215" s="261"/>
      <c r="H2215" s="284">
        <f t="shared" si="107"/>
        <v>2.1980000000000834E-6</v>
      </c>
      <c r="I2215" s="92"/>
      <c r="J2215" s="173"/>
      <c r="K2215" s="132"/>
      <c r="L2215" s="130"/>
      <c r="M2215" s="130"/>
      <c r="N2215" s="130"/>
      <c r="O2215" s="130"/>
      <c r="P2215" s="130"/>
      <c r="Q2215" s="130"/>
      <c r="R2215" s="130"/>
      <c r="S2215" s="130"/>
      <c r="T2215">
        <f t="shared" si="108"/>
        <v>31</v>
      </c>
    </row>
    <row r="2216" spans="1:20" x14ac:dyDescent="0.25">
      <c r="A2216" s="228" t="str">
        <f t="shared" si="109"/>
        <v/>
      </c>
      <c r="B2216" s="34"/>
      <c r="C2216" s="8"/>
      <c r="D2216" s="129"/>
      <c r="F2216" s="99"/>
      <c r="G2216" s="261"/>
      <c r="H2216" s="284">
        <f t="shared" si="107"/>
        <v>2.1990000000000835E-6</v>
      </c>
      <c r="I2216" s="92"/>
      <c r="J2216" s="173"/>
      <c r="K2216" s="132"/>
      <c r="L2216" s="130"/>
      <c r="M2216" s="130"/>
      <c r="N2216" s="130"/>
      <c r="O2216" s="130"/>
      <c r="P2216" s="130"/>
      <c r="Q2216" s="130"/>
      <c r="R2216" s="130"/>
      <c r="S2216" s="130"/>
      <c r="T2216">
        <f t="shared" si="108"/>
        <v>31</v>
      </c>
    </row>
    <row r="2217" spans="1:20" x14ac:dyDescent="0.25">
      <c r="A2217" s="228" t="str">
        <f t="shared" si="109"/>
        <v/>
      </c>
      <c r="B2217" s="34"/>
      <c r="C2217" s="8"/>
      <c r="D2217" s="129"/>
      <c r="F2217" s="99"/>
      <c r="G2217" s="261"/>
      <c r="H2217" s="284">
        <f t="shared" si="107"/>
        <v>2.2000000000000835E-6</v>
      </c>
      <c r="I2217" s="92"/>
      <c r="J2217" s="173"/>
      <c r="K2217" s="132"/>
      <c r="L2217" s="130"/>
      <c r="M2217" s="130"/>
      <c r="N2217" s="130"/>
      <c r="O2217" s="130"/>
      <c r="P2217" s="130"/>
      <c r="Q2217" s="130"/>
      <c r="R2217" s="130"/>
      <c r="S2217" s="130"/>
      <c r="T2217">
        <f t="shared" si="108"/>
        <v>31</v>
      </c>
    </row>
    <row r="2218" spans="1:20" x14ac:dyDescent="0.25">
      <c r="A2218" s="228" t="str">
        <f t="shared" si="109"/>
        <v/>
      </c>
      <c r="B2218" s="34"/>
      <c r="C2218" s="8"/>
      <c r="D2218" s="129"/>
      <c r="F2218" s="99"/>
      <c r="G2218" s="261"/>
      <c r="H2218" s="284">
        <f t="shared" si="107"/>
        <v>2.2010000000000836E-6</v>
      </c>
      <c r="I2218" s="92"/>
      <c r="J2218" s="173"/>
      <c r="K2218" s="132"/>
      <c r="L2218" s="130"/>
      <c r="M2218" s="130"/>
      <c r="N2218" s="130"/>
      <c r="O2218" s="130"/>
      <c r="P2218" s="130"/>
      <c r="Q2218" s="130"/>
      <c r="R2218" s="130"/>
      <c r="S2218" s="130"/>
      <c r="T2218">
        <f t="shared" si="108"/>
        <v>31</v>
      </c>
    </row>
    <row r="2219" spans="1:20" x14ac:dyDescent="0.25">
      <c r="A2219" s="228" t="str">
        <f t="shared" si="109"/>
        <v/>
      </c>
      <c r="B2219" s="34"/>
      <c r="C2219" s="8"/>
      <c r="D2219" s="129"/>
      <c r="F2219" s="99"/>
      <c r="G2219" s="261"/>
      <c r="H2219" s="284">
        <f t="shared" si="107"/>
        <v>2.2020000000000837E-6</v>
      </c>
      <c r="I2219" s="92"/>
      <c r="J2219" s="173"/>
      <c r="K2219" s="132"/>
      <c r="L2219" s="130"/>
      <c r="M2219" s="130"/>
      <c r="N2219" s="130"/>
      <c r="O2219" s="130"/>
      <c r="P2219" s="130"/>
      <c r="Q2219" s="130"/>
      <c r="R2219" s="130"/>
      <c r="S2219" s="130"/>
      <c r="T2219">
        <f t="shared" si="108"/>
        <v>31</v>
      </c>
    </row>
    <row r="2220" spans="1:20" x14ac:dyDescent="0.25">
      <c r="A2220" s="228" t="str">
        <f t="shared" si="109"/>
        <v/>
      </c>
      <c r="B2220" s="34"/>
      <c r="C2220" s="8"/>
      <c r="D2220" s="129"/>
      <c r="F2220" s="99"/>
      <c r="G2220" s="261"/>
      <c r="H2220" s="284">
        <f t="shared" si="107"/>
        <v>2.2030000000000838E-6</v>
      </c>
      <c r="I2220" s="92"/>
      <c r="J2220" s="173"/>
      <c r="K2220" s="132"/>
      <c r="L2220" s="130"/>
      <c r="M2220" s="130"/>
      <c r="N2220" s="130"/>
      <c r="O2220" s="130"/>
      <c r="P2220" s="130"/>
      <c r="Q2220" s="130"/>
      <c r="R2220" s="130"/>
      <c r="S2220" s="130"/>
      <c r="T2220">
        <f t="shared" si="108"/>
        <v>31</v>
      </c>
    </row>
    <row r="2221" spans="1:20" x14ac:dyDescent="0.25">
      <c r="A2221" s="228" t="str">
        <f t="shared" si="109"/>
        <v/>
      </c>
      <c r="B2221" s="34"/>
      <c r="C2221" s="8"/>
      <c r="D2221" s="129"/>
      <c r="F2221" s="99"/>
      <c r="G2221" s="261"/>
      <c r="H2221" s="284">
        <f t="shared" si="107"/>
        <v>2.2040000000000838E-6</v>
      </c>
      <c r="I2221" s="92"/>
      <c r="J2221" s="173"/>
      <c r="K2221" s="132"/>
      <c r="L2221" s="130"/>
      <c r="M2221" s="130"/>
      <c r="N2221" s="130"/>
      <c r="O2221" s="130"/>
      <c r="P2221" s="130"/>
      <c r="Q2221" s="130"/>
      <c r="R2221" s="130"/>
      <c r="S2221" s="130"/>
      <c r="T2221">
        <f t="shared" si="108"/>
        <v>31</v>
      </c>
    </row>
    <row r="2222" spans="1:20" x14ac:dyDescent="0.25">
      <c r="A2222" s="228" t="str">
        <f t="shared" si="109"/>
        <v/>
      </c>
      <c r="B2222" s="34"/>
      <c r="C2222" s="8"/>
      <c r="D2222" s="129"/>
      <c r="F2222" s="99"/>
      <c r="G2222" s="261"/>
      <c r="H2222" s="284">
        <f t="shared" si="107"/>
        <v>2.2050000000000839E-6</v>
      </c>
      <c r="I2222" s="92"/>
      <c r="J2222" s="173"/>
      <c r="K2222" s="132"/>
      <c r="L2222" s="130"/>
      <c r="M2222" s="130"/>
      <c r="N2222" s="130"/>
      <c r="O2222" s="130"/>
      <c r="P2222" s="130"/>
      <c r="Q2222" s="130"/>
      <c r="R2222" s="130"/>
      <c r="S2222" s="130"/>
      <c r="T2222">
        <f t="shared" si="108"/>
        <v>31</v>
      </c>
    </row>
    <row r="2223" spans="1:20" x14ac:dyDescent="0.25">
      <c r="A2223" s="228" t="str">
        <f t="shared" si="109"/>
        <v/>
      </c>
      <c r="B2223" s="34"/>
      <c r="C2223" s="8"/>
      <c r="D2223" s="129"/>
      <c r="F2223" s="99"/>
      <c r="G2223" s="261"/>
      <c r="H2223" s="284">
        <f t="shared" si="107"/>
        <v>2.206000000000084E-6</v>
      </c>
      <c r="I2223" s="92"/>
      <c r="J2223" s="173"/>
      <c r="K2223" s="132"/>
      <c r="L2223" s="130"/>
      <c r="M2223" s="130"/>
      <c r="N2223" s="130"/>
      <c r="O2223" s="130"/>
      <c r="P2223" s="130"/>
      <c r="Q2223" s="130"/>
      <c r="R2223" s="130"/>
      <c r="S2223" s="130"/>
      <c r="T2223">
        <f t="shared" si="108"/>
        <v>31</v>
      </c>
    </row>
    <row r="2224" spans="1:20" x14ac:dyDescent="0.25">
      <c r="A2224" s="228" t="str">
        <f t="shared" si="109"/>
        <v/>
      </c>
      <c r="B2224" s="34"/>
      <c r="C2224" s="8"/>
      <c r="D2224" s="129"/>
      <c r="F2224" s="99"/>
      <c r="G2224" s="261"/>
      <c r="H2224" s="284">
        <f t="shared" si="107"/>
        <v>2.2070000000000841E-6</v>
      </c>
      <c r="I2224" s="92"/>
      <c r="J2224" s="173"/>
      <c r="K2224" s="132"/>
      <c r="L2224" s="130"/>
      <c r="M2224" s="130"/>
      <c r="N2224" s="130"/>
      <c r="O2224" s="130"/>
      <c r="P2224" s="130"/>
      <c r="Q2224" s="130"/>
      <c r="R2224" s="130"/>
      <c r="S2224" s="130"/>
      <c r="T2224">
        <f t="shared" si="108"/>
        <v>31</v>
      </c>
    </row>
    <row r="2225" spans="1:20" x14ac:dyDescent="0.25">
      <c r="A2225" s="228" t="str">
        <f t="shared" si="109"/>
        <v/>
      </c>
      <c r="B2225" s="34"/>
      <c r="C2225" s="8"/>
      <c r="D2225" s="129"/>
      <c r="F2225" s="99"/>
      <c r="G2225" s="261"/>
      <c r="H2225" s="284">
        <f t="shared" si="107"/>
        <v>2.2080000000000841E-6</v>
      </c>
      <c r="I2225" s="92"/>
      <c r="J2225" s="173"/>
      <c r="K2225" s="132"/>
      <c r="L2225" s="130"/>
      <c r="M2225" s="130"/>
      <c r="N2225" s="130"/>
      <c r="O2225" s="130"/>
      <c r="P2225" s="130"/>
      <c r="Q2225" s="130"/>
      <c r="R2225" s="130"/>
      <c r="S2225" s="130"/>
      <c r="T2225">
        <f t="shared" si="108"/>
        <v>31</v>
      </c>
    </row>
    <row r="2226" spans="1:20" x14ac:dyDescent="0.25">
      <c r="A2226" s="228" t="str">
        <f t="shared" si="109"/>
        <v/>
      </c>
      <c r="B2226" s="34"/>
      <c r="C2226" s="8"/>
      <c r="D2226" s="129"/>
      <c r="F2226" s="99"/>
      <c r="G2226" s="261"/>
      <c r="H2226" s="284">
        <f t="shared" si="107"/>
        <v>2.2090000000000842E-6</v>
      </c>
      <c r="I2226" s="92"/>
      <c r="J2226" s="173"/>
      <c r="K2226" s="132"/>
      <c r="L2226" s="130"/>
      <c r="M2226" s="130"/>
      <c r="N2226" s="130"/>
      <c r="O2226" s="130"/>
      <c r="P2226" s="130"/>
      <c r="Q2226" s="130"/>
      <c r="R2226" s="130"/>
      <c r="S2226" s="130"/>
      <c r="T2226">
        <f t="shared" si="108"/>
        <v>31</v>
      </c>
    </row>
    <row r="2227" spans="1:20" x14ac:dyDescent="0.25">
      <c r="A2227" s="228" t="str">
        <f t="shared" si="109"/>
        <v/>
      </c>
      <c r="B2227" s="34"/>
      <c r="C2227" s="8"/>
      <c r="D2227" s="129"/>
      <c r="F2227" s="99"/>
      <c r="G2227" s="261"/>
      <c r="H2227" s="284">
        <f t="shared" si="107"/>
        <v>2.2100000000000843E-6</v>
      </c>
      <c r="I2227" s="92"/>
      <c r="J2227" s="173"/>
      <c r="K2227" s="132"/>
      <c r="L2227" s="130"/>
      <c r="M2227" s="130"/>
      <c r="N2227" s="130"/>
      <c r="O2227" s="130"/>
      <c r="P2227" s="130"/>
      <c r="Q2227" s="130"/>
      <c r="R2227" s="130"/>
      <c r="S2227" s="130"/>
      <c r="T2227">
        <f t="shared" si="108"/>
        <v>31</v>
      </c>
    </row>
    <row r="2228" spans="1:20" x14ac:dyDescent="0.25">
      <c r="A2228" s="228" t="str">
        <f t="shared" si="109"/>
        <v/>
      </c>
      <c r="B2228" s="34"/>
      <c r="C2228" s="8"/>
      <c r="D2228" s="129"/>
      <c r="F2228" s="99"/>
      <c r="G2228" s="261"/>
      <c r="H2228" s="284">
        <f t="shared" si="107"/>
        <v>2.2110000000000844E-6</v>
      </c>
      <c r="I2228" s="92"/>
      <c r="J2228" s="173"/>
      <c r="K2228" s="132"/>
      <c r="L2228" s="130"/>
      <c r="M2228" s="130"/>
      <c r="N2228" s="130"/>
      <c r="O2228" s="130"/>
      <c r="P2228" s="130"/>
      <c r="Q2228" s="130"/>
      <c r="R2228" s="130"/>
      <c r="S2228" s="130"/>
      <c r="T2228">
        <f t="shared" si="108"/>
        <v>31</v>
      </c>
    </row>
    <row r="2229" spans="1:20" x14ac:dyDescent="0.25">
      <c r="A2229" s="228" t="str">
        <f t="shared" si="109"/>
        <v/>
      </c>
      <c r="B2229" s="34"/>
      <c r="C2229" s="8"/>
      <c r="D2229" s="129"/>
      <c r="F2229" s="99"/>
      <c r="G2229" s="261"/>
      <c r="H2229" s="284">
        <f t="shared" si="107"/>
        <v>2.2120000000000844E-6</v>
      </c>
      <c r="I2229" s="92"/>
      <c r="J2229" s="173"/>
      <c r="K2229" s="132"/>
      <c r="L2229" s="130"/>
      <c r="M2229" s="130"/>
      <c r="N2229" s="130"/>
      <c r="O2229" s="130"/>
      <c r="P2229" s="130"/>
      <c r="Q2229" s="130"/>
      <c r="R2229" s="130"/>
      <c r="S2229" s="130"/>
      <c r="T2229">
        <f t="shared" si="108"/>
        <v>31</v>
      </c>
    </row>
    <row r="2230" spans="1:20" x14ac:dyDescent="0.25">
      <c r="A2230" s="228" t="str">
        <f t="shared" si="109"/>
        <v/>
      </c>
      <c r="B2230" s="34"/>
      <c r="C2230" s="8"/>
      <c r="D2230" s="129"/>
      <c r="F2230" s="99"/>
      <c r="G2230" s="261"/>
      <c r="H2230" s="284">
        <f t="shared" si="107"/>
        <v>2.2130000000000845E-6</v>
      </c>
      <c r="I2230" s="92"/>
      <c r="J2230" s="173"/>
      <c r="K2230" s="132"/>
      <c r="L2230" s="130"/>
      <c r="M2230" s="130"/>
      <c r="N2230" s="130"/>
      <c r="O2230" s="130"/>
      <c r="P2230" s="130"/>
      <c r="Q2230" s="130"/>
      <c r="R2230" s="130"/>
      <c r="S2230" s="130"/>
      <c r="T2230">
        <f t="shared" si="108"/>
        <v>31</v>
      </c>
    </row>
    <row r="2231" spans="1:20" x14ac:dyDescent="0.25">
      <c r="A2231" s="228" t="str">
        <f t="shared" si="109"/>
        <v/>
      </c>
      <c r="B2231" s="34"/>
      <c r="C2231" s="8"/>
      <c r="D2231" s="129"/>
      <c r="F2231" s="99"/>
      <c r="G2231" s="261"/>
      <c r="H2231" s="284">
        <f t="shared" si="107"/>
        <v>2.2140000000000846E-6</v>
      </c>
      <c r="I2231" s="92"/>
      <c r="J2231" s="173"/>
      <c r="K2231" s="132"/>
      <c r="L2231" s="130"/>
      <c r="M2231" s="130"/>
      <c r="N2231" s="130"/>
      <c r="O2231" s="130"/>
      <c r="P2231" s="130"/>
      <c r="Q2231" s="130"/>
      <c r="R2231" s="130"/>
      <c r="S2231" s="130"/>
      <c r="T2231">
        <f t="shared" si="108"/>
        <v>31</v>
      </c>
    </row>
    <row r="2232" spans="1:20" x14ac:dyDescent="0.25">
      <c r="A2232" s="228" t="str">
        <f t="shared" si="109"/>
        <v/>
      </c>
      <c r="B2232" s="34"/>
      <c r="C2232" s="8"/>
      <c r="D2232" s="129"/>
      <c r="F2232" s="99"/>
      <c r="G2232" s="261"/>
      <c r="H2232" s="284">
        <f t="shared" si="107"/>
        <v>2.2150000000000847E-6</v>
      </c>
      <c r="I2232" s="92"/>
      <c r="J2232" s="173"/>
      <c r="K2232" s="132"/>
      <c r="L2232" s="130"/>
      <c r="M2232" s="130"/>
      <c r="N2232" s="130"/>
      <c r="O2232" s="130"/>
      <c r="P2232" s="130"/>
      <c r="Q2232" s="130"/>
      <c r="R2232" s="130"/>
      <c r="S2232" s="130"/>
      <c r="T2232">
        <f t="shared" si="108"/>
        <v>31</v>
      </c>
    </row>
    <row r="2233" spans="1:20" x14ac:dyDescent="0.25">
      <c r="A2233" s="228" t="str">
        <f t="shared" si="109"/>
        <v/>
      </c>
      <c r="B2233" s="34"/>
      <c r="C2233" s="8"/>
      <c r="D2233" s="129"/>
      <c r="F2233" s="99"/>
      <c r="G2233" s="261"/>
      <c r="H2233" s="284">
        <f t="shared" si="107"/>
        <v>2.2160000000000847E-6</v>
      </c>
      <c r="I2233" s="92"/>
      <c r="J2233" s="173"/>
      <c r="K2233" s="132"/>
      <c r="L2233" s="130"/>
      <c r="M2233" s="130"/>
      <c r="N2233" s="130"/>
      <c r="O2233" s="130"/>
      <c r="P2233" s="130"/>
      <c r="Q2233" s="130"/>
      <c r="R2233" s="130"/>
      <c r="S2233" s="130"/>
      <c r="T2233">
        <f t="shared" si="108"/>
        <v>31</v>
      </c>
    </row>
    <row r="2234" spans="1:20" x14ac:dyDescent="0.25">
      <c r="A2234" s="228" t="str">
        <f t="shared" si="109"/>
        <v/>
      </c>
      <c r="B2234" s="34"/>
      <c r="C2234" s="8"/>
      <c r="D2234" s="129"/>
      <c r="F2234" s="99"/>
      <c r="G2234" s="261"/>
      <c r="H2234" s="284">
        <f t="shared" si="107"/>
        <v>2.2170000000000848E-6</v>
      </c>
      <c r="I2234" s="92"/>
      <c r="J2234" s="173"/>
      <c r="K2234" s="132"/>
      <c r="L2234" s="130"/>
      <c r="M2234" s="130"/>
      <c r="N2234" s="130"/>
      <c r="O2234" s="130"/>
      <c r="P2234" s="130"/>
      <c r="Q2234" s="130"/>
      <c r="R2234" s="130"/>
      <c r="S2234" s="130"/>
      <c r="T2234">
        <f t="shared" si="108"/>
        <v>31</v>
      </c>
    </row>
    <row r="2235" spans="1:20" x14ac:dyDescent="0.25">
      <c r="A2235" s="228" t="str">
        <f t="shared" si="109"/>
        <v/>
      </c>
      <c r="B2235" s="34"/>
      <c r="C2235" s="8"/>
      <c r="D2235" s="129"/>
      <c r="F2235" s="99"/>
      <c r="G2235" s="261"/>
      <c r="H2235" s="284">
        <f t="shared" si="107"/>
        <v>2.2180000000000849E-6</v>
      </c>
      <c r="I2235" s="92"/>
      <c r="J2235" s="173"/>
      <c r="K2235" s="132"/>
      <c r="L2235" s="130"/>
      <c r="M2235" s="130"/>
      <c r="N2235" s="130"/>
      <c r="O2235" s="130"/>
      <c r="P2235" s="130"/>
      <c r="Q2235" s="130"/>
      <c r="R2235" s="130"/>
      <c r="S2235" s="130"/>
      <c r="T2235">
        <f t="shared" si="108"/>
        <v>31</v>
      </c>
    </row>
    <row r="2236" spans="1:20" x14ac:dyDescent="0.25">
      <c r="A2236" s="228" t="str">
        <f t="shared" si="109"/>
        <v/>
      </c>
      <c r="B2236" s="34"/>
      <c r="C2236" s="8"/>
      <c r="D2236" s="129"/>
      <c r="F2236" s="99"/>
      <c r="G2236" s="261"/>
      <c r="H2236" s="284">
        <f t="shared" si="107"/>
        <v>2.219000000000085E-6</v>
      </c>
      <c r="I2236" s="92"/>
      <c r="J2236" s="173"/>
      <c r="K2236" s="132"/>
      <c r="L2236" s="130"/>
      <c r="M2236" s="130"/>
      <c r="N2236" s="130"/>
      <c r="O2236" s="130"/>
      <c r="P2236" s="130"/>
      <c r="Q2236" s="130"/>
      <c r="R2236" s="130"/>
      <c r="S2236" s="130"/>
      <c r="T2236">
        <f t="shared" si="108"/>
        <v>31</v>
      </c>
    </row>
    <row r="2237" spans="1:20" x14ac:dyDescent="0.25">
      <c r="A2237" s="228" t="str">
        <f t="shared" si="109"/>
        <v/>
      </c>
      <c r="B2237" s="34"/>
      <c r="C2237" s="8"/>
      <c r="D2237" s="129"/>
      <c r="F2237" s="99"/>
      <c r="G2237" s="261"/>
      <c r="H2237" s="284">
        <f t="shared" si="107"/>
        <v>2.220000000000085E-6</v>
      </c>
      <c r="I2237" s="92"/>
      <c r="J2237" s="173"/>
      <c r="K2237" s="132"/>
      <c r="L2237" s="130"/>
      <c r="M2237" s="130"/>
      <c r="N2237" s="130"/>
      <c r="O2237" s="130"/>
      <c r="P2237" s="130"/>
      <c r="Q2237" s="130"/>
      <c r="R2237" s="130"/>
      <c r="S2237" s="130"/>
      <c r="T2237">
        <f t="shared" si="108"/>
        <v>31</v>
      </c>
    </row>
    <row r="2238" spans="1:20" x14ac:dyDescent="0.25">
      <c r="A2238" s="228" t="str">
        <f t="shared" si="109"/>
        <v/>
      </c>
      <c r="B2238" s="34"/>
      <c r="C2238" s="8"/>
      <c r="D2238" s="129"/>
      <c r="F2238" s="99"/>
      <c r="G2238" s="261"/>
      <c r="H2238" s="284">
        <f t="shared" si="107"/>
        <v>2.2210000000000851E-6</v>
      </c>
      <c r="I2238" s="92"/>
      <c r="J2238" s="173"/>
      <c r="K2238" s="132"/>
      <c r="L2238" s="130"/>
      <c r="M2238" s="130"/>
      <c r="N2238" s="130"/>
      <c r="O2238" s="130"/>
      <c r="P2238" s="130"/>
      <c r="Q2238" s="130"/>
      <c r="R2238" s="130"/>
      <c r="S2238" s="130"/>
      <c r="T2238">
        <f t="shared" si="108"/>
        <v>31</v>
      </c>
    </row>
    <row r="2239" spans="1:20" x14ac:dyDescent="0.25">
      <c r="A2239" s="228" t="str">
        <f t="shared" si="109"/>
        <v/>
      </c>
      <c r="B2239" s="34"/>
      <c r="C2239" s="8"/>
      <c r="D2239" s="129"/>
      <c r="F2239" s="99"/>
      <c r="G2239" s="261"/>
      <c r="H2239" s="284">
        <f t="shared" si="107"/>
        <v>2.2220000000000852E-6</v>
      </c>
      <c r="I2239" s="92"/>
      <c r="J2239" s="173"/>
      <c r="K2239" s="132"/>
      <c r="L2239" s="130"/>
      <c r="M2239" s="130"/>
      <c r="N2239" s="130"/>
      <c r="O2239" s="130"/>
      <c r="P2239" s="130"/>
      <c r="Q2239" s="130"/>
      <c r="R2239" s="130"/>
      <c r="S2239" s="130"/>
      <c r="T2239">
        <f t="shared" si="108"/>
        <v>31</v>
      </c>
    </row>
    <row r="2240" spans="1:20" x14ac:dyDescent="0.25">
      <c r="A2240" s="228" t="str">
        <f t="shared" si="109"/>
        <v/>
      </c>
      <c r="B2240" s="34"/>
      <c r="C2240" s="8"/>
      <c r="D2240" s="129"/>
      <c r="F2240" s="99"/>
      <c r="G2240" s="261"/>
      <c r="H2240" s="284">
        <f t="shared" si="107"/>
        <v>2.2230000000000853E-6</v>
      </c>
      <c r="I2240" s="92"/>
      <c r="J2240" s="173"/>
      <c r="K2240" s="132"/>
      <c r="L2240" s="130"/>
      <c r="M2240" s="130"/>
      <c r="N2240" s="130"/>
      <c r="O2240" s="130"/>
      <c r="P2240" s="130"/>
      <c r="Q2240" s="130"/>
      <c r="R2240" s="130"/>
      <c r="S2240" s="130"/>
      <c r="T2240">
        <f t="shared" si="108"/>
        <v>31</v>
      </c>
    </row>
    <row r="2241" spans="1:20" x14ac:dyDescent="0.25">
      <c r="A2241" s="228" t="str">
        <f t="shared" si="109"/>
        <v/>
      </c>
      <c r="B2241" s="34"/>
      <c r="C2241" s="8"/>
      <c r="D2241" s="129"/>
      <c r="F2241" s="99"/>
      <c r="G2241" s="261"/>
      <c r="H2241" s="284">
        <f t="shared" si="107"/>
        <v>2.2240000000000853E-6</v>
      </c>
      <c r="I2241" s="92"/>
      <c r="J2241" s="173"/>
      <c r="K2241" s="132"/>
      <c r="L2241" s="130"/>
      <c r="M2241" s="130"/>
      <c r="N2241" s="130"/>
      <c r="O2241" s="130"/>
      <c r="P2241" s="130"/>
      <c r="Q2241" s="130"/>
      <c r="R2241" s="130"/>
      <c r="S2241" s="130"/>
      <c r="T2241">
        <f t="shared" si="108"/>
        <v>31</v>
      </c>
    </row>
    <row r="2242" spans="1:20" x14ac:dyDescent="0.25">
      <c r="A2242" s="228" t="str">
        <f t="shared" si="109"/>
        <v/>
      </c>
      <c r="B2242" s="34"/>
      <c r="C2242" s="8"/>
      <c r="D2242" s="129"/>
      <c r="F2242" s="99"/>
      <c r="G2242" s="261"/>
      <c r="H2242" s="284">
        <f t="shared" si="107"/>
        <v>2.2250000000000854E-6</v>
      </c>
      <c r="I2242" s="92"/>
      <c r="J2242" s="173"/>
      <c r="K2242" s="132"/>
      <c r="L2242" s="130"/>
      <c r="M2242" s="130"/>
      <c r="N2242" s="130"/>
      <c r="O2242" s="130"/>
      <c r="P2242" s="130"/>
      <c r="Q2242" s="130"/>
      <c r="R2242" s="130"/>
      <c r="S2242" s="130"/>
      <c r="T2242">
        <f t="shared" si="108"/>
        <v>31</v>
      </c>
    </row>
    <row r="2243" spans="1:20" x14ac:dyDescent="0.25">
      <c r="A2243" s="228" t="str">
        <f t="shared" si="109"/>
        <v/>
      </c>
      <c r="B2243" s="34"/>
      <c r="C2243" s="8"/>
      <c r="D2243" s="129"/>
      <c r="F2243" s="99"/>
      <c r="G2243" s="261"/>
      <c r="H2243" s="284">
        <f t="shared" si="107"/>
        <v>2.2260000000000855E-6</v>
      </c>
      <c r="I2243" s="92"/>
      <c r="J2243" s="173"/>
      <c r="K2243" s="132"/>
      <c r="L2243" s="130"/>
      <c r="M2243" s="130"/>
      <c r="N2243" s="130"/>
      <c r="O2243" s="130"/>
      <c r="P2243" s="130"/>
      <c r="Q2243" s="130"/>
      <c r="R2243" s="130"/>
      <c r="S2243" s="130"/>
      <c r="T2243">
        <f t="shared" si="108"/>
        <v>31</v>
      </c>
    </row>
    <row r="2244" spans="1:20" x14ac:dyDescent="0.25">
      <c r="A2244" s="228" t="str">
        <f t="shared" si="109"/>
        <v/>
      </c>
      <c r="B2244" s="34"/>
      <c r="C2244" s="8"/>
      <c r="D2244" s="129"/>
      <c r="F2244" s="99"/>
      <c r="G2244" s="261"/>
      <c r="H2244" s="284">
        <f t="shared" si="107"/>
        <v>2.2270000000000856E-6</v>
      </c>
      <c r="I2244" s="92"/>
      <c r="J2244" s="173"/>
      <c r="K2244" s="132"/>
      <c r="L2244" s="130"/>
      <c r="M2244" s="130"/>
      <c r="N2244" s="130"/>
      <c r="O2244" s="130"/>
      <c r="P2244" s="130"/>
      <c r="Q2244" s="130"/>
      <c r="R2244" s="130"/>
      <c r="S2244" s="130"/>
      <c r="T2244">
        <f t="shared" si="108"/>
        <v>31</v>
      </c>
    </row>
    <row r="2245" spans="1:20" x14ac:dyDescent="0.25">
      <c r="A2245" s="228" t="str">
        <f t="shared" si="109"/>
        <v/>
      </c>
      <c r="B2245" s="34"/>
      <c r="C2245" s="8"/>
      <c r="D2245" s="129"/>
      <c r="F2245" s="99"/>
      <c r="G2245" s="261"/>
      <c r="H2245" s="284">
        <f t="shared" si="107"/>
        <v>2.2280000000000856E-6</v>
      </c>
      <c r="I2245" s="92"/>
      <c r="J2245" s="173"/>
      <c r="K2245" s="132"/>
      <c r="L2245" s="130"/>
      <c r="M2245" s="130"/>
      <c r="N2245" s="130"/>
      <c r="O2245" s="130"/>
      <c r="P2245" s="130"/>
      <c r="Q2245" s="130"/>
      <c r="R2245" s="130"/>
      <c r="S2245" s="130"/>
      <c r="T2245">
        <f t="shared" si="108"/>
        <v>31</v>
      </c>
    </row>
    <row r="2246" spans="1:20" x14ac:dyDescent="0.25">
      <c r="A2246" s="228" t="str">
        <f t="shared" si="109"/>
        <v/>
      </c>
      <c r="B2246" s="34"/>
      <c r="C2246" s="8"/>
      <c r="D2246" s="129"/>
      <c r="F2246" s="99"/>
      <c r="G2246" s="261"/>
      <c r="H2246" s="284">
        <f t="shared" si="107"/>
        <v>2.2290000000000857E-6</v>
      </c>
      <c r="I2246" s="92"/>
      <c r="J2246" s="173"/>
      <c r="K2246" s="132"/>
      <c r="L2246" s="130"/>
      <c r="M2246" s="130"/>
      <c r="N2246" s="130"/>
      <c r="O2246" s="130"/>
      <c r="P2246" s="130"/>
      <c r="Q2246" s="130"/>
      <c r="R2246" s="130"/>
      <c r="S2246" s="130"/>
      <c r="T2246">
        <f t="shared" si="108"/>
        <v>31</v>
      </c>
    </row>
    <row r="2247" spans="1:20" x14ac:dyDescent="0.25">
      <c r="A2247" s="228" t="str">
        <f t="shared" si="109"/>
        <v/>
      </c>
      <c r="B2247" s="34"/>
      <c r="C2247" s="8"/>
      <c r="D2247" s="129"/>
      <c r="F2247" s="99"/>
      <c r="G2247" s="261"/>
      <c r="H2247" s="284">
        <f t="shared" si="107"/>
        <v>2.2300000000000858E-6</v>
      </c>
      <c r="I2247" s="92"/>
      <c r="J2247" s="173"/>
      <c r="K2247" s="132"/>
      <c r="L2247" s="130"/>
      <c r="M2247" s="130"/>
      <c r="N2247" s="130"/>
      <c r="O2247" s="130"/>
      <c r="P2247" s="130"/>
      <c r="Q2247" s="130"/>
      <c r="R2247" s="130"/>
      <c r="S2247" s="130"/>
      <c r="T2247">
        <f t="shared" si="108"/>
        <v>31</v>
      </c>
    </row>
    <row r="2248" spans="1:20" x14ac:dyDescent="0.25">
      <c r="A2248" s="228" t="str">
        <f t="shared" si="109"/>
        <v/>
      </c>
      <c r="B2248" s="34"/>
      <c r="C2248" s="8"/>
      <c r="D2248" s="129"/>
      <c r="F2248" s="99"/>
      <c r="G2248" s="261"/>
      <c r="H2248" s="284">
        <f t="shared" si="107"/>
        <v>2.2310000000000859E-6</v>
      </c>
      <c r="I2248" s="92"/>
      <c r="J2248" s="173"/>
      <c r="K2248" s="132"/>
      <c r="L2248" s="130"/>
      <c r="M2248" s="130"/>
      <c r="N2248" s="130"/>
      <c r="O2248" s="130"/>
      <c r="P2248" s="130"/>
      <c r="Q2248" s="130"/>
      <c r="R2248" s="130"/>
      <c r="S2248" s="130"/>
      <c r="T2248">
        <f t="shared" si="108"/>
        <v>31</v>
      </c>
    </row>
    <row r="2249" spans="1:20" x14ac:dyDescent="0.25">
      <c r="A2249" s="228" t="str">
        <f t="shared" si="109"/>
        <v/>
      </c>
      <c r="B2249" s="34"/>
      <c r="C2249" s="8"/>
      <c r="D2249" s="129"/>
      <c r="F2249" s="99"/>
      <c r="G2249" s="261"/>
      <c r="H2249" s="284">
        <f t="shared" si="107"/>
        <v>2.2320000000000859E-6</v>
      </c>
      <c r="I2249" s="92"/>
      <c r="J2249" s="173"/>
      <c r="K2249" s="132"/>
      <c r="L2249" s="130"/>
      <c r="M2249" s="130"/>
      <c r="N2249" s="130"/>
      <c r="O2249" s="130"/>
      <c r="P2249" s="130"/>
      <c r="Q2249" s="130"/>
      <c r="R2249" s="130"/>
      <c r="S2249" s="130"/>
      <c r="T2249">
        <f t="shared" si="108"/>
        <v>31</v>
      </c>
    </row>
    <row r="2250" spans="1:20" x14ac:dyDescent="0.25">
      <c r="A2250" s="228" t="str">
        <f t="shared" si="109"/>
        <v/>
      </c>
      <c r="B2250" s="34"/>
      <c r="C2250" s="8"/>
      <c r="D2250" s="129"/>
      <c r="F2250" s="99"/>
      <c r="G2250" s="261"/>
      <c r="H2250" s="284">
        <f t="shared" si="107"/>
        <v>2.233000000000086E-6</v>
      </c>
      <c r="I2250" s="92"/>
      <c r="J2250" s="173"/>
      <c r="K2250" s="132"/>
      <c r="L2250" s="130"/>
      <c r="M2250" s="130"/>
      <c r="N2250" s="130"/>
      <c r="O2250" s="130"/>
      <c r="P2250" s="130"/>
      <c r="Q2250" s="130"/>
      <c r="R2250" s="130"/>
      <c r="S2250" s="130"/>
      <c r="T2250">
        <f t="shared" si="108"/>
        <v>31</v>
      </c>
    </row>
    <row r="2251" spans="1:20" x14ac:dyDescent="0.25">
      <c r="A2251" s="228" t="str">
        <f t="shared" si="109"/>
        <v/>
      </c>
      <c r="B2251" s="34"/>
      <c r="C2251" s="8"/>
      <c r="D2251" s="129"/>
      <c r="F2251" s="99"/>
      <c r="G2251" s="261"/>
      <c r="H2251" s="284">
        <f t="shared" si="107"/>
        <v>2.2340000000000861E-6</v>
      </c>
      <c r="I2251" s="92"/>
      <c r="J2251" s="173"/>
      <c r="K2251" s="132"/>
      <c r="L2251" s="130"/>
      <c r="M2251" s="130"/>
      <c r="N2251" s="130"/>
      <c r="O2251" s="130"/>
      <c r="P2251" s="130"/>
      <c r="Q2251" s="130"/>
      <c r="R2251" s="130"/>
      <c r="S2251" s="130"/>
      <c r="T2251">
        <f t="shared" si="108"/>
        <v>31</v>
      </c>
    </row>
    <row r="2252" spans="1:20" x14ac:dyDescent="0.25">
      <c r="A2252" s="228" t="str">
        <f t="shared" si="109"/>
        <v/>
      </c>
      <c r="B2252" s="34"/>
      <c r="C2252" s="8"/>
      <c r="D2252" s="129"/>
      <c r="F2252" s="99"/>
      <c r="G2252" s="261"/>
      <c r="H2252" s="284">
        <f t="shared" si="107"/>
        <v>2.2350000000000862E-6</v>
      </c>
      <c r="I2252" s="92"/>
      <c r="J2252" s="173"/>
      <c r="K2252" s="132"/>
      <c r="L2252" s="130"/>
      <c r="M2252" s="130"/>
      <c r="N2252" s="130"/>
      <c r="O2252" s="130"/>
      <c r="P2252" s="130"/>
      <c r="Q2252" s="130"/>
      <c r="R2252" s="130"/>
      <c r="S2252" s="130"/>
      <c r="T2252">
        <f t="shared" si="108"/>
        <v>31</v>
      </c>
    </row>
    <row r="2253" spans="1:20" x14ac:dyDescent="0.25">
      <c r="A2253" s="228" t="str">
        <f t="shared" si="109"/>
        <v/>
      </c>
      <c r="B2253" s="34"/>
      <c r="C2253" s="8"/>
      <c r="D2253" s="129"/>
      <c r="F2253" s="99"/>
      <c r="G2253" s="261"/>
      <c r="H2253" s="284">
        <f t="shared" si="107"/>
        <v>2.2360000000000862E-6</v>
      </c>
      <c r="I2253" s="92"/>
      <c r="J2253" s="173"/>
      <c r="K2253" s="132"/>
      <c r="L2253" s="130"/>
      <c r="M2253" s="130"/>
      <c r="N2253" s="130"/>
      <c r="O2253" s="130"/>
      <c r="P2253" s="130"/>
      <c r="Q2253" s="130"/>
      <c r="R2253" s="130"/>
      <c r="S2253" s="130"/>
      <c r="T2253">
        <f t="shared" si="108"/>
        <v>31</v>
      </c>
    </row>
    <row r="2254" spans="1:20" x14ac:dyDescent="0.25">
      <c r="A2254" s="228" t="str">
        <f t="shared" si="109"/>
        <v/>
      </c>
      <c r="B2254" s="34"/>
      <c r="C2254" s="8"/>
      <c r="D2254" s="129"/>
      <c r="F2254" s="99"/>
      <c r="G2254" s="261"/>
      <c r="H2254" s="284">
        <f t="shared" si="107"/>
        <v>2.2370000000000863E-6</v>
      </c>
      <c r="I2254" s="92"/>
      <c r="J2254" s="173"/>
      <c r="K2254" s="132"/>
      <c r="L2254" s="130"/>
      <c r="M2254" s="130"/>
      <c r="N2254" s="130"/>
      <c r="O2254" s="130"/>
      <c r="P2254" s="130"/>
      <c r="Q2254" s="130"/>
      <c r="R2254" s="130"/>
      <c r="S2254" s="130"/>
      <c r="T2254">
        <f t="shared" si="108"/>
        <v>31</v>
      </c>
    </row>
    <row r="2255" spans="1:20" x14ac:dyDescent="0.25">
      <c r="A2255" s="228" t="str">
        <f t="shared" si="109"/>
        <v/>
      </c>
      <c r="B2255" s="34"/>
      <c r="C2255" s="8"/>
      <c r="D2255" s="129"/>
      <c r="F2255" s="99"/>
      <c r="G2255" s="261"/>
      <c r="H2255" s="284">
        <f t="shared" si="107"/>
        <v>2.2380000000000864E-6</v>
      </c>
      <c r="I2255" s="92"/>
      <c r="J2255" s="173"/>
      <c r="K2255" s="132"/>
      <c r="L2255" s="130"/>
      <c r="M2255" s="130"/>
      <c r="N2255" s="130"/>
      <c r="O2255" s="130"/>
      <c r="P2255" s="130"/>
      <c r="Q2255" s="130"/>
      <c r="R2255" s="130"/>
      <c r="S2255" s="130"/>
      <c r="T2255">
        <f t="shared" si="108"/>
        <v>31</v>
      </c>
    </row>
    <row r="2256" spans="1:20" x14ac:dyDescent="0.25">
      <c r="A2256" s="228" t="str">
        <f t="shared" si="109"/>
        <v/>
      </c>
      <c r="B2256" s="34"/>
      <c r="C2256" s="8"/>
      <c r="D2256" s="129"/>
      <c r="F2256" s="99"/>
      <c r="G2256" s="261"/>
      <c r="H2256" s="284">
        <f t="shared" si="107"/>
        <v>2.2390000000000865E-6</v>
      </c>
      <c r="I2256" s="92"/>
      <c r="J2256" s="173"/>
      <c r="K2256" s="132"/>
      <c r="L2256" s="130"/>
      <c r="M2256" s="130"/>
      <c r="N2256" s="130"/>
      <c r="O2256" s="130"/>
      <c r="P2256" s="130"/>
      <c r="Q2256" s="130"/>
      <c r="R2256" s="130"/>
      <c r="S2256" s="130"/>
      <c r="T2256">
        <f t="shared" si="108"/>
        <v>31</v>
      </c>
    </row>
    <row r="2257" spans="1:20" x14ac:dyDescent="0.25">
      <c r="A2257" s="228" t="str">
        <f t="shared" si="109"/>
        <v/>
      </c>
      <c r="B2257" s="34"/>
      <c r="C2257" s="8"/>
      <c r="D2257" s="129"/>
      <c r="F2257" s="99"/>
      <c r="G2257" s="261"/>
      <c r="H2257" s="284">
        <f t="shared" si="107"/>
        <v>2.2400000000000866E-6</v>
      </c>
      <c r="I2257" s="92"/>
      <c r="J2257" s="173"/>
      <c r="K2257" s="132"/>
      <c r="L2257" s="130"/>
      <c r="M2257" s="130"/>
      <c r="N2257" s="130"/>
      <c r="O2257" s="130"/>
      <c r="P2257" s="130"/>
      <c r="Q2257" s="130"/>
      <c r="R2257" s="130"/>
      <c r="S2257" s="130"/>
      <c r="T2257">
        <f t="shared" si="108"/>
        <v>31</v>
      </c>
    </row>
    <row r="2258" spans="1:20" x14ac:dyDescent="0.25">
      <c r="A2258" s="228" t="str">
        <f t="shared" si="109"/>
        <v/>
      </c>
      <c r="B2258" s="34"/>
      <c r="C2258" s="8"/>
      <c r="D2258" s="129"/>
      <c r="F2258" s="99"/>
      <c r="G2258" s="261"/>
      <c r="H2258" s="284">
        <f t="shared" si="107"/>
        <v>2.2410000000000866E-6</v>
      </c>
      <c r="I2258" s="92"/>
      <c r="J2258" s="173"/>
      <c r="K2258" s="132"/>
      <c r="L2258" s="130"/>
      <c r="M2258" s="130"/>
      <c r="N2258" s="130"/>
      <c r="O2258" s="130"/>
      <c r="P2258" s="130"/>
      <c r="Q2258" s="130"/>
      <c r="R2258" s="130"/>
      <c r="S2258" s="130"/>
      <c r="T2258">
        <f t="shared" si="108"/>
        <v>31</v>
      </c>
    </row>
    <row r="2259" spans="1:20" x14ac:dyDescent="0.25">
      <c r="A2259" s="228" t="str">
        <f t="shared" si="109"/>
        <v/>
      </c>
      <c r="B2259" s="34"/>
      <c r="C2259" s="8"/>
      <c r="D2259" s="129"/>
      <c r="F2259" s="99"/>
      <c r="G2259" s="261"/>
      <c r="H2259" s="284">
        <f t="shared" ref="H2259:H2322" si="110">IF(G2259="",IF(D2259&lt;&gt;"",H2258+F2259+0.000000001,H2258+0.000000001),H2258+0.000000001)</f>
        <v>2.2420000000000867E-6</v>
      </c>
      <c r="I2259" s="92"/>
      <c r="J2259" s="173"/>
      <c r="K2259" s="132"/>
      <c r="L2259" s="130"/>
      <c r="M2259" s="130"/>
      <c r="N2259" s="130"/>
      <c r="O2259" s="130"/>
      <c r="P2259" s="130"/>
      <c r="Q2259" s="130"/>
      <c r="R2259" s="130"/>
      <c r="S2259" s="130"/>
      <c r="T2259">
        <f t="shared" ref="T2259:T2322" si="111">EOMONTH(D2259,0)</f>
        <v>31</v>
      </c>
    </row>
    <row r="2260" spans="1:20" x14ac:dyDescent="0.25">
      <c r="A2260" s="228" t="str">
        <f t="shared" ref="A2260:A2323" si="112">IF(F2260="","",IF(H2260=$H$5,D2260,""))</f>
        <v/>
      </c>
      <c r="B2260" s="34"/>
      <c r="C2260" s="8"/>
      <c r="D2260" s="129"/>
      <c r="F2260" s="99"/>
      <c r="G2260" s="261"/>
      <c r="H2260" s="284">
        <f t="shared" si="110"/>
        <v>2.2430000000000868E-6</v>
      </c>
      <c r="I2260" s="92"/>
      <c r="J2260" s="173"/>
      <c r="K2260" s="132"/>
      <c r="L2260" s="130"/>
      <c r="M2260" s="130"/>
      <c r="N2260" s="130"/>
      <c r="O2260" s="130"/>
      <c r="P2260" s="130"/>
      <c r="Q2260" s="130"/>
      <c r="R2260" s="130"/>
      <c r="S2260" s="130"/>
      <c r="T2260">
        <f t="shared" si="111"/>
        <v>31</v>
      </c>
    </row>
    <row r="2261" spans="1:20" x14ac:dyDescent="0.25">
      <c r="A2261" s="228" t="str">
        <f t="shared" si="112"/>
        <v/>
      </c>
      <c r="B2261" s="34"/>
      <c r="C2261" s="8"/>
      <c r="D2261" s="129"/>
      <c r="F2261" s="99"/>
      <c r="G2261" s="261"/>
      <c r="H2261" s="284">
        <f t="shared" si="110"/>
        <v>2.2440000000000869E-6</v>
      </c>
      <c r="I2261" s="92"/>
      <c r="J2261" s="173"/>
      <c r="K2261" s="132"/>
      <c r="L2261" s="130"/>
      <c r="M2261" s="130"/>
      <c r="N2261" s="130"/>
      <c r="O2261" s="130"/>
      <c r="P2261" s="130"/>
      <c r="Q2261" s="130"/>
      <c r="R2261" s="130"/>
      <c r="S2261" s="130"/>
      <c r="T2261">
        <f t="shared" si="111"/>
        <v>31</v>
      </c>
    </row>
    <row r="2262" spans="1:20" x14ac:dyDescent="0.25">
      <c r="A2262" s="228" t="str">
        <f t="shared" si="112"/>
        <v/>
      </c>
      <c r="B2262" s="34"/>
      <c r="C2262" s="8"/>
      <c r="D2262" s="129"/>
      <c r="F2262" s="99"/>
      <c r="G2262" s="261"/>
      <c r="H2262" s="284">
        <f t="shared" si="110"/>
        <v>2.2450000000000869E-6</v>
      </c>
      <c r="I2262" s="92"/>
      <c r="J2262" s="173"/>
      <c r="K2262" s="132"/>
      <c r="L2262" s="130"/>
      <c r="M2262" s="130"/>
      <c r="N2262" s="130"/>
      <c r="O2262" s="130"/>
      <c r="P2262" s="130"/>
      <c r="Q2262" s="130"/>
      <c r="R2262" s="130"/>
      <c r="S2262" s="130"/>
      <c r="T2262">
        <f t="shared" si="111"/>
        <v>31</v>
      </c>
    </row>
    <row r="2263" spans="1:20" x14ac:dyDescent="0.25">
      <c r="A2263" s="228" t="str">
        <f t="shared" si="112"/>
        <v/>
      </c>
      <c r="B2263" s="34"/>
      <c r="C2263" s="8"/>
      <c r="D2263" s="129"/>
      <c r="F2263" s="99"/>
      <c r="G2263" s="261"/>
      <c r="H2263" s="284">
        <f t="shared" si="110"/>
        <v>2.246000000000087E-6</v>
      </c>
      <c r="I2263" s="92"/>
      <c r="J2263" s="173"/>
      <c r="K2263" s="132"/>
      <c r="L2263" s="130"/>
      <c r="M2263" s="130"/>
      <c r="N2263" s="130"/>
      <c r="O2263" s="130"/>
      <c r="P2263" s="130"/>
      <c r="Q2263" s="130"/>
      <c r="R2263" s="130"/>
      <c r="S2263" s="130"/>
      <c r="T2263">
        <f t="shared" si="111"/>
        <v>31</v>
      </c>
    </row>
    <row r="2264" spans="1:20" x14ac:dyDescent="0.25">
      <c r="A2264" s="228" t="str">
        <f t="shared" si="112"/>
        <v/>
      </c>
      <c r="B2264" s="34"/>
      <c r="C2264" s="8"/>
      <c r="D2264" s="129"/>
      <c r="F2264" s="99"/>
      <c r="G2264" s="261"/>
      <c r="H2264" s="284">
        <f t="shared" si="110"/>
        <v>2.2470000000000871E-6</v>
      </c>
      <c r="I2264" s="92"/>
      <c r="J2264" s="173"/>
      <c r="K2264" s="132"/>
      <c r="L2264" s="130"/>
      <c r="M2264" s="130"/>
      <c r="N2264" s="130"/>
      <c r="O2264" s="130"/>
      <c r="P2264" s="130"/>
      <c r="Q2264" s="130"/>
      <c r="R2264" s="130"/>
      <c r="S2264" s="130"/>
      <c r="T2264">
        <f t="shared" si="111"/>
        <v>31</v>
      </c>
    </row>
    <row r="2265" spans="1:20" x14ac:dyDescent="0.25">
      <c r="A2265" s="228" t="str">
        <f t="shared" si="112"/>
        <v/>
      </c>
      <c r="B2265" s="34"/>
      <c r="C2265" s="8"/>
      <c r="D2265" s="129"/>
      <c r="F2265" s="99"/>
      <c r="G2265" s="261"/>
      <c r="H2265" s="284">
        <f t="shared" si="110"/>
        <v>2.2480000000000872E-6</v>
      </c>
      <c r="I2265" s="92"/>
      <c r="J2265" s="173"/>
      <c r="K2265" s="132"/>
      <c r="L2265" s="130"/>
      <c r="M2265" s="130"/>
      <c r="N2265" s="130"/>
      <c r="O2265" s="130"/>
      <c r="P2265" s="130"/>
      <c r="Q2265" s="130"/>
      <c r="R2265" s="130"/>
      <c r="S2265" s="130"/>
      <c r="T2265">
        <f t="shared" si="111"/>
        <v>31</v>
      </c>
    </row>
    <row r="2266" spans="1:20" x14ac:dyDescent="0.25">
      <c r="A2266" s="228" t="str">
        <f t="shared" si="112"/>
        <v/>
      </c>
      <c r="B2266" s="34"/>
      <c r="C2266" s="8"/>
      <c r="D2266" s="129"/>
      <c r="F2266" s="99"/>
      <c r="G2266" s="261"/>
      <c r="H2266" s="284">
        <f t="shared" si="110"/>
        <v>2.2490000000000872E-6</v>
      </c>
      <c r="I2266" s="92"/>
      <c r="J2266" s="173"/>
      <c r="K2266" s="132"/>
      <c r="L2266" s="130"/>
      <c r="M2266" s="130"/>
      <c r="N2266" s="130"/>
      <c r="O2266" s="130"/>
      <c r="P2266" s="130"/>
      <c r="Q2266" s="130"/>
      <c r="R2266" s="130"/>
      <c r="S2266" s="130"/>
      <c r="T2266">
        <f t="shared" si="111"/>
        <v>31</v>
      </c>
    </row>
    <row r="2267" spans="1:20" x14ac:dyDescent="0.25">
      <c r="A2267" s="228" t="str">
        <f t="shared" si="112"/>
        <v/>
      </c>
      <c r="B2267" s="34"/>
      <c r="C2267" s="8"/>
      <c r="D2267" s="129"/>
      <c r="F2267" s="99"/>
      <c r="G2267" s="261"/>
      <c r="H2267" s="284">
        <f t="shared" si="110"/>
        <v>2.2500000000000873E-6</v>
      </c>
      <c r="I2267" s="92"/>
      <c r="J2267" s="173"/>
      <c r="K2267" s="132"/>
      <c r="L2267" s="130"/>
      <c r="M2267" s="130"/>
      <c r="N2267" s="130"/>
      <c r="O2267" s="130"/>
      <c r="P2267" s="130"/>
      <c r="Q2267" s="130"/>
      <c r="R2267" s="130"/>
      <c r="S2267" s="130"/>
      <c r="T2267">
        <f t="shared" si="111"/>
        <v>31</v>
      </c>
    </row>
    <row r="2268" spans="1:20" x14ac:dyDescent="0.25">
      <c r="A2268" s="228" t="str">
        <f t="shared" si="112"/>
        <v/>
      </c>
      <c r="B2268" s="34"/>
      <c r="C2268" s="8"/>
      <c r="D2268" s="129"/>
      <c r="F2268" s="99"/>
      <c r="G2268" s="261"/>
      <c r="H2268" s="284">
        <f t="shared" si="110"/>
        <v>2.2510000000000874E-6</v>
      </c>
      <c r="I2268" s="92"/>
      <c r="J2268" s="173"/>
      <c r="K2268" s="132"/>
      <c r="L2268" s="130"/>
      <c r="M2268" s="130"/>
      <c r="N2268" s="130"/>
      <c r="O2268" s="130"/>
      <c r="P2268" s="130"/>
      <c r="Q2268" s="130"/>
      <c r="R2268" s="130"/>
      <c r="S2268" s="130"/>
      <c r="T2268">
        <f t="shared" si="111"/>
        <v>31</v>
      </c>
    </row>
    <row r="2269" spans="1:20" x14ac:dyDescent="0.25">
      <c r="A2269" s="228" t="str">
        <f t="shared" si="112"/>
        <v/>
      </c>
      <c r="B2269" s="34"/>
      <c r="C2269" s="8"/>
      <c r="D2269" s="129"/>
      <c r="F2269" s="99"/>
      <c r="G2269" s="261"/>
      <c r="H2269" s="284">
        <f t="shared" si="110"/>
        <v>2.2520000000000875E-6</v>
      </c>
      <c r="I2269" s="92"/>
      <c r="J2269" s="173"/>
      <c r="K2269" s="132"/>
      <c r="L2269" s="130"/>
      <c r="M2269" s="130"/>
      <c r="N2269" s="130"/>
      <c r="O2269" s="130"/>
      <c r="P2269" s="130"/>
      <c r="Q2269" s="130"/>
      <c r="R2269" s="130"/>
      <c r="S2269" s="130"/>
      <c r="T2269">
        <f t="shared" si="111"/>
        <v>31</v>
      </c>
    </row>
    <row r="2270" spans="1:20" x14ac:dyDescent="0.25">
      <c r="A2270" s="228" t="str">
        <f t="shared" si="112"/>
        <v/>
      </c>
      <c r="B2270" s="34"/>
      <c r="C2270" s="8"/>
      <c r="D2270" s="129"/>
      <c r="F2270" s="99"/>
      <c r="G2270" s="261"/>
      <c r="H2270" s="284">
        <f t="shared" si="110"/>
        <v>2.2530000000000875E-6</v>
      </c>
      <c r="I2270" s="92"/>
      <c r="J2270" s="173"/>
      <c r="K2270" s="132"/>
      <c r="L2270" s="130"/>
      <c r="M2270" s="130"/>
      <c r="N2270" s="130"/>
      <c r="O2270" s="130"/>
      <c r="P2270" s="130"/>
      <c r="Q2270" s="130"/>
      <c r="R2270" s="130"/>
      <c r="S2270" s="130"/>
      <c r="T2270">
        <f t="shared" si="111"/>
        <v>31</v>
      </c>
    </row>
    <row r="2271" spans="1:20" x14ac:dyDescent="0.25">
      <c r="A2271" s="228" t="str">
        <f t="shared" si="112"/>
        <v/>
      </c>
      <c r="B2271" s="34"/>
      <c r="C2271" s="8"/>
      <c r="D2271" s="129"/>
      <c r="F2271" s="99"/>
      <c r="G2271" s="261"/>
      <c r="H2271" s="284">
        <f t="shared" si="110"/>
        <v>2.2540000000000876E-6</v>
      </c>
      <c r="I2271" s="92"/>
      <c r="J2271" s="173"/>
      <c r="K2271" s="132"/>
      <c r="L2271" s="130"/>
      <c r="M2271" s="130"/>
      <c r="N2271" s="130"/>
      <c r="O2271" s="130"/>
      <c r="P2271" s="130"/>
      <c r="Q2271" s="130"/>
      <c r="R2271" s="130"/>
      <c r="S2271" s="130"/>
      <c r="T2271">
        <f t="shared" si="111"/>
        <v>31</v>
      </c>
    </row>
    <row r="2272" spans="1:20" x14ac:dyDescent="0.25">
      <c r="A2272" s="228" t="str">
        <f t="shared" si="112"/>
        <v/>
      </c>
      <c r="B2272" s="34"/>
      <c r="C2272" s="8"/>
      <c r="D2272" s="129"/>
      <c r="F2272" s="99"/>
      <c r="G2272" s="261"/>
      <c r="H2272" s="284">
        <f t="shared" si="110"/>
        <v>2.2550000000000877E-6</v>
      </c>
      <c r="I2272" s="92"/>
      <c r="J2272" s="173"/>
      <c r="K2272" s="132"/>
      <c r="L2272" s="130"/>
      <c r="M2272" s="130"/>
      <c r="N2272" s="130"/>
      <c r="O2272" s="130"/>
      <c r="P2272" s="130"/>
      <c r="Q2272" s="130"/>
      <c r="R2272" s="130"/>
      <c r="S2272" s="130"/>
      <c r="T2272">
        <f t="shared" si="111"/>
        <v>31</v>
      </c>
    </row>
    <row r="2273" spans="1:20" x14ac:dyDescent="0.25">
      <c r="A2273" s="228" t="str">
        <f t="shared" si="112"/>
        <v/>
      </c>
      <c r="B2273" s="34"/>
      <c r="C2273" s="8"/>
      <c r="D2273" s="129"/>
      <c r="F2273" s="99"/>
      <c r="G2273" s="261"/>
      <c r="H2273" s="284">
        <f t="shared" si="110"/>
        <v>2.2560000000000878E-6</v>
      </c>
      <c r="I2273" s="92"/>
      <c r="J2273" s="173"/>
      <c r="K2273" s="132"/>
      <c r="L2273" s="130"/>
      <c r="M2273" s="130"/>
      <c r="N2273" s="130"/>
      <c r="O2273" s="130"/>
      <c r="P2273" s="130"/>
      <c r="Q2273" s="130"/>
      <c r="R2273" s="130"/>
      <c r="S2273" s="130"/>
      <c r="T2273">
        <f t="shared" si="111"/>
        <v>31</v>
      </c>
    </row>
    <row r="2274" spans="1:20" x14ac:dyDescent="0.25">
      <c r="A2274" s="228" t="str">
        <f t="shared" si="112"/>
        <v/>
      </c>
      <c r="B2274" s="34"/>
      <c r="C2274" s="8"/>
      <c r="D2274" s="129"/>
      <c r="F2274" s="99"/>
      <c r="G2274" s="261"/>
      <c r="H2274" s="284">
        <f t="shared" si="110"/>
        <v>2.2570000000000878E-6</v>
      </c>
      <c r="I2274" s="92"/>
      <c r="J2274" s="173"/>
      <c r="K2274" s="132"/>
      <c r="L2274" s="130"/>
      <c r="M2274" s="130"/>
      <c r="N2274" s="130"/>
      <c r="O2274" s="130"/>
      <c r="P2274" s="130"/>
      <c r="Q2274" s="130"/>
      <c r="R2274" s="130"/>
      <c r="S2274" s="130"/>
      <c r="T2274">
        <f t="shared" si="111"/>
        <v>31</v>
      </c>
    </row>
    <row r="2275" spans="1:20" x14ac:dyDescent="0.25">
      <c r="A2275" s="228" t="str">
        <f t="shared" si="112"/>
        <v/>
      </c>
      <c r="B2275" s="34"/>
      <c r="C2275" s="8"/>
      <c r="D2275" s="129"/>
      <c r="F2275" s="99"/>
      <c r="G2275" s="261"/>
      <c r="H2275" s="284">
        <f t="shared" si="110"/>
        <v>2.2580000000000879E-6</v>
      </c>
      <c r="I2275" s="92"/>
      <c r="J2275" s="173"/>
      <c r="K2275" s="132"/>
      <c r="L2275" s="130"/>
      <c r="M2275" s="130"/>
      <c r="N2275" s="130"/>
      <c r="O2275" s="130"/>
      <c r="P2275" s="130"/>
      <c r="Q2275" s="130"/>
      <c r="R2275" s="130"/>
      <c r="S2275" s="130"/>
      <c r="T2275">
        <f t="shared" si="111"/>
        <v>31</v>
      </c>
    </row>
    <row r="2276" spans="1:20" x14ac:dyDescent="0.25">
      <c r="A2276" s="228" t="str">
        <f t="shared" si="112"/>
        <v/>
      </c>
      <c r="B2276" s="34"/>
      <c r="C2276" s="8"/>
      <c r="D2276" s="129"/>
      <c r="F2276" s="99"/>
      <c r="G2276" s="261"/>
      <c r="H2276" s="284">
        <f t="shared" si="110"/>
        <v>2.259000000000088E-6</v>
      </c>
      <c r="I2276" s="92"/>
      <c r="J2276" s="173"/>
      <c r="K2276" s="132"/>
      <c r="L2276" s="130"/>
      <c r="M2276" s="130"/>
      <c r="N2276" s="130"/>
      <c r="O2276" s="130"/>
      <c r="P2276" s="130"/>
      <c r="Q2276" s="130"/>
      <c r="R2276" s="130"/>
      <c r="S2276" s="130"/>
      <c r="T2276">
        <f t="shared" si="111"/>
        <v>31</v>
      </c>
    </row>
    <row r="2277" spans="1:20" x14ac:dyDescent="0.25">
      <c r="A2277" s="228" t="str">
        <f t="shared" si="112"/>
        <v/>
      </c>
      <c r="B2277" s="34"/>
      <c r="C2277" s="8"/>
      <c r="D2277" s="129"/>
      <c r="F2277" s="99"/>
      <c r="G2277" s="261"/>
      <c r="H2277" s="284">
        <f t="shared" si="110"/>
        <v>2.2600000000000881E-6</v>
      </c>
      <c r="I2277" s="92"/>
      <c r="J2277" s="173"/>
      <c r="K2277" s="132"/>
      <c r="L2277" s="130"/>
      <c r="M2277" s="130"/>
      <c r="N2277" s="130"/>
      <c r="O2277" s="130"/>
      <c r="P2277" s="130"/>
      <c r="Q2277" s="130"/>
      <c r="R2277" s="130"/>
      <c r="S2277" s="130"/>
      <c r="T2277">
        <f t="shared" si="111"/>
        <v>31</v>
      </c>
    </row>
    <row r="2278" spans="1:20" x14ac:dyDescent="0.25">
      <c r="A2278" s="228" t="str">
        <f t="shared" si="112"/>
        <v/>
      </c>
      <c r="B2278" s="34"/>
      <c r="C2278" s="8"/>
      <c r="D2278" s="129"/>
      <c r="F2278" s="99"/>
      <c r="G2278" s="261"/>
      <c r="H2278" s="284">
        <f t="shared" si="110"/>
        <v>2.2610000000000881E-6</v>
      </c>
      <c r="I2278" s="92"/>
      <c r="J2278" s="173"/>
      <c r="K2278" s="132"/>
      <c r="L2278" s="130"/>
      <c r="M2278" s="130"/>
      <c r="N2278" s="130"/>
      <c r="O2278" s="130"/>
      <c r="P2278" s="130"/>
      <c r="Q2278" s="130"/>
      <c r="R2278" s="130"/>
      <c r="S2278" s="130"/>
      <c r="T2278">
        <f t="shared" si="111"/>
        <v>31</v>
      </c>
    </row>
    <row r="2279" spans="1:20" x14ac:dyDescent="0.25">
      <c r="A2279" s="228" t="str">
        <f t="shared" si="112"/>
        <v/>
      </c>
      <c r="B2279" s="34"/>
      <c r="C2279" s="8"/>
      <c r="D2279" s="129"/>
      <c r="F2279" s="99"/>
      <c r="G2279" s="261"/>
      <c r="H2279" s="284">
        <f t="shared" si="110"/>
        <v>2.2620000000000882E-6</v>
      </c>
      <c r="I2279" s="92"/>
      <c r="J2279" s="173"/>
      <c r="K2279" s="132"/>
      <c r="L2279" s="130"/>
      <c r="M2279" s="130"/>
      <c r="N2279" s="130"/>
      <c r="O2279" s="130"/>
      <c r="P2279" s="130"/>
      <c r="Q2279" s="130"/>
      <c r="R2279" s="130"/>
      <c r="S2279" s="130"/>
      <c r="T2279">
        <f t="shared" si="111"/>
        <v>31</v>
      </c>
    </row>
    <row r="2280" spans="1:20" x14ac:dyDescent="0.25">
      <c r="A2280" s="228" t="str">
        <f t="shared" si="112"/>
        <v/>
      </c>
      <c r="B2280" s="34"/>
      <c r="C2280" s="8"/>
      <c r="D2280" s="129"/>
      <c r="F2280" s="99"/>
      <c r="G2280" s="261"/>
      <c r="H2280" s="284">
        <f t="shared" si="110"/>
        <v>2.2630000000000883E-6</v>
      </c>
      <c r="I2280" s="92"/>
      <c r="J2280" s="173"/>
      <c r="K2280" s="132"/>
      <c r="L2280" s="130"/>
      <c r="M2280" s="130"/>
      <c r="N2280" s="130"/>
      <c r="O2280" s="130"/>
      <c r="P2280" s="130"/>
      <c r="Q2280" s="130"/>
      <c r="R2280" s="130"/>
      <c r="S2280" s="130"/>
      <c r="T2280">
        <f t="shared" si="111"/>
        <v>31</v>
      </c>
    </row>
    <row r="2281" spans="1:20" x14ac:dyDescent="0.25">
      <c r="A2281" s="228" t="str">
        <f t="shared" si="112"/>
        <v/>
      </c>
      <c r="B2281" s="34"/>
      <c r="C2281" s="8"/>
      <c r="D2281" s="129"/>
      <c r="F2281" s="99"/>
      <c r="G2281" s="261"/>
      <c r="H2281" s="284">
        <f t="shared" si="110"/>
        <v>2.2640000000000884E-6</v>
      </c>
      <c r="I2281" s="92"/>
      <c r="J2281" s="173"/>
      <c r="K2281" s="132"/>
      <c r="L2281" s="130"/>
      <c r="M2281" s="130"/>
      <c r="N2281" s="130"/>
      <c r="O2281" s="130"/>
      <c r="P2281" s="130"/>
      <c r="Q2281" s="130"/>
      <c r="R2281" s="130"/>
      <c r="S2281" s="130"/>
      <c r="T2281">
        <f t="shared" si="111"/>
        <v>31</v>
      </c>
    </row>
    <row r="2282" spans="1:20" x14ac:dyDescent="0.25">
      <c r="A2282" s="228" t="str">
        <f t="shared" si="112"/>
        <v/>
      </c>
      <c r="B2282" s="34"/>
      <c r="C2282" s="8"/>
      <c r="D2282" s="129"/>
      <c r="F2282" s="99"/>
      <c r="G2282" s="261"/>
      <c r="H2282" s="284">
        <f t="shared" si="110"/>
        <v>2.2650000000000884E-6</v>
      </c>
      <c r="I2282" s="92"/>
      <c r="J2282" s="173"/>
      <c r="K2282" s="132"/>
      <c r="L2282" s="130"/>
      <c r="M2282" s="130"/>
      <c r="N2282" s="130"/>
      <c r="O2282" s="130"/>
      <c r="P2282" s="130"/>
      <c r="Q2282" s="130"/>
      <c r="R2282" s="130"/>
      <c r="S2282" s="130"/>
      <c r="T2282">
        <f t="shared" si="111"/>
        <v>31</v>
      </c>
    </row>
    <row r="2283" spans="1:20" x14ac:dyDescent="0.25">
      <c r="A2283" s="228" t="str">
        <f t="shared" si="112"/>
        <v/>
      </c>
      <c r="B2283" s="34"/>
      <c r="C2283" s="8"/>
      <c r="D2283" s="129"/>
      <c r="F2283" s="99"/>
      <c r="G2283" s="261"/>
      <c r="H2283" s="284">
        <f t="shared" si="110"/>
        <v>2.2660000000000885E-6</v>
      </c>
      <c r="I2283" s="92"/>
      <c r="J2283" s="173"/>
      <c r="K2283" s="132"/>
      <c r="L2283" s="130"/>
      <c r="M2283" s="130"/>
      <c r="N2283" s="130"/>
      <c r="O2283" s="130"/>
      <c r="P2283" s="130"/>
      <c r="Q2283" s="130"/>
      <c r="R2283" s="130"/>
      <c r="S2283" s="130"/>
      <c r="T2283">
        <f t="shared" si="111"/>
        <v>31</v>
      </c>
    </row>
    <row r="2284" spans="1:20" x14ac:dyDescent="0.25">
      <c r="A2284" s="228" t="str">
        <f t="shared" si="112"/>
        <v/>
      </c>
      <c r="B2284" s="34"/>
      <c r="C2284" s="8"/>
      <c r="D2284" s="129"/>
      <c r="F2284" s="99"/>
      <c r="G2284" s="261"/>
      <c r="H2284" s="284">
        <f t="shared" si="110"/>
        <v>2.2670000000000886E-6</v>
      </c>
      <c r="I2284" s="92"/>
      <c r="J2284" s="173"/>
      <c r="K2284" s="132"/>
      <c r="L2284" s="130"/>
      <c r="M2284" s="130"/>
      <c r="N2284" s="130"/>
      <c r="O2284" s="130"/>
      <c r="P2284" s="130"/>
      <c r="Q2284" s="130"/>
      <c r="R2284" s="130"/>
      <c r="S2284" s="130"/>
      <c r="T2284">
        <f t="shared" si="111"/>
        <v>31</v>
      </c>
    </row>
    <row r="2285" spans="1:20" x14ac:dyDescent="0.25">
      <c r="A2285" s="228" t="str">
        <f t="shared" si="112"/>
        <v/>
      </c>
      <c r="B2285" s="34"/>
      <c r="C2285" s="8"/>
      <c r="D2285" s="129"/>
      <c r="F2285" s="99"/>
      <c r="G2285" s="261"/>
      <c r="H2285" s="284">
        <f t="shared" si="110"/>
        <v>2.2680000000000887E-6</v>
      </c>
      <c r="I2285" s="92"/>
      <c r="J2285" s="173"/>
      <c r="K2285" s="132"/>
      <c r="L2285" s="130"/>
      <c r="M2285" s="130"/>
      <c r="N2285" s="130"/>
      <c r="O2285" s="130"/>
      <c r="P2285" s="130"/>
      <c r="Q2285" s="130"/>
      <c r="R2285" s="130"/>
      <c r="S2285" s="130"/>
      <c r="T2285">
        <f t="shared" si="111"/>
        <v>31</v>
      </c>
    </row>
    <row r="2286" spans="1:20" x14ac:dyDescent="0.25">
      <c r="A2286" s="228" t="str">
        <f t="shared" si="112"/>
        <v/>
      </c>
      <c r="B2286" s="34"/>
      <c r="C2286" s="8"/>
      <c r="D2286" s="129"/>
      <c r="F2286" s="99"/>
      <c r="G2286" s="261"/>
      <c r="H2286" s="284">
        <f t="shared" si="110"/>
        <v>2.2690000000000887E-6</v>
      </c>
      <c r="I2286" s="92"/>
      <c r="J2286" s="173"/>
      <c r="K2286" s="132"/>
      <c r="L2286" s="130"/>
      <c r="M2286" s="130"/>
      <c r="N2286" s="130"/>
      <c r="O2286" s="130"/>
      <c r="P2286" s="130"/>
      <c r="Q2286" s="130"/>
      <c r="R2286" s="130"/>
      <c r="S2286" s="130"/>
      <c r="T2286">
        <f t="shared" si="111"/>
        <v>31</v>
      </c>
    </row>
    <row r="2287" spans="1:20" x14ac:dyDescent="0.25">
      <c r="A2287" s="228" t="str">
        <f t="shared" si="112"/>
        <v/>
      </c>
      <c r="B2287" s="34"/>
      <c r="C2287" s="8"/>
      <c r="D2287" s="129"/>
      <c r="F2287" s="99"/>
      <c r="G2287" s="261"/>
      <c r="H2287" s="284">
        <f t="shared" si="110"/>
        <v>2.2700000000000888E-6</v>
      </c>
      <c r="I2287" s="92"/>
      <c r="J2287" s="173"/>
      <c r="K2287" s="132"/>
      <c r="L2287" s="130"/>
      <c r="M2287" s="130"/>
      <c r="N2287" s="130"/>
      <c r="O2287" s="130"/>
      <c r="P2287" s="130"/>
      <c r="Q2287" s="130"/>
      <c r="R2287" s="130"/>
      <c r="S2287" s="130"/>
      <c r="T2287">
        <f t="shared" si="111"/>
        <v>31</v>
      </c>
    </row>
    <row r="2288" spans="1:20" x14ac:dyDescent="0.25">
      <c r="A2288" s="228" t="str">
        <f t="shared" si="112"/>
        <v/>
      </c>
      <c r="B2288" s="34"/>
      <c r="C2288" s="8"/>
      <c r="D2288" s="129"/>
      <c r="F2288" s="99"/>
      <c r="G2288" s="261"/>
      <c r="H2288" s="284">
        <f t="shared" si="110"/>
        <v>2.2710000000000889E-6</v>
      </c>
      <c r="I2288" s="92"/>
      <c r="J2288" s="173"/>
      <c r="K2288" s="132"/>
      <c r="L2288" s="130"/>
      <c r="M2288" s="130"/>
      <c r="N2288" s="130"/>
      <c r="O2288" s="130"/>
      <c r="P2288" s="130"/>
      <c r="Q2288" s="130"/>
      <c r="R2288" s="130"/>
      <c r="S2288" s="130"/>
      <c r="T2288">
        <f t="shared" si="111"/>
        <v>31</v>
      </c>
    </row>
    <row r="2289" spans="1:20" x14ac:dyDescent="0.25">
      <c r="A2289" s="228" t="str">
        <f t="shared" si="112"/>
        <v/>
      </c>
      <c r="B2289" s="34"/>
      <c r="C2289" s="8"/>
      <c r="D2289" s="129"/>
      <c r="F2289" s="99"/>
      <c r="G2289" s="261"/>
      <c r="H2289" s="284">
        <f t="shared" si="110"/>
        <v>2.272000000000089E-6</v>
      </c>
      <c r="I2289" s="92"/>
      <c r="J2289" s="173"/>
      <c r="K2289" s="132"/>
      <c r="L2289" s="130"/>
      <c r="M2289" s="130"/>
      <c r="N2289" s="130"/>
      <c r="O2289" s="130"/>
      <c r="P2289" s="130"/>
      <c r="Q2289" s="130"/>
      <c r="R2289" s="130"/>
      <c r="S2289" s="130"/>
      <c r="T2289">
        <f t="shared" si="111"/>
        <v>31</v>
      </c>
    </row>
    <row r="2290" spans="1:20" x14ac:dyDescent="0.25">
      <c r="A2290" s="228" t="str">
        <f t="shared" si="112"/>
        <v/>
      </c>
      <c r="B2290" s="34"/>
      <c r="C2290" s="8"/>
      <c r="D2290" s="129"/>
      <c r="F2290" s="99"/>
      <c r="G2290" s="261"/>
      <c r="H2290" s="284">
        <f t="shared" si="110"/>
        <v>2.273000000000089E-6</v>
      </c>
      <c r="I2290" s="92"/>
      <c r="J2290" s="173"/>
      <c r="K2290" s="132"/>
      <c r="L2290" s="130"/>
      <c r="M2290" s="130"/>
      <c r="N2290" s="130"/>
      <c r="O2290" s="130"/>
      <c r="P2290" s="130"/>
      <c r="Q2290" s="130"/>
      <c r="R2290" s="130"/>
      <c r="S2290" s="130"/>
      <c r="T2290">
        <f t="shared" si="111"/>
        <v>31</v>
      </c>
    </row>
    <row r="2291" spans="1:20" x14ac:dyDescent="0.25">
      <c r="A2291" s="228" t="str">
        <f t="shared" si="112"/>
        <v/>
      </c>
      <c r="B2291" s="34"/>
      <c r="C2291" s="8"/>
      <c r="D2291" s="129"/>
      <c r="F2291" s="99"/>
      <c r="G2291" s="261"/>
      <c r="H2291" s="284">
        <f t="shared" si="110"/>
        <v>2.2740000000000891E-6</v>
      </c>
      <c r="I2291" s="92"/>
      <c r="J2291" s="173"/>
      <c r="K2291" s="132"/>
      <c r="L2291" s="130"/>
      <c r="M2291" s="130"/>
      <c r="N2291" s="130"/>
      <c r="O2291" s="130"/>
      <c r="P2291" s="130"/>
      <c r="Q2291" s="130"/>
      <c r="R2291" s="130"/>
      <c r="S2291" s="130"/>
      <c r="T2291">
        <f t="shared" si="111"/>
        <v>31</v>
      </c>
    </row>
    <row r="2292" spans="1:20" x14ac:dyDescent="0.25">
      <c r="A2292" s="228" t="str">
        <f t="shared" si="112"/>
        <v/>
      </c>
      <c r="B2292" s="34"/>
      <c r="C2292" s="8"/>
      <c r="D2292" s="129"/>
      <c r="F2292" s="99"/>
      <c r="G2292" s="261"/>
      <c r="H2292" s="284">
        <f t="shared" si="110"/>
        <v>2.2750000000000892E-6</v>
      </c>
      <c r="I2292" s="92"/>
      <c r="J2292" s="173"/>
      <c r="K2292" s="132"/>
      <c r="L2292" s="130"/>
      <c r="M2292" s="130"/>
      <c r="N2292" s="130"/>
      <c r="O2292" s="130"/>
      <c r="P2292" s="130"/>
      <c r="Q2292" s="130"/>
      <c r="R2292" s="130"/>
      <c r="S2292" s="130"/>
      <c r="T2292">
        <f t="shared" si="111"/>
        <v>31</v>
      </c>
    </row>
    <row r="2293" spans="1:20" x14ac:dyDescent="0.25">
      <c r="A2293" s="228" t="str">
        <f t="shared" si="112"/>
        <v/>
      </c>
      <c r="B2293" s="34"/>
      <c r="C2293" s="8"/>
      <c r="D2293" s="129"/>
      <c r="F2293" s="99"/>
      <c r="G2293" s="261"/>
      <c r="H2293" s="284">
        <f t="shared" si="110"/>
        <v>2.2760000000000893E-6</v>
      </c>
      <c r="I2293" s="92"/>
      <c r="J2293" s="173"/>
      <c r="K2293" s="132"/>
      <c r="L2293" s="130"/>
      <c r="M2293" s="130"/>
      <c r="N2293" s="130"/>
      <c r="O2293" s="130"/>
      <c r="P2293" s="130"/>
      <c r="Q2293" s="130"/>
      <c r="R2293" s="130"/>
      <c r="S2293" s="130"/>
      <c r="T2293">
        <f t="shared" si="111"/>
        <v>31</v>
      </c>
    </row>
    <row r="2294" spans="1:20" x14ac:dyDescent="0.25">
      <c r="A2294" s="228" t="str">
        <f t="shared" si="112"/>
        <v/>
      </c>
      <c r="B2294" s="34"/>
      <c r="C2294" s="8"/>
      <c r="D2294" s="129"/>
      <c r="F2294" s="99"/>
      <c r="G2294" s="261"/>
      <c r="H2294" s="284">
        <f t="shared" si="110"/>
        <v>2.2770000000000893E-6</v>
      </c>
      <c r="I2294" s="92"/>
      <c r="J2294" s="173"/>
      <c r="K2294" s="132"/>
      <c r="L2294" s="130"/>
      <c r="M2294" s="130"/>
      <c r="N2294" s="130"/>
      <c r="O2294" s="130"/>
      <c r="P2294" s="130"/>
      <c r="Q2294" s="130"/>
      <c r="R2294" s="130"/>
      <c r="S2294" s="130"/>
      <c r="T2294">
        <f t="shared" si="111"/>
        <v>31</v>
      </c>
    </row>
    <row r="2295" spans="1:20" x14ac:dyDescent="0.25">
      <c r="A2295" s="228" t="str">
        <f t="shared" si="112"/>
        <v/>
      </c>
      <c r="B2295" s="34"/>
      <c r="C2295" s="8"/>
      <c r="D2295" s="129"/>
      <c r="F2295" s="99"/>
      <c r="G2295" s="261"/>
      <c r="H2295" s="284">
        <f t="shared" si="110"/>
        <v>2.2780000000000894E-6</v>
      </c>
      <c r="I2295" s="92"/>
      <c r="J2295" s="173"/>
      <c r="K2295" s="132"/>
      <c r="L2295" s="130"/>
      <c r="M2295" s="130"/>
      <c r="N2295" s="130"/>
      <c r="O2295" s="130"/>
      <c r="P2295" s="130"/>
      <c r="Q2295" s="130"/>
      <c r="R2295" s="130"/>
      <c r="S2295" s="130"/>
      <c r="T2295">
        <f t="shared" si="111"/>
        <v>31</v>
      </c>
    </row>
    <row r="2296" spans="1:20" x14ac:dyDescent="0.25">
      <c r="A2296" s="228" t="str">
        <f t="shared" si="112"/>
        <v/>
      </c>
      <c r="B2296" s="34"/>
      <c r="C2296" s="8"/>
      <c r="D2296" s="129"/>
      <c r="F2296" s="99"/>
      <c r="G2296" s="261"/>
      <c r="H2296" s="284">
        <f t="shared" si="110"/>
        <v>2.2790000000000895E-6</v>
      </c>
      <c r="I2296" s="92"/>
      <c r="J2296" s="173"/>
      <c r="K2296" s="132"/>
      <c r="L2296" s="130"/>
      <c r="M2296" s="130"/>
      <c r="N2296" s="130"/>
      <c r="O2296" s="130"/>
      <c r="P2296" s="130"/>
      <c r="Q2296" s="130"/>
      <c r="R2296" s="130"/>
      <c r="S2296" s="130"/>
      <c r="T2296">
        <f t="shared" si="111"/>
        <v>31</v>
      </c>
    </row>
    <row r="2297" spans="1:20" x14ac:dyDescent="0.25">
      <c r="A2297" s="228" t="str">
        <f t="shared" si="112"/>
        <v/>
      </c>
      <c r="B2297" s="34"/>
      <c r="C2297" s="8"/>
      <c r="D2297" s="129"/>
      <c r="F2297" s="99"/>
      <c r="G2297" s="261"/>
      <c r="H2297" s="284">
        <f t="shared" si="110"/>
        <v>2.2800000000000896E-6</v>
      </c>
      <c r="I2297" s="92"/>
      <c r="J2297" s="173"/>
      <c r="K2297" s="132"/>
      <c r="L2297" s="130"/>
      <c r="M2297" s="130"/>
      <c r="N2297" s="130"/>
      <c r="O2297" s="130"/>
      <c r="P2297" s="130"/>
      <c r="Q2297" s="130"/>
      <c r="R2297" s="130"/>
      <c r="S2297" s="130"/>
      <c r="T2297">
        <f t="shared" si="111"/>
        <v>31</v>
      </c>
    </row>
    <row r="2298" spans="1:20" x14ac:dyDescent="0.25">
      <c r="A2298" s="228" t="str">
        <f t="shared" si="112"/>
        <v/>
      </c>
      <c r="B2298" s="34"/>
      <c r="C2298" s="8"/>
      <c r="D2298" s="129"/>
      <c r="F2298" s="99"/>
      <c r="G2298" s="261"/>
      <c r="H2298" s="284">
        <f t="shared" si="110"/>
        <v>2.2810000000000896E-6</v>
      </c>
      <c r="I2298" s="92"/>
      <c r="J2298" s="173"/>
      <c r="K2298" s="132"/>
      <c r="L2298" s="130"/>
      <c r="M2298" s="130"/>
      <c r="N2298" s="130"/>
      <c r="O2298" s="130"/>
      <c r="P2298" s="130"/>
      <c r="Q2298" s="130"/>
      <c r="R2298" s="130"/>
      <c r="S2298" s="130"/>
      <c r="T2298">
        <f t="shared" si="111"/>
        <v>31</v>
      </c>
    </row>
    <row r="2299" spans="1:20" x14ac:dyDescent="0.25">
      <c r="A2299" s="228" t="str">
        <f t="shared" si="112"/>
        <v/>
      </c>
      <c r="B2299" s="34"/>
      <c r="C2299" s="8"/>
      <c r="D2299" s="129"/>
      <c r="F2299" s="99"/>
      <c r="G2299" s="261"/>
      <c r="H2299" s="284">
        <f t="shared" si="110"/>
        <v>2.2820000000000897E-6</v>
      </c>
      <c r="I2299" s="92"/>
      <c r="J2299" s="173"/>
      <c r="K2299" s="132"/>
      <c r="L2299" s="130"/>
      <c r="M2299" s="130"/>
      <c r="N2299" s="130"/>
      <c r="O2299" s="130"/>
      <c r="P2299" s="130"/>
      <c r="Q2299" s="130"/>
      <c r="R2299" s="130"/>
      <c r="S2299" s="130"/>
      <c r="T2299">
        <f t="shared" si="111"/>
        <v>31</v>
      </c>
    </row>
    <row r="2300" spans="1:20" x14ac:dyDescent="0.25">
      <c r="A2300" s="228" t="str">
        <f t="shared" si="112"/>
        <v/>
      </c>
      <c r="B2300" s="34"/>
      <c r="C2300" s="8"/>
      <c r="D2300" s="129"/>
      <c r="F2300" s="99"/>
      <c r="G2300" s="261"/>
      <c r="H2300" s="284">
        <f t="shared" si="110"/>
        <v>2.2830000000000898E-6</v>
      </c>
      <c r="I2300" s="92"/>
      <c r="J2300" s="173"/>
      <c r="K2300" s="132"/>
      <c r="L2300" s="130"/>
      <c r="M2300" s="130"/>
      <c r="N2300" s="130"/>
      <c r="O2300" s="130"/>
      <c r="P2300" s="130"/>
      <c r="Q2300" s="130"/>
      <c r="R2300" s="130"/>
      <c r="S2300" s="130"/>
      <c r="T2300">
        <f t="shared" si="111"/>
        <v>31</v>
      </c>
    </row>
    <row r="2301" spans="1:20" x14ac:dyDescent="0.25">
      <c r="A2301" s="228" t="str">
        <f t="shared" si="112"/>
        <v/>
      </c>
      <c r="B2301" s="34"/>
      <c r="C2301" s="8"/>
      <c r="D2301" s="129"/>
      <c r="F2301" s="99"/>
      <c r="G2301" s="261"/>
      <c r="H2301" s="284">
        <f t="shared" si="110"/>
        <v>2.2840000000000899E-6</v>
      </c>
      <c r="I2301" s="92"/>
      <c r="J2301" s="173"/>
      <c r="K2301" s="132"/>
      <c r="L2301" s="130"/>
      <c r="M2301" s="130"/>
      <c r="N2301" s="130"/>
      <c r="O2301" s="130"/>
      <c r="P2301" s="130"/>
      <c r="Q2301" s="130"/>
      <c r="R2301" s="130"/>
      <c r="S2301" s="130"/>
      <c r="T2301">
        <f t="shared" si="111"/>
        <v>31</v>
      </c>
    </row>
    <row r="2302" spans="1:20" x14ac:dyDescent="0.25">
      <c r="A2302" s="228" t="str">
        <f t="shared" si="112"/>
        <v/>
      </c>
      <c r="B2302" s="34"/>
      <c r="C2302" s="8"/>
      <c r="D2302" s="129"/>
      <c r="F2302" s="99"/>
      <c r="G2302" s="261"/>
      <c r="H2302" s="284">
        <f t="shared" si="110"/>
        <v>2.2850000000000899E-6</v>
      </c>
      <c r="I2302" s="92"/>
      <c r="J2302" s="173"/>
      <c r="K2302" s="132"/>
      <c r="L2302" s="130"/>
      <c r="M2302" s="130"/>
      <c r="N2302" s="130"/>
      <c r="O2302" s="130"/>
      <c r="P2302" s="130"/>
      <c r="Q2302" s="130"/>
      <c r="R2302" s="130"/>
      <c r="S2302" s="130"/>
      <c r="T2302">
        <f t="shared" si="111"/>
        <v>31</v>
      </c>
    </row>
    <row r="2303" spans="1:20" x14ac:dyDescent="0.25">
      <c r="A2303" s="228" t="str">
        <f t="shared" si="112"/>
        <v/>
      </c>
      <c r="B2303" s="34"/>
      <c r="C2303" s="8"/>
      <c r="D2303" s="129"/>
      <c r="F2303" s="99"/>
      <c r="G2303" s="261"/>
      <c r="H2303" s="284">
        <f t="shared" si="110"/>
        <v>2.28600000000009E-6</v>
      </c>
      <c r="I2303" s="92"/>
      <c r="J2303" s="173"/>
      <c r="K2303" s="132"/>
      <c r="L2303" s="130"/>
      <c r="M2303" s="130"/>
      <c r="N2303" s="130"/>
      <c r="O2303" s="130"/>
      <c r="P2303" s="130"/>
      <c r="Q2303" s="130"/>
      <c r="R2303" s="130"/>
      <c r="S2303" s="130"/>
      <c r="T2303">
        <f t="shared" si="111"/>
        <v>31</v>
      </c>
    </row>
    <row r="2304" spans="1:20" x14ac:dyDescent="0.25">
      <c r="A2304" s="228" t="str">
        <f t="shared" si="112"/>
        <v/>
      </c>
      <c r="B2304" s="34"/>
      <c r="C2304" s="8"/>
      <c r="D2304" s="129"/>
      <c r="F2304" s="99"/>
      <c r="G2304" s="261"/>
      <c r="H2304" s="284">
        <f t="shared" si="110"/>
        <v>2.2870000000000901E-6</v>
      </c>
      <c r="I2304" s="92"/>
      <c r="J2304" s="173"/>
      <c r="K2304" s="132"/>
      <c r="L2304" s="130"/>
      <c r="M2304" s="130"/>
      <c r="N2304" s="130"/>
      <c r="O2304" s="130"/>
      <c r="P2304" s="130"/>
      <c r="Q2304" s="130"/>
      <c r="R2304" s="130"/>
      <c r="S2304" s="130"/>
      <c r="T2304">
        <f t="shared" si="111"/>
        <v>31</v>
      </c>
    </row>
    <row r="2305" spans="1:20" x14ac:dyDescent="0.25">
      <c r="A2305" s="228" t="str">
        <f t="shared" si="112"/>
        <v/>
      </c>
      <c r="B2305" s="34"/>
      <c r="C2305" s="8"/>
      <c r="D2305" s="129"/>
      <c r="F2305" s="99"/>
      <c r="G2305" s="261"/>
      <c r="H2305" s="284">
        <f t="shared" si="110"/>
        <v>2.2880000000000902E-6</v>
      </c>
      <c r="I2305" s="92"/>
      <c r="J2305" s="173"/>
      <c r="K2305" s="132"/>
      <c r="L2305" s="130"/>
      <c r="M2305" s="130"/>
      <c r="N2305" s="130"/>
      <c r="O2305" s="130"/>
      <c r="P2305" s="130"/>
      <c r="Q2305" s="130"/>
      <c r="R2305" s="130"/>
      <c r="S2305" s="130"/>
      <c r="T2305">
        <f t="shared" si="111"/>
        <v>31</v>
      </c>
    </row>
    <row r="2306" spans="1:20" x14ac:dyDescent="0.25">
      <c r="A2306" s="228" t="str">
        <f t="shared" si="112"/>
        <v/>
      </c>
      <c r="B2306" s="34"/>
      <c r="C2306" s="8"/>
      <c r="D2306" s="129"/>
      <c r="F2306" s="99"/>
      <c r="G2306" s="261"/>
      <c r="H2306" s="284">
        <f t="shared" si="110"/>
        <v>2.2890000000000902E-6</v>
      </c>
      <c r="I2306" s="92"/>
      <c r="J2306" s="173"/>
      <c r="K2306" s="132"/>
      <c r="L2306" s="130"/>
      <c r="M2306" s="130"/>
      <c r="N2306" s="130"/>
      <c r="O2306" s="130"/>
      <c r="P2306" s="130"/>
      <c r="Q2306" s="130"/>
      <c r="R2306" s="130"/>
      <c r="S2306" s="130"/>
      <c r="T2306">
        <f t="shared" si="111"/>
        <v>31</v>
      </c>
    </row>
    <row r="2307" spans="1:20" x14ac:dyDescent="0.25">
      <c r="A2307" s="228" t="str">
        <f t="shared" si="112"/>
        <v/>
      </c>
      <c r="B2307" s="34"/>
      <c r="C2307" s="8"/>
      <c r="D2307" s="129"/>
      <c r="F2307" s="99"/>
      <c r="G2307" s="261"/>
      <c r="H2307" s="284">
        <f t="shared" si="110"/>
        <v>2.2900000000000903E-6</v>
      </c>
      <c r="I2307" s="92"/>
      <c r="J2307" s="173"/>
      <c r="K2307" s="132"/>
      <c r="L2307" s="130"/>
      <c r="M2307" s="130"/>
      <c r="N2307" s="130"/>
      <c r="O2307" s="130"/>
      <c r="P2307" s="130"/>
      <c r="Q2307" s="130"/>
      <c r="R2307" s="130"/>
      <c r="S2307" s="130"/>
      <c r="T2307">
        <f t="shared" si="111"/>
        <v>31</v>
      </c>
    </row>
    <row r="2308" spans="1:20" x14ac:dyDescent="0.25">
      <c r="A2308" s="228" t="str">
        <f t="shared" si="112"/>
        <v/>
      </c>
      <c r="B2308" s="34"/>
      <c r="C2308" s="8"/>
      <c r="D2308" s="129"/>
      <c r="F2308" s="99"/>
      <c r="G2308" s="261"/>
      <c r="H2308" s="284">
        <f t="shared" si="110"/>
        <v>2.2910000000000904E-6</v>
      </c>
      <c r="I2308" s="92"/>
      <c r="J2308" s="173"/>
      <c r="K2308" s="132"/>
      <c r="L2308" s="130"/>
      <c r="M2308" s="130"/>
      <c r="N2308" s="130"/>
      <c r="O2308" s="130"/>
      <c r="P2308" s="130"/>
      <c r="Q2308" s="130"/>
      <c r="R2308" s="130"/>
      <c r="S2308" s="130"/>
      <c r="T2308">
        <f t="shared" si="111"/>
        <v>31</v>
      </c>
    </row>
    <row r="2309" spans="1:20" x14ac:dyDescent="0.25">
      <c r="A2309" s="228" t="str">
        <f t="shared" si="112"/>
        <v/>
      </c>
      <c r="B2309" s="34"/>
      <c r="C2309" s="8"/>
      <c r="D2309" s="129"/>
      <c r="F2309" s="99"/>
      <c r="G2309" s="261"/>
      <c r="H2309" s="284">
        <f t="shared" si="110"/>
        <v>2.2920000000000905E-6</v>
      </c>
      <c r="I2309" s="92"/>
      <c r="J2309" s="173"/>
      <c r="K2309" s="132"/>
      <c r="L2309" s="130"/>
      <c r="M2309" s="130"/>
      <c r="N2309" s="130"/>
      <c r="O2309" s="130"/>
      <c r="P2309" s="130"/>
      <c r="Q2309" s="130"/>
      <c r="R2309" s="130"/>
      <c r="S2309" s="130"/>
      <c r="T2309">
        <f t="shared" si="111"/>
        <v>31</v>
      </c>
    </row>
    <row r="2310" spans="1:20" x14ac:dyDescent="0.25">
      <c r="A2310" s="228" t="str">
        <f t="shared" si="112"/>
        <v/>
      </c>
      <c r="B2310" s="34"/>
      <c r="C2310" s="8"/>
      <c r="D2310" s="129"/>
      <c r="F2310" s="99"/>
      <c r="G2310" s="261"/>
      <c r="H2310" s="284">
        <f t="shared" si="110"/>
        <v>2.2930000000000905E-6</v>
      </c>
      <c r="I2310" s="92"/>
      <c r="J2310" s="173"/>
      <c r="K2310" s="132"/>
      <c r="L2310" s="130"/>
      <c r="M2310" s="130"/>
      <c r="N2310" s="130"/>
      <c r="O2310" s="130"/>
      <c r="P2310" s="130"/>
      <c r="Q2310" s="130"/>
      <c r="R2310" s="130"/>
      <c r="S2310" s="130"/>
      <c r="T2310">
        <f t="shared" si="111"/>
        <v>31</v>
      </c>
    </row>
    <row r="2311" spans="1:20" x14ac:dyDescent="0.25">
      <c r="A2311" s="228" t="str">
        <f t="shared" si="112"/>
        <v/>
      </c>
      <c r="B2311" s="34"/>
      <c r="C2311" s="8"/>
      <c r="D2311" s="129"/>
      <c r="F2311" s="99"/>
      <c r="G2311" s="261"/>
      <c r="H2311" s="284">
        <f t="shared" si="110"/>
        <v>2.2940000000000906E-6</v>
      </c>
      <c r="I2311" s="92"/>
      <c r="J2311" s="173"/>
      <c r="K2311" s="132"/>
      <c r="L2311" s="130"/>
      <c r="M2311" s="130"/>
      <c r="N2311" s="130"/>
      <c r="O2311" s="130"/>
      <c r="P2311" s="130"/>
      <c r="Q2311" s="130"/>
      <c r="R2311" s="130"/>
      <c r="S2311" s="130"/>
      <c r="T2311">
        <f t="shared" si="111"/>
        <v>31</v>
      </c>
    </row>
    <row r="2312" spans="1:20" x14ac:dyDescent="0.25">
      <c r="A2312" s="228" t="str">
        <f t="shared" si="112"/>
        <v/>
      </c>
      <c r="B2312" s="34"/>
      <c r="C2312" s="8"/>
      <c r="D2312" s="129"/>
      <c r="F2312" s="99"/>
      <c r="G2312" s="261"/>
      <c r="H2312" s="284">
        <f t="shared" si="110"/>
        <v>2.2950000000000907E-6</v>
      </c>
      <c r="I2312" s="92"/>
      <c r="J2312" s="173"/>
      <c r="K2312" s="132"/>
      <c r="L2312" s="130"/>
      <c r="M2312" s="130"/>
      <c r="N2312" s="130"/>
      <c r="O2312" s="130"/>
      <c r="P2312" s="130"/>
      <c r="Q2312" s="130"/>
      <c r="R2312" s="130"/>
      <c r="S2312" s="130"/>
      <c r="T2312">
        <f t="shared" si="111"/>
        <v>31</v>
      </c>
    </row>
    <row r="2313" spans="1:20" x14ac:dyDescent="0.25">
      <c r="A2313" s="228" t="str">
        <f t="shared" si="112"/>
        <v/>
      </c>
      <c r="B2313" s="34"/>
      <c r="C2313" s="8"/>
      <c r="D2313" s="129"/>
      <c r="F2313" s="99"/>
      <c r="G2313" s="261"/>
      <c r="H2313" s="284">
        <f t="shared" si="110"/>
        <v>2.2960000000000908E-6</v>
      </c>
      <c r="I2313" s="92"/>
      <c r="J2313" s="173"/>
      <c r="K2313" s="132"/>
      <c r="L2313" s="130"/>
      <c r="M2313" s="130"/>
      <c r="N2313" s="130"/>
      <c r="O2313" s="130"/>
      <c r="P2313" s="130"/>
      <c r="Q2313" s="130"/>
      <c r="R2313" s="130"/>
      <c r="S2313" s="130"/>
      <c r="T2313">
        <f t="shared" si="111"/>
        <v>31</v>
      </c>
    </row>
    <row r="2314" spans="1:20" x14ac:dyDescent="0.25">
      <c r="A2314" s="228" t="str">
        <f t="shared" si="112"/>
        <v/>
      </c>
      <c r="B2314" s="34"/>
      <c r="C2314" s="8"/>
      <c r="D2314" s="129"/>
      <c r="F2314" s="99"/>
      <c r="G2314" s="261"/>
      <c r="H2314" s="284">
        <f t="shared" si="110"/>
        <v>2.2970000000000908E-6</v>
      </c>
      <c r="I2314" s="92"/>
      <c r="J2314" s="173"/>
      <c r="K2314" s="132"/>
      <c r="L2314" s="130"/>
      <c r="M2314" s="130"/>
      <c r="N2314" s="130"/>
      <c r="O2314" s="130"/>
      <c r="P2314" s="130"/>
      <c r="Q2314" s="130"/>
      <c r="R2314" s="130"/>
      <c r="S2314" s="130"/>
      <c r="T2314">
        <f t="shared" si="111"/>
        <v>31</v>
      </c>
    </row>
    <row r="2315" spans="1:20" x14ac:dyDescent="0.25">
      <c r="A2315" s="228" t="str">
        <f t="shared" si="112"/>
        <v/>
      </c>
      <c r="B2315" s="34"/>
      <c r="C2315" s="8"/>
      <c r="D2315" s="129"/>
      <c r="F2315" s="99"/>
      <c r="G2315" s="261"/>
      <c r="H2315" s="284">
        <f t="shared" si="110"/>
        <v>2.2980000000000909E-6</v>
      </c>
      <c r="I2315" s="92"/>
      <c r="J2315" s="173"/>
      <c r="K2315" s="132"/>
      <c r="L2315" s="130"/>
      <c r="M2315" s="130"/>
      <c r="N2315" s="130"/>
      <c r="O2315" s="130"/>
      <c r="P2315" s="130"/>
      <c r="Q2315" s="130"/>
      <c r="R2315" s="130"/>
      <c r="S2315" s="130"/>
      <c r="T2315">
        <f t="shared" si="111"/>
        <v>31</v>
      </c>
    </row>
    <row r="2316" spans="1:20" x14ac:dyDescent="0.25">
      <c r="A2316" s="228" t="str">
        <f t="shared" si="112"/>
        <v/>
      </c>
      <c r="B2316" s="34"/>
      <c r="C2316" s="8"/>
      <c r="D2316" s="129"/>
      <c r="F2316" s="99"/>
      <c r="G2316" s="261"/>
      <c r="H2316" s="284">
        <f t="shared" si="110"/>
        <v>2.299000000000091E-6</v>
      </c>
      <c r="I2316" s="92"/>
      <c r="J2316" s="173"/>
      <c r="K2316" s="132"/>
      <c r="L2316" s="130"/>
      <c r="M2316" s="130"/>
      <c r="N2316" s="130"/>
      <c r="O2316" s="130"/>
      <c r="P2316" s="130"/>
      <c r="Q2316" s="130"/>
      <c r="R2316" s="130"/>
      <c r="S2316" s="130"/>
      <c r="T2316">
        <f t="shared" si="111"/>
        <v>31</v>
      </c>
    </row>
    <row r="2317" spans="1:20" x14ac:dyDescent="0.25">
      <c r="A2317" s="228" t="str">
        <f t="shared" si="112"/>
        <v/>
      </c>
      <c r="B2317" s="34"/>
      <c r="C2317" s="8"/>
      <c r="D2317" s="129"/>
      <c r="F2317" s="99"/>
      <c r="G2317" s="261"/>
      <c r="H2317" s="284">
        <f t="shared" si="110"/>
        <v>2.3000000000000911E-6</v>
      </c>
      <c r="I2317" s="92"/>
      <c r="J2317" s="173"/>
      <c r="K2317" s="132"/>
      <c r="L2317" s="130"/>
      <c r="M2317" s="130"/>
      <c r="N2317" s="130"/>
      <c r="O2317" s="130"/>
      <c r="P2317" s="130"/>
      <c r="Q2317" s="130"/>
      <c r="R2317" s="130"/>
      <c r="S2317" s="130"/>
      <c r="T2317">
        <f t="shared" si="111"/>
        <v>31</v>
      </c>
    </row>
    <row r="2318" spans="1:20" x14ac:dyDescent="0.25">
      <c r="A2318" s="228" t="str">
        <f t="shared" si="112"/>
        <v/>
      </c>
      <c r="B2318" s="34"/>
      <c r="C2318" s="8"/>
      <c r="D2318" s="129"/>
      <c r="F2318" s="99"/>
      <c r="G2318" s="261"/>
      <c r="H2318" s="284">
        <f t="shared" si="110"/>
        <v>2.3010000000000911E-6</v>
      </c>
      <c r="I2318" s="92"/>
      <c r="J2318" s="173"/>
      <c r="K2318" s="132"/>
      <c r="L2318" s="130"/>
      <c r="M2318" s="130"/>
      <c r="N2318" s="130"/>
      <c r="O2318" s="130"/>
      <c r="P2318" s="130"/>
      <c r="Q2318" s="130"/>
      <c r="R2318" s="130"/>
      <c r="S2318" s="130"/>
      <c r="T2318">
        <f t="shared" si="111"/>
        <v>31</v>
      </c>
    </row>
    <row r="2319" spans="1:20" x14ac:dyDescent="0.25">
      <c r="A2319" s="228" t="str">
        <f t="shared" si="112"/>
        <v/>
      </c>
      <c r="B2319" s="34"/>
      <c r="C2319" s="8"/>
      <c r="D2319" s="129"/>
      <c r="F2319" s="99"/>
      <c r="G2319" s="261"/>
      <c r="H2319" s="284">
        <f t="shared" si="110"/>
        <v>2.3020000000000912E-6</v>
      </c>
      <c r="I2319" s="92"/>
      <c r="J2319" s="173"/>
      <c r="K2319" s="132"/>
      <c r="L2319" s="130"/>
      <c r="M2319" s="130"/>
      <c r="N2319" s="130"/>
      <c r="O2319" s="130"/>
      <c r="P2319" s="130"/>
      <c r="Q2319" s="130"/>
      <c r="R2319" s="130"/>
      <c r="S2319" s="130"/>
      <c r="T2319">
        <f t="shared" si="111"/>
        <v>31</v>
      </c>
    </row>
    <row r="2320" spans="1:20" x14ac:dyDescent="0.25">
      <c r="A2320" s="228" t="str">
        <f t="shared" si="112"/>
        <v/>
      </c>
      <c r="B2320" s="34"/>
      <c r="C2320" s="8"/>
      <c r="D2320" s="129"/>
      <c r="F2320" s="99"/>
      <c r="G2320" s="261"/>
      <c r="H2320" s="284">
        <f t="shared" si="110"/>
        <v>2.3030000000000913E-6</v>
      </c>
      <c r="I2320" s="92"/>
      <c r="J2320" s="173"/>
      <c r="K2320" s="132"/>
      <c r="L2320" s="130"/>
      <c r="M2320" s="130"/>
      <c r="N2320" s="130"/>
      <c r="O2320" s="130"/>
      <c r="P2320" s="130"/>
      <c r="Q2320" s="130"/>
      <c r="R2320" s="130"/>
      <c r="S2320" s="130"/>
      <c r="T2320">
        <f t="shared" si="111"/>
        <v>31</v>
      </c>
    </row>
    <row r="2321" spans="1:20" x14ac:dyDescent="0.25">
      <c r="A2321" s="228" t="str">
        <f t="shared" si="112"/>
        <v/>
      </c>
      <c r="B2321" s="34"/>
      <c r="C2321" s="8"/>
      <c r="D2321" s="129"/>
      <c r="F2321" s="99"/>
      <c r="G2321" s="261"/>
      <c r="H2321" s="284">
        <f t="shared" si="110"/>
        <v>2.3040000000000914E-6</v>
      </c>
      <c r="I2321" s="92"/>
      <c r="J2321" s="173"/>
      <c r="K2321" s="132"/>
      <c r="L2321" s="130"/>
      <c r="M2321" s="130"/>
      <c r="N2321" s="130"/>
      <c r="O2321" s="130"/>
      <c r="P2321" s="130"/>
      <c r="Q2321" s="130"/>
      <c r="R2321" s="130"/>
      <c r="S2321" s="130"/>
      <c r="T2321">
        <f t="shared" si="111"/>
        <v>31</v>
      </c>
    </row>
    <row r="2322" spans="1:20" x14ac:dyDescent="0.25">
      <c r="A2322" s="228" t="str">
        <f t="shared" si="112"/>
        <v/>
      </c>
      <c r="B2322" s="34"/>
      <c r="C2322" s="8"/>
      <c r="D2322" s="129"/>
      <c r="F2322" s="99"/>
      <c r="G2322" s="261"/>
      <c r="H2322" s="284">
        <f t="shared" si="110"/>
        <v>2.3050000000000914E-6</v>
      </c>
      <c r="I2322" s="92"/>
      <c r="J2322" s="173"/>
      <c r="K2322" s="132"/>
      <c r="L2322" s="130"/>
      <c r="M2322" s="130"/>
      <c r="N2322" s="130"/>
      <c r="O2322" s="130"/>
      <c r="P2322" s="130"/>
      <c r="Q2322" s="130"/>
      <c r="R2322" s="130"/>
      <c r="S2322" s="130"/>
      <c r="T2322">
        <f t="shared" si="111"/>
        <v>31</v>
      </c>
    </row>
    <row r="2323" spans="1:20" x14ac:dyDescent="0.25">
      <c r="A2323" s="228" t="str">
        <f t="shared" si="112"/>
        <v/>
      </c>
      <c r="B2323" s="34"/>
      <c r="C2323" s="8"/>
      <c r="D2323" s="129"/>
      <c r="F2323" s="99"/>
      <c r="G2323" s="261"/>
      <c r="H2323" s="284">
        <f t="shared" ref="H2323:H2386" si="113">IF(G2323="",IF(D2323&lt;&gt;"",H2322+F2323+0.000000001,H2322+0.000000001),H2322+0.000000001)</f>
        <v>2.3060000000000915E-6</v>
      </c>
      <c r="I2323" s="92"/>
      <c r="J2323" s="173"/>
      <c r="K2323" s="132"/>
      <c r="L2323" s="130"/>
      <c r="M2323" s="130"/>
      <c r="N2323" s="130"/>
      <c r="O2323" s="130"/>
      <c r="P2323" s="130"/>
      <c r="Q2323" s="130"/>
      <c r="R2323" s="130"/>
      <c r="S2323" s="130"/>
      <c r="T2323">
        <f t="shared" ref="T2323:T2386" si="114">EOMONTH(D2323,0)</f>
        <v>31</v>
      </c>
    </row>
    <row r="2324" spans="1:20" x14ac:dyDescent="0.25">
      <c r="A2324" s="228" t="str">
        <f t="shared" ref="A2324:A2387" si="115">IF(F2324="","",IF(H2324=$H$5,D2324,""))</f>
        <v/>
      </c>
      <c r="B2324" s="34"/>
      <c r="C2324" s="8"/>
      <c r="D2324" s="129"/>
      <c r="F2324" s="99"/>
      <c r="G2324" s="261"/>
      <c r="H2324" s="284">
        <f t="shared" si="113"/>
        <v>2.3070000000000916E-6</v>
      </c>
      <c r="I2324" s="92"/>
      <c r="J2324" s="173"/>
      <c r="K2324" s="132"/>
      <c r="L2324" s="130"/>
      <c r="M2324" s="130"/>
      <c r="N2324" s="130"/>
      <c r="O2324" s="130"/>
      <c r="P2324" s="130"/>
      <c r="Q2324" s="130"/>
      <c r="R2324" s="130"/>
      <c r="S2324" s="130"/>
      <c r="T2324">
        <f t="shared" si="114"/>
        <v>31</v>
      </c>
    </row>
    <row r="2325" spans="1:20" x14ac:dyDescent="0.25">
      <c r="A2325" s="228" t="str">
        <f t="shared" si="115"/>
        <v/>
      </c>
      <c r="B2325" s="34"/>
      <c r="C2325" s="8"/>
      <c r="D2325" s="129"/>
      <c r="F2325" s="99"/>
      <c r="G2325" s="261"/>
      <c r="H2325" s="284">
        <f t="shared" si="113"/>
        <v>2.3080000000000917E-6</v>
      </c>
      <c r="I2325" s="92"/>
      <c r="J2325" s="173"/>
      <c r="K2325" s="132"/>
      <c r="L2325" s="130"/>
      <c r="M2325" s="130"/>
      <c r="N2325" s="130"/>
      <c r="O2325" s="130"/>
      <c r="P2325" s="130"/>
      <c r="Q2325" s="130"/>
      <c r="R2325" s="130"/>
      <c r="S2325" s="130"/>
      <c r="T2325">
        <f t="shared" si="114"/>
        <v>31</v>
      </c>
    </row>
    <row r="2326" spans="1:20" x14ac:dyDescent="0.25">
      <c r="A2326" s="228" t="str">
        <f t="shared" si="115"/>
        <v/>
      </c>
      <c r="B2326" s="34"/>
      <c r="C2326" s="8"/>
      <c r="D2326" s="129"/>
      <c r="F2326" s="99"/>
      <c r="G2326" s="261"/>
      <c r="H2326" s="284">
        <f t="shared" si="113"/>
        <v>2.3090000000000917E-6</v>
      </c>
      <c r="I2326" s="92"/>
      <c r="J2326" s="173"/>
      <c r="K2326" s="132"/>
      <c r="L2326" s="130"/>
      <c r="M2326" s="130"/>
      <c r="N2326" s="130"/>
      <c r="O2326" s="130"/>
      <c r="P2326" s="130"/>
      <c r="Q2326" s="130"/>
      <c r="R2326" s="130"/>
      <c r="S2326" s="130"/>
      <c r="T2326">
        <f t="shared" si="114"/>
        <v>31</v>
      </c>
    </row>
    <row r="2327" spans="1:20" x14ac:dyDescent="0.25">
      <c r="A2327" s="228" t="str">
        <f t="shared" si="115"/>
        <v/>
      </c>
      <c r="B2327" s="34"/>
      <c r="C2327" s="8"/>
      <c r="D2327" s="129"/>
      <c r="F2327" s="99"/>
      <c r="G2327" s="261"/>
      <c r="H2327" s="284">
        <f t="shared" si="113"/>
        <v>2.3100000000000918E-6</v>
      </c>
      <c r="I2327" s="92"/>
      <c r="J2327" s="173"/>
      <c r="K2327" s="132"/>
      <c r="L2327" s="130"/>
      <c r="M2327" s="130"/>
      <c r="N2327" s="130"/>
      <c r="O2327" s="130"/>
      <c r="P2327" s="130"/>
      <c r="Q2327" s="130"/>
      <c r="R2327" s="130"/>
      <c r="S2327" s="130"/>
      <c r="T2327">
        <f t="shared" si="114"/>
        <v>31</v>
      </c>
    </row>
    <row r="2328" spans="1:20" x14ac:dyDescent="0.25">
      <c r="A2328" s="228" t="str">
        <f t="shared" si="115"/>
        <v/>
      </c>
      <c r="B2328" s="34"/>
      <c r="C2328" s="8"/>
      <c r="D2328" s="129"/>
      <c r="F2328" s="99"/>
      <c r="G2328" s="261"/>
      <c r="H2328" s="284">
        <f t="shared" si="113"/>
        <v>2.3110000000000919E-6</v>
      </c>
      <c r="I2328" s="92"/>
      <c r="J2328" s="173"/>
      <c r="K2328" s="132"/>
      <c r="L2328" s="130"/>
      <c r="M2328" s="130"/>
      <c r="N2328" s="130"/>
      <c r="O2328" s="130"/>
      <c r="P2328" s="130"/>
      <c r="Q2328" s="130"/>
      <c r="R2328" s="130"/>
      <c r="S2328" s="130"/>
      <c r="T2328">
        <f t="shared" si="114"/>
        <v>31</v>
      </c>
    </row>
    <row r="2329" spans="1:20" x14ac:dyDescent="0.25">
      <c r="A2329" s="228" t="str">
        <f t="shared" si="115"/>
        <v/>
      </c>
      <c r="B2329" s="34"/>
      <c r="C2329" s="8"/>
      <c r="D2329" s="129"/>
      <c r="F2329" s="99"/>
      <c r="G2329" s="261"/>
      <c r="H2329" s="284">
        <f t="shared" si="113"/>
        <v>2.312000000000092E-6</v>
      </c>
      <c r="I2329" s="92"/>
      <c r="J2329" s="173"/>
      <c r="K2329" s="132"/>
      <c r="L2329" s="130"/>
      <c r="M2329" s="130"/>
      <c r="N2329" s="130"/>
      <c r="O2329" s="130"/>
      <c r="P2329" s="130"/>
      <c r="Q2329" s="130"/>
      <c r="R2329" s="130"/>
      <c r="S2329" s="130"/>
      <c r="T2329">
        <f t="shared" si="114"/>
        <v>31</v>
      </c>
    </row>
    <row r="2330" spans="1:20" x14ac:dyDescent="0.25">
      <c r="A2330" s="228" t="str">
        <f t="shared" si="115"/>
        <v/>
      </c>
      <c r="B2330" s="34"/>
      <c r="C2330" s="8"/>
      <c r="D2330" s="129"/>
      <c r="F2330" s="99"/>
      <c r="G2330" s="261"/>
      <c r="H2330" s="284">
        <f t="shared" si="113"/>
        <v>2.313000000000092E-6</v>
      </c>
      <c r="I2330" s="92"/>
      <c r="J2330" s="173"/>
      <c r="K2330" s="132"/>
      <c r="L2330" s="130"/>
      <c r="M2330" s="130"/>
      <c r="N2330" s="130"/>
      <c r="O2330" s="130"/>
      <c r="P2330" s="130"/>
      <c r="Q2330" s="130"/>
      <c r="R2330" s="130"/>
      <c r="S2330" s="130"/>
      <c r="T2330">
        <f t="shared" si="114"/>
        <v>31</v>
      </c>
    </row>
    <row r="2331" spans="1:20" x14ac:dyDescent="0.25">
      <c r="A2331" s="228" t="str">
        <f t="shared" si="115"/>
        <v/>
      </c>
      <c r="B2331" s="34"/>
      <c r="C2331" s="8"/>
      <c r="D2331" s="129"/>
      <c r="F2331" s="99"/>
      <c r="G2331" s="261"/>
      <c r="H2331" s="284">
        <f t="shared" si="113"/>
        <v>2.3140000000000921E-6</v>
      </c>
      <c r="I2331" s="92"/>
      <c r="J2331" s="173"/>
      <c r="K2331" s="132"/>
      <c r="L2331" s="130"/>
      <c r="M2331" s="130"/>
      <c r="N2331" s="130"/>
      <c r="O2331" s="130"/>
      <c r="P2331" s="130"/>
      <c r="Q2331" s="130"/>
      <c r="R2331" s="130"/>
      <c r="S2331" s="130"/>
      <c r="T2331">
        <f t="shared" si="114"/>
        <v>31</v>
      </c>
    </row>
    <row r="2332" spans="1:20" x14ac:dyDescent="0.25">
      <c r="A2332" s="228" t="str">
        <f t="shared" si="115"/>
        <v/>
      </c>
      <c r="B2332" s="34"/>
      <c r="C2332" s="8"/>
      <c r="D2332" s="129"/>
      <c r="F2332" s="99"/>
      <c r="G2332" s="261"/>
      <c r="H2332" s="284">
        <f t="shared" si="113"/>
        <v>2.3150000000000922E-6</v>
      </c>
      <c r="I2332" s="92"/>
      <c r="J2332" s="173"/>
      <c r="K2332" s="132"/>
      <c r="L2332" s="130"/>
      <c r="M2332" s="130"/>
      <c r="N2332" s="130"/>
      <c r="O2332" s="130"/>
      <c r="P2332" s="130"/>
      <c r="Q2332" s="130"/>
      <c r="R2332" s="130"/>
      <c r="S2332" s="130"/>
      <c r="T2332">
        <f t="shared" si="114"/>
        <v>31</v>
      </c>
    </row>
    <row r="2333" spans="1:20" x14ac:dyDescent="0.25">
      <c r="A2333" s="228" t="str">
        <f t="shared" si="115"/>
        <v/>
      </c>
      <c r="B2333" s="34"/>
      <c r="C2333" s="8"/>
      <c r="D2333" s="129"/>
      <c r="F2333" s="99"/>
      <c r="G2333" s="261"/>
      <c r="H2333" s="284">
        <f t="shared" si="113"/>
        <v>2.3160000000000923E-6</v>
      </c>
      <c r="I2333" s="92"/>
      <c r="J2333" s="173"/>
      <c r="K2333" s="132"/>
      <c r="L2333" s="130"/>
      <c r="M2333" s="130"/>
      <c r="N2333" s="130"/>
      <c r="O2333" s="130"/>
      <c r="P2333" s="130"/>
      <c r="Q2333" s="130"/>
      <c r="R2333" s="130"/>
      <c r="S2333" s="130"/>
      <c r="T2333">
        <f t="shared" si="114"/>
        <v>31</v>
      </c>
    </row>
    <row r="2334" spans="1:20" x14ac:dyDescent="0.25">
      <c r="A2334" s="228" t="str">
        <f t="shared" si="115"/>
        <v/>
      </c>
      <c r="B2334" s="34"/>
      <c r="C2334" s="8"/>
      <c r="D2334" s="129"/>
      <c r="F2334" s="99"/>
      <c r="G2334" s="261"/>
      <c r="H2334" s="284">
        <f t="shared" si="113"/>
        <v>2.3170000000000923E-6</v>
      </c>
      <c r="I2334" s="92"/>
      <c r="J2334" s="173"/>
      <c r="K2334" s="132"/>
      <c r="L2334" s="130"/>
      <c r="M2334" s="130"/>
      <c r="N2334" s="130"/>
      <c r="O2334" s="130"/>
      <c r="P2334" s="130"/>
      <c r="Q2334" s="130"/>
      <c r="R2334" s="130"/>
      <c r="S2334" s="130"/>
      <c r="T2334">
        <f t="shared" si="114"/>
        <v>31</v>
      </c>
    </row>
    <row r="2335" spans="1:20" x14ac:dyDescent="0.25">
      <c r="A2335" s="228" t="str">
        <f t="shared" si="115"/>
        <v/>
      </c>
      <c r="B2335" s="34"/>
      <c r="C2335" s="8"/>
      <c r="D2335" s="129"/>
      <c r="F2335" s="99"/>
      <c r="G2335" s="261"/>
      <c r="H2335" s="284">
        <f t="shared" si="113"/>
        <v>2.3180000000000924E-6</v>
      </c>
      <c r="I2335" s="92"/>
      <c r="J2335" s="173"/>
      <c r="K2335" s="132"/>
      <c r="L2335" s="130"/>
      <c r="M2335" s="130"/>
      <c r="N2335" s="130"/>
      <c r="O2335" s="130"/>
      <c r="P2335" s="130"/>
      <c r="Q2335" s="130"/>
      <c r="R2335" s="130"/>
      <c r="S2335" s="130"/>
      <c r="T2335">
        <f t="shared" si="114"/>
        <v>31</v>
      </c>
    </row>
    <row r="2336" spans="1:20" x14ac:dyDescent="0.25">
      <c r="A2336" s="228" t="str">
        <f t="shared" si="115"/>
        <v/>
      </c>
      <c r="B2336" s="34"/>
      <c r="C2336" s="8"/>
      <c r="D2336" s="129"/>
      <c r="F2336" s="99"/>
      <c r="G2336" s="261"/>
      <c r="H2336" s="284">
        <f t="shared" si="113"/>
        <v>2.3190000000000925E-6</v>
      </c>
      <c r="I2336" s="92"/>
      <c r="J2336" s="173"/>
      <c r="K2336" s="132"/>
      <c r="L2336" s="130"/>
      <c r="M2336" s="130"/>
      <c r="N2336" s="130"/>
      <c r="O2336" s="130"/>
      <c r="P2336" s="130"/>
      <c r="Q2336" s="130"/>
      <c r="R2336" s="130"/>
      <c r="S2336" s="130"/>
      <c r="T2336">
        <f t="shared" si="114"/>
        <v>31</v>
      </c>
    </row>
    <row r="2337" spans="1:20" x14ac:dyDescent="0.25">
      <c r="A2337" s="228" t="str">
        <f t="shared" si="115"/>
        <v/>
      </c>
      <c r="B2337" s="34"/>
      <c r="C2337" s="8"/>
      <c r="D2337" s="129"/>
      <c r="F2337" s="99"/>
      <c r="G2337" s="261"/>
      <c r="H2337" s="284">
        <f t="shared" si="113"/>
        <v>2.3200000000000926E-6</v>
      </c>
      <c r="I2337" s="92"/>
      <c r="J2337" s="173"/>
      <c r="K2337" s="132"/>
      <c r="L2337" s="130"/>
      <c r="M2337" s="130"/>
      <c r="N2337" s="130"/>
      <c r="O2337" s="130"/>
      <c r="P2337" s="130"/>
      <c r="Q2337" s="130"/>
      <c r="R2337" s="130"/>
      <c r="S2337" s="130"/>
      <c r="T2337">
        <f t="shared" si="114"/>
        <v>31</v>
      </c>
    </row>
    <row r="2338" spans="1:20" x14ac:dyDescent="0.25">
      <c r="A2338" s="228" t="str">
        <f t="shared" si="115"/>
        <v/>
      </c>
      <c r="B2338" s="34"/>
      <c r="C2338" s="8"/>
      <c r="D2338" s="129"/>
      <c r="F2338" s="99"/>
      <c r="G2338" s="261"/>
      <c r="H2338" s="284">
        <f t="shared" si="113"/>
        <v>2.3210000000000926E-6</v>
      </c>
      <c r="I2338" s="92"/>
      <c r="J2338" s="173"/>
      <c r="K2338" s="132"/>
      <c r="L2338" s="130"/>
      <c r="M2338" s="130"/>
      <c r="N2338" s="130"/>
      <c r="O2338" s="130"/>
      <c r="P2338" s="130"/>
      <c r="Q2338" s="130"/>
      <c r="R2338" s="130"/>
      <c r="S2338" s="130"/>
      <c r="T2338">
        <f t="shared" si="114"/>
        <v>31</v>
      </c>
    </row>
    <row r="2339" spans="1:20" x14ac:dyDescent="0.25">
      <c r="A2339" s="228" t="str">
        <f t="shared" si="115"/>
        <v/>
      </c>
      <c r="B2339" s="34"/>
      <c r="C2339" s="8"/>
      <c r="D2339" s="129"/>
      <c r="F2339" s="99"/>
      <c r="G2339" s="261"/>
      <c r="H2339" s="284">
        <f t="shared" si="113"/>
        <v>2.3220000000000927E-6</v>
      </c>
      <c r="I2339" s="92"/>
      <c r="J2339" s="173"/>
      <c r="K2339" s="132"/>
      <c r="L2339" s="130"/>
      <c r="M2339" s="130"/>
      <c r="N2339" s="130"/>
      <c r="O2339" s="130"/>
      <c r="P2339" s="130"/>
      <c r="Q2339" s="130"/>
      <c r="R2339" s="130"/>
      <c r="S2339" s="130"/>
      <c r="T2339">
        <f t="shared" si="114"/>
        <v>31</v>
      </c>
    </row>
    <row r="2340" spans="1:20" x14ac:dyDescent="0.25">
      <c r="A2340" s="228" t="str">
        <f t="shared" si="115"/>
        <v/>
      </c>
      <c r="B2340" s="34"/>
      <c r="C2340" s="8"/>
      <c r="D2340" s="129"/>
      <c r="F2340" s="99"/>
      <c r="G2340" s="261"/>
      <c r="H2340" s="284">
        <f t="shared" si="113"/>
        <v>2.3230000000000928E-6</v>
      </c>
      <c r="I2340" s="92"/>
      <c r="J2340" s="173"/>
      <c r="K2340" s="132"/>
      <c r="L2340" s="130"/>
      <c r="M2340" s="130"/>
      <c r="N2340" s="130"/>
      <c r="O2340" s="130"/>
      <c r="P2340" s="130"/>
      <c r="Q2340" s="130"/>
      <c r="R2340" s="130"/>
      <c r="S2340" s="130"/>
      <c r="T2340">
        <f t="shared" si="114"/>
        <v>31</v>
      </c>
    </row>
    <row r="2341" spans="1:20" x14ac:dyDescent="0.25">
      <c r="A2341" s="228" t="str">
        <f t="shared" si="115"/>
        <v/>
      </c>
      <c r="B2341" s="34"/>
      <c r="C2341" s="8"/>
      <c r="D2341" s="129"/>
      <c r="F2341" s="99"/>
      <c r="G2341" s="261"/>
      <c r="H2341" s="284">
        <f t="shared" si="113"/>
        <v>2.3240000000000929E-6</v>
      </c>
      <c r="I2341" s="92"/>
      <c r="J2341" s="173"/>
      <c r="K2341" s="132"/>
      <c r="L2341" s="130"/>
      <c r="M2341" s="130"/>
      <c r="N2341" s="130"/>
      <c r="O2341" s="130"/>
      <c r="P2341" s="130"/>
      <c r="Q2341" s="130"/>
      <c r="R2341" s="130"/>
      <c r="S2341" s="130"/>
      <c r="T2341">
        <f t="shared" si="114"/>
        <v>31</v>
      </c>
    </row>
    <row r="2342" spans="1:20" x14ac:dyDescent="0.25">
      <c r="A2342" s="228" t="str">
        <f t="shared" si="115"/>
        <v/>
      </c>
      <c r="B2342" s="34"/>
      <c r="C2342" s="8"/>
      <c r="D2342" s="129"/>
      <c r="F2342" s="99"/>
      <c r="G2342" s="261"/>
      <c r="H2342" s="284">
        <f t="shared" si="113"/>
        <v>2.3250000000000929E-6</v>
      </c>
      <c r="I2342" s="92"/>
      <c r="J2342" s="173"/>
      <c r="K2342" s="132"/>
      <c r="L2342" s="130"/>
      <c r="M2342" s="130"/>
      <c r="N2342" s="130"/>
      <c r="O2342" s="130"/>
      <c r="P2342" s="130"/>
      <c r="Q2342" s="130"/>
      <c r="R2342" s="130"/>
      <c r="S2342" s="130"/>
      <c r="T2342">
        <f t="shared" si="114"/>
        <v>31</v>
      </c>
    </row>
    <row r="2343" spans="1:20" x14ac:dyDescent="0.25">
      <c r="A2343" s="228" t="str">
        <f t="shared" si="115"/>
        <v/>
      </c>
      <c r="B2343" s="34"/>
      <c r="C2343" s="8"/>
      <c r="D2343" s="129"/>
      <c r="F2343" s="99"/>
      <c r="G2343" s="261"/>
      <c r="H2343" s="284">
        <f t="shared" si="113"/>
        <v>2.326000000000093E-6</v>
      </c>
      <c r="I2343" s="92"/>
      <c r="J2343" s="173"/>
      <c r="K2343" s="132"/>
      <c r="L2343" s="130"/>
      <c r="M2343" s="130"/>
      <c r="N2343" s="130"/>
      <c r="O2343" s="130"/>
      <c r="P2343" s="130"/>
      <c r="Q2343" s="130"/>
      <c r="R2343" s="130"/>
      <c r="S2343" s="130"/>
      <c r="T2343">
        <f t="shared" si="114"/>
        <v>31</v>
      </c>
    </row>
    <row r="2344" spans="1:20" x14ac:dyDescent="0.25">
      <c r="A2344" s="228" t="str">
        <f t="shared" si="115"/>
        <v/>
      </c>
      <c r="B2344" s="34"/>
      <c r="C2344" s="8"/>
      <c r="D2344" s="129"/>
      <c r="F2344" s="99"/>
      <c r="G2344" s="261"/>
      <c r="H2344" s="284">
        <f t="shared" si="113"/>
        <v>2.3270000000000931E-6</v>
      </c>
      <c r="I2344" s="92"/>
      <c r="J2344" s="173"/>
      <c r="K2344" s="132"/>
      <c r="L2344" s="130"/>
      <c r="M2344" s="130"/>
      <c r="N2344" s="130"/>
      <c r="O2344" s="130"/>
      <c r="P2344" s="130"/>
      <c r="Q2344" s="130"/>
      <c r="R2344" s="130"/>
      <c r="S2344" s="130"/>
      <c r="T2344">
        <f t="shared" si="114"/>
        <v>31</v>
      </c>
    </row>
    <row r="2345" spans="1:20" x14ac:dyDescent="0.25">
      <c r="A2345" s="228" t="str">
        <f t="shared" si="115"/>
        <v/>
      </c>
      <c r="B2345" s="34"/>
      <c r="C2345" s="8"/>
      <c r="D2345" s="129"/>
      <c r="F2345" s="99"/>
      <c r="G2345" s="261"/>
      <c r="H2345" s="284">
        <f t="shared" si="113"/>
        <v>2.3280000000000932E-6</v>
      </c>
      <c r="I2345" s="92"/>
      <c r="J2345" s="173"/>
      <c r="K2345" s="132"/>
      <c r="L2345" s="130"/>
      <c r="M2345" s="130"/>
      <c r="N2345" s="130"/>
      <c r="O2345" s="130"/>
      <c r="P2345" s="130"/>
      <c r="Q2345" s="130"/>
      <c r="R2345" s="130"/>
      <c r="S2345" s="130"/>
      <c r="T2345">
        <f t="shared" si="114"/>
        <v>31</v>
      </c>
    </row>
    <row r="2346" spans="1:20" x14ac:dyDescent="0.25">
      <c r="A2346" s="228" t="str">
        <f t="shared" si="115"/>
        <v/>
      </c>
      <c r="B2346" s="34"/>
      <c r="C2346" s="8"/>
      <c r="D2346" s="129"/>
      <c r="F2346" s="99"/>
      <c r="G2346" s="261"/>
      <c r="H2346" s="284">
        <f t="shared" si="113"/>
        <v>2.3290000000000932E-6</v>
      </c>
      <c r="I2346" s="92"/>
      <c r="J2346" s="173"/>
      <c r="K2346" s="132"/>
      <c r="L2346" s="130"/>
      <c r="M2346" s="130"/>
      <c r="N2346" s="130"/>
      <c r="O2346" s="130"/>
      <c r="P2346" s="130"/>
      <c r="Q2346" s="130"/>
      <c r="R2346" s="130"/>
      <c r="S2346" s="130"/>
      <c r="T2346">
        <f t="shared" si="114"/>
        <v>31</v>
      </c>
    </row>
    <row r="2347" spans="1:20" x14ac:dyDescent="0.25">
      <c r="A2347" s="228" t="str">
        <f t="shared" si="115"/>
        <v/>
      </c>
      <c r="B2347" s="34"/>
      <c r="C2347" s="8"/>
      <c r="D2347" s="129"/>
      <c r="F2347" s="99"/>
      <c r="G2347" s="261"/>
      <c r="H2347" s="284">
        <f t="shared" si="113"/>
        <v>2.3300000000000933E-6</v>
      </c>
      <c r="I2347" s="92"/>
      <c r="J2347" s="173"/>
      <c r="K2347" s="132"/>
      <c r="L2347" s="130"/>
      <c r="M2347" s="130"/>
      <c r="N2347" s="130"/>
      <c r="O2347" s="130"/>
      <c r="P2347" s="130"/>
      <c r="Q2347" s="130"/>
      <c r="R2347" s="130"/>
      <c r="S2347" s="130"/>
      <c r="T2347">
        <f t="shared" si="114"/>
        <v>31</v>
      </c>
    </row>
    <row r="2348" spans="1:20" x14ac:dyDescent="0.25">
      <c r="A2348" s="228" t="str">
        <f t="shared" si="115"/>
        <v/>
      </c>
      <c r="B2348" s="34"/>
      <c r="C2348" s="8"/>
      <c r="D2348" s="129"/>
      <c r="F2348" s="99"/>
      <c r="G2348" s="261"/>
      <c r="H2348" s="284">
        <f t="shared" si="113"/>
        <v>2.3310000000000934E-6</v>
      </c>
      <c r="I2348" s="92"/>
      <c r="J2348" s="173"/>
      <c r="K2348" s="132"/>
      <c r="L2348" s="130"/>
      <c r="M2348" s="130"/>
      <c r="N2348" s="130"/>
      <c r="O2348" s="130"/>
      <c r="P2348" s="130"/>
      <c r="Q2348" s="130"/>
      <c r="R2348" s="130"/>
      <c r="S2348" s="130"/>
      <c r="T2348">
        <f t="shared" si="114"/>
        <v>31</v>
      </c>
    </row>
    <row r="2349" spans="1:20" x14ac:dyDescent="0.25">
      <c r="A2349" s="228" t="str">
        <f t="shared" si="115"/>
        <v/>
      </c>
      <c r="B2349" s="34"/>
      <c r="C2349" s="8"/>
      <c r="D2349" s="129"/>
      <c r="F2349" s="99"/>
      <c r="G2349" s="261"/>
      <c r="H2349" s="284">
        <f t="shared" si="113"/>
        <v>2.3320000000000935E-6</v>
      </c>
      <c r="I2349" s="92"/>
      <c r="J2349" s="173"/>
      <c r="K2349" s="132"/>
      <c r="L2349" s="130"/>
      <c r="M2349" s="130"/>
      <c r="N2349" s="130"/>
      <c r="O2349" s="130"/>
      <c r="P2349" s="130"/>
      <c r="Q2349" s="130"/>
      <c r="R2349" s="130"/>
      <c r="S2349" s="130"/>
      <c r="T2349">
        <f t="shared" si="114"/>
        <v>31</v>
      </c>
    </row>
    <row r="2350" spans="1:20" x14ac:dyDescent="0.25">
      <c r="A2350" s="228" t="str">
        <f t="shared" si="115"/>
        <v/>
      </c>
      <c r="B2350" s="34"/>
      <c r="C2350" s="8"/>
      <c r="D2350" s="129"/>
      <c r="F2350" s="99"/>
      <c r="G2350" s="261"/>
      <c r="H2350" s="284">
        <f t="shared" si="113"/>
        <v>2.3330000000000935E-6</v>
      </c>
      <c r="I2350" s="92"/>
      <c r="J2350" s="173"/>
      <c r="K2350" s="132"/>
      <c r="L2350" s="130"/>
      <c r="M2350" s="130"/>
      <c r="N2350" s="130"/>
      <c r="O2350" s="130"/>
      <c r="P2350" s="130"/>
      <c r="Q2350" s="130"/>
      <c r="R2350" s="130"/>
      <c r="S2350" s="130"/>
      <c r="T2350">
        <f t="shared" si="114"/>
        <v>31</v>
      </c>
    </row>
    <row r="2351" spans="1:20" x14ac:dyDescent="0.25">
      <c r="A2351" s="228" t="str">
        <f t="shared" si="115"/>
        <v/>
      </c>
      <c r="B2351" s="34"/>
      <c r="C2351" s="8"/>
      <c r="D2351" s="129"/>
      <c r="F2351" s="99"/>
      <c r="G2351" s="261"/>
      <c r="H2351" s="284">
        <f t="shared" si="113"/>
        <v>2.3340000000000936E-6</v>
      </c>
      <c r="I2351" s="92"/>
      <c r="J2351" s="173"/>
      <c r="K2351" s="132"/>
      <c r="L2351" s="130"/>
      <c r="M2351" s="130"/>
      <c r="N2351" s="130"/>
      <c r="O2351" s="130"/>
      <c r="P2351" s="130"/>
      <c r="Q2351" s="130"/>
      <c r="R2351" s="130"/>
      <c r="S2351" s="130"/>
      <c r="T2351">
        <f t="shared" si="114"/>
        <v>31</v>
      </c>
    </row>
    <row r="2352" spans="1:20" x14ac:dyDescent="0.25">
      <c r="A2352" s="228" t="str">
        <f t="shared" si="115"/>
        <v/>
      </c>
      <c r="B2352" s="34"/>
      <c r="C2352" s="8"/>
      <c r="D2352" s="129"/>
      <c r="F2352" s="99"/>
      <c r="G2352" s="261"/>
      <c r="H2352" s="284">
        <f t="shared" si="113"/>
        <v>2.3350000000000937E-6</v>
      </c>
      <c r="I2352" s="92"/>
      <c r="J2352" s="173"/>
      <c r="K2352" s="132"/>
      <c r="L2352" s="130"/>
      <c r="M2352" s="130"/>
      <c r="N2352" s="130"/>
      <c r="O2352" s="130"/>
      <c r="P2352" s="130"/>
      <c r="Q2352" s="130"/>
      <c r="R2352" s="130"/>
      <c r="S2352" s="130"/>
      <c r="T2352">
        <f t="shared" si="114"/>
        <v>31</v>
      </c>
    </row>
    <row r="2353" spans="1:20" x14ac:dyDescent="0.25">
      <c r="A2353" s="228" t="str">
        <f t="shared" si="115"/>
        <v/>
      </c>
      <c r="B2353" s="34"/>
      <c r="C2353" s="8"/>
      <c r="D2353" s="129"/>
      <c r="F2353" s="99"/>
      <c r="G2353" s="261"/>
      <c r="H2353" s="284">
        <f t="shared" si="113"/>
        <v>2.3360000000000938E-6</v>
      </c>
      <c r="I2353" s="92"/>
      <c r="J2353" s="173"/>
      <c r="K2353" s="132"/>
      <c r="L2353" s="130"/>
      <c r="M2353" s="130"/>
      <c r="N2353" s="130"/>
      <c r="O2353" s="130"/>
      <c r="P2353" s="130"/>
      <c r="Q2353" s="130"/>
      <c r="R2353" s="130"/>
      <c r="S2353" s="130"/>
      <c r="T2353">
        <f t="shared" si="114"/>
        <v>31</v>
      </c>
    </row>
    <row r="2354" spans="1:20" x14ac:dyDescent="0.25">
      <c r="A2354" s="228" t="str">
        <f t="shared" si="115"/>
        <v/>
      </c>
      <c r="B2354" s="34"/>
      <c r="C2354" s="8"/>
      <c r="D2354" s="129"/>
      <c r="F2354" s="99"/>
      <c r="G2354" s="261"/>
      <c r="H2354" s="284">
        <f t="shared" si="113"/>
        <v>2.3370000000000938E-6</v>
      </c>
      <c r="I2354" s="92"/>
      <c r="J2354" s="173"/>
      <c r="K2354" s="132"/>
      <c r="L2354" s="130"/>
      <c r="M2354" s="130"/>
      <c r="N2354" s="130"/>
      <c r="O2354" s="130"/>
      <c r="P2354" s="130"/>
      <c r="Q2354" s="130"/>
      <c r="R2354" s="130"/>
      <c r="S2354" s="130"/>
      <c r="T2354">
        <f t="shared" si="114"/>
        <v>31</v>
      </c>
    </row>
    <row r="2355" spans="1:20" x14ac:dyDescent="0.25">
      <c r="A2355" s="228" t="str">
        <f t="shared" si="115"/>
        <v/>
      </c>
      <c r="B2355" s="34"/>
      <c r="C2355" s="8"/>
      <c r="D2355" s="129"/>
      <c r="F2355" s="99"/>
      <c r="G2355" s="261"/>
      <c r="H2355" s="284">
        <f t="shared" si="113"/>
        <v>2.3380000000000939E-6</v>
      </c>
      <c r="I2355" s="92"/>
      <c r="J2355" s="173"/>
      <c r="K2355" s="132"/>
      <c r="L2355" s="130"/>
      <c r="M2355" s="130"/>
      <c r="N2355" s="130"/>
      <c r="O2355" s="130"/>
      <c r="P2355" s="130"/>
      <c r="Q2355" s="130"/>
      <c r="R2355" s="130"/>
      <c r="S2355" s="130"/>
      <c r="T2355">
        <f t="shared" si="114"/>
        <v>31</v>
      </c>
    </row>
    <row r="2356" spans="1:20" x14ac:dyDescent="0.25">
      <c r="A2356" s="228" t="str">
        <f t="shared" si="115"/>
        <v/>
      </c>
      <c r="B2356" s="34"/>
      <c r="C2356" s="8"/>
      <c r="D2356" s="129"/>
      <c r="F2356" s="99"/>
      <c r="G2356" s="261"/>
      <c r="H2356" s="284">
        <f t="shared" si="113"/>
        <v>2.339000000000094E-6</v>
      </c>
      <c r="I2356" s="92"/>
      <c r="J2356" s="173"/>
      <c r="K2356" s="132"/>
      <c r="L2356" s="130"/>
      <c r="M2356" s="130"/>
      <c r="N2356" s="130"/>
      <c r="O2356" s="130"/>
      <c r="P2356" s="130"/>
      <c r="Q2356" s="130"/>
      <c r="R2356" s="130"/>
      <c r="S2356" s="130"/>
      <c r="T2356">
        <f t="shared" si="114"/>
        <v>31</v>
      </c>
    </row>
    <row r="2357" spans="1:20" x14ac:dyDescent="0.25">
      <c r="A2357" s="228" t="str">
        <f t="shared" si="115"/>
        <v/>
      </c>
      <c r="B2357" s="34"/>
      <c r="C2357" s="8"/>
      <c r="D2357" s="129"/>
      <c r="F2357" s="99"/>
      <c r="G2357" s="261"/>
      <c r="H2357" s="284">
        <f t="shared" si="113"/>
        <v>2.3400000000000941E-6</v>
      </c>
      <c r="I2357" s="92"/>
      <c r="J2357" s="173"/>
      <c r="K2357" s="132"/>
      <c r="L2357" s="130"/>
      <c r="M2357" s="130"/>
      <c r="N2357" s="130"/>
      <c r="O2357" s="130"/>
      <c r="P2357" s="130"/>
      <c r="Q2357" s="130"/>
      <c r="R2357" s="130"/>
      <c r="S2357" s="130"/>
      <c r="T2357">
        <f t="shared" si="114"/>
        <v>31</v>
      </c>
    </row>
    <row r="2358" spans="1:20" x14ac:dyDescent="0.25">
      <c r="A2358" s="228" t="str">
        <f t="shared" si="115"/>
        <v/>
      </c>
      <c r="B2358" s="34"/>
      <c r="C2358" s="8"/>
      <c r="D2358" s="129"/>
      <c r="F2358" s="99"/>
      <c r="G2358" s="261"/>
      <c r="H2358" s="284">
        <f t="shared" si="113"/>
        <v>2.3410000000000941E-6</v>
      </c>
      <c r="I2358" s="92"/>
      <c r="J2358" s="173"/>
      <c r="K2358" s="132"/>
      <c r="L2358" s="130"/>
      <c r="M2358" s="130"/>
      <c r="N2358" s="130"/>
      <c r="O2358" s="130"/>
      <c r="P2358" s="130"/>
      <c r="Q2358" s="130"/>
      <c r="R2358" s="130"/>
      <c r="S2358" s="130"/>
      <c r="T2358">
        <f t="shared" si="114"/>
        <v>31</v>
      </c>
    </row>
    <row r="2359" spans="1:20" x14ac:dyDescent="0.25">
      <c r="A2359" s="228" t="str">
        <f t="shared" si="115"/>
        <v/>
      </c>
      <c r="B2359" s="34"/>
      <c r="C2359" s="8"/>
      <c r="D2359" s="129"/>
      <c r="F2359" s="99"/>
      <c r="G2359" s="261"/>
      <c r="H2359" s="284">
        <f t="shared" si="113"/>
        <v>2.3420000000000942E-6</v>
      </c>
      <c r="I2359" s="92"/>
      <c r="J2359" s="173"/>
      <c r="K2359" s="132"/>
      <c r="L2359" s="130"/>
      <c r="M2359" s="130"/>
      <c r="N2359" s="130"/>
      <c r="O2359" s="130"/>
      <c r="P2359" s="130"/>
      <c r="Q2359" s="130"/>
      <c r="R2359" s="130"/>
      <c r="S2359" s="130"/>
      <c r="T2359">
        <f t="shared" si="114"/>
        <v>31</v>
      </c>
    </row>
    <row r="2360" spans="1:20" x14ac:dyDescent="0.25">
      <c r="A2360" s="228" t="str">
        <f t="shared" si="115"/>
        <v/>
      </c>
      <c r="B2360" s="34"/>
      <c r="C2360" s="8"/>
      <c r="D2360" s="129"/>
      <c r="F2360" s="99"/>
      <c r="G2360" s="261"/>
      <c r="H2360" s="284">
        <f t="shared" si="113"/>
        <v>2.3430000000000943E-6</v>
      </c>
      <c r="I2360" s="92"/>
      <c r="J2360" s="173"/>
      <c r="K2360" s="132"/>
      <c r="L2360" s="130"/>
      <c r="M2360" s="130"/>
      <c r="N2360" s="130"/>
      <c r="O2360" s="130"/>
      <c r="P2360" s="130"/>
      <c r="Q2360" s="130"/>
      <c r="R2360" s="130"/>
      <c r="S2360" s="130"/>
      <c r="T2360">
        <f t="shared" si="114"/>
        <v>31</v>
      </c>
    </row>
    <row r="2361" spans="1:20" x14ac:dyDescent="0.25">
      <c r="A2361" s="228" t="str">
        <f t="shared" si="115"/>
        <v/>
      </c>
      <c r="B2361" s="34"/>
      <c r="C2361" s="8"/>
      <c r="D2361" s="129"/>
      <c r="F2361" s="99"/>
      <c r="G2361" s="261"/>
      <c r="H2361" s="284">
        <f t="shared" si="113"/>
        <v>2.3440000000000944E-6</v>
      </c>
      <c r="I2361" s="92"/>
      <c r="J2361" s="173"/>
      <c r="K2361" s="132"/>
      <c r="L2361" s="130"/>
      <c r="M2361" s="130"/>
      <c r="N2361" s="130"/>
      <c r="O2361" s="130"/>
      <c r="P2361" s="130"/>
      <c r="Q2361" s="130"/>
      <c r="R2361" s="130"/>
      <c r="S2361" s="130"/>
      <c r="T2361">
        <f t="shared" si="114"/>
        <v>31</v>
      </c>
    </row>
    <row r="2362" spans="1:20" x14ac:dyDescent="0.25">
      <c r="A2362" s="228" t="str">
        <f t="shared" si="115"/>
        <v/>
      </c>
      <c r="B2362" s="34"/>
      <c r="C2362" s="8"/>
      <c r="D2362" s="129"/>
      <c r="F2362" s="99"/>
      <c r="G2362" s="261"/>
      <c r="H2362" s="284">
        <f t="shared" si="113"/>
        <v>2.3450000000000944E-6</v>
      </c>
      <c r="I2362" s="92"/>
      <c r="J2362" s="173"/>
      <c r="K2362" s="132"/>
      <c r="L2362" s="130"/>
      <c r="M2362" s="130"/>
      <c r="N2362" s="130"/>
      <c r="O2362" s="130"/>
      <c r="P2362" s="130"/>
      <c r="Q2362" s="130"/>
      <c r="R2362" s="130"/>
      <c r="S2362" s="130"/>
      <c r="T2362">
        <f t="shared" si="114"/>
        <v>31</v>
      </c>
    </row>
    <row r="2363" spans="1:20" x14ac:dyDescent="0.25">
      <c r="A2363" s="228" t="str">
        <f t="shared" si="115"/>
        <v/>
      </c>
      <c r="B2363" s="34"/>
      <c r="C2363" s="8"/>
      <c r="D2363" s="129"/>
      <c r="F2363" s="99"/>
      <c r="G2363" s="261"/>
      <c r="H2363" s="284">
        <f t="shared" si="113"/>
        <v>2.3460000000000945E-6</v>
      </c>
      <c r="I2363" s="92"/>
      <c r="J2363" s="173"/>
      <c r="K2363" s="132"/>
      <c r="L2363" s="130"/>
      <c r="M2363" s="130"/>
      <c r="N2363" s="130"/>
      <c r="O2363" s="130"/>
      <c r="P2363" s="130"/>
      <c r="Q2363" s="130"/>
      <c r="R2363" s="130"/>
      <c r="S2363" s="130"/>
      <c r="T2363">
        <f t="shared" si="114"/>
        <v>31</v>
      </c>
    </row>
    <row r="2364" spans="1:20" x14ac:dyDescent="0.25">
      <c r="A2364" s="228" t="str">
        <f t="shared" si="115"/>
        <v/>
      </c>
      <c r="B2364" s="34"/>
      <c r="C2364" s="8"/>
      <c r="D2364" s="129"/>
      <c r="F2364" s="99"/>
      <c r="G2364" s="261"/>
      <c r="H2364" s="284">
        <f t="shared" si="113"/>
        <v>2.3470000000000946E-6</v>
      </c>
      <c r="I2364" s="92"/>
      <c r="J2364" s="173"/>
      <c r="K2364" s="132"/>
      <c r="L2364" s="130"/>
      <c r="M2364" s="130"/>
      <c r="N2364" s="130"/>
      <c r="O2364" s="130"/>
      <c r="P2364" s="130"/>
      <c r="Q2364" s="130"/>
      <c r="R2364" s="130"/>
      <c r="S2364" s="130"/>
      <c r="T2364">
        <f t="shared" si="114"/>
        <v>31</v>
      </c>
    </row>
    <row r="2365" spans="1:20" x14ac:dyDescent="0.25">
      <c r="A2365" s="228" t="str">
        <f t="shared" si="115"/>
        <v/>
      </c>
      <c r="B2365" s="34"/>
      <c r="C2365" s="8"/>
      <c r="D2365" s="129"/>
      <c r="F2365" s="99"/>
      <c r="G2365" s="261"/>
      <c r="H2365" s="284">
        <f t="shared" si="113"/>
        <v>2.3480000000000947E-6</v>
      </c>
      <c r="I2365" s="92"/>
      <c r="J2365" s="173"/>
      <c r="K2365" s="132"/>
      <c r="L2365" s="130"/>
      <c r="M2365" s="130"/>
      <c r="N2365" s="130"/>
      <c r="O2365" s="130"/>
      <c r="P2365" s="130"/>
      <c r="Q2365" s="130"/>
      <c r="R2365" s="130"/>
      <c r="S2365" s="130"/>
      <c r="T2365">
        <f t="shared" si="114"/>
        <v>31</v>
      </c>
    </row>
    <row r="2366" spans="1:20" x14ac:dyDescent="0.25">
      <c r="A2366" s="228" t="str">
        <f t="shared" si="115"/>
        <v/>
      </c>
      <c r="B2366" s="34"/>
      <c r="C2366" s="8"/>
      <c r="D2366" s="129"/>
      <c r="F2366" s="99"/>
      <c r="G2366" s="261"/>
      <c r="H2366" s="284">
        <f t="shared" si="113"/>
        <v>2.3490000000000947E-6</v>
      </c>
      <c r="I2366" s="92"/>
      <c r="J2366" s="173"/>
      <c r="K2366" s="132"/>
      <c r="L2366" s="130"/>
      <c r="M2366" s="130"/>
      <c r="N2366" s="130"/>
      <c r="O2366" s="130"/>
      <c r="P2366" s="130"/>
      <c r="Q2366" s="130"/>
      <c r="R2366" s="130"/>
      <c r="S2366" s="130"/>
      <c r="T2366">
        <f t="shared" si="114"/>
        <v>31</v>
      </c>
    </row>
    <row r="2367" spans="1:20" x14ac:dyDescent="0.25">
      <c r="A2367" s="228" t="str">
        <f t="shared" si="115"/>
        <v/>
      </c>
      <c r="B2367" s="34"/>
      <c r="C2367" s="8"/>
      <c r="D2367" s="129"/>
      <c r="F2367" s="99"/>
      <c r="G2367" s="261"/>
      <c r="H2367" s="284">
        <f t="shared" si="113"/>
        <v>2.3500000000000948E-6</v>
      </c>
      <c r="I2367" s="92"/>
      <c r="J2367" s="173"/>
      <c r="K2367" s="132"/>
      <c r="L2367" s="130"/>
      <c r="M2367" s="130"/>
      <c r="N2367" s="130"/>
      <c r="O2367" s="130"/>
      <c r="P2367" s="130"/>
      <c r="Q2367" s="130"/>
      <c r="R2367" s="130"/>
      <c r="S2367" s="130"/>
      <c r="T2367">
        <f t="shared" si="114"/>
        <v>31</v>
      </c>
    </row>
    <row r="2368" spans="1:20" x14ac:dyDescent="0.25">
      <c r="A2368" s="228" t="str">
        <f t="shared" si="115"/>
        <v/>
      </c>
      <c r="B2368" s="34"/>
      <c r="C2368" s="8"/>
      <c r="D2368" s="129"/>
      <c r="F2368" s="99"/>
      <c r="G2368" s="261"/>
      <c r="H2368" s="284">
        <f t="shared" si="113"/>
        <v>2.3510000000000949E-6</v>
      </c>
      <c r="I2368" s="92"/>
      <c r="J2368" s="173"/>
      <c r="K2368" s="132"/>
      <c r="L2368" s="130"/>
      <c r="M2368" s="130"/>
      <c r="N2368" s="130"/>
      <c r="O2368" s="130"/>
      <c r="P2368" s="130"/>
      <c r="Q2368" s="130"/>
      <c r="R2368" s="130"/>
      <c r="S2368" s="130"/>
      <c r="T2368">
        <f t="shared" si="114"/>
        <v>31</v>
      </c>
    </row>
    <row r="2369" spans="1:20" x14ac:dyDescent="0.25">
      <c r="A2369" s="228" t="str">
        <f t="shared" si="115"/>
        <v/>
      </c>
      <c r="B2369" s="34"/>
      <c r="C2369" s="8"/>
      <c r="D2369" s="129"/>
      <c r="F2369" s="99"/>
      <c r="G2369" s="261"/>
      <c r="H2369" s="284">
        <f t="shared" si="113"/>
        <v>2.352000000000095E-6</v>
      </c>
      <c r="I2369" s="92"/>
      <c r="J2369" s="173"/>
      <c r="K2369" s="132"/>
      <c r="L2369" s="130"/>
      <c r="M2369" s="130"/>
      <c r="N2369" s="130"/>
      <c r="O2369" s="130"/>
      <c r="P2369" s="130"/>
      <c r="Q2369" s="130"/>
      <c r="R2369" s="130"/>
      <c r="S2369" s="130"/>
      <c r="T2369">
        <f t="shared" si="114"/>
        <v>31</v>
      </c>
    </row>
    <row r="2370" spans="1:20" x14ac:dyDescent="0.25">
      <c r="A2370" s="228" t="str">
        <f t="shared" si="115"/>
        <v/>
      </c>
      <c r="B2370" s="34"/>
      <c r="C2370" s="8"/>
      <c r="D2370" s="129"/>
      <c r="F2370" s="99"/>
      <c r="G2370" s="261"/>
      <c r="H2370" s="284">
        <f t="shared" si="113"/>
        <v>2.353000000000095E-6</v>
      </c>
      <c r="I2370" s="92"/>
      <c r="J2370" s="173"/>
      <c r="K2370" s="132"/>
      <c r="L2370" s="130"/>
      <c r="M2370" s="130"/>
      <c r="N2370" s="130"/>
      <c r="O2370" s="130"/>
      <c r="P2370" s="130"/>
      <c r="Q2370" s="130"/>
      <c r="R2370" s="130"/>
      <c r="S2370" s="130"/>
      <c r="T2370">
        <f t="shared" si="114"/>
        <v>31</v>
      </c>
    </row>
    <row r="2371" spans="1:20" x14ac:dyDescent="0.25">
      <c r="A2371" s="228" t="str">
        <f t="shared" si="115"/>
        <v/>
      </c>
      <c r="B2371" s="34"/>
      <c r="C2371" s="8"/>
      <c r="D2371" s="129"/>
      <c r="F2371" s="99"/>
      <c r="G2371" s="261"/>
      <c r="H2371" s="284">
        <f t="shared" si="113"/>
        <v>2.3540000000000951E-6</v>
      </c>
      <c r="I2371" s="92"/>
      <c r="J2371" s="173"/>
      <c r="K2371" s="132"/>
      <c r="L2371" s="130"/>
      <c r="M2371" s="130"/>
      <c r="N2371" s="130"/>
      <c r="O2371" s="130"/>
      <c r="P2371" s="130"/>
      <c r="Q2371" s="130"/>
      <c r="R2371" s="130"/>
      <c r="S2371" s="130"/>
      <c r="T2371">
        <f t="shared" si="114"/>
        <v>31</v>
      </c>
    </row>
    <row r="2372" spans="1:20" x14ac:dyDescent="0.25">
      <c r="A2372" s="228" t="str">
        <f t="shared" si="115"/>
        <v/>
      </c>
      <c r="B2372" s="34"/>
      <c r="C2372" s="8"/>
      <c r="D2372" s="129"/>
      <c r="F2372" s="99"/>
      <c r="G2372" s="261"/>
      <c r="H2372" s="284">
        <f t="shared" si="113"/>
        <v>2.3550000000000952E-6</v>
      </c>
      <c r="I2372" s="92"/>
      <c r="J2372" s="173"/>
      <c r="K2372" s="132"/>
      <c r="L2372" s="130"/>
      <c r="M2372" s="130"/>
      <c r="N2372" s="130"/>
      <c r="O2372" s="130"/>
      <c r="P2372" s="130"/>
      <c r="Q2372" s="130"/>
      <c r="R2372" s="130"/>
      <c r="S2372" s="130"/>
      <c r="T2372">
        <f t="shared" si="114"/>
        <v>31</v>
      </c>
    </row>
    <row r="2373" spans="1:20" x14ac:dyDescent="0.25">
      <c r="A2373" s="228" t="str">
        <f t="shared" si="115"/>
        <v/>
      </c>
      <c r="B2373" s="34"/>
      <c r="C2373" s="8"/>
      <c r="D2373" s="129"/>
      <c r="F2373" s="99"/>
      <c r="G2373" s="261"/>
      <c r="H2373" s="284">
        <f t="shared" si="113"/>
        <v>2.3560000000000953E-6</v>
      </c>
      <c r="I2373" s="92"/>
      <c r="J2373" s="173"/>
      <c r="K2373" s="132"/>
      <c r="L2373" s="130"/>
      <c r="M2373" s="130"/>
      <c r="N2373" s="130"/>
      <c r="O2373" s="130"/>
      <c r="P2373" s="130"/>
      <c r="Q2373" s="130"/>
      <c r="R2373" s="130"/>
      <c r="S2373" s="130"/>
      <c r="T2373">
        <f t="shared" si="114"/>
        <v>31</v>
      </c>
    </row>
    <row r="2374" spans="1:20" x14ac:dyDescent="0.25">
      <c r="A2374" s="228" t="str">
        <f t="shared" si="115"/>
        <v/>
      </c>
      <c r="B2374" s="34"/>
      <c r="C2374" s="8"/>
      <c r="D2374" s="129"/>
      <c r="F2374" s="99"/>
      <c r="G2374" s="261"/>
      <c r="H2374" s="284">
        <f t="shared" si="113"/>
        <v>2.3570000000000953E-6</v>
      </c>
      <c r="I2374" s="92"/>
      <c r="J2374" s="173"/>
      <c r="K2374" s="132"/>
      <c r="L2374" s="130"/>
      <c r="M2374" s="130"/>
      <c r="N2374" s="130"/>
      <c r="O2374" s="130"/>
      <c r="P2374" s="130"/>
      <c r="Q2374" s="130"/>
      <c r="R2374" s="130"/>
      <c r="S2374" s="130"/>
      <c r="T2374">
        <f t="shared" si="114"/>
        <v>31</v>
      </c>
    </row>
    <row r="2375" spans="1:20" x14ac:dyDescent="0.25">
      <c r="A2375" s="228" t="str">
        <f t="shared" si="115"/>
        <v/>
      </c>
      <c r="B2375" s="34"/>
      <c r="C2375" s="8"/>
      <c r="D2375" s="129"/>
      <c r="F2375" s="99"/>
      <c r="G2375" s="261"/>
      <c r="H2375" s="284">
        <f t="shared" si="113"/>
        <v>2.3580000000000954E-6</v>
      </c>
      <c r="I2375" s="92"/>
      <c r="J2375" s="173"/>
      <c r="K2375" s="132"/>
      <c r="L2375" s="130"/>
      <c r="M2375" s="130"/>
      <c r="N2375" s="130"/>
      <c r="O2375" s="130"/>
      <c r="P2375" s="130"/>
      <c r="Q2375" s="130"/>
      <c r="R2375" s="130"/>
      <c r="S2375" s="130"/>
      <c r="T2375">
        <f t="shared" si="114"/>
        <v>31</v>
      </c>
    </row>
    <row r="2376" spans="1:20" x14ac:dyDescent="0.25">
      <c r="A2376" s="228" t="str">
        <f t="shared" si="115"/>
        <v/>
      </c>
      <c r="B2376" s="34"/>
      <c r="C2376" s="8"/>
      <c r="D2376" s="129"/>
      <c r="F2376" s="99"/>
      <c r="G2376" s="261"/>
      <c r="H2376" s="284">
        <f t="shared" si="113"/>
        <v>2.3590000000000955E-6</v>
      </c>
      <c r="I2376" s="92"/>
      <c r="J2376" s="173"/>
      <c r="K2376" s="132"/>
      <c r="L2376" s="130"/>
      <c r="M2376" s="130"/>
      <c r="N2376" s="130"/>
      <c r="O2376" s="130"/>
      <c r="P2376" s="130"/>
      <c r="Q2376" s="130"/>
      <c r="R2376" s="130"/>
      <c r="S2376" s="130"/>
      <c r="T2376">
        <f t="shared" si="114"/>
        <v>31</v>
      </c>
    </row>
    <row r="2377" spans="1:20" x14ac:dyDescent="0.25">
      <c r="A2377" s="228" t="str">
        <f t="shared" si="115"/>
        <v/>
      </c>
      <c r="B2377" s="34"/>
      <c r="C2377" s="8"/>
      <c r="D2377" s="129"/>
      <c r="F2377" s="99"/>
      <c r="G2377" s="261"/>
      <c r="H2377" s="284">
        <f t="shared" si="113"/>
        <v>2.3600000000000956E-6</v>
      </c>
      <c r="I2377" s="92"/>
      <c r="J2377" s="173"/>
      <c r="K2377" s="132"/>
      <c r="L2377" s="130"/>
      <c r="M2377" s="130"/>
      <c r="N2377" s="130"/>
      <c r="O2377" s="130"/>
      <c r="P2377" s="130"/>
      <c r="Q2377" s="130"/>
      <c r="R2377" s="130"/>
      <c r="S2377" s="130"/>
      <c r="T2377">
        <f t="shared" si="114"/>
        <v>31</v>
      </c>
    </row>
    <row r="2378" spans="1:20" x14ac:dyDescent="0.25">
      <c r="A2378" s="228" t="str">
        <f t="shared" si="115"/>
        <v/>
      </c>
      <c r="B2378" s="34"/>
      <c r="C2378" s="8"/>
      <c r="D2378" s="129"/>
      <c r="F2378" s="99"/>
      <c r="G2378" s="261"/>
      <c r="H2378" s="284">
        <f t="shared" si="113"/>
        <v>2.3610000000000956E-6</v>
      </c>
      <c r="I2378" s="92"/>
      <c r="J2378" s="173"/>
      <c r="K2378" s="132"/>
      <c r="L2378" s="130"/>
      <c r="M2378" s="130"/>
      <c r="N2378" s="130"/>
      <c r="O2378" s="130"/>
      <c r="P2378" s="130"/>
      <c r="Q2378" s="130"/>
      <c r="R2378" s="130"/>
      <c r="S2378" s="130"/>
      <c r="T2378">
        <f t="shared" si="114"/>
        <v>31</v>
      </c>
    </row>
    <row r="2379" spans="1:20" x14ac:dyDescent="0.25">
      <c r="A2379" s="228" t="str">
        <f t="shared" si="115"/>
        <v/>
      </c>
      <c r="B2379" s="34"/>
      <c r="C2379" s="8"/>
      <c r="D2379" s="129"/>
      <c r="F2379" s="99"/>
      <c r="G2379" s="261"/>
      <c r="H2379" s="284">
        <f t="shared" si="113"/>
        <v>2.3620000000000957E-6</v>
      </c>
      <c r="I2379" s="92"/>
      <c r="J2379" s="173"/>
      <c r="K2379" s="132"/>
      <c r="L2379" s="130"/>
      <c r="M2379" s="130"/>
      <c r="N2379" s="130"/>
      <c r="O2379" s="130"/>
      <c r="P2379" s="130"/>
      <c r="Q2379" s="130"/>
      <c r="R2379" s="130"/>
      <c r="S2379" s="130"/>
      <c r="T2379">
        <f t="shared" si="114"/>
        <v>31</v>
      </c>
    </row>
    <row r="2380" spans="1:20" x14ac:dyDescent="0.25">
      <c r="A2380" s="228" t="str">
        <f t="shared" si="115"/>
        <v/>
      </c>
      <c r="B2380" s="34"/>
      <c r="C2380" s="8"/>
      <c r="D2380" s="129"/>
      <c r="F2380" s="99"/>
      <c r="G2380" s="261"/>
      <c r="H2380" s="284">
        <f t="shared" si="113"/>
        <v>2.3630000000000958E-6</v>
      </c>
      <c r="I2380" s="92"/>
      <c r="J2380" s="173"/>
      <c r="K2380" s="132"/>
      <c r="L2380" s="130"/>
      <c r="M2380" s="130"/>
      <c r="N2380" s="130"/>
      <c r="O2380" s="130"/>
      <c r="P2380" s="130"/>
      <c r="Q2380" s="130"/>
      <c r="R2380" s="130"/>
      <c r="S2380" s="130"/>
      <c r="T2380">
        <f t="shared" si="114"/>
        <v>31</v>
      </c>
    </row>
    <row r="2381" spans="1:20" x14ac:dyDescent="0.25">
      <c r="A2381" s="228" t="str">
        <f t="shared" si="115"/>
        <v/>
      </c>
      <c r="B2381" s="34"/>
      <c r="C2381" s="8"/>
      <c r="D2381" s="129"/>
      <c r="F2381" s="99"/>
      <c r="G2381" s="261"/>
      <c r="H2381" s="284">
        <f t="shared" si="113"/>
        <v>2.3640000000000959E-6</v>
      </c>
      <c r="I2381" s="92"/>
      <c r="J2381" s="173"/>
      <c r="K2381" s="132"/>
      <c r="L2381" s="130"/>
      <c r="M2381" s="130"/>
      <c r="N2381" s="130"/>
      <c r="O2381" s="130"/>
      <c r="P2381" s="130"/>
      <c r="Q2381" s="130"/>
      <c r="R2381" s="130"/>
      <c r="S2381" s="130"/>
      <c r="T2381">
        <f t="shared" si="114"/>
        <v>31</v>
      </c>
    </row>
    <row r="2382" spans="1:20" x14ac:dyDescent="0.25">
      <c r="A2382" s="228" t="str">
        <f t="shared" si="115"/>
        <v/>
      </c>
      <c r="B2382" s="34"/>
      <c r="C2382" s="8"/>
      <c r="D2382" s="129"/>
      <c r="F2382" s="99"/>
      <c r="G2382" s="261"/>
      <c r="H2382" s="284">
        <f t="shared" si="113"/>
        <v>2.3650000000000959E-6</v>
      </c>
      <c r="I2382" s="92"/>
      <c r="J2382" s="173"/>
      <c r="K2382" s="132"/>
      <c r="L2382" s="130"/>
      <c r="M2382" s="130"/>
      <c r="N2382" s="130"/>
      <c r="O2382" s="130"/>
      <c r="P2382" s="130"/>
      <c r="Q2382" s="130"/>
      <c r="R2382" s="130"/>
      <c r="S2382" s="130"/>
      <c r="T2382">
        <f t="shared" si="114"/>
        <v>31</v>
      </c>
    </row>
    <row r="2383" spans="1:20" x14ac:dyDescent="0.25">
      <c r="A2383" s="228" t="str">
        <f t="shared" si="115"/>
        <v/>
      </c>
      <c r="B2383" s="34"/>
      <c r="C2383" s="8"/>
      <c r="D2383" s="129"/>
      <c r="F2383" s="99"/>
      <c r="G2383" s="261"/>
      <c r="H2383" s="284">
        <f t="shared" si="113"/>
        <v>2.366000000000096E-6</v>
      </c>
      <c r="I2383" s="92"/>
      <c r="J2383" s="173"/>
      <c r="K2383" s="132"/>
      <c r="L2383" s="130"/>
      <c r="M2383" s="130"/>
      <c r="N2383" s="130"/>
      <c r="O2383" s="130"/>
      <c r="P2383" s="130"/>
      <c r="Q2383" s="130"/>
      <c r="R2383" s="130"/>
      <c r="S2383" s="130"/>
      <c r="T2383">
        <f t="shared" si="114"/>
        <v>31</v>
      </c>
    </row>
    <row r="2384" spans="1:20" x14ac:dyDescent="0.25">
      <c r="A2384" s="228" t="str">
        <f t="shared" si="115"/>
        <v/>
      </c>
      <c r="B2384" s="34"/>
      <c r="C2384" s="8"/>
      <c r="D2384" s="129"/>
      <c r="F2384" s="99"/>
      <c r="G2384" s="261"/>
      <c r="H2384" s="284">
        <f t="shared" si="113"/>
        <v>2.3670000000000961E-6</v>
      </c>
      <c r="I2384" s="92"/>
      <c r="J2384" s="173"/>
      <c r="K2384" s="132"/>
      <c r="L2384" s="130"/>
      <c r="M2384" s="130"/>
      <c r="N2384" s="130"/>
      <c r="O2384" s="130"/>
      <c r="P2384" s="130"/>
      <c r="Q2384" s="130"/>
      <c r="R2384" s="130"/>
      <c r="S2384" s="130"/>
      <c r="T2384">
        <f t="shared" si="114"/>
        <v>31</v>
      </c>
    </row>
    <row r="2385" spans="1:20" x14ac:dyDescent="0.25">
      <c r="A2385" s="228" t="str">
        <f t="shared" si="115"/>
        <v/>
      </c>
      <c r="B2385" s="34"/>
      <c r="C2385" s="8"/>
      <c r="D2385" s="129"/>
      <c r="F2385" s="99"/>
      <c r="G2385" s="261"/>
      <c r="H2385" s="284">
        <f t="shared" si="113"/>
        <v>2.3680000000000962E-6</v>
      </c>
      <c r="I2385" s="92"/>
      <c r="J2385" s="173"/>
      <c r="K2385" s="132"/>
      <c r="L2385" s="130"/>
      <c r="M2385" s="130"/>
      <c r="N2385" s="130"/>
      <c r="O2385" s="130"/>
      <c r="P2385" s="130"/>
      <c r="Q2385" s="130"/>
      <c r="R2385" s="130"/>
      <c r="S2385" s="130"/>
      <c r="T2385">
        <f t="shared" si="114"/>
        <v>31</v>
      </c>
    </row>
    <row r="2386" spans="1:20" x14ac:dyDescent="0.25">
      <c r="A2386" s="228" t="str">
        <f t="shared" si="115"/>
        <v/>
      </c>
      <c r="B2386" s="34"/>
      <c r="C2386" s="8"/>
      <c r="D2386" s="129"/>
      <c r="F2386" s="99"/>
      <c r="G2386" s="261"/>
      <c r="H2386" s="284">
        <f t="shared" si="113"/>
        <v>2.3690000000000962E-6</v>
      </c>
      <c r="I2386" s="92"/>
      <c r="J2386" s="173"/>
      <c r="K2386" s="132"/>
      <c r="L2386" s="130"/>
      <c r="M2386" s="130"/>
      <c r="N2386" s="130"/>
      <c r="O2386" s="130"/>
      <c r="P2386" s="130"/>
      <c r="Q2386" s="130"/>
      <c r="R2386" s="130"/>
      <c r="S2386" s="130"/>
      <c r="T2386">
        <f t="shared" si="114"/>
        <v>31</v>
      </c>
    </row>
    <row r="2387" spans="1:20" x14ac:dyDescent="0.25">
      <c r="A2387" s="228" t="str">
        <f t="shared" si="115"/>
        <v/>
      </c>
      <c r="B2387" s="34"/>
      <c r="C2387" s="8"/>
      <c r="D2387" s="129"/>
      <c r="F2387" s="99"/>
      <c r="G2387" s="261"/>
      <c r="H2387" s="284">
        <f t="shared" ref="H2387:H2450" si="116">IF(G2387="",IF(D2387&lt;&gt;"",H2386+F2387+0.000000001,H2386+0.000000001),H2386+0.000000001)</f>
        <v>2.3700000000000963E-6</v>
      </c>
      <c r="I2387" s="92"/>
      <c r="J2387" s="173"/>
      <c r="K2387" s="132"/>
      <c r="L2387" s="130"/>
      <c r="M2387" s="130"/>
      <c r="N2387" s="130"/>
      <c r="O2387" s="130"/>
      <c r="P2387" s="130"/>
      <c r="Q2387" s="130"/>
      <c r="R2387" s="130"/>
      <c r="S2387" s="130"/>
      <c r="T2387">
        <f t="shared" ref="T2387:T2450" si="117">EOMONTH(D2387,0)</f>
        <v>31</v>
      </c>
    </row>
    <row r="2388" spans="1:20" x14ac:dyDescent="0.25">
      <c r="A2388" s="228" t="str">
        <f t="shared" ref="A2388:A2451" si="118">IF(F2388="","",IF(H2388=$H$5,D2388,""))</f>
        <v/>
      </c>
      <c r="B2388" s="34"/>
      <c r="C2388" s="8"/>
      <c r="D2388" s="129"/>
      <c r="F2388" s="99"/>
      <c r="G2388" s="261"/>
      <c r="H2388" s="284">
        <f t="shared" si="116"/>
        <v>2.3710000000000964E-6</v>
      </c>
      <c r="I2388" s="92"/>
      <c r="J2388" s="173"/>
      <c r="K2388" s="132"/>
      <c r="L2388" s="130"/>
      <c r="M2388" s="130"/>
      <c r="N2388" s="130"/>
      <c r="O2388" s="130"/>
      <c r="P2388" s="130"/>
      <c r="Q2388" s="130"/>
      <c r="R2388" s="130"/>
      <c r="S2388" s="130"/>
      <c r="T2388">
        <f t="shared" si="117"/>
        <v>31</v>
      </c>
    </row>
    <row r="2389" spans="1:20" x14ac:dyDescent="0.25">
      <c r="A2389" s="228" t="str">
        <f t="shared" si="118"/>
        <v/>
      </c>
      <c r="B2389" s="34"/>
      <c r="C2389" s="8"/>
      <c r="D2389" s="129"/>
      <c r="F2389" s="99"/>
      <c r="G2389" s="261"/>
      <c r="H2389" s="284">
        <f t="shared" si="116"/>
        <v>2.3720000000000965E-6</v>
      </c>
      <c r="I2389" s="92"/>
      <c r="J2389" s="173"/>
      <c r="K2389" s="132"/>
      <c r="L2389" s="130"/>
      <c r="M2389" s="130"/>
      <c r="N2389" s="130"/>
      <c r="O2389" s="130"/>
      <c r="P2389" s="130"/>
      <c r="Q2389" s="130"/>
      <c r="R2389" s="130"/>
      <c r="S2389" s="130"/>
      <c r="T2389">
        <f t="shared" si="117"/>
        <v>31</v>
      </c>
    </row>
    <row r="2390" spans="1:20" x14ac:dyDescent="0.25">
      <c r="A2390" s="228" t="str">
        <f t="shared" si="118"/>
        <v/>
      </c>
      <c r="B2390" s="34"/>
      <c r="C2390" s="8"/>
      <c r="D2390" s="129"/>
      <c r="F2390" s="99"/>
      <c r="G2390" s="261"/>
      <c r="H2390" s="284">
        <f t="shared" si="116"/>
        <v>2.3730000000000965E-6</v>
      </c>
      <c r="I2390" s="92"/>
      <c r="J2390" s="173"/>
      <c r="K2390" s="132"/>
      <c r="L2390" s="130"/>
      <c r="M2390" s="130"/>
      <c r="N2390" s="130"/>
      <c r="O2390" s="130"/>
      <c r="P2390" s="130"/>
      <c r="Q2390" s="130"/>
      <c r="R2390" s="130"/>
      <c r="S2390" s="130"/>
      <c r="T2390">
        <f t="shared" si="117"/>
        <v>31</v>
      </c>
    </row>
    <row r="2391" spans="1:20" x14ac:dyDescent="0.25">
      <c r="A2391" s="228" t="str">
        <f t="shared" si="118"/>
        <v/>
      </c>
      <c r="B2391" s="34"/>
      <c r="C2391" s="8"/>
      <c r="D2391" s="129"/>
      <c r="F2391" s="99"/>
      <c r="G2391" s="261"/>
      <c r="H2391" s="284">
        <f t="shared" si="116"/>
        <v>2.3740000000000966E-6</v>
      </c>
      <c r="I2391" s="92"/>
      <c r="J2391" s="173"/>
      <c r="K2391" s="132"/>
      <c r="L2391" s="130"/>
      <c r="M2391" s="130"/>
      <c r="N2391" s="130"/>
      <c r="O2391" s="130"/>
      <c r="P2391" s="130"/>
      <c r="Q2391" s="130"/>
      <c r="R2391" s="130"/>
      <c r="S2391" s="130"/>
      <c r="T2391">
        <f t="shared" si="117"/>
        <v>31</v>
      </c>
    </row>
    <row r="2392" spans="1:20" x14ac:dyDescent="0.25">
      <c r="A2392" s="228" t="str">
        <f t="shared" si="118"/>
        <v/>
      </c>
      <c r="B2392" s="34"/>
      <c r="C2392" s="8"/>
      <c r="D2392" s="129"/>
      <c r="F2392" s="99"/>
      <c r="G2392" s="261"/>
      <c r="H2392" s="284">
        <f t="shared" si="116"/>
        <v>2.3750000000000967E-6</v>
      </c>
      <c r="I2392" s="92"/>
      <c r="J2392" s="173"/>
      <c r="K2392" s="132"/>
      <c r="L2392" s="130"/>
      <c r="M2392" s="130"/>
      <c r="N2392" s="130"/>
      <c r="O2392" s="130"/>
      <c r="P2392" s="130"/>
      <c r="Q2392" s="130"/>
      <c r="R2392" s="130"/>
      <c r="S2392" s="130"/>
      <c r="T2392">
        <f t="shared" si="117"/>
        <v>31</v>
      </c>
    </row>
    <row r="2393" spans="1:20" x14ac:dyDescent="0.25">
      <c r="A2393" s="228" t="str">
        <f t="shared" si="118"/>
        <v/>
      </c>
      <c r="B2393" s="34"/>
      <c r="C2393" s="8"/>
      <c r="D2393" s="129"/>
      <c r="F2393" s="99"/>
      <c r="G2393" s="261"/>
      <c r="H2393" s="284">
        <f t="shared" si="116"/>
        <v>2.3760000000000968E-6</v>
      </c>
      <c r="I2393" s="92"/>
      <c r="J2393" s="173"/>
      <c r="K2393" s="132"/>
      <c r="L2393" s="130"/>
      <c r="M2393" s="130"/>
      <c r="N2393" s="130"/>
      <c r="O2393" s="130"/>
      <c r="P2393" s="130"/>
      <c r="Q2393" s="130"/>
      <c r="R2393" s="130"/>
      <c r="S2393" s="130"/>
      <c r="T2393">
        <f t="shared" si="117"/>
        <v>31</v>
      </c>
    </row>
    <row r="2394" spans="1:20" x14ac:dyDescent="0.25">
      <c r="A2394" s="228" t="str">
        <f t="shared" si="118"/>
        <v/>
      </c>
      <c r="B2394" s="34"/>
      <c r="C2394" s="8"/>
      <c r="D2394" s="129"/>
      <c r="F2394" s="99"/>
      <c r="G2394" s="261"/>
      <c r="H2394" s="284">
        <f t="shared" si="116"/>
        <v>2.3770000000000968E-6</v>
      </c>
      <c r="I2394" s="92"/>
      <c r="J2394" s="173"/>
      <c r="K2394" s="132"/>
      <c r="L2394" s="130"/>
      <c r="M2394" s="130"/>
      <c r="N2394" s="130"/>
      <c r="O2394" s="130"/>
      <c r="P2394" s="130"/>
      <c r="Q2394" s="130"/>
      <c r="R2394" s="130"/>
      <c r="S2394" s="130"/>
      <c r="T2394">
        <f t="shared" si="117"/>
        <v>31</v>
      </c>
    </row>
    <row r="2395" spans="1:20" x14ac:dyDescent="0.25">
      <c r="A2395" s="228" t="str">
        <f t="shared" si="118"/>
        <v/>
      </c>
      <c r="B2395" s="34"/>
      <c r="C2395" s="8"/>
      <c r="D2395" s="129"/>
      <c r="F2395" s="99"/>
      <c r="G2395" s="261"/>
      <c r="H2395" s="284">
        <f t="shared" si="116"/>
        <v>2.3780000000000969E-6</v>
      </c>
      <c r="I2395" s="92"/>
      <c r="J2395" s="173"/>
      <c r="K2395" s="132"/>
      <c r="L2395" s="130"/>
      <c r="M2395" s="130"/>
      <c r="N2395" s="130"/>
      <c r="O2395" s="130"/>
      <c r="P2395" s="130"/>
      <c r="Q2395" s="130"/>
      <c r="R2395" s="130"/>
      <c r="S2395" s="130"/>
      <c r="T2395">
        <f t="shared" si="117"/>
        <v>31</v>
      </c>
    </row>
    <row r="2396" spans="1:20" x14ac:dyDescent="0.25">
      <c r="A2396" s="228" t="str">
        <f t="shared" si="118"/>
        <v/>
      </c>
      <c r="B2396" s="34"/>
      <c r="C2396" s="8"/>
      <c r="D2396" s="129"/>
      <c r="F2396" s="99"/>
      <c r="G2396" s="261"/>
      <c r="H2396" s="284">
        <f t="shared" si="116"/>
        <v>2.379000000000097E-6</v>
      </c>
      <c r="I2396" s="92"/>
      <c r="J2396" s="173"/>
      <c r="K2396" s="132"/>
      <c r="L2396" s="130"/>
      <c r="M2396" s="130"/>
      <c r="N2396" s="130"/>
      <c r="O2396" s="130"/>
      <c r="P2396" s="130"/>
      <c r="Q2396" s="130"/>
      <c r="R2396" s="130"/>
      <c r="S2396" s="130"/>
      <c r="T2396">
        <f t="shared" si="117"/>
        <v>31</v>
      </c>
    </row>
    <row r="2397" spans="1:20" x14ac:dyDescent="0.25">
      <c r="A2397" s="228" t="str">
        <f t="shared" si="118"/>
        <v/>
      </c>
      <c r="B2397" s="34"/>
      <c r="C2397" s="8"/>
      <c r="D2397" s="129"/>
      <c r="F2397" s="99"/>
      <c r="G2397" s="261"/>
      <c r="H2397" s="284">
        <f t="shared" si="116"/>
        <v>2.3800000000000971E-6</v>
      </c>
      <c r="I2397" s="92"/>
      <c r="J2397" s="173"/>
      <c r="K2397" s="132"/>
      <c r="L2397" s="130"/>
      <c r="M2397" s="130"/>
      <c r="N2397" s="130"/>
      <c r="O2397" s="130"/>
      <c r="P2397" s="130"/>
      <c r="Q2397" s="130"/>
      <c r="R2397" s="130"/>
      <c r="S2397" s="130"/>
      <c r="T2397">
        <f t="shared" si="117"/>
        <v>31</v>
      </c>
    </row>
    <row r="2398" spans="1:20" x14ac:dyDescent="0.25">
      <c r="A2398" s="228" t="str">
        <f t="shared" si="118"/>
        <v/>
      </c>
      <c r="B2398" s="34"/>
      <c r="C2398" s="8"/>
      <c r="D2398" s="129"/>
      <c r="F2398" s="99"/>
      <c r="G2398" s="261"/>
      <c r="H2398" s="284">
        <f t="shared" si="116"/>
        <v>2.3810000000000971E-6</v>
      </c>
      <c r="I2398" s="92"/>
      <c r="J2398" s="173"/>
      <c r="K2398" s="132"/>
      <c r="L2398" s="130"/>
      <c r="M2398" s="130"/>
      <c r="N2398" s="130"/>
      <c r="O2398" s="130"/>
      <c r="P2398" s="130"/>
      <c r="Q2398" s="130"/>
      <c r="R2398" s="130"/>
      <c r="S2398" s="130"/>
      <c r="T2398">
        <f t="shared" si="117"/>
        <v>31</v>
      </c>
    </row>
    <row r="2399" spans="1:20" x14ac:dyDescent="0.25">
      <c r="A2399" s="228" t="str">
        <f t="shared" si="118"/>
        <v/>
      </c>
      <c r="B2399" s="34"/>
      <c r="C2399" s="8"/>
      <c r="D2399" s="129"/>
      <c r="F2399" s="99"/>
      <c r="G2399" s="261"/>
      <c r="H2399" s="284">
        <f t="shared" si="116"/>
        <v>2.3820000000000972E-6</v>
      </c>
      <c r="I2399" s="92"/>
      <c r="J2399" s="173"/>
      <c r="K2399" s="132"/>
      <c r="L2399" s="130"/>
      <c r="M2399" s="130"/>
      <c r="N2399" s="130"/>
      <c r="O2399" s="130"/>
      <c r="P2399" s="130"/>
      <c r="Q2399" s="130"/>
      <c r="R2399" s="130"/>
      <c r="S2399" s="130"/>
      <c r="T2399">
        <f t="shared" si="117"/>
        <v>31</v>
      </c>
    </row>
    <row r="2400" spans="1:20" x14ac:dyDescent="0.25">
      <c r="A2400" s="228" t="str">
        <f t="shared" si="118"/>
        <v/>
      </c>
      <c r="B2400" s="34"/>
      <c r="C2400" s="8"/>
      <c r="D2400" s="129"/>
      <c r="F2400" s="99"/>
      <c r="G2400" s="261"/>
      <c r="H2400" s="284">
        <f t="shared" si="116"/>
        <v>2.3830000000000973E-6</v>
      </c>
      <c r="I2400" s="92"/>
      <c r="J2400" s="173"/>
      <c r="K2400" s="132"/>
      <c r="L2400" s="130"/>
      <c r="M2400" s="130"/>
      <c r="N2400" s="130"/>
      <c r="O2400" s="130"/>
      <c r="P2400" s="130"/>
      <c r="Q2400" s="130"/>
      <c r="R2400" s="130"/>
      <c r="S2400" s="130"/>
      <c r="T2400">
        <f t="shared" si="117"/>
        <v>31</v>
      </c>
    </row>
    <row r="2401" spans="1:20" x14ac:dyDescent="0.25">
      <c r="A2401" s="228" t="str">
        <f t="shared" si="118"/>
        <v/>
      </c>
      <c r="B2401" s="34"/>
      <c r="C2401" s="8"/>
      <c r="D2401" s="129"/>
      <c r="F2401" s="99"/>
      <c r="G2401" s="261"/>
      <c r="H2401" s="284">
        <f t="shared" si="116"/>
        <v>2.3840000000000974E-6</v>
      </c>
      <c r="I2401" s="92"/>
      <c r="J2401" s="173"/>
      <c r="K2401" s="132"/>
      <c r="L2401" s="130"/>
      <c r="M2401" s="130"/>
      <c r="N2401" s="130"/>
      <c r="O2401" s="130"/>
      <c r="P2401" s="130"/>
      <c r="Q2401" s="130"/>
      <c r="R2401" s="130"/>
      <c r="S2401" s="130"/>
      <c r="T2401">
        <f t="shared" si="117"/>
        <v>31</v>
      </c>
    </row>
    <row r="2402" spans="1:20" x14ac:dyDescent="0.25">
      <c r="A2402" s="228" t="str">
        <f t="shared" si="118"/>
        <v/>
      </c>
      <c r="B2402" s="34"/>
      <c r="C2402" s="8"/>
      <c r="D2402" s="129"/>
      <c r="F2402" s="99"/>
      <c r="G2402" s="261"/>
      <c r="H2402" s="284">
        <f t="shared" si="116"/>
        <v>2.3850000000000974E-6</v>
      </c>
      <c r="I2402" s="92"/>
      <c r="J2402" s="173"/>
      <c r="K2402" s="132"/>
      <c r="L2402" s="130"/>
      <c r="M2402" s="130"/>
      <c r="N2402" s="130"/>
      <c r="O2402" s="130"/>
      <c r="P2402" s="130"/>
      <c r="Q2402" s="130"/>
      <c r="R2402" s="130"/>
      <c r="S2402" s="130"/>
      <c r="T2402">
        <f t="shared" si="117"/>
        <v>31</v>
      </c>
    </row>
    <row r="2403" spans="1:20" x14ac:dyDescent="0.25">
      <c r="A2403" s="228" t="str">
        <f t="shared" si="118"/>
        <v/>
      </c>
      <c r="B2403" s="34"/>
      <c r="C2403" s="8"/>
      <c r="D2403" s="129"/>
      <c r="F2403" s="99"/>
      <c r="G2403" s="261"/>
      <c r="H2403" s="284">
        <f t="shared" si="116"/>
        <v>2.3860000000000975E-6</v>
      </c>
      <c r="I2403" s="92"/>
      <c r="J2403" s="173"/>
      <c r="K2403" s="132"/>
      <c r="L2403" s="130"/>
      <c r="M2403" s="130"/>
      <c r="N2403" s="130"/>
      <c r="O2403" s="130"/>
      <c r="P2403" s="130"/>
      <c r="Q2403" s="130"/>
      <c r="R2403" s="130"/>
      <c r="S2403" s="130"/>
      <c r="T2403">
        <f t="shared" si="117"/>
        <v>31</v>
      </c>
    </row>
    <row r="2404" spans="1:20" x14ac:dyDescent="0.25">
      <c r="A2404" s="228" t="str">
        <f t="shared" si="118"/>
        <v/>
      </c>
      <c r="B2404" s="34"/>
      <c r="C2404" s="8"/>
      <c r="D2404" s="129"/>
      <c r="F2404" s="99"/>
      <c r="G2404" s="261"/>
      <c r="H2404" s="284">
        <f t="shared" si="116"/>
        <v>2.3870000000000976E-6</v>
      </c>
      <c r="I2404" s="92"/>
      <c r="J2404" s="173"/>
      <c r="K2404" s="132"/>
      <c r="L2404" s="130"/>
      <c r="M2404" s="130"/>
      <c r="N2404" s="130"/>
      <c r="O2404" s="130"/>
      <c r="P2404" s="130"/>
      <c r="Q2404" s="130"/>
      <c r="R2404" s="130"/>
      <c r="S2404" s="130"/>
      <c r="T2404">
        <f t="shared" si="117"/>
        <v>31</v>
      </c>
    </row>
    <row r="2405" spans="1:20" x14ac:dyDescent="0.25">
      <c r="A2405" s="228" t="str">
        <f t="shared" si="118"/>
        <v/>
      </c>
      <c r="B2405" s="34"/>
      <c r="C2405" s="8"/>
      <c r="D2405" s="129"/>
      <c r="F2405" s="99"/>
      <c r="G2405" s="261"/>
      <c r="H2405" s="284">
        <f t="shared" si="116"/>
        <v>2.3880000000000977E-6</v>
      </c>
      <c r="I2405" s="92"/>
      <c r="J2405" s="173"/>
      <c r="K2405" s="132"/>
      <c r="L2405" s="130"/>
      <c r="M2405" s="130"/>
      <c r="N2405" s="130"/>
      <c r="O2405" s="130"/>
      <c r="P2405" s="130"/>
      <c r="Q2405" s="130"/>
      <c r="R2405" s="130"/>
      <c r="S2405" s="130"/>
      <c r="T2405">
        <f t="shared" si="117"/>
        <v>31</v>
      </c>
    </row>
    <row r="2406" spans="1:20" x14ac:dyDescent="0.25">
      <c r="A2406" s="228" t="str">
        <f t="shared" si="118"/>
        <v/>
      </c>
      <c r="B2406" s="34"/>
      <c r="C2406" s="8"/>
      <c r="D2406" s="129"/>
      <c r="F2406" s="99"/>
      <c r="G2406" s="261"/>
      <c r="H2406" s="284">
        <f t="shared" si="116"/>
        <v>2.3890000000000977E-6</v>
      </c>
      <c r="I2406" s="92"/>
      <c r="J2406" s="173"/>
      <c r="K2406" s="132"/>
      <c r="L2406" s="130"/>
      <c r="M2406" s="130"/>
      <c r="N2406" s="130"/>
      <c r="O2406" s="130"/>
      <c r="P2406" s="130"/>
      <c r="Q2406" s="130"/>
      <c r="R2406" s="130"/>
      <c r="S2406" s="130"/>
      <c r="T2406">
        <f t="shared" si="117"/>
        <v>31</v>
      </c>
    </row>
    <row r="2407" spans="1:20" x14ac:dyDescent="0.25">
      <c r="A2407" s="228" t="str">
        <f t="shared" si="118"/>
        <v/>
      </c>
      <c r="B2407" s="34"/>
      <c r="C2407" s="8"/>
      <c r="D2407" s="129"/>
      <c r="F2407" s="99"/>
      <c r="G2407" s="261"/>
      <c r="H2407" s="284">
        <f t="shared" si="116"/>
        <v>2.3900000000000978E-6</v>
      </c>
      <c r="I2407" s="92"/>
      <c r="J2407" s="173"/>
      <c r="K2407" s="132"/>
      <c r="L2407" s="130"/>
      <c r="M2407" s="130"/>
      <c r="N2407" s="130"/>
      <c r="O2407" s="130"/>
      <c r="P2407" s="130"/>
      <c r="Q2407" s="130"/>
      <c r="R2407" s="130"/>
      <c r="S2407" s="130"/>
      <c r="T2407">
        <f t="shared" si="117"/>
        <v>31</v>
      </c>
    </row>
    <row r="2408" spans="1:20" x14ac:dyDescent="0.25">
      <c r="A2408" s="228" t="str">
        <f t="shared" si="118"/>
        <v/>
      </c>
      <c r="B2408" s="34"/>
      <c r="C2408" s="8"/>
      <c r="D2408" s="129"/>
      <c r="F2408" s="99"/>
      <c r="G2408" s="261"/>
      <c r="H2408" s="284">
        <f t="shared" si="116"/>
        <v>2.3910000000000979E-6</v>
      </c>
      <c r="I2408" s="92"/>
      <c r="J2408" s="173"/>
      <c r="K2408" s="132"/>
      <c r="L2408" s="130"/>
      <c r="M2408" s="130"/>
      <c r="N2408" s="130"/>
      <c r="O2408" s="130"/>
      <c r="P2408" s="130"/>
      <c r="Q2408" s="130"/>
      <c r="R2408" s="130"/>
      <c r="S2408" s="130"/>
      <c r="T2408">
        <f t="shared" si="117"/>
        <v>31</v>
      </c>
    </row>
    <row r="2409" spans="1:20" x14ac:dyDescent="0.25">
      <c r="A2409" s="228" t="str">
        <f t="shared" si="118"/>
        <v/>
      </c>
      <c r="B2409" s="34"/>
      <c r="C2409" s="8"/>
      <c r="D2409" s="129"/>
      <c r="F2409" s="99"/>
      <c r="G2409" s="261"/>
      <c r="H2409" s="284">
        <f t="shared" si="116"/>
        <v>2.392000000000098E-6</v>
      </c>
      <c r="I2409" s="92"/>
      <c r="J2409" s="173"/>
      <c r="K2409" s="132"/>
      <c r="L2409" s="130"/>
      <c r="M2409" s="130"/>
      <c r="N2409" s="130"/>
      <c r="O2409" s="130"/>
      <c r="P2409" s="130"/>
      <c r="Q2409" s="130"/>
      <c r="R2409" s="130"/>
      <c r="S2409" s="130"/>
      <c r="T2409">
        <f t="shared" si="117"/>
        <v>31</v>
      </c>
    </row>
    <row r="2410" spans="1:20" x14ac:dyDescent="0.25">
      <c r="A2410" s="228" t="str">
        <f t="shared" si="118"/>
        <v/>
      </c>
      <c r="B2410" s="34"/>
      <c r="C2410" s="8"/>
      <c r="D2410" s="129"/>
      <c r="F2410" s="99"/>
      <c r="G2410" s="261"/>
      <c r="H2410" s="284">
        <f t="shared" si="116"/>
        <v>2.393000000000098E-6</v>
      </c>
      <c r="I2410" s="92"/>
      <c r="J2410" s="173"/>
      <c r="K2410" s="132"/>
      <c r="L2410" s="130"/>
      <c r="M2410" s="130"/>
      <c r="N2410" s="130"/>
      <c r="O2410" s="130"/>
      <c r="P2410" s="130"/>
      <c r="Q2410" s="130"/>
      <c r="R2410" s="130"/>
      <c r="S2410" s="130"/>
      <c r="T2410">
        <f t="shared" si="117"/>
        <v>31</v>
      </c>
    </row>
    <row r="2411" spans="1:20" x14ac:dyDescent="0.25">
      <c r="A2411" s="228" t="str">
        <f t="shared" si="118"/>
        <v/>
      </c>
      <c r="B2411" s="34"/>
      <c r="C2411" s="8"/>
      <c r="D2411" s="129"/>
      <c r="F2411" s="99"/>
      <c r="G2411" s="261"/>
      <c r="H2411" s="284">
        <f t="shared" si="116"/>
        <v>2.3940000000000981E-6</v>
      </c>
      <c r="I2411" s="92"/>
      <c r="J2411" s="173"/>
      <c r="K2411" s="132"/>
      <c r="L2411" s="130"/>
      <c r="M2411" s="130"/>
      <c r="N2411" s="130"/>
      <c r="O2411" s="130"/>
      <c r="P2411" s="130"/>
      <c r="Q2411" s="130"/>
      <c r="R2411" s="130"/>
      <c r="S2411" s="130"/>
      <c r="T2411">
        <f t="shared" si="117"/>
        <v>31</v>
      </c>
    </row>
    <row r="2412" spans="1:20" x14ac:dyDescent="0.25">
      <c r="A2412" s="228" t="str">
        <f t="shared" si="118"/>
        <v/>
      </c>
      <c r="B2412" s="34"/>
      <c r="C2412" s="8"/>
      <c r="D2412" s="129"/>
      <c r="F2412" s="99"/>
      <c r="G2412" s="261"/>
      <c r="H2412" s="284">
        <f t="shared" si="116"/>
        <v>2.3950000000000982E-6</v>
      </c>
      <c r="I2412" s="92"/>
      <c r="J2412" s="173"/>
      <c r="K2412" s="132"/>
      <c r="L2412" s="130"/>
      <c r="M2412" s="130"/>
      <c r="N2412" s="130"/>
      <c r="O2412" s="130"/>
      <c r="P2412" s="130"/>
      <c r="Q2412" s="130"/>
      <c r="R2412" s="130"/>
      <c r="S2412" s="130"/>
      <c r="T2412">
        <f t="shared" si="117"/>
        <v>31</v>
      </c>
    </row>
    <row r="2413" spans="1:20" x14ac:dyDescent="0.25">
      <c r="A2413" s="228" t="str">
        <f t="shared" si="118"/>
        <v/>
      </c>
      <c r="B2413" s="34"/>
      <c r="C2413" s="8"/>
      <c r="D2413" s="129"/>
      <c r="F2413" s="99"/>
      <c r="G2413" s="261"/>
      <c r="H2413" s="284">
        <f t="shared" si="116"/>
        <v>2.3960000000000983E-6</v>
      </c>
      <c r="I2413" s="92"/>
      <c r="J2413" s="173"/>
      <c r="K2413" s="132"/>
      <c r="L2413" s="130"/>
      <c r="M2413" s="130"/>
      <c r="N2413" s="130"/>
      <c r="O2413" s="130"/>
      <c r="P2413" s="130"/>
      <c r="Q2413" s="130"/>
      <c r="R2413" s="130"/>
      <c r="S2413" s="130"/>
      <c r="T2413">
        <f t="shared" si="117"/>
        <v>31</v>
      </c>
    </row>
    <row r="2414" spans="1:20" x14ac:dyDescent="0.25">
      <c r="A2414" s="228" t="str">
        <f t="shared" si="118"/>
        <v/>
      </c>
      <c r="B2414" s="34"/>
      <c r="C2414" s="8"/>
      <c r="D2414" s="129"/>
      <c r="F2414" s="99"/>
      <c r="G2414" s="261"/>
      <c r="H2414" s="284">
        <f t="shared" si="116"/>
        <v>2.3970000000000983E-6</v>
      </c>
      <c r="I2414" s="92"/>
      <c r="J2414" s="173"/>
      <c r="K2414" s="132"/>
      <c r="L2414" s="130"/>
      <c r="M2414" s="130"/>
      <c r="N2414" s="130"/>
      <c r="O2414" s="130"/>
      <c r="P2414" s="130"/>
      <c r="Q2414" s="130"/>
      <c r="R2414" s="130"/>
      <c r="S2414" s="130"/>
      <c r="T2414">
        <f t="shared" si="117"/>
        <v>31</v>
      </c>
    </row>
    <row r="2415" spans="1:20" x14ac:dyDescent="0.25">
      <c r="A2415" s="228" t="str">
        <f t="shared" si="118"/>
        <v/>
      </c>
      <c r="B2415" s="34"/>
      <c r="C2415" s="8"/>
      <c r="D2415" s="129"/>
      <c r="F2415" s="99"/>
      <c r="G2415" s="261"/>
      <c r="H2415" s="284">
        <f t="shared" si="116"/>
        <v>2.3980000000000984E-6</v>
      </c>
      <c r="I2415" s="92"/>
      <c r="J2415" s="173"/>
      <c r="K2415" s="132"/>
      <c r="L2415" s="130"/>
      <c r="M2415" s="130"/>
      <c r="N2415" s="130"/>
      <c r="O2415" s="130"/>
      <c r="P2415" s="130"/>
      <c r="Q2415" s="130"/>
      <c r="R2415" s="130"/>
      <c r="S2415" s="130"/>
      <c r="T2415">
        <f t="shared" si="117"/>
        <v>31</v>
      </c>
    </row>
    <row r="2416" spans="1:20" x14ac:dyDescent="0.25">
      <c r="A2416" s="228" t="str">
        <f t="shared" si="118"/>
        <v/>
      </c>
      <c r="B2416" s="34"/>
      <c r="C2416" s="8"/>
      <c r="D2416" s="129"/>
      <c r="F2416" s="99"/>
      <c r="G2416" s="261"/>
      <c r="H2416" s="284">
        <f t="shared" si="116"/>
        <v>2.3990000000000985E-6</v>
      </c>
      <c r="I2416" s="92"/>
      <c r="J2416" s="173"/>
      <c r="K2416" s="132"/>
      <c r="L2416" s="130"/>
      <c r="M2416" s="130"/>
      <c r="N2416" s="130"/>
      <c r="O2416" s="130"/>
      <c r="P2416" s="130"/>
      <c r="Q2416" s="130"/>
      <c r="R2416" s="130"/>
      <c r="S2416" s="130"/>
      <c r="T2416">
        <f t="shared" si="117"/>
        <v>31</v>
      </c>
    </row>
    <row r="2417" spans="1:20" x14ac:dyDescent="0.25">
      <c r="A2417" s="228" t="str">
        <f t="shared" si="118"/>
        <v/>
      </c>
      <c r="B2417" s="34"/>
      <c r="C2417" s="8"/>
      <c r="D2417" s="129"/>
      <c r="F2417" s="99"/>
      <c r="G2417" s="261"/>
      <c r="H2417" s="284">
        <f t="shared" si="116"/>
        <v>2.4000000000000986E-6</v>
      </c>
      <c r="I2417" s="92"/>
      <c r="J2417" s="173"/>
      <c r="K2417" s="132"/>
      <c r="L2417" s="130"/>
      <c r="M2417" s="130"/>
      <c r="N2417" s="130"/>
      <c r="O2417" s="130"/>
      <c r="P2417" s="130"/>
      <c r="Q2417" s="130"/>
      <c r="R2417" s="130"/>
      <c r="S2417" s="130"/>
      <c r="T2417">
        <f t="shared" si="117"/>
        <v>31</v>
      </c>
    </row>
    <row r="2418" spans="1:20" x14ac:dyDescent="0.25">
      <c r="A2418" s="228" t="str">
        <f t="shared" si="118"/>
        <v/>
      </c>
      <c r="B2418" s="34"/>
      <c r="C2418" s="8"/>
      <c r="D2418" s="129"/>
      <c r="F2418" s="99"/>
      <c r="G2418" s="261"/>
      <c r="H2418" s="284">
        <f t="shared" si="116"/>
        <v>2.4010000000000986E-6</v>
      </c>
      <c r="I2418" s="92"/>
      <c r="J2418" s="173"/>
      <c r="K2418" s="132"/>
      <c r="L2418" s="130"/>
      <c r="M2418" s="130"/>
      <c r="N2418" s="130"/>
      <c r="O2418" s="130"/>
      <c r="P2418" s="130"/>
      <c r="Q2418" s="130"/>
      <c r="R2418" s="130"/>
      <c r="S2418" s="130"/>
      <c r="T2418">
        <f t="shared" si="117"/>
        <v>31</v>
      </c>
    </row>
    <row r="2419" spans="1:20" x14ac:dyDescent="0.25">
      <c r="A2419" s="228" t="str">
        <f t="shared" si="118"/>
        <v/>
      </c>
      <c r="B2419" s="34"/>
      <c r="C2419" s="8"/>
      <c r="D2419" s="129"/>
      <c r="F2419" s="99"/>
      <c r="G2419" s="261"/>
      <c r="H2419" s="284">
        <f t="shared" si="116"/>
        <v>2.4020000000000987E-6</v>
      </c>
      <c r="I2419" s="92"/>
      <c r="J2419" s="173"/>
      <c r="K2419" s="132"/>
      <c r="L2419" s="130"/>
      <c r="M2419" s="130"/>
      <c r="N2419" s="130"/>
      <c r="O2419" s="130"/>
      <c r="P2419" s="130"/>
      <c r="Q2419" s="130"/>
      <c r="R2419" s="130"/>
      <c r="S2419" s="130"/>
      <c r="T2419">
        <f t="shared" si="117"/>
        <v>31</v>
      </c>
    </row>
    <row r="2420" spans="1:20" x14ac:dyDescent="0.25">
      <c r="A2420" s="228" t="str">
        <f t="shared" si="118"/>
        <v/>
      </c>
      <c r="B2420" s="34"/>
      <c r="C2420" s="8"/>
      <c r="D2420" s="129"/>
      <c r="F2420" s="99"/>
      <c r="G2420" s="261"/>
      <c r="H2420" s="284">
        <f t="shared" si="116"/>
        <v>2.4030000000000988E-6</v>
      </c>
      <c r="I2420" s="92"/>
      <c r="J2420" s="173"/>
      <c r="K2420" s="132"/>
      <c r="L2420" s="130"/>
      <c r="M2420" s="130"/>
      <c r="N2420" s="130"/>
      <c r="O2420" s="130"/>
      <c r="P2420" s="130"/>
      <c r="Q2420" s="130"/>
      <c r="R2420" s="130"/>
      <c r="S2420" s="130"/>
      <c r="T2420">
        <f t="shared" si="117"/>
        <v>31</v>
      </c>
    </row>
    <row r="2421" spans="1:20" x14ac:dyDescent="0.25">
      <c r="A2421" s="228" t="str">
        <f t="shared" si="118"/>
        <v/>
      </c>
      <c r="B2421" s="34"/>
      <c r="C2421" s="8"/>
      <c r="D2421" s="129"/>
      <c r="F2421" s="99"/>
      <c r="G2421" s="261"/>
      <c r="H2421" s="284">
        <f t="shared" si="116"/>
        <v>2.4040000000000989E-6</v>
      </c>
      <c r="I2421" s="92"/>
      <c r="J2421" s="173"/>
      <c r="K2421" s="132"/>
      <c r="L2421" s="130"/>
      <c r="M2421" s="130"/>
      <c r="N2421" s="130"/>
      <c r="O2421" s="130"/>
      <c r="P2421" s="130"/>
      <c r="Q2421" s="130"/>
      <c r="R2421" s="130"/>
      <c r="S2421" s="130"/>
      <c r="T2421">
        <f t="shared" si="117"/>
        <v>31</v>
      </c>
    </row>
    <row r="2422" spans="1:20" x14ac:dyDescent="0.25">
      <c r="A2422" s="228" t="str">
        <f t="shared" si="118"/>
        <v/>
      </c>
      <c r="B2422" s="34"/>
      <c r="C2422" s="8"/>
      <c r="D2422" s="129"/>
      <c r="F2422" s="99"/>
      <c r="G2422" s="261"/>
      <c r="H2422" s="284">
        <f t="shared" si="116"/>
        <v>2.4050000000000989E-6</v>
      </c>
      <c r="I2422" s="92"/>
      <c r="J2422" s="173"/>
      <c r="K2422" s="132"/>
      <c r="L2422" s="130"/>
      <c r="M2422" s="130"/>
      <c r="N2422" s="130"/>
      <c r="O2422" s="130"/>
      <c r="P2422" s="130"/>
      <c r="Q2422" s="130"/>
      <c r="R2422" s="130"/>
      <c r="S2422" s="130"/>
      <c r="T2422">
        <f t="shared" si="117"/>
        <v>31</v>
      </c>
    </row>
    <row r="2423" spans="1:20" x14ac:dyDescent="0.25">
      <c r="A2423" s="228" t="str">
        <f t="shared" si="118"/>
        <v/>
      </c>
      <c r="B2423" s="34"/>
      <c r="C2423" s="8"/>
      <c r="D2423" s="129"/>
      <c r="F2423" s="99"/>
      <c r="G2423" s="261"/>
      <c r="H2423" s="284">
        <f t="shared" si="116"/>
        <v>2.406000000000099E-6</v>
      </c>
      <c r="I2423" s="92"/>
      <c r="J2423" s="173"/>
      <c r="K2423" s="132"/>
      <c r="L2423" s="130"/>
      <c r="M2423" s="130"/>
      <c r="N2423" s="130"/>
      <c r="O2423" s="130"/>
      <c r="P2423" s="130"/>
      <c r="Q2423" s="130"/>
      <c r="R2423" s="130"/>
      <c r="S2423" s="130"/>
      <c r="T2423">
        <f t="shared" si="117"/>
        <v>31</v>
      </c>
    </row>
    <row r="2424" spans="1:20" x14ac:dyDescent="0.25">
      <c r="A2424" s="228" t="str">
        <f t="shared" si="118"/>
        <v/>
      </c>
      <c r="B2424" s="34"/>
      <c r="C2424" s="8"/>
      <c r="D2424" s="129"/>
      <c r="F2424" s="99"/>
      <c r="G2424" s="261"/>
      <c r="H2424" s="284">
        <f t="shared" si="116"/>
        <v>2.4070000000000991E-6</v>
      </c>
      <c r="I2424" s="92"/>
      <c r="J2424" s="173"/>
      <c r="K2424" s="132"/>
      <c r="L2424" s="130"/>
      <c r="M2424" s="130"/>
      <c r="N2424" s="130"/>
      <c r="O2424" s="130"/>
      <c r="P2424" s="130"/>
      <c r="Q2424" s="130"/>
      <c r="R2424" s="130"/>
      <c r="S2424" s="130"/>
      <c r="T2424">
        <f t="shared" si="117"/>
        <v>31</v>
      </c>
    </row>
    <row r="2425" spans="1:20" x14ac:dyDescent="0.25">
      <c r="A2425" s="228" t="str">
        <f t="shared" si="118"/>
        <v/>
      </c>
      <c r="B2425" s="34"/>
      <c r="C2425" s="8"/>
      <c r="D2425" s="129"/>
      <c r="F2425" s="99"/>
      <c r="G2425" s="261"/>
      <c r="H2425" s="284">
        <f t="shared" si="116"/>
        <v>2.4080000000000992E-6</v>
      </c>
      <c r="I2425" s="92"/>
      <c r="J2425" s="173"/>
      <c r="K2425" s="132"/>
      <c r="L2425" s="130"/>
      <c r="M2425" s="130"/>
      <c r="N2425" s="130"/>
      <c r="O2425" s="130"/>
      <c r="P2425" s="130"/>
      <c r="Q2425" s="130"/>
      <c r="R2425" s="130"/>
      <c r="S2425" s="130"/>
      <c r="T2425">
        <f t="shared" si="117"/>
        <v>31</v>
      </c>
    </row>
    <row r="2426" spans="1:20" x14ac:dyDescent="0.25">
      <c r="A2426" s="228" t="str">
        <f t="shared" si="118"/>
        <v/>
      </c>
      <c r="B2426" s="34"/>
      <c r="C2426" s="8"/>
      <c r="D2426" s="129"/>
      <c r="F2426" s="99"/>
      <c r="G2426" s="261"/>
      <c r="H2426" s="284">
        <f t="shared" si="116"/>
        <v>2.4090000000000992E-6</v>
      </c>
      <c r="I2426" s="92"/>
      <c r="J2426" s="173"/>
      <c r="K2426" s="132"/>
      <c r="L2426" s="130"/>
      <c r="M2426" s="130"/>
      <c r="N2426" s="130"/>
      <c r="O2426" s="130"/>
      <c r="P2426" s="130"/>
      <c r="Q2426" s="130"/>
      <c r="R2426" s="130"/>
      <c r="S2426" s="130"/>
      <c r="T2426">
        <f t="shared" si="117"/>
        <v>31</v>
      </c>
    </row>
    <row r="2427" spans="1:20" x14ac:dyDescent="0.25">
      <c r="A2427" s="228" t="str">
        <f t="shared" si="118"/>
        <v/>
      </c>
      <c r="B2427" s="34"/>
      <c r="C2427" s="8"/>
      <c r="D2427" s="129"/>
      <c r="F2427" s="99"/>
      <c r="G2427" s="261"/>
      <c r="H2427" s="284">
        <f t="shared" si="116"/>
        <v>2.4100000000000993E-6</v>
      </c>
      <c r="I2427" s="92"/>
      <c r="J2427" s="173"/>
      <c r="K2427" s="132"/>
      <c r="L2427" s="130"/>
      <c r="M2427" s="130"/>
      <c r="N2427" s="130"/>
      <c r="O2427" s="130"/>
      <c r="P2427" s="130"/>
      <c r="Q2427" s="130"/>
      <c r="R2427" s="130"/>
      <c r="S2427" s="130"/>
      <c r="T2427">
        <f t="shared" si="117"/>
        <v>31</v>
      </c>
    </row>
    <row r="2428" spans="1:20" x14ac:dyDescent="0.25">
      <c r="A2428" s="228" t="str">
        <f t="shared" si="118"/>
        <v/>
      </c>
      <c r="B2428" s="34"/>
      <c r="C2428" s="8"/>
      <c r="D2428" s="129"/>
      <c r="F2428" s="99"/>
      <c r="G2428" s="261"/>
      <c r="H2428" s="284">
        <f t="shared" si="116"/>
        <v>2.4110000000000994E-6</v>
      </c>
      <c r="I2428" s="92"/>
      <c r="J2428" s="173"/>
      <c r="K2428" s="132"/>
      <c r="L2428" s="130"/>
      <c r="M2428" s="130"/>
      <c r="N2428" s="130"/>
      <c r="O2428" s="130"/>
      <c r="P2428" s="130"/>
      <c r="Q2428" s="130"/>
      <c r="R2428" s="130"/>
      <c r="S2428" s="130"/>
      <c r="T2428">
        <f t="shared" si="117"/>
        <v>31</v>
      </c>
    </row>
    <row r="2429" spans="1:20" x14ac:dyDescent="0.25">
      <c r="A2429" s="228" t="str">
        <f t="shared" si="118"/>
        <v/>
      </c>
      <c r="B2429" s="34"/>
      <c r="C2429" s="8"/>
      <c r="D2429" s="129"/>
      <c r="F2429" s="99"/>
      <c r="G2429" s="261"/>
      <c r="H2429" s="284">
        <f t="shared" si="116"/>
        <v>2.4120000000000995E-6</v>
      </c>
      <c r="I2429" s="92"/>
      <c r="J2429" s="173"/>
      <c r="K2429" s="132"/>
      <c r="L2429" s="130"/>
      <c r="M2429" s="130"/>
      <c r="N2429" s="130"/>
      <c r="O2429" s="130"/>
      <c r="P2429" s="130"/>
      <c r="Q2429" s="130"/>
      <c r="R2429" s="130"/>
      <c r="S2429" s="130"/>
      <c r="T2429">
        <f t="shared" si="117"/>
        <v>31</v>
      </c>
    </row>
    <row r="2430" spans="1:20" x14ac:dyDescent="0.25">
      <c r="A2430" s="228" t="str">
        <f t="shared" si="118"/>
        <v/>
      </c>
      <c r="B2430" s="34"/>
      <c r="C2430" s="8"/>
      <c r="D2430" s="129"/>
      <c r="F2430" s="99"/>
      <c r="G2430" s="261"/>
      <c r="H2430" s="284">
        <f t="shared" si="116"/>
        <v>2.4130000000000995E-6</v>
      </c>
      <c r="I2430" s="92"/>
      <c r="J2430" s="173"/>
      <c r="K2430" s="132"/>
      <c r="L2430" s="130"/>
      <c r="M2430" s="130"/>
      <c r="N2430" s="130"/>
      <c r="O2430" s="130"/>
      <c r="P2430" s="130"/>
      <c r="Q2430" s="130"/>
      <c r="R2430" s="130"/>
      <c r="S2430" s="130"/>
      <c r="T2430">
        <f t="shared" si="117"/>
        <v>31</v>
      </c>
    </row>
    <row r="2431" spans="1:20" x14ac:dyDescent="0.25">
      <c r="A2431" s="228" t="str">
        <f t="shared" si="118"/>
        <v/>
      </c>
      <c r="B2431" s="34"/>
      <c r="C2431" s="8"/>
      <c r="D2431" s="129"/>
      <c r="F2431" s="99"/>
      <c r="G2431" s="261"/>
      <c r="H2431" s="284">
        <f t="shared" si="116"/>
        <v>2.4140000000000996E-6</v>
      </c>
      <c r="I2431" s="92"/>
      <c r="J2431" s="173"/>
      <c r="K2431" s="132"/>
      <c r="L2431" s="130"/>
      <c r="M2431" s="130"/>
      <c r="N2431" s="130"/>
      <c r="O2431" s="130"/>
      <c r="P2431" s="130"/>
      <c r="Q2431" s="130"/>
      <c r="R2431" s="130"/>
      <c r="S2431" s="130"/>
      <c r="T2431">
        <f t="shared" si="117"/>
        <v>31</v>
      </c>
    </row>
    <row r="2432" spans="1:20" x14ac:dyDescent="0.25">
      <c r="A2432" s="228" t="str">
        <f t="shared" si="118"/>
        <v/>
      </c>
      <c r="B2432" s="34"/>
      <c r="C2432" s="8"/>
      <c r="D2432" s="129"/>
      <c r="F2432" s="99"/>
      <c r="G2432" s="261"/>
      <c r="H2432" s="284">
        <f t="shared" si="116"/>
        <v>2.4150000000000997E-6</v>
      </c>
      <c r="I2432" s="92"/>
      <c r="J2432" s="173"/>
      <c r="K2432" s="132"/>
      <c r="L2432" s="130"/>
      <c r="M2432" s="130"/>
      <c r="N2432" s="130"/>
      <c r="O2432" s="130"/>
      <c r="P2432" s="130"/>
      <c r="Q2432" s="130"/>
      <c r="R2432" s="130"/>
      <c r="S2432" s="130"/>
      <c r="T2432">
        <f t="shared" si="117"/>
        <v>31</v>
      </c>
    </row>
    <row r="2433" spans="1:20" x14ac:dyDescent="0.25">
      <c r="A2433" s="228" t="str">
        <f t="shared" si="118"/>
        <v/>
      </c>
      <c r="B2433" s="34"/>
      <c r="C2433" s="8"/>
      <c r="D2433" s="129"/>
      <c r="F2433" s="99"/>
      <c r="G2433" s="261"/>
      <c r="H2433" s="284">
        <f t="shared" si="116"/>
        <v>2.4160000000000998E-6</v>
      </c>
      <c r="I2433" s="92"/>
      <c r="J2433" s="173"/>
      <c r="K2433" s="132"/>
      <c r="L2433" s="130"/>
      <c r="M2433" s="130"/>
      <c r="N2433" s="130"/>
      <c r="O2433" s="130"/>
      <c r="P2433" s="130"/>
      <c r="Q2433" s="130"/>
      <c r="R2433" s="130"/>
      <c r="S2433" s="130"/>
      <c r="T2433">
        <f t="shared" si="117"/>
        <v>31</v>
      </c>
    </row>
    <row r="2434" spans="1:20" x14ac:dyDescent="0.25">
      <c r="A2434" s="228" t="str">
        <f t="shared" si="118"/>
        <v/>
      </c>
      <c r="B2434" s="34"/>
      <c r="C2434" s="8"/>
      <c r="D2434" s="129"/>
      <c r="F2434" s="99"/>
      <c r="G2434" s="261"/>
      <c r="H2434" s="284">
        <f t="shared" si="116"/>
        <v>2.4170000000000998E-6</v>
      </c>
      <c r="I2434" s="92"/>
      <c r="J2434" s="173"/>
      <c r="K2434" s="132"/>
      <c r="L2434" s="130"/>
      <c r="M2434" s="130"/>
      <c r="N2434" s="130"/>
      <c r="O2434" s="130"/>
      <c r="P2434" s="130"/>
      <c r="Q2434" s="130"/>
      <c r="R2434" s="130"/>
      <c r="S2434" s="130"/>
      <c r="T2434">
        <f t="shared" si="117"/>
        <v>31</v>
      </c>
    </row>
    <row r="2435" spans="1:20" x14ac:dyDescent="0.25">
      <c r="A2435" s="228" t="str">
        <f t="shared" si="118"/>
        <v/>
      </c>
      <c r="B2435" s="34"/>
      <c r="C2435" s="8"/>
      <c r="D2435" s="129"/>
      <c r="F2435" s="99"/>
      <c r="G2435" s="261"/>
      <c r="H2435" s="284">
        <f t="shared" si="116"/>
        <v>2.4180000000000999E-6</v>
      </c>
      <c r="I2435" s="92"/>
      <c r="J2435" s="173"/>
      <c r="K2435" s="132"/>
      <c r="L2435" s="130"/>
      <c r="M2435" s="130"/>
      <c r="N2435" s="130"/>
      <c r="O2435" s="130"/>
      <c r="P2435" s="130"/>
      <c r="Q2435" s="130"/>
      <c r="R2435" s="130"/>
      <c r="S2435" s="130"/>
      <c r="T2435">
        <f t="shared" si="117"/>
        <v>31</v>
      </c>
    </row>
    <row r="2436" spans="1:20" x14ac:dyDescent="0.25">
      <c r="A2436" s="228" t="str">
        <f t="shared" si="118"/>
        <v/>
      </c>
      <c r="B2436" s="34"/>
      <c r="C2436" s="8"/>
      <c r="D2436" s="129"/>
      <c r="F2436" s="99"/>
      <c r="G2436" s="261"/>
      <c r="H2436" s="284">
        <f t="shared" si="116"/>
        <v>2.4190000000001E-6</v>
      </c>
      <c r="I2436" s="92"/>
      <c r="J2436" s="173"/>
      <c r="K2436" s="132"/>
      <c r="L2436" s="130"/>
      <c r="M2436" s="130"/>
      <c r="N2436" s="130"/>
      <c r="O2436" s="130"/>
      <c r="P2436" s="130"/>
      <c r="Q2436" s="130"/>
      <c r="R2436" s="130"/>
      <c r="S2436" s="130"/>
      <c r="T2436">
        <f t="shared" si="117"/>
        <v>31</v>
      </c>
    </row>
    <row r="2437" spans="1:20" x14ac:dyDescent="0.25">
      <c r="A2437" s="228" t="str">
        <f t="shared" si="118"/>
        <v/>
      </c>
      <c r="B2437" s="34"/>
      <c r="C2437" s="8"/>
      <c r="D2437" s="129"/>
      <c r="F2437" s="99"/>
      <c r="G2437" s="261"/>
      <c r="H2437" s="284">
        <f t="shared" si="116"/>
        <v>2.4200000000001001E-6</v>
      </c>
      <c r="I2437" s="92"/>
      <c r="J2437" s="173"/>
      <c r="K2437" s="132"/>
      <c r="L2437" s="130"/>
      <c r="M2437" s="130"/>
      <c r="N2437" s="130"/>
      <c r="O2437" s="130"/>
      <c r="P2437" s="130"/>
      <c r="Q2437" s="130"/>
      <c r="R2437" s="130"/>
      <c r="S2437" s="130"/>
      <c r="T2437">
        <f t="shared" si="117"/>
        <v>31</v>
      </c>
    </row>
    <row r="2438" spans="1:20" x14ac:dyDescent="0.25">
      <c r="A2438" s="228" t="str">
        <f t="shared" si="118"/>
        <v/>
      </c>
      <c r="B2438" s="34"/>
      <c r="C2438" s="8"/>
      <c r="D2438" s="129"/>
      <c r="F2438" s="99"/>
      <c r="G2438" s="261"/>
      <c r="H2438" s="284">
        <f t="shared" si="116"/>
        <v>2.4210000000001001E-6</v>
      </c>
      <c r="I2438" s="92"/>
      <c r="J2438" s="173"/>
      <c r="K2438" s="132"/>
      <c r="L2438" s="130"/>
      <c r="M2438" s="130"/>
      <c r="N2438" s="130"/>
      <c r="O2438" s="130"/>
      <c r="P2438" s="130"/>
      <c r="Q2438" s="130"/>
      <c r="R2438" s="130"/>
      <c r="S2438" s="130"/>
      <c r="T2438">
        <f t="shared" si="117"/>
        <v>31</v>
      </c>
    </row>
    <row r="2439" spans="1:20" x14ac:dyDescent="0.25">
      <c r="A2439" s="228" t="str">
        <f t="shared" si="118"/>
        <v/>
      </c>
      <c r="B2439" s="34"/>
      <c r="C2439" s="8"/>
      <c r="D2439" s="129"/>
      <c r="F2439" s="99"/>
      <c r="G2439" s="261"/>
      <c r="H2439" s="284">
        <f t="shared" si="116"/>
        <v>2.4220000000001002E-6</v>
      </c>
      <c r="I2439" s="92"/>
      <c r="J2439" s="173"/>
      <c r="K2439" s="132"/>
      <c r="L2439" s="130"/>
      <c r="M2439" s="130"/>
      <c r="N2439" s="130"/>
      <c r="O2439" s="130"/>
      <c r="P2439" s="130"/>
      <c r="Q2439" s="130"/>
      <c r="R2439" s="130"/>
      <c r="S2439" s="130"/>
      <c r="T2439">
        <f t="shared" si="117"/>
        <v>31</v>
      </c>
    </row>
    <row r="2440" spans="1:20" x14ac:dyDescent="0.25">
      <c r="A2440" s="228" t="str">
        <f t="shared" si="118"/>
        <v/>
      </c>
      <c r="B2440" s="34"/>
      <c r="C2440" s="8"/>
      <c r="D2440" s="129"/>
      <c r="F2440" s="99"/>
      <c r="G2440" s="261"/>
      <c r="H2440" s="284">
        <f t="shared" si="116"/>
        <v>2.4230000000001003E-6</v>
      </c>
      <c r="I2440" s="92"/>
      <c r="J2440" s="173"/>
      <c r="K2440" s="132"/>
      <c r="L2440" s="130"/>
      <c r="M2440" s="130"/>
      <c r="N2440" s="130"/>
      <c r="O2440" s="130"/>
      <c r="P2440" s="130"/>
      <c r="Q2440" s="130"/>
      <c r="R2440" s="130"/>
      <c r="S2440" s="130"/>
      <c r="T2440">
        <f t="shared" si="117"/>
        <v>31</v>
      </c>
    </row>
    <row r="2441" spans="1:20" x14ac:dyDescent="0.25">
      <c r="A2441" s="228" t="str">
        <f t="shared" si="118"/>
        <v/>
      </c>
      <c r="B2441" s="34"/>
      <c r="C2441" s="8"/>
      <c r="D2441" s="129"/>
      <c r="F2441" s="99"/>
      <c r="G2441" s="261"/>
      <c r="H2441" s="284">
        <f t="shared" si="116"/>
        <v>2.4240000000001004E-6</v>
      </c>
      <c r="I2441" s="92"/>
      <c r="J2441" s="173"/>
      <c r="K2441" s="132"/>
      <c r="L2441" s="130"/>
      <c r="M2441" s="130"/>
      <c r="N2441" s="130"/>
      <c r="O2441" s="130"/>
      <c r="P2441" s="130"/>
      <c r="Q2441" s="130"/>
      <c r="R2441" s="130"/>
      <c r="S2441" s="130"/>
      <c r="T2441">
        <f t="shared" si="117"/>
        <v>31</v>
      </c>
    </row>
    <row r="2442" spans="1:20" x14ac:dyDescent="0.25">
      <c r="A2442" s="228" t="str">
        <f t="shared" si="118"/>
        <v/>
      </c>
      <c r="B2442" s="34"/>
      <c r="C2442" s="8"/>
      <c r="D2442" s="129"/>
      <c r="F2442" s="99"/>
      <c r="G2442" s="261"/>
      <c r="H2442" s="284">
        <f t="shared" si="116"/>
        <v>2.4250000000001004E-6</v>
      </c>
      <c r="I2442" s="92"/>
      <c r="J2442" s="173"/>
      <c r="K2442" s="132"/>
      <c r="L2442" s="130"/>
      <c r="M2442" s="130"/>
      <c r="N2442" s="130"/>
      <c r="O2442" s="130"/>
      <c r="P2442" s="130"/>
      <c r="Q2442" s="130"/>
      <c r="R2442" s="130"/>
      <c r="S2442" s="130"/>
      <c r="T2442">
        <f t="shared" si="117"/>
        <v>31</v>
      </c>
    </row>
    <row r="2443" spans="1:20" x14ac:dyDescent="0.25">
      <c r="A2443" s="228" t="str">
        <f t="shared" si="118"/>
        <v/>
      </c>
      <c r="B2443" s="34"/>
      <c r="C2443" s="8"/>
      <c r="D2443" s="129"/>
      <c r="F2443" s="99"/>
      <c r="G2443" s="261"/>
      <c r="H2443" s="284">
        <f t="shared" si="116"/>
        <v>2.4260000000001005E-6</v>
      </c>
      <c r="I2443" s="92"/>
      <c r="J2443" s="173"/>
      <c r="K2443" s="132"/>
      <c r="L2443" s="130"/>
      <c r="M2443" s="130"/>
      <c r="N2443" s="130"/>
      <c r="O2443" s="130"/>
      <c r="P2443" s="130"/>
      <c r="Q2443" s="130"/>
      <c r="R2443" s="130"/>
      <c r="S2443" s="130"/>
      <c r="T2443">
        <f t="shared" si="117"/>
        <v>31</v>
      </c>
    </row>
    <row r="2444" spans="1:20" x14ac:dyDescent="0.25">
      <c r="A2444" s="228" t="str">
        <f t="shared" si="118"/>
        <v/>
      </c>
      <c r="B2444" s="34"/>
      <c r="C2444" s="8"/>
      <c r="D2444" s="129"/>
      <c r="F2444" s="99"/>
      <c r="G2444" s="261"/>
      <c r="H2444" s="284">
        <f t="shared" si="116"/>
        <v>2.4270000000001006E-6</v>
      </c>
      <c r="I2444" s="92"/>
      <c r="J2444" s="173"/>
      <c r="K2444" s="132"/>
      <c r="L2444" s="130"/>
      <c r="M2444" s="130"/>
      <c r="N2444" s="130"/>
      <c r="O2444" s="130"/>
      <c r="P2444" s="130"/>
      <c r="Q2444" s="130"/>
      <c r="R2444" s="130"/>
      <c r="S2444" s="130"/>
      <c r="T2444">
        <f t="shared" si="117"/>
        <v>31</v>
      </c>
    </row>
    <row r="2445" spans="1:20" x14ac:dyDescent="0.25">
      <c r="A2445" s="228" t="str">
        <f t="shared" si="118"/>
        <v/>
      </c>
      <c r="B2445" s="34"/>
      <c r="C2445" s="8"/>
      <c r="D2445" s="129"/>
      <c r="F2445" s="99"/>
      <c r="G2445" s="261"/>
      <c r="H2445" s="284">
        <f t="shared" si="116"/>
        <v>2.4280000000001007E-6</v>
      </c>
      <c r="I2445" s="92"/>
      <c r="J2445" s="173"/>
      <c r="K2445" s="132"/>
      <c r="L2445" s="130"/>
      <c r="M2445" s="130"/>
      <c r="N2445" s="130"/>
      <c r="O2445" s="130"/>
      <c r="P2445" s="130"/>
      <c r="Q2445" s="130"/>
      <c r="R2445" s="130"/>
      <c r="S2445" s="130"/>
      <c r="T2445">
        <f t="shared" si="117"/>
        <v>31</v>
      </c>
    </row>
    <row r="2446" spans="1:20" x14ac:dyDescent="0.25">
      <c r="A2446" s="228" t="str">
        <f t="shared" si="118"/>
        <v/>
      </c>
      <c r="B2446" s="34"/>
      <c r="C2446" s="8"/>
      <c r="D2446" s="129"/>
      <c r="F2446" s="99"/>
      <c r="G2446" s="261"/>
      <c r="H2446" s="284">
        <f t="shared" si="116"/>
        <v>2.4290000000001007E-6</v>
      </c>
      <c r="I2446" s="92"/>
      <c r="J2446" s="173"/>
      <c r="K2446" s="132"/>
      <c r="L2446" s="130"/>
      <c r="M2446" s="130"/>
      <c r="N2446" s="130"/>
      <c r="O2446" s="130"/>
      <c r="P2446" s="130"/>
      <c r="Q2446" s="130"/>
      <c r="R2446" s="130"/>
      <c r="S2446" s="130"/>
      <c r="T2446">
        <f t="shared" si="117"/>
        <v>31</v>
      </c>
    </row>
    <row r="2447" spans="1:20" x14ac:dyDescent="0.25">
      <c r="A2447" s="228" t="str">
        <f t="shared" si="118"/>
        <v/>
      </c>
      <c r="B2447" s="34"/>
      <c r="C2447" s="8"/>
      <c r="D2447" s="129"/>
      <c r="F2447" s="99"/>
      <c r="G2447" s="261"/>
      <c r="H2447" s="284">
        <f t="shared" si="116"/>
        <v>2.4300000000001008E-6</v>
      </c>
      <c r="I2447" s="92"/>
      <c r="J2447" s="173"/>
      <c r="K2447" s="132"/>
      <c r="L2447" s="130"/>
      <c r="M2447" s="130"/>
      <c r="N2447" s="130"/>
      <c r="O2447" s="130"/>
      <c r="P2447" s="130"/>
      <c r="Q2447" s="130"/>
      <c r="R2447" s="130"/>
      <c r="S2447" s="130"/>
      <c r="T2447">
        <f t="shared" si="117"/>
        <v>31</v>
      </c>
    </row>
    <row r="2448" spans="1:20" x14ac:dyDescent="0.25">
      <c r="A2448" s="228" t="str">
        <f t="shared" si="118"/>
        <v/>
      </c>
      <c r="B2448" s="34"/>
      <c r="C2448" s="8"/>
      <c r="D2448" s="129"/>
      <c r="F2448" s="99"/>
      <c r="G2448" s="261"/>
      <c r="H2448" s="284">
        <f t="shared" si="116"/>
        <v>2.4310000000001009E-6</v>
      </c>
      <c r="I2448" s="92"/>
      <c r="J2448" s="173"/>
      <c r="K2448" s="132"/>
      <c r="L2448" s="130"/>
      <c r="M2448" s="130"/>
      <c r="N2448" s="130"/>
      <c r="O2448" s="130"/>
      <c r="P2448" s="130"/>
      <c r="Q2448" s="130"/>
      <c r="R2448" s="130"/>
      <c r="S2448" s="130"/>
      <c r="T2448">
        <f t="shared" si="117"/>
        <v>31</v>
      </c>
    </row>
    <row r="2449" spans="1:20" x14ac:dyDescent="0.25">
      <c r="A2449" s="228" t="str">
        <f t="shared" si="118"/>
        <v/>
      </c>
      <c r="B2449" s="34"/>
      <c r="C2449" s="8"/>
      <c r="D2449" s="129"/>
      <c r="F2449" s="99"/>
      <c r="G2449" s="261"/>
      <c r="H2449" s="284">
        <f t="shared" si="116"/>
        <v>2.432000000000101E-6</v>
      </c>
      <c r="I2449" s="92"/>
      <c r="J2449" s="173"/>
      <c r="K2449" s="132"/>
      <c r="L2449" s="130"/>
      <c r="M2449" s="130"/>
      <c r="N2449" s="130"/>
      <c r="O2449" s="130"/>
      <c r="P2449" s="130"/>
      <c r="Q2449" s="130"/>
      <c r="R2449" s="130"/>
      <c r="S2449" s="130"/>
      <c r="T2449">
        <f t="shared" si="117"/>
        <v>31</v>
      </c>
    </row>
    <row r="2450" spans="1:20" x14ac:dyDescent="0.25">
      <c r="A2450" s="228" t="str">
        <f t="shared" si="118"/>
        <v/>
      </c>
      <c r="B2450" s="34"/>
      <c r="C2450" s="8"/>
      <c r="D2450" s="129"/>
      <c r="F2450" s="99"/>
      <c r="G2450" s="261"/>
      <c r="H2450" s="284">
        <f t="shared" si="116"/>
        <v>2.433000000000101E-6</v>
      </c>
      <c r="I2450" s="92"/>
      <c r="J2450" s="173"/>
      <c r="K2450" s="132"/>
      <c r="L2450" s="130"/>
      <c r="M2450" s="130"/>
      <c r="N2450" s="130"/>
      <c r="O2450" s="130"/>
      <c r="P2450" s="130"/>
      <c r="Q2450" s="130"/>
      <c r="R2450" s="130"/>
      <c r="S2450" s="130"/>
      <c r="T2450">
        <f t="shared" si="117"/>
        <v>31</v>
      </c>
    </row>
    <row r="2451" spans="1:20" x14ac:dyDescent="0.25">
      <c r="A2451" s="228" t="str">
        <f t="shared" si="118"/>
        <v/>
      </c>
      <c r="B2451" s="34"/>
      <c r="C2451" s="8"/>
      <c r="D2451" s="129"/>
      <c r="F2451" s="99"/>
      <c r="G2451" s="261"/>
      <c r="H2451" s="284">
        <f t="shared" ref="H2451:H2514" si="119">IF(G2451="",IF(D2451&lt;&gt;"",H2450+F2451+0.000000001,H2450+0.000000001),H2450+0.000000001)</f>
        <v>2.4340000000001011E-6</v>
      </c>
      <c r="I2451" s="92"/>
      <c r="J2451" s="173"/>
      <c r="K2451" s="132"/>
      <c r="L2451" s="130"/>
      <c r="M2451" s="130"/>
      <c r="N2451" s="130"/>
      <c r="O2451" s="130"/>
      <c r="P2451" s="130"/>
      <c r="Q2451" s="130"/>
      <c r="R2451" s="130"/>
      <c r="S2451" s="130"/>
      <c r="T2451">
        <f t="shared" ref="T2451:T2514" si="120">EOMONTH(D2451,0)</f>
        <v>31</v>
      </c>
    </row>
    <row r="2452" spans="1:20" x14ac:dyDescent="0.25">
      <c r="A2452" s="228" t="str">
        <f t="shared" ref="A2452:A2515" si="121">IF(F2452="","",IF(H2452=$H$5,D2452,""))</f>
        <v/>
      </c>
      <c r="B2452" s="34"/>
      <c r="C2452" s="8"/>
      <c r="D2452" s="129"/>
      <c r="F2452" s="99"/>
      <c r="G2452" s="261"/>
      <c r="H2452" s="284">
        <f t="shared" si="119"/>
        <v>2.4350000000001012E-6</v>
      </c>
      <c r="I2452" s="92"/>
      <c r="J2452" s="173"/>
      <c r="K2452" s="132"/>
      <c r="L2452" s="130"/>
      <c r="M2452" s="130"/>
      <c r="N2452" s="130"/>
      <c r="O2452" s="130"/>
      <c r="P2452" s="130"/>
      <c r="Q2452" s="130"/>
      <c r="R2452" s="130"/>
      <c r="S2452" s="130"/>
      <c r="T2452">
        <f t="shared" si="120"/>
        <v>31</v>
      </c>
    </row>
    <row r="2453" spans="1:20" x14ac:dyDescent="0.25">
      <c r="A2453" s="228" t="str">
        <f t="shared" si="121"/>
        <v/>
      </c>
      <c r="B2453" s="34"/>
      <c r="C2453" s="8"/>
      <c r="D2453" s="129"/>
      <c r="F2453" s="99"/>
      <c r="G2453" s="261"/>
      <c r="H2453" s="284">
        <f t="shared" si="119"/>
        <v>2.4360000000001013E-6</v>
      </c>
      <c r="I2453" s="92"/>
      <c r="J2453" s="173"/>
      <c r="K2453" s="132"/>
      <c r="L2453" s="130"/>
      <c r="M2453" s="130"/>
      <c r="N2453" s="130"/>
      <c r="O2453" s="130"/>
      <c r="P2453" s="130"/>
      <c r="Q2453" s="130"/>
      <c r="R2453" s="130"/>
      <c r="S2453" s="130"/>
      <c r="T2453">
        <f t="shared" si="120"/>
        <v>31</v>
      </c>
    </row>
    <row r="2454" spans="1:20" x14ac:dyDescent="0.25">
      <c r="A2454" s="228" t="str">
        <f t="shared" si="121"/>
        <v/>
      </c>
      <c r="B2454" s="34"/>
      <c r="C2454" s="8"/>
      <c r="D2454" s="129"/>
      <c r="F2454" s="99"/>
      <c r="G2454" s="261"/>
      <c r="H2454" s="284">
        <f t="shared" si="119"/>
        <v>2.4370000000001014E-6</v>
      </c>
      <c r="I2454" s="92"/>
      <c r="J2454" s="173"/>
      <c r="K2454" s="132"/>
      <c r="L2454" s="130"/>
      <c r="M2454" s="130"/>
      <c r="N2454" s="130"/>
      <c r="O2454" s="130"/>
      <c r="P2454" s="130"/>
      <c r="Q2454" s="130"/>
      <c r="R2454" s="130"/>
      <c r="S2454" s="130"/>
      <c r="T2454">
        <f t="shared" si="120"/>
        <v>31</v>
      </c>
    </row>
    <row r="2455" spans="1:20" x14ac:dyDescent="0.25">
      <c r="A2455" s="228" t="str">
        <f t="shared" si="121"/>
        <v/>
      </c>
      <c r="B2455" s="34"/>
      <c r="C2455" s="8"/>
      <c r="D2455" s="129"/>
      <c r="F2455" s="99"/>
      <c r="G2455" s="261"/>
      <c r="H2455" s="284">
        <f t="shared" si="119"/>
        <v>2.4380000000001014E-6</v>
      </c>
      <c r="I2455" s="92"/>
      <c r="J2455" s="173"/>
      <c r="K2455" s="132"/>
      <c r="L2455" s="130"/>
      <c r="M2455" s="130"/>
      <c r="N2455" s="130"/>
      <c r="O2455" s="130"/>
      <c r="P2455" s="130"/>
      <c r="Q2455" s="130"/>
      <c r="R2455" s="130"/>
      <c r="S2455" s="130"/>
      <c r="T2455">
        <f t="shared" si="120"/>
        <v>31</v>
      </c>
    </row>
    <row r="2456" spans="1:20" x14ac:dyDescent="0.25">
      <c r="A2456" s="228" t="str">
        <f t="shared" si="121"/>
        <v/>
      </c>
      <c r="B2456" s="34"/>
      <c r="C2456" s="8"/>
      <c r="D2456" s="129"/>
      <c r="F2456" s="99"/>
      <c r="G2456" s="261"/>
      <c r="H2456" s="284">
        <f t="shared" si="119"/>
        <v>2.4390000000001015E-6</v>
      </c>
      <c r="I2456" s="92"/>
      <c r="J2456" s="173"/>
      <c r="K2456" s="132"/>
      <c r="L2456" s="130"/>
      <c r="M2456" s="130"/>
      <c r="N2456" s="130"/>
      <c r="O2456" s="130"/>
      <c r="P2456" s="130"/>
      <c r="Q2456" s="130"/>
      <c r="R2456" s="130"/>
      <c r="S2456" s="130"/>
      <c r="T2456">
        <f t="shared" si="120"/>
        <v>31</v>
      </c>
    </row>
    <row r="2457" spans="1:20" x14ac:dyDescent="0.25">
      <c r="A2457" s="228" t="str">
        <f t="shared" si="121"/>
        <v/>
      </c>
      <c r="B2457" s="34"/>
      <c r="C2457" s="8"/>
      <c r="D2457" s="129"/>
      <c r="F2457" s="99"/>
      <c r="G2457" s="261"/>
      <c r="H2457" s="284">
        <f t="shared" si="119"/>
        <v>2.4400000000001016E-6</v>
      </c>
      <c r="I2457" s="92"/>
      <c r="J2457" s="173"/>
      <c r="K2457" s="132"/>
      <c r="L2457" s="130"/>
      <c r="M2457" s="130"/>
      <c r="N2457" s="130"/>
      <c r="O2457" s="130"/>
      <c r="P2457" s="130"/>
      <c r="Q2457" s="130"/>
      <c r="R2457" s="130"/>
      <c r="S2457" s="130"/>
      <c r="T2457">
        <f t="shared" si="120"/>
        <v>31</v>
      </c>
    </row>
    <row r="2458" spans="1:20" x14ac:dyDescent="0.25">
      <c r="A2458" s="228" t="str">
        <f t="shared" si="121"/>
        <v/>
      </c>
      <c r="B2458" s="34"/>
      <c r="C2458" s="8"/>
      <c r="D2458" s="129"/>
      <c r="F2458" s="99"/>
      <c r="G2458" s="261"/>
      <c r="H2458" s="284">
        <f t="shared" si="119"/>
        <v>2.4410000000001017E-6</v>
      </c>
      <c r="I2458" s="92"/>
      <c r="J2458" s="173"/>
      <c r="K2458" s="132"/>
      <c r="L2458" s="130"/>
      <c r="M2458" s="130"/>
      <c r="N2458" s="130"/>
      <c r="O2458" s="130"/>
      <c r="P2458" s="130"/>
      <c r="Q2458" s="130"/>
      <c r="R2458" s="130"/>
      <c r="S2458" s="130"/>
      <c r="T2458">
        <f t="shared" si="120"/>
        <v>31</v>
      </c>
    </row>
    <row r="2459" spans="1:20" x14ac:dyDescent="0.25">
      <c r="A2459" s="228" t="str">
        <f t="shared" si="121"/>
        <v/>
      </c>
      <c r="B2459" s="34"/>
      <c r="C2459" s="8"/>
      <c r="D2459" s="129"/>
      <c r="F2459" s="99"/>
      <c r="G2459" s="261"/>
      <c r="H2459" s="284">
        <f t="shared" si="119"/>
        <v>2.4420000000001017E-6</v>
      </c>
      <c r="I2459" s="92"/>
      <c r="J2459" s="173"/>
      <c r="K2459" s="132"/>
      <c r="L2459" s="130"/>
      <c r="M2459" s="130"/>
      <c r="N2459" s="130"/>
      <c r="O2459" s="130"/>
      <c r="P2459" s="130"/>
      <c r="Q2459" s="130"/>
      <c r="R2459" s="130"/>
      <c r="S2459" s="130"/>
      <c r="T2459">
        <f t="shared" si="120"/>
        <v>31</v>
      </c>
    </row>
    <row r="2460" spans="1:20" x14ac:dyDescent="0.25">
      <c r="A2460" s="228" t="str">
        <f t="shared" si="121"/>
        <v/>
      </c>
      <c r="B2460" s="34"/>
      <c r="C2460" s="8"/>
      <c r="D2460" s="129"/>
      <c r="F2460" s="99"/>
      <c r="G2460" s="261"/>
      <c r="H2460" s="284">
        <f t="shared" si="119"/>
        <v>2.4430000000001018E-6</v>
      </c>
      <c r="I2460" s="92"/>
      <c r="J2460" s="173"/>
      <c r="K2460" s="132"/>
      <c r="L2460" s="130"/>
      <c r="M2460" s="130"/>
      <c r="N2460" s="130"/>
      <c r="O2460" s="130"/>
      <c r="P2460" s="130"/>
      <c r="Q2460" s="130"/>
      <c r="R2460" s="130"/>
      <c r="S2460" s="130"/>
      <c r="T2460">
        <f t="shared" si="120"/>
        <v>31</v>
      </c>
    </row>
    <row r="2461" spans="1:20" x14ac:dyDescent="0.25">
      <c r="A2461" s="228" t="str">
        <f t="shared" si="121"/>
        <v/>
      </c>
      <c r="B2461" s="34"/>
      <c r="C2461" s="8"/>
      <c r="D2461" s="129"/>
      <c r="F2461" s="99"/>
      <c r="G2461" s="261"/>
      <c r="H2461" s="284">
        <f t="shared" si="119"/>
        <v>2.4440000000001019E-6</v>
      </c>
      <c r="I2461" s="92"/>
      <c r="J2461" s="173"/>
      <c r="K2461" s="132"/>
      <c r="L2461" s="130"/>
      <c r="M2461" s="130"/>
      <c r="N2461" s="130"/>
      <c r="O2461" s="130"/>
      <c r="P2461" s="130"/>
      <c r="Q2461" s="130"/>
      <c r="R2461" s="130"/>
      <c r="S2461" s="130"/>
      <c r="T2461">
        <f t="shared" si="120"/>
        <v>31</v>
      </c>
    </row>
    <row r="2462" spans="1:20" x14ac:dyDescent="0.25">
      <c r="A2462" s="228" t="str">
        <f t="shared" si="121"/>
        <v/>
      </c>
      <c r="B2462" s="34"/>
      <c r="C2462" s="8"/>
      <c r="D2462" s="129"/>
      <c r="F2462" s="99"/>
      <c r="G2462" s="261"/>
      <c r="H2462" s="284">
        <f t="shared" si="119"/>
        <v>2.445000000000102E-6</v>
      </c>
      <c r="I2462" s="92"/>
      <c r="J2462" s="173"/>
      <c r="K2462" s="132"/>
      <c r="L2462" s="130"/>
      <c r="M2462" s="130"/>
      <c r="N2462" s="130"/>
      <c r="O2462" s="130"/>
      <c r="P2462" s="130"/>
      <c r="Q2462" s="130"/>
      <c r="R2462" s="130"/>
      <c r="S2462" s="130"/>
      <c r="T2462">
        <f t="shared" si="120"/>
        <v>31</v>
      </c>
    </row>
    <row r="2463" spans="1:20" x14ac:dyDescent="0.25">
      <c r="A2463" s="228" t="str">
        <f t="shared" si="121"/>
        <v/>
      </c>
      <c r="B2463" s="34"/>
      <c r="C2463" s="8"/>
      <c r="D2463" s="129"/>
      <c r="F2463" s="99"/>
      <c r="G2463" s="261"/>
      <c r="H2463" s="284">
        <f t="shared" si="119"/>
        <v>2.446000000000102E-6</v>
      </c>
      <c r="I2463" s="92"/>
      <c r="J2463" s="173"/>
      <c r="K2463" s="132"/>
      <c r="L2463" s="130"/>
      <c r="M2463" s="130"/>
      <c r="N2463" s="130"/>
      <c r="O2463" s="130"/>
      <c r="P2463" s="130"/>
      <c r="Q2463" s="130"/>
      <c r="R2463" s="130"/>
      <c r="S2463" s="130"/>
      <c r="T2463">
        <f t="shared" si="120"/>
        <v>31</v>
      </c>
    </row>
    <row r="2464" spans="1:20" x14ac:dyDescent="0.25">
      <c r="A2464" s="228" t="str">
        <f t="shared" si="121"/>
        <v/>
      </c>
      <c r="B2464" s="34"/>
      <c r="C2464" s="8"/>
      <c r="D2464" s="129"/>
      <c r="F2464" s="99"/>
      <c r="G2464" s="261"/>
      <c r="H2464" s="284">
        <f t="shared" si="119"/>
        <v>2.4470000000001021E-6</v>
      </c>
      <c r="I2464" s="92"/>
      <c r="J2464" s="173"/>
      <c r="K2464" s="132"/>
      <c r="L2464" s="130"/>
      <c r="M2464" s="130"/>
      <c r="N2464" s="130"/>
      <c r="O2464" s="130"/>
      <c r="P2464" s="130"/>
      <c r="Q2464" s="130"/>
      <c r="R2464" s="130"/>
      <c r="S2464" s="130"/>
      <c r="T2464">
        <f t="shared" si="120"/>
        <v>31</v>
      </c>
    </row>
    <row r="2465" spans="1:20" x14ac:dyDescent="0.25">
      <c r="A2465" s="228" t="str">
        <f t="shared" si="121"/>
        <v/>
      </c>
      <c r="B2465" s="34"/>
      <c r="C2465" s="8"/>
      <c r="D2465" s="129"/>
      <c r="F2465" s="99"/>
      <c r="G2465" s="261"/>
      <c r="H2465" s="284">
        <f t="shared" si="119"/>
        <v>2.4480000000001022E-6</v>
      </c>
      <c r="I2465" s="92"/>
      <c r="J2465" s="173"/>
      <c r="K2465" s="132"/>
      <c r="L2465" s="130"/>
      <c r="M2465" s="130"/>
      <c r="N2465" s="130"/>
      <c r="O2465" s="130"/>
      <c r="P2465" s="130"/>
      <c r="Q2465" s="130"/>
      <c r="R2465" s="130"/>
      <c r="S2465" s="130"/>
      <c r="T2465">
        <f t="shared" si="120"/>
        <v>31</v>
      </c>
    </row>
    <row r="2466" spans="1:20" x14ac:dyDescent="0.25">
      <c r="A2466" s="228" t="str">
        <f t="shared" si="121"/>
        <v/>
      </c>
      <c r="B2466" s="34"/>
      <c r="C2466" s="8"/>
      <c r="D2466" s="129"/>
      <c r="F2466" s="99"/>
      <c r="G2466" s="261"/>
      <c r="H2466" s="284">
        <f t="shared" si="119"/>
        <v>2.4490000000001023E-6</v>
      </c>
      <c r="I2466" s="92"/>
      <c r="J2466" s="173"/>
      <c r="K2466" s="132"/>
      <c r="L2466" s="130"/>
      <c r="M2466" s="130"/>
      <c r="N2466" s="130"/>
      <c r="O2466" s="130"/>
      <c r="P2466" s="130"/>
      <c r="Q2466" s="130"/>
      <c r="R2466" s="130"/>
      <c r="S2466" s="130"/>
      <c r="T2466">
        <f t="shared" si="120"/>
        <v>31</v>
      </c>
    </row>
    <row r="2467" spans="1:20" x14ac:dyDescent="0.25">
      <c r="A2467" s="228" t="str">
        <f t="shared" si="121"/>
        <v/>
      </c>
      <c r="B2467" s="34"/>
      <c r="C2467" s="8"/>
      <c r="D2467" s="129"/>
      <c r="F2467" s="99"/>
      <c r="G2467" s="261"/>
      <c r="H2467" s="284">
        <f t="shared" si="119"/>
        <v>2.4500000000001023E-6</v>
      </c>
      <c r="I2467" s="92"/>
      <c r="J2467" s="173"/>
      <c r="K2467" s="132"/>
      <c r="L2467" s="130"/>
      <c r="M2467" s="130"/>
      <c r="N2467" s="130"/>
      <c r="O2467" s="130"/>
      <c r="P2467" s="130"/>
      <c r="Q2467" s="130"/>
      <c r="R2467" s="130"/>
      <c r="S2467" s="130"/>
      <c r="T2467">
        <f t="shared" si="120"/>
        <v>31</v>
      </c>
    </row>
    <row r="2468" spans="1:20" x14ac:dyDescent="0.25">
      <c r="A2468" s="228" t="str">
        <f t="shared" si="121"/>
        <v/>
      </c>
      <c r="B2468" s="34"/>
      <c r="C2468" s="8"/>
      <c r="D2468" s="129"/>
      <c r="F2468" s="99"/>
      <c r="G2468" s="261"/>
      <c r="H2468" s="284">
        <f t="shared" si="119"/>
        <v>2.4510000000001024E-6</v>
      </c>
      <c r="I2468" s="92"/>
      <c r="J2468" s="173"/>
      <c r="K2468" s="132"/>
      <c r="L2468" s="130"/>
      <c r="M2468" s="130"/>
      <c r="N2468" s="130"/>
      <c r="O2468" s="130"/>
      <c r="P2468" s="130"/>
      <c r="Q2468" s="130"/>
      <c r="R2468" s="130"/>
      <c r="S2468" s="130"/>
      <c r="T2468">
        <f t="shared" si="120"/>
        <v>31</v>
      </c>
    </row>
    <row r="2469" spans="1:20" x14ac:dyDescent="0.25">
      <c r="A2469" s="228" t="str">
        <f t="shared" si="121"/>
        <v/>
      </c>
      <c r="B2469" s="34"/>
      <c r="C2469" s="8"/>
      <c r="D2469" s="129"/>
      <c r="F2469" s="99"/>
      <c r="G2469" s="261"/>
      <c r="H2469" s="284">
        <f t="shared" si="119"/>
        <v>2.4520000000001025E-6</v>
      </c>
      <c r="I2469" s="92"/>
      <c r="J2469" s="173"/>
      <c r="K2469" s="132"/>
      <c r="L2469" s="130"/>
      <c r="M2469" s="130"/>
      <c r="N2469" s="130"/>
      <c r="O2469" s="130"/>
      <c r="P2469" s="130"/>
      <c r="Q2469" s="130"/>
      <c r="R2469" s="130"/>
      <c r="S2469" s="130"/>
      <c r="T2469">
        <f t="shared" si="120"/>
        <v>31</v>
      </c>
    </row>
    <row r="2470" spans="1:20" x14ac:dyDescent="0.25">
      <c r="A2470" s="228" t="str">
        <f t="shared" si="121"/>
        <v/>
      </c>
      <c r="B2470" s="34"/>
      <c r="C2470" s="8"/>
      <c r="D2470" s="129"/>
      <c r="F2470" s="99"/>
      <c r="G2470" s="261"/>
      <c r="H2470" s="284">
        <f t="shared" si="119"/>
        <v>2.4530000000001026E-6</v>
      </c>
      <c r="I2470" s="92"/>
      <c r="J2470" s="173"/>
      <c r="K2470" s="132"/>
      <c r="L2470" s="130"/>
      <c r="M2470" s="130"/>
      <c r="N2470" s="130"/>
      <c r="O2470" s="130"/>
      <c r="P2470" s="130"/>
      <c r="Q2470" s="130"/>
      <c r="R2470" s="130"/>
      <c r="S2470" s="130"/>
      <c r="T2470">
        <f t="shared" si="120"/>
        <v>31</v>
      </c>
    </row>
    <row r="2471" spans="1:20" x14ac:dyDescent="0.25">
      <c r="A2471" s="228" t="str">
        <f t="shared" si="121"/>
        <v/>
      </c>
      <c r="B2471" s="34"/>
      <c r="C2471" s="8"/>
      <c r="D2471" s="129"/>
      <c r="F2471" s="99"/>
      <c r="G2471" s="261"/>
      <c r="H2471" s="284">
        <f t="shared" si="119"/>
        <v>2.4540000000001026E-6</v>
      </c>
      <c r="I2471" s="92"/>
      <c r="J2471" s="173"/>
      <c r="K2471" s="132"/>
      <c r="L2471" s="130"/>
      <c r="M2471" s="130"/>
      <c r="N2471" s="130"/>
      <c r="O2471" s="130"/>
      <c r="P2471" s="130"/>
      <c r="Q2471" s="130"/>
      <c r="R2471" s="130"/>
      <c r="S2471" s="130"/>
      <c r="T2471">
        <f t="shared" si="120"/>
        <v>31</v>
      </c>
    </row>
    <row r="2472" spans="1:20" x14ac:dyDescent="0.25">
      <c r="A2472" s="228" t="str">
        <f t="shared" si="121"/>
        <v/>
      </c>
      <c r="B2472" s="34"/>
      <c r="C2472" s="8"/>
      <c r="D2472" s="129"/>
      <c r="F2472" s="99"/>
      <c r="G2472" s="261"/>
      <c r="H2472" s="284">
        <f t="shared" si="119"/>
        <v>2.4550000000001027E-6</v>
      </c>
      <c r="I2472" s="92"/>
      <c r="J2472" s="173"/>
      <c r="K2472" s="132"/>
      <c r="L2472" s="130"/>
      <c r="M2472" s="130"/>
      <c r="N2472" s="130"/>
      <c r="O2472" s="130"/>
      <c r="P2472" s="130"/>
      <c r="Q2472" s="130"/>
      <c r="R2472" s="130"/>
      <c r="S2472" s="130"/>
      <c r="T2472">
        <f t="shared" si="120"/>
        <v>31</v>
      </c>
    </row>
    <row r="2473" spans="1:20" x14ac:dyDescent="0.25">
      <c r="A2473" s="228" t="str">
        <f t="shared" si="121"/>
        <v/>
      </c>
      <c r="B2473" s="34"/>
      <c r="C2473" s="8"/>
      <c r="D2473" s="129"/>
      <c r="F2473" s="99"/>
      <c r="G2473" s="261"/>
      <c r="H2473" s="284">
        <f t="shared" si="119"/>
        <v>2.4560000000001028E-6</v>
      </c>
      <c r="I2473" s="92"/>
      <c r="J2473" s="173"/>
      <c r="K2473" s="132"/>
      <c r="L2473" s="130"/>
      <c r="M2473" s="130"/>
      <c r="N2473" s="130"/>
      <c r="O2473" s="130"/>
      <c r="P2473" s="130"/>
      <c r="Q2473" s="130"/>
      <c r="R2473" s="130"/>
      <c r="S2473" s="130"/>
      <c r="T2473">
        <f t="shared" si="120"/>
        <v>31</v>
      </c>
    </row>
    <row r="2474" spans="1:20" x14ac:dyDescent="0.25">
      <c r="A2474" s="228" t="str">
        <f t="shared" si="121"/>
        <v/>
      </c>
      <c r="B2474" s="34"/>
      <c r="C2474" s="8"/>
      <c r="D2474" s="129"/>
      <c r="F2474" s="99"/>
      <c r="G2474" s="261"/>
      <c r="H2474" s="284">
        <f t="shared" si="119"/>
        <v>2.4570000000001029E-6</v>
      </c>
      <c r="I2474" s="92"/>
      <c r="J2474" s="173"/>
      <c r="K2474" s="132"/>
      <c r="L2474" s="130"/>
      <c r="M2474" s="130"/>
      <c r="N2474" s="130"/>
      <c r="O2474" s="130"/>
      <c r="P2474" s="130"/>
      <c r="Q2474" s="130"/>
      <c r="R2474" s="130"/>
      <c r="S2474" s="130"/>
      <c r="T2474">
        <f t="shared" si="120"/>
        <v>31</v>
      </c>
    </row>
    <row r="2475" spans="1:20" x14ac:dyDescent="0.25">
      <c r="A2475" s="228" t="str">
        <f t="shared" si="121"/>
        <v/>
      </c>
      <c r="B2475" s="34"/>
      <c r="C2475" s="8"/>
      <c r="D2475" s="129"/>
      <c r="F2475" s="99"/>
      <c r="G2475" s="261"/>
      <c r="H2475" s="284">
        <f t="shared" si="119"/>
        <v>2.4580000000001029E-6</v>
      </c>
      <c r="I2475" s="92"/>
      <c r="J2475" s="173"/>
      <c r="K2475" s="132"/>
      <c r="L2475" s="130"/>
      <c r="M2475" s="130"/>
      <c r="N2475" s="130"/>
      <c r="O2475" s="130"/>
      <c r="P2475" s="130"/>
      <c r="Q2475" s="130"/>
      <c r="R2475" s="130"/>
      <c r="S2475" s="130"/>
      <c r="T2475">
        <f t="shared" si="120"/>
        <v>31</v>
      </c>
    </row>
    <row r="2476" spans="1:20" x14ac:dyDescent="0.25">
      <c r="A2476" s="228" t="str">
        <f t="shared" si="121"/>
        <v/>
      </c>
      <c r="B2476" s="34"/>
      <c r="C2476" s="8"/>
      <c r="D2476" s="129"/>
      <c r="F2476" s="99"/>
      <c r="G2476" s="261"/>
      <c r="H2476" s="284">
        <f t="shared" si="119"/>
        <v>2.459000000000103E-6</v>
      </c>
      <c r="I2476" s="92"/>
      <c r="J2476" s="173"/>
      <c r="K2476" s="132"/>
      <c r="L2476" s="130"/>
      <c r="M2476" s="130"/>
      <c r="N2476" s="130"/>
      <c r="O2476" s="130"/>
      <c r="P2476" s="130"/>
      <c r="Q2476" s="130"/>
      <c r="R2476" s="130"/>
      <c r="S2476" s="130"/>
      <c r="T2476">
        <f t="shared" si="120"/>
        <v>31</v>
      </c>
    </row>
    <row r="2477" spans="1:20" x14ac:dyDescent="0.25">
      <c r="A2477" s="228" t="str">
        <f t="shared" si="121"/>
        <v/>
      </c>
      <c r="B2477" s="34"/>
      <c r="C2477" s="8"/>
      <c r="D2477" s="129"/>
      <c r="F2477" s="99"/>
      <c r="G2477" s="261"/>
      <c r="H2477" s="284">
        <f t="shared" si="119"/>
        <v>2.4600000000001031E-6</v>
      </c>
      <c r="I2477" s="92"/>
      <c r="J2477" s="173"/>
      <c r="K2477" s="132"/>
      <c r="L2477" s="130"/>
      <c r="M2477" s="130"/>
      <c r="N2477" s="130"/>
      <c r="O2477" s="130"/>
      <c r="P2477" s="130"/>
      <c r="Q2477" s="130"/>
      <c r="R2477" s="130"/>
      <c r="S2477" s="130"/>
      <c r="T2477">
        <f t="shared" si="120"/>
        <v>31</v>
      </c>
    </row>
    <row r="2478" spans="1:20" x14ac:dyDescent="0.25">
      <c r="A2478" s="228" t="str">
        <f t="shared" si="121"/>
        <v/>
      </c>
      <c r="B2478" s="34"/>
      <c r="C2478" s="8"/>
      <c r="D2478" s="129"/>
      <c r="F2478" s="99"/>
      <c r="G2478" s="261"/>
      <c r="H2478" s="284">
        <f t="shared" si="119"/>
        <v>2.4610000000001032E-6</v>
      </c>
      <c r="I2478" s="92"/>
      <c r="J2478" s="173"/>
      <c r="K2478" s="132"/>
      <c r="L2478" s="130"/>
      <c r="M2478" s="130"/>
      <c r="N2478" s="130"/>
      <c r="O2478" s="130"/>
      <c r="P2478" s="130"/>
      <c r="Q2478" s="130"/>
      <c r="R2478" s="130"/>
      <c r="S2478" s="130"/>
      <c r="T2478">
        <f t="shared" si="120"/>
        <v>31</v>
      </c>
    </row>
    <row r="2479" spans="1:20" x14ac:dyDescent="0.25">
      <c r="A2479" s="228" t="str">
        <f t="shared" si="121"/>
        <v/>
      </c>
      <c r="B2479" s="34"/>
      <c r="C2479" s="8"/>
      <c r="D2479" s="129"/>
      <c r="F2479" s="99"/>
      <c r="G2479" s="261"/>
      <c r="H2479" s="284">
        <f t="shared" si="119"/>
        <v>2.4620000000001032E-6</v>
      </c>
      <c r="I2479" s="92"/>
      <c r="J2479" s="173"/>
      <c r="K2479" s="132"/>
      <c r="L2479" s="130"/>
      <c r="M2479" s="130"/>
      <c r="N2479" s="130"/>
      <c r="O2479" s="130"/>
      <c r="P2479" s="130"/>
      <c r="Q2479" s="130"/>
      <c r="R2479" s="130"/>
      <c r="S2479" s="130"/>
      <c r="T2479">
        <f t="shared" si="120"/>
        <v>31</v>
      </c>
    </row>
    <row r="2480" spans="1:20" x14ac:dyDescent="0.25">
      <c r="A2480" s="228" t="str">
        <f t="shared" si="121"/>
        <v/>
      </c>
      <c r="B2480" s="34"/>
      <c r="C2480" s="8"/>
      <c r="D2480" s="129"/>
      <c r="F2480" s="99"/>
      <c r="G2480" s="261"/>
      <c r="H2480" s="284">
        <f t="shared" si="119"/>
        <v>2.4630000000001033E-6</v>
      </c>
      <c r="I2480" s="92"/>
      <c r="J2480" s="173"/>
      <c r="K2480" s="132"/>
      <c r="L2480" s="130"/>
      <c r="M2480" s="130"/>
      <c r="N2480" s="130"/>
      <c r="O2480" s="130"/>
      <c r="P2480" s="130"/>
      <c r="Q2480" s="130"/>
      <c r="R2480" s="130"/>
      <c r="S2480" s="130"/>
      <c r="T2480">
        <f t="shared" si="120"/>
        <v>31</v>
      </c>
    </row>
    <row r="2481" spans="1:20" x14ac:dyDescent="0.25">
      <c r="A2481" s="228" t="str">
        <f t="shared" si="121"/>
        <v/>
      </c>
      <c r="B2481" s="34"/>
      <c r="C2481" s="8"/>
      <c r="D2481" s="129"/>
      <c r="F2481" s="99"/>
      <c r="G2481" s="261"/>
      <c r="H2481" s="284">
        <f t="shared" si="119"/>
        <v>2.4640000000001034E-6</v>
      </c>
      <c r="I2481" s="92"/>
      <c r="J2481" s="173"/>
      <c r="K2481" s="132"/>
      <c r="L2481" s="130"/>
      <c r="M2481" s="130"/>
      <c r="N2481" s="130"/>
      <c r="O2481" s="130"/>
      <c r="P2481" s="130"/>
      <c r="Q2481" s="130"/>
      <c r="R2481" s="130"/>
      <c r="S2481" s="130"/>
      <c r="T2481">
        <f t="shared" si="120"/>
        <v>31</v>
      </c>
    </row>
    <row r="2482" spans="1:20" x14ac:dyDescent="0.25">
      <c r="A2482" s="228" t="str">
        <f t="shared" si="121"/>
        <v/>
      </c>
      <c r="B2482" s="34"/>
      <c r="C2482" s="8"/>
      <c r="D2482" s="129"/>
      <c r="F2482" s="99"/>
      <c r="G2482" s="261"/>
      <c r="H2482" s="284">
        <f t="shared" si="119"/>
        <v>2.4650000000001035E-6</v>
      </c>
      <c r="I2482" s="92"/>
      <c r="J2482" s="173"/>
      <c r="K2482" s="132"/>
      <c r="L2482" s="130"/>
      <c r="M2482" s="130"/>
      <c r="N2482" s="130"/>
      <c r="O2482" s="130"/>
      <c r="P2482" s="130"/>
      <c r="Q2482" s="130"/>
      <c r="R2482" s="130"/>
      <c r="S2482" s="130"/>
      <c r="T2482">
        <f t="shared" si="120"/>
        <v>31</v>
      </c>
    </row>
    <row r="2483" spans="1:20" x14ac:dyDescent="0.25">
      <c r="A2483" s="228" t="str">
        <f t="shared" si="121"/>
        <v/>
      </c>
      <c r="B2483" s="34"/>
      <c r="C2483" s="8"/>
      <c r="D2483" s="129"/>
      <c r="F2483" s="99"/>
      <c r="G2483" s="261"/>
      <c r="H2483" s="284">
        <f t="shared" si="119"/>
        <v>2.4660000000001035E-6</v>
      </c>
      <c r="I2483" s="92"/>
      <c r="J2483" s="173"/>
      <c r="K2483" s="132"/>
      <c r="L2483" s="130"/>
      <c r="M2483" s="130"/>
      <c r="N2483" s="130"/>
      <c r="O2483" s="130"/>
      <c r="P2483" s="130"/>
      <c r="Q2483" s="130"/>
      <c r="R2483" s="130"/>
      <c r="S2483" s="130"/>
      <c r="T2483">
        <f t="shared" si="120"/>
        <v>31</v>
      </c>
    </row>
    <row r="2484" spans="1:20" x14ac:dyDescent="0.25">
      <c r="A2484" s="228" t="str">
        <f t="shared" si="121"/>
        <v/>
      </c>
      <c r="B2484" s="34"/>
      <c r="C2484" s="8"/>
      <c r="D2484" s="129"/>
      <c r="F2484" s="99"/>
      <c r="G2484" s="261"/>
      <c r="H2484" s="284">
        <f t="shared" si="119"/>
        <v>2.4670000000001036E-6</v>
      </c>
      <c r="I2484" s="92"/>
      <c r="J2484" s="173"/>
      <c r="K2484" s="132"/>
      <c r="L2484" s="130"/>
      <c r="M2484" s="130"/>
      <c r="N2484" s="130"/>
      <c r="O2484" s="130"/>
      <c r="P2484" s="130"/>
      <c r="Q2484" s="130"/>
      <c r="R2484" s="130"/>
      <c r="S2484" s="130"/>
      <c r="T2484">
        <f t="shared" si="120"/>
        <v>31</v>
      </c>
    </row>
    <row r="2485" spans="1:20" x14ac:dyDescent="0.25">
      <c r="A2485" s="228" t="str">
        <f t="shared" si="121"/>
        <v/>
      </c>
      <c r="B2485" s="34"/>
      <c r="C2485" s="8"/>
      <c r="D2485" s="129"/>
      <c r="F2485" s="99"/>
      <c r="G2485" s="261"/>
      <c r="H2485" s="284">
        <f t="shared" si="119"/>
        <v>2.4680000000001037E-6</v>
      </c>
      <c r="I2485" s="92"/>
      <c r="J2485" s="173"/>
      <c r="K2485" s="132"/>
      <c r="L2485" s="130"/>
      <c r="M2485" s="130"/>
      <c r="N2485" s="130"/>
      <c r="O2485" s="130"/>
      <c r="P2485" s="130"/>
      <c r="Q2485" s="130"/>
      <c r="R2485" s="130"/>
      <c r="S2485" s="130"/>
      <c r="T2485">
        <f t="shared" si="120"/>
        <v>31</v>
      </c>
    </row>
    <row r="2486" spans="1:20" x14ac:dyDescent="0.25">
      <c r="A2486" s="228" t="str">
        <f t="shared" si="121"/>
        <v/>
      </c>
      <c r="B2486" s="34"/>
      <c r="C2486" s="8"/>
      <c r="D2486" s="129"/>
      <c r="F2486" s="99"/>
      <c r="G2486" s="261"/>
      <c r="H2486" s="284">
        <f t="shared" si="119"/>
        <v>2.4690000000001038E-6</v>
      </c>
      <c r="I2486" s="92"/>
      <c r="J2486" s="173"/>
      <c r="K2486" s="132"/>
      <c r="L2486" s="130"/>
      <c r="M2486" s="130"/>
      <c r="N2486" s="130"/>
      <c r="O2486" s="130"/>
      <c r="P2486" s="130"/>
      <c r="Q2486" s="130"/>
      <c r="R2486" s="130"/>
      <c r="S2486" s="130"/>
      <c r="T2486">
        <f t="shared" si="120"/>
        <v>31</v>
      </c>
    </row>
    <row r="2487" spans="1:20" x14ac:dyDescent="0.25">
      <c r="A2487" s="228" t="str">
        <f t="shared" si="121"/>
        <v/>
      </c>
      <c r="B2487" s="34"/>
      <c r="C2487" s="8"/>
      <c r="D2487" s="129"/>
      <c r="F2487" s="99"/>
      <c r="G2487" s="261"/>
      <c r="H2487" s="284">
        <f t="shared" si="119"/>
        <v>2.4700000000001038E-6</v>
      </c>
      <c r="I2487" s="92"/>
      <c r="J2487" s="173"/>
      <c r="K2487" s="132"/>
      <c r="L2487" s="130"/>
      <c r="M2487" s="130"/>
      <c r="N2487" s="130"/>
      <c r="O2487" s="130"/>
      <c r="P2487" s="130"/>
      <c r="Q2487" s="130"/>
      <c r="R2487" s="130"/>
      <c r="S2487" s="130"/>
      <c r="T2487">
        <f t="shared" si="120"/>
        <v>31</v>
      </c>
    </row>
    <row r="2488" spans="1:20" x14ac:dyDescent="0.25">
      <c r="A2488" s="228" t="str">
        <f t="shared" si="121"/>
        <v/>
      </c>
      <c r="B2488" s="34"/>
      <c r="C2488" s="8"/>
      <c r="D2488" s="129"/>
      <c r="F2488" s="99"/>
      <c r="G2488" s="261"/>
      <c r="H2488" s="284">
        <f t="shared" si="119"/>
        <v>2.4710000000001039E-6</v>
      </c>
      <c r="I2488" s="92"/>
      <c r="J2488" s="173"/>
      <c r="K2488" s="132"/>
      <c r="L2488" s="130"/>
      <c r="M2488" s="130"/>
      <c r="N2488" s="130"/>
      <c r="O2488" s="130"/>
      <c r="P2488" s="130"/>
      <c r="Q2488" s="130"/>
      <c r="R2488" s="130"/>
      <c r="S2488" s="130"/>
      <c r="T2488">
        <f t="shared" si="120"/>
        <v>31</v>
      </c>
    </row>
    <row r="2489" spans="1:20" x14ac:dyDescent="0.25">
      <c r="A2489" s="228" t="str">
        <f t="shared" si="121"/>
        <v/>
      </c>
      <c r="B2489" s="34"/>
      <c r="C2489" s="8"/>
      <c r="D2489" s="129"/>
      <c r="F2489" s="99"/>
      <c r="G2489" s="261"/>
      <c r="H2489" s="284">
        <f t="shared" si="119"/>
        <v>2.472000000000104E-6</v>
      </c>
      <c r="I2489" s="92"/>
      <c r="J2489" s="173"/>
      <c r="K2489" s="132"/>
      <c r="L2489" s="130"/>
      <c r="M2489" s="130"/>
      <c r="N2489" s="130"/>
      <c r="O2489" s="130"/>
      <c r="P2489" s="130"/>
      <c r="Q2489" s="130"/>
      <c r="R2489" s="130"/>
      <c r="S2489" s="130"/>
      <c r="T2489">
        <f t="shared" si="120"/>
        <v>31</v>
      </c>
    </row>
    <row r="2490" spans="1:20" x14ac:dyDescent="0.25">
      <c r="A2490" s="228" t="str">
        <f t="shared" si="121"/>
        <v/>
      </c>
      <c r="B2490" s="34"/>
      <c r="C2490" s="8"/>
      <c r="D2490" s="129"/>
      <c r="F2490" s="99"/>
      <c r="G2490" s="261"/>
      <c r="H2490" s="284">
        <f t="shared" si="119"/>
        <v>2.4730000000001041E-6</v>
      </c>
      <c r="I2490" s="92"/>
      <c r="J2490" s="173"/>
      <c r="K2490" s="132"/>
      <c r="L2490" s="130"/>
      <c r="M2490" s="130"/>
      <c r="N2490" s="130"/>
      <c r="O2490" s="130"/>
      <c r="P2490" s="130"/>
      <c r="Q2490" s="130"/>
      <c r="R2490" s="130"/>
      <c r="S2490" s="130"/>
      <c r="T2490">
        <f t="shared" si="120"/>
        <v>31</v>
      </c>
    </row>
    <row r="2491" spans="1:20" x14ac:dyDescent="0.25">
      <c r="A2491" s="228" t="str">
        <f t="shared" si="121"/>
        <v/>
      </c>
      <c r="B2491" s="34"/>
      <c r="C2491" s="8"/>
      <c r="D2491" s="129"/>
      <c r="F2491" s="99"/>
      <c r="G2491" s="261"/>
      <c r="H2491" s="284">
        <f t="shared" si="119"/>
        <v>2.4740000000001041E-6</v>
      </c>
      <c r="I2491" s="92"/>
      <c r="J2491" s="173"/>
      <c r="K2491" s="132"/>
      <c r="L2491" s="130"/>
      <c r="M2491" s="130"/>
      <c r="N2491" s="130"/>
      <c r="O2491" s="130"/>
      <c r="P2491" s="130"/>
      <c r="Q2491" s="130"/>
      <c r="R2491" s="130"/>
      <c r="S2491" s="130"/>
      <c r="T2491">
        <f t="shared" si="120"/>
        <v>31</v>
      </c>
    </row>
    <row r="2492" spans="1:20" x14ac:dyDescent="0.25">
      <c r="A2492" s="228" t="str">
        <f t="shared" si="121"/>
        <v/>
      </c>
      <c r="B2492" s="34"/>
      <c r="C2492" s="8"/>
      <c r="D2492" s="129"/>
      <c r="F2492" s="99"/>
      <c r="G2492" s="261"/>
      <c r="H2492" s="284">
        <f t="shared" si="119"/>
        <v>2.4750000000001042E-6</v>
      </c>
      <c r="I2492" s="92"/>
      <c r="J2492" s="173"/>
      <c r="K2492" s="132"/>
      <c r="L2492" s="130"/>
      <c r="M2492" s="130"/>
      <c r="N2492" s="130"/>
      <c r="O2492" s="130"/>
      <c r="P2492" s="130"/>
      <c r="Q2492" s="130"/>
      <c r="R2492" s="130"/>
      <c r="S2492" s="130"/>
      <c r="T2492">
        <f t="shared" si="120"/>
        <v>31</v>
      </c>
    </row>
    <row r="2493" spans="1:20" x14ac:dyDescent="0.25">
      <c r="A2493" s="228" t="str">
        <f t="shared" si="121"/>
        <v/>
      </c>
      <c r="B2493" s="34"/>
      <c r="C2493" s="8"/>
      <c r="D2493" s="129"/>
      <c r="F2493" s="99"/>
      <c r="G2493" s="261"/>
      <c r="H2493" s="284">
        <f t="shared" si="119"/>
        <v>2.4760000000001043E-6</v>
      </c>
      <c r="I2493" s="92"/>
      <c r="J2493" s="173"/>
      <c r="K2493" s="132"/>
      <c r="L2493" s="130"/>
      <c r="M2493" s="130"/>
      <c r="N2493" s="130"/>
      <c r="O2493" s="130"/>
      <c r="P2493" s="130"/>
      <c r="Q2493" s="130"/>
      <c r="R2493" s="130"/>
      <c r="S2493" s="130"/>
      <c r="T2493">
        <f t="shared" si="120"/>
        <v>31</v>
      </c>
    </row>
    <row r="2494" spans="1:20" x14ac:dyDescent="0.25">
      <c r="A2494" s="228" t="str">
        <f t="shared" si="121"/>
        <v/>
      </c>
      <c r="B2494" s="34"/>
      <c r="C2494" s="8"/>
      <c r="D2494" s="129"/>
      <c r="F2494" s="99"/>
      <c r="G2494" s="261"/>
      <c r="H2494" s="284">
        <f t="shared" si="119"/>
        <v>2.4770000000001044E-6</v>
      </c>
      <c r="I2494" s="92"/>
      <c r="J2494" s="173"/>
      <c r="K2494" s="132"/>
      <c r="L2494" s="130"/>
      <c r="M2494" s="130"/>
      <c r="N2494" s="130"/>
      <c r="O2494" s="130"/>
      <c r="P2494" s="130"/>
      <c r="Q2494" s="130"/>
      <c r="R2494" s="130"/>
      <c r="S2494" s="130"/>
      <c r="T2494">
        <f t="shared" si="120"/>
        <v>31</v>
      </c>
    </row>
    <row r="2495" spans="1:20" x14ac:dyDescent="0.25">
      <c r="A2495" s="228" t="str">
        <f t="shared" si="121"/>
        <v/>
      </c>
      <c r="B2495" s="34"/>
      <c r="C2495" s="8"/>
      <c r="D2495" s="129"/>
      <c r="F2495" s="99"/>
      <c r="G2495" s="261"/>
      <c r="H2495" s="284">
        <f t="shared" si="119"/>
        <v>2.4780000000001044E-6</v>
      </c>
      <c r="I2495" s="92"/>
      <c r="J2495" s="173"/>
      <c r="K2495" s="132"/>
      <c r="L2495" s="130"/>
      <c r="M2495" s="130"/>
      <c r="N2495" s="130"/>
      <c r="O2495" s="130"/>
      <c r="P2495" s="130"/>
      <c r="Q2495" s="130"/>
      <c r="R2495" s="130"/>
      <c r="S2495" s="130"/>
      <c r="T2495">
        <f t="shared" si="120"/>
        <v>31</v>
      </c>
    </row>
    <row r="2496" spans="1:20" x14ac:dyDescent="0.25">
      <c r="A2496" s="228" t="str">
        <f t="shared" si="121"/>
        <v/>
      </c>
      <c r="B2496" s="34"/>
      <c r="C2496" s="8"/>
      <c r="D2496" s="129"/>
      <c r="F2496" s="99"/>
      <c r="G2496" s="261"/>
      <c r="H2496" s="284">
        <f t="shared" si="119"/>
        <v>2.4790000000001045E-6</v>
      </c>
      <c r="I2496" s="92"/>
      <c r="J2496" s="173"/>
      <c r="K2496" s="132"/>
      <c r="L2496" s="130"/>
      <c r="M2496" s="130"/>
      <c r="N2496" s="130"/>
      <c r="O2496" s="130"/>
      <c r="P2496" s="130"/>
      <c r="Q2496" s="130"/>
      <c r="R2496" s="130"/>
      <c r="S2496" s="130"/>
      <c r="T2496">
        <f t="shared" si="120"/>
        <v>31</v>
      </c>
    </row>
    <row r="2497" spans="1:20" x14ac:dyDescent="0.25">
      <c r="A2497" s="228" t="str">
        <f t="shared" si="121"/>
        <v/>
      </c>
      <c r="B2497" s="34"/>
      <c r="C2497" s="8"/>
      <c r="D2497" s="129"/>
      <c r="F2497" s="99"/>
      <c r="G2497" s="261"/>
      <c r="H2497" s="284">
        <f t="shared" si="119"/>
        <v>2.4800000000001046E-6</v>
      </c>
      <c r="I2497" s="92"/>
      <c r="J2497" s="173"/>
      <c r="K2497" s="132"/>
      <c r="L2497" s="130"/>
      <c r="M2497" s="130"/>
      <c r="N2497" s="130"/>
      <c r="O2497" s="130"/>
      <c r="P2497" s="130"/>
      <c r="Q2497" s="130"/>
      <c r="R2497" s="130"/>
      <c r="S2497" s="130"/>
      <c r="T2497">
        <f t="shared" si="120"/>
        <v>31</v>
      </c>
    </row>
    <row r="2498" spans="1:20" x14ac:dyDescent="0.25">
      <c r="A2498" s="228" t="str">
        <f t="shared" si="121"/>
        <v/>
      </c>
      <c r="B2498" s="34"/>
      <c r="C2498" s="8"/>
      <c r="D2498" s="129"/>
      <c r="F2498" s="99"/>
      <c r="G2498" s="261"/>
      <c r="H2498" s="284">
        <f t="shared" si="119"/>
        <v>2.4810000000001047E-6</v>
      </c>
      <c r="I2498" s="92"/>
      <c r="J2498" s="173"/>
      <c r="K2498" s="132"/>
      <c r="L2498" s="130"/>
      <c r="M2498" s="130"/>
      <c r="N2498" s="130"/>
      <c r="O2498" s="130"/>
      <c r="P2498" s="130"/>
      <c r="Q2498" s="130"/>
      <c r="R2498" s="130"/>
      <c r="S2498" s="130"/>
      <c r="T2498">
        <f t="shared" si="120"/>
        <v>31</v>
      </c>
    </row>
    <row r="2499" spans="1:20" x14ac:dyDescent="0.25">
      <c r="A2499" s="228" t="str">
        <f t="shared" si="121"/>
        <v/>
      </c>
      <c r="B2499" s="34"/>
      <c r="C2499" s="8"/>
      <c r="D2499" s="129"/>
      <c r="F2499" s="99"/>
      <c r="G2499" s="261"/>
      <c r="H2499" s="284">
        <f t="shared" si="119"/>
        <v>2.4820000000001047E-6</v>
      </c>
      <c r="I2499" s="92"/>
      <c r="J2499" s="173"/>
      <c r="K2499" s="132"/>
      <c r="L2499" s="130"/>
      <c r="M2499" s="130"/>
      <c r="N2499" s="130"/>
      <c r="O2499" s="130"/>
      <c r="P2499" s="130"/>
      <c r="Q2499" s="130"/>
      <c r="R2499" s="130"/>
      <c r="S2499" s="130"/>
      <c r="T2499">
        <f t="shared" si="120"/>
        <v>31</v>
      </c>
    </row>
    <row r="2500" spans="1:20" x14ac:dyDescent="0.25">
      <c r="A2500" s="228" t="str">
        <f t="shared" si="121"/>
        <v/>
      </c>
      <c r="B2500" s="34"/>
      <c r="C2500" s="8"/>
      <c r="D2500" s="129"/>
      <c r="F2500" s="99"/>
      <c r="G2500" s="261"/>
      <c r="H2500" s="284">
        <f t="shared" si="119"/>
        <v>2.4830000000001048E-6</v>
      </c>
      <c r="I2500" s="92"/>
      <c r="J2500" s="173"/>
      <c r="K2500" s="132"/>
      <c r="L2500" s="130"/>
      <c r="M2500" s="130"/>
      <c r="N2500" s="130"/>
      <c r="O2500" s="130"/>
      <c r="P2500" s="130"/>
      <c r="Q2500" s="130"/>
      <c r="R2500" s="130"/>
      <c r="S2500" s="130"/>
      <c r="T2500">
        <f t="shared" si="120"/>
        <v>31</v>
      </c>
    </row>
    <row r="2501" spans="1:20" x14ac:dyDescent="0.25">
      <c r="A2501" s="228" t="str">
        <f t="shared" si="121"/>
        <v/>
      </c>
      <c r="B2501" s="34"/>
      <c r="C2501" s="8"/>
      <c r="D2501" s="129"/>
      <c r="F2501" s="99"/>
      <c r="G2501" s="261"/>
      <c r="H2501" s="284">
        <f t="shared" si="119"/>
        <v>2.4840000000001049E-6</v>
      </c>
      <c r="I2501" s="92"/>
      <c r="J2501" s="173"/>
      <c r="K2501" s="132"/>
      <c r="L2501" s="130"/>
      <c r="M2501" s="130"/>
      <c r="N2501" s="130"/>
      <c r="O2501" s="130"/>
      <c r="P2501" s="130"/>
      <c r="Q2501" s="130"/>
      <c r="R2501" s="130"/>
      <c r="S2501" s="130"/>
      <c r="T2501">
        <f t="shared" si="120"/>
        <v>31</v>
      </c>
    </row>
    <row r="2502" spans="1:20" x14ac:dyDescent="0.25">
      <c r="A2502" s="228" t="str">
        <f t="shared" si="121"/>
        <v/>
      </c>
      <c r="B2502" s="34"/>
      <c r="C2502" s="8"/>
      <c r="D2502" s="129"/>
      <c r="F2502" s="99"/>
      <c r="G2502" s="261"/>
      <c r="H2502" s="284">
        <f t="shared" si="119"/>
        <v>2.485000000000105E-6</v>
      </c>
      <c r="I2502" s="92"/>
      <c r="J2502" s="173"/>
      <c r="K2502" s="132"/>
      <c r="L2502" s="130"/>
      <c r="M2502" s="130"/>
      <c r="N2502" s="130"/>
      <c r="O2502" s="130"/>
      <c r="P2502" s="130"/>
      <c r="Q2502" s="130"/>
      <c r="R2502" s="130"/>
      <c r="S2502" s="130"/>
      <c r="T2502">
        <f t="shared" si="120"/>
        <v>31</v>
      </c>
    </row>
    <row r="2503" spans="1:20" x14ac:dyDescent="0.25">
      <c r="A2503" s="228" t="str">
        <f t="shared" si="121"/>
        <v/>
      </c>
      <c r="B2503" s="34"/>
      <c r="C2503" s="8"/>
      <c r="D2503" s="129"/>
      <c r="F2503" s="99"/>
      <c r="G2503" s="261"/>
      <c r="H2503" s="284">
        <f t="shared" si="119"/>
        <v>2.486000000000105E-6</v>
      </c>
      <c r="I2503" s="92"/>
      <c r="J2503" s="173"/>
      <c r="K2503" s="132"/>
      <c r="L2503" s="130"/>
      <c r="M2503" s="130"/>
      <c r="N2503" s="130"/>
      <c r="O2503" s="130"/>
      <c r="P2503" s="130"/>
      <c r="Q2503" s="130"/>
      <c r="R2503" s="130"/>
      <c r="S2503" s="130"/>
      <c r="T2503">
        <f t="shared" si="120"/>
        <v>31</v>
      </c>
    </row>
    <row r="2504" spans="1:20" x14ac:dyDescent="0.25">
      <c r="A2504" s="228" t="str">
        <f t="shared" si="121"/>
        <v/>
      </c>
      <c r="B2504" s="34"/>
      <c r="C2504" s="8"/>
      <c r="D2504" s="129"/>
      <c r="F2504" s="99"/>
      <c r="G2504" s="261"/>
      <c r="H2504" s="284">
        <f t="shared" si="119"/>
        <v>2.4870000000001051E-6</v>
      </c>
      <c r="I2504" s="92"/>
      <c r="J2504" s="173"/>
      <c r="K2504" s="132"/>
      <c r="L2504" s="130"/>
      <c r="M2504" s="130"/>
      <c r="N2504" s="130"/>
      <c r="O2504" s="130"/>
      <c r="P2504" s="130"/>
      <c r="Q2504" s="130"/>
      <c r="R2504" s="130"/>
      <c r="S2504" s="130"/>
      <c r="T2504">
        <f t="shared" si="120"/>
        <v>31</v>
      </c>
    </row>
    <row r="2505" spans="1:20" x14ac:dyDescent="0.25">
      <c r="A2505" s="228" t="str">
        <f t="shared" si="121"/>
        <v/>
      </c>
      <c r="B2505" s="34"/>
      <c r="C2505" s="8"/>
      <c r="D2505" s="129"/>
      <c r="F2505" s="99"/>
      <c r="G2505" s="261"/>
      <c r="H2505" s="284">
        <f t="shared" si="119"/>
        <v>2.4880000000001052E-6</v>
      </c>
      <c r="I2505" s="92"/>
      <c r="J2505" s="173"/>
      <c r="K2505" s="132"/>
      <c r="L2505" s="130"/>
      <c r="M2505" s="130"/>
      <c r="N2505" s="130"/>
      <c r="O2505" s="130"/>
      <c r="P2505" s="130"/>
      <c r="Q2505" s="130"/>
      <c r="R2505" s="130"/>
      <c r="S2505" s="130"/>
      <c r="T2505">
        <f t="shared" si="120"/>
        <v>31</v>
      </c>
    </row>
    <row r="2506" spans="1:20" x14ac:dyDescent="0.25">
      <c r="A2506" s="228" t="str">
        <f t="shared" si="121"/>
        <v/>
      </c>
      <c r="B2506" s="34"/>
      <c r="C2506" s="8"/>
      <c r="D2506" s="129"/>
      <c r="F2506" s="99"/>
      <c r="G2506" s="261"/>
      <c r="H2506" s="284">
        <f t="shared" si="119"/>
        <v>2.4890000000001053E-6</v>
      </c>
      <c r="I2506" s="92"/>
      <c r="J2506" s="173"/>
      <c r="K2506" s="132"/>
      <c r="L2506" s="130"/>
      <c r="M2506" s="130"/>
      <c r="N2506" s="130"/>
      <c r="O2506" s="130"/>
      <c r="P2506" s="130"/>
      <c r="Q2506" s="130"/>
      <c r="R2506" s="130"/>
      <c r="S2506" s="130"/>
      <c r="T2506">
        <f t="shared" si="120"/>
        <v>31</v>
      </c>
    </row>
    <row r="2507" spans="1:20" x14ac:dyDescent="0.25">
      <c r="A2507" s="228" t="str">
        <f t="shared" si="121"/>
        <v/>
      </c>
      <c r="B2507" s="34"/>
      <c r="C2507" s="8"/>
      <c r="D2507" s="129"/>
      <c r="F2507" s="99"/>
      <c r="G2507" s="261"/>
      <c r="H2507" s="284">
        <f t="shared" si="119"/>
        <v>2.4900000000001053E-6</v>
      </c>
      <c r="I2507" s="92"/>
      <c r="J2507" s="173"/>
      <c r="K2507" s="132"/>
      <c r="L2507" s="130"/>
      <c r="M2507" s="130"/>
      <c r="N2507" s="130"/>
      <c r="O2507" s="130"/>
      <c r="P2507" s="130"/>
      <c r="Q2507" s="130"/>
      <c r="R2507" s="130"/>
      <c r="S2507" s="130"/>
      <c r="T2507">
        <f t="shared" si="120"/>
        <v>31</v>
      </c>
    </row>
    <row r="2508" spans="1:20" x14ac:dyDescent="0.25">
      <c r="A2508" s="228" t="str">
        <f t="shared" si="121"/>
        <v/>
      </c>
      <c r="B2508" s="34"/>
      <c r="C2508" s="8"/>
      <c r="D2508" s="129"/>
      <c r="F2508" s="99"/>
      <c r="G2508" s="261"/>
      <c r="H2508" s="284">
        <f t="shared" si="119"/>
        <v>2.4910000000001054E-6</v>
      </c>
      <c r="I2508" s="92"/>
      <c r="J2508" s="173"/>
      <c r="K2508" s="132"/>
      <c r="L2508" s="130"/>
      <c r="M2508" s="130"/>
      <c r="N2508" s="130"/>
      <c r="O2508" s="130"/>
      <c r="P2508" s="130"/>
      <c r="Q2508" s="130"/>
      <c r="R2508" s="130"/>
      <c r="S2508" s="130"/>
      <c r="T2508">
        <f t="shared" si="120"/>
        <v>31</v>
      </c>
    </row>
    <row r="2509" spans="1:20" x14ac:dyDescent="0.25">
      <c r="A2509" s="228" t="str">
        <f t="shared" si="121"/>
        <v/>
      </c>
      <c r="B2509" s="34"/>
      <c r="C2509" s="8"/>
      <c r="D2509" s="129"/>
      <c r="F2509" s="99"/>
      <c r="G2509" s="261"/>
      <c r="H2509" s="284">
        <f t="shared" si="119"/>
        <v>2.4920000000001055E-6</v>
      </c>
      <c r="I2509" s="92"/>
      <c r="J2509" s="173"/>
      <c r="K2509" s="132"/>
      <c r="L2509" s="130"/>
      <c r="M2509" s="130"/>
      <c r="N2509" s="130"/>
      <c r="O2509" s="130"/>
      <c r="P2509" s="130"/>
      <c r="Q2509" s="130"/>
      <c r="R2509" s="130"/>
      <c r="S2509" s="130"/>
      <c r="T2509">
        <f t="shared" si="120"/>
        <v>31</v>
      </c>
    </row>
    <row r="2510" spans="1:20" x14ac:dyDescent="0.25">
      <c r="A2510" s="228" t="str">
        <f t="shared" si="121"/>
        <v/>
      </c>
      <c r="B2510" s="34"/>
      <c r="C2510" s="8"/>
      <c r="D2510" s="129"/>
      <c r="F2510" s="99"/>
      <c r="G2510" s="261"/>
      <c r="H2510" s="284">
        <f t="shared" si="119"/>
        <v>2.4930000000001056E-6</v>
      </c>
      <c r="I2510" s="92"/>
      <c r="J2510" s="173"/>
      <c r="K2510" s="132"/>
      <c r="L2510" s="130"/>
      <c r="M2510" s="130"/>
      <c r="N2510" s="130"/>
      <c r="O2510" s="130"/>
      <c r="P2510" s="130"/>
      <c r="Q2510" s="130"/>
      <c r="R2510" s="130"/>
      <c r="S2510" s="130"/>
      <c r="T2510">
        <f t="shared" si="120"/>
        <v>31</v>
      </c>
    </row>
    <row r="2511" spans="1:20" x14ac:dyDescent="0.25">
      <c r="A2511" s="228" t="str">
        <f t="shared" si="121"/>
        <v/>
      </c>
      <c r="B2511" s="34"/>
      <c r="C2511" s="8"/>
      <c r="D2511" s="129"/>
      <c r="F2511" s="99"/>
      <c r="G2511" s="261"/>
      <c r="H2511" s="284">
        <f t="shared" si="119"/>
        <v>2.4940000000001056E-6</v>
      </c>
      <c r="I2511" s="92"/>
      <c r="J2511" s="173"/>
      <c r="K2511" s="132"/>
      <c r="L2511" s="130"/>
      <c r="M2511" s="130"/>
      <c r="N2511" s="130"/>
      <c r="O2511" s="130"/>
      <c r="P2511" s="130"/>
      <c r="Q2511" s="130"/>
      <c r="R2511" s="130"/>
      <c r="S2511" s="130"/>
      <c r="T2511">
        <f t="shared" si="120"/>
        <v>31</v>
      </c>
    </row>
    <row r="2512" spans="1:20" x14ac:dyDescent="0.25">
      <c r="A2512" s="228" t="str">
        <f t="shared" si="121"/>
        <v/>
      </c>
      <c r="B2512" s="34"/>
      <c r="C2512" s="8"/>
      <c r="D2512" s="129"/>
      <c r="F2512" s="99"/>
      <c r="G2512" s="261"/>
      <c r="H2512" s="284">
        <f t="shared" si="119"/>
        <v>2.4950000000001057E-6</v>
      </c>
      <c r="I2512" s="92"/>
      <c r="J2512" s="173"/>
      <c r="K2512" s="132"/>
      <c r="L2512" s="130"/>
      <c r="M2512" s="130"/>
      <c r="N2512" s="130"/>
      <c r="O2512" s="130"/>
      <c r="P2512" s="130"/>
      <c r="Q2512" s="130"/>
      <c r="R2512" s="130"/>
      <c r="S2512" s="130"/>
      <c r="T2512">
        <f t="shared" si="120"/>
        <v>31</v>
      </c>
    </row>
    <row r="2513" spans="1:20" x14ac:dyDescent="0.25">
      <c r="A2513" s="228" t="str">
        <f t="shared" si="121"/>
        <v/>
      </c>
      <c r="B2513" s="34"/>
      <c r="C2513" s="8"/>
      <c r="D2513" s="129"/>
      <c r="F2513" s="99"/>
      <c r="G2513" s="261"/>
      <c r="H2513" s="284">
        <f t="shared" si="119"/>
        <v>2.4960000000001058E-6</v>
      </c>
      <c r="I2513" s="92"/>
      <c r="J2513" s="173"/>
      <c r="K2513" s="132"/>
      <c r="L2513" s="130"/>
      <c r="M2513" s="130"/>
      <c r="N2513" s="130"/>
      <c r="O2513" s="130"/>
      <c r="P2513" s="130"/>
      <c r="Q2513" s="130"/>
      <c r="R2513" s="130"/>
      <c r="S2513" s="130"/>
      <c r="T2513">
        <f t="shared" si="120"/>
        <v>31</v>
      </c>
    </row>
    <row r="2514" spans="1:20" x14ac:dyDescent="0.25">
      <c r="A2514" s="228" t="str">
        <f t="shared" si="121"/>
        <v/>
      </c>
      <c r="B2514" s="34"/>
      <c r="C2514" s="8"/>
      <c r="D2514" s="129"/>
      <c r="F2514" s="99"/>
      <c r="G2514" s="261"/>
      <c r="H2514" s="284">
        <f t="shared" si="119"/>
        <v>2.4970000000001059E-6</v>
      </c>
      <c r="I2514" s="92"/>
      <c r="J2514" s="173"/>
      <c r="K2514" s="132"/>
      <c r="L2514" s="130"/>
      <c r="M2514" s="130"/>
      <c r="N2514" s="130"/>
      <c r="O2514" s="130"/>
      <c r="P2514" s="130"/>
      <c r="Q2514" s="130"/>
      <c r="R2514" s="130"/>
      <c r="S2514" s="130"/>
      <c r="T2514">
        <f t="shared" si="120"/>
        <v>31</v>
      </c>
    </row>
    <row r="2515" spans="1:20" x14ac:dyDescent="0.25">
      <c r="A2515" s="228" t="str">
        <f t="shared" si="121"/>
        <v/>
      </c>
      <c r="B2515" s="34"/>
      <c r="C2515" s="8"/>
      <c r="D2515" s="129"/>
      <c r="F2515" s="99"/>
      <c r="G2515" s="261"/>
      <c r="H2515" s="284">
        <f t="shared" ref="H2515:H2578" si="122">IF(G2515="",IF(D2515&lt;&gt;"",H2514+F2515+0.000000001,H2514+0.000000001),H2514+0.000000001)</f>
        <v>2.4980000000001059E-6</v>
      </c>
      <c r="I2515" s="92"/>
      <c r="J2515" s="173"/>
      <c r="K2515" s="132"/>
      <c r="L2515" s="130"/>
      <c r="M2515" s="130"/>
      <c r="N2515" s="130"/>
      <c r="O2515" s="130"/>
      <c r="P2515" s="130"/>
      <c r="Q2515" s="130"/>
      <c r="R2515" s="130"/>
      <c r="S2515" s="130"/>
      <c r="T2515">
        <f>EOMONTH(D2515,0)</f>
        <v>31</v>
      </c>
    </row>
    <row r="2516" spans="1:20" x14ac:dyDescent="0.25">
      <c r="A2516" s="228" t="str">
        <f t="shared" ref="A2516:A2517" si="123">IF(F2516="","",IF(H2516=$H$5,D2516,""))</f>
        <v/>
      </c>
      <c r="B2516" s="34"/>
      <c r="C2516" s="8"/>
      <c r="D2516" s="129"/>
      <c r="F2516" s="99"/>
      <c r="G2516" s="261"/>
      <c r="H2516" s="284">
        <f t="shared" si="122"/>
        <v>2.499000000000106E-6</v>
      </c>
      <c r="I2516" s="92"/>
      <c r="J2516" s="173"/>
      <c r="K2516" s="132"/>
      <c r="L2516" s="130"/>
      <c r="M2516" s="130"/>
      <c r="N2516" s="130"/>
      <c r="O2516" s="130"/>
      <c r="P2516" s="130"/>
      <c r="Q2516" s="130"/>
      <c r="R2516" s="130"/>
      <c r="S2516" s="130"/>
      <c r="T2516">
        <f>EOMONTH(D2516,0)</f>
        <v>31</v>
      </c>
    </row>
    <row r="2517" spans="1:20" x14ac:dyDescent="0.25">
      <c r="A2517" s="228" t="str">
        <f t="shared" si="123"/>
        <v/>
      </c>
      <c r="B2517" s="34"/>
      <c r="C2517" s="8"/>
      <c r="D2517" s="129"/>
      <c r="F2517" s="99"/>
      <c r="G2517" s="261"/>
      <c r="H2517" s="284">
        <f t="shared" si="122"/>
        <v>2.5000000000001061E-6</v>
      </c>
      <c r="I2517" s="92"/>
      <c r="J2517" s="173"/>
      <c r="K2517" s="132"/>
      <c r="L2517" s="130"/>
      <c r="M2517" s="130"/>
      <c r="N2517" s="130"/>
      <c r="O2517" s="130"/>
      <c r="P2517" s="130"/>
      <c r="Q2517" s="130"/>
      <c r="R2517" s="130"/>
      <c r="S2517" s="130"/>
      <c r="T2517">
        <f>EOMONTH(D2517,0)</f>
        <v>31</v>
      </c>
    </row>
    <row r="2518" spans="1:20" x14ac:dyDescent="0.25">
      <c r="A2518" s="228" t="str">
        <f t="shared" ref="A2518:A2581" si="124">IF(F2518="","",IF(H2518=$H$5,D2518,""))</f>
        <v/>
      </c>
      <c r="B2518" s="34"/>
      <c r="C2518" s="8"/>
      <c r="D2518" s="129"/>
      <c r="F2518" s="180"/>
      <c r="G2518" s="261"/>
      <c r="H2518" s="284">
        <f t="shared" si="122"/>
        <v>2.5010000000001062E-6</v>
      </c>
      <c r="I2518" s="92"/>
      <c r="J2518" s="173"/>
      <c r="K2518" s="132"/>
      <c r="L2518" s="130"/>
      <c r="M2518" s="130"/>
      <c r="N2518" s="130"/>
      <c r="O2518" s="130"/>
      <c r="P2518" s="130"/>
      <c r="Q2518" s="130"/>
      <c r="R2518" s="130"/>
      <c r="S2518" s="130"/>
    </row>
    <row r="2519" spans="1:20" x14ac:dyDescent="0.25">
      <c r="A2519" s="228" t="str">
        <f t="shared" si="124"/>
        <v/>
      </c>
      <c r="B2519" s="34"/>
      <c r="C2519" s="8"/>
      <c r="D2519" s="129"/>
      <c r="F2519" s="180"/>
      <c r="G2519" s="261"/>
      <c r="H2519" s="284">
        <f t="shared" si="122"/>
        <v>2.5020000000001062E-6</v>
      </c>
      <c r="I2519" s="92"/>
      <c r="J2519" s="173"/>
      <c r="K2519" s="132"/>
      <c r="L2519" s="130"/>
      <c r="M2519" s="130"/>
      <c r="N2519" s="130"/>
      <c r="O2519" s="130"/>
      <c r="P2519" s="130"/>
      <c r="Q2519" s="130"/>
      <c r="R2519" s="130"/>
      <c r="S2519" s="130"/>
    </row>
    <row r="2520" spans="1:20" x14ac:dyDescent="0.25">
      <c r="A2520" s="228" t="str">
        <f t="shared" si="124"/>
        <v/>
      </c>
      <c r="B2520" s="34"/>
      <c r="C2520" s="8"/>
      <c r="D2520" s="129"/>
      <c r="F2520" s="180"/>
      <c r="G2520" s="261"/>
      <c r="H2520" s="284">
        <f t="shared" si="122"/>
        <v>2.5030000000001063E-6</v>
      </c>
      <c r="I2520" s="92"/>
      <c r="J2520" s="173"/>
      <c r="K2520" s="132"/>
      <c r="L2520" s="130"/>
      <c r="M2520" s="130"/>
      <c r="N2520" s="130"/>
      <c r="O2520" s="130"/>
      <c r="P2520" s="130"/>
      <c r="Q2520" s="130"/>
      <c r="R2520" s="130"/>
      <c r="S2520" s="130"/>
    </row>
    <row r="2521" spans="1:20" x14ac:dyDescent="0.25">
      <c r="A2521" s="228" t="str">
        <f t="shared" si="124"/>
        <v/>
      </c>
      <c r="B2521" s="34"/>
      <c r="C2521" s="8"/>
      <c r="D2521" s="129"/>
      <c r="F2521" s="180"/>
      <c r="G2521" s="261"/>
      <c r="H2521" s="284">
        <f t="shared" si="122"/>
        <v>2.5040000000001064E-6</v>
      </c>
      <c r="I2521" s="92"/>
      <c r="J2521" s="173"/>
      <c r="K2521" s="132"/>
      <c r="L2521" s="130"/>
      <c r="M2521" s="130"/>
      <c r="N2521" s="130"/>
      <c r="O2521" s="130"/>
      <c r="P2521" s="130"/>
      <c r="Q2521" s="130"/>
      <c r="R2521" s="130"/>
      <c r="S2521" s="130"/>
    </row>
    <row r="2522" spans="1:20" x14ac:dyDescent="0.25">
      <c r="A2522" s="228" t="str">
        <f t="shared" si="124"/>
        <v/>
      </c>
      <c r="B2522" s="34"/>
      <c r="C2522" s="8"/>
      <c r="D2522" s="129"/>
      <c r="F2522" s="180"/>
      <c r="G2522" s="261"/>
      <c r="H2522" s="284">
        <f t="shared" si="122"/>
        <v>2.5050000000001065E-6</v>
      </c>
      <c r="I2522" s="92"/>
      <c r="J2522" s="173"/>
      <c r="K2522" s="132"/>
      <c r="L2522" s="130"/>
      <c r="M2522" s="130"/>
      <c r="N2522" s="130"/>
      <c r="O2522" s="130"/>
      <c r="P2522" s="130"/>
      <c r="Q2522" s="130"/>
      <c r="R2522" s="130"/>
      <c r="S2522" s="130"/>
    </row>
    <row r="2523" spans="1:20" x14ac:dyDescent="0.25">
      <c r="A2523" s="228" t="str">
        <f t="shared" si="124"/>
        <v/>
      </c>
      <c r="B2523" s="34"/>
      <c r="C2523" s="8"/>
      <c r="D2523" s="129"/>
      <c r="F2523" s="180"/>
      <c r="G2523" s="261"/>
      <c r="H2523" s="284">
        <f t="shared" si="122"/>
        <v>2.5060000000001065E-6</v>
      </c>
      <c r="I2523" s="92"/>
      <c r="J2523" s="173"/>
      <c r="K2523" s="132"/>
      <c r="L2523" s="130"/>
      <c r="M2523" s="130"/>
      <c r="N2523" s="130"/>
      <c r="O2523" s="130"/>
      <c r="P2523" s="130"/>
      <c r="Q2523" s="130"/>
      <c r="R2523" s="130"/>
      <c r="S2523" s="130"/>
    </row>
    <row r="2524" spans="1:20" x14ac:dyDescent="0.25">
      <c r="A2524" s="228" t="str">
        <f t="shared" si="124"/>
        <v/>
      </c>
      <c r="B2524" s="34"/>
      <c r="C2524" s="8"/>
      <c r="D2524" s="129"/>
      <c r="F2524" s="180"/>
      <c r="G2524" s="261"/>
      <c r="H2524" s="284">
        <f t="shared" si="122"/>
        <v>2.5070000000001066E-6</v>
      </c>
      <c r="I2524" s="92"/>
      <c r="J2524" s="173"/>
      <c r="K2524" s="132"/>
      <c r="L2524" s="130"/>
      <c r="M2524" s="130"/>
      <c r="N2524" s="130"/>
      <c r="O2524" s="130"/>
      <c r="P2524" s="130"/>
      <c r="Q2524" s="130"/>
      <c r="R2524" s="130"/>
      <c r="S2524" s="130"/>
    </row>
    <row r="2525" spans="1:20" x14ac:dyDescent="0.25">
      <c r="A2525" s="228" t="str">
        <f t="shared" si="124"/>
        <v/>
      </c>
      <c r="B2525" s="34"/>
      <c r="C2525" s="8"/>
      <c r="D2525" s="129"/>
      <c r="F2525" s="180"/>
      <c r="G2525" s="261"/>
      <c r="H2525" s="284">
        <f t="shared" si="122"/>
        <v>2.5080000000001067E-6</v>
      </c>
      <c r="I2525" s="92"/>
      <c r="J2525" s="173"/>
      <c r="K2525" s="132"/>
      <c r="L2525" s="130"/>
      <c r="M2525" s="130"/>
      <c r="N2525" s="130"/>
      <c r="O2525" s="130"/>
      <c r="P2525" s="130"/>
      <c r="Q2525" s="130"/>
      <c r="R2525" s="130"/>
      <c r="S2525" s="130"/>
    </row>
    <row r="2526" spans="1:20" x14ac:dyDescent="0.25">
      <c r="A2526" s="228" t="str">
        <f t="shared" si="124"/>
        <v/>
      </c>
      <c r="B2526" s="34"/>
      <c r="C2526" s="8"/>
      <c r="D2526" s="129"/>
      <c r="F2526" s="180"/>
      <c r="G2526" s="261"/>
      <c r="H2526" s="284">
        <f t="shared" si="122"/>
        <v>2.5090000000001068E-6</v>
      </c>
      <c r="I2526" s="92"/>
      <c r="J2526" s="173"/>
      <c r="K2526" s="132"/>
      <c r="L2526" s="130"/>
      <c r="M2526" s="130"/>
      <c r="N2526" s="130"/>
      <c r="O2526" s="130"/>
      <c r="P2526" s="130"/>
      <c r="Q2526" s="130"/>
      <c r="R2526" s="130"/>
      <c r="S2526" s="130"/>
    </row>
    <row r="2527" spans="1:20" x14ac:dyDescent="0.25">
      <c r="A2527" s="228" t="str">
        <f t="shared" si="124"/>
        <v/>
      </c>
      <c r="B2527" s="34"/>
      <c r="C2527" s="8"/>
      <c r="D2527" s="129"/>
      <c r="F2527" s="180"/>
      <c r="G2527" s="261"/>
      <c r="H2527" s="284">
        <f t="shared" si="122"/>
        <v>2.5100000000001068E-6</v>
      </c>
      <c r="I2527" s="92"/>
      <c r="J2527" s="173"/>
      <c r="K2527" s="132"/>
      <c r="L2527" s="130"/>
      <c r="M2527" s="130"/>
      <c r="N2527" s="130"/>
      <c r="O2527" s="130"/>
      <c r="P2527" s="130"/>
      <c r="Q2527" s="130"/>
      <c r="R2527" s="130"/>
      <c r="S2527" s="130"/>
    </row>
    <row r="2528" spans="1:20" x14ac:dyDescent="0.25">
      <c r="A2528" s="228" t="str">
        <f t="shared" si="124"/>
        <v/>
      </c>
      <c r="B2528" s="34"/>
      <c r="C2528" s="8"/>
      <c r="D2528" s="129"/>
      <c r="F2528" s="180"/>
      <c r="G2528" s="261"/>
      <c r="H2528" s="284">
        <f t="shared" si="122"/>
        <v>2.5110000000001069E-6</v>
      </c>
      <c r="I2528" s="92"/>
      <c r="J2528" s="173"/>
      <c r="K2528" s="132"/>
      <c r="L2528" s="130"/>
      <c r="M2528" s="130"/>
      <c r="N2528" s="130"/>
      <c r="O2528" s="130"/>
      <c r="P2528" s="130"/>
      <c r="Q2528" s="130"/>
      <c r="R2528" s="130"/>
      <c r="S2528" s="130"/>
    </row>
    <row r="2529" spans="1:19" x14ac:dyDescent="0.25">
      <c r="A2529" s="228" t="str">
        <f t="shared" si="124"/>
        <v/>
      </c>
      <c r="B2529" s="34"/>
      <c r="C2529" s="8"/>
      <c r="D2529" s="129"/>
      <c r="F2529" s="180"/>
      <c r="G2529" s="261"/>
      <c r="H2529" s="284">
        <f t="shared" si="122"/>
        <v>2.512000000000107E-6</v>
      </c>
      <c r="I2529" s="92"/>
      <c r="J2529" s="173"/>
      <c r="K2529" s="132"/>
      <c r="L2529" s="130"/>
      <c r="M2529" s="130"/>
      <c r="N2529" s="130"/>
      <c r="O2529" s="130"/>
      <c r="P2529" s="130"/>
      <c r="Q2529" s="130"/>
      <c r="R2529" s="130"/>
      <c r="S2529" s="130"/>
    </row>
    <row r="2530" spans="1:19" x14ac:dyDescent="0.25">
      <c r="A2530" s="228" t="str">
        <f t="shared" si="124"/>
        <v/>
      </c>
      <c r="B2530" s="34"/>
      <c r="C2530" s="8"/>
      <c r="D2530" s="129"/>
      <c r="F2530" s="180"/>
      <c r="G2530" s="261"/>
      <c r="H2530" s="284">
        <f t="shared" si="122"/>
        <v>2.5130000000001071E-6</v>
      </c>
      <c r="I2530" s="92"/>
      <c r="J2530" s="173"/>
      <c r="K2530" s="132"/>
      <c r="L2530" s="130"/>
      <c r="M2530" s="130"/>
      <c r="N2530" s="130"/>
      <c r="O2530" s="130"/>
      <c r="P2530" s="130"/>
      <c r="Q2530" s="130"/>
      <c r="R2530" s="130"/>
      <c r="S2530" s="130"/>
    </row>
    <row r="2531" spans="1:19" x14ac:dyDescent="0.25">
      <c r="A2531" s="228" t="str">
        <f t="shared" si="124"/>
        <v/>
      </c>
      <c r="B2531" s="34"/>
      <c r="C2531" s="8"/>
      <c r="D2531" s="129"/>
      <c r="F2531" s="180"/>
      <c r="G2531" s="261"/>
      <c r="H2531" s="284">
        <f t="shared" si="122"/>
        <v>2.5140000000001071E-6</v>
      </c>
      <c r="I2531" s="92"/>
      <c r="J2531" s="173"/>
      <c r="K2531" s="132"/>
      <c r="L2531" s="130"/>
      <c r="M2531" s="130"/>
      <c r="N2531" s="130"/>
      <c r="O2531" s="130"/>
      <c r="P2531" s="130"/>
      <c r="Q2531" s="130"/>
      <c r="R2531" s="130"/>
      <c r="S2531" s="130"/>
    </row>
    <row r="2532" spans="1:19" x14ac:dyDescent="0.25">
      <c r="A2532" s="228" t="str">
        <f t="shared" si="124"/>
        <v/>
      </c>
      <c r="B2532" s="34"/>
      <c r="C2532" s="8"/>
      <c r="D2532" s="129"/>
      <c r="F2532" s="180"/>
      <c r="G2532" s="261"/>
      <c r="H2532" s="284">
        <f t="shared" si="122"/>
        <v>2.5150000000001072E-6</v>
      </c>
      <c r="I2532" s="92"/>
      <c r="J2532" s="173"/>
      <c r="K2532" s="132"/>
      <c r="L2532" s="130"/>
      <c r="M2532" s="130"/>
      <c r="N2532" s="130"/>
      <c r="O2532" s="130"/>
      <c r="P2532" s="130"/>
      <c r="Q2532" s="130"/>
      <c r="R2532" s="130"/>
      <c r="S2532" s="130"/>
    </row>
    <row r="2533" spans="1:19" x14ac:dyDescent="0.25">
      <c r="A2533" s="228" t="str">
        <f t="shared" si="124"/>
        <v/>
      </c>
      <c r="B2533" s="34"/>
      <c r="C2533" s="8"/>
      <c r="D2533" s="129"/>
      <c r="F2533" s="180"/>
      <c r="G2533" s="261"/>
      <c r="H2533" s="284">
        <f t="shared" si="122"/>
        <v>2.5160000000001073E-6</v>
      </c>
      <c r="I2533" s="92"/>
      <c r="J2533" s="173"/>
      <c r="K2533" s="132"/>
      <c r="L2533" s="130"/>
      <c r="M2533" s="130"/>
      <c r="N2533" s="130"/>
      <c r="O2533" s="130"/>
      <c r="P2533" s="130"/>
      <c r="Q2533" s="130"/>
      <c r="R2533" s="130"/>
      <c r="S2533" s="130"/>
    </row>
    <row r="2534" spans="1:19" x14ac:dyDescent="0.25">
      <c r="A2534" s="228" t="str">
        <f t="shared" si="124"/>
        <v/>
      </c>
      <c r="B2534" s="34"/>
      <c r="C2534" s="8"/>
      <c r="D2534" s="129"/>
      <c r="F2534" s="180"/>
      <c r="G2534" s="261"/>
      <c r="H2534" s="284">
        <f t="shared" si="122"/>
        <v>2.5170000000001074E-6</v>
      </c>
      <c r="I2534" s="92"/>
      <c r="J2534" s="173"/>
      <c r="K2534" s="132"/>
      <c r="L2534" s="130"/>
      <c r="M2534" s="130"/>
      <c r="N2534" s="130"/>
      <c r="O2534" s="130"/>
      <c r="P2534" s="130"/>
      <c r="Q2534" s="130"/>
      <c r="R2534" s="130"/>
      <c r="S2534" s="130"/>
    </row>
    <row r="2535" spans="1:19" x14ac:dyDescent="0.25">
      <c r="A2535" s="228" t="str">
        <f t="shared" si="124"/>
        <v/>
      </c>
      <c r="B2535" s="34"/>
      <c r="C2535" s="8"/>
      <c r="D2535" s="129"/>
      <c r="F2535" s="180"/>
      <c r="G2535" s="261"/>
      <c r="H2535" s="284">
        <f t="shared" si="122"/>
        <v>2.5180000000001074E-6</v>
      </c>
      <c r="I2535" s="92"/>
      <c r="J2535" s="173"/>
      <c r="K2535" s="132"/>
      <c r="L2535" s="130"/>
      <c r="M2535" s="130"/>
      <c r="N2535" s="130"/>
      <c r="O2535" s="130"/>
      <c r="P2535" s="130"/>
      <c r="Q2535" s="130"/>
      <c r="R2535" s="130"/>
      <c r="S2535" s="130"/>
    </row>
    <row r="2536" spans="1:19" x14ac:dyDescent="0.25">
      <c r="A2536" s="228" t="str">
        <f t="shared" si="124"/>
        <v/>
      </c>
      <c r="B2536" s="34"/>
      <c r="C2536" s="8"/>
      <c r="D2536" s="129"/>
      <c r="F2536" s="180"/>
      <c r="G2536" s="261"/>
      <c r="H2536" s="284">
        <f t="shared" si="122"/>
        <v>2.5190000000001075E-6</v>
      </c>
      <c r="I2536" s="92"/>
      <c r="J2536" s="173"/>
      <c r="K2536" s="132"/>
      <c r="L2536" s="130"/>
      <c r="M2536" s="130"/>
      <c r="N2536" s="130"/>
      <c r="O2536" s="130"/>
      <c r="P2536" s="130"/>
      <c r="Q2536" s="130"/>
      <c r="R2536" s="130"/>
      <c r="S2536" s="130"/>
    </row>
    <row r="2537" spans="1:19" x14ac:dyDescent="0.25">
      <c r="A2537" s="228" t="str">
        <f t="shared" si="124"/>
        <v/>
      </c>
      <c r="B2537" s="34"/>
      <c r="C2537" s="8"/>
      <c r="D2537" s="129"/>
      <c r="F2537" s="180"/>
      <c r="G2537" s="261"/>
      <c r="H2537" s="284">
        <f t="shared" si="122"/>
        <v>2.5200000000001076E-6</v>
      </c>
      <c r="I2537" s="92"/>
      <c r="J2537" s="173"/>
      <c r="K2537" s="132"/>
      <c r="L2537" s="130"/>
      <c r="M2537" s="130"/>
      <c r="N2537" s="130"/>
      <c r="O2537" s="130"/>
      <c r="P2537" s="130"/>
      <c r="Q2537" s="130"/>
      <c r="R2537" s="130"/>
      <c r="S2537" s="130"/>
    </row>
    <row r="2538" spans="1:19" x14ac:dyDescent="0.25">
      <c r="A2538" s="228" t="str">
        <f t="shared" si="124"/>
        <v/>
      </c>
      <c r="B2538" s="34"/>
      <c r="C2538" s="8"/>
      <c r="D2538" s="129"/>
      <c r="F2538" s="180"/>
      <c r="G2538" s="261"/>
      <c r="H2538" s="284">
        <f t="shared" si="122"/>
        <v>2.5210000000001077E-6</v>
      </c>
      <c r="I2538" s="92"/>
      <c r="J2538" s="173"/>
      <c r="K2538" s="132"/>
      <c r="L2538" s="130"/>
      <c r="M2538" s="130"/>
      <c r="N2538" s="130"/>
      <c r="O2538" s="130"/>
      <c r="P2538" s="130"/>
      <c r="Q2538" s="130"/>
      <c r="R2538" s="130"/>
      <c r="S2538" s="130"/>
    </row>
    <row r="2539" spans="1:19" x14ac:dyDescent="0.25">
      <c r="A2539" s="228" t="str">
        <f t="shared" si="124"/>
        <v/>
      </c>
      <c r="B2539" s="34"/>
      <c r="C2539" s="8"/>
      <c r="D2539" s="129"/>
      <c r="F2539" s="180"/>
      <c r="G2539" s="261"/>
      <c r="H2539" s="284">
        <f t="shared" si="122"/>
        <v>2.5220000000001077E-6</v>
      </c>
      <c r="I2539" s="92"/>
      <c r="J2539" s="173"/>
      <c r="K2539" s="132"/>
      <c r="L2539" s="130"/>
      <c r="M2539" s="130"/>
      <c r="N2539" s="130"/>
      <c r="O2539" s="130"/>
      <c r="P2539" s="130"/>
      <c r="Q2539" s="130"/>
      <c r="R2539" s="130"/>
      <c r="S2539" s="130"/>
    </row>
    <row r="2540" spans="1:19" x14ac:dyDescent="0.25">
      <c r="A2540" s="228" t="str">
        <f t="shared" si="124"/>
        <v/>
      </c>
      <c r="B2540" s="34"/>
      <c r="C2540" s="8"/>
      <c r="D2540" s="129"/>
      <c r="F2540" s="180"/>
      <c r="G2540" s="261"/>
      <c r="H2540" s="284">
        <f t="shared" si="122"/>
        <v>2.5230000000001078E-6</v>
      </c>
      <c r="I2540" s="92"/>
      <c r="J2540" s="173"/>
      <c r="K2540" s="132"/>
      <c r="L2540" s="130"/>
      <c r="M2540" s="130"/>
      <c r="N2540" s="130"/>
      <c r="O2540" s="130"/>
      <c r="P2540" s="130"/>
      <c r="Q2540" s="130"/>
      <c r="R2540" s="130"/>
      <c r="S2540" s="130"/>
    </row>
    <row r="2541" spans="1:19" x14ac:dyDescent="0.25">
      <c r="A2541" s="228" t="str">
        <f t="shared" si="124"/>
        <v/>
      </c>
      <c r="B2541" s="34"/>
      <c r="C2541" s="8"/>
      <c r="D2541" s="129"/>
      <c r="F2541" s="180"/>
      <c r="G2541" s="261"/>
      <c r="H2541" s="284">
        <f t="shared" si="122"/>
        <v>2.5240000000001079E-6</v>
      </c>
      <c r="I2541" s="92"/>
      <c r="J2541" s="173"/>
      <c r="K2541" s="132"/>
      <c r="L2541" s="130"/>
      <c r="M2541" s="130"/>
      <c r="N2541" s="130"/>
      <c r="O2541" s="130"/>
      <c r="P2541" s="130"/>
      <c r="Q2541" s="130"/>
      <c r="R2541" s="130"/>
      <c r="S2541" s="130"/>
    </row>
    <row r="2542" spans="1:19" x14ac:dyDescent="0.25">
      <c r="A2542" s="228" t="str">
        <f t="shared" si="124"/>
        <v/>
      </c>
      <c r="B2542" s="34"/>
      <c r="C2542" s="8"/>
      <c r="D2542" s="129"/>
      <c r="F2542" s="180"/>
      <c r="G2542" s="261"/>
      <c r="H2542" s="284">
        <f t="shared" si="122"/>
        <v>2.525000000000108E-6</v>
      </c>
      <c r="I2542" s="92"/>
      <c r="J2542" s="173"/>
      <c r="K2542" s="132"/>
      <c r="L2542" s="130"/>
      <c r="M2542" s="130"/>
      <c r="N2542" s="130"/>
      <c r="O2542" s="130"/>
      <c r="P2542" s="130"/>
      <c r="Q2542" s="130"/>
      <c r="R2542" s="130"/>
      <c r="S2542" s="130"/>
    </row>
    <row r="2543" spans="1:19" x14ac:dyDescent="0.25">
      <c r="A2543" s="228" t="str">
        <f t="shared" si="124"/>
        <v/>
      </c>
      <c r="B2543" s="34"/>
      <c r="C2543" s="8"/>
      <c r="D2543" s="129"/>
      <c r="F2543" s="180"/>
      <c r="G2543" s="261"/>
      <c r="H2543" s="284">
        <f t="shared" si="122"/>
        <v>2.526000000000108E-6</v>
      </c>
      <c r="I2543" s="92"/>
      <c r="J2543" s="173"/>
      <c r="K2543" s="132"/>
      <c r="L2543" s="130"/>
      <c r="M2543" s="130"/>
      <c r="N2543" s="130"/>
      <c r="O2543" s="130"/>
      <c r="P2543" s="130"/>
      <c r="Q2543" s="130"/>
      <c r="R2543" s="130"/>
      <c r="S2543" s="130"/>
    </row>
    <row r="2544" spans="1:19" x14ac:dyDescent="0.25">
      <c r="A2544" s="228" t="str">
        <f t="shared" si="124"/>
        <v/>
      </c>
      <c r="B2544" s="34"/>
      <c r="C2544" s="8"/>
      <c r="D2544" s="129"/>
      <c r="F2544" s="180"/>
      <c r="G2544" s="261"/>
      <c r="H2544" s="284">
        <f t="shared" si="122"/>
        <v>2.5270000000001081E-6</v>
      </c>
      <c r="I2544" s="92"/>
      <c r="J2544" s="173"/>
      <c r="K2544" s="132"/>
      <c r="L2544" s="130"/>
      <c r="M2544" s="130"/>
      <c r="N2544" s="130"/>
      <c r="O2544" s="130"/>
      <c r="P2544" s="130"/>
      <c r="Q2544" s="130"/>
      <c r="R2544" s="130"/>
      <c r="S2544" s="130"/>
    </row>
    <row r="2545" spans="1:19" x14ac:dyDescent="0.25">
      <c r="A2545" s="228" t="str">
        <f t="shared" si="124"/>
        <v/>
      </c>
      <c r="B2545" s="34"/>
      <c r="C2545" s="8"/>
      <c r="D2545" s="129"/>
      <c r="F2545" s="180"/>
      <c r="G2545" s="261"/>
      <c r="H2545" s="284">
        <f t="shared" si="122"/>
        <v>2.5280000000001082E-6</v>
      </c>
      <c r="I2545" s="92"/>
      <c r="J2545" s="173"/>
      <c r="K2545" s="132"/>
      <c r="L2545" s="130"/>
      <c r="M2545" s="130"/>
      <c r="N2545" s="130"/>
      <c r="O2545" s="130"/>
      <c r="P2545" s="130"/>
      <c r="Q2545" s="130"/>
      <c r="R2545" s="130"/>
      <c r="S2545" s="130"/>
    </row>
    <row r="2546" spans="1:19" x14ac:dyDescent="0.25">
      <c r="A2546" s="228" t="str">
        <f t="shared" si="124"/>
        <v/>
      </c>
      <c r="B2546" s="34"/>
      <c r="C2546" s="8"/>
      <c r="D2546" s="129"/>
      <c r="F2546" s="180"/>
      <c r="G2546" s="261"/>
      <c r="H2546" s="284">
        <f t="shared" si="122"/>
        <v>2.5290000000001083E-6</v>
      </c>
      <c r="I2546" s="92"/>
      <c r="J2546" s="173"/>
      <c r="K2546" s="132"/>
      <c r="L2546" s="130"/>
      <c r="M2546" s="130"/>
      <c r="N2546" s="130"/>
      <c r="O2546" s="130"/>
      <c r="P2546" s="130"/>
      <c r="Q2546" s="130"/>
      <c r="R2546" s="130"/>
      <c r="S2546" s="130"/>
    </row>
    <row r="2547" spans="1:19" x14ac:dyDescent="0.25">
      <c r="A2547" s="228" t="str">
        <f t="shared" si="124"/>
        <v/>
      </c>
      <c r="B2547" s="34"/>
      <c r="C2547" s="8"/>
      <c r="D2547" s="129"/>
      <c r="F2547" s="180"/>
      <c r="G2547" s="261"/>
      <c r="H2547" s="284">
        <f t="shared" si="122"/>
        <v>2.5300000000001083E-6</v>
      </c>
      <c r="I2547" s="92"/>
      <c r="J2547" s="173"/>
      <c r="K2547" s="132"/>
      <c r="L2547" s="130"/>
      <c r="M2547" s="130"/>
      <c r="N2547" s="130"/>
      <c r="O2547" s="130"/>
      <c r="P2547" s="130"/>
      <c r="Q2547" s="130"/>
      <c r="R2547" s="130"/>
      <c r="S2547" s="130"/>
    </row>
    <row r="2548" spans="1:19" x14ac:dyDescent="0.25">
      <c r="A2548" s="228" t="str">
        <f t="shared" si="124"/>
        <v/>
      </c>
      <c r="B2548" s="34"/>
      <c r="C2548" s="8"/>
      <c r="D2548" s="129"/>
      <c r="F2548" s="180"/>
      <c r="G2548" s="261"/>
      <c r="H2548" s="284">
        <f t="shared" si="122"/>
        <v>2.5310000000001084E-6</v>
      </c>
      <c r="I2548" s="92"/>
      <c r="J2548" s="173"/>
      <c r="K2548" s="132"/>
      <c r="L2548" s="130"/>
      <c r="M2548" s="130"/>
      <c r="N2548" s="130"/>
      <c r="O2548" s="130"/>
      <c r="P2548" s="130"/>
      <c r="Q2548" s="130"/>
      <c r="R2548" s="130"/>
      <c r="S2548" s="130"/>
    </row>
    <row r="2549" spans="1:19" x14ac:dyDescent="0.25">
      <c r="A2549" s="228" t="str">
        <f t="shared" si="124"/>
        <v/>
      </c>
      <c r="B2549" s="34"/>
      <c r="C2549" s="8"/>
      <c r="D2549" s="129"/>
      <c r="F2549" s="180"/>
      <c r="G2549" s="261"/>
      <c r="H2549" s="284">
        <f t="shared" si="122"/>
        <v>2.5320000000001085E-6</v>
      </c>
      <c r="I2549" s="92"/>
      <c r="J2549" s="173"/>
      <c r="K2549" s="132"/>
      <c r="L2549" s="130"/>
      <c r="M2549" s="130"/>
      <c r="N2549" s="130"/>
      <c r="O2549" s="130"/>
      <c r="P2549" s="130"/>
      <c r="Q2549" s="130"/>
      <c r="R2549" s="130"/>
      <c r="S2549" s="130"/>
    </row>
    <row r="2550" spans="1:19" x14ac:dyDescent="0.25">
      <c r="A2550" s="228" t="str">
        <f t="shared" si="124"/>
        <v/>
      </c>
      <c r="B2550" s="34"/>
      <c r="C2550" s="8"/>
      <c r="D2550" s="129"/>
      <c r="F2550" s="180"/>
      <c r="G2550" s="261"/>
      <c r="H2550" s="284">
        <f t="shared" si="122"/>
        <v>2.5330000000001086E-6</v>
      </c>
      <c r="I2550" s="92"/>
      <c r="J2550" s="173"/>
      <c r="K2550" s="132"/>
      <c r="L2550" s="130"/>
      <c r="M2550" s="130"/>
      <c r="N2550" s="130"/>
      <c r="O2550" s="130"/>
      <c r="P2550" s="130"/>
      <c r="Q2550" s="130"/>
      <c r="R2550" s="130"/>
      <c r="S2550" s="130"/>
    </row>
    <row r="2551" spans="1:19" x14ac:dyDescent="0.25">
      <c r="A2551" s="228" t="str">
        <f t="shared" si="124"/>
        <v/>
      </c>
      <c r="B2551" s="34"/>
      <c r="C2551" s="8"/>
      <c r="D2551" s="129"/>
      <c r="F2551" s="180"/>
      <c r="G2551" s="261"/>
      <c r="H2551" s="284">
        <f t="shared" si="122"/>
        <v>2.5340000000001086E-6</v>
      </c>
      <c r="I2551" s="92"/>
      <c r="J2551" s="173"/>
      <c r="K2551" s="132"/>
      <c r="L2551" s="130"/>
      <c r="M2551" s="130"/>
      <c r="N2551" s="130"/>
      <c r="O2551" s="130"/>
      <c r="P2551" s="130"/>
      <c r="Q2551" s="130"/>
      <c r="R2551" s="130"/>
      <c r="S2551" s="130"/>
    </row>
    <row r="2552" spans="1:19" x14ac:dyDescent="0.25">
      <c r="A2552" s="228" t="str">
        <f t="shared" si="124"/>
        <v/>
      </c>
      <c r="B2552" s="34"/>
      <c r="C2552" s="8"/>
      <c r="D2552" s="129"/>
      <c r="F2552" s="180"/>
      <c r="G2552" s="261"/>
      <c r="H2552" s="284">
        <f t="shared" si="122"/>
        <v>2.5350000000001087E-6</v>
      </c>
      <c r="I2552" s="92"/>
      <c r="J2552" s="173"/>
      <c r="K2552" s="132"/>
      <c r="L2552" s="130"/>
      <c r="M2552" s="130"/>
      <c r="N2552" s="130"/>
      <c r="O2552" s="130"/>
      <c r="P2552" s="130"/>
      <c r="Q2552" s="130"/>
      <c r="R2552" s="130"/>
      <c r="S2552" s="130"/>
    </row>
    <row r="2553" spans="1:19" x14ac:dyDescent="0.25">
      <c r="A2553" s="228" t="str">
        <f t="shared" si="124"/>
        <v/>
      </c>
      <c r="B2553" s="34"/>
      <c r="C2553" s="8"/>
      <c r="D2553" s="129"/>
      <c r="F2553" s="180"/>
      <c r="G2553" s="261"/>
      <c r="H2553" s="284">
        <f t="shared" si="122"/>
        <v>2.5360000000001088E-6</v>
      </c>
      <c r="I2553" s="92"/>
      <c r="J2553" s="173"/>
      <c r="K2553" s="132"/>
      <c r="L2553" s="130"/>
      <c r="M2553" s="130"/>
      <c r="N2553" s="130"/>
      <c r="O2553" s="130"/>
      <c r="P2553" s="130"/>
      <c r="Q2553" s="130"/>
      <c r="R2553" s="130"/>
      <c r="S2553" s="130"/>
    </row>
    <row r="2554" spans="1:19" x14ac:dyDescent="0.25">
      <c r="A2554" s="228" t="str">
        <f t="shared" si="124"/>
        <v/>
      </c>
      <c r="B2554" s="34"/>
      <c r="C2554" s="8"/>
      <c r="D2554" s="129"/>
      <c r="F2554" s="180"/>
      <c r="G2554" s="261"/>
      <c r="H2554" s="284">
        <f t="shared" si="122"/>
        <v>2.5370000000001089E-6</v>
      </c>
      <c r="I2554" s="92"/>
      <c r="J2554" s="173"/>
      <c r="K2554" s="132"/>
      <c r="L2554" s="130"/>
      <c r="M2554" s="130"/>
      <c r="N2554" s="130"/>
      <c r="O2554" s="130"/>
      <c r="P2554" s="130"/>
      <c r="Q2554" s="130"/>
      <c r="R2554" s="130"/>
      <c r="S2554" s="130"/>
    </row>
    <row r="2555" spans="1:19" x14ac:dyDescent="0.25">
      <c r="A2555" s="228" t="str">
        <f t="shared" si="124"/>
        <v/>
      </c>
      <c r="B2555" s="34"/>
      <c r="C2555" s="8"/>
      <c r="D2555" s="129"/>
      <c r="F2555" s="180"/>
      <c r="G2555" s="261"/>
      <c r="H2555" s="284">
        <f t="shared" si="122"/>
        <v>2.5380000000001089E-6</v>
      </c>
      <c r="I2555" s="92"/>
      <c r="J2555" s="173"/>
      <c r="K2555" s="132"/>
      <c r="L2555" s="130"/>
      <c r="M2555" s="130"/>
      <c r="N2555" s="130"/>
      <c r="O2555" s="130"/>
      <c r="P2555" s="130"/>
      <c r="Q2555" s="130"/>
      <c r="R2555" s="130"/>
      <c r="S2555" s="130"/>
    </row>
    <row r="2556" spans="1:19" x14ac:dyDescent="0.25">
      <c r="A2556" s="228" t="str">
        <f t="shared" si="124"/>
        <v/>
      </c>
      <c r="B2556" s="34"/>
      <c r="C2556" s="8"/>
      <c r="D2556" s="129"/>
      <c r="F2556" s="180"/>
      <c r="G2556" s="261"/>
      <c r="H2556" s="284">
        <f t="shared" si="122"/>
        <v>2.539000000000109E-6</v>
      </c>
      <c r="I2556" s="92"/>
      <c r="J2556" s="173"/>
      <c r="K2556" s="132"/>
      <c r="L2556" s="130"/>
      <c r="M2556" s="130"/>
      <c r="N2556" s="130"/>
      <c r="O2556" s="130"/>
      <c r="P2556" s="130"/>
      <c r="Q2556" s="130"/>
      <c r="R2556" s="130"/>
      <c r="S2556" s="130"/>
    </row>
    <row r="2557" spans="1:19" x14ac:dyDescent="0.25">
      <c r="A2557" s="228" t="str">
        <f t="shared" si="124"/>
        <v/>
      </c>
      <c r="B2557" s="34"/>
      <c r="C2557" s="8"/>
      <c r="D2557" s="129"/>
      <c r="F2557" s="180"/>
      <c r="G2557" s="261"/>
      <c r="H2557" s="284">
        <f t="shared" si="122"/>
        <v>2.5400000000001091E-6</v>
      </c>
      <c r="I2557" s="92"/>
      <c r="J2557" s="173"/>
      <c r="K2557" s="132"/>
      <c r="L2557" s="130"/>
      <c r="M2557" s="130"/>
      <c r="N2557" s="130"/>
      <c r="O2557" s="130"/>
      <c r="P2557" s="130"/>
      <c r="Q2557" s="130"/>
      <c r="R2557" s="130"/>
      <c r="S2557" s="130"/>
    </row>
    <row r="2558" spans="1:19" x14ac:dyDescent="0.25">
      <c r="A2558" s="228" t="str">
        <f t="shared" si="124"/>
        <v/>
      </c>
      <c r="B2558" s="34"/>
      <c r="C2558" s="8"/>
      <c r="D2558" s="129"/>
      <c r="F2558" s="180"/>
      <c r="G2558" s="261"/>
      <c r="H2558" s="284">
        <f t="shared" si="122"/>
        <v>2.5410000000001092E-6</v>
      </c>
      <c r="I2558" s="92"/>
      <c r="J2558" s="173"/>
      <c r="K2558" s="132"/>
      <c r="L2558" s="130"/>
      <c r="M2558" s="130"/>
      <c r="N2558" s="130"/>
      <c r="O2558" s="130"/>
      <c r="P2558" s="130"/>
      <c r="Q2558" s="130"/>
      <c r="R2558" s="130"/>
      <c r="S2558" s="130"/>
    </row>
    <row r="2559" spans="1:19" x14ac:dyDescent="0.25">
      <c r="A2559" s="228" t="str">
        <f t="shared" si="124"/>
        <v/>
      </c>
      <c r="B2559" s="34"/>
      <c r="C2559" s="8"/>
      <c r="D2559" s="129"/>
      <c r="F2559" s="180"/>
      <c r="G2559" s="261"/>
      <c r="H2559" s="284">
        <f t="shared" si="122"/>
        <v>2.5420000000001092E-6</v>
      </c>
      <c r="I2559" s="92"/>
      <c r="J2559" s="173"/>
      <c r="K2559" s="132"/>
      <c r="L2559" s="130"/>
      <c r="M2559" s="130"/>
      <c r="N2559" s="130"/>
      <c r="O2559" s="130"/>
      <c r="P2559" s="130"/>
      <c r="Q2559" s="130"/>
      <c r="R2559" s="130"/>
      <c r="S2559" s="130"/>
    </row>
    <row r="2560" spans="1:19" x14ac:dyDescent="0.25">
      <c r="A2560" s="228" t="str">
        <f t="shared" si="124"/>
        <v/>
      </c>
      <c r="B2560" s="34"/>
      <c r="C2560" s="8"/>
      <c r="D2560" s="129"/>
      <c r="F2560" s="180"/>
      <c r="G2560" s="261"/>
      <c r="H2560" s="284">
        <f t="shared" si="122"/>
        <v>2.5430000000001093E-6</v>
      </c>
      <c r="I2560" s="92"/>
      <c r="J2560" s="173"/>
      <c r="K2560" s="132"/>
      <c r="L2560" s="130"/>
      <c r="M2560" s="130"/>
      <c r="N2560" s="130"/>
      <c r="O2560" s="130"/>
      <c r="P2560" s="130"/>
      <c r="Q2560" s="130"/>
      <c r="R2560" s="130"/>
      <c r="S2560" s="130"/>
    </row>
    <row r="2561" spans="1:19" x14ac:dyDescent="0.25">
      <c r="A2561" s="228" t="str">
        <f t="shared" si="124"/>
        <v/>
      </c>
      <c r="B2561" s="34"/>
      <c r="C2561" s="8"/>
      <c r="D2561" s="129"/>
      <c r="F2561" s="180"/>
      <c r="G2561" s="261"/>
      <c r="H2561" s="284">
        <f t="shared" si="122"/>
        <v>2.5440000000001094E-6</v>
      </c>
      <c r="I2561" s="92"/>
      <c r="J2561" s="173"/>
      <c r="K2561" s="132"/>
      <c r="L2561" s="130"/>
      <c r="M2561" s="130"/>
      <c r="N2561" s="130"/>
      <c r="O2561" s="130"/>
      <c r="P2561" s="130"/>
      <c r="Q2561" s="130"/>
      <c r="R2561" s="130"/>
      <c r="S2561" s="130"/>
    </row>
    <row r="2562" spans="1:19" x14ac:dyDescent="0.25">
      <c r="A2562" s="228" t="str">
        <f t="shared" si="124"/>
        <v/>
      </c>
      <c r="B2562" s="34"/>
      <c r="C2562" s="8"/>
      <c r="D2562" s="129"/>
      <c r="F2562" s="180"/>
      <c r="G2562" s="261"/>
      <c r="H2562" s="284">
        <f t="shared" si="122"/>
        <v>2.5450000000001095E-6</v>
      </c>
      <c r="I2562" s="92"/>
      <c r="J2562" s="173"/>
      <c r="K2562" s="132"/>
      <c r="L2562" s="130"/>
      <c r="M2562" s="130"/>
      <c r="N2562" s="130"/>
      <c r="O2562" s="130"/>
      <c r="P2562" s="130"/>
      <c r="Q2562" s="130"/>
      <c r="R2562" s="130"/>
      <c r="S2562" s="130"/>
    </row>
    <row r="2563" spans="1:19" x14ac:dyDescent="0.25">
      <c r="A2563" s="228" t="str">
        <f t="shared" si="124"/>
        <v/>
      </c>
      <c r="B2563" s="34"/>
      <c r="C2563" s="8"/>
      <c r="D2563" s="129"/>
      <c r="F2563" s="180"/>
      <c r="G2563" s="261"/>
      <c r="H2563" s="284">
        <f t="shared" si="122"/>
        <v>2.5460000000001095E-6</v>
      </c>
      <c r="I2563" s="92"/>
      <c r="J2563" s="173"/>
      <c r="K2563" s="132"/>
      <c r="L2563" s="130"/>
      <c r="M2563" s="130"/>
      <c r="N2563" s="130"/>
      <c r="O2563" s="130"/>
      <c r="P2563" s="130"/>
      <c r="Q2563" s="130"/>
      <c r="R2563" s="130"/>
      <c r="S2563" s="130"/>
    </row>
    <row r="2564" spans="1:19" x14ac:dyDescent="0.25">
      <c r="A2564" s="228" t="str">
        <f t="shared" si="124"/>
        <v/>
      </c>
      <c r="B2564" s="34"/>
      <c r="C2564" s="8"/>
      <c r="D2564" s="129"/>
      <c r="F2564" s="180"/>
      <c r="G2564" s="261"/>
      <c r="H2564" s="284">
        <f t="shared" si="122"/>
        <v>2.5470000000001096E-6</v>
      </c>
      <c r="I2564" s="92"/>
      <c r="J2564" s="173"/>
      <c r="K2564" s="132"/>
      <c r="L2564" s="130"/>
      <c r="M2564" s="130"/>
      <c r="N2564" s="130"/>
      <c r="O2564" s="130"/>
      <c r="P2564" s="130"/>
      <c r="Q2564" s="130"/>
      <c r="R2564" s="130"/>
      <c r="S2564" s="130"/>
    </row>
    <row r="2565" spans="1:19" x14ac:dyDescent="0.25">
      <c r="A2565" s="228" t="str">
        <f t="shared" si="124"/>
        <v/>
      </c>
      <c r="B2565" s="34"/>
      <c r="C2565" s="8"/>
      <c r="D2565" s="129"/>
      <c r="F2565" s="180"/>
      <c r="G2565" s="261"/>
      <c r="H2565" s="284">
        <f t="shared" si="122"/>
        <v>2.5480000000001097E-6</v>
      </c>
      <c r="I2565" s="92"/>
      <c r="J2565" s="173"/>
      <c r="K2565" s="132"/>
      <c r="L2565" s="130"/>
      <c r="M2565" s="130"/>
      <c r="N2565" s="130"/>
      <c r="O2565" s="130"/>
      <c r="P2565" s="130"/>
      <c r="Q2565" s="130"/>
      <c r="R2565" s="130"/>
      <c r="S2565" s="130"/>
    </row>
    <row r="2566" spans="1:19" x14ac:dyDescent="0.25">
      <c r="A2566" s="228" t="str">
        <f t="shared" si="124"/>
        <v/>
      </c>
      <c r="B2566" s="34"/>
      <c r="C2566" s="8"/>
      <c r="D2566" s="129"/>
      <c r="F2566" s="180"/>
      <c r="G2566" s="261"/>
      <c r="H2566" s="284">
        <f t="shared" si="122"/>
        <v>2.5490000000001098E-6</v>
      </c>
      <c r="I2566" s="92"/>
      <c r="J2566" s="173"/>
      <c r="K2566" s="132"/>
      <c r="L2566" s="130"/>
      <c r="M2566" s="130"/>
      <c r="N2566" s="130"/>
      <c r="O2566" s="130"/>
      <c r="P2566" s="130"/>
      <c r="Q2566" s="130"/>
      <c r="R2566" s="130"/>
      <c r="S2566" s="130"/>
    </row>
    <row r="2567" spans="1:19" x14ac:dyDescent="0.25">
      <c r="A2567" s="228" t="str">
        <f t="shared" si="124"/>
        <v/>
      </c>
      <c r="B2567" s="34"/>
      <c r="C2567" s="8"/>
      <c r="D2567" s="129"/>
      <c r="F2567" s="180"/>
      <c r="G2567" s="261"/>
      <c r="H2567" s="284">
        <f t="shared" si="122"/>
        <v>2.5500000000001098E-6</v>
      </c>
      <c r="I2567" s="92"/>
      <c r="J2567" s="173"/>
      <c r="K2567" s="132"/>
      <c r="L2567" s="130"/>
      <c r="M2567" s="130"/>
      <c r="N2567" s="130"/>
      <c r="O2567" s="130"/>
      <c r="P2567" s="130"/>
      <c r="Q2567" s="130"/>
      <c r="R2567" s="130"/>
      <c r="S2567" s="130"/>
    </row>
    <row r="2568" spans="1:19" x14ac:dyDescent="0.25">
      <c r="A2568" s="228" t="str">
        <f t="shared" si="124"/>
        <v/>
      </c>
      <c r="B2568" s="34"/>
      <c r="C2568" s="8"/>
      <c r="D2568" s="129"/>
      <c r="F2568" s="180"/>
      <c r="G2568" s="261"/>
      <c r="H2568" s="284">
        <f t="shared" si="122"/>
        <v>2.5510000000001099E-6</v>
      </c>
      <c r="I2568" s="92"/>
      <c r="J2568" s="173"/>
      <c r="K2568" s="132"/>
      <c r="L2568" s="130"/>
      <c r="M2568" s="130"/>
      <c r="N2568" s="130"/>
      <c r="O2568" s="130"/>
      <c r="P2568" s="130"/>
      <c r="Q2568" s="130"/>
      <c r="R2568" s="130"/>
      <c r="S2568" s="130"/>
    </row>
    <row r="2569" spans="1:19" x14ac:dyDescent="0.25">
      <c r="A2569" s="228" t="str">
        <f t="shared" si="124"/>
        <v/>
      </c>
      <c r="B2569" s="34"/>
      <c r="C2569" s="8"/>
      <c r="D2569" s="129"/>
      <c r="F2569" s="180"/>
      <c r="G2569" s="261"/>
      <c r="H2569" s="284">
        <f t="shared" si="122"/>
        <v>2.55200000000011E-6</v>
      </c>
      <c r="I2569" s="92"/>
      <c r="J2569" s="173"/>
      <c r="K2569" s="132"/>
      <c r="L2569" s="130"/>
      <c r="M2569" s="130"/>
      <c r="N2569" s="130"/>
      <c r="O2569" s="130"/>
      <c r="P2569" s="130"/>
      <c r="Q2569" s="130"/>
      <c r="R2569" s="130"/>
      <c r="S2569" s="130"/>
    </row>
    <row r="2570" spans="1:19" x14ac:dyDescent="0.25">
      <c r="A2570" s="228" t="str">
        <f t="shared" si="124"/>
        <v/>
      </c>
      <c r="B2570" s="34"/>
      <c r="C2570" s="8"/>
      <c r="D2570" s="129"/>
      <c r="F2570" s="180"/>
      <c r="G2570" s="261"/>
      <c r="H2570" s="284">
        <f t="shared" si="122"/>
        <v>2.5530000000001101E-6</v>
      </c>
      <c r="I2570" s="92"/>
      <c r="J2570" s="173"/>
      <c r="K2570" s="132"/>
      <c r="L2570" s="130"/>
      <c r="M2570" s="130"/>
      <c r="N2570" s="130"/>
      <c r="O2570" s="130"/>
      <c r="P2570" s="130"/>
      <c r="Q2570" s="130"/>
      <c r="R2570" s="130"/>
      <c r="S2570" s="130"/>
    </row>
    <row r="2571" spans="1:19" x14ac:dyDescent="0.25">
      <c r="A2571" s="228" t="str">
        <f t="shared" si="124"/>
        <v/>
      </c>
      <c r="B2571" s="34"/>
      <c r="C2571" s="8"/>
      <c r="D2571" s="129"/>
      <c r="F2571" s="180"/>
      <c r="G2571" s="261"/>
      <c r="H2571" s="284">
        <f t="shared" si="122"/>
        <v>2.5540000000001101E-6</v>
      </c>
      <c r="I2571" s="92"/>
      <c r="J2571" s="173"/>
      <c r="K2571" s="132"/>
      <c r="L2571" s="130"/>
      <c r="M2571" s="130"/>
      <c r="N2571" s="130"/>
      <c r="O2571" s="130"/>
      <c r="P2571" s="130"/>
      <c r="Q2571" s="130"/>
      <c r="R2571" s="130"/>
      <c r="S2571" s="130"/>
    </row>
    <row r="2572" spans="1:19" x14ac:dyDescent="0.25">
      <c r="A2572" s="228" t="str">
        <f t="shared" si="124"/>
        <v/>
      </c>
      <c r="B2572" s="34"/>
      <c r="C2572" s="8"/>
      <c r="D2572" s="129"/>
      <c r="F2572" s="180"/>
      <c r="G2572" s="261"/>
      <c r="H2572" s="284">
        <f t="shared" si="122"/>
        <v>2.5550000000001102E-6</v>
      </c>
      <c r="I2572" s="92"/>
      <c r="J2572" s="173"/>
      <c r="K2572" s="132"/>
      <c r="L2572" s="130"/>
      <c r="M2572" s="130"/>
      <c r="N2572" s="130"/>
      <c r="O2572" s="130"/>
      <c r="P2572" s="130"/>
      <c r="Q2572" s="130"/>
      <c r="R2572" s="130"/>
      <c r="S2572" s="130"/>
    </row>
    <row r="2573" spans="1:19" x14ac:dyDescent="0.25">
      <c r="A2573" s="228" t="str">
        <f t="shared" si="124"/>
        <v/>
      </c>
      <c r="B2573" s="34"/>
      <c r="C2573" s="8"/>
      <c r="D2573" s="129"/>
      <c r="F2573" s="180"/>
      <c r="G2573" s="261"/>
      <c r="H2573" s="284">
        <f t="shared" si="122"/>
        <v>2.5560000000001103E-6</v>
      </c>
      <c r="I2573" s="92"/>
      <c r="J2573" s="173"/>
      <c r="K2573" s="132"/>
      <c r="L2573" s="130"/>
      <c r="M2573" s="130"/>
      <c r="N2573" s="130"/>
      <c r="O2573" s="130"/>
      <c r="P2573" s="130"/>
      <c r="Q2573" s="130"/>
      <c r="R2573" s="130"/>
      <c r="S2573" s="130"/>
    </row>
    <row r="2574" spans="1:19" x14ac:dyDescent="0.25">
      <c r="A2574" s="228" t="str">
        <f t="shared" si="124"/>
        <v/>
      </c>
      <c r="B2574" s="34"/>
      <c r="C2574" s="8"/>
      <c r="D2574" s="129"/>
      <c r="F2574" s="180"/>
      <c r="G2574" s="261"/>
      <c r="H2574" s="284">
        <f t="shared" si="122"/>
        <v>2.5570000000001104E-6</v>
      </c>
      <c r="I2574" s="92"/>
      <c r="J2574" s="173"/>
      <c r="K2574" s="132"/>
      <c r="L2574" s="130"/>
      <c r="M2574" s="130"/>
      <c r="N2574" s="130"/>
      <c r="O2574" s="130"/>
      <c r="P2574" s="130"/>
      <c r="Q2574" s="130"/>
      <c r="R2574" s="130"/>
      <c r="S2574" s="130"/>
    </row>
    <row r="2575" spans="1:19" x14ac:dyDescent="0.25">
      <c r="A2575" s="228" t="str">
        <f t="shared" si="124"/>
        <v/>
      </c>
      <c r="B2575" s="34"/>
      <c r="C2575" s="8"/>
      <c r="D2575" s="129"/>
      <c r="F2575" s="180"/>
      <c r="G2575" s="261"/>
      <c r="H2575" s="284">
        <f t="shared" si="122"/>
        <v>2.5580000000001104E-6</v>
      </c>
      <c r="I2575" s="92"/>
      <c r="J2575" s="173"/>
      <c r="K2575" s="132"/>
      <c r="L2575" s="130"/>
      <c r="M2575" s="130"/>
      <c r="N2575" s="130"/>
      <c r="O2575" s="130"/>
      <c r="P2575" s="130"/>
      <c r="Q2575" s="130"/>
      <c r="R2575" s="130"/>
      <c r="S2575" s="130"/>
    </row>
    <row r="2576" spans="1:19" x14ac:dyDescent="0.25">
      <c r="A2576" s="228" t="str">
        <f t="shared" si="124"/>
        <v/>
      </c>
      <c r="B2576" s="34"/>
      <c r="C2576" s="8"/>
      <c r="D2576" s="129"/>
      <c r="F2576" s="180"/>
      <c r="G2576" s="261"/>
      <c r="H2576" s="284">
        <f t="shared" si="122"/>
        <v>2.5590000000001105E-6</v>
      </c>
      <c r="I2576" s="92"/>
      <c r="J2576" s="173"/>
      <c r="K2576" s="132"/>
      <c r="L2576" s="130"/>
      <c r="M2576" s="130"/>
      <c r="N2576" s="130"/>
      <c r="O2576" s="130"/>
      <c r="P2576" s="130"/>
      <c r="Q2576" s="130"/>
      <c r="R2576" s="130"/>
      <c r="S2576" s="130"/>
    </row>
    <row r="2577" spans="1:19" x14ac:dyDescent="0.25">
      <c r="A2577" s="228" t="str">
        <f t="shared" si="124"/>
        <v/>
      </c>
      <c r="B2577" s="34"/>
      <c r="C2577" s="8"/>
      <c r="D2577" s="129"/>
      <c r="F2577" s="180"/>
      <c r="G2577" s="261"/>
      <c r="H2577" s="284">
        <f t="shared" si="122"/>
        <v>2.5600000000001106E-6</v>
      </c>
      <c r="I2577" s="92"/>
      <c r="J2577" s="173"/>
      <c r="K2577" s="132"/>
      <c r="L2577" s="130"/>
      <c r="M2577" s="130"/>
      <c r="N2577" s="130"/>
      <c r="O2577" s="130"/>
      <c r="P2577" s="130"/>
      <c r="Q2577" s="130"/>
      <c r="R2577" s="130"/>
      <c r="S2577" s="130"/>
    </row>
    <row r="2578" spans="1:19" x14ac:dyDescent="0.25">
      <c r="A2578" s="228" t="str">
        <f t="shared" si="124"/>
        <v/>
      </c>
      <c r="B2578" s="34"/>
      <c r="C2578" s="8"/>
      <c r="D2578" s="129"/>
      <c r="F2578" s="180"/>
      <c r="G2578" s="261"/>
      <c r="H2578" s="284">
        <f t="shared" si="122"/>
        <v>2.5610000000001107E-6</v>
      </c>
      <c r="I2578" s="92"/>
      <c r="J2578" s="173"/>
      <c r="K2578" s="132"/>
      <c r="L2578" s="130"/>
      <c r="M2578" s="130"/>
      <c r="N2578" s="130"/>
      <c r="O2578" s="130"/>
      <c r="P2578" s="130"/>
      <c r="Q2578" s="130"/>
      <c r="R2578" s="130"/>
      <c r="S2578" s="130"/>
    </row>
    <row r="2579" spans="1:19" x14ac:dyDescent="0.25">
      <c r="A2579" s="228" t="str">
        <f t="shared" si="124"/>
        <v/>
      </c>
      <c r="B2579" s="34"/>
      <c r="C2579" s="8"/>
      <c r="D2579" s="129"/>
      <c r="F2579" s="180"/>
      <c r="G2579" s="261"/>
      <c r="H2579" s="284">
        <f t="shared" ref="H2579:H2642" si="125">IF(G2579="",IF(D2579&lt;&gt;"",H2578+F2579+0.000000001,H2578+0.000000001),H2578+0.000000001)</f>
        <v>2.5620000000001107E-6</v>
      </c>
      <c r="I2579" s="92"/>
      <c r="J2579" s="173"/>
      <c r="K2579" s="132"/>
      <c r="L2579" s="130"/>
      <c r="M2579" s="130"/>
      <c r="N2579" s="130"/>
      <c r="O2579" s="130"/>
      <c r="P2579" s="130"/>
      <c r="Q2579" s="130"/>
      <c r="R2579" s="130"/>
      <c r="S2579" s="130"/>
    </row>
    <row r="2580" spans="1:19" x14ac:dyDescent="0.25">
      <c r="A2580" s="228" t="str">
        <f t="shared" si="124"/>
        <v/>
      </c>
      <c r="B2580" s="34"/>
      <c r="C2580" s="8"/>
      <c r="D2580" s="129"/>
      <c r="F2580" s="180"/>
      <c r="G2580" s="261"/>
      <c r="H2580" s="284">
        <f t="shared" si="125"/>
        <v>2.5630000000001108E-6</v>
      </c>
      <c r="I2580" s="92"/>
      <c r="J2580" s="173"/>
      <c r="K2580" s="132"/>
      <c r="L2580" s="130"/>
      <c r="M2580" s="130"/>
      <c r="N2580" s="130"/>
      <c r="O2580" s="130"/>
      <c r="P2580" s="130"/>
      <c r="Q2580" s="130"/>
      <c r="R2580" s="130"/>
      <c r="S2580" s="130"/>
    </row>
    <row r="2581" spans="1:19" x14ac:dyDescent="0.25">
      <c r="A2581" s="228" t="str">
        <f t="shared" si="124"/>
        <v/>
      </c>
      <c r="B2581" s="34"/>
      <c r="C2581" s="8"/>
      <c r="D2581" s="129"/>
      <c r="F2581" s="180"/>
      <c r="G2581" s="261"/>
      <c r="H2581" s="284">
        <f t="shared" si="125"/>
        <v>2.5640000000001109E-6</v>
      </c>
      <c r="I2581" s="92"/>
      <c r="J2581" s="173"/>
      <c r="K2581" s="132"/>
      <c r="L2581" s="130"/>
      <c r="M2581" s="130"/>
      <c r="N2581" s="130"/>
      <c r="O2581" s="130"/>
      <c r="P2581" s="130"/>
      <c r="Q2581" s="130"/>
      <c r="R2581" s="130"/>
      <c r="S2581" s="130"/>
    </row>
    <row r="2582" spans="1:19" x14ac:dyDescent="0.25">
      <c r="A2582" s="228" t="str">
        <f t="shared" ref="A2582:A2645" si="126">IF(F2582="","",IF(H2582=$H$5,D2582,""))</f>
        <v/>
      </c>
      <c r="B2582" s="34"/>
      <c r="C2582" s="8"/>
      <c r="D2582" s="129"/>
      <c r="F2582" s="180"/>
      <c r="G2582" s="261"/>
      <c r="H2582" s="284">
        <f t="shared" si="125"/>
        <v>2.565000000000111E-6</v>
      </c>
      <c r="I2582" s="92"/>
      <c r="J2582" s="173"/>
      <c r="K2582" s="132"/>
      <c r="L2582" s="130"/>
      <c r="M2582" s="130"/>
      <c r="N2582" s="130"/>
      <c r="O2582" s="130"/>
      <c r="P2582" s="130"/>
      <c r="Q2582" s="130"/>
      <c r="R2582" s="130"/>
      <c r="S2582" s="130"/>
    </row>
    <row r="2583" spans="1:19" x14ac:dyDescent="0.25">
      <c r="A2583" s="228" t="str">
        <f t="shared" si="126"/>
        <v/>
      </c>
      <c r="B2583" s="34"/>
      <c r="C2583" s="8"/>
      <c r="D2583" s="129"/>
      <c r="F2583" s="180"/>
      <c r="G2583" s="261"/>
      <c r="H2583" s="284">
        <f t="shared" si="125"/>
        <v>2.566000000000111E-6</v>
      </c>
      <c r="I2583" s="92"/>
      <c r="J2583" s="173"/>
      <c r="K2583" s="132"/>
      <c r="L2583" s="130"/>
      <c r="M2583" s="130"/>
      <c r="N2583" s="130"/>
      <c r="O2583" s="130"/>
      <c r="P2583" s="130"/>
      <c r="Q2583" s="130"/>
      <c r="R2583" s="130"/>
      <c r="S2583" s="130"/>
    </row>
    <row r="2584" spans="1:19" x14ac:dyDescent="0.25">
      <c r="A2584" s="228" t="str">
        <f t="shared" si="126"/>
        <v/>
      </c>
      <c r="B2584" s="34"/>
      <c r="C2584" s="8"/>
      <c r="D2584" s="129"/>
      <c r="F2584" s="180"/>
      <c r="G2584" s="261"/>
      <c r="H2584" s="284">
        <f t="shared" si="125"/>
        <v>2.5670000000001111E-6</v>
      </c>
      <c r="I2584" s="92"/>
      <c r="J2584" s="173"/>
      <c r="K2584" s="132"/>
      <c r="L2584" s="130"/>
      <c r="M2584" s="130"/>
      <c r="N2584" s="130"/>
      <c r="O2584" s="130"/>
      <c r="P2584" s="130"/>
      <c r="Q2584" s="130"/>
      <c r="R2584" s="130"/>
      <c r="S2584" s="130"/>
    </row>
    <row r="2585" spans="1:19" x14ac:dyDescent="0.25">
      <c r="A2585" s="228" t="str">
        <f t="shared" si="126"/>
        <v/>
      </c>
      <c r="B2585" s="34"/>
      <c r="C2585" s="8"/>
      <c r="D2585" s="129"/>
      <c r="F2585" s="180"/>
      <c r="G2585" s="261"/>
      <c r="H2585" s="284">
        <f t="shared" si="125"/>
        <v>2.5680000000001112E-6</v>
      </c>
      <c r="I2585" s="92"/>
      <c r="J2585" s="173"/>
      <c r="K2585" s="132"/>
      <c r="L2585" s="130"/>
      <c r="M2585" s="130"/>
      <c r="N2585" s="130"/>
      <c r="O2585" s="130"/>
      <c r="P2585" s="130"/>
      <c r="Q2585" s="130"/>
      <c r="R2585" s="130"/>
      <c r="S2585" s="130"/>
    </row>
    <row r="2586" spans="1:19" x14ac:dyDescent="0.25">
      <c r="A2586" s="228" t="str">
        <f t="shared" si="126"/>
        <v/>
      </c>
      <c r="B2586" s="34"/>
      <c r="C2586" s="8"/>
      <c r="D2586" s="129"/>
      <c r="F2586" s="180"/>
      <c r="G2586" s="261"/>
      <c r="H2586" s="284">
        <f t="shared" si="125"/>
        <v>2.5690000000001113E-6</v>
      </c>
      <c r="I2586" s="92"/>
      <c r="J2586" s="173"/>
      <c r="K2586" s="132"/>
      <c r="L2586" s="130"/>
      <c r="M2586" s="130"/>
      <c r="N2586" s="130"/>
      <c r="O2586" s="130"/>
      <c r="P2586" s="130"/>
      <c r="Q2586" s="130"/>
      <c r="R2586" s="130"/>
      <c r="S2586" s="130"/>
    </row>
    <row r="2587" spans="1:19" x14ac:dyDescent="0.25">
      <c r="A2587" s="228" t="str">
        <f t="shared" si="126"/>
        <v/>
      </c>
      <c r="B2587" s="34"/>
      <c r="C2587" s="8"/>
      <c r="D2587" s="129"/>
      <c r="F2587" s="180"/>
      <c r="G2587" s="261"/>
      <c r="H2587" s="284">
        <f t="shared" si="125"/>
        <v>2.5700000000001113E-6</v>
      </c>
      <c r="I2587" s="92"/>
      <c r="J2587" s="173"/>
      <c r="K2587" s="132"/>
      <c r="L2587" s="130"/>
      <c r="M2587" s="130"/>
      <c r="N2587" s="130"/>
      <c r="O2587" s="130"/>
      <c r="P2587" s="130"/>
      <c r="Q2587" s="130"/>
      <c r="R2587" s="130"/>
      <c r="S2587" s="130"/>
    </row>
    <row r="2588" spans="1:19" x14ac:dyDescent="0.25">
      <c r="A2588" s="228" t="str">
        <f t="shared" si="126"/>
        <v/>
      </c>
      <c r="B2588" s="34"/>
      <c r="C2588" s="8"/>
      <c r="D2588" s="129"/>
      <c r="F2588" s="180"/>
      <c r="G2588" s="261"/>
      <c r="H2588" s="284">
        <f t="shared" si="125"/>
        <v>2.5710000000001114E-6</v>
      </c>
      <c r="I2588" s="92"/>
      <c r="J2588" s="173"/>
      <c r="K2588" s="132"/>
      <c r="L2588" s="130"/>
      <c r="M2588" s="130"/>
      <c r="N2588" s="130"/>
      <c r="O2588" s="130"/>
      <c r="P2588" s="130"/>
      <c r="Q2588" s="130"/>
      <c r="R2588" s="130"/>
      <c r="S2588" s="130"/>
    </row>
    <row r="2589" spans="1:19" x14ac:dyDescent="0.25">
      <c r="A2589" s="228" t="str">
        <f t="shared" si="126"/>
        <v/>
      </c>
      <c r="B2589" s="34"/>
      <c r="C2589" s="8"/>
      <c r="D2589" s="129"/>
      <c r="F2589" s="180"/>
      <c r="G2589" s="261"/>
      <c r="H2589" s="284">
        <f t="shared" si="125"/>
        <v>2.5720000000001115E-6</v>
      </c>
      <c r="I2589" s="92"/>
      <c r="J2589" s="173"/>
      <c r="K2589" s="132"/>
      <c r="L2589" s="130"/>
      <c r="M2589" s="130"/>
      <c r="N2589" s="130"/>
      <c r="O2589" s="130"/>
      <c r="P2589" s="130"/>
      <c r="Q2589" s="130"/>
      <c r="R2589" s="130"/>
      <c r="S2589" s="130"/>
    </row>
    <row r="2590" spans="1:19" x14ac:dyDescent="0.25">
      <c r="A2590" s="228" t="str">
        <f t="shared" si="126"/>
        <v/>
      </c>
      <c r="B2590" s="34"/>
      <c r="C2590" s="8"/>
      <c r="D2590" s="129"/>
      <c r="F2590" s="180"/>
      <c r="G2590" s="261"/>
      <c r="H2590" s="284">
        <f t="shared" si="125"/>
        <v>2.5730000000001116E-6</v>
      </c>
      <c r="I2590" s="92"/>
      <c r="J2590" s="173"/>
      <c r="K2590" s="132"/>
      <c r="L2590" s="130"/>
      <c r="M2590" s="130"/>
      <c r="N2590" s="130"/>
      <c r="O2590" s="130"/>
      <c r="P2590" s="130"/>
      <c r="Q2590" s="130"/>
      <c r="R2590" s="130"/>
      <c r="S2590" s="130"/>
    </row>
    <row r="2591" spans="1:19" x14ac:dyDescent="0.25">
      <c r="A2591" s="228" t="str">
        <f t="shared" si="126"/>
        <v/>
      </c>
      <c r="B2591" s="34"/>
      <c r="C2591" s="8"/>
      <c r="D2591" s="129"/>
      <c r="F2591" s="180"/>
      <c r="G2591" s="261"/>
      <c r="H2591" s="284">
        <f t="shared" si="125"/>
        <v>2.5740000000001116E-6</v>
      </c>
      <c r="I2591" s="92"/>
      <c r="J2591" s="173"/>
      <c r="K2591" s="132"/>
      <c r="L2591" s="130"/>
      <c r="M2591" s="130"/>
      <c r="N2591" s="130"/>
      <c r="O2591" s="130"/>
      <c r="P2591" s="130"/>
      <c r="Q2591" s="130"/>
      <c r="R2591" s="130"/>
      <c r="S2591" s="130"/>
    </row>
    <row r="2592" spans="1:19" x14ac:dyDescent="0.25">
      <c r="A2592" s="228" t="str">
        <f t="shared" si="126"/>
        <v/>
      </c>
      <c r="B2592" s="34"/>
      <c r="C2592" s="8"/>
      <c r="D2592" s="129"/>
      <c r="F2592" s="180"/>
      <c r="G2592" s="261"/>
      <c r="H2592" s="284">
        <f t="shared" si="125"/>
        <v>2.5750000000001117E-6</v>
      </c>
      <c r="I2592" s="92"/>
      <c r="J2592" s="173"/>
      <c r="K2592" s="132"/>
      <c r="L2592" s="130"/>
      <c r="M2592" s="130"/>
      <c r="N2592" s="130"/>
      <c r="O2592" s="130"/>
      <c r="P2592" s="130"/>
      <c r="Q2592" s="130"/>
      <c r="R2592" s="130"/>
      <c r="S2592" s="130"/>
    </row>
    <row r="2593" spans="1:19" x14ac:dyDescent="0.25">
      <c r="A2593" s="228" t="str">
        <f t="shared" si="126"/>
        <v/>
      </c>
      <c r="B2593" s="34"/>
      <c r="C2593" s="8"/>
      <c r="D2593" s="129"/>
      <c r="F2593" s="180"/>
      <c r="G2593" s="261"/>
      <c r="H2593" s="284">
        <f t="shared" si="125"/>
        <v>2.5760000000001118E-6</v>
      </c>
      <c r="I2593" s="92"/>
      <c r="J2593" s="173"/>
      <c r="K2593" s="132"/>
      <c r="L2593" s="130"/>
      <c r="M2593" s="130"/>
      <c r="N2593" s="130"/>
      <c r="O2593" s="130"/>
      <c r="P2593" s="130"/>
      <c r="Q2593" s="130"/>
      <c r="R2593" s="130"/>
      <c r="S2593" s="130"/>
    </row>
    <row r="2594" spans="1:19" x14ac:dyDescent="0.25">
      <c r="A2594" s="228" t="str">
        <f t="shared" si="126"/>
        <v/>
      </c>
      <c r="B2594" s="34"/>
      <c r="C2594" s="8"/>
      <c r="D2594" s="129"/>
      <c r="F2594" s="180"/>
      <c r="G2594" s="261"/>
      <c r="H2594" s="284">
        <f t="shared" si="125"/>
        <v>2.5770000000001119E-6</v>
      </c>
      <c r="I2594" s="92"/>
      <c r="J2594" s="173"/>
      <c r="K2594" s="132"/>
      <c r="L2594" s="130"/>
      <c r="M2594" s="130"/>
      <c r="N2594" s="130"/>
      <c r="O2594" s="130"/>
      <c r="P2594" s="130"/>
      <c r="Q2594" s="130"/>
      <c r="R2594" s="130"/>
      <c r="S2594" s="130"/>
    </row>
    <row r="2595" spans="1:19" x14ac:dyDescent="0.25">
      <c r="A2595" s="228" t="str">
        <f t="shared" si="126"/>
        <v/>
      </c>
      <c r="B2595" s="34"/>
      <c r="C2595" s="8"/>
      <c r="D2595" s="129"/>
      <c r="F2595" s="180"/>
      <c r="G2595" s="261"/>
      <c r="H2595" s="284">
        <f t="shared" si="125"/>
        <v>2.5780000000001119E-6</v>
      </c>
      <c r="I2595" s="92"/>
      <c r="J2595" s="173"/>
      <c r="K2595" s="132"/>
      <c r="L2595" s="130"/>
      <c r="M2595" s="130"/>
      <c r="N2595" s="130"/>
      <c r="O2595" s="130"/>
      <c r="P2595" s="130"/>
      <c r="Q2595" s="130"/>
      <c r="R2595" s="130"/>
      <c r="S2595" s="130"/>
    </row>
    <row r="2596" spans="1:19" x14ac:dyDescent="0.25">
      <c r="A2596" s="228" t="str">
        <f t="shared" si="126"/>
        <v/>
      </c>
      <c r="B2596" s="34"/>
      <c r="C2596" s="8"/>
      <c r="D2596" s="129"/>
      <c r="F2596" s="180"/>
      <c r="G2596" s="261"/>
      <c r="H2596" s="284">
        <f t="shared" si="125"/>
        <v>2.579000000000112E-6</v>
      </c>
      <c r="I2596" s="92"/>
      <c r="J2596" s="173"/>
      <c r="K2596" s="132"/>
      <c r="L2596" s="130"/>
      <c r="M2596" s="130"/>
      <c r="N2596" s="130"/>
      <c r="O2596" s="130"/>
      <c r="P2596" s="130"/>
      <c r="Q2596" s="130"/>
      <c r="R2596" s="130"/>
      <c r="S2596" s="130"/>
    </row>
    <row r="2597" spans="1:19" x14ac:dyDescent="0.25">
      <c r="A2597" s="228" t="str">
        <f t="shared" si="126"/>
        <v/>
      </c>
      <c r="B2597" s="34"/>
      <c r="C2597" s="8"/>
      <c r="D2597" s="129"/>
      <c r="F2597" s="180"/>
      <c r="G2597" s="261"/>
      <c r="H2597" s="284">
        <f t="shared" si="125"/>
        <v>2.5800000000001121E-6</v>
      </c>
      <c r="I2597" s="92"/>
      <c r="J2597" s="173"/>
      <c r="K2597" s="132"/>
      <c r="L2597" s="130"/>
      <c r="M2597" s="130"/>
      <c r="N2597" s="130"/>
      <c r="O2597" s="130"/>
      <c r="P2597" s="130"/>
      <c r="Q2597" s="130"/>
      <c r="R2597" s="130"/>
      <c r="S2597" s="130"/>
    </row>
    <row r="2598" spans="1:19" x14ac:dyDescent="0.25">
      <c r="A2598" s="228" t="str">
        <f t="shared" si="126"/>
        <v/>
      </c>
      <c r="B2598" s="34"/>
      <c r="C2598" s="8"/>
      <c r="D2598" s="129"/>
      <c r="F2598" s="180"/>
      <c r="G2598" s="261"/>
      <c r="H2598" s="284">
        <f t="shared" si="125"/>
        <v>2.5810000000001122E-6</v>
      </c>
      <c r="I2598" s="92"/>
      <c r="J2598" s="173"/>
      <c r="K2598" s="132"/>
      <c r="L2598" s="130"/>
      <c r="M2598" s="130"/>
      <c r="N2598" s="130"/>
      <c r="O2598" s="130"/>
      <c r="P2598" s="130"/>
      <c r="Q2598" s="130"/>
      <c r="R2598" s="130"/>
      <c r="S2598" s="130"/>
    </row>
    <row r="2599" spans="1:19" x14ac:dyDescent="0.25">
      <c r="A2599" s="228" t="str">
        <f t="shared" si="126"/>
        <v/>
      </c>
      <c r="B2599" s="34"/>
      <c r="C2599" s="8"/>
      <c r="D2599" s="129"/>
      <c r="F2599" s="180"/>
      <c r="G2599" s="261"/>
      <c r="H2599" s="284">
        <f t="shared" si="125"/>
        <v>2.5820000000001122E-6</v>
      </c>
      <c r="I2599" s="92"/>
      <c r="J2599" s="173"/>
      <c r="K2599" s="132"/>
      <c r="L2599" s="130"/>
      <c r="M2599" s="130"/>
      <c r="N2599" s="130"/>
      <c r="O2599" s="130"/>
      <c r="P2599" s="130"/>
      <c r="Q2599" s="130"/>
      <c r="R2599" s="130"/>
      <c r="S2599" s="130"/>
    </row>
    <row r="2600" spans="1:19" x14ac:dyDescent="0.25">
      <c r="A2600" s="228" t="str">
        <f t="shared" si="126"/>
        <v/>
      </c>
      <c r="B2600" s="34"/>
      <c r="C2600" s="8"/>
      <c r="D2600" s="129"/>
      <c r="F2600" s="180"/>
      <c r="G2600" s="261"/>
      <c r="H2600" s="284">
        <f t="shared" si="125"/>
        <v>2.5830000000001123E-6</v>
      </c>
      <c r="I2600" s="92"/>
      <c r="J2600" s="173"/>
      <c r="K2600" s="132"/>
      <c r="L2600" s="130"/>
      <c r="M2600" s="130"/>
      <c r="N2600" s="130"/>
      <c r="O2600" s="130"/>
      <c r="P2600" s="130"/>
      <c r="Q2600" s="130"/>
      <c r="R2600" s="130"/>
      <c r="S2600" s="130"/>
    </row>
    <row r="2601" spans="1:19" x14ac:dyDescent="0.25">
      <c r="A2601" s="228" t="str">
        <f t="shared" si="126"/>
        <v/>
      </c>
      <c r="B2601" s="34"/>
      <c r="C2601" s="8"/>
      <c r="D2601" s="129"/>
      <c r="F2601" s="180"/>
      <c r="G2601" s="261"/>
      <c r="H2601" s="284">
        <f t="shared" si="125"/>
        <v>2.5840000000001124E-6</v>
      </c>
      <c r="I2601" s="92"/>
      <c r="J2601" s="173"/>
      <c r="K2601" s="132"/>
      <c r="L2601" s="130"/>
      <c r="M2601" s="130"/>
      <c r="N2601" s="130"/>
      <c r="O2601" s="130"/>
      <c r="P2601" s="130"/>
      <c r="Q2601" s="130"/>
      <c r="R2601" s="130"/>
      <c r="S2601" s="130"/>
    </row>
    <row r="2602" spans="1:19" x14ac:dyDescent="0.25">
      <c r="A2602" s="228" t="str">
        <f t="shared" si="126"/>
        <v/>
      </c>
      <c r="B2602" s="34"/>
      <c r="C2602" s="8"/>
      <c r="D2602" s="129"/>
      <c r="F2602" s="180"/>
      <c r="G2602" s="261"/>
      <c r="H2602" s="284">
        <f t="shared" si="125"/>
        <v>2.5850000000001125E-6</v>
      </c>
      <c r="I2602" s="92"/>
      <c r="J2602" s="173"/>
      <c r="K2602" s="132"/>
      <c r="L2602" s="130"/>
      <c r="M2602" s="130"/>
      <c r="N2602" s="130"/>
      <c r="O2602" s="130"/>
      <c r="P2602" s="130"/>
      <c r="Q2602" s="130"/>
      <c r="R2602" s="130"/>
      <c r="S2602" s="130"/>
    </row>
    <row r="2603" spans="1:19" x14ac:dyDescent="0.25">
      <c r="A2603" s="228" t="str">
        <f t="shared" si="126"/>
        <v/>
      </c>
      <c r="B2603" s="34"/>
      <c r="C2603" s="8"/>
      <c r="D2603" s="129"/>
      <c r="F2603" s="180"/>
      <c r="G2603" s="261"/>
      <c r="H2603" s="284">
        <f t="shared" si="125"/>
        <v>2.5860000000001125E-6</v>
      </c>
      <c r="I2603" s="92"/>
      <c r="J2603" s="173"/>
      <c r="K2603" s="132"/>
      <c r="L2603" s="130"/>
      <c r="M2603" s="130"/>
      <c r="N2603" s="130"/>
      <c r="O2603" s="130"/>
      <c r="P2603" s="130"/>
      <c r="Q2603" s="130"/>
      <c r="R2603" s="130"/>
      <c r="S2603" s="130"/>
    </row>
    <row r="2604" spans="1:19" x14ac:dyDescent="0.25">
      <c r="A2604" s="228" t="str">
        <f t="shared" si="126"/>
        <v/>
      </c>
      <c r="B2604" s="34"/>
      <c r="C2604" s="8"/>
      <c r="D2604" s="129"/>
      <c r="F2604" s="180"/>
      <c r="G2604" s="261"/>
      <c r="H2604" s="284">
        <f t="shared" si="125"/>
        <v>2.5870000000001126E-6</v>
      </c>
      <c r="I2604" s="92"/>
      <c r="J2604" s="173"/>
      <c r="K2604" s="132"/>
      <c r="L2604" s="130"/>
      <c r="M2604" s="130"/>
      <c r="N2604" s="130"/>
      <c r="O2604" s="130"/>
      <c r="P2604" s="130"/>
      <c r="Q2604" s="130"/>
      <c r="R2604" s="130"/>
      <c r="S2604" s="130"/>
    </row>
    <row r="2605" spans="1:19" x14ac:dyDescent="0.25">
      <c r="A2605" s="228" t="str">
        <f t="shared" si="126"/>
        <v/>
      </c>
      <c r="B2605" s="34"/>
      <c r="C2605" s="8"/>
      <c r="D2605" s="129"/>
      <c r="F2605" s="180"/>
      <c r="G2605" s="261"/>
      <c r="H2605" s="284">
        <f t="shared" si="125"/>
        <v>2.5880000000001127E-6</v>
      </c>
      <c r="I2605" s="92"/>
      <c r="J2605" s="173"/>
      <c r="K2605" s="132"/>
      <c r="L2605" s="130"/>
      <c r="M2605" s="130"/>
      <c r="N2605" s="130"/>
      <c r="O2605" s="130"/>
      <c r="P2605" s="130"/>
      <c r="Q2605" s="130"/>
      <c r="R2605" s="130"/>
      <c r="S2605" s="130"/>
    </row>
    <row r="2606" spans="1:19" x14ac:dyDescent="0.25">
      <c r="A2606" s="228" t="str">
        <f t="shared" si="126"/>
        <v/>
      </c>
      <c r="B2606" s="34"/>
      <c r="C2606" s="8"/>
      <c r="D2606" s="129"/>
      <c r="F2606" s="180"/>
      <c r="G2606" s="261"/>
      <c r="H2606" s="284">
        <f t="shared" si="125"/>
        <v>2.5890000000001128E-6</v>
      </c>
      <c r="I2606" s="92"/>
      <c r="J2606" s="173"/>
      <c r="K2606" s="132"/>
      <c r="L2606" s="130"/>
      <c r="M2606" s="130"/>
      <c r="N2606" s="130"/>
      <c r="O2606" s="130"/>
      <c r="P2606" s="130"/>
      <c r="Q2606" s="130"/>
      <c r="R2606" s="130"/>
      <c r="S2606" s="130"/>
    </row>
    <row r="2607" spans="1:19" x14ac:dyDescent="0.25">
      <c r="A2607" s="228" t="str">
        <f t="shared" si="126"/>
        <v/>
      </c>
      <c r="B2607" s="34"/>
      <c r="C2607" s="8"/>
      <c r="D2607" s="129"/>
      <c r="F2607" s="180"/>
      <c r="G2607" s="261"/>
      <c r="H2607" s="284">
        <f t="shared" si="125"/>
        <v>2.5900000000001128E-6</v>
      </c>
      <c r="I2607" s="92"/>
      <c r="J2607" s="173"/>
      <c r="K2607" s="132"/>
      <c r="L2607" s="130"/>
      <c r="M2607" s="130"/>
      <c r="N2607" s="130"/>
      <c r="O2607" s="130"/>
      <c r="P2607" s="130"/>
      <c r="Q2607" s="130"/>
      <c r="R2607" s="130"/>
      <c r="S2607" s="130"/>
    </row>
    <row r="2608" spans="1:19" x14ac:dyDescent="0.25">
      <c r="A2608" s="228" t="str">
        <f t="shared" si="126"/>
        <v/>
      </c>
      <c r="B2608" s="34"/>
      <c r="C2608" s="8"/>
      <c r="D2608" s="129"/>
      <c r="F2608" s="180"/>
      <c r="G2608" s="261"/>
      <c r="H2608" s="284">
        <f t="shared" si="125"/>
        <v>2.5910000000001129E-6</v>
      </c>
      <c r="I2608" s="92"/>
      <c r="J2608" s="173"/>
      <c r="K2608" s="132"/>
      <c r="L2608" s="130"/>
      <c r="M2608" s="130"/>
      <c r="N2608" s="130"/>
      <c r="O2608" s="130"/>
      <c r="P2608" s="130"/>
      <c r="Q2608" s="130"/>
      <c r="R2608" s="130"/>
      <c r="S2608" s="130"/>
    </row>
    <row r="2609" spans="1:19" x14ac:dyDescent="0.25">
      <c r="A2609" s="228" t="str">
        <f t="shared" si="126"/>
        <v/>
      </c>
      <c r="B2609" s="34"/>
      <c r="C2609" s="8"/>
      <c r="D2609" s="129"/>
      <c r="F2609" s="180"/>
      <c r="G2609" s="261"/>
      <c r="H2609" s="284">
        <f t="shared" si="125"/>
        <v>2.592000000000113E-6</v>
      </c>
      <c r="I2609" s="92"/>
      <c r="J2609" s="173"/>
      <c r="K2609" s="132"/>
      <c r="L2609" s="130"/>
      <c r="M2609" s="130"/>
      <c r="N2609" s="130"/>
      <c r="O2609" s="130"/>
      <c r="P2609" s="130"/>
      <c r="Q2609" s="130"/>
      <c r="R2609" s="130"/>
      <c r="S2609" s="130"/>
    </row>
    <row r="2610" spans="1:19" x14ac:dyDescent="0.25">
      <c r="A2610" s="228" t="str">
        <f t="shared" si="126"/>
        <v/>
      </c>
      <c r="B2610" s="34"/>
      <c r="C2610" s="8"/>
      <c r="D2610" s="129"/>
      <c r="F2610" s="180"/>
      <c r="G2610" s="261"/>
      <c r="H2610" s="284">
        <f t="shared" si="125"/>
        <v>2.5930000000001131E-6</v>
      </c>
      <c r="I2610" s="92"/>
      <c r="J2610" s="173"/>
      <c r="K2610" s="132"/>
      <c r="L2610" s="130"/>
      <c r="M2610" s="130"/>
      <c r="N2610" s="130"/>
      <c r="O2610" s="130"/>
      <c r="P2610" s="130"/>
      <c r="Q2610" s="130"/>
      <c r="R2610" s="130"/>
      <c r="S2610" s="130"/>
    </row>
    <row r="2611" spans="1:19" x14ac:dyDescent="0.25">
      <c r="A2611" s="228" t="str">
        <f t="shared" si="126"/>
        <v/>
      </c>
      <c r="B2611" s="34"/>
      <c r="C2611" s="8"/>
      <c r="D2611" s="129"/>
      <c r="F2611" s="180"/>
      <c r="G2611" s="261"/>
      <c r="H2611" s="284">
        <f t="shared" si="125"/>
        <v>2.5940000000001131E-6</v>
      </c>
      <c r="I2611" s="92"/>
      <c r="J2611" s="173"/>
      <c r="K2611" s="132"/>
      <c r="L2611" s="130"/>
      <c r="M2611" s="130"/>
      <c r="N2611" s="130"/>
      <c r="O2611" s="130"/>
      <c r="P2611" s="130"/>
      <c r="Q2611" s="130"/>
      <c r="R2611" s="130"/>
      <c r="S2611" s="130"/>
    </row>
    <row r="2612" spans="1:19" x14ac:dyDescent="0.25">
      <c r="A2612" s="228" t="str">
        <f t="shared" si="126"/>
        <v/>
      </c>
      <c r="B2612" s="34"/>
      <c r="C2612" s="8"/>
      <c r="D2612" s="129"/>
      <c r="F2612" s="180"/>
      <c r="G2612" s="261"/>
      <c r="H2612" s="284">
        <f t="shared" si="125"/>
        <v>2.5950000000001132E-6</v>
      </c>
      <c r="I2612" s="92"/>
      <c r="J2612" s="173"/>
      <c r="K2612" s="132"/>
      <c r="L2612" s="130"/>
      <c r="M2612" s="130"/>
      <c r="N2612" s="130"/>
      <c r="O2612" s="130"/>
      <c r="P2612" s="130"/>
      <c r="Q2612" s="130"/>
      <c r="R2612" s="130"/>
      <c r="S2612" s="130"/>
    </row>
    <row r="2613" spans="1:19" x14ac:dyDescent="0.25">
      <c r="A2613" s="228" t="str">
        <f t="shared" si="126"/>
        <v/>
      </c>
      <c r="B2613" s="34"/>
      <c r="C2613" s="8"/>
      <c r="D2613" s="129"/>
      <c r="F2613" s="180"/>
      <c r="G2613" s="261"/>
      <c r="H2613" s="284">
        <f t="shared" si="125"/>
        <v>2.5960000000001133E-6</v>
      </c>
      <c r="I2613" s="92"/>
      <c r="J2613" s="173"/>
      <c r="K2613" s="132"/>
      <c r="L2613" s="130"/>
      <c r="M2613" s="130"/>
      <c r="N2613" s="130"/>
      <c r="O2613" s="130"/>
      <c r="P2613" s="130"/>
      <c r="Q2613" s="130"/>
      <c r="R2613" s="130"/>
      <c r="S2613" s="130"/>
    </row>
    <row r="2614" spans="1:19" x14ac:dyDescent="0.25">
      <c r="A2614" s="228" t="str">
        <f t="shared" si="126"/>
        <v/>
      </c>
      <c r="B2614" s="34"/>
      <c r="C2614" s="8"/>
      <c r="D2614" s="129"/>
      <c r="F2614" s="180"/>
      <c r="G2614" s="261"/>
      <c r="H2614" s="284">
        <f t="shared" si="125"/>
        <v>2.5970000000001134E-6</v>
      </c>
      <c r="I2614" s="92"/>
      <c r="J2614" s="173"/>
      <c r="K2614" s="132"/>
      <c r="L2614" s="130"/>
      <c r="M2614" s="130"/>
      <c r="N2614" s="130"/>
      <c r="O2614" s="130"/>
      <c r="P2614" s="130"/>
      <c r="Q2614" s="130"/>
      <c r="R2614" s="130"/>
      <c r="S2614" s="130"/>
    </row>
    <row r="2615" spans="1:19" x14ac:dyDescent="0.25">
      <c r="A2615" s="228" t="str">
        <f t="shared" si="126"/>
        <v/>
      </c>
      <c r="B2615" s="34"/>
      <c r="C2615" s="8"/>
      <c r="D2615" s="129"/>
      <c r="F2615" s="180"/>
      <c r="G2615" s="261"/>
      <c r="H2615" s="284">
        <f t="shared" si="125"/>
        <v>2.5980000000001134E-6</v>
      </c>
      <c r="I2615" s="92"/>
      <c r="J2615" s="173"/>
      <c r="K2615" s="132"/>
      <c r="L2615" s="130"/>
      <c r="M2615" s="130"/>
      <c r="N2615" s="130"/>
      <c r="O2615" s="130"/>
      <c r="P2615" s="130"/>
      <c r="Q2615" s="130"/>
      <c r="R2615" s="130"/>
      <c r="S2615" s="130"/>
    </row>
    <row r="2616" spans="1:19" x14ac:dyDescent="0.25">
      <c r="A2616" s="228" t="str">
        <f t="shared" si="126"/>
        <v/>
      </c>
      <c r="B2616" s="34"/>
      <c r="C2616" s="8"/>
      <c r="D2616" s="129"/>
      <c r="F2616" s="180"/>
      <c r="G2616" s="261"/>
      <c r="H2616" s="284">
        <f t="shared" si="125"/>
        <v>2.5990000000001135E-6</v>
      </c>
      <c r="I2616" s="92"/>
      <c r="J2616" s="173"/>
      <c r="K2616" s="132"/>
      <c r="L2616" s="130"/>
      <c r="M2616" s="130"/>
      <c r="N2616" s="130"/>
      <c r="O2616" s="130"/>
      <c r="P2616" s="130"/>
      <c r="Q2616" s="130"/>
      <c r="R2616" s="130"/>
      <c r="S2616" s="130"/>
    </row>
    <row r="2617" spans="1:19" x14ac:dyDescent="0.25">
      <c r="A2617" s="228" t="str">
        <f t="shared" si="126"/>
        <v/>
      </c>
      <c r="B2617" s="34"/>
      <c r="C2617" s="8"/>
      <c r="D2617" s="129"/>
      <c r="F2617" s="180"/>
      <c r="G2617" s="261"/>
      <c r="H2617" s="284">
        <f t="shared" si="125"/>
        <v>2.6000000000001136E-6</v>
      </c>
      <c r="I2617" s="92"/>
      <c r="J2617" s="173"/>
      <c r="K2617" s="132"/>
      <c r="L2617" s="130"/>
      <c r="M2617" s="130"/>
      <c r="N2617" s="130"/>
      <c r="O2617" s="130"/>
      <c r="P2617" s="130"/>
      <c r="Q2617" s="130"/>
      <c r="R2617" s="130"/>
      <c r="S2617" s="130"/>
    </row>
    <row r="2618" spans="1:19" x14ac:dyDescent="0.25">
      <c r="A2618" s="228" t="str">
        <f t="shared" si="126"/>
        <v/>
      </c>
      <c r="B2618" s="34"/>
      <c r="C2618" s="8"/>
      <c r="D2618" s="129"/>
      <c r="F2618" s="180"/>
      <c r="G2618" s="261"/>
      <c r="H2618" s="284">
        <f t="shared" si="125"/>
        <v>2.6010000000001137E-6</v>
      </c>
      <c r="I2618" s="92"/>
      <c r="J2618" s="173"/>
      <c r="K2618" s="132"/>
      <c r="L2618" s="130"/>
      <c r="M2618" s="130"/>
      <c r="N2618" s="130"/>
      <c r="O2618" s="130"/>
      <c r="P2618" s="130"/>
      <c r="Q2618" s="130"/>
      <c r="R2618" s="130"/>
      <c r="S2618" s="130"/>
    </row>
    <row r="2619" spans="1:19" x14ac:dyDescent="0.25">
      <c r="A2619" s="228" t="str">
        <f t="shared" si="126"/>
        <v/>
      </c>
      <c r="B2619" s="34"/>
      <c r="C2619" s="8"/>
      <c r="D2619" s="129"/>
      <c r="F2619" s="180"/>
      <c r="G2619" s="261"/>
      <c r="H2619" s="284">
        <f t="shared" si="125"/>
        <v>2.6020000000001137E-6</v>
      </c>
      <c r="I2619" s="92"/>
      <c r="J2619" s="173"/>
      <c r="K2619" s="132"/>
      <c r="L2619" s="130"/>
      <c r="M2619" s="130"/>
      <c r="N2619" s="130"/>
      <c r="O2619" s="130"/>
      <c r="P2619" s="130"/>
      <c r="Q2619" s="130"/>
      <c r="R2619" s="130"/>
      <c r="S2619" s="130"/>
    </row>
    <row r="2620" spans="1:19" x14ac:dyDescent="0.25">
      <c r="A2620" s="228" t="str">
        <f t="shared" si="126"/>
        <v/>
      </c>
      <c r="B2620" s="34"/>
      <c r="C2620" s="8"/>
      <c r="D2620" s="129"/>
      <c r="F2620" s="180"/>
      <c r="G2620" s="261"/>
      <c r="H2620" s="284">
        <f t="shared" si="125"/>
        <v>2.6030000000001138E-6</v>
      </c>
      <c r="I2620" s="92"/>
      <c r="J2620" s="173"/>
      <c r="K2620" s="132"/>
      <c r="L2620" s="130"/>
      <c r="M2620" s="130"/>
      <c r="N2620" s="130"/>
      <c r="O2620" s="130"/>
      <c r="P2620" s="130"/>
      <c r="Q2620" s="130"/>
      <c r="R2620" s="130"/>
      <c r="S2620" s="130"/>
    </row>
    <row r="2621" spans="1:19" x14ac:dyDescent="0.25">
      <c r="A2621" s="228" t="str">
        <f t="shared" si="126"/>
        <v/>
      </c>
      <c r="B2621" s="34"/>
      <c r="C2621" s="8"/>
      <c r="D2621" s="129"/>
      <c r="F2621" s="180"/>
      <c r="G2621" s="261"/>
      <c r="H2621" s="284">
        <f t="shared" si="125"/>
        <v>2.6040000000001139E-6</v>
      </c>
      <c r="I2621" s="92"/>
      <c r="J2621" s="173"/>
      <c r="K2621" s="132"/>
      <c r="L2621" s="130"/>
      <c r="M2621" s="130"/>
      <c r="N2621" s="130"/>
      <c r="O2621" s="130"/>
      <c r="P2621" s="130"/>
      <c r="Q2621" s="130"/>
      <c r="R2621" s="130"/>
      <c r="S2621" s="130"/>
    </row>
    <row r="2622" spans="1:19" x14ac:dyDescent="0.25">
      <c r="A2622" s="228" t="str">
        <f t="shared" si="126"/>
        <v/>
      </c>
      <c r="B2622" s="34"/>
      <c r="C2622" s="8"/>
      <c r="D2622" s="129"/>
      <c r="F2622" s="180"/>
      <c r="G2622" s="261"/>
      <c r="H2622" s="284">
        <f t="shared" si="125"/>
        <v>2.605000000000114E-6</v>
      </c>
      <c r="I2622" s="92"/>
      <c r="J2622" s="173"/>
      <c r="K2622" s="132"/>
      <c r="L2622" s="130"/>
      <c r="M2622" s="130"/>
      <c r="N2622" s="130"/>
      <c r="O2622" s="130"/>
      <c r="P2622" s="130"/>
      <c r="Q2622" s="130"/>
      <c r="R2622" s="130"/>
      <c r="S2622" s="130"/>
    </row>
    <row r="2623" spans="1:19" x14ac:dyDescent="0.25">
      <c r="A2623" s="228" t="str">
        <f t="shared" si="126"/>
        <v/>
      </c>
      <c r="B2623" s="34"/>
      <c r="C2623" s="8"/>
      <c r="D2623" s="129"/>
      <c r="F2623" s="180"/>
      <c r="G2623" s="261"/>
      <c r="H2623" s="284">
        <f t="shared" si="125"/>
        <v>2.606000000000114E-6</v>
      </c>
      <c r="I2623" s="92"/>
      <c r="J2623" s="173"/>
      <c r="K2623" s="132"/>
      <c r="L2623" s="130"/>
      <c r="M2623" s="130"/>
      <c r="N2623" s="130"/>
      <c r="O2623" s="130"/>
      <c r="P2623" s="130"/>
      <c r="Q2623" s="130"/>
      <c r="R2623" s="130"/>
      <c r="S2623" s="130"/>
    </row>
    <row r="2624" spans="1:19" x14ac:dyDescent="0.25">
      <c r="A2624" s="228" t="str">
        <f t="shared" si="126"/>
        <v/>
      </c>
      <c r="B2624" s="34"/>
      <c r="C2624" s="8"/>
      <c r="D2624" s="129"/>
      <c r="F2624" s="180"/>
      <c r="G2624" s="261"/>
      <c r="H2624" s="284">
        <f t="shared" si="125"/>
        <v>2.6070000000001141E-6</v>
      </c>
      <c r="I2624" s="92"/>
      <c r="J2624" s="173"/>
      <c r="K2624" s="132"/>
      <c r="L2624" s="130"/>
      <c r="M2624" s="130"/>
      <c r="N2624" s="130"/>
      <c r="O2624" s="130"/>
      <c r="P2624" s="130"/>
      <c r="Q2624" s="130"/>
      <c r="R2624" s="130"/>
      <c r="S2624" s="130"/>
    </row>
    <row r="2625" spans="1:19" x14ac:dyDescent="0.25">
      <c r="A2625" s="228" t="str">
        <f t="shared" si="126"/>
        <v/>
      </c>
      <c r="B2625" s="34"/>
      <c r="C2625" s="8"/>
      <c r="D2625" s="129"/>
      <c r="F2625" s="180"/>
      <c r="G2625" s="261"/>
      <c r="H2625" s="284">
        <f t="shared" si="125"/>
        <v>2.6080000000001142E-6</v>
      </c>
      <c r="I2625" s="92"/>
      <c r="J2625" s="173"/>
      <c r="K2625" s="132"/>
      <c r="L2625" s="130"/>
      <c r="M2625" s="130"/>
      <c r="N2625" s="130"/>
      <c r="O2625" s="130"/>
      <c r="P2625" s="130"/>
      <c r="Q2625" s="130"/>
      <c r="R2625" s="130"/>
      <c r="S2625" s="130"/>
    </row>
    <row r="2626" spans="1:19" x14ac:dyDescent="0.25">
      <c r="A2626" s="228" t="str">
        <f t="shared" si="126"/>
        <v/>
      </c>
      <c r="B2626" s="34"/>
      <c r="C2626" s="8"/>
      <c r="D2626" s="129"/>
      <c r="F2626" s="180"/>
      <c r="G2626" s="261"/>
      <c r="H2626" s="284">
        <f t="shared" si="125"/>
        <v>2.6090000000001143E-6</v>
      </c>
      <c r="I2626" s="92"/>
      <c r="J2626" s="173"/>
      <c r="K2626" s="132"/>
      <c r="L2626" s="130"/>
      <c r="M2626" s="130"/>
      <c r="N2626" s="130"/>
      <c r="O2626" s="130"/>
      <c r="P2626" s="130"/>
      <c r="Q2626" s="130"/>
      <c r="R2626" s="130"/>
      <c r="S2626" s="130"/>
    </row>
    <row r="2627" spans="1:19" x14ac:dyDescent="0.25">
      <c r="A2627" s="228" t="str">
        <f t="shared" si="126"/>
        <v/>
      </c>
      <c r="B2627" s="34"/>
      <c r="C2627" s="8"/>
      <c r="D2627" s="129"/>
      <c r="F2627" s="180"/>
      <c r="G2627" s="261"/>
      <c r="H2627" s="284">
        <f t="shared" si="125"/>
        <v>2.6100000000001143E-6</v>
      </c>
      <c r="I2627" s="92"/>
      <c r="J2627" s="173"/>
      <c r="K2627" s="132"/>
      <c r="L2627" s="130"/>
      <c r="M2627" s="130"/>
      <c r="N2627" s="130"/>
      <c r="O2627" s="130"/>
      <c r="P2627" s="130"/>
      <c r="Q2627" s="130"/>
      <c r="R2627" s="130"/>
      <c r="S2627" s="130"/>
    </row>
    <row r="2628" spans="1:19" x14ac:dyDescent="0.25">
      <c r="A2628" s="228" t="str">
        <f t="shared" si="126"/>
        <v/>
      </c>
      <c r="B2628" s="34"/>
      <c r="C2628" s="8"/>
      <c r="D2628" s="129"/>
      <c r="F2628" s="180"/>
      <c r="G2628" s="261"/>
      <c r="H2628" s="284">
        <f t="shared" si="125"/>
        <v>2.6110000000001144E-6</v>
      </c>
      <c r="I2628" s="92"/>
      <c r="J2628" s="173"/>
      <c r="K2628" s="132"/>
      <c r="L2628" s="130"/>
      <c r="M2628" s="130"/>
      <c r="N2628" s="130"/>
      <c r="O2628" s="130"/>
      <c r="P2628" s="130"/>
      <c r="Q2628" s="130"/>
      <c r="R2628" s="130"/>
      <c r="S2628" s="130"/>
    </row>
    <row r="2629" spans="1:19" x14ac:dyDescent="0.25">
      <c r="A2629" s="228" t="str">
        <f t="shared" si="126"/>
        <v/>
      </c>
      <c r="B2629" s="34"/>
      <c r="C2629" s="8"/>
      <c r="D2629" s="129"/>
      <c r="F2629" s="180"/>
      <c r="G2629" s="261"/>
      <c r="H2629" s="284">
        <f t="shared" si="125"/>
        <v>2.6120000000001145E-6</v>
      </c>
      <c r="I2629" s="92"/>
      <c r="J2629" s="173"/>
      <c r="K2629" s="132"/>
      <c r="L2629" s="130"/>
      <c r="M2629" s="130"/>
      <c r="N2629" s="130"/>
      <c r="O2629" s="130"/>
      <c r="P2629" s="130"/>
      <c r="Q2629" s="130"/>
      <c r="R2629" s="130"/>
      <c r="S2629" s="130"/>
    </row>
    <row r="2630" spans="1:19" x14ac:dyDescent="0.25">
      <c r="A2630" s="228" t="str">
        <f t="shared" si="126"/>
        <v/>
      </c>
      <c r="B2630" s="34"/>
      <c r="C2630" s="8"/>
      <c r="D2630" s="129"/>
      <c r="F2630" s="180"/>
      <c r="G2630" s="261"/>
      <c r="H2630" s="284">
        <f t="shared" si="125"/>
        <v>2.6130000000001146E-6</v>
      </c>
      <c r="I2630" s="92"/>
      <c r="J2630" s="173"/>
      <c r="K2630" s="132"/>
      <c r="L2630" s="130"/>
      <c r="M2630" s="130"/>
      <c r="N2630" s="130"/>
      <c r="O2630" s="130"/>
      <c r="P2630" s="130"/>
      <c r="Q2630" s="130"/>
      <c r="R2630" s="130"/>
      <c r="S2630" s="130"/>
    </row>
    <row r="2631" spans="1:19" x14ac:dyDescent="0.25">
      <c r="A2631" s="228" t="str">
        <f t="shared" si="126"/>
        <v/>
      </c>
      <c r="B2631" s="34"/>
      <c r="C2631" s="8"/>
      <c r="D2631" s="129"/>
      <c r="F2631" s="180"/>
      <c r="G2631" s="261"/>
      <c r="H2631" s="284">
        <f t="shared" si="125"/>
        <v>2.6140000000001146E-6</v>
      </c>
      <c r="I2631" s="92"/>
      <c r="J2631" s="173"/>
      <c r="K2631" s="132"/>
      <c r="L2631" s="130"/>
      <c r="M2631" s="130"/>
      <c r="N2631" s="130"/>
      <c r="O2631" s="130"/>
      <c r="P2631" s="130"/>
      <c r="Q2631" s="130"/>
      <c r="R2631" s="130"/>
      <c r="S2631" s="130"/>
    </row>
    <row r="2632" spans="1:19" x14ac:dyDescent="0.25">
      <c r="A2632" s="228" t="str">
        <f t="shared" si="126"/>
        <v/>
      </c>
      <c r="B2632" s="34"/>
      <c r="C2632" s="8"/>
      <c r="D2632" s="129"/>
      <c r="F2632" s="180"/>
      <c r="G2632" s="261"/>
      <c r="H2632" s="284">
        <f t="shared" si="125"/>
        <v>2.6150000000001147E-6</v>
      </c>
      <c r="I2632" s="92"/>
      <c r="J2632" s="173"/>
      <c r="K2632" s="132"/>
      <c r="L2632" s="130"/>
      <c r="M2632" s="130"/>
      <c r="N2632" s="130"/>
      <c r="O2632" s="130"/>
      <c r="P2632" s="130"/>
      <c r="Q2632" s="130"/>
      <c r="R2632" s="130"/>
      <c r="S2632" s="130"/>
    </row>
    <row r="2633" spans="1:19" x14ac:dyDescent="0.25">
      <c r="A2633" s="228" t="str">
        <f t="shared" si="126"/>
        <v/>
      </c>
      <c r="B2633" s="34"/>
      <c r="C2633" s="8"/>
      <c r="D2633" s="129"/>
      <c r="F2633" s="180"/>
      <c r="G2633" s="261"/>
      <c r="H2633" s="284">
        <f t="shared" si="125"/>
        <v>2.6160000000001148E-6</v>
      </c>
      <c r="I2633" s="92"/>
      <c r="J2633" s="173"/>
      <c r="K2633" s="132"/>
      <c r="L2633" s="130"/>
      <c r="M2633" s="130"/>
      <c r="N2633" s="130"/>
      <c r="O2633" s="130"/>
      <c r="P2633" s="130"/>
      <c r="Q2633" s="130"/>
      <c r="R2633" s="130"/>
      <c r="S2633" s="130"/>
    </row>
    <row r="2634" spans="1:19" x14ac:dyDescent="0.25">
      <c r="A2634" s="228" t="str">
        <f t="shared" si="126"/>
        <v/>
      </c>
      <c r="B2634" s="34"/>
      <c r="C2634" s="8"/>
      <c r="D2634" s="129"/>
      <c r="F2634" s="180"/>
      <c r="G2634" s="261"/>
      <c r="H2634" s="284">
        <f t="shared" si="125"/>
        <v>2.6170000000001149E-6</v>
      </c>
      <c r="I2634" s="92"/>
      <c r="J2634" s="173"/>
      <c r="K2634" s="132"/>
      <c r="L2634" s="130"/>
      <c r="M2634" s="130"/>
      <c r="N2634" s="130"/>
      <c r="O2634" s="130"/>
      <c r="P2634" s="130"/>
      <c r="Q2634" s="130"/>
      <c r="R2634" s="130"/>
      <c r="S2634" s="130"/>
    </row>
    <row r="2635" spans="1:19" x14ac:dyDescent="0.25">
      <c r="A2635" s="228" t="str">
        <f t="shared" si="126"/>
        <v/>
      </c>
      <c r="B2635" s="34"/>
      <c r="C2635" s="8"/>
      <c r="D2635" s="129"/>
      <c r="F2635" s="180"/>
      <c r="G2635" s="261"/>
      <c r="H2635" s="284">
        <f t="shared" si="125"/>
        <v>2.6180000000001149E-6</v>
      </c>
      <c r="I2635" s="92"/>
      <c r="J2635" s="173"/>
      <c r="K2635" s="132"/>
      <c r="L2635" s="130"/>
      <c r="M2635" s="130"/>
      <c r="N2635" s="130"/>
      <c r="O2635" s="130"/>
      <c r="P2635" s="130"/>
      <c r="Q2635" s="130"/>
      <c r="R2635" s="130"/>
      <c r="S2635" s="130"/>
    </row>
    <row r="2636" spans="1:19" x14ac:dyDescent="0.25">
      <c r="A2636" s="228" t="str">
        <f t="shared" si="126"/>
        <v/>
      </c>
      <c r="B2636" s="34"/>
      <c r="C2636" s="8"/>
      <c r="D2636" s="129"/>
      <c r="F2636" s="180"/>
      <c r="G2636" s="261"/>
      <c r="H2636" s="284">
        <f t="shared" si="125"/>
        <v>2.619000000000115E-6</v>
      </c>
      <c r="I2636" s="92"/>
      <c r="J2636" s="173"/>
      <c r="K2636" s="132"/>
      <c r="L2636" s="130"/>
      <c r="M2636" s="130"/>
      <c r="N2636" s="130"/>
      <c r="O2636" s="130"/>
      <c r="P2636" s="130"/>
      <c r="Q2636" s="130"/>
      <c r="R2636" s="130"/>
      <c r="S2636" s="130"/>
    </row>
    <row r="2637" spans="1:19" x14ac:dyDescent="0.25">
      <c r="A2637" s="228" t="str">
        <f t="shared" si="126"/>
        <v/>
      </c>
      <c r="B2637" s="34"/>
      <c r="C2637" s="8"/>
      <c r="D2637" s="129"/>
      <c r="F2637" s="180"/>
      <c r="G2637" s="261"/>
      <c r="H2637" s="284">
        <f t="shared" si="125"/>
        <v>2.6200000000001151E-6</v>
      </c>
      <c r="I2637" s="92"/>
      <c r="J2637" s="173"/>
      <c r="K2637" s="132"/>
      <c r="L2637" s="130"/>
      <c r="M2637" s="130"/>
      <c r="N2637" s="130"/>
      <c r="O2637" s="130"/>
      <c r="P2637" s="130"/>
      <c r="Q2637" s="130"/>
      <c r="R2637" s="130"/>
      <c r="S2637" s="130"/>
    </row>
    <row r="2638" spans="1:19" x14ac:dyDescent="0.25">
      <c r="A2638" s="228" t="str">
        <f t="shared" si="126"/>
        <v/>
      </c>
      <c r="B2638" s="34"/>
      <c r="C2638" s="8"/>
      <c r="D2638" s="129"/>
      <c r="F2638" s="180"/>
      <c r="G2638" s="261"/>
      <c r="H2638" s="284">
        <f t="shared" si="125"/>
        <v>2.6210000000001152E-6</v>
      </c>
      <c r="I2638" s="92"/>
      <c r="J2638" s="173"/>
      <c r="K2638" s="132"/>
      <c r="L2638" s="130"/>
      <c r="M2638" s="130"/>
      <c r="N2638" s="130"/>
      <c r="O2638" s="130"/>
      <c r="P2638" s="130"/>
      <c r="Q2638" s="130"/>
      <c r="R2638" s="130"/>
      <c r="S2638" s="130"/>
    </row>
    <row r="2639" spans="1:19" x14ac:dyDescent="0.25">
      <c r="A2639" s="228" t="str">
        <f t="shared" si="126"/>
        <v/>
      </c>
      <c r="B2639" s="34"/>
      <c r="C2639" s="8"/>
      <c r="D2639" s="129"/>
      <c r="F2639" s="180"/>
      <c r="G2639" s="261"/>
      <c r="H2639" s="284">
        <f t="shared" si="125"/>
        <v>2.6220000000001152E-6</v>
      </c>
      <c r="I2639" s="92"/>
      <c r="J2639" s="173"/>
      <c r="K2639" s="132"/>
      <c r="L2639" s="130"/>
      <c r="M2639" s="130"/>
      <c r="N2639" s="130"/>
      <c r="O2639" s="130"/>
      <c r="P2639" s="130"/>
      <c r="Q2639" s="130"/>
      <c r="R2639" s="130"/>
      <c r="S2639" s="130"/>
    </row>
    <row r="2640" spans="1:19" x14ac:dyDescent="0.25">
      <c r="A2640" s="228" t="str">
        <f t="shared" si="126"/>
        <v/>
      </c>
      <c r="B2640" s="34"/>
      <c r="C2640" s="8"/>
      <c r="D2640" s="129"/>
      <c r="F2640" s="180"/>
      <c r="G2640" s="261"/>
      <c r="H2640" s="284">
        <f t="shared" si="125"/>
        <v>2.6230000000001153E-6</v>
      </c>
      <c r="I2640" s="92"/>
      <c r="J2640" s="173"/>
      <c r="K2640" s="132"/>
      <c r="L2640" s="130"/>
      <c r="M2640" s="130"/>
      <c r="N2640" s="130"/>
      <c r="O2640" s="130"/>
      <c r="P2640" s="130"/>
      <c r="Q2640" s="130"/>
      <c r="R2640" s="130"/>
      <c r="S2640" s="130"/>
    </row>
    <row r="2641" spans="1:19" x14ac:dyDescent="0.25">
      <c r="A2641" s="228" t="str">
        <f t="shared" si="126"/>
        <v/>
      </c>
      <c r="B2641" s="34"/>
      <c r="C2641" s="8"/>
      <c r="D2641" s="129"/>
      <c r="F2641" s="180"/>
      <c r="G2641" s="261"/>
      <c r="H2641" s="284">
        <f t="shared" si="125"/>
        <v>2.6240000000001154E-6</v>
      </c>
      <c r="I2641" s="92"/>
      <c r="J2641" s="173"/>
      <c r="K2641" s="132"/>
      <c r="L2641" s="130"/>
      <c r="M2641" s="130"/>
      <c r="N2641" s="130"/>
      <c r="O2641" s="130"/>
      <c r="P2641" s="130"/>
      <c r="Q2641" s="130"/>
      <c r="R2641" s="130"/>
      <c r="S2641" s="130"/>
    </row>
    <row r="2642" spans="1:19" x14ac:dyDescent="0.25">
      <c r="A2642" s="228" t="str">
        <f t="shared" si="126"/>
        <v/>
      </c>
      <c r="B2642" s="34"/>
      <c r="C2642" s="8"/>
      <c r="D2642" s="129"/>
      <c r="F2642" s="180"/>
      <c r="G2642" s="261"/>
      <c r="H2642" s="284">
        <f t="shared" si="125"/>
        <v>2.6250000000001155E-6</v>
      </c>
      <c r="I2642" s="92"/>
      <c r="J2642" s="173"/>
      <c r="K2642" s="132"/>
      <c r="L2642" s="130"/>
      <c r="M2642" s="130"/>
      <c r="N2642" s="130"/>
      <c r="O2642" s="130"/>
      <c r="P2642" s="130"/>
      <c r="Q2642" s="130"/>
      <c r="R2642" s="130"/>
      <c r="S2642" s="130"/>
    </row>
    <row r="2643" spans="1:19" x14ac:dyDescent="0.25">
      <c r="A2643" s="228" t="str">
        <f t="shared" si="126"/>
        <v/>
      </c>
      <c r="B2643" s="34"/>
      <c r="C2643" s="8"/>
      <c r="D2643" s="129"/>
      <c r="F2643" s="180"/>
      <c r="G2643" s="261"/>
      <c r="H2643" s="284">
        <f t="shared" ref="H2643:H2706" si="127">IF(G2643="",IF(D2643&lt;&gt;"",H2642+F2643+0.000000001,H2642+0.000000001),H2642+0.000000001)</f>
        <v>2.6260000000001155E-6</v>
      </c>
      <c r="I2643" s="92"/>
      <c r="J2643" s="173"/>
      <c r="K2643" s="132"/>
      <c r="L2643" s="130"/>
      <c r="M2643" s="130"/>
      <c r="N2643" s="130"/>
      <c r="O2643" s="130"/>
      <c r="P2643" s="130"/>
      <c r="Q2643" s="130"/>
      <c r="R2643" s="130"/>
      <c r="S2643" s="130"/>
    </row>
    <row r="2644" spans="1:19" x14ac:dyDescent="0.25">
      <c r="A2644" s="228" t="str">
        <f t="shared" si="126"/>
        <v/>
      </c>
      <c r="B2644" s="34"/>
      <c r="C2644" s="8"/>
      <c r="D2644" s="129"/>
      <c r="F2644" s="180"/>
      <c r="G2644" s="261"/>
      <c r="H2644" s="284">
        <f t="shared" si="127"/>
        <v>2.6270000000001156E-6</v>
      </c>
      <c r="I2644" s="92"/>
      <c r="J2644" s="173"/>
      <c r="K2644" s="132"/>
      <c r="L2644" s="130"/>
      <c r="M2644" s="130"/>
      <c r="N2644" s="130"/>
      <c r="O2644" s="130"/>
      <c r="P2644" s="130"/>
      <c r="Q2644" s="130"/>
      <c r="R2644" s="130"/>
      <c r="S2644" s="130"/>
    </row>
    <row r="2645" spans="1:19" x14ac:dyDescent="0.25">
      <c r="A2645" s="228" t="str">
        <f t="shared" si="126"/>
        <v/>
      </c>
      <c r="B2645" s="34"/>
      <c r="C2645" s="8"/>
      <c r="D2645" s="129"/>
      <c r="F2645" s="180"/>
      <c r="G2645" s="261"/>
      <c r="H2645" s="284">
        <f t="shared" si="127"/>
        <v>2.6280000000001157E-6</v>
      </c>
      <c r="I2645" s="92"/>
      <c r="J2645" s="173"/>
      <c r="K2645" s="132"/>
      <c r="L2645" s="130"/>
      <c r="M2645" s="130"/>
      <c r="N2645" s="130"/>
      <c r="O2645" s="130"/>
      <c r="P2645" s="130"/>
      <c r="Q2645" s="130"/>
      <c r="R2645" s="130"/>
      <c r="S2645" s="130"/>
    </row>
    <row r="2646" spans="1:19" x14ac:dyDescent="0.25">
      <c r="A2646" s="228" t="str">
        <f t="shared" ref="A2646:A2709" si="128">IF(F2646="","",IF(H2646=$H$5,D2646,""))</f>
        <v/>
      </c>
      <c r="B2646" s="34"/>
      <c r="C2646" s="8"/>
      <c r="D2646" s="129"/>
      <c r="F2646" s="180"/>
      <c r="G2646" s="261"/>
      <c r="H2646" s="284">
        <f t="shared" si="127"/>
        <v>2.6290000000001158E-6</v>
      </c>
      <c r="I2646" s="92"/>
      <c r="J2646" s="173"/>
      <c r="K2646" s="132"/>
      <c r="L2646" s="130"/>
      <c r="M2646" s="130"/>
      <c r="N2646" s="130"/>
      <c r="O2646" s="130"/>
      <c r="P2646" s="130"/>
      <c r="Q2646" s="130"/>
      <c r="R2646" s="130"/>
      <c r="S2646" s="130"/>
    </row>
    <row r="2647" spans="1:19" x14ac:dyDescent="0.25">
      <c r="A2647" s="228" t="str">
        <f t="shared" si="128"/>
        <v/>
      </c>
      <c r="B2647" s="34"/>
      <c r="C2647" s="8"/>
      <c r="D2647" s="129"/>
      <c r="F2647" s="180"/>
      <c r="G2647" s="261"/>
      <c r="H2647" s="284">
        <f t="shared" si="127"/>
        <v>2.6300000000001159E-6</v>
      </c>
      <c r="I2647" s="92"/>
      <c r="J2647" s="173"/>
      <c r="K2647" s="132"/>
      <c r="L2647" s="130"/>
      <c r="M2647" s="130"/>
      <c r="N2647" s="130"/>
      <c r="O2647" s="130"/>
      <c r="P2647" s="130"/>
      <c r="Q2647" s="130"/>
      <c r="R2647" s="130"/>
      <c r="S2647" s="130"/>
    </row>
    <row r="2648" spans="1:19" x14ac:dyDescent="0.25">
      <c r="A2648" s="228" t="str">
        <f t="shared" si="128"/>
        <v/>
      </c>
      <c r="B2648" s="34"/>
      <c r="C2648" s="8"/>
      <c r="D2648" s="129"/>
      <c r="F2648" s="180"/>
      <c r="G2648" s="261"/>
      <c r="H2648" s="284">
        <f t="shared" si="127"/>
        <v>2.6310000000001159E-6</v>
      </c>
      <c r="I2648" s="92"/>
      <c r="J2648" s="173"/>
      <c r="K2648" s="132"/>
      <c r="L2648" s="130"/>
      <c r="M2648" s="130"/>
      <c r="N2648" s="130"/>
      <c r="O2648" s="130"/>
      <c r="P2648" s="130"/>
      <c r="Q2648" s="130"/>
      <c r="R2648" s="130"/>
      <c r="S2648" s="130"/>
    </row>
    <row r="2649" spans="1:19" x14ac:dyDescent="0.25">
      <c r="A2649" s="228" t="str">
        <f t="shared" si="128"/>
        <v/>
      </c>
      <c r="B2649" s="34"/>
      <c r="C2649" s="8"/>
      <c r="D2649" s="129"/>
      <c r="F2649" s="180"/>
      <c r="G2649" s="261"/>
      <c r="H2649" s="284">
        <f t="shared" si="127"/>
        <v>2.632000000000116E-6</v>
      </c>
      <c r="I2649" s="92"/>
      <c r="J2649" s="173"/>
      <c r="K2649" s="132"/>
      <c r="L2649" s="130"/>
      <c r="M2649" s="130"/>
      <c r="N2649" s="130"/>
      <c r="O2649" s="130"/>
      <c r="P2649" s="130"/>
      <c r="Q2649" s="130"/>
      <c r="R2649" s="130"/>
      <c r="S2649" s="130"/>
    </row>
    <row r="2650" spans="1:19" x14ac:dyDescent="0.25">
      <c r="A2650" s="228" t="str">
        <f t="shared" si="128"/>
        <v/>
      </c>
      <c r="B2650" s="34"/>
      <c r="C2650" s="8"/>
      <c r="D2650" s="129"/>
      <c r="F2650" s="180"/>
      <c r="G2650" s="261"/>
      <c r="H2650" s="284">
        <f t="shared" si="127"/>
        <v>2.6330000000001161E-6</v>
      </c>
      <c r="I2650" s="92"/>
      <c r="J2650" s="173"/>
      <c r="K2650" s="132"/>
      <c r="L2650" s="130"/>
      <c r="M2650" s="130"/>
      <c r="N2650" s="130"/>
      <c r="O2650" s="130"/>
      <c r="P2650" s="130"/>
      <c r="Q2650" s="130"/>
      <c r="R2650" s="130"/>
      <c r="S2650" s="130"/>
    </row>
    <row r="2651" spans="1:19" x14ac:dyDescent="0.25">
      <c r="A2651" s="228" t="str">
        <f t="shared" si="128"/>
        <v/>
      </c>
      <c r="B2651" s="34"/>
      <c r="C2651" s="8"/>
      <c r="D2651" s="129"/>
      <c r="F2651" s="180"/>
      <c r="G2651" s="261"/>
      <c r="H2651" s="284">
        <f t="shared" si="127"/>
        <v>2.6340000000001162E-6</v>
      </c>
      <c r="I2651" s="92"/>
      <c r="J2651" s="173"/>
      <c r="K2651" s="132"/>
      <c r="L2651" s="130"/>
      <c r="M2651" s="130"/>
      <c r="N2651" s="130"/>
      <c r="O2651" s="130"/>
      <c r="P2651" s="130"/>
      <c r="Q2651" s="130"/>
      <c r="R2651" s="130"/>
      <c r="S2651" s="130"/>
    </row>
    <row r="2652" spans="1:19" x14ac:dyDescent="0.25">
      <c r="A2652" s="228" t="str">
        <f t="shared" si="128"/>
        <v/>
      </c>
      <c r="B2652" s="34"/>
      <c r="C2652" s="8"/>
      <c r="D2652" s="129"/>
      <c r="F2652" s="180"/>
      <c r="G2652" s="261"/>
      <c r="H2652" s="284">
        <f t="shared" si="127"/>
        <v>2.6350000000001162E-6</v>
      </c>
      <c r="I2652" s="92"/>
      <c r="J2652" s="173"/>
      <c r="K2652" s="132"/>
      <c r="L2652" s="130"/>
      <c r="M2652" s="130"/>
      <c r="N2652" s="130"/>
      <c r="O2652" s="130"/>
      <c r="P2652" s="130"/>
      <c r="Q2652" s="130"/>
      <c r="R2652" s="130"/>
      <c r="S2652" s="130"/>
    </row>
    <row r="2653" spans="1:19" x14ac:dyDescent="0.25">
      <c r="A2653" s="228" t="str">
        <f t="shared" si="128"/>
        <v/>
      </c>
      <c r="B2653" s="34"/>
      <c r="C2653" s="8"/>
      <c r="D2653" s="129"/>
      <c r="F2653" s="180"/>
      <c r="G2653" s="261"/>
      <c r="H2653" s="284">
        <f t="shared" si="127"/>
        <v>2.6360000000001163E-6</v>
      </c>
      <c r="I2653" s="92"/>
      <c r="J2653" s="173"/>
      <c r="K2653" s="132"/>
      <c r="L2653" s="130"/>
      <c r="M2653" s="130"/>
      <c r="N2653" s="130"/>
      <c r="O2653" s="130"/>
      <c r="P2653" s="130"/>
      <c r="Q2653" s="130"/>
      <c r="R2653" s="130"/>
      <c r="S2653" s="130"/>
    </row>
    <row r="2654" spans="1:19" x14ac:dyDescent="0.25">
      <c r="A2654" s="228" t="str">
        <f t="shared" si="128"/>
        <v/>
      </c>
      <c r="B2654" s="34"/>
      <c r="C2654" s="8"/>
      <c r="D2654" s="129"/>
      <c r="F2654" s="180"/>
      <c r="G2654" s="261"/>
      <c r="H2654" s="284">
        <f t="shared" si="127"/>
        <v>2.6370000000001164E-6</v>
      </c>
      <c r="I2654" s="92"/>
      <c r="J2654" s="173"/>
      <c r="K2654" s="132"/>
      <c r="L2654" s="130"/>
      <c r="M2654" s="130"/>
      <c r="N2654" s="130"/>
      <c r="O2654" s="130"/>
      <c r="P2654" s="130"/>
      <c r="Q2654" s="130"/>
      <c r="R2654" s="130"/>
      <c r="S2654" s="130"/>
    </row>
    <row r="2655" spans="1:19" x14ac:dyDescent="0.25">
      <c r="A2655" s="228" t="str">
        <f t="shared" si="128"/>
        <v/>
      </c>
      <c r="B2655" s="34"/>
      <c r="C2655" s="8"/>
      <c r="D2655" s="129"/>
      <c r="F2655" s="180"/>
      <c r="G2655" s="261"/>
      <c r="H2655" s="284">
        <f t="shared" si="127"/>
        <v>2.6380000000001165E-6</v>
      </c>
      <c r="I2655" s="92"/>
      <c r="J2655" s="173"/>
      <c r="K2655" s="132"/>
      <c r="L2655" s="130"/>
      <c r="M2655" s="130"/>
      <c r="N2655" s="130"/>
      <c r="O2655" s="130"/>
      <c r="P2655" s="130"/>
      <c r="Q2655" s="130"/>
      <c r="R2655" s="130"/>
      <c r="S2655" s="130"/>
    </row>
    <row r="2656" spans="1:19" x14ac:dyDescent="0.25">
      <c r="A2656" s="228" t="str">
        <f t="shared" si="128"/>
        <v/>
      </c>
      <c r="B2656" s="34"/>
      <c r="C2656" s="8"/>
      <c r="D2656" s="129"/>
      <c r="F2656" s="180"/>
      <c r="G2656" s="261"/>
      <c r="H2656" s="284">
        <f t="shared" si="127"/>
        <v>2.6390000000001165E-6</v>
      </c>
      <c r="I2656" s="92"/>
      <c r="J2656" s="173"/>
      <c r="K2656" s="132"/>
      <c r="L2656" s="130"/>
      <c r="M2656" s="130"/>
      <c r="N2656" s="130"/>
      <c r="O2656" s="130"/>
      <c r="P2656" s="130"/>
      <c r="Q2656" s="130"/>
      <c r="R2656" s="130"/>
      <c r="S2656" s="130"/>
    </row>
    <row r="2657" spans="1:19" x14ac:dyDescent="0.25">
      <c r="A2657" s="228" t="str">
        <f t="shared" si="128"/>
        <v/>
      </c>
      <c r="B2657" s="34"/>
      <c r="C2657" s="8"/>
      <c r="D2657" s="129"/>
      <c r="F2657" s="180"/>
      <c r="G2657" s="261"/>
      <c r="H2657" s="284">
        <f t="shared" si="127"/>
        <v>2.6400000000001166E-6</v>
      </c>
      <c r="I2657" s="92"/>
      <c r="J2657" s="173"/>
      <c r="K2657" s="132"/>
      <c r="L2657" s="130"/>
      <c r="M2657" s="130"/>
      <c r="N2657" s="130"/>
      <c r="O2657" s="130"/>
      <c r="P2657" s="130"/>
      <c r="Q2657" s="130"/>
      <c r="R2657" s="130"/>
      <c r="S2657" s="130"/>
    </row>
    <row r="2658" spans="1:19" x14ac:dyDescent="0.25">
      <c r="A2658" s="228" t="str">
        <f t="shared" si="128"/>
        <v/>
      </c>
      <c r="B2658" s="34"/>
      <c r="C2658" s="8"/>
      <c r="D2658" s="129"/>
      <c r="F2658" s="180"/>
      <c r="G2658" s="261"/>
      <c r="H2658" s="284">
        <f t="shared" si="127"/>
        <v>2.6410000000001167E-6</v>
      </c>
      <c r="I2658" s="92"/>
      <c r="J2658" s="173"/>
      <c r="K2658" s="132"/>
      <c r="L2658" s="130"/>
      <c r="M2658" s="130"/>
      <c r="N2658" s="130"/>
      <c r="O2658" s="130"/>
      <c r="P2658" s="130"/>
      <c r="Q2658" s="130"/>
      <c r="R2658" s="130"/>
      <c r="S2658" s="130"/>
    </row>
    <row r="2659" spans="1:19" x14ac:dyDescent="0.25">
      <c r="A2659" s="228" t="str">
        <f t="shared" si="128"/>
        <v/>
      </c>
      <c r="B2659" s="34"/>
      <c r="C2659" s="8"/>
      <c r="D2659" s="129"/>
      <c r="F2659" s="180"/>
      <c r="G2659" s="261"/>
      <c r="H2659" s="284">
        <f t="shared" si="127"/>
        <v>2.6420000000001168E-6</v>
      </c>
      <c r="I2659" s="92"/>
      <c r="J2659" s="173"/>
      <c r="K2659" s="132"/>
      <c r="L2659" s="130"/>
      <c r="M2659" s="130"/>
      <c r="N2659" s="130"/>
      <c r="O2659" s="130"/>
      <c r="P2659" s="130"/>
      <c r="Q2659" s="130"/>
      <c r="R2659" s="130"/>
      <c r="S2659" s="130"/>
    </row>
    <row r="2660" spans="1:19" x14ac:dyDescent="0.25">
      <c r="A2660" s="228" t="str">
        <f t="shared" si="128"/>
        <v/>
      </c>
      <c r="B2660" s="34"/>
      <c r="C2660" s="8"/>
      <c r="D2660" s="129"/>
      <c r="F2660" s="180"/>
      <c r="G2660" s="261"/>
      <c r="H2660" s="284">
        <f t="shared" si="127"/>
        <v>2.6430000000001168E-6</v>
      </c>
      <c r="I2660" s="92"/>
      <c r="J2660" s="173"/>
      <c r="K2660" s="132"/>
      <c r="L2660" s="130"/>
      <c r="M2660" s="130"/>
      <c r="N2660" s="130"/>
      <c r="O2660" s="130"/>
      <c r="P2660" s="130"/>
      <c r="Q2660" s="130"/>
      <c r="R2660" s="130"/>
      <c r="S2660" s="130"/>
    </row>
    <row r="2661" spans="1:19" x14ac:dyDescent="0.25">
      <c r="A2661" s="228" t="str">
        <f t="shared" si="128"/>
        <v/>
      </c>
      <c r="B2661" s="34"/>
      <c r="C2661" s="8"/>
      <c r="D2661" s="129"/>
      <c r="F2661" s="180"/>
      <c r="G2661" s="261"/>
      <c r="H2661" s="284">
        <f t="shared" si="127"/>
        <v>2.6440000000001169E-6</v>
      </c>
      <c r="I2661" s="92"/>
      <c r="J2661" s="173"/>
      <c r="K2661" s="132"/>
      <c r="L2661" s="130"/>
      <c r="M2661" s="130"/>
      <c r="N2661" s="130"/>
      <c r="O2661" s="130"/>
      <c r="P2661" s="130"/>
      <c r="Q2661" s="130"/>
      <c r="R2661" s="130"/>
      <c r="S2661" s="130"/>
    </row>
    <row r="2662" spans="1:19" x14ac:dyDescent="0.25">
      <c r="A2662" s="228" t="str">
        <f t="shared" si="128"/>
        <v/>
      </c>
      <c r="B2662" s="34"/>
      <c r="C2662" s="8"/>
      <c r="D2662" s="129"/>
      <c r="F2662" s="180"/>
      <c r="G2662" s="261"/>
      <c r="H2662" s="284">
        <f t="shared" si="127"/>
        <v>2.645000000000117E-6</v>
      </c>
      <c r="I2662" s="92"/>
      <c r="J2662" s="173"/>
      <c r="K2662" s="132"/>
      <c r="L2662" s="130"/>
      <c r="M2662" s="130"/>
      <c r="N2662" s="130"/>
      <c r="O2662" s="130"/>
      <c r="P2662" s="130"/>
      <c r="Q2662" s="130"/>
      <c r="R2662" s="130"/>
      <c r="S2662" s="130"/>
    </row>
    <row r="2663" spans="1:19" x14ac:dyDescent="0.25">
      <c r="A2663" s="228" t="str">
        <f t="shared" si="128"/>
        <v/>
      </c>
      <c r="B2663" s="34"/>
      <c r="C2663" s="8"/>
      <c r="D2663" s="129"/>
      <c r="F2663" s="180"/>
      <c r="G2663" s="261"/>
      <c r="H2663" s="284">
        <f t="shared" si="127"/>
        <v>2.6460000000001171E-6</v>
      </c>
      <c r="I2663" s="92"/>
      <c r="J2663" s="173"/>
      <c r="K2663" s="132"/>
      <c r="L2663" s="130"/>
      <c r="M2663" s="130"/>
      <c r="N2663" s="130"/>
      <c r="O2663" s="130"/>
      <c r="P2663" s="130"/>
      <c r="Q2663" s="130"/>
      <c r="R2663" s="130"/>
      <c r="S2663" s="130"/>
    </row>
    <row r="2664" spans="1:19" x14ac:dyDescent="0.25">
      <c r="A2664" s="228" t="str">
        <f t="shared" si="128"/>
        <v/>
      </c>
      <c r="B2664" s="34"/>
      <c r="C2664" s="8"/>
      <c r="D2664" s="129"/>
      <c r="F2664" s="180"/>
      <c r="G2664" s="261"/>
      <c r="H2664" s="284">
        <f t="shared" si="127"/>
        <v>2.6470000000001171E-6</v>
      </c>
      <c r="I2664" s="92"/>
      <c r="J2664" s="173"/>
      <c r="K2664" s="132"/>
      <c r="L2664" s="130"/>
      <c r="M2664" s="130"/>
      <c r="N2664" s="130"/>
      <c r="O2664" s="130"/>
      <c r="P2664" s="130"/>
      <c r="Q2664" s="130"/>
      <c r="R2664" s="130"/>
      <c r="S2664" s="130"/>
    </row>
    <row r="2665" spans="1:19" x14ac:dyDescent="0.25">
      <c r="A2665" s="228" t="str">
        <f t="shared" si="128"/>
        <v/>
      </c>
      <c r="B2665" s="34"/>
      <c r="C2665" s="8"/>
      <c r="D2665" s="129"/>
      <c r="F2665" s="180"/>
      <c r="G2665" s="261"/>
      <c r="H2665" s="284">
        <f t="shared" si="127"/>
        <v>2.6480000000001172E-6</v>
      </c>
      <c r="I2665" s="92"/>
      <c r="J2665" s="173"/>
      <c r="K2665" s="132"/>
      <c r="L2665" s="130"/>
      <c r="M2665" s="130"/>
      <c r="N2665" s="130"/>
      <c r="O2665" s="130"/>
      <c r="P2665" s="130"/>
      <c r="Q2665" s="130"/>
      <c r="R2665" s="130"/>
      <c r="S2665" s="130"/>
    </row>
    <row r="2666" spans="1:19" x14ac:dyDescent="0.25">
      <c r="A2666" s="228" t="str">
        <f t="shared" si="128"/>
        <v/>
      </c>
      <c r="B2666" s="34"/>
      <c r="C2666" s="8"/>
      <c r="D2666" s="129"/>
      <c r="F2666" s="180"/>
      <c r="G2666" s="261"/>
      <c r="H2666" s="284">
        <f t="shared" si="127"/>
        <v>2.6490000000001173E-6</v>
      </c>
      <c r="I2666" s="92"/>
      <c r="J2666" s="173"/>
      <c r="K2666" s="132"/>
      <c r="L2666" s="130"/>
      <c r="M2666" s="130"/>
      <c r="N2666" s="130"/>
      <c r="O2666" s="130"/>
      <c r="P2666" s="130"/>
      <c r="Q2666" s="130"/>
      <c r="R2666" s="130"/>
      <c r="S2666" s="130"/>
    </row>
    <row r="2667" spans="1:19" x14ac:dyDescent="0.25">
      <c r="A2667" s="228" t="str">
        <f t="shared" si="128"/>
        <v/>
      </c>
      <c r="B2667" s="34"/>
      <c r="C2667" s="8"/>
      <c r="D2667" s="129"/>
      <c r="F2667" s="180"/>
      <c r="G2667" s="261"/>
      <c r="H2667" s="284">
        <f t="shared" si="127"/>
        <v>2.6500000000001174E-6</v>
      </c>
      <c r="I2667" s="92"/>
      <c r="J2667" s="173"/>
      <c r="K2667" s="132"/>
      <c r="L2667" s="130"/>
      <c r="M2667" s="130"/>
      <c r="N2667" s="130"/>
      <c r="O2667" s="130"/>
      <c r="P2667" s="130"/>
      <c r="Q2667" s="130"/>
      <c r="R2667" s="130"/>
      <c r="S2667" s="130"/>
    </row>
    <row r="2668" spans="1:19" x14ac:dyDescent="0.25">
      <c r="A2668" s="228" t="str">
        <f t="shared" si="128"/>
        <v/>
      </c>
      <c r="B2668" s="34"/>
      <c r="C2668" s="8"/>
      <c r="D2668" s="129"/>
      <c r="F2668" s="180"/>
      <c r="G2668" s="261"/>
      <c r="H2668" s="284">
        <f t="shared" si="127"/>
        <v>2.6510000000001174E-6</v>
      </c>
      <c r="I2668" s="92"/>
      <c r="J2668" s="173"/>
      <c r="K2668" s="132"/>
      <c r="L2668" s="130"/>
      <c r="M2668" s="130"/>
      <c r="N2668" s="130"/>
      <c r="O2668" s="130"/>
      <c r="P2668" s="130"/>
      <c r="Q2668" s="130"/>
      <c r="R2668" s="130"/>
      <c r="S2668" s="130"/>
    </row>
    <row r="2669" spans="1:19" x14ac:dyDescent="0.25">
      <c r="A2669" s="228" t="str">
        <f t="shared" si="128"/>
        <v/>
      </c>
      <c r="B2669" s="34"/>
      <c r="C2669" s="8"/>
      <c r="D2669" s="129"/>
      <c r="F2669" s="180"/>
      <c r="G2669" s="261"/>
      <c r="H2669" s="284">
        <f t="shared" si="127"/>
        <v>2.6520000000001175E-6</v>
      </c>
      <c r="I2669" s="92"/>
      <c r="J2669" s="173"/>
      <c r="K2669" s="132"/>
      <c r="L2669" s="130"/>
      <c r="M2669" s="130"/>
      <c r="N2669" s="130"/>
      <c r="O2669" s="130"/>
      <c r="P2669" s="130"/>
      <c r="Q2669" s="130"/>
      <c r="R2669" s="130"/>
      <c r="S2669" s="130"/>
    </row>
    <row r="2670" spans="1:19" x14ac:dyDescent="0.25">
      <c r="A2670" s="228" t="str">
        <f t="shared" si="128"/>
        <v/>
      </c>
      <c r="B2670" s="34"/>
      <c r="C2670" s="8"/>
      <c r="D2670" s="129"/>
      <c r="F2670" s="180"/>
      <c r="G2670" s="261"/>
      <c r="H2670" s="284">
        <f t="shared" si="127"/>
        <v>2.6530000000001176E-6</v>
      </c>
      <c r="I2670" s="92"/>
      <c r="J2670" s="173"/>
      <c r="K2670" s="132"/>
      <c r="L2670" s="130"/>
      <c r="M2670" s="130"/>
      <c r="N2670" s="130"/>
      <c r="O2670" s="130"/>
      <c r="P2670" s="130"/>
      <c r="Q2670" s="130"/>
      <c r="R2670" s="130"/>
      <c r="S2670" s="130"/>
    </row>
    <row r="2671" spans="1:19" x14ac:dyDescent="0.25">
      <c r="A2671" s="228" t="str">
        <f t="shared" si="128"/>
        <v/>
      </c>
      <c r="B2671" s="34"/>
      <c r="C2671" s="8"/>
      <c r="D2671" s="129"/>
      <c r="F2671" s="180"/>
      <c r="G2671" s="261"/>
      <c r="H2671" s="284">
        <f t="shared" si="127"/>
        <v>2.6540000000001177E-6</v>
      </c>
      <c r="I2671" s="92"/>
      <c r="J2671" s="173"/>
      <c r="K2671" s="132"/>
      <c r="L2671" s="130"/>
      <c r="M2671" s="130"/>
      <c r="N2671" s="130"/>
      <c r="O2671" s="130"/>
      <c r="P2671" s="130"/>
      <c r="Q2671" s="130"/>
      <c r="R2671" s="130"/>
      <c r="S2671" s="130"/>
    </row>
    <row r="2672" spans="1:19" x14ac:dyDescent="0.25">
      <c r="A2672" s="228" t="str">
        <f t="shared" si="128"/>
        <v/>
      </c>
      <c r="B2672" s="34"/>
      <c r="C2672" s="8"/>
      <c r="D2672" s="129"/>
      <c r="F2672" s="180"/>
      <c r="G2672" s="261"/>
      <c r="H2672" s="284">
        <f t="shared" si="127"/>
        <v>2.6550000000001177E-6</v>
      </c>
      <c r="I2672" s="92"/>
      <c r="J2672" s="173"/>
      <c r="K2672" s="132"/>
      <c r="L2672" s="130"/>
      <c r="M2672" s="130"/>
      <c r="N2672" s="130"/>
      <c r="O2672" s="130"/>
      <c r="P2672" s="130"/>
      <c r="Q2672" s="130"/>
      <c r="R2672" s="130"/>
      <c r="S2672" s="130"/>
    </row>
    <row r="2673" spans="1:19" x14ac:dyDescent="0.25">
      <c r="A2673" s="228" t="str">
        <f t="shared" si="128"/>
        <v/>
      </c>
      <c r="B2673" s="34"/>
      <c r="C2673" s="8"/>
      <c r="D2673" s="129"/>
      <c r="F2673" s="180"/>
      <c r="G2673" s="261"/>
      <c r="H2673" s="284">
        <f t="shared" si="127"/>
        <v>2.6560000000001178E-6</v>
      </c>
      <c r="I2673" s="92"/>
      <c r="J2673" s="173"/>
      <c r="K2673" s="132"/>
      <c r="L2673" s="130"/>
      <c r="M2673" s="130"/>
      <c r="N2673" s="130"/>
      <c r="O2673" s="130"/>
      <c r="P2673" s="130"/>
      <c r="Q2673" s="130"/>
      <c r="R2673" s="130"/>
      <c r="S2673" s="130"/>
    </row>
    <row r="2674" spans="1:19" x14ac:dyDescent="0.25">
      <c r="A2674" s="228" t="str">
        <f t="shared" si="128"/>
        <v/>
      </c>
      <c r="B2674" s="34"/>
      <c r="C2674" s="8"/>
      <c r="D2674" s="129"/>
      <c r="F2674" s="180"/>
      <c r="G2674" s="261"/>
      <c r="H2674" s="284">
        <f t="shared" si="127"/>
        <v>2.6570000000001179E-6</v>
      </c>
      <c r="I2674" s="92"/>
      <c r="J2674" s="173"/>
      <c r="K2674" s="132"/>
      <c r="L2674" s="130"/>
      <c r="M2674" s="130"/>
      <c r="N2674" s="130"/>
      <c r="O2674" s="130"/>
      <c r="P2674" s="130"/>
      <c r="Q2674" s="130"/>
      <c r="R2674" s="130"/>
      <c r="S2674" s="130"/>
    </row>
    <row r="2675" spans="1:19" x14ac:dyDescent="0.25">
      <c r="A2675" s="228" t="str">
        <f t="shared" si="128"/>
        <v/>
      </c>
      <c r="B2675" s="34"/>
      <c r="C2675" s="8"/>
      <c r="D2675" s="129"/>
      <c r="F2675" s="180"/>
      <c r="G2675" s="261"/>
      <c r="H2675" s="284">
        <f t="shared" si="127"/>
        <v>2.658000000000118E-6</v>
      </c>
      <c r="I2675" s="92"/>
      <c r="J2675" s="173"/>
      <c r="K2675" s="132"/>
      <c r="L2675" s="130"/>
      <c r="M2675" s="130"/>
      <c r="N2675" s="130"/>
      <c r="O2675" s="130"/>
      <c r="P2675" s="130"/>
      <c r="Q2675" s="130"/>
      <c r="R2675" s="130"/>
      <c r="S2675" s="130"/>
    </row>
    <row r="2676" spans="1:19" x14ac:dyDescent="0.25">
      <c r="A2676" s="228" t="str">
        <f t="shared" si="128"/>
        <v/>
      </c>
      <c r="B2676" s="34"/>
      <c r="C2676" s="8"/>
      <c r="D2676" s="129"/>
      <c r="F2676" s="180"/>
      <c r="G2676" s="261"/>
      <c r="H2676" s="284">
        <f t="shared" si="127"/>
        <v>2.659000000000118E-6</v>
      </c>
      <c r="I2676" s="92"/>
      <c r="J2676" s="173"/>
      <c r="K2676" s="132"/>
      <c r="L2676" s="130"/>
      <c r="M2676" s="130"/>
      <c r="N2676" s="130"/>
      <c r="O2676" s="130"/>
      <c r="P2676" s="130"/>
      <c r="Q2676" s="130"/>
      <c r="R2676" s="130"/>
      <c r="S2676" s="130"/>
    </row>
    <row r="2677" spans="1:19" x14ac:dyDescent="0.25">
      <c r="A2677" s="228" t="str">
        <f t="shared" si="128"/>
        <v/>
      </c>
      <c r="B2677" s="34"/>
      <c r="C2677" s="8"/>
      <c r="D2677" s="129"/>
      <c r="F2677" s="180"/>
      <c r="G2677" s="261"/>
      <c r="H2677" s="284">
        <f t="shared" si="127"/>
        <v>2.6600000000001181E-6</v>
      </c>
      <c r="I2677" s="92"/>
      <c r="J2677" s="173"/>
      <c r="K2677" s="132"/>
      <c r="L2677" s="130"/>
      <c r="M2677" s="130"/>
      <c r="N2677" s="130"/>
      <c r="O2677" s="130"/>
      <c r="P2677" s="130"/>
      <c r="Q2677" s="130"/>
      <c r="R2677" s="130"/>
      <c r="S2677" s="130"/>
    </row>
    <row r="2678" spans="1:19" x14ac:dyDescent="0.25">
      <c r="A2678" s="228" t="str">
        <f t="shared" si="128"/>
        <v/>
      </c>
      <c r="B2678" s="34"/>
      <c r="C2678" s="8"/>
      <c r="D2678" s="129"/>
      <c r="F2678" s="180"/>
      <c r="G2678" s="261"/>
      <c r="H2678" s="284">
        <f t="shared" si="127"/>
        <v>2.6610000000001182E-6</v>
      </c>
      <c r="I2678" s="92"/>
      <c r="J2678" s="173"/>
      <c r="K2678" s="132"/>
      <c r="L2678" s="130"/>
      <c r="M2678" s="130"/>
      <c r="N2678" s="130"/>
      <c r="O2678" s="130"/>
      <c r="P2678" s="130"/>
      <c r="Q2678" s="130"/>
      <c r="R2678" s="130"/>
      <c r="S2678" s="130"/>
    </row>
    <row r="2679" spans="1:19" x14ac:dyDescent="0.25">
      <c r="A2679" s="228" t="str">
        <f t="shared" si="128"/>
        <v/>
      </c>
      <c r="B2679" s="34"/>
      <c r="C2679" s="8"/>
      <c r="D2679" s="129"/>
      <c r="F2679" s="180"/>
      <c r="G2679" s="261"/>
      <c r="H2679" s="284">
        <f t="shared" si="127"/>
        <v>2.6620000000001183E-6</v>
      </c>
      <c r="I2679" s="92"/>
      <c r="J2679" s="173"/>
      <c r="K2679" s="132"/>
      <c r="L2679" s="130"/>
      <c r="M2679" s="130"/>
      <c r="N2679" s="130"/>
      <c r="O2679" s="130"/>
      <c r="P2679" s="130"/>
      <c r="Q2679" s="130"/>
      <c r="R2679" s="130"/>
      <c r="S2679" s="130"/>
    </row>
    <row r="2680" spans="1:19" x14ac:dyDescent="0.25">
      <c r="A2680" s="228" t="str">
        <f t="shared" si="128"/>
        <v/>
      </c>
      <c r="B2680" s="34"/>
      <c r="C2680" s="8"/>
      <c r="D2680" s="129"/>
      <c r="F2680" s="180"/>
      <c r="G2680" s="261"/>
      <c r="H2680" s="284">
        <f t="shared" si="127"/>
        <v>2.6630000000001183E-6</v>
      </c>
      <c r="I2680" s="92"/>
      <c r="J2680" s="173"/>
      <c r="K2680" s="132"/>
      <c r="L2680" s="130"/>
      <c r="M2680" s="130"/>
      <c r="N2680" s="130"/>
      <c r="O2680" s="130"/>
      <c r="P2680" s="130"/>
      <c r="Q2680" s="130"/>
      <c r="R2680" s="130"/>
      <c r="S2680" s="130"/>
    </row>
    <row r="2681" spans="1:19" x14ac:dyDescent="0.25">
      <c r="A2681" s="228" t="str">
        <f t="shared" si="128"/>
        <v/>
      </c>
      <c r="B2681" s="34"/>
      <c r="C2681" s="8"/>
      <c r="D2681" s="129"/>
      <c r="F2681" s="180"/>
      <c r="G2681" s="261"/>
      <c r="H2681" s="284">
        <f t="shared" si="127"/>
        <v>2.6640000000001184E-6</v>
      </c>
      <c r="I2681" s="92"/>
      <c r="J2681" s="173"/>
      <c r="K2681" s="132"/>
      <c r="L2681" s="130"/>
      <c r="M2681" s="130"/>
      <c r="N2681" s="130"/>
      <c r="O2681" s="130"/>
      <c r="P2681" s="130"/>
      <c r="Q2681" s="130"/>
      <c r="R2681" s="130"/>
      <c r="S2681" s="130"/>
    </row>
    <row r="2682" spans="1:19" x14ac:dyDescent="0.25">
      <c r="A2682" s="228" t="str">
        <f t="shared" si="128"/>
        <v/>
      </c>
      <c r="B2682" s="34"/>
      <c r="C2682" s="8"/>
      <c r="D2682" s="129"/>
      <c r="F2682" s="180"/>
      <c r="G2682" s="261"/>
      <c r="H2682" s="284">
        <f t="shared" si="127"/>
        <v>2.6650000000001185E-6</v>
      </c>
      <c r="I2682" s="92"/>
      <c r="J2682" s="173"/>
      <c r="K2682" s="132"/>
      <c r="L2682" s="130"/>
      <c r="M2682" s="130"/>
      <c r="N2682" s="130"/>
      <c r="O2682" s="130"/>
      <c r="P2682" s="130"/>
      <c r="Q2682" s="130"/>
      <c r="R2682" s="130"/>
      <c r="S2682" s="130"/>
    </row>
    <row r="2683" spans="1:19" x14ac:dyDescent="0.25">
      <c r="A2683" s="228" t="str">
        <f t="shared" si="128"/>
        <v/>
      </c>
      <c r="B2683" s="34"/>
      <c r="C2683" s="8"/>
      <c r="D2683" s="129"/>
      <c r="F2683" s="180"/>
      <c r="G2683" s="261"/>
      <c r="H2683" s="284">
        <f t="shared" si="127"/>
        <v>2.6660000000001186E-6</v>
      </c>
      <c r="I2683" s="92"/>
      <c r="J2683" s="173"/>
      <c r="K2683" s="132"/>
      <c r="L2683" s="130"/>
      <c r="M2683" s="130"/>
      <c r="N2683" s="130"/>
      <c r="O2683" s="130"/>
      <c r="P2683" s="130"/>
      <c r="Q2683" s="130"/>
      <c r="R2683" s="130"/>
      <c r="S2683" s="130"/>
    </row>
    <row r="2684" spans="1:19" x14ac:dyDescent="0.25">
      <c r="A2684" s="228" t="str">
        <f t="shared" si="128"/>
        <v/>
      </c>
      <c r="B2684" s="34"/>
      <c r="C2684" s="8"/>
      <c r="D2684" s="129"/>
      <c r="F2684" s="180"/>
      <c r="G2684" s="261"/>
      <c r="H2684" s="284">
        <f t="shared" si="127"/>
        <v>2.6670000000001186E-6</v>
      </c>
      <c r="I2684" s="92"/>
      <c r="J2684" s="173"/>
      <c r="K2684" s="132"/>
      <c r="L2684" s="130"/>
      <c r="M2684" s="130"/>
      <c r="N2684" s="130"/>
      <c r="O2684" s="130"/>
      <c r="P2684" s="130"/>
      <c r="Q2684" s="130"/>
      <c r="R2684" s="130"/>
      <c r="S2684" s="130"/>
    </row>
    <row r="2685" spans="1:19" x14ac:dyDescent="0.25">
      <c r="A2685" s="228" t="str">
        <f t="shared" si="128"/>
        <v/>
      </c>
      <c r="B2685" s="34"/>
      <c r="C2685" s="8"/>
      <c r="D2685" s="129"/>
      <c r="F2685" s="180"/>
      <c r="G2685" s="261"/>
      <c r="H2685" s="284">
        <f t="shared" si="127"/>
        <v>2.6680000000001187E-6</v>
      </c>
      <c r="I2685" s="92"/>
      <c r="J2685" s="173"/>
      <c r="K2685" s="132"/>
      <c r="L2685" s="130"/>
      <c r="M2685" s="130"/>
      <c r="N2685" s="130"/>
      <c r="O2685" s="130"/>
      <c r="P2685" s="130"/>
      <c r="Q2685" s="130"/>
      <c r="R2685" s="130"/>
      <c r="S2685" s="130"/>
    </row>
    <row r="2686" spans="1:19" x14ac:dyDescent="0.25">
      <c r="A2686" s="228" t="str">
        <f t="shared" si="128"/>
        <v/>
      </c>
      <c r="B2686" s="34"/>
      <c r="C2686" s="8"/>
      <c r="D2686" s="129"/>
      <c r="F2686" s="180"/>
      <c r="G2686" s="261"/>
      <c r="H2686" s="284">
        <f t="shared" si="127"/>
        <v>2.6690000000001188E-6</v>
      </c>
      <c r="I2686" s="92"/>
      <c r="J2686" s="173"/>
      <c r="K2686" s="132"/>
      <c r="L2686" s="130"/>
      <c r="M2686" s="130"/>
      <c r="N2686" s="130"/>
      <c r="O2686" s="130"/>
      <c r="P2686" s="130"/>
      <c r="Q2686" s="130"/>
      <c r="R2686" s="130"/>
      <c r="S2686" s="130"/>
    </row>
    <row r="2687" spans="1:19" x14ac:dyDescent="0.25">
      <c r="A2687" s="228" t="str">
        <f t="shared" si="128"/>
        <v/>
      </c>
      <c r="B2687" s="34"/>
      <c r="C2687" s="8"/>
      <c r="D2687" s="129"/>
      <c r="F2687" s="180"/>
      <c r="G2687" s="261"/>
      <c r="H2687" s="284">
        <f t="shared" si="127"/>
        <v>2.6700000000001189E-6</v>
      </c>
      <c r="I2687" s="92"/>
      <c r="J2687" s="173"/>
      <c r="K2687" s="132"/>
      <c r="L2687" s="130"/>
      <c r="M2687" s="130"/>
      <c r="N2687" s="130"/>
      <c r="O2687" s="130"/>
      <c r="P2687" s="130"/>
      <c r="Q2687" s="130"/>
      <c r="R2687" s="130"/>
      <c r="S2687" s="130"/>
    </row>
    <row r="2688" spans="1:19" x14ac:dyDescent="0.25">
      <c r="A2688" s="228" t="str">
        <f t="shared" si="128"/>
        <v/>
      </c>
      <c r="B2688" s="34"/>
      <c r="C2688" s="8"/>
      <c r="D2688" s="129"/>
      <c r="F2688" s="180"/>
      <c r="G2688" s="261"/>
      <c r="H2688" s="284">
        <f t="shared" si="127"/>
        <v>2.6710000000001189E-6</v>
      </c>
      <c r="I2688" s="92"/>
      <c r="J2688" s="173"/>
      <c r="K2688" s="132"/>
      <c r="L2688" s="130"/>
      <c r="M2688" s="130"/>
      <c r="N2688" s="130"/>
      <c r="O2688" s="130"/>
      <c r="P2688" s="130"/>
      <c r="Q2688" s="130"/>
      <c r="R2688" s="130"/>
      <c r="S2688" s="130"/>
    </row>
    <row r="2689" spans="1:19" x14ac:dyDescent="0.25">
      <c r="A2689" s="228" t="str">
        <f t="shared" si="128"/>
        <v/>
      </c>
      <c r="B2689" s="34"/>
      <c r="C2689" s="8"/>
      <c r="D2689" s="129"/>
      <c r="F2689" s="180"/>
      <c r="G2689" s="261"/>
      <c r="H2689" s="284">
        <f t="shared" si="127"/>
        <v>2.672000000000119E-6</v>
      </c>
      <c r="I2689" s="92"/>
      <c r="J2689" s="173"/>
      <c r="K2689" s="132"/>
      <c r="L2689" s="130"/>
      <c r="M2689" s="130"/>
      <c r="N2689" s="130"/>
      <c r="O2689" s="130"/>
      <c r="P2689" s="130"/>
      <c r="Q2689" s="130"/>
      <c r="R2689" s="130"/>
      <c r="S2689" s="130"/>
    </row>
    <row r="2690" spans="1:19" x14ac:dyDescent="0.25">
      <c r="A2690" s="228" t="str">
        <f t="shared" si="128"/>
        <v/>
      </c>
      <c r="B2690" s="34"/>
      <c r="C2690" s="8"/>
      <c r="D2690" s="129"/>
      <c r="F2690" s="180"/>
      <c r="G2690" s="261"/>
      <c r="H2690" s="284">
        <f t="shared" si="127"/>
        <v>2.6730000000001191E-6</v>
      </c>
      <c r="I2690" s="92"/>
      <c r="J2690" s="173"/>
      <c r="K2690" s="132"/>
      <c r="L2690" s="130"/>
      <c r="M2690" s="130"/>
      <c r="N2690" s="130"/>
      <c r="O2690" s="130"/>
      <c r="P2690" s="130"/>
      <c r="Q2690" s="130"/>
      <c r="R2690" s="130"/>
      <c r="S2690" s="130"/>
    </row>
    <row r="2691" spans="1:19" x14ac:dyDescent="0.25">
      <c r="A2691" s="228" t="str">
        <f t="shared" si="128"/>
        <v/>
      </c>
      <c r="B2691" s="34"/>
      <c r="C2691" s="8"/>
      <c r="D2691" s="129"/>
      <c r="F2691" s="180"/>
      <c r="G2691" s="261"/>
      <c r="H2691" s="284">
        <f t="shared" si="127"/>
        <v>2.6740000000001192E-6</v>
      </c>
      <c r="I2691" s="92"/>
      <c r="J2691" s="173"/>
      <c r="K2691" s="132"/>
      <c r="L2691" s="130"/>
      <c r="M2691" s="130"/>
      <c r="N2691" s="130"/>
      <c r="O2691" s="130"/>
      <c r="P2691" s="130"/>
      <c r="Q2691" s="130"/>
      <c r="R2691" s="130"/>
      <c r="S2691" s="130"/>
    </row>
    <row r="2692" spans="1:19" x14ac:dyDescent="0.25">
      <c r="A2692" s="228" t="str">
        <f t="shared" si="128"/>
        <v/>
      </c>
      <c r="B2692" s="34"/>
      <c r="C2692" s="8"/>
      <c r="D2692" s="129"/>
      <c r="F2692" s="180"/>
      <c r="G2692" s="261"/>
      <c r="H2692" s="284">
        <f t="shared" si="127"/>
        <v>2.6750000000001192E-6</v>
      </c>
      <c r="I2692" s="92"/>
      <c r="J2692" s="173"/>
      <c r="K2692" s="132"/>
      <c r="L2692" s="130"/>
      <c r="M2692" s="130"/>
      <c r="N2692" s="130"/>
      <c r="O2692" s="130"/>
      <c r="P2692" s="130"/>
      <c r="Q2692" s="130"/>
      <c r="R2692" s="130"/>
      <c r="S2692" s="130"/>
    </row>
    <row r="2693" spans="1:19" x14ac:dyDescent="0.25">
      <c r="A2693" s="228" t="str">
        <f t="shared" si="128"/>
        <v/>
      </c>
      <c r="B2693" s="34"/>
      <c r="C2693" s="8"/>
      <c r="D2693" s="129"/>
      <c r="F2693" s="180"/>
      <c r="G2693" s="261"/>
      <c r="H2693" s="284">
        <f t="shared" si="127"/>
        <v>2.6760000000001193E-6</v>
      </c>
      <c r="I2693" s="92"/>
      <c r="J2693" s="173"/>
      <c r="K2693" s="132"/>
      <c r="L2693" s="130"/>
      <c r="M2693" s="130"/>
      <c r="N2693" s="130"/>
      <c r="O2693" s="130"/>
      <c r="P2693" s="130"/>
      <c r="Q2693" s="130"/>
      <c r="R2693" s="130"/>
      <c r="S2693" s="130"/>
    </row>
    <row r="2694" spans="1:19" x14ac:dyDescent="0.25">
      <c r="A2694" s="228" t="str">
        <f t="shared" si="128"/>
        <v/>
      </c>
      <c r="B2694" s="34"/>
      <c r="C2694" s="8"/>
      <c r="D2694" s="129"/>
      <c r="F2694" s="180"/>
      <c r="G2694" s="261"/>
      <c r="H2694" s="284">
        <f t="shared" si="127"/>
        <v>2.6770000000001194E-6</v>
      </c>
      <c r="I2694" s="92"/>
      <c r="J2694" s="173"/>
      <c r="K2694" s="132"/>
      <c r="L2694" s="130"/>
      <c r="M2694" s="130"/>
      <c r="N2694" s="130"/>
      <c r="O2694" s="130"/>
      <c r="P2694" s="130"/>
      <c r="Q2694" s="130"/>
      <c r="R2694" s="130"/>
      <c r="S2694" s="130"/>
    </row>
    <row r="2695" spans="1:19" x14ac:dyDescent="0.25">
      <c r="A2695" s="228" t="str">
        <f t="shared" si="128"/>
        <v/>
      </c>
      <c r="B2695" s="34"/>
      <c r="C2695" s="8"/>
      <c r="D2695" s="129"/>
      <c r="F2695" s="180"/>
      <c r="G2695" s="261"/>
      <c r="H2695" s="284">
        <f t="shared" si="127"/>
        <v>2.6780000000001195E-6</v>
      </c>
      <c r="I2695" s="92"/>
      <c r="J2695" s="173"/>
      <c r="K2695" s="132"/>
      <c r="L2695" s="130"/>
      <c r="M2695" s="130"/>
      <c r="N2695" s="130"/>
      <c r="O2695" s="130"/>
      <c r="P2695" s="130"/>
      <c r="Q2695" s="130"/>
      <c r="R2695" s="130"/>
      <c r="S2695" s="130"/>
    </row>
    <row r="2696" spans="1:19" x14ac:dyDescent="0.25">
      <c r="A2696" s="228" t="str">
        <f t="shared" si="128"/>
        <v/>
      </c>
      <c r="B2696" s="34"/>
      <c r="C2696" s="8"/>
      <c r="D2696" s="129"/>
      <c r="F2696" s="180"/>
      <c r="G2696" s="261"/>
      <c r="H2696" s="284">
        <f t="shared" si="127"/>
        <v>2.6790000000001195E-6</v>
      </c>
      <c r="I2696" s="92"/>
      <c r="J2696" s="173"/>
      <c r="K2696" s="132"/>
      <c r="L2696" s="130"/>
      <c r="M2696" s="130"/>
      <c r="N2696" s="130"/>
      <c r="O2696" s="130"/>
      <c r="P2696" s="130"/>
      <c r="Q2696" s="130"/>
      <c r="R2696" s="130"/>
      <c r="S2696" s="130"/>
    </row>
    <row r="2697" spans="1:19" x14ac:dyDescent="0.25">
      <c r="A2697" s="228" t="str">
        <f t="shared" si="128"/>
        <v/>
      </c>
      <c r="B2697" s="34"/>
      <c r="C2697" s="8"/>
      <c r="D2697" s="129"/>
      <c r="F2697" s="180"/>
      <c r="G2697" s="261"/>
      <c r="H2697" s="284">
        <f t="shared" si="127"/>
        <v>2.6800000000001196E-6</v>
      </c>
      <c r="I2697" s="92"/>
      <c r="J2697" s="173"/>
      <c r="K2697" s="132"/>
      <c r="L2697" s="130"/>
      <c r="M2697" s="130"/>
      <c r="N2697" s="130"/>
      <c r="O2697" s="130"/>
      <c r="P2697" s="130"/>
      <c r="Q2697" s="130"/>
      <c r="R2697" s="130"/>
      <c r="S2697" s="130"/>
    </row>
    <row r="2698" spans="1:19" x14ac:dyDescent="0.25">
      <c r="A2698" s="228" t="str">
        <f t="shared" si="128"/>
        <v/>
      </c>
      <c r="B2698" s="34"/>
      <c r="C2698" s="8"/>
      <c r="D2698" s="129"/>
      <c r="F2698" s="180"/>
      <c r="G2698" s="261"/>
      <c r="H2698" s="284">
        <f t="shared" si="127"/>
        <v>2.6810000000001197E-6</v>
      </c>
      <c r="I2698" s="92"/>
      <c r="J2698" s="173"/>
      <c r="K2698" s="132"/>
      <c r="L2698" s="130"/>
      <c r="M2698" s="130"/>
      <c r="N2698" s="130"/>
      <c r="O2698" s="130"/>
      <c r="P2698" s="130"/>
      <c r="Q2698" s="130"/>
      <c r="R2698" s="130"/>
      <c r="S2698" s="130"/>
    </row>
    <row r="2699" spans="1:19" x14ac:dyDescent="0.25">
      <c r="A2699" s="228" t="str">
        <f t="shared" si="128"/>
        <v/>
      </c>
      <c r="B2699" s="34"/>
      <c r="C2699" s="8"/>
      <c r="D2699" s="129"/>
      <c r="F2699" s="180"/>
      <c r="G2699" s="261"/>
      <c r="H2699" s="284">
        <f t="shared" si="127"/>
        <v>2.6820000000001198E-6</v>
      </c>
      <c r="I2699" s="92"/>
      <c r="J2699" s="173"/>
      <c r="K2699" s="132"/>
      <c r="L2699" s="130"/>
      <c r="M2699" s="130"/>
      <c r="N2699" s="130"/>
      <c r="O2699" s="130"/>
      <c r="P2699" s="130"/>
      <c r="Q2699" s="130"/>
      <c r="R2699" s="130"/>
      <c r="S2699" s="130"/>
    </row>
    <row r="2700" spans="1:19" x14ac:dyDescent="0.25">
      <c r="A2700" s="228" t="str">
        <f t="shared" si="128"/>
        <v/>
      </c>
      <c r="B2700" s="34"/>
      <c r="C2700" s="8"/>
      <c r="D2700" s="129"/>
      <c r="F2700" s="180"/>
      <c r="G2700" s="261"/>
      <c r="H2700" s="284">
        <f t="shared" si="127"/>
        <v>2.6830000000001198E-6</v>
      </c>
      <c r="I2700" s="92"/>
      <c r="J2700" s="173"/>
      <c r="K2700" s="132"/>
      <c r="L2700" s="130"/>
      <c r="M2700" s="130"/>
      <c r="N2700" s="130"/>
      <c r="O2700" s="130"/>
      <c r="P2700" s="130"/>
      <c r="Q2700" s="130"/>
      <c r="R2700" s="130"/>
      <c r="S2700" s="130"/>
    </row>
    <row r="2701" spans="1:19" x14ac:dyDescent="0.25">
      <c r="A2701" s="228" t="str">
        <f t="shared" si="128"/>
        <v/>
      </c>
      <c r="B2701" s="34"/>
      <c r="C2701" s="8"/>
      <c r="D2701" s="129"/>
      <c r="F2701" s="180"/>
      <c r="G2701" s="261"/>
      <c r="H2701" s="284">
        <f t="shared" si="127"/>
        <v>2.6840000000001199E-6</v>
      </c>
      <c r="I2701" s="92"/>
      <c r="J2701" s="173"/>
      <c r="K2701" s="132"/>
      <c r="L2701" s="130"/>
      <c r="M2701" s="130"/>
      <c r="N2701" s="130"/>
      <c r="O2701" s="130"/>
      <c r="P2701" s="130"/>
      <c r="Q2701" s="130"/>
      <c r="R2701" s="130"/>
      <c r="S2701" s="130"/>
    </row>
    <row r="2702" spans="1:19" x14ac:dyDescent="0.25">
      <c r="A2702" s="228" t="str">
        <f t="shared" si="128"/>
        <v/>
      </c>
      <c r="B2702" s="34"/>
      <c r="C2702" s="8"/>
      <c r="D2702" s="129"/>
      <c r="F2702" s="180"/>
      <c r="G2702" s="261"/>
      <c r="H2702" s="284">
        <f t="shared" si="127"/>
        <v>2.68500000000012E-6</v>
      </c>
      <c r="I2702" s="92"/>
      <c r="J2702" s="173"/>
      <c r="K2702" s="132"/>
      <c r="L2702" s="130"/>
      <c r="M2702" s="130"/>
      <c r="N2702" s="130"/>
      <c r="O2702" s="130"/>
      <c r="P2702" s="130"/>
      <c r="Q2702" s="130"/>
      <c r="R2702" s="130"/>
      <c r="S2702" s="130"/>
    </row>
    <row r="2703" spans="1:19" x14ac:dyDescent="0.25">
      <c r="A2703" s="228" t="str">
        <f t="shared" si="128"/>
        <v/>
      </c>
      <c r="B2703" s="34"/>
      <c r="C2703" s="8"/>
      <c r="D2703" s="129"/>
      <c r="F2703" s="180"/>
      <c r="G2703" s="261"/>
      <c r="H2703" s="284">
        <f t="shared" si="127"/>
        <v>2.6860000000001201E-6</v>
      </c>
      <c r="I2703" s="92"/>
      <c r="J2703" s="173"/>
      <c r="K2703" s="132"/>
      <c r="L2703" s="130"/>
      <c r="M2703" s="130"/>
      <c r="N2703" s="130"/>
      <c r="O2703" s="130"/>
      <c r="P2703" s="130"/>
      <c r="Q2703" s="130"/>
      <c r="R2703" s="130"/>
      <c r="S2703" s="130"/>
    </row>
    <row r="2704" spans="1:19" x14ac:dyDescent="0.25">
      <c r="A2704" s="228" t="str">
        <f t="shared" si="128"/>
        <v/>
      </c>
      <c r="B2704" s="34"/>
      <c r="C2704" s="8"/>
      <c r="D2704" s="129"/>
      <c r="F2704" s="180"/>
      <c r="G2704" s="261"/>
      <c r="H2704" s="284">
        <f t="shared" si="127"/>
        <v>2.6870000000001201E-6</v>
      </c>
      <c r="I2704" s="92"/>
      <c r="J2704" s="173"/>
      <c r="K2704" s="132"/>
      <c r="L2704" s="130"/>
      <c r="M2704" s="130"/>
      <c r="N2704" s="130"/>
      <c r="O2704" s="130"/>
      <c r="P2704" s="130"/>
      <c r="Q2704" s="130"/>
      <c r="R2704" s="130"/>
      <c r="S2704" s="130"/>
    </row>
    <row r="2705" spans="1:19" x14ac:dyDescent="0.25">
      <c r="A2705" s="228" t="str">
        <f t="shared" si="128"/>
        <v/>
      </c>
      <c r="B2705" s="34"/>
      <c r="C2705" s="8"/>
      <c r="D2705" s="129"/>
      <c r="F2705" s="180"/>
      <c r="G2705" s="261"/>
      <c r="H2705" s="284">
        <f t="shared" si="127"/>
        <v>2.6880000000001202E-6</v>
      </c>
      <c r="I2705" s="92"/>
      <c r="J2705" s="173"/>
      <c r="K2705" s="132"/>
      <c r="L2705" s="130"/>
      <c r="M2705" s="130"/>
      <c r="N2705" s="130"/>
      <c r="O2705" s="130"/>
      <c r="P2705" s="130"/>
      <c r="Q2705" s="130"/>
      <c r="R2705" s="130"/>
      <c r="S2705" s="130"/>
    </row>
    <row r="2706" spans="1:19" x14ac:dyDescent="0.25">
      <c r="A2706" s="228" t="str">
        <f t="shared" si="128"/>
        <v/>
      </c>
      <c r="B2706" s="34"/>
      <c r="C2706" s="8"/>
      <c r="D2706" s="129"/>
      <c r="F2706" s="180"/>
      <c r="G2706" s="261"/>
      <c r="H2706" s="284">
        <f t="shared" si="127"/>
        <v>2.6890000000001203E-6</v>
      </c>
      <c r="I2706" s="92"/>
      <c r="J2706" s="173"/>
      <c r="K2706" s="132"/>
      <c r="L2706" s="130"/>
      <c r="M2706" s="130"/>
      <c r="N2706" s="130"/>
      <c r="O2706" s="130"/>
      <c r="P2706" s="130"/>
      <c r="Q2706" s="130"/>
      <c r="R2706" s="130"/>
      <c r="S2706" s="130"/>
    </row>
    <row r="2707" spans="1:19" x14ac:dyDescent="0.25">
      <c r="A2707" s="228" t="str">
        <f t="shared" si="128"/>
        <v/>
      </c>
      <c r="B2707" s="34"/>
      <c r="C2707" s="8"/>
      <c r="D2707" s="129"/>
      <c r="F2707" s="180"/>
      <c r="G2707" s="261"/>
      <c r="H2707" s="284">
        <f t="shared" ref="H2707:H2770" si="129">IF(G2707="",IF(D2707&lt;&gt;"",H2706+F2707+0.000000001,H2706+0.000000001),H2706+0.000000001)</f>
        <v>2.6900000000001204E-6</v>
      </c>
      <c r="I2707" s="92"/>
      <c r="J2707" s="173"/>
      <c r="K2707" s="132"/>
      <c r="L2707" s="130"/>
      <c r="M2707" s="130"/>
      <c r="N2707" s="130"/>
      <c r="O2707" s="130"/>
      <c r="P2707" s="130"/>
      <c r="Q2707" s="130"/>
      <c r="R2707" s="130"/>
      <c r="S2707" s="130"/>
    </row>
    <row r="2708" spans="1:19" x14ac:dyDescent="0.25">
      <c r="A2708" s="228" t="str">
        <f t="shared" si="128"/>
        <v/>
      </c>
      <c r="B2708" s="34"/>
      <c r="C2708" s="8"/>
      <c r="D2708" s="129"/>
      <c r="F2708" s="180"/>
      <c r="G2708" s="261"/>
      <c r="H2708" s="284">
        <f t="shared" si="129"/>
        <v>2.6910000000001204E-6</v>
      </c>
      <c r="I2708" s="92"/>
      <c r="J2708" s="173"/>
      <c r="K2708" s="132"/>
      <c r="L2708" s="130"/>
      <c r="M2708" s="130"/>
      <c r="N2708" s="130"/>
      <c r="O2708" s="130"/>
      <c r="P2708" s="130"/>
      <c r="Q2708" s="130"/>
      <c r="R2708" s="130"/>
      <c r="S2708" s="130"/>
    </row>
    <row r="2709" spans="1:19" x14ac:dyDescent="0.25">
      <c r="A2709" s="228" t="str">
        <f t="shared" si="128"/>
        <v/>
      </c>
      <c r="B2709" s="34"/>
      <c r="C2709" s="8"/>
      <c r="D2709" s="129"/>
      <c r="F2709" s="180"/>
      <c r="G2709" s="261"/>
      <c r="H2709" s="284">
        <f t="shared" si="129"/>
        <v>2.6920000000001205E-6</v>
      </c>
      <c r="I2709" s="92"/>
      <c r="J2709" s="173"/>
      <c r="K2709" s="132"/>
      <c r="L2709" s="130"/>
      <c r="M2709" s="130"/>
      <c r="N2709" s="130"/>
      <c r="O2709" s="130"/>
      <c r="P2709" s="130"/>
      <c r="Q2709" s="130"/>
      <c r="R2709" s="130"/>
      <c r="S2709" s="130"/>
    </row>
    <row r="2710" spans="1:19" x14ac:dyDescent="0.25">
      <c r="A2710" s="228" t="str">
        <f t="shared" ref="A2710:A2773" si="130">IF(F2710="","",IF(H2710=$H$5,D2710,""))</f>
        <v/>
      </c>
      <c r="B2710" s="34"/>
      <c r="C2710" s="8"/>
      <c r="D2710" s="129"/>
      <c r="F2710" s="180"/>
      <c r="G2710" s="261"/>
      <c r="H2710" s="284">
        <f t="shared" si="129"/>
        <v>2.6930000000001206E-6</v>
      </c>
      <c r="I2710" s="92"/>
      <c r="J2710" s="173"/>
      <c r="K2710" s="132"/>
      <c r="L2710" s="130"/>
      <c r="M2710" s="130"/>
      <c r="N2710" s="130"/>
      <c r="O2710" s="130"/>
      <c r="P2710" s="130"/>
      <c r="Q2710" s="130"/>
      <c r="R2710" s="130"/>
      <c r="S2710" s="130"/>
    </row>
    <row r="2711" spans="1:19" x14ac:dyDescent="0.25">
      <c r="A2711" s="228" t="str">
        <f t="shared" si="130"/>
        <v/>
      </c>
      <c r="B2711" s="34"/>
      <c r="C2711" s="8"/>
      <c r="D2711" s="129"/>
      <c r="F2711" s="180"/>
      <c r="G2711" s="261"/>
      <c r="H2711" s="284">
        <f t="shared" si="129"/>
        <v>2.6940000000001207E-6</v>
      </c>
      <c r="I2711" s="92"/>
      <c r="J2711" s="173"/>
      <c r="K2711" s="132"/>
      <c r="L2711" s="130"/>
      <c r="M2711" s="130"/>
      <c r="N2711" s="130"/>
      <c r="O2711" s="130"/>
      <c r="P2711" s="130"/>
      <c r="Q2711" s="130"/>
      <c r="R2711" s="130"/>
      <c r="S2711" s="130"/>
    </row>
    <row r="2712" spans="1:19" x14ac:dyDescent="0.25">
      <c r="A2712" s="228" t="str">
        <f t="shared" si="130"/>
        <v/>
      </c>
      <c r="B2712" s="34"/>
      <c r="C2712" s="8"/>
      <c r="D2712" s="129"/>
      <c r="F2712" s="180"/>
      <c r="G2712" s="261"/>
      <c r="H2712" s="284">
        <f t="shared" si="129"/>
        <v>2.6950000000001207E-6</v>
      </c>
      <c r="I2712" s="92"/>
      <c r="J2712" s="173"/>
      <c r="K2712" s="132"/>
      <c r="L2712" s="130"/>
      <c r="M2712" s="130"/>
      <c r="N2712" s="130"/>
      <c r="O2712" s="130"/>
      <c r="P2712" s="130"/>
      <c r="Q2712" s="130"/>
      <c r="R2712" s="130"/>
      <c r="S2712" s="130"/>
    </row>
    <row r="2713" spans="1:19" x14ac:dyDescent="0.25">
      <c r="A2713" s="228" t="str">
        <f t="shared" si="130"/>
        <v/>
      </c>
      <c r="B2713" s="34"/>
      <c r="C2713" s="8"/>
      <c r="D2713" s="129"/>
      <c r="F2713" s="180"/>
      <c r="G2713" s="261"/>
      <c r="H2713" s="284">
        <f t="shared" si="129"/>
        <v>2.6960000000001208E-6</v>
      </c>
      <c r="I2713" s="92"/>
      <c r="J2713" s="173"/>
      <c r="K2713" s="132"/>
      <c r="L2713" s="130"/>
      <c r="M2713" s="130"/>
      <c r="N2713" s="130"/>
      <c r="O2713" s="130"/>
      <c r="P2713" s="130"/>
      <c r="Q2713" s="130"/>
      <c r="R2713" s="130"/>
      <c r="S2713" s="130"/>
    </row>
    <row r="2714" spans="1:19" x14ac:dyDescent="0.25">
      <c r="A2714" s="228" t="str">
        <f t="shared" si="130"/>
        <v/>
      </c>
      <c r="B2714" s="34"/>
      <c r="C2714" s="8"/>
      <c r="D2714" s="129"/>
      <c r="F2714" s="180"/>
      <c r="G2714" s="261"/>
      <c r="H2714" s="284">
        <f t="shared" si="129"/>
        <v>2.6970000000001209E-6</v>
      </c>
      <c r="I2714" s="92"/>
      <c r="J2714" s="173"/>
      <c r="K2714" s="132"/>
      <c r="L2714" s="130"/>
      <c r="M2714" s="130"/>
      <c r="N2714" s="130"/>
      <c r="O2714" s="130"/>
      <c r="P2714" s="130"/>
      <c r="Q2714" s="130"/>
      <c r="R2714" s="130"/>
      <c r="S2714" s="130"/>
    </row>
    <row r="2715" spans="1:19" x14ac:dyDescent="0.25">
      <c r="A2715" s="228" t="str">
        <f t="shared" si="130"/>
        <v/>
      </c>
      <c r="B2715" s="34"/>
      <c r="C2715" s="8"/>
      <c r="D2715" s="129"/>
      <c r="F2715" s="180"/>
      <c r="G2715" s="261"/>
      <c r="H2715" s="284">
        <f t="shared" si="129"/>
        <v>2.698000000000121E-6</v>
      </c>
      <c r="I2715" s="92"/>
      <c r="J2715" s="173"/>
      <c r="K2715" s="132"/>
      <c r="L2715" s="130"/>
      <c r="M2715" s="130"/>
      <c r="N2715" s="130"/>
      <c r="O2715" s="130"/>
      <c r="P2715" s="130"/>
      <c r="Q2715" s="130"/>
      <c r="R2715" s="130"/>
      <c r="S2715" s="130"/>
    </row>
    <row r="2716" spans="1:19" x14ac:dyDescent="0.25">
      <c r="A2716" s="228" t="str">
        <f t="shared" si="130"/>
        <v/>
      </c>
      <c r="B2716" s="34"/>
      <c r="C2716" s="8"/>
      <c r="D2716" s="129"/>
      <c r="F2716" s="180"/>
      <c r="G2716" s="261"/>
      <c r="H2716" s="284">
        <f t="shared" si="129"/>
        <v>2.699000000000121E-6</v>
      </c>
      <c r="I2716" s="92"/>
      <c r="J2716" s="173"/>
      <c r="K2716" s="132"/>
      <c r="L2716" s="130"/>
      <c r="M2716" s="130"/>
      <c r="N2716" s="130"/>
      <c r="O2716" s="130"/>
      <c r="P2716" s="130"/>
      <c r="Q2716" s="130"/>
      <c r="R2716" s="130"/>
      <c r="S2716" s="130"/>
    </row>
    <row r="2717" spans="1:19" x14ac:dyDescent="0.25">
      <c r="A2717" s="228" t="str">
        <f t="shared" si="130"/>
        <v/>
      </c>
      <c r="B2717" s="34"/>
      <c r="C2717" s="8"/>
      <c r="D2717" s="129"/>
      <c r="F2717" s="180"/>
      <c r="G2717" s="261"/>
      <c r="H2717" s="284">
        <f t="shared" si="129"/>
        <v>2.7000000000001211E-6</v>
      </c>
      <c r="I2717" s="92"/>
      <c r="J2717" s="173"/>
      <c r="K2717" s="132"/>
      <c r="L2717" s="130"/>
      <c r="M2717" s="130"/>
      <c r="N2717" s="130"/>
      <c r="O2717" s="130"/>
      <c r="P2717" s="130"/>
      <c r="Q2717" s="130"/>
      <c r="R2717" s="130"/>
      <c r="S2717" s="130"/>
    </row>
    <row r="2718" spans="1:19" x14ac:dyDescent="0.25">
      <c r="A2718" s="228" t="str">
        <f t="shared" si="130"/>
        <v/>
      </c>
      <c r="B2718" s="34"/>
      <c r="C2718" s="8"/>
      <c r="D2718" s="129"/>
      <c r="F2718" s="180"/>
      <c r="G2718" s="261"/>
      <c r="H2718" s="284">
        <f t="shared" si="129"/>
        <v>2.7010000000001212E-6</v>
      </c>
      <c r="I2718" s="92"/>
      <c r="J2718" s="173"/>
      <c r="K2718" s="132"/>
      <c r="L2718" s="130"/>
      <c r="M2718" s="130"/>
      <c r="N2718" s="130"/>
      <c r="O2718" s="130"/>
      <c r="P2718" s="130"/>
      <c r="Q2718" s="130"/>
      <c r="R2718" s="130"/>
      <c r="S2718" s="130"/>
    </row>
    <row r="2719" spans="1:19" x14ac:dyDescent="0.25">
      <c r="A2719" s="228" t="str">
        <f t="shared" si="130"/>
        <v/>
      </c>
      <c r="B2719" s="34"/>
      <c r="C2719" s="8"/>
      <c r="D2719" s="129"/>
      <c r="F2719" s="180"/>
      <c r="G2719" s="261"/>
      <c r="H2719" s="284">
        <f t="shared" si="129"/>
        <v>2.7020000000001213E-6</v>
      </c>
      <c r="I2719" s="92"/>
      <c r="J2719" s="173"/>
      <c r="K2719" s="132"/>
      <c r="L2719" s="130"/>
      <c r="M2719" s="130"/>
      <c r="N2719" s="130"/>
      <c r="O2719" s="130"/>
      <c r="P2719" s="130"/>
      <c r="Q2719" s="130"/>
      <c r="R2719" s="130"/>
      <c r="S2719" s="130"/>
    </row>
    <row r="2720" spans="1:19" x14ac:dyDescent="0.25">
      <c r="A2720" s="228" t="str">
        <f t="shared" si="130"/>
        <v/>
      </c>
      <c r="B2720" s="34"/>
      <c r="C2720" s="8"/>
      <c r="D2720" s="129"/>
      <c r="F2720" s="180"/>
      <c r="G2720" s="261"/>
      <c r="H2720" s="284">
        <f t="shared" si="129"/>
        <v>2.7030000000001213E-6</v>
      </c>
      <c r="I2720" s="92"/>
      <c r="J2720" s="173"/>
      <c r="K2720" s="132"/>
      <c r="L2720" s="130"/>
      <c r="M2720" s="130"/>
      <c r="N2720" s="130"/>
      <c r="O2720" s="130"/>
      <c r="P2720" s="130"/>
      <c r="Q2720" s="130"/>
      <c r="R2720" s="130"/>
      <c r="S2720" s="130"/>
    </row>
    <row r="2721" spans="1:19" x14ac:dyDescent="0.25">
      <c r="A2721" s="228" t="str">
        <f t="shared" si="130"/>
        <v/>
      </c>
      <c r="B2721" s="34"/>
      <c r="C2721" s="8"/>
      <c r="D2721" s="129"/>
      <c r="F2721" s="180"/>
      <c r="G2721" s="261"/>
      <c r="H2721" s="284">
        <f t="shared" si="129"/>
        <v>2.7040000000001214E-6</v>
      </c>
      <c r="I2721" s="92"/>
      <c r="J2721" s="173"/>
      <c r="K2721" s="132"/>
      <c r="L2721" s="130"/>
      <c r="M2721" s="130"/>
      <c r="N2721" s="130"/>
      <c r="O2721" s="130"/>
      <c r="P2721" s="130"/>
      <c r="Q2721" s="130"/>
      <c r="R2721" s="130"/>
      <c r="S2721" s="130"/>
    </row>
    <row r="2722" spans="1:19" x14ac:dyDescent="0.25">
      <c r="A2722" s="228" t="str">
        <f t="shared" si="130"/>
        <v/>
      </c>
      <c r="B2722" s="34"/>
      <c r="C2722" s="8"/>
      <c r="D2722" s="129"/>
      <c r="F2722" s="180"/>
      <c r="G2722" s="261"/>
      <c r="H2722" s="284">
        <f t="shared" si="129"/>
        <v>2.7050000000001215E-6</v>
      </c>
      <c r="I2722" s="92"/>
      <c r="J2722" s="173"/>
      <c r="K2722" s="132"/>
      <c r="L2722" s="130"/>
      <c r="M2722" s="130"/>
      <c r="N2722" s="130"/>
      <c r="O2722" s="130"/>
      <c r="P2722" s="130"/>
      <c r="Q2722" s="130"/>
      <c r="R2722" s="130"/>
      <c r="S2722" s="130"/>
    </row>
    <row r="2723" spans="1:19" x14ac:dyDescent="0.25">
      <c r="A2723" s="228" t="str">
        <f t="shared" si="130"/>
        <v/>
      </c>
      <c r="B2723" s="34"/>
      <c r="C2723" s="8"/>
      <c r="D2723" s="129"/>
      <c r="F2723" s="180"/>
      <c r="G2723" s="261"/>
      <c r="H2723" s="284">
        <f t="shared" si="129"/>
        <v>2.7060000000001216E-6</v>
      </c>
      <c r="I2723" s="92"/>
      <c r="J2723" s="173"/>
      <c r="K2723" s="132"/>
      <c r="L2723" s="130"/>
      <c r="M2723" s="130"/>
      <c r="N2723" s="130"/>
      <c r="O2723" s="130"/>
      <c r="P2723" s="130"/>
      <c r="Q2723" s="130"/>
      <c r="R2723" s="130"/>
      <c r="S2723" s="130"/>
    </row>
    <row r="2724" spans="1:19" x14ac:dyDescent="0.25">
      <c r="A2724" s="228" t="str">
        <f t="shared" si="130"/>
        <v/>
      </c>
      <c r="B2724" s="34"/>
      <c r="C2724" s="8"/>
      <c r="D2724" s="129"/>
      <c r="F2724" s="180"/>
      <c r="G2724" s="261"/>
      <c r="H2724" s="284">
        <f t="shared" si="129"/>
        <v>2.7070000000001216E-6</v>
      </c>
      <c r="I2724" s="92"/>
      <c r="J2724" s="173"/>
      <c r="K2724" s="132"/>
      <c r="L2724" s="130"/>
      <c r="M2724" s="130"/>
      <c r="N2724" s="130"/>
      <c r="O2724" s="130"/>
      <c r="P2724" s="130"/>
      <c r="Q2724" s="130"/>
      <c r="R2724" s="130"/>
      <c r="S2724" s="130"/>
    </row>
    <row r="2725" spans="1:19" x14ac:dyDescent="0.25">
      <c r="A2725" s="228" t="str">
        <f t="shared" si="130"/>
        <v/>
      </c>
      <c r="B2725" s="34"/>
      <c r="C2725" s="8"/>
      <c r="D2725" s="129"/>
      <c r="F2725" s="180"/>
      <c r="G2725" s="261"/>
      <c r="H2725" s="284">
        <f t="shared" si="129"/>
        <v>2.7080000000001217E-6</v>
      </c>
      <c r="I2725" s="92"/>
      <c r="J2725" s="173"/>
      <c r="K2725" s="132"/>
      <c r="L2725" s="130"/>
      <c r="M2725" s="130"/>
      <c r="N2725" s="130"/>
      <c r="O2725" s="130"/>
      <c r="P2725" s="130"/>
      <c r="Q2725" s="130"/>
      <c r="R2725" s="130"/>
      <c r="S2725" s="130"/>
    </row>
    <row r="2726" spans="1:19" x14ac:dyDescent="0.25">
      <c r="A2726" s="228" t="str">
        <f t="shared" si="130"/>
        <v/>
      </c>
      <c r="B2726" s="34"/>
      <c r="C2726" s="8"/>
      <c r="D2726" s="129"/>
      <c r="F2726" s="180"/>
      <c r="G2726" s="261"/>
      <c r="H2726" s="284">
        <f t="shared" si="129"/>
        <v>2.7090000000001218E-6</v>
      </c>
      <c r="I2726" s="92"/>
      <c r="J2726" s="173"/>
      <c r="K2726" s="132"/>
      <c r="L2726" s="130"/>
      <c r="M2726" s="130"/>
      <c r="N2726" s="130"/>
      <c r="O2726" s="130"/>
      <c r="P2726" s="130"/>
      <c r="Q2726" s="130"/>
      <c r="R2726" s="130"/>
      <c r="S2726" s="130"/>
    </row>
    <row r="2727" spans="1:19" x14ac:dyDescent="0.25">
      <c r="A2727" s="228" t="str">
        <f t="shared" si="130"/>
        <v/>
      </c>
      <c r="B2727" s="34"/>
      <c r="C2727" s="8"/>
      <c r="D2727" s="129"/>
      <c r="F2727" s="180"/>
      <c r="G2727" s="261"/>
      <c r="H2727" s="284">
        <f t="shared" si="129"/>
        <v>2.7100000000001219E-6</v>
      </c>
      <c r="I2727" s="92"/>
      <c r="J2727" s="173"/>
      <c r="K2727" s="132"/>
      <c r="L2727" s="130"/>
      <c r="M2727" s="130"/>
      <c r="N2727" s="130"/>
      <c r="O2727" s="130"/>
      <c r="P2727" s="130"/>
      <c r="Q2727" s="130"/>
      <c r="R2727" s="130"/>
      <c r="S2727" s="130"/>
    </row>
    <row r="2728" spans="1:19" x14ac:dyDescent="0.25">
      <c r="A2728" s="228" t="str">
        <f t="shared" si="130"/>
        <v/>
      </c>
      <c r="B2728" s="34"/>
      <c r="C2728" s="8"/>
      <c r="D2728" s="129"/>
      <c r="F2728" s="180"/>
      <c r="G2728" s="261"/>
      <c r="H2728" s="284">
        <f t="shared" si="129"/>
        <v>2.7110000000001219E-6</v>
      </c>
      <c r="I2728" s="92"/>
      <c r="J2728" s="173"/>
      <c r="K2728" s="132"/>
      <c r="L2728" s="130"/>
      <c r="M2728" s="130"/>
      <c r="N2728" s="130"/>
      <c r="O2728" s="130"/>
      <c r="P2728" s="130"/>
      <c r="Q2728" s="130"/>
      <c r="R2728" s="130"/>
      <c r="S2728" s="130"/>
    </row>
    <row r="2729" spans="1:19" x14ac:dyDescent="0.25">
      <c r="A2729" s="228" t="str">
        <f t="shared" si="130"/>
        <v/>
      </c>
      <c r="B2729" s="34"/>
      <c r="C2729" s="8"/>
      <c r="D2729" s="129"/>
      <c r="F2729" s="180"/>
      <c r="G2729" s="261"/>
      <c r="H2729" s="284">
        <f t="shared" si="129"/>
        <v>2.712000000000122E-6</v>
      </c>
      <c r="I2729" s="92"/>
      <c r="J2729" s="173"/>
      <c r="K2729" s="132"/>
      <c r="L2729" s="130"/>
      <c r="M2729" s="130"/>
      <c r="N2729" s="130"/>
      <c r="O2729" s="130"/>
      <c r="P2729" s="130"/>
      <c r="Q2729" s="130"/>
      <c r="R2729" s="130"/>
      <c r="S2729" s="130"/>
    </row>
    <row r="2730" spans="1:19" x14ac:dyDescent="0.25">
      <c r="A2730" s="228" t="str">
        <f t="shared" si="130"/>
        <v/>
      </c>
      <c r="B2730" s="34"/>
      <c r="C2730" s="8"/>
      <c r="D2730" s="129"/>
      <c r="F2730" s="180"/>
      <c r="G2730" s="261"/>
      <c r="H2730" s="284">
        <f t="shared" si="129"/>
        <v>2.7130000000001221E-6</v>
      </c>
      <c r="I2730" s="92"/>
      <c r="J2730" s="173"/>
      <c r="K2730" s="132"/>
      <c r="L2730" s="130"/>
      <c r="M2730" s="130"/>
      <c r="N2730" s="130"/>
      <c r="O2730" s="130"/>
      <c r="P2730" s="130"/>
      <c r="Q2730" s="130"/>
      <c r="R2730" s="130"/>
      <c r="S2730" s="130"/>
    </row>
    <row r="2731" spans="1:19" x14ac:dyDescent="0.25">
      <c r="A2731" s="228" t="str">
        <f t="shared" si="130"/>
        <v/>
      </c>
      <c r="B2731" s="34"/>
      <c r="C2731" s="8"/>
      <c r="D2731" s="129"/>
      <c r="F2731" s="180"/>
      <c r="G2731" s="261"/>
      <c r="H2731" s="284">
        <f t="shared" si="129"/>
        <v>2.7140000000001222E-6</v>
      </c>
      <c r="I2731" s="92"/>
      <c r="J2731" s="173"/>
      <c r="K2731" s="132"/>
      <c r="L2731" s="130"/>
      <c r="M2731" s="130"/>
      <c r="N2731" s="130"/>
      <c r="O2731" s="130"/>
      <c r="P2731" s="130"/>
      <c r="Q2731" s="130"/>
      <c r="R2731" s="130"/>
      <c r="S2731" s="130"/>
    </row>
    <row r="2732" spans="1:19" x14ac:dyDescent="0.25">
      <c r="A2732" s="228" t="str">
        <f t="shared" si="130"/>
        <v/>
      </c>
      <c r="B2732" s="34"/>
      <c r="C2732" s="8"/>
      <c r="D2732" s="129"/>
      <c r="F2732" s="180"/>
      <c r="G2732" s="261"/>
      <c r="H2732" s="284">
        <f t="shared" si="129"/>
        <v>2.7150000000001222E-6</v>
      </c>
      <c r="I2732" s="92"/>
      <c r="J2732" s="173"/>
      <c r="K2732" s="132"/>
      <c r="L2732" s="130"/>
      <c r="M2732" s="130"/>
      <c r="N2732" s="130"/>
      <c r="O2732" s="130"/>
      <c r="P2732" s="130"/>
      <c r="Q2732" s="130"/>
      <c r="R2732" s="130"/>
      <c r="S2732" s="130"/>
    </row>
    <row r="2733" spans="1:19" x14ac:dyDescent="0.25">
      <c r="A2733" s="228" t="str">
        <f t="shared" si="130"/>
        <v/>
      </c>
      <c r="B2733" s="34"/>
      <c r="C2733" s="8"/>
      <c r="D2733" s="129"/>
      <c r="F2733" s="180"/>
      <c r="G2733" s="261"/>
      <c r="H2733" s="284">
        <f t="shared" si="129"/>
        <v>2.7160000000001223E-6</v>
      </c>
      <c r="I2733" s="92"/>
      <c r="J2733" s="173"/>
      <c r="K2733" s="132"/>
      <c r="L2733" s="130"/>
      <c r="M2733" s="130"/>
      <c r="N2733" s="130"/>
      <c r="O2733" s="130"/>
      <c r="P2733" s="130"/>
      <c r="Q2733" s="130"/>
      <c r="R2733" s="130"/>
      <c r="S2733" s="130"/>
    </row>
    <row r="2734" spans="1:19" x14ac:dyDescent="0.25">
      <c r="A2734" s="228" t="str">
        <f t="shared" si="130"/>
        <v/>
      </c>
      <c r="B2734" s="34"/>
      <c r="C2734" s="8"/>
      <c r="D2734" s="129"/>
      <c r="F2734" s="180"/>
      <c r="G2734" s="261"/>
      <c r="H2734" s="284">
        <f t="shared" si="129"/>
        <v>2.7170000000001224E-6</v>
      </c>
      <c r="I2734" s="92"/>
      <c r="J2734" s="173"/>
      <c r="K2734" s="132"/>
      <c r="L2734" s="130"/>
      <c r="M2734" s="130"/>
      <c r="N2734" s="130"/>
      <c r="O2734" s="130"/>
      <c r="P2734" s="130"/>
      <c r="Q2734" s="130"/>
      <c r="R2734" s="130"/>
      <c r="S2734" s="130"/>
    </row>
    <row r="2735" spans="1:19" x14ac:dyDescent="0.25">
      <c r="A2735" s="228" t="str">
        <f t="shared" si="130"/>
        <v/>
      </c>
      <c r="B2735" s="34"/>
      <c r="C2735" s="8"/>
      <c r="D2735" s="129"/>
      <c r="F2735" s="180"/>
      <c r="G2735" s="261"/>
      <c r="H2735" s="284">
        <f t="shared" si="129"/>
        <v>2.7180000000001225E-6</v>
      </c>
      <c r="I2735" s="92"/>
      <c r="J2735" s="173"/>
      <c r="K2735" s="132"/>
      <c r="L2735" s="130"/>
      <c r="M2735" s="130"/>
      <c r="N2735" s="130"/>
      <c r="O2735" s="130"/>
      <c r="P2735" s="130"/>
      <c r="Q2735" s="130"/>
      <c r="R2735" s="130"/>
      <c r="S2735" s="130"/>
    </row>
    <row r="2736" spans="1:19" x14ac:dyDescent="0.25">
      <c r="A2736" s="228" t="str">
        <f t="shared" si="130"/>
        <v/>
      </c>
      <c r="B2736" s="34"/>
      <c r="C2736" s="8"/>
      <c r="D2736" s="129"/>
      <c r="F2736" s="180"/>
      <c r="G2736" s="261"/>
      <c r="H2736" s="284">
        <f t="shared" si="129"/>
        <v>2.7190000000001225E-6</v>
      </c>
      <c r="I2736" s="92"/>
      <c r="J2736" s="173"/>
      <c r="K2736" s="132"/>
      <c r="L2736" s="130"/>
      <c r="M2736" s="130"/>
      <c r="N2736" s="130"/>
      <c r="O2736" s="130"/>
      <c r="P2736" s="130"/>
      <c r="Q2736" s="130"/>
      <c r="R2736" s="130"/>
      <c r="S2736" s="130"/>
    </row>
    <row r="2737" spans="1:19" x14ac:dyDescent="0.25">
      <c r="A2737" s="228" t="str">
        <f t="shared" si="130"/>
        <v/>
      </c>
      <c r="B2737" s="34"/>
      <c r="C2737" s="8"/>
      <c r="D2737" s="129"/>
      <c r="F2737" s="180"/>
      <c r="G2737" s="261"/>
      <c r="H2737" s="284">
        <f t="shared" si="129"/>
        <v>2.7200000000001226E-6</v>
      </c>
      <c r="I2737" s="92"/>
      <c r="J2737" s="173"/>
      <c r="K2737" s="132"/>
      <c r="L2737" s="130"/>
      <c r="M2737" s="130"/>
      <c r="N2737" s="130"/>
      <c r="O2737" s="130"/>
      <c r="P2737" s="130"/>
      <c r="Q2737" s="130"/>
      <c r="R2737" s="130"/>
      <c r="S2737" s="130"/>
    </row>
    <row r="2738" spans="1:19" x14ac:dyDescent="0.25">
      <c r="A2738" s="228" t="str">
        <f t="shared" si="130"/>
        <v/>
      </c>
      <c r="B2738" s="34"/>
      <c r="C2738" s="8"/>
      <c r="D2738" s="129"/>
      <c r="F2738" s="180"/>
      <c r="G2738" s="261"/>
      <c r="H2738" s="284">
        <f t="shared" si="129"/>
        <v>2.7210000000001227E-6</v>
      </c>
      <c r="I2738" s="92"/>
      <c r="J2738" s="173"/>
      <c r="K2738" s="132"/>
      <c r="L2738" s="130"/>
      <c r="M2738" s="130"/>
      <c r="N2738" s="130"/>
      <c r="O2738" s="130"/>
      <c r="P2738" s="130"/>
      <c r="Q2738" s="130"/>
      <c r="R2738" s="130"/>
      <c r="S2738" s="130"/>
    </row>
    <row r="2739" spans="1:19" x14ac:dyDescent="0.25">
      <c r="A2739" s="228" t="str">
        <f t="shared" si="130"/>
        <v/>
      </c>
      <c r="B2739" s="34"/>
      <c r="C2739" s="8"/>
      <c r="D2739" s="129"/>
      <c r="F2739" s="180"/>
      <c r="G2739" s="261"/>
      <c r="H2739" s="284">
        <f t="shared" si="129"/>
        <v>2.7220000000001228E-6</v>
      </c>
      <c r="I2739" s="92"/>
      <c r="J2739" s="173"/>
      <c r="K2739" s="132"/>
      <c r="L2739" s="130"/>
      <c r="M2739" s="130"/>
      <c r="N2739" s="130"/>
      <c r="O2739" s="130"/>
      <c r="P2739" s="130"/>
      <c r="Q2739" s="130"/>
      <c r="R2739" s="130"/>
      <c r="S2739" s="130"/>
    </row>
    <row r="2740" spans="1:19" x14ac:dyDescent="0.25">
      <c r="A2740" s="228" t="str">
        <f t="shared" si="130"/>
        <v/>
      </c>
      <c r="B2740" s="34"/>
      <c r="C2740" s="8"/>
      <c r="D2740" s="129"/>
      <c r="F2740" s="180"/>
      <c r="G2740" s="261"/>
      <c r="H2740" s="284">
        <f t="shared" si="129"/>
        <v>2.7230000000001228E-6</v>
      </c>
      <c r="I2740" s="92"/>
      <c r="J2740" s="173"/>
      <c r="K2740" s="132"/>
      <c r="L2740" s="130"/>
      <c r="M2740" s="130"/>
      <c r="N2740" s="130"/>
      <c r="O2740" s="130"/>
      <c r="P2740" s="130"/>
      <c r="Q2740" s="130"/>
      <c r="R2740" s="130"/>
      <c r="S2740" s="130"/>
    </row>
    <row r="2741" spans="1:19" x14ac:dyDescent="0.25">
      <c r="A2741" s="228" t="str">
        <f t="shared" si="130"/>
        <v/>
      </c>
      <c r="B2741" s="34"/>
      <c r="C2741" s="8"/>
      <c r="D2741" s="129"/>
      <c r="F2741" s="180"/>
      <c r="G2741" s="261"/>
      <c r="H2741" s="284">
        <f t="shared" si="129"/>
        <v>2.7240000000001229E-6</v>
      </c>
      <c r="I2741" s="92"/>
      <c r="J2741" s="173"/>
      <c r="K2741" s="132"/>
      <c r="L2741" s="130"/>
      <c r="M2741" s="130"/>
      <c r="N2741" s="130"/>
      <c r="O2741" s="130"/>
      <c r="P2741" s="130"/>
      <c r="Q2741" s="130"/>
      <c r="R2741" s="130"/>
      <c r="S2741" s="130"/>
    </row>
    <row r="2742" spans="1:19" x14ac:dyDescent="0.25">
      <c r="A2742" s="228" t="str">
        <f t="shared" si="130"/>
        <v/>
      </c>
      <c r="B2742" s="34"/>
      <c r="C2742" s="8"/>
      <c r="D2742" s="129"/>
      <c r="F2742" s="180"/>
      <c r="G2742" s="261"/>
      <c r="H2742" s="284">
        <f t="shared" si="129"/>
        <v>2.725000000000123E-6</v>
      </c>
      <c r="I2742" s="92"/>
      <c r="J2742" s="173"/>
      <c r="K2742" s="132"/>
      <c r="L2742" s="130"/>
      <c r="M2742" s="130"/>
      <c r="N2742" s="130"/>
      <c r="O2742" s="130"/>
      <c r="P2742" s="130"/>
      <c r="Q2742" s="130"/>
      <c r="R2742" s="130"/>
      <c r="S2742" s="130"/>
    </row>
    <row r="2743" spans="1:19" x14ac:dyDescent="0.25">
      <c r="A2743" s="228" t="str">
        <f t="shared" si="130"/>
        <v/>
      </c>
      <c r="B2743" s="34"/>
      <c r="C2743" s="8"/>
      <c r="D2743" s="129"/>
      <c r="F2743" s="180"/>
      <c r="G2743" s="261"/>
      <c r="H2743" s="284">
        <f t="shared" si="129"/>
        <v>2.7260000000001231E-6</v>
      </c>
      <c r="I2743" s="92"/>
      <c r="J2743" s="173"/>
      <c r="K2743" s="132"/>
      <c r="L2743" s="130"/>
      <c r="M2743" s="130"/>
      <c r="N2743" s="130"/>
      <c r="O2743" s="130"/>
      <c r="P2743" s="130"/>
      <c r="Q2743" s="130"/>
      <c r="R2743" s="130"/>
      <c r="S2743" s="130"/>
    </row>
    <row r="2744" spans="1:19" x14ac:dyDescent="0.25">
      <c r="A2744" s="228" t="str">
        <f t="shared" si="130"/>
        <v/>
      </c>
      <c r="B2744" s="34"/>
      <c r="C2744" s="8"/>
      <c r="D2744" s="129"/>
      <c r="F2744" s="180"/>
      <c r="G2744" s="261"/>
      <c r="H2744" s="284">
        <f t="shared" si="129"/>
        <v>2.7270000000001231E-6</v>
      </c>
      <c r="I2744" s="92"/>
      <c r="J2744" s="173"/>
      <c r="K2744" s="132"/>
      <c r="L2744" s="130"/>
      <c r="M2744" s="130"/>
      <c r="N2744" s="130"/>
      <c r="O2744" s="130"/>
      <c r="P2744" s="130"/>
      <c r="Q2744" s="130"/>
      <c r="R2744" s="130"/>
      <c r="S2744" s="130"/>
    </row>
    <row r="2745" spans="1:19" x14ac:dyDescent="0.25">
      <c r="A2745" s="228" t="str">
        <f t="shared" si="130"/>
        <v/>
      </c>
      <c r="B2745" s="34"/>
      <c r="C2745" s="8"/>
      <c r="D2745" s="129"/>
      <c r="F2745" s="180"/>
      <c r="G2745" s="261"/>
      <c r="H2745" s="284">
        <f t="shared" si="129"/>
        <v>2.7280000000001232E-6</v>
      </c>
      <c r="I2745" s="92"/>
      <c r="J2745" s="173"/>
      <c r="K2745" s="132"/>
      <c r="L2745" s="130"/>
      <c r="M2745" s="130"/>
      <c r="N2745" s="130"/>
      <c r="O2745" s="130"/>
      <c r="P2745" s="130"/>
      <c r="Q2745" s="130"/>
      <c r="R2745" s="130"/>
      <c r="S2745" s="130"/>
    </row>
    <row r="2746" spans="1:19" x14ac:dyDescent="0.25">
      <c r="A2746" s="228" t="str">
        <f t="shared" si="130"/>
        <v/>
      </c>
      <c r="B2746" s="34"/>
      <c r="C2746" s="8"/>
      <c r="D2746" s="129"/>
      <c r="F2746" s="180"/>
      <c r="G2746" s="261"/>
      <c r="H2746" s="284">
        <f t="shared" si="129"/>
        <v>2.7290000000001233E-6</v>
      </c>
      <c r="I2746" s="92"/>
      <c r="J2746" s="173"/>
      <c r="K2746" s="132"/>
      <c r="L2746" s="130"/>
      <c r="M2746" s="130"/>
      <c r="N2746" s="130"/>
      <c r="O2746" s="130"/>
      <c r="P2746" s="130"/>
      <c r="Q2746" s="130"/>
      <c r="R2746" s="130"/>
      <c r="S2746" s="130"/>
    </row>
    <row r="2747" spans="1:19" x14ac:dyDescent="0.25">
      <c r="A2747" s="228" t="str">
        <f t="shared" si="130"/>
        <v/>
      </c>
      <c r="B2747" s="34"/>
      <c r="C2747" s="8"/>
      <c r="D2747" s="129"/>
      <c r="F2747" s="180"/>
      <c r="G2747" s="261"/>
      <c r="H2747" s="284">
        <f t="shared" si="129"/>
        <v>2.7300000000001234E-6</v>
      </c>
      <c r="I2747" s="92"/>
      <c r="J2747" s="173"/>
      <c r="K2747" s="132"/>
      <c r="L2747" s="130"/>
      <c r="M2747" s="130"/>
      <c r="N2747" s="130"/>
      <c r="O2747" s="130"/>
      <c r="P2747" s="130"/>
      <c r="Q2747" s="130"/>
      <c r="R2747" s="130"/>
      <c r="S2747" s="130"/>
    </row>
    <row r="2748" spans="1:19" x14ac:dyDescent="0.25">
      <c r="A2748" s="228" t="str">
        <f t="shared" si="130"/>
        <v/>
      </c>
      <c r="B2748" s="34"/>
      <c r="C2748" s="8"/>
      <c r="D2748" s="129"/>
      <c r="F2748" s="180"/>
      <c r="G2748" s="261"/>
      <c r="H2748" s="284">
        <f t="shared" si="129"/>
        <v>2.7310000000001234E-6</v>
      </c>
      <c r="I2748" s="92"/>
      <c r="J2748" s="173"/>
      <c r="K2748" s="132"/>
      <c r="L2748" s="130"/>
      <c r="M2748" s="130"/>
      <c r="N2748" s="130"/>
      <c r="O2748" s="130"/>
      <c r="P2748" s="130"/>
      <c r="Q2748" s="130"/>
      <c r="R2748" s="130"/>
      <c r="S2748" s="130"/>
    </row>
    <row r="2749" spans="1:19" x14ac:dyDescent="0.25">
      <c r="A2749" s="228" t="str">
        <f t="shared" si="130"/>
        <v/>
      </c>
      <c r="B2749" s="34"/>
      <c r="C2749" s="8"/>
      <c r="D2749" s="129"/>
      <c r="F2749" s="180"/>
      <c r="G2749" s="261"/>
      <c r="H2749" s="284">
        <f t="shared" si="129"/>
        <v>2.7320000000001235E-6</v>
      </c>
      <c r="I2749" s="92"/>
      <c r="J2749" s="173"/>
      <c r="K2749" s="132"/>
      <c r="L2749" s="130"/>
      <c r="M2749" s="130"/>
      <c r="N2749" s="130"/>
      <c r="O2749" s="130"/>
      <c r="P2749" s="130"/>
      <c r="Q2749" s="130"/>
      <c r="R2749" s="130"/>
      <c r="S2749" s="130"/>
    </row>
    <row r="2750" spans="1:19" x14ac:dyDescent="0.25">
      <c r="A2750" s="228" t="str">
        <f t="shared" si="130"/>
        <v/>
      </c>
      <c r="B2750" s="34"/>
      <c r="C2750" s="8"/>
      <c r="D2750" s="129"/>
      <c r="F2750" s="180"/>
      <c r="G2750" s="261"/>
      <c r="H2750" s="284">
        <f t="shared" si="129"/>
        <v>2.7330000000001236E-6</v>
      </c>
      <c r="I2750" s="92"/>
      <c r="J2750" s="173"/>
      <c r="K2750" s="132"/>
      <c r="L2750" s="130"/>
      <c r="M2750" s="130"/>
      <c r="N2750" s="130"/>
      <c r="O2750" s="130"/>
      <c r="P2750" s="130"/>
      <c r="Q2750" s="130"/>
      <c r="R2750" s="130"/>
      <c r="S2750" s="130"/>
    </row>
    <row r="2751" spans="1:19" x14ac:dyDescent="0.25">
      <c r="A2751" s="228" t="str">
        <f t="shared" si="130"/>
        <v/>
      </c>
      <c r="B2751" s="34"/>
      <c r="C2751" s="8"/>
      <c r="D2751" s="129"/>
      <c r="F2751" s="180"/>
      <c r="G2751" s="261"/>
      <c r="H2751" s="284">
        <f t="shared" si="129"/>
        <v>2.7340000000001237E-6</v>
      </c>
      <c r="I2751" s="92"/>
      <c r="J2751" s="173"/>
      <c r="K2751" s="132"/>
      <c r="L2751" s="130"/>
      <c r="M2751" s="130"/>
      <c r="N2751" s="130"/>
      <c r="O2751" s="130"/>
      <c r="P2751" s="130"/>
      <c r="Q2751" s="130"/>
      <c r="R2751" s="130"/>
      <c r="S2751" s="130"/>
    </row>
    <row r="2752" spans="1:19" x14ac:dyDescent="0.25">
      <c r="A2752" s="228" t="str">
        <f t="shared" si="130"/>
        <v/>
      </c>
      <c r="B2752" s="34"/>
      <c r="C2752" s="8"/>
      <c r="D2752" s="129"/>
      <c r="F2752" s="180"/>
      <c r="G2752" s="261"/>
      <c r="H2752" s="284">
        <f t="shared" si="129"/>
        <v>2.7350000000001237E-6</v>
      </c>
      <c r="I2752" s="92"/>
      <c r="J2752" s="173"/>
      <c r="K2752" s="132"/>
      <c r="L2752" s="130"/>
      <c r="M2752" s="130"/>
      <c r="N2752" s="130"/>
      <c r="O2752" s="130"/>
      <c r="P2752" s="130"/>
      <c r="Q2752" s="130"/>
      <c r="R2752" s="130"/>
      <c r="S2752" s="130"/>
    </row>
    <row r="2753" spans="1:19" x14ac:dyDescent="0.25">
      <c r="A2753" s="228" t="str">
        <f t="shared" si="130"/>
        <v/>
      </c>
      <c r="B2753" s="34"/>
      <c r="C2753" s="8"/>
      <c r="D2753" s="129"/>
      <c r="F2753" s="180"/>
      <c r="G2753" s="261"/>
      <c r="H2753" s="284">
        <f t="shared" si="129"/>
        <v>2.7360000000001238E-6</v>
      </c>
      <c r="I2753" s="92"/>
      <c r="J2753" s="173"/>
      <c r="K2753" s="132"/>
      <c r="L2753" s="130"/>
      <c r="M2753" s="130"/>
      <c r="N2753" s="130"/>
      <c r="O2753" s="130"/>
      <c r="P2753" s="130"/>
      <c r="Q2753" s="130"/>
      <c r="R2753" s="130"/>
      <c r="S2753" s="130"/>
    </row>
    <row r="2754" spans="1:19" x14ac:dyDescent="0.25">
      <c r="A2754" s="228" t="str">
        <f t="shared" si="130"/>
        <v/>
      </c>
      <c r="B2754" s="34"/>
      <c r="C2754" s="8"/>
      <c r="D2754" s="129"/>
      <c r="F2754" s="180"/>
      <c r="G2754" s="261"/>
      <c r="H2754" s="284">
        <f t="shared" si="129"/>
        <v>2.7370000000001239E-6</v>
      </c>
      <c r="I2754" s="92"/>
      <c r="J2754" s="173"/>
      <c r="K2754" s="132"/>
      <c r="L2754" s="130"/>
      <c r="M2754" s="130"/>
      <c r="N2754" s="130"/>
      <c r="O2754" s="130"/>
      <c r="P2754" s="130"/>
      <c r="Q2754" s="130"/>
      <c r="R2754" s="130"/>
      <c r="S2754" s="130"/>
    </row>
    <row r="2755" spans="1:19" x14ac:dyDescent="0.25">
      <c r="A2755" s="228" t="str">
        <f t="shared" si="130"/>
        <v/>
      </c>
      <c r="B2755" s="34"/>
      <c r="C2755" s="8"/>
      <c r="D2755" s="129"/>
      <c r="F2755" s="180"/>
      <c r="G2755" s="261"/>
      <c r="H2755" s="284">
        <f t="shared" si="129"/>
        <v>2.738000000000124E-6</v>
      </c>
      <c r="I2755" s="92"/>
      <c r="J2755" s="173"/>
      <c r="K2755" s="132"/>
      <c r="L2755" s="130"/>
      <c r="M2755" s="130"/>
      <c r="N2755" s="130"/>
      <c r="O2755" s="130"/>
      <c r="P2755" s="130"/>
      <c r="Q2755" s="130"/>
      <c r="R2755" s="130"/>
      <c r="S2755" s="130"/>
    </row>
    <row r="2756" spans="1:19" x14ac:dyDescent="0.25">
      <c r="A2756" s="228" t="str">
        <f t="shared" si="130"/>
        <v/>
      </c>
      <c r="B2756" s="34"/>
      <c r="C2756" s="8"/>
      <c r="D2756" s="129"/>
      <c r="F2756" s="180"/>
      <c r="G2756" s="261"/>
      <c r="H2756" s="284">
        <f t="shared" si="129"/>
        <v>2.739000000000124E-6</v>
      </c>
      <c r="I2756" s="92"/>
      <c r="J2756" s="173"/>
      <c r="K2756" s="132"/>
      <c r="L2756" s="130"/>
      <c r="M2756" s="130"/>
      <c r="N2756" s="130"/>
      <c r="O2756" s="130"/>
      <c r="P2756" s="130"/>
      <c r="Q2756" s="130"/>
      <c r="R2756" s="130"/>
      <c r="S2756" s="130"/>
    </row>
    <row r="2757" spans="1:19" x14ac:dyDescent="0.25">
      <c r="A2757" s="228" t="str">
        <f t="shared" si="130"/>
        <v/>
      </c>
      <c r="B2757" s="34"/>
      <c r="C2757" s="8"/>
      <c r="D2757" s="129"/>
      <c r="F2757" s="180"/>
      <c r="G2757" s="261"/>
      <c r="H2757" s="284">
        <f t="shared" si="129"/>
        <v>2.7400000000001241E-6</v>
      </c>
      <c r="I2757" s="92"/>
      <c r="J2757" s="173"/>
      <c r="K2757" s="132"/>
      <c r="L2757" s="130"/>
      <c r="M2757" s="130"/>
      <c r="N2757" s="130"/>
      <c r="O2757" s="130"/>
      <c r="P2757" s="130"/>
      <c r="Q2757" s="130"/>
      <c r="R2757" s="130"/>
      <c r="S2757" s="130"/>
    </row>
    <row r="2758" spans="1:19" x14ac:dyDescent="0.25">
      <c r="A2758" s="228" t="str">
        <f t="shared" si="130"/>
        <v/>
      </c>
      <c r="B2758" s="34"/>
      <c r="C2758" s="8"/>
      <c r="D2758" s="129"/>
      <c r="F2758" s="180"/>
      <c r="G2758" s="261"/>
      <c r="H2758" s="284">
        <f t="shared" si="129"/>
        <v>2.7410000000001242E-6</v>
      </c>
      <c r="I2758" s="92"/>
      <c r="J2758" s="173"/>
      <c r="K2758" s="132"/>
      <c r="L2758" s="130"/>
      <c r="M2758" s="130"/>
      <c r="N2758" s="130"/>
      <c r="O2758" s="130"/>
      <c r="P2758" s="130"/>
      <c r="Q2758" s="130"/>
      <c r="R2758" s="130"/>
      <c r="S2758" s="130"/>
    </row>
    <row r="2759" spans="1:19" x14ac:dyDescent="0.25">
      <c r="A2759" s="228" t="str">
        <f t="shared" si="130"/>
        <v/>
      </c>
      <c r="B2759" s="34"/>
      <c r="C2759" s="8"/>
      <c r="D2759" s="129"/>
      <c r="F2759" s="180"/>
      <c r="G2759" s="261"/>
      <c r="H2759" s="284">
        <f t="shared" si="129"/>
        <v>2.7420000000001243E-6</v>
      </c>
      <c r="I2759" s="92"/>
      <c r="J2759" s="173"/>
      <c r="K2759" s="132"/>
      <c r="L2759" s="130"/>
      <c r="M2759" s="130"/>
      <c r="N2759" s="130"/>
      <c r="O2759" s="130"/>
      <c r="P2759" s="130"/>
      <c r="Q2759" s="130"/>
      <c r="R2759" s="130"/>
      <c r="S2759" s="130"/>
    </row>
    <row r="2760" spans="1:19" x14ac:dyDescent="0.25">
      <c r="A2760" s="228" t="str">
        <f t="shared" si="130"/>
        <v/>
      </c>
      <c r="B2760" s="34"/>
      <c r="C2760" s="8"/>
      <c r="D2760" s="129"/>
      <c r="F2760" s="180"/>
      <c r="G2760" s="261"/>
      <c r="H2760" s="284">
        <f t="shared" si="129"/>
        <v>2.7430000000001243E-6</v>
      </c>
      <c r="I2760" s="92"/>
      <c r="J2760" s="173"/>
      <c r="K2760" s="132"/>
      <c r="L2760" s="130"/>
      <c r="M2760" s="130"/>
      <c r="N2760" s="130"/>
      <c r="O2760" s="130"/>
      <c r="P2760" s="130"/>
      <c r="Q2760" s="130"/>
      <c r="R2760" s="130"/>
      <c r="S2760" s="130"/>
    </row>
    <row r="2761" spans="1:19" x14ac:dyDescent="0.25">
      <c r="A2761" s="228" t="str">
        <f t="shared" si="130"/>
        <v/>
      </c>
      <c r="B2761" s="34"/>
      <c r="C2761" s="8"/>
      <c r="D2761" s="129"/>
      <c r="F2761" s="180"/>
      <c r="G2761" s="261"/>
      <c r="H2761" s="284">
        <f t="shared" si="129"/>
        <v>2.7440000000001244E-6</v>
      </c>
      <c r="I2761" s="92"/>
      <c r="J2761" s="173"/>
      <c r="K2761" s="132"/>
      <c r="L2761" s="130"/>
      <c r="M2761" s="130"/>
      <c r="N2761" s="130"/>
      <c r="O2761" s="130"/>
      <c r="P2761" s="130"/>
      <c r="Q2761" s="130"/>
      <c r="R2761" s="130"/>
      <c r="S2761" s="130"/>
    </row>
    <row r="2762" spans="1:19" x14ac:dyDescent="0.25">
      <c r="A2762" s="228" t="str">
        <f t="shared" si="130"/>
        <v/>
      </c>
      <c r="B2762" s="34"/>
      <c r="C2762" s="8"/>
      <c r="D2762" s="129"/>
      <c r="F2762" s="180"/>
      <c r="G2762" s="261"/>
      <c r="H2762" s="284">
        <f t="shared" si="129"/>
        <v>2.7450000000001245E-6</v>
      </c>
      <c r="I2762" s="92"/>
      <c r="J2762" s="173"/>
      <c r="K2762" s="132"/>
      <c r="L2762" s="130"/>
      <c r="M2762" s="130"/>
      <c r="N2762" s="130"/>
      <c r="O2762" s="130"/>
      <c r="P2762" s="130"/>
      <c r="Q2762" s="130"/>
      <c r="R2762" s="130"/>
      <c r="S2762" s="130"/>
    </row>
    <row r="2763" spans="1:19" x14ac:dyDescent="0.25">
      <c r="A2763" s="228" t="str">
        <f t="shared" si="130"/>
        <v/>
      </c>
      <c r="B2763" s="34"/>
      <c r="C2763" s="8"/>
      <c r="D2763" s="129"/>
      <c r="F2763" s="180"/>
      <c r="G2763" s="261"/>
      <c r="H2763" s="284">
        <f t="shared" si="129"/>
        <v>2.7460000000001246E-6</v>
      </c>
      <c r="I2763" s="92"/>
      <c r="J2763" s="173"/>
      <c r="K2763" s="132"/>
      <c r="L2763" s="130"/>
      <c r="M2763" s="130"/>
      <c r="N2763" s="130"/>
      <c r="O2763" s="130"/>
      <c r="P2763" s="130"/>
      <c r="Q2763" s="130"/>
      <c r="R2763" s="130"/>
      <c r="S2763" s="130"/>
    </row>
    <row r="2764" spans="1:19" x14ac:dyDescent="0.25">
      <c r="A2764" s="228" t="str">
        <f t="shared" si="130"/>
        <v/>
      </c>
      <c r="B2764" s="34"/>
      <c r="C2764" s="8"/>
      <c r="D2764" s="129"/>
      <c r="F2764" s="180"/>
      <c r="G2764" s="261"/>
      <c r="H2764" s="284">
        <f t="shared" si="129"/>
        <v>2.7470000000001246E-6</v>
      </c>
      <c r="I2764" s="92"/>
      <c r="J2764" s="173"/>
      <c r="K2764" s="132"/>
      <c r="L2764" s="130"/>
      <c r="M2764" s="130"/>
      <c r="N2764" s="130"/>
      <c r="O2764" s="130"/>
      <c r="P2764" s="130"/>
      <c r="Q2764" s="130"/>
      <c r="R2764" s="130"/>
      <c r="S2764" s="130"/>
    </row>
    <row r="2765" spans="1:19" x14ac:dyDescent="0.25">
      <c r="A2765" s="228" t="str">
        <f t="shared" si="130"/>
        <v/>
      </c>
      <c r="B2765" s="34"/>
      <c r="C2765" s="8"/>
      <c r="D2765" s="129"/>
      <c r="F2765" s="180"/>
      <c r="G2765" s="261"/>
      <c r="H2765" s="284">
        <f t="shared" si="129"/>
        <v>2.7480000000001247E-6</v>
      </c>
      <c r="I2765" s="92"/>
      <c r="J2765" s="173"/>
      <c r="K2765" s="132"/>
      <c r="L2765" s="130"/>
      <c r="M2765" s="130"/>
      <c r="N2765" s="130"/>
      <c r="O2765" s="130"/>
      <c r="P2765" s="130"/>
      <c r="Q2765" s="130"/>
      <c r="R2765" s="130"/>
      <c r="S2765" s="130"/>
    </row>
    <row r="2766" spans="1:19" x14ac:dyDescent="0.25">
      <c r="A2766" s="228" t="str">
        <f t="shared" si="130"/>
        <v/>
      </c>
      <c r="B2766" s="34"/>
      <c r="C2766" s="8"/>
      <c r="D2766" s="129"/>
      <c r="F2766" s="180"/>
      <c r="G2766" s="261"/>
      <c r="H2766" s="284">
        <f t="shared" si="129"/>
        <v>2.7490000000001248E-6</v>
      </c>
      <c r="I2766" s="92"/>
      <c r="J2766" s="173"/>
      <c r="K2766" s="132"/>
      <c r="L2766" s="130"/>
      <c r="M2766" s="130"/>
      <c r="N2766" s="130"/>
      <c r="O2766" s="130"/>
      <c r="P2766" s="130"/>
      <c r="Q2766" s="130"/>
      <c r="R2766" s="130"/>
      <c r="S2766" s="130"/>
    </row>
    <row r="2767" spans="1:19" x14ac:dyDescent="0.25">
      <c r="A2767" s="228" t="str">
        <f t="shared" si="130"/>
        <v/>
      </c>
      <c r="B2767" s="34"/>
      <c r="C2767" s="8"/>
      <c r="D2767" s="129"/>
      <c r="F2767" s="180"/>
      <c r="G2767" s="261"/>
      <c r="H2767" s="284">
        <f t="shared" si="129"/>
        <v>2.7500000000001249E-6</v>
      </c>
      <c r="I2767" s="92"/>
      <c r="J2767" s="173"/>
      <c r="K2767" s="132"/>
      <c r="L2767" s="130"/>
      <c r="M2767" s="130"/>
      <c r="N2767" s="130"/>
      <c r="O2767" s="130"/>
      <c r="P2767" s="130"/>
      <c r="Q2767" s="130"/>
      <c r="R2767" s="130"/>
      <c r="S2767" s="130"/>
    </row>
    <row r="2768" spans="1:19" x14ac:dyDescent="0.25">
      <c r="A2768" s="228" t="str">
        <f t="shared" si="130"/>
        <v/>
      </c>
      <c r="B2768" s="34"/>
      <c r="C2768" s="8"/>
      <c r="D2768" s="129"/>
      <c r="F2768" s="180"/>
      <c r="G2768" s="261"/>
      <c r="H2768" s="284">
        <f t="shared" si="129"/>
        <v>2.7510000000001249E-6</v>
      </c>
      <c r="I2768" s="92"/>
      <c r="J2768" s="173"/>
      <c r="K2768" s="132"/>
      <c r="L2768" s="130"/>
      <c r="M2768" s="130"/>
      <c r="N2768" s="130"/>
      <c r="O2768" s="130"/>
      <c r="P2768" s="130"/>
      <c r="Q2768" s="130"/>
      <c r="R2768" s="130"/>
      <c r="S2768" s="130"/>
    </row>
    <row r="2769" spans="1:19" x14ac:dyDescent="0.25">
      <c r="A2769" s="228" t="str">
        <f t="shared" si="130"/>
        <v/>
      </c>
      <c r="B2769" s="34"/>
      <c r="C2769" s="8"/>
      <c r="D2769" s="129"/>
      <c r="F2769" s="180"/>
      <c r="G2769" s="261"/>
      <c r="H2769" s="284">
        <f t="shared" si="129"/>
        <v>2.752000000000125E-6</v>
      </c>
      <c r="I2769" s="92"/>
      <c r="J2769" s="173"/>
      <c r="K2769" s="132"/>
      <c r="L2769" s="130"/>
      <c r="M2769" s="130"/>
      <c r="N2769" s="130"/>
      <c r="O2769" s="130"/>
      <c r="P2769" s="130"/>
      <c r="Q2769" s="130"/>
      <c r="R2769" s="130"/>
      <c r="S2769" s="130"/>
    </row>
    <row r="2770" spans="1:19" x14ac:dyDescent="0.25">
      <c r="A2770" s="228" t="str">
        <f t="shared" si="130"/>
        <v/>
      </c>
      <c r="B2770" s="34"/>
      <c r="C2770" s="8"/>
      <c r="D2770" s="129"/>
      <c r="F2770" s="180"/>
      <c r="G2770" s="261"/>
      <c r="H2770" s="284">
        <f t="shared" si="129"/>
        <v>2.7530000000001251E-6</v>
      </c>
      <c r="I2770" s="92"/>
      <c r="J2770" s="173"/>
      <c r="K2770" s="132"/>
      <c r="L2770" s="130"/>
      <c r="M2770" s="130"/>
      <c r="N2770" s="130"/>
      <c r="O2770" s="130"/>
      <c r="P2770" s="130"/>
      <c r="Q2770" s="130"/>
      <c r="R2770" s="130"/>
      <c r="S2770" s="130"/>
    </row>
    <row r="2771" spans="1:19" x14ac:dyDescent="0.25">
      <c r="A2771" s="228" t="str">
        <f t="shared" si="130"/>
        <v/>
      </c>
      <c r="B2771" s="34"/>
      <c r="C2771" s="8"/>
      <c r="D2771" s="129"/>
      <c r="F2771" s="180"/>
      <c r="G2771" s="261"/>
      <c r="H2771" s="284">
        <f t="shared" ref="H2771:H2834" si="131">IF(G2771="",IF(D2771&lt;&gt;"",H2770+F2771+0.000000001,H2770+0.000000001),H2770+0.000000001)</f>
        <v>2.7540000000001252E-6</v>
      </c>
      <c r="I2771" s="92"/>
      <c r="J2771" s="173"/>
      <c r="K2771" s="132"/>
      <c r="L2771" s="130"/>
      <c r="M2771" s="130"/>
      <c r="N2771" s="130"/>
      <c r="O2771" s="130"/>
      <c r="P2771" s="130"/>
      <c r="Q2771" s="130"/>
      <c r="R2771" s="130"/>
      <c r="S2771" s="130"/>
    </row>
    <row r="2772" spans="1:19" x14ac:dyDescent="0.25">
      <c r="A2772" s="228" t="str">
        <f t="shared" si="130"/>
        <v/>
      </c>
      <c r="B2772" s="34"/>
      <c r="C2772" s="8"/>
      <c r="D2772" s="129"/>
      <c r="F2772" s="180"/>
      <c r="G2772" s="261"/>
      <c r="H2772" s="284">
        <f t="shared" si="131"/>
        <v>2.7550000000001252E-6</v>
      </c>
      <c r="I2772" s="92"/>
      <c r="J2772" s="173"/>
      <c r="K2772" s="132"/>
      <c r="L2772" s="130"/>
      <c r="M2772" s="130"/>
      <c r="N2772" s="130"/>
      <c r="O2772" s="130"/>
      <c r="P2772" s="130"/>
      <c r="Q2772" s="130"/>
      <c r="R2772" s="130"/>
      <c r="S2772" s="130"/>
    </row>
    <row r="2773" spans="1:19" x14ac:dyDescent="0.25">
      <c r="A2773" s="228" t="str">
        <f t="shared" si="130"/>
        <v/>
      </c>
      <c r="B2773" s="34"/>
      <c r="C2773" s="8"/>
      <c r="D2773" s="129"/>
      <c r="F2773" s="180"/>
      <c r="G2773" s="261"/>
      <c r="H2773" s="284">
        <f t="shared" si="131"/>
        <v>2.7560000000001253E-6</v>
      </c>
      <c r="I2773" s="92"/>
      <c r="J2773" s="173"/>
      <c r="K2773" s="132"/>
      <c r="L2773" s="130"/>
      <c r="M2773" s="130"/>
      <c r="N2773" s="130"/>
      <c r="O2773" s="130"/>
      <c r="P2773" s="130"/>
      <c r="Q2773" s="130"/>
      <c r="R2773" s="130"/>
      <c r="S2773" s="130"/>
    </row>
    <row r="2774" spans="1:19" x14ac:dyDescent="0.25">
      <c r="A2774" s="228" t="str">
        <f t="shared" ref="A2774:A2837" si="132">IF(F2774="","",IF(H2774=$H$5,D2774,""))</f>
        <v/>
      </c>
      <c r="B2774" s="34"/>
      <c r="C2774" s="8"/>
      <c r="D2774" s="129"/>
      <c r="F2774" s="180"/>
      <c r="G2774" s="261"/>
      <c r="H2774" s="284">
        <f t="shared" si="131"/>
        <v>2.7570000000001254E-6</v>
      </c>
      <c r="I2774" s="92"/>
      <c r="J2774" s="173"/>
      <c r="K2774" s="132"/>
      <c r="L2774" s="130"/>
      <c r="M2774" s="130"/>
      <c r="N2774" s="130"/>
      <c r="O2774" s="130"/>
      <c r="P2774" s="130"/>
      <c r="Q2774" s="130"/>
      <c r="R2774" s="130"/>
      <c r="S2774" s="130"/>
    </row>
    <row r="2775" spans="1:19" x14ac:dyDescent="0.25">
      <c r="A2775" s="228" t="str">
        <f t="shared" si="132"/>
        <v/>
      </c>
      <c r="B2775" s="34"/>
      <c r="C2775" s="8"/>
      <c r="D2775" s="129"/>
      <c r="F2775" s="180"/>
      <c r="G2775" s="261"/>
      <c r="H2775" s="284">
        <f t="shared" si="131"/>
        <v>2.7580000000001255E-6</v>
      </c>
      <c r="I2775" s="92"/>
      <c r="J2775" s="173"/>
      <c r="K2775" s="132"/>
      <c r="L2775" s="130"/>
      <c r="M2775" s="130"/>
      <c r="N2775" s="130"/>
      <c r="O2775" s="130"/>
      <c r="P2775" s="130"/>
      <c r="Q2775" s="130"/>
      <c r="R2775" s="130"/>
      <c r="S2775" s="130"/>
    </row>
    <row r="2776" spans="1:19" x14ac:dyDescent="0.25">
      <c r="A2776" s="228" t="str">
        <f t="shared" si="132"/>
        <v/>
      </c>
      <c r="B2776" s="34"/>
      <c r="C2776" s="8"/>
      <c r="D2776" s="129"/>
      <c r="F2776" s="180"/>
      <c r="G2776" s="261"/>
      <c r="H2776" s="284">
        <f t="shared" si="131"/>
        <v>2.7590000000001255E-6</v>
      </c>
      <c r="I2776" s="92"/>
      <c r="J2776" s="173"/>
      <c r="K2776" s="132"/>
      <c r="L2776" s="130"/>
      <c r="M2776" s="130"/>
      <c r="N2776" s="130"/>
      <c r="O2776" s="130"/>
      <c r="P2776" s="130"/>
      <c r="Q2776" s="130"/>
      <c r="R2776" s="130"/>
      <c r="S2776" s="130"/>
    </row>
    <row r="2777" spans="1:19" x14ac:dyDescent="0.25">
      <c r="A2777" s="228" t="str">
        <f t="shared" si="132"/>
        <v/>
      </c>
      <c r="B2777" s="34"/>
      <c r="C2777" s="8"/>
      <c r="D2777" s="129"/>
      <c r="F2777" s="180"/>
      <c r="G2777" s="261"/>
      <c r="H2777" s="284">
        <f t="shared" si="131"/>
        <v>2.7600000000001256E-6</v>
      </c>
      <c r="I2777" s="92"/>
      <c r="J2777" s="173"/>
      <c r="K2777" s="132"/>
      <c r="L2777" s="130"/>
      <c r="M2777" s="130"/>
      <c r="N2777" s="130"/>
      <c r="O2777" s="130"/>
      <c r="P2777" s="130"/>
      <c r="Q2777" s="130"/>
      <c r="R2777" s="130"/>
      <c r="S2777" s="130"/>
    </row>
    <row r="2778" spans="1:19" x14ac:dyDescent="0.25">
      <c r="A2778" s="228" t="str">
        <f t="shared" si="132"/>
        <v/>
      </c>
      <c r="B2778" s="34"/>
      <c r="C2778" s="8"/>
      <c r="D2778" s="129"/>
      <c r="F2778" s="180"/>
      <c r="G2778" s="261"/>
      <c r="H2778" s="284">
        <f t="shared" si="131"/>
        <v>2.7610000000001257E-6</v>
      </c>
      <c r="I2778" s="92"/>
      <c r="J2778" s="173"/>
      <c r="K2778" s="132"/>
      <c r="L2778" s="130"/>
      <c r="M2778" s="130"/>
      <c r="N2778" s="130"/>
      <c r="O2778" s="130"/>
      <c r="P2778" s="130"/>
      <c r="Q2778" s="130"/>
      <c r="R2778" s="130"/>
      <c r="S2778" s="130"/>
    </row>
    <row r="2779" spans="1:19" x14ac:dyDescent="0.25">
      <c r="A2779" s="228" t="str">
        <f t="shared" si="132"/>
        <v/>
      </c>
      <c r="B2779" s="34"/>
      <c r="C2779" s="8"/>
      <c r="D2779" s="129"/>
      <c r="F2779" s="180"/>
      <c r="G2779" s="261"/>
      <c r="H2779" s="284">
        <f t="shared" si="131"/>
        <v>2.7620000000001258E-6</v>
      </c>
      <c r="I2779" s="92"/>
      <c r="J2779" s="173"/>
      <c r="K2779" s="132"/>
      <c r="L2779" s="130"/>
      <c r="M2779" s="130"/>
      <c r="N2779" s="130"/>
      <c r="O2779" s="130"/>
      <c r="P2779" s="130"/>
      <c r="Q2779" s="130"/>
      <c r="R2779" s="130"/>
      <c r="S2779" s="130"/>
    </row>
    <row r="2780" spans="1:19" x14ac:dyDescent="0.25">
      <c r="A2780" s="228" t="str">
        <f t="shared" si="132"/>
        <v/>
      </c>
      <c r="B2780" s="34"/>
      <c r="C2780" s="8"/>
      <c r="D2780" s="129"/>
      <c r="F2780" s="180"/>
      <c r="G2780" s="261"/>
      <c r="H2780" s="284">
        <f t="shared" si="131"/>
        <v>2.7630000000001258E-6</v>
      </c>
      <c r="I2780" s="92"/>
      <c r="J2780" s="173"/>
      <c r="K2780" s="132"/>
      <c r="L2780" s="130"/>
      <c r="M2780" s="130"/>
      <c r="N2780" s="130"/>
      <c r="O2780" s="130"/>
      <c r="P2780" s="130"/>
      <c r="Q2780" s="130"/>
      <c r="R2780" s="130"/>
      <c r="S2780" s="130"/>
    </row>
    <row r="2781" spans="1:19" x14ac:dyDescent="0.25">
      <c r="A2781" s="228" t="str">
        <f t="shared" si="132"/>
        <v/>
      </c>
      <c r="B2781" s="34"/>
      <c r="C2781" s="8"/>
      <c r="D2781" s="129"/>
      <c r="F2781" s="180"/>
      <c r="G2781" s="261"/>
      <c r="H2781" s="284">
        <f t="shared" si="131"/>
        <v>2.7640000000001259E-6</v>
      </c>
      <c r="I2781" s="92"/>
      <c r="J2781" s="173"/>
      <c r="K2781" s="132"/>
      <c r="L2781" s="130"/>
      <c r="M2781" s="130"/>
      <c r="N2781" s="130"/>
      <c r="O2781" s="130"/>
      <c r="P2781" s="130"/>
      <c r="Q2781" s="130"/>
      <c r="R2781" s="130"/>
      <c r="S2781" s="130"/>
    </row>
    <row r="2782" spans="1:19" x14ac:dyDescent="0.25">
      <c r="A2782" s="228" t="str">
        <f t="shared" si="132"/>
        <v/>
      </c>
      <c r="B2782" s="34"/>
      <c r="C2782" s="8"/>
      <c r="D2782" s="129"/>
      <c r="F2782" s="180"/>
      <c r="G2782" s="261"/>
      <c r="H2782" s="284">
        <f t="shared" si="131"/>
        <v>2.765000000000126E-6</v>
      </c>
      <c r="I2782" s="92"/>
      <c r="J2782" s="173"/>
      <c r="K2782" s="132"/>
      <c r="L2782" s="130"/>
      <c r="M2782" s="130"/>
      <c r="N2782" s="130"/>
      <c r="O2782" s="130"/>
      <c r="P2782" s="130"/>
      <c r="Q2782" s="130"/>
      <c r="R2782" s="130"/>
      <c r="S2782" s="130"/>
    </row>
    <row r="2783" spans="1:19" x14ac:dyDescent="0.25">
      <c r="A2783" s="228" t="str">
        <f t="shared" si="132"/>
        <v/>
      </c>
      <c r="B2783" s="34"/>
      <c r="C2783" s="8"/>
      <c r="D2783" s="129"/>
      <c r="F2783" s="180"/>
      <c r="G2783" s="261"/>
      <c r="H2783" s="284">
        <f t="shared" si="131"/>
        <v>2.7660000000001261E-6</v>
      </c>
      <c r="I2783" s="92"/>
      <c r="J2783" s="173"/>
      <c r="K2783" s="132"/>
      <c r="L2783" s="130"/>
      <c r="M2783" s="130"/>
      <c r="N2783" s="130"/>
      <c r="O2783" s="130"/>
      <c r="P2783" s="130"/>
      <c r="Q2783" s="130"/>
      <c r="R2783" s="130"/>
      <c r="S2783" s="130"/>
    </row>
    <row r="2784" spans="1:19" x14ac:dyDescent="0.25">
      <c r="A2784" s="228" t="str">
        <f t="shared" si="132"/>
        <v/>
      </c>
      <c r="B2784" s="34"/>
      <c r="C2784" s="8"/>
      <c r="D2784" s="129"/>
      <c r="F2784" s="180"/>
      <c r="G2784" s="261"/>
      <c r="H2784" s="284">
        <f t="shared" si="131"/>
        <v>2.7670000000001261E-6</v>
      </c>
      <c r="I2784" s="92"/>
      <c r="J2784" s="173"/>
      <c r="K2784" s="132"/>
      <c r="L2784" s="130"/>
      <c r="M2784" s="130"/>
      <c r="N2784" s="130"/>
      <c r="O2784" s="130"/>
      <c r="P2784" s="130"/>
      <c r="Q2784" s="130"/>
      <c r="R2784" s="130"/>
      <c r="S2784" s="130"/>
    </row>
    <row r="2785" spans="1:19" x14ac:dyDescent="0.25">
      <c r="A2785" s="228" t="str">
        <f t="shared" si="132"/>
        <v/>
      </c>
      <c r="B2785" s="34"/>
      <c r="C2785" s="8"/>
      <c r="D2785" s="129"/>
      <c r="F2785" s="180"/>
      <c r="G2785" s="261"/>
      <c r="H2785" s="284">
        <f t="shared" si="131"/>
        <v>2.7680000000001262E-6</v>
      </c>
      <c r="I2785" s="92"/>
      <c r="J2785" s="173"/>
      <c r="K2785" s="132"/>
      <c r="L2785" s="130"/>
      <c r="M2785" s="130"/>
      <c r="N2785" s="130"/>
      <c r="O2785" s="130"/>
      <c r="P2785" s="130"/>
      <c r="Q2785" s="130"/>
      <c r="R2785" s="130"/>
      <c r="S2785" s="130"/>
    </row>
    <row r="2786" spans="1:19" x14ac:dyDescent="0.25">
      <c r="A2786" s="228" t="str">
        <f t="shared" si="132"/>
        <v/>
      </c>
      <c r="B2786" s="34"/>
      <c r="C2786" s="8"/>
      <c r="D2786" s="129"/>
      <c r="F2786" s="180"/>
      <c r="G2786" s="261"/>
      <c r="H2786" s="284">
        <f t="shared" si="131"/>
        <v>2.7690000000001263E-6</v>
      </c>
      <c r="I2786" s="92"/>
      <c r="J2786" s="173"/>
      <c r="K2786" s="132"/>
      <c r="L2786" s="130"/>
      <c r="M2786" s="130"/>
      <c r="N2786" s="130"/>
      <c r="O2786" s="130"/>
      <c r="P2786" s="130"/>
      <c r="Q2786" s="130"/>
      <c r="R2786" s="130"/>
      <c r="S2786" s="130"/>
    </row>
    <row r="2787" spans="1:19" x14ac:dyDescent="0.25">
      <c r="A2787" s="228" t="str">
        <f t="shared" si="132"/>
        <v/>
      </c>
      <c r="B2787" s="34"/>
      <c r="C2787" s="8"/>
      <c r="D2787" s="129"/>
      <c r="F2787" s="180"/>
      <c r="G2787" s="261"/>
      <c r="H2787" s="284">
        <f t="shared" si="131"/>
        <v>2.7700000000001264E-6</v>
      </c>
      <c r="I2787" s="92"/>
      <c r="J2787" s="173"/>
      <c r="K2787" s="132"/>
      <c r="L2787" s="130"/>
      <c r="M2787" s="130"/>
      <c r="N2787" s="130"/>
      <c r="O2787" s="130"/>
      <c r="P2787" s="130"/>
      <c r="Q2787" s="130"/>
      <c r="R2787" s="130"/>
      <c r="S2787" s="130"/>
    </row>
    <row r="2788" spans="1:19" x14ac:dyDescent="0.25">
      <c r="A2788" s="228" t="str">
        <f t="shared" si="132"/>
        <v/>
      </c>
      <c r="B2788" s="34"/>
      <c r="C2788" s="8"/>
      <c r="D2788" s="129"/>
      <c r="F2788" s="180"/>
      <c r="G2788" s="261"/>
      <c r="H2788" s="284">
        <f t="shared" si="131"/>
        <v>2.7710000000001264E-6</v>
      </c>
      <c r="I2788" s="92"/>
      <c r="J2788" s="173"/>
      <c r="K2788" s="132"/>
      <c r="L2788" s="130"/>
      <c r="M2788" s="130"/>
      <c r="N2788" s="130"/>
      <c r="O2788" s="130"/>
      <c r="P2788" s="130"/>
      <c r="Q2788" s="130"/>
      <c r="R2788" s="130"/>
      <c r="S2788" s="130"/>
    </row>
    <row r="2789" spans="1:19" x14ac:dyDescent="0.25">
      <c r="A2789" s="228" t="str">
        <f t="shared" si="132"/>
        <v/>
      </c>
      <c r="B2789" s="34"/>
      <c r="C2789" s="8"/>
      <c r="D2789" s="129"/>
      <c r="F2789" s="180"/>
      <c r="G2789" s="261"/>
      <c r="H2789" s="284">
        <f t="shared" si="131"/>
        <v>2.7720000000001265E-6</v>
      </c>
      <c r="I2789" s="92"/>
      <c r="J2789" s="173"/>
      <c r="K2789" s="132"/>
      <c r="L2789" s="130"/>
      <c r="M2789" s="130"/>
      <c r="N2789" s="130"/>
      <c r="O2789" s="130"/>
      <c r="P2789" s="130"/>
      <c r="Q2789" s="130"/>
      <c r="R2789" s="130"/>
      <c r="S2789" s="130"/>
    </row>
    <row r="2790" spans="1:19" x14ac:dyDescent="0.25">
      <c r="A2790" s="228" t="str">
        <f t="shared" si="132"/>
        <v/>
      </c>
      <c r="B2790" s="34"/>
      <c r="C2790" s="8"/>
      <c r="D2790" s="129"/>
      <c r="F2790" s="180"/>
      <c r="G2790" s="261"/>
      <c r="H2790" s="284">
        <f t="shared" si="131"/>
        <v>2.7730000000001266E-6</v>
      </c>
      <c r="I2790" s="92"/>
      <c r="J2790" s="173"/>
      <c r="K2790" s="132"/>
      <c r="L2790" s="130"/>
      <c r="M2790" s="130"/>
      <c r="N2790" s="130"/>
      <c r="O2790" s="130"/>
      <c r="P2790" s="130"/>
      <c r="Q2790" s="130"/>
      <c r="R2790" s="130"/>
      <c r="S2790" s="130"/>
    </row>
    <row r="2791" spans="1:19" x14ac:dyDescent="0.25">
      <c r="A2791" s="228" t="str">
        <f t="shared" si="132"/>
        <v/>
      </c>
      <c r="B2791" s="34"/>
      <c r="C2791" s="8"/>
      <c r="D2791" s="129"/>
      <c r="F2791" s="180"/>
      <c r="G2791" s="261"/>
      <c r="H2791" s="284">
        <f t="shared" si="131"/>
        <v>2.7740000000001267E-6</v>
      </c>
      <c r="I2791" s="92"/>
      <c r="J2791" s="173"/>
      <c r="K2791" s="132"/>
      <c r="L2791" s="130"/>
      <c r="M2791" s="130"/>
      <c r="N2791" s="130"/>
      <c r="O2791" s="130"/>
      <c r="P2791" s="130"/>
      <c r="Q2791" s="130"/>
      <c r="R2791" s="130"/>
      <c r="S2791" s="130"/>
    </row>
    <row r="2792" spans="1:19" x14ac:dyDescent="0.25">
      <c r="A2792" s="228" t="str">
        <f t="shared" si="132"/>
        <v/>
      </c>
      <c r="B2792" s="34"/>
      <c r="C2792" s="8"/>
      <c r="D2792" s="129"/>
      <c r="F2792" s="180"/>
      <c r="G2792" s="261"/>
      <c r="H2792" s="284">
        <f t="shared" si="131"/>
        <v>2.7750000000001267E-6</v>
      </c>
      <c r="I2792" s="92"/>
      <c r="J2792" s="173"/>
      <c r="K2792" s="132"/>
      <c r="L2792" s="130"/>
      <c r="M2792" s="130"/>
      <c r="N2792" s="130"/>
      <c r="O2792" s="130"/>
      <c r="P2792" s="130"/>
      <c r="Q2792" s="130"/>
      <c r="R2792" s="130"/>
      <c r="S2792" s="130"/>
    </row>
    <row r="2793" spans="1:19" x14ac:dyDescent="0.25">
      <c r="A2793" s="228" t="str">
        <f t="shared" si="132"/>
        <v/>
      </c>
      <c r="B2793" s="34"/>
      <c r="C2793" s="8"/>
      <c r="D2793" s="129"/>
      <c r="F2793" s="180"/>
      <c r="G2793" s="261"/>
      <c r="H2793" s="284">
        <f t="shared" si="131"/>
        <v>2.7760000000001268E-6</v>
      </c>
      <c r="I2793" s="92"/>
      <c r="J2793" s="173"/>
      <c r="K2793" s="132"/>
      <c r="L2793" s="130"/>
      <c r="M2793" s="130"/>
      <c r="N2793" s="130"/>
      <c r="O2793" s="130"/>
      <c r="P2793" s="130"/>
      <c r="Q2793" s="130"/>
      <c r="R2793" s="130"/>
      <c r="S2793" s="130"/>
    </row>
    <row r="2794" spans="1:19" x14ac:dyDescent="0.25">
      <c r="A2794" s="228" t="str">
        <f t="shared" si="132"/>
        <v/>
      </c>
      <c r="B2794" s="34"/>
      <c r="C2794" s="8"/>
      <c r="D2794" s="129"/>
      <c r="F2794" s="180"/>
      <c r="G2794" s="261"/>
      <c r="H2794" s="284">
        <f t="shared" si="131"/>
        <v>2.7770000000001269E-6</v>
      </c>
      <c r="I2794" s="92"/>
      <c r="J2794" s="173"/>
      <c r="K2794" s="132"/>
      <c r="L2794" s="130"/>
      <c r="M2794" s="130"/>
      <c r="N2794" s="130"/>
      <c r="O2794" s="130"/>
      <c r="P2794" s="130"/>
      <c r="Q2794" s="130"/>
      <c r="R2794" s="130"/>
      <c r="S2794" s="130"/>
    </row>
    <row r="2795" spans="1:19" x14ac:dyDescent="0.25">
      <c r="A2795" s="228" t="str">
        <f t="shared" si="132"/>
        <v/>
      </c>
      <c r="B2795" s="34"/>
      <c r="C2795" s="8"/>
      <c r="D2795" s="129"/>
      <c r="F2795" s="180"/>
      <c r="G2795" s="261"/>
      <c r="H2795" s="284">
        <f t="shared" si="131"/>
        <v>2.778000000000127E-6</v>
      </c>
      <c r="I2795" s="92"/>
      <c r="J2795" s="173"/>
      <c r="K2795" s="132"/>
      <c r="L2795" s="130"/>
      <c r="M2795" s="130"/>
      <c r="N2795" s="130"/>
      <c r="O2795" s="130"/>
      <c r="P2795" s="130"/>
      <c r="Q2795" s="130"/>
      <c r="R2795" s="130"/>
      <c r="S2795" s="130"/>
    </row>
    <row r="2796" spans="1:19" x14ac:dyDescent="0.25">
      <c r="A2796" s="228" t="str">
        <f t="shared" si="132"/>
        <v/>
      </c>
      <c r="B2796" s="34"/>
      <c r="C2796" s="8"/>
      <c r="D2796" s="129"/>
      <c r="F2796" s="180"/>
      <c r="G2796" s="261"/>
      <c r="H2796" s="284">
        <f t="shared" si="131"/>
        <v>2.779000000000127E-6</v>
      </c>
      <c r="I2796" s="92"/>
      <c r="J2796" s="173"/>
      <c r="K2796" s="132"/>
      <c r="L2796" s="130"/>
      <c r="M2796" s="130"/>
      <c r="N2796" s="130"/>
      <c r="O2796" s="130"/>
      <c r="P2796" s="130"/>
      <c r="Q2796" s="130"/>
      <c r="R2796" s="130"/>
      <c r="S2796" s="130"/>
    </row>
    <row r="2797" spans="1:19" x14ac:dyDescent="0.25">
      <c r="A2797" s="228" t="str">
        <f t="shared" si="132"/>
        <v/>
      </c>
      <c r="B2797" s="34"/>
      <c r="C2797" s="8"/>
      <c r="D2797" s="129"/>
      <c r="F2797" s="180"/>
      <c r="G2797" s="261"/>
      <c r="H2797" s="284">
        <f t="shared" si="131"/>
        <v>2.7800000000001271E-6</v>
      </c>
      <c r="I2797" s="92"/>
      <c r="J2797" s="173"/>
      <c r="K2797" s="132"/>
      <c r="L2797" s="130"/>
      <c r="M2797" s="130"/>
      <c r="N2797" s="130"/>
      <c r="O2797" s="130"/>
      <c r="P2797" s="130"/>
      <c r="Q2797" s="130"/>
      <c r="R2797" s="130"/>
      <c r="S2797" s="130"/>
    </row>
    <row r="2798" spans="1:19" x14ac:dyDescent="0.25">
      <c r="A2798" s="228" t="str">
        <f t="shared" si="132"/>
        <v/>
      </c>
      <c r="B2798" s="34"/>
      <c r="C2798" s="8"/>
      <c r="D2798" s="129"/>
      <c r="F2798" s="180"/>
      <c r="G2798" s="261"/>
      <c r="H2798" s="284">
        <f t="shared" si="131"/>
        <v>2.7810000000001272E-6</v>
      </c>
      <c r="I2798" s="92"/>
      <c r="J2798" s="173"/>
      <c r="K2798" s="132"/>
      <c r="L2798" s="130"/>
      <c r="M2798" s="130"/>
      <c r="N2798" s="130"/>
      <c r="O2798" s="130"/>
      <c r="P2798" s="130"/>
      <c r="Q2798" s="130"/>
      <c r="R2798" s="130"/>
      <c r="S2798" s="130"/>
    </row>
    <row r="2799" spans="1:19" x14ac:dyDescent="0.25">
      <c r="A2799" s="228" t="str">
        <f t="shared" si="132"/>
        <v/>
      </c>
      <c r="B2799" s="34"/>
      <c r="C2799" s="8"/>
      <c r="D2799" s="129"/>
      <c r="F2799" s="180"/>
      <c r="G2799" s="261"/>
      <c r="H2799" s="284">
        <f t="shared" si="131"/>
        <v>2.7820000000001273E-6</v>
      </c>
      <c r="I2799" s="92"/>
      <c r="J2799" s="173"/>
      <c r="K2799" s="132"/>
      <c r="L2799" s="130"/>
      <c r="M2799" s="130"/>
      <c r="N2799" s="130"/>
      <c r="O2799" s="130"/>
      <c r="P2799" s="130"/>
      <c r="Q2799" s="130"/>
      <c r="R2799" s="130"/>
      <c r="S2799" s="130"/>
    </row>
    <row r="2800" spans="1:19" x14ac:dyDescent="0.25">
      <c r="A2800" s="228" t="str">
        <f t="shared" si="132"/>
        <v/>
      </c>
      <c r="B2800" s="34"/>
      <c r="C2800" s="8"/>
      <c r="D2800" s="129"/>
      <c r="F2800" s="180"/>
      <c r="G2800" s="261"/>
      <c r="H2800" s="284">
        <f t="shared" si="131"/>
        <v>2.7830000000001273E-6</v>
      </c>
      <c r="I2800" s="92"/>
      <c r="J2800" s="173"/>
      <c r="K2800" s="132"/>
      <c r="L2800" s="130"/>
      <c r="M2800" s="130"/>
      <c r="N2800" s="130"/>
      <c r="O2800" s="130"/>
      <c r="P2800" s="130"/>
      <c r="Q2800" s="130"/>
      <c r="R2800" s="130"/>
      <c r="S2800" s="130"/>
    </row>
    <row r="2801" spans="1:19" x14ac:dyDescent="0.25">
      <c r="A2801" s="228" t="str">
        <f t="shared" si="132"/>
        <v/>
      </c>
      <c r="B2801" s="34"/>
      <c r="C2801" s="8"/>
      <c r="D2801" s="129"/>
      <c r="F2801" s="180"/>
      <c r="G2801" s="261"/>
      <c r="H2801" s="284">
        <f t="shared" si="131"/>
        <v>2.7840000000001274E-6</v>
      </c>
      <c r="I2801" s="92"/>
      <c r="J2801" s="173"/>
      <c r="K2801" s="132"/>
      <c r="L2801" s="130"/>
      <c r="M2801" s="130"/>
      <c r="N2801" s="130"/>
      <c r="O2801" s="130"/>
      <c r="P2801" s="130"/>
      <c r="Q2801" s="130"/>
      <c r="R2801" s="130"/>
      <c r="S2801" s="130"/>
    </row>
    <row r="2802" spans="1:19" x14ac:dyDescent="0.25">
      <c r="A2802" s="228" t="str">
        <f t="shared" si="132"/>
        <v/>
      </c>
      <c r="B2802" s="34"/>
      <c r="C2802" s="8"/>
      <c r="D2802" s="129"/>
      <c r="F2802" s="180"/>
      <c r="G2802" s="261"/>
      <c r="H2802" s="284">
        <f t="shared" si="131"/>
        <v>2.7850000000001275E-6</v>
      </c>
      <c r="I2802" s="92"/>
      <c r="J2802" s="173"/>
      <c r="K2802" s="132"/>
      <c r="L2802" s="130"/>
      <c r="M2802" s="130"/>
      <c r="N2802" s="130"/>
      <c r="O2802" s="130"/>
      <c r="P2802" s="130"/>
      <c r="Q2802" s="130"/>
      <c r="R2802" s="130"/>
      <c r="S2802" s="130"/>
    </row>
    <row r="2803" spans="1:19" x14ac:dyDescent="0.25">
      <c r="A2803" s="228" t="str">
        <f t="shared" si="132"/>
        <v/>
      </c>
      <c r="B2803" s="34"/>
      <c r="C2803" s="8"/>
      <c r="D2803" s="129"/>
      <c r="F2803" s="180"/>
      <c r="G2803" s="261"/>
      <c r="H2803" s="284">
        <f t="shared" si="131"/>
        <v>2.7860000000001276E-6</v>
      </c>
      <c r="I2803" s="92"/>
      <c r="J2803" s="173"/>
      <c r="K2803" s="132"/>
      <c r="L2803" s="130"/>
      <c r="M2803" s="130"/>
      <c r="N2803" s="130"/>
      <c r="O2803" s="130"/>
      <c r="P2803" s="130"/>
      <c r="Q2803" s="130"/>
      <c r="R2803" s="130"/>
      <c r="S2803" s="130"/>
    </row>
    <row r="2804" spans="1:19" x14ac:dyDescent="0.25">
      <c r="A2804" s="228" t="str">
        <f t="shared" si="132"/>
        <v/>
      </c>
      <c r="B2804" s="34"/>
      <c r="C2804" s="8"/>
      <c r="D2804" s="129"/>
      <c r="F2804" s="180"/>
      <c r="G2804" s="261"/>
      <c r="H2804" s="284">
        <f t="shared" si="131"/>
        <v>2.7870000000001276E-6</v>
      </c>
      <c r="I2804" s="92"/>
      <c r="J2804" s="173"/>
      <c r="K2804" s="132"/>
      <c r="L2804" s="130"/>
      <c r="M2804" s="130"/>
      <c r="N2804" s="130"/>
      <c r="O2804" s="130"/>
      <c r="P2804" s="130"/>
      <c r="Q2804" s="130"/>
      <c r="R2804" s="130"/>
      <c r="S2804" s="130"/>
    </row>
    <row r="2805" spans="1:19" x14ac:dyDescent="0.25">
      <c r="A2805" s="228" t="str">
        <f t="shared" si="132"/>
        <v/>
      </c>
      <c r="B2805" s="34"/>
      <c r="C2805" s="8"/>
      <c r="D2805" s="129"/>
      <c r="F2805" s="180"/>
      <c r="G2805" s="261"/>
      <c r="H2805" s="284">
        <f t="shared" si="131"/>
        <v>2.7880000000001277E-6</v>
      </c>
      <c r="I2805" s="92"/>
      <c r="J2805" s="173"/>
      <c r="K2805" s="132"/>
      <c r="L2805" s="130"/>
      <c r="M2805" s="130"/>
      <c r="N2805" s="130"/>
      <c r="O2805" s="130"/>
      <c r="P2805" s="130"/>
      <c r="Q2805" s="130"/>
      <c r="R2805" s="130"/>
      <c r="S2805" s="130"/>
    </row>
    <row r="2806" spans="1:19" x14ac:dyDescent="0.25">
      <c r="A2806" s="228" t="str">
        <f t="shared" si="132"/>
        <v/>
      </c>
      <c r="B2806" s="34"/>
      <c r="C2806" s="8"/>
      <c r="D2806" s="129"/>
      <c r="F2806" s="180"/>
      <c r="G2806" s="261"/>
      <c r="H2806" s="284">
        <f t="shared" si="131"/>
        <v>2.7890000000001278E-6</v>
      </c>
      <c r="I2806" s="92"/>
      <c r="J2806" s="173"/>
      <c r="K2806" s="132"/>
      <c r="L2806" s="130"/>
      <c r="M2806" s="130"/>
      <c r="N2806" s="130"/>
      <c r="O2806" s="130"/>
      <c r="P2806" s="130"/>
      <c r="Q2806" s="130"/>
      <c r="R2806" s="130"/>
      <c r="S2806" s="130"/>
    </row>
    <row r="2807" spans="1:19" x14ac:dyDescent="0.25">
      <c r="A2807" s="228" t="str">
        <f t="shared" si="132"/>
        <v/>
      </c>
      <c r="B2807" s="34"/>
      <c r="C2807" s="8"/>
      <c r="D2807" s="129"/>
      <c r="F2807" s="180"/>
      <c r="G2807" s="261"/>
      <c r="H2807" s="284">
        <f t="shared" si="131"/>
        <v>2.7900000000001279E-6</v>
      </c>
      <c r="I2807" s="92"/>
      <c r="J2807" s="173"/>
      <c r="K2807" s="132"/>
      <c r="L2807" s="130"/>
      <c r="M2807" s="130"/>
      <c r="N2807" s="130"/>
      <c r="O2807" s="130"/>
      <c r="P2807" s="130"/>
      <c r="Q2807" s="130"/>
      <c r="R2807" s="130"/>
      <c r="S2807" s="130"/>
    </row>
    <row r="2808" spans="1:19" x14ac:dyDescent="0.25">
      <c r="A2808" s="228" t="str">
        <f t="shared" si="132"/>
        <v/>
      </c>
      <c r="B2808" s="34"/>
      <c r="C2808" s="8"/>
      <c r="D2808" s="129"/>
      <c r="F2808" s="180"/>
      <c r="G2808" s="261"/>
      <c r="H2808" s="284">
        <f t="shared" si="131"/>
        <v>2.7910000000001279E-6</v>
      </c>
      <c r="I2808" s="92"/>
      <c r="J2808" s="173"/>
      <c r="K2808" s="132"/>
      <c r="L2808" s="130"/>
      <c r="M2808" s="130"/>
      <c r="N2808" s="130"/>
      <c r="O2808" s="130"/>
      <c r="P2808" s="130"/>
      <c r="Q2808" s="130"/>
      <c r="R2808" s="130"/>
      <c r="S2808" s="130"/>
    </row>
    <row r="2809" spans="1:19" x14ac:dyDescent="0.25">
      <c r="A2809" s="228" t="str">
        <f t="shared" si="132"/>
        <v/>
      </c>
      <c r="B2809" s="34"/>
      <c r="C2809" s="8"/>
      <c r="D2809" s="129"/>
      <c r="F2809" s="180"/>
      <c r="G2809" s="261"/>
      <c r="H2809" s="284">
        <f t="shared" si="131"/>
        <v>2.792000000000128E-6</v>
      </c>
      <c r="I2809" s="92"/>
      <c r="J2809" s="173"/>
      <c r="K2809" s="132"/>
      <c r="L2809" s="130"/>
      <c r="M2809" s="130"/>
      <c r="N2809" s="130"/>
      <c r="O2809" s="130"/>
      <c r="P2809" s="130"/>
      <c r="Q2809" s="130"/>
      <c r="R2809" s="130"/>
      <c r="S2809" s="130"/>
    </row>
    <row r="2810" spans="1:19" x14ac:dyDescent="0.25">
      <c r="A2810" s="228" t="str">
        <f t="shared" si="132"/>
        <v/>
      </c>
      <c r="B2810" s="34"/>
      <c r="C2810" s="8"/>
      <c r="D2810" s="129"/>
      <c r="F2810" s="180"/>
      <c r="G2810" s="261"/>
      <c r="H2810" s="284">
        <f t="shared" si="131"/>
        <v>2.7930000000001281E-6</v>
      </c>
      <c r="I2810" s="92"/>
      <c r="J2810" s="173"/>
      <c r="K2810" s="132"/>
      <c r="L2810" s="130"/>
      <c r="M2810" s="130"/>
      <c r="N2810" s="130"/>
      <c r="O2810" s="130"/>
      <c r="P2810" s="130"/>
      <c r="Q2810" s="130"/>
      <c r="R2810" s="130"/>
      <c r="S2810" s="130"/>
    </row>
    <row r="2811" spans="1:19" x14ac:dyDescent="0.25">
      <c r="A2811" s="228" t="str">
        <f t="shared" si="132"/>
        <v/>
      </c>
      <c r="B2811" s="34"/>
      <c r="C2811" s="8"/>
      <c r="D2811" s="129"/>
      <c r="F2811" s="180"/>
      <c r="G2811" s="261"/>
      <c r="H2811" s="284">
        <f t="shared" si="131"/>
        <v>2.7940000000001282E-6</v>
      </c>
      <c r="I2811" s="92"/>
      <c r="J2811" s="173"/>
      <c r="K2811" s="132"/>
      <c r="L2811" s="130"/>
      <c r="M2811" s="130"/>
      <c r="N2811" s="130"/>
      <c r="O2811" s="130"/>
      <c r="P2811" s="130"/>
      <c r="Q2811" s="130"/>
      <c r="R2811" s="130"/>
      <c r="S2811" s="130"/>
    </row>
    <row r="2812" spans="1:19" x14ac:dyDescent="0.25">
      <c r="A2812" s="228" t="str">
        <f t="shared" si="132"/>
        <v/>
      </c>
      <c r="B2812" s="34"/>
      <c r="C2812" s="8"/>
      <c r="D2812" s="129"/>
      <c r="F2812" s="180"/>
      <c r="G2812" s="261"/>
      <c r="H2812" s="284">
        <f t="shared" si="131"/>
        <v>2.7950000000001282E-6</v>
      </c>
      <c r="I2812" s="92"/>
      <c r="J2812" s="173"/>
      <c r="K2812" s="132"/>
      <c r="L2812" s="130"/>
      <c r="M2812" s="130"/>
      <c r="N2812" s="130"/>
      <c r="O2812" s="130"/>
      <c r="P2812" s="130"/>
      <c r="Q2812" s="130"/>
      <c r="R2812" s="130"/>
      <c r="S2812" s="130"/>
    </row>
    <row r="2813" spans="1:19" x14ac:dyDescent="0.25">
      <c r="A2813" s="228" t="str">
        <f t="shared" si="132"/>
        <v/>
      </c>
      <c r="B2813" s="34"/>
      <c r="C2813" s="8"/>
      <c r="D2813" s="129"/>
      <c r="F2813" s="180"/>
      <c r="G2813" s="261"/>
      <c r="H2813" s="284">
        <f t="shared" si="131"/>
        <v>2.7960000000001283E-6</v>
      </c>
      <c r="I2813" s="92"/>
      <c r="J2813" s="173"/>
      <c r="K2813" s="132"/>
      <c r="L2813" s="130"/>
      <c r="M2813" s="130"/>
      <c r="N2813" s="130"/>
      <c r="O2813" s="130"/>
      <c r="P2813" s="130"/>
      <c r="Q2813" s="130"/>
      <c r="R2813" s="130"/>
      <c r="S2813" s="130"/>
    </row>
    <row r="2814" spans="1:19" x14ac:dyDescent="0.25">
      <c r="A2814" s="228" t="str">
        <f t="shared" si="132"/>
        <v/>
      </c>
      <c r="B2814" s="34"/>
      <c r="C2814" s="8"/>
      <c r="D2814" s="129"/>
      <c r="F2814" s="180"/>
      <c r="G2814" s="261"/>
      <c r="H2814" s="284">
        <f t="shared" si="131"/>
        <v>2.7970000000001284E-6</v>
      </c>
      <c r="I2814" s="92"/>
      <c r="J2814" s="173"/>
      <c r="K2814" s="132"/>
      <c r="L2814" s="130"/>
      <c r="M2814" s="130"/>
      <c r="N2814" s="130"/>
      <c r="O2814" s="130"/>
      <c r="P2814" s="130"/>
      <c r="Q2814" s="130"/>
      <c r="R2814" s="130"/>
      <c r="S2814" s="130"/>
    </row>
    <row r="2815" spans="1:19" x14ac:dyDescent="0.25">
      <c r="A2815" s="228" t="str">
        <f t="shared" si="132"/>
        <v/>
      </c>
      <c r="B2815" s="34"/>
      <c r="C2815" s="8"/>
      <c r="D2815" s="129"/>
      <c r="F2815" s="180"/>
      <c r="G2815" s="261"/>
      <c r="H2815" s="284">
        <f t="shared" si="131"/>
        <v>2.7980000000001285E-6</v>
      </c>
      <c r="I2815" s="92"/>
      <c r="J2815" s="173"/>
      <c r="K2815" s="132"/>
      <c r="L2815" s="130"/>
      <c r="M2815" s="130"/>
      <c r="N2815" s="130"/>
      <c r="O2815" s="130"/>
      <c r="P2815" s="130"/>
      <c r="Q2815" s="130"/>
      <c r="R2815" s="130"/>
      <c r="S2815" s="130"/>
    </row>
    <row r="2816" spans="1:19" x14ac:dyDescent="0.25">
      <c r="A2816" s="228" t="str">
        <f t="shared" si="132"/>
        <v/>
      </c>
      <c r="B2816" s="34"/>
      <c r="C2816" s="8"/>
      <c r="D2816" s="129"/>
      <c r="F2816" s="180"/>
      <c r="G2816" s="261"/>
      <c r="H2816" s="284">
        <f t="shared" si="131"/>
        <v>2.7990000000001285E-6</v>
      </c>
      <c r="I2816" s="92"/>
      <c r="J2816" s="173"/>
      <c r="K2816" s="132"/>
      <c r="L2816" s="130"/>
      <c r="M2816" s="130"/>
      <c r="N2816" s="130"/>
      <c r="O2816" s="130"/>
      <c r="P2816" s="130"/>
      <c r="Q2816" s="130"/>
      <c r="R2816" s="130"/>
      <c r="S2816" s="130"/>
    </row>
    <row r="2817" spans="1:19" x14ac:dyDescent="0.25">
      <c r="A2817" s="228" t="str">
        <f t="shared" si="132"/>
        <v/>
      </c>
      <c r="B2817" s="34"/>
      <c r="C2817" s="8"/>
      <c r="D2817" s="129"/>
      <c r="F2817" s="180"/>
      <c r="G2817" s="261"/>
      <c r="H2817" s="284">
        <f t="shared" si="131"/>
        <v>2.8000000000001286E-6</v>
      </c>
      <c r="I2817" s="92"/>
      <c r="J2817" s="173"/>
      <c r="K2817" s="132"/>
      <c r="L2817" s="130"/>
      <c r="M2817" s="130"/>
      <c r="N2817" s="130"/>
      <c r="O2817" s="130"/>
      <c r="P2817" s="130"/>
      <c r="Q2817" s="130"/>
      <c r="R2817" s="130"/>
      <c r="S2817" s="130"/>
    </row>
    <row r="2818" spans="1:19" x14ac:dyDescent="0.25">
      <c r="A2818" s="228" t="str">
        <f t="shared" si="132"/>
        <v/>
      </c>
      <c r="B2818" s="34"/>
      <c r="C2818" s="8"/>
      <c r="D2818" s="129"/>
      <c r="F2818" s="180"/>
      <c r="G2818" s="261"/>
      <c r="H2818" s="284">
        <f t="shared" si="131"/>
        <v>2.8010000000001287E-6</v>
      </c>
      <c r="I2818" s="92"/>
      <c r="J2818" s="173"/>
      <c r="K2818" s="132"/>
      <c r="L2818" s="130"/>
      <c r="M2818" s="130"/>
      <c r="N2818" s="130"/>
      <c r="O2818" s="130"/>
      <c r="P2818" s="130"/>
      <c r="Q2818" s="130"/>
      <c r="R2818" s="130"/>
      <c r="S2818" s="130"/>
    </row>
    <row r="2819" spans="1:19" x14ac:dyDescent="0.25">
      <c r="A2819" s="228" t="str">
        <f t="shared" si="132"/>
        <v/>
      </c>
      <c r="B2819" s="34"/>
      <c r="C2819" s="8"/>
      <c r="D2819" s="129"/>
      <c r="F2819" s="180"/>
      <c r="G2819" s="261"/>
      <c r="H2819" s="284">
        <f t="shared" si="131"/>
        <v>2.8020000000001288E-6</v>
      </c>
      <c r="I2819" s="92"/>
      <c r="J2819" s="173"/>
      <c r="K2819" s="132"/>
      <c r="L2819" s="130"/>
      <c r="M2819" s="130"/>
      <c r="N2819" s="130"/>
      <c r="O2819" s="130"/>
      <c r="P2819" s="130"/>
      <c r="Q2819" s="130"/>
      <c r="R2819" s="130"/>
      <c r="S2819" s="130"/>
    </row>
    <row r="2820" spans="1:19" x14ac:dyDescent="0.25">
      <c r="A2820" s="228" t="str">
        <f t="shared" si="132"/>
        <v/>
      </c>
      <c r="B2820" s="34"/>
      <c r="C2820" s="8"/>
      <c r="D2820" s="129"/>
      <c r="F2820" s="180"/>
      <c r="G2820" s="261"/>
      <c r="H2820" s="284">
        <f t="shared" si="131"/>
        <v>2.8030000000001288E-6</v>
      </c>
      <c r="I2820" s="92"/>
      <c r="J2820" s="173"/>
      <c r="K2820" s="132"/>
      <c r="L2820" s="130"/>
      <c r="M2820" s="130"/>
      <c r="N2820" s="130"/>
      <c r="O2820" s="130"/>
      <c r="P2820" s="130"/>
      <c r="Q2820" s="130"/>
      <c r="R2820" s="130"/>
      <c r="S2820" s="130"/>
    </row>
    <row r="2821" spans="1:19" x14ac:dyDescent="0.25">
      <c r="A2821" s="228" t="str">
        <f t="shared" si="132"/>
        <v/>
      </c>
      <c r="B2821" s="34"/>
      <c r="C2821" s="8"/>
      <c r="D2821" s="129"/>
      <c r="F2821" s="180"/>
      <c r="G2821" s="261"/>
      <c r="H2821" s="284">
        <f t="shared" si="131"/>
        <v>2.8040000000001289E-6</v>
      </c>
      <c r="I2821" s="92"/>
      <c r="J2821" s="173"/>
      <c r="K2821" s="132"/>
      <c r="L2821" s="130"/>
      <c r="M2821" s="130"/>
      <c r="N2821" s="130"/>
      <c r="O2821" s="130"/>
      <c r="P2821" s="130"/>
      <c r="Q2821" s="130"/>
      <c r="R2821" s="130"/>
      <c r="S2821" s="130"/>
    </row>
    <row r="2822" spans="1:19" x14ac:dyDescent="0.25">
      <c r="A2822" s="228" t="str">
        <f t="shared" si="132"/>
        <v/>
      </c>
      <c r="B2822" s="34"/>
      <c r="C2822" s="8"/>
      <c r="D2822" s="129"/>
      <c r="F2822" s="180"/>
      <c r="G2822" s="261"/>
      <c r="H2822" s="284">
        <f t="shared" si="131"/>
        <v>2.805000000000129E-6</v>
      </c>
      <c r="I2822" s="92"/>
      <c r="J2822" s="173"/>
      <c r="K2822" s="132"/>
      <c r="L2822" s="130"/>
      <c r="M2822" s="130"/>
      <c r="N2822" s="130"/>
      <c r="O2822" s="130"/>
      <c r="P2822" s="130"/>
      <c r="Q2822" s="130"/>
      <c r="R2822" s="130"/>
      <c r="S2822" s="130"/>
    </row>
    <row r="2823" spans="1:19" x14ac:dyDescent="0.25">
      <c r="A2823" s="228" t="str">
        <f t="shared" si="132"/>
        <v/>
      </c>
      <c r="B2823" s="34"/>
      <c r="C2823" s="8"/>
      <c r="D2823" s="129"/>
      <c r="F2823" s="180"/>
      <c r="G2823" s="261"/>
      <c r="H2823" s="284">
        <f t="shared" si="131"/>
        <v>2.8060000000001291E-6</v>
      </c>
      <c r="I2823" s="92"/>
      <c r="J2823" s="173"/>
      <c r="K2823" s="132"/>
      <c r="L2823" s="130"/>
      <c r="M2823" s="130"/>
      <c r="N2823" s="130"/>
      <c r="O2823" s="130"/>
      <c r="P2823" s="130"/>
      <c r="Q2823" s="130"/>
      <c r="R2823" s="130"/>
      <c r="S2823" s="130"/>
    </row>
    <row r="2824" spans="1:19" x14ac:dyDescent="0.25">
      <c r="A2824" s="228" t="str">
        <f t="shared" si="132"/>
        <v/>
      </c>
      <c r="B2824" s="34"/>
      <c r="C2824" s="8"/>
      <c r="D2824" s="129"/>
      <c r="F2824" s="180"/>
      <c r="G2824" s="261"/>
      <c r="H2824" s="284">
        <f t="shared" si="131"/>
        <v>2.8070000000001291E-6</v>
      </c>
      <c r="I2824" s="92"/>
      <c r="J2824" s="173"/>
      <c r="K2824" s="132"/>
      <c r="L2824" s="130"/>
      <c r="M2824" s="130"/>
      <c r="N2824" s="130"/>
      <c r="O2824" s="130"/>
      <c r="P2824" s="130"/>
      <c r="Q2824" s="130"/>
      <c r="R2824" s="130"/>
      <c r="S2824" s="130"/>
    </row>
    <row r="2825" spans="1:19" x14ac:dyDescent="0.25">
      <c r="A2825" s="228" t="str">
        <f t="shared" si="132"/>
        <v/>
      </c>
      <c r="B2825" s="34"/>
      <c r="C2825" s="8"/>
      <c r="D2825" s="129"/>
      <c r="F2825" s="180"/>
      <c r="G2825" s="261"/>
      <c r="H2825" s="284">
        <f t="shared" si="131"/>
        <v>2.8080000000001292E-6</v>
      </c>
      <c r="I2825" s="92"/>
      <c r="J2825" s="173"/>
      <c r="K2825" s="132"/>
      <c r="L2825" s="130"/>
      <c r="M2825" s="130"/>
      <c r="N2825" s="130"/>
      <c r="O2825" s="130"/>
      <c r="P2825" s="130"/>
      <c r="Q2825" s="130"/>
      <c r="R2825" s="130"/>
      <c r="S2825" s="130"/>
    </row>
    <row r="2826" spans="1:19" x14ac:dyDescent="0.25">
      <c r="A2826" s="228" t="str">
        <f t="shared" si="132"/>
        <v/>
      </c>
      <c r="B2826" s="34"/>
      <c r="C2826" s="8"/>
      <c r="D2826" s="129"/>
      <c r="F2826" s="180"/>
      <c r="G2826" s="261"/>
      <c r="H2826" s="284">
        <f t="shared" si="131"/>
        <v>2.8090000000001293E-6</v>
      </c>
      <c r="I2826" s="92"/>
      <c r="J2826" s="173"/>
      <c r="K2826" s="132"/>
      <c r="L2826" s="130"/>
      <c r="M2826" s="130"/>
      <c r="N2826" s="130"/>
      <c r="O2826" s="130"/>
      <c r="P2826" s="130"/>
      <c r="Q2826" s="130"/>
      <c r="R2826" s="130"/>
      <c r="S2826" s="130"/>
    </row>
    <row r="2827" spans="1:19" x14ac:dyDescent="0.25">
      <c r="A2827" s="228" t="str">
        <f t="shared" si="132"/>
        <v/>
      </c>
      <c r="B2827" s="34"/>
      <c r="C2827" s="8"/>
      <c r="D2827" s="129"/>
      <c r="F2827" s="180"/>
      <c r="G2827" s="261"/>
      <c r="H2827" s="284">
        <f t="shared" si="131"/>
        <v>2.8100000000001294E-6</v>
      </c>
      <c r="I2827" s="92"/>
      <c r="J2827" s="173"/>
      <c r="K2827" s="132"/>
      <c r="L2827" s="130"/>
      <c r="M2827" s="130"/>
      <c r="N2827" s="130"/>
      <c r="O2827" s="130"/>
      <c r="P2827" s="130"/>
      <c r="Q2827" s="130"/>
      <c r="R2827" s="130"/>
      <c r="S2827" s="130"/>
    </row>
    <row r="2828" spans="1:19" x14ac:dyDescent="0.25">
      <c r="A2828" s="228" t="str">
        <f t="shared" si="132"/>
        <v/>
      </c>
      <c r="B2828" s="34"/>
      <c r="C2828" s="8"/>
      <c r="D2828" s="129"/>
      <c r="F2828" s="180"/>
      <c r="G2828" s="261"/>
      <c r="H2828" s="284">
        <f t="shared" si="131"/>
        <v>2.8110000000001294E-6</v>
      </c>
      <c r="I2828" s="92"/>
      <c r="J2828" s="173"/>
      <c r="K2828" s="132"/>
      <c r="L2828" s="130"/>
      <c r="M2828" s="130"/>
      <c r="N2828" s="130"/>
      <c r="O2828" s="130"/>
      <c r="P2828" s="130"/>
      <c r="Q2828" s="130"/>
      <c r="R2828" s="130"/>
      <c r="S2828" s="130"/>
    </row>
    <row r="2829" spans="1:19" x14ac:dyDescent="0.25">
      <c r="A2829" s="228" t="str">
        <f t="shared" si="132"/>
        <v/>
      </c>
      <c r="B2829" s="34"/>
      <c r="C2829" s="8"/>
      <c r="D2829" s="129"/>
      <c r="F2829" s="180"/>
      <c r="G2829" s="261"/>
      <c r="H2829" s="284">
        <f t="shared" si="131"/>
        <v>2.8120000000001295E-6</v>
      </c>
      <c r="I2829" s="92"/>
      <c r="J2829" s="173"/>
      <c r="K2829" s="132"/>
      <c r="L2829" s="130"/>
      <c r="M2829" s="130"/>
      <c r="N2829" s="130"/>
      <c r="O2829" s="130"/>
      <c r="P2829" s="130"/>
      <c r="Q2829" s="130"/>
      <c r="R2829" s="130"/>
      <c r="S2829" s="130"/>
    </row>
    <row r="2830" spans="1:19" x14ac:dyDescent="0.25">
      <c r="A2830" s="228" t="str">
        <f t="shared" si="132"/>
        <v/>
      </c>
      <c r="B2830" s="34"/>
      <c r="C2830" s="8"/>
      <c r="D2830" s="129"/>
      <c r="F2830" s="180"/>
      <c r="G2830" s="261"/>
      <c r="H2830" s="284">
        <f t="shared" si="131"/>
        <v>2.8130000000001296E-6</v>
      </c>
      <c r="I2830" s="92"/>
      <c r="J2830" s="173"/>
      <c r="K2830" s="132"/>
      <c r="L2830" s="130"/>
      <c r="M2830" s="130"/>
      <c r="N2830" s="130"/>
      <c r="O2830" s="130"/>
      <c r="P2830" s="130"/>
      <c r="Q2830" s="130"/>
      <c r="R2830" s="130"/>
      <c r="S2830" s="130"/>
    </row>
    <row r="2831" spans="1:19" x14ac:dyDescent="0.25">
      <c r="A2831" s="228" t="str">
        <f t="shared" si="132"/>
        <v/>
      </c>
      <c r="B2831" s="34"/>
      <c r="C2831" s="8"/>
      <c r="D2831" s="129"/>
      <c r="F2831" s="180"/>
      <c r="G2831" s="261"/>
      <c r="H2831" s="284">
        <f t="shared" si="131"/>
        <v>2.8140000000001297E-6</v>
      </c>
      <c r="I2831" s="92"/>
      <c r="J2831" s="173"/>
      <c r="K2831" s="132"/>
      <c r="L2831" s="130"/>
      <c r="M2831" s="130"/>
      <c r="N2831" s="130"/>
      <c r="O2831" s="130"/>
      <c r="P2831" s="130"/>
      <c r="Q2831" s="130"/>
      <c r="R2831" s="130"/>
      <c r="S2831" s="130"/>
    </row>
    <row r="2832" spans="1:19" x14ac:dyDescent="0.25">
      <c r="A2832" s="228" t="str">
        <f t="shared" si="132"/>
        <v/>
      </c>
      <c r="B2832" s="34"/>
      <c r="C2832" s="8"/>
      <c r="D2832" s="129"/>
      <c r="F2832" s="180"/>
      <c r="G2832" s="261"/>
      <c r="H2832" s="284">
        <f t="shared" si="131"/>
        <v>2.8150000000001297E-6</v>
      </c>
      <c r="I2832" s="92"/>
      <c r="J2832" s="173"/>
      <c r="K2832" s="132"/>
      <c r="L2832" s="130"/>
      <c r="M2832" s="130"/>
      <c r="N2832" s="130"/>
      <c r="O2832" s="130"/>
      <c r="P2832" s="130"/>
      <c r="Q2832" s="130"/>
      <c r="R2832" s="130"/>
      <c r="S2832" s="130"/>
    </row>
    <row r="2833" spans="1:19" x14ac:dyDescent="0.25">
      <c r="A2833" s="228" t="str">
        <f t="shared" si="132"/>
        <v/>
      </c>
      <c r="B2833" s="34"/>
      <c r="C2833" s="8"/>
      <c r="D2833" s="129"/>
      <c r="F2833" s="180"/>
      <c r="G2833" s="261"/>
      <c r="H2833" s="284">
        <f t="shared" si="131"/>
        <v>2.8160000000001298E-6</v>
      </c>
      <c r="I2833" s="92"/>
      <c r="J2833" s="173"/>
      <c r="K2833" s="132"/>
      <c r="L2833" s="130"/>
      <c r="M2833" s="130"/>
      <c r="N2833" s="130"/>
      <c r="O2833" s="130"/>
      <c r="P2833" s="130"/>
      <c r="Q2833" s="130"/>
      <c r="R2833" s="130"/>
      <c r="S2833" s="130"/>
    </row>
    <row r="2834" spans="1:19" x14ac:dyDescent="0.25">
      <c r="A2834" s="228" t="str">
        <f t="shared" si="132"/>
        <v/>
      </c>
      <c r="B2834" s="34"/>
      <c r="C2834" s="8"/>
      <c r="D2834" s="129"/>
      <c r="F2834" s="180"/>
      <c r="G2834" s="261"/>
      <c r="H2834" s="284">
        <f t="shared" si="131"/>
        <v>2.8170000000001299E-6</v>
      </c>
      <c r="I2834" s="92"/>
      <c r="J2834" s="173"/>
      <c r="K2834" s="132"/>
      <c r="L2834" s="130"/>
      <c r="M2834" s="130"/>
      <c r="N2834" s="130"/>
      <c r="O2834" s="130"/>
      <c r="P2834" s="130"/>
      <c r="Q2834" s="130"/>
      <c r="R2834" s="130"/>
      <c r="S2834" s="130"/>
    </row>
    <row r="2835" spans="1:19" x14ac:dyDescent="0.25">
      <c r="A2835" s="228" t="str">
        <f t="shared" si="132"/>
        <v/>
      </c>
      <c r="B2835" s="34"/>
      <c r="C2835" s="8"/>
      <c r="D2835" s="129"/>
      <c r="F2835" s="180"/>
      <c r="G2835" s="261"/>
      <c r="H2835" s="284">
        <f t="shared" ref="H2835:H2898" si="133">IF(G2835="",IF(D2835&lt;&gt;"",H2834+F2835+0.000000001,H2834+0.000000001),H2834+0.000000001)</f>
        <v>2.81800000000013E-6</v>
      </c>
      <c r="I2835" s="92"/>
      <c r="J2835" s="173"/>
      <c r="K2835" s="132"/>
      <c r="L2835" s="130"/>
      <c r="M2835" s="130"/>
      <c r="N2835" s="130"/>
      <c r="O2835" s="130"/>
      <c r="P2835" s="130"/>
      <c r="Q2835" s="130"/>
      <c r="R2835" s="130"/>
      <c r="S2835" s="130"/>
    </row>
    <row r="2836" spans="1:19" x14ac:dyDescent="0.25">
      <c r="A2836" s="228" t="str">
        <f t="shared" si="132"/>
        <v/>
      </c>
      <c r="B2836" s="34"/>
      <c r="C2836" s="8"/>
      <c r="D2836" s="129"/>
      <c r="F2836" s="180"/>
      <c r="G2836" s="261"/>
      <c r="H2836" s="284">
        <f t="shared" si="133"/>
        <v>2.81900000000013E-6</v>
      </c>
      <c r="I2836" s="92"/>
      <c r="J2836" s="173"/>
      <c r="K2836" s="132"/>
      <c r="L2836" s="130"/>
      <c r="M2836" s="130"/>
      <c r="N2836" s="130"/>
      <c r="O2836" s="130"/>
      <c r="P2836" s="130"/>
      <c r="Q2836" s="130"/>
      <c r="R2836" s="130"/>
      <c r="S2836" s="130"/>
    </row>
    <row r="2837" spans="1:19" x14ac:dyDescent="0.25">
      <c r="A2837" s="228" t="str">
        <f t="shared" si="132"/>
        <v/>
      </c>
      <c r="B2837" s="34"/>
      <c r="C2837" s="8"/>
      <c r="D2837" s="129"/>
      <c r="F2837" s="180"/>
      <c r="G2837" s="261"/>
      <c r="H2837" s="284">
        <f t="shared" si="133"/>
        <v>2.8200000000001301E-6</v>
      </c>
      <c r="I2837" s="92"/>
      <c r="J2837" s="173"/>
      <c r="K2837" s="132"/>
      <c r="L2837" s="130"/>
      <c r="M2837" s="130"/>
      <c r="N2837" s="130"/>
      <c r="O2837" s="130"/>
      <c r="P2837" s="130"/>
      <c r="Q2837" s="130"/>
      <c r="R2837" s="130"/>
      <c r="S2837" s="130"/>
    </row>
    <row r="2838" spans="1:19" x14ac:dyDescent="0.25">
      <c r="A2838" s="228" t="str">
        <f t="shared" ref="A2838:A2901" si="134">IF(F2838="","",IF(H2838=$H$5,D2838,""))</f>
        <v/>
      </c>
      <c r="B2838" s="34"/>
      <c r="C2838" s="8"/>
      <c r="D2838" s="129"/>
      <c r="F2838" s="180"/>
      <c r="G2838" s="261"/>
      <c r="H2838" s="284">
        <f t="shared" si="133"/>
        <v>2.8210000000001302E-6</v>
      </c>
      <c r="I2838" s="92"/>
      <c r="J2838" s="173"/>
      <c r="K2838" s="132"/>
      <c r="L2838" s="130"/>
      <c r="M2838" s="130"/>
      <c r="N2838" s="130"/>
      <c r="O2838" s="130"/>
      <c r="P2838" s="130"/>
      <c r="Q2838" s="130"/>
      <c r="R2838" s="130"/>
      <c r="S2838" s="130"/>
    </row>
    <row r="2839" spans="1:19" x14ac:dyDescent="0.25">
      <c r="A2839" s="228" t="str">
        <f t="shared" si="134"/>
        <v/>
      </c>
      <c r="B2839" s="34"/>
      <c r="C2839" s="8"/>
      <c r="D2839" s="129"/>
      <c r="F2839" s="180"/>
      <c r="G2839" s="261"/>
      <c r="H2839" s="284">
        <f t="shared" si="133"/>
        <v>2.8220000000001303E-6</v>
      </c>
      <c r="I2839" s="92"/>
      <c r="J2839" s="173"/>
      <c r="K2839" s="132"/>
      <c r="L2839" s="130"/>
      <c r="M2839" s="130"/>
      <c r="N2839" s="130"/>
      <c r="O2839" s="130"/>
      <c r="P2839" s="130"/>
      <c r="Q2839" s="130"/>
      <c r="R2839" s="130"/>
      <c r="S2839" s="130"/>
    </row>
    <row r="2840" spans="1:19" x14ac:dyDescent="0.25">
      <c r="A2840" s="228" t="str">
        <f t="shared" si="134"/>
        <v/>
      </c>
      <c r="B2840" s="34"/>
      <c r="C2840" s="8"/>
      <c r="D2840" s="129"/>
      <c r="F2840" s="180"/>
      <c r="G2840" s="261"/>
      <c r="H2840" s="284">
        <f t="shared" si="133"/>
        <v>2.8230000000001304E-6</v>
      </c>
      <c r="I2840" s="92"/>
      <c r="J2840" s="173"/>
      <c r="K2840" s="132"/>
      <c r="L2840" s="130"/>
      <c r="M2840" s="130"/>
      <c r="N2840" s="130"/>
      <c r="O2840" s="130"/>
      <c r="P2840" s="130"/>
      <c r="Q2840" s="130"/>
      <c r="R2840" s="130"/>
      <c r="S2840" s="130"/>
    </row>
    <row r="2841" spans="1:19" x14ac:dyDescent="0.25">
      <c r="A2841" s="228" t="str">
        <f t="shared" si="134"/>
        <v/>
      </c>
      <c r="B2841" s="34"/>
      <c r="C2841" s="8"/>
      <c r="D2841" s="129"/>
      <c r="F2841" s="180"/>
      <c r="G2841" s="261"/>
      <c r="H2841" s="284">
        <f t="shared" si="133"/>
        <v>2.8240000000001304E-6</v>
      </c>
      <c r="I2841" s="92"/>
      <c r="J2841" s="173"/>
      <c r="K2841" s="132"/>
      <c r="L2841" s="130"/>
      <c r="M2841" s="130"/>
      <c r="N2841" s="130"/>
      <c r="O2841" s="130"/>
      <c r="P2841" s="130"/>
      <c r="Q2841" s="130"/>
      <c r="R2841" s="130"/>
      <c r="S2841" s="130"/>
    </row>
    <row r="2842" spans="1:19" x14ac:dyDescent="0.25">
      <c r="A2842" s="228" t="str">
        <f t="shared" si="134"/>
        <v/>
      </c>
      <c r="B2842" s="34"/>
      <c r="C2842" s="8"/>
      <c r="D2842" s="129"/>
      <c r="F2842" s="180"/>
      <c r="G2842" s="261"/>
      <c r="H2842" s="284">
        <f t="shared" si="133"/>
        <v>2.8250000000001305E-6</v>
      </c>
      <c r="I2842" s="92"/>
      <c r="J2842" s="173"/>
      <c r="K2842" s="132"/>
      <c r="L2842" s="130"/>
      <c r="M2842" s="130"/>
      <c r="N2842" s="130"/>
      <c r="O2842" s="130"/>
      <c r="P2842" s="130"/>
      <c r="Q2842" s="130"/>
      <c r="R2842" s="130"/>
      <c r="S2842" s="130"/>
    </row>
    <row r="2843" spans="1:19" x14ac:dyDescent="0.25">
      <c r="A2843" s="228" t="str">
        <f t="shared" si="134"/>
        <v/>
      </c>
      <c r="B2843" s="34"/>
      <c r="C2843" s="8"/>
      <c r="D2843" s="129"/>
      <c r="F2843" s="180"/>
      <c r="G2843" s="261"/>
      <c r="H2843" s="284">
        <f t="shared" si="133"/>
        <v>2.8260000000001306E-6</v>
      </c>
      <c r="I2843" s="92"/>
      <c r="J2843" s="173"/>
      <c r="K2843" s="132"/>
      <c r="L2843" s="130"/>
      <c r="M2843" s="130"/>
      <c r="N2843" s="130"/>
      <c r="O2843" s="130"/>
      <c r="P2843" s="130"/>
      <c r="Q2843" s="130"/>
      <c r="R2843" s="130"/>
      <c r="S2843" s="130"/>
    </row>
    <row r="2844" spans="1:19" x14ac:dyDescent="0.25">
      <c r="A2844" s="228" t="str">
        <f t="shared" si="134"/>
        <v/>
      </c>
      <c r="B2844" s="34"/>
      <c r="C2844" s="8"/>
      <c r="D2844" s="129"/>
      <c r="F2844" s="180"/>
      <c r="G2844" s="261"/>
      <c r="H2844" s="284">
        <f t="shared" si="133"/>
        <v>2.8270000000001307E-6</v>
      </c>
      <c r="I2844" s="92"/>
      <c r="J2844" s="173"/>
      <c r="K2844" s="132"/>
      <c r="L2844" s="130"/>
      <c r="M2844" s="130"/>
      <c r="N2844" s="130"/>
      <c r="O2844" s="130"/>
      <c r="P2844" s="130"/>
      <c r="Q2844" s="130"/>
      <c r="R2844" s="130"/>
      <c r="S2844" s="130"/>
    </row>
    <row r="2845" spans="1:19" x14ac:dyDescent="0.25">
      <c r="A2845" s="228" t="str">
        <f t="shared" si="134"/>
        <v/>
      </c>
      <c r="B2845" s="34"/>
      <c r="C2845" s="8"/>
      <c r="D2845" s="129"/>
      <c r="F2845" s="180"/>
      <c r="G2845" s="261"/>
      <c r="H2845" s="284">
        <f t="shared" si="133"/>
        <v>2.8280000000001307E-6</v>
      </c>
      <c r="I2845" s="92"/>
      <c r="J2845" s="173"/>
      <c r="K2845" s="132"/>
      <c r="L2845" s="130"/>
      <c r="M2845" s="130"/>
      <c r="N2845" s="130"/>
      <c r="O2845" s="130"/>
      <c r="P2845" s="130"/>
      <c r="Q2845" s="130"/>
      <c r="R2845" s="130"/>
      <c r="S2845" s="130"/>
    </row>
    <row r="2846" spans="1:19" x14ac:dyDescent="0.25">
      <c r="A2846" s="228" t="str">
        <f t="shared" si="134"/>
        <v/>
      </c>
      <c r="B2846" s="34"/>
      <c r="C2846" s="8"/>
      <c r="D2846" s="129"/>
      <c r="F2846" s="180"/>
      <c r="G2846" s="261"/>
      <c r="H2846" s="284">
        <f t="shared" si="133"/>
        <v>2.8290000000001308E-6</v>
      </c>
      <c r="I2846" s="92"/>
      <c r="J2846" s="173"/>
      <c r="K2846" s="132"/>
      <c r="L2846" s="130"/>
      <c r="M2846" s="130"/>
      <c r="N2846" s="130"/>
      <c r="O2846" s="130"/>
      <c r="P2846" s="130"/>
      <c r="Q2846" s="130"/>
      <c r="R2846" s="130"/>
      <c r="S2846" s="130"/>
    </row>
    <row r="2847" spans="1:19" x14ac:dyDescent="0.25">
      <c r="A2847" s="228" t="str">
        <f t="shared" si="134"/>
        <v/>
      </c>
      <c r="B2847" s="34"/>
      <c r="C2847" s="8"/>
      <c r="D2847" s="129"/>
      <c r="F2847" s="180"/>
      <c r="G2847" s="261"/>
      <c r="H2847" s="284">
        <f t="shared" si="133"/>
        <v>2.8300000000001309E-6</v>
      </c>
      <c r="I2847" s="92"/>
      <c r="J2847" s="173"/>
      <c r="K2847" s="132"/>
      <c r="L2847" s="130"/>
      <c r="M2847" s="130"/>
      <c r="N2847" s="130"/>
      <c r="O2847" s="130"/>
      <c r="P2847" s="130"/>
      <c r="Q2847" s="130"/>
      <c r="R2847" s="130"/>
      <c r="S2847" s="130"/>
    </row>
    <row r="2848" spans="1:19" x14ac:dyDescent="0.25">
      <c r="A2848" s="228" t="str">
        <f t="shared" si="134"/>
        <v/>
      </c>
      <c r="B2848" s="34"/>
      <c r="C2848" s="8"/>
      <c r="D2848" s="129"/>
      <c r="F2848" s="180"/>
      <c r="G2848" s="261"/>
      <c r="H2848" s="284">
        <f t="shared" si="133"/>
        <v>2.831000000000131E-6</v>
      </c>
      <c r="I2848" s="92"/>
      <c r="J2848" s="173"/>
      <c r="K2848" s="132"/>
      <c r="L2848" s="130"/>
      <c r="M2848" s="130"/>
      <c r="N2848" s="130"/>
      <c r="O2848" s="130"/>
      <c r="P2848" s="130"/>
      <c r="Q2848" s="130"/>
      <c r="R2848" s="130"/>
      <c r="S2848" s="130"/>
    </row>
    <row r="2849" spans="1:19" x14ac:dyDescent="0.25">
      <c r="A2849" s="228" t="str">
        <f t="shared" si="134"/>
        <v/>
      </c>
      <c r="B2849" s="34"/>
      <c r="C2849" s="8"/>
      <c r="D2849" s="129"/>
      <c r="F2849" s="180"/>
      <c r="G2849" s="261"/>
      <c r="H2849" s="284">
        <f t="shared" si="133"/>
        <v>2.832000000000131E-6</v>
      </c>
      <c r="I2849" s="92"/>
      <c r="J2849" s="173"/>
      <c r="K2849" s="132"/>
      <c r="L2849" s="130"/>
      <c r="M2849" s="130"/>
      <c r="N2849" s="130"/>
      <c r="O2849" s="130"/>
      <c r="P2849" s="130"/>
      <c r="Q2849" s="130"/>
      <c r="R2849" s="130"/>
      <c r="S2849" s="130"/>
    </row>
    <row r="2850" spans="1:19" x14ac:dyDescent="0.25">
      <c r="A2850" s="228" t="str">
        <f t="shared" si="134"/>
        <v/>
      </c>
      <c r="B2850" s="34"/>
      <c r="C2850" s="8"/>
      <c r="D2850" s="129"/>
      <c r="F2850" s="180"/>
      <c r="G2850" s="261"/>
      <c r="H2850" s="284">
        <f t="shared" si="133"/>
        <v>2.8330000000001311E-6</v>
      </c>
      <c r="I2850" s="92"/>
      <c r="J2850" s="173"/>
      <c r="K2850" s="132"/>
      <c r="L2850" s="130"/>
      <c r="M2850" s="130"/>
      <c r="N2850" s="130"/>
      <c r="O2850" s="130"/>
      <c r="P2850" s="130"/>
      <c r="Q2850" s="130"/>
      <c r="R2850" s="130"/>
      <c r="S2850" s="130"/>
    </row>
    <row r="2851" spans="1:19" x14ac:dyDescent="0.25">
      <c r="A2851" s="228" t="str">
        <f t="shared" si="134"/>
        <v/>
      </c>
      <c r="B2851" s="34"/>
      <c r="C2851" s="8"/>
      <c r="D2851" s="129"/>
      <c r="F2851" s="180"/>
      <c r="G2851" s="261"/>
      <c r="H2851" s="284">
        <f t="shared" si="133"/>
        <v>2.8340000000001312E-6</v>
      </c>
      <c r="I2851" s="92"/>
      <c r="J2851" s="173"/>
      <c r="K2851" s="132"/>
      <c r="L2851" s="130"/>
      <c r="M2851" s="130"/>
      <c r="N2851" s="130"/>
      <c r="O2851" s="130"/>
      <c r="P2851" s="130"/>
      <c r="Q2851" s="130"/>
      <c r="R2851" s="130"/>
      <c r="S2851" s="130"/>
    </row>
    <row r="2852" spans="1:19" x14ac:dyDescent="0.25">
      <c r="A2852" s="228" t="str">
        <f t="shared" si="134"/>
        <v/>
      </c>
      <c r="B2852" s="34"/>
      <c r="C2852" s="8"/>
      <c r="D2852" s="129"/>
      <c r="F2852" s="180"/>
      <c r="G2852" s="261"/>
      <c r="H2852" s="284">
        <f t="shared" si="133"/>
        <v>2.8350000000001313E-6</v>
      </c>
      <c r="I2852" s="92"/>
      <c r="J2852" s="173"/>
      <c r="K2852" s="132"/>
      <c r="L2852" s="130"/>
      <c r="M2852" s="130"/>
      <c r="N2852" s="130"/>
      <c r="O2852" s="130"/>
      <c r="P2852" s="130"/>
      <c r="Q2852" s="130"/>
      <c r="R2852" s="130"/>
      <c r="S2852" s="130"/>
    </row>
    <row r="2853" spans="1:19" x14ac:dyDescent="0.25">
      <c r="A2853" s="228" t="str">
        <f t="shared" si="134"/>
        <v/>
      </c>
      <c r="B2853" s="34"/>
      <c r="C2853" s="8"/>
      <c r="D2853" s="129"/>
      <c r="F2853" s="180"/>
      <c r="G2853" s="261"/>
      <c r="H2853" s="284">
        <f t="shared" si="133"/>
        <v>2.8360000000001313E-6</v>
      </c>
      <c r="I2853" s="92"/>
      <c r="J2853" s="173"/>
      <c r="K2853" s="132"/>
      <c r="L2853" s="130"/>
      <c r="M2853" s="130"/>
      <c r="N2853" s="130"/>
      <c r="O2853" s="130"/>
      <c r="P2853" s="130"/>
      <c r="Q2853" s="130"/>
      <c r="R2853" s="130"/>
      <c r="S2853" s="130"/>
    </row>
    <row r="2854" spans="1:19" x14ac:dyDescent="0.25">
      <c r="A2854" s="228" t="str">
        <f t="shared" si="134"/>
        <v/>
      </c>
      <c r="B2854" s="34"/>
      <c r="C2854" s="8"/>
      <c r="D2854" s="129"/>
      <c r="F2854" s="180"/>
      <c r="G2854" s="261"/>
      <c r="H2854" s="284">
        <f t="shared" si="133"/>
        <v>2.8370000000001314E-6</v>
      </c>
      <c r="I2854" s="92"/>
      <c r="J2854" s="173"/>
      <c r="K2854" s="132"/>
      <c r="L2854" s="130"/>
      <c r="M2854" s="130"/>
      <c r="N2854" s="130"/>
      <c r="O2854" s="130"/>
      <c r="P2854" s="130"/>
      <c r="Q2854" s="130"/>
      <c r="R2854" s="130"/>
      <c r="S2854" s="130"/>
    </row>
    <row r="2855" spans="1:19" x14ac:dyDescent="0.25">
      <c r="A2855" s="228" t="str">
        <f t="shared" si="134"/>
        <v/>
      </c>
      <c r="B2855" s="34"/>
      <c r="C2855" s="8"/>
      <c r="D2855" s="129"/>
      <c r="F2855" s="180"/>
      <c r="G2855" s="261"/>
      <c r="H2855" s="284">
        <f t="shared" si="133"/>
        <v>2.8380000000001315E-6</v>
      </c>
      <c r="I2855" s="92"/>
      <c r="J2855" s="173"/>
      <c r="K2855" s="132"/>
      <c r="L2855" s="130"/>
      <c r="M2855" s="130"/>
      <c r="N2855" s="130"/>
      <c r="O2855" s="130"/>
      <c r="P2855" s="130"/>
      <c r="Q2855" s="130"/>
      <c r="R2855" s="130"/>
      <c r="S2855" s="130"/>
    </row>
    <row r="2856" spans="1:19" x14ac:dyDescent="0.25">
      <c r="A2856" s="228" t="str">
        <f t="shared" si="134"/>
        <v/>
      </c>
      <c r="B2856" s="34"/>
      <c r="C2856" s="8"/>
      <c r="D2856" s="129"/>
      <c r="F2856" s="180"/>
      <c r="G2856" s="261"/>
      <c r="H2856" s="284">
        <f t="shared" si="133"/>
        <v>2.8390000000001316E-6</v>
      </c>
      <c r="I2856" s="92"/>
      <c r="J2856" s="173"/>
      <c r="K2856" s="132"/>
      <c r="L2856" s="130"/>
      <c r="M2856" s="130"/>
      <c r="N2856" s="130"/>
      <c r="O2856" s="130"/>
      <c r="P2856" s="130"/>
      <c r="Q2856" s="130"/>
      <c r="R2856" s="130"/>
      <c r="S2856" s="130"/>
    </row>
    <row r="2857" spans="1:19" x14ac:dyDescent="0.25">
      <c r="A2857" s="228" t="str">
        <f t="shared" si="134"/>
        <v/>
      </c>
      <c r="B2857" s="34"/>
      <c r="C2857" s="8"/>
      <c r="D2857" s="129"/>
      <c r="F2857" s="180"/>
      <c r="G2857" s="261"/>
      <c r="H2857" s="284">
        <f t="shared" si="133"/>
        <v>2.8400000000001316E-6</v>
      </c>
      <c r="I2857" s="92"/>
      <c r="J2857" s="173"/>
      <c r="K2857" s="132"/>
      <c r="L2857" s="130"/>
      <c r="M2857" s="130"/>
      <c r="N2857" s="130"/>
      <c r="O2857" s="130"/>
      <c r="P2857" s="130"/>
      <c r="Q2857" s="130"/>
      <c r="R2857" s="130"/>
      <c r="S2857" s="130"/>
    </row>
    <row r="2858" spans="1:19" x14ac:dyDescent="0.25">
      <c r="A2858" s="228" t="str">
        <f t="shared" si="134"/>
        <v/>
      </c>
      <c r="B2858" s="34"/>
      <c r="C2858" s="8"/>
      <c r="D2858" s="129"/>
      <c r="F2858" s="180"/>
      <c r="G2858" s="261"/>
      <c r="H2858" s="284">
        <f t="shared" si="133"/>
        <v>2.8410000000001317E-6</v>
      </c>
      <c r="I2858" s="92"/>
      <c r="J2858" s="173"/>
      <c r="K2858" s="132"/>
      <c r="L2858" s="130"/>
      <c r="M2858" s="130"/>
      <c r="N2858" s="130"/>
      <c r="O2858" s="130"/>
      <c r="P2858" s="130"/>
      <c r="Q2858" s="130"/>
      <c r="R2858" s="130"/>
      <c r="S2858" s="130"/>
    </row>
    <row r="2859" spans="1:19" x14ac:dyDescent="0.25">
      <c r="A2859" s="228" t="str">
        <f t="shared" si="134"/>
        <v/>
      </c>
      <c r="B2859" s="34"/>
      <c r="C2859" s="8"/>
      <c r="D2859" s="129"/>
      <c r="F2859" s="180"/>
      <c r="G2859" s="261"/>
      <c r="H2859" s="284">
        <f t="shared" si="133"/>
        <v>2.8420000000001318E-6</v>
      </c>
      <c r="I2859" s="92"/>
      <c r="J2859" s="173"/>
      <c r="K2859" s="132"/>
      <c r="L2859" s="130"/>
      <c r="M2859" s="130"/>
      <c r="N2859" s="130"/>
      <c r="O2859" s="130"/>
      <c r="P2859" s="130"/>
      <c r="Q2859" s="130"/>
      <c r="R2859" s="130"/>
      <c r="S2859" s="130"/>
    </row>
    <row r="2860" spans="1:19" x14ac:dyDescent="0.25">
      <c r="A2860" s="228" t="str">
        <f t="shared" si="134"/>
        <v/>
      </c>
      <c r="B2860" s="34"/>
      <c r="C2860" s="8"/>
      <c r="D2860" s="129"/>
      <c r="F2860" s="180"/>
      <c r="G2860" s="261"/>
      <c r="H2860" s="284">
        <f t="shared" si="133"/>
        <v>2.8430000000001319E-6</v>
      </c>
      <c r="I2860" s="92"/>
      <c r="J2860" s="173"/>
      <c r="K2860" s="132"/>
      <c r="L2860" s="130"/>
      <c r="M2860" s="130"/>
      <c r="N2860" s="130"/>
      <c r="O2860" s="130"/>
      <c r="P2860" s="130"/>
      <c r="Q2860" s="130"/>
      <c r="R2860" s="130"/>
      <c r="S2860" s="130"/>
    </row>
    <row r="2861" spans="1:19" x14ac:dyDescent="0.25">
      <c r="A2861" s="228" t="str">
        <f t="shared" si="134"/>
        <v/>
      </c>
      <c r="B2861" s="34"/>
      <c r="C2861" s="8"/>
      <c r="D2861" s="129"/>
      <c r="F2861" s="180"/>
      <c r="G2861" s="261"/>
      <c r="H2861" s="284">
        <f t="shared" si="133"/>
        <v>2.8440000000001319E-6</v>
      </c>
      <c r="I2861" s="92"/>
      <c r="J2861" s="173"/>
      <c r="K2861" s="132"/>
      <c r="L2861" s="130"/>
      <c r="M2861" s="130"/>
      <c r="N2861" s="130"/>
      <c r="O2861" s="130"/>
      <c r="P2861" s="130"/>
      <c r="Q2861" s="130"/>
      <c r="R2861" s="130"/>
      <c r="S2861" s="130"/>
    </row>
    <row r="2862" spans="1:19" x14ac:dyDescent="0.25">
      <c r="A2862" s="228" t="str">
        <f t="shared" si="134"/>
        <v/>
      </c>
      <c r="B2862" s="34"/>
      <c r="C2862" s="8"/>
      <c r="D2862" s="129"/>
      <c r="F2862" s="180"/>
      <c r="G2862" s="261"/>
      <c r="H2862" s="284">
        <f t="shared" si="133"/>
        <v>2.845000000000132E-6</v>
      </c>
      <c r="I2862" s="92"/>
      <c r="J2862" s="173"/>
      <c r="K2862" s="132"/>
      <c r="L2862" s="130"/>
      <c r="M2862" s="130"/>
      <c r="N2862" s="130"/>
      <c r="O2862" s="130"/>
      <c r="P2862" s="130"/>
      <c r="Q2862" s="130"/>
      <c r="R2862" s="130"/>
      <c r="S2862" s="130"/>
    </row>
    <row r="2863" spans="1:19" x14ac:dyDescent="0.25">
      <c r="A2863" s="228" t="str">
        <f t="shared" si="134"/>
        <v/>
      </c>
      <c r="B2863" s="34"/>
      <c r="C2863" s="8"/>
      <c r="D2863" s="129"/>
      <c r="F2863" s="180"/>
      <c r="G2863" s="261"/>
      <c r="H2863" s="284">
        <f t="shared" si="133"/>
        <v>2.8460000000001321E-6</v>
      </c>
      <c r="I2863" s="92"/>
      <c r="J2863" s="173"/>
      <c r="K2863" s="132"/>
      <c r="L2863" s="130"/>
      <c r="M2863" s="130"/>
      <c r="N2863" s="130"/>
      <c r="O2863" s="130"/>
      <c r="P2863" s="130"/>
      <c r="Q2863" s="130"/>
      <c r="R2863" s="130"/>
      <c r="S2863" s="130"/>
    </row>
    <row r="2864" spans="1:19" x14ac:dyDescent="0.25">
      <c r="A2864" s="228" t="str">
        <f t="shared" si="134"/>
        <v/>
      </c>
      <c r="B2864" s="34"/>
      <c r="C2864" s="8"/>
      <c r="D2864" s="129"/>
      <c r="F2864" s="180"/>
      <c r="G2864" s="261"/>
      <c r="H2864" s="284">
        <f t="shared" si="133"/>
        <v>2.8470000000001322E-6</v>
      </c>
      <c r="I2864" s="92"/>
      <c r="J2864" s="173"/>
      <c r="K2864" s="132"/>
      <c r="L2864" s="130"/>
      <c r="M2864" s="130"/>
      <c r="N2864" s="130"/>
      <c r="O2864" s="130"/>
      <c r="P2864" s="130"/>
      <c r="Q2864" s="130"/>
      <c r="R2864" s="130"/>
      <c r="S2864" s="130"/>
    </row>
    <row r="2865" spans="1:19" x14ac:dyDescent="0.25">
      <c r="A2865" s="228" t="str">
        <f t="shared" si="134"/>
        <v/>
      </c>
      <c r="B2865" s="34"/>
      <c r="C2865" s="8"/>
      <c r="D2865" s="129"/>
      <c r="F2865" s="180"/>
      <c r="G2865" s="261"/>
      <c r="H2865" s="284">
        <f t="shared" si="133"/>
        <v>2.8480000000001322E-6</v>
      </c>
      <c r="I2865" s="92"/>
      <c r="J2865" s="173"/>
      <c r="K2865" s="132"/>
      <c r="L2865" s="130"/>
      <c r="M2865" s="130"/>
      <c r="N2865" s="130"/>
      <c r="O2865" s="130"/>
      <c r="P2865" s="130"/>
      <c r="Q2865" s="130"/>
      <c r="R2865" s="130"/>
      <c r="S2865" s="130"/>
    </row>
    <row r="2866" spans="1:19" x14ac:dyDescent="0.25">
      <c r="A2866" s="228" t="str">
        <f t="shared" si="134"/>
        <v/>
      </c>
      <c r="B2866" s="34"/>
      <c r="C2866" s="8"/>
      <c r="D2866" s="129"/>
      <c r="F2866" s="180"/>
      <c r="G2866" s="261"/>
      <c r="H2866" s="284">
        <f t="shared" si="133"/>
        <v>2.8490000000001323E-6</v>
      </c>
      <c r="I2866" s="92"/>
      <c r="J2866" s="173"/>
      <c r="K2866" s="132"/>
      <c r="L2866" s="130"/>
      <c r="M2866" s="130"/>
      <c r="N2866" s="130"/>
      <c r="O2866" s="130"/>
      <c r="P2866" s="130"/>
      <c r="Q2866" s="130"/>
      <c r="R2866" s="130"/>
      <c r="S2866" s="130"/>
    </row>
    <row r="2867" spans="1:19" x14ac:dyDescent="0.25">
      <c r="A2867" s="228" t="str">
        <f t="shared" si="134"/>
        <v/>
      </c>
      <c r="B2867" s="34"/>
      <c r="C2867" s="8"/>
      <c r="D2867" s="129"/>
      <c r="F2867" s="180"/>
      <c r="G2867" s="261"/>
      <c r="H2867" s="284">
        <f t="shared" si="133"/>
        <v>2.8500000000001324E-6</v>
      </c>
      <c r="I2867" s="92"/>
      <c r="J2867" s="173"/>
      <c r="K2867" s="132"/>
      <c r="L2867" s="130"/>
      <c r="M2867" s="130"/>
      <c r="N2867" s="130"/>
      <c r="O2867" s="130"/>
      <c r="P2867" s="130"/>
      <c r="Q2867" s="130"/>
      <c r="R2867" s="130"/>
      <c r="S2867" s="130"/>
    </row>
    <row r="2868" spans="1:19" x14ac:dyDescent="0.25">
      <c r="A2868" s="228" t="str">
        <f t="shared" si="134"/>
        <v/>
      </c>
      <c r="B2868" s="34"/>
      <c r="C2868" s="8"/>
      <c r="D2868" s="129"/>
      <c r="F2868" s="180"/>
      <c r="G2868" s="261"/>
      <c r="H2868" s="284">
        <f t="shared" si="133"/>
        <v>2.8510000000001325E-6</v>
      </c>
      <c r="I2868" s="92"/>
      <c r="J2868" s="173"/>
      <c r="K2868" s="132"/>
      <c r="L2868" s="130"/>
      <c r="M2868" s="130"/>
      <c r="N2868" s="130"/>
      <c r="O2868" s="130"/>
      <c r="P2868" s="130"/>
      <c r="Q2868" s="130"/>
      <c r="R2868" s="130"/>
      <c r="S2868" s="130"/>
    </row>
    <row r="2869" spans="1:19" x14ac:dyDescent="0.25">
      <c r="A2869" s="228" t="str">
        <f t="shared" si="134"/>
        <v/>
      </c>
      <c r="B2869" s="34"/>
      <c r="C2869" s="8"/>
      <c r="D2869" s="129"/>
      <c r="F2869" s="180"/>
      <c r="G2869" s="261"/>
      <c r="H2869" s="284">
        <f t="shared" si="133"/>
        <v>2.8520000000001325E-6</v>
      </c>
      <c r="I2869" s="92"/>
      <c r="J2869" s="173"/>
      <c r="K2869" s="132"/>
      <c r="L2869" s="130"/>
      <c r="M2869" s="130"/>
      <c r="N2869" s="130"/>
      <c r="O2869" s="130"/>
      <c r="P2869" s="130"/>
      <c r="Q2869" s="130"/>
      <c r="R2869" s="130"/>
      <c r="S2869" s="130"/>
    </row>
    <row r="2870" spans="1:19" x14ac:dyDescent="0.25">
      <c r="A2870" s="228" t="str">
        <f t="shared" si="134"/>
        <v/>
      </c>
      <c r="B2870" s="34"/>
      <c r="C2870" s="8"/>
      <c r="D2870" s="129"/>
      <c r="F2870" s="180"/>
      <c r="G2870" s="261"/>
      <c r="H2870" s="284">
        <f t="shared" si="133"/>
        <v>2.8530000000001326E-6</v>
      </c>
      <c r="I2870" s="92"/>
      <c r="J2870" s="173"/>
      <c r="K2870" s="132"/>
      <c r="L2870" s="130"/>
      <c r="M2870" s="130"/>
      <c r="N2870" s="130"/>
      <c r="O2870" s="130"/>
      <c r="P2870" s="130"/>
      <c r="Q2870" s="130"/>
      <c r="R2870" s="130"/>
      <c r="S2870" s="130"/>
    </row>
    <row r="2871" spans="1:19" x14ac:dyDescent="0.25">
      <c r="A2871" s="228" t="str">
        <f t="shared" si="134"/>
        <v/>
      </c>
      <c r="B2871" s="34"/>
      <c r="C2871" s="8"/>
      <c r="D2871" s="129"/>
      <c r="F2871" s="180"/>
      <c r="G2871" s="261"/>
      <c r="H2871" s="284">
        <f t="shared" si="133"/>
        <v>2.8540000000001327E-6</v>
      </c>
      <c r="I2871" s="92"/>
      <c r="J2871" s="173"/>
      <c r="K2871" s="132"/>
      <c r="L2871" s="130"/>
      <c r="M2871" s="130"/>
      <c r="N2871" s="130"/>
      <c r="O2871" s="130"/>
      <c r="P2871" s="130"/>
      <c r="Q2871" s="130"/>
      <c r="R2871" s="130"/>
      <c r="S2871" s="130"/>
    </row>
    <row r="2872" spans="1:19" x14ac:dyDescent="0.25">
      <c r="A2872" s="228" t="str">
        <f t="shared" si="134"/>
        <v/>
      </c>
      <c r="B2872" s="34"/>
      <c r="C2872" s="8"/>
      <c r="D2872" s="129"/>
      <c r="F2872" s="180"/>
      <c r="G2872" s="261"/>
      <c r="H2872" s="284">
        <f t="shared" si="133"/>
        <v>2.8550000000001328E-6</v>
      </c>
      <c r="I2872" s="92"/>
      <c r="J2872" s="173"/>
      <c r="K2872" s="132"/>
      <c r="L2872" s="130"/>
      <c r="M2872" s="130"/>
      <c r="N2872" s="130"/>
      <c r="O2872" s="130"/>
      <c r="P2872" s="130"/>
      <c r="Q2872" s="130"/>
      <c r="R2872" s="130"/>
      <c r="S2872" s="130"/>
    </row>
    <row r="2873" spans="1:19" x14ac:dyDescent="0.25">
      <c r="A2873" s="228" t="str">
        <f t="shared" si="134"/>
        <v/>
      </c>
      <c r="B2873" s="34"/>
      <c r="C2873" s="8"/>
      <c r="D2873" s="129"/>
      <c r="F2873" s="180"/>
      <c r="G2873" s="261"/>
      <c r="H2873" s="284">
        <f t="shared" si="133"/>
        <v>2.8560000000001328E-6</v>
      </c>
      <c r="I2873" s="92"/>
      <c r="J2873" s="173"/>
      <c r="K2873" s="132"/>
      <c r="L2873" s="130"/>
      <c r="M2873" s="130"/>
      <c r="N2873" s="130"/>
      <c r="O2873" s="130"/>
      <c r="P2873" s="130"/>
      <c r="Q2873" s="130"/>
      <c r="R2873" s="130"/>
      <c r="S2873" s="130"/>
    </row>
    <row r="2874" spans="1:19" x14ac:dyDescent="0.25">
      <c r="A2874" s="228" t="str">
        <f t="shared" si="134"/>
        <v/>
      </c>
      <c r="B2874" s="34"/>
      <c r="C2874" s="8"/>
      <c r="D2874" s="129"/>
      <c r="F2874" s="180"/>
      <c r="G2874" s="261"/>
      <c r="H2874" s="284">
        <f t="shared" si="133"/>
        <v>2.8570000000001329E-6</v>
      </c>
      <c r="I2874" s="92"/>
      <c r="J2874" s="173"/>
      <c r="K2874" s="132"/>
      <c r="L2874" s="130"/>
      <c r="M2874" s="130"/>
      <c r="N2874" s="130"/>
      <c r="O2874" s="130"/>
      <c r="P2874" s="130"/>
      <c r="Q2874" s="130"/>
      <c r="R2874" s="130"/>
      <c r="S2874" s="130"/>
    </row>
    <row r="2875" spans="1:19" x14ac:dyDescent="0.25">
      <c r="A2875" s="228" t="str">
        <f t="shared" si="134"/>
        <v/>
      </c>
      <c r="B2875" s="34"/>
      <c r="C2875" s="8"/>
      <c r="D2875" s="129"/>
      <c r="F2875" s="180"/>
      <c r="G2875" s="261"/>
      <c r="H2875" s="284">
        <f t="shared" si="133"/>
        <v>2.858000000000133E-6</v>
      </c>
      <c r="I2875" s="92"/>
      <c r="J2875" s="173"/>
      <c r="K2875" s="132"/>
      <c r="L2875" s="130"/>
      <c r="M2875" s="130"/>
      <c r="N2875" s="130"/>
      <c r="O2875" s="130"/>
      <c r="P2875" s="130"/>
      <c r="Q2875" s="130"/>
      <c r="R2875" s="130"/>
      <c r="S2875" s="130"/>
    </row>
    <row r="2876" spans="1:19" x14ac:dyDescent="0.25">
      <c r="A2876" s="228" t="str">
        <f t="shared" si="134"/>
        <v/>
      </c>
      <c r="B2876" s="34"/>
      <c r="C2876" s="8"/>
      <c r="D2876" s="129"/>
      <c r="F2876" s="180"/>
      <c r="G2876" s="261"/>
      <c r="H2876" s="284">
        <f t="shared" si="133"/>
        <v>2.8590000000001331E-6</v>
      </c>
      <c r="I2876" s="92"/>
      <c r="J2876" s="173"/>
      <c r="K2876" s="132"/>
      <c r="L2876" s="130"/>
      <c r="M2876" s="130"/>
      <c r="N2876" s="130"/>
      <c r="O2876" s="130"/>
      <c r="P2876" s="130"/>
      <c r="Q2876" s="130"/>
      <c r="R2876" s="130"/>
      <c r="S2876" s="130"/>
    </row>
    <row r="2877" spans="1:19" x14ac:dyDescent="0.25">
      <c r="A2877" s="228" t="str">
        <f t="shared" si="134"/>
        <v/>
      </c>
      <c r="B2877" s="34"/>
      <c r="C2877" s="8"/>
      <c r="D2877" s="129"/>
      <c r="F2877" s="180"/>
      <c r="G2877" s="261"/>
      <c r="H2877" s="284">
        <f t="shared" si="133"/>
        <v>2.8600000000001331E-6</v>
      </c>
      <c r="I2877" s="92"/>
      <c r="J2877" s="173"/>
      <c r="K2877" s="132"/>
      <c r="L2877" s="130"/>
      <c r="M2877" s="130"/>
      <c r="N2877" s="130"/>
      <c r="O2877" s="130"/>
      <c r="P2877" s="130"/>
      <c r="Q2877" s="130"/>
      <c r="R2877" s="130"/>
      <c r="S2877" s="130"/>
    </row>
    <row r="2878" spans="1:19" x14ac:dyDescent="0.25">
      <c r="A2878" s="228" t="str">
        <f t="shared" si="134"/>
        <v/>
      </c>
      <c r="B2878" s="34"/>
      <c r="C2878" s="8"/>
      <c r="D2878" s="129"/>
      <c r="F2878" s="180"/>
      <c r="G2878" s="261"/>
      <c r="H2878" s="284">
        <f t="shared" si="133"/>
        <v>2.8610000000001332E-6</v>
      </c>
      <c r="I2878" s="92"/>
      <c r="J2878" s="173"/>
      <c r="K2878" s="132"/>
      <c r="L2878" s="130"/>
      <c r="M2878" s="130"/>
      <c r="N2878" s="130"/>
      <c r="O2878" s="130"/>
      <c r="P2878" s="130"/>
      <c r="Q2878" s="130"/>
      <c r="R2878" s="130"/>
      <c r="S2878" s="130"/>
    </row>
    <row r="2879" spans="1:19" x14ac:dyDescent="0.25">
      <c r="A2879" s="228" t="str">
        <f t="shared" si="134"/>
        <v/>
      </c>
      <c r="B2879" s="34"/>
      <c r="C2879" s="8"/>
      <c r="D2879" s="129"/>
      <c r="F2879" s="180"/>
      <c r="G2879" s="261"/>
      <c r="H2879" s="284">
        <f t="shared" si="133"/>
        <v>2.8620000000001333E-6</v>
      </c>
      <c r="I2879" s="92"/>
      <c r="J2879" s="173"/>
      <c r="K2879" s="132"/>
      <c r="L2879" s="130"/>
      <c r="M2879" s="130"/>
      <c r="N2879" s="130"/>
      <c r="O2879" s="130"/>
      <c r="P2879" s="130"/>
      <c r="Q2879" s="130"/>
      <c r="R2879" s="130"/>
      <c r="S2879" s="130"/>
    </row>
    <row r="2880" spans="1:19" x14ac:dyDescent="0.25">
      <c r="A2880" s="228" t="str">
        <f t="shared" si="134"/>
        <v/>
      </c>
      <c r="B2880" s="34"/>
      <c r="C2880" s="8"/>
      <c r="D2880" s="129"/>
      <c r="F2880" s="180"/>
      <c r="G2880" s="261"/>
      <c r="H2880" s="284">
        <f t="shared" si="133"/>
        <v>2.8630000000001334E-6</v>
      </c>
      <c r="I2880" s="92"/>
      <c r="J2880" s="173"/>
      <c r="K2880" s="132"/>
      <c r="L2880" s="130"/>
      <c r="M2880" s="130"/>
      <c r="N2880" s="130"/>
      <c r="O2880" s="130"/>
      <c r="P2880" s="130"/>
      <c r="Q2880" s="130"/>
      <c r="R2880" s="130"/>
      <c r="S2880" s="130"/>
    </row>
    <row r="2881" spans="1:19" x14ac:dyDescent="0.25">
      <c r="A2881" s="228" t="str">
        <f t="shared" si="134"/>
        <v/>
      </c>
      <c r="B2881" s="34"/>
      <c r="C2881" s="8"/>
      <c r="D2881" s="129"/>
      <c r="F2881" s="180"/>
      <c r="G2881" s="261"/>
      <c r="H2881" s="284">
        <f t="shared" si="133"/>
        <v>2.8640000000001334E-6</v>
      </c>
      <c r="I2881" s="92"/>
      <c r="J2881" s="173"/>
      <c r="K2881" s="132"/>
      <c r="L2881" s="130"/>
      <c r="M2881" s="130"/>
      <c r="N2881" s="130"/>
      <c r="O2881" s="130"/>
      <c r="P2881" s="130"/>
      <c r="Q2881" s="130"/>
      <c r="R2881" s="130"/>
      <c r="S2881" s="130"/>
    </row>
    <row r="2882" spans="1:19" x14ac:dyDescent="0.25">
      <c r="A2882" s="228" t="str">
        <f t="shared" si="134"/>
        <v/>
      </c>
      <c r="B2882" s="34"/>
      <c r="C2882" s="8"/>
      <c r="D2882" s="129"/>
      <c r="F2882" s="180"/>
      <c r="G2882" s="261"/>
      <c r="H2882" s="284">
        <f t="shared" si="133"/>
        <v>2.8650000000001335E-6</v>
      </c>
      <c r="I2882" s="92"/>
      <c r="J2882" s="173"/>
      <c r="K2882" s="132"/>
      <c r="L2882" s="130"/>
      <c r="M2882" s="130"/>
      <c r="N2882" s="130"/>
      <c r="O2882" s="130"/>
      <c r="P2882" s="130"/>
      <c r="Q2882" s="130"/>
      <c r="R2882" s="130"/>
      <c r="S2882" s="130"/>
    </row>
    <row r="2883" spans="1:19" x14ac:dyDescent="0.25">
      <c r="A2883" s="228" t="str">
        <f t="shared" si="134"/>
        <v/>
      </c>
      <c r="B2883" s="34"/>
      <c r="C2883" s="8"/>
      <c r="D2883" s="129"/>
      <c r="F2883" s="180"/>
      <c r="G2883" s="261"/>
      <c r="H2883" s="284">
        <f t="shared" si="133"/>
        <v>2.8660000000001336E-6</v>
      </c>
      <c r="I2883" s="92"/>
      <c r="J2883" s="173"/>
      <c r="K2883" s="132"/>
      <c r="L2883" s="130"/>
      <c r="M2883" s="130"/>
      <c r="N2883" s="130"/>
      <c r="O2883" s="130"/>
      <c r="P2883" s="130"/>
      <c r="Q2883" s="130"/>
      <c r="R2883" s="130"/>
      <c r="S2883" s="130"/>
    </row>
    <row r="2884" spans="1:19" x14ac:dyDescent="0.25">
      <c r="A2884" s="228" t="str">
        <f t="shared" si="134"/>
        <v/>
      </c>
      <c r="B2884" s="34"/>
      <c r="C2884" s="8"/>
      <c r="D2884" s="129"/>
      <c r="F2884" s="180"/>
      <c r="G2884" s="261"/>
      <c r="H2884" s="284">
        <f t="shared" si="133"/>
        <v>2.8670000000001337E-6</v>
      </c>
      <c r="I2884" s="92"/>
      <c r="J2884" s="173"/>
      <c r="K2884" s="132"/>
      <c r="L2884" s="130"/>
      <c r="M2884" s="130"/>
      <c r="N2884" s="130"/>
      <c r="O2884" s="130"/>
      <c r="P2884" s="130"/>
      <c r="Q2884" s="130"/>
      <c r="R2884" s="130"/>
      <c r="S2884" s="130"/>
    </row>
    <row r="2885" spans="1:19" x14ac:dyDescent="0.25">
      <c r="A2885" s="228" t="str">
        <f t="shared" si="134"/>
        <v/>
      </c>
      <c r="B2885" s="34"/>
      <c r="C2885" s="8"/>
      <c r="D2885" s="129"/>
      <c r="F2885" s="180"/>
      <c r="G2885" s="261"/>
      <c r="H2885" s="284">
        <f t="shared" si="133"/>
        <v>2.8680000000001337E-6</v>
      </c>
      <c r="I2885" s="92"/>
      <c r="J2885" s="173"/>
      <c r="K2885" s="132"/>
      <c r="L2885" s="130"/>
      <c r="M2885" s="130"/>
      <c r="N2885" s="130"/>
      <c r="O2885" s="130"/>
      <c r="P2885" s="130"/>
      <c r="Q2885" s="130"/>
      <c r="R2885" s="130"/>
      <c r="S2885" s="130"/>
    </row>
    <row r="2886" spans="1:19" x14ac:dyDescent="0.25">
      <c r="A2886" s="228" t="str">
        <f t="shared" si="134"/>
        <v/>
      </c>
      <c r="B2886" s="34"/>
      <c r="C2886" s="8"/>
      <c r="D2886" s="129"/>
      <c r="F2886" s="180"/>
      <c r="G2886" s="261"/>
      <c r="H2886" s="284">
        <f t="shared" si="133"/>
        <v>2.8690000000001338E-6</v>
      </c>
      <c r="I2886" s="92"/>
      <c r="J2886" s="173"/>
      <c r="K2886" s="132"/>
      <c r="L2886" s="130"/>
      <c r="M2886" s="130"/>
      <c r="N2886" s="130"/>
      <c r="O2886" s="130"/>
      <c r="P2886" s="130"/>
      <c r="Q2886" s="130"/>
      <c r="R2886" s="130"/>
      <c r="S2886" s="130"/>
    </row>
    <row r="2887" spans="1:19" x14ac:dyDescent="0.25">
      <c r="A2887" s="228" t="str">
        <f t="shared" si="134"/>
        <v/>
      </c>
      <c r="B2887" s="34"/>
      <c r="C2887" s="8"/>
      <c r="D2887" s="129"/>
      <c r="F2887" s="180"/>
      <c r="G2887" s="261"/>
      <c r="H2887" s="284">
        <f t="shared" si="133"/>
        <v>2.8700000000001339E-6</v>
      </c>
      <c r="I2887" s="92"/>
      <c r="J2887" s="173"/>
      <c r="K2887" s="132"/>
      <c r="L2887" s="130"/>
      <c r="M2887" s="130"/>
      <c r="N2887" s="130"/>
      <c r="O2887" s="130"/>
      <c r="P2887" s="130"/>
      <c r="Q2887" s="130"/>
      <c r="R2887" s="130"/>
      <c r="S2887" s="130"/>
    </row>
    <row r="2888" spans="1:19" x14ac:dyDescent="0.25">
      <c r="A2888" s="228" t="str">
        <f t="shared" si="134"/>
        <v/>
      </c>
      <c r="B2888" s="34"/>
      <c r="C2888" s="8"/>
      <c r="D2888" s="129"/>
      <c r="F2888" s="180"/>
      <c r="G2888" s="261"/>
      <c r="H2888" s="284">
        <f t="shared" si="133"/>
        <v>2.871000000000134E-6</v>
      </c>
      <c r="I2888" s="92"/>
      <c r="J2888" s="173"/>
      <c r="K2888" s="132"/>
      <c r="L2888" s="130"/>
      <c r="M2888" s="130"/>
      <c r="N2888" s="130"/>
      <c r="O2888" s="130"/>
      <c r="P2888" s="130"/>
      <c r="Q2888" s="130"/>
      <c r="R2888" s="130"/>
      <c r="S2888" s="130"/>
    </row>
    <row r="2889" spans="1:19" x14ac:dyDescent="0.25">
      <c r="A2889" s="228" t="str">
        <f t="shared" si="134"/>
        <v/>
      </c>
      <c r="B2889" s="34"/>
      <c r="C2889" s="8"/>
      <c r="D2889" s="129"/>
      <c r="F2889" s="180"/>
      <c r="G2889" s="261"/>
      <c r="H2889" s="284">
        <f t="shared" si="133"/>
        <v>2.872000000000134E-6</v>
      </c>
      <c r="I2889" s="92"/>
      <c r="J2889" s="173"/>
      <c r="K2889" s="132"/>
      <c r="L2889" s="130"/>
      <c r="M2889" s="130"/>
      <c r="N2889" s="130"/>
      <c r="O2889" s="130"/>
      <c r="P2889" s="130"/>
      <c r="Q2889" s="130"/>
      <c r="R2889" s="130"/>
      <c r="S2889" s="130"/>
    </row>
    <row r="2890" spans="1:19" x14ac:dyDescent="0.25">
      <c r="A2890" s="228" t="str">
        <f t="shared" si="134"/>
        <v/>
      </c>
      <c r="B2890" s="34"/>
      <c r="C2890" s="8"/>
      <c r="D2890" s="129"/>
      <c r="F2890" s="180"/>
      <c r="G2890" s="261"/>
      <c r="H2890" s="284">
        <f t="shared" si="133"/>
        <v>2.8730000000001341E-6</v>
      </c>
      <c r="I2890" s="92"/>
      <c r="J2890" s="173"/>
      <c r="K2890" s="132"/>
      <c r="L2890" s="130"/>
      <c r="M2890" s="130"/>
      <c r="N2890" s="130"/>
      <c r="O2890" s="130"/>
      <c r="P2890" s="130"/>
      <c r="Q2890" s="130"/>
      <c r="R2890" s="130"/>
      <c r="S2890" s="130"/>
    </row>
    <row r="2891" spans="1:19" x14ac:dyDescent="0.25">
      <c r="A2891" s="228" t="str">
        <f t="shared" si="134"/>
        <v/>
      </c>
      <c r="B2891" s="34"/>
      <c r="C2891" s="8"/>
      <c r="D2891" s="129"/>
      <c r="F2891" s="180"/>
      <c r="G2891" s="261"/>
      <c r="H2891" s="284">
        <f t="shared" si="133"/>
        <v>2.8740000000001342E-6</v>
      </c>
      <c r="I2891" s="92"/>
      <c r="J2891" s="173"/>
      <c r="K2891" s="132"/>
      <c r="L2891" s="130"/>
      <c r="M2891" s="130"/>
      <c r="N2891" s="130"/>
      <c r="O2891" s="130"/>
      <c r="P2891" s="130"/>
      <c r="Q2891" s="130"/>
      <c r="R2891" s="130"/>
      <c r="S2891" s="130"/>
    </row>
    <row r="2892" spans="1:19" x14ac:dyDescent="0.25">
      <c r="A2892" s="228" t="str">
        <f t="shared" si="134"/>
        <v/>
      </c>
      <c r="B2892" s="34"/>
      <c r="C2892" s="8"/>
      <c r="D2892" s="129"/>
      <c r="F2892" s="180"/>
      <c r="G2892" s="261"/>
      <c r="H2892" s="284">
        <f t="shared" si="133"/>
        <v>2.8750000000001343E-6</v>
      </c>
      <c r="I2892" s="92"/>
      <c r="J2892" s="173"/>
      <c r="K2892" s="132"/>
      <c r="L2892" s="130"/>
      <c r="M2892" s="130"/>
      <c r="N2892" s="130"/>
      <c r="O2892" s="130"/>
      <c r="P2892" s="130"/>
      <c r="Q2892" s="130"/>
      <c r="R2892" s="130"/>
      <c r="S2892" s="130"/>
    </row>
    <row r="2893" spans="1:19" x14ac:dyDescent="0.25">
      <c r="A2893" s="228" t="str">
        <f t="shared" si="134"/>
        <v/>
      </c>
      <c r="B2893" s="34"/>
      <c r="C2893" s="8"/>
      <c r="D2893" s="129"/>
      <c r="F2893" s="180"/>
      <c r="G2893" s="261"/>
      <c r="H2893" s="284">
        <f t="shared" si="133"/>
        <v>2.8760000000001343E-6</v>
      </c>
      <c r="I2893" s="92"/>
      <c r="J2893" s="173"/>
      <c r="K2893" s="132"/>
      <c r="L2893" s="130"/>
      <c r="M2893" s="130"/>
      <c r="N2893" s="130"/>
      <c r="O2893" s="130"/>
      <c r="P2893" s="130"/>
      <c r="Q2893" s="130"/>
      <c r="R2893" s="130"/>
      <c r="S2893" s="130"/>
    </row>
    <row r="2894" spans="1:19" x14ac:dyDescent="0.25">
      <c r="A2894" s="228" t="str">
        <f t="shared" si="134"/>
        <v/>
      </c>
      <c r="B2894" s="34"/>
      <c r="C2894" s="8"/>
      <c r="D2894" s="129"/>
      <c r="F2894" s="180"/>
      <c r="G2894" s="261"/>
      <c r="H2894" s="284">
        <f t="shared" si="133"/>
        <v>2.8770000000001344E-6</v>
      </c>
      <c r="I2894" s="92"/>
      <c r="J2894" s="173"/>
      <c r="K2894" s="132"/>
      <c r="L2894" s="130"/>
      <c r="M2894" s="130"/>
      <c r="N2894" s="130"/>
      <c r="O2894" s="130"/>
      <c r="P2894" s="130"/>
      <c r="Q2894" s="130"/>
      <c r="R2894" s="130"/>
      <c r="S2894" s="130"/>
    </row>
    <row r="2895" spans="1:19" x14ac:dyDescent="0.25">
      <c r="A2895" s="228" t="str">
        <f t="shared" si="134"/>
        <v/>
      </c>
      <c r="B2895" s="34"/>
      <c r="C2895" s="8"/>
      <c r="D2895" s="129"/>
      <c r="F2895" s="180"/>
      <c r="G2895" s="261"/>
      <c r="H2895" s="284">
        <f t="shared" si="133"/>
        <v>2.8780000000001345E-6</v>
      </c>
      <c r="I2895" s="92"/>
      <c r="J2895" s="173"/>
      <c r="K2895" s="132"/>
      <c r="L2895" s="130"/>
      <c r="M2895" s="130"/>
      <c r="N2895" s="130"/>
      <c r="O2895" s="130"/>
      <c r="P2895" s="130"/>
      <c r="Q2895" s="130"/>
      <c r="R2895" s="130"/>
      <c r="S2895" s="130"/>
    </row>
    <row r="2896" spans="1:19" x14ac:dyDescent="0.25">
      <c r="A2896" s="228" t="str">
        <f t="shared" si="134"/>
        <v/>
      </c>
      <c r="B2896" s="34"/>
      <c r="C2896" s="8"/>
      <c r="D2896" s="129"/>
      <c r="F2896" s="180"/>
      <c r="G2896" s="261"/>
      <c r="H2896" s="284">
        <f t="shared" si="133"/>
        <v>2.8790000000001346E-6</v>
      </c>
      <c r="I2896" s="92"/>
      <c r="J2896" s="173"/>
      <c r="K2896" s="132"/>
      <c r="L2896" s="130"/>
      <c r="M2896" s="130"/>
      <c r="N2896" s="130"/>
      <c r="O2896" s="130"/>
      <c r="P2896" s="130"/>
      <c r="Q2896" s="130"/>
      <c r="R2896" s="130"/>
      <c r="S2896" s="130"/>
    </row>
    <row r="2897" spans="1:19" x14ac:dyDescent="0.25">
      <c r="A2897" s="228" t="str">
        <f t="shared" si="134"/>
        <v/>
      </c>
      <c r="B2897" s="34"/>
      <c r="C2897" s="8"/>
      <c r="D2897" s="129"/>
      <c r="F2897" s="180"/>
      <c r="G2897" s="261"/>
      <c r="H2897" s="284">
        <f t="shared" si="133"/>
        <v>2.8800000000001346E-6</v>
      </c>
      <c r="I2897" s="92"/>
      <c r="J2897" s="173"/>
      <c r="K2897" s="132"/>
      <c r="L2897" s="130"/>
      <c r="M2897" s="130"/>
      <c r="N2897" s="130"/>
      <c r="O2897" s="130"/>
      <c r="P2897" s="130"/>
      <c r="Q2897" s="130"/>
      <c r="R2897" s="130"/>
      <c r="S2897" s="130"/>
    </row>
    <row r="2898" spans="1:19" x14ac:dyDescent="0.25">
      <c r="A2898" s="228" t="str">
        <f t="shared" si="134"/>
        <v/>
      </c>
      <c r="B2898" s="34"/>
      <c r="C2898" s="8"/>
      <c r="D2898" s="129"/>
      <c r="F2898" s="180"/>
      <c r="G2898" s="261"/>
      <c r="H2898" s="284">
        <f t="shared" si="133"/>
        <v>2.8810000000001347E-6</v>
      </c>
      <c r="I2898" s="92"/>
      <c r="J2898" s="173"/>
      <c r="K2898" s="132"/>
      <c r="L2898" s="130"/>
      <c r="M2898" s="130"/>
      <c r="N2898" s="130"/>
      <c r="O2898" s="130"/>
      <c r="P2898" s="130"/>
      <c r="Q2898" s="130"/>
      <c r="R2898" s="130"/>
      <c r="S2898" s="130"/>
    </row>
    <row r="2899" spans="1:19" x14ac:dyDescent="0.25">
      <c r="A2899" s="228" t="str">
        <f t="shared" si="134"/>
        <v/>
      </c>
      <c r="B2899" s="34"/>
      <c r="C2899" s="8"/>
      <c r="D2899" s="129"/>
      <c r="F2899" s="180"/>
      <c r="G2899" s="261"/>
      <c r="H2899" s="284">
        <f t="shared" ref="H2899:H2962" si="135">IF(G2899="",IF(D2899&lt;&gt;"",H2898+F2899+0.000000001,H2898+0.000000001),H2898+0.000000001)</f>
        <v>2.8820000000001348E-6</v>
      </c>
      <c r="I2899" s="92"/>
      <c r="J2899" s="173"/>
      <c r="K2899" s="132"/>
      <c r="L2899" s="130"/>
      <c r="M2899" s="130"/>
      <c r="N2899" s="130"/>
      <c r="O2899" s="130"/>
      <c r="P2899" s="130"/>
      <c r="Q2899" s="130"/>
      <c r="R2899" s="130"/>
      <c r="S2899" s="130"/>
    </row>
    <row r="2900" spans="1:19" x14ac:dyDescent="0.25">
      <c r="A2900" s="228" t="str">
        <f t="shared" si="134"/>
        <v/>
      </c>
      <c r="B2900" s="34"/>
      <c r="C2900" s="8"/>
      <c r="D2900" s="129"/>
      <c r="F2900" s="180"/>
      <c r="G2900" s="261"/>
      <c r="H2900" s="284">
        <f t="shared" si="135"/>
        <v>2.8830000000001349E-6</v>
      </c>
      <c r="I2900" s="92"/>
      <c r="J2900" s="173"/>
      <c r="K2900" s="132"/>
      <c r="L2900" s="130"/>
      <c r="M2900" s="130"/>
      <c r="N2900" s="130"/>
      <c r="O2900" s="130"/>
      <c r="P2900" s="130"/>
      <c r="Q2900" s="130"/>
      <c r="R2900" s="130"/>
      <c r="S2900" s="130"/>
    </row>
    <row r="2901" spans="1:19" x14ac:dyDescent="0.25">
      <c r="A2901" s="228" t="str">
        <f t="shared" si="134"/>
        <v/>
      </c>
      <c r="B2901" s="34"/>
      <c r="C2901" s="8"/>
      <c r="D2901" s="129"/>
      <c r="F2901" s="180"/>
      <c r="G2901" s="261"/>
      <c r="H2901" s="284">
        <f t="shared" si="135"/>
        <v>2.8840000000001349E-6</v>
      </c>
      <c r="I2901" s="92"/>
      <c r="J2901" s="173"/>
      <c r="K2901" s="132"/>
      <c r="L2901" s="130"/>
      <c r="M2901" s="130"/>
      <c r="N2901" s="130"/>
      <c r="O2901" s="130"/>
      <c r="P2901" s="130"/>
      <c r="Q2901" s="130"/>
      <c r="R2901" s="130"/>
      <c r="S2901" s="130"/>
    </row>
    <row r="2902" spans="1:19" x14ac:dyDescent="0.25">
      <c r="A2902" s="228" t="str">
        <f t="shared" ref="A2902:A2965" si="136">IF(F2902="","",IF(H2902=$H$5,D2902,""))</f>
        <v/>
      </c>
      <c r="B2902" s="34"/>
      <c r="C2902" s="8"/>
      <c r="D2902" s="129"/>
      <c r="F2902" s="180"/>
      <c r="G2902" s="261"/>
      <c r="H2902" s="284">
        <f t="shared" si="135"/>
        <v>2.885000000000135E-6</v>
      </c>
      <c r="I2902" s="92"/>
      <c r="J2902" s="173"/>
      <c r="K2902" s="132"/>
      <c r="L2902" s="130"/>
      <c r="M2902" s="130"/>
      <c r="N2902" s="130"/>
      <c r="O2902" s="130"/>
      <c r="P2902" s="130"/>
      <c r="Q2902" s="130"/>
      <c r="R2902" s="130"/>
      <c r="S2902" s="130"/>
    </row>
    <row r="2903" spans="1:19" x14ac:dyDescent="0.25">
      <c r="A2903" s="228" t="str">
        <f t="shared" si="136"/>
        <v/>
      </c>
      <c r="B2903" s="34"/>
      <c r="C2903" s="8"/>
      <c r="D2903" s="129"/>
      <c r="F2903" s="180"/>
      <c r="G2903" s="261"/>
      <c r="H2903" s="284">
        <f t="shared" si="135"/>
        <v>2.8860000000001351E-6</v>
      </c>
      <c r="I2903" s="92"/>
      <c r="J2903" s="173"/>
      <c r="K2903" s="132"/>
      <c r="L2903" s="130"/>
      <c r="M2903" s="130"/>
      <c r="N2903" s="130"/>
      <c r="O2903" s="130"/>
      <c r="P2903" s="130"/>
      <c r="Q2903" s="130"/>
      <c r="R2903" s="130"/>
      <c r="S2903" s="130"/>
    </row>
    <row r="2904" spans="1:19" x14ac:dyDescent="0.25">
      <c r="A2904" s="228" t="str">
        <f t="shared" si="136"/>
        <v/>
      </c>
      <c r="B2904" s="34"/>
      <c r="C2904" s="8"/>
      <c r="D2904" s="129"/>
      <c r="F2904" s="180"/>
      <c r="G2904" s="261"/>
      <c r="H2904" s="284">
        <f t="shared" si="135"/>
        <v>2.8870000000001352E-6</v>
      </c>
      <c r="I2904" s="92"/>
      <c r="J2904" s="173"/>
      <c r="K2904" s="132"/>
      <c r="L2904" s="130"/>
      <c r="M2904" s="130"/>
      <c r="N2904" s="130"/>
      <c r="O2904" s="130"/>
      <c r="P2904" s="130"/>
      <c r="Q2904" s="130"/>
      <c r="R2904" s="130"/>
      <c r="S2904" s="130"/>
    </row>
    <row r="2905" spans="1:19" x14ac:dyDescent="0.25">
      <c r="A2905" s="228" t="str">
        <f t="shared" si="136"/>
        <v/>
      </c>
      <c r="B2905" s="34"/>
      <c r="C2905" s="8"/>
      <c r="D2905" s="129"/>
      <c r="F2905" s="180"/>
      <c r="G2905" s="261"/>
      <c r="H2905" s="284">
        <f t="shared" si="135"/>
        <v>2.8880000000001352E-6</v>
      </c>
      <c r="I2905" s="92"/>
      <c r="J2905" s="173"/>
      <c r="K2905" s="132"/>
      <c r="L2905" s="130"/>
      <c r="M2905" s="130"/>
      <c r="N2905" s="130"/>
      <c r="O2905" s="130"/>
      <c r="P2905" s="130"/>
      <c r="Q2905" s="130"/>
      <c r="R2905" s="130"/>
      <c r="S2905" s="130"/>
    </row>
    <row r="2906" spans="1:19" x14ac:dyDescent="0.25">
      <c r="A2906" s="228" t="str">
        <f t="shared" si="136"/>
        <v/>
      </c>
      <c r="B2906" s="34"/>
      <c r="C2906" s="8"/>
      <c r="D2906" s="129"/>
      <c r="F2906" s="180"/>
      <c r="G2906" s="261"/>
      <c r="H2906" s="284">
        <f t="shared" si="135"/>
        <v>2.8890000000001353E-6</v>
      </c>
      <c r="I2906" s="92"/>
      <c r="J2906" s="173"/>
      <c r="K2906" s="132"/>
      <c r="L2906" s="130"/>
      <c r="M2906" s="130"/>
      <c r="N2906" s="130"/>
      <c r="O2906" s="130"/>
      <c r="P2906" s="130"/>
      <c r="Q2906" s="130"/>
      <c r="R2906" s="130"/>
      <c r="S2906" s="130"/>
    </row>
    <row r="2907" spans="1:19" x14ac:dyDescent="0.25">
      <c r="A2907" s="228" t="str">
        <f t="shared" si="136"/>
        <v/>
      </c>
      <c r="B2907" s="34"/>
      <c r="C2907" s="8"/>
      <c r="D2907" s="129"/>
      <c r="F2907" s="180"/>
      <c r="G2907" s="261"/>
      <c r="H2907" s="284">
        <f t="shared" si="135"/>
        <v>2.8900000000001354E-6</v>
      </c>
      <c r="I2907" s="92"/>
      <c r="J2907" s="173"/>
      <c r="K2907" s="132"/>
      <c r="L2907" s="130"/>
      <c r="M2907" s="130"/>
      <c r="N2907" s="130"/>
      <c r="O2907" s="130"/>
      <c r="P2907" s="130"/>
      <c r="Q2907" s="130"/>
      <c r="R2907" s="130"/>
      <c r="S2907" s="130"/>
    </row>
    <row r="2908" spans="1:19" x14ac:dyDescent="0.25">
      <c r="A2908" s="228" t="str">
        <f t="shared" si="136"/>
        <v/>
      </c>
      <c r="B2908" s="34"/>
      <c r="C2908" s="8"/>
      <c r="D2908" s="129"/>
      <c r="F2908" s="180"/>
      <c r="G2908" s="261"/>
      <c r="H2908" s="284">
        <f t="shared" si="135"/>
        <v>2.8910000000001355E-6</v>
      </c>
      <c r="I2908" s="92"/>
      <c r="J2908" s="173"/>
      <c r="K2908" s="132"/>
      <c r="L2908" s="130"/>
      <c r="M2908" s="130"/>
      <c r="N2908" s="130"/>
      <c r="O2908" s="130"/>
      <c r="P2908" s="130"/>
      <c r="Q2908" s="130"/>
      <c r="R2908" s="130"/>
      <c r="S2908" s="130"/>
    </row>
    <row r="2909" spans="1:19" x14ac:dyDescent="0.25">
      <c r="A2909" s="228" t="str">
        <f t="shared" si="136"/>
        <v/>
      </c>
      <c r="B2909" s="34"/>
      <c r="C2909" s="8"/>
      <c r="D2909" s="129"/>
      <c r="F2909" s="180"/>
      <c r="G2909" s="261"/>
      <c r="H2909" s="284">
        <f t="shared" si="135"/>
        <v>2.8920000000001355E-6</v>
      </c>
      <c r="I2909" s="92"/>
      <c r="J2909" s="173"/>
      <c r="K2909" s="132"/>
      <c r="L2909" s="130"/>
      <c r="M2909" s="130"/>
      <c r="N2909" s="130"/>
      <c r="O2909" s="130"/>
      <c r="P2909" s="130"/>
      <c r="Q2909" s="130"/>
      <c r="R2909" s="130"/>
      <c r="S2909" s="130"/>
    </row>
    <row r="2910" spans="1:19" x14ac:dyDescent="0.25">
      <c r="A2910" s="228" t="str">
        <f t="shared" si="136"/>
        <v/>
      </c>
      <c r="B2910" s="34"/>
      <c r="C2910" s="8"/>
      <c r="D2910" s="129"/>
      <c r="F2910" s="180"/>
      <c r="G2910" s="261"/>
      <c r="H2910" s="284">
        <f t="shared" si="135"/>
        <v>2.8930000000001356E-6</v>
      </c>
      <c r="I2910" s="92"/>
      <c r="J2910" s="173"/>
      <c r="K2910" s="132"/>
      <c r="L2910" s="130"/>
      <c r="M2910" s="130"/>
      <c r="N2910" s="130"/>
      <c r="O2910" s="130"/>
      <c r="P2910" s="130"/>
      <c r="Q2910" s="130"/>
      <c r="R2910" s="130"/>
      <c r="S2910" s="130"/>
    </row>
    <row r="2911" spans="1:19" x14ac:dyDescent="0.25">
      <c r="A2911" s="228" t="str">
        <f t="shared" si="136"/>
        <v/>
      </c>
      <c r="B2911" s="34"/>
      <c r="C2911" s="8"/>
      <c r="D2911" s="129"/>
      <c r="F2911" s="180"/>
      <c r="G2911" s="261"/>
      <c r="H2911" s="284">
        <f t="shared" si="135"/>
        <v>2.8940000000001357E-6</v>
      </c>
      <c r="I2911" s="92"/>
      <c r="J2911" s="173"/>
      <c r="K2911" s="132"/>
      <c r="L2911" s="130"/>
      <c r="M2911" s="130"/>
      <c r="N2911" s="130"/>
      <c r="O2911" s="130"/>
      <c r="P2911" s="130"/>
      <c r="Q2911" s="130"/>
      <c r="R2911" s="130"/>
      <c r="S2911" s="130"/>
    </row>
    <row r="2912" spans="1:19" x14ac:dyDescent="0.25">
      <c r="A2912" s="228" t="str">
        <f t="shared" si="136"/>
        <v/>
      </c>
      <c r="B2912" s="34"/>
      <c r="C2912" s="8"/>
      <c r="D2912" s="129"/>
      <c r="F2912" s="180"/>
      <c r="G2912" s="261"/>
      <c r="H2912" s="284">
        <f t="shared" si="135"/>
        <v>2.8950000000001358E-6</v>
      </c>
      <c r="I2912" s="92"/>
      <c r="J2912" s="173"/>
      <c r="K2912" s="132"/>
      <c r="L2912" s="130"/>
      <c r="M2912" s="130"/>
      <c r="N2912" s="130"/>
      <c r="O2912" s="130"/>
      <c r="P2912" s="130"/>
      <c r="Q2912" s="130"/>
      <c r="R2912" s="130"/>
      <c r="S2912" s="130"/>
    </row>
    <row r="2913" spans="1:19" x14ac:dyDescent="0.25">
      <c r="A2913" s="228" t="str">
        <f t="shared" si="136"/>
        <v/>
      </c>
      <c r="B2913" s="34"/>
      <c r="C2913" s="8"/>
      <c r="D2913" s="129"/>
      <c r="F2913" s="180"/>
      <c r="G2913" s="261"/>
      <c r="H2913" s="284">
        <f t="shared" si="135"/>
        <v>2.8960000000001358E-6</v>
      </c>
      <c r="I2913" s="92"/>
      <c r="J2913" s="173"/>
      <c r="K2913" s="132"/>
      <c r="L2913" s="130"/>
      <c r="M2913" s="130"/>
      <c r="N2913" s="130"/>
      <c r="O2913" s="130"/>
      <c r="P2913" s="130"/>
      <c r="Q2913" s="130"/>
      <c r="R2913" s="130"/>
      <c r="S2913" s="130"/>
    </row>
    <row r="2914" spans="1:19" x14ac:dyDescent="0.25">
      <c r="A2914" s="228" t="str">
        <f t="shared" si="136"/>
        <v/>
      </c>
      <c r="B2914" s="34"/>
      <c r="C2914" s="8"/>
      <c r="D2914" s="129"/>
      <c r="F2914" s="180"/>
      <c r="G2914" s="261"/>
      <c r="H2914" s="284">
        <f t="shared" si="135"/>
        <v>2.8970000000001359E-6</v>
      </c>
      <c r="I2914" s="92"/>
      <c r="J2914" s="173"/>
      <c r="K2914" s="132"/>
      <c r="L2914" s="130"/>
      <c r="M2914" s="130"/>
      <c r="N2914" s="130"/>
      <c r="O2914" s="130"/>
      <c r="P2914" s="130"/>
      <c r="Q2914" s="130"/>
      <c r="R2914" s="130"/>
      <c r="S2914" s="130"/>
    </row>
    <row r="2915" spans="1:19" x14ac:dyDescent="0.25">
      <c r="A2915" s="228" t="str">
        <f t="shared" si="136"/>
        <v/>
      </c>
      <c r="B2915" s="34"/>
      <c r="C2915" s="8"/>
      <c r="D2915" s="129"/>
      <c r="F2915" s="180"/>
      <c r="G2915" s="261"/>
      <c r="H2915" s="284">
        <f t="shared" si="135"/>
        <v>2.898000000000136E-6</v>
      </c>
      <c r="I2915" s="92"/>
      <c r="J2915" s="173"/>
      <c r="K2915" s="132"/>
      <c r="L2915" s="130"/>
      <c r="M2915" s="130"/>
      <c r="N2915" s="130"/>
      <c r="O2915" s="130"/>
      <c r="P2915" s="130"/>
      <c r="Q2915" s="130"/>
      <c r="R2915" s="130"/>
      <c r="S2915" s="130"/>
    </row>
    <row r="2916" spans="1:19" x14ac:dyDescent="0.25">
      <c r="A2916" s="228" t="str">
        <f t="shared" si="136"/>
        <v/>
      </c>
      <c r="B2916" s="34"/>
      <c r="C2916" s="8"/>
      <c r="D2916" s="129"/>
      <c r="F2916" s="180"/>
      <c r="G2916" s="261"/>
      <c r="H2916" s="284">
        <f t="shared" si="135"/>
        <v>2.8990000000001361E-6</v>
      </c>
      <c r="I2916" s="92"/>
      <c r="J2916" s="173"/>
      <c r="K2916" s="132"/>
      <c r="L2916" s="130"/>
      <c r="M2916" s="130"/>
      <c r="N2916" s="130"/>
      <c r="O2916" s="130"/>
      <c r="P2916" s="130"/>
      <c r="Q2916" s="130"/>
      <c r="R2916" s="130"/>
      <c r="S2916" s="130"/>
    </row>
    <row r="2917" spans="1:19" x14ac:dyDescent="0.25">
      <c r="A2917" s="228" t="str">
        <f t="shared" si="136"/>
        <v/>
      </c>
      <c r="B2917" s="34"/>
      <c r="C2917" s="8"/>
      <c r="D2917" s="129"/>
      <c r="F2917" s="180"/>
      <c r="G2917" s="261"/>
      <c r="H2917" s="284">
        <f t="shared" si="135"/>
        <v>2.9000000000001361E-6</v>
      </c>
      <c r="I2917" s="92"/>
      <c r="J2917" s="173"/>
      <c r="K2917" s="132"/>
      <c r="L2917" s="130"/>
      <c r="M2917" s="130"/>
      <c r="N2917" s="130"/>
      <c r="O2917" s="130"/>
      <c r="P2917" s="130"/>
      <c r="Q2917" s="130"/>
      <c r="R2917" s="130"/>
      <c r="S2917" s="130"/>
    </row>
    <row r="2918" spans="1:19" x14ac:dyDescent="0.25">
      <c r="A2918" s="228" t="str">
        <f t="shared" si="136"/>
        <v/>
      </c>
      <c r="B2918" s="34"/>
      <c r="C2918" s="8"/>
      <c r="D2918" s="129"/>
      <c r="F2918" s="180"/>
      <c r="G2918" s="261"/>
      <c r="H2918" s="284">
        <f t="shared" si="135"/>
        <v>2.9010000000001362E-6</v>
      </c>
      <c r="I2918" s="92"/>
      <c r="J2918" s="173"/>
      <c r="K2918" s="132"/>
      <c r="L2918" s="130"/>
      <c r="M2918" s="130"/>
      <c r="N2918" s="130"/>
      <c r="O2918" s="130"/>
      <c r="P2918" s="130"/>
      <c r="Q2918" s="130"/>
      <c r="R2918" s="130"/>
      <c r="S2918" s="130"/>
    </row>
    <row r="2919" spans="1:19" x14ac:dyDescent="0.25">
      <c r="A2919" s="228" t="str">
        <f t="shared" si="136"/>
        <v/>
      </c>
      <c r="B2919" s="34"/>
      <c r="C2919" s="8"/>
      <c r="D2919" s="129"/>
      <c r="F2919" s="180"/>
      <c r="G2919" s="261"/>
      <c r="H2919" s="284">
        <f t="shared" si="135"/>
        <v>2.9020000000001363E-6</v>
      </c>
      <c r="I2919" s="92"/>
      <c r="J2919" s="173"/>
      <c r="K2919" s="132"/>
      <c r="L2919" s="130"/>
      <c r="M2919" s="130"/>
      <c r="N2919" s="130"/>
      <c r="O2919" s="130"/>
      <c r="P2919" s="130"/>
      <c r="Q2919" s="130"/>
      <c r="R2919" s="130"/>
      <c r="S2919" s="130"/>
    </row>
    <row r="2920" spans="1:19" x14ac:dyDescent="0.25">
      <c r="A2920" s="228" t="str">
        <f t="shared" si="136"/>
        <v/>
      </c>
      <c r="B2920" s="34"/>
      <c r="C2920" s="8"/>
      <c r="D2920" s="129"/>
      <c r="F2920" s="180"/>
      <c r="G2920" s="261"/>
      <c r="H2920" s="284">
        <f t="shared" si="135"/>
        <v>2.9030000000001364E-6</v>
      </c>
      <c r="I2920" s="92"/>
      <c r="J2920" s="173"/>
      <c r="K2920" s="132"/>
      <c r="L2920" s="130"/>
      <c r="M2920" s="130"/>
      <c r="N2920" s="130"/>
      <c r="O2920" s="130"/>
      <c r="P2920" s="130"/>
      <c r="Q2920" s="130"/>
      <c r="R2920" s="130"/>
      <c r="S2920" s="130"/>
    </row>
    <row r="2921" spans="1:19" x14ac:dyDescent="0.25">
      <c r="A2921" s="228" t="str">
        <f t="shared" si="136"/>
        <v/>
      </c>
      <c r="B2921" s="34"/>
      <c r="C2921" s="8"/>
      <c r="D2921" s="129"/>
      <c r="F2921" s="180"/>
      <c r="G2921" s="261"/>
      <c r="H2921" s="284">
        <f t="shared" si="135"/>
        <v>2.9040000000001364E-6</v>
      </c>
      <c r="I2921" s="92"/>
      <c r="J2921" s="173"/>
      <c r="K2921" s="132"/>
      <c r="L2921" s="130"/>
      <c r="M2921" s="130"/>
      <c r="N2921" s="130"/>
      <c r="O2921" s="130"/>
      <c r="P2921" s="130"/>
      <c r="Q2921" s="130"/>
      <c r="R2921" s="130"/>
      <c r="S2921" s="130"/>
    </row>
    <row r="2922" spans="1:19" x14ac:dyDescent="0.25">
      <c r="A2922" s="228" t="str">
        <f t="shared" si="136"/>
        <v/>
      </c>
      <c r="B2922" s="34"/>
      <c r="C2922" s="8"/>
      <c r="D2922" s="129"/>
      <c r="F2922" s="180"/>
      <c r="G2922" s="261"/>
      <c r="H2922" s="284">
        <f t="shared" si="135"/>
        <v>2.9050000000001365E-6</v>
      </c>
      <c r="I2922" s="92"/>
      <c r="J2922" s="173"/>
      <c r="K2922" s="132"/>
      <c r="L2922" s="130"/>
      <c r="M2922" s="130"/>
      <c r="N2922" s="130"/>
      <c r="O2922" s="130"/>
      <c r="P2922" s="130"/>
      <c r="Q2922" s="130"/>
      <c r="R2922" s="130"/>
      <c r="S2922" s="130"/>
    </row>
    <row r="2923" spans="1:19" x14ac:dyDescent="0.25">
      <c r="A2923" s="228" t="str">
        <f t="shared" si="136"/>
        <v/>
      </c>
      <c r="B2923" s="34"/>
      <c r="C2923" s="8"/>
      <c r="D2923" s="129"/>
      <c r="F2923" s="180"/>
      <c r="G2923" s="261"/>
      <c r="H2923" s="284">
        <f t="shared" si="135"/>
        <v>2.9060000000001366E-6</v>
      </c>
      <c r="I2923" s="92"/>
      <c r="J2923" s="173"/>
      <c r="K2923" s="132"/>
      <c r="L2923" s="130"/>
      <c r="M2923" s="130"/>
      <c r="N2923" s="130"/>
      <c r="O2923" s="130"/>
      <c r="P2923" s="130"/>
      <c r="Q2923" s="130"/>
      <c r="R2923" s="130"/>
      <c r="S2923" s="130"/>
    </row>
    <row r="2924" spans="1:19" x14ac:dyDescent="0.25">
      <c r="A2924" s="228" t="str">
        <f t="shared" si="136"/>
        <v/>
      </c>
      <c r="B2924" s="34"/>
      <c r="C2924" s="8"/>
      <c r="D2924" s="129"/>
      <c r="F2924" s="180"/>
      <c r="G2924" s="261"/>
      <c r="H2924" s="284">
        <f t="shared" si="135"/>
        <v>2.9070000000001367E-6</v>
      </c>
      <c r="I2924" s="92"/>
      <c r="J2924" s="173"/>
      <c r="K2924" s="132"/>
      <c r="L2924" s="130"/>
      <c r="M2924" s="130"/>
      <c r="N2924" s="130"/>
      <c r="O2924" s="130"/>
      <c r="P2924" s="130"/>
      <c r="Q2924" s="130"/>
      <c r="R2924" s="130"/>
      <c r="S2924" s="130"/>
    </row>
    <row r="2925" spans="1:19" x14ac:dyDescent="0.25">
      <c r="A2925" s="228" t="str">
        <f t="shared" si="136"/>
        <v/>
      </c>
      <c r="B2925" s="34"/>
      <c r="C2925" s="8"/>
      <c r="D2925" s="129"/>
      <c r="F2925" s="180"/>
      <c r="G2925" s="261"/>
      <c r="H2925" s="284">
        <f t="shared" si="135"/>
        <v>2.9080000000001367E-6</v>
      </c>
      <c r="I2925" s="92"/>
      <c r="J2925" s="173"/>
      <c r="K2925" s="132"/>
      <c r="L2925" s="130"/>
      <c r="M2925" s="130"/>
      <c r="N2925" s="130"/>
      <c r="O2925" s="130"/>
      <c r="P2925" s="130"/>
      <c r="Q2925" s="130"/>
      <c r="R2925" s="130"/>
      <c r="S2925" s="130"/>
    </row>
    <row r="2926" spans="1:19" x14ac:dyDescent="0.25">
      <c r="A2926" s="228" t="str">
        <f t="shared" si="136"/>
        <v/>
      </c>
      <c r="B2926" s="34"/>
      <c r="C2926" s="8"/>
      <c r="D2926" s="129"/>
      <c r="F2926" s="180"/>
      <c r="G2926" s="261"/>
      <c r="H2926" s="284">
        <f t="shared" si="135"/>
        <v>2.9090000000001368E-6</v>
      </c>
      <c r="I2926" s="92"/>
      <c r="J2926" s="173"/>
      <c r="K2926" s="132"/>
      <c r="L2926" s="130"/>
      <c r="M2926" s="130"/>
      <c r="N2926" s="130"/>
      <c r="O2926" s="130"/>
      <c r="P2926" s="130"/>
      <c r="Q2926" s="130"/>
      <c r="R2926" s="130"/>
      <c r="S2926" s="130"/>
    </row>
    <row r="2927" spans="1:19" x14ac:dyDescent="0.25">
      <c r="A2927" s="228" t="str">
        <f t="shared" si="136"/>
        <v/>
      </c>
      <c r="B2927" s="34"/>
      <c r="C2927" s="8"/>
      <c r="D2927" s="129"/>
      <c r="F2927" s="180"/>
      <c r="G2927" s="261"/>
      <c r="H2927" s="284">
        <f t="shared" si="135"/>
        <v>2.9100000000001369E-6</v>
      </c>
      <c r="I2927" s="92"/>
      <c r="J2927" s="173"/>
      <c r="K2927" s="132"/>
      <c r="L2927" s="130"/>
      <c r="M2927" s="130"/>
      <c r="N2927" s="130"/>
      <c r="O2927" s="130"/>
      <c r="P2927" s="130"/>
      <c r="Q2927" s="130"/>
      <c r="R2927" s="130"/>
      <c r="S2927" s="130"/>
    </row>
    <row r="2928" spans="1:19" x14ac:dyDescent="0.25">
      <c r="A2928" s="228" t="str">
        <f t="shared" si="136"/>
        <v/>
      </c>
      <c r="B2928" s="34"/>
      <c r="C2928" s="8"/>
      <c r="D2928" s="129"/>
      <c r="F2928" s="180"/>
      <c r="G2928" s="261"/>
      <c r="H2928" s="284">
        <f t="shared" si="135"/>
        <v>2.911000000000137E-6</v>
      </c>
      <c r="I2928" s="92"/>
      <c r="J2928" s="173"/>
      <c r="K2928" s="132"/>
      <c r="L2928" s="130"/>
      <c r="M2928" s="130"/>
      <c r="N2928" s="130"/>
      <c r="O2928" s="130"/>
      <c r="P2928" s="130"/>
      <c r="Q2928" s="130"/>
      <c r="R2928" s="130"/>
      <c r="S2928" s="130"/>
    </row>
    <row r="2929" spans="1:19" x14ac:dyDescent="0.25">
      <c r="A2929" s="228" t="str">
        <f t="shared" si="136"/>
        <v/>
      </c>
      <c r="B2929" s="34"/>
      <c r="C2929" s="8"/>
      <c r="D2929" s="129"/>
      <c r="F2929" s="180"/>
      <c r="G2929" s="261"/>
      <c r="H2929" s="284">
        <f t="shared" si="135"/>
        <v>2.912000000000137E-6</v>
      </c>
      <c r="I2929" s="92"/>
      <c r="J2929" s="173"/>
      <c r="K2929" s="132"/>
      <c r="L2929" s="130"/>
      <c r="M2929" s="130"/>
      <c r="N2929" s="130"/>
      <c r="O2929" s="130"/>
      <c r="P2929" s="130"/>
      <c r="Q2929" s="130"/>
      <c r="R2929" s="130"/>
      <c r="S2929" s="130"/>
    </row>
    <row r="2930" spans="1:19" x14ac:dyDescent="0.25">
      <c r="A2930" s="228" t="str">
        <f t="shared" si="136"/>
        <v/>
      </c>
      <c r="B2930" s="34"/>
      <c r="C2930" s="8"/>
      <c r="D2930" s="129"/>
      <c r="F2930" s="180"/>
      <c r="G2930" s="261"/>
      <c r="H2930" s="284">
        <f t="shared" si="135"/>
        <v>2.9130000000001371E-6</v>
      </c>
      <c r="I2930" s="92"/>
      <c r="J2930" s="173"/>
      <c r="K2930" s="132"/>
      <c r="L2930" s="130"/>
      <c r="M2930" s="130"/>
      <c r="N2930" s="130"/>
      <c r="O2930" s="130"/>
      <c r="P2930" s="130"/>
      <c r="Q2930" s="130"/>
      <c r="R2930" s="130"/>
      <c r="S2930" s="130"/>
    </row>
    <row r="2931" spans="1:19" x14ac:dyDescent="0.25">
      <c r="A2931" s="228" t="str">
        <f t="shared" si="136"/>
        <v/>
      </c>
      <c r="B2931" s="34"/>
      <c r="C2931" s="8"/>
      <c r="D2931" s="129"/>
      <c r="F2931" s="180"/>
      <c r="G2931" s="261"/>
      <c r="H2931" s="284">
        <f t="shared" si="135"/>
        <v>2.9140000000001372E-6</v>
      </c>
      <c r="I2931" s="92"/>
      <c r="J2931" s="173"/>
      <c r="K2931" s="132"/>
      <c r="L2931" s="130"/>
      <c r="M2931" s="130"/>
      <c r="N2931" s="130"/>
      <c r="O2931" s="130"/>
      <c r="P2931" s="130"/>
      <c r="Q2931" s="130"/>
      <c r="R2931" s="130"/>
      <c r="S2931" s="130"/>
    </row>
    <row r="2932" spans="1:19" x14ac:dyDescent="0.25">
      <c r="A2932" s="228" t="str">
        <f t="shared" si="136"/>
        <v/>
      </c>
      <c r="B2932" s="34"/>
      <c r="C2932" s="8"/>
      <c r="D2932" s="129"/>
      <c r="F2932" s="180"/>
      <c r="G2932" s="261"/>
      <c r="H2932" s="284">
        <f t="shared" si="135"/>
        <v>2.9150000000001373E-6</v>
      </c>
      <c r="I2932" s="92"/>
      <c r="J2932" s="173"/>
      <c r="K2932" s="132"/>
      <c r="L2932" s="130"/>
      <c r="M2932" s="130"/>
      <c r="N2932" s="130"/>
      <c r="O2932" s="130"/>
      <c r="P2932" s="130"/>
      <c r="Q2932" s="130"/>
      <c r="R2932" s="130"/>
      <c r="S2932" s="130"/>
    </row>
    <row r="2933" spans="1:19" x14ac:dyDescent="0.25">
      <c r="A2933" s="228" t="str">
        <f t="shared" si="136"/>
        <v/>
      </c>
      <c r="B2933" s="34"/>
      <c r="C2933" s="8"/>
      <c r="D2933" s="129"/>
      <c r="F2933" s="180"/>
      <c r="G2933" s="261"/>
      <c r="H2933" s="284">
        <f t="shared" si="135"/>
        <v>2.9160000000001373E-6</v>
      </c>
      <c r="I2933" s="92"/>
      <c r="J2933" s="173"/>
      <c r="K2933" s="132"/>
      <c r="L2933" s="130"/>
      <c r="M2933" s="130"/>
      <c r="N2933" s="130"/>
      <c r="O2933" s="130"/>
      <c r="P2933" s="130"/>
      <c r="Q2933" s="130"/>
      <c r="R2933" s="130"/>
      <c r="S2933" s="130"/>
    </row>
    <row r="2934" spans="1:19" x14ac:dyDescent="0.25">
      <c r="A2934" s="228" t="str">
        <f t="shared" si="136"/>
        <v/>
      </c>
      <c r="B2934" s="34"/>
      <c r="C2934" s="8"/>
      <c r="D2934" s="129"/>
      <c r="F2934" s="180"/>
      <c r="G2934" s="261"/>
      <c r="H2934" s="284">
        <f t="shared" si="135"/>
        <v>2.9170000000001374E-6</v>
      </c>
      <c r="I2934" s="92"/>
      <c r="J2934" s="173"/>
      <c r="K2934" s="132"/>
      <c r="L2934" s="130"/>
      <c r="M2934" s="130"/>
      <c r="N2934" s="130"/>
      <c r="O2934" s="130"/>
      <c r="P2934" s="130"/>
      <c r="Q2934" s="130"/>
      <c r="R2934" s="130"/>
      <c r="S2934" s="130"/>
    </row>
    <row r="2935" spans="1:19" x14ac:dyDescent="0.25">
      <c r="A2935" s="228" t="str">
        <f t="shared" si="136"/>
        <v/>
      </c>
      <c r="B2935" s="34"/>
      <c r="C2935" s="8"/>
      <c r="D2935" s="129"/>
      <c r="F2935" s="180"/>
      <c r="G2935" s="261"/>
      <c r="H2935" s="284">
        <f t="shared" si="135"/>
        <v>2.9180000000001375E-6</v>
      </c>
      <c r="I2935" s="92"/>
      <c r="J2935" s="173"/>
      <c r="K2935" s="132"/>
      <c r="L2935" s="130"/>
      <c r="M2935" s="130"/>
      <c r="N2935" s="130"/>
      <c r="O2935" s="130"/>
      <c r="P2935" s="130"/>
      <c r="Q2935" s="130"/>
      <c r="R2935" s="130"/>
      <c r="S2935" s="130"/>
    </row>
    <row r="2936" spans="1:19" x14ac:dyDescent="0.25">
      <c r="A2936" s="228" t="str">
        <f t="shared" si="136"/>
        <v/>
      </c>
      <c r="B2936" s="34"/>
      <c r="C2936" s="8"/>
      <c r="D2936" s="129"/>
      <c r="F2936" s="180"/>
      <c r="G2936" s="261"/>
      <c r="H2936" s="284">
        <f t="shared" si="135"/>
        <v>2.9190000000001376E-6</v>
      </c>
      <c r="I2936" s="92"/>
      <c r="J2936" s="173"/>
      <c r="K2936" s="132"/>
      <c r="L2936" s="130"/>
      <c r="M2936" s="130"/>
      <c r="N2936" s="130"/>
      <c r="O2936" s="130"/>
      <c r="P2936" s="130"/>
      <c r="Q2936" s="130"/>
      <c r="R2936" s="130"/>
      <c r="S2936" s="130"/>
    </row>
    <row r="2937" spans="1:19" x14ac:dyDescent="0.25">
      <c r="A2937" s="228" t="str">
        <f t="shared" si="136"/>
        <v/>
      </c>
      <c r="B2937" s="34"/>
      <c r="C2937" s="8"/>
      <c r="D2937" s="129"/>
      <c r="F2937" s="180"/>
      <c r="G2937" s="261"/>
      <c r="H2937" s="284">
        <f t="shared" si="135"/>
        <v>2.9200000000001376E-6</v>
      </c>
      <c r="I2937" s="92"/>
      <c r="J2937" s="173"/>
      <c r="K2937" s="132"/>
      <c r="L2937" s="130"/>
      <c r="M2937" s="130"/>
      <c r="N2937" s="130"/>
      <c r="O2937" s="130"/>
      <c r="P2937" s="130"/>
      <c r="Q2937" s="130"/>
      <c r="R2937" s="130"/>
      <c r="S2937" s="130"/>
    </row>
    <row r="2938" spans="1:19" x14ac:dyDescent="0.25">
      <c r="A2938" s="228" t="str">
        <f t="shared" si="136"/>
        <v/>
      </c>
      <c r="B2938" s="34"/>
      <c r="C2938" s="8"/>
      <c r="D2938" s="129"/>
      <c r="F2938" s="180"/>
      <c r="G2938" s="261"/>
      <c r="H2938" s="284">
        <f t="shared" si="135"/>
        <v>2.9210000000001377E-6</v>
      </c>
      <c r="I2938" s="92"/>
      <c r="J2938" s="173"/>
      <c r="K2938" s="132"/>
      <c r="L2938" s="130"/>
      <c r="M2938" s="130"/>
      <c r="N2938" s="130"/>
      <c r="O2938" s="130"/>
      <c r="P2938" s="130"/>
      <c r="Q2938" s="130"/>
      <c r="R2938" s="130"/>
      <c r="S2938" s="130"/>
    </row>
    <row r="2939" spans="1:19" x14ac:dyDescent="0.25">
      <c r="A2939" s="228" t="str">
        <f t="shared" si="136"/>
        <v/>
      </c>
      <c r="B2939" s="34"/>
      <c r="C2939" s="8"/>
      <c r="D2939" s="129"/>
      <c r="F2939" s="180"/>
      <c r="G2939" s="261"/>
      <c r="H2939" s="284">
        <f t="shared" si="135"/>
        <v>2.9220000000001378E-6</v>
      </c>
      <c r="I2939" s="92"/>
      <c r="J2939" s="173"/>
      <c r="K2939" s="132"/>
      <c r="L2939" s="130"/>
      <c r="M2939" s="130"/>
      <c r="N2939" s="130"/>
      <c r="O2939" s="130"/>
      <c r="P2939" s="130"/>
      <c r="Q2939" s="130"/>
      <c r="R2939" s="130"/>
      <c r="S2939" s="130"/>
    </row>
    <row r="2940" spans="1:19" x14ac:dyDescent="0.25">
      <c r="A2940" s="228" t="str">
        <f t="shared" si="136"/>
        <v/>
      </c>
      <c r="B2940" s="34"/>
      <c r="C2940" s="8"/>
      <c r="D2940" s="129"/>
      <c r="F2940" s="180"/>
      <c r="G2940" s="261"/>
      <c r="H2940" s="284">
        <f t="shared" si="135"/>
        <v>2.9230000000001379E-6</v>
      </c>
      <c r="I2940" s="92"/>
      <c r="J2940" s="173"/>
      <c r="K2940" s="132"/>
      <c r="L2940" s="130"/>
      <c r="M2940" s="130"/>
      <c r="N2940" s="130"/>
      <c r="O2940" s="130"/>
      <c r="P2940" s="130"/>
      <c r="Q2940" s="130"/>
      <c r="R2940" s="130"/>
      <c r="S2940" s="130"/>
    </row>
    <row r="2941" spans="1:19" x14ac:dyDescent="0.25">
      <c r="A2941" s="228" t="str">
        <f t="shared" si="136"/>
        <v/>
      </c>
      <c r="B2941" s="34"/>
      <c r="C2941" s="8"/>
      <c r="D2941" s="129"/>
      <c r="F2941" s="180"/>
      <c r="G2941" s="261"/>
      <c r="H2941" s="284">
        <f t="shared" si="135"/>
        <v>2.9240000000001379E-6</v>
      </c>
      <c r="I2941" s="92"/>
      <c r="J2941" s="173"/>
      <c r="K2941" s="132"/>
      <c r="L2941" s="130"/>
      <c r="M2941" s="130"/>
      <c r="N2941" s="130"/>
      <c r="O2941" s="130"/>
      <c r="P2941" s="130"/>
      <c r="Q2941" s="130"/>
      <c r="R2941" s="130"/>
      <c r="S2941" s="130"/>
    </row>
    <row r="2942" spans="1:19" x14ac:dyDescent="0.25">
      <c r="A2942" s="228" t="str">
        <f t="shared" si="136"/>
        <v/>
      </c>
      <c r="B2942" s="34"/>
      <c r="C2942" s="8"/>
      <c r="D2942" s="129"/>
      <c r="F2942" s="180"/>
      <c r="G2942" s="261"/>
      <c r="H2942" s="284">
        <f t="shared" si="135"/>
        <v>2.925000000000138E-6</v>
      </c>
      <c r="I2942" s="92"/>
      <c r="J2942" s="173"/>
      <c r="K2942" s="132"/>
      <c r="L2942" s="130"/>
      <c r="M2942" s="130"/>
      <c r="N2942" s="130"/>
      <c r="O2942" s="130"/>
      <c r="P2942" s="130"/>
      <c r="Q2942" s="130"/>
      <c r="R2942" s="130"/>
      <c r="S2942" s="130"/>
    </row>
    <row r="2943" spans="1:19" x14ac:dyDescent="0.25">
      <c r="A2943" s="228" t="str">
        <f t="shared" si="136"/>
        <v/>
      </c>
      <c r="B2943" s="34"/>
      <c r="C2943" s="8"/>
      <c r="D2943" s="129"/>
      <c r="F2943" s="180"/>
      <c r="G2943" s="261"/>
      <c r="H2943" s="284">
        <f t="shared" si="135"/>
        <v>2.9260000000001381E-6</v>
      </c>
      <c r="I2943" s="92"/>
      <c r="J2943" s="173"/>
      <c r="K2943" s="132"/>
      <c r="L2943" s="130"/>
      <c r="M2943" s="130"/>
      <c r="N2943" s="130"/>
      <c r="O2943" s="130"/>
      <c r="P2943" s="130"/>
      <c r="Q2943" s="130"/>
      <c r="R2943" s="130"/>
      <c r="S2943" s="130"/>
    </row>
    <row r="2944" spans="1:19" x14ac:dyDescent="0.25">
      <c r="A2944" s="228" t="str">
        <f t="shared" si="136"/>
        <v/>
      </c>
      <c r="B2944" s="34"/>
      <c r="C2944" s="8"/>
      <c r="D2944" s="129"/>
      <c r="F2944" s="180"/>
      <c r="G2944" s="261"/>
      <c r="H2944" s="284">
        <f t="shared" si="135"/>
        <v>2.9270000000001382E-6</v>
      </c>
      <c r="I2944" s="92"/>
      <c r="J2944" s="173"/>
      <c r="K2944" s="132"/>
      <c r="L2944" s="130"/>
      <c r="M2944" s="130"/>
      <c r="N2944" s="130"/>
      <c r="O2944" s="130"/>
      <c r="P2944" s="130"/>
      <c r="Q2944" s="130"/>
      <c r="R2944" s="130"/>
      <c r="S2944" s="130"/>
    </row>
    <row r="2945" spans="1:19" x14ac:dyDescent="0.25">
      <c r="A2945" s="228" t="str">
        <f t="shared" si="136"/>
        <v/>
      </c>
      <c r="B2945" s="34"/>
      <c r="C2945" s="8"/>
      <c r="D2945" s="129"/>
      <c r="F2945" s="180"/>
      <c r="G2945" s="261"/>
      <c r="H2945" s="284">
        <f t="shared" si="135"/>
        <v>2.9280000000001382E-6</v>
      </c>
      <c r="I2945" s="92"/>
      <c r="J2945" s="173"/>
      <c r="K2945" s="132"/>
      <c r="L2945" s="130"/>
      <c r="M2945" s="130"/>
      <c r="N2945" s="130"/>
      <c r="O2945" s="130"/>
      <c r="P2945" s="130"/>
      <c r="Q2945" s="130"/>
      <c r="R2945" s="130"/>
      <c r="S2945" s="130"/>
    </row>
    <row r="2946" spans="1:19" x14ac:dyDescent="0.25">
      <c r="A2946" s="228" t="str">
        <f t="shared" si="136"/>
        <v/>
      </c>
      <c r="B2946" s="34"/>
      <c r="C2946" s="8"/>
      <c r="D2946" s="129"/>
      <c r="F2946" s="180"/>
      <c r="G2946" s="261"/>
      <c r="H2946" s="284">
        <f t="shared" si="135"/>
        <v>2.9290000000001383E-6</v>
      </c>
      <c r="I2946" s="92"/>
      <c r="J2946" s="173"/>
      <c r="K2946" s="132"/>
      <c r="L2946" s="130"/>
      <c r="M2946" s="130"/>
      <c r="N2946" s="130"/>
      <c r="O2946" s="130"/>
      <c r="P2946" s="130"/>
      <c r="Q2946" s="130"/>
      <c r="R2946" s="130"/>
      <c r="S2946" s="130"/>
    </row>
    <row r="2947" spans="1:19" x14ac:dyDescent="0.25">
      <c r="A2947" s="228" t="str">
        <f t="shared" si="136"/>
        <v/>
      </c>
      <c r="B2947" s="34"/>
      <c r="C2947" s="8"/>
      <c r="D2947" s="129"/>
      <c r="F2947" s="180"/>
      <c r="G2947" s="261"/>
      <c r="H2947" s="284">
        <f t="shared" si="135"/>
        <v>2.9300000000001384E-6</v>
      </c>
      <c r="I2947" s="92"/>
      <c r="J2947" s="173"/>
      <c r="K2947" s="132"/>
      <c r="L2947" s="130"/>
      <c r="M2947" s="130"/>
      <c r="N2947" s="130"/>
      <c r="O2947" s="130"/>
      <c r="P2947" s="130"/>
      <c r="Q2947" s="130"/>
      <c r="R2947" s="130"/>
      <c r="S2947" s="130"/>
    </row>
    <row r="2948" spans="1:19" x14ac:dyDescent="0.25">
      <c r="A2948" s="228" t="str">
        <f t="shared" si="136"/>
        <v/>
      </c>
      <c r="B2948" s="34"/>
      <c r="C2948" s="8"/>
      <c r="D2948" s="129"/>
      <c r="F2948" s="180"/>
      <c r="G2948" s="261"/>
      <c r="H2948" s="284">
        <f t="shared" si="135"/>
        <v>2.9310000000001385E-6</v>
      </c>
      <c r="I2948" s="92"/>
      <c r="J2948" s="173"/>
      <c r="K2948" s="132"/>
      <c r="L2948" s="130"/>
      <c r="M2948" s="130"/>
      <c r="N2948" s="130"/>
      <c r="O2948" s="130"/>
      <c r="P2948" s="130"/>
      <c r="Q2948" s="130"/>
      <c r="R2948" s="130"/>
      <c r="S2948" s="130"/>
    </row>
    <row r="2949" spans="1:19" x14ac:dyDescent="0.25">
      <c r="A2949" s="228" t="str">
        <f t="shared" si="136"/>
        <v/>
      </c>
      <c r="B2949" s="34"/>
      <c r="C2949" s="8"/>
      <c r="D2949" s="129"/>
      <c r="F2949" s="180"/>
      <c r="G2949" s="261"/>
      <c r="H2949" s="284">
        <f t="shared" si="135"/>
        <v>2.9320000000001385E-6</v>
      </c>
      <c r="I2949" s="92"/>
      <c r="J2949" s="173"/>
      <c r="K2949" s="132"/>
      <c r="L2949" s="130"/>
      <c r="M2949" s="130"/>
      <c r="N2949" s="130"/>
      <c r="O2949" s="130"/>
      <c r="P2949" s="130"/>
      <c r="Q2949" s="130"/>
      <c r="R2949" s="130"/>
      <c r="S2949" s="130"/>
    </row>
    <row r="2950" spans="1:19" x14ac:dyDescent="0.25">
      <c r="A2950" s="228" t="str">
        <f t="shared" si="136"/>
        <v/>
      </c>
      <c r="B2950" s="34"/>
      <c r="C2950" s="8"/>
      <c r="D2950" s="129"/>
      <c r="F2950" s="180"/>
      <c r="G2950" s="261"/>
      <c r="H2950" s="284">
        <f t="shared" si="135"/>
        <v>2.9330000000001386E-6</v>
      </c>
      <c r="I2950" s="92"/>
      <c r="J2950" s="173"/>
      <c r="K2950" s="132"/>
      <c r="L2950" s="130"/>
      <c r="M2950" s="130"/>
      <c r="N2950" s="130"/>
      <c r="O2950" s="130"/>
      <c r="P2950" s="130"/>
      <c r="Q2950" s="130"/>
      <c r="R2950" s="130"/>
      <c r="S2950" s="130"/>
    </row>
    <row r="2951" spans="1:19" x14ac:dyDescent="0.25">
      <c r="A2951" s="228" t="str">
        <f t="shared" si="136"/>
        <v/>
      </c>
      <c r="B2951" s="34"/>
      <c r="C2951" s="8"/>
      <c r="D2951" s="129"/>
      <c r="F2951" s="180"/>
      <c r="G2951" s="261"/>
      <c r="H2951" s="284">
        <f t="shared" si="135"/>
        <v>2.9340000000001387E-6</v>
      </c>
      <c r="I2951" s="92"/>
      <c r="J2951" s="173"/>
      <c r="K2951" s="132"/>
      <c r="L2951" s="130"/>
      <c r="M2951" s="130"/>
      <c r="N2951" s="130"/>
      <c r="O2951" s="130"/>
      <c r="P2951" s="130"/>
      <c r="Q2951" s="130"/>
      <c r="R2951" s="130"/>
      <c r="S2951" s="130"/>
    </row>
    <row r="2952" spans="1:19" x14ac:dyDescent="0.25">
      <c r="A2952" s="228" t="str">
        <f t="shared" si="136"/>
        <v/>
      </c>
      <c r="B2952" s="34"/>
      <c r="C2952" s="8"/>
      <c r="D2952" s="129"/>
      <c r="F2952" s="180"/>
      <c r="G2952" s="261"/>
      <c r="H2952" s="284">
        <f t="shared" si="135"/>
        <v>2.9350000000001388E-6</v>
      </c>
      <c r="I2952" s="92"/>
      <c r="J2952" s="173"/>
      <c r="K2952" s="132"/>
      <c r="L2952" s="130"/>
      <c r="M2952" s="130"/>
      <c r="N2952" s="130"/>
      <c r="O2952" s="130"/>
      <c r="P2952" s="130"/>
      <c r="Q2952" s="130"/>
      <c r="R2952" s="130"/>
      <c r="S2952" s="130"/>
    </row>
    <row r="2953" spans="1:19" x14ac:dyDescent="0.25">
      <c r="A2953" s="228" t="str">
        <f t="shared" si="136"/>
        <v/>
      </c>
      <c r="B2953" s="34"/>
      <c r="C2953" s="8"/>
      <c r="D2953" s="129"/>
      <c r="F2953" s="180"/>
      <c r="G2953" s="261"/>
      <c r="H2953" s="284">
        <f t="shared" si="135"/>
        <v>2.9360000000001388E-6</v>
      </c>
      <c r="I2953" s="92"/>
      <c r="J2953" s="173"/>
      <c r="K2953" s="132"/>
      <c r="L2953" s="130"/>
      <c r="M2953" s="130"/>
      <c r="N2953" s="130"/>
      <c r="O2953" s="130"/>
      <c r="P2953" s="130"/>
      <c r="Q2953" s="130"/>
      <c r="R2953" s="130"/>
      <c r="S2953" s="130"/>
    </row>
    <row r="2954" spans="1:19" x14ac:dyDescent="0.25">
      <c r="A2954" s="228" t="str">
        <f t="shared" si="136"/>
        <v/>
      </c>
      <c r="B2954" s="34"/>
      <c r="C2954" s="8"/>
      <c r="D2954" s="129"/>
      <c r="F2954" s="180"/>
      <c r="G2954" s="261"/>
      <c r="H2954" s="284">
        <f t="shared" si="135"/>
        <v>2.9370000000001389E-6</v>
      </c>
      <c r="I2954" s="92"/>
      <c r="J2954" s="173"/>
      <c r="K2954" s="132"/>
      <c r="L2954" s="130"/>
      <c r="M2954" s="130"/>
      <c r="N2954" s="130"/>
      <c r="O2954" s="130"/>
      <c r="P2954" s="130"/>
      <c r="Q2954" s="130"/>
      <c r="R2954" s="130"/>
      <c r="S2954" s="130"/>
    </row>
    <row r="2955" spans="1:19" x14ac:dyDescent="0.25">
      <c r="A2955" s="228" t="str">
        <f t="shared" si="136"/>
        <v/>
      </c>
      <c r="B2955" s="34"/>
      <c r="C2955" s="8"/>
      <c r="D2955" s="129"/>
      <c r="F2955" s="180"/>
      <c r="G2955" s="261"/>
      <c r="H2955" s="284">
        <f t="shared" si="135"/>
        <v>2.938000000000139E-6</v>
      </c>
      <c r="I2955" s="92"/>
      <c r="J2955" s="173"/>
      <c r="K2955" s="132"/>
      <c r="L2955" s="130"/>
      <c r="M2955" s="130"/>
      <c r="N2955" s="130"/>
      <c r="O2955" s="130"/>
      <c r="P2955" s="130"/>
      <c r="Q2955" s="130"/>
      <c r="R2955" s="130"/>
      <c r="S2955" s="130"/>
    </row>
    <row r="2956" spans="1:19" x14ac:dyDescent="0.25">
      <c r="A2956" s="228" t="str">
        <f t="shared" si="136"/>
        <v/>
      </c>
      <c r="B2956" s="34"/>
      <c r="C2956" s="8"/>
      <c r="D2956" s="129"/>
      <c r="F2956" s="180"/>
      <c r="G2956" s="261"/>
      <c r="H2956" s="284">
        <f t="shared" si="135"/>
        <v>2.9390000000001391E-6</v>
      </c>
      <c r="I2956" s="92"/>
      <c r="J2956" s="173"/>
      <c r="K2956" s="132"/>
      <c r="L2956" s="130"/>
      <c r="M2956" s="130"/>
      <c r="N2956" s="130"/>
      <c r="O2956" s="130"/>
      <c r="P2956" s="130"/>
      <c r="Q2956" s="130"/>
      <c r="R2956" s="130"/>
      <c r="S2956" s="130"/>
    </row>
    <row r="2957" spans="1:19" x14ac:dyDescent="0.25">
      <c r="A2957" s="228" t="str">
        <f t="shared" si="136"/>
        <v/>
      </c>
      <c r="B2957" s="34"/>
      <c r="C2957" s="8"/>
      <c r="D2957" s="129"/>
      <c r="F2957" s="180"/>
      <c r="G2957" s="261"/>
      <c r="H2957" s="284">
        <f t="shared" si="135"/>
        <v>2.9400000000001391E-6</v>
      </c>
      <c r="I2957" s="92"/>
      <c r="J2957" s="173"/>
      <c r="K2957" s="132"/>
      <c r="L2957" s="130"/>
      <c r="M2957" s="130"/>
      <c r="N2957" s="130"/>
      <c r="O2957" s="130"/>
      <c r="P2957" s="130"/>
      <c r="Q2957" s="130"/>
      <c r="R2957" s="130"/>
      <c r="S2957" s="130"/>
    </row>
    <row r="2958" spans="1:19" x14ac:dyDescent="0.25">
      <c r="A2958" s="228" t="str">
        <f t="shared" si="136"/>
        <v/>
      </c>
      <c r="B2958" s="34"/>
      <c r="C2958" s="8"/>
      <c r="D2958" s="129"/>
      <c r="F2958" s="180"/>
      <c r="G2958" s="261"/>
      <c r="H2958" s="284">
        <f t="shared" si="135"/>
        <v>2.9410000000001392E-6</v>
      </c>
      <c r="I2958" s="92"/>
      <c r="J2958" s="173"/>
      <c r="K2958" s="132"/>
      <c r="L2958" s="130"/>
      <c r="M2958" s="130"/>
      <c r="N2958" s="130"/>
      <c r="O2958" s="130"/>
      <c r="P2958" s="130"/>
      <c r="Q2958" s="130"/>
      <c r="R2958" s="130"/>
      <c r="S2958" s="130"/>
    </row>
    <row r="2959" spans="1:19" x14ac:dyDescent="0.25">
      <c r="A2959" s="228" t="str">
        <f t="shared" si="136"/>
        <v/>
      </c>
      <c r="B2959" s="34"/>
      <c r="C2959" s="8"/>
      <c r="D2959" s="129"/>
      <c r="F2959" s="180"/>
      <c r="G2959" s="261"/>
      <c r="H2959" s="284">
        <f t="shared" si="135"/>
        <v>2.9420000000001393E-6</v>
      </c>
      <c r="I2959" s="92"/>
      <c r="J2959" s="173"/>
      <c r="K2959" s="132"/>
      <c r="L2959" s="130"/>
      <c r="M2959" s="130"/>
      <c r="N2959" s="130"/>
      <c r="O2959" s="130"/>
      <c r="P2959" s="130"/>
      <c r="Q2959" s="130"/>
      <c r="R2959" s="130"/>
      <c r="S2959" s="130"/>
    </row>
    <row r="2960" spans="1:19" x14ac:dyDescent="0.25">
      <c r="A2960" s="228" t="str">
        <f t="shared" si="136"/>
        <v/>
      </c>
      <c r="B2960" s="34"/>
      <c r="C2960" s="8"/>
      <c r="D2960" s="129"/>
      <c r="F2960" s="180"/>
      <c r="G2960" s="261"/>
      <c r="H2960" s="284">
        <f t="shared" si="135"/>
        <v>2.9430000000001394E-6</v>
      </c>
      <c r="I2960" s="92"/>
      <c r="J2960" s="173"/>
      <c r="K2960" s="132"/>
      <c r="L2960" s="130"/>
      <c r="M2960" s="130"/>
      <c r="N2960" s="130"/>
      <c r="O2960" s="130"/>
      <c r="P2960" s="130"/>
      <c r="Q2960" s="130"/>
      <c r="R2960" s="130"/>
      <c r="S2960" s="130"/>
    </row>
    <row r="2961" spans="1:19" x14ac:dyDescent="0.25">
      <c r="A2961" s="228" t="str">
        <f t="shared" si="136"/>
        <v/>
      </c>
      <c r="B2961" s="34"/>
      <c r="C2961" s="8"/>
      <c r="D2961" s="129"/>
      <c r="F2961" s="180"/>
      <c r="G2961" s="261"/>
      <c r="H2961" s="284">
        <f t="shared" si="135"/>
        <v>2.9440000000001394E-6</v>
      </c>
      <c r="I2961" s="92"/>
      <c r="J2961" s="173"/>
      <c r="K2961" s="132"/>
      <c r="L2961" s="130"/>
      <c r="M2961" s="130"/>
      <c r="N2961" s="130"/>
      <c r="O2961" s="130"/>
      <c r="P2961" s="130"/>
      <c r="Q2961" s="130"/>
      <c r="R2961" s="130"/>
      <c r="S2961" s="130"/>
    </row>
    <row r="2962" spans="1:19" x14ac:dyDescent="0.25">
      <c r="A2962" s="228" t="str">
        <f t="shared" si="136"/>
        <v/>
      </c>
      <c r="B2962" s="34"/>
      <c r="C2962" s="8"/>
      <c r="D2962" s="129"/>
      <c r="F2962" s="180"/>
      <c r="G2962" s="261"/>
      <c r="H2962" s="284">
        <f t="shared" si="135"/>
        <v>2.9450000000001395E-6</v>
      </c>
      <c r="I2962" s="92"/>
      <c r="J2962" s="173"/>
      <c r="K2962" s="132"/>
      <c r="L2962" s="130"/>
      <c r="M2962" s="130"/>
      <c r="N2962" s="130"/>
      <c r="O2962" s="130"/>
      <c r="P2962" s="130"/>
      <c r="Q2962" s="130"/>
      <c r="R2962" s="130"/>
      <c r="S2962" s="130"/>
    </row>
    <row r="2963" spans="1:19" x14ac:dyDescent="0.25">
      <c r="A2963" s="228" t="str">
        <f t="shared" si="136"/>
        <v/>
      </c>
      <c r="B2963" s="34"/>
      <c r="C2963" s="8"/>
      <c r="D2963" s="129"/>
      <c r="F2963" s="180"/>
      <c r="G2963" s="261"/>
      <c r="H2963" s="284">
        <f t="shared" ref="H2963:H3026" si="137">IF(G2963="",IF(D2963&lt;&gt;"",H2962+F2963+0.000000001,H2962+0.000000001),H2962+0.000000001)</f>
        <v>2.9460000000001396E-6</v>
      </c>
      <c r="I2963" s="92"/>
      <c r="J2963" s="173"/>
      <c r="K2963" s="132"/>
      <c r="L2963" s="130"/>
      <c r="M2963" s="130"/>
      <c r="N2963" s="130"/>
      <c r="O2963" s="130"/>
      <c r="P2963" s="130"/>
      <c r="Q2963" s="130"/>
      <c r="R2963" s="130"/>
      <c r="S2963" s="130"/>
    </row>
    <row r="2964" spans="1:19" x14ac:dyDescent="0.25">
      <c r="A2964" s="228" t="str">
        <f t="shared" si="136"/>
        <v/>
      </c>
      <c r="B2964" s="34"/>
      <c r="C2964" s="8"/>
      <c r="D2964" s="129"/>
      <c r="F2964" s="180"/>
      <c r="G2964" s="261"/>
      <c r="H2964" s="284">
        <f t="shared" si="137"/>
        <v>2.9470000000001397E-6</v>
      </c>
      <c r="I2964" s="92"/>
      <c r="J2964" s="173"/>
      <c r="K2964" s="132"/>
      <c r="L2964" s="130"/>
      <c r="M2964" s="130"/>
      <c r="N2964" s="130"/>
      <c r="O2964" s="130"/>
      <c r="P2964" s="130"/>
      <c r="Q2964" s="130"/>
      <c r="R2964" s="130"/>
      <c r="S2964" s="130"/>
    </row>
    <row r="2965" spans="1:19" x14ac:dyDescent="0.25">
      <c r="A2965" s="228" t="str">
        <f t="shared" si="136"/>
        <v/>
      </c>
      <c r="B2965" s="34"/>
      <c r="C2965" s="8"/>
      <c r="D2965" s="129"/>
      <c r="F2965" s="180"/>
      <c r="G2965" s="261"/>
      <c r="H2965" s="284">
        <f t="shared" si="137"/>
        <v>2.9480000000001397E-6</v>
      </c>
      <c r="I2965" s="92"/>
      <c r="J2965" s="173"/>
      <c r="K2965" s="132"/>
      <c r="L2965" s="130"/>
      <c r="M2965" s="130"/>
      <c r="N2965" s="130"/>
      <c r="O2965" s="130"/>
      <c r="P2965" s="130"/>
      <c r="Q2965" s="130"/>
      <c r="R2965" s="130"/>
      <c r="S2965" s="130"/>
    </row>
    <row r="2966" spans="1:19" x14ac:dyDescent="0.25">
      <c r="A2966" s="228" t="str">
        <f t="shared" ref="A2966:A3029" si="138">IF(F2966="","",IF(H2966=$H$5,D2966,""))</f>
        <v/>
      </c>
      <c r="B2966" s="34"/>
      <c r="C2966" s="8"/>
      <c r="D2966" s="129"/>
      <c r="F2966" s="180"/>
      <c r="G2966" s="261"/>
      <c r="H2966" s="284">
        <f t="shared" si="137"/>
        <v>2.9490000000001398E-6</v>
      </c>
      <c r="I2966" s="92"/>
      <c r="J2966" s="173"/>
      <c r="K2966" s="132"/>
      <c r="L2966" s="130"/>
      <c r="M2966" s="130"/>
      <c r="N2966" s="130"/>
      <c r="O2966" s="130"/>
      <c r="P2966" s="130"/>
      <c r="Q2966" s="130"/>
      <c r="R2966" s="130"/>
      <c r="S2966" s="130"/>
    </row>
    <row r="2967" spans="1:19" x14ac:dyDescent="0.25">
      <c r="A2967" s="228" t="str">
        <f t="shared" si="138"/>
        <v/>
      </c>
      <c r="B2967" s="34"/>
      <c r="C2967" s="8"/>
      <c r="D2967" s="129"/>
      <c r="F2967" s="180"/>
      <c r="G2967" s="261"/>
      <c r="H2967" s="284">
        <f t="shared" si="137"/>
        <v>2.9500000000001399E-6</v>
      </c>
      <c r="I2967" s="92"/>
      <c r="J2967" s="173"/>
      <c r="K2967" s="132"/>
      <c r="L2967" s="130"/>
      <c r="M2967" s="130"/>
      <c r="N2967" s="130"/>
      <c r="O2967" s="130"/>
      <c r="P2967" s="130"/>
      <c r="Q2967" s="130"/>
      <c r="R2967" s="130"/>
      <c r="S2967" s="130"/>
    </row>
    <row r="2968" spans="1:19" x14ac:dyDescent="0.25">
      <c r="A2968" s="228" t="str">
        <f t="shared" si="138"/>
        <v/>
      </c>
      <c r="B2968" s="34"/>
      <c r="C2968" s="8"/>
      <c r="D2968" s="129"/>
      <c r="F2968" s="180"/>
      <c r="G2968" s="261"/>
      <c r="H2968" s="284">
        <f t="shared" si="137"/>
        <v>2.95100000000014E-6</v>
      </c>
      <c r="I2968" s="92"/>
      <c r="J2968" s="173"/>
      <c r="K2968" s="132"/>
      <c r="L2968" s="130"/>
      <c r="M2968" s="130"/>
      <c r="N2968" s="130"/>
      <c r="O2968" s="130"/>
      <c r="P2968" s="130"/>
      <c r="Q2968" s="130"/>
      <c r="R2968" s="130"/>
      <c r="S2968" s="130"/>
    </row>
    <row r="2969" spans="1:19" x14ac:dyDescent="0.25">
      <c r="A2969" s="228" t="str">
        <f t="shared" si="138"/>
        <v/>
      </c>
      <c r="B2969" s="34"/>
      <c r="C2969" s="8"/>
      <c r="D2969" s="129"/>
      <c r="F2969" s="180"/>
      <c r="G2969" s="261"/>
      <c r="H2969" s="284">
        <f t="shared" si="137"/>
        <v>2.95200000000014E-6</v>
      </c>
      <c r="I2969" s="92"/>
      <c r="J2969" s="173"/>
      <c r="K2969" s="132"/>
      <c r="L2969" s="130"/>
      <c r="M2969" s="130"/>
      <c r="N2969" s="130"/>
      <c r="O2969" s="130"/>
      <c r="P2969" s="130"/>
      <c r="Q2969" s="130"/>
      <c r="R2969" s="130"/>
      <c r="S2969" s="130"/>
    </row>
    <row r="2970" spans="1:19" x14ac:dyDescent="0.25">
      <c r="A2970" s="228" t="str">
        <f t="shared" si="138"/>
        <v/>
      </c>
      <c r="B2970" s="34"/>
      <c r="C2970" s="8"/>
      <c r="D2970" s="129"/>
      <c r="F2970" s="180"/>
      <c r="G2970" s="261"/>
      <c r="H2970" s="284">
        <f t="shared" si="137"/>
        <v>2.9530000000001401E-6</v>
      </c>
      <c r="I2970" s="92"/>
      <c r="J2970" s="173"/>
      <c r="K2970" s="132"/>
      <c r="L2970" s="130"/>
      <c r="M2970" s="130"/>
      <c r="N2970" s="130"/>
      <c r="O2970" s="130"/>
      <c r="P2970" s="130"/>
      <c r="Q2970" s="130"/>
      <c r="R2970" s="130"/>
      <c r="S2970" s="130"/>
    </row>
    <row r="2971" spans="1:19" x14ac:dyDescent="0.25">
      <c r="A2971" s="228" t="str">
        <f t="shared" si="138"/>
        <v/>
      </c>
      <c r="B2971" s="34"/>
      <c r="C2971" s="8"/>
      <c r="D2971" s="129"/>
      <c r="F2971" s="180"/>
      <c r="G2971" s="261"/>
      <c r="H2971" s="284">
        <f t="shared" si="137"/>
        <v>2.9540000000001402E-6</v>
      </c>
      <c r="I2971" s="92"/>
      <c r="J2971" s="173"/>
      <c r="K2971" s="132"/>
      <c r="L2971" s="130"/>
      <c r="M2971" s="130"/>
      <c r="N2971" s="130"/>
      <c r="O2971" s="130"/>
      <c r="P2971" s="130"/>
      <c r="Q2971" s="130"/>
      <c r="R2971" s="130"/>
      <c r="S2971" s="130"/>
    </row>
    <row r="2972" spans="1:19" x14ac:dyDescent="0.25">
      <c r="A2972" s="228" t="str">
        <f t="shared" si="138"/>
        <v/>
      </c>
      <c r="B2972" s="34"/>
      <c r="C2972" s="8"/>
      <c r="D2972" s="129"/>
      <c r="F2972" s="180"/>
      <c r="G2972" s="261"/>
      <c r="H2972" s="284">
        <f t="shared" si="137"/>
        <v>2.9550000000001403E-6</v>
      </c>
      <c r="I2972" s="92"/>
      <c r="J2972" s="173"/>
      <c r="K2972" s="132"/>
      <c r="L2972" s="130"/>
      <c r="M2972" s="130"/>
      <c r="N2972" s="130"/>
      <c r="O2972" s="130"/>
      <c r="P2972" s="130"/>
      <c r="Q2972" s="130"/>
      <c r="R2972" s="130"/>
      <c r="S2972" s="130"/>
    </row>
    <row r="2973" spans="1:19" x14ac:dyDescent="0.25">
      <c r="A2973" s="228" t="str">
        <f t="shared" si="138"/>
        <v/>
      </c>
      <c r="B2973" s="34"/>
      <c r="C2973" s="8"/>
      <c r="D2973" s="129"/>
      <c r="F2973" s="180"/>
      <c r="G2973" s="261"/>
      <c r="H2973" s="284">
        <f t="shared" si="137"/>
        <v>2.9560000000001403E-6</v>
      </c>
      <c r="I2973" s="92"/>
      <c r="J2973" s="173"/>
      <c r="K2973" s="132"/>
      <c r="L2973" s="130"/>
      <c r="M2973" s="130"/>
      <c r="N2973" s="130"/>
      <c r="O2973" s="130"/>
      <c r="P2973" s="130"/>
      <c r="Q2973" s="130"/>
      <c r="R2973" s="130"/>
      <c r="S2973" s="130"/>
    </row>
    <row r="2974" spans="1:19" x14ac:dyDescent="0.25">
      <c r="A2974" s="228" t="str">
        <f t="shared" si="138"/>
        <v/>
      </c>
      <c r="B2974" s="34"/>
      <c r="C2974" s="8"/>
      <c r="D2974" s="129"/>
      <c r="F2974" s="180"/>
      <c r="G2974" s="261"/>
      <c r="H2974" s="284">
        <f t="shared" si="137"/>
        <v>2.9570000000001404E-6</v>
      </c>
      <c r="I2974" s="92"/>
      <c r="J2974" s="173"/>
      <c r="K2974" s="132"/>
      <c r="L2974" s="130"/>
      <c r="M2974" s="130"/>
      <c r="N2974" s="130"/>
      <c r="O2974" s="130"/>
      <c r="P2974" s="130"/>
      <c r="Q2974" s="130"/>
      <c r="R2974" s="130"/>
      <c r="S2974" s="130"/>
    </row>
    <row r="2975" spans="1:19" x14ac:dyDescent="0.25">
      <c r="A2975" s="228" t="str">
        <f t="shared" si="138"/>
        <v/>
      </c>
      <c r="B2975" s="34"/>
      <c r="C2975" s="8"/>
      <c r="D2975" s="129"/>
      <c r="F2975" s="180"/>
      <c r="G2975" s="261"/>
      <c r="H2975" s="284">
        <f t="shared" si="137"/>
        <v>2.9580000000001405E-6</v>
      </c>
      <c r="I2975" s="92"/>
      <c r="J2975" s="173"/>
      <c r="K2975" s="132"/>
      <c r="L2975" s="130"/>
      <c r="M2975" s="130"/>
      <c r="N2975" s="130"/>
      <c r="O2975" s="130"/>
      <c r="P2975" s="130"/>
      <c r="Q2975" s="130"/>
      <c r="R2975" s="130"/>
      <c r="S2975" s="130"/>
    </row>
    <row r="2976" spans="1:19" x14ac:dyDescent="0.25">
      <c r="A2976" s="228" t="str">
        <f t="shared" si="138"/>
        <v/>
      </c>
      <c r="B2976" s="34"/>
      <c r="C2976" s="8"/>
      <c r="D2976" s="129"/>
      <c r="F2976" s="180"/>
      <c r="G2976" s="261"/>
      <c r="H2976" s="284">
        <f t="shared" si="137"/>
        <v>2.9590000000001406E-6</v>
      </c>
      <c r="I2976" s="92"/>
      <c r="J2976" s="173"/>
      <c r="K2976" s="132"/>
      <c r="L2976" s="130"/>
      <c r="M2976" s="130"/>
      <c r="N2976" s="130"/>
      <c r="O2976" s="130"/>
      <c r="P2976" s="130"/>
      <c r="Q2976" s="130"/>
      <c r="R2976" s="130"/>
      <c r="S2976" s="130"/>
    </row>
    <row r="2977" spans="1:19" x14ac:dyDescent="0.25">
      <c r="A2977" s="228" t="str">
        <f t="shared" si="138"/>
        <v/>
      </c>
      <c r="B2977" s="34"/>
      <c r="C2977" s="8"/>
      <c r="D2977" s="129"/>
      <c r="F2977" s="180"/>
      <c r="G2977" s="261"/>
      <c r="H2977" s="284">
        <f t="shared" si="137"/>
        <v>2.9600000000001406E-6</v>
      </c>
      <c r="I2977" s="92"/>
      <c r="J2977" s="173"/>
      <c r="K2977" s="132"/>
      <c r="L2977" s="130"/>
      <c r="M2977" s="130"/>
      <c r="N2977" s="130"/>
      <c r="O2977" s="130"/>
      <c r="P2977" s="130"/>
      <c r="Q2977" s="130"/>
      <c r="R2977" s="130"/>
      <c r="S2977" s="130"/>
    </row>
    <row r="2978" spans="1:19" x14ac:dyDescent="0.25">
      <c r="A2978" s="228" t="str">
        <f t="shared" si="138"/>
        <v/>
      </c>
      <c r="B2978" s="34"/>
      <c r="C2978" s="8"/>
      <c r="D2978" s="129"/>
      <c r="F2978" s="180"/>
      <c r="G2978" s="261"/>
      <c r="H2978" s="284">
        <f t="shared" si="137"/>
        <v>2.9610000000001407E-6</v>
      </c>
      <c r="I2978" s="92"/>
      <c r="J2978" s="173"/>
      <c r="K2978" s="132"/>
      <c r="L2978" s="130"/>
      <c r="M2978" s="130"/>
      <c r="N2978" s="130"/>
      <c r="O2978" s="130"/>
      <c r="P2978" s="130"/>
      <c r="Q2978" s="130"/>
      <c r="R2978" s="130"/>
      <c r="S2978" s="130"/>
    </row>
    <row r="2979" spans="1:19" x14ac:dyDescent="0.25">
      <c r="A2979" s="228" t="str">
        <f t="shared" si="138"/>
        <v/>
      </c>
      <c r="B2979" s="34"/>
      <c r="C2979" s="8"/>
      <c r="D2979" s="129"/>
      <c r="F2979" s="180"/>
      <c r="G2979" s="261"/>
      <c r="H2979" s="284">
        <f t="shared" si="137"/>
        <v>2.9620000000001408E-6</v>
      </c>
      <c r="I2979" s="92"/>
      <c r="J2979" s="173"/>
      <c r="K2979" s="132"/>
      <c r="L2979" s="130"/>
      <c r="M2979" s="130"/>
      <c r="N2979" s="130"/>
      <c r="O2979" s="130"/>
      <c r="P2979" s="130"/>
      <c r="Q2979" s="130"/>
      <c r="R2979" s="130"/>
      <c r="S2979" s="130"/>
    </row>
    <row r="2980" spans="1:19" x14ac:dyDescent="0.25">
      <c r="A2980" s="228" t="str">
        <f t="shared" si="138"/>
        <v/>
      </c>
      <c r="B2980" s="34"/>
      <c r="C2980" s="8"/>
      <c r="D2980" s="129"/>
      <c r="F2980" s="180"/>
      <c r="G2980" s="261"/>
      <c r="H2980" s="284">
        <f t="shared" si="137"/>
        <v>2.9630000000001409E-6</v>
      </c>
      <c r="I2980" s="92"/>
      <c r="J2980" s="173"/>
      <c r="K2980" s="132"/>
      <c r="L2980" s="130"/>
      <c r="M2980" s="130"/>
      <c r="N2980" s="130"/>
      <c r="O2980" s="130"/>
      <c r="P2980" s="130"/>
      <c r="Q2980" s="130"/>
      <c r="R2980" s="130"/>
      <c r="S2980" s="130"/>
    </row>
    <row r="2981" spans="1:19" x14ac:dyDescent="0.25">
      <c r="A2981" s="228" t="str">
        <f t="shared" si="138"/>
        <v/>
      </c>
      <c r="B2981" s="34"/>
      <c r="C2981" s="8"/>
      <c r="D2981" s="129"/>
      <c r="F2981" s="180"/>
      <c r="G2981" s="261"/>
      <c r="H2981" s="284">
        <f t="shared" si="137"/>
        <v>2.9640000000001409E-6</v>
      </c>
      <c r="I2981" s="92"/>
      <c r="J2981" s="173"/>
      <c r="K2981" s="132"/>
      <c r="L2981" s="130"/>
      <c r="M2981" s="130"/>
      <c r="N2981" s="130"/>
      <c r="O2981" s="130"/>
      <c r="P2981" s="130"/>
      <c r="Q2981" s="130"/>
      <c r="R2981" s="130"/>
      <c r="S2981" s="130"/>
    </row>
    <row r="2982" spans="1:19" x14ac:dyDescent="0.25">
      <c r="A2982" s="228" t="str">
        <f t="shared" si="138"/>
        <v/>
      </c>
      <c r="B2982" s="34"/>
      <c r="C2982" s="8"/>
      <c r="D2982" s="129"/>
      <c r="F2982" s="180"/>
      <c r="G2982" s="261"/>
      <c r="H2982" s="284">
        <f t="shared" si="137"/>
        <v>2.965000000000141E-6</v>
      </c>
      <c r="I2982" s="92"/>
      <c r="J2982" s="173"/>
      <c r="K2982" s="132"/>
      <c r="L2982" s="130"/>
      <c r="M2982" s="130"/>
      <c r="N2982" s="130"/>
      <c r="O2982" s="130"/>
      <c r="P2982" s="130"/>
      <c r="Q2982" s="130"/>
      <c r="R2982" s="130"/>
      <c r="S2982" s="130"/>
    </row>
    <row r="2983" spans="1:19" x14ac:dyDescent="0.25">
      <c r="A2983" s="228" t="str">
        <f t="shared" si="138"/>
        <v/>
      </c>
      <c r="B2983" s="34"/>
      <c r="C2983" s="8"/>
      <c r="D2983" s="129"/>
      <c r="F2983" s="180"/>
      <c r="G2983" s="261"/>
      <c r="H2983" s="284">
        <f t="shared" si="137"/>
        <v>2.9660000000001411E-6</v>
      </c>
      <c r="I2983" s="92"/>
      <c r="J2983" s="173"/>
      <c r="K2983" s="132"/>
      <c r="L2983" s="130"/>
      <c r="M2983" s="130"/>
      <c r="N2983" s="130"/>
      <c r="O2983" s="130"/>
      <c r="P2983" s="130"/>
      <c r="Q2983" s="130"/>
      <c r="R2983" s="130"/>
      <c r="S2983" s="130"/>
    </row>
    <row r="2984" spans="1:19" x14ac:dyDescent="0.25">
      <c r="A2984" s="228" t="str">
        <f t="shared" si="138"/>
        <v/>
      </c>
      <c r="B2984" s="34"/>
      <c r="C2984" s="8"/>
      <c r="D2984" s="129"/>
      <c r="F2984" s="180"/>
      <c r="G2984" s="261"/>
      <c r="H2984" s="284">
        <f t="shared" si="137"/>
        <v>2.9670000000001412E-6</v>
      </c>
      <c r="I2984" s="92"/>
      <c r="J2984" s="173"/>
      <c r="K2984" s="132"/>
      <c r="L2984" s="130"/>
      <c r="M2984" s="130"/>
      <c r="N2984" s="130"/>
      <c r="O2984" s="130"/>
      <c r="P2984" s="130"/>
      <c r="Q2984" s="130"/>
      <c r="R2984" s="130"/>
      <c r="S2984" s="130"/>
    </row>
    <row r="2985" spans="1:19" x14ac:dyDescent="0.25">
      <c r="A2985" s="228" t="str">
        <f t="shared" si="138"/>
        <v/>
      </c>
      <c r="B2985" s="34"/>
      <c r="C2985" s="8"/>
      <c r="D2985" s="129"/>
      <c r="F2985" s="180"/>
      <c r="G2985" s="261"/>
      <c r="H2985" s="284">
        <f t="shared" si="137"/>
        <v>2.9680000000001412E-6</v>
      </c>
      <c r="I2985" s="92"/>
      <c r="J2985" s="173"/>
      <c r="K2985" s="132"/>
      <c r="L2985" s="130"/>
      <c r="M2985" s="130"/>
      <c r="N2985" s="130"/>
      <c r="O2985" s="130"/>
      <c r="P2985" s="130"/>
      <c r="Q2985" s="130"/>
      <c r="R2985" s="130"/>
      <c r="S2985" s="130"/>
    </row>
    <row r="2986" spans="1:19" x14ac:dyDescent="0.25">
      <c r="A2986" s="228" t="str">
        <f t="shared" si="138"/>
        <v/>
      </c>
      <c r="B2986" s="34"/>
      <c r="C2986" s="8"/>
      <c r="D2986" s="129"/>
      <c r="F2986" s="180"/>
      <c r="G2986" s="261"/>
      <c r="H2986" s="284">
        <f t="shared" si="137"/>
        <v>2.9690000000001413E-6</v>
      </c>
      <c r="I2986" s="92"/>
      <c r="J2986" s="173"/>
      <c r="K2986" s="132"/>
      <c r="L2986" s="130"/>
      <c r="M2986" s="130"/>
      <c r="N2986" s="130"/>
      <c r="O2986" s="130"/>
      <c r="P2986" s="130"/>
      <c r="Q2986" s="130"/>
      <c r="R2986" s="130"/>
      <c r="S2986" s="130"/>
    </row>
    <row r="2987" spans="1:19" x14ac:dyDescent="0.25">
      <c r="A2987" s="228" t="str">
        <f t="shared" si="138"/>
        <v/>
      </c>
      <c r="B2987" s="34"/>
      <c r="C2987" s="8"/>
      <c r="D2987" s="129"/>
      <c r="F2987" s="180"/>
      <c r="G2987" s="261"/>
      <c r="H2987" s="284">
        <f t="shared" si="137"/>
        <v>2.9700000000001414E-6</v>
      </c>
      <c r="I2987" s="92"/>
      <c r="J2987" s="173"/>
      <c r="K2987" s="132"/>
      <c r="L2987" s="130"/>
      <c r="M2987" s="130"/>
      <c r="N2987" s="130"/>
      <c r="O2987" s="130"/>
      <c r="P2987" s="130"/>
      <c r="Q2987" s="130"/>
      <c r="R2987" s="130"/>
      <c r="S2987" s="130"/>
    </row>
    <row r="2988" spans="1:19" x14ac:dyDescent="0.25">
      <c r="A2988" s="228" t="str">
        <f t="shared" si="138"/>
        <v/>
      </c>
      <c r="B2988" s="34"/>
      <c r="C2988" s="8"/>
      <c r="D2988" s="129"/>
      <c r="F2988" s="180"/>
      <c r="G2988" s="261"/>
      <c r="H2988" s="284">
        <f t="shared" si="137"/>
        <v>2.9710000000001415E-6</v>
      </c>
      <c r="I2988" s="92"/>
      <c r="J2988" s="173"/>
      <c r="K2988" s="132"/>
      <c r="L2988" s="130"/>
      <c r="M2988" s="130"/>
      <c r="N2988" s="130"/>
      <c r="O2988" s="130"/>
      <c r="P2988" s="130"/>
      <c r="Q2988" s="130"/>
      <c r="R2988" s="130"/>
      <c r="S2988" s="130"/>
    </row>
    <row r="2989" spans="1:19" x14ac:dyDescent="0.25">
      <c r="A2989" s="228" t="str">
        <f t="shared" si="138"/>
        <v/>
      </c>
      <c r="B2989" s="34"/>
      <c r="C2989" s="8"/>
      <c r="D2989" s="129"/>
      <c r="F2989" s="180"/>
      <c r="G2989" s="261"/>
      <c r="H2989" s="284">
        <f t="shared" si="137"/>
        <v>2.9720000000001415E-6</v>
      </c>
      <c r="I2989" s="92"/>
      <c r="J2989" s="173"/>
      <c r="K2989" s="132"/>
      <c r="L2989" s="130"/>
      <c r="M2989" s="130"/>
      <c r="N2989" s="130"/>
      <c r="O2989" s="130"/>
      <c r="P2989" s="130"/>
      <c r="Q2989" s="130"/>
      <c r="R2989" s="130"/>
      <c r="S2989" s="130"/>
    </row>
    <row r="2990" spans="1:19" x14ac:dyDescent="0.25">
      <c r="A2990" s="228" t="str">
        <f t="shared" si="138"/>
        <v/>
      </c>
      <c r="B2990" s="34"/>
      <c r="C2990" s="8"/>
      <c r="D2990" s="129"/>
      <c r="F2990" s="180"/>
      <c r="G2990" s="261"/>
      <c r="H2990" s="284">
        <f t="shared" si="137"/>
        <v>2.9730000000001416E-6</v>
      </c>
      <c r="I2990" s="92"/>
      <c r="J2990" s="173"/>
      <c r="K2990" s="132"/>
      <c r="L2990" s="130"/>
      <c r="M2990" s="130"/>
      <c r="N2990" s="130"/>
      <c r="O2990" s="130"/>
      <c r="P2990" s="130"/>
      <c r="Q2990" s="130"/>
      <c r="R2990" s="130"/>
      <c r="S2990" s="130"/>
    </row>
    <row r="2991" spans="1:19" x14ac:dyDescent="0.25">
      <c r="A2991" s="228" t="str">
        <f t="shared" si="138"/>
        <v/>
      </c>
      <c r="B2991" s="34"/>
      <c r="C2991" s="8"/>
      <c r="D2991" s="129"/>
      <c r="F2991" s="180"/>
      <c r="G2991" s="261"/>
      <c r="H2991" s="284">
        <f t="shared" si="137"/>
        <v>2.9740000000001417E-6</v>
      </c>
      <c r="I2991" s="92"/>
      <c r="J2991" s="173"/>
      <c r="K2991" s="132"/>
      <c r="L2991" s="130"/>
      <c r="M2991" s="130"/>
      <c r="N2991" s="130"/>
      <c r="O2991" s="130"/>
      <c r="P2991" s="130"/>
      <c r="Q2991" s="130"/>
      <c r="R2991" s="130"/>
      <c r="S2991" s="130"/>
    </row>
    <row r="2992" spans="1:19" x14ac:dyDescent="0.25">
      <c r="A2992" s="228" t="str">
        <f t="shared" si="138"/>
        <v/>
      </c>
      <c r="B2992" s="34"/>
      <c r="C2992" s="8"/>
      <c r="D2992" s="129"/>
      <c r="F2992" s="180"/>
      <c r="G2992" s="261"/>
      <c r="H2992" s="284">
        <f t="shared" si="137"/>
        <v>2.9750000000001418E-6</v>
      </c>
      <c r="I2992" s="92"/>
      <c r="J2992" s="173"/>
      <c r="K2992" s="132"/>
      <c r="L2992" s="130"/>
      <c r="M2992" s="130"/>
      <c r="N2992" s="130"/>
      <c r="O2992" s="130"/>
      <c r="P2992" s="130"/>
      <c r="Q2992" s="130"/>
      <c r="R2992" s="130"/>
      <c r="S2992" s="130"/>
    </row>
    <row r="2993" spans="1:19" x14ac:dyDescent="0.25">
      <c r="A2993" s="228" t="str">
        <f t="shared" si="138"/>
        <v/>
      </c>
      <c r="B2993" s="34"/>
      <c r="C2993" s="8"/>
      <c r="D2993" s="129"/>
      <c r="F2993" s="180"/>
      <c r="G2993" s="261"/>
      <c r="H2993" s="284">
        <f t="shared" si="137"/>
        <v>2.9760000000001418E-6</v>
      </c>
      <c r="I2993" s="92"/>
      <c r="J2993" s="173"/>
      <c r="K2993" s="132"/>
      <c r="L2993" s="130"/>
      <c r="M2993" s="130"/>
      <c r="N2993" s="130"/>
      <c r="O2993" s="130"/>
      <c r="P2993" s="130"/>
      <c r="Q2993" s="130"/>
      <c r="R2993" s="130"/>
      <c r="S2993" s="130"/>
    </row>
    <row r="2994" spans="1:19" x14ac:dyDescent="0.25">
      <c r="A2994" s="228" t="str">
        <f t="shared" si="138"/>
        <v/>
      </c>
      <c r="B2994" s="34"/>
      <c r="C2994" s="8"/>
      <c r="D2994" s="129"/>
      <c r="F2994" s="180"/>
      <c r="G2994" s="261"/>
      <c r="H2994" s="284">
        <f t="shared" si="137"/>
        <v>2.9770000000001419E-6</v>
      </c>
      <c r="I2994" s="92"/>
      <c r="J2994" s="173"/>
      <c r="K2994" s="132"/>
      <c r="L2994" s="130"/>
      <c r="M2994" s="130"/>
      <c r="N2994" s="130"/>
      <c r="O2994" s="130"/>
      <c r="P2994" s="130"/>
      <c r="Q2994" s="130"/>
      <c r="R2994" s="130"/>
      <c r="S2994" s="130"/>
    </row>
    <row r="2995" spans="1:19" x14ac:dyDescent="0.25">
      <c r="A2995" s="228" t="str">
        <f t="shared" si="138"/>
        <v/>
      </c>
      <c r="B2995" s="34"/>
      <c r="C2995" s="8"/>
      <c r="D2995" s="129"/>
      <c r="F2995" s="180"/>
      <c r="G2995" s="261"/>
      <c r="H2995" s="284">
        <f t="shared" si="137"/>
        <v>2.978000000000142E-6</v>
      </c>
      <c r="I2995" s="92"/>
      <c r="J2995" s="173"/>
      <c r="K2995" s="132"/>
      <c r="L2995" s="130"/>
      <c r="M2995" s="130"/>
      <c r="N2995" s="130"/>
      <c r="O2995" s="130"/>
      <c r="P2995" s="130"/>
      <c r="Q2995" s="130"/>
      <c r="R2995" s="130"/>
      <c r="S2995" s="130"/>
    </row>
    <row r="2996" spans="1:19" x14ac:dyDescent="0.25">
      <c r="A2996" s="228" t="str">
        <f t="shared" si="138"/>
        <v/>
      </c>
      <c r="B2996" s="34"/>
      <c r="C2996" s="8"/>
      <c r="D2996" s="129"/>
      <c r="F2996" s="180"/>
      <c r="G2996" s="261"/>
      <c r="H2996" s="284">
        <f t="shared" si="137"/>
        <v>2.9790000000001421E-6</v>
      </c>
      <c r="I2996" s="92"/>
      <c r="J2996" s="173"/>
      <c r="K2996" s="132"/>
      <c r="L2996" s="130"/>
      <c r="M2996" s="130"/>
      <c r="N2996" s="130"/>
      <c r="O2996" s="130"/>
      <c r="P2996" s="130"/>
      <c r="Q2996" s="130"/>
      <c r="R2996" s="130"/>
      <c r="S2996" s="130"/>
    </row>
    <row r="2997" spans="1:19" x14ac:dyDescent="0.25">
      <c r="A2997" s="228" t="str">
        <f t="shared" si="138"/>
        <v/>
      </c>
      <c r="B2997" s="34"/>
      <c r="C2997" s="8"/>
      <c r="D2997" s="129"/>
      <c r="F2997" s="180"/>
      <c r="G2997" s="261"/>
      <c r="H2997" s="284">
        <f t="shared" si="137"/>
        <v>2.9800000000001421E-6</v>
      </c>
      <c r="I2997" s="92"/>
      <c r="J2997" s="173"/>
      <c r="K2997" s="132"/>
      <c r="L2997" s="130"/>
      <c r="M2997" s="130"/>
      <c r="N2997" s="130"/>
      <c r="O2997" s="130"/>
      <c r="P2997" s="130"/>
      <c r="Q2997" s="130"/>
      <c r="R2997" s="130"/>
      <c r="S2997" s="130"/>
    </row>
    <row r="2998" spans="1:19" x14ac:dyDescent="0.25">
      <c r="A2998" s="228" t="str">
        <f t="shared" si="138"/>
        <v/>
      </c>
      <c r="B2998" s="34"/>
      <c r="C2998" s="8"/>
      <c r="D2998" s="129"/>
      <c r="F2998" s="180"/>
      <c r="G2998" s="261"/>
      <c r="H2998" s="284">
        <f t="shared" si="137"/>
        <v>2.9810000000001422E-6</v>
      </c>
      <c r="I2998" s="92"/>
      <c r="J2998" s="173"/>
      <c r="K2998" s="132"/>
      <c r="L2998" s="130"/>
      <c r="M2998" s="130"/>
      <c r="N2998" s="130"/>
      <c r="O2998" s="130"/>
      <c r="P2998" s="130"/>
      <c r="Q2998" s="130"/>
      <c r="R2998" s="130"/>
      <c r="S2998" s="130"/>
    </row>
    <row r="2999" spans="1:19" x14ac:dyDescent="0.25">
      <c r="A2999" s="228" t="str">
        <f t="shared" si="138"/>
        <v/>
      </c>
      <c r="B2999" s="34"/>
      <c r="C2999" s="8"/>
      <c r="D2999" s="129"/>
      <c r="F2999" s="180"/>
      <c r="G2999" s="261"/>
      <c r="H2999" s="284">
        <f t="shared" si="137"/>
        <v>2.9820000000001423E-6</v>
      </c>
      <c r="I2999" s="92"/>
      <c r="J2999" s="173"/>
      <c r="K2999" s="132"/>
      <c r="L2999" s="130"/>
      <c r="M2999" s="130"/>
      <c r="N2999" s="130"/>
      <c r="O2999" s="130"/>
      <c r="P2999" s="130"/>
      <c r="Q2999" s="130"/>
      <c r="R2999" s="130"/>
      <c r="S2999" s="130"/>
    </row>
    <row r="3000" spans="1:19" x14ac:dyDescent="0.25">
      <c r="A3000" s="228" t="str">
        <f t="shared" si="138"/>
        <v/>
      </c>
      <c r="B3000" s="34"/>
      <c r="C3000" s="8"/>
      <c r="D3000" s="129"/>
      <c r="F3000" s="180"/>
      <c r="G3000" s="261"/>
      <c r="H3000" s="284">
        <f t="shared" si="137"/>
        <v>2.9830000000001424E-6</v>
      </c>
      <c r="I3000" s="92"/>
      <c r="J3000" s="173"/>
      <c r="K3000" s="132"/>
      <c r="L3000" s="130"/>
      <c r="M3000" s="130"/>
      <c r="N3000" s="130"/>
      <c r="O3000" s="130"/>
      <c r="P3000" s="130"/>
      <c r="Q3000" s="130"/>
      <c r="R3000" s="130"/>
      <c r="S3000" s="130"/>
    </row>
    <row r="3001" spans="1:19" x14ac:dyDescent="0.25">
      <c r="A3001" s="228" t="str">
        <f t="shared" si="138"/>
        <v/>
      </c>
      <c r="B3001" s="34"/>
      <c r="C3001" s="8"/>
      <c r="D3001" s="129"/>
      <c r="F3001" s="180"/>
      <c r="G3001" s="261"/>
      <c r="H3001" s="284">
        <f t="shared" si="137"/>
        <v>2.9840000000001424E-6</v>
      </c>
      <c r="I3001" s="92"/>
      <c r="J3001" s="173"/>
      <c r="K3001" s="132"/>
      <c r="L3001" s="130"/>
      <c r="M3001" s="130"/>
      <c r="N3001" s="130"/>
      <c r="O3001" s="130"/>
      <c r="P3001" s="130"/>
      <c r="Q3001" s="130"/>
      <c r="R3001" s="130"/>
      <c r="S3001" s="130"/>
    </row>
    <row r="3002" spans="1:19" x14ac:dyDescent="0.25">
      <c r="A3002" s="228" t="str">
        <f t="shared" si="138"/>
        <v/>
      </c>
      <c r="B3002" s="34"/>
      <c r="C3002" s="8"/>
      <c r="D3002" s="129"/>
      <c r="F3002" s="180"/>
      <c r="G3002" s="261"/>
      <c r="H3002" s="284">
        <f t="shared" si="137"/>
        <v>2.9850000000001425E-6</v>
      </c>
      <c r="I3002" s="92"/>
      <c r="J3002" s="173"/>
      <c r="K3002" s="132"/>
      <c r="L3002" s="130"/>
      <c r="M3002" s="130"/>
      <c r="N3002" s="130"/>
      <c r="O3002" s="130"/>
      <c r="P3002" s="130"/>
      <c r="Q3002" s="130"/>
      <c r="R3002" s="130"/>
      <c r="S3002" s="130"/>
    </row>
    <row r="3003" spans="1:19" x14ac:dyDescent="0.25">
      <c r="A3003" s="228" t="str">
        <f t="shared" si="138"/>
        <v/>
      </c>
      <c r="B3003" s="34"/>
      <c r="C3003" s="8"/>
      <c r="D3003" s="129"/>
      <c r="F3003" s="180"/>
      <c r="G3003" s="261"/>
      <c r="H3003" s="284">
        <f t="shared" si="137"/>
        <v>2.9860000000001426E-6</v>
      </c>
      <c r="I3003" s="92"/>
      <c r="J3003" s="173"/>
      <c r="K3003" s="132"/>
      <c r="L3003" s="130"/>
      <c r="M3003" s="130"/>
      <c r="N3003" s="130"/>
      <c r="O3003" s="130"/>
      <c r="P3003" s="130"/>
      <c r="Q3003" s="130"/>
      <c r="R3003" s="130"/>
      <c r="S3003" s="130"/>
    </row>
    <row r="3004" spans="1:19" x14ac:dyDescent="0.25">
      <c r="A3004" s="228" t="str">
        <f t="shared" si="138"/>
        <v/>
      </c>
      <c r="B3004" s="34"/>
      <c r="C3004" s="8"/>
      <c r="D3004" s="129"/>
      <c r="F3004" s="180"/>
      <c r="G3004" s="261"/>
      <c r="H3004" s="284">
        <f t="shared" si="137"/>
        <v>2.9870000000001427E-6</v>
      </c>
      <c r="I3004" s="92"/>
      <c r="J3004" s="173"/>
      <c r="K3004" s="132"/>
      <c r="L3004" s="130"/>
      <c r="M3004" s="130"/>
      <c r="N3004" s="130"/>
      <c r="O3004" s="130"/>
      <c r="P3004" s="130"/>
      <c r="Q3004" s="130"/>
      <c r="R3004" s="130"/>
      <c r="S3004" s="130"/>
    </row>
    <row r="3005" spans="1:19" x14ac:dyDescent="0.25">
      <c r="A3005" s="228" t="str">
        <f t="shared" si="138"/>
        <v/>
      </c>
      <c r="B3005" s="34"/>
      <c r="C3005" s="8"/>
      <c r="D3005" s="129"/>
      <c r="F3005" s="180"/>
      <c r="G3005" s="261"/>
      <c r="H3005" s="284">
        <f t="shared" si="137"/>
        <v>2.9880000000001427E-6</v>
      </c>
      <c r="I3005" s="92"/>
      <c r="J3005" s="173"/>
      <c r="K3005" s="132"/>
      <c r="L3005" s="130"/>
      <c r="M3005" s="130"/>
      <c r="N3005" s="130"/>
      <c r="O3005" s="130"/>
      <c r="P3005" s="130"/>
      <c r="Q3005" s="130"/>
      <c r="R3005" s="130"/>
      <c r="S3005" s="130"/>
    </row>
    <row r="3006" spans="1:19" x14ac:dyDescent="0.25">
      <c r="A3006" s="228" t="str">
        <f t="shared" si="138"/>
        <v/>
      </c>
      <c r="B3006" s="34"/>
      <c r="C3006" s="8"/>
      <c r="D3006" s="129"/>
      <c r="F3006" s="180"/>
      <c r="G3006" s="261"/>
      <c r="H3006" s="284">
        <f t="shared" si="137"/>
        <v>2.9890000000001428E-6</v>
      </c>
      <c r="I3006" s="92"/>
      <c r="J3006" s="173"/>
      <c r="K3006" s="132"/>
      <c r="L3006" s="130"/>
      <c r="M3006" s="130"/>
      <c r="N3006" s="130"/>
      <c r="O3006" s="130"/>
      <c r="P3006" s="130"/>
      <c r="Q3006" s="130"/>
      <c r="R3006" s="130"/>
      <c r="S3006" s="130"/>
    </row>
    <row r="3007" spans="1:19" x14ac:dyDescent="0.25">
      <c r="A3007" s="228" t="str">
        <f t="shared" si="138"/>
        <v/>
      </c>
      <c r="B3007" s="34"/>
      <c r="C3007" s="8"/>
      <c r="D3007" s="129"/>
      <c r="F3007" s="180"/>
      <c r="G3007" s="261"/>
      <c r="H3007" s="284">
        <f t="shared" si="137"/>
        <v>2.9900000000001429E-6</v>
      </c>
      <c r="I3007" s="92"/>
      <c r="J3007" s="173"/>
      <c r="K3007" s="132"/>
      <c r="L3007" s="130"/>
      <c r="M3007" s="130"/>
      <c r="N3007" s="130"/>
      <c r="O3007" s="130"/>
      <c r="P3007" s="130"/>
      <c r="Q3007" s="130"/>
      <c r="R3007" s="130"/>
      <c r="S3007" s="130"/>
    </row>
    <row r="3008" spans="1:19" x14ac:dyDescent="0.25">
      <c r="A3008" s="228" t="str">
        <f t="shared" si="138"/>
        <v/>
      </c>
      <c r="B3008" s="34"/>
      <c r="C3008" s="8"/>
      <c r="D3008" s="129"/>
      <c r="F3008" s="180"/>
      <c r="G3008" s="261"/>
      <c r="H3008" s="284">
        <f t="shared" si="137"/>
        <v>2.991000000000143E-6</v>
      </c>
      <c r="I3008" s="92"/>
      <c r="J3008" s="173"/>
      <c r="K3008" s="132"/>
      <c r="L3008" s="130"/>
      <c r="M3008" s="130"/>
      <c r="N3008" s="130"/>
      <c r="O3008" s="130"/>
      <c r="P3008" s="130"/>
      <c r="Q3008" s="130"/>
      <c r="R3008" s="130"/>
      <c r="S3008" s="130"/>
    </row>
    <row r="3009" spans="1:19" x14ac:dyDescent="0.25">
      <c r="A3009" s="228" t="str">
        <f t="shared" si="138"/>
        <v/>
      </c>
      <c r="B3009" s="34"/>
      <c r="C3009" s="8"/>
      <c r="D3009" s="129"/>
      <c r="F3009" s="180"/>
      <c r="G3009" s="261"/>
      <c r="H3009" s="284">
        <f t="shared" si="137"/>
        <v>2.992000000000143E-6</v>
      </c>
      <c r="I3009" s="92"/>
      <c r="J3009" s="173"/>
      <c r="K3009" s="132"/>
      <c r="L3009" s="130"/>
      <c r="M3009" s="130"/>
      <c r="N3009" s="130"/>
      <c r="O3009" s="130"/>
      <c r="P3009" s="130"/>
      <c r="Q3009" s="130"/>
      <c r="R3009" s="130"/>
      <c r="S3009" s="130"/>
    </row>
    <row r="3010" spans="1:19" x14ac:dyDescent="0.25">
      <c r="A3010" s="228" t="str">
        <f t="shared" si="138"/>
        <v/>
      </c>
      <c r="B3010" s="34"/>
      <c r="C3010" s="8"/>
      <c r="D3010" s="129"/>
      <c r="F3010" s="180"/>
      <c r="G3010" s="261"/>
      <c r="H3010" s="284">
        <f t="shared" si="137"/>
        <v>2.9930000000001431E-6</v>
      </c>
      <c r="I3010" s="92"/>
      <c r="J3010" s="173"/>
      <c r="K3010" s="132"/>
      <c r="L3010" s="130"/>
      <c r="M3010" s="130"/>
      <c r="N3010" s="130"/>
      <c r="O3010" s="130"/>
      <c r="P3010" s="130"/>
      <c r="Q3010" s="130"/>
      <c r="R3010" s="130"/>
      <c r="S3010" s="130"/>
    </row>
    <row r="3011" spans="1:19" x14ac:dyDescent="0.25">
      <c r="A3011" s="228" t="str">
        <f t="shared" si="138"/>
        <v/>
      </c>
      <c r="B3011" s="34"/>
      <c r="C3011" s="8"/>
      <c r="D3011" s="129"/>
      <c r="F3011" s="180"/>
      <c r="G3011" s="261"/>
      <c r="H3011" s="284">
        <f t="shared" si="137"/>
        <v>2.9940000000001432E-6</v>
      </c>
      <c r="I3011" s="92"/>
      <c r="J3011" s="173"/>
      <c r="K3011" s="132"/>
      <c r="L3011" s="130"/>
      <c r="M3011" s="130"/>
      <c r="N3011" s="130"/>
      <c r="O3011" s="130"/>
      <c r="P3011" s="130"/>
      <c r="Q3011" s="130"/>
      <c r="R3011" s="130"/>
      <c r="S3011" s="130"/>
    </row>
    <row r="3012" spans="1:19" x14ac:dyDescent="0.25">
      <c r="A3012" s="228" t="str">
        <f t="shared" si="138"/>
        <v/>
      </c>
      <c r="B3012" s="34"/>
      <c r="C3012" s="8"/>
      <c r="D3012" s="129"/>
      <c r="F3012" s="180"/>
      <c r="G3012" s="261"/>
      <c r="H3012" s="284">
        <f t="shared" si="137"/>
        <v>2.9950000000001433E-6</v>
      </c>
      <c r="I3012" s="92"/>
      <c r="J3012" s="173"/>
      <c r="K3012" s="132"/>
      <c r="L3012" s="130"/>
      <c r="M3012" s="130"/>
      <c r="N3012" s="130"/>
      <c r="O3012" s="130"/>
      <c r="P3012" s="130"/>
      <c r="Q3012" s="130"/>
      <c r="R3012" s="130"/>
      <c r="S3012" s="130"/>
    </row>
    <row r="3013" spans="1:19" x14ac:dyDescent="0.25">
      <c r="A3013" s="228" t="str">
        <f t="shared" si="138"/>
        <v/>
      </c>
      <c r="B3013" s="34"/>
      <c r="C3013" s="8"/>
      <c r="D3013" s="129"/>
      <c r="F3013" s="180"/>
      <c r="G3013" s="261"/>
      <c r="H3013" s="284">
        <f t="shared" si="137"/>
        <v>2.9960000000001433E-6</v>
      </c>
      <c r="I3013" s="92"/>
      <c r="J3013" s="173"/>
      <c r="K3013" s="132"/>
      <c r="L3013" s="130"/>
      <c r="M3013" s="130"/>
      <c r="N3013" s="130"/>
      <c r="O3013" s="130"/>
      <c r="P3013" s="130"/>
      <c r="Q3013" s="130"/>
      <c r="R3013" s="130"/>
      <c r="S3013" s="130"/>
    </row>
    <row r="3014" spans="1:19" x14ac:dyDescent="0.25">
      <c r="A3014" s="228" t="str">
        <f t="shared" si="138"/>
        <v/>
      </c>
      <c r="B3014" s="34"/>
      <c r="C3014" s="8"/>
      <c r="D3014" s="129"/>
      <c r="F3014" s="180"/>
      <c r="G3014" s="261"/>
      <c r="H3014" s="284">
        <f t="shared" si="137"/>
        <v>2.9970000000001434E-6</v>
      </c>
      <c r="I3014" s="92"/>
      <c r="J3014" s="173"/>
      <c r="K3014" s="132"/>
      <c r="L3014" s="130"/>
      <c r="M3014" s="130"/>
      <c r="N3014" s="130"/>
      <c r="O3014" s="130"/>
      <c r="P3014" s="130"/>
      <c r="Q3014" s="130"/>
      <c r="R3014" s="130"/>
      <c r="S3014" s="130"/>
    </row>
    <row r="3015" spans="1:19" x14ac:dyDescent="0.25">
      <c r="A3015" s="228" t="str">
        <f t="shared" si="138"/>
        <v/>
      </c>
      <c r="B3015" s="34"/>
      <c r="C3015" s="8"/>
      <c r="D3015" s="129"/>
      <c r="F3015" s="180"/>
      <c r="G3015" s="261"/>
      <c r="H3015" s="284">
        <f t="shared" si="137"/>
        <v>2.9980000000001435E-6</v>
      </c>
      <c r="I3015" s="92"/>
      <c r="J3015" s="173"/>
      <c r="K3015" s="132"/>
      <c r="L3015" s="130"/>
      <c r="M3015" s="130"/>
      <c r="N3015" s="130"/>
      <c r="O3015" s="130"/>
      <c r="P3015" s="130"/>
      <c r="Q3015" s="130"/>
      <c r="R3015" s="130"/>
      <c r="S3015" s="130"/>
    </row>
    <row r="3016" spans="1:19" x14ac:dyDescent="0.25">
      <c r="A3016" s="228" t="str">
        <f t="shared" si="138"/>
        <v/>
      </c>
      <c r="B3016" s="34"/>
      <c r="C3016" s="8"/>
      <c r="D3016" s="129"/>
      <c r="F3016" s="180"/>
      <c r="G3016" s="261"/>
      <c r="H3016" s="284">
        <f t="shared" si="137"/>
        <v>2.9990000000001436E-6</v>
      </c>
      <c r="I3016" s="92"/>
      <c r="J3016" s="173"/>
      <c r="K3016" s="132"/>
      <c r="L3016" s="130"/>
      <c r="M3016" s="130"/>
      <c r="N3016" s="130"/>
      <c r="O3016" s="130"/>
      <c r="P3016" s="130"/>
      <c r="Q3016" s="130"/>
      <c r="R3016" s="130"/>
      <c r="S3016" s="130"/>
    </row>
    <row r="3017" spans="1:19" x14ac:dyDescent="0.25">
      <c r="A3017" s="228" t="str">
        <f t="shared" si="138"/>
        <v/>
      </c>
      <c r="B3017" s="34"/>
      <c r="C3017" s="8"/>
      <c r="D3017" s="129"/>
      <c r="F3017" s="180"/>
      <c r="G3017" s="261"/>
      <c r="H3017" s="284">
        <f t="shared" si="137"/>
        <v>3.0000000000001436E-6</v>
      </c>
      <c r="I3017" s="92"/>
      <c r="J3017" s="173"/>
      <c r="K3017" s="132"/>
      <c r="L3017" s="130"/>
      <c r="M3017" s="130"/>
      <c r="N3017" s="130"/>
      <c r="O3017" s="130"/>
      <c r="P3017" s="130"/>
      <c r="Q3017" s="130"/>
      <c r="R3017" s="130"/>
      <c r="S3017" s="130"/>
    </row>
    <row r="3018" spans="1:19" x14ac:dyDescent="0.25">
      <c r="A3018" s="228" t="str">
        <f t="shared" si="138"/>
        <v/>
      </c>
      <c r="B3018" s="34"/>
      <c r="C3018" s="8"/>
      <c r="D3018" s="129"/>
      <c r="F3018" s="180"/>
      <c r="G3018" s="261"/>
      <c r="H3018" s="284">
        <f t="shared" si="137"/>
        <v>3.0010000000001437E-6</v>
      </c>
      <c r="I3018" s="92"/>
      <c r="J3018" s="173"/>
      <c r="K3018" s="132"/>
      <c r="L3018" s="130"/>
      <c r="M3018" s="130"/>
      <c r="N3018" s="130"/>
      <c r="O3018" s="130"/>
      <c r="P3018" s="130"/>
      <c r="Q3018" s="130"/>
      <c r="R3018" s="130"/>
      <c r="S3018" s="130"/>
    </row>
    <row r="3019" spans="1:19" x14ac:dyDescent="0.25">
      <c r="A3019" s="228" t="str">
        <f t="shared" si="138"/>
        <v/>
      </c>
      <c r="B3019" s="34"/>
      <c r="C3019" s="8"/>
      <c r="D3019" s="129"/>
      <c r="F3019" s="180"/>
      <c r="G3019" s="261"/>
      <c r="H3019" s="284">
        <f t="shared" si="137"/>
        <v>3.0020000000001438E-6</v>
      </c>
      <c r="I3019" s="92"/>
      <c r="J3019" s="173"/>
      <c r="K3019" s="132"/>
      <c r="L3019" s="130"/>
      <c r="M3019" s="130"/>
      <c r="N3019" s="130"/>
      <c r="O3019" s="130"/>
      <c r="P3019" s="130"/>
      <c r="Q3019" s="130"/>
      <c r="R3019" s="130"/>
      <c r="S3019" s="130"/>
    </row>
    <row r="3020" spans="1:19" x14ac:dyDescent="0.25">
      <c r="A3020" s="228" t="str">
        <f t="shared" si="138"/>
        <v/>
      </c>
      <c r="B3020" s="34"/>
      <c r="C3020" s="8"/>
      <c r="D3020" s="129"/>
      <c r="F3020" s="180"/>
      <c r="G3020" s="261"/>
      <c r="H3020" s="284">
        <f t="shared" si="137"/>
        <v>3.0030000000001439E-6</v>
      </c>
      <c r="I3020" s="92"/>
      <c r="J3020" s="173"/>
      <c r="K3020" s="132"/>
      <c r="L3020" s="130"/>
      <c r="M3020" s="130"/>
      <c r="N3020" s="130"/>
      <c r="O3020" s="130"/>
      <c r="P3020" s="130"/>
      <c r="Q3020" s="130"/>
      <c r="R3020" s="130"/>
      <c r="S3020" s="130"/>
    </row>
    <row r="3021" spans="1:19" x14ac:dyDescent="0.25">
      <c r="A3021" s="228" t="str">
        <f t="shared" si="138"/>
        <v/>
      </c>
      <c r="B3021" s="34"/>
      <c r="C3021" s="8"/>
      <c r="D3021" s="129"/>
      <c r="F3021" s="180"/>
      <c r="G3021" s="261"/>
      <c r="H3021" s="284">
        <f t="shared" si="137"/>
        <v>3.0040000000001439E-6</v>
      </c>
      <c r="I3021" s="92"/>
      <c r="J3021" s="173"/>
      <c r="K3021" s="132"/>
      <c r="L3021" s="130"/>
      <c r="M3021" s="130"/>
      <c r="N3021" s="130"/>
      <c r="O3021" s="130"/>
      <c r="P3021" s="130"/>
      <c r="Q3021" s="130"/>
      <c r="R3021" s="130"/>
      <c r="S3021" s="130"/>
    </row>
    <row r="3022" spans="1:19" x14ac:dyDescent="0.25">
      <c r="A3022" s="228" t="str">
        <f t="shared" si="138"/>
        <v/>
      </c>
      <c r="B3022" s="34"/>
      <c r="C3022" s="8"/>
      <c r="D3022" s="129"/>
      <c r="F3022" s="180"/>
      <c r="G3022" s="261"/>
      <c r="H3022" s="284">
        <f t="shared" si="137"/>
        <v>3.005000000000144E-6</v>
      </c>
      <c r="I3022" s="92"/>
      <c r="J3022" s="173"/>
      <c r="K3022" s="132"/>
      <c r="L3022" s="130"/>
      <c r="M3022" s="130"/>
      <c r="N3022" s="130"/>
      <c r="O3022" s="130"/>
      <c r="P3022" s="130"/>
      <c r="Q3022" s="130"/>
      <c r="R3022" s="130"/>
      <c r="S3022" s="130"/>
    </row>
    <row r="3023" spans="1:19" x14ac:dyDescent="0.25">
      <c r="A3023" s="228" t="str">
        <f t="shared" si="138"/>
        <v/>
      </c>
      <c r="B3023" s="34"/>
      <c r="C3023" s="8"/>
      <c r="D3023" s="129"/>
      <c r="F3023" s="180"/>
      <c r="G3023" s="261"/>
      <c r="H3023" s="284">
        <f t="shared" si="137"/>
        <v>3.0060000000001441E-6</v>
      </c>
      <c r="I3023" s="92"/>
      <c r="J3023" s="173"/>
      <c r="K3023" s="132"/>
      <c r="L3023" s="130"/>
      <c r="M3023" s="130"/>
      <c r="N3023" s="130"/>
      <c r="O3023" s="130"/>
      <c r="P3023" s="130"/>
      <c r="Q3023" s="130"/>
      <c r="R3023" s="130"/>
      <c r="S3023" s="130"/>
    </row>
    <row r="3024" spans="1:19" x14ac:dyDescent="0.25">
      <c r="A3024" s="228" t="str">
        <f t="shared" si="138"/>
        <v/>
      </c>
      <c r="B3024" s="34"/>
      <c r="C3024" s="8"/>
      <c r="D3024" s="129"/>
      <c r="F3024" s="180"/>
      <c r="G3024" s="261"/>
      <c r="H3024" s="284">
        <f t="shared" si="137"/>
        <v>3.0070000000001442E-6</v>
      </c>
      <c r="I3024" s="92"/>
      <c r="J3024" s="173"/>
      <c r="K3024" s="132"/>
      <c r="L3024" s="130"/>
      <c r="M3024" s="130"/>
      <c r="N3024" s="130"/>
      <c r="O3024" s="130"/>
      <c r="P3024" s="130"/>
      <c r="Q3024" s="130"/>
      <c r="R3024" s="130"/>
      <c r="S3024" s="130"/>
    </row>
    <row r="3025" spans="1:19" x14ac:dyDescent="0.25">
      <c r="A3025" s="228" t="str">
        <f t="shared" si="138"/>
        <v/>
      </c>
      <c r="B3025" s="34"/>
      <c r="C3025" s="8"/>
      <c r="D3025" s="129"/>
      <c r="F3025" s="180"/>
      <c r="G3025" s="261"/>
      <c r="H3025" s="284">
        <f t="shared" si="137"/>
        <v>3.0080000000001442E-6</v>
      </c>
      <c r="I3025" s="92"/>
      <c r="J3025" s="173"/>
      <c r="K3025" s="132"/>
      <c r="L3025" s="130"/>
      <c r="M3025" s="130"/>
      <c r="N3025" s="130"/>
      <c r="O3025" s="130"/>
      <c r="P3025" s="130"/>
      <c r="Q3025" s="130"/>
      <c r="R3025" s="130"/>
      <c r="S3025" s="130"/>
    </row>
    <row r="3026" spans="1:19" x14ac:dyDescent="0.25">
      <c r="A3026" s="228" t="str">
        <f t="shared" si="138"/>
        <v/>
      </c>
      <c r="B3026" s="34"/>
      <c r="C3026" s="8"/>
      <c r="D3026" s="129"/>
      <c r="F3026" s="180"/>
      <c r="G3026" s="261"/>
      <c r="H3026" s="284">
        <f t="shared" si="137"/>
        <v>3.0090000000001443E-6</v>
      </c>
      <c r="I3026" s="92"/>
      <c r="J3026" s="173"/>
      <c r="K3026" s="132"/>
      <c r="L3026" s="130"/>
      <c r="M3026" s="130"/>
      <c r="N3026" s="130"/>
      <c r="O3026" s="130"/>
      <c r="P3026" s="130"/>
      <c r="Q3026" s="130"/>
      <c r="R3026" s="130"/>
      <c r="S3026" s="130"/>
    </row>
    <row r="3027" spans="1:19" x14ac:dyDescent="0.25">
      <c r="A3027" s="228" t="str">
        <f t="shared" si="138"/>
        <v/>
      </c>
      <c r="B3027" s="34"/>
      <c r="C3027" s="8"/>
      <c r="D3027" s="129"/>
      <c r="F3027" s="180"/>
      <c r="G3027" s="261"/>
      <c r="H3027" s="284">
        <f t="shared" ref="H3027:H3090" si="139">IF(G3027="",IF(D3027&lt;&gt;"",H3026+F3027+0.000000001,H3026+0.000000001),H3026+0.000000001)</f>
        <v>3.0100000000001444E-6</v>
      </c>
      <c r="I3027" s="92"/>
      <c r="J3027" s="173"/>
      <c r="K3027" s="132"/>
      <c r="L3027" s="130"/>
      <c r="M3027" s="130"/>
      <c r="N3027" s="130"/>
      <c r="O3027" s="130"/>
      <c r="P3027" s="130"/>
      <c r="Q3027" s="130"/>
      <c r="R3027" s="130"/>
      <c r="S3027" s="130"/>
    </row>
    <row r="3028" spans="1:19" x14ac:dyDescent="0.25">
      <c r="A3028" s="228" t="str">
        <f t="shared" si="138"/>
        <v/>
      </c>
      <c r="B3028" s="34"/>
      <c r="C3028" s="8"/>
      <c r="D3028" s="129"/>
      <c r="F3028" s="180"/>
      <c r="G3028" s="261"/>
      <c r="H3028" s="284">
        <f t="shared" si="139"/>
        <v>3.0110000000001445E-6</v>
      </c>
      <c r="I3028" s="92"/>
      <c r="J3028" s="173"/>
      <c r="K3028" s="132"/>
      <c r="L3028" s="130"/>
      <c r="M3028" s="130"/>
      <c r="N3028" s="130"/>
      <c r="O3028" s="130"/>
      <c r="P3028" s="130"/>
      <c r="Q3028" s="130"/>
      <c r="R3028" s="130"/>
      <c r="S3028" s="130"/>
    </row>
    <row r="3029" spans="1:19" x14ac:dyDescent="0.25">
      <c r="A3029" s="228" t="str">
        <f t="shared" si="138"/>
        <v/>
      </c>
      <c r="B3029" s="34"/>
      <c r="C3029" s="8"/>
      <c r="D3029" s="129"/>
      <c r="F3029" s="180"/>
      <c r="G3029" s="261"/>
      <c r="H3029" s="284">
        <f t="shared" si="139"/>
        <v>3.0120000000001445E-6</v>
      </c>
      <c r="I3029" s="92"/>
      <c r="J3029" s="173"/>
      <c r="K3029" s="132"/>
      <c r="L3029" s="130"/>
      <c r="M3029" s="130"/>
      <c r="N3029" s="130"/>
      <c r="O3029" s="130"/>
      <c r="P3029" s="130"/>
      <c r="Q3029" s="130"/>
      <c r="R3029" s="130"/>
      <c r="S3029" s="130"/>
    </row>
    <row r="3030" spans="1:19" x14ac:dyDescent="0.25">
      <c r="A3030" s="228" t="str">
        <f t="shared" ref="A3030:A3093" si="140">IF(F3030="","",IF(H3030=$H$5,D3030,""))</f>
        <v/>
      </c>
      <c r="B3030" s="34"/>
      <c r="C3030" s="8"/>
      <c r="D3030" s="129"/>
      <c r="F3030" s="180"/>
      <c r="G3030" s="261"/>
      <c r="H3030" s="284">
        <f t="shared" si="139"/>
        <v>3.0130000000001446E-6</v>
      </c>
      <c r="I3030" s="92"/>
      <c r="J3030" s="173"/>
      <c r="K3030" s="132"/>
      <c r="L3030" s="130"/>
      <c r="M3030" s="130"/>
      <c r="N3030" s="130"/>
      <c r="O3030" s="130"/>
      <c r="P3030" s="130"/>
      <c r="Q3030" s="130"/>
      <c r="R3030" s="130"/>
      <c r="S3030" s="130"/>
    </row>
    <row r="3031" spans="1:19" x14ac:dyDescent="0.25">
      <c r="A3031" s="228" t="str">
        <f t="shared" si="140"/>
        <v/>
      </c>
      <c r="B3031" s="34"/>
      <c r="C3031" s="8"/>
      <c r="D3031" s="129"/>
      <c r="F3031" s="180"/>
      <c r="G3031" s="261"/>
      <c r="H3031" s="284">
        <f t="shared" si="139"/>
        <v>3.0140000000001447E-6</v>
      </c>
      <c r="I3031" s="92"/>
      <c r="J3031" s="173"/>
      <c r="K3031" s="132"/>
      <c r="L3031" s="130"/>
      <c r="M3031" s="130"/>
      <c r="N3031" s="130"/>
      <c r="O3031" s="130"/>
      <c r="P3031" s="130"/>
      <c r="Q3031" s="130"/>
      <c r="R3031" s="130"/>
      <c r="S3031" s="130"/>
    </row>
    <row r="3032" spans="1:19" x14ac:dyDescent="0.25">
      <c r="A3032" s="228" t="str">
        <f t="shared" si="140"/>
        <v/>
      </c>
      <c r="B3032" s="34"/>
      <c r="C3032" s="8"/>
      <c r="D3032" s="129"/>
      <c r="F3032" s="180"/>
      <c r="G3032" s="261"/>
      <c r="H3032" s="284">
        <f t="shared" si="139"/>
        <v>3.0150000000001448E-6</v>
      </c>
      <c r="I3032" s="92"/>
      <c r="J3032" s="173"/>
      <c r="K3032" s="132"/>
      <c r="L3032" s="130"/>
      <c r="M3032" s="130"/>
      <c r="N3032" s="130"/>
      <c r="O3032" s="130"/>
      <c r="P3032" s="130"/>
      <c r="Q3032" s="130"/>
      <c r="R3032" s="130"/>
      <c r="S3032" s="130"/>
    </row>
    <row r="3033" spans="1:19" x14ac:dyDescent="0.25">
      <c r="A3033" s="228" t="str">
        <f t="shared" si="140"/>
        <v/>
      </c>
      <c r="B3033" s="34"/>
      <c r="C3033" s="8"/>
      <c r="D3033" s="129"/>
      <c r="F3033" s="180"/>
      <c r="G3033" s="261"/>
      <c r="H3033" s="284">
        <f t="shared" si="139"/>
        <v>3.0160000000001449E-6</v>
      </c>
      <c r="I3033" s="92"/>
      <c r="J3033" s="173"/>
      <c r="K3033" s="132"/>
      <c r="L3033" s="130"/>
      <c r="M3033" s="130"/>
      <c r="N3033" s="130"/>
      <c r="O3033" s="130"/>
      <c r="P3033" s="130"/>
      <c r="Q3033" s="130"/>
      <c r="R3033" s="130"/>
      <c r="S3033" s="130"/>
    </row>
    <row r="3034" spans="1:19" x14ac:dyDescent="0.25">
      <c r="A3034" s="228" t="str">
        <f t="shared" si="140"/>
        <v/>
      </c>
      <c r="B3034" s="34"/>
      <c r="C3034" s="8"/>
      <c r="D3034" s="129"/>
      <c r="F3034" s="180"/>
      <c r="G3034" s="261"/>
      <c r="H3034" s="284">
        <f t="shared" si="139"/>
        <v>3.0170000000001449E-6</v>
      </c>
      <c r="I3034" s="92"/>
      <c r="J3034" s="173"/>
      <c r="K3034" s="132"/>
      <c r="L3034" s="130"/>
      <c r="M3034" s="130"/>
      <c r="N3034" s="130"/>
      <c r="O3034" s="130"/>
      <c r="P3034" s="130"/>
      <c r="Q3034" s="130"/>
      <c r="R3034" s="130"/>
      <c r="S3034" s="130"/>
    </row>
    <row r="3035" spans="1:19" x14ac:dyDescent="0.25">
      <c r="A3035" s="228" t="str">
        <f t="shared" si="140"/>
        <v/>
      </c>
      <c r="B3035" s="34"/>
      <c r="C3035" s="8"/>
      <c r="D3035" s="129"/>
      <c r="F3035" s="180"/>
      <c r="G3035" s="261"/>
      <c r="H3035" s="284">
        <f t="shared" si="139"/>
        <v>3.018000000000145E-6</v>
      </c>
      <c r="I3035" s="92"/>
      <c r="J3035" s="173"/>
      <c r="K3035" s="132"/>
      <c r="L3035" s="130"/>
      <c r="M3035" s="130"/>
      <c r="N3035" s="130"/>
      <c r="O3035" s="130"/>
      <c r="P3035" s="130"/>
      <c r="Q3035" s="130"/>
      <c r="R3035" s="130"/>
      <c r="S3035" s="130"/>
    </row>
    <row r="3036" spans="1:19" x14ac:dyDescent="0.25">
      <c r="A3036" s="228" t="str">
        <f t="shared" si="140"/>
        <v/>
      </c>
      <c r="B3036" s="34"/>
      <c r="C3036" s="8"/>
      <c r="D3036" s="129"/>
      <c r="F3036" s="180"/>
      <c r="G3036" s="261"/>
      <c r="H3036" s="284">
        <f t="shared" si="139"/>
        <v>3.0190000000001451E-6</v>
      </c>
      <c r="I3036" s="92"/>
      <c r="J3036" s="173"/>
      <c r="K3036" s="132"/>
      <c r="L3036" s="130"/>
      <c r="M3036" s="130"/>
      <c r="N3036" s="130"/>
      <c r="O3036" s="130"/>
      <c r="P3036" s="130"/>
      <c r="Q3036" s="130"/>
      <c r="R3036" s="130"/>
      <c r="S3036" s="130"/>
    </row>
    <row r="3037" spans="1:19" x14ac:dyDescent="0.25">
      <c r="A3037" s="228" t="str">
        <f t="shared" si="140"/>
        <v/>
      </c>
      <c r="B3037" s="34"/>
      <c r="C3037" s="8"/>
      <c r="D3037" s="129"/>
      <c r="F3037" s="180"/>
      <c r="G3037" s="261"/>
      <c r="H3037" s="284">
        <f t="shared" si="139"/>
        <v>3.0200000000001452E-6</v>
      </c>
      <c r="I3037" s="92"/>
      <c r="J3037" s="173"/>
      <c r="K3037" s="132"/>
      <c r="L3037" s="130"/>
      <c r="M3037" s="130"/>
      <c r="N3037" s="130"/>
      <c r="O3037" s="130"/>
      <c r="P3037" s="130"/>
      <c r="Q3037" s="130"/>
      <c r="R3037" s="130"/>
      <c r="S3037" s="130"/>
    </row>
    <row r="3038" spans="1:19" x14ac:dyDescent="0.25">
      <c r="A3038" s="228" t="str">
        <f t="shared" si="140"/>
        <v/>
      </c>
      <c r="B3038" s="34"/>
      <c r="C3038" s="8"/>
      <c r="D3038" s="129"/>
      <c r="F3038" s="180"/>
      <c r="G3038" s="261"/>
      <c r="H3038" s="284">
        <f t="shared" si="139"/>
        <v>3.0210000000001452E-6</v>
      </c>
      <c r="I3038" s="92"/>
      <c r="J3038" s="173"/>
      <c r="K3038" s="132"/>
      <c r="L3038" s="130"/>
      <c r="M3038" s="130"/>
      <c r="N3038" s="130"/>
      <c r="O3038" s="130"/>
      <c r="P3038" s="130"/>
      <c r="Q3038" s="130"/>
      <c r="R3038" s="130"/>
      <c r="S3038" s="130"/>
    </row>
    <row r="3039" spans="1:19" x14ac:dyDescent="0.25">
      <c r="A3039" s="228" t="str">
        <f t="shared" si="140"/>
        <v/>
      </c>
      <c r="B3039" s="34"/>
      <c r="C3039" s="8"/>
      <c r="D3039" s="129"/>
      <c r="F3039" s="180"/>
      <c r="G3039" s="261"/>
      <c r="H3039" s="284">
        <f t="shared" si="139"/>
        <v>3.0220000000001453E-6</v>
      </c>
      <c r="I3039" s="92"/>
      <c r="J3039" s="173"/>
      <c r="K3039" s="132"/>
      <c r="L3039" s="130"/>
      <c r="M3039" s="130"/>
      <c r="N3039" s="130"/>
      <c r="O3039" s="130"/>
      <c r="P3039" s="130"/>
      <c r="Q3039" s="130"/>
      <c r="R3039" s="130"/>
      <c r="S3039" s="130"/>
    </row>
    <row r="3040" spans="1:19" x14ac:dyDescent="0.25">
      <c r="A3040" s="228" t="str">
        <f t="shared" si="140"/>
        <v/>
      </c>
      <c r="B3040" s="34"/>
      <c r="C3040" s="8"/>
      <c r="D3040" s="129"/>
      <c r="F3040" s="180"/>
      <c r="G3040" s="261"/>
      <c r="H3040" s="284">
        <f t="shared" si="139"/>
        <v>3.0230000000001454E-6</v>
      </c>
      <c r="I3040" s="92"/>
      <c r="J3040" s="173"/>
      <c r="K3040" s="132"/>
      <c r="L3040" s="130"/>
      <c r="M3040" s="130"/>
      <c r="N3040" s="130"/>
      <c r="O3040" s="130"/>
      <c r="P3040" s="130"/>
      <c r="Q3040" s="130"/>
      <c r="R3040" s="130"/>
      <c r="S3040" s="130"/>
    </row>
    <row r="3041" spans="1:19" x14ac:dyDescent="0.25">
      <c r="A3041" s="228" t="str">
        <f t="shared" si="140"/>
        <v/>
      </c>
      <c r="B3041" s="34"/>
      <c r="C3041" s="8"/>
      <c r="D3041" s="129"/>
      <c r="F3041" s="180"/>
      <c r="G3041" s="261"/>
      <c r="H3041" s="284">
        <f t="shared" si="139"/>
        <v>3.0240000000001455E-6</v>
      </c>
      <c r="I3041" s="92"/>
      <c r="J3041" s="173"/>
      <c r="K3041" s="132"/>
      <c r="L3041" s="130"/>
      <c r="M3041" s="130"/>
      <c r="N3041" s="130"/>
      <c r="O3041" s="130"/>
      <c r="P3041" s="130"/>
      <c r="Q3041" s="130"/>
      <c r="R3041" s="130"/>
      <c r="S3041" s="130"/>
    </row>
    <row r="3042" spans="1:19" x14ac:dyDescent="0.25">
      <c r="A3042" s="228" t="str">
        <f t="shared" si="140"/>
        <v/>
      </c>
      <c r="B3042" s="34"/>
      <c r="C3042" s="8"/>
      <c r="D3042" s="129"/>
      <c r="F3042" s="180"/>
      <c r="G3042" s="261"/>
      <c r="H3042" s="284">
        <f t="shared" si="139"/>
        <v>3.0250000000001455E-6</v>
      </c>
      <c r="I3042" s="92"/>
      <c r="J3042" s="173"/>
      <c r="K3042" s="132"/>
      <c r="L3042" s="130"/>
      <c r="M3042" s="130"/>
      <c r="N3042" s="130"/>
      <c r="O3042" s="130"/>
      <c r="P3042" s="130"/>
      <c r="Q3042" s="130"/>
      <c r="R3042" s="130"/>
      <c r="S3042" s="130"/>
    </row>
    <row r="3043" spans="1:19" x14ac:dyDescent="0.25">
      <c r="A3043" s="228" t="str">
        <f t="shared" si="140"/>
        <v/>
      </c>
      <c r="B3043" s="34"/>
      <c r="C3043" s="8"/>
      <c r="D3043" s="129"/>
      <c r="F3043" s="180"/>
      <c r="G3043" s="261"/>
      <c r="H3043" s="284">
        <f t="shared" si="139"/>
        <v>3.0260000000001456E-6</v>
      </c>
      <c r="I3043" s="92"/>
      <c r="J3043" s="173"/>
      <c r="K3043" s="132"/>
      <c r="L3043" s="130"/>
      <c r="M3043" s="130"/>
      <c r="N3043" s="130"/>
      <c r="O3043" s="130"/>
      <c r="P3043" s="130"/>
      <c r="Q3043" s="130"/>
      <c r="R3043" s="130"/>
      <c r="S3043" s="130"/>
    </row>
    <row r="3044" spans="1:19" x14ac:dyDescent="0.25">
      <c r="A3044" s="228" t="str">
        <f t="shared" si="140"/>
        <v/>
      </c>
      <c r="B3044" s="34"/>
      <c r="C3044" s="8"/>
      <c r="D3044" s="129"/>
      <c r="F3044" s="180"/>
      <c r="G3044" s="261"/>
      <c r="H3044" s="284">
        <f t="shared" si="139"/>
        <v>3.0270000000001457E-6</v>
      </c>
      <c r="I3044" s="92"/>
      <c r="J3044" s="173"/>
      <c r="K3044" s="132"/>
      <c r="L3044" s="130"/>
      <c r="M3044" s="130"/>
      <c r="N3044" s="130"/>
      <c r="O3044" s="130"/>
      <c r="P3044" s="130"/>
      <c r="Q3044" s="130"/>
      <c r="R3044" s="130"/>
      <c r="S3044" s="130"/>
    </row>
    <row r="3045" spans="1:19" x14ac:dyDescent="0.25">
      <c r="A3045" s="228" t="str">
        <f t="shared" si="140"/>
        <v/>
      </c>
      <c r="B3045" s="34"/>
      <c r="C3045" s="8"/>
      <c r="D3045" s="129"/>
      <c r="F3045" s="180"/>
      <c r="G3045" s="261"/>
      <c r="H3045" s="284">
        <f t="shared" si="139"/>
        <v>3.0280000000001458E-6</v>
      </c>
      <c r="I3045" s="92"/>
      <c r="J3045" s="173"/>
      <c r="K3045" s="132"/>
      <c r="L3045" s="130"/>
      <c r="M3045" s="130"/>
      <c r="N3045" s="130"/>
      <c r="O3045" s="130"/>
      <c r="P3045" s="130"/>
      <c r="Q3045" s="130"/>
      <c r="R3045" s="130"/>
      <c r="S3045" s="130"/>
    </row>
    <row r="3046" spans="1:19" x14ac:dyDescent="0.25">
      <c r="A3046" s="228" t="str">
        <f t="shared" si="140"/>
        <v/>
      </c>
      <c r="B3046" s="34"/>
      <c r="C3046" s="8"/>
      <c r="D3046" s="129"/>
      <c r="F3046" s="180"/>
      <c r="G3046" s="261"/>
      <c r="H3046" s="284">
        <f t="shared" si="139"/>
        <v>3.0290000000001458E-6</v>
      </c>
      <c r="I3046" s="92"/>
      <c r="J3046" s="173"/>
      <c r="K3046" s="132"/>
      <c r="L3046" s="130"/>
      <c r="M3046" s="130"/>
      <c r="N3046" s="130"/>
      <c r="O3046" s="130"/>
      <c r="P3046" s="130"/>
      <c r="Q3046" s="130"/>
      <c r="R3046" s="130"/>
      <c r="S3046" s="130"/>
    </row>
    <row r="3047" spans="1:19" x14ac:dyDescent="0.25">
      <c r="A3047" s="228" t="str">
        <f t="shared" si="140"/>
        <v/>
      </c>
      <c r="B3047" s="34"/>
      <c r="C3047" s="8"/>
      <c r="D3047" s="129"/>
      <c r="F3047" s="180"/>
      <c r="G3047" s="261"/>
      <c r="H3047" s="284">
        <f t="shared" si="139"/>
        <v>3.0300000000001459E-6</v>
      </c>
      <c r="I3047" s="92"/>
      <c r="J3047" s="173"/>
      <c r="K3047" s="132"/>
      <c r="L3047" s="130"/>
      <c r="M3047" s="130"/>
      <c r="N3047" s="130"/>
      <c r="O3047" s="130"/>
      <c r="P3047" s="130"/>
      <c r="Q3047" s="130"/>
      <c r="R3047" s="130"/>
      <c r="S3047" s="130"/>
    </row>
    <row r="3048" spans="1:19" x14ac:dyDescent="0.25">
      <c r="A3048" s="228" t="str">
        <f t="shared" si="140"/>
        <v/>
      </c>
      <c r="B3048" s="34"/>
      <c r="C3048" s="8"/>
      <c r="D3048" s="129"/>
      <c r="F3048" s="180"/>
      <c r="G3048" s="261"/>
      <c r="H3048" s="284">
        <f t="shared" si="139"/>
        <v>3.031000000000146E-6</v>
      </c>
      <c r="I3048" s="92"/>
      <c r="J3048" s="173"/>
      <c r="K3048" s="132"/>
      <c r="L3048" s="130"/>
      <c r="M3048" s="130"/>
      <c r="N3048" s="130"/>
      <c r="O3048" s="130"/>
      <c r="P3048" s="130"/>
      <c r="Q3048" s="130"/>
      <c r="R3048" s="130"/>
      <c r="S3048" s="130"/>
    </row>
    <row r="3049" spans="1:19" x14ac:dyDescent="0.25">
      <c r="A3049" s="228" t="str">
        <f t="shared" si="140"/>
        <v/>
      </c>
      <c r="B3049" s="34"/>
      <c r="C3049" s="8"/>
      <c r="D3049" s="129"/>
      <c r="F3049" s="180"/>
      <c r="G3049" s="261"/>
      <c r="H3049" s="284">
        <f t="shared" si="139"/>
        <v>3.0320000000001461E-6</v>
      </c>
      <c r="I3049" s="92"/>
      <c r="J3049" s="173"/>
      <c r="K3049" s="132"/>
      <c r="L3049" s="130"/>
      <c r="M3049" s="130"/>
      <c r="N3049" s="130"/>
      <c r="O3049" s="130"/>
      <c r="P3049" s="130"/>
      <c r="Q3049" s="130"/>
      <c r="R3049" s="130"/>
      <c r="S3049" s="130"/>
    </row>
    <row r="3050" spans="1:19" x14ac:dyDescent="0.25">
      <c r="A3050" s="228" t="str">
        <f t="shared" si="140"/>
        <v/>
      </c>
      <c r="B3050" s="34"/>
      <c r="C3050" s="8"/>
      <c r="D3050" s="129"/>
      <c r="F3050" s="180"/>
      <c r="G3050" s="261"/>
      <c r="H3050" s="284">
        <f t="shared" si="139"/>
        <v>3.0330000000001461E-6</v>
      </c>
      <c r="I3050" s="92"/>
      <c r="J3050" s="173"/>
      <c r="K3050" s="132"/>
      <c r="L3050" s="130"/>
      <c r="M3050" s="130"/>
      <c r="N3050" s="130"/>
      <c r="O3050" s="130"/>
      <c r="P3050" s="130"/>
      <c r="Q3050" s="130"/>
      <c r="R3050" s="130"/>
      <c r="S3050" s="130"/>
    </row>
    <row r="3051" spans="1:19" x14ac:dyDescent="0.25">
      <c r="A3051" s="228" t="str">
        <f t="shared" si="140"/>
        <v/>
      </c>
      <c r="B3051" s="34"/>
      <c r="C3051" s="8"/>
      <c r="D3051" s="129"/>
      <c r="F3051" s="180"/>
      <c r="G3051" s="261"/>
      <c r="H3051" s="284">
        <f t="shared" si="139"/>
        <v>3.0340000000001462E-6</v>
      </c>
      <c r="I3051" s="92"/>
      <c r="J3051" s="173"/>
      <c r="K3051" s="132"/>
      <c r="L3051" s="130"/>
      <c r="M3051" s="130"/>
      <c r="N3051" s="130"/>
      <c r="O3051" s="130"/>
      <c r="P3051" s="130"/>
      <c r="Q3051" s="130"/>
      <c r="R3051" s="130"/>
      <c r="S3051" s="130"/>
    </row>
    <row r="3052" spans="1:19" x14ac:dyDescent="0.25">
      <c r="A3052" s="228" t="str">
        <f t="shared" si="140"/>
        <v/>
      </c>
      <c r="B3052" s="34"/>
      <c r="C3052" s="8"/>
      <c r="D3052" s="129"/>
      <c r="F3052" s="180"/>
      <c r="G3052" s="261"/>
      <c r="H3052" s="284">
        <f t="shared" si="139"/>
        <v>3.0350000000001463E-6</v>
      </c>
      <c r="I3052" s="92"/>
      <c r="J3052" s="173"/>
      <c r="K3052" s="132"/>
      <c r="L3052" s="130"/>
      <c r="M3052" s="130"/>
      <c r="N3052" s="130"/>
      <c r="O3052" s="130"/>
      <c r="P3052" s="130"/>
      <c r="Q3052" s="130"/>
      <c r="R3052" s="130"/>
      <c r="S3052" s="130"/>
    </row>
    <row r="3053" spans="1:19" x14ac:dyDescent="0.25">
      <c r="A3053" s="228" t="str">
        <f t="shared" si="140"/>
        <v/>
      </c>
      <c r="B3053" s="34"/>
      <c r="C3053" s="8"/>
      <c r="D3053" s="129"/>
      <c r="F3053" s="180"/>
      <c r="G3053" s="261"/>
      <c r="H3053" s="284">
        <f t="shared" si="139"/>
        <v>3.0360000000001464E-6</v>
      </c>
      <c r="I3053" s="92"/>
      <c r="J3053" s="173"/>
      <c r="K3053" s="132"/>
      <c r="L3053" s="130"/>
      <c r="M3053" s="130"/>
      <c r="N3053" s="130"/>
      <c r="O3053" s="130"/>
      <c r="P3053" s="130"/>
      <c r="Q3053" s="130"/>
      <c r="R3053" s="130"/>
      <c r="S3053" s="130"/>
    </row>
    <row r="3054" spans="1:19" x14ac:dyDescent="0.25">
      <c r="A3054" s="228" t="str">
        <f t="shared" si="140"/>
        <v/>
      </c>
      <c r="B3054" s="34"/>
      <c r="C3054" s="8"/>
      <c r="D3054" s="129"/>
      <c r="F3054" s="180"/>
      <c r="G3054" s="261"/>
      <c r="H3054" s="284">
        <f t="shared" si="139"/>
        <v>3.0370000000001464E-6</v>
      </c>
      <c r="I3054" s="92"/>
      <c r="J3054" s="173"/>
      <c r="K3054" s="132"/>
      <c r="L3054" s="130"/>
      <c r="M3054" s="130"/>
      <c r="N3054" s="130"/>
      <c r="O3054" s="130"/>
      <c r="P3054" s="130"/>
      <c r="Q3054" s="130"/>
      <c r="R3054" s="130"/>
      <c r="S3054" s="130"/>
    </row>
    <row r="3055" spans="1:19" x14ac:dyDescent="0.25">
      <c r="A3055" s="228" t="str">
        <f t="shared" si="140"/>
        <v/>
      </c>
      <c r="B3055" s="34"/>
      <c r="C3055" s="8"/>
      <c r="D3055" s="129"/>
      <c r="F3055" s="180"/>
      <c r="G3055" s="261"/>
      <c r="H3055" s="284">
        <f t="shared" si="139"/>
        <v>3.0380000000001465E-6</v>
      </c>
      <c r="I3055" s="92"/>
      <c r="J3055" s="173"/>
      <c r="K3055" s="132"/>
      <c r="L3055" s="130"/>
      <c r="M3055" s="130"/>
      <c r="N3055" s="130"/>
      <c r="O3055" s="130"/>
      <c r="P3055" s="130"/>
      <c r="Q3055" s="130"/>
      <c r="R3055" s="130"/>
      <c r="S3055" s="130"/>
    </row>
    <row r="3056" spans="1:19" x14ac:dyDescent="0.25">
      <c r="A3056" s="228" t="str">
        <f t="shared" si="140"/>
        <v/>
      </c>
      <c r="B3056" s="34"/>
      <c r="C3056" s="8"/>
      <c r="D3056" s="129"/>
      <c r="F3056" s="180"/>
      <c r="G3056" s="261"/>
      <c r="H3056" s="284">
        <f t="shared" si="139"/>
        <v>3.0390000000001466E-6</v>
      </c>
      <c r="I3056" s="92"/>
      <c r="J3056" s="173"/>
      <c r="K3056" s="132"/>
      <c r="L3056" s="130"/>
      <c r="M3056" s="130"/>
      <c r="N3056" s="130"/>
      <c r="O3056" s="130"/>
      <c r="P3056" s="130"/>
      <c r="Q3056" s="130"/>
      <c r="R3056" s="130"/>
      <c r="S3056" s="130"/>
    </row>
    <row r="3057" spans="1:19" x14ac:dyDescent="0.25">
      <c r="A3057" s="228" t="str">
        <f t="shared" si="140"/>
        <v/>
      </c>
      <c r="B3057" s="34"/>
      <c r="C3057" s="8"/>
      <c r="D3057" s="129"/>
      <c r="F3057" s="180"/>
      <c r="G3057" s="261"/>
      <c r="H3057" s="284">
        <f t="shared" si="139"/>
        <v>3.0400000000001467E-6</v>
      </c>
      <c r="I3057" s="92"/>
      <c r="J3057" s="173"/>
      <c r="K3057" s="132"/>
      <c r="L3057" s="130"/>
      <c r="M3057" s="130"/>
      <c r="N3057" s="130"/>
      <c r="O3057" s="130"/>
      <c r="P3057" s="130"/>
      <c r="Q3057" s="130"/>
      <c r="R3057" s="130"/>
      <c r="S3057" s="130"/>
    </row>
    <row r="3058" spans="1:19" x14ac:dyDescent="0.25">
      <c r="A3058" s="228" t="str">
        <f t="shared" si="140"/>
        <v/>
      </c>
      <c r="B3058" s="34"/>
      <c r="C3058" s="8"/>
      <c r="D3058" s="129"/>
      <c r="F3058" s="180"/>
      <c r="G3058" s="261"/>
      <c r="H3058" s="284">
        <f t="shared" si="139"/>
        <v>3.0410000000001467E-6</v>
      </c>
      <c r="I3058" s="92"/>
      <c r="J3058" s="173"/>
      <c r="K3058" s="132"/>
      <c r="L3058" s="130"/>
      <c r="M3058" s="130"/>
      <c r="N3058" s="130"/>
      <c r="O3058" s="130"/>
      <c r="P3058" s="130"/>
      <c r="Q3058" s="130"/>
      <c r="R3058" s="130"/>
      <c r="S3058" s="130"/>
    </row>
    <row r="3059" spans="1:19" x14ac:dyDescent="0.25">
      <c r="A3059" s="228" t="str">
        <f t="shared" si="140"/>
        <v/>
      </c>
      <c r="B3059" s="34"/>
      <c r="C3059" s="8"/>
      <c r="D3059" s="129"/>
      <c r="F3059" s="180"/>
      <c r="G3059" s="261"/>
      <c r="H3059" s="284">
        <f t="shared" si="139"/>
        <v>3.0420000000001468E-6</v>
      </c>
      <c r="I3059" s="92"/>
      <c r="J3059" s="173"/>
      <c r="K3059" s="132"/>
      <c r="L3059" s="130"/>
      <c r="M3059" s="130"/>
      <c r="N3059" s="130"/>
      <c r="O3059" s="130"/>
      <c r="P3059" s="130"/>
      <c r="Q3059" s="130"/>
      <c r="R3059" s="130"/>
      <c r="S3059" s="130"/>
    </row>
    <row r="3060" spans="1:19" x14ac:dyDescent="0.25">
      <c r="A3060" s="228" t="str">
        <f t="shared" si="140"/>
        <v/>
      </c>
      <c r="B3060" s="34"/>
      <c r="C3060" s="8"/>
      <c r="D3060" s="129"/>
      <c r="F3060" s="180"/>
      <c r="G3060" s="261"/>
      <c r="H3060" s="284">
        <f t="shared" si="139"/>
        <v>3.0430000000001469E-6</v>
      </c>
      <c r="I3060" s="92"/>
      <c r="J3060" s="173"/>
      <c r="K3060" s="132"/>
      <c r="L3060" s="130"/>
      <c r="M3060" s="130"/>
      <c r="N3060" s="130"/>
      <c r="O3060" s="130"/>
      <c r="P3060" s="130"/>
      <c r="Q3060" s="130"/>
      <c r="R3060" s="130"/>
      <c r="S3060" s="130"/>
    </row>
    <row r="3061" spans="1:19" x14ac:dyDescent="0.25">
      <c r="A3061" s="228" t="str">
        <f t="shared" si="140"/>
        <v/>
      </c>
      <c r="B3061" s="34"/>
      <c r="C3061" s="8"/>
      <c r="D3061" s="129"/>
      <c r="F3061" s="180"/>
      <c r="G3061" s="261"/>
      <c r="H3061" s="284">
        <f t="shared" si="139"/>
        <v>3.044000000000147E-6</v>
      </c>
      <c r="I3061" s="92"/>
      <c r="J3061" s="173"/>
      <c r="K3061" s="132"/>
      <c r="L3061" s="130"/>
      <c r="M3061" s="130"/>
      <c r="N3061" s="130"/>
      <c r="O3061" s="130"/>
      <c r="P3061" s="130"/>
      <c r="Q3061" s="130"/>
      <c r="R3061" s="130"/>
      <c r="S3061" s="130"/>
    </row>
    <row r="3062" spans="1:19" x14ac:dyDescent="0.25">
      <c r="A3062" s="228" t="str">
        <f t="shared" si="140"/>
        <v/>
      </c>
      <c r="B3062" s="34"/>
      <c r="C3062" s="8"/>
      <c r="D3062" s="129"/>
      <c r="F3062" s="180"/>
      <c r="G3062" s="261"/>
      <c r="H3062" s="284">
        <f t="shared" si="139"/>
        <v>3.045000000000147E-6</v>
      </c>
      <c r="I3062" s="92"/>
      <c r="J3062" s="173"/>
      <c r="K3062" s="132"/>
      <c r="L3062" s="130"/>
      <c r="M3062" s="130"/>
      <c r="N3062" s="130"/>
      <c r="O3062" s="130"/>
      <c r="P3062" s="130"/>
      <c r="Q3062" s="130"/>
      <c r="R3062" s="130"/>
      <c r="S3062" s="130"/>
    </row>
    <row r="3063" spans="1:19" x14ac:dyDescent="0.25">
      <c r="A3063" s="228" t="str">
        <f t="shared" si="140"/>
        <v/>
      </c>
      <c r="B3063" s="34"/>
      <c r="C3063" s="8"/>
      <c r="D3063" s="129"/>
      <c r="F3063" s="180"/>
      <c r="G3063" s="261"/>
      <c r="H3063" s="284">
        <f t="shared" si="139"/>
        <v>3.0460000000001471E-6</v>
      </c>
      <c r="I3063" s="92"/>
      <c r="J3063" s="173"/>
      <c r="K3063" s="132"/>
      <c r="L3063" s="130"/>
      <c r="M3063" s="130"/>
      <c r="N3063" s="130"/>
      <c r="O3063" s="130"/>
      <c r="P3063" s="130"/>
      <c r="Q3063" s="130"/>
      <c r="R3063" s="130"/>
      <c r="S3063" s="130"/>
    </row>
    <row r="3064" spans="1:19" x14ac:dyDescent="0.25">
      <c r="A3064" s="228" t="str">
        <f t="shared" si="140"/>
        <v/>
      </c>
      <c r="B3064" s="34"/>
      <c r="C3064" s="8"/>
      <c r="D3064" s="129"/>
      <c r="F3064" s="180"/>
      <c r="G3064" s="261"/>
      <c r="H3064" s="284">
        <f t="shared" si="139"/>
        <v>3.0470000000001472E-6</v>
      </c>
      <c r="I3064" s="92"/>
      <c r="J3064" s="173"/>
      <c r="K3064" s="132"/>
      <c r="L3064" s="130"/>
      <c r="M3064" s="130"/>
      <c r="N3064" s="130"/>
      <c r="O3064" s="130"/>
      <c r="P3064" s="130"/>
      <c r="Q3064" s="130"/>
      <c r="R3064" s="130"/>
      <c r="S3064" s="130"/>
    </row>
    <row r="3065" spans="1:19" x14ac:dyDescent="0.25">
      <c r="A3065" s="228" t="str">
        <f t="shared" si="140"/>
        <v/>
      </c>
      <c r="B3065" s="34"/>
      <c r="C3065" s="8"/>
      <c r="D3065" s="129"/>
      <c r="F3065" s="180"/>
      <c r="G3065" s="261"/>
      <c r="H3065" s="284">
        <f t="shared" si="139"/>
        <v>3.0480000000001473E-6</v>
      </c>
      <c r="I3065" s="92"/>
      <c r="J3065" s="173"/>
      <c r="K3065" s="132"/>
      <c r="L3065" s="130"/>
      <c r="M3065" s="130"/>
      <c r="N3065" s="130"/>
      <c r="O3065" s="130"/>
      <c r="P3065" s="130"/>
      <c r="Q3065" s="130"/>
      <c r="R3065" s="130"/>
      <c r="S3065" s="130"/>
    </row>
    <row r="3066" spans="1:19" x14ac:dyDescent="0.25">
      <c r="A3066" s="228" t="str">
        <f t="shared" si="140"/>
        <v/>
      </c>
      <c r="B3066" s="34"/>
      <c r="C3066" s="8"/>
      <c r="D3066" s="129"/>
      <c r="F3066" s="180"/>
      <c r="G3066" s="261"/>
      <c r="H3066" s="284">
        <f t="shared" si="139"/>
        <v>3.0490000000001473E-6</v>
      </c>
      <c r="I3066" s="92"/>
      <c r="J3066" s="173"/>
      <c r="K3066" s="132"/>
      <c r="L3066" s="130"/>
      <c r="M3066" s="130"/>
      <c r="N3066" s="130"/>
      <c r="O3066" s="130"/>
      <c r="P3066" s="130"/>
      <c r="Q3066" s="130"/>
      <c r="R3066" s="130"/>
      <c r="S3066" s="130"/>
    </row>
    <row r="3067" spans="1:19" x14ac:dyDescent="0.25">
      <c r="A3067" s="228" t="str">
        <f t="shared" si="140"/>
        <v/>
      </c>
      <c r="B3067" s="34"/>
      <c r="C3067" s="8"/>
      <c r="D3067" s="129"/>
      <c r="F3067" s="180"/>
      <c r="G3067" s="261"/>
      <c r="H3067" s="284">
        <f t="shared" si="139"/>
        <v>3.0500000000001474E-6</v>
      </c>
      <c r="I3067" s="92"/>
      <c r="J3067" s="173"/>
      <c r="K3067" s="132"/>
      <c r="L3067" s="130"/>
      <c r="M3067" s="130"/>
      <c r="N3067" s="130"/>
      <c r="O3067" s="130"/>
      <c r="P3067" s="130"/>
      <c r="Q3067" s="130"/>
      <c r="R3067" s="130"/>
      <c r="S3067" s="130"/>
    </row>
    <row r="3068" spans="1:19" x14ac:dyDescent="0.25">
      <c r="A3068" s="228" t="str">
        <f t="shared" si="140"/>
        <v/>
      </c>
      <c r="B3068" s="34"/>
      <c r="C3068" s="8"/>
      <c r="D3068" s="129"/>
      <c r="F3068" s="180"/>
      <c r="G3068" s="261"/>
      <c r="H3068" s="284">
        <f t="shared" si="139"/>
        <v>3.0510000000001475E-6</v>
      </c>
      <c r="I3068" s="92"/>
      <c r="J3068" s="173"/>
      <c r="K3068" s="132"/>
      <c r="L3068" s="130"/>
      <c r="M3068" s="130"/>
      <c r="N3068" s="130"/>
      <c r="O3068" s="130"/>
      <c r="P3068" s="130"/>
      <c r="Q3068" s="130"/>
      <c r="R3068" s="130"/>
      <c r="S3068" s="130"/>
    </row>
    <row r="3069" spans="1:19" x14ac:dyDescent="0.25">
      <c r="A3069" s="228" t="str">
        <f t="shared" si="140"/>
        <v/>
      </c>
      <c r="B3069" s="34"/>
      <c r="C3069" s="8"/>
      <c r="D3069" s="129"/>
      <c r="F3069" s="180"/>
      <c r="G3069" s="261"/>
      <c r="H3069" s="284">
        <f t="shared" si="139"/>
        <v>3.0520000000001476E-6</v>
      </c>
      <c r="I3069" s="92"/>
      <c r="J3069" s="173"/>
      <c r="K3069" s="132"/>
      <c r="L3069" s="130"/>
      <c r="M3069" s="130"/>
      <c r="N3069" s="130"/>
      <c r="O3069" s="130"/>
      <c r="P3069" s="130"/>
      <c r="Q3069" s="130"/>
      <c r="R3069" s="130"/>
      <c r="S3069" s="130"/>
    </row>
    <row r="3070" spans="1:19" x14ac:dyDescent="0.25">
      <c r="A3070" s="228" t="str">
        <f t="shared" si="140"/>
        <v/>
      </c>
      <c r="B3070" s="34"/>
      <c r="C3070" s="8"/>
      <c r="D3070" s="129"/>
      <c r="F3070" s="180"/>
      <c r="G3070" s="261"/>
      <c r="H3070" s="284">
        <f t="shared" si="139"/>
        <v>3.0530000000001476E-6</v>
      </c>
      <c r="I3070" s="92"/>
      <c r="J3070" s="173"/>
      <c r="K3070" s="132"/>
      <c r="L3070" s="130"/>
      <c r="M3070" s="130"/>
      <c r="N3070" s="130"/>
      <c r="O3070" s="130"/>
      <c r="P3070" s="130"/>
      <c r="Q3070" s="130"/>
      <c r="R3070" s="130"/>
      <c r="S3070" s="130"/>
    </row>
    <row r="3071" spans="1:19" x14ac:dyDescent="0.25">
      <c r="A3071" s="228" t="str">
        <f t="shared" si="140"/>
        <v/>
      </c>
      <c r="B3071" s="34"/>
      <c r="C3071" s="8"/>
      <c r="D3071" s="129"/>
      <c r="F3071" s="180"/>
      <c r="G3071" s="261"/>
      <c r="H3071" s="284">
        <f t="shared" si="139"/>
        <v>3.0540000000001477E-6</v>
      </c>
      <c r="I3071" s="92"/>
      <c r="J3071" s="173"/>
      <c r="K3071" s="132"/>
      <c r="L3071" s="130"/>
      <c r="M3071" s="130"/>
      <c r="N3071" s="130"/>
      <c r="O3071" s="130"/>
      <c r="P3071" s="130"/>
      <c r="Q3071" s="130"/>
      <c r="R3071" s="130"/>
      <c r="S3071" s="130"/>
    </row>
    <row r="3072" spans="1:19" x14ac:dyDescent="0.25">
      <c r="A3072" s="228" t="str">
        <f t="shared" si="140"/>
        <v/>
      </c>
      <c r="B3072" s="34"/>
      <c r="C3072" s="8"/>
      <c r="D3072" s="129"/>
      <c r="F3072" s="180"/>
      <c r="G3072" s="261"/>
      <c r="H3072" s="284">
        <f t="shared" si="139"/>
        <v>3.0550000000001478E-6</v>
      </c>
      <c r="I3072" s="92"/>
      <c r="J3072" s="173"/>
      <c r="K3072" s="132"/>
      <c r="L3072" s="130"/>
      <c r="M3072" s="130"/>
      <c r="N3072" s="130"/>
      <c r="O3072" s="130"/>
      <c r="P3072" s="130"/>
      <c r="Q3072" s="130"/>
      <c r="R3072" s="130"/>
      <c r="S3072" s="130"/>
    </row>
    <row r="3073" spans="1:19" x14ac:dyDescent="0.25">
      <c r="A3073" s="228" t="str">
        <f t="shared" si="140"/>
        <v/>
      </c>
      <c r="B3073" s="34"/>
      <c r="C3073" s="8"/>
      <c r="D3073" s="129"/>
      <c r="F3073" s="180"/>
      <c r="G3073" s="261"/>
      <c r="H3073" s="284">
        <f t="shared" si="139"/>
        <v>3.0560000000001479E-6</v>
      </c>
      <c r="I3073" s="92"/>
      <c r="J3073" s="173"/>
      <c r="K3073" s="132"/>
      <c r="L3073" s="130"/>
      <c r="M3073" s="130"/>
      <c r="N3073" s="130"/>
      <c r="O3073" s="130"/>
      <c r="P3073" s="130"/>
      <c r="Q3073" s="130"/>
      <c r="R3073" s="130"/>
      <c r="S3073" s="130"/>
    </row>
    <row r="3074" spans="1:19" x14ac:dyDescent="0.25">
      <c r="A3074" s="228" t="str">
        <f t="shared" si="140"/>
        <v/>
      </c>
      <c r="B3074" s="34"/>
      <c r="C3074" s="8"/>
      <c r="D3074" s="129"/>
      <c r="F3074" s="180"/>
      <c r="G3074" s="261"/>
      <c r="H3074" s="284">
        <f t="shared" si="139"/>
        <v>3.0570000000001479E-6</v>
      </c>
      <c r="I3074" s="92"/>
      <c r="J3074" s="173"/>
      <c r="K3074" s="132"/>
      <c r="L3074" s="130"/>
      <c r="M3074" s="130"/>
      <c r="N3074" s="130"/>
      <c r="O3074" s="130"/>
      <c r="P3074" s="130"/>
      <c r="Q3074" s="130"/>
      <c r="R3074" s="130"/>
      <c r="S3074" s="130"/>
    </row>
    <row r="3075" spans="1:19" x14ac:dyDescent="0.25">
      <c r="A3075" s="228" t="str">
        <f t="shared" si="140"/>
        <v/>
      </c>
      <c r="B3075" s="34"/>
      <c r="C3075" s="8"/>
      <c r="D3075" s="129"/>
      <c r="F3075" s="180"/>
      <c r="G3075" s="261"/>
      <c r="H3075" s="284">
        <f t="shared" si="139"/>
        <v>3.058000000000148E-6</v>
      </c>
      <c r="I3075" s="92"/>
      <c r="J3075" s="173"/>
      <c r="K3075" s="132"/>
      <c r="L3075" s="130"/>
      <c r="M3075" s="130"/>
      <c r="N3075" s="130"/>
      <c r="O3075" s="130"/>
      <c r="P3075" s="130"/>
      <c r="Q3075" s="130"/>
      <c r="R3075" s="130"/>
      <c r="S3075" s="130"/>
    </row>
    <row r="3076" spans="1:19" x14ac:dyDescent="0.25">
      <c r="A3076" s="228" t="str">
        <f t="shared" si="140"/>
        <v/>
      </c>
      <c r="B3076" s="34"/>
      <c r="C3076" s="8"/>
      <c r="D3076" s="129"/>
      <c r="F3076" s="180"/>
      <c r="G3076" s="261"/>
      <c r="H3076" s="284">
        <f t="shared" si="139"/>
        <v>3.0590000000001481E-6</v>
      </c>
      <c r="I3076" s="92"/>
      <c r="J3076" s="173"/>
      <c r="K3076" s="132"/>
      <c r="L3076" s="130"/>
      <c r="M3076" s="130"/>
      <c r="N3076" s="130"/>
      <c r="O3076" s="130"/>
      <c r="P3076" s="130"/>
      <c r="Q3076" s="130"/>
      <c r="R3076" s="130"/>
      <c r="S3076" s="130"/>
    </row>
    <row r="3077" spans="1:19" x14ac:dyDescent="0.25">
      <c r="A3077" s="228" t="str">
        <f t="shared" si="140"/>
        <v/>
      </c>
      <c r="B3077" s="34"/>
      <c r="C3077" s="8"/>
      <c r="D3077" s="129"/>
      <c r="F3077" s="180"/>
      <c r="G3077" s="261"/>
      <c r="H3077" s="284">
        <f t="shared" si="139"/>
        <v>3.0600000000001482E-6</v>
      </c>
      <c r="I3077" s="92"/>
      <c r="J3077" s="173"/>
      <c r="K3077" s="132"/>
      <c r="L3077" s="130"/>
      <c r="M3077" s="130"/>
      <c r="N3077" s="130"/>
      <c r="O3077" s="130"/>
      <c r="P3077" s="130"/>
      <c r="Q3077" s="130"/>
      <c r="R3077" s="130"/>
      <c r="S3077" s="130"/>
    </row>
    <row r="3078" spans="1:19" x14ac:dyDescent="0.25">
      <c r="A3078" s="228" t="str">
        <f t="shared" si="140"/>
        <v/>
      </c>
      <c r="B3078" s="34"/>
      <c r="C3078" s="8"/>
      <c r="D3078" s="129"/>
      <c r="F3078" s="180"/>
      <c r="G3078" s="261"/>
      <c r="H3078" s="284">
        <f t="shared" si="139"/>
        <v>3.0610000000001482E-6</v>
      </c>
      <c r="I3078" s="92"/>
      <c r="J3078" s="173"/>
      <c r="K3078" s="132"/>
      <c r="L3078" s="130"/>
      <c r="M3078" s="130"/>
      <c r="N3078" s="130"/>
      <c r="O3078" s="130"/>
      <c r="P3078" s="130"/>
      <c r="Q3078" s="130"/>
      <c r="R3078" s="130"/>
      <c r="S3078" s="130"/>
    </row>
    <row r="3079" spans="1:19" x14ac:dyDescent="0.25">
      <c r="A3079" s="228" t="str">
        <f t="shared" si="140"/>
        <v/>
      </c>
      <c r="B3079" s="34"/>
      <c r="C3079" s="8"/>
      <c r="D3079" s="129"/>
      <c r="F3079" s="180"/>
      <c r="G3079" s="261"/>
      <c r="H3079" s="284">
        <f t="shared" si="139"/>
        <v>3.0620000000001483E-6</v>
      </c>
      <c r="I3079" s="92"/>
      <c r="J3079" s="173"/>
      <c r="K3079" s="132"/>
      <c r="L3079" s="130"/>
      <c r="M3079" s="130"/>
      <c r="N3079" s="130"/>
      <c r="O3079" s="130"/>
      <c r="P3079" s="130"/>
      <c r="Q3079" s="130"/>
      <c r="R3079" s="130"/>
      <c r="S3079" s="130"/>
    </row>
    <row r="3080" spans="1:19" x14ac:dyDescent="0.25">
      <c r="A3080" s="228" t="str">
        <f t="shared" si="140"/>
        <v/>
      </c>
      <c r="B3080" s="34"/>
      <c r="C3080" s="8"/>
      <c r="D3080" s="129"/>
      <c r="F3080" s="180"/>
      <c r="G3080" s="261"/>
      <c r="H3080" s="284">
        <f t="shared" si="139"/>
        <v>3.0630000000001484E-6</v>
      </c>
      <c r="I3080" s="92"/>
      <c r="J3080" s="173"/>
      <c r="K3080" s="132"/>
      <c r="L3080" s="130"/>
      <c r="M3080" s="130"/>
      <c r="N3080" s="130"/>
      <c r="O3080" s="130"/>
      <c r="P3080" s="130"/>
      <c r="Q3080" s="130"/>
      <c r="R3080" s="130"/>
      <c r="S3080" s="130"/>
    </row>
    <row r="3081" spans="1:19" x14ac:dyDescent="0.25">
      <c r="A3081" s="228" t="str">
        <f t="shared" si="140"/>
        <v/>
      </c>
      <c r="B3081" s="34"/>
      <c r="C3081" s="8"/>
      <c r="D3081" s="129"/>
      <c r="F3081" s="180"/>
      <c r="G3081" s="261"/>
      <c r="H3081" s="284">
        <f t="shared" si="139"/>
        <v>3.0640000000001485E-6</v>
      </c>
      <c r="I3081" s="92"/>
      <c r="J3081" s="173"/>
      <c r="K3081" s="132"/>
      <c r="L3081" s="130"/>
      <c r="M3081" s="130"/>
      <c r="N3081" s="130"/>
      <c r="O3081" s="130"/>
      <c r="P3081" s="130"/>
      <c r="Q3081" s="130"/>
      <c r="R3081" s="130"/>
      <c r="S3081" s="130"/>
    </row>
    <row r="3082" spans="1:19" x14ac:dyDescent="0.25">
      <c r="A3082" s="228" t="str">
        <f t="shared" si="140"/>
        <v/>
      </c>
      <c r="B3082" s="34"/>
      <c r="C3082" s="8"/>
      <c r="D3082" s="129"/>
      <c r="F3082" s="180"/>
      <c r="G3082" s="261"/>
      <c r="H3082" s="284">
        <f t="shared" si="139"/>
        <v>3.0650000000001485E-6</v>
      </c>
      <c r="I3082" s="92"/>
      <c r="J3082" s="173"/>
      <c r="K3082" s="132"/>
      <c r="L3082" s="130"/>
      <c r="M3082" s="130"/>
      <c r="N3082" s="130"/>
      <c r="O3082" s="130"/>
      <c r="P3082" s="130"/>
      <c r="Q3082" s="130"/>
      <c r="R3082" s="130"/>
      <c r="S3082" s="130"/>
    </row>
    <row r="3083" spans="1:19" x14ac:dyDescent="0.25">
      <c r="A3083" s="228" t="str">
        <f t="shared" si="140"/>
        <v/>
      </c>
      <c r="B3083" s="34"/>
      <c r="C3083" s="8"/>
      <c r="D3083" s="129"/>
      <c r="F3083" s="180"/>
      <c r="G3083" s="261"/>
      <c r="H3083" s="284">
        <f t="shared" si="139"/>
        <v>3.0660000000001486E-6</v>
      </c>
      <c r="I3083" s="92"/>
      <c r="J3083" s="173"/>
      <c r="K3083" s="132"/>
      <c r="L3083" s="130"/>
      <c r="M3083" s="130"/>
      <c r="N3083" s="130"/>
      <c r="O3083" s="130"/>
      <c r="P3083" s="130"/>
      <c r="Q3083" s="130"/>
      <c r="R3083" s="130"/>
      <c r="S3083" s="130"/>
    </row>
    <row r="3084" spans="1:19" x14ac:dyDescent="0.25">
      <c r="A3084" s="228" t="str">
        <f t="shared" si="140"/>
        <v/>
      </c>
      <c r="B3084" s="34"/>
      <c r="C3084" s="8"/>
      <c r="D3084" s="129"/>
      <c r="F3084" s="180"/>
      <c r="G3084" s="261"/>
      <c r="H3084" s="284">
        <f t="shared" si="139"/>
        <v>3.0670000000001487E-6</v>
      </c>
      <c r="I3084" s="92"/>
      <c r="J3084" s="173"/>
      <c r="K3084" s="132"/>
      <c r="L3084" s="130"/>
      <c r="M3084" s="130"/>
      <c r="N3084" s="130"/>
      <c r="O3084" s="130"/>
      <c r="P3084" s="130"/>
      <c r="Q3084" s="130"/>
      <c r="R3084" s="130"/>
      <c r="S3084" s="130"/>
    </row>
    <row r="3085" spans="1:19" x14ac:dyDescent="0.25">
      <c r="A3085" s="228" t="str">
        <f t="shared" si="140"/>
        <v/>
      </c>
      <c r="B3085" s="34"/>
      <c r="C3085" s="8"/>
      <c r="D3085" s="129"/>
      <c r="F3085" s="180"/>
      <c r="G3085" s="261"/>
      <c r="H3085" s="284">
        <f t="shared" si="139"/>
        <v>3.0680000000001488E-6</v>
      </c>
      <c r="I3085" s="92"/>
      <c r="J3085" s="173"/>
      <c r="K3085" s="132"/>
      <c r="L3085" s="130"/>
      <c r="M3085" s="130"/>
      <c r="N3085" s="130"/>
      <c r="O3085" s="130"/>
      <c r="P3085" s="130"/>
      <c r="Q3085" s="130"/>
      <c r="R3085" s="130"/>
      <c r="S3085" s="130"/>
    </row>
    <row r="3086" spans="1:19" x14ac:dyDescent="0.25">
      <c r="A3086" s="228" t="str">
        <f t="shared" si="140"/>
        <v/>
      </c>
      <c r="B3086" s="34"/>
      <c r="C3086" s="8"/>
      <c r="D3086" s="129"/>
      <c r="F3086" s="180"/>
      <c r="G3086" s="261"/>
      <c r="H3086" s="284">
        <f t="shared" si="139"/>
        <v>3.0690000000001488E-6</v>
      </c>
      <c r="I3086" s="92"/>
      <c r="J3086" s="173"/>
      <c r="K3086" s="132"/>
      <c r="L3086" s="130"/>
      <c r="M3086" s="130"/>
      <c r="N3086" s="130"/>
      <c r="O3086" s="130"/>
      <c r="P3086" s="130"/>
      <c r="Q3086" s="130"/>
      <c r="R3086" s="130"/>
      <c r="S3086" s="130"/>
    </row>
    <row r="3087" spans="1:19" x14ac:dyDescent="0.25">
      <c r="A3087" s="228" t="str">
        <f t="shared" si="140"/>
        <v/>
      </c>
      <c r="B3087" s="34"/>
      <c r="C3087" s="8"/>
      <c r="D3087" s="129"/>
      <c r="F3087" s="180"/>
      <c r="G3087" s="261"/>
      <c r="H3087" s="284">
        <f t="shared" si="139"/>
        <v>3.0700000000001489E-6</v>
      </c>
      <c r="I3087" s="92"/>
      <c r="J3087" s="173"/>
      <c r="K3087" s="132"/>
      <c r="L3087" s="130"/>
      <c r="M3087" s="130"/>
      <c r="N3087" s="130"/>
      <c r="O3087" s="130"/>
      <c r="P3087" s="130"/>
      <c r="Q3087" s="130"/>
      <c r="R3087" s="130"/>
      <c r="S3087" s="130"/>
    </row>
    <row r="3088" spans="1:19" x14ac:dyDescent="0.25">
      <c r="A3088" s="228" t="str">
        <f t="shared" si="140"/>
        <v/>
      </c>
      <c r="B3088" s="34"/>
      <c r="C3088" s="8"/>
      <c r="D3088" s="129"/>
      <c r="F3088" s="180"/>
      <c r="G3088" s="261"/>
      <c r="H3088" s="284">
        <f t="shared" si="139"/>
        <v>3.071000000000149E-6</v>
      </c>
      <c r="I3088" s="92"/>
      <c r="J3088" s="173"/>
      <c r="K3088" s="132"/>
      <c r="L3088" s="130"/>
      <c r="M3088" s="130"/>
      <c r="N3088" s="130"/>
      <c r="O3088" s="130"/>
      <c r="P3088" s="130"/>
      <c r="Q3088" s="130"/>
      <c r="R3088" s="130"/>
      <c r="S3088" s="130"/>
    </row>
    <row r="3089" spans="1:19" x14ac:dyDescent="0.25">
      <c r="A3089" s="228" t="str">
        <f t="shared" si="140"/>
        <v/>
      </c>
      <c r="B3089" s="34"/>
      <c r="C3089" s="8"/>
      <c r="D3089" s="129"/>
      <c r="F3089" s="180"/>
      <c r="G3089" s="261"/>
      <c r="H3089" s="284">
        <f t="shared" si="139"/>
        <v>3.0720000000001491E-6</v>
      </c>
      <c r="I3089" s="92"/>
      <c r="J3089" s="173"/>
      <c r="K3089" s="132"/>
      <c r="L3089" s="130"/>
      <c r="M3089" s="130"/>
      <c r="N3089" s="130"/>
      <c r="O3089" s="130"/>
      <c r="P3089" s="130"/>
      <c r="Q3089" s="130"/>
      <c r="R3089" s="130"/>
      <c r="S3089" s="130"/>
    </row>
    <row r="3090" spans="1:19" x14ac:dyDescent="0.25">
      <c r="A3090" s="228" t="str">
        <f t="shared" si="140"/>
        <v/>
      </c>
      <c r="B3090" s="34"/>
      <c r="C3090" s="8"/>
      <c r="D3090" s="129"/>
      <c r="F3090" s="180"/>
      <c r="G3090" s="261"/>
      <c r="H3090" s="284">
        <f t="shared" si="139"/>
        <v>3.0730000000001491E-6</v>
      </c>
      <c r="I3090" s="92"/>
      <c r="J3090" s="173"/>
      <c r="K3090" s="132"/>
      <c r="L3090" s="130"/>
      <c r="M3090" s="130"/>
      <c r="N3090" s="130"/>
      <c r="O3090" s="130"/>
      <c r="P3090" s="130"/>
      <c r="Q3090" s="130"/>
      <c r="R3090" s="130"/>
      <c r="S3090" s="130"/>
    </row>
    <row r="3091" spans="1:19" x14ac:dyDescent="0.25">
      <c r="A3091" s="228" t="str">
        <f t="shared" si="140"/>
        <v/>
      </c>
      <c r="B3091" s="34"/>
      <c r="C3091" s="8"/>
      <c r="D3091" s="129"/>
      <c r="F3091" s="180"/>
      <c r="G3091" s="261"/>
      <c r="H3091" s="284">
        <f t="shared" ref="H3091:H3154" si="141">IF(G3091="",IF(D3091&lt;&gt;"",H3090+F3091+0.000000001,H3090+0.000000001),H3090+0.000000001)</f>
        <v>3.0740000000001492E-6</v>
      </c>
      <c r="I3091" s="92"/>
      <c r="J3091" s="173"/>
      <c r="K3091" s="132"/>
      <c r="L3091" s="130"/>
      <c r="M3091" s="130"/>
      <c r="N3091" s="130"/>
      <c r="O3091" s="130"/>
      <c r="P3091" s="130"/>
      <c r="Q3091" s="130"/>
      <c r="R3091" s="130"/>
      <c r="S3091" s="130"/>
    </row>
    <row r="3092" spans="1:19" x14ac:dyDescent="0.25">
      <c r="A3092" s="228" t="str">
        <f t="shared" si="140"/>
        <v/>
      </c>
      <c r="B3092" s="34"/>
      <c r="C3092" s="8"/>
      <c r="D3092" s="129"/>
      <c r="F3092" s="180"/>
      <c r="G3092" s="261"/>
      <c r="H3092" s="284">
        <f t="shared" si="141"/>
        <v>3.0750000000001493E-6</v>
      </c>
      <c r="I3092" s="92"/>
      <c r="J3092" s="173"/>
      <c r="K3092" s="132"/>
      <c r="L3092" s="130"/>
      <c r="M3092" s="130"/>
      <c r="N3092" s="130"/>
      <c r="O3092" s="130"/>
      <c r="P3092" s="130"/>
      <c r="Q3092" s="130"/>
      <c r="R3092" s="130"/>
      <c r="S3092" s="130"/>
    </row>
    <row r="3093" spans="1:19" x14ac:dyDescent="0.25">
      <c r="A3093" s="228" t="str">
        <f t="shared" si="140"/>
        <v/>
      </c>
      <c r="B3093" s="34"/>
      <c r="C3093" s="8"/>
      <c r="D3093" s="129"/>
      <c r="F3093" s="180"/>
      <c r="G3093" s="261"/>
      <c r="H3093" s="284">
        <f t="shared" si="141"/>
        <v>3.0760000000001494E-6</v>
      </c>
      <c r="I3093" s="92"/>
      <c r="J3093" s="173"/>
      <c r="K3093" s="132"/>
      <c r="L3093" s="130"/>
      <c r="M3093" s="130"/>
      <c r="N3093" s="130"/>
      <c r="O3093" s="130"/>
      <c r="P3093" s="130"/>
      <c r="Q3093" s="130"/>
      <c r="R3093" s="130"/>
      <c r="S3093" s="130"/>
    </row>
    <row r="3094" spans="1:19" x14ac:dyDescent="0.25">
      <c r="A3094" s="228" t="str">
        <f t="shared" ref="A3094:A3157" si="142">IF(F3094="","",IF(H3094=$H$5,D3094,""))</f>
        <v/>
      </c>
      <c r="B3094" s="34"/>
      <c r="C3094" s="8"/>
      <c r="D3094" s="129"/>
      <c r="F3094" s="180"/>
      <c r="G3094" s="261"/>
      <c r="H3094" s="284">
        <f t="shared" si="141"/>
        <v>3.0770000000001494E-6</v>
      </c>
      <c r="I3094" s="92"/>
      <c r="J3094" s="173"/>
      <c r="K3094" s="132"/>
      <c r="L3094" s="130"/>
      <c r="M3094" s="130"/>
      <c r="N3094" s="130"/>
      <c r="O3094" s="130"/>
      <c r="P3094" s="130"/>
      <c r="Q3094" s="130"/>
      <c r="R3094" s="130"/>
      <c r="S3094" s="130"/>
    </row>
    <row r="3095" spans="1:19" x14ac:dyDescent="0.25">
      <c r="A3095" s="228" t="str">
        <f t="shared" si="142"/>
        <v/>
      </c>
      <c r="B3095" s="34"/>
      <c r="C3095" s="8"/>
      <c r="D3095" s="129"/>
      <c r="F3095" s="180"/>
      <c r="G3095" s="261"/>
      <c r="H3095" s="284">
        <f t="shared" si="141"/>
        <v>3.0780000000001495E-6</v>
      </c>
      <c r="I3095" s="92"/>
      <c r="J3095" s="173"/>
      <c r="K3095" s="132"/>
      <c r="L3095" s="130"/>
      <c r="M3095" s="130"/>
      <c r="N3095" s="130"/>
      <c r="O3095" s="130"/>
      <c r="P3095" s="130"/>
      <c r="Q3095" s="130"/>
      <c r="R3095" s="130"/>
      <c r="S3095" s="130"/>
    </row>
    <row r="3096" spans="1:19" x14ac:dyDescent="0.25">
      <c r="A3096" s="228" t="str">
        <f t="shared" si="142"/>
        <v/>
      </c>
      <c r="B3096" s="34"/>
      <c r="C3096" s="8"/>
      <c r="D3096" s="129"/>
      <c r="F3096" s="180"/>
      <c r="G3096" s="261"/>
      <c r="H3096" s="284">
        <f t="shared" si="141"/>
        <v>3.0790000000001496E-6</v>
      </c>
      <c r="I3096" s="92"/>
      <c r="J3096" s="173"/>
      <c r="K3096" s="132"/>
      <c r="L3096" s="130"/>
      <c r="M3096" s="130"/>
      <c r="N3096" s="130"/>
      <c r="O3096" s="130"/>
      <c r="P3096" s="130"/>
      <c r="Q3096" s="130"/>
      <c r="R3096" s="130"/>
      <c r="S3096" s="130"/>
    </row>
    <row r="3097" spans="1:19" x14ac:dyDescent="0.25">
      <c r="A3097" s="228" t="str">
        <f t="shared" si="142"/>
        <v/>
      </c>
      <c r="B3097" s="34"/>
      <c r="C3097" s="8"/>
      <c r="D3097" s="129"/>
      <c r="F3097" s="180"/>
      <c r="G3097" s="261"/>
      <c r="H3097" s="284">
        <f t="shared" si="141"/>
        <v>3.0800000000001497E-6</v>
      </c>
      <c r="I3097" s="92"/>
      <c r="J3097" s="173"/>
      <c r="K3097" s="132"/>
      <c r="L3097" s="130"/>
      <c r="M3097" s="130"/>
      <c r="N3097" s="130"/>
      <c r="O3097" s="130"/>
      <c r="P3097" s="130"/>
      <c r="Q3097" s="130"/>
      <c r="R3097" s="130"/>
      <c r="S3097" s="130"/>
    </row>
    <row r="3098" spans="1:19" x14ac:dyDescent="0.25">
      <c r="A3098" s="228" t="str">
        <f t="shared" si="142"/>
        <v/>
      </c>
      <c r="B3098" s="34"/>
      <c r="C3098" s="8"/>
      <c r="D3098" s="129"/>
      <c r="F3098" s="180"/>
      <c r="G3098" s="261"/>
      <c r="H3098" s="284">
        <f t="shared" si="141"/>
        <v>3.0810000000001497E-6</v>
      </c>
      <c r="I3098" s="92"/>
      <c r="J3098" s="173"/>
      <c r="K3098" s="132"/>
      <c r="L3098" s="130"/>
      <c r="M3098" s="130"/>
      <c r="N3098" s="130"/>
      <c r="O3098" s="130"/>
      <c r="P3098" s="130"/>
      <c r="Q3098" s="130"/>
      <c r="R3098" s="130"/>
      <c r="S3098" s="130"/>
    </row>
    <row r="3099" spans="1:19" x14ac:dyDescent="0.25">
      <c r="A3099" s="228" t="str">
        <f t="shared" si="142"/>
        <v/>
      </c>
      <c r="B3099" s="34"/>
      <c r="C3099" s="8"/>
      <c r="D3099" s="129"/>
      <c r="F3099" s="180"/>
      <c r="G3099" s="261"/>
      <c r="H3099" s="284">
        <f t="shared" si="141"/>
        <v>3.0820000000001498E-6</v>
      </c>
      <c r="I3099" s="92"/>
      <c r="J3099" s="173"/>
      <c r="K3099" s="132"/>
      <c r="L3099" s="130"/>
      <c r="M3099" s="130"/>
      <c r="N3099" s="130"/>
      <c r="O3099" s="130"/>
      <c r="P3099" s="130"/>
      <c r="Q3099" s="130"/>
      <c r="R3099" s="130"/>
      <c r="S3099" s="130"/>
    </row>
    <row r="3100" spans="1:19" x14ac:dyDescent="0.25">
      <c r="A3100" s="228" t="str">
        <f t="shared" si="142"/>
        <v/>
      </c>
      <c r="B3100" s="34"/>
      <c r="C3100" s="8"/>
      <c r="D3100" s="129"/>
      <c r="F3100" s="180"/>
      <c r="G3100" s="261"/>
      <c r="H3100" s="284">
        <f t="shared" si="141"/>
        <v>3.0830000000001499E-6</v>
      </c>
      <c r="I3100" s="92"/>
      <c r="J3100" s="173"/>
      <c r="K3100" s="132"/>
      <c r="L3100" s="130"/>
      <c r="M3100" s="130"/>
      <c r="N3100" s="130"/>
      <c r="O3100" s="130"/>
      <c r="P3100" s="130"/>
      <c r="Q3100" s="130"/>
      <c r="R3100" s="130"/>
      <c r="S3100" s="130"/>
    </row>
    <row r="3101" spans="1:19" x14ac:dyDescent="0.25">
      <c r="A3101" s="228" t="str">
        <f t="shared" si="142"/>
        <v/>
      </c>
      <c r="B3101" s="34"/>
      <c r="C3101" s="8"/>
      <c r="D3101" s="129"/>
      <c r="F3101" s="180"/>
      <c r="G3101" s="261"/>
      <c r="H3101" s="284">
        <f t="shared" si="141"/>
        <v>3.08400000000015E-6</v>
      </c>
      <c r="I3101" s="92"/>
      <c r="J3101" s="173"/>
      <c r="K3101" s="132"/>
      <c r="L3101" s="130"/>
      <c r="M3101" s="130"/>
      <c r="N3101" s="130"/>
      <c r="O3101" s="130"/>
      <c r="P3101" s="130"/>
      <c r="Q3101" s="130"/>
      <c r="R3101" s="130"/>
      <c r="S3101" s="130"/>
    </row>
    <row r="3102" spans="1:19" x14ac:dyDescent="0.25">
      <c r="A3102" s="228" t="str">
        <f t="shared" si="142"/>
        <v/>
      </c>
      <c r="B3102" s="34"/>
      <c r="C3102" s="8"/>
      <c r="D3102" s="129"/>
      <c r="F3102" s="180"/>
      <c r="G3102" s="261"/>
      <c r="H3102" s="284">
        <f t="shared" si="141"/>
        <v>3.08500000000015E-6</v>
      </c>
      <c r="I3102" s="92"/>
      <c r="J3102" s="173"/>
      <c r="K3102" s="132"/>
      <c r="L3102" s="130"/>
      <c r="M3102" s="130"/>
      <c r="N3102" s="130"/>
      <c r="O3102" s="130"/>
      <c r="P3102" s="130"/>
      <c r="Q3102" s="130"/>
      <c r="R3102" s="130"/>
      <c r="S3102" s="130"/>
    </row>
    <row r="3103" spans="1:19" x14ac:dyDescent="0.25">
      <c r="A3103" s="228" t="str">
        <f t="shared" si="142"/>
        <v/>
      </c>
      <c r="B3103" s="34"/>
      <c r="C3103" s="8"/>
      <c r="D3103" s="129"/>
      <c r="F3103" s="180"/>
      <c r="G3103" s="261"/>
      <c r="H3103" s="284">
        <f t="shared" si="141"/>
        <v>3.0860000000001501E-6</v>
      </c>
      <c r="I3103" s="92"/>
      <c r="J3103" s="173"/>
      <c r="K3103" s="132"/>
      <c r="L3103" s="130"/>
      <c r="M3103" s="130"/>
      <c r="N3103" s="130"/>
      <c r="O3103" s="130"/>
      <c r="P3103" s="130"/>
      <c r="Q3103" s="130"/>
      <c r="R3103" s="130"/>
      <c r="S3103" s="130"/>
    </row>
    <row r="3104" spans="1:19" x14ac:dyDescent="0.25">
      <c r="A3104" s="228" t="str">
        <f t="shared" si="142"/>
        <v/>
      </c>
      <c r="B3104" s="34"/>
      <c r="C3104" s="8"/>
      <c r="D3104" s="129"/>
      <c r="F3104" s="180"/>
      <c r="G3104" s="261"/>
      <c r="H3104" s="284">
        <f t="shared" si="141"/>
        <v>3.0870000000001502E-6</v>
      </c>
      <c r="I3104" s="92"/>
      <c r="J3104" s="173"/>
      <c r="K3104" s="132"/>
      <c r="L3104" s="130"/>
      <c r="M3104" s="130"/>
      <c r="N3104" s="130"/>
      <c r="O3104" s="130"/>
      <c r="P3104" s="130"/>
      <c r="Q3104" s="130"/>
      <c r="R3104" s="130"/>
      <c r="S3104" s="130"/>
    </row>
    <row r="3105" spans="1:19" x14ac:dyDescent="0.25">
      <c r="A3105" s="228" t="str">
        <f t="shared" si="142"/>
        <v/>
      </c>
      <c r="B3105" s="34"/>
      <c r="C3105" s="8"/>
      <c r="D3105" s="129"/>
      <c r="F3105" s="180"/>
      <c r="G3105" s="261"/>
      <c r="H3105" s="284">
        <f t="shared" si="141"/>
        <v>3.0880000000001503E-6</v>
      </c>
      <c r="I3105" s="92"/>
      <c r="J3105" s="173"/>
      <c r="K3105" s="132"/>
      <c r="L3105" s="130"/>
      <c r="M3105" s="130"/>
      <c r="N3105" s="130"/>
      <c r="O3105" s="130"/>
      <c r="P3105" s="130"/>
      <c r="Q3105" s="130"/>
      <c r="R3105" s="130"/>
      <c r="S3105" s="130"/>
    </row>
    <row r="3106" spans="1:19" x14ac:dyDescent="0.25">
      <c r="A3106" s="228" t="str">
        <f t="shared" si="142"/>
        <v/>
      </c>
      <c r="B3106" s="34"/>
      <c r="C3106" s="8"/>
      <c r="D3106" s="129"/>
      <c r="F3106" s="180"/>
      <c r="G3106" s="261"/>
      <c r="H3106" s="284">
        <f t="shared" si="141"/>
        <v>3.0890000000001503E-6</v>
      </c>
      <c r="I3106" s="92"/>
      <c r="J3106" s="173"/>
      <c r="K3106" s="132"/>
      <c r="L3106" s="130"/>
      <c r="M3106" s="130"/>
      <c r="N3106" s="130"/>
      <c r="O3106" s="130"/>
      <c r="P3106" s="130"/>
      <c r="Q3106" s="130"/>
      <c r="R3106" s="130"/>
      <c r="S3106" s="130"/>
    </row>
    <row r="3107" spans="1:19" x14ac:dyDescent="0.25">
      <c r="A3107" s="228" t="str">
        <f t="shared" si="142"/>
        <v/>
      </c>
      <c r="B3107" s="34"/>
      <c r="C3107" s="8"/>
      <c r="D3107" s="129"/>
      <c r="F3107" s="180"/>
      <c r="G3107" s="261"/>
      <c r="H3107" s="284">
        <f t="shared" si="141"/>
        <v>3.0900000000001504E-6</v>
      </c>
      <c r="I3107" s="92"/>
      <c r="J3107" s="173"/>
      <c r="K3107" s="132"/>
      <c r="L3107" s="130"/>
      <c r="M3107" s="130"/>
      <c r="N3107" s="130"/>
      <c r="O3107" s="130"/>
      <c r="P3107" s="130"/>
      <c r="Q3107" s="130"/>
      <c r="R3107" s="130"/>
      <c r="S3107" s="130"/>
    </row>
    <row r="3108" spans="1:19" x14ac:dyDescent="0.25">
      <c r="A3108" s="228" t="str">
        <f t="shared" si="142"/>
        <v/>
      </c>
      <c r="B3108" s="34"/>
      <c r="C3108" s="8"/>
      <c r="D3108" s="129"/>
      <c r="F3108" s="180"/>
      <c r="G3108" s="261"/>
      <c r="H3108" s="284">
        <f t="shared" si="141"/>
        <v>3.0910000000001505E-6</v>
      </c>
      <c r="I3108" s="92"/>
      <c r="J3108" s="173"/>
      <c r="K3108" s="132"/>
      <c r="L3108" s="130"/>
      <c r="M3108" s="130"/>
      <c r="N3108" s="130"/>
      <c r="O3108" s="130"/>
      <c r="P3108" s="130"/>
      <c r="Q3108" s="130"/>
      <c r="R3108" s="130"/>
      <c r="S3108" s="130"/>
    </row>
    <row r="3109" spans="1:19" x14ac:dyDescent="0.25">
      <c r="A3109" s="228" t="str">
        <f t="shared" si="142"/>
        <v/>
      </c>
      <c r="B3109" s="34"/>
      <c r="C3109" s="8"/>
      <c r="D3109" s="129"/>
      <c r="F3109" s="180"/>
      <c r="G3109" s="261"/>
      <c r="H3109" s="284">
        <f t="shared" si="141"/>
        <v>3.0920000000001506E-6</v>
      </c>
      <c r="I3109" s="92"/>
      <c r="J3109" s="173"/>
      <c r="K3109" s="132"/>
      <c r="L3109" s="130"/>
      <c r="M3109" s="130"/>
      <c r="N3109" s="130"/>
      <c r="O3109" s="130"/>
      <c r="P3109" s="130"/>
      <c r="Q3109" s="130"/>
      <c r="R3109" s="130"/>
      <c r="S3109" s="130"/>
    </row>
    <row r="3110" spans="1:19" x14ac:dyDescent="0.25">
      <c r="A3110" s="228" t="str">
        <f t="shared" si="142"/>
        <v/>
      </c>
      <c r="B3110" s="34"/>
      <c r="C3110" s="8"/>
      <c r="D3110" s="129"/>
      <c r="F3110" s="180"/>
      <c r="G3110" s="261"/>
      <c r="H3110" s="284">
        <f t="shared" si="141"/>
        <v>3.0930000000001506E-6</v>
      </c>
      <c r="I3110" s="92"/>
      <c r="J3110" s="173"/>
      <c r="K3110" s="132"/>
      <c r="L3110" s="130"/>
      <c r="M3110" s="130"/>
      <c r="N3110" s="130"/>
      <c r="O3110" s="130"/>
      <c r="P3110" s="130"/>
      <c r="Q3110" s="130"/>
      <c r="R3110" s="130"/>
      <c r="S3110" s="130"/>
    </row>
    <row r="3111" spans="1:19" x14ac:dyDescent="0.25">
      <c r="A3111" s="228" t="str">
        <f t="shared" si="142"/>
        <v/>
      </c>
      <c r="B3111" s="34"/>
      <c r="C3111" s="8"/>
      <c r="D3111" s="129"/>
      <c r="F3111" s="180"/>
      <c r="G3111" s="261"/>
      <c r="H3111" s="284">
        <f t="shared" si="141"/>
        <v>3.0940000000001507E-6</v>
      </c>
      <c r="I3111" s="92"/>
      <c r="J3111" s="173"/>
      <c r="K3111" s="132"/>
      <c r="L3111" s="130"/>
      <c r="M3111" s="130"/>
      <c r="N3111" s="130"/>
      <c r="O3111" s="130"/>
      <c r="P3111" s="130"/>
      <c r="Q3111" s="130"/>
      <c r="R3111" s="130"/>
      <c r="S3111" s="130"/>
    </row>
    <row r="3112" spans="1:19" x14ac:dyDescent="0.25">
      <c r="A3112" s="228" t="str">
        <f t="shared" si="142"/>
        <v/>
      </c>
      <c r="B3112" s="34"/>
      <c r="C3112" s="8"/>
      <c r="D3112" s="129"/>
      <c r="F3112" s="180"/>
      <c r="G3112" s="261"/>
      <c r="H3112" s="284">
        <f t="shared" si="141"/>
        <v>3.0950000000001508E-6</v>
      </c>
      <c r="I3112" s="92"/>
      <c r="J3112" s="173"/>
      <c r="K3112" s="132"/>
      <c r="L3112" s="130"/>
      <c r="M3112" s="130"/>
      <c r="N3112" s="130"/>
      <c r="O3112" s="130"/>
      <c r="P3112" s="130"/>
      <c r="Q3112" s="130"/>
      <c r="R3112" s="130"/>
      <c r="S3112" s="130"/>
    </row>
    <row r="3113" spans="1:19" x14ac:dyDescent="0.25">
      <c r="A3113" s="228" t="str">
        <f t="shared" si="142"/>
        <v/>
      </c>
      <c r="B3113" s="34"/>
      <c r="C3113" s="8"/>
      <c r="D3113" s="129"/>
      <c r="F3113" s="180"/>
      <c r="G3113" s="261"/>
      <c r="H3113" s="284">
        <f t="shared" si="141"/>
        <v>3.0960000000001509E-6</v>
      </c>
      <c r="I3113" s="92"/>
      <c r="J3113" s="173"/>
      <c r="K3113" s="132"/>
      <c r="L3113" s="130"/>
      <c r="M3113" s="130"/>
      <c r="N3113" s="130"/>
      <c r="O3113" s="130"/>
      <c r="P3113" s="130"/>
      <c r="Q3113" s="130"/>
      <c r="R3113" s="130"/>
      <c r="S3113" s="130"/>
    </row>
    <row r="3114" spans="1:19" x14ac:dyDescent="0.25">
      <c r="A3114" s="228" t="str">
        <f t="shared" si="142"/>
        <v/>
      </c>
      <c r="B3114" s="34"/>
      <c r="C3114" s="8"/>
      <c r="D3114" s="129"/>
      <c r="F3114" s="180"/>
      <c r="G3114" s="261"/>
      <c r="H3114" s="284">
        <f t="shared" si="141"/>
        <v>3.0970000000001509E-6</v>
      </c>
      <c r="I3114" s="92"/>
      <c r="J3114" s="173"/>
      <c r="K3114" s="132"/>
      <c r="L3114" s="130"/>
      <c r="M3114" s="130"/>
      <c r="N3114" s="130"/>
      <c r="O3114" s="130"/>
      <c r="P3114" s="130"/>
      <c r="Q3114" s="130"/>
      <c r="R3114" s="130"/>
      <c r="S3114" s="130"/>
    </row>
    <row r="3115" spans="1:19" x14ac:dyDescent="0.25">
      <c r="A3115" s="228" t="str">
        <f t="shared" si="142"/>
        <v/>
      </c>
      <c r="B3115" s="34"/>
      <c r="C3115" s="8"/>
      <c r="D3115" s="129"/>
      <c r="F3115" s="180"/>
      <c r="G3115" s="261"/>
      <c r="H3115" s="284">
        <f t="shared" si="141"/>
        <v>3.098000000000151E-6</v>
      </c>
      <c r="I3115" s="92"/>
      <c r="J3115" s="173"/>
      <c r="K3115" s="132"/>
      <c r="L3115" s="130"/>
      <c r="M3115" s="130"/>
      <c r="N3115" s="130"/>
      <c r="O3115" s="130"/>
      <c r="P3115" s="130"/>
      <c r="Q3115" s="130"/>
      <c r="R3115" s="130"/>
      <c r="S3115" s="130"/>
    </row>
    <row r="3116" spans="1:19" x14ac:dyDescent="0.25">
      <c r="A3116" s="228" t="str">
        <f t="shared" si="142"/>
        <v/>
      </c>
      <c r="B3116" s="34"/>
      <c r="C3116" s="8"/>
      <c r="D3116" s="129"/>
      <c r="F3116" s="180"/>
      <c r="G3116" s="261"/>
      <c r="H3116" s="284">
        <f t="shared" si="141"/>
        <v>3.0990000000001511E-6</v>
      </c>
      <c r="I3116" s="92"/>
      <c r="J3116" s="173"/>
      <c r="K3116" s="132"/>
      <c r="L3116" s="130"/>
      <c r="M3116" s="130"/>
      <c r="N3116" s="130"/>
      <c r="O3116" s="130"/>
      <c r="P3116" s="130"/>
      <c r="Q3116" s="130"/>
      <c r="R3116" s="130"/>
      <c r="S3116" s="130"/>
    </row>
    <row r="3117" spans="1:19" x14ac:dyDescent="0.25">
      <c r="A3117" s="228" t="str">
        <f t="shared" si="142"/>
        <v/>
      </c>
      <c r="B3117" s="34"/>
      <c r="C3117" s="8"/>
      <c r="D3117" s="129"/>
      <c r="F3117" s="180"/>
      <c r="G3117" s="261"/>
      <c r="H3117" s="284">
        <f t="shared" si="141"/>
        <v>3.1000000000001512E-6</v>
      </c>
      <c r="I3117" s="92"/>
      <c r="J3117" s="173"/>
      <c r="K3117" s="132"/>
      <c r="L3117" s="130"/>
      <c r="M3117" s="130"/>
      <c r="N3117" s="130"/>
      <c r="O3117" s="130"/>
      <c r="P3117" s="130"/>
      <c r="Q3117" s="130"/>
      <c r="R3117" s="130"/>
      <c r="S3117" s="130"/>
    </row>
    <row r="3118" spans="1:19" x14ac:dyDescent="0.25">
      <c r="A3118" s="228" t="str">
        <f t="shared" si="142"/>
        <v/>
      </c>
      <c r="B3118" s="34"/>
      <c r="C3118" s="8"/>
      <c r="D3118" s="129"/>
      <c r="F3118" s="180"/>
      <c r="G3118" s="261"/>
      <c r="H3118" s="284">
        <f t="shared" si="141"/>
        <v>3.1010000000001512E-6</v>
      </c>
      <c r="I3118" s="92"/>
      <c r="J3118" s="173"/>
      <c r="K3118" s="132"/>
      <c r="L3118" s="130"/>
      <c r="M3118" s="130"/>
      <c r="N3118" s="130"/>
      <c r="O3118" s="130"/>
      <c r="P3118" s="130"/>
      <c r="Q3118" s="130"/>
      <c r="R3118" s="130"/>
      <c r="S3118" s="130"/>
    </row>
    <row r="3119" spans="1:19" x14ac:dyDescent="0.25">
      <c r="A3119" s="228" t="str">
        <f t="shared" si="142"/>
        <v/>
      </c>
      <c r="B3119" s="34"/>
      <c r="C3119" s="8"/>
      <c r="D3119" s="129"/>
      <c r="F3119" s="180"/>
      <c r="G3119" s="261"/>
      <c r="H3119" s="284">
        <f t="shared" si="141"/>
        <v>3.1020000000001513E-6</v>
      </c>
      <c r="I3119" s="92"/>
      <c r="J3119" s="173"/>
      <c r="K3119" s="132"/>
      <c r="L3119" s="130"/>
      <c r="M3119" s="130"/>
      <c r="N3119" s="130"/>
      <c r="O3119" s="130"/>
      <c r="P3119" s="130"/>
      <c r="Q3119" s="130"/>
      <c r="R3119" s="130"/>
      <c r="S3119" s="130"/>
    </row>
    <row r="3120" spans="1:19" x14ac:dyDescent="0.25">
      <c r="A3120" s="228" t="str">
        <f t="shared" si="142"/>
        <v/>
      </c>
      <c r="B3120" s="34"/>
      <c r="C3120" s="8"/>
      <c r="D3120" s="129"/>
      <c r="F3120" s="180"/>
      <c r="G3120" s="261"/>
      <c r="H3120" s="284">
        <f t="shared" si="141"/>
        <v>3.1030000000001514E-6</v>
      </c>
      <c r="I3120" s="92"/>
      <c r="J3120" s="173"/>
      <c r="K3120" s="132"/>
      <c r="L3120" s="130"/>
      <c r="M3120" s="130"/>
      <c r="N3120" s="130"/>
      <c r="O3120" s="130"/>
      <c r="P3120" s="130"/>
      <c r="Q3120" s="130"/>
      <c r="R3120" s="130"/>
      <c r="S3120" s="130"/>
    </row>
    <row r="3121" spans="1:19" x14ac:dyDescent="0.25">
      <c r="A3121" s="228" t="str">
        <f t="shared" si="142"/>
        <v/>
      </c>
      <c r="B3121" s="34"/>
      <c r="C3121" s="8"/>
      <c r="D3121" s="129"/>
      <c r="F3121" s="180"/>
      <c r="G3121" s="261"/>
      <c r="H3121" s="284">
        <f t="shared" si="141"/>
        <v>3.1040000000001515E-6</v>
      </c>
      <c r="I3121" s="92"/>
      <c r="J3121" s="173"/>
      <c r="K3121" s="132"/>
      <c r="L3121" s="130"/>
      <c r="M3121" s="130"/>
      <c r="N3121" s="130"/>
      <c r="O3121" s="130"/>
      <c r="P3121" s="130"/>
      <c r="Q3121" s="130"/>
      <c r="R3121" s="130"/>
      <c r="S3121" s="130"/>
    </row>
    <row r="3122" spans="1:19" x14ac:dyDescent="0.25">
      <c r="A3122" s="228" t="str">
        <f t="shared" si="142"/>
        <v/>
      </c>
      <c r="B3122" s="34"/>
      <c r="C3122" s="8"/>
      <c r="D3122" s="129"/>
      <c r="F3122" s="180"/>
      <c r="G3122" s="261"/>
      <c r="H3122" s="284">
        <f t="shared" si="141"/>
        <v>3.1050000000001515E-6</v>
      </c>
      <c r="I3122" s="92"/>
      <c r="J3122" s="173"/>
      <c r="K3122" s="132"/>
      <c r="L3122" s="130"/>
      <c r="M3122" s="130"/>
      <c r="N3122" s="130"/>
      <c r="O3122" s="130"/>
      <c r="P3122" s="130"/>
      <c r="Q3122" s="130"/>
      <c r="R3122" s="130"/>
      <c r="S3122" s="130"/>
    </row>
    <row r="3123" spans="1:19" x14ac:dyDescent="0.25">
      <c r="A3123" s="228" t="str">
        <f t="shared" si="142"/>
        <v/>
      </c>
      <c r="B3123" s="34"/>
      <c r="C3123" s="8"/>
      <c r="D3123" s="129"/>
      <c r="F3123" s="180"/>
      <c r="G3123" s="261"/>
      <c r="H3123" s="284">
        <f t="shared" si="141"/>
        <v>3.1060000000001516E-6</v>
      </c>
      <c r="I3123" s="92"/>
      <c r="J3123" s="173"/>
      <c r="K3123" s="132"/>
      <c r="L3123" s="130"/>
      <c r="M3123" s="130"/>
      <c r="N3123" s="130"/>
      <c r="O3123" s="130"/>
      <c r="P3123" s="130"/>
      <c r="Q3123" s="130"/>
      <c r="R3123" s="130"/>
      <c r="S3123" s="130"/>
    </row>
    <row r="3124" spans="1:19" x14ac:dyDescent="0.25">
      <c r="A3124" s="228" t="str">
        <f t="shared" si="142"/>
        <v/>
      </c>
      <c r="B3124" s="34"/>
      <c r="C3124" s="8"/>
      <c r="D3124" s="129"/>
      <c r="F3124" s="180"/>
      <c r="G3124" s="261"/>
      <c r="H3124" s="284">
        <f t="shared" si="141"/>
        <v>3.1070000000001517E-6</v>
      </c>
      <c r="I3124" s="92"/>
      <c r="J3124" s="173"/>
      <c r="K3124" s="132"/>
      <c r="L3124" s="130"/>
      <c r="M3124" s="130"/>
      <c r="N3124" s="130"/>
      <c r="O3124" s="130"/>
      <c r="P3124" s="130"/>
      <c r="Q3124" s="130"/>
      <c r="R3124" s="130"/>
      <c r="S3124" s="130"/>
    </row>
    <row r="3125" spans="1:19" x14ac:dyDescent="0.25">
      <c r="A3125" s="228" t="str">
        <f t="shared" si="142"/>
        <v/>
      </c>
      <c r="B3125" s="34"/>
      <c r="C3125" s="8"/>
      <c r="D3125" s="129"/>
      <c r="F3125" s="180"/>
      <c r="G3125" s="261"/>
      <c r="H3125" s="284">
        <f t="shared" si="141"/>
        <v>3.1080000000001518E-6</v>
      </c>
      <c r="I3125" s="92"/>
      <c r="J3125" s="173"/>
      <c r="K3125" s="132"/>
      <c r="L3125" s="130"/>
      <c r="M3125" s="130"/>
      <c r="N3125" s="130"/>
      <c r="O3125" s="130"/>
      <c r="P3125" s="130"/>
      <c r="Q3125" s="130"/>
      <c r="R3125" s="130"/>
      <c r="S3125" s="130"/>
    </row>
    <row r="3126" spans="1:19" x14ac:dyDescent="0.25">
      <c r="A3126" s="228" t="str">
        <f t="shared" si="142"/>
        <v/>
      </c>
      <c r="B3126" s="34"/>
      <c r="C3126" s="8"/>
      <c r="D3126" s="129"/>
      <c r="F3126" s="180"/>
      <c r="G3126" s="261"/>
      <c r="H3126" s="284">
        <f t="shared" si="141"/>
        <v>3.1090000000001518E-6</v>
      </c>
      <c r="I3126" s="92"/>
      <c r="J3126" s="173"/>
      <c r="K3126" s="132"/>
      <c r="L3126" s="130"/>
      <c r="M3126" s="130"/>
      <c r="N3126" s="130"/>
      <c r="O3126" s="130"/>
      <c r="P3126" s="130"/>
      <c r="Q3126" s="130"/>
      <c r="R3126" s="130"/>
      <c r="S3126" s="130"/>
    </row>
    <row r="3127" spans="1:19" x14ac:dyDescent="0.25">
      <c r="A3127" s="228" t="str">
        <f t="shared" si="142"/>
        <v/>
      </c>
      <c r="B3127" s="34"/>
      <c r="C3127" s="8"/>
      <c r="D3127" s="129"/>
      <c r="F3127" s="180"/>
      <c r="G3127" s="261"/>
      <c r="H3127" s="284">
        <f t="shared" si="141"/>
        <v>3.1100000000001519E-6</v>
      </c>
      <c r="I3127" s="92"/>
      <c r="J3127" s="173"/>
      <c r="K3127" s="132"/>
      <c r="L3127" s="130"/>
      <c r="M3127" s="130"/>
      <c r="N3127" s="130"/>
      <c r="O3127" s="130"/>
      <c r="P3127" s="130"/>
      <c r="Q3127" s="130"/>
      <c r="R3127" s="130"/>
      <c r="S3127" s="130"/>
    </row>
    <row r="3128" spans="1:19" x14ac:dyDescent="0.25">
      <c r="A3128" s="228" t="str">
        <f t="shared" si="142"/>
        <v/>
      </c>
      <c r="B3128" s="34"/>
      <c r="C3128" s="8"/>
      <c r="D3128" s="129"/>
      <c r="F3128" s="180"/>
      <c r="G3128" s="261"/>
      <c r="H3128" s="284">
        <f t="shared" si="141"/>
        <v>3.111000000000152E-6</v>
      </c>
      <c r="I3128" s="92"/>
      <c r="J3128" s="173"/>
      <c r="K3128" s="132"/>
      <c r="L3128" s="130"/>
      <c r="M3128" s="130"/>
      <c r="N3128" s="130"/>
      <c r="O3128" s="130"/>
      <c r="P3128" s="130"/>
      <c r="Q3128" s="130"/>
      <c r="R3128" s="130"/>
      <c r="S3128" s="130"/>
    </row>
    <row r="3129" spans="1:19" x14ac:dyDescent="0.25">
      <c r="A3129" s="228" t="str">
        <f t="shared" si="142"/>
        <v/>
      </c>
      <c r="B3129" s="34"/>
      <c r="C3129" s="8"/>
      <c r="D3129" s="129"/>
      <c r="F3129" s="180"/>
      <c r="G3129" s="261"/>
      <c r="H3129" s="284">
        <f t="shared" si="141"/>
        <v>3.1120000000001521E-6</v>
      </c>
      <c r="I3129" s="92"/>
      <c r="J3129" s="173"/>
      <c r="K3129" s="132"/>
      <c r="L3129" s="130"/>
      <c r="M3129" s="130"/>
      <c r="N3129" s="130"/>
      <c r="O3129" s="130"/>
      <c r="P3129" s="130"/>
      <c r="Q3129" s="130"/>
      <c r="R3129" s="130"/>
      <c r="S3129" s="130"/>
    </row>
    <row r="3130" spans="1:19" x14ac:dyDescent="0.25">
      <c r="A3130" s="228" t="str">
        <f t="shared" si="142"/>
        <v/>
      </c>
      <c r="B3130" s="34"/>
      <c r="C3130" s="8"/>
      <c r="D3130" s="129"/>
      <c r="F3130" s="180"/>
      <c r="G3130" s="261"/>
      <c r="H3130" s="284">
        <f t="shared" si="141"/>
        <v>3.1130000000001521E-6</v>
      </c>
      <c r="I3130" s="92"/>
      <c r="J3130" s="173"/>
      <c r="K3130" s="132"/>
      <c r="L3130" s="130"/>
      <c r="M3130" s="130"/>
      <c r="N3130" s="130"/>
      <c r="O3130" s="130"/>
      <c r="P3130" s="130"/>
      <c r="Q3130" s="130"/>
      <c r="R3130" s="130"/>
      <c r="S3130" s="130"/>
    </row>
    <row r="3131" spans="1:19" x14ac:dyDescent="0.25">
      <c r="A3131" s="228" t="str">
        <f t="shared" si="142"/>
        <v/>
      </c>
      <c r="B3131" s="34"/>
      <c r="C3131" s="8"/>
      <c r="D3131" s="129"/>
      <c r="F3131" s="180"/>
      <c r="G3131" s="261"/>
      <c r="H3131" s="284">
        <f t="shared" si="141"/>
        <v>3.1140000000001522E-6</v>
      </c>
      <c r="I3131" s="92"/>
      <c r="J3131" s="173"/>
      <c r="K3131" s="132"/>
      <c r="L3131" s="130"/>
      <c r="M3131" s="130"/>
      <c r="N3131" s="130"/>
      <c r="O3131" s="130"/>
      <c r="P3131" s="130"/>
      <c r="Q3131" s="130"/>
      <c r="R3131" s="130"/>
      <c r="S3131" s="130"/>
    </row>
    <row r="3132" spans="1:19" x14ac:dyDescent="0.25">
      <c r="A3132" s="228" t="str">
        <f t="shared" si="142"/>
        <v/>
      </c>
      <c r="B3132" s="34"/>
      <c r="C3132" s="8"/>
      <c r="D3132" s="129"/>
      <c r="F3132" s="180"/>
      <c r="G3132" s="261"/>
      <c r="H3132" s="284">
        <f t="shared" si="141"/>
        <v>3.1150000000001523E-6</v>
      </c>
      <c r="I3132" s="92"/>
      <c r="J3132" s="173"/>
      <c r="K3132" s="132"/>
      <c r="L3132" s="130"/>
      <c r="M3132" s="130"/>
      <c r="N3132" s="130"/>
      <c r="O3132" s="130"/>
      <c r="P3132" s="130"/>
      <c r="Q3132" s="130"/>
      <c r="R3132" s="130"/>
      <c r="S3132" s="130"/>
    </row>
    <row r="3133" spans="1:19" x14ac:dyDescent="0.25">
      <c r="A3133" s="228" t="str">
        <f t="shared" si="142"/>
        <v/>
      </c>
      <c r="B3133" s="34"/>
      <c r="C3133" s="8"/>
      <c r="D3133" s="129"/>
      <c r="F3133" s="180"/>
      <c r="G3133" s="261"/>
      <c r="H3133" s="284">
        <f t="shared" si="141"/>
        <v>3.1160000000001524E-6</v>
      </c>
      <c r="I3133" s="92"/>
      <c r="J3133" s="173"/>
      <c r="K3133" s="132"/>
      <c r="L3133" s="130"/>
      <c r="M3133" s="130"/>
      <c r="N3133" s="130"/>
      <c r="O3133" s="130"/>
      <c r="P3133" s="130"/>
      <c r="Q3133" s="130"/>
      <c r="R3133" s="130"/>
      <c r="S3133" s="130"/>
    </row>
    <row r="3134" spans="1:19" x14ac:dyDescent="0.25">
      <c r="A3134" s="228" t="str">
        <f t="shared" si="142"/>
        <v/>
      </c>
      <c r="B3134" s="34"/>
      <c r="C3134" s="8"/>
      <c r="D3134" s="129"/>
      <c r="F3134" s="180"/>
      <c r="G3134" s="261"/>
      <c r="H3134" s="284">
        <f t="shared" si="141"/>
        <v>3.1170000000001524E-6</v>
      </c>
      <c r="I3134" s="92"/>
      <c r="J3134" s="173"/>
      <c r="K3134" s="132"/>
      <c r="L3134" s="130"/>
      <c r="M3134" s="130"/>
      <c r="N3134" s="130"/>
      <c r="O3134" s="130"/>
      <c r="P3134" s="130"/>
      <c r="Q3134" s="130"/>
      <c r="R3134" s="130"/>
      <c r="S3134" s="130"/>
    </row>
    <row r="3135" spans="1:19" x14ac:dyDescent="0.25">
      <c r="A3135" s="228" t="str">
        <f t="shared" si="142"/>
        <v/>
      </c>
      <c r="B3135" s="34"/>
      <c r="C3135" s="8"/>
      <c r="D3135" s="129"/>
      <c r="F3135" s="180"/>
      <c r="G3135" s="261"/>
      <c r="H3135" s="284">
        <f t="shared" si="141"/>
        <v>3.1180000000001525E-6</v>
      </c>
      <c r="I3135" s="92"/>
      <c r="J3135" s="173"/>
      <c r="K3135" s="132"/>
      <c r="L3135" s="130"/>
      <c r="M3135" s="130"/>
      <c r="N3135" s="130"/>
      <c r="O3135" s="130"/>
      <c r="P3135" s="130"/>
      <c r="Q3135" s="130"/>
      <c r="R3135" s="130"/>
      <c r="S3135" s="130"/>
    </row>
    <row r="3136" spans="1:19" x14ac:dyDescent="0.25">
      <c r="A3136" s="228" t="str">
        <f t="shared" si="142"/>
        <v/>
      </c>
      <c r="B3136" s="34"/>
      <c r="C3136" s="8"/>
      <c r="D3136" s="129"/>
      <c r="F3136" s="180"/>
      <c r="G3136" s="261"/>
      <c r="H3136" s="284">
        <f t="shared" si="141"/>
        <v>3.1190000000001526E-6</v>
      </c>
      <c r="I3136" s="92"/>
      <c r="J3136" s="173"/>
      <c r="K3136" s="132"/>
      <c r="L3136" s="130"/>
      <c r="M3136" s="130"/>
      <c r="N3136" s="130"/>
      <c r="O3136" s="130"/>
      <c r="P3136" s="130"/>
      <c r="Q3136" s="130"/>
      <c r="R3136" s="130"/>
      <c r="S3136" s="130"/>
    </row>
    <row r="3137" spans="1:19" x14ac:dyDescent="0.25">
      <c r="A3137" s="228" t="str">
        <f t="shared" si="142"/>
        <v/>
      </c>
      <c r="B3137" s="34"/>
      <c r="C3137" s="8"/>
      <c r="D3137" s="129"/>
      <c r="F3137" s="180"/>
      <c r="G3137" s="261"/>
      <c r="H3137" s="284">
        <f t="shared" si="141"/>
        <v>3.1200000000001527E-6</v>
      </c>
      <c r="I3137" s="92"/>
      <c r="J3137" s="173"/>
      <c r="K3137" s="132"/>
      <c r="L3137" s="130"/>
      <c r="M3137" s="130"/>
      <c r="N3137" s="130"/>
      <c r="O3137" s="130"/>
      <c r="P3137" s="130"/>
      <c r="Q3137" s="130"/>
      <c r="R3137" s="130"/>
      <c r="S3137" s="130"/>
    </row>
    <row r="3138" spans="1:19" x14ac:dyDescent="0.25">
      <c r="A3138" s="228" t="str">
        <f t="shared" si="142"/>
        <v/>
      </c>
      <c r="B3138" s="34"/>
      <c r="C3138" s="8"/>
      <c r="D3138" s="129"/>
      <c r="F3138" s="180"/>
      <c r="G3138" s="261"/>
      <c r="H3138" s="284">
        <f t="shared" si="141"/>
        <v>3.1210000000001527E-6</v>
      </c>
      <c r="I3138" s="92"/>
      <c r="J3138" s="173"/>
      <c r="K3138" s="132"/>
      <c r="L3138" s="130"/>
      <c r="M3138" s="130"/>
      <c r="N3138" s="130"/>
      <c r="O3138" s="130"/>
      <c r="P3138" s="130"/>
      <c r="Q3138" s="130"/>
      <c r="R3138" s="130"/>
      <c r="S3138" s="130"/>
    </row>
    <row r="3139" spans="1:19" x14ac:dyDescent="0.25">
      <c r="A3139" s="228" t="str">
        <f t="shared" si="142"/>
        <v/>
      </c>
      <c r="B3139" s="34"/>
      <c r="C3139" s="8"/>
      <c r="D3139" s="129"/>
      <c r="F3139" s="180"/>
      <c r="G3139" s="261"/>
      <c r="H3139" s="284">
        <f t="shared" si="141"/>
        <v>3.1220000000001528E-6</v>
      </c>
      <c r="I3139" s="92"/>
      <c r="J3139" s="173"/>
      <c r="K3139" s="132"/>
      <c r="L3139" s="130"/>
      <c r="M3139" s="130"/>
      <c r="N3139" s="130"/>
      <c r="O3139" s="130"/>
      <c r="P3139" s="130"/>
      <c r="Q3139" s="130"/>
      <c r="R3139" s="130"/>
      <c r="S3139" s="130"/>
    </row>
    <row r="3140" spans="1:19" x14ac:dyDescent="0.25">
      <c r="A3140" s="228" t="str">
        <f t="shared" si="142"/>
        <v/>
      </c>
      <c r="B3140" s="34"/>
      <c r="C3140" s="8"/>
      <c r="D3140" s="129"/>
      <c r="F3140" s="180"/>
      <c r="G3140" s="261"/>
      <c r="H3140" s="284">
        <f t="shared" si="141"/>
        <v>3.1230000000001529E-6</v>
      </c>
      <c r="I3140" s="92"/>
      <c r="J3140" s="173"/>
      <c r="K3140" s="132"/>
      <c r="L3140" s="130"/>
      <c r="M3140" s="130"/>
      <c r="N3140" s="130"/>
      <c r="O3140" s="130"/>
      <c r="P3140" s="130"/>
      <c r="Q3140" s="130"/>
      <c r="R3140" s="130"/>
      <c r="S3140" s="130"/>
    </row>
    <row r="3141" spans="1:19" x14ac:dyDescent="0.25">
      <c r="A3141" s="228" t="str">
        <f t="shared" si="142"/>
        <v/>
      </c>
      <c r="B3141" s="34"/>
      <c r="C3141" s="8"/>
      <c r="D3141" s="129"/>
      <c r="F3141" s="180"/>
      <c r="G3141" s="261"/>
      <c r="H3141" s="284">
        <f t="shared" si="141"/>
        <v>3.124000000000153E-6</v>
      </c>
      <c r="I3141" s="92"/>
      <c r="J3141" s="173"/>
      <c r="K3141" s="132"/>
      <c r="L3141" s="130"/>
      <c r="M3141" s="130"/>
      <c r="N3141" s="130"/>
      <c r="O3141" s="130"/>
      <c r="P3141" s="130"/>
      <c r="Q3141" s="130"/>
      <c r="R3141" s="130"/>
      <c r="S3141" s="130"/>
    </row>
    <row r="3142" spans="1:19" x14ac:dyDescent="0.25">
      <c r="A3142" s="228" t="str">
        <f t="shared" si="142"/>
        <v/>
      </c>
      <c r="B3142" s="34"/>
      <c r="C3142" s="8"/>
      <c r="D3142" s="129"/>
      <c r="F3142" s="180"/>
      <c r="G3142" s="261"/>
      <c r="H3142" s="284">
        <f t="shared" si="141"/>
        <v>3.125000000000153E-6</v>
      </c>
      <c r="I3142" s="92"/>
      <c r="J3142" s="173"/>
      <c r="K3142" s="132"/>
      <c r="L3142" s="130"/>
      <c r="M3142" s="130"/>
      <c r="N3142" s="130"/>
      <c r="O3142" s="130"/>
      <c r="P3142" s="130"/>
      <c r="Q3142" s="130"/>
      <c r="R3142" s="130"/>
      <c r="S3142" s="130"/>
    </row>
    <row r="3143" spans="1:19" x14ac:dyDescent="0.25">
      <c r="A3143" s="228" t="str">
        <f t="shared" si="142"/>
        <v/>
      </c>
      <c r="B3143" s="34"/>
      <c r="C3143" s="8"/>
      <c r="D3143" s="129"/>
      <c r="F3143" s="180"/>
      <c r="G3143" s="261"/>
      <c r="H3143" s="284">
        <f t="shared" si="141"/>
        <v>3.1260000000001531E-6</v>
      </c>
      <c r="I3143" s="92"/>
      <c r="J3143" s="173"/>
      <c r="K3143" s="132"/>
      <c r="L3143" s="130"/>
      <c r="M3143" s="130"/>
      <c r="N3143" s="130"/>
      <c r="O3143" s="130"/>
      <c r="P3143" s="130"/>
      <c r="Q3143" s="130"/>
      <c r="R3143" s="130"/>
      <c r="S3143" s="130"/>
    </row>
    <row r="3144" spans="1:19" x14ac:dyDescent="0.25">
      <c r="A3144" s="228" t="str">
        <f t="shared" si="142"/>
        <v/>
      </c>
      <c r="B3144" s="34"/>
      <c r="C3144" s="8"/>
      <c r="D3144" s="129"/>
      <c r="F3144" s="180"/>
      <c r="G3144" s="261"/>
      <c r="H3144" s="284">
        <f t="shared" si="141"/>
        <v>3.1270000000001532E-6</v>
      </c>
      <c r="I3144" s="92"/>
      <c r="J3144" s="173"/>
      <c r="K3144" s="132"/>
      <c r="L3144" s="130"/>
      <c r="M3144" s="130"/>
      <c r="N3144" s="130"/>
      <c r="O3144" s="130"/>
      <c r="P3144" s="130"/>
      <c r="Q3144" s="130"/>
      <c r="R3144" s="130"/>
      <c r="S3144" s="130"/>
    </row>
    <row r="3145" spans="1:19" x14ac:dyDescent="0.25">
      <c r="A3145" s="228" t="str">
        <f t="shared" si="142"/>
        <v/>
      </c>
      <c r="B3145" s="34"/>
      <c r="C3145" s="8"/>
      <c r="D3145" s="129"/>
      <c r="F3145" s="180"/>
      <c r="G3145" s="261"/>
      <c r="H3145" s="284">
        <f t="shared" si="141"/>
        <v>3.1280000000001533E-6</v>
      </c>
      <c r="I3145" s="92"/>
      <c r="J3145" s="173"/>
      <c r="K3145" s="132"/>
      <c r="L3145" s="130"/>
      <c r="M3145" s="130"/>
      <c r="N3145" s="130"/>
      <c r="O3145" s="130"/>
      <c r="P3145" s="130"/>
      <c r="Q3145" s="130"/>
      <c r="R3145" s="130"/>
      <c r="S3145" s="130"/>
    </row>
    <row r="3146" spans="1:19" x14ac:dyDescent="0.25">
      <c r="A3146" s="228" t="str">
        <f t="shared" si="142"/>
        <v/>
      </c>
      <c r="B3146" s="34"/>
      <c r="C3146" s="8"/>
      <c r="D3146" s="129"/>
      <c r="F3146" s="180"/>
      <c r="G3146" s="261"/>
      <c r="H3146" s="284">
        <f t="shared" si="141"/>
        <v>3.1290000000001533E-6</v>
      </c>
      <c r="I3146" s="92"/>
      <c r="J3146" s="173"/>
      <c r="K3146" s="132"/>
      <c r="L3146" s="130"/>
      <c r="M3146" s="130"/>
      <c r="N3146" s="130"/>
      <c r="O3146" s="130"/>
      <c r="P3146" s="130"/>
      <c r="Q3146" s="130"/>
      <c r="R3146" s="130"/>
      <c r="S3146" s="130"/>
    </row>
    <row r="3147" spans="1:19" x14ac:dyDescent="0.25">
      <c r="A3147" s="228" t="str">
        <f t="shared" si="142"/>
        <v/>
      </c>
      <c r="B3147" s="34"/>
      <c r="C3147" s="8"/>
      <c r="D3147" s="129"/>
      <c r="F3147" s="180"/>
      <c r="G3147" s="261"/>
      <c r="H3147" s="284">
        <f t="shared" si="141"/>
        <v>3.1300000000001534E-6</v>
      </c>
      <c r="I3147" s="92"/>
      <c r="J3147" s="173"/>
      <c r="K3147" s="132"/>
      <c r="L3147" s="130"/>
      <c r="M3147" s="130"/>
      <c r="N3147" s="130"/>
      <c r="O3147" s="130"/>
      <c r="P3147" s="130"/>
      <c r="Q3147" s="130"/>
      <c r="R3147" s="130"/>
      <c r="S3147" s="130"/>
    </row>
    <row r="3148" spans="1:19" x14ac:dyDescent="0.25">
      <c r="A3148" s="228" t="str">
        <f t="shared" si="142"/>
        <v/>
      </c>
      <c r="B3148" s="34"/>
      <c r="C3148" s="8"/>
      <c r="D3148" s="129"/>
      <c r="F3148" s="180"/>
      <c r="G3148" s="261"/>
      <c r="H3148" s="284">
        <f t="shared" si="141"/>
        <v>3.1310000000001535E-6</v>
      </c>
      <c r="I3148" s="92"/>
      <c r="J3148" s="173"/>
      <c r="K3148" s="132"/>
      <c r="L3148" s="130"/>
      <c r="M3148" s="130"/>
      <c r="N3148" s="130"/>
      <c r="O3148" s="130"/>
      <c r="P3148" s="130"/>
      <c r="Q3148" s="130"/>
      <c r="R3148" s="130"/>
      <c r="S3148" s="130"/>
    </row>
    <row r="3149" spans="1:19" x14ac:dyDescent="0.25">
      <c r="A3149" s="228" t="str">
        <f t="shared" si="142"/>
        <v/>
      </c>
      <c r="B3149" s="34"/>
      <c r="C3149" s="8"/>
      <c r="D3149" s="129"/>
      <c r="F3149" s="180"/>
      <c r="G3149" s="261"/>
      <c r="H3149" s="284">
        <f t="shared" si="141"/>
        <v>3.1320000000001536E-6</v>
      </c>
      <c r="I3149" s="92"/>
      <c r="J3149" s="173"/>
      <c r="K3149" s="132"/>
      <c r="L3149" s="130"/>
      <c r="M3149" s="130"/>
      <c r="N3149" s="130"/>
      <c r="O3149" s="130"/>
      <c r="P3149" s="130"/>
      <c r="Q3149" s="130"/>
      <c r="R3149" s="130"/>
      <c r="S3149" s="130"/>
    </row>
    <row r="3150" spans="1:19" x14ac:dyDescent="0.25">
      <c r="A3150" s="228" t="str">
        <f t="shared" si="142"/>
        <v/>
      </c>
      <c r="B3150" s="34"/>
      <c r="C3150" s="8"/>
      <c r="D3150" s="129"/>
      <c r="F3150" s="180"/>
      <c r="G3150" s="261"/>
      <c r="H3150" s="284">
        <f t="shared" si="141"/>
        <v>3.1330000000001536E-6</v>
      </c>
      <c r="I3150" s="92"/>
      <c r="J3150" s="173"/>
      <c r="K3150" s="132"/>
      <c r="L3150" s="130"/>
      <c r="M3150" s="130"/>
      <c r="N3150" s="130"/>
      <c r="O3150" s="130"/>
      <c r="P3150" s="130"/>
      <c r="Q3150" s="130"/>
      <c r="R3150" s="130"/>
      <c r="S3150" s="130"/>
    </row>
    <row r="3151" spans="1:19" x14ac:dyDescent="0.25">
      <c r="A3151" s="228" t="str">
        <f t="shared" si="142"/>
        <v/>
      </c>
      <c r="B3151" s="34"/>
      <c r="C3151" s="8"/>
      <c r="D3151" s="129"/>
      <c r="F3151" s="180"/>
      <c r="G3151" s="261"/>
      <c r="H3151" s="284">
        <f t="shared" si="141"/>
        <v>3.1340000000001537E-6</v>
      </c>
      <c r="I3151" s="92"/>
      <c r="J3151" s="173"/>
      <c r="K3151" s="132"/>
      <c r="L3151" s="130"/>
      <c r="M3151" s="130"/>
      <c r="N3151" s="130"/>
      <c r="O3151" s="130"/>
      <c r="P3151" s="130"/>
      <c r="Q3151" s="130"/>
      <c r="R3151" s="130"/>
      <c r="S3151" s="130"/>
    </row>
    <row r="3152" spans="1:19" x14ac:dyDescent="0.25">
      <c r="A3152" s="228" t="str">
        <f t="shared" si="142"/>
        <v/>
      </c>
      <c r="B3152" s="34"/>
      <c r="C3152" s="8"/>
      <c r="D3152" s="129"/>
      <c r="F3152" s="180"/>
      <c r="G3152" s="261"/>
      <c r="H3152" s="284">
        <f t="shared" si="141"/>
        <v>3.1350000000001538E-6</v>
      </c>
      <c r="I3152" s="92"/>
      <c r="J3152" s="173"/>
      <c r="K3152" s="132"/>
      <c r="L3152" s="130"/>
      <c r="M3152" s="130"/>
      <c r="N3152" s="130"/>
      <c r="O3152" s="130"/>
      <c r="P3152" s="130"/>
      <c r="Q3152" s="130"/>
      <c r="R3152" s="130"/>
      <c r="S3152" s="130"/>
    </row>
    <row r="3153" spans="1:19" x14ac:dyDescent="0.25">
      <c r="A3153" s="228" t="str">
        <f t="shared" si="142"/>
        <v/>
      </c>
      <c r="B3153" s="34"/>
      <c r="C3153" s="8"/>
      <c r="D3153" s="129"/>
      <c r="F3153" s="180"/>
      <c r="G3153" s="261"/>
      <c r="H3153" s="284">
        <f t="shared" si="141"/>
        <v>3.1360000000001539E-6</v>
      </c>
      <c r="I3153" s="92"/>
      <c r="J3153" s="173"/>
      <c r="K3153" s="132"/>
      <c r="L3153" s="130"/>
      <c r="M3153" s="130"/>
      <c r="N3153" s="130"/>
      <c r="O3153" s="130"/>
      <c r="P3153" s="130"/>
      <c r="Q3153" s="130"/>
      <c r="R3153" s="130"/>
      <c r="S3153" s="130"/>
    </row>
    <row r="3154" spans="1:19" x14ac:dyDescent="0.25">
      <c r="A3154" s="228" t="str">
        <f t="shared" si="142"/>
        <v/>
      </c>
      <c r="B3154" s="34"/>
      <c r="C3154" s="8"/>
      <c r="D3154" s="129"/>
      <c r="F3154" s="180"/>
      <c r="G3154" s="261"/>
      <c r="H3154" s="284">
        <f t="shared" si="141"/>
        <v>3.1370000000001539E-6</v>
      </c>
      <c r="I3154" s="92"/>
      <c r="J3154" s="173"/>
      <c r="K3154" s="132"/>
      <c r="L3154" s="130"/>
      <c r="M3154" s="130"/>
      <c r="N3154" s="130"/>
      <c r="O3154" s="130"/>
      <c r="P3154" s="130"/>
      <c r="Q3154" s="130"/>
      <c r="R3154" s="130"/>
      <c r="S3154" s="130"/>
    </row>
    <row r="3155" spans="1:19" x14ac:dyDescent="0.25">
      <c r="A3155" s="228" t="str">
        <f t="shared" si="142"/>
        <v/>
      </c>
      <c r="B3155" s="34"/>
      <c r="C3155" s="8"/>
      <c r="D3155" s="129"/>
      <c r="F3155" s="180"/>
      <c r="G3155" s="261"/>
      <c r="H3155" s="284">
        <f t="shared" ref="H3155:H3218" si="143">IF(G3155="",IF(D3155&lt;&gt;"",H3154+F3155+0.000000001,H3154+0.000000001),H3154+0.000000001)</f>
        <v>3.138000000000154E-6</v>
      </c>
      <c r="I3155" s="92"/>
      <c r="J3155" s="173"/>
      <c r="K3155" s="132"/>
      <c r="L3155" s="130"/>
      <c r="M3155" s="130"/>
      <c r="N3155" s="130"/>
      <c r="O3155" s="130"/>
      <c r="P3155" s="130"/>
      <c r="Q3155" s="130"/>
      <c r="R3155" s="130"/>
      <c r="S3155" s="130"/>
    </row>
    <row r="3156" spans="1:19" x14ac:dyDescent="0.25">
      <c r="A3156" s="228" t="str">
        <f t="shared" si="142"/>
        <v/>
      </c>
      <c r="B3156" s="34"/>
      <c r="C3156" s="8"/>
      <c r="D3156" s="129"/>
      <c r="F3156" s="180"/>
      <c r="G3156" s="261"/>
      <c r="H3156" s="284">
        <f t="shared" si="143"/>
        <v>3.1390000000001541E-6</v>
      </c>
      <c r="I3156" s="92"/>
      <c r="J3156" s="173"/>
      <c r="K3156" s="132"/>
      <c r="L3156" s="130"/>
      <c r="M3156" s="130"/>
      <c r="N3156" s="130"/>
      <c r="O3156" s="130"/>
      <c r="P3156" s="130"/>
      <c r="Q3156" s="130"/>
      <c r="R3156" s="130"/>
      <c r="S3156" s="130"/>
    </row>
    <row r="3157" spans="1:19" x14ac:dyDescent="0.25">
      <c r="A3157" s="228" t="str">
        <f t="shared" si="142"/>
        <v/>
      </c>
      <c r="B3157" s="34"/>
      <c r="C3157" s="8"/>
      <c r="D3157" s="129"/>
      <c r="F3157" s="180"/>
      <c r="G3157" s="261"/>
      <c r="H3157" s="284">
        <f t="shared" si="143"/>
        <v>3.1400000000001542E-6</v>
      </c>
      <c r="I3157" s="92"/>
      <c r="J3157" s="173"/>
      <c r="K3157" s="132"/>
      <c r="L3157" s="130"/>
      <c r="M3157" s="130"/>
      <c r="N3157" s="130"/>
      <c r="O3157" s="130"/>
      <c r="P3157" s="130"/>
      <c r="Q3157" s="130"/>
      <c r="R3157" s="130"/>
      <c r="S3157" s="130"/>
    </row>
    <row r="3158" spans="1:19" x14ac:dyDescent="0.25">
      <c r="A3158" s="228" t="str">
        <f t="shared" ref="A3158:A3221" si="144">IF(F3158="","",IF(H3158=$H$5,D3158,""))</f>
        <v/>
      </c>
      <c r="B3158" s="34"/>
      <c r="C3158" s="8"/>
      <c r="D3158" s="129"/>
      <c r="F3158" s="180"/>
      <c r="G3158" s="261"/>
      <c r="H3158" s="284">
        <f t="shared" si="143"/>
        <v>3.1410000000001542E-6</v>
      </c>
      <c r="I3158" s="92"/>
      <c r="J3158" s="173"/>
      <c r="K3158" s="132"/>
      <c r="L3158" s="130"/>
      <c r="M3158" s="130"/>
      <c r="N3158" s="130"/>
      <c r="O3158" s="130"/>
      <c r="P3158" s="130"/>
      <c r="Q3158" s="130"/>
      <c r="R3158" s="130"/>
      <c r="S3158" s="130"/>
    </row>
    <row r="3159" spans="1:19" x14ac:dyDescent="0.25">
      <c r="A3159" s="228" t="str">
        <f t="shared" si="144"/>
        <v/>
      </c>
      <c r="B3159" s="34"/>
      <c r="C3159" s="8"/>
      <c r="D3159" s="129"/>
      <c r="F3159" s="180"/>
      <c r="G3159" s="261"/>
      <c r="H3159" s="284">
        <f t="shared" si="143"/>
        <v>3.1420000000001543E-6</v>
      </c>
      <c r="I3159" s="92"/>
      <c r="J3159" s="173"/>
      <c r="K3159" s="132"/>
      <c r="L3159" s="130"/>
      <c r="M3159" s="130"/>
      <c r="N3159" s="130"/>
      <c r="O3159" s="130"/>
      <c r="P3159" s="130"/>
      <c r="Q3159" s="130"/>
      <c r="R3159" s="130"/>
      <c r="S3159" s="130"/>
    </row>
    <row r="3160" spans="1:19" x14ac:dyDescent="0.25">
      <c r="A3160" s="228" t="str">
        <f t="shared" si="144"/>
        <v/>
      </c>
      <c r="B3160" s="34"/>
      <c r="C3160" s="8"/>
      <c r="D3160" s="129"/>
      <c r="F3160" s="180"/>
      <c r="G3160" s="261"/>
      <c r="H3160" s="284">
        <f t="shared" si="143"/>
        <v>3.1430000000001544E-6</v>
      </c>
      <c r="I3160" s="92"/>
      <c r="J3160" s="173"/>
      <c r="K3160" s="132"/>
      <c r="L3160" s="130"/>
      <c r="M3160" s="130"/>
      <c r="N3160" s="130"/>
      <c r="O3160" s="130"/>
      <c r="P3160" s="130"/>
      <c r="Q3160" s="130"/>
      <c r="R3160" s="130"/>
      <c r="S3160" s="130"/>
    </row>
    <row r="3161" spans="1:19" x14ac:dyDescent="0.25">
      <c r="A3161" s="228" t="str">
        <f t="shared" si="144"/>
        <v/>
      </c>
      <c r="B3161" s="34"/>
      <c r="C3161" s="8"/>
      <c r="D3161" s="129"/>
      <c r="F3161" s="180"/>
      <c r="G3161" s="261"/>
      <c r="H3161" s="284">
        <f t="shared" si="143"/>
        <v>3.1440000000001545E-6</v>
      </c>
      <c r="I3161" s="92"/>
      <c r="J3161" s="173"/>
      <c r="K3161" s="132"/>
      <c r="L3161" s="130"/>
      <c r="M3161" s="130"/>
      <c r="N3161" s="130"/>
      <c r="O3161" s="130"/>
      <c r="P3161" s="130"/>
      <c r="Q3161" s="130"/>
      <c r="R3161" s="130"/>
      <c r="S3161" s="130"/>
    </row>
    <row r="3162" spans="1:19" x14ac:dyDescent="0.25">
      <c r="A3162" s="228" t="str">
        <f t="shared" si="144"/>
        <v/>
      </c>
      <c r="B3162" s="34"/>
      <c r="C3162" s="8"/>
      <c r="D3162" s="129"/>
      <c r="F3162" s="180"/>
      <c r="G3162" s="261"/>
      <c r="H3162" s="284">
        <f t="shared" si="143"/>
        <v>3.1450000000001545E-6</v>
      </c>
      <c r="I3162" s="92"/>
      <c r="J3162" s="173"/>
      <c r="K3162" s="132"/>
      <c r="L3162" s="130"/>
      <c r="M3162" s="130"/>
      <c r="N3162" s="130"/>
      <c r="O3162" s="130"/>
      <c r="P3162" s="130"/>
      <c r="Q3162" s="130"/>
      <c r="R3162" s="130"/>
      <c r="S3162" s="130"/>
    </row>
    <row r="3163" spans="1:19" x14ac:dyDescent="0.25">
      <c r="A3163" s="228" t="str">
        <f t="shared" si="144"/>
        <v/>
      </c>
      <c r="B3163" s="34"/>
      <c r="C3163" s="8"/>
      <c r="D3163" s="129"/>
      <c r="F3163" s="180"/>
      <c r="G3163" s="261"/>
      <c r="H3163" s="284">
        <f t="shared" si="143"/>
        <v>3.1460000000001546E-6</v>
      </c>
      <c r="I3163" s="92"/>
      <c r="J3163" s="173"/>
      <c r="K3163" s="132"/>
      <c r="L3163" s="130"/>
      <c r="M3163" s="130"/>
      <c r="N3163" s="130"/>
      <c r="O3163" s="130"/>
      <c r="P3163" s="130"/>
      <c r="Q3163" s="130"/>
      <c r="R3163" s="130"/>
      <c r="S3163" s="130"/>
    </row>
    <row r="3164" spans="1:19" x14ac:dyDescent="0.25">
      <c r="A3164" s="228" t="str">
        <f t="shared" si="144"/>
        <v/>
      </c>
      <c r="B3164" s="34"/>
      <c r="C3164" s="8"/>
      <c r="D3164" s="129"/>
      <c r="F3164" s="180"/>
      <c r="G3164" s="261"/>
      <c r="H3164" s="284">
        <f t="shared" si="143"/>
        <v>3.1470000000001547E-6</v>
      </c>
      <c r="I3164" s="92"/>
      <c r="J3164" s="173"/>
      <c r="K3164" s="132"/>
      <c r="L3164" s="130"/>
      <c r="M3164" s="130"/>
      <c r="N3164" s="130"/>
      <c r="O3164" s="130"/>
      <c r="P3164" s="130"/>
      <c r="Q3164" s="130"/>
      <c r="R3164" s="130"/>
      <c r="S3164" s="130"/>
    </row>
    <row r="3165" spans="1:19" x14ac:dyDescent="0.25">
      <c r="A3165" s="228" t="str">
        <f t="shared" si="144"/>
        <v/>
      </c>
      <c r="B3165" s="34"/>
      <c r="C3165" s="8"/>
      <c r="D3165" s="129"/>
      <c r="F3165" s="180"/>
      <c r="G3165" s="261"/>
      <c r="H3165" s="284">
        <f t="shared" si="143"/>
        <v>3.1480000000001548E-6</v>
      </c>
      <c r="I3165" s="92"/>
      <c r="J3165" s="173"/>
      <c r="K3165" s="132"/>
      <c r="L3165" s="130"/>
      <c r="M3165" s="130"/>
      <c r="N3165" s="130"/>
      <c r="O3165" s="130"/>
      <c r="P3165" s="130"/>
      <c r="Q3165" s="130"/>
      <c r="R3165" s="130"/>
      <c r="S3165" s="130"/>
    </row>
    <row r="3166" spans="1:19" x14ac:dyDescent="0.25">
      <c r="A3166" s="228" t="str">
        <f t="shared" si="144"/>
        <v/>
      </c>
      <c r="B3166" s="34"/>
      <c r="C3166" s="8"/>
      <c r="D3166" s="129"/>
      <c r="F3166" s="180"/>
      <c r="G3166" s="261"/>
      <c r="H3166" s="284">
        <f t="shared" si="143"/>
        <v>3.1490000000001548E-6</v>
      </c>
      <c r="I3166" s="92"/>
      <c r="J3166" s="173"/>
      <c r="K3166" s="132"/>
      <c r="L3166" s="130"/>
      <c r="M3166" s="130"/>
      <c r="N3166" s="130"/>
      <c r="O3166" s="130"/>
      <c r="P3166" s="130"/>
      <c r="Q3166" s="130"/>
      <c r="R3166" s="130"/>
      <c r="S3166" s="130"/>
    </row>
    <row r="3167" spans="1:19" x14ac:dyDescent="0.25">
      <c r="A3167" s="228" t="str">
        <f t="shared" si="144"/>
        <v/>
      </c>
      <c r="B3167" s="34"/>
      <c r="C3167" s="8"/>
      <c r="D3167" s="129"/>
      <c r="F3167" s="180"/>
      <c r="G3167" s="261"/>
      <c r="H3167" s="284">
        <f t="shared" si="143"/>
        <v>3.1500000000001549E-6</v>
      </c>
      <c r="I3167" s="92"/>
      <c r="J3167" s="173"/>
      <c r="K3167" s="132"/>
      <c r="L3167" s="130"/>
      <c r="M3167" s="130"/>
      <c r="N3167" s="130"/>
      <c r="O3167" s="130"/>
      <c r="P3167" s="130"/>
      <c r="Q3167" s="130"/>
      <c r="R3167" s="130"/>
      <c r="S3167" s="130"/>
    </row>
    <row r="3168" spans="1:19" x14ac:dyDescent="0.25">
      <c r="A3168" s="228" t="str">
        <f t="shared" si="144"/>
        <v/>
      </c>
      <c r="B3168" s="34"/>
      <c r="C3168" s="8"/>
      <c r="D3168" s="129"/>
      <c r="F3168" s="180"/>
      <c r="G3168" s="261"/>
      <c r="H3168" s="284">
        <f t="shared" si="143"/>
        <v>3.151000000000155E-6</v>
      </c>
      <c r="I3168" s="92"/>
      <c r="J3168" s="173"/>
      <c r="K3168" s="132"/>
      <c r="L3168" s="130"/>
      <c r="M3168" s="130"/>
      <c r="N3168" s="130"/>
      <c r="O3168" s="130"/>
      <c r="P3168" s="130"/>
      <c r="Q3168" s="130"/>
      <c r="R3168" s="130"/>
      <c r="S3168" s="130"/>
    </row>
    <row r="3169" spans="1:19" x14ac:dyDescent="0.25">
      <c r="A3169" s="228" t="str">
        <f t="shared" si="144"/>
        <v/>
      </c>
      <c r="B3169" s="34"/>
      <c r="C3169" s="8"/>
      <c r="D3169" s="129"/>
      <c r="F3169" s="180"/>
      <c r="G3169" s="261"/>
      <c r="H3169" s="284">
        <f t="shared" si="143"/>
        <v>3.1520000000001551E-6</v>
      </c>
      <c r="I3169" s="92"/>
      <c r="J3169" s="173"/>
      <c r="K3169" s="132"/>
      <c r="L3169" s="130"/>
      <c r="M3169" s="130"/>
      <c r="N3169" s="130"/>
      <c r="O3169" s="130"/>
      <c r="P3169" s="130"/>
      <c r="Q3169" s="130"/>
      <c r="R3169" s="130"/>
      <c r="S3169" s="130"/>
    </row>
    <row r="3170" spans="1:19" x14ac:dyDescent="0.25">
      <c r="A3170" s="228" t="str">
        <f t="shared" si="144"/>
        <v/>
      </c>
      <c r="B3170" s="34"/>
      <c r="C3170" s="8"/>
      <c r="D3170" s="129"/>
      <c r="F3170" s="180"/>
      <c r="G3170" s="261"/>
      <c r="H3170" s="284">
        <f t="shared" si="143"/>
        <v>3.1530000000001551E-6</v>
      </c>
      <c r="I3170" s="92"/>
      <c r="J3170" s="173"/>
      <c r="K3170" s="132"/>
      <c r="L3170" s="130"/>
      <c r="M3170" s="130"/>
      <c r="N3170" s="130"/>
      <c r="O3170" s="130"/>
      <c r="P3170" s="130"/>
      <c r="Q3170" s="130"/>
      <c r="R3170" s="130"/>
      <c r="S3170" s="130"/>
    </row>
    <row r="3171" spans="1:19" x14ac:dyDescent="0.25">
      <c r="A3171" s="228" t="str">
        <f t="shared" si="144"/>
        <v/>
      </c>
      <c r="B3171" s="34"/>
      <c r="C3171" s="8"/>
      <c r="D3171" s="129"/>
      <c r="F3171" s="180"/>
      <c r="G3171" s="261"/>
      <c r="H3171" s="284">
        <f t="shared" si="143"/>
        <v>3.1540000000001552E-6</v>
      </c>
      <c r="I3171" s="92"/>
      <c r="J3171" s="173"/>
      <c r="K3171" s="132"/>
      <c r="L3171" s="130"/>
      <c r="M3171" s="130"/>
      <c r="N3171" s="130"/>
      <c r="O3171" s="130"/>
      <c r="P3171" s="130"/>
      <c r="Q3171" s="130"/>
      <c r="R3171" s="130"/>
      <c r="S3171" s="130"/>
    </row>
    <row r="3172" spans="1:19" x14ac:dyDescent="0.25">
      <c r="A3172" s="228" t="str">
        <f t="shared" si="144"/>
        <v/>
      </c>
      <c r="B3172" s="34"/>
      <c r="C3172" s="8"/>
      <c r="D3172" s="129"/>
      <c r="F3172" s="180"/>
      <c r="G3172" s="261"/>
      <c r="H3172" s="284">
        <f t="shared" si="143"/>
        <v>3.1550000000001553E-6</v>
      </c>
      <c r="I3172" s="92"/>
      <c r="J3172" s="173"/>
      <c r="K3172" s="132"/>
      <c r="L3172" s="130"/>
      <c r="M3172" s="130"/>
      <c r="N3172" s="130"/>
      <c r="O3172" s="130"/>
      <c r="P3172" s="130"/>
      <c r="Q3172" s="130"/>
      <c r="R3172" s="130"/>
      <c r="S3172" s="130"/>
    </row>
    <row r="3173" spans="1:19" x14ac:dyDescent="0.25">
      <c r="A3173" s="228" t="str">
        <f t="shared" si="144"/>
        <v/>
      </c>
      <c r="B3173" s="34"/>
      <c r="C3173" s="8"/>
      <c r="D3173" s="129"/>
      <c r="F3173" s="180"/>
      <c r="G3173" s="261"/>
      <c r="H3173" s="284">
        <f t="shared" si="143"/>
        <v>3.1560000000001554E-6</v>
      </c>
      <c r="I3173" s="92"/>
      <c r="J3173" s="173"/>
      <c r="K3173" s="132"/>
      <c r="L3173" s="130"/>
      <c r="M3173" s="130"/>
      <c r="N3173" s="130"/>
      <c r="O3173" s="130"/>
      <c r="P3173" s="130"/>
      <c r="Q3173" s="130"/>
      <c r="R3173" s="130"/>
      <c r="S3173" s="130"/>
    </row>
    <row r="3174" spans="1:19" x14ac:dyDescent="0.25">
      <c r="A3174" s="228" t="str">
        <f t="shared" si="144"/>
        <v/>
      </c>
      <c r="B3174" s="34"/>
      <c r="C3174" s="8"/>
      <c r="D3174" s="129"/>
      <c r="F3174" s="180"/>
      <c r="G3174" s="261"/>
      <c r="H3174" s="284">
        <f t="shared" si="143"/>
        <v>3.1570000000001554E-6</v>
      </c>
      <c r="I3174" s="92"/>
      <c r="J3174" s="173"/>
      <c r="K3174" s="132"/>
      <c r="L3174" s="130"/>
      <c r="M3174" s="130"/>
      <c r="N3174" s="130"/>
      <c r="O3174" s="130"/>
      <c r="P3174" s="130"/>
      <c r="Q3174" s="130"/>
      <c r="R3174" s="130"/>
      <c r="S3174" s="130"/>
    </row>
    <row r="3175" spans="1:19" x14ac:dyDescent="0.25">
      <c r="A3175" s="228" t="str">
        <f t="shared" si="144"/>
        <v/>
      </c>
      <c r="B3175" s="34"/>
      <c r="C3175" s="8"/>
      <c r="D3175" s="129"/>
      <c r="F3175" s="180"/>
      <c r="G3175" s="261"/>
      <c r="H3175" s="284">
        <f t="shared" si="143"/>
        <v>3.1580000000001555E-6</v>
      </c>
      <c r="I3175" s="92"/>
      <c r="J3175" s="173"/>
      <c r="K3175" s="132"/>
      <c r="L3175" s="130"/>
      <c r="M3175" s="130"/>
      <c r="N3175" s="130"/>
      <c r="O3175" s="130"/>
      <c r="P3175" s="130"/>
      <c r="Q3175" s="130"/>
      <c r="R3175" s="130"/>
      <c r="S3175" s="130"/>
    </row>
    <row r="3176" spans="1:19" x14ac:dyDescent="0.25">
      <c r="A3176" s="228" t="str">
        <f t="shared" si="144"/>
        <v/>
      </c>
      <c r="B3176" s="34"/>
      <c r="C3176" s="8"/>
      <c r="D3176" s="129"/>
      <c r="F3176" s="180"/>
      <c r="G3176" s="261"/>
      <c r="H3176" s="284">
        <f t="shared" si="143"/>
        <v>3.1590000000001556E-6</v>
      </c>
      <c r="I3176" s="92"/>
      <c r="J3176" s="173"/>
      <c r="K3176" s="132"/>
      <c r="L3176" s="130"/>
      <c r="M3176" s="130"/>
      <c r="N3176" s="130"/>
      <c r="O3176" s="130"/>
      <c r="P3176" s="130"/>
      <c r="Q3176" s="130"/>
      <c r="R3176" s="130"/>
      <c r="S3176" s="130"/>
    </row>
    <row r="3177" spans="1:19" x14ac:dyDescent="0.25">
      <c r="A3177" s="228" t="str">
        <f t="shared" si="144"/>
        <v/>
      </c>
      <c r="B3177" s="34"/>
      <c r="C3177" s="8"/>
      <c r="D3177" s="129"/>
      <c r="F3177" s="180"/>
      <c r="G3177" s="261"/>
      <c r="H3177" s="284">
        <f t="shared" si="143"/>
        <v>3.1600000000001557E-6</v>
      </c>
      <c r="I3177" s="92"/>
      <c r="J3177" s="173"/>
      <c r="K3177" s="132"/>
      <c r="L3177" s="130"/>
      <c r="M3177" s="130"/>
      <c r="N3177" s="130"/>
      <c r="O3177" s="130"/>
      <c r="P3177" s="130"/>
      <c r="Q3177" s="130"/>
      <c r="R3177" s="130"/>
      <c r="S3177" s="130"/>
    </row>
    <row r="3178" spans="1:19" x14ac:dyDescent="0.25">
      <c r="A3178" s="228" t="str">
        <f t="shared" si="144"/>
        <v/>
      </c>
      <c r="B3178" s="34"/>
      <c r="C3178" s="8"/>
      <c r="D3178" s="129"/>
      <c r="F3178" s="180"/>
      <c r="G3178" s="261"/>
      <c r="H3178" s="284">
        <f t="shared" si="143"/>
        <v>3.1610000000001557E-6</v>
      </c>
      <c r="I3178" s="92"/>
      <c r="J3178" s="173"/>
      <c r="K3178" s="132"/>
      <c r="L3178" s="130"/>
      <c r="M3178" s="130"/>
      <c r="N3178" s="130"/>
      <c r="O3178" s="130"/>
      <c r="P3178" s="130"/>
      <c r="Q3178" s="130"/>
      <c r="R3178" s="130"/>
      <c r="S3178" s="130"/>
    </row>
    <row r="3179" spans="1:19" x14ac:dyDescent="0.25">
      <c r="A3179" s="228" t="str">
        <f t="shared" si="144"/>
        <v/>
      </c>
      <c r="B3179" s="34"/>
      <c r="C3179" s="8"/>
      <c r="D3179" s="129"/>
      <c r="F3179" s="180"/>
      <c r="G3179" s="261"/>
      <c r="H3179" s="284">
        <f t="shared" si="143"/>
        <v>3.1620000000001558E-6</v>
      </c>
      <c r="I3179" s="92"/>
      <c r="J3179" s="173"/>
      <c r="K3179" s="132"/>
      <c r="L3179" s="130"/>
      <c r="M3179" s="130"/>
      <c r="N3179" s="130"/>
      <c r="O3179" s="130"/>
      <c r="P3179" s="130"/>
      <c r="Q3179" s="130"/>
      <c r="R3179" s="130"/>
      <c r="S3179" s="130"/>
    </row>
    <row r="3180" spans="1:19" x14ac:dyDescent="0.25">
      <c r="A3180" s="228" t="str">
        <f t="shared" si="144"/>
        <v/>
      </c>
      <c r="B3180" s="34"/>
      <c r="C3180" s="8"/>
      <c r="D3180" s="129"/>
      <c r="F3180" s="180"/>
      <c r="G3180" s="261"/>
      <c r="H3180" s="284">
        <f t="shared" si="143"/>
        <v>3.1630000000001559E-6</v>
      </c>
      <c r="I3180" s="92"/>
      <c r="J3180" s="173"/>
      <c r="K3180" s="132"/>
      <c r="L3180" s="130"/>
      <c r="M3180" s="130"/>
      <c r="N3180" s="130"/>
      <c r="O3180" s="130"/>
      <c r="P3180" s="130"/>
      <c r="Q3180" s="130"/>
      <c r="R3180" s="130"/>
      <c r="S3180" s="130"/>
    </row>
    <row r="3181" spans="1:19" x14ac:dyDescent="0.25">
      <c r="A3181" s="228" t="str">
        <f t="shared" si="144"/>
        <v/>
      </c>
      <c r="B3181" s="34"/>
      <c r="C3181" s="8"/>
      <c r="D3181" s="129"/>
      <c r="F3181" s="180"/>
      <c r="G3181" s="261"/>
      <c r="H3181" s="284">
        <f t="shared" si="143"/>
        <v>3.164000000000156E-6</v>
      </c>
      <c r="I3181" s="92"/>
      <c r="J3181" s="173"/>
      <c r="K3181" s="132"/>
      <c r="L3181" s="130"/>
      <c r="M3181" s="130"/>
      <c r="N3181" s="130"/>
      <c r="O3181" s="130"/>
      <c r="P3181" s="130"/>
      <c r="Q3181" s="130"/>
      <c r="R3181" s="130"/>
      <c r="S3181" s="130"/>
    </row>
    <row r="3182" spans="1:19" x14ac:dyDescent="0.25">
      <c r="A3182" s="228" t="str">
        <f t="shared" si="144"/>
        <v/>
      </c>
      <c r="B3182" s="34"/>
      <c r="C3182" s="8"/>
      <c r="D3182" s="129"/>
      <c r="F3182" s="180"/>
      <c r="G3182" s="261"/>
      <c r="H3182" s="284">
        <f t="shared" si="143"/>
        <v>3.165000000000156E-6</v>
      </c>
      <c r="I3182" s="92"/>
      <c r="J3182" s="173"/>
      <c r="K3182" s="132"/>
      <c r="L3182" s="130"/>
      <c r="M3182" s="130"/>
      <c r="N3182" s="130"/>
      <c r="O3182" s="130"/>
      <c r="P3182" s="130"/>
      <c r="Q3182" s="130"/>
      <c r="R3182" s="130"/>
      <c r="S3182" s="130"/>
    </row>
    <row r="3183" spans="1:19" x14ac:dyDescent="0.25">
      <c r="A3183" s="228" t="str">
        <f t="shared" si="144"/>
        <v/>
      </c>
      <c r="B3183" s="34"/>
      <c r="C3183" s="8"/>
      <c r="D3183" s="129"/>
      <c r="F3183" s="180"/>
      <c r="G3183" s="261"/>
      <c r="H3183" s="284">
        <f t="shared" si="143"/>
        <v>3.1660000000001561E-6</v>
      </c>
      <c r="I3183" s="92"/>
      <c r="J3183" s="173"/>
      <c r="K3183" s="132"/>
      <c r="L3183" s="130"/>
      <c r="M3183" s="130"/>
      <c r="N3183" s="130"/>
      <c r="O3183" s="130"/>
      <c r="P3183" s="130"/>
      <c r="Q3183" s="130"/>
      <c r="R3183" s="130"/>
      <c r="S3183" s="130"/>
    </row>
    <row r="3184" spans="1:19" x14ac:dyDescent="0.25">
      <c r="A3184" s="228" t="str">
        <f t="shared" si="144"/>
        <v/>
      </c>
      <c r="B3184" s="34"/>
      <c r="C3184" s="8"/>
      <c r="D3184" s="129"/>
      <c r="F3184" s="180"/>
      <c r="G3184" s="261"/>
      <c r="H3184" s="284">
        <f t="shared" si="143"/>
        <v>3.1670000000001562E-6</v>
      </c>
      <c r="I3184" s="92"/>
      <c r="J3184" s="173"/>
      <c r="K3184" s="132"/>
      <c r="L3184" s="130"/>
      <c r="M3184" s="130"/>
      <c r="N3184" s="130"/>
      <c r="O3184" s="130"/>
      <c r="P3184" s="130"/>
      <c r="Q3184" s="130"/>
      <c r="R3184" s="130"/>
      <c r="S3184" s="130"/>
    </row>
    <row r="3185" spans="1:19" x14ac:dyDescent="0.25">
      <c r="A3185" s="228" t="str">
        <f t="shared" si="144"/>
        <v/>
      </c>
      <c r="B3185" s="34"/>
      <c r="C3185" s="8"/>
      <c r="D3185" s="129"/>
      <c r="F3185" s="180"/>
      <c r="G3185" s="261"/>
      <c r="H3185" s="284">
        <f t="shared" si="143"/>
        <v>3.1680000000001563E-6</v>
      </c>
      <c r="I3185" s="92"/>
      <c r="J3185" s="173"/>
      <c r="K3185" s="132"/>
      <c r="L3185" s="130"/>
      <c r="M3185" s="130"/>
      <c r="N3185" s="130"/>
      <c r="O3185" s="130"/>
      <c r="P3185" s="130"/>
      <c r="Q3185" s="130"/>
      <c r="R3185" s="130"/>
      <c r="S3185" s="130"/>
    </row>
    <row r="3186" spans="1:19" x14ac:dyDescent="0.25">
      <c r="A3186" s="228" t="str">
        <f t="shared" si="144"/>
        <v/>
      </c>
      <c r="B3186" s="34"/>
      <c r="C3186" s="8"/>
      <c r="D3186" s="129"/>
      <c r="F3186" s="180"/>
      <c r="G3186" s="261"/>
      <c r="H3186" s="284">
        <f t="shared" si="143"/>
        <v>3.1690000000001563E-6</v>
      </c>
      <c r="I3186" s="92"/>
      <c r="J3186" s="173"/>
      <c r="K3186" s="132"/>
      <c r="L3186" s="130"/>
      <c r="M3186" s="130"/>
      <c r="N3186" s="130"/>
      <c r="O3186" s="130"/>
      <c r="P3186" s="130"/>
      <c r="Q3186" s="130"/>
      <c r="R3186" s="130"/>
      <c r="S3186" s="130"/>
    </row>
    <row r="3187" spans="1:19" x14ac:dyDescent="0.25">
      <c r="A3187" s="228" t="str">
        <f t="shared" si="144"/>
        <v/>
      </c>
      <c r="B3187" s="34"/>
      <c r="C3187" s="8"/>
      <c r="D3187" s="129"/>
      <c r="F3187" s="180"/>
      <c r="G3187" s="261"/>
      <c r="H3187" s="284">
        <f t="shared" si="143"/>
        <v>3.1700000000001564E-6</v>
      </c>
      <c r="I3187" s="92"/>
      <c r="J3187" s="173"/>
      <c r="K3187" s="132"/>
      <c r="L3187" s="130"/>
      <c r="M3187" s="130"/>
      <c r="N3187" s="130"/>
      <c r="O3187" s="130"/>
      <c r="P3187" s="130"/>
      <c r="Q3187" s="130"/>
      <c r="R3187" s="130"/>
      <c r="S3187" s="130"/>
    </row>
    <row r="3188" spans="1:19" x14ac:dyDescent="0.25">
      <c r="A3188" s="228" t="str">
        <f t="shared" si="144"/>
        <v/>
      </c>
      <c r="B3188" s="34"/>
      <c r="C3188" s="8"/>
      <c r="D3188" s="129"/>
      <c r="F3188" s="180"/>
      <c r="G3188" s="261"/>
      <c r="H3188" s="284">
        <f t="shared" si="143"/>
        <v>3.1710000000001565E-6</v>
      </c>
      <c r="I3188" s="92"/>
      <c r="J3188" s="173"/>
      <c r="K3188" s="132"/>
      <c r="L3188" s="130"/>
      <c r="M3188" s="130"/>
      <c r="N3188" s="130"/>
      <c r="O3188" s="130"/>
      <c r="P3188" s="130"/>
      <c r="Q3188" s="130"/>
      <c r="R3188" s="130"/>
      <c r="S3188" s="130"/>
    </row>
    <row r="3189" spans="1:19" x14ac:dyDescent="0.25">
      <c r="A3189" s="228" t="str">
        <f t="shared" si="144"/>
        <v/>
      </c>
      <c r="B3189" s="34"/>
      <c r="C3189" s="8"/>
      <c r="D3189" s="129"/>
      <c r="F3189" s="180"/>
      <c r="G3189" s="261"/>
      <c r="H3189" s="284">
        <f t="shared" si="143"/>
        <v>3.1720000000001566E-6</v>
      </c>
      <c r="I3189" s="92"/>
      <c r="J3189" s="173"/>
      <c r="K3189" s="132"/>
      <c r="L3189" s="130"/>
      <c r="M3189" s="130"/>
      <c r="N3189" s="130"/>
      <c r="O3189" s="130"/>
      <c r="P3189" s="130"/>
      <c r="Q3189" s="130"/>
      <c r="R3189" s="130"/>
      <c r="S3189" s="130"/>
    </row>
    <row r="3190" spans="1:19" x14ac:dyDescent="0.25">
      <c r="A3190" s="228" t="str">
        <f t="shared" si="144"/>
        <v/>
      </c>
      <c r="B3190" s="34"/>
      <c r="C3190" s="8"/>
      <c r="D3190" s="129"/>
      <c r="F3190" s="180"/>
      <c r="G3190" s="261"/>
      <c r="H3190" s="284">
        <f t="shared" si="143"/>
        <v>3.1730000000001566E-6</v>
      </c>
      <c r="I3190" s="92"/>
      <c r="J3190" s="173"/>
      <c r="K3190" s="132"/>
      <c r="L3190" s="130"/>
      <c r="M3190" s="130"/>
      <c r="N3190" s="130"/>
      <c r="O3190" s="130"/>
      <c r="P3190" s="130"/>
      <c r="Q3190" s="130"/>
      <c r="R3190" s="130"/>
      <c r="S3190" s="130"/>
    </row>
    <row r="3191" spans="1:19" x14ac:dyDescent="0.25">
      <c r="A3191" s="228" t="str">
        <f t="shared" si="144"/>
        <v/>
      </c>
      <c r="B3191" s="34"/>
      <c r="C3191" s="8"/>
      <c r="D3191" s="129"/>
      <c r="F3191" s="180"/>
      <c r="G3191" s="261"/>
      <c r="H3191" s="284">
        <f t="shared" si="143"/>
        <v>3.1740000000001567E-6</v>
      </c>
      <c r="I3191" s="92"/>
      <c r="J3191" s="173"/>
      <c r="K3191" s="132"/>
      <c r="L3191" s="130"/>
      <c r="M3191" s="130"/>
      <c r="N3191" s="130"/>
      <c r="O3191" s="130"/>
      <c r="P3191" s="130"/>
      <c r="Q3191" s="130"/>
      <c r="R3191" s="130"/>
      <c r="S3191" s="130"/>
    </row>
    <row r="3192" spans="1:19" x14ac:dyDescent="0.25">
      <c r="A3192" s="228" t="str">
        <f t="shared" si="144"/>
        <v/>
      </c>
      <c r="B3192" s="34"/>
      <c r="C3192" s="8"/>
      <c r="D3192" s="129"/>
      <c r="F3192" s="180"/>
      <c r="G3192" s="261"/>
      <c r="H3192" s="284">
        <f t="shared" si="143"/>
        <v>3.1750000000001568E-6</v>
      </c>
      <c r="I3192" s="92"/>
      <c r="J3192" s="173"/>
      <c r="K3192" s="132"/>
      <c r="L3192" s="130"/>
      <c r="M3192" s="130"/>
      <c r="N3192" s="130"/>
      <c r="O3192" s="130"/>
      <c r="P3192" s="130"/>
      <c r="Q3192" s="130"/>
      <c r="R3192" s="130"/>
      <c r="S3192" s="130"/>
    </row>
    <row r="3193" spans="1:19" x14ac:dyDescent="0.25">
      <c r="A3193" s="228" t="str">
        <f t="shared" si="144"/>
        <v/>
      </c>
      <c r="B3193" s="34"/>
      <c r="C3193" s="8"/>
      <c r="D3193" s="129"/>
      <c r="F3193" s="180"/>
      <c r="G3193" s="261"/>
      <c r="H3193" s="284">
        <f t="shared" si="143"/>
        <v>3.1760000000001569E-6</v>
      </c>
      <c r="I3193" s="92"/>
      <c r="J3193" s="173"/>
      <c r="K3193" s="132"/>
      <c r="L3193" s="130"/>
      <c r="M3193" s="130"/>
      <c r="N3193" s="130"/>
      <c r="O3193" s="130"/>
      <c r="P3193" s="130"/>
      <c r="Q3193" s="130"/>
      <c r="R3193" s="130"/>
      <c r="S3193" s="130"/>
    </row>
    <row r="3194" spans="1:19" x14ac:dyDescent="0.25">
      <c r="A3194" s="228" t="str">
        <f t="shared" si="144"/>
        <v/>
      </c>
      <c r="B3194" s="34"/>
      <c r="C3194" s="8"/>
      <c r="D3194" s="129"/>
      <c r="F3194" s="180"/>
      <c r="G3194" s="261"/>
      <c r="H3194" s="284">
        <f t="shared" si="143"/>
        <v>3.1770000000001569E-6</v>
      </c>
      <c r="I3194" s="92"/>
      <c r="J3194" s="173"/>
      <c r="K3194" s="132"/>
      <c r="L3194" s="130"/>
      <c r="M3194" s="130"/>
      <c r="N3194" s="130"/>
      <c r="O3194" s="130"/>
      <c r="P3194" s="130"/>
      <c r="Q3194" s="130"/>
      <c r="R3194" s="130"/>
      <c r="S3194" s="130"/>
    </row>
    <row r="3195" spans="1:19" x14ac:dyDescent="0.25">
      <c r="A3195" s="228" t="str">
        <f t="shared" si="144"/>
        <v/>
      </c>
      <c r="B3195" s="34"/>
      <c r="C3195" s="8"/>
      <c r="D3195" s="129"/>
      <c r="F3195" s="180"/>
      <c r="G3195" s="261"/>
      <c r="H3195" s="284">
        <f t="shared" si="143"/>
        <v>3.178000000000157E-6</v>
      </c>
      <c r="I3195" s="92"/>
      <c r="J3195" s="173"/>
      <c r="K3195" s="132"/>
      <c r="L3195" s="130"/>
      <c r="M3195" s="130"/>
      <c r="N3195" s="130"/>
      <c r="O3195" s="130"/>
      <c r="P3195" s="130"/>
      <c r="Q3195" s="130"/>
      <c r="R3195" s="130"/>
      <c r="S3195" s="130"/>
    </row>
    <row r="3196" spans="1:19" x14ac:dyDescent="0.25">
      <c r="A3196" s="228" t="str">
        <f t="shared" si="144"/>
        <v/>
      </c>
      <c r="B3196" s="34"/>
      <c r="C3196" s="8"/>
      <c r="D3196" s="129"/>
      <c r="F3196" s="180"/>
      <c r="G3196" s="261"/>
      <c r="H3196" s="284">
        <f t="shared" si="143"/>
        <v>3.1790000000001571E-6</v>
      </c>
      <c r="I3196" s="92"/>
      <c r="J3196" s="173"/>
      <c r="K3196" s="132"/>
      <c r="L3196" s="130"/>
      <c r="M3196" s="130"/>
      <c r="N3196" s="130"/>
      <c r="O3196" s="130"/>
      <c r="P3196" s="130"/>
      <c r="Q3196" s="130"/>
      <c r="R3196" s="130"/>
      <c r="S3196" s="130"/>
    </row>
    <row r="3197" spans="1:19" x14ac:dyDescent="0.25">
      <c r="A3197" s="228" t="str">
        <f t="shared" si="144"/>
        <v/>
      </c>
      <c r="B3197" s="34"/>
      <c r="C3197" s="8"/>
      <c r="D3197" s="129"/>
      <c r="F3197" s="180"/>
      <c r="G3197" s="261"/>
      <c r="H3197" s="284">
        <f t="shared" si="143"/>
        <v>3.1800000000001572E-6</v>
      </c>
      <c r="I3197" s="92"/>
      <c r="J3197" s="173"/>
      <c r="K3197" s="132"/>
      <c r="L3197" s="130"/>
      <c r="M3197" s="130"/>
      <c r="N3197" s="130"/>
      <c r="O3197" s="130"/>
      <c r="P3197" s="130"/>
      <c r="Q3197" s="130"/>
      <c r="R3197" s="130"/>
      <c r="S3197" s="130"/>
    </row>
    <row r="3198" spans="1:19" x14ac:dyDescent="0.25">
      <c r="A3198" s="228" t="str">
        <f t="shared" si="144"/>
        <v/>
      </c>
      <c r="B3198" s="34"/>
      <c r="C3198" s="8"/>
      <c r="D3198" s="129"/>
      <c r="F3198" s="180"/>
      <c r="G3198" s="261"/>
      <c r="H3198" s="284">
        <f t="shared" si="143"/>
        <v>3.1810000000001572E-6</v>
      </c>
      <c r="I3198" s="92"/>
      <c r="J3198" s="173"/>
      <c r="K3198" s="132"/>
      <c r="L3198" s="130"/>
      <c r="M3198" s="130"/>
      <c r="N3198" s="130"/>
      <c r="O3198" s="130"/>
      <c r="P3198" s="130"/>
      <c r="Q3198" s="130"/>
      <c r="R3198" s="130"/>
      <c r="S3198" s="130"/>
    </row>
    <row r="3199" spans="1:19" x14ac:dyDescent="0.25">
      <c r="A3199" s="228" t="str">
        <f t="shared" si="144"/>
        <v/>
      </c>
      <c r="B3199" s="34"/>
      <c r="C3199" s="8"/>
      <c r="D3199" s="129"/>
      <c r="F3199" s="180"/>
      <c r="G3199" s="261"/>
      <c r="H3199" s="284">
        <f t="shared" si="143"/>
        <v>3.1820000000001573E-6</v>
      </c>
      <c r="I3199" s="92"/>
      <c r="J3199" s="173"/>
      <c r="K3199" s="132"/>
      <c r="L3199" s="130"/>
      <c r="M3199" s="130"/>
      <c r="N3199" s="130"/>
      <c r="O3199" s="130"/>
      <c r="P3199" s="130"/>
      <c r="Q3199" s="130"/>
      <c r="R3199" s="130"/>
      <c r="S3199" s="130"/>
    </row>
    <row r="3200" spans="1:19" x14ac:dyDescent="0.25">
      <c r="A3200" s="228" t="str">
        <f t="shared" si="144"/>
        <v/>
      </c>
      <c r="B3200" s="34"/>
      <c r="C3200" s="8"/>
      <c r="D3200" s="129"/>
      <c r="F3200" s="180"/>
      <c r="G3200" s="261"/>
      <c r="H3200" s="284">
        <f t="shared" si="143"/>
        <v>3.1830000000001574E-6</v>
      </c>
      <c r="I3200" s="92"/>
      <c r="J3200" s="173"/>
      <c r="K3200" s="132"/>
      <c r="L3200" s="130"/>
      <c r="M3200" s="130"/>
      <c r="N3200" s="130"/>
      <c r="O3200" s="130"/>
      <c r="P3200" s="130"/>
      <c r="Q3200" s="130"/>
      <c r="R3200" s="130"/>
      <c r="S3200" s="130"/>
    </row>
    <row r="3201" spans="1:19" x14ac:dyDescent="0.25">
      <c r="A3201" s="228" t="str">
        <f t="shared" si="144"/>
        <v/>
      </c>
      <c r="B3201" s="34"/>
      <c r="C3201" s="8"/>
      <c r="D3201" s="129"/>
      <c r="F3201" s="180"/>
      <c r="G3201" s="261"/>
      <c r="H3201" s="284">
        <f t="shared" si="143"/>
        <v>3.1840000000001575E-6</v>
      </c>
      <c r="I3201" s="92"/>
      <c r="J3201" s="173"/>
      <c r="K3201" s="132"/>
      <c r="L3201" s="130"/>
      <c r="M3201" s="130"/>
      <c r="N3201" s="130"/>
      <c r="O3201" s="130"/>
      <c r="P3201" s="130"/>
      <c r="Q3201" s="130"/>
      <c r="R3201" s="130"/>
      <c r="S3201" s="130"/>
    </row>
    <row r="3202" spans="1:19" x14ac:dyDescent="0.25">
      <c r="A3202" s="228" t="str">
        <f t="shared" si="144"/>
        <v/>
      </c>
      <c r="B3202" s="34"/>
      <c r="C3202" s="8"/>
      <c r="D3202" s="129"/>
      <c r="F3202" s="180"/>
      <c r="G3202" s="261"/>
      <c r="H3202" s="284">
        <f t="shared" si="143"/>
        <v>3.1850000000001575E-6</v>
      </c>
      <c r="I3202" s="92"/>
      <c r="J3202" s="173"/>
      <c r="K3202" s="132"/>
      <c r="L3202" s="130"/>
      <c r="M3202" s="130"/>
      <c r="N3202" s="130"/>
      <c r="O3202" s="130"/>
      <c r="P3202" s="130"/>
      <c r="Q3202" s="130"/>
      <c r="R3202" s="130"/>
      <c r="S3202" s="130"/>
    </row>
    <row r="3203" spans="1:19" x14ac:dyDescent="0.25">
      <c r="A3203" s="228" t="str">
        <f t="shared" si="144"/>
        <v/>
      </c>
      <c r="B3203" s="34"/>
      <c r="C3203" s="8"/>
      <c r="D3203" s="129"/>
      <c r="F3203" s="180"/>
      <c r="G3203" s="261"/>
      <c r="H3203" s="284">
        <f t="shared" si="143"/>
        <v>3.1860000000001576E-6</v>
      </c>
      <c r="I3203" s="92"/>
      <c r="J3203" s="173"/>
      <c r="K3203" s="132"/>
      <c r="L3203" s="130"/>
      <c r="M3203" s="130"/>
      <c r="N3203" s="130"/>
      <c r="O3203" s="130"/>
      <c r="P3203" s="130"/>
      <c r="Q3203" s="130"/>
      <c r="R3203" s="130"/>
      <c r="S3203" s="130"/>
    </row>
    <row r="3204" spans="1:19" x14ac:dyDescent="0.25">
      <c r="A3204" s="228" t="str">
        <f t="shared" si="144"/>
        <v/>
      </c>
      <c r="B3204" s="34"/>
      <c r="C3204" s="8"/>
      <c r="D3204" s="129"/>
      <c r="F3204" s="180"/>
      <c r="G3204" s="261"/>
      <c r="H3204" s="284">
        <f t="shared" si="143"/>
        <v>3.1870000000001577E-6</v>
      </c>
      <c r="I3204" s="92"/>
      <c r="J3204" s="173"/>
      <c r="K3204" s="132"/>
      <c r="L3204" s="130"/>
      <c r="M3204" s="130"/>
      <c r="N3204" s="130"/>
      <c r="O3204" s="130"/>
      <c r="P3204" s="130"/>
      <c r="Q3204" s="130"/>
      <c r="R3204" s="130"/>
      <c r="S3204" s="130"/>
    </row>
    <row r="3205" spans="1:19" x14ac:dyDescent="0.25">
      <c r="A3205" s="228" t="str">
        <f t="shared" si="144"/>
        <v/>
      </c>
      <c r="B3205" s="34"/>
      <c r="C3205" s="8"/>
      <c r="D3205" s="129"/>
      <c r="F3205" s="180"/>
      <c r="G3205" s="261"/>
      <c r="H3205" s="284">
        <f t="shared" si="143"/>
        <v>3.1880000000001578E-6</v>
      </c>
      <c r="I3205" s="92"/>
      <c r="J3205" s="173"/>
      <c r="K3205" s="132"/>
      <c r="L3205" s="130"/>
      <c r="M3205" s="130"/>
      <c r="N3205" s="130"/>
      <c r="O3205" s="130"/>
      <c r="P3205" s="130"/>
      <c r="Q3205" s="130"/>
      <c r="R3205" s="130"/>
      <c r="S3205" s="130"/>
    </row>
    <row r="3206" spans="1:19" x14ac:dyDescent="0.25">
      <c r="A3206" s="228" t="str">
        <f t="shared" si="144"/>
        <v/>
      </c>
      <c r="B3206" s="34"/>
      <c r="C3206" s="8"/>
      <c r="D3206" s="129"/>
      <c r="F3206" s="180"/>
      <c r="G3206" s="261"/>
      <c r="H3206" s="284">
        <f t="shared" si="143"/>
        <v>3.1890000000001578E-6</v>
      </c>
      <c r="I3206" s="92"/>
      <c r="J3206" s="173"/>
      <c r="K3206" s="132"/>
      <c r="L3206" s="130"/>
      <c r="M3206" s="130"/>
      <c r="N3206" s="130"/>
      <c r="O3206" s="130"/>
      <c r="P3206" s="130"/>
      <c r="Q3206" s="130"/>
      <c r="R3206" s="130"/>
      <c r="S3206" s="130"/>
    </row>
    <row r="3207" spans="1:19" x14ac:dyDescent="0.25">
      <c r="A3207" s="228" t="str">
        <f t="shared" si="144"/>
        <v/>
      </c>
      <c r="B3207" s="34"/>
      <c r="C3207" s="8"/>
      <c r="D3207" s="129"/>
      <c r="F3207" s="180"/>
      <c r="G3207" s="261"/>
      <c r="H3207" s="284">
        <f t="shared" si="143"/>
        <v>3.1900000000001579E-6</v>
      </c>
      <c r="I3207" s="92"/>
      <c r="J3207" s="173"/>
      <c r="K3207" s="132"/>
      <c r="L3207" s="130"/>
      <c r="M3207" s="130"/>
      <c r="N3207" s="130"/>
      <c r="O3207" s="130"/>
      <c r="P3207" s="130"/>
      <c r="Q3207" s="130"/>
      <c r="R3207" s="130"/>
      <c r="S3207" s="130"/>
    </row>
    <row r="3208" spans="1:19" x14ac:dyDescent="0.25">
      <c r="A3208" s="228" t="str">
        <f t="shared" si="144"/>
        <v/>
      </c>
      <c r="B3208" s="34"/>
      <c r="C3208" s="8"/>
      <c r="D3208" s="129"/>
      <c r="F3208" s="180"/>
      <c r="G3208" s="261"/>
      <c r="H3208" s="284">
        <f t="shared" si="143"/>
        <v>3.191000000000158E-6</v>
      </c>
      <c r="I3208" s="92"/>
      <c r="J3208" s="173"/>
      <c r="K3208" s="132"/>
      <c r="L3208" s="130"/>
      <c r="M3208" s="130"/>
      <c r="N3208" s="130"/>
      <c r="O3208" s="130"/>
      <c r="P3208" s="130"/>
      <c r="Q3208" s="130"/>
      <c r="R3208" s="130"/>
      <c r="S3208" s="130"/>
    </row>
    <row r="3209" spans="1:19" x14ac:dyDescent="0.25">
      <c r="A3209" s="228" t="str">
        <f t="shared" si="144"/>
        <v/>
      </c>
      <c r="B3209" s="34"/>
      <c r="C3209" s="8"/>
      <c r="D3209" s="129"/>
      <c r="F3209" s="180"/>
      <c r="G3209" s="261"/>
      <c r="H3209" s="284">
        <f t="shared" si="143"/>
        <v>3.1920000000001581E-6</v>
      </c>
      <c r="I3209" s="92"/>
      <c r="J3209" s="173"/>
      <c r="K3209" s="132"/>
      <c r="L3209" s="130"/>
      <c r="M3209" s="130"/>
      <c r="N3209" s="130"/>
      <c r="O3209" s="130"/>
      <c r="P3209" s="130"/>
      <c r="Q3209" s="130"/>
      <c r="R3209" s="130"/>
      <c r="S3209" s="130"/>
    </row>
    <row r="3210" spans="1:19" x14ac:dyDescent="0.25">
      <c r="A3210" s="228" t="str">
        <f t="shared" si="144"/>
        <v/>
      </c>
      <c r="B3210" s="34"/>
      <c r="C3210" s="8"/>
      <c r="D3210" s="129"/>
      <c r="F3210" s="180"/>
      <c r="G3210" s="261"/>
      <c r="H3210" s="284">
        <f t="shared" si="143"/>
        <v>3.1930000000001581E-6</v>
      </c>
      <c r="I3210" s="92"/>
      <c r="J3210" s="173"/>
      <c r="K3210" s="132"/>
      <c r="L3210" s="130"/>
      <c r="M3210" s="130"/>
      <c r="N3210" s="130"/>
      <c r="O3210" s="130"/>
      <c r="P3210" s="130"/>
      <c r="Q3210" s="130"/>
      <c r="R3210" s="130"/>
      <c r="S3210" s="130"/>
    </row>
    <row r="3211" spans="1:19" x14ac:dyDescent="0.25">
      <c r="A3211" s="228" t="str">
        <f t="shared" si="144"/>
        <v/>
      </c>
      <c r="B3211" s="34"/>
      <c r="C3211" s="8"/>
      <c r="D3211" s="129"/>
      <c r="F3211" s="180"/>
      <c r="G3211" s="261"/>
      <c r="H3211" s="284">
        <f t="shared" si="143"/>
        <v>3.1940000000001582E-6</v>
      </c>
      <c r="I3211" s="92"/>
      <c r="J3211" s="173"/>
      <c r="K3211" s="132"/>
      <c r="L3211" s="130"/>
      <c r="M3211" s="130"/>
      <c r="N3211" s="130"/>
      <c r="O3211" s="130"/>
      <c r="P3211" s="130"/>
      <c r="Q3211" s="130"/>
      <c r="R3211" s="130"/>
      <c r="S3211" s="130"/>
    </row>
    <row r="3212" spans="1:19" x14ac:dyDescent="0.25">
      <c r="A3212" s="228" t="str">
        <f t="shared" si="144"/>
        <v/>
      </c>
      <c r="B3212" s="34"/>
      <c r="C3212" s="8"/>
      <c r="D3212" s="129"/>
      <c r="F3212" s="180"/>
      <c r="G3212" s="261"/>
      <c r="H3212" s="284">
        <f t="shared" si="143"/>
        <v>3.1950000000001583E-6</v>
      </c>
      <c r="I3212" s="92"/>
      <c r="J3212" s="173"/>
      <c r="K3212" s="132"/>
      <c r="L3212" s="130"/>
      <c r="M3212" s="130"/>
      <c r="N3212" s="130"/>
      <c r="O3212" s="130"/>
      <c r="P3212" s="130"/>
      <c r="Q3212" s="130"/>
      <c r="R3212" s="130"/>
      <c r="S3212" s="130"/>
    </row>
    <row r="3213" spans="1:19" x14ac:dyDescent="0.25">
      <c r="A3213" s="228" t="str">
        <f t="shared" si="144"/>
        <v/>
      </c>
      <c r="B3213" s="34"/>
      <c r="C3213" s="8"/>
      <c r="D3213" s="129"/>
      <c r="F3213" s="180"/>
      <c r="G3213" s="261"/>
      <c r="H3213" s="284">
        <f t="shared" si="143"/>
        <v>3.1960000000001584E-6</v>
      </c>
      <c r="I3213" s="92"/>
      <c r="J3213" s="173"/>
      <c r="K3213" s="132"/>
      <c r="L3213" s="130"/>
      <c r="M3213" s="130"/>
      <c r="N3213" s="130"/>
      <c r="O3213" s="130"/>
      <c r="P3213" s="130"/>
      <c r="Q3213" s="130"/>
      <c r="R3213" s="130"/>
      <c r="S3213" s="130"/>
    </row>
    <row r="3214" spans="1:19" x14ac:dyDescent="0.25">
      <c r="A3214" s="228" t="str">
        <f t="shared" si="144"/>
        <v/>
      </c>
      <c r="B3214" s="34"/>
      <c r="C3214" s="8"/>
      <c r="D3214" s="129"/>
      <c r="F3214" s="180"/>
      <c r="G3214" s="261"/>
      <c r="H3214" s="284">
        <f t="shared" si="143"/>
        <v>3.1970000000001584E-6</v>
      </c>
      <c r="I3214" s="92"/>
      <c r="J3214" s="173"/>
      <c r="K3214" s="132"/>
      <c r="L3214" s="130"/>
      <c r="M3214" s="130"/>
      <c r="N3214" s="130"/>
      <c r="O3214" s="130"/>
      <c r="P3214" s="130"/>
      <c r="Q3214" s="130"/>
      <c r="R3214" s="130"/>
      <c r="S3214" s="130"/>
    </row>
    <row r="3215" spans="1:19" x14ac:dyDescent="0.25">
      <c r="A3215" s="228" t="str">
        <f t="shared" si="144"/>
        <v/>
      </c>
      <c r="B3215" s="34"/>
      <c r="C3215" s="8"/>
      <c r="D3215" s="129"/>
      <c r="F3215" s="180"/>
      <c r="G3215" s="261"/>
      <c r="H3215" s="284">
        <f t="shared" si="143"/>
        <v>3.1980000000001585E-6</v>
      </c>
      <c r="I3215" s="92"/>
      <c r="J3215" s="173"/>
      <c r="K3215" s="132"/>
      <c r="L3215" s="130"/>
      <c r="M3215" s="130"/>
      <c r="N3215" s="130"/>
      <c r="O3215" s="130"/>
      <c r="P3215" s="130"/>
      <c r="Q3215" s="130"/>
      <c r="R3215" s="130"/>
      <c r="S3215" s="130"/>
    </row>
    <row r="3216" spans="1:19" x14ac:dyDescent="0.25">
      <c r="A3216" s="228" t="str">
        <f t="shared" si="144"/>
        <v/>
      </c>
      <c r="B3216" s="34"/>
      <c r="C3216" s="8"/>
      <c r="D3216" s="129"/>
      <c r="F3216" s="180"/>
      <c r="G3216" s="261"/>
      <c r="H3216" s="284">
        <f t="shared" si="143"/>
        <v>3.1990000000001586E-6</v>
      </c>
      <c r="I3216" s="92"/>
      <c r="J3216" s="173"/>
      <c r="K3216" s="132"/>
      <c r="L3216" s="130"/>
      <c r="M3216" s="130"/>
      <c r="N3216" s="130"/>
      <c r="O3216" s="130"/>
      <c r="P3216" s="130"/>
      <c r="Q3216" s="130"/>
      <c r="R3216" s="130"/>
      <c r="S3216" s="130"/>
    </row>
    <row r="3217" spans="1:19" x14ac:dyDescent="0.25">
      <c r="A3217" s="228" t="str">
        <f t="shared" si="144"/>
        <v/>
      </c>
      <c r="B3217" s="34"/>
      <c r="C3217" s="8"/>
      <c r="D3217" s="129"/>
      <c r="F3217" s="180"/>
      <c r="G3217" s="261"/>
      <c r="H3217" s="284">
        <f t="shared" si="143"/>
        <v>3.2000000000001587E-6</v>
      </c>
      <c r="I3217" s="92"/>
      <c r="J3217" s="173"/>
      <c r="K3217" s="132"/>
      <c r="L3217" s="130"/>
      <c r="M3217" s="130"/>
      <c r="N3217" s="130"/>
      <c r="O3217" s="130"/>
      <c r="P3217" s="130"/>
      <c r="Q3217" s="130"/>
      <c r="R3217" s="130"/>
      <c r="S3217" s="130"/>
    </row>
    <row r="3218" spans="1:19" x14ac:dyDescent="0.25">
      <c r="A3218" s="228" t="str">
        <f t="shared" si="144"/>
        <v/>
      </c>
      <c r="B3218" s="34"/>
      <c r="C3218" s="8"/>
      <c r="D3218" s="129"/>
      <c r="F3218" s="180"/>
      <c r="G3218" s="261"/>
      <c r="H3218" s="284">
        <f t="shared" si="143"/>
        <v>3.2010000000001587E-6</v>
      </c>
      <c r="I3218" s="92"/>
      <c r="J3218" s="173"/>
      <c r="K3218" s="132"/>
      <c r="L3218" s="130"/>
      <c r="M3218" s="130"/>
      <c r="N3218" s="130"/>
      <c r="O3218" s="130"/>
      <c r="P3218" s="130"/>
      <c r="Q3218" s="130"/>
      <c r="R3218" s="130"/>
      <c r="S3218" s="130"/>
    </row>
    <row r="3219" spans="1:19" x14ac:dyDescent="0.25">
      <c r="A3219" s="228" t="str">
        <f t="shared" si="144"/>
        <v/>
      </c>
      <c r="B3219" s="34"/>
      <c r="C3219" s="8"/>
      <c r="D3219" s="129"/>
      <c r="F3219" s="180"/>
      <c r="G3219" s="261"/>
      <c r="H3219" s="284">
        <f t="shared" ref="H3219:H3282" si="145">IF(G3219="",IF(D3219&lt;&gt;"",H3218+F3219+0.000000001,H3218+0.000000001),H3218+0.000000001)</f>
        <v>3.2020000000001588E-6</v>
      </c>
      <c r="I3219" s="92"/>
      <c r="J3219" s="173"/>
      <c r="K3219" s="132"/>
      <c r="L3219" s="130"/>
      <c r="M3219" s="130"/>
      <c r="N3219" s="130"/>
      <c r="O3219" s="130"/>
      <c r="P3219" s="130"/>
      <c r="Q3219" s="130"/>
      <c r="R3219" s="130"/>
      <c r="S3219" s="130"/>
    </row>
    <row r="3220" spans="1:19" x14ac:dyDescent="0.25">
      <c r="A3220" s="228" t="str">
        <f t="shared" si="144"/>
        <v/>
      </c>
      <c r="B3220" s="34"/>
      <c r="C3220" s="8"/>
      <c r="D3220" s="129"/>
      <c r="F3220" s="180"/>
      <c r="G3220" s="261"/>
      <c r="H3220" s="284">
        <f t="shared" si="145"/>
        <v>3.2030000000001589E-6</v>
      </c>
      <c r="I3220" s="92"/>
      <c r="J3220" s="173"/>
      <c r="K3220" s="132"/>
      <c r="L3220" s="130"/>
      <c r="M3220" s="130"/>
      <c r="N3220" s="130"/>
      <c r="O3220" s="130"/>
      <c r="P3220" s="130"/>
      <c r="Q3220" s="130"/>
      <c r="R3220" s="130"/>
      <c r="S3220" s="130"/>
    </row>
    <row r="3221" spans="1:19" x14ac:dyDescent="0.25">
      <c r="A3221" s="228" t="str">
        <f t="shared" si="144"/>
        <v/>
      </c>
      <c r="B3221" s="34"/>
      <c r="C3221" s="8"/>
      <c r="D3221" s="129"/>
      <c r="F3221" s="180"/>
      <c r="G3221" s="261"/>
      <c r="H3221" s="284">
        <f t="shared" si="145"/>
        <v>3.204000000000159E-6</v>
      </c>
      <c r="I3221" s="92"/>
      <c r="J3221" s="173"/>
      <c r="K3221" s="132"/>
      <c r="L3221" s="130"/>
      <c r="M3221" s="130"/>
      <c r="N3221" s="130"/>
      <c r="O3221" s="130"/>
      <c r="P3221" s="130"/>
      <c r="Q3221" s="130"/>
      <c r="R3221" s="130"/>
      <c r="S3221" s="130"/>
    </row>
    <row r="3222" spans="1:19" x14ac:dyDescent="0.25">
      <c r="A3222" s="228" t="str">
        <f t="shared" ref="A3222:A3285" si="146">IF(F3222="","",IF(H3222=$H$5,D3222,""))</f>
        <v/>
      </c>
      <c r="B3222" s="34"/>
      <c r="C3222" s="8"/>
      <c r="D3222" s="129"/>
      <c r="F3222" s="180"/>
      <c r="G3222" s="261"/>
      <c r="H3222" s="284">
        <f t="shared" si="145"/>
        <v>3.205000000000159E-6</v>
      </c>
      <c r="I3222" s="92"/>
      <c r="J3222" s="173"/>
      <c r="K3222" s="132"/>
      <c r="L3222" s="130"/>
      <c r="M3222" s="130"/>
      <c r="N3222" s="130"/>
      <c r="O3222" s="130"/>
      <c r="P3222" s="130"/>
      <c r="Q3222" s="130"/>
      <c r="R3222" s="130"/>
      <c r="S3222" s="130"/>
    </row>
    <row r="3223" spans="1:19" x14ac:dyDescent="0.25">
      <c r="A3223" s="228" t="str">
        <f t="shared" si="146"/>
        <v/>
      </c>
      <c r="B3223" s="34"/>
      <c r="C3223" s="8"/>
      <c r="D3223" s="129"/>
      <c r="F3223" s="180"/>
      <c r="G3223" s="261"/>
      <c r="H3223" s="284">
        <f t="shared" si="145"/>
        <v>3.2060000000001591E-6</v>
      </c>
      <c r="I3223" s="92"/>
      <c r="J3223" s="173"/>
      <c r="K3223" s="132"/>
      <c r="L3223" s="130"/>
      <c r="M3223" s="130"/>
      <c r="N3223" s="130"/>
      <c r="O3223" s="130"/>
      <c r="P3223" s="130"/>
      <c r="Q3223" s="130"/>
      <c r="R3223" s="130"/>
      <c r="S3223" s="130"/>
    </row>
    <row r="3224" spans="1:19" x14ac:dyDescent="0.25">
      <c r="A3224" s="228" t="str">
        <f t="shared" si="146"/>
        <v/>
      </c>
      <c r="B3224" s="34"/>
      <c r="C3224" s="8"/>
      <c r="D3224" s="129"/>
      <c r="F3224" s="180"/>
      <c r="G3224" s="261"/>
      <c r="H3224" s="284">
        <f t="shared" si="145"/>
        <v>3.2070000000001592E-6</v>
      </c>
      <c r="I3224" s="92"/>
      <c r="J3224" s="173"/>
      <c r="K3224" s="132"/>
      <c r="L3224" s="130"/>
      <c r="M3224" s="130"/>
      <c r="N3224" s="130"/>
      <c r="O3224" s="130"/>
      <c r="P3224" s="130"/>
      <c r="Q3224" s="130"/>
      <c r="R3224" s="130"/>
      <c r="S3224" s="130"/>
    </row>
    <row r="3225" spans="1:19" x14ac:dyDescent="0.25">
      <c r="A3225" s="228" t="str">
        <f t="shared" si="146"/>
        <v/>
      </c>
      <c r="B3225" s="34"/>
      <c r="C3225" s="8"/>
      <c r="D3225" s="129"/>
      <c r="F3225" s="180"/>
      <c r="G3225" s="261"/>
      <c r="H3225" s="284">
        <f t="shared" si="145"/>
        <v>3.2080000000001593E-6</v>
      </c>
      <c r="I3225" s="92"/>
      <c r="J3225" s="173"/>
      <c r="K3225" s="132"/>
      <c r="L3225" s="130"/>
      <c r="M3225" s="130"/>
      <c r="N3225" s="130"/>
      <c r="O3225" s="130"/>
      <c r="P3225" s="130"/>
      <c r="Q3225" s="130"/>
      <c r="R3225" s="130"/>
      <c r="S3225" s="130"/>
    </row>
    <row r="3226" spans="1:19" x14ac:dyDescent="0.25">
      <c r="A3226" s="228" t="str">
        <f t="shared" si="146"/>
        <v/>
      </c>
      <c r="B3226" s="34"/>
      <c r="C3226" s="8"/>
      <c r="D3226" s="129"/>
      <c r="F3226" s="180"/>
      <c r="G3226" s="261"/>
      <c r="H3226" s="284">
        <f t="shared" si="145"/>
        <v>3.2090000000001594E-6</v>
      </c>
      <c r="I3226" s="92"/>
      <c r="J3226" s="173"/>
      <c r="K3226" s="132"/>
      <c r="L3226" s="130"/>
      <c r="M3226" s="130"/>
      <c r="N3226" s="130"/>
      <c r="O3226" s="130"/>
      <c r="P3226" s="130"/>
      <c r="Q3226" s="130"/>
      <c r="R3226" s="130"/>
      <c r="S3226" s="130"/>
    </row>
    <row r="3227" spans="1:19" x14ac:dyDescent="0.25">
      <c r="A3227" s="228" t="str">
        <f t="shared" si="146"/>
        <v/>
      </c>
      <c r="B3227" s="34"/>
      <c r="C3227" s="8"/>
      <c r="D3227" s="129"/>
      <c r="F3227" s="180"/>
      <c r="G3227" s="261"/>
      <c r="H3227" s="284">
        <f t="shared" si="145"/>
        <v>3.2100000000001594E-6</v>
      </c>
      <c r="I3227" s="92"/>
      <c r="J3227" s="173"/>
      <c r="K3227" s="132"/>
      <c r="L3227" s="130"/>
      <c r="M3227" s="130"/>
      <c r="N3227" s="130"/>
      <c r="O3227" s="130"/>
      <c r="P3227" s="130"/>
      <c r="Q3227" s="130"/>
      <c r="R3227" s="130"/>
      <c r="S3227" s="130"/>
    </row>
    <row r="3228" spans="1:19" x14ac:dyDescent="0.25">
      <c r="A3228" s="228" t="str">
        <f t="shared" si="146"/>
        <v/>
      </c>
      <c r="B3228" s="34"/>
      <c r="C3228" s="8"/>
      <c r="D3228" s="129"/>
      <c r="F3228" s="180"/>
      <c r="G3228" s="261"/>
      <c r="H3228" s="284">
        <f t="shared" si="145"/>
        <v>3.2110000000001595E-6</v>
      </c>
      <c r="I3228" s="92"/>
      <c r="J3228" s="173"/>
      <c r="K3228" s="132"/>
      <c r="L3228" s="130"/>
      <c r="M3228" s="130"/>
      <c r="N3228" s="130"/>
      <c r="O3228" s="130"/>
      <c r="P3228" s="130"/>
      <c r="Q3228" s="130"/>
      <c r="R3228" s="130"/>
      <c r="S3228" s="130"/>
    </row>
    <row r="3229" spans="1:19" x14ac:dyDescent="0.25">
      <c r="A3229" s="228" t="str">
        <f t="shared" si="146"/>
        <v/>
      </c>
      <c r="B3229" s="34"/>
      <c r="C3229" s="8"/>
      <c r="D3229" s="129"/>
      <c r="F3229" s="180"/>
      <c r="G3229" s="261"/>
      <c r="H3229" s="284">
        <f t="shared" si="145"/>
        <v>3.2120000000001596E-6</v>
      </c>
      <c r="I3229" s="92"/>
      <c r="J3229" s="173"/>
      <c r="K3229" s="132"/>
      <c r="L3229" s="130"/>
      <c r="M3229" s="130"/>
      <c r="N3229" s="130"/>
      <c r="O3229" s="130"/>
      <c r="P3229" s="130"/>
      <c r="Q3229" s="130"/>
      <c r="R3229" s="130"/>
      <c r="S3229" s="130"/>
    </row>
    <row r="3230" spans="1:19" x14ac:dyDescent="0.25">
      <c r="A3230" s="228" t="str">
        <f t="shared" si="146"/>
        <v/>
      </c>
      <c r="B3230" s="34"/>
      <c r="C3230" s="8"/>
      <c r="D3230" s="129"/>
      <c r="F3230" s="180"/>
      <c r="G3230" s="261"/>
      <c r="H3230" s="284">
        <f t="shared" si="145"/>
        <v>3.2130000000001597E-6</v>
      </c>
      <c r="I3230" s="92"/>
      <c r="J3230" s="173"/>
      <c r="K3230" s="132"/>
      <c r="L3230" s="130"/>
      <c r="M3230" s="130"/>
      <c r="N3230" s="130"/>
      <c r="O3230" s="130"/>
      <c r="P3230" s="130"/>
      <c r="Q3230" s="130"/>
      <c r="R3230" s="130"/>
      <c r="S3230" s="130"/>
    </row>
    <row r="3231" spans="1:19" x14ac:dyDescent="0.25">
      <c r="A3231" s="228" t="str">
        <f t="shared" si="146"/>
        <v/>
      </c>
      <c r="B3231" s="34"/>
      <c r="C3231" s="8"/>
      <c r="D3231" s="129"/>
      <c r="F3231" s="180"/>
      <c r="G3231" s="261"/>
      <c r="H3231" s="284">
        <f t="shared" si="145"/>
        <v>3.2140000000001597E-6</v>
      </c>
      <c r="I3231" s="92"/>
      <c r="J3231" s="173"/>
      <c r="K3231" s="132"/>
      <c r="L3231" s="130"/>
      <c r="M3231" s="130"/>
      <c r="N3231" s="130"/>
      <c r="O3231" s="130"/>
      <c r="P3231" s="130"/>
      <c r="Q3231" s="130"/>
      <c r="R3231" s="130"/>
      <c r="S3231" s="130"/>
    </row>
    <row r="3232" spans="1:19" x14ac:dyDescent="0.25">
      <c r="A3232" s="228" t="str">
        <f t="shared" si="146"/>
        <v/>
      </c>
      <c r="B3232" s="34"/>
      <c r="C3232" s="8"/>
      <c r="D3232" s="129"/>
      <c r="F3232" s="180"/>
      <c r="G3232" s="261"/>
      <c r="H3232" s="284">
        <f t="shared" si="145"/>
        <v>3.2150000000001598E-6</v>
      </c>
      <c r="I3232" s="92"/>
      <c r="J3232" s="173"/>
      <c r="K3232" s="132"/>
      <c r="L3232" s="130"/>
      <c r="M3232" s="130"/>
      <c r="N3232" s="130"/>
      <c r="O3232" s="130"/>
      <c r="P3232" s="130"/>
      <c r="Q3232" s="130"/>
      <c r="R3232" s="130"/>
      <c r="S3232" s="130"/>
    </row>
    <row r="3233" spans="1:19" x14ac:dyDescent="0.25">
      <c r="A3233" s="228" t="str">
        <f t="shared" si="146"/>
        <v/>
      </c>
      <c r="B3233" s="34"/>
      <c r="C3233" s="8"/>
      <c r="D3233" s="129"/>
      <c r="F3233" s="180"/>
      <c r="G3233" s="261"/>
      <c r="H3233" s="284">
        <f t="shared" si="145"/>
        <v>3.2160000000001599E-6</v>
      </c>
      <c r="I3233" s="92"/>
      <c r="J3233" s="173"/>
      <c r="K3233" s="132"/>
      <c r="L3233" s="130"/>
      <c r="M3233" s="130"/>
      <c r="N3233" s="130"/>
      <c r="O3233" s="130"/>
      <c r="P3233" s="130"/>
      <c r="Q3233" s="130"/>
      <c r="R3233" s="130"/>
      <c r="S3233" s="130"/>
    </row>
    <row r="3234" spans="1:19" x14ac:dyDescent="0.25">
      <c r="A3234" s="228" t="str">
        <f t="shared" si="146"/>
        <v/>
      </c>
      <c r="B3234" s="34"/>
      <c r="C3234" s="8"/>
      <c r="D3234" s="129"/>
      <c r="F3234" s="180"/>
      <c r="G3234" s="261"/>
      <c r="H3234" s="284">
        <f t="shared" si="145"/>
        <v>3.21700000000016E-6</v>
      </c>
      <c r="I3234" s="92"/>
      <c r="J3234" s="173"/>
      <c r="K3234" s="132"/>
      <c r="L3234" s="130"/>
      <c r="M3234" s="130"/>
      <c r="N3234" s="130"/>
      <c r="O3234" s="130"/>
      <c r="P3234" s="130"/>
      <c r="Q3234" s="130"/>
      <c r="R3234" s="130"/>
      <c r="S3234" s="130"/>
    </row>
    <row r="3235" spans="1:19" x14ac:dyDescent="0.25">
      <c r="A3235" s="228" t="str">
        <f t="shared" si="146"/>
        <v/>
      </c>
      <c r="B3235" s="34"/>
      <c r="C3235" s="8"/>
      <c r="D3235" s="129"/>
      <c r="F3235" s="180"/>
      <c r="G3235" s="261"/>
      <c r="H3235" s="284">
        <f t="shared" si="145"/>
        <v>3.21800000000016E-6</v>
      </c>
      <c r="I3235" s="92"/>
      <c r="J3235" s="173"/>
      <c r="K3235" s="132"/>
      <c r="L3235" s="130"/>
      <c r="M3235" s="130"/>
      <c r="N3235" s="130"/>
      <c r="O3235" s="130"/>
      <c r="P3235" s="130"/>
      <c r="Q3235" s="130"/>
      <c r="R3235" s="130"/>
      <c r="S3235" s="130"/>
    </row>
    <row r="3236" spans="1:19" x14ac:dyDescent="0.25">
      <c r="A3236" s="228" t="str">
        <f t="shared" si="146"/>
        <v/>
      </c>
      <c r="B3236" s="34"/>
      <c r="C3236" s="8"/>
      <c r="D3236" s="129"/>
      <c r="F3236" s="180"/>
      <c r="G3236" s="261"/>
      <c r="H3236" s="284">
        <f t="shared" si="145"/>
        <v>3.2190000000001601E-6</v>
      </c>
      <c r="I3236" s="92"/>
      <c r="J3236" s="173"/>
      <c r="K3236" s="132"/>
      <c r="L3236" s="130"/>
      <c r="M3236" s="130"/>
      <c r="N3236" s="130"/>
      <c r="O3236" s="130"/>
      <c r="P3236" s="130"/>
      <c r="Q3236" s="130"/>
      <c r="R3236" s="130"/>
      <c r="S3236" s="130"/>
    </row>
    <row r="3237" spans="1:19" x14ac:dyDescent="0.25">
      <c r="A3237" s="228" t="str">
        <f t="shared" si="146"/>
        <v/>
      </c>
      <c r="B3237" s="34"/>
      <c r="C3237" s="8"/>
      <c r="D3237" s="129"/>
      <c r="F3237" s="180"/>
      <c r="G3237" s="261"/>
      <c r="H3237" s="284">
        <f t="shared" si="145"/>
        <v>3.2200000000001602E-6</v>
      </c>
      <c r="I3237" s="92"/>
      <c r="J3237" s="173"/>
      <c r="K3237" s="132"/>
      <c r="L3237" s="130"/>
      <c r="M3237" s="130"/>
      <c r="N3237" s="130"/>
      <c r="O3237" s="130"/>
      <c r="P3237" s="130"/>
      <c r="Q3237" s="130"/>
      <c r="R3237" s="130"/>
      <c r="S3237" s="130"/>
    </row>
    <row r="3238" spans="1:19" x14ac:dyDescent="0.25">
      <c r="A3238" s="228" t="str">
        <f t="shared" si="146"/>
        <v/>
      </c>
      <c r="B3238" s="34"/>
      <c r="C3238" s="8"/>
      <c r="D3238" s="129"/>
      <c r="F3238" s="180"/>
      <c r="G3238" s="261"/>
      <c r="H3238" s="284">
        <f t="shared" si="145"/>
        <v>3.2210000000001603E-6</v>
      </c>
      <c r="I3238" s="92"/>
      <c r="J3238" s="173"/>
      <c r="K3238" s="132"/>
      <c r="L3238" s="130"/>
      <c r="M3238" s="130"/>
      <c r="N3238" s="130"/>
      <c r="O3238" s="130"/>
      <c r="P3238" s="130"/>
      <c r="Q3238" s="130"/>
      <c r="R3238" s="130"/>
      <c r="S3238" s="130"/>
    </row>
    <row r="3239" spans="1:19" x14ac:dyDescent="0.25">
      <c r="A3239" s="228" t="str">
        <f t="shared" si="146"/>
        <v/>
      </c>
      <c r="B3239" s="34"/>
      <c r="C3239" s="8"/>
      <c r="D3239" s="129"/>
      <c r="F3239" s="180"/>
      <c r="G3239" s="261"/>
      <c r="H3239" s="284">
        <f t="shared" si="145"/>
        <v>3.2220000000001603E-6</v>
      </c>
      <c r="I3239" s="92"/>
      <c r="J3239" s="173"/>
      <c r="K3239" s="132"/>
      <c r="L3239" s="130"/>
      <c r="M3239" s="130"/>
      <c r="N3239" s="130"/>
      <c r="O3239" s="130"/>
      <c r="P3239" s="130"/>
      <c r="Q3239" s="130"/>
      <c r="R3239" s="130"/>
      <c r="S3239" s="130"/>
    </row>
    <row r="3240" spans="1:19" x14ac:dyDescent="0.25">
      <c r="A3240" s="228" t="str">
        <f t="shared" si="146"/>
        <v/>
      </c>
      <c r="B3240" s="34"/>
      <c r="C3240" s="8"/>
      <c r="D3240" s="129"/>
      <c r="F3240" s="180"/>
      <c r="G3240" s="261"/>
      <c r="H3240" s="284">
        <f t="shared" si="145"/>
        <v>3.2230000000001604E-6</v>
      </c>
      <c r="I3240" s="92"/>
      <c r="J3240" s="173"/>
      <c r="K3240" s="132"/>
      <c r="L3240" s="130"/>
      <c r="M3240" s="130"/>
      <c r="N3240" s="130"/>
      <c r="O3240" s="130"/>
      <c r="P3240" s="130"/>
      <c r="Q3240" s="130"/>
      <c r="R3240" s="130"/>
      <c r="S3240" s="130"/>
    </row>
    <row r="3241" spans="1:19" x14ac:dyDescent="0.25">
      <c r="A3241" s="228" t="str">
        <f t="shared" si="146"/>
        <v/>
      </c>
      <c r="B3241" s="34"/>
      <c r="C3241" s="8"/>
      <c r="D3241" s="129"/>
      <c r="F3241" s="180"/>
      <c r="G3241" s="261"/>
      <c r="H3241" s="284">
        <f t="shared" si="145"/>
        <v>3.2240000000001605E-6</v>
      </c>
      <c r="I3241" s="92"/>
      <c r="J3241" s="173"/>
      <c r="K3241" s="132"/>
      <c r="L3241" s="130"/>
      <c r="M3241" s="130"/>
      <c r="N3241" s="130"/>
      <c r="O3241" s="130"/>
      <c r="P3241" s="130"/>
      <c r="Q3241" s="130"/>
      <c r="R3241" s="130"/>
      <c r="S3241" s="130"/>
    </row>
    <row r="3242" spans="1:19" x14ac:dyDescent="0.25">
      <c r="A3242" s="228" t="str">
        <f t="shared" si="146"/>
        <v/>
      </c>
      <c r="B3242" s="34"/>
      <c r="C3242" s="8"/>
      <c r="D3242" s="129"/>
      <c r="F3242" s="180"/>
      <c r="G3242" s="261"/>
      <c r="H3242" s="284">
        <f t="shared" si="145"/>
        <v>3.2250000000001606E-6</v>
      </c>
      <c r="I3242" s="92"/>
      <c r="J3242" s="173"/>
      <c r="K3242" s="132"/>
      <c r="L3242" s="130"/>
      <c r="M3242" s="130"/>
      <c r="N3242" s="130"/>
      <c r="O3242" s="130"/>
      <c r="P3242" s="130"/>
      <c r="Q3242" s="130"/>
      <c r="R3242" s="130"/>
      <c r="S3242" s="130"/>
    </row>
    <row r="3243" spans="1:19" x14ac:dyDescent="0.25">
      <c r="A3243" s="228" t="str">
        <f t="shared" si="146"/>
        <v/>
      </c>
      <c r="B3243" s="34"/>
      <c r="C3243" s="8"/>
      <c r="D3243" s="129"/>
      <c r="F3243" s="180"/>
      <c r="G3243" s="261"/>
      <c r="H3243" s="284">
        <f t="shared" si="145"/>
        <v>3.2260000000001606E-6</v>
      </c>
      <c r="I3243" s="92"/>
      <c r="J3243" s="173"/>
      <c r="K3243" s="132"/>
      <c r="L3243" s="130"/>
      <c r="M3243" s="130"/>
      <c r="N3243" s="130"/>
      <c r="O3243" s="130"/>
      <c r="P3243" s="130"/>
      <c r="Q3243" s="130"/>
      <c r="R3243" s="130"/>
      <c r="S3243" s="130"/>
    </row>
    <row r="3244" spans="1:19" x14ac:dyDescent="0.25">
      <c r="A3244" s="228" t="str">
        <f t="shared" si="146"/>
        <v/>
      </c>
      <c r="B3244" s="34"/>
      <c r="C3244" s="8"/>
      <c r="D3244" s="129"/>
      <c r="F3244" s="180"/>
      <c r="G3244" s="261"/>
      <c r="H3244" s="284">
        <f t="shared" si="145"/>
        <v>3.2270000000001607E-6</v>
      </c>
      <c r="I3244" s="92"/>
      <c r="J3244" s="173"/>
      <c r="K3244" s="132"/>
      <c r="L3244" s="130"/>
      <c r="M3244" s="130"/>
      <c r="N3244" s="130"/>
      <c r="O3244" s="130"/>
      <c r="P3244" s="130"/>
      <c r="Q3244" s="130"/>
      <c r="R3244" s="130"/>
      <c r="S3244" s="130"/>
    </row>
    <row r="3245" spans="1:19" x14ac:dyDescent="0.25">
      <c r="A3245" s="228" t="str">
        <f t="shared" si="146"/>
        <v/>
      </c>
      <c r="B3245" s="34"/>
      <c r="C3245" s="8"/>
      <c r="D3245" s="129"/>
      <c r="F3245" s="180"/>
      <c r="G3245" s="261"/>
      <c r="H3245" s="284">
        <f t="shared" si="145"/>
        <v>3.2280000000001608E-6</v>
      </c>
      <c r="I3245" s="92"/>
      <c r="J3245" s="173"/>
      <c r="K3245" s="132"/>
      <c r="L3245" s="130"/>
      <c r="M3245" s="130"/>
      <c r="N3245" s="130"/>
      <c r="O3245" s="130"/>
      <c r="P3245" s="130"/>
      <c r="Q3245" s="130"/>
      <c r="R3245" s="130"/>
      <c r="S3245" s="130"/>
    </row>
    <row r="3246" spans="1:19" x14ac:dyDescent="0.25">
      <c r="A3246" s="228" t="str">
        <f t="shared" si="146"/>
        <v/>
      </c>
      <c r="B3246" s="34"/>
      <c r="C3246" s="8"/>
      <c r="D3246" s="129"/>
      <c r="F3246" s="180"/>
      <c r="G3246" s="261"/>
      <c r="H3246" s="284">
        <f t="shared" si="145"/>
        <v>3.2290000000001609E-6</v>
      </c>
      <c r="I3246" s="92"/>
      <c r="J3246" s="173"/>
      <c r="K3246" s="132"/>
      <c r="L3246" s="130"/>
      <c r="M3246" s="130"/>
      <c r="N3246" s="130"/>
      <c r="O3246" s="130"/>
      <c r="P3246" s="130"/>
      <c r="Q3246" s="130"/>
      <c r="R3246" s="130"/>
      <c r="S3246" s="130"/>
    </row>
    <row r="3247" spans="1:19" x14ac:dyDescent="0.25">
      <c r="A3247" s="228" t="str">
        <f t="shared" si="146"/>
        <v/>
      </c>
      <c r="B3247" s="34"/>
      <c r="C3247" s="8"/>
      <c r="D3247" s="129"/>
      <c r="F3247" s="180"/>
      <c r="G3247" s="261"/>
      <c r="H3247" s="284">
        <f t="shared" si="145"/>
        <v>3.2300000000001609E-6</v>
      </c>
      <c r="I3247" s="92"/>
      <c r="J3247" s="173"/>
      <c r="K3247" s="132"/>
      <c r="L3247" s="130"/>
      <c r="M3247" s="130"/>
      <c r="N3247" s="130"/>
      <c r="O3247" s="130"/>
      <c r="P3247" s="130"/>
      <c r="Q3247" s="130"/>
      <c r="R3247" s="130"/>
      <c r="S3247" s="130"/>
    </row>
    <row r="3248" spans="1:19" x14ac:dyDescent="0.25">
      <c r="A3248" s="228" t="str">
        <f t="shared" si="146"/>
        <v/>
      </c>
      <c r="B3248" s="34"/>
      <c r="C3248" s="8"/>
      <c r="D3248" s="129"/>
      <c r="F3248" s="180"/>
      <c r="G3248" s="261"/>
      <c r="H3248" s="284">
        <f t="shared" si="145"/>
        <v>3.231000000000161E-6</v>
      </c>
      <c r="I3248" s="92"/>
      <c r="J3248" s="173"/>
      <c r="K3248" s="132"/>
      <c r="L3248" s="130"/>
      <c r="M3248" s="130"/>
      <c r="N3248" s="130"/>
      <c r="O3248" s="130"/>
      <c r="P3248" s="130"/>
      <c r="Q3248" s="130"/>
      <c r="R3248" s="130"/>
      <c r="S3248" s="130"/>
    </row>
    <row r="3249" spans="1:19" x14ac:dyDescent="0.25">
      <c r="A3249" s="228" t="str">
        <f t="shared" si="146"/>
        <v/>
      </c>
      <c r="B3249" s="34"/>
      <c r="C3249" s="8"/>
      <c r="D3249" s="129"/>
      <c r="F3249" s="180"/>
      <c r="G3249" s="261"/>
      <c r="H3249" s="284">
        <f t="shared" si="145"/>
        <v>3.2320000000001611E-6</v>
      </c>
      <c r="I3249" s="92"/>
      <c r="J3249" s="173"/>
      <c r="K3249" s="132"/>
      <c r="L3249" s="130"/>
      <c r="M3249" s="130"/>
      <c r="N3249" s="130"/>
      <c r="O3249" s="130"/>
      <c r="P3249" s="130"/>
      <c r="Q3249" s="130"/>
      <c r="R3249" s="130"/>
      <c r="S3249" s="130"/>
    </row>
    <row r="3250" spans="1:19" x14ac:dyDescent="0.25">
      <c r="A3250" s="228" t="str">
        <f t="shared" si="146"/>
        <v/>
      </c>
      <c r="B3250" s="34"/>
      <c r="C3250" s="8"/>
      <c r="D3250" s="129"/>
      <c r="F3250" s="180"/>
      <c r="G3250" s="261"/>
      <c r="H3250" s="284">
        <f t="shared" si="145"/>
        <v>3.2330000000001612E-6</v>
      </c>
      <c r="I3250" s="92"/>
      <c r="J3250" s="173"/>
      <c r="K3250" s="132"/>
      <c r="L3250" s="130"/>
      <c r="M3250" s="130"/>
      <c r="N3250" s="130"/>
      <c r="O3250" s="130"/>
      <c r="P3250" s="130"/>
      <c r="Q3250" s="130"/>
      <c r="R3250" s="130"/>
      <c r="S3250" s="130"/>
    </row>
    <row r="3251" spans="1:19" x14ac:dyDescent="0.25">
      <c r="A3251" s="228" t="str">
        <f t="shared" si="146"/>
        <v/>
      </c>
      <c r="B3251" s="34"/>
      <c r="C3251" s="8"/>
      <c r="D3251" s="129"/>
      <c r="F3251" s="180"/>
      <c r="G3251" s="261"/>
      <c r="H3251" s="284">
        <f t="shared" si="145"/>
        <v>3.2340000000001612E-6</v>
      </c>
      <c r="I3251" s="92"/>
      <c r="J3251" s="173"/>
      <c r="K3251" s="132"/>
      <c r="L3251" s="130"/>
      <c r="M3251" s="130"/>
      <c r="N3251" s="130"/>
      <c r="O3251" s="130"/>
      <c r="P3251" s="130"/>
      <c r="Q3251" s="130"/>
      <c r="R3251" s="130"/>
      <c r="S3251" s="130"/>
    </row>
    <row r="3252" spans="1:19" x14ac:dyDescent="0.25">
      <c r="A3252" s="228" t="str">
        <f t="shared" si="146"/>
        <v/>
      </c>
      <c r="B3252" s="34"/>
      <c r="C3252" s="8"/>
      <c r="D3252" s="129"/>
      <c r="F3252" s="180"/>
      <c r="G3252" s="261"/>
      <c r="H3252" s="284">
        <f t="shared" si="145"/>
        <v>3.2350000000001613E-6</v>
      </c>
      <c r="I3252" s="92"/>
      <c r="J3252" s="173"/>
      <c r="K3252" s="132"/>
      <c r="L3252" s="130"/>
      <c r="M3252" s="130"/>
      <c r="N3252" s="130"/>
      <c r="O3252" s="130"/>
      <c r="P3252" s="130"/>
      <c r="Q3252" s="130"/>
      <c r="R3252" s="130"/>
      <c r="S3252" s="130"/>
    </row>
    <row r="3253" spans="1:19" x14ac:dyDescent="0.25">
      <c r="A3253" s="228" t="str">
        <f t="shared" si="146"/>
        <v/>
      </c>
      <c r="B3253" s="34"/>
      <c r="C3253" s="8"/>
      <c r="D3253" s="129"/>
      <c r="F3253" s="180"/>
      <c r="G3253" s="261"/>
      <c r="H3253" s="284">
        <f t="shared" si="145"/>
        <v>3.2360000000001614E-6</v>
      </c>
      <c r="I3253" s="92"/>
      <c r="J3253" s="173"/>
      <c r="K3253" s="132"/>
      <c r="L3253" s="130"/>
      <c r="M3253" s="130"/>
      <c r="N3253" s="130"/>
      <c r="O3253" s="130"/>
      <c r="P3253" s="130"/>
      <c r="Q3253" s="130"/>
      <c r="R3253" s="130"/>
      <c r="S3253" s="130"/>
    </row>
    <row r="3254" spans="1:19" x14ac:dyDescent="0.25">
      <c r="A3254" s="228" t="str">
        <f t="shared" si="146"/>
        <v/>
      </c>
      <c r="B3254" s="34"/>
      <c r="C3254" s="8"/>
      <c r="D3254" s="129"/>
      <c r="F3254" s="180"/>
      <c r="G3254" s="261"/>
      <c r="H3254" s="284">
        <f t="shared" si="145"/>
        <v>3.2370000000001615E-6</v>
      </c>
      <c r="I3254" s="92"/>
      <c r="J3254" s="173"/>
      <c r="K3254" s="132"/>
      <c r="L3254" s="130"/>
      <c r="M3254" s="130"/>
      <c r="N3254" s="130"/>
      <c r="O3254" s="130"/>
      <c r="P3254" s="130"/>
      <c r="Q3254" s="130"/>
      <c r="R3254" s="130"/>
      <c r="S3254" s="130"/>
    </row>
    <row r="3255" spans="1:19" x14ac:dyDescent="0.25">
      <c r="A3255" s="228" t="str">
        <f t="shared" si="146"/>
        <v/>
      </c>
      <c r="B3255" s="34"/>
      <c r="C3255" s="8"/>
      <c r="D3255" s="129"/>
      <c r="F3255" s="180"/>
      <c r="G3255" s="261"/>
      <c r="H3255" s="284">
        <f t="shared" si="145"/>
        <v>3.2380000000001615E-6</v>
      </c>
      <c r="I3255" s="92"/>
      <c r="J3255" s="173"/>
      <c r="K3255" s="132"/>
      <c r="L3255" s="130"/>
      <c r="M3255" s="130"/>
      <c r="N3255" s="130"/>
      <c r="O3255" s="130"/>
      <c r="P3255" s="130"/>
      <c r="Q3255" s="130"/>
      <c r="R3255" s="130"/>
      <c r="S3255" s="130"/>
    </row>
    <row r="3256" spans="1:19" x14ac:dyDescent="0.25">
      <c r="A3256" s="228" t="str">
        <f t="shared" si="146"/>
        <v/>
      </c>
      <c r="B3256" s="34"/>
      <c r="C3256" s="8"/>
      <c r="D3256" s="129"/>
      <c r="F3256" s="180"/>
      <c r="G3256" s="261"/>
      <c r="H3256" s="284">
        <f t="shared" si="145"/>
        <v>3.2390000000001616E-6</v>
      </c>
      <c r="I3256" s="92"/>
      <c r="J3256" s="173"/>
      <c r="K3256" s="132"/>
      <c r="L3256" s="130"/>
      <c r="M3256" s="130"/>
      <c r="N3256" s="130"/>
      <c r="O3256" s="130"/>
      <c r="P3256" s="130"/>
      <c r="Q3256" s="130"/>
      <c r="R3256" s="130"/>
      <c r="S3256" s="130"/>
    </row>
    <row r="3257" spans="1:19" x14ac:dyDescent="0.25">
      <c r="A3257" s="228" t="str">
        <f t="shared" si="146"/>
        <v/>
      </c>
      <c r="B3257" s="34"/>
      <c r="C3257" s="8"/>
      <c r="D3257" s="129"/>
      <c r="F3257" s="180"/>
      <c r="G3257" s="261"/>
      <c r="H3257" s="284">
        <f t="shared" si="145"/>
        <v>3.2400000000001617E-6</v>
      </c>
      <c r="I3257" s="92"/>
      <c r="J3257" s="173"/>
      <c r="K3257" s="132"/>
      <c r="L3257" s="130"/>
      <c r="M3257" s="130"/>
      <c r="N3257" s="130"/>
      <c r="O3257" s="130"/>
      <c r="P3257" s="130"/>
      <c r="Q3257" s="130"/>
      <c r="R3257" s="130"/>
      <c r="S3257" s="130"/>
    </row>
    <row r="3258" spans="1:19" x14ac:dyDescent="0.25">
      <c r="A3258" s="228" t="str">
        <f t="shared" si="146"/>
        <v/>
      </c>
      <c r="B3258" s="34"/>
      <c r="C3258" s="8"/>
      <c r="D3258" s="129"/>
      <c r="F3258" s="180"/>
      <c r="G3258" s="261"/>
      <c r="H3258" s="284">
        <f t="shared" si="145"/>
        <v>3.2410000000001618E-6</v>
      </c>
      <c r="I3258" s="92"/>
      <c r="J3258" s="173"/>
      <c r="K3258" s="132"/>
      <c r="L3258" s="130"/>
      <c r="M3258" s="130"/>
      <c r="N3258" s="130"/>
      <c r="O3258" s="130"/>
      <c r="P3258" s="130"/>
      <c r="Q3258" s="130"/>
      <c r="R3258" s="130"/>
      <c r="S3258" s="130"/>
    </row>
    <row r="3259" spans="1:19" x14ac:dyDescent="0.25">
      <c r="A3259" s="228" t="str">
        <f t="shared" si="146"/>
        <v/>
      </c>
      <c r="B3259" s="34"/>
      <c r="C3259" s="8"/>
      <c r="D3259" s="129"/>
      <c r="F3259" s="180"/>
      <c r="G3259" s="261"/>
      <c r="H3259" s="284">
        <f t="shared" si="145"/>
        <v>3.2420000000001618E-6</v>
      </c>
      <c r="I3259" s="92"/>
      <c r="J3259" s="173"/>
      <c r="K3259" s="132"/>
      <c r="L3259" s="130"/>
      <c r="M3259" s="130"/>
      <c r="N3259" s="130"/>
      <c r="O3259" s="130"/>
      <c r="P3259" s="130"/>
      <c r="Q3259" s="130"/>
      <c r="R3259" s="130"/>
      <c r="S3259" s="130"/>
    </row>
    <row r="3260" spans="1:19" x14ac:dyDescent="0.25">
      <c r="A3260" s="228" t="str">
        <f t="shared" si="146"/>
        <v/>
      </c>
      <c r="B3260" s="34"/>
      <c r="C3260" s="8"/>
      <c r="D3260" s="129"/>
      <c r="F3260" s="180"/>
      <c r="G3260" s="261"/>
      <c r="H3260" s="284">
        <f t="shared" si="145"/>
        <v>3.2430000000001619E-6</v>
      </c>
      <c r="I3260" s="92"/>
      <c r="J3260" s="173"/>
      <c r="K3260" s="132"/>
      <c r="L3260" s="130"/>
      <c r="M3260" s="130"/>
      <c r="N3260" s="130"/>
      <c r="O3260" s="130"/>
      <c r="P3260" s="130"/>
      <c r="Q3260" s="130"/>
      <c r="R3260" s="130"/>
      <c r="S3260" s="130"/>
    </row>
    <row r="3261" spans="1:19" x14ac:dyDescent="0.25">
      <c r="A3261" s="228" t="str">
        <f t="shared" si="146"/>
        <v/>
      </c>
      <c r="B3261" s="34"/>
      <c r="C3261" s="8"/>
      <c r="D3261" s="129"/>
      <c r="F3261" s="180"/>
      <c r="G3261" s="261"/>
      <c r="H3261" s="284">
        <f t="shared" si="145"/>
        <v>3.244000000000162E-6</v>
      </c>
      <c r="I3261" s="92"/>
      <c r="J3261" s="173"/>
      <c r="K3261" s="132"/>
      <c r="L3261" s="130"/>
      <c r="M3261" s="130"/>
      <c r="N3261" s="130"/>
      <c r="O3261" s="130"/>
      <c r="P3261" s="130"/>
      <c r="Q3261" s="130"/>
      <c r="R3261" s="130"/>
      <c r="S3261" s="130"/>
    </row>
    <row r="3262" spans="1:19" x14ac:dyDescent="0.25">
      <c r="A3262" s="228" t="str">
        <f t="shared" si="146"/>
        <v/>
      </c>
      <c r="B3262" s="34"/>
      <c r="C3262" s="8"/>
      <c r="D3262" s="129"/>
      <c r="F3262" s="180"/>
      <c r="G3262" s="261"/>
      <c r="H3262" s="284">
        <f t="shared" si="145"/>
        <v>3.2450000000001621E-6</v>
      </c>
      <c r="I3262" s="92"/>
      <c r="J3262" s="173"/>
      <c r="K3262" s="132"/>
      <c r="L3262" s="130"/>
      <c r="M3262" s="130"/>
      <c r="N3262" s="130"/>
      <c r="O3262" s="130"/>
      <c r="P3262" s="130"/>
      <c r="Q3262" s="130"/>
      <c r="R3262" s="130"/>
      <c r="S3262" s="130"/>
    </row>
    <row r="3263" spans="1:19" x14ac:dyDescent="0.25">
      <c r="A3263" s="228" t="str">
        <f t="shared" si="146"/>
        <v/>
      </c>
      <c r="B3263" s="34"/>
      <c r="C3263" s="8"/>
      <c r="D3263" s="129"/>
      <c r="F3263" s="180"/>
      <c r="G3263" s="261"/>
      <c r="H3263" s="284">
        <f t="shared" si="145"/>
        <v>3.2460000000001621E-6</v>
      </c>
      <c r="I3263" s="92"/>
      <c r="J3263" s="173"/>
      <c r="K3263" s="132"/>
      <c r="L3263" s="130"/>
      <c r="M3263" s="130"/>
      <c r="N3263" s="130"/>
      <c r="O3263" s="130"/>
      <c r="P3263" s="130"/>
      <c r="Q3263" s="130"/>
      <c r="R3263" s="130"/>
      <c r="S3263" s="130"/>
    </row>
    <row r="3264" spans="1:19" x14ac:dyDescent="0.25">
      <c r="A3264" s="228" t="str">
        <f t="shared" si="146"/>
        <v/>
      </c>
      <c r="B3264" s="34"/>
      <c r="C3264" s="8"/>
      <c r="D3264" s="129"/>
      <c r="F3264" s="180"/>
      <c r="G3264" s="261"/>
      <c r="H3264" s="284">
        <f t="shared" si="145"/>
        <v>3.2470000000001622E-6</v>
      </c>
      <c r="I3264" s="92"/>
      <c r="J3264" s="173"/>
      <c r="K3264" s="132"/>
      <c r="L3264" s="130"/>
      <c r="M3264" s="130"/>
      <c r="N3264" s="130"/>
      <c r="O3264" s="130"/>
      <c r="P3264" s="130"/>
      <c r="Q3264" s="130"/>
      <c r="R3264" s="130"/>
      <c r="S3264" s="130"/>
    </row>
    <row r="3265" spans="1:19" x14ac:dyDescent="0.25">
      <c r="A3265" s="228" t="str">
        <f t="shared" si="146"/>
        <v/>
      </c>
      <c r="B3265" s="34"/>
      <c r="C3265" s="8"/>
      <c r="D3265" s="129"/>
      <c r="F3265" s="180"/>
      <c r="G3265" s="261"/>
      <c r="H3265" s="284">
        <f t="shared" si="145"/>
        <v>3.2480000000001623E-6</v>
      </c>
      <c r="I3265" s="92"/>
      <c r="J3265" s="173"/>
      <c r="K3265" s="132"/>
      <c r="L3265" s="130"/>
      <c r="M3265" s="130"/>
      <c r="N3265" s="130"/>
      <c r="O3265" s="130"/>
      <c r="P3265" s="130"/>
      <c r="Q3265" s="130"/>
      <c r="R3265" s="130"/>
      <c r="S3265" s="130"/>
    </row>
    <row r="3266" spans="1:19" x14ac:dyDescent="0.25">
      <c r="A3266" s="228" t="str">
        <f t="shared" si="146"/>
        <v/>
      </c>
      <c r="B3266" s="34"/>
      <c r="C3266" s="8"/>
      <c r="D3266" s="129"/>
      <c r="F3266" s="180"/>
      <c r="G3266" s="261"/>
      <c r="H3266" s="284">
        <f t="shared" si="145"/>
        <v>3.2490000000001624E-6</v>
      </c>
      <c r="I3266" s="92"/>
      <c r="J3266" s="173"/>
      <c r="K3266" s="132"/>
      <c r="L3266" s="130"/>
      <c r="M3266" s="130"/>
      <c r="N3266" s="130"/>
      <c r="O3266" s="130"/>
      <c r="P3266" s="130"/>
      <c r="Q3266" s="130"/>
      <c r="R3266" s="130"/>
      <c r="S3266" s="130"/>
    </row>
    <row r="3267" spans="1:19" x14ac:dyDescent="0.25">
      <c r="A3267" s="228" t="str">
        <f t="shared" si="146"/>
        <v/>
      </c>
      <c r="B3267" s="34"/>
      <c r="C3267" s="8"/>
      <c r="D3267" s="129"/>
      <c r="F3267" s="180"/>
      <c r="G3267" s="261"/>
      <c r="H3267" s="284">
        <f t="shared" si="145"/>
        <v>3.2500000000001624E-6</v>
      </c>
      <c r="I3267" s="92"/>
      <c r="J3267" s="173"/>
      <c r="K3267" s="132"/>
      <c r="L3267" s="130"/>
      <c r="M3267" s="130"/>
      <c r="N3267" s="130"/>
      <c r="O3267" s="130"/>
      <c r="P3267" s="130"/>
      <c r="Q3267" s="130"/>
      <c r="R3267" s="130"/>
      <c r="S3267" s="130"/>
    </row>
    <row r="3268" spans="1:19" x14ac:dyDescent="0.25">
      <c r="A3268" s="228" t="str">
        <f t="shared" si="146"/>
        <v/>
      </c>
      <c r="B3268" s="34"/>
      <c r="C3268" s="8"/>
      <c r="D3268" s="129"/>
      <c r="F3268" s="180"/>
      <c r="G3268" s="261"/>
      <c r="H3268" s="284">
        <f t="shared" si="145"/>
        <v>3.2510000000001625E-6</v>
      </c>
      <c r="I3268" s="92"/>
      <c r="J3268" s="173"/>
      <c r="K3268" s="132"/>
      <c r="L3268" s="130"/>
      <c r="M3268" s="130"/>
      <c r="N3268" s="130"/>
      <c r="O3268" s="130"/>
      <c r="P3268" s="130"/>
      <c r="Q3268" s="130"/>
      <c r="R3268" s="130"/>
      <c r="S3268" s="130"/>
    </row>
    <row r="3269" spans="1:19" x14ac:dyDescent="0.25">
      <c r="A3269" s="228" t="str">
        <f t="shared" si="146"/>
        <v/>
      </c>
      <c r="B3269" s="34"/>
      <c r="C3269" s="8"/>
      <c r="D3269" s="129"/>
      <c r="F3269" s="180"/>
      <c r="G3269" s="261"/>
      <c r="H3269" s="284">
        <f t="shared" si="145"/>
        <v>3.2520000000001626E-6</v>
      </c>
      <c r="I3269" s="92"/>
      <c r="J3269" s="173"/>
      <c r="K3269" s="132"/>
      <c r="L3269" s="130"/>
      <c r="M3269" s="130"/>
      <c r="N3269" s="130"/>
      <c r="O3269" s="130"/>
      <c r="P3269" s="130"/>
      <c r="Q3269" s="130"/>
      <c r="R3269" s="130"/>
      <c r="S3269" s="130"/>
    </row>
    <row r="3270" spans="1:19" x14ac:dyDescent="0.25">
      <c r="A3270" s="228" t="str">
        <f t="shared" si="146"/>
        <v/>
      </c>
      <c r="B3270" s="34"/>
      <c r="C3270" s="8"/>
      <c r="D3270" s="129"/>
      <c r="F3270" s="180"/>
      <c r="G3270" s="261"/>
      <c r="H3270" s="284">
        <f t="shared" si="145"/>
        <v>3.2530000000001627E-6</v>
      </c>
      <c r="I3270" s="92"/>
      <c r="J3270" s="173"/>
      <c r="K3270" s="132"/>
      <c r="L3270" s="130"/>
      <c r="M3270" s="130"/>
      <c r="N3270" s="130"/>
      <c r="O3270" s="130"/>
      <c r="P3270" s="130"/>
      <c r="Q3270" s="130"/>
      <c r="R3270" s="130"/>
      <c r="S3270" s="130"/>
    </row>
    <row r="3271" spans="1:19" x14ac:dyDescent="0.25">
      <c r="A3271" s="228" t="str">
        <f t="shared" si="146"/>
        <v/>
      </c>
      <c r="B3271" s="34"/>
      <c r="C3271" s="8"/>
      <c r="D3271" s="129"/>
      <c r="F3271" s="180"/>
      <c r="G3271" s="261"/>
      <c r="H3271" s="284">
        <f t="shared" si="145"/>
        <v>3.2540000000001627E-6</v>
      </c>
      <c r="I3271" s="92"/>
      <c r="J3271" s="173"/>
      <c r="K3271" s="132"/>
      <c r="L3271" s="130"/>
      <c r="M3271" s="130"/>
      <c r="N3271" s="130"/>
      <c r="O3271" s="130"/>
      <c r="P3271" s="130"/>
      <c r="Q3271" s="130"/>
      <c r="R3271" s="130"/>
      <c r="S3271" s="130"/>
    </row>
    <row r="3272" spans="1:19" x14ac:dyDescent="0.25">
      <c r="A3272" s="228" t="str">
        <f t="shared" si="146"/>
        <v/>
      </c>
      <c r="B3272" s="34"/>
      <c r="C3272" s="8"/>
      <c r="D3272" s="129"/>
      <c r="F3272" s="180"/>
      <c r="G3272" s="261"/>
      <c r="H3272" s="284">
        <f t="shared" si="145"/>
        <v>3.2550000000001628E-6</v>
      </c>
      <c r="I3272" s="92"/>
      <c r="J3272" s="173"/>
      <c r="K3272" s="132"/>
      <c r="L3272" s="130"/>
      <c r="M3272" s="130"/>
      <c r="N3272" s="130"/>
      <c r="O3272" s="130"/>
      <c r="P3272" s="130"/>
      <c r="Q3272" s="130"/>
      <c r="R3272" s="130"/>
      <c r="S3272" s="130"/>
    </row>
    <row r="3273" spans="1:19" x14ac:dyDescent="0.25">
      <c r="A3273" s="228" t="str">
        <f t="shared" si="146"/>
        <v/>
      </c>
      <c r="B3273" s="34"/>
      <c r="C3273" s="8"/>
      <c r="D3273" s="129"/>
      <c r="F3273" s="180"/>
      <c r="G3273" s="261"/>
      <c r="H3273" s="284">
        <f t="shared" si="145"/>
        <v>3.2560000000001629E-6</v>
      </c>
      <c r="I3273" s="92"/>
      <c r="J3273" s="173"/>
      <c r="K3273" s="132"/>
      <c r="L3273" s="130"/>
      <c r="M3273" s="130"/>
      <c r="N3273" s="130"/>
      <c r="O3273" s="130"/>
      <c r="P3273" s="130"/>
      <c r="Q3273" s="130"/>
      <c r="R3273" s="130"/>
      <c r="S3273" s="130"/>
    </row>
    <row r="3274" spans="1:19" x14ac:dyDescent="0.25">
      <c r="A3274" s="228" t="str">
        <f t="shared" si="146"/>
        <v/>
      </c>
      <c r="B3274" s="34"/>
      <c r="C3274" s="8"/>
      <c r="D3274" s="129"/>
      <c r="F3274" s="180"/>
      <c r="G3274" s="261"/>
      <c r="H3274" s="284">
        <f t="shared" si="145"/>
        <v>3.257000000000163E-6</v>
      </c>
      <c r="I3274" s="92"/>
      <c r="J3274" s="173"/>
      <c r="K3274" s="132"/>
      <c r="L3274" s="130"/>
      <c r="M3274" s="130"/>
      <c r="N3274" s="130"/>
      <c r="O3274" s="130"/>
      <c r="P3274" s="130"/>
      <c r="Q3274" s="130"/>
      <c r="R3274" s="130"/>
      <c r="S3274" s="130"/>
    </row>
    <row r="3275" spans="1:19" x14ac:dyDescent="0.25">
      <c r="A3275" s="228" t="str">
        <f t="shared" si="146"/>
        <v/>
      </c>
      <c r="B3275" s="34"/>
      <c r="C3275" s="8"/>
      <c r="D3275" s="129"/>
      <c r="F3275" s="180"/>
      <c r="G3275" s="261"/>
      <c r="H3275" s="284">
        <f t="shared" si="145"/>
        <v>3.258000000000163E-6</v>
      </c>
      <c r="I3275" s="92"/>
      <c r="J3275" s="173"/>
      <c r="K3275" s="132"/>
      <c r="L3275" s="130"/>
      <c r="M3275" s="130"/>
      <c r="N3275" s="130"/>
      <c r="O3275" s="130"/>
      <c r="P3275" s="130"/>
      <c r="Q3275" s="130"/>
      <c r="R3275" s="130"/>
      <c r="S3275" s="130"/>
    </row>
    <row r="3276" spans="1:19" x14ac:dyDescent="0.25">
      <c r="A3276" s="228" t="str">
        <f t="shared" si="146"/>
        <v/>
      </c>
      <c r="B3276" s="34"/>
      <c r="C3276" s="8"/>
      <c r="D3276" s="129"/>
      <c r="F3276" s="180"/>
      <c r="G3276" s="261"/>
      <c r="H3276" s="284">
        <f t="shared" si="145"/>
        <v>3.2590000000001631E-6</v>
      </c>
      <c r="I3276" s="92"/>
      <c r="J3276" s="173"/>
      <c r="K3276" s="132"/>
      <c r="L3276" s="130"/>
      <c r="M3276" s="130"/>
      <c r="N3276" s="130"/>
      <c r="O3276" s="130"/>
      <c r="P3276" s="130"/>
      <c r="Q3276" s="130"/>
      <c r="R3276" s="130"/>
      <c r="S3276" s="130"/>
    </row>
    <row r="3277" spans="1:19" x14ac:dyDescent="0.25">
      <c r="A3277" s="228" t="str">
        <f t="shared" si="146"/>
        <v/>
      </c>
      <c r="B3277" s="34"/>
      <c r="C3277" s="8"/>
      <c r="D3277" s="129"/>
      <c r="F3277" s="180"/>
      <c r="G3277" s="261"/>
      <c r="H3277" s="284">
        <f t="shared" si="145"/>
        <v>3.2600000000001632E-6</v>
      </c>
      <c r="I3277" s="92"/>
      <c r="J3277" s="173"/>
      <c r="K3277" s="132"/>
      <c r="L3277" s="130"/>
      <c r="M3277" s="130"/>
      <c r="N3277" s="130"/>
      <c r="O3277" s="130"/>
      <c r="P3277" s="130"/>
      <c r="Q3277" s="130"/>
      <c r="R3277" s="130"/>
      <c r="S3277" s="130"/>
    </row>
    <row r="3278" spans="1:19" x14ac:dyDescent="0.25">
      <c r="A3278" s="228" t="str">
        <f t="shared" si="146"/>
        <v/>
      </c>
      <c r="B3278" s="34"/>
      <c r="C3278" s="8"/>
      <c r="D3278" s="129"/>
      <c r="F3278" s="180"/>
      <c r="G3278" s="261"/>
      <c r="H3278" s="284">
        <f t="shared" si="145"/>
        <v>3.2610000000001633E-6</v>
      </c>
      <c r="I3278" s="92"/>
      <c r="J3278" s="173"/>
      <c r="K3278" s="132"/>
      <c r="L3278" s="130"/>
      <c r="M3278" s="130"/>
      <c r="N3278" s="130"/>
      <c r="O3278" s="130"/>
      <c r="P3278" s="130"/>
      <c r="Q3278" s="130"/>
      <c r="R3278" s="130"/>
      <c r="S3278" s="130"/>
    </row>
    <row r="3279" spans="1:19" x14ac:dyDescent="0.25">
      <c r="A3279" s="228" t="str">
        <f t="shared" si="146"/>
        <v/>
      </c>
      <c r="B3279" s="34"/>
      <c r="C3279" s="8"/>
      <c r="D3279" s="129"/>
      <c r="F3279" s="180"/>
      <c r="G3279" s="261"/>
      <c r="H3279" s="284">
        <f t="shared" si="145"/>
        <v>3.2620000000001633E-6</v>
      </c>
      <c r="I3279" s="92"/>
      <c r="J3279" s="173"/>
      <c r="K3279" s="132"/>
      <c r="L3279" s="130"/>
      <c r="M3279" s="130"/>
      <c r="N3279" s="130"/>
      <c r="O3279" s="130"/>
      <c r="P3279" s="130"/>
      <c r="Q3279" s="130"/>
      <c r="R3279" s="130"/>
      <c r="S3279" s="130"/>
    </row>
    <row r="3280" spans="1:19" x14ac:dyDescent="0.25">
      <c r="A3280" s="228" t="str">
        <f t="shared" si="146"/>
        <v/>
      </c>
      <c r="B3280" s="34"/>
      <c r="C3280" s="8"/>
      <c r="D3280" s="129"/>
      <c r="F3280" s="180"/>
      <c r="G3280" s="261"/>
      <c r="H3280" s="284">
        <f t="shared" si="145"/>
        <v>3.2630000000001634E-6</v>
      </c>
      <c r="I3280" s="92"/>
      <c r="J3280" s="173"/>
      <c r="K3280" s="132"/>
      <c r="L3280" s="130"/>
      <c r="M3280" s="130"/>
      <c r="N3280" s="130"/>
      <c r="O3280" s="130"/>
      <c r="P3280" s="130"/>
      <c r="Q3280" s="130"/>
      <c r="R3280" s="130"/>
      <c r="S3280" s="130"/>
    </row>
    <row r="3281" spans="1:19" x14ac:dyDescent="0.25">
      <c r="A3281" s="228" t="str">
        <f t="shared" si="146"/>
        <v/>
      </c>
      <c r="B3281" s="34"/>
      <c r="C3281" s="8"/>
      <c r="D3281" s="129"/>
      <c r="F3281" s="180"/>
      <c r="G3281" s="261"/>
      <c r="H3281" s="284">
        <f t="shared" si="145"/>
        <v>3.2640000000001635E-6</v>
      </c>
      <c r="I3281" s="92"/>
      <c r="J3281" s="173"/>
      <c r="K3281" s="132"/>
      <c r="L3281" s="130"/>
      <c r="M3281" s="130"/>
      <c r="N3281" s="130"/>
      <c r="O3281" s="130"/>
      <c r="P3281" s="130"/>
      <c r="Q3281" s="130"/>
      <c r="R3281" s="130"/>
      <c r="S3281" s="130"/>
    </row>
    <row r="3282" spans="1:19" x14ac:dyDescent="0.25">
      <c r="A3282" s="228" t="str">
        <f t="shared" si="146"/>
        <v/>
      </c>
      <c r="B3282" s="34"/>
      <c r="C3282" s="8"/>
      <c r="D3282" s="129"/>
      <c r="F3282" s="180"/>
      <c r="G3282" s="261"/>
      <c r="H3282" s="284">
        <f t="shared" si="145"/>
        <v>3.2650000000001636E-6</v>
      </c>
      <c r="I3282" s="92"/>
      <c r="J3282" s="173"/>
      <c r="K3282" s="132"/>
      <c r="L3282" s="130"/>
      <c r="M3282" s="130"/>
      <c r="N3282" s="130"/>
      <c r="O3282" s="130"/>
      <c r="P3282" s="130"/>
      <c r="Q3282" s="130"/>
      <c r="R3282" s="130"/>
      <c r="S3282" s="130"/>
    </row>
    <row r="3283" spans="1:19" x14ac:dyDescent="0.25">
      <c r="A3283" s="228" t="str">
        <f t="shared" si="146"/>
        <v/>
      </c>
      <c r="B3283" s="34"/>
      <c r="C3283" s="8"/>
      <c r="D3283" s="129"/>
      <c r="F3283" s="180"/>
      <c r="G3283" s="261"/>
      <c r="H3283" s="284">
        <f t="shared" ref="H3283:H3346" si="147">IF(G3283="",IF(D3283&lt;&gt;"",H3282+F3283+0.000000001,H3282+0.000000001),H3282+0.000000001)</f>
        <v>3.2660000000001636E-6</v>
      </c>
      <c r="I3283" s="92"/>
      <c r="J3283" s="173"/>
      <c r="K3283" s="132"/>
      <c r="L3283" s="130"/>
      <c r="M3283" s="130"/>
      <c r="N3283" s="130"/>
      <c r="O3283" s="130"/>
      <c r="P3283" s="130"/>
      <c r="Q3283" s="130"/>
      <c r="R3283" s="130"/>
      <c r="S3283" s="130"/>
    </row>
    <row r="3284" spans="1:19" x14ac:dyDescent="0.25">
      <c r="A3284" s="228" t="str">
        <f t="shared" si="146"/>
        <v/>
      </c>
      <c r="B3284" s="34"/>
      <c r="C3284" s="8"/>
      <c r="D3284" s="129"/>
      <c r="F3284" s="180"/>
      <c r="G3284" s="261"/>
      <c r="H3284" s="284">
        <f t="shared" si="147"/>
        <v>3.2670000000001637E-6</v>
      </c>
      <c r="I3284" s="92"/>
      <c r="J3284" s="173"/>
      <c r="K3284" s="132"/>
      <c r="L3284" s="130"/>
      <c r="M3284" s="130"/>
      <c r="N3284" s="130"/>
      <c r="O3284" s="130"/>
      <c r="P3284" s="130"/>
      <c r="Q3284" s="130"/>
      <c r="R3284" s="130"/>
      <c r="S3284" s="130"/>
    </row>
    <row r="3285" spans="1:19" x14ac:dyDescent="0.25">
      <c r="A3285" s="228" t="str">
        <f t="shared" si="146"/>
        <v/>
      </c>
      <c r="B3285" s="34"/>
      <c r="C3285" s="8"/>
      <c r="D3285" s="129"/>
      <c r="F3285" s="180"/>
      <c r="G3285" s="261"/>
      <c r="H3285" s="284">
        <f t="shared" si="147"/>
        <v>3.2680000000001638E-6</v>
      </c>
      <c r="I3285" s="92"/>
      <c r="J3285" s="173"/>
      <c r="K3285" s="132"/>
      <c r="L3285" s="130"/>
      <c r="M3285" s="130"/>
      <c r="N3285" s="130"/>
      <c r="O3285" s="130"/>
      <c r="P3285" s="130"/>
      <c r="Q3285" s="130"/>
      <c r="R3285" s="130"/>
      <c r="S3285" s="130"/>
    </row>
    <row r="3286" spans="1:19" x14ac:dyDescent="0.25">
      <c r="A3286" s="228" t="str">
        <f t="shared" ref="A3286:A3349" si="148">IF(F3286="","",IF(H3286=$H$5,D3286,""))</f>
        <v/>
      </c>
      <c r="B3286" s="34"/>
      <c r="C3286" s="8"/>
      <c r="D3286" s="129"/>
      <c r="F3286" s="180"/>
      <c r="G3286" s="261"/>
      <c r="H3286" s="284">
        <f t="shared" si="147"/>
        <v>3.2690000000001639E-6</v>
      </c>
      <c r="I3286" s="92"/>
      <c r="J3286" s="173"/>
      <c r="K3286" s="132"/>
      <c r="L3286" s="130"/>
      <c r="M3286" s="130"/>
      <c r="N3286" s="130"/>
      <c r="O3286" s="130"/>
      <c r="P3286" s="130"/>
      <c r="Q3286" s="130"/>
      <c r="R3286" s="130"/>
      <c r="S3286" s="130"/>
    </row>
    <row r="3287" spans="1:19" x14ac:dyDescent="0.25">
      <c r="A3287" s="228" t="str">
        <f t="shared" si="148"/>
        <v/>
      </c>
      <c r="B3287" s="34"/>
      <c r="C3287" s="8"/>
      <c r="D3287" s="129"/>
      <c r="F3287" s="180"/>
      <c r="G3287" s="261"/>
      <c r="H3287" s="284">
        <f t="shared" si="147"/>
        <v>3.2700000000001639E-6</v>
      </c>
      <c r="I3287" s="92"/>
      <c r="J3287" s="173"/>
      <c r="K3287" s="132"/>
      <c r="L3287" s="130"/>
      <c r="M3287" s="130"/>
      <c r="N3287" s="130"/>
      <c r="O3287" s="130"/>
      <c r="P3287" s="130"/>
      <c r="Q3287" s="130"/>
      <c r="R3287" s="130"/>
      <c r="S3287" s="130"/>
    </row>
    <row r="3288" spans="1:19" x14ac:dyDescent="0.25">
      <c r="A3288" s="228" t="str">
        <f t="shared" si="148"/>
        <v/>
      </c>
      <c r="B3288" s="34"/>
      <c r="C3288" s="8"/>
      <c r="D3288" s="129"/>
      <c r="F3288" s="180"/>
      <c r="G3288" s="261"/>
      <c r="H3288" s="284">
        <f t="shared" si="147"/>
        <v>3.271000000000164E-6</v>
      </c>
      <c r="I3288" s="92"/>
      <c r="J3288" s="173"/>
      <c r="K3288" s="132"/>
      <c r="L3288" s="130"/>
      <c r="M3288" s="130"/>
      <c r="N3288" s="130"/>
      <c r="O3288" s="130"/>
      <c r="P3288" s="130"/>
      <c r="Q3288" s="130"/>
      <c r="R3288" s="130"/>
      <c r="S3288" s="130"/>
    </row>
    <row r="3289" spans="1:19" x14ac:dyDescent="0.25">
      <c r="A3289" s="228" t="str">
        <f t="shared" si="148"/>
        <v/>
      </c>
      <c r="B3289" s="34"/>
      <c r="C3289" s="8"/>
      <c r="D3289" s="129"/>
      <c r="F3289" s="180"/>
      <c r="G3289" s="261"/>
      <c r="H3289" s="284">
        <f t="shared" si="147"/>
        <v>3.2720000000001641E-6</v>
      </c>
      <c r="I3289" s="92"/>
      <c r="J3289" s="173"/>
      <c r="K3289" s="132"/>
      <c r="L3289" s="130"/>
      <c r="M3289" s="130"/>
      <c r="N3289" s="130"/>
      <c r="O3289" s="130"/>
      <c r="P3289" s="130"/>
      <c r="Q3289" s="130"/>
      <c r="R3289" s="130"/>
      <c r="S3289" s="130"/>
    </row>
    <row r="3290" spans="1:19" x14ac:dyDescent="0.25">
      <c r="A3290" s="228" t="str">
        <f t="shared" si="148"/>
        <v/>
      </c>
      <c r="B3290" s="34"/>
      <c r="C3290" s="8"/>
      <c r="D3290" s="129"/>
      <c r="F3290" s="180"/>
      <c r="G3290" s="261"/>
      <c r="H3290" s="284">
        <f t="shared" si="147"/>
        <v>3.2730000000001642E-6</v>
      </c>
      <c r="I3290" s="92"/>
      <c r="J3290" s="173"/>
      <c r="K3290" s="132"/>
      <c r="L3290" s="130"/>
      <c r="M3290" s="130"/>
      <c r="N3290" s="130"/>
      <c r="O3290" s="130"/>
      <c r="P3290" s="130"/>
      <c r="Q3290" s="130"/>
      <c r="R3290" s="130"/>
      <c r="S3290" s="130"/>
    </row>
    <row r="3291" spans="1:19" x14ac:dyDescent="0.25">
      <c r="A3291" s="228" t="str">
        <f t="shared" si="148"/>
        <v/>
      </c>
      <c r="B3291" s="34"/>
      <c r="C3291" s="8"/>
      <c r="D3291" s="129"/>
      <c r="F3291" s="180"/>
      <c r="G3291" s="261"/>
      <c r="H3291" s="284">
        <f t="shared" si="147"/>
        <v>3.2740000000001642E-6</v>
      </c>
      <c r="I3291" s="92"/>
      <c r="J3291" s="173"/>
      <c r="K3291" s="132"/>
      <c r="L3291" s="130"/>
      <c r="M3291" s="130"/>
      <c r="N3291" s="130"/>
      <c r="O3291" s="130"/>
      <c r="P3291" s="130"/>
      <c r="Q3291" s="130"/>
      <c r="R3291" s="130"/>
      <c r="S3291" s="130"/>
    </row>
    <row r="3292" spans="1:19" x14ac:dyDescent="0.25">
      <c r="A3292" s="228" t="str">
        <f t="shared" si="148"/>
        <v/>
      </c>
      <c r="B3292" s="34"/>
      <c r="C3292" s="8"/>
      <c r="D3292" s="129"/>
      <c r="F3292" s="180"/>
      <c r="G3292" s="261"/>
      <c r="H3292" s="284">
        <f t="shared" si="147"/>
        <v>3.2750000000001643E-6</v>
      </c>
      <c r="I3292" s="92"/>
      <c r="J3292" s="173"/>
      <c r="K3292" s="132"/>
      <c r="L3292" s="130"/>
      <c r="M3292" s="130"/>
      <c r="N3292" s="130"/>
      <c r="O3292" s="130"/>
      <c r="P3292" s="130"/>
      <c r="Q3292" s="130"/>
      <c r="R3292" s="130"/>
      <c r="S3292" s="130"/>
    </row>
    <row r="3293" spans="1:19" x14ac:dyDescent="0.25">
      <c r="A3293" s="228" t="str">
        <f t="shared" si="148"/>
        <v/>
      </c>
      <c r="B3293" s="34"/>
      <c r="C3293" s="8"/>
      <c r="D3293" s="129"/>
      <c r="F3293" s="180"/>
      <c r="G3293" s="261"/>
      <c r="H3293" s="284">
        <f t="shared" si="147"/>
        <v>3.2760000000001644E-6</v>
      </c>
      <c r="I3293" s="92"/>
      <c r="J3293" s="173"/>
      <c r="K3293" s="132"/>
      <c r="L3293" s="130"/>
      <c r="M3293" s="130"/>
      <c r="N3293" s="130"/>
      <c r="O3293" s="130"/>
      <c r="P3293" s="130"/>
      <c r="Q3293" s="130"/>
      <c r="R3293" s="130"/>
      <c r="S3293" s="130"/>
    </row>
    <row r="3294" spans="1:19" x14ac:dyDescent="0.25">
      <c r="A3294" s="228" t="str">
        <f t="shared" si="148"/>
        <v/>
      </c>
      <c r="B3294" s="34"/>
      <c r="C3294" s="8"/>
      <c r="D3294" s="129"/>
      <c r="F3294" s="180"/>
      <c r="G3294" s="261"/>
      <c r="H3294" s="284">
        <f t="shared" si="147"/>
        <v>3.2770000000001645E-6</v>
      </c>
      <c r="I3294" s="92"/>
      <c r="J3294" s="173"/>
      <c r="K3294" s="132"/>
      <c r="L3294" s="130"/>
      <c r="M3294" s="130"/>
      <c r="N3294" s="130"/>
      <c r="O3294" s="130"/>
      <c r="P3294" s="130"/>
      <c r="Q3294" s="130"/>
      <c r="R3294" s="130"/>
      <c r="S3294" s="130"/>
    </row>
    <row r="3295" spans="1:19" x14ac:dyDescent="0.25">
      <c r="A3295" s="228" t="str">
        <f t="shared" si="148"/>
        <v/>
      </c>
      <c r="B3295" s="34"/>
      <c r="C3295" s="8"/>
      <c r="D3295" s="129"/>
      <c r="F3295" s="180"/>
      <c r="G3295" s="261"/>
      <c r="H3295" s="284">
        <f t="shared" si="147"/>
        <v>3.2780000000001645E-6</v>
      </c>
      <c r="I3295" s="92"/>
      <c r="J3295" s="173"/>
      <c r="K3295" s="132"/>
      <c r="L3295" s="130"/>
      <c r="M3295" s="130"/>
      <c r="N3295" s="130"/>
      <c r="O3295" s="130"/>
      <c r="P3295" s="130"/>
      <c r="Q3295" s="130"/>
      <c r="R3295" s="130"/>
      <c r="S3295" s="130"/>
    </row>
    <row r="3296" spans="1:19" x14ac:dyDescent="0.25">
      <c r="A3296" s="228" t="str">
        <f t="shared" si="148"/>
        <v/>
      </c>
      <c r="B3296" s="34"/>
      <c r="C3296" s="8"/>
      <c r="D3296" s="129"/>
      <c r="F3296" s="180"/>
      <c r="G3296" s="261"/>
      <c r="H3296" s="284">
        <f t="shared" si="147"/>
        <v>3.2790000000001646E-6</v>
      </c>
      <c r="I3296" s="92"/>
      <c r="J3296" s="173"/>
      <c r="K3296" s="132"/>
      <c r="L3296" s="130"/>
      <c r="M3296" s="130"/>
      <c r="N3296" s="130"/>
      <c r="O3296" s="130"/>
      <c r="P3296" s="130"/>
      <c r="Q3296" s="130"/>
      <c r="R3296" s="130"/>
      <c r="S3296" s="130"/>
    </row>
    <row r="3297" spans="1:19" x14ac:dyDescent="0.25">
      <c r="A3297" s="228" t="str">
        <f t="shared" si="148"/>
        <v/>
      </c>
      <c r="B3297" s="34"/>
      <c r="C3297" s="8"/>
      <c r="D3297" s="129"/>
      <c r="F3297" s="180"/>
      <c r="G3297" s="261"/>
      <c r="H3297" s="284">
        <f t="shared" si="147"/>
        <v>3.2800000000001647E-6</v>
      </c>
      <c r="I3297" s="92"/>
      <c r="J3297" s="173"/>
      <c r="K3297" s="132"/>
      <c r="L3297" s="130"/>
      <c r="M3297" s="130"/>
      <c r="N3297" s="130"/>
      <c r="O3297" s="130"/>
      <c r="P3297" s="130"/>
      <c r="Q3297" s="130"/>
      <c r="R3297" s="130"/>
      <c r="S3297" s="130"/>
    </row>
    <row r="3298" spans="1:19" x14ac:dyDescent="0.25">
      <c r="A3298" s="228" t="str">
        <f t="shared" si="148"/>
        <v/>
      </c>
      <c r="B3298" s="34"/>
      <c r="C3298" s="8"/>
      <c r="D3298" s="129"/>
      <c r="F3298" s="180"/>
      <c r="G3298" s="261"/>
      <c r="H3298" s="284">
        <f t="shared" si="147"/>
        <v>3.2810000000001648E-6</v>
      </c>
      <c r="I3298" s="92"/>
      <c r="J3298" s="173"/>
      <c r="K3298" s="132"/>
      <c r="L3298" s="130"/>
      <c r="M3298" s="130"/>
      <c r="N3298" s="130"/>
      <c r="O3298" s="130"/>
      <c r="P3298" s="130"/>
      <c r="Q3298" s="130"/>
      <c r="R3298" s="130"/>
      <c r="S3298" s="130"/>
    </row>
    <row r="3299" spans="1:19" x14ac:dyDescent="0.25">
      <c r="A3299" s="228" t="str">
        <f t="shared" si="148"/>
        <v/>
      </c>
      <c r="B3299" s="34"/>
      <c r="C3299" s="8"/>
      <c r="D3299" s="129"/>
      <c r="F3299" s="180"/>
      <c r="G3299" s="261"/>
      <c r="H3299" s="284">
        <f t="shared" si="147"/>
        <v>3.2820000000001648E-6</v>
      </c>
      <c r="I3299" s="92"/>
      <c r="J3299" s="173"/>
      <c r="K3299" s="132"/>
      <c r="L3299" s="130"/>
      <c r="M3299" s="130"/>
      <c r="N3299" s="130"/>
      <c r="O3299" s="130"/>
      <c r="P3299" s="130"/>
      <c r="Q3299" s="130"/>
      <c r="R3299" s="130"/>
      <c r="S3299" s="130"/>
    </row>
    <row r="3300" spans="1:19" x14ac:dyDescent="0.25">
      <c r="A3300" s="228" t="str">
        <f t="shared" si="148"/>
        <v/>
      </c>
      <c r="B3300" s="34"/>
      <c r="C3300" s="8"/>
      <c r="D3300" s="129"/>
      <c r="F3300" s="180"/>
      <c r="G3300" s="261"/>
      <c r="H3300" s="284">
        <f t="shared" si="147"/>
        <v>3.2830000000001649E-6</v>
      </c>
      <c r="I3300" s="92"/>
      <c r="J3300" s="173"/>
      <c r="K3300" s="132"/>
      <c r="L3300" s="130"/>
      <c r="M3300" s="130"/>
      <c r="N3300" s="130"/>
      <c r="O3300" s="130"/>
      <c r="P3300" s="130"/>
      <c r="Q3300" s="130"/>
      <c r="R3300" s="130"/>
      <c r="S3300" s="130"/>
    </row>
    <row r="3301" spans="1:19" x14ac:dyDescent="0.25">
      <c r="A3301" s="228" t="str">
        <f t="shared" si="148"/>
        <v/>
      </c>
      <c r="B3301" s="34"/>
      <c r="C3301" s="8"/>
      <c r="D3301" s="129"/>
      <c r="F3301" s="180"/>
      <c r="G3301" s="261"/>
      <c r="H3301" s="284">
        <f t="shared" si="147"/>
        <v>3.284000000000165E-6</v>
      </c>
      <c r="I3301" s="92"/>
      <c r="J3301" s="173"/>
      <c r="K3301" s="132"/>
      <c r="L3301" s="130"/>
      <c r="M3301" s="130"/>
      <c r="N3301" s="130"/>
      <c r="O3301" s="130"/>
      <c r="P3301" s="130"/>
      <c r="Q3301" s="130"/>
      <c r="R3301" s="130"/>
      <c r="S3301" s="130"/>
    </row>
    <row r="3302" spans="1:19" x14ac:dyDescent="0.25">
      <c r="A3302" s="228" t="str">
        <f t="shared" si="148"/>
        <v/>
      </c>
      <c r="B3302" s="34"/>
      <c r="C3302" s="8"/>
      <c r="D3302" s="129"/>
      <c r="F3302" s="180"/>
      <c r="G3302" s="261"/>
      <c r="H3302" s="284">
        <f t="shared" si="147"/>
        <v>3.2850000000001651E-6</v>
      </c>
      <c r="I3302" s="92"/>
      <c r="J3302" s="173"/>
      <c r="K3302" s="132"/>
      <c r="L3302" s="130"/>
      <c r="M3302" s="130"/>
      <c r="N3302" s="130"/>
      <c r="O3302" s="130"/>
      <c r="P3302" s="130"/>
      <c r="Q3302" s="130"/>
      <c r="R3302" s="130"/>
      <c r="S3302" s="130"/>
    </row>
    <row r="3303" spans="1:19" x14ac:dyDescent="0.25">
      <c r="A3303" s="228" t="str">
        <f t="shared" si="148"/>
        <v/>
      </c>
      <c r="B3303" s="34"/>
      <c r="C3303" s="8"/>
      <c r="D3303" s="129"/>
      <c r="F3303" s="180"/>
      <c r="G3303" s="261"/>
      <c r="H3303" s="284">
        <f t="shared" si="147"/>
        <v>3.2860000000001651E-6</v>
      </c>
      <c r="I3303" s="92"/>
      <c r="J3303" s="173"/>
      <c r="K3303" s="132"/>
      <c r="L3303" s="130"/>
      <c r="M3303" s="130"/>
      <c r="N3303" s="130"/>
      <c r="O3303" s="130"/>
      <c r="P3303" s="130"/>
      <c r="Q3303" s="130"/>
      <c r="R3303" s="130"/>
      <c r="S3303" s="130"/>
    </row>
    <row r="3304" spans="1:19" x14ac:dyDescent="0.25">
      <c r="A3304" s="228" t="str">
        <f t="shared" si="148"/>
        <v/>
      </c>
      <c r="B3304" s="34"/>
      <c r="C3304" s="8"/>
      <c r="D3304" s="129"/>
      <c r="F3304" s="180"/>
      <c r="G3304" s="261"/>
      <c r="H3304" s="284">
        <f t="shared" si="147"/>
        <v>3.2870000000001652E-6</v>
      </c>
      <c r="I3304" s="92"/>
      <c r="J3304" s="173"/>
      <c r="K3304" s="132"/>
      <c r="L3304" s="130"/>
      <c r="M3304" s="130"/>
      <c r="N3304" s="130"/>
      <c r="O3304" s="130"/>
      <c r="P3304" s="130"/>
      <c r="Q3304" s="130"/>
      <c r="R3304" s="130"/>
      <c r="S3304" s="130"/>
    </row>
    <row r="3305" spans="1:19" x14ac:dyDescent="0.25">
      <c r="A3305" s="228" t="str">
        <f t="shared" si="148"/>
        <v/>
      </c>
      <c r="B3305" s="34"/>
      <c r="C3305" s="8"/>
      <c r="D3305" s="129"/>
      <c r="F3305" s="180"/>
      <c r="G3305" s="261"/>
      <c r="H3305" s="284">
        <f t="shared" si="147"/>
        <v>3.2880000000001653E-6</v>
      </c>
      <c r="I3305" s="92"/>
      <c r="J3305" s="173"/>
      <c r="K3305" s="132"/>
      <c r="L3305" s="130"/>
      <c r="M3305" s="130"/>
      <c r="N3305" s="130"/>
      <c r="O3305" s="130"/>
      <c r="P3305" s="130"/>
      <c r="Q3305" s="130"/>
      <c r="R3305" s="130"/>
      <c r="S3305" s="130"/>
    </row>
    <row r="3306" spans="1:19" x14ac:dyDescent="0.25">
      <c r="A3306" s="228" t="str">
        <f t="shared" si="148"/>
        <v/>
      </c>
      <c r="B3306" s="34"/>
      <c r="C3306" s="8"/>
      <c r="D3306" s="129"/>
      <c r="F3306" s="180"/>
      <c r="G3306" s="261"/>
      <c r="H3306" s="284">
        <f t="shared" si="147"/>
        <v>3.2890000000001654E-6</v>
      </c>
      <c r="I3306" s="92"/>
      <c r="J3306" s="173"/>
      <c r="K3306" s="132"/>
      <c r="L3306" s="130"/>
      <c r="M3306" s="130"/>
      <c r="N3306" s="130"/>
      <c r="O3306" s="130"/>
      <c r="P3306" s="130"/>
      <c r="Q3306" s="130"/>
      <c r="R3306" s="130"/>
      <c r="S3306" s="130"/>
    </row>
    <row r="3307" spans="1:19" x14ac:dyDescent="0.25">
      <c r="A3307" s="228" t="str">
        <f t="shared" si="148"/>
        <v/>
      </c>
      <c r="B3307" s="34"/>
      <c r="C3307" s="8"/>
      <c r="D3307" s="129"/>
      <c r="F3307" s="180"/>
      <c r="G3307" s="261"/>
      <c r="H3307" s="284">
        <f t="shared" si="147"/>
        <v>3.2900000000001654E-6</v>
      </c>
      <c r="I3307" s="92"/>
      <c r="J3307" s="173"/>
      <c r="K3307" s="132"/>
      <c r="L3307" s="130"/>
      <c r="M3307" s="130"/>
      <c r="N3307" s="130"/>
      <c r="O3307" s="130"/>
      <c r="P3307" s="130"/>
      <c r="Q3307" s="130"/>
      <c r="R3307" s="130"/>
      <c r="S3307" s="130"/>
    </row>
    <row r="3308" spans="1:19" x14ac:dyDescent="0.25">
      <c r="A3308" s="228" t="str">
        <f t="shared" si="148"/>
        <v/>
      </c>
      <c r="B3308" s="34"/>
      <c r="C3308" s="8"/>
      <c r="D3308" s="129"/>
      <c r="F3308" s="180"/>
      <c r="G3308" s="261"/>
      <c r="H3308" s="284">
        <f t="shared" si="147"/>
        <v>3.2910000000001655E-6</v>
      </c>
      <c r="I3308" s="92"/>
      <c r="J3308" s="173"/>
      <c r="K3308" s="132"/>
      <c r="L3308" s="130"/>
      <c r="M3308" s="130"/>
      <c r="N3308" s="130"/>
      <c r="O3308" s="130"/>
      <c r="P3308" s="130"/>
      <c r="Q3308" s="130"/>
      <c r="R3308" s="130"/>
      <c r="S3308" s="130"/>
    </row>
    <row r="3309" spans="1:19" x14ac:dyDescent="0.25">
      <c r="A3309" s="228" t="str">
        <f t="shared" si="148"/>
        <v/>
      </c>
      <c r="B3309" s="34"/>
      <c r="C3309" s="8"/>
      <c r="D3309" s="129"/>
      <c r="F3309" s="180"/>
      <c r="G3309" s="261"/>
      <c r="H3309" s="284">
        <f t="shared" si="147"/>
        <v>3.2920000000001656E-6</v>
      </c>
      <c r="I3309" s="92"/>
      <c r="J3309" s="173"/>
      <c r="K3309" s="132"/>
      <c r="L3309" s="130"/>
      <c r="M3309" s="130"/>
      <c r="N3309" s="130"/>
      <c r="O3309" s="130"/>
      <c r="P3309" s="130"/>
      <c r="Q3309" s="130"/>
      <c r="R3309" s="130"/>
      <c r="S3309" s="130"/>
    </row>
    <row r="3310" spans="1:19" x14ac:dyDescent="0.25">
      <c r="A3310" s="228" t="str">
        <f t="shared" si="148"/>
        <v/>
      </c>
      <c r="B3310" s="34"/>
      <c r="C3310" s="8"/>
      <c r="D3310" s="129"/>
      <c r="F3310" s="180"/>
      <c r="G3310" s="261"/>
      <c r="H3310" s="284">
        <f t="shared" si="147"/>
        <v>3.2930000000001657E-6</v>
      </c>
      <c r="I3310" s="92"/>
      <c r="J3310" s="173"/>
      <c r="K3310" s="132"/>
      <c r="L3310" s="130"/>
      <c r="M3310" s="130"/>
      <c r="N3310" s="130"/>
      <c r="O3310" s="130"/>
      <c r="P3310" s="130"/>
      <c r="Q3310" s="130"/>
      <c r="R3310" s="130"/>
      <c r="S3310" s="130"/>
    </row>
    <row r="3311" spans="1:19" x14ac:dyDescent="0.25">
      <c r="A3311" s="228" t="str">
        <f t="shared" si="148"/>
        <v/>
      </c>
      <c r="B3311" s="34"/>
      <c r="C3311" s="8"/>
      <c r="D3311" s="129"/>
      <c r="F3311" s="180"/>
      <c r="G3311" s="261"/>
      <c r="H3311" s="284">
        <f t="shared" si="147"/>
        <v>3.2940000000001657E-6</v>
      </c>
      <c r="I3311" s="92"/>
      <c r="J3311" s="173"/>
      <c r="K3311" s="132"/>
      <c r="L3311" s="130"/>
      <c r="M3311" s="130"/>
      <c r="N3311" s="130"/>
      <c r="O3311" s="130"/>
      <c r="P3311" s="130"/>
      <c r="Q3311" s="130"/>
      <c r="R3311" s="130"/>
      <c r="S3311" s="130"/>
    </row>
    <row r="3312" spans="1:19" x14ac:dyDescent="0.25">
      <c r="A3312" s="228" t="str">
        <f t="shared" si="148"/>
        <v/>
      </c>
      <c r="B3312" s="34"/>
      <c r="C3312" s="8"/>
      <c r="D3312" s="129"/>
      <c r="F3312" s="180"/>
      <c r="G3312" s="261"/>
      <c r="H3312" s="284">
        <f t="shared" si="147"/>
        <v>3.2950000000001658E-6</v>
      </c>
      <c r="I3312" s="92"/>
      <c r="J3312" s="173"/>
      <c r="K3312" s="132"/>
      <c r="L3312" s="130"/>
      <c r="M3312" s="130"/>
      <c r="N3312" s="130"/>
      <c r="O3312" s="130"/>
      <c r="P3312" s="130"/>
      <c r="Q3312" s="130"/>
      <c r="R3312" s="130"/>
      <c r="S3312" s="130"/>
    </row>
    <row r="3313" spans="1:19" x14ac:dyDescent="0.25">
      <c r="A3313" s="228" t="str">
        <f t="shared" si="148"/>
        <v/>
      </c>
      <c r="B3313" s="34"/>
      <c r="C3313" s="8"/>
      <c r="D3313" s="129"/>
      <c r="F3313" s="180"/>
      <c r="G3313" s="261"/>
      <c r="H3313" s="284">
        <f t="shared" si="147"/>
        <v>3.2960000000001659E-6</v>
      </c>
      <c r="I3313" s="92"/>
      <c r="J3313" s="173"/>
      <c r="K3313" s="132"/>
      <c r="L3313" s="130"/>
      <c r="M3313" s="130"/>
      <c r="N3313" s="130"/>
      <c r="O3313" s="130"/>
      <c r="P3313" s="130"/>
      <c r="Q3313" s="130"/>
      <c r="R3313" s="130"/>
      <c r="S3313" s="130"/>
    </row>
    <row r="3314" spans="1:19" x14ac:dyDescent="0.25">
      <c r="A3314" s="228" t="str">
        <f t="shared" si="148"/>
        <v/>
      </c>
      <c r="B3314" s="34"/>
      <c r="C3314" s="8"/>
      <c r="D3314" s="129"/>
      <c r="F3314" s="180"/>
      <c r="G3314" s="261"/>
      <c r="H3314" s="284">
        <f t="shared" si="147"/>
        <v>3.297000000000166E-6</v>
      </c>
      <c r="I3314" s="92"/>
      <c r="J3314" s="173"/>
      <c r="K3314" s="132"/>
      <c r="L3314" s="130"/>
      <c r="M3314" s="130"/>
      <c r="N3314" s="130"/>
      <c r="O3314" s="130"/>
      <c r="P3314" s="130"/>
      <c r="Q3314" s="130"/>
      <c r="R3314" s="130"/>
      <c r="S3314" s="130"/>
    </row>
    <row r="3315" spans="1:19" x14ac:dyDescent="0.25">
      <c r="A3315" s="228" t="str">
        <f t="shared" si="148"/>
        <v/>
      </c>
      <c r="B3315" s="34"/>
      <c r="C3315" s="8"/>
      <c r="D3315" s="129"/>
      <c r="F3315" s="180"/>
      <c r="G3315" s="261"/>
      <c r="H3315" s="284">
        <f t="shared" si="147"/>
        <v>3.298000000000166E-6</v>
      </c>
      <c r="I3315" s="92"/>
      <c r="J3315" s="173"/>
      <c r="K3315" s="132"/>
      <c r="L3315" s="130"/>
      <c r="M3315" s="130"/>
      <c r="N3315" s="130"/>
      <c r="O3315" s="130"/>
      <c r="P3315" s="130"/>
      <c r="Q3315" s="130"/>
      <c r="R3315" s="130"/>
      <c r="S3315" s="130"/>
    </row>
    <row r="3316" spans="1:19" x14ac:dyDescent="0.25">
      <c r="A3316" s="228" t="str">
        <f t="shared" si="148"/>
        <v/>
      </c>
      <c r="B3316" s="34"/>
      <c r="C3316" s="8"/>
      <c r="D3316" s="129"/>
      <c r="F3316" s="180"/>
      <c r="G3316" s="261"/>
      <c r="H3316" s="284">
        <f t="shared" si="147"/>
        <v>3.2990000000001661E-6</v>
      </c>
      <c r="I3316" s="92"/>
      <c r="J3316" s="173"/>
      <c r="K3316" s="132"/>
      <c r="L3316" s="130"/>
      <c r="M3316" s="130"/>
      <c r="N3316" s="130"/>
      <c r="O3316" s="130"/>
      <c r="P3316" s="130"/>
      <c r="Q3316" s="130"/>
      <c r="R3316" s="130"/>
      <c r="S3316" s="130"/>
    </row>
    <row r="3317" spans="1:19" x14ac:dyDescent="0.25">
      <c r="A3317" s="228" t="str">
        <f t="shared" si="148"/>
        <v/>
      </c>
      <c r="B3317" s="34"/>
      <c r="C3317" s="8"/>
      <c r="D3317" s="129"/>
      <c r="F3317" s="180"/>
      <c r="G3317" s="261"/>
      <c r="H3317" s="284">
        <f t="shared" si="147"/>
        <v>3.3000000000001662E-6</v>
      </c>
      <c r="I3317" s="92"/>
      <c r="J3317" s="173"/>
      <c r="K3317" s="132"/>
      <c r="L3317" s="130"/>
      <c r="M3317" s="130"/>
      <c r="N3317" s="130"/>
      <c r="O3317" s="130"/>
      <c r="P3317" s="130"/>
      <c r="Q3317" s="130"/>
      <c r="R3317" s="130"/>
      <c r="S3317" s="130"/>
    </row>
    <row r="3318" spans="1:19" x14ac:dyDescent="0.25">
      <c r="A3318" s="228" t="str">
        <f t="shared" si="148"/>
        <v/>
      </c>
      <c r="B3318" s="34"/>
      <c r="C3318" s="8"/>
      <c r="D3318" s="129"/>
      <c r="F3318" s="180"/>
      <c r="G3318" s="261"/>
      <c r="H3318" s="284">
        <f t="shared" si="147"/>
        <v>3.3010000000001663E-6</v>
      </c>
      <c r="I3318" s="92"/>
      <c r="J3318" s="173"/>
      <c r="K3318" s="132"/>
      <c r="L3318" s="130"/>
      <c r="M3318" s="130"/>
      <c r="N3318" s="130"/>
      <c r="O3318" s="130"/>
      <c r="P3318" s="130"/>
      <c r="Q3318" s="130"/>
      <c r="R3318" s="130"/>
      <c r="S3318" s="130"/>
    </row>
    <row r="3319" spans="1:19" x14ac:dyDescent="0.25">
      <c r="A3319" s="228" t="str">
        <f t="shared" si="148"/>
        <v/>
      </c>
      <c r="B3319" s="34"/>
      <c r="C3319" s="8"/>
      <c r="D3319" s="129"/>
      <c r="F3319" s="180"/>
      <c r="G3319" s="261"/>
      <c r="H3319" s="284">
        <f t="shared" si="147"/>
        <v>3.3020000000001663E-6</v>
      </c>
      <c r="I3319" s="92"/>
      <c r="J3319" s="173"/>
      <c r="K3319" s="132"/>
      <c r="L3319" s="130"/>
      <c r="M3319" s="130"/>
      <c r="N3319" s="130"/>
      <c r="O3319" s="130"/>
      <c r="P3319" s="130"/>
      <c r="Q3319" s="130"/>
      <c r="R3319" s="130"/>
      <c r="S3319" s="130"/>
    </row>
    <row r="3320" spans="1:19" x14ac:dyDescent="0.25">
      <c r="A3320" s="228" t="str">
        <f t="shared" si="148"/>
        <v/>
      </c>
      <c r="B3320" s="34"/>
      <c r="C3320" s="8"/>
      <c r="D3320" s="129"/>
      <c r="F3320" s="180"/>
      <c r="G3320" s="261"/>
      <c r="H3320" s="284">
        <f t="shared" si="147"/>
        <v>3.3030000000001664E-6</v>
      </c>
      <c r="I3320" s="92"/>
      <c r="J3320" s="173"/>
      <c r="K3320" s="132"/>
      <c r="L3320" s="130"/>
      <c r="M3320" s="130"/>
      <c r="N3320" s="130"/>
      <c r="O3320" s="130"/>
      <c r="P3320" s="130"/>
      <c r="Q3320" s="130"/>
      <c r="R3320" s="130"/>
      <c r="S3320" s="130"/>
    </row>
    <row r="3321" spans="1:19" x14ac:dyDescent="0.25">
      <c r="A3321" s="228" t="str">
        <f t="shared" si="148"/>
        <v/>
      </c>
      <c r="B3321" s="34"/>
      <c r="C3321" s="8"/>
      <c r="D3321" s="129"/>
      <c r="F3321" s="180"/>
      <c r="G3321" s="261"/>
      <c r="H3321" s="284">
        <f t="shared" si="147"/>
        <v>3.3040000000001665E-6</v>
      </c>
      <c r="I3321" s="92"/>
      <c r="J3321" s="173"/>
      <c r="K3321" s="132"/>
      <c r="L3321" s="130"/>
      <c r="M3321" s="130"/>
      <c r="N3321" s="130"/>
      <c r="O3321" s="130"/>
      <c r="P3321" s="130"/>
      <c r="Q3321" s="130"/>
      <c r="R3321" s="130"/>
      <c r="S3321" s="130"/>
    </row>
    <row r="3322" spans="1:19" x14ac:dyDescent="0.25">
      <c r="A3322" s="228" t="str">
        <f t="shared" si="148"/>
        <v/>
      </c>
      <c r="B3322" s="34"/>
      <c r="C3322" s="8"/>
      <c r="D3322" s="129"/>
      <c r="F3322" s="180"/>
      <c r="G3322" s="261"/>
      <c r="H3322" s="284">
        <f t="shared" si="147"/>
        <v>3.3050000000001666E-6</v>
      </c>
      <c r="I3322" s="92"/>
      <c r="J3322" s="173"/>
      <c r="K3322" s="132"/>
      <c r="L3322" s="130"/>
      <c r="M3322" s="130"/>
      <c r="N3322" s="130"/>
      <c r="O3322" s="130"/>
      <c r="P3322" s="130"/>
      <c r="Q3322" s="130"/>
      <c r="R3322" s="130"/>
      <c r="S3322" s="130"/>
    </row>
    <row r="3323" spans="1:19" x14ac:dyDescent="0.25">
      <c r="A3323" s="228" t="str">
        <f t="shared" si="148"/>
        <v/>
      </c>
      <c r="B3323" s="34"/>
      <c r="C3323" s="8"/>
      <c r="D3323" s="129"/>
      <c r="F3323" s="180"/>
      <c r="G3323" s="261"/>
      <c r="H3323" s="284">
        <f t="shared" si="147"/>
        <v>3.3060000000001666E-6</v>
      </c>
      <c r="I3323" s="92"/>
      <c r="J3323" s="173"/>
      <c r="K3323" s="132"/>
      <c r="L3323" s="130"/>
      <c r="M3323" s="130"/>
      <c r="N3323" s="130"/>
      <c r="O3323" s="130"/>
      <c r="P3323" s="130"/>
      <c r="Q3323" s="130"/>
      <c r="R3323" s="130"/>
      <c r="S3323" s="130"/>
    </row>
    <row r="3324" spans="1:19" x14ac:dyDescent="0.25">
      <c r="A3324" s="228" t="str">
        <f t="shared" si="148"/>
        <v/>
      </c>
      <c r="B3324" s="34"/>
      <c r="C3324" s="8"/>
      <c r="D3324" s="129"/>
      <c r="F3324" s="180"/>
      <c r="G3324" s="261"/>
      <c r="H3324" s="284">
        <f t="shared" si="147"/>
        <v>3.3070000000001667E-6</v>
      </c>
      <c r="I3324" s="92"/>
      <c r="J3324" s="173"/>
      <c r="K3324" s="132"/>
      <c r="L3324" s="130"/>
      <c r="M3324" s="130"/>
      <c r="N3324" s="130"/>
      <c r="O3324" s="130"/>
      <c r="P3324" s="130"/>
      <c r="Q3324" s="130"/>
      <c r="R3324" s="130"/>
      <c r="S3324" s="130"/>
    </row>
    <row r="3325" spans="1:19" x14ac:dyDescent="0.25">
      <c r="A3325" s="228" t="str">
        <f t="shared" si="148"/>
        <v/>
      </c>
      <c r="B3325" s="34"/>
      <c r="C3325" s="8"/>
      <c r="D3325" s="129"/>
      <c r="F3325" s="180"/>
      <c r="G3325" s="261"/>
      <c r="H3325" s="284">
        <f t="shared" si="147"/>
        <v>3.3080000000001668E-6</v>
      </c>
      <c r="I3325" s="92"/>
      <c r="J3325" s="173"/>
      <c r="K3325" s="132"/>
      <c r="L3325" s="130"/>
      <c r="M3325" s="130"/>
      <c r="N3325" s="130"/>
      <c r="O3325" s="130"/>
      <c r="P3325" s="130"/>
      <c r="Q3325" s="130"/>
      <c r="R3325" s="130"/>
      <c r="S3325" s="130"/>
    </row>
    <row r="3326" spans="1:19" x14ac:dyDescent="0.25">
      <c r="A3326" s="228" t="str">
        <f t="shared" si="148"/>
        <v/>
      </c>
      <c r="B3326" s="34"/>
      <c r="C3326" s="8"/>
      <c r="D3326" s="129"/>
      <c r="F3326" s="180"/>
      <c r="G3326" s="261"/>
      <c r="H3326" s="284">
        <f t="shared" si="147"/>
        <v>3.3090000000001669E-6</v>
      </c>
      <c r="I3326" s="92"/>
      <c r="J3326" s="173"/>
      <c r="K3326" s="132"/>
      <c r="L3326" s="130"/>
      <c r="M3326" s="130"/>
      <c r="N3326" s="130"/>
      <c r="O3326" s="130"/>
      <c r="P3326" s="130"/>
      <c r="Q3326" s="130"/>
      <c r="R3326" s="130"/>
      <c r="S3326" s="130"/>
    </row>
    <row r="3327" spans="1:19" x14ac:dyDescent="0.25">
      <c r="A3327" s="228" t="str">
        <f t="shared" si="148"/>
        <v/>
      </c>
      <c r="B3327" s="34"/>
      <c r="C3327" s="8"/>
      <c r="D3327" s="129"/>
      <c r="F3327" s="180"/>
      <c r="G3327" s="261"/>
      <c r="H3327" s="284">
        <f t="shared" si="147"/>
        <v>3.3100000000001669E-6</v>
      </c>
      <c r="I3327" s="92"/>
      <c r="J3327" s="173"/>
      <c r="K3327" s="132"/>
      <c r="L3327" s="130"/>
      <c r="M3327" s="130"/>
      <c r="N3327" s="130"/>
      <c r="O3327" s="130"/>
      <c r="P3327" s="130"/>
      <c r="Q3327" s="130"/>
      <c r="R3327" s="130"/>
      <c r="S3327" s="130"/>
    </row>
    <row r="3328" spans="1:19" x14ac:dyDescent="0.25">
      <c r="A3328" s="228" t="str">
        <f t="shared" si="148"/>
        <v/>
      </c>
      <c r="B3328" s="34"/>
      <c r="C3328" s="8"/>
      <c r="D3328" s="129"/>
      <c r="F3328" s="180"/>
      <c r="G3328" s="261"/>
      <c r="H3328" s="284">
        <f t="shared" si="147"/>
        <v>3.311000000000167E-6</v>
      </c>
      <c r="I3328" s="92"/>
      <c r="J3328" s="173"/>
      <c r="K3328" s="132"/>
      <c r="L3328" s="130"/>
      <c r="M3328" s="130"/>
      <c r="N3328" s="130"/>
      <c r="O3328" s="130"/>
      <c r="P3328" s="130"/>
      <c r="Q3328" s="130"/>
      <c r="R3328" s="130"/>
      <c r="S3328" s="130"/>
    </row>
    <row r="3329" spans="1:19" x14ac:dyDescent="0.25">
      <c r="A3329" s="228" t="str">
        <f t="shared" si="148"/>
        <v/>
      </c>
      <c r="B3329" s="34"/>
      <c r="C3329" s="8"/>
      <c r="D3329" s="129"/>
      <c r="F3329" s="180"/>
      <c r="G3329" s="261"/>
      <c r="H3329" s="284">
        <f t="shared" si="147"/>
        <v>3.3120000000001671E-6</v>
      </c>
      <c r="I3329" s="92"/>
      <c r="J3329" s="173"/>
      <c r="K3329" s="132"/>
      <c r="L3329" s="130"/>
      <c r="M3329" s="130"/>
      <c r="N3329" s="130"/>
      <c r="O3329" s="130"/>
      <c r="P3329" s="130"/>
      <c r="Q3329" s="130"/>
      <c r="R3329" s="130"/>
      <c r="S3329" s="130"/>
    </row>
    <row r="3330" spans="1:19" x14ac:dyDescent="0.25">
      <c r="A3330" s="228" t="str">
        <f t="shared" si="148"/>
        <v/>
      </c>
      <c r="B3330" s="34"/>
      <c r="C3330" s="8"/>
      <c r="D3330" s="129"/>
      <c r="F3330" s="180"/>
      <c r="G3330" s="261"/>
      <c r="H3330" s="284">
        <f t="shared" si="147"/>
        <v>3.3130000000001672E-6</v>
      </c>
      <c r="I3330" s="92"/>
      <c r="J3330" s="173"/>
      <c r="K3330" s="132"/>
      <c r="L3330" s="130"/>
      <c r="M3330" s="130"/>
      <c r="N3330" s="130"/>
      <c r="O3330" s="130"/>
      <c r="P3330" s="130"/>
      <c r="Q3330" s="130"/>
      <c r="R3330" s="130"/>
      <c r="S3330" s="130"/>
    </row>
    <row r="3331" spans="1:19" x14ac:dyDescent="0.25">
      <c r="A3331" s="228" t="str">
        <f t="shared" si="148"/>
        <v/>
      </c>
      <c r="B3331" s="34"/>
      <c r="C3331" s="8"/>
      <c r="D3331" s="129"/>
      <c r="F3331" s="180"/>
      <c r="G3331" s="261"/>
      <c r="H3331" s="284">
        <f t="shared" si="147"/>
        <v>3.3140000000001672E-6</v>
      </c>
      <c r="I3331" s="92"/>
      <c r="J3331" s="173"/>
      <c r="K3331" s="132"/>
      <c r="L3331" s="130"/>
      <c r="M3331" s="130"/>
      <c r="N3331" s="130"/>
      <c r="O3331" s="130"/>
      <c r="P3331" s="130"/>
      <c r="Q3331" s="130"/>
      <c r="R3331" s="130"/>
      <c r="S3331" s="130"/>
    </row>
    <row r="3332" spans="1:19" x14ac:dyDescent="0.25">
      <c r="A3332" s="228" t="str">
        <f t="shared" si="148"/>
        <v/>
      </c>
      <c r="B3332" s="34"/>
      <c r="C3332" s="8"/>
      <c r="D3332" s="129"/>
      <c r="F3332" s="180"/>
      <c r="G3332" s="261"/>
      <c r="H3332" s="284">
        <f t="shared" si="147"/>
        <v>3.3150000000001673E-6</v>
      </c>
      <c r="I3332" s="92"/>
      <c r="J3332" s="173"/>
      <c r="K3332" s="132"/>
      <c r="L3332" s="130"/>
      <c r="M3332" s="130"/>
      <c r="N3332" s="130"/>
      <c r="O3332" s="130"/>
      <c r="P3332" s="130"/>
      <c r="Q3332" s="130"/>
      <c r="R3332" s="130"/>
      <c r="S3332" s="130"/>
    </row>
    <row r="3333" spans="1:19" x14ac:dyDescent="0.25">
      <c r="A3333" s="228" t="str">
        <f t="shared" si="148"/>
        <v/>
      </c>
      <c r="B3333" s="34"/>
      <c r="C3333" s="8"/>
      <c r="D3333" s="129"/>
      <c r="F3333" s="180"/>
      <c r="G3333" s="261"/>
      <c r="H3333" s="284">
        <f t="shared" si="147"/>
        <v>3.3160000000001674E-6</v>
      </c>
      <c r="I3333" s="92"/>
      <c r="J3333" s="173"/>
      <c r="K3333" s="132"/>
      <c r="L3333" s="130"/>
      <c r="M3333" s="130"/>
      <c r="N3333" s="130"/>
      <c r="O3333" s="130"/>
      <c r="P3333" s="130"/>
      <c r="Q3333" s="130"/>
      <c r="R3333" s="130"/>
      <c r="S3333" s="130"/>
    </row>
    <row r="3334" spans="1:19" x14ac:dyDescent="0.25">
      <c r="A3334" s="228" t="str">
        <f t="shared" si="148"/>
        <v/>
      </c>
      <c r="B3334" s="34"/>
      <c r="C3334" s="8"/>
      <c r="D3334" s="129"/>
      <c r="F3334" s="180"/>
      <c r="G3334" s="261"/>
      <c r="H3334" s="284">
        <f t="shared" si="147"/>
        <v>3.3170000000001675E-6</v>
      </c>
      <c r="I3334" s="92"/>
      <c r="J3334" s="173"/>
      <c r="K3334" s="132"/>
      <c r="L3334" s="130"/>
      <c r="M3334" s="130"/>
      <c r="N3334" s="130"/>
      <c r="O3334" s="130"/>
      <c r="P3334" s="130"/>
      <c r="Q3334" s="130"/>
      <c r="R3334" s="130"/>
      <c r="S3334" s="130"/>
    </row>
    <row r="3335" spans="1:19" x14ac:dyDescent="0.25">
      <c r="A3335" s="228" t="str">
        <f t="shared" si="148"/>
        <v/>
      </c>
      <c r="B3335" s="34"/>
      <c r="C3335" s="8"/>
      <c r="D3335" s="129"/>
      <c r="F3335" s="180"/>
      <c r="G3335" s="261"/>
      <c r="H3335" s="284">
        <f t="shared" si="147"/>
        <v>3.3180000000001675E-6</v>
      </c>
      <c r="I3335" s="92"/>
      <c r="J3335" s="173"/>
      <c r="K3335" s="132"/>
      <c r="L3335" s="130"/>
      <c r="M3335" s="130"/>
      <c r="N3335" s="130"/>
      <c r="O3335" s="130"/>
      <c r="P3335" s="130"/>
      <c r="Q3335" s="130"/>
      <c r="R3335" s="130"/>
      <c r="S3335" s="130"/>
    </row>
    <row r="3336" spans="1:19" x14ac:dyDescent="0.25">
      <c r="A3336" s="228" t="str">
        <f t="shared" si="148"/>
        <v/>
      </c>
      <c r="B3336" s="34"/>
      <c r="C3336" s="8"/>
      <c r="D3336" s="129"/>
      <c r="F3336" s="180"/>
      <c r="G3336" s="261"/>
      <c r="H3336" s="284">
        <f t="shared" si="147"/>
        <v>3.3190000000001676E-6</v>
      </c>
      <c r="I3336" s="92"/>
      <c r="J3336" s="173"/>
      <c r="K3336" s="132"/>
      <c r="L3336" s="130"/>
      <c r="M3336" s="130"/>
      <c r="N3336" s="130"/>
      <c r="O3336" s="130"/>
      <c r="P3336" s="130"/>
      <c r="Q3336" s="130"/>
      <c r="R3336" s="130"/>
      <c r="S3336" s="130"/>
    </row>
    <row r="3337" spans="1:19" x14ac:dyDescent="0.25">
      <c r="A3337" s="228" t="str">
        <f t="shared" si="148"/>
        <v/>
      </c>
      <c r="B3337" s="34"/>
      <c r="C3337" s="8"/>
      <c r="D3337" s="129"/>
      <c r="F3337" s="180"/>
      <c r="G3337" s="261"/>
      <c r="H3337" s="284">
        <f t="shared" si="147"/>
        <v>3.3200000000001677E-6</v>
      </c>
      <c r="I3337" s="92"/>
      <c r="J3337" s="173"/>
      <c r="K3337" s="132"/>
      <c r="L3337" s="130"/>
      <c r="M3337" s="130"/>
      <c r="N3337" s="130"/>
      <c r="O3337" s="130"/>
      <c r="P3337" s="130"/>
      <c r="Q3337" s="130"/>
      <c r="R3337" s="130"/>
      <c r="S3337" s="130"/>
    </row>
    <row r="3338" spans="1:19" x14ac:dyDescent="0.25">
      <c r="A3338" s="228" t="str">
        <f t="shared" si="148"/>
        <v/>
      </c>
      <c r="B3338" s="34"/>
      <c r="C3338" s="8"/>
      <c r="D3338" s="129"/>
      <c r="F3338" s="180"/>
      <c r="G3338" s="261"/>
      <c r="H3338" s="284">
        <f t="shared" si="147"/>
        <v>3.3210000000001678E-6</v>
      </c>
      <c r="I3338" s="92"/>
      <c r="J3338" s="173"/>
      <c r="K3338" s="132"/>
      <c r="L3338" s="130"/>
      <c r="M3338" s="130"/>
      <c r="N3338" s="130"/>
      <c r="O3338" s="130"/>
      <c r="P3338" s="130"/>
      <c r="Q3338" s="130"/>
      <c r="R3338" s="130"/>
      <c r="S3338" s="130"/>
    </row>
    <row r="3339" spans="1:19" x14ac:dyDescent="0.25">
      <c r="A3339" s="228" t="str">
        <f t="shared" si="148"/>
        <v/>
      </c>
      <c r="B3339" s="34"/>
      <c r="C3339" s="8"/>
      <c r="D3339" s="129"/>
      <c r="F3339" s="180"/>
      <c r="G3339" s="261"/>
      <c r="H3339" s="284">
        <f t="shared" si="147"/>
        <v>3.3220000000001678E-6</v>
      </c>
      <c r="I3339" s="92"/>
      <c r="J3339" s="173"/>
      <c r="K3339" s="132"/>
      <c r="L3339" s="130"/>
      <c r="M3339" s="130"/>
      <c r="N3339" s="130"/>
      <c r="O3339" s="130"/>
      <c r="P3339" s="130"/>
      <c r="Q3339" s="130"/>
      <c r="R3339" s="130"/>
      <c r="S3339" s="130"/>
    </row>
    <row r="3340" spans="1:19" x14ac:dyDescent="0.25">
      <c r="A3340" s="228" t="str">
        <f t="shared" si="148"/>
        <v/>
      </c>
      <c r="B3340" s="34"/>
      <c r="C3340" s="8"/>
      <c r="D3340" s="129"/>
      <c r="F3340" s="180"/>
      <c r="G3340" s="261"/>
      <c r="H3340" s="284">
        <f t="shared" si="147"/>
        <v>3.3230000000001679E-6</v>
      </c>
      <c r="I3340" s="92"/>
      <c r="J3340" s="173"/>
      <c r="K3340" s="132"/>
      <c r="L3340" s="130"/>
      <c r="M3340" s="130"/>
      <c r="N3340" s="130"/>
      <c r="O3340" s="130"/>
      <c r="P3340" s="130"/>
      <c r="Q3340" s="130"/>
      <c r="R3340" s="130"/>
      <c r="S3340" s="130"/>
    </row>
    <row r="3341" spans="1:19" x14ac:dyDescent="0.25">
      <c r="A3341" s="228" t="str">
        <f t="shared" si="148"/>
        <v/>
      </c>
      <c r="B3341" s="34"/>
      <c r="C3341" s="8"/>
      <c r="D3341" s="129"/>
      <c r="F3341" s="180"/>
      <c r="G3341" s="261"/>
      <c r="H3341" s="284">
        <f t="shared" si="147"/>
        <v>3.324000000000168E-6</v>
      </c>
      <c r="I3341" s="92"/>
      <c r="J3341" s="173"/>
      <c r="K3341" s="132"/>
      <c r="L3341" s="130"/>
      <c r="M3341" s="130"/>
      <c r="N3341" s="130"/>
      <c r="O3341" s="130"/>
      <c r="P3341" s="130"/>
      <c r="Q3341" s="130"/>
      <c r="R3341" s="130"/>
      <c r="S3341" s="130"/>
    </row>
    <row r="3342" spans="1:19" x14ac:dyDescent="0.25">
      <c r="A3342" s="228" t="str">
        <f t="shared" si="148"/>
        <v/>
      </c>
      <c r="B3342" s="34"/>
      <c r="C3342" s="8"/>
      <c r="D3342" s="129"/>
      <c r="F3342" s="180"/>
      <c r="G3342" s="261"/>
      <c r="H3342" s="284">
        <f t="shared" si="147"/>
        <v>3.3250000000001681E-6</v>
      </c>
      <c r="I3342" s="92"/>
      <c r="J3342" s="173"/>
      <c r="K3342" s="132"/>
      <c r="L3342" s="130"/>
      <c r="M3342" s="130"/>
      <c r="N3342" s="130"/>
      <c r="O3342" s="130"/>
      <c r="P3342" s="130"/>
      <c r="Q3342" s="130"/>
      <c r="R3342" s="130"/>
      <c r="S3342" s="130"/>
    </row>
    <row r="3343" spans="1:19" x14ac:dyDescent="0.25">
      <c r="A3343" s="228" t="str">
        <f t="shared" si="148"/>
        <v/>
      </c>
      <c r="B3343" s="34"/>
      <c r="C3343" s="8"/>
      <c r="D3343" s="129"/>
      <c r="F3343" s="180"/>
      <c r="G3343" s="261"/>
      <c r="H3343" s="284">
        <f t="shared" si="147"/>
        <v>3.3260000000001681E-6</v>
      </c>
      <c r="I3343" s="92"/>
      <c r="J3343" s="173"/>
      <c r="K3343" s="132"/>
      <c r="L3343" s="130"/>
      <c r="M3343" s="130"/>
      <c r="N3343" s="130"/>
      <c r="O3343" s="130"/>
      <c r="P3343" s="130"/>
      <c r="Q3343" s="130"/>
      <c r="R3343" s="130"/>
      <c r="S3343" s="130"/>
    </row>
    <row r="3344" spans="1:19" x14ac:dyDescent="0.25">
      <c r="A3344" s="228" t="str">
        <f t="shared" si="148"/>
        <v/>
      </c>
      <c r="B3344" s="34"/>
      <c r="C3344" s="8"/>
      <c r="D3344" s="129"/>
      <c r="F3344" s="180"/>
      <c r="G3344" s="261"/>
      <c r="H3344" s="284">
        <f t="shared" si="147"/>
        <v>3.3270000000001682E-6</v>
      </c>
      <c r="I3344" s="92"/>
      <c r="J3344" s="173"/>
      <c r="K3344" s="132"/>
      <c r="L3344" s="130"/>
      <c r="M3344" s="130"/>
      <c r="N3344" s="130"/>
      <c r="O3344" s="130"/>
      <c r="P3344" s="130"/>
      <c r="Q3344" s="130"/>
      <c r="R3344" s="130"/>
      <c r="S3344" s="130"/>
    </row>
    <row r="3345" spans="1:19" x14ac:dyDescent="0.25">
      <c r="A3345" s="228" t="str">
        <f t="shared" si="148"/>
        <v/>
      </c>
      <c r="B3345" s="34"/>
      <c r="C3345" s="8"/>
      <c r="D3345" s="129"/>
      <c r="F3345" s="180"/>
      <c r="G3345" s="261"/>
      <c r="H3345" s="284">
        <f t="shared" si="147"/>
        <v>3.3280000000001683E-6</v>
      </c>
      <c r="I3345" s="92"/>
      <c r="J3345" s="173"/>
      <c r="K3345" s="132"/>
      <c r="L3345" s="130"/>
      <c r="M3345" s="130"/>
      <c r="N3345" s="130"/>
      <c r="O3345" s="130"/>
      <c r="P3345" s="130"/>
      <c r="Q3345" s="130"/>
      <c r="R3345" s="130"/>
      <c r="S3345" s="130"/>
    </row>
    <row r="3346" spans="1:19" x14ac:dyDescent="0.25">
      <c r="A3346" s="228" t="str">
        <f t="shared" si="148"/>
        <v/>
      </c>
      <c r="B3346" s="34"/>
      <c r="C3346" s="8"/>
      <c r="D3346" s="129"/>
      <c r="F3346" s="180"/>
      <c r="G3346" s="261"/>
      <c r="H3346" s="284">
        <f t="shared" si="147"/>
        <v>3.3290000000001684E-6</v>
      </c>
      <c r="I3346" s="92"/>
      <c r="J3346" s="173"/>
      <c r="K3346" s="132"/>
      <c r="L3346" s="130"/>
      <c r="M3346" s="130"/>
      <c r="N3346" s="130"/>
      <c r="O3346" s="130"/>
      <c r="P3346" s="130"/>
      <c r="Q3346" s="130"/>
      <c r="R3346" s="130"/>
      <c r="S3346" s="130"/>
    </row>
    <row r="3347" spans="1:19" x14ac:dyDescent="0.25">
      <c r="A3347" s="228" t="str">
        <f t="shared" si="148"/>
        <v/>
      </c>
      <c r="B3347" s="34"/>
      <c r="C3347" s="8"/>
      <c r="D3347" s="129"/>
      <c r="F3347" s="180"/>
      <c r="G3347" s="261"/>
      <c r="H3347" s="284">
        <f t="shared" ref="H3347:H3410" si="149">IF(G3347="",IF(D3347&lt;&gt;"",H3346+F3347+0.000000001,H3346+0.000000001),H3346+0.000000001)</f>
        <v>3.3300000000001684E-6</v>
      </c>
      <c r="I3347" s="92"/>
      <c r="J3347" s="173"/>
      <c r="K3347" s="132"/>
      <c r="L3347" s="130"/>
      <c r="M3347" s="130"/>
      <c r="N3347" s="130"/>
      <c r="O3347" s="130"/>
      <c r="P3347" s="130"/>
      <c r="Q3347" s="130"/>
      <c r="R3347" s="130"/>
      <c r="S3347" s="130"/>
    </row>
    <row r="3348" spans="1:19" x14ac:dyDescent="0.25">
      <c r="A3348" s="228" t="str">
        <f t="shared" si="148"/>
        <v/>
      </c>
      <c r="B3348" s="34"/>
      <c r="C3348" s="8"/>
      <c r="D3348" s="129"/>
      <c r="F3348" s="180"/>
      <c r="G3348" s="261"/>
      <c r="H3348" s="284">
        <f t="shared" si="149"/>
        <v>3.3310000000001685E-6</v>
      </c>
      <c r="I3348" s="92"/>
      <c r="J3348" s="173"/>
      <c r="K3348" s="132"/>
      <c r="L3348" s="130"/>
      <c r="M3348" s="130"/>
      <c r="N3348" s="130"/>
      <c r="O3348" s="130"/>
      <c r="P3348" s="130"/>
      <c r="Q3348" s="130"/>
      <c r="R3348" s="130"/>
      <c r="S3348" s="130"/>
    </row>
    <row r="3349" spans="1:19" x14ac:dyDescent="0.25">
      <c r="A3349" s="228" t="str">
        <f t="shared" si="148"/>
        <v/>
      </c>
      <c r="B3349" s="34"/>
      <c r="C3349" s="8"/>
      <c r="D3349" s="129"/>
      <c r="F3349" s="180"/>
      <c r="G3349" s="261"/>
      <c r="H3349" s="284">
        <f t="shared" si="149"/>
        <v>3.3320000000001686E-6</v>
      </c>
      <c r="I3349" s="92"/>
      <c r="J3349" s="173"/>
      <c r="K3349" s="132"/>
      <c r="L3349" s="130"/>
      <c r="M3349" s="130"/>
      <c r="N3349" s="130"/>
      <c r="O3349" s="130"/>
      <c r="P3349" s="130"/>
      <c r="Q3349" s="130"/>
      <c r="R3349" s="130"/>
      <c r="S3349" s="130"/>
    </row>
    <row r="3350" spans="1:19" x14ac:dyDescent="0.25">
      <c r="A3350" s="228" t="str">
        <f t="shared" ref="A3350:A3413" si="150">IF(F3350="","",IF(H3350=$H$5,D3350,""))</f>
        <v/>
      </c>
      <c r="B3350" s="34"/>
      <c r="C3350" s="8"/>
      <c r="D3350" s="129"/>
      <c r="F3350" s="180"/>
      <c r="G3350" s="261"/>
      <c r="H3350" s="284">
        <f t="shared" si="149"/>
        <v>3.3330000000001687E-6</v>
      </c>
      <c r="I3350" s="92"/>
      <c r="J3350" s="173"/>
      <c r="K3350" s="132"/>
      <c r="L3350" s="130"/>
      <c r="M3350" s="130"/>
      <c r="N3350" s="130"/>
      <c r="O3350" s="130"/>
      <c r="P3350" s="130"/>
      <c r="Q3350" s="130"/>
      <c r="R3350" s="130"/>
      <c r="S3350" s="130"/>
    </row>
    <row r="3351" spans="1:19" x14ac:dyDescent="0.25">
      <c r="A3351" s="228" t="str">
        <f t="shared" si="150"/>
        <v/>
      </c>
      <c r="B3351" s="34"/>
      <c r="C3351" s="8"/>
      <c r="D3351" s="129"/>
      <c r="F3351" s="180"/>
      <c r="G3351" s="261"/>
      <c r="H3351" s="284">
        <f t="shared" si="149"/>
        <v>3.3340000000001687E-6</v>
      </c>
      <c r="I3351" s="92"/>
      <c r="J3351" s="173"/>
      <c r="K3351" s="132"/>
      <c r="L3351" s="130"/>
      <c r="M3351" s="130"/>
      <c r="N3351" s="130"/>
      <c r="O3351" s="130"/>
      <c r="P3351" s="130"/>
      <c r="Q3351" s="130"/>
      <c r="R3351" s="130"/>
      <c r="S3351" s="130"/>
    </row>
    <row r="3352" spans="1:19" x14ac:dyDescent="0.25">
      <c r="A3352" s="228" t="str">
        <f t="shared" si="150"/>
        <v/>
      </c>
      <c r="B3352" s="34"/>
      <c r="C3352" s="8"/>
      <c r="D3352" s="129"/>
      <c r="F3352" s="180"/>
      <c r="G3352" s="261"/>
      <c r="H3352" s="284">
        <f t="shared" si="149"/>
        <v>3.3350000000001688E-6</v>
      </c>
      <c r="I3352" s="92"/>
      <c r="J3352" s="173"/>
      <c r="K3352" s="132"/>
      <c r="L3352" s="130"/>
      <c r="M3352" s="130"/>
      <c r="N3352" s="130"/>
      <c r="O3352" s="130"/>
      <c r="P3352" s="130"/>
      <c r="Q3352" s="130"/>
      <c r="R3352" s="130"/>
      <c r="S3352" s="130"/>
    </row>
    <row r="3353" spans="1:19" x14ac:dyDescent="0.25">
      <c r="A3353" s="228" t="str">
        <f t="shared" si="150"/>
        <v/>
      </c>
      <c r="B3353" s="34"/>
      <c r="C3353" s="8"/>
      <c r="D3353" s="129"/>
      <c r="F3353" s="180"/>
      <c r="G3353" s="261"/>
      <c r="H3353" s="284">
        <f t="shared" si="149"/>
        <v>3.3360000000001689E-6</v>
      </c>
      <c r="I3353" s="92"/>
      <c r="J3353" s="173"/>
      <c r="K3353" s="132"/>
      <c r="L3353" s="130"/>
      <c r="M3353" s="130"/>
      <c r="N3353" s="130"/>
      <c r="O3353" s="130"/>
      <c r="P3353" s="130"/>
      <c r="Q3353" s="130"/>
      <c r="R3353" s="130"/>
      <c r="S3353" s="130"/>
    </row>
    <row r="3354" spans="1:19" x14ac:dyDescent="0.25">
      <c r="A3354" s="228" t="str">
        <f t="shared" si="150"/>
        <v/>
      </c>
      <c r="B3354" s="34"/>
      <c r="C3354" s="8"/>
      <c r="D3354" s="129"/>
      <c r="F3354" s="180"/>
      <c r="G3354" s="261"/>
      <c r="H3354" s="284">
        <f t="shared" si="149"/>
        <v>3.337000000000169E-6</v>
      </c>
      <c r="I3354" s="92"/>
      <c r="J3354" s="173"/>
      <c r="K3354" s="132"/>
      <c r="L3354" s="130"/>
      <c r="M3354" s="130"/>
      <c r="N3354" s="130"/>
      <c r="O3354" s="130"/>
      <c r="P3354" s="130"/>
      <c r="Q3354" s="130"/>
      <c r="R3354" s="130"/>
      <c r="S3354" s="130"/>
    </row>
    <row r="3355" spans="1:19" x14ac:dyDescent="0.25">
      <c r="A3355" s="228" t="str">
        <f t="shared" si="150"/>
        <v/>
      </c>
      <c r="B3355" s="34"/>
      <c r="C3355" s="8"/>
      <c r="D3355" s="129"/>
      <c r="F3355" s="180"/>
      <c r="G3355" s="261"/>
      <c r="H3355" s="284">
        <f t="shared" si="149"/>
        <v>3.338000000000169E-6</v>
      </c>
      <c r="I3355" s="92"/>
      <c r="J3355" s="173"/>
      <c r="K3355" s="132"/>
      <c r="L3355" s="130"/>
      <c r="M3355" s="130"/>
      <c r="N3355" s="130"/>
      <c r="O3355" s="130"/>
      <c r="P3355" s="130"/>
      <c r="Q3355" s="130"/>
      <c r="R3355" s="130"/>
      <c r="S3355" s="130"/>
    </row>
    <row r="3356" spans="1:19" x14ac:dyDescent="0.25">
      <c r="A3356" s="228" t="str">
        <f t="shared" si="150"/>
        <v/>
      </c>
      <c r="B3356" s="34"/>
      <c r="C3356" s="8"/>
      <c r="D3356" s="129"/>
      <c r="F3356" s="180"/>
      <c r="G3356" s="261"/>
      <c r="H3356" s="284">
        <f t="shared" si="149"/>
        <v>3.3390000000001691E-6</v>
      </c>
      <c r="I3356" s="92"/>
      <c r="J3356" s="173"/>
      <c r="K3356" s="132"/>
      <c r="L3356" s="130"/>
      <c r="M3356" s="130"/>
      <c r="N3356" s="130"/>
      <c r="O3356" s="130"/>
      <c r="P3356" s="130"/>
      <c r="Q3356" s="130"/>
      <c r="R3356" s="130"/>
      <c r="S3356" s="130"/>
    </row>
    <row r="3357" spans="1:19" x14ac:dyDescent="0.25">
      <c r="A3357" s="228" t="str">
        <f t="shared" si="150"/>
        <v/>
      </c>
      <c r="B3357" s="34"/>
      <c r="C3357" s="8"/>
      <c r="D3357" s="129"/>
      <c r="F3357" s="180"/>
      <c r="G3357" s="261"/>
      <c r="H3357" s="284">
        <f t="shared" si="149"/>
        <v>3.3400000000001692E-6</v>
      </c>
      <c r="I3357" s="92"/>
      <c r="J3357" s="173"/>
      <c r="K3357" s="132"/>
      <c r="L3357" s="130"/>
      <c r="M3357" s="130"/>
      <c r="N3357" s="130"/>
      <c r="O3357" s="130"/>
      <c r="P3357" s="130"/>
      <c r="Q3357" s="130"/>
      <c r="R3357" s="130"/>
      <c r="S3357" s="130"/>
    </row>
    <row r="3358" spans="1:19" x14ac:dyDescent="0.25">
      <c r="A3358" s="228" t="str">
        <f t="shared" si="150"/>
        <v/>
      </c>
      <c r="B3358" s="34"/>
      <c r="C3358" s="8"/>
      <c r="D3358" s="129"/>
      <c r="F3358" s="180"/>
      <c r="G3358" s="261"/>
      <c r="H3358" s="284">
        <f t="shared" si="149"/>
        <v>3.3410000000001693E-6</v>
      </c>
      <c r="I3358" s="92"/>
      <c r="J3358" s="173"/>
      <c r="K3358" s="132"/>
      <c r="L3358" s="130"/>
      <c r="M3358" s="130"/>
      <c r="N3358" s="130"/>
      <c r="O3358" s="130"/>
      <c r="P3358" s="130"/>
      <c r="Q3358" s="130"/>
      <c r="R3358" s="130"/>
      <c r="S3358" s="130"/>
    </row>
    <row r="3359" spans="1:19" x14ac:dyDescent="0.25">
      <c r="A3359" s="228" t="str">
        <f t="shared" si="150"/>
        <v/>
      </c>
      <c r="B3359" s="34"/>
      <c r="C3359" s="8"/>
      <c r="D3359" s="129"/>
      <c r="F3359" s="180"/>
      <c r="G3359" s="261"/>
      <c r="H3359" s="284">
        <f t="shared" si="149"/>
        <v>3.3420000000001693E-6</v>
      </c>
      <c r="I3359" s="92"/>
      <c r="J3359" s="173"/>
      <c r="K3359" s="132"/>
      <c r="L3359" s="130"/>
      <c r="M3359" s="130"/>
      <c r="N3359" s="130"/>
      <c r="O3359" s="130"/>
      <c r="P3359" s="130"/>
      <c r="Q3359" s="130"/>
      <c r="R3359" s="130"/>
      <c r="S3359" s="130"/>
    </row>
    <row r="3360" spans="1:19" x14ac:dyDescent="0.25">
      <c r="A3360" s="228" t="str">
        <f t="shared" si="150"/>
        <v/>
      </c>
      <c r="B3360" s="34"/>
      <c r="C3360" s="8"/>
      <c r="D3360" s="129"/>
      <c r="F3360" s="180"/>
      <c r="G3360" s="261"/>
      <c r="H3360" s="284">
        <f t="shared" si="149"/>
        <v>3.3430000000001694E-6</v>
      </c>
      <c r="I3360" s="92"/>
      <c r="J3360" s="173"/>
      <c r="K3360" s="132"/>
      <c r="L3360" s="130"/>
      <c r="M3360" s="130"/>
      <c r="N3360" s="130"/>
      <c r="O3360" s="130"/>
      <c r="P3360" s="130"/>
      <c r="Q3360" s="130"/>
      <c r="R3360" s="130"/>
      <c r="S3360" s="130"/>
    </row>
    <row r="3361" spans="1:19" x14ac:dyDescent="0.25">
      <c r="A3361" s="228" t="str">
        <f t="shared" si="150"/>
        <v/>
      </c>
      <c r="B3361" s="34"/>
      <c r="C3361" s="8"/>
      <c r="D3361" s="129"/>
      <c r="F3361" s="180"/>
      <c r="G3361" s="261"/>
      <c r="H3361" s="284">
        <f t="shared" si="149"/>
        <v>3.3440000000001695E-6</v>
      </c>
      <c r="I3361" s="92"/>
      <c r="J3361" s="173"/>
      <c r="K3361" s="132"/>
      <c r="L3361" s="130"/>
      <c r="M3361" s="130"/>
      <c r="N3361" s="130"/>
      <c r="O3361" s="130"/>
      <c r="P3361" s="130"/>
      <c r="Q3361" s="130"/>
      <c r="R3361" s="130"/>
      <c r="S3361" s="130"/>
    </row>
    <row r="3362" spans="1:19" x14ac:dyDescent="0.25">
      <c r="A3362" s="228" t="str">
        <f t="shared" si="150"/>
        <v/>
      </c>
      <c r="B3362" s="34"/>
      <c r="C3362" s="8"/>
      <c r="D3362" s="129"/>
      <c r="F3362" s="180"/>
      <c r="G3362" s="261"/>
      <c r="H3362" s="284">
        <f t="shared" si="149"/>
        <v>3.3450000000001696E-6</v>
      </c>
      <c r="I3362" s="92"/>
      <c r="J3362" s="173"/>
      <c r="K3362" s="132"/>
      <c r="L3362" s="130"/>
      <c r="M3362" s="130"/>
      <c r="N3362" s="130"/>
      <c r="O3362" s="130"/>
      <c r="P3362" s="130"/>
      <c r="Q3362" s="130"/>
      <c r="R3362" s="130"/>
      <c r="S3362" s="130"/>
    </row>
    <row r="3363" spans="1:19" x14ac:dyDescent="0.25">
      <c r="A3363" s="228" t="str">
        <f t="shared" si="150"/>
        <v/>
      </c>
      <c r="B3363" s="34"/>
      <c r="C3363" s="8"/>
      <c r="D3363" s="129"/>
      <c r="F3363" s="180"/>
      <c r="G3363" s="261"/>
      <c r="H3363" s="284">
        <f t="shared" si="149"/>
        <v>3.3460000000001696E-6</v>
      </c>
      <c r="I3363" s="92"/>
      <c r="J3363" s="173"/>
      <c r="K3363" s="132"/>
      <c r="L3363" s="130"/>
      <c r="M3363" s="130"/>
      <c r="N3363" s="130"/>
      <c r="O3363" s="130"/>
      <c r="P3363" s="130"/>
      <c r="Q3363" s="130"/>
      <c r="R3363" s="130"/>
      <c r="S3363" s="130"/>
    </row>
    <row r="3364" spans="1:19" x14ac:dyDescent="0.25">
      <c r="A3364" s="228" t="str">
        <f t="shared" si="150"/>
        <v/>
      </c>
      <c r="B3364" s="34"/>
      <c r="C3364" s="8"/>
      <c r="D3364" s="129"/>
      <c r="F3364" s="180"/>
      <c r="G3364" s="261"/>
      <c r="H3364" s="284">
        <f t="shared" si="149"/>
        <v>3.3470000000001697E-6</v>
      </c>
      <c r="I3364" s="92"/>
      <c r="J3364" s="173"/>
      <c r="K3364" s="132"/>
      <c r="L3364" s="130"/>
      <c r="M3364" s="130"/>
      <c r="N3364" s="130"/>
      <c r="O3364" s="130"/>
      <c r="P3364" s="130"/>
      <c r="Q3364" s="130"/>
      <c r="R3364" s="130"/>
      <c r="S3364" s="130"/>
    </row>
    <row r="3365" spans="1:19" x14ac:dyDescent="0.25">
      <c r="A3365" s="228" t="str">
        <f t="shared" si="150"/>
        <v/>
      </c>
      <c r="B3365" s="34"/>
      <c r="C3365" s="8"/>
      <c r="D3365" s="129"/>
      <c r="F3365" s="180"/>
      <c r="G3365" s="261"/>
      <c r="H3365" s="284">
        <f t="shared" si="149"/>
        <v>3.3480000000001698E-6</v>
      </c>
      <c r="I3365" s="92"/>
      <c r="J3365" s="173"/>
      <c r="K3365" s="132"/>
      <c r="L3365" s="130"/>
      <c r="M3365" s="130"/>
      <c r="N3365" s="130"/>
      <c r="O3365" s="130"/>
      <c r="P3365" s="130"/>
      <c r="Q3365" s="130"/>
      <c r="R3365" s="130"/>
      <c r="S3365" s="130"/>
    </row>
    <row r="3366" spans="1:19" x14ac:dyDescent="0.25">
      <c r="A3366" s="228" t="str">
        <f t="shared" si="150"/>
        <v/>
      </c>
      <c r="B3366" s="34"/>
      <c r="C3366" s="8"/>
      <c r="D3366" s="129"/>
      <c r="F3366" s="180"/>
      <c r="G3366" s="261"/>
      <c r="H3366" s="284">
        <f t="shared" si="149"/>
        <v>3.3490000000001699E-6</v>
      </c>
      <c r="I3366" s="92"/>
      <c r="J3366" s="173"/>
      <c r="K3366" s="132"/>
      <c r="L3366" s="130"/>
      <c r="M3366" s="130"/>
      <c r="N3366" s="130"/>
      <c r="O3366" s="130"/>
      <c r="P3366" s="130"/>
      <c r="Q3366" s="130"/>
      <c r="R3366" s="130"/>
      <c r="S3366" s="130"/>
    </row>
    <row r="3367" spans="1:19" x14ac:dyDescent="0.25">
      <c r="A3367" s="228" t="str">
        <f t="shared" si="150"/>
        <v/>
      </c>
      <c r="B3367" s="34"/>
      <c r="C3367" s="8"/>
      <c r="D3367" s="129"/>
      <c r="F3367" s="180"/>
      <c r="G3367" s="261"/>
      <c r="H3367" s="284">
        <f t="shared" si="149"/>
        <v>3.3500000000001699E-6</v>
      </c>
      <c r="I3367" s="92"/>
      <c r="J3367" s="173"/>
      <c r="K3367" s="132"/>
      <c r="L3367" s="130"/>
      <c r="M3367" s="130"/>
      <c r="N3367" s="130"/>
      <c r="O3367" s="130"/>
      <c r="P3367" s="130"/>
      <c r="Q3367" s="130"/>
      <c r="R3367" s="130"/>
      <c r="S3367" s="130"/>
    </row>
    <row r="3368" spans="1:19" x14ac:dyDescent="0.25">
      <c r="A3368" s="228" t="str">
        <f t="shared" si="150"/>
        <v/>
      </c>
      <c r="B3368" s="34"/>
      <c r="C3368" s="8"/>
      <c r="D3368" s="129"/>
      <c r="F3368" s="180"/>
      <c r="G3368" s="261"/>
      <c r="H3368" s="284">
        <f t="shared" si="149"/>
        <v>3.35100000000017E-6</v>
      </c>
      <c r="I3368" s="92"/>
      <c r="J3368" s="173"/>
      <c r="K3368" s="132"/>
      <c r="L3368" s="130"/>
      <c r="M3368" s="130"/>
      <c r="N3368" s="130"/>
      <c r="O3368" s="130"/>
      <c r="P3368" s="130"/>
      <c r="Q3368" s="130"/>
      <c r="R3368" s="130"/>
      <c r="S3368" s="130"/>
    </row>
    <row r="3369" spans="1:19" x14ac:dyDescent="0.25">
      <c r="A3369" s="228" t="str">
        <f t="shared" si="150"/>
        <v/>
      </c>
      <c r="B3369" s="34"/>
      <c r="C3369" s="8"/>
      <c r="D3369" s="129"/>
      <c r="F3369" s="180"/>
      <c r="G3369" s="261"/>
      <c r="H3369" s="284">
        <f t="shared" si="149"/>
        <v>3.3520000000001701E-6</v>
      </c>
      <c r="I3369" s="92"/>
      <c r="J3369" s="173"/>
      <c r="K3369" s="132"/>
      <c r="L3369" s="130"/>
      <c r="M3369" s="130"/>
      <c r="N3369" s="130"/>
      <c r="O3369" s="130"/>
      <c r="P3369" s="130"/>
      <c r="Q3369" s="130"/>
      <c r="R3369" s="130"/>
      <c r="S3369" s="130"/>
    </row>
    <row r="3370" spans="1:19" x14ac:dyDescent="0.25">
      <c r="A3370" s="228" t="str">
        <f t="shared" si="150"/>
        <v/>
      </c>
      <c r="B3370" s="34"/>
      <c r="C3370" s="8"/>
      <c r="D3370" s="129"/>
      <c r="F3370" s="180"/>
      <c r="G3370" s="261"/>
      <c r="H3370" s="284">
        <f t="shared" si="149"/>
        <v>3.3530000000001702E-6</v>
      </c>
      <c r="I3370" s="92"/>
      <c r="J3370" s="173"/>
      <c r="K3370" s="132"/>
      <c r="L3370" s="130"/>
      <c r="M3370" s="130"/>
      <c r="N3370" s="130"/>
      <c r="O3370" s="130"/>
      <c r="P3370" s="130"/>
      <c r="Q3370" s="130"/>
      <c r="R3370" s="130"/>
      <c r="S3370" s="130"/>
    </row>
    <row r="3371" spans="1:19" x14ac:dyDescent="0.25">
      <c r="A3371" s="228" t="str">
        <f t="shared" si="150"/>
        <v/>
      </c>
      <c r="B3371" s="34"/>
      <c r="C3371" s="8"/>
      <c r="D3371" s="129"/>
      <c r="F3371" s="180"/>
      <c r="G3371" s="261"/>
      <c r="H3371" s="284">
        <f t="shared" si="149"/>
        <v>3.3540000000001702E-6</v>
      </c>
      <c r="I3371" s="92"/>
      <c r="J3371" s="173"/>
      <c r="K3371" s="132"/>
      <c r="L3371" s="130"/>
      <c r="M3371" s="130"/>
      <c r="N3371" s="130"/>
      <c r="O3371" s="130"/>
      <c r="P3371" s="130"/>
      <c r="Q3371" s="130"/>
      <c r="R3371" s="130"/>
      <c r="S3371" s="130"/>
    </row>
    <row r="3372" spans="1:19" x14ac:dyDescent="0.25">
      <c r="A3372" s="228" t="str">
        <f t="shared" si="150"/>
        <v/>
      </c>
      <c r="B3372" s="34"/>
      <c r="C3372" s="8"/>
      <c r="D3372" s="129"/>
      <c r="F3372" s="180"/>
      <c r="G3372" s="261"/>
      <c r="H3372" s="284">
        <f t="shared" si="149"/>
        <v>3.3550000000001703E-6</v>
      </c>
      <c r="I3372" s="92"/>
      <c r="J3372" s="173"/>
      <c r="K3372" s="132"/>
      <c r="L3372" s="130"/>
      <c r="M3372" s="130"/>
      <c r="N3372" s="130"/>
      <c r="O3372" s="130"/>
      <c r="P3372" s="130"/>
      <c r="Q3372" s="130"/>
      <c r="R3372" s="130"/>
      <c r="S3372" s="130"/>
    </row>
    <row r="3373" spans="1:19" x14ac:dyDescent="0.25">
      <c r="A3373" s="228" t="str">
        <f t="shared" si="150"/>
        <v/>
      </c>
      <c r="B3373" s="34"/>
      <c r="C3373" s="8"/>
      <c r="D3373" s="129"/>
      <c r="F3373" s="180"/>
      <c r="G3373" s="261"/>
      <c r="H3373" s="284">
        <f t="shared" si="149"/>
        <v>3.3560000000001704E-6</v>
      </c>
      <c r="I3373" s="92"/>
      <c r="J3373" s="173"/>
      <c r="K3373" s="132"/>
      <c r="L3373" s="130"/>
      <c r="M3373" s="130"/>
      <c r="N3373" s="130"/>
      <c r="O3373" s="130"/>
      <c r="P3373" s="130"/>
      <c r="Q3373" s="130"/>
      <c r="R3373" s="130"/>
      <c r="S3373" s="130"/>
    </row>
    <row r="3374" spans="1:19" x14ac:dyDescent="0.25">
      <c r="A3374" s="228" t="str">
        <f t="shared" si="150"/>
        <v/>
      </c>
      <c r="B3374" s="34"/>
      <c r="C3374" s="8"/>
      <c r="D3374" s="129"/>
      <c r="F3374" s="180"/>
      <c r="G3374" s="261"/>
      <c r="H3374" s="284">
        <f t="shared" si="149"/>
        <v>3.3570000000001705E-6</v>
      </c>
      <c r="I3374" s="92"/>
      <c r="J3374" s="173"/>
      <c r="K3374" s="132"/>
      <c r="L3374" s="130"/>
      <c r="M3374" s="130"/>
      <c r="N3374" s="130"/>
      <c r="O3374" s="130"/>
      <c r="P3374" s="130"/>
      <c r="Q3374" s="130"/>
      <c r="R3374" s="130"/>
      <c r="S3374" s="130"/>
    </row>
    <row r="3375" spans="1:19" x14ac:dyDescent="0.25">
      <c r="A3375" s="228" t="str">
        <f t="shared" si="150"/>
        <v/>
      </c>
      <c r="B3375" s="34"/>
      <c r="C3375" s="8"/>
      <c r="D3375" s="129"/>
      <c r="F3375" s="180"/>
      <c r="G3375" s="261"/>
      <c r="H3375" s="284">
        <f t="shared" si="149"/>
        <v>3.3580000000001705E-6</v>
      </c>
      <c r="I3375" s="92"/>
      <c r="J3375" s="173"/>
      <c r="K3375" s="132"/>
      <c r="L3375" s="130"/>
      <c r="M3375" s="130"/>
      <c r="N3375" s="130"/>
      <c r="O3375" s="130"/>
      <c r="P3375" s="130"/>
      <c r="Q3375" s="130"/>
      <c r="R3375" s="130"/>
      <c r="S3375" s="130"/>
    </row>
    <row r="3376" spans="1:19" x14ac:dyDescent="0.25">
      <c r="A3376" s="228" t="str">
        <f t="shared" si="150"/>
        <v/>
      </c>
      <c r="B3376" s="34"/>
      <c r="C3376" s="8"/>
      <c r="D3376" s="129"/>
      <c r="F3376" s="180"/>
      <c r="G3376" s="261"/>
      <c r="H3376" s="284">
        <f t="shared" si="149"/>
        <v>3.3590000000001706E-6</v>
      </c>
      <c r="I3376" s="92"/>
      <c r="J3376" s="173"/>
      <c r="K3376" s="132"/>
      <c r="L3376" s="130"/>
      <c r="M3376" s="130"/>
      <c r="N3376" s="130"/>
      <c r="O3376" s="130"/>
      <c r="P3376" s="130"/>
      <c r="Q3376" s="130"/>
      <c r="R3376" s="130"/>
      <c r="S3376" s="130"/>
    </row>
    <row r="3377" spans="1:19" x14ac:dyDescent="0.25">
      <c r="A3377" s="228" t="str">
        <f t="shared" si="150"/>
        <v/>
      </c>
      <c r="B3377" s="34"/>
      <c r="C3377" s="8"/>
      <c r="D3377" s="129"/>
      <c r="F3377" s="180"/>
      <c r="G3377" s="261"/>
      <c r="H3377" s="284">
        <f t="shared" si="149"/>
        <v>3.3600000000001707E-6</v>
      </c>
      <c r="I3377" s="92"/>
      <c r="J3377" s="173"/>
      <c r="K3377" s="132"/>
      <c r="L3377" s="130"/>
      <c r="M3377" s="130"/>
      <c r="N3377" s="130"/>
      <c r="O3377" s="130"/>
      <c r="P3377" s="130"/>
      <c r="Q3377" s="130"/>
      <c r="R3377" s="130"/>
      <c r="S3377" s="130"/>
    </row>
    <row r="3378" spans="1:19" x14ac:dyDescent="0.25">
      <c r="A3378" s="228" t="str">
        <f t="shared" si="150"/>
        <v/>
      </c>
      <c r="B3378" s="34"/>
      <c r="C3378" s="8"/>
      <c r="D3378" s="129"/>
      <c r="F3378" s="180"/>
      <c r="G3378" s="261"/>
      <c r="H3378" s="284">
        <f t="shared" si="149"/>
        <v>3.3610000000001708E-6</v>
      </c>
      <c r="I3378" s="92"/>
      <c r="J3378" s="173"/>
      <c r="K3378" s="132"/>
      <c r="L3378" s="130"/>
      <c r="M3378" s="130"/>
      <c r="N3378" s="130"/>
      <c r="O3378" s="130"/>
      <c r="P3378" s="130"/>
      <c r="Q3378" s="130"/>
      <c r="R3378" s="130"/>
      <c r="S3378" s="130"/>
    </row>
    <row r="3379" spans="1:19" x14ac:dyDescent="0.25">
      <c r="A3379" s="228" t="str">
        <f t="shared" si="150"/>
        <v/>
      </c>
      <c r="B3379" s="34"/>
      <c r="C3379" s="8"/>
      <c r="D3379" s="129"/>
      <c r="F3379" s="180"/>
      <c r="G3379" s="261"/>
      <c r="H3379" s="284">
        <f t="shared" si="149"/>
        <v>3.3620000000001708E-6</v>
      </c>
      <c r="I3379" s="92"/>
      <c r="J3379" s="173"/>
      <c r="K3379" s="132"/>
      <c r="L3379" s="130"/>
      <c r="M3379" s="130"/>
      <c r="N3379" s="130"/>
      <c r="O3379" s="130"/>
      <c r="P3379" s="130"/>
      <c r="Q3379" s="130"/>
      <c r="R3379" s="130"/>
      <c r="S3379" s="130"/>
    </row>
    <row r="3380" spans="1:19" x14ac:dyDescent="0.25">
      <c r="A3380" s="228" t="str">
        <f t="shared" si="150"/>
        <v/>
      </c>
      <c r="B3380" s="34"/>
      <c r="C3380" s="8"/>
      <c r="D3380" s="129"/>
      <c r="F3380" s="180"/>
      <c r="G3380" s="261"/>
      <c r="H3380" s="284">
        <f t="shared" si="149"/>
        <v>3.3630000000001709E-6</v>
      </c>
      <c r="I3380" s="92"/>
      <c r="J3380" s="173"/>
      <c r="K3380" s="132"/>
      <c r="L3380" s="130"/>
      <c r="M3380" s="130"/>
      <c r="N3380" s="130"/>
      <c r="O3380" s="130"/>
      <c r="P3380" s="130"/>
      <c r="Q3380" s="130"/>
      <c r="R3380" s="130"/>
      <c r="S3380" s="130"/>
    </row>
    <row r="3381" spans="1:19" x14ac:dyDescent="0.25">
      <c r="A3381" s="228" t="str">
        <f t="shared" si="150"/>
        <v/>
      </c>
      <c r="B3381" s="34"/>
      <c r="C3381" s="8"/>
      <c r="D3381" s="129"/>
      <c r="F3381" s="180"/>
      <c r="G3381" s="261"/>
      <c r="H3381" s="284">
        <f t="shared" si="149"/>
        <v>3.364000000000171E-6</v>
      </c>
      <c r="I3381" s="92"/>
      <c r="J3381" s="173"/>
      <c r="K3381" s="132"/>
      <c r="L3381" s="130"/>
      <c r="M3381" s="130"/>
      <c r="N3381" s="130"/>
      <c r="O3381" s="130"/>
      <c r="P3381" s="130"/>
      <c r="Q3381" s="130"/>
      <c r="R3381" s="130"/>
      <c r="S3381" s="130"/>
    </row>
    <row r="3382" spans="1:19" x14ac:dyDescent="0.25">
      <c r="A3382" s="228" t="str">
        <f t="shared" si="150"/>
        <v/>
      </c>
      <c r="B3382" s="34"/>
      <c r="C3382" s="8"/>
      <c r="D3382" s="129"/>
      <c r="F3382" s="180"/>
      <c r="G3382" s="261"/>
      <c r="H3382" s="284">
        <f t="shared" si="149"/>
        <v>3.3650000000001711E-6</v>
      </c>
      <c r="I3382" s="92"/>
      <c r="J3382" s="173"/>
      <c r="K3382" s="132"/>
      <c r="L3382" s="130"/>
      <c r="M3382" s="130"/>
      <c r="N3382" s="130"/>
      <c r="O3382" s="130"/>
      <c r="P3382" s="130"/>
      <c r="Q3382" s="130"/>
      <c r="R3382" s="130"/>
      <c r="S3382" s="130"/>
    </row>
    <row r="3383" spans="1:19" x14ac:dyDescent="0.25">
      <c r="A3383" s="228" t="str">
        <f t="shared" si="150"/>
        <v/>
      </c>
      <c r="B3383" s="34"/>
      <c r="C3383" s="8"/>
      <c r="D3383" s="129"/>
      <c r="F3383" s="180"/>
      <c r="G3383" s="261"/>
      <c r="H3383" s="284">
        <f t="shared" si="149"/>
        <v>3.3660000000001711E-6</v>
      </c>
      <c r="I3383" s="92"/>
      <c r="J3383" s="173"/>
      <c r="K3383" s="132"/>
      <c r="L3383" s="130"/>
      <c r="M3383" s="130"/>
      <c r="N3383" s="130"/>
      <c r="O3383" s="130"/>
      <c r="P3383" s="130"/>
      <c r="Q3383" s="130"/>
      <c r="R3383" s="130"/>
      <c r="S3383" s="130"/>
    </row>
    <row r="3384" spans="1:19" x14ac:dyDescent="0.25">
      <c r="A3384" s="228" t="str">
        <f t="shared" si="150"/>
        <v/>
      </c>
      <c r="B3384" s="34"/>
      <c r="C3384" s="8"/>
      <c r="D3384" s="129"/>
      <c r="F3384" s="180"/>
      <c r="G3384" s="261"/>
      <c r="H3384" s="284">
        <f t="shared" si="149"/>
        <v>3.3670000000001712E-6</v>
      </c>
      <c r="I3384" s="92"/>
      <c r="J3384" s="173"/>
      <c r="K3384" s="132"/>
      <c r="L3384" s="130"/>
      <c r="M3384" s="130"/>
      <c r="N3384" s="130"/>
      <c r="O3384" s="130"/>
      <c r="P3384" s="130"/>
      <c r="Q3384" s="130"/>
      <c r="R3384" s="130"/>
      <c r="S3384" s="130"/>
    </row>
    <row r="3385" spans="1:19" x14ac:dyDescent="0.25">
      <c r="A3385" s="228" t="str">
        <f t="shared" si="150"/>
        <v/>
      </c>
      <c r="B3385" s="34"/>
      <c r="C3385" s="8"/>
      <c r="D3385" s="129"/>
      <c r="F3385" s="180"/>
      <c r="G3385" s="261"/>
      <c r="H3385" s="284">
        <f t="shared" si="149"/>
        <v>3.3680000000001713E-6</v>
      </c>
      <c r="I3385" s="92"/>
      <c r="J3385" s="173"/>
      <c r="K3385" s="132"/>
      <c r="L3385" s="130"/>
      <c r="M3385" s="130"/>
      <c r="N3385" s="130"/>
      <c r="O3385" s="130"/>
      <c r="P3385" s="130"/>
      <c r="Q3385" s="130"/>
      <c r="R3385" s="130"/>
      <c r="S3385" s="130"/>
    </row>
    <row r="3386" spans="1:19" x14ac:dyDescent="0.25">
      <c r="A3386" s="228" t="str">
        <f t="shared" si="150"/>
        <v/>
      </c>
      <c r="B3386" s="34"/>
      <c r="C3386" s="8"/>
      <c r="D3386" s="129"/>
      <c r="F3386" s="180"/>
      <c r="G3386" s="261"/>
      <c r="H3386" s="284">
        <f t="shared" si="149"/>
        <v>3.3690000000001714E-6</v>
      </c>
      <c r="I3386" s="92"/>
      <c r="J3386" s="173"/>
      <c r="K3386" s="132"/>
      <c r="L3386" s="130"/>
      <c r="M3386" s="130"/>
      <c r="N3386" s="130"/>
      <c r="O3386" s="130"/>
      <c r="P3386" s="130"/>
      <c r="Q3386" s="130"/>
      <c r="R3386" s="130"/>
      <c r="S3386" s="130"/>
    </row>
    <row r="3387" spans="1:19" x14ac:dyDescent="0.25">
      <c r="A3387" s="228" t="str">
        <f t="shared" si="150"/>
        <v/>
      </c>
      <c r="B3387" s="34"/>
      <c r="C3387" s="8"/>
      <c r="D3387" s="129"/>
      <c r="F3387" s="180"/>
      <c r="G3387" s="261"/>
      <c r="H3387" s="284">
        <f t="shared" si="149"/>
        <v>3.3700000000001714E-6</v>
      </c>
      <c r="I3387" s="92"/>
      <c r="J3387" s="173"/>
      <c r="K3387" s="132"/>
      <c r="L3387" s="130"/>
      <c r="M3387" s="130"/>
      <c r="N3387" s="130"/>
      <c r="O3387" s="130"/>
      <c r="P3387" s="130"/>
      <c r="Q3387" s="130"/>
      <c r="R3387" s="130"/>
      <c r="S3387" s="130"/>
    </row>
    <row r="3388" spans="1:19" x14ac:dyDescent="0.25">
      <c r="A3388" s="228" t="str">
        <f t="shared" si="150"/>
        <v/>
      </c>
      <c r="B3388" s="34"/>
      <c r="C3388" s="8"/>
      <c r="D3388" s="129"/>
      <c r="F3388" s="180"/>
      <c r="G3388" s="261"/>
      <c r="H3388" s="284">
        <f t="shared" si="149"/>
        <v>3.3710000000001715E-6</v>
      </c>
      <c r="I3388" s="92"/>
      <c r="J3388" s="173"/>
      <c r="K3388" s="132"/>
      <c r="L3388" s="130"/>
      <c r="M3388" s="130"/>
      <c r="N3388" s="130"/>
      <c r="O3388" s="130"/>
      <c r="P3388" s="130"/>
      <c r="Q3388" s="130"/>
      <c r="R3388" s="130"/>
      <c r="S3388" s="130"/>
    </row>
    <row r="3389" spans="1:19" x14ac:dyDescent="0.25">
      <c r="A3389" s="228" t="str">
        <f t="shared" si="150"/>
        <v/>
      </c>
      <c r="B3389" s="34"/>
      <c r="C3389" s="8"/>
      <c r="D3389" s="129"/>
      <c r="F3389" s="180"/>
      <c r="G3389" s="261"/>
      <c r="H3389" s="284">
        <f t="shared" si="149"/>
        <v>3.3720000000001716E-6</v>
      </c>
      <c r="I3389" s="92"/>
      <c r="J3389" s="173"/>
      <c r="K3389" s="132"/>
      <c r="L3389" s="130"/>
      <c r="M3389" s="130"/>
      <c r="N3389" s="130"/>
      <c r="O3389" s="130"/>
      <c r="P3389" s="130"/>
      <c r="Q3389" s="130"/>
      <c r="R3389" s="130"/>
      <c r="S3389" s="130"/>
    </row>
    <row r="3390" spans="1:19" x14ac:dyDescent="0.25">
      <c r="A3390" s="228" t="str">
        <f t="shared" si="150"/>
        <v/>
      </c>
      <c r="B3390" s="34"/>
      <c r="C3390" s="8"/>
      <c r="D3390" s="129"/>
      <c r="F3390" s="180"/>
      <c r="G3390" s="261"/>
      <c r="H3390" s="284">
        <f t="shared" si="149"/>
        <v>3.3730000000001717E-6</v>
      </c>
      <c r="I3390" s="92"/>
      <c r="J3390" s="173"/>
      <c r="K3390" s="132"/>
      <c r="L3390" s="130"/>
      <c r="M3390" s="130"/>
      <c r="N3390" s="130"/>
      <c r="O3390" s="130"/>
      <c r="P3390" s="130"/>
      <c r="Q3390" s="130"/>
      <c r="R3390" s="130"/>
      <c r="S3390" s="130"/>
    </row>
    <row r="3391" spans="1:19" x14ac:dyDescent="0.25">
      <c r="A3391" s="228" t="str">
        <f t="shared" si="150"/>
        <v/>
      </c>
      <c r="B3391" s="34"/>
      <c r="C3391" s="8"/>
      <c r="D3391" s="129"/>
      <c r="F3391" s="180"/>
      <c r="G3391" s="261"/>
      <c r="H3391" s="284">
        <f t="shared" si="149"/>
        <v>3.3740000000001717E-6</v>
      </c>
      <c r="I3391" s="92"/>
      <c r="J3391" s="173"/>
      <c r="K3391" s="132"/>
      <c r="L3391" s="130"/>
      <c r="M3391" s="130"/>
      <c r="N3391" s="130"/>
      <c r="O3391" s="130"/>
      <c r="P3391" s="130"/>
      <c r="Q3391" s="130"/>
      <c r="R3391" s="130"/>
      <c r="S3391" s="130"/>
    </row>
    <row r="3392" spans="1:19" x14ac:dyDescent="0.25">
      <c r="A3392" s="228" t="str">
        <f t="shared" si="150"/>
        <v/>
      </c>
      <c r="B3392" s="34"/>
      <c r="C3392" s="8"/>
      <c r="D3392" s="129"/>
      <c r="F3392" s="180"/>
      <c r="G3392" s="261"/>
      <c r="H3392" s="284">
        <f t="shared" si="149"/>
        <v>3.3750000000001718E-6</v>
      </c>
      <c r="I3392" s="92"/>
      <c r="J3392" s="173"/>
      <c r="K3392" s="132"/>
      <c r="L3392" s="130"/>
      <c r="M3392" s="130"/>
      <c r="N3392" s="130"/>
      <c r="O3392" s="130"/>
      <c r="P3392" s="130"/>
      <c r="Q3392" s="130"/>
      <c r="R3392" s="130"/>
      <c r="S3392" s="130"/>
    </row>
    <row r="3393" spans="1:19" x14ac:dyDescent="0.25">
      <c r="A3393" s="228" t="str">
        <f t="shared" si="150"/>
        <v/>
      </c>
      <c r="B3393" s="34"/>
      <c r="C3393" s="8"/>
      <c r="D3393" s="129"/>
      <c r="F3393" s="180"/>
      <c r="G3393" s="261"/>
      <c r="H3393" s="284">
        <f t="shared" si="149"/>
        <v>3.3760000000001719E-6</v>
      </c>
      <c r="I3393" s="92"/>
      <c r="J3393" s="173"/>
      <c r="K3393" s="132"/>
      <c r="L3393" s="130"/>
      <c r="M3393" s="130"/>
      <c r="N3393" s="130"/>
      <c r="O3393" s="130"/>
      <c r="P3393" s="130"/>
      <c r="Q3393" s="130"/>
      <c r="R3393" s="130"/>
      <c r="S3393" s="130"/>
    </row>
    <row r="3394" spans="1:19" x14ac:dyDescent="0.25">
      <c r="A3394" s="228" t="str">
        <f t="shared" si="150"/>
        <v/>
      </c>
      <c r="B3394" s="34"/>
      <c r="C3394" s="8"/>
      <c r="D3394" s="129"/>
      <c r="F3394" s="180"/>
      <c r="G3394" s="261"/>
      <c r="H3394" s="284">
        <f t="shared" si="149"/>
        <v>3.377000000000172E-6</v>
      </c>
      <c r="I3394" s="92"/>
      <c r="J3394" s="173"/>
      <c r="K3394" s="132"/>
      <c r="L3394" s="130"/>
      <c r="M3394" s="130"/>
      <c r="N3394" s="130"/>
      <c r="O3394" s="130"/>
      <c r="P3394" s="130"/>
      <c r="Q3394" s="130"/>
      <c r="R3394" s="130"/>
      <c r="S3394" s="130"/>
    </row>
    <row r="3395" spans="1:19" x14ac:dyDescent="0.25">
      <c r="A3395" s="228" t="str">
        <f t="shared" si="150"/>
        <v/>
      </c>
      <c r="B3395" s="34"/>
      <c r="C3395" s="8"/>
      <c r="D3395" s="129"/>
      <c r="F3395" s="180"/>
      <c r="G3395" s="261"/>
      <c r="H3395" s="284">
        <f t="shared" si="149"/>
        <v>3.378000000000172E-6</v>
      </c>
      <c r="I3395" s="92"/>
      <c r="J3395" s="173"/>
      <c r="K3395" s="132"/>
      <c r="L3395" s="130"/>
      <c r="M3395" s="130"/>
      <c r="N3395" s="130"/>
      <c r="O3395" s="130"/>
      <c r="P3395" s="130"/>
      <c r="Q3395" s="130"/>
      <c r="R3395" s="130"/>
      <c r="S3395" s="130"/>
    </row>
    <row r="3396" spans="1:19" x14ac:dyDescent="0.25">
      <c r="A3396" s="228" t="str">
        <f t="shared" si="150"/>
        <v/>
      </c>
      <c r="B3396" s="34"/>
      <c r="C3396" s="8"/>
      <c r="D3396" s="129"/>
      <c r="F3396" s="180"/>
      <c r="G3396" s="261"/>
      <c r="H3396" s="284">
        <f t="shared" si="149"/>
        <v>3.3790000000001721E-6</v>
      </c>
      <c r="I3396" s="92"/>
      <c r="J3396" s="173"/>
      <c r="K3396" s="132"/>
      <c r="L3396" s="130"/>
      <c r="M3396" s="130"/>
      <c r="N3396" s="130"/>
      <c r="O3396" s="130"/>
      <c r="P3396" s="130"/>
      <c r="Q3396" s="130"/>
      <c r="R3396" s="130"/>
      <c r="S3396" s="130"/>
    </row>
    <row r="3397" spans="1:19" x14ac:dyDescent="0.25">
      <c r="A3397" s="228" t="str">
        <f t="shared" si="150"/>
        <v/>
      </c>
      <c r="B3397" s="34"/>
      <c r="C3397" s="8"/>
      <c r="D3397" s="129"/>
      <c r="F3397" s="180"/>
      <c r="G3397" s="261"/>
      <c r="H3397" s="284">
        <f t="shared" si="149"/>
        <v>3.3800000000001722E-6</v>
      </c>
      <c r="I3397" s="92"/>
      <c r="J3397" s="173"/>
      <c r="K3397" s="132"/>
      <c r="L3397" s="130"/>
      <c r="M3397" s="130"/>
      <c r="N3397" s="130"/>
      <c r="O3397" s="130"/>
      <c r="P3397" s="130"/>
      <c r="Q3397" s="130"/>
      <c r="R3397" s="130"/>
      <c r="S3397" s="130"/>
    </row>
    <row r="3398" spans="1:19" x14ac:dyDescent="0.25">
      <c r="A3398" s="228" t="str">
        <f t="shared" si="150"/>
        <v/>
      </c>
      <c r="B3398" s="34"/>
      <c r="C3398" s="8"/>
      <c r="D3398" s="129"/>
      <c r="F3398" s="180"/>
      <c r="G3398" s="261"/>
      <c r="H3398" s="284">
        <f t="shared" si="149"/>
        <v>3.3810000000001723E-6</v>
      </c>
      <c r="I3398" s="92"/>
      <c r="J3398" s="173"/>
      <c r="K3398" s="132"/>
      <c r="L3398" s="130"/>
      <c r="M3398" s="130"/>
      <c r="N3398" s="130"/>
      <c r="O3398" s="130"/>
      <c r="P3398" s="130"/>
      <c r="Q3398" s="130"/>
      <c r="R3398" s="130"/>
      <c r="S3398" s="130"/>
    </row>
    <row r="3399" spans="1:19" x14ac:dyDescent="0.25">
      <c r="A3399" s="228" t="str">
        <f t="shared" si="150"/>
        <v/>
      </c>
      <c r="B3399" s="34"/>
      <c r="C3399" s="8"/>
      <c r="D3399" s="129"/>
      <c r="F3399" s="180"/>
      <c r="G3399" s="261"/>
      <c r="H3399" s="284">
        <f t="shared" si="149"/>
        <v>3.3820000000001723E-6</v>
      </c>
      <c r="I3399" s="92"/>
      <c r="J3399" s="173"/>
      <c r="K3399" s="132"/>
      <c r="L3399" s="130"/>
      <c r="M3399" s="130"/>
      <c r="N3399" s="130"/>
      <c r="O3399" s="130"/>
      <c r="P3399" s="130"/>
      <c r="Q3399" s="130"/>
      <c r="R3399" s="130"/>
      <c r="S3399" s="130"/>
    </row>
    <row r="3400" spans="1:19" x14ac:dyDescent="0.25">
      <c r="A3400" s="228" t="str">
        <f t="shared" si="150"/>
        <v/>
      </c>
      <c r="B3400" s="34"/>
      <c r="C3400" s="8"/>
      <c r="D3400" s="129"/>
      <c r="F3400" s="180"/>
      <c r="G3400" s="261"/>
      <c r="H3400" s="284">
        <f t="shared" si="149"/>
        <v>3.3830000000001724E-6</v>
      </c>
      <c r="I3400" s="92"/>
      <c r="J3400" s="173"/>
      <c r="K3400" s="132"/>
      <c r="L3400" s="130"/>
      <c r="M3400" s="130"/>
      <c r="N3400" s="130"/>
      <c r="O3400" s="130"/>
      <c r="P3400" s="130"/>
      <c r="Q3400" s="130"/>
      <c r="R3400" s="130"/>
      <c r="S3400" s="130"/>
    </row>
    <row r="3401" spans="1:19" x14ac:dyDescent="0.25">
      <c r="A3401" s="228" t="str">
        <f t="shared" si="150"/>
        <v/>
      </c>
      <c r="B3401" s="34"/>
      <c r="C3401" s="8"/>
      <c r="D3401" s="129"/>
      <c r="F3401" s="180"/>
      <c r="G3401" s="261"/>
      <c r="H3401" s="284">
        <f t="shared" si="149"/>
        <v>3.3840000000001725E-6</v>
      </c>
      <c r="I3401" s="92"/>
      <c r="J3401" s="173"/>
      <c r="K3401" s="132"/>
      <c r="L3401" s="130"/>
      <c r="M3401" s="130"/>
      <c r="N3401" s="130"/>
      <c r="O3401" s="130"/>
      <c r="P3401" s="130"/>
      <c r="Q3401" s="130"/>
      <c r="R3401" s="130"/>
      <c r="S3401" s="130"/>
    </row>
    <row r="3402" spans="1:19" x14ac:dyDescent="0.25">
      <c r="A3402" s="228" t="str">
        <f t="shared" si="150"/>
        <v/>
      </c>
      <c r="B3402" s="34"/>
      <c r="C3402" s="8"/>
      <c r="D3402" s="129"/>
      <c r="F3402" s="180"/>
      <c r="G3402" s="261"/>
      <c r="H3402" s="284">
        <f t="shared" si="149"/>
        <v>3.3850000000001726E-6</v>
      </c>
      <c r="I3402" s="92"/>
      <c r="J3402" s="173"/>
      <c r="K3402" s="132"/>
      <c r="L3402" s="130"/>
      <c r="M3402" s="130"/>
      <c r="N3402" s="130"/>
      <c r="O3402" s="130"/>
      <c r="P3402" s="130"/>
      <c r="Q3402" s="130"/>
      <c r="R3402" s="130"/>
      <c r="S3402" s="130"/>
    </row>
    <row r="3403" spans="1:19" x14ac:dyDescent="0.25">
      <c r="A3403" s="228" t="str">
        <f t="shared" si="150"/>
        <v/>
      </c>
      <c r="B3403" s="34"/>
      <c r="C3403" s="8"/>
      <c r="D3403" s="129"/>
      <c r="F3403" s="180"/>
      <c r="G3403" s="261"/>
      <c r="H3403" s="284">
        <f t="shared" si="149"/>
        <v>3.3860000000001726E-6</v>
      </c>
      <c r="I3403" s="92"/>
      <c r="J3403" s="173"/>
      <c r="K3403" s="132"/>
      <c r="L3403" s="130"/>
      <c r="M3403" s="130"/>
      <c r="N3403" s="130"/>
      <c r="O3403" s="130"/>
      <c r="P3403" s="130"/>
      <c r="Q3403" s="130"/>
      <c r="R3403" s="130"/>
      <c r="S3403" s="130"/>
    </row>
    <row r="3404" spans="1:19" x14ac:dyDescent="0.25">
      <c r="A3404" s="228" t="str">
        <f t="shared" si="150"/>
        <v/>
      </c>
      <c r="B3404" s="34"/>
      <c r="C3404" s="8"/>
      <c r="D3404" s="129"/>
      <c r="F3404" s="180"/>
      <c r="G3404" s="261"/>
      <c r="H3404" s="284">
        <f t="shared" si="149"/>
        <v>3.3870000000001727E-6</v>
      </c>
      <c r="I3404" s="92"/>
      <c r="J3404" s="173"/>
      <c r="K3404" s="132"/>
      <c r="L3404" s="130"/>
      <c r="M3404" s="130"/>
      <c r="N3404" s="130"/>
      <c r="O3404" s="130"/>
      <c r="P3404" s="130"/>
      <c r="Q3404" s="130"/>
      <c r="R3404" s="130"/>
      <c r="S3404" s="130"/>
    </row>
    <row r="3405" spans="1:19" x14ac:dyDescent="0.25">
      <c r="A3405" s="228" t="str">
        <f t="shared" si="150"/>
        <v/>
      </c>
      <c r="B3405" s="34"/>
      <c r="C3405" s="8"/>
      <c r="D3405" s="129"/>
      <c r="F3405" s="180"/>
      <c r="G3405" s="261"/>
      <c r="H3405" s="284">
        <f t="shared" si="149"/>
        <v>3.3880000000001728E-6</v>
      </c>
      <c r="I3405" s="92"/>
      <c r="J3405" s="173"/>
      <c r="K3405" s="132"/>
      <c r="L3405" s="130"/>
      <c r="M3405" s="130"/>
      <c r="N3405" s="130"/>
      <c r="O3405" s="130"/>
      <c r="P3405" s="130"/>
      <c r="Q3405" s="130"/>
      <c r="R3405" s="130"/>
      <c r="S3405" s="130"/>
    </row>
    <row r="3406" spans="1:19" x14ac:dyDescent="0.25">
      <c r="A3406" s="228" t="str">
        <f t="shared" si="150"/>
        <v/>
      </c>
      <c r="B3406" s="34"/>
      <c r="C3406" s="8"/>
      <c r="D3406" s="129"/>
      <c r="F3406" s="180"/>
      <c r="G3406" s="261"/>
      <c r="H3406" s="284">
        <f t="shared" si="149"/>
        <v>3.3890000000001729E-6</v>
      </c>
      <c r="I3406" s="92"/>
      <c r="J3406" s="173"/>
      <c r="K3406" s="132"/>
      <c r="L3406" s="130"/>
      <c r="M3406" s="130"/>
      <c r="N3406" s="130"/>
      <c r="O3406" s="130"/>
      <c r="P3406" s="130"/>
      <c r="Q3406" s="130"/>
      <c r="R3406" s="130"/>
      <c r="S3406" s="130"/>
    </row>
    <row r="3407" spans="1:19" x14ac:dyDescent="0.25">
      <c r="A3407" s="228" t="str">
        <f t="shared" si="150"/>
        <v/>
      </c>
      <c r="B3407" s="34"/>
      <c r="C3407" s="8"/>
      <c r="D3407" s="129"/>
      <c r="F3407" s="180"/>
      <c r="G3407" s="261"/>
      <c r="H3407" s="284">
        <f t="shared" si="149"/>
        <v>3.3900000000001729E-6</v>
      </c>
      <c r="I3407" s="92"/>
      <c r="J3407" s="173"/>
      <c r="K3407" s="132"/>
      <c r="L3407" s="130"/>
      <c r="M3407" s="130"/>
      <c r="N3407" s="130"/>
      <c r="O3407" s="130"/>
      <c r="P3407" s="130"/>
      <c r="Q3407" s="130"/>
      <c r="R3407" s="130"/>
      <c r="S3407" s="130"/>
    </row>
    <row r="3408" spans="1:19" x14ac:dyDescent="0.25">
      <c r="A3408" s="228" t="str">
        <f t="shared" si="150"/>
        <v/>
      </c>
      <c r="B3408" s="34"/>
      <c r="C3408" s="8"/>
      <c r="D3408" s="129"/>
      <c r="F3408" s="180"/>
      <c r="G3408" s="261"/>
      <c r="H3408" s="284">
        <f t="shared" si="149"/>
        <v>3.391000000000173E-6</v>
      </c>
      <c r="I3408" s="92"/>
      <c r="J3408" s="173"/>
      <c r="K3408" s="132"/>
      <c r="L3408" s="130"/>
      <c r="M3408" s="130"/>
      <c r="N3408" s="130"/>
      <c r="O3408" s="130"/>
      <c r="P3408" s="130"/>
      <c r="Q3408" s="130"/>
      <c r="R3408" s="130"/>
      <c r="S3408" s="130"/>
    </row>
    <row r="3409" spans="1:19" x14ac:dyDescent="0.25">
      <c r="A3409" s="228" t="str">
        <f t="shared" si="150"/>
        <v/>
      </c>
      <c r="B3409" s="34"/>
      <c r="C3409" s="8"/>
      <c r="D3409" s="129"/>
      <c r="F3409" s="180"/>
      <c r="G3409" s="261"/>
      <c r="H3409" s="284">
        <f t="shared" si="149"/>
        <v>3.3920000000001731E-6</v>
      </c>
      <c r="I3409" s="92"/>
      <c r="J3409" s="173"/>
      <c r="K3409" s="132"/>
      <c r="L3409" s="130"/>
      <c r="M3409" s="130"/>
      <c r="N3409" s="130"/>
      <c r="O3409" s="130"/>
      <c r="P3409" s="130"/>
      <c r="Q3409" s="130"/>
      <c r="R3409" s="130"/>
      <c r="S3409" s="130"/>
    </row>
    <row r="3410" spans="1:19" x14ac:dyDescent="0.25">
      <c r="A3410" s="228" t="str">
        <f t="shared" si="150"/>
        <v/>
      </c>
      <c r="B3410" s="34"/>
      <c r="C3410" s="8"/>
      <c r="D3410" s="129"/>
      <c r="F3410" s="180"/>
      <c r="G3410" s="261"/>
      <c r="H3410" s="284">
        <f t="shared" si="149"/>
        <v>3.3930000000001732E-6</v>
      </c>
      <c r="I3410" s="92"/>
      <c r="J3410" s="173"/>
      <c r="K3410" s="132"/>
      <c r="L3410" s="130"/>
      <c r="M3410" s="130"/>
      <c r="N3410" s="130"/>
      <c r="O3410" s="130"/>
      <c r="P3410" s="130"/>
      <c r="Q3410" s="130"/>
      <c r="R3410" s="130"/>
      <c r="S3410" s="130"/>
    </row>
    <row r="3411" spans="1:19" x14ac:dyDescent="0.25">
      <c r="A3411" s="228" t="str">
        <f t="shared" si="150"/>
        <v/>
      </c>
      <c r="B3411" s="34"/>
      <c r="C3411" s="8"/>
      <c r="D3411" s="129"/>
      <c r="F3411" s="180"/>
      <c r="G3411" s="261"/>
      <c r="H3411" s="284">
        <f t="shared" ref="H3411:H3474" si="151">IF(G3411="",IF(D3411&lt;&gt;"",H3410+F3411+0.000000001,H3410+0.000000001),H3410+0.000000001)</f>
        <v>3.3940000000001732E-6</v>
      </c>
      <c r="I3411" s="92"/>
      <c r="J3411" s="173"/>
      <c r="K3411" s="132"/>
      <c r="L3411" s="130"/>
      <c r="M3411" s="130"/>
      <c r="N3411" s="130"/>
      <c r="O3411" s="130"/>
      <c r="P3411" s="130"/>
      <c r="Q3411" s="130"/>
      <c r="R3411" s="130"/>
      <c r="S3411" s="130"/>
    </row>
    <row r="3412" spans="1:19" x14ac:dyDescent="0.25">
      <c r="A3412" s="228" t="str">
        <f t="shared" si="150"/>
        <v/>
      </c>
      <c r="B3412" s="34"/>
      <c r="C3412" s="8"/>
      <c r="D3412" s="129"/>
      <c r="F3412" s="180"/>
      <c r="G3412" s="261"/>
      <c r="H3412" s="284">
        <f t="shared" si="151"/>
        <v>3.3950000000001733E-6</v>
      </c>
      <c r="I3412" s="92"/>
      <c r="J3412" s="173"/>
      <c r="K3412" s="132"/>
      <c r="L3412" s="130"/>
      <c r="M3412" s="130"/>
      <c r="N3412" s="130"/>
      <c r="O3412" s="130"/>
      <c r="P3412" s="130"/>
      <c r="Q3412" s="130"/>
      <c r="R3412" s="130"/>
      <c r="S3412" s="130"/>
    </row>
    <row r="3413" spans="1:19" x14ac:dyDescent="0.25">
      <c r="A3413" s="228" t="str">
        <f t="shared" si="150"/>
        <v/>
      </c>
      <c r="B3413" s="34"/>
      <c r="C3413" s="8"/>
      <c r="D3413" s="129"/>
      <c r="F3413" s="180"/>
      <c r="G3413" s="261"/>
      <c r="H3413" s="284">
        <f t="shared" si="151"/>
        <v>3.3960000000001734E-6</v>
      </c>
      <c r="I3413" s="92"/>
      <c r="J3413" s="173"/>
      <c r="K3413" s="132"/>
      <c r="L3413" s="130"/>
      <c r="M3413" s="130"/>
      <c r="N3413" s="130"/>
      <c r="O3413" s="130"/>
      <c r="P3413" s="130"/>
      <c r="Q3413" s="130"/>
      <c r="R3413" s="130"/>
      <c r="S3413" s="130"/>
    </row>
    <row r="3414" spans="1:19" x14ac:dyDescent="0.25">
      <c r="A3414" s="228" t="str">
        <f t="shared" ref="A3414:A3477" si="152">IF(F3414="","",IF(H3414=$H$5,D3414,""))</f>
        <v/>
      </c>
      <c r="B3414" s="34"/>
      <c r="C3414" s="8"/>
      <c r="D3414" s="129"/>
      <c r="F3414" s="180"/>
      <c r="G3414" s="261"/>
      <c r="H3414" s="284">
        <f t="shared" si="151"/>
        <v>3.3970000000001735E-6</v>
      </c>
      <c r="I3414" s="92"/>
      <c r="J3414" s="173"/>
      <c r="K3414" s="132"/>
      <c r="L3414" s="130"/>
      <c r="M3414" s="130"/>
      <c r="N3414" s="130"/>
      <c r="O3414" s="130"/>
      <c r="P3414" s="130"/>
      <c r="Q3414" s="130"/>
      <c r="R3414" s="130"/>
      <c r="S3414" s="130"/>
    </row>
    <row r="3415" spans="1:19" x14ac:dyDescent="0.25">
      <c r="A3415" s="228" t="str">
        <f t="shared" si="152"/>
        <v/>
      </c>
      <c r="B3415" s="34"/>
      <c r="C3415" s="8"/>
      <c r="D3415" s="129"/>
      <c r="F3415" s="180"/>
      <c r="G3415" s="261"/>
      <c r="H3415" s="284">
        <f t="shared" si="151"/>
        <v>3.3980000000001735E-6</v>
      </c>
      <c r="I3415" s="92"/>
      <c r="J3415" s="173"/>
      <c r="K3415" s="132"/>
      <c r="L3415" s="130"/>
      <c r="M3415" s="130"/>
      <c r="N3415" s="130"/>
      <c r="O3415" s="130"/>
      <c r="P3415" s="130"/>
      <c r="Q3415" s="130"/>
      <c r="R3415" s="130"/>
      <c r="S3415" s="130"/>
    </row>
    <row r="3416" spans="1:19" x14ac:dyDescent="0.25">
      <c r="A3416" s="228" t="str">
        <f t="shared" si="152"/>
        <v/>
      </c>
      <c r="B3416" s="34"/>
      <c r="C3416" s="8"/>
      <c r="D3416" s="129"/>
      <c r="F3416" s="180"/>
      <c r="G3416" s="261"/>
      <c r="H3416" s="284">
        <f t="shared" si="151"/>
        <v>3.3990000000001736E-6</v>
      </c>
      <c r="I3416" s="92"/>
      <c r="J3416" s="173"/>
      <c r="K3416" s="132"/>
      <c r="L3416" s="130"/>
      <c r="M3416" s="130"/>
      <c r="N3416" s="130"/>
      <c r="O3416" s="130"/>
      <c r="P3416" s="130"/>
      <c r="Q3416" s="130"/>
      <c r="R3416" s="130"/>
      <c r="S3416" s="130"/>
    </row>
    <row r="3417" spans="1:19" x14ac:dyDescent="0.25">
      <c r="A3417" s="228" t="str">
        <f t="shared" si="152"/>
        <v/>
      </c>
      <c r="B3417" s="34"/>
      <c r="C3417" s="8"/>
      <c r="D3417" s="129"/>
      <c r="F3417" s="180"/>
      <c r="G3417" s="261"/>
      <c r="H3417" s="284">
        <f t="shared" si="151"/>
        <v>3.4000000000001737E-6</v>
      </c>
      <c r="I3417" s="92"/>
      <c r="J3417" s="173"/>
      <c r="K3417" s="132"/>
      <c r="L3417" s="130"/>
      <c r="M3417" s="130"/>
      <c r="N3417" s="130"/>
      <c r="O3417" s="130"/>
      <c r="P3417" s="130"/>
      <c r="Q3417" s="130"/>
      <c r="R3417" s="130"/>
      <c r="S3417" s="130"/>
    </row>
    <row r="3418" spans="1:19" x14ac:dyDescent="0.25">
      <c r="A3418" s="228" t="str">
        <f t="shared" si="152"/>
        <v/>
      </c>
      <c r="B3418" s="34"/>
      <c r="C3418" s="8"/>
      <c r="D3418" s="129"/>
      <c r="F3418" s="180"/>
      <c r="G3418" s="261"/>
      <c r="H3418" s="284">
        <f t="shared" si="151"/>
        <v>3.4010000000001738E-6</v>
      </c>
      <c r="I3418" s="92"/>
      <c r="J3418" s="173"/>
      <c r="K3418" s="132"/>
      <c r="L3418" s="130"/>
      <c r="M3418" s="130"/>
      <c r="N3418" s="130"/>
      <c r="O3418" s="130"/>
      <c r="P3418" s="130"/>
      <c r="Q3418" s="130"/>
      <c r="R3418" s="130"/>
      <c r="S3418" s="130"/>
    </row>
    <row r="3419" spans="1:19" x14ac:dyDescent="0.25">
      <c r="A3419" s="228" t="str">
        <f t="shared" si="152"/>
        <v/>
      </c>
      <c r="B3419" s="34"/>
      <c r="C3419" s="8"/>
      <c r="D3419" s="129"/>
      <c r="F3419" s="180"/>
      <c r="G3419" s="261"/>
      <c r="H3419" s="284">
        <f t="shared" si="151"/>
        <v>3.4020000000001738E-6</v>
      </c>
      <c r="I3419" s="92"/>
      <c r="J3419" s="173"/>
      <c r="K3419" s="132"/>
      <c r="L3419" s="130"/>
      <c r="M3419" s="130"/>
      <c r="N3419" s="130"/>
      <c r="O3419" s="130"/>
      <c r="P3419" s="130"/>
      <c r="Q3419" s="130"/>
      <c r="R3419" s="130"/>
      <c r="S3419" s="130"/>
    </row>
    <row r="3420" spans="1:19" x14ac:dyDescent="0.25">
      <c r="A3420" s="228" t="str">
        <f t="shared" si="152"/>
        <v/>
      </c>
      <c r="B3420" s="34"/>
      <c r="C3420" s="8"/>
      <c r="D3420" s="129"/>
      <c r="F3420" s="180"/>
      <c r="G3420" s="261"/>
      <c r="H3420" s="284">
        <f t="shared" si="151"/>
        <v>3.4030000000001739E-6</v>
      </c>
      <c r="I3420" s="92"/>
      <c r="J3420" s="173"/>
      <c r="K3420" s="132"/>
      <c r="L3420" s="130"/>
      <c r="M3420" s="130"/>
      <c r="N3420" s="130"/>
      <c r="O3420" s="130"/>
      <c r="P3420" s="130"/>
      <c r="Q3420" s="130"/>
      <c r="R3420" s="130"/>
      <c r="S3420" s="130"/>
    </row>
    <row r="3421" spans="1:19" x14ac:dyDescent="0.25">
      <c r="A3421" s="228" t="str">
        <f t="shared" si="152"/>
        <v/>
      </c>
      <c r="B3421" s="34"/>
      <c r="C3421" s="8"/>
      <c r="D3421" s="129"/>
      <c r="F3421" s="180"/>
      <c r="G3421" s="261"/>
      <c r="H3421" s="284">
        <f t="shared" si="151"/>
        <v>3.404000000000174E-6</v>
      </c>
      <c r="I3421" s="92"/>
      <c r="J3421" s="173"/>
      <c r="K3421" s="132"/>
      <c r="L3421" s="130"/>
      <c r="M3421" s="130"/>
      <c r="N3421" s="130"/>
      <c r="O3421" s="130"/>
      <c r="P3421" s="130"/>
      <c r="Q3421" s="130"/>
      <c r="R3421" s="130"/>
      <c r="S3421" s="130"/>
    </row>
    <row r="3422" spans="1:19" x14ac:dyDescent="0.25">
      <c r="A3422" s="228" t="str">
        <f t="shared" si="152"/>
        <v/>
      </c>
      <c r="B3422" s="34"/>
      <c r="C3422" s="8"/>
      <c r="D3422" s="129"/>
      <c r="F3422" s="180"/>
      <c r="G3422" s="261"/>
      <c r="H3422" s="284">
        <f t="shared" si="151"/>
        <v>3.4050000000001741E-6</v>
      </c>
      <c r="I3422" s="92"/>
      <c r="J3422" s="173"/>
      <c r="K3422" s="132"/>
      <c r="L3422" s="130"/>
      <c r="M3422" s="130"/>
      <c r="N3422" s="130"/>
      <c r="O3422" s="130"/>
      <c r="P3422" s="130"/>
      <c r="Q3422" s="130"/>
      <c r="R3422" s="130"/>
      <c r="S3422" s="130"/>
    </row>
    <row r="3423" spans="1:19" x14ac:dyDescent="0.25">
      <c r="A3423" s="228" t="str">
        <f t="shared" si="152"/>
        <v/>
      </c>
      <c r="B3423" s="34"/>
      <c r="C3423" s="8"/>
      <c r="D3423" s="129"/>
      <c r="F3423" s="180"/>
      <c r="G3423" s="261"/>
      <c r="H3423" s="284">
        <f t="shared" si="151"/>
        <v>3.4060000000001742E-6</v>
      </c>
      <c r="I3423" s="92"/>
      <c r="J3423" s="173"/>
      <c r="K3423" s="132"/>
      <c r="L3423" s="130"/>
      <c r="M3423" s="130"/>
      <c r="N3423" s="130"/>
      <c r="O3423" s="130"/>
      <c r="P3423" s="130"/>
      <c r="Q3423" s="130"/>
      <c r="R3423" s="130"/>
      <c r="S3423" s="130"/>
    </row>
    <row r="3424" spans="1:19" x14ac:dyDescent="0.25">
      <c r="A3424" s="228" t="str">
        <f t="shared" si="152"/>
        <v/>
      </c>
      <c r="B3424" s="34"/>
      <c r="C3424" s="8"/>
      <c r="D3424" s="129"/>
      <c r="F3424" s="180"/>
      <c r="G3424" s="261"/>
      <c r="H3424" s="284">
        <f t="shared" si="151"/>
        <v>3.4070000000001742E-6</v>
      </c>
      <c r="I3424" s="92"/>
      <c r="J3424" s="173"/>
      <c r="K3424" s="132"/>
      <c r="L3424" s="130"/>
      <c r="M3424" s="130"/>
      <c r="N3424" s="130"/>
      <c r="O3424" s="130"/>
      <c r="P3424" s="130"/>
      <c r="Q3424" s="130"/>
      <c r="R3424" s="130"/>
      <c r="S3424" s="130"/>
    </row>
    <row r="3425" spans="1:19" x14ac:dyDescent="0.25">
      <c r="A3425" s="228" t="str">
        <f t="shared" si="152"/>
        <v/>
      </c>
      <c r="B3425" s="34"/>
      <c r="C3425" s="8"/>
      <c r="D3425" s="129"/>
      <c r="F3425" s="180"/>
      <c r="G3425" s="261"/>
      <c r="H3425" s="284">
        <f t="shared" si="151"/>
        <v>3.4080000000001743E-6</v>
      </c>
      <c r="I3425" s="92"/>
      <c r="J3425" s="173"/>
      <c r="K3425" s="132"/>
      <c r="L3425" s="130"/>
      <c r="M3425" s="130"/>
      <c r="N3425" s="130"/>
      <c r="O3425" s="130"/>
      <c r="P3425" s="130"/>
      <c r="Q3425" s="130"/>
      <c r="R3425" s="130"/>
      <c r="S3425" s="130"/>
    </row>
    <row r="3426" spans="1:19" x14ac:dyDescent="0.25">
      <c r="A3426" s="228" t="str">
        <f t="shared" si="152"/>
        <v/>
      </c>
      <c r="B3426" s="34"/>
      <c r="C3426" s="8"/>
      <c r="D3426" s="129"/>
      <c r="F3426" s="180"/>
      <c r="G3426" s="261"/>
      <c r="H3426" s="284">
        <f t="shared" si="151"/>
        <v>3.4090000000001744E-6</v>
      </c>
      <c r="I3426" s="92"/>
      <c r="J3426" s="173"/>
      <c r="K3426" s="132"/>
      <c r="L3426" s="130"/>
      <c r="M3426" s="130"/>
      <c r="N3426" s="130"/>
      <c r="O3426" s="130"/>
      <c r="P3426" s="130"/>
      <c r="Q3426" s="130"/>
      <c r="R3426" s="130"/>
      <c r="S3426" s="130"/>
    </row>
    <row r="3427" spans="1:19" x14ac:dyDescent="0.25">
      <c r="A3427" s="228" t="str">
        <f t="shared" si="152"/>
        <v/>
      </c>
      <c r="B3427" s="34"/>
      <c r="C3427" s="8"/>
      <c r="D3427" s="129"/>
      <c r="F3427" s="180"/>
      <c r="G3427" s="261"/>
      <c r="H3427" s="284">
        <f t="shared" si="151"/>
        <v>3.4100000000001745E-6</v>
      </c>
      <c r="I3427" s="92"/>
      <c r="J3427" s="173"/>
      <c r="K3427" s="132"/>
      <c r="L3427" s="130"/>
      <c r="M3427" s="130"/>
      <c r="N3427" s="130"/>
      <c r="O3427" s="130"/>
      <c r="P3427" s="130"/>
      <c r="Q3427" s="130"/>
      <c r="R3427" s="130"/>
      <c r="S3427" s="130"/>
    </row>
    <row r="3428" spans="1:19" x14ac:dyDescent="0.25">
      <c r="A3428" s="228" t="str">
        <f t="shared" si="152"/>
        <v/>
      </c>
      <c r="B3428" s="34"/>
      <c r="C3428" s="8"/>
      <c r="D3428" s="129"/>
      <c r="F3428" s="180"/>
      <c r="G3428" s="261"/>
      <c r="H3428" s="284">
        <f t="shared" si="151"/>
        <v>3.4110000000001745E-6</v>
      </c>
      <c r="I3428" s="92"/>
      <c r="J3428" s="173"/>
      <c r="K3428" s="132"/>
      <c r="L3428" s="130"/>
      <c r="M3428" s="130"/>
      <c r="N3428" s="130"/>
      <c r="O3428" s="130"/>
      <c r="P3428" s="130"/>
      <c r="Q3428" s="130"/>
      <c r="R3428" s="130"/>
      <c r="S3428" s="130"/>
    </row>
    <row r="3429" spans="1:19" x14ac:dyDescent="0.25">
      <c r="A3429" s="228" t="str">
        <f t="shared" si="152"/>
        <v/>
      </c>
      <c r="B3429" s="34"/>
      <c r="C3429" s="8"/>
      <c r="D3429" s="129"/>
      <c r="F3429" s="180"/>
      <c r="G3429" s="261"/>
      <c r="H3429" s="284">
        <f t="shared" si="151"/>
        <v>3.4120000000001746E-6</v>
      </c>
      <c r="I3429" s="92"/>
      <c r="J3429" s="173"/>
      <c r="K3429" s="132"/>
      <c r="L3429" s="130"/>
      <c r="M3429" s="130"/>
      <c r="N3429" s="130"/>
      <c r="O3429" s="130"/>
      <c r="P3429" s="130"/>
      <c r="Q3429" s="130"/>
      <c r="R3429" s="130"/>
      <c r="S3429" s="130"/>
    </row>
    <row r="3430" spans="1:19" x14ac:dyDescent="0.25">
      <c r="A3430" s="228" t="str">
        <f t="shared" si="152"/>
        <v/>
      </c>
      <c r="B3430" s="34"/>
      <c r="C3430" s="8"/>
      <c r="D3430" s="129"/>
      <c r="F3430" s="180"/>
      <c r="G3430" s="261"/>
      <c r="H3430" s="284">
        <f t="shared" si="151"/>
        <v>3.4130000000001747E-6</v>
      </c>
      <c r="I3430" s="92"/>
      <c r="J3430" s="173"/>
      <c r="K3430" s="132"/>
      <c r="L3430" s="130"/>
      <c r="M3430" s="130"/>
      <c r="N3430" s="130"/>
      <c r="O3430" s="130"/>
      <c r="P3430" s="130"/>
      <c r="Q3430" s="130"/>
      <c r="R3430" s="130"/>
      <c r="S3430" s="130"/>
    </row>
    <row r="3431" spans="1:19" x14ac:dyDescent="0.25">
      <c r="A3431" s="228" t="str">
        <f t="shared" si="152"/>
        <v/>
      </c>
      <c r="B3431" s="34"/>
      <c r="C3431" s="8"/>
      <c r="D3431" s="129"/>
      <c r="F3431" s="180"/>
      <c r="G3431" s="261"/>
      <c r="H3431" s="284">
        <f t="shared" si="151"/>
        <v>3.4140000000001748E-6</v>
      </c>
      <c r="I3431" s="92"/>
      <c r="J3431" s="173"/>
      <c r="K3431" s="132"/>
      <c r="L3431" s="130"/>
      <c r="M3431" s="130"/>
      <c r="N3431" s="130"/>
      <c r="O3431" s="130"/>
      <c r="P3431" s="130"/>
      <c r="Q3431" s="130"/>
      <c r="R3431" s="130"/>
      <c r="S3431" s="130"/>
    </row>
    <row r="3432" spans="1:19" x14ac:dyDescent="0.25">
      <c r="A3432" s="228" t="str">
        <f t="shared" si="152"/>
        <v/>
      </c>
      <c r="B3432" s="34"/>
      <c r="C3432" s="8"/>
      <c r="D3432" s="129"/>
      <c r="F3432" s="180"/>
      <c r="G3432" s="261"/>
      <c r="H3432" s="284">
        <f t="shared" si="151"/>
        <v>3.4150000000001748E-6</v>
      </c>
      <c r="I3432" s="92"/>
      <c r="J3432" s="173"/>
      <c r="K3432" s="132"/>
      <c r="L3432" s="130"/>
      <c r="M3432" s="130"/>
      <c r="N3432" s="130"/>
      <c r="O3432" s="130"/>
      <c r="P3432" s="130"/>
      <c r="Q3432" s="130"/>
      <c r="R3432" s="130"/>
      <c r="S3432" s="130"/>
    </row>
    <row r="3433" spans="1:19" x14ac:dyDescent="0.25">
      <c r="A3433" s="228" t="str">
        <f t="shared" si="152"/>
        <v/>
      </c>
      <c r="B3433" s="34"/>
      <c r="C3433" s="8"/>
      <c r="D3433" s="129"/>
      <c r="F3433" s="180"/>
      <c r="G3433" s="261"/>
      <c r="H3433" s="284">
        <f t="shared" si="151"/>
        <v>3.4160000000001749E-6</v>
      </c>
      <c r="I3433" s="92"/>
      <c r="J3433" s="173"/>
      <c r="K3433" s="132"/>
      <c r="L3433" s="130"/>
      <c r="M3433" s="130"/>
      <c r="N3433" s="130"/>
      <c r="O3433" s="130"/>
      <c r="P3433" s="130"/>
      <c r="Q3433" s="130"/>
      <c r="R3433" s="130"/>
      <c r="S3433" s="130"/>
    </row>
    <row r="3434" spans="1:19" x14ac:dyDescent="0.25">
      <c r="A3434" s="228" t="str">
        <f t="shared" si="152"/>
        <v/>
      </c>
      <c r="B3434" s="34"/>
      <c r="C3434" s="8"/>
      <c r="D3434" s="129"/>
      <c r="F3434" s="180"/>
      <c r="G3434" s="261"/>
      <c r="H3434" s="284">
        <f t="shared" si="151"/>
        <v>3.417000000000175E-6</v>
      </c>
      <c r="I3434" s="92"/>
      <c r="J3434" s="173"/>
      <c r="K3434" s="132"/>
      <c r="L3434" s="130"/>
      <c r="M3434" s="130"/>
      <c r="N3434" s="130"/>
      <c r="O3434" s="130"/>
      <c r="P3434" s="130"/>
      <c r="Q3434" s="130"/>
      <c r="R3434" s="130"/>
      <c r="S3434" s="130"/>
    </row>
    <row r="3435" spans="1:19" x14ac:dyDescent="0.25">
      <c r="A3435" s="228" t="str">
        <f t="shared" si="152"/>
        <v/>
      </c>
      <c r="B3435" s="34"/>
      <c r="C3435" s="8"/>
      <c r="D3435" s="129"/>
      <c r="F3435" s="180"/>
      <c r="G3435" s="261"/>
      <c r="H3435" s="284">
        <f t="shared" si="151"/>
        <v>3.4180000000001751E-6</v>
      </c>
      <c r="I3435" s="92"/>
      <c r="J3435" s="173"/>
      <c r="K3435" s="132"/>
      <c r="L3435" s="130"/>
      <c r="M3435" s="130"/>
      <c r="N3435" s="130"/>
      <c r="O3435" s="130"/>
      <c r="P3435" s="130"/>
      <c r="Q3435" s="130"/>
      <c r="R3435" s="130"/>
      <c r="S3435" s="130"/>
    </row>
    <row r="3436" spans="1:19" x14ac:dyDescent="0.25">
      <c r="A3436" s="228" t="str">
        <f t="shared" si="152"/>
        <v/>
      </c>
      <c r="B3436" s="34"/>
      <c r="C3436" s="8"/>
      <c r="D3436" s="129"/>
      <c r="F3436" s="180"/>
      <c r="G3436" s="261"/>
      <c r="H3436" s="284">
        <f t="shared" si="151"/>
        <v>3.4190000000001751E-6</v>
      </c>
      <c r="I3436" s="92"/>
      <c r="J3436" s="173"/>
      <c r="K3436" s="132"/>
      <c r="L3436" s="130"/>
      <c r="M3436" s="130"/>
      <c r="N3436" s="130"/>
      <c r="O3436" s="130"/>
      <c r="P3436" s="130"/>
      <c r="Q3436" s="130"/>
      <c r="R3436" s="130"/>
      <c r="S3436" s="130"/>
    </row>
    <row r="3437" spans="1:19" x14ac:dyDescent="0.25">
      <c r="A3437" s="228" t="str">
        <f t="shared" si="152"/>
        <v/>
      </c>
      <c r="B3437" s="34"/>
      <c r="C3437" s="8"/>
      <c r="D3437" s="129"/>
      <c r="F3437" s="180"/>
      <c r="G3437" s="261"/>
      <c r="H3437" s="284">
        <f t="shared" si="151"/>
        <v>3.4200000000001752E-6</v>
      </c>
      <c r="I3437" s="92"/>
      <c r="J3437" s="173"/>
      <c r="K3437" s="132"/>
      <c r="L3437" s="130"/>
      <c r="M3437" s="130"/>
      <c r="N3437" s="130"/>
      <c r="O3437" s="130"/>
      <c r="P3437" s="130"/>
      <c r="Q3437" s="130"/>
      <c r="R3437" s="130"/>
      <c r="S3437" s="130"/>
    </row>
    <row r="3438" spans="1:19" x14ac:dyDescent="0.25">
      <c r="A3438" s="228" t="str">
        <f t="shared" si="152"/>
        <v/>
      </c>
      <c r="B3438" s="34"/>
      <c r="C3438" s="8"/>
      <c r="D3438" s="129"/>
      <c r="F3438" s="180"/>
      <c r="G3438" s="261"/>
      <c r="H3438" s="284">
        <f t="shared" si="151"/>
        <v>3.4210000000001753E-6</v>
      </c>
      <c r="I3438" s="92"/>
      <c r="J3438" s="173"/>
      <c r="K3438" s="132"/>
      <c r="L3438" s="130"/>
      <c r="M3438" s="130"/>
      <c r="N3438" s="130"/>
      <c r="O3438" s="130"/>
      <c r="P3438" s="130"/>
      <c r="Q3438" s="130"/>
      <c r="R3438" s="130"/>
      <c r="S3438" s="130"/>
    </row>
    <row r="3439" spans="1:19" x14ac:dyDescent="0.25">
      <c r="A3439" s="228" t="str">
        <f t="shared" si="152"/>
        <v/>
      </c>
      <c r="B3439" s="34"/>
      <c r="C3439" s="8"/>
      <c r="D3439" s="129"/>
      <c r="F3439" s="180"/>
      <c r="G3439" s="261"/>
      <c r="H3439" s="284">
        <f t="shared" si="151"/>
        <v>3.4220000000001754E-6</v>
      </c>
      <c r="I3439" s="92"/>
      <c r="J3439" s="173"/>
      <c r="K3439" s="132"/>
      <c r="L3439" s="130"/>
      <c r="M3439" s="130"/>
      <c r="N3439" s="130"/>
      <c r="O3439" s="130"/>
      <c r="P3439" s="130"/>
      <c r="Q3439" s="130"/>
      <c r="R3439" s="130"/>
      <c r="S3439" s="130"/>
    </row>
    <row r="3440" spans="1:19" x14ac:dyDescent="0.25">
      <c r="A3440" s="228" t="str">
        <f t="shared" si="152"/>
        <v/>
      </c>
      <c r="B3440" s="34"/>
      <c r="C3440" s="8"/>
      <c r="D3440" s="129"/>
      <c r="F3440" s="180"/>
      <c r="G3440" s="261"/>
      <c r="H3440" s="284">
        <f t="shared" si="151"/>
        <v>3.4230000000001754E-6</v>
      </c>
      <c r="I3440" s="92"/>
      <c r="J3440" s="173"/>
      <c r="K3440" s="132"/>
      <c r="L3440" s="130"/>
      <c r="M3440" s="130"/>
      <c r="N3440" s="130"/>
      <c r="O3440" s="130"/>
      <c r="P3440" s="130"/>
      <c r="Q3440" s="130"/>
      <c r="R3440" s="130"/>
      <c r="S3440" s="130"/>
    </row>
    <row r="3441" spans="1:19" x14ac:dyDescent="0.25">
      <c r="A3441" s="228" t="str">
        <f t="shared" si="152"/>
        <v/>
      </c>
      <c r="B3441" s="34"/>
      <c r="C3441" s="8"/>
      <c r="D3441" s="129"/>
      <c r="F3441" s="180"/>
      <c r="G3441" s="261"/>
      <c r="H3441" s="284">
        <f t="shared" si="151"/>
        <v>3.4240000000001755E-6</v>
      </c>
      <c r="I3441" s="92"/>
      <c r="J3441" s="173"/>
      <c r="K3441" s="132"/>
      <c r="L3441" s="130"/>
      <c r="M3441" s="130"/>
      <c r="N3441" s="130"/>
      <c r="O3441" s="130"/>
      <c r="P3441" s="130"/>
      <c r="Q3441" s="130"/>
      <c r="R3441" s="130"/>
      <c r="S3441" s="130"/>
    </row>
    <row r="3442" spans="1:19" x14ac:dyDescent="0.25">
      <c r="A3442" s="228" t="str">
        <f t="shared" si="152"/>
        <v/>
      </c>
      <c r="B3442" s="34"/>
      <c r="C3442" s="8"/>
      <c r="D3442" s="129"/>
      <c r="F3442" s="180"/>
      <c r="G3442" s="261"/>
      <c r="H3442" s="284">
        <f t="shared" si="151"/>
        <v>3.4250000000001756E-6</v>
      </c>
      <c r="I3442" s="92"/>
      <c r="J3442" s="173"/>
      <c r="K3442" s="132"/>
      <c r="L3442" s="130"/>
      <c r="M3442" s="130"/>
      <c r="N3442" s="130"/>
      <c r="O3442" s="130"/>
      <c r="P3442" s="130"/>
      <c r="Q3442" s="130"/>
      <c r="R3442" s="130"/>
      <c r="S3442" s="130"/>
    </row>
    <row r="3443" spans="1:19" x14ac:dyDescent="0.25">
      <c r="A3443" s="228" t="str">
        <f t="shared" si="152"/>
        <v/>
      </c>
      <c r="B3443" s="34"/>
      <c r="C3443" s="8"/>
      <c r="D3443" s="129"/>
      <c r="F3443" s="180"/>
      <c r="G3443" s="261"/>
      <c r="H3443" s="284">
        <f t="shared" si="151"/>
        <v>3.4260000000001757E-6</v>
      </c>
      <c r="I3443" s="92"/>
      <c r="J3443" s="173"/>
      <c r="K3443" s="132"/>
      <c r="L3443" s="130"/>
      <c r="M3443" s="130"/>
      <c r="N3443" s="130"/>
      <c r="O3443" s="130"/>
      <c r="P3443" s="130"/>
      <c r="Q3443" s="130"/>
      <c r="R3443" s="130"/>
      <c r="S3443" s="130"/>
    </row>
    <row r="3444" spans="1:19" x14ac:dyDescent="0.25">
      <c r="A3444" s="228" t="str">
        <f t="shared" si="152"/>
        <v/>
      </c>
      <c r="B3444" s="34"/>
      <c r="C3444" s="8"/>
      <c r="D3444" s="129"/>
      <c r="F3444" s="180"/>
      <c r="G3444" s="261"/>
      <c r="H3444" s="284">
        <f t="shared" si="151"/>
        <v>3.4270000000001757E-6</v>
      </c>
      <c r="I3444" s="92"/>
      <c r="J3444" s="173"/>
      <c r="K3444" s="132"/>
      <c r="L3444" s="130"/>
      <c r="M3444" s="130"/>
      <c r="N3444" s="130"/>
      <c r="O3444" s="130"/>
      <c r="P3444" s="130"/>
      <c r="Q3444" s="130"/>
      <c r="R3444" s="130"/>
      <c r="S3444" s="130"/>
    </row>
    <row r="3445" spans="1:19" x14ac:dyDescent="0.25">
      <c r="A3445" s="228" t="str">
        <f t="shared" si="152"/>
        <v/>
      </c>
      <c r="B3445" s="34"/>
      <c r="C3445" s="8"/>
      <c r="D3445" s="129"/>
      <c r="F3445" s="180"/>
      <c r="G3445" s="261"/>
      <c r="H3445" s="284">
        <f t="shared" si="151"/>
        <v>3.4280000000001758E-6</v>
      </c>
      <c r="I3445" s="92"/>
      <c r="J3445" s="173"/>
      <c r="K3445" s="132"/>
      <c r="L3445" s="130"/>
      <c r="M3445" s="130"/>
      <c r="N3445" s="130"/>
      <c r="O3445" s="130"/>
      <c r="P3445" s="130"/>
      <c r="Q3445" s="130"/>
      <c r="R3445" s="130"/>
      <c r="S3445" s="130"/>
    </row>
    <row r="3446" spans="1:19" x14ac:dyDescent="0.25">
      <c r="A3446" s="228" t="str">
        <f t="shared" si="152"/>
        <v/>
      </c>
      <c r="B3446" s="34"/>
      <c r="C3446" s="8"/>
      <c r="D3446" s="129"/>
      <c r="F3446" s="180"/>
      <c r="G3446" s="261"/>
      <c r="H3446" s="284">
        <f t="shared" si="151"/>
        <v>3.4290000000001759E-6</v>
      </c>
      <c r="I3446" s="92"/>
      <c r="J3446" s="173"/>
      <c r="K3446" s="132"/>
      <c r="L3446" s="130"/>
      <c r="M3446" s="130"/>
      <c r="N3446" s="130"/>
      <c r="O3446" s="130"/>
      <c r="P3446" s="130"/>
      <c r="Q3446" s="130"/>
      <c r="R3446" s="130"/>
      <c r="S3446" s="130"/>
    </row>
    <row r="3447" spans="1:19" x14ac:dyDescent="0.25">
      <c r="A3447" s="228" t="str">
        <f t="shared" si="152"/>
        <v/>
      </c>
      <c r="B3447" s="34"/>
      <c r="C3447" s="8"/>
      <c r="D3447" s="129"/>
      <c r="F3447" s="180"/>
      <c r="G3447" s="261"/>
      <c r="H3447" s="284">
        <f t="shared" si="151"/>
        <v>3.430000000000176E-6</v>
      </c>
      <c r="I3447" s="92"/>
      <c r="J3447" s="173"/>
      <c r="K3447" s="132"/>
      <c r="L3447" s="130"/>
      <c r="M3447" s="130"/>
      <c r="N3447" s="130"/>
      <c r="O3447" s="130"/>
      <c r="P3447" s="130"/>
      <c r="Q3447" s="130"/>
      <c r="R3447" s="130"/>
      <c r="S3447" s="130"/>
    </row>
    <row r="3448" spans="1:19" x14ac:dyDescent="0.25">
      <c r="A3448" s="228" t="str">
        <f t="shared" si="152"/>
        <v/>
      </c>
      <c r="B3448" s="34"/>
      <c r="C3448" s="8"/>
      <c r="D3448" s="129"/>
      <c r="F3448" s="180"/>
      <c r="G3448" s="261"/>
      <c r="H3448" s="284">
        <f t="shared" si="151"/>
        <v>3.431000000000176E-6</v>
      </c>
      <c r="I3448" s="92"/>
      <c r="J3448" s="173"/>
      <c r="K3448" s="132"/>
      <c r="L3448" s="130"/>
      <c r="M3448" s="130"/>
      <c r="N3448" s="130"/>
      <c r="O3448" s="130"/>
      <c r="P3448" s="130"/>
      <c r="Q3448" s="130"/>
      <c r="R3448" s="130"/>
      <c r="S3448" s="130"/>
    </row>
    <row r="3449" spans="1:19" x14ac:dyDescent="0.25">
      <c r="A3449" s="228" t="str">
        <f t="shared" si="152"/>
        <v/>
      </c>
      <c r="B3449" s="34"/>
      <c r="C3449" s="8"/>
      <c r="D3449" s="129"/>
      <c r="F3449" s="180"/>
      <c r="G3449" s="261"/>
      <c r="H3449" s="284">
        <f t="shared" si="151"/>
        <v>3.4320000000001761E-6</v>
      </c>
      <c r="I3449" s="92"/>
      <c r="J3449" s="173"/>
      <c r="K3449" s="132"/>
      <c r="L3449" s="130"/>
      <c r="M3449" s="130"/>
      <c r="N3449" s="130"/>
      <c r="O3449" s="130"/>
      <c r="P3449" s="130"/>
      <c r="Q3449" s="130"/>
      <c r="R3449" s="130"/>
      <c r="S3449" s="130"/>
    </row>
    <row r="3450" spans="1:19" x14ac:dyDescent="0.25">
      <c r="A3450" s="228" t="str">
        <f t="shared" si="152"/>
        <v/>
      </c>
      <c r="B3450" s="34"/>
      <c r="C3450" s="8"/>
      <c r="D3450" s="129"/>
      <c r="F3450" s="180"/>
      <c r="G3450" s="261"/>
      <c r="H3450" s="284">
        <f t="shared" si="151"/>
        <v>3.4330000000001762E-6</v>
      </c>
      <c r="I3450" s="92"/>
      <c r="J3450" s="173"/>
      <c r="K3450" s="132"/>
      <c r="L3450" s="130"/>
      <c r="M3450" s="130"/>
      <c r="N3450" s="130"/>
      <c r="O3450" s="130"/>
      <c r="P3450" s="130"/>
      <c r="Q3450" s="130"/>
      <c r="R3450" s="130"/>
      <c r="S3450" s="130"/>
    </row>
    <row r="3451" spans="1:19" x14ac:dyDescent="0.25">
      <c r="A3451" s="228" t="str">
        <f t="shared" si="152"/>
        <v/>
      </c>
      <c r="B3451" s="34"/>
      <c r="C3451" s="8"/>
      <c r="D3451" s="129"/>
      <c r="F3451" s="180"/>
      <c r="G3451" s="261"/>
      <c r="H3451" s="284">
        <f t="shared" si="151"/>
        <v>3.4340000000001763E-6</v>
      </c>
      <c r="I3451" s="92"/>
      <c r="J3451" s="173"/>
      <c r="K3451" s="132"/>
      <c r="L3451" s="130"/>
      <c r="M3451" s="130"/>
      <c r="N3451" s="130"/>
      <c r="O3451" s="130"/>
      <c r="P3451" s="130"/>
      <c r="Q3451" s="130"/>
      <c r="R3451" s="130"/>
      <c r="S3451" s="130"/>
    </row>
    <row r="3452" spans="1:19" x14ac:dyDescent="0.25">
      <c r="A3452" s="228" t="str">
        <f t="shared" si="152"/>
        <v/>
      </c>
      <c r="B3452" s="34"/>
      <c r="C3452" s="8"/>
      <c r="D3452" s="129"/>
      <c r="F3452" s="180"/>
      <c r="G3452" s="261"/>
      <c r="H3452" s="284">
        <f t="shared" si="151"/>
        <v>3.4350000000001763E-6</v>
      </c>
      <c r="I3452" s="92"/>
      <c r="J3452" s="173"/>
      <c r="K3452" s="132"/>
      <c r="L3452" s="130"/>
      <c r="M3452" s="130"/>
      <c r="N3452" s="130"/>
      <c r="O3452" s="130"/>
      <c r="P3452" s="130"/>
      <c r="Q3452" s="130"/>
      <c r="R3452" s="130"/>
      <c r="S3452" s="130"/>
    </row>
    <row r="3453" spans="1:19" x14ac:dyDescent="0.25">
      <c r="A3453" s="228" t="str">
        <f t="shared" si="152"/>
        <v/>
      </c>
      <c r="B3453" s="34"/>
      <c r="C3453" s="8"/>
      <c r="D3453" s="129"/>
      <c r="F3453" s="180"/>
      <c r="G3453" s="261"/>
      <c r="H3453" s="284">
        <f t="shared" si="151"/>
        <v>3.4360000000001764E-6</v>
      </c>
      <c r="I3453" s="92"/>
      <c r="J3453" s="173"/>
      <c r="K3453" s="132"/>
      <c r="L3453" s="130"/>
      <c r="M3453" s="130"/>
      <c r="N3453" s="130"/>
      <c r="O3453" s="130"/>
      <c r="P3453" s="130"/>
      <c r="Q3453" s="130"/>
      <c r="R3453" s="130"/>
      <c r="S3453" s="130"/>
    </row>
    <row r="3454" spans="1:19" x14ac:dyDescent="0.25">
      <c r="A3454" s="228" t="str">
        <f t="shared" si="152"/>
        <v/>
      </c>
      <c r="B3454" s="34"/>
      <c r="C3454" s="8"/>
      <c r="D3454" s="129"/>
      <c r="F3454" s="180"/>
      <c r="G3454" s="261"/>
      <c r="H3454" s="284">
        <f t="shared" si="151"/>
        <v>3.4370000000001765E-6</v>
      </c>
      <c r="I3454" s="92"/>
      <c r="J3454" s="173"/>
      <c r="K3454" s="132"/>
      <c r="L3454" s="130"/>
      <c r="M3454" s="130"/>
      <c r="N3454" s="130"/>
      <c r="O3454" s="130"/>
      <c r="P3454" s="130"/>
      <c r="Q3454" s="130"/>
      <c r="R3454" s="130"/>
      <c r="S3454" s="130"/>
    </row>
    <row r="3455" spans="1:19" x14ac:dyDescent="0.25">
      <c r="A3455" s="228" t="str">
        <f t="shared" si="152"/>
        <v/>
      </c>
      <c r="B3455" s="34"/>
      <c r="C3455" s="8"/>
      <c r="D3455" s="129"/>
      <c r="F3455" s="180"/>
      <c r="G3455" s="261"/>
      <c r="H3455" s="284">
        <f t="shared" si="151"/>
        <v>3.4380000000001766E-6</v>
      </c>
      <c r="I3455" s="92"/>
      <c r="J3455" s="173"/>
      <c r="K3455" s="132"/>
      <c r="L3455" s="130"/>
      <c r="M3455" s="130"/>
      <c r="N3455" s="130"/>
      <c r="O3455" s="130"/>
      <c r="P3455" s="130"/>
      <c r="Q3455" s="130"/>
      <c r="R3455" s="130"/>
      <c r="S3455" s="130"/>
    </row>
    <row r="3456" spans="1:19" x14ac:dyDescent="0.25">
      <c r="A3456" s="228" t="str">
        <f t="shared" si="152"/>
        <v/>
      </c>
      <c r="B3456" s="34"/>
      <c r="C3456" s="8"/>
      <c r="D3456" s="129"/>
      <c r="F3456" s="180"/>
      <c r="G3456" s="261"/>
      <c r="H3456" s="284">
        <f t="shared" si="151"/>
        <v>3.4390000000001766E-6</v>
      </c>
      <c r="I3456" s="92"/>
      <c r="J3456" s="173"/>
      <c r="K3456" s="132"/>
      <c r="L3456" s="130"/>
      <c r="M3456" s="130"/>
      <c r="N3456" s="130"/>
      <c r="O3456" s="130"/>
      <c r="P3456" s="130"/>
      <c r="Q3456" s="130"/>
      <c r="R3456" s="130"/>
      <c r="S3456" s="130"/>
    </row>
    <row r="3457" spans="1:19" x14ac:dyDescent="0.25">
      <c r="A3457" s="228" t="str">
        <f t="shared" si="152"/>
        <v/>
      </c>
      <c r="B3457" s="34"/>
      <c r="C3457" s="8"/>
      <c r="D3457" s="129"/>
      <c r="F3457" s="180"/>
      <c r="G3457" s="261"/>
      <c r="H3457" s="284">
        <f t="shared" si="151"/>
        <v>3.4400000000001767E-6</v>
      </c>
      <c r="I3457" s="92"/>
      <c r="J3457" s="173"/>
      <c r="K3457" s="132"/>
      <c r="L3457" s="130"/>
      <c r="M3457" s="130"/>
      <c r="N3457" s="130"/>
      <c r="O3457" s="130"/>
      <c r="P3457" s="130"/>
      <c r="Q3457" s="130"/>
      <c r="R3457" s="130"/>
      <c r="S3457" s="130"/>
    </row>
    <row r="3458" spans="1:19" x14ac:dyDescent="0.25">
      <c r="A3458" s="228" t="str">
        <f t="shared" si="152"/>
        <v/>
      </c>
      <c r="B3458" s="34"/>
      <c r="C3458" s="8"/>
      <c r="D3458" s="129"/>
      <c r="F3458" s="180"/>
      <c r="G3458" s="261"/>
      <c r="H3458" s="284">
        <f t="shared" si="151"/>
        <v>3.4410000000001768E-6</v>
      </c>
      <c r="I3458" s="92"/>
      <c r="J3458" s="173"/>
      <c r="K3458" s="132"/>
      <c r="L3458" s="130"/>
      <c r="M3458" s="130"/>
      <c r="N3458" s="130"/>
      <c r="O3458" s="130"/>
      <c r="P3458" s="130"/>
      <c r="Q3458" s="130"/>
      <c r="R3458" s="130"/>
      <c r="S3458" s="130"/>
    </row>
    <row r="3459" spans="1:19" x14ac:dyDescent="0.25">
      <c r="A3459" s="228" t="str">
        <f t="shared" si="152"/>
        <v/>
      </c>
      <c r="B3459" s="34"/>
      <c r="C3459" s="8"/>
      <c r="D3459" s="129"/>
      <c r="F3459" s="180"/>
      <c r="G3459" s="261"/>
      <c r="H3459" s="284">
        <f t="shared" si="151"/>
        <v>3.4420000000001769E-6</v>
      </c>
      <c r="I3459" s="92"/>
      <c r="J3459" s="173"/>
      <c r="K3459" s="132"/>
      <c r="L3459" s="130"/>
      <c r="M3459" s="130"/>
      <c r="N3459" s="130"/>
      <c r="O3459" s="130"/>
      <c r="P3459" s="130"/>
      <c r="Q3459" s="130"/>
      <c r="R3459" s="130"/>
      <c r="S3459" s="130"/>
    </row>
    <row r="3460" spans="1:19" x14ac:dyDescent="0.25">
      <c r="A3460" s="228" t="str">
        <f t="shared" si="152"/>
        <v/>
      </c>
      <c r="B3460" s="34"/>
      <c r="C3460" s="8"/>
      <c r="D3460" s="129"/>
      <c r="F3460" s="180"/>
      <c r="G3460" s="261"/>
      <c r="H3460" s="284">
        <f t="shared" si="151"/>
        <v>3.4430000000001769E-6</v>
      </c>
      <c r="I3460" s="92"/>
      <c r="J3460" s="173"/>
      <c r="K3460" s="132"/>
      <c r="L3460" s="130"/>
      <c r="M3460" s="130"/>
      <c r="N3460" s="130"/>
      <c r="O3460" s="130"/>
      <c r="P3460" s="130"/>
      <c r="Q3460" s="130"/>
      <c r="R3460" s="130"/>
      <c r="S3460" s="130"/>
    </row>
    <row r="3461" spans="1:19" x14ac:dyDescent="0.25">
      <c r="A3461" s="228" t="str">
        <f t="shared" si="152"/>
        <v/>
      </c>
      <c r="B3461" s="34"/>
      <c r="C3461" s="8"/>
      <c r="D3461" s="129"/>
      <c r="F3461" s="180"/>
      <c r="G3461" s="261"/>
      <c r="H3461" s="284">
        <f t="shared" si="151"/>
        <v>3.444000000000177E-6</v>
      </c>
      <c r="I3461" s="92"/>
      <c r="J3461" s="173"/>
      <c r="K3461" s="132"/>
      <c r="L3461" s="130"/>
      <c r="M3461" s="130"/>
      <c r="N3461" s="130"/>
      <c r="O3461" s="130"/>
      <c r="P3461" s="130"/>
      <c r="Q3461" s="130"/>
      <c r="R3461" s="130"/>
      <c r="S3461" s="130"/>
    </row>
    <row r="3462" spans="1:19" x14ac:dyDescent="0.25">
      <c r="A3462" s="228" t="str">
        <f t="shared" si="152"/>
        <v/>
      </c>
      <c r="B3462" s="34"/>
      <c r="C3462" s="8"/>
      <c r="D3462" s="129"/>
      <c r="F3462" s="180"/>
      <c r="G3462" s="261"/>
      <c r="H3462" s="284">
        <f t="shared" si="151"/>
        <v>3.4450000000001771E-6</v>
      </c>
      <c r="I3462" s="92"/>
      <c r="J3462" s="173"/>
      <c r="K3462" s="132"/>
      <c r="L3462" s="130"/>
      <c r="M3462" s="130"/>
      <c r="N3462" s="130"/>
      <c r="O3462" s="130"/>
      <c r="P3462" s="130"/>
      <c r="Q3462" s="130"/>
      <c r="R3462" s="130"/>
      <c r="S3462" s="130"/>
    </row>
    <row r="3463" spans="1:19" x14ac:dyDescent="0.25">
      <c r="A3463" s="228" t="str">
        <f t="shared" si="152"/>
        <v/>
      </c>
      <c r="B3463" s="34"/>
      <c r="C3463" s="8"/>
      <c r="D3463" s="129"/>
      <c r="F3463" s="180"/>
      <c r="G3463" s="261"/>
      <c r="H3463" s="284">
        <f t="shared" si="151"/>
        <v>3.4460000000001772E-6</v>
      </c>
      <c r="I3463" s="92"/>
      <c r="J3463" s="173"/>
      <c r="K3463" s="132"/>
      <c r="L3463" s="130"/>
      <c r="M3463" s="130"/>
      <c r="N3463" s="130"/>
      <c r="O3463" s="130"/>
      <c r="P3463" s="130"/>
      <c r="Q3463" s="130"/>
      <c r="R3463" s="130"/>
      <c r="S3463" s="130"/>
    </row>
    <row r="3464" spans="1:19" x14ac:dyDescent="0.25">
      <c r="A3464" s="228" t="str">
        <f t="shared" si="152"/>
        <v/>
      </c>
      <c r="B3464" s="34"/>
      <c r="C3464" s="8"/>
      <c r="D3464" s="129"/>
      <c r="F3464" s="180"/>
      <c r="G3464" s="261"/>
      <c r="H3464" s="284">
        <f t="shared" si="151"/>
        <v>3.4470000000001772E-6</v>
      </c>
      <c r="I3464" s="92"/>
      <c r="J3464" s="173"/>
      <c r="K3464" s="132"/>
      <c r="L3464" s="130"/>
      <c r="M3464" s="130"/>
      <c r="N3464" s="130"/>
      <c r="O3464" s="130"/>
      <c r="P3464" s="130"/>
      <c r="Q3464" s="130"/>
      <c r="R3464" s="130"/>
      <c r="S3464" s="130"/>
    </row>
    <row r="3465" spans="1:19" x14ac:dyDescent="0.25">
      <c r="A3465" s="228" t="str">
        <f t="shared" si="152"/>
        <v/>
      </c>
      <c r="B3465" s="34"/>
      <c r="C3465" s="8"/>
      <c r="D3465" s="129"/>
      <c r="F3465" s="180"/>
      <c r="G3465" s="261"/>
      <c r="H3465" s="284">
        <f t="shared" si="151"/>
        <v>3.4480000000001773E-6</v>
      </c>
      <c r="I3465" s="92"/>
      <c r="J3465" s="173"/>
      <c r="K3465" s="132"/>
      <c r="L3465" s="130"/>
      <c r="M3465" s="130"/>
      <c r="N3465" s="130"/>
      <c r="O3465" s="130"/>
      <c r="P3465" s="130"/>
      <c r="Q3465" s="130"/>
      <c r="R3465" s="130"/>
      <c r="S3465" s="130"/>
    </row>
    <row r="3466" spans="1:19" x14ac:dyDescent="0.25">
      <c r="A3466" s="228" t="str">
        <f t="shared" si="152"/>
        <v/>
      </c>
      <c r="B3466" s="34"/>
      <c r="C3466" s="8"/>
      <c r="D3466" s="129"/>
      <c r="F3466" s="180"/>
      <c r="G3466" s="261"/>
      <c r="H3466" s="284">
        <f t="shared" si="151"/>
        <v>3.4490000000001774E-6</v>
      </c>
      <c r="I3466" s="92"/>
      <c r="J3466" s="173"/>
      <c r="K3466" s="132"/>
      <c r="L3466" s="130"/>
      <c r="M3466" s="130"/>
      <c r="N3466" s="130"/>
      <c r="O3466" s="130"/>
      <c r="P3466" s="130"/>
      <c r="Q3466" s="130"/>
      <c r="R3466" s="130"/>
      <c r="S3466" s="130"/>
    </row>
    <row r="3467" spans="1:19" x14ac:dyDescent="0.25">
      <c r="A3467" s="228" t="str">
        <f t="shared" si="152"/>
        <v/>
      </c>
      <c r="B3467" s="34"/>
      <c r="C3467" s="8"/>
      <c r="D3467" s="129"/>
      <c r="F3467" s="180"/>
      <c r="G3467" s="261"/>
      <c r="H3467" s="284">
        <f t="shared" si="151"/>
        <v>3.4500000000001775E-6</v>
      </c>
      <c r="I3467" s="92"/>
      <c r="J3467" s="173"/>
      <c r="K3467" s="132"/>
      <c r="L3467" s="130"/>
      <c r="M3467" s="130"/>
      <c r="N3467" s="130"/>
      <c r="O3467" s="130"/>
      <c r="P3467" s="130"/>
      <c r="Q3467" s="130"/>
      <c r="R3467" s="130"/>
      <c r="S3467" s="130"/>
    </row>
    <row r="3468" spans="1:19" x14ac:dyDescent="0.25">
      <c r="A3468" s="228" t="str">
        <f t="shared" si="152"/>
        <v/>
      </c>
      <c r="B3468" s="34"/>
      <c r="C3468" s="8"/>
      <c r="D3468" s="129"/>
      <c r="F3468" s="180"/>
      <c r="G3468" s="261"/>
      <c r="H3468" s="284">
        <f t="shared" si="151"/>
        <v>3.4510000000001775E-6</v>
      </c>
      <c r="I3468" s="92"/>
      <c r="J3468" s="173"/>
      <c r="K3468" s="132"/>
      <c r="L3468" s="130"/>
      <c r="M3468" s="130"/>
      <c r="N3468" s="130"/>
      <c r="O3468" s="130"/>
      <c r="P3468" s="130"/>
      <c r="Q3468" s="130"/>
      <c r="R3468" s="130"/>
      <c r="S3468" s="130"/>
    </row>
    <row r="3469" spans="1:19" x14ac:dyDescent="0.25">
      <c r="A3469" s="228" t="str">
        <f t="shared" si="152"/>
        <v/>
      </c>
      <c r="B3469" s="34"/>
      <c r="C3469" s="8"/>
      <c r="D3469" s="129"/>
      <c r="F3469" s="180"/>
      <c r="G3469" s="261"/>
      <c r="H3469" s="284">
        <f t="shared" si="151"/>
        <v>3.4520000000001776E-6</v>
      </c>
      <c r="I3469" s="92"/>
      <c r="J3469" s="173"/>
      <c r="K3469" s="132"/>
      <c r="L3469" s="130"/>
      <c r="M3469" s="130"/>
      <c r="N3469" s="130"/>
      <c r="O3469" s="130"/>
      <c r="P3469" s="130"/>
      <c r="Q3469" s="130"/>
      <c r="R3469" s="130"/>
      <c r="S3469" s="130"/>
    </row>
    <row r="3470" spans="1:19" x14ac:dyDescent="0.25">
      <c r="A3470" s="228" t="str">
        <f t="shared" si="152"/>
        <v/>
      </c>
      <c r="B3470" s="34"/>
      <c r="C3470" s="8"/>
      <c r="D3470" s="129"/>
      <c r="F3470" s="180"/>
      <c r="G3470" s="261"/>
      <c r="H3470" s="284">
        <f t="shared" si="151"/>
        <v>3.4530000000001777E-6</v>
      </c>
      <c r="I3470" s="92"/>
      <c r="J3470" s="173"/>
      <c r="K3470" s="132"/>
      <c r="L3470" s="130"/>
      <c r="M3470" s="130"/>
      <c r="N3470" s="130"/>
      <c r="O3470" s="130"/>
      <c r="P3470" s="130"/>
      <c r="Q3470" s="130"/>
      <c r="R3470" s="130"/>
      <c r="S3470" s="130"/>
    </row>
    <row r="3471" spans="1:19" x14ac:dyDescent="0.25">
      <c r="A3471" s="228" t="str">
        <f t="shared" si="152"/>
        <v/>
      </c>
      <c r="B3471" s="34"/>
      <c r="C3471" s="8"/>
      <c r="D3471" s="129"/>
      <c r="F3471" s="180"/>
      <c r="G3471" s="261"/>
      <c r="H3471" s="284">
        <f t="shared" si="151"/>
        <v>3.4540000000001778E-6</v>
      </c>
      <c r="I3471" s="92"/>
      <c r="J3471" s="173"/>
      <c r="K3471" s="132"/>
      <c r="L3471" s="130"/>
      <c r="M3471" s="130"/>
      <c r="N3471" s="130"/>
      <c r="O3471" s="130"/>
      <c r="P3471" s="130"/>
      <c r="Q3471" s="130"/>
      <c r="R3471" s="130"/>
      <c r="S3471" s="130"/>
    </row>
    <row r="3472" spans="1:19" x14ac:dyDescent="0.25">
      <c r="A3472" s="228" t="str">
        <f t="shared" si="152"/>
        <v/>
      </c>
      <c r="B3472" s="34"/>
      <c r="C3472" s="8"/>
      <c r="D3472" s="129"/>
      <c r="F3472" s="180"/>
      <c r="G3472" s="261"/>
      <c r="H3472" s="284">
        <f t="shared" si="151"/>
        <v>3.4550000000001778E-6</v>
      </c>
      <c r="I3472" s="92"/>
      <c r="J3472" s="173"/>
      <c r="K3472" s="132"/>
      <c r="L3472" s="130"/>
      <c r="M3472" s="130"/>
      <c r="N3472" s="130"/>
      <c r="O3472" s="130"/>
      <c r="P3472" s="130"/>
      <c r="Q3472" s="130"/>
      <c r="R3472" s="130"/>
      <c r="S3472" s="130"/>
    </row>
    <row r="3473" spans="1:19" x14ac:dyDescent="0.25">
      <c r="A3473" s="228" t="str">
        <f t="shared" si="152"/>
        <v/>
      </c>
      <c r="B3473" s="34"/>
      <c r="C3473" s="8"/>
      <c r="D3473" s="129"/>
      <c r="F3473" s="180"/>
      <c r="G3473" s="261"/>
      <c r="H3473" s="284">
        <f t="shared" si="151"/>
        <v>3.4560000000001779E-6</v>
      </c>
      <c r="I3473" s="92"/>
      <c r="J3473" s="173"/>
      <c r="K3473" s="132"/>
      <c r="L3473" s="130"/>
      <c r="M3473" s="130"/>
      <c r="N3473" s="130"/>
      <c r="O3473" s="130"/>
      <c r="P3473" s="130"/>
      <c r="Q3473" s="130"/>
      <c r="R3473" s="130"/>
      <c r="S3473" s="130"/>
    </row>
    <row r="3474" spans="1:19" x14ac:dyDescent="0.25">
      <c r="A3474" s="228" t="str">
        <f t="shared" si="152"/>
        <v/>
      </c>
      <c r="B3474" s="34"/>
      <c r="C3474" s="8"/>
      <c r="D3474" s="129"/>
      <c r="F3474" s="180"/>
      <c r="G3474" s="261"/>
      <c r="H3474" s="284">
        <f t="shared" si="151"/>
        <v>3.457000000000178E-6</v>
      </c>
      <c r="I3474" s="92"/>
      <c r="J3474" s="173"/>
      <c r="K3474" s="132"/>
      <c r="L3474" s="130"/>
      <c r="M3474" s="130"/>
      <c r="N3474" s="130"/>
      <c r="O3474" s="130"/>
      <c r="P3474" s="130"/>
      <c r="Q3474" s="130"/>
      <c r="R3474" s="130"/>
      <c r="S3474" s="130"/>
    </row>
    <row r="3475" spans="1:19" x14ac:dyDescent="0.25">
      <c r="A3475" s="228" t="str">
        <f t="shared" si="152"/>
        <v/>
      </c>
      <c r="B3475" s="34"/>
      <c r="C3475" s="8"/>
      <c r="D3475" s="129"/>
      <c r="F3475" s="180"/>
      <c r="G3475" s="261"/>
      <c r="H3475" s="284">
        <f t="shared" ref="H3475:H3538" si="153">IF(G3475="",IF(D3475&lt;&gt;"",H3474+F3475+0.000000001,H3474+0.000000001),H3474+0.000000001)</f>
        <v>3.4580000000001781E-6</v>
      </c>
      <c r="I3475" s="92"/>
      <c r="J3475" s="173"/>
      <c r="K3475" s="132"/>
      <c r="L3475" s="130"/>
      <c r="M3475" s="130"/>
      <c r="N3475" s="130"/>
      <c r="O3475" s="130"/>
      <c r="P3475" s="130"/>
      <c r="Q3475" s="130"/>
      <c r="R3475" s="130"/>
      <c r="S3475" s="130"/>
    </row>
    <row r="3476" spans="1:19" x14ac:dyDescent="0.25">
      <c r="A3476" s="228" t="str">
        <f t="shared" si="152"/>
        <v/>
      </c>
      <c r="B3476" s="34"/>
      <c r="C3476" s="8"/>
      <c r="D3476" s="129"/>
      <c r="F3476" s="180"/>
      <c r="G3476" s="261"/>
      <c r="H3476" s="284">
        <f t="shared" si="153"/>
        <v>3.4590000000001781E-6</v>
      </c>
      <c r="I3476" s="92"/>
      <c r="J3476" s="173"/>
      <c r="K3476" s="132"/>
      <c r="L3476" s="130"/>
      <c r="M3476" s="130"/>
      <c r="N3476" s="130"/>
      <c r="O3476" s="130"/>
      <c r="P3476" s="130"/>
      <c r="Q3476" s="130"/>
      <c r="R3476" s="130"/>
      <c r="S3476" s="130"/>
    </row>
    <row r="3477" spans="1:19" x14ac:dyDescent="0.25">
      <c r="A3477" s="228" t="str">
        <f t="shared" si="152"/>
        <v/>
      </c>
      <c r="B3477" s="34"/>
      <c r="C3477" s="8"/>
      <c r="D3477" s="129"/>
      <c r="F3477" s="180"/>
      <c r="G3477" s="261"/>
      <c r="H3477" s="284">
        <f t="shared" si="153"/>
        <v>3.4600000000001782E-6</v>
      </c>
      <c r="I3477" s="92"/>
      <c r="J3477" s="173"/>
      <c r="K3477" s="132"/>
      <c r="L3477" s="130"/>
      <c r="M3477" s="130"/>
      <c r="N3477" s="130"/>
      <c r="O3477" s="130"/>
      <c r="P3477" s="130"/>
      <c r="Q3477" s="130"/>
      <c r="R3477" s="130"/>
      <c r="S3477" s="130"/>
    </row>
    <row r="3478" spans="1:19" x14ac:dyDescent="0.25">
      <c r="A3478" s="228" t="str">
        <f t="shared" ref="A3478:A3541" si="154">IF(F3478="","",IF(H3478=$H$5,D3478,""))</f>
        <v/>
      </c>
      <c r="B3478" s="34"/>
      <c r="C3478" s="8"/>
      <c r="D3478" s="129"/>
      <c r="F3478" s="180"/>
      <c r="G3478" s="261"/>
      <c r="H3478" s="284">
        <f t="shared" si="153"/>
        <v>3.4610000000001783E-6</v>
      </c>
      <c r="I3478" s="92"/>
      <c r="J3478" s="173"/>
      <c r="K3478" s="132"/>
      <c r="L3478" s="130"/>
      <c r="M3478" s="130"/>
      <c r="N3478" s="130"/>
      <c r="O3478" s="130"/>
      <c r="P3478" s="130"/>
      <c r="Q3478" s="130"/>
      <c r="R3478" s="130"/>
      <c r="S3478" s="130"/>
    </row>
    <row r="3479" spans="1:19" x14ac:dyDescent="0.25">
      <c r="A3479" s="228" t="str">
        <f t="shared" si="154"/>
        <v/>
      </c>
      <c r="B3479" s="34"/>
      <c r="C3479" s="8"/>
      <c r="D3479" s="129"/>
      <c r="F3479" s="180"/>
      <c r="G3479" s="261"/>
      <c r="H3479" s="284">
        <f t="shared" si="153"/>
        <v>3.4620000000001784E-6</v>
      </c>
      <c r="I3479" s="92"/>
      <c r="J3479" s="173"/>
      <c r="K3479" s="132"/>
      <c r="L3479" s="130"/>
      <c r="M3479" s="130"/>
      <c r="N3479" s="130"/>
      <c r="O3479" s="130"/>
      <c r="P3479" s="130"/>
      <c r="Q3479" s="130"/>
      <c r="R3479" s="130"/>
      <c r="S3479" s="130"/>
    </row>
    <row r="3480" spans="1:19" x14ac:dyDescent="0.25">
      <c r="A3480" s="228" t="str">
        <f t="shared" si="154"/>
        <v/>
      </c>
      <c r="B3480" s="34"/>
      <c r="C3480" s="8"/>
      <c r="D3480" s="129"/>
      <c r="F3480" s="180"/>
      <c r="G3480" s="261"/>
      <c r="H3480" s="284">
        <f t="shared" si="153"/>
        <v>3.4630000000001784E-6</v>
      </c>
      <c r="I3480" s="92"/>
      <c r="J3480" s="173"/>
      <c r="K3480" s="132"/>
      <c r="L3480" s="130"/>
      <c r="M3480" s="130"/>
      <c r="N3480" s="130"/>
      <c r="O3480" s="130"/>
      <c r="P3480" s="130"/>
      <c r="Q3480" s="130"/>
      <c r="R3480" s="130"/>
      <c r="S3480" s="130"/>
    </row>
    <row r="3481" spans="1:19" x14ac:dyDescent="0.25">
      <c r="A3481" s="228" t="str">
        <f t="shared" si="154"/>
        <v/>
      </c>
      <c r="B3481" s="34"/>
      <c r="C3481" s="8"/>
      <c r="D3481" s="129"/>
      <c r="F3481" s="180"/>
      <c r="G3481" s="261"/>
      <c r="H3481" s="284">
        <f t="shared" si="153"/>
        <v>3.4640000000001785E-6</v>
      </c>
      <c r="I3481" s="92"/>
      <c r="J3481" s="173"/>
      <c r="K3481" s="132"/>
      <c r="L3481" s="130"/>
      <c r="M3481" s="130"/>
      <c r="N3481" s="130"/>
      <c r="O3481" s="130"/>
      <c r="P3481" s="130"/>
      <c r="Q3481" s="130"/>
      <c r="R3481" s="130"/>
      <c r="S3481" s="130"/>
    </row>
    <row r="3482" spans="1:19" x14ac:dyDescent="0.25">
      <c r="A3482" s="228" t="str">
        <f t="shared" si="154"/>
        <v/>
      </c>
      <c r="B3482" s="34"/>
      <c r="C3482" s="8"/>
      <c r="D3482" s="129"/>
      <c r="F3482" s="180"/>
      <c r="G3482" s="261"/>
      <c r="H3482" s="284">
        <f t="shared" si="153"/>
        <v>3.4650000000001786E-6</v>
      </c>
      <c r="I3482" s="92"/>
      <c r="J3482" s="173"/>
      <c r="K3482" s="132"/>
      <c r="L3482" s="130"/>
      <c r="M3482" s="130"/>
      <c r="N3482" s="130"/>
      <c r="O3482" s="130"/>
      <c r="P3482" s="130"/>
      <c r="Q3482" s="130"/>
      <c r="R3482" s="130"/>
      <c r="S3482" s="130"/>
    </row>
    <row r="3483" spans="1:19" x14ac:dyDescent="0.25">
      <c r="A3483" s="228" t="str">
        <f t="shared" si="154"/>
        <v/>
      </c>
      <c r="B3483" s="34"/>
      <c r="C3483" s="8"/>
      <c r="D3483" s="129"/>
      <c r="F3483" s="180"/>
      <c r="G3483" s="261"/>
      <c r="H3483" s="284">
        <f t="shared" si="153"/>
        <v>3.4660000000001787E-6</v>
      </c>
      <c r="I3483" s="92"/>
      <c r="J3483" s="173"/>
      <c r="K3483" s="132"/>
      <c r="L3483" s="130"/>
      <c r="M3483" s="130"/>
      <c r="N3483" s="130"/>
      <c r="O3483" s="130"/>
      <c r="P3483" s="130"/>
      <c r="Q3483" s="130"/>
      <c r="R3483" s="130"/>
      <c r="S3483" s="130"/>
    </row>
    <row r="3484" spans="1:19" x14ac:dyDescent="0.25">
      <c r="A3484" s="228" t="str">
        <f t="shared" si="154"/>
        <v/>
      </c>
      <c r="B3484" s="34"/>
      <c r="C3484" s="8"/>
      <c r="D3484" s="129"/>
      <c r="F3484" s="180"/>
      <c r="G3484" s="261"/>
      <c r="H3484" s="284">
        <f t="shared" si="153"/>
        <v>3.4670000000001787E-6</v>
      </c>
      <c r="I3484" s="92"/>
      <c r="J3484" s="173"/>
      <c r="K3484" s="132"/>
      <c r="L3484" s="130"/>
      <c r="M3484" s="130"/>
      <c r="N3484" s="130"/>
      <c r="O3484" s="130"/>
      <c r="P3484" s="130"/>
      <c r="Q3484" s="130"/>
      <c r="R3484" s="130"/>
      <c r="S3484" s="130"/>
    </row>
    <row r="3485" spans="1:19" x14ac:dyDescent="0.25">
      <c r="A3485" s="228" t="str">
        <f t="shared" si="154"/>
        <v/>
      </c>
      <c r="B3485" s="34"/>
      <c r="C3485" s="8"/>
      <c r="D3485" s="129"/>
      <c r="F3485" s="180"/>
      <c r="G3485" s="261"/>
      <c r="H3485" s="284">
        <f t="shared" si="153"/>
        <v>3.4680000000001788E-6</v>
      </c>
      <c r="I3485" s="92"/>
      <c r="J3485" s="173"/>
      <c r="K3485" s="132"/>
      <c r="L3485" s="130"/>
      <c r="M3485" s="130"/>
      <c r="N3485" s="130"/>
      <c r="O3485" s="130"/>
      <c r="P3485" s="130"/>
      <c r="Q3485" s="130"/>
      <c r="R3485" s="130"/>
      <c r="S3485" s="130"/>
    </row>
    <row r="3486" spans="1:19" x14ac:dyDescent="0.25">
      <c r="A3486" s="228" t="str">
        <f t="shared" si="154"/>
        <v/>
      </c>
      <c r="B3486" s="34"/>
      <c r="C3486" s="8"/>
      <c r="D3486" s="129"/>
      <c r="F3486" s="180"/>
      <c r="G3486" s="261"/>
      <c r="H3486" s="284">
        <f t="shared" si="153"/>
        <v>3.4690000000001789E-6</v>
      </c>
      <c r="I3486" s="92"/>
      <c r="J3486" s="173"/>
      <c r="K3486" s="132"/>
      <c r="L3486" s="130"/>
      <c r="M3486" s="130"/>
      <c r="N3486" s="130"/>
      <c r="O3486" s="130"/>
      <c r="P3486" s="130"/>
      <c r="Q3486" s="130"/>
      <c r="R3486" s="130"/>
      <c r="S3486" s="130"/>
    </row>
    <row r="3487" spans="1:19" x14ac:dyDescent="0.25">
      <c r="A3487" s="228" t="str">
        <f t="shared" si="154"/>
        <v/>
      </c>
      <c r="B3487" s="34"/>
      <c r="C3487" s="8"/>
      <c r="D3487" s="129"/>
      <c r="F3487" s="180"/>
      <c r="G3487" s="261"/>
      <c r="H3487" s="284">
        <f t="shared" si="153"/>
        <v>3.470000000000179E-6</v>
      </c>
      <c r="I3487" s="92"/>
      <c r="J3487" s="173"/>
      <c r="K3487" s="132"/>
      <c r="L3487" s="130"/>
      <c r="M3487" s="130"/>
      <c r="N3487" s="130"/>
      <c r="O3487" s="130"/>
      <c r="P3487" s="130"/>
      <c r="Q3487" s="130"/>
      <c r="R3487" s="130"/>
      <c r="S3487" s="130"/>
    </row>
    <row r="3488" spans="1:19" x14ac:dyDescent="0.25">
      <c r="A3488" s="228" t="str">
        <f t="shared" si="154"/>
        <v/>
      </c>
      <c r="B3488" s="34"/>
      <c r="C3488" s="8"/>
      <c r="D3488" s="129"/>
      <c r="F3488" s="180"/>
      <c r="G3488" s="261"/>
      <c r="H3488" s="284">
        <f t="shared" si="153"/>
        <v>3.471000000000179E-6</v>
      </c>
      <c r="I3488" s="92"/>
      <c r="J3488" s="173"/>
      <c r="K3488" s="132"/>
      <c r="L3488" s="130"/>
      <c r="M3488" s="130"/>
      <c r="N3488" s="130"/>
      <c r="O3488" s="130"/>
      <c r="P3488" s="130"/>
      <c r="Q3488" s="130"/>
      <c r="R3488" s="130"/>
      <c r="S3488" s="130"/>
    </row>
    <row r="3489" spans="1:19" x14ac:dyDescent="0.25">
      <c r="A3489" s="228" t="str">
        <f t="shared" si="154"/>
        <v/>
      </c>
      <c r="B3489" s="34"/>
      <c r="C3489" s="8"/>
      <c r="D3489" s="129"/>
      <c r="F3489" s="180"/>
      <c r="G3489" s="261"/>
      <c r="H3489" s="284">
        <f t="shared" si="153"/>
        <v>3.4720000000001791E-6</v>
      </c>
      <c r="I3489" s="92"/>
      <c r="J3489" s="173"/>
      <c r="K3489" s="132"/>
      <c r="L3489" s="130"/>
      <c r="M3489" s="130"/>
      <c r="N3489" s="130"/>
      <c r="O3489" s="130"/>
      <c r="P3489" s="130"/>
      <c r="Q3489" s="130"/>
      <c r="R3489" s="130"/>
      <c r="S3489" s="130"/>
    </row>
    <row r="3490" spans="1:19" x14ac:dyDescent="0.25">
      <c r="A3490" s="228" t="str">
        <f t="shared" si="154"/>
        <v/>
      </c>
      <c r="B3490" s="34"/>
      <c r="C3490" s="8"/>
      <c r="D3490" s="129"/>
      <c r="F3490" s="180"/>
      <c r="G3490" s="261"/>
      <c r="H3490" s="284">
        <f t="shared" si="153"/>
        <v>3.4730000000001792E-6</v>
      </c>
      <c r="I3490" s="92"/>
      <c r="J3490" s="173"/>
      <c r="K3490" s="132"/>
      <c r="L3490" s="130"/>
      <c r="M3490" s="130"/>
      <c r="N3490" s="130"/>
      <c r="O3490" s="130"/>
      <c r="P3490" s="130"/>
      <c r="Q3490" s="130"/>
      <c r="R3490" s="130"/>
      <c r="S3490" s="130"/>
    </row>
    <row r="3491" spans="1:19" x14ac:dyDescent="0.25">
      <c r="A3491" s="228" t="str">
        <f t="shared" si="154"/>
        <v/>
      </c>
      <c r="B3491" s="34"/>
      <c r="C3491" s="8"/>
      <c r="D3491" s="129"/>
      <c r="F3491" s="180"/>
      <c r="G3491" s="261"/>
      <c r="H3491" s="284">
        <f t="shared" si="153"/>
        <v>3.4740000000001793E-6</v>
      </c>
      <c r="I3491" s="92"/>
      <c r="J3491" s="173"/>
      <c r="K3491" s="132"/>
      <c r="L3491" s="130"/>
      <c r="M3491" s="130"/>
      <c r="N3491" s="130"/>
      <c r="O3491" s="130"/>
      <c r="P3491" s="130"/>
      <c r="Q3491" s="130"/>
      <c r="R3491" s="130"/>
      <c r="S3491" s="130"/>
    </row>
    <row r="3492" spans="1:19" x14ac:dyDescent="0.25">
      <c r="A3492" s="228" t="str">
        <f t="shared" si="154"/>
        <v/>
      </c>
      <c r="B3492" s="34"/>
      <c r="C3492" s="8"/>
      <c r="D3492" s="129"/>
      <c r="F3492" s="180"/>
      <c r="G3492" s="261"/>
      <c r="H3492" s="284">
        <f t="shared" si="153"/>
        <v>3.4750000000001793E-6</v>
      </c>
      <c r="I3492" s="92"/>
      <c r="J3492" s="173"/>
      <c r="K3492" s="132"/>
      <c r="L3492" s="130"/>
      <c r="M3492" s="130"/>
      <c r="N3492" s="130"/>
      <c r="O3492" s="130"/>
      <c r="P3492" s="130"/>
      <c r="Q3492" s="130"/>
      <c r="R3492" s="130"/>
      <c r="S3492" s="130"/>
    </row>
    <row r="3493" spans="1:19" x14ac:dyDescent="0.25">
      <c r="A3493" s="228" t="str">
        <f t="shared" si="154"/>
        <v/>
      </c>
      <c r="B3493" s="34"/>
      <c r="C3493" s="8"/>
      <c r="D3493" s="129"/>
      <c r="F3493" s="180"/>
      <c r="G3493" s="261"/>
      <c r="H3493" s="284">
        <f t="shared" si="153"/>
        <v>3.4760000000001794E-6</v>
      </c>
      <c r="I3493" s="92"/>
      <c r="J3493" s="173"/>
      <c r="K3493" s="132"/>
      <c r="L3493" s="130"/>
      <c r="M3493" s="130"/>
      <c r="N3493" s="130"/>
      <c r="O3493" s="130"/>
      <c r="P3493" s="130"/>
      <c r="Q3493" s="130"/>
      <c r="R3493" s="130"/>
      <c r="S3493" s="130"/>
    </row>
    <row r="3494" spans="1:19" x14ac:dyDescent="0.25">
      <c r="A3494" s="228" t="str">
        <f t="shared" si="154"/>
        <v/>
      </c>
      <c r="B3494" s="34"/>
      <c r="C3494" s="8"/>
      <c r="D3494" s="129"/>
      <c r="F3494" s="180"/>
      <c r="G3494" s="261"/>
      <c r="H3494" s="284">
        <f t="shared" si="153"/>
        <v>3.4770000000001795E-6</v>
      </c>
      <c r="I3494" s="92"/>
      <c r="J3494" s="173"/>
      <c r="K3494" s="132"/>
      <c r="L3494" s="130"/>
      <c r="M3494" s="130"/>
      <c r="N3494" s="130"/>
      <c r="O3494" s="130"/>
      <c r="P3494" s="130"/>
      <c r="Q3494" s="130"/>
      <c r="R3494" s="130"/>
      <c r="S3494" s="130"/>
    </row>
    <row r="3495" spans="1:19" x14ac:dyDescent="0.25">
      <c r="A3495" s="228" t="str">
        <f t="shared" si="154"/>
        <v/>
      </c>
      <c r="B3495" s="34"/>
      <c r="C3495" s="8"/>
      <c r="D3495" s="129"/>
      <c r="F3495" s="180"/>
      <c r="G3495" s="261"/>
      <c r="H3495" s="284">
        <f t="shared" si="153"/>
        <v>3.4780000000001796E-6</v>
      </c>
      <c r="I3495" s="92"/>
      <c r="J3495" s="173"/>
      <c r="K3495" s="132"/>
      <c r="L3495" s="130"/>
      <c r="M3495" s="130"/>
      <c r="N3495" s="130"/>
      <c r="O3495" s="130"/>
      <c r="P3495" s="130"/>
      <c r="Q3495" s="130"/>
      <c r="R3495" s="130"/>
      <c r="S3495" s="130"/>
    </row>
    <row r="3496" spans="1:19" x14ac:dyDescent="0.25">
      <c r="A3496" s="228" t="str">
        <f t="shared" si="154"/>
        <v/>
      </c>
      <c r="B3496" s="34"/>
      <c r="C3496" s="8"/>
      <c r="D3496" s="129"/>
      <c r="F3496" s="180"/>
      <c r="G3496" s="261"/>
      <c r="H3496" s="284">
        <f t="shared" si="153"/>
        <v>3.4790000000001796E-6</v>
      </c>
      <c r="I3496" s="92"/>
      <c r="J3496" s="173"/>
      <c r="K3496" s="132"/>
      <c r="L3496" s="130"/>
      <c r="M3496" s="130"/>
      <c r="N3496" s="130"/>
      <c r="O3496" s="130"/>
      <c r="P3496" s="130"/>
      <c r="Q3496" s="130"/>
      <c r="R3496" s="130"/>
      <c r="S3496" s="130"/>
    </row>
    <row r="3497" spans="1:19" x14ac:dyDescent="0.25">
      <c r="A3497" s="228" t="str">
        <f t="shared" si="154"/>
        <v/>
      </c>
      <c r="B3497" s="34"/>
      <c r="C3497" s="8"/>
      <c r="D3497" s="129"/>
      <c r="F3497" s="180"/>
      <c r="G3497" s="261"/>
      <c r="H3497" s="284">
        <f t="shared" si="153"/>
        <v>3.4800000000001797E-6</v>
      </c>
      <c r="I3497" s="92"/>
      <c r="J3497" s="173"/>
      <c r="K3497" s="132"/>
      <c r="L3497" s="130"/>
      <c r="M3497" s="130"/>
      <c r="N3497" s="130"/>
      <c r="O3497" s="130"/>
      <c r="P3497" s="130"/>
      <c r="Q3497" s="130"/>
      <c r="R3497" s="130"/>
      <c r="S3497" s="130"/>
    </row>
    <row r="3498" spans="1:19" x14ac:dyDescent="0.25">
      <c r="A3498" s="228" t="str">
        <f t="shared" si="154"/>
        <v/>
      </c>
      <c r="B3498" s="34"/>
      <c r="C3498" s="8"/>
      <c r="D3498" s="129"/>
      <c r="F3498" s="180"/>
      <c r="G3498" s="261"/>
      <c r="H3498" s="284">
        <f t="shared" si="153"/>
        <v>3.4810000000001798E-6</v>
      </c>
      <c r="I3498" s="92"/>
      <c r="J3498" s="173"/>
      <c r="K3498" s="132"/>
      <c r="L3498" s="130"/>
      <c r="M3498" s="130"/>
      <c r="N3498" s="130"/>
      <c r="O3498" s="130"/>
      <c r="P3498" s="130"/>
      <c r="Q3498" s="130"/>
      <c r="R3498" s="130"/>
      <c r="S3498" s="130"/>
    </row>
    <row r="3499" spans="1:19" x14ac:dyDescent="0.25">
      <c r="A3499" s="228" t="str">
        <f t="shared" si="154"/>
        <v/>
      </c>
      <c r="B3499" s="34"/>
      <c r="C3499" s="8"/>
      <c r="D3499" s="129"/>
      <c r="F3499" s="180"/>
      <c r="G3499" s="261"/>
      <c r="H3499" s="284">
        <f t="shared" si="153"/>
        <v>3.4820000000001799E-6</v>
      </c>
      <c r="I3499" s="92"/>
      <c r="J3499" s="173"/>
      <c r="K3499" s="132"/>
      <c r="L3499" s="130"/>
      <c r="M3499" s="130"/>
      <c r="N3499" s="130"/>
      <c r="O3499" s="130"/>
      <c r="P3499" s="130"/>
      <c r="Q3499" s="130"/>
      <c r="R3499" s="130"/>
      <c r="S3499" s="130"/>
    </row>
    <row r="3500" spans="1:19" x14ac:dyDescent="0.25">
      <c r="A3500" s="228" t="str">
        <f t="shared" si="154"/>
        <v/>
      </c>
      <c r="B3500" s="34"/>
      <c r="C3500" s="8"/>
      <c r="D3500" s="129"/>
      <c r="F3500" s="180"/>
      <c r="G3500" s="261"/>
      <c r="H3500" s="284">
        <f t="shared" si="153"/>
        <v>3.4830000000001799E-6</v>
      </c>
      <c r="I3500" s="92"/>
      <c r="J3500" s="173"/>
      <c r="K3500" s="132"/>
      <c r="L3500" s="130"/>
      <c r="M3500" s="130"/>
      <c r="N3500" s="130"/>
      <c r="O3500" s="130"/>
      <c r="P3500" s="130"/>
      <c r="Q3500" s="130"/>
      <c r="R3500" s="130"/>
      <c r="S3500" s="130"/>
    </row>
    <row r="3501" spans="1:19" x14ac:dyDescent="0.25">
      <c r="A3501" s="228" t="str">
        <f t="shared" si="154"/>
        <v/>
      </c>
      <c r="B3501" s="34"/>
      <c r="C3501" s="8"/>
      <c r="D3501" s="129"/>
      <c r="F3501" s="180"/>
      <c r="G3501" s="261"/>
      <c r="H3501" s="284">
        <f t="shared" si="153"/>
        <v>3.48400000000018E-6</v>
      </c>
      <c r="I3501" s="92"/>
      <c r="J3501" s="173"/>
      <c r="K3501" s="132"/>
      <c r="L3501" s="130"/>
      <c r="M3501" s="130"/>
      <c r="N3501" s="130"/>
      <c r="O3501" s="130"/>
      <c r="P3501" s="130"/>
      <c r="Q3501" s="130"/>
      <c r="R3501" s="130"/>
      <c r="S3501" s="130"/>
    </row>
    <row r="3502" spans="1:19" x14ac:dyDescent="0.25">
      <c r="A3502" s="228" t="str">
        <f t="shared" si="154"/>
        <v/>
      </c>
      <c r="B3502" s="34"/>
      <c r="C3502" s="8"/>
      <c r="D3502" s="129"/>
      <c r="F3502" s="180"/>
      <c r="G3502" s="261"/>
      <c r="H3502" s="284">
        <f t="shared" si="153"/>
        <v>3.4850000000001801E-6</v>
      </c>
      <c r="I3502" s="92"/>
      <c r="J3502" s="173"/>
      <c r="K3502" s="132"/>
      <c r="L3502" s="130"/>
      <c r="M3502" s="130"/>
      <c r="N3502" s="130"/>
      <c r="O3502" s="130"/>
      <c r="P3502" s="130"/>
      <c r="Q3502" s="130"/>
      <c r="R3502" s="130"/>
      <c r="S3502" s="130"/>
    </row>
    <row r="3503" spans="1:19" x14ac:dyDescent="0.25">
      <c r="A3503" s="228" t="str">
        <f t="shared" si="154"/>
        <v/>
      </c>
      <c r="B3503" s="34"/>
      <c r="C3503" s="8"/>
      <c r="D3503" s="129"/>
      <c r="F3503" s="180"/>
      <c r="G3503" s="261"/>
      <c r="H3503" s="284">
        <f t="shared" si="153"/>
        <v>3.4860000000001802E-6</v>
      </c>
      <c r="I3503" s="92"/>
      <c r="J3503" s="173"/>
      <c r="K3503" s="132"/>
      <c r="L3503" s="130"/>
      <c r="M3503" s="130"/>
      <c r="N3503" s="130"/>
      <c r="O3503" s="130"/>
      <c r="P3503" s="130"/>
      <c r="Q3503" s="130"/>
      <c r="R3503" s="130"/>
      <c r="S3503" s="130"/>
    </row>
    <row r="3504" spans="1:19" x14ac:dyDescent="0.25">
      <c r="A3504" s="228" t="str">
        <f t="shared" si="154"/>
        <v/>
      </c>
      <c r="B3504" s="34"/>
      <c r="C3504" s="8"/>
      <c r="D3504" s="129"/>
      <c r="F3504" s="180"/>
      <c r="G3504" s="261"/>
      <c r="H3504" s="284">
        <f t="shared" si="153"/>
        <v>3.4870000000001802E-6</v>
      </c>
      <c r="I3504" s="92"/>
      <c r="J3504" s="173"/>
      <c r="K3504" s="132"/>
      <c r="L3504" s="130"/>
      <c r="M3504" s="130"/>
      <c r="N3504" s="130"/>
      <c r="O3504" s="130"/>
      <c r="P3504" s="130"/>
      <c r="Q3504" s="130"/>
      <c r="R3504" s="130"/>
      <c r="S3504" s="130"/>
    </row>
    <row r="3505" spans="1:19" x14ac:dyDescent="0.25">
      <c r="A3505" s="228" t="str">
        <f t="shared" si="154"/>
        <v/>
      </c>
      <c r="B3505" s="34"/>
      <c r="C3505" s="8"/>
      <c r="D3505" s="129"/>
      <c r="F3505" s="180"/>
      <c r="G3505" s="261"/>
      <c r="H3505" s="284">
        <f t="shared" si="153"/>
        <v>3.4880000000001803E-6</v>
      </c>
      <c r="I3505" s="92"/>
      <c r="J3505" s="173"/>
      <c r="K3505" s="132"/>
      <c r="L3505" s="130"/>
      <c r="M3505" s="130"/>
      <c r="N3505" s="130"/>
      <c r="O3505" s="130"/>
      <c r="P3505" s="130"/>
      <c r="Q3505" s="130"/>
      <c r="R3505" s="130"/>
      <c r="S3505" s="130"/>
    </row>
    <row r="3506" spans="1:19" x14ac:dyDescent="0.25">
      <c r="A3506" s="228" t="str">
        <f t="shared" si="154"/>
        <v/>
      </c>
      <c r="B3506" s="34"/>
      <c r="C3506" s="8"/>
      <c r="D3506" s="129"/>
      <c r="F3506" s="180"/>
      <c r="G3506" s="261"/>
      <c r="H3506" s="284">
        <f t="shared" si="153"/>
        <v>3.4890000000001804E-6</v>
      </c>
      <c r="I3506" s="92"/>
      <c r="J3506" s="173"/>
      <c r="K3506" s="132"/>
      <c r="L3506" s="130"/>
      <c r="M3506" s="130"/>
      <c r="N3506" s="130"/>
      <c r="O3506" s="130"/>
      <c r="P3506" s="130"/>
      <c r="Q3506" s="130"/>
      <c r="R3506" s="130"/>
      <c r="S3506" s="130"/>
    </row>
    <row r="3507" spans="1:19" x14ac:dyDescent="0.25">
      <c r="A3507" s="228" t="str">
        <f t="shared" si="154"/>
        <v/>
      </c>
      <c r="B3507" s="34"/>
      <c r="C3507" s="8"/>
      <c r="D3507" s="129"/>
      <c r="F3507" s="180"/>
      <c r="G3507" s="261"/>
      <c r="H3507" s="284">
        <f t="shared" si="153"/>
        <v>3.4900000000001805E-6</v>
      </c>
      <c r="I3507" s="92"/>
      <c r="J3507" s="173"/>
      <c r="K3507" s="132"/>
      <c r="L3507" s="130"/>
      <c r="M3507" s="130"/>
      <c r="N3507" s="130"/>
      <c r="O3507" s="130"/>
      <c r="P3507" s="130"/>
      <c r="Q3507" s="130"/>
      <c r="R3507" s="130"/>
      <c r="S3507" s="130"/>
    </row>
    <row r="3508" spans="1:19" x14ac:dyDescent="0.25">
      <c r="A3508" s="228" t="str">
        <f t="shared" si="154"/>
        <v/>
      </c>
      <c r="B3508" s="34"/>
      <c r="C3508" s="8"/>
      <c r="D3508" s="129"/>
      <c r="F3508" s="180"/>
      <c r="G3508" s="261"/>
      <c r="H3508" s="284">
        <f t="shared" si="153"/>
        <v>3.4910000000001805E-6</v>
      </c>
      <c r="I3508" s="92"/>
      <c r="J3508" s="173"/>
      <c r="K3508" s="132"/>
      <c r="L3508" s="130"/>
      <c r="M3508" s="130"/>
      <c r="N3508" s="130"/>
      <c r="O3508" s="130"/>
      <c r="P3508" s="130"/>
      <c r="Q3508" s="130"/>
      <c r="R3508" s="130"/>
      <c r="S3508" s="130"/>
    </row>
    <row r="3509" spans="1:19" x14ac:dyDescent="0.25">
      <c r="A3509" s="228" t="str">
        <f t="shared" si="154"/>
        <v/>
      </c>
      <c r="B3509" s="34"/>
      <c r="C3509" s="8"/>
      <c r="D3509" s="129"/>
      <c r="F3509" s="180"/>
      <c r="G3509" s="261"/>
      <c r="H3509" s="284">
        <f t="shared" si="153"/>
        <v>3.4920000000001806E-6</v>
      </c>
      <c r="I3509" s="92"/>
      <c r="J3509" s="173"/>
      <c r="K3509" s="132"/>
      <c r="L3509" s="130"/>
      <c r="M3509" s="130"/>
      <c r="N3509" s="130"/>
      <c r="O3509" s="130"/>
      <c r="P3509" s="130"/>
      <c r="Q3509" s="130"/>
      <c r="R3509" s="130"/>
      <c r="S3509" s="130"/>
    </row>
    <row r="3510" spans="1:19" x14ac:dyDescent="0.25">
      <c r="A3510" s="228" t="str">
        <f t="shared" si="154"/>
        <v/>
      </c>
      <c r="B3510" s="34"/>
      <c r="C3510" s="8"/>
      <c r="D3510" s="129"/>
      <c r="F3510" s="180"/>
      <c r="G3510" s="261"/>
      <c r="H3510" s="284">
        <f t="shared" si="153"/>
        <v>3.4930000000001807E-6</v>
      </c>
      <c r="I3510" s="92"/>
      <c r="J3510" s="173"/>
      <c r="K3510" s="132"/>
      <c r="L3510" s="130"/>
      <c r="M3510" s="130"/>
      <c r="N3510" s="130"/>
      <c r="O3510" s="130"/>
      <c r="P3510" s="130"/>
      <c r="Q3510" s="130"/>
      <c r="R3510" s="130"/>
      <c r="S3510" s="130"/>
    </row>
    <row r="3511" spans="1:19" x14ac:dyDescent="0.25">
      <c r="A3511" s="228" t="str">
        <f t="shared" si="154"/>
        <v/>
      </c>
      <c r="B3511" s="34"/>
      <c r="C3511" s="8"/>
      <c r="D3511" s="129"/>
      <c r="F3511" s="180"/>
      <c r="G3511" s="261"/>
      <c r="H3511" s="284">
        <f t="shared" si="153"/>
        <v>3.4940000000001808E-6</v>
      </c>
      <c r="I3511" s="92"/>
      <c r="J3511" s="173"/>
      <c r="K3511" s="132"/>
      <c r="L3511" s="130"/>
      <c r="M3511" s="130"/>
      <c r="N3511" s="130"/>
      <c r="O3511" s="130"/>
      <c r="P3511" s="130"/>
      <c r="Q3511" s="130"/>
      <c r="R3511" s="130"/>
      <c r="S3511" s="130"/>
    </row>
    <row r="3512" spans="1:19" x14ac:dyDescent="0.25">
      <c r="A3512" s="228" t="str">
        <f t="shared" si="154"/>
        <v/>
      </c>
      <c r="B3512" s="34"/>
      <c r="C3512" s="8"/>
      <c r="D3512" s="129"/>
      <c r="F3512" s="180"/>
      <c r="G3512" s="261"/>
      <c r="H3512" s="284">
        <f t="shared" si="153"/>
        <v>3.4950000000001808E-6</v>
      </c>
      <c r="I3512" s="92"/>
      <c r="J3512" s="173"/>
      <c r="K3512" s="132"/>
      <c r="L3512" s="130"/>
      <c r="M3512" s="130"/>
      <c r="N3512" s="130"/>
      <c r="O3512" s="130"/>
      <c r="P3512" s="130"/>
      <c r="Q3512" s="130"/>
      <c r="R3512" s="130"/>
      <c r="S3512" s="130"/>
    </row>
    <row r="3513" spans="1:19" x14ac:dyDescent="0.25">
      <c r="A3513" s="228" t="str">
        <f t="shared" si="154"/>
        <v/>
      </c>
      <c r="B3513" s="34"/>
      <c r="C3513" s="8"/>
      <c r="D3513" s="129"/>
      <c r="F3513" s="180"/>
      <c r="G3513" s="261"/>
      <c r="H3513" s="284">
        <f t="shared" si="153"/>
        <v>3.4960000000001809E-6</v>
      </c>
      <c r="I3513" s="92"/>
      <c r="J3513" s="173"/>
      <c r="K3513" s="132"/>
      <c r="L3513" s="130"/>
      <c r="M3513" s="130"/>
      <c r="N3513" s="130"/>
      <c r="O3513" s="130"/>
      <c r="P3513" s="130"/>
      <c r="Q3513" s="130"/>
      <c r="R3513" s="130"/>
      <c r="S3513" s="130"/>
    </row>
    <row r="3514" spans="1:19" x14ac:dyDescent="0.25">
      <c r="A3514" s="228" t="str">
        <f t="shared" si="154"/>
        <v/>
      </c>
      <c r="B3514" s="34"/>
      <c r="C3514" s="8"/>
      <c r="D3514" s="129"/>
      <c r="F3514" s="180"/>
      <c r="G3514" s="261"/>
      <c r="H3514" s="284">
        <f t="shared" si="153"/>
        <v>3.497000000000181E-6</v>
      </c>
      <c r="I3514" s="92"/>
      <c r="J3514" s="173"/>
      <c r="K3514" s="132"/>
      <c r="L3514" s="130"/>
      <c r="M3514" s="130"/>
      <c r="N3514" s="130"/>
      <c r="O3514" s="130"/>
      <c r="P3514" s="130"/>
      <c r="Q3514" s="130"/>
      <c r="R3514" s="130"/>
      <c r="S3514" s="130"/>
    </row>
    <row r="3515" spans="1:19" x14ac:dyDescent="0.25">
      <c r="A3515" s="228" t="str">
        <f t="shared" si="154"/>
        <v/>
      </c>
      <c r="B3515" s="34"/>
      <c r="C3515" s="8"/>
      <c r="D3515" s="129"/>
      <c r="F3515" s="180"/>
      <c r="G3515" s="261"/>
      <c r="H3515" s="284">
        <f t="shared" si="153"/>
        <v>3.4980000000001811E-6</v>
      </c>
      <c r="I3515" s="92"/>
      <c r="J3515" s="173"/>
      <c r="K3515" s="132"/>
      <c r="L3515" s="130"/>
      <c r="M3515" s="130"/>
      <c r="N3515" s="130"/>
      <c r="O3515" s="130"/>
      <c r="P3515" s="130"/>
      <c r="Q3515" s="130"/>
      <c r="R3515" s="130"/>
      <c r="S3515" s="130"/>
    </row>
    <row r="3516" spans="1:19" x14ac:dyDescent="0.25">
      <c r="A3516" s="228" t="str">
        <f t="shared" si="154"/>
        <v/>
      </c>
      <c r="B3516" s="34"/>
      <c r="C3516" s="8"/>
      <c r="D3516" s="129"/>
      <c r="F3516" s="180"/>
      <c r="G3516" s="261"/>
      <c r="H3516" s="284">
        <f t="shared" si="153"/>
        <v>3.4990000000001811E-6</v>
      </c>
      <c r="I3516" s="92"/>
      <c r="J3516" s="173"/>
      <c r="K3516" s="132"/>
      <c r="L3516" s="130"/>
      <c r="M3516" s="130"/>
      <c r="N3516" s="130"/>
      <c r="O3516" s="130"/>
      <c r="P3516" s="130"/>
      <c r="Q3516" s="130"/>
      <c r="R3516" s="130"/>
      <c r="S3516" s="130"/>
    </row>
    <row r="3517" spans="1:19" x14ac:dyDescent="0.25">
      <c r="A3517" s="228" t="str">
        <f t="shared" si="154"/>
        <v/>
      </c>
      <c r="B3517" s="34"/>
      <c r="C3517" s="8"/>
      <c r="D3517" s="129"/>
      <c r="F3517" s="180"/>
      <c r="G3517" s="261"/>
      <c r="H3517" s="284">
        <f t="shared" si="153"/>
        <v>3.5000000000001812E-6</v>
      </c>
      <c r="I3517" s="92"/>
      <c r="J3517" s="173"/>
      <c r="K3517" s="132"/>
      <c r="L3517" s="130"/>
      <c r="M3517" s="130"/>
      <c r="N3517" s="130"/>
      <c r="O3517" s="130"/>
      <c r="P3517" s="130"/>
      <c r="Q3517" s="130"/>
      <c r="R3517" s="130"/>
      <c r="S3517" s="130"/>
    </row>
    <row r="3518" spans="1:19" x14ac:dyDescent="0.25">
      <c r="A3518" s="228" t="str">
        <f t="shared" si="154"/>
        <v/>
      </c>
      <c r="B3518" s="34"/>
      <c r="C3518" s="8"/>
      <c r="D3518" s="129"/>
      <c r="F3518" s="180"/>
      <c r="G3518" s="261"/>
      <c r="H3518" s="284">
        <f t="shared" si="153"/>
        <v>3.5010000000001813E-6</v>
      </c>
      <c r="I3518" s="92"/>
      <c r="J3518" s="173"/>
      <c r="K3518" s="132"/>
      <c r="L3518" s="130"/>
      <c r="M3518" s="130"/>
      <c r="N3518" s="130"/>
      <c r="O3518" s="130"/>
      <c r="P3518" s="130"/>
      <c r="Q3518" s="130"/>
      <c r="R3518" s="130"/>
      <c r="S3518" s="130"/>
    </row>
    <row r="3519" spans="1:19" x14ac:dyDescent="0.25">
      <c r="A3519" s="228" t="str">
        <f t="shared" si="154"/>
        <v/>
      </c>
      <c r="B3519" s="34"/>
      <c r="C3519" s="8"/>
      <c r="D3519" s="129"/>
      <c r="F3519" s="180"/>
      <c r="G3519" s="261"/>
      <c r="H3519" s="284">
        <f t="shared" si="153"/>
        <v>3.5020000000001814E-6</v>
      </c>
      <c r="I3519" s="92"/>
      <c r="J3519" s="173"/>
      <c r="K3519" s="132"/>
      <c r="L3519" s="130"/>
      <c r="M3519" s="130"/>
      <c r="N3519" s="130"/>
      <c r="O3519" s="130"/>
      <c r="P3519" s="130"/>
      <c r="Q3519" s="130"/>
      <c r="R3519" s="130"/>
      <c r="S3519" s="130"/>
    </row>
    <row r="3520" spans="1:19" x14ac:dyDescent="0.25">
      <c r="A3520" s="228" t="str">
        <f t="shared" si="154"/>
        <v/>
      </c>
      <c r="B3520" s="34"/>
      <c r="C3520" s="8"/>
      <c r="D3520" s="129"/>
      <c r="F3520" s="180"/>
      <c r="G3520" s="261"/>
      <c r="H3520" s="284">
        <f t="shared" si="153"/>
        <v>3.5030000000001814E-6</v>
      </c>
      <c r="I3520" s="92"/>
      <c r="J3520" s="173"/>
      <c r="K3520" s="132"/>
      <c r="L3520" s="130"/>
      <c r="M3520" s="130"/>
      <c r="N3520" s="130"/>
      <c r="O3520" s="130"/>
      <c r="P3520" s="130"/>
      <c r="Q3520" s="130"/>
      <c r="R3520" s="130"/>
      <c r="S3520" s="130"/>
    </row>
    <row r="3521" spans="1:19" x14ac:dyDescent="0.25">
      <c r="A3521" s="228" t="str">
        <f t="shared" si="154"/>
        <v/>
      </c>
      <c r="B3521" s="34"/>
      <c r="C3521" s="8"/>
      <c r="D3521" s="129"/>
      <c r="F3521" s="180"/>
      <c r="G3521" s="261"/>
      <c r="H3521" s="284">
        <f t="shared" si="153"/>
        <v>3.5040000000001815E-6</v>
      </c>
      <c r="I3521" s="92"/>
      <c r="J3521" s="173"/>
      <c r="K3521" s="132"/>
      <c r="L3521" s="130"/>
      <c r="M3521" s="130"/>
      <c r="N3521" s="130"/>
      <c r="O3521" s="130"/>
      <c r="P3521" s="130"/>
      <c r="Q3521" s="130"/>
      <c r="R3521" s="130"/>
      <c r="S3521" s="130"/>
    </row>
    <row r="3522" spans="1:19" x14ac:dyDescent="0.25">
      <c r="A3522" s="228" t="str">
        <f t="shared" si="154"/>
        <v/>
      </c>
      <c r="B3522" s="34"/>
      <c r="C3522" s="8"/>
      <c r="D3522" s="129"/>
      <c r="F3522" s="180"/>
      <c r="G3522" s="261"/>
      <c r="H3522" s="284">
        <f t="shared" si="153"/>
        <v>3.5050000000001816E-6</v>
      </c>
      <c r="I3522" s="92"/>
      <c r="J3522" s="173"/>
      <c r="K3522" s="132"/>
      <c r="L3522" s="130"/>
      <c r="M3522" s="130"/>
      <c r="N3522" s="130"/>
      <c r="O3522" s="130"/>
      <c r="P3522" s="130"/>
      <c r="Q3522" s="130"/>
      <c r="R3522" s="130"/>
      <c r="S3522" s="130"/>
    </row>
    <row r="3523" spans="1:19" x14ac:dyDescent="0.25">
      <c r="A3523" s="228" t="str">
        <f t="shared" si="154"/>
        <v/>
      </c>
      <c r="B3523" s="34"/>
      <c r="C3523" s="8"/>
      <c r="D3523" s="129"/>
      <c r="F3523" s="180"/>
      <c r="G3523" s="261"/>
      <c r="H3523" s="284">
        <f t="shared" si="153"/>
        <v>3.5060000000001817E-6</v>
      </c>
      <c r="I3523" s="92"/>
      <c r="J3523" s="173"/>
      <c r="K3523" s="132"/>
      <c r="L3523" s="130"/>
      <c r="M3523" s="130"/>
      <c r="N3523" s="130"/>
      <c r="O3523" s="130"/>
      <c r="P3523" s="130"/>
      <c r="Q3523" s="130"/>
      <c r="R3523" s="130"/>
      <c r="S3523" s="130"/>
    </row>
    <row r="3524" spans="1:19" x14ac:dyDescent="0.25">
      <c r="A3524" s="228" t="str">
        <f t="shared" si="154"/>
        <v/>
      </c>
      <c r="B3524" s="34"/>
      <c r="C3524" s="8"/>
      <c r="D3524" s="129"/>
      <c r="F3524" s="180"/>
      <c r="G3524" s="261"/>
      <c r="H3524" s="284">
        <f t="shared" si="153"/>
        <v>3.5070000000001817E-6</v>
      </c>
      <c r="I3524" s="92"/>
      <c r="J3524" s="173"/>
      <c r="K3524" s="132"/>
      <c r="L3524" s="130"/>
      <c r="M3524" s="130"/>
      <c r="N3524" s="130"/>
      <c r="O3524" s="130"/>
      <c r="P3524" s="130"/>
      <c r="Q3524" s="130"/>
      <c r="R3524" s="130"/>
      <c r="S3524" s="130"/>
    </row>
    <row r="3525" spans="1:19" x14ac:dyDescent="0.25">
      <c r="A3525" s="228" t="str">
        <f t="shared" si="154"/>
        <v/>
      </c>
      <c r="B3525" s="34"/>
      <c r="C3525" s="8"/>
      <c r="D3525" s="129"/>
      <c r="F3525" s="180"/>
      <c r="G3525" s="261"/>
      <c r="H3525" s="284">
        <f t="shared" si="153"/>
        <v>3.5080000000001818E-6</v>
      </c>
      <c r="I3525" s="92"/>
      <c r="J3525" s="173"/>
      <c r="K3525" s="132"/>
      <c r="L3525" s="130"/>
      <c r="M3525" s="130"/>
      <c r="N3525" s="130"/>
      <c r="O3525" s="130"/>
      <c r="P3525" s="130"/>
      <c r="Q3525" s="130"/>
      <c r="R3525" s="130"/>
      <c r="S3525" s="130"/>
    </row>
    <row r="3526" spans="1:19" x14ac:dyDescent="0.25">
      <c r="A3526" s="228" t="str">
        <f t="shared" si="154"/>
        <v/>
      </c>
      <c r="B3526" s="34"/>
      <c r="C3526" s="8"/>
      <c r="D3526" s="129"/>
      <c r="F3526" s="180"/>
      <c r="G3526" s="261"/>
      <c r="H3526" s="284">
        <f t="shared" si="153"/>
        <v>3.5090000000001819E-6</v>
      </c>
      <c r="I3526" s="92"/>
      <c r="J3526" s="173"/>
      <c r="K3526" s="132"/>
      <c r="L3526" s="130"/>
      <c r="M3526" s="130"/>
      <c r="N3526" s="130"/>
      <c r="O3526" s="130"/>
      <c r="P3526" s="130"/>
      <c r="Q3526" s="130"/>
      <c r="R3526" s="130"/>
      <c r="S3526" s="130"/>
    </row>
    <row r="3527" spans="1:19" x14ac:dyDescent="0.25">
      <c r="A3527" s="228" t="str">
        <f t="shared" si="154"/>
        <v/>
      </c>
      <c r="B3527" s="34"/>
      <c r="C3527" s="8"/>
      <c r="D3527" s="129"/>
      <c r="F3527" s="180"/>
      <c r="G3527" s="261"/>
      <c r="H3527" s="284">
        <f t="shared" si="153"/>
        <v>3.510000000000182E-6</v>
      </c>
      <c r="I3527" s="92"/>
      <c r="J3527" s="173"/>
      <c r="K3527" s="132"/>
      <c r="L3527" s="130"/>
      <c r="M3527" s="130"/>
      <c r="N3527" s="130"/>
      <c r="O3527" s="130"/>
      <c r="P3527" s="130"/>
      <c r="Q3527" s="130"/>
      <c r="R3527" s="130"/>
      <c r="S3527" s="130"/>
    </row>
    <row r="3528" spans="1:19" x14ac:dyDescent="0.25">
      <c r="A3528" s="228" t="str">
        <f t="shared" si="154"/>
        <v/>
      </c>
      <c r="B3528" s="34"/>
      <c r="C3528" s="8"/>
      <c r="D3528" s="129"/>
      <c r="F3528" s="180"/>
      <c r="G3528" s="261"/>
      <c r="H3528" s="284">
        <f t="shared" si="153"/>
        <v>3.511000000000182E-6</v>
      </c>
      <c r="I3528" s="92"/>
      <c r="J3528" s="173"/>
      <c r="K3528" s="132"/>
      <c r="L3528" s="130"/>
      <c r="M3528" s="130"/>
      <c r="N3528" s="130"/>
      <c r="O3528" s="130"/>
      <c r="P3528" s="130"/>
      <c r="Q3528" s="130"/>
      <c r="R3528" s="130"/>
      <c r="S3528" s="130"/>
    </row>
    <row r="3529" spans="1:19" x14ac:dyDescent="0.25">
      <c r="A3529" s="228" t="str">
        <f t="shared" si="154"/>
        <v/>
      </c>
      <c r="B3529" s="34"/>
      <c r="C3529" s="8"/>
      <c r="D3529" s="129"/>
      <c r="F3529" s="180"/>
      <c r="G3529" s="261"/>
      <c r="H3529" s="284">
        <f t="shared" si="153"/>
        <v>3.5120000000001821E-6</v>
      </c>
      <c r="I3529" s="92"/>
      <c r="J3529" s="173"/>
      <c r="K3529" s="132"/>
      <c r="L3529" s="130"/>
      <c r="M3529" s="130"/>
      <c r="N3529" s="130"/>
      <c r="O3529" s="130"/>
      <c r="P3529" s="130"/>
      <c r="Q3529" s="130"/>
      <c r="R3529" s="130"/>
      <c r="S3529" s="130"/>
    </row>
    <row r="3530" spans="1:19" x14ac:dyDescent="0.25">
      <c r="A3530" s="228" t="str">
        <f t="shared" si="154"/>
        <v/>
      </c>
      <c r="B3530" s="34"/>
      <c r="C3530" s="8"/>
      <c r="D3530" s="129"/>
      <c r="F3530" s="180"/>
      <c r="G3530" s="261"/>
      <c r="H3530" s="284">
        <f t="shared" si="153"/>
        <v>3.5130000000001822E-6</v>
      </c>
      <c r="I3530" s="92"/>
      <c r="J3530" s="173"/>
      <c r="K3530" s="132"/>
      <c r="L3530" s="130"/>
      <c r="M3530" s="130"/>
      <c r="N3530" s="130"/>
      <c r="O3530" s="130"/>
      <c r="P3530" s="130"/>
      <c r="Q3530" s="130"/>
      <c r="R3530" s="130"/>
      <c r="S3530" s="130"/>
    </row>
    <row r="3531" spans="1:19" x14ac:dyDescent="0.25">
      <c r="A3531" s="228" t="str">
        <f t="shared" si="154"/>
        <v/>
      </c>
      <c r="B3531" s="34"/>
      <c r="C3531" s="8"/>
      <c r="D3531" s="129"/>
      <c r="F3531" s="180"/>
      <c r="G3531" s="261"/>
      <c r="H3531" s="284">
        <f t="shared" si="153"/>
        <v>3.5140000000001823E-6</v>
      </c>
      <c r="I3531" s="92"/>
      <c r="J3531" s="173"/>
      <c r="K3531" s="132"/>
      <c r="L3531" s="130"/>
      <c r="M3531" s="130"/>
      <c r="N3531" s="130"/>
      <c r="O3531" s="130"/>
      <c r="P3531" s="130"/>
      <c r="Q3531" s="130"/>
      <c r="R3531" s="130"/>
      <c r="S3531" s="130"/>
    </row>
    <row r="3532" spans="1:19" x14ac:dyDescent="0.25">
      <c r="A3532" s="228" t="str">
        <f t="shared" si="154"/>
        <v/>
      </c>
      <c r="B3532" s="34"/>
      <c r="C3532" s="8"/>
      <c r="D3532" s="129"/>
      <c r="F3532" s="180"/>
      <c r="G3532" s="261"/>
      <c r="H3532" s="284">
        <f t="shared" si="153"/>
        <v>3.5150000000001823E-6</v>
      </c>
      <c r="I3532" s="92"/>
      <c r="J3532" s="173"/>
      <c r="K3532" s="132"/>
      <c r="L3532" s="130"/>
      <c r="M3532" s="130"/>
      <c r="N3532" s="130"/>
      <c r="O3532" s="130"/>
      <c r="P3532" s="130"/>
      <c r="Q3532" s="130"/>
      <c r="R3532" s="130"/>
      <c r="S3532" s="130"/>
    </row>
    <row r="3533" spans="1:19" x14ac:dyDescent="0.25">
      <c r="A3533" s="228" t="str">
        <f t="shared" si="154"/>
        <v/>
      </c>
      <c r="B3533" s="34"/>
      <c r="C3533" s="8"/>
      <c r="D3533" s="129"/>
      <c r="F3533" s="180"/>
      <c r="G3533" s="261"/>
      <c r="H3533" s="284">
        <f t="shared" si="153"/>
        <v>3.5160000000001824E-6</v>
      </c>
      <c r="I3533" s="92"/>
      <c r="J3533" s="173"/>
      <c r="K3533" s="132"/>
      <c r="L3533" s="130"/>
      <c r="M3533" s="130"/>
      <c r="N3533" s="130"/>
      <c r="O3533" s="130"/>
      <c r="P3533" s="130"/>
      <c r="Q3533" s="130"/>
      <c r="R3533" s="130"/>
      <c r="S3533" s="130"/>
    </row>
    <row r="3534" spans="1:19" x14ac:dyDescent="0.25">
      <c r="A3534" s="228" t="str">
        <f t="shared" si="154"/>
        <v/>
      </c>
      <c r="B3534" s="34"/>
      <c r="C3534" s="8"/>
      <c r="D3534" s="129"/>
      <c r="F3534" s="180"/>
      <c r="G3534" s="261"/>
      <c r="H3534" s="284">
        <f t="shared" si="153"/>
        <v>3.5170000000001825E-6</v>
      </c>
      <c r="I3534" s="92"/>
      <c r="J3534" s="173"/>
      <c r="K3534" s="132"/>
      <c r="L3534" s="130"/>
      <c r="M3534" s="130"/>
      <c r="N3534" s="130"/>
      <c r="O3534" s="130"/>
      <c r="P3534" s="130"/>
      <c r="Q3534" s="130"/>
      <c r="R3534" s="130"/>
      <c r="S3534" s="130"/>
    </row>
    <row r="3535" spans="1:19" x14ac:dyDescent="0.25">
      <c r="A3535" s="228" t="str">
        <f t="shared" si="154"/>
        <v/>
      </c>
      <c r="B3535" s="34"/>
      <c r="C3535" s="8"/>
      <c r="D3535" s="129"/>
      <c r="F3535" s="180"/>
      <c r="G3535" s="261"/>
      <c r="H3535" s="284">
        <f t="shared" si="153"/>
        <v>3.5180000000001826E-6</v>
      </c>
      <c r="I3535" s="92"/>
      <c r="J3535" s="173"/>
      <c r="K3535" s="132"/>
      <c r="L3535" s="130"/>
      <c r="M3535" s="130"/>
      <c r="N3535" s="130"/>
      <c r="O3535" s="130"/>
      <c r="P3535" s="130"/>
      <c r="Q3535" s="130"/>
      <c r="R3535" s="130"/>
      <c r="S3535" s="130"/>
    </row>
    <row r="3536" spans="1:19" x14ac:dyDescent="0.25">
      <c r="A3536" s="228" t="str">
        <f t="shared" si="154"/>
        <v/>
      </c>
      <c r="B3536" s="34"/>
      <c r="C3536" s="8"/>
      <c r="D3536" s="129"/>
      <c r="F3536" s="180"/>
      <c r="G3536" s="261"/>
      <c r="H3536" s="284">
        <f t="shared" si="153"/>
        <v>3.5190000000001826E-6</v>
      </c>
      <c r="I3536" s="92"/>
      <c r="J3536" s="173"/>
      <c r="K3536" s="132"/>
      <c r="L3536" s="130"/>
      <c r="M3536" s="130"/>
      <c r="N3536" s="130"/>
      <c r="O3536" s="130"/>
      <c r="P3536" s="130"/>
      <c r="Q3536" s="130"/>
      <c r="R3536" s="130"/>
      <c r="S3536" s="130"/>
    </row>
    <row r="3537" spans="1:19" x14ac:dyDescent="0.25">
      <c r="A3537" s="228" t="str">
        <f t="shared" si="154"/>
        <v/>
      </c>
      <c r="B3537" s="34"/>
      <c r="C3537" s="8"/>
      <c r="D3537" s="129"/>
      <c r="F3537" s="180"/>
      <c r="G3537" s="261"/>
      <c r="H3537" s="284">
        <f t="shared" si="153"/>
        <v>3.5200000000001827E-6</v>
      </c>
      <c r="I3537" s="92"/>
      <c r="J3537" s="173"/>
      <c r="K3537" s="132"/>
      <c r="L3537" s="130"/>
      <c r="M3537" s="130"/>
      <c r="N3537" s="130"/>
      <c r="O3537" s="130"/>
      <c r="P3537" s="130"/>
      <c r="Q3537" s="130"/>
      <c r="R3537" s="130"/>
      <c r="S3537" s="130"/>
    </row>
    <row r="3538" spans="1:19" x14ac:dyDescent="0.25">
      <c r="A3538" s="228" t="str">
        <f t="shared" si="154"/>
        <v/>
      </c>
      <c r="B3538" s="34"/>
      <c r="C3538" s="8"/>
      <c r="D3538" s="129"/>
      <c r="F3538" s="180"/>
      <c r="G3538" s="261"/>
      <c r="H3538" s="284">
        <f t="shared" si="153"/>
        <v>3.5210000000001828E-6</v>
      </c>
      <c r="I3538" s="92"/>
      <c r="J3538" s="173"/>
      <c r="K3538" s="132"/>
      <c r="L3538" s="130"/>
      <c r="M3538" s="130"/>
      <c r="N3538" s="130"/>
      <c r="O3538" s="130"/>
      <c r="P3538" s="130"/>
      <c r="Q3538" s="130"/>
      <c r="R3538" s="130"/>
      <c r="S3538" s="130"/>
    </row>
    <row r="3539" spans="1:19" x14ac:dyDescent="0.25">
      <c r="A3539" s="228" t="str">
        <f t="shared" si="154"/>
        <v/>
      </c>
      <c r="B3539" s="34"/>
      <c r="C3539" s="8"/>
      <c r="D3539" s="129"/>
      <c r="F3539" s="180"/>
      <c r="G3539" s="261"/>
      <c r="H3539" s="284">
        <f t="shared" ref="H3539:H3602" si="155">IF(G3539="",IF(D3539&lt;&gt;"",H3538+F3539+0.000000001,H3538+0.000000001),H3538+0.000000001)</f>
        <v>3.5220000000001829E-6</v>
      </c>
      <c r="I3539" s="92"/>
      <c r="J3539" s="173"/>
      <c r="K3539" s="132"/>
      <c r="L3539" s="130"/>
      <c r="M3539" s="130"/>
      <c r="N3539" s="130"/>
      <c r="O3539" s="130"/>
      <c r="P3539" s="130"/>
      <c r="Q3539" s="130"/>
      <c r="R3539" s="130"/>
      <c r="S3539" s="130"/>
    </row>
    <row r="3540" spans="1:19" x14ac:dyDescent="0.25">
      <c r="A3540" s="228" t="str">
        <f t="shared" si="154"/>
        <v/>
      </c>
      <c r="B3540" s="34"/>
      <c r="C3540" s="8"/>
      <c r="D3540" s="129"/>
      <c r="F3540" s="180"/>
      <c r="G3540" s="261"/>
      <c r="H3540" s="284">
        <f t="shared" si="155"/>
        <v>3.5230000000001829E-6</v>
      </c>
      <c r="I3540" s="92"/>
      <c r="J3540" s="173"/>
      <c r="K3540" s="132"/>
      <c r="L3540" s="130"/>
      <c r="M3540" s="130"/>
      <c r="N3540" s="130"/>
      <c r="O3540" s="130"/>
      <c r="P3540" s="130"/>
      <c r="Q3540" s="130"/>
      <c r="R3540" s="130"/>
      <c r="S3540" s="130"/>
    </row>
    <row r="3541" spans="1:19" x14ac:dyDescent="0.25">
      <c r="A3541" s="228" t="str">
        <f t="shared" si="154"/>
        <v/>
      </c>
      <c r="B3541" s="34"/>
      <c r="C3541" s="8"/>
      <c r="D3541" s="129"/>
      <c r="F3541" s="180"/>
      <c r="G3541" s="261"/>
      <c r="H3541" s="284">
        <f t="shared" si="155"/>
        <v>3.524000000000183E-6</v>
      </c>
      <c r="I3541" s="92"/>
      <c r="J3541" s="173"/>
      <c r="K3541" s="132"/>
      <c r="L3541" s="130"/>
      <c r="M3541" s="130"/>
      <c r="N3541" s="130"/>
      <c r="O3541" s="130"/>
      <c r="P3541" s="130"/>
      <c r="Q3541" s="130"/>
      <c r="R3541" s="130"/>
      <c r="S3541" s="130"/>
    </row>
    <row r="3542" spans="1:19" x14ac:dyDescent="0.25">
      <c r="A3542" s="228" t="str">
        <f t="shared" ref="A3542:A3605" si="156">IF(F3542="","",IF(H3542=$H$5,D3542,""))</f>
        <v/>
      </c>
      <c r="B3542" s="34"/>
      <c r="C3542" s="8"/>
      <c r="D3542" s="129"/>
      <c r="F3542" s="180"/>
      <c r="G3542" s="261"/>
      <c r="H3542" s="284">
        <f t="shared" si="155"/>
        <v>3.5250000000001831E-6</v>
      </c>
      <c r="I3542" s="92"/>
      <c r="J3542" s="173"/>
      <c r="K3542" s="132"/>
      <c r="L3542" s="130"/>
      <c r="M3542" s="130"/>
      <c r="N3542" s="130"/>
      <c r="O3542" s="130"/>
      <c r="P3542" s="130"/>
      <c r="Q3542" s="130"/>
      <c r="R3542" s="130"/>
      <c r="S3542" s="130"/>
    </row>
    <row r="3543" spans="1:19" x14ac:dyDescent="0.25">
      <c r="A3543" s="228" t="str">
        <f t="shared" si="156"/>
        <v/>
      </c>
      <c r="B3543" s="34"/>
      <c r="C3543" s="8"/>
      <c r="D3543" s="129"/>
      <c r="F3543" s="180"/>
      <c r="G3543" s="261"/>
      <c r="H3543" s="284">
        <f t="shared" si="155"/>
        <v>3.5260000000001832E-6</v>
      </c>
      <c r="I3543" s="92"/>
      <c r="J3543" s="173"/>
      <c r="K3543" s="132"/>
      <c r="L3543" s="130"/>
      <c r="M3543" s="130"/>
      <c r="N3543" s="130"/>
      <c r="O3543" s="130"/>
      <c r="P3543" s="130"/>
      <c r="Q3543" s="130"/>
      <c r="R3543" s="130"/>
      <c r="S3543" s="130"/>
    </row>
    <row r="3544" spans="1:19" x14ac:dyDescent="0.25">
      <c r="A3544" s="228" t="str">
        <f t="shared" si="156"/>
        <v/>
      </c>
      <c r="B3544" s="34"/>
      <c r="C3544" s="8"/>
      <c r="D3544" s="129"/>
      <c r="F3544" s="180"/>
      <c r="G3544" s="261"/>
      <c r="H3544" s="284">
        <f t="shared" si="155"/>
        <v>3.5270000000001832E-6</v>
      </c>
      <c r="I3544" s="92"/>
      <c r="J3544" s="173"/>
      <c r="K3544" s="132"/>
      <c r="L3544" s="130"/>
      <c r="M3544" s="130"/>
      <c r="N3544" s="130"/>
      <c r="O3544" s="130"/>
      <c r="P3544" s="130"/>
      <c r="Q3544" s="130"/>
      <c r="R3544" s="130"/>
      <c r="S3544" s="130"/>
    </row>
    <row r="3545" spans="1:19" x14ac:dyDescent="0.25">
      <c r="A3545" s="228" t="str">
        <f t="shared" si="156"/>
        <v/>
      </c>
      <c r="B3545" s="34"/>
      <c r="C3545" s="8"/>
      <c r="D3545" s="129"/>
      <c r="F3545" s="180"/>
      <c r="G3545" s="261"/>
      <c r="H3545" s="284">
        <f t="shared" si="155"/>
        <v>3.5280000000001833E-6</v>
      </c>
      <c r="I3545" s="92"/>
      <c r="J3545" s="173"/>
      <c r="K3545" s="132"/>
      <c r="L3545" s="130"/>
      <c r="M3545" s="130"/>
      <c r="N3545" s="130"/>
      <c r="O3545" s="130"/>
      <c r="P3545" s="130"/>
      <c r="Q3545" s="130"/>
      <c r="R3545" s="130"/>
      <c r="S3545" s="130"/>
    </row>
    <row r="3546" spans="1:19" x14ac:dyDescent="0.25">
      <c r="A3546" s="228" t="str">
        <f t="shared" si="156"/>
        <v/>
      </c>
      <c r="B3546" s="34"/>
      <c r="C3546" s="8"/>
      <c r="D3546" s="129"/>
      <c r="F3546" s="180"/>
      <c r="G3546" s="261"/>
      <c r="H3546" s="284">
        <f t="shared" si="155"/>
        <v>3.5290000000001834E-6</v>
      </c>
      <c r="I3546" s="92"/>
      <c r="J3546" s="173"/>
      <c r="K3546" s="132"/>
      <c r="L3546" s="130"/>
      <c r="M3546" s="130"/>
      <c r="N3546" s="130"/>
      <c r="O3546" s="130"/>
      <c r="P3546" s="130"/>
      <c r="Q3546" s="130"/>
      <c r="R3546" s="130"/>
      <c r="S3546" s="130"/>
    </row>
    <row r="3547" spans="1:19" x14ac:dyDescent="0.25">
      <c r="A3547" s="228" t="str">
        <f t="shared" si="156"/>
        <v/>
      </c>
      <c r="B3547" s="34"/>
      <c r="C3547" s="8"/>
      <c r="D3547" s="129"/>
      <c r="F3547" s="180"/>
      <c r="G3547" s="261"/>
      <c r="H3547" s="284">
        <f t="shared" si="155"/>
        <v>3.5300000000001835E-6</v>
      </c>
      <c r="I3547" s="92"/>
      <c r="J3547" s="173"/>
      <c r="K3547" s="132"/>
      <c r="L3547" s="130"/>
      <c r="M3547" s="130"/>
      <c r="N3547" s="130"/>
      <c r="O3547" s="130"/>
      <c r="P3547" s="130"/>
      <c r="Q3547" s="130"/>
      <c r="R3547" s="130"/>
      <c r="S3547" s="130"/>
    </row>
    <row r="3548" spans="1:19" x14ac:dyDescent="0.25">
      <c r="A3548" s="228" t="str">
        <f t="shared" si="156"/>
        <v/>
      </c>
      <c r="B3548" s="34"/>
      <c r="C3548" s="8"/>
      <c r="D3548" s="129"/>
      <c r="F3548" s="180"/>
      <c r="G3548" s="261"/>
      <c r="H3548" s="284">
        <f t="shared" si="155"/>
        <v>3.5310000000001835E-6</v>
      </c>
      <c r="I3548" s="92"/>
      <c r="J3548" s="173"/>
      <c r="K3548" s="132"/>
      <c r="L3548" s="130"/>
      <c r="M3548" s="130"/>
      <c r="N3548" s="130"/>
      <c r="O3548" s="130"/>
      <c r="P3548" s="130"/>
      <c r="Q3548" s="130"/>
      <c r="R3548" s="130"/>
      <c r="S3548" s="130"/>
    </row>
    <row r="3549" spans="1:19" x14ac:dyDescent="0.25">
      <c r="A3549" s="228" t="str">
        <f t="shared" si="156"/>
        <v/>
      </c>
      <c r="B3549" s="34"/>
      <c r="C3549" s="8"/>
      <c r="D3549" s="129"/>
      <c r="F3549" s="180"/>
      <c r="G3549" s="261"/>
      <c r="H3549" s="284">
        <f t="shared" si="155"/>
        <v>3.5320000000001836E-6</v>
      </c>
      <c r="I3549" s="92"/>
      <c r="J3549" s="173"/>
      <c r="K3549" s="132"/>
      <c r="L3549" s="130"/>
      <c r="M3549" s="130"/>
      <c r="N3549" s="130"/>
      <c r="O3549" s="130"/>
      <c r="P3549" s="130"/>
      <c r="Q3549" s="130"/>
      <c r="R3549" s="130"/>
      <c r="S3549" s="130"/>
    </row>
    <row r="3550" spans="1:19" x14ac:dyDescent="0.25">
      <c r="A3550" s="228" t="str">
        <f t="shared" si="156"/>
        <v/>
      </c>
      <c r="B3550" s="34"/>
      <c r="C3550" s="8"/>
      <c r="D3550" s="129"/>
      <c r="F3550" s="180"/>
      <c r="G3550" s="261"/>
      <c r="H3550" s="284">
        <f t="shared" si="155"/>
        <v>3.5330000000001837E-6</v>
      </c>
      <c r="I3550" s="92"/>
      <c r="J3550" s="173"/>
      <c r="K3550" s="132"/>
      <c r="L3550" s="130"/>
      <c r="M3550" s="130"/>
      <c r="N3550" s="130"/>
      <c r="O3550" s="130"/>
      <c r="P3550" s="130"/>
      <c r="Q3550" s="130"/>
      <c r="R3550" s="130"/>
      <c r="S3550" s="130"/>
    </row>
    <row r="3551" spans="1:19" x14ac:dyDescent="0.25">
      <c r="A3551" s="228" t="str">
        <f t="shared" si="156"/>
        <v/>
      </c>
      <c r="B3551" s="34"/>
      <c r="C3551" s="8"/>
      <c r="D3551" s="129"/>
      <c r="F3551" s="180"/>
      <c r="G3551" s="261"/>
      <c r="H3551" s="284">
        <f t="shared" si="155"/>
        <v>3.5340000000001838E-6</v>
      </c>
      <c r="I3551" s="92"/>
      <c r="J3551" s="173"/>
      <c r="K3551" s="132"/>
      <c r="L3551" s="130"/>
      <c r="M3551" s="130"/>
      <c r="N3551" s="130"/>
      <c r="O3551" s="130"/>
      <c r="P3551" s="130"/>
      <c r="Q3551" s="130"/>
      <c r="R3551" s="130"/>
      <c r="S3551" s="130"/>
    </row>
    <row r="3552" spans="1:19" x14ac:dyDescent="0.25">
      <c r="A3552" s="228" t="str">
        <f t="shared" si="156"/>
        <v/>
      </c>
      <c r="B3552" s="34"/>
      <c r="C3552" s="8"/>
      <c r="D3552" s="129"/>
      <c r="F3552" s="180"/>
      <c r="G3552" s="261"/>
      <c r="H3552" s="284">
        <f t="shared" si="155"/>
        <v>3.5350000000001838E-6</v>
      </c>
      <c r="I3552" s="92"/>
      <c r="J3552" s="173"/>
      <c r="K3552" s="132"/>
      <c r="L3552" s="130"/>
      <c r="M3552" s="130"/>
      <c r="N3552" s="130"/>
      <c r="O3552" s="130"/>
      <c r="P3552" s="130"/>
      <c r="Q3552" s="130"/>
      <c r="R3552" s="130"/>
      <c r="S3552" s="130"/>
    </row>
    <row r="3553" spans="1:19" x14ac:dyDescent="0.25">
      <c r="A3553" s="228" t="str">
        <f t="shared" si="156"/>
        <v/>
      </c>
      <c r="B3553" s="34"/>
      <c r="C3553" s="8"/>
      <c r="D3553" s="129"/>
      <c r="F3553" s="180"/>
      <c r="G3553" s="261"/>
      <c r="H3553" s="284">
        <f t="shared" si="155"/>
        <v>3.5360000000001839E-6</v>
      </c>
      <c r="I3553" s="92"/>
      <c r="J3553" s="173"/>
      <c r="K3553" s="132"/>
      <c r="L3553" s="130"/>
      <c r="M3553" s="130"/>
      <c r="N3553" s="130"/>
      <c r="O3553" s="130"/>
      <c r="P3553" s="130"/>
      <c r="Q3553" s="130"/>
      <c r="R3553" s="130"/>
      <c r="S3553" s="130"/>
    </row>
    <row r="3554" spans="1:19" x14ac:dyDescent="0.25">
      <c r="A3554" s="228" t="str">
        <f t="shared" si="156"/>
        <v/>
      </c>
      <c r="B3554" s="34"/>
      <c r="C3554" s="8"/>
      <c r="D3554" s="129"/>
      <c r="F3554" s="180"/>
      <c r="G3554" s="261"/>
      <c r="H3554" s="284">
        <f t="shared" si="155"/>
        <v>3.537000000000184E-6</v>
      </c>
      <c r="I3554" s="92"/>
      <c r="J3554" s="173"/>
      <c r="K3554" s="132"/>
      <c r="L3554" s="130"/>
      <c r="M3554" s="130"/>
      <c r="N3554" s="130"/>
      <c r="O3554" s="130"/>
      <c r="P3554" s="130"/>
      <c r="Q3554" s="130"/>
      <c r="R3554" s="130"/>
      <c r="S3554" s="130"/>
    </row>
    <row r="3555" spans="1:19" x14ac:dyDescent="0.25">
      <c r="A3555" s="228" t="str">
        <f t="shared" si="156"/>
        <v/>
      </c>
      <c r="B3555" s="34"/>
      <c r="C3555" s="8"/>
      <c r="D3555" s="129"/>
      <c r="F3555" s="180"/>
      <c r="G3555" s="261"/>
      <c r="H3555" s="284">
        <f t="shared" si="155"/>
        <v>3.5380000000001841E-6</v>
      </c>
      <c r="I3555" s="92"/>
      <c r="J3555" s="173"/>
      <c r="K3555" s="132"/>
      <c r="L3555" s="130"/>
      <c r="M3555" s="130"/>
      <c r="N3555" s="130"/>
      <c r="O3555" s="130"/>
      <c r="P3555" s="130"/>
      <c r="Q3555" s="130"/>
      <c r="R3555" s="130"/>
      <c r="S3555" s="130"/>
    </row>
    <row r="3556" spans="1:19" x14ac:dyDescent="0.25">
      <c r="A3556" s="228" t="str">
        <f t="shared" si="156"/>
        <v/>
      </c>
      <c r="B3556" s="34"/>
      <c r="C3556" s="8"/>
      <c r="D3556" s="129"/>
      <c r="F3556" s="180"/>
      <c r="G3556" s="261"/>
      <c r="H3556" s="284">
        <f t="shared" si="155"/>
        <v>3.5390000000001841E-6</v>
      </c>
      <c r="I3556" s="92"/>
      <c r="J3556" s="173"/>
      <c r="K3556" s="132"/>
      <c r="L3556" s="130"/>
      <c r="M3556" s="130"/>
      <c r="N3556" s="130"/>
      <c r="O3556" s="130"/>
      <c r="P3556" s="130"/>
      <c r="Q3556" s="130"/>
      <c r="R3556" s="130"/>
      <c r="S3556" s="130"/>
    </row>
    <row r="3557" spans="1:19" x14ac:dyDescent="0.25">
      <c r="A3557" s="228" t="str">
        <f t="shared" si="156"/>
        <v/>
      </c>
      <c r="B3557" s="34"/>
      <c r="C3557" s="8"/>
      <c r="D3557" s="129"/>
      <c r="F3557" s="180"/>
      <c r="G3557" s="261"/>
      <c r="H3557" s="284">
        <f t="shared" si="155"/>
        <v>3.5400000000001842E-6</v>
      </c>
      <c r="I3557" s="92"/>
      <c r="J3557" s="173"/>
      <c r="K3557" s="132"/>
      <c r="L3557" s="130"/>
      <c r="M3557" s="130"/>
      <c r="N3557" s="130"/>
      <c r="O3557" s="130"/>
      <c r="P3557" s="130"/>
      <c r="Q3557" s="130"/>
      <c r="R3557" s="130"/>
      <c r="S3557" s="130"/>
    </row>
    <row r="3558" spans="1:19" x14ac:dyDescent="0.25">
      <c r="A3558" s="228" t="str">
        <f t="shared" si="156"/>
        <v/>
      </c>
      <c r="B3558" s="34"/>
      <c r="C3558" s="8"/>
      <c r="D3558" s="129"/>
      <c r="F3558" s="180"/>
      <c r="G3558" s="261"/>
      <c r="H3558" s="284">
        <f t="shared" si="155"/>
        <v>3.5410000000001843E-6</v>
      </c>
      <c r="I3558" s="92"/>
      <c r="J3558" s="173"/>
      <c r="K3558" s="132"/>
      <c r="L3558" s="130"/>
      <c r="M3558" s="130"/>
      <c r="N3558" s="130"/>
      <c r="O3558" s="130"/>
      <c r="P3558" s="130"/>
      <c r="Q3558" s="130"/>
      <c r="R3558" s="130"/>
      <c r="S3558" s="130"/>
    </row>
    <row r="3559" spans="1:19" x14ac:dyDescent="0.25">
      <c r="A3559" s="228" t="str">
        <f t="shared" si="156"/>
        <v/>
      </c>
      <c r="B3559" s="34"/>
      <c r="C3559" s="8"/>
      <c r="D3559" s="129"/>
      <c r="F3559" s="180"/>
      <c r="G3559" s="261"/>
      <c r="H3559" s="284">
        <f t="shared" si="155"/>
        <v>3.5420000000001844E-6</v>
      </c>
      <c r="I3559" s="92"/>
      <c r="J3559" s="173"/>
      <c r="K3559" s="132"/>
      <c r="L3559" s="130"/>
      <c r="M3559" s="130"/>
      <c r="N3559" s="130"/>
      <c r="O3559" s="130"/>
      <c r="P3559" s="130"/>
      <c r="Q3559" s="130"/>
      <c r="R3559" s="130"/>
      <c r="S3559" s="130"/>
    </row>
    <row r="3560" spans="1:19" x14ac:dyDescent="0.25">
      <c r="A3560" s="228" t="str">
        <f t="shared" si="156"/>
        <v/>
      </c>
      <c r="B3560" s="34"/>
      <c r="C3560" s="8"/>
      <c r="D3560" s="129"/>
      <c r="F3560" s="180"/>
      <c r="G3560" s="261"/>
      <c r="H3560" s="284">
        <f t="shared" si="155"/>
        <v>3.5430000000001844E-6</v>
      </c>
      <c r="I3560" s="92"/>
      <c r="J3560" s="173"/>
      <c r="K3560" s="132"/>
      <c r="L3560" s="130"/>
      <c r="M3560" s="130"/>
      <c r="N3560" s="130"/>
      <c r="O3560" s="130"/>
      <c r="P3560" s="130"/>
      <c r="Q3560" s="130"/>
      <c r="R3560" s="130"/>
      <c r="S3560" s="130"/>
    </row>
    <row r="3561" spans="1:19" x14ac:dyDescent="0.25">
      <c r="A3561" s="228" t="str">
        <f t="shared" si="156"/>
        <v/>
      </c>
      <c r="B3561" s="34"/>
      <c r="C3561" s="8"/>
      <c r="D3561" s="129"/>
      <c r="F3561" s="180"/>
      <c r="G3561" s="261"/>
      <c r="H3561" s="284">
        <f t="shared" si="155"/>
        <v>3.5440000000001845E-6</v>
      </c>
      <c r="I3561" s="92"/>
      <c r="J3561" s="173"/>
      <c r="K3561" s="132"/>
      <c r="L3561" s="130"/>
      <c r="M3561" s="130"/>
      <c r="N3561" s="130"/>
      <c r="O3561" s="130"/>
      <c r="P3561" s="130"/>
      <c r="Q3561" s="130"/>
      <c r="R3561" s="130"/>
      <c r="S3561" s="130"/>
    </row>
    <row r="3562" spans="1:19" x14ac:dyDescent="0.25">
      <c r="A3562" s="228" t="str">
        <f t="shared" si="156"/>
        <v/>
      </c>
      <c r="B3562" s="34"/>
      <c r="C3562" s="8"/>
      <c r="D3562" s="129"/>
      <c r="F3562" s="180"/>
      <c r="G3562" s="261"/>
      <c r="H3562" s="284">
        <f t="shared" si="155"/>
        <v>3.5450000000001846E-6</v>
      </c>
      <c r="I3562" s="92"/>
      <c r="J3562" s="173"/>
      <c r="K3562" s="132"/>
      <c r="L3562" s="130"/>
      <c r="M3562" s="130"/>
      <c r="N3562" s="130"/>
      <c r="O3562" s="130"/>
      <c r="P3562" s="130"/>
      <c r="Q3562" s="130"/>
      <c r="R3562" s="130"/>
      <c r="S3562" s="130"/>
    </row>
    <row r="3563" spans="1:19" x14ac:dyDescent="0.25">
      <c r="A3563" s="228" t="str">
        <f t="shared" si="156"/>
        <v/>
      </c>
      <c r="B3563" s="34"/>
      <c r="C3563" s="8"/>
      <c r="D3563" s="129"/>
      <c r="F3563" s="180"/>
      <c r="G3563" s="261"/>
      <c r="H3563" s="284">
        <f t="shared" si="155"/>
        <v>3.5460000000001847E-6</v>
      </c>
      <c r="I3563" s="92"/>
      <c r="J3563" s="173"/>
      <c r="K3563" s="132"/>
      <c r="L3563" s="130"/>
      <c r="M3563" s="130"/>
      <c r="N3563" s="130"/>
      <c r="O3563" s="130"/>
      <c r="P3563" s="130"/>
      <c r="Q3563" s="130"/>
      <c r="R3563" s="130"/>
      <c r="S3563" s="130"/>
    </row>
    <row r="3564" spans="1:19" x14ac:dyDescent="0.25">
      <c r="A3564" s="228" t="str">
        <f t="shared" si="156"/>
        <v/>
      </c>
      <c r="B3564" s="34"/>
      <c r="C3564" s="8"/>
      <c r="D3564" s="129"/>
      <c r="F3564" s="180"/>
      <c r="G3564" s="261"/>
      <c r="H3564" s="284">
        <f t="shared" si="155"/>
        <v>3.5470000000001847E-6</v>
      </c>
      <c r="I3564" s="92"/>
      <c r="J3564" s="173"/>
      <c r="K3564" s="132"/>
      <c r="L3564" s="130"/>
      <c r="M3564" s="130"/>
      <c r="N3564" s="130"/>
      <c r="O3564" s="130"/>
      <c r="P3564" s="130"/>
      <c r="Q3564" s="130"/>
      <c r="R3564" s="130"/>
      <c r="S3564" s="130"/>
    </row>
    <row r="3565" spans="1:19" x14ac:dyDescent="0.25">
      <c r="A3565" s="228" t="str">
        <f t="shared" si="156"/>
        <v/>
      </c>
      <c r="B3565" s="34"/>
      <c r="C3565" s="8"/>
      <c r="D3565" s="129"/>
      <c r="F3565" s="180"/>
      <c r="G3565" s="261"/>
      <c r="H3565" s="284">
        <f t="shared" si="155"/>
        <v>3.5480000000001848E-6</v>
      </c>
      <c r="I3565" s="92"/>
      <c r="J3565" s="173"/>
      <c r="K3565" s="132"/>
      <c r="L3565" s="130"/>
      <c r="M3565" s="130"/>
      <c r="N3565" s="130"/>
      <c r="O3565" s="130"/>
      <c r="P3565" s="130"/>
      <c r="Q3565" s="130"/>
      <c r="R3565" s="130"/>
      <c r="S3565" s="130"/>
    </row>
    <row r="3566" spans="1:19" x14ac:dyDescent="0.25">
      <c r="A3566" s="228" t="str">
        <f t="shared" si="156"/>
        <v/>
      </c>
      <c r="B3566" s="34"/>
      <c r="C3566" s="8"/>
      <c r="D3566" s="129"/>
      <c r="F3566" s="180"/>
      <c r="G3566" s="261"/>
      <c r="H3566" s="284">
        <f t="shared" si="155"/>
        <v>3.5490000000001849E-6</v>
      </c>
      <c r="I3566" s="92"/>
      <c r="J3566" s="173"/>
      <c r="K3566" s="132"/>
      <c r="L3566" s="130"/>
      <c r="M3566" s="130"/>
      <c r="N3566" s="130"/>
      <c r="O3566" s="130"/>
      <c r="P3566" s="130"/>
      <c r="Q3566" s="130"/>
      <c r="R3566" s="130"/>
      <c r="S3566" s="130"/>
    </row>
    <row r="3567" spans="1:19" x14ac:dyDescent="0.25">
      <c r="A3567" s="228" t="str">
        <f t="shared" si="156"/>
        <v/>
      </c>
      <c r="B3567" s="34"/>
      <c r="C3567" s="8"/>
      <c r="D3567" s="129"/>
      <c r="F3567" s="180"/>
      <c r="G3567" s="261"/>
      <c r="H3567" s="284">
        <f t="shared" si="155"/>
        <v>3.550000000000185E-6</v>
      </c>
      <c r="I3567" s="92"/>
      <c r="J3567" s="173"/>
      <c r="K3567" s="132"/>
      <c r="L3567" s="130"/>
      <c r="M3567" s="130"/>
      <c r="N3567" s="130"/>
      <c r="O3567" s="130"/>
      <c r="P3567" s="130"/>
      <c r="Q3567" s="130"/>
      <c r="R3567" s="130"/>
      <c r="S3567" s="130"/>
    </row>
    <row r="3568" spans="1:19" x14ac:dyDescent="0.25">
      <c r="A3568" s="228" t="str">
        <f t="shared" si="156"/>
        <v/>
      </c>
      <c r="B3568" s="34"/>
      <c r="C3568" s="8"/>
      <c r="D3568" s="129"/>
      <c r="F3568" s="180"/>
      <c r="G3568" s="261"/>
      <c r="H3568" s="284">
        <f t="shared" si="155"/>
        <v>3.551000000000185E-6</v>
      </c>
      <c r="I3568" s="92"/>
      <c r="J3568" s="173"/>
      <c r="K3568" s="132"/>
      <c r="L3568" s="130"/>
      <c r="M3568" s="130"/>
      <c r="N3568" s="130"/>
      <c r="O3568" s="130"/>
      <c r="P3568" s="130"/>
      <c r="Q3568" s="130"/>
      <c r="R3568" s="130"/>
      <c r="S3568" s="130"/>
    </row>
    <row r="3569" spans="1:19" x14ac:dyDescent="0.25">
      <c r="A3569" s="228" t="str">
        <f t="shared" si="156"/>
        <v/>
      </c>
      <c r="B3569" s="34"/>
      <c r="C3569" s="8"/>
      <c r="D3569" s="129"/>
      <c r="F3569" s="180"/>
      <c r="G3569" s="261"/>
      <c r="H3569" s="284">
        <f t="shared" si="155"/>
        <v>3.5520000000001851E-6</v>
      </c>
      <c r="I3569" s="92"/>
      <c r="J3569" s="173"/>
      <c r="K3569" s="132"/>
      <c r="L3569" s="130"/>
      <c r="M3569" s="130"/>
      <c r="N3569" s="130"/>
      <c r="O3569" s="130"/>
      <c r="P3569" s="130"/>
      <c r="Q3569" s="130"/>
      <c r="R3569" s="130"/>
      <c r="S3569" s="130"/>
    </row>
    <row r="3570" spans="1:19" x14ac:dyDescent="0.25">
      <c r="A3570" s="228" t="str">
        <f t="shared" si="156"/>
        <v/>
      </c>
      <c r="B3570" s="34"/>
      <c r="C3570" s="8"/>
      <c r="D3570" s="129"/>
      <c r="F3570" s="180"/>
      <c r="G3570" s="261"/>
      <c r="H3570" s="284">
        <f t="shared" si="155"/>
        <v>3.5530000000001852E-6</v>
      </c>
      <c r="I3570" s="92"/>
      <c r="J3570" s="173"/>
      <c r="K3570" s="132"/>
      <c r="L3570" s="130"/>
      <c r="M3570" s="130"/>
      <c r="N3570" s="130"/>
      <c r="O3570" s="130"/>
      <c r="P3570" s="130"/>
      <c r="Q3570" s="130"/>
      <c r="R3570" s="130"/>
      <c r="S3570" s="130"/>
    </row>
    <row r="3571" spans="1:19" x14ac:dyDescent="0.25">
      <c r="A3571" s="228" t="str">
        <f t="shared" si="156"/>
        <v/>
      </c>
      <c r="B3571" s="34"/>
      <c r="C3571" s="8"/>
      <c r="D3571" s="129"/>
      <c r="F3571" s="180"/>
      <c r="G3571" s="261"/>
      <c r="H3571" s="284">
        <f t="shared" si="155"/>
        <v>3.5540000000001853E-6</v>
      </c>
      <c r="I3571" s="92"/>
      <c r="J3571" s="173"/>
      <c r="K3571" s="132"/>
      <c r="L3571" s="130"/>
      <c r="M3571" s="130"/>
      <c r="N3571" s="130"/>
      <c r="O3571" s="130"/>
      <c r="P3571" s="130"/>
      <c r="Q3571" s="130"/>
      <c r="R3571" s="130"/>
      <c r="S3571" s="130"/>
    </row>
    <row r="3572" spans="1:19" x14ac:dyDescent="0.25">
      <c r="A3572" s="228" t="str">
        <f t="shared" si="156"/>
        <v/>
      </c>
      <c r="B3572" s="34"/>
      <c r="C3572" s="8"/>
      <c r="D3572" s="129"/>
      <c r="F3572" s="180"/>
      <c r="G3572" s="261"/>
      <c r="H3572" s="284">
        <f t="shared" si="155"/>
        <v>3.5550000000001853E-6</v>
      </c>
      <c r="I3572" s="92"/>
      <c r="J3572" s="173"/>
      <c r="K3572" s="132"/>
      <c r="L3572" s="130"/>
      <c r="M3572" s="130"/>
      <c r="N3572" s="130"/>
      <c r="O3572" s="130"/>
      <c r="P3572" s="130"/>
      <c r="Q3572" s="130"/>
      <c r="R3572" s="130"/>
      <c r="S3572" s="130"/>
    </row>
    <row r="3573" spans="1:19" x14ac:dyDescent="0.25">
      <c r="A3573" s="228" t="str">
        <f t="shared" si="156"/>
        <v/>
      </c>
      <c r="B3573" s="34"/>
      <c r="C3573" s="8"/>
      <c r="D3573" s="129"/>
      <c r="F3573" s="180"/>
      <c r="G3573" s="261"/>
      <c r="H3573" s="284">
        <f t="shared" si="155"/>
        <v>3.5560000000001854E-6</v>
      </c>
      <c r="I3573" s="92"/>
      <c r="J3573" s="173"/>
      <c r="K3573" s="132"/>
      <c r="L3573" s="130"/>
      <c r="M3573" s="130"/>
      <c r="N3573" s="130"/>
      <c r="O3573" s="130"/>
      <c r="P3573" s="130"/>
      <c r="Q3573" s="130"/>
      <c r="R3573" s="130"/>
      <c r="S3573" s="130"/>
    </row>
    <row r="3574" spans="1:19" x14ac:dyDescent="0.25">
      <c r="A3574" s="228" t="str">
        <f t="shared" si="156"/>
        <v/>
      </c>
      <c r="B3574" s="34"/>
      <c r="C3574" s="8"/>
      <c r="D3574" s="129"/>
      <c r="F3574" s="180"/>
      <c r="G3574" s="261"/>
      <c r="H3574" s="284">
        <f t="shared" si="155"/>
        <v>3.5570000000001855E-6</v>
      </c>
      <c r="I3574" s="92"/>
      <c r="J3574" s="173"/>
      <c r="K3574" s="132"/>
      <c r="L3574" s="130"/>
      <c r="M3574" s="130"/>
      <c r="N3574" s="130"/>
      <c r="O3574" s="130"/>
      <c r="P3574" s="130"/>
      <c r="Q3574" s="130"/>
      <c r="R3574" s="130"/>
      <c r="S3574" s="130"/>
    </row>
    <row r="3575" spans="1:19" x14ac:dyDescent="0.25">
      <c r="A3575" s="228" t="str">
        <f t="shared" si="156"/>
        <v/>
      </c>
      <c r="B3575" s="34"/>
      <c r="C3575" s="8"/>
      <c r="D3575" s="129"/>
      <c r="F3575" s="180"/>
      <c r="G3575" s="261"/>
      <c r="H3575" s="284">
        <f t="shared" si="155"/>
        <v>3.5580000000001856E-6</v>
      </c>
      <c r="I3575" s="92"/>
      <c r="J3575" s="173"/>
      <c r="K3575" s="132"/>
      <c r="L3575" s="130"/>
      <c r="M3575" s="130"/>
      <c r="N3575" s="130"/>
      <c r="O3575" s="130"/>
      <c r="P3575" s="130"/>
      <c r="Q3575" s="130"/>
      <c r="R3575" s="130"/>
      <c r="S3575" s="130"/>
    </row>
    <row r="3576" spans="1:19" x14ac:dyDescent="0.25">
      <c r="A3576" s="228" t="str">
        <f t="shared" si="156"/>
        <v/>
      </c>
      <c r="B3576" s="34"/>
      <c r="C3576" s="8"/>
      <c r="D3576" s="129"/>
      <c r="F3576" s="180"/>
      <c r="G3576" s="261"/>
      <c r="H3576" s="284">
        <f t="shared" si="155"/>
        <v>3.5590000000001856E-6</v>
      </c>
      <c r="I3576" s="92"/>
      <c r="J3576" s="173"/>
      <c r="K3576" s="132"/>
      <c r="L3576" s="130"/>
      <c r="M3576" s="130"/>
      <c r="N3576" s="130"/>
      <c r="O3576" s="130"/>
      <c r="P3576" s="130"/>
      <c r="Q3576" s="130"/>
      <c r="R3576" s="130"/>
      <c r="S3576" s="130"/>
    </row>
    <row r="3577" spans="1:19" x14ac:dyDescent="0.25">
      <c r="A3577" s="228" t="str">
        <f t="shared" si="156"/>
        <v/>
      </c>
      <c r="B3577" s="34"/>
      <c r="C3577" s="8"/>
      <c r="D3577" s="129"/>
      <c r="F3577" s="180"/>
      <c r="G3577" s="261"/>
      <c r="H3577" s="284">
        <f t="shared" si="155"/>
        <v>3.5600000000001857E-6</v>
      </c>
      <c r="I3577" s="92"/>
      <c r="J3577" s="173"/>
      <c r="K3577" s="132"/>
      <c r="L3577" s="130"/>
      <c r="M3577" s="130"/>
      <c r="N3577" s="130"/>
      <c r="O3577" s="130"/>
      <c r="P3577" s="130"/>
      <c r="Q3577" s="130"/>
      <c r="R3577" s="130"/>
      <c r="S3577" s="130"/>
    </row>
    <row r="3578" spans="1:19" x14ac:dyDescent="0.25">
      <c r="A3578" s="228" t="str">
        <f t="shared" si="156"/>
        <v/>
      </c>
      <c r="B3578" s="34"/>
      <c r="C3578" s="8"/>
      <c r="D3578" s="129"/>
      <c r="F3578" s="180"/>
      <c r="G3578" s="261"/>
      <c r="H3578" s="284">
        <f t="shared" si="155"/>
        <v>3.5610000000001858E-6</v>
      </c>
      <c r="I3578" s="92"/>
      <c r="J3578" s="173"/>
      <c r="K3578" s="132"/>
      <c r="L3578" s="130"/>
      <c r="M3578" s="130"/>
      <c r="N3578" s="130"/>
      <c r="O3578" s="130"/>
      <c r="P3578" s="130"/>
      <c r="Q3578" s="130"/>
      <c r="R3578" s="130"/>
      <c r="S3578" s="130"/>
    </row>
    <row r="3579" spans="1:19" x14ac:dyDescent="0.25">
      <c r="A3579" s="228" t="str">
        <f t="shared" si="156"/>
        <v/>
      </c>
      <c r="B3579" s="34"/>
      <c r="C3579" s="8"/>
      <c r="D3579" s="129"/>
      <c r="F3579" s="180"/>
      <c r="G3579" s="261"/>
      <c r="H3579" s="284">
        <f t="shared" si="155"/>
        <v>3.5620000000001859E-6</v>
      </c>
      <c r="I3579" s="92"/>
      <c r="J3579" s="173"/>
      <c r="K3579" s="132"/>
      <c r="L3579" s="130"/>
      <c r="M3579" s="130"/>
      <c r="N3579" s="130"/>
      <c r="O3579" s="130"/>
      <c r="P3579" s="130"/>
      <c r="Q3579" s="130"/>
      <c r="R3579" s="130"/>
      <c r="S3579" s="130"/>
    </row>
    <row r="3580" spans="1:19" x14ac:dyDescent="0.25">
      <c r="A3580" s="228" t="str">
        <f t="shared" si="156"/>
        <v/>
      </c>
      <c r="B3580" s="34"/>
      <c r="C3580" s="8"/>
      <c r="D3580" s="129"/>
      <c r="F3580" s="180"/>
      <c r="G3580" s="261"/>
      <c r="H3580" s="284">
        <f t="shared" si="155"/>
        <v>3.5630000000001859E-6</v>
      </c>
      <c r="I3580" s="92"/>
      <c r="J3580" s="173"/>
      <c r="K3580" s="132"/>
      <c r="L3580" s="130"/>
      <c r="M3580" s="130"/>
      <c r="N3580" s="130"/>
      <c r="O3580" s="130"/>
      <c r="P3580" s="130"/>
      <c r="Q3580" s="130"/>
      <c r="R3580" s="130"/>
      <c r="S3580" s="130"/>
    </row>
    <row r="3581" spans="1:19" x14ac:dyDescent="0.25">
      <c r="A3581" s="228" t="str">
        <f t="shared" si="156"/>
        <v/>
      </c>
      <c r="B3581" s="34"/>
      <c r="C3581" s="8"/>
      <c r="D3581" s="129"/>
      <c r="F3581" s="180"/>
      <c r="G3581" s="261"/>
      <c r="H3581" s="284">
        <f t="shared" si="155"/>
        <v>3.564000000000186E-6</v>
      </c>
      <c r="I3581" s="92"/>
      <c r="J3581" s="173"/>
      <c r="K3581" s="132"/>
      <c r="L3581" s="130"/>
      <c r="M3581" s="130"/>
      <c r="N3581" s="130"/>
      <c r="O3581" s="130"/>
      <c r="P3581" s="130"/>
      <c r="Q3581" s="130"/>
      <c r="R3581" s="130"/>
      <c r="S3581" s="130"/>
    </row>
    <row r="3582" spans="1:19" x14ac:dyDescent="0.25">
      <c r="A3582" s="228" t="str">
        <f t="shared" si="156"/>
        <v/>
      </c>
      <c r="B3582" s="34"/>
      <c r="C3582" s="8"/>
      <c r="D3582" s="129"/>
      <c r="F3582" s="180"/>
      <c r="G3582" s="261"/>
      <c r="H3582" s="284">
        <f t="shared" si="155"/>
        <v>3.5650000000001861E-6</v>
      </c>
      <c r="I3582" s="92"/>
      <c r="J3582" s="173"/>
      <c r="K3582" s="132"/>
      <c r="L3582" s="130"/>
      <c r="M3582" s="130"/>
      <c r="N3582" s="130"/>
      <c r="O3582" s="130"/>
      <c r="P3582" s="130"/>
      <c r="Q3582" s="130"/>
      <c r="R3582" s="130"/>
      <c r="S3582" s="130"/>
    </row>
    <row r="3583" spans="1:19" x14ac:dyDescent="0.25">
      <c r="A3583" s="228" t="str">
        <f t="shared" si="156"/>
        <v/>
      </c>
      <c r="B3583" s="34"/>
      <c r="C3583" s="8"/>
      <c r="D3583" s="129"/>
      <c r="F3583" s="180"/>
      <c r="G3583" s="261"/>
      <c r="H3583" s="284">
        <f t="shared" si="155"/>
        <v>3.5660000000001862E-6</v>
      </c>
      <c r="I3583" s="92"/>
      <c r="J3583" s="173"/>
      <c r="K3583" s="132"/>
      <c r="L3583" s="130"/>
      <c r="M3583" s="130"/>
      <c r="N3583" s="130"/>
      <c r="O3583" s="130"/>
      <c r="P3583" s="130"/>
      <c r="Q3583" s="130"/>
      <c r="R3583" s="130"/>
      <c r="S3583" s="130"/>
    </row>
    <row r="3584" spans="1:19" x14ac:dyDescent="0.25">
      <c r="A3584" s="228" t="str">
        <f t="shared" si="156"/>
        <v/>
      </c>
      <c r="B3584" s="34"/>
      <c r="C3584" s="8"/>
      <c r="D3584" s="129"/>
      <c r="F3584" s="180"/>
      <c r="G3584" s="261"/>
      <c r="H3584" s="284">
        <f t="shared" si="155"/>
        <v>3.5670000000001862E-6</v>
      </c>
      <c r="I3584" s="92"/>
      <c r="J3584" s="173"/>
      <c r="K3584" s="132"/>
      <c r="L3584" s="130"/>
      <c r="M3584" s="130"/>
      <c r="N3584" s="130"/>
      <c r="O3584" s="130"/>
      <c r="P3584" s="130"/>
      <c r="Q3584" s="130"/>
      <c r="R3584" s="130"/>
      <c r="S3584" s="130"/>
    </row>
    <row r="3585" spans="1:19" x14ac:dyDescent="0.25">
      <c r="A3585" s="228" t="str">
        <f t="shared" si="156"/>
        <v/>
      </c>
      <c r="B3585" s="34"/>
      <c r="C3585" s="8"/>
      <c r="D3585" s="129"/>
      <c r="F3585" s="180"/>
      <c r="G3585" s="261"/>
      <c r="H3585" s="284">
        <f t="shared" si="155"/>
        <v>3.5680000000001863E-6</v>
      </c>
      <c r="I3585" s="92"/>
      <c r="J3585" s="173"/>
      <c r="K3585" s="132"/>
      <c r="L3585" s="130"/>
      <c r="M3585" s="130"/>
      <c r="N3585" s="130"/>
      <c r="O3585" s="130"/>
      <c r="P3585" s="130"/>
      <c r="Q3585" s="130"/>
      <c r="R3585" s="130"/>
      <c r="S3585" s="130"/>
    </row>
    <row r="3586" spans="1:19" x14ac:dyDescent="0.25">
      <c r="A3586" s="228" t="str">
        <f t="shared" si="156"/>
        <v/>
      </c>
      <c r="B3586" s="34"/>
      <c r="C3586" s="8"/>
      <c r="D3586" s="129"/>
      <c r="F3586" s="180"/>
      <c r="G3586" s="261"/>
      <c r="H3586" s="284">
        <f t="shared" si="155"/>
        <v>3.5690000000001864E-6</v>
      </c>
      <c r="I3586" s="92"/>
      <c r="J3586" s="173"/>
      <c r="K3586" s="132"/>
      <c r="L3586" s="130"/>
      <c r="M3586" s="130"/>
      <c r="N3586" s="130"/>
      <c r="O3586" s="130"/>
      <c r="P3586" s="130"/>
      <c r="Q3586" s="130"/>
      <c r="R3586" s="130"/>
      <c r="S3586" s="130"/>
    </row>
    <row r="3587" spans="1:19" x14ac:dyDescent="0.25">
      <c r="A3587" s="228" t="str">
        <f t="shared" si="156"/>
        <v/>
      </c>
      <c r="B3587" s="34"/>
      <c r="C3587" s="8"/>
      <c r="D3587" s="129"/>
      <c r="F3587" s="180"/>
      <c r="G3587" s="261"/>
      <c r="H3587" s="284">
        <f t="shared" si="155"/>
        <v>3.5700000000001865E-6</v>
      </c>
      <c r="I3587" s="92"/>
      <c r="J3587" s="173"/>
      <c r="K3587" s="132"/>
      <c r="L3587" s="130"/>
      <c r="M3587" s="130"/>
      <c r="N3587" s="130"/>
      <c r="O3587" s="130"/>
      <c r="P3587" s="130"/>
      <c r="Q3587" s="130"/>
      <c r="R3587" s="130"/>
      <c r="S3587" s="130"/>
    </row>
    <row r="3588" spans="1:19" x14ac:dyDescent="0.25">
      <c r="A3588" s="228" t="str">
        <f t="shared" si="156"/>
        <v/>
      </c>
      <c r="B3588" s="34"/>
      <c r="C3588" s="8"/>
      <c r="D3588" s="129"/>
      <c r="F3588" s="180"/>
      <c r="G3588" s="261"/>
      <c r="H3588" s="284">
        <f t="shared" si="155"/>
        <v>3.5710000000001865E-6</v>
      </c>
      <c r="I3588" s="92"/>
      <c r="J3588" s="173"/>
      <c r="K3588" s="132"/>
      <c r="L3588" s="130"/>
      <c r="M3588" s="130"/>
      <c r="N3588" s="130"/>
      <c r="O3588" s="130"/>
      <c r="P3588" s="130"/>
      <c r="Q3588" s="130"/>
      <c r="R3588" s="130"/>
      <c r="S3588" s="130"/>
    </row>
    <row r="3589" spans="1:19" x14ac:dyDescent="0.25">
      <c r="A3589" s="228" t="str">
        <f t="shared" si="156"/>
        <v/>
      </c>
      <c r="B3589" s="34"/>
      <c r="C3589" s="8"/>
      <c r="D3589" s="129"/>
      <c r="F3589" s="180"/>
      <c r="G3589" s="261"/>
      <c r="H3589" s="284">
        <f t="shared" si="155"/>
        <v>3.5720000000001866E-6</v>
      </c>
      <c r="I3589" s="92"/>
      <c r="J3589" s="173"/>
      <c r="K3589" s="132"/>
      <c r="L3589" s="130"/>
      <c r="M3589" s="130"/>
      <c r="N3589" s="130"/>
      <c r="O3589" s="130"/>
      <c r="P3589" s="130"/>
      <c r="Q3589" s="130"/>
      <c r="R3589" s="130"/>
      <c r="S3589" s="130"/>
    </row>
    <row r="3590" spans="1:19" x14ac:dyDescent="0.25">
      <c r="A3590" s="228" t="str">
        <f t="shared" si="156"/>
        <v/>
      </c>
      <c r="B3590" s="34"/>
      <c r="C3590" s="8"/>
      <c r="D3590" s="129"/>
      <c r="F3590" s="180"/>
      <c r="G3590" s="261"/>
      <c r="H3590" s="284">
        <f t="shared" si="155"/>
        <v>3.5730000000001867E-6</v>
      </c>
      <c r="I3590" s="92"/>
      <c r="J3590" s="173"/>
      <c r="K3590" s="132"/>
      <c r="L3590" s="130"/>
      <c r="M3590" s="130"/>
      <c r="N3590" s="130"/>
      <c r="O3590" s="130"/>
      <c r="P3590" s="130"/>
      <c r="Q3590" s="130"/>
      <c r="R3590" s="130"/>
      <c r="S3590" s="130"/>
    </row>
    <row r="3591" spans="1:19" x14ac:dyDescent="0.25">
      <c r="A3591" s="228" t="str">
        <f t="shared" si="156"/>
        <v/>
      </c>
      <c r="B3591" s="34"/>
      <c r="C3591" s="8"/>
      <c r="D3591" s="129"/>
      <c r="F3591" s="180"/>
      <c r="G3591" s="261"/>
      <c r="H3591" s="284">
        <f t="shared" si="155"/>
        <v>3.5740000000001868E-6</v>
      </c>
      <c r="I3591" s="92"/>
      <c r="J3591" s="173"/>
      <c r="K3591" s="132"/>
      <c r="L3591" s="130"/>
      <c r="M3591" s="130"/>
      <c r="N3591" s="130"/>
      <c r="O3591" s="130"/>
      <c r="P3591" s="130"/>
      <c r="Q3591" s="130"/>
      <c r="R3591" s="130"/>
      <c r="S3591" s="130"/>
    </row>
    <row r="3592" spans="1:19" x14ac:dyDescent="0.25">
      <c r="A3592" s="228" t="str">
        <f t="shared" si="156"/>
        <v/>
      </c>
      <c r="B3592" s="34"/>
      <c r="C3592" s="8"/>
      <c r="D3592" s="129"/>
      <c r="F3592" s="180"/>
      <c r="G3592" s="261"/>
      <c r="H3592" s="284">
        <f t="shared" si="155"/>
        <v>3.5750000000001868E-6</v>
      </c>
      <c r="I3592" s="92"/>
      <c r="J3592" s="173"/>
      <c r="K3592" s="132"/>
      <c r="L3592" s="130"/>
      <c r="M3592" s="130"/>
      <c r="N3592" s="130"/>
      <c r="O3592" s="130"/>
      <c r="P3592" s="130"/>
      <c r="Q3592" s="130"/>
      <c r="R3592" s="130"/>
      <c r="S3592" s="130"/>
    </row>
    <row r="3593" spans="1:19" x14ac:dyDescent="0.25">
      <c r="A3593" s="228" t="str">
        <f t="shared" si="156"/>
        <v/>
      </c>
      <c r="B3593" s="34"/>
      <c r="C3593" s="8"/>
      <c r="D3593" s="129"/>
      <c r="F3593" s="180"/>
      <c r="G3593" s="261"/>
      <c r="H3593" s="284">
        <f t="shared" si="155"/>
        <v>3.5760000000001869E-6</v>
      </c>
      <c r="I3593" s="92"/>
      <c r="J3593" s="173"/>
      <c r="K3593" s="132"/>
      <c r="L3593" s="130"/>
      <c r="M3593" s="130"/>
      <c r="N3593" s="130"/>
      <c r="O3593" s="130"/>
      <c r="P3593" s="130"/>
      <c r="Q3593" s="130"/>
      <c r="R3593" s="130"/>
      <c r="S3593" s="130"/>
    </row>
    <row r="3594" spans="1:19" x14ac:dyDescent="0.25">
      <c r="A3594" s="228" t="str">
        <f t="shared" si="156"/>
        <v/>
      </c>
      <c r="B3594" s="34"/>
      <c r="C3594" s="8"/>
      <c r="D3594" s="129"/>
      <c r="F3594" s="180"/>
      <c r="G3594" s="261"/>
      <c r="H3594" s="284">
        <f t="shared" si="155"/>
        <v>3.577000000000187E-6</v>
      </c>
      <c r="I3594" s="92"/>
      <c r="J3594" s="173"/>
      <c r="K3594" s="132"/>
      <c r="L3594" s="130"/>
      <c r="M3594" s="130"/>
      <c r="N3594" s="130"/>
      <c r="O3594" s="130"/>
      <c r="P3594" s="130"/>
      <c r="Q3594" s="130"/>
      <c r="R3594" s="130"/>
      <c r="S3594" s="130"/>
    </row>
    <row r="3595" spans="1:19" x14ac:dyDescent="0.25">
      <c r="A3595" s="228" t="str">
        <f t="shared" si="156"/>
        <v/>
      </c>
      <c r="B3595" s="34"/>
      <c r="C3595" s="8"/>
      <c r="D3595" s="129"/>
      <c r="F3595" s="180"/>
      <c r="G3595" s="261"/>
      <c r="H3595" s="284">
        <f t="shared" si="155"/>
        <v>3.5780000000001871E-6</v>
      </c>
      <c r="I3595" s="92"/>
      <c r="J3595" s="173"/>
      <c r="K3595" s="132"/>
      <c r="L3595" s="130"/>
      <c r="M3595" s="130"/>
      <c r="N3595" s="130"/>
      <c r="O3595" s="130"/>
      <c r="P3595" s="130"/>
      <c r="Q3595" s="130"/>
      <c r="R3595" s="130"/>
      <c r="S3595" s="130"/>
    </row>
    <row r="3596" spans="1:19" x14ac:dyDescent="0.25">
      <c r="A3596" s="228" t="str">
        <f t="shared" si="156"/>
        <v/>
      </c>
      <c r="B3596" s="34"/>
      <c r="C3596" s="8"/>
      <c r="D3596" s="129"/>
      <c r="F3596" s="180"/>
      <c r="G3596" s="261"/>
      <c r="H3596" s="284">
        <f t="shared" si="155"/>
        <v>3.5790000000001871E-6</v>
      </c>
      <c r="I3596" s="92"/>
      <c r="J3596" s="173"/>
      <c r="K3596" s="132"/>
      <c r="L3596" s="130"/>
      <c r="M3596" s="130"/>
      <c r="N3596" s="130"/>
      <c r="O3596" s="130"/>
      <c r="P3596" s="130"/>
      <c r="Q3596" s="130"/>
      <c r="R3596" s="130"/>
      <c r="S3596" s="130"/>
    </row>
    <row r="3597" spans="1:19" x14ac:dyDescent="0.25">
      <c r="A3597" s="228" t="str">
        <f t="shared" si="156"/>
        <v/>
      </c>
      <c r="B3597" s="34"/>
      <c r="C3597" s="8"/>
      <c r="D3597" s="129"/>
      <c r="F3597" s="180"/>
      <c r="G3597" s="261"/>
      <c r="H3597" s="284">
        <f t="shared" si="155"/>
        <v>3.5800000000001872E-6</v>
      </c>
      <c r="I3597" s="92"/>
      <c r="J3597" s="173"/>
      <c r="K3597" s="132"/>
      <c r="L3597" s="130"/>
      <c r="M3597" s="130"/>
      <c r="N3597" s="130"/>
      <c r="O3597" s="130"/>
      <c r="P3597" s="130"/>
      <c r="Q3597" s="130"/>
      <c r="R3597" s="130"/>
      <c r="S3597" s="130"/>
    </row>
    <row r="3598" spans="1:19" x14ac:dyDescent="0.25">
      <c r="A3598" s="228" t="str">
        <f t="shared" si="156"/>
        <v/>
      </c>
      <c r="B3598" s="34"/>
      <c r="C3598" s="8"/>
      <c r="D3598" s="129"/>
      <c r="F3598" s="180"/>
      <c r="G3598" s="261"/>
      <c r="H3598" s="284">
        <f t="shared" si="155"/>
        <v>3.5810000000001873E-6</v>
      </c>
      <c r="I3598" s="92"/>
      <c r="J3598" s="173"/>
      <c r="K3598" s="132"/>
      <c r="L3598" s="130"/>
      <c r="M3598" s="130"/>
      <c r="N3598" s="130"/>
      <c r="O3598" s="130"/>
      <c r="P3598" s="130"/>
      <c r="Q3598" s="130"/>
      <c r="R3598" s="130"/>
      <c r="S3598" s="130"/>
    </row>
    <row r="3599" spans="1:19" x14ac:dyDescent="0.25">
      <c r="A3599" s="228" t="str">
        <f t="shared" si="156"/>
        <v/>
      </c>
      <c r="B3599" s="34"/>
      <c r="C3599" s="8"/>
      <c r="D3599" s="129"/>
      <c r="F3599" s="180"/>
      <c r="G3599" s="261"/>
      <c r="H3599" s="284">
        <f t="shared" si="155"/>
        <v>3.5820000000001874E-6</v>
      </c>
      <c r="I3599" s="92"/>
      <c r="J3599" s="173"/>
      <c r="K3599" s="132"/>
      <c r="L3599" s="130"/>
      <c r="M3599" s="130"/>
      <c r="N3599" s="130"/>
      <c r="O3599" s="130"/>
      <c r="P3599" s="130"/>
      <c r="Q3599" s="130"/>
      <c r="R3599" s="130"/>
      <c r="S3599" s="130"/>
    </row>
    <row r="3600" spans="1:19" x14ac:dyDescent="0.25">
      <c r="A3600" s="228" t="str">
        <f t="shared" si="156"/>
        <v/>
      </c>
      <c r="B3600" s="34"/>
      <c r="C3600" s="8"/>
      <c r="D3600" s="129"/>
      <c r="F3600" s="180"/>
      <c r="G3600" s="261"/>
      <c r="H3600" s="284">
        <f t="shared" si="155"/>
        <v>3.5830000000001874E-6</v>
      </c>
      <c r="I3600" s="92"/>
      <c r="J3600" s="173"/>
      <c r="K3600" s="132"/>
      <c r="L3600" s="130"/>
      <c r="M3600" s="130"/>
      <c r="N3600" s="130"/>
      <c r="O3600" s="130"/>
      <c r="P3600" s="130"/>
      <c r="Q3600" s="130"/>
      <c r="R3600" s="130"/>
      <c r="S3600" s="130"/>
    </row>
    <row r="3601" spans="1:19" x14ac:dyDescent="0.25">
      <c r="A3601" s="228" t="str">
        <f t="shared" si="156"/>
        <v/>
      </c>
      <c r="B3601" s="34"/>
      <c r="C3601" s="8"/>
      <c r="D3601" s="129"/>
      <c r="F3601" s="180"/>
      <c r="G3601" s="261"/>
      <c r="H3601" s="284">
        <f t="shared" si="155"/>
        <v>3.5840000000001875E-6</v>
      </c>
      <c r="I3601" s="92"/>
      <c r="J3601" s="173"/>
      <c r="K3601" s="132"/>
      <c r="L3601" s="130"/>
      <c r="M3601" s="130"/>
      <c r="N3601" s="130"/>
      <c r="O3601" s="130"/>
      <c r="P3601" s="130"/>
      <c r="Q3601" s="130"/>
      <c r="R3601" s="130"/>
      <c r="S3601" s="130"/>
    </row>
    <row r="3602" spans="1:19" x14ac:dyDescent="0.25">
      <c r="A3602" s="228" t="str">
        <f t="shared" si="156"/>
        <v/>
      </c>
      <c r="B3602" s="34"/>
      <c r="C3602" s="8"/>
      <c r="D3602" s="129"/>
      <c r="F3602" s="180"/>
      <c r="G3602" s="261"/>
      <c r="H3602" s="284">
        <f t="shared" si="155"/>
        <v>3.5850000000001876E-6</v>
      </c>
      <c r="I3602" s="92"/>
      <c r="J3602" s="173"/>
      <c r="K3602" s="132"/>
      <c r="L3602" s="130"/>
      <c r="M3602" s="130"/>
      <c r="N3602" s="130"/>
      <c r="O3602" s="130"/>
      <c r="P3602" s="130"/>
      <c r="Q3602" s="130"/>
      <c r="R3602" s="130"/>
      <c r="S3602" s="130"/>
    </row>
    <row r="3603" spans="1:19" x14ac:dyDescent="0.25">
      <c r="A3603" s="228" t="str">
        <f t="shared" si="156"/>
        <v/>
      </c>
      <c r="B3603" s="34"/>
      <c r="C3603" s="8"/>
      <c r="D3603" s="129"/>
      <c r="F3603" s="180"/>
      <c r="G3603" s="261"/>
      <c r="H3603" s="284">
        <f t="shared" ref="H3603:H3666" si="157">IF(G3603="",IF(D3603&lt;&gt;"",H3602+F3603+0.000000001,H3602+0.000000001),H3602+0.000000001)</f>
        <v>3.5860000000001877E-6</v>
      </c>
      <c r="I3603" s="92"/>
      <c r="J3603" s="173"/>
      <c r="K3603" s="132"/>
      <c r="L3603" s="130"/>
      <c r="M3603" s="130"/>
      <c r="N3603" s="130"/>
      <c r="O3603" s="130"/>
      <c r="P3603" s="130"/>
      <c r="Q3603" s="130"/>
      <c r="R3603" s="130"/>
      <c r="S3603" s="130"/>
    </row>
    <row r="3604" spans="1:19" x14ac:dyDescent="0.25">
      <c r="A3604" s="228" t="str">
        <f t="shared" si="156"/>
        <v/>
      </c>
      <c r="B3604" s="34"/>
      <c r="C3604" s="8"/>
      <c r="D3604" s="129"/>
      <c r="F3604" s="180"/>
      <c r="G3604" s="261"/>
      <c r="H3604" s="284">
        <f t="shared" si="157"/>
        <v>3.5870000000001877E-6</v>
      </c>
      <c r="I3604" s="92"/>
      <c r="J3604" s="173"/>
      <c r="K3604" s="132"/>
      <c r="L3604" s="130"/>
      <c r="M3604" s="130"/>
      <c r="N3604" s="130"/>
      <c r="O3604" s="130"/>
      <c r="P3604" s="130"/>
      <c r="Q3604" s="130"/>
      <c r="R3604" s="130"/>
      <c r="S3604" s="130"/>
    </row>
    <row r="3605" spans="1:19" x14ac:dyDescent="0.25">
      <c r="A3605" s="228" t="str">
        <f t="shared" si="156"/>
        <v/>
      </c>
      <c r="B3605" s="34"/>
      <c r="C3605" s="8"/>
      <c r="D3605" s="129"/>
      <c r="F3605" s="180"/>
      <c r="G3605" s="261"/>
      <c r="H3605" s="284">
        <f t="shared" si="157"/>
        <v>3.5880000000001878E-6</v>
      </c>
      <c r="I3605" s="92"/>
      <c r="J3605" s="173"/>
      <c r="K3605" s="132"/>
      <c r="L3605" s="130"/>
      <c r="M3605" s="130"/>
      <c r="N3605" s="130"/>
      <c r="O3605" s="130"/>
      <c r="P3605" s="130"/>
      <c r="Q3605" s="130"/>
      <c r="R3605" s="130"/>
      <c r="S3605" s="130"/>
    </row>
    <row r="3606" spans="1:19" x14ac:dyDescent="0.25">
      <c r="A3606" s="228" t="str">
        <f t="shared" ref="A3606:A3669" si="158">IF(F3606="","",IF(H3606=$H$5,D3606,""))</f>
        <v/>
      </c>
      <c r="B3606" s="34"/>
      <c r="C3606" s="8"/>
      <c r="D3606" s="129"/>
      <c r="F3606" s="180"/>
      <c r="G3606" s="261"/>
      <c r="H3606" s="284">
        <f t="shared" si="157"/>
        <v>3.5890000000001879E-6</v>
      </c>
      <c r="I3606" s="92"/>
      <c r="J3606" s="173"/>
      <c r="K3606" s="132"/>
      <c r="L3606" s="130"/>
      <c r="M3606" s="130"/>
      <c r="N3606" s="130"/>
      <c r="O3606" s="130"/>
      <c r="P3606" s="130"/>
      <c r="Q3606" s="130"/>
      <c r="R3606" s="130"/>
      <c r="S3606" s="130"/>
    </row>
    <row r="3607" spans="1:19" x14ac:dyDescent="0.25">
      <c r="A3607" s="228" t="str">
        <f t="shared" si="158"/>
        <v/>
      </c>
      <c r="B3607" s="34"/>
      <c r="C3607" s="8"/>
      <c r="D3607" s="129"/>
      <c r="F3607" s="180"/>
      <c r="G3607" s="261"/>
      <c r="H3607" s="284">
        <f t="shared" si="157"/>
        <v>3.590000000000188E-6</v>
      </c>
      <c r="I3607" s="92"/>
      <c r="J3607" s="173"/>
      <c r="K3607" s="132"/>
      <c r="L3607" s="130"/>
      <c r="M3607" s="130"/>
      <c r="N3607" s="130"/>
      <c r="O3607" s="130"/>
      <c r="P3607" s="130"/>
      <c r="Q3607" s="130"/>
      <c r="R3607" s="130"/>
      <c r="S3607" s="130"/>
    </row>
    <row r="3608" spans="1:19" x14ac:dyDescent="0.25">
      <c r="A3608" s="228" t="str">
        <f t="shared" si="158"/>
        <v/>
      </c>
      <c r="B3608" s="34"/>
      <c r="C3608" s="8"/>
      <c r="D3608" s="129"/>
      <c r="F3608" s="180"/>
      <c r="G3608" s="261"/>
      <c r="H3608" s="284">
        <f t="shared" si="157"/>
        <v>3.591000000000188E-6</v>
      </c>
      <c r="I3608" s="92"/>
      <c r="J3608" s="173"/>
      <c r="K3608" s="132"/>
      <c r="L3608" s="130"/>
      <c r="M3608" s="130"/>
      <c r="N3608" s="130"/>
      <c r="O3608" s="130"/>
      <c r="P3608" s="130"/>
      <c r="Q3608" s="130"/>
      <c r="R3608" s="130"/>
      <c r="S3608" s="130"/>
    </row>
    <row r="3609" spans="1:19" x14ac:dyDescent="0.25">
      <c r="A3609" s="228" t="str">
        <f t="shared" si="158"/>
        <v/>
      </c>
      <c r="B3609" s="34"/>
      <c r="C3609" s="8"/>
      <c r="D3609" s="129"/>
      <c r="F3609" s="180"/>
      <c r="G3609" s="261"/>
      <c r="H3609" s="284">
        <f t="shared" si="157"/>
        <v>3.5920000000001881E-6</v>
      </c>
      <c r="I3609" s="92"/>
      <c r="J3609" s="173"/>
      <c r="K3609" s="132"/>
      <c r="L3609" s="130"/>
      <c r="M3609" s="130"/>
      <c r="N3609" s="130"/>
      <c r="O3609" s="130"/>
      <c r="P3609" s="130"/>
      <c r="Q3609" s="130"/>
      <c r="R3609" s="130"/>
      <c r="S3609" s="130"/>
    </row>
    <row r="3610" spans="1:19" x14ac:dyDescent="0.25">
      <c r="A3610" s="228" t="str">
        <f t="shared" si="158"/>
        <v/>
      </c>
      <c r="B3610" s="34"/>
      <c r="C3610" s="8"/>
      <c r="D3610" s="129"/>
      <c r="F3610" s="180"/>
      <c r="G3610" s="261"/>
      <c r="H3610" s="284">
        <f t="shared" si="157"/>
        <v>3.5930000000001882E-6</v>
      </c>
      <c r="I3610" s="92"/>
      <c r="J3610" s="173"/>
      <c r="K3610" s="132"/>
      <c r="L3610" s="130"/>
      <c r="M3610" s="130"/>
      <c r="N3610" s="130"/>
      <c r="O3610" s="130"/>
      <c r="P3610" s="130"/>
      <c r="Q3610" s="130"/>
      <c r="R3610" s="130"/>
      <c r="S3610" s="130"/>
    </row>
    <row r="3611" spans="1:19" x14ac:dyDescent="0.25">
      <c r="A3611" s="228" t="str">
        <f t="shared" si="158"/>
        <v/>
      </c>
      <c r="B3611" s="34"/>
      <c r="C3611" s="8"/>
      <c r="D3611" s="129"/>
      <c r="F3611" s="180"/>
      <c r="G3611" s="261"/>
      <c r="H3611" s="284">
        <f t="shared" si="157"/>
        <v>3.5940000000001883E-6</v>
      </c>
      <c r="I3611" s="92"/>
      <c r="J3611" s="173"/>
      <c r="K3611" s="132"/>
      <c r="L3611" s="130"/>
      <c r="M3611" s="130"/>
      <c r="N3611" s="130"/>
      <c r="O3611" s="130"/>
      <c r="P3611" s="130"/>
      <c r="Q3611" s="130"/>
      <c r="R3611" s="130"/>
      <c r="S3611" s="130"/>
    </row>
    <row r="3612" spans="1:19" x14ac:dyDescent="0.25">
      <c r="A3612" s="228" t="str">
        <f t="shared" si="158"/>
        <v/>
      </c>
      <c r="B3612" s="34"/>
      <c r="C3612" s="8"/>
      <c r="D3612" s="129"/>
      <c r="F3612" s="180"/>
      <c r="G3612" s="261"/>
      <c r="H3612" s="284">
        <f t="shared" si="157"/>
        <v>3.5950000000001883E-6</v>
      </c>
      <c r="I3612" s="92"/>
      <c r="J3612" s="173"/>
      <c r="K3612" s="132"/>
      <c r="L3612" s="130"/>
      <c r="M3612" s="130"/>
      <c r="N3612" s="130"/>
      <c r="O3612" s="130"/>
      <c r="P3612" s="130"/>
      <c r="Q3612" s="130"/>
      <c r="R3612" s="130"/>
      <c r="S3612" s="130"/>
    </row>
    <row r="3613" spans="1:19" x14ac:dyDescent="0.25">
      <c r="A3613" s="228" t="str">
        <f t="shared" si="158"/>
        <v/>
      </c>
      <c r="B3613" s="34"/>
      <c r="C3613" s="8"/>
      <c r="D3613" s="129"/>
      <c r="F3613" s="180"/>
      <c r="G3613" s="261"/>
      <c r="H3613" s="284">
        <f t="shared" si="157"/>
        <v>3.5960000000001884E-6</v>
      </c>
      <c r="I3613" s="92"/>
      <c r="J3613" s="173"/>
      <c r="K3613" s="132"/>
      <c r="L3613" s="130"/>
      <c r="M3613" s="130"/>
      <c r="N3613" s="130"/>
      <c r="O3613" s="130"/>
      <c r="P3613" s="130"/>
      <c r="Q3613" s="130"/>
      <c r="R3613" s="130"/>
      <c r="S3613" s="130"/>
    </row>
    <row r="3614" spans="1:19" x14ac:dyDescent="0.25">
      <c r="A3614" s="228" t="str">
        <f t="shared" si="158"/>
        <v/>
      </c>
      <c r="B3614" s="34"/>
      <c r="C3614" s="8"/>
      <c r="D3614" s="129"/>
      <c r="F3614" s="180"/>
      <c r="G3614" s="261"/>
      <c r="H3614" s="284">
        <f t="shared" si="157"/>
        <v>3.5970000000001885E-6</v>
      </c>
      <c r="I3614" s="92"/>
      <c r="J3614" s="173"/>
      <c r="K3614" s="132"/>
      <c r="L3614" s="130"/>
      <c r="M3614" s="130"/>
      <c r="N3614" s="130"/>
      <c r="O3614" s="130"/>
      <c r="P3614" s="130"/>
      <c r="Q3614" s="130"/>
      <c r="R3614" s="130"/>
      <c r="S3614" s="130"/>
    </row>
    <row r="3615" spans="1:19" x14ac:dyDescent="0.25">
      <c r="A3615" s="228" t="str">
        <f t="shared" si="158"/>
        <v/>
      </c>
      <c r="B3615" s="34"/>
      <c r="C3615" s="8"/>
      <c r="D3615" s="129"/>
      <c r="F3615" s="180"/>
      <c r="G3615" s="261"/>
      <c r="H3615" s="284">
        <f t="shared" si="157"/>
        <v>3.5980000000001886E-6</v>
      </c>
      <c r="I3615" s="92"/>
      <c r="J3615" s="173"/>
      <c r="K3615" s="132"/>
      <c r="L3615" s="130"/>
      <c r="M3615" s="130"/>
      <c r="N3615" s="130"/>
      <c r="O3615" s="130"/>
      <c r="P3615" s="130"/>
      <c r="Q3615" s="130"/>
      <c r="R3615" s="130"/>
      <c r="S3615" s="130"/>
    </row>
    <row r="3616" spans="1:19" x14ac:dyDescent="0.25">
      <c r="A3616" s="228" t="str">
        <f t="shared" si="158"/>
        <v/>
      </c>
      <c r="B3616" s="34"/>
      <c r="C3616" s="8"/>
      <c r="D3616" s="129"/>
      <c r="F3616" s="180"/>
      <c r="G3616" s="261"/>
      <c r="H3616" s="284">
        <f t="shared" si="157"/>
        <v>3.5990000000001887E-6</v>
      </c>
      <c r="I3616" s="92"/>
      <c r="J3616" s="173"/>
      <c r="K3616" s="132"/>
      <c r="L3616" s="130"/>
      <c r="M3616" s="130"/>
      <c r="N3616" s="130"/>
      <c r="O3616" s="130"/>
      <c r="P3616" s="130"/>
      <c r="Q3616" s="130"/>
      <c r="R3616" s="130"/>
      <c r="S3616" s="130"/>
    </row>
    <row r="3617" spans="1:19" x14ac:dyDescent="0.25">
      <c r="A3617" s="228" t="str">
        <f t="shared" si="158"/>
        <v/>
      </c>
      <c r="B3617" s="34"/>
      <c r="C3617" s="8"/>
      <c r="D3617" s="129"/>
      <c r="F3617" s="180"/>
      <c r="G3617" s="261"/>
      <c r="H3617" s="284">
        <f t="shared" si="157"/>
        <v>3.6000000000001887E-6</v>
      </c>
      <c r="I3617" s="92"/>
      <c r="J3617" s="173"/>
      <c r="K3617" s="132"/>
      <c r="L3617" s="130"/>
      <c r="M3617" s="130"/>
      <c r="N3617" s="130"/>
      <c r="O3617" s="130"/>
      <c r="P3617" s="130"/>
      <c r="Q3617" s="130"/>
      <c r="R3617" s="130"/>
      <c r="S3617" s="130"/>
    </row>
    <row r="3618" spans="1:19" x14ac:dyDescent="0.25">
      <c r="A3618" s="228" t="str">
        <f t="shared" si="158"/>
        <v/>
      </c>
      <c r="B3618" s="34"/>
      <c r="C3618" s="8"/>
      <c r="D3618" s="129"/>
      <c r="F3618" s="180"/>
      <c r="G3618" s="261"/>
      <c r="H3618" s="284">
        <f t="shared" si="157"/>
        <v>3.6010000000001888E-6</v>
      </c>
      <c r="I3618" s="92"/>
      <c r="J3618" s="173"/>
      <c r="K3618" s="132"/>
      <c r="L3618" s="130"/>
      <c r="M3618" s="130"/>
      <c r="N3618" s="130"/>
      <c r="O3618" s="130"/>
      <c r="P3618" s="130"/>
      <c r="Q3618" s="130"/>
      <c r="R3618" s="130"/>
      <c r="S3618" s="130"/>
    </row>
    <row r="3619" spans="1:19" x14ac:dyDescent="0.25">
      <c r="A3619" s="228" t="str">
        <f t="shared" si="158"/>
        <v/>
      </c>
      <c r="B3619" s="34"/>
      <c r="C3619" s="8"/>
      <c r="D3619" s="129"/>
      <c r="F3619" s="180"/>
      <c r="G3619" s="261"/>
      <c r="H3619" s="284">
        <f t="shared" si="157"/>
        <v>3.6020000000001889E-6</v>
      </c>
      <c r="I3619" s="92"/>
      <c r="J3619" s="173"/>
      <c r="K3619" s="132"/>
      <c r="L3619" s="130"/>
      <c r="M3619" s="130"/>
      <c r="N3619" s="130"/>
      <c r="O3619" s="130"/>
      <c r="P3619" s="130"/>
      <c r="Q3619" s="130"/>
      <c r="R3619" s="130"/>
      <c r="S3619" s="130"/>
    </row>
    <row r="3620" spans="1:19" x14ac:dyDescent="0.25">
      <c r="A3620" s="228" t="str">
        <f t="shared" si="158"/>
        <v/>
      </c>
      <c r="B3620" s="34"/>
      <c r="C3620" s="8"/>
      <c r="D3620" s="129"/>
      <c r="F3620" s="180"/>
      <c r="G3620" s="261"/>
      <c r="H3620" s="284">
        <f t="shared" si="157"/>
        <v>3.603000000000189E-6</v>
      </c>
      <c r="I3620" s="92"/>
      <c r="J3620" s="173"/>
      <c r="K3620" s="132"/>
      <c r="L3620" s="130"/>
      <c r="M3620" s="130"/>
      <c r="N3620" s="130"/>
      <c r="O3620" s="130"/>
      <c r="P3620" s="130"/>
      <c r="Q3620" s="130"/>
      <c r="R3620" s="130"/>
      <c r="S3620" s="130"/>
    </row>
    <row r="3621" spans="1:19" x14ac:dyDescent="0.25">
      <c r="A3621" s="228" t="str">
        <f t="shared" si="158"/>
        <v/>
      </c>
      <c r="B3621" s="34"/>
      <c r="C3621" s="8"/>
      <c r="D3621" s="129"/>
      <c r="F3621" s="180"/>
      <c r="G3621" s="261"/>
      <c r="H3621" s="284">
        <f t="shared" si="157"/>
        <v>3.604000000000189E-6</v>
      </c>
      <c r="I3621" s="92"/>
      <c r="J3621" s="173"/>
      <c r="K3621" s="132"/>
      <c r="L3621" s="130"/>
      <c r="M3621" s="130"/>
      <c r="N3621" s="130"/>
      <c r="O3621" s="130"/>
      <c r="P3621" s="130"/>
      <c r="Q3621" s="130"/>
      <c r="R3621" s="130"/>
      <c r="S3621" s="130"/>
    </row>
    <row r="3622" spans="1:19" x14ac:dyDescent="0.25">
      <c r="A3622" s="228" t="str">
        <f t="shared" si="158"/>
        <v/>
      </c>
      <c r="B3622" s="34"/>
      <c r="C3622" s="8"/>
      <c r="D3622" s="129"/>
      <c r="F3622" s="180"/>
      <c r="G3622" s="261"/>
      <c r="H3622" s="284">
        <f t="shared" si="157"/>
        <v>3.6050000000001891E-6</v>
      </c>
      <c r="I3622" s="92"/>
      <c r="J3622" s="173"/>
      <c r="K3622" s="132"/>
      <c r="L3622" s="130"/>
      <c r="M3622" s="130"/>
      <c r="N3622" s="130"/>
      <c r="O3622" s="130"/>
      <c r="P3622" s="130"/>
      <c r="Q3622" s="130"/>
      <c r="R3622" s="130"/>
      <c r="S3622" s="130"/>
    </row>
    <row r="3623" spans="1:19" x14ac:dyDescent="0.25">
      <c r="A3623" s="228" t="str">
        <f t="shared" si="158"/>
        <v/>
      </c>
      <c r="B3623" s="34"/>
      <c r="C3623" s="8"/>
      <c r="D3623" s="129"/>
      <c r="F3623" s="180"/>
      <c r="G3623" s="261"/>
      <c r="H3623" s="284">
        <f t="shared" si="157"/>
        <v>3.6060000000001892E-6</v>
      </c>
      <c r="I3623" s="92"/>
      <c r="J3623" s="173"/>
      <c r="K3623" s="132"/>
      <c r="L3623" s="130"/>
      <c r="M3623" s="130"/>
      <c r="N3623" s="130"/>
      <c r="O3623" s="130"/>
      <c r="P3623" s="130"/>
      <c r="Q3623" s="130"/>
      <c r="R3623" s="130"/>
      <c r="S3623" s="130"/>
    </row>
    <row r="3624" spans="1:19" x14ac:dyDescent="0.25">
      <c r="A3624" s="228" t="str">
        <f t="shared" si="158"/>
        <v/>
      </c>
      <c r="B3624" s="34"/>
      <c r="C3624" s="8"/>
      <c r="D3624" s="129"/>
      <c r="F3624" s="180"/>
      <c r="G3624" s="261"/>
      <c r="H3624" s="284">
        <f t="shared" si="157"/>
        <v>3.6070000000001893E-6</v>
      </c>
      <c r="I3624" s="92"/>
      <c r="J3624" s="173"/>
      <c r="K3624" s="132"/>
      <c r="L3624" s="130"/>
      <c r="M3624" s="130"/>
      <c r="N3624" s="130"/>
      <c r="O3624" s="130"/>
      <c r="P3624" s="130"/>
      <c r="Q3624" s="130"/>
      <c r="R3624" s="130"/>
      <c r="S3624" s="130"/>
    </row>
    <row r="3625" spans="1:19" x14ac:dyDescent="0.25">
      <c r="A3625" s="228" t="str">
        <f t="shared" si="158"/>
        <v/>
      </c>
      <c r="B3625" s="34"/>
      <c r="C3625" s="8"/>
      <c r="D3625" s="129"/>
      <c r="F3625" s="180"/>
      <c r="G3625" s="261"/>
      <c r="H3625" s="284">
        <f t="shared" si="157"/>
        <v>3.6080000000001893E-6</v>
      </c>
      <c r="I3625" s="92"/>
      <c r="J3625" s="173"/>
      <c r="K3625" s="132"/>
      <c r="L3625" s="130"/>
      <c r="M3625" s="130"/>
      <c r="N3625" s="130"/>
      <c r="O3625" s="130"/>
      <c r="P3625" s="130"/>
      <c r="Q3625" s="130"/>
      <c r="R3625" s="130"/>
      <c r="S3625" s="130"/>
    </row>
    <row r="3626" spans="1:19" x14ac:dyDescent="0.25">
      <c r="A3626" s="228" t="str">
        <f t="shared" si="158"/>
        <v/>
      </c>
      <c r="B3626" s="34"/>
      <c r="C3626" s="8"/>
      <c r="D3626" s="129"/>
      <c r="F3626" s="180"/>
      <c r="G3626" s="261"/>
      <c r="H3626" s="284">
        <f t="shared" si="157"/>
        <v>3.6090000000001894E-6</v>
      </c>
      <c r="I3626" s="92"/>
      <c r="J3626" s="173"/>
      <c r="K3626" s="132"/>
      <c r="L3626" s="130"/>
      <c r="M3626" s="130"/>
      <c r="N3626" s="130"/>
      <c r="O3626" s="130"/>
      <c r="P3626" s="130"/>
      <c r="Q3626" s="130"/>
      <c r="R3626" s="130"/>
      <c r="S3626" s="130"/>
    </row>
    <row r="3627" spans="1:19" x14ac:dyDescent="0.25">
      <c r="A3627" s="228" t="str">
        <f t="shared" si="158"/>
        <v/>
      </c>
      <c r="B3627" s="34"/>
      <c r="C3627" s="8"/>
      <c r="D3627" s="129"/>
      <c r="F3627" s="180"/>
      <c r="G3627" s="261"/>
      <c r="H3627" s="284">
        <f t="shared" si="157"/>
        <v>3.6100000000001895E-6</v>
      </c>
      <c r="I3627" s="92"/>
      <c r="J3627" s="173"/>
      <c r="K3627" s="132"/>
      <c r="L3627" s="130"/>
      <c r="M3627" s="130"/>
      <c r="N3627" s="130"/>
      <c r="O3627" s="130"/>
      <c r="P3627" s="130"/>
      <c r="Q3627" s="130"/>
      <c r="R3627" s="130"/>
      <c r="S3627" s="130"/>
    </row>
    <row r="3628" spans="1:19" x14ac:dyDescent="0.25">
      <c r="A3628" s="228" t="str">
        <f t="shared" si="158"/>
        <v/>
      </c>
      <c r="B3628" s="34"/>
      <c r="C3628" s="8"/>
      <c r="D3628" s="129"/>
      <c r="F3628" s="180"/>
      <c r="G3628" s="261"/>
      <c r="H3628" s="284">
        <f t="shared" si="157"/>
        <v>3.6110000000001896E-6</v>
      </c>
      <c r="I3628" s="92"/>
      <c r="J3628" s="173"/>
      <c r="K3628" s="132"/>
      <c r="L3628" s="130"/>
      <c r="M3628" s="130"/>
      <c r="N3628" s="130"/>
      <c r="O3628" s="130"/>
      <c r="P3628" s="130"/>
      <c r="Q3628" s="130"/>
      <c r="R3628" s="130"/>
      <c r="S3628" s="130"/>
    </row>
    <row r="3629" spans="1:19" x14ac:dyDescent="0.25">
      <c r="A3629" s="228" t="str">
        <f t="shared" si="158"/>
        <v/>
      </c>
      <c r="B3629" s="34"/>
      <c r="C3629" s="8"/>
      <c r="D3629" s="129"/>
      <c r="F3629" s="180"/>
      <c r="G3629" s="261"/>
      <c r="H3629" s="284">
        <f t="shared" si="157"/>
        <v>3.6120000000001896E-6</v>
      </c>
      <c r="I3629" s="92"/>
      <c r="J3629" s="173"/>
      <c r="K3629" s="132"/>
      <c r="L3629" s="130"/>
      <c r="M3629" s="130"/>
      <c r="N3629" s="130"/>
      <c r="O3629" s="130"/>
      <c r="P3629" s="130"/>
      <c r="Q3629" s="130"/>
      <c r="R3629" s="130"/>
      <c r="S3629" s="130"/>
    </row>
    <row r="3630" spans="1:19" x14ac:dyDescent="0.25">
      <c r="A3630" s="228" t="str">
        <f t="shared" si="158"/>
        <v/>
      </c>
      <c r="B3630" s="34"/>
      <c r="C3630" s="8"/>
      <c r="D3630" s="129"/>
      <c r="F3630" s="180"/>
      <c r="G3630" s="261"/>
      <c r="H3630" s="284">
        <f t="shared" si="157"/>
        <v>3.6130000000001897E-6</v>
      </c>
      <c r="I3630" s="92"/>
      <c r="J3630" s="173"/>
      <c r="K3630" s="132"/>
      <c r="L3630" s="130"/>
      <c r="M3630" s="130"/>
      <c r="N3630" s="130"/>
      <c r="O3630" s="130"/>
      <c r="P3630" s="130"/>
      <c r="Q3630" s="130"/>
      <c r="R3630" s="130"/>
      <c r="S3630" s="130"/>
    </row>
    <row r="3631" spans="1:19" x14ac:dyDescent="0.25">
      <c r="A3631" s="228" t="str">
        <f t="shared" si="158"/>
        <v/>
      </c>
      <c r="B3631" s="34"/>
      <c r="C3631" s="8"/>
      <c r="D3631" s="129"/>
      <c r="F3631" s="180"/>
      <c r="G3631" s="261"/>
      <c r="H3631" s="284">
        <f t="shared" si="157"/>
        <v>3.6140000000001898E-6</v>
      </c>
      <c r="I3631" s="92"/>
      <c r="J3631" s="173"/>
      <c r="K3631" s="132"/>
      <c r="L3631" s="130"/>
      <c r="M3631" s="130"/>
      <c r="N3631" s="130"/>
      <c r="O3631" s="130"/>
      <c r="P3631" s="130"/>
      <c r="Q3631" s="130"/>
      <c r="R3631" s="130"/>
      <c r="S3631" s="130"/>
    </row>
    <row r="3632" spans="1:19" x14ac:dyDescent="0.25">
      <c r="A3632" s="228" t="str">
        <f t="shared" si="158"/>
        <v/>
      </c>
      <c r="B3632" s="34"/>
      <c r="C3632" s="8"/>
      <c r="D3632" s="129"/>
      <c r="F3632" s="180"/>
      <c r="G3632" s="261"/>
      <c r="H3632" s="284">
        <f t="shared" si="157"/>
        <v>3.6150000000001899E-6</v>
      </c>
      <c r="I3632" s="92"/>
      <c r="J3632" s="173"/>
      <c r="K3632" s="132"/>
      <c r="L3632" s="130"/>
      <c r="M3632" s="130"/>
      <c r="N3632" s="130"/>
      <c r="O3632" s="130"/>
      <c r="P3632" s="130"/>
      <c r="Q3632" s="130"/>
      <c r="R3632" s="130"/>
      <c r="S3632" s="130"/>
    </row>
    <row r="3633" spans="1:19" x14ac:dyDescent="0.25">
      <c r="A3633" s="228" t="str">
        <f t="shared" si="158"/>
        <v/>
      </c>
      <c r="B3633" s="34"/>
      <c r="C3633" s="8"/>
      <c r="D3633" s="129"/>
      <c r="F3633" s="180"/>
      <c r="G3633" s="261"/>
      <c r="H3633" s="284">
        <f t="shared" si="157"/>
        <v>3.6160000000001899E-6</v>
      </c>
      <c r="I3633" s="92"/>
      <c r="J3633" s="173"/>
      <c r="K3633" s="132"/>
      <c r="L3633" s="130"/>
      <c r="M3633" s="130"/>
      <c r="N3633" s="130"/>
      <c r="O3633" s="130"/>
      <c r="P3633" s="130"/>
      <c r="Q3633" s="130"/>
      <c r="R3633" s="130"/>
      <c r="S3633" s="130"/>
    </row>
    <row r="3634" spans="1:19" x14ac:dyDescent="0.25">
      <c r="A3634" s="228" t="str">
        <f t="shared" si="158"/>
        <v/>
      </c>
      <c r="B3634" s="34"/>
      <c r="C3634" s="8"/>
      <c r="D3634" s="129"/>
      <c r="F3634" s="180"/>
      <c r="G3634" s="261"/>
      <c r="H3634" s="284">
        <f t="shared" si="157"/>
        <v>3.61700000000019E-6</v>
      </c>
      <c r="I3634" s="92"/>
      <c r="J3634" s="173"/>
      <c r="K3634" s="132"/>
      <c r="L3634" s="130"/>
      <c r="M3634" s="130"/>
      <c r="N3634" s="130"/>
      <c r="O3634" s="130"/>
      <c r="P3634" s="130"/>
      <c r="Q3634" s="130"/>
      <c r="R3634" s="130"/>
      <c r="S3634" s="130"/>
    </row>
    <row r="3635" spans="1:19" x14ac:dyDescent="0.25">
      <c r="A3635" s="228" t="str">
        <f t="shared" si="158"/>
        <v/>
      </c>
      <c r="B3635" s="34"/>
      <c r="C3635" s="8"/>
      <c r="D3635" s="129"/>
      <c r="F3635" s="180"/>
      <c r="G3635" s="261"/>
      <c r="H3635" s="284">
        <f t="shared" si="157"/>
        <v>3.6180000000001901E-6</v>
      </c>
      <c r="I3635" s="92"/>
      <c r="J3635" s="173"/>
      <c r="K3635" s="132"/>
      <c r="L3635" s="130"/>
      <c r="M3635" s="130"/>
      <c r="N3635" s="130"/>
      <c r="O3635" s="130"/>
      <c r="P3635" s="130"/>
      <c r="Q3635" s="130"/>
      <c r="R3635" s="130"/>
      <c r="S3635" s="130"/>
    </row>
    <row r="3636" spans="1:19" x14ac:dyDescent="0.25">
      <c r="A3636" s="228" t="str">
        <f t="shared" si="158"/>
        <v/>
      </c>
      <c r="B3636" s="34"/>
      <c r="C3636" s="8"/>
      <c r="D3636" s="129"/>
      <c r="F3636" s="180"/>
      <c r="G3636" s="261"/>
      <c r="H3636" s="284">
        <f t="shared" si="157"/>
        <v>3.6190000000001902E-6</v>
      </c>
      <c r="I3636" s="92"/>
      <c r="J3636" s="173"/>
      <c r="K3636" s="132"/>
      <c r="L3636" s="130"/>
      <c r="M3636" s="130"/>
      <c r="N3636" s="130"/>
      <c r="O3636" s="130"/>
      <c r="P3636" s="130"/>
      <c r="Q3636" s="130"/>
      <c r="R3636" s="130"/>
      <c r="S3636" s="130"/>
    </row>
    <row r="3637" spans="1:19" x14ac:dyDescent="0.25">
      <c r="A3637" s="228" t="str">
        <f t="shared" si="158"/>
        <v/>
      </c>
      <c r="B3637" s="34"/>
      <c r="C3637" s="8"/>
      <c r="D3637" s="129"/>
      <c r="F3637" s="180"/>
      <c r="G3637" s="261"/>
      <c r="H3637" s="284">
        <f t="shared" si="157"/>
        <v>3.6200000000001902E-6</v>
      </c>
      <c r="I3637" s="92"/>
      <c r="J3637" s="173"/>
      <c r="K3637" s="132"/>
      <c r="L3637" s="130"/>
      <c r="M3637" s="130"/>
      <c r="N3637" s="130"/>
      <c r="O3637" s="130"/>
      <c r="P3637" s="130"/>
      <c r="Q3637" s="130"/>
      <c r="R3637" s="130"/>
      <c r="S3637" s="130"/>
    </row>
    <row r="3638" spans="1:19" x14ac:dyDescent="0.25">
      <c r="A3638" s="228" t="str">
        <f t="shared" si="158"/>
        <v/>
      </c>
      <c r="B3638" s="34"/>
      <c r="C3638" s="8"/>
      <c r="D3638" s="129"/>
      <c r="F3638" s="180"/>
      <c r="G3638" s="261"/>
      <c r="H3638" s="284">
        <f t="shared" si="157"/>
        <v>3.6210000000001903E-6</v>
      </c>
      <c r="I3638" s="92"/>
      <c r="J3638" s="173"/>
      <c r="K3638" s="132"/>
      <c r="L3638" s="130"/>
      <c r="M3638" s="130"/>
      <c r="N3638" s="130"/>
      <c r="O3638" s="130"/>
      <c r="P3638" s="130"/>
      <c r="Q3638" s="130"/>
      <c r="R3638" s="130"/>
      <c r="S3638" s="130"/>
    </row>
    <row r="3639" spans="1:19" x14ac:dyDescent="0.25">
      <c r="A3639" s="228" t="str">
        <f t="shared" si="158"/>
        <v/>
      </c>
      <c r="B3639" s="34"/>
      <c r="C3639" s="8"/>
      <c r="D3639" s="129"/>
      <c r="F3639" s="180"/>
      <c r="G3639" s="261"/>
      <c r="H3639" s="284">
        <f t="shared" si="157"/>
        <v>3.6220000000001904E-6</v>
      </c>
      <c r="I3639" s="92"/>
      <c r="J3639" s="173"/>
      <c r="K3639" s="132"/>
      <c r="L3639" s="130"/>
      <c r="M3639" s="130"/>
      <c r="N3639" s="130"/>
      <c r="O3639" s="130"/>
      <c r="P3639" s="130"/>
      <c r="Q3639" s="130"/>
      <c r="R3639" s="130"/>
      <c r="S3639" s="130"/>
    </row>
    <row r="3640" spans="1:19" x14ac:dyDescent="0.25">
      <c r="A3640" s="228" t="str">
        <f t="shared" si="158"/>
        <v/>
      </c>
      <c r="B3640" s="34"/>
      <c r="C3640" s="8"/>
      <c r="D3640" s="129"/>
      <c r="F3640" s="180"/>
      <c r="G3640" s="261"/>
      <c r="H3640" s="284">
        <f t="shared" si="157"/>
        <v>3.6230000000001905E-6</v>
      </c>
      <c r="I3640" s="92"/>
      <c r="J3640" s="173"/>
      <c r="K3640" s="132"/>
      <c r="L3640" s="130"/>
      <c r="M3640" s="130"/>
      <c r="N3640" s="130"/>
      <c r="O3640" s="130"/>
      <c r="P3640" s="130"/>
      <c r="Q3640" s="130"/>
      <c r="R3640" s="130"/>
      <c r="S3640" s="130"/>
    </row>
    <row r="3641" spans="1:19" x14ac:dyDescent="0.25">
      <c r="A3641" s="228" t="str">
        <f t="shared" si="158"/>
        <v/>
      </c>
      <c r="B3641" s="34"/>
      <c r="C3641" s="8"/>
      <c r="D3641" s="129"/>
      <c r="F3641" s="180"/>
      <c r="G3641" s="261"/>
      <c r="H3641" s="284">
        <f t="shared" si="157"/>
        <v>3.6240000000001905E-6</v>
      </c>
      <c r="I3641" s="92"/>
      <c r="J3641" s="173"/>
      <c r="K3641" s="132"/>
      <c r="L3641" s="130"/>
      <c r="M3641" s="130"/>
      <c r="N3641" s="130"/>
      <c r="O3641" s="130"/>
      <c r="P3641" s="130"/>
      <c r="Q3641" s="130"/>
      <c r="R3641" s="130"/>
      <c r="S3641" s="130"/>
    </row>
    <row r="3642" spans="1:19" x14ac:dyDescent="0.25">
      <c r="A3642" s="228" t="str">
        <f t="shared" si="158"/>
        <v/>
      </c>
      <c r="B3642" s="34"/>
      <c r="C3642" s="8"/>
      <c r="D3642" s="129"/>
      <c r="F3642" s="180"/>
      <c r="G3642" s="261"/>
      <c r="H3642" s="284">
        <f t="shared" si="157"/>
        <v>3.6250000000001906E-6</v>
      </c>
      <c r="I3642" s="92"/>
      <c r="J3642" s="173"/>
      <c r="K3642" s="132"/>
      <c r="L3642" s="130"/>
      <c r="M3642" s="130"/>
      <c r="N3642" s="130"/>
      <c r="O3642" s="130"/>
      <c r="P3642" s="130"/>
      <c r="Q3642" s="130"/>
      <c r="R3642" s="130"/>
      <c r="S3642" s="130"/>
    </row>
    <row r="3643" spans="1:19" x14ac:dyDescent="0.25">
      <c r="A3643" s="228" t="str">
        <f t="shared" si="158"/>
        <v/>
      </c>
      <c r="B3643" s="34"/>
      <c r="C3643" s="8"/>
      <c r="D3643" s="129"/>
      <c r="F3643" s="180"/>
      <c r="G3643" s="261"/>
      <c r="H3643" s="284">
        <f t="shared" si="157"/>
        <v>3.6260000000001907E-6</v>
      </c>
      <c r="I3643" s="92"/>
      <c r="J3643" s="173"/>
      <c r="K3643" s="132"/>
      <c r="L3643" s="130"/>
      <c r="M3643" s="130"/>
      <c r="N3643" s="130"/>
      <c r="O3643" s="130"/>
      <c r="P3643" s="130"/>
      <c r="Q3643" s="130"/>
      <c r="R3643" s="130"/>
      <c r="S3643" s="130"/>
    </row>
    <row r="3644" spans="1:19" x14ac:dyDescent="0.25">
      <c r="A3644" s="228" t="str">
        <f t="shared" si="158"/>
        <v/>
      </c>
      <c r="B3644" s="34"/>
      <c r="C3644" s="8"/>
      <c r="D3644" s="129"/>
      <c r="F3644" s="180"/>
      <c r="G3644" s="261"/>
      <c r="H3644" s="284">
        <f t="shared" si="157"/>
        <v>3.6270000000001908E-6</v>
      </c>
      <c r="I3644" s="92"/>
      <c r="J3644" s="173"/>
      <c r="K3644" s="132"/>
      <c r="L3644" s="130"/>
      <c r="M3644" s="130"/>
      <c r="N3644" s="130"/>
      <c r="O3644" s="130"/>
      <c r="P3644" s="130"/>
      <c r="Q3644" s="130"/>
      <c r="R3644" s="130"/>
      <c r="S3644" s="130"/>
    </row>
    <row r="3645" spans="1:19" x14ac:dyDescent="0.25">
      <c r="A3645" s="228" t="str">
        <f t="shared" si="158"/>
        <v/>
      </c>
      <c r="B3645" s="34"/>
      <c r="C3645" s="8"/>
      <c r="D3645" s="129"/>
      <c r="F3645" s="180"/>
      <c r="G3645" s="261"/>
      <c r="H3645" s="284">
        <f t="shared" si="157"/>
        <v>3.6280000000001908E-6</v>
      </c>
      <c r="I3645" s="92"/>
      <c r="J3645" s="173"/>
      <c r="K3645" s="132"/>
      <c r="L3645" s="130"/>
      <c r="M3645" s="130"/>
      <c r="N3645" s="130"/>
      <c r="O3645" s="130"/>
      <c r="P3645" s="130"/>
      <c r="Q3645" s="130"/>
      <c r="R3645" s="130"/>
      <c r="S3645" s="130"/>
    </row>
    <row r="3646" spans="1:19" x14ac:dyDescent="0.25">
      <c r="A3646" s="228" t="str">
        <f t="shared" si="158"/>
        <v/>
      </c>
      <c r="B3646" s="34"/>
      <c r="C3646" s="8"/>
      <c r="D3646" s="129"/>
      <c r="F3646" s="180"/>
      <c r="G3646" s="261"/>
      <c r="H3646" s="284">
        <f t="shared" si="157"/>
        <v>3.6290000000001909E-6</v>
      </c>
      <c r="I3646" s="92"/>
      <c r="J3646" s="173"/>
      <c r="K3646" s="132"/>
      <c r="L3646" s="130"/>
      <c r="M3646" s="130"/>
      <c r="N3646" s="130"/>
      <c r="O3646" s="130"/>
      <c r="P3646" s="130"/>
      <c r="Q3646" s="130"/>
      <c r="R3646" s="130"/>
      <c r="S3646" s="130"/>
    </row>
    <row r="3647" spans="1:19" x14ac:dyDescent="0.25">
      <c r="A3647" s="228" t="str">
        <f t="shared" si="158"/>
        <v/>
      </c>
      <c r="B3647" s="34"/>
      <c r="C3647" s="8"/>
      <c r="D3647" s="129"/>
      <c r="F3647" s="180"/>
      <c r="G3647" s="261"/>
      <c r="H3647" s="284">
        <f t="shared" si="157"/>
        <v>3.630000000000191E-6</v>
      </c>
      <c r="I3647" s="92"/>
      <c r="J3647" s="173"/>
      <c r="K3647" s="132"/>
      <c r="L3647" s="130"/>
      <c r="M3647" s="130"/>
      <c r="N3647" s="130"/>
      <c r="O3647" s="130"/>
      <c r="P3647" s="130"/>
      <c r="Q3647" s="130"/>
      <c r="R3647" s="130"/>
      <c r="S3647" s="130"/>
    </row>
    <row r="3648" spans="1:19" x14ac:dyDescent="0.25">
      <c r="A3648" s="228" t="str">
        <f t="shared" si="158"/>
        <v/>
      </c>
      <c r="B3648" s="34"/>
      <c r="C3648" s="8"/>
      <c r="D3648" s="129"/>
      <c r="F3648" s="180"/>
      <c r="G3648" s="261"/>
      <c r="H3648" s="284">
        <f t="shared" si="157"/>
        <v>3.6310000000001911E-6</v>
      </c>
      <c r="I3648" s="92"/>
      <c r="J3648" s="173"/>
      <c r="K3648" s="132"/>
      <c r="L3648" s="130"/>
      <c r="M3648" s="130"/>
      <c r="N3648" s="130"/>
      <c r="O3648" s="130"/>
      <c r="P3648" s="130"/>
      <c r="Q3648" s="130"/>
      <c r="R3648" s="130"/>
      <c r="S3648" s="130"/>
    </row>
    <row r="3649" spans="1:19" x14ac:dyDescent="0.25">
      <c r="A3649" s="228" t="str">
        <f t="shared" si="158"/>
        <v/>
      </c>
      <c r="B3649" s="34"/>
      <c r="C3649" s="8"/>
      <c r="D3649" s="129"/>
      <c r="F3649" s="180"/>
      <c r="G3649" s="261"/>
      <c r="H3649" s="284">
        <f t="shared" si="157"/>
        <v>3.6320000000001911E-6</v>
      </c>
      <c r="I3649" s="92"/>
      <c r="J3649" s="173"/>
      <c r="K3649" s="132"/>
      <c r="L3649" s="130"/>
      <c r="M3649" s="130"/>
      <c r="N3649" s="130"/>
      <c r="O3649" s="130"/>
      <c r="P3649" s="130"/>
      <c r="Q3649" s="130"/>
      <c r="R3649" s="130"/>
      <c r="S3649" s="130"/>
    </row>
    <row r="3650" spans="1:19" x14ac:dyDescent="0.25">
      <c r="A3650" s="228" t="str">
        <f t="shared" si="158"/>
        <v/>
      </c>
      <c r="B3650" s="34"/>
      <c r="C3650" s="8"/>
      <c r="D3650" s="129"/>
      <c r="F3650" s="180"/>
      <c r="G3650" s="261"/>
      <c r="H3650" s="284">
        <f t="shared" si="157"/>
        <v>3.6330000000001912E-6</v>
      </c>
      <c r="I3650" s="92"/>
      <c r="J3650" s="173"/>
      <c r="K3650" s="132"/>
      <c r="L3650" s="130"/>
      <c r="M3650" s="130"/>
      <c r="N3650" s="130"/>
      <c r="O3650" s="130"/>
      <c r="P3650" s="130"/>
      <c r="Q3650" s="130"/>
      <c r="R3650" s="130"/>
      <c r="S3650" s="130"/>
    </row>
    <row r="3651" spans="1:19" x14ac:dyDescent="0.25">
      <c r="A3651" s="228" t="str">
        <f t="shared" si="158"/>
        <v/>
      </c>
      <c r="B3651" s="34"/>
      <c r="C3651" s="8"/>
      <c r="D3651" s="129"/>
      <c r="F3651" s="180"/>
      <c r="G3651" s="261"/>
      <c r="H3651" s="284">
        <f t="shared" si="157"/>
        <v>3.6340000000001913E-6</v>
      </c>
      <c r="I3651" s="92"/>
      <c r="J3651" s="173"/>
      <c r="K3651" s="132"/>
      <c r="L3651" s="130"/>
      <c r="M3651" s="130"/>
      <c r="N3651" s="130"/>
      <c r="O3651" s="130"/>
      <c r="P3651" s="130"/>
      <c r="Q3651" s="130"/>
      <c r="R3651" s="130"/>
      <c r="S3651" s="130"/>
    </row>
    <row r="3652" spans="1:19" x14ac:dyDescent="0.25">
      <c r="A3652" s="228" t="str">
        <f t="shared" si="158"/>
        <v/>
      </c>
      <c r="B3652" s="34"/>
      <c r="C3652" s="8"/>
      <c r="D3652" s="129"/>
      <c r="F3652" s="180"/>
      <c r="G3652" s="261"/>
      <c r="H3652" s="284">
        <f t="shared" si="157"/>
        <v>3.6350000000001914E-6</v>
      </c>
      <c r="I3652" s="92"/>
      <c r="J3652" s="173"/>
      <c r="K3652" s="132"/>
      <c r="L3652" s="130"/>
      <c r="M3652" s="130"/>
      <c r="N3652" s="130"/>
      <c r="O3652" s="130"/>
      <c r="P3652" s="130"/>
      <c r="Q3652" s="130"/>
      <c r="R3652" s="130"/>
      <c r="S3652" s="130"/>
    </row>
    <row r="3653" spans="1:19" x14ac:dyDescent="0.25">
      <c r="A3653" s="228" t="str">
        <f t="shared" si="158"/>
        <v/>
      </c>
      <c r="B3653" s="34"/>
      <c r="C3653" s="8"/>
      <c r="D3653" s="129"/>
      <c r="F3653" s="180"/>
      <c r="G3653" s="261"/>
      <c r="H3653" s="284">
        <f t="shared" si="157"/>
        <v>3.6360000000001914E-6</v>
      </c>
      <c r="I3653" s="92"/>
      <c r="J3653" s="173"/>
      <c r="K3653" s="132"/>
      <c r="L3653" s="130"/>
      <c r="M3653" s="130"/>
      <c r="N3653" s="130"/>
      <c r="O3653" s="130"/>
      <c r="P3653" s="130"/>
      <c r="Q3653" s="130"/>
      <c r="R3653" s="130"/>
      <c r="S3653" s="130"/>
    </row>
    <row r="3654" spans="1:19" x14ac:dyDescent="0.25">
      <c r="A3654" s="228" t="str">
        <f t="shared" si="158"/>
        <v/>
      </c>
      <c r="B3654" s="34"/>
      <c r="C3654" s="8"/>
      <c r="D3654" s="129"/>
      <c r="F3654" s="180"/>
      <c r="G3654" s="261"/>
      <c r="H3654" s="284">
        <f t="shared" si="157"/>
        <v>3.6370000000001915E-6</v>
      </c>
      <c r="I3654" s="92"/>
      <c r="J3654" s="173"/>
      <c r="K3654" s="132"/>
      <c r="L3654" s="130"/>
      <c r="M3654" s="130"/>
      <c r="N3654" s="130"/>
      <c r="O3654" s="130"/>
      <c r="P3654" s="130"/>
      <c r="Q3654" s="130"/>
      <c r="R3654" s="130"/>
      <c r="S3654" s="130"/>
    </row>
    <row r="3655" spans="1:19" x14ac:dyDescent="0.25">
      <c r="A3655" s="228" t="str">
        <f t="shared" si="158"/>
        <v/>
      </c>
      <c r="B3655" s="34"/>
      <c r="C3655" s="8"/>
      <c r="D3655" s="129"/>
      <c r="F3655" s="180"/>
      <c r="G3655" s="261"/>
      <c r="H3655" s="284">
        <f t="shared" si="157"/>
        <v>3.6380000000001916E-6</v>
      </c>
      <c r="I3655" s="92"/>
      <c r="J3655" s="173"/>
      <c r="K3655" s="132"/>
      <c r="L3655" s="130"/>
      <c r="M3655" s="130"/>
      <c r="N3655" s="130"/>
      <c r="O3655" s="130"/>
      <c r="P3655" s="130"/>
      <c r="Q3655" s="130"/>
      <c r="R3655" s="130"/>
      <c r="S3655" s="130"/>
    </row>
    <row r="3656" spans="1:19" x14ac:dyDescent="0.25">
      <c r="A3656" s="228" t="str">
        <f t="shared" si="158"/>
        <v/>
      </c>
      <c r="B3656" s="34"/>
      <c r="C3656" s="8"/>
      <c r="D3656" s="129"/>
      <c r="F3656" s="180"/>
      <c r="G3656" s="261"/>
      <c r="H3656" s="284">
        <f t="shared" si="157"/>
        <v>3.6390000000001917E-6</v>
      </c>
      <c r="I3656" s="92"/>
      <c r="J3656" s="173"/>
      <c r="K3656" s="132"/>
      <c r="L3656" s="130"/>
      <c r="M3656" s="130"/>
      <c r="N3656" s="130"/>
      <c r="O3656" s="130"/>
      <c r="P3656" s="130"/>
      <c r="Q3656" s="130"/>
      <c r="R3656" s="130"/>
      <c r="S3656" s="130"/>
    </row>
    <row r="3657" spans="1:19" x14ac:dyDescent="0.25">
      <c r="A3657" s="228" t="str">
        <f t="shared" si="158"/>
        <v/>
      </c>
      <c r="B3657" s="34"/>
      <c r="C3657" s="8"/>
      <c r="D3657" s="129"/>
      <c r="F3657" s="180"/>
      <c r="G3657" s="261"/>
      <c r="H3657" s="284">
        <f t="shared" si="157"/>
        <v>3.6400000000001917E-6</v>
      </c>
      <c r="I3657" s="92"/>
      <c r="J3657" s="173"/>
      <c r="K3657" s="132"/>
      <c r="L3657" s="130"/>
      <c r="M3657" s="130"/>
      <c r="N3657" s="130"/>
      <c r="O3657" s="130"/>
      <c r="P3657" s="130"/>
      <c r="Q3657" s="130"/>
      <c r="R3657" s="130"/>
      <c r="S3657" s="130"/>
    </row>
    <row r="3658" spans="1:19" x14ac:dyDescent="0.25">
      <c r="A3658" s="228" t="str">
        <f t="shared" si="158"/>
        <v/>
      </c>
      <c r="B3658" s="34"/>
      <c r="C3658" s="8"/>
      <c r="D3658" s="129"/>
      <c r="F3658" s="180"/>
      <c r="G3658" s="261"/>
      <c r="H3658" s="284">
        <f t="shared" si="157"/>
        <v>3.6410000000001918E-6</v>
      </c>
      <c r="I3658" s="92"/>
      <c r="J3658" s="173"/>
      <c r="K3658" s="132"/>
      <c r="L3658" s="130"/>
      <c r="M3658" s="130"/>
      <c r="N3658" s="130"/>
      <c r="O3658" s="130"/>
      <c r="P3658" s="130"/>
      <c r="Q3658" s="130"/>
      <c r="R3658" s="130"/>
      <c r="S3658" s="130"/>
    </row>
    <row r="3659" spans="1:19" x14ac:dyDescent="0.25">
      <c r="A3659" s="228" t="str">
        <f t="shared" si="158"/>
        <v/>
      </c>
      <c r="B3659" s="34"/>
      <c r="C3659" s="8"/>
      <c r="D3659" s="129"/>
      <c r="F3659" s="180"/>
      <c r="G3659" s="261"/>
      <c r="H3659" s="284">
        <f t="shared" si="157"/>
        <v>3.6420000000001919E-6</v>
      </c>
      <c r="I3659" s="92"/>
      <c r="J3659" s="173"/>
      <c r="K3659" s="132"/>
      <c r="L3659" s="130"/>
      <c r="M3659" s="130"/>
      <c r="N3659" s="130"/>
      <c r="O3659" s="130"/>
      <c r="P3659" s="130"/>
      <c r="Q3659" s="130"/>
      <c r="R3659" s="130"/>
      <c r="S3659" s="130"/>
    </row>
    <row r="3660" spans="1:19" x14ac:dyDescent="0.25">
      <c r="A3660" s="228" t="str">
        <f t="shared" si="158"/>
        <v/>
      </c>
      <c r="B3660" s="34"/>
      <c r="C3660" s="8"/>
      <c r="D3660" s="129"/>
      <c r="F3660" s="180"/>
      <c r="G3660" s="261"/>
      <c r="H3660" s="284">
        <f t="shared" si="157"/>
        <v>3.643000000000192E-6</v>
      </c>
      <c r="I3660" s="92"/>
      <c r="J3660" s="173"/>
      <c r="K3660" s="132"/>
      <c r="L3660" s="130"/>
      <c r="M3660" s="130"/>
      <c r="N3660" s="130"/>
      <c r="O3660" s="130"/>
      <c r="P3660" s="130"/>
      <c r="Q3660" s="130"/>
      <c r="R3660" s="130"/>
      <c r="S3660" s="130"/>
    </row>
    <row r="3661" spans="1:19" x14ac:dyDescent="0.25">
      <c r="A3661" s="228" t="str">
        <f t="shared" si="158"/>
        <v/>
      </c>
      <c r="B3661" s="34"/>
      <c r="C3661" s="8"/>
      <c r="D3661" s="129"/>
      <c r="F3661" s="180"/>
      <c r="G3661" s="261"/>
      <c r="H3661" s="284">
        <f t="shared" si="157"/>
        <v>3.644000000000192E-6</v>
      </c>
      <c r="I3661" s="92"/>
      <c r="J3661" s="173"/>
      <c r="K3661" s="132"/>
      <c r="L3661" s="130"/>
      <c r="M3661" s="130"/>
      <c r="N3661" s="130"/>
      <c r="O3661" s="130"/>
      <c r="P3661" s="130"/>
      <c r="Q3661" s="130"/>
      <c r="R3661" s="130"/>
      <c r="S3661" s="130"/>
    </row>
    <row r="3662" spans="1:19" x14ac:dyDescent="0.25">
      <c r="A3662" s="228" t="str">
        <f t="shared" si="158"/>
        <v/>
      </c>
      <c r="B3662" s="34"/>
      <c r="C3662" s="8"/>
      <c r="D3662" s="129"/>
      <c r="F3662" s="180"/>
      <c r="G3662" s="261"/>
      <c r="H3662" s="284">
        <f t="shared" si="157"/>
        <v>3.6450000000001921E-6</v>
      </c>
      <c r="I3662" s="92"/>
      <c r="J3662" s="173"/>
      <c r="K3662" s="132"/>
      <c r="L3662" s="130"/>
      <c r="M3662" s="130"/>
      <c r="N3662" s="130"/>
      <c r="O3662" s="130"/>
      <c r="P3662" s="130"/>
      <c r="Q3662" s="130"/>
      <c r="R3662" s="130"/>
      <c r="S3662" s="130"/>
    </row>
    <row r="3663" spans="1:19" x14ac:dyDescent="0.25">
      <c r="A3663" s="228" t="str">
        <f t="shared" si="158"/>
        <v/>
      </c>
      <c r="B3663" s="34"/>
      <c r="C3663" s="8"/>
      <c r="D3663" s="129"/>
      <c r="F3663" s="180"/>
      <c r="G3663" s="261"/>
      <c r="H3663" s="284">
        <f t="shared" si="157"/>
        <v>3.6460000000001922E-6</v>
      </c>
      <c r="I3663" s="92"/>
      <c r="J3663" s="173"/>
      <c r="K3663" s="132"/>
      <c r="L3663" s="130"/>
      <c r="M3663" s="130"/>
      <c r="N3663" s="130"/>
      <c r="O3663" s="130"/>
      <c r="P3663" s="130"/>
      <c r="Q3663" s="130"/>
      <c r="R3663" s="130"/>
      <c r="S3663" s="130"/>
    </row>
    <row r="3664" spans="1:19" x14ac:dyDescent="0.25">
      <c r="A3664" s="228" t="str">
        <f t="shared" si="158"/>
        <v/>
      </c>
      <c r="B3664" s="34"/>
      <c r="C3664" s="8"/>
      <c r="D3664" s="129"/>
      <c r="F3664" s="180"/>
      <c r="G3664" s="261"/>
      <c r="H3664" s="284">
        <f t="shared" si="157"/>
        <v>3.6470000000001923E-6</v>
      </c>
      <c r="I3664" s="92"/>
      <c r="J3664" s="173"/>
      <c r="K3664" s="132"/>
      <c r="L3664" s="130"/>
      <c r="M3664" s="130"/>
      <c r="N3664" s="130"/>
      <c r="O3664" s="130"/>
      <c r="P3664" s="130"/>
      <c r="Q3664" s="130"/>
      <c r="R3664" s="130"/>
      <c r="S3664" s="130"/>
    </row>
    <row r="3665" spans="1:19" x14ac:dyDescent="0.25">
      <c r="A3665" s="228" t="str">
        <f t="shared" si="158"/>
        <v/>
      </c>
      <c r="B3665" s="34"/>
      <c r="C3665" s="8"/>
      <c r="D3665" s="129"/>
      <c r="F3665" s="180"/>
      <c r="G3665" s="261"/>
      <c r="H3665" s="284">
        <f t="shared" si="157"/>
        <v>3.6480000000001923E-6</v>
      </c>
      <c r="I3665" s="92"/>
      <c r="J3665" s="173"/>
      <c r="K3665" s="132"/>
      <c r="L3665" s="130"/>
      <c r="M3665" s="130"/>
      <c r="N3665" s="130"/>
      <c r="O3665" s="130"/>
      <c r="P3665" s="130"/>
      <c r="Q3665" s="130"/>
      <c r="R3665" s="130"/>
      <c r="S3665" s="130"/>
    </row>
    <row r="3666" spans="1:19" x14ac:dyDescent="0.25">
      <c r="A3666" s="228" t="str">
        <f t="shared" si="158"/>
        <v/>
      </c>
      <c r="B3666" s="34"/>
      <c r="C3666" s="8"/>
      <c r="D3666" s="129"/>
      <c r="F3666" s="180"/>
      <c r="G3666" s="261"/>
      <c r="H3666" s="284">
        <f t="shared" si="157"/>
        <v>3.6490000000001924E-6</v>
      </c>
      <c r="I3666" s="92"/>
      <c r="J3666" s="173"/>
      <c r="K3666" s="132"/>
      <c r="L3666" s="130"/>
      <c r="M3666" s="130"/>
      <c r="N3666" s="130"/>
      <c r="O3666" s="130"/>
      <c r="P3666" s="130"/>
      <c r="Q3666" s="130"/>
      <c r="R3666" s="130"/>
      <c r="S3666" s="130"/>
    </row>
    <row r="3667" spans="1:19" x14ac:dyDescent="0.25">
      <c r="A3667" s="228" t="str">
        <f t="shared" si="158"/>
        <v/>
      </c>
      <c r="B3667" s="34"/>
      <c r="C3667" s="8"/>
      <c r="D3667" s="129"/>
      <c r="F3667" s="180"/>
      <c r="G3667" s="261"/>
      <c r="H3667" s="284">
        <f t="shared" ref="H3667:H3730" si="159">IF(G3667="",IF(D3667&lt;&gt;"",H3666+F3667+0.000000001,H3666+0.000000001),H3666+0.000000001)</f>
        <v>3.6500000000001925E-6</v>
      </c>
      <c r="I3667" s="92"/>
      <c r="J3667" s="173"/>
      <c r="K3667" s="132"/>
      <c r="L3667" s="130"/>
      <c r="M3667" s="130"/>
      <c r="N3667" s="130"/>
      <c r="O3667" s="130"/>
      <c r="P3667" s="130"/>
      <c r="Q3667" s="130"/>
      <c r="R3667" s="130"/>
      <c r="S3667" s="130"/>
    </row>
    <row r="3668" spans="1:19" x14ac:dyDescent="0.25">
      <c r="A3668" s="228" t="str">
        <f t="shared" si="158"/>
        <v/>
      </c>
      <c r="B3668" s="34"/>
      <c r="C3668" s="8"/>
      <c r="D3668" s="129"/>
      <c r="F3668" s="180"/>
      <c r="G3668" s="261"/>
      <c r="H3668" s="284">
        <f t="shared" si="159"/>
        <v>3.6510000000001926E-6</v>
      </c>
      <c r="I3668" s="92"/>
      <c r="J3668" s="173"/>
      <c r="K3668" s="132"/>
      <c r="L3668" s="130"/>
      <c r="M3668" s="130"/>
      <c r="N3668" s="130"/>
      <c r="O3668" s="130"/>
      <c r="P3668" s="130"/>
      <c r="Q3668" s="130"/>
      <c r="R3668" s="130"/>
      <c r="S3668" s="130"/>
    </row>
    <row r="3669" spans="1:19" x14ac:dyDescent="0.25">
      <c r="A3669" s="228" t="str">
        <f t="shared" si="158"/>
        <v/>
      </c>
      <c r="B3669" s="34"/>
      <c r="C3669" s="8"/>
      <c r="D3669" s="129"/>
      <c r="F3669" s="180"/>
      <c r="G3669" s="261"/>
      <c r="H3669" s="284">
        <f t="shared" si="159"/>
        <v>3.6520000000001926E-6</v>
      </c>
      <c r="I3669" s="92"/>
      <c r="J3669" s="173"/>
      <c r="K3669" s="132"/>
      <c r="L3669" s="130"/>
      <c r="M3669" s="130"/>
      <c r="N3669" s="130"/>
      <c r="O3669" s="130"/>
      <c r="P3669" s="130"/>
      <c r="Q3669" s="130"/>
      <c r="R3669" s="130"/>
      <c r="S3669" s="130"/>
    </row>
    <row r="3670" spans="1:19" x14ac:dyDescent="0.25">
      <c r="A3670" s="228" t="str">
        <f t="shared" ref="A3670:A3733" si="160">IF(F3670="","",IF(H3670=$H$5,D3670,""))</f>
        <v/>
      </c>
      <c r="B3670" s="34"/>
      <c r="C3670" s="8"/>
      <c r="D3670" s="129"/>
      <c r="F3670" s="180"/>
      <c r="G3670" s="261"/>
      <c r="H3670" s="284">
        <f t="shared" si="159"/>
        <v>3.6530000000001927E-6</v>
      </c>
      <c r="I3670" s="92"/>
      <c r="J3670" s="173"/>
      <c r="K3670" s="132"/>
      <c r="L3670" s="130"/>
      <c r="M3670" s="130"/>
      <c r="N3670" s="130"/>
      <c r="O3670" s="130"/>
      <c r="P3670" s="130"/>
      <c r="Q3670" s="130"/>
      <c r="R3670" s="130"/>
      <c r="S3670" s="130"/>
    </row>
    <row r="3671" spans="1:19" x14ac:dyDescent="0.25">
      <c r="A3671" s="228" t="str">
        <f t="shared" si="160"/>
        <v/>
      </c>
      <c r="B3671" s="34"/>
      <c r="C3671" s="8"/>
      <c r="D3671" s="129"/>
      <c r="F3671" s="180"/>
      <c r="G3671" s="261"/>
      <c r="H3671" s="284">
        <f t="shared" si="159"/>
        <v>3.6540000000001928E-6</v>
      </c>
      <c r="I3671" s="92"/>
      <c r="J3671" s="173"/>
      <c r="K3671" s="132"/>
      <c r="L3671" s="130"/>
      <c r="M3671" s="130"/>
      <c r="N3671" s="130"/>
      <c r="O3671" s="130"/>
      <c r="P3671" s="130"/>
      <c r="Q3671" s="130"/>
      <c r="R3671" s="130"/>
      <c r="S3671" s="130"/>
    </row>
    <row r="3672" spans="1:19" x14ac:dyDescent="0.25">
      <c r="A3672" s="228" t="str">
        <f t="shared" si="160"/>
        <v/>
      </c>
      <c r="B3672" s="34"/>
      <c r="C3672" s="8"/>
      <c r="D3672" s="129"/>
      <c r="F3672" s="180"/>
      <c r="G3672" s="261"/>
      <c r="H3672" s="284">
        <f t="shared" si="159"/>
        <v>3.6550000000001929E-6</v>
      </c>
      <c r="I3672" s="92"/>
      <c r="J3672" s="173"/>
      <c r="K3672" s="132"/>
      <c r="L3672" s="130"/>
      <c r="M3672" s="130"/>
      <c r="N3672" s="130"/>
      <c r="O3672" s="130"/>
      <c r="P3672" s="130"/>
      <c r="Q3672" s="130"/>
      <c r="R3672" s="130"/>
      <c r="S3672" s="130"/>
    </row>
    <row r="3673" spans="1:19" x14ac:dyDescent="0.25">
      <c r="A3673" s="228" t="str">
        <f t="shared" si="160"/>
        <v/>
      </c>
      <c r="B3673" s="34"/>
      <c r="C3673" s="8"/>
      <c r="D3673" s="129"/>
      <c r="F3673" s="180"/>
      <c r="G3673" s="261"/>
      <c r="H3673" s="284">
        <f t="shared" si="159"/>
        <v>3.6560000000001929E-6</v>
      </c>
      <c r="I3673" s="92"/>
      <c r="J3673" s="173"/>
      <c r="K3673" s="132"/>
      <c r="L3673" s="130"/>
      <c r="M3673" s="130"/>
      <c r="N3673" s="130"/>
      <c r="O3673" s="130"/>
      <c r="P3673" s="130"/>
      <c r="Q3673" s="130"/>
      <c r="R3673" s="130"/>
      <c r="S3673" s="130"/>
    </row>
    <row r="3674" spans="1:19" x14ac:dyDescent="0.25">
      <c r="A3674" s="228" t="str">
        <f t="shared" si="160"/>
        <v/>
      </c>
      <c r="B3674" s="34"/>
      <c r="C3674" s="8"/>
      <c r="D3674" s="129"/>
      <c r="F3674" s="180"/>
      <c r="G3674" s="261"/>
      <c r="H3674" s="284">
        <f t="shared" si="159"/>
        <v>3.657000000000193E-6</v>
      </c>
      <c r="I3674" s="92"/>
      <c r="J3674" s="173"/>
      <c r="K3674" s="132"/>
      <c r="L3674" s="130"/>
      <c r="M3674" s="130"/>
      <c r="N3674" s="130"/>
      <c r="O3674" s="130"/>
      <c r="P3674" s="130"/>
      <c r="Q3674" s="130"/>
      <c r="R3674" s="130"/>
      <c r="S3674" s="130"/>
    </row>
    <row r="3675" spans="1:19" x14ac:dyDescent="0.25">
      <c r="A3675" s="228" t="str">
        <f t="shared" si="160"/>
        <v/>
      </c>
      <c r="B3675" s="34"/>
      <c r="C3675" s="8"/>
      <c r="D3675" s="129"/>
      <c r="F3675" s="180"/>
      <c r="G3675" s="261"/>
      <c r="H3675" s="284">
        <f t="shared" si="159"/>
        <v>3.6580000000001931E-6</v>
      </c>
      <c r="I3675" s="92"/>
      <c r="J3675" s="173"/>
      <c r="K3675" s="132"/>
      <c r="L3675" s="130"/>
      <c r="M3675" s="130"/>
      <c r="N3675" s="130"/>
      <c r="O3675" s="130"/>
      <c r="P3675" s="130"/>
      <c r="Q3675" s="130"/>
      <c r="R3675" s="130"/>
      <c r="S3675" s="130"/>
    </row>
    <row r="3676" spans="1:19" x14ac:dyDescent="0.25">
      <c r="A3676" s="228" t="str">
        <f t="shared" si="160"/>
        <v/>
      </c>
      <c r="B3676" s="34"/>
      <c r="C3676" s="8"/>
      <c r="D3676" s="129"/>
      <c r="F3676" s="180"/>
      <c r="G3676" s="261"/>
      <c r="H3676" s="284">
        <f t="shared" si="159"/>
        <v>3.6590000000001932E-6</v>
      </c>
      <c r="I3676" s="92"/>
      <c r="J3676" s="173"/>
      <c r="K3676" s="132"/>
      <c r="L3676" s="130"/>
      <c r="M3676" s="130"/>
      <c r="N3676" s="130"/>
      <c r="O3676" s="130"/>
      <c r="P3676" s="130"/>
      <c r="Q3676" s="130"/>
      <c r="R3676" s="130"/>
      <c r="S3676" s="130"/>
    </row>
    <row r="3677" spans="1:19" x14ac:dyDescent="0.25">
      <c r="A3677" s="228" t="str">
        <f t="shared" si="160"/>
        <v/>
      </c>
      <c r="B3677" s="34"/>
      <c r="C3677" s="8"/>
      <c r="D3677" s="129"/>
      <c r="F3677" s="180"/>
      <c r="G3677" s="261"/>
      <c r="H3677" s="284">
        <f t="shared" si="159"/>
        <v>3.6600000000001932E-6</v>
      </c>
      <c r="I3677" s="92"/>
      <c r="J3677" s="173"/>
      <c r="K3677" s="132"/>
      <c r="L3677" s="130"/>
      <c r="M3677" s="130"/>
      <c r="N3677" s="130"/>
      <c r="O3677" s="130"/>
      <c r="P3677" s="130"/>
      <c r="Q3677" s="130"/>
      <c r="R3677" s="130"/>
      <c r="S3677" s="130"/>
    </row>
    <row r="3678" spans="1:19" x14ac:dyDescent="0.25">
      <c r="A3678" s="228" t="str">
        <f t="shared" si="160"/>
        <v/>
      </c>
      <c r="B3678" s="34"/>
      <c r="C3678" s="8"/>
      <c r="D3678" s="129"/>
      <c r="F3678" s="180"/>
      <c r="G3678" s="261"/>
      <c r="H3678" s="284">
        <f t="shared" si="159"/>
        <v>3.6610000000001933E-6</v>
      </c>
      <c r="I3678" s="92"/>
      <c r="J3678" s="173"/>
      <c r="K3678" s="132"/>
      <c r="L3678" s="130"/>
      <c r="M3678" s="130"/>
      <c r="N3678" s="130"/>
      <c r="O3678" s="130"/>
      <c r="P3678" s="130"/>
      <c r="Q3678" s="130"/>
      <c r="R3678" s="130"/>
      <c r="S3678" s="130"/>
    </row>
    <row r="3679" spans="1:19" x14ac:dyDescent="0.25">
      <c r="A3679" s="228" t="str">
        <f t="shared" si="160"/>
        <v/>
      </c>
      <c r="B3679" s="34"/>
      <c r="C3679" s="8"/>
      <c r="D3679" s="129"/>
      <c r="F3679" s="180"/>
      <c r="G3679" s="261"/>
      <c r="H3679" s="284">
        <f t="shared" si="159"/>
        <v>3.6620000000001934E-6</v>
      </c>
      <c r="I3679" s="92"/>
      <c r="J3679" s="173"/>
      <c r="K3679" s="132"/>
      <c r="L3679" s="130"/>
      <c r="M3679" s="130"/>
      <c r="N3679" s="130"/>
      <c r="O3679" s="130"/>
      <c r="P3679" s="130"/>
      <c r="Q3679" s="130"/>
      <c r="R3679" s="130"/>
      <c r="S3679" s="130"/>
    </row>
    <row r="3680" spans="1:19" x14ac:dyDescent="0.25">
      <c r="A3680" s="228" t="str">
        <f t="shared" si="160"/>
        <v/>
      </c>
      <c r="B3680" s="34"/>
      <c r="C3680" s="8"/>
      <c r="D3680" s="129"/>
      <c r="F3680" s="180"/>
      <c r="G3680" s="261"/>
      <c r="H3680" s="284">
        <f t="shared" si="159"/>
        <v>3.6630000000001935E-6</v>
      </c>
      <c r="I3680" s="92"/>
      <c r="J3680" s="173"/>
      <c r="K3680" s="132"/>
      <c r="L3680" s="130"/>
      <c r="M3680" s="130"/>
      <c r="N3680" s="130"/>
      <c r="O3680" s="130"/>
      <c r="P3680" s="130"/>
      <c r="Q3680" s="130"/>
      <c r="R3680" s="130"/>
      <c r="S3680" s="130"/>
    </row>
    <row r="3681" spans="1:19" x14ac:dyDescent="0.25">
      <c r="A3681" s="228" t="str">
        <f t="shared" si="160"/>
        <v/>
      </c>
      <c r="B3681" s="34"/>
      <c r="C3681" s="8"/>
      <c r="D3681" s="129"/>
      <c r="F3681" s="180"/>
      <c r="G3681" s="261"/>
      <c r="H3681" s="284">
        <f t="shared" si="159"/>
        <v>3.6640000000001935E-6</v>
      </c>
      <c r="I3681" s="92"/>
      <c r="J3681" s="173"/>
      <c r="K3681" s="132"/>
      <c r="L3681" s="130"/>
      <c r="M3681" s="130"/>
      <c r="N3681" s="130"/>
      <c r="O3681" s="130"/>
      <c r="P3681" s="130"/>
      <c r="Q3681" s="130"/>
      <c r="R3681" s="130"/>
      <c r="S3681" s="130"/>
    </row>
    <row r="3682" spans="1:19" x14ac:dyDescent="0.25">
      <c r="A3682" s="228" t="str">
        <f t="shared" si="160"/>
        <v/>
      </c>
      <c r="B3682" s="34"/>
      <c r="C3682" s="8"/>
      <c r="D3682" s="129"/>
      <c r="F3682" s="180"/>
      <c r="G3682" s="261"/>
      <c r="H3682" s="284">
        <f t="shared" si="159"/>
        <v>3.6650000000001936E-6</v>
      </c>
      <c r="I3682" s="92"/>
      <c r="J3682" s="173"/>
      <c r="K3682" s="132"/>
      <c r="L3682" s="130"/>
      <c r="M3682" s="130"/>
      <c r="N3682" s="130"/>
      <c r="O3682" s="130"/>
      <c r="P3682" s="130"/>
      <c r="Q3682" s="130"/>
      <c r="R3682" s="130"/>
      <c r="S3682" s="130"/>
    </row>
    <row r="3683" spans="1:19" x14ac:dyDescent="0.25">
      <c r="A3683" s="228" t="str">
        <f t="shared" si="160"/>
        <v/>
      </c>
      <c r="B3683" s="34"/>
      <c r="C3683" s="8"/>
      <c r="D3683" s="129"/>
      <c r="F3683" s="180"/>
      <c r="G3683" s="261"/>
      <c r="H3683" s="284">
        <f t="shared" si="159"/>
        <v>3.6660000000001937E-6</v>
      </c>
      <c r="I3683" s="92"/>
      <c r="J3683" s="173"/>
      <c r="K3683" s="132"/>
      <c r="L3683" s="130"/>
      <c r="M3683" s="130"/>
      <c r="N3683" s="130"/>
      <c r="O3683" s="130"/>
      <c r="P3683" s="130"/>
      <c r="Q3683" s="130"/>
      <c r="R3683" s="130"/>
      <c r="S3683" s="130"/>
    </row>
    <row r="3684" spans="1:19" x14ac:dyDescent="0.25">
      <c r="A3684" s="228" t="str">
        <f t="shared" si="160"/>
        <v/>
      </c>
      <c r="B3684" s="34"/>
      <c r="C3684" s="8"/>
      <c r="D3684" s="129"/>
      <c r="F3684" s="180"/>
      <c r="G3684" s="261"/>
      <c r="H3684" s="284">
        <f t="shared" si="159"/>
        <v>3.6670000000001938E-6</v>
      </c>
      <c r="I3684" s="92"/>
      <c r="J3684" s="173"/>
      <c r="K3684" s="132"/>
      <c r="L3684" s="130"/>
      <c r="M3684" s="130"/>
      <c r="N3684" s="130"/>
      <c r="O3684" s="130"/>
      <c r="P3684" s="130"/>
      <c r="Q3684" s="130"/>
      <c r="R3684" s="130"/>
      <c r="S3684" s="130"/>
    </row>
    <row r="3685" spans="1:19" x14ac:dyDescent="0.25">
      <c r="A3685" s="228" t="str">
        <f t="shared" si="160"/>
        <v/>
      </c>
      <c r="B3685" s="34"/>
      <c r="C3685" s="8"/>
      <c r="D3685" s="129"/>
      <c r="F3685" s="180"/>
      <c r="G3685" s="261"/>
      <c r="H3685" s="284">
        <f t="shared" si="159"/>
        <v>3.6680000000001938E-6</v>
      </c>
      <c r="I3685" s="92"/>
      <c r="J3685" s="173"/>
      <c r="K3685" s="132"/>
      <c r="L3685" s="130"/>
      <c r="M3685" s="130"/>
      <c r="N3685" s="130"/>
      <c r="O3685" s="130"/>
      <c r="P3685" s="130"/>
      <c r="Q3685" s="130"/>
      <c r="R3685" s="130"/>
      <c r="S3685" s="130"/>
    </row>
    <row r="3686" spans="1:19" x14ac:dyDescent="0.25">
      <c r="A3686" s="228" t="str">
        <f t="shared" si="160"/>
        <v/>
      </c>
      <c r="B3686" s="34"/>
      <c r="C3686" s="8"/>
      <c r="D3686" s="129"/>
      <c r="F3686" s="180"/>
      <c r="G3686" s="261"/>
      <c r="H3686" s="284">
        <f t="shared" si="159"/>
        <v>3.6690000000001939E-6</v>
      </c>
      <c r="I3686" s="92"/>
      <c r="J3686" s="173"/>
      <c r="K3686" s="132"/>
      <c r="L3686" s="130"/>
      <c r="M3686" s="130"/>
      <c r="N3686" s="130"/>
      <c r="O3686" s="130"/>
      <c r="P3686" s="130"/>
      <c r="Q3686" s="130"/>
      <c r="R3686" s="130"/>
      <c r="S3686" s="130"/>
    </row>
    <row r="3687" spans="1:19" x14ac:dyDescent="0.25">
      <c r="A3687" s="228" t="str">
        <f t="shared" si="160"/>
        <v/>
      </c>
      <c r="B3687" s="34"/>
      <c r="C3687" s="8"/>
      <c r="D3687" s="129"/>
      <c r="F3687" s="180"/>
      <c r="G3687" s="261"/>
      <c r="H3687" s="284">
        <f t="shared" si="159"/>
        <v>3.670000000000194E-6</v>
      </c>
      <c r="I3687" s="92"/>
      <c r="J3687" s="173"/>
      <c r="K3687" s="132"/>
      <c r="L3687" s="130"/>
      <c r="M3687" s="130"/>
      <c r="N3687" s="130"/>
      <c r="O3687" s="130"/>
      <c r="P3687" s="130"/>
      <c r="Q3687" s="130"/>
      <c r="R3687" s="130"/>
      <c r="S3687" s="130"/>
    </row>
    <row r="3688" spans="1:19" x14ac:dyDescent="0.25">
      <c r="A3688" s="228" t="str">
        <f t="shared" si="160"/>
        <v/>
      </c>
      <c r="B3688" s="34"/>
      <c r="C3688" s="8"/>
      <c r="D3688" s="129"/>
      <c r="F3688" s="180"/>
      <c r="G3688" s="261"/>
      <c r="H3688" s="284">
        <f t="shared" si="159"/>
        <v>3.6710000000001941E-6</v>
      </c>
      <c r="I3688" s="92"/>
      <c r="J3688" s="173"/>
      <c r="K3688" s="132"/>
      <c r="L3688" s="130"/>
      <c r="M3688" s="130"/>
      <c r="N3688" s="130"/>
      <c r="O3688" s="130"/>
      <c r="P3688" s="130"/>
      <c r="Q3688" s="130"/>
      <c r="R3688" s="130"/>
      <c r="S3688" s="130"/>
    </row>
    <row r="3689" spans="1:19" x14ac:dyDescent="0.25">
      <c r="A3689" s="228" t="str">
        <f t="shared" si="160"/>
        <v/>
      </c>
      <c r="B3689" s="34"/>
      <c r="C3689" s="8"/>
      <c r="D3689" s="129"/>
      <c r="F3689" s="180"/>
      <c r="G3689" s="261"/>
      <c r="H3689" s="284">
        <f t="shared" si="159"/>
        <v>3.6720000000001941E-6</v>
      </c>
      <c r="I3689" s="92"/>
      <c r="J3689" s="173"/>
      <c r="K3689" s="132"/>
      <c r="L3689" s="130"/>
      <c r="M3689" s="130"/>
      <c r="N3689" s="130"/>
      <c r="O3689" s="130"/>
      <c r="P3689" s="130"/>
      <c r="Q3689" s="130"/>
      <c r="R3689" s="130"/>
      <c r="S3689" s="130"/>
    </row>
    <row r="3690" spans="1:19" x14ac:dyDescent="0.25">
      <c r="A3690" s="228" t="str">
        <f t="shared" si="160"/>
        <v/>
      </c>
      <c r="B3690" s="34"/>
      <c r="C3690" s="8"/>
      <c r="D3690" s="129"/>
      <c r="F3690" s="180"/>
      <c r="G3690" s="261"/>
      <c r="H3690" s="284">
        <f t="shared" si="159"/>
        <v>3.6730000000001942E-6</v>
      </c>
      <c r="I3690" s="92"/>
      <c r="J3690" s="173"/>
      <c r="K3690" s="132"/>
      <c r="L3690" s="130"/>
      <c r="M3690" s="130"/>
      <c r="N3690" s="130"/>
      <c r="O3690" s="130"/>
      <c r="P3690" s="130"/>
      <c r="Q3690" s="130"/>
      <c r="R3690" s="130"/>
      <c r="S3690" s="130"/>
    </row>
    <row r="3691" spans="1:19" x14ac:dyDescent="0.25">
      <c r="A3691" s="228" t="str">
        <f t="shared" si="160"/>
        <v/>
      </c>
      <c r="B3691" s="34"/>
      <c r="C3691" s="8"/>
      <c r="D3691" s="129"/>
      <c r="F3691" s="180"/>
      <c r="G3691" s="261"/>
      <c r="H3691" s="284">
        <f t="shared" si="159"/>
        <v>3.6740000000001943E-6</v>
      </c>
      <c r="I3691" s="92"/>
      <c r="J3691" s="173"/>
      <c r="K3691" s="132"/>
      <c r="L3691" s="130"/>
      <c r="M3691" s="130"/>
      <c r="N3691" s="130"/>
      <c r="O3691" s="130"/>
      <c r="P3691" s="130"/>
      <c r="Q3691" s="130"/>
      <c r="R3691" s="130"/>
      <c r="S3691" s="130"/>
    </row>
    <row r="3692" spans="1:19" x14ac:dyDescent="0.25">
      <c r="A3692" s="228" t="str">
        <f t="shared" si="160"/>
        <v/>
      </c>
      <c r="B3692" s="34"/>
      <c r="C3692" s="8"/>
      <c r="D3692" s="129"/>
      <c r="F3692" s="180"/>
      <c r="G3692" s="261"/>
      <c r="H3692" s="284">
        <f t="shared" si="159"/>
        <v>3.6750000000001944E-6</v>
      </c>
      <c r="I3692" s="92"/>
      <c r="J3692" s="173"/>
      <c r="K3692" s="132"/>
      <c r="L3692" s="130"/>
      <c r="M3692" s="130"/>
      <c r="N3692" s="130"/>
      <c r="O3692" s="130"/>
      <c r="P3692" s="130"/>
      <c r="Q3692" s="130"/>
      <c r="R3692" s="130"/>
      <c r="S3692" s="130"/>
    </row>
    <row r="3693" spans="1:19" x14ac:dyDescent="0.25">
      <c r="A3693" s="228" t="str">
        <f t="shared" si="160"/>
        <v/>
      </c>
      <c r="B3693" s="34"/>
      <c r="C3693" s="8"/>
      <c r="D3693" s="129"/>
      <c r="F3693" s="180"/>
      <c r="G3693" s="261"/>
      <c r="H3693" s="284">
        <f t="shared" si="159"/>
        <v>3.6760000000001944E-6</v>
      </c>
      <c r="I3693" s="92"/>
      <c r="J3693" s="173"/>
      <c r="K3693" s="132"/>
      <c r="L3693" s="130"/>
      <c r="M3693" s="130"/>
      <c r="N3693" s="130"/>
      <c r="O3693" s="130"/>
      <c r="P3693" s="130"/>
      <c r="Q3693" s="130"/>
      <c r="R3693" s="130"/>
      <c r="S3693" s="130"/>
    </row>
    <row r="3694" spans="1:19" x14ac:dyDescent="0.25">
      <c r="A3694" s="228" t="str">
        <f t="shared" si="160"/>
        <v/>
      </c>
      <c r="B3694" s="34"/>
      <c r="C3694" s="8"/>
      <c r="D3694" s="129"/>
      <c r="F3694" s="180"/>
      <c r="G3694" s="261"/>
      <c r="H3694" s="284">
        <f t="shared" si="159"/>
        <v>3.6770000000001945E-6</v>
      </c>
      <c r="I3694" s="92"/>
      <c r="J3694" s="173"/>
      <c r="K3694" s="132"/>
      <c r="L3694" s="130"/>
      <c r="M3694" s="130"/>
      <c r="N3694" s="130"/>
      <c r="O3694" s="130"/>
      <c r="P3694" s="130"/>
      <c r="Q3694" s="130"/>
      <c r="R3694" s="130"/>
      <c r="S3694" s="130"/>
    </row>
    <row r="3695" spans="1:19" x14ac:dyDescent="0.25">
      <c r="A3695" s="228" t="str">
        <f t="shared" si="160"/>
        <v/>
      </c>
      <c r="B3695" s="34"/>
      <c r="C3695" s="8"/>
      <c r="D3695" s="129"/>
      <c r="F3695" s="180"/>
      <c r="G3695" s="261"/>
      <c r="H3695" s="284">
        <f t="shared" si="159"/>
        <v>3.6780000000001946E-6</v>
      </c>
      <c r="I3695" s="92"/>
      <c r="J3695" s="173"/>
      <c r="K3695" s="132"/>
      <c r="L3695" s="130"/>
      <c r="M3695" s="130"/>
      <c r="N3695" s="130"/>
      <c r="O3695" s="130"/>
      <c r="P3695" s="130"/>
      <c r="Q3695" s="130"/>
      <c r="R3695" s="130"/>
      <c r="S3695" s="130"/>
    </row>
    <row r="3696" spans="1:19" x14ac:dyDescent="0.25">
      <c r="A3696" s="228" t="str">
        <f t="shared" si="160"/>
        <v/>
      </c>
      <c r="B3696" s="34"/>
      <c r="C3696" s="8"/>
      <c r="D3696" s="129"/>
      <c r="F3696" s="180"/>
      <c r="G3696" s="261"/>
      <c r="H3696" s="284">
        <f t="shared" si="159"/>
        <v>3.6790000000001947E-6</v>
      </c>
      <c r="I3696" s="92"/>
      <c r="J3696" s="173"/>
      <c r="K3696" s="132"/>
      <c r="L3696" s="130"/>
      <c r="M3696" s="130"/>
      <c r="N3696" s="130"/>
      <c r="O3696" s="130"/>
      <c r="P3696" s="130"/>
      <c r="Q3696" s="130"/>
      <c r="R3696" s="130"/>
      <c r="S3696" s="130"/>
    </row>
    <row r="3697" spans="1:19" x14ac:dyDescent="0.25">
      <c r="A3697" s="228" t="str">
        <f t="shared" si="160"/>
        <v/>
      </c>
      <c r="B3697" s="34"/>
      <c r="C3697" s="8"/>
      <c r="D3697" s="129"/>
      <c r="F3697" s="180"/>
      <c r="G3697" s="261"/>
      <c r="H3697" s="284">
        <f t="shared" si="159"/>
        <v>3.6800000000001947E-6</v>
      </c>
      <c r="I3697" s="92"/>
      <c r="J3697" s="173"/>
      <c r="K3697" s="132"/>
      <c r="L3697" s="130"/>
      <c r="M3697" s="130"/>
      <c r="N3697" s="130"/>
      <c r="O3697" s="130"/>
      <c r="P3697" s="130"/>
      <c r="Q3697" s="130"/>
      <c r="R3697" s="130"/>
      <c r="S3697" s="130"/>
    </row>
    <row r="3698" spans="1:19" x14ac:dyDescent="0.25">
      <c r="A3698" s="228" t="str">
        <f t="shared" si="160"/>
        <v/>
      </c>
      <c r="B3698" s="34"/>
      <c r="C3698" s="8"/>
      <c r="D3698" s="129"/>
      <c r="F3698" s="180"/>
      <c r="G3698" s="261"/>
      <c r="H3698" s="284">
        <f t="shared" si="159"/>
        <v>3.6810000000001948E-6</v>
      </c>
      <c r="I3698" s="92"/>
      <c r="J3698" s="173"/>
      <c r="K3698" s="132"/>
      <c r="L3698" s="130"/>
      <c r="M3698" s="130"/>
      <c r="N3698" s="130"/>
      <c r="O3698" s="130"/>
      <c r="P3698" s="130"/>
      <c r="Q3698" s="130"/>
      <c r="R3698" s="130"/>
      <c r="S3698" s="130"/>
    </row>
    <row r="3699" spans="1:19" x14ac:dyDescent="0.25">
      <c r="A3699" s="228" t="str">
        <f t="shared" si="160"/>
        <v/>
      </c>
      <c r="B3699" s="34"/>
      <c r="C3699" s="8"/>
      <c r="D3699" s="129"/>
      <c r="F3699" s="180"/>
      <c r="G3699" s="261"/>
      <c r="H3699" s="284">
        <f t="shared" si="159"/>
        <v>3.6820000000001949E-6</v>
      </c>
      <c r="I3699" s="92"/>
      <c r="J3699" s="173"/>
      <c r="K3699" s="132"/>
      <c r="L3699" s="130"/>
      <c r="M3699" s="130"/>
      <c r="N3699" s="130"/>
      <c r="O3699" s="130"/>
      <c r="P3699" s="130"/>
      <c r="Q3699" s="130"/>
      <c r="R3699" s="130"/>
      <c r="S3699" s="130"/>
    </row>
    <row r="3700" spans="1:19" x14ac:dyDescent="0.25">
      <c r="A3700" s="228" t="str">
        <f t="shared" si="160"/>
        <v/>
      </c>
      <c r="B3700" s="34"/>
      <c r="C3700" s="8"/>
      <c r="D3700" s="129"/>
      <c r="F3700" s="180"/>
      <c r="G3700" s="261"/>
      <c r="H3700" s="284">
        <f t="shared" si="159"/>
        <v>3.683000000000195E-6</v>
      </c>
      <c r="I3700" s="92"/>
      <c r="J3700" s="173"/>
      <c r="K3700" s="132"/>
      <c r="L3700" s="130"/>
      <c r="M3700" s="130"/>
      <c r="N3700" s="130"/>
      <c r="O3700" s="130"/>
      <c r="P3700" s="130"/>
      <c r="Q3700" s="130"/>
      <c r="R3700" s="130"/>
      <c r="S3700" s="130"/>
    </row>
    <row r="3701" spans="1:19" x14ac:dyDescent="0.25">
      <c r="A3701" s="228" t="str">
        <f t="shared" si="160"/>
        <v/>
      </c>
      <c r="B3701" s="34"/>
      <c r="C3701" s="8"/>
      <c r="D3701" s="129"/>
      <c r="F3701" s="180"/>
      <c r="G3701" s="261"/>
      <c r="H3701" s="284">
        <f t="shared" si="159"/>
        <v>3.684000000000195E-6</v>
      </c>
      <c r="I3701" s="92"/>
      <c r="J3701" s="173"/>
      <c r="K3701" s="132"/>
      <c r="L3701" s="130"/>
      <c r="M3701" s="130"/>
      <c r="N3701" s="130"/>
      <c r="O3701" s="130"/>
      <c r="P3701" s="130"/>
      <c r="Q3701" s="130"/>
      <c r="R3701" s="130"/>
      <c r="S3701" s="130"/>
    </row>
    <row r="3702" spans="1:19" x14ac:dyDescent="0.25">
      <c r="A3702" s="228" t="str">
        <f t="shared" si="160"/>
        <v/>
      </c>
      <c r="B3702" s="34"/>
      <c r="C3702" s="8"/>
      <c r="D3702" s="129"/>
      <c r="F3702" s="180"/>
      <c r="G3702" s="261"/>
      <c r="H3702" s="284">
        <f t="shared" si="159"/>
        <v>3.6850000000001951E-6</v>
      </c>
      <c r="I3702" s="92"/>
      <c r="J3702" s="173"/>
      <c r="K3702" s="132"/>
      <c r="L3702" s="130"/>
      <c r="M3702" s="130"/>
      <c r="N3702" s="130"/>
      <c r="O3702" s="130"/>
      <c r="P3702" s="130"/>
      <c r="Q3702" s="130"/>
      <c r="R3702" s="130"/>
      <c r="S3702" s="130"/>
    </row>
    <row r="3703" spans="1:19" x14ac:dyDescent="0.25">
      <c r="A3703" s="228" t="str">
        <f t="shared" si="160"/>
        <v/>
      </c>
      <c r="B3703" s="34"/>
      <c r="C3703" s="8"/>
      <c r="D3703" s="129"/>
      <c r="F3703" s="180"/>
      <c r="G3703" s="261"/>
      <c r="H3703" s="284">
        <f t="shared" si="159"/>
        <v>3.6860000000001952E-6</v>
      </c>
      <c r="I3703" s="92"/>
      <c r="J3703" s="173"/>
      <c r="K3703" s="132"/>
      <c r="L3703" s="130"/>
      <c r="M3703" s="130"/>
      <c r="N3703" s="130"/>
      <c r="O3703" s="130"/>
      <c r="P3703" s="130"/>
      <c r="Q3703" s="130"/>
      <c r="R3703" s="130"/>
      <c r="S3703" s="130"/>
    </row>
    <row r="3704" spans="1:19" x14ac:dyDescent="0.25">
      <c r="A3704" s="228" t="str">
        <f t="shared" si="160"/>
        <v/>
      </c>
      <c r="B3704" s="34"/>
      <c r="C3704" s="8"/>
      <c r="D3704" s="129"/>
      <c r="F3704" s="180"/>
      <c r="G3704" s="261"/>
      <c r="H3704" s="284">
        <f t="shared" si="159"/>
        <v>3.6870000000001953E-6</v>
      </c>
      <c r="I3704" s="92"/>
      <c r="J3704" s="173"/>
      <c r="K3704" s="132"/>
      <c r="L3704" s="130"/>
      <c r="M3704" s="130"/>
      <c r="N3704" s="130"/>
      <c r="O3704" s="130"/>
      <c r="P3704" s="130"/>
      <c r="Q3704" s="130"/>
      <c r="R3704" s="130"/>
      <c r="S3704" s="130"/>
    </row>
    <row r="3705" spans="1:19" x14ac:dyDescent="0.25">
      <c r="A3705" s="228" t="str">
        <f t="shared" si="160"/>
        <v/>
      </c>
      <c r="B3705" s="34"/>
      <c r="C3705" s="8"/>
      <c r="D3705" s="129"/>
      <c r="F3705" s="180"/>
      <c r="G3705" s="261"/>
      <c r="H3705" s="284">
        <f t="shared" si="159"/>
        <v>3.6880000000001953E-6</v>
      </c>
      <c r="I3705" s="92"/>
      <c r="J3705" s="173"/>
      <c r="K3705" s="132"/>
      <c r="L3705" s="130"/>
      <c r="M3705" s="130"/>
      <c r="N3705" s="130"/>
      <c r="O3705" s="130"/>
      <c r="P3705" s="130"/>
      <c r="Q3705" s="130"/>
      <c r="R3705" s="130"/>
      <c r="S3705" s="130"/>
    </row>
    <row r="3706" spans="1:19" x14ac:dyDescent="0.25">
      <c r="A3706" s="228" t="str">
        <f t="shared" si="160"/>
        <v/>
      </c>
      <c r="B3706" s="34"/>
      <c r="C3706" s="8"/>
      <c r="D3706" s="129"/>
      <c r="F3706" s="180"/>
      <c r="G3706" s="261"/>
      <c r="H3706" s="284">
        <f t="shared" si="159"/>
        <v>3.6890000000001954E-6</v>
      </c>
      <c r="I3706" s="92"/>
      <c r="J3706" s="173"/>
      <c r="K3706" s="132"/>
      <c r="L3706" s="130"/>
      <c r="M3706" s="130"/>
      <c r="N3706" s="130"/>
      <c r="O3706" s="130"/>
      <c r="P3706" s="130"/>
      <c r="Q3706" s="130"/>
      <c r="R3706" s="130"/>
      <c r="S3706" s="130"/>
    </row>
    <row r="3707" spans="1:19" x14ac:dyDescent="0.25">
      <c r="A3707" s="228" t="str">
        <f t="shared" si="160"/>
        <v/>
      </c>
      <c r="B3707" s="34"/>
      <c r="C3707" s="8"/>
      <c r="D3707" s="129"/>
      <c r="F3707" s="180"/>
      <c r="G3707" s="261"/>
      <c r="H3707" s="284">
        <f t="shared" si="159"/>
        <v>3.6900000000001955E-6</v>
      </c>
      <c r="I3707" s="92"/>
      <c r="J3707" s="173"/>
      <c r="K3707" s="132"/>
      <c r="L3707" s="130"/>
      <c r="M3707" s="130"/>
      <c r="N3707" s="130"/>
      <c r="O3707" s="130"/>
      <c r="P3707" s="130"/>
      <c r="Q3707" s="130"/>
      <c r="R3707" s="130"/>
      <c r="S3707" s="130"/>
    </row>
    <row r="3708" spans="1:19" x14ac:dyDescent="0.25">
      <c r="A3708" s="228" t="str">
        <f t="shared" si="160"/>
        <v/>
      </c>
      <c r="B3708" s="34"/>
      <c r="C3708" s="8"/>
      <c r="D3708" s="129"/>
      <c r="F3708" s="180"/>
      <c r="G3708" s="261"/>
      <c r="H3708" s="284">
        <f t="shared" si="159"/>
        <v>3.6910000000001956E-6</v>
      </c>
      <c r="I3708" s="92"/>
      <c r="J3708" s="173"/>
      <c r="K3708" s="132"/>
      <c r="L3708" s="130"/>
      <c r="M3708" s="130"/>
      <c r="N3708" s="130"/>
      <c r="O3708" s="130"/>
      <c r="P3708" s="130"/>
      <c r="Q3708" s="130"/>
      <c r="R3708" s="130"/>
      <c r="S3708" s="130"/>
    </row>
    <row r="3709" spans="1:19" x14ac:dyDescent="0.25">
      <c r="A3709" s="228" t="str">
        <f t="shared" si="160"/>
        <v/>
      </c>
      <c r="B3709" s="34"/>
      <c r="C3709" s="8"/>
      <c r="D3709" s="129"/>
      <c r="F3709" s="180"/>
      <c r="G3709" s="261"/>
      <c r="H3709" s="284">
        <f t="shared" si="159"/>
        <v>3.6920000000001956E-6</v>
      </c>
      <c r="I3709" s="92"/>
      <c r="J3709" s="173"/>
      <c r="K3709" s="132"/>
      <c r="L3709" s="130"/>
      <c r="M3709" s="130"/>
      <c r="N3709" s="130"/>
      <c r="O3709" s="130"/>
      <c r="P3709" s="130"/>
      <c r="Q3709" s="130"/>
      <c r="R3709" s="130"/>
      <c r="S3709" s="130"/>
    </row>
    <row r="3710" spans="1:19" x14ac:dyDescent="0.25">
      <c r="A3710" s="228" t="str">
        <f t="shared" si="160"/>
        <v/>
      </c>
      <c r="B3710" s="34"/>
      <c r="C3710" s="8"/>
      <c r="D3710" s="129"/>
      <c r="F3710" s="180"/>
      <c r="G3710" s="261"/>
      <c r="H3710" s="284">
        <f t="shared" si="159"/>
        <v>3.6930000000001957E-6</v>
      </c>
      <c r="I3710" s="92"/>
      <c r="J3710" s="173"/>
      <c r="K3710" s="132"/>
      <c r="L3710" s="130"/>
      <c r="M3710" s="130"/>
      <c r="N3710" s="130"/>
      <c r="O3710" s="130"/>
      <c r="P3710" s="130"/>
      <c r="Q3710" s="130"/>
      <c r="R3710" s="130"/>
      <c r="S3710" s="130"/>
    </row>
    <row r="3711" spans="1:19" x14ac:dyDescent="0.25">
      <c r="A3711" s="228" t="str">
        <f t="shared" si="160"/>
        <v/>
      </c>
      <c r="B3711" s="34"/>
      <c r="C3711" s="8"/>
      <c r="D3711" s="129"/>
      <c r="F3711" s="180"/>
      <c r="G3711" s="261"/>
      <c r="H3711" s="284">
        <f t="shared" si="159"/>
        <v>3.6940000000001958E-6</v>
      </c>
      <c r="I3711" s="92"/>
      <c r="J3711" s="173"/>
      <c r="K3711" s="132"/>
      <c r="L3711" s="130"/>
      <c r="M3711" s="130"/>
      <c r="N3711" s="130"/>
      <c r="O3711" s="130"/>
      <c r="P3711" s="130"/>
      <c r="Q3711" s="130"/>
      <c r="R3711" s="130"/>
      <c r="S3711" s="130"/>
    </row>
    <row r="3712" spans="1:19" x14ac:dyDescent="0.25">
      <c r="A3712" s="228" t="str">
        <f t="shared" si="160"/>
        <v/>
      </c>
      <c r="B3712" s="34"/>
      <c r="C3712" s="8"/>
      <c r="D3712" s="129"/>
      <c r="F3712" s="180"/>
      <c r="G3712" s="261"/>
      <c r="H3712" s="284">
        <f t="shared" si="159"/>
        <v>3.6950000000001959E-6</v>
      </c>
      <c r="I3712" s="92"/>
      <c r="J3712" s="173"/>
      <c r="K3712" s="132"/>
      <c r="L3712" s="130"/>
      <c r="M3712" s="130"/>
      <c r="N3712" s="130"/>
      <c r="O3712" s="130"/>
      <c r="P3712" s="130"/>
      <c r="Q3712" s="130"/>
      <c r="R3712" s="130"/>
      <c r="S3712" s="130"/>
    </row>
    <row r="3713" spans="1:19" x14ac:dyDescent="0.25">
      <c r="A3713" s="228" t="str">
        <f t="shared" si="160"/>
        <v/>
      </c>
      <c r="B3713" s="34"/>
      <c r="C3713" s="8"/>
      <c r="D3713" s="129"/>
      <c r="F3713" s="180"/>
      <c r="G3713" s="261"/>
      <c r="H3713" s="284">
        <f t="shared" si="159"/>
        <v>3.6960000000001959E-6</v>
      </c>
      <c r="I3713" s="92"/>
      <c r="J3713" s="173"/>
      <c r="K3713" s="132"/>
      <c r="L3713" s="130"/>
      <c r="M3713" s="130"/>
      <c r="N3713" s="130"/>
      <c r="O3713" s="130"/>
      <c r="P3713" s="130"/>
      <c r="Q3713" s="130"/>
      <c r="R3713" s="130"/>
      <c r="S3713" s="130"/>
    </row>
    <row r="3714" spans="1:19" x14ac:dyDescent="0.25">
      <c r="A3714" s="228" t="str">
        <f t="shared" si="160"/>
        <v/>
      </c>
      <c r="B3714" s="34"/>
      <c r="C3714" s="8"/>
      <c r="D3714" s="129"/>
      <c r="F3714" s="180"/>
      <c r="G3714" s="261"/>
      <c r="H3714" s="284">
        <f t="shared" si="159"/>
        <v>3.697000000000196E-6</v>
      </c>
      <c r="I3714" s="92"/>
      <c r="J3714" s="173"/>
      <c r="K3714" s="132"/>
      <c r="L3714" s="130"/>
      <c r="M3714" s="130"/>
      <c r="N3714" s="130"/>
      <c r="O3714" s="130"/>
      <c r="P3714" s="130"/>
      <c r="Q3714" s="130"/>
      <c r="R3714" s="130"/>
      <c r="S3714" s="130"/>
    </row>
    <row r="3715" spans="1:19" x14ac:dyDescent="0.25">
      <c r="A3715" s="228" t="str">
        <f t="shared" si="160"/>
        <v/>
      </c>
      <c r="B3715" s="34"/>
      <c r="C3715" s="8"/>
      <c r="D3715" s="129"/>
      <c r="F3715" s="180"/>
      <c r="G3715" s="261"/>
      <c r="H3715" s="284">
        <f t="shared" si="159"/>
        <v>3.6980000000001961E-6</v>
      </c>
      <c r="I3715" s="92"/>
      <c r="J3715" s="173"/>
      <c r="K3715" s="132"/>
      <c r="L3715" s="130"/>
      <c r="M3715" s="130"/>
      <c r="N3715" s="130"/>
      <c r="O3715" s="130"/>
      <c r="P3715" s="130"/>
      <c r="Q3715" s="130"/>
      <c r="R3715" s="130"/>
      <c r="S3715" s="130"/>
    </row>
    <row r="3716" spans="1:19" x14ac:dyDescent="0.25">
      <c r="A3716" s="228" t="str">
        <f t="shared" si="160"/>
        <v/>
      </c>
      <c r="B3716" s="34"/>
      <c r="C3716" s="8"/>
      <c r="D3716" s="129"/>
      <c r="F3716" s="180"/>
      <c r="G3716" s="261"/>
      <c r="H3716" s="284">
        <f t="shared" si="159"/>
        <v>3.6990000000001962E-6</v>
      </c>
      <c r="I3716" s="92"/>
      <c r="J3716" s="173"/>
      <c r="K3716" s="132"/>
      <c r="L3716" s="130"/>
      <c r="M3716" s="130"/>
      <c r="N3716" s="130"/>
      <c r="O3716" s="130"/>
      <c r="P3716" s="130"/>
      <c r="Q3716" s="130"/>
      <c r="R3716" s="130"/>
      <c r="S3716" s="130"/>
    </row>
    <row r="3717" spans="1:19" x14ac:dyDescent="0.25">
      <c r="A3717" s="228" t="str">
        <f t="shared" si="160"/>
        <v/>
      </c>
      <c r="B3717" s="34"/>
      <c r="C3717" s="8"/>
      <c r="D3717" s="129"/>
      <c r="F3717" s="180"/>
      <c r="G3717" s="261"/>
      <c r="H3717" s="284">
        <f t="shared" si="159"/>
        <v>3.7000000000001962E-6</v>
      </c>
      <c r="I3717" s="92"/>
      <c r="J3717" s="173"/>
      <c r="K3717" s="132"/>
      <c r="L3717" s="130"/>
      <c r="M3717" s="130"/>
      <c r="N3717" s="130"/>
      <c r="O3717" s="130"/>
      <c r="P3717" s="130"/>
      <c r="Q3717" s="130"/>
      <c r="R3717" s="130"/>
      <c r="S3717" s="130"/>
    </row>
    <row r="3718" spans="1:19" x14ac:dyDescent="0.25">
      <c r="A3718" s="228" t="str">
        <f t="shared" si="160"/>
        <v/>
      </c>
      <c r="B3718" s="34"/>
      <c r="C3718" s="8"/>
      <c r="D3718" s="129"/>
      <c r="F3718" s="180"/>
      <c r="G3718" s="261"/>
      <c r="H3718" s="284">
        <f t="shared" si="159"/>
        <v>3.7010000000001963E-6</v>
      </c>
      <c r="I3718" s="92"/>
      <c r="J3718" s="173"/>
      <c r="K3718" s="132"/>
      <c r="L3718" s="130"/>
      <c r="M3718" s="130"/>
      <c r="N3718" s="130"/>
      <c r="O3718" s="130"/>
      <c r="P3718" s="130"/>
      <c r="Q3718" s="130"/>
      <c r="R3718" s="130"/>
      <c r="S3718" s="130"/>
    </row>
    <row r="3719" spans="1:19" x14ac:dyDescent="0.25">
      <c r="A3719" s="228" t="str">
        <f t="shared" si="160"/>
        <v/>
      </c>
      <c r="B3719" s="34"/>
      <c r="C3719" s="8"/>
      <c r="D3719" s="129"/>
      <c r="F3719" s="180"/>
      <c r="G3719" s="261"/>
      <c r="H3719" s="284">
        <f t="shared" si="159"/>
        <v>3.7020000000001964E-6</v>
      </c>
      <c r="I3719" s="92"/>
      <c r="J3719" s="173"/>
      <c r="K3719" s="132"/>
      <c r="L3719" s="130"/>
      <c r="M3719" s="130"/>
      <c r="N3719" s="130"/>
      <c r="O3719" s="130"/>
      <c r="P3719" s="130"/>
      <c r="Q3719" s="130"/>
      <c r="R3719" s="130"/>
      <c r="S3719" s="130"/>
    </row>
    <row r="3720" spans="1:19" x14ac:dyDescent="0.25">
      <c r="A3720" s="228" t="str">
        <f t="shared" si="160"/>
        <v/>
      </c>
      <c r="B3720" s="34"/>
      <c r="C3720" s="8"/>
      <c r="D3720" s="129"/>
      <c r="F3720" s="180"/>
      <c r="G3720" s="261"/>
      <c r="H3720" s="284">
        <f t="shared" si="159"/>
        <v>3.7030000000001965E-6</v>
      </c>
      <c r="I3720" s="92"/>
      <c r="J3720" s="173"/>
      <c r="K3720" s="132"/>
      <c r="L3720" s="130"/>
      <c r="M3720" s="130"/>
      <c r="N3720" s="130"/>
      <c r="O3720" s="130"/>
      <c r="P3720" s="130"/>
      <c r="Q3720" s="130"/>
      <c r="R3720" s="130"/>
      <c r="S3720" s="130"/>
    </row>
    <row r="3721" spans="1:19" x14ac:dyDescent="0.25">
      <c r="A3721" s="228" t="str">
        <f t="shared" si="160"/>
        <v/>
      </c>
      <c r="B3721" s="34"/>
      <c r="C3721" s="8"/>
      <c r="D3721" s="129"/>
      <c r="F3721" s="180"/>
      <c r="G3721" s="261"/>
      <c r="H3721" s="284">
        <f t="shared" si="159"/>
        <v>3.7040000000001965E-6</v>
      </c>
      <c r="I3721" s="92"/>
      <c r="J3721" s="173"/>
      <c r="K3721" s="132"/>
      <c r="L3721" s="130"/>
      <c r="M3721" s="130"/>
      <c r="N3721" s="130"/>
      <c r="O3721" s="130"/>
      <c r="P3721" s="130"/>
      <c r="Q3721" s="130"/>
      <c r="R3721" s="130"/>
      <c r="S3721" s="130"/>
    </row>
    <row r="3722" spans="1:19" x14ac:dyDescent="0.25">
      <c r="A3722" s="228" t="str">
        <f t="shared" si="160"/>
        <v/>
      </c>
      <c r="B3722" s="34"/>
      <c r="C3722" s="8"/>
      <c r="D3722" s="129"/>
      <c r="F3722" s="180"/>
      <c r="G3722" s="261"/>
      <c r="H3722" s="284">
        <f t="shared" si="159"/>
        <v>3.7050000000001966E-6</v>
      </c>
      <c r="I3722" s="92"/>
      <c r="J3722" s="173"/>
      <c r="K3722" s="132"/>
      <c r="L3722" s="130"/>
      <c r="M3722" s="130"/>
      <c r="N3722" s="130"/>
      <c r="O3722" s="130"/>
      <c r="P3722" s="130"/>
      <c r="Q3722" s="130"/>
      <c r="R3722" s="130"/>
      <c r="S3722" s="130"/>
    </row>
    <row r="3723" spans="1:19" x14ac:dyDescent="0.25">
      <c r="A3723" s="228" t="str">
        <f t="shared" si="160"/>
        <v/>
      </c>
      <c r="B3723" s="34"/>
      <c r="C3723" s="8"/>
      <c r="D3723" s="129"/>
      <c r="F3723" s="180"/>
      <c r="G3723" s="261"/>
      <c r="H3723" s="284">
        <f t="shared" si="159"/>
        <v>3.7060000000001967E-6</v>
      </c>
      <c r="I3723" s="92"/>
      <c r="J3723" s="173"/>
      <c r="K3723" s="132"/>
      <c r="L3723" s="130"/>
      <c r="M3723" s="130"/>
      <c r="N3723" s="130"/>
      <c r="O3723" s="130"/>
      <c r="P3723" s="130"/>
      <c r="Q3723" s="130"/>
      <c r="R3723" s="130"/>
      <c r="S3723" s="130"/>
    </row>
    <row r="3724" spans="1:19" x14ac:dyDescent="0.25">
      <c r="A3724" s="228" t="str">
        <f t="shared" si="160"/>
        <v/>
      </c>
      <c r="B3724" s="34"/>
      <c r="C3724" s="8"/>
      <c r="D3724" s="129"/>
      <c r="F3724" s="180"/>
      <c r="G3724" s="261"/>
      <c r="H3724" s="284">
        <f t="shared" si="159"/>
        <v>3.7070000000001968E-6</v>
      </c>
      <c r="I3724" s="92"/>
      <c r="J3724" s="173"/>
      <c r="K3724" s="132"/>
      <c r="L3724" s="130"/>
      <c r="M3724" s="130"/>
      <c r="N3724" s="130"/>
      <c r="O3724" s="130"/>
      <c r="P3724" s="130"/>
      <c r="Q3724" s="130"/>
      <c r="R3724" s="130"/>
      <c r="S3724" s="130"/>
    </row>
    <row r="3725" spans="1:19" x14ac:dyDescent="0.25">
      <c r="A3725" s="228" t="str">
        <f t="shared" si="160"/>
        <v/>
      </c>
      <c r="B3725" s="34"/>
      <c r="C3725" s="8"/>
      <c r="D3725" s="129"/>
      <c r="F3725" s="180"/>
      <c r="G3725" s="261"/>
      <c r="H3725" s="284">
        <f t="shared" si="159"/>
        <v>3.7080000000001968E-6</v>
      </c>
      <c r="I3725" s="92"/>
      <c r="J3725" s="173"/>
      <c r="K3725" s="132"/>
      <c r="L3725" s="130"/>
      <c r="M3725" s="130"/>
      <c r="N3725" s="130"/>
      <c r="O3725" s="130"/>
      <c r="P3725" s="130"/>
      <c r="Q3725" s="130"/>
      <c r="R3725" s="130"/>
      <c r="S3725" s="130"/>
    </row>
    <row r="3726" spans="1:19" x14ac:dyDescent="0.25">
      <c r="A3726" s="228" t="str">
        <f t="shared" si="160"/>
        <v/>
      </c>
      <c r="B3726" s="34"/>
      <c r="C3726" s="8"/>
      <c r="D3726" s="129"/>
      <c r="F3726" s="180"/>
      <c r="G3726" s="261"/>
      <c r="H3726" s="284">
        <f t="shared" si="159"/>
        <v>3.7090000000001969E-6</v>
      </c>
      <c r="I3726" s="92"/>
      <c r="J3726" s="173"/>
      <c r="K3726" s="132"/>
      <c r="L3726" s="130"/>
      <c r="M3726" s="130"/>
      <c r="N3726" s="130"/>
      <c r="O3726" s="130"/>
      <c r="P3726" s="130"/>
      <c r="Q3726" s="130"/>
      <c r="R3726" s="130"/>
      <c r="S3726" s="130"/>
    </row>
    <row r="3727" spans="1:19" x14ac:dyDescent="0.25">
      <c r="A3727" s="228" t="str">
        <f t="shared" si="160"/>
        <v/>
      </c>
      <c r="B3727" s="34"/>
      <c r="C3727" s="8"/>
      <c r="D3727" s="129"/>
      <c r="F3727" s="180"/>
      <c r="G3727" s="261"/>
      <c r="H3727" s="284">
        <f t="shared" si="159"/>
        <v>3.710000000000197E-6</v>
      </c>
      <c r="I3727" s="92"/>
      <c r="J3727" s="173"/>
      <c r="K3727" s="132"/>
      <c r="L3727" s="130"/>
      <c r="M3727" s="130"/>
      <c r="N3727" s="130"/>
      <c r="O3727" s="130"/>
      <c r="P3727" s="130"/>
      <c r="Q3727" s="130"/>
      <c r="R3727" s="130"/>
      <c r="S3727" s="130"/>
    </row>
    <row r="3728" spans="1:19" x14ac:dyDescent="0.25">
      <c r="A3728" s="228" t="str">
        <f t="shared" si="160"/>
        <v/>
      </c>
      <c r="B3728" s="34"/>
      <c r="C3728" s="8"/>
      <c r="D3728" s="129"/>
      <c r="F3728" s="180"/>
      <c r="G3728" s="261"/>
      <c r="H3728" s="284">
        <f t="shared" si="159"/>
        <v>3.7110000000001971E-6</v>
      </c>
      <c r="I3728" s="92"/>
      <c r="J3728" s="173"/>
      <c r="K3728" s="132"/>
      <c r="L3728" s="130"/>
      <c r="M3728" s="130"/>
      <c r="N3728" s="130"/>
      <c r="O3728" s="130"/>
      <c r="P3728" s="130"/>
      <c r="Q3728" s="130"/>
      <c r="R3728" s="130"/>
      <c r="S3728" s="130"/>
    </row>
    <row r="3729" spans="1:19" x14ac:dyDescent="0.25">
      <c r="A3729" s="228" t="str">
        <f t="shared" si="160"/>
        <v/>
      </c>
      <c r="B3729" s="34"/>
      <c r="C3729" s="8"/>
      <c r="D3729" s="129"/>
      <c r="F3729" s="180"/>
      <c r="G3729" s="261"/>
      <c r="H3729" s="284">
        <f t="shared" si="159"/>
        <v>3.7120000000001971E-6</v>
      </c>
      <c r="I3729" s="92"/>
      <c r="J3729" s="173"/>
      <c r="K3729" s="132"/>
      <c r="L3729" s="130"/>
      <c r="M3729" s="130"/>
      <c r="N3729" s="130"/>
      <c r="O3729" s="130"/>
      <c r="P3729" s="130"/>
      <c r="Q3729" s="130"/>
      <c r="R3729" s="130"/>
      <c r="S3729" s="130"/>
    </row>
    <row r="3730" spans="1:19" x14ac:dyDescent="0.25">
      <c r="A3730" s="228" t="str">
        <f t="shared" si="160"/>
        <v/>
      </c>
      <c r="B3730" s="34"/>
      <c r="C3730" s="8"/>
      <c r="D3730" s="129"/>
      <c r="F3730" s="180"/>
      <c r="G3730" s="261"/>
      <c r="H3730" s="284">
        <f t="shared" si="159"/>
        <v>3.7130000000001972E-6</v>
      </c>
      <c r="I3730" s="92"/>
      <c r="J3730" s="173"/>
      <c r="K3730" s="132"/>
      <c r="L3730" s="130"/>
      <c r="M3730" s="130"/>
      <c r="N3730" s="130"/>
      <c r="O3730" s="130"/>
      <c r="P3730" s="130"/>
      <c r="Q3730" s="130"/>
      <c r="R3730" s="130"/>
      <c r="S3730" s="130"/>
    </row>
    <row r="3731" spans="1:19" x14ac:dyDescent="0.25">
      <c r="A3731" s="228" t="str">
        <f t="shared" si="160"/>
        <v/>
      </c>
      <c r="B3731" s="34"/>
      <c r="C3731" s="8"/>
      <c r="D3731" s="129"/>
      <c r="F3731" s="180"/>
      <c r="G3731" s="261"/>
      <c r="H3731" s="284">
        <f t="shared" ref="H3731:H3794" si="161">IF(G3731="",IF(D3731&lt;&gt;"",H3730+F3731+0.000000001,H3730+0.000000001),H3730+0.000000001)</f>
        <v>3.7140000000001973E-6</v>
      </c>
      <c r="I3731" s="92"/>
      <c r="J3731" s="173"/>
      <c r="K3731" s="132"/>
      <c r="L3731" s="130"/>
      <c r="M3731" s="130"/>
      <c r="N3731" s="130"/>
      <c r="O3731" s="130"/>
      <c r="P3731" s="130"/>
      <c r="Q3731" s="130"/>
      <c r="R3731" s="130"/>
      <c r="S3731" s="130"/>
    </row>
    <row r="3732" spans="1:19" x14ac:dyDescent="0.25">
      <c r="A3732" s="228" t="str">
        <f t="shared" si="160"/>
        <v/>
      </c>
      <c r="B3732" s="34"/>
      <c r="C3732" s="8"/>
      <c r="D3732" s="129"/>
      <c r="F3732" s="180"/>
      <c r="G3732" s="261"/>
      <c r="H3732" s="284">
        <f t="shared" si="161"/>
        <v>3.7150000000001974E-6</v>
      </c>
      <c r="I3732" s="92"/>
      <c r="J3732" s="173"/>
      <c r="K3732" s="132"/>
      <c r="L3732" s="130"/>
      <c r="M3732" s="130"/>
      <c r="N3732" s="130"/>
      <c r="O3732" s="130"/>
      <c r="P3732" s="130"/>
      <c r="Q3732" s="130"/>
      <c r="R3732" s="130"/>
      <c r="S3732" s="130"/>
    </row>
    <row r="3733" spans="1:19" x14ac:dyDescent="0.25">
      <c r="A3733" s="228" t="str">
        <f t="shared" si="160"/>
        <v/>
      </c>
      <c r="B3733" s="34"/>
      <c r="C3733" s="8"/>
      <c r="D3733" s="129"/>
      <c r="F3733" s="180"/>
      <c r="G3733" s="261"/>
      <c r="H3733" s="284">
        <f t="shared" si="161"/>
        <v>3.7160000000001974E-6</v>
      </c>
      <c r="I3733" s="92"/>
      <c r="J3733" s="173"/>
      <c r="K3733" s="132"/>
      <c r="L3733" s="130"/>
      <c r="M3733" s="130"/>
      <c r="N3733" s="130"/>
      <c r="O3733" s="130"/>
      <c r="P3733" s="130"/>
      <c r="Q3733" s="130"/>
      <c r="R3733" s="130"/>
      <c r="S3733" s="130"/>
    </row>
    <row r="3734" spans="1:19" x14ac:dyDescent="0.25">
      <c r="A3734" s="228" t="str">
        <f t="shared" ref="A3734:A3797" si="162">IF(F3734="","",IF(H3734=$H$5,D3734,""))</f>
        <v/>
      </c>
      <c r="B3734" s="34"/>
      <c r="C3734" s="8"/>
      <c r="D3734" s="129"/>
      <c r="F3734" s="180"/>
      <c r="G3734" s="261"/>
      <c r="H3734" s="284">
        <f t="shared" si="161"/>
        <v>3.7170000000001975E-6</v>
      </c>
      <c r="I3734" s="92"/>
      <c r="J3734" s="173"/>
      <c r="K3734" s="132"/>
      <c r="L3734" s="130"/>
      <c r="M3734" s="130"/>
      <c r="N3734" s="130"/>
      <c r="O3734" s="130"/>
      <c r="P3734" s="130"/>
      <c r="Q3734" s="130"/>
      <c r="R3734" s="130"/>
      <c r="S3734" s="130"/>
    </row>
    <row r="3735" spans="1:19" x14ac:dyDescent="0.25">
      <c r="A3735" s="228" t="str">
        <f t="shared" si="162"/>
        <v/>
      </c>
      <c r="B3735" s="34"/>
      <c r="C3735" s="8"/>
      <c r="D3735" s="129"/>
      <c r="F3735" s="180"/>
      <c r="G3735" s="261"/>
      <c r="H3735" s="284">
        <f t="shared" si="161"/>
        <v>3.7180000000001976E-6</v>
      </c>
      <c r="I3735" s="92"/>
      <c r="J3735" s="173"/>
      <c r="K3735" s="132"/>
      <c r="L3735" s="130"/>
      <c r="M3735" s="130"/>
      <c r="N3735" s="130"/>
      <c r="O3735" s="130"/>
      <c r="P3735" s="130"/>
      <c r="Q3735" s="130"/>
      <c r="R3735" s="130"/>
      <c r="S3735" s="130"/>
    </row>
    <row r="3736" spans="1:19" x14ac:dyDescent="0.25">
      <c r="A3736" s="228" t="str">
        <f t="shared" si="162"/>
        <v/>
      </c>
      <c r="B3736" s="34"/>
      <c r="C3736" s="8"/>
      <c r="D3736" s="129"/>
      <c r="F3736" s="180"/>
      <c r="G3736" s="261"/>
      <c r="H3736" s="284">
        <f t="shared" si="161"/>
        <v>3.7190000000001977E-6</v>
      </c>
      <c r="I3736" s="92"/>
      <c r="J3736" s="173"/>
      <c r="K3736" s="132"/>
      <c r="L3736" s="130"/>
      <c r="M3736" s="130"/>
      <c r="N3736" s="130"/>
      <c r="O3736" s="130"/>
      <c r="P3736" s="130"/>
      <c r="Q3736" s="130"/>
      <c r="R3736" s="130"/>
      <c r="S3736" s="130"/>
    </row>
    <row r="3737" spans="1:19" x14ac:dyDescent="0.25">
      <c r="A3737" s="228" t="str">
        <f t="shared" si="162"/>
        <v/>
      </c>
      <c r="B3737" s="34"/>
      <c r="C3737" s="8"/>
      <c r="D3737" s="129"/>
      <c r="F3737" s="180"/>
      <c r="G3737" s="261"/>
      <c r="H3737" s="284">
        <f t="shared" si="161"/>
        <v>3.7200000000001977E-6</v>
      </c>
      <c r="I3737" s="92"/>
      <c r="J3737" s="173"/>
      <c r="K3737" s="132"/>
      <c r="L3737" s="130"/>
      <c r="M3737" s="130"/>
      <c r="N3737" s="130"/>
      <c r="O3737" s="130"/>
      <c r="P3737" s="130"/>
      <c r="Q3737" s="130"/>
      <c r="R3737" s="130"/>
      <c r="S3737" s="130"/>
    </row>
    <row r="3738" spans="1:19" x14ac:dyDescent="0.25">
      <c r="A3738" s="228" t="str">
        <f t="shared" si="162"/>
        <v/>
      </c>
      <c r="B3738" s="34"/>
      <c r="C3738" s="8"/>
      <c r="D3738" s="129"/>
      <c r="F3738" s="180"/>
      <c r="G3738" s="261"/>
      <c r="H3738" s="284">
        <f t="shared" si="161"/>
        <v>3.7210000000001978E-6</v>
      </c>
      <c r="I3738" s="92"/>
      <c r="J3738" s="173"/>
      <c r="K3738" s="132"/>
      <c r="L3738" s="130"/>
      <c r="M3738" s="130"/>
      <c r="N3738" s="130"/>
      <c r="O3738" s="130"/>
      <c r="P3738" s="130"/>
      <c r="Q3738" s="130"/>
      <c r="R3738" s="130"/>
      <c r="S3738" s="130"/>
    </row>
    <row r="3739" spans="1:19" x14ac:dyDescent="0.25">
      <c r="A3739" s="228" t="str">
        <f t="shared" si="162"/>
        <v/>
      </c>
      <c r="B3739" s="34"/>
      <c r="C3739" s="8"/>
      <c r="D3739" s="129"/>
      <c r="F3739" s="180"/>
      <c r="G3739" s="261"/>
      <c r="H3739" s="284">
        <f t="shared" si="161"/>
        <v>3.7220000000001979E-6</v>
      </c>
      <c r="I3739" s="92"/>
      <c r="J3739" s="173"/>
      <c r="K3739" s="132"/>
      <c r="L3739" s="130"/>
      <c r="M3739" s="130"/>
      <c r="N3739" s="130"/>
      <c r="O3739" s="130"/>
      <c r="P3739" s="130"/>
      <c r="Q3739" s="130"/>
      <c r="R3739" s="130"/>
      <c r="S3739" s="130"/>
    </row>
    <row r="3740" spans="1:19" x14ac:dyDescent="0.25">
      <c r="A3740" s="228" t="str">
        <f t="shared" si="162"/>
        <v/>
      </c>
      <c r="B3740" s="34"/>
      <c r="C3740" s="8"/>
      <c r="D3740" s="129"/>
      <c r="F3740" s="180"/>
      <c r="G3740" s="261"/>
      <c r="H3740" s="284">
        <f t="shared" si="161"/>
        <v>3.723000000000198E-6</v>
      </c>
      <c r="I3740" s="92"/>
      <c r="J3740" s="173"/>
      <c r="K3740" s="132"/>
      <c r="L3740" s="130"/>
      <c r="M3740" s="130"/>
      <c r="N3740" s="130"/>
      <c r="O3740" s="130"/>
      <c r="P3740" s="130"/>
      <c r="Q3740" s="130"/>
      <c r="R3740" s="130"/>
      <c r="S3740" s="130"/>
    </row>
    <row r="3741" spans="1:19" x14ac:dyDescent="0.25">
      <c r="A3741" s="228" t="str">
        <f t="shared" si="162"/>
        <v/>
      </c>
      <c r="B3741" s="34"/>
      <c r="C3741" s="8"/>
      <c r="D3741" s="129"/>
      <c r="F3741" s="180"/>
      <c r="G3741" s="261"/>
      <c r="H3741" s="284">
        <f t="shared" si="161"/>
        <v>3.724000000000198E-6</v>
      </c>
      <c r="I3741" s="92"/>
      <c r="J3741" s="173"/>
      <c r="K3741" s="132"/>
      <c r="L3741" s="130"/>
      <c r="M3741" s="130"/>
      <c r="N3741" s="130"/>
      <c r="O3741" s="130"/>
      <c r="P3741" s="130"/>
      <c r="Q3741" s="130"/>
      <c r="R3741" s="130"/>
      <c r="S3741" s="130"/>
    </row>
    <row r="3742" spans="1:19" x14ac:dyDescent="0.25">
      <c r="A3742" s="228" t="str">
        <f t="shared" si="162"/>
        <v/>
      </c>
      <c r="B3742" s="34"/>
      <c r="C3742" s="8"/>
      <c r="D3742" s="129"/>
      <c r="F3742" s="180"/>
      <c r="G3742" s="261"/>
      <c r="H3742" s="284">
        <f t="shared" si="161"/>
        <v>3.7250000000001981E-6</v>
      </c>
      <c r="I3742" s="92"/>
      <c r="J3742" s="173"/>
      <c r="K3742" s="132"/>
      <c r="L3742" s="130"/>
      <c r="M3742" s="130"/>
      <c r="N3742" s="130"/>
      <c r="O3742" s="130"/>
      <c r="P3742" s="130"/>
      <c r="Q3742" s="130"/>
      <c r="R3742" s="130"/>
      <c r="S3742" s="130"/>
    </row>
    <row r="3743" spans="1:19" x14ac:dyDescent="0.25">
      <c r="A3743" s="228" t="str">
        <f t="shared" si="162"/>
        <v/>
      </c>
      <c r="B3743" s="34"/>
      <c r="C3743" s="8"/>
      <c r="D3743" s="129"/>
      <c r="F3743" s="180"/>
      <c r="G3743" s="261"/>
      <c r="H3743" s="284">
        <f t="shared" si="161"/>
        <v>3.7260000000001982E-6</v>
      </c>
      <c r="I3743" s="92"/>
      <c r="J3743" s="173"/>
      <c r="K3743" s="132"/>
      <c r="L3743" s="130"/>
      <c r="M3743" s="130"/>
      <c r="N3743" s="130"/>
      <c r="O3743" s="130"/>
      <c r="P3743" s="130"/>
      <c r="Q3743" s="130"/>
      <c r="R3743" s="130"/>
      <c r="S3743" s="130"/>
    </row>
    <row r="3744" spans="1:19" x14ac:dyDescent="0.25">
      <c r="A3744" s="228" t="str">
        <f t="shared" si="162"/>
        <v/>
      </c>
      <c r="B3744" s="34"/>
      <c r="C3744" s="8"/>
      <c r="D3744" s="129"/>
      <c r="F3744" s="180"/>
      <c r="G3744" s="261"/>
      <c r="H3744" s="284">
        <f t="shared" si="161"/>
        <v>3.7270000000001983E-6</v>
      </c>
      <c r="I3744" s="92"/>
      <c r="J3744" s="173"/>
      <c r="K3744" s="132"/>
      <c r="L3744" s="130"/>
      <c r="M3744" s="130"/>
      <c r="N3744" s="130"/>
      <c r="O3744" s="130"/>
      <c r="P3744" s="130"/>
      <c r="Q3744" s="130"/>
      <c r="R3744" s="130"/>
      <c r="S3744" s="130"/>
    </row>
    <row r="3745" spans="1:19" x14ac:dyDescent="0.25">
      <c r="A3745" s="228" t="str">
        <f t="shared" si="162"/>
        <v/>
      </c>
      <c r="B3745" s="34"/>
      <c r="C3745" s="8"/>
      <c r="D3745" s="129"/>
      <c r="F3745" s="180"/>
      <c r="G3745" s="261"/>
      <c r="H3745" s="284">
        <f t="shared" si="161"/>
        <v>3.7280000000001983E-6</v>
      </c>
      <c r="I3745" s="92"/>
      <c r="J3745" s="173"/>
      <c r="K3745" s="132"/>
      <c r="L3745" s="130"/>
      <c r="M3745" s="130"/>
      <c r="N3745" s="130"/>
      <c r="O3745" s="130"/>
      <c r="P3745" s="130"/>
      <c r="Q3745" s="130"/>
      <c r="R3745" s="130"/>
      <c r="S3745" s="130"/>
    </row>
    <row r="3746" spans="1:19" x14ac:dyDescent="0.25">
      <c r="A3746" s="228" t="str">
        <f t="shared" si="162"/>
        <v/>
      </c>
      <c r="B3746" s="34"/>
      <c r="C3746" s="8"/>
      <c r="D3746" s="129"/>
      <c r="F3746" s="180"/>
      <c r="G3746" s="261"/>
      <c r="H3746" s="284">
        <f t="shared" si="161"/>
        <v>3.7290000000001984E-6</v>
      </c>
      <c r="I3746" s="92"/>
      <c r="J3746" s="173"/>
      <c r="K3746" s="132"/>
      <c r="L3746" s="130"/>
      <c r="M3746" s="130"/>
      <c r="N3746" s="130"/>
      <c r="O3746" s="130"/>
      <c r="P3746" s="130"/>
      <c r="Q3746" s="130"/>
      <c r="R3746" s="130"/>
      <c r="S3746" s="130"/>
    </row>
    <row r="3747" spans="1:19" x14ac:dyDescent="0.25">
      <c r="A3747" s="228" t="str">
        <f t="shared" si="162"/>
        <v/>
      </c>
      <c r="B3747" s="34"/>
      <c r="C3747" s="8"/>
      <c r="D3747" s="129"/>
      <c r="F3747" s="180"/>
      <c r="G3747" s="261"/>
      <c r="H3747" s="284">
        <f t="shared" si="161"/>
        <v>3.7300000000001985E-6</v>
      </c>
      <c r="I3747" s="92"/>
      <c r="J3747" s="173"/>
      <c r="K3747" s="132"/>
      <c r="L3747" s="130"/>
      <c r="M3747" s="130"/>
      <c r="N3747" s="130"/>
      <c r="O3747" s="130"/>
      <c r="P3747" s="130"/>
      <c r="Q3747" s="130"/>
      <c r="R3747" s="130"/>
      <c r="S3747" s="130"/>
    </row>
    <row r="3748" spans="1:19" x14ac:dyDescent="0.25">
      <c r="A3748" s="228" t="str">
        <f t="shared" si="162"/>
        <v/>
      </c>
      <c r="B3748" s="34"/>
      <c r="C3748" s="8"/>
      <c r="D3748" s="129"/>
      <c r="F3748" s="180"/>
      <c r="G3748" s="261"/>
      <c r="H3748" s="284">
        <f t="shared" si="161"/>
        <v>3.7310000000001986E-6</v>
      </c>
      <c r="I3748" s="92"/>
      <c r="J3748" s="173"/>
      <c r="K3748" s="132"/>
      <c r="L3748" s="130"/>
      <c r="M3748" s="130"/>
      <c r="N3748" s="130"/>
      <c r="O3748" s="130"/>
      <c r="P3748" s="130"/>
      <c r="Q3748" s="130"/>
      <c r="R3748" s="130"/>
      <c r="S3748" s="130"/>
    </row>
    <row r="3749" spans="1:19" x14ac:dyDescent="0.25">
      <c r="A3749" s="228" t="str">
        <f t="shared" si="162"/>
        <v/>
      </c>
      <c r="B3749" s="34"/>
      <c r="C3749" s="8"/>
      <c r="D3749" s="129"/>
      <c r="F3749" s="180"/>
      <c r="G3749" s="261"/>
      <c r="H3749" s="284">
        <f t="shared" si="161"/>
        <v>3.7320000000001986E-6</v>
      </c>
      <c r="I3749" s="92"/>
      <c r="J3749" s="173"/>
      <c r="K3749" s="132"/>
      <c r="L3749" s="130"/>
      <c r="M3749" s="130"/>
      <c r="N3749" s="130"/>
      <c r="O3749" s="130"/>
      <c r="P3749" s="130"/>
      <c r="Q3749" s="130"/>
      <c r="R3749" s="130"/>
      <c r="S3749" s="130"/>
    </row>
    <row r="3750" spans="1:19" x14ac:dyDescent="0.25">
      <c r="A3750" s="228" t="str">
        <f t="shared" si="162"/>
        <v/>
      </c>
      <c r="B3750" s="34"/>
      <c r="C3750" s="8"/>
      <c r="D3750" s="129"/>
      <c r="F3750" s="180"/>
      <c r="G3750" s="261"/>
      <c r="H3750" s="284">
        <f t="shared" si="161"/>
        <v>3.7330000000001987E-6</v>
      </c>
      <c r="I3750" s="92"/>
      <c r="J3750" s="173"/>
      <c r="K3750" s="132"/>
      <c r="L3750" s="130"/>
      <c r="M3750" s="130"/>
      <c r="N3750" s="130"/>
      <c r="O3750" s="130"/>
      <c r="P3750" s="130"/>
      <c r="Q3750" s="130"/>
      <c r="R3750" s="130"/>
      <c r="S3750" s="130"/>
    </row>
    <row r="3751" spans="1:19" x14ac:dyDescent="0.25">
      <c r="A3751" s="228" t="str">
        <f t="shared" si="162"/>
        <v/>
      </c>
      <c r="B3751" s="34"/>
      <c r="C3751" s="8"/>
      <c r="D3751" s="129"/>
      <c r="F3751" s="180"/>
      <c r="G3751" s="261"/>
      <c r="H3751" s="284">
        <f t="shared" si="161"/>
        <v>3.7340000000001988E-6</v>
      </c>
      <c r="I3751" s="92"/>
      <c r="J3751" s="173"/>
      <c r="K3751" s="132"/>
      <c r="L3751" s="130"/>
      <c r="M3751" s="130"/>
      <c r="N3751" s="130"/>
      <c r="O3751" s="130"/>
      <c r="P3751" s="130"/>
      <c r="Q3751" s="130"/>
      <c r="R3751" s="130"/>
      <c r="S3751" s="130"/>
    </row>
    <row r="3752" spans="1:19" x14ac:dyDescent="0.25">
      <c r="A3752" s="228" t="str">
        <f t="shared" si="162"/>
        <v/>
      </c>
      <c r="B3752" s="34"/>
      <c r="C3752" s="8"/>
      <c r="D3752" s="129"/>
      <c r="F3752" s="180"/>
      <c r="G3752" s="261"/>
      <c r="H3752" s="284">
        <f t="shared" si="161"/>
        <v>3.7350000000001989E-6</v>
      </c>
      <c r="I3752" s="92"/>
      <c r="J3752" s="173"/>
      <c r="K3752" s="132"/>
      <c r="L3752" s="130"/>
      <c r="M3752" s="130"/>
      <c r="N3752" s="130"/>
      <c r="O3752" s="130"/>
      <c r="P3752" s="130"/>
      <c r="Q3752" s="130"/>
      <c r="R3752" s="130"/>
      <c r="S3752" s="130"/>
    </row>
    <row r="3753" spans="1:19" x14ac:dyDescent="0.25">
      <c r="A3753" s="228" t="str">
        <f t="shared" si="162"/>
        <v/>
      </c>
      <c r="B3753" s="34"/>
      <c r="C3753" s="8"/>
      <c r="D3753" s="129"/>
      <c r="F3753" s="180"/>
      <c r="G3753" s="261"/>
      <c r="H3753" s="284">
        <f t="shared" si="161"/>
        <v>3.7360000000001989E-6</v>
      </c>
      <c r="I3753" s="92"/>
      <c r="J3753" s="173"/>
      <c r="K3753" s="132"/>
      <c r="L3753" s="130"/>
      <c r="M3753" s="130"/>
      <c r="N3753" s="130"/>
      <c r="O3753" s="130"/>
      <c r="P3753" s="130"/>
      <c r="Q3753" s="130"/>
      <c r="R3753" s="130"/>
      <c r="S3753" s="130"/>
    </row>
    <row r="3754" spans="1:19" x14ac:dyDescent="0.25">
      <c r="A3754" s="228" t="str">
        <f t="shared" si="162"/>
        <v/>
      </c>
      <c r="B3754" s="34"/>
      <c r="C3754" s="8"/>
      <c r="D3754" s="129"/>
      <c r="F3754" s="180"/>
      <c r="G3754" s="261"/>
      <c r="H3754" s="284">
        <f t="shared" si="161"/>
        <v>3.737000000000199E-6</v>
      </c>
      <c r="I3754" s="92"/>
      <c r="J3754" s="173"/>
      <c r="K3754" s="132"/>
      <c r="L3754" s="130"/>
      <c r="M3754" s="130"/>
      <c r="N3754" s="130"/>
      <c r="O3754" s="130"/>
      <c r="P3754" s="130"/>
      <c r="Q3754" s="130"/>
      <c r="R3754" s="130"/>
      <c r="S3754" s="130"/>
    </row>
    <row r="3755" spans="1:19" x14ac:dyDescent="0.25">
      <c r="A3755" s="228" t="str">
        <f t="shared" si="162"/>
        <v/>
      </c>
      <c r="B3755" s="34"/>
      <c r="C3755" s="8"/>
      <c r="D3755" s="129"/>
      <c r="F3755" s="180"/>
      <c r="G3755" s="261"/>
      <c r="H3755" s="284">
        <f t="shared" si="161"/>
        <v>3.7380000000001991E-6</v>
      </c>
      <c r="I3755" s="92"/>
      <c r="J3755" s="173"/>
      <c r="K3755" s="132"/>
      <c r="L3755" s="130"/>
      <c r="M3755" s="130"/>
      <c r="N3755" s="130"/>
      <c r="O3755" s="130"/>
      <c r="P3755" s="130"/>
      <c r="Q3755" s="130"/>
      <c r="R3755" s="130"/>
      <c r="S3755" s="130"/>
    </row>
    <row r="3756" spans="1:19" x14ac:dyDescent="0.25">
      <c r="A3756" s="228" t="str">
        <f t="shared" si="162"/>
        <v/>
      </c>
      <c r="B3756" s="34"/>
      <c r="C3756" s="8"/>
      <c r="D3756" s="129"/>
      <c r="F3756" s="180"/>
      <c r="G3756" s="261"/>
      <c r="H3756" s="284">
        <f t="shared" si="161"/>
        <v>3.7390000000001992E-6</v>
      </c>
      <c r="I3756" s="92"/>
      <c r="J3756" s="173"/>
      <c r="K3756" s="132"/>
      <c r="L3756" s="130"/>
      <c r="M3756" s="130"/>
      <c r="N3756" s="130"/>
      <c r="O3756" s="130"/>
      <c r="P3756" s="130"/>
      <c r="Q3756" s="130"/>
      <c r="R3756" s="130"/>
      <c r="S3756" s="130"/>
    </row>
    <row r="3757" spans="1:19" x14ac:dyDescent="0.25">
      <c r="A3757" s="228" t="str">
        <f t="shared" si="162"/>
        <v/>
      </c>
      <c r="B3757" s="34"/>
      <c r="C3757" s="8"/>
      <c r="D3757" s="129"/>
      <c r="F3757" s="180"/>
      <c r="G3757" s="261"/>
      <c r="H3757" s="284">
        <f t="shared" si="161"/>
        <v>3.7400000000001992E-6</v>
      </c>
      <c r="I3757" s="92"/>
      <c r="J3757" s="173"/>
      <c r="K3757" s="132"/>
      <c r="L3757" s="130"/>
      <c r="M3757" s="130"/>
      <c r="N3757" s="130"/>
      <c r="O3757" s="130"/>
      <c r="P3757" s="130"/>
      <c r="Q3757" s="130"/>
      <c r="R3757" s="130"/>
      <c r="S3757" s="130"/>
    </row>
    <row r="3758" spans="1:19" x14ac:dyDescent="0.25">
      <c r="A3758" s="228" t="str">
        <f t="shared" si="162"/>
        <v/>
      </c>
      <c r="B3758" s="34"/>
      <c r="C3758" s="8"/>
      <c r="D3758" s="129"/>
      <c r="F3758" s="180"/>
      <c r="G3758" s="261"/>
      <c r="H3758" s="284">
        <f t="shared" si="161"/>
        <v>3.7410000000001993E-6</v>
      </c>
      <c r="I3758" s="92"/>
      <c r="J3758" s="173"/>
      <c r="K3758" s="132"/>
      <c r="L3758" s="130"/>
      <c r="M3758" s="130"/>
      <c r="N3758" s="130"/>
      <c r="O3758" s="130"/>
      <c r="P3758" s="130"/>
      <c r="Q3758" s="130"/>
      <c r="R3758" s="130"/>
      <c r="S3758" s="130"/>
    </row>
    <row r="3759" spans="1:19" x14ac:dyDescent="0.25">
      <c r="A3759" s="228" t="str">
        <f t="shared" si="162"/>
        <v/>
      </c>
      <c r="B3759" s="34"/>
      <c r="C3759" s="8"/>
      <c r="D3759" s="129"/>
      <c r="F3759" s="180"/>
      <c r="G3759" s="261"/>
      <c r="H3759" s="284">
        <f t="shared" si="161"/>
        <v>3.7420000000001994E-6</v>
      </c>
      <c r="I3759" s="92"/>
      <c r="J3759" s="173"/>
      <c r="K3759" s="132"/>
      <c r="L3759" s="130"/>
      <c r="M3759" s="130"/>
      <c r="N3759" s="130"/>
      <c r="O3759" s="130"/>
      <c r="P3759" s="130"/>
      <c r="Q3759" s="130"/>
      <c r="R3759" s="130"/>
      <c r="S3759" s="130"/>
    </row>
    <row r="3760" spans="1:19" x14ac:dyDescent="0.25">
      <c r="A3760" s="228" t="str">
        <f t="shared" si="162"/>
        <v/>
      </c>
      <c r="B3760" s="34"/>
      <c r="C3760" s="8"/>
      <c r="D3760" s="129"/>
      <c r="F3760" s="180"/>
      <c r="G3760" s="261"/>
      <c r="H3760" s="284">
        <f t="shared" si="161"/>
        <v>3.7430000000001995E-6</v>
      </c>
      <c r="I3760" s="92"/>
      <c r="J3760" s="173"/>
      <c r="K3760" s="132"/>
      <c r="L3760" s="130"/>
      <c r="M3760" s="130"/>
      <c r="N3760" s="130"/>
      <c r="O3760" s="130"/>
      <c r="P3760" s="130"/>
      <c r="Q3760" s="130"/>
      <c r="R3760" s="130"/>
      <c r="S3760" s="130"/>
    </row>
    <row r="3761" spans="1:19" x14ac:dyDescent="0.25">
      <c r="A3761" s="228" t="str">
        <f t="shared" si="162"/>
        <v/>
      </c>
      <c r="B3761" s="34"/>
      <c r="C3761" s="8"/>
      <c r="D3761" s="129"/>
      <c r="F3761" s="180"/>
      <c r="G3761" s="261"/>
      <c r="H3761" s="284">
        <f t="shared" si="161"/>
        <v>3.7440000000001995E-6</v>
      </c>
      <c r="I3761" s="92"/>
      <c r="J3761" s="173"/>
      <c r="K3761" s="132"/>
      <c r="L3761" s="130"/>
      <c r="M3761" s="130"/>
      <c r="N3761" s="130"/>
      <c r="O3761" s="130"/>
      <c r="P3761" s="130"/>
      <c r="Q3761" s="130"/>
      <c r="R3761" s="130"/>
      <c r="S3761" s="130"/>
    </row>
    <row r="3762" spans="1:19" x14ac:dyDescent="0.25">
      <c r="A3762" s="228" t="str">
        <f t="shared" si="162"/>
        <v/>
      </c>
      <c r="B3762" s="34"/>
      <c r="C3762" s="8"/>
      <c r="D3762" s="129"/>
      <c r="F3762" s="180"/>
      <c r="G3762" s="261"/>
      <c r="H3762" s="284">
        <f t="shared" si="161"/>
        <v>3.7450000000001996E-6</v>
      </c>
      <c r="I3762" s="92"/>
      <c r="J3762" s="173"/>
      <c r="K3762" s="132"/>
      <c r="L3762" s="130"/>
      <c r="M3762" s="130"/>
      <c r="N3762" s="130"/>
      <c r="O3762" s="130"/>
      <c r="P3762" s="130"/>
      <c r="Q3762" s="130"/>
      <c r="R3762" s="130"/>
      <c r="S3762" s="130"/>
    </row>
    <row r="3763" spans="1:19" x14ac:dyDescent="0.25">
      <c r="A3763" s="228" t="str">
        <f t="shared" si="162"/>
        <v/>
      </c>
      <c r="B3763" s="34"/>
      <c r="C3763" s="8"/>
      <c r="D3763" s="129"/>
      <c r="F3763" s="180"/>
      <c r="G3763" s="261"/>
      <c r="H3763" s="284">
        <f t="shared" si="161"/>
        <v>3.7460000000001997E-6</v>
      </c>
      <c r="I3763" s="92"/>
      <c r="J3763" s="173"/>
      <c r="K3763" s="132"/>
      <c r="L3763" s="130"/>
      <c r="M3763" s="130"/>
      <c r="N3763" s="130"/>
      <c r="O3763" s="130"/>
      <c r="P3763" s="130"/>
      <c r="Q3763" s="130"/>
      <c r="R3763" s="130"/>
      <c r="S3763" s="130"/>
    </row>
    <row r="3764" spans="1:19" x14ac:dyDescent="0.25">
      <c r="A3764" s="228" t="str">
        <f t="shared" si="162"/>
        <v/>
      </c>
      <c r="B3764" s="34"/>
      <c r="C3764" s="8"/>
      <c r="D3764" s="129"/>
      <c r="F3764" s="180"/>
      <c r="G3764" s="261"/>
      <c r="H3764" s="284">
        <f t="shared" si="161"/>
        <v>3.7470000000001998E-6</v>
      </c>
      <c r="I3764" s="92"/>
      <c r="J3764" s="173"/>
      <c r="K3764" s="132"/>
      <c r="L3764" s="130"/>
      <c r="M3764" s="130"/>
      <c r="N3764" s="130"/>
      <c r="O3764" s="130"/>
      <c r="P3764" s="130"/>
      <c r="Q3764" s="130"/>
      <c r="R3764" s="130"/>
      <c r="S3764" s="130"/>
    </row>
    <row r="3765" spans="1:19" x14ac:dyDescent="0.25">
      <c r="A3765" s="228" t="str">
        <f t="shared" si="162"/>
        <v/>
      </c>
      <c r="B3765" s="34"/>
      <c r="C3765" s="8"/>
      <c r="D3765" s="129"/>
      <c r="F3765" s="180"/>
      <c r="G3765" s="261"/>
      <c r="H3765" s="284">
        <f t="shared" si="161"/>
        <v>3.7480000000001998E-6</v>
      </c>
      <c r="I3765" s="92"/>
      <c r="J3765" s="173"/>
      <c r="K3765" s="132"/>
      <c r="L3765" s="130"/>
      <c r="M3765" s="130"/>
      <c r="N3765" s="130"/>
      <c r="O3765" s="130"/>
      <c r="P3765" s="130"/>
      <c r="Q3765" s="130"/>
      <c r="R3765" s="130"/>
      <c r="S3765" s="130"/>
    </row>
    <row r="3766" spans="1:19" x14ac:dyDescent="0.25">
      <c r="A3766" s="228" t="str">
        <f t="shared" si="162"/>
        <v/>
      </c>
      <c r="B3766" s="34"/>
      <c r="C3766" s="8"/>
      <c r="D3766" s="129"/>
      <c r="F3766" s="180"/>
      <c r="G3766" s="261"/>
      <c r="H3766" s="284">
        <f t="shared" si="161"/>
        <v>3.7490000000001999E-6</v>
      </c>
      <c r="I3766" s="92"/>
      <c r="J3766" s="173"/>
      <c r="K3766" s="132"/>
      <c r="L3766" s="130"/>
      <c r="M3766" s="130"/>
      <c r="N3766" s="130"/>
      <c r="O3766" s="130"/>
      <c r="P3766" s="130"/>
      <c r="Q3766" s="130"/>
      <c r="R3766" s="130"/>
      <c r="S3766" s="130"/>
    </row>
    <row r="3767" spans="1:19" x14ac:dyDescent="0.25">
      <c r="A3767" s="228" t="str">
        <f t="shared" si="162"/>
        <v/>
      </c>
      <c r="B3767" s="34"/>
      <c r="C3767" s="8"/>
      <c r="D3767" s="129"/>
      <c r="F3767" s="180"/>
      <c r="G3767" s="261"/>
      <c r="H3767" s="284">
        <f t="shared" si="161"/>
        <v>3.7500000000002E-6</v>
      </c>
      <c r="I3767" s="92"/>
      <c r="J3767" s="173"/>
      <c r="K3767" s="132"/>
      <c r="L3767" s="130"/>
      <c r="M3767" s="130"/>
      <c r="N3767" s="130"/>
      <c r="O3767" s="130"/>
      <c r="P3767" s="130"/>
      <c r="Q3767" s="130"/>
      <c r="R3767" s="130"/>
      <c r="S3767" s="130"/>
    </row>
    <row r="3768" spans="1:19" x14ac:dyDescent="0.25">
      <c r="A3768" s="228" t="str">
        <f t="shared" si="162"/>
        <v/>
      </c>
      <c r="B3768" s="34"/>
      <c r="C3768" s="8"/>
      <c r="D3768" s="129"/>
      <c r="F3768" s="180"/>
      <c r="G3768" s="261"/>
      <c r="H3768" s="284">
        <f t="shared" si="161"/>
        <v>3.7510000000002001E-6</v>
      </c>
      <c r="I3768" s="92"/>
      <c r="J3768" s="173"/>
      <c r="K3768" s="132"/>
      <c r="L3768" s="130"/>
      <c r="M3768" s="130"/>
      <c r="N3768" s="130"/>
      <c r="O3768" s="130"/>
      <c r="P3768" s="130"/>
      <c r="Q3768" s="130"/>
      <c r="R3768" s="130"/>
      <c r="S3768" s="130"/>
    </row>
    <row r="3769" spans="1:19" x14ac:dyDescent="0.25">
      <c r="A3769" s="228" t="str">
        <f t="shared" si="162"/>
        <v/>
      </c>
      <c r="B3769" s="34"/>
      <c r="C3769" s="8"/>
      <c r="D3769" s="129"/>
      <c r="F3769" s="180"/>
      <c r="G3769" s="261"/>
      <c r="H3769" s="284">
        <f t="shared" si="161"/>
        <v>3.7520000000002001E-6</v>
      </c>
      <c r="I3769" s="92"/>
      <c r="J3769" s="173"/>
      <c r="K3769" s="132"/>
      <c r="L3769" s="130"/>
      <c r="M3769" s="130"/>
      <c r="N3769" s="130"/>
      <c r="O3769" s="130"/>
      <c r="P3769" s="130"/>
      <c r="Q3769" s="130"/>
      <c r="R3769" s="130"/>
      <c r="S3769" s="130"/>
    </row>
    <row r="3770" spans="1:19" x14ac:dyDescent="0.25">
      <c r="A3770" s="228" t="str">
        <f t="shared" si="162"/>
        <v/>
      </c>
      <c r="B3770" s="34"/>
      <c r="C3770" s="8"/>
      <c r="D3770" s="129"/>
      <c r="F3770" s="180"/>
      <c r="G3770" s="261"/>
      <c r="H3770" s="284">
        <f t="shared" si="161"/>
        <v>3.7530000000002002E-6</v>
      </c>
      <c r="I3770" s="92"/>
      <c r="J3770" s="173"/>
      <c r="K3770" s="132"/>
      <c r="L3770" s="130"/>
      <c r="M3770" s="130"/>
      <c r="N3770" s="130"/>
      <c r="O3770" s="130"/>
      <c r="P3770" s="130"/>
      <c r="Q3770" s="130"/>
      <c r="R3770" s="130"/>
      <c r="S3770" s="130"/>
    </row>
    <row r="3771" spans="1:19" x14ac:dyDescent="0.25">
      <c r="A3771" s="228" t="str">
        <f t="shared" si="162"/>
        <v/>
      </c>
      <c r="B3771" s="34"/>
      <c r="C3771" s="8"/>
      <c r="D3771" s="129"/>
      <c r="F3771" s="180"/>
      <c r="G3771" s="261"/>
      <c r="H3771" s="284">
        <f t="shared" si="161"/>
        <v>3.7540000000002003E-6</v>
      </c>
      <c r="I3771" s="92"/>
      <c r="J3771" s="173"/>
      <c r="K3771" s="132"/>
      <c r="L3771" s="130"/>
      <c r="M3771" s="130"/>
      <c r="N3771" s="130"/>
      <c r="O3771" s="130"/>
      <c r="P3771" s="130"/>
      <c r="Q3771" s="130"/>
      <c r="R3771" s="130"/>
      <c r="S3771" s="130"/>
    </row>
    <row r="3772" spans="1:19" x14ac:dyDescent="0.25">
      <c r="A3772" s="228" t="str">
        <f t="shared" si="162"/>
        <v/>
      </c>
      <c r="B3772" s="34"/>
      <c r="C3772" s="8"/>
      <c r="D3772" s="129"/>
      <c r="F3772" s="180"/>
      <c r="G3772" s="261"/>
      <c r="H3772" s="284">
        <f t="shared" si="161"/>
        <v>3.7550000000002004E-6</v>
      </c>
      <c r="I3772" s="92"/>
      <c r="J3772" s="173"/>
      <c r="K3772" s="132"/>
      <c r="L3772" s="130"/>
      <c r="M3772" s="130"/>
      <c r="N3772" s="130"/>
      <c r="O3772" s="130"/>
      <c r="P3772" s="130"/>
      <c r="Q3772" s="130"/>
      <c r="R3772" s="130"/>
      <c r="S3772" s="130"/>
    </row>
    <row r="3773" spans="1:19" x14ac:dyDescent="0.25">
      <c r="A3773" s="228" t="str">
        <f t="shared" si="162"/>
        <v/>
      </c>
      <c r="B3773" s="34"/>
      <c r="C3773" s="8"/>
      <c r="D3773" s="129"/>
      <c r="F3773" s="180"/>
      <c r="G3773" s="261"/>
      <c r="H3773" s="284">
        <f t="shared" si="161"/>
        <v>3.7560000000002004E-6</v>
      </c>
      <c r="I3773" s="92"/>
      <c r="J3773" s="173"/>
      <c r="K3773" s="132"/>
      <c r="L3773" s="130"/>
      <c r="M3773" s="130"/>
      <c r="N3773" s="130"/>
      <c r="O3773" s="130"/>
      <c r="P3773" s="130"/>
      <c r="Q3773" s="130"/>
      <c r="R3773" s="130"/>
      <c r="S3773" s="130"/>
    </row>
    <row r="3774" spans="1:19" x14ac:dyDescent="0.25">
      <c r="A3774" s="228" t="str">
        <f t="shared" si="162"/>
        <v/>
      </c>
      <c r="B3774" s="34"/>
      <c r="C3774" s="8"/>
      <c r="D3774" s="129"/>
      <c r="F3774" s="180"/>
      <c r="G3774" s="261"/>
      <c r="H3774" s="284">
        <f t="shared" si="161"/>
        <v>3.7570000000002005E-6</v>
      </c>
      <c r="I3774" s="92"/>
      <c r="J3774" s="173"/>
      <c r="K3774" s="132"/>
      <c r="L3774" s="130"/>
      <c r="M3774" s="130"/>
      <c r="N3774" s="130"/>
      <c r="O3774" s="130"/>
      <c r="P3774" s="130"/>
      <c r="Q3774" s="130"/>
      <c r="R3774" s="130"/>
      <c r="S3774" s="130"/>
    </row>
    <row r="3775" spans="1:19" x14ac:dyDescent="0.25">
      <c r="A3775" s="228" t="str">
        <f t="shared" si="162"/>
        <v/>
      </c>
      <c r="B3775" s="34"/>
      <c r="C3775" s="8"/>
      <c r="D3775" s="129"/>
      <c r="F3775" s="180"/>
      <c r="G3775" s="261"/>
      <c r="H3775" s="284">
        <f t="shared" si="161"/>
        <v>3.7580000000002006E-6</v>
      </c>
      <c r="I3775" s="92"/>
      <c r="J3775" s="173"/>
      <c r="K3775" s="132"/>
      <c r="L3775" s="130"/>
      <c r="M3775" s="130"/>
      <c r="N3775" s="130"/>
      <c r="O3775" s="130"/>
      <c r="P3775" s="130"/>
      <c r="Q3775" s="130"/>
      <c r="R3775" s="130"/>
      <c r="S3775" s="130"/>
    </row>
    <row r="3776" spans="1:19" x14ac:dyDescent="0.25">
      <c r="A3776" s="228" t="str">
        <f t="shared" si="162"/>
        <v/>
      </c>
      <c r="B3776" s="34"/>
      <c r="C3776" s="8"/>
      <c r="D3776" s="129"/>
      <c r="F3776" s="180"/>
      <c r="G3776" s="261"/>
      <c r="H3776" s="284">
        <f t="shared" si="161"/>
        <v>3.7590000000002007E-6</v>
      </c>
      <c r="I3776" s="92"/>
      <c r="J3776" s="173"/>
      <c r="K3776" s="132"/>
      <c r="L3776" s="130"/>
      <c r="M3776" s="130"/>
      <c r="N3776" s="130"/>
      <c r="O3776" s="130"/>
      <c r="P3776" s="130"/>
      <c r="Q3776" s="130"/>
      <c r="R3776" s="130"/>
      <c r="S3776" s="130"/>
    </row>
    <row r="3777" spans="1:19" x14ac:dyDescent="0.25">
      <c r="A3777" s="228" t="str">
        <f t="shared" si="162"/>
        <v/>
      </c>
      <c r="B3777" s="34"/>
      <c r="C3777" s="8"/>
      <c r="D3777" s="129"/>
      <c r="F3777" s="180"/>
      <c r="G3777" s="261"/>
      <c r="H3777" s="284">
        <f t="shared" si="161"/>
        <v>3.7600000000002007E-6</v>
      </c>
      <c r="I3777" s="92"/>
      <c r="J3777" s="173"/>
      <c r="K3777" s="132"/>
      <c r="L3777" s="130"/>
      <c r="M3777" s="130"/>
      <c r="N3777" s="130"/>
      <c r="O3777" s="130"/>
      <c r="P3777" s="130"/>
      <c r="Q3777" s="130"/>
      <c r="R3777" s="130"/>
      <c r="S3777" s="130"/>
    </row>
    <row r="3778" spans="1:19" x14ac:dyDescent="0.25">
      <c r="A3778" s="228" t="str">
        <f t="shared" si="162"/>
        <v/>
      </c>
      <c r="B3778" s="34"/>
      <c r="C3778" s="8"/>
      <c r="D3778" s="129"/>
      <c r="F3778" s="180"/>
      <c r="G3778" s="261"/>
      <c r="H3778" s="284">
        <f t="shared" si="161"/>
        <v>3.7610000000002008E-6</v>
      </c>
      <c r="I3778" s="92"/>
      <c r="J3778" s="173"/>
      <c r="K3778" s="132"/>
      <c r="L3778" s="130"/>
      <c r="M3778" s="130"/>
      <c r="N3778" s="130"/>
      <c r="O3778" s="130"/>
      <c r="P3778" s="130"/>
      <c r="Q3778" s="130"/>
      <c r="R3778" s="130"/>
      <c r="S3778" s="130"/>
    </row>
    <row r="3779" spans="1:19" x14ac:dyDescent="0.25">
      <c r="A3779" s="228" t="str">
        <f t="shared" si="162"/>
        <v/>
      </c>
      <c r="B3779" s="34"/>
      <c r="C3779" s="8"/>
      <c r="D3779" s="129"/>
      <c r="F3779" s="180"/>
      <c r="G3779" s="261"/>
      <c r="H3779" s="284">
        <f t="shared" si="161"/>
        <v>3.7620000000002009E-6</v>
      </c>
      <c r="I3779" s="92"/>
      <c r="J3779" s="173"/>
      <c r="K3779" s="132"/>
      <c r="L3779" s="130"/>
      <c r="M3779" s="130"/>
      <c r="N3779" s="130"/>
      <c r="O3779" s="130"/>
      <c r="P3779" s="130"/>
      <c r="Q3779" s="130"/>
      <c r="R3779" s="130"/>
      <c r="S3779" s="130"/>
    </row>
    <row r="3780" spans="1:19" x14ac:dyDescent="0.25">
      <c r="A3780" s="228" t="str">
        <f t="shared" si="162"/>
        <v/>
      </c>
      <c r="B3780" s="34"/>
      <c r="C3780" s="8"/>
      <c r="D3780" s="129"/>
      <c r="F3780" s="180"/>
      <c r="G3780" s="261"/>
      <c r="H3780" s="284">
        <f t="shared" si="161"/>
        <v>3.763000000000201E-6</v>
      </c>
      <c r="I3780" s="92"/>
      <c r="J3780" s="173"/>
      <c r="K3780" s="132"/>
      <c r="L3780" s="130"/>
      <c r="M3780" s="130"/>
      <c r="N3780" s="130"/>
      <c r="O3780" s="130"/>
      <c r="P3780" s="130"/>
      <c r="Q3780" s="130"/>
      <c r="R3780" s="130"/>
      <c r="S3780" s="130"/>
    </row>
    <row r="3781" spans="1:19" x14ac:dyDescent="0.25">
      <c r="A3781" s="228" t="str">
        <f t="shared" si="162"/>
        <v/>
      </c>
      <c r="B3781" s="34"/>
      <c r="C3781" s="8"/>
      <c r="D3781" s="129"/>
      <c r="F3781" s="180"/>
      <c r="G3781" s="261"/>
      <c r="H3781" s="284">
        <f t="shared" si="161"/>
        <v>3.764000000000201E-6</v>
      </c>
      <c r="I3781" s="92"/>
      <c r="J3781" s="173"/>
      <c r="K3781" s="132"/>
      <c r="L3781" s="130"/>
      <c r="M3781" s="130"/>
      <c r="N3781" s="130"/>
      <c r="O3781" s="130"/>
      <c r="P3781" s="130"/>
      <c r="Q3781" s="130"/>
      <c r="R3781" s="130"/>
      <c r="S3781" s="130"/>
    </row>
    <row r="3782" spans="1:19" x14ac:dyDescent="0.25">
      <c r="A3782" s="228" t="str">
        <f t="shared" si="162"/>
        <v/>
      </c>
      <c r="B3782" s="34"/>
      <c r="C3782" s="8"/>
      <c r="D3782" s="129"/>
      <c r="F3782" s="180"/>
      <c r="G3782" s="261"/>
      <c r="H3782" s="284">
        <f t="shared" si="161"/>
        <v>3.7650000000002011E-6</v>
      </c>
      <c r="I3782" s="92"/>
      <c r="J3782" s="173"/>
      <c r="K3782" s="132"/>
      <c r="L3782" s="130"/>
      <c r="M3782" s="130"/>
      <c r="N3782" s="130"/>
      <c r="O3782" s="130"/>
      <c r="P3782" s="130"/>
      <c r="Q3782" s="130"/>
      <c r="R3782" s="130"/>
      <c r="S3782" s="130"/>
    </row>
    <row r="3783" spans="1:19" x14ac:dyDescent="0.25">
      <c r="A3783" s="228" t="str">
        <f t="shared" si="162"/>
        <v/>
      </c>
      <c r="B3783" s="34"/>
      <c r="C3783" s="8"/>
      <c r="D3783" s="129"/>
      <c r="F3783" s="180"/>
      <c r="G3783" s="261"/>
      <c r="H3783" s="284">
        <f t="shared" si="161"/>
        <v>3.7660000000002012E-6</v>
      </c>
      <c r="I3783" s="92"/>
      <c r="J3783" s="173"/>
      <c r="K3783" s="132"/>
      <c r="L3783" s="130"/>
      <c r="M3783" s="130"/>
      <c r="N3783" s="130"/>
      <c r="O3783" s="130"/>
      <c r="P3783" s="130"/>
      <c r="Q3783" s="130"/>
      <c r="R3783" s="130"/>
      <c r="S3783" s="130"/>
    </row>
    <row r="3784" spans="1:19" x14ac:dyDescent="0.25">
      <c r="A3784" s="228" t="str">
        <f t="shared" si="162"/>
        <v/>
      </c>
      <c r="B3784" s="34"/>
      <c r="C3784" s="8"/>
      <c r="D3784" s="129"/>
      <c r="F3784" s="180"/>
      <c r="G3784" s="261"/>
      <c r="H3784" s="284">
        <f t="shared" si="161"/>
        <v>3.7670000000002013E-6</v>
      </c>
      <c r="I3784" s="92"/>
      <c r="J3784" s="173"/>
      <c r="K3784" s="132"/>
      <c r="L3784" s="130"/>
      <c r="M3784" s="130"/>
      <c r="N3784" s="130"/>
      <c r="O3784" s="130"/>
      <c r="P3784" s="130"/>
      <c r="Q3784" s="130"/>
      <c r="R3784" s="130"/>
      <c r="S3784" s="130"/>
    </row>
    <row r="3785" spans="1:19" x14ac:dyDescent="0.25">
      <c r="A3785" s="228" t="str">
        <f t="shared" si="162"/>
        <v/>
      </c>
      <c r="B3785" s="34"/>
      <c r="C3785" s="8"/>
      <c r="D3785" s="129"/>
      <c r="F3785" s="180"/>
      <c r="G3785" s="261"/>
      <c r="H3785" s="284">
        <f t="shared" si="161"/>
        <v>3.7680000000002013E-6</v>
      </c>
      <c r="I3785" s="92"/>
      <c r="J3785" s="173"/>
      <c r="K3785" s="132"/>
      <c r="L3785" s="130"/>
      <c r="M3785" s="130"/>
      <c r="N3785" s="130"/>
      <c r="O3785" s="130"/>
      <c r="P3785" s="130"/>
      <c r="Q3785" s="130"/>
      <c r="R3785" s="130"/>
      <c r="S3785" s="130"/>
    </row>
    <row r="3786" spans="1:19" x14ac:dyDescent="0.25">
      <c r="A3786" s="228" t="str">
        <f t="shared" si="162"/>
        <v/>
      </c>
      <c r="B3786" s="34"/>
      <c r="C3786" s="8"/>
      <c r="D3786" s="129"/>
      <c r="F3786" s="180"/>
      <c r="G3786" s="261"/>
      <c r="H3786" s="284">
        <f t="shared" si="161"/>
        <v>3.7690000000002014E-6</v>
      </c>
      <c r="I3786" s="92"/>
      <c r="J3786" s="173"/>
      <c r="K3786" s="132"/>
      <c r="L3786" s="130"/>
      <c r="M3786" s="130"/>
      <c r="N3786" s="130"/>
      <c r="O3786" s="130"/>
      <c r="P3786" s="130"/>
      <c r="Q3786" s="130"/>
      <c r="R3786" s="130"/>
      <c r="S3786" s="130"/>
    </row>
    <row r="3787" spans="1:19" x14ac:dyDescent="0.25">
      <c r="A3787" s="228" t="str">
        <f t="shared" si="162"/>
        <v/>
      </c>
      <c r="B3787" s="34"/>
      <c r="C3787" s="8"/>
      <c r="D3787" s="129"/>
      <c r="F3787" s="180"/>
      <c r="G3787" s="261"/>
      <c r="H3787" s="284">
        <f t="shared" si="161"/>
        <v>3.7700000000002015E-6</v>
      </c>
      <c r="I3787" s="92"/>
      <c r="J3787" s="173"/>
      <c r="K3787" s="132"/>
      <c r="L3787" s="130"/>
      <c r="M3787" s="130"/>
      <c r="N3787" s="130"/>
      <c r="O3787" s="130"/>
      <c r="P3787" s="130"/>
      <c r="Q3787" s="130"/>
      <c r="R3787" s="130"/>
      <c r="S3787" s="130"/>
    </row>
    <row r="3788" spans="1:19" x14ac:dyDescent="0.25">
      <c r="A3788" s="228" t="str">
        <f t="shared" si="162"/>
        <v/>
      </c>
      <c r="B3788" s="34"/>
      <c r="C3788" s="8"/>
      <c r="D3788" s="129"/>
      <c r="F3788" s="180"/>
      <c r="G3788" s="261"/>
      <c r="H3788" s="284">
        <f t="shared" si="161"/>
        <v>3.7710000000002016E-6</v>
      </c>
      <c r="I3788" s="92"/>
      <c r="J3788" s="173"/>
      <c r="K3788" s="132"/>
      <c r="L3788" s="130"/>
      <c r="M3788" s="130"/>
      <c r="N3788" s="130"/>
      <c r="O3788" s="130"/>
      <c r="P3788" s="130"/>
      <c r="Q3788" s="130"/>
      <c r="R3788" s="130"/>
      <c r="S3788" s="130"/>
    </row>
    <row r="3789" spans="1:19" x14ac:dyDescent="0.25">
      <c r="A3789" s="228" t="str">
        <f t="shared" si="162"/>
        <v/>
      </c>
      <c r="B3789" s="34"/>
      <c r="C3789" s="8"/>
      <c r="D3789" s="129"/>
      <c r="F3789" s="180"/>
      <c r="G3789" s="261"/>
      <c r="H3789" s="284">
        <f t="shared" si="161"/>
        <v>3.7720000000002016E-6</v>
      </c>
      <c r="I3789" s="92"/>
      <c r="J3789" s="173"/>
      <c r="K3789" s="132"/>
      <c r="L3789" s="130"/>
      <c r="M3789" s="130"/>
      <c r="N3789" s="130"/>
      <c r="O3789" s="130"/>
      <c r="P3789" s="130"/>
      <c r="Q3789" s="130"/>
      <c r="R3789" s="130"/>
      <c r="S3789" s="130"/>
    </row>
    <row r="3790" spans="1:19" x14ac:dyDescent="0.25">
      <c r="A3790" s="228" t="str">
        <f t="shared" si="162"/>
        <v/>
      </c>
      <c r="B3790" s="34"/>
      <c r="C3790" s="8"/>
      <c r="D3790" s="129"/>
      <c r="F3790" s="180"/>
      <c r="G3790" s="261"/>
      <c r="H3790" s="284">
        <f t="shared" si="161"/>
        <v>3.7730000000002017E-6</v>
      </c>
      <c r="I3790" s="92"/>
      <c r="J3790" s="173"/>
      <c r="K3790" s="132"/>
      <c r="L3790" s="130"/>
      <c r="M3790" s="130"/>
      <c r="N3790" s="130"/>
      <c r="O3790" s="130"/>
      <c r="P3790" s="130"/>
      <c r="Q3790" s="130"/>
      <c r="R3790" s="130"/>
      <c r="S3790" s="130"/>
    </row>
    <row r="3791" spans="1:19" x14ac:dyDescent="0.25">
      <c r="A3791" s="228" t="str">
        <f t="shared" si="162"/>
        <v/>
      </c>
      <c r="B3791" s="34"/>
      <c r="C3791" s="8"/>
      <c r="D3791" s="129"/>
      <c r="F3791" s="180"/>
      <c r="G3791" s="261"/>
      <c r="H3791" s="284">
        <f t="shared" si="161"/>
        <v>3.7740000000002018E-6</v>
      </c>
      <c r="I3791" s="92"/>
      <c r="J3791" s="173"/>
      <c r="K3791" s="132"/>
      <c r="L3791" s="130"/>
      <c r="M3791" s="130"/>
      <c r="N3791" s="130"/>
      <c r="O3791" s="130"/>
      <c r="P3791" s="130"/>
      <c r="Q3791" s="130"/>
      <c r="R3791" s="130"/>
      <c r="S3791" s="130"/>
    </row>
    <row r="3792" spans="1:19" x14ac:dyDescent="0.25">
      <c r="A3792" s="228" t="str">
        <f t="shared" si="162"/>
        <v/>
      </c>
      <c r="B3792" s="34"/>
      <c r="C3792" s="8"/>
      <c r="D3792" s="129"/>
      <c r="F3792" s="180"/>
      <c r="G3792" s="261"/>
      <c r="H3792" s="284">
        <f t="shared" si="161"/>
        <v>3.7750000000002019E-6</v>
      </c>
      <c r="I3792" s="92"/>
      <c r="J3792" s="173"/>
      <c r="K3792" s="132"/>
      <c r="L3792" s="130"/>
      <c r="M3792" s="130"/>
      <c r="N3792" s="130"/>
      <c r="O3792" s="130"/>
      <c r="P3792" s="130"/>
      <c r="Q3792" s="130"/>
      <c r="R3792" s="130"/>
      <c r="S3792" s="130"/>
    </row>
    <row r="3793" spans="1:19" x14ac:dyDescent="0.25">
      <c r="A3793" s="228" t="str">
        <f t="shared" si="162"/>
        <v/>
      </c>
      <c r="B3793" s="34"/>
      <c r="C3793" s="8"/>
      <c r="D3793" s="129"/>
      <c r="F3793" s="180"/>
      <c r="G3793" s="261"/>
      <c r="H3793" s="284">
        <f t="shared" si="161"/>
        <v>3.7760000000002019E-6</v>
      </c>
      <c r="I3793" s="92"/>
      <c r="J3793" s="173"/>
      <c r="K3793" s="132"/>
      <c r="L3793" s="130"/>
      <c r="M3793" s="130"/>
      <c r="N3793" s="130"/>
      <c r="O3793" s="130"/>
      <c r="P3793" s="130"/>
      <c r="Q3793" s="130"/>
      <c r="R3793" s="130"/>
      <c r="S3793" s="130"/>
    </row>
    <row r="3794" spans="1:19" x14ac:dyDescent="0.25">
      <c r="A3794" s="228" t="str">
        <f t="shared" si="162"/>
        <v/>
      </c>
      <c r="B3794" s="34"/>
      <c r="C3794" s="8"/>
      <c r="D3794" s="129"/>
      <c r="F3794" s="180"/>
      <c r="G3794" s="261"/>
      <c r="H3794" s="284">
        <f t="shared" si="161"/>
        <v>3.777000000000202E-6</v>
      </c>
      <c r="I3794" s="92"/>
      <c r="J3794" s="173"/>
      <c r="K3794" s="132"/>
      <c r="L3794" s="130"/>
      <c r="M3794" s="130"/>
      <c r="N3794" s="130"/>
      <c r="O3794" s="130"/>
      <c r="P3794" s="130"/>
      <c r="Q3794" s="130"/>
      <c r="R3794" s="130"/>
      <c r="S3794" s="130"/>
    </row>
    <row r="3795" spans="1:19" x14ac:dyDescent="0.25">
      <c r="A3795" s="228" t="str">
        <f t="shared" si="162"/>
        <v/>
      </c>
      <c r="B3795" s="34"/>
      <c r="C3795" s="8"/>
      <c r="D3795" s="129"/>
      <c r="F3795" s="180"/>
      <c r="G3795" s="261"/>
      <c r="H3795" s="284">
        <f t="shared" ref="H3795:H3858" si="163">IF(G3795="",IF(D3795&lt;&gt;"",H3794+F3795+0.000000001,H3794+0.000000001),H3794+0.000000001)</f>
        <v>3.7780000000002021E-6</v>
      </c>
      <c r="I3795" s="92"/>
      <c r="J3795" s="173"/>
      <c r="K3795" s="132"/>
      <c r="L3795" s="130"/>
      <c r="M3795" s="130"/>
      <c r="N3795" s="130"/>
      <c r="O3795" s="130"/>
      <c r="P3795" s="130"/>
      <c r="Q3795" s="130"/>
      <c r="R3795" s="130"/>
      <c r="S3795" s="130"/>
    </row>
    <row r="3796" spans="1:19" x14ac:dyDescent="0.25">
      <c r="A3796" s="228" t="str">
        <f t="shared" si="162"/>
        <v/>
      </c>
      <c r="B3796" s="34"/>
      <c r="C3796" s="8"/>
      <c r="D3796" s="129"/>
      <c r="F3796" s="180"/>
      <c r="G3796" s="261"/>
      <c r="H3796" s="284">
        <f t="shared" si="163"/>
        <v>3.7790000000002022E-6</v>
      </c>
      <c r="I3796" s="92"/>
      <c r="J3796" s="173"/>
      <c r="K3796" s="132"/>
      <c r="L3796" s="130"/>
      <c r="M3796" s="130"/>
      <c r="N3796" s="130"/>
      <c r="O3796" s="130"/>
      <c r="P3796" s="130"/>
      <c r="Q3796" s="130"/>
      <c r="R3796" s="130"/>
      <c r="S3796" s="130"/>
    </row>
    <row r="3797" spans="1:19" x14ac:dyDescent="0.25">
      <c r="A3797" s="228" t="str">
        <f t="shared" si="162"/>
        <v/>
      </c>
      <c r="B3797" s="34"/>
      <c r="C3797" s="8"/>
      <c r="D3797" s="129"/>
      <c r="F3797" s="180"/>
      <c r="G3797" s="261"/>
      <c r="H3797" s="284">
        <f t="shared" si="163"/>
        <v>3.7800000000002022E-6</v>
      </c>
      <c r="I3797" s="92"/>
      <c r="J3797" s="173"/>
      <c r="K3797" s="132"/>
      <c r="L3797" s="130"/>
      <c r="M3797" s="130"/>
      <c r="N3797" s="130"/>
      <c r="O3797" s="130"/>
      <c r="P3797" s="130"/>
      <c r="Q3797" s="130"/>
      <c r="R3797" s="130"/>
      <c r="S3797" s="130"/>
    </row>
    <row r="3798" spans="1:19" x14ac:dyDescent="0.25">
      <c r="A3798" s="228" t="str">
        <f t="shared" ref="A3798:A3861" si="164">IF(F3798="","",IF(H3798=$H$5,D3798,""))</f>
        <v/>
      </c>
      <c r="B3798" s="34"/>
      <c r="C3798" s="8"/>
      <c r="D3798" s="129"/>
      <c r="F3798" s="180"/>
      <c r="G3798" s="261"/>
      <c r="H3798" s="284">
        <f t="shared" si="163"/>
        <v>3.7810000000002023E-6</v>
      </c>
      <c r="I3798" s="92"/>
      <c r="J3798" s="173"/>
      <c r="K3798" s="132"/>
      <c r="L3798" s="130"/>
      <c r="M3798" s="130"/>
      <c r="N3798" s="130"/>
      <c r="O3798" s="130"/>
      <c r="P3798" s="130"/>
      <c r="Q3798" s="130"/>
      <c r="R3798" s="130"/>
      <c r="S3798" s="130"/>
    </row>
    <row r="3799" spans="1:19" x14ac:dyDescent="0.25">
      <c r="A3799" s="228" t="str">
        <f t="shared" si="164"/>
        <v/>
      </c>
      <c r="B3799" s="34"/>
      <c r="C3799" s="8"/>
      <c r="D3799" s="129"/>
      <c r="F3799" s="180"/>
      <c r="G3799" s="261"/>
      <c r="H3799" s="284">
        <f t="shared" si="163"/>
        <v>3.7820000000002024E-6</v>
      </c>
      <c r="I3799" s="92"/>
      <c r="J3799" s="173"/>
      <c r="K3799" s="132"/>
      <c r="L3799" s="130"/>
      <c r="M3799" s="130"/>
      <c r="N3799" s="130"/>
      <c r="O3799" s="130"/>
      <c r="P3799" s="130"/>
      <c r="Q3799" s="130"/>
      <c r="R3799" s="130"/>
      <c r="S3799" s="130"/>
    </row>
    <row r="3800" spans="1:19" x14ac:dyDescent="0.25">
      <c r="A3800" s="228" t="str">
        <f t="shared" si="164"/>
        <v/>
      </c>
      <c r="B3800" s="34"/>
      <c r="C3800" s="8"/>
      <c r="D3800" s="129"/>
      <c r="F3800" s="180"/>
      <c r="G3800" s="261"/>
      <c r="H3800" s="284">
        <f t="shared" si="163"/>
        <v>3.7830000000002025E-6</v>
      </c>
      <c r="I3800" s="92"/>
      <c r="J3800" s="173"/>
      <c r="K3800" s="132"/>
      <c r="L3800" s="130"/>
      <c r="M3800" s="130"/>
      <c r="N3800" s="130"/>
      <c r="O3800" s="130"/>
      <c r="P3800" s="130"/>
      <c r="Q3800" s="130"/>
      <c r="R3800" s="130"/>
      <c r="S3800" s="130"/>
    </row>
    <row r="3801" spans="1:19" x14ac:dyDescent="0.25">
      <c r="A3801" s="228" t="str">
        <f t="shared" si="164"/>
        <v/>
      </c>
      <c r="B3801" s="34"/>
      <c r="C3801" s="8"/>
      <c r="D3801" s="129"/>
      <c r="F3801" s="180"/>
      <c r="G3801" s="261"/>
      <c r="H3801" s="284">
        <f t="shared" si="163"/>
        <v>3.7840000000002025E-6</v>
      </c>
      <c r="I3801" s="92"/>
      <c r="J3801" s="173"/>
      <c r="K3801" s="132"/>
      <c r="L3801" s="130"/>
      <c r="M3801" s="130"/>
      <c r="N3801" s="130"/>
      <c r="O3801" s="130"/>
      <c r="P3801" s="130"/>
      <c r="Q3801" s="130"/>
      <c r="R3801" s="130"/>
      <c r="S3801" s="130"/>
    </row>
    <row r="3802" spans="1:19" x14ac:dyDescent="0.25">
      <c r="A3802" s="228" t="str">
        <f t="shared" si="164"/>
        <v/>
      </c>
      <c r="B3802" s="34"/>
      <c r="C3802" s="8"/>
      <c r="D3802" s="129"/>
      <c r="F3802" s="180"/>
      <c r="G3802" s="261"/>
      <c r="H3802" s="284">
        <f t="shared" si="163"/>
        <v>3.7850000000002026E-6</v>
      </c>
      <c r="I3802" s="92"/>
      <c r="J3802" s="173"/>
      <c r="K3802" s="132"/>
      <c r="L3802" s="130"/>
      <c r="M3802" s="130"/>
      <c r="N3802" s="130"/>
      <c r="O3802" s="130"/>
      <c r="P3802" s="130"/>
      <c r="Q3802" s="130"/>
      <c r="R3802" s="130"/>
      <c r="S3802" s="130"/>
    </row>
    <row r="3803" spans="1:19" x14ac:dyDescent="0.25">
      <c r="A3803" s="228" t="str">
        <f t="shared" si="164"/>
        <v/>
      </c>
      <c r="B3803" s="34"/>
      <c r="C3803" s="8"/>
      <c r="D3803" s="129"/>
      <c r="F3803" s="180"/>
      <c r="G3803" s="261"/>
      <c r="H3803" s="284">
        <f t="shared" si="163"/>
        <v>3.7860000000002027E-6</v>
      </c>
      <c r="I3803" s="92"/>
      <c r="J3803" s="173"/>
      <c r="K3803" s="132"/>
      <c r="L3803" s="130"/>
      <c r="M3803" s="130"/>
      <c r="N3803" s="130"/>
      <c r="O3803" s="130"/>
      <c r="P3803" s="130"/>
      <c r="Q3803" s="130"/>
      <c r="R3803" s="130"/>
      <c r="S3803" s="130"/>
    </row>
    <row r="3804" spans="1:19" x14ac:dyDescent="0.25">
      <c r="A3804" s="228" t="str">
        <f t="shared" si="164"/>
        <v/>
      </c>
      <c r="B3804" s="34"/>
      <c r="C3804" s="8"/>
      <c r="D3804" s="129"/>
      <c r="F3804" s="180"/>
      <c r="G3804" s="261"/>
      <c r="H3804" s="284">
        <f t="shared" si="163"/>
        <v>3.7870000000002028E-6</v>
      </c>
      <c r="I3804" s="92"/>
      <c r="J3804" s="173"/>
      <c r="K3804" s="132"/>
      <c r="L3804" s="130"/>
      <c r="M3804" s="130"/>
      <c r="N3804" s="130"/>
      <c r="O3804" s="130"/>
      <c r="P3804" s="130"/>
      <c r="Q3804" s="130"/>
      <c r="R3804" s="130"/>
      <c r="S3804" s="130"/>
    </row>
    <row r="3805" spans="1:19" x14ac:dyDescent="0.25">
      <c r="A3805" s="228" t="str">
        <f t="shared" si="164"/>
        <v/>
      </c>
      <c r="B3805" s="34"/>
      <c r="C3805" s="8"/>
      <c r="D3805" s="129"/>
      <c r="F3805" s="180"/>
      <c r="G3805" s="261"/>
      <c r="H3805" s="284">
        <f t="shared" si="163"/>
        <v>3.7880000000002028E-6</v>
      </c>
      <c r="I3805" s="92"/>
      <c r="J3805" s="173"/>
      <c r="K3805" s="132"/>
      <c r="L3805" s="130"/>
      <c r="M3805" s="130"/>
      <c r="N3805" s="130"/>
      <c r="O3805" s="130"/>
      <c r="P3805" s="130"/>
      <c r="Q3805" s="130"/>
      <c r="R3805" s="130"/>
      <c r="S3805" s="130"/>
    </row>
    <row r="3806" spans="1:19" x14ac:dyDescent="0.25">
      <c r="A3806" s="228" t="str">
        <f t="shared" si="164"/>
        <v/>
      </c>
      <c r="B3806" s="34"/>
      <c r="C3806" s="8"/>
      <c r="D3806" s="129"/>
      <c r="F3806" s="180"/>
      <c r="G3806" s="261"/>
      <c r="H3806" s="284">
        <f t="shared" si="163"/>
        <v>3.7890000000002029E-6</v>
      </c>
      <c r="I3806" s="92"/>
      <c r="J3806" s="173"/>
      <c r="K3806" s="132"/>
      <c r="L3806" s="130"/>
      <c r="M3806" s="130"/>
      <c r="N3806" s="130"/>
      <c r="O3806" s="130"/>
      <c r="P3806" s="130"/>
      <c r="Q3806" s="130"/>
      <c r="R3806" s="130"/>
      <c r="S3806" s="130"/>
    </row>
    <row r="3807" spans="1:19" x14ac:dyDescent="0.25">
      <c r="A3807" s="228" t="str">
        <f t="shared" si="164"/>
        <v/>
      </c>
      <c r="B3807" s="34"/>
      <c r="C3807" s="8"/>
      <c r="D3807" s="129"/>
      <c r="F3807" s="180"/>
      <c r="G3807" s="261"/>
      <c r="H3807" s="284">
        <f t="shared" si="163"/>
        <v>3.790000000000203E-6</v>
      </c>
      <c r="I3807" s="92"/>
      <c r="J3807" s="173"/>
      <c r="K3807" s="132"/>
      <c r="L3807" s="130"/>
      <c r="M3807" s="130"/>
      <c r="N3807" s="130"/>
      <c r="O3807" s="130"/>
      <c r="P3807" s="130"/>
      <c r="Q3807" s="130"/>
      <c r="R3807" s="130"/>
      <c r="S3807" s="130"/>
    </row>
    <row r="3808" spans="1:19" x14ac:dyDescent="0.25">
      <c r="A3808" s="228" t="str">
        <f t="shared" si="164"/>
        <v/>
      </c>
      <c r="B3808" s="34"/>
      <c r="C3808" s="8"/>
      <c r="D3808" s="129"/>
      <c r="F3808" s="180"/>
      <c r="G3808" s="261"/>
      <c r="H3808" s="284">
        <f t="shared" si="163"/>
        <v>3.7910000000002031E-6</v>
      </c>
      <c r="I3808" s="92"/>
      <c r="J3808" s="173"/>
      <c r="K3808" s="132"/>
      <c r="L3808" s="130"/>
      <c r="M3808" s="130"/>
      <c r="N3808" s="130"/>
      <c r="O3808" s="130"/>
      <c r="P3808" s="130"/>
      <c r="Q3808" s="130"/>
      <c r="R3808" s="130"/>
      <c r="S3808" s="130"/>
    </row>
    <row r="3809" spans="1:19" x14ac:dyDescent="0.25">
      <c r="A3809" s="228" t="str">
        <f t="shared" si="164"/>
        <v/>
      </c>
      <c r="B3809" s="34"/>
      <c r="C3809" s="8"/>
      <c r="D3809" s="129"/>
      <c r="F3809" s="180"/>
      <c r="G3809" s="261"/>
      <c r="H3809" s="284">
        <f t="shared" si="163"/>
        <v>3.7920000000002032E-6</v>
      </c>
      <c r="I3809" s="92"/>
      <c r="J3809" s="173"/>
      <c r="K3809" s="132"/>
      <c r="L3809" s="130"/>
      <c r="M3809" s="130"/>
      <c r="N3809" s="130"/>
      <c r="O3809" s="130"/>
      <c r="P3809" s="130"/>
      <c r="Q3809" s="130"/>
      <c r="R3809" s="130"/>
      <c r="S3809" s="130"/>
    </row>
    <row r="3810" spans="1:19" x14ac:dyDescent="0.25">
      <c r="A3810" s="228" t="str">
        <f t="shared" si="164"/>
        <v/>
      </c>
      <c r="B3810" s="34"/>
      <c r="C3810" s="8"/>
      <c r="D3810" s="129"/>
      <c r="F3810" s="180"/>
      <c r="G3810" s="261"/>
      <c r="H3810" s="284">
        <f t="shared" si="163"/>
        <v>3.7930000000002032E-6</v>
      </c>
      <c r="I3810" s="92"/>
      <c r="J3810" s="173"/>
      <c r="K3810" s="132"/>
      <c r="L3810" s="130"/>
      <c r="M3810" s="130"/>
      <c r="N3810" s="130"/>
      <c r="O3810" s="130"/>
      <c r="P3810" s="130"/>
      <c r="Q3810" s="130"/>
      <c r="R3810" s="130"/>
      <c r="S3810" s="130"/>
    </row>
    <row r="3811" spans="1:19" x14ac:dyDescent="0.25">
      <c r="A3811" s="228" t="str">
        <f t="shared" si="164"/>
        <v/>
      </c>
      <c r="B3811" s="34"/>
      <c r="C3811" s="8"/>
      <c r="D3811" s="129"/>
      <c r="F3811" s="180"/>
      <c r="G3811" s="261"/>
      <c r="H3811" s="284">
        <f t="shared" si="163"/>
        <v>3.7940000000002033E-6</v>
      </c>
      <c r="I3811" s="92"/>
      <c r="J3811" s="173"/>
      <c r="K3811" s="132"/>
      <c r="L3811" s="130"/>
      <c r="M3811" s="130"/>
      <c r="N3811" s="130"/>
      <c r="O3811" s="130"/>
      <c r="P3811" s="130"/>
      <c r="Q3811" s="130"/>
      <c r="R3811" s="130"/>
      <c r="S3811" s="130"/>
    </row>
    <row r="3812" spans="1:19" x14ac:dyDescent="0.25">
      <c r="A3812" s="228" t="str">
        <f t="shared" si="164"/>
        <v/>
      </c>
      <c r="B3812" s="34"/>
      <c r="C3812" s="8"/>
      <c r="D3812" s="129"/>
      <c r="F3812" s="180"/>
      <c r="G3812" s="261"/>
      <c r="H3812" s="284">
        <f t="shared" si="163"/>
        <v>3.7950000000002034E-6</v>
      </c>
      <c r="I3812" s="92"/>
      <c r="J3812" s="173"/>
      <c r="K3812" s="132"/>
      <c r="L3812" s="130"/>
      <c r="M3812" s="130"/>
      <c r="N3812" s="130"/>
      <c r="O3812" s="130"/>
      <c r="P3812" s="130"/>
      <c r="Q3812" s="130"/>
      <c r="R3812" s="130"/>
      <c r="S3812" s="130"/>
    </row>
    <row r="3813" spans="1:19" x14ac:dyDescent="0.25">
      <c r="A3813" s="228" t="str">
        <f t="shared" si="164"/>
        <v/>
      </c>
      <c r="B3813" s="34"/>
      <c r="C3813" s="8"/>
      <c r="D3813" s="129"/>
      <c r="F3813" s="180"/>
      <c r="G3813" s="261"/>
      <c r="H3813" s="284">
        <f t="shared" si="163"/>
        <v>3.7960000000002035E-6</v>
      </c>
      <c r="I3813" s="92"/>
      <c r="J3813" s="173"/>
      <c r="K3813" s="132"/>
      <c r="L3813" s="130"/>
      <c r="M3813" s="130"/>
      <c r="N3813" s="130"/>
      <c r="O3813" s="130"/>
      <c r="P3813" s="130"/>
      <c r="Q3813" s="130"/>
      <c r="R3813" s="130"/>
      <c r="S3813" s="130"/>
    </row>
    <row r="3814" spans="1:19" x14ac:dyDescent="0.25">
      <c r="A3814" s="228" t="str">
        <f t="shared" si="164"/>
        <v/>
      </c>
      <c r="B3814" s="34"/>
      <c r="C3814" s="8"/>
      <c r="D3814" s="129"/>
      <c r="F3814" s="180"/>
      <c r="G3814" s="261"/>
      <c r="H3814" s="284">
        <f t="shared" si="163"/>
        <v>3.7970000000002035E-6</v>
      </c>
      <c r="I3814" s="92"/>
      <c r="J3814" s="173"/>
      <c r="K3814" s="132"/>
      <c r="L3814" s="130"/>
      <c r="M3814" s="130"/>
      <c r="N3814" s="130"/>
      <c r="O3814" s="130"/>
      <c r="P3814" s="130"/>
      <c r="Q3814" s="130"/>
      <c r="R3814" s="130"/>
      <c r="S3814" s="130"/>
    </row>
    <row r="3815" spans="1:19" x14ac:dyDescent="0.25">
      <c r="A3815" s="228" t="str">
        <f t="shared" si="164"/>
        <v/>
      </c>
      <c r="B3815" s="34"/>
      <c r="C3815" s="8"/>
      <c r="D3815" s="129"/>
      <c r="F3815" s="180"/>
      <c r="G3815" s="261"/>
      <c r="H3815" s="284">
        <f t="shared" si="163"/>
        <v>3.7980000000002036E-6</v>
      </c>
      <c r="I3815" s="92"/>
      <c r="J3815" s="173"/>
      <c r="K3815" s="132"/>
      <c r="L3815" s="130"/>
      <c r="M3815" s="130"/>
      <c r="N3815" s="130"/>
      <c r="O3815" s="130"/>
      <c r="P3815" s="130"/>
      <c r="Q3815" s="130"/>
      <c r="R3815" s="130"/>
      <c r="S3815" s="130"/>
    </row>
    <row r="3816" spans="1:19" x14ac:dyDescent="0.25">
      <c r="A3816" s="228" t="str">
        <f t="shared" si="164"/>
        <v/>
      </c>
      <c r="B3816" s="34"/>
      <c r="C3816" s="8"/>
      <c r="D3816" s="129"/>
      <c r="F3816" s="180"/>
      <c r="G3816" s="261"/>
      <c r="H3816" s="284">
        <f t="shared" si="163"/>
        <v>3.7990000000002037E-6</v>
      </c>
      <c r="I3816" s="92"/>
      <c r="J3816" s="173"/>
      <c r="K3816" s="132"/>
      <c r="L3816" s="130"/>
      <c r="M3816" s="130"/>
      <c r="N3816" s="130"/>
      <c r="O3816" s="130"/>
      <c r="P3816" s="130"/>
      <c r="Q3816" s="130"/>
      <c r="R3816" s="130"/>
      <c r="S3816" s="130"/>
    </row>
    <row r="3817" spans="1:19" x14ac:dyDescent="0.25">
      <c r="A3817" s="228" t="str">
        <f t="shared" si="164"/>
        <v/>
      </c>
      <c r="B3817" s="34"/>
      <c r="C3817" s="8"/>
      <c r="D3817" s="129"/>
      <c r="F3817" s="180"/>
      <c r="G3817" s="261"/>
      <c r="H3817" s="284">
        <f t="shared" si="163"/>
        <v>3.8000000000002038E-6</v>
      </c>
      <c r="I3817" s="92"/>
      <c r="J3817" s="173"/>
      <c r="K3817" s="132"/>
      <c r="L3817" s="130"/>
      <c r="M3817" s="130"/>
      <c r="N3817" s="130"/>
      <c r="O3817" s="130"/>
      <c r="P3817" s="130"/>
      <c r="Q3817" s="130"/>
      <c r="R3817" s="130"/>
      <c r="S3817" s="130"/>
    </row>
    <row r="3818" spans="1:19" x14ac:dyDescent="0.25">
      <c r="A3818" s="228" t="str">
        <f t="shared" si="164"/>
        <v/>
      </c>
      <c r="B3818" s="34"/>
      <c r="C3818" s="8"/>
      <c r="D3818" s="129"/>
      <c r="F3818" s="180"/>
      <c r="G3818" s="261"/>
      <c r="H3818" s="284">
        <f t="shared" si="163"/>
        <v>3.8010000000002038E-6</v>
      </c>
      <c r="I3818" s="92"/>
      <c r="J3818" s="173"/>
      <c r="K3818" s="132"/>
      <c r="L3818" s="130"/>
      <c r="M3818" s="130"/>
      <c r="N3818" s="130"/>
      <c r="O3818" s="130"/>
      <c r="P3818" s="130"/>
      <c r="Q3818" s="130"/>
      <c r="R3818" s="130"/>
      <c r="S3818" s="130"/>
    </row>
    <row r="3819" spans="1:19" x14ac:dyDescent="0.25">
      <c r="A3819" s="228" t="str">
        <f t="shared" si="164"/>
        <v/>
      </c>
      <c r="B3819" s="34"/>
      <c r="C3819" s="8"/>
      <c r="D3819" s="129"/>
      <c r="F3819" s="180"/>
      <c r="G3819" s="261"/>
      <c r="H3819" s="284">
        <f t="shared" si="163"/>
        <v>3.8020000000002039E-6</v>
      </c>
      <c r="I3819" s="92"/>
      <c r="J3819" s="173"/>
      <c r="K3819" s="132"/>
      <c r="L3819" s="130"/>
      <c r="M3819" s="130"/>
      <c r="N3819" s="130"/>
      <c r="O3819" s="130"/>
      <c r="P3819" s="130"/>
      <c r="Q3819" s="130"/>
      <c r="R3819" s="130"/>
      <c r="S3819" s="130"/>
    </row>
    <row r="3820" spans="1:19" x14ac:dyDescent="0.25">
      <c r="A3820" s="228" t="str">
        <f t="shared" si="164"/>
        <v/>
      </c>
      <c r="B3820" s="34"/>
      <c r="C3820" s="8"/>
      <c r="D3820" s="129"/>
      <c r="F3820" s="180"/>
      <c r="G3820" s="261"/>
      <c r="H3820" s="284">
        <f t="shared" si="163"/>
        <v>3.803000000000204E-6</v>
      </c>
      <c r="I3820" s="92"/>
      <c r="J3820" s="173"/>
      <c r="K3820" s="132"/>
      <c r="L3820" s="130"/>
      <c r="M3820" s="130"/>
      <c r="N3820" s="130"/>
      <c r="O3820" s="130"/>
      <c r="P3820" s="130"/>
      <c r="Q3820" s="130"/>
      <c r="R3820" s="130"/>
      <c r="S3820" s="130"/>
    </row>
    <row r="3821" spans="1:19" x14ac:dyDescent="0.25">
      <c r="A3821" s="228" t="str">
        <f t="shared" si="164"/>
        <v/>
      </c>
      <c r="B3821" s="34"/>
      <c r="C3821" s="8"/>
      <c r="D3821" s="129"/>
      <c r="F3821" s="180"/>
      <c r="G3821" s="261"/>
      <c r="H3821" s="284">
        <f t="shared" si="163"/>
        <v>3.8040000000002041E-6</v>
      </c>
      <c r="I3821" s="92"/>
      <c r="J3821" s="173"/>
      <c r="K3821" s="132"/>
      <c r="L3821" s="130"/>
      <c r="M3821" s="130"/>
      <c r="N3821" s="130"/>
      <c r="O3821" s="130"/>
      <c r="P3821" s="130"/>
      <c r="Q3821" s="130"/>
      <c r="R3821" s="130"/>
      <c r="S3821" s="130"/>
    </row>
    <row r="3822" spans="1:19" x14ac:dyDescent="0.25">
      <c r="A3822" s="228" t="str">
        <f t="shared" si="164"/>
        <v/>
      </c>
      <c r="B3822" s="34"/>
      <c r="C3822" s="8"/>
      <c r="D3822" s="129"/>
      <c r="F3822" s="180"/>
      <c r="G3822" s="261"/>
      <c r="H3822" s="284">
        <f t="shared" si="163"/>
        <v>3.8050000000002041E-6</v>
      </c>
      <c r="I3822" s="92"/>
      <c r="J3822" s="173"/>
      <c r="K3822" s="132"/>
      <c r="L3822" s="130"/>
      <c r="M3822" s="130"/>
      <c r="N3822" s="130"/>
      <c r="O3822" s="130"/>
      <c r="P3822" s="130"/>
      <c r="Q3822" s="130"/>
      <c r="R3822" s="130"/>
      <c r="S3822" s="130"/>
    </row>
    <row r="3823" spans="1:19" x14ac:dyDescent="0.25">
      <c r="A3823" s="228" t="str">
        <f t="shared" si="164"/>
        <v/>
      </c>
      <c r="B3823" s="34"/>
      <c r="C3823" s="8"/>
      <c r="D3823" s="129"/>
      <c r="F3823" s="180"/>
      <c r="G3823" s="261"/>
      <c r="H3823" s="284">
        <f t="shared" si="163"/>
        <v>3.8060000000002042E-6</v>
      </c>
      <c r="I3823" s="92"/>
      <c r="J3823" s="173"/>
      <c r="K3823" s="132"/>
      <c r="L3823" s="130"/>
      <c r="M3823" s="130"/>
      <c r="N3823" s="130"/>
      <c r="O3823" s="130"/>
      <c r="P3823" s="130"/>
      <c r="Q3823" s="130"/>
      <c r="R3823" s="130"/>
      <c r="S3823" s="130"/>
    </row>
    <row r="3824" spans="1:19" x14ac:dyDescent="0.25">
      <c r="A3824" s="228" t="str">
        <f t="shared" si="164"/>
        <v/>
      </c>
      <c r="B3824" s="34"/>
      <c r="C3824" s="8"/>
      <c r="D3824" s="129"/>
      <c r="F3824" s="180"/>
      <c r="G3824" s="261"/>
      <c r="H3824" s="284">
        <f t="shared" si="163"/>
        <v>3.8070000000002043E-6</v>
      </c>
      <c r="I3824" s="92"/>
      <c r="J3824" s="173"/>
      <c r="K3824" s="132"/>
      <c r="L3824" s="130"/>
      <c r="M3824" s="130"/>
      <c r="N3824" s="130"/>
      <c r="O3824" s="130"/>
      <c r="P3824" s="130"/>
      <c r="Q3824" s="130"/>
      <c r="R3824" s="130"/>
      <c r="S3824" s="130"/>
    </row>
    <row r="3825" spans="1:19" x14ac:dyDescent="0.25">
      <c r="A3825" s="228" t="str">
        <f t="shared" si="164"/>
        <v/>
      </c>
      <c r="B3825" s="34"/>
      <c r="C3825" s="8"/>
      <c r="D3825" s="129"/>
      <c r="F3825" s="180"/>
      <c r="G3825" s="261"/>
      <c r="H3825" s="284">
        <f t="shared" si="163"/>
        <v>3.8080000000002044E-6</v>
      </c>
      <c r="I3825" s="92"/>
      <c r="J3825" s="173"/>
      <c r="K3825" s="132"/>
      <c r="L3825" s="130"/>
      <c r="M3825" s="130"/>
      <c r="N3825" s="130"/>
      <c r="O3825" s="130"/>
      <c r="P3825" s="130"/>
      <c r="Q3825" s="130"/>
      <c r="R3825" s="130"/>
      <c r="S3825" s="130"/>
    </row>
    <row r="3826" spans="1:19" x14ac:dyDescent="0.25">
      <c r="A3826" s="228" t="str">
        <f t="shared" si="164"/>
        <v/>
      </c>
      <c r="B3826" s="34"/>
      <c r="C3826" s="8"/>
      <c r="D3826" s="129"/>
      <c r="F3826" s="180"/>
      <c r="G3826" s="261"/>
      <c r="H3826" s="284">
        <f t="shared" si="163"/>
        <v>3.8090000000002044E-6</v>
      </c>
      <c r="I3826" s="92"/>
      <c r="J3826" s="173"/>
      <c r="K3826" s="132"/>
      <c r="L3826" s="130"/>
      <c r="M3826" s="130"/>
      <c r="N3826" s="130"/>
      <c r="O3826" s="130"/>
      <c r="P3826" s="130"/>
      <c r="Q3826" s="130"/>
      <c r="R3826" s="130"/>
      <c r="S3826" s="130"/>
    </row>
    <row r="3827" spans="1:19" x14ac:dyDescent="0.25">
      <c r="A3827" s="228" t="str">
        <f t="shared" si="164"/>
        <v/>
      </c>
      <c r="B3827" s="34"/>
      <c r="C3827" s="8"/>
      <c r="D3827" s="129"/>
      <c r="F3827" s="180"/>
      <c r="G3827" s="261"/>
      <c r="H3827" s="284">
        <f t="shared" si="163"/>
        <v>3.8100000000002045E-6</v>
      </c>
      <c r="I3827" s="92"/>
      <c r="J3827" s="173"/>
      <c r="K3827" s="132"/>
      <c r="L3827" s="130"/>
      <c r="M3827" s="130"/>
      <c r="N3827" s="130"/>
      <c r="O3827" s="130"/>
      <c r="P3827" s="130"/>
      <c r="Q3827" s="130"/>
      <c r="R3827" s="130"/>
      <c r="S3827" s="130"/>
    </row>
    <row r="3828" spans="1:19" x14ac:dyDescent="0.25">
      <c r="A3828" s="228" t="str">
        <f t="shared" si="164"/>
        <v/>
      </c>
      <c r="B3828" s="34"/>
      <c r="C3828" s="8"/>
      <c r="D3828" s="129"/>
      <c r="F3828" s="180"/>
      <c r="G3828" s="261"/>
      <c r="H3828" s="284">
        <f t="shared" si="163"/>
        <v>3.8110000000002046E-6</v>
      </c>
      <c r="I3828" s="92"/>
      <c r="J3828" s="173"/>
      <c r="K3828" s="132"/>
      <c r="L3828" s="130"/>
      <c r="M3828" s="130"/>
      <c r="N3828" s="130"/>
      <c r="O3828" s="130"/>
      <c r="P3828" s="130"/>
      <c r="Q3828" s="130"/>
      <c r="R3828" s="130"/>
      <c r="S3828" s="130"/>
    </row>
    <row r="3829" spans="1:19" x14ac:dyDescent="0.25">
      <c r="A3829" s="228" t="str">
        <f t="shared" si="164"/>
        <v/>
      </c>
      <c r="B3829" s="34"/>
      <c r="C3829" s="8"/>
      <c r="D3829" s="129"/>
      <c r="F3829" s="180"/>
      <c r="G3829" s="261"/>
      <c r="H3829" s="284">
        <f t="shared" si="163"/>
        <v>3.8120000000002047E-6</v>
      </c>
      <c r="I3829" s="92"/>
      <c r="J3829" s="173"/>
      <c r="K3829" s="132"/>
      <c r="L3829" s="130"/>
      <c r="M3829" s="130"/>
      <c r="N3829" s="130"/>
      <c r="O3829" s="130"/>
      <c r="P3829" s="130"/>
      <c r="Q3829" s="130"/>
      <c r="R3829" s="130"/>
      <c r="S3829" s="130"/>
    </row>
    <row r="3830" spans="1:19" x14ac:dyDescent="0.25">
      <c r="A3830" s="228" t="str">
        <f t="shared" si="164"/>
        <v/>
      </c>
      <c r="B3830" s="34"/>
      <c r="C3830" s="8"/>
      <c r="D3830" s="129"/>
      <c r="F3830" s="180"/>
      <c r="G3830" s="261"/>
      <c r="H3830" s="284">
        <f t="shared" si="163"/>
        <v>3.8130000000002047E-6</v>
      </c>
      <c r="I3830" s="92"/>
      <c r="J3830" s="173"/>
      <c r="K3830" s="132"/>
      <c r="L3830" s="130"/>
      <c r="M3830" s="130"/>
      <c r="N3830" s="130"/>
      <c r="O3830" s="130"/>
      <c r="P3830" s="130"/>
      <c r="Q3830" s="130"/>
      <c r="R3830" s="130"/>
      <c r="S3830" s="130"/>
    </row>
    <row r="3831" spans="1:19" x14ac:dyDescent="0.25">
      <c r="A3831" s="228" t="str">
        <f t="shared" si="164"/>
        <v/>
      </c>
      <c r="B3831" s="34"/>
      <c r="C3831" s="8"/>
      <c r="D3831" s="129"/>
      <c r="F3831" s="180"/>
      <c r="G3831" s="261"/>
      <c r="H3831" s="284">
        <f t="shared" si="163"/>
        <v>3.8140000000002048E-6</v>
      </c>
      <c r="I3831" s="92"/>
      <c r="J3831" s="173"/>
      <c r="K3831" s="132"/>
      <c r="L3831" s="130"/>
      <c r="M3831" s="130"/>
      <c r="N3831" s="130"/>
      <c r="O3831" s="130"/>
      <c r="P3831" s="130"/>
      <c r="Q3831" s="130"/>
      <c r="R3831" s="130"/>
      <c r="S3831" s="130"/>
    </row>
    <row r="3832" spans="1:19" x14ac:dyDescent="0.25">
      <c r="A3832" s="228" t="str">
        <f t="shared" si="164"/>
        <v/>
      </c>
      <c r="B3832" s="34"/>
      <c r="C3832" s="8"/>
      <c r="D3832" s="129"/>
      <c r="F3832" s="180"/>
      <c r="G3832" s="261"/>
      <c r="H3832" s="284">
        <f t="shared" si="163"/>
        <v>3.8150000000002049E-6</v>
      </c>
      <c r="I3832" s="92"/>
      <c r="J3832" s="173"/>
      <c r="K3832" s="132"/>
      <c r="L3832" s="130"/>
      <c r="M3832" s="130"/>
      <c r="N3832" s="130"/>
      <c r="O3832" s="130"/>
      <c r="P3832" s="130"/>
      <c r="Q3832" s="130"/>
      <c r="R3832" s="130"/>
      <c r="S3832" s="130"/>
    </row>
    <row r="3833" spans="1:19" x14ac:dyDescent="0.25">
      <c r="A3833" s="228" t="str">
        <f t="shared" si="164"/>
        <v/>
      </c>
      <c r="B3833" s="34"/>
      <c r="C3833" s="8"/>
      <c r="D3833" s="129"/>
      <c r="F3833" s="180"/>
      <c r="G3833" s="261"/>
      <c r="H3833" s="284">
        <f t="shared" si="163"/>
        <v>3.8160000000002045E-6</v>
      </c>
      <c r="I3833" s="92"/>
      <c r="J3833" s="173"/>
      <c r="K3833" s="132"/>
      <c r="L3833" s="130"/>
      <c r="M3833" s="130"/>
      <c r="N3833" s="130"/>
      <c r="O3833" s="130"/>
      <c r="P3833" s="130"/>
      <c r="Q3833" s="130"/>
      <c r="R3833" s="130"/>
      <c r="S3833" s="130"/>
    </row>
    <row r="3834" spans="1:19" x14ac:dyDescent="0.25">
      <c r="A3834" s="228" t="str">
        <f t="shared" si="164"/>
        <v/>
      </c>
      <c r="B3834" s="34"/>
      <c r="C3834" s="8"/>
      <c r="D3834" s="129"/>
      <c r="F3834" s="180"/>
      <c r="G3834" s="261"/>
      <c r="H3834" s="284">
        <f t="shared" si="163"/>
        <v>3.8170000000002042E-6</v>
      </c>
      <c r="I3834" s="92"/>
      <c r="J3834" s="173"/>
      <c r="K3834" s="132"/>
      <c r="L3834" s="130"/>
      <c r="M3834" s="130"/>
      <c r="N3834" s="130"/>
      <c r="O3834" s="130"/>
      <c r="P3834" s="130"/>
      <c r="Q3834" s="130"/>
      <c r="R3834" s="130"/>
      <c r="S3834" s="130"/>
    </row>
    <row r="3835" spans="1:19" x14ac:dyDescent="0.25">
      <c r="A3835" s="228" t="str">
        <f t="shared" si="164"/>
        <v/>
      </c>
      <c r="B3835" s="34"/>
      <c r="C3835" s="8"/>
      <c r="D3835" s="129"/>
      <c r="F3835" s="180"/>
      <c r="G3835" s="261"/>
      <c r="H3835" s="284">
        <f t="shared" si="163"/>
        <v>3.8180000000002038E-6</v>
      </c>
      <c r="I3835" s="92"/>
      <c r="J3835" s="173"/>
      <c r="K3835" s="132"/>
      <c r="L3835" s="130"/>
      <c r="M3835" s="130"/>
      <c r="N3835" s="130"/>
      <c r="O3835" s="130"/>
      <c r="P3835" s="130"/>
      <c r="Q3835" s="130"/>
      <c r="R3835" s="130"/>
      <c r="S3835" s="130"/>
    </row>
    <row r="3836" spans="1:19" x14ac:dyDescent="0.25">
      <c r="A3836" s="228" t="str">
        <f t="shared" si="164"/>
        <v/>
      </c>
      <c r="B3836" s="34"/>
      <c r="C3836" s="8"/>
      <c r="D3836" s="129"/>
      <c r="F3836" s="180"/>
      <c r="G3836" s="261"/>
      <c r="H3836" s="284">
        <f t="shared" si="163"/>
        <v>3.8190000000002035E-6</v>
      </c>
      <c r="I3836" s="92"/>
      <c r="J3836" s="173"/>
      <c r="K3836" s="132"/>
      <c r="L3836" s="130"/>
      <c r="M3836" s="130"/>
      <c r="N3836" s="130"/>
      <c r="O3836" s="130"/>
      <c r="P3836" s="130"/>
      <c r="Q3836" s="130"/>
      <c r="R3836" s="130"/>
      <c r="S3836" s="130"/>
    </row>
    <row r="3837" spans="1:19" x14ac:dyDescent="0.25">
      <c r="A3837" s="228" t="str">
        <f t="shared" si="164"/>
        <v/>
      </c>
      <c r="B3837" s="34"/>
      <c r="C3837" s="8"/>
      <c r="D3837" s="129"/>
      <c r="F3837" s="180"/>
      <c r="G3837" s="261"/>
      <c r="H3837" s="284">
        <f t="shared" si="163"/>
        <v>3.8200000000002031E-6</v>
      </c>
      <c r="I3837" s="92"/>
      <c r="J3837" s="173"/>
      <c r="K3837" s="132"/>
      <c r="L3837" s="130"/>
      <c r="M3837" s="130"/>
      <c r="N3837" s="130"/>
      <c r="O3837" s="130"/>
      <c r="P3837" s="130"/>
      <c r="Q3837" s="130"/>
      <c r="R3837" s="130"/>
      <c r="S3837" s="130"/>
    </row>
    <row r="3838" spans="1:19" x14ac:dyDescent="0.25">
      <c r="A3838" s="228" t="str">
        <f t="shared" si="164"/>
        <v/>
      </c>
      <c r="B3838" s="34"/>
      <c r="C3838" s="8"/>
      <c r="D3838" s="129"/>
      <c r="F3838" s="180"/>
      <c r="G3838" s="261"/>
      <c r="H3838" s="284">
        <f t="shared" si="163"/>
        <v>3.8210000000002028E-6</v>
      </c>
      <c r="I3838" s="92"/>
      <c r="J3838" s="173"/>
      <c r="K3838" s="132"/>
      <c r="L3838" s="130"/>
      <c r="M3838" s="130"/>
      <c r="N3838" s="130"/>
      <c r="O3838" s="130"/>
      <c r="P3838" s="130"/>
      <c r="Q3838" s="130"/>
      <c r="R3838" s="130"/>
      <c r="S3838" s="130"/>
    </row>
    <row r="3839" spans="1:19" x14ac:dyDescent="0.25">
      <c r="A3839" s="228" t="str">
        <f t="shared" si="164"/>
        <v/>
      </c>
      <c r="B3839" s="34"/>
      <c r="C3839" s="8"/>
      <c r="D3839" s="129"/>
      <c r="F3839" s="180"/>
      <c r="G3839" s="261"/>
      <c r="H3839" s="284">
        <f t="shared" si="163"/>
        <v>3.8220000000002024E-6</v>
      </c>
      <c r="I3839" s="92"/>
      <c r="J3839" s="173"/>
      <c r="K3839" s="132"/>
      <c r="L3839" s="130"/>
      <c r="M3839" s="130"/>
      <c r="N3839" s="130"/>
      <c r="O3839" s="130"/>
      <c r="P3839" s="130"/>
      <c r="Q3839" s="130"/>
      <c r="R3839" s="130"/>
      <c r="S3839" s="130"/>
    </row>
    <row r="3840" spans="1:19" x14ac:dyDescent="0.25">
      <c r="A3840" s="228" t="str">
        <f t="shared" si="164"/>
        <v/>
      </c>
      <c r="B3840" s="34"/>
      <c r="C3840" s="8"/>
      <c r="D3840" s="129"/>
      <c r="F3840" s="180"/>
      <c r="G3840" s="261"/>
      <c r="H3840" s="284">
        <f t="shared" si="163"/>
        <v>3.8230000000002021E-6</v>
      </c>
      <c r="I3840" s="92"/>
      <c r="J3840" s="173"/>
      <c r="K3840" s="132"/>
      <c r="L3840" s="130"/>
      <c r="M3840" s="130"/>
      <c r="N3840" s="130"/>
      <c r="O3840" s="130"/>
      <c r="P3840" s="130"/>
      <c r="Q3840" s="130"/>
      <c r="R3840" s="130"/>
      <c r="S3840" s="130"/>
    </row>
    <row r="3841" spans="1:19" x14ac:dyDescent="0.25">
      <c r="A3841" s="228" t="str">
        <f t="shared" si="164"/>
        <v/>
      </c>
      <c r="B3841" s="34"/>
      <c r="C3841" s="8"/>
      <c r="D3841" s="129"/>
      <c r="F3841" s="180"/>
      <c r="G3841" s="261"/>
      <c r="H3841" s="284">
        <f t="shared" si="163"/>
        <v>3.8240000000002017E-6</v>
      </c>
      <c r="I3841" s="92"/>
      <c r="J3841" s="173"/>
      <c r="K3841" s="132"/>
      <c r="L3841" s="130"/>
      <c r="M3841" s="130"/>
      <c r="N3841" s="130"/>
      <c r="O3841" s="130"/>
      <c r="P3841" s="130"/>
      <c r="Q3841" s="130"/>
      <c r="R3841" s="130"/>
      <c r="S3841" s="130"/>
    </row>
    <row r="3842" spans="1:19" x14ac:dyDescent="0.25">
      <c r="A3842" s="228" t="str">
        <f t="shared" si="164"/>
        <v/>
      </c>
      <c r="B3842" s="34"/>
      <c r="C3842" s="8"/>
      <c r="D3842" s="129"/>
      <c r="F3842" s="180"/>
      <c r="G3842" s="261"/>
      <c r="H3842" s="284">
        <f t="shared" si="163"/>
        <v>3.8250000000002014E-6</v>
      </c>
      <c r="I3842" s="92"/>
      <c r="J3842" s="173"/>
      <c r="K3842" s="132"/>
      <c r="L3842" s="130"/>
      <c r="M3842" s="130"/>
      <c r="N3842" s="130"/>
      <c r="O3842" s="130"/>
      <c r="P3842" s="130"/>
      <c r="Q3842" s="130"/>
      <c r="R3842" s="130"/>
      <c r="S3842" s="130"/>
    </row>
    <row r="3843" spans="1:19" x14ac:dyDescent="0.25">
      <c r="A3843" s="228" t="str">
        <f t="shared" si="164"/>
        <v/>
      </c>
      <c r="B3843" s="34"/>
      <c r="C3843" s="8"/>
      <c r="D3843" s="129"/>
      <c r="F3843" s="180"/>
      <c r="G3843" s="261"/>
      <c r="H3843" s="284">
        <f t="shared" si="163"/>
        <v>3.826000000000201E-6</v>
      </c>
      <c r="I3843" s="92"/>
      <c r="J3843" s="173"/>
      <c r="K3843" s="132"/>
      <c r="L3843" s="130"/>
      <c r="M3843" s="130"/>
      <c r="N3843" s="130"/>
      <c r="O3843" s="130"/>
      <c r="P3843" s="130"/>
      <c r="Q3843" s="130"/>
      <c r="R3843" s="130"/>
      <c r="S3843" s="130"/>
    </row>
    <row r="3844" spans="1:19" x14ac:dyDescent="0.25">
      <c r="A3844" s="228" t="str">
        <f t="shared" si="164"/>
        <v/>
      </c>
      <c r="B3844" s="34"/>
      <c r="C3844" s="8"/>
      <c r="D3844" s="129"/>
      <c r="F3844" s="180"/>
      <c r="G3844" s="261"/>
      <c r="H3844" s="284">
        <f t="shared" si="163"/>
        <v>3.8270000000002007E-6</v>
      </c>
      <c r="I3844" s="92"/>
      <c r="J3844" s="173"/>
      <c r="K3844" s="132"/>
      <c r="L3844" s="130"/>
      <c r="M3844" s="130"/>
      <c r="N3844" s="130"/>
      <c r="O3844" s="130"/>
      <c r="P3844" s="130"/>
      <c r="Q3844" s="130"/>
      <c r="R3844" s="130"/>
      <c r="S3844" s="130"/>
    </row>
    <row r="3845" spans="1:19" x14ac:dyDescent="0.25">
      <c r="A3845" s="228" t="str">
        <f t="shared" si="164"/>
        <v/>
      </c>
      <c r="B3845" s="34"/>
      <c r="C3845" s="8"/>
      <c r="D3845" s="129"/>
      <c r="F3845" s="180"/>
      <c r="G3845" s="261"/>
      <c r="H3845" s="284">
        <f t="shared" si="163"/>
        <v>3.8280000000002003E-6</v>
      </c>
      <c r="I3845" s="92"/>
      <c r="J3845" s="173"/>
      <c r="K3845" s="132"/>
      <c r="L3845" s="130"/>
      <c r="M3845" s="130"/>
      <c r="N3845" s="130"/>
      <c r="O3845" s="130"/>
      <c r="P3845" s="130"/>
      <c r="Q3845" s="130"/>
      <c r="R3845" s="130"/>
      <c r="S3845" s="130"/>
    </row>
    <row r="3846" spans="1:19" x14ac:dyDescent="0.25">
      <c r="A3846" s="228" t="str">
        <f t="shared" si="164"/>
        <v/>
      </c>
      <c r="B3846" s="34"/>
      <c r="C3846" s="8"/>
      <c r="D3846" s="129"/>
      <c r="F3846" s="180"/>
      <c r="G3846" s="261"/>
      <c r="H3846" s="284">
        <f t="shared" si="163"/>
        <v>3.8290000000002E-6</v>
      </c>
      <c r="I3846" s="92"/>
      <c r="J3846" s="173"/>
      <c r="K3846" s="132"/>
      <c r="L3846" s="130"/>
      <c r="M3846" s="130"/>
      <c r="N3846" s="130"/>
      <c r="O3846" s="130"/>
      <c r="P3846" s="130"/>
      <c r="Q3846" s="130"/>
      <c r="R3846" s="130"/>
      <c r="S3846" s="130"/>
    </row>
    <row r="3847" spans="1:19" x14ac:dyDescent="0.25">
      <c r="A3847" s="228" t="str">
        <f t="shared" si="164"/>
        <v/>
      </c>
      <c r="B3847" s="34"/>
      <c r="C3847" s="8"/>
      <c r="D3847" s="129"/>
      <c r="F3847" s="180"/>
      <c r="G3847" s="261"/>
      <c r="H3847" s="284">
        <f t="shared" si="163"/>
        <v>3.8300000000001997E-6</v>
      </c>
      <c r="I3847" s="92"/>
      <c r="J3847" s="173"/>
      <c r="K3847" s="132"/>
      <c r="L3847" s="130"/>
      <c r="M3847" s="130"/>
      <c r="N3847" s="130"/>
      <c r="O3847" s="130"/>
      <c r="P3847" s="130"/>
      <c r="Q3847" s="130"/>
      <c r="R3847" s="130"/>
      <c r="S3847" s="130"/>
    </row>
    <row r="3848" spans="1:19" x14ac:dyDescent="0.25">
      <c r="A3848" s="228" t="str">
        <f t="shared" si="164"/>
        <v/>
      </c>
      <c r="B3848" s="34"/>
      <c r="C3848" s="8"/>
      <c r="D3848" s="129"/>
      <c r="F3848" s="180"/>
      <c r="G3848" s="261"/>
      <c r="H3848" s="284">
        <f t="shared" si="163"/>
        <v>3.8310000000001993E-6</v>
      </c>
      <c r="I3848" s="92"/>
      <c r="J3848" s="173"/>
      <c r="K3848" s="132"/>
      <c r="L3848" s="130"/>
      <c r="M3848" s="130"/>
      <c r="N3848" s="130"/>
      <c r="O3848" s="130"/>
      <c r="P3848" s="130"/>
      <c r="Q3848" s="130"/>
      <c r="R3848" s="130"/>
      <c r="S3848" s="130"/>
    </row>
    <row r="3849" spans="1:19" x14ac:dyDescent="0.25">
      <c r="A3849" s="228" t="str">
        <f t="shared" si="164"/>
        <v/>
      </c>
      <c r="B3849" s="34"/>
      <c r="C3849" s="8"/>
      <c r="D3849" s="129"/>
      <c r="F3849" s="180"/>
      <c r="G3849" s="261"/>
      <c r="H3849" s="284">
        <f t="shared" si="163"/>
        <v>3.832000000000199E-6</v>
      </c>
      <c r="I3849" s="92"/>
      <c r="J3849" s="173"/>
      <c r="K3849" s="132"/>
      <c r="L3849" s="130"/>
      <c r="M3849" s="130"/>
      <c r="N3849" s="130"/>
      <c r="O3849" s="130"/>
      <c r="P3849" s="130"/>
      <c r="Q3849" s="130"/>
      <c r="R3849" s="130"/>
      <c r="S3849" s="130"/>
    </row>
    <row r="3850" spans="1:19" x14ac:dyDescent="0.25">
      <c r="A3850" s="228" t="str">
        <f t="shared" si="164"/>
        <v/>
      </c>
      <c r="B3850" s="34"/>
      <c r="C3850" s="8"/>
      <c r="D3850" s="129"/>
      <c r="F3850" s="180"/>
      <c r="G3850" s="261"/>
      <c r="H3850" s="284">
        <f t="shared" si="163"/>
        <v>3.8330000000001986E-6</v>
      </c>
      <c r="I3850" s="92"/>
      <c r="J3850" s="173"/>
      <c r="K3850" s="132"/>
      <c r="L3850" s="130"/>
      <c r="M3850" s="130"/>
      <c r="N3850" s="130"/>
      <c r="O3850" s="130"/>
      <c r="P3850" s="130"/>
      <c r="Q3850" s="130"/>
      <c r="R3850" s="130"/>
      <c r="S3850" s="130"/>
    </row>
    <row r="3851" spans="1:19" x14ac:dyDescent="0.25">
      <c r="A3851" s="228" t="str">
        <f t="shared" si="164"/>
        <v/>
      </c>
      <c r="B3851" s="34"/>
      <c r="C3851" s="8"/>
      <c r="D3851" s="129"/>
      <c r="F3851" s="180"/>
      <c r="G3851" s="261"/>
      <c r="H3851" s="284">
        <f t="shared" si="163"/>
        <v>3.8340000000001983E-6</v>
      </c>
      <c r="I3851" s="92"/>
      <c r="J3851" s="173"/>
      <c r="K3851" s="132"/>
      <c r="L3851" s="130"/>
      <c r="M3851" s="130"/>
      <c r="N3851" s="130"/>
      <c r="O3851" s="130"/>
      <c r="P3851" s="130"/>
      <c r="Q3851" s="130"/>
      <c r="R3851" s="130"/>
      <c r="S3851" s="130"/>
    </row>
    <row r="3852" spans="1:19" x14ac:dyDescent="0.25">
      <c r="A3852" s="228" t="str">
        <f t="shared" si="164"/>
        <v/>
      </c>
      <c r="B3852" s="34"/>
      <c r="C3852" s="8"/>
      <c r="D3852" s="129"/>
      <c r="F3852" s="180"/>
      <c r="G3852" s="261"/>
      <c r="H3852" s="284">
        <f t="shared" si="163"/>
        <v>3.8350000000001979E-6</v>
      </c>
      <c r="I3852" s="92"/>
      <c r="J3852" s="173"/>
      <c r="K3852" s="132"/>
      <c r="L3852" s="130"/>
      <c r="M3852" s="130"/>
      <c r="N3852" s="130"/>
      <c r="O3852" s="130"/>
      <c r="P3852" s="130"/>
      <c r="Q3852" s="130"/>
      <c r="R3852" s="130"/>
      <c r="S3852" s="130"/>
    </row>
    <row r="3853" spans="1:19" x14ac:dyDescent="0.25">
      <c r="A3853" s="228" t="str">
        <f t="shared" si="164"/>
        <v/>
      </c>
      <c r="B3853" s="34"/>
      <c r="C3853" s="8"/>
      <c r="D3853" s="129"/>
      <c r="F3853" s="180"/>
      <c r="G3853" s="261"/>
      <c r="H3853" s="284">
        <f t="shared" si="163"/>
        <v>3.8360000000001976E-6</v>
      </c>
      <c r="I3853" s="92"/>
      <c r="J3853" s="173"/>
      <c r="K3853" s="132"/>
      <c r="L3853" s="130"/>
      <c r="M3853" s="130"/>
      <c r="N3853" s="130"/>
      <c r="O3853" s="130"/>
      <c r="P3853" s="130"/>
      <c r="Q3853" s="130"/>
      <c r="R3853" s="130"/>
      <c r="S3853" s="130"/>
    </row>
    <row r="3854" spans="1:19" x14ac:dyDescent="0.25">
      <c r="A3854" s="228" t="str">
        <f t="shared" si="164"/>
        <v/>
      </c>
      <c r="B3854" s="34"/>
      <c r="C3854" s="8"/>
      <c r="D3854" s="129"/>
      <c r="F3854" s="180"/>
      <c r="G3854" s="261"/>
      <c r="H3854" s="284">
        <f t="shared" si="163"/>
        <v>3.8370000000001972E-6</v>
      </c>
      <c r="I3854" s="92"/>
      <c r="J3854" s="173"/>
      <c r="K3854" s="132"/>
      <c r="L3854" s="130"/>
      <c r="M3854" s="130"/>
      <c r="N3854" s="130"/>
      <c r="O3854" s="130"/>
      <c r="P3854" s="130"/>
      <c r="Q3854" s="130"/>
      <c r="R3854" s="130"/>
      <c r="S3854" s="130"/>
    </row>
    <row r="3855" spans="1:19" x14ac:dyDescent="0.25">
      <c r="A3855" s="228" t="str">
        <f t="shared" si="164"/>
        <v/>
      </c>
      <c r="B3855" s="34"/>
      <c r="C3855" s="8"/>
      <c r="D3855" s="129"/>
      <c r="F3855" s="180"/>
      <c r="G3855" s="261"/>
      <c r="H3855" s="284">
        <f t="shared" si="163"/>
        <v>3.8380000000001969E-6</v>
      </c>
      <c r="I3855" s="92"/>
      <c r="J3855" s="173"/>
      <c r="K3855" s="132"/>
      <c r="L3855" s="130"/>
      <c r="M3855" s="130"/>
      <c r="N3855" s="130"/>
      <c r="O3855" s="130"/>
      <c r="P3855" s="130"/>
      <c r="Q3855" s="130"/>
      <c r="R3855" s="130"/>
      <c r="S3855" s="130"/>
    </row>
    <row r="3856" spans="1:19" x14ac:dyDescent="0.25">
      <c r="A3856" s="228" t="str">
        <f t="shared" si="164"/>
        <v/>
      </c>
      <c r="B3856" s="34"/>
      <c r="C3856" s="8"/>
      <c r="D3856" s="129"/>
      <c r="F3856" s="180"/>
      <c r="G3856" s="261"/>
      <c r="H3856" s="284">
        <f t="shared" si="163"/>
        <v>3.8390000000001965E-6</v>
      </c>
      <c r="I3856" s="92"/>
      <c r="J3856" s="173"/>
      <c r="K3856" s="132"/>
      <c r="L3856" s="130"/>
      <c r="M3856" s="130"/>
      <c r="N3856" s="130"/>
      <c r="O3856" s="130"/>
      <c r="P3856" s="130"/>
      <c r="Q3856" s="130"/>
      <c r="R3856" s="130"/>
      <c r="S3856" s="130"/>
    </row>
    <row r="3857" spans="1:19" x14ac:dyDescent="0.25">
      <c r="A3857" s="228" t="str">
        <f t="shared" si="164"/>
        <v/>
      </c>
      <c r="B3857" s="34"/>
      <c r="C3857" s="8"/>
      <c r="D3857" s="129"/>
      <c r="F3857" s="180"/>
      <c r="G3857" s="261"/>
      <c r="H3857" s="284">
        <f t="shared" si="163"/>
        <v>3.8400000000001962E-6</v>
      </c>
      <c r="I3857" s="92"/>
      <c r="J3857" s="173"/>
      <c r="K3857" s="132"/>
      <c r="L3857" s="130"/>
      <c r="M3857" s="130"/>
      <c r="N3857" s="130"/>
      <c r="O3857" s="130"/>
      <c r="P3857" s="130"/>
      <c r="Q3857" s="130"/>
      <c r="R3857" s="130"/>
      <c r="S3857" s="130"/>
    </row>
    <row r="3858" spans="1:19" x14ac:dyDescent="0.25">
      <c r="A3858" s="228" t="str">
        <f t="shared" si="164"/>
        <v/>
      </c>
      <c r="B3858" s="34"/>
      <c r="C3858" s="8"/>
      <c r="D3858" s="129"/>
      <c r="F3858" s="180"/>
      <c r="G3858" s="261"/>
      <c r="H3858" s="284">
        <f t="shared" si="163"/>
        <v>3.8410000000001958E-6</v>
      </c>
      <c r="I3858" s="92"/>
      <c r="J3858" s="173"/>
      <c r="K3858" s="132"/>
      <c r="L3858" s="130"/>
      <c r="M3858" s="130"/>
      <c r="N3858" s="130"/>
      <c r="O3858" s="130"/>
      <c r="P3858" s="130"/>
      <c r="Q3858" s="130"/>
      <c r="R3858" s="130"/>
      <c r="S3858" s="130"/>
    </row>
    <row r="3859" spans="1:19" x14ac:dyDescent="0.25">
      <c r="A3859" s="228" t="str">
        <f t="shared" si="164"/>
        <v/>
      </c>
      <c r="B3859" s="34"/>
      <c r="C3859" s="8"/>
      <c r="D3859" s="129"/>
      <c r="F3859" s="180"/>
      <c r="G3859" s="261"/>
      <c r="H3859" s="284">
        <f t="shared" ref="H3859:H3922" si="165">IF(G3859="",IF(D3859&lt;&gt;"",H3858+F3859+0.000000001,H3858+0.000000001),H3858+0.000000001)</f>
        <v>3.8420000000001955E-6</v>
      </c>
      <c r="I3859" s="92"/>
      <c r="J3859" s="173"/>
      <c r="K3859" s="132"/>
      <c r="L3859" s="130"/>
      <c r="M3859" s="130"/>
      <c r="N3859" s="130"/>
      <c r="O3859" s="130"/>
      <c r="P3859" s="130"/>
      <c r="Q3859" s="130"/>
      <c r="R3859" s="130"/>
      <c r="S3859" s="130"/>
    </row>
    <row r="3860" spans="1:19" x14ac:dyDescent="0.25">
      <c r="A3860" s="228" t="str">
        <f t="shared" si="164"/>
        <v/>
      </c>
      <c r="B3860" s="34"/>
      <c r="C3860" s="8"/>
      <c r="D3860" s="129"/>
      <c r="F3860" s="180"/>
      <c r="G3860" s="261"/>
      <c r="H3860" s="284">
        <f t="shared" si="165"/>
        <v>3.8430000000001951E-6</v>
      </c>
      <c r="I3860" s="92"/>
      <c r="J3860" s="173"/>
      <c r="K3860" s="132"/>
      <c r="L3860" s="130"/>
      <c r="M3860" s="130"/>
      <c r="N3860" s="130"/>
      <c r="O3860" s="130"/>
      <c r="P3860" s="130"/>
      <c r="Q3860" s="130"/>
      <c r="R3860" s="130"/>
      <c r="S3860" s="130"/>
    </row>
    <row r="3861" spans="1:19" x14ac:dyDescent="0.25">
      <c r="A3861" s="228" t="str">
        <f t="shared" si="164"/>
        <v/>
      </c>
      <c r="B3861" s="34"/>
      <c r="C3861" s="8"/>
      <c r="D3861" s="129"/>
      <c r="F3861" s="180"/>
      <c r="G3861" s="261"/>
      <c r="H3861" s="284">
        <f t="shared" si="165"/>
        <v>3.8440000000001948E-6</v>
      </c>
      <c r="I3861" s="92"/>
      <c r="J3861" s="173"/>
      <c r="K3861" s="132"/>
      <c r="L3861" s="130"/>
      <c r="M3861" s="130"/>
      <c r="N3861" s="130"/>
      <c r="O3861" s="130"/>
      <c r="P3861" s="130"/>
      <c r="Q3861" s="130"/>
      <c r="R3861" s="130"/>
      <c r="S3861" s="130"/>
    </row>
    <row r="3862" spans="1:19" x14ac:dyDescent="0.25">
      <c r="A3862" s="228" t="str">
        <f t="shared" ref="A3862:A3925" si="166">IF(F3862="","",IF(H3862=$H$5,D3862,""))</f>
        <v/>
      </c>
      <c r="B3862" s="34"/>
      <c r="C3862" s="8"/>
      <c r="D3862" s="129"/>
      <c r="F3862" s="180"/>
      <c r="G3862" s="261"/>
      <c r="H3862" s="284">
        <f t="shared" si="165"/>
        <v>3.8450000000001944E-6</v>
      </c>
      <c r="I3862" s="92"/>
      <c r="J3862" s="173"/>
      <c r="K3862" s="132"/>
      <c r="L3862" s="130"/>
      <c r="M3862" s="130"/>
      <c r="N3862" s="130"/>
      <c r="O3862" s="130"/>
      <c r="P3862" s="130"/>
      <c r="Q3862" s="130"/>
      <c r="R3862" s="130"/>
      <c r="S3862" s="130"/>
    </row>
    <row r="3863" spans="1:19" x14ac:dyDescent="0.25">
      <c r="A3863" s="228" t="str">
        <f t="shared" si="166"/>
        <v/>
      </c>
      <c r="B3863" s="34"/>
      <c r="C3863" s="8"/>
      <c r="D3863" s="129"/>
      <c r="F3863" s="180"/>
      <c r="G3863" s="261"/>
      <c r="H3863" s="284">
        <f t="shared" si="165"/>
        <v>3.8460000000001941E-6</v>
      </c>
      <c r="I3863" s="92"/>
      <c r="J3863" s="173"/>
      <c r="K3863" s="132"/>
      <c r="L3863" s="130"/>
      <c r="M3863" s="130"/>
      <c r="N3863" s="130"/>
      <c r="O3863" s="130"/>
      <c r="P3863" s="130"/>
      <c r="Q3863" s="130"/>
      <c r="R3863" s="130"/>
      <c r="S3863" s="130"/>
    </row>
    <row r="3864" spans="1:19" x14ac:dyDescent="0.25">
      <c r="A3864" s="228" t="str">
        <f t="shared" si="166"/>
        <v/>
      </c>
      <c r="B3864" s="34"/>
      <c r="C3864" s="8"/>
      <c r="D3864" s="129"/>
      <c r="F3864" s="180"/>
      <c r="G3864" s="261"/>
      <c r="H3864" s="284">
        <f t="shared" si="165"/>
        <v>3.8470000000001937E-6</v>
      </c>
      <c r="I3864" s="92"/>
      <c r="J3864" s="173"/>
      <c r="K3864" s="132"/>
      <c r="L3864" s="130"/>
      <c r="M3864" s="130"/>
      <c r="N3864" s="130"/>
      <c r="O3864" s="130"/>
      <c r="P3864" s="130"/>
      <c r="Q3864" s="130"/>
      <c r="R3864" s="130"/>
      <c r="S3864" s="130"/>
    </row>
    <row r="3865" spans="1:19" x14ac:dyDescent="0.25">
      <c r="A3865" s="228" t="str">
        <f t="shared" si="166"/>
        <v/>
      </c>
      <c r="B3865" s="34"/>
      <c r="C3865" s="8"/>
      <c r="D3865" s="129"/>
      <c r="F3865" s="180"/>
      <c r="G3865" s="261"/>
      <c r="H3865" s="284">
        <f t="shared" si="165"/>
        <v>3.8480000000001934E-6</v>
      </c>
      <c r="I3865" s="92"/>
      <c r="J3865" s="173"/>
      <c r="K3865" s="132"/>
      <c r="L3865" s="130"/>
      <c r="M3865" s="130"/>
      <c r="N3865" s="130"/>
      <c r="O3865" s="130"/>
      <c r="P3865" s="130"/>
      <c r="Q3865" s="130"/>
      <c r="R3865" s="130"/>
      <c r="S3865" s="130"/>
    </row>
    <row r="3866" spans="1:19" x14ac:dyDescent="0.25">
      <c r="A3866" s="228" t="str">
        <f t="shared" si="166"/>
        <v/>
      </c>
      <c r="B3866" s="34"/>
      <c r="C3866" s="8"/>
      <c r="D3866" s="129"/>
      <c r="F3866" s="180"/>
      <c r="G3866" s="261"/>
      <c r="H3866" s="284">
        <f t="shared" si="165"/>
        <v>3.849000000000193E-6</v>
      </c>
      <c r="I3866" s="92"/>
      <c r="J3866" s="173"/>
      <c r="K3866" s="132"/>
      <c r="L3866" s="130"/>
      <c r="M3866" s="130"/>
      <c r="N3866" s="130"/>
      <c r="O3866" s="130"/>
      <c r="P3866" s="130"/>
      <c r="Q3866" s="130"/>
      <c r="R3866" s="130"/>
      <c r="S3866" s="130"/>
    </row>
    <row r="3867" spans="1:19" x14ac:dyDescent="0.25">
      <c r="A3867" s="228" t="str">
        <f t="shared" si="166"/>
        <v/>
      </c>
      <c r="B3867" s="34"/>
      <c r="C3867" s="8"/>
      <c r="D3867" s="129"/>
      <c r="F3867" s="180"/>
      <c r="G3867" s="261"/>
      <c r="H3867" s="284">
        <f t="shared" si="165"/>
        <v>3.8500000000001927E-6</v>
      </c>
      <c r="I3867" s="92"/>
      <c r="J3867" s="173"/>
      <c r="K3867" s="132"/>
      <c r="L3867" s="130"/>
      <c r="M3867" s="130"/>
      <c r="N3867" s="130"/>
      <c r="O3867" s="130"/>
      <c r="P3867" s="130"/>
      <c r="Q3867" s="130"/>
      <c r="R3867" s="130"/>
      <c r="S3867" s="130"/>
    </row>
    <row r="3868" spans="1:19" x14ac:dyDescent="0.25">
      <c r="A3868" s="228" t="str">
        <f t="shared" si="166"/>
        <v/>
      </c>
      <c r="B3868" s="34"/>
      <c r="C3868" s="8"/>
      <c r="D3868" s="129"/>
      <c r="F3868" s="180"/>
      <c r="G3868" s="261"/>
      <c r="H3868" s="284">
        <f t="shared" si="165"/>
        <v>3.8510000000001923E-6</v>
      </c>
      <c r="I3868" s="92"/>
      <c r="J3868" s="173"/>
      <c r="K3868" s="132"/>
      <c r="L3868" s="130"/>
      <c r="M3868" s="130"/>
      <c r="N3868" s="130"/>
      <c r="O3868" s="130"/>
      <c r="P3868" s="130"/>
      <c r="Q3868" s="130"/>
      <c r="R3868" s="130"/>
      <c r="S3868" s="130"/>
    </row>
    <row r="3869" spans="1:19" x14ac:dyDescent="0.25">
      <c r="A3869" s="228" t="str">
        <f t="shared" si="166"/>
        <v/>
      </c>
      <c r="B3869" s="34"/>
      <c r="C3869" s="8"/>
      <c r="D3869" s="129"/>
      <c r="F3869" s="180"/>
      <c r="G3869" s="261"/>
      <c r="H3869" s="284">
        <f t="shared" si="165"/>
        <v>3.852000000000192E-6</v>
      </c>
      <c r="I3869" s="92"/>
      <c r="J3869" s="173"/>
      <c r="K3869" s="132"/>
      <c r="L3869" s="130"/>
      <c r="M3869" s="130"/>
      <c r="N3869" s="130"/>
      <c r="O3869" s="130"/>
      <c r="P3869" s="130"/>
      <c r="Q3869" s="130"/>
      <c r="R3869" s="130"/>
      <c r="S3869" s="130"/>
    </row>
    <row r="3870" spans="1:19" x14ac:dyDescent="0.25">
      <c r="A3870" s="228" t="str">
        <f t="shared" si="166"/>
        <v/>
      </c>
      <c r="B3870" s="34"/>
      <c r="C3870" s="8"/>
      <c r="D3870" s="129"/>
      <c r="F3870" s="180"/>
      <c r="G3870" s="261"/>
      <c r="H3870" s="284">
        <f t="shared" si="165"/>
        <v>3.8530000000001916E-6</v>
      </c>
      <c r="I3870" s="92"/>
      <c r="J3870" s="173"/>
      <c r="K3870" s="132"/>
      <c r="L3870" s="130"/>
      <c r="M3870" s="130"/>
      <c r="N3870" s="130"/>
      <c r="O3870" s="130"/>
      <c r="P3870" s="130"/>
      <c r="Q3870" s="130"/>
      <c r="R3870" s="130"/>
      <c r="S3870" s="130"/>
    </row>
    <row r="3871" spans="1:19" x14ac:dyDescent="0.25">
      <c r="A3871" s="228" t="str">
        <f t="shared" si="166"/>
        <v/>
      </c>
      <c r="B3871" s="34"/>
      <c r="C3871" s="8"/>
      <c r="D3871" s="129"/>
      <c r="F3871" s="180"/>
      <c r="G3871" s="261"/>
      <c r="H3871" s="284">
        <f t="shared" si="165"/>
        <v>3.8540000000001913E-6</v>
      </c>
      <c r="I3871" s="92"/>
      <c r="J3871" s="173"/>
      <c r="K3871" s="132"/>
      <c r="L3871" s="130"/>
      <c r="M3871" s="130"/>
      <c r="N3871" s="130"/>
      <c r="O3871" s="130"/>
      <c r="P3871" s="130"/>
      <c r="Q3871" s="130"/>
      <c r="R3871" s="130"/>
      <c r="S3871" s="130"/>
    </row>
    <row r="3872" spans="1:19" x14ac:dyDescent="0.25">
      <c r="A3872" s="228" t="str">
        <f t="shared" si="166"/>
        <v/>
      </c>
      <c r="B3872" s="34"/>
      <c r="C3872" s="8"/>
      <c r="D3872" s="129"/>
      <c r="F3872" s="180"/>
      <c r="G3872" s="261"/>
      <c r="H3872" s="284">
        <f t="shared" si="165"/>
        <v>3.8550000000001909E-6</v>
      </c>
      <c r="I3872" s="92"/>
      <c r="J3872" s="173"/>
      <c r="K3872" s="132"/>
      <c r="L3872" s="130"/>
      <c r="M3872" s="130"/>
      <c r="N3872" s="130"/>
      <c r="O3872" s="130"/>
      <c r="P3872" s="130"/>
      <c r="Q3872" s="130"/>
      <c r="R3872" s="130"/>
      <c r="S3872" s="130"/>
    </row>
    <row r="3873" spans="1:19" x14ac:dyDescent="0.25">
      <c r="A3873" s="228" t="str">
        <f t="shared" si="166"/>
        <v/>
      </c>
      <c r="B3873" s="34"/>
      <c r="C3873" s="8"/>
      <c r="D3873" s="129"/>
      <c r="F3873" s="180"/>
      <c r="G3873" s="261"/>
      <c r="H3873" s="284">
        <f t="shared" si="165"/>
        <v>3.8560000000001906E-6</v>
      </c>
      <c r="I3873" s="92"/>
      <c r="J3873" s="173"/>
      <c r="K3873" s="132"/>
      <c r="L3873" s="130"/>
      <c r="M3873" s="130"/>
      <c r="N3873" s="130"/>
      <c r="O3873" s="130"/>
      <c r="P3873" s="130"/>
      <c r="Q3873" s="130"/>
      <c r="R3873" s="130"/>
      <c r="S3873" s="130"/>
    </row>
    <row r="3874" spans="1:19" x14ac:dyDescent="0.25">
      <c r="A3874" s="228" t="str">
        <f t="shared" si="166"/>
        <v/>
      </c>
      <c r="B3874" s="34"/>
      <c r="C3874" s="8"/>
      <c r="D3874" s="129"/>
      <c r="F3874" s="180"/>
      <c r="G3874" s="261"/>
      <c r="H3874" s="284">
        <f t="shared" si="165"/>
        <v>3.8570000000001902E-6</v>
      </c>
      <c r="I3874" s="92"/>
      <c r="J3874" s="173"/>
      <c r="K3874" s="132"/>
      <c r="L3874" s="130"/>
      <c r="M3874" s="130"/>
      <c r="N3874" s="130"/>
      <c r="O3874" s="130"/>
      <c r="P3874" s="130"/>
      <c r="Q3874" s="130"/>
      <c r="R3874" s="130"/>
      <c r="S3874" s="130"/>
    </row>
    <row r="3875" spans="1:19" x14ac:dyDescent="0.25">
      <c r="A3875" s="228" t="str">
        <f t="shared" si="166"/>
        <v/>
      </c>
      <c r="B3875" s="34"/>
      <c r="C3875" s="8"/>
      <c r="D3875" s="129"/>
      <c r="F3875" s="180"/>
      <c r="G3875" s="261"/>
      <c r="H3875" s="284">
        <f t="shared" si="165"/>
        <v>3.8580000000001899E-6</v>
      </c>
      <c r="I3875" s="92"/>
      <c r="J3875" s="173"/>
      <c r="K3875" s="132"/>
      <c r="L3875" s="130"/>
      <c r="M3875" s="130"/>
      <c r="N3875" s="130"/>
      <c r="O3875" s="130"/>
      <c r="P3875" s="130"/>
      <c r="Q3875" s="130"/>
      <c r="R3875" s="130"/>
      <c r="S3875" s="130"/>
    </row>
    <row r="3876" spans="1:19" x14ac:dyDescent="0.25">
      <c r="A3876" s="228" t="str">
        <f t="shared" si="166"/>
        <v/>
      </c>
      <c r="B3876" s="34"/>
      <c r="C3876" s="8"/>
      <c r="D3876" s="129"/>
      <c r="F3876" s="180"/>
      <c r="G3876" s="261"/>
      <c r="H3876" s="284">
        <f t="shared" si="165"/>
        <v>3.8590000000001895E-6</v>
      </c>
      <c r="I3876" s="92"/>
      <c r="J3876" s="173"/>
      <c r="K3876" s="132"/>
      <c r="L3876" s="130"/>
      <c r="M3876" s="130"/>
      <c r="N3876" s="130"/>
      <c r="O3876" s="130"/>
      <c r="P3876" s="130"/>
      <c r="Q3876" s="130"/>
      <c r="R3876" s="130"/>
      <c r="S3876" s="130"/>
    </row>
    <row r="3877" spans="1:19" x14ac:dyDescent="0.25">
      <c r="A3877" s="228" t="str">
        <f t="shared" si="166"/>
        <v/>
      </c>
      <c r="B3877" s="34"/>
      <c r="C3877" s="8"/>
      <c r="D3877" s="129"/>
      <c r="F3877" s="180"/>
      <c r="G3877" s="261"/>
      <c r="H3877" s="284">
        <f t="shared" si="165"/>
        <v>3.8600000000001892E-6</v>
      </c>
      <c r="I3877" s="92"/>
      <c r="J3877" s="173"/>
      <c r="K3877" s="132"/>
      <c r="L3877" s="130"/>
      <c r="M3877" s="130"/>
      <c r="N3877" s="130"/>
      <c r="O3877" s="130"/>
      <c r="P3877" s="130"/>
      <c r="Q3877" s="130"/>
      <c r="R3877" s="130"/>
      <c r="S3877" s="130"/>
    </row>
    <row r="3878" spans="1:19" x14ac:dyDescent="0.25">
      <c r="A3878" s="228" t="str">
        <f t="shared" si="166"/>
        <v/>
      </c>
      <c r="B3878" s="34"/>
      <c r="C3878" s="8"/>
      <c r="D3878" s="129"/>
      <c r="F3878" s="180"/>
      <c r="G3878" s="261"/>
      <c r="H3878" s="284">
        <f t="shared" si="165"/>
        <v>3.8610000000001889E-6</v>
      </c>
      <c r="I3878" s="92"/>
      <c r="J3878" s="173"/>
      <c r="K3878" s="132"/>
      <c r="L3878" s="130"/>
      <c r="M3878" s="130"/>
      <c r="N3878" s="130"/>
      <c r="O3878" s="130"/>
      <c r="P3878" s="130"/>
      <c r="Q3878" s="130"/>
      <c r="R3878" s="130"/>
      <c r="S3878" s="130"/>
    </row>
    <row r="3879" spans="1:19" x14ac:dyDescent="0.25">
      <c r="A3879" s="228" t="str">
        <f t="shared" si="166"/>
        <v/>
      </c>
      <c r="B3879" s="34"/>
      <c r="C3879" s="8"/>
      <c r="D3879" s="129"/>
      <c r="F3879" s="180"/>
      <c r="G3879" s="261"/>
      <c r="H3879" s="284">
        <f t="shared" si="165"/>
        <v>3.8620000000001885E-6</v>
      </c>
      <c r="I3879" s="92"/>
      <c r="J3879" s="173"/>
      <c r="K3879" s="132"/>
      <c r="L3879" s="130"/>
      <c r="M3879" s="130"/>
      <c r="N3879" s="130"/>
      <c r="O3879" s="130"/>
      <c r="P3879" s="130"/>
      <c r="Q3879" s="130"/>
      <c r="R3879" s="130"/>
      <c r="S3879" s="130"/>
    </row>
    <row r="3880" spans="1:19" x14ac:dyDescent="0.25">
      <c r="A3880" s="228" t="str">
        <f t="shared" si="166"/>
        <v/>
      </c>
      <c r="B3880" s="34"/>
      <c r="C3880" s="8"/>
      <c r="D3880" s="129"/>
      <c r="F3880" s="180"/>
      <c r="G3880" s="261"/>
      <c r="H3880" s="284">
        <f t="shared" si="165"/>
        <v>3.8630000000001882E-6</v>
      </c>
      <c r="I3880" s="92"/>
      <c r="J3880" s="173"/>
      <c r="K3880" s="132"/>
      <c r="L3880" s="130"/>
      <c r="M3880" s="130"/>
      <c r="N3880" s="130"/>
      <c r="O3880" s="130"/>
      <c r="P3880" s="130"/>
      <c r="Q3880" s="130"/>
      <c r="R3880" s="130"/>
      <c r="S3880" s="130"/>
    </row>
    <row r="3881" spans="1:19" x14ac:dyDescent="0.25">
      <c r="A3881" s="228" t="str">
        <f t="shared" si="166"/>
        <v/>
      </c>
      <c r="B3881" s="34"/>
      <c r="C3881" s="8"/>
      <c r="D3881" s="129"/>
      <c r="F3881" s="180"/>
      <c r="G3881" s="261"/>
      <c r="H3881" s="284">
        <f t="shared" si="165"/>
        <v>3.8640000000001878E-6</v>
      </c>
      <c r="I3881" s="92"/>
      <c r="J3881" s="173"/>
      <c r="K3881" s="132"/>
      <c r="L3881" s="130"/>
      <c r="M3881" s="130"/>
      <c r="N3881" s="130"/>
      <c r="O3881" s="130"/>
      <c r="P3881" s="130"/>
      <c r="Q3881" s="130"/>
      <c r="R3881" s="130"/>
      <c r="S3881" s="130"/>
    </row>
    <row r="3882" spans="1:19" x14ac:dyDescent="0.25">
      <c r="A3882" s="228" t="str">
        <f t="shared" si="166"/>
        <v/>
      </c>
      <c r="B3882" s="34"/>
      <c r="C3882" s="8"/>
      <c r="D3882" s="129"/>
      <c r="F3882" s="180"/>
      <c r="G3882" s="261"/>
      <c r="H3882" s="284">
        <f t="shared" si="165"/>
        <v>3.8650000000001875E-6</v>
      </c>
      <c r="I3882" s="92"/>
      <c r="J3882" s="173"/>
      <c r="K3882" s="132"/>
      <c r="L3882" s="130"/>
      <c r="M3882" s="130"/>
      <c r="N3882" s="130"/>
      <c r="O3882" s="130"/>
      <c r="P3882" s="130"/>
      <c r="Q3882" s="130"/>
      <c r="R3882" s="130"/>
      <c r="S3882" s="130"/>
    </row>
    <row r="3883" spans="1:19" x14ac:dyDescent="0.25">
      <c r="A3883" s="228" t="str">
        <f t="shared" si="166"/>
        <v/>
      </c>
      <c r="B3883" s="34"/>
      <c r="C3883" s="8"/>
      <c r="D3883" s="129"/>
      <c r="F3883" s="180"/>
      <c r="G3883" s="261"/>
      <c r="H3883" s="284">
        <f t="shared" si="165"/>
        <v>3.8660000000001871E-6</v>
      </c>
      <c r="I3883" s="92"/>
      <c r="J3883" s="173"/>
      <c r="K3883" s="132"/>
      <c r="L3883" s="130"/>
      <c r="M3883" s="130"/>
      <c r="N3883" s="130"/>
      <c r="O3883" s="130"/>
      <c r="P3883" s="130"/>
      <c r="Q3883" s="130"/>
      <c r="R3883" s="130"/>
      <c r="S3883" s="130"/>
    </row>
    <row r="3884" spans="1:19" x14ac:dyDescent="0.25">
      <c r="A3884" s="228" t="str">
        <f t="shared" si="166"/>
        <v/>
      </c>
      <c r="B3884" s="34"/>
      <c r="C3884" s="8"/>
      <c r="D3884" s="129"/>
      <c r="F3884" s="180"/>
      <c r="G3884" s="261"/>
      <c r="H3884" s="284">
        <f t="shared" si="165"/>
        <v>3.8670000000001868E-6</v>
      </c>
      <c r="I3884" s="92"/>
      <c r="J3884" s="173"/>
      <c r="K3884" s="132"/>
      <c r="L3884" s="130"/>
      <c r="M3884" s="130"/>
      <c r="N3884" s="130"/>
      <c r="O3884" s="130"/>
      <c r="P3884" s="130"/>
      <c r="Q3884" s="130"/>
      <c r="R3884" s="130"/>
      <c r="S3884" s="130"/>
    </row>
    <row r="3885" spans="1:19" x14ac:dyDescent="0.25">
      <c r="A3885" s="228" t="str">
        <f t="shared" si="166"/>
        <v/>
      </c>
      <c r="B3885" s="34"/>
      <c r="C3885" s="8"/>
      <c r="D3885" s="129"/>
      <c r="F3885" s="180"/>
      <c r="G3885" s="261"/>
      <c r="H3885" s="284">
        <f t="shared" si="165"/>
        <v>3.8680000000001864E-6</v>
      </c>
      <c r="I3885" s="92"/>
      <c r="J3885" s="173"/>
      <c r="K3885" s="132"/>
      <c r="L3885" s="130"/>
      <c r="M3885" s="130"/>
      <c r="N3885" s="130"/>
      <c r="O3885" s="130"/>
      <c r="P3885" s="130"/>
      <c r="Q3885" s="130"/>
      <c r="R3885" s="130"/>
      <c r="S3885" s="130"/>
    </row>
    <row r="3886" spans="1:19" x14ac:dyDescent="0.25">
      <c r="A3886" s="228" t="str">
        <f t="shared" si="166"/>
        <v/>
      </c>
      <c r="B3886" s="34"/>
      <c r="C3886" s="8"/>
      <c r="D3886" s="129"/>
      <c r="F3886" s="180"/>
      <c r="G3886" s="261"/>
      <c r="H3886" s="284">
        <f t="shared" si="165"/>
        <v>3.8690000000001861E-6</v>
      </c>
      <c r="I3886" s="92"/>
      <c r="J3886" s="173"/>
      <c r="K3886" s="132"/>
      <c r="L3886" s="130"/>
      <c r="M3886" s="130"/>
      <c r="N3886" s="130"/>
      <c r="O3886" s="130"/>
      <c r="P3886" s="130"/>
      <c r="Q3886" s="130"/>
      <c r="R3886" s="130"/>
      <c r="S3886" s="130"/>
    </row>
    <row r="3887" spans="1:19" x14ac:dyDescent="0.25">
      <c r="A3887" s="228" t="str">
        <f t="shared" si="166"/>
        <v/>
      </c>
      <c r="B3887" s="34"/>
      <c r="C3887" s="8"/>
      <c r="D3887" s="129"/>
      <c r="F3887" s="180"/>
      <c r="G3887" s="261"/>
      <c r="H3887" s="284">
        <f t="shared" si="165"/>
        <v>3.8700000000001857E-6</v>
      </c>
      <c r="I3887" s="92"/>
      <c r="J3887" s="173"/>
      <c r="K3887" s="132"/>
      <c r="L3887" s="130"/>
      <c r="M3887" s="130"/>
      <c r="N3887" s="130"/>
      <c r="O3887" s="130"/>
      <c r="P3887" s="130"/>
      <c r="Q3887" s="130"/>
      <c r="R3887" s="130"/>
      <c r="S3887" s="130"/>
    </row>
    <row r="3888" spans="1:19" x14ac:dyDescent="0.25">
      <c r="A3888" s="228" t="str">
        <f t="shared" si="166"/>
        <v/>
      </c>
      <c r="B3888" s="34"/>
      <c r="C3888" s="8"/>
      <c r="D3888" s="129"/>
      <c r="F3888" s="180"/>
      <c r="G3888" s="261"/>
      <c r="H3888" s="284">
        <f t="shared" si="165"/>
        <v>3.8710000000001854E-6</v>
      </c>
      <c r="I3888" s="92"/>
      <c r="J3888" s="173"/>
      <c r="K3888" s="132"/>
      <c r="L3888" s="130"/>
      <c r="M3888" s="130"/>
      <c r="N3888" s="130"/>
      <c r="O3888" s="130"/>
      <c r="P3888" s="130"/>
      <c r="Q3888" s="130"/>
      <c r="R3888" s="130"/>
      <c r="S3888" s="130"/>
    </row>
    <row r="3889" spans="1:19" x14ac:dyDescent="0.25">
      <c r="A3889" s="228" t="str">
        <f t="shared" si="166"/>
        <v/>
      </c>
      <c r="B3889" s="34"/>
      <c r="C3889" s="8"/>
      <c r="D3889" s="129"/>
      <c r="F3889" s="180"/>
      <c r="G3889" s="261"/>
      <c r="H3889" s="284">
        <f t="shared" si="165"/>
        <v>3.872000000000185E-6</v>
      </c>
      <c r="I3889" s="92"/>
      <c r="J3889" s="173"/>
      <c r="K3889" s="132"/>
      <c r="L3889" s="130"/>
      <c r="M3889" s="130"/>
      <c r="N3889" s="130"/>
      <c r="O3889" s="130"/>
      <c r="P3889" s="130"/>
      <c r="Q3889" s="130"/>
      <c r="R3889" s="130"/>
      <c r="S3889" s="130"/>
    </row>
    <row r="3890" spans="1:19" x14ac:dyDescent="0.25">
      <c r="A3890" s="228" t="str">
        <f t="shared" si="166"/>
        <v/>
      </c>
      <c r="B3890" s="34"/>
      <c r="C3890" s="8"/>
      <c r="D3890" s="129"/>
      <c r="F3890" s="180"/>
      <c r="G3890" s="261"/>
      <c r="H3890" s="284">
        <f t="shared" si="165"/>
        <v>3.8730000000001847E-6</v>
      </c>
      <c r="I3890" s="92"/>
      <c r="J3890" s="173"/>
      <c r="K3890" s="132"/>
      <c r="L3890" s="130"/>
      <c r="M3890" s="130"/>
      <c r="N3890" s="130"/>
      <c r="O3890" s="130"/>
      <c r="P3890" s="130"/>
      <c r="Q3890" s="130"/>
      <c r="R3890" s="130"/>
      <c r="S3890" s="130"/>
    </row>
    <row r="3891" spans="1:19" x14ac:dyDescent="0.25">
      <c r="A3891" s="228" t="str">
        <f t="shared" si="166"/>
        <v/>
      </c>
      <c r="B3891" s="34"/>
      <c r="C3891" s="8"/>
      <c r="D3891" s="129"/>
      <c r="F3891" s="180"/>
      <c r="G3891" s="261"/>
      <c r="H3891" s="284">
        <f t="shared" si="165"/>
        <v>3.8740000000001843E-6</v>
      </c>
      <c r="I3891" s="92"/>
      <c r="J3891" s="173"/>
      <c r="K3891" s="132"/>
      <c r="L3891" s="130"/>
      <c r="M3891" s="130"/>
      <c r="N3891" s="130"/>
      <c r="O3891" s="130"/>
      <c r="P3891" s="130"/>
      <c r="Q3891" s="130"/>
      <c r="R3891" s="130"/>
      <c r="S3891" s="130"/>
    </row>
    <row r="3892" spans="1:19" x14ac:dyDescent="0.25">
      <c r="A3892" s="228" t="str">
        <f t="shared" si="166"/>
        <v/>
      </c>
      <c r="B3892" s="34"/>
      <c r="C3892" s="8"/>
      <c r="D3892" s="129"/>
      <c r="F3892" s="180"/>
      <c r="G3892" s="261"/>
      <c r="H3892" s="284">
        <f t="shared" si="165"/>
        <v>3.875000000000184E-6</v>
      </c>
      <c r="I3892" s="92"/>
      <c r="J3892" s="173"/>
      <c r="K3892" s="132"/>
      <c r="L3892" s="130"/>
      <c r="M3892" s="130"/>
      <c r="N3892" s="130"/>
      <c r="O3892" s="130"/>
      <c r="P3892" s="130"/>
      <c r="Q3892" s="130"/>
      <c r="R3892" s="130"/>
      <c r="S3892" s="130"/>
    </row>
    <row r="3893" spans="1:19" x14ac:dyDescent="0.25">
      <c r="A3893" s="228" t="str">
        <f t="shared" si="166"/>
        <v/>
      </c>
      <c r="B3893" s="34"/>
      <c r="C3893" s="8"/>
      <c r="D3893" s="129"/>
      <c r="F3893" s="180"/>
      <c r="G3893" s="261"/>
      <c r="H3893" s="284">
        <f t="shared" si="165"/>
        <v>3.8760000000001836E-6</v>
      </c>
      <c r="I3893" s="92"/>
      <c r="J3893" s="173"/>
      <c r="K3893" s="132"/>
      <c r="L3893" s="130"/>
      <c r="M3893" s="130"/>
      <c r="N3893" s="130"/>
      <c r="O3893" s="130"/>
      <c r="P3893" s="130"/>
      <c r="Q3893" s="130"/>
      <c r="R3893" s="130"/>
      <c r="S3893" s="130"/>
    </row>
    <row r="3894" spans="1:19" x14ac:dyDescent="0.25">
      <c r="A3894" s="228" t="str">
        <f t="shared" si="166"/>
        <v/>
      </c>
      <c r="B3894" s="34"/>
      <c r="C3894" s="8"/>
      <c r="D3894" s="129"/>
      <c r="F3894" s="180"/>
      <c r="G3894" s="261"/>
      <c r="H3894" s="284">
        <f t="shared" si="165"/>
        <v>3.8770000000001833E-6</v>
      </c>
      <c r="I3894" s="92"/>
      <c r="J3894" s="173"/>
      <c r="K3894" s="132"/>
      <c r="L3894" s="130"/>
      <c r="M3894" s="130"/>
      <c r="N3894" s="130"/>
      <c r="O3894" s="130"/>
      <c r="P3894" s="130"/>
      <c r="Q3894" s="130"/>
      <c r="R3894" s="130"/>
      <c r="S3894" s="130"/>
    </row>
    <row r="3895" spans="1:19" x14ac:dyDescent="0.25">
      <c r="A3895" s="228" t="str">
        <f t="shared" si="166"/>
        <v/>
      </c>
      <c r="B3895" s="34"/>
      <c r="C3895" s="8"/>
      <c r="D3895" s="129"/>
      <c r="F3895" s="180"/>
      <c r="G3895" s="261"/>
      <c r="H3895" s="284">
        <f t="shared" si="165"/>
        <v>3.8780000000001829E-6</v>
      </c>
      <c r="I3895" s="92"/>
      <c r="J3895" s="173"/>
      <c r="K3895" s="132"/>
      <c r="L3895" s="130"/>
      <c r="M3895" s="130"/>
      <c r="N3895" s="130"/>
      <c r="O3895" s="130"/>
      <c r="P3895" s="130"/>
      <c r="Q3895" s="130"/>
      <c r="R3895" s="130"/>
      <c r="S3895" s="130"/>
    </row>
    <row r="3896" spans="1:19" x14ac:dyDescent="0.25">
      <c r="A3896" s="228" t="str">
        <f t="shared" si="166"/>
        <v/>
      </c>
      <c r="B3896" s="34"/>
      <c r="C3896" s="8"/>
      <c r="D3896" s="129"/>
      <c r="F3896" s="180"/>
      <c r="G3896" s="261"/>
      <c r="H3896" s="284">
        <f t="shared" si="165"/>
        <v>3.8790000000001826E-6</v>
      </c>
      <c r="I3896" s="92"/>
      <c r="J3896" s="173"/>
      <c r="K3896" s="132"/>
      <c r="L3896" s="130"/>
      <c r="M3896" s="130"/>
      <c r="N3896" s="130"/>
      <c r="O3896" s="130"/>
      <c r="P3896" s="130"/>
      <c r="Q3896" s="130"/>
      <c r="R3896" s="130"/>
      <c r="S3896" s="130"/>
    </row>
    <row r="3897" spans="1:19" x14ac:dyDescent="0.25">
      <c r="A3897" s="228" t="str">
        <f t="shared" si="166"/>
        <v/>
      </c>
      <c r="B3897" s="34"/>
      <c r="C3897" s="8"/>
      <c r="D3897" s="129"/>
      <c r="F3897" s="180"/>
      <c r="G3897" s="261"/>
      <c r="H3897" s="284">
        <f t="shared" si="165"/>
        <v>3.8800000000001822E-6</v>
      </c>
      <c r="I3897" s="92"/>
      <c r="J3897" s="173"/>
      <c r="K3897" s="132"/>
      <c r="L3897" s="130"/>
      <c r="M3897" s="130"/>
      <c r="N3897" s="130"/>
      <c r="O3897" s="130"/>
      <c r="P3897" s="130"/>
      <c r="Q3897" s="130"/>
      <c r="R3897" s="130"/>
      <c r="S3897" s="130"/>
    </row>
    <row r="3898" spans="1:19" x14ac:dyDescent="0.25">
      <c r="A3898" s="228" t="str">
        <f t="shared" si="166"/>
        <v/>
      </c>
      <c r="B3898" s="34"/>
      <c r="C3898" s="8"/>
      <c r="D3898" s="129"/>
      <c r="F3898" s="180"/>
      <c r="G3898" s="261"/>
      <c r="H3898" s="284">
        <f t="shared" si="165"/>
        <v>3.8810000000001819E-6</v>
      </c>
      <c r="I3898" s="92"/>
      <c r="J3898" s="173"/>
      <c r="K3898" s="132"/>
      <c r="L3898" s="130"/>
      <c r="M3898" s="130"/>
      <c r="N3898" s="130"/>
      <c r="O3898" s="130"/>
      <c r="P3898" s="130"/>
      <c r="Q3898" s="130"/>
      <c r="R3898" s="130"/>
      <c r="S3898" s="130"/>
    </row>
    <row r="3899" spans="1:19" x14ac:dyDescent="0.25">
      <c r="A3899" s="228" t="str">
        <f t="shared" si="166"/>
        <v/>
      </c>
      <c r="B3899" s="34"/>
      <c r="C3899" s="8"/>
      <c r="D3899" s="129"/>
      <c r="F3899" s="180"/>
      <c r="G3899" s="261"/>
      <c r="H3899" s="284">
        <f t="shared" si="165"/>
        <v>3.8820000000001815E-6</v>
      </c>
      <c r="I3899" s="92"/>
      <c r="J3899" s="173"/>
      <c r="K3899" s="132"/>
      <c r="L3899" s="130"/>
      <c r="M3899" s="130"/>
      <c r="N3899" s="130"/>
      <c r="O3899" s="130"/>
      <c r="P3899" s="130"/>
      <c r="Q3899" s="130"/>
      <c r="R3899" s="130"/>
      <c r="S3899" s="130"/>
    </row>
    <row r="3900" spans="1:19" x14ac:dyDescent="0.25">
      <c r="A3900" s="228" t="str">
        <f t="shared" si="166"/>
        <v/>
      </c>
      <c r="B3900" s="34"/>
      <c r="C3900" s="8"/>
      <c r="D3900" s="129"/>
      <c r="F3900" s="180"/>
      <c r="G3900" s="261"/>
      <c r="H3900" s="284">
        <f t="shared" si="165"/>
        <v>3.8830000000001812E-6</v>
      </c>
      <c r="I3900" s="92"/>
      <c r="J3900" s="173"/>
      <c r="K3900" s="132"/>
      <c r="L3900" s="130"/>
      <c r="M3900" s="130"/>
      <c r="N3900" s="130"/>
      <c r="O3900" s="130"/>
      <c r="P3900" s="130"/>
      <c r="Q3900" s="130"/>
      <c r="R3900" s="130"/>
      <c r="S3900" s="130"/>
    </row>
    <row r="3901" spans="1:19" x14ac:dyDescent="0.25">
      <c r="A3901" s="228" t="str">
        <f t="shared" si="166"/>
        <v/>
      </c>
      <c r="B3901" s="34"/>
      <c r="C3901" s="8"/>
      <c r="D3901" s="129"/>
      <c r="F3901" s="180"/>
      <c r="G3901" s="261"/>
      <c r="H3901" s="284">
        <f t="shared" si="165"/>
        <v>3.8840000000001808E-6</v>
      </c>
      <c r="I3901" s="92"/>
      <c r="J3901" s="173"/>
      <c r="K3901" s="132"/>
      <c r="L3901" s="130"/>
      <c r="M3901" s="130"/>
      <c r="N3901" s="130"/>
      <c r="O3901" s="130"/>
      <c r="P3901" s="130"/>
      <c r="Q3901" s="130"/>
      <c r="R3901" s="130"/>
      <c r="S3901" s="130"/>
    </row>
    <row r="3902" spans="1:19" x14ac:dyDescent="0.25">
      <c r="A3902" s="228" t="str">
        <f t="shared" si="166"/>
        <v/>
      </c>
      <c r="B3902" s="34"/>
      <c r="C3902" s="8"/>
      <c r="D3902" s="129"/>
      <c r="F3902" s="180"/>
      <c r="G3902" s="261"/>
      <c r="H3902" s="284">
        <f t="shared" si="165"/>
        <v>3.8850000000001805E-6</v>
      </c>
      <c r="I3902" s="92"/>
      <c r="J3902" s="173"/>
      <c r="K3902" s="132"/>
      <c r="L3902" s="130"/>
      <c r="M3902" s="130"/>
      <c r="N3902" s="130"/>
      <c r="O3902" s="130"/>
      <c r="P3902" s="130"/>
      <c r="Q3902" s="130"/>
      <c r="R3902" s="130"/>
      <c r="S3902" s="130"/>
    </row>
    <row r="3903" spans="1:19" x14ac:dyDescent="0.25">
      <c r="A3903" s="228" t="str">
        <f t="shared" si="166"/>
        <v/>
      </c>
      <c r="B3903" s="34"/>
      <c r="C3903" s="8"/>
      <c r="D3903" s="129"/>
      <c r="F3903" s="180"/>
      <c r="G3903" s="261"/>
      <c r="H3903" s="284">
        <f t="shared" si="165"/>
        <v>3.8860000000001801E-6</v>
      </c>
      <c r="I3903" s="92"/>
      <c r="J3903" s="173"/>
      <c r="K3903" s="132"/>
      <c r="L3903" s="130"/>
      <c r="M3903" s="130"/>
      <c r="N3903" s="130"/>
      <c r="O3903" s="130"/>
      <c r="P3903" s="130"/>
      <c r="Q3903" s="130"/>
      <c r="R3903" s="130"/>
      <c r="S3903" s="130"/>
    </row>
    <row r="3904" spans="1:19" x14ac:dyDescent="0.25">
      <c r="A3904" s="228" t="str">
        <f t="shared" si="166"/>
        <v/>
      </c>
      <c r="B3904" s="34"/>
      <c r="C3904" s="8"/>
      <c r="D3904" s="129"/>
      <c r="F3904" s="180"/>
      <c r="G3904" s="261"/>
      <c r="H3904" s="284">
        <f t="shared" si="165"/>
        <v>3.8870000000001798E-6</v>
      </c>
      <c r="I3904" s="92"/>
      <c r="J3904" s="173"/>
      <c r="K3904" s="132"/>
      <c r="L3904" s="130"/>
      <c r="M3904" s="130"/>
      <c r="N3904" s="130"/>
      <c r="O3904" s="130"/>
      <c r="P3904" s="130"/>
      <c r="Q3904" s="130"/>
      <c r="R3904" s="130"/>
      <c r="S3904" s="130"/>
    </row>
    <row r="3905" spans="1:19" x14ac:dyDescent="0.25">
      <c r="A3905" s="228" t="str">
        <f t="shared" si="166"/>
        <v/>
      </c>
      <c r="B3905" s="34"/>
      <c r="C3905" s="8"/>
      <c r="D3905" s="129"/>
      <c r="F3905" s="180"/>
      <c r="G3905" s="261"/>
      <c r="H3905" s="284">
        <f t="shared" si="165"/>
        <v>3.8880000000001794E-6</v>
      </c>
      <c r="I3905" s="92"/>
      <c r="J3905" s="173"/>
      <c r="K3905" s="132"/>
      <c r="L3905" s="130"/>
      <c r="M3905" s="130"/>
      <c r="N3905" s="130"/>
      <c r="O3905" s="130"/>
      <c r="P3905" s="130"/>
      <c r="Q3905" s="130"/>
      <c r="R3905" s="130"/>
      <c r="S3905" s="130"/>
    </row>
    <row r="3906" spans="1:19" x14ac:dyDescent="0.25">
      <c r="A3906" s="228" t="str">
        <f t="shared" si="166"/>
        <v/>
      </c>
      <c r="B3906" s="34"/>
      <c r="C3906" s="8"/>
      <c r="D3906" s="129"/>
      <c r="F3906" s="180"/>
      <c r="G3906" s="261"/>
      <c r="H3906" s="284">
        <f t="shared" si="165"/>
        <v>3.8890000000001791E-6</v>
      </c>
      <c r="I3906" s="92"/>
      <c r="J3906" s="173"/>
      <c r="K3906" s="132"/>
      <c r="L3906" s="130"/>
      <c r="M3906" s="130"/>
      <c r="N3906" s="130"/>
      <c r="O3906" s="130"/>
      <c r="P3906" s="130"/>
      <c r="Q3906" s="130"/>
      <c r="R3906" s="130"/>
      <c r="S3906" s="130"/>
    </row>
    <row r="3907" spans="1:19" x14ac:dyDescent="0.25">
      <c r="A3907" s="228" t="str">
        <f t="shared" si="166"/>
        <v/>
      </c>
      <c r="B3907" s="34"/>
      <c r="C3907" s="8"/>
      <c r="D3907" s="129"/>
      <c r="F3907" s="180"/>
      <c r="G3907" s="261"/>
      <c r="H3907" s="284">
        <f t="shared" si="165"/>
        <v>3.8900000000001787E-6</v>
      </c>
      <c r="I3907" s="92"/>
      <c r="J3907" s="173"/>
      <c r="K3907" s="132"/>
      <c r="L3907" s="130"/>
      <c r="M3907" s="130"/>
      <c r="N3907" s="130"/>
      <c r="O3907" s="130"/>
      <c r="P3907" s="130"/>
      <c r="Q3907" s="130"/>
      <c r="R3907" s="130"/>
      <c r="S3907" s="130"/>
    </row>
    <row r="3908" spans="1:19" x14ac:dyDescent="0.25">
      <c r="A3908" s="228" t="str">
        <f t="shared" si="166"/>
        <v/>
      </c>
      <c r="B3908" s="34"/>
      <c r="C3908" s="8"/>
      <c r="D3908" s="129"/>
      <c r="F3908" s="180"/>
      <c r="G3908" s="261"/>
      <c r="H3908" s="284">
        <f t="shared" si="165"/>
        <v>3.8910000000001784E-6</v>
      </c>
      <c r="I3908" s="92"/>
      <c r="J3908" s="173"/>
      <c r="K3908" s="132"/>
      <c r="L3908" s="130"/>
      <c r="M3908" s="130"/>
      <c r="N3908" s="130"/>
      <c r="O3908" s="130"/>
      <c r="P3908" s="130"/>
      <c r="Q3908" s="130"/>
      <c r="R3908" s="130"/>
      <c r="S3908" s="130"/>
    </row>
    <row r="3909" spans="1:19" x14ac:dyDescent="0.25">
      <c r="A3909" s="228" t="str">
        <f t="shared" si="166"/>
        <v/>
      </c>
      <c r="B3909" s="34"/>
      <c r="C3909" s="8"/>
      <c r="D3909" s="129"/>
      <c r="F3909" s="180"/>
      <c r="G3909" s="261"/>
      <c r="H3909" s="284">
        <f t="shared" si="165"/>
        <v>3.8920000000001781E-6</v>
      </c>
      <c r="I3909" s="92"/>
      <c r="J3909" s="173"/>
      <c r="K3909" s="132"/>
      <c r="L3909" s="130"/>
      <c r="M3909" s="130"/>
      <c r="N3909" s="130"/>
      <c r="O3909" s="130"/>
      <c r="P3909" s="130"/>
      <c r="Q3909" s="130"/>
      <c r="R3909" s="130"/>
      <c r="S3909" s="130"/>
    </row>
    <row r="3910" spans="1:19" x14ac:dyDescent="0.25">
      <c r="A3910" s="228" t="str">
        <f t="shared" si="166"/>
        <v/>
      </c>
      <c r="B3910" s="34"/>
      <c r="C3910" s="8"/>
      <c r="D3910" s="129"/>
      <c r="F3910" s="180"/>
      <c r="G3910" s="261"/>
      <c r="H3910" s="284">
        <f t="shared" si="165"/>
        <v>3.8930000000001777E-6</v>
      </c>
      <c r="I3910" s="92"/>
      <c r="J3910" s="173"/>
      <c r="K3910" s="132"/>
      <c r="L3910" s="130"/>
      <c r="M3910" s="130"/>
      <c r="N3910" s="130"/>
      <c r="O3910" s="130"/>
      <c r="P3910" s="130"/>
      <c r="Q3910" s="130"/>
      <c r="R3910" s="130"/>
      <c r="S3910" s="130"/>
    </row>
    <row r="3911" spans="1:19" x14ac:dyDescent="0.25">
      <c r="A3911" s="228" t="str">
        <f t="shared" si="166"/>
        <v/>
      </c>
      <c r="B3911" s="34"/>
      <c r="C3911" s="8"/>
      <c r="D3911" s="129"/>
      <c r="F3911" s="180"/>
      <c r="G3911" s="261"/>
      <c r="H3911" s="284">
        <f t="shared" si="165"/>
        <v>3.8940000000001774E-6</v>
      </c>
      <c r="I3911" s="92"/>
      <c r="J3911" s="173"/>
      <c r="K3911" s="132"/>
      <c r="L3911" s="130"/>
      <c r="M3911" s="130"/>
      <c r="N3911" s="130"/>
      <c r="O3911" s="130"/>
      <c r="P3911" s="130"/>
      <c r="Q3911" s="130"/>
      <c r="R3911" s="130"/>
      <c r="S3911" s="130"/>
    </row>
    <row r="3912" spans="1:19" x14ac:dyDescent="0.25">
      <c r="A3912" s="228" t="str">
        <f t="shared" si="166"/>
        <v/>
      </c>
      <c r="B3912" s="34"/>
      <c r="C3912" s="8"/>
      <c r="D3912" s="129"/>
      <c r="F3912" s="180"/>
      <c r="G3912" s="261"/>
      <c r="H3912" s="284">
        <f t="shared" si="165"/>
        <v>3.895000000000177E-6</v>
      </c>
      <c r="I3912" s="92"/>
      <c r="J3912" s="173"/>
      <c r="K3912" s="132"/>
      <c r="L3912" s="130"/>
      <c r="M3912" s="130"/>
      <c r="N3912" s="130"/>
      <c r="O3912" s="130"/>
      <c r="P3912" s="130"/>
      <c r="Q3912" s="130"/>
      <c r="R3912" s="130"/>
      <c r="S3912" s="130"/>
    </row>
    <row r="3913" spans="1:19" x14ac:dyDescent="0.25">
      <c r="A3913" s="228" t="str">
        <f t="shared" si="166"/>
        <v/>
      </c>
      <c r="B3913" s="34"/>
      <c r="C3913" s="8"/>
      <c r="D3913" s="129"/>
      <c r="F3913" s="180"/>
      <c r="G3913" s="261"/>
      <c r="H3913" s="284">
        <f t="shared" si="165"/>
        <v>3.8960000000001767E-6</v>
      </c>
      <c r="I3913" s="92"/>
      <c r="J3913" s="173"/>
      <c r="K3913" s="132"/>
      <c r="L3913" s="130"/>
      <c r="M3913" s="130"/>
      <c r="N3913" s="130"/>
      <c r="O3913" s="130"/>
      <c r="P3913" s="130"/>
      <c r="Q3913" s="130"/>
      <c r="R3913" s="130"/>
      <c r="S3913" s="130"/>
    </row>
    <row r="3914" spans="1:19" x14ac:dyDescent="0.25">
      <c r="A3914" s="228" t="str">
        <f t="shared" si="166"/>
        <v/>
      </c>
      <c r="B3914" s="34"/>
      <c r="C3914" s="8"/>
      <c r="D3914" s="129"/>
      <c r="F3914" s="180"/>
      <c r="G3914" s="261"/>
      <c r="H3914" s="284">
        <f t="shared" si="165"/>
        <v>3.8970000000001763E-6</v>
      </c>
      <c r="I3914" s="92"/>
      <c r="J3914" s="173"/>
      <c r="K3914" s="132"/>
      <c r="L3914" s="130"/>
      <c r="M3914" s="130"/>
      <c r="N3914" s="130"/>
      <c r="O3914" s="130"/>
      <c r="P3914" s="130"/>
      <c r="Q3914" s="130"/>
      <c r="R3914" s="130"/>
      <c r="S3914" s="130"/>
    </row>
    <row r="3915" spans="1:19" x14ac:dyDescent="0.25">
      <c r="A3915" s="228" t="str">
        <f t="shared" si="166"/>
        <v/>
      </c>
      <c r="B3915" s="34"/>
      <c r="C3915" s="8"/>
      <c r="D3915" s="129"/>
      <c r="F3915" s="180"/>
      <c r="G3915" s="261"/>
      <c r="H3915" s="284">
        <f t="shared" si="165"/>
        <v>3.898000000000176E-6</v>
      </c>
      <c r="I3915" s="92"/>
      <c r="J3915" s="173"/>
      <c r="K3915" s="132"/>
      <c r="L3915" s="130"/>
      <c r="M3915" s="130"/>
      <c r="N3915" s="130"/>
      <c r="O3915" s="130"/>
      <c r="P3915" s="130"/>
      <c r="Q3915" s="130"/>
      <c r="R3915" s="130"/>
      <c r="S3915" s="130"/>
    </row>
    <row r="3916" spans="1:19" x14ac:dyDescent="0.25">
      <c r="A3916" s="228" t="str">
        <f t="shared" si="166"/>
        <v/>
      </c>
      <c r="B3916" s="34"/>
      <c r="C3916" s="8"/>
      <c r="D3916" s="129"/>
      <c r="F3916" s="180"/>
      <c r="G3916" s="261"/>
      <c r="H3916" s="284">
        <f t="shared" si="165"/>
        <v>3.8990000000001756E-6</v>
      </c>
      <c r="I3916" s="92"/>
      <c r="J3916" s="173"/>
      <c r="K3916" s="132"/>
      <c r="L3916" s="130"/>
      <c r="M3916" s="130"/>
      <c r="N3916" s="130"/>
      <c r="O3916" s="130"/>
      <c r="P3916" s="130"/>
      <c r="Q3916" s="130"/>
      <c r="R3916" s="130"/>
      <c r="S3916" s="130"/>
    </row>
    <row r="3917" spans="1:19" x14ac:dyDescent="0.25">
      <c r="A3917" s="228" t="str">
        <f t="shared" si="166"/>
        <v/>
      </c>
      <c r="B3917" s="34"/>
      <c r="C3917" s="8"/>
      <c r="D3917" s="129"/>
      <c r="F3917" s="180"/>
      <c r="G3917" s="261"/>
      <c r="H3917" s="284">
        <f t="shared" si="165"/>
        <v>3.9000000000001753E-6</v>
      </c>
      <c r="I3917" s="92"/>
      <c r="J3917" s="173"/>
      <c r="K3917" s="132"/>
      <c r="L3917" s="130"/>
      <c r="M3917" s="130"/>
      <c r="N3917" s="130"/>
      <c r="O3917" s="130"/>
      <c r="P3917" s="130"/>
      <c r="Q3917" s="130"/>
      <c r="R3917" s="130"/>
      <c r="S3917" s="130"/>
    </row>
    <row r="3918" spans="1:19" x14ac:dyDescent="0.25">
      <c r="A3918" s="228" t="str">
        <f t="shared" si="166"/>
        <v/>
      </c>
      <c r="B3918" s="34"/>
      <c r="C3918" s="8"/>
      <c r="D3918" s="129"/>
      <c r="F3918" s="180"/>
      <c r="G3918" s="261"/>
      <c r="H3918" s="284">
        <f t="shared" si="165"/>
        <v>3.9010000000001749E-6</v>
      </c>
      <c r="I3918" s="92"/>
      <c r="J3918" s="173"/>
      <c r="K3918" s="132"/>
      <c r="L3918" s="130"/>
      <c r="M3918" s="130"/>
      <c r="N3918" s="130"/>
      <c r="O3918" s="130"/>
      <c r="P3918" s="130"/>
      <c r="Q3918" s="130"/>
      <c r="R3918" s="130"/>
      <c r="S3918" s="130"/>
    </row>
    <row r="3919" spans="1:19" x14ac:dyDescent="0.25">
      <c r="A3919" s="228" t="str">
        <f t="shared" si="166"/>
        <v/>
      </c>
      <c r="B3919" s="34"/>
      <c r="C3919" s="8"/>
      <c r="D3919" s="129"/>
      <c r="F3919" s="180"/>
      <c r="G3919" s="261"/>
      <c r="H3919" s="284">
        <f t="shared" si="165"/>
        <v>3.9020000000001746E-6</v>
      </c>
      <c r="I3919" s="92"/>
      <c r="J3919" s="173"/>
      <c r="K3919" s="132"/>
      <c r="L3919" s="130"/>
      <c r="M3919" s="130"/>
      <c r="N3919" s="130"/>
      <c r="O3919" s="130"/>
      <c r="P3919" s="130"/>
      <c r="Q3919" s="130"/>
      <c r="R3919" s="130"/>
      <c r="S3919" s="130"/>
    </row>
    <row r="3920" spans="1:19" x14ac:dyDescent="0.25">
      <c r="A3920" s="228" t="str">
        <f t="shared" si="166"/>
        <v/>
      </c>
      <c r="B3920" s="34"/>
      <c r="C3920" s="8"/>
      <c r="D3920" s="129"/>
      <c r="F3920" s="180"/>
      <c r="G3920" s="261"/>
      <c r="H3920" s="284">
        <f t="shared" si="165"/>
        <v>3.9030000000001742E-6</v>
      </c>
      <c r="I3920" s="92"/>
      <c r="J3920" s="173"/>
      <c r="K3920" s="132"/>
      <c r="L3920" s="130"/>
      <c r="M3920" s="130"/>
      <c r="N3920" s="130"/>
      <c r="O3920" s="130"/>
      <c r="P3920" s="130"/>
      <c r="Q3920" s="130"/>
      <c r="R3920" s="130"/>
      <c r="S3920" s="130"/>
    </row>
    <row r="3921" spans="1:19" x14ac:dyDescent="0.25">
      <c r="A3921" s="228" t="str">
        <f t="shared" si="166"/>
        <v/>
      </c>
      <c r="B3921" s="34"/>
      <c r="C3921" s="8"/>
      <c r="D3921" s="129"/>
      <c r="F3921" s="180"/>
      <c r="G3921" s="261"/>
      <c r="H3921" s="284">
        <f t="shared" si="165"/>
        <v>3.9040000000001739E-6</v>
      </c>
      <c r="I3921" s="92"/>
      <c r="J3921" s="173"/>
      <c r="K3921" s="132"/>
      <c r="L3921" s="130"/>
      <c r="M3921" s="130"/>
      <c r="N3921" s="130"/>
      <c r="O3921" s="130"/>
      <c r="P3921" s="130"/>
      <c r="Q3921" s="130"/>
      <c r="R3921" s="130"/>
      <c r="S3921" s="130"/>
    </row>
    <row r="3922" spans="1:19" x14ac:dyDescent="0.25">
      <c r="A3922" s="228" t="str">
        <f t="shared" si="166"/>
        <v/>
      </c>
      <c r="B3922" s="34"/>
      <c r="C3922" s="8"/>
      <c r="D3922" s="129"/>
      <c r="F3922" s="180"/>
      <c r="G3922" s="261"/>
      <c r="H3922" s="284">
        <f t="shared" si="165"/>
        <v>3.9050000000001735E-6</v>
      </c>
      <c r="I3922" s="92"/>
      <c r="J3922" s="173"/>
      <c r="K3922" s="132"/>
      <c r="L3922" s="130"/>
      <c r="M3922" s="130"/>
      <c r="N3922" s="130"/>
      <c r="O3922" s="130"/>
      <c r="P3922" s="130"/>
      <c r="Q3922" s="130"/>
      <c r="R3922" s="130"/>
      <c r="S3922" s="130"/>
    </row>
    <row r="3923" spans="1:19" x14ac:dyDescent="0.25">
      <c r="A3923" s="228" t="str">
        <f t="shared" si="166"/>
        <v/>
      </c>
      <c r="B3923" s="34"/>
      <c r="C3923" s="8"/>
      <c r="D3923" s="129"/>
      <c r="F3923" s="180"/>
      <c r="G3923" s="261"/>
      <c r="H3923" s="284">
        <f t="shared" ref="H3923:H3986" si="167">IF(G3923="",IF(D3923&lt;&gt;"",H3922+F3923+0.000000001,H3922+0.000000001),H3922+0.000000001)</f>
        <v>3.9060000000001732E-6</v>
      </c>
      <c r="I3923" s="92"/>
      <c r="J3923" s="173"/>
      <c r="K3923" s="132"/>
      <c r="L3923" s="130"/>
      <c r="M3923" s="130"/>
      <c r="N3923" s="130"/>
      <c r="O3923" s="130"/>
      <c r="P3923" s="130"/>
      <c r="Q3923" s="130"/>
      <c r="R3923" s="130"/>
      <c r="S3923" s="130"/>
    </row>
    <row r="3924" spans="1:19" x14ac:dyDescent="0.25">
      <c r="A3924" s="228" t="str">
        <f t="shared" si="166"/>
        <v/>
      </c>
      <c r="B3924" s="34"/>
      <c r="C3924" s="8"/>
      <c r="D3924" s="129"/>
      <c r="F3924" s="180"/>
      <c r="G3924" s="261"/>
      <c r="H3924" s="284">
        <f t="shared" si="167"/>
        <v>3.9070000000001728E-6</v>
      </c>
      <c r="I3924" s="92"/>
      <c r="J3924" s="173"/>
      <c r="K3924" s="132"/>
      <c r="L3924" s="130"/>
      <c r="M3924" s="130"/>
      <c r="N3924" s="130"/>
      <c r="O3924" s="130"/>
      <c r="P3924" s="130"/>
      <c r="Q3924" s="130"/>
      <c r="R3924" s="130"/>
      <c r="S3924" s="130"/>
    </row>
    <row r="3925" spans="1:19" x14ac:dyDescent="0.25">
      <c r="A3925" s="228" t="str">
        <f t="shared" si="166"/>
        <v/>
      </c>
      <c r="B3925" s="34"/>
      <c r="C3925" s="8"/>
      <c r="D3925" s="129"/>
      <c r="F3925" s="180"/>
      <c r="G3925" s="261"/>
      <c r="H3925" s="284">
        <f t="shared" si="167"/>
        <v>3.9080000000001725E-6</v>
      </c>
      <c r="I3925" s="92"/>
      <c r="J3925" s="173"/>
      <c r="K3925" s="132"/>
      <c r="L3925" s="130"/>
      <c r="M3925" s="130"/>
      <c r="N3925" s="130"/>
      <c r="O3925" s="130"/>
      <c r="P3925" s="130"/>
      <c r="Q3925" s="130"/>
      <c r="R3925" s="130"/>
      <c r="S3925" s="130"/>
    </row>
    <row r="3926" spans="1:19" x14ac:dyDescent="0.25">
      <c r="A3926" s="228" t="str">
        <f t="shared" ref="A3926:A3989" si="168">IF(F3926="","",IF(H3926=$H$5,D3926,""))</f>
        <v/>
      </c>
      <c r="B3926" s="34"/>
      <c r="C3926" s="8"/>
      <c r="D3926" s="129"/>
      <c r="F3926" s="180"/>
      <c r="G3926" s="261"/>
      <c r="H3926" s="284">
        <f t="shared" si="167"/>
        <v>3.9090000000001721E-6</v>
      </c>
      <c r="I3926" s="92"/>
      <c r="J3926" s="173"/>
      <c r="K3926" s="132"/>
      <c r="L3926" s="130"/>
      <c r="M3926" s="130"/>
      <c r="N3926" s="130"/>
      <c r="O3926" s="130"/>
      <c r="P3926" s="130"/>
      <c r="Q3926" s="130"/>
      <c r="R3926" s="130"/>
      <c r="S3926" s="130"/>
    </row>
    <row r="3927" spans="1:19" x14ac:dyDescent="0.25">
      <c r="A3927" s="228" t="str">
        <f t="shared" si="168"/>
        <v/>
      </c>
      <c r="B3927" s="34"/>
      <c r="C3927" s="8"/>
      <c r="D3927" s="129"/>
      <c r="F3927" s="180"/>
      <c r="G3927" s="261"/>
      <c r="H3927" s="284">
        <f t="shared" si="167"/>
        <v>3.9100000000001718E-6</v>
      </c>
      <c r="I3927" s="92"/>
      <c r="J3927" s="173"/>
      <c r="K3927" s="132"/>
      <c r="L3927" s="130"/>
      <c r="M3927" s="130"/>
      <c r="N3927" s="130"/>
      <c r="O3927" s="130"/>
      <c r="P3927" s="130"/>
      <c r="Q3927" s="130"/>
      <c r="R3927" s="130"/>
      <c r="S3927" s="130"/>
    </row>
    <row r="3928" spans="1:19" x14ac:dyDescent="0.25">
      <c r="A3928" s="228" t="str">
        <f t="shared" si="168"/>
        <v/>
      </c>
      <c r="B3928" s="34"/>
      <c r="C3928" s="8"/>
      <c r="D3928" s="129"/>
      <c r="F3928" s="180"/>
      <c r="G3928" s="261"/>
      <c r="H3928" s="284">
        <f t="shared" si="167"/>
        <v>3.9110000000001714E-6</v>
      </c>
      <c r="I3928" s="92"/>
      <c r="J3928" s="173"/>
      <c r="K3928" s="132"/>
      <c r="L3928" s="130"/>
      <c r="M3928" s="130"/>
      <c r="N3928" s="130"/>
      <c r="O3928" s="130"/>
      <c r="P3928" s="130"/>
      <c r="Q3928" s="130"/>
      <c r="R3928" s="130"/>
      <c r="S3928" s="130"/>
    </row>
    <row r="3929" spans="1:19" x14ac:dyDescent="0.25">
      <c r="A3929" s="228" t="str">
        <f t="shared" si="168"/>
        <v/>
      </c>
      <c r="B3929" s="34"/>
      <c r="C3929" s="8"/>
      <c r="D3929" s="129"/>
      <c r="F3929" s="180"/>
      <c r="G3929" s="261"/>
      <c r="H3929" s="284">
        <f t="shared" si="167"/>
        <v>3.9120000000001711E-6</v>
      </c>
      <c r="I3929" s="92"/>
      <c r="J3929" s="173"/>
      <c r="K3929" s="132"/>
      <c r="L3929" s="130"/>
      <c r="M3929" s="130"/>
      <c r="N3929" s="130"/>
      <c r="O3929" s="130"/>
      <c r="P3929" s="130"/>
      <c r="Q3929" s="130"/>
      <c r="R3929" s="130"/>
      <c r="S3929" s="130"/>
    </row>
    <row r="3930" spans="1:19" x14ac:dyDescent="0.25">
      <c r="A3930" s="228" t="str">
        <f t="shared" si="168"/>
        <v/>
      </c>
      <c r="B3930" s="34"/>
      <c r="C3930" s="8"/>
      <c r="D3930" s="129"/>
      <c r="F3930" s="180"/>
      <c r="G3930" s="261"/>
      <c r="H3930" s="284">
        <f t="shared" si="167"/>
        <v>3.9130000000001707E-6</v>
      </c>
      <c r="I3930" s="92"/>
      <c r="J3930" s="173"/>
      <c r="K3930" s="132"/>
      <c r="L3930" s="130"/>
      <c r="M3930" s="130"/>
      <c r="N3930" s="130"/>
      <c r="O3930" s="130"/>
      <c r="P3930" s="130"/>
      <c r="Q3930" s="130"/>
      <c r="R3930" s="130"/>
      <c r="S3930" s="130"/>
    </row>
    <row r="3931" spans="1:19" x14ac:dyDescent="0.25">
      <c r="A3931" s="228" t="str">
        <f t="shared" si="168"/>
        <v/>
      </c>
      <c r="B3931" s="34"/>
      <c r="C3931" s="8"/>
      <c r="D3931" s="129"/>
      <c r="F3931" s="180"/>
      <c r="G3931" s="261"/>
      <c r="H3931" s="284">
        <f t="shared" si="167"/>
        <v>3.9140000000001704E-6</v>
      </c>
      <c r="I3931" s="92"/>
      <c r="J3931" s="173"/>
      <c r="K3931" s="132"/>
      <c r="L3931" s="130"/>
      <c r="M3931" s="130"/>
      <c r="N3931" s="130"/>
      <c r="O3931" s="130"/>
      <c r="P3931" s="130"/>
      <c r="Q3931" s="130"/>
      <c r="R3931" s="130"/>
      <c r="S3931" s="130"/>
    </row>
    <row r="3932" spans="1:19" x14ac:dyDescent="0.25">
      <c r="A3932" s="228" t="str">
        <f t="shared" si="168"/>
        <v/>
      </c>
      <c r="B3932" s="34"/>
      <c r="C3932" s="8"/>
      <c r="D3932" s="129"/>
      <c r="F3932" s="180"/>
      <c r="G3932" s="261"/>
      <c r="H3932" s="284">
        <f t="shared" si="167"/>
        <v>3.91500000000017E-6</v>
      </c>
      <c r="I3932" s="92"/>
      <c r="J3932" s="173"/>
      <c r="K3932" s="132"/>
      <c r="L3932" s="130"/>
      <c r="M3932" s="130"/>
      <c r="N3932" s="130"/>
      <c r="O3932" s="130"/>
      <c r="P3932" s="130"/>
      <c r="Q3932" s="130"/>
      <c r="R3932" s="130"/>
      <c r="S3932" s="130"/>
    </row>
    <row r="3933" spans="1:19" x14ac:dyDescent="0.25">
      <c r="A3933" s="228" t="str">
        <f t="shared" si="168"/>
        <v/>
      </c>
      <c r="B3933" s="34"/>
      <c r="C3933" s="8"/>
      <c r="D3933" s="129"/>
      <c r="F3933" s="180"/>
      <c r="G3933" s="261"/>
      <c r="H3933" s="284">
        <f t="shared" si="167"/>
        <v>3.9160000000001697E-6</v>
      </c>
      <c r="I3933" s="92"/>
      <c r="J3933" s="173"/>
      <c r="K3933" s="132"/>
      <c r="L3933" s="130"/>
      <c r="M3933" s="130"/>
      <c r="N3933" s="130"/>
      <c r="O3933" s="130"/>
      <c r="P3933" s="130"/>
      <c r="Q3933" s="130"/>
      <c r="R3933" s="130"/>
      <c r="S3933" s="130"/>
    </row>
    <row r="3934" spans="1:19" x14ac:dyDescent="0.25">
      <c r="A3934" s="228" t="str">
        <f t="shared" si="168"/>
        <v/>
      </c>
      <c r="B3934" s="34"/>
      <c r="C3934" s="8"/>
      <c r="D3934" s="129"/>
      <c r="F3934" s="180"/>
      <c r="G3934" s="261"/>
      <c r="H3934" s="284">
        <f t="shared" si="167"/>
        <v>3.9170000000001693E-6</v>
      </c>
      <c r="I3934" s="92"/>
      <c r="J3934" s="173"/>
      <c r="K3934" s="132"/>
      <c r="L3934" s="130"/>
      <c r="M3934" s="130"/>
      <c r="N3934" s="130"/>
      <c r="O3934" s="130"/>
      <c r="P3934" s="130"/>
      <c r="Q3934" s="130"/>
      <c r="R3934" s="130"/>
      <c r="S3934" s="130"/>
    </row>
    <row r="3935" spans="1:19" x14ac:dyDescent="0.25">
      <c r="A3935" s="228" t="str">
        <f t="shared" si="168"/>
        <v/>
      </c>
      <c r="B3935" s="34"/>
      <c r="C3935" s="8"/>
      <c r="D3935" s="129"/>
      <c r="F3935" s="180"/>
      <c r="G3935" s="261"/>
      <c r="H3935" s="284">
        <f t="shared" si="167"/>
        <v>3.918000000000169E-6</v>
      </c>
      <c r="I3935" s="92"/>
      <c r="J3935" s="173"/>
      <c r="K3935" s="132"/>
      <c r="L3935" s="130"/>
      <c r="M3935" s="130"/>
      <c r="N3935" s="130"/>
      <c r="O3935" s="130"/>
      <c r="P3935" s="130"/>
      <c r="Q3935" s="130"/>
      <c r="R3935" s="130"/>
      <c r="S3935" s="130"/>
    </row>
    <row r="3936" spans="1:19" x14ac:dyDescent="0.25">
      <c r="A3936" s="228" t="str">
        <f t="shared" si="168"/>
        <v/>
      </c>
      <c r="B3936" s="34"/>
      <c r="C3936" s="8"/>
      <c r="D3936" s="129"/>
      <c r="F3936" s="180"/>
      <c r="G3936" s="261"/>
      <c r="H3936" s="284">
        <f t="shared" si="167"/>
        <v>3.9190000000001686E-6</v>
      </c>
      <c r="I3936" s="92"/>
      <c r="J3936" s="173"/>
      <c r="K3936" s="132"/>
      <c r="L3936" s="130"/>
      <c r="M3936" s="130"/>
      <c r="N3936" s="130"/>
      <c r="O3936" s="130"/>
      <c r="P3936" s="130"/>
      <c r="Q3936" s="130"/>
      <c r="R3936" s="130"/>
      <c r="S3936" s="130"/>
    </row>
    <row r="3937" spans="1:19" x14ac:dyDescent="0.25">
      <c r="A3937" s="228" t="str">
        <f t="shared" si="168"/>
        <v/>
      </c>
      <c r="B3937" s="34"/>
      <c r="C3937" s="8"/>
      <c r="D3937" s="129"/>
      <c r="F3937" s="180"/>
      <c r="G3937" s="261"/>
      <c r="H3937" s="284">
        <f t="shared" si="167"/>
        <v>3.9200000000001683E-6</v>
      </c>
      <c r="I3937" s="92"/>
      <c r="J3937" s="173"/>
      <c r="K3937" s="132"/>
      <c r="L3937" s="130"/>
      <c r="M3937" s="130"/>
      <c r="N3937" s="130"/>
      <c r="O3937" s="130"/>
      <c r="P3937" s="130"/>
      <c r="Q3937" s="130"/>
      <c r="R3937" s="130"/>
      <c r="S3937" s="130"/>
    </row>
    <row r="3938" spans="1:19" x14ac:dyDescent="0.25">
      <c r="A3938" s="228" t="str">
        <f t="shared" si="168"/>
        <v/>
      </c>
      <c r="B3938" s="34"/>
      <c r="C3938" s="8"/>
      <c r="D3938" s="129"/>
      <c r="F3938" s="180"/>
      <c r="G3938" s="261"/>
      <c r="H3938" s="284">
        <f t="shared" si="167"/>
        <v>3.9210000000001679E-6</v>
      </c>
      <c r="I3938" s="92"/>
      <c r="J3938" s="173"/>
      <c r="K3938" s="132"/>
      <c r="L3938" s="130"/>
      <c r="M3938" s="130"/>
      <c r="N3938" s="130"/>
      <c r="O3938" s="130"/>
      <c r="P3938" s="130"/>
      <c r="Q3938" s="130"/>
      <c r="R3938" s="130"/>
      <c r="S3938" s="130"/>
    </row>
    <row r="3939" spans="1:19" x14ac:dyDescent="0.25">
      <c r="A3939" s="228" t="str">
        <f t="shared" si="168"/>
        <v/>
      </c>
      <c r="B3939" s="34"/>
      <c r="C3939" s="8"/>
      <c r="D3939" s="129"/>
      <c r="F3939" s="180"/>
      <c r="G3939" s="261"/>
      <c r="H3939" s="284">
        <f t="shared" si="167"/>
        <v>3.9220000000001676E-6</v>
      </c>
      <c r="I3939" s="92"/>
      <c r="J3939" s="173"/>
      <c r="K3939" s="132"/>
      <c r="L3939" s="130"/>
      <c r="M3939" s="130"/>
      <c r="N3939" s="130"/>
      <c r="O3939" s="130"/>
      <c r="P3939" s="130"/>
      <c r="Q3939" s="130"/>
      <c r="R3939" s="130"/>
      <c r="S3939" s="130"/>
    </row>
    <row r="3940" spans="1:19" x14ac:dyDescent="0.25">
      <c r="A3940" s="228" t="str">
        <f t="shared" si="168"/>
        <v/>
      </c>
      <c r="B3940" s="34"/>
      <c r="C3940" s="8"/>
      <c r="D3940" s="129"/>
      <c r="F3940" s="180"/>
      <c r="G3940" s="261"/>
      <c r="H3940" s="284">
        <f t="shared" si="167"/>
        <v>3.9230000000001673E-6</v>
      </c>
      <c r="I3940" s="92"/>
      <c r="J3940" s="173"/>
      <c r="K3940" s="132"/>
      <c r="L3940" s="130"/>
      <c r="M3940" s="130"/>
      <c r="N3940" s="130"/>
      <c r="O3940" s="130"/>
      <c r="P3940" s="130"/>
      <c r="Q3940" s="130"/>
      <c r="R3940" s="130"/>
      <c r="S3940" s="130"/>
    </row>
    <row r="3941" spans="1:19" x14ac:dyDescent="0.25">
      <c r="A3941" s="228" t="str">
        <f t="shared" si="168"/>
        <v/>
      </c>
      <c r="B3941" s="34"/>
      <c r="C3941" s="8"/>
      <c r="D3941" s="129"/>
      <c r="F3941" s="180"/>
      <c r="G3941" s="261"/>
      <c r="H3941" s="284">
        <f t="shared" si="167"/>
        <v>3.9240000000001669E-6</v>
      </c>
      <c r="I3941" s="92"/>
      <c r="J3941" s="173"/>
      <c r="K3941" s="132"/>
      <c r="L3941" s="130"/>
      <c r="M3941" s="130"/>
      <c r="N3941" s="130"/>
      <c r="O3941" s="130"/>
      <c r="P3941" s="130"/>
      <c r="Q3941" s="130"/>
      <c r="R3941" s="130"/>
      <c r="S3941" s="130"/>
    </row>
    <row r="3942" spans="1:19" x14ac:dyDescent="0.25">
      <c r="A3942" s="228" t="str">
        <f t="shared" si="168"/>
        <v/>
      </c>
      <c r="B3942" s="34"/>
      <c r="C3942" s="8"/>
      <c r="D3942" s="129"/>
      <c r="F3942" s="180"/>
      <c r="G3942" s="261"/>
      <c r="H3942" s="284">
        <f t="shared" si="167"/>
        <v>3.9250000000001666E-6</v>
      </c>
      <c r="I3942" s="92"/>
      <c r="J3942" s="173"/>
      <c r="K3942" s="132"/>
      <c r="L3942" s="130"/>
      <c r="M3942" s="130"/>
      <c r="N3942" s="130"/>
      <c r="O3942" s="130"/>
      <c r="P3942" s="130"/>
      <c r="Q3942" s="130"/>
      <c r="R3942" s="130"/>
      <c r="S3942" s="130"/>
    </row>
    <row r="3943" spans="1:19" x14ac:dyDescent="0.25">
      <c r="A3943" s="228" t="str">
        <f t="shared" si="168"/>
        <v/>
      </c>
      <c r="B3943" s="34"/>
      <c r="C3943" s="8"/>
      <c r="D3943" s="129"/>
      <c r="F3943" s="180"/>
      <c r="G3943" s="261"/>
      <c r="H3943" s="284">
        <f t="shared" si="167"/>
        <v>3.9260000000001662E-6</v>
      </c>
      <c r="I3943" s="92"/>
      <c r="J3943" s="173"/>
      <c r="K3943" s="132"/>
      <c r="L3943" s="130"/>
      <c r="M3943" s="130"/>
      <c r="N3943" s="130"/>
      <c r="O3943" s="130"/>
      <c r="P3943" s="130"/>
      <c r="Q3943" s="130"/>
      <c r="R3943" s="130"/>
      <c r="S3943" s="130"/>
    </row>
    <row r="3944" spans="1:19" x14ac:dyDescent="0.25">
      <c r="A3944" s="228" t="str">
        <f t="shared" si="168"/>
        <v/>
      </c>
      <c r="B3944" s="34"/>
      <c r="C3944" s="8"/>
      <c r="D3944" s="129"/>
      <c r="F3944" s="180"/>
      <c r="G3944" s="261"/>
      <c r="H3944" s="284">
        <f t="shared" si="167"/>
        <v>3.9270000000001659E-6</v>
      </c>
      <c r="I3944" s="92"/>
      <c r="J3944" s="173"/>
      <c r="K3944" s="132"/>
      <c r="L3944" s="130"/>
      <c r="M3944" s="130"/>
      <c r="N3944" s="130"/>
      <c r="O3944" s="130"/>
      <c r="P3944" s="130"/>
      <c r="Q3944" s="130"/>
      <c r="R3944" s="130"/>
      <c r="S3944" s="130"/>
    </row>
    <row r="3945" spans="1:19" x14ac:dyDescent="0.25">
      <c r="A3945" s="228" t="str">
        <f t="shared" si="168"/>
        <v/>
      </c>
      <c r="B3945" s="34"/>
      <c r="C3945" s="8"/>
      <c r="D3945" s="129"/>
      <c r="F3945" s="180"/>
      <c r="G3945" s="261"/>
      <c r="H3945" s="284">
        <f t="shared" si="167"/>
        <v>3.9280000000001655E-6</v>
      </c>
      <c r="I3945" s="92"/>
      <c r="J3945" s="173"/>
      <c r="K3945" s="132"/>
      <c r="L3945" s="130"/>
      <c r="M3945" s="130"/>
      <c r="N3945" s="130"/>
      <c r="O3945" s="130"/>
      <c r="P3945" s="130"/>
      <c r="Q3945" s="130"/>
      <c r="R3945" s="130"/>
      <c r="S3945" s="130"/>
    </row>
    <row r="3946" spans="1:19" x14ac:dyDescent="0.25">
      <c r="A3946" s="228" t="str">
        <f t="shared" si="168"/>
        <v/>
      </c>
      <c r="B3946" s="34"/>
      <c r="C3946" s="8"/>
      <c r="D3946" s="129"/>
      <c r="F3946" s="180"/>
      <c r="G3946" s="261"/>
      <c r="H3946" s="284">
        <f t="shared" si="167"/>
        <v>3.9290000000001652E-6</v>
      </c>
      <c r="I3946" s="92"/>
      <c r="J3946" s="173"/>
      <c r="K3946" s="132"/>
      <c r="L3946" s="130"/>
      <c r="M3946" s="130"/>
      <c r="N3946" s="130"/>
      <c r="O3946" s="130"/>
      <c r="P3946" s="130"/>
      <c r="Q3946" s="130"/>
      <c r="R3946" s="130"/>
      <c r="S3946" s="130"/>
    </row>
    <row r="3947" spans="1:19" x14ac:dyDescent="0.25">
      <c r="A3947" s="228" t="str">
        <f t="shared" si="168"/>
        <v/>
      </c>
      <c r="B3947" s="34"/>
      <c r="C3947" s="8"/>
      <c r="D3947" s="129"/>
      <c r="F3947" s="180"/>
      <c r="G3947" s="261"/>
      <c r="H3947" s="284">
        <f t="shared" si="167"/>
        <v>3.9300000000001648E-6</v>
      </c>
      <c r="I3947" s="92"/>
      <c r="J3947" s="173"/>
      <c r="K3947" s="132"/>
      <c r="L3947" s="130"/>
      <c r="M3947" s="130"/>
      <c r="N3947" s="130"/>
      <c r="O3947" s="130"/>
      <c r="P3947" s="130"/>
      <c r="Q3947" s="130"/>
      <c r="R3947" s="130"/>
      <c r="S3947" s="130"/>
    </row>
    <row r="3948" spans="1:19" x14ac:dyDescent="0.25">
      <c r="A3948" s="228" t="str">
        <f t="shared" si="168"/>
        <v/>
      </c>
      <c r="B3948" s="34"/>
      <c r="C3948" s="8"/>
      <c r="D3948" s="129"/>
      <c r="F3948" s="180"/>
      <c r="G3948" s="261"/>
      <c r="H3948" s="284">
        <f t="shared" si="167"/>
        <v>3.9310000000001645E-6</v>
      </c>
      <c r="I3948" s="92"/>
      <c r="J3948" s="173"/>
      <c r="K3948" s="132"/>
      <c r="L3948" s="130"/>
      <c r="M3948" s="130"/>
      <c r="N3948" s="130"/>
      <c r="O3948" s="130"/>
      <c r="P3948" s="130"/>
      <c r="Q3948" s="130"/>
      <c r="R3948" s="130"/>
      <c r="S3948" s="130"/>
    </row>
    <row r="3949" spans="1:19" x14ac:dyDescent="0.25">
      <c r="A3949" s="228" t="str">
        <f t="shared" si="168"/>
        <v/>
      </c>
      <c r="B3949" s="34"/>
      <c r="C3949" s="8"/>
      <c r="D3949" s="129"/>
      <c r="F3949" s="180"/>
      <c r="G3949" s="261"/>
      <c r="H3949" s="284">
        <f t="shared" si="167"/>
        <v>3.9320000000001641E-6</v>
      </c>
      <c r="I3949" s="92"/>
      <c r="J3949" s="173"/>
      <c r="K3949" s="132"/>
      <c r="L3949" s="130"/>
      <c r="M3949" s="130"/>
      <c r="N3949" s="130"/>
      <c r="O3949" s="130"/>
      <c r="P3949" s="130"/>
      <c r="Q3949" s="130"/>
      <c r="R3949" s="130"/>
      <c r="S3949" s="130"/>
    </row>
    <row r="3950" spans="1:19" x14ac:dyDescent="0.25">
      <c r="A3950" s="228" t="str">
        <f t="shared" si="168"/>
        <v/>
      </c>
      <c r="B3950" s="34"/>
      <c r="C3950" s="8"/>
      <c r="D3950" s="129"/>
      <c r="F3950" s="180"/>
      <c r="G3950" s="261"/>
      <c r="H3950" s="284">
        <f t="shared" si="167"/>
        <v>3.9330000000001638E-6</v>
      </c>
      <c r="I3950" s="92"/>
      <c r="J3950" s="173"/>
      <c r="K3950" s="132"/>
      <c r="L3950" s="130"/>
      <c r="M3950" s="130"/>
      <c r="N3950" s="130"/>
      <c r="O3950" s="130"/>
      <c r="P3950" s="130"/>
      <c r="Q3950" s="130"/>
      <c r="R3950" s="130"/>
      <c r="S3950" s="130"/>
    </row>
    <row r="3951" spans="1:19" x14ac:dyDescent="0.25">
      <c r="A3951" s="228" t="str">
        <f t="shared" si="168"/>
        <v/>
      </c>
      <c r="B3951" s="34"/>
      <c r="C3951" s="8"/>
      <c r="D3951" s="129"/>
      <c r="F3951" s="180"/>
      <c r="G3951" s="261"/>
      <c r="H3951" s="284">
        <f t="shared" si="167"/>
        <v>3.9340000000001634E-6</v>
      </c>
      <c r="I3951" s="92"/>
      <c r="J3951" s="173"/>
      <c r="K3951" s="132"/>
      <c r="L3951" s="130"/>
      <c r="M3951" s="130"/>
      <c r="N3951" s="130"/>
      <c r="O3951" s="130"/>
      <c r="P3951" s="130"/>
      <c r="Q3951" s="130"/>
      <c r="R3951" s="130"/>
      <c r="S3951" s="130"/>
    </row>
    <row r="3952" spans="1:19" x14ac:dyDescent="0.25">
      <c r="A3952" s="228" t="str">
        <f t="shared" si="168"/>
        <v/>
      </c>
      <c r="B3952" s="34"/>
      <c r="C3952" s="8"/>
      <c r="D3952" s="129"/>
      <c r="F3952" s="180"/>
      <c r="G3952" s="261"/>
      <c r="H3952" s="284">
        <f t="shared" si="167"/>
        <v>3.9350000000001631E-6</v>
      </c>
      <c r="I3952" s="92"/>
      <c r="J3952" s="173"/>
      <c r="K3952" s="132"/>
      <c r="L3952" s="130"/>
      <c r="M3952" s="130"/>
      <c r="N3952" s="130"/>
      <c r="O3952" s="130"/>
      <c r="P3952" s="130"/>
      <c r="Q3952" s="130"/>
      <c r="R3952" s="130"/>
      <c r="S3952" s="130"/>
    </row>
    <row r="3953" spans="1:19" x14ac:dyDescent="0.25">
      <c r="A3953" s="228" t="str">
        <f t="shared" si="168"/>
        <v/>
      </c>
      <c r="B3953" s="34"/>
      <c r="C3953" s="8"/>
      <c r="D3953" s="129"/>
      <c r="F3953" s="180"/>
      <c r="G3953" s="261"/>
      <c r="H3953" s="284">
        <f t="shared" si="167"/>
        <v>3.9360000000001627E-6</v>
      </c>
      <c r="I3953" s="92"/>
      <c r="J3953" s="173"/>
      <c r="K3953" s="132"/>
      <c r="L3953" s="130"/>
      <c r="M3953" s="130"/>
      <c r="N3953" s="130"/>
      <c r="O3953" s="130"/>
      <c r="P3953" s="130"/>
      <c r="Q3953" s="130"/>
      <c r="R3953" s="130"/>
      <c r="S3953" s="130"/>
    </row>
    <row r="3954" spans="1:19" x14ac:dyDescent="0.25">
      <c r="A3954" s="228" t="str">
        <f t="shared" si="168"/>
        <v/>
      </c>
      <c r="B3954" s="34"/>
      <c r="C3954" s="8"/>
      <c r="D3954" s="129"/>
      <c r="F3954" s="180"/>
      <c r="G3954" s="261"/>
      <c r="H3954" s="284">
        <f t="shared" si="167"/>
        <v>3.9370000000001624E-6</v>
      </c>
      <c r="I3954" s="92"/>
      <c r="J3954" s="173"/>
      <c r="K3954" s="132"/>
      <c r="L3954" s="130"/>
      <c r="M3954" s="130"/>
      <c r="N3954" s="130"/>
      <c r="O3954" s="130"/>
      <c r="P3954" s="130"/>
      <c r="Q3954" s="130"/>
      <c r="R3954" s="130"/>
      <c r="S3954" s="130"/>
    </row>
    <row r="3955" spans="1:19" x14ac:dyDescent="0.25">
      <c r="A3955" s="228" t="str">
        <f t="shared" si="168"/>
        <v/>
      </c>
      <c r="B3955" s="34"/>
      <c r="C3955" s="8"/>
      <c r="D3955" s="129"/>
      <c r="F3955" s="180"/>
      <c r="G3955" s="261"/>
      <c r="H3955" s="284">
        <f t="shared" si="167"/>
        <v>3.938000000000162E-6</v>
      </c>
      <c r="I3955" s="92"/>
      <c r="J3955" s="173"/>
      <c r="K3955" s="132"/>
      <c r="L3955" s="130"/>
      <c r="M3955" s="130"/>
      <c r="N3955" s="130"/>
      <c r="O3955" s="130"/>
      <c r="P3955" s="130"/>
      <c r="Q3955" s="130"/>
      <c r="R3955" s="130"/>
      <c r="S3955" s="130"/>
    </row>
    <row r="3956" spans="1:19" x14ac:dyDescent="0.25">
      <c r="A3956" s="228" t="str">
        <f t="shared" si="168"/>
        <v/>
      </c>
      <c r="B3956" s="34"/>
      <c r="C3956" s="8"/>
      <c r="D3956" s="129"/>
      <c r="F3956" s="180"/>
      <c r="G3956" s="261"/>
      <c r="H3956" s="284">
        <f t="shared" si="167"/>
        <v>3.9390000000001617E-6</v>
      </c>
      <c r="I3956" s="92"/>
      <c r="J3956" s="173"/>
      <c r="K3956" s="132"/>
      <c r="L3956" s="130"/>
      <c r="M3956" s="130"/>
      <c r="N3956" s="130"/>
      <c r="O3956" s="130"/>
      <c r="P3956" s="130"/>
      <c r="Q3956" s="130"/>
      <c r="R3956" s="130"/>
      <c r="S3956" s="130"/>
    </row>
    <row r="3957" spans="1:19" x14ac:dyDescent="0.25">
      <c r="A3957" s="228" t="str">
        <f t="shared" si="168"/>
        <v/>
      </c>
      <c r="B3957" s="34"/>
      <c r="C3957" s="8"/>
      <c r="D3957" s="129"/>
      <c r="F3957" s="180"/>
      <c r="G3957" s="261"/>
      <c r="H3957" s="284">
        <f t="shared" si="167"/>
        <v>3.9400000000001613E-6</v>
      </c>
      <c r="I3957" s="92"/>
      <c r="J3957" s="173"/>
      <c r="K3957" s="132"/>
      <c r="L3957" s="130"/>
      <c r="M3957" s="130"/>
      <c r="N3957" s="130"/>
      <c r="O3957" s="130"/>
      <c r="P3957" s="130"/>
      <c r="Q3957" s="130"/>
      <c r="R3957" s="130"/>
      <c r="S3957" s="130"/>
    </row>
    <row r="3958" spans="1:19" x14ac:dyDescent="0.25">
      <c r="A3958" s="228" t="str">
        <f t="shared" si="168"/>
        <v/>
      </c>
      <c r="B3958" s="34"/>
      <c r="C3958" s="8"/>
      <c r="D3958" s="129"/>
      <c r="F3958" s="180"/>
      <c r="G3958" s="261"/>
      <c r="H3958" s="284">
        <f t="shared" si="167"/>
        <v>3.941000000000161E-6</v>
      </c>
      <c r="I3958" s="92"/>
      <c r="J3958" s="173"/>
      <c r="K3958" s="132"/>
      <c r="L3958" s="130"/>
      <c r="M3958" s="130"/>
      <c r="N3958" s="130"/>
      <c r="O3958" s="130"/>
      <c r="P3958" s="130"/>
      <c r="Q3958" s="130"/>
      <c r="R3958" s="130"/>
      <c r="S3958" s="130"/>
    </row>
    <row r="3959" spans="1:19" x14ac:dyDescent="0.25">
      <c r="A3959" s="228" t="str">
        <f t="shared" si="168"/>
        <v/>
      </c>
      <c r="B3959" s="34"/>
      <c r="C3959" s="8"/>
      <c r="D3959" s="129"/>
      <c r="F3959" s="180"/>
      <c r="G3959" s="261"/>
      <c r="H3959" s="284">
        <f t="shared" si="167"/>
        <v>3.9420000000001606E-6</v>
      </c>
      <c r="I3959" s="92"/>
      <c r="J3959" s="173"/>
      <c r="K3959" s="132"/>
      <c r="L3959" s="130"/>
      <c r="M3959" s="130"/>
      <c r="N3959" s="130"/>
      <c r="O3959" s="130"/>
      <c r="P3959" s="130"/>
      <c r="Q3959" s="130"/>
      <c r="R3959" s="130"/>
      <c r="S3959" s="130"/>
    </row>
    <row r="3960" spans="1:19" x14ac:dyDescent="0.25">
      <c r="A3960" s="228" t="str">
        <f t="shared" si="168"/>
        <v/>
      </c>
      <c r="B3960" s="34"/>
      <c r="C3960" s="8"/>
      <c r="D3960" s="129"/>
      <c r="F3960" s="180"/>
      <c r="G3960" s="261"/>
      <c r="H3960" s="284">
        <f t="shared" si="167"/>
        <v>3.9430000000001603E-6</v>
      </c>
      <c r="I3960" s="92"/>
      <c r="J3960" s="173"/>
      <c r="K3960" s="132"/>
      <c r="L3960" s="130"/>
      <c r="M3960" s="130"/>
      <c r="N3960" s="130"/>
      <c r="O3960" s="130"/>
      <c r="P3960" s="130"/>
      <c r="Q3960" s="130"/>
      <c r="R3960" s="130"/>
      <c r="S3960" s="130"/>
    </row>
    <row r="3961" spans="1:19" x14ac:dyDescent="0.25">
      <c r="A3961" s="228" t="str">
        <f t="shared" si="168"/>
        <v/>
      </c>
      <c r="B3961" s="34"/>
      <c r="C3961" s="8"/>
      <c r="D3961" s="129"/>
      <c r="F3961" s="180"/>
      <c r="G3961" s="261"/>
      <c r="H3961" s="284">
        <f t="shared" si="167"/>
        <v>3.9440000000001599E-6</v>
      </c>
      <c r="I3961" s="92"/>
      <c r="J3961" s="173"/>
      <c r="K3961" s="132"/>
      <c r="L3961" s="130"/>
      <c r="M3961" s="130"/>
      <c r="N3961" s="130"/>
      <c r="O3961" s="130"/>
      <c r="P3961" s="130"/>
      <c r="Q3961" s="130"/>
      <c r="R3961" s="130"/>
      <c r="S3961" s="130"/>
    </row>
    <row r="3962" spans="1:19" x14ac:dyDescent="0.25">
      <c r="A3962" s="228" t="str">
        <f t="shared" si="168"/>
        <v/>
      </c>
      <c r="B3962" s="34"/>
      <c r="C3962" s="8"/>
      <c r="D3962" s="129"/>
      <c r="F3962" s="180"/>
      <c r="G3962" s="261"/>
      <c r="H3962" s="284">
        <f t="shared" si="167"/>
        <v>3.9450000000001596E-6</v>
      </c>
      <c r="I3962" s="92"/>
      <c r="J3962" s="173"/>
      <c r="K3962" s="132"/>
      <c r="L3962" s="130"/>
      <c r="M3962" s="130"/>
      <c r="N3962" s="130"/>
      <c r="O3962" s="130"/>
      <c r="P3962" s="130"/>
      <c r="Q3962" s="130"/>
      <c r="R3962" s="130"/>
      <c r="S3962" s="130"/>
    </row>
    <row r="3963" spans="1:19" x14ac:dyDescent="0.25">
      <c r="A3963" s="228" t="str">
        <f t="shared" si="168"/>
        <v/>
      </c>
      <c r="B3963" s="34"/>
      <c r="C3963" s="8"/>
      <c r="D3963" s="129"/>
      <c r="F3963" s="180"/>
      <c r="G3963" s="261"/>
      <c r="H3963" s="284">
        <f t="shared" si="167"/>
        <v>3.9460000000001592E-6</v>
      </c>
      <c r="I3963" s="92"/>
      <c r="J3963" s="173"/>
      <c r="K3963" s="132"/>
      <c r="L3963" s="130"/>
      <c r="M3963" s="130"/>
      <c r="N3963" s="130"/>
      <c r="O3963" s="130"/>
      <c r="P3963" s="130"/>
      <c r="Q3963" s="130"/>
      <c r="R3963" s="130"/>
      <c r="S3963" s="130"/>
    </row>
    <row r="3964" spans="1:19" x14ac:dyDescent="0.25">
      <c r="A3964" s="228" t="str">
        <f t="shared" si="168"/>
        <v/>
      </c>
      <c r="B3964" s="34"/>
      <c r="C3964" s="8"/>
      <c r="D3964" s="129"/>
      <c r="F3964" s="180"/>
      <c r="G3964" s="261"/>
      <c r="H3964" s="284">
        <f t="shared" si="167"/>
        <v>3.9470000000001589E-6</v>
      </c>
      <c r="I3964" s="92"/>
      <c r="J3964" s="173"/>
      <c r="K3964" s="132"/>
      <c r="L3964" s="130"/>
      <c r="M3964" s="130"/>
      <c r="N3964" s="130"/>
      <c r="O3964" s="130"/>
      <c r="P3964" s="130"/>
      <c r="Q3964" s="130"/>
      <c r="R3964" s="130"/>
      <c r="S3964" s="130"/>
    </row>
    <row r="3965" spans="1:19" x14ac:dyDescent="0.25">
      <c r="A3965" s="228" t="str">
        <f t="shared" si="168"/>
        <v/>
      </c>
      <c r="B3965" s="34"/>
      <c r="C3965" s="8"/>
      <c r="D3965" s="129"/>
      <c r="F3965" s="180"/>
      <c r="G3965" s="261"/>
      <c r="H3965" s="284">
        <f t="shared" si="167"/>
        <v>3.9480000000001585E-6</v>
      </c>
      <c r="I3965" s="92"/>
      <c r="J3965" s="173"/>
      <c r="K3965" s="132"/>
      <c r="L3965" s="130"/>
      <c r="M3965" s="130"/>
      <c r="N3965" s="130"/>
      <c r="O3965" s="130"/>
      <c r="P3965" s="130"/>
      <c r="Q3965" s="130"/>
      <c r="R3965" s="130"/>
      <c r="S3965" s="130"/>
    </row>
    <row r="3966" spans="1:19" x14ac:dyDescent="0.25">
      <c r="A3966" s="228" t="str">
        <f t="shared" si="168"/>
        <v/>
      </c>
      <c r="B3966" s="34"/>
      <c r="C3966" s="8"/>
      <c r="D3966" s="129"/>
      <c r="F3966" s="180"/>
      <c r="G3966" s="261"/>
      <c r="H3966" s="284">
        <f t="shared" si="167"/>
        <v>3.9490000000001582E-6</v>
      </c>
      <c r="I3966" s="92"/>
      <c r="J3966" s="173"/>
      <c r="K3966" s="132"/>
      <c r="L3966" s="130"/>
      <c r="M3966" s="130"/>
      <c r="N3966" s="130"/>
      <c r="O3966" s="130"/>
      <c r="P3966" s="130"/>
      <c r="Q3966" s="130"/>
      <c r="R3966" s="130"/>
      <c r="S3966" s="130"/>
    </row>
    <row r="3967" spans="1:19" x14ac:dyDescent="0.25">
      <c r="A3967" s="228" t="str">
        <f t="shared" si="168"/>
        <v/>
      </c>
      <c r="B3967" s="34"/>
      <c r="C3967" s="8"/>
      <c r="D3967" s="129"/>
      <c r="F3967" s="180"/>
      <c r="G3967" s="261"/>
      <c r="H3967" s="284">
        <f t="shared" si="167"/>
        <v>3.9500000000001578E-6</v>
      </c>
      <c r="I3967" s="92"/>
      <c r="J3967" s="173"/>
      <c r="K3967" s="132"/>
      <c r="L3967" s="130"/>
      <c r="M3967" s="130"/>
      <c r="N3967" s="130"/>
      <c r="O3967" s="130"/>
      <c r="P3967" s="130"/>
      <c r="Q3967" s="130"/>
      <c r="R3967" s="130"/>
      <c r="S3967" s="130"/>
    </row>
    <row r="3968" spans="1:19" x14ac:dyDescent="0.25">
      <c r="A3968" s="228" t="str">
        <f t="shared" si="168"/>
        <v/>
      </c>
      <c r="B3968" s="34"/>
      <c r="C3968" s="8"/>
      <c r="D3968" s="129"/>
      <c r="F3968" s="180"/>
      <c r="G3968" s="261"/>
      <c r="H3968" s="284">
        <f t="shared" si="167"/>
        <v>3.9510000000001575E-6</v>
      </c>
      <c r="I3968" s="92"/>
      <c r="J3968" s="173"/>
      <c r="K3968" s="132"/>
      <c r="L3968" s="130"/>
      <c r="M3968" s="130"/>
      <c r="N3968" s="130"/>
      <c r="O3968" s="130"/>
      <c r="P3968" s="130"/>
      <c r="Q3968" s="130"/>
      <c r="R3968" s="130"/>
      <c r="S3968" s="130"/>
    </row>
    <row r="3969" spans="1:19" x14ac:dyDescent="0.25">
      <c r="A3969" s="228" t="str">
        <f t="shared" si="168"/>
        <v/>
      </c>
      <c r="B3969" s="34"/>
      <c r="C3969" s="8"/>
      <c r="D3969" s="129"/>
      <c r="F3969" s="180"/>
      <c r="G3969" s="261"/>
      <c r="H3969" s="284">
        <f t="shared" si="167"/>
        <v>3.9520000000001571E-6</v>
      </c>
      <c r="I3969" s="92"/>
      <c r="J3969" s="173"/>
      <c r="K3969" s="132"/>
      <c r="L3969" s="130"/>
      <c r="M3969" s="130"/>
      <c r="N3969" s="130"/>
      <c r="O3969" s="130"/>
      <c r="P3969" s="130"/>
      <c r="Q3969" s="130"/>
      <c r="R3969" s="130"/>
      <c r="S3969" s="130"/>
    </row>
    <row r="3970" spans="1:19" x14ac:dyDescent="0.25">
      <c r="A3970" s="228" t="str">
        <f t="shared" si="168"/>
        <v/>
      </c>
      <c r="B3970" s="34"/>
      <c r="C3970" s="8"/>
      <c r="D3970" s="129"/>
      <c r="F3970" s="180"/>
      <c r="G3970" s="261"/>
      <c r="H3970" s="284">
        <f t="shared" si="167"/>
        <v>3.9530000000001568E-6</v>
      </c>
      <c r="I3970" s="92"/>
      <c r="J3970" s="173"/>
      <c r="K3970" s="132"/>
      <c r="L3970" s="130"/>
      <c r="M3970" s="130"/>
      <c r="N3970" s="130"/>
      <c r="O3970" s="130"/>
      <c r="P3970" s="130"/>
      <c r="Q3970" s="130"/>
      <c r="R3970" s="130"/>
      <c r="S3970" s="130"/>
    </row>
    <row r="3971" spans="1:19" x14ac:dyDescent="0.25">
      <c r="A3971" s="228" t="str">
        <f t="shared" si="168"/>
        <v/>
      </c>
      <c r="B3971" s="34"/>
      <c r="C3971" s="8"/>
      <c r="D3971" s="129"/>
      <c r="F3971" s="180"/>
      <c r="G3971" s="261"/>
      <c r="H3971" s="284">
        <f t="shared" si="167"/>
        <v>3.9540000000001565E-6</v>
      </c>
      <c r="I3971" s="92"/>
      <c r="J3971" s="173"/>
      <c r="K3971" s="132"/>
      <c r="L3971" s="130"/>
      <c r="M3971" s="130"/>
      <c r="N3971" s="130"/>
      <c r="O3971" s="130"/>
      <c r="P3971" s="130"/>
      <c r="Q3971" s="130"/>
      <c r="R3971" s="130"/>
      <c r="S3971" s="130"/>
    </row>
    <row r="3972" spans="1:19" x14ac:dyDescent="0.25">
      <c r="A3972" s="228" t="str">
        <f t="shared" si="168"/>
        <v/>
      </c>
      <c r="B3972" s="34"/>
      <c r="C3972" s="8"/>
      <c r="D3972" s="129"/>
      <c r="F3972" s="180"/>
      <c r="G3972" s="261"/>
      <c r="H3972" s="284">
        <f t="shared" si="167"/>
        <v>3.9550000000001561E-6</v>
      </c>
      <c r="I3972" s="92"/>
      <c r="J3972" s="173"/>
      <c r="K3972" s="132"/>
      <c r="L3972" s="130"/>
      <c r="M3972" s="130"/>
      <c r="N3972" s="130"/>
      <c r="O3972" s="130"/>
      <c r="P3972" s="130"/>
      <c r="Q3972" s="130"/>
      <c r="R3972" s="130"/>
      <c r="S3972" s="130"/>
    </row>
    <row r="3973" spans="1:19" x14ac:dyDescent="0.25">
      <c r="A3973" s="228" t="str">
        <f t="shared" si="168"/>
        <v/>
      </c>
      <c r="B3973" s="34"/>
      <c r="C3973" s="8"/>
      <c r="D3973" s="129"/>
      <c r="F3973" s="180"/>
      <c r="G3973" s="261"/>
      <c r="H3973" s="284">
        <f t="shared" si="167"/>
        <v>3.9560000000001558E-6</v>
      </c>
      <c r="I3973" s="92"/>
      <c r="J3973" s="173"/>
      <c r="K3973" s="132"/>
      <c r="L3973" s="130"/>
      <c r="M3973" s="130"/>
      <c r="N3973" s="130"/>
      <c r="O3973" s="130"/>
      <c r="P3973" s="130"/>
      <c r="Q3973" s="130"/>
      <c r="R3973" s="130"/>
      <c r="S3973" s="130"/>
    </row>
    <row r="3974" spans="1:19" x14ac:dyDescent="0.25">
      <c r="A3974" s="228" t="str">
        <f t="shared" si="168"/>
        <v/>
      </c>
      <c r="B3974" s="34"/>
      <c r="C3974" s="8"/>
      <c r="D3974" s="129"/>
      <c r="F3974" s="180"/>
      <c r="G3974" s="261"/>
      <c r="H3974" s="284">
        <f t="shared" si="167"/>
        <v>3.9570000000001554E-6</v>
      </c>
      <c r="I3974" s="92"/>
      <c r="J3974" s="173"/>
      <c r="K3974" s="132"/>
      <c r="L3974" s="130"/>
      <c r="M3974" s="130"/>
      <c r="N3974" s="130"/>
      <c r="O3974" s="130"/>
      <c r="P3974" s="130"/>
      <c r="Q3974" s="130"/>
      <c r="R3974" s="130"/>
      <c r="S3974" s="130"/>
    </row>
    <row r="3975" spans="1:19" x14ac:dyDescent="0.25">
      <c r="A3975" s="228" t="str">
        <f t="shared" si="168"/>
        <v/>
      </c>
      <c r="B3975" s="34"/>
      <c r="C3975" s="8"/>
      <c r="D3975" s="129"/>
      <c r="F3975" s="180"/>
      <c r="G3975" s="261"/>
      <c r="H3975" s="284">
        <f t="shared" si="167"/>
        <v>3.9580000000001551E-6</v>
      </c>
      <c r="I3975" s="92"/>
      <c r="J3975" s="173"/>
      <c r="K3975" s="132"/>
      <c r="L3975" s="130"/>
      <c r="M3975" s="130"/>
      <c r="N3975" s="130"/>
      <c r="O3975" s="130"/>
      <c r="P3975" s="130"/>
      <c r="Q3975" s="130"/>
      <c r="R3975" s="130"/>
      <c r="S3975" s="130"/>
    </row>
    <row r="3976" spans="1:19" x14ac:dyDescent="0.25">
      <c r="A3976" s="228" t="str">
        <f t="shared" si="168"/>
        <v/>
      </c>
      <c r="B3976" s="34"/>
      <c r="C3976" s="8"/>
      <c r="D3976" s="129"/>
      <c r="F3976" s="180"/>
      <c r="G3976" s="261"/>
      <c r="H3976" s="284">
        <f t="shared" si="167"/>
        <v>3.9590000000001547E-6</v>
      </c>
      <c r="I3976" s="92"/>
      <c r="J3976" s="173"/>
      <c r="K3976" s="132"/>
      <c r="L3976" s="130"/>
      <c r="M3976" s="130"/>
      <c r="N3976" s="130"/>
      <c r="O3976" s="130"/>
      <c r="P3976" s="130"/>
      <c r="Q3976" s="130"/>
      <c r="R3976" s="130"/>
      <c r="S3976" s="130"/>
    </row>
    <row r="3977" spans="1:19" x14ac:dyDescent="0.25">
      <c r="A3977" s="228" t="str">
        <f t="shared" si="168"/>
        <v/>
      </c>
      <c r="B3977" s="34"/>
      <c r="C3977" s="8"/>
      <c r="D3977" s="129"/>
      <c r="F3977" s="180"/>
      <c r="G3977" s="261"/>
      <c r="H3977" s="284">
        <f t="shared" si="167"/>
        <v>3.9600000000001544E-6</v>
      </c>
      <c r="I3977" s="92"/>
      <c r="J3977" s="173"/>
      <c r="K3977" s="132"/>
      <c r="L3977" s="130"/>
      <c r="M3977" s="130"/>
      <c r="N3977" s="130"/>
      <c r="O3977" s="130"/>
      <c r="P3977" s="130"/>
      <c r="Q3977" s="130"/>
      <c r="R3977" s="130"/>
      <c r="S3977" s="130"/>
    </row>
    <row r="3978" spans="1:19" x14ac:dyDescent="0.25">
      <c r="A3978" s="228" t="str">
        <f t="shared" si="168"/>
        <v/>
      </c>
      <c r="B3978" s="34"/>
      <c r="C3978" s="8"/>
      <c r="D3978" s="129"/>
      <c r="F3978" s="180"/>
      <c r="G3978" s="261"/>
      <c r="H3978" s="284">
        <f t="shared" si="167"/>
        <v>3.961000000000154E-6</v>
      </c>
      <c r="I3978" s="92"/>
      <c r="J3978" s="173"/>
      <c r="K3978" s="132"/>
      <c r="L3978" s="130"/>
      <c r="M3978" s="130"/>
      <c r="N3978" s="130"/>
      <c r="O3978" s="130"/>
      <c r="P3978" s="130"/>
      <c r="Q3978" s="130"/>
      <c r="R3978" s="130"/>
      <c r="S3978" s="130"/>
    </row>
    <row r="3979" spans="1:19" x14ac:dyDescent="0.25">
      <c r="A3979" s="228" t="str">
        <f t="shared" si="168"/>
        <v/>
      </c>
      <c r="B3979" s="34"/>
      <c r="C3979" s="8"/>
      <c r="D3979" s="129"/>
      <c r="F3979" s="180"/>
      <c r="G3979" s="261"/>
      <c r="H3979" s="284">
        <f t="shared" si="167"/>
        <v>3.9620000000001537E-6</v>
      </c>
      <c r="I3979" s="92"/>
      <c r="J3979" s="173"/>
      <c r="K3979" s="132"/>
      <c r="L3979" s="130"/>
      <c r="M3979" s="130"/>
      <c r="N3979" s="130"/>
      <c r="O3979" s="130"/>
      <c r="P3979" s="130"/>
      <c r="Q3979" s="130"/>
      <c r="R3979" s="130"/>
      <c r="S3979" s="130"/>
    </row>
    <row r="3980" spans="1:19" x14ac:dyDescent="0.25">
      <c r="A3980" s="228" t="str">
        <f t="shared" si="168"/>
        <v/>
      </c>
      <c r="B3980" s="34"/>
      <c r="C3980" s="8"/>
      <c r="D3980" s="129"/>
      <c r="F3980" s="180"/>
      <c r="G3980" s="261"/>
      <c r="H3980" s="284">
        <f t="shared" si="167"/>
        <v>3.9630000000001533E-6</v>
      </c>
      <c r="I3980" s="92"/>
      <c r="J3980" s="173"/>
      <c r="K3980" s="132"/>
      <c r="L3980" s="130"/>
      <c r="M3980" s="130"/>
      <c r="N3980" s="130"/>
      <c r="O3980" s="130"/>
      <c r="P3980" s="130"/>
      <c r="Q3980" s="130"/>
      <c r="R3980" s="130"/>
      <c r="S3980" s="130"/>
    </row>
    <row r="3981" spans="1:19" x14ac:dyDescent="0.25">
      <c r="A3981" s="228" t="str">
        <f t="shared" si="168"/>
        <v/>
      </c>
      <c r="B3981" s="34"/>
      <c r="C3981" s="8"/>
      <c r="D3981" s="129"/>
      <c r="F3981" s="180"/>
      <c r="G3981" s="261"/>
      <c r="H3981" s="284">
        <f t="shared" si="167"/>
        <v>3.964000000000153E-6</v>
      </c>
      <c r="I3981" s="92"/>
      <c r="J3981" s="173"/>
      <c r="K3981" s="132"/>
      <c r="L3981" s="130"/>
      <c r="M3981" s="130"/>
      <c r="N3981" s="130"/>
      <c r="O3981" s="130"/>
      <c r="P3981" s="130"/>
      <c r="Q3981" s="130"/>
      <c r="R3981" s="130"/>
      <c r="S3981" s="130"/>
    </row>
    <row r="3982" spans="1:19" x14ac:dyDescent="0.25">
      <c r="A3982" s="228" t="str">
        <f t="shared" si="168"/>
        <v/>
      </c>
      <c r="B3982" s="34"/>
      <c r="C3982" s="8"/>
      <c r="D3982" s="129"/>
      <c r="F3982" s="180"/>
      <c r="G3982" s="261"/>
      <c r="H3982" s="284">
        <f t="shared" si="167"/>
        <v>3.9650000000001526E-6</v>
      </c>
      <c r="I3982" s="92"/>
      <c r="J3982" s="173"/>
      <c r="K3982" s="132"/>
      <c r="L3982" s="130"/>
      <c r="M3982" s="130"/>
      <c r="N3982" s="130"/>
      <c r="O3982" s="130"/>
      <c r="P3982" s="130"/>
      <c r="Q3982" s="130"/>
      <c r="R3982" s="130"/>
      <c r="S3982" s="130"/>
    </row>
    <row r="3983" spans="1:19" x14ac:dyDescent="0.25">
      <c r="A3983" s="228" t="str">
        <f t="shared" si="168"/>
        <v/>
      </c>
      <c r="B3983" s="34"/>
      <c r="C3983" s="8"/>
      <c r="D3983" s="129"/>
      <c r="F3983" s="180"/>
      <c r="G3983" s="261"/>
      <c r="H3983" s="284">
        <f t="shared" si="167"/>
        <v>3.9660000000001523E-6</v>
      </c>
      <c r="I3983" s="92"/>
      <c r="J3983" s="173"/>
      <c r="K3983" s="132"/>
      <c r="L3983" s="130"/>
      <c r="M3983" s="130"/>
      <c r="N3983" s="130"/>
      <c r="O3983" s="130"/>
      <c r="P3983" s="130"/>
      <c r="Q3983" s="130"/>
      <c r="R3983" s="130"/>
      <c r="S3983" s="130"/>
    </row>
    <row r="3984" spans="1:19" x14ac:dyDescent="0.25">
      <c r="A3984" s="228" t="str">
        <f t="shared" si="168"/>
        <v/>
      </c>
      <c r="B3984" s="34"/>
      <c r="C3984" s="8"/>
      <c r="D3984" s="129"/>
      <c r="F3984" s="180"/>
      <c r="G3984" s="261"/>
      <c r="H3984" s="284">
        <f t="shared" si="167"/>
        <v>3.9670000000001519E-6</v>
      </c>
      <c r="I3984" s="92"/>
      <c r="J3984" s="173"/>
      <c r="K3984" s="132"/>
      <c r="L3984" s="130"/>
      <c r="M3984" s="130"/>
      <c r="N3984" s="130"/>
      <c r="O3984" s="130"/>
      <c r="P3984" s="130"/>
      <c r="Q3984" s="130"/>
      <c r="R3984" s="130"/>
      <c r="S3984" s="130"/>
    </row>
    <row r="3985" spans="1:19" x14ac:dyDescent="0.25">
      <c r="A3985" s="228" t="str">
        <f t="shared" si="168"/>
        <v/>
      </c>
      <c r="B3985" s="34"/>
      <c r="C3985" s="8"/>
      <c r="D3985" s="129"/>
      <c r="F3985" s="180"/>
      <c r="G3985" s="261"/>
      <c r="H3985" s="284">
        <f t="shared" si="167"/>
        <v>3.9680000000001516E-6</v>
      </c>
      <c r="I3985" s="92"/>
      <c r="J3985" s="173"/>
      <c r="K3985" s="132"/>
      <c r="L3985" s="130"/>
      <c r="M3985" s="130"/>
      <c r="N3985" s="130"/>
      <c r="O3985" s="130"/>
      <c r="P3985" s="130"/>
      <c r="Q3985" s="130"/>
      <c r="R3985" s="130"/>
      <c r="S3985" s="130"/>
    </row>
    <row r="3986" spans="1:19" x14ac:dyDescent="0.25">
      <c r="A3986" s="228" t="str">
        <f t="shared" si="168"/>
        <v/>
      </c>
      <c r="B3986" s="34"/>
      <c r="C3986" s="8"/>
      <c r="D3986" s="129"/>
      <c r="F3986" s="180"/>
      <c r="G3986" s="261"/>
      <c r="H3986" s="284">
        <f t="shared" si="167"/>
        <v>3.9690000000001512E-6</v>
      </c>
      <c r="I3986" s="92"/>
      <c r="J3986" s="173"/>
      <c r="K3986" s="132"/>
      <c r="L3986" s="130"/>
      <c r="M3986" s="130"/>
      <c r="N3986" s="130"/>
      <c r="O3986" s="130"/>
      <c r="P3986" s="130"/>
      <c r="Q3986" s="130"/>
      <c r="R3986" s="130"/>
      <c r="S3986" s="130"/>
    </row>
    <row r="3987" spans="1:19" x14ac:dyDescent="0.25">
      <c r="A3987" s="228" t="str">
        <f t="shared" si="168"/>
        <v/>
      </c>
      <c r="B3987" s="34"/>
      <c r="C3987" s="8"/>
      <c r="D3987" s="129"/>
      <c r="F3987" s="180"/>
      <c r="G3987" s="261"/>
      <c r="H3987" s="284">
        <f t="shared" ref="H3987:H4050" si="169">IF(G3987="",IF(D3987&lt;&gt;"",H3986+F3987+0.000000001,H3986+0.000000001),H3986+0.000000001)</f>
        <v>3.9700000000001509E-6</v>
      </c>
      <c r="I3987" s="92"/>
      <c r="J3987" s="173"/>
      <c r="K3987" s="132"/>
      <c r="L3987" s="130"/>
      <c r="M3987" s="130"/>
      <c r="N3987" s="130"/>
      <c r="O3987" s="130"/>
      <c r="P3987" s="130"/>
      <c r="Q3987" s="130"/>
      <c r="R3987" s="130"/>
      <c r="S3987" s="130"/>
    </row>
    <row r="3988" spans="1:19" x14ac:dyDescent="0.25">
      <c r="A3988" s="228" t="str">
        <f t="shared" si="168"/>
        <v/>
      </c>
      <c r="B3988" s="34"/>
      <c r="C3988" s="8"/>
      <c r="D3988" s="129"/>
      <c r="F3988" s="180"/>
      <c r="G3988" s="261"/>
      <c r="H3988" s="284">
        <f t="shared" si="169"/>
        <v>3.9710000000001505E-6</v>
      </c>
      <c r="I3988" s="92"/>
      <c r="J3988" s="173"/>
      <c r="K3988" s="132"/>
      <c r="L3988" s="130"/>
      <c r="M3988" s="130"/>
      <c r="N3988" s="130"/>
      <c r="O3988" s="130"/>
      <c r="P3988" s="130"/>
      <c r="Q3988" s="130"/>
      <c r="R3988" s="130"/>
      <c r="S3988" s="130"/>
    </row>
    <row r="3989" spans="1:19" x14ac:dyDescent="0.25">
      <c r="A3989" s="228" t="str">
        <f t="shared" si="168"/>
        <v/>
      </c>
      <c r="B3989" s="34"/>
      <c r="C3989" s="8"/>
      <c r="D3989" s="129"/>
      <c r="F3989" s="180"/>
      <c r="G3989" s="261"/>
      <c r="H3989" s="284">
        <f t="shared" si="169"/>
        <v>3.9720000000001502E-6</v>
      </c>
      <c r="I3989" s="92"/>
      <c r="J3989" s="173"/>
      <c r="K3989" s="132"/>
      <c r="L3989" s="130"/>
      <c r="M3989" s="130"/>
      <c r="N3989" s="130"/>
      <c r="O3989" s="130"/>
      <c r="P3989" s="130"/>
      <c r="Q3989" s="130"/>
      <c r="R3989" s="130"/>
      <c r="S3989" s="130"/>
    </row>
    <row r="3990" spans="1:19" x14ac:dyDescent="0.25">
      <c r="A3990" s="228" t="str">
        <f t="shared" ref="A3990:A4053" si="170">IF(F3990="","",IF(H3990=$H$5,D3990,""))</f>
        <v/>
      </c>
      <c r="B3990" s="34"/>
      <c r="C3990" s="8"/>
      <c r="D3990" s="129"/>
      <c r="F3990" s="180"/>
      <c r="G3990" s="261"/>
      <c r="H3990" s="284">
        <f t="shared" si="169"/>
        <v>3.9730000000001498E-6</v>
      </c>
      <c r="I3990" s="92"/>
      <c r="J3990" s="173"/>
      <c r="K3990" s="132"/>
      <c r="L3990" s="130"/>
      <c r="M3990" s="130"/>
      <c r="N3990" s="130"/>
      <c r="O3990" s="130"/>
      <c r="P3990" s="130"/>
      <c r="Q3990" s="130"/>
      <c r="R3990" s="130"/>
      <c r="S3990" s="130"/>
    </row>
    <row r="3991" spans="1:19" x14ac:dyDescent="0.25">
      <c r="A3991" s="228" t="str">
        <f t="shared" si="170"/>
        <v/>
      </c>
      <c r="B3991" s="34"/>
      <c r="C3991" s="8"/>
      <c r="D3991" s="129"/>
      <c r="F3991" s="180"/>
      <c r="G3991" s="261"/>
      <c r="H3991" s="284">
        <f t="shared" si="169"/>
        <v>3.9740000000001495E-6</v>
      </c>
      <c r="I3991" s="92"/>
      <c r="J3991" s="173"/>
      <c r="K3991" s="132"/>
      <c r="L3991" s="130"/>
      <c r="M3991" s="130"/>
      <c r="N3991" s="130"/>
      <c r="O3991" s="130"/>
      <c r="P3991" s="130"/>
      <c r="Q3991" s="130"/>
      <c r="R3991" s="130"/>
      <c r="S3991" s="130"/>
    </row>
    <row r="3992" spans="1:19" x14ac:dyDescent="0.25">
      <c r="A3992" s="228" t="str">
        <f t="shared" si="170"/>
        <v/>
      </c>
      <c r="B3992" s="34"/>
      <c r="C3992" s="8"/>
      <c r="D3992" s="129"/>
      <c r="F3992" s="180"/>
      <c r="G3992" s="261"/>
      <c r="H3992" s="284">
        <f t="shared" si="169"/>
        <v>3.9750000000001491E-6</v>
      </c>
      <c r="I3992" s="92"/>
      <c r="J3992" s="173"/>
      <c r="K3992" s="132"/>
      <c r="L3992" s="130"/>
      <c r="M3992" s="130"/>
      <c r="N3992" s="130"/>
      <c r="O3992" s="130"/>
      <c r="P3992" s="130"/>
      <c r="Q3992" s="130"/>
      <c r="R3992" s="130"/>
      <c r="S3992" s="130"/>
    </row>
    <row r="3993" spans="1:19" x14ac:dyDescent="0.25">
      <c r="A3993" s="228" t="str">
        <f t="shared" si="170"/>
        <v/>
      </c>
      <c r="B3993" s="34"/>
      <c r="C3993" s="8"/>
      <c r="D3993" s="129"/>
      <c r="F3993" s="180"/>
      <c r="G3993" s="261"/>
      <c r="H3993" s="284">
        <f t="shared" si="169"/>
        <v>3.9760000000001488E-6</v>
      </c>
      <c r="I3993" s="92"/>
      <c r="J3993" s="173"/>
      <c r="K3993" s="132"/>
      <c r="L3993" s="130"/>
      <c r="M3993" s="130"/>
      <c r="N3993" s="130"/>
      <c r="O3993" s="130"/>
      <c r="P3993" s="130"/>
      <c r="Q3993" s="130"/>
      <c r="R3993" s="130"/>
      <c r="S3993" s="130"/>
    </row>
    <row r="3994" spans="1:19" x14ac:dyDescent="0.25">
      <c r="A3994" s="228" t="str">
        <f t="shared" si="170"/>
        <v/>
      </c>
      <c r="B3994" s="34"/>
      <c r="C3994" s="8"/>
      <c r="D3994" s="129"/>
      <c r="F3994" s="180"/>
      <c r="G3994" s="261"/>
      <c r="H3994" s="284">
        <f t="shared" si="169"/>
        <v>3.9770000000001484E-6</v>
      </c>
      <c r="I3994" s="92"/>
      <c r="J3994" s="173"/>
      <c r="K3994" s="132"/>
      <c r="L3994" s="130"/>
      <c r="M3994" s="130"/>
      <c r="N3994" s="130"/>
      <c r="O3994" s="130"/>
      <c r="P3994" s="130"/>
      <c r="Q3994" s="130"/>
      <c r="R3994" s="130"/>
      <c r="S3994" s="130"/>
    </row>
    <row r="3995" spans="1:19" x14ac:dyDescent="0.25">
      <c r="A3995" s="228" t="str">
        <f t="shared" si="170"/>
        <v/>
      </c>
      <c r="B3995" s="34"/>
      <c r="C3995" s="8"/>
      <c r="D3995" s="129"/>
      <c r="F3995" s="180"/>
      <c r="G3995" s="261"/>
      <c r="H3995" s="284">
        <f t="shared" si="169"/>
        <v>3.9780000000001481E-6</v>
      </c>
      <c r="I3995" s="92"/>
      <c r="J3995" s="173"/>
      <c r="K3995" s="132"/>
      <c r="L3995" s="130"/>
      <c r="M3995" s="130"/>
      <c r="N3995" s="130"/>
      <c r="O3995" s="130"/>
      <c r="P3995" s="130"/>
      <c r="Q3995" s="130"/>
      <c r="R3995" s="130"/>
      <c r="S3995" s="130"/>
    </row>
    <row r="3996" spans="1:19" x14ac:dyDescent="0.25">
      <c r="A3996" s="228" t="str">
        <f t="shared" si="170"/>
        <v/>
      </c>
      <c r="B3996" s="34"/>
      <c r="C3996" s="8"/>
      <c r="D3996" s="129"/>
      <c r="F3996" s="180"/>
      <c r="G3996" s="261"/>
      <c r="H3996" s="284">
        <f t="shared" si="169"/>
        <v>3.9790000000001477E-6</v>
      </c>
      <c r="I3996" s="92"/>
      <c r="J3996" s="173"/>
      <c r="K3996" s="132"/>
      <c r="L3996" s="130"/>
      <c r="M3996" s="130"/>
      <c r="N3996" s="130"/>
      <c r="O3996" s="130"/>
      <c r="P3996" s="130"/>
      <c r="Q3996" s="130"/>
      <c r="R3996" s="130"/>
      <c r="S3996" s="130"/>
    </row>
    <row r="3997" spans="1:19" x14ac:dyDescent="0.25">
      <c r="A3997" s="228" t="str">
        <f t="shared" si="170"/>
        <v/>
      </c>
      <c r="B3997" s="34"/>
      <c r="C3997" s="8"/>
      <c r="D3997" s="129"/>
      <c r="F3997" s="180"/>
      <c r="G3997" s="261"/>
      <c r="H3997" s="284">
        <f t="shared" si="169"/>
        <v>3.9800000000001474E-6</v>
      </c>
      <c r="I3997" s="92"/>
      <c r="J3997" s="173"/>
      <c r="K3997" s="132"/>
      <c r="L3997" s="130"/>
      <c r="M3997" s="130"/>
      <c r="N3997" s="130"/>
      <c r="O3997" s="130"/>
      <c r="P3997" s="130"/>
      <c r="Q3997" s="130"/>
      <c r="R3997" s="130"/>
      <c r="S3997" s="130"/>
    </row>
    <row r="3998" spans="1:19" x14ac:dyDescent="0.25">
      <c r="A3998" s="228" t="str">
        <f t="shared" si="170"/>
        <v/>
      </c>
      <c r="B3998" s="34"/>
      <c r="C3998" s="8"/>
      <c r="D3998" s="129"/>
      <c r="F3998" s="180"/>
      <c r="G3998" s="261"/>
      <c r="H3998" s="284">
        <f t="shared" si="169"/>
        <v>3.981000000000147E-6</v>
      </c>
      <c r="I3998" s="92"/>
      <c r="J3998" s="173"/>
      <c r="K3998" s="132"/>
      <c r="L3998" s="130"/>
      <c r="M3998" s="130"/>
      <c r="N3998" s="130"/>
      <c r="O3998" s="130"/>
      <c r="P3998" s="130"/>
      <c r="Q3998" s="130"/>
      <c r="R3998" s="130"/>
      <c r="S3998" s="130"/>
    </row>
    <row r="3999" spans="1:19" x14ac:dyDescent="0.25">
      <c r="A3999" s="228" t="str">
        <f t="shared" si="170"/>
        <v/>
      </c>
      <c r="B3999" s="34"/>
      <c r="C3999" s="8"/>
      <c r="D3999" s="129"/>
      <c r="F3999" s="180"/>
      <c r="G3999" s="261"/>
      <c r="H3999" s="284">
        <f t="shared" si="169"/>
        <v>3.9820000000001467E-6</v>
      </c>
      <c r="I3999" s="92"/>
      <c r="J3999" s="173"/>
      <c r="K3999" s="132"/>
      <c r="L3999" s="130"/>
      <c r="M3999" s="130"/>
      <c r="N3999" s="130"/>
      <c r="O3999" s="130"/>
      <c r="P3999" s="130"/>
      <c r="Q3999" s="130"/>
      <c r="R3999" s="130"/>
      <c r="S3999" s="130"/>
    </row>
    <row r="4000" spans="1:19" x14ac:dyDescent="0.25">
      <c r="A4000" s="228" t="str">
        <f t="shared" si="170"/>
        <v/>
      </c>
      <c r="B4000" s="34"/>
      <c r="C4000" s="8"/>
      <c r="D4000" s="129"/>
      <c r="F4000" s="180"/>
      <c r="G4000" s="261"/>
      <c r="H4000" s="284">
        <f t="shared" si="169"/>
        <v>3.9830000000001463E-6</v>
      </c>
      <c r="I4000" s="92"/>
      <c r="J4000" s="173"/>
      <c r="K4000" s="132"/>
      <c r="L4000" s="130"/>
      <c r="M4000" s="130"/>
      <c r="N4000" s="130"/>
      <c r="O4000" s="130"/>
      <c r="P4000" s="130"/>
      <c r="Q4000" s="130"/>
      <c r="R4000" s="130"/>
      <c r="S4000" s="130"/>
    </row>
    <row r="4001" spans="1:19" x14ac:dyDescent="0.25">
      <c r="A4001" s="228" t="str">
        <f t="shared" si="170"/>
        <v/>
      </c>
      <c r="B4001" s="34"/>
      <c r="C4001" s="8"/>
      <c r="D4001" s="129"/>
      <c r="F4001" s="180"/>
      <c r="G4001" s="261"/>
      <c r="H4001" s="284">
        <f t="shared" si="169"/>
        <v>3.984000000000146E-6</v>
      </c>
      <c r="I4001" s="92"/>
      <c r="J4001" s="173"/>
      <c r="K4001" s="132"/>
      <c r="L4001" s="130"/>
      <c r="M4001" s="130"/>
      <c r="N4001" s="130"/>
      <c r="O4001" s="130"/>
      <c r="P4001" s="130"/>
      <c r="Q4001" s="130"/>
      <c r="R4001" s="130"/>
      <c r="S4001" s="130"/>
    </row>
    <row r="4002" spans="1:19" x14ac:dyDescent="0.25">
      <c r="A4002" s="228" t="str">
        <f t="shared" si="170"/>
        <v/>
      </c>
      <c r="B4002" s="34"/>
      <c r="C4002" s="8"/>
      <c r="D4002" s="129"/>
      <c r="F4002" s="180"/>
      <c r="G4002" s="261"/>
      <c r="H4002" s="284">
        <f t="shared" si="169"/>
        <v>3.9850000000001457E-6</v>
      </c>
      <c r="I4002" s="92"/>
      <c r="J4002" s="173"/>
      <c r="K4002" s="132"/>
      <c r="L4002" s="130"/>
      <c r="M4002" s="130"/>
      <c r="N4002" s="130"/>
      <c r="O4002" s="130"/>
      <c r="P4002" s="130"/>
      <c r="Q4002" s="130"/>
      <c r="R4002" s="130"/>
      <c r="S4002" s="130"/>
    </row>
    <row r="4003" spans="1:19" x14ac:dyDescent="0.25">
      <c r="A4003" s="228" t="str">
        <f t="shared" si="170"/>
        <v/>
      </c>
      <c r="B4003" s="34"/>
      <c r="C4003" s="8"/>
      <c r="D4003" s="129"/>
      <c r="F4003" s="180"/>
      <c r="G4003" s="261"/>
      <c r="H4003" s="284">
        <f t="shared" si="169"/>
        <v>3.9860000000001453E-6</v>
      </c>
      <c r="I4003" s="92"/>
      <c r="J4003" s="173"/>
      <c r="K4003" s="132"/>
      <c r="L4003" s="130"/>
      <c r="M4003" s="130"/>
      <c r="N4003" s="130"/>
      <c r="O4003" s="130"/>
      <c r="P4003" s="130"/>
      <c r="Q4003" s="130"/>
      <c r="R4003" s="130"/>
      <c r="S4003" s="130"/>
    </row>
    <row r="4004" spans="1:19" x14ac:dyDescent="0.25">
      <c r="A4004" s="228" t="str">
        <f t="shared" si="170"/>
        <v/>
      </c>
      <c r="B4004" s="34"/>
      <c r="C4004" s="8"/>
      <c r="D4004" s="129"/>
      <c r="F4004" s="180"/>
      <c r="G4004" s="261"/>
      <c r="H4004" s="284">
        <f t="shared" si="169"/>
        <v>3.987000000000145E-6</v>
      </c>
      <c r="I4004" s="92"/>
      <c r="J4004" s="173"/>
      <c r="K4004" s="132"/>
      <c r="L4004" s="130"/>
      <c r="M4004" s="130"/>
      <c r="N4004" s="130"/>
      <c r="O4004" s="130"/>
      <c r="P4004" s="130"/>
      <c r="Q4004" s="130"/>
      <c r="R4004" s="130"/>
      <c r="S4004" s="130"/>
    </row>
    <row r="4005" spans="1:19" x14ac:dyDescent="0.25">
      <c r="A4005" s="228" t="str">
        <f t="shared" si="170"/>
        <v/>
      </c>
      <c r="B4005" s="34"/>
      <c r="C4005" s="8"/>
      <c r="D4005" s="129"/>
      <c r="F4005" s="180"/>
      <c r="G4005" s="261"/>
      <c r="H4005" s="284">
        <f t="shared" si="169"/>
        <v>3.9880000000001446E-6</v>
      </c>
      <c r="I4005" s="92"/>
      <c r="J4005" s="173"/>
      <c r="K4005" s="132"/>
      <c r="L4005" s="130"/>
      <c r="M4005" s="130"/>
      <c r="N4005" s="130"/>
      <c r="O4005" s="130"/>
      <c r="P4005" s="130"/>
      <c r="Q4005" s="130"/>
      <c r="R4005" s="130"/>
      <c r="S4005" s="130"/>
    </row>
    <row r="4006" spans="1:19" x14ac:dyDescent="0.25">
      <c r="A4006" s="228" t="str">
        <f t="shared" si="170"/>
        <v/>
      </c>
      <c r="B4006" s="34"/>
      <c r="C4006" s="8"/>
      <c r="D4006" s="129"/>
      <c r="F4006" s="180"/>
      <c r="G4006" s="261"/>
      <c r="H4006" s="284">
        <f t="shared" si="169"/>
        <v>3.9890000000001443E-6</v>
      </c>
      <c r="I4006" s="92"/>
      <c r="J4006" s="173"/>
      <c r="K4006" s="132"/>
      <c r="L4006" s="130"/>
      <c r="M4006" s="130"/>
      <c r="N4006" s="130"/>
      <c r="O4006" s="130"/>
      <c r="P4006" s="130"/>
      <c r="Q4006" s="130"/>
      <c r="R4006" s="130"/>
      <c r="S4006" s="130"/>
    </row>
    <row r="4007" spans="1:19" x14ac:dyDescent="0.25">
      <c r="A4007" s="228" t="str">
        <f t="shared" si="170"/>
        <v/>
      </c>
      <c r="B4007" s="34"/>
      <c r="C4007" s="8"/>
      <c r="D4007" s="129"/>
      <c r="F4007" s="180"/>
      <c r="G4007" s="261"/>
      <c r="H4007" s="284">
        <f t="shared" si="169"/>
        <v>3.9900000000001439E-6</v>
      </c>
      <c r="I4007" s="92"/>
      <c r="J4007" s="173"/>
      <c r="K4007" s="132"/>
      <c r="L4007" s="130"/>
      <c r="M4007" s="130"/>
      <c r="N4007" s="130"/>
      <c r="O4007" s="130"/>
      <c r="P4007" s="130"/>
      <c r="Q4007" s="130"/>
      <c r="R4007" s="130"/>
      <c r="S4007" s="130"/>
    </row>
    <row r="4008" spans="1:19" x14ac:dyDescent="0.25">
      <c r="A4008" s="228" t="str">
        <f t="shared" si="170"/>
        <v/>
      </c>
      <c r="B4008" s="34"/>
      <c r="C4008" s="8"/>
      <c r="D4008" s="129"/>
      <c r="F4008" s="180"/>
      <c r="G4008" s="261"/>
      <c r="H4008" s="284">
        <f t="shared" si="169"/>
        <v>3.9910000000001436E-6</v>
      </c>
      <c r="I4008" s="92"/>
      <c r="J4008" s="173"/>
      <c r="K4008" s="132"/>
      <c r="L4008" s="130"/>
      <c r="M4008" s="130"/>
      <c r="N4008" s="130"/>
      <c r="O4008" s="130"/>
      <c r="P4008" s="130"/>
      <c r="Q4008" s="130"/>
      <c r="R4008" s="130"/>
      <c r="S4008" s="130"/>
    </row>
    <row r="4009" spans="1:19" x14ac:dyDescent="0.25">
      <c r="A4009" s="228" t="str">
        <f t="shared" si="170"/>
        <v/>
      </c>
      <c r="B4009" s="34"/>
      <c r="C4009" s="8"/>
      <c r="D4009" s="129"/>
      <c r="F4009" s="180"/>
      <c r="G4009" s="261"/>
      <c r="H4009" s="284">
        <f t="shared" si="169"/>
        <v>3.9920000000001432E-6</v>
      </c>
      <c r="I4009" s="92"/>
      <c r="J4009" s="173"/>
      <c r="K4009" s="132"/>
      <c r="L4009" s="130"/>
      <c r="M4009" s="130"/>
      <c r="N4009" s="130"/>
      <c r="O4009" s="130"/>
      <c r="P4009" s="130"/>
      <c r="Q4009" s="130"/>
      <c r="R4009" s="130"/>
      <c r="S4009" s="130"/>
    </row>
    <row r="4010" spans="1:19" x14ac:dyDescent="0.25">
      <c r="A4010" s="228" t="str">
        <f t="shared" si="170"/>
        <v/>
      </c>
      <c r="B4010" s="34"/>
      <c r="C4010" s="8"/>
      <c r="D4010" s="129"/>
      <c r="F4010" s="180"/>
      <c r="G4010" s="261"/>
      <c r="H4010" s="284">
        <f t="shared" si="169"/>
        <v>3.9930000000001429E-6</v>
      </c>
      <c r="I4010" s="92"/>
      <c r="J4010" s="173"/>
      <c r="K4010" s="132"/>
      <c r="L4010" s="130"/>
      <c r="M4010" s="130"/>
      <c r="N4010" s="130"/>
      <c r="O4010" s="130"/>
      <c r="P4010" s="130"/>
      <c r="Q4010" s="130"/>
      <c r="R4010" s="130"/>
      <c r="S4010" s="130"/>
    </row>
    <row r="4011" spans="1:19" x14ac:dyDescent="0.25">
      <c r="A4011" s="228" t="str">
        <f t="shared" si="170"/>
        <v/>
      </c>
      <c r="B4011" s="34"/>
      <c r="C4011" s="8"/>
      <c r="D4011" s="129"/>
      <c r="F4011" s="180"/>
      <c r="G4011" s="261"/>
      <c r="H4011" s="284">
        <f t="shared" si="169"/>
        <v>3.9940000000001425E-6</v>
      </c>
      <c r="I4011" s="92"/>
      <c r="J4011" s="173"/>
      <c r="K4011" s="132"/>
      <c r="L4011" s="130"/>
      <c r="M4011" s="130"/>
      <c r="N4011" s="130"/>
      <c r="O4011" s="130"/>
      <c r="P4011" s="130"/>
      <c r="Q4011" s="130"/>
      <c r="R4011" s="130"/>
      <c r="S4011" s="130"/>
    </row>
    <row r="4012" spans="1:19" x14ac:dyDescent="0.25">
      <c r="A4012" s="228" t="str">
        <f t="shared" si="170"/>
        <v/>
      </c>
      <c r="B4012" s="34"/>
      <c r="C4012" s="8"/>
      <c r="D4012" s="129"/>
      <c r="F4012" s="180"/>
      <c r="G4012" s="261"/>
      <c r="H4012" s="284">
        <f t="shared" si="169"/>
        <v>3.9950000000001422E-6</v>
      </c>
      <c r="I4012" s="92"/>
      <c r="J4012" s="173"/>
      <c r="K4012" s="132"/>
      <c r="L4012" s="130"/>
      <c r="M4012" s="130"/>
      <c r="N4012" s="130"/>
      <c r="O4012" s="130"/>
      <c r="P4012" s="130"/>
      <c r="Q4012" s="130"/>
      <c r="R4012" s="130"/>
      <c r="S4012" s="130"/>
    </row>
    <row r="4013" spans="1:19" x14ac:dyDescent="0.25">
      <c r="A4013" s="228" t="str">
        <f t="shared" si="170"/>
        <v/>
      </c>
      <c r="B4013" s="34"/>
      <c r="C4013" s="8"/>
      <c r="D4013" s="129"/>
      <c r="F4013" s="180"/>
      <c r="G4013" s="261"/>
      <c r="H4013" s="284">
        <f t="shared" si="169"/>
        <v>3.9960000000001418E-6</v>
      </c>
      <c r="I4013" s="92"/>
      <c r="J4013" s="173"/>
      <c r="K4013" s="132"/>
      <c r="L4013" s="130"/>
      <c r="M4013" s="130"/>
      <c r="N4013" s="130"/>
      <c r="O4013" s="130"/>
      <c r="P4013" s="130"/>
      <c r="Q4013" s="130"/>
      <c r="R4013" s="130"/>
      <c r="S4013" s="130"/>
    </row>
    <row r="4014" spans="1:19" x14ac:dyDescent="0.25">
      <c r="A4014" s="228" t="str">
        <f t="shared" si="170"/>
        <v/>
      </c>
      <c r="B4014" s="34"/>
      <c r="C4014" s="8"/>
      <c r="D4014" s="129"/>
      <c r="F4014" s="180"/>
      <c r="G4014" s="261"/>
      <c r="H4014" s="284">
        <f t="shared" si="169"/>
        <v>3.9970000000001415E-6</v>
      </c>
      <c r="I4014" s="92"/>
      <c r="J4014" s="173"/>
      <c r="K4014" s="132"/>
      <c r="L4014" s="130"/>
      <c r="M4014" s="130"/>
      <c r="N4014" s="130"/>
      <c r="O4014" s="130"/>
      <c r="P4014" s="130"/>
      <c r="Q4014" s="130"/>
      <c r="R4014" s="130"/>
      <c r="S4014" s="130"/>
    </row>
    <row r="4015" spans="1:19" x14ac:dyDescent="0.25">
      <c r="A4015" s="228" t="str">
        <f t="shared" si="170"/>
        <v/>
      </c>
      <c r="B4015" s="34"/>
      <c r="C4015" s="8"/>
      <c r="D4015" s="129"/>
      <c r="F4015" s="180"/>
      <c r="G4015" s="261"/>
      <c r="H4015" s="284">
        <f t="shared" si="169"/>
        <v>3.9980000000001411E-6</v>
      </c>
      <c r="I4015" s="92"/>
      <c r="J4015" s="173"/>
      <c r="K4015" s="132"/>
      <c r="L4015" s="130"/>
      <c r="M4015" s="130"/>
      <c r="N4015" s="130"/>
      <c r="O4015" s="130"/>
      <c r="P4015" s="130"/>
      <c r="Q4015" s="130"/>
      <c r="R4015" s="130"/>
      <c r="S4015" s="130"/>
    </row>
    <row r="4016" spans="1:19" x14ac:dyDescent="0.25">
      <c r="A4016" s="228" t="str">
        <f t="shared" si="170"/>
        <v/>
      </c>
      <c r="B4016" s="34"/>
      <c r="C4016" s="8"/>
      <c r="D4016" s="129"/>
      <c r="F4016" s="180"/>
      <c r="G4016" s="261"/>
      <c r="H4016" s="284">
        <f t="shared" si="169"/>
        <v>3.9990000000001408E-6</v>
      </c>
      <c r="I4016" s="92"/>
      <c r="J4016" s="173"/>
      <c r="K4016" s="132"/>
      <c r="L4016" s="130"/>
      <c r="M4016" s="130"/>
      <c r="N4016" s="130"/>
      <c r="O4016" s="130"/>
      <c r="P4016" s="130"/>
      <c r="Q4016" s="130"/>
      <c r="R4016" s="130"/>
      <c r="S4016" s="130"/>
    </row>
    <row r="4017" spans="1:19" x14ac:dyDescent="0.25">
      <c r="A4017" s="228" t="str">
        <f t="shared" si="170"/>
        <v/>
      </c>
      <c r="B4017" s="34"/>
      <c r="C4017" s="8"/>
      <c r="D4017" s="129"/>
      <c r="F4017" s="180"/>
      <c r="G4017" s="261"/>
      <c r="H4017" s="284">
        <f t="shared" si="169"/>
        <v>4.0000000000001404E-6</v>
      </c>
      <c r="I4017" s="92"/>
      <c r="J4017" s="173"/>
      <c r="K4017" s="132"/>
      <c r="L4017" s="130"/>
      <c r="M4017" s="130"/>
      <c r="N4017" s="130"/>
      <c r="O4017" s="130"/>
      <c r="P4017" s="130"/>
      <c r="Q4017" s="130"/>
      <c r="R4017" s="130"/>
      <c r="S4017" s="130"/>
    </row>
    <row r="4018" spans="1:19" x14ac:dyDescent="0.25">
      <c r="A4018" s="228" t="str">
        <f t="shared" si="170"/>
        <v/>
      </c>
      <c r="B4018" s="34"/>
      <c r="C4018" s="8"/>
      <c r="D4018" s="129"/>
      <c r="F4018" s="180"/>
      <c r="G4018" s="261"/>
      <c r="H4018" s="284">
        <f t="shared" si="169"/>
        <v>4.0010000000001401E-6</v>
      </c>
      <c r="I4018" s="92"/>
      <c r="J4018" s="173"/>
      <c r="K4018" s="132"/>
      <c r="L4018" s="130"/>
      <c r="M4018" s="130"/>
      <c r="N4018" s="130"/>
      <c r="O4018" s="130"/>
      <c r="P4018" s="130"/>
      <c r="Q4018" s="130"/>
      <c r="R4018" s="130"/>
      <c r="S4018" s="130"/>
    </row>
    <row r="4019" spans="1:19" x14ac:dyDescent="0.25">
      <c r="A4019" s="228" t="str">
        <f t="shared" si="170"/>
        <v/>
      </c>
      <c r="B4019" s="34"/>
      <c r="C4019" s="8"/>
      <c r="D4019" s="129"/>
      <c r="F4019" s="180"/>
      <c r="G4019" s="261"/>
      <c r="H4019" s="284">
        <f t="shared" si="169"/>
        <v>4.0020000000001397E-6</v>
      </c>
      <c r="I4019" s="92"/>
      <c r="J4019" s="173"/>
      <c r="K4019" s="132"/>
      <c r="L4019" s="130"/>
      <c r="M4019" s="130"/>
      <c r="N4019" s="130"/>
      <c r="O4019" s="130"/>
      <c r="P4019" s="130"/>
      <c r="Q4019" s="130"/>
      <c r="R4019" s="130"/>
      <c r="S4019" s="130"/>
    </row>
    <row r="4020" spans="1:19" x14ac:dyDescent="0.25">
      <c r="A4020" s="228" t="str">
        <f t="shared" si="170"/>
        <v/>
      </c>
      <c r="B4020" s="34"/>
      <c r="C4020" s="8"/>
      <c r="D4020" s="129"/>
      <c r="F4020" s="180"/>
      <c r="G4020" s="261"/>
      <c r="H4020" s="284">
        <f t="shared" si="169"/>
        <v>4.0030000000001394E-6</v>
      </c>
      <c r="I4020" s="92"/>
      <c r="J4020" s="173"/>
      <c r="K4020" s="132"/>
      <c r="L4020" s="130"/>
      <c r="M4020" s="130"/>
      <c r="N4020" s="130"/>
      <c r="O4020" s="130"/>
      <c r="P4020" s="130"/>
      <c r="Q4020" s="130"/>
      <c r="R4020" s="130"/>
      <c r="S4020" s="130"/>
    </row>
    <row r="4021" spans="1:19" x14ac:dyDescent="0.25">
      <c r="A4021" s="228" t="str">
        <f t="shared" si="170"/>
        <v/>
      </c>
      <c r="B4021" s="34"/>
      <c r="C4021" s="8"/>
      <c r="D4021" s="129"/>
      <c r="F4021" s="180"/>
      <c r="G4021" s="261"/>
      <c r="H4021" s="284">
        <f t="shared" si="169"/>
        <v>4.004000000000139E-6</v>
      </c>
      <c r="I4021" s="92"/>
      <c r="J4021" s="173"/>
      <c r="K4021" s="132"/>
      <c r="L4021" s="130"/>
      <c r="M4021" s="130"/>
      <c r="N4021" s="130"/>
      <c r="O4021" s="130"/>
      <c r="P4021" s="130"/>
      <c r="Q4021" s="130"/>
      <c r="R4021" s="130"/>
      <c r="S4021" s="130"/>
    </row>
    <row r="4022" spans="1:19" x14ac:dyDescent="0.25">
      <c r="A4022" s="228" t="str">
        <f t="shared" si="170"/>
        <v/>
      </c>
      <c r="B4022" s="34"/>
      <c r="C4022" s="8"/>
      <c r="D4022" s="129"/>
      <c r="F4022" s="180"/>
      <c r="G4022" s="261"/>
      <c r="H4022" s="284">
        <f t="shared" si="169"/>
        <v>4.0050000000001387E-6</v>
      </c>
      <c r="I4022" s="92"/>
      <c r="J4022" s="173"/>
      <c r="K4022" s="132"/>
      <c r="L4022" s="130"/>
      <c r="M4022" s="130"/>
      <c r="N4022" s="130"/>
      <c r="O4022" s="130"/>
      <c r="P4022" s="130"/>
      <c r="Q4022" s="130"/>
      <c r="R4022" s="130"/>
      <c r="S4022" s="130"/>
    </row>
    <row r="4023" spans="1:19" x14ac:dyDescent="0.25">
      <c r="A4023" s="228" t="str">
        <f t="shared" si="170"/>
        <v/>
      </c>
      <c r="B4023" s="34"/>
      <c r="C4023" s="8"/>
      <c r="D4023" s="129"/>
      <c r="F4023" s="180"/>
      <c r="G4023" s="261"/>
      <c r="H4023" s="284">
        <f t="shared" si="169"/>
        <v>4.0060000000001383E-6</v>
      </c>
      <c r="I4023" s="92"/>
      <c r="J4023" s="173"/>
      <c r="K4023" s="132"/>
      <c r="L4023" s="130"/>
      <c r="M4023" s="130"/>
      <c r="N4023" s="130"/>
      <c r="O4023" s="130"/>
      <c r="P4023" s="130"/>
      <c r="Q4023" s="130"/>
      <c r="R4023" s="130"/>
      <c r="S4023" s="130"/>
    </row>
    <row r="4024" spans="1:19" x14ac:dyDescent="0.25">
      <c r="A4024" s="228" t="str">
        <f t="shared" si="170"/>
        <v/>
      </c>
      <c r="B4024" s="34"/>
      <c r="C4024" s="8"/>
      <c r="D4024" s="129"/>
      <c r="F4024" s="180"/>
      <c r="G4024" s="261"/>
      <c r="H4024" s="284">
        <f t="shared" si="169"/>
        <v>4.007000000000138E-6</v>
      </c>
      <c r="I4024" s="92"/>
      <c r="J4024" s="173"/>
      <c r="K4024" s="132"/>
      <c r="L4024" s="130"/>
      <c r="M4024" s="130"/>
      <c r="N4024" s="130"/>
      <c r="O4024" s="130"/>
      <c r="P4024" s="130"/>
      <c r="Q4024" s="130"/>
      <c r="R4024" s="130"/>
      <c r="S4024" s="130"/>
    </row>
    <row r="4025" spans="1:19" x14ac:dyDescent="0.25">
      <c r="A4025" s="228" t="str">
        <f t="shared" si="170"/>
        <v/>
      </c>
      <c r="B4025" s="34"/>
      <c r="C4025" s="8"/>
      <c r="D4025" s="129"/>
      <c r="F4025" s="180"/>
      <c r="G4025" s="261"/>
      <c r="H4025" s="284">
        <f t="shared" si="169"/>
        <v>4.0080000000001376E-6</v>
      </c>
      <c r="I4025" s="92"/>
      <c r="J4025" s="173"/>
      <c r="K4025" s="132"/>
      <c r="L4025" s="130"/>
      <c r="M4025" s="130"/>
      <c r="N4025" s="130"/>
      <c r="O4025" s="130"/>
      <c r="P4025" s="130"/>
      <c r="Q4025" s="130"/>
      <c r="R4025" s="130"/>
      <c r="S4025" s="130"/>
    </row>
    <row r="4026" spans="1:19" x14ac:dyDescent="0.25">
      <c r="A4026" s="228" t="str">
        <f t="shared" si="170"/>
        <v/>
      </c>
      <c r="B4026" s="34"/>
      <c r="C4026" s="8"/>
      <c r="D4026" s="129"/>
      <c r="F4026" s="180"/>
      <c r="G4026" s="261"/>
      <c r="H4026" s="284">
        <f t="shared" si="169"/>
        <v>4.0090000000001373E-6</v>
      </c>
      <c r="I4026" s="92"/>
      <c r="J4026" s="173"/>
      <c r="K4026" s="132"/>
      <c r="L4026" s="130"/>
      <c r="M4026" s="130"/>
      <c r="N4026" s="130"/>
      <c r="O4026" s="130"/>
      <c r="P4026" s="130"/>
      <c r="Q4026" s="130"/>
      <c r="R4026" s="130"/>
      <c r="S4026" s="130"/>
    </row>
    <row r="4027" spans="1:19" x14ac:dyDescent="0.25">
      <c r="A4027" s="228" t="str">
        <f t="shared" si="170"/>
        <v/>
      </c>
      <c r="B4027" s="34"/>
      <c r="C4027" s="8"/>
      <c r="D4027" s="129"/>
      <c r="F4027" s="180"/>
      <c r="G4027" s="261"/>
      <c r="H4027" s="284">
        <f t="shared" si="169"/>
        <v>4.0100000000001369E-6</v>
      </c>
      <c r="I4027" s="92"/>
      <c r="J4027" s="173"/>
      <c r="K4027" s="132"/>
      <c r="L4027" s="130"/>
      <c r="M4027" s="130"/>
      <c r="N4027" s="130"/>
      <c r="O4027" s="130"/>
      <c r="P4027" s="130"/>
      <c r="Q4027" s="130"/>
      <c r="R4027" s="130"/>
      <c r="S4027" s="130"/>
    </row>
    <row r="4028" spans="1:19" x14ac:dyDescent="0.25">
      <c r="A4028" s="228" t="str">
        <f t="shared" si="170"/>
        <v/>
      </c>
      <c r="B4028" s="34"/>
      <c r="C4028" s="8"/>
      <c r="D4028" s="129"/>
      <c r="F4028" s="180"/>
      <c r="G4028" s="261"/>
      <c r="H4028" s="284">
        <f t="shared" si="169"/>
        <v>4.0110000000001366E-6</v>
      </c>
      <c r="I4028" s="92"/>
      <c r="J4028" s="173"/>
      <c r="K4028" s="132"/>
      <c r="L4028" s="130"/>
      <c r="M4028" s="130"/>
      <c r="N4028" s="130"/>
      <c r="O4028" s="130"/>
      <c r="P4028" s="130"/>
      <c r="Q4028" s="130"/>
      <c r="R4028" s="130"/>
      <c r="S4028" s="130"/>
    </row>
    <row r="4029" spans="1:19" x14ac:dyDescent="0.25">
      <c r="A4029" s="228" t="str">
        <f t="shared" si="170"/>
        <v/>
      </c>
      <c r="B4029" s="34"/>
      <c r="C4029" s="8"/>
      <c r="D4029" s="129"/>
      <c r="F4029" s="180"/>
      <c r="G4029" s="261"/>
      <c r="H4029" s="284">
        <f t="shared" si="169"/>
        <v>4.0120000000001362E-6</v>
      </c>
      <c r="I4029" s="92"/>
      <c r="J4029" s="173"/>
      <c r="K4029" s="132"/>
      <c r="L4029" s="130"/>
      <c r="M4029" s="130"/>
      <c r="N4029" s="130"/>
      <c r="O4029" s="130"/>
      <c r="P4029" s="130"/>
      <c r="Q4029" s="130"/>
      <c r="R4029" s="130"/>
      <c r="S4029" s="130"/>
    </row>
    <row r="4030" spans="1:19" x14ac:dyDescent="0.25">
      <c r="A4030" s="228" t="str">
        <f t="shared" si="170"/>
        <v/>
      </c>
      <c r="B4030" s="34"/>
      <c r="C4030" s="8"/>
      <c r="D4030" s="129"/>
      <c r="F4030" s="180"/>
      <c r="G4030" s="261"/>
      <c r="H4030" s="284">
        <f t="shared" si="169"/>
        <v>4.0130000000001359E-6</v>
      </c>
      <c r="I4030" s="92"/>
      <c r="J4030" s="173"/>
      <c r="K4030" s="132"/>
      <c r="L4030" s="130"/>
      <c r="M4030" s="130"/>
      <c r="N4030" s="130"/>
      <c r="O4030" s="130"/>
      <c r="P4030" s="130"/>
      <c r="Q4030" s="130"/>
      <c r="R4030" s="130"/>
      <c r="S4030" s="130"/>
    </row>
    <row r="4031" spans="1:19" x14ac:dyDescent="0.25">
      <c r="A4031" s="228" t="str">
        <f t="shared" si="170"/>
        <v/>
      </c>
      <c r="B4031" s="34"/>
      <c r="C4031" s="8"/>
      <c r="D4031" s="129"/>
      <c r="F4031" s="180"/>
      <c r="G4031" s="261"/>
      <c r="H4031" s="284">
        <f t="shared" si="169"/>
        <v>4.0140000000001355E-6</v>
      </c>
      <c r="I4031" s="92"/>
      <c r="J4031" s="173"/>
      <c r="K4031" s="132"/>
      <c r="L4031" s="130"/>
      <c r="M4031" s="130"/>
      <c r="N4031" s="130"/>
      <c r="O4031" s="130"/>
      <c r="P4031" s="130"/>
      <c r="Q4031" s="130"/>
      <c r="R4031" s="130"/>
      <c r="S4031" s="130"/>
    </row>
    <row r="4032" spans="1:19" x14ac:dyDescent="0.25">
      <c r="A4032" s="228" t="str">
        <f t="shared" si="170"/>
        <v/>
      </c>
      <c r="B4032" s="34"/>
      <c r="C4032" s="8"/>
      <c r="D4032" s="129"/>
      <c r="F4032" s="180"/>
      <c r="G4032" s="261"/>
      <c r="H4032" s="284">
        <f t="shared" si="169"/>
        <v>4.0150000000001352E-6</v>
      </c>
      <c r="I4032" s="92"/>
      <c r="J4032" s="173"/>
      <c r="K4032" s="132"/>
      <c r="L4032" s="130"/>
      <c r="M4032" s="130"/>
      <c r="N4032" s="130"/>
      <c r="O4032" s="130"/>
      <c r="P4032" s="130"/>
      <c r="Q4032" s="130"/>
      <c r="R4032" s="130"/>
      <c r="S4032" s="130"/>
    </row>
    <row r="4033" spans="1:19" x14ac:dyDescent="0.25">
      <c r="A4033" s="228" t="str">
        <f t="shared" si="170"/>
        <v/>
      </c>
      <c r="B4033" s="34"/>
      <c r="C4033" s="8"/>
      <c r="D4033" s="129"/>
      <c r="F4033" s="180"/>
      <c r="G4033" s="261"/>
      <c r="H4033" s="284">
        <f t="shared" si="169"/>
        <v>4.0160000000001349E-6</v>
      </c>
      <c r="I4033" s="92"/>
      <c r="J4033" s="173"/>
      <c r="K4033" s="132"/>
      <c r="L4033" s="130"/>
      <c r="M4033" s="130"/>
      <c r="N4033" s="130"/>
      <c r="O4033" s="130"/>
      <c r="P4033" s="130"/>
      <c r="Q4033" s="130"/>
      <c r="R4033" s="130"/>
      <c r="S4033" s="130"/>
    </row>
    <row r="4034" spans="1:19" x14ac:dyDescent="0.25">
      <c r="A4034" s="228" t="str">
        <f t="shared" si="170"/>
        <v/>
      </c>
      <c r="B4034" s="34"/>
      <c r="C4034" s="8"/>
      <c r="D4034" s="129"/>
      <c r="F4034" s="180"/>
      <c r="G4034" s="261"/>
      <c r="H4034" s="284">
        <f t="shared" si="169"/>
        <v>4.0170000000001345E-6</v>
      </c>
      <c r="I4034" s="92"/>
      <c r="J4034" s="173"/>
      <c r="K4034" s="132"/>
      <c r="L4034" s="130"/>
      <c r="M4034" s="130"/>
      <c r="N4034" s="130"/>
      <c r="O4034" s="130"/>
      <c r="P4034" s="130"/>
      <c r="Q4034" s="130"/>
      <c r="R4034" s="130"/>
      <c r="S4034" s="130"/>
    </row>
    <row r="4035" spans="1:19" x14ac:dyDescent="0.25">
      <c r="A4035" s="228" t="str">
        <f t="shared" si="170"/>
        <v/>
      </c>
      <c r="B4035" s="34"/>
      <c r="C4035" s="8"/>
      <c r="D4035" s="129"/>
      <c r="F4035" s="180"/>
      <c r="G4035" s="261"/>
      <c r="H4035" s="284">
        <f t="shared" si="169"/>
        <v>4.0180000000001342E-6</v>
      </c>
      <c r="I4035" s="92"/>
      <c r="J4035" s="173"/>
      <c r="K4035" s="132"/>
      <c r="L4035" s="130"/>
      <c r="M4035" s="130"/>
      <c r="N4035" s="130"/>
      <c r="O4035" s="130"/>
      <c r="P4035" s="130"/>
      <c r="Q4035" s="130"/>
      <c r="R4035" s="130"/>
      <c r="S4035" s="130"/>
    </row>
    <row r="4036" spans="1:19" x14ac:dyDescent="0.25">
      <c r="A4036" s="228" t="str">
        <f t="shared" si="170"/>
        <v/>
      </c>
      <c r="B4036" s="34"/>
      <c r="C4036" s="8"/>
      <c r="D4036" s="129"/>
      <c r="F4036" s="180"/>
      <c r="G4036" s="261"/>
      <c r="H4036" s="284">
        <f t="shared" si="169"/>
        <v>4.0190000000001338E-6</v>
      </c>
      <c r="I4036" s="92"/>
      <c r="J4036" s="173"/>
      <c r="K4036" s="132"/>
      <c r="L4036" s="130"/>
      <c r="M4036" s="130"/>
      <c r="N4036" s="130"/>
      <c r="O4036" s="130"/>
      <c r="P4036" s="130"/>
      <c r="Q4036" s="130"/>
      <c r="R4036" s="130"/>
      <c r="S4036" s="130"/>
    </row>
    <row r="4037" spans="1:19" x14ac:dyDescent="0.25">
      <c r="A4037" s="228" t="str">
        <f t="shared" si="170"/>
        <v/>
      </c>
      <c r="B4037" s="34"/>
      <c r="C4037" s="8"/>
      <c r="D4037" s="129"/>
      <c r="F4037" s="180"/>
      <c r="G4037" s="261"/>
      <c r="H4037" s="284">
        <f t="shared" si="169"/>
        <v>4.0200000000001335E-6</v>
      </c>
      <c r="I4037" s="92"/>
      <c r="J4037" s="173"/>
      <c r="K4037" s="132"/>
      <c r="L4037" s="130"/>
      <c r="M4037" s="130"/>
      <c r="N4037" s="130"/>
      <c r="O4037" s="130"/>
      <c r="P4037" s="130"/>
      <c r="Q4037" s="130"/>
      <c r="R4037" s="130"/>
      <c r="S4037" s="130"/>
    </row>
    <row r="4038" spans="1:19" x14ac:dyDescent="0.25">
      <c r="A4038" s="228" t="str">
        <f t="shared" si="170"/>
        <v/>
      </c>
      <c r="B4038" s="34"/>
      <c r="C4038" s="8"/>
      <c r="D4038" s="129"/>
      <c r="F4038" s="180"/>
      <c r="G4038" s="261"/>
      <c r="H4038" s="284">
        <f t="shared" si="169"/>
        <v>4.0210000000001331E-6</v>
      </c>
      <c r="I4038" s="92"/>
      <c r="J4038" s="173"/>
      <c r="K4038" s="132"/>
      <c r="L4038" s="130"/>
      <c r="M4038" s="130"/>
      <c r="N4038" s="130"/>
      <c r="O4038" s="130"/>
      <c r="P4038" s="130"/>
      <c r="Q4038" s="130"/>
      <c r="R4038" s="130"/>
      <c r="S4038" s="130"/>
    </row>
    <row r="4039" spans="1:19" x14ac:dyDescent="0.25">
      <c r="A4039" s="228" t="str">
        <f t="shared" si="170"/>
        <v/>
      </c>
      <c r="B4039" s="34"/>
      <c r="C4039" s="8"/>
      <c r="D4039" s="129"/>
      <c r="F4039" s="180"/>
      <c r="G4039" s="261"/>
      <c r="H4039" s="284">
        <f t="shared" si="169"/>
        <v>4.0220000000001328E-6</v>
      </c>
      <c r="I4039" s="92"/>
      <c r="J4039" s="173"/>
      <c r="K4039" s="132"/>
      <c r="L4039" s="130"/>
      <c r="M4039" s="130"/>
      <c r="N4039" s="130"/>
      <c r="O4039" s="130"/>
      <c r="P4039" s="130"/>
      <c r="Q4039" s="130"/>
      <c r="R4039" s="130"/>
      <c r="S4039" s="130"/>
    </row>
    <row r="4040" spans="1:19" x14ac:dyDescent="0.25">
      <c r="A4040" s="228" t="str">
        <f t="shared" si="170"/>
        <v/>
      </c>
      <c r="B4040" s="34"/>
      <c r="C4040" s="8"/>
      <c r="D4040" s="129"/>
      <c r="F4040" s="180"/>
      <c r="G4040" s="261"/>
      <c r="H4040" s="284">
        <f t="shared" si="169"/>
        <v>4.0230000000001324E-6</v>
      </c>
      <c r="I4040" s="92"/>
      <c r="J4040" s="173"/>
      <c r="K4040" s="132"/>
      <c r="L4040" s="130"/>
      <c r="M4040" s="130"/>
      <c r="N4040" s="130"/>
      <c r="O4040" s="130"/>
      <c r="P4040" s="130"/>
      <c r="Q4040" s="130"/>
      <c r="R4040" s="130"/>
      <c r="S4040" s="130"/>
    </row>
    <row r="4041" spans="1:19" x14ac:dyDescent="0.25">
      <c r="A4041" s="228" t="str">
        <f t="shared" si="170"/>
        <v/>
      </c>
      <c r="B4041" s="34"/>
      <c r="C4041" s="8"/>
      <c r="D4041" s="129"/>
      <c r="F4041" s="180"/>
      <c r="G4041" s="261"/>
      <c r="H4041" s="284">
        <f t="shared" si="169"/>
        <v>4.0240000000001321E-6</v>
      </c>
      <c r="I4041" s="92"/>
      <c r="J4041" s="173"/>
      <c r="K4041" s="132"/>
      <c r="L4041" s="130"/>
      <c r="M4041" s="130"/>
      <c r="N4041" s="130"/>
      <c r="O4041" s="130"/>
      <c r="P4041" s="130"/>
      <c r="Q4041" s="130"/>
      <c r="R4041" s="130"/>
      <c r="S4041" s="130"/>
    </row>
    <row r="4042" spans="1:19" x14ac:dyDescent="0.25">
      <c r="A4042" s="228" t="str">
        <f t="shared" si="170"/>
        <v/>
      </c>
      <c r="B4042" s="34"/>
      <c r="C4042" s="8"/>
      <c r="D4042" s="129"/>
      <c r="F4042" s="180"/>
      <c r="G4042" s="261"/>
      <c r="H4042" s="284">
        <f t="shared" si="169"/>
        <v>4.0250000000001317E-6</v>
      </c>
      <c r="I4042" s="92"/>
      <c r="J4042" s="173"/>
      <c r="K4042" s="132"/>
      <c r="L4042" s="130"/>
      <c r="M4042" s="130"/>
      <c r="N4042" s="130"/>
      <c r="O4042" s="130"/>
      <c r="P4042" s="130"/>
      <c r="Q4042" s="130"/>
      <c r="R4042" s="130"/>
      <c r="S4042" s="130"/>
    </row>
    <row r="4043" spans="1:19" x14ac:dyDescent="0.25">
      <c r="A4043" s="228" t="str">
        <f t="shared" si="170"/>
        <v/>
      </c>
      <c r="B4043" s="34"/>
      <c r="C4043" s="8"/>
      <c r="D4043" s="129"/>
      <c r="F4043" s="180"/>
      <c r="G4043" s="261"/>
      <c r="H4043" s="284">
        <f t="shared" si="169"/>
        <v>4.0260000000001314E-6</v>
      </c>
      <c r="I4043" s="92"/>
      <c r="J4043" s="173"/>
      <c r="K4043" s="132"/>
      <c r="L4043" s="130"/>
      <c r="M4043" s="130"/>
      <c r="N4043" s="130"/>
      <c r="O4043" s="130"/>
      <c r="P4043" s="130"/>
      <c r="Q4043" s="130"/>
      <c r="R4043" s="130"/>
      <c r="S4043" s="130"/>
    </row>
    <row r="4044" spans="1:19" x14ac:dyDescent="0.25">
      <c r="A4044" s="228" t="str">
        <f t="shared" si="170"/>
        <v/>
      </c>
      <c r="B4044" s="34"/>
      <c r="C4044" s="8"/>
      <c r="D4044" s="129"/>
      <c r="F4044" s="180"/>
      <c r="G4044" s="261"/>
      <c r="H4044" s="284">
        <f t="shared" si="169"/>
        <v>4.027000000000131E-6</v>
      </c>
      <c r="I4044" s="92"/>
      <c r="J4044" s="173"/>
      <c r="K4044" s="132"/>
      <c r="L4044" s="130"/>
      <c r="M4044" s="130"/>
      <c r="N4044" s="130"/>
      <c r="O4044" s="130"/>
      <c r="P4044" s="130"/>
      <c r="Q4044" s="130"/>
      <c r="R4044" s="130"/>
      <c r="S4044" s="130"/>
    </row>
    <row r="4045" spans="1:19" x14ac:dyDescent="0.25">
      <c r="A4045" s="228" t="str">
        <f t="shared" si="170"/>
        <v/>
      </c>
      <c r="B4045" s="34"/>
      <c r="C4045" s="8"/>
      <c r="D4045" s="129"/>
      <c r="F4045" s="180"/>
      <c r="G4045" s="261"/>
      <c r="H4045" s="284">
        <f t="shared" si="169"/>
        <v>4.0280000000001307E-6</v>
      </c>
      <c r="I4045" s="92"/>
      <c r="J4045" s="173"/>
      <c r="K4045" s="132"/>
      <c r="L4045" s="130"/>
      <c r="M4045" s="130"/>
      <c r="N4045" s="130"/>
      <c r="O4045" s="130"/>
      <c r="P4045" s="130"/>
      <c r="Q4045" s="130"/>
      <c r="R4045" s="130"/>
      <c r="S4045" s="130"/>
    </row>
    <row r="4046" spans="1:19" x14ac:dyDescent="0.25">
      <c r="A4046" s="228" t="str">
        <f t="shared" si="170"/>
        <v/>
      </c>
      <c r="B4046" s="34"/>
      <c r="C4046" s="8"/>
      <c r="D4046" s="129"/>
      <c r="F4046" s="180"/>
      <c r="G4046" s="261"/>
      <c r="H4046" s="284">
        <f t="shared" si="169"/>
        <v>4.0290000000001303E-6</v>
      </c>
      <c r="I4046" s="92"/>
      <c r="J4046" s="173"/>
      <c r="K4046" s="132"/>
      <c r="L4046" s="130"/>
      <c r="M4046" s="130"/>
      <c r="N4046" s="130"/>
      <c r="O4046" s="130"/>
      <c r="P4046" s="130"/>
      <c r="Q4046" s="130"/>
      <c r="R4046" s="130"/>
      <c r="S4046" s="130"/>
    </row>
    <row r="4047" spans="1:19" x14ac:dyDescent="0.25">
      <c r="A4047" s="228" t="str">
        <f t="shared" si="170"/>
        <v/>
      </c>
      <c r="B4047" s="34"/>
      <c r="C4047" s="8"/>
      <c r="D4047" s="129"/>
      <c r="F4047" s="180"/>
      <c r="G4047" s="261"/>
      <c r="H4047" s="284">
        <f t="shared" si="169"/>
        <v>4.03000000000013E-6</v>
      </c>
      <c r="I4047" s="92"/>
      <c r="J4047" s="173"/>
      <c r="K4047" s="132"/>
      <c r="L4047" s="130"/>
      <c r="M4047" s="130"/>
      <c r="N4047" s="130"/>
      <c r="O4047" s="130"/>
      <c r="P4047" s="130"/>
      <c r="Q4047" s="130"/>
      <c r="R4047" s="130"/>
      <c r="S4047" s="130"/>
    </row>
    <row r="4048" spans="1:19" x14ac:dyDescent="0.25">
      <c r="A4048" s="228" t="str">
        <f t="shared" si="170"/>
        <v/>
      </c>
      <c r="B4048" s="34"/>
      <c r="C4048" s="8"/>
      <c r="D4048" s="129"/>
      <c r="F4048" s="180"/>
      <c r="G4048" s="261"/>
      <c r="H4048" s="284">
        <f t="shared" si="169"/>
        <v>4.0310000000001296E-6</v>
      </c>
      <c r="I4048" s="92"/>
      <c r="J4048" s="173"/>
      <c r="K4048" s="132"/>
      <c r="L4048" s="130"/>
      <c r="M4048" s="130"/>
      <c r="N4048" s="130"/>
      <c r="O4048" s="130"/>
      <c r="P4048" s="130"/>
      <c r="Q4048" s="130"/>
      <c r="R4048" s="130"/>
      <c r="S4048" s="130"/>
    </row>
    <row r="4049" spans="1:19" x14ac:dyDescent="0.25">
      <c r="A4049" s="228" t="str">
        <f t="shared" si="170"/>
        <v/>
      </c>
      <c r="B4049" s="34"/>
      <c r="C4049" s="8"/>
      <c r="D4049" s="129"/>
      <c r="F4049" s="180"/>
      <c r="G4049" s="261"/>
      <c r="H4049" s="284">
        <f t="shared" si="169"/>
        <v>4.0320000000001293E-6</v>
      </c>
      <c r="I4049" s="92"/>
      <c r="J4049" s="173"/>
      <c r="K4049" s="132"/>
      <c r="L4049" s="130"/>
      <c r="M4049" s="130"/>
      <c r="N4049" s="130"/>
      <c r="O4049" s="130"/>
      <c r="P4049" s="130"/>
      <c r="Q4049" s="130"/>
      <c r="R4049" s="130"/>
      <c r="S4049" s="130"/>
    </row>
    <row r="4050" spans="1:19" x14ac:dyDescent="0.25">
      <c r="A4050" s="228" t="str">
        <f t="shared" si="170"/>
        <v/>
      </c>
      <c r="B4050" s="34"/>
      <c r="C4050" s="8"/>
      <c r="D4050" s="129"/>
      <c r="F4050" s="180"/>
      <c r="G4050" s="261"/>
      <c r="H4050" s="284">
        <f t="shared" si="169"/>
        <v>4.0330000000001289E-6</v>
      </c>
      <c r="I4050" s="92"/>
      <c r="J4050" s="173"/>
      <c r="K4050" s="132"/>
      <c r="L4050" s="130"/>
      <c r="M4050" s="130"/>
      <c r="N4050" s="130"/>
      <c r="O4050" s="130"/>
      <c r="P4050" s="130"/>
      <c r="Q4050" s="130"/>
      <c r="R4050" s="130"/>
      <c r="S4050" s="130"/>
    </row>
    <row r="4051" spans="1:19" x14ac:dyDescent="0.25">
      <c r="A4051" s="228" t="str">
        <f t="shared" si="170"/>
        <v/>
      </c>
      <c r="B4051" s="34"/>
      <c r="C4051" s="8"/>
      <c r="D4051" s="129"/>
      <c r="F4051" s="180"/>
      <c r="G4051" s="261"/>
      <c r="H4051" s="284">
        <f t="shared" ref="H4051:H4114" si="171">IF(G4051="",IF(D4051&lt;&gt;"",H4050+F4051+0.000000001,H4050+0.000000001),H4050+0.000000001)</f>
        <v>4.0340000000001286E-6</v>
      </c>
      <c r="I4051" s="92"/>
      <c r="J4051" s="173"/>
      <c r="K4051" s="132"/>
      <c r="L4051" s="130"/>
      <c r="M4051" s="130"/>
      <c r="N4051" s="130"/>
      <c r="O4051" s="130"/>
      <c r="P4051" s="130"/>
      <c r="Q4051" s="130"/>
      <c r="R4051" s="130"/>
      <c r="S4051" s="130"/>
    </row>
    <row r="4052" spans="1:19" x14ac:dyDescent="0.25">
      <c r="A4052" s="228" t="str">
        <f t="shared" si="170"/>
        <v/>
      </c>
      <c r="B4052" s="34"/>
      <c r="C4052" s="8"/>
      <c r="D4052" s="129"/>
      <c r="F4052" s="180"/>
      <c r="G4052" s="261"/>
      <c r="H4052" s="284">
        <f t="shared" si="171"/>
        <v>4.0350000000001282E-6</v>
      </c>
      <c r="I4052" s="92"/>
      <c r="J4052" s="173"/>
      <c r="K4052" s="132"/>
      <c r="L4052" s="130"/>
      <c r="M4052" s="130"/>
      <c r="N4052" s="130"/>
      <c r="O4052" s="130"/>
      <c r="P4052" s="130"/>
      <c r="Q4052" s="130"/>
      <c r="R4052" s="130"/>
      <c r="S4052" s="130"/>
    </row>
    <row r="4053" spans="1:19" x14ac:dyDescent="0.25">
      <c r="A4053" s="228" t="str">
        <f t="shared" si="170"/>
        <v/>
      </c>
      <c r="B4053" s="34"/>
      <c r="C4053" s="8"/>
      <c r="D4053" s="129"/>
      <c r="F4053" s="180"/>
      <c r="G4053" s="261"/>
      <c r="H4053" s="284">
        <f t="shared" si="171"/>
        <v>4.0360000000001279E-6</v>
      </c>
      <c r="I4053" s="92"/>
      <c r="J4053" s="173"/>
      <c r="K4053" s="132"/>
      <c r="L4053" s="130"/>
      <c r="M4053" s="130"/>
      <c r="N4053" s="130"/>
      <c r="O4053" s="130"/>
      <c r="P4053" s="130"/>
      <c r="Q4053" s="130"/>
      <c r="R4053" s="130"/>
      <c r="S4053" s="130"/>
    </row>
    <row r="4054" spans="1:19" x14ac:dyDescent="0.25">
      <c r="A4054" s="228" t="str">
        <f t="shared" ref="A4054:A4117" si="172">IF(F4054="","",IF(H4054=$H$5,D4054,""))</f>
        <v/>
      </c>
      <c r="B4054" s="34"/>
      <c r="C4054" s="8"/>
      <c r="D4054" s="129"/>
      <c r="F4054" s="180"/>
      <c r="G4054" s="261"/>
      <c r="H4054" s="284">
        <f t="shared" si="171"/>
        <v>4.0370000000001275E-6</v>
      </c>
      <c r="I4054" s="92"/>
      <c r="J4054" s="173"/>
      <c r="K4054" s="132"/>
      <c r="L4054" s="130"/>
      <c r="M4054" s="130"/>
      <c r="N4054" s="130"/>
      <c r="O4054" s="130"/>
      <c r="P4054" s="130"/>
      <c r="Q4054" s="130"/>
      <c r="R4054" s="130"/>
      <c r="S4054" s="130"/>
    </row>
    <row r="4055" spans="1:19" x14ac:dyDescent="0.25">
      <c r="A4055" s="228" t="str">
        <f t="shared" si="172"/>
        <v/>
      </c>
      <c r="B4055" s="34"/>
      <c r="C4055" s="8"/>
      <c r="D4055" s="129"/>
      <c r="F4055" s="180"/>
      <c r="G4055" s="261"/>
      <c r="H4055" s="284">
        <f t="shared" si="171"/>
        <v>4.0380000000001272E-6</v>
      </c>
      <c r="I4055" s="92"/>
      <c r="J4055" s="173"/>
      <c r="K4055" s="132"/>
      <c r="L4055" s="130"/>
      <c r="M4055" s="130"/>
      <c r="N4055" s="130"/>
      <c r="O4055" s="130"/>
      <c r="P4055" s="130"/>
      <c r="Q4055" s="130"/>
      <c r="R4055" s="130"/>
      <c r="S4055" s="130"/>
    </row>
    <row r="4056" spans="1:19" x14ac:dyDescent="0.25">
      <c r="A4056" s="228" t="str">
        <f t="shared" si="172"/>
        <v/>
      </c>
      <c r="B4056" s="34"/>
      <c r="C4056" s="8"/>
      <c r="D4056" s="129"/>
      <c r="F4056" s="180"/>
      <c r="G4056" s="261"/>
      <c r="H4056" s="284">
        <f t="shared" si="171"/>
        <v>4.0390000000001268E-6</v>
      </c>
      <c r="I4056" s="92"/>
      <c r="J4056" s="173"/>
      <c r="K4056" s="132"/>
      <c r="L4056" s="130"/>
      <c r="M4056" s="130"/>
      <c r="N4056" s="130"/>
      <c r="O4056" s="130"/>
      <c r="P4056" s="130"/>
      <c r="Q4056" s="130"/>
      <c r="R4056" s="130"/>
      <c r="S4056" s="130"/>
    </row>
    <row r="4057" spans="1:19" x14ac:dyDescent="0.25">
      <c r="A4057" s="228" t="str">
        <f t="shared" si="172"/>
        <v/>
      </c>
      <c r="B4057" s="34"/>
      <c r="C4057" s="8"/>
      <c r="D4057" s="129"/>
      <c r="F4057" s="180"/>
      <c r="G4057" s="261"/>
      <c r="H4057" s="284">
        <f t="shared" si="171"/>
        <v>4.0400000000001265E-6</v>
      </c>
      <c r="I4057" s="92"/>
      <c r="J4057" s="173"/>
      <c r="K4057" s="132"/>
      <c r="L4057" s="130"/>
      <c r="M4057" s="130"/>
      <c r="N4057" s="130"/>
      <c r="O4057" s="130"/>
      <c r="P4057" s="130"/>
      <c r="Q4057" s="130"/>
      <c r="R4057" s="130"/>
      <c r="S4057" s="130"/>
    </row>
    <row r="4058" spans="1:19" x14ac:dyDescent="0.25">
      <c r="A4058" s="228" t="str">
        <f t="shared" si="172"/>
        <v/>
      </c>
      <c r="B4058" s="34"/>
      <c r="C4058" s="8"/>
      <c r="D4058" s="129"/>
      <c r="F4058" s="180"/>
      <c r="G4058" s="261"/>
      <c r="H4058" s="284">
        <f t="shared" si="171"/>
        <v>4.0410000000001261E-6</v>
      </c>
      <c r="I4058" s="92"/>
      <c r="J4058" s="173"/>
      <c r="K4058" s="132"/>
      <c r="L4058" s="130"/>
      <c r="M4058" s="130"/>
      <c r="N4058" s="130"/>
      <c r="O4058" s="130"/>
      <c r="P4058" s="130"/>
      <c r="Q4058" s="130"/>
      <c r="R4058" s="130"/>
      <c r="S4058" s="130"/>
    </row>
    <row r="4059" spans="1:19" x14ac:dyDescent="0.25">
      <c r="A4059" s="228" t="str">
        <f t="shared" si="172"/>
        <v/>
      </c>
      <c r="B4059" s="34"/>
      <c r="C4059" s="8"/>
      <c r="D4059" s="129"/>
      <c r="F4059" s="180"/>
      <c r="G4059" s="261"/>
      <c r="H4059" s="284">
        <f t="shared" si="171"/>
        <v>4.0420000000001258E-6</v>
      </c>
      <c r="I4059" s="92"/>
      <c r="J4059" s="173"/>
      <c r="K4059" s="132"/>
      <c r="L4059" s="130"/>
      <c r="M4059" s="130"/>
      <c r="N4059" s="130"/>
      <c r="O4059" s="130"/>
      <c r="P4059" s="130"/>
      <c r="Q4059" s="130"/>
      <c r="R4059" s="130"/>
      <c r="S4059" s="130"/>
    </row>
    <row r="4060" spans="1:19" x14ac:dyDescent="0.25">
      <c r="A4060" s="228" t="str">
        <f t="shared" si="172"/>
        <v/>
      </c>
      <c r="B4060" s="34"/>
      <c r="C4060" s="8"/>
      <c r="D4060" s="129"/>
      <c r="F4060" s="180"/>
      <c r="G4060" s="261"/>
      <c r="H4060" s="284">
        <f t="shared" si="171"/>
        <v>4.0430000000001254E-6</v>
      </c>
      <c r="I4060" s="92"/>
      <c r="J4060" s="173"/>
      <c r="K4060" s="132"/>
      <c r="L4060" s="130"/>
      <c r="M4060" s="130"/>
      <c r="N4060" s="130"/>
      <c r="O4060" s="130"/>
      <c r="P4060" s="130"/>
      <c r="Q4060" s="130"/>
      <c r="R4060" s="130"/>
      <c r="S4060" s="130"/>
    </row>
    <row r="4061" spans="1:19" x14ac:dyDescent="0.25">
      <c r="A4061" s="228" t="str">
        <f t="shared" si="172"/>
        <v/>
      </c>
      <c r="B4061" s="34"/>
      <c r="C4061" s="8"/>
      <c r="D4061" s="129"/>
      <c r="F4061" s="180"/>
      <c r="G4061" s="261"/>
      <c r="H4061" s="284">
        <f t="shared" si="171"/>
        <v>4.0440000000001251E-6</v>
      </c>
      <c r="I4061" s="92"/>
      <c r="J4061" s="173"/>
      <c r="K4061" s="132"/>
      <c r="L4061" s="130"/>
      <c r="M4061" s="130"/>
      <c r="N4061" s="130"/>
      <c r="O4061" s="130"/>
      <c r="P4061" s="130"/>
      <c r="Q4061" s="130"/>
      <c r="R4061" s="130"/>
      <c r="S4061" s="130"/>
    </row>
    <row r="4062" spans="1:19" x14ac:dyDescent="0.25">
      <c r="A4062" s="228" t="str">
        <f t="shared" si="172"/>
        <v/>
      </c>
      <c r="B4062" s="34"/>
      <c r="C4062" s="8"/>
      <c r="D4062" s="129"/>
      <c r="F4062" s="180"/>
      <c r="G4062" s="261"/>
      <c r="H4062" s="284">
        <f t="shared" si="171"/>
        <v>4.0450000000001247E-6</v>
      </c>
      <c r="I4062" s="92"/>
      <c r="J4062" s="173"/>
      <c r="K4062" s="132"/>
      <c r="L4062" s="130"/>
      <c r="M4062" s="130"/>
      <c r="N4062" s="130"/>
      <c r="O4062" s="130"/>
      <c r="P4062" s="130"/>
      <c r="Q4062" s="130"/>
      <c r="R4062" s="130"/>
      <c r="S4062" s="130"/>
    </row>
    <row r="4063" spans="1:19" x14ac:dyDescent="0.25">
      <c r="A4063" s="228" t="str">
        <f t="shared" si="172"/>
        <v/>
      </c>
      <c r="B4063" s="34"/>
      <c r="C4063" s="8"/>
      <c r="D4063" s="129"/>
      <c r="F4063" s="180"/>
      <c r="G4063" s="261"/>
      <c r="H4063" s="284">
        <f t="shared" si="171"/>
        <v>4.0460000000001244E-6</v>
      </c>
      <c r="I4063" s="92"/>
      <c r="J4063" s="173"/>
      <c r="K4063" s="132"/>
      <c r="L4063" s="130"/>
      <c r="M4063" s="130"/>
      <c r="N4063" s="130"/>
      <c r="O4063" s="130"/>
      <c r="P4063" s="130"/>
      <c r="Q4063" s="130"/>
      <c r="R4063" s="130"/>
      <c r="S4063" s="130"/>
    </row>
    <row r="4064" spans="1:19" x14ac:dyDescent="0.25">
      <c r="A4064" s="228" t="str">
        <f t="shared" si="172"/>
        <v/>
      </c>
      <c r="B4064" s="34"/>
      <c r="C4064" s="8"/>
      <c r="D4064" s="129"/>
      <c r="F4064" s="180"/>
      <c r="G4064" s="261"/>
      <c r="H4064" s="284">
        <f t="shared" si="171"/>
        <v>4.0470000000001241E-6</v>
      </c>
      <c r="I4064" s="92"/>
      <c r="J4064" s="173"/>
      <c r="K4064" s="132"/>
      <c r="L4064" s="130"/>
      <c r="M4064" s="130"/>
      <c r="N4064" s="130"/>
      <c r="O4064" s="130"/>
      <c r="P4064" s="130"/>
      <c r="Q4064" s="130"/>
      <c r="R4064" s="130"/>
      <c r="S4064" s="130"/>
    </row>
    <row r="4065" spans="1:19" x14ac:dyDescent="0.25">
      <c r="A4065" s="228" t="str">
        <f t="shared" si="172"/>
        <v/>
      </c>
      <c r="B4065" s="34"/>
      <c r="C4065" s="8"/>
      <c r="D4065" s="129"/>
      <c r="F4065" s="180"/>
      <c r="G4065" s="261"/>
      <c r="H4065" s="284">
        <f t="shared" si="171"/>
        <v>4.0480000000001237E-6</v>
      </c>
      <c r="I4065" s="92"/>
      <c r="J4065" s="173"/>
      <c r="K4065" s="132"/>
      <c r="L4065" s="130"/>
      <c r="M4065" s="130"/>
      <c r="N4065" s="130"/>
      <c r="O4065" s="130"/>
      <c r="P4065" s="130"/>
      <c r="Q4065" s="130"/>
      <c r="R4065" s="130"/>
      <c r="S4065" s="130"/>
    </row>
    <row r="4066" spans="1:19" x14ac:dyDescent="0.25">
      <c r="A4066" s="228" t="str">
        <f t="shared" si="172"/>
        <v/>
      </c>
      <c r="B4066" s="34"/>
      <c r="C4066" s="8"/>
      <c r="D4066" s="129"/>
      <c r="F4066" s="180"/>
      <c r="G4066" s="261"/>
      <c r="H4066" s="284">
        <f t="shared" si="171"/>
        <v>4.0490000000001234E-6</v>
      </c>
      <c r="I4066" s="92"/>
      <c r="J4066" s="173"/>
      <c r="K4066" s="132"/>
      <c r="L4066" s="130"/>
      <c r="M4066" s="130"/>
      <c r="N4066" s="130"/>
      <c r="O4066" s="130"/>
      <c r="P4066" s="130"/>
      <c r="Q4066" s="130"/>
      <c r="R4066" s="130"/>
      <c r="S4066" s="130"/>
    </row>
    <row r="4067" spans="1:19" x14ac:dyDescent="0.25">
      <c r="A4067" s="228" t="str">
        <f t="shared" si="172"/>
        <v/>
      </c>
      <c r="B4067" s="34"/>
      <c r="C4067" s="8"/>
      <c r="D4067" s="129"/>
      <c r="F4067" s="180"/>
      <c r="G4067" s="261"/>
      <c r="H4067" s="284">
        <f t="shared" si="171"/>
        <v>4.050000000000123E-6</v>
      </c>
      <c r="I4067" s="92"/>
      <c r="J4067" s="173"/>
      <c r="K4067" s="132"/>
      <c r="L4067" s="130"/>
      <c r="M4067" s="130"/>
      <c r="N4067" s="130"/>
      <c r="O4067" s="130"/>
      <c r="P4067" s="130"/>
      <c r="Q4067" s="130"/>
      <c r="R4067" s="130"/>
      <c r="S4067" s="130"/>
    </row>
    <row r="4068" spans="1:19" x14ac:dyDescent="0.25">
      <c r="A4068" s="228" t="str">
        <f t="shared" si="172"/>
        <v/>
      </c>
      <c r="B4068" s="34"/>
      <c r="C4068" s="8"/>
      <c r="D4068" s="129"/>
      <c r="F4068" s="180"/>
      <c r="G4068" s="261"/>
      <c r="H4068" s="284">
        <f t="shared" si="171"/>
        <v>4.0510000000001227E-6</v>
      </c>
      <c r="I4068" s="92"/>
      <c r="J4068" s="173"/>
      <c r="K4068" s="132"/>
      <c r="L4068" s="130"/>
      <c r="M4068" s="130"/>
      <c r="N4068" s="130"/>
      <c r="O4068" s="130"/>
      <c r="P4068" s="130"/>
      <c r="Q4068" s="130"/>
      <c r="R4068" s="130"/>
      <c r="S4068" s="130"/>
    </row>
    <row r="4069" spans="1:19" x14ac:dyDescent="0.25">
      <c r="A4069" s="228" t="str">
        <f t="shared" si="172"/>
        <v/>
      </c>
      <c r="B4069" s="34"/>
      <c r="C4069" s="8"/>
      <c r="D4069" s="129"/>
      <c r="F4069" s="180"/>
      <c r="G4069" s="261"/>
      <c r="H4069" s="284">
        <f t="shared" si="171"/>
        <v>4.0520000000001223E-6</v>
      </c>
      <c r="I4069" s="92"/>
      <c r="J4069" s="173"/>
      <c r="K4069" s="132"/>
      <c r="L4069" s="130"/>
      <c r="M4069" s="130"/>
      <c r="N4069" s="130"/>
      <c r="O4069" s="130"/>
      <c r="P4069" s="130"/>
      <c r="Q4069" s="130"/>
      <c r="R4069" s="130"/>
      <c r="S4069" s="130"/>
    </row>
    <row r="4070" spans="1:19" x14ac:dyDescent="0.25">
      <c r="A4070" s="228" t="str">
        <f t="shared" si="172"/>
        <v/>
      </c>
      <c r="B4070" s="34"/>
      <c r="C4070" s="8"/>
      <c r="D4070" s="129"/>
      <c r="F4070" s="180"/>
      <c r="G4070" s="261"/>
      <c r="H4070" s="284">
        <f t="shared" si="171"/>
        <v>4.053000000000122E-6</v>
      </c>
      <c r="I4070" s="92"/>
      <c r="J4070" s="173"/>
      <c r="K4070" s="132"/>
      <c r="L4070" s="130"/>
      <c r="M4070" s="130"/>
      <c r="N4070" s="130"/>
      <c r="O4070" s="130"/>
      <c r="P4070" s="130"/>
      <c r="Q4070" s="130"/>
      <c r="R4070" s="130"/>
      <c r="S4070" s="130"/>
    </row>
    <row r="4071" spans="1:19" x14ac:dyDescent="0.25">
      <c r="A4071" s="228" t="str">
        <f t="shared" si="172"/>
        <v/>
      </c>
      <c r="B4071" s="34"/>
      <c r="C4071" s="8"/>
      <c r="D4071" s="129"/>
      <c r="F4071" s="180"/>
      <c r="G4071" s="261"/>
      <c r="H4071" s="284">
        <f t="shared" si="171"/>
        <v>4.0540000000001216E-6</v>
      </c>
      <c r="I4071" s="92"/>
      <c r="J4071" s="173"/>
      <c r="K4071" s="132"/>
      <c r="L4071" s="130"/>
      <c r="M4071" s="130"/>
      <c r="N4071" s="130"/>
      <c r="O4071" s="130"/>
      <c r="P4071" s="130"/>
      <c r="Q4071" s="130"/>
      <c r="R4071" s="130"/>
      <c r="S4071" s="130"/>
    </row>
    <row r="4072" spans="1:19" x14ac:dyDescent="0.25">
      <c r="A4072" s="228" t="str">
        <f t="shared" si="172"/>
        <v/>
      </c>
      <c r="B4072" s="34"/>
      <c r="C4072" s="8"/>
      <c r="D4072" s="129"/>
      <c r="F4072" s="180"/>
      <c r="G4072" s="261"/>
      <c r="H4072" s="284">
        <f t="shared" si="171"/>
        <v>4.0550000000001213E-6</v>
      </c>
      <c r="I4072" s="92"/>
      <c r="J4072" s="173"/>
      <c r="K4072" s="132"/>
      <c r="L4072" s="130"/>
      <c r="M4072" s="130"/>
      <c r="N4072" s="130"/>
      <c r="O4072" s="130"/>
      <c r="P4072" s="130"/>
      <c r="Q4072" s="130"/>
      <c r="R4072" s="130"/>
      <c r="S4072" s="130"/>
    </row>
    <row r="4073" spans="1:19" x14ac:dyDescent="0.25">
      <c r="A4073" s="228" t="str">
        <f t="shared" si="172"/>
        <v/>
      </c>
      <c r="B4073" s="34"/>
      <c r="C4073" s="8"/>
      <c r="D4073" s="129"/>
      <c r="F4073" s="180"/>
      <c r="G4073" s="261"/>
      <c r="H4073" s="284">
        <f t="shared" si="171"/>
        <v>4.0560000000001209E-6</v>
      </c>
      <c r="I4073" s="92"/>
      <c r="J4073" s="173"/>
      <c r="K4073" s="132"/>
      <c r="L4073" s="130"/>
      <c r="M4073" s="130"/>
      <c r="N4073" s="130"/>
      <c r="O4073" s="130"/>
      <c r="P4073" s="130"/>
      <c r="Q4073" s="130"/>
      <c r="R4073" s="130"/>
      <c r="S4073" s="130"/>
    </row>
    <row r="4074" spans="1:19" x14ac:dyDescent="0.25">
      <c r="A4074" s="228" t="str">
        <f t="shared" si="172"/>
        <v/>
      </c>
      <c r="B4074" s="34"/>
      <c r="C4074" s="8"/>
      <c r="D4074" s="129"/>
      <c r="F4074" s="180"/>
      <c r="G4074" s="261"/>
      <c r="H4074" s="284">
        <f t="shared" si="171"/>
        <v>4.0570000000001206E-6</v>
      </c>
      <c r="I4074" s="92"/>
      <c r="J4074" s="173"/>
      <c r="K4074" s="132"/>
      <c r="L4074" s="130"/>
      <c r="M4074" s="130"/>
      <c r="N4074" s="130"/>
      <c r="O4074" s="130"/>
      <c r="P4074" s="130"/>
      <c r="Q4074" s="130"/>
      <c r="R4074" s="130"/>
      <c r="S4074" s="130"/>
    </row>
    <row r="4075" spans="1:19" x14ac:dyDescent="0.25">
      <c r="A4075" s="228" t="str">
        <f t="shared" si="172"/>
        <v/>
      </c>
      <c r="B4075" s="34"/>
      <c r="C4075" s="8"/>
      <c r="D4075" s="129"/>
      <c r="F4075" s="180"/>
      <c r="G4075" s="261"/>
      <c r="H4075" s="284">
        <f t="shared" si="171"/>
        <v>4.0580000000001202E-6</v>
      </c>
      <c r="I4075" s="92"/>
      <c r="J4075" s="173"/>
      <c r="K4075" s="132"/>
      <c r="L4075" s="130"/>
      <c r="M4075" s="130"/>
      <c r="N4075" s="130"/>
      <c r="O4075" s="130"/>
      <c r="P4075" s="130"/>
      <c r="Q4075" s="130"/>
      <c r="R4075" s="130"/>
      <c r="S4075" s="130"/>
    </row>
    <row r="4076" spans="1:19" x14ac:dyDescent="0.25">
      <c r="A4076" s="228" t="str">
        <f t="shared" si="172"/>
        <v/>
      </c>
      <c r="B4076" s="34"/>
      <c r="C4076" s="8"/>
      <c r="D4076" s="129"/>
      <c r="F4076" s="180"/>
      <c r="G4076" s="261"/>
      <c r="H4076" s="284">
        <f t="shared" si="171"/>
        <v>4.0590000000001199E-6</v>
      </c>
      <c r="I4076" s="92"/>
      <c r="J4076" s="173"/>
      <c r="K4076" s="132"/>
      <c r="L4076" s="130"/>
      <c r="M4076" s="130"/>
      <c r="N4076" s="130"/>
      <c r="O4076" s="130"/>
      <c r="P4076" s="130"/>
      <c r="Q4076" s="130"/>
      <c r="R4076" s="130"/>
      <c r="S4076" s="130"/>
    </row>
    <row r="4077" spans="1:19" x14ac:dyDescent="0.25">
      <c r="A4077" s="228" t="str">
        <f t="shared" si="172"/>
        <v/>
      </c>
      <c r="B4077" s="34"/>
      <c r="C4077" s="8"/>
      <c r="D4077" s="129"/>
      <c r="F4077" s="180"/>
      <c r="G4077" s="261"/>
      <c r="H4077" s="284">
        <f t="shared" si="171"/>
        <v>4.0600000000001195E-6</v>
      </c>
      <c r="I4077" s="92"/>
      <c r="J4077" s="173"/>
      <c r="K4077" s="132"/>
      <c r="L4077" s="130"/>
      <c r="M4077" s="130"/>
      <c r="N4077" s="130"/>
      <c r="O4077" s="130"/>
      <c r="P4077" s="130"/>
      <c r="Q4077" s="130"/>
      <c r="R4077" s="130"/>
      <c r="S4077" s="130"/>
    </row>
    <row r="4078" spans="1:19" x14ac:dyDescent="0.25">
      <c r="A4078" s="228" t="str">
        <f t="shared" si="172"/>
        <v/>
      </c>
      <c r="B4078" s="34"/>
      <c r="C4078" s="8"/>
      <c r="D4078" s="129"/>
      <c r="F4078" s="180"/>
      <c r="G4078" s="261"/>
      <c r="H4078" s="284">
        <f t="shared" si="171"/>
        <v>4.0610000000001192E-6</v>
      </c>
      <c r="I4078" s="92"/>
      <c r="J4078" s="173"/>
      <c r="K4078" s="132"/>
      <c r="L4078" s="130"/>
      <c r="M4078" s="130"/>
      <c r="N4078" s="130"/>
      <c r="O4078" s="130"/>
      <c r="P4078" s="130"/>
      <c r="Q4078" s="130"/>
      <c r="R4078" s="130"/>
      <c r="S4078" s="130"/>
    </row>
    <row r="4079" spans="1:19" x14ac:dyDescent="0.25">
      <c r="A4079" s="228" t="str">
        <f t="shared" si="172"/>
        <v/>
      </c>
      <c r="B4079" s="34"/>
      <c r="C4079" s="8"/>
      <c r="D4079" s="129"/>
      <c r="F4079" s="180"/>
      <c r="G4079" s="261"/>
      <c r="H4079" s="284">
        <f t="shared" si="171"/>
        <v>4.0620000000001188E-6</v>
      </c>
      <c r="I4079" s="92"/>
      <c r="J4079" s="173"/>
      <c r="K4079" s="132"/>
      <c r="L4079" s="130"/>
      <c r="M4079" s="130"/>
      <c r="N4079" s="130"/>
      <c r="O4079" s="130"/>
      <c r="P4079" s="130"/>
      <c r="Q4079" s="130"/>
      <c r="R4079" s="130"/>
      <c r="S4079" s="130"/>
    </row>
    <row r="4080" spans="1:19" x14ac:dyDescent="0.25">
      <c r="A4080" s="228" t="str">
        <f t="shared" si="172"/>
        <v/>
      </c>
      <c r="B4080" s="34"/>
      <c r="C4080" s="8"/>
      <c r="D4080" s="129"/>
      <c r="F4080" s="180"/>
      <c r="G4080" s="261"/>
      <c r="H4080" s="284">
        <f t="shared" si="171"/>
        <v>4.0630000000001185E-6</v>
      </c>
      <c r="I4080" s="92"/>
      <c r="J4080" s="173"/>
      <c r="K4080" s="132"/>
      <c r="L4080" s="130"/>
      <c r="M4080" s="130"/>
      <c r="N4080" s="130"/>
      <c r="O4080" s="130"/>
      <c r="P4080" s="130"/>
      <c r="Q4080" s="130"/>
      <c r="R4080" s="130"/>
      <c r="S4080" s="130"/>
    </row>
    <row r="4081" spans="1:19" x14ac:dyDescent="0.25">
      <c r="A4081" s="228" t="str">
        <f t="shared" si="172"/>
        <v/>
      </c>
      <c r="B4081" s="34"/>
      <c r="C4081" s="8"/>
      <c r="D4081" s="129"/>
      <c r="F4081" s="180"/>
      <c r="G4081" s="261"/>
      <c r="H4081" s="284">
        <f t="shared" si="171"/>
        <v>4.0640000000001181E-6</v>
      </c>
      <c r="I4081" s="92"/>
      <c r="J4081" s="173"/>
      <c r="K4081" s="132"/>
      <c r="L4081" s="130"/>
      <c r="M4081" s="130"/>
      <c r="N4081" s="130"/>
      <c r="O4081" s="130"/>
      <c r="P4081" s="130"/>
      <c r="Q4081" s="130"/>
      <c r="R4081" s="130"/>
      <c r="S4081" s="130"/>
    </row>
    <row r="4082" spans="1:19" x14ac:dyDescent="0.25">
      <c r="A4082" s="228" t="str">
        <f t="shared" si="172"/>
        <v/>
      </c>
      <c r="B4082" s="34"/>
      <c r="C4082" s="8"/>
      <c r="D4082" s="129"/>
      <c r="F4082" s="180"/>
      <c r="G4082" s="261"/>
      <c r="H4082" s="284">
        <f t="shared" si="171"/>
        <v>4.0650000000001178E-6</v>
      </c>
      <c r="I4082" s="92"/>
      <c r="J4082" s="173"/>
      <c r="K4082" s="132"/>
      <c r="L4082" s="130"/>
      <c r="M4082" s="130"/>
      <c r="N4082" s="130"/>
      <c r="O4082" s="130"/>
      <c r="P4082" s="130"/>
      <c r="Q4082" s="130"/>
      <c r="R4082" s="130"/>
      <c r="S4082" s="130"/>
    </row>
    <row r="4083" spans="1:19" x14ac:dyDescent="0.25">
      <c r="A4083" s="228" t="str">
        <f t="shared" si="172"/>
        <v/>
      </c>
      <c r="B4083" s="34"/>
      <c r="C4083" s="8"/>
      <c r="D4083" s="129"/>
      <c r="F4083" s="180"/>
      <c r="G4083" s="261"/>
      <c r="H4083" s="284">
        <f t="shared" si="171"/>
        <v>4.0660000000001174E-6</v>
      </c>
      <c r="I4083" s="92"/>
      <c r="J4083" s="173"/>
      <c r="K4083" s="132"/>
      <c r="L4083" s="130"/>
      <c r="M4083" s="130"/>
      <c r="N4083" s="130"/>
      <c r="O4083" s="130"/>
      <c r="P4083" s="130"/>
      <c r="Q4083" s="130"/>
      <c r="R4083" s="130"/>
      <c r="S4083" s="130"/>
    </row>
    <row r="4084" spans="1:19" x14ac:dyDescent="0.25">
      <c r="A4084" s="228" t="str">
        <f t="shared" si="172"/>
        <v/>
      </c>
      <c r="B4084" s="34"/>
      <c r="C4084" s="8"/>
      <c r="D4084" s="129"/>
      <c r="F4084" s="180"/>
      <c r="G4084" s="261"/>
      <c r="H4084" s="284">
        <f t="shared" si="171"/>
        <v>4.0670000000001171E-6</v>
      </c>
      <c r="I4084" s="92"/>
      <c r="J4084" s="173"/>
      <c r="K4084" s="132"/>
      <c r="L4084" s="130"/>
      <c r="M4084" s="130"/>
      <c r="N4084" s="130"/>
      <c r="O4084" s="130"/>
      <c r="P4084" s="130"/>
      <c r="Q4084" s="130"/>
      <c r="R4084" s="130"/>
      <c r="S4084" s="130"/>
    </row>
    <row r="4085" spans="1:19" x14ac:dyDescent="0.25">
      <c r="A4085" s="228" t="str">
        <f t="shared" si="172"/>
        <v/>
      </c>
      <c r="B4085" s="34"/>
      <c r="C4085" s="8"/>
      <c r="D4085" s="129"/>
      <c r="F4085" s="180"/>
      <c r="G4085" s="261"/>
      <c r="H4085" s="284">
        <f t="shared" si="171"/>
        <v>4.0680000000001167E-6</v>
      </c>
      <c r="I4085" s="92"/>
      <c r="J4085" s="173"/>
      <c r="K4085" s="132"/>
      <c r="L4085" s="130"/>
      <c r="M4085" s="130"/>
      <c r="N4085" s="130"/>
      <c r="O4085" s="130"/>
      <c r="P4085" s="130"/>
      <c r="Q4085" s="130"/>
      <c r="R4085" s="130"/>
      <c r="S4085" s="130"/>
    </row>
    <row r="4086" spans="1:19" x14ac:dyDescent="0.25">
      <c r="A4086" s="228" t="str">
        <f t="shared" si="172"/>
        <v/>
      </c>
      <c r="B4086" s="34"/>
      <c r="C4086" s="8"/>
      <c r="D4086" s="129"/>
      <c r="F4086" s="180"/>
      <c r="G4086" s="261"/>
      <c r="H4086" s="284">
        <f t="shared" si="171"/>
        <v>4.0690000000001164E-6</v>
      </c>
      <c r="I4086" s="92"/>
      <c r="J4086" s="173"/>
      <c r="K4086" s="132"/>
      <c r="L4086" s="130"/>
      <c r="M4086" s="130"/>
      <c r="N4086" s="130"/>
      <c r="O4086" s="130"/>
      <c r="P4086" s="130"/>
      <c r="Q4086" s="130"/>
      <c r="R4086" s="130"/>
      <c r="S4086" s="130"/>
    </row>
    <row r="4087" spans="1:19" x14ac:dyDescent="0.25">
      <c r="A4087" s="228" t="str">
        <f t="shared" si="172"/>
        <v/>
      </c>
      <c r="B4087" s="34"/>
      <c r="C4087" s="8"/>
      <c r="D4087" s="129"/>
      <c r="F4087" s="180"/>
      <c r="G4087" s="261"/>
      <c r="H4087" s="284">
        <f t="shared" si="171"/>
        <v>4.070000000000116E-6</v>
      </c>
      <c r="I4087" s="92"/>
      <c r="J4087" s="173"/>
      <c r="K4087" s="132"/>
      <c r="L4087" s="130"/>
      <c r="M4087" s="130"/>
      <c r="N4087" s="130"/>
      <c r="O4087" s="130"/>
      <c r="P4087" s="130"/>
      <c r="Q4087" s="130"/>
      <c r="R4087" s="130"/>
      <c r="S4087" s="130"/>
    </row>
    <row r="4088" spans="1:19" x14ac:dyDescent="0.25">
      <c r="A4088" s="228" t="str">
        <f t="shared" si="172"/>
        <v/>
      </c>
      <c r="B4088" s="34"/>
      <c r="C4088" s="8"/>
      <c r="D4088" s="129"/>
      <c r="F4088" s="180"/>
      <c r="G4088" s="261"/>
      <c r="H4088" s="284">
        <f t="shared" si="171"/>
        <v>4.0710000000001157E-6</v>
      </c>
      <c r="I4088" s="92"/>
      <c r="J4088" s="173"/>
      <c r="K4088" s="132"/>
      <c r="L4088" s="130"/>
      <c r="M4088" s="130"/>
      <c r="N4088" s="130"/>
      <c r="O4088" s="130"/>
      <c r="P4088" s="130"/>
      <c r="Q4088" s="130"/>
      <c r="R4088" s="130"/>
      <c r="S4088" s="130"/>
    </row>
    <row r="4089" spans="1:19" x14ac:dyDescent="0.25">
      <c r="A4089" s="228" t="str">
        <f t="shared" si="172"/>
        <v/>
      </c>
      <c r="B4089" s="34"/>
      <c r="C4089" s="8"/>
      <c r="D4089" s="129"/>
      <c r="F4089" s="180"/>
      <c r="G4089" s="261"/>
      <c r="H4089" s="284">
        <f t="shared" si="171"/>
        <v>4.0720000000001153E-6</v>
      </c>
      <c r="I4089" s="92"/>
      <c r="J4089" s="173"/>
      <c r="K4089" s="132"/>
      <c r="L4089" s="130"/>
      <c r="M4089" s="130"/>
      <c r="N4089" s="130"/>
      <c r="O4089" s="130"/>
      <c r="P4089" s="130"/>
      <c r="Q4089" s="130"/>
      <c r="R4089" s="130"/>
      <c r="S4089" s="130"/>
    </row>
    <row r="4090" spans="1:19" x14ac:dyDescent="0.25">
      <c r="A4090" s="228" t="str">
        <f t="shared" si="172"/>
        <v/>
      </c>
      <c r="B4090" s="34"/>
      <c r="C4090" s="8"/>
      <c r="D4090" s="129"/>
      <c r="F4090" s="180"/>
      <c r="G4090" s="261"/>
      <c r="H4090" s="284">
        <f t="shared" si="171"/>
        <v>4.073000000000115E-6</v>
      </c>
      <c r="I4090" s="92"/>
      <c r="J4090" s="173"/>
      <c r="K4090" s="132"/>
      <c r="L4090" s="130"/>
      <c r="M4090" s="130"/>
      <c r="N4090" s="130"/>
      <c r="O4090" s="130"/>
      <c r="P4090" s="130"/>
      <c r="Q4090" s="130"/>
      <c r="R4090" s="130"/>
      <c r="S4090" s="130"/>
    </row>
    <row r="4091" spans="1:19" x14ac:dyDescent="0.25">
      <c r="A4091" s="228" t="str">
        <f t="shared" si="172"/>
        <v/>
      </c>
      <c r="B4091" s="34"/>
      <c r="C4091" s="8"/>
      <c r="D4091" s="129"/>
      <c r="F4091" s="180"/>
      <c r="G4091" s="261"/>
      <c r="H4091" s="284">
        <f t="shared" si="171"/>
        <v>4.0740000000001146E-6</v>
      </c>
      <c r="I4091" s="92"/>
      <c r="J4091" s="173"/>
      <c r="K4091" s="132"/>
      <c r="L4091" s="130"/>
      <c r="M4091" s="130"/>
      <c r="N4091" s="130"/>
      <c r="O4091" s="130"/>
      <c r="P4091" s="130"/>
      <c r="Q4091" s="130"/>
      <c r="R4091" s="130"/>
      <c r="S4091" s="130"/>
    </row>
    <row r="4092" spans="1:19" x14ac:dyDescent="0.25">
      <c r="A4092" s="228" t="str">
        <f t="shared" si="172"/>
        <v/>
      </c>
      <c r="B4092" s="34"/>
      <c r="C4092" s="8"/>
      <c r="D4092" s="129"/>
      <c r="F4092" s="180"/>
      <c r="G4092" s="261"/>
      <c r="H4092" s="284">
        <f t="shared" si="171"/>
        <v>4.0750000000001143E-6</v>
      </c>
      <c r="I4092" s="92"/>
      <c r="J4092" s="173"/>
      <c r="K4092" s="132"/>
      <c r="L4092" s="130"/>
      <c r="M4092" s="130"/>
      <c r="N4092" s="130"/>
      <c r="O4092" s="130"/>
      <c r="P4092" s="130"/>
      <c r="Q4092" s="130"/>
      <c r="R4092" s="130"/>
      <c r="S4092" s="130"/>
    </row>
    <row r="4093" spans="1:19" x14ac:dyDescent="0.25">
      <c r="A4093" s="228" t="str">
        <f t="shared" si="172"/>
        <v/>
      </c>
      <c r="B4093" s="34"/>
      <c r="C4093" s="8"/>
      <c r="D4093" s="129"/>
      <c r="F4093" s="180"/>
      <c r="G4093" s="261"/>
      <c r="H4093" s="284">
        <f t="shared" si="171"/>
        <v>4.0760000000001139E-6</v>
      </c>
      <c r="I4093" s="92"/>
      <c r="J4093" s="173"/>
      <c r="K4093" s="132"/>
      <c r="L4093" s="130"/>
      <c r="M4093" s="130"/>
      <c r="N4093" s="130"/>
      <c r="O4093" s="130"/>
      <c r="P4093" s="130"/>
      <c r="Q4093" s="130"/>
      <c r="R4093" s="130"/>
      <c r="S4093" s="130"/>
    </row>
    <row r="4094" spans="1:19" x14ac:dyDescent="0.25">
      <c r="A4094" s="228" t="str">
        <f t="shared" si="172"/>
        <v/>
      </c>
      <c r="B4094" s="34"/>
      <c r="C4094" s="8"/>
      <c r="D4094" s="129"/>
      <c r="F4094" s="180"/>
      <c r="G4094" s="261"/>
      <c r="H4094" s="284">
        <f t="shared" si="171"/>
        <v>4.0770000000001136E-6</v>
      </c>
      <c r="I4094" s="92"/>
      <c r="J4094" s="173"/>
      <c r="K4094" s="132"/>
      <c r="L4094" s="130"/>
      <c r="M4094" s="130"/>
      <c r="N4094" s="130"/>
      <c r="O4094" s="130"/>
      <c r="P4094" s="130"/>
      <c r="Q4094" s="130"/>
      <c r="R4094" s="130"/>
      <c r="S4094" s="130"/>
    </row>
    <row r="4095" spans="1:19" x14ac:dyDescent="0.25">
      <c r="A4095" s="228" t="str">
        <f t="shared" si="172"/>
        <v/>
      </c>
      <c r="B4095" s="34"/>
      <c r="C4095" s="8"/>
      <c r="D4095" s="129"/>
      <c r="F4095" s="180"/>
      <c r="G4095" s="261"/>
      <c r="H4095" s="284">
        <f t="shared" si="171"/>
        <v>4.0780000000001133E-6</v>
      </c>
      <c r="I4095" s="92"/>
      <c r="J4095" s="173"/>
      <c r="K4095" s="132"/>
      <c r="L4095" s="130"/>
      <c r="M4095" s="130"/>
      <c r="N4095" s="130"/>
      <c r="O4095" s="130"/>
      <c r="P4095" s="130"/>
      <c r="Q4095" s="130"/>
      <c r="R4095" s="130"/>
      <c r="S4095" s="130"/>
    </row>
    <row r="4096" spans="1:19" x14ac:dyDescent="0.25">
      <c r="A4096" s="228" t="str">
        <f t="shared" si="172"/>
        <v/>
      </c>
      <c r="B4096" s="34"/>
      <c r="C4096" s="8"/>
      <c r="D4096" s="129"/>
      <c r="F4096" s="180"/>
      <c r="G4096" s="261"/>
      <c r="H4096" s="284">
        <f t="shared" si="171"/>
        <v>4.0790000000001129E-6</v>
      </c>
      <c r="I4096" s="92"/>
      <c r="J4096" s="173"/>
      <c r="K4096" s="132"/>
      <c r="L4096" s="130"/>
      <c r="M4096" s="130"/>
      <c r="N4096" s="130"/>
      <c r="O4096" s="130"/>
      <c r="P4096" s="130"/>
      <c r="Q4096" s="130"/>
      <c r="R4096" s="130"/>
      <c r="S4096" s="130"/>
    </row>
    <row r="4097" spans="1:19" x14ac:dyDescent="0.25">
      <c r="A4097" s="228" t="str">
        <f t="shared" si="172"/>
        <v/>
      </c>
      <c r="B4097" s="34"/>
      <c r="C4097" s="8"/>
      <c r="D4097" s="129"/>
      <c r="F4097" s="180"/>
      <c r="G4097" s="261"/>
      <c r="H4097" s="284">
        <f t="shared" si="171"/>
        <v>4.0800000000001126E-6</v>
      </c>
      <c r="I4097" s="92"/>
      <c r="J4097" s="173"/>
      <c r="K4097" s="132"/>
      <c r="L4097" s="130"/>
      <c r="M4097" s="130"/>
      <c r="N4097" s="130"/>
      <c r="O4097" s="130"/>
      <c r="P4097" s="130"/>
      <c r="Q4097" s="130"/>
      <c r="R4097" s="130"/>
      <c r="S4097" s="130"/>
    </row>
    <row r="4098" spans="1:19" x14ac:dyDescent="0.25">
      <c r="A4098" s="228" t="str">
        <f t="shared" si="172"/>
        <v/>
      </c>
      <c r="B4098" s="34"/>
      <c r="C4098" s="8"/>
      <c r="D4098" s="129"/>
      <c r="F4098" s="180"/>
      <c r="G4098" s="261"/>
      <c r="H4098" s="284">
        <f t="shared" si="171"/>
        <v>4.0810000000001122E-6</v>
      </c>
      <c r="I4098" s="92"/>
      <c r="J4098" s="173"/>
      <c r="K4098" s="132"/>
      <c r="L4098" s="130"/>
      <c r="M4098" s="130"/>
      <c r="N4098" s="130"/>
      <c r="O4098" s="130"/>
      <c r="P4098" s="130"/>
      <c r="Q4098" s="130"/>
      <c r="R4098" s="130"/>
      <c r="S4098" s="130"/>
    </row>
    <row r="4099" spans="1:19" x14ac:dyDescent="0.25">
      <c r="A4099" s="228" t="str">
        <f t="shared" si="172"/>
        <v/>
      </c>
      <c r="B4099" s="34"/>
      <c r="C4099" s="8"/>
      <c r="D4099" s="129"/>
      <c r="F4099" s="180"/>
      <c r="G4099" s="261"/>
      <c r="H4099" s="284">
        <f t="shared" si="171"/>
        <v>4.0820000000001119E-6</v>
      </c>
      <c r="I4099" s="92"/>
      <c r="J4099" s="173"/>
      <c r="K4099" s="132"/>
      <c r="L4099" s="130"/>
      <c r="M4099" s="130"/>
      <c r="N4099" s="130"/>
      <c r="O4099" s="130"/>
      <c r="P4099" s="130"/>
      <c r="Q4099" s="130"/>
      <c r="R4099" s="130"/>
      <c r="S4099" s="130"/>
    </row>
    <row r="4100" spans="1:19" x14ac:dyDescent="0.25">
      <c r="A4100" s="228" t="str">
        <f t="shared" si="172"/>
        <v/>
      </c>
      <c r="B4100" s="34"/>
      <c r="C4100" s="8"/>
      <c r="D4100" s="129"/>
      <c r="F4100" s="180"/>
      <c r="G4100" s="261"/>
      <c r="H4100" s="284">
        <f t="shared" si="171"/>
        <v>4.0830000000001115E-6</v>
      </c>
      <c r="I4100" s="92"/>
      <c r="J4100" s="173"/>
      <c r="K4100" s="132"/>
      <c r="L4100" s="130"/>
      <c r="M4100" s="130"/>
      <c r="N4100" s="130"/>
      <c r="O4100" s="130"/>
      <c r="P4100" s="130"/>
      <c r="Q4100" s="130"/>
      <c r="R4100" s="130"/>
      <c r="S4100" s="130"/>
    </row>
    <row r="4101" spans="1:19" x14ac:dyDescent="0.25">
      <c r="A4101" s="228" t="str">
        <f t="shared" si="172"/>
        <v/>
      </c>
      <c r="B4101" s="34"/>
      <c r="C4101" s="8"/>
      <c r="D4101" s="129"/>
      <c r="F4101" s="180"/>
      <c r="G4101" s="261"/>
      <c r="H4101" s="284">
        <f t="shared" si="171"/>
        <v>4.0840000000001112E-6</v>
      </c>
      <c r="I4101" s="92"/>
      <c r="J4101" s="173"/>
      <c r="K4101" s="132"/>
      <c r="L4101" s="130"/>
      <c r="M4101" s="130"/>
      <c r="N4101" s="130"/>
      <c r="O4101" s="130"/>
      <c r="P4101" s="130"/>
      <c r="Q4101" s="130"/>
      <c r="R4101" s="130"/>
      <c r="S4101" s="130"/>
    </row>
    <row r="4102" spans="1:19" x14ac:dyDescent="0.25">
      <c r="A4102" s="228" t="str">
        <f t="shared" si="172"/>
        <v/>
      </c>
      <c r="B4102" s="34"/>
      <c r="C4102" s="8"/>
      <c r="D4102" s="129"/>
      <c r="F4102" s="180"/>
      <c r="G4102" s="261"/>
      <c r="H4102" s="284">
        <f t="shared" si="171"/>
        <v>4.0850000000001108E-6</v>
      </c>
      <c r="I4102" s="92"/>
      <c r="J4102" s="173"/>
      <c r="K4102" s="132"/>
      <c r="L4102" s="130"/>
      <c r="M4102" s="130"/>
      <c r="N4102" s="130"/>
      <c r="O4102" s="130"/>
      <c r="P4102" s="130"/>
      <c r="Q4102" s="130"/>
      <c r="R4102" s="130"/>
      <c r="S4102" s="130"/>
    </row>
    <row r="4103" spans="1:19" x14ac:dyDescent="0.25">
      <c r="A4103" s="228" t="str">
        <f t="shared" si="172"/>
        <v/>
      </c>
      <c r="B4103" s="34"/>
      <c r="C4103" s="8"/>
      <c r="D4103" s="129"/>
      <c r="F4103" s="180"/>
      <c r="G4103" s="261"/>
      <c r="H4103" s="284">
        <f t="shared" si="171"/>
        <v>4.0860000000001105E-6</v>
      </c>
      <c r="I4103" s="92"/>
      <c r="J4103" s="173"/>
      <c r="K4103" s="132"/>
      <c r="L4103" s="130"/>
      <c r="M4103" s="130"/>
      <c r="N4103" s="130"/>
      <c r="O4103" s="130"/>
      <c r="P4103" s="130"/>
      <c r="Q4103" s="130"/>
      <c r="R4103" s="130"/>
      <c r="S4103" s="130"/>
    </row>
    <row r="4104" spans="1:19" x14ac:dyDescent="0.25">
      <c r="A4104" s="228" t="str">
        <f t="shared" si="172"/>
        <v/>
      </c>
      <c r="B4104" s="34"/>
      <c r="C4104" s="8"/>
      <c r="D4104" s="129"/>
      <c r="F4104" s="180"/>
      <c r="G4104" s="261"/>
      <c r="H4104" s="284">
        <f t="shared" si="171"/>
        <v>4.0870000000001101E-6</v>
      </c>
      <c r="I4104" s="92"/>
      <c r="J4104" s="173"/>
      <c r="K4104" s="132"/>
      <c r="L4104" s="130"/>
      <c r="M4104" s="130"/>
      <c r="N4104" s="130"/>
      <c r="O4104" s="130"/>
      <c r="P4104" s="130"/>
      <c r="Q4104" s="130"/>
      <c r="R4104" s="130"/>
      <c r="S4104" s="130"/>
    </row>
    <row r="4105" spans="1:19" x14ac:dyDescent="0.25">
      <c r="A4105" s="228" t="str">
        <f t="shared" si="172"/>
        <v/>
      </c>
      <c r="B4105" s="34"/>
      <c r="C4105" s="8"/>
      <c r="D4105" s="129"/>
      <c r="F4105" s="180"/>
      <c r="G4105" s="261"/>
      <c r="H4105" s="284">
        <f t="shared" si="171"/>
        <v>4.0880000000001098E-6</v>
      </c>
      <c r="I4105" s="92"/>
      <c r="J4105" s="173"/>
      <c r="K4105" s="132"/>
      <c r="L4105" s="130"/>
      <c r="M4105" s="130"/>
      <c r="N4105" s="130"/>
      <c r="O4105" s="130"/>
      <c r="P4105" s="130"/>
      <c r="Q4105" s="130"/>
      <c r="R4105" s="130"/>
      <c r="S4105" s="130"/>
    </row>
    <row r="4106" spans="1:19" x14ac:dyDescent="0.25">
      <c r="A4106" s="228" t="str">
        <f t="shared" si="172"/>
        <v/>
      </c>
      <c r="B4106" s="34"/>
      <c r="C4106" s="8"/>
      <c r="D4106" s="129"/>
      <c r="F4106" s="180"/>
      <c r="G4106" s="261"/>
      <c r="H4106" s="284">
        <f t="shared" si="171"/>
        <v>4.0890000000001094E-6</v>
      </c>
      <c r="I4106" s="92"/>
      <c r="J4106" s="173"/>
      <c r="K4106" s="132"/>
      <c r="L4106" s="130"/>
      <c r="M4106" s="130"/>
      <c r="N4106" s="130"/>
      <c r="O4106" s="130"/>
      <c r="P4106" s="130"/>
      <c r="Q4106" s="130"/>
      <c r="R4106" s="130"/>
      <c r="S4106" s="130"/>
    </row>
    <row r="4107" spans="1:19" x14ac:dyDescent="0.25">
      <c r="A4107" s="228" t="str">
        <f t="shared" si="172"/>
        <v/>
      </c>
      <c r="B4107" s="34"/>
      <c r="C4107" s="8"/>
      <c r="D4107" s="129"/>
      <c r="F4107" s="180"/>
      <c r="G4107" s="261"/>
      <c r="H4107" s="284">
        <f t="shared" si="171"/>
        <v>4.0900000000001091E-6</v>
      </c>
      <c r="I4107" s="92"/>
      <c r="J4107" s="173"/>
      <c r="K4107" s="132"/>
      <c r="L4107" s="130"/>
      <c r="M4107" s="130"/>
      <c r="N4107" s="130"/>
      <c r="O4107" s="130"/>
      <c r="P4107" s="130"/>
      <c r="Q4107" s="130"/>
      <c r="R4107" s="130"/>
      <c r="S4107" s="130"/>
    </row>
    <row r="4108" spans="1:19" x14ac:dyDescent="0.25">
      <c r="A4108" s="228" t="str">
        <f t="shared" si="172"/>
        <v/>
      </c>
      <c r="B4108" s="34"/>
      <c r="C4108" s="8"/>
      <c r="D4108" s="129"/>
      <c r="F4108" s="180"/>
      <c r="G4108" s="261"/>
      <c r="H4108" s="284">
        <f t="shared" si="171"/>
        <v>4.0910000000001087E-6</v>
      </c>
      <c r="I4108" s="92"/>
      <c r="J4108" s="173"/>
      <c r="K4108" s="132"/>
      <c r="L4108" s="130"/>
      <c r="M4108" s="130"/>
      <c r="N4108" s="130"/>
      <c r="O4108" s="130"/>
      <c r="P4108" s="130"/>
      <c r="Q4108" s="130"/>
      <c r="R4108" s="130"/>
      <c r="S4108" s="130"/>
    </row>
    <row r="4109" spans="1:19" x14ac:dyDescent="0.25">
      <c r="A4109" s="228" t="str">
        <f t="shared" si="172"/>
        <v/>
      </c>
      <c r="B4109" s="34"/>
      <c r="C4109" s="8"/>
      <c r="D4109" s="129"/>
      <c r="F4109" s="180"/>
      <c r="G4109" s="261"/>
      <c r="H4109" s="284">
        <f t="shared" si="171"/>
        <v>4.0920000000001084E-6</v>
      </c>
      <c r="I4109" s="92"/>
      <c r="J4109" s="173"/>
      <c r="K4109" s="132"/>
      <c r="L4109" s="130"/>
      <c r="M4109" s="130"/>
      <c r="N4109" s="130"/>
      <c r="O4109" s="130"/>
      <c r="P4109" s="130"/>
      <c r="Q4109" s="130"/>
      <c r="R4109" s="130"/>
      <c r="S4109" s="130"/>
    </row>
    <row r="4110" spans="1:19" x14ac:dyDescent="0.25">
      <c r="A4110" s="228" t="str">
        <f t="shared" si="172"/>
        <v/>
      </c>
      <c r="B4110" s="34"/>
      <c r="C4110" s="8"/>
      <c r="D4110" s="129"/>
      <c r="F4110" s="180"/>
      <c r="G4110" s="261"/>
      <c r="H4110" s="284">
        <f t="shared" si="171"/>
        <v>4.093000000000108E-6</v>
      </c>
      <c r="I4110" s="92"/>
      <c r="J4110" s="173"/>
      <c r="K4110" s="132"/>
      <c r="L4110" s="130"/>
      <c r="M4110" s="130"/>
      <c r="N4110" s="130"/>
      <c r="O4110" s="130"/>
      <c r="P4110" s="130"/>
      <c r="Q4110" s="130"/>
      <c r="R4110" s="130"/>
      <c r="S4110" s="130"/>
    </row>
    <row r="4111" spans="1:19" x14ac:dyDescent="0.25">
      <c r="A4111" s="228" t="str">
        <f t="shared" si="172"/>
        <v/>
      </c>
      <c r="B4111" s="34"/>
      <c r="C4111" s="8"/>
      <c r="D4111" s="129"/>
      <c r="F4111" s="180"/>
      <c r="G4111" s="261"/>
      <c r="H4111" s="284">
        <f t="shared" si="171"/>
        <v>4.0940000000001077E-6</v>
      </c>
      <c r="I4111" s="92"/>
      <c r="J4111" s="173"/>
      <c r="K4111" s="132"/>
      <c r="L4111" s="130"/>
      <c r="M4111" s="130"/>
      <c r="N4111" s="130"/>
      <c r="O4111" s="130"/>
      <c r="P4111" s="130"/>
      <c r="Q4111" s="130"/>
      <c r="R4111" s="130"/>
      <c r="S4111" s="130"/>
    </row>
    <row r="4112" spans="1:19" x14ac:dyDescent="0.25">
      <c r="A4112" s="228" t="str">
        <f t="shared" si="172"/>
        <v/>
      </c>
      <c r="B4112" s="34"/>
      <c r="C4112" s="8"/>
      <c r="D4112" s="129"/>
      <c r="F4112" s="180"/>
      <c r="G4112" s="261"/>
      <c r="H4112" s="284">
        <f t="shared" si="171"/>
        <v>4.0950000000001073E-6</v>
      </c>
      <c r="I4112" s="92"/>
      <c r="J4112" s="173"/>
      <c r="K4112" s="132"/>
      <c r="L4112" s="130"/>
      <c r="M4112" s="130"/>
      <c r="N4112" s="130"/>
      <c r="O4112" s="130"/>
      <c r="P4112" s="130"/>
      <c r="Q4112" s="130"/>
      <c r="R4112" s="130"/>
      <c r="S4112" s="130"/>
    </row>
    <row r="4113" spans="1:19" x14ac:dyDescent="0.25">
      <c r="A4113" s="228" t="str">
        <f t="shared" si="172"/>
        <v/>
      </c>
      <c r="B4113" s="34"/>
      <c r="C4113" s="8"/>
      <c r="D4113" s="129"/>
      <c r="F4113" s="180"/>
      <c r="G4113" s="261"/>
      <c r="H4113" s="284">
        <f t="shared" si="171"/>
        <v>4.096000000000107E-6</v>
      </c>
      <c r="I4113" s="92"/>
      <c r="J4113" s="173"/>
      <c r="K4113" s="132"/>
      <c r="L4113" s="130"/>
      <c r="M4113" s="130"/>
      <c r="N4113" s="130"/>
      <c r="O4113" s="130"/>
      <c r="P4113" s="130"/>
      <c r="Q4113" s="130"/>
      <c r="R4113" s="130"/>
      <c r="S4113" s="130"/>
    </row>
    <row r="4114" spans="1:19" x14ac:dyDescent="0.25">
      <c r="A4114" s="228" t="str">
        <f t="shared" si="172"/>
        <v/>
      </c>
      <c r="B4114" s="34"/>
      <c r="C4114" s="8"/>
      <c r="D4114" s="129"/>
      <c r="F4114" s="180"/>
      <c r="G4114" s="261"/>
      <c r="H4114" s="284">
        <f t="shared" si="171"/>
        <v>4.0970000000001066E-6</v>
      </c>
      <c r="I4114" s="92"/>
      <c r="J4114" s="173"/>
      <c r="K4114" s="132"/>
      <c r="L4114" s="130"/>
      <c r="M4114" s="130"/>
      <c r="N4114" s="130"/>
      <c r="O4114" s="130"/>
      <c r="P4114" s="130"/>
      <c r="Q4114" s="130"/>
      <c r="R4114" s="130"/>
      <c r="S4114" s="130"/>
    </row>
    <row r="4115" spans="1:19" x14ac:dyDescent="0.25">
      <c r="A4115" s="228" t="str">
        <f t="shared" si="172"/>
        <v/>
      </c>
      <c r="B4115" s="34"/>
      <c r="C4115" s="8"/>
      <c r="D4115" s="129"/>
      <c r="F4115" s="180"/>
      <c r="G4115" s="261"/>
      <c r="H4115" s="284">
        <f t="shared" ref="H4115:H4178" si="173">IF(G4115="",IF(D4115&lt;&gt;"",H4114+F4115+0.000000001,H4114+0.000000001),H4114+0.000000001)</f>
        <v>4.0980000000001063E-6</v>
      </c>
      <c r="I4115" s="92"/>
      <c r="J4115" s="173"/>
      <c r="K4115" s="132"/>
      <c r="L4115" s="130"/>
      <c r="M4115" s="130"/>
      <c r="N4115" s="130"/>
      <c r="O4115" s="130"/>
      <c r="P4115" s="130"/>
      <c r="Q4115" s="130"/>
      <c r="R4115" s="130"/>
      <c r="S4115" s="130"/>
    </row>
    <row r="4116" spans="1:19" x14ac:dyDescent="0.25">
      <c r="A4116" s="228" t="str">
        <f t="shared" si="172"/>
        <v/>
      </c>
      <c r="B4116" s="34"/>
      <c r="C4116" s="8"/>
      <c r="D4116" s="129"/>
      <c r="F4116" s="180"/>
      <c r="G4116" s="261"/>
      <c r="H4116" s="284">
        <f t="shared" si="173"/>
        <v>4.0990000000001059E-6</v>
      </c>
      <c r="I4116" s="92"/>
      <c r="J4116" s="173"/>
      <c r="K4116" s="132"/>
      <c r="L4116" s="130"/>
      <c r="M4116" s="130"/>
      <c r="N4116" s="130"/>
      <c r="O4116" s="130"/>
      <c r="P4116" s="130"/>
      <c r="Q4116" s="130"/>
      <c r="R4116" s="130"/>
      <c r="S4116" s="130"/>
    </row>
    <row r="4117" spans="1:19" x14ac:dyDescent="0.25">
      <c r="A4117" s="228" t="str">
        <f t="shared" si="172"/>
        <v/>
      </c>
      <c r="B4117" s="34"/>
      <c r="C4117" s="8"/>
      <c r="D4117" s="129"/>
      <c r="F4117" s="180"/>
      <c r="G4117" s="261"/>
      <c r="H4117" s="284">
        <f t="shared" si="173"/>
        <v>4.1000000000001056E-6</v>
      </c>
      <c r="I4117" s="92"/>
      <c r="J4117" s="173"/>
      <c r="K4117" s="132"/>
      <c r="L4117" s="130"/>
      <c r="M4117" s="130"/>
      <c r="N4117" s="130"/>
      <c r="O4117" s="130"/>
      <c r="P4117" s="130"/>
      <c r="Q4117" s="130"/>
      <c r="R4117" s="130"/>
      <c r="S4117" s="130"/>
    </row>
    <row r="4118" spans="1:19" x14ac:dyDescent="0.25">
      <c r="A4118" s="228" t="str">
        <f t="shared" ref="A4118:A4181" si="174">IF(F4118="","",IF(H4118=$H$5,D4118,""))</f>
        <v/>
      </c>
      <c r="B4118" s="34"/>
      <c r="C4118" s="8"/>
      <c r="D4118" s="129"/>
      <c r="F4118" s="180"/>
      <c r="G4118" s="261"/>
      <c r="H4118" s="284">
        <f t="shared" si="173"/>
        <v>4.1010000000001052E-6</v>
      </c>
      <c r="I4118" s="92"/>
      <c r="J4118" s="173"/>
      <c r="K4118" s="132"/>
      <c r="L4118" s="130"/>
      <c r="M4118" s="130"/>
      <c r="N4118" s="130"/>
      <c r="O4118" s="130"/>
      <c r="P4118" s="130"/>
      <c r="Q4118" s="130"/>
      <c r="R4118" s="130"/>
      <c r="S4118" s="130"/>
    </row>
    <row r="4119" spans="1:19" x14ac:dyDescent="0.25">
      <c r="A4119" s="228" t="str">
        <f t="shared" si="174"/>
        <v/>
      </c>
      <c r="B4119" s="34"/>
      <c r="C4119" s="8"/>
      <c r="D4119" s="129"/>
      <c r="F4119" s="180"/>
      <c r="G4119" s="261"/>
      <c r="H4119" s="284">
        <f t="shared" si="173"/>
        <v>4.1020000000001049E-6</v>
      </c>
      <c r="I4119" s="92"/>
      <c r="J4119" s="173"/>
      <c r="K4119" s="132"/>
      <c r="L4119" s="130"/>
      <c r="M4119" s="130"/>
      <c r="N4119" s="130"/>
      <c r="O4119" s="130"/>
      <c r="P4119" s="130"/>
      <c r="Q4119" s="130"/>
      <c r="R4119" s="130"/>
      <c r="S4119" s="130"/>
    </row>
    <row r="4120" spans="1:19" x14ac:dyDescent="0.25">
      <c r="A4120" s="228" t="str">
        <f t="shared" si="174"/>
        <v/>
      </c>
      <c r="B4120" s="34"/>
      <c r="C4120" s="8"/>
      <c r="D4120" s="129"/>
      <c r="F4120" s="180"/>
      <c r="G4120" s="261"/>
      <c r="H4120" s="284">
        <f t="shared" si="173"/>
        <v>4.1030000000001045E-6</v>
      </c>
      <c r="I4120" s="92"/>
      <c r="J4120" s="173"/>
      <c r="K4120" s="132"/>
      <c r="L4120" s="130"/>
      <c r="M4120" s="130"/>
      <c r="N4120" s="130"/>
      <c r="O4120" s="130"/>
      <c r="P4120" s="130"/>
      <c r="Q4120" s="130"/>
      <c r="R4120" s="130"/>
      <c r="S4120" s="130"/>
    </row>
    <row r="4121" spans="1:19" x14ac:dyDescent="0.25">
      <c r="A4121" s="228" t="str">
        <f t="shared" si="174"/>
        <v/>
      </c>
      <c r="B4121" s="34"/>
      <c r="C4121" s="8"/>
      <c r="D4121" s="129"/>
      <c r="F4121" s="180"/>
      <c r="G4121" s="261"/>
      <c r="H4121" s="284">
        <f t="shared" si="173"/>
        <v>4.1040000000001042E-6</v>
      </c>
      <c r="I4121" s="92"/>
      <c r="J4121" s="173"/>
      <c r="K4121" s="132"/>
      <c r="L4121" s="130"/>
      <c r="M4121" s="130"/>
      <c r="N4121" s="130"/>
      <c r="O4121" s="130"/>
      <c r="P4121" s="130"/>
      <c r="Q4121" s="130"/>
      <c r="R4121" s="130"/>
      <c r="S4121" s="130"/>
    </row>
    <row r="4122" spans="1:19" x14ac:dyDescent="0.25">
      <c r="A4122" s="228" t="str">
        <f t="shared" si="174"/>
        <v/>
      </c>
      <c r="B4122" s="34"/>
      <c r="C4122" s="8"/>
      <c r="D4122" s="129"/>
      <c r="F4122" s="180"/>
      <c r="G4122" s="261"/>
      <c r="H4122" s="284">
        <f t="shared" si="173"/>
        <v>4.1050000000001038E-6</v>
      </c>
      <c r="I4122" s="92"/>
      <c r="J4122" s="173"/>
      <c r="K4122" s="132"/>
      <c r="L4122" s="130"/>
      <c r="M4122" s="130"/>
      <c r="N4122" s="130"/>
      <c r="O4122" s="130"/>
      <c r="P4122" s="130"/>
      <c r="Q4122" s="130"/>
      <c r="R4122" s="130"/>
      <c r="S4122" s="130"/>
    </row>
    <row r="4123" spans="1:19" x14ac:dyDescent="0.25">
      <c r="A4123" s="228" t="str">
        <f t="shared" si="174"/>
        <v/>
      </c>
      <c r="B4123" s="34"/>
      <c r="C4123" s="8"/>
      <c r="D4123" s="129"/>
      <c r="F4123" s="180"/>
      <c r="G4123" s="261"/>
      <c r="H4123" s="284">
        <f t="shared" si="173"/>
        <v>4.1060000000001035E-6</v>
      </c>
      <c r="I4123" s="92"/>
      <c r="J4123" s="173"/>
      <c r="K4123" s="132"/>
      <c r="L4123" s="130"/>
      <c r="M4123" s="130"/>
      <c r="N4123" s="130"/>
      <c r="O4123" s="130"/>
      <c r="P4123" s="130"/>
      <c r="Q4123" s="130"/>
      <c r="R4123" s="130"/>
      <c r="S4123" s="130"/>
    </row>
    <row r="4124" spans="1:19" x14ac:dyDescent="0.25">
      <c r="A4124" s="228" t="str">
        <f t="shared" si="174"/>
        <v/>
      </c>
      <c r="B4124" s="34"/>
      <c r="C4124" s="8"/>
      <c r="D4124" s="129"/>
      <c r="F4124" s="180"/>
      <c r="G4124" s="261"/>
      <c r="H4124" s="284">
        <f t="shared" si="173"/>
        <v>4.1070000000001031E-6</v>
      </c>
      <c r="I4124" s="92"/>
      <c r="J4124" s="173"/>
      <c r="K4124" s="132"/>
      <c r="L4124" s="130"/>
      <c r="M4124" s="130"/>
      <c r="N4124" s="130"/>
      <c r="O4124" s="130"/>
      <c r="P4124" s="130"/>
      <c r="Q4124" s="130"/>
      <c r="R4124" s="130"/>
      <c r="S4124" s="130"/>
    </row>
    <row r="4125" spans="1:19" x14ac:dyDescent="0.25">
      <c r="A4125" s="228" t="str">
        <f t="shared" si="174"/>
        <v/>
      </c>
      <c r="B4125" s="34"/>
      <c r="C4125" s="8"/>
      <c r="D4125" s="129"/>
      <c r="F4125" s="180"/>
      <c r="G4125" s="261"/>
      <c r="H4125" s="284">
        <f t="shared" si="173"/>
        <v>4.1080000000001028E-6</v>
      </c>
      <c r="I4125" s="92"/>
      <c r="J4125" s="173"/>
      <c r="K4125" s="132"/>
      <c r="L4125" s="130"/>
      <c r="M4125" s="130"/>
      <c r="N4125" s="130"/>
      <c r="O4125" s="130"/>
      <c r="P4125" s="130"/>
      <c r="Q4125" s="130"/>
      <c r="R4125" s="130"/>
      <c r="S4125" s="130"/>
    </row>
    <row r="4126" spans="1:19" x14ac:dyDescent="0.25">
      <c r="A4126" s="228" t="str">
        <f t="shared" si="174"/>
        <v/>
      </c>
      <c r="B4126" s="34"/>
      <c r="C4126" s="8"/>
      <c r="D4126" s="129"/>
      <c r="F4126" s="180"/>
      <c r="G4126" s="261"/>
      <c r="H4126" s="284">
        <f t="shared" si="173"/>
        <v>4.1090000000001025E-6</v>
      </c>
      <c r="I4126" s="92"/>
      <c r="J4126" s="173"/>
      <c r="K4126" s="132"/>
      <c r="L4126" s="130"/>
      <c r="M4126" s="130"/>
      <c r="N4126" s="130"/>
      <c r="O4126" s="130"/>
      <c r="P4126" s="130"/>
      <c r="Q4126" s="130"/>
      <c r="R4126" s="130"/>
      <c r="S4126" s="130"/>
    </row>
    <row r="4127" spans="1:19" x14ac:dyDescent="0.25">
      <c r="A4127" s="228" t="str">
        <f t="shared" si="174"/>
        <v/>
      </c>
      <c r="B4127" s="34"/>
      <c r="C4127" s="8"/>
      <c r="D4127" s="129"/>
      <c r="F4127" s="180"/>
      <c r="G4127" s="261"/>
      <c r="H4127" s="284">
        <f t="shared" si="173"/>
        <v>4.1100000000001021E-6</v>
      </c>
      <c r="I4127" s="92"/>
      <c r="J4127" s="173"/>
      <c r="K4127" s="132"/>
      <c r="L4127" s="130"/>
      <c r="M4127" s="130"/>
      <c r="N4127" s="130"/>
      <c r="O4127" s="130"/>
      <c r="P4127" s="130"/>
      <c r="Q4127" s="130"/>
      <c r="R4127" s="130"/>
      <c r="S4127" s="130"/>
    </row>
    <row r="4128" spans="1:19" x14ac:dyDescent="0.25">
      <c r="A4128" s="228" t="str">
        <f t="shared" si="174"/>
        <v/>
      </c>
      <c r="B4128" s="34"/>
      <c r="C4128" s="8"/>
      <c r="D4128" s="129"/>
      <c r="F4128" s="180"/>
      <c r="G4128" s="261"/>
      <c r="H4128" s="284">
        <f t="shared" si="173"/>
        <v>4.1110000000001018E-6</v>
      </c>
      <c r="I4128" s="92"/>
      <c r="J4128" s="173"/>
      <c r="K4128" s="132"/>
      <c r="L4128" s="130"/>
      <c r="M4128" s="130"/>
      <c r="N4128" s="130"/>
      <c r="O4128" s="130"/>
      <c r="P4128" s="130"/>
      <c r="Q4128" s="130"/>
      <c r="R4128" s="130"/>
      <c r="S4128" s="130"/>
    </row>
    <row r="4129" spans="1:19" x14ac:dyDescent="0.25">
      <c r="A4129" s="228" t="str">
        <f t="shared" si="174"/>
        <v/>
      </c>
      <c r="B4129" s="34"/>
      <c r="C4129" s="8"/>
      <c r="D4129" s="129"/>
      <c r="F4129" s="180"/>
      <c r="G4129" s="261"/>
      <c r="H4129" s="284">
        <f t="shared" si="173"/>
        <v>4.1120000000001014E-6</v>
      </c>
      <c r="I4129" s="92"/>
      <c r="J4129" s="173"/>
      <c r="K4129" s="132"/>
      <c r="L4129" s="130"/>
      <c r="M4129" s="130"/>
      <c r="N4129" s="130"/>
      <c r="O4129" s="130"/>
      <c r="P4129" s="130"/>
      <c r="Q4129" s="130"/>
      <c r="R4129" s="130"/>
      <c r="S4129" s="130"/>
    </row>
    <row r="4130" spans="1:19" x14ac:dyDescent="0.25">
      <c r="A4130" s="228" t="str">
        <f t="shared" si="174"/>
        <v/>
      </c>
      <c r="B4130" s="34"/>
      <c r="C4130" s="8"/>
      <c r="D4130" s="129"/>
      <c r="F4130" s="180"/>
      <c r="G4130" s="261"/>
      <c r="H4130" s="284">
        <f t="shared" si="173"/>
        <v>4.1130000000001011E-6</v>
      </c>
      <c r="I4130" s="92"/>
      <c r="J4130" s="173"/>
      <c r="K4130" s="132"/>
      <c r="L4130" s="130"/>
      <c r="M4130" s="130"/>
      <c r="N4130" s="130"/>
      <c r="O4130" s="130"/>
      <c r="P4130" s="130"/>
      <c r="Q4130" s="130"/>
      <c r="R4130" s="130"/>
      <c r="S4130" s="130"/>
    </row>
    <row r="4131" spans="1:19" x14ac:dyDescent="0.25">
      <c r="A4131" s="228" t="str">
        <f t="shared" si="174"/>
        <v/>
      </c>
      <c r="B4131" s="34"/>
      <c r="C4131" s="8"/>
      <c r="D4131" s="129"/>
      <c r="F4131" s="180"/>
      <c r="G4131" s="261"/>
      <c r="H4131" s="284">
        <f t="shared" si="173"/>
        <v>4.1140000000001007E-6</v>
      </c>
      <c r="I4131" s="92"/>
      <c r="J4131" s="173"/>
      <c r="K4131" s="132"/>
      <c r="L4131" s="130"/>
      <c r="M4131" s="130"/>
      <c r="N4131" s="130"/>
      <c r="O4131" s="130"/>
      <c r="P4131" s="130"/>
      <c r="Q4131" s="130"/>
      <c r="R4131" s="130"/>
      <c r="S4131" s="130"/>
    </row>
    <row r="4132" spans="1:19" x14ac:dyDescent="0.25">
      <c r="A4132" s="228" t="str">
        <f t="shared" si="174"/>
        <v/>
      </c>
      <c r="B4132" s="34"/>
      <c r="C4132" s="8"/>
      <c r="D4132" s="129"/>
      <c r="F4132" s="180"/>
      <c r="G4132" s="261"/>
      <c r="H4132" s="284">
        <f t="shared" si="173"/>
        <v>4.1150000000001004E-6</v>
      </c>
      <c r="I4132" s="92"/>
      <c r="J4132" s="173"/>
      <c r="K4132" s="132"/>
      <c r="L4132" s="130"/>
      <c r="M4132" s="130"/>
      <c r="N4132" s="130"/>
      <c r="O4132" s="130"/>
      <c r="P4132" s="130"/>
      <c r="Q4132" s="130"/>
      <c r="R4132" s="130"/>
      <c r="S4132" s="130"/>
    </row>
    <row r="4133" spans="1:19" x14ac:dyDescent="0.25">
      <c r="A4133" s="228" t="str">
        <f t="shared" si="174"/>
        <v/>
      </c>
      <c r="B4133" s="34"/>
      <c r="C4133" s="8"/>
      <c r="D4133" s="129"/>
      <c r="F4133" s="180"/>
      <c r="G4133" s="261"/>
      <c r="H4133" s="284">
        <f t="shared" si="173"/>
        <v>4.1160000000001E-6</v>
      </c>
      <c r="I4133" s="92"/>
      <c r="J4133" s="173"/>
      <c r="K4133" s="132"/>
      <c r="L4133" s="130"/>
      <c r="M4133" s="130"/>
      <c r="N4133" s="130"/>
      <c r="O4133" s="130"/>
      <c r="P4133" s="130"/>
      <c r="Q4133" s="130"/>
      <c r="R4133" s="130"/>
      <c r="S4133" s="130"/>
    </row>
    <row r="4134" spans="1:19" x14ac:dyDescent="0.25">
      <c r="A4134" s="228" t="str">
        <f t="shared" si="174"/>
        <v/>
      </c>
      <c r="B4134" s="34"/>
      <c r="C4134" s="8"/>
      <c r="D4134" s="129"/>
      <c r="F4134" s="180"/>
      <c r="G4134" s="261"/>
      <c r="H4134" s="284">
        <f t="shared" si="173"/>
        <v>4.1170000000000997E-6</v>
      </c>
      <c r="I4134" s="92"/>
      <c r="J4134" s="173"/>
      <c r="K4134" s="132"/>
      <c r="L4134" s="130"/>
      <c r="M4134" s="130"/>
      <c r="N4134" s="130"/>
      <c r="O4134" s="130"/>
      <c r="P4134" s="130"/>
      <c r="Q4134" s="130"/>
      <c r="R4134" s="130"/>
      <c r="S4134" s="130"/>
    </row>
    <row r="4135" spans="1:19" x14ac:dyDescent="0.25">
      <c r="A4135" s="228" t="str">
        <f t="shared" si="174"/>
        <v/>
      </c>
      <c r="B4135" s="34"/>
      <c r="C4135" s="8"/>
      <c r="D4135" s="129"/>
      <c r="F4135" s="180"/>
      <c r="G4135" s="261"/>
      <c r="H4135" s="284">
        <f t="shared" si="173"/>
        <v>4.1180000000000993E-6</v>
      </c>
      <c r="I4135" s="92"/>
      <c r="J4135" s="173"/>
      <c r="K4135" s="132"/>
      <c r="L4135" s="130"/>
      <c r="M4135" s="130"/>
      <c r="N4135" s="130"/>
      <c r="O4135" s="130"/>
      <c r="P4135" s="130"/>
      <c r="Q4135" s="130"/>
      <c r="R4135" s="130"/>
      <c r="S4135" s="130"/>
    </row>
    <row r="4136" spans="1:19" x14ac:dyDescent="0.25">
      <c r="A4136" s="228" t="str">
        <f t="shared" si="174"/>
        <v/>
      </c>
      <c r="B4136" s="34"/>
      <c r="C4136" s="8"/>
      <c r="D4136" s="129"/>
      <c r="F4136" s="180"/>
      <c r="G4136" s="261"/>
      <c r="H4136" s="284">
        <f t="shared" si="173"/>
        <v>4.119000000000099E-6</v>
      </c>
      <c r="I4136" s="92"/>
      <c r="J4136" s="173"/>
      <c r="K4136" s="132"/>
      <c r="L4136" s="130"/>
      <c r="M4136" s="130"/>
      <c r="N4136" s="130"/>
      <c r="O4136" s="130"/>
      <c r="P4136" s="130"/>
      <c r="Q4136" s="130"/>
      <c r="R4136" s="130"/>
      <c r="S4136" s="130"/>
    </row>
    <row r="4137" spans="1:19" x14ac:dyDescent="0.25">
      <c r="A4137" s="228" t="str">
        <f t="shared" si="174"/>
        <v/>
      </c>
      <c r="B4137" s="34"/>
      <c r="C4137" s="8"/>
      <c r="D4137" s="129"/>
      <c r="F4137" s="180"/>
      <c r="G4137" s="261"/>
      <c r="H4137" s="284">
        <f t="shared" si="173"/>
        <v>4.1200000000000986E-6</v>
      </c>
      <c r="I4137" s="92"/>
      <c r="J4137" s="173"/>
      <c r="K4137" s="132"/>
      <c r="L4137" s="130"/>
      <c r="M4137" s="130"/>
      <c r="N4137" s="130"/>
      <c r="O4137" s="130"/>
      <c r="P4137" s="130"/>
      <c r="Q4137" s="130"/>
      <c r="R4137" s="130"/>
      <c r="S4137" s="130"/>
    </row>
    <row r="4138" spans="1:19" x14ac:dyDescent="0.25">
      <c r="A4138" s="228" t="str">
        <f t="shared" si="174"/>
        <v/>
      </c>
      <c r="B4138" s="34"/>
      <c r="C4138" s="8"/>
      <c r="D4138" s="129"/>
      <c r="F4138" s="180"/>
      <c r="G4138" s="261"/>
      <c r="H4138" s="284">
        <f t="shared" si="173"/>
        <v>4.1210000000000983E-6</v>
      </c>
      <c r="I4138" s="92"/>
      <c r="J4138" s="173"/>
      <c r="K4138" s="132"/>
      <c r="L4138" s="130"/>
      <c r="M4138" s="130"/>
      <c r="N4138" s="130"/>
      <c r="O4138" s="130"/>
      <c r="P4138" s="130"/>
      <c r="Q4138" s="130"/>
      <c r="R4138" s="130"/>
      <c r="S4138" s="130"/>
    </row>
    <row r="4139" spans="1:19" x14ac:dyDescent="0.25">
      <c r="A4139" s="228" t="str">
        <f t="shared" si="174"/>
        <v/>
      </c>
      <c r="B4139" s="34"/>
      <c r="C4139" s="8"/>
      <c r="D4139" s="129"/>
      <c r="F4139" s="180"/>
      <c r="G4139" s="261"/>
      <c r="H4139" s="284">
        <f t="shared" si="173"/>
        <v>4.1220000000000979E-6</v>
      </c>
      <c r="I4139" s="92"/>
      <c r="J4139" s="173"/>
      <c r="K4139" s="132"/>
      <c r="L4139" s="130"/>
      <c r="M4139" s="130"/>
      <c r="N4139" s="130"/>
      <c r="O4139" s="130"/>
      <c r="P4139" s="130"/>
      <c r="Q4139" s="130"/>
      <c r="R4139" s="130"/>
      <c r="S4139" s="130"/>
    </row>
    <row r="4140" spans="1:19" x14ac:dyDescent="0.25">
      <c r="A4140" s="228" t="str">
        <f t="shared" si="174"/>
        <v/>
      </c>
      <c r="B4140" s="34"/>
      <c r="C4140" s="8"/>
      <c r="D4140" s="129"/>
      <c r="F4140" s="180"/>
      <c r="G4140" s="261"/>
      <c r="H4140" s="284">
        <f t="shared" si="173"/>
        <v>4.1230000000000976E-6</v>
      </c>
      <c r="I4140" s="92"/>
      <c r="J4140" s="173"/>
      <c r="K4140" s="132"/>
      <c r="L4140" s="130"/>
      <c r="M4140" s="130"/>
      <c r="N4140" s="130"/>
      <c r="O4140" s="130"/>
      <c r="P4140" s="130"/>
      <c r="Q4140" s="130"/>
      <c r="R4140" s="130"/>
      <c r="S4140" s="130"/>
    </row>
    <row r="4141" spans="1:19" x14ac:dyDescent="0.25">
      <c r="A4141" s="228" t="str">
        <f t="shared" si="174"/>
        <v/>
      </c>
      <c r="B4141" s="34"/>
      <c r="C4141" s="8"/>
      <c r="D4141" s="129"/>
      <c r="F4141" s="180"/>
      <c r="G4141" s="261"/>
      <c r="H4141" s="284">
        <f t="shared" si="173"/>
        <v>4.1240000000000972E-6</v>
      </c>
      <c r="I4141" s="92"/>
      <c r="J4141" s="173"/>
      <c r="K4141" s="132"/>
      <c r="L4141" s="130"/>
      <c r="M4141" s="130"/>
      <c r="N4141" s="130"/>
      <c r="O4141" s="130"/>
      <c r="P4141" s="130"/>
      <c r="Q4141" s="130"/>
      <c r="R4141" s="130"/>
      <c r="S4141" s="130"/>
    </row>
    <row r="4142" spans="1:19" x14ac:dyDescent="0.25">
      <c r="A4142" s="228" t="str">
        <f t="shared" si="174"/>
        <v/>
      </c>
      <c r="B4142" s="34"/>
      <c r="C4142" s="8"/>
      <c r="D4142" s="129"/>
      <c r="F4142" s="180"/>
      <c r="G4142" s="261"/>
      <c r="H4142" s="284">
        <f t="shared" si="173"/>
        <v>4.1250000000000969E-6</v>
      </c>
      <c r="I4142" s="92"/>
      <c r="J4142" s="173"/>
      <c r="K4142" s="132"/>
      <c r="L4142" s="130"/>
      <c r="M4142" s="130"/>
      <c r="N4142" s="130"/>
      <c r="O4142" s="130"/>
      <c r="P4142" s="130"/>
      <c r="Q4142" s="130"/>
      <c r="R4142" s="130"/>
      <c r="S4142" s="130"/>
    </row>
    <row r="4143" spans="1:19" x14ac:dyDescent="0.25">
      <c r="A4143" s="228" t="str">
        <f t="shared" si="174"/>
        <v/>
      </c>
      <c r="B4143" s="34"/>
      <c r="C4143" s="8"/>
      <c r="D4143" s="129"/>
      <c r="F4143" s="180"/>
      <c r="G4143" s="261"/>
      <c r="H4143" s="284">
        <f t="shared" si="173"/>
        <v>4.1260000000000965E-6</v>
      </c>
      <c r="I4143" s="92"/>
      <c r="J4143" s="173"/>
      <c r="K4143" s="132"/>
      <c r="L4143" s="130"/>
      <c r="M4143" s="130"/>
      <c r="N4143" s="130"/>
      <c r="O4143" s="130"/>
      <c r="P4143" s="130"/>
      <c r="Q4143" s="130"/>
      <c r="R4143" s="130"/>
      <c r="S4143" s="130"/>
    </row>
    <row r="4144" spans="1:19" x14ac:dyDescent="0.25">
      <c r="A4144" s="228" t="str">
        <f t="shared" si="174"/>
        <v/>
      </c>
      <c r="B4144" s="34"/>
      <c r="C4144" s="8"/>
      <c r="D4144" s="129"/>
      <c r="F4144" s="180"/>
      <c r="G4144" s="261"/>
      <c r="H4144" s="284">
        <f t="shared" si="173"/>
        <v>4.1270000000000962E-6</v>
      </c>
      <c r="I4144" s="92"/>
      <c r="J4144" s="173"/>
      <c r="K4144" s="132"/>
      <c r="L4144" s="130"/>
      <c r="M4144" s="130"/>
      <c r="N4144" s="130"/>
      <c r="O4144" s="130"/>
      <c r="P4144" s="130"/>
      <c r="Q4144" s="130"/>
      <c r="R4144" s="130"/>
      <c r="S4144" s="130"/>
    </row>
    <row r="4145" spans="1:19" x14ac:dyDescent="0.25">
      <c r="A4145" s="228" t="str">
        <f t="shared" si="174"/>
        <v/>
      </c>
      <c r="B4145" s="34"/>
      <c r="C4145" s="8"/>
      <c r="D4145" s="129"/>
      <c r="F4145" s="180"/>
      <c r="G4145" s="261"/>
      <c r="H4145" s="284">
        <f t="shared" si="173"/>
        <v>4.1280000000000958E-6</v>
      </c>
      <c r="I4145" s="92"/>
      <c r="J4145" s="173"/>
      <c r="K4145" s="132"/>
      <c r="L4145" s="130"/>
      <c r="M4145" s="130"/>
      <c r="N4145" s="130"/>
      <c r="O4145" s="130"/>
      <c r="P4145" s="130"/>
      <c r="Q4145" s="130"/>
      <c r="R4145" s="130"/>
      <c r="S4145" s="130"/>
    </row>
    <row r="4146" spans="1:19" x14ac:dyDescent="0.25">
      <c r="A4146" s="228" t="str">
        <f t="shared" si="174"/>
        <v/>
      </c>
      <c r="B4146" s="34"/>
      <c r="C4146" s="8"/>
      <c r="D4146" s="129"/>
      <c r="F4146" s="180"/>
      <c r="G4146" s="261"/>
      <c r="H4146" s="284">
        <f t="shared" si="173"/>
        <v>4.1290000000000955E-6</v>
      </c>
      <c r="I4146" s="92"/>
      <c r="J4146" s="173"/>
      <c r="K4146" s="132"/>
      <c r="L4146" s="130"/>
      <c r="M4146" s="130"/>
      <c r="N4146" s="130"/>
      <c r="O4146" s="130"/>
      <c r="P4146" s="130"/>
      <c r="Q4146" s="130"/>
      <c r="R4146" s="130"/>
      <c r="S4146" s="130"/>
    </row>
    <row r="4147" spans="1:19" x14ac:dyDescent="0.25">
      <c r="A4147" s="228" t="str">
        <f t="shared" si="174"/>
        <v/>
      </c>
      <c r="B4147" s="34"/>
      <c r="C4147" s="8"/>
      <c r="D4147" s="129"/>
      <c r="F4147" s="180"/>
      <c r="G4147" s="261"/>
      <c r="H4147" s="284">
        <f t="shared" si="173"/>
        <v>4.1300000000000951E-6</v>
      </c>
      <c r="I4147" s="92"/>
      <c r="J4147" s="173"/>
      <c r="K4147" s="132"/>
      <c r="L4147" s="130"/>
      <c r="M4147" s="130"/>
      <c r="N4147" s="130"/>
      <c r="O4147" s="130"/>
      <c r="P4147" s="130"/>
      <c r="Q4147" s="130"/>
      <c r="R4147" s="130"/>
      <c r="S4147" s="130"/>
    </row>
    <row r="4148" spans="1:19" x14ac:dyDescent="0.25">
      <c r="A4148" s="228" t="str">
        <f t="shared" si="174"/>
        <v/>
      </c>
      <c r="B4148" s="34"/>
      <c r="C4148" s="8"/>
      <c r="D4148" s="129"/>
      <c r="F4148" s="180"/>
      <c r="G4148" s="261"/>
      <c r="H4148" s="284">
        <f t="shared" si="173"/>
        <v>4.1310000000000948E-6</v>
      </c>
      <c r="I4148" s="92"/>
      <c r="J4148" s="173"/>
      <c r="K4148" s="132"/>
      <c r="L4148" s="130"/>
      <c r="M4148" s="130"/>
      <c r="N4148" s="130"/>
      <c r="O4148" s="130"/>
      <c r="P4148" s="130"/>
      <c r="Q4148" s="130"/>
      <c r="R4148" s="130"/>
      <c r="S4148" s="130"/>
    </row>
    <row r="4149" spans="1:19" x14ac:dyDescent="0.25">
      <c r="A4149" s="228" t="str">
        <f t="shared" si="174"/>
        <v/>
      </c>
      <c r="B4149" s="34"/>
      <c r="C4149" s="8"/>
      <c r="D4149" s="129"/>
      <c r="F4149" s="180"/>
      <c r="G4149" s="261"/>
      <c r="H4149" s="284">
        <f t="shared" si="173"/>
        <v>4.1320000000000944E-6</v>
      </c>
      <c r="I4149" s="92"/>
      <c r="J4149" s="173"/>
      <c r="K4149" s="132"/>
      <c r="L4149" s="130"/>
      <c r="M4149" s="130"/>
      <c r="N4149" s="130"/>
      <c r="O4149" s="130"/>
      <c r="P4149" s="130"/>
      <c r="Q4149" s="130"/>
      <c r="R4149" s="130"/>
      <c r="S4149" s="130"/>
    </row>
    <row r="4150" spans="1:19" x14ac:dyDescent="0.25">
      <c r="A4150" s="228" t="str">
        <f t="shared" si="174"/>
        <v/>
      </c>
      <c r="B4150" s="34"/>
      <c r="C4150" s="8"/>
      <c r="D4150" s="129"/>
      <c r="F4150" s="180"/>
      <c r="G4150" s="261"/>
      <c r="H4150" s="284">
        <f t="shared" si="173"/>
        <v>4.1330000000000941E-6</v>
      </c>
      <c r="I4150" s="92"/>
      <c r="J4150" s="173"/>
      <c r="K4150" s="132"/>
      <c r="L4150" s="130"/>
      <c r="M4150" s="130"/>
      <c r="N4150" s="130"/>
      <c r="O4150" s="130"/>
      <c r="P4150" s="130"/>
      <c r="Q4150" s="130"/>
      <c r="R4150" s="130"/>
      <c r="S4150" s="130"/>
    </row>
    <row r="4151" spans="1:19" x14ac:dyDescent="0.25">
      <c r="A4151" s="228" t="str">
        <f t="shared" si="174"/>
        <v/>
      </c>
      <c r="B4151" s="34"/>
      <c r="C4151" s="8"/>
      <c r="D4151" s="129"/>
      <c r="F4151" s="180"/>
      <c r="G4151" s="261"/>
      <c r="H4151" s="284">
        <f t="shared" si="173"/>
        <v>4.1340000000000937E-6</v>
      </c>
      <c r="I4151" s="92"/>
      <c r="J4151" s="173"/>
      <c r="K4151" s="132"/>
      <c r="L4151" s="130"/>
      <c r="M4151" s="130"/>
      <c r="N4151" s="130"/>
      <c r="O4151" s="130"/>
      <c r="P4151" s="130"/>
      <c r="Q4151" s="130"/>
      <c r="R4151" s="130"/>
      <c r="S4151" s="130"/>
    </row>
    <row r="4152" spans="1:19" x14ac:dyDescent="0.25">
      <c r="A4152" s="228" t="str">
        <f t="shared" si="174"/>
        <v/>
      </c>
      <c r="B4152" s="34"/>
      <c r="C4152" s="8"/>
      <c r="D4152" s="129"/>
      <c r="F4152" s="180"/>
      <c r="G4152" s="261"/>
      <c r="H4152" s="284">
        <f t="shared" si="173"/>
        <v>4.1350000000000934E-6</v>
      </c>
      <c r="I4152" s="92"/>
      <c r="J4152" s="173"/>
      <c r="K4152" s="132"/>
      <c r="L4152" s="130"/>
      <c r="M4152" s="130"/>
      <c r="N4152" s="130"/>
      <c r="O4152" s="130"/>
      <c r="P4152" s="130"/>
      <c r="Q4152" s="130"/>
      <c r="R4152" s="130"/>
      <c r="S4152" s="130"/>
    </row>
    <row r="4153" spans="1:19" x14ac:dyDescent="0.25">
      <c r="A4153" s="228" t="str">
        <f t="shared" si="174"/>
        <v/>
      </c>
      <c r="B4153" s="34"/>
      <c r="C4153" s="8"/>
      <c r="D4153" s="129"/>
      <c r="F4153" s="180"/>
      <c r="G4153" s="261"/>
      <c r="H4153" s="284">
        <f t="shared" si="173"/>
        <v>4.136000000000093E-6</v>
      </c>
      <c r="I4153" s="92"/>
      <c r="J4153" s="173"/>
      <c r="K4153" s="132"/>
      <c r="L4153" s="130"/>
      <c r="M4153" s="130"/>
      <c r="N4153" s="130"/>
      <c r="O4153" s="130"/>
      <c r="P4153" s="130"/>
      <c r="Q4153" s="130"/>
      <c r="R4153" s="130"/>
      <c r="S4153" s="130"/>
    </row>
    <row r="4154" spans="1:19" x14ac:dyDescent="0.25">
      <c r="A4154" s="228" t="str">
        <f t="shared" si="174"/>
        <v/>
      </c>
      <c r="B4154" s="34"/>
      <c r="C4154" s="8"/>
      <c r="D4154" s="129"/>
      <c r="F4154" s="180"/>
      <c r="G4154" s="261"/>
      <c r="H4154" s="284">
        <f t="shared" si="173"/>
        <v>4.1370000000000927E-6</v>
      </c>
      <c r="I4154" s="92"/>
      <c r="J4154" s="173"/>
      <c r="K4154" s="132"/>
      <c r="L4154" s="130"/>
      <c r="M4154" s="130"/>
      <c r="N4154" s="130"/>
      <c r="O4154" s="130"/>
      <c r="P4154" s="130"/>
      <c r="Q4154" s="130"/>
      <c r="R4154" s="130"/>
      <c r="S4154" s="130"/>
    </row>
    <row r="4155" spans="1:19" x14ac:dyDescent="0.25">
      <c r="A4155" s="228" t="str">
        <f t="shared" si="174"/>
        <v/>
      </c>
      <c r="B4155" s="34"/>
      <c r="C4155" s="8"/>
      <c r="D4155" s="129"/>
      <c r="F4155" s="180"/>
      <c r="G4155" s="261"/>
      <c r="H4155" s="284">
        <f t="shared" si="173"/>
        <v>4.1380000000000923E-6</v>
      </c>
      <c r="I4155" s="92"/>
      <c r="J4155" s="173"/>
      <c r="K4155" s="132"/>
      <c r="L4155" s="130"/>
      <c r="M4155" s="130"/>
      <c r="N4155" s="130"/>
      <c r="O4155" s="130"/>
      <c r="P4155" s="130"/>
      <c r="Q4155" s="130"/>
      <c r="R4155" s="130"/>
      <c r="S4155" s="130"/>
    </row>
    <row r="4156" spans="1:19" x14ac:dyDescent="0.25">
      <c r="A4156" s="228" t="str">
        <f t="shared" si="174"/>
        <v/>
      </c>
      <c r="B4156" s="34"/>
      <c r="C4156" s="8"/>
      <c r="D4156" s="129"/>
      <c r="F4156" s="180"/>
      <c r="G4156" s="261"/>
      <c r="H4156" s="284">
        <f t="shared" si="173"/>
        <v>4.139000000000092E-6</v>
      </c>
      <c r="I4156" s="92"/>
      <c r="J4156" s="173"/>
      <c r="K4156" s="132"/>
      <c r="L4156" s="130"/>
      <c r="M4156" s="130"/>
      <c r="N4156" s="130"/>
      <c r="O4156" s="130"/>
      <c r="P4156" s="130"/>
      <c r="Q4156" s="130"/>
      <c r="R4156" s="130"/>
      <c r="S4156" s="130"/>
    </row>
    <row r="4157" spans="1:19" x14ac:dyDescent="0.25">
      <c r="A4157" s="228" t="str">
        <f t="shared" si="174"/>
        <v/>
      </c>
      <c r="B4157" s="34"/>
      <c r="C4157" s="8"/>
      <c r="D4157" s="129"/>
      <c r="F4157" s="180"/>
      <c r="G4157" s="261"/>
      <c r="H4157" s="284">
        <f t="shared" si="173"/>
        <v>4.1400000000000917E-6</v>
      </c>
      <c r="I4157" s="92"/>
      <c r="J4157" s="173"/>
      <c r="K4157" s="132"/>
      <c r="L4157" s="130"/>
      <c r="M4157" s="130"/>
      <c r="N4157" s="130"/>
      <c r="O4157" s="130"/>
      <c r="P4157" s="130"/>
      <c r="Q4157" s="130"/>
      <c r="R4157" s="130"/>
      <c r="S4157" s="130"/>
    </row>
    <row r="4158" spans="1:19" x14ac:dyDescent="0.25">
      <c r="A4158" s="228" t="str">
        <f t="shared" si="174"/>
        <v/>
      </c>
      <c r="B4158" s="34"/>
      <c r="C4158" s="8"/>
      <c r="D4158" s="129"/>
      <c r="F4158" s="180"/>
      <c r="G4158" s="261"/>
      <c r="H4158" s="284">
        <f t="shared" si="173"/>
        <v>4.1410000000000913E-6</v>
      </c>
      <c r="I4158" s="92"/>
      <c r="J4158" s="173"/>
      <c r="K4158" s="132"/>
      <c r="L4158" s="130"/>
      <c r="M4158" s="130"/>
      <c r="N4158" s="130"/>
      <c r="O4158" s="130"/>
      <c r="P4158" s="130"/>
      <c r="Q4158" s="130"/>
      <c r="R4158" s="130"/>
      <c r="S4158" s="130"/>
    </row>
    <row r="4159" spans="1:19" x14ac:dyDescent="0.25">
      <c r="A4159" s="228" t="str">
        <f t="shared" si="174"/>
        <v/>
      </c>
      <c r="B4159" s="34"/>
      <c r="C4159" s="8"/>
      <c r="D4159" s="129"/>
      <c r="F4159" s="180"/>
      <c r="G4159" s="261"/>
      <c r="H4159" s="284">
        <f t="shared" si="173"/>
        <v>4.142000000000091E-6</v>
      </c>
      <c r="I4159" s="92"/>
      <c r="J4159" s="173"/>
      <c r="K4159" s="132"/>
      <c r="L4159" s="130"/>
      <c r="M4159" s="130"/>
      <c r="N4159" s="130"/>
      <c r="O4159" s="130"/>
      <c r="P4159" s="130"/>
      <c r="Q4159" s="130"/>
      <c r="R4159" s="130"/>
      <c r="S4159" s="130"/>
    </row>
    <row r="4160" spans="1:19" x14ac:dyDescent="0.25">
      <c r="A4160" s="228" t="str">
        <f t="shared" si="174"/>
        <v/>
      </c>
      <c r="B4160" s="34"/>
      <c r="C4160" s="8"/>
      <c r="D4160" s="129"/>
      <c r="F4160" s="180"/>
      <c r="G4160" s="261"/>
      <c r="H4160" s="284">
        <f t="shared" si="173"/>
        <v>4.1430000000000906E-6</v>
      </c>
      <c r="I4160" s="92"/>
      <c r="J4160" s="173"/>
      <c r="K4160" s="132"/>
      <c r="L4160" s="130"/>
      <c r="M4160" s="130"/>
      <c r="N4160" s="130"/>
      <c r="O4160" s="130"/>
      <c r="P4160" s="130"/>
      <c r="Q4160" s="130"/>
      <c r="R4160" s="130"/>
      <c r="S4160" s="130"/>
    </row>
    <row r="4161" spans="1:19" x14ac:dyDescent="0.25">
      <c r="A4161" s="228" t="str">
        <f t="shared" si="174"/>
        <v/>
      </c>
      <c r="B4161" s="34"/>
      <c r="C4161" s="8"/>
      <c r="D4161" s="129"/>
      <c r="F4161" s="180"/>
      <c r="G4161" s="261"/>
      <c r="H4161" s="284">
        <f t="shared" si="173"/>
        <v>4.1440000000000903E-6</v>
      </c>
      <c r="I4161" s="92"/>
      <c r="J4161" s="173"/>
      <c r="K4161" s="132"/>
      <c r="L4161" s="130"/>
      <c r="M4161" s="130"/>
      <c r="N4161" s="130"/>
      <c r="O4161" s="130"/>
      <c r="P4161" s="130"/>
      <c r="Q4161" s="130"/>
      <c r="R4161" s="130"/>
      <c r="S4161" s="130"/>
    </row>
    <row r="4162" spans="1:19" x14ac:dyDescent="0.25">
      <c r="A4162" s="228" t="str">
        <f t="shared" si="174"/>
        <v/>
      </c>
      <c r="B4162" s="34"/>
      <c r="C4162" s="8"/>
      <c r="D4162" s="129"/>
      <c r="F4162" s="180"/>
      <c r="G4162" s="261"/>
      <c r="H4162" s="284">
        <f t="shared" si="173"/>
        <v>4.1450000000000899E-6</v>
      </c>
      <c r="I4162" s="92"/>
      <c r="J4162" s="173"/>
      <c r="K4162" s="132"/>
      <c r="L4162" s="130"/>
      <c r="M4162" s="130"/>
      <c r="N4162" s="130"/>
      <c r="O4162" s="130"/>
      <c r="P4162" s="130"/>
      <c r="Q4162" s="130"/>
      <c r="R4162" s="130"/>
      <c r="S4162" s="130"/>
    </row>
    <row r="4163" spans="1:19" x14ac:dyDescent="0.25">
      <c r="A4163" s="228" t="str">
        <f t="shared" si="174"/>
        <v/>
      </c>
      <c r="B4163" s="34"/>
      <c r="C4163" s="8"/>
      <c r="D4163" s="129"/>
      <c r="F4163" s="180"/>
      <c r="G4163" s="261"/>
      <c r="H4163" s="284">
        <f t="shared" si="173"/>
        <v>4.1460000000000896E-6</v>
      </c>
      <c r="I4163" s="92"/>
      <c r="J4163" s="173"/>
      <c r="K4163" s="132"/>
      <c r="L4163" s="130"/>
      <c r="M4163" s="130"/>
      <c r="N4163" s="130"/>
      <c r="O4163" s="130"/>
      <c r="P4163" s="130"/>
      <c r="Q4163" s="130"/>
      <c r="R4163" s="130"/>
      <c r="S4163" s="130"/>
    </row>
    <row r="4164" spans="1:19" x14ac:dyDescent="0.25">
      <c r="A4164" s="228" t="str">
        <f t="shared" si="174"/>
        <v/>
      </c>
      <c r="B4164" s="34"/>
      <c r="C4164" s="8"/>
      <c r="D4164" s="129"/>
      <c r="F4164" s="180"/>
      <c r="G4164" s="261"/>
      <c r="H4164" s="284">
        <f t="shared" si="173"/>
        <v>4.1470000000000892E-6</v>
      </c>
      <c r="I4164" s="92"/>
      <c r="J4164" s="173"/>
      <c r="K4164" s="132"/>
      <c r="L4164" s="130"/>
      <c r="M4164" s="130"/>
      <c r="N4164" s="130"/>
      <c r="O4164" s="130"/>
      <c r="P4164" s="130"/>
      <c r="Q4164" s="130"/>
      <c r="R4164" s="130"/>
      <c r="S4164" s="130"/>
    </row>
    <row r="4165" spans="1:19" x14ac:dyDescent="0.25">
      <c r="A4165" s="228" t="str">
        <f t="shared" si="174"/>
        <v/>
      </c>
      <c r="B4165" s="34"/>
      <c r="C4165" s="8"/>
      <c r="D4165" s="129"/>
      <c r="F4165" s="180"/>
      <c r="G4165" s="261"/>
      <c r="H4165" s="284">
        <f t="shared" si="173"/>
        <v>4.1480000000000889E-6</v>
      </c>
      <c r="I4165" s="92"/>
      <c r="J4165" s="173"/>
      <c r="K4165" s="132"/>
      <c r="L4165" s="130"/>
      <c r="M4165" s="130"/>
      <c r="N4165" s="130"/>
      <c r="O4165" s="130"/>
      <c r="P4165" s="130"/>
      <c r="Q4165" s="130"/>
      <c r="R4165" s="130"/>
      <c r="S4165" s="130"/>
    </row>
    <row r="4166" spans="1:19" x14ac:dyDescent="0.25">
      <c r="A4166" s="228" t="str">
        <f t="shared" si="174"/>
        <v/>
      </c>
      <c r="B4166" s="34"/>
      <c r="C4166" s="8"/>
      <c r="D4166" s="129"/>
      <c r="F4166" s="180"/>
      <c r="G4166" s="261"/>
      <c r="H4166" s="284">
        <f t="shared" si="173"/>
        <v>4.1490000000000885E-6</v>
      </c>
      <c r="I4166" s="92"/>
      <c r="J4166" s="173"/>
      <c r="K4166" s="132"/>
      <c r="L4166" s="130"/>
      <c r="M4166" s="130"/>
      <c r="N4166" s="130"/>
      <c r="O4166" s="130"/>
      <c r="P4166" s="130"/>
      <c r="Q4166" s="130"/>
      <c r="R4166" s="130"/>
      <c r="S4166" s="130"/>
    </row>
    <row r="4167" spans="1:19" x14ac:dyDescent="0.25">
      <c r="A4167" s="228" t="str">
        <f t="shared" si="174"/>
        <v/>
      </c>
      <c r="B4167" s="34"/>
      <c r="C4167" s="8"/>
      <c r="D4167" s="129"/>
      <c r="F4167" s="180"/>
      <c r="G4167" s="261"/>
      <c r="H4167" s="284">
        <f t="shared" si="173"/>
        <v>4.1500000000000882E-6</v>
      </c>
      <c r="I4167" s="92"/>
      <c r="J4167" s="173"/>
      <c r="K4167" s="132"/>
      <c r="L4167" s="130"/>
      <c r="M4167" s="130"/>
      <c r="N4167" s="130"/>
      <c r="O4167" s="130"/>
      <c r="P4167" s="130"/>
      <c r="Q4167" s="130"/>
      <c r="R4167" s="130"/>
      <c r="S4167" s="130"/>
    </row>
    <row r="4168" spans="1:19" x14ac:dyDescent="0.25">
      <c r="A4168" s="228" t="str">
        <f t="shared" si="174"/>
        <v/>
      </c>
      <c r="B4168" s="34"/>
      <c r="C4168" s="8"/>
      <c r="D4168" s="129"/>
      <c r="F4168" s="180"/>
      <c r="G4168" s="261"/>
      <c r="H4168" s="284">
        <f t="shared" si="173"/>
        <v>4.1510000000000878E-6</v>
      </c>
      <c r="I4168" s="92"/>
      <c r="J4168" s="173"/>
      <c r="K4168" s="132"/>
      <c r="L4168" s="130"/>
      <c r="M4168" s="130"/>
      <c r="N4168" s="130"/>
      <c r="O4168" s="130"/>
      <c r="P4168" s="130"/>
      <c r="Q4168" s="130"/>
      <c r="R4168" s="130"/>
      <c r="S4168" s="130"/>
    </row>
    <row r="4169" spans="1:19" x14ac:dyDescent="0.25">
      <c r="A4169" s="228" t="str">
        <f t="shared" si="174"/>
        <v/>
      </c>
      <c r="B4169" s="34"/>
      <c r="C4169" s="8"/>
      <c r="D4169" s="129"/>
      <c r="F4169" s="180"/>
      <c r="G4169" s="261"/>
      <c r="H4169" s="284">
        <f t="shared" si="173"/>
        <v>4.1520000000000875E-6</v>
      </c>
      <c r="I4169" s="92"/>
      <c r="J4169" s="173"/>
      <c r="K4169" s="132"/>
      <c r="L4169" s="130"/>
      <c r="M4169" s="130"/>
      <c r="N4169" s="130"/>
      <c r="O4169" s="130"/>
      <c r="P4169" s="130"/>
      <c r="Q4169" s="130"/>
      <c r="R4169" s="130"/>
      <c r="S4169" s="130"/>
    </row>
    <row r="4170" spans="1:19" x14ac:dyDescent="0.25">
      <c r="A4170" s="228" t="str">
        <f t="shared" si="174"/>
        <v/>
      </c>
      <c r="B4170" s="34"/>
      <c r="C4170" s="8"/>
      <c r="D4170" s="129"/>
      <c r="F4170" s="180"/>
      <c r="G4170" s="261"/>
      <c r="H4170" s="284">
        <f t="shared" si="173"/>
        <v>4.1530000000000871E-6</v>
      </c>
      <c r="I4170" s="92"/>
      <c r="J4170" s="173"/>
      <c r="K4170" s="132"/>
      <c r="L4170" s="130"/>
      <c r="M4170" s="130"/>
      <c r="N4170" s="130"/>
      <c r="O4170" s="130"/>
      <c r="P4170" s="130"/>
      <c r="Q4170" s="130"/>
      <c r="R4170" s="130"/>
      <c r="S4170" s="130"/>
    </row>
    <row r="4171" spans="1:19" x14ac:dyDescent="0.25">
      <c r="A4171" s="228" t="str">
        <f t="shared" si="174"/>
        <v/>
      </c>
      <c r="B4171" s="34"/>
      <c r="C4171" s="8"/>
      <c r="D4171" s="129"/>
      <c r="F4171" s="180"/>
      <c r="G4171" s="261"/>
      <c r="H4171" s="284">
        <f t="shared" si="173"/>
        <v>4.1540000000000868E-6</v>
      </c>
      <c r="I4171" s="92"/>
      <c r="J4171" s="173"/>
      <c r="K4171" s="132"/>
      <c r="L4171" s="130"/>
      <c r="M4171" s="130"/>
      <c r="N4171" s="130"/>
      <c r="O4171" s="130"/>
      <c r="P4171" s="130"/>
      <c r="Q4171" s="130"/>
      <c r="R4171" s="130"/>
      <c r="S4171" s="130"/>
    </row>
    <row r="4172" spans="1:19" x14ac:dyDescent="0.25">
      <c r="A4172" s="228" t="str">
        <f t="shared" si="174"/>
        <v/>
      </c>
      <c r="B4172" s="34"/>
      <c r="C4172" s="8"/>
      <c r="D4172" s="129"/>
      <c r="F4172" s="180"/>
      <c r="G4172" s="261"/>
      <c r="H4172" s="284">
        <f t="shared" si="173"/>
        <v>4.1550000000000864E-6</v>
      </c>
      <c r="I4172" s="92"/>
      <c r="J4172" s="173"/>
      <c r="K4172" s="132"/>
      <c r="L4172" s="130"/>
      <c r="M4172" s="130"/>
      <c r="N4172" s="130"/>
      <c r="O4172" s="130"/>
      <c r="P4172" s="130"/>
      <c r="Q4172" s="130"/>
      <c r="R4172" s="130"/>
      <c r="S4172" s="130"/>
    </row>
    <row r="4173" spans="1:19" x14ac:dyDescent="0.25">
      <c r="A4173" s="228" t="str">
        <f t="shared" si="174"/>
        <v/>
      </c>
      <c r="B4173" s="34"/>
      <c r="C4173" s="8"/>
      <c r="D4173" s="129"/>
      <c r="F4173" s="180"/>
      <c r="G4173" s="261"/>
      <c r="H4173" s="284">
        <f t="shared" si="173"/>
        <v>4.1560000000000861E-6</v>
      </c>
      <c r="I4173" s="92"/>
      <c r="J4173" s="173"/>
      <c r="K4173" s="132"/>
      <c r="L4173" s="130"/>
      <c r="M4173" s="130"/>
      <c r="N4173" s="130"/>
      <c r="O4173" s="130"/>
      <c r="P4173" s="130"/>
      <c r="Q4173" s="130"/>
      <c r="R4173" s="130"/>
      <c r="S4173" s="130"/>
    </row>
    <row r="4174" spans="1:19" x14ac:dyDescent="0.25">
      <c r="A4174" s="228" t="str">
        <f t="shared" si="174"/>
        <v/>
      </c>
      <c r="B4174" s="34"/>
      <c r="C4174" s="8"/>
      <c r="D4174" s="129"/>
      <c r="F4174" s="180"/>
      <c r="G4174" s="261"/>
      <c r="H4174" s="284">
        <f t="shared" si="173"/>
        <v>4.1570000000000857E-6</v>
      </c>
      <c r="I4174" s="92"/>
      <c r="J4174" s="173"/>
      <c r="K4174" s="132"/>
      <c r="L4174" s="130"/>
      <c r="M4174" s="130"/>
      <c r="N4174" s="130"/>
      <c r="O4174" s="130"/>
      <c r="P4174" s="130"/>
      <c r="Q4174" s="130"/>
      <c r="R4174" s="130"/>
      <c r="S4174" s="130"/>
    </row>
    <row r="4175" spans="1:19" x14ac:dyDescent="0.25">
      <c r="A4175" s="228" t="str">
        <f t="shared" si="174"/>
        <v/>
      </c>
      <c r="B4175" s="34"/>
      <c r="C4175" s="8"/>
      <c r="D4175" s="129"/>
      <c r="F4175" s="180"/>
      <c r="G4175" s="261"/>
      <c r="H4175" s="284">
        <f t="shared" si="173"/>
        <v>4.1580000000000854E-6</v>
      </c>
      <c r="I4175" s="92"/>
      <c r="J4175" s="173"/>
      <c r="K4175" s="132"/>
      <c r="L4175" s="130"/>
      <c r="M4175" s="130"/>
      <c r="N4175" s="130"/>
      <c r="O4175" s="130"/>
      <c r="P4175" s="130"/>
      <c r="Q4175" s="130"/>
      <c r="R4175" s="130"/>
      <c r="S4175" s="130"/>
    </row>
    <row r="4176" spans="1:19" x14ac:dyDescent="0.25">
      <c r="A4176" s="228" t="str">
        <f t="shared" si="174"/>
        <v/>
      </c>
      <c r="B4176" s="34"/>
      <c r="C4176" s="8"/>
      <c r="D4176" s="129"/>
      <c r="F4176" s="180"/>
      <c r="G4176" s="261"/>
      <c r="H4176" s="284">
        <f t="shared" si="173"/>
        <v>4.159000000000085E-6</v>
      </c>
      <c r="I4176" s="92"/>
      <c r="J4176" s="173"/>
      <c r="K4176" s="132"/>
      <c r="L4176" s="130"/>
      <c r="M4176" s="130"/>
      <c r="N4176" s="130"/>
      <c r="O4176" s="130"/>
      <c r="P4176" s="130"/>
      <c r="Q4176" s="130"/>
      <c r="R4176" s="130"/>
      <c r="S4176" s="130"/>
    </row>
    <row r="4177" spans="1:19" x14ac:dyDescent="0.25">
      <c r="A4177" s="228" t="str">
        <f t="shared" si="174"/>
        <v/>
      </c>
      <c r="B4177" s="34"/>
      <c r="C4177" s="8"/>
      <c r="D4177" s="129"/>
      <c r="F4177" s="180"/>
      <c r="G4177" s="261"/>
      <c r="H4177" s="284">
        <f t="shared" si="173"/>
        <v>4.1600000000000847E-6</v>
      </c>
      <c r="I4177" s="92"/>
      <c r="J4177" s="173"/>
      <c r="K4177" s="132"/>
      <c r="L4177" s="130"/>
      <c r="M4177" s="130"/>
      <c r="N4177" s="130"/>
      <c r="O4177" s="130"/>
      <c r="P4177" s="130"/>
      <c r="Q4177" s="130"/>
      <c r="R4177" s="130"/>
      <c r="S4177" s="130"/>
    </row>
    <row r="4178" spans="1:19" x14ac:dyDescent="0.25">
      <c r="A4178" s="228" t="str">
        <f t="shared" si="174"/>
        <v/>
      </c>
      <c r="B4178" s="34"/>
      <c r="C4178" s="8"/>
      <c r="D4178" s="129"/>
      <c r="F4178" s="180"/>
      <c r="G4178" s="261"/>
      <c r="H4178" s="284">
        <f t="shared" si="173"/>
        <v>4.1610000000000843E-6</v>
      </c>
      <c r="I4178" s="92"/>
      <c r="J4178" s="173"/>
      <c r="K4178" s="132"/>
      <c r="L4178" s="130"/>
      <c r="M4178" s="130"/>
      <c r="N4178" s="130"/>
      <c r="O4178" s="130"/>
      <c r="P4178" s="130"/>
      <c r="Q4178" s="130"/>
      <c r="R4178" s="130"/>
      <c r="S4178" s="130"/>
    </row>
    <row r="4179" spans="1:19" x14ac:dyDescent="0.25">
      <c r="A4179" s="228" t="str">
        <f t="shared" si="174"/>
        <v/>
      </c>
      <c r="B4179" s="34"/>
      <c r="C4179" s="8"/>
      <c r="D4179" s="129"/>
      <c r="F4179" s="180"/>
      <c r="G4179" s="261"/>
      <c r="H4179" s="284">
        <f t="shared" ref="H4179:H4242" si="175">IF(G4179="",IF(D4179&lt;&gt;"",H4178+F4179+0.000000001,H4178+0.000000001),H4178+0.000000001)</f>
        <v>4.162000000000084E-6</v>
      </c>
      <c r="I4179" s="92"/>
      <c r="J4179" s="173"/>
      <c r="K4179" s="132"/>
      <c r="L4179" s="130"/>
      <c r="M4179" s="130"/>
      <c r="N4179" s="130"/>
      <c r="O4179" s="130"/>
      <c r="P4179" s="130"/>
      <c r="Q4179" s="130"/>
      <c r="R4179" s="130"/>
      <c r="S4179" s="130"/>
    </row>
    <row r="4180" spans="1:19" x14ac:dyDescent="0.25">
      <c r="A4180" s="228" t="str">
        <f t="shared" si="174"/>
        <v/>
      </c>
      <c r="B4180" s="34"/>
      <c r="C4180" s="8"/>
      <c r="D4180" s="129"/>
      <c r="F4180" s="180"/>
      <c r="G4180" s="261"/>
      <c r="H4180" s="284">
        <f t="shared" si="175"/>
        <v>4.1630000000000836E-6</v>
      </c>
      <c r="I4180" s="92"/>
      <c r="J4180" s="173"/>
      <c r="K4180" s="132"/>
      <c r="L4180" s="130"/>
      <c r="M4180" s="130"/>
      <c r="N4180" s="130"/>
      <c r="O4180" s="130"/>
      <c r="P4180" s="130"/>
      <c r="Q4180" s="130"/>
      <c r="R4180" s="130"/>
      <c r="S4180" s="130"/>
    </row>
    <row r="4181" spans="1:19" x14ac:dyDescent="0.25">
      <c r="A4181" s="228" t="str">
        <f t="shared" si="174"/>
        <v/>
      </c>
      <c r="B4181" s="34"/>
      <c r="C4181" s="8"/>
      <c r="D4181" s="129"/>
      <c r="F4181" s="180"/>
      <c r="G4181" s="261"/>
      <c r="H4181" s="284">
        <f t="shared" si="175"/>
        <v>4.1640000000000833E-6</v>
      </c>
      <c r="I4181" s="92"/>
      <c r="J4181" s="173"/>
      <c r="K4181" s="132"/>
      <c r="L4181" s="130"/>
      <c r="M4181" s="130"/>
      <c r="N4181" s="130"/>
      <c r="O4181" s="130"/>
      <c r="P4181" s="130"/>
      <c r="Q4181" s="130"/>
      <c r="R4181" s="130"/>
      <c r="S4181" s="130"/>
    </row>
    <row r="4182" spans="1:19" x14ac:dyDescent="0.25">
      <c r="A4182" s="228" t="str">
        <f t="shared" ref="A4182:A4245" si="176">IF(F4182="","",IF(H4182=$H$5,D4182,""))</f>
        <v/>
      </c>
      <c r="B4182" s="34"/>
      <c r="C4182" s="8"/>
      <c r="D4182" s="129"/>
      <c r="F4182" s="180"/>
      <c r="G4182" s="261"/>
      <c r="H4182" s="284">
        <f t="shared" si="175"/>
        <v>4.1650000000000829E-6</v>
      </c>
      <c r="I4182" s="92"/>
      <c r="J4182" s="173"/>
      <c r="K4182" s="132"/>
      <c r="L4182" s="130"/>
      <c r="M4182" s="130"/>
      <c r="N4182" s="130"/>
      <c r="O4182" s="130"/>
      <c r="P4182" s="130"/>
      <c r="Q4182" s="130"/>
      <c r="R4182" s="130"/>
      <c r="S4182" s="130"/>
    </row>
    <row r="4183" spans="1:19" x14ac:dyDescent="0.25">
      <c r="A4183" s="228" t="str">
        <f t="shared" si="176"/>
        <v/>
      </c>
      <c r="B4183" s="34"/>
      <c r="C4183" s="8"/>
      <c r="D4183" s="129"/>
      <c r="F4183" s="180"/>
      <c r="G4183" s="261"/>
      <c r="H4183" s="284">
        <f t="shared" si="175"/>
        <v>4.1660000000000826E-6</v>
      </c>
      <c r="I4183" s="92"/>
      <c r="J4183" s="173"/>
      <c r="K4183" s="132"/>
      <c r="L4183" s="130"/>
      <c r="M4183" s="130"/>
      <c r="N4183" s="130"/>
      <c r="O4183" s="130"/>
      <c r="P4183" s="130"/>
      <c r="Q4183" s="130"/>
      <c r="R4183" s="130"/>
      <c r="S4183" s="130"/>
    </row>
    <row r="4184" spans="1:19" x14ac:dyDescent="0.25">
      <c r="A4184" s="228" t="str">
        <f t="shared" si="176"/>
        <v/>
      </c>
      <c r="B4184" s="34"/>
      <c r="C4184" s="8"/>
      <c r="D4184" s="129"/>
      <c r="F4184" s="180"/>
      <c r="G4184" s="261"/>
      <c r="H4184" s="284">
        <f t="shared" si="175"/>
        <v>4.1670000000000822E-6</v>
      </c>
      <c r="I4184" s="92"/>
      <c r="J4184" s="173"/>
      <c r="K4184" s="132"/>
      <c r="L4184" s="130"/>
      <c r="M4184" s="130"/>
      <c r="N4184" s="130"/>
      <c r="O4184" s="130"/>
      <c r="P4184" s="130"/>
      <c r="Q4184" s="130"/>
      <c r="R4184" s="130"/>
      <c r="S4184" s="130"/>
    </row>
    <row r="4185" spans="1:19" x14ac:dyDescent="0.25">
      <c r="A4185" s="228" t="str">
        <f t="shared" si="176"/>
        <v/>
      </c>
      <c r="B4185" s="34"/>
      <c r="C4185" s="8"/>
      <c r="D4185" s="129"/>
      <c r="F4185" s="180"/>
      <c r="G4185" s="261"/>
      <c r="H4185" s="284">
        <f t="shared" si="175"/>
        <v>4.1680000000000819E-6</v>
      </c>
      <c r="I4185" s="92"/>
      <c r="J4185" s="173"/>
      <c r="K4185" s="132"/>
      <c r="L4185" s="130"/>
      <c r="M4185" s="130"/>
      <c r="N4185" s="130"/>
      <c r="O4185" s="130"/>
      <c r="P4185" s="130"/>
      <c r="Q4185" s="130"/>
      <c r="R4185" s="130"/>
      <c r="S4185" s="130"/>
    </row>
    <row r="4186" spans="1:19" x14ac:dyDescent="0.25">
      <c r="A4186" s="228" t="str">
        <f t="shared" si="176"/>
        <v/>
      </c>
      <c r="B4186" s="34"/>
      <c r="C4186" s="8"/>
      <c r="D4186" s="129"/>
      <c r="F4186" s="180"/>
      <c r="G4186" s="261"/>
      <c r="H4186" s="284">
        <f t="shared" si="175"/>
        <v>4.1690000000000815E-6</v>
      </c>
      <c r="I4186" s="92"/>
      <c r="J4186" s="173"/>
      <c r="K4186" s="132"/>
      <c r="L4186" s="130"/>
      <c r="M4186" s="130"/>
      <c r="N4186" s="130"/>
      <c r="O4186" s="130"/>
      <c r="P4186" s="130"/>
      <c r="Q4186" s="130"/>
      <c r="R4186" s="130"/>
      <c r="S4186" s="130"/>
    </row>
    <row r="4187" spans="1:19" x14ac:dyDescent="0.25">
      <c r="A4187" s="228" t="str">
        <f t="shared" si="176"/>
        <v/>
      </c>
      <c r="B4187" s="34"/>
      <c r="C4187" s="8"/>
      <c r="D4187" s="129"/>
      <c r="F4187" s="180"/>
      <c r="G4187" s="261"/>
      <c r="H4187" s="284">
        <f t="shared" si="175"/>
        <v>4.1700000000000812E-6</v>
      </c>
      <c r="I4187" s="92"/>
      <c r="J4187" s="173"/>
      <c r="K4187" s="132"/>
      <c r="L4187" s="130"/>
      <c r="M4187" s="130"/>
      <c r="N4187" s="130"/>
      <c r="O4187" s="130"/>
      <c r="P4187" s="130"/>
      <c r="Q4187" s="130"/>
      <c r="R4187" s="130"/>
      <c r="S4187" s="130"/>
    </row>
    <row r="4188" spans="1:19" x14ac:dyDescent="0.25">
      <c r="A4188" s="228" t="str">
        <f t="shared" si="176"/>
        <v/>
      </c>
      <c r="B4188" s="34"/>
      <c r="C4188" s="8"/>
      <c r="D4188" s="129"/>
      <c r="F4188" s="180"/>
      <c r="G4188" s="261"/>
      <c r="H4188" s="284">
        <f t="shared" si="175"/>
        <v>4.1710000000000809E-6</v>
      </c>
      <c r="I4188" s="92"/>
      <c r="J4188" s="173"/>
      <c r="K4188" s="132"/>
      <c r="L4188" s="130"/>
      <c r="M4188" s="130"/>
      <c r="N4188" s="130"/>
      <c r="O4188" s="130"/>
      <c r="P4188" s="130"/>
      <c r="Q4188" s="130"/>
      <c r="R4188" s="130"/>
      <c r="S4188" s="130"/>
    </row>
    <row r="4189" spans="1:19" x14ac:dyDescent="0.25">
      <c r="A4189" s="228" t="str">
        <f t="shared" si="176"/>
        <v/>
      </c>
      <c r="B4189" s="34"/>
      <c r="C4189" s="8"/>
      <c r="D4189" s="129"/>
      <c r="F4189" s="180"/>
      <c r="G4189" s="261"/>
      <c r="H4189" s="284">
        <f t="shared" si="175"/>
        <v>4.1720000000000805E-6</v>
      </c>
      <c r="I4189" s="92"/>
      <c r="J4189" s="173"/>
      <c r="K4189" s="132"/>
      <c r="L4189" s="130"/>
      <c r="M4189" s="130"/>
      <c r="N4189" s="130"/>
      <c r="O4189" s="130"/>
      <c r="P4189" s="130"/>
      <c r="Q4189" s="130"/>
      <c r="R4189" s="130"/>
      <c r="S4189" s="130"/>
    </row>
    <row r="4190" spans="1:19" x14ac:dyDescent="0.25">
      <c r="A4190" s="228" t="str">
        <f t="shared" si="176"/>
        <v/>
      </c>
      <c r="B4190" s="34"/>
      <c r="C4190" s="8"/>
      <c r="D4190" s="129"/>
      <c r="F4190" s="180"/>
      <c r="G4190" s="261"/>
      <c r="H4190" s="284">
        <f t="shared" si="175"/>
        <v>4.1730000000000802E-6</v>
      </c>
      <c r="I4190" s="92"/>
      <c r="J4190" s="173"/>
      <c r="K4190" s="132"/>
      <c r="L4190" s="130"/>
      <c r="M4190" s="130"/>
      <c r="N4190" s="130"/>
      <c r="O4190" s="130"/>
      <c r="P4190" s="130"/>
      <c r="Q4190" s="130"/>
      <c r="R4190" s="130"/>
      <c r="S4190" s="130"/>
    </row>
    <row r="4191" spans="1:19" x14ac:dyDescent="0.25">
      <c r="A4191" s="228" t="str">
        <f t="shared" si="176"/>
        <v/>
      </c>
      <c r="B4191" s="34"/>
      <c r="C4191" s="8"/>
      <c r="D4191" s="129"/>
      <c r="F4191" s="180"/>
      <c r="G4191" s="261"/>
      <c r="H4191" s="284">
        <f t="shared" si="175"/>
        <v>4.1740000000000798E-6</v>
      </c>
      <c r="I4191" s="92"/>
      <c r="J4191" s="173"/>
      <c r="K4191" s="132"/>
      <c r="L4191" s="130"/>
      <c r="M4191" s="130"/>
      <c r="N4191" s="130"/>
      <c r="O4191" s="130"/>
      <c r="P4191" s="130"/>
      <c r="Q4191" s="130"/>
      <c r="R4191" s="130"/>
      <c r="S4191" s="130"/>
    </row>
    <row r="4192" spans="1:19" x14ac:dyDescent="0.25">
      <c r="A4192" s="228" t="str">
        <f t="shared" si="176"/>
        <v/>
      </c>
      <c r="B4192" s="34"/>
      <c r="C4192" s="8"/>
      <c r="D4192" s="129"/>
      <c r="F4192" s="180"/>
      <c r="G4192" s="261"/>
      <c r="H4192" s="284">
        <f t="shared" si="175"/>
        <v>4.1750000000000795E-6</v>
      </c>
      <c r="I4192" s="92"/>
      <c r="J4192" s="173"/>
      <c r="K4192" s="132"/>
      <c r="L4192" s="130"/>
      <c r="M4192" s="130"/>
      <c r="N4192" s="130"/>
      <c r="O4192" s="130"/>
      <c r="P4192" s="130"/>
      <c r="Q4192" s="130"/>
      <c r="R4192" s="130"/>
      <c r="S4192" s="130"/>
    </row>
    <row r="4193" spans="1:19" x14ac:dyDescent="0.25">
      <c r="A4193" s="228" t="str">
        <f t="shared" si="176"/>
        <v/>
      </c>
      <c r="B4193" s="34"/>
      <c r="C4193" s="8"/>
      <c r="D4193" s="129"/>
      <c r="F4193" s="180"/>
      <c r="G4193" s="261"/>
      <c r="H4193" s="284">
        <f t="shared" si="175"/>
        <v>4.1760000000000791E-6</v>
      </c>
      <c r="I4193" s="92"/>
      <c r="J4193" s="173"/>
      <c r="K4193" s="132"/>
      <c r="L4193" s="130"/>
      <c r="M4193" s="130"/>
      <c r="N4193" s="130"/>
      <c r="O4193" s="130"/>
      <c r="P4193" s="130"/>
      <c r="Q4193" s="130"/>
      <c r="R4193" s="130"/>
      <c r="S4193" s="130"/>
    </row>
    <row r="4194" spans="1:19" x14ac:dyDescent="0.25">
      <c r="A4194" s="228" t="str">
        <f t="shared" si="176"/>
        <v/>
      </c>
      <c r="B4194" s="34"/>
      <c r="C4194" s="8"/>
      <c r="D4194" s="129"/>
      <c r="F4194" s="180"/>
      <c r="G4194" s="261"/>
      <c r="H4194" s="284">
        <f t="shared" si="175"/>
        <v>4.1770000000000788E-6</v>
      </c>
      <c r="I4194" s="92"/>
      <c r="J4194" s="173"/>
      <c r="K4194" s="132"/>
      <c r="L4194" s="130"/>
      <c r="M4194" s="130"/>
      <c r="N4194" s="130"/>
      <c r="O4194" s="130"/>
      <c r="P4194" s="130"/>
      <c r="Q4194" s="130"/>
      <c r="R4194" s="130"/>
      <c r="S4194" s="130"/>
    </row>
    <row r="4195" spans="1:19" x14ac:dyDescent="0.25">
      <c r="A4195" s="228" t="str">
        <f t="shared" si="176"/>
        <v/>
      </c>
      <c r="B4195" s="34"/>
      <c r="C4195" s="8"/>
      <c r="D4195" s="129"/>
      <c r="F4195" s="180"/>
      <c r="G4195" s="261"/>
      <c r="H4195" s="284">
        <f t="shared" si="175"/>
        <v>4.1780000000000784E-6</v>
      </c>
      <c r="I4195" s="92"/>
      <c r="J4195" s="173"/>
      <c r="K4195" s="132"/>
      <c r="L4195" s="130"/>
      <c r="M4195" s="130"/>
      <c r="N4195" s="130"/>
      <c r="O4195" s="130"/>
      <c r="P4195" s="130"/>
      <c r="Q4195" s="130"/>
      <c r="R4195" s="130"/>
      <c r="S4195" s="130"/>
    </row>
    <row r="4196" spans="1:19" x14ac:dyDescent="0.25">
      <c r="A4196" s="228" t="str">
        <f t="shared" si="176"/>
        <v/>
      </c>
      <c r="B4196" s="34"/>
      <c r="C4196" s="8"/>
      <c r="D4196" s="129"/>
      <c r="F4196" s="180"/>
      <c r="G4196" s="261"/>
      <c r="H4196" s="284">
        <f t="shared" si="175"/>
        <v>4.1790000000000781E-6</v>
      </c>
      <c r="I4196" s="92"/>
      <c r="J4196" s="173"/>
      <c r="K4196" s="132"/>
      <c r="L4196" s="130"/>
      <c r="M4196" s="130"/>
      <c r="N4196" s="130"/>
      <c r="O4196" s="130"/>
      <c r="P4196" s="130"/>
      <c r="Q4196" s="130"/>
      <c r="R4196" s="130"/>
      <c r="S4196" s="130"/>
    </row>
    <row r="4197" spans="1:19" x14ac:dyDescent="0.25">
      <c r="A4197" s="228" t="str">
        <f t="shared" si="176"/>
        <v/>
      </c>
      <c r="B4197" s="34"/>
      <c r="C4197" s="8"/>
      <c r="D4197" s="129"/>
      <c r="F4197" s="180"/>
      <c r="G4197" s="261"/>
      <c r="H4197" s="284">
        <f t="shared" si="175"/>
        <v>4.1800000000000777E-6</v>
      </c>
      <c r="I4197" s="92"/>
      <c r="J4197" s="173"/>
      <c r="K4197" s="132"/>
      <c r="L4197" s="130"/>
      <c r="M4197" s="130"/>
      <c r="N4197" s="130"/>
      <c r="O4197" s="130"/>
      <c r="P4197" s="130"/>
      <c r="Q4197" s="130"/>
      <c r="R4197" s="130"/>
      <c r="S4197" s="130"/>
    </row>
    <row r="4198" spans="1:19" x14ac:dyDescent="0.25">
      <c r="A4198" s="228" t="str">
        <f t="shared" si="176"/>
        <v/>
      </c>
      <c r="B4198" s="34"/>
      <c r="C4198" s="8"/>
      <c r="D4198" s="129"/>
      <c r="F4198" s="180"/>
      <c r="G4198" s="261"/>
      <c r="H4198" s="284">
        <f t="shared" si="175"/>
        <v>4.1810000000000774E-6</v>
      </c>
      <c r="I4198" s="92"/>
      <c r="J4198" s="173"/>
      <c r="K4198" s="132"/>
      <c r="L4198" s="130"/>
      <c r="M4198" s="130"/>
      <c r="N4198" s="130"/>
      <c r="O4198" s="130"/>
      <c r="P4198" s="130"/>
      <c r="Q4198" s="130"/>
      <c r="R4198" s="130"/>
      <c r="S4198" s="130"/>
    </row>
    <row r="4199" spans="1:19" x14ac:dyDescent="0.25">
      <c r="A4199" s="228" t="str">
        <f t="shared" si="176"/>
        <v/>
      </c>
      <c r="B4199" s="34"/>
      <c r="C4199" s="8"/>
      <c r="D4199" s="129"/>
      <c r="F4199" s="180"/>
      <c r="G4199" s="261"/>
      <c r="H4199" s="284">
        <f t="shared" si="175"/>
        <v>4.182000000000077E-6</v>
      </c>
      <c r="I4199" s="92"/>
      <c r="J4199" s="173"/>
      <c r="K4199" s="132"/>
      <c r="L4199" s="130"/>
      <c r="M4199" s="130"/>
      <c r="N4199" s="130"/>
      <c r="O4199" s="130"/>
      <c r="P4199" s="130"/>
      <c r="Q4199" s="130"/>
      <c r="R4199" s="130"/>
      <c r="S4199" s="130"/>
    </row>
    <row r="4200" spans="1:19" x14ac:dyDescent="0.25">
      <c r="A4200" s="228" t="str">
        <f t="shared" si="176"/>
        <v/>
      </c>
      <c r="B4200" s="34"/>
      <c r="C4200" s="8"/>
      <c r="D4200" s="129"/>
      <c r="F4200" s="180"/>
      <c r="G4200" s="261"/>
      <c r="H4200" s="284">
        <f t="shared" si="175"/>
        <v>4.1830000000000767E-6</v>
      </c>
      <c r="I4200" s="92"/>
      <c r="J4200" s="173"/>
      <c r="K4200" s="132"/>
      <c r="L4200" s="130"/>
      <c r="M4200" s="130"/>
      <c r="N4200" s="130"/>
      <c r="O4200" s="130"/>
      <c r="P4200" s="130"/>
      <c r="Q4200" s="130"/>
      <c r="R4200" s="130"/>
      <c r="S4200" s="130"/>
    </row>
    <row r="4201" spans="1:19" x14ac:dyDescent="0.25">
      <c r="A4201" s="228" t="str">
        <f t="shared" si="176"/>
        <v/>
      </c>
      <c r="B4201" s="34"/>
      <c r="C4201" s="8"/>
      <c r="D4201" s="129"/>
      <c r="F4201" s="180"/>
      <c r="G4201" s="261"/>
      <c r="H4201" s="284">
        <f t="shared" si="175"/>
        <v>4.1840000000000763E-6</v>
      </c>
      <c r="I4201" s="92"/>
      <c r="J4201" s="173"/>
      <c r="K4201" s="132"/>
      <c r="L4201" s="130"/>
      <c r="M4201" s="130"/>
      <c r="N4201" s="130"/>
      <c r="O4201" s="130"/>
      <c r="P4201" s="130"/>
      <c r="Q4201" s="130"/>
      <c r="R4201" s="130"/>
      <c r="S4201" s="130"/>
    </row>
    <row r="4202" spans="1:19" x14ac:dyDescent="0.25">
      <c r="A4202" s="228" t="str">
        <f t="shared" si="176"/>
        <v/>
      </c>
      <c r="B4202" s="34"/>
      <c r="C4202" s="8"/>
      <c r="D4202" s="129"/>
      <c r="F4202" s="180"/>
      <c r="G4202" s="261"/>
      <c r="H4202" s="284">
        <f t="shared" si="175"/>
        <v>4.185000000000076E-6</v>
      </c>
      <c r="I4202" s="92"/>
      <c r="J4202" s="173"/>
      <c r="K4202" s="132"/>
      <c r="L4202" s="130"/>
      <c r="M4202" s="130"/>
      <c r="N4202" s="130"/>
      <c r="O4202" s="130"/>
      <c r="P4202" s="130"/>
      <c r="Q4202" s="130"/>
      <c r="R4202" s="130"/>
      <c r="S4202" s="130"/>
    </row>
    <row r="4203" spans="1:19" x14ac:dyDescent="0.25">
      <c r="A4203" s="228" t="str">
        <f t="shared" si="176"/>
        <v/>
      </c>
      <c r="B4203" s="34"/>
      <c r="C4203" s="8"/>
      <c r="D4203" s="129"/>
      <c r="F4203" s="180"/>
      <c r="G4203" s="261"/>
      <c r="H4203" s="284">
        <f t="shared" si="175"/>
        <v>4.1860000000000756E-6</v>
      </c>
      <c r="I4203" s="92"/>
      <c r="J4203" s="173"/>
      <c r="K4203" s="132"/>
      <c r="L4203" s="130"/>
      <c r="M4203" s="130"/>
      <c r="N4203" s="130"/>
      <c r="O4203" s="130"/>
      <c r="P4203" s="130"/>
      <c r="Q4203" s="130"/>
      <c r="R4203" s="130"/>
      <c r="S4203" s="130"/>
    </row>
    <row r="4204" spans="1:19" x14ac:dyDescent="0.25">
      <c r="A4204" s="228" t="str">
        <f t="shared" si="176"/>
        <v/>
      </c>
      <c r="B4204" s="34"/>
      <c r="C4204" s="8"/>
      <c r="D4204" s="129"/>
      <c r="F4204" s="180"/>
      <c r="G4204" s="261"/>
      <c r="H4204" s="284">
        <f t="shared" si="175"/>
        <v>4.1870000000000753E-6</v>
      </c>
      <c r="I4204" s="92"/>
      <c r="J4204" s="173"/>
      <c r="K4204" s="132"/>
      <c r="L4204" s="130"/>
      <c r="M4204" s="130"/>
      <c r="N4204" s="130"/>
      <c r="O4204" s="130"/>
      <c r="P4204" s="130"/>
      <c r="Q4204" s="130"/>
      <c r="R4204" s="130"/>
      <c r="S4204" s="130"/>
    </row>
    <row r="4205" spans="1:19" x14ac:dyDescent="0.25">
      <c r="A4205" s="228" t="str">
        <f t="shared" si="176"/>
        <v/>
      </c>
      <c r="B4205" s="34"/>
      <c r="C4205" s="8"/>
      <c r="D4205" s="129"/>
      <c r="F4205" s="180"/>
      <c r="G4205" s="261"/>
      <c r="H4205" s="284">
        <f t="shared" si="175"/>
        <v>4.1880000000000749E-6</v>
      </c>
      <c r="I4205" s="92"/>
      <c r="J4205" s="173"/>
      <c r="K4205" s="132"/>
      <c r="L4205" s="130"/>
      <c r="M4205" s="130"/>
      <c r="N4205" s="130"/>
      <c r="O4205" s="130"/>
      <c r="P4205" s="130"/>
      <c r="Q4205" s="130"/>
      <c r="R4205" s="130"/>
      <c r="S4205" s="130"/>
    </row>
    <row r="4206" spans="1:19" x14ac:dyDescent="0.25">
      <c r="A4206" s="228" t="str">
        <f t="shared" si="176"/>
        <v/>
      </c>
      <c r="B4206" s="34"/>
      <c r="C4206" s="8"/>
      <c r="D4206" s="129"/>
      <c r="F4206" s="180"/>
      <c r="G4206" s="261"/>
      <c r="H4206" s="284">
        <f t="shared" si="175"/>
        <v>4.1890000000000746E-6</v>
      </c>
      <c r="I4206" s="92"/>
      <c r="J4206" s="173"/>
      <c r="K4206" s="132"/>
      <c r="L4206" s="130"/>
      <c r="M4206" s="130"/>
      <c r="N4206" s="130"/>
      <c r="O4206" s="130"/>
      <c r="P4206" s="130"/>
      <c r="Q4206" s="130"/>
      <c r="R4206" s="130"/>
      <c r="S4206" s="130"/>
    </row>
    <row r="4207" spans="1:19" x14ac:dyDescent="0.25">
      <c r="A4207" s="228" t="str">
        <f t="shared" si="176"/>
        <v/>
      </c>
      <c r="B4207" s="34"/>
      <c r="C4207" s="8"/>
      <c r="D4207" s="129"/>
      <c r="F4207" s="180"/>
      <c r="G4207" s="261"/>
      <c r="H4207" s="284">
        <f t="shared" si="175"/>
        <v>4.1900000000000742E-6</v>
      </c>
      <c r="I4207" s="92"/>
      <c r="J4207" s="173"/>
      <c r="K4207" s="132"/>
      <c r="L4207" s="130"/>
      <c r="M4207" s="130"/>
      <c r="N4207" s="130"/>
      <c r="O4207" s="130"/>
      <c r="P4207" s="130"/>
      <c r="Q4207" s="130"/>
      <c r="R4207" s="130"/>
      <c r="S4207" s="130"/>
    </row>
    <row r="4208" spans="1:19" x14ac:dyDescent="0.25">
      <c r="A4208" s="228" t="str">
        <f t="shared" si="176"/>
        <v/>
      </c>
      <c r="B4208" s="34"/>
      <c r="C4208" s="8"/>
      <c r="D4208" s="129"/>
      <c r="F4208" s="180"/>
      <c r="G4208" s="261"/>
      <c r="H4208" s="284">
        <f t="shared" si="175"/>
        <v>4.1910000000000739E-6</v>
      </c>
      <c r="I4208" s="92"/>
      <c r="J4208" s="173"/>
      <c r="K4208" s="132"/>
      <c r="L4208" s="130"/>
      <c r="M4208" s="130"/>
      <c r="N4208" s="130"/>
      <c r="O4208" s="130"/>
      <c r="P4208" s="130"/>
      <c r="Q4208" s="130"/>
      <c r="R4208" s="130"/>
      <c r="S4208" s="130"/>
    </row>
    <row r="4209" spans="1:19" x14ac:dyDescent="0.25">
      <c r="A4209" s="228" t="str">
        <f t="shared" si="176"/>
        <v/>
      </c>
      <c r="B4209" s="34"/>
      <c r="C4209" s="8"/>
      <c r="D4209" s="129"/>
      <c r="F4209" s="180"/>
      <c r="G4209" s="261"/>
      <c r="H4209" s="284">
        <f t="shared" si="175"/>
        <v>4.1920000000000735E-6</v>
      </c>
      <c r="I4209" s="92"/>
      <c r="J4209" s="173"/>
      <c r="K4209" s="132"/>
      <c r="L4209" s="130"/>
      <c r="M4209" s="130"/>
      <c r="N4209" s="130"/>
      <c r="O4209" s="130"/>
      <c r="P4209" s="130"/>
      <c r="Q4209" s="130"/>
      <c r="R4209" s="130"/>
      <c r="S4209" s="130"/>
    </row>
    <row r="4210" spans="1:19" x14ac:dyDescent="0.25">
      <c r="A4210" s="228" t="str">
        <f t="shared" si="176"/>
        <v/>
      </c>
      <c r="B4210" s="34"/>
      <c r="C4210" s="8"/>
      <c r="D4210" s="129"/>
      <c r="F4210" s="180"/>
      <c r="G4210" s="261"/>
      <c r="H4210" s="284">
        <f t="shared" si="175"/>
        <v>4.1930000000000732E-6</v>
      </c>
      <c r="I4210" s="92"/>
      <c r="J4210" s="173"/>
      <c r="K4210" s="132"/>
      <c r="L4210" s="130"/>
      <c r="M4210" s="130"/>
      <c r="N4210" s="130"/>
      <c r="O4210" s="130"/>
      <c r="P4210" s="130"/>
      <c r="Q4210" s="130"/>
      <c r="R4210" s="130"/>
      <c r="S4210" s="130"/>
    </row>
    <row r="4211" spans="1:19" x14ac:dyDescent="0.25">
      <c r="A4211" s="228" t="str">
        <f t="shared" si="176"/>
        <v/>
      </c>
      <c r="B4211" s="34"/>
      <c r="C4211" s="8"/>
      <c r="D4211" s="129"/>
      <c r="F4211" s="180"/>
      <c r="G4211" s="261"/>
      <c r="H4211" s="284">
        <f t="shared" si="175"/>
        <v>4.1940000000000728E-6</v>
      </c>
      <c r="I4211" s="92"/>
      <c r="J4211" s="173"/>
      <c r="K4211" s="132"/>
      <c r="L4211" s="130"/>
      <c r="M4211" s="130"/>
      <c r="N4211" s="130"/>
      <c r="O4211" s="130"/>
      <c r="P4211" s="130"/>
      <c r="Q4211" s="130"/>
      <c r="R4211" s="130"/>
      <c r="S4211" s="130"/>
    </row>
    <row r="4212" spans="1:19" x14ac:dyDescent="0.25">
      <c r="A4212" s="228" t="str">
        <f t="shared" si="176"/>
        <v/>
      </c>
      <c r="B4212" s="34"/>
      <c r="C4212" s="8"/>
      <c r="D4212" s="129"/>
      <c r="F4212" s="180"/>
      <c r="G4212" s="261"/>
      <c r="H4212" s="284">
        <f t="shared" si="175"/>
        <v>4.1950000000000725E-6</v>
      </c>
      <c r="I4212" s="92"/>
      <c r="J4212" s="173"/>
      <c r="K4212" s="132"/>
      <c r="L4212" s="130"/>
      <c r="M4212" s="130"/>
      <c r="N4212" s="130"/>
      <c r="O4212" s="130"/>
      <c r="P4212" s="130"/>
      <c r="Q4212" s="130"/>
      <c r="R4212" s="130"/>
      <c r="S4212" s="130"/>
    </row>
    <row r="4213" spans="1:19" x14ac:dyDescent="0.25">
      <c r="A4213" s="228" t="str">
        <f t="shared" si="176"/>
        <v/>
      </c>
      <c r="B4213" s="34"/>
      <c r="C4213" s="8"/>
      <c r="D4213" s="129"/>
      <c r="F4213" s="180"/>
      <c r="G4213" s="261"/>
      <c r="H4213" s="284">
        <f t="shared" si="175"/>
        <v>4.1960000000000721E-6</v>
      </c>
      <c r="I4213" s="92"/>
      <c r="J4213" s="173"/>
      <c r="K4213" s="132"/>
      <c r="L4213" s="130"/>
      <c r="M4213" s="130"/>
      <c r="N4213" s="130"/>
      <c r="O4213" s="130"/>
      <c r="P4213" s="130"/>
      <c r="Q4213" s="130"/>
      <c r="R4213" s="130"/>
      <c r="S4213" s="130"/>
    </row>
    <row r="4214" spans="1:19" x14ac:dyDescent="0.25">
      <c r="A4214" s="228" t="str">
        <f t="shared" si="176"/>
        <v/>
      </c>
      <c r="B4214" s="34"/>
      <c r="C4214" s="8"/>
      <c r="D4214" s="129"/>
      <c r="F4214" s="180"/>
      <c r="G4214" s="261"/>
      <c r="H4214" s="284">
        <f t="shared" si="175"/>
        <v>4.1970000000000718E-6</v>
      </c>
      <c r="I4214" s="92"/>
      <c r="J4214" s="173"/>
      <c r="K4214" s="132"/>
      <c r="L4214" s="130"/>
      <c r="M4214" s="130"/>
      <c r="N4214" s="130"/>
      <c r="O4214" s="130"/>
      <c r="P4214" s="130"/>
      <c r="Q4214" s="130"/>
      <c r="R4214" s="130"/>
      <c r="S4214" s="130"/>
    </row>
    <row r="4215" spans="1:19" x14ac:dyDescent="0.25">
      <c r="A4215" s="228" t="str">
        <f t="shared" si="176"/>
        <v/>
      </c>
      <c r="B4215" s="34"/>
      <c r="C4215" s="8"/>
      <c r="D4215" s="129"/>
      <c r="F4215" s="180"/>
      <c r="G4215" s="261"/>
      <c r="H4215" s="284">
        <f t="shared" si="175"/>
        <v>4.1980000000000714E-6</v>
      </c>
      <c r="I4215" s="92"/>
      <c r="J4215" s="173"/>
      <c r="K4215" s="132"/>
      <c r="L4215" s="130"/>
      <c r="M4215" s="130"/>
      <c r="N4215" s="130"/>
      <c r="O4215" s="130"/>
      <c r="P4215" s="130"/>
      <c r="Q4215" s="130"/>
      <c r="R4215" s="130"/>
      <c r="S4215" s="130"/>
    </row>
    <row r="4216" spans="1:19" x14ac:dyDescent="0.25">
      <c r="A4216" s="228" t="str">
        <f t="shared" si="176"/>
        <v/>
      </c>
      <c r="B4216" s="34"/>
      <c r="C4216" s="8"/>
      <c r="D4216" s="129"/>
      <c r="F4216" s="180"/>
      <c r="G4216" s="261"/>
      <c r="H4216" s="284">
        <f t="shared" si="175"/>
        <v>4.1990000000000711E-6</v>
      </c>
      <c r="I4216" s="92"/>
      <c r="J4216" s="173"/>
      <c r="K4216" s="132"/>
      <c r="L4216" s="130"/>
      <c r="M4216" s="130"/>
      <c r="N4216" s="130"/>
      <c r="O4216" s="130"/>
      <c r="P4216" s="130"/>
      <c r="Q4216" s="130"/>
      <c r="R4216" s="130"/>
      <c r="S4216" s="130"/>
    </row>
    <row r="4217" spans="1:19" x14ac:dyDescent="0.25">
      <c r="A4217" s="228" t="str">
        <f t="shared" si="176"/>
        <v/>
      </c>
      <c r="B4217" s="34"/>
      <c r="C4217" s="8"/>
      <c r="D4217" s="129"/>
      <c r="F4217" s="180"/>
      <c r="G4217" s="261"/>
      <c r="H4217" s="284">
        <f t="shared" si="175"/>
        <v>4.2000000000000707E-6</v>
      </c>
      <c r="I4217" s="92"/>
      <c r="J4217" s="173"/>
      <c r="K4217" s="132"/>
      <c r="L4217" s="130"/>
      <c r="M4217" s="130"/>
      <c r="N4217" s="130"/>
      <c r="O4217" s="130"/>
      <c r="P4217" s="130"/>
      <c r="Q4217" s="130"/>
      <c r="R4217" s="130"/>
      <c r="S4217" s="130"/>
    </row>
    <row r="4218" spans="1:19" x14ac:dyDescent="0.25">
      <c r="A4218" s="228" t="str">
        <f t="shared" si="176"/>
        <v/>
      </c>
      <c r="B4218" s="34"/>
      <c r="C4218" s="8"/>
      <c r="D4218" s="129"/>
      <c r="F4218" s="180"/>
      <c r="G4218" s="261"/>
      <c r="H4218" s="284">
        <f t="shared" si="175"/>
        <v>4.2010000000000704E-6</v>
      </c>
      <c r="I4218" s="92"/>
      <c r="J4218" s="173"/>
      <c r="K4218" s="132"/>
      <c r="L4218" s="130"/>
      <c r="M4218" s="130"/>
      <c r="N4218" s="130"/>
      <c r="O4218" s="130"/>
      <c r="P4218" s="130"/>
      <c r="Q4218" s="130"/>
      <c r="R4218" s="130"/>
      <c r="S4218" s="130"/>
    </row>
    <row r="4219" spans="1:19" x14ac:dyDescent="0.25">
      <c r="A4219" s="228" t="str">
        <f t="shared" si="176"/>
        <v/>
      </c>
      <c r="B4219" s="34"/>
      <c r="C4219" s="8"/>
      <c r="D4219" s="129"/>
      <c r="F4219" s="180"/>
      <c r="G4219" s="261"/>
      <c r="H4219" s="284">
        <f t="shared" si="175"/>
        <v>4.2020000000000701E-6</v>
      </c>
      <c r="I4219" s="92"/>
      <c r="J4219" s="173"/>
      <c r="K4219" s="132"/>
      <c r="L4219" s="130"/>
      <c r="M4219" s="130"/>
      <c r="N4219" s="130"/>
      <c r="O4219" s="130"/>
      <c r="P4219" s="130"/>
      <c r="Q4219" s="130"/>
      <c r="R4219" s="130"/>
      <c r="S4219" s="130"/>
    </row>
    <row r="4220" spans="1:19" x14ac:dyDescent="0.25">
      <c r="A4220" s="228" t="str">
        <f t="shared" si="176"/>
        <v/>
      </c>
      <c r="B4220" s="34"/>
      <c r="C4220" s="8"/>
      <c r="D4220" s="129"/>
      <c r="F4220" s="180"/>
      <c r="G4220" s="261"/>
      <c r="H4220" s="284">
        <f t="shared" si="175"/>
        <v>4.2030000000000697E-6</v>
      </c>
      <c r="I4220" s="92"/>
      <c r="J4220" s="173"/>
      <c r="K4220" s="132"/>
      <c r="L4220" s="130"/>
      <c r="M4220" s="130"/>
      <c r="N4220" s="130"/>
      <c r="O4220" s="130"/>
      <c r="P4220" s="130"/>
      <c r="Q4220" s="130"/>
      <c r="R4220" s="130"/>
      <c r="S4220" s="130"/>
    </row>
    <row r="4221" spans="1:19" x14ac:dyDescent="0.25">
      <c r="A4221" s="228" t="str">
        <f t="shared" si="176"/>
        <v/>
      </c>
      <c r="B4221" s="34"/>
      <c r="C4221" s="8"/>
      <c r="D4221" s="129"/>
      <c r="F4221" s="180"/>
      <c r="G4221" s="261"/>
      <c r="H4221" s="284">
        <f t="shared" si="175"/>
        <v>4.2040000000000694E-6</v>
      </c>
      <c r="I4221" s="92"/>
      <c r="J4221" s="173"/>
      <c r="K4221" s="132"/>
      <c r="L4221" s="130"/>
      <c r="M4221" s="130"/>
      <c r="N4221" s="130"/>
      <c r="O4221" s="130"/>
      <c r="P4221" s="130"/>
      <c r="Q4221" s="130"/>
      <c r="R4221" s="130"/>
      <c r="S4221" s="130"/>
    </row>
    <row r="4222" spans="1:19" x14ac:dyDescent="0.25">
      <c r="A4222" s="228" t="str">
        <f t="shared" si="176"/>
        <v/>
      </c>
      <c r="B4222" s="34"/>
      <c r="C4222" s="8"/>
      <c r="D4222" s="129"/>
      <c r="F4222" s="180"/>
      <c r="G4222" s="261"/>
      <c r="H4222" s="284">
        <f t="shared" si="175"/>
        <v>4.205000000000069E-6</v>
      </c>
      <c r="I4222" s="92"/>
      <c r="J4222" s="173"/>
      <c r="K4222" s="132"/>
      <c r="L4222" s="130"/>
      <c r="M4222" s="130"/>
      <c r="N4222" s="130"/>
      <c r="O4222" s="130"/>
      <c r="P4222" s="130"/>
      <c r="Q4222" s="130"/>
      <c r="R4222" s="130"/>
      <c r="S4222" s="130"/>
    </row>
    <row r="4223" spans="1:19" x14ac:dyDescent="0.25">
      <c r="A4223" s="228" t="str">
        <f t="shared" si="176"/>
        <v/>
      </c>
      <c r="B4223" s="34"/>
      <c r="C4223" s="8"/>
      <c r="D4223" s="129"/>
      <c r="F4223" s="180"/>
      <c r="G4223" s="261"/>
      <c r="H4223" s="284">
        <f t="shared" si="175"/>
        <v>4.2060000000000687E-6</v>
      </c>
      <c r="I4223" s="92"/>
      <c r="J4223" s="173"/>
      <c r="K4223" s="132"/>
      <c r="L4223" s="130"/>
      <c r="M4223" s="130"/>
      <c r="N4223" s="130"/>
      <c r="O4223" s="130"/>
      <c r="P4223" s="130"/>
      <c r="Q4223" s="130"/>
      <c r="R4223" s="130"/>
      <c r="S4223" s="130"/>
    </row>
    <row r="4224" spans="1:19" x14ac:dyDescent="0.25">
      <c r="A4224" s="228" t="str">
        <f t="shared" si="176"/>
        <v/>
      </c>
      <c r="B4224" s="34"/>
      <c r="C4224" s="8"/>
      <c r="D4224" s="129"/>
      <c r="F4224" s="180"/>
      <c r="G4224" s="261"/>
      <c r="H4224" s="284">
        <f t="shared" si="175"/>
        <v>4.2070000000000683E-6</v>
      </c>
      <c r="I4224" s="92"/>
      <c r="J4224" s="173"/>
      <c r="K4224" s="132"/>
      <c r="L4224" s="130"/>
      <c r="M4224" s="130"/>
      <c r="N4224" s="130"/>
      <c r="O4224" s="130"/>
      <c r="P4224" s="130"/>
      <c r="Q4224" s="130"/>
      <c r="R4224" s="130"/>
      <c r="S4224" s="130"/>
    </row>
    <row r="4225" spans="1:19" x14ac:dyDescent="0.25">
      <c r="A4225" s="228" t="str">
        <f t="shared" si="176"/>
        <v/>
      </c>
      <c r="B4225" s="34"/>
      <c r="C4225" s="8"/>
      <c r="D4225" s="129"/>
      <c r="F4225" s="180"/>
      <c r="G4225" s="261"/>
      <c r="H4225" s="284">
        <f t="shared" si="175"/>
        <v>4.208000000000068E-6</v>
      </c>
      <c r="I4225" s="92"/>
      <c r="J4225" s="173"/>
      <c r="K4225" s="132"/>
      <c r="L4225" s="130"/>
      <c r="M4225" s="130"/>
      <c r="N4225" s="130"/>
      <c r="O4225" s="130"/>
      <c r="P4225" s="130"/>
      <c r="Q4225" s="130"/>
      <c r="R4225" s="130"/>
      <c r="S4225" s="130"/>
    </row>
    <row r="4226" spans="1:19" x14ac:dyDescent="0.25">
      <c r="A4226" s="228" t="str">
        <f t="shared" si="176"/>
        <v/>
      </c>
      <c r="B4226" s="34"/>
      <c r="C4226" s="8"/>
      <c r="D4226" s="129"/>
      <c r="F4226" s="180"/>
      <c r="G4226" s="261"/>
      <c r="H4226" s="284">
        <f t="shared" si="175"/>
        <v>4.2090000000000676E-6</v>
      </c>
      <c r="I4226" s="92"/>
      <c r="J4226" s="173"/>
      <c r="K4226" s="132"/>
      <c r="L4226" s="130"/>
      <c r="M4226" s="130"/>
      <c r="N4226" s="130"/>
      <c r="O4226" s="130"/>
      <c r="P4226" s="130"/>
      <c r="Q4226" s="130"/>
      <c r="R4226" s="130"/>
      <c r="S4226" s="130"/>
    </row>
    <row r="4227" spans="1:19" x14ac:dyDescent="0.25">
      <c r="A4227" s="228" t="str">
        <f t="shared" si="176"/>
        <v/>
      </c>
      <c r="B4227" s="34"/>
      <c r="C4227" s="8"/>
      <c r="D4227" s="129"/>
      <c r="F4227" s="180"/>
      <c r="G4227" s="261"/>
      <c r="H4227" s="284">
        <f t="shared" si="175"/>
        <v>4.2100000000000673E-6</v>
      </c>
      <c r="I4227" s="92"/>
      <c r="J4227" s="173"/>
      <c r="K4227" s="132"/>
      <c r="L4227" s="130"/>
      <c r="M4227" s="130"/>
      <c r="N4227" s="130"/>
      <c r="O4227" s="130"/>
      <c r="P4227" s="130"/>
      <c r="Q4227" s="130"/>
      <c r="R4227" s="130"/>
      <c r="S4227" s="130"/>
    </row>
    <row r="4228" spans="1:19" x14ac:dyDescent="0.25">
      <c r="A4228" s="228" t="str">
        <f t="shared" si="176"/>
        <v/>
      </c>
      <c r="B4228" s="34"/>
      <c r="C4228" s="8"/>
      <c r="D4228" s="129"/>
      <c r="F4228" s="180"/>
      <c r="G4228" s="261"/>
      <c r="H4228" s="284">
        <f t="shared" si="175"/>
        <v>4.2110000000000669E-6</v>
      </c>
      <c r="I4228" s="92"/>
      <c r="J4228" s="173"/>
      <c r="K4228" s="132"/>
      <c r="L4228" s="130"/>
      <c r="M4228" s="130"/>
      <c r="N4228" s="130"/>
      <c r="O4228" s="130"/>
      <c r="P4228" s="130"/>
      <c r="Q4228" s="130"/>
      <c r="R4228" s="130"/>
      <c r="S4228" s="130"/>
    </row>
    <row r="4229" spans="1:19" x14ac:dyDescent="0.25">
      <c r="A4229" s="228" t="str">
        <f t="shared" si="176"/>
        <v/>
      </c>
      <c r="B4229" s="34"/>
      <c r="C4229" s="8"/>
      <c r="D4229" s="129"/>
      <c r="F4229" s="180"/>
      <c r="G4229" s="261"/>
      <c r="H4229" s="284">
        <f t="shared" si="175"/>
        <v>4.2120000000000666E-6</v>
      </c>
      <c r="I4229" s="92"/>
      <c r="J4229" s="173"/>
      <c r="K4229" s="132"/>
      <c r="L4229" s="130"/>
      <c r="M4229" s="130"/>
      <c r="N4229" s="130"/>
      <c r="O4229" s="130"/>
      <c r="P4229" s="130"/>
      <c r="Q4229" s="130"/>
      <c r="R4229" s="130"/>
      <c r="S4229" s="130"/>
    </row>
    <row r="4230" spans="1:19" x14ac:dyDescent="0.25">
      <c r="A4230" s="228" t="str">
        <f t="shared" si="176"/>
        <v/>
      </c>
      <c r="B4230" s="34"/>
      <c r="C4230" s="8"/>
      <c r="D4230" s="129"/>
      <c r="F4230" s="180"/>
      <c r="G4230" s="261"/>
      <c r="H4230" s="284">
        <f t="shared" si="175"/>
        <v>4.2130000000000662E-6</v>
      </c>
      <c r="I4230" s="92"/>
      <c r="J4230" s="173"/>
      <c r="K4230" s="132"/>
      <c r="L4230" s="130"/>
      <c r="M4230" s="130"/>
      <c r="N4230" s="130"/>
      <c r="O4230" s="130"/>
      <c r="P4230" s="130"/>
      <c r="Q4230" s="130"/>
      <c r="R4230" s="130"/>
      <c r="S4230" s="130"/>
    </row>
    <row r="4231" spans="1:19" x14ac:dyDescent="0.25">
      <c r="A4231" s="228" t="str">
        <f t="shared" si="176"/>
        <v/>
      </c>
      <c r="B4231" s="34"/>
      <c r="C4231" s="8"/>
      <c r="D4231" s="129"/>
      <c r="F4231" s="180"/>
      <c r="G4231" s="261"/>
      <c r="H4231" s="284">
        <f t="shared" si="175"/>
        <v>4.2140000000000659E-6</v>
      </c>
      <c r="I4231" s="92"/>
      <c r="J4231" s="173"/>
      <c r="K4231" s="132"/>
      <c r="L4231" s="130"/>
      <c r="M4231" s="130"/>
      <c r="N4231" s="130"/>
      <c r="O4231" s="130"/>
      <c r="P4231" s="130"/>
      <c r="Q4231" s="130"/>
      <c r="R4231" s="130"/>
      <c r="S4231" s="130"/>
    </row>
    <row r="4232" spans="1:19" x14ac:dyDescent="0.25">
      <c r="A4232" s="228" t="str">
        <f t="shared" si="176"/>
        <v/>
      </c>
      <c r="B4232" s="34"/>
      <c r="C4232" s="8"/>
      <c r="D4232" s="129"/>
      <c r="F4232" s="180"/>
      <c r="G4232" s="261"/>
      <c r="H4232" s="284">
        <f t="shared" si="175"/>
        <v>4.2150000000000655E-6</v>
      </c>
      <c r="I4232" s="92"/>
      <c r="J4232" s="173"/>
      <c r="K4232" s="132"/>
      <c r="L4232" s="130"/>
      <c r="M4232" s="130"/>
      <c r="N4232" s="130"/>
      <c r="O4232" s="130"/>
      <c r="P4232" s="130"/>
      <c r="Q4232" s="130"/>
      <c r="R4232" s="130"/>
      <c r="S4232" s="130"/>
    </row>
    <row r="4233" spans="1:19" x14ac:dyDescent="0.25">
      <c r="A4233" s="228" t="str">
        <f t="shared" si="176"/>
        <v/>
      </c>
      <c r="B4233" s="34"/>
      <c r="C4233" s="8"/>
      <c r="D4233" s="129"/>
      <c r="F4233" s="180"/>
      <c r="G4233" s="261"/>
      <c r="H4233" s="284">
        <f t="shared" si="175"/>
        <v>4.2160000000000652E-6</v>
      </c>
      <c r="I4233" s="92"/>
      <c r="J4233" s="173"/>
      <c r="K4233" s="132"/>
      <c r="L4233" s="130"/>
      <c r="M4233" s="130"/>
      <c r="N4233" s="130"/>
      <c r="O4233" s="130"/>
      <c r="P4233" s="130"/>
      <c r="Q4233" s="130"/>
      <c r="R4233" s="130"/>
      <c r="S4233" s="130"/>
    </row>
    <row r="4234" spans="1:19" x14ac:dyDescent="0.25">
      <c r="A4234" s="228" t="str">
        <f t="shared" si="176"/>
        <v/>
      </c>
      <c r="B4234" s="34"/>
      <c r="C4234" s="8"/>
      <c r="D4234" s="129"/>
      <c r="F4234" s="180"/>
      <c r="G4234" s="261"/>
      <c r="H4234" s="284">
        <f t="shared" si="175"/>
        <v>4.2170000000000648E-6</v>
      </c>
      <c r="I4234" s="92"/>
      <c r="J4234" s="173"/>
      <c r="K4234" s="132"/>
      <c r="L4234" s="130"/>
      <c r="M4234" s="130"/>
      <c r="N4234" s="130"/>
      <c r="O4234" s="130"/>
      <c r="P4234" s="130"/>
      <c r="Q4234" s="130"/>
      <c r="R4234" s="130"/>
      <c r="S4234" s="130"/>
    </row>
    <row r="4235" spans="1:19" x14ac:dyDescent="0.25">
      <c r="A4235" s="228" t="str">
        <f t="shared" si="176"/>
        <v/>
      </c>
      <c r="B4235" s="34"/>
      <c r="C4235" s="8"/>
      <c r="D4235" s="129"/>
      <c r="F4235" s="180"/>
      <c r="G4235" s="261"/>
      <c r="H4235" s="284">
        <f t="shared" si="175"/>
        <v>4.2180000000000645E-6</v>
      </c>
      <c r="I4235" s="92"/>
      <c r="J4235" s="173"/>
      <c r="K4235" s="132"/>
      <c r="L4235" s="130"/>
      <c r="M4235" s="130"/>
      <c r="N4235" s="130"/>
      <c r="O4235" s="130"/>
      <c r="P4235" s="130"/>
      <c r="Q4235" s="130"/>
      <c r="R4235" s="130"/>
      <c r="S4235" s="130"/>
    </row>
    <row r="4236" spans="1:19" x14ac:dyDescent="0.25">
      <c r="A4236" s="228" t="str">
        <f t="shared" si="176"/>
        <v/>
      </c>
      <c r="B4236" s="34"/>
      <c r="C4236" s="8"/>
      <c r="D4236" s="129"/>
      <c r="F4236" s="180"/>
      <c r="G4236" s="261"/>
      <c r="H4236" s="284">
        <f t="shared" si="175"/>
        <v>4.2190000000000641E-6</v>
      </c>
      <c r="I4236" s="92"/>
      <c r="J4236" s="173"/>
      <c r="K4236" s="132"/>
      <c r="L4236" s="130"/>
      <c r="M4236" s="130"/>
      <c r="N4236" s="130"/>
      <c r="O4236" s="130"/>
      <c r="P4236" s="130"/>
      <c r="Q4236" s="130"/>
      <c r="R4236" s="130"/>
      <c r="S4236" s="130"/>
    </row>
    <row r="4237" spans="1:19" x14ac:dyDescent="0.25">
      <c r="A4237" s="228" t="str">
        <f t="shared" si="176"/>
        <v/>
      </c>
      <c r="B4237" s="34"/>
      <c r="C4237" s="8"/>
      <c r="D4237" s="129"/>
      <c r="F4237" s="180"/>
      <c r="G4237" s="261"/>
      <c r="H4237" s="284">
        <f t="shared" si="175"/>
        <v>4.2200000000000638E-6</v>
      </c>
      <c r="I4237" s="92"/>
      <c r="J4237" s="173"/>
      <c r="K4237" s="132"/>
      <c r="L4237" s="130"/>
      <c r="M4237" s="130"/>
      <c r="N4237" s="130"/>
      <c r="O4237" s="130"/>
      <c r="P4237" s="130"/>
      <c r="Q4237" s="130"/>
      <c r="R4237" s="130"/>
      <c r="S4237" s="130"/>
    </row>
    <row r="4238" spans="1:19" x14ac:dyDescent="0.25">
      <c r="A4238" s="228" t="str">
        <f t="shared" si="176"/>
        <v/>
      </c>
      <c r="B4238" s="34"/>
      <c r="C4238" s="8"/>
      <c r="D4238" s="129"/>
      <c r="F4238" s="180"/>
      <c r="G4238" s="261"/>
      <c r="H4238" s="284">
        <f t="shared" si="175"/>
        <v>4.2210000000000634E-6</v>
      </c>
      <c r="I4238" s="92"/>
      <c r="J4238" s="173"/>
      <c r="K4238" s="132"/>
      <c r="L4238" s="130"/>
      <c r="M4238" s="130"/>
      <c r="N4238" s="130"/>
      <c r="O4238" s="130"/>
      <c r="P4238" s="130"/>
      <c r="Q4238" s="130"/>
      <c r="R4238" s="130"/>
      <c r="S4238" s="130"/>
    </row>
    <row r="4239" spans="1:19" x14ac:dyDescent="0.25">
      <c r="A4239" s="228" t="str">
        <f t="shared" si="176"/>
        <v/>
      </c>
      <c r="B4239" s="34"/>
      <c r="C4239" s="8"/>
      <c r="D4239" s="129"/>
      <c r="F4239" s="180"/>
      <c r="G4239" s="261"/>
      <c r="H4239" s="284">
        <f t="shared" si="175"/>
        <v>4.2220000000000631E-6</v>
      </c>
      <c r="I4239" s="92"/>
      <c r="J4239" s="173"/>
      <c r="K4239" s="132"/>
      <c r="L4239" s="130"/>
      <c r="M4239" s="130"/>
      <c r="N4239" s="130"/>
      <c r="O4239" s="130"/>
      <c r="P4239" s="130"/>
      <c r="Q4239" s="130"/>
      <c r="R4239" s="130"/>
      <c r="S4239" s="130"/>
    </row>
    <row r="4240" spans="1:19" x14ac:dyDescent="0.25">
      <c r="A4240" s="228" t="str">
        <f t="shared" si="176"/>
        <v/>
      </c>
      <c r="B4240" s="34"/>
      <c r="C4240" s="8"/>
      <c r="D4240" s="129"/>
      <c r="F4240" s="180"/>
      <c r="G4240" s="261"/>
      <c r="H4240" s="284">
        <f t="shared" si="175"/>
        <v>4.2230000000000627E-6</v>
      </c>
      <c r="I4240" s="92"/>
      <c r="J4240" s="173"/>
      <c r="K4240" s="132"/>
      <c r="L4240" s="130"/>
      <c r="M4240" s="130"/>
      <c r="N4240" s="130"/>
      <c r="O4240" s="130"/>
      <c r="P4240" s="130"/>
      <c r="Q4240" s="130"/>
      <c r="R4240" s="130"/>
      <c r="S4240" s="130"/>
    </row>
    <row r="4241" spans="1:19" x14ac:dyDescent="0.25">
      <c r="A4241" s="228" t="str">
        <f t="shared" si="176"/>
        <v/>
      </c>
      <c r="B4241" s="34"/>
      <c r="C4241" s="8"/>
      <c r="D4241" s="129"/>
      <c r="F4241" s="180"/>
      <c r="G4241" s="261"/>
      <c r="H4241" s="284">
        <f t="shared" si="175"/>
        <v>4.2240000000000624E-6</v>
      </c>
      <c r="I4241" s="92"/>
      <c r="J4241" s="173"/>
      <c r="K4241" s="132"/>
      <c r="L4241" s="130"/>
      <c r="M4241" s="130"/>
      <c r="N4241" s="130"/>
      <c r="O4241" s="130"/>
      <c r="P4241" s="130"/>
      <c r="Q4241" s="130"/>
      <c r="R4241" s="130"/>
      <c r="S4241" s="130"/>
    </row>
    <row r="4242" spans="1:19" x14ac:dyDescent="0.25">
      <c r="A4242" s="228" t="str">
        <f t="shared" si="176"/>
        <v/>
      </c>
      <c r="B4242" s="34"/>
      <c r="C4242" s="8"/>
      <c r="D4242" s="129"/>
      <c r="F4242" s="180"/>
      <c r="G4242" s="261"/>
      <c r="H4242" s="284">
        <f t="shared" si="175"/>
        <v>4.225000000000062E-6</v>
      </c>
      <c r="I4242" s="92"/>
      <c r="J4242" s="173"/>
      <c r="K4242" s="132"/>
      <c r="L4242" s="130"/>
      <c r="M4242" s="130"/>
      <c r="N4242" s="130"/>
      <c r="O4242" s="130"/>
      <c r="P4242" s="130"/>
      <c r="Q4242" s="130"/>
      <c r="R4242" s="130"/>
      <c r="S4242" s="130"/>
    </row>
    <row r="4243" spans="1:19" x14ac:dyDescent="0.25">
      <c r="A4243" s="228" t="str">
        <f t="shared" si="176"/>
        <v/>
      </c>
      <c r="B4243" s="34"/>
      <c r="C4243" s="8"/>
      <c r="D4243" s="129"/>
      <c r="F4243" s="180"/>
      <c r="G4243" s="261"/>
      <c r="H4243" s="284">
        <f t="shared" ref="H4243:H4306" si="177">IF(G4243="",IF(D4243&lt;&gt;"",H4242+F4243+0.000000001,H4242+0.000000001),H4242+0.000000001)</f>
        <v>4.2260000000000617E-6</v>
      </c>
      <c r="I4243" s="92"/>
      <c r="J4243" s="173"/>
      <c r="K4243" s="132"/>
      <c r="L4243" s="130"/>
      <c r="M4243" s="130"/>
      <c r="N4243" s="130"/>
      <c r="O4243" s="130"/>
      <c r="P4243" s="130"/>
      <c r="Q4243" s="130"/>
      <c r="R4243" s="130"/>
      <c r="S4243" s="130"/>
    </row>
    <row r="4244" spans="1:19" x14ac:dyDescent="0.25">
      <c r="A4244" s="228" t="str">
        <f t="shared" si="176"/>
        <v/>
      </c>
      <c r="B4244" s="34"/>
      <c r="C4244" s="8"/>
      <c r="D4244" s="129"/>
      <c r="F4244" s="180"/>
      <c r="G4244" s="261"/>
      <c r="H4244" s="284">
        <f t="shared" si="177"/>
        <v>4.2270000000000613E-6</v>
      </c>
      <c r="I4244" s="92"/>
      <c r="J4244" s="173"/>
      <c r="K4244" s="132"/>
      <c r="L4244" s="130"/>
      <c r="M4244" s="130"/>
      <c r="N4244" s="130"/>
      <c r="O4244" s="130"/>
      <c r="P4244" s="130"/>
      <c r="Q4244" s="130"/>
      <c r="R4244" s="130"/>
      <c r="S4244" s="130"/>
    </row>
    <row r="4245" spans="1:19" x14ac:dyDescent="0.25">
      <c r="A4245" s="228" t="str">
        <f t="shared" si="176"/>
        <v/>
      </c>
      <c r="B4245" s="34"/>
      <c r="C4245" s="8"/>
      <c r="D4245" s="129"/>
      <c r="F4245" s="180"/>
      <c r="G4245" s="261"/>
      <c r="H4245" s="284">
        <f t="shared" si="177"/>
        <v>4.228000000000061E-6</v>
      </c>
      <c r="I4245" s="92"/>
      <c r="J4245" s="173"/>
      <c r="K4245" s="132"/>
      <c r="L4245" s="130"/>
      <c r="M4245" s="130"/>
      <c r="N4245" s="130"/>
      <c r="O4245" s="130"/>
      <c r="P4245" s="130"/>
      <c r="Q4245" s="130"/>
      <c r="R4245" s="130"/>
      <c r="S4245" s="130"/>
    </row>
    <row r="4246" spans="1:19" x14ac:dyDescent="0.25">
      <c r="A4246" s="228" t="str">
        <f t="shared" ref="A4246:A4309" si="178">IF(F4246="","",IF(H4246=$H$5,D4246,""))</f>
        <v/>
      </c>
      <c r="B4246" s="34"/>
      <c r="C4246" s="8"/>
      <c r="D4246" s="129"/>
      <c r="F4246" s="180"/>
      <c r="G4246" s="261"/>
      <c r="H4246" s="284">
        <f t="shared" si="177"/>
        <v>4.2290000000000606E-6</v>
      </c>
      <c r="I4246" s="92"/>
      <c r="J4246" s="173"/>
      <c r="K4246" s="132"/>
      <c r="L4246" s="130"/>
      <c r="M4246" s="130"/>
      <c r="N4246" s="130"/>
      <c r="O4246" s="130"/>
      <c r="P4246" s="130"/>
      <c r="Q4246" s="130"/>
      <c r="R4246" s="130"/>
      <c r="S4246" s="130"/>
    </row>
    <row r="4247" spans="1:19" x14ac:dyDescent="0.25">
      <c r="A4247" s="228" t="str">
        <f t="shared" si="178"/>
        <v/>
      </c>
      <c r="B4247" s="34"/>
      <c r="C4247" s="8"/>
      <c r="D4247" s="129"/>
      <c r="F4247" s="180"/>
      <c r="G4247" s="261"/>
      <c r="H4247" s="284">
        <f t="shared" si="177"/>
        <v>4.2300000000000603E-6</v>
      </c>
      <c r="I4247" s="92"/>
      <c r="J4247" s="173"/>
      <c r="K4247" s="132"/>
      <c r="L4247" s="130"/>
      <c r="M4247" s="130"/>
      <c r="N4247" s="130"/>
      <c r="O4247" s="130"/>
      <c r="P4247" s="130"/>
      <c r="Q4247" s="130"/>
      <c r="R4247" s="130"/>
      <c r="S4247" s="130"/>
    </row>
    <row r="4248" spans="1:19" x14ac:dyDescent="0.25">
      <c r="A4248" s="228" t="str">
        <f t="shared" si="178"/>
        <v/>
      </c>
      <c r="B4248" s="34"/>
      <c r="C4248" s="8"/>
      <c r="D4248" s="129"/>
      <c r="F4248" s="180"/>
      <c r="G4248" s="261"/>
      <c r="H4248" s="284">
        <f t="shared" si="177"/>
        <v>4.2310000000000599E-6</v>
      </c>
      <c r="I4248" s="92"/>
      <c r="J4248" s="173"/>
      <c r="K4248" s="132"/>
      <c r="L4248" s="130"/>
      <c r="M4248" s="130"/>
      <c r="N4248" s="130"/>
      <c r="O4248" s="130"/>
      <c r="P4248" s="130"/>
      <c r="Q4248" s="130"/>
      <c r="R4248" s="130"/>
      <c r="S4248" s="130"/>
    </row>
    <row r="4249" spans="1:19" x14ac:dyDescent="0.25">
      <c r="A4249" s="228" t="str">
        <f t="shared" si="178"/>
        <v/>
      </c>
      <c r="B4249" s="34"/>
      <c r="C4249" s="8"/>
      <c r="D4249" s="129"/>
      <c r="F4249" s="180"/>
      <c r="G4249" s="261"/>
      <c r="H4249" s="284">
        <f t="shared" si="177"/>
        <v>4.2320000000000596E-6</v>
      </c>
      <c r="I4249" s="92"/>
      <c r="J4249" s="173"/>
      <c r="K4249" s="132"/>
      <c r="L4249" s="130"/>
      <c r="M4249" s="130"/>
      <c r="N4249" s="130"/>
      <c r="O4249" s="130"/>
      <c r="P4249" s="130"/>
      <c r="Q4249" s="130"/>
      <c r="R4249" s="130"/>
      <c r="S4249" s="130"/>
    </row>
    <row r="4250" spans="1:19" x14ac:dyDescent="0.25">
      <c r="A4250" s="228" t="str">
        <f t="shared" si="178"/>
        <v/>
      </c>
      <c r="B4250" s="34"/>
      <c r="C4250" s="8"/>
      <c r="D4250" s="129"/>
      <c r="F4250" s="180"/>
      <c r="G4250" s="261"/>
      <c r="H4250" s="284">
        <f t="shared" si="177"/>
        <v>4.2330000000000593E-6</v>
      </c>
      <c r="I4250" s="92"/>
      <c r="J4250" s="173"/>
      <c r="K4250" s="132"/>
      <c r="L4250" s="130"/>
      <c r="M4250" s="130"/>
      <c r="N4250" s="130"/>
      <c r="O4250" s="130"/>
      <c r="P4250" s="130"/>
      <c r="Q4250" s="130"/>
      <c r="R4250" s="130"/>
      <c r="S4250" s="130"/>
    </row>
    <row r="4251" spans="1:19" x14ac:dyDescent="0.25">
      <c r="A4251" s="228" t="str">
        <f t="shared" si="178"/>
        <v/>
      </c>
      <c r="B4251" s="34"/>
      <c r="C4251" s="8"/>
      <c r="D4251" s="129"/>
      <c r="F4251" s="180"/>
      <c r="G4251" s="261"/>
      <c r="H4251" s="284">
        <f t="shared" si="177"/>
        <v>4.2340000000000589E-6</v>
      </c>
      <c r="I4251" s="92"/>
      <c r="J4251" s="173"/>
      <c r="K4251" s="132"/>
      <c r="L4251" s="130"/>
      <c r="M4251" s="130"/>
      <c r="N4251" s="130"/>
      <c r="O4251" s="130"/>
      <c r="P4251" s="130"/>
      <c r="Q4251" s="130"/>
      <c r="R4251" s="130"/>
      <c r="S4251" s="130"/>
    </row>
    <row r="4252" spans="1:19" x14ac:dyDescent="0.25">
      <c r="A4252" s="228" t="str">
        <f t="shared" si="178"/>
        <v/>
      </c>
      <c r="B4252" s="34"/>
      <c r="C4252" s="8"/>
      <c r="D4252" s="129"/>
      <c r="F4252" s="180"/>
      <c r="G4252" s="261"/>
      <c r="H4252" s="284">
        <f t="shared" si="177"/>
        <v>4.2350000000000586E-6</v>
      </c>
      <c r="I4252" s="92"/>
      <c r="J4252" s="173"/>
      <c r="K4252" s="132"/>
      <c r="L4252" s="130"/>
      <c r="M4252" s="130"/>
      <c r="N4252" s="130"/>
      <c r="O4252" s="130"/>
      <c r="P4252" s="130"/>
      <c r="Q4252" s="130"/>
      <c r="R4252" s="130"/>
      <c r="S4252" s="130"/>
    </row>
    <row r="4253" spans="1:19" x14ac:dyDescent="0.25">
      <c r="A4253" s="228" t="str">
        <f t="shared" si="178"/>
        <v/>
      </c>
      <c r="B4253" s="34"/>
      <c r="C4253" s="8"/>
      <c r="D4253" s="129"/>
      <c r="F4253" s="180"/>
      <c r="G4253" s="261"/>
      <c r="H4253" s="284">
        <f t="shared" si="177"/>
        <v>4.2360000000000582E-6</v>
      </c>
      <c r="I4253" s="92"/>
      <c r="J4253" s="173"/>
      <c r="K4253" s="132"/>
      <c r="L4253" s="130"/>
      <c r="M4253" s="130"/>
      <c r="N4253" s="130"/>
      <c r="O4253" s="130"/>
      <c r="P4253" s="130"/>
      <c r="Q4253" s="130"/>
      <c r="R4253" s="130"/>
      <c r="S4253" s="130"/>
    </row>
    <row r="4254" spans="1:19" x14ac:dyDescent="0.25">
      <c r="A4254" s="228" t="str">
        <f t="shared" si="178"/>
        <v/>
      </c>
      <c r="B4254" s="34"/>
      <c r="C4254" s="8"/>
      <c r="D4254" s="129"/>
      <c r="F4254" s="180"/>
      <c r="G4254" s="261"/>
      <c r="H4254" s="284">
        <f t="shared" si="177"/>
        <v>4.2370000000000579E-6</v>
      </c>
      <c r="I4254" s="92"/>
      <c r="J4254" s="173"/>
      <c r="K4254" s="132"/>
      <c r="L4254" s="130"/>
      <c r="M4254" s="130"/>
      <c r="N4254" s="130"/>
      <c r="O4254" s="130"/>
      <c r="P4254" s="130"/>
      <c r="Q4254" s="130"/>
      <c r="R4254" s="130"/>
      <c r="S4254" s="130"/>
    </row>
    <row r="4255" spans="1:19" x14ac:dyDescent="0.25">
      <c r="A4255" s="228" t="str">
        <f t="shared" si="178"/>
        <v/>
      </c>
      <c r="B4255" s="34"/>
      <c r="C4255" s="8"/>
      <c r="D4255" s="129"/>
      <c r="F4255" s="180"/>
      <c r="G4255" s="261"/>
      <c r="H4255" s="284">
        <f t="shared" si="177"/>
        <v>4.2380000000000575E-6</v>
      </c>
      <c r="I4255" s="92"/>
      <c r="J4255" s="173"/>
      <c r="K4255" s="132"/>
      <c r="L4255" s="130"/>
      <c r="M4255" s="130"/>
      <c r="N4255" s="130"/>
      <c r="O4255" s="130"/>
      <c r="P4255" s="130"/>
      <c r="Q4255" s="130"/>
      <c r="R4255" s="130"/>
      <c r="S4255" s="130"/>
    </row>
    <row r="4256" spans="1:19" x14ac:dyDescent="0.25">
      <c r="A4256" s="228" t="str">
        <f t="shared" si="178"/>
        <v/>
      </c>
      <c r="B4256" s="34"/>
      <c r="C4256" s="8"/>
      <c r="D4256" s="129"/>
      <c r="F4256" s="180"/>
      <c r="G4256" s="261"/>
      <c r="H4256" s="284">
        <f t="shared" si="177"/>
        <v>4.2390000000000572E-6</v>
      </c>
      <c r="I4256" s="92"/>
      <c r="J4256" s="173"/>
      <c r="K4256" s="132"/>
      <c r="L4256" s="130"/>
      <c r="M4256" s="130"/>
      <c r="N4256" s="130"/>
      <c r="O4256" s="130"/>
      <c r="P4256" s="130"/>
      <c r="Q4256" s="130"/>
      <c r="R4256" s="130"/>
      <c r="S4256" s="130"/>
    </row>
    <row r="4257" spans="1:19" x14ac:dyDescent="0.25">
      <c r="A4257" s="228" t="str">
        <f t="shared" si="178"/>
        <v/>
      </c>
      <c r="B4257" s="34"/>
      <c r="C4257" s="8"/>
      <c r="D4257" s="129"/>
      <c r="F4257" s="180"/>
      <c r="G4257" s="261"/>
      <c r="H4257" s="284">
        <f t="shared" si="177"/>
        <v>4.2400000000000568E-6</v>
      </c>
      <c r="I4257" s="92"/>
      <c r="J4257" s="173"/>
      <c r="K4257" s="132"/>
      <c r="L4257" s="130"/>
      <c r="M4257" s="130"/>
      <c r="N4257" s="130"/>
      <c r="O4257" s="130"/>
      <c r="P4257" s="130"/>
      <c r="Q4257" s="130"/>
      <c r="R4257" s="130"/>
      <c r="S4257" s="130"/>
    </row>
    <row r="4258" spans="1:19" x14ac:dyDescent="0.25">
      <c r="A4258" s="228" t="str">
        <f t="shared" si="178"/>
        <v/>
      </c>
      <c r="B4258" s="34"/>
      <c r="C4258" s="8"/>
      <c r="D4258" s="129"/>
      <c r="F4258" s="180"/>
      <c r="G4258" s="261"/>
      <c r="H4258" s="284">
        <f t="shared" si="177"/>
        <v>4.2410000000000565E-6</v>
      </c>
      <c r="I4258" s="92"/>
      <c r="J4258" s="173"/>
      <c r="K4258" s="132"/>
      <c r="L4258" s="130"/>
      <c r="M4258" s="130"/>
      <c r="N4258" s="130"/>
      <c r="O4258" s="130"/>
      <c r="P4258" s="130"/>
      <c r="Q4258" s="130"/>
      <c r="R4258" s="130"/>
      <c r="S4258" s="130"/>
    </row>
    <row r="4259" spans="1:19" x14ac:dyDescent="0.25">
      <c r="A4259" s="228" t="str">
        <f t="shared" si="178"/>
        <v/>
      </c>
      <c r="B4259" s="34"/>
      <c r="C4259" s="8"/>
      <c r="D4259" s="129"/>
      <c r="F4259" s="180"/>
      <c r="G4259" s="261"/>
      <c r="H4259" s="284">
        <f t="shared" si="177"/>
        <v>4.2420000000000561E-6</v>
      </c>
      <c r="I4259" s="92"/>
      <c r="J4259" s="173"/>
      <c r="K4259" s="132"/>
      <c r="L4259" s="130"/>
      <c r="M4259" s="130"/>
      <c r="N4259" s="130"/>
      <c r="O4259" s="130"/>
      <c r="P4259" s="130"/>
      <c r="Q4259" s="130"/>
      <c r="R4259" s="130"/>
      <c r="S4259" s="130"/>
    </row>
    <row r="4260" spans="1:19" x14ac:dyDescent="0.25">
      <c r="A4260" s="228" t="str">
        <f t="shared" si="178"/>
        <v/>
      </c>
      <c r="B4260" s="34"/>
      <c r="C4260" s="8"/>
      <c r="D4260" s="129"/>
      <c r="F4260" s="180"/>
      <c r="G4260" s="261"/>
      <c r="H4260" s="284">
        <f t="shared" si="177"/>
        <v>4.2430000000000558E-6</v>
      </c>
      <c r="I4260" s="92"/>
      <c r="J4260" s="173"/>
      <c r="K4260" s="132"/>
      <c r="L4260" s="130"/>
      <c r="M4260" s="130"/>
      <c r="N4260" s="130"/>
      <c r="O4260" s="130"/>
      <c r="P4260" s="130"/>
      <c r="Q4260" s="130"/>
      <c r="R4260" s="130"/>
      <c r="S4260" s="130"/>
    </row>
    <row r="4261" spans="1:19" x14ac:dyDescent="0.25">
      <c r="A4261" s="228" t="str">
        <f t="shared" si="178"/>
        <v/>
      </c>
      <c r="B4261" s="34"/>
      <c r="C4261" s="8"/>
      <c r="D4261" s="129"/>
      <c r="F4261" s="180"/>
      <c r="G4261" s="261"/>
      <c r="H4261" s="284">
        <f t="shared" si="177"/>
        <v>4.2440000000000554E-6</v>
      </c>
      <c r="I4261" s="92"/>
      <c r="J4261" s="173"/>
      <c r="K4261" s="132"/>
      <c r="L4261" s="130"/>
      <c r="M4261" s="130"/>
      <c r="N4261" s="130"/>
      <c r="O4261" s="130"/>
      <c r="P4261" s="130"/>
      <c r="Q4261" s="130"/>
      <c r="R4261" s="130"/>
      <c r="S4261" s="130"/>
    </row>
    <row r="4262" spans="1:19" x14ac:dyDescent="0.25">
      <c r="A4262" s="228" t="str">
        <f t="shared" si="178"/>
        <v/>
      </c>
      <c r="B4262" s="34"/>
      <c r="C4262" s="8"/>
      <c r="D4262" s="129"/>
      <c r="F4262" s="180"/>
      <c r="G4262" s="261"/>
      <c r="H4262" s="284">
        <f t="shared" si="177"/>
        <v>4.2450000000000551E-6</v>
      </c>
      <c r="I4262" s="92"/>
      <c r="J4262" s="173"/>
      <c r="K4262" s="132"/>
      <c r="L4262" s="130"/>
      <c r="M4262" s="130"/>
      <c r="N4262" s="130"/>
      <c r="O4262" s="130"/>
      <c r="P4262" s="130"/>
      <c r="Q4262" s="130"/>
      <c r="R4262" s="130"/>
      <c r="S4262" s="130"/>
    </row>
    <row r="4263" spans="1:19" x14ac:dyDescent="0.25">
      <c r="A4263" s="228" t="str">
        <f t="shared" si="178"/>
        <v/>
      </c>
      <c r="B4263" s="34"/>
      <c r="C4263" s="8"/>
      <c r="D4263" s="129"/>
      <c r="F4263" s="180"/>
      <c r="G4263" s="261"/>
      <c r="H4263" s="284">
        <f t="shared" si="177"/>
        <v>4.2460000000000547E-6</v>
      </c>
      <c r="I4263" s="92"/>
      <c r="J4263" s="173"/>
      <c r="K4263" s="132"/>
      <c r="L4263" s="130"/>
      <c r="M4263" s="130"/>
      <c r="N4263" s="130"/>
      <c r="O4263" s="130"/>
      <c r="P4263" s="130"/>
      <c r="Q4263" s="130"/>
      <c r="R4263" s="130"/>
      <c r="S4263" s="130"/>
    </row>
    <row r="4264" spans="1:19" x14ac:dyDescent="0.25">
      <c r="A4264" s="228" t="str">
        <f t="shared" si="178"/>
        <v/>
      </c>
      <c r="B4264" s="34"/>
      <c r="C4264" s="8"/>
      <c r="D4264" s="129"/>
      <c r="F4264" s="180"/>
      <c r="G4264" s="261"/>
      <c r="H4264" s="284">
        <f t="shared" si="177"/>
        <v>4.2470000000000544E-6</v>
      </c>
      <c r="I4264" s="92"/>
      <c r="J4264" s="173"/>
      <c r="K4264" s="132"/>
      <c r="L4264" s="130"/>
      <c r="M4264" s="130"/>
      <c r="N4264" s="130"/>
      <c r="O4264" s="130"/>
      <c r="P4264" s="130"/>
      <c r="Q4264" s="130"/>
      <c r="R4264" s="130"/>
      <c r="S4264" s="130"/>
    </row>
    <row r="4265" spans="1:19" x14ac:dyDescent="0.25">
      <c r="A4265" s="228" t="str">
        <f t="shared" si="178"/>
        <v/>
      </c>
      <c r="B4265" s="34"/>
      <c r="C4265" s="8"/>
      <c r="D4265" s="129"/>
      <c r="F4265" s="180"/>
      <c r="G4265" s="261"/>
      <c r="H4265" s="284">
        <f t="shared" si="177"/>
        <v>4.248000000000054E-6</v>
      </c>
      <c r="I4265" s="92"/>
      <c r="J4265" s="173"/>
      <c r="K4265" s="132"/>
      <c r="L4265" s="130"/>
      <c r="M4265" s="130"/>
      <c r="N4265" s="130"/>
      <c r="O4265" s="130"/>
      <c r="P4265" s="130"/>
      <c r="Q4265" s="130"/>
      <c r="R4265" s="130"/>
      <c r="S4265" s="130"/>
    </row>
    <row r="4266" spans="1:19" x14ac:dyDescent="0.25">
      <c r="A4266" s="228" t="str">
        <f t="shared" si="178"/>
        <v/>
      </c>
      <c r="B4266" s="34"/>
      <c r="C4266" s="8"/>
      <c r="D4266" s="129"/>
      <c r="F4266" s="180"/>
      <c r="G4266" s="261"/>
      <c r="H4266" s="284">
        <f t="shared" si="177"/>
        <v>4.2490000000000537E-6</v>
      </c>
      <c r="I4266" s="92"/>
      <c r="J4266" s="173"/>
      <c r="K4266" s="132"/>
      <c r="L4266" s="130"/>
      <c r="M4266" s="130"/>
      <c r="N4266" s="130"/>
      <c r="O4266" s="130"/>
      <c r="P4266" s="130"/>
      <c r="Q4266" s="130"/>
      <c r="R4266" s="130"/>
      <c r="S4266" s="130"/>
    </row>
    <row r="4267" spans="1:19" x14ac:dyDescent="0.25">
      <c r="A4267" s="228" t="str">
        <f t="shared" si="178"/>
        <v/>
      </c>
      <c r="B4267" s="34"/>
      <c r="C4267" s="8"/>
      <c r="D4267" s="129"/>
      <c r="F4267" s="180"/>
      <c r="G4267" s="261"/>
      <c r="H4267" s="284">
        <f t="shared" si="177"/>
        <v>4.2500000000000533E-6</v>
      </c>
      <c r="I4267" s="92"/>
      <c r="J4267" s="173"/>
      <c r="K4267" s="132"/>
      <c r="L4267" s="130"/>
      <c r="M4267" s="130"/>
      <c r="N4267" s="130"/>
      <c r="O4267" s="130"/>
      <c r="P4267" s="130"/>
      <c r="Q4267" s="130"/>
      <c r="R4267" s="130"/>
      <c r="S4267" s="130"/>
    </row>
    <row r="4268" spans="1:19" x14ac:dyDescent="0.25">
      <c r="A4268" s="228" t="str">
        <f t="shared" si="178"/>
        <v/>
      </c>
      <c r="B4268" s="34"/>
      <c r="C4268" s="8"/>
      <c r="D4268" s="129"/>
      <c r="F4268" s="180"/>
      <c r="G4268" s="261"/>
      <c r="H4268" s="284">
        <f t="shared" si="177"/>
        <v>4.251000000000053E-6</v>
      </c>
      <c r="I4268" s="92"/>
      <c r="J4268" s="173"/>
      <c r="K4268" s="132"/>
      <c r="L4268" s="130"/>
      <c r="M4268" s="130"/>
      <c r="N4268" s="130"/>
      <c r="O4268" s="130"/>
      <c r="P4268" s="130"/>
      <c r="Q4268" s="130"/>
      <c r="R4268" s="130"/>
      <c r="S4268" s="130"/>
    </row>
    <row r="4269" spans="1:19" x14ac:dyDescent="0.25">
      <c r="A4269" s="228" t="str">
        <f t="shared" si="178"/>
        <v/>
      </c>
      <c r="B4269" s="34"/>
      <c r="C4269" s="8"/>
      <c r="D4269" s="129"/>
      <c r="F4269" s="180"/>
      <c r="G4269" s="261"/>
      <c r="H4269" s="284">
        <f t="shared" si="177"/>
        <v>4.2520000000000526E-6</v>
      </c>
      <c r="I4269" s="92"/>
      <c r="J4269" s="173"/>
      <c r="K4269" s="132"/>
      <c r="L4269" s="130"/>
      <c r="M4269" s="130"/>
      <c r="N4269" s="130"/>
      <c r="O4269" s="130"/>
      <c r="P4269" s="130"/>
      <c r="Q4269" s="130"/>
      <c r="R4269" s="130"/>
      <c r="S4269" s="130"/>
    </row>
    <row r="4270" spans="1:19" x14ac:dyDescent="0.25">
      <c r="A4270" s="228" t="str">
        <f t="shared" si="178"/>
        <v/>
      </c>
      <c r="B4270" s="34"/>
      <c r="C4270" s="8"/>
      <c r="D4270" s="129"/>
      <c r="F4270" s="180"/>
      <c r="G4270" s="261"/>
      <c r="H4270" s="284">
        <f t="shared" si="177"/>
        <v>4.2530000000000523E-6</v>
      </c>
      <c r="I4270" s="92"/>
      <c r="J4270" s="173"/>
      <c r="K4270" s="132"/>
      <c r="L4270" s="130"/>
      <c r="M4270" s="130"/>
      <c r="N4270" s="130"/>
      <c r="O4270" s="130"/>
      <c r="P4270" s="130"/>
      <c r="Q4270" s="130"/>
      <c r="R4270" s="130"/>
      <c r="S4270" s="130"/>
    </row>
    <row r="4271" spans="1:19" x14ac:dyDescent="0.25">
      <c r="A4271" s="228" t="str">
        <f t="shared" si="178"/>
        <v/>
      </c>
      <c r="B4271" s="34"/>
      <c r="C4271" s="8"/>
      <c r="D4271" s="129"/>
      <c r="F4271" s="180"/>
      <c r="G4271" s="261"/>
      <c r="H4271" s="284">
        <f t="shared" si="177"/>
        <v>4.2540000000000519E-6</v>
      </c>
      <c r="I4271" s="92"/>
      <c r="J4271" s="173"/>
      <c r="K4271" s="132"/>
      <c r="L4271" s="130"/>
      <c r="M4271" s="130"/>
      <c r="N4271" s="130"/>
      <c r="O4271" s="130"/>
      <c r="P4271" s="130"/>
      <c r="Q4271" s="130"/>
      <c r="R4271" s="130"/>
      <c r="S4271" s="130"/>
    </row>
    <row r="4272" spans="1:19" x14ac:dyDescent="0.25">
      <c r="A4272" s="228" t="str">
        <f t="shared" si="178"/>
        <v/>
      </c>
      <c r="B4272" s="34"/>
      <c r="C4272" s="8"/>
      <c r="D4272" s="129"/>
      <c r="F4272" s="180"/>
      <c r="G4272" s="261"/>
      <c r="H4272" s="284">
        <f t="shared" si="177"/>
        <v>4.2550000000000516E-6</v>
      </c>
      <c r="I4272" s="92"/>
      <c r="J4272" s="173"/>
      <c r="K4272" s="132"/>
      <c r="L4272" s="130"/>
      <c r="M4272" s="130"/>
      <c r="N4272" s="130"/>
      <c r="O4272" s="130"/>
      <c r="P4272" s="130"/>
      <c r="Q4272" s="130"/>
      <c r="R4272" s="130"/>
      <c r="S4272" s="130"/>
    </row>
    <row r="4273" spans="1:19" x14ac:dyDescent="0.25">
      <c r="A4273" s="228" t="str">
        <f t="shared" si="178"/>
        <v/>
      </c>
      <c r="B4273" s="34"/>
      <c r="C4273" s="8"/>
      <c r="D4273" s="129"/>
      <c r="F4273" s="180"/>
      <c r="G4273" s="261"/>
      <c r="H4273" s="284">
        <f t="shared" si="177"/>
        <v>4.2560000000000512E-6</v>
      </c>
      <c r="I4273" s="92"/>
      <c r="J4273" s="173"/>
      <c r="K4273" s="132"/>
      <c r="L4273" s="130"/>
      <c r="M4273" s="130"/>
      <c r="N4273" s="130"/>
      <c r="O4273" s="130"/>
      <c r="P4273" s="130"/>
      <c r="Q4273" s="130"/>
      <c r="R4273" s="130"/>
      <c r="S4273" s="130"/>
    </row>
    <row r="4274" spans="1:19" x14ac:dyDescent="0.25">
      <c r="A4274" s="228" t="str">
        <f t="shared" si="178"/>
        <v/>
      </c>
      <c r="B4274" s="34"/>
      <c r="C4274" s="8"/>
      <c r="D4274" s="129"/>
      <c r="F4274" s="180"/>
      <c r="G4274" s="261"/>
      <c r="H4274" s="284">
        <f t="shared" si="177"/>
        <v>4.2570000000000509E-6</v>
      </c>
      <c r="I4274" s="92"/>
      <c r="J4274" s="173"/>
      <c r="K4274" s="132"/>
      <c r="L4274" s="130"/>
      <c r="M4274" s="130"/>
      <c r="N4274" s="130"/>
      <c r="O4274" s="130"/>
      <c r="P4274" s="130"/>
      <c r="Q4274" s="130"/>
      <c r="R4274" s="130"/>
      <c r="S4274" s="130"/>
    </row>
    <row r="4275" spans="1:19" x14ac:dyDescent="0.25">
      <c r="A4275" s="228" t="str">
        <f t="shared" si="178"/>
        <v/>
      </c>
      <c r="B4275" s="34"/>
      <c r="C4275" s="8"/>
      <c r="D4275" s="129"/>
      <c r="F4275" s="180"/>
      <c r="G4275" s="261"/>
      <c r="H4275" s="284">
        <f t="shared" si="177"/>
        <v>4.2580000000000505E-6</v>
      </c>
      <c r="I4275" s="92"/>
      <c r="J4275" s="173"/>
      <c r="K4275" s="132"/>
      <c r="L4275" s="130"/>
      <c r="M4275" s="130"/>
      <c r="N4275" s="130"/>
      <c r="O4275" s="130"/>
      <c r="P4275" s="130"/>
      <c r="Q4275" s="130"/>
      <c r="R4275" s="130"/>
      <c r="S4275" s="130"/>
    </row>
    <row r="4276" spans="1:19" x14ac:dyDescent="0.25">
      <c r="A4276" s="228" t="str">
        <f t="shared" si="178"/>
        <v/>
      </c>
      <c r="B4276" s="34"/>
      <c r="C4276" s="8"/>
      <c r="D4276" s="129"/>
      <c r="F4276" s="180"/>
      <c r="G4276" s="261"/>
      <c r="H4276" s="284">
        <f t="shared" si="177"/>
        <v>4.2590000000000502E-6</v>
      </c>
      <c r="I4276" s="92"/>
      <c r="J4276" s="173"/>
      <c r="K4276" s="132"/>
      <c r="L4276" s="130"/>
      <c r="M4276" s="130"/>
      <c r="N4276" s="130"/>
      <c r="O4276" s="130"/>
      <c r="P4276" s="130"/>
      <c r="Q4276" s="130"/>
      <c r="R4276" s="130"/>
      <c r="S4276" s="130"/>
    </row>
    <row r="4277" spans="1:19" x14ac:dyDescent="0.25">
      <c r="A4277" s="228" t="str">
        <f t="shared" si="178"/>
        <v/>
      </c>
      <c r="B4277" s="34"/>
      <c r="C4277" s="8"/>
      <c r="D4277" s="129"/>
      <c r="F4277" s="180"/>
      <c r="G4277" s="261"/>
      <c r="H4277" s="284">
        <f t="shared" si="177"/>
        <v>4.2600000000000498E-6</v>
      </c>
      <c r="I4277" s="92"/>
      <c r="J4277" s="173"/>
      <c r="K4277" s="132"/>
      <c r="L4277" s="130"/>
      <c r="M4277" s="130"/>
      <c r="N4277" s="130"/>
      <c r="O4277" s="130"/>
      <c r="P4277" s="130"/>
      <c r="Q4277" s="130"/>
      <c r="R4277" s="130"/>
      <c r="S4277" s="130"/>
    </row>
    <row r="4278" spans="1:19" x14ac:dyDescent="0.25">
      <c r="A4278" s="228" t="str">
        <f t="shared" si="178"/>
        <v/>
      </c>
      <c r="B4278" s="34"/>
      <c r="C4278" s="8"/>
      <c r="D4278" s="129"/>
      <c r="F4278" s="180"/>
      <c r="G4278" s="261"/>
      <c r="H4278" s="284">
        <f t="shared" si="177"/>
        <v>4.2610000000000495E-6</v>
      </c>
      <c r="I4278" s="92"/>
      <c r="J4278" s="173"/>
      <c r="K4278" s="132"/>
      <c r="L4278" s="130"/>
      <c r="M4278" s="130"/>
      <c r="N4278" s="130"/>
      <c r="O4278" s="130"/>
      <c r="P4278" s="130"/>
      <c r="Q4278" s="130"/>
      <c r="R4278" s="130"/>
      <c r="S4278" s="130"/>
    </row>
    <row r="4279" spans="1:19" x14ac:dyDescent="0.25">
      <c r="A4279" s="228" t="str">
        <f t="shared" si="178"/>
        <v/>
      </c>
      <c r="B4279" s="34"/>
      <c r="C4279" s="8"/>
      <c r="D4279" s="129"/>
      <c r="F4279" s="180"/>
      <c r="G4279" s="261"/>
      <c r="H4279" s="284">
        <f t="shared" si="177"/>
        <v>4.2620000000000491E-6</v>
      </c>
      <c r="I4279" s="92"/>
      <c r="J4279" s="173"/>
      <c r="K4279" s="132"/>
      <c r="L4279" s="130"/>
      <c r="M4279" s="130"/>
      <c r="N4279" s="130"/>
      <c r="O4279" s="130"/>
      <c r="P4279" s="130"/>
      <c r="Q4279" s="130"/>
      <c r="R4279" s="130"/>
      <c r="S4279" s="130"/>
    </row>
    <row r="4280" spans="1:19" x14ac:dyDescent="0.25">
      <c r="A4280" s="228" t="str">
        <f t="shared" si="178"/>
        <v/>
      </c>
      <c r="B4280" s="34"/>
      <c r="C4280" s="8"/>
      <c r="D4280" s="129"/>
      <c r="F4280" s="180"/>
      <c r="G4280" s="261"/>
      <c r="H4280" s="284">
        <f t="shared" si="177"/>
        <v>4.2630000000000488E-6</v>
      </c>
      <c r="I4280" s="92"/>
      <c r="J4280" s="173"/>
      <c r="K4280" s="132"/>
      <c r="L4280" s="130"/>
      <c r="M4280" s="130"/>
      <c r="N4280" s="130"/>
      <c r="O4280" s="130"/>
      <c r="P4280" s="130"/>
      <c r="Q4280" s="130"/>
      <c r="R4280" s="130"/>
      <c r="S4280" s="130"/>
    </row>
    <row r="4281" spans="1:19" x14ac:dyDescent="0.25">
      <c r="A4281" s="228" t="str">
        <f t="shared" si="178"/>
        <v/>
      </c>
      <c r="B4281" s="34"/>
      <c r="C4281" s="8"/>
      <c r="D4281" s="129"/>
      <c r="F4281" s="180"/>
      <c r="G4281" s="261"/>
      <c r="H4281" s="284">
        <f t="shared" si="177"/>
        <v>4.2640000000000485E-6</v>
      </c>
      <c r="I4281" s="92"/>
      <c r="J4281" s="173"/>
      <c r="K4281" s="132"/>
      <c r="L4281" s="130"/>
      <c r="M4281" s="130"/>
      <c r="N4281" s="130"/>
      <c r="O4281" s="130"/>
      <c r="P4281" s="130"/>
      <c r="Q4281" s="130"/>
      <c r="R4281" s="130"/>
      <c r="S4281" s="130"/>
    </row>
    <row r="4282" spans="1:19" x14ac:dyDescent="0.25">
      <c r="A4282" s="228" t="str">
        <f t="shared" si="178"/>
        <v/>
      </c>
      <c r="B4282" s="34"/>
      <c r="C4282" s="8"/>
      <c r="D4282" s="129"/>
      <c r="F4282" s="180"/>
      <c r="G4282" s="261"/>
      <c r="H4282" s="284">
        <f t="shared" si="177"/>
        <v>4.2650000000000481E-6</v>
      </c>
      <c r="I4282" s="92"/>
      <c r="J4282" s="173"/>
      <c r="K4282" s="132"/>
      <c r="L4282" s="130"/>
      <c r="M4282" s="130"/>
      <c r="N4282" s="130"/>
      <c r="O4282" s="130"/>
      <c r="P4282" s="130"/>
      <c r="Q4282" s="130"/>
      <c r="R4282" s="130"/>
      <c r="S4282" s="130"/>
    </row>
    <row r="4283" spans="1:19" x14ac:dyDescent="0.25">
      <c r="A4283" s="228" t="str">
        <f t="shared" si="178"/>
        <v/>
      </c>
      <c r="B4283" s="34"/>
      <c r="C4283" s="8"/>
      <c r="D4283" s="129"/>
      <c r="F4283" s="180"/>
      <c r="G4283" s="261"/>
      <c r="H4283" s="284">
        <f t="shared" si="177"/>
        <v>4.2660000000000478E-6</v>
      </c>
      <c r="I4283" s="92"/>
      <c r="J4283" s="173"/>
      <c r="K4283" s="132"/>
      <c r="L4283" s="130"/>
      <c r="M4283" s="130"/>
      <c r="N4283" s="130"/>
      <c r="O4283" s="130"/>
      <c r="P4283" s="130"/>
      <c r="Q4283" s="130"/>
      <c r="R4283" s="130"/>
      <c r="S4283" s="130"/>
    </row>
    <row r="4284" spans="1:19" x14ac:dyDescent="0.25">
      <c r="A4284" s="228" t="str">
        <f t="shared" si="178"/>
        <v/>
      </c>
      <c r="B4284" s="34"/>
      <c r="C4284" s="8"/>
      <c r="D4284" s="129"/>
      <c r="F4284" s="180"/>
      <c r="G4284" s="261"/>
      <c r="H4284" s="284">
        <f t="shared" si="177"/>
        <v>4.2670000000000474E-6</v>
      </c>
      <c r="I4284" s="92"/>
      <c r="J4284" s="173"/>
      <c r="K4284" s="132"/>
      <c r="L4284" s="130"/>
      <c r="M4284" s="130"/>
      <c r="N4284" s="130"/>
      <c r="O4284" s="130"/>
      <c r="P4284" s="130"/>
      <c r="Q4284" s="130"/>
      <c r="R4284" s="130"/>
      <c r="S4284" s="130"/>
    </row>
    <row r="4285" spans="1:19" x14ac:dyDescent="0.25">
      <c r="A4285" s="228" t="str">
        <f t="shared" si="178"/>
        <v/>
      </c>
      <c r="B4285" s="34"/>
      <c r="C4285" s="8"/>
      <c r="D4285" s="129"/>
      <c r="F4285" s="180"/>
      <c r="G4285" s="261"/>
      <c r="H4285" s="284">
        <f t="shared" si="177"/>
        <v>4.2680000000000471E-6</v>
      </c>
      <c r="I4285" s="92"/>
      <c r="J4285" s="173"/>
      <c r="K4285" s="132"/>
      <c r="L4285" s="130"/>
      <c r="M4285" s="130"/>
      <c r="N4285" s="130"/>
      <c r="O4285" s="130"/>
      <c r="P4285" s="130"/>
      <c r="Q4285" s="130"/>
      <c r="R4285" s="130"/>
      <c r="S4285" s="130"/>
    </row>
    <row r="4286" spans="1:19" x14ac:dyDescent="0.25">
      <c r="A4286" s="228" t="str">
        <f t="shared" si="178"/>
        <v/>
      </c>
      <c r="B4286" s="34"/>
      <c r="C4286" s="8"/>
      <c r="D4286" s="129"/>
      <c r="F4286" s="180"/>
      <c r="G4286" s="261"/>
      <c r="H4286" s="284">
        <f t="shared" si="177"/>
        <v>4.2690000000000467E-6</v>
      </c>
      <c r="I4286" s="92"/>
      <c r="J4286" s="173"/>
      <c r="K4286" s="132"/>
      <c r="L4286" s="130"/>
      <c r="M4286" s="130"/>
      <c r="N4286" s="130"/>
      <c r="O4286" s="130"/>
      <c r="P4286" s="130"/>
      <c r="Q4286" s="130"/>
      <c r="R4286" s="130"/>
      <c r="S4286" s="130"/>
    </row>
    <row r="4287" spans="1:19" x14ac:dyDescent="0.25">
      <c r="A4287" s="228" t="str">
        <f t="shared" si="178"/>
        <v/>
      </c>
      <c r="B4287" s="34"/>
      <c r="C4287" s="8"/>
      <c r="D4287" s="129"/>
      <c r="F4287" s="180"/>
      <c r="G4287" s="261"/>
      <c r="H4287" s="284">
        <f t="shared" si="177"/>
        <v>4.2700000000000464E-6</v>
      </c>
      <c r="I4287" s="92"/>
      <c r="J4287" s="173"/>
      <c r="K4287" s="132"/>
      <c r="L4287" s="130"/>
      <c r="M4287" s="130"/>
      <c r="N4287" s="130"/>
      <c r="O4287" s="130"/>
      <c r="P4287" s="130"/>
      <c r="Q4287" s="130"/>
      <c r="R4287" s="130"/>
      <c r="S4287" s="130"/>
    </row>
    <row r="4288" spans="1:19" x14ac:dyDescent="0.25">
      <c r="A4288" s="228" t="str">
        <f t="shared" si="178"/>
        <v/>
      </c>
      <c r="B4288" s="34"/>
      <c r="C4288" s="8"/>
      <c r="D4288" s="129"/>
      <c r="F4288" s="180"/>
      <c r="G4288" s="261"/>
      <c r="H4288" s="284">
        <f t="shared" si="177"/>
        <v>4.271000000000046E-6</v>
      </c>
      <c r="I4288" s="92"/>
      <c r="J4288" s="173"/>
      <c r="K4288" s="132"/>
      <c r="L4288" s="130"/>
      <c r="M4288" s="130"/>
      <c r="N4288" s="130"/>
      <c r="O4288" s="130"/>
      <c r="P4288" s="130"/>
      <c r="Q4288" s="130"/>
      <c r="R4288" s="130"/>
      <c r="S4288" s="130"/>
    </row>
    <row r="4289" spans="1:19" x14ac:dyDescent="0.25">
      <c r="A4289" s="228" t="str">
        <f t="shared" si="178"/>
        <v/>
      </c>
      <c r="B4289" s="34"/>
      <c r="C4289" s="8"/>
      <c r="D4289" s="129"/>
      <c r="F4289" s="180"/>
      <c r="G4289" s="261"/>
      <c r="H4289" s="284">
        <f t="shared" si="177"/>
        <v>4.2720000000000457E-6</v>
      </c>
      <c r="I4289" s="92"/>
      <c r="J4289" s="173"/>
      <c r="K4289" s="132"/>
      <c r="L4289" s="130"/>
      <c r="M4289" s="130"/>
      <c r="N4289" s="130"/>
      <c r="O4289" s="130"/>
      <c r="P4289" s="130"/>
      <c r="Q4289" s="130"/>
      <c r="R4289" s="130"/>
      <c r="S4289" s="130"/>
    </row>
    <row r="4290" spans="1:19" x14ac:dyDescent="0.25">
      <c r="A4290" s="228" t="str">
        <f t="shared" si="178"/>
        <v/>
      </c>
      <c r="B4290" s="34"/>
      <c r="C4290" s="8"/>
      <c r="D4290" s="129"/>
      <c r="F4290" s="180"/>
      <c r="G4290" s="261"/>
      <c r="H4290" s="284">
        <f t="shared" si="177"/>
        <v>4.2730000000000453E-6</v>
      </c>
      <c r="I4290" s="92"/>
      <c r="J4290" s="173"/>
      <c r="K4290" s="132"/>
      <c r="L4290" s="130"/>
      <c r="M4290" s="130"/>
      <c r="N4290" s="130"/>
      <c r="O4290" s="130"/>
      <c r="P4290" s="130"/>
      <c r="Q4290" s="130"/>
      <c r="R4290" s="130"/>
      <c r="S4290" s="130"/>
    </row>
    <row r="4291" spans="1:19" x14ac:dyDescent="0.25">
      <c r="A4291" s="228" t="str">
        <f t="shared" si="178"/>
        <v/>
      </c>
      <c r="B4291" s="34"/>
      <c r="C4291" s="8"/>
      <c r="D4291" s="129"/>
      <c r="F4291" s="180"/>
      <c r="G4291" s="261"/>
      <c r="H4291" s="284">
        <f t="shared" si="177"/>
        <v>4.274000000000045E-6</v>
      </c>
      <c r="I4291" s="92"/>
      <c r="J4291" s="173"/>
      <c r="K4291" s="132"/>
      <c r="L4291" s="130"/>
      <c r="M4291" s="130"/>
      <c r="N4291" s="130"/>
      <c r="O4291" s="130"/>
      <c r="P4291" s="130"/>
      <c r="Q4291" s="130"/>
      <c r="R4291" s="130"/>
      <c r="S4291" s="130"/>
    </row>
    <row r="4292" spans="1:19" x14ac:dyDescent="0.25">
      <c r="A4292" s="228" t="str">
        <f t="shared" si="178"/>
        <v/>
      </c>
      <c r="B4292" s="34"/>
      <c r="C4292" s="8"/>
      <c r="D4292" s="129"/>
      <c r="F4292" s="180"/>
      <c r="G4292" s="261"/>
      <c r="H4292" s="284">
        <f t="shared" si="177"/>
        <v>4.2750000000000446E-6</v>
      </c>
      <c r="I4292" s="92"/>
      <c r="J4292" s="173"/>
      <c r="K4292" s="132"/>
      <c r="L4292" s="130"/>
      <c r="M4292" s="130"/>
      <c r="N4292" s="130"/>
      <c r="O4292" s="130"/>
      <c r="P4292" s="130"/>
      <c r="Q4292" s="130"/>
      <c r="R4292" s="130"/>
      <c r="S4292" s="130"/>
    </row>
    <row r="4293" spans="1:19" x14ac:dyDescent="0.25">
      <c r="A4293" s="228" t="str">
        <f t="shared" si="178"/>
        <v/>
      </c>
      <c r="B4293" s="34"/>
      <c r="C4293" s="8"/>
      <c r="D4293" s="129"/>
      <c r="F4293" s="180"/>
      <c r="G4293" s="261"/>
      <c r="H4293" s="284">
        <f t="shared" si="177"/>
        <v>4.2760000000000443E-6</v>
      </c>
      <c r="I4293" s="92"/>
      <c r="J4293" s="173"/>
      <c r="K4293" s="132"/>
      <c r="L4293" s="130"/>
      <c r="M4293" s="130"/>
      <c r="N4293" s="130"/>
      <c r="O4293" s="130"/>
      <c r="P4293" s="130"/>
      <c r="Q4293" s="130"/>
      <c r="R4293" s="130"/>
      <c r="S4293" s="130"/>
    </row>
    <row r="4294" spans="1:19" x14ac:dyDescent="0.25">
      <c r="A4294" s="228" t="str">
        <f t="shared" si="178"/>
        <v/>
      </c>
      <c r="B4294" s="34"/>
      <c r="C4294" s="8"/>
      <c r="D4294" s="129"/>
      <c r="F4294" s="180"/>
      <c r="G4294" s="261"/>
      <c r="H4294" s="284">
        <f t="shared" si="177"/>
        <v>4.2770000000000439E-6</v>
      </c>
      <c r="I4294" s="92"/>
      <c r="J4294" s="173"/>
      <c r="K4294" s="132"/>
      <c r="L4294" s="130"/>
      <c r="M4294" s="130"/>
      <c r="N4294" s="130"/>
      <c r="O4294" s="130"/>
      <c r="P4294" s="130"/>
      <c r="Q4294" s="130"/>
      <c r="R4294" s="130"/>
      <c r="S4294" s="130"/>
    </row>
    <row r="4295" spans="1:19" x14ac:dyDescent="0.25">
      <c r="A4295" s="228" t="str">
        <f t="shared" si="178"/>
        <v/>
      </c>
      <c r="B4295" s="34"/>
      <c r="C4295" s="8"/>
      <c r="D4295" s="129"/>
      <c r="F4295" s="180"/>
      <c r="G4295" s="261"/>
      <c r="H4295" s="284">
        <f t="shared" si="177"/>
        <v>4.2780000000000436E-6</v>
      </c>
      <c r="I4295" s="92"/>
      <c r="J4295" s="173"/>
      <c r="K4295" s="132"/>
      <c r="L4295" s="130"/>
      <c r="M4295" s="130"/>
      <c r="N4295" s="130"/>
      <c r="O4295" s="130"/>
      <c r="P4295" s="130"/>
      <c r="Q4295" s="130"/>
      <c r="R4295" s="130"/>
      <c r="S4295" s="130"/>
    </row>
    <row r="4296" spans="1:19" x14ac:dyDescent="0.25">
      <c r="A4296" s="228" t="str">
        <f t="shared" si="178"/>
        <v/>
      </c>
      <c r="B4296" s="34"/>
      <c r="C4296" s="8"/>
      <c r="D4296" s="129"/>
      <c r="F4296" s="180"/>
      <c r="G4296" s="261"/>
      <c r="H4296" s="284">
        <f t="shared" si="177"/>
        <v>4.2790000000000432E-6</v>
      </c>
      <c r="I4296" s="92"/>
      <c r="J4296" s="173"/>
      <c r="K4296" s="132"/>
      <c r="L4296" s="130"/>
      <c r="M4296" s="130"/>
      <c r="N4296" s="130"/>
      <c r="O4296" s="130"/>
      <c r="P4296" s="130"/>
      <c r="Q4296" s="130"/>
      <c r="R4296" s="130"/>
      <c r="S4296" s="130"/>
    </row>
    <row r="4297" spans="1:19" x14ac:dyDescent="0.25">
      <c r="A4297" s="228" t="str">
        <f t="shared" si="178"/>
        <v/>
      </c>
      <c r="B4297" s="34"/>
      <c r="C4297" s="8"/>
      <c r="D4297" s="129"/>
      <c r="F4297" s="180"/>
      <c r="G4297" s="261"/>
      <c r="H4297" s="284">
        <f t="shared" si="177"/>
        <v>4.2800000000000429E-6</v>
      </c>
      <c r="I4297" s="92"/>
      <c r="J4297" s="173"/>
      <c r="K4297" s="132"/>
      <c r="L4297" s="130"/>
      <c r="M4297" s="130"/>
      <c r="N4297" s="130"/>
      <c r="O4297" s="130"/>
      <c r="P4297" s="130"/>
      <c r="Q4297" s="130"/>
      <c r="R4297" s="130"/>
      <c r="S4297" s="130"/>
    </row>
    <row r="4298" spans="1:19" x14ac:dyDescent="0.25">
      <c r="A4298" s="228" t="str">
        <f t="shared" si="178"/>
        <v/>
      </c>
      <c r="B4298" s="34"/>
      <c r="C4298" s="8"/>
      <c r="D4298" s="129"/>
      <c r="F4298" s="180"/>
      <c r="G4298" s="261"/>
      <c r="H4298" s="284">
        <f t="shared" si="177"/>
        <v>4.2810000000000425E-6</v>
      </c>
      <c r="I4298" s="92"/>
      <c r="J4298" s="173"/>
      <c r="K4298" s="132"/>
      <c r="L4298" s="130"/>
      <c r="M4298" s="130"/>
      <c r="N4298" s="130"/>
      <c r="O4298" s="130"/>
      <c r="P4298" s="130"/>
      <c r="Q4298" s="130"/>
      <c r="R4298" s="130"/>
      <c r="S4298" s="130"/>
    </row>
    <row r="4299" spans="1:19" x14ac:dyDescent="0.25">
      <c r="A4299" s="228" t="str">
        <f t="shared" si="178"/>
        <v/>
      </c>
      <c r="B4299" s="34"/>
      <c r="C4299" s="8"/>
      <c r="D4299" s="129"/>
      <c r="F4299" s="180"/>
      <c r="G4299" s="261"/>
      <c r="H4299" s="284">
        <f t="shared" si="177"/>
        <v>4.2820000000000422E-6</v>
      </c>
      <c r="I4299" s="92"/>
      <c r="J4299" s="173"/>
      <c r="K4299" s="132"/>
      <c r="L4299" s="130"/>
      <c r="M4299" s="130"/>
      <c r="N4299" s="130"/>
      <c r="O4299" s="130"/>
      <c r="P4299" s="130"/>
      <c r="Q4299" s="130"/>
      <c r="R4299" s="130"/>
      <c r="S4299" s="130"/>
    </row>
    <row r="4300" spans="1:19" x14ac:dyDescent="0.25">
      <c r="A4300" s="228" t="str">
        <f t="shared" si="178"/>
        <v/>
      </c>
      <c r="B4300" s="34"/>
      <c r="C4300" s="8"/>
      <c r="D4300" s="129"/>
      <c r="F4300" s="180"/>
      <c r="G4300" s="261"/>
      <c r="H4300" s="284">
        <f t="shared" si="177"/>
        <v>4.2830000000000418E-6</v>
      </c>
      <c r="I4300" s="92"/>
      <c r="J4300" s="173"/>
      <c r="K4300" s="132"/>
      <c r="L4300" s="130"/>
      <c r="M4300" s="130"/>
      <c r="N4300" s="130"/>
      <c r="O4300" s="130"/>
      <c r="P4300" s="130"/>
      <c r="Q4300" s="130"/>
      <c r="R4300" s="130"/>
      <c r="S4300" s="130"/>
    </row>
    <row r="4301" spans="1:19" x14ac:dyDescent="0.25">
      <c r="A4301" s="228" t="str">
        <f t="shared" si="178"/>
        <v/>
      </c>
      <c r="B4301" s="34"/>
      <c r="C4301" s="8"/>
      <c r="D4301" s="129"/>
      <c r="F4301" s="180"/>
      <c r="G4301" s="261"/>
      <c r="H4301" s="284">
        <f t="shared" si="177"/>
        <v>4.2840000000000415E-6</v>
      </c>
      <c r="I4301" s="92"/>
      <c r="J4301" s="173"/>
      <c r="K4301" s="132"/>
      <c r="L4301" s="130"/>
      <c r="M4301" s="130"/>
      <c r="N4301" s="130"/>
      <c r="O4301" s="130"/>
      <c r="P4301" s="130"/>
      <c r="Q4301" s="130"/>
      <c r="R4301" s="130"/>
      <c r="S4301" s="130"/>
    </row>
    <row r="4302" spans="1:19" x14ac:dyDescent="0.25">
      <c r="A4302" s="228" t="str">
        <f t="shared" si="178"/>
        <v/>
      </c>
      <c r="B4302" s="34"/>
      <c r="C4302" s="8"/>
      <c r="D4302" s="129"/>
      <c r="F4302" s="180"/>
      <c r="G4302" s="261"/>
      <c r="H4302" s="284">
        <f t="shared" si="177"/>
        <v>4.2850000000000411E-6</v>
      </c>
      <c r="I4302" s="92"/>
      <c r="J4302" s="173"/>
      <c r="K4302" s="132"/>
      <c r="L4302" s="130"/>
      <c r="M4302" s="130"/>
      <c r="N4302" s="130"/>
      <c r="O4302" s="130"/>
      <c r="P4302" s="130"/>
      <c r="Q4302" s="130"/>
      <c r="R4302" s="130"/>
      <c r="S4302" s="130"/>
    </row>
    <row r="4303" spans="1:19" x14ac:dyDescent="0.25">
      <c r="A4303" s="228" t="str">
        <f t="shared" si="178"/>
        <v/>
      </c>
      <c r="B4303" s="34"/>
      <c r="C4303" s="8"/>
      <c r="D4303" s="129"/>
      <c r="F4303" s="180"/>
      <c r="G4303" s="261"/>
      <c r="H4303" s="284">
        <f t="shared" si="177"/>
        <v>4.2860000000000408E-6</v>
      </c>
      <c r="I4303" s="92"/>
      <c r="J4303" s="173"/>
      <c r="K4303" s="132"/>
      <c r="L4303" s="130"/>
      <c r="M4303" s="130"/>
      <c r="N4303" s="130"/>
      <c r="O4303" s="130"/>
      <c r="P4303" s="130"/>
      <c r="Q4303" s="130"/>
      <c r="R4303" s="130"/>
      <c r="S4303" s="130"/>
    </row>
    <row r="4304" spans="1:19" x14ac:dyDescent="0.25">
      <c r="A4304" s="228" t="str">
        <f t="shared" si="178"/>
        <v/>
      </c>
      <c r="B4304" s="34"/>
      <c r="C4304" s="8"/>
      <c r="D4304" s="129"/>
      <c r="F4304" s="180"/>
      <c r="G4304" s="261"/>
      <c r="H4304" s="284">
        <f t="shared" si="177"/>
        <v>4.2870000000000404E-6</v>
      </c>
      <c r="I4304" s="92"/>
      <c r="J4304" s="173"/>
      <c r="K4304" s="132"/>
      <c r="L4304" s="130"/>
      <c r="M4304" s="130"/>
      <c r="N4304" s="130"/>
      <c r="O4304" s="130"/>
      <c r="P4304" s="130"/>
      <c r="Q4304" s="130"/>
      <c r="R4304" s="130"/>
      <c r="S4304" s="130"/>
    </row>
    <row r="4305" spans="1:19" x14ac:dyDescent="0.25">
      <c r="A4305" s="228" t="str">
        <f t="shared" si="178"/>
        <v/>
      </c>
      <c r="B4305" s="34"/>
      <c r="C4305" s="8"/>
      <c r="D4305" s="129"/>
      <c r="F4305" s="180"/>
      <c r="G4305" s="261"/>
      <c r="H4305" s="284">
        <f t="shared" si="177"/>
        <v>4.2880000000000401E-6</v>
      </c>
      <c r="I4305" s="92"/>
      <c r="J4305" s="173"/>
      <c r="K4305" s="132"/>
      <c r="L4305" s="130"/>
      <c r="M4305" s="130"/>
      <c r="N4305" s="130"/>
      <c r="O4305" s="130"/>
      <c r="P4305" s="130"/>
      <c r="Q4305" s="130"/>
      <c r="R4305" s="130"/>
      <c r="S4305" s="130"/>
    </row>
    <row r="4306" spans="1:19" x14ac:dyDescent="0.25">
      <c r="A4306" s="228" t="str">
        <f t="shared" si="178"/>
        <v/>
      </c>
      <c r="B4306" s="34"/>
      <c r="C4306" s="8"/>
      <c r="D4306" s="129"/>
      <c r="F4306" s="180"/>
      <c r="G4306" s="261"/>
      <c r="H4306" s="284">
        <f t="shared" si="177"/>
        <v>4.2890000000000397E-6</v>
      </c>
      <c r="I4306" s="92"/>
      <c r="J4306" s="173"/>
      <c r="K4306" s="132"/>
      <c r="L4306" s="130"/>
      <c r="M4306" s="130"/>
      <c r="N4306" s="130"/>
      <c r="O4306" s="130"/>
      <c r="P4306" s="130"/>
      <c r="Q4306" s="130"/>
      <c r="R4306" s="130"/>
      <c r="S4306" s="130"/>
    </row>
    <row r="4307" spans="1:19" x14ac:dyDescent="0.25">
      <c r="A4307" s="228" t="str">
        <f t="shared" si="178"/>
        <v/>
      </c>
      <c r="B4307" s="34"/>
      <c r="C4307" s="8"/>
      <c r="D4307" s="129"/>
      <c r="F4307" s="180"/>
      <c r="G4307" s="261"/>
      <c r="H4307" s="284">
        <f t="shared" ref="H4307:H4370" si="179">IF(G4307="",IF(D4307&lt;&gt;"",H4306+F4307+0.000000001,H4306+0.000000001),H4306+0.000000001)</f>
        <v>4.2900000000000394E-6</v>
      </c>
      <c r="I4307" s="92"/>
      <c r="J4307" s="173"/>
      <c r="K4307" s="132"/>
      <c r="L4307" s="130"/>
      <c r="M4307" s="130"/>
      <c r="N4307" s="130"/>
      <c r="O4307" s="130"/>
      <c r="P4307" s="130"/>
      <c r="Q4307" s="130"/>
      <c r="R4307" s="130"/>
      <c r="S4307" s="130"/>
    </row>
    <row r="4308" spans="1:19" x14ac:dyDescent="0.25">
      <c r="A4308" s="228" t="str">
        <f t="shared" si="178"/>
        <v/>
      </c>
      <c r="B4308" s="34"/>
      <c r="C4308" s="8"/>
      <c r="D4308" s="129"/>
      <c r="F4308" s="180"/>
      <c r="G4308" s="261"/>
      <c r="H4308" s="284">
        <f t="shared" si="179"/>
        <v>4.291000000000039E-6</v>
      </c>
      <c r="I4308" s="92"/>
      <c r="J4308" s="173"/>
      <c r="K4308" s="132"/>
      <c r="L4308" s="130"/>
      <c r="M4308" s="130"/>
      <c r="N4308" s="130"/>
      <c r="O4308" s="130"/>
      <c r="P4308" s="130"/>
      <c r="Q4308" s="130"/>
      <c r="R4308" s="130"/>
      <c r="S4308" s="130"/>
    </row>
    <row r="4309" spans="1:19" x14ac:dyDescent="0.25">
      <c r="A4309" s="228" t="str">
        <f t="shared" si="178"/>
        <v/>
      </c>
      <c r="B4309" s="34"/>
      <c r="C4309" s="8"/>
      <c r="D4309" s="129"/>
      <c r="F4309" s="180"/>
      <c r="G4309" s="261"/>
      <c r="H4309" s="284">
        <f t="shared" si="179"/>
        <v>4.2920000000000387E-6</v>
      </c>
      <c r="I4309" s="92"/>
      <c r="J4309" s="173"/>
      <c r="K4309" s="132"/>
      <c r="L4309" s="130"/>
      <c r="M4309" s="130"/>
      <c r="N4309" s="130"/>
      <c r="O4309" s="130"/>
      <c r="P4309" s="130"/>
      <c r="Q4309" s="130"/>
      <c r="R4309" s="130"/>
      <c r="S4309" s="130"/>
    </row>
    <row r="4310" spans="1:19" x14ac:dyDescent="0.25">
      <c r="A4310" s="228" t="str">
        <f t="shared" ref="A4310:A4373" si="180">IF(F4310="","",IF(H4310=$H$5,D4310,""))</f>
        <v/>
      </c>
      <c r="B4310" s="34"/>
      <c r="C4310" s="8"/>
      <c r="D4310" s="129"/>
      <c r="F4310" s="180"/>
      <c r="G4310" s="261"/>
      <c r="H4310" s="284">
        <f t="shared" si="179"/>
        <v>4.2930000000000383E-6</v>
      </c>
      <c r="I4310" s="92"/>
      <c r="J4310" s="173"/>
      <c r="K4310" s="132"/>
      <c r="L4310" s="130"/>
      <c r="M4310" s="130"/>
      <c r="N4310" s="130"/>
      <c r="O4310" s="130"/>
      <c r="P4310" s="130"/>
      <c r="Q4310" s="130"/>
      <c r="R4310" s="130"/>
      <c r="S4310" s="130"/>
    </row>
    <row r="4311" spans="1:19" x14ac:dyDescent="0.25">
      <c r="A4311" s="228" t="str">
        <f t="shared" si="180"/>
        <v/>
      </c>
      <c r="B4311" s="34"/>
      <c r="C4311" s="8"/>
      <c r="D4311" s="129"/>
      <c r="F4311" s="180"/>
      <c r="G4311" s="261"/>
      <c r="H4311" s="284">
        <f t="shared" si="179"/>
        <v>4.294000000000038E-6</v>
      </c>
      <c r="I4311" s="92"/>
      <c r="J4311" s="173"/>
      <c r="K4311" s="132"/>
      <c r="L4311" s="130"/>
      <c r="M4311" s="130"/>
      <c r="N4311" s="130"/>
      <c r="O4311" s="130"/>
      <c r="P4311" s="130"/>
      <c r="Q4311" s="130"/>
      <c r="R4311" s="130"/>
      <c r="S4311" s="130"/>
    </row>
    <row r="4312" spans="1:19" x14ac:dyDescent="0.25">
      <c r="A4312" s="228" t="str">
        <f t="shared" si="180"/>
        <v/>
      </c>
      <c r="B4312" s="34"/>
      <c r="C4312" s="8"/>
      <c r="D4312" s="129"/>
      <c r="F4312" s="180"/>
      <c r="G4312" s="261"/>
      <c r="H4312" s="284">
        <f t="shared" si="179"/>
        <v>4.2950000000000377E-6</v>
      </c>
      <c r="I4312" s="92"/>
      <c r="J4312" s="173"/>
      <c r="K4312" s="132"/>
      <c r="L4312" s="130"/>
      <c r="M4312" s="130"/>
      <c r="N4312" s="130"/>
      <c r="O4312" s="130"/>
      <c r="P4312" s="130"/>
      <c r="Q4312" s="130"/>
      <c r="R4312" s="130"/>
      <c r="S4312" s="130"/>
    </row>
    <row r="4313" spans="1:19" x14ac:dyDescent="0.25">
      <c r="A4313" s="228" t="str">
        <f t="shared" si="180"/>
        <v/>
      </c>
      <c r="B4313" s="34"/>
      <c r="C4313" s="8"/>
      <c r="D4313" s="129"/>
      <c r="F4313" s="180"/>
      <c r="G4313" s="261"/>
      <c r="H4313" s="284">
        <f t="shared" si="179"/>
        <v>4.2960000000000373E-6</v>
      </c>
      <c r="I4313" s="92"/>
      <c r="J4313" s="173"/>
      <c r="K4313" s="132"/>
      <c r="L4313" s="130"/>
      <c r="M4313" s="130"/>
      <c r="N4313" s="130"/>
      <c r="O4313" s="130"/>
      <c r="P4313" s="130"/>
      <c r="Q4313" s="130"/>
      <c r="R4313" s="130"/>
      <c r="S4313" s="130"/>
    </row>
    <row r="4314" spans="1:19" x14ac:dyDescent="0.25">
      <c r="A4314" s="228" t="str">
        <f t="shared" si="180"/>
        <v/>
      </c>
      <c r="B4314" s="34"/>
      <c r="C4314" s="8"/>
      <c r="D4314" s="129"/>
      <c r="F4314" s="180"/>
      <c r="G4314" s="261"/>
      <c r="H4314" s="284">
        <f t="shared" si="179"/>
        <v>4.297000000000037E-6</v>
      </c>
      <c r="I4314" s="92"/>
      <c r="J4314" s="173"/>
      <c r="K4314" s="132"/>
      <c r="L4314" s="130"/>
      <c r="M4314" s="130"/>
      <c r="N4314" s="130"/>
      <c r="O4314" s="130"/>
      <c r="P4314" s="130"/>
      <c r="Q4314" s="130"/>
      <c r="R4314" s="130"/>
      <c r="S4314" s="130"/>
    </row>
    <row r="4315" spans="1:19" x14ac:dyDescent="0.25">
      <c r="A4315" s="228" t="str">
        <f t="shared" si="180"/>
        <v/>
      </c>
      <c r="B4315" s="34"/>
      <c r="C4315" s="8"/>
      <c r="D4315" s="129"/>
      <c r="F4315" s="180"/>
      <c r="G4315" s="261"/>
      <c r="H4315" s="284">
        <f t="shared" si="179"/>
        <v>4.2980000000000366E-6</v>
      </c>
      <c r="I4315" s="92"/>
      <c r="J4315" s="173"/>
      <c r="K4315" s="132"/>
      <c r="L4315" s="130"/>
      <c r="M4315" s="130"/>
      <c r="N4315" s="130"/>
      <c r="O4315" s="130"/>
      <c r="P4315" s="130"/>
      <c r="Q4315" s="130"/>
      <c r="R4315" s="130"/>
      <c r="S4315" s="130"/>
    </row>
    <row r="4316" spans="1:19" x14ac:dyDescent="0.25">
      <c r="A4316" s="228" t="str">
        <f t="shared" si="180"/>
        <v/>
      </c>
      <c r="B4316" s="34"/>
      <c r="C4316" s="8"/>
      <c r="D4316" s="129"/>
      <c r="F4316" s="180"/>
      <c r="G4316" s="261"/>
      <c r="H4316" s="284">
        <f t="shared" si="179"/>
        <v>4.2990000000000363E-6</v>
      </c>
      <c r="I4316" s="92"/>
      <c r="J4316" s="173"/>
      <c r="K4316" s="132"/>
      <c r="L4316" s="130"/>
      <c r="M4316" s="130"/>
      <c r="N4316" s="130"/>
      <c r="O4316" s="130"/>
      <c r="P4316" s="130"/>
      <c r="Q4316" s="130"/>
      <c r="R4316" s="130"/>
      <c r="S4316" s="130"/>
    </row>
    <row r="4317" spans="1:19" x14ac:dyDescent="0.25">
      <c r="A4317" s="228" t="str">
        <f t="shared" si="180"/>
        <v/>
      </c>
      <c r="B4317" s="34"/>
      <c r="C4317" s="8"/>
      <c r="D4317" s="129"/>
      <c r="F4317" s="180"/>
      <c r="G4317" s="261"/>
      <c r="H4317" s="284">
        <f t="shared" si="179"/>
        <v>4.3000000000000359E-6</v>
      </c>
      <c r="I4317" s="92"/>
      <c r="J4317" s="173"/>
      <c r="K4317" s="132"/>
      <c r="L4317" s="130"/>
      <c r="M4317" s="130"/>
      <c r="N4317" s="130"/>
      <c r="O4317" s="130"/>
      <c r="P4317" s="130"/>
      <c r="Q4317" s="130"/>
      <c r="R4317" s="130"/>
      <c r="S4317" s="130"/>
    </row>
    <row r="4318" spans="1:19" x14ac:dyDescent="0.25">
      <c r="A4318" s="228" t="str">
        <f t="shared" si="180"/>
        <v/>
      </c>
      <c r="B4318" s="34"/>
      <c r="C4318" s="8"/>
      <c r="D4318" s="129"/>
      <c r="F4318" s="180"/>
      <c r="G4318" s="261"/>
      <c r="H4318" s="284">
        <f t="shared" si="179"/>
        <v>4.3010000000000356E-6</v>
      </c>
      <c r="I4318" s="92"/>
      <c r="J4318" s="173"/>
      <c r="K4318" s="132"/>
      <c r="L4318" s="130"/>
      <c r="M4318" s="130"/>
      <c r="N4318" s="130"/>
      <c r="O4318" s="130"/>
      <c r="P4318" s="130"/>
      <c r="Q4318" s="130"/>
      <c r="R4318" s="130"/>
      <c r="S4318" s="130"/>
    </row>
    <row r="4319" spans="1:19" x14ac:dyDescent="0.25">
      <c r="A4319" s="228" t="str">
        <f t="shared" si="180"/>
        <v/>
      </c>
      <c r="B4319" s="34"/>
      <c r="C4319" s="8"/>
      <c r="D4319" s="129"/>
      <c r="F4319" s="180"/>
      <c r="G4319" s="261"/>
      <c r="H4319" s="284">
        <f t="shared" si="179"/>
        <v>4.3020000000000352E-6</v>
      </c>
      <c r="I4319" s="92"/>
      <c r="J4319" s="173"/>
      <c r="K4319" s="132"/>
      <c r="L4319" s="130"/>
      <c r="M4319" s="130"/>
      <c r="N4319" s="130"/>
      <c r="O4319" s="130"/>
      <c r="P4319" s="130"/>
      <c r="Q4319" s="130"/>
      <c r="R4319" s="130"/>
      <c r="S4319" s="130"/>
    </row>
    <row r="4320" spans="1:19" x14ac:dyDescent="0.25">
      <c r="A4320" s="228" t="str">
        <f t="shared" si="180"/>
        <v/>
      </c>
      <c r="B4320" s="34"/>
      <c r="C4320" s="8"/>
      <c r="D4320" s="129"/>
      <c r="F4320" s="180"/>
      <c r="G4320" s="261"/>
      <c r="H4320" s="284">
        <f t="shared" si="179"/>
        <v>4.3030000000000349E-6</v>
      </c>
      <c r="I4320" s="92"/>
      <c r="J4320" s="173"/>
      <c r="K4320" s="132"/>
      <c r="L4320" s="130"/>
      <c r="M4320" s="130"/>
      <c r="N4320" s="130"/>
      <c r="O4320" s="130"/>
      <c r="P4320" s="130"/>
      <c r="Q4320" s="130"/>
      <c r="R4320" s="130"/>
      <c r="S4320" s="130"/>
    </row>
    <row r="4321" spans="1:19" x14ac:dyDescent="0.25">
      <c r="A4321" s="228" t="str">
        <f t="shared" si="180"/>
        <v/>
      </c>
      <c r="B4321" s="34"/>
      <c r="C4321" s="8"/>
      <c r="D4321" s="129"/>
      <c r="F4321" s="180"/>
      <c r="G4321" s="261"/>
      <c r="H4321" s="284">
        <f t="shared" si="179"/>
        <v>4.3040000000000345E-6</v>
      </c>
      <c r="I4321" s="92"/>
      <c r="J4321" s="173"/>
      <c r="K4321" s="132"/>
      <c r="L4321" s="130"/>
      <c r="M4321" s="130"/>
      <c r="N4321" s="130"/>
      <c r="O4321" s="130"/>
      <c r="P4321" s="130"/>
      <c r="Q4321" s="130"/>
      <c r="R4321" s="130"/>
      <c r="S4321" s="130"/>
    </row>
    <row r="4322" spans="1:19" x14ac:dyDescent="0.25">
      <c r="A4322" s="228" t="str">
        <f t="shared" si="180"/>
        <v/>
      </c>
      <c r="B4322" s="34"/>
      <c r="C4322" s="8"/>
      <c r="D4322" s="129"/>
      <c r="F4322" s="180"/>
      <c r="G4322" s="261"/>
      <c r="H4322" s="284">
        <f t="shared" si="179"/>
        <v>4.3050000000000342E-6</v>
      </c>
      <c r="I4322" s="92"/>
      <c r="J4322" s="173"/>
      <c r="K4322" s="132"/>
      <c r="L4322" s="130"/>
      <c r="M4322" s="130"/>
      <c r="N4322" s="130"/>
      <c r="O4322" s="130"/>
      <c r="P4322" s="130"/>
      <c r="Q4322" s="130"/>
      <c r="R4322" s="130"/>
      <c r="S4322" s="130"/>
    </row>
    <row r="4323" spans="1:19" x14ac:dyDescent="0.25">
      <c r="A4323" s="228" t="str">
        <f t="shared" si="180"/>
        <v/>
      </c>
      <c r="B4323" s="34"/>
      <c r="C4323" s="8"/>
      <c r="D4323" s="129"/>
      <c r="F4323" s="180"/>
      <c r="G4323" s="261"/>
      <c r="H4323" s="284">
        <f t="shared" si="179"/>
        <v>4.3060000000000338E-6</v>
      </c>
      <c r="I4323" s="92"/>
      <c r="J4323" s="173"/>
      <c r="K4323" s="132"/>
      <c r="L4323" s="130"/>
      <c r="M4323" s="130"/>
      <c r="N4323" s="130"/>
      <c r="O4323" s="130"/>
      <c r="P4323" s="130"/>
      <c r="Q4323" s="130"/>
      <c r="R4323" s="130"/>
      <c r="S4323" s="130"/>
    </row>
    <row r="4324" spans="1:19" x14ac:dyDescent="0.25">
      <c r="A4324" s="228" t="str">
        <f t="shared" si="180"/>
        <v/>
      </c>
      <c r="B4324" s="34"/>
      <c r="C4324" s="8"/>
      <c r="D4324" s="129"/>
      <c r="F4324" s="180"/>
      <c r="G4324" s="261"/>
      <c r="H4324" s="284">
        <f t="shared" si="179"/>
        <v>4.3070000000000335E-6</v>
      </c>
      <c r="I4324" s="92"/>
      <c r="J4324" s="173"/>
      <c r="K4324" s="132"/>
      <c r="L4324" s="130"/>
      <c r="M4324" s="130"/>
      <c r="N4324" s="130"/>
      <c r="O4324" s="130"/>
      <c r="P4324" s="130"/>
      <c r="Q4324" s="130"/>
      <c r="R4324" s="130"/>
      <c r="S4324" s="130"/>
    </row>
    <row r="4325" spans="1:19" x14ac:dyDescent="0.25">
      <c r="A4325" s="228" t="str">
        <f t="shared" si="180"/>
        <v/>
      </c>
      <c r="B4325" s="34"/>
      <c r="C4325" s="8"/>
      <c r="D4325" s="129"/>
      <c r="F4325" s="180"/>
      <c r="G4325" s="261"/>
      <c r="H4325" s="284">
        <f t="shared" si="179"/>
        <v>4.3080000000000331E-6</v>
      </c>
      <c r="I4325" s="92"/>
      <c r="J4325" s="173"/>
      <c r="K4325" s="132"/>
      <c r="L4325" s="130"/>
      <c r="M4325" s="130"/>
      <c r="N4325" s="130"/>
      <c r="O4325" s="130"/>
      <c r="P4325" s="130"/>
      <c r="Q4325" s="130"/>
      <c r="R4325" s="130"/>
      <c r="S4325" s="130"/>
    </row>
    <row r="4326" spans="1:19" x14ac:dyDescent="0.25">
      <c r="A4326" s="228" t="str">
        <f t="shared" si="180"/>
        <v/>
      </c>
      <c r="B4326" s="34"/>
      <c r="C4326" s="8"/>
      <c r="D4326" s="129"/>
      <c r="F4326" s="180"/>
      <c r="G4326" s="261"/>
      <c r="H4326" s="284">
        <f t="shared" si="179"/>
        <v>4.3090000000000328E-6</v>
      </c>
      <c r="I4326" s="92"/>
      <c r="J4326" s="173"/>
      <c r="K4326" s="132"/>
      <c r="L4326" s="130"/>
      <c r="M4326" s="130"/>
      <c r="N4326" s="130"/>
      <c r="O4326" s="130"/>
      <c r="P4326" s="130"/>
      <c r="Q4326" s="130"/>
      <c r="R4326" s="130"/>
      <c r="S4326" s="130"/>
    </row>
    <row r="4327" spans="1:19" x14ac:dyDescent="0.25">
      <c r="A4327" s="228" t="str">
        <f t="shared" si="180"/>
        <v/>
      </c>
      <c r="B4327" s="34"/>
      <c r="C4327" s="8"/>
      <c r="D4327" s="129"/>
      <c r="F4327" s="180"/>
      <c r="G4327" s="261"/>
      <c r="H4327" s="284">
        <f t="shared" si="179"/>
        <v>4.3100000000000324E-6</v>
      </c>
      <c r="I4327" s="92"/>
      <c r="J4327" s="173"/>
      <c r="K4327" s="132"/>
      <c r="L4327" s="130"/>
      <c r="M4327" s="130"/>
      <c r="N4327" s="130"/>
      <c r="O4327" s="130"/>
      <c r="P4327" s="130"/>
      <c r="Q4327" s="130"/>
      <c r="R4327" s="130"/>
      <c r="S4327" s="130"/>
    </row>
    <row r="4328" spans="1:19" x14ac:dyDescent="0.25">
      <c r="A4328" s="228" t="str">
        <f t="shared" si="180"/>
        <v/>
      </c>
      <c r="B4328" s="34"/>
      <c r="C4328" s="8"/>
      <c r="D4328" s="129"/>
      <c r="F4328" s="180"/>
      <c r="G4328" s="261"/>
      <c r="H4328" s="284">
        <f t="shared" si="179"/>
        <v>4.3110000000000321E-6</v>
      </c>
      <c r="I4328" s="92"/>
      <c r="J4328" s="173"/>
      <c r="K4328" s="132"/>
      <c r="L4328" s="130"/>
      <c r="M4328" s="130"/>
      <c r="N4328" s="130"/>
      <c r="O4328" s="130"/>
      <c r="P4328" s="130"/>
      <c r="Q4328" s="130"/>
      <c r="R4328" s="130"/>
      <c r="S4328" s="130"/>
    </row>
    <row r="4329" spans="1:19" x14ac:dyDescent="0.25">
      <c r="A4329" s="228" t="str">
        <f t="shared" si="180"/>
        <v/>
      </c>
      <c r="B4329" s="34"/>
      <c r="C4329" s="8"/>
      <c r="D4329" s="129"/>
      <c r="F4329" s="180"/>
      <c r="G4329" s="261"/>
      <c r="H4329" s="284">
        <f t="shared" si="179"/>
        <v>4.3120000000000317E-6</v>
      </c>
      <c r="I4329" s="92"/>
      <c r="J4329" s="173"/>
      <c r="K4329" s="132"/>
      <c r="L4329" s="130"/>
      <c r="M4329" s="130"/>
      <c r="N4329" s="130"/>
      <c r="O4329" s="130"/>
      <c r="P4329" s="130"/>
      <c r="Q4329" s="130"/>
      <c r="R4329" s="130"/>
      <c r="S4329" s="130"/>
    </row>
    <row r="4330" spans="1:19" x14ac:dyDescent="0.25">
      <c r="A4330" s="228" t="str">
        <f t="shared" si="180"/>
        <v/>
      </c>
      <c r="B4330" s="34"/>
      <c r="C4330" s="8"/>
      <c r="D4330" s="129"/>
      <c r="F4330" s="180"/>
      <c r="G4330" s="261"/>
      <c r="H4330" s="284">
        <f t="shared" si="179"/>
        <v>4.3130000000000314E-6</v>
      </c>
      <c r="I4330" s="92"/>
      <c r="J4330" s="173"/>
      <c r="K4330" s="132"/>
      <c r="L4330" s="130"/>
      <c r="M4330" s="130"/>
      <c r="N4330" s="130"/>
      <c r="O4330" s="130"/>
      <c r="P4330" s="130"/>
      <c r="Q4330" s="130"/>
      <c r="R4330" s="130"/>
      <c r="S4330" s="130"/>
    </row>
    <row r="4331" spans="1:19" x14ac:dyDescent="0.25">
      <c r="A4331" s="228" t="str">
        <f t="shared" si="180"/>
        <v/>
      </c>
      <c r="B4331" s="34"/>
      <c r="C4331" s="8"/>
      <c r="D4331" s="129"/>
      <c r="F4331" s="180"/>
      <c r="G4331" s="261"/>
      <c r="H4331" s="284">
        <f t="shared" si="179"/>
        <v>4.314000000000031E-6</v>
      </c>
      <c r="I4331" s="92"/>
      <c r="J4331" s="173"/>
      <c r="K4331" s="132"/>
      <c r="L4331" s="130"/>
      <c r="M4331" s="130"/>
      <c r="N4331" s="130"/>
      <c r="O4331" s="130"/>
      <c r="P4331" s="130"/>
      <c r="Q4331" s="130"/>
      <c r="R4331" s="130"/>
      <c r="S4331" s="130"/>
    </row>
    <row r="4332" spans="1:19" x14ac:dyDescent="0.25">
      <c r="A4332" s="228" t="str">
        <f t="shared" si="180"/>
        <v/>
      </c>
      <c r="B4332" s="34"/>
      <c r="C4332" s="8"/>
      <c r="D4332" s="129"/>
      <c r="F4332" s="180"/>
      <c r="G4332" s="261"/>
      <c r="H4332" s="284">
        <f t="shared" si="179"/>
        <v>4.3150000000000307E-6</v>
      </c>
      <c r="I4332" s="92"/>
      <c r="J4332" s="173"/>
      <c r="K4332" s="132"/>
      <c r="L4332" s="130"/>
      <c r="M4332" s="130"/>
      <c r="N4332" s="130"/>
      <c r="O4332" s="130"/>
      <c r="P4332" s="130"/>
      <c r="Q4332" s="130"/>
      <c r="R4332" s="130"/>
      <c r="S4332" s="130"/>
    </row>
    <row r="4333" spans="1:19" x14ac:dyDescent="0.25">
      <c r="A4333" s="228" t="str">
        <f t="shared" si="180"/>
        <v/>
      </c>
      <c r="B4333" s="34"/>
      <c r="C4333" s="8"/>
      <c r="D4333" s="129"/>
      <c r="F4333" s="180"/>
      <c r="G4333" s="261"/>
      <c r="H4333" s="284">
        <f t="shared" si="179"/>
        <v>4.3160000000000303E-6</v>
      </c>
      <c r="I4333" s="92"/>
      <c r="J4333" s="173"/>
      <c r="K4333" s="132"/>
      <c r="L4333" s="130"/>
      <c r="M4333" s="130"/>
      <c r="N4333" s="130"/>
      <c r="O4333" s="130"/>
      <c r="P4333" s="130"/>
      <c r="Q4333" s="130"/>
      <c r="R4333" s="130"/>
      <c r="S4333" s="130"/>
    </row>
    <row r="4334" spans="1:19" x14ac:dyDescent="0.25">
      <c r="A4334" s="228" t="str">
        <f t="shared" si="180"/>
        <v/>
      </c>
      <c r="B4334" s="34"/>
      <c r="C4334" s="8"/>
      <c r="D4334" s="129"/>
      <c r="F4334" s="180"/>
      <c r="G4334" s="261"/>
      <c r="H4334" s="284">
        <f t="shared" si="179"/>
        <v>4.31700000000003E-6</v>
      </c>
      <c r="I4334" s="92"/>
      <c r="J4334" s="173"/>
      <c r="K4334" s="132"/>
      <c r="L4334" s="130"/>
      <c r="M4334" s="130"/>
      <c r="N4334" s="130"/>
      <c r="O4334" s="130"/>
      <c r="P4334" s="130"/>
      <c r="Q4334" s="130"/>
      <c r="R4334" s="130"/>
      <c r="S4334" s="130"/>
    </row>
    <row r="4335" spans="1:19" x14ac:dyDescent="0.25">
      <c r="A4335" s="228" t="str">
        <f t="shared" si="180"/>
        <v/>
      </c>
      <c r="B4335" s="34"/>
      <c r="C4335" s="8"/>
      <c r="D4335" s="129"/>
      <c r="F4335" s="180"/>
      <c r="G4335" s="261"/>
      <c r="H4335" s="284">
        <f t="shared" si="179"/>
        <v>4.3180000000000296E-6</v>
      </c>
      <c r="I4335" s="92"/>
      <c r="J4335" s="173"/>
      <c r="K4335" s="132"/>
      <c r="L4335" s="130"/>
      <c r="M4335" s="130"/>
      <c r="N4335" s="130"/>
      <c r="O4335" s="130"/>
      <c r="P4335" s="130"/>
      <c r="Q4335" s="130"/>
      <c r="R4335" s="130"/>
      <c r="S4335" s="130"/>
    </row>
    <row r="4336" spans="1:19" x14ac:dyDescent="0.25">
      <c r="A4336" s="228" t="str">
        <f t="shared" si="180"/>
        <v/>
      </c>
      <c r="B4336" s="34"/>
      <c r="C4336" s="8"/>
      <c r="D4336" s="129"/>
      <c r="F4336" s="180"/>
      <c r="G4336" s="261"/>
      <c r="H4336" s="284">
        <f t="shared" si="179"/>
        <v>4.3190000000000293E-6</v>
      </c>
      <c r="I4336" s="92"/>
      <c r="J4336" s="173"/>
      <c r="K4336" s="132"/>
      <c r="L4336" s="130"/>
      <c r="M4336" s="130"/>
      <c r="N4336" s="130"/>
      <c r="O4336" s="130"/>
      <c r="P4336" s="130"/>
      <c r="Q4336" s="130"/>
      <c r="R4336" s="130"/>
      <c r="S4336" s="130"/>
    </row>
    <row r="4337" spans="1:19" x14ac:dyDescent="0.25">
      <c r="A4337" s="228" t="str">
        <f t="shared" si="180"/>
        <v/>
      </c>
      <c r="B4337" s="34"/>
      <c r="C4337" s="8"/>
      <c r="D4337" s="129"/>
      <c r="F4337" s="180"/>
      <c r="G4337" s="261"/>
      <c r="H4337" s="284">
        <f t="shared" si="179"/>
        <v>4.3200000000000289E-6</v>
      </c>
      <c r="I4337" s="92"/>
      <c r="J4337" s="173"/>
      <c r="K4337" s="132"/>
      <c r="L4337" s="130"/>
      <c r="M4337" s="130"/>
      <c r="N4337" s="130"/>
      <c r="O4337" s="130"/>
      <c r="P4337" s="130"/>
      <c r="Q4337" s="130"/>
      <c r="R4337" s="130"/>
      <c r="S4337" s="130"/>
    </row>
    <row r="4338" spans="1:19" x14ac:dyDescent="0.25">
      <c r="A4338" s="228" t="str">
        <f t="shared" si="180"/>
        <v/>
      </c>
      <c r="B4338" s="34"/>
      <c r="C4338" s="8"/>
      <c r="D4338" s="129"/>
      <c r="F4338" s="180"/>
      <c r="G4338" s="261"/>
      <c r="H4338" s="284">
        <f t="shared" si="179"/>
        <v>4.3210000000000286E-6</v>
      </c>
      <c r="I4338" s="92"/>
      <c r="J4338" s="173"/>
      <c r="K4338" s="132"/>
      <c r="L4338" s="130"/>
      <c r="M4338" s="130"/>
      <c r="N4338" s="130"/>
      <c r="O4338" s="130"/>
      <c r="P4338" s="130"/>
      <c r="Q4338" s="130"/>
      <c r="R4338" s="130"/>
      <c r="S4338" s="130"/>
    </row>
    <row r="4339" spans="1:19" x14ac:dyDescent="0.25">
      <c r="A4339" s="228" t="str">
        <f t="shared" si="180"/>
        <v/>
      </c>
      <c r="B4339" s="34"/>
      <c r="C4339" s="8"/>
      <c r="D4339" s="129"/>
      <c r="F4339" s="180"/>
      <c r="G4339" s="261"/>
      <c r="H4339" s="284">
        <f t="shared" si="179"/>
        <v>4.3220000000000282E-6</v>
      </c>
      <c r="I4339" s="92"/>
      <c r="J4339" s="173"/>
      <c r="K4339" s="132"/>
      <c r="L4339" s="130"/>
      <c r="M4339" s="130"/>
      <c r="N4339" s="130"/>
      <c r="O4339" s="130"/>
      <c r="P4339" s="130"/>
      <c r="Q4339" s="130"/>
      <c r="R4339" s="130"/>
      <c r="S4339" s="130"/>
    </row>
    <row r="4340" spans="1:19" x14ac:dyDescent="0.25">
      <c r="A4340" s="228" t="str">
        <f t="shared" si="180"/>
        <v/>
      </c>
      <c r="B4340" s="34"/>
      <c r="C4340" s="8"/>
      <c r="D4340" s="129"/>
      <c r="F4340" s="180"/>
      <c r="G4340" s="261"/>
      <c r="H4340" s="284">
        <f t="shared" si="179"/>
        <v>4.3230000000000279E-6</v>
      </c>
      <c r="I4340" s="92"/>
      <c r="J4340" s="173"/>
      <c r="K4340" s="132"/>
      <c r="L4340" s="130"/>
      <c r="M4340" s="130"/>
      <c r="N4340" s="130"/>
      <c r="O4340" s="130"/>
      <c r="P4340" s="130"/>
      <c r="Q4340" s="130"/>
      <c r="R4340" s="130"/>
      <c r="S4340" s="130"/>
    </row>
    <row r="4341" spans="1:19" x14ac:dyDescent="0.25">
      <c r="A4341" s="228" t="str">
        <f t="shared" si="180"/>
        <v/>
      </c>
      <c r="B4341" s="34"/>
      <c r="C4341" s="8"/>
      <c r="D4341" s="129"/>
      <c r="F4341" s="180"/>
      <c r="G4341" s="261"/>
      <c r="H4341" s="284">
        <f t="shared" si="179"/>
        <v>4.3240000000000275E-6</v>
      </c>
      <c r="I4341" s="92"/>
      <c r="J4341" s="173"/>
      <c r="K4341" s="132"/>
      <c r="L4341" s="130"/>
      <c r="M4341" s="130"/>
      <c r="N4341" s="130"/>
      <c r="O4341" s="130"/>
      <c r="P4341" s="130"/>
      <c r="Q4341" s="130"/>
      <c r="R4341" s="130"/>
      <c r="S4341" s="130"/>
    </row>
    <row r="4342" spans="1:19" x14ac:dyDescent="0.25">
      <c r="A4342" s="228" t="str">
        <f t="shared" si="180"/>
        <v/>
      </c>
      <c r="B4342" s="34"/>
      <c r="C4342" s="8"/>
      <c r="D4342" s="129"/>
      <c r="F4342" s="180"/>
      <c r="G4342" s="261"/>
      <c r="H4342" s="284">
        <f t="shared" si="179"/>
        <v>4.3250000000000272E-6</v>
      </c>
      <c r="I4342" s="92"/>
      <c r="J4342" s="173"/>
      <c r="K4342" s="132"/>
      <c r="L4342" s="130"/>
      <c r="M4342" s="130"/>
      <c r="N4342" s="130"/>
      <c r="O4342" s="130"/>
      <c r="P4342" s="130"/>
      <c r="Q4342" s="130"/>
      <c r="R4342" s="130"/>
      <c r="S4342" s="130"/>
    </row>
    <row r="4343" spans="1:19" x14ac:dyDescent="0.25">
      <c r="A4343" s="228" t="str">
        <f t="shared" si="180"/>
        <v/>
      </c>
      <c r="B4343" s="34"/>
      <c r="C4343" s="8"/>
      <c r="D4343" s="129"/>
      <c r="F4343" s="180"/>
      <c r="G4343" s="261"/>
      <c r="H4343" s="284">
        <f t="shared" si="179"/>
        <v>4.3260000000000269E-6</v>
      </c>
      <c r="I4343" s="92"/>
      <c r="J4343" s="173"/>
      <c r="K4343" s="132"/>
      <c r="L4343" s="130"/>
      <c r="M4343" s="130"/>
      <c r="N4343" s="130"/>
      <c r="O4343" s="130"/>
      <c r="P4343" s="130"/>
      <c r="Q4343" s="130"/>
      <c r="R4343" s="130"/>
      <c r="S4343" s="130"/>
    </row>
    <row r="4344" spans="1:19" x14ac:dyDescent="0.25">
      <c r="A4344" s="228" t="str">
        <f t="shared" si="180"/>
        <v/>
      </c>
      <c r="B4344" s="34"/>
      <c r="C4344" s="8"/>
      <c r="D4344" s="129"/>
      <c r="F4344" s="180"/>
      <c r="G4344" s="261"/>
      <c r="H4344" s="284">
        <f t="shared" si="179"/>
        <v>4.3270000000000265E-6</v>
      </c>
      <c r="I4344" s="92"/>
      <c r="J4344" s="173"/>
      <c r="K4344" s="132"/>
      <c r="L4344" s="130"/>
      <c r="M4344" s="130"/>
      <c r="N4344" s="130"/>
      <c r="O4344" s="130"/>
      <c r="P4344" s="130"/>
      <c r="Q4344" s="130"/>
      <c r="R4344" s="130"/>
      <c r="S4344" s="130"/>
    </row>
    <row r="4345" spans="1:19" x14ac:dyDescent="0.25">
      <c r="A4345" s="228" t="str">
        <f t="shared" si="180"/>
        <v/>
      </c>
      <c r="B4345" s="34"/>
      <c r="C4345" s="8"/>
      <c r="D4345" s="129"/>
      <c r="F4345" s="180"/>
      <c r="G4345" s="261"/>
      <c r="H4345" s="284">
        <f t="shared" si="179"/>
        <v>4.3280000000000262E-6</v>
      </c>
      <c r="I4345" s="92"/>
      <c r="J4345" s="173"/>
      <c r="K4345" s="132"/>
      <c r="L4345" s="130"/>
      <c r="M4345" s="130"/>
      <c r="N4345" s="130"/>
      <c r="O4345" s="130"/>
      <c r="P4345" s="130"/>
      <c r="Q4345" s="130"/>
      <c r="R4345" s="130"/>
      <c r="S4345" s="130"/>
    </row>
    <row r="4346" spans="1:19" x14ac:dyDescent="0.25">
      <c r="A4346" s="228" t="str">
        <f t="shared" si="180"/>
        <v/>
      </c>
      <c r="B4346" s="34"/>
      <c r="C4346" s="8"/>
      <c r="D4346" s="129"/>
      <c r="F4346" s="180"/>
      <c r="G4346" s="261"/>
      <c r="H4346" s="284">
        <f t="shared" si="179"/>
        <v>4.3290000000000258E-6</v>
      </c>
      <c r="I4346" s="92"/>
      <c r="J4346" s="173"/>
      <c r="K4346" s="132"/>
      <c r="L4346" s="130"/>
      <c r="M4346" s="130"/>
      <c r="N4346" s="130"/>
      <c r="O4346" s="130"/>
      <c r="P4346" s="130"/>
      <c r="Q4346" s="130"/>
      <c r="R4346" s="130"/>
      <c r="S4346" s="130"/>
    </row>
    <row r="4347" spans="1:19" x14ac:dyDescent="0.25">
      <c r="A4347" s="228" t="str">
        <f t="shared" si="180"/>
        <v/>
      </c>
      <c r="B4347" s="34"/>
      <c r="C4347" s="8"/>
      <c r="D4347" s="129"/>
      <c r="F4347" s="180"/>
      <c r="G4347" s="261"/>
      <c r="H4347" s="284">
        <f t="shared" si="179"/>
        <v>4.3300000000000255E-6</v>
      </c>
      <c r="I4347" s="92"/>
      <c r="J4347" s="173"/>
      <c r="K4347" s="132"/>
      <c r="L4347" s="130"/>
      <c r="M4347" s="130"/>
      <c r="N4347" s="130"/>
      <c r="O4347" s="130"/>
      <c r="P4347" s="130"/>
      <c r="Q4347" s="130"/>
      <c r="R4347" s="130"/>
      <c r="S4347" s="130"/>
    </row>
    <row r="4348" spans="1:19" x14ac:dyDescent="0.25">
      <c r="A4348" s="228" t="str">
        <f t="shared" si="180"/>
        <v/>
      </c>
      <c r="B4348" s="34"/>
      <c r="C4348" s="8"/>
      <c r="D4348" s="129"/>
      <c r="F4348" s="180"/>
      <c r="G4348" s="261"/>
      <c r="H4348" s="284">
        <f t="shared" si="179"/>
        <v>4.3310000000000251E-6</v>
      </c>
      <c r="I4348" s="92"/>
      <c r="J4348" s="173"/>
      <c r="K4348" s="132"/>
      <c r="L4348" s="130"/>
      <c r="M4348" s="130"/>
      <c r="N4348" s="130"/>
      <c r="O4348" s="130"/>
      <c r="P4348" s="130"/>
      <c r="Q4348" s="130"/>
      <c r="R4348" s="130"/>
      <c r="S4348" s="130"/>
    </row>
    <row r="4349" spans="1:19" x14ac:dyDescent="0.25">
      <c r="A4349" s="228" t="str">
        <f t="shared" si="180"/>
        <v/>
      </c>
      <c r="B4349" s="34"/>
      <c r="C4349" s="8"/>
      <c r="D4349" s="129"/>
      <c r="F4349" s="180"/>
      <c r="G4349" s="261"/>
      <c r="H4349" s="284">
        <f t="shared" si="179"/>
        <v>4.3320000000000248E-6</v>
      </c>
      <c r="I4349" s="92"/>
      <c r="J4349" s="173"/>
      <c r="K4349" s="132"/>
      <c r="L4349" s="130"/>
      <c r="M4349" s="130"/>
      <c r="N4349" s="130"/>
      <c r="O4349" s="130"/>
      <c r="P4349" s="130"/>
      <c r="Q4349" s="130"/>
      <c r="R4349" s="130"/>
      <c r="S4349" s="130"/>
    </row>
    <row r="4350" spans="1:19" x14ac:dyDescent="0.25">
      <c r="A4350" s="228" t="str">
        <f t="shared" si="180"/>
        <v/>
      </c>
      <c r="B4350" s="34"/>
      <c r="C4350" s="8"/>
      <c r="D4350" s="129"/>
      <c r="F4350" s="180"/>
      <c r="G4350" s="261"/>
      <c r="H4350" s="284">
        <f t="shared" si="179"/>
        <v>4.3330000000000244E-6</v>
      </c>
      <c r="I4350" s="92"/>
      <c r="J4350" s="173"/>
      <c r="K4350" s="132"/>
      <c r="L4350" s="130"/>
      <c r="M4350" s="130"/>
      <c r="N4350" s="130"/>
      <c r="O4350" s="130"/>
      <c r="P4350" s="130"/>
      <c r="Q4350" s="130"/>
      <c r="R4350" s="130"/>
      <c r="S4350" s="130"/>
    </row>
    <row r="4351" spans="1:19" x14ac:dyDescent="0.25">
      <c r="A4351" s="228" t="str">
        <f t="shared" si="180"/>
        <v/>
      </c>
      <c r="B4351" s="34"/>
      <c r="C4351" s="8"/>
      <c r="D4351" s="129"/>
      <c r="F4351" s="180"/>
      <c r="G4351" s="261"/>
      <c r="H4351" s="284">
        <f t="shared" si="179"/>
        <v>4.3340000000000241E-6</v>
      </c>
      <c r="I4351" s="92"/>
      <c r="J4351" s="173"/>
      <c r="K4351" s="132"/>
      <c r="L4351" s="130"/>
      <c r="M4351" s="130"/>
      <c r="N4351" s="130"/>
      <c r="O4351" s="130"/>
      <c r="P4351" s="130"/>
      <c r="Q4351" s="130"/>
      <c r="R4351" s="130"/>
      <c r="S4351" s="130"/>
    </row>
    <row r="4352" spans="1:19" x14ac:dyDescent="0.25">
      <c r="A4352" s="228" t="str">
        <f t="shared" si="180"/>
        <v/>
      </c>
      <c r="B4352" s="34"/>
      <c r="C4352" s="8"/>
      <c r="D4352" s="129"/>
      <c r="F4352" s="180"/>
      <c r="G4352" s="261"/>
      <c r="H4352" s="284">
        <f t="shared" si="179"/>
        <v>4.3350000000000237E-6</v>
      </c>
      <c r="I4352" s="92"/>
      <c r="J4352" s="173"/>
      <c r="K4352" s="132"/>
      <c r="L4352" s="130"/>
      <c r="M4352" s="130"/>
      <c r="N4352" s="130"/>
      <c r="O4352" s="130"/>
      <c r="P4352" s="130"/>
      <c r="Q4352" s="130"/>
      <c r="R4352" s="130"/>
      <c r="S4352" s="130"/>
    </row>
    <row r="4353" spans="1:19" x14ac:dyDescent="0.25">
      <c r="A4353" s="228" t="str">
        <f t="shared" si="180"/>
        <v/>
      </c>
      <c r="B4353" s="34"/>
      <c r="C4353" s="8"/>
      <c r="D4353" s="129"/>
      <c r="F4353" s="180"/>
      <c r="G4353" s="261"/>
      <c r="H4353" s="284">
        <f t="shared" si="179"/>
        <v>4.3360000000000234E-6</v>
      </c>
      <c r="I4353" s="92"/>
      <c r="J4353" s="173"/>
      <c r="K4353" s="132"/>
      <c r="L4353" s="130"/>
      <c r="M4353" s="130"/>
      <c r="N4353" s="130"/>
      <c r="O4353" s="130"/>
      <c r="P4353" s="130"/>
      <c r="Q4353" s="130"/>
      <c r="R4353" s="130"/>
      <c r="S4353" s="130"/>
    </row>
    <row r="4354" spans="1:19" x14ac:dyDescent="0.25">
      <c r="A4354" s="228" t="str">
        <f t="shared" si="180"/>
        <v/>
      </c>
      <c r="B4354" s="34"/>
      <c r="C4354" s="8"/>
      <c r="D4354" s="129"/>
      <c r="F4354" s="180"/>
      <c r="G4354" s="261"/>
      <c r="H4354" s="284">
        <f t="shared" si="179"/>
        <v>4.337000000000023E-6</v>
      </c>
      <c r="I4354" s="92"/>
      <c r="J4354" s="173"/>
      <c r="K4354" s="132"/>
      <c r="L4354" s="130"/>
      <c r="M4354" s="130"/>
      <c r="N4354" s="130"/>
      <c r="O4354" s="130"/>
      <c r="P4354" s="130"/>
      <c r="Q4354" s="130"/>
      <c r="R4354" s="130"/>
      <c r="S4354" s="130"/>
    </row>
    <row r="4355" spans="1:19" x14ac:dyDescent="0.25">
      <c r="A4355" s="228" t="str">
        <f t="shared" si="180"/>
        <v/>
      </c>
      <c r="B4355" s="34"/>
      <c r="C4355" s="8"/>
      <c r="D4355" s="129"/>
      <c r="F4355" s="180"/>
      <c r="G4355" s="261"/>
      <c r="H4355" s="284">
        <f t="shared" si="179"/>
        <v>4.3380000000000227E-6</v>
      </c>
      <c r="I4355" s="92"/>
      <c r="J4355" s="173"/>
      <c r="K4355" s="132"/>
      <c r="L4355" s="130"/>
      <c r="M4355" s="130"/>
      <c r="N4355" s="130"/>
      <c r="O4355" s="130"/>
      <c r="P4355" s="130"/>
      <c r="Q4355" s="130"/>
      <c r="R4355" s="130"/>
      <c r="S4355" s="130"/>
    </row>
    <row r="4356" spans="1:19" x14ac:dyDescent="0.25">
      <c r="A4356" s="228" t="str">
        <f t="shared" si="180"/>
        <v/>
      </c>
      <c r="B4356" s="34"/>
      <c r="C4356" s="8"/>
      <c r="D4356" s="129"/>
      <c r="F4356" s="180"/>
      <c r="G4356" s="261"/>
      <c r="H4356" s="284">
        <f t="shared" si="179"/>
        <v>4.3390000000000223E-6</v>
      </c>
      <c r="I4356" s="92"/>
      <c r="J4356" s="173"/>
      <c r="K4356" s="132"/>
      <c r="L4356" s="130"/>
      <c r="M4356" s="130"/>
      <c r="N4356" s="130"/>
      <c r="O4356" s="130"/>
      <c r="P4356" s="130"/>
      <c r="Q4356" s="130"/>
      <c r="R4356" s="130"/>
      <c r="S4356" s="130"/>
    </row>
    <row r="4357" spans="1:19" x14ac:dyDescent="0.25">
      <c r="A4357" s="228" t="str">
        <f t="shared" si="180"/>
        <v/>
      </c>
      <c r="B4357" s="34"/>
      <c r="C4357" s="8"/>
      <c r="D4357" s="129"/>
      <c r="F4357" s="180"/>
      <c r="G4357" s="261"/>
      <c r="H4357" s="284">
        <f t="shared" si="179"/>
        <v>4.340000000000022E-6</v>
      </c>
      <c r="I4357" s="92"/>
      <c r="J4357" s="173"/>
      <c r="K4357" s="132"/>
      <c r="L4357" s="130"/>
      <c r="M4357" s="130"/>
      <c r="N4357" s="130"/>
      <c r="O4357" s="130"/>
      <c r="P4357" s="130"/>
      <c r="Q4357" s="130"/>
      <c r="R4357" s="130"/>
      <c r="S4357" s="130"/>
    </row>
    <row r="4358" spans="1:19" x14ac:dyDescent="0.25">
      <c r="A4358" s="228" t="str">
        <f t="shared" si="180"/>
        <v/>
      </c>
      <c r="B4358" s="34"/>
      <c r="C4358" s="8"/>
      <c r="D4358" s="129"/>
      <c r="F4358" s="180"/>
      <c r="G4358" s="261"/>
      <c r="H4358" s="284">
        <f t="shared" si="179"/>
        <v>4.3410000000000216E-6</v>
      </c>
      <c r="I4358" s="92"/>
      <c r="J4358" s="173"/>
      <c r="K4358" s="132"/>
      <c r="L4358" s="130"/>
      <c r="M4358" s="130"/>
      <c r="N4358" s="130"/>
      <c r="O4358" s="130"/>
      <c r="P4358" s="130"/>
      <c r="Q4358" s="130"/>
      <c r="R4358" s="130"/>
      <c r="S4358" s="130"/>
    </row>
    <row r="4359" spans="1:19" x14ac:dyDescent="0.25">
      <c r="A4359" s="228" t="str">
        <f t="shared" si="180"/>
        <v/>
      </c>
      <c r="B4359" s="34"/>
      <c r="C4359" s="8"/>
      <c r="D4359" s="129"/>
      <c r="F4359" s="180"/>
      <c r="G4359" s="261"/>
      <c r="H4359" s="284">
        <f t="shared" si="179"/>
        <v>4.3420000000000213E-6</v>
      </c>
      <c r="I4359" s="92"/>
      <c r="J4359" s="173"/>
      <c r="K4359" s="132"/>
      <c r="L4359" s="130"/>
      <c r="M4359" s="130"/>
      <c r="N4359" s="130"/>
      <c r="O4359" s="130"/>
      <c r="P4359" s="130"/>
      <c r="Q4359" s="130"/>
      <c r="R4359" s="130"/>
      <c r="S4359" s="130"/>
    </row>
    <row r="4360" spans="1:19" x14ac:dyDescent="0.25">
      <c r="A4360" s="228" t="str">
        <f t="shared" si="180"/>
        <v/>
      </c>
      <c r="B4360" s="34"/>
      <c r="C4360" s="8"/>
      <c r="D4360" s="129"/>
      <c r="F4360" s="180"/>
      <c r="G4360" s="261"/>
      <c r="H4360" s="284">
        <f t="shared" si="179"/>
        <v>4.3430000000000209E-6</v>
      </c>
      <c r="I4360" s="92"/>
      <c r="J4360" s="173"/>
      <c r="K4360" s="132"/>
      <c r="L4360" s="130"/>
      <c r="M4360" s="130"/>
      <c r="N4360" s="130"/>
      <c r="O4360" s="130"/>
      <c r="P4360" s="130"/>
      <c r="Q4360" s="130"/>
      <c r="R4360" s="130"/>
      <c r="S4360" s="130"/>
    </row>
    <row r="4361" spans="1:19" x14ac:dyDescent="0.25">
      <c r="A4361" s="228" t="str">
        <f t="shared" si="180"/>
        <v/>
      </c>
      <c r="B4361" s="34"/>
      <c r="C4361" s="8"/>
      <c r="D4361" s="129"/>
      <c r="F4361" s="180"/>
      <c r="G4361" s="261"/>
      <c r="H4361" s="284">
        <f t="shared" si="179"/>
        <v>4.3440000000000206E-6</v>
      </c>
      <c r="I4361" s="92"/>
      <c r="J4361" s="173"/>
      <c r="K4361" s="132"/>
      <c r="L4361" s="130"/>
      <c r="M4361" s="130"/>
      <c r="N4361" s="130"/>
      <c r="O4361" s="130"/>
      <c r="P4361" s="130"/>
      <c r="Q4361" s="130"/>
      <c r="R4361" s="130"/>
      <c r="S4361" s="130"/>
    </row>
    <row r="4362" spans="1:19" x14ac:dyDescent="0.25">
      <c r="A4362" s="228" t="str">
        <f t="shared" si="180"/>
        <v/>
      </c>
      <c r="B4362" s="34"/>
      <c r="C4362" s="8"/>
      <c r="D4362" s="129"/>
      <c r="F4362" s="180"/>
      <c r="G4362" s="261"/>
      <c r="H4362" s="284">
        <f t="shared" si="179"/>
        <v>4.3450000000000202E-6</v>
      </c>
      <c r="I4362" s="92"/>
      <c r="J4362" s="173"/>
      <c r="K4362" s="132"/>
      <c r="L4362" s="130"/>
      <c r="M4362" s="130"/>
      <c r="N4362" s="130"/>
      <c r="O4362" s="130"/>
      <c r="P4362" s="130"/>
      <c r="Q4362" s="130"/>
      <c r="R4362" s="130"/>
      <c r="S4362" s="130"/>
    </row>
    <row r="4363" spans="1:19" x14ac:dyDescent="0.25">
      <c r="A4363" s="228" t="str">
        <f t="shared" si="180"/>
        <v/>
      </c>
      <c r="B4363" s="34"/>
      <c r="C4363" s="8"/>
      <c r="D4363" s="129"/>
      <c r="F4363" s="180"/>
      <c r="G4363" s="261"/>
      <c r="H4363" s="284">
        <f t="shared" si="179"/>
        <v>4.3460000000000199E-6</v>
      </c>
      <c r="I4363" s="92"/>
      <c r="J4363" s="173"/>
      <c r="K4363" s="132"/>
      <c r="L4363" s="130"/>
      <c r="M4363" s="130"/>
      <c r="N4363" s="130"/>
      <c r="O4363" s="130"/>
      <c r="P4363" s="130"/>
      <c r="Q4363" s="130"/>
      <c r="R4363" s="130"/>
      <c r="S4363" s="130"/>
    </row>
    <row r="4364" spans="1:19" x14ac:dyDescent="0.25">
      <c r="A4364" s="228" t="str">
        <f t="shared" si="180"/>
        <v/>
      </c>
      <c r="B4364" s="34"/>
      <c r="C4364" s="8"/>
      <c r="D4364" s="129"/>
      <c r="F4364" s="180"/>
      <c r="G4364" s="261"/>
      <c r="H4364" s="284">
        <f t="shared" si="179"/>
        <v>4.3470000000000195E-6</v>
      </c>
      <c r="I4364" s="92"/>
      <c r="J4364" s="173"/>
      <c r="K4364" s="132"/>
      <c r="L4364" s="130"/>
      <c r="M4364" s="130"/>
      <c r="N4364" s="130"/>
      <c r="O4364" s="130"/>
      <c r="P4364" s="130"/>
      <c r="Q4364" s="130"/>
      <c r="R4364" s="130"/>
      <c r="S4364" s="130"/>
    </row>
    <row r="4365" spans="1:19" x14ac:dyDescent="0.25">
      <c r="A4365" s="228" t="str">
        <f t="shared" si="180"/>
        <v/>
      </c>
      <c r="B4365" s="34"/>
      <c r="C4365" s="8"/>
      <c r="D4365" s="129"/>
      <c r="F4365" s="180"/>
      <c r="G4365" s="261"/>
      <c r="H4365" s="284">
        <f t="shared" si="179"/>
        <v>4.3480000000000192E-6</v>
      </c>
      <c r="I4365" s="92"/>
      <c r="J4365" s="173"/>
      <c r="K4365" s="132"/>
      <c r="L4365" s="130"/>
      <c r="M4365" s="130"/>
      <c r="N4365" s="130"/>
      <c r="O4365" s="130"/>
      <c r="P4365" s="130"/>
      <c r="Q4365" s="130"/>
      <c r="R4365" s="130"/>
      <c r="S4365" s="130"/>
    </row>
    <row r="4366" spans="1:19" x14ac:dyDescent="0.25">
      <c r="A4366" s="228" t="str">
        <f t="shared" si="180"/>
        <v/>
      </c>
      <c r="B4366" s="34"/>
      <c r="C4366" s="8"/>
      <c r="D4366" s="129"/>
      <c r="F4366" s="180"/>
      <c r="G4366" s="261"/>
      <c r="H4366" s="284">
        <f t="shared" si="179"/>
        <v>4.3490000000000188E-6</v>
      </c>
      <c r="I4366" s="92"/>
      <c r="J4366" s="173"/>
      <c r="K4366" s="132"/>
      <c r="L4366" s="130"/>
      <c r="M4366" s="130"/>
      <c r="N4366" s="130"/>
      <c r="O4366" s="130"/>
      <c r="P4366" s="130"/>
      <c r="Q4366" s="130"/>
      <c r="R4366" s="130"/>
      <c r="S4366" s="130"/>
    </row>
    <row r="4367" spans="1:19" x14ac:dyDescent="0.25">
      <c r="A4367" s="228" t="str">
        <f t="shared" si="180"/>
        <v/>
      </c>
      <c r="B4367" s="34"/>
      <c r="C4367" s="8"/>
      <c r="D4367" s="129"/>
      <c r="F4367" s="180"/>
      <c r="G4367" s="261"/>
      <c r="H4367" s="284">
        <f t="shared" si="179"/>
        <v>4.3500000000000185E-6</v>
      </c>
      <c r="I4367" s="92"/>
      <c r="J4367" s="173"/>
      <c r="K4367" s="132"/>
      <c r="L4367" s="130"/>
      <c r="M4367" s="130"/>
      <c r="N4367" s="130"/>
      <c r="O4367" s="130"/>
      <c r="P4367" s="130"/>
      <c r="Q4367" s="130"/>
      <c r="R4367" s="130"/>
      <c r="S4367" s="130"/>
    </row>
    <row r="4368" spans="1:19" x14ac:dyDescent="0.25">
      <c r="A4368" s="228" t="str">
        <f t="shared" si="180"/>
        <v/>
      </c>
      <c r="B4368" s="34"/>
      <c r="C4368" s="8"/>
      <c r="D4368" s="129"/>
      <c r="F4368" s="180"/>
      <c r="G4368" s="261"/>
      <c r="H4368" s="284">
        <f t="shared" si="179"/>
        <v>4.3510000000000181E-6</v>
      </c>
      <c r="I4368" s="92"/>
      <c r="J4368" s="173"/>
      <c r="K4368" s="132"/>
      <c r="L4368" s="130"/>
      <c r="M4368" s="130"/>
      <c r="N4368" s="130"/>
      <c r="O4368" s="130"/>
      <c r="P4368" s="130"/>
      <c r="Q4368" s="130"/>
      <c r="R4368" s="130"/>
      <c r="S4368" s="130"/>
    </row>
    <row r="4369" spans="1:19" x14ac:dyDescent="0.25">
      <c r="A4369" s="228" t="str">
        <f t="shared" si="180"/>
        <v/>
      </c>
      <c r="B4369" s="34"/>
      <c r="C4369" s="8"/>
      <c r="D4369" s="129"/>
      <c r="F4369" s="180"/>
      <c r="G4369" s="261"/>
      <c r="H4369" s="284">
        <f t="shared" si="179"/>
        <v>4.3520000000000178E-6</v>
      </c>
      <c r="I4369" s="92"/>
      <c r="J4369" s="173"/>
      <c r="K4369" s="132"/>
      <c r="L4369" s="130"/>
      <c r="M4369" s="130"/>
      <c r="N4369" s="130"/>
      <c r="O4369" s="130"/>
      <c r="P4369" s="130"/>
      <c r="Q4369" s="130"/>
      <c r="R4369" s="130"/>
      <c r="S4369" s="130"/>
    </row>
    <row r="4370" spans="1:19" x14ac:dyDescent="0.25">
      <c r="A4370" s="228" t="str">
        <f t="shared" si="180"/>
        <v/>
      </c>
      <c r="B4370" s="34"/>
      <c r="C4370" s="8"/>
      <c r="D4370" s="129"/>
      <c r="F4370" s="180"/>
      <c r="G4370" s="261"/>
      <c r="H4370" s="284">
        <f t="shared" si="179"/>
        <v>4.3530000000000174E-6</v>
      </c>
      <c r="I4370" s="92"/>
      <c r="J4370" s="173"/>
      <c r="K4370" s="132"/>
      <c r="L4370" s="130"/>
      <c r="M4370" s="130"/>
      <c r="N4370" s="130"/>
      <c r="O4370" s="130"/>
      <c r="P4370" s="130"/>
      <c r="Q4370" s="130"/>
      <c r="R4370" s="130"/>
      <c r="S4370" s="130"/>
    </row>
    <row r="4371" spans="1:19" x14ac:dyDescent="0.25">
      <c r="A4371" s="228" t="str">
        <f t="shared" si="180"/>
        <v/>
      </c>
      <c r="B4371" s="34"/>
      <c r="C4371" s="8"/>
      <c r="D4371" s="129"/>
      <c r="F4371" s="180"/>
      <c r="G4371" s="261"/>
      <c r="H4371" s="284">
        <f t="shared" ref="H4371:H4434" si="181">IF(G4371="",IF(D4371&lt;&gt;"",H4370+F4371+0.000000001,H4370+0.000000001),H4370+0.000000001)</f>
        <v>4.3540000000000171E-6</v>
      </c>
      <c r="I4371" s="92"/>
      <c r="J4371" s="173"/>
      <c r="K4371" s="132"/>
      <c r="L4371" s="130"/>
      <c r="M4371" s="130"/>
      <c r="N4371" s="130"/>
      <c r="O4371" s="130"/>
      <c r="P4371" s="130"/>
      <c r="Q4371" s="130"/>
      <c r="R4371" s="130"/>
      <c r="S4371" s="130"/>
    </row>
    <row r="4372" spans="1:19" x14ac:dyDescent="0.25">
      <c r="A4372" s="228" t="str">
        <f t="shared" si="180"/>
        <v/>
      </c>
      <c r="B4372" s="34"/>
      <c r="C4372" s="8"/>
      <c r="D4372" s="129"/>
      <c r="F4372" s="180"/>
      <c r="G4372" s="261"/>
      <c r="H4372" s="284">
        <f t="shared" si="181"/>
        <v>4.3550000000000167E-6</v>
      </c>
      <c r="I4372" s="92"/>
      <c r="J4372" s="173"/>
      <c r="K4372" s="132"/>
      <c r="L4372" s="130"/>
      <c r="M4372" s="130"/>
      <c r="N4372" s="130"/>
      <c r="O4372" s="130"/>
      <c r="P4372" s="130"/>
      <c r="Q4372" s="130"/>
      <c r="R4372" s="130"/>
      <c r="S4372" s="130"/>
    </row>
    <row r="4373" spans="1:19" x14ac:dyDescent="0.25">
      <c r="A4373" s="228" t="str">
        <f t="shared" si="180"/>
        <v/>
      </c>
      <c r="B4373" s="34"/>
      <c r="C4373" s="8"/>
      <c r="D4373" s="129"/>
      <c r="F4373" s="180"/>
      <c r="G4373" s="261"/>
      <c r="H4373" s="284">
        <f t="shared" si="181"/>
        <v>4.3560000000000164E-6</v>
      </c>
      <c r="I4373" s="92"/>
      <c r="J4373" s="173"/>
      <c r="K4373" s="132"/>
      <c r="L4373" s="130"/>
      <c r="M4373" s="130"/>
      <c r="N4373" s="130"/>
      <c r="O4373" s="130"/>
      <c r="P4373" s="130"/>
      <c r="Q4373" s="130"/>
      <c r="R4373" s="130"/>
      <c r="S4373" s="130"/>
    </row>
    <row r="4374" spans="1:19" x14ac:dyDescent="0.25">
      <c r="A4374" s="228" t="str">
        <f t="shared" ref="A4374:A4437" si="182">IF(F4374="","",IF(H4374=$H$5,D4374,""))</f>
        <v/>
      </c>
      <c r="B4374" s="34"/>
      <c r="C4374" s="8"/>
      <c r="D4374" s="129"/>
      <c r="F4374" s="180"/>
      <c r="G4374" s="261"/>
      <c r="H4374" s="284">
        <f t="shared" si="181"/>
        <v>4.3570000000000161E-6</v>
      </c>
      <c r="I4374" s="92"/>
      <c r="J4374" s="173"/>
      <c r="K4374" s="132"/>
      <c r="L4374" s="130"/>
      <c r="M4374" s="130"/>
      <c r="N4374" s="130"/>
      <c r="O4374" s="130"/>
      <c r="P4374" s="130"/>
      <c r="Q4374" s="130"/>
      <c r="R4374" s="130"/>
      <c r="S4374" s="130"/>
    </row>
    <row r="4375" spans="1:19" x14ac:dyDescent="0.25">
      <c r="A4375" s="228" t="str">
        <f t="shared" si="182"/>
        <v/>
      </c>
      <c r="B4375" s="34"/>
      <c r="C4375" s="8"/>
      <c r="D4375" s="129"/>
      <c r="F4375" s="180"/>
      <c r="G4375" s="261"/>
      <c r="H4375" s="284">
        <f t="shared" si="181"/>
        <v>4.3580000000000157E-6</v>
      </c>
      <c r="I4375" s="92"/>
      <c r="J4375" s="173"/>
      <c r="K4375" s="132"/>
      <c r="L4375" s="130"/>
      <c r="M4375" s="130"/>
      <c r="N4375" s="130"/>
      <c r="O4375" s="130"/>
      <c r="P4375" s="130"/>
      <c r="Q4375" s="130"/>
      <c r="R4375" s="130"/>
      <c r="S4375" s="130"/>
    </row>
    <row r="4376" spans="1:19" x14ac:dyDescent="0.25">
      <c r="A4376" s="228" t="str">
        <f t="shared" si="182"/>
        <v/>
      </c>
      <c r="B4376" s="34"/>
      <c r="C4376" s="8"/>
      <c r="D4376" s="129"/>
      <c r="F4376" s="180"/>
      <c r="G4376" s="261"/>
      <c r="H4376" s="284">
        <f t="shared" si="181"/>
        <v>4.3590000000000154E-6</v>
      </c>
      <c r="I4376" s="92"/>
      <c r="J4376" s="173"/>
      <c r="K4376" s="132"/>
      <c r="L4376" s="130"/>
      <c r="M4376" s="130"/>
      <c r="N4376" s="130"/>
      <c r="O4376" s="130"/>
      <c r="P4376" s="130"/>
      <c r="Q4376" s="130"/>
      <c r="R4376" s="130"/>
      <c r="S4376" s="130"/>
    </row>
    <row r="4377" spans="1:19" x14ac:dyDescent="0.25">
      <c r="A4377" s="228" t="str">
        <f t="shared" si="182"/>
        <v/>
      </c>
      <c r="B4377" s="34"/>
      <c r="C4377" s="8"/>
      <c r="D4377" s="129"/>
      <c r="F4377" s="180"/>
      <c r="G4377" s="261"/>
      <c r="H4377" s="284">
        <f t="shared" si="181"/>
        <v>4.360000000000015E-6</v>
      </c>
      <c r="I4377" s="92"/>
      <c r="J4377" s="173"/>
      <c r="K4377" s="132"/>
      <c r="L4377" s="130"/>
      <c r="M4377" s="130"/>
      <c r="N4377" s="130"/>
      <c r="O4377" s="130"/>
      <c r="P4377" s="130"/>
      <c r="Q4377" s="130"/>
      <c r="R4377" s="130"/>
      <c r="S4377" s="130"/>
    </row>
    <row r="4378" spans="1:19" x14ac:dyDescent="0.25">
      <c r="A4378" s="228" t="str">
        <f t="shared" si="182"/>
        <v/>
      </c>
      <c r="B4378" s="34"/>
      <c r="C4378" s="8"/>
      <c r="D4378" s="129"/>
      <c r="F4378" s="180"/>
      <c r="G4378" s="261"/>
      <c r="H4378" s="284">
        <f t="shared" si="181"/>
        <v>4.3610000000000147E-6</v>
      </c>
      <c r="I4378" s="92"/>
      <c r="J4378" s="173"/>
      <c r="K4378" s="132"/>
      <c r="L4378" s="130"/>
      <c r="M4378" s="130"/>
      <c r="N4378" s="130"/>
      <c r="O4378" s="130"/>
      <c r="P4378" s="130"/>
      <c r="Q4378" s="130"/>
      <c r="R4378" s="130"/>
      <c r="S4378" s="130"/>
    </row>
    <row r="4379" spans="1:19" x14ac:dyDescent="0.25">
      <c r="A4379" s="228" t="str">
        <f t="shared" si="182"/>
        <v/>
      </c>
      <c r="B4379" s="34"/>
      <c r="C4379" s="8"/>
      <c r="D4379" s="129"/>
      <c r="F4379" s="180"/>
      <c r="G4379" s="261"/>
      <c r="H4379" s="284">
        <f t="shared" si="181"/>
        <v>4.3620000000000143E-6</v>
      </c>
      <c r="I4379" s="92"/>
      <c r="J4379" s="173"/>
      <c r="K4379" s="132"/>
      <c r="L4379" s="130"/>
      <c r="M4379" s="130"/>
      <c r="N4379" s="130"/>
      <c r="O4379" s="130"/>
      <c r="P4379" s="130"/>
      <c r="Q4379" s="130"/>
      <c r="R4379" s="130"/>
      <c r="S4379" s="130"/>
    </row>
    <row r="4380" spans="1:19" x14ac:dyDescent="0.25">
      <c r="A4380" s="228" t="str">
        <f t="shared" si="182"/>
        <v/>
      </c>
      <c r="B4380" s="34"/>
      <c r="C4380" s="8"/>
      <c r="D4380" s="129"/>
      <c r="F4380" s="180"/>
      <c r="G4380" s="261"/>
      <c r="H4380" s="284">
        <f t="shared" si="181"/>
        <v>4.363000000000014E-6</v>
      </c>
      <c r="I4380" s="92"/>
      <c r="J4380" s="173"/>
      <c r="K4380" s="132"/>
      <c r="L4380" s="130"/>
      <c r="M4380" s="130"/>
      <c r="N4380" s="130"/>
      <c r="O4380" s="130"/>
      <c r="P4380" s="130"/>
      <c r="Q4380" s="130"/>
      <c r="R4380" s="130"/>
      <c r="S4380" s="130"/>
    </row>
    <row r="4381" spans="1:19" x14ac:dyDescent="0.25">
      <c r="A4381" s="228" t="str">
        <f t="shared" si="182"/>
        <v/>
      </c>
      <c r="B4381" s="34"/>
      <c r="C4381" s="8"/>
      <c r="D4381" s="129"/>
      <c r="F4381" s="180"/>
      <c r="G4381" s="261"/>
      <c r="H4381" s="284">
        <f t="shared" si="181"/>
        <v>4.3640000000000136E-6</v>
      </c>
      <c r="I4381" s="92"/>
      <c r="J4381" s="173"/>
      <c r="K4381" s="132"/>
      <c r="L4381" s="130"/>
      <c r="M4381" s="130"/>
      <c r="N4381" s="130"/>
      <c r="O4381" s="130"/>
      <c r="P4381" s="130"/>
      <c r="Q4381" s="130"/>
      <c r="R4381" s="130"/>
      <c r="S4381" s="130"/>
    </row>
    <row r="4382" spans="1:19" x14ac:dyDescent="0.25">
      <c r="A4382" s="228" t="str">
        <f t="shared" si="182"/>
        <v/>
      </c>
      <c r="B4382" s="34"/>
      <c r="C4382" s="8"/>
      <c r="D4382" s="129"/>
      <c r="F4382" s="180"/>
      <c r="G4382" s="261"/>
      <c r="H4382" s="284">
        <f t="shared" si="181"/>
        <v>4.3650000000000133E-6</v>
      </c>
      <c r="I4382" s="92"/>
      <c r="J4382" s="173"/>
      <c r="K4382" s="132"/>
      <c r="L4382" s="130"/>
      <c r="M4382" s="130"/>
      <c r="N4382" s="130"/>
      <c r="O4382" s="130"/>
      <c r="P4382" s="130"/>
      <c r="Q4382" s="130"/>
      <c r="R4382" s="130"/>
      <c r="S4382" s="130"/>
    </row>
    <row r="4383" spans="1:19" x14ac:dyDescent="0.25">
      <c r="A4383" s="228" t="str">
        <f t="shared" si="182"/>
        <v/>
      </c>
      <c r="B4383" s="34"/>
      <c r="C4383" s="8"/>
      <c r="D4383" s="129"/>
      <c r="F4383" s="180"/>
      <c r="G4383" s="261"/>
      <c r="H4383" s="284">
        <f t="shared" si="181"/>
        <v>4.3660000000000129E-6</v>
      </c>
      <c r="I4383" s="92"/>
      <c r="J4383" s="173"/>
      <c r="K4383" s="132"/>
      <c r="L4383" s="130"/>
      <c r="M4383" s="130"/>
      <c r="N4383" s="130"/>
      <c r="O4383" s="130"/>
      <c r="P4383" s="130"/>
      <c r="Q4383" s="130"/>
      <c r="R4383" s="130"/>
      <c r="S4383" s="130"/>
    </row>
    <row r="4384" spans="1:19" x14ac:dyDescent="0.25">
      <c r="A4384" s="228" t="str">
        <f t="shared" si="182"/>
        <v/>
      </c>
      <c r="B4384" s="34"/>
      <c r="C4384" s="8"/>
      <c r="D4384" s="129"/>
      <c r="F4384" s="180"/>
      <c r="G4384" s="261"/>
      <c r="H4384" s="284">
        <f t="shared" si="181"/>
        <v>4.3670000000000126E-6</v>
      </c>
      <c r="I4384" s="92"/>
      <c r="J4384" s="173"/>
      <c r="K4384" s="132"/>
      <c r="L4384" s="130"/>
      <c r="M4384" s="130"/>
      <c r="N4384" s="130"/>
      <c r="O4384" s="130"/>
      <c r="P4384" s="130"/>
      <c r="Q4384" s="130"/>
      <c r="R4384" s="130"/>
      <c r="S4384" s="130"/>
    </row>
    <row r="4385" spans="1:19" x14ac:dyDescent="0.25">
      <c r="A4385" s="228" t="str">
        <f t="shared" si="182"/>
        <v/>
      </c>
      <c r="B4385" s="34"/>
      <c r="C4385" s="8"/>
      <c r="D4385" s="129"/>
      <c r="F4385" s="180"/>
      <c r="G4385" s="261"/>
      <c r="H4385" s="284">
        <f t="shared" si="181"/>
        <v>4.3680000000000122E-6</v>
      </c>
      <c r="I4385" s="92"/>
      <c r="J4385" s="173"/>
      <c r="K4385" s="132"/>
      <c r="L4385" s="130"/>
      <c r="M4385" s="130"/>
      <c r="N4385" s="130"/>
      <c r="O4385" s="130"/>
      <c r="P4385" s="130"/>
      <c r="Q4385" s="130"/>
      <c r="R4385" s="130"/>
      <c r="S4385" s="130"/>
    </row>
    <row r="4386" spans="1:19" x14ac:dyDescent="0.25">
      <c r="A4386" s="228" t="str">
        <f t="shared" si="182"/>
        <v/>
      </c>
      <c r="B4386" s="34"/>
      <c r="C4386" s="8"/>
      <c r="D4386" s="129"/>
      <c r="F4386" s="180"/>
      <c r="G4386" s="261"/>
      <c r="H4386" s="284">
        <f t="shared" si="181"/>
        <v>4.3690000000000119E-6</v>
      </c>
      <c r="I4386" s="92"/>
      <c r="J4386" s="173"/>
      <c r="K4386" s="132"/>
      <c r="L4386" s="130"/>
      <c r="M4386" s="130"/>
      <c r="N4386" s="130"/>
      <c r="O4386" s="130"/>
      <c r="P4386" s="130"/>
      <c r="Q4386" s="130"/>
      <c r="R4386" s="130"/>
      <c r="S4386" s="130"/>
    </row>
    <row r="4387" spans="1:19" x14ac:dyDescent="0.25">
      <c r="A4387" s="228" t="str">
        <f t="shared" si="182"/>
        <v/>
      </c>
      <c r="B4387" s="34"/>
      <c r="C4387" s="8"/>
      <c r="D4387" s="129"/>
      <c r="F4387" s="180"/>
      <c r="G4387" s="261"/>
      <c r="H4387" s="284">
        <f t="shared" si="181"/>
        <v>4.3700000000000115E-6</v>
      </c>
      <c r="I4387" s="92"/>
      <c r="J4387" s="173"/>
      <c r="K4387" s="132"/>
      <c r="L4387" s="130"/>
      <c r="M4387" s="130"/>
      <c r="N4387" s="130"/>
      <c r="O4387" s="130"/>
      <c r="P4387" s="130"/>
      <c r="Q4387" s="130"/>
      <c r="R4387" s="130"/>
      <c r="S4387" s="130"/>
    </row>
    <row r="4388" spans="1:19" x14ac:dyDescent="0.25">
      <c r="A4388" s="228" t="str">
        <f t="shared" si="182"/>
        <v/>
      </c>
      <c r="B4388" s="34"/>
      <c r="C4388" s="8"/>
      <c r="D4388" s="129"/>
      <c r="F4388" s="180"/>
      <c r="G4388" s="261"/>
      <c r="H4388" s="284">
        <f t="shared" si="181"/>
        <v>4.3710000000000112E-6</v>
      </c>
      <c r="I4388" s="92"/>
      <c r="J4388" s="173"/>
      <c r="K4388" s="132"/>
      <c r="L4388" s="130"/>
      <c r="M4388" s="130"/>
      <c r="N4388" s="130"/>
      <c r="O4388" s="130"/>
      <c r="P4388" s="130"/>
      <c r="Q4388" s="130"/>
      <c r="R4388" s="130"/>
      <c r="S4388" s="130"/>
    </row>
    <row r="4389" spans="1:19" x14ac:dyDescent="0.25">
      <c r="A4389" s="228" t="str">
        <f t="shared" si="182"/>
        <v/>
      </c>
      <c r="B4389" s="34"/>
      <c r="C4389" s="8"/>
      <c r="D4389" s="129"/>
      <c r="F4389" s="180"/>
      <c r="G4389" s="261"/>
      <c r="H4389" s="284">
        <f t="shared" si="181"/>
        <v>4.3720000000000108E-6</v>
      </c>
      <c r="I4389" s="92"/>
      <c r="J4389" s="173"/>
      <c r="K4389" s="132"/>
      <c r="L4389" s="130"/>
      <c r="M4389" s="130"/>
      <c r="N4389" s="130"/>
      <c r="O4389" s="130"/>
      <c r="P4389" s="130"/>
      <c r="Q4389" s="130"/>
      <c r="R4389" s="130"/>
      <c r="S4389" s="130"/>
    </row>
    <row r="4390" spans="1:19" x14ac:dyDescent="0.25">
      <c r="A4390" s="228" t="str">
        <f t="shared" si="182"/>
        <v/>
      </c>
      <c r="B4390" s="34"/>
      <c r="C4390" s="8"/>
      <c r="D4390" s="129"/>
      <c r="F4390" s="180"/>
      <c r="G4390" s="261"/>
      <c r="H4390" s="284">
        <f t="shared" si="181"/>
        <v>4.3730000000000105E-6</v>
      </c>
      <c r="I4390" s="92"/>
      <c r="J4390" s="173"/>
      <c r="K4390" s="132"/>
      <c r="L4390" s="130"/>
      <c r="M4390" s="130"/>
      <c r="N4390" s="130"/>
      <c r="O4390" s="130"/>
      <c r="P4390" s="130"/>
      <c r="Q4390" s="130"/>
      <c r="R4390" s="130"/>
      <c r="S4390" s="130"/>
    </row>
    <row r="4391" spans="1:19" x14ac:dyDescent="0.25">
      <c r="A4391" s="228" t="str">
        <f t="shared" si="182"/>
        <v/>
      </c>
      <c r="B4391" s="34"/>
      <c r="C4391" s="8"/>
      <c r="D4391" s="129"/>
      <c r="F4391" s="180"/>
      <c r="G4391" s="261"/>
      <c r="H4391" s="284">
        <f t="shared" si="181"/>
        <v>4.3740000000000101E-6</v>
      </c>
      <c r="I4391" s="92"/>
      <c r="J4391" s="173"/>
      <c r="K4391" s="132"/>
      <c r="L4391" s="130"/>
      <c r="M4391" s="130"/>
      <c r="N4391" s="130"/>
      <c r="O4391" s="130"/>
      <c r="P4391" s="130"/>
      <c r="Q4391" s="130"/>
      <c r="R4391" s="130"/>
      <c r="S4391" s="130"/>
    </row>
    <row r="4392" spans="1:19" x14ac:dyDescent="0.25">
      <c r="A4392" s="228" t="str">
        <f t="shared" si="182"/>
        <v/>
      </c>
      <c r="B4392" s="34"/>
      <c r="C4392" s="8"/>
      <c r="D4392" s="129"/>
      <c r="F4392" s="180"/>
      <c r="G4392" s="261"/>
      <c r="H4392" s="284">
        <f t="shared" si="181"/>
        <v>4.3750000000000098E-6</v>
      </c>
      <c r="I4392" s="92"/>
      <c r="J4392" s="173"/>
      <c r="K4392" s="132"/>
      <c r="L4392" s="130"/>
      <c r="M4392" s="130"/>
      <c r="N4392" s="130"/>
      <c r="O4392" s="130"/>
      <c r="P4392" s="130"/>
      <c r="Q4392" s="130"/>
      <c r="R4392" s="130"/>
      <c r="S4392" s="130"/>
    </row>
    <row r="4393" spans="1:19" x14ac:dyDescent="0.25">
      <c r="A4393" s="228" t="str">
        <f t="shared" si="182"/>
        <v/>
      </c>
      <c r="B4393" s="34"/>
      <c r="C4393" s="8"/>
      <c r="D4393" s="129"/>
      <c r="F4393" s="180"/>
      <c r="G4393" s="261"/>
      <c r="H4393" s="284">
        <f t="shared" si="181"/>
        <v>4.3760000000000094E-6</v>
      </c>
      <c r="I4393" s="92"/>
      <c r="J4393" s="173"/>
      <c r="K4393" s="132"/>
      <c r="L4393" s="130"/>
      <c r="M4393" s="130"/>
      <c r="N4393" s="130"/>
      <c r="O4393" s="130"/>
      <c r="P4393" s="130"/>
      <c r="Q4393" s="130"/>
      <c r="R4393" s="130"/>
      <c r="S4393" s="130"/>
    </row>
    <row r="4394" spans="1:19" x14ac:dyDescent="0.25">
      <c r="A4394" s="228" t="str">
        <f t="shared" si="182"/>
        <v/>
      </c>
      <c r="B4394" s="34"/>
      <c r="C4394" s="8"/>
      <c r="D4394" s="129"/>
      <c r="F4394" s="180"/>
      <c r="G4394" s="261"/>
      <c r="H4394" s="284">
        <f t="shared" si="181"/>
        <v>4.3770000000000091E-6</v>
      </c>
      <c r="I4394" s="92"/>
      <c r="J4394" s="173"/>
      <c r="K4394" s="132"/>
      <c r="L4394" s="130"/>
      <c r="M4394" s="130"/>
      <c r="N4394" s="130"/>
      <c r="O4394" s="130"/>
      <c r="P4394" s="130"/>
      <c r="Q4394" s="130"/>
      <c r="R4394" s="130"/>
      <c r="S4394" s="130"/>
    </row>
    <row r="4395" spans="1:19" x14ac:dyDescent="0.25">
      <c r="A4395" s="228" t="str">
        <f t="shared" si="182"/>
        <v/>
      </c>
      <c r="B4395" s="34"/>
      <c r="C4395" s="8"/>
      <c r="D4395" s="129"/>
      <c r="F4395" s="180"/>
      <c r="G4395" s="261"/>
      <c r="H4395" s="284">
        <f t="shared" si="181"/>
        <v>4.3780000000000087E-6</v>
      </c>
      <c r="I4395" s="92"/>
      <c r="J4395" s="173"/>
      <c r="K4395" s="132"/>
      <c r="L4395" s="130"/>
      <c r="M4395" s="130"/>
      <c r="N4395" s="130"/>
      <c r="O4395" s="130"/>
      <c r="P4395" s="130"/>
      <c r="Q4395" s="130"/>
      <c r="R4395" s="130"/>
      <c r="S4395" s="130"/>
    </row>
    <row r="4396" spans="1:19" x14ac:dyDescent="0.25">
      <c r="A4396" s="228" t="str">
        <f t="shared" si="182"/>
        <v/>
      </c>
      <c r="B4396" s="34"/>
      <c r="C4396" s="8"/>
      <c r="D4396" s="129"/>
      <c r="F4396" s="180"/>
      <c r="G4396" s="261"/>
      <c r="H4396" s="284">
        <f t="shared" si="181"/>
        <v>4.3790000000000084E-6</v>
      </c>
      <c r="I4396" s="92"/>
      <c r="J4396" s="173"/>
      <c r="K4396" s="132"/>
      <c r="L4396" s="130"/>
      <c r="M4396" s="130"/>
      <c r="N4396" s="130"/>
      <c r="O4396" s="130"/>
      <c r="P4396" s="130"/>
      <c r="Q4396" s="130"/>
      <c r="R4396" s="130"/>
      <c r="S4396" s="130"/>
    </row>
    <row r="4397" spans="1:19" x14ac:dyDescent="0.25">
      <c r="A4397" s="228" t="str">
        <f t="shared" si="182"/>
        <v/>
      </c>
      <c r="B4397" s="34"/>
      <c r="C4397" s="8"/>
      <c r="D4397" s="129"/>
      <c r="F4397" s="180"/>
      <c r="G4397" s="261"/>
      <c r="H4397" s="284">
        <f t="shared" si="181"/>
        <v>4.380000000000008E-6</v>
      </c>
      <c r="I4397" s="92"/>
      <c r="J4397" s="173"/>
      <c r="K4397" s="132"/>
      <c r="L4397" s="130"/>
      <c r="M4397" s="130"/>
      <c r="N4397" s="130"/>
      <c r="O4397" s="130"/>
      <c r="P4397" s="130"/>
      <c r="Q4397" s="130"/>
      <c r="R4397" s="130"/>
      <c r="S4397" s="130"/>
    </row>
    <row r="4398" spans="1:19" x14ac:dyDescent="0.25">
      <c r="A4398" s="228" t="str">
        <f t="shared" si="182"/>
        <v/>
      </c>
      <c r="B4398" s="34"/>
      <c r="C4398" s="8"/>
      <c r="D4398" s="129"/>
      <c r="F4398" s="180"/>
      <c r="G4398" s="261"/>
      <c r="H4398" s="284">
        <f t="shared" si="181"/>
        <v>4.3810000000000077E-6</v>
      </c>
      <c r="I4398" s="92"/>
      <c r="J4398" s="173"/>
      <c r="K4398" s="132"/>
      <c r="L4398" s="130"/>
      <c r="M4398" s="130"/>
      <c r="N4398" s="130"/>
      <c r="O4398" s="130"/>
      <c r="P4398" s="130"/>
      <c r="Q4398" s="130"/>
      <c r="R4398" s="130"/>
      <c r="S4398" s="130"/>
    </row>
    <row r="4399" spans="1:19" x14ac:dyDescent="0.25">
      <c r="A4399" s="228" t="str">
        <f t="shared" si="182"/>
        <v/>
      </c>
      <c r="B4399" s="34"/>
      <c r="C4399" s="8"/>
      <c r="D4399" s="129"/>
      <c r="F4399" s="180"/>
      <c r="G4399" s="261"/>
      <c r="H4399" s="284">
        <f t="shared" si="181"/>
        <v>4.3820000000000073E-6</v>
      </c>
      <c r="I4399" s="92"/>
      <c r="J4399" s="173"/>
      <c r="K4399" s="132"/>
      <c r="L4399" s="130"/>
      <c r="M4399" s="130"/>
      <c r="N4399" s="130"/>
      <c r="O4399" s="130"/>
      <c r="P4399" s="130"/>
      <c r="Q4399" s="130"/>
      <c r="R4399" s="130"/>
      <c r="S4399" s="130"/>
    </row>
    <row r="4400" spans="1:19" x14ac:dyDescent="0.25">
      <c r="A4400" s="228" t="str">
        <f t="shared" si="182"/>
        <v/>
      </c>
      <c r="B4400" s="34"/>
      <c r="C4400" s="8"/>
      <c r="D4400" s="129"/>
      <c r="F4400" s="180"/>
      <c r="G4400" s="261"/>
      <c r="H4400" s="284">
        <f t="shared" si="181"/>
        <v>4.383000000000007E-6</v>
      </c>
      <c r="I4400" s="92"/>
      <c r="J4400" s="173"/>
      <c r="K4400" s="132"/>
      <c r="L4400" s="130"/>
      <c r="M4400" s="130"/>
      <c r="N4400" s="130"/>
      <c r="O4400" s="130"/>
      <c r="P4400" s="130"/>
      <c r="Q4400" s="130"/>
      <c r="R4400" s="130"/>
      <c r="S4400" s="130"/>
    </row>
    <row r="4401" spans="1:19" x14ac:dyDescent="0.25">
      <c r="A4401" s="228" t="str">
        <f t="shared" si="182"/>
        <v/>
      </c>
      <c r="B4401" s="34"/>
      <c r="C4401" s="8"/>
      <c r="D4401" s="129"/>
      <c r="F4401" s="180"/>
      <c r="G4401" s="261"/>
      <c r="H4401" s="284">
        <f t="shared" si="181"/>
        <v>4.3840000000000066E-6</v>
      </c>
      <c r="I4401" s="92"/>
      <c r="J4401" s="173"/>
      <c r="K4401" s="132"/>
      <c r="L4401" s="130"/>
      <c r="M4401" s="130"/>
      <c r="N4401" s="130"/>
      <c r="O4401" s="130"/>
      <c r="P4401" s="130"/>
      <c r="Q4401" s="130"/>
      <c r="R4401" s="130"/>
      <c r="S4401" s="130"/>
    </row>
    <row r="4402" spans="1:19" x14ac:dyDescent="0.25">
      <c r="A4402" s="228" t="str">
        <f t="shared" si="182"/>
        <v/>
      </c>
      <c r="B4402" s="34"/>
      <c r="C4402" s="8"/>
      <c r="D4402" s="129"/>
      <c r="F4402" s="180"/>
      <c r="G4402" s="261"/>
      <c r="H4402" s="284">
        <f t="shared" si="181"/>
        <v>4.3850000000000063E-6</v>
      </c>
      <c r="I4402" s="92"/>
      <c r="J4402" s="173"/>
      <c r="K4402" s="132"/>
      <c r="L4402" s="130"/>
      <c r="M4402" s="130"/>
      <c r="N4402" s="130"/>
      <c r="O4402" s="130"/>
      <c r="P4402" s="130"/>
      <c r="Q4402" s="130"/>
      <c r="R4402" s="130"/>
      <c r="S4402" s="130"/>
    </row>
    <row r="4403" spans="1:19" x14ac:dyDescent="0.25">
      <c r="A4403" s="228" t="str">
        <f t="shared" si="182"/>
        <v/>
      </c>
      <c r="B4403" s="34"/>
      <c r="C4403" s="8"/>
      <c r="D4403" s="129"/>
      <c r="F4403" s="180"/>
      <c r="G4403" s="261"/>
      <c r="H4403" s="284">
        <f t="shared" si="181"/>
        <v>4.3860000000000059E-6</v>
      </c>
      <c r="I4403" s="92"/>
      <c r="J4403" s="173"/>
      <c r="K4403" s="132"/>
      <c r="L4403" s="130"/>
      <c r="M4403" s="130"/>
      <c r="N4403" s="130"/>
      <c r="O4403" s="130"/>
      <c r="P4403" s="130"/>
      <c r="Q4403" s="130"/>
      <c r="R4403" s="130"/>
      <c r="S4403" s="130"/>
    </row>
    <row r="4404" spans="1:19" x14ac:dyDescent="0.25">
      <c r="A4404" s="228" t="str">
        <f t="shared" si="182"/>
        <v/>
      </c>
      <c r="B4404" s="34"/>
      <c r="C4404" s="8"/>
      <c r="D4404" s="129"/>
      <c r="F4404" s="180"/>
      <c r="G4404" s="261"/>
      <c r="H4404" s="284">
        <f t="shared" si="181"/>
        <v>4.3870000000000056E-6</v>
      </c>
      <c r="I4404" s="92"/>
      <c r="J4404" s="173"/>
      <c r="K4404" s="132"/>
      <c r="L4404" s="130"/>
      <c r="M4404" s="130"/>
      <c r="N4404" s="130"/>
      <c r="O4404" s="130"/>
      <c r="P4404" s="130"/>
      <c r="Q4404" s="130"/>
      <c r="R4404" s="130"/>
      <c r="S4404" s="130"/>
    </row>
    <row r="4405" spans="1:19" x14ac:dyDescent="0.25">
      <c r="A4405" s="228" t="str">
        <f t="shared" si="182"/>
        <v/>
      </c>
      <c r="B4405" s="34"/>
      <c r="C4405" s="8"/>
      <c r="D4405" s="129"/>
      <c r="F4405" s="180"/>
      <c r="G4405" s="261"/>
      <c r="H4405" s="284">
        <f t="shared" si="181"/>
        <v>4.3880000000000053E-6</v>
      </c>
      <c r="I4405" s="92"/>
      <c r="J4405" s="173"/>
      <c r="K4405" s="132"/>
      <c r="L4405" s="130"/>
      <c r="M4405" s="130"/>
      <c r="N4405" s="130"/>
      <c r="O4405" s="130"/>
      <c r="P4405" s="130"/>
      <c r="Q4405" s="130"/>
      <c r="R4405" s="130"/>
      <c r="S4405" s="130"/>
    </row>
    <row r="4406" spans="1:19" x14ac:dyDescent="0.25">
      <c r="A4406" s="228" t="str">
        <f t="shared" si="182"/>
        <v/>
      </c>
      <c r="B4406" s="34"/>
      <c r="C4406" s="8"/>
      <c r="D4406" s="129"/>
      <c r="F4406" s="180"/>
      <c r="G4406" s="261"/>
      <c r="H4406" s="284">
        <f t="shared" si="181"/>
        <v>4.3890000000000049E-6</v>
      </c>
      <c r="I4406" s="92"/>
      <c r="J4406" s="173"/>
      <c r="K4406" s="132"/>
      <c r="L4406" s="130"/>
      <c r="M4406" s="130"/>
      <c r="N4406" s="130"/>
      <c r="O4406" s="130"/>
      <c r="P4406" s="130"/>
      <c r="Q4406" s="130"/>
      <c r="R4406" s="130"/>
      <c r="S4406" s="130"/>
    </row>
    <row r="4407" spans="1:19" x14ac:dyDescent="0.25">
      <c r="A4407" s="228" t="str">
        <f t="shared" si="182"/>
        <v/>
      </c>
      <c r="B4407" s="34"/>
      <c r="C4407" s="8"/>
      <c r="D4407" s="129"/>
      <c r="F4407" s="180"/>
      <c r="G4407" s="261"/>
      <c r="H4407" s="284">
        <f t="shared" si="181"/>
        <v>4.3900000000000046E-6</v>
      </c>
      <c r="I4407" s="92"/>
      <c r="J4407" s="173"/>
      <c r="K4407" s="132"/>
      <c r="L4407" s="130"/>
      <c r="M4407" s="130"/>
      <c r="N4407" s="130"/>
      <c r="O4407" s="130"/>
      <c r="P4407" s="130"/>
      <c r="Q4407" s="130"/>
      <c r="R4407" s="130"/>
      <c r="S4407" s="130"/>
    </row>
    <row r="4408" spans="1:19" x14ac:dyDescent="0.25">
      <c r="A4408" s="228" t="str">
        <f t="shared" si="182"/>
        <v/>
      </c>
      <c r="B4408" s="34"/>
      <c r="C4408" s="8"/>
      <c r="D4408" s="129"/>
      <c r="F4408" s="180"/>
      <c r="G4408" s="261"/>
      <c r="H4408" s="284">
        <f t="shared" si="181"/>
        <v>4.3910000000000042E-6</v>
      </c>
      <c r="I4408" s="92"/>
      <c r="J4408" s="173"/>
      <c r="K4408" s="132"/>
      <c r="L4408" s="130"/>
      <c r="M4408" s="130"/>
      <c r="N4408" s="130"/>
      <c r="O4408" s="130"/>
      <c r="P4408" s="130"/>
      <c r="Q4408" s="130"/>
      <c r="R4408" s="130"/>
      <c r="S4408" s="130"/>
    </row>
    <row r="4409" spans="1:19" x14ac:dyDescent="0.25">
      <c r="A4409" s="228" t="str">
        <f t="shared" si="182"/>
        <v/>
      </c>
      <c r="B4409" s="34"/>
      <c r="C4409" s="8"/>
      <c r="D4409" s="129"/>
      <c r="F4409" s="180"/>
      <c r="G4409" s="261"/>
      <c r="H4409" s="284">
        <f t="shared" si="181"/>
        <v>4.3920000000000039E-6</v>
      </c>
      <c r="I4409" s="92"/>
      <c r="J4409" s="173"/>
      <c r="K4409" s="132"/>
      <c r="L4409" s="130"/>
      <c r="M4409" s="130"/>
      <c r="N4409" s="130"/>
      <c r="O4409" s="130"/>
      <c r="P4409" s="130"/>
      <c r="Q4409" s="130"/>
      <c r="R4409" s="130"/>
      <c r="S4409" s="130"/>
    </row>
    <row r="4410" spans="1:19" x14ac:dyDescent="0.25">
      <c r="A4410" s="228" t="str">
        <f t="shared" si="182"/>
        <v/>
      </c>
      <c r="B4410" s="34"/>
      <c r="C4410" s="8"/>
      <c r="D4410" s="129"/>
      <c r="F4410" s="180"/>
      <c r="G4410" s="261"/>
      <c r="H4410" s="284">
        <f t="shared" si="181"/>
        <v>4.3930000000000035E-6</v>
      </c>
      <c r="I4410" s="92"/>
      <c r="J4410" s="173"/>
      <c r="K4410" s="132"/>
      <c r="L4410" s="130"/>
      <c r="M4410" s="130"/>
      <c r="N4410" s="130"/>
      <c r="O4410" s="130"/>
      <c r="P4410" s="130"/>
      <c r="Q4410" s="130"/>
      <c r="R4410" s="130"/>
      <c r="S4410" s="130"/>
    </row>
    <row r="4411" spans="1:19" x14ac:dyDescent="0.25">
      <c r="A4411" s="228" t="str">
        <f t="shared" si="182"/>
        <v/>
      </c>
      <c r="B4411" s="34"/>
      <c r="C4411" s="8"/>
      <c r="D4411" s="129"/>
      <c r="F4411" s="180"/>
      <c r="G4411" s="261"/>
      <c r="H4411" s="284">
        <f t="shared" si="181"/>
        <v>4.3940000000000032E-6</v>
      </c>
      <c r="I4411" s="92"/>
      <c r="J4411" s="173"/>
      <c r="K4411" s="132"/>
      <c r="L4411" s="130"/>
      <c r="M4411" s="130"/>
      <c r="N4411" s="130"/>
      <c r="O4411" s="130"/>
      <c r="P4411" s="130"/>
      <c r="Q4411" s="130"/>
      <c r="R4411" s="130"/>
      <c r="S4411" s="130"/>
    </row>
    <row r="4412" spans="1:19" x14ac:dyDescent="0.25">
      <c r="A4412" s="228" t="str">
        <f t="shared" si="182"/>
        <v/>
      </c>
      <c r="B4412" s="34"/>
      <c r="C4412" s="8"/>
      <c r="D4412" s="129"/>
      <c r="F4412" s="180"/>
      <c r="G4412" s="261"/>
      <c r="H4412" s="284">
        <f t="shared" si="181"/>
        <v>4.3950000000000028E-6</v>
      </c>
      <c r="I4412" s="92"/>
      <c r="J4412" s="173"/>
      <c r="K4412" s="132"/>
      <c r="L4412" s="130"/>
      <c r="M4412" s="130"/>
      <c r="N4412" s="130"/>
      <c r="O4412" s="130"/>
      <c r="P4412" s="130"/>
      <c r="Q4412" s="130"/>
      <c r="R4412" s="130"/>
      <c r="S4412" s="130"/>
    </row>
    <row r="4413" spans="1:19" x14ac:dyDescent="0.25">
      <c r="A4413" s="228" t="str">
        <f t="shared" si="182"/>
        <v/>
      </c>
      <c r="B4413" s="34"/>
      <c r="C4413" s="8"/>
      <c r="D4413" s="129"/>
      <c r="F4413" s="180"/>
      <c r="G4413" s="261"/>
      <c r="H4413" s="284">
        <f t="shared" si="181"/>
        <v>4.3960000000000025E-6</v>
      </c>
      <c r="I4413" s="92"/>
      <c r="J4413" s="173"/>
      <c r="K4413" s="132"/>
      <c r="L4413" s="130"/>
      <c r="M4413" s="130"/>
      <c r="N4413" s="130"/>
      <c r="O4413" s="130"/>
      <c r="P4413" s="130"/>
      <c r="Q4413" s="130"/>
      <c r="R4413" s="130"/>
      <c r="S4413" s="130"/>
    </row>
    <row r="4414" spans="1:19" x14ac:dyDescent="0.25">
      <c r="A4414" s="228" t="str">
        <f t="shared" si="182"/>
        <v/>
      </c>
      <c r="B4414" s="34"/>
      <c r="C4414" s="8"/>
      <c r="D4414" s="129"/>
      <c r="F4414" s="180"/>
      <c r="G4414" s="261"/>
      <c r="H4414" s="284">
        <f t="shared" si="181"/>
        <v>4.3970000000000021E-6</v>
      </c>
      <c r="I4414" s="92"/>
      <c r="J4414" s="173"/>
      <c r="K4414" s="132"/>
      <c r="L4414" s="130"/>
      <c r="M4414" s="130"/>
      <c r="N4414" s="130"/>
      <c r="O4414" s="130"/>
      <c r="P4414" s="130"/>
      <c r="Q4414" s="130"/>
      <c r="R4414" s="130"/>
      <c r="S4414" s="130"/>
    </row>
    <row r="4415" spans="1:19" x14ac:dyDescent="0.25">
      <c r="A4415" s="228" t="str">
        <f t="shared" si="182"/>
        <v/>
      </c>
      <c r="B4415" s="34"/>
      <c r="C4415" s="8"/>
      <c r="D4415" s="129"/>
      <c r="F4415" s="180"/>
      <c r="G4415" s="261"/>
      <c r="H4415" s="284">
        <f t="shared" si="181"/>
        <v>4.3980000000000018E-6</v>
      </c>
      <c r="I4415" s="92"/>
      <c r="J4415" s="173"/>
      <c r="K4415" s="132"/>
      <c r="L4415" s="130"/>
      <c r="M4415" s="130"/>
      <c r="N4415" s="130"/>
      <c r="O4415" s="130"/>
      <c r="P4415" s="130"/>
      <c r="Q4415" s="130"/>
      <c r="R4415" s="130"/>
      <c r="S4415" s="130"/>
    </row>
    <row r="4416" spans="1:19" x14ac:dyDescent="0.25">
      <c r="A4416" s="228" t="str">
        <f t="shared" si="182"/>
        <v/>
      </c>
      <c r="B4416" s="34"/>
      <c r="C4416" s="8"/>
      <c r="D4416" s="129"/>
      <c r="F4416" s="180"/>
      <c r="G4416" s="261"/>
      <c r="H4416" s="284">
        <f t="shared" si="181"/>
        <v>4.3990000000000014E-6</v>
      </c>
      <c r="I4416" s="92"/>
      <c r="J4416" s="173"/>
      <c r="K4416" s="132"/>
      <c r="L4416" s="130"/>
      <c r="M4416" s="130"/>
      <c r="N4416" s="130"/>
      <c r="O4416" s="130"/>
      <c r="P4416" s="130"/>
      <c r="Q4416" s="130"/>
      <c r="R4416" s="130"/>
      <c r="S4416" s="130"/>
    </row>
    <row r="4417" spans="1:19" x14ac:dyDescent="0.25">
      <c r="A4417" s="228" t="str">
        <f t="shared" si="182"/>
        <v/>
      </c>
      <c r="B4417" s="34"/>
      <c r="C4417" s="8"/>
      <c r="D4417" s="129"/>
      <c r="F4417" s="180"/>
      <c r="G4417" s="261"/>
      <c r="H4417" s="284">
        <f t="shared" si="181"/>
        <v>4.4000000000000011E-6</v>
      </c>
      <c r="I4417" s="92"/>
      <c r="J4417" s="173"/>
      <c r="K4417" s="132"/>
      <c r="L4417" s="130"/>
      <c r="M4417" s="130"/>
      <c r="N4417" s="130"/>
      <c r="O4417" s="130"/>
      <c r="P4417" s="130"/>
      <c r="Q4417" s="130"/>
      <c r="R4417" s="130"/>
      <c r="S4417" s="130"/>
    </row>
    <row r="4418" spans="1:19" x14ac:dyDescent="0.25">
      <c r="A4418" s="228" t="str">
        <f t="shared" si="182"/>
        <v/>
      </c>
      <c r="B4418" s="34"/>
      <c r="C4418" s="8"/>
      <c r="D4418" s="129"/>
      <c r="F4418" s="180"/>
      <c r="G4418" s="261"/>
      <c r="H4418" s="284">
        <f t="shared" si="181"/>
        <v>4.4010000000000007E-6</v>
      </c>
      <c r="I4418" s="92"/>
      <c r="J4418" s="173"/>
      <c r="K4418" s="132"/>
      <c r="L4418" s="130"/>
      <c r="M4418" s="130"/>
      <c r="N4418" s="130"/>
      <c r="O4418" s="130"/>
      <c r="P4418" s="130"/>
      <c r="Q4418" s="130"/>
      <c r="R4418" s="130"/>
      <c r="S4418" s="130"/>
    </row>
    <row r="4419" spans="1:19" x14ac:dyDescent="0.25">
      <c r="A4419" s="228" t="str">
        <f t="shared" si="182"/>
        <v/>
      </c>
      <c r="B4419" s="34"/>
      <c r="C4419" s="8"/>
      <c r="D4419" s="129"/>
      <c r="F4419" s="180"/>
      <c r="G4419" s="261"/>
      <c r="H4419" s="284">
        <f t="shared" si="181"/>
        <v>4.4020000000000004E-6</v>
      </c>
      <c r="I4419" s="92"/>
      <c r="J4419" s="173"/>
      <c r="K4419" s="132"/>
      <c r="L4419" s="130"/>
      <c r="M4419" s="130"/>
      <c r="N4419" s="130"/>
      <c r="O4419" s="130"/>
      <c r="P4419" s="130"/>
      <c r="Q4419" s="130"/>
      <c r="R4419" s="130"/>
      <c r="S4419" s="130"/>
    </row>
    <row r="4420" spans="1:19" x14ac:dyDescent="0.25">
      <c r="A4420" s="228" t="str">
        <f t="shared" si="182"/>
        <v/>
      </c>
      <c r="B4420" s="34"/>
      <c r="C4420" s="8"/>
      <c r="D4420" s="129"/>
      <c r="F4420" s="180"/>
      <c r="G4420" s="261"/>
      <c r="H4420" s="284">
        <f t="shared" si="181"/>
        <v>4.403E-6</v>
      </c>
      <c r="I4420" s="92"/>
      <c r="J4420" s="173"/>
      <c r="K4420" s="132"/>
      <c r="L4420" s="130"/>
      <c r="M4420" s="130"/>
      <c r="N4420" s="130"/>
      <c r="O4420" s="130"/>
      <c r="P4420" s="130"/>
      <c r="Q4420" s="130"/>
      <c r="R4420" s="130"/>
      <c r="S4420" s="130"/>
    </row>
    <row r="4421" spans="1:19" x14ac:dyDescent="0.25">
      <c r="A4421" s="228" t="str">
        <f t="shared" si="182"/>
        <v/>
      </c>
      <c r="B4421" s="34"/>
      <c r="C4421" s="8"/>
      <c r="D4421" s="129"/>
      <c r="F4421" s="180"/>
      <c r="G4421" s="261"/>
      <c r="H4421" s="284">
        <f t="shared" si="181"/>
        <v>4.4039999999999997E-6</v>
      </c>
      <c r="I4421" s="92"/>
      <c r="J4421" s="173"/>
      <c r="K4421" s="132"/>
      <c r="L4421" s="130"/>
      <c r="M4421" s="130"/>
      <c r="N4421" s="130"/>
      <c r="O4421" s="130"/>
      <c r="P4421" s="130"/>
      <c r="Q4421" s="130"/>
      <c r="R4421" s="130"/>
      <c r="S4421" s="130"/>
    </row>
    <row r="4422" spans="1:19" x14ac:dyDescent="0.25">
      <c r="A4422" s="228" t="str">
        <f t="shared" si="182"/>
        <v/>
      </c>
      <c r="B4422" s="34"/>
      <c r="C4422" s="8"/>
      <c r="D4422" s="129"/>
      <c r="F4422" s="180"/>
      <c r="G4422" s="261"/>
      <c r="H4422" s="284">
        <f t="shared" si="181"/>
        <v>4.4049999999999993E-6</v>
      </c>
      <c r="I4422" s="92"/>
      <c r="J4422" s="173"/>
      <c r="K4422" s="132"/>
      <c r="L4422" s="130"/>
      <c r="M4422" s="130"/>
      <c r="N4422" s="130"/>
      <c r="O4422" s="130"/>
      <c r="P4422" s="130"/>
      <c r="Q4422" s="130"/>
      <c r="R4422" s="130"/>
      <c r="S4422" s="130"/>
    </row>
    <row r="4423" spans="1:19" x14ac:dyDescent="0.25">
      <c r="A4423" s="228" t="str">
        <f t="shared" si="182"/>
        <v/>
      </c>
      <c r="B4423" s="34"/>
      <c r="C4423" s="8"/>
      <c r="D4423" s="129"/>
      <c r="F4423" s="180"/>
      <c r="G4423" s="261"/>
      <c r="H4423" s="284">
        <f t="shared" si="181"/>
        <v>4.405999999999999E-6</v>
      </c>
      <c r="I4423" s="92"/>
      <c r="J4423" s="173"/>
      <c r="K4423" s="132"/>
      <c r="L4423" s="130"/>
      <c r="M4423" s="130"/>
      <c r="N4423" s="130"/>
      <c r="O4423" s="130"/>
      <c r="P4423" s="130"/>
      <c r="Q4423" s="130"/>
      <c r="R4423" s="130"/>
      <c r="S4423" s="130"/>
    </row>
    <row r="4424" spans="1:19" x14ac:dyDescent="0.25">
      <c r="A4424" s="228" t="str">
        <f t="shared" si="182"/>
        <v/>
      </c>
      <c r="B4424" s="34"/>
      <c r="C4424" s="8"/>
      <c r="D4424" s="129"/>
      <c r="F4424" s="180"/>
      <c r="G4424" s="261"/>
      <c r="H4424" s="284">
        <f t="shared" si="181"/>
        <v>4.4069999999999986E-6</v>
      </c>
      <c r="I4424" s="92"/>
      <c r="J4424" s="173"/>
      <c r="K4424" s="132"/>
      <c r="L4424" s="130"/>
      <c r="M4424" s="130"/>
      <c r="N4424" s="130"/>
      <c r="O4424" s="130"/>
      <c r="P4424" s="130"/>
      <c r="Q4424" s="130"/>
      <c r="R4424" s="130"/>
      <c r="S4424" s="130"/>
    </row>
    <row r="4425" spans="1:19" x14ac:dyDescent="0.25">
      <c r="A4425" s="228" t="str">
        <f t="shared" si="182"/>
        <v/>
      </c>
      <c r="B4425" s="34"/>
      <c r="C4425" s="8"/>
      <c r="D4425" s="129"/>
      <c r="F4425" s="180"/>
      <c r="G4425" s="261"/>
      <c r="H4425" s="284">
        <f t="shared" si="181"/>
        <v>4.4079999999999983E-6</v>
      </c>
      <c r="I4425" s="92"/>
      <c r="J4425" s="173"/>
      <c r="K4425" s="132"/>
      <c r="L4425" s="130"/>
      <c r="M4425" s="130"/>
      <c r="N4425" s="130"/>
      <c r="O4425" s="130"/>
      <c r="P4425" s="130"/>
      <c r="Q4425" s="130"/>
      <c r="R4425" s="130"/>
      <c r="S4425" s="130"/>
    </row>
    <row r="4426" spans="1:19" x14ac:dyDescent="0.25">
      <c r="A4426" s="228" t="str">
        <f t="shared" si="182"/>
        <v/>
      </c>
      <c r="B4426" s="34"/>
      <c r="C4426" s="8"/>
      <c r="D4426" s="129"/>
      <c r="F4426" s="180"/>
      <c r="G4426" s="261"/>
      <c r="H4426" s="284">
        <f t="shared" si="181"/>
        <v>4.4089999999999979E-6</v>
      </c>
      <c r="I4426" s="92"/>
      <c r="J4426" s="173"/>
      <c r="K4426" s="132"/>
      <c r="L4426" s="130"/>
      <c r="M4426" s="130"/>
      <c r="N4426" s="130"/>
      <c r="O4426" s="130"/>
      <c r="P4426" s="130"/>
      <c r="Q4426" s="130"/>
      <c r="R4426" s="130"/>
      <c r="S4426" s="130"/>
    </row>
    <row r="4427" spans="1:19" x14ac:dyDescent="0.25">
      <c r="A4427" s="228" t="str">
        <f t="shared" si="182"/>
        <v/>
      </c>
      <c r="B4427" s="34"/>
      <c r="C4427" s="8"/>
      <c r="D4427" s="129"/>
      <c r="F4427" s="180"/>
      <c r="G4427" s="261"/>
      <c r="H4427" s="284">
        <f t="shared" si="181"/>
        <v>4.4099999999999976E-6</v>
      </c>
      <c r="I4427" s="92"/>
      <c r="J4427" s="173"/>
      <c r="K4427" s="132"/>
      <c r="L4427" s="130"/>
      <c r="M4427" s="130"/>
      <c r="N4427" s="130"/>
      <c r="O4427" s="130"/>
      <c r="P4427" s="130"/>
      <c r="Q4427" s="130"/>
      <c r="R4427" s="130"/>
      <c r="S4427" s="130"/>
    </row>
    <row r="4428" spans="1:19" x14ac:dyDescent="0.25">
      <c r="A4428" s="228" t="str">
        <f t="shared" si="182"/>
        <v/>
      </c>
      <c r="B4428" s="34"/>
      <c r="C4428" s="8"/>
      <c r="D4428" s="129"/>
      <c r="F4428" s="180"/>
      <c r="G4428" s="261"/>
      <c r="H4428" s="284">
        <f t="shared" si="181"/>
        <v>4.4109999999999972E-6</v>
      </c>
      <c r="I4428" s="92"/>
      <c r="J4428" s="173"/>
      <c r="K4428" s="132"/>
      <c r="L4428" s="130"/>
      <c r="M4428" s="130"/>
      <c r="N4428" s="130"/>
      <c r="O4428" s="130"/>
      <c r="P4428" s="130"/>
      <c r="Q4428" s="130"/>
      <c r="R4428" s="130"/>
      <c r="S4428" s="130"/>
    </row>
    <row r="4429" spans="1:19" x14ac:dyDescent="0.25">
      <c r="A4429" s="228" t="str">
        <f t="shared" si="182"/>
        <v/>
      </c>
      <c r="B4429" s="34"/>
      <c r="C4429" s="8"/>
      <c r="D4429" s="129"/>
      <c r="F4429" s="180"/>
      <c r="G4429" s="261"/>
      <c r="H4429" s="284">
        <f t="shared" si="181"/>
        <v>4.4119999999999969E-6</v>
      </c>
      <c r="I4429" s="92"/>
      <c r="J4429" s="173"/>
      <c r="K4429" s="132"/>
      <c r="L4429" s="130"/>
      <c r="M4429" s="130"/>
      <c r="N4429" s="130"/>
      <c r="O4429" s="130"/>
      <c r="P4429" s="130"/>
      <c r="Q4429" s="130"/>
      <c r="R4429" s="130"/>
      <c r="S4429" s="130"/>
    </row>
    <row r="4430" spans="1:19" x14ac:dyDescent="0.25">
      <c r="A4430" s="228" t="str">
        <f t="shared" si="182"/>
        <v/>
      </c>
      <c r="B4430" s="34"/>
      <c r="C4430" s="8"/>
      <c r="D4430" s="129"/>
      <c r="F4430" s="180"/>
      <c r="G4430" s="261"/>
      <c r="H4430" s="284">
        <f t="shared" si="181"/>
        <v>4.4129999999999965E-6</v>
      </c>
      <c r="I4430" s="92"/>
      <c r="J4430" s="173"/>
      <c r="K4430" s="132"/>
      <c r="L4430" s="130"/>
      <c r="M4430" s="130"/>
      <c r="N4430" s="130"/>
      <c r="O4430" s="130"/>
      <c r="P4430" s="130"/>
      <c r="Q4430" s="130"/>
      <c r="R4430" s="130"/>
      <c r="S4430" s="130"/>
    </row>
    <row r="4431" spans="1:19" x14ac:dyDescent="0.25">
      <c r="A4431" s="228" t="str">
        <f t="shared" si="182"/>
        <v/>
      </c>
      <c r="B4431" s="34"/>
      <c r="C4431" s="8"/>
      <c r="D4431" s="129"/>
      <c r="F4431" s="180"/>
      <c r="G4431" s="261"/>
      <c r="H4431" s="284">
        <f t="shared" si="181"/>
        <v>4.4139999999999962E-6</v>
      </c>
      <c r="I4431" s="92"/>
      <c r="J4431" s="173"/>
      <c r="K4431" s="132"/>
      <c r="L4431" s="130"/>
      <c r="M4431" s="130"/>
      <c r="N4431" s="130"/>
      <c r="O4431" s="130"/>
      <c r="P4431" s="130"/>
      <c r="Q4431" s="130"/>
      <c r="R4431" s="130"/>
      <c r="S4431" s="130"/>
    </row>
    <row r="4432" spans="1:19" x14ac:dyDescent="0.25">
      <c r="A4432" s="228" t="str">
        <f t="shared" si="182"/>
        <v/>
      </c>
      <c r="B4432" s="34"/>
      <c r="C4432" s="8"/>
      <c r="D4432" s="129"/>
      <c r="F4432" s="180"/>
      <c r="G4432" s="261"/>
      <c r="H4432" s="284">
        <f t="shared" si="181"/>
        <v>4.4149999999999958E-6</v>
      </c>
      <c r="I4432" s="92"/>
      <c r="J4432" s="173"/>
      <c r="K4432" s="132"/>
      <c r="L4432" s="130"/>
      <c r="M4432" s="130"/>
      <c r="N4432" s="130"/>
      <c r="O4432" s="130"/>
      <c r="P4432" s="130"/>
      <c r="Q4432" s="130"/>
      <c r="R4432" s="130"/>
      <c r="S4432" s="130"/>
    </row>
    <row r="4433" spans="1:19" x14ac:dyDescent="0.25">
      <c r="A4433" s="228" t="str">
        <f t="shared" si="182"/>
        <v/>
      </c>
      <c r="B4433" s="34"/>
      <c r="C4433" s="8"/>
      <c r="D4433" s="129"/>
      <c r="F4433" s="180"/>
      <c r="G4433" s="261"/>
      <c r="H4433" s="284">
        <f t="shared" si="181"/>
        <v>4.4159999999999955E-6</v>
      </c>
      <c r="I4433" s="92"/>
      <c r="J4433" s="173"/>
      <c r="K4433" s="132"/>
      <c r="L4433" s="130"/>
      <c r="M4433" s="130"/>
      <c r="N4433" s="130"/>
      <c r="O4433" s="130"/>
      <c r="P4433" s="130"/>
      <c r="Q4433" s="130"/>
      <c r="R4433" s="130"/>
      <c r="S4433" s="130"/>
    </row>
    <row r="4434" spans="1:19" x14ac:dyDescent="0.25">
      <c r="A4434" s="228" t="str">
        <f t="shared" si="182"/>
        <v/>
      </c>
      <c r="B4434" s="34"/>
      <c r="C4434" s="8"/>
      <c r="D4434" s="129"/>
      <c r="F4434" s="180"/>
      <c r="G4434" s="261"/>
      <c r="H4434" s="284">
        <f t="shared" si="181"/>
        <v>4.4169999999999951E-6</v>
      </c>
      <c r="I4434" s="92"/>
      <c r="J4434" s="173"/>
      <c r="K4434" s="132"/>
      <c r="L4434" s="130"/>
      <c r="M4434" s="130"/>
      <c r="N4434" s="130"/>
      <c r="O4434" s="130"/>
      <c r="P4434" s="130"/>
      <c r="Q4434" s="130"/>
      <c r="R4434" s="130"/>
      <c r="S4434" s="130"/>
    </row>
    <row r="4435" spans="1:19" x14ac:dyDescent="0.25">
      <c r="A4435" s="228" t="str">
        <f t="shared" si="182"/>
        <v/>
      </c>
      <c r="B4435" s="34"/>
      <c r="C4435" s="8"/>
      <c r="D4435" s="129"/>
      <c r="F4435" s="180"/>
      <c r="G4435" s="261"/>
      <c r="H4435" s="284">
        <f t="shared" ref="H4435:H4498" si="183">IF(G4435="",IF(D4435&lt;&gt;"",H4434+F4435+0.000000001,H4434+0.000000001),H4434+0.000000001)</f>
        <v>4.4179999999999948E-6</v>
      </c>
      <c r="I4435" s="92"/>
      <c r="J4435" s="173"/>
      <c r="K4435" s="132"/>
      <c r="L4435" s="130"/>
      <c r="M4435" s="130"/>
      <c r="N4435" s="130"/>
      <c r="O4435" s="130"/>
      <c r="P4435" s="130"/>
      <c r="Q4435" s="130"/>
      <c r="R4435" s="130"/>
      <c r="S4435" s="130"/>
    </row>
    <row r="4436" spans="1:19" x14ac:dyDescent="0.25">
      <c r="A4436" s="228" t="str">
        <f t="shared" si="182"/>
        <v/>
      </c>
      <c r="B4436" s="34"/>
      <c r="C4436" s="8"/>
      <c r="D4436" s="129"/>
      <c r="F4436" s="180"/>
      <c r="G4436" s="261"/>
      <c r="H4436" s="284">
        <f t="shared" si="183"/>
        <v>4.4189999999999945E-6</v>
      </c>
      <c r="I4436" s="92"/>
      <c r="J4436" s="173"/>
      <c r="K4436" s="132"/>
      <c r="L4436" s="130"/>
      <c r="M4436" s="130"/>
      <c r="N4436" s="130"/>
      <c r="O4436" s="130"/>
      <c r="P4436" s="130"/>
      <c r="Q4436" s="130"/>
      <c r="R4436" s="130"/>
      <c r="S4436" s="130"/>
    </row>
    <row r="4437" spans="1:19" x14ac:dyDescent="0.25">
      <c r="A4437" s="228" t="str">
        <f t="shared" si="182"/>
        <v/>
      </c>
      <c r="B4437" s="34"/>
      <c r="C4437" s="8"/>
      <c r="D4437" s="129"/>
      <c r="F4437" s="180"/>
      <c r="G4437" s="261"/>
      <c r="H4437" s="284">
        <f t="shared" si="183"/>
        <v>4.4199999999999941E-6</v>
      </c>
      <c r="I4437" s="92"/>
      <c r="J4437" s="173"/>
      <c r="K4437" s="132"/>
      <c r="L4437" s="130"/>
      <c r="M4437" s="130"/>
      <c r="N4437" s="130"/>
      <c r="O4437" s="130"/>
      <c r="P4437" s="130"/>
      <c r="Q4437" s="130"/>
      <c r="R4437" s="130"/>
      <c r="S4437" s="130"/>
    </row>
    <row r="4438" spans="1:19" x14ac:dyDescent="0.25">
      <c r="A4438" s="228" t="str">
        <f t="shared" ref="A4438:A4501" si="184">IF(F4438="","",IF(H4438=$H$5,D4438,""))</f>
        <v/>
      </c>
      <c r="B4438" s="34"/>
      <c r="C4438" s="8"/>
      <c r="D4438" s="129"/>
      <c r="F4438" s="180"/>
      <c r="G4438" s="261"/>
      <c r="H4438" s="284">
        <f t="shared" si="183"/>
        <v>4.4209999999999938E-6</v>
      </c>
      <c r="I4438" s="92"/>
      <c r="J4438" s="173"/>
      <c r="K4438" s="132"/>
      <c r="L4438" s="130"/>
      <c r="M4438" s="130"/>
      <c r="N4438" s="130"/>
      <c r="O4438" s="130"/>
      <c r="P4438" s="130"/>
      <c r="Q4438" s="130"/>
      <c r="R4438" s="130"/>
      <c r="S4438" s="130"/>
    </row>
    <row r="4439" spans="1:19" x14ac:dyDescent="0.25">
      <c r="A4439" s="228" t="str">
        <f t="shared" si="184"/>
        <v/>
      </c>
      <c r="B4439" s="34"/>
      <c r="C4439" s="8"/>
      <c r="D4439" s="129"/>
      <c r="F4439" s="180"/>
      <c r="G4439" s="261"/>
      <c r="H4439" s="284">
        <f t="shared" si="183"/>
        <v>4.4219999999999934E-6</v>
      </c>
      <c r="I4439" s="92"/>
      <c r="J4439" s="173"/>
      <c r="K4439" s="132"/>
      <c r="L4439" s="130"/>
      <c r="M4439" s="130"/>
      <c r="N4439" s="130"/>
      <c r="O4439" s="130"/>
      <c r="P4439" s="130"/>
      <c r="Q4439" s="130"/>
      <c r="R4439" s="130"/>
      <c r="S4439" s="130"/>
    </row>
    <row r="4440" spans="1:19" x14ac:dyDescent="0.25">
      <c r="A4440" s="228" t="str">
        <f t="shared" si="184"/>
        <v/>
      </c>
      <c r="B4440" s="34"/>
      <c r="C4440" s="8"/>
      <c r="D4440" s="129"/>
      <c r="F4440" s="180"/>
      <c r="G4440" s="261"/>
      <c r="H4440" s="284">
        <f t="shared" si="183"/>
        <v>4.4229999999999931E-6</v>
      </c>
      <c r="I4440" s="92"/>
      <c r="J4440" s="173"/>
      <c r="K4440" s="132"/>
      <c r="L4440" s="130"/>
      <c r="M4440" s="130"/>
      <c r="N4440" s="130"/>
      <c r="O4440" s="130"/>
      <c r="P4440" s="130"/>
      <c r="Q4440" s="130"/>
      <c r="R4440" s="130"/>
      <c r="S4440" s="130"/>
    </row>
    <row r="4441" spans="1:19" x14ac:dyDescent="0.25">
      <c r="A4441" s="228" t="str">
        <f t="shared" si="184"/>
        <v/>
      </c>
      <c r="B4441" s="34"/>
      <c r="C4441" s="8"/>
      <c r="D4441" s="129"/>
      <c r="F4441" s="180"/>
      <c r="G4441" s="261"/>
      <c r="H4441" s="284">
        <f t="shared" si="183"/>
        <v>4.4239999999999927E-6</v>
      </c>
      <c r="I4441" s="92"/>
      <c r="J4441" s="173"/>
      <c r="K4441" s="132"/>
      <c r="L4441" s="130"/>
      <c r="M4441" s="130"/>
      <c r="N4441" s="130"/>
      <c r="O4441" s="130"/>
      <c r="P4441" s="130"/>
      <c r="Q4441" s="130"/>
      <c r="R4441" s="130"/>
      <c r="S4441" s="130"/>
    </row>
    <row r="4442" spans="1:19" x14ac:dyDescent="0.25">
      <c r="A4442" s="228" t="str">
        <f t="shared" si="184"/>
        <v/>
      </c>
      <c r="B4442" s="34"/>
      <c r="C4442" s="8"/>
      <c r="D4442" s="129"/>
      <c r="F4442" s="180"/>
      <c r="G4442" s="261"/>
      <c r="H4442" s="284">
        <f t="shared" si="183"/>
        <v>4.4249999999999924E-6</v>
      </c>
      <c r="I4442" s="92"/>
      <c r="J4442" s="173"/>
      <c r="K4442" s="132"/>
      <c r="L4442" s="130"/>
      <c r="M4442" s="130"/>
      <c r="N4442" s="130"/>
      <c r="O4442" s="130"/>
      <c r="P4442" s="130"/>
      <c r="Q4442" s="130"/>
      <c r="R4442" s="130"/>
      <c r="S4442" s="130"/>
    </row>
    <row r="4443" spans="1:19" x14ac:dyDescent="0.25">
      <c r="A4443" s="228" t="str">
        <f t="shared" si="184"/>
        <v/>
      </c>
      <c r="B4443" s="34"/>
      <c r="C4443" s="8"/>
      <c r="D4443" s="129"/>
      <c r="F4443" s="180"/>
      <c r="G4443" s="261"/>
      <c r="H4443" s="284">
        <f t="shared" si="183"/>
        <v>4.425999999999992E-6</v>
      </c>
      <c r="I4443" s="92"/>
      <c r="J4443" s="173"/>
      <c r="K4443" s="132"/>
      <c r="L4443" s="130"/>
      <c r="M4443" s="130"/>
      <c r="N4443" s="130"/>
      <c r="O4443" s="130"/>
      <c r="P4443" s="130"/>
      <c r="Q4443" s="130"/>
      <c r="R4443" s="130"/>
      <c r="S4443" s="130"/>
    </row>
    <row r="4444" spans="1:19" x14ac:dyDescent="0.25">
      <c r="A4444" s="228" t="str">
        <f t="shared" si="184"/>
        <v/>
      </c>
      <c r="B4444" s="34"/>
      <c r="C4444" s="8"/>
      <c r="D4444" s="129"/>
      <c r="F4444" s="180"/>
      <c r="G4444" s="261"/>
      <c r="H4444" s="284">
        <f t="shared" si="183"/>
        <v>4.4269999999999917E-6</v>
      </c>
      <c r="I4444" s="92"/>
      <c r="J4444" s="173"/>
      <c r="K4444" s="132"/>
      <c r="L4444" s="130"/>
      <c r="M4444" s="130"/>
      <c r="N4444" s="130"/>
      <c r="O4444" s="130"/>
      <c r="P4444" s="130"/>
      <c r="Q4444" s="130"/>
      <c r="R4444" s="130"/>
      <c r="S4444" s="130"/>
    </row>
    <row r="4445" spans="1:19" x14ac:dyDescent="0.25">
      <c r="A4445" s="228" t="str">
        <f t="shared" si="184"/>
        <v/>
      </c>
      <c r="B4445" s="34"/>
      <c r="C4445" s="8"/>
      <c r="D4445" s="129"/>
      <c r="F4445" s="180"/>
      <c r="G4445" s="261"/>
      <c r="H4445" s="284">
        <f t="shared" si="183"/>
        <v>4.4279999999999913E-6</v>
      </c>
      <c r="I4445" s="92"/>
      <c r="J4445" s="173"/>
      <c r="K4445" s="132"/>
      <c r="L4445" s="130"/>
      <c r="M4445" s="130"/>
      <c r="N4445" s="130"/>
      <c r="O4445" s="130"/>
      <c r="P4445" s="130"/>
      <c r="Q4445" s="130"/>
      <c r="R4445" s="130"/>
      <c r="S4445" s="130"/>
    </row>
    <row r="4446" spans="1:19" x14ac:dyDescent="0.25">
      <c r="A4446" s="228" t="str">
        <f t="shared" si="184"/>
        <v/>
      </c>
      <c r="B4446" s="34"/>
      <c r="C4446" s="8"/>
      <c r="D4446" s="129"/>
      <c r="F4446" s="180"/>
      <c r="G4446" s="261"/>
      <c r="H4446" s="284">
        <f t="shared" si="183"/>
        <v>4.428999999999991E-6</v>
      </c>
      <c r="I4446" s="92"/>
      <c r="J4446" s="173"/>
      <c r="K4446" s="132"/>
      <c r="L4446" s="130"/>
      <c r="M4446" s="130"/>
      <c r="N4446" s="130"/>
      <c r="O4446" s="130"/>
      <c r="P4446" s="130"/>
      <c r="Q4446" s="130"/>
      <c r="R4446" s="130"/>
      <c r="S4446" s="130"/>
    </row>
    <row r="4447" spans="1:19" x14ac:dyDescent="0.25">
      <c r="A4447" s="228" t="str">
        <f t="shared" si="184"/>
        <v/>
      </c>
      <c r="B4447" s="34"/>
      <c r="C4447" s="8"/>
      <c r="D4447" s="129"/>
      <c r="F4447" s="180"/>
      <c r="G4447" s="261"/>
      <c r="H4447" s="284">
        <f t="shared" si="183"/>
        <v>4.4299999999999906E-6</v>
      </c>
      <c r="I4447" s="92"/>
      <c r="J4447" s="173"/>
      <c r="K4447" s="132"/>
      <c r="L4447" s="130"/>
      <c r="M4447" s="130"/>
      <c r="N4447" s="130"/>
      <c r="O4447" s="130"/>
      <c r="P4447" s="130"/>
      <c r="Q4447" s="130"/>
      <c r="R4447" s="130"/>
      <c r="S4447" s="130"/>
    </row>
    <row r="4448" spans="1:19" x14ac:dyDescent="0.25">
      <c r="A4448" s="228" t="str">
        <f t="shared" si="184"/>
        <v/>
      </c>
      <c r="B4448" s="34"/>
      <c r="C4448" s="8"/>
      <c r="D4448" s="129"/>
      <c r="F4448" s="180"/>
      <c r="G4448" s="261"/>
      <c r="H4448" s="284">
        <f t="shared" si="183"/>
        <v>4.4309999999999903E-6</v>
      </c>
      <c r="I4448" s="92"/>
      <c r="J4448" s="173"/>
      <c r="K4448" s="132"/>
      <c r="L4448" s="130"/>
      <c r="M4448" s="130"/>
      <c r="N4448" s="130"/>
      <c r="O4448" s="130"/>
      <c r="P4448" s="130"/>
      <c r="Q4448" s="130"/>
      <c r="R4448" s="130"/>
      <c r="S4448" s="130"/>
    </row>
    <row r="4449" spans="1:19" x14ac:dyDescent="0.25">
      <c r="A4449" s="228" t="str">
        <f t="shared" si="184"/>
        <v/>
      </c>
      <c r="B4449" s="34"/>
      <c r="C4449" s="8"/>
      <c r="D4449" s="129"/>
      <c r="F4449" s="180"/>
      <c r="G4449" s="261"/>
      <c r="H4449" s="284">
        <f t="shared" si="183"/>
        <v>4.4319999999999899E-6</v>
      </c>
      <c r="I4449" s="92"/>
      <c r="J4449" s="173"/>
      <c r="K4449" s="132"/>
      <c r="L4449" s="130"/>
      <c r="M4449" s="130"/>
      <c r="N4449" s="130"/>
      <c r="O4449" s="130"/>
      <c r="P4449" s="130"/>
      <c r="Q4449" s="130"/>
      <c r="R4449" s="130"/>
      <c r="S4449" s="130"/>
    </row>
    <row r="4450" spans="1:19" x14ac:dyDescent="0.25">
      <c r="A4450" s="228" t="str">
        <f t="shared" si="184"/>
        <v/>
      </c>
      <c r="B4450" s="34"/>
      <c r="C4450" s="8"/>
      <c r="D4450" s="129"/>
      <c r="F4450" s="180"/>
      <c r="G4450" s="261"/>
      <c r="H4450" s="284">
        <f t="shared" si="183"/>
        <v>4.4329999999999896E-6</v>
      </c>
      <c r="I4450" s="92"/>
      <c r="J4450" s="173"/>
      <c r="K4450" s="132"/>
      <c r="L4450" s="130"/>
      <c r="M4450" s="130"/>
      <c r="N4450" s="130"/>
      <c r="O4450" s="130"/>
      <c r="P4450" s="130"/>
      <c r="Q4450" s="130"/>
      <c r="R4450" s="130"/>
      <c r="S4450" s="130"/>
    </row>
    <row r="4451" spans="1:19" x14ac:dyDescent="0.25">
      <c r="A4451" s="228" t="str">
        <f t="shared" si="184"/>
        <v/>
      </c>
      <c r="B4451" s="34"/>
      <c r="C4451" s="8"/>
      <c r="D4451" s="129"/>
      <c r="F4451" s="180"/>
      <c r="G4451" s="261"/>
      <c r="H4451" s="284">
        <f t="shared" si="183"/>
        <v>4.4339999999999892E-6</v>
      </c>
      <c r="I4451" s="92"/>
      <c r="J4451" s="173"/>
      <c r="K4451" s="132"/>
      <c r="L4451" s="130"/>
      <c r="M4451" s="130"/>
      <c r="N4451" s="130"/>
      <c r="O4451" s="130"/>
      <c r="P4451" s="130"/>
      <c r="Q4451" s="130"/>
      <c r="R4451" s="130"/>
      <c r="S4451" s="130"/>
    </row>
    <row r="4452" spans="1:19" x14ac:dyDescent="0.25">
      <c r="A4452" s="228" t="str">
        <f t="shared" si="184"/>
        <v/>
      </c>
      <c r="B4452" s="34"/>
      <c r="C4452" s="8"/>
      <c r="D4452" s="129"/>
      <c r="F4452" s="180"/>
      <c r="G4452" s="261"/>
      <c r="H4452" s="284">
        <f t="shared" si="183"/>
        <v>4.4349999999999889E-6</v>
      </c>
      <c r="I4452" s="92"/>
      <c r="J4452" s="173"/>
      <c r="K4452" s="132"/>
      <c r="L4452" s="130"/>
      <c r="M4452" s="130"/>
      <c r="N4452" s="130"/>
      <c r="O4452" s="130"/>
      <c r="P4452" s="130"/>
      <c r="Q4452" s="130"/>
      <c r="R4452" s="130"/>
      <c r="S4452" s="130"/>
    </row>
    <row r="4453" spans="1:19" x14ac:dyDescent="0.25">
      <c r="A4453" s="228" t="str">
        <f t="shared" si="184"/>
        <v/>
      </c>
      <c r="B4453" s="34"/>
      <c r="C4453" s="8"/>
      <c r="D4453" s="129"/>
      <c r="F4453" s="180"/>
      <c r="G4453" s="261"/>
      <c r="H4453" s="284">
        <f t="shared" si="183"/>
        <v>4.4359999999999885E-6</v>
      </c>
      <c r="I4453" s="92"/>
      <c r="J4453" s="173"/>
      <c r="K4453" s="132"/>
      <c r="L4453" s="130"/>
      <c r="M4453" s="130"/>
      <c r="N4453" s="130"/>
      <c r="O4453" s="130"/>
      <c r="P4453" s="130"/>
      <c r="Q4453" s="130"/>
      <c r="R4453" s="130"/>
      <c r="S4453" s="130"/>
    </row>
    <row r="4454" spans="1:19" x14ac:dyDescent="0.25">
      <c r="A4454" s="228" t="str">
        <f t="shared" si="184"/>
        <v/>
      </c>
      <c r="B4454" s="34"/>
      <c r="C4454" s="8"/>
      <c r="D4454" s="129"/>
      <c r="F4454" s="180"/>
      <c r="G4454" s="261"/>
      <c r="H4454" s="284">
        <f t="shared" si="183"/>
        <v>4.4369999999999882E-6</v>
      </c>
      <c r="I4454" s="92"/>
      <c r="J4454" s="173"/>
      <c r="K4454" s="132"/>
      <c r="L4454" s="130"/>
      <c r="M4454" s="130"/>
      <c r="N4454" s="130"/>
      <c r="O4454" s="130"/>
      <c r="P4454" s="130"/>
      <c r="Q4454" s="130"/>
      <c r="R4454" s="130"/>
      <c r="S4454" s="130"/>
    </row>
    <row r="4455" spans="1:19" x14ac:dyDescent="0.25">
      <c r="A4455" s="228" t="str">
        <f t="shared" si="184"/>
        <v/>
      </c>
      <c r="B4455" s="34"/>
      <c r="C4455" s="8"/>
      <c r="D4455" s="129"/>
      <c r="F4455" s="180"/>
      <c r="G4455" s="261"/>
      <c r="H4455" s="284">
        <f t="shared" si="183"/>
        <v>4.4379999999999878E-6</v>
      </c>
      <c r="I4455" s="92"/>
      <c r="J4455" s="173"/>
      <c r="K4455" s="132"/>
      <c r="L4455" s="130"/>
      <c r="M4455" s="130"/>
      <c r="N4455" s="130"/>
      <c r="O4455" s="130"/>
      <c r="P4455" s="130"/>
      <c r="Q4455" s="130"/>
      <c r="R4455" s="130"/>
      <c r="S4455" s="130"/>
    </row>
    <row r="4456" spans="1:19" x14ac:dyDescent="0.25">
      <c r="A4456" s="228" t="str">
        <f t="shared" si="184"/>
        <v/>
      </c>
      <c r="B4456" s="34"/>
      <c r="C4456" s="8"/>
      <c r="D4456" s="129"/>
      <c r="F4456" s="180"/>
      <c r="G4456" s="261"/>
      <c r="H4456" s="284">
        <f t="shared" si="183"/>
        <v>4.4389999999999875E-6</v>
      </c>
      <c r="I4456" s="92"/>
      <c r="J4456" s="173"/>
      <c r="K4456" s="132"/>
      <c r="L4456" s="130"/>
      <c r="M4456" s="130"/>
      <c r="N4456" s="130"/>
      <c r="O4456" s="130"/>
      <c r="P4456" s="130"/>
      <c r="Q4456" s="130"/>
      <c r="R4456" s="130"/>
      <c r="S4456" s="130"/>
    </row>
    <row r="4457" spans="1:19" x14ac:dyDescent="0.25">
      <c r="A4457" s="228" t="str">
        <f t="shared" si="184"/>
        <v/>
      </c>
      <c r="B4457" s="34"/>
      <c r="C4457" s="8"/>
      <c r="D4457" s="129"/>
      <c r="F4457" s="180"/>
      <c r="G4457" s="261"/>
      <c r="H4457" s="284">
        <f t="shared" si="183"/>
        <v>4.4399999999999871E-6</v>
      </c>
      <c r="I4457" s="92"/>
      <c r="J4457" s="173"/>
      <c r="K4457" s="132"/>
      <c r="L4457" s="130"/>
      <c r="M4457" s="130"/>
      <c r="N4457" s="130"/>
      <c r="O4457" s="130"/>
      <c r="P4457" s="130"/>
      <c r="Q4457" s="130"/>
      <c r="R4457" s="130"/>
      <c r="S4457" s="130"/>
    </row>
    <row r="4458" spans="1:19" x14ac:dyDescent="0.25">
      <c r="A4458" s="228" t="str">
        <f t="shared" si="184"/>
        <v/>
      </c>
      <c r="B4458" s="34"/>
      <c r="C4458" s="8"/>
      <c r="D4458" s="129"/>
      <c r="F4458" s="180"/>
      <c r="G4458" s="261"/>
      <c r="H4458" s="284">
        <f t="shared" si="183"/>
        <v>4.4409999999999868E-6</v>
      </c>
      <c r="I4458" s="92"/>
      <c r="J4458" s="173"/>
      <c r="K4458" s="132"/>
      <c r="L4458" s="130"/>
      <c r="M4458" s="130"/>
      <c r="N4458" s="130"/>
      <c r="O4458" s="130"/>
      <c r="P4458" s="130"/>
      <c r="Q4458" s="130"/>
      <c r="R4458" s="130"/>
      <c r="S4458" s="130"/>
    </row>
    <row r="4459" spans="1:19" x14ac:dyDescent="0.25">
      <c r="A4459" s="228" t="str">
        <f t="shared" si="184"/>
        <v/>
      </c>
      <c r="B4459" s="34"/>
      <c r="C4459" s="8"/>
      <c r="D4459" s="129"/>
      <c r="F4459" s="180"/>
      <c r="G4459" s="261"/>
      <c r="H4459" s="284">
        <f t="shared" si="183"/>
        <v>4.4419999999999864E-6</v>
      </c>
      <c r="I4459" s="92"/>
      <c r="J4459" s="173"/>
      <c r="K4459" s="132"/>
      <c r="L4459" s="130"/>
      <c r="M4459" s="130"/>
      <c r="N4459" s="130"/>
      <c r="O4459" s="130"/>
      <c r="P4459" s="130"/>
      <c r="Q4459" s="130"/>
      <c r="R4459" s="130"/>
      <c r="S4459" s="130"/>
    </row>
    <row r="4460" spans="1:19" x14ac:dyDescent="0.25">
      <c r="A4460" s="228" t="str">
        <f t="shared" si="184"/>
        <v/>
      </c>
      <c r="B4460" s="34"/>
      <c r="C4460" s="8"/>
      <c r="D4460" s="129"/>
      <c r="F4460" s="180"/>
      <c r="G4460" s="261"/>
      <c r="H4460" s="284">
        <f t="shared" si="183"/>
        <v>4.4429999999999861E-6</v>
      </c>
      <c r="I4460" s="92"/>
      <c r="J4460" s="173"/>
      <c r="K4460" s="132"/>
      <c r="L4460" s="130"/>
      <c r="M4460" s="130"/>
      <c r="N4460" s="130"/>
      <c r="O4460" s="130"/>
      <c r="P4460" s="130"/>
      <c r="Q4460" s="130"/>
      <c r="R4460" s="130"/>
      <c r="S4460" s="130"/>
    </row>
    <row r="4461" spans="1:19" x14ac:dyDescent="0.25">
      <c r="A4461" s="228" t="str">
        <f t="shared" si="184"/>
        <v/>
      </c>
      <c r="B4461" s="34"/>
      <c r="C4461" s="8"/>
      <c r="D4461" s="129"/>
      <c r="F4461" s="180"/>
      <c r="G4461" s="261"/>
      <c r="H4461" s="284">
        <f t="shared" si="183"/>
        <v>4.4439999999999857E-6</v>
      </c>
      <c r="I4461" s="92"/>
      <c r="J4461" s="173"/>
      <c r="K4461" s="132"/>
      <c r="L4461" s="130"/>
      <c r="M4461" s="130"/>
      <c r="N4461" s="130"/>
      <c r="O4461" s="130"/>
      <c r="P4461" s="130"/>
      <c r="Q4461" s="130"/>
      <c r="R4461" s="130"/>
      <c r="S4461" s="130"/>
    </row>
    <row r="4462" spans="1:19" x14ac:dyDescent="0.25">
      <c r="A4462" s="228" t="str">
        <f t="shared" si="184"/>
        <v/>
      </c>
      <c r="B4462" s="34"/>
      <c r="C4462" s="8"/>
      <c r="D4462" s="129"/>
      <c r="F4462" s="180"/>
      <c r="G4462" s="261"/>
      <c r="H4462" s="284">
        <f t="shared" si="183"/>
        <v>4.4449999999999854E-6</v>
      </c>
      <c r="I4462" s="92"/>
      <c r="J4462" s="173"/>
      <c r="K4462" s="132"/>
      <c r="L4462" s="130"/>
      <c r="M4462" s="130"/>
      <c r="N4462" s="130"/>
      <c r="O4462" s="130"/>
      <c r="P4462" s="130"/>
      <c r="Q4462" s="130"/>
      <c r="R4462" s="130"/>
      <c r="S4462" s="130"/>
    </row>
    <row r="4463" spans="1:19" x14ac:dyDescent="0.25">
      <c r="A4463" s="228" t="str">
        <f t="shared" si="184"/>
        <v/>
      </c>
      <c r="B4463" s="34"/>
      <c r="C4463" s="8"/>
      <c r="D4463" s="129"/>
      <c r="F4463" s="180"/>
      <c r="G4463" s="261"/>
      <c r="H4463" s="284">
        <f t="shared" si="183"/>
        <v>4.445999999999985E-6</v>
      </c>
      <c r="I4463" s="92"/>
      <c r="J4463" s="173"/>
      <c r="K4463" s="132"/>
      <c r="L4463" s="130"/>
      <c r="M4463" s="130"/>
      <c r="N4463" s="130"/>
      <c r="O4463" s="130"/>
      <c r="P4463" s="130"/>
      <c r="Q4463" s="130"/>
      <c r="R4463" s="130"/>
      <c r="S4463" s="130"/>
    </row>
    <row r="4464" spans="1:19" x14ac:dyDescent="0.25">
      <c r="A4464" s="228" t="str">
        <f t="shared" si="184"/>
        <v/>
      </c>
      <c r="B4464" s="34"/>
      <c r="C4464" s="8"/>
      <c r="D4464" s="129"/>
      <c r="F4464" s="180"/>
      <c r="G4464" s="261"/>
      <c r="H4464" s="284">
        <f t="shared" si="183"/>
        <v>4.4469999999999847E-6</v>
      </c>
      <c r="I4464" s="92"/>
      <c r="J4464" s="173"/>
      <c r="K4464" s="132"/>
      <c r="L4464" s="130"/>
      <c r="M4464" s="130"/>
      <c r="N4464" s="130"/>
      <c r="O4464" s="130"/>
      <c r="P4464" s="130"/>
      <c r="Q4464" s="130"/>
      <c r="R4464" s="130"/>
      <c r="S4464" s="130"/>
    </row>
    <row r="4465" spans="1:19" x14ac:dyDescent="0.25">
      <c r="A4465" s="228" t="str">
        <f t="shared" si="184"/>
        <v/>
      </c>
      <c r="B4465" s="34"/>
      <c r="C4465" s="8"/>
      <c r="D4465" s="129"/>
      <c r="F4465" s="180"/>
      <c r="G4465" s="261"/>
      <c r="H4465" s="284">
        <f t="shared" si="183"/>
        <v>4.4479999999999843E-6</v>
      </c>
      <c r="I4465" s="92"/>
      <c r="J4465" s="173"/>
      <c r="K4465" s="132"/>
      <c r="L4465" s="130"/>
      <c r="M4465" s="130"/>
      <c r="N4465" s="130"/>
      <c r="O4465" s="130"/>
      <c r="P4465" s="130"/>
      <c r="Q4465" s="130"/>
      <c r="R4465" s="130"/>
      <c r="S4465" s="130"/>
    </row>
    <row r="4466" spans="1:19" x14ac:dyDescent="0.25">
      <c r="A4466" s="228" t="str">
        <f t="shared" si="184"/>
        <v/>
      </c>
      <c r="B4466" s="34"/>
      <c r="C4466" s="8"/>
      <c r="D4466" s="129"/>
      <c r="F4466" s="180"/>
      <c r="G4466" s="261"/>
      <c r="H4466" s="284">
        <f t="shared" si="183"/>
        <v>4.448999999999984E-6</v>
      </c>
      <c r="I4466" s="92"/>
      <c r="J4466" s="173"/>
      <c r="K4466" s="132"/>
      <c r="L4466" s="130"/>
      <c r="M4466" s="130"/>
      <c r="N4466" s="130"/>
      <c r="O4466" s="130"/>
      <c r="P4466" s="130"/>
      <c r="Q4466" s="130"/>
      <c r="R4466" s="130"/>
      <c r="S4466" s="130"/>
    </row>
    <row r="4467" spans="1:19" x14ac:dyDescent="0.25">
      <c r="A4467" s="228" t="str">
        <f t="shared" si="184"/>
        <v/>
      </c>
      <c r="B4467" s="34"/>
      <c r="C4467" s="8"/>
      <c r="D4467" s="129"/>
      <c r="F4467" s="180"/>
      <c r="G4467" s="261"/>
      <c r="H4467" s="284">
        <f t="shared" si="183"/>
        <v>4.4499999999999837E-6</v>
      </c>
      <c r="I4467" s="92"/>
      <c r="J4467" s="173"/>
      <c r="K4467" s="132"/>
      <c r="L4467" s="130"/>
      <c r="M4467" s="130"/>
      <c r="N4467" s="130"/>
      <c r="O4467" s="130"/>
      <c r="P4467" s="130"/>
      <c r="Q4467" s="130"/>
      <c r="R4467" s="130"/>
      <c r="S4467" s="130"/>
    </row>
    <row r="4468" spans="1:19" x14ac:dyDescent="0.25">
      <c r="A4468" s="228" t="str">
        <f t="shared" si="184"/>
        <v/>
      </c>
      <c r="B4468" s="34"/>
      <c r="C4468" s="8"/>
      <c r="D4468" s="129"/>
      <c r="F4468" s="180"/>
      <c r="G4468" s="261"/>
      <c r="H4468" s="284">
        <f t="shared" si="183"/>
        <v>4.4509999999999833E-6</v>
      </c>
      <c r="I4468" s="92"/>
      <c r="J4468" s="173"/>
      <c r="K4468" s="132"/>
      <c r="L4468" s="130"/>
      <c r="M4468" s="130"/>
      <c r="N4468" s="130"/>
      <c r="O4468" s="130"/>
      <c r="P4468" s="130"/>
      <c r="Q4468" s="130"/>
      <c r="R4468" s="130"/>
      <c r="S4468" s="130"/>
    </row>
    <row r="4469" spans="1:19" x14ac:dyDescent="0.25">
      <c r="A4469" s="228" t="str">
        <f t="shared" si="184"/>
        <v/>
      </c>
      <c r="B4469" s="34"/>
      <c r="C4469" s="8"/>
      <c r="D4469" s="129"/>
      <c r="F4469" s="180"/>
      <c r="G4469" s="261"/>
      <c r="H4469" s="284">
        <f t="shared" si="183"/>
        <v>4.451999999999983E-6</v>
      </c>
      <c r="I4469" s="92"/>
      <c r="J4469" s="173"/>
      <c r="K4469" s="132"/>
      <c r="L4469" s="130"/>
      <c r="M4469" s="130"/>
      <c r="N4469" s="130"/>
      <c r="O4469" s="130"/>
      <c r="P4469" s="130"/>
      <c r="Q4469" s="130"/>
      <c r="R4469" s="130"/>
      <c r="S4469" s="130"/>
    </row>
    <row r="4470" spans="1:19" x14ac:dyDescent="0.25">
      <c r="A4470" s="228" t="str">
        <f t="shared" si="184"/>
        <v/>
      </c>
      <c r="B4470" s="34"/>
      <c r="C4470" s="8"/>
      <c r="D4470" s="129"/>
      <c r="F4470" s="180"/>
      <c r="G4470" s="261"/>
      <c r="H4470" s="284">
        <f t="shared" si="183"/>
        <v>4.4529999999999826E-6</v>
      </c>
      <c r="I4470" s="92"/>
      <c r="J4470" s="173"/>
      <c r="K4470" s="132"/>
      <c r="L4470" s="130"/>
      <c r="M4470" s="130"/>
      <c r="N4470" s="130"/>
      <c r="O4470" s="130"/>
      <c r="P4470" s="130"/>
      <c r="Q4470" s="130"/>
      <c r="R4470" s="130"/>
      <c r="S4470" s="130"/>
    </row>
    <row r="4471" spans="1:19" x14ac:dyDescent="0.25">
      <c r="A4471" s="228" t="str">
        <f t="shared" si="184"/>
        <v/>
      </c>
      <c r="B4471" s="34"/>
      <c r="C4471" s="8"/>
      <c r="D4471" s="129"/>
      <c r="F4471" s="180"/>
      <c r="G4471" s="261"/>
      <c r="H4471" s="284">
        <f t="shared" si="183"/>
        <v>4.4539999999999823E-6</v>
      </c>
      <c r="I4471" s="92"/>
      <c r="J4471" s="173"/>
      <c r="K4471" s="132"/>
      <c r="L4471" s="130"/>
      <c r="M4471" s="130"/>
      <c r="N4471" s="130"/>
      <c r="O4471" s="130"/>
      <c r="P4471" s="130"/>
      <c r="Q4471" s="130"/>
      <c r="R4471" s="130"/>
      <c r="S4471" s="130"/>
    </row>
    <row r="4472" spans="1:19" x14ac:dyDescent="0.25">
      <c r="A4472" s="228" t="str">
        <f t="shared" si="184"/>
        <v/>
      </c>
      <c r="B4472" s="34"/>
      <c r="C4472" s="8"/>
      <c r="D4472" s="129"/>
      <c r="F4472" s="180"/>
      <c r="G4472" s="261"/>
      <c r="H4472" s="284">
        <f t="shared" si="183"/>
        <v>4.4549999999999819E-6</v>
      </c>
      <c r="I4472" s="92"/>
      <c r="J4472" s="173"/>
      <c r="K4472" s="132"/>
      <c r="L4472" s="130"/>
      <c r="M4472" s="130"/>
      <c r="N4472" s="130"/>
      <c r="O4472" s="130"/>
      <c r="P4472" s="130"/>
      <c r="Q4472" s="130"/>
      <c r="R4472" s="130"/>
      <c r="S4472" s="130"/>
    </row>
    <row r="4473" spans="1:19" x14ac:dyDescent="0.25">
      <c r="A4473" s="228" t="str">
        <f t="shared" si="184"/>
        <v/>
      </c>
      <c r="B4473" s="34"/>
      <c r="C4473" s="8"/>
      <c r="D4473" s="129"/>
      <c r="F4473" s="180"/>
      <c r="G4473" s="261"/>
      <c r="H4473" s="284">
        <f t="shared" si="183"/>
        <v>4.4559999999999816E-6</v>
      </c>
      <c r="I4473" s="92"/>
      <c r="J4473" s="173"/>
      <c r="K4473" s="132"/>
      <c r="L4473" s="130"/>
      <c r="M4473" s="130"/>
      <c r="N4473" s="130"/>
      <c r="O4473" s="130"/>
      <c r="P4473" s="130"/>
      <c r="Q4473" s="130"/>
      <c r="R4473" s="130"/>
      <c r="S4473" s="130"/>
    </row>
    <row r="4474" spans="1:19" x14ac:dyDescent="0.25">
      <c r="A4474" s="228" t="str">
        <f t="shared" si="184"/>
        <v/>
      </c>
      <c r="B4474" s="34"/>
      <c r="C4474" s="8"/>
      <c r="D4474" s="129"/>
      <c r="F4474" s="180"/>
      <c r="G4474" s="261"/>
      <c r="H4474" s="284">
        <f t="shared" si="183"/>
        <v>4.4569999999999812E-6</v>
      </c>
      <c r="I4474" s="92"/>
      <c r="J4474" s="173"/>
      <c r="K4474" s="132"/>
      <c r="L4474" s="130"/>
      <c r="M4474" s="130"/>
      <c r="N4474" s="130"/>
      <c r="O4474" s="130"/>
      <c r="P4474" s="130"/>
      <c r="Q4474" s="130"/>
      <c r="R4474" s="130"/>
      <c r="S4474" s="130"/>
    </row>
    <row r="4475" spans="1:19" x14ac:dyDescent="0.25">
      <c r="A4475" s="228" t="str">
        <f t="shared" si="184"/>
        <v/>
      </c>
      <c r="B4475" s="34"/>
      <c r="C4475" s="8"/>
      <c r="D4475" s="129"/>
      <c r="F4475" s="180"/>
      <c r="G4475" s="261"/>
      <c r="H4475" s="284">
        <f t="shared" si="183"/>
        <v>4.4579999999999809E-6</v>
      </c>
      <c r="I4475" s="92"/>
      <c r="J4475" s="173"/>
      <c r="K4475" s="132"/>
      <c r="L4475" s="130"/>
      <c r="M4475" s="130"/>
      <c r="N4475" s="130"/>
      <c r="O4475" s="130"/>
      <c r="P4475" s="130"/>
      <c r="Q4475" s="130"/>
      <c r="R4475" s="130"/>
      <c r="S4475" s="130"/>
    </row>
    <row r="4476" spans="1:19" x14ac:dyDescent="0.25">
      <c r="A4476" s="228" t="str">
        <f t="shared" si="184"/>
        <v/>
      </c>
      <c r="B4476" s="34"/>
      <c r="C4476" s="8"/>
      <c r="D4476" s="129"/>
      <c r="F4476" s="180"/>
      <c r="G4476" s="261"/>
      <c r="H4476" s="284">
        <f t="shared" si="183"/>
        <v>4.4589999999999805E-6</v>
      </c>
      <c r="I4476" s="92"/>
      <c r="J4476" s="173"/>
      <c r="K4476" s="132"/>
      <c r="L4476" s="130"/>
      <c r="M4476" s="130"/>
      <c r="N4476" s="130"/>
      <c r="O4476" s="130"/>
      <c r="P4476" s="130"/>
      <c r="Q4476" s="130"/>
      <c r="R4476" s="130"/>
      <c r="S4476" s="130"/>
    </row>
    <row r="4477" spans="1:19" x14ac:dyDescent="0.25">
      <c r="A4477" s="228" t="str">
        <f t="shared" si="184"/>
        <v/>
      </c>
      <c r="B4477" s="34"/>
      <c r="C4477" s="8"/>
      <c r="D4477" s="129"/>
      <c r="F4477" s="180"/>
      <c r="G4477" s="261"/>
      <c r="H4477" s="284">
        <f t="shared" si="183"/>
        <v>4.4599999999999802E-6</v>
      </c>
      <c r="I4477" s="92"/>
      <c r="J4477" s="173"/>
      <c r="K4477" s="132"/>
      <c r="L4477" s="130"/>
      <c r="M4477" s="130"/>
      <c r="N4477" s="130"/>
      <c r="O4477" s="130"/>
      <c r="P4477" s="130"/>
      <c r="Q4477" s="130"/>
      <c r="R4477" s="130"/>
      <c r="S4477" s="130"/>
    </row>
    <row r="4478" spans="1:19" x14ac:dyDescent="0.25">
      <c r="A4478" s="228" t="str">
        <f t="shared" si="184"/>
        <v/>
      </c>
      <c r="B4478" s="34"/>
      <c r="C4478" s="8"/>
      <c r="D4478" s="129"/>
      <c r="F4478" s="180"/>
      <c r="G4478" s="261"/>
      <c r="H4478" s="284">
        <f t="shared" si="183"/>
        <v>4.4609999999999798E-6</v>
      </c>
      <c r="I4478" s="92"/>
      <c r="J4478" s="173"/>
      <c r="K4478" s="132"/>
      <c r="L4478" s="130"/>
      <c r="M4478" s="130"/>
      <c r="N4478" s="130"/>
      <c r="O4478" s="130"/>
      <c r="P4478" s="130"/>
      <c r="Q4478" s="130"/>
      <c r="R4478" s="130"/>
      <c r="S4478" s="130"/>
    </row>
    <row r="4479" spans="1:19" x14ac:dyDescent="0.25">
      <c r="A4479" s="228" t="str">
        <f t="shared" si="184"/>
        <v/>
      </c>
      <c r="B4479" s="34"/>
      <c r="C4479" s="8"/>
      <c r="D4479" s="129"/>
      <c r="F4479" s="180"/>
      <c r="G4479" s="261"/>
      <c r="H4479" s="284">
        <f t="shared" si="183"/>
        <v>4.4619999999999795E-6</v>
      </c>
      <c r="I4479" s="92"/>
      <c r="J4479" s="173"/>
      <c r="K4479" s="132"/>
      <c r="L4479" s="130"/>
      <c r="M4479" s="130"/>
      <c r="N4479" s="130"/>
      <c r="O4479" s="130"/>
      <c r="P4479" s="130"/>
      <c r="Q4479" s="130"/>
      <c r="R4479" s="130"/>
      <c r="S4479" s="130"/>
    </row>
    <row r="4480" spans="1:19" x14ac:dyDescent="0.25">
      <c r="A4480" s="228" t="str">
        <f t="shared" si="184"/>
        <v/>
      </c>
      <c r="B4480" s="34"/>
      <c r="C4480" s="8"/>
      <c r="D4480" s="129"/>
      <c r="F4480" s="180"/>
      <c r="G4480" s="261"/>
      <c r="H4480" s="284">
        <f t="shared" si="183"/>
        <v>4.4629999999999791E-6</v>
      </c>
      <c r="I4480" s="92"/>
      <c r="J4480" s="173"/>
      <c r="K4480" s="132"/>
      <c r="L4480" s="130"/>
      <c r="M4480" s="130"/>
      <c r="N4480" s="130"/>
      <c r="O4480" s="130"/>
      <c r="P4480" s="130"/>
      <c r="Q4480" s="130"/>
      <c r="R4480" s="130"/>
      <c r="S4480" s="130"/>
    </row>
    <row r="4481" spans="1:19" x14ac:dyDescent="0.25">
      <c r="A4481" s="228" t="str">
        <f t="shared" si="184"/>
        <v/>
      </c>
      <c r="B4481" s="34"/>
      <c r="C4481" s="8"/>
      <c r="D4481" s="129"/>
      <c r="F4481" s="180"/>
      <c r="G4481" s="261"/>
      <c r="H4481" s="284">
        <f t="shared" si="183"/>
        <v>4.4639999999999788E-6</v>
      </c>
      <c r="I4481" s="92"/>
      <c r="J4481" s="173"/>
      <c r="K4481" s="132"/>
      <c r="L4481" s="130"/>
      <c r="M4481" s="130"/>
      <c r="N4481" s="130"/>
      <c r="O4481" s="130"/>
      <c r="P4481" s="130"/>
      <c r="Q4481" s="130"/>
      <c r="R4481" s="130"/>
      <c r="S4481" s="130"/>
    </row>
    <row r="4482" spans="1:19" x14ac:dyDescent="0.25">
      <c r="A4482" s="228" t="str">
        <f t="shared" si="184"/>
        <v/>
      </c>
      <c r="B4482" s="34"/>
      <c r="C4482" s="8"/>
      <c r="D4482" s="129"/>
      <c r="F4482" s="180"/>
      <c r="G4482" s="261"/>
      <c r="H4482" s="284">
        <f t="shared" si="183"/>
        <v>4.4649999999999784E-6</v>
      </c>
      <c r="I4482" s="92"/>
      <c r="J4482" s="173"/>
      <c r="K4482" s="132"/>
      <c r="L4482" s="130"/>
      <c r="M4482" s="130"/>
      <c r="N4482" s="130"/>
      <c r="O4482" s="130"/>
      <c r="P4482" s="130"/>
      <c r="Q4482" s="130"/>
      <c r="R4482" s="130"/>
      <c r="S4482" s="130"/>
    </row>
    <row r="4483" spans="1:19" x14ac:dyDescent="0.25">
      <c r="A4483" s="228" t="str">
        <f t="shared" si="184"/>
        <v/>
      </c>
      <c r="B4483" s="34"/>
      <c r="C4483" s="8"/>
      <c r="D4483" s="129"/>
      <c r="F4483" s="180"/>
      <c r="G4483" s="261"/>
      <c r="H4483" s="284">
        <f t="shared" si="183"/>
        <v>4.4659999999999781E-6</v>
      </c>
      <c r="I4483" s="92"/>
      <c r="J4483" s="173"/>
      <c r="K4483" s="132"/>
      <c r="L4483" s="130"/>
      <c r="M4483" s="130"/>
      <c r="N4483" s="130"/>
      <c r="O4483" s="130"/>
      <c r="P4483" s="130"/>
      <c r="Q4483" s="130"/>
      <c r="R4483" s="130"/>
      <c r="S4483" s="130"/>
    </row>
    <row r="4484" spans="1:19" x14ac:dyDescent="0.25">
      <c r="A4484" s="228" t="str">
        <f t="shared" si="184"/>
        <v/>
      </c>
      <c r="B4484" s="34"/>
      <c r="C4484" s="8"/>
      <c r="D4484" s="129"/>
      <c r="F4484" s="180"/>
      <c r="G4484" s="261"/>
      <c r="H4484" s="284">
        <f t="shared" si="183"/>
        <v>4.4669999999999777E-6</v>
      </c>
      <c r="I4484" s="92"/>
      <c r="J4484" s="173"/>
      <c r="K4484" s="132"/>
      <c r="L4484" s="130"/>
      <c r="M4484" s="130"/>
      <c r="N4484" s="130"/>
      <c r="O4484" s="130"/>
      <c r="P4484" s="130"/>
      <c r="Q4484" s="130"/>
      <c r="R4484" s="130"/>
      <c r="S4484" s="130"/>
    </row>
    <row r="4485" spans="1:19" x14ac:dyDescent="0.25">
      <c r="A4485" s="228" t="str">
        <f t="shared" si="184"/>
        <v/>
      </c>
      <c r="B4485" s="34"/>
      <c r="C4485" s="8"/>
      <c r="D4485" s="129"/>
      <c r="F4485" s="180"/>
      <c r="G4485" s="261"/>
      <c r="H4485" s="284">
        <f t="shared" si="183"/>
        <v>4.4679999999999774E-6</v>
      </c>
      <c r="I4485" s="92"/>
      <c r="J4485" s="173"/>
      <c r="K4485" s="132"/>
      <c r="L4485" s="130"/>
      <c r="M4485" s="130"/>
      <c r="N4485" s="130"/>
      <c r="O4485" s="130"/>
      <c r="P4485" s="130"/>
      <c r="Q4485" s="130"/>
      <c r="R4485" s="130"/>
      <c r="S4485" s="130"/>
    </row>
    <row r="4486" spans="1:19" x14ac:dyDescent="0.25">
      <c r="A4486" s="228" t="str">
        <f t="shared" si="184"/>
        <v/>
      </c>
      <c r="B4486" s="34"/>
      <c r="C4486" s="8"/>
      <c r="D4486" s="129"/>
      <c r="F4486" s="180"/>
      <c r="G4486" s="261"/>
      <c r="H4486" s="284">
        <f t="shared" si="183"/>
        <v>4.468999999999977E-6</v>
      </c>
      <c r="I4486" s="92"/>
      <c r="J4486" s="173"/>
      <c r="K4486" s="132"/>
      <c r="L4486" s="130"/>
      <c r="M4486" s="130"/>
      <c r="N4486" s="130"/>
      <c r="O4486" s="130"/>
      <c r="P4486" s="130"/>
      <c r="Q4486" s="130"/>
      <c r="R4486" s="130"/>
      <c r="S4486" s="130"/>
    </row>
    <row r="4487" spans="1:19" x14ac:dyDescent="0.25">
      <c r="A4487" s="228" t="str">
        <f t="shared" si="184"/>
        <v/>
      </c>
      <c r="B4487" s="34"/>
      <c r="C4487" s="8"/>
      <c r="D4487" s="129"/>
      <c r="F4487" s="180"/>
      <c r="G4487" s="261"/>
      <c r="H4487" s="284">
        <f t="shared" si="183"/>
        <v>4.4699999999999767E-6</v>
      </c>
      <c r="I4487" s="92"/>
      <c r="J4487" s="173"/>
      <c r="K4487" s="132"/>
      <c r="L4487" s="130"/>
      <c r="M4487" s="130"/>
      <c r="N4487" s="130"/>
      <c r="O4487" s="130"/>
      <c r="P4487" s="130"/>
      <c r="Q4487" s="130"/>
      <c r="R4487" s="130"/>
      <c r="S4487" s="130"/>
    </row>
    <row r="4488" spans="1:19" x14ac:dyDescent="0.25">
      <c r="A4488" s="228" t="str">
        <f t="shared" si="184"/>
        <v/>
      </c>
      <c r="B4488" s="34"/>
      <c r="C4488" s="8"/>
      <c r="D4488" s="129"/>
      <c r="F4488" s="180"/>
      <c r="G4488" s="261"/>
      <c r="H4488" s="284">
        <f t="shared" si="183"/>
        <v>4.4709999999999763E-6</v>
      </c>
      <c r="I4488" s="92"/>
      <c r="J4488" s="173"/>
      <c r="K4488" s="132"/>
      <c r="L4488" s="130"/>
      <c r="M4488" s="130"/>
      <c r="N4488" s="130"/>
      <c r="O4488" s="130"/>
      <c r="P4488" s="130"/>
      <c r="Q4488" s="130"/>
      <c r="R4488" s="130"/>
      <c r="S4488" s="130"/>
    </row>
    <row r="4489" spans="1:19" x14ac:dyDescent="0.25">
      <c r="A4489" s="228" t="str">
        <f t="shared" si="184"/>
        <v/>
      </c>
      <c r="B4489" s="34"/>
      <c r="C4489" s="8"/>
      <c r="D4489" s="129"/>
      <c r="F4489" s="180"/>
      <c r="G4489" s="261"/>
      <c r="H4489" s="284">
        <f t="shared" si="183"/>
        <v>4.471999999999976E-6</v>
      </c>
      <c r="I4489" s="92"/>
      <c r="J4489" s="173"/>
      <c r="K4489" s="132"/>
      <c r="L4489" s="130"/>
      <c r="M4489" s="130"/>
      <c r="N4489" s="130"/>
      <c r="O4489" s="130"/>
      <c r="P4489" s="130"/>
      <c r="Q4489" s="130"/>
      <c r="R4489" s="130"/>
      <c r="S4489" s="130"/>
    </row>
    <row r="4490" spans="1:19" x14ac:dyDescent="0.25">
      <c r="A4490" s="228" t="str">
        <f t="shared" si="184"/>
        <v/>
      </c>
      <c r="B4490" s="34"/>
      <c r="C4490" s="8"/>
      <c r="D4490" s="129"/>
      <c r="F4490" s="180"/>
      <c r="G4490" s="261"/>
      <c r="H4490" s="284">
        <f t="shared" si="183"/>
        <v>4.4729999999999756E-6</v>
      </c>
      <c r="I4490" s="92"/>
      <c r="J4490" s="173"/>
      <c r="K4490" s="132"/>
      <c r="L4490" s="130"/>
      <c r="M4490" s="130"/>
      <c r="N4490" s="130"/>
      <c r="O4490" s="130"/>
      <c r="P4490" s="130"/>
      <c r="Q4490" s="130"/>
      <c r="R4490" s="130"/>
      <c r="S4490" s="130"/>
    </row>
    <row r="4491" spans="1:19" x14ac:dyDescent="0.25">
      <c r="A4491" s="228" t="str">
        <f t="shared" si="184"/>
        <v/>
      </c>
      <c r="B4491" s="34"/>
      <c r="C4491" s="8"/>
      <c r="D4491" s="129"/>
      <c r="F4491" s="180"/>
      <c r="G4491" s="261"/>
      <c r="H4491" s="284">
        <f t="shared" si="183"/>
        <v>4.4739999999999753E-6</v>
      </c>
      <c r="I4491" s="92"/>
      <c r="J4491" s="173"/>
      <c r="K4491" s="132"/>
      <c r="L4491" s="130"/>
      <c r="M4491" s="130"/>
      <c r="N4491" s="130"/>
      <c r="O4491" s="130"/>
      <c r="P4491" s="130"/>
      <c r="Q4491" s="130"/>
      <c r="R4491" s="130"/>
      <c r="S4491" s="130"/>
    </row>
    <row r="4492" spans="1:19" x14ac:dyDescent="0.25">
      <c r="A4492" s="228" t="str">
        <f t="shared" si="184"/>
        <v/>
      </c>
      <c r="B4492" s="34"/>
      <c r="C4492" s="8"/>
      <c r="D4492" s="129"/>
      <c r="F4492" s="180"/>
      <c r="G4492" s="261"/>
      <c r="H4492" s="284">
        <f t="shared" si="183"/>
        <v>4.4749999999999749E-6</v>
      </c>
      <c r="I4492" s="92"/>
      <c r="J4492" s="173"/>
      <c r="K4492" s="132"/>
      <c r="L4492" s="130"/>
      <c r="M4492" s="130"/>
      <c r="N4492" s="130"/>
      <c r="O4492" s="130"/>
      <c r="P4492" s="130"/>
      <c r="Q4492" s="130"/>
      <c r="R4492" s="130"/>
      <c r="S4492" s="130"/>
    </row>
    <row r="4493" spans="1:19" x14ac:dyDescent="0.25">
      <c r="A4493" s="228" t="str">
        <f t="shared" si="184"/>
        <v/>
      </c>
      <c r="B4493" s="34"/>
      <c r="C4493" s="8"/>
      <c r="D4493" s="129"/>
      <c r="F4493" s="180"/>
      <c r="G4493" s="261"/>
      <c r="H4493" s="284">
        <f t="shared" si="183"/>
        <v>4.4759999999999746E-6</v>
      </c>
      <c r="I4493" s="92"/>
      <c r="J4493" s="173"/>
      <c r="K4493" s="132"/>
      <c r="L4493" s="130"/>
      <c r="M4493" s="130"/>
      <c r="N4493" s="130"/>
      <c r="O4493" s="130"/>
      <c r="P4493" s="130"/>
      <c r="Q4493" s="130"/>
      <c r="R4493" s="130"/>
      <c r="S4493" s="130"/>
    </row>
    <row r="4494" spans="1:19" x14ac:dyDescent="0.25">
      <c r="A4494" s="228" t="str">
        <f t="shared" si="184"/>
        <v/>
      </c>
      <c r="B4494" s="34"/>
      <c r="C4494" s="8"/>
      <c r="D4494" s="129"/>
      <c r="F4494" s="180"/>
      <c r="G4494" s="261"/>
      <c r="H4494" s="284">
        <f t="shared" si="183"/>
        <v>4.4769999999999742E-6</v>
      </c>
      <c r="I4494" s="92"/>
      <c r="J4494" s="173"/>
      <c r="K4494" s="132"/>
      <c r="L4494" s="130"/>
      <c r="M4494" s="130"/>
      <c r="N4494" s="130"/>
      <c r="O4494" s="130"/>
      <c r="P4494" s="130"/>
      <c r="Q4494" s="130"/>
      <c r="R4494" s="130"/>
      <c r="S4494" s="130"/>
    </row>
    <row r="4495" spans="1:19" x14ac:dyDescent="0.25">
      <c r="A4495" s="228" t="str">
        <f t="shared" si="184"/>
        <v/>
      </c>
      <c r="B4495" s="34"/>
      <c r="C4495" s="8"/>
      <c r="D4495" s="129"/>
      <c r="F4495" s="180"/>
      <c r="G4495" s="261"/>
      <c r="H4495" s="284">
        <f t="shared" si="183"/>
        <v>4.4779999999999739E-6</v>
      </c>
      <c r="I4495" s="92"/>
      <c r="J4495" s="173"/>
      <c r="K4495" s="132"/>
      <c r="L4495" s="130"/>
      <c r="M4495" s="130"/>
      <c r="N4495" s="130"/>
      <c r="O4495" s="130"/>
      <c r="P4495" s="130"/>
      <c r="Q4495" s="130"/>
      <c r="R4495" s="130"/>
      <c r="S4495" s="130"/>
    </row>
    <row r="4496" spans="1:19" x14ac:dyDescent="0.25">
      <c r="A4496" s="228" t="str">
        <f t="shared" si="184"/>
        <v/>
      </c>
      <c r="B4496" s="34"/>
      <c r="C4496" s="8"/>
      <c r="D4496" s="129"/>
      <c r="F4496" s="180"/>
      <c r="G4496" s="261"/>
      <c r="H4496" s="284">
        <f t="shared" si="183"/>
        <v>4.4789999999999735E-6</v>
      </c>
      <c r="I4496" s="92"/>
      <c r="J4496" s="173"/>
      <c r="K4496" s="132"/>
      <c r="L4496" s="130"/>
      <c r="M4496" s="130"/>
      <c r="N4496" s="130"/>
      <c r="O4496" s="130"/>
      <c r="P4496" s="130"/>
      <c r="Q4496" s="130"/>
      <c r="R4496" s="130"/>
      <c r="S4496" s="130"/>
    </row>
    <row r="4497" spans="1:19" x14ac:dyDescent="0.25">
      <c r="A4497" s="228" t="str">
        <f t="shared" si="184"/>
        <v/>
      </c>
      <c r="B4497" s="34"/>
      <c r="C4497" s="8"/>
      <c r="D4497" s="129"/>
      <c r="F4497" s="180"/>
      <c r="G4497" s="261"/>
      <c r="H4497" s="284">
        <f t="shared" si="183"/>
        <v>4.4799999999999732E-6</v>
      </c>
      <c r="I4497" s="92"/>
      <c r="J4497" s="173"/>
      <c r="K4497" s="132"/>
      <c r="L4497" s="130"/>
      <c r="M4497" s="130"/>
      <c r="N4497" s="130"/>
      <c r="O4497" s="130"/>
      <c r="P4497" s="130"/>
      <c r="Q4497" s="130"/>
      <c r="R4497" s="130"/>
      <c r="S4497" s="130"/>
    </row>
    <row r="4498" spans="1:19" x14ac:dyDescent="0.25">
      <c r="A4498" s="228" t="str">
        <f t="shared" si="184"/>
        <v/>
      </c>
      <c r="B4498" s="34"/>
      <c r="C4498" s="8"/>
      <c r="D4498" s="129"/>
      <c r="F4498" s="180"/>
      <c r="G4498" s="261"/>
      <c r="H4498" s="284">
        <f t="shared" si="183"/>
        <v>4.4809999999999729E-6</v>
      </c>
      <c r="I4498" s="92"/>
      <c r="J4498" s="173"/>
      <c r="K4498" s="132"/>
      <c r="L4498" s="130"/>
      <c r="M4498" s="130"/>
      <c r="N4498" s="130"/>
      <c r="O4498" s="130"/>
      <c r="P4498" s="130"/>
      <c r="Q4498" s="130"/>
      <c r="R4498" s="130"/>
      <c r="S4498" s="130"/>
    </row>
    <row r="4499" spans="1:19" x14ac:dyDescent="0.25">
      <c r="A4499" s="228" t="str">
        <f t="shared" si="184"/>
        <v/>
      </c>
      <c r="B4499" s="34"/>
      <c r="C4499" s="8"/>
      <c r="D4499" s="129"/>
      <c r="F4499" s="180"/>
      <c r="G4499" s="261"/>
      <c r="H4499" s="284">
        <f t="shared" ref="H4499:H4562" si="185">IF(G4499="",IF(D4499&lt;&gt;"",H4498+F4499+0.000000001,H4498+0.000000001),H4498+0.000000001)</f>
        <v>4.4819999999999725E-6</v>
      </c>
      <c r="I4499" s="92"/>
      <c r="J4499" s="173"/>
      <c r="K4499" s="132"/>
      <c r="L4499" s="130"/>
      <c r="M4499" s="130"/>
      <c r="N4499" s="130"/>
      <c r="O4499" s="130"/>
      <c r="P4499" s="130"/>
      <c r="Q4499" s="130"/>
      <c r="R4499" s="130"/>
      <c r="S4499" s="130"/>
    </row>
    <row r="4500" spans="1:19" x14ac:dyDescent="0.25">
      <c r="A4500" s="228" t="str">
        <f t="shared" si="184"/>
        <v/>
      </c>
      <c r="B4500" s="34"/>
      <c r="C4500" s="8"/>
      <c r="D4500" s="129"/>
      <c r="F4500" s="180"/>
      <c r="G4500" s="261"/>
      <c r="H4500" s="284">
        <f t="shared" si="185"/>
        <v>4.4829999999999722E-6</v>
      </c>
      <c r="I4500" s="92"/>
      <c r="J4500" s="173"/>
      <c r="K4500" s="132"/>
      <c r="L4500" s="130"/>
      <c r="M4500" s="130"/>
      <c r="N4500" s="130"/>
      <c r="O4500" s="130"/>
      <c r="P4500" s="130"/>
      <c r="Q4500" s="130"/>
      <c r="R4500" s="130"/>
      <c r="S4500" s="130"/>
    </row>
    <row r="4501" spans="1:19" x14ac:dyDescent="0.25">
      <c r="A4501" s="228" t="str">
        <f t="shared" si="184"/>
        <v/>
      </c>
      <c r="B4501" s="34"/>
      <c r="C4501" s="8"/>
      <c r="D4501" s="129"/>
      <c r="F4501" s="180"/>
      <c r="G4501" s="261"/>
      <c r="H4501" s="284">
        <f t="shared" si="185"/>
        <v>4.4839999999999718E-6</v>
      </c>
      <c r="I4501" s="92"/>
      <c r="J4501" s="173"/>
      <c r="K4501" s="132"/>
      <c r="L4501" s="130"/>
      <c r="M4501" s="130"/>
      <c r="N4501" s="130"/>
      <c r="O4501" s="130"/>
      <c r="P4501" s="130"/>
      <c r="Q4501" s="130"/>
      <c r="R4501" s="130"/>
      <c r="S4501" s="130"/>
    </row>
    <row r="4502" spans="1:19" x14ac:dyDescent="0.25">
      <c r="A4502" s="228" t="str">
        <f t="shared" ref="A4502:A4565" si="186">IF(F4502="","",IF(H4502=$H$5,D4502,""))</f>
        <v/>
      </c>
      <c r="B4502" s="34"/>
      <c r="C4502" s="8"/>
      <c r="D4502" s="129"/>
      <c r="F4502" s="180"/>
      <c r="G4502" s="261"/>
      <c r="H4502" s="284">
        <f t="shared" si="185"/>
        <v>4.4849999999999715E-6</v>
      </c>
      <c r="I4502" s="92"/>
      <c r="J4502" s="173"/>
      <c r="K4502" s="132"/>
      <c r="L4502" s="130"/>
      <c r="M4502" s="130"/>
      <c r="N4502" s="130"/>
      <c r="O4502" s="130"/>
      <c r="P4502" s="130"/>
      <c r="Q4502" s="130"/>
      <c r="R4502" s="130"/>
      <c r="S4502" s="130"/>
    </row>
    <row r="4503" spans="1:19" x14ac:dyDescent="0.25">
      <c r="A4503" s="228" t="str">
        <f t="shared" si="186"/>
        <v/>
      </c>
      <c r="B4503" s="34"/>
      <c r="C4503" s="8"/>
      <c r="D4503" s="129"/>
      <c r="F4503" s="180"/>
      <c r="G4503" s="261"/>
      <c r="H4503" s="284">
        <f t="shared" si="185"/>
        <v>4.4859999999999711E-6</v>
      </c>
      <c r="I4503" s="92"/>
      <c r="J4503" s="173"/>
      <c r="K4503" s="132"/>
      <c r="L4503" s="130"/>
      <c r="M4503" s="130"/>
      <c r="N4503" s="130"/>
      <c r="O4503" s="130"/>
      <c r="P4503" s="130"/>
      <c r="Q4503" s="130"/>
      <c r="R4503" s="130"/>
      <c r="S4503" s="130"/>
    </row>
    <row r="4504" spans="1:19" x14ac:dyDescent="0.25">
      <c r="A4504" s="228" t="str">
        <f t="shared" si="186"/>
        <v/>
      </c>
      <c r="B4504" s="34"/>
      <c r="C4504" s="8"/>
      <c r="D4504" s="129"/>
      <c r="F4504" s="180"/>
      <c r="G4504" s="261"/>
      <c r="H4504" s="284">
        <f t="shared" si="185"/>
        <v>4.4869999999999708E-6</v>
      </c>
      <c r="I4504" s="92"/>
      <c r="J4504" s="173"/>
      <c r="K4504" s="132"/>
      <c r="L4504" s="130"/>
      <c r="M4504" s="130"/>
      <c r="N4504" s="130"/>
      <c r="O4504" s="130"/>
      <c r="P4504" s="130"/>
      <c r="Q4504" s="130"/>
      <c r="R4504" s="130"/>
      <c r="S4504" s="130"/>
    </row>
    <row r="4505" spans="1:19" x14ac:dyDescent="0.25">
      <c r="A4505" s="228" t="str">
        <f t="shared" si="186"/>
        <v/>
      </c>
      <c r="B4505" s="34"/>
      <c r="C4505" s="8"/>
      <c r="D4505" s="129"/>
      <c r="F4505" s="180"/>
      <c r="G4505" s="261"/>
      <c r="H4505" s="284">
        <f t="shared" si="185"/>
        <v>4.4879999999999704E-6</v>
      </c>
      <c r="I4505" s="92"/>
      <c r="J4505" s="173"/>
      <c r="K4505" s="132"/>
      <c r="L4505" s="130"/>
      <c r="M4505" s="130"/>
      <c r="N4505" s="130"/>
      <c r="O4505" s="130"/>
      <c r="P4505" s="130"/>
      <c r="Q4505" s="130"/>
      <c r="R4505" s="130"/>
      <c r="S4505" s="130"/>
    </row>
    <row r="4506" spans="1:19" x14ac:dyDescent="0.25">
      <c r="A4506" s="228" t="str">
        <f t="shared" si="186"/>
        <v/>
      </c>
      <c r="B4506" s="34"/>
      <c r="C4506" s="8"/>
      <c r="D4506" s="129"/>
      <c r="F4506" s="180"/>
      <c r="G4506" s="261"/>
      <c r="H4506" s="284">
        <f t="shared" si="185"/>
        <v>4.4889999999999701E-6</v>
      </c>
      <c r="I4506" s="92"/>
      <c r="J4506" s="173"/>
      <c r="K4506" s="132"/>
      <c r="L4506" s="130"/>
      <c r="M4506" s="130"/>
      <c r="N4506" s="130"/>
      <c r="O4506" s="130"/>
      <c r="P4506" s="130"/>
      <c r="Q4506" s="130"/>
      <c r="R4506" s="130"/>
      <c r="S4506" s="130"/>
    </row>
    <row r="4507" spans="1:19" x14ac:dyDescent="0.25">
      <c r="A4507" s="228" t="str">
        <f t="shared" si="186"/>
        <v/>
      </c>
      <c r="B4507" s="34"/>
      <c r="C4507" s="8"/>
      <c r="D4507" s="129"/>
      <c r="F4507" s="180"/>
      <c r="G4507" s="261"/>
      <c r="H4507" s="284">
        <f t="shared" si="185"/>
        <v>4.4899999999999697E-6</v>
      </c>
      <c r="I4507" s="92"/>
      <c r="J4507" s="173"/>
      <c r="K4507" s="132"/>
      <c r="L4507" s="130"/>
      <c r="M4507" s="130"/>
      <c r="N4507" s="130"/>
      <c r="O4507" s="130"/>
      <c r="P4507" s="130"/>
      <c r="Q4507" s="130"/>
      <c r="R4507" s="130"/>
      <c r="S4507" s="130"/>
    </row>
    <row r="4508" spans="1:19" x14ac:dyDescent="0.25">
      <c r="A4508" s="228" t="str">
        <f t="shared" si="186"/>
        <v/>
      </c>
      <c r="B4508" s="34"/>
      <c r="C4508" s="8"/>
      <c r="D4508" s="129"/>
      <c r="F4508" s="180"/>
      <c r="G4508" s="261"/>
      <c r="H4508" s="284">
        <f t="shared" si="185"/>
        <v>4.4909999999999694E-6</v>
      </c>
      <c r="I4508" s="92"/>
      <c r="J4508" s="173"/>
      <c r="K4508" s="132"/>
      <c r="L4508" s="130"/>
      <c r="M4508" s="130"/>
      <c r="N4508" s="130"/>
      <c r="O4508" s="130"/>
      <c r="P4508" s="130"/>
      <c r="Q4508" s="130"/>
      <c r="R4508" s="130"/>
      <c r="S4508" s="130"/>
    </row>
    <row r="4509" spans="1:19" x14ac:dyDescent="0.25">
      <c r="A4509" s="228" t="str">
        <f t="shared" si="186"/>
        <v/>
      </c>
      <c r="B4509" s="34"/>
      <c r="C4509" s="8"/>
      <c r="D4509" s="129"/>
      <c r="F4509" s="180"/>
      <c r="G4509" s="261"/>
      <c r="H4509" s="284">
        <f t="shared" si="185"/>
        <v>4.491999999999969E-6</v>
      </c>
      <c r="I4509" s="92"/>
      <c r="J4509" s="173"/>
      <c r="K4509" s="132"/>
      <c r="L4509" s="130"/>
      <c r="M4509" s="130"/>
      <c r="N4509" s="130"/>
      <c r="O4509" s="130"/>
      <c r="P4509" s="130"/>
      <c r="Q4509" s="130"/>
      <c r="R4509" s="130"/>
      <c r="S4509" s="130"/>
    </row>
    <row r="4510" spans="1:19" x14ac:dyDescent="0.25">
      <c r="A4510" s="228" t="str">
        <f t="shared" si="186"/>
        <v/>
      </c>
      <c r="B4510" s="34"/>
      <c r="C4510" s="8"/>
      <c r="D4510" s="129"/>
      <c r="F4510" s="180"/>
      <c r="G4510" s="261"/>
      <c r="H4510" s="284">
        <f t="shared" si="185"/>
        <v>4.4929999999999687E-6</v>
      </c>
      <c r="I4510" s="92"/>
      <c r="J4510" s="173"/>
      <c r="K4510" s="132"/>
      <c r="L4510" s="130"/>
      <c r="M4510" s="130"/>
      <c r="N4510" s="130"/>
      <c r="O4510" s="130"/>
      <c r="P4510" s="130"/>
      <c r="Q4510" s="130"/>
      <c r="R4510" s="130"/>
      <c r="S4510" s="130"/>
    </row>
    <row r="4511" spans="1:19" x14ac:dyDescent="0.25">
      <c r="A4511" s="228" t="str">
        <f t="shared" si="186"/>
        <v/>
      </c>
      <c r="B4511" s="34"/>
      <c r="C4511" s="8"/>
      <c r="D4511" s="129"/>
      <c r="F4511" s="180"/>
      <c r="G4511" s="261"/>
      <c r="H4511" s="284">
        <f t="shared" si="185"/>
        <v>4.4939999999999683E-6</v>
      </c>
      <c r="I4511" s="92"/>
      <c r="J4511" s="173"/>
      <c r="K4511" s="132"/>
      <c r="L4511" s="130"/>
      <c r="M4511" s="130"/>
      <c r="N4511" s="130"/>
      <c r="O4511" s="130"/>
      <c r="P4511" s="130"/>
      <c r="Q4511" s="130"/>
      <c r="R4511" s="130"/>
      <c r="S4511" s="130"/>
    </row>
    <row r="4512" spans="1:19" x14ac:dyDescent="0.25">
      <c r="A4512" s="228" t="str">
        <f t="shared" si="186"/>
        <v/>
      </c>
      <c r="B4512" s="34"/>
      <c r="C4512" s="8"/>
      <c r="D4512" s="129"/>
      <c r="F4512" s="180"/>
      <c r="G4512" s="261"/>
      <c r="H4512" s="284">
        <f t="shared" si="185"/>
        <v>4.494999999999968E-6</v>
      </c>
      <c r="I4512" s="92"/>
      <c r="J4512" s="173"/>
      <c r="K4512" s="132"/>
      <c r="L4512" s="130"/>
      <c r="M4512" s="130"/>
      <c r="N4512" s="130"/>
      <c r="O4512" s="130"/>
      <c r="P4512" s="130"/>
      <c r="Q4512" s="130"/>
      <c r="R4512" s="130"/>
      <c r="S4512" s="130"/>
    </row>
    <row r="4513" spans="1:19" x14ac:dyDescent="0.25">
      <c r="A4513" s="228" t="str">
        <f t="shared" si="186"/>
        <v/>
      </c>
      <c r="B4513" s="34"/>
      <c r="C4513" s="8"/>
      <c r="D4513" s="129"/>
      <c r="F4513" s="180"/>
      <c r="G4513" s="261"/>
      <c r="H4513" s="284">
        <f t="shared" si="185"/>
        <v>4.4959999999999676E-6</v>
      </c>
      <c r="I4513" s="92"/>
      <c r="J4513" s="173"/>
      <c r="K4513" s="132"/>
      <c r="L4513" s="130"/>
      <c r="M4513" s="130"/>
      <c r="N4513" s="130"/>
      <c r="O4513" s="130"/>
      <c r="P4513" s="130"/>
      <c r="Q4513" s="130"/>
      <c r="R4513" s="130"/>
      <c r="S4513" s="130"/>
    </row>
    <row r="4514" spans="1:19" x14ac:dyDescent="0.25">
      <c r="A4514" s="228" t="str">
        <f t="shared" si="186"/>
        <v/>
      </c>
      <c r="B4514" s="34"/>
      <c r="C4514" s="8"/>
      <c r="D4514" s="129"/>
      <c r="F4514" s="180"/>
      <c r="G4514" s="261"/>
      <c r="H4514" s="284">
        <f t="shared" si="185"/>
        <v>4.4969999999999673E-6</v>
      </c>
      <c r="I4514" s="92"/>
      <c r="J4514" s="173"/>
      <c r="K4514" s="132"/>
      <c r="L4514" s="130"/>
      <c r="M4514" s="130"/>
      <c r="N4514" s="130"/>
      <c r="O4514" s="130"/>
      <c r="P4514" s="130"/>
      <c r="Q4514" s="130"/>
      <c r="R4514" s="130"/>
      <c r="S4514" s="130"/>
    </row>
    <row r="4515" spans="1:19" x14ac:dyDescent="0.25">
      <c r="A4515" s="228" t="str">
        <f t="shared" si="186"/>
        <v/>
      </c>
      <c r="B4515" s="34"/>
      <c r="C4515" s="8"/>
      <c r="D4515" s="129"/>
      <c r="F4515" s="180"/>
      <c r="G4515" s="261"/>
      <c r="H4515" s="284">
        <f t="shared" si="185"/>
        <v>4.4979999999999669E-6</v>
      </c>
      <c r="I4515" s="92"/>
      <c r="J4515" s="173"/>
      <c r="K4515" s="132"/>
      <c r="L4515" s="130"/>
      <c r="M4515" s="130"/>
      <c r="N4515" s="130"/>
      <c r="O4515" s="130"/>
      <c r="P4515" s="130"/>
      <c r="Q4515" s="130"/>
      <c r="R4515" s="130"/>
      <c r="S4515" s="130"/>
    </row>
    <row r="4516" spans="1:19" x14ac:dyDescent="0.25">
      <c r="A4516" s="228" t="str">
        <f t="shared" si="186"/>
        <v/>
      </c>
      <c r="B4516" s="34"/>
      <c r="C4516" s="8"/>
      <c r="D4516" s="129"/>
      <c r="F4516" s="180"/>
      <c r="G4516" s="261"/>
      <c r="H4516" s="284">
        <f t="shared" si="185"/>
        <v>4.4989999999999666E-6</v>
      </c>
      <c r="I4516" s="92"/>
      <c r="J4516" s="173"/>
      <c r="K4516" s="132"/>
      <c r="L4516" s="130"/>
      <c r="M4516" s="130"/>
      <c r="N4516" s="130"/>
      <c r="O4516" s="130"/>
      <c r="P4516" s="130"/>
      <c r="Q4516" s="130"/>
      <c r="R4516" s="130"/>
      <c r="S4516" s="130"/>
    </row>
    <row r="4517" spans="1:19" x14ac:dyDescent="0.25">
      <c r="A4517" s="228" t="str">
        <f t="shared" si="186"/>
        <v/>
      </c>
      <c r="B4517" s="34"/>
      <c r="C4517" s="8"/>
      <c r="D4517" s="129"/>
      <c r="F4517" s="180"/>
      <c r="G4517" s="261"/>
      <c r="H4517" s="284">
        <f t="shared" si="185"/>
        <v>4.4999999999999662E-6</v>
      </c>
      <c r="I4517" s="92"/>
      <c r="J4517" s="173"/>
      <c r="K4517" s="132"/>
      <c r="L4517" s="130"/>
      <c r="M4517" s="130"/>
      <c r="N4517" s="130"/>
      <c r="O4517" s="130"/>
      <c r="P4517" s="130"/>
      <c r="Q4517" s="130"/>
      <c r="R4517" s="130"/>
      <c r="S4517" s="130"/>
    </row>
    <row r="4518" spans="1:19" x14ac:dyDescent="0.25">
      <c r="A4518" s="228" t="str">
        <f t="shared" si="186"/>
        <v/>
      </c>
      <c r="B4518" s="34"/>
      <c r="C4518" s="8"/>
      <c r="D4518" s="129"/>
      <c r="F4518" s="180"/>
      <c r="G4518" s="261"/>
      <c r="H4518" s="284">
        <f t="shared" si="185"/>
        <v>4.5009999999999659E-6</v>
      </c>
      <c r="I4518" s="92"/>
      <c r="J4518" s="173"/>
      <c r="K4518" s="132"/>
      <c r="L4518" s="130"/>
      <c r="M4518" s="130"/>
      <c r="N4518" s="130"/>
      <c r="O4518" s="130"/>
      <c r="P4518" s="130"/>
      <c r="Q4518" s="130"/>
      <c r="R4518" s="130"/>
      <c r="S4518" s="130"/>
    </row>
    <row r="4519" spans="1:19" x14ac:dyDescent="0.25">
      <c r="A4519" s="228" t="str">
        <f t="shared" si="186"/>
        <v/>
      </c>
      <c r="B4519" s="34"/>
      <c r="C4519" s="8"/>
      <c r="D4519" s="129"/>
      <c r="F4519" s="180"/>
      <c r="G4519" s="261"/>
      <c r="H4519" s="284">
        <f t="shared" si="185"/>
        <v>4.5019999999999655E-6</v>
      </c>
      <c r="I4519" s="92"/>
      <c r="J4519" s="173"/>
      <c r="K4519" s="132"/>
      <c r="L4519" s="130"/>
      <c r="M4519" s="130"/>
      <c r="N4519" s="130"/>
      <c r="O4519" s="130"/>
      <c r="P4519" s="130"/>
      <c r="Q4519" s="130"/>
      <c r="R4519" s="130"/>
      <c r="S4519" s="130"/>
    </row>
    <row r="4520" spans="1:19" x14ac:dyDescent="0.25">
      <c r="A4520" s="228" t="str">
        <f t="shared" si="186"/>
        <v/>
      </c>
      <c r="B4520" s="34"/>
      <c r="C4520" s="8"/>
      <c r="D4520" s="129"/>
      <c r="F4520" s="180"/>
      <c r="G4520" s="261"/>
      <c r="H4520" s="284">
        <f t="shared" si="185"/>
        <v>4.5029999999999652E-6</v>
      </c>
      <c r="I4520" s="92"/>
      <c r="J4520" s="173"/>
      <c r="K4520" s="132"/>
      <c r="L4520" s="130"/>
      <c r="M4520" s="130"/>
      <c r="N4520" s="130"/>
      <c r="O4520" s="130"/>
      <c r="P4520" s="130"/>
      <c r="Q4520" s="130"/>
      <c r="R4520" s="130"/>
      <c r="S4520" s="130"/>
    </row>
    <row r="4521" spans="1:19" x14ac:dyDescent="0.25">
      <c r="A4521" s="228" t="str">
        <f t="shared" si="186"/>
        <v/>
      </c>
      <c r="B4521" s="34"/>
      <c r="C4521" s="8"/>
      <c r="D4521" s="129"/>
      <c r="F4521" s="180"/>
      <c r="G4521" s="261"/>
      <c r="H4521" s="284">
        <f t="shared" si="185"/>
        <v>4.5039999999999648E-6</v>
      </c>
      <c r="I4521" s="92"/>
      <c r="J4521" s="173"/>
      <c r="K4521" s="132"/>
      <c r="L4521" s="130"/>
      <c r="M4521" s="130"/>
      <c r="N4521" s="130"/>
      <c r="O4521" s="130"/>
      <c r="P4521" s="130"/>
      <c r="Q4521" s="130"/>
      <c r="R4521" s="130"/>
      <c r="S4521" s="130"/>
    </row>
    <row r="4522" spans="1:19" x14ac:dyDescent="0.25">
      <c r="A4522" s="228" t="str">
        <f t="shared" si="186"/>
        <v/>
      </c>
      <c r="B4522" s="34"/>
      <c r="C4522" s="8"/>
      <c r="D4522" s="129"/>
      <c r="F4522" s="180"/>
      <c r="G4522" s="261"/>
      <c r="H4522" s="284">
        <f t="shared" si="185"/>
        <v>4.5049999999999645E-6</v>
      </c>
      <c r="I4522" s="92"/>
      <c r="J4522" s="173"/>
      <c r="K4522" s="132"/>
      <c r="L4522" s="130"/>
      <c r="M4522" s="130"/>
      <c r="N4522" s="130"/>
      <c r="O4522" s="130"/>
      <c r="P4522" s="130"/>
      <c r="Q4522" s="130"/>
      <c r="R4522" s="130"/>
      <c r="S4522" s="130"/>
    </row>
    <row r="4523" spans="1:19" x14ac:dyDescent="0.25">
      <c r="A4523" s="228" t="str">
        <f t="shared" si="186"/>
        <v/>
      </c>
      <c r="B4523" s="34"/>
      <c r="C4523" s="8"/>
      <c r="D4523" s="129"/>
      <c r="F4523" s="180"/>
      <c r="G4523" s="261"/>
      <c r="H4523" s="284">
        <f t="shared" si="185"/>
        <v>4.5059999999999641E-6</v>
      </c>
      <c r="I4523" s="92"/>
      <c r="J4523" s="173"/>
      <c r="K4523" s="132"/>
      <c r="L4523" s="130"/>
      <c r="M4523" s="130"/>
      <c r="N4523" s="130"/>
      <c r="O4523" s="130"/>
      <c r="P4523" s="130"/>
      <c r="Q4523" s="130"/>
      <c r="R4523" s="130"/>
      <c r="S4523" s="130"/>
    </row>
    <row r="4524" spans="1:19" x14ac:dyDescent="0.25">
      <c r="A4524" s="228" t="str">
        <f t="shared" si="186"/>
        <v/>
      </c>
      <c r="B4524" s="34"/>
      <c r="C4524" s="8"/>
      <c r="D4524" s="129"/>
      <c r="F4524" s="180"/>
      <c r="G4524" s="261"/>
      <c r="H4524" s="284">
        <f t="shared" si="185"/>
        <v>4.5069999999999638E-6</v>
      </c>
      <c r="I4524" s="92"/>
      <c r="J4524" s="173"/>
      <c r="K4524" s="132"/>
      <c r="L4524" s="130"/>
      <c r="M4524" s="130"/>
      <c r="N4524" s="130"/>
      <c r="O4524" s="130"/>
      <c r="P4524" s="130"/>
      <c r="Q4524" s="130"/>
      <c r="R4524" s="130"/>
      <c r="S4524" s="130"/>
    </row>
    <row r="4525" spans="1:19" x14ac:dyDescent="0.25">
      <c r="A4525" s="228" t="str">
        <f t="shared" si="186"/>
        <v/>
      </c>
      <c r="B4525" s="34"/>
      <c r="C4525" s="8"/>
      <c r="D4525" s="129"/>
      <c r="F4525" s="180"/>
      <c r="G4525" s="261"/>
      <c r="H4525" s="284">
        <f t="shared" si="185"/>
        <v>4.5079999999999634E-6</v>
      </c>
      <c r="I4525" s="92"/>
      <c r="J4525" s="173"/>
      <c r="K4525" s="132"/>
      <c r="L4525" s="130"/>
      <c r="M4525" s="130"/>
      <c r="N4525" s="130"/>
      <c r="O4525" s="130"/>
      <c r="P4525" s="130"/>
      <c r="Q4525" s="130"/>
      <c r="R4525" s="130"/>
      <c r="S4525" s="130"/>
    </row>
    <row r="4526" spans="1:19" x14ac:dyDescent="0.25">
      <c r="A4526" s="228" t="str">
        <f t="shared" si="186"/>
        <v/>
      </c>
      <c r="B4526" s="34"/>
      <c r="C4526" s="8"/>
      <c r="D4526" s="129"/>
      <c r="F4526" s="180"/>
      <c r="G4526" s="261"/>
      <c r="H4526" s="284">
        <f t="shared" si="185"/>
        <v>4.5089999999999631E-6</v>
      </c>
      <c r="I4526" s="92"/>
      <c r="J4526" s="173"/>
      <c r="K4526" s="132"/>
      <c r="L4526" s="130"/>
      <c r="M4526" s="130"/>
      <c r="N4526" s="130"/>
      <c r="O4526" s="130"/>
      <c r="P4526" s="130"/>
      <c r="Q4526" s="130"/>
      <c r="R4526" s="130"/>
      <c r="S4526" s="130"/>
    </row>
    <row r="4527" spans="1:19" x14ac:dyDescent="0.25">
      <c r="A4527" s="228" t="str">
        <f t="shared" si="186"/>
        <v/>
      </c>
      <c r="B4527" s="34"/>
      <c r="C4527" s="8"/>
      <c r="D4527" s="129"/>
      <c r="F4527" s="180"/>
      <c r="G4527" s="261"/>
      <c r="H4527" s="284">
        <f t="shared" si="185"/>
        <v>4.5099999999999627E-6</v>
      </c>
      <c r="I4527" s="92"/>
      <c r="J4527" s="173"/>
      <c r="K4527" s="132"/>
      <c r="L4527" s="130"/>
      <c r="M4527" s="130"/>
      <c r="N4527" s="130"/>
      <c r="O4527" s="130"/>
      <c r="P4527" s="130"/>
      <c r="Q4527" s="130"/>
      <c r="R4527" s="130"/>
      <c r="S4527" s="130"/>
    </row>
    <row r="4528" spans="1:19" x14ac:dyDescent="0.25">
      <c r="A4528" s="228" t="str">
        <f t="shared" si="186"/>
        <v/>
      </c>
      <c r="B4528" s="34"/>
      <c r="C4528" s="8"/>
      <c r="D4528" s="129"/>
      <c r="F4528" s="180"/>
      <c r="G4528" s="261"/>
      <c r="H4528" s="284">
        <f t="shared" si="185"/>
        <v>4.5109999999999624E-6</v>
      </c>
      <c r="I4528" s="92"/>
      <c r="J4528" s="173"/>
      <c r="K4528" s="132"/>
      <c r="L4528" s="130"/>
      <c r="M4528" s="130"/>
      <c r="N4528" s="130"/>
      <c r="O4528" s="130"/>
      <c r="P4528" s="130"/>
      <c r="Q4528" s="130"/>
      <c r="R4528" s="130"/>
      <c r="S4528" s="130"/>
    </row>
    <row r="4529" spans="1:19" x14ac:dyDescent="0.25">
      <c r="A4529" s="228" t="str">
        <f t="shared" si="186"/>
        <v/>
      </c>
      <c r="B4529" s="34"/>
      <c r="C4529" s="8"/>
      <c r="D4529" s="129"/>
      <c r="F4529" s="180"/>
      <c r="G4529" s="261"/>
      <c r="H4529" s="284">
        <f t="shared" si="185"/>
        <v>4.5119999999999621E-6</v>
      </c>
      <c r="I4529" s="92"/>
      <c r="J4529" s="173"/>
      <c r="K4529" s="132"/>
      <c r="L4529" s="130"/>
      <c r="M4529" s="130"/>
      <c r="N4529" s="130"/>
      <c r="O4529" s="130"/>
      <c r="P4529" s="130"/>
      <c r="Q4529" s="130"/>
      <c r="R4529" s="130"/>
      <c r="S4529" s="130"/>
    </row>
    <row r="4530" spans="1:19" x14ac:dyDescent="0.25">
      <c r="A4530" s="228" t="str">
        <f t="shared" si="186"/>
        <v/>
      </c>
      <c r="B4530" s="34"/>
      <c r="C4530" s="8"/>
      <c r="D4530" s="129"/>
      <c r="F4530" s="180"/>
      <c r="G4530" s="261"/>
      <c r="H4530" s="284">
        <f t="shared" si="185"/>
        <v>4.5129999999999617E-6</v>
      </c>
      <c r="I4530" s="92"/>
      <c r="J4530" s="173"/>
      <c r="K4530" s="132"/>
      <c r="L4530" s="130"/>
      <c r="M4530" s="130"/>
      <c r="N4530" s="130"/>
      <c r="O4530" s="130"/>
      <c r="P4530" s="130"/>
      <c r="Q4530" s="130"/>
      <c r="R4530" s="130"/>
      <c r="S4530" s="130"/>
    </row>
    <row r="4531" spans="1:19" x14ac:dyDescent="0.25">
      <c r="A4531" s="228" t="str">
        <f t="shared" si="186"/>
        <v/>
      </c>
      <c r="B4531" s="34"/>
      <c r="C4531" s="8"/>
      <c r="D4531" s="129"/>
      <c r="F4531" s="180"/>
      <c r="G4531" s="261"/>
      <c r="H4531" s="284">
        <f t="shared" si="185"/>
        <v>4.5139999999999614E-6</v>
      </c>
      <c r="I4531" s="92"/>
      <c r="J4531" s="173"/>
      <c r="K4531" s="132"/>
      <c r="L4531" s="130"/>
      <c r="M4531" s="130"/>
      <c r="N4531" s="130"/>
      <c r="O4531" s="130"/>
      <c r="P4531" s="130"/>
      <c r="Q4531" s="130"/>
      <c r="R4531" s="130"/>
      <c r="S4531" s="130"/>
    </row>
    <row r="4532" spans="1:19" x14ac:dyDescent="0.25">
      <c r="A4532" s="228" t="str">
        <f t="shared" si="186"/>
        <v/>
      </c>
      <c r="B4532" s="34"/>
      <c r="C4532" s="8"/>
      <c r="D4532" s="129"/>
      <c r="F4532" s="180"/>
      <c r="G4532" s="261"/>
      <c r="H4532" s="284">
        <f t="shared" si="185"/>
        <v>4.514999999999961E-6</v>
      </c>
      <c r="I4532" s="92"/>
      <c r="J4532" s="173"/>
      <c r="K4532" s="132"/>
      <c r="L4532" s="130"/>
      <c r="M4532" s="130"/>
      <c r="N4532" s="130"/>
      <c r="O4532" s="130"/>
      <c r="P4532" s="130"/>
      <c r="Q4532" s="130"/>
      <c r="R4532" s="130"/>
      <c r="S4532" s="130"/>
    </row>
    <row r="4533" spans="1:19" x14ac:dyDescent="0.25">
      <c r="A4533" s="228" t="str">
        <f t="shared" si="186"/>
        <v/>
      </c>
      <c r="B4533" s="34"/>
      <c r="C4533" s="8"/>
      <c r="D4533" s="129"/>
      <c r="F4533" s="180"/>
      <c r="G4533" s="261"/>
      <c r="H4533" s="284">
        <f t="shared" si="185"/>
        <v>4.5159999999999607E-6</v>
      </c>
      <c r="I4533" s="92"/>
      <c r="J4533" s="173"/>
      <c r="K4533" s="132"/>
      <c r="L4533" s="130"/>
      <c r="M4533" s="130"/>
      <c r="N4533" s="130"/>
      <c r="O4533" s="130"/>
      <c r="P4533" s="130"/>
      <c r="Q4533" s="130"/>
      <c r="R4533" s="130"/>
      <c r="S4533" s="130"/>
    </row>
    <row r="4534" spans="1:19" x14ac:dyDescent="0.25">
      <c r="A4534" s="228" t="str">
        <f t="shared" si="186"/>
        <v/>
      </c>
      <c r="B4534" s="34"/>
      <c r="C4534" s="8"/>
      <c r="D4534" s="129"/>
      <c r="F4534" s="180"/>
      <c r="G4534" s="261"/>
      <c r="H4534" s="284">
        <f t="shared" si="185"/>
        <v>4.5169999999999603E-6</v>
      </c>
      <c r="I4534" s="92"/>
      <c r="J4534" s="173"/>
      <c r="K4534" s="132"/>
      <c r="L4534" s="130"/>
      <c r="M4534" s="130"/>
      <c r="N4534" s="130"/>
      <c r="O4534" s="130"/>
      <c r="P4534" s="130"/>
      <c r="Q4534" s="130"/>
      <c r="R4534" s="130"/>
      <c r="S4534" s="130"/>
    </row>
    <row r="4535" spans="1:19" x14ac:dyDescent="0.25">
      <c r="A4535" s="228" t="str">
        <f t="shared" si="186"/>
        <v/>
      </c>
      <c r="B4535" s="34"/>
      <c r="C4535" s="8"/>
      <c r="D4535" s="129"/>
      <c r="F4535" s="180"/>
      <c r="G4535" s="261"/>
      <c r="H4535" s="284">
        <f t="shared" si="185"/>
        <v>4.51799999999996E-6</v>
      </c>
      <c r="I4535" s="92"/>
      <c r="J4535" s="173"/>
      <c r="K4535" s="132"/>
      <c r="L4535" s="130"/>
      <c r="M4535" s="130"/>
      <c r="N4535" s="130"/>
      <c r="O4535" s="130"/>
      <c r="P4535" s="130"/>
      <c r="Q4535" s="130"/>
      <c r="R4535" s="130"/>
      <c r="S4535" s="130"/>
    </row>
    <row r="4536" spans="1:19" x14ac:dyDescent="0.25">
      <c r="A4536" s="228" t="str">
        <f t="shared" si="186"/>
        <v/>
      </c>
      <c r="B4536" s="34"/>
      <c r="C4536" s="8"/>
      <c r="D4536" s="129"/>
      <c r="F4536" s="180"/>
      <c r="G4536" s="261"/>
      <c r="H4536" s="284">
        <f t="shared" si="185"/>
        <v>4.5189999999999596E-6</v>
      </c>
      <c r="I4536" s="92"/>
      <c r="J4536" s="173"/>
      <c r="K4536" s="132"/>
      <c r="L4536" s="130"/>
      <c r="M4536" s="130"/>
      <c r="N4536" s="130"/>
      <c r="O4536" s="130"/>
      <c r="P4536" s="130"/>
      <c r="Q4536" s="130"/>
      <c r="R4536" s="130"/>
      <c r="S4536" s="130"/>
    </row>
    <row r="4537" spans="1:19" x14ac:dyDescent="0.25">
      <c r="A4537" s="228" t="str">
        <f t="shared" si="186"/>
        <v/>
      </c>
      <c r="B4537" s="34"/>
      <c r="C4537" s="8"/>
      <c r="D4537" s="129"/>
      <c r="F4537" s="180"/>
      <c r="G4537" s="261"/>
      <c r="H4537" s="284">
        <f t="shared" si="185"/>
        <v>4.5199999999999593E-6</v>
      </c>
      <c r="I4537" s="92"/>
      <c r="J4537" s="173"/>
      <c r="K4537" s="132"/>
      <c r="L4537" s="130"/>
      <c r="M4537" s="130"/>
      <c r="N4537" s="130"/>
      <c r="O4537" s="130"/>
      <c r="P4537" s="130"/>
      <c r="Q4537" s="130"/>
      <c r="R4537" s="130"/>
      <c r="S4537" s="130"/>
    </row>
    <row r="4538" spans="1:19" x14ac:dyDescent="0.25">
      <c r="A4538" s="228" t="str">
        <f t="shared" si="186"/>
        <v/>
      </c>
      <c r="B4538" s="34"/>
      <c r="C4538" s="8"/>
      <c r="D4538" s="129"/>
      <c r="F4538" s="180"/>
      <c r="G4538" s="261"/>
      <c r="H4538" s="284">
        <f t="shared" si="185"/>
        <v>4.5209999999999589E-6</v>
      </c>
      <c r="I4538" s="92"/>
      <c r="J4538" s="173"/>
      <c r="K4538" s="132"/>
      <c r="L4538" s="130"/>
      <c r="M4538" s="130"/>
      <c r="N4538" s="130"/>
      <c r="O4538" s="130"/>
      <c r="P4538" s="130"/>
      <c r="Q4538" s="130"/>
      <c r="R4538" s="130"/>
      <c r="S4538" s="130"/>
    </row>
    <row r="4539" spans="1:19" x14ac:dyDescent="0.25">
      <c r="A4539" s="228" t="str">
        <f t="shared" si="186"/>
        <v/>
      </c>
      <c r="B4539" s="34"/>
      <c r="C4539" s="8"/>
      <c r="D4539" s="129"/>
      <c r="F4539" s="180"/>
      <c r="G4539" s="261"/>
      <c r="H4539" s="284">
        <f t="shared" si="185"/>
        <v>4.5219999999999586E-6</v>
      </c>
      <c r="I4539" s="92"/>
      <c r="J4539" s="173"/>
      <c r="K4539" s="132"/>
      <c r="L4539" s="130"/>
      <c r="M4539" s="130"/>
      <c r="N4539" s="130"/>
      <c r="O4539" s="130"/>
      <c r="P4539" s="130"/>
      <c r="Q4539" s="130"/>
      <c r="R4539" s="130"/>
      <c r="S4539" s="130"/>
    </row>
    <row r="4540" spans="1:19" x14ac:dyDescent="0.25">
      <c r="A4540" s="228" t="str">
        <f t="shared" si="186"/>
        <v/>
      </c>
      <c r="B4540" s="34"/>
      <c r="C4540" s="8"/>
      <c r="D4540" s="129"/>
      <c r="F4540" s="180"/>
      <c r="G4540" s="261"/>
      <c r="H4540" s="284">
        <f t="shared" si="185"/>
        <v>4.5229999999999582E-6</v>
      </c>
      <c r="I4540" s="92"/>
      <c r="J4540" s="173"/>
      <c r="K4540" s="132"/>
      <c r="L4540" s="130"/>
      <c r="M4540" s="130"/>
      <c r="N4540" s="130"/>
      <c r="O4540" s="130"/>
      <c r="P4540" s="130"/>
      <c r="Q4540" s="130"/>
      <c r="R4540" s="130"/>
      <c r="S4540" s="130"/>
    </row>
    <row r="4541" spans="1:19" x14ac:dyDescent="0.25">
      <c r="A4541" s="228" t="str">
        <f t="shared" si="186"/>
        <v/>
      </c>
      <c r="B4541" s="34"/>
      <c r="C4541" s="8"/>
      <c r="D4541" s="129"/>
      <c r="F4541" s="180"/>
      <c r="G4541" s="261"/>
      <c r="H4541" s="284">
        <f t="shared" si="185"/>
        <v>4.5239999999999579E-6</v>
      </c>
      <c r="I4541" s="92"/>
      <c r="J4541" s="173"/>
      <c r="K4541" s="132"/>
      <c r="L4541" s="130"/>
      <c r="M4541" s="130"/>
      <c r="N4541" s="130"/>
      <c r="O4541" s="130"/>
      <c r="P4541" s="130"/>
      <c r="Q4541" s="130"/>
      <c r="R4541" s="130"/>
      <c r="S4541" s="130"/>
    </row>
    <row r="4542" spans="1:19" x14ac:dyDescent="0.25">
      <c r="A4542" s="228" t="str">
        <f t="shared" si="186"/>
        <v/>
      </c>
      <c r="B4542" s="34"/>
      <c r="C4542" s="8"/>
      <c r="D4542" s="129"/>
      <c r="F4542" s="180"/>
      <c r="G4542" s="261"/>
      <c r="H4542" s="284">
        <f t="shared" si="185"/>
        <v>4.5249999999999575E-6</v>
      </c>
      <c r="I4542" s="92"/>
      <c r="J4542" s="173"/>
      <c r="K4542" s="132"/>
      <c r="L4542" s="130"/>
      <c r="M4542" s="130"/>
      <c r="N4542" s="130"/>
      <c r="O4542" s="130"/>
      <c r="P4542" s="130"/>
      <c r="Q4542" s="130"/>
      <c r="R4542" s="130"/>
      <c r="S4542" s="130"/>
    </row>
    <row r="4543" spans="1:19" x14ac:dyDescent="0.25">
      <c r="A4543" s="228" t="str">
        <f t="shared" si="186"/>
        <v/>
      </c>
      <c r="B4543" s="34"/>
      <c r="C4543" s="8"/>
      <c r="D4543" s="129"/>
      <c r="F4543" s="180"/>
      <c r="G4543" s="261"/>
      <c r="H4543" s="284">
        <f t="shared" si="185"/>
        <v>4.5259999999999572E-6</v>
      </c>
      <c r="I4543" s="92"/>
      <c r="J4543" s="173"/>
      <c r="K4543" s="132"/>
      <c r="L4543" s="130"/>
      <c r="M4543" s="130"/>
      <c r="N4543" s="130"/>
      <c r="O4543" s="130"/>
      <c r="P4543" s="130"/>
      <c r="Q4543" s="130"/>
      <c r="R4543" s="130"/>
      <c r="S4543" s="130"/>
    </row>
    <row r="4544" spans="1:19" x14ac:dyDescent="0.25">
      <c r="A4544" s="228" t="str">
        <f t="shared" si="186"/>
        <v/>
      </c>
      <c r="B4544" s="34"/>
      <c r="C4544" s="8"/>
      <c r="D4544" s="129"/>
      <c r="F4544" s="180"/>
      <c r="G4544" s="261"/>
      <c r="H4544" s="284">
        <f t="shared" si="185"/>
        <v>4.5269999999999568E-6</v>
      </c>
      <c r="I4544" s="92"/>
      <c r="J4544" s="173"/>
      <c r="K4544" s="132"/>
      <c r="L4544" s="130"/>
      <c r="M4544" s="130"/>
      <c r="N4544" s="130"/>
      <c r="O4544" s="130"/>
      <c r="P4544" s="130"/>
      <c r="Q4544" s="130"/>
      <c r="R4544" s="130"/>
      <c r="S4544" s="130"/>
    </row>
    <row r="4545" spans="1:19" x14ac:dyDescent="0.25">
      <c r="A4545" s="228" t="str">
        <f t="shared" si="186"/>
        <v/>
      </c>
      <c r="B4545" s="34"/>
      <c r="C4545" s="8"/>
      <c r="D4545" s="129"/>
      <c r="F4545" s="180"/>
      <c r="G4545" s="261"/>
      <c r="H4545" s="284">
        <f t="shared" si="185"/>
        <v>4.5279999999999565E-6</v>
      </c>
      <c r="I4545" s="92"/>
      <c r="J4545" s="173"/>
      <c r="K4545" s="132"/>
      <c r="L4545" s="130"/>
      <c r="M4545" s="130"/>
      <c r="N4545" s="130"/>
      <c r="O4545" s="130"/>
      <c r="P4545" s="130"/>
      <c r="Q4545" s="130"/>
      <c r="R4545" s="130"/>
      <c r="S4545" s="130"/>
    </row>
    <row r="4546" spans="1:19" x14ac:dyDescent="0.25">
      <c r="A4546" s="228" t="str">
        <f t="shared" si="186"/>
        <v/>
      </c>
      <c r="B4546" s="34"/>
      <c r="C4546" s="8"/>
      <c r="D4546" s="129"/>
      <c r="F4546" s="180"/>
      <c r="G4546" s="261"/>
      <c r="H4546" s="284">
        <f t="shared" si="185"/>
        <v>4.5289999999999561E-6</v>
      </c>
      <c r="I4546" s="92"/>
      <c r="J4546" s="173"/>
      <c r="K4546" s="132"/>
      <c r="L4546" s="130"/>
      <c r="M4546" s="130"/>
      <c r="N4546" s="130"/>
      <c r="O4546" s="130"/>
      <c r="P4546" s="130"/>
      <c r="Q4546" s="130"/>
      <c r="R4546" s="130"/>
      <c r="S4546" s="130"/>
    </row>
    <row r="4547" spans="1:19" x14ac:dyDescent="0.25">
      <c r="A4547" s="228" t="str">
        <f t="shared" si="186"/>
        <v/>
      </c>
      <c r="B4547" s="34"/>
      <c r="C4547" s="8"/>
      <c r="D4547" s="129"/>
      <c r="F4547" s="180"/>
      <c r="G4547" s="261"/>
      <c r="H4547" s="284">
        <f t="shared" si="185"/>
        <v>4.5299999999999558E-6</v>
      </c>
      <c r="I4547" s="92"/>
      <c r="J4547" s="173"/>
      <c r="K4547" s="132"/>
      <c r="L4547" s="130"/>
      <c r="M4547" s="130"/>
      <c r="N4547" s="130"/>
      <c r="O4547" s="130"/>
      <c r="P4547" s="130"/>
      <c r="Q4547" s="130"/>
      <c r="R4547" s="130"/>
      <c r="S4547" s="130"/>
    </row>
    <row r="4548" spans="1:19" x14ac:dyDescent="0.25">
      <c r="A4548" s="228" t="str">
        <f t="shared" si="186"/>
        <v/>
      </c>
      <c r="B4548" s="34"/>
      <c r="C4548" s="8"/>
      <c r="D4548" s="129"/>
      <c r="F4548" s="180"/>
      <c r="G4548" s="261"/>
      <c r="H4548" s="284">
        <f t="shared" si="185"/>
        <v>4.5309999999999554E-6</v>
      </c>
      <c r="I4548" s="92"/>
      <c r="J4548" s="173"/>
      <c r="K4548" s="132"/>
      <c r="L4548" s="130"/>
      <c r="M4548" s="130"/>
      <c r="N4548" s="130"/>
      <c r="O4548" s="130"/>
      <c r="P4548" s="130"/>
      <c r="Q4548" s="130"/>
      <c r="R4548" s="130"/>
      <c r="S4548" s="130"/>
    </row>
    <row r="4549" spans="1:19" x14ac:dyDescent="0.25">
      <c r="A4549" s="228" t="str">
        <f t="shared" si="186"/>
        <v/>
      </c>
      <c r="B4549" s="34"/>
      <c r="C4549" s="8"/>
      <c r="D4549" s="129"/>
      <c r="F4549" s="180"/>
      <c r="G4549" s="261"/>
      <c r="H4549" s="284">
        <f t="shared" si="185"/>
        <v>4.5319999999999551E-6</v>
      </c>
      <c r="I4549" s="92"/>
      <c r="J4549" s="173"/>
      <c r="K4549" s="132"/>
      <c r="L4549" s="130"/>
      <c r="M4549" s="130"/>
      <c r="N4549" s="130"/>
      <c r="O4549" s="130"/>
      <c r="P4549" s="130"/>
      <c r="Q4549" s="130"/>
      <c r="R4549" s="130"/>
      <c r="S4549" s="130"/>
    </row>
    <row r="4550" spans="1:19" x14ac:dyDescent="0.25">
      <c r="A4550" s="228" t="str">
        <f t="shared" si="186"/>
        <v/>
      </c>
      <c r="B4550" s="34"/>
      <c r="C4550" s="8"/>
      <c r="D4550" s="129"/>
      <c r="F4550" s="180"/>
      <c r="G4550" s="261"/>
      <c r="H4550" s="284">
        <f t="shared" si="185"/>
        <v>4.5329999999999547E-6</v>
      </c>
      <c r="I4550" s="92"/>
      <c r="J4550" s="173"/>
      <c r="K4550" s="132"/>
      <c r="L4550" s="130"/>
      <c r="M4550" s="130"/>
      <c r="N4550" s="130"/>
      <c r="O4550" s="130"/>
      <c r="P4550" s="130"/>
      <c r="Q4550" s="130"/>
      <c r="R4550" s="130"/>
      <c r="S4550" s="130"/>
    </row>
    <row r="4551" spans="1:19" x14ac:dyDescent="0.25">
      <c r="A4551" s="228" t="str">
        <f t="shared" si="186"/>
        <v/>
      </c>
      <c r="B4551" s="34"/>
      <c r="C4551" s="8"/>
      <c r="D4551" s="129"/>
      <c r="F4551" s="180"/>
      <c r="G4551" s="261"/>
      <c r="H4551" s="284">
        <f t="shared" si="185"/>
        <v>4.5339999999999544E-6</v>
      </c>
      <c r="I4551" s="92"/>
      <c r="J4551" s="173"/>
      <c r="K4551" s="132"/>
      <c r="L4551" s="130"/>
      <c r="M4551" s="130"/>
      <c r="N4551" s="130"/>
      <c r="O4551" s="130"/>
      <c r="P4551" s="130"/>
      <c r="Q4551" s="130"/>
      <c r="R4551" s="130"/>
      <c r="S4551" s="130"/>
    </row>
    <row r="4552" spans="1:19" x14ac:dyDescent="0.25">
      <c r="A4552" s="228" t="str">
        <f t="shared" si="186"/>
        <v/>
      </c>
      <c r="B4552" s="34"/>
      <c r="C4552" s="8"/>
      <c r="D4552" s="129"/>
      <c r="F4552" s="180"/>
      <c r="G4552" s="261"/>
      <c r="H4552" s="284">
        <f t="shared" si="185"/>
        <v>4.534999999999954E-6</v>
      </c>
      <c r="I4552" s="92"/>
      <c r="J4552" s="173"/>
      <c r="K4552" s="132"/>
      <c r="L4552" s="130"/>
      <c r="M4552" s="130"/>
      <c r="N4552" s="130"/>
      <c r="O4552" s="130"/>
      <c r="P4552" s="130"/>
      <c r="Q4552" s="130"/>
      <c r="R4552" s="130"/>
      <c r="S4552" s="130"/>
    </row>
    <row r="4553" spans="1:19" x14ac:dyDescent="0.25">
      <c r="A4553" s="228" t="str">
        <f t="shared" si="186"/>
        <v/>
      </c>
      <c r="B4553" s="34"/>
      <c r="C4553" s="8"/>
      <c r="D4553" s="129"/>
      <c r="F4553" s="180"/>
      <c r="G4553" s="261"/>
      <c r="H4553" s="284">
        <f t="shared" si="185"/>
        <v>4.5359999999999537E-6</v>
      </c>
      <c r="I4553" s="92"/>
      <c r="J4553" s="173"/>
      <c r="K4553" s="132"/>
      <c r="L4553" s="130"/>
      <c r="M4553" s="130"/>
      <c r="N4553" s="130"/>
      <c r="O4553" s="130"/>
      <c r="P4553" s="130"/>
      <c r="Q4553" s="130"/>
      <c r="R4553" s="130"/>
      <c r="S4553" s="130"/>
    </row>
    <row r="4554" spans="1:19" x14ac:dyDescent="0.25">
      <c r="A4554" s="228" t="str">
        <f t="shared" si="186"/>
        <v/>
      </c>
      <c r="B4554" s="34"/>
      <c r="C4554" s="8"/>
      <c r="D4554" s="129"/>
      <c r="F4554" s="180"/>
      <c r="G4554" s="261"/>
      <c r="H4554" s="284">
        <f t="shared" si="185"/>
        <v>4.5369999999999533E-6</v>
      </c>
      <c r="I4554" s="92"/>
      <c r="J4554" s="173"/>
      <c r="K4554" s="132"/>
      <c r="L4554" s="130"/>
      <c r="M4554" s="130"/>
      <c r="N4554" s="130"/>
      <c r="O4554" s="130"/>
      <c r="P4554" s="130"/>
      <c r="Q4554" s="130"/>
      <c r="R4554" s="130"/>
      <c r="S4554" s="130"/>
    </row>
    <row r="4555" spans="1:19" x14ac:dyDescent="0.25">
      <c r="A4555" s="228" t="str">
        <f t="shared" si="186"/>
        <v/>
      </c>
      <c r="B4555" s="34"/>
      <c r="C4555" s="8"/>
      <c r="D4555" s="129"/>
      <c r="F4555" s="180"/>
      <c r="G4555" s="261"/>
      <c r="H4555" s="284">
        <f t="shared" si="185"/>
        <v>4.537999999999953E-6</v>
      </c>
      <c r="I4555" s="92"/>
      <c r="J4555" s="173"/>
      <c r="K4555" s="132"/>
      <c r="L4555" s="130"/>
      <c r="M4555" s="130"/>
      <c r="N4555" s="130"/>
      <c r="O4555" s="130"/>
      <c r="P4555" s="130"/>
      <c r="Q4555" s="130"/>
      <c r="R4555" s="130"/>
      <c r="S4555" s="130"/>
    </row>
    <row r="4556" spans="1:19" x14ac:dyDescent="0.25">
      <c r="A4556" s="228" t="str">
        <f t="shared" si="186"/>
        <v/>
      </c>
      <c r="B4556" s="34"/>
      <c r="C4556" s="8"/>
      <c r="D4556" s="129"/>
      <c r="F4556" s="180"/>
      <c r="G4556" s="261"/>
      <c r="H4556" s="284">
        <f t="shared" si="185"/>
        <v>4.5389999999999526E-6</v>
      </c>
      <c r="I4556" s="92"/>
      <c r="J4556" s="173"/>
      <c r="K4556" s="132"/>
      <c r="L4556" s="130"/>
      <c r="M4556" s="130"/>
      <c r="N4556" s="130"/>
      <c r="O4556" s="130"/>
      <c r="P4556" s="130"/>
      <c r="Q4556" s="130"/>
      <c r="R4556" s="130"/>
      <c r="S4556" s="130"/>
    </row>
    <row r="4557" spans="1:19" x14ac:dyDescent="0.25">
      <c r="A4557" s="228" t="str">
        <f t="shared" si="186"/>
        <v/>
      </c>
      <c r="B4557" s="34"/>
      <c r="C4557" s="8"/>
      <c r="D4557" s="129"/>
      <c r="F4557" s="180"/>
      <c r="G4557" s="261"/>
      <c r="H4557" s="284">
        <f t="shared" si="185"/>
        <v>4.5399999999999523E-6</v>
      </c>
      <c r="I4557" s="92"/>
      <c r="J4557" s="173"/>
      <c r="K4557" s="132"/>
      <c r="L4557" s="130"/>
      <c r="M4557" s="130"/>
      <c r="N4557" s="130"/>
      <c r="O4557" s="130"/>
      <c r="P4557" s="130"/>
      <c r="Q4557" s="130"/>
      <c r="R4557" s="130"/>
      <c r="S4557" s="130"/>
    </row>
    <row r="4558" spans="1:19" x14ac:dyDescent="0.25">
      <c r="A4558" s="228" t="str">
        <f t="shared" si="186"/>
        <v/>
      </c>
      <c r="B4558" s="34"/>
      <c r="C4558" s="8"/>
      <c r="D4558" s="129"/>
      <c r="F4558" s="180"/>
      <c r="G4558" s="261"/>
      <c r="H4558" s="284">
        <f t="shared" si="185"/>
        <v>4.5409999999999519E-6</v>
      </c>
      <c r="I4558" s="92"/>
      <c r="J4558" s="173"/>
      <c r="K4558" s="132"/>
      <c r="L4558" s="130"/>
      <c r="M4558" s="130"/>
      <c r="N4558" s="130"/>
      <c r="O4558" s="130"/>
      <c r="P4558" s="130"/>
      <c r="Q4558" s="130"/>
      <c r="R4558" s="130"/>
      <c r="S4558" s="130"/>
    </row>
    <row r="4559" spans="1:19" x14ac:dyDescent="0.25">
      <c r="A4559" s="228" t="str">
        <f t="shared" si="186"/>
        <v/>
      </c>
      <c r="B4559" s="34"/>
      <c r="C4559" s="8"/>
      <c r="D4559" s="129"/>
      <c r="F4559" s="180"/>
      <c r="G4559" s="261"/>
      <c r="H4559" s="284">
        <f t="shared" si="185"/>
        <v>4.5419999999999516E-6</v>
      </c>
      <c r="I4559" s="92"/>
      <c r="J4559" s="173"/>
      <c r="K4559" s="132"/>
      <c r="L4559" s="130"/>
      <c r="M4559" s="130"/>
      <c r="N4559" s="130"/>
      <c r="O4559" s="130"/>
      <c r="P4559" s="130"/>
      <c r="Q4559" s="130"/>
      <c r="R4559" s="130"/>
      <c r="S4559" s="130"/>
    </row>
    <row r="4560" spans="1:19" x14ac:dyDescent="0.25">
      <c r="A4560" s="228" t="str">
        <f t="shared" si="186"/>
        <v/>
      </c>
      <c r="B4560" s="34"/>
      <c r="C4560" s="8"/>
      <c r="D4560" s="129"/>
      <c r="F4560" s="180"/>
      <c r="G4560" s="261"/>
      <c r="H4560" s="284">
        <f t="shared" si="185"/>
        <v>4.5429999999999513E-6</v>
      </c>
      <c r="I4560" s="92"/>
      <c r="J4560" s="173"/>
      <c r="K4560" s="132"/>
      <c r="L4560" s="130"/>
      <c r="M4560" s="130"/>
      <c r="N4560" s="130"/>
      <c r="O4560" s="130"/>
      <c r="P4560" s="130"/>
      <c r="Q4560" s="130"/>
      <c r="R4560" s="130"/>
      <c r="S4560" s="130"/>
    </row>
    <row r="4561" spans="1:19" x14ac:dyDescent="0.25">
      <c r="A4561" s="228" t="str">
        <f t="shared" si="186"/>
        <v/>
      </c>
      <c r="B4561" s="34"/>
      <c r="C4561" s="8"/>
      <c r="D4561" s="129"/>
      <c r="F4561" s="180"/>
      <c r="G4561" s="261"/>
      <c r="H4561" s="284">
        <f t="shared" si="185"/>
        <v>4.5439999999999509E-6</v>
      </c>
      <c r="I4561" s="92"/>
      <c r="J4561" s="173"/>
      <c r="K4561" s="132"/>
      <c r="L4561" s="130"/>
      <c r="M4561" s="130"/>
      <c r="N4561" s="130"/>
      <c r="O4561" s="130"/>
      <c r="P4561" s="130"/>
      <c r="Q4561" s="130"/>
      <c r="R4561" s="130"/>
      <c r="S4561" s="130"/>
    </row>
    <row r="4562" spans="1:19" x14ac:dyDescent="0.25">
      <c r="A4562" s="228" t="str">
        <f t="shared" si="186"/>
        <v/>
      </c>
      <c r="B4562" s="34"/>
      <c r="C4562" s="8"/>
      <c r="D4562" s="129"/>
      <c r="F4562" s="180"/>
      <c r="G4562" s="261"/>
      <c r="H4562" s="284">
        <f t="shared" si="185"/>
        <v>4.5449999999999506E-6</v>
      </c>
      <c r="I4562" s="92"/>
      <c r="J4562" s="173"/>
      <c r="K4562" s="132"/>
      <c r="L4562" s="130"/>
      <c r="M4562" s="130"/>
      <c r="N4562" s="130"/>
      <c r="O4562" s="130"/>
      <c r="P4562" s="130"/>
      <c r="Q4562" s="130"/>
      <c r="R4562" s="130"/>
      <c r="S4562" s="130"/>
    </row>
    <row r="4563" spans="1:19" x14ac:dyDescent="0.25">
      <c r="A4563" s="228" t="str">
        <f t="shared" si="186"/>
        <v/>
      </c>
      <c r="B4563" s="34"/>
      <c r="C4563" s="8"/>
      <c r="D4563" s="129"/>
      <c r="F4563" s="180"/>
      <c r="G4563" s="261"/>
      <c r="H4563" s="284">
        <f t="shared" ref="H4563:H4626" si="187">IF(G4563="",IF(D4563&lt;&gt;"",H4562+F4563+0.000000001,H4562+0.000000001),H4562+0.000000001)</f>
        <v>4.5459999999999502E-6</v>
      </c>
      <c r="I4563" s="92"/>
      <c r="J4563" s="173"/>
      <c r="K4563" s="132"/>
      <c r="L4563" s="130"/>
      <c r="M4563" s="130"/>
      <c r="N4563" s="130"/>
      <c r="O4563" s="130"/>
      <c r="P4563" s="130"/>
      <c r="Q4563" s="130"/>
      <c r="R4563" s="130"/>
      <c r="S4563" s="130"/>
    </row>
    <row r="4564" spans="1:19" x14ac:dyDescent="0.25">
      <c r="A4564" s="228" t="str">
        <f t="shared" si="186"/>
        <v/>
      </c>
      <c r="B4564" s="34"/>
      <c r="C4564" s="8"/>
      <c r="D4564" s="129"/>
      <c r="F4564" s="180"/>
      <c r="G4564" s="261"/>
      <c r="H4564" s="284">
        <f t="shared" si="187"/>
        <v>4.5469999999999499E-6</v>
      </c>
      <c r="I4564" s="92"/>
      <c r="J4564" s="173"/>
      <c r="K4564" s="132"/>
      <c r="L4564" s="130"/>
      <c r="M4564" s="130"/>
      <c r="N4564" s="130"/>
      <c r="O4564" s="130"/>
      <c r="P4564" s="130"/>
      <c r="Q4564" s="130"/>
      <c r="R4564" s="130"/>
      <c r="S4564" s="130"/>
    </row>
    <row r="4565" spans="1:19" x14ac:dyDescent="0.25">
      <c r="A4565" s="228" t="str">
        <f t="shared" si="186"/>
        <v/>
      </c>
      <c r="B4565" s="34"/>
      <c r="C4565" s="8"/>
      <c r="D4565" s="129"/>
      <c r="F4565" s="180"/>
      <c r="G4565" s="261"/>
      <c r="H4565" s="284">
        <f t="shared" si="187"/>
        <v>4.5479999999999495E-6</v>
      </c>
      <c r="I4565" s="92"/>
      <c r="J4565" s="173"/>
      <c r="K4565" s="132"/>
      <c r="L4565" s="130"/>
      <c r="M4565" s="130"/>
      <c r="N4565" s="130"/>
      <c r="O4565" s="130"/>
      <c r="P4565" s="130"/>
      <c r="Q4565" s="130"/>
      <c r="R4565" s="130"/>
      <c r="S4565" s="130"/>
    </row>
    <row r="4566" spans="1:19" x14ac:dyDescent="0.25">
      <c r="A4566" s="228" t="str">
        <f t="shared" ref="A4566:A4629" si="188">IF(F4566="","",IF(H4566=$H$5,D4566,""))</f>
        <v/>
      </c>
      <c r="B4566" s="34"/>
      <c r="C4566" s="8"/>
      <c r="D4566" s="129"/>
      <c r="F4566" s="180"/>
      <c r="G4566" s="261"/>
      <c r="H4566" s="284">
        <f t="shared" si="187"/>
        <v>4.5489999999999492E-6</v>
      </c>
      <c r="I4566" s="92"/>
      <c r="J4566" s="173"/>
      <c r="K4566" s="132"/>
      <c r="L4566" s="130"/>
      <c r="M4566" s="130"/>
      <c r="N4566" s="130"/>
      <c r="O4566" s="130"/>
      <c r="P4566" s="130"/>
      <c r="Q4566" s="130"/>
      <c r="R4566" s="130"/>
      <c r="S4566" s="130"/>
    </row>
    <row r="4567" spans="1:19" x14ac:dyDescent="0.25">
      <c r="A4567" s="228" t="str">
        <f t="shared" si="188"/>
        <v/>
      </c>
      <c r="B4567" s="34"/>
      <c r="C4567" s="8"/>
      <c r="D4567" s="129"/>
      <c r="F4567" s="180"/>
      <c r="G4567" s="261"/>
      <c r="H4567" s="284">
        <f t="shared" si="187"/>
        <v>4.5499999999999488E-6</v>
      </c>
      <c r="I4567" s="92"/>
      <c r="J4567" s="173"/>
      <c r="K4567" s="132"/>
      <c r="L4567" s="130"/>
      <c r="M4567" s="130"/>
      <c r="N4567" s="130"/>
      <c r="O4567" s="130"/>
      <c r="P4567" s="130"/>
      <c r="Q4567" s="130"/>
      <c r="R4567" s="130"/>
      <c r="S4567" s="130"/>
    </row>
    <row r="4568" spans="1:19" x14ac:dyDescent="0.25">
      <c r="A4568" s="228" t="str">
        <f t="shared" si="188"/>
        <v/>
      </c>
      <c r="B4568" s="34"/>
      <c r="C4568" s="8"/>
      <c r="D4568" s="129"/>
      <c r="F4568" s="180"/>
      <c r="G4568" s="261"/>
      <c r="H4568" s="284">
        <f t="shared" si="187"/>
        <v>4.5509999999999485E-6</v>
      </c>
      <c r="I4568" s="92"/>
      <c r="J4568" s="173"/>
      <c r="K4568" s="132"/>
      <c r="L4568" s="130"/>
      <c r="M4568" s="130"/>
      <c r="N4568" s="130"/>
      <c r="O4568" s="130"/>
      <c r="P4568" s="130"/>
      <c r="Q4568" s="130"/>
      <c r="R4568" s="130"/>
      <c r="S4568" s="130"/>
    </row>
    <row r="4569" spans="1:19" x14ac:dyDescent="0.25">
      <c r="A4569" s="228" t="str">
        <f t="shared" si="188"/>
        <v/>
      </c>
      <c r="B4569" s="34"/>
      <c r="C4569" s="8"/>
      <c r="D4569" s="129"/>
      <c r="F4569" s="180"/>
      <c r="G4569" s="261"/>
      <c r="H4569" s="284">
        <f t="shared" si="187"/>
        <v>4.5519999999999481E-6</v>
      </c>
      <c r="I4569" s="92"/>
      <c r="J4569" s="173"/>
      <c r="K4569" s="132"/>
      <c r="L4569" s="130"/>
      <c r="M4569" s="130"/>
      <c r="N4569" s="130"/>
      <c r="O4569" s="130"/>
      <c r="P4569" s="130"/>
      <c r="Q4569" s="130"/>
      <c r="R4569" s="130"/>
      <c r="S4569" s="130"/>
    </row>
    <row r="4570" spans="1:19" x14ac:dyDescent="0.25">
      <c r="A4570" s="228" t="str">
        <f t="shared" si="188"/>
        <v/>
      </c>
      <c r="B4570" s="34"/>
      <c r="C4570" s="8"/>
      <c r="D4570" s="129"/>
      <c r="F4570" s="180"/>
      <c r="G4570" s="261"/>
      <c r="H4570" s="284">
        <f t="shared" si="187"/>
        <v>4.5529999999999478E-6</v>
      </c>
      <c r="I4570" s="92"/>
      <c r="J4570" s="173"/>
      <c r="K4570" s="132"/>
      <c r="L4570" s="130"/>
      <c r="M4570" s="130"/>
      <c r="N4570" s="130"/>
      <c r="O4570" s="130"/>
      <c r="P4570" s="130"/>
      <c r="Q4570" s="130"/>
      <c r="R4570" s="130"/>
      <c r="S4570" s="130"/>
    </row>
    <row r="4571" spans="1:19" x14ac:dyDescent="0.25">
      <c r="A4571" s="228" t="str">
        <f t="shared" si="188"/>
        <v/>
      </c>
      <c r="B4571" s="34"/>
      <c r="C4571" s="8"/>
      <c r="D4571" s="129"/>
      <c r="F4571" s="180"/>
      <c r="G4571" s="261"/>
      <c r="H4571" s="284">
        <f t="shared" si="187"/>
        <v>4.5539999999999474E-6</v>
      </c>
      <c r="I4571" s="92"/>
      <c r="J4571" s="173"/>
      <c r="K4571" s="132"/>
      <c r="L4571" s="130"/>
      <c r="M4571" s="130"/>
      <c r="N4571" s="130"/>
      <c r="O4571" s="130"/>
      <c r="P4571" s="130"/>
      <c r="Q4571" s="130"/>
      <c r="R4571" s="130"/>
      <c r="S4571" s="130"/>
    </row>
    <row r="4572" spans="1:19" x14ac:dyDescent="0.25">
      <c r="A4572" s="228" t="str">
        <f t="shared" si="188"/>
        <v/>
      </c>
      <c r="B4572" s="34"/>
      <c r="C4572" s="8"/>
      <c r="D4572" s="129"/>
      <c r="F4572" s="180"/>
      <c r="G4572" s="261"/>
      <c r="H4572" s="284">
        <f t="shared" si="187"/>
        <v>4.5549999999999471E-6</v>
      </c>
      <c r="I4572" s="92"/>
      <c r="J4572" s="173"/>
      <c r="K4572" s="132"/>
      <c r="L4572" s="130"/>
      <c r="M4572" s="130"/>
      <c r="N4572" s="130"/>
      <c r="O4572" s="130"/>
      <c r="P4572" s="130"/>
      <c r="Q4572" s="130"/>
      <c r="R4572" s="130"/>
      <c r="S4572" s="130"/>
    </row>
    <row r="4573" spans="1:19" x14ac:dyDescent="0.25">
      <c r="A4573" s="228" t="str">
        <f t="shared" si="188"/>
        <v/>
      </c>
      <c r="B4573" s="34"/>
      <c r="C4573" s="8"/>
      <c r="D4573" s="129"/>
      <c r="F4573" s="180"/>
      <c r="G4573" s="261"/>
      <c r="H4573" s="284">
        <f t="shared" si="187"/>
        <v>4.5559999999999467E-6</v>
      </c>
      <c r="I4573" s="92"/>
      <c r="J4573" s="173"/>
      <c r="K4573" s="132"/>
      <c r="L4573" s="130"/>
      <c r="M4573" s="130"/>
      <c r="N4573" s="130"/>
      <c r="O4573" s="130"/>
      <c r="P4573" s="130"/>
      <c r="Q4573" s="130"/>
      <c r="R4573" s="130"/>
      <c r="S4573" s="130"/>
    </row>
    <row r="4574" spans="1:19" x14ac:dyDescent="0.25">
      <c r="A4574" s="228" t="str">
        <f t="shared" si="188"/>
        <v/>
      </c>
      <c r="B4574" s="34"/>
      <c r="C4574" s="8"/>
      <c r="D4574" s="129"/>
      <c r="F4574" s="180"/>
      <c r="G4574" s="261"/>
      <c r="H4574" s="284">
        <f t="shared" si="187"/>
        <v>4.5569999999999464E-6</v>
      </c>
      <c r="I4574" s="92"/>
      <c r="J4574" s="173"/>
      <c r="K4574" s="132"/>
      <c r="L4574" s="130"/>
      <c r="M4574" s="130"/>
      <c r="N4574" s="130"/>
      <c r="O4574" s="130"/>
      <c r="P4574" s="130"/>
      <c r="Q4574" s="130"/>
      <c r="R4574" s="130"/>
      <c r="S4574" s="130"/>
    </row>
    <row r="4575" spans="1:19" x14ac:dyDescent="0.25">
      <c r="A4575" s="228" t="str">
        <f t="shared" si="188"/>
        <v/>
      </c>
      <c r="B4575" s="34"/>
      <c r="C4575" s="8"/>
      <c r="D4575" s="129"/>
      <c r="F4575" s="180"/>
      <c r="G4575" s="261"/>
      <c r="H4575" s="284">
        <f t="shared" si="187"/>
        <v>4.557999999999946E-6</v>
      </c>
      <c r="I4575" s="92"/>
      <c r="J4575" s="173"/>
      <c r="K4575" s="132"/>
      <c r="L4575" s="130"/>
      <c r="M4575" s="130"/>
      <c r="N4575" s="130"/>
      <c r="O4575" s="130"/>
      <c r="P4575" s="130"/>
      <c r="Q4575" s="130"/>
      <c r="R4575" s="130"/>
      <c r="S4575" s="130"/>
    </row>
    <row r="4576" spans="1:19" x14ac:dyDescent="0.25">
      <c r="A4576" s="228" t="str">
        <f t="shared" si="188"/>
        <v/>
      </c>
      <c r="B4576" s="34"/>
      <c r="C4576" s="8"/>
      <c r="D4576" s="129"/>
      <c r="F4576" s="180"/>
      <c r="G4576" s="261"/>
      <c r="H4576" s="284">
        <f t="shared" si="187"/>
        <v>4.5589999999999457E-6</v>
      </c>
      <c r="I4576" s="92"/>
      <c r="J4576" s="173"/>
      <c r="K4576" s="132"/>
      <c r="L4576" s="130"/>
      <c r="M4576" s="130"/>
      <c r="N4576" s="130"/>
      <c r="O4576" s="130"/>
      <c r="P4576" s="130"/>
      <c r="Q4576" s="130"/>
      <c r="R4576" s="130"/>
      <c r="S4576" s="130"/>
    </row>
    <row r="4577" spans="1:19" x14ac:dyDescent="0.25">
      <c r="A4577" s="228" t="str">
        <f t="shared" si="188"/>
        <v/>
      </c>
      <c r="B4577" s="34"/>
      <c r="C4577" s="8"/>
      <c r="D4577" s="129"/>
      <c r="F4577" s="180"/>
      <c r="G4577" s="261"/>
      <c r="H4577" s="284">
        <f t="shared" si="187"/>
        <v>4.5599999999999453E-6</v>
      </c>
      <c r="I4577" s="92"/>
      <c r="J4577" s="173"/>
      <c r="K4577" s="132"/>
      <c r="L4577" s="130"/>
      <c r="M4577" s="130"/>
      <c r="N4577" s="130"/>
      <c r="O4577" s="130"/>
      <c r="P4577" s="130"/>
      <c r="Q4577" s="130"/>
      <c r="R4577" s="130"/>
      <c r="S4577" s="130"/>
    </row>
    <row r="4578" spans="1:19" x14ac:dyDescent="0.25">
      <c r="A4578" s="228" t="str">
        <f t="shared" si="188"/>
        <v/>
      </c>
      <c r="B4578" s="34"/>
      <c r="C4578" s="8"/>
      <c r="D4578" s="129"/>
      <c r="F4578" s="180"/>
      <c r="G4578" s="261"/>
      <c r="H4578" s="284">
        <f t="shared" si="187"/>
        <v>4.560999999999945E-6</v>
      </c>
      <c r="I4578" s="92"/>
      <c r="J4578" s="173"/>
      <c r="K4578" s="132"/>
      <c r="L4578" s="130"/>
      <c r="M4578" s="130"/>
      <c r="N4578" s="130"/>
      <c r="O4578" s="130"/>
      <c r="P4578" s="130"/>
      <c r="Q4578" s="130"/>
      <c r="R4578" s="130"/>
      <c r="S4578" s="130"/>
    </row>
    <row r="4579" spans="1:19" x14ac:dyDescent="0.25">
      <c r="A4579" s="228" t="str">
        <f t="shared" si="188"/>
        <v/>
      </c>
      <c r="B4579" s="34"/>
      <c r="C4579" s="8"/>
      <c r="D4579" s="129"/>
      <c r="F4579" s="180"/>
      <c r="G4579" s="261"/>
      <c r="H4579" s="284">
        <f t="shared" si="187"/>
        <v>4.5619999999999446E-6</v>
      </c>
      <c r="I4579" s="92"/>
      <c r="J4579" s="173"/>
      <c r="K4579" s="132"/>
      <c r="L4579" s="130"/>
      <c r="M4579" s="130"/>
      <c r="N4579" s="130"/>
      <c r="O4579" s="130"/>
      <c r="P4579" s="130"/>
      <c r="Q4579" s="130"/>
      <c r="R4579" s="130"/>
      <c r="S4579" s="130"/>
    </row>
    <row r="4580" spans="1:19" x14ac:dyDescent="0.25">
      <c r="A4580" s="228" t="str">
        <f t="shared" si="188"/>
        <v/>
      </c>
      <c r="B4580" s="34"/>
      <c r="C4580" s="8"/>
      <c r="D4580" s="129"/>
      <c r="F4580" s="180"/>
      <c r="G4580" s="261"/>
      <c r="H4580" s="284">
        <f t="shared" si="187"/>
        <v>4.5629999999999443E-6</v>
      </c>
      <c r="I4580" s="92"/>
      <c r="J4580" s="173"/>
      <c r="K4580" s="132"/>
      <c r="L4580" s="130"/>
      <c r="M4580" s="130"/>
      <c r="N4580" s="130"/>
      <c r="O4580" s="130"/>
      <c r="P4580" s="130"/>
      <c r="Q4580" s="130"/>
      <c r="R4580" s="130"/>
      <c r="S4580" s="130"/>
    </row>
    <row r="4581" spans="1:19" x14ac:dyDescent="0.25">
      <c r="A4581" s="228" t="str">
        <f t="shared" si="188"/>
        <v/>
      </c>
      <c r="B4581" s="34"/>
      <c r="C4581" s="8"/>
      <c r="D4581" s="129"/>
      <c r="F4581" s="180"/>
      <c r="G4581" s="261"/>
      <c r="H4581" s="284">
        <f t="shared" si="187"/>
        <v>4.5639999999999439E-6</v>
      </c>
      <c r="I4581" s="92"/>
      <c r="J4581" s="173"/>
      <c r="K4581" s="132"/>
      <c r="L4581" s="130"/>
      <c r="M4581" s="130"/>
      <c r="N4581" s="130"/>
      <c r="O4581" s="130"/>
      <c r="P4581" s="130"/>
      <c r="Q4581" s="130"/>
      <c r="R4581" s="130"/>
      <c r="S4581" s="130"/>
    </row>
    <row r="4582" spans="1:19" x14ac:dyDescent="0.25">
      <c r="A4582" s="228" t="str">
        <f t="shared" si="188"/>
        <v/>
      </c>
      <c r="B4582" s="34"/>
      <c r="C4582" s="8"/>
      <c r="D4582" s="129"/>
      <c r="F4582" s="180"/>
      <c r="G4582" s="261"/>
      <c r="H4582" s="284">
        <f t="shared" si="187"/>
        <v>4.5649999999999436E-6</v>
      </c>
      <c r="I4582" s="92"/>
      <c r="J4582" s="173"/>
      <c r="K4582" s="132"/>
      <c r="L4582" s="130"/>
      <c r="M4582" s="130"/>
      <c r="N4582" s="130"/>
      <c r="O4582" s="130"/>
      <c r="P4582" s="130"/>
      <c r="Q4582" s="130"/>
      <c r="R4582" s="130"/>
      <c r="S4582" s="130"/>
    </row>
    <row r="4583" spans="1:19" x14ac:dyDescent="0.25">
      <c r="A4583" s="228" t="str">
        <f t="shared" si="188"/>
        <v/>
      </c>
      <c r="B4583" s="34"/>
      <c r="C4583" s="8"/>
      <c r="D4583" s="129"/>
      <c r="F4583" s="180"/>
      <c r="G4583" s="261"/>
      <c r="H4583" s="284">
        <f t="shared" si="187"/>
        <v>4.5659999999999432E-6</v>
      </c>
      <c r="I4583" s="92"/>
      <c r="J4583" s="173"/>
      <c r="K4583" s="132"/>
      <c r="L4583" s="130"/>
      <c r="M4583" s="130"/>
      <c r="N4583" s="130"/>
      <c r="O4583" s="130"/>
      <c r="P4583" s="130"/>
      <c r="Q4583" s="130"/>
      <c r="R4583" s="130"/>
      <c r="S4583" s="130"/>
    </row>
    <row r="4584" spans="1:19" x14ac:dyDescent="0.25">
      <c r="A4584" s="228" t="str">
        <f t="shared" si="188"/>
        <v/>
      </c>
      <c r="B4584" s="34"/>
      <c r="C4584" s="8"/>
      <c r="D4584" s="129"/>
      <c r="F4584" s="180"/>
      <c r="G4584" s="261"/>
      <c r="H4584" s="284">
        <f t="shared" si="187"/>
        <v>4.5669999999999429E-6</v>
      </c>
      <c r="I4584" s="92"/>
      <c r="J4584" s="173"/>
      <c r="K4584" s="132"/>
      <c r="L4584" s="130"/>
      <c r="M4584" s="130"/>
      <c r="N4584" s="130"/>
      <c r="O4584" s="130"/>
      <c r="P4584" s="130"/>
      <c r="Q4584" s="130"/>
      <c r="R4584" s="130"/>
      <c r="S4584" s="130"/>
    </row>
    <row r="4585" spans="1:19" x14ac:dyDescent="0.25">
      <c r="A4585" s="228" t="str">
        <f t="shared" si="188"/>
        <v/>
      </c>
      <c r="B4585" s="34"/>
      <c r="C4585" s="8"/>
      <c r="D4585" s="129"/>
      <c r="F4585" s="180"/>
      <c r="G4585" s="261"/>
      <c r="H4585" s="284">
        <f t="shared" si="187"/>
        <v>4.5679999999999425E-6</v>
      </c>
      <c r="I4585" s="92"/>
      <c r="J4585" s="173"/>
      <c r="K4585" s="132"/>
      <c r="L4585" s="130"/>
      <c r="M4585" s="130"/>
      <c r="N4585" s="130"/>
      <c r="O4585" s="130"/>
      <c r="P4585" s="130"/>
      <c r="Q4585" s="130"/>
      <c r="R4585" s="130"/>
      <c r="S4585" s="130"/>
    </row>
    <row r="4586" spans="1:19" x14ac:dyDescent="0.25">
      <c r="A4586" s="228" t="str">
        <f t="shared" si="188"/>
        <v/>
      </c>
      <c r="B4586" s="34"/>
      <c r="C4586" s="8"/>
      <c r="D4586" s="129"/>
      <c r="F4586" s="180"/>
      <c r="G4586" s="261"/>
      <c r="H4586" s="284">
        <f t="shared" si="187"/>
        <v>4.5689999999999422E-6</v>
      </c>
      <c r="I4586" s="92"/>
      <c r="J4586" s="173"/>
      <c r="K4586" s="132"/>
      <c r="L4586" s="130"/>
      <c r="M4586" s="130"/>
      <c r="N4586" s="130"/>
      <c r="O4586" s="130"/>
      <c r="P4586" s="130"/>
      <c r="Q4586" s="130"/>
      <c r="R4586" s="130"/>
      <c r="S4586" s="130"/>
    </row>
    <row r="4587" spans="1:19" x14ac:dyDescent="0.25">
      <c r="A4587" s="228" t="str">
        <f t="shared" si="188"/>
        <v/>
      </c>
      <c r="B4587" s="34"/>
      <c r="C4587" s="8"/>
      <c r="D4587" s="129"/>
      <c r="F4587" s="180"/>
      <c r="G4587" s="261"/>
      <c r="H4587" s="284">
        <f t="shared" si="187"/>
        <v>4.5699999999999418E-6</v>
      </c>
      <c r="I4587" s="92"/>
      <c r="J4587" s="173"/>
      <c r="K4587" s="132"/>
      <c r="L4587" s="130"/>
      <c r="M4587" s="130"/>
      <c r="N4587" s="130"/>
      <c r="O4587" s="130"/>
      <c r="P4587" s="130"/>
      <c r="Q4587" s="130"/>
      <c r="R4587" s="130"/>
      <c r="S4587" s="130"/>
    </row>
    <row r="4588" spans="1:19" x14ac:dyDescent="0.25">
      <c r="A4588" s="228" t="str">
        <f t="shared" si="188"/>
        <v/>
      </c>
      <c r="B4588" s="34"/>
      <c r="C4588" s="8"/>
      <c r="D4588" s="129"/>
      <c r="F4588" s="180"/>
      <c r="G4588" s="261"/>
      <c r="H4588" s="284">
        <f t="shared" si="187"/>
        <v>4.5709999999999415E-6</v>
      </c>
      <c r="I4588" s="92"/>
      <c r="J4588" s="173"/>
      <c r="K4588" s="132"/>
      <c r="L4588" s="130"/>
      <c r="M4588" s="130"/>
      <c r="N4588" s="130"/>
      <c r="O4588" s="130"/>
      <c r="P4588" s="130"/>
      <c r="Q4588" s="130"/>
      <c r="R4588" s="130"/>
      <c r="S4588" s="130"/>
    </row>
    <row r="4589" spans="1:19" x14ac:dyDescent="0.25">
      <c r="A4589" s="228" t="str">
        <f t="shared" si="188"/>
        <v/>
      </c>
      <c r="B4589" s="34"/>
      <c r="C4589" s="8"/>
      <c r="D4589" s="129"/>
      <c r="F4589" s="180"/>
      <c r="G4589" s="261"/>
      <c r="H4589" s="284">
        <f t="shared" si="187"/>
        <v>4.5719999999999411E-6</v>
      </c>
      <c r="I4589" s="92"/>
      <c r="J4589" s="173"/>
      <c r="K4589" s="132"/>
      <c r="L4589" s="130"/>
      <c r="M4589" s="130"/>
      <c r="N4589" s="130"/>
      <c r="O4589" s="130"/>
      <c r="P4589" s="130"/>
      <c r="Q4589" s="130"/>
      <c r="R4589" s="130"/>
      <c r="S4589" s="130"/>
    </row>
    <row r="4590" spans="1:19" x14ac:dyDescent="0.25">
      <c r="A4590" s="228" t="str">
        <f t="shared" si="188"/>
        <v/>
      </c>
      <c r="B4590" s="34"/>
      <c r="C4590" s="8"/>
      <c r="D4590" s="129"/>
      <c r="F4590" s="180"/>
      <c r="G4590" s="261"/>
      <c r="H4590" s="284">
        <f t="shared" si="187"/>
        <v>4.5729999999999408E-6</v>
      </c>
      <c r="I4590" s="92"/>
      <c r="J4590" s="173"/>
      <c r="K4590" s="132"/>
      <c r="L4590" s="130"/>
      <c r="M4590" s="130"/>
      <c r="N4590" s="130"/>
      <c r="O4590" s="130"/>
      <c r="P4590" s="130"/>
      <c r="Q4590" s="130"/>
      <c r="R4590" s="130"/>
      <c r="S4590" s="130"/>
    </row>
    <row r="4591" spans="1:19" x14ac:dyDescent="0.25">
      <c r="A4591" s="228" t="str">
        <f t="shared" si="188"/>
        <v/>
      </c>
      <c r="B4591" s="34"/>
      <c r="C4591" s="8"/>
      <c r="D4591" s="129"/>
      <c r="F4591" s="180"/>
      <c r="G4591" s="261"/>
      <c r="H4591" s="284">
        <f t="shared" si="187"/>
        <v>4.5739999999999405E-6</v>
      </c>
      <c r="I4591" s="92"/>
      <c r="J4591" s="173"/>
      <c r="K4591" s="132"/>
      <c r="L4591" s="130"/>
      <c r="M4591" s="130"/>
      <c r="N4591" s="130"/>
      <c r="O4591" s="130"/>
      <c r="P4591" s="130"/>
      <c r="Q4591" s="130"/>
      <c r="R4591" s="130"/>
      <c r="S4591" s="130"/>
    </row>
    <row r="4592" spans="1:19" x14ac:dyDescent="0.25">
      <c r="A4592" s="228" t="str">
        <f t="shared" si="188"/>
        <v/>
      </c>
      <c r="B4592" s="34"/>
      <c r="C4592" s="8"/>
      <c r="D4592" s="129"/>
      <c r="F4592" s="180"/>
      <c r="G4592" s="261"/>
      <c r="H4592" s="284">
        <f t="shared" si="187"/>
        <v>4.5749999999999401E-6</v>
      </c>
      <c r="I4592" s="92"/>
      <c r="J4592" s="173"/>
      <c r="K4592" s="132"/>
      <c r="L4592" s="130"/>
      <c r="M4592" s="130"/>
      <c r="N4592" s="130"/>
      <c r="O4592" s="130"/>
      <c r="P4592" s="130"/>
      <c r="Q4592" s="130"/>
      <c r="R4592" s="130"/>
      <c r="S4592" s="130"/>
    </row>
    <row r="4593" spans="1:19" x14ac:dyDescent="0.25">
      <c r="A4593" s="228" t="str">
        <f t="shared" si="188"/>
        <v/>
      </c>
      <c r="B4593" s="34"/>
      <c r="C4593" s="8"/>
      <c r="D4593" s="129"/>
      <c r="F4593" s="180"/>
      <c r="G4593" s="261"/>
      <c r="H4593" s="284">
        <f t="shared" si="187"/>
        <v>4.5759999999999398E-6</v>
      </c>
      <c r="I4593" s="92"/>
      <c r="J4593" s="173"/>
      <c r="K4593" s="132"/>
      <c r="L4593" s="130"/>
      <c r="M4593" s="130"/>
      <c r="N4593" s="130"/>
      <c r="O4593" s="130"/>
      <c r="P4593" s="130"/>
      <c r="Q4593" s="130"/>
      <c r="R4593" s="130"/>
      <c r="S4593" s="130"/>
    </row>
    <row r="4594" spans="1:19" x14ac:dyDescent="0.25">
      <c r="A4594" s="228" t="str">
        <f t="shared" si="188"/>
        <v/>
      </c>
      <c r="B4594" s="34"/>
      <c r="C4594" s="8"/>
      <c r="D4594" s="129"/>
      <c r="F4594" s="180"/>
      <c r="G4594" s="261"/>
      <c r="H4594" s="284">
        <f t="shared" si="187"/>
        <v>4.5769999999999394E-6</v>
      </c>
      <c r="I4594" s="92"/>
      <c r="J4594" s="173"/>
      <c r="K4594" s="132"/>
      <c r="L4594" s="130"/>
      <c r="M4594" s="130"/>
      <c r="N4594" s="130"/>
      <c r="O4594" s="130"/>
      <c r="P4594" s="130"/>
      <c r="Q4594" s="130"/>
      <c r="R4594" s="130"/>
      <c r="S4594" s="130"/>
    </row>
    <row r="4595" spans="1:19" x14ac:dyDescent="0.25">
      <c r="A4595" s="228" t="str">
        <f t="shared" si="188"/>
        <v/>
      </c>
      <c r="B4595" s="34"/>
      <c r="C4595" s="8"/>
      <c r="D4595" s="129"/>
      <c r="F4595" s="180"/>
      <c r="G4595" s="261"/>
      <c r="H4595" s="284">
        <f t="shared" si="187"/>
        <v>4.5779999999999391E-6</v>
      </c>
      <c r="I4595" s="92"/>
      <c r="J4595" s="173"/>
      <c r="K4595" s="132"/>
      <c r="L4595" s="130"/>
      <c r="M4595" s="130"/>
      <c r="N4595" s="130"/>
      <c r="O4595" s="130"/>
      <c r="P4595" s="130"/>
      <c r="Q4595" s="130"/>
      <c r="R4595" s="130"/>
      <c r="S4595" s="130"/>
    </row>
    <row r="4596" spans="1:19" x14ac:dyDescent="0.25">
      <c r="A4596" s="228" t="str">
        <f t="shared" si="188"/>
        <v/>
      </c>
      <c r="B4596" s="34"/>
      <c r="C4596" s="8"/>
      <c r="D4596" s="129"/>
      <c r="F4596" s="180"/>
      <c r="G4596" s="261"/>
      <c r="H4596" s="284">
        <f t="shared" si="187"/>
        <v>4.5789999999999387E-6</v>
      </c>
      <c r="I4596" s="92"/>
      <c r="J4596" s="173"/>
      <c r="K4596" s="132"/>
      <c r="L4596" s="130"/>
      <c r="M4596" s="130"/>
      <c r="N4596" s="130"/>
      <c r="O4596" s="130"/>
      <c r="P4596" s="130"/>
      <c r="Q4596" s="130"/>
      <c r="R4596" s="130"/>
      <c r="S4596" s="130"/>
    </row>
    <row r="4597" spans="1:19" x14ac:dyDescent="0.25">
      <c r="A4597" s="228" t="str">
        <f t="shared" si="188"/>
        <v/>
      </c>
      <c r="B4597" s="34"/>
      <c r="C4597" s="8"/>
      <c r="D4597" s="129"/>
      <c r="F4597" s="180"/>
      <c r="G4597" s="261"/>
      <c r="H4597" s="284">
        <f t="shared" si="187"/>
        <v>4.5799999999999384E-6</v>
      </c>
      <c r="I4597" s="92"/>
      <c r="J4597" s="173"/>
      <c r="K4597" s="132"/>
      <c r="L4597" s="130"/>
      <c r="M4597" s="130"/>
      <c r="N4597" s="130"/>
      <c r="O4597" s="130"/>
      <c r="P4597" s="130"/>
      <c r="Q4597" s="130"/>
      <c r="R4597" s="130"/>
      <c r="S4597" s="130"/>
    </row>
    <row r="4598" spans="1:19" x14ac:dyDescent="0.25">
      <c r="A4598" s="228" t="str">
        <f t="shared" si="188"/>
        <v/>
      </c>
      <c r="B4598" s="34"/>
      <c r="C4598" s="8"/>
      <c r="D4598" s="129"/>
      <c r="F4598" s="180"/>
      <c r="G4598" s="261"/>
      <c r="H4598" s="284">
        <f t="shared" si="187"/>
        <v>4.580999999999938E-6</v>
      </c>
      <c r="I4598" s="92"/>
      <c r="J4598" s="173"/>
      <c r="K4598" s="132"/>
      <c r="L4598" s="130"/>
      <c r="M4598" s="130"/>
      <c r="N4598" s="130"/>
      <c r="O4598" s="130"/>
      <c r="P4598" s="130"/>
      <c r="Q4598" s="130"/>
      <c r="R4598" s="130"/>
      <c r="S4598" s="130"/>
    </row>
    <row r="4599" spans="1:19" x14ac:dyDescent="0.25">
      <c r="A4599" s="228" t="str">
        <f t="shared" si="188"/>
        <v/>
      </c>
      <c r="B4599" s="34"/>
      <c r="C4599" s="8"/>
      <c r="D4599" s="129"/>
      <c r="F4599" s="180"/>
      <c r="G4599" s="261"/>
      <c r="H4599" s="284">
        <f t="shared" si="187"/>
        <v>4.5819999999999377E-6</v>
      </c>
      <c r="I4599" s="92"/>
      <c r="J4599" s="173"/>
      <c r="K4599" s="132"/>
      <c r="L4599" s="130"/>
      <c r="M4599" s="130"/>
      <c r="N4599" s="130"/>
      <c r="O4599" s="130"/>
      <c r="P4599" s="130"/>
      <c r="Q4599" s="130"/>
      <c r="R4599" s="130"/>
      <c r="S4599" s="130"/>
    </row>
    <row r="4600" spans="1:19" x14ac:dyDescent="0.25">
      <c r="A4600" s="228" t="str">
        <f t="shared" si="188"/>
        <v/>
      </c>
      <c r="B4600" s="34"/>
      <c r="C4600" s="8"/>
      <c r="D4600" s="129"/>
      <c r="F4600" s="180"/>
      <c r="G4600" s="261"/>
      <c r="H4600" s="284">
        <f t="shared" si="187"/>
        <v>4.5829999999999373E-6</v>
      </c>
      <c r="I4600" s="92"/>
      <c r="J4600" s="173"/>
      <c r="K4600" s="132"/>
      <c r="L4600" s="130"/>
      <c r="M4600" s="130"/>
      <c r="N4600" s="130"/>
      <c r="O4600" s="130"/>
      <c r="P4600" s="130"/>
      <c r="Q4600" s="130"/>
      <c r="R4600" s="130"/>
      <c r="S4600" s="130"/>
    </row>
    <row r="4601" spans="1:19" x14ac:dyDescent="0.25">
      <c r="A4601" s="228" t="str">
        <f t="shared" si="188"/>
        <v/>
      </c>
      <c r="B4601" s="34"/>
      <c r="C4601" s="8"/>
      <c r="D4601" s="129"/>
      <c r="F4601" s="180"/>
      <c r="G4601" s="261"/>
      <c r="H4601" s="284">
        <f t="shared" si="187"/>
        <v>4.583999999999937E-6</v>
      </c>
      <c r="I4601" s="92"/>
      <c r="J4601" s="173"/>
      <c r="K4601" s="132"/>
      <c r="L4601" s="130"/>
      <c r="M4601" s="130"/>
      <c r="N4601" s="130"/>
      <c r="O4601" s="130"/>
      <c r="P4601" s="130"/>
      <c r="Q4601" s="130"/>
      <c r="R4601" s="130"/>
      <c r="S4601" s="130"/>
    </row>
    <row r="4602" spans="1:19" x14ac:dyDescent="0.25">
      <c r="A4602" s="228" t="str">
        <f t="shared" si="188"/>
        <v/>
      </c>
      <c r="B4602" s="34"/>
      <c r="C4602" s="8"/>
      <c r="D4602" s="129"/>
      <c r="F4602" s="180"/>
      <c r="G4602" s="261"/>
      <c r="H4602" s="284">
        <f t="shared" si="187"/>
        <v>4.5849999999999366E-6</v>
      </c>
      <c r="I4602" s="92"/>
      <c r="J4602" s="173"/>
      <c r="K4602" s="132"/>
      <c r="L4602" s="130"/>
      <c r="M4602" s="130"/>
      <c r="N4602" s="130"/>
      <c r="O4602" s="130"/>
      <c r="P4602" s="130"/>
      <c r="Q4602" s="130"/>
      <c r="R4602" s="130"/>
      <c r="S4602" s="130"/>
    </row>
    <row r="4603" spans="1:19" x14ac:dyDescent="0.25">
      <c r="A4603" s="228" t="str">
        <f t="shared" si="188"/>
        <v/>
      </c>
      <c r="B4603" s="34"/>
      <c r="C4603" s="8"/>
      <c r="D4603" s="129"/>
      <c r="F4603" s="180"/>
      <c r="G4603" s="261"/>
      <c r="H4603" s="284">
        <f t="shared" si="187"/>
        <v>4.5859999999999363E-6</v>
      </c>
      <c r="I4603" s="92"/>
      <c r="J4603" s="173"/>
      <c r="K4603" s="132"/>
      <c r="L4603" s="130"/>
      <c r="M4603" s="130"/>
      <c r="N4603" s="130"/>
      <c r="O4603" s="130"/>
      <c r="P4603" s="130"/>
      <c r="Q4603" s="130"/>
      <c r="R4603" s="130"/>
      <c r="S4603" s="130"/>
    </row>
    <row r="4604" spans="1:19" x14ac:dyDescent="0.25">
      <c r="A4604" s="228" t="str">
        <f t="shared" si="188"/>
        <v/>
      </c>
      <c r="B4604" s="34"/>
      <c r="C4604" s="8"/>
      <c r="D4604" s="129"/>
      <c r="F4604" s="180"/>
      <c r="G4604" s="261"/>
      <c r="H4604" s="284">
        <f t="shared" si="187"/>
        <v>4.5869999999999359E-6</v>
      </c>
      <c r="I4604" s="92"/>
      <c r="J4604" s="173"/>
      <c r="K4604" s="132"/>
      <c r="L4604" s="130"/>
      <c r="M4604" s="130"/>
      <c r="N4604" s="130"/>
      <c r="O4604" s="130"/>
      <c r="P4604" s="130"/>
      <c r="Q4604" s="130"/>
      <c r="R4604" s="130"/>
      <c r="S4604" s="130"/>
    </row>
    <row r="4605" spans="1:19" x14ac:dyDescent="0.25">
      <c r="A4605" s="228" t="str">
        <f t="shared" si="188"/>
        <v/>
      </c>
      <c r="B4605" s="34"/>
      <c r="C4605" s="8"/>
      <c r="D4605" s="129"/>
      <c r="F4605" s="180"/>
      <c r="G4605" s="261"/>
      <c r="H4605" s="284">
        <f t="shared" si="187"/>
        <v>4.5879999999999356E-6</v>
      </c>
      <c r="I4605" s="92"/>
      <c r="J4605" s="173"/>
      <c r="K4605" s="132"/>
      <c r="L4605" s="130"/>
      <c r="M4605" s="130"/>
      <c r="N4605" s="130"/>
      <c r="O4605" s="130"/>
      <c r="P4605" s="130"/>
      <c r="Q4605" s="130"/>
      <c r="R4605" s="130"/>
      <c r="S4605" s="130"/>
    </row>
    <row r="4606" spans="1:19" x14ac:dyDescent="0.25">
      <c r="A4606" s="228" t="str">
        <f t="shared" si="188"/>
        <v/>
      </c>
      <c r="B4606" s="34"/>
      <c r="C4606" s="8"/>
      <c r="D4606" s="129"/>
      <c r="F4606" s="180"/>
      <c r="G4606" s="261"/>
      <c r="H4606" s="284">
        <f t="shared" si="187"/>
        <v>4.5889999999999352E-6</v>
      </c>
      <c r="I4606" s="92"/>
      <c r="J4606" s="173"/>
      <c r="K4606" s="132"/>
      <c r="L4606" s="130"/>
      <c r="M4606" s="130"/>
      <c r="N4606" s="130"/>
      <c r="O4606" s="130"/>
      <c r="P4606" s="130"/>
      <c r="Q4606" s="130"/>
      <c r="R4606" s="130"/>
      <c r="S4606" s="130"/>
    </row>
    <row r="4607" spans="1:19" x14ac:dyDescent="0.25">
      <c r="A4607" s="228" t="str">
        <f t="shared" si="188"/>
        <v/>
      </c>
      <c r="B4607" s="34"/>
      <c r="C4607" s="8"/>
      <c r="D4607" s="129"/>
      <c r="F4607" s="180"/>
      <c r="G4607" s="261"/>
      <c r="H4607" s="284">
        <f t="shared" si="187"/>
        <v>4.5899999999999349E-6</v>
      </c>
      <c r="I4607" s="92"/>
      <c r="J4607" s="173"/>
      <c r="K4607" s="132"/>
      <c r="L4607" s="130"/>
      <c r="M4607" s="130"/>
      <c r="N4607" s="130"/>
      <c r="O4607" s="130"/>
      <c r="P4607" s="130"/>
      <c r="Q4607" s="130"/>
      <c r="R4607" s="130"/>
      <c r="S4607" s="130"/>
    </row>
    <row r="4608" spans="1:19" x14ac:dyDescent="0.25">
      <c r="A4608" s="228" t="str">
        <f t="shared" si="188"/>
        <v/>
      </c>
      <c r="B4608" s="34"/>
      <c r="C4608" s="8"/>
      <c r="D4608" s="129"/>
      <c r="F4608" s="180"/>
      <c r="G4608" s="261"/>
      <c r="H4608" s="284">
        <f t="shared" si="187"/>
        <v>4.5909999999999345E-6</v>
      </c>
      <c r="I4608" s="92"/>
      <c r="J4608" s="173"/>
      <c r="K4608" s="132"/>
      <c r="L4608" s="130"/>
      <c r="M4608" s="130"/>
      <c r="N4608" s="130"/>
      <c r="O4608" s="130"/>
      <c r="P4608" s="130"/>
      <c r="Q4608" s="130"/>
      <c r="R4608" s="130"/>
      <c r="S4608" s="130"/>
    </row>
    <row r="4609" spans="1:19" x14ac:dyDescent="0.25">
      <c r="A4609" s="228" t="str">
        <f t="shared" si="188"/>
        <v/>
      </c>
      <c r="B4609" s="34"/>
      <c r="C4609" s="8"/>
      <c r="D4609" s="129"/>
      <c r="F4609" s="180"/>
      <c r="G4609" s="261"/>
      <c r="H4609" s="284">
        <f t="shared" si="187"/>
        <v>4.5919999999999342E-6</v>
      </c>
      <c r="I4609" s="92"/>
      <c r="J4609" s="173"/>
      <c r="K4609" s="132"/>
      <c r="L4609" s="130"/>
      <c r="M4609" s="130"/>
      <c r="N4609" s="130"/>
      <c r="O4609" s="130"/>
      <c r="P4609" s="130"/>
      <c r="Q4609" s="130"/>
      <c r="R4609" s="130"/>
      <c r="S4609" s="130"/>
    </row>
    <row r="4610" spans="1:19" x14ac:dyDescent="0.25">
      <c r="A4610" s="228" t="str">
        <f t="shared" si="188"/>
        <v/>
      </c>
      <c r="B4610" s="34"/>
      <c r="C4610" s="8"/>
      <c r="D4610" s="129"/>
      <c r="F4610" s="180"/>
      <c r="G4610" s="261"/>
      <c r="H4610" s="284">
        <f t="shared" si="187"/>
        <v>4.5929999999999338E-6</v>
      </c>
      <c r="I4610" s="92"/>
      <c r="J4610" s="173"/>
      <c r="K4610" s="132"/>
      <c r="L4610" s="130"/>
      <c r="M4610" s="130"/>
      <c r="N4610" s="130"/>
      <c r="O4610" s="130"/>
      <c r="P4610" s="130"/>
      <c r="Q4610" s="130"/>
      <c r="R4610" s="130"/>
      <c r="S4610" s="130"/>
    </row>
    <row r="4611" spans="1:19" x14ac:dyDescent="0.25">
      <c r="A4611" s="228" t="str">
        <f t="shared" si="188"/>
        <v/>
      </c>
      <c r="B4611" s="34"/>
      <c r="C4611" s="8"/>
      <c r="D4611" s="129"/>
      <c r="F4611" s="180"/>
      <c r="G4611" s="261"/>
      <c r="H4611" s="284">
        <f t="shared" si="187"/>
        <v>4.5939999999999335E-6</v>
      </c>
      <c r="I4611" s="92"/>
      <c r="J4611" s="173"/>
      <c r="K4611" s="132"/>
      <c r="L4611" s="130"/>
      <c r="M4611" s="130"/>
      <c r="N4611" s="130"/>
      <c r="O4611" s="130"/>
      <c r="P4611" s="130"/>
      <c r="Q4611" s="130"/>
      <c r="R4611" s="130"/>
      <c r="S4611" s="130"/>
    </row>
    <row r="4612" spans="1:19" x14ac:dyDescent="0.25">
      <c r="A4612" s="228" t="str">
        <f t="shared" si="188"/>
        <v/>
      </c>
      <c r="B4612" s="34"/>
      <c r="C4612" s="8"/>
      <c r="D4612" s="129"/>
      <c r="F4612" s="180"/>
      <c r="G4612" s="261"/>
      <c r="H4612" s="284">
        <f t="shared" si="187"/>
        <v>4.5949999999999331E-6</v>
      </c>
      <c r="I4612" s="92"/>
      <c r="J4612" s="173"/>
      <c r="K4612" s="132"/>
      <c r="L4612" s="130"/>
      <c r="M4612" s="130"/>
      <c r="N4612" s="130"/>
      <c r="O4612" s="130"/>
      <c r="P4612" s="130"/>
      <c r="Q4612" s="130"/>
      <c r="R4612" s="130"/>
      <c r="S4612" s="130"/>
    </row>
    <row r="4613" spans="1:19" x14ac:dyDescent="0.25">
      <c r="A4613" s="228" t="str">
        <f t="shared" si="188"/>
        <v/>
      </c>
      <c r="B4613" s="34"/>
      <c r="C4613" s="8"/>
      <c r="D4613" s="129"/>
      <c r="F4613" s="180"/>
      <c r="G4613" s="261"/>
      <c r="H4613" s="284">
        <f t="shared" si="187"/>
        <v>4.5959999999999328E-6</v>
      </c>
      <c r="I4613" s="92"/>
      <c r="J4613" s="173"/>
      <c r="K4613" s="132"/>
      <c r="L4613" s="130"/>
      <c r="M4613" s="130"/>
      <c r="N4613" s="130"/>
      <c r="O4613" s="130"/>
      <c r="P4613" s="130"/>
      <c r="Q4613" s="130"/>
      <c r="R4613" s="130"/>
      <c r="S4613" s="130"/>
    </row>
    <row r="4614" spans="1:19" x14ac:dyDescent="0.25">
      <c r="A4614" s="228" t="str">
        <f t="shared" si="188"/>
        <v/>
      </c>
      <c r="B4614" s="34"/>
      <c r="C4614" s="8"/>
      <c r="D4614" s="129"/>
      <c r="F4614" s="180"/>
      <c r="G4614" s="261"/>
      <c r="H4614" s="284">
        <f t="shared" si="187"/>
        <v>4.5969999999999324E-6</v>
      </c>
      <c r="I4614" s="92"/>
      <c r="J4614" s="173"/>
      <c r="K4614" s="132"/>
      <c r="L4614" s="130"/>
      <c r="M4614" s="130"/>
      <c r="N4614" s="130"/>
      <c r="O4614" s="130"/>
      <c r="P4614" s="130"/>
      <c r="Q4614" s="130"/>
      <c r="R4614" s="130"/>
      <c r="S4614" s="130"/>
    </row>
    <row r="4615" spans="1:19" x14ac:dyDescent="0.25">
      <c r="A4615" s="228" t="str">
        <f t="shared" si="188"/>
        <v/>
      </c>
      <c r="B4615" s="34"/>
      <c r="C4615" s="8"/>
      <c r="D4615" s="129"/>
      <c r="F4615" s="180"/>
      <c r="G4615" s="261"/>
      <c r="H4615" s="284">
        <f t="shared" si="187"/>
        <v>4.5979999999999321E-6</v>
      </c>
      <c r="I4615" s="92"/>
      <c r="J4615" s="173"/>
      <c r="K4615" s="132"/>
      <c r="L4615" s="130"/>
      <c r="M4615" s="130"/>
      <c r="N4615" s="130"/>
      <c r="O4615" s="130"/>
      <c r="P4615" s="130"/>
      <c r="Q4615" s="130"/>
      <c r="R4615" s="130"/>
      <c r="S4615" s="130"/>
    </row>
    <row r="4616" spans="1:19" x14ac:dyDescent="0.25">
      <c r="A4616" s="228" t="str">
        <f t="shared" si="188"/>
        <v/>
      </c>
      <c r="B4616" s="34"/>
      <c r="C4616" s="8"/>
      <c r="D4616" s="129"/>
      <c r="F4616" s="180"/>
      <c r="G4616" s="261"/>
      <c r="H4616" s="284">
        <f t="shared" si="187"/>
        <v>4.5989999999999317E-6</v>
      </c>
      <c r="I4616" s="92"/>
      <c r="J4616" s="173"/>
      <c r="K4616" s="132"/>
      <c r="L4616" s="130"/>
      <c r="M4616" s="130"/>
      <c r="N4616" s="130"/>
      <c r="O4616" s="130"/>
      <c r="P4616" s="130"/>
      <c r="Q4616" s="130"/>
      <c r="R4616" s="130"/>
      <c r="S4616" s="130"/>
    </row>
    <row r="4617" spans="1:19" x14ac:dyDescent="0.25">
      <c r="A4617" s="228" t="str">
        <f t="shared" si="188"/>
        <v/>
      </c>
      <c r="B4617" s="34"/>
      <c r="C4617" s="8"/>
      <c r="D4617" s="129"/>
      <c r="F4617" s="180"/>
      <c r="G4617" s="261"/>
      <c r="H4617" s="284">
        <f t="shared" si="187"/>
        <v>4.5999999999999314E-6</v>
      </c>
      <c r="I4617" s="92"/>
      <c r="J4617" s="173"/>
      <c r="K4617" s="132"/>
      <c r="L4617" s="130"/>
      <c r="M4617" s="130"/>
      <c r="N4617" s="130"/>
      <c r="O4617" s="130"/>
      <c r="P4617" s="130"/>
      <c r="Q4617" s="130"/>
      <c r="R4617" s="130"/>
      <c r="S4617" s="130"/>
    </row>
    <row r="4618" spans="1:19" x14ac:dyDescent="0.25">
      <c r="A4618" s="228" t="str">
        <f t="shared" si="188"/>
        <v/>
      </c>
      <c r="B4618" s="34"/>
      <c r="C4618" s="8"/>
      <c r="D4618" s="129"/>
      <c r="F4618" s="180"/>
      <c r="G4618" s="261"/>
      <c r="H4618" s="284">
        <f t="shared" si="187"/>
        <v>4.600999999999931E-6</v>
      </c>
      <c r="I4618" s="92"/>
      <c r="J4618" s="173"/>
      <c r="K4618" s="132"/>
      <c r="L4618" s="130"/>
      <c r="M4618" s="130"/>
      <c r="N4618" s="130"/>
      <c r="O4618" s="130"/>
      <c r="P4618" s="130"/>
      <c r="Q4618" s="130"/>
      <c r="R4618" s="130"/>
      <c r="S4618" s="130"/>
    </row>
    <row r="4619" spans="1:19" x14ac:dyDescent="0.25">
      <c r="A4619" s="228" t="str">
        <f t="shared" si="188"/>
        <v/>
      </c>
      <c r="B4619" s="34"/>
      <c r="C4619" s="8"/>
      <c r="D4619" s="129"/>
      <c r="F4619" s="180"/>
      <c r="G4619" s="261"/>
      <c r="H4619" s="284">
        <f t="shared" si="187"/>
        <v>4.6019999999999307E-6</v>
      </c>
      <c r="I4619" s="92"/>
      <c r="J4619" s="173"/>
      <c r="K4619" s="132"/>
      <c r="L4619" s="130"/>
      <c r="M4619" s="130"/>
      <c r="N4619" s="130"/>
      <c r="O4619" s="130"/>
      <c r="P4619" s="130"/>
      <c r="Q4619" s="130"/>
      <c r="R4619" s="130"/>
      <c r="S4619" s="130"/>
    </row>
    <row r="4620" spans="1:19" x14ac:dyDescent="0.25">
      <c r="A4620" s="228" t="str">
        <f t="shared" si="188"/>
        <v/>
      </c>
      <c r="B4620" s="34"/>
      <c r="C4620" s="8"/>
      <c r="D4620" s="129"/>
      <c r="F4620" s="180"/>
      <c r="G4620" s="261"/>
      <c r="H4620" s="284">
        <f t="shared" si="187"/>
        <v>4.6029999999999303E-6</v>
      </c>
      <c r="I4620" s="92"/>
      <c r="J4620" s="173"/>
      <c r="K4620" s="132"/>
      <c r="L4620" s="130"/>
      <c r="M4620" s="130"/>
      <c r="N4620" s="130"/>
      <c r="O4620" s="130"/>
      <c r="P4620" s="130"/>
      <c r="Q4620" s="130"/>
      <c r="R4620" s="130"/>
      <c r="S4620" s="130"/>
    </row>
    <row r="4621" spans="1:19" x14ac:dyDescent="0.25">
      <c r="A4621" s="228" t="str">
        <f t="shared" si="188"/>
        <v/>
      </c>
      <c r="B4621" s="34"/>
      <c r="C4621" s="8"/>
      <c r="D4621" s="129"/>
      <c r="F4621" s="180"/>
      <c r="G4621" s="261"/>
      <c r="H4621" s="284">
        <f t="shared" si="187"/>
        <v>4.60399999999993E-6</v>
      </c>
      <c r="I4621" s="92"/>
      <c r="J4621" s="173"/>
      <c r="K4621" s="132"/>
      <c r="L4621" s="130"/>
      <c r="M4621" s="130"/>
      <c r="N4621" s="130"/>
      <c r="O4621" s="130"/>
      <c r="P4621" s="130"/>
      <c r="Q4621" s="130"/>
      <c r="R4621" s="130"/>
      <c r="S4621" s="130"/>
    </row>
    <row r="4622" spans="1:19" x14ac:dyDescent="0.25">
      <c r="A4622" s="228" t="str">
        <f t="shared" si="188"/>
        <v/>
      </c>
      <c r="B4622" s="34"/>
      <c r="C4622" s="8"/>
      <c r="D4622" s="129"/>
      <c r="F4622" s="180"/>
      <c r="G4622" s="261"/>
      <c r="H4622" s="284">
        <f t="shared" si="187"/>
        <v>4.6049999999999297E-6</v>
      </c>
      <c r="I4622" s="92"/>
      <c r="J4622" s="173"/>
      <c r="K4622" s="132"/>
      <c r="L4622" s="130"/>
      <c r="M4622" s="130"/>
      <c r="N4622" s="130"/>
      <c r="O4622" s="130"/>
      <c r="P4622" s="130"/>
      <c r="Q4622" s="130"/>
      <c r="R4622" s="130"/>
      <c r="S4622" s="130"/>
    </row>
    <row r="4623" spans="1:19" x14ac:dyDescent="0.25">
      <c r="A4623" s="228" t="str">
        <f t="shared" si="188"/>
        <v/>
      </c>
      <c r="B4623" s="34"/>
      <c r="C4623" s="8"/>
      <c r="D4623" s="129"/>
      <c r="F4623" s="180"/>
      <c r="G4623" s="261"/>
      <c r="H4623" s="284">
        <f t="shared" si="187"/>
        <v>4.6059999999999293E-6</v>
      </c>
      <c r="I4623" s="92"/>
      <c r="J4623" s="173"/>
      <c r="K4623" s="132"/>
      <c r="L4623" s="130"/>
      <c r="M4623" s="130"/>
      <c r="N4623" s="130"/>
      <c r="O4623" s="130"/>
      <c r="P4623" s="130"/>
      <c r="Q4623" s="130"/>
      <c r="R4623" s="130"/>
      <c r="S4623" s="130"/>
    </row>
    <row r="4624" spans="1:19" x14ac:dyDescent="0.25">
      <c r="A4624" s="228" t="str">
        <f t="shared" si="188"/>
        <v/>
      </c>
      <c r="B4624" s="34"/>
      <c r="C4624" s="8"/>
      <c r="D4624" s="129"/>
      <c r="F4624" s="180"/>
      <c r="G4624" s="261"/>
      <c r="H4624" s="284">
        <f t="shared" si="187"/>
        <v>4.606999999999929E-6</v>
      </c>
      <c r="I4624" s="92"/>
      <c r="J4624" s="173"/>
      <c r="K4624" s="132"/>
      <c r="L4624" s="130"/>
      <c r="M4624" s="130"/>
      <c r="N4624" s="130"/>
      <c r="O4624" s="130"/>
      <c r="P4624" s="130"/>
      <c r="Q4624" s="130"/>
      <c r="R4624" s="130"/>
      <c r="S4624" s="130"/>
    </row>
    <row r="4625" spans="1:19" x14ac:dyDescent="0.25">
      <c r="A4625" s="228" t="str">
        <f t="shared" si="188"/>
        <v/>
      </c>
      <c r="B4625" s="34"/>
      <c r="C4625" s="8"/>
      <c r="D4625" s="129"/>
      <c r="F4625" s="180"/>
      <c r="G4625" s="261"/>
      <c r="H4625" s="284">
        <f t="shared" si="187"/>
        <v>4.6079999999999286E-6</v>
      </c>
      <c r="I4625" s="92"/>
      <c r="J4625" s="173"/>
      <c r="K4625" s="132"/>
      <c r="L4625" s="130"/>
      <c r="M4625" s="130"/>
      <c r="N4625" s="130"/>
      <c r="O4625" s="130"/>
      <c r="P4625" s="130"/>
      <c r="Q4625" s="130"/>
      <c r="R4625" s="130"/>
      <c r="S4625" s="130"/>
    </row>
    <row r="4626" spans="1:19" x14ac:dyDescent="0.25">
      <c r="A4626" s="228" t="str">
        <f t="shared" si="188"/>
        <v/>
      </c>
      <c r="B4626" s="34"/>
      <c r="C4626" s="8"/>
      <c r="D4626" s="129"/>
      <c r="F4626" s="180"/>
      <c r="G4626" s="261"/>
      <c r="H4626" s="284">
        <f t="shared" si="187"/>
        <v>4.6089999999999283E-6</v>
      </c>
      <c r="I4626" s="92"/>
      <c r="J4626" s="173"/>
      <c r="K4626" s="132"/>
      <c r="L4626" s="130"/>
      <c r="M4626" s="130"/>
      <c r="N4626" s="130"/>
      <c r="O4626" s="130"/>
      <c r="P4626" s="130"/>
      <c r="Q4626" s="130"/>
      <c r="R4626" s="130"/>
      <c r="S4626" s="130"/>
    </row>
    <row r="4627" spans="1:19" x14ac:dyDescent="0.25">
      <c r="A4627" s="228" t="str">
        <f t="shared" si="188"/>
        <v/>
      </c>
      <c r="B4627" s="34"/>
      <c r="C4627" s="8"/>
      <c r="D4627" s="129"/>
      <c r="F4627" s="180"/>
      <c r="G4627" s="261"/>
      <c r="H4627" s="284">
        <f t="shared" ref="H4627:H4690" si="189">IF(G4627="",IF(D4627&lt;&gt;"",H4626+F4627+0.000000001,H4626+0.000000001),H4626+0.000000001)</f>
        <v>4.6099999999999279E-6</v>
      </c>
      <c r="I4627" s="92"/>
      <c r="J4627" s="173"/>
      <c r="K4627" s="132"/>
      <c r="L4627" s="130"/>
      <c r="M4627" s="130"/>
      <c r="N4627" s="130"/>
      <c r="O4627" s="130"/>
      <c r="P4627" s="130"/>
      <c r="Q4627" s="130"/>
      <c r="R4627" s="130"/>
      <c r="S4627" s="130"/>
    </row>
    <row r="4628" spans="1:19" x14ac:dyDescent="0.25">
      <c r="A4628" s="228" t="str">
        <f t="shared" si="188"/>
        <v/>
      </c>
      <c r="B4628" s="34"/>
      <c r="C4628" s="8"/>
      <c r="D4628" s="129"/>
      <c r="F4628" s="180"/>
      <c r="G4628" s="261"/>
      <c r="H4628" s="284">
        <f t="shared" si="189"/>
        <v>4.6109999999999276E-6</v>
      </c>
      <c r="I4628" s="92"/>
      <c r="J4628" s="173"/>
      <c r="K4628" s="132"/>
      <c r="L4628" s="130"/>
      <c r="M4628" s="130"/>
      <c r="N4628" s="130"/>
      <c r="O4628" s="130"/>
      <c r="P4628" s="130"/>
      <c r="Q4628" s="130"/>
      <c r="R4628" s="130"/>
      <c r="S4628" s="130"/>
    </row>
    <row r="4629" spans="1:19" x14ac:dyDescent="0.25">
      <c r="A4629" s="228" t="str">
        <f t="shared" si="188"/>
        <v/>
      </c>
      <c r="B4629" s="34"/>
      <c r="C4629" s="8"/>
      <c r="D4629" s="129"/>
      <c r="F4629" s="180"/>
      <c r="G4629" s="261"/>
      <c r="H4629" s="284">
        <f t="shared" si="189"/>
        <v>4.6119999999999272E-6</v>
      </c>
      <c r="I4629" s="92"/>
      <c r="J4629" s="173"/>
      <c r="K4629" s="132"/>
      <c r="L4629" s="130"/>
      <c r="M4629" s="130"/>
      <c r="N4629" s="130"/>
      <c r="O4629" s="130"/>
      <c r="P4629" s="130"/>
      <c r="Q4629" s="130"/>
      <c r="R4629" s="130"/>
      <c r="S4629" s="130"/>
    </row>
    <row r="4630" spans="1:19" x14ac:dyDescent="0.25">
      <c r="A4630" s="228" t="str">
        <f t="shared" ref="A4630:A4693" si="190">IF(F4630="","",IF(H4630=$H$5,D4630,""))</f>
        <v/>
      </c>
      <c r="B4630" s="34"/>
      <c r="C4630" s="8"/>
      <c r="D4630" s="129"/>
      <c r="F4630" s="180"/>
      <c r="G4630" s="261"/>
      <c r="H4630" s="284">
        <f t="shared" si="189"/>
        <v>4.6129999999999269E-6</v>
      </c>
      <c r="I4630" s="92"/>
      <c r="J4630" s="173"/>
      <c r="K4630" s="132"/>
      <c r="L4630" s="130"/>
      <c r="M4630" s="130"/>
      <c r="N4630" s="130"/>
      <c r="O4630" s="130"/>
      <c r="P4630" s="130"/>
      <c r="Q4630" s="130"/>
      <c r="R4630" s="130"/>
      <c r="S4630" s="130"/>
    </row>
    <row r="4631" spans="1:19" x14ac:dyDescent="0.25">
      <c r="A4631" s="228" t="str">
        <f t="shared" si="190"/>
        <v/>
      </c>
      <c r="B4631" s="34"/>
      <c r="C4631" s="8"/>
      <c r="D4631" s="129"/>
      <c r="F4631" s="180"/>
      <c r="G4631" s="261"/>
      <c r="H4631" s="284">
        <f t="shared" si="189"/>
        <v>4.6139999999999265E-6</v>
      </c>
      <c r="I4631" s="92"/>
      <c r="J4631" s="173"/>
      <c r="K4631" s="132"/>
      <c r="L4631" s="130"/>
      <c r="M4631" s="130"/>
      <c r="N4631" s="130"/>
      <c r="O4631" s="130"/>
      <c r="P4631" s="130"/>
      <c r="Q4631" s="130"/>
      <c r="R4631" s="130"/>
      <c r="S4631" s="130"/>
    </row>
    <row r="4632" spans="1:19" x14ac:dyDescent="0.25">
      <c r="A4632" s="228" t="str">
        <f t="shared" si="190"/>
        <v/>
      </c>
      <c r="B4632" s="34"/>
      <c r="C4632" s="8"/>
      <c r="D4632" s="129"/>
      <c r="F4632" s="180"/>
      <c r="G4632" s="261"/>
      <c r="H4632" s="284">
        <f t="shared" si="189"/>
        <v>4.6149999999999262E-6</v>
      </c>
      <c r="I4632" s="92"/>
      <c r="J4632" s="173"/>
      <c r="K4632" s="132"/>
      <c r="L4632" s="130"/>
      <c r="M4632" s="130"/>
      <c r="N4632" s="130"/>
      <c r="O4632" s="130"/>
      <c r="P4632" s="130"/>
      <c r="Q4632" s="130"/>
      <c r="R4632" s="130"/>
      <c r="S4632" s="130"/>
    </row>
    <row r="4633" spans="1:19" x14ac:dyDescent="0.25">
      <c r="A4633" s="228" t="str">
        <f t="shared" si="190"/>
        <v/>
      </c>
      <c r="B4633" s="34"/>
      <c r="C4633" s="8"/>
      <c r="D4633" s="129"/>
      <c r="F4633" s="180"/>
      <c r="G4633" s="261"/>
      <c r="H4633" s="284">
        <f t="shared" si="189"/>
        <v>4.6159999999999258E-6</v>
      </c>
      <c r="I4633" s="92"/>
      <c r="J4633" s="173"/>
      <c r="K4633" s="132"/>
      <c r="L4633" s="130"/>
      <c r="M4633" s="130"/>
      <c r="N4633" s="130"/>
      <c r="O4633" s="130"/>
      <c r="P4633" s="130"/>
      <c r="Q4633" s="130"/>
      <c r="R4633" s="130"/>
      <c r="S4633" s="130"/>
    </row>
    <row r="4634" spans="1:19" x14ac:dyDescent="0.25">
      <c r="A4634" s="228" t="str">
        <f t="shared" si="190"/>
        <v/>
      </c>
      <c r="B4634" s="34"/>
      <c r="C4634" s="8"/>
      <c r="D4634" s="129"/>
      <c r="F4634" s="180"/>
      <c r="G4634" s="261"/>
      <c r="H4634" s="284">
        <f t="shared" si="189"/>
        <v>4.6169999999999255E-6</v>
      </c>
      <c r="I4634" s="92"/>
      <c r="J4634" s="173"/>
      <c r="K4634" s="132"/>
      <c r="L4634" s="130"/>
      <c r="M4634" s="130"/>
      <c r="N4634" s="130"/>
      <c r="O4634" s="130"/>
      <c r="P4634" s="130"/>
      <c r="Q4634" s="130"/>
      <c r="R4634" s="130"/>
      <c r="S4634" s="130"/>
    </row>
    <row r="4635" spans="1:19" x14ac:dyDescent="0.25">
      <c r="A4635" s="228" t="str">
        <f t="shared" si="190"/>
        <v/>
      </c>
      <c r="B4635" s="34"/>
      <c r="C4635" s="8"/>
      <c r="D4635" s="129"/>
      <c r="F4635" s="180"/>
      <c r="G4635" s="261"/>
      <c r="H4635" s="284">
        <f t="shared" si="189"/>
        <v>4.6179999999999251E-6</v>
      </c>
      <c r="I4635" s="92"/>
      <c r="J4635" s="173"/>
      <c r="K4635" s="132"/>
      <c r="L4635" s="130"/>
      <c r="M4635" s="130"/>
      <c r="N4635" s="130"/>
      <c r="O4635" s="130"/>
      <c r="P4635" s="130"/>
      <c r="Q4635" s="130"/>
      <c r="R4635" s="130"/>
      <c r="S4635" s="130"/>
    </row>
    <row r="4636" spans="1:19" x14ac:dyDescent="0.25">
      <c r="A4636" s="228" t="str">
        <f t="shared" si="190"/>
        <v/>
      </c>
      <c r="B4636" s="34"/>
      <c r="C4636" s="8"/>
      <c r="D4636" s="129"/>
      <c r="F4636" s="180"/>
      <c r="G4636" s="261"/>
      <c r="H4636" s="284">
        <f t="shared" si="189"/>
        <v>4.6189999999999248E-6</v>
      </c>
      <c r="I4636" s="92"/>
      <c r="J4636" s="173"/>
      <c r="K4636" s="132"/>
      <c r="L4636" s="130"/>
      <c r="M4636" s="130"/>
      <c r="N4636" s="130"/>
      <c r="O4636" s="130"/>
      <c r="P4636" s="130"/>
      <c r="Q4636" s="130"/>
      <c r="R4636" s="130"/>
      <c r="S4636" s="130"/>
    </row>
    <row r="4637" spans="1:19" x14ac:dyDescent="0.25">
      <c r="A4637" s="228" t="str">
        <f t="shared" si="190"/>
        <v/>
      </c>
      <c r="B4637" s="34"/>
      <c r="C4637" s="8"/>
      <c r="D4637" s="129"/>
      <c r="F4637" s="180"/>
      <c r="G4637" s="261"/>
      <c r="H4637" s="284">
        <f t="shared" si="189"/>
        <v>4.6199999999999244E-6</v>
      </c>
      <c r="I4637" s="92"/>
      <c r="J4637" s="173"/>
      <c r="K4637" s="132"/>
      <c r="L4637" s="130"/>
      <c r="M4637" s="130"/>
      <c r="N4637" s="130"/>
      <c r="O4637" s="130"/>
      <c r="P4637" s="130"/>
      <c r="Q4637" s="130"/>
      <c r="R4637" s="130"/>
      <c r="S4637" s="130"/>
    </row>
    <row r="4638" spans="1:19" x14ac:dyDescent="0.25">
      <c r="A4638" s="228" t="str">
        <f t="shared" si="190"/>
        <v/>
      </c>
      <c r="B4638" s="34"/>
      <c r="C4638" s="8"/>
      <c r="D4638" s="129"/>
      <c r="F4638" s="180"/>
      <c r="G4638" s="261"/>
      <c r="H4638" s="284">
        <f t="shared" si="189"/>
        <v>4.6209999999999241E-6</v>
      </c>
      <c r="I4638" s="92"/>
      <c r="J4638" s="173"/>
      <c r="K4638" s="132"/>
      <c r="L4638" s="130"/>
      <c r="M4638" s="130"/>
      <c r="N4638" s="130"/>
      <c r="O4638" s="130"/>
      <c r="P4638" s="130"/>
      <c r="Q4638" s="130"/>
      <c r="R4638" s="130"/>
      <c r="S4638" s="130"/>
    </row>
    <row r="4639" spans="1:19" x14ac:dyDescent="0.25">
      <c r="A4639" s="228" t="str">
        <f t="shared" si="190"/>
        <v/>
      </c>
      <c r="B4639" s="34"/>
      <c r="C4639" s="8"/>
      <c r="D4639" s="129"/>
      <c r="F4639" s="180"/>
      <c r="G4639" s="261"/>
      <c r="H4639" s="284">
        <f t="shared" si="189"/>
        <v>4.6219999999999237E-6</v>
      </c>
      <c r="I4639" s="92"/>
      <c r="J4639" s="173"/>
      <c r="K4639" s="132"/>
      <c r="L4639" s="130"/>
      <c r="M4639" s="130"/>
      <c r="N4639" s="130"/>
      <c r="O4639" s="130"/>
      <c r="P4639" s="130"/>
      <c r="Q4639" s="130"/>
      <c r="R4639" s="130"/>
      <c r="S4639" s="130"/>
    </row>
    <row r="4640" spans="1:19" x14ac:dyDescent="0.25">
      <c r="A4640" s="228" t="str">
        <f t="shared" si="190"/>
        <v/>
      </c>
      <c r="B4640" s="34"/>
      <c r="C4640" s="8"/>
      <c r="D4640" s="129"/>
      <c r="F4640" s="180"/>
      <c r="G4640" s="261"/>
      <c r="H4640" s="284">
        <f t="shared" si="189"/>
        <v>4.6229999999999234E-6</v>
      </c>
      <c r="I4640" s="92"/>
      <c r="J4640" s="173"/>
      <c r="K4640" s="132"/>
      <c r="L4640" s="130"/>
      <c r="M4640" s="130"/>
      <c r="N4640" s="130"/>
      <c r="O4640" s="130"/>
      <c r="P4640" s="130"/>
      <c r="Q4640" s="130"/>
      <c r="R4640" s="130"/>
      <c r="S4640" s="130"/>
    </row>
    <row r="4641" spans="1:19" x14ac:dyDescent="0.25">
      <c r="A4641" s="228" t="str">
        <f t="shared" si="190"/>
        <v/>
      </c>
      <c r="B4641" s="34"/>
      <c r="C4641" s="8"/>
      <c r="D4641" s="129"/>
      <c r="F4641" s="180"/>
      <c r="G4641" s="261"/>
      <c r="H4641" s="284">
        <f t="shared" si="189"/>
        <v>4.623999999999923E-6</v>
      </c>
      <c r="I4641" s="92"/>
      <c r="J4641" s="173"/>
      <c r="K4641" s="132"/>
      <c r="L4641" s="130"/>
      <c r="M4641" s="130"/>
      <c r="N4641" s="130"/>
      <c r="O4641" s="130"/>
      <c r="P4641" s="130"/>
      <c r="Q4641" s="130"/>
      <c r="R4641" s="130"/>
      <c r="S4641" s="130"/>
    </row>
    <row r="4642" spans="1:19" x14ac:dyDescent="0.25">
      <c r="A4642" s="228" t="str">
        <f t="shared" si="190"/>
        <v/>
      </c>
      <c r="B4642" s="34"/>
      <c r="C4642" s="8"/>
      <c r="D4642" s="129"/>
      <c r="F4642" s="180"/>
      <c r="G4642" s="261"/>
      <c r="H4642" s="284">
        <f t="shared" si="189"/>
        <v>4.6249999999999227E-6</v>
      </c>
      <c r="I4642" s="92"/>
      <c r="J4642" s="173"/>
      <c r="K4642" s="132"/>
      <c r="L4642" s="130"/>
      <c r="M4642" s="130"/>
      <c r="N4642" s="130"/>
      <c r="O4642" s="130"/>
      <c r="P4642" s="130"/>
      <c r="Q4642" s="130"/>
      <c r="R4642" s="130"/>
      <c r="S4642" s="130"/>
    </row>
    <row r="4643" spans="1:19" x14ac:dyDescent="0.25">
      <c r="A4643" s="228" t="str">
        <f t="shared" si="190"/>
        <v/>
      </c>
      <c r="B4643" s="34"/>
      <c r="C4643" s="8"/>
      <c r="D4643" s="129"/>
      <c r="F4643" s="180"/>
      <c r="G4643" s="261"/>
      <c r="H4643" s="284">
        <f t="shared" si="189"/>
        <v>4.6259999999999223E-6</v>
      </c>
      <c r="I4643" s="92"/>
      <c r="J4643" s="173"/>
      <c r="K4643" s="132"/>
      <c r="L4643" s="130"/>
      <c r="M4643" s="130"/>
      <c r="N4643" s="130"/>
      <c r="O4643" s="130"/>
      <c r="P4643" s="130"/>
      <c r="Q4643" s="130"/>
      <c r="R4643" s="130"/>
      <c r="S4643" s="130"/>
    </row>
    <row r="4644" spans="1:19" x14ac:dyDescent="0.25">
      <c r="A4644" s="228" t="str">
        <f t="shared" si="190"/>
        <v/>
      </c>
      <c r="B4644" s="34"/>
      <c r="C4644" s="8"/>
      <c r="D4644" s="129"/>
      <c r="F4644" s="180"/>
      <c r="G4644" s="261"/>
      <c r="H4644" s="284">
        <f t="shared" si="189"/>
        <v>4.626999999999922E-6</v>
      </c>
      <c r="I4644" s="92"/>
      <c r="J4644" s="173"/>
      <c r="K4644" s="132"/>
      <c r="L4644" s="130"/>
      <c r="M4644" s="130"/>
      <c r="N4644" s="130"/>
      <c r="O4644" s="130"/>
      <c r="P4644" s="130"/>
      <c r="Q4644" s="130"/>
      <c r="R4644" s="130"/>
      <c r="S4644" s="130"/>
    </row>
    <row r="4645" spans="1:19" x14ac:dyDescent="0.25">
      <c r="A4645" s="228" t="str">
        <f t="shared" si="190"/>
        <v/>
      </c>
      <c r="B4645" s="34"/>
      <c r="C4645" s="8"/>
      <c r="D4645" s="129"/>
      <c r="F4645" s="180"/>
      <c r="G4645" s="261"/>
      <c r="H4645" s="284">
        <f t="shared" si="189"/>
        <v>4.6279999999999216E-6</v>
      </c>
      <c r="I4645" s="92"/>
      <c r="J4645" s="173"/>
      <c r="K4645" s="132"/>
      <c r="L4645" s="130"/>
      <c r="M4645" s="130"/>
      <c r="N4645" s="130"/>
      <c r="O4645" s="130"/>
      <c r="P4645" s="130"/>
      <c r="Q4645" s="130"/>
      <c r="R4645" s="130"/>
      <c r="S4645" s="130"/>
    </row>
    <row r="4646" spans="1:19" x14ac:dyDescent="0.25">
      <c r="A4646" s="228" t="str">
        <f t="shared" si="190"/>
        <v/>
      </c>
      <c r="B4646" s="34"/>
      <c r="C4646" s="8"/>
      <c r="D4646" s="129"/>
      <c r="F4646" s="180"/>
      <c r="G4646" s="261"/>
      <c r="H4646" s="284">
        <f t="shared" si="189"/>
        <v>4.6289999999999213E-6</v>
      </c>
      <c r="I4646" s="92"/>
      <c r="J4646" s="173"/>
      <c r="K4646" s="132"/>
      <c r="L4646" s="130"/>
      <c r="M4646" s="130"/>
      <c r="N4646" s="130"/>
      <c r="O4646" s="130"/>
      <c r="P4646" s="130"/>
      <c r="Q4646" s="130"/>
      <c r="R4646" s="130"/>
      <c r="S4646" s="130"/>
    </row>
    <row r="4647" spans="1:19" x14ac:dyDescent="0.25">
      <c r="A4647" s="228" t="str">
        <f t="shared" si="190"/>
        <v/>
      </c>
      <c r="B4647" s="34"/>
      <c r="C4647" s="8"/>
      <c r="D4647" s="129"/>
      <c r="F4647" s="180"/>
      <c r="G4647" s="261"/>
      <c r="H4647" s="284">
        <f t="shared" si="189"/>
        <v>4.6299999999999209E-6</v>
      </c>
      <c r="I4647" s="92"/>
      <c r="J4647" s="173"/>
      <c r="K4647" s="132"/>
      <c r="L4647" s="130"/>
      <c r="M4647" s="130"/>
      <c r="N4647" s="130"/>
      <c r="O4647" s="130"/>
      <c r="P4647" s="130"/>
      <c r="Q4647" s="130"/>
      <c r="R4647" s="130"/>
      <c r="S4647" s="130"/>
    </row>
    <row r="4648" spans="1:19" x14ac:dyDescent="0.25">
      <c r="A4648" s="228" t="str">
        <f t="shared" si="190"/>
        <v/>
      </c>
      <c r="B4648" s="34"/>
      <c r="C4648" s="8"/>
      <c r="D4648" s="129"/>
      <c r="F4648" s="180"/>
      <c r="G4648" s="261"/>
      <c r="H4648" s="284">
        <f t="shared" si="189"/>
        <v>4.6309999999999206E-6</v>
      </c>
      <c r="I4648" s="92"/>
      <c r="J4648" s="173"/>
      <c r="K4648" s="132"/>
      <c r="L4648" s="130"/>
      <c r="M4648" s="130"/>
      <c r="N4648" s="130"/>
      <c r="O4648" s="130"/>
      <c r="P4648" s="130"/>
      <c r="Q4648" s="130"/>
      <c r="R4648" s="130"/>
      <c r="S4648" s="130"/>
    </row>
    <row r="4649" spans="1:19" x14ac:dyDescent="0.25">
      <c r="A4649" s="228" t="str">
        <f t="shared" si="190"/>
        <v/>
      </c>
      <c r="B4649" s="34"/>
      <c r="C4649" s="8"/>
      <c r="D4649" s="129"/>
      <c r="F4649" s="180"/>
      <c r="G4649" s="261"/>
      <c r="H4649" s="284">
        <f t="shared" si="189"/>
        <v>4.6319999999999202E-6</v>
      </c>
      <c r="I4649" s="92"/>
      <c r="J4649" s="173"/>
      <c r="K4649" s="132"/>
      <c r="L4649" s="130"/>
      <c r="M4649" s="130"/>
      <c r="N4649" s="130"/>
      <c r="O4649" s="130"/>
      <c r="P4649" s="130"/>
      <c r="Q4649" s="130"/>
      <c r="R4649" s="130"/>
      <c r="S4649" s="130"/>
    </row>
    <row r="4650" spans="1:19" x14ac:dyDescent="0.25">
      <c r="A4650" s="228" t="str">
        <f t="shared" si="190"/>
        <v/>
      </c>
      <c r="B4650" s="34"/>
      <c r="C4650" s="8"/>
      <c r="D4650" s="129"/>
      <c r="F4650" s="180"/>
      <c r="G4650" s="261"/>
      <c r="H4650" s="284">
        <f t="shared" si="189"/>
        <v>4.6329999999999199E-6</v>
      </c>
      <c r="I4650" s="92"/>
      <c r="J4650" s="173"/>
      <c r="K4650" s="132"/>
      <c r="L4650" s="130"/>
      <c r="M4650" s="130"/>
      <c r="N4650" s="130"/>
      <c r="O4650" s="130"/>
      <c r="P4650" s="130"/>
      <c r="Q4650" s="130"/>
      <c r="R4650" s="130"/>
      <c r="S4650" s="130"/>
    </row>
    <row r="4651" spans="1:19" x14ac:dyDescent="0.25">
      <c r="A4651" s="228" t="str">
        <f t="shared" si="190"/>
        <v/>
      </c>
      <c r="B4651" s="34"/>
      <c r="C4651" s="8"/>
      <c r="D4651" s="129"/>
      <c r="F4651" s="180"/>
      <c r="G4651" s="261"/>
      <c r="H4651" s="284">
        <f t="shared" si="189"/>
        <v>4.6339999999999195E-6</v>
      </c>
      <c r="I4651" s="92"/>
      <c r="J4651" s="173"/>
      <c r="K4651" s="132"/>
      <c r="L4651" s="130"/>
      <c r="M4651" s="130"/>
      <c r="N4651" s="130"/>
      <c r="O4651" s="130"/>
      <c r="P4651" s="130"/>
      <c r="Q4651" s="130"/>
      <c r="R4651" s="130"/>
      <c r="S4651" s="130"/>
    </row>
    <row r="4652" spans="1:19" x14ac:dyDescent="0.25">
      <c r="A4652" s="228" t="str">
        <f t="shared" si="190"/>
        <v/>
      </c>
      <c r="B4652" s="34"/>
      <c r="C4652" s="8"/>
      <c r="D4652" s="129"/>
      <c r="F4652" s="180"/>
      <c r="G4652" s="261"/>
      <c r="H4652" s="284">
        <f t="shared" si="189"/>
        <v>4.6349999999999192E-6</v>
      </c>
      <c r="I4652" s="92"/>
      <c r="J4652" s="173"/>
      <c r="K4652" s="132"/>
      <c r="L4652" s="130"/>
      <c r="M4652" s="130"/>
      <c r="N4652" s="130"/>
      <c r="O4652" s="130"/>
      <c r="P4652" s="130"/>
      <c r="Q4652" s="130"/>
      <c r="R4652" s="130"/>
      <c r="S4652" s="130"/>
    </row>
    <row r="4653" spans="1:19" x14ac:dyDescent="0.25">
      <c r="A4653" s="228" t="str">
        <f t="shared" si="190"/>
        <v/>
      </c>
      <c r="B4653" s="34"/>
      <c r="C4653" s="8"/>
      <c r="D4653" s="129"/>
      <c r="F4653" s="180"/>
      <c r="G4653" s="261"/>
      <c r="H4653" s="284">
        <f t="shared" si="189"/>
        <v>4.6359999999999189E-6</v>
      </c>
      <c r="I4653" s="92"/>
      <c r="J4653" s="173"/>
      <c r="K4653" s="132"/>
      <c r="L4653" s="130"/>
      <c r="M4653" s="130"/>
      <c r="N4653" s="130"/>
      <c r="O4653" s="130"/>
      <c r="P4653" s="130"/>
      <c r="Q4653" s="130"/>
      <c r="R4653" s="130"/>
      <c r="S4653" s="130"/>
    </row>
    <row r="4654" spans="1:19" x14ac:dyDescent="0.25">
      <c r="A4654" s="228" t="str">
        <f t="shared" si="190"/>
        <v/>
      </c>
      <c r="B4654" s="34"/>
      <c r="C4654" s="8"/>
      <c r="D4654" s="129"/>
      <c r="F4654" s="180"/>
      <c r="G4654" s="261"/>
      <c r="H4654" s="284">
        <f t="shared" si="189"/>
        <v>4.6369999999999185E-6</v>
      </c>
      <c r="I4654" s="92"/>
      <c r="J4654" s="173"/>
      <c r="K4654" s="132"/>
      <c r="L4654" s="130"/>
      <c r="M4654" s="130"/>
      <c r="N4654" s="130"/>
      <c r="O4654" s="130"/>
      <c r="P4654" s="130"/>
      <c r="Q4654" s="130"/>
      <c r="R4654" s="130"/>
      <c r="S4654" s="130"/>
    </row>
    <row r="4655" spans="1:19" x14ac:dyDescent="0.25">
      <c r="A4655" s="228" t="str">
        <f t="shared" si="190"/>
        <v/>
      </c>
      <c r="B4655" s="34"/>
      <c r="C4655" s="8"/>
      <c r="D4655" s="129"/>
      <c r="F4655" s="180"/>
      <c r="G4655" s="261"/>
      <c r="H4655" s="284">
        <f t="shared" si="189"/>
        <v>4.6379999999999182E-6</v>
      </c>
      <c r="I4655" s="92"/>
      <c r="J4655" s="173"/>
      <c r="K4655" s="132"/>
      <c r="L4655" s="130"/>
      <c r="M4655" s="130"/>
      <c r="N4655" s="130"/>
      <c r="O4655" s="130"/>
      <c r="P4655" s="130"/>
      <c r="Q4655" s="130"/>
      <c r="R4655" s="130"/>
      <c r="S4655" s="130"/>
    </row>
    <row r="4656" spans="1:19" x14ac:dyDescent="0.25">
      <c r="A4656" s="228" t="str">
        <f t="shared" si="190"/>
        <v/>
      </c>
      <c r="B4656" s="34"/>
      <c r="C4656" s="8"/>
      <c r="D4656" s="129"/>
      <c r="F4656" s="180"/>
      <c r="G4656" s="261"/>
      <c r="H4656" s="284">
        <f t="shared" si="189"/>
        <v>4.6389999999999178E-6</v>
      </c>
      <c r="I4656" s="92"/>
      <c r="J4656" s="173"/>
      <c r="K4656" s="132"/>
      <c r="L4656" s="130"/>
      <c r="M4656" s="130"/>
      <c r="N4656" s="130"/>
      <c r="O4656" s="130"/>
      <c r="P4656" s="130"/>
      <c r="Q4656" s="130"/>
      <c r="R4656" s="130"/>
      <c r="S4656" s="130"/>
    </row>
    <row r="4657" spans="1:19" x14ac:dyDescent="0.25">
      <c r="A4657" s="228" t="str">
        <f t="shared" si="190"/>
        <v/>
      </c>
      <c r="B4657" s="34"/>
      <c r="C4657" s="8"/>
      <c r="D4657" s="129"/>
      <c r="F4657" s="180"/>
      <c r="G4657" s="261"/>
      <c r="H4657" s="284">
        <f t="shared" si="189"/>
        <v>4.6399999999999175E-6</v>
      </c>
      <c r="I4657" s="92"/>
      <c r="J4657" s="173"/>
      <c r="K4657" s="132"/>
      <c r="L4657" s="130"/>
      <c r="M4657" s="130"/>
      <c r="N4657" s="130"/>
      <c r="O4657" s="130"/>
      <c r="P4657" s="130"/>
      <c r="Q4657" s="130"/>
      <c r="R4657" s="130"/>
      <c r="S4657" s="130"/>
    </row>
    <row r="4658" spans="1:19" x14ac:dyDescent="0.25">
      <c r="A4658" s="228" t="str">
        <f t="shared" si="190"/>
        <v/>
      </c>
      <c r="B4658" s="34"/>
      <c r="C4658" s="8"/>
      <c r="D4658" s="129"/>
      <c r="F4658" s="180"/>
      <c r="G4658" s="261"/>
      <c r="H4658" s="284">
        <f t="shared" si="189"/>
        <v>4.6409999999999171E-6</v>
      </c>
      <c r="I4658" s="92"/>
      <c r="J4658" s="173"/>
      <c r="K4658" s="132"/>
      <c r="L4658" s="130"/>
      <c r="M4658" s="130"/>
      <c r="N4658" s="130"/>
      <c r="O4658" s="130"/>
      <c r="P4658" s="130"/>
      <c r="Q4658" s="130"/>
      <c r="R4658" s="130"/>
      <c r="S4658" s="130"/>
    </row>
    <row r="4659" spans="1:19" x14ac:dyDescent="0.25">
      <c r="A4659" s="228" t="str">
        <f t="shared" si="190"/>
        <v/>
      </c>
      <c r="B4659" s="34"/>
      <c r="C4659" s="8"/>
      <c r="D4659" s="129"/>
      <c r="F4659" s="180"/>
      <c r="G4659" s="261"/>
      <c r="H4659" s="284">
        <f t="shared" si="189"/>
        <v>4.6419999999999168E-6</v>
      </c>
      <c r="I4659" s="92"/>
      <c r="J4659" s="173"/>
      <c r="K4659" s="132"/>
      <c r="L4659" s="130"/>
      <c r="M4659" s="130"/>
      <c r="N4659" s="130"/>
      <c r="O4659" s="130"/>
      <c r="P4659" s="130"/>
      <c r="Q4659" s="130"/>
      <c r="R4659" s="130"/>
      <c r="S4659" s="130"/>
    </row>
    <row r="4660" spans="1:19" x14ac:dyDescent="0.25">
      <c r="A4660" s="228" t="str">
        <f t="shared" si="190"/>
        <v/>
      </c>
      <c r="B4660" s="34"/>
      <c r="C4660" s="8"/>
      <c r="D4660" s="129"/>
      <c r="F4660" s="180"/>
      <c r="G4660" s="261"/>
      <c r="H4660" s="284">
        <f t="shared" si="189"/>
        <v>4.6429999999999164E-6</v>
      </c>
      <c r="I4660" s="92"/>
      <c r="J4660" s="173"/>
      <c r="K4660" s="132"/>
      <c r="L4660" s="130"/>
      <c r="M4660" s="130"/>
      <c r="N4660" s="130"/>
      <c r="O4660" s="130"/>
      <c r="P4660" s="130"/>
      <c r="Q4660" s="130"/>
      <c r="R4660" s="130"/>
      <c r="S4660" s="130"/>
    </row>
    <row r="4661" spans="1:19" x14ac:dyDescent="0.25">
      <c r="A4661" s="228" t="str">
        <f t="shared" si="190"/>
        <v/>
      </c>
      <c r="B4661" s="34"/>
      <c r="C4661" s="8"/>
      <c r="D4661" s="129"/>
      <c r="F4661" s="180"/>
      <c r="G4661" s="261"/>
      <c r="H4661" s="284">
        <f t="shared" si="189"/>
        <v>4.6439999999999161E-6</v>
      </c>
      <c r="I4661" s="92"/>
      <c r="J4661" s="173"/>
      <c r="K4661" s="132"/>
      <c r="L4661" s="130"/>
      <c r="M4661" s="130"/>
      <c r="N4661" s="130"/>
      <c r="O4661" s="130"/>
      <c r="P4661" s="130"/>
      <c r="Q4661" s="130"/>
      <c r="R4661" s="130"/>
      <c r="S4661" s="130"/>
    </row>
    <row r="4662" spans="1:19" x14ac:dyDescent="0.25">
      <c r="A4662" s="228" t="str">
        <f t="shared" si="190"/>
        <v/>
      </c>
      <c r="B4662" s="34"/>
      <c r="C4662" s="8"/>
      <c r="D4662" s="129"/>
      <c r="F4662" s="180"/>
      <c r="G4662" s="261"/>
      <c r="H4662" s="284">
        <f t="shared" si="189"/>
        <v>4.6449999999999157E-6</v>
      </c>
      <c r="I4662" s="92"/>
      <c r="J4662" s="173"/>
      <c r="K4662" s="132"/>
      <c r="L4662" s="130"/>
      <c r="M4662" s="130"/>
      <c r="N4662" s="130"/>
      <c r="O4662" s="130"/>
      <c r="P4662" s="130"/>
      <c r="Q4662" s="130"/>
      <c r="R4662" s="130"/>
      <c r="S4662" s="130"/>
    </row>
    <row r="4663" spans="1:19" x14ac:dyDescent="0.25">
      <c r="A4663" s="228" t="str">
        <f t="shared" si="190"/>
        <v/>
      </c>
      <c r="B4663" s="34"/>
      <c r="C4663" s="8"/>
      <c r="D4663" s="129"/>
      <c r="F4663" s="180"/>
      <c r="G4663" s="261"/>
      <c r="H4663" s="284">
        <f t="shared" si="189"/>
        <v>4.6459999999999154E-6</v>
      </c>
      <c r="I4663" s="92"/>
      <c r="J4663" s="173"/>
      <c r="K4663" s="132"/>
      <c r="L4663" s="130"/>
      <c r="M4663" s="130"/>
      <c r="N4663" s="130"/>
      <c r="O4663" s="130"/>
      <c r="P4663" s="130"/>
      <c r="Q4663" s="130"/>
      <c r="R4663" s="130"/>
      <c r="S4663" s="130"/>
    </row>
    <row r="4664" spans="1:19" x14ac:dyDescent="0.25">
      <c r="A4664" s="228" t="str">
        <f t="shared" si="190"/>
        <v/>
      </c>
      <c r="B4664" s="34"/>
      <c r="C4664" s="8"/>
      <c r="D4664" s="129"/>
      <c r="F4664" s="180"/>
      <c r="G4664" s="261"/>
      <c r="H4664" s="284">
        <f t="shared" si="189"/>
        <v>4.646999999999915E-6</v>
      </c>
      <c r="I4664" s="92"/>
      <c r="J4664" s="173"/>
      <c r="K4664" s="132"/>
      <c r="L4664" s="130"/>
      <c r="M4664" s="130"/>
      <c r="N4664" s="130"/>
      <c r="O4664" s="130"/>
      <c r="P4664" s="130"/>
      <c r="Q4664" s="130"/>
      <c r="R4664" s="130"/>
      <c r="S4664" s="130"/>
    </row>
    <row r="4665" spans="1:19" x14ac:dyDescent="0.25">
      <c r="A4665" s="228" t="str">
        <f t="shared" si="190"/>
        <v/>
      </c>
      <c r="B4665" s="34"/>
      <c r="C4665" s="8"/>
      <c r="D4665" s="129"/>
      <c r="F4665" s="180"/>
      <c r="G4665" s="261"/>
      <c r="H4665" s="284">
        <f t="shared" si="189"/>
        <v>4.6479999999999147E-6</v>
      </c>
      <c r="I4665" s="92"/>
      <c r="J4665" s="173"/>
      <c r="K4665" s="132"/>
      <c r="L4665" s="130"/>
      <c r="M4665" s="130"/>
      <c r="N4665" s="130"/>
      <c r="O4665" s="130"/>
      <c r="P4665" s="130"/>
      <c r="Q4665" s="130"/>
      <c r="R4665" s="130"/>
      <c r="S4665" s="130"/>
    </row>
    <row r="4666" spans="1:19" x14ac:dyDescent="0.25">
      <c r="A4666" s="228" t="str">
        <f t="shared" si="190"/>
        <v/>
      </c>
      <c r="B4666" s="34"/>
      <c r="C4666" s="8"/>
      <c r="D4666" s="129"/>
      <c r="F4666" s="180"/>
      <c r="G4666" s="261"/>
      <c r="H4666" s="284">
        <f t="shared" si="189"/>
        <v>4.6489999999999143E-6</v>
      </c>
      <c r="I4666" s="92"/>
      <c r="J4666" s="173"/>
      <c r="K4666" s="132"/>
      <c r="L4666" s="130"/>
      <c r="M4666" s="130"/>
      <c r="N4666" s="130"/>
      <c r="O4666" s="130"/>
      <c r="P4666" s="130"/>
      <c r="Q4666" s="130"/>
      <c r="R4666" s="130"/>
      <c r="S4666" s="130"/>
    </row>
    <row r="4667" spans="1:19" x14ac:dyDescent="0.25">
      <c r="A4667" s="228" t="str">
        <f t="shared" si="190"/>
        <v/>
      </c>
      <c r="B4667" s="34"/>
      <c r="C4667" s="8"/>
      <c r="D4667" s="129"/>
      <c r="F4667" s="180"/>
      <c r="G4667" s="261"/>
      <c r="H4667" s="284">
        <f t="shared" si="189"/>
        <v>4.649999999999914E-6</v>
      </c>
      <c r="I4667" s="92"/>
      <c r="J4667" s="173"/>
      <c r="K4667" s="132"/>
      <c r="L4667" s="130"/>
      <c r="M4667" s="130"/>
      <c r="N4667" s="130"/>
      <c r="O4667" s="130"/>
      <c r="P4667" s="130"/>
      <c r="Q4667" s="130"/>
      <c r="R4667" s="130"/>
      <c r="S4667" s="130"/>
    </row>
    <row r="4668" spans="1:19" x14ac:dyDescent="0.25">
      <c r="A4668" s="228" t="str">
        <f t="shared" si="190"/>
        <v/>
      </c>
      <c r="B4668" s="34"/>
      <c r="C4668" s="8"/>
      <c r="D4668" s="129"/>
      <c r="F4668" s="180"/>
      <c r="G4668" s="261"/>
      <c r="H4668" s="284">
        <f t="shared" si="189"/>
        <v>4.6509999999999136E-6</v>
      </c>
      <c r="I4668" s="92"/>
      <c r="J4668" s="173"/>
      <c r="K4668" s="132"/>
      <c r="L4668" s="130"/>
      <c r="M4668" s="130"/>
      <c r="N4668" s="130"/>
      <c r="O4668" s="130"/>
      <c r="P4668" s="130"/>
      <c r="Q4668" s="130"/>
      <c r="R4668" s="130"/>
      <c r="S4668" s="130"/>
    </row>
    <row r="4669" spans="1:19" x14ac:dyDescent="0.25">
      <c r="A4669" s="228" t="str">
        <f t="shared" si="190"/>
        <v/>
      </c>
      <c r="B4669" s="34"/>
      <c r="C4669" s="8"/>
      <c r="D4669" s="129"/>
      <c r="F4669" s="180"/>
      <c r="G4669" s="261"/>
      <c r="H4669" s="284">
        <f t="shared" si="189"/>
        <v>4.6519999999999133E-6</v>
      </c>
      <c r="I4669" s="92"/>
      <c r="J4669" s="173"/>
      <c r="K4669" s="132"/>
      <c r="L4669" s="130"/>
      <c r="M4669" s="130"/>
      <c r="N4669" s="130"/>
      <c r="O4669" s="130"/>
      <c r="P4669" s="130"/>
      <c r="Q4669" s="130"/>
      <c r="R4669" s="130"/>
      <c r="S4669" s="130"/>
    </row>
    <row r="4670" spans="1:19" x14ac:dyDescent="0.25">
      <c r="A4670" s="228" t="str">
        <f t="shared" si="190"/>
        <v/>
      </c>
      <c r="B4670" s="34"/>
      <c r="C4670" s="8"/>
      <c r="D4670" s="129"/>
      <c r="F4670" s="180"/>
      <c r="G4670" s="261"/>
      <c r="H4670" s="284">
        <f t="shared" si="189"/>
        <v>4.6529999999999129E-6</v>
      </c>
      <c r="I4670" s="92"/>
      <c r="J4670" s="173"/>
      <c r="K4670" s="132"/>
      <c r="L4670" s="130"/>
      <c r="M4670" s="130"/>
      <c r="N4670" s="130"/>
      <c r="O4670" s="130"/>
      <c r="P4670" s="130"/>
      <c r="Q4670" s="130"/>
      <c r="R4670" s="130"/>
      <c r="S4670" s="130"/>
    </row>
    <row r="4671" spans="1:19" x14ac:dyDescent="0.25">
      <c r="A4671" s="228" t="str">
        <f t="shared" si="190"/>
        <v/>
      </c>
      <c r="B4671" s="34"/>
      <c r="C4671" s="8"/>
      <c r="D4671" s="129"/>
      <c r="F4671" s="180"/>
      <c r="G4671" s="261"/>
      <c r="H4671" s="284">
        <f t="shared" si="189"/>
        <v>4.6539999999999126E-6</v>
      </c>
      <c r="I4671" s="92"/>
      <c r="J4671" s="173"/>
      <c r="K4671" s="132"/>
      <c r="L4671" s="130"/>
      <c r="M4671" s="130"/>
      <c r="N4671" s="130"/>
      <c r="O4671" s="130"/>
      <c r="P4671" s="130"/>
      <c r="Q4671" s="130"/>
      <c r="R4671" s="130"/>
      <c r="S4671" s="130"/>
    </row>
    <row r="4672" spans="1:19" x14ac:dyDescent="0.25">
      <c r="A4672" s="228" t="str">
        <f t="shared" si="190"/>
        <v/>
      </c>
      <c r="B4672" s="34"/>
      <c r="C4672" s="8"/>
      <c r="D4672" s="129"/>
      <c r="F4672" s="180"/>
      <c r="G4672" s="261"/>
      <c r="H4672" s="284">
        <f t="shared" si="189"/>
        <v>4.6549999999999122E-6</v>
      </c>
      <c r="I4672" s="92"/>
      <c r="J4672" s="173"/>
      <c r="K4672" s="132"/>
      <c r="L4672" s="130"/>
      <c r="M4672" s="130"/>
      <c r="N4672" s="130"/>
      <c r="O4672" s="130"/>
      <c r="P4672" s="130"/>
      <c r="Q4672" s="130"/>
      <c r="R4672" s="130"/>
      <c r="S4672" s="130"/>
    </row>
    <row r="4673" spans="1:19" x14ac:dyDescent="0.25">
      <c r="A4673" s="228" t="str">
        <f t="shared" si="190"/>
        <v/>
      </c>
      <c r="B4673" s="34"/>
      <c r="C4673" s="8"/>
      <c r="D4673" s="129"/>
      <c r="F4673" s="180"/>
      <c r="G4673" s="261"/>
      <c r="H4673" s="284">
        <f t="shared" si="189"/>
        <v>4.6559999999999119E-6</v>
      </c>
      <c r="I4673" s="92"/>
      <c r="J4673" s="173"/>
      <c r="K4673" s="132"/>
      <c r="L4673" s="130"/>
      <c r="M4673" s="130"/>
      <c r="N4673" s="130"/>
      <c r="O4673" s="130"/>
      <c r="P4673" s="130"/>
      <c r="Q4673" s="130"/>
      <c r="R4673" s="130"/>
      <c r="S4673" s="130"/>
    </row>
    <row r="4674" spans="1:19" x14ac:dyDescent="0.25">
      <c r="A4674" s="228" t="str">
        <f t="shared" si="190"/>
        <v/>
      </c>
      <c r="B4674" s="34"/>
      <c r="C4674" s="8"/>
      <c r="D4674" s="129"/>
      <c r="F4674" s="180"/>
      <c r="G4674" s="261"/>
      <c r="H4674" s="284">
        <f t="shared" si="189"/>
        <v>4.6569999999999115E-6</v>
      </c>
      <c r="I4674" s="92"/>
      <c r="J4674" s="173"/>
      <c r="K4674" s="132"/>
      <c r="L4674" s="130"/>
      <c r="M4674" s="130"/>
      <c r="N4674" s="130"/>
      <c r="O4674" s="130"/>
      <c r="P4674" s="130"/>
      <c r="Q4674" s="130"/>
      <c r="R4674" s="130"/>
      <c r="S4674" s="130"/>
    </row>
    <row r="4675" spans="1:19" x14ac:dyDescent="0.25">
      <c r="A4675" s="228" t="str">
        <f t="shared" si="190"/>
        <v/>
      </c>
      <c r="B4675" s="34"/>
      <c r="C4675" s="8"/>
      <c r="D4675" s="129"/>
      <c r="F4675" s="180"/>
      <c r="G4675" s="261"/>
      <c r="H4675" s="284">
        <f t="shared" si="189"/>
        <v>4.6579999999999112E-6</v>
      </c>
      <c r="I4675" s="92"/>
      <c r="J4675" s="173"/>
      <c r="K4675" s="132"/>
      <c r="L4675" s="130"/>
      <c r="M4675" s="130"/>
      <c r="N4675" s="130"/>
      <c r="O4675" s="130"/>
      <c r="P4675" s="130"/>
      <c r="Q4675" s="130"/>
      <c r="R4675" s="130"/>
      <c r="S4675" s="130"/>
    </row>
    <row r="4676" spans="1:19" x14ac:dyDescent="0.25">
      <c r="A4676" s="228" t="str">
        <f t="shared" si="190"/>
        <v/>
      </c>
      <c r="B4676" s="34"/>
      <c r="C4676" s="8"/>
      <c r="D4676" s="129"/>
      <c r="F4676" s="180"/>
      <c r="G4676" s="261"/>
      <c r="H4676" s="284">
        <f t="shared" si="189"/>
        <v>4.6589999999999108E-6</v>
      </c>
      <c r="I4676" s="92"/>
      <c r="J4676" s="173"/>
      <c r="K4676" s="132"/>
      <c r="L4676" s="130"/>
      <c r="M4676" s="130"/>
      <c r="N4676" s="130"/>
      <c r="O4676" s="130"/>
      <c r="P4676" s="130"/>
      <c r="Q4676" s="130"/>
      <c r="R4676" s="130"/>
      <c r="S4676" s="130"/>
    </row>
    <row r="4677" spans="1:19" x14ac:dyDescent="0.25">
      <c r="A4677" s="228" t="str">
        <f t="shared" si="190"/>
        <v/>
      </c>
      <c r="B4677" s="34"/>
      <c r="C4677" s="8"/>
      <c r="D4677" s="129"/>
      <c r="F4677" s="180"/>
      <c r="G4677" s="261"/>
      <c r="H4677" s="284">
        <f t="shared" si="189"/>
        <v>4.6599999999999105E-6</v>
      </c>
      <c r="I4677" s="92"/>
      <c r="J4677" s="173"/>
      <c r="K4677" s="132"/>
      <c r="L4677" s="130"/>
      <c r="M4677" s="130"/>
      <c r="N4677" s="130"/>
      <c r="O4677" s="130"/>
      <c r="P4677" s="130"/>
      <c r="Q4677" s="130"/>
      <c r="R4677" s="130"/>
      <c r="S4677" s="130"/>
    </row>
    <row r="4678" spans="1:19" x14ac:dyDescent="0.25">
      <c r="A4678" s="228" t="str">
        <f t="shared" si="190"/>
        <v/>
      </c>
      <c r="B4678" s="34"/>
      <c r="C4678" s="8"/>
      <c r="D4678" s="129"/>
      <c r="F4678" s="180"/>
      <c r="G4678" s="261"/>
      <c r="H4678" s="284">
        <f t="shared" si="189"/>
        <v>4.6609999999999101E-6</v>
      </c>
      <c r="I4678" s="92"/>
      <c r="J4678" s="173"/>
      <c r="K4678" s="132"/>
      <c r="L4678" s="130"/>
      <c r="M4678" s="130"/>
      <c r="N4678" s="130"/>
      <c r="O4678" s="130"/>
      <c r="P4678" s="130"/>
      <c r="Q4678" s="130"/>
      <c r="R4678" s="130"/>
      <c r="S4678" s="130"/>
    </row>
    <row r="4679" spans="1:19" x14ac:dyDescent="0.25">
      <c r="A4679" s="228" t="str">
        <f t="shared" si="190"/>
        <v/>
      </c>
      <c r="B4679" s="34"/>
      <c r="C4679" s="8"/>
      <c r="D4679" s="129"/>
      <c r="F4679" s="180"/>
      <c r="G4679" s="261"/>
      <c r="H4679" s="284">
        <f t="shared" si="189"/>
        <v>4.6619999999999098E-6</v>
      </c>
      <c r="I4679" s="92"/>
      <c r="J4679" s="173"/>
      <c r="K4679" s="132"/>
      <c r="L4679" s="130"/>
      <c r="M4679" s="130"/>
      <c r="N4679" s="130"/>
      <c r="O4679" s="130"/>
      <c r="P4679" s="130"/>
      <c r="Q4679" s="130"/>
      <c r="R4679" s="130"/>
      <c r="S4679" s="130"/>
    </row>
    <row r="4680" spans="1:19" x14ac:dyDescent="0.25">
      <c r="A4680" s="228" t="str">
        <f t="shared" si="190"/>
        <v/>
      </c>
      <c r="B4680" s="34"/>
      <c r="C4680" s="8"/>
      <c r="D4680" s="129"/>
      <c r="F4680" s="180"/>
      <c r="G4680" s="261"/>
      <c r="H4680" s="284">
        <f t="shared" si="189"/>
        <v>4.6629999999999094E-6</v>
      </c>
      <c r="I4680" s="92"/>
      <c r="J4680" s="173"/>
      <c r="K4680" s="132"/>
      <c r="L4680" s="130"/>
      <c r="M4680" s="130"/>
      <c r="N4680" s="130"/>
      <c r="O4680" s="130"/>
      <c r="P4680" s="130"/>
      <c r="Q4680" s="130"/>
      <c r="R4680" s="130"/>
      <c r="S4680" s="130"/>
    </row>
    <row r="4681" spans="1:19" x14ac:dyDescent="0.25">
      <c r="A4681" s="228" t="str">
        <f t="shared" si="190"/>
        <v/>
      </c>
      <c r="B4681" s="34"/>
      <c r="C4681" s="8"/>
      <c r="D4681" s="129"/>
      <c r="F4681" s="180"/>
      <c r="G4681" s="261"/>
      <c r="H4681" s="284">
        <f t="shared" si="189"/>
        <v>4.6639999999999091E-6</v>
      </c>
      <c r="I4681" s="92"/>
      <c r="J4681" s="173"/>
      <c r="K4681" s="132"/>
      <c r="L4681" s="130"/>
      <c r="M4681" s="130"/>
      <c r="N4681" s="130"/>
      <c r="O4681" s="130"/>
      <c r="P4681" s="130"/>
      <c r="Q4681" s="130"/>
      <c r="R4681" s="130"/>
      <c r="S4681" s="130"/>
    </row>
    <row r="4682" spans="1:19" x14ac:dyDescent="0.25">
      <c r="A4682" s="228" t="str">
        <f t="shared" si="190"/>
        <v/>
      </c>
      <c r="B4682" s="34"/>
      <c r="C4682" s="8"/>
      <c r="D4682" s="129"/>
      <c r="F4682" s="180"/>
      <c r="G4682" s="261"/>
      <c r="H4682" s="284">
        <f t="shared" si="189"/>
        <v>4.6649999999999087E-6</v>
      </c>
      <c r="I4682" s="92"/>
      <c r="J4682" s="173"/>
      <c r="K4682" s="132"/>
      <c r="L4682" s="130"/>
      <c r="M4682" s="130"/>
      <c r="N4682" s="130"/>
      <c r="O4682" s="130"/>
      <c r="P4682" s="130"/>
      <c r="Q4682" s="130"/>
      <c r="R4682" s="130"/>
      <c r="S4682" s="130"/>
    </row>
    <row r="4683" spans="1:19" x14ac:dyDescent="0.25">
      <c r="A4683" s="228" t="str">
        <f t="shared" si="190"/>
        <v/>
      </c>
      <c r="B4683" s="34"/>
      <c r="C4683" s="8"/>
      <c r="D4683" s="129"/>
      <c r="F4683" s="180"/>
      <c r="G4683" s="261"/>
      <c r="H4683" s="284">
        <f t="shared" si="189"/>
        <v>4.6659999999999084E-6</v>
      </c>
      <c r="I4683" s="92"/>
      <c r="J4683" s="173"/>
      <c r="K4683" s="132"/>
      <c r="L4683" s="130"/>
      <c r="M4683" s="130"/>
      <c r="N4683" s="130"/>
      <c r="O4683" s="130"/>
      <c r="P4683" s="130"/>
      <c r="Q4683" s="130"/>
      <c r="R4683" s="130"/>
      <c r="S4683" s="130"/>
    </row>
    <row r="4684" spans="1:19" x14ac:dyDescent="0.25">
      <c r="A4684" s="228" t="str">
        <f t="shared" si="190"/>
        <v/>
      </c>
      <c r="B4684" s="34"/>
      <c r="C4684" s="8"/>
      <c r="D4684" s="129"/>
      <c r="F4684" s="180"/>
      <c r="G4684" s="261"/>
      <c r="H4684" s="284">
        <f t="shared" si="189"/>
        <v>4.6669999999999081E-6</v>
      </c>
      <c r="I4684" s="92"/>
      <c r="J4684" s="173"/>
      <c r="K4684" s="132"/>
      <c r="L4684" s="130"/>
      <c r="M4684" s="130"/>
      <c r="N4684" s="130"/>
      <c r="O4684" s="130"/>
      <c r="P4684" s="130"/>
      <c r="Q4684" s="130"/>
      <c r="R4684" s="130"/>
      <c r="S4684" s="130"/>
    </row>
    <row r="4685" spans="1:19" x14ac:dyDescent="0.25">
      <c r="A4685" s="228" t="str">
        <f t="shared" si="190"/>
        <v/>
      </c>
      <c r="B4685" s="34"/>
      <c r="C4685" s="8"/>
      <c r="D4685" s="129"/>
      <c r="F4685" s="180"/>
      <c r="G4685" s="261"/>
      <c r="H4685" s="284">
        <f t="shared" si="189"/>
        <v>4.6679999999999077E-6</v>
      </c>
      <c r="I4685" s="92"/>
      <c r="J4685" s="173"/>
      <c r="K4685" s="132"/>
      <c r="L4685" s="130"/>
      <c r="M4685" s="130"/>
      <c r="N4685" s="130"/>
      <c r="O4685" s="130"/>
      <c r="P4685" s="130"/>
      <c r="Q4685" s="130"/>
      <c r="R4685" s="130"/>
      <c r="S4685" s="130"/>
    </row>
    <row r="4686" spans="1:19" x14ac:dyDescent="0.25">
      <c r="A4686" s="228" t="str">
        <f t="shared" si="190"/>
        <v/>
      </c>
      <c r="B4686" s="34"/>
      <c r="C4686" s="8"/>
      <c r="D4686" s="129"/>
      <c r="F4686" s="180"/>
      <c r="G4686" s="261"/>
      <c r="H4686" s="284">
        <f t="shared" si="189"/>
        <v>4.6689999999999074E-6</v>
      </c>
      <c r="I4686" s="92"/>
      <c r="J4686" s="173"/>
      <c r="K4686" s="132"/>
      <c r="L4686" s="130"/>
      <c r="M4686" s="130"/>
      <c r="N4686" s="130"/>
      <c r="O4686" s="130"/>
      <c r="P4686" s="130"/>
      <c r="Q4686" s="130"/>
      <c r="R4686" s="130"/>
      <c r="S4686" s="130"/>
    </row>
    <row r="4687" spans="1:19" x14ac:dyDescent="0.25">
      <c r="A4687" s="228" t="str">
        <f t="shared" si="190"/>
        <v/>
      </c>
      <c r="B4687" s="34"/>
      <c r="C4687" s="8"/>
      <c r="D4687" s="129"/>
      <c r="F4687" s="180"/>
      <c r="G4687" s="261"/>
      <c r="H4687" s="284">
        <f t="shared" si="189"/>
        <v>4.669999999999907E-6</v>
      </c>
      <c r="I4687" s="92"/>
      <c r="J4687" s="173"/>
      <c r="K4687" s="132"/>
      <c r="L4687" s="130"/>
      <c r="M4687" s="130"/>
      <c r="N4687" s="130"/>
      <c r="O4687" s="130"/>
      <c r="P4687" s="130"/>
      <c r="Q4687" s="130"/>
      <c r="R4687" s="130"/>
      <c r="S4687" s="130"/>
    </row>
    <row r="4688" spans="1:19" x14ac:dyDescent="0.25">
      <c r="A4688" s="228" t="str">
        <f t="shared" si="190"/>
        <v/>
      </c>
      <c r="B4688" s="34"/>
      <c r="C4688" s="8"/>
      <c r="D4688" s="129"/>
      <c r="F4688" s="180"/>
      <c r="G4688" s="261"/>
      <c r="H4688" s="284">
        <f t="shared" si="189"/>
        <v>4.6709999999999067E-6</v>
      </c>
      <c r="I4688" s="92"/>
      <c r="J4688" s="173"/>
      <c r="K4688" s="132"/>
      <c r="L4688" s="130"/>
      <c r="M4688" s="130"/>
      <c r="N4688" s="130"/>
      <c r="O4688" s="130"/>
      <c r="P4688" s="130"/>
      <c r="Q4688" s="130"/>
      <c r="R4688" s="130"/>
      <c r="S4688" s="130"/>
    </row>
    <row r="4689" spans="1:19" x14ac:dyDescent="0.25">
      <c r="A4689" s="228" t="str">
        <f t="shared" si="190"/>
        <v/>
      </c>
      <c r="B4689" s="34"/>
      <c r="C4689" s="8"/>
      <c r="D4689" s="129"/>
      <c r="F4689" s="180"/>
      <c r="G4689" s="261"/>
      <c r="H4689" s="284">
        <f t="shared" si="189"/>
        <v>4.6719999999999063E-6</v>
      </c>
      <c r="I4689" s="92"/>
      <c r="J4689" s="173"/>
      <c r="K4689" s="132"/>
      <c r="L4689" s="130"/>
      <c r="M4689" s="130"/>
      <c r="N4689" s="130"/>
      <c r="O4689" s="130"/>
      <c r="P4689" s="130"/>
      <c r="Q4689" s="130"/>
      <c r="R4689" s="130"/>
      <c r="S4689" s="130"/>
    </row>
    <row r="4690" spans="1:19" x14ac:dyDescent="0.25">
      <c r="A4690" s="228" t="str">
        <f t="shared" si="190"/>
        <v/>
      </c>
      <c r="B4690" s="34"/>
      <c r="C4690" s="8"/>
      <c r="D4690" s="129"/>
      <c r="F4690" s="180"/>
      <c r="G4690" s="261"/>
      <c r="H4690" s="284">
        <f t="shared" si="189"/>
        <v>4.672999999999906E-6</v>
      </c>
      <c r="I4690" s="92"/>
      <c r="J4690" s="173"/>
      <c r="K4690" s="132"/>
      <c r="L4690" s="130"/>
      <c r="M4690" s="130"/>
      <c r="N4690" s="130"/>
      <c r="O4690" s="130"/>
      <c r="P4690" s="130"/>
      <c r="Q4690" s="130"/>
      <c r="R4690" s="130"/>
      <c r="S4690" s="130"/>
    </row>
    <row r="4691" spans="1:19" x14ac:dyDescent="0.25">
      <c r="A4691" s="228" t="str">
        <f t="shared" si="190"/>
        <v/>
      </c>
      <c r="B4691" s="34"/>
      <c r="C4691" s="8"/>
      <c r="D4691" s="129"/>
      <c r="F4691" s="180"/>
      <c r="G4691" s="261"/>
      <c r="H4691" s="284">
        <f t="shared" ref="H4691:H4754" si="191">IF(G4691="",IF(D4691&lt;&gt;"",H4690+F4691+0.000000001,H4690+0.000000001),H4690+0.000000001)</f>
        <v>4.6739999999999056E-6</v>
      </c>
      <c r="I4691" s="92"/>
      <c r="J4691" s="173"/>
      <c r="K4691" s="132"/>
      <c r="L4691" s="130"/>
      <c r="M4691" s="130"/>
      <c r="N4691" s="130"/>
      <c r="O4691" s="130"/>
      <c r="P4691" s="130"/>
      <c r="Q4691" s="130"/>
      <c r="R4691" s="130"/>
      <c r="S4691" s="130"/>
    </row>
    <row r="4692" spans="1:19" x14ac:dyDescent="0.25">
      <c r="A4692" s="228" t="str">
        <f t="shared" si="190"/>
        <v/>
      </c>
      <c r="B4692" s="34"/>
      <c r="C4692" s="8"/>
      <c r="D4692" s="129"/>
      <c r="F4692" s="180"/>
      <c r="G4692" s="261"/>
      <c r="H4692" s="284">
        <f t="shared" si="191"/>
        <v>4.6749999999999053E-6</v>
      </c>
      <c r="I4692" s="92"/>
      <c r="J4692" s="173"/>
      <c r="K4692" s="132"/>
      <c r="L4692" s="130"/>
      <c r="M4692" s="130"/>
      <c r="N4692" s="130"/>
      <c r="O4692" s="130"/>
      <c r="P4692" s="130"/>
      <c r="Q4692" s="130"/>
      <c r="R4692" s="130"/>
      <c r="S4692" s="130"/>
    </row>
    <row r="4693" spans="1:19" x14ac:dyDescent="0.25">
      <c r="A4693" s="228" t="str">
        <f t="shared" si="190"/>
        <v/>
      </c>
      <c r="B4693" s="34"/>
      <c r="C4693" s="8"/>
      <c r="D4693" s="129"/>
      <c r="F4693" s="180"/>
      <c r="G4693" s="261"/>
      <c r="H4693" s="284">
        <f t="shared" si="191"/>
        <v>4.6759999999999049E-6</v>
      </c>
      <c r="I4693" s="92"/>
      <c r="J4693" s="173"/>
      <c r="K4693" s="132"/>
      <c r="L4693" s="130"/>
      <c r="M4693" s="130"/>
      <c r="N4693" s="130"/>
      <c r="O4693" s="130"/>
      <c r="P4693" s="130"/>
      <c r="Q4693" s="130"/>
      <c r="R4693" s="130"/>
      <c r="S4693" s="130"/>
    </row>
    <row r="4694" spans="1:19" x14ac:dyDescent="0.25">
      <c r="A4694" s="228" t="str">
        <f t="shared" ref="A4694:A4757" si="192">IF(F4694="","",IF(H4694=$H$5,D4694,""))</f>
        <v/>
      </c>
      <c r="B4694" s="34"/>
      <c r="C4694" s="8"/>
      <c r="D4694" s="129"/>
      <c r="F4694" s="180"/>
      <c r="G4694" s="261"/>
      <c r="H4694" s="284">
        <f t="shared" si="191"/>
        <v>4.6769999999999046E-6</v>
      </c>
      <c r="I4694" s="92"/>
      <c r="J4694" s="173"/>
      <c r="K4694" s="132"/>
      <c r="L4694" s="130"/>
      <c r="M4694" s="130"/>
      <c r="N4694" s="130"/>
      <c r="O4694" s="130"/>
      <c r="P4694" s="130"/>
      <c r="Q4694" s="130"/>
      <c r="R4694" s="130"/>
      <c r="S4694" s="130"/>
    </row>
    <row r="4695" spans="1:19" x14ac:dyDescent="0.25">
      <c r="A4695" s="228" t="str">
        <f t="shared" si="192"/>
        <v/>
      </c>
      <c r="B4695" s="34"/>
      <c r="C4695" s="8"/>
      <c r="D4695" s="129"/>
      <c r="F4695" s="180"/>
      <c r="G4695" s="261"/>
      <c r="H4695" s="284">
        <f t="shared" si="191"/>
        <v>4.6779999999999042E-6</v>
      </c>
      <c r="I4695" s="92"/>
      <c r="J4695" s="173"/>
      <c r="K4695" s="132"/>
      <c r="L4695" s="130"/>
      <c r="M4695" s="130"/>
      <c r="N4695" s="130"/>
      <c r="O4695" s="130"/>
      <c r="P4695" s="130"/>
      <c r="Q4695" s="130"/>
      <c r="R4695" s="130"/>
      <c r="S4695" s="130"/>
    </row>
    <row r="4696" spans="1:19" x14ac:dyDescent="0.25">
      <c r="A4696" s="228" t="str">
        <f t="shared" si="192"/>
        <v/>
      </c>
      <c r="B4696" s="34"/>
      <c r="C4696" s="8"/>
      <c r="D4696" s="129"/>
      <c r="F4696" s="180"/>
      <c r="G4696" s="261"/>
      <c r="H4696" s="284">
        <f t="shared" si="191"/>
        <v>4.6789999999999039E-6</v>
      </c>
      <c r="I4696" s="92"/>
      <c r="J4696" s="173"/>
      <c r="K4696" s="132"/>
      <c r="L4696" s="130"/>
      <c r="M4696" s="130"/>
      <c r="N4696" s="130"/>
      <c r="O4696" s="130"/>
      <c r="P4696" s="130"/>
      <c r="Q4696" s="130"/>
      <c r="R4696" s="130"/>
      <c r="S4696" s="130"/>
    </row>
    <row r="4697" spans="1:19" x14ac:dyDescent="0.25">
      <c r="A4697" s="228" t="str">
        <f t="shared" si="192"/>
        <v/>
      </c>
      <c r="B4697" s="34"/>
      <c r="C4697" s="8"/>
      <c r="D4697" s="129"/>
      <c r="F4697" s="180"/>
      <c r="G4697" s="261"/>
      <c r="H4697" s="284">
        <f t="shared" si="191"/>
        <v>4.6799999999999035E-6</v>
      </c>
      <c r="I4697" s="92"/>
      <c r="J4697" s="173"/>
      <c r="K4697" s="132"/>
      <c r="L4697" s="130"/>
      <c r="M4697" s="130"/>
      <c r="N4697" s="130"/>
      <c r="O4697" s="130"/>
      <c r="P4697" s="130"/>
      <c r="Q4697" s="130"/>
      <c r="R4697" s="130"/>
      <c r="S4697" s="130"/>
    </row>
    <row r="4698" spans="1:19" x14ac:dyDescent="0.25">
      <c r="A4698" s="228" t="str">
        <f t="shared" si="192"/>
        <v/>
      </c>
      <c r="B4698" s="34"/>
      <c r="C4698" s="8"/>
      <c r="D4698" s="129"/>
      <c r="F4698" s="180"/>
      <c r="G4698" s="261"/>
      <c r="H4698" s="284">
        <f t="shared" si="191"/>
        <v>4.6809999999999032E-6</v>
      </c>
      <c r="I4698" s="92"/>
      <c r="J4698" s="173"/>
      <c r="K4698" s="132"/>
      <c r="L4698" s="130"/>
      <c r="M4698" s="130"/>
      <c r="N4698" s="130"/>
      <c r="O4698" s="130"/>
      <c r="P4698" s="130"/>
      <c r="Q4698" s="130"/>
      <c r="R4698" s="130"/>
      <c r="S4698" s="130"/>
    </row>
    <row r="4699" spans="1:19" x14ac:dyDescent="0.25">
      <c r="A4699" s="228" t="str">
        <f t="shared" si="192"/>
        <v/>
      </c>
      <c r="B4699" s="34"/>
      <c r="C4699" s="8"/>
      <c r="D4699" s="129"/>
      <c r="F4699" s="180"/>
      <c r="G4699" s="261"/>
      <c r="H4699" s="284">
        <f t="shared" si="191"/>
        <v>4.6819999999999028E-6</v>
      </c>
      <c r="I4699" s="92"/>
      <c r="J4699" s="173"/>
      <c r="K4699" s="132"/>
      <c r="L4699" s="130"/>
      <c r="M4699" s="130"/>
      <c r="N4699" s="130"/>
      <c r="O4699" s="130"/>
      <c r="P4699" s="130"/>
      <c r="Q4699" s="130"/>
      <c r="R4699" s="130"/>
      <c r="S4699" s="130"/>
    </row>
    <row r="4700" spans="1:19" x14ac:dyDescent="0.25">
      <c r="A4700" s="228" t="str">
        <f t="shared" si="192"/>
        <v/>
      </c>
      <c r="B4700" s="34"/>
      <c r="C4700" s="8"/>
      <c r="D4700" s="129"/>
      <c r="F4700" s="180"/>
      <c r="G4700" s="261"/>
      <c r="H4700" s="284">
        <f t="shared" si="191"/>
        <v>4.6829999999999025E-6</v>
      </c>
      <c r="I4700" s="92"/>
      <c r="J4700" s="173"/>
      <c r="K4700" s="132"/>
      <c r="L4700" s="130"/>
      <c r="M4700" s="130"/>
      <c r="N4700" s="130"/>
      <c r="O4700" s="130"/>
      <c r="P4700" s="130"/>
      <c r="Q4700" s="130"/>
      <c r="R4700" s="130"/>
      <c r="S4700" s="130"/>
    </row>
    <row r="4701" spans="1:19" x14ac:dyDescent="0.25">
      <c r="A4701" s="228" t="str">
        <f t="shared" si="192"/>
        <v/>
      </c>
      <c r="B4701" s="34"/>
      <c r="C4701" s="8"/>
      <c r="D4701" s="129"/>
      <c r="F4701" s="180"/>
      <c r="G4701" s="261"/>
      <c r="H4701" s="284">
        <f t="shared" si="191"/>
        <v>4.6839999999999021E-6</v>
      </c>
      <c r="I4701" s="92"/>
      <c r="J4701" s="173"/>
      <c r="K4701" s="132"/>
      <c r="L4701" s="130"/>
      <c r="M4701" s="130"/>
      <c r="N4701" s="130"/>
      <c r="O4701" s="130"/>
      <c r="P4701" s="130"/>
      <c r="Q4701" s="130"/>
      <c r="R4701" s="130"/>
      <c r="S4701" s="130"/>
    </row>
    <row r="4702" spans="1:19" x14ac:dyDescent="0.25">
      <c r="A4702" s="228" t="str">
        <f t="shared" si="192"/>
        <v/>
      </c>
      <c r="B4702" s="34"/>
      <c r="C4702" s="8"/>
      <c r="D4702" s="129"/>
      <c r="F4702" s="180"/>
      <c r="G4702" s="261"/>
      <c r="H4702" s="284">
        <f t="shared" si="191"/>
        <v>4.6849999999999018E-6</v>
      </c>
      <c r="I4702" s="92"/>
      <c r="J4702" s="173"/>
      <c r="K4702" s="132"/>
      <c r="L4702" s="130"/>
      <c r="M4702" s="130"/>
      <c r="N4702" s="130"/>
      <c r="O4702" s="130"/>
      <c r="P4702" s="130"/>
      <c r="Q4702" s="130"/>
      <c r="R4702" s="130"/>
      <c r="S4702" s="130"/>
    </row>
    <row r="4703" spans="1:19" x14ac:dyDescent="0.25">
      <c r="A4703" s="228" t="str">
        <f t="shared" si="192"/>
        <v/>
      </c>
      <c r="B4703" s="34"/>
      <c r="C4703" s="8"/>
      <c r="D4703" s="129"/>
      <c r="F4703" s="180"/>
      <c r="G4703" s="261"/>
      <c r="H4703" s="284">
        <f t="shared" si="191"/>
        <v>4.6859999999999014E-6</v>
      </c>
      <c r="I4703" s="92"/>
      <c r="J4703" s="173"/>
      <c r="K4703" s="132"/>
      <c r="L4703" s="130"/>
      <c r="M4703" s="130"/>
      <c r="N4703" s="130"/>
      <c r="O4703" s="130"/>
      <c r="P4703" s="130"/>
      <c r="Q4703" s="130"/>
      <c r="R4703" s="130"/>
      <c r="S4703" s="130"/>
    </row>
    <row r="4704" spans="1:19" x14ac:dyDescent="0.25">
      <c r="A4704" s="228" t="str">
        <f t="shared" si="192"/>
        <v/>
      </c>
      <c r="B4704" s="34"/>
      <c r="C4704" s="8"/>
      <c r="D4704" s="129"/>
      <c r="F4704" s="180"/>
      <c r="G4704" s="261"/>
      <c r="H4704" s="284">
        <f t="shared" si="191"/>
        <v>4.6869999999999011E-6</v>
      </c>
      <c r="I4704" s="92"/>
      <c r="J4704" s="173"/>
      <c r="K4704" s="132"/>
      <c r="L4704" s="130"/>
      <c r="M4704" s="130"/>
      <c r="N4704" s="130"/>
      <c r="O4704" s="130"/>
      <c r="P4704" s="130"/>
      <c r="Q4704" s="130"/>
      <c r="R4704" s="130"/>
      <c r="S4704" s="130"/>
    </row>
    <row r="4705" spans="1:19" x14ac:dyDescent="0.25">
      <c r="A4705" s="228" t="str">
        <f t="shared" si="192"/>
        <v/>
      </c>
      <c r="B4705" s="34"/>
      <c r="C4705" s="8"/>
      <c r="D4705" s="129"/>
      <c r="F4705" s="180"/>
      <c r="G4705" s="261"/>
      <c r="H4705" s="284">
        <f t="shared" si="191"/>
        <v>4.6879999999999007E-6</v>
      </c>
      <c r="I4705" s="92"/>
      <c r="J4705" s="173"/>
      <c r="K4705" s="132"/>
      <c r="L4705" s="130"/>
      <c r="M4705" s="130"/>
      <c r="N4705" s="130"/>
      <c r="O4705" s="130"/>
      <c r="P4705" s="130"/>
      <c r="Q4705" s="130"/>
      <c r="R4705" s="130"/>
      <c r="S4705" s="130"/>
    </row>
    <row r="4706" spans="1:19" x14ac:dyDescent="0.25">
      <c r="A4706" s="228" t="str">
        <f t="shared" si="192"/>
        <v/>
      </c>
      <c r="B4706" s="34"/>
      <c r="C4706" s="8"/>
      <c r="D4706" s="129"/>
      <c r="F4706" s="180"/>
      <c r="G4706" s="261"/>
      <c r="H4706" s="284">
        <f t="shared" si="191"/>
        <v>4.6889999999999004E-6</v>
      </c>
      <c r="I4706" s="92"/>
      <c r="J4706" s="173"/>
      <c r="K4706" s="132"/>
      <c r="L4706" s="130"/>
      <c r="M4706" s="130"/>
      <c r="N4706" s="130"/>
      <c r="O4706" s="130"/>
      <c r="P4706" s="130"/>
      <c r="Q4706" s="130"/>
      <c r="R4706" s="130"/>
      <c r="S4706" s="130"/>
    </row>
    <row r="4707" spans="1:19" x14ac:dyDescent="0.25">
      <c r="A4707" s="228" t="str">
        <f t="shared" si="192"/>
        <v/>
      </c>
      <c r="B4707" s="34"/>
      <c r="C4707" s="8"/>
      <c r="D4707" s="129"/>
      <c r="F4707" s="180"/>
      <c r="G4707" s="261"/>
      <c r="H4707" s="284">
        <f t="shared" si="191"/>
        <v>4.6899999999999E-6</v>
      </c>
      <c r="I4707" s="92"/>
      <c r="J4707" s="173"/>
      <c r="K4707" s="132"/>
      <c r="L4707" s="130"/>
      <c r="M4707" s="130"/>
      <c r="N4707" s="130"/>
      <c r="O4707" s="130"/>
      <c r="P4707" s="130"/>
      <c r="Q4707" s="130"/>
      <c r="R4707" s="130"/>
      <c r="S4707" s="130"/>
    </row>
    <row r="4708" spans="1:19" x14ac:dyDescent="0.25">
      <c r="A4708" s="228" t="str">
        <f t="shared" si="192"/>
        <v/>
      </c>
      <c r="B4708" s="34"/>
      <c r="C4708" s="8"/>
      <c r="D4708" s="129"/>
      <c r="F4708" s="180"/>
      <c r="G4708" s="261"/>
      <c r="H4708" s="284">
        <f t="shared" si="191"/>
        <v>4.6909999999998997E-6</v>
      </c>
      <c r="I4708" s="92"/>
      <c r="J4708" s="173"/>
      <c r="K4708" s="132"/>
      <c r="L4708" s="130"/>
      <c r="M4708" s="130"/>
      <c r="N4708" s="130"/>
      <c r="O4708" s="130"/>
      <c r="P4708" s="130"/>
      <c r="Q4708" s="130"/>
      <c r="R4708" s="130"/>
      <c r="S4708" s="130"/>
    </row>
    <row r="4709" spans="1:19" x14ac:dyDescent="0.25">
      <c r="A4709" s="228" t="str">
        <f t="shared" si="192"/>
        <v/>
      </c>
      <c r="B4709" s="34"/>
      <c r="C4709" s="8"/>
      <c r="D4709" s="129"/>
      <c r="F4709" s="180"/>
      <c r="G4709" s="261"/>
      <c r="H4709" s="284">
        <f t="shared" si="191"/>
        <v>4.6919999999998993E-6</v>
      </c>
      <c r="I4709" s="92"/>
      <c r="J4709" s="173"/>
      <c r="K4709" s="132"/>
      <c r="L4709" s="130"/>
      <c r="M4709" s="130"/>
      <c r="N4709" s="130"/>
      <c r="O4709" s="130"/>
      <c r="P4709" s="130"/>
      <c r="Q4709" s="130"/>
      <c r="R4709" s="130"/>
      <c r="S4709" s="130"/>
    </row>
    <row r="4710" spans="1:19" x14ac:dyDescent="0.25">
      <c r="A4710" s="228" t="str">
        <f t="shared" si="192"/>
        <v/>
      </c>
      <c r="B4710" s="34"/>
      <c r="C4710" s="8"/>
      <c r="D4710" s="129"/>
      <c r="F4710" s="180"/>
      <c r="G4710" s="261"/>
      <c r="H4710" s="284">
        <f t="shared" si="191"/>
        <v>4.692999999999899E-6</v>
      </c>
      <c r="I4710" s="92"/>
      <c r="J4710" s="173"/>
      <c r="K4710" s="132"/>
      <c r="L4710" s="130"/>
      <c r="M4710" s="130"/>
      <c r="N4710" s="130"/>
      <c r="O4710" s="130"/>
      <c r="P4710" s="130"/>
      <c r="Q4710" s="130"/>
      <c r="R4710" s="130"/>
      <c r="S4710" s="130"/>
    </row>
    <row r="4711" spans="1:19" x14ac:dyDescent="0.25">
      <c r="A4711" s="228" t="str">
        <f t="shared" si="192"/>
        <v/>
      </c>
      <c r="B4711" s="34"/>
      <c r="C4711" s="8"/>
      <c r="D4711" s="129"/>
      <c r="F4711" s="180"/>
      <c r="G4711" s="261"/>
      <c r="H4711" s="284">
        <f t="shared" si="191"/>
        <v>4.6939999999998986E-6</v>
      </c>
      <c r="I4711" s="92"/>
      <c r="J4711" s="173"/>
      <c r="K4711" s="132"/>
      <c r="L4711" s="130"/>
      <c r="M4711" s="130"/>
      <c r="N4711" s="130"/>
      <c r="O4711" s="130"/>
      <c r="P4711" s="130"/>
      <c r="Q4711" s="130"/>
      <c r="R4711" s="130"/>
      <c r="S4711" s="130"/>
    </row>
    <row r="4712" spans="1:19" x14ac:dyDescent="0.25">
      <c r="A4712" s="228" t="str">
        <f t="shared" si="192"/>
        <v/>
      </c>
      <c r="B4712" s="34"/>
      <c r="C4712" s="8"/>
      <c r="D4712" s="129"/>
      <c r="F4712" s="180"/>
      <c r="G4712" s="261"/>
      <c r="H4712" s="284">
        <f t="shared" si="191"/>
        <v>4.6949999999998983E-6</v>
      </c>
      <c r="I4712" s="92"/>
      <c r="J4712" s="173"/>
      <c r="K4712" s="132"/>
      <c r="L4712" s="130"/>
      <c r="M4712" s="130"/>
      <c r="N4712" s="130"/>
      <c r="O4712" s="130"/>
      <c r="P4712" s="130"/>
      <c r="Q4712" s="130"/>
      <c r="R4712" s="130"/>
      <c r="S4712" s="130"/>
    </row>
    <row r="4713" spans="1:19" x14ac:dyDescent="0.25">
      <c r="A4713" s="228" t="str">
        <f t="shared" si="192"/>
        <v/>
      </c>
      <c r="B4713" s="34"/>
      <c r="C4713" s="8"/>
      <c r="D4713" s="129"/>
      <c r="F4713" s="180"/>
      <c r="G4713" s="261"/>
      <c r="H4713" s="284">
        <f t="shared" si="191"/>
        <v>4.6959999999998979E-6</v>
      </c>
      <c r="I4713" s="92"/>
      <c r="J4713" s="173"/>
      <c r="K4713" s="132"/>
      <c r="L4713" s="130"/>
      <c r="M4713" s="130"/>
      <c r="N4713" s="130"/>
      <c r="O4713" s="130"/>
      <c r="P4713" s="130"/>
      <c r="Q4713" s="130"/>
      <c r="R4713" s="130"/>
      <c r="S4713" s="130"/>
    </row>
    <row r="4714" spans="1:19" x14ac:dyDescent="0.25">
      <c r="A4714" s="228" t="str">
        <f t="shared" si="192"/>
        <v/>
      </c>
      <c r="B4714" s="34"/>
      <c r="C4714" s="8"/>
      <c r="D4714" s="129"/>
      <c r="F4714" s="180"/>
      <c r="G4714" s="261"/>
      <c r="H4714" s="284">
        <f t="shared" si="191"/>
        <v>4.6969999999998976E-6</v>
      </c>
      <c r="I4714" s="92"/>
      <c r="J4714" s="173"/>
      <c r="K4714" s="132"/>
      <c r="L4714" s="130"/>
      <c r="M4714" s="130"/>
      <c r="N4714" s="130"/>
      <c r="O4714" s="130"/>
      <c r="P4714" s="130"/>
      <c r="Q4714" s="130"/>
      <c r="R4714" s="130"/>
      <c r="S4714" s="130"/>
    </row>
    <row r="4715" spans="1:19" x14ac:dyDescent="0.25">
      <c r="A4715" s="228" t="str">
        <f t="shared" si="192"/>
        <v/>
      </c>
      <c r="B4715" s="34"/>
      <c r="C4715" s="8"/>
      <c r="D4715" s="129"/>
      <c r="F4715" s="180"/>
      <c r="G4715" s="261"/>
      <c r="H4715" s="284">
        <f t="shared" si="191"/>
        <v>4.6979999999998973E-6</v>
      </c>
      <c r="I4715" s="92"/>
      <c r="J4715" s="173"/>
      <c r="K4715" s="132"/>
      <c r="L4715" s="130"/>
      <c r="M4715" s="130"/>
      <c r="N4715" s="130"/>
      <c r="O4715" s="130"/>
      <c r="P4715" s="130"/>
      <c r="Q4715" s="130"/>
      <c r="R4715" s="130"/>
      <c r="S4715" s="130"/>
    </row>
    <row r="4716" spans="1:19" x14ac:dyDescent="0.25">
      <c r="A4716" s="228" t="str">
        <f t="shared" si="192"/>
        <v/>
      </c>
      <c r="B4716" s="34"/>
      <c r="C4716" s="8"/>
      <c r="D4716" s="129"/>
      <c r="F4716" s="180"/>
      <c r="G4716" s="261"/>
      <c r="H4716" s="284">
        <f t="shared" si="191"/>
        <v>4.6989999999998969E-6</v>
      </c>
      <c r="I4716" s="92"/>
      <c r="J4716" s="173"/>
      <c r="K4716" s="132"/>
      <c r="L4716" s="130"/>
      <c r="M4716" s="130"/>
      <c r="N4716" s="130"/>
      <c r="O4716" s="130"/>
      <c r="P4716" s="130"/>
      <c r="Q4716" s="130"/>
      <c r="R4716" s="130"/>
      <c r="S4716" s="130"/>
    </row>
    <row r="4717" spans="1:19" x14ac:dyDescent="0.25">
      <c r="A4717" s="228" t="str">
        <f t="shared" si="192"/>
        <v/>
      </c>
      <c r="B4717" s="34"/>
      <c r="C4717" s="8"/>
      <c r="D4717" s="129"/>
      <c r="F4717" s="180"/>
      <c r="G4717" s="261"/>
      <c r="H4717" s="284">
        <f t="shared" si="191"/>
        <v>4.6999999999998966E-6</v>
      </c>
      <c r="I4717" s="92"/>
      <c r="J4717" s="173"/>
      <c r="K4717" s="132"/>
      <c r="L4717" s="130"/>
      <c r="M4717" s="130"/>
      <c r="N4717" s="130"/>
      <c r="O4717" s="130"/>
      <c r="P4717" s="130"/>
      <c r="Q4717" s="130"/>
      <c r="R4717" s="130"/>
      <c r="S4717" s="130"/>
    </row>
    <row r="4718" spans="1:19" x14ac:dyDescent="0.25">
      <c r="A4718" s="228" t="str">
        <f t="shared" si="192"/>
        <v/>
      </c>
      <c r="B4718" s="34"/>
      <c r="C4718" s="8"/>
      <c r="D4718" s="129"/>
      <c r="F4718" s="180"/>
      <c r="G4718" s="261"/>
      <c r="H4718" s="284">
        <f t="shared" si="191"/>
        <v>4.7009999999998962E-6</v>
      </c>
      <c r="I4718" s="92"/>
      <c r="J4718" s="173"/>
      <c r="K4718" s="132"/>
      <c r="L4718" s="130"/>
      <c r="M4718" s="130"/>
      <c r="N4718" s="130"/>
      <c r="O4718" s="130"/>
      <c r="P4718" s="130"/>
      <c r="Q4718" s="130"/>
      <c r="R4718" s="130"/>
      <c r="S4718" s="130"/>
    </row>
    <row r="4719" spans="1:19" x14ac:dyDescent="0.25">
      <c r="A4719" s="228" t="str">
        <f t="shared" si="192"/>
        <v/>
      </c>
      <c r="B4719" s="34"/>
      <c r="C4719" s="8"/>
      <c r="D4719" s="129"/>
      <c r="F4719" s="180"/>
      <c r="G4719" s="261"/>
      <c r="H4719" s="284">
        <f t="shared" si="191"/>
        <v>4.7019999999998959E-6</v>
      </c>
      <c r="I4719" s="92"/>
      <c r="J4719" s="173"/>
      <c r="K4719" s="132"/>
      <c r="L4719" s="130"/>
      <c r="M4719" s="130"/>
      <c r="N4719" s="130"/>
      <c r="O4719" s="130"/>
      <c r="P4719" s="130"/>
      <c r="Q4719" s="130"/>
      <c r="R4719" s="130"/>
      <c r="S4719" s="130"/>
    </row>
    <row r="4720" spans="1:19" x14ac:dyDescent="0.25">
      <c r="A4720" s="228" t="str">
        <f t="shared" si="192"/>
        <v/>
      </c>
      <c r="B4720" s="34"/>
      <c r="C4720" s="8"/>
      <c r="D4720" s="129"/>
      <c r="F4720" s="180"/>
      <c r="G4720" s="261"/>
      <c r="H4720" s="284">
        <f t="shared" si="191"/>
        <v>4.7029999999998955E-6</v>
      </c>
      <c r="I4720" s="92"/>
      <c r="J4720" s="173"/>
      <c r="K4720" s="132"/>
      <c r="L4720" s="130"/>
      <c r="M4720" s="130"/>
      <c r="N4720" s="130"/>
      <c r="O4720" s="130"/>
      <c r="P4720" s="130"/>
      <c r="Q4720" s="130"/>
      <c r="R4720" s="130"/>
      <c r="S4720" s="130"/>
    </row>
    <row r="4721" spans="1:19" x14ac:dyDescent="0.25">
      <c r="A4721" s="228" t="str">
        <f t="shared" si="192"/>
        <v/>
      </c>
      <c r="B4721" s="34"/>
      <c r="C4721" s="8"/>
      <c r="D4721" s="129"/>
      <c r="F4721" s="180"/>
      <c r="G4721" s="261"/>
      <c r="H4721" s="284">
        <f t="shared" si="191"/>
        <v>4.7039999999998952E-6</v>
      </c>
      <c r="I4721" s="92"/>
      <c r="J4721" s="173"/>
      <c r="K4721" s="132"/>
      <c r="L4721" s="130"/>
      <c r="M4721" s="130"/>
      <c r="N4721" s="130"/>
      <c r="O4721" s="130"/>
      <c r="P4721" s="130"/>
      <c r="Q4721" s="130"/>
      <c r="R4721" s="130"/>
      <c r="S4721" s="130"/>
    </row>
    <row r="4722" spans="1:19" x14ac:dyDescent="0.25">
      <c r="A4722" s="228" t="str">
        <f t="shared" si="192"/>
        <v/>
      </c>
      <c r="B4722" s="34"/>
      <c r="C4722" s="8"/>
      <c r="D4722" s="129"/>
      <c r="F4722" s="180"/>
      <c r="G4722" s="261"/>
      <c r="H4722" s="284">
        <f t="shared" si="191"/>
        <v>4.7049999999998948E-6</v>
      </c>
      <c r="I4722" s="92"/>
      <c r="J4722" s="173"/>
      <c r="K4722" s="132"/>
      <c r="L4722" s="130"/>
      <c r="M4722" s="130"/>
      <c r="N4722" s="130"/>
      <c r="O4722" s="130"/>
      <c r="P4722" s="130"/>
      <c r="Q4722" s="130"/>
      <c r="R4722" s="130"/>
      <c r="S4722" s="130"/>
    </row>
    <row r="4723" spans="1:19" x14ac:dyDescent="0.25">
      <c r="A4723" s="228" t="str">
        <f t="shared" si="192"/>
        <v/>
      </c>
      <c r="B4723" s="34"/>
      <c r="C4723" s="8"/>
      <c r="D4723" s="129"/>
      <c r="F4723" s="180"/>
      <c r="G4723" s="261"/>
      <c r="H4723" s="284">
        <f t="shared" si="191"/>
        <v>4.7059999999998945E-6</v>
      </c>
      <c r="I4723" s="92"/>
      <c r="J4723" s="173"/>
      <c r="K4723" s="132"/>
      <c r="L4723" s="130"/>
      <c r="M4723" s="130"/>
      <c r="N4723" s="130"/>
      <c r="O4723" s="130"/>
      <c r="P4723" s="130"/>
      <c r="Q4723" s="130"/>
      <c r="R4723" s="130"/>
      <c r="S4723" s="130"/>
    </row>
    <row r="4724" spans="1:19" x14ac:dyDescent="0.25">
      <c r="A4724" s="228" t="str">
        <f t="shared" si="192"/>
        <v/>
      </c>
      <c r="B4724" s="34"/>
      <c r="C4724" s="8"/>
      <c r="D4724" s="129"/>
      <c r="F4724" s="180"/>
      <c r="G4724" s="261"/>
      <c r="H4724" s="284">
        <f t="shared" si="191"/>
        <v>4.7069999999998941E-6</v>
      </c>
      <c r="I4724" s="92"/>
      <c r="J4724" s="173"/>
      <c r="K4724" s="132"/>
      <c r="L4724" s="130"/>
      <c r="M4724" s="130"/>
      <c r="N4724" s="130"/>
      <c r="O4724" s="130"/>
      <c r="P4724" s="130"/>
      <c r="Q4724" s="130"/>
      <c r="R4724" s="130"/>
      <c r="S4724" s="130"/>
    </row>
    <row r="4725" spans="1:19" x14ac:dyDescent="0.25">
      <c r="A4725" s="228" t="str">
        <f t="shared" si="192"/>
        <v/>
      </c>
      <c r="B4725" s="34"/>
      <c r="C4725" s="8"/>
      <c r="D4725" s="129"/>
      <c r="F4725" s="180"/>
      <c r="G4725" s="261"/>
      <c r="H4725" s="284">
        <f t="shared" si="191"/>
        <v>4.7079999999998938E-6</v>
      </c>
      <c r="I4725" s="92"/>
      <c r="J4725" s="173"/>
      <c r="K4725" s="132"/>
      <c r="L4725" s="130"/>
      <c r="M4725" s="130"/>
      <c r="N4725" s="130"/>
      <c r="O4725" s="130"/>
      <c r="P4725" s="130"/>
      <c r="Q4725" s="130"/>
      <c r="R4725" s="130"/>
      <c r="S4725" s="130"/>
    </row>
    <row r="4726" spans="1:19" x14ac:dyDescent="0.25">
      <c r="A4726" s="228" t="str">
        <f t="shared" si="192"/>
        <v/>
      </c>
      <c r="B4726" s="34"/>
      <c r="C4726" s="8"/>
      <c r="D4726" s="129"/>
      <c r="F4726" s="180"/>
      <c r="G4726" s="261"/>
      <c r="H4726" s="284">
        <f t="shared" si="191"/>
        <v>4.7089999999998934E-6</v>
      </c>
      <c r="I4726" s="92"/>
      <c r="J4726" s="173"/>
      <c r="K4726" s="132"/>
      <c r="L4726" s="130"/>
      <c r="M4726" s="130"/>
      <c r="N4726" s="130"/>
      <c r="O4726" s="130"/>
      <c r="P4726" s="130"/>
      <c r="Q4726" s="130"/>
      <c r="R4726" s="130"/>
      <c r="S4726" s="130"/>
    </row>
    <row r="4727" spans="1:19" x14ac:dyDescent="0.25">
      <c r="A4727" s="228" t="str">
        <f t="shared" si="192"/>
        <v/>
      </c>
      <c r="B4727" s="34"/>
      <c r="C4727" s="8"/>
      <c r="D4727" s="129"/>
      <c r="F4727" s="180"/>
      <c r="G4727" s="261"/>
      <c r="H4727" s="284">
        <f t="shared" si="191"/>
        <v>4.7099999999998931E-6</v>
      </c>
      <c r="I4727" s="92"/>
      <c r="J4727" s="173"/>
      <c r="K4727" s="132"/>
      <c r="L4727" s="130"/>
      <c r="M4727" s="130"/>
      <c r="N4727" s="130"/>
      <c r="O4727" s="130"/>
      <c r="P4727" s="130"/>
      <c r="Q4727" s="130"/>
      <c r="R4727" s="130"/>
      <c r="S4727" s="130"/>
    </row>
    <row r="4728" spans="1:19" x14ac:dyDescent="0.25">
      <c r="A4728" s="228" t="str">
        <f t="shared" si="192"/>
        <v/>
      </c>
      <c r="B4728" s="34"/>
      <c r="C4728" s="8"/>
      <c r="D4728" s="129"/>
      <c r="F4728" s="180"/>
      <c r="G4728" s="261"/>
      <c r="H4728" s="284">
        <f t="shared" si="191"/>
        <v>4.7109999999998927E-6</v>
      </c>
      <c r="I4728" s="92"/>
      <c r="J4728" s="173"/>
      <c r="K4728" s="132"/>
      <c r="L4728" s="130"/>
      <c r="M4728" s="130"/>
      <c r="N4728" s="130"/>
      <c r="O4728" s="130"/>
      <c r="P4728" s="130"/>
      <c r="Q4728" s="130"/>
      <c r="R4728" s="130"/>
      <c r="S4728" s="130"/>
    </row>
    <row r="4729" spans="1:19" x14ac:dyDescent="0.25">
      <c r="A4729" s="228" t="str">
        <f t="shared" si="192"/>
        <v/>
      </c>
      <c r="B4729" s="34"/>
      <c r="C4729" s="8"/>
      <c r="D4729" s="129"/>
      <c r="F4729" s="180"/>
      <c r="G4729" s="261"/>
      <c r="H4729" s="284">
        <f t="shared" si="191"/>
        <v>4.7119999999998924E-6</v>
      </c>
      <c r="I4729" s="92"/>
      <c r="J4729" s="173"/>
      <c r="K4729" s="132"/>
      <c r="L4729" s="130"/>
      <c r="M4729" s="130"/>
      <c r="N4729" s="130"/>
      <c r="O4729" s="130"/>
      <c r="P4729" s="130"/>
      <c r="Q4729" s="130"/>
      <c r="R4729" s="130"/>
      <c r="S4729" s="130"/>
    </row>
    <row r="4730" spans="1:19" x14ac:dyDescent="0.25">
      <c r="A4730" s="228" t="str">
        <f t="shared" si="192"/>
        <v/>
      </c>
      <c r="B4730" s="34"/>
      <c r="C4730" s="8"/>
      <c r="D4730" s="129"/>
      <c r="F4730" s="180"/>
      <c r="G4730" s="261"/>
      <c r="H4730" s="284">
        <f t="shared" si="191"/>
        <v>4.712999999999892E-6</v>
      </c>
      <c r="I4730" s="92"/>
      <c r="J4730" s="173"/>
      <c r="K4730" s="132"/>
      <c r="L4730" s="130"/>
      <c r="M4730" s="130"/>
      <c r="N4730" s="130"/>
      <c r="O4730" s="130"/>
      <c r="P4730" s="130"/>
      <c r="Q4730" s="130"/>
      <c r="R4730" s="130"/>
      <c r="S4730" s="130"/>
    </row>
    <row r="4731" spans="1:19" x14ac:dyDescent="0.25">
      <c r="A4731" s="228" t="str">
        <f t="shared" si="192"/>
        <v/>
      </c>
      <c r="B4731" s="34"/>
      <c r="C4731" s="8"/>
      <c r="D4731" s="129"/>
      <c r="F4731" s="180"/>
      <c r="G4731" s="261"/>
      <c r="H4731" s="284">
        <f t="shared" si="191"/>
        <v>4.7139999999998917E-6</v>
      </c>
      <c r="I4731" s="92"/>
      <c r="J4731" s="173"/>
      <c r="K4731" s="132"/>
      <c r="L4731" s="130"/>
      <c r="M4731" s="130"/>
      <c r="N4731" s="130"/>
      <c r="O4731" s="130"/>
      <c r="P4731" s="130"/>
      <c r="Q4731" s="130"/>
      <c r="R4731" s="130"/>
      <c r="S4731" s="130"/>
    </row>
    <row r="4732" spans="1:19" x14ac:dyDescent="0.25">
      <c r="A4732" s="228" t="str">
        <f t="shared" si="192"/>
        <v/>
      </c>
      <c r="B4732" s="34"/>
      <c r="C4732" s="8"/>
      <c r="D4732" s="129"/>
      <c r="F4732" s="180"/>
      <c r="G4732" s="261"/>
      <c r="H4732" s="284">
        <f t="shared" si="191"/>
        <v>4.7149999999998913E-6</v>
      </c>
      <c r="I4732" s="92"/>
      <c r="J4732" s="173"/>
      <c r="K4732" s="132"/>
      <c r="L4732" s="130"/>
      <c r="M4732" s="130"/>
      <c r="N4732" s="130"/>
      <c r="O4732" s="130"/>
      <c r="P4732" s="130"/>
      <c r="Q4732" s="130"/>
      <c r="R4732" s="130"/>
      <c r="S4732" s="130"/>
    </row>
    <row r="4733" spans="1:19" x14ac:dyDescent="0.25">
      <c r="A4733" s="228" t="str">
        <f t="shared" si="192"/>
        <v/>
      </c>
      <c r="B4733" s="34"/>
      <c r="C4733" s="8"/>
      <c r="D4733" s="129"/>
      <c r="F4733" s="180"/>
      <c r="G4733" s="261"/>
      <c r="H4733" s="284">
        <f t="shared" si="191"/>
        <v>4.715999999999891E-6</v>
      </c>
      <c r="I4733" s="92"/>
      <c r="J4733" s="173"/>
      <c r="K4733" s="132"/>
      <c r="L4733" s="130"/>
      <c r="M4733" s="130"/>
      <c r="N4733" s="130"/>
      <c r="O4733" s="130"/>
      <c r="P4733" s="130"/>
      <c r="Q4733" s="130"/>
      <c r="R4733" s="130"/>
      <c r="S4733" s="130"/>
    </row>
    <row r="4734" spans="1:19" x14ac:dyDescent="0.25">
      <c r="A4734" s="228" t="str">
        <f t="shared" si="192"/>
        <v/>
      </c>
      <c r="B4734" s="34"/>
      <c r="C4734" s="8"/>
      <c r="D4734" s="129"/>
      <c r="F4734" s="180"/>
      <c r="G4734" s="261"/>
      <c r="H4734" s="284">
        <f t="shared" si="191"/>
        <v>4.7169999999998906E-6</v>
      </c>
      <c r="I4734" s="92"/>
      <c r="J4734" s="173"/>
      <c r="K4734" s="132"/>
      <c r="L4734" s="130"/>
      <c r="M4734" s="130"/>
      <c r="N4734" s="130"/>
      <c r="O4734" s="130"/>
      <c r="P4734" s="130"/>
      <c r="Q4734" s="130"/>
      <c r="R4734" s="130"/>
      <c r="S4734" s="130"/>
    </row>
    <row r="4735" spans="1:19" x14ac:dyDescent="0.25">
      <c r="A4735" s="228" t="str">
        <f t="shared" si="192"/>
        <v/>
      </c>
      <c r="B4735" s="34"/>
      <c r="C4735" s="8"/>
      <c r="D4735" s="129"/>
      <c r="F4735" s="180"/>
      <c r="G4735" s="261"/>
      <c r="H4735" s="284">
        <f t="shared" si="191"/>
        <v>4.7179999999998903E-6</v>
      </c>
      <c r="I4735" s="92"/>
      <c r="J4735" s="173"/>
      <c r="K4735" s="132"/>
      <c r="L4735" s="130"/>
      <c r="M4735" s="130"/>
      <c r="N4735" s="130"/>
      <c r="O4735" s="130"/>
      <c r="P4735" s="130"/>
      <c r="Q4735" s="130"/>
      <c r="R4735" s="130"/>
      <c r="S4735" s="130"/>
    </row>
    <row r="4736" spans="1:19" x14ac:dyDescent="0.25">
      <c r="A4736" s="228" t="str">
        <f t="shared" si="192"/>
        <v/>
      </c>
      <c r="B4736" s="34"/>
      <c r="C4736" s="8"/>
      <c r="D4736" s="129"/>
      <c r="F4736" s="180"/>
      <c r="G4736" s="261"/>
      <c r="H4736" s="284">
        <f t="shared" si="191"/>
        <v>4.7189999999998899E-6</v>
      </c>
      <c r="I4736" s="92"/>
      <c r="J4736" s="173"/>
      <c r="K4736" s="132"/>
      <c r="L4736" s="130"/>
      <c r="M4736" s="130"/>
      <c r="N4736" s="130"/>
      <c r="O4736" s="130"/>
      <c r="P4736" s="130"/>
      <c r="Q4736" s="130"/>
      <c r="R4736" s="130"/>
      <c r="S4736" s="130"/>
    </row>
    <row r="4737" spans="1:19" x14ac:dyDescent="0.25">
      <c r="A4737" s="228" t="str">
        <f t="shared" si="192"/>
        <v/>
      </c>
      <c r="B4737" s="34"/>
      <c r="C4737" s="8"/>
      <c r="D4737" s="129"/>
      <c r="F4737" s="180"/>
      <c r="G4737" s="261"/>
      <c r="H4737" s="284">
        <f t="shared" si="191"/>
        <v>4.7199999999998896E-6</v>
      </c>
      <c r="I4737" s="92"/>
      <c r="J4737" s="173"/>
      <c r="K4737" s="132"/>
      <c r="L4737" s="130"/>
      <c r="M4737" s="130"/>
      <c r="N4737" s="130"/>
      <c r="O4737" s="130"/>
      <c r="P4737" s="130"/>
      <c r="Q4737" s="130"/>
      <c r="R4737" s="130"/>
      <c r="S4737" s="130"/>
    </row>
    <row r="4738" spans="1:19" x14ac:dyDescent="0.25">
      <c r="A4738" s="228" t="str">
        <f t="shared" si="192"/>
        <v/>
      </c>
      <c r="B4738" s="34"/>
      <c r="C4738" s="8"/>
      <c r="D4738" s="129"/>
      <c r="F4738" s="180"/>
      <c r="G4738" s="261"/>
      <c r="H4738" s="284">
        <f t="shared" si="191"/>
        <v>4.7209999999998892E-6</v>
      </c>
      <c r="I4738" s="92"/>
      <c r="J4738" s="173"/>
      <c r="K4738" s="132"/>
      <c r="L4738" s="130"/>
      <c r="M4738" s="130"/>
      <c r="N4738" s="130"/>
      <c r="O4738" s="130"/>
      <c r="P4738" s="130"/>
      <c r="Q4738" s="130"/>
      <c r="R4738" s="130"/>
      <c r="S4738" s="130"/>
    </row>
    <row r="4739" spans="1:19" x14ac:dyDescent="0.25">
      <c r="A4739" s="228" t="str">
        <f t="shared" si="192"/>
        <v/>
      </c>
      <c r="B4739" s="34"/>
      <c r="C4739" s="8"/>
      <c r="D4739" s="129"/>
      <c r="F4739" s="180"/>
      <c r="G4739" s="261"/>
      <c r="H4739" s="284">
        <f t="shared" si="191"/>
        <v>4.7219999999998889E-6</v>
      </c>
      <c r="I4739" s="92"/>
      <c r="J4739" s="173"/>
      <c r="K4739" s="132"/>
      <c r="L4739" s="130"/>
      <c r="M4739" s="130"/>
      <c r="N4739" s="130"/>
      <c r="O4739" s="130"/>
      <c r="P4739" s="130"/>
      <c r="Q4739" s="130"/>
      <c r="R4739" s="130"/>
      <c r="S4739" s="130"/>
    </row>
    <row r="4740" spans="1:19" x14ac:dyDescent="0.25">
      <c r="A4740" s="228" t="str">
        <f t="shared" si="192"/>
        <v/>
      </c>
      <c r="B4740" s="34"/>
      <c r="C4740" s="8"/>
      <c r="D4740" s="129"/>
      <c r="F4740" s="180"/>
      <c r="G4740" s="261"/>
      <c r="H4740" s="284">
        <f t="shared" si="191"/>
        <v>4.7229999999998885E-6</v>
      </c>
      <c r="I4740" s="92"/>
      <c r="J4740" s="173"/>
      <c r="K4740" s="132"/>
      <c r="L4740" s="130"/>
      <c r="M4740" s="130"/>
      <c r="N4740" s="130"/>
      <c r="O4740" s="130"/>
      <c r="P4740" s="130"/>
      <c r="Q4740" s="130"/>
      <c r="R4740" s="130"/>
      <c r="S4740" s="130"/>
    </row>
    <row r="4741" spans="1:19" x14ac:dyDescent="0.25">
      <c r="A4741" s="228" t="str">
        <f t="shared" si="192"/>
        <v/>
      </c>
      <c r="B4741" s="34"/>
      <c r="C4741" s="8"/>
      <c r="D4741" s="129"/>
      <c r="F4741" s="180"/>
      <c r="G4741" s="261"/>
      <c r="H4741" s="284">
        <f t="shared" si="191"/>
        <v>4.7239999999998882E-6</v>
      </c>
      <c r="I4741" s="92"/>
      <c r="J4741" s="173"/>
      <c r="K4741" s="132"/>
      <c r="L4741" s="130"/>
      <c r="M4741" s="130"/>
      <c r="N4741" s="130"/>
      <c r="O4741" s="130"/>
      <c r="P4741" s="130"/>
      <c r="Q4741" s="130"/>
      <c r="R4741" s="130"/>
      <c r="S4741" s="130"/>
    </row>
    <row r="4742" spans="1:19" x14ac:dyDescent="0.25">
      <c r="A4742" s="228" t="str">
        <f t="shared" si="192"/>
        <v/>
      </c>
      <c r="B4742" s="34"/>
      <c r="C4742" s="8"/>
      <c r="D4742" s="129"/>
      <c r="F4742" s="180"/>
      <c r="G4742" s="261"/>
      <c r="H4742" s="284">
        <f t="shared" si="191"/>
        <v>4.7249999999998878E-6</v>
      </c>
      <c r="I4742" s="92"/>
      <c r="J4742" s="173"/>
      <c r="K4742" s="132"/>
      <c r="L4742" s="130"/>
      <c r="M4742" s="130"/>
      <c r="N4742" s="130"/>
      <c r="O4742" s="130"/>
      <c r="P4742" s="130"/>
      <c r="Q4742" s="130"/>
      <c r="R4742" s="130"/>
      <c r="S4742" s="130"/>
    </row>
    <row r="4743" spans="1:19" x14ac:dyDescent="0.25">
      <c r="A4743" s="228" t="str">
        <f t="shared" si="192"/>
        <v/>
      </c>
      <c r="B4743" s="34"/>
      <c r="C4743" s="8"/>
      <c r="D4743" s="129"/>
      <c r="F4743" s="180"/>
      <c r="G4743" s="261"/>
      <c r="H4743" s="284">
        <f t="shared" si="191"/>
        <v>4.7259999999998875E-6</v>
      </c>
      <c r="I4743" s="92"/>
      <c r="J4743" s="173"/>
      <c r="K4743" s="132"/>
      <c r="L4743" s="130"/>
      <c r="M4743" s="130"/>
      <c r="N4743" s="130"/>
      <c r="O4743" s="130"/>
      <c r="P4743" s="130"/>
      <c r="Q4743" s="130"/>
      <c r="R4743" s="130"/>
      <c r="S4743" s="130"/>
    </row>
    <row r="4744" spans="1:19" x14ac:dyDescent="0.25">
      <c r="A4744" s="228" t="str">
        <f t="shared" si="192"/>
        <v/>
      </c>
      <c r="B4744" s="34"/>
      <c r="C4744" s="8"/>
      <c r="D4744" s="129"/>
      <c r="F4744" s="180"/>
      <c r="G4744" s="261"/>
      <c r="H4744" s="284">
        <f t="shared" si="191"/>
        <v>4.7269999999998871E-6</v>
      </c>
      <c r="I4744" s="92"/>
      <c r="J4744" s="173"/>
      <c r="K4744" s="132"/>
      <c r="L4744" s="130"/>
      <c r="M4744" s="130"/>
      <c r="N4744" s="130"/>
      <c r="O4744" s="130"/>
      <c r="P4744" s="130"/>
      <c r="Q4744" s="130"/>
      <c r="R4744" s="130"/>
      <c r="S4744" s="130"/>
    </row>
    <row r="4745" spans="1:19" x14ac:dyDescent="0.25">
      <c r="A4745" s="228" t="str">
        <f t="shared" si="192"/>
        <v/>
      </c>
      <c r="B4745" s="34"/>
      <c r="C4745" s="8"/>
      <c r="D4745" s="129"/>
      <c r="F4745" s="180"/>
      <c r="G4745" s="261"/>
      <c r="H4745" s="284">
        <f t="shared" si="191"/>
        <v>4.7279999999998868E-6</v>
      </c>
      <c r="I4745" s="92"/>
      <c r="J4745" s="173"/>
      <c r="K4745" s="132"/>
      <c r="L4745" s="130"/>
      <c r="M4745" s="130"/>
      <c r="N4745" s="130"/>
      <c r="O4745" s="130"/>
      <c r="P4745" s="130"/>
      <c r="Q4745" s="130"/>
      <c r="R4745" s="130"/>
      <c r="S4745" s="130"/>
    </row>
    <row r="4746" spans="1:19" x14ac:dyDescent="0.25">
      <c r="A4746" s="228" t="str">
        <f t="shared" si="192"/>
        <v/>
      </c>
      <c r="B4746" s="34"/>
      <c r="C4746" s="8"/>
      <c r="D4746" s="129"/>
      <c r="F4746" s="180"/>
      <c r="G4746" s="261"/>
      <c r="H4746" s="284">
        <f t="shared" si="191"/>
        <v>4.7289999999998865E-6</v>
      </c>
      <c r="I4746" s="92"/>
      <c r="J4746" s="173"/>
      <c r="K4746" s="132"/>
      <c r="L4746" s="130"/>
      <c r="M4746" s="130"/>
      <c r="N4746" s="130"/>
      <c r="O4746" s="130"/>
      <c r="P4746" s="130"/>
      <c r="Q4746" s="130"/>
      <c r="R4746" s="130"/>
      <c r="S4746" s="130"/>
    </row>
    <row r="4747" spans="1:19" x14ac:dyDescent="0.25">
      <c r="A4747" s="228" t="str">
        <f t="shared" si="192"/>
        <v/>
      </c>
      <c r="B4747" s="34"/>
      <c r="C4747" s="8"/>
      <c r="D4747" s="129"/>
      <c r="F4747" s="180"/>
      <c r="G4747" s="261"/>
      <c r="H4747" s="284">
        <f t="shared" si="191"/>
        <v>4.7299999999998861E-6</v>
      </c>
      <c r="I4747" s="92"/>
      <c r="J4747" s="173"/>
      <c r="K4747" s="132"/>
      <c r="L4747" s="130"/>
      <c r="M4747" s="130"/>
      <c r="N4747" s="130"/>
      <c r="O4747" s="130"/>
      <c r="P4747" s="130"/>
      <c r="Q4747" s="130"/>
      <c r="R4747" s="130"/>
      <c r="S4747" s="130"/>
    </row>
    <row r="4748" spans="1:19" x14ac:dyDescent="0.25">
      <c r="A4748" s="228" t="str">
        <f t="shared" si="192"/>
        <v/>
      </c>
      <c r="B4748" s="34"/>
      <c r="C4748" s="8"/>
      <c r="D4748" s="129"/>
      <c r="F4748" s="180"/>
      <c r="G4748" s="261"/>
      <c r="H4748" s="284">
        <f t="shared" si="191"/>
        <v>4.7309999999998858E-6</v>
      </c>
      <c r="I4748" s="92"/>
      <c r="J4748" s="173"/>
      <c r="K4748" s="132"/>
      <c r="L4748" s="130"/>
      <c r="M4748" s="130"/>
      <c r="N4748" s="130"/>
      <c r="O4748" s="130"/>
      <c r="P4748" s="130"/>
      <c r="Q4748" s="130"/>
      <c r="R4748" s="130"/>
      <c r="S4748" s="130"/>
    </row>
    <row r="4749" spans="1:19" x14ac:dyDescent="0.25">
      <c r="A4749" s="228" t="str">
        <f t="shared" si="192"/>
        <v/>
      </c>
      <c r="B4749" s="34"/>
      <c r="C4749" s="8"/>
      <c r="D4749" s="129"/>
      <c r="F4749" s="180"/>
      <c r="G4749" s="261"/>
      <c r="H4749" s="284">
        <f t="shared" si="191"/>
        <v>4.7319999999998854E-6</v>
      </c>
      <c r="I4749" s="92"/>
      <c r="J4749" s="173"/>
      <c r="K4749" s="132"/>
      <c r="L4749" s="130"/>
      <c r="M4749" s="130"/>
      <c r="N4749" s="130"/>
      <c r="O4749" s="130"/>
      <c r="P4749" s="130"/>
      <c r="Q4749" s="130"/>
      <c r="R4749" s="130"/>
      <c r="S4749" s="130"/>
    </row>
    <row r="4750" spans="1:19" x14ac:dyDescent="0.25">
      <c r="A4750" s="228" t="str">
        <f t="shared" si="192"/>
        <v/>
      </c>
      <c r="B4750" s="34"/>
      <c r="C4750" s="8"/>
      <c r="D4750" s="129"/>
      <c r="F4750" s="180"/>
      <c r="G4750" s="261"/>
      <c r="H4750" s="284">
        <f t="shared" si="191"/>
        <v>4.7329999999998851E-6</v>
      </c>
      <c r="I4750" s="92"/>
      <c r="J4750" s="173"/>
      <c r="K4750" s="132"/>
      <c r="L4750" s="130"/>
      <c r="M4750" s="130"/>
      <c r="N4750" s="130"/>
      <c r="O4750" s="130"/>
      <c r="P4750" s="130"/>
      <c r="Q4750" s="130"/>
      <c r="R4750" s="130"/>
      <c r="S4750" s="130"/>
    </row>
    <row r="4751" spans="1:19" x14ac:dyDescent="0.25">
      <c r="A4751" s="228" t="str">
        <f t="shared" si="192"/>
        <v/>
      </c>
      <c r="B4751" s="34"/>
      <c r="C4751" s="8"/>
      <c r="D4751" s="129"/>
      <c r="F4751" s="180"/>
      <c r="G4751" s="261"/>
      <c r="H4751" s="284">
        <f t="shared" si="191"/>
        <v>4.7339999999998847E-6</v>
      </c>
      <c r="I4751" s="92"/>
      <c r="J4751" s="173"/>
      <c r="K4751" s="132"/>
      <c r="L4751" s="130"/>
      <c r="M4751" s="130"/>
      <c r="N4751" s="130"/>
      <c r="O4751" s="130"/>
      <c r="P4751" s="130"/>
      <c r="Q4751" s="130"/>
      <c r="R4751" s="130"/>
      <c r="S4751" s="130"/>
    </row>
    <row r="4752" spans="1:19" x14ac:dyDescent="0.25">
      <c r="A4752" s="228" t="str">
        <f t="shared" si="192"/>
        <v/>
      </c>
      <c r="B4752" s="34"/>
      <c r="C4752" s="8"/>
      <c r="D4752" s="129"/>
      <c r="F4752" s="180"/>
      <c r="G4752" s="261"/>
      <c r="H4752" s="284">
        <f t="shared" si="191"/>
        <v>4.7349999999998844E-6</v>
      </c>
      <c r="I4752" s="92"/>
      <c r="J4752" s="173"/>
      <c r="K4752" s="132"/>
      <c r="L4752" s="130"/>
      <c r="M4752" s="130"/>
      <c r="N4752" s="130"/>
      <c r="O4752" s="130"/>
      <c r="P4752" s="130"/>
      <c r="Q4752" s="130"/>
      <c r="R4752" s="130"/>
      <c r="S4752" s="130"/>
    </row>
    <row r="4753" spans="1:19" x14ac:dyDescent="0.25">
      <c r="A4753" s="228" t="str">
        <f t="shared" si="192"/>
        <v/>
      </c>
      <c r="B4753" s="34"/>
      <c r="C4753" s="8"/>
      <c r="D4753" s="129"/>
      <c r="F4753" s="180"/>
      <c r="G4753" s="261"/>
      <c r="H4753" s="284">
        <f t="shared" si="191"/>
        <v>4.735999999999884E-6</v>
      </c>
      <c r="I4753" s="92"/>
      <c r="J4753" s="173"/>
      <c r="K4753" s="132"/>
      <c r="L4753" s="130"/>
      <c r="M4753" s="130"/>
      <c r="N4753" s="130"/>
      <c r="O4753" s="130"/>
      <c r="P4753" s="130"/>
      <c r="Q4753" s="130"/>
      <c r="R4753" s="130"/>
      <c r="S4753" s="130"/>
    </row>
    <row r="4754" spans="1:19" x14ac:dyDescent="0.25">
      <c r="A4754" s="228" t="str">
        <f t="shared" si="192"/>
        <v/>
      </c>
      <c r="B4754" s="34"/>
      <c r="C4754" s="8"/>
      <c r="D4754" s="129"/>
      <c r="F4754" s="180"/>
      <c r="G4754" s="261"/>
      <c r="H4754" s="284">
        <f t="shared" si="191"/>
        <v>4.7369999999998837E-6</v>
      </c>
      <c r="I4754" s="92"/>
      <c r="J4754" s="173"/>
      <c r="K4754" s="132"/>
      <c r="L4754" s="130"/>
      <c r="M4754" s="130"/>
      <c r="N4754" s="130"/>
      <c r="O4754" s="130"/>
      <c r="P4754" s="130"/>
      <c r="Q4754" s="130"/>
      <c r="R4754" s="130"/>
      <c r="S4754" s="130"/>
    </row>
    <row r="4755" spans="1:19" x14ac:dyDescent="0.25">
      <c r="A4755" s="228" t="str">
        <f t="shared" si="192"/>
        <v/>
      </c>
      <c r="B4755" s="34"/>
      <c r="C4755" s="8"/>
      <c r="D4755" s="129"/>
      <c r="F4755" s="180"/>
      <c r="G4755" s="261"/>
      <c r="H4755" s="284">
        <f t="shared" ref="H4755:H4818" si="193">IF(G4755="",IF(D4755&lt;&gt;"",H4754+F4755+0.000000001,H4754+0.000000001),H4754+0.000000001)</f>
        <v>4.7379999999998833E-6</v>
      </c>
      <c r="I4755" s="92"/>
      <c r="J4755" s="173"/>
      <c r="K4755" s="132"/>
      <c r="L4755" s="130"/>
      <c r="M4755" s="130"/>
      <c r="N4755" s="130"/>
      <c r="O4755" s="130"/>
      <c r="P4755" s="130"/>
      <c r="Q4755" s="130"/>
      <c r="R4755" s="130"/>
      <c r="S4755" s="130"/>
    </row>
    <row r="4756" spans="1:19" x14ac:dyDescent="0.25">
      <c r="A4756" s="228" t="str">
        <f t="shared" si="192"/>
        <v/>
      </c>
      <c r="B4756" s="34"/>
      <c r="C4756" s="8"/>
      <c r="D4756" s="129"/>
      <c r="F4756" s="180"/>
      <c r="G4756" s="261"/>
      <c r="H4756" s="284">
        <f t="shared" si="193"/>
        <v>4.738999999999883E-6</v>
      </c>
      <c r="I4756" s="92"/>
      <c r="J4756" s="173"/>
      <c r="K4756" s="132"/>
      <c r="L4756" s="130"/>
      <c r="M4756" s="130"/>
      <c r="N4756" s="130"/>
      <c r="O4756" s="130"/>
      <c r="P4756" s="130"/>
      <c r="Q4756" s="130"/>
      <c r="R4756" s="130"/>
      <c r="S4756" s="130"/>
    </row>
    <row r="4757" spans="1:19" x14ac:dyDescent="0.25">
      <c r="A4757" s="228" t="str">
        <f t="shared" si="192"/>
        <v/>
      </c>
      <c r="B4757" s="34"/>
      <c r="C4757" s="8"/>
      <c r="D4757" s="129"/>
      <c r="F4757" s="180"/>
      <c r="G4757" s="261"/>
      <c r="H4757" s="284">
        <f t="shared" si="193"/>
        <v>4.7399999999998826E-6</v>
      </c>
      <c r="I4757" s="92"/>
      <c r="J4757" s="173"/>
      <c r="K4757" s="132"/>
      <c r="L4757" s="130"/>
      <c r="M4757" s="130"/>
      <c r="N4757" s="130"/>
      <c r="O4757" s="130"/>
      <c r="P4757" s="130"/>
      <c r="Q4757" s="130"/>
      <c r="R4757" s="130"/>
      <c r="S4757" s="130"/>
    </row>
    <row r="4758" spans="1:19" x14ac:dyDescent="0.25">
      <c r="A4758" s="228" t="str">
        <f t="shared" ref="A4758:A4821" si="194">IF(F4758="","",IF(H4758=$H$5,D4758,""))</f>
        <v/>
      </c>
      <c r="B4758" s="34"/>
      <c r="C4758" s="8"/>
      <c r="D4758" s="129"/>
      <c r="F4758" s="180"/>
      <c r="G4758" s="261"/>
      <c r="H4758" s="284">
        <f t="shared" si="193"/>
        <v>4.7409999999998823E-6</v>
      </c>
      <c r="I4758" s="92"/>
      <c r="J4758" s="173"/>
      <c r="K4758" s="132"/>
      <c r="L4758" s="130"/>
      <c r="M4758" s="130"/>
      <c r="N4758" s="130"/>
      <c r="O4758" s="130"/>
      <c r="P4758" s="130"/>
      <c r="Q4758" s="130"/>
      <c r="R4758" s="130"/>
      <c r="S4758" s="130"/>
    </row>
    <row r="4759" spans="1:19" x14ac:dyDescent="0.25">
      <c r="A4759" s="228" t="str">
        <f t="shared" si="194"/>
        <v/>
      </c>
      <c r="B4759" s="34"/>
      <c r="C4759" s="8"/>
      <c r="D4759" s="129"/>
      <c r="F4759" s="180"/>
      <c r="G4759" s="261"/>
      <c r="H4759" s="284">
        <f t="shared" si="193"/>
        <v>4.7419999999998819E-6</v>
      </c>
      <c r="I4759" s="92"/>
      <c r="J4759" s="173"/>
      <c r="K4759" s="132"/>
      <c r="L4759" s="130"/>
      <c r="M4759" s="130"/>
      <c r="N4759" s="130"/>
      <c r="O4759" s="130"/>
      <c r="P4759" s="130"/>
      <c r="Q4759" s="130"/>
      <c r="R4759" s="130"/>
      <c r="S4759" s="130"/>
    </row>
    <row r="4760" spans="1:19" x14ac:dyDescent="0.25">
      <c r="A4760" s="228" t="str">
        <f t="shared" si="194"/>
        <v/>
      </c>
      <c r="B4760" s="34"/>
      <c r="C4760" s="8"/>
      <c r="D4760" s="129"/>
      <c r="F4760" s="180"/>
      <c r="G4760" s="261"/>
      <c r="H4760" s="284">
        <f t="shared" si="193"/>
        <v>4.7429999999998816E-6</v>
      </c>
      <c r="I4760" s="92"/>
      <c r="J4760" s="173"/>
      <c r="K4760" s="132"/>
      <c r="L4760" s="130"/>
      <c r="M4760" s="130"/>
      <c r="N4760" s="130"/>
      <c r="O4760" s="130"/>
      <c r="P4760" s="130"/>
      <c r="Q4760" s="130"/>
      <c r="R4760" s="130"/>
      <c r="S4760" s="130"/>
    </row>
    <row r="4761" spans="1:19" x14ac:dyDescent="0.25">
      <c r="A4761" s="228" t="str">
        <f t="shared" si="194"/>
        <v/>
      </c>
      <c r="B4761" s="34"/>
      <c r="C4761" s="8"/>
      <c r="D4761" s="129"/>
      <c r="F4761" s="180"/>
      <c r="G4761" s="261"/>
      <c r="H4761" s="284">
        <f t="shared" si="193"/>
        <v>4.7439999999998812E-6</v>
      </c>
      <c r="I4761" s="92"/>
      <c r="J4761" s="173"/>
      <c r="K4761" s="132"/>
      <c r="L4761" s="130"/>
      <c r="M4761" s="130"/>
      <c r="N4761" s="130"/>
      <c r="O4761" s="130"/>
      <c r="P4761" s="130"/>
      <c r="Q4761" s="130"/>
      <c r="R4761" s="130"/>
      <c r="S4761" s="130"/>
    </row>
    <row r="4762" spans="1:19" x14ac:dyDescent="0.25">
      <c r="A4762" s="228" t="str">
        <f t="shared" si="194"/>
        <v/>
      </c>
      <c r="B4762" s="34"/>
      <c r="C4762" s="8"/>
      <c r="D4762" s="129"/>
      <c r="F4762" s="180"/>
      <c r="G4762" s="261"/>
      <c r="H4762" s="284">
        <f t="shared" si="193"/>
        <v>4.7449999999998809E-6</v>
      </c>
      <c r="I4762" s="92"/>
      <c r="J4762" s="173"/>
      <c r="K4762" s="132"/>
      <c r="L4762" s="130"/>
      <c r="M4762" s="130"/>
      <c r="N4762" s="130"/>
      <c r="O4762" s="130"/>
      <c r="P4762" s="130"/>
      <c r="Q4762" s="130"/>
      <c r="R4762" s="130"/>
      <c r="S4762" s="130"/>
    </row>
    <row r="4763" spans="1:19" x14ac:dyDescent="0.25">
      <c r="A4763" s="228" t="str">
        <f t="shared" si="194"/>
        <v/>
      </c>
      <c r="B4763" s="34"/>
      <c r="C4763" s="8"/>
      <c r="D4763" s="129"/>
      <c r="F4763" s="180"/>
      <c r="G4763" s="261"/>
      <c r="H4763" s="284">
        <f t="shared" si="193"/>
        <v>4.7459999999998805E-6</v>
      </c>
      <c r="I4763" s="92"/>
      <c r="J4763" s="173"/>
      <c r="K4763" s="132"/>
      <c r="L4763" s="130"/>
      <c r="M4763" s="130"/>
      <c r="N4763" s="130"/>
      <c r="O4763" s="130"/>
      <c r="P4763" s="130"/>
      <c r="Q4763" s="130"/>
      <c r="R4763" s="130"/>
      <c r="S4763" s="130"/>
    </row>
    <row r="4764" spans="1:19" x14ac:dyDescent="0.25">
      <c r="A4764" s="228" t="str">
        <f t="shared" si="194"/>
        <v/>
      </c>
      <c r="B4764" s="34"/>
      <c r="C4764" s="8"/>
      <c r="D4764" s="129"/>
      <c r="F4764" s="180"/>
      <c r="G4764" s="261"/>
      <c r="H4764" s="284">
        <f t="shared" si="193"/>
        <v>4.7469999999998802E-6</v>
      </c>
      <c r="I4764" s="92"/>
      <c r="J4764" s="173"/>
      <c r="K4764" s="132"/>
      <c r="L4764" s="130"/>
      <c r="M4764" s="130"/>
      <c r="N4764" s="130"/>
      <c r="O4764" s="130"/>
      <c r="P4764" s="130"/>
      <c r="Q4764" s="130"/>
      <c r="R4764" s="130"/>
      <c r="S4764" s="130"/>
    </row>
    <row r="4765" spans="1:19" x14ac:dyDescent="0.25">
      <c r="A4765" s="228" t="str">
        <f t="shared" si="194"/>
        <v/>
      </c>
      <c r="B4765" s="34"/>
      <c r="C4765" s="8"/>
      <c r="D4765" s="129"/>
      <c r="F4765" s="180"/>
      <c r="G4765" s="261"/>
      <c r="H4765" s="284">
        <f t="shared" si="193"/>
        <v>4.7479999999998798E-6</v>
      </c>
      <c r="I4765" s="92"/>
      <c r="J4765" s="173"/>
      <c r="K4765" s="132"/>
      <c r="L4765" s="130"/>
      <c r="M4765" s="130"/>
      <c r="N4765" s="130"/>
      <c r="O4765" s="130"/>
      <c r="P4765" s="130"/>
      <c r="Q4765" s="130"/>
      <c r="R4765" s="130"/>
      <c r="S4765" s="130"/>
    </row>
    <row r="4766" spans="1:19" x14ac:dyDescent="0.25">
      <c r="A4766" s="228" t="str">
        <f t="shared" si="194"/>
        <v/>
      </c>
      <c r="B4766" s="34"/>
      <c r="C4766" s="8"/>
      <c r="D4766" s="129"/>
      <c r="F4766" s="180"/>
      <c r="G4766" s="261"/>
      <c r="H4766" s="284">
        <f t="shared" si="193"/>
        <v>4.7489999999998795E-6</v>
      </c>
      <c r="I4766" s="92"/>
      <c r="J4766" s="173"/>
      <c r="K4766" s="132"/>
      <c r="L4766" s="130"/>
      <c r="M4766" s="130"/>
      <c r="N4766" s="130"/>
      <c r="O4766" s="130"/>
      <c r="P4766" s="130"/>
      <c r="Q4766" s="130"/>
      <c r="R4766" s="130"/>
      <c r="S4766" s="130"/>
    </row>
    <row r="4767" spans="1:19" x14ac:dyDescent="0.25">
      <c r="A4767" s="228" t="str">
        <f t="shared" si="194"/>
        <v/>
      </c>
      <c r="B4767" s="34"/>
      <c r="C4767" s="8"/>
      <c r="D4767" s="129"/>
      <c r="F4767" s="180"/>
      <c r="G4767" s="261"/>
      <c r="H4767" s="284">
        <f t="shared" si="193"/>
        <v>4.7499999999998791E-6</v>
      </c>
      <c r="I4767" s="92"/>
      <c r="J4767" s="173"/>
      <c r="K4767" s="132"/>
      <c r="L4767" s="130"/>
      <c r="M4767" s="130"/>
      <c r="N4767" s="130"/>
      <c r="O4767" s="130"/>
      <c r="P4767" s="130"/>
      <c r="Q4767" s="130"/>
      <c r="R4767" s="130"/>
      <c r="S4767" s="130"/>
    </row>
    <row r="4768" spans="1:19" x14ac:dyDescent="0.25">
      <c r="A4768" s="228" t="str">
        <f t="shared" si="194"/>
        <v/>
      </c>
      <c r="B4768" s="34"/>
      <c r="C4768" s="8"/>
      <c r="D4768" s="129"/>
      <c r="F4768" s="180"/>
      <c r="G4768" s="261"/>
      <c r="H4768" s="284">
        <f t="shared" si="193"/>
        <v>4.7509999999998788E-6</v>
      </c>
      <c r="I4768" s="92"/>
      <c r="J4768" s="173"/>
      <c r="K4768" s="132"/>
      <c r="L4768" s="130"/>
      <c r="M4768" s="130"/>
      <c r="N4768" s="130"/>
      <c r="O4768" s="130"/>
      <c r="P4768" s="130"/>
      <c r="Q4768" s="130"/>
      <c r="R4768" s="130"/>
      <c r="S4768" s="130"/>
    </row>
    <row r="4769" spans="1:19" x14ac:dyDescent="0.25">
      <c r="A4769" s="228" t="str">
        <f t="shared" si="194"/>
        <v/>
      </c>
      <c r="B4769" s="34"/>
      <c r="C4769" s="8"/>
      <c r="D4769" s="129"/>
      <c r="F4769" s="180"/>
      <c r="G4769" s="261"/>
      <c r="H4769" s="284">
        <f t="shared" si="193"/>
        <v>4.7519999999998784E-6</v>
      </c>
      <c r="I4769" s="92"/>
      <c r="J4769" s="173"/>
      <c r="K4769" s="132"/>
      <c r="L4769" s="130"/>
      <c r="M4769" s="130"/>
      <c r="N4769" s="130"/>
      <c r="O4769" s="130"/>
      <c r="P4769" s="130"/>
      <c r="Q4769" s="130"/>
      <c r="R4769" s="130"/>
      <c r="S4769" s="130"/>
    </row>
    <row r="4770" spans="1:19" x14ac:dyDescent="0.25">
      <c r="A4770" s="228" t="str">
        <f t="shared" si="194"/>
        <v/>
      </c>
      <c r="B4770" s="34"/>
      <c r="C4770" s="8"/>
      <c r="D4770" s="129"/>
      <c r="F4770" s="180"/>
      <c r="G4770" s="261"/>
      <c r="H4770" s="284">
        <f t="shared" si="193"/>
        <v>4.7529999999998781E-6</v>
      </c>
      <c r="I4770" s="92"/>
      <c r="J4770" s="173"/>
      <c r="K4770" s="132"/>
      <c r="L4770" s="130"/>
      <c r="M4770" s="130"/>
      <c r="N4770" s="130"/>
      <c r="O4770" s="130"/>
      <c r="P4770" s="130"/>
      <c r="Q4770" s="130"/>
      <c r="R4770" s="130"/>
      <c r="S4770" s="130"/>
    </row>
    <row r="4771" spans="1:19" x14ac:dyDescent="0.25">
      <c r="A4771" s="228" t="str">
        <f t="shared" si="194"/>
        <v/>
      </c>
      <c r="B4771" s="34"/>
      <c r="C4771" s="8"/>
      <c r="D4771" s="129"/>
      <c r="F4771" s="180"/>
      <c r="G4771" s="261"/>
      <c r="H4771" s="284">
        <f t="shared" si="193"/>
        <v>4.7539999999998777E-6</v>
      </c>
      <c r="I4771" s="92"/>
      <c r="J4771" s="173"/>
      <c r="K4771" s="132"/>
      <c r="L4771" s="130"/>
      <c r="M4771" s="130"/>
      <c r="N4771" s="130"/>
      <c r="O4771" s="130"/>
      <c r="P4771" s="130"/>
      <c r="Q4771" s="130"/>
      <c r="R4771" s="130"/>
      <c r="S4771" s="130"/>
    </row>
    <row r="4772" spans="1:19" x14ac:dyDescent="0.25">
      <c r="A4772" s="228" t="str">
        <f t="shared" si="194"/>
        <v/>
      </c>
      <c r="B4772" s="34"/>
      <c r="C4772" s="8"/>
      <c r="D4772" s="129"/>
      <c r="F4772" s="180"/>
      <c r="G4772" s="261"/>
      <c r="H4772" s="284">
        <f t="shared" si="193"/>
        <v>4.7549999999998774E-6</v>
      </c>
      <c r="I4772" s="92"/>
      <c r="J4772" s="173"/>
      <c r="K4772" s="132"/>
      <c r="L4772" s="130"/>
      <c r="M4772" s="130"/>
      <c r="N4772" s="130"/>
      <c r="O4772" s="130"/>
      <c r="P4772" s="130"/>
      <c r="Q4772" s="130"/>
      <c r="R4772" s="130"/>
      <c r="S4772" s="130"/>
    </row>
    <row r="4773" spans="1:19" x14ac:dyDescent="0.25">
      <c r="A4773" s="228" t="str">
        <f t="shared" si="194"/>
        <v/>
      </c>
      <c r="B4773" s="34"/>
      <c r="C4773" s="8"/>
      <c r="D4773" s="129"/>
      <c r="F4773" s="180"/>
      <c r="G4773" s="261"/>
      <c r="H4773" s="284">
        <f t="shared" si="193"/>
        <v>4.755999999999877E-6</v>
      </c>
      <c r="I4773" s="92"/>
      <c r="J4773" s="173"/>
      <c r="K4773" s="132"/>
      <c r="L4773" s="130"/>
      <c r="M4773" s="130"/>
      <c r="N4773" s="130"/>
      <c r="O4773" s="130"/>
      <c r="P4773" s="130"/>
      <c r="Q4773" s="130"/>
      <c r="R4773" s="130"/>
      <c r="S4773" s="130"/>
    </row>
    <row r="4774" spans="1:19" x14ac:dyDescent="0.25">
      <c r="A4774" s="228" t="str">
        <f t="shared" si="194"/>
        <v/>
      </c>
      <c r="B4774" s="34"/>
      <c r="C4774" s="8"/>
      <c r="D4774" s="129"/>
      <c r="F4774" s="180"/>
      <c r="G4774" s="261"/>
      <c r="H4774" s="284">
        <f t="shared" si="193"/>
        <v>4.7569999999998767E-6</v>
      </c>
      <c r="I4774" s="92"/>
      <c r="J4774" s="173"/>
      <c r="K4774" s="132"/>
      <c r="L4774" s="130"/>
      <c r="M4774" s="130"/>
      <c r="N4774" s="130"/>
      <c r="O4774" s="130"/>
      <c r="P4774" s="130"/>
      <c r="Q4774" s="130"/>
      <c r="R4774" s="130"/>
      <c r="S4774" s="130"/>
    </row>
    <row r="4775" spans="1:19" x14ac:dyDescent="0.25">
      <c r="A4775" s="228" t="str">
        <f t="shared" si="194"/>
        <v/>
      </c>
      <c r="B4775" s="34"/>
      <c r="C4775" s="8"/>
      <c r="D4775" s="129"/>
      <c r="F4775" s="180"/>
      <c r="G4775" s="261"/>
      <c r="H4775" s="284">
        <f t="shared" si="193"/>
        <v>4.7579999999998763E-6</v>
      </c>
      <c r="I4775" s="92"/>
      <c r="J4775" s="173"/>
      <c r="K4775" s="132"/>
      <c r="L4775" s="130"/>
      <c r="M4775" s="130"/>
      <c r="N4775" s="130"/>
      <c r="O4775" s="130"/>
      <c r="P4775" s="130"/>
      <c r="Q4775" s="130"/>
      <c r="R4775" s="130"/>
      <c r="S4775" s="130"/>
    </row>
    <row r="4776" spans="1:19" x14ac:dyDescent="0.25">
      <c r="A4776" s="228" t="str">
        <f t="shared" si="194"/>
        <v/>
      </c>
      <c r="B4776" s="34"/>
      <c r="C4776" s="8"/>
      <c r="D4776" s="129"/>
      <c r="F4776" s="180"/>
      <c r="G4776" s="261"/>
      <c r="H4776" s="284">
        <f t="shared" si="193"/>
        <v>4.758999999999876E-6</v>
      </c>
      <c r="I4776" s="92"/>
      <c r="J4776" s="173"/>
      <c r="K4776" s="132"/>
      <c r="L4776" s="130"/>
      <c r="M4776" s="130"/>
      <c r="N4776" s="130"/>
      <c r="O4776" s="130"/>
      <c r="P4776" s="130"/>
      <c r="Q4776" s="130"/>
      <c r="R4776" s="130"/>
      <c r="S4776" s="130"/>
    </row>
    <row r="4777" spans="1:19" x14ac:dyDescent="0.25">
      <c r="A4777" s="228" t="str">
        <f t="shared" si="194"/>
        <v/>
      </c>
      <c r="B4777" s="34"/>
      <c r="C4777" s="8"/>
      <c r="D4777" s="129"/>
      <c r="F4777" s="180"/>
      <c r="G4777" s="261"/>
      <c r="H4777" s="284">
        <f t="shared" si="193"/>
        <v>4.7599999999998757E-6</v>
      </c>
      <c r="I4777" s="92"/>
      <c r="J4777" s="173"/>
      <c r="K4777" s="132"/>
      <c r="L4777" s="130"/>
      <c r="M4777" s="130"/>
      <c r="N4777" s="130"/>
      <c r="O4777" s="130"/>
      <c r="P4777" s="130"/>
      <c r="Q4777" s="130"/>
      <c r="R4777" s="130"/>
      <c r="S4777" s="130"/>
    </row>
    <row r="4778" spans="1:19" x14ac:dyDescent="0.25">
      <c r="A4778" s="228" t="str">
        <f t="shared" si="194"/>
        <v/>
      </c>
      <c r="B4778" s="34"/>
      <c r="C4778" s="8"/>
      <c r="D4778" s="129"/>
      <c r="F4778" s="180"/>
      <c r="G4778" s="261"/>
      <c r="H4778" s="284">
        <f t="shared" si="193"/>
        <v>4.7609999999998753E-6</v>
      </c>
      <c r="I4778" s="92"/>
      <c r="J4778" s="173"/>
      <c r="K4778" s="132"/>
      <c r="L4778" s="130"/>
      <c r="M4778" s="130"/>
      <c r="N4778" s="130"/>
      <c r="O4778" s="130"/>
      <c r="P4778" s="130"/>
      <c r="Q4778" s="130"/>
      <c r="R4778" s="130"/>
      <c r="S4778" s="130"/>
    </row>
    <row r="4779" spans="1:19" x14ac:dyDescent="0.25">
      <c r="A4779" s="228" t="str">
        <f t="shared" si="194"/>
        <v/>
      </c>
      <c r="B4779" s="34"/>
      <c r="C4779" s="8"/>
      <c r="D4779" s="129"/>
      <c r="F4779" s="180"/>
      <c r="G4779" s="261"/>
      <c r="H4779" s="284">
        <f t="shared" si="193"/>
        <v>4.761999999999875E-6</v>
      </c>
      <c r="I4779" s="92"/>
      <c r="J4779" s="173"/>
      <c r="K4779" s="132"/>
      <c r="L4779" s="130"/>
      <c r="M4779" s="130"/>
      <c r="N4779" s="130"/>
      <c r="O4779" s="130"/>
      <c r="P4779" s="130"/>
      <c r="Q4779" s="130"/>
      <c r="R4779" s="130"/>
      <c r="S4779" s="130"/>
    </row>
    <row r="4780" spans="1:19" x14ac:dyDescent="0.25">
      <c r="A4780" s="228" t="str">
        <f t="shared" si="194"/>
        <v/>
      </c>
      <c r="B4780" s="34"/>
      <c r="C4780" s="8"/>
      <c r="D4780" s="129"/>
      <c r="F4780" s="180"/>
      <c r="G4780" s="261"/>
      <c r="H4780" s="284">
        <f t="shared" si="193"/>
        <v>4.7629999999998746E-6</v>
      </c>
      <c r="I4780" s="92"/>
      <c r="J4780" s="173"/>
      <c r="K4780" s="132"/>
      <c r="L4780" s="130"/>
      <c r="M4780" s="130"/>
      <c r="N4780" s="130"/>
      <c r="O4780" s="130"/>
      <c r="P4780" s="130"/>
      <c r="Q4780" s="130"/>
      <c r="R4780" s="130"/>
      <c r="S4780" s="130"/>
    </row>
    <row r="4781" spans="1:19" x14ac:dyDescent="0.25">
      <c r="A4781" s="228" t="str">
        <f t="shared" si="194"/>
        <v/>
      </c>
      <c r="B4781" s="34"/>
      <c r="C4781" s="8"/>
      <c r="D4781" s="129"/>
      <c r="F4781" s="180"/>
      <c r="G4781" s="261"/>
      <c r="H4781" s="284">
        <f t="shared" si="193"/>
        <v>4.7639999999998743E-6</v>
      </c>
      <c r="I4781" s="92"/>
      <c r="J4781" s="173"/>
      <c r="K4781" s="132"/>
      <c r="L4781" s="130"/>
      <c r="M4781" s="130"/>
      <c r="N4781" s="130"/>
      <c r="O4781" s="130"/>
      <c r="P4781" s="130"/>
      <c r="Q4781" s="130"/>
      <c r="R4781" s="130"/>
      <c r="S4781" s="130"/>
    </row>
    <row r="4782" spans="1:19" x14ac:dyDescent="0.25">
      <c r="A4782" s="228" t="str">
        <f t="shared" si="194"/>
        <v/>
      </c>
      <c r="B4782" s="34"/>
      <c r="C4782" s="8"/>
      <c r="D4782" s="129"/>
      <c r="F4782" s="180"/>
      <c r="G4782" s="261"/>
      <c r="H4782" s="284">
        <f t="shared" si="193"/>
        <v>4.7649999999998739E-6</v>
      </c>
      <c r="I4782" s="92"/>
      <c r="J4782" s="173"/>
      <c r="K4782" s="132"/>
      <c r="L4782" s="130"/>
      <c r="M4782" s="130"/>
      <c r="N4782" s="130"/>
      <c r="O4782" s="130"/>
      <c r="P4782" s="130"/>
      <c r="Q4782" s="130"/>
      <c r="R4782" s="130"/>
      <c r="S4782" s="130"/>
    </row>
    <row r="4783" spans="1:19" x14ac:dyDescent="0.25">
      <c r="A4783" s="228" t="str">
        <f t="shared" si="194"/>
        <v/>
      </c>
      <c r="B4783" s="34"/>
      <c r="C4783" s="8"/>
      <c r="D4783" s="129"/>
      <c r="F4783" s="180"/>
      <c r="G4783" s="261"/>
      <c r="H4783" s="284">
        <f t="shared" si="193"/>
        <v>4.7659999999998736E-6</v>
      </c>
      <c r="I4783" s="92"/>
      <c r="J4783" s="173"/>
      <c r="K4783" s="132"/>
      <c r="L4783" s="130"/>
      <c r="M4783" s="130"/>
      <c r="N4783" s="130"/>
      <c r="O4783" s="130"/>
      <c r="P4783" s="130"/>
      <c r="Q4783" s="130"/>
      <c r="R4783" s="130"/>
      <c r="S4783" s="130"/>
    </row>
    <row r="4784" spans="1:19" x14ac:dyDescent="0.25">
      <c r="A4784" s="228" t="str">
        <f t="shared" si="194"/>
        <v/>
      </c>
      <c r="B4784" s="34"/>
      <c r="C4784" s="8"/>
      <c r="D4784" s="129"/>
      <c r="F4784" s="180"/>
      <c r="G4784" s="261"/>
      <c r="H4784" s="284">
        <f t="shared" si="193"/>
        <v>4.7669999999998732E-6</v>
      </c>
      <c r="I4784" s="92"/>
      <c r="J4784" s="173"/>
      <c r="K4784" s="132"/>
      <c r="L4784" s="130"/>
      <c r="M4784" s="130"/>
      <c r="N4784" s="130"/>
      <c r="O4784" s="130"/>
      <c r="P4784" s="130"/>
      <c r="Q4784" s="130"/>
      <c r="R4784" s="130"/>
      <c r="S4784" s="130"/>
    </row>
    <row r="4785" spans="1:19" x14ac:dyDescent="0.25">
      <c r="A4785" s="228" t="str">
        <f t="shared" si="194"/>
        <v/>
      </c>
      <c r="B4785" s="34"/>
      <c r="C4785" s="8"/>
      <c r="D4785" s="129"/>
      <c r="F4785" s="180"/>
      <c r="G4785" s="261"/>
      <c r="H4785" s="284">
        <f t="shared" si="193"/>
        <v>4.7679999999998729E-6</v>
      </c>
      <c r="I4785" s="92"/>
      <c r="J4785" s="173"/>
      <c r="K4785" s="132"/>
      <c r="L4785" s="130"/>
      <c r="M4785" s="130"/>
      <c r="N4785" s="130"/>
      <c r="O4785" s="130"/>
      <c r="P4785" s="130"/>
      <c r="Q4785" s="130"/>
      <c r="R4785" s="130"/>
      <c r="S4785" s="130"/>
    </row>
    <row r="4786" spans="1:19" x14ac:dyDescent="0.25">
      <c r="A4786" s="228" t="str">
        <f t="shared" si="194"/>
        <v/>
      </c>
      <c r="B4786" s="34"/>
      <c r="C4786" s="8"/>
      <c r="D4786" s="129"/>
      <c r="F4786" s="180"/>
      <c r="G4786" s="261"/>
      <c r="H4786" s="284">
        <f t="shared" si="193"/>
        <v>4.7689999999998725E-6</v>
      </c>
      <c r="I4786" s="92"/>
      <c r="J4786" s="173"/>
      <c r="K4786" s="132"/>
      <c r="L4786" s="130"/>
      <c r="M4786" s="130"/>
      <c r="N4786" s="130"/>
      <c r="O4786" s="130"/>
      <c r="P4786" s="130"/>
      <c r="Q4786" s="130"/>
      <c r="R4786" s="130"/>
      <c r="S4786" s="130"/>
    </row>
    <row r="4787" spans="1:19" x14ac:dyDescent="0.25">
      <c r="A4787" s="228" t="str">
        <f t="shared" si="194"/>
        <v/>
      </c>
      <c r="B4787" s="34"/>
      <c r="C4787" s="8"/>
      <c r="D4787" s="129"/>
      <c r="F4787" s="180"/>
      <c r="G4787" s="261"/>
      <c r="H4787" s="284">
        <f t="shared" si="193"/>
        <v>4.7699999999998722E-6</v>
      </c>
      <c r="I4787" s="92"/>
      <c r="J4787" s="173"/>
      <c r="K4787" s="132"/>
      <c r="L4787" s="130"/>
      <c r="M4787" s="130"/>
      <c r="N4787" s="130"/>
      <c r="O4787" s="130"/>
      <c r="P4787" s="130"/>
      <c r="Q4787" s="130"/>
      <c r="R4787" s="130"/>
      <c r="S4787" s="130"/>
    </row>
    <row r="4788" spans="1:19" x14ac:dyDescent="0.25">
      <c r="A4788" s="228" t="str">
        <f t="shared" si="194"/>
        <v/>
      </c>
      <c r="B4788" s="34"/>
      <c r="C4788" s="8"/>
      <c r="D4788" s="129"/>
      <c r="F4788" s="180"/>
      <c r="G4788" s="261"/>
      <c r="H4788" s="284">
        <f t="shared" si="193"/>
        <v>4.7709999999998718E-6</v>
      </c>
      <c r="I4788" s="92"/>
      <c r="J4788" s="173"/>
      <c r="K4788" s="132"/>
      <c r="L4788" s="130"/>
      <c r="M4788" s="130"/>
      <c r="N4788" s="130"/>
      <c r="O4788" s="130"/>
      <c r="P4788" s="130"/>
      <c r="Q4788" s="130"/>
      <c r="R4788" s="130"/>
      <c r="S4788" s="130"/>
    </row>
    <row r="4789" spans="1:19" x14ac:dyDescent="0.25">
      <c r="A4789" s="228" t="str">
        <f t="shared" si="194"/>
        <v/>
      </c>
      <c r="B4789" s="34"/>
      <c r="C4789" s="8"/>
      <c r="D4789" s="129"/>
      <c r="F4789" s="180"/>
      <c r="G4789" s="261"/>
      <c r="H4789" s="284">
        <f t="shared" si="193"/>
        <v>4.7719999999998715E-6</v>
      </c>
      <c r="I4789" s="92"/>
      <c r="J4789" s="173"/>
      <c r="K4789" s="132"/>
      <c r="L4789" s="130"/>
      <c r="M4789" s="130"/>
      <c r="N4789" s="130"/>
      <c r="O4789" s="130"/>
      <c r="P4789" s="130"/>
      <c r="Q4789" s="130"/>
      <c r="R4789" s="130"/>
      <c r="S4789" s="130"/>
    </row>
    <row r="4790" spans="1:19" x14ac:dyDescent="0.25">
      <c r="A4790" s="228" t="str">
        <f t="shared" si="194"/>
        <v/>
      </c>
      <c r="B4790" s="34"/>
      <c r="C4790" s="8"/>
      <c r="D4790" s="129"/>
      <c r="F4790" s="180"/>
      <c r="G4790" s="261"/>
      <c r="H4790" s="284">
        <f t="shared" si="193"/>
        <v>4.7729999999998711E-6</v>
      </c>
      <c r="I4790" s="92"/>
      <c r="J4790" s="173"/>
      <c r="K4790" s="132"/>
      <c r="L4790" s="130"/>
      <c r="M4790" s="130"/>
      <c r="N4790" s="130"/>
      <c r="O4790" s="130"/>
      <c r="P4790" s="130"/>
      <c r="Q4790" s="130"/>
      <c r="R4790" s="130"/>
      <c r="S4790" s="130"/>
    </row>
    <row r="4791" spans="1:19" x14ac:dyDescent="0.25">
      <c r="A4791" s="228" t="str">
        <f t="shared" si="194"/>
        <v/>
      </c>
      <c r="B4791" s="34"/>
      <c r="C4791" s="8"/>
      <c r="D4791" s="129"/>
      <c r="F4791" s="180"/>
      <c r="G4791" s="261"/>
      <c r="H4791" s="284">
        <f t="shared" si="193"/>
        <v>4.7739999999998708E-6</v>
      </c>
      <c r="I4791" s="92"/>
      <c r="J4791" s="173"/>
      <c r="K4791" s="132"/>
      <c r="L4791" s="130"/>
      <c r="M4791" s="130"/>
      <c r="N4791" s="130"/>
      <c r="O4791" s="130"/>
      <c r="P4791" s="130"/>
      <c r="Q4791" s="130"/>
      <c r="R4791" s="130"/>
      <c r="S4791" s="130"/>
    </row>
    <row r="4792" spans="1:19" x14ac:dyDescent="0.25">
      <c r="A4792" s="228" t="str">
        <f t="shared" si="194"/>
        <v/>
      </c>
      <c r="B4792" s="34"/>
      <c r="C4792" s="8"/>
      <c r="D4792" s="129"/>
      <c r="F4792" s="180"/>
      <c r="G4792" s="261"/>
      <c r="H4792" s="284">
        <f t="shared" si="193"/>
        <v>4.7749999999998704E-6</v>
      </c>
      <c r="I4792" s="92"/>
      <c r="J4792" s="173"/>
      <c r="K4792" s="132"/>
      <c r="L4792" s="130"/>
      <c r="M4792" s="130"/>
      <c r="N4792" s="130"/>
      <c r="O4792" s="130"/>
      <c r="P4792" s="130"/>
      <c r="Q4792" s="130"/>
      <c r="R4792" s="130"/>
      <c r="S4792" s="130"/>
    </row>
    <row r="4793" spans="1:19" x14ac:dyDescent="0.25">
      <c r="A4793" s="228" t="str">
        <f t="shared" si="194"/>
        <v/>
      </c>
      <c r="B4793" s="34"/>
      <c r="C4793" s="8"/>
      <c r="D4793" s="129"/>
      <c r="F4793" s="180"/>
      <c r="G4793" s="261"/>
      <c r="H4793" s="284">
        <f t="shared" si="193"/>
        <v>4.7759999999998701E-6</v>
      </c>
      <c r="I4793" s="92"/>
      <c r="J4793" s="173"/>
      <c r="K4793" s="132"/>
      <c r="L4793" s="130"/>
      <c r="M4793" s="130"/>
      <c r="N4793" s="130"/>
      <c r="O4793" s="130"/>
      <c r="P4793" s="130"/>
      <c r="Q4793" s="130"/>
      <c r="R4793" s="130"/>
      <c r="S4793" s="130"/>
    </row>
    <row r="4794" spans="1:19" x14ac:dyDescent="0.25">
      <c r="A4794" s="228" t="str">
        <f t="shared" si="194"/>
        <v/>
      </c>
      <c r="B4794" s="34"/>
      <c r="C4794" s="8"/>
      <c r="D4794" s="129"/>
      <c r="F4794" s="180"/>
      <c r="G4794" s="261"/>
      <c r="H4794" s="284">
        <f t="shared" si="193"/>
        <v>4.7769999999998697E-6</v>
      </c>
      <c r="I4794" s="92"/>
      <c r="J4794" s="173"/>
      <c r="K4794" s="132"/>
      <c r="L4794" s="130"/>
      <c r="M4794" s="130"/>
      <c r="N4794" s="130"/>
      <c r="O4794" s="130"/>
      <c r="P4794" s="130"/>
      <c r="Q4794" s="130"/>
      <c r="R4794" s="130"/>
      <c r="S4794" s="130"/>
    </row>
    <row r="4795" spans="1:19" x14ac:dyDescent="0.25">
      <c r="A4795" s="228" t="str">
        <f t="shared" si="194"/>
        <v/>
      </c>
      <c r="B4795" s="34"/>
      <c r="C4795" s="8"/>
      <c r="D4795" s="129"/>
      <c r="F4795" s="180"/>
      <c r="G4795" s="261"/>
      <c r="H4795" s="284">
        <f t="shared" si="193"/>
        <v>4.7779999999998694E-6</v>
      </c>
      <c r="I4795" s="92"/>
      <c r="J4795" s="173"/>
      <c r="K4795" s="132"/>
      <c r="L4795" s="130"/>
      <c r="M4795" s="130"/>
      <c r="N4795" s="130"/>
      <c r="O4795" s="130"/>
      <c r="P4795" s="130"/>
      <c r="Q4795" s="130"/>
      <c r="R4795" s="130"/>
      <c r="S4795" s="130"/>
    </row>
    <row r="4796" spans="1:19" x14ac:dyDescent="0.25">
      <c r="A4796" s="228" t="str">
        <f t="shared" si="194"/>
        <v/>
      </c>
      <c r="B4796" s="34"/>
      <c r="C4796" s="8"/>
      <c r="D4796" s="129"/>
      <c r="F4796" s="180"/>
      <c r="G4796" s="261"/>
      <c r="H4796" s="284">
        <f t="shared" si="193"/>
        <v>4.778999999999869E-6</v>
      </c>
      <c r="I4796" s="92"/>
      <c r="J4796" s="173"/>
      <c r="K4796" s="132"/>
      <c r="L4796" s="130"/>
      <c r="M4796" s="130"/>
      <c r="N4796" s="130"/>
      <c r="O4796" s="130"/>
      <c r="P4796" s="130"/>
      <c r="Q4796" s="130"/>
      <c r="R4796" s="130"/>
      <c r="S4796" s="130"/>
    </row>
    <row r="4797" spans="1:19" x14ac:dyDescent="0.25">
      <c r="A4797" s="228" t="str">
        <f t="shared" si="194"/>
        <v/>
      </c>
      <c r="B4797" s="34"/>
      <c r="C4797" s="8"/>
      <c r="D4797" s="129"/>
      <c r="F4797" s="180"/>
      <c r="G4797" s="261"/>
      <c r="H4797" s="284">
        <f t="shared" si="193"/>
        <v>4.7799999999998687E-6</v>
      </c>
      <c r="I4797" s="92"/>
      <c r="J4797" s="173"/>
      <c r="K4797" s="132"/>
      <c r="L4797" s="130"/>
      <c r="M4797" s="130"/>
      <c r="N4797" s="130"/>
      <c r="O4797" s="130"/>
      <c r="P4797" s="130"/>
      <c r="Q4797" s="130"/>
      <c r="R4797" s="130"/>
      <c r="S4797" s="130"/>
    </row>
    <row r="4798" spans="1:19" x14ac:dyDescent="0.25">
      <c r="A4798" s="228" t="str">
        <f t="shared" si="194"/>
        <v/>
      </c>
      <c r="B4798" s="34"/>
      <c r="C4798" s="8"/>
      <c r="D4798" s="129"/>
      <c r="F4798" s="180"/>
      <c r="G4798" s="261"/>
      <c r="H4798" s="284">
        <f t="shared" si="193"/>
        <v>4.7809999999998683E-6</v>
      </c>
      <c r="I4798" s="92"/>
      <c r="J4798" s="173"/>
      <c r="K4798" s="132"/>
      <c r="L4798" s="130"/>
      <c r="M4798" s="130"/>
      <c r="N4798" s="130"/>
      <c r="O4798" s="130"/>
      <c r="P4798" s="130"/>
      <c r="Q4798" s="130"/>
      <c r="R4798" s="130"/>
      <c r="S4798" s="130"/>
    </row>
    <row r="4799" spans="1:19" x14ac:dyDescent="0.25">
      <c r="A4799" s="228" t="str">
        <f t="shared" si="194"/>
        <v/>
      </c>
      <c r="B4799" s="34"/>
      <c r="C4799" s="8"/>
      <c r="D4799" s="129"/>
      <c r="F4799" s="180"/>
      <c r="G4799" s="261"/>
      <c r="H4799" s="284">
        <f t="shared" si="193"/>
        <v>4.781999999999868E-6</v>
      </c>
      <c r="I4799" s="92"/>
      <c r="J4799" s="173"/>
      <c r="K4799" s="132"/>
      <c r="L4799" s="130"/>
      <c r="M4799" s="130"/>
      <c r="N4799" s="130"/>
      <c r="O4799" s="130"/>
      <c r="P4799" s="130"/>
      <c r="Q4799" s="130"/>
      <c r="R4799" s="130"/>
      <c r="S4799" s="130"/>
    </row>
    <row r="4800" spans="1:19" x14ac:dyDescent="0.25">
      <c r="A4800" s="228" t="str">
        <f t="shared" si="194"/>
        <v/>
      </c>
      <c r="B4800" s="34"/>
      <c r="C4800" s="8"/>
      <c r="D4800" s="129"/>
      <c r="F4800" s="180"/>
      <c r="G4800" s="261"/>
      <c r="H4800" s="284">
        <f t="shared" si="193"/>
        <v>4.7829999999998676E-6</v>
      </c>
      <c r="I4800" s="92"/>
      <c r="J4800" s="173"/>
      <c r="K4800" s="132"/>
      <c r="L4800" s="130"/>
      <c r="M4800" s="130"/>
      <c r="N4800" s="130"/>
      <c r="O4800" s="130"/>
      <c r="P4800" s="130"/>
      <c r="Q4800" s="130"/>
      <c r="R4800" s="130"/>
      <c r="S4800" s="130"/>
    </row>
    <row r="4801" spans="1:19" x14ac:dyDescent="0.25">
      <c r="A4801" s="228" t="str">
        <f t="shared" si="194"/>
        <v/>
      </c>
      <c r="B4801" s="34"/>
      <c r="C4801" s="8"/>
      <c r="D4801" s="129"/>
      <c r="F4801" s="180"/>
      <c r="G4801" s="261"/>
      <c r="H4801" s="284">
        <f t="shared" si="193"/>
        <v>4.7839999999998673E-6</v>
      </c>
      <c r="I4801" s="92"/>
      <c r="J4801" s="173"/>
      <c r="K4801" s="132"/>
      <c r="L4801" s="130"/>
      <c r="M4801" s="130"/>
      <c r="N4801" s="130"/>
      <c r="O4801" s="130"/>
      <c r="P4801" s="130"/>
      <c r="Q4801" s="130"/>
      <c r="R4801" s="130"/>
      <c r="S4801" s="130"/>
    </row>
    <row r="4802" spans="1:19" x14ac:dyDescent="0.25">
      <c r="A4802" s="228" t="str">
        <f t="shared" si="194"/>
        <v/>
      </c>
      <c r="B4802" s="34"/>
      <c r="C4802" s="8"/>
      <c r="D4802" s="129"/>
      <c r="F4802" s="180"/>
      <c r="G4802" s="261"/>
      <c r="H4802" s="284">
        <f t="shared" si="193"/>
        <v>4.7849999999998669E-6</v>
      </c>
      <c r="I4802" s="92"/>
      <c r="J4802" s="173"/>
      <c r="K4802" s="132"/>
      <c r="L4802" s="130"/>
      <c r="M4802" s="130"/>
      <c r="N4802" s="130"/>
      <c r="O4802" s="130"/>
      <c r="P4802" s="130"/>
      <c r="Q4802" s="130"/>
      <c r="R4802" s="130"/>
      <c r="S4802" s="130"/>
    </row>
    <row r="4803" spans="1:19" x14ac:dyDescent="0.25">
      <c r="A4803" s="228" t="str">
        <f t="shared" si="194"/>
        <v/>
      </c>
      <c r="B4803" s="34"/>
      <c r="C4803" s="8"/>
      <c r="D4803" s="129"/>
      <c r="F4803" s="180"/>
      <c r="G4803" s="261"/>
      <c r="H4803" s="284">
        <f t="shared" si="193"/>
        <v>4.7859999999998666E-6</v>
      </c>
      <c r="I4803" s="92"/>
      <c r="J4803" s="173"/>
      <c r="K4803" s="132"/>
      <c r="L4803" s="130"/>
      <c r="M4803" s="130"/>
      <c r="N4803" s="130"/>
      <c r="O4803" s="130"/>
      <c r="P4803" s="130"/>
      <c r="Q4803" s="130"/>
      <c r="R4803" s="130"/>
      <c r="S4803" s="130"/>
    </row>
    <row r="4804" spans="1:19" x14ac:dyDescent="0.25">
      <c r="A4804" s="228" t="str">
        <f t="shared" si="194"/>
        <v/>
      </c>
      <c r="B4804" s="34"/>
      <c r="C4804" s="8"/>
      <c r="D4804" s="129"/>
      <c r="F4804" s="180"/>
      <c r="G4804" s="261"/>
      <c r="H4804" s="284">
        <f t="shared" si="193"/>
        <v>4.7869999999998662E-6</v>
      </c>
      <c r="I4804" s="92"/>
      <c r="J4804" s="173"/>
      <c r="K4804" s="132"/>
      <c r="L4804" s="130"/>
      <c r="M4804" s="130"/>
      <c r="N4804" s="130"/>
      <c r="O4804" s="130"/>
      <c r="P4804" s="130"/>
      <c r="Q4804" s="130"/>
      <c r="R4804" s="130"/>
      <c r="S4804" s="130"/>
    </row>
    <row r="4805" spans="1:19" x14ac:dyDescent="0.25">
      <c r="A4805" s="228" t="str">
        <f t="shared" si="194"/>
        <v/>
      </c>
      <c r="B4805" s="34"/>
      <c r="C4805" s="8"/>
      <c r="D4805" s="129"/>
      <c r="F4805" s="180"/>
      <c r="G4805" s="261"/>
      <c r="H4805" s="284">
        <f t="shared" si="193"/>
        <v>4.7879999999998659E-6</v>
      </c>
      <c r="I4805" s="92"/>
      <c r="J4805" s="173"/>
      <c r="K4805" s="132"/>
      <c r="L4805" s="130"/>
      <c r="M4805" s="130"/>
      <c r="N4805" s="130"/>
      <c r="O4805" s="130"/>
      <c r="P4805" s="130"/>
      <c r="Q4805" s="130"/>
      <c r="R4805" s="130"/>
      <c r="S4805" s="130"/>
    </row>
    <row r="4806" spans="1:19" x14ac:dyDescent="0.25">
      <c r="A4806" s="228" t="str">
        <f t="shared" si="194"/>
        <v/>
      </c>
      <c r="B4806" s="34"/>
      <c r="C4806" s="8"/>
      <c r="D4806" s="129"/>
      <c r="F4806" s="180"/>
      <c r="G4806" s="261"/>
      <c r="H4806" s="284">
        <f t="shared" si="193"/>
        <v>4.7889999999998655E-6</v>
      </c>
      <c r="I4806" s="92"/>
      <c r="J4806" s="173"/>
      <c r="K4806" s="132"/>
      <c r="L4806" s="130"/>
      <c r="M4806" s="130"/>
      <c r="N4806" s="130"/>
      <c r="O4806" s="130"/>
      <c r="P4806" s="130"/>
      <c r="Q4806" s="130"/>
      <c r="R4806" s="130"/>
      <c r="S4806" s="130"/>
    </row>
    <row r="4807" spans="1:19" x14ac:dyDescent="0.25">
      <c r="A4807" s="228" t="str">
        <f t="shared" si="194"/>
        <v/>
      </c>
      <c r="B4807" s="34"/>
      <c r="C4807" s="8"/>
      <c r="D4807" s="129"/>
      <c r="F4807" s="180"/>
      <c r="G4807" s="261"/>
      <c r="H4807" s="284">
        <f t="shared" si="193"/>
        <v>4.7899999999998652E-6</v>
      </c>
      <c r="I4807" s="92"/>
      <c r="J4807" s="173"/>
      <c r="K4807" s="132"/>
      <c r="L4807" s="130"/>
      <c r="M4807" s="130"/>
      <c r="N4807" s="130"/>
      <c r="O4807" s="130"/>
      <c r="P4807" s="130"/>
      <c r="Q4807" s="130"/>
      <c r="R4807" s="130"/>
      <c r="S4807" s="130"/>
    </row>
    <row r="4808" spans="1:19" x14ac:dyDescent="0.25">
      <c r="A4808" s="228" t="str">
        <f t="shared" si="194"/>
        <v/>
      </c>
      <c r="B4808" s="34"/>
      <c r="C4808" s="8"/>
      <c r="D4808" s="129"/>
      <c r="F4808" s="180"/>
      <c r="G4808" s="261"/>
      <c r="H4808" s="284">
        <f t="shared" si="193"/>
        <v>4.7909999999998649E-6</v>
      </c>
      <c r="I4808" s="92"/>
      <c r="J4808" s="173"/>
      <c r="K4808" s="132"/>
      <c r="L4808" s="130"/>
      <c r="M4808" s="130"/>
      <c r="N4808" s="130"/>
      <c r="O4808" s="130"/>
      <c r="P4808" s="130"/>
      <c r="Q4808" s="130"/>
      <c r="R4808" s="130"/>
      <c r="S4808" s="130"/>
    </row>
    <row r="4809" spans="1:19" x14ac:dyDescent="0.25">
      <c r="A4809" s="228" t="str">
        <f t="shared" si="194"/>
        <v/>
      </c>
      <c r="B4809" s="34"/>
      <c r="C4809" s="8"/>
      <c r="D4809" s="129"/>
      <c r="F4809" s="180"/>
      <c r="G4809" s="261"/>
      <c r="H4809" s="284">
        <f t="shared" si="193"/>
        <v>4.7919999999998645E-6</v>
      </c>
      <c r="I4809" s="92"/>
      <c r="J4809" s="173"/>
      <c r="K4809" s="132"/>
      <c r="L4809" s="130"/>
      <c r="M4809" s="130"/>
      <c r="N4809" s="130"/>
      <c r="O4809" s="130"/>
      <c r="P4809" s="130"/>
      <c r="Q4809" s="130"/>
      <c r="R4809" s="130"/>
      <c r="S4809" s="130"/>
    </row>
    <row r="4810" spans="1:19" x14ac:dyDescent="0.25">
      <c r="A4810" s="228" t="str">
        <f t="shared" si="194"/>
        <v/>
      </c>
      <c r="B4810" s="34"/>
      <c r="C4810" s="8"/>
      <c r="D4810" s="129"/>
      <c r="F4810" s="180"/>
      <c r="G4810" s="261"/>
      <c r="H4810" s="284">
        <f t="shared" si="193"/>
        <v>4.7929999999998642E-6</v>
      </c>
      <c r="I4810" s="92"/>
      <c r="J4810" s="173"/>
      <c r="K4810" s="132"/>
      <c r="L4810" s="130"/>
      <c r="M4810" s="130"/>
      <c r="N4810" s="130"/>
      <c r="O4810" s="130"/>
      <c r="P4810" s="130"/>
      <c r="Q4810" s="130"/>
      <c r="R4810" s="130"/>
      <c r="S4810" s="130"/>
    </row>
    <row r="4811" spans="1:19" x14ac:dyDescent="0.25">
      <c r="A4811" s="228" t="str">
        <f t="shared" si="194"/>
        <v/>
      </c>
      <c r="B4811" s="34"/>
      <c r="C4811" s="8"/>
      <c r="D4811" s="129"/>
      <c r="F4811" s="180"/>
      <c r="G4811" s="261"/>
      <c r="H4811" s="284">
        <f t="shared" si="193"/>
        <v>4.7939999999998638E-6</v>
      </c>
      <c r="I4811" s="92"/>
      <c r="J4811" s="173"/>
      <c r="K4811" s="132"/>
      <c r="L4811" s="130"/>
      <c r="M4811" s="130"/>
      <c r="N4811" s="130"/>
      <c r="O4811" s="130"/>
      <c r="P4811" s="130"/>
      <c r="Q4811" s="130"/>
      <c r="R4811" s="130"/>
      <c r="S4811" s="130"/>
    </row>
    <row r="4812" spans="1:19" x14ac:dyDescent="0.25">
      <c r="A4812" s="228" t="str">
        <f t="shared" si="194"/>
        <v/>
      </c>
      <c r="B4812" s="34"/>
      <c r="C4812" s="8"/>
      <c r="D4812" s="129"/>
      <c r="F4812" s="180"/>
      <c r="G4812" s="261"/>
      <c r="H4812" s="284">
        <f t="shared" si="193"/>
        <v>4.7949999999998635E-6</v>
      </c>
      <c r="I4812" s="92"/>
      <c r="J4812" s="173"/>
      <c r="K4812" s="132"/>
      <c r="L4812" s="130"/>
      <c r="M4812" s="130"/>
      <c r="N4812" s="130"/>
      <c r="O4812" s="130"/>
      <c r="P4812" s="130"/>
      <c r="Q4812" s="130"/>
      <c r="R4812" s="130"/>
      <c r="S4812" s="130"/>
    </row>
    <row r="4813" spans="1:19" x14ac:dyDescent="0.25">
      <c r="A4813" s="228" t="str">
        <f t="shared" si="194"/>
        <v/>
      </c>
      <c r="B4813" s="34"/>
      <c r="C4813" s="8"/>
      <c r="D4813" s="129"/>
      <c r="F4813" s="180"/>
      <c r="G4813" s="261"/>
      <c r="H4813" s="284">
        <f t="shared" si="193"/>
        <v>4.7959999999998631E-6</v>
      </c>
      <c r="I4813" s="92"/>
      <c r="J4813" s="173"/>
      <c r="K4813" s="132"/>
      <c r="L4813" s="130"/>
      <c r="M4813" s="130"/>
      <c r="N4813" s="130"/>
      <c r="O4813" s="130"/>
      <c r="P4813" s="130"/>
      <c r="Q4813" s="130"/>
      <c r="R4813" s="130"/>
      <c r="S4813" s="130"/>
    </row>
    <row r="4814" spans="1:19" x14ac:dyDescent="0.25">
      <c r="A4814" s="228" t="str">
        <f t="shared" si="194"/>
        <v/>
      </c>
      <c r="B4814" s="34"/>
      <c r="C4814" s="8"/>
      <c r="D4814" s="129"/>
      <c r="F4814" s="180"/>
      <c r="G4814" s="261"/>
      <c r="H4814" s="284">
        <f t="shared" si="193"/>
        <v>4.7969999999998628E-6</v>
      </c>
      <c r="I4814" s="92"/>
      <c r="J4814" s="173"/>
      <c r="K4814" s="132"/>
      <c r="L4814" s="130"/>
      <c r="M4814" s="130"/>
      <c r="N4814" s="130"/>
      <c r="O4814" s="130"/>
      <c r="P4814" s="130"/>
      <c r="Q4814" s="130"/>
      <c r="R4814" s="130"/>
      <c r="S4814" s="130"/>
    </row>
    <row r="4815" spans="1:19" x14ac:dyDescent="0.25">
      <c r="A4815" s="228" t="str">
        <f t="shared" si="194"/>
        <v/>
      </c>
      <c r="B4815" s="34"/>
      <c r="C4815" s="8"/>
      <c r="D4815" s="129"/>
      <c r="F4815" s="180"/>
      <c r="G4815" s="261"/>
      <c r="H4815" s="284">
        <f t="shared" si="193"/>
        <v>4.7979999999998624E-6</v>
      </c>
      <c r="I4815" s="92"/>
      <c r="J4815" s="173"/>
      <c r="K4815" s="132"/>
      <c r="L4815" s="130"/>
      <c r="M4815" s="130"/>
      <c r="N4815" s="130"/>
      <c r="O4815" s="130"/>
      <c r="P4815" s="130"/>
      <c r="Q4815" s="130"/>
      <c r="R4815" s="130"/>
      <c r="S4815" s="130"/>
    </row>
    <row r="4816" spans="1:19" x14ac:dyDescent="0.25">
      <c r="A4816" s="228" t="str">
        <f t="shared" si="194"/>
        <v/>
      </c>
      <c r="B4816" s="34"/>
      <c r="C4816" s="8"/>
      <c r="D4816" s="129"/>
      <c r="F4816" s="180"/>
      <c r="G4816" s="261"/>
      <c r="H4816" s="284">
        <f t="shared" si="193"/>
        <v>4.7989999999998621E-6</v>
      </c>
      <c r="I4816" s="92"/>
      <c r="J4816" s="173"/>
      <c r="K4816" s="132"/>
      <c r="L4816" s="130"/>
      <c r="M4816" s="130"/>
      <c r="N4816" s="130"/>
      <c r="O4816" s="130"/>
      <c r="P4816" s="130"/>
      <c r="Q4816" s="130"/>
      <c r="R4816" s="130"/>
      <c r="S4816" s="130"/>
    </row>
    <row r="4817" spans="1:19" x14ac:dyDescent="0.25">
      <c r="A4817" s="228" t="str">
        <f t="shared" si="194"/>
        <v/>
      </c>
      <c r="B4817" s="34"/>
      <c r="C4817" s="8"/>
      <c r="D4817" s="129"/>
      <c r="F4817" s="180"/>
      <c r="G4817" s="261"/>
      <c r="H4817" s="284">
        <f t="shared" si="193"/>
        <v>4.7999999999998617E-6</v>
      </c>
      <c r="I4817" s="92"/>
      <c r="J4817" s="173"/>
      <c r="K4817" s="132"/>
      <c r="L4817" s="130"/>
      <c r="M4817" s="130"/>
      <c r="N4817" s="130"/>
      <c r="O4817" s="130"/>
      <c r="P4817" s="130"/>
      <c r="Q4817" s="130"/>
      <c r="R4817" s="130"/>
      <c r="S4817" s="130"/>
    </row>
    <row r="4818" spans="1:19" x14ac:dyDescent="0.25">
      <c r="A4818" s="228" t="str">
        <f t="shared" si="194"/>
        <v/>
      </c>
      <c r="B4818" s="34"/>
      <c r="C4818" s="8"/>
      <c r="D4818" s="129"/>
      <c r="F4818" s="180"/>
      <c r="G4818" s="261"/>
      <c r="H4818" s="284">
        <f t="shared" si="193"/>
        <v>4.8009999999998614E-6</v>
      </c>
      <c r="I4818" s="92"/>
      <c r="J4818" s="173"/>
      <c r="K4818" s="132"/>
      <c r="L4818" s="130"/>
      <c r="M4818" s="130"/>
      <c r="N4818" s="130"/>
      <c r="O4818" s="130"/>
      <c r="P4818" s="130"/>
      <c r="Q4818" s="130"/>
      <c r="R4818" s="130"/>
      <c r="S4818" s="130"/>
    </row>
    <row r="4819" spans="1:19" x14ac:dyDescent="0.25">
      <c r="A4819" s="228" t="str">
        <f t="shared" si="194"/>
        <v/>
      </c>
      <c r="B4819" s="34"/>
      <c r="C4819" s="8"/>
      <c r="D4819" s="129"/>
      <c r="F4819" s="180"/>
      <c r="G4819" s="261"/>
      <c r="H4819" s="284">
        <f t="shared" ref="H4819:H4882" si="195">IF(G4819="",IF(D4819&lt;&gt;"",H4818+F4819+0.000000001,H4818+0.000000001),H4818+0.000000001)</f>
        <v>4.801999999999861E-6</v>
      </c>
      <c r="I4819" s="92"/>
      <c r="J4819" s="173"/>
      <c r="K4819" s="132"/>
      <c r="L4819" s="130"/>
      <c r="M4819" s="130"/>
      <c r="N4819" s="130"/>
      <c r="O4819" s="130"/>
      <c r="P4819" s="130"/>
      <c r="Q4819" s="130"/>
      <c r="R4819" s="130"/>
      <c r="S4819" s="130"/>
    </row>
    <row r="4820" spans="1:19" x14ac:dyDescent="0.25">
      <c r="A4820" s="228" t="str">
        <f t="shared" si="194"/>
        <v/>
      </c>
      <c r="B4820" s="34"/>
      <c r="C4820" s="8"/>
      <c r="D4820" s="129"/>
      <c r="F4820" s="180"/>
      <c r="G4820" s="261"/>
      <c r="H4820" s="284">
        <f t="shared" si="195"/>
        <v>4.8029999999998607E-6</v>
      </c>
      <c r="I4820" s="92"/>
      <c r="J4820" s="173"/>
      <c r="K4820" s="132"/>
      <c r="L4820" s="130"/>
      <c r="M4820" s="130"/>
      <c r="N4820" s="130"/>
      <c r="O4820" s="130"/>
      <c r="P4820" s="130"/>
      <c r="Q4820" s="130"/>
      <c r="R4820" s="130"/>
      <c r="S4820" s="130"/>
    </row>
    <row r="4821" spans="1:19" x14ac:dyDescent="0.25">
      <c r="A4821" s="228" t="str">
        <f t="shared" si="194"/>
        <v/>
      </c>
      <c r="B4821" s="34"/>
      <c r="C4821" s="8"/>
      <c r="D4821" s="129"/>
      <c r="F4821" s="180"/>
      <c r="G4821" s="261"/>
      <c r="H4821" s="284">
        <f t="shared" si="195"/>
        <v>4.8039999999998603E-6</v>
      </c>
      <c r="I4821" s="92"/>
      <c r="J4821" s="173"/>
      <c r="K4821" s="132"/>
      <c r="L4821" s="130"/>
      <c r="M4821" s="130"/>
      <c r="N4821" s="130"/>
      <c r="O4821" s="130"/>
      <c r="P4821" s="130"/>
      <c r="Q4821" s="130"/>
      <c r="R4821" s="130"/>
      <c r="S4821" s="130"/>
    </row>
    <row r="4822" spans="1:19" x14ac:dyDescent="0.25">
      <c r="A4822" s="228" t="str">
        <f t="shared" ref="A4822:A4885" si="196">IF(F4822="","",IF(H4822=$H$5,D4822,""))</f>
        <v/>
      </c>
      <c r="B4822" s="34"/>
      <c r="C4822" s="8"/>
      <c r="D4822" s="129"/>
      <c r="F4822" s="180"/>
      <c r="G4822" s="261"/>
      <c r="H4822" s="284">
        <f t="shared" si="195"/>
        <v>4.80499999999986E-6</v>
      </c>
      <c r="I4822" s="92"/>
      <c r="J4822" s="173"/>
      <c r="K4822" s="132"/>
      <c r="L4822" s="130"/>
      <c r="M4822" s="130"/>
      <c r="N4822" s="130"/>
      <c r="O4822" s="130"/>
      <c r="P4822" s="130"/>
      <c r="Q4822" s="130"/>
      <c r="R4822" s="130"/>
      <c r="S4822" s="130"/>
    </row>
    <row r="4823" spans="1:19" x14ac:dyDescent="0.25">
      <c r="A4823" s="228" t="str">
        <f t="shared" si="196"/>
        <v/>
      </c>
      <c r="B4823" s="34"/>
      <c r="C4823" s="8"/>
      <c r="D4823" s="129"/>
      <c r="F4823" s="180"/>
      <c r="G4823" s="261"/>
      <c r="H4823" s="284">
        <f t="shared" si="195"/>
        <v>4.8059999999998596E-6</v>
      </c>
      <c r="I4823" s="92"/>
      <c r="J4823" s="173"/>
      <c r="K4823" s="132"/>
      <c r="L4823" s="130"/>
      <c r="M4823" s="130"/>
      <c r="N4823" s="130"/>
      <c r="O4823" s="130"/>
      <c r="P4823" s="130"/>
      <c r="Q4823" s="130"/>
      <c r="R4823" s="130"/>
      <c r="S4823" s="130"/>
    </row>
    <row r="4824" spans="1:19" x14ac:dyDescent="0.25">
      <c r="A4824" s="228" t="str">
        <f t="shared" si="196"/>
        <v/>
      </c>
      <c r="B4824" s="34"/>
      <c r="C4824" s="8"/>
      <c r="D4824" s="129"/>
      <c r="F4824" s="180"/>
      <c r="G4824" s="261"/>
      <c r="H4824" s="284">
        <f t="shared" si="195"/>
        <v>4.8069999999998593E-6</v>
      </c>
      <c r="I4824" s="92"/>
      <c r="J4824" s="173"/>
      <c r="K4824" s="132"/>
      <c r="L4824" s="130"/>
      <c r="M4824" s="130"/>
      <c r="N4824" s="130"/>
      <c r="O4824" s="130"/>
      <c r="P4824" s="130"/>
      <c r="Q4824" s="130"/>
      <c r="R4824" s="130"/>
      <c r="S4824" s="130"/>
    </row>
    <row r="4825" spans="1:19" x14ac:dyDescent="0.25">
      <c r="A4825" s="228" t="str">
        <f t="shared" si="196"/>
        <v/>
      </c>
      <c r="B4825" s="34"/>
      <c r="C4825" s="8"/>
      <c r="D4825" s="129"/>
      <c r="F4825" s="180"/>
      <c r="G4825" s="261"/>
      <c r="H4825" s="284">
        <f t="shared" si="195"/>
        <v>4.8079999999998589E-6</v>
      </c>
      <c r="I4825" s="92"/>
      <c r="J4825" s="173"/>
      <c r="K4825" s="132"/>
      <c r="L4825" s="130"/>
      <c r="M4825" s="130"/>
      <c r="N4825" s="130"/>
      <c r="O4825" s="130"/>
      <c r="P4825" s="130"/>
      <c r="Q4825" s="130"/>
      <c r="R4825" s="130"/>
      <c r="S4825" s="130"/>
    </row>
    <row r="4826" spans="1:19" x14ac:dyDescent="0.25">
      <c r="A4826" s="228" t="str">
        <f t="shared" si="196"/>
        <v/>
      </c>
      <c r="B4826" s="34"/>
      <c r="C4826" s="8"/>
      <c r="D4826" s="129"/>
      <c r="F4826" s="180"/>
      <c r="G4826" s="261"/>
      <c r="H4826" s="284">
        <f t="shared" si="195"/>
        <v>4.8089999999998586E-6</v>
      </c>
      <c r="I4826" s="92"/>
      <c r="J4826" s="173"/>
      <c r="K4826" s="132"/>
      <c r="L4826" s="130"/>
      <c r="M4826" s="130"/>
      <c r="N4826" s="130"/>
      <c r="O4826" s="130"/>
      <c r="P4826" s="130"/>
      <c r="Q4826" s="130"/>
      <c r="R4826" s="130"/>
      <c r="S4826" s="130"/>
    </row>
    <row r="4827" spans="1:19" x14ac:dyDescent="0.25">
      <c r="A4827" s="228" t="str">
        <f t="shared" si="196"/>
        <v/>
      </c>
      <c r="B4827" s="34"/>
      <c r="C4827" s="8"/>
      <c r="D4827" s="129"/>
      <c r="F4827" s="180"/>
      <c r="G4827" s="261"/>
      <c r="H4827" s="284">
        <f t="shared" si="195"/>
        <v>4.8099999999998582E-6</v>
      </c>
      <c r="I4827" s="92"/>
      <c r="J4827" s="173"/>
      <c r="K4827" s="132"/>
      <c r="L4827" s="130"/>
      <c r="M4827" s="130"/>
      <c r="N4827" s="130"/>
      <c r="O4827" s="130"/>
      <c r="P4827" s="130"/>
      <c r="Q4827" s="130"/>
      <c r="R4827" s="130"/>
      <c r="S4827" s="130"/>
    </row>
    <row r="4828" spans="1:19" x14ac:dyDescent="0.25">
      <c r="A4828" s="228" t="str">
        <f t="shared" si="196"/>
        <v/>
      </c>
      <c r="B4828" s="34"/>
      <c r="C4828" s="8"/>
      <c r="D4828" s="129"/>
      <c r="F4828" s="180"/>
      <c r="G4828" s="261"/>
      <c r="H4828" s="284">
        <f t="shared" si="195"/>
        <v>4.8109999999998579E-6</v>
      </c>
      <c r="I4828" s="92"/>
      <c r="J4828" s="173"/>
      <c r="K4828" s="132"/>
      <c r="L4828" s="130"/>
      <c r="M4828" s="130"/>
      <c r="N4828" s="130"/>
      <c r="O4828" s="130"/>
      <c r="P4828" s="130"/>
      <c r="Q4828" s="130"/>
      <c r="R4828" s="130"/>
      <c r="S4828" s="130"/>
    </row>
    <row r="4829" spans="1:19" x14ac:dyDescent="0.25">
      <c r="A4829" s="228" t="str">
        <f t="shared" si="196"/>
        <v/>
      </c>
      <c r="B4829" s="34"/>
      <c r="C4829" s="8"/>
      <c r="D4829" s="129"/>
      <c r="F4829" s="180"/>
      <c r="G4829" s="261"/>
      <c r="H4829" s="284">
        <f t="shared" si="195"/>
        <v>4.8119999999998575E-6</v>
      </c>
      <c r="I4829" s="92"/>
      <c r="J4829" s="173"/>
      <c r="K4829" s="132"/>
      <c r="L4829" s="130"/>
      <c r="M4829" s="130"/>
      <c r="N4829" s="130"/>
      <c r="O4829" s="130"/>
      <c r="P4829" s="130"/>
      <c r="Q4829" s="130"/>
      <c r="R4829" s="130"/>
      <c r="S4829" s="130"/>
    </row>
    <row r="4830" spans="1:19" x14ac:dyDescent="0.25">
      <c r="A4830" s="228" t="str">
        <f t="shared" si="196"/>
        <v/>
      </c>
      <c r="B4830" s="34"/>
      <c r="C4830" s="8"/>
      <c r="D4830" s="129"/>
      <c r="F4830" s="180"/>
      <c r="G4830" s="261"/>
      <c r="H4830" s="284">
        <f t="shared" si="195"/>
        <v>4.8129999999998572E-6</v>
      </c>
      <c r="I4830" s="92"/>
      <c r="J4830" s="173"/>
      <c r="K4830" s="132"/>
      <c r="L4830" s="130"/>
      <c r="M4830" s="130"/>
      <c r="N4830" s="130"/>
      <c r="O4830" s="130"/>
      <c r="P4830" s="130"/>
      <c r="Q4830" s="130"/>
      <c r="R4830" s="130"/>
      <c r="S4830" s="130"/>
    </row>
    <row r="4831" spans="1:19" x14ac:dyDescent="0.25">
      <c r="A4831" s="228" t="str">
        <f t="shared" si="196"/>
        <v/>
      </c>
      <c r="B4831" s="34"/>
      <c r="C4831" s="8"/>
      <c r="D4831" s="129"/>
      <c r="F4831" s="180"/>
      <c r="G4831" s="261"/>
      <c r="H4831" s="284">
        <f t="shared" si="195"/>
        <v>4.8139999999998568E-6</v>
      </c>
      <c r="I4831" s="92"/>
      <c r="J4831" s="173"/>
      <c r="K4831" s="132"/>
      <c r="L4831" s="130"/>
      <c r="M4831" s="130"/>
      <c r="N4831" s="130"/>
      <c r="O4831" s="130"/>
      <c r="P4831" s="130"/>
      <c r="Q4831" s="130"/>
      <c r="R4831" s="130"/>
      <c r="S4831" s="130"/>
    </row>
    <row r="4832" spans="1:19" x14ac:dyDescent="0.25">
      <c r="A4832" s="228" t="str">
        <f t="shared" si="196"/>
        <v/>
      </c>
      <c r="B4832" s="34"/>
      <c r="C4832" s="8"/>
      <c r="D4832" s="129"/>
      <c r="F4832" s="180"/>
      <c r="G4832" s="261"/>
      <c r="H4832" s="284">
        <f t="shared" si="195"/>
        <v>4.8149999999998565E-6</v>
      </c>
      <c r="I4832" s="92"/>
      <c r="J4832" s="173"/>
      <c r="K4832" s="132"/>
      <c r="L4832" s="130"/>
      <c r="M4832" s="130"/>
      <c r="N4832" s="130"/>
      <c r="O4832" s="130"/>
      <c r="P4832" s="130"/>
      <c r="Q4832" s="130"/>
      <c r="R4832" s="130"/>
      <c r="S4832" s="130"/>
    </row>
    <row r="4833" spans="1:19" x14ac:dyDescent="0.25">
      <c r="A4833" s="228" t="str">
        <f t="shared" si="196"/>
        <v/>
      </c>
      <c r="B4833" s="34"/>
      <c r="C4833" s="8"/>
      <c r="D4833" s="129"/>
      <c r="F4833" s="180"/>
      <c r="G4833" s="261"/>
      <c r="H4833" s="284">
        <f t="shared" si="195"/>
        <v>4.8159999999998561E-6</v>
      </c>
      <c r="I4833" s="92"/>
      <c r="J4833" s="173"/>
      <c r="K4833" s="132"/>
      <c r="L4833" s="130"/>
      <c r="M4833" s="130"/>
      <c r="N4833" s="130"/>
      <c r="O4833" s="130"/>
      <c r="P4833" s="130"/>
      <c r="Q4833" s="130"/>
      <c r="R4833" s="130"/>
      <c r="S4833" s="130"/>
    </row>
    <row r="4834" spans="1:19" x14ac:dyDescent="0.25">
      <c r="A4834" s="228" t="str">
        <f t="shared" si="196"/>
        <v/>
      </c>
      <c r="B4834" s="34"/>
      <c r="C4834" s="8"/>
      <c r="D4834" s="129"/>
      <c r="F4834" s="180"/>
      <c r="G4834" s="261"/>
      <c r="H4834" s="284">
        <f t="shared" si="195"/>
        <v>4.8169999999998558E-6</v>
      </c>
      <c r="I4834" s="92"/>
      <c r="J4834" s="173"/>
      <c r="K4834" s="132"/>
      <c r="L4834" s="130"/>
      <c r="M4834" s="130"/>
      <c r="N4834" s="130"/>
      <c r="O4834" s="130"/>
      <c r="P4834" s="130"/>
      <c r="Q4834" s="130"/>
      <c r="R4834" s="130"/>
      <c r="S4834" s="130"/>
    </row>
    <row r="4835" spans="1:19" x14ac:dyDescent="0.25">
      <c r="A4835" s="228" t="str">
        <f t="shared" si="196"/>
        <v/>
      </c>
      <c r="B4835" s="34"/>
      <c r="C4835" s="8"/>
      <c r="D4835" s="129"/>
      <c r="F4835" s="180"/>
      <c r="G4835" s="261"/>
      <c r="H4835" s="284">
        <f t="shared" si="195"/>
        <v>4.8179999999998554E-6</v>
      </c>
      <c r="I4835" s="92"/>
      <c r="J4835" s="173"/>
      <c r="K4835" s="132"/>
      <c r="L4835" s="130"/>
      <c r="M4835" s="130"/>
      <c r="N4835" s="130"/>
      <c r="O4835" s="130"/>
      <c r="P4835" s="130"/>
      <c r="Q4835" s="130"/>
      <c r="R4835" s="130"/>
      <c r="S4835" s="130"/>
    </row>
    <row r="4836" spans="1:19" x14ac:dyDescent="0.25">
      <c r="A4836" s="228" t="str">
        <f t="shared" si="196"/>
        <v/>
      </c>
      <c r="B4836" s="34"/>
      <c r="C4836" s="8"/>
      <c r="D4836" s="129"/>
      <c r="F4836" s="180"/>
      <c r="G4836" s="261"/>
      <c r="H4836" s="284">
        <f t="shared" si="195"/>
        <v>4.8189999999998551E-6</v>
      </c>
      <c r="I4836" s="92"/>
      <c r="J4836" s="173"/>
      <c r="K4836" s="132"/>
      <c r="L4836" s="130"/>
      <c r="M4836" s="130"/>
      <c r="N4836" s="130"/>
      <c r="O4836" s="130"/>
      <c r="P4836" s="130"/>
      <c r="Q4836" s="130"/>
      <c r="R4836" s="130"/>
      <c r="S4836" s="130"/>
    </row>
    <row r="4837" spans="1:19" x14ac:dyDescent="0.25">
      <c r="A4837" s="228" t="str">
        <f t="shared" si="196"/>
        <v/>
      </c>
      <c r="B4837" s="34"/>
      <c r="C4837" s="8"/>
      <c r="D4837" s="129"/>
      <c r="F4837" s="180"/>
      <c r="G4837" s="261"/>
      <c r="H4837" s="284">
        <f t="shared" si="195"/>
        <v>4.8199999999998547E-6</v>
      </c>
      <c r="I4837" s="92"/>
      <c r="J4837" s="173"/>
      <c r="K4837" s="132"/>
      <c r="L4837" s="130"/>
      <c r="M4837" s="130"/>
      <c r="N4837" s="130"/>
      <c r="O4837" s="130"/>
      <c r="P4837" s="130"/>
      <c r="Q4837" s="130"/>
      <c r="R4837" s="130"/>
      <c r="S4837" s="130"/>
    </row>
    <row r="4838" spans="1:19" x14ac:dyDescent="0.25">
      <c r="A4838" s="228" t="str">
        <f t="shared" si="196"/>
        <v/>
      </c>
      <c r="B4838" s="34"/>
      <c r="C4838" s="8"/>
      <c r="D4838" s="129"/>
      <c r="F4838" s="180"/>
      <c r="G4838" s="261"/>
      <c r="H4838" s="284">
        <f t="shared" si="195"/>
        <v>4.8209999999998544E-6</v>
      </c>
      <c r="I4838" s="92"/>
      <c r="J4838" s="173"/>
      <c r="K4838" s="132"/>
      <c r="L4838" s="130"/>
      <c r="M4838" s="130"/>
      <c r="N4838" s="130"/>
      <c r="O4838" s="130"/>
      <c r="P4838" s="130"/>
      <c r="Q4838" s="130"/>
      <c r="R4838" s="130"/>
      <c r="S4838" s="130"/>
    </row>
    <row r="4839" spans="1:19" x14ac:dyDescent="0.25">
      <c r="A4839" s="228" t="str">
        <f t="shared" si="196"/>
        <v/>
      </c>
      <c r="B4839" s="34"/>
      <c r="C4839" s="8"/>
      <c r="D4839" s="129"/>
      <c r="F4839" s="180"/>
      <c r="G4839" s="261"/>
      <c r="H4839" s="284">
        <f t="shared" si="195"/>
        <v>4.8219999999998541E-6</v>
      </c>
      <c r="I4839" s="92"/>
      <c r="J4839" s="173"/>
      <c r="K4839" s="132"/>
      <c r="L4839" s="130"/>
      <c r="M4839" s="130"/>
      <c r="N4839" s="130"/>
      <c r="O4839" s="130"/>
      <c r="P4839" s="130"/>
      <c r="Q4839" s="130"/>
      <c r="R4839" s="130"/>
      <c r="S4839" s="130"/>
    </row>
    <row r="4840" spans="1:19" x14ac:dyDescent="0.25">
      <c r="A4840" s="228" t="str">
        <f t="shared" si="196"/>
        <v/>
      </c>
      <c r="B4840" s="34"/>
      <c r="C4840" s="8"/>
      <c r="D4840" s="129"/>
      <c r="F4840" s="180"/>
      <c r="G4840" s="261"/>
      <c r="H4840" s="284">
        <f t="shared" si="195"/>
        <v>4.8229999999998537E-6</v>
      </c>
      <c r="I4840" s="92"/>
      <c r="J4840" s="173"/>
      <c r="K4840" s="132"/>
      <c r="L4840" s="130"/>
      <c r="M4840" s="130"/>
      <c r="N4840" s="130"/>
      <c r="O4840" s="130"/>
      <c r="P4840" s="130"/>
      <c r="Q4840" s="130"/>
      <c r="R4840" s="130"/>
      <c r="S4840" s="130"/>
    </row>
    <row r="4841" spans="1:19" x14ac:dyDescent="0.25">
      <c r="A4841" s="228" t="str">
        <f t="shared" si="196"/>
        <v/>
      </c>
      <c r="B4841" s="34"/>
      <c r="C4841" s="8"/>
      <c r="D4841" s="129"/>
      <c r="F4841" s="180"/>
      <c r="G4841" s="261"/>
      <c r="H4841" s="284">
        <f t="shared" si="195"/>
        <v>4.8239999999998534E-6</v>
      </c>
      <c r="I4841" s="92"/>
      <c r="J4841" s="173"/>
      <c r="K4841" s="132"/>
      <c r="L4841" s="130"/>
      <c r="M4841" s="130"/>
      <c r="N4841" s="130"/>
      <c r="O4841" s="130"/>
      <c r="P4841" s="130"/>
      <c r="Q4841" s="130"/>
      <c r="R4841" s="130"/>
      <c r="S4841" s="130"/>
    </row>
    <row r="4842" spans="1:19" x14ac:dyDescent="0.25">
      <c r="A4842" s="228" t="str">
        <f t="shared" si="196"/>
        <v/>
      </c>
      <c r="B4842" s="34"/>
      <c r="C4842" s="8"/>
      <c r="D4842" s="129"/>
      <c r="F4842" s="180"/>
      <c r="G4842" s="261"/>
      <c r="H4842" s="284">
        <f t="shared" si="195"/>
        <v>4.824999999999853E-6</v>
      </c>
      <c r="I4842" s="92"/>
      <c r="J4842" s="173"/>
      <c r="K4842" s="132"/>
      <c r="L4842" s="130"/>
      <c r="M4842" s="130"/>
      <c r="N4842" s="130"/>
      <c r="O4842" s="130"/>
      <c r="P4842" s="130"/>
      <c r="Q4842" s="130"/>
      <c r="R4842" s="130"/>
      <c r="S4842" s="130"/>
    </row>
    <row r="4843" spans="1:19" x14ac:dyDescent="0.25">
      <c r="A4843" s="228" t="str">
        <f t="shared" si="196"/>
        <v/>
      </c>
      <c r="B4843" s="34"/>
      <c r="C4843" s="8"/>
      <c r="D4843" s="129"/>
      <c r="F4843" s="180"/>
      <c r="G4843" s="261"/>
      <c r="H4843" s="284">
        <f t="shared" si="195"/>
        <v>4.8259999999998527E-6</v>
      </c>
      <c r="I4843" s="92"/>
      <c r="J4843" s="173"/>
      <c r="K4843" s="132"/>
      <c r="L4843" s="130"/>
      <c r="M4843" s="130"/>
      <c r="N4843" s="130"/>
      <c r="O4843" s="130"/>
      <c r="P4843" s="130"/>
      <c r="Q4843" s="130"/>
      <c r="R4843" s="130"/>
      <c r="S4843" s="130"/>
    </row>
    <row r="4844" spans="1:19" x14ac:dyDescent="0.25">
      <c r="A4844" s="228" t="str">
        <f t="shared" si="196"/>
        <v/>
      </c>
      <c r="B4844" s="34"/>
      <c r="C4844" s="8"/>
      <c r="D4844" s="129"/>
      <c r="F4844" s="180"/>
      <c r="G4844" s="261"/>
      <c r="H4844" s="284">
        <f t="shared" si="195"/>
        <v>4.8269999999998523E-6</v>
      </c>
      <c r="I4844" s="92"/>
      <c r="J4844" s="173"/>
      <c r="K4844" s="132"/>
      <c r="L4844" s="130"/>
      <c r="M4844" s="130"/>
      <c r="N4844" s="130"/>
      <c r="O4844" s="130"/>
      <c r="P4844" s="130"/>
      <c r="Q4844" s="130"/>
      <c r="R4844" s="130"/>
      <c r="S4844" s="130"/>
    </row>
    <row r="4845" spans="1:19" x14ac:dyDescent="0.25">
      <c r="A4845" s="228" t="str">
        <f t="shared" si="196"/>
        <v/>
      </c>
      <c r="B4845" s="34"/>
      <c r="C4845" s="8"/>
      <c r="D4845" s="129"/>
      <c r="F4845" s="180"/>
      <c r="G4845" s="261"/>
      <c r="H4845" s="284">
        <f t="shared" si="195"/>
        <v>4.827999999999852E-6</v>
      </c>
      <c r="I4845" s="92"/>
      <c r="J4845" s="173"/>
      <c r="K4845" s="132"/>
      <c r="L4845" s="130"/>
      <c r="M4845" s="130"/>
      <c r="N4845" s="130"/>
      <c r="O4845" s="130"/>
      <c r="P4845" s="130"/>
      <c r="Q4845" s="130"/>
      <c r="R4845" s="130"/>
      <c r="S4845" s="130"/>
    </row>
    <row r="4846" spans="1:19" x14ac:dyDescent="0.25">
      <c r="A4846" s="228" t="str">
        <f t="shared" si="196"/>
        <v/>
      </c>
      <c r="B4846" s="34"/>
      <c r="C4846" s="8"/>
      <c r="D4846" s="129"/>
      <c r="F4846" s="180"/>
      <c r="G4846" s="261"/>
      <c r="H4846" s="284">
        <f t="shared" si="195"/>
        <v>4.8289999999998516E-6</v>
      </c>
      <c r="I4846" s="92"/>
      <c r="J4846" s="173"/>
      <c r="K4846" s="132"/>
      <c r="L4846" s="130"/>
      <c r="M4846" s="130"/>
      <c r="N4846" s="130"/>
      <c r="O4846" s="130"/>
      <c r="P4846" s="130"/>
      <c r="Q4846" s="130"/>
      <c r="R4846" s="130"/>
      <c r="S4846" s="130"/>
    </row>
    <row r="4847" spans="1:19" x14ac:dyDescent="0.25">
      <c r="A4847" s="228" t="str">
        <f t="shared" si="196"/>
        <v/>
      </c>
      <c r="B4847" s="34"/>
      <c r="C4847" s="8"/>
      <c r="D4847" s="129"/>
      <c r="F4847" s="180"/>
      <c r="G4847" s="261"/>
      <c r="H4847" s="284">
        <f t="shared" si="195"/>
        <v>4.8299999999998513E-6</v>
      </c>
      <c r="I4847" s="92"/>
      <c r="J4847" s="173"/>
      <c r="K4847" s="132"/>
      <c r="L4847" s="130"/>
      <c r="M4847" s="130"/>
      <c r="N4847" s="130"/>
      <c r="O4847" s="130"/>
      <c r="P4847" s="130"/>
      <c r="Q4847" s="130"/>
      <c r="R4847" s="130"/>
      <c r="S4847" s="130"/>
    </row>
    <row r="4848" spans="1:19" x14ac:dyDescent="0.25">
      <c r="A4848" s="228" t="str">
        <f t="shared" si="196"/>
        <v/>
      </c>
      <c r="B4848" s="34"/>
      <c r="C4848" s="8"/>
      <c r="D4848" s="129"/>
      <c r="F4848" s="180"/>
      <c r="G4848" s="261"/>
      <c r="H4848" s="284">
        <f t="shared" si="195"/>
        <v>4.8309999999998509E-6</v>
      </c>
      <c r="I4848" s="92"/>
      <c r="J4848" s="173"/>
      <c r="K4848" s="132"/>
      <c r="L4848" s="130"/>
      <c r="M4848" s="130"/>
      <c r="N4848" s="130"/>
      <c r="O4848" s="130"/>
      <c r="P4848" s="130"/>
      <c r="Q4848" s="130"/>
      <c r="R4848" s="130"/>
      <c r="S4848" s="130"/>
    </row>
    <row r="4849" spans="1:19" x14ac:dyDescent="0.25">
      <c r="A4849" s="228" t="str">
        <f t="shared" si="196"/>
        <v/>
      </c>
      <c r="B4849" s="34"/>
      <c r="C4849" s="8"/>
      <c r="D4849" s="129"/>
      <c r="F4849" s="180"/>
      <c r="G4849" s="261"/>
      <c r="H4849" s="284">
        <f t="shared" si="195"/>
        <v>4.8319999999998506E-6</v>
      </c>
      <c r="I4849" s="92"/>
      <c r="J4849" s="173"/>
      <c r="K4849" s="132"/>
      <c r="L4849" s="130"/>
      <c r="M4849" s="130"/>
      <c r="N4849" s="130"/>
      <c r="O4849" s="130"/>
      <c r="P4849" s="130"/>
      <c r="Q4849" s="130"/>
      <c r="R4849" s="130"/>
      <c r="S4849" s="130"/>
    </row>
    <row r="4850" spans="1:19" x14ac:dyDescent="0.25">
      <c r="A4850" s="228" t="str">
        <f t="shared" si="196"/>
        <v/>
      </c>
      <c r="B4850" s="34"/>
      <c r="C4850" s="8"/>
      <c r="D4850" s="129"/>
      <c r="F4850" s="180"/>
      <c r="G4850" s="261"/>
      <c r="H4850" s="284">
        <f t="shared" si="195"/>
        <v>4.8329999999998502E-6</v>
      </c>
      <c r="I4850" s="92"/>
      <c r="J4850" s="173"/>
      <c r="K4850" s="132"/>
      <c r="L4850" s="130"/>
      <c r="M4850" s="130"/>
      <c r="N4850" s="130"/>
      <c r="O4850" s="130"/>
      <c r="P4850" s="130"/>
      <c r="Q4850" s="130"/>
      <c r="R4850" s="130"/>
      <c r="S4850" s="130"/>
    </row>
    <row r="4851" spans="1:19" x14ac:dyDescent="0.25">
      <c r="A4851" s="228" t="str">
        <f t="shared" si="196"/>
        <v/>
      </c>
      <c r="B4851" s="34"/>
      <c r="C4851" s="8"/>
      <c r="D4851" s="129"/>
      <c r="F4851" s="180"/>
      <c r="G4851" s="261"/>
      <c r="H4851" s="284">
        <f t="shared" si="195"/>
        <v>4.8339999999998499E-6</v>
      </c>
      <c r="I4851" s="92"/>
      <c r="J4851" s="173"/>
      <c r="K4851" s="132"/>
      <c r="L4851" s="130"/>
      <c r="M4851" s="130"/>
      <c r="N4851" s="130"/>
      <c r="O4851" s="130"/>
      <c r="P4851" s="130"/>
      <c r="Q4851" s="130"/>
      <c r="R4851" s="130"/>
      <c r="S4851" s="130"/>
    </row>
    <row r="4852" spans="1:19" x14ac:dyDescent="0.25">
      <c r="A4852" s="228" t="str">
        <f t="shared" si="196"/>
        <v/>
      </c>
      <c r="B4852" s="34"/>
      <c r="C4852" s="8"/>
      <c r="D4852" s="129"/>
      <c r="F4852" s="180"/>
      <c r="G4852" s="261"/>
      <c r="H4852" s="284">
        <f t="shared" si="195"/>
        <v>4.8349999999998495E-6</v>
      </c>
      <c r="I4852" s="92"/>
      <c r="J4852" s="173"/>
      <c r="K4852" s="132"/>
      <c r="L4852" s="130"/>
      <c r="M4852" s="130"/>
      <c r="N4852" s="130"/>
      <c r="O4852" s="130"/>
      <c r="P4852" s="130"/>
      <c r="Q4852" s="130"/>
      <c r="R4852" s="130"/>
      <c r="S4852" s="130"/>
    </row>
    <row r="4853" spans="1:19" x14ac:dyDescent="0.25">
      <c r="A4853" s="228" t="str">
        <f t="shared" si="196"/>
        <v/>
      </c>
      <c r="B4853" s="34"/>
      <c r="C4853" s="8"/>
      <c r="D4853" s="129"/>
      <c r="F4853" s="180"/>
      <c r="G4853" s="261"/>
      <c r="H4853" s="284">
        <f t="shared" si="195"/>
        <v>4.8359999999998492E-6</v>
      </c>
      <c r="I4853" s="92"/>
      <c r="J4853" s="173"/>
      <c r="K4853" s="132"/>
      <c r="L4853" s="130"/>
      <c r="M4853" s="130"/>
      <c r="N4853" s="130"/>
      <c r="O4853" s="130"/>
      <c r="P4853" s="130"/>
      <c r="Q4853" s="130"/>
      <c r="R4853" s="130"/>
      <c r="S4853" s="130"/>
    </row>
    <row r="4854" spans="1:19" x14ac:dyDescent="0.25">
      <c r="A4854" s="228" t="str">
        <f t="shared" si="196"/>
        <v/>
      </c>
      <c r="B4854" s="34"/>
      <c r="C4854" s="8"/>
      <c r="D4854" s="129"/>
      <c r="F4854" s="180"/>
      <c r="G4854" s="261"/>
      <c r="H4854" s="284">
        <f t="shared" si="195"/>
        <v>4.8369999999998488E-6</v>
      </c>
      <c r="I4854" s="92"/>
      <c r="J4854" s="173"/>
      <c r="K4854" s="132"/>
      <c r="L4854" s="130"/>
      <c r="M4854" s="130"/>
      <c r="N4854" s="130"/>
      <c r="O4854" s="130"/>
      <c r="P4854" s="130"/>
      <c r="Q4854" s="130"/>
      <c r="R4854" s="130"/>
      <c r="S4854" s="130"/>
    </row>
    <row r="4855" spans="1:19" x14ac:dyDescent="0.25">
      <c r="A4855" s="228" t="str">
        <f t="shared" si="196"/>
        <v/>
      </c>
      <c r="B4855" s="34"/>
      <c r="C4855" s="8"/>
      <c r="D4855" s="129"/>
      <c r="F4855" s="180"/>
      <c r="G4855" s="261"/>
      <c r="H4855" s="284">
        <f t="shared" si="195"/>
        <v>4.8379999999998485E-6</v>
      </c>
      <c r="I4855" s="92"/>
      <c r="J4855" s="173"/>
      <c r="K4855" s="132"/>
      <c r="L4855" s="130"/>
      <c r="M4855" s="130"/>
      <c r="N4855" s="130"/>
      <c r="O4855" s="130"/>
      <c r="P4855" s="130"/>
      <c r="Q4855" s="130"/>
      <c r="R4855" s="130"/>
      <c r="S4855" s="130"/>
    </row>
    <row r="4856" spans="1:19" x14ac:dyDescent="0.25">
      <c r="A4856" s="228" t="str">
        <f t="shared" si="196"/>
        <v/>
      </c>
      <c r="B4856" s="34"/>
      <c r="C4856" s="8"/>
      <c r="D4856" s="129"/>
      <c r="F4856" s="180"/>
      <c r="G4856" s="261"/>
      <c r="H4856" s="284">
        <f t="shared" si="195"/>
        <v>4.8389999999998481E-6</v>
      </c>
      <c r="I4856" s="92"/>
      <c r="J4856" s="173"/>
      <c r="K4856" s="132"/>
      <c r="L4856" s="130"/>
      <c r="M4856" s="130"/>
      <c r="N4856" s="130"/>
      <c r="O4856" s="130"/>
      <c r="P4856" s="130"/>
      <c r="Q4856" s="130"/>
      <c r="R4856" s="130"/>
      <c r="S4856" s="130"/>
    </row>
    <row r="4857" spans="1:19" x14ac:dyDescent="0.25">
      <c r="A4857" s="228" t="str">
        <f t="shared" si="196"/>
        <v/>
      </c>
      <c r="B4857" s="34"/>
      <c r="C4857" s="8"/>
      <c r="D4857" s="129"/>
      <c r="F4857" s="180"/>
      <c r="G4857" s="261"/>
      <c r="H4857" s="284">
        <f t="shared" si="195"/>
        <v>4.8399999999998478E-6</v>
      </c>
      <c r="I4857" s="92"/>
      <c r="J4857" s="173"/>
      <c r="K4857" s="132"/>
      <c r="L4857" s="130"/>
      <c r="M4857" s="130"/>
      <c r="N4857" s="130"/>
      <c r="O4857" s="130"/>
      <c r="P4857" s="130"/>
      <c r="Q4857" s="130"/>
      <c r="R4857" s="130"/>
      <c r="S4857" s="130"/>
    </row>
    <row r="4858" spans="1:19" x14ac:dyDescent="0.25">
      <c r="A4858" s="228" t="str">
        <f t="shared" si="196"/>
        <v/>
      </c>
      <c r="B4858" s="34"/>
      <c r="C4858" s="8"/>
      <c r="D4858" s="129"/>
      <c r="F4858" s="180"/>
      <c r="G4858" s="261"/>
      <c r="H4858" s="284">
        <f t="shared" si="195"/>
        <v>4.8409999999998474E-6</v>
      </c>
      <c r="I4858" s="92"/>
      <c r="J4858" s="173"/>
      <c r="K4858" s="132"/>
      <c r="L4858" s="130"/>
      <c r="M4858" s="130"/>
      <c r="N4858" s="130"/>
      <c r="O4858" s="130"/>
      <c r="P4858" s="130"/>
      <c r="Q4858" s="130"/>
      <c r="R4858" s="130"/>
      <c r="S4858" s="130"/>
    </row>
    <row r="4859" spans="1:19" x14ac:dyDescent="0.25">
      <c r="A4859" s="228" t="str">
        <f t="shared" si="196"/>
        <v/>
      </c>
      <c r="B4859" s="34"/>
      <c r="C4859" s="8"/>
      <c r="D4859" s="129"/>
      <c r="F4859" s="180"/>
      <c r="G4859" s="261"/>
      <c r="H4859" s="284">
        <f t="shared" si="195"/>
        <v>4.8419999999998471E-6</v>
      </c>
      <c r="I4859" s="92"/>
      <c r="J4859" s="173"/>
      <c r="K4859" s="132"/>
      <c r="L4859" s="130"/>
      <c r="M4859" s="130"/>
      <c r="N4859" s="130"/>
      <c r="O4859" s="130"/>
      <c r="P4859" s="130"/>
      <c r="Q4859" s="130"/>
      <c r="R4859" s="130"/>
      <c r="S4859" s="130"/>
    </row>
    <row r="4860" spans="1:19" x14ac:dyDescent="0.25">
      <c r="A4860" s="228" t="str">
        <f t="shared" si="196"/>
        <v/>
      </c>
      <c r="B4860" s="34"/>
      <c r="C4860" s="8"/>
      <c r="D4860" s="129"/>
      <c r="F4860" s="180"/>
      <c r="G4860" s="261"/>
      <c r="H4860" s="284">
        <f t="shared" si="195"/>
        <v>4.8429999999998467E-6</v>
      </c>
      <c r="I4860" s="92"/>
      <c r="J4860" s="173"/>
      <c r="K4860" s="132"/>
      <c r="L4860" s="130"/>
      <c r="M4860" s="130"/>
      <c r="N4860" s="130"/>
      <c r="O4860" s="130"/>
      <c r="P4860" s="130"/>
      <c r="Q4860" s="130"/>
      <c r="R4860" s="130"/>
      <c r="S4860" s="130"/>
    </row>
    <row r="4861" spans="1:19" x14ac:dyDescent="0.25">
      <c r="A4861" s="228" t="str">
        <f t="shared" si="196"/>
        <v/>
      </c>
      <c r="B4861" s="34"/>
      <c r="C4861" s="8"/>
      <c r="D4861" s="129"/>
      <c r="F4861" s="180"/>
      <c r="G4861" s="261"/>
      <c r="H4861" s="284">
        <f t="shared" si="195"/>
        <v>4.8439999999998464E-6</v>
      </c>
      <c r="I4861" s="92"/>
      <c r="J4861" s="173"/>
      <c r="K4861" s="132"/>
      <c r="L4861" s="130"/>
      <c r="M4861" s="130"/>
      <c r="N4861" s="130"/>
      <c r="O4861" s="130"/>
      <c r="P4861" s="130"/>
      <c r="Q4861" s="130"/>
      <c r="R4861" s="130"/>
      <c r="S4861" s="130"/>
    </row>
    <row r="4862" spans="1:19" x14ac:dyDescent="0.25">
      <c r="A4862" s="228" t="str">
        <f t="shared" si="196"/>
        <v/>
      </c>
      <c r="B4862" s="34"/>
      <c r="C4862" s="8"/>
      <c r="D4862" s="129"/>
      <c r="F4862" s="180"/>
      <c r="G4862" s="261"/>
      <c r="H4862" s="284">
        <f t="shared" si="195"/>
        <v>4.844999999999846E-6</v>
      </c>
      <c r="I4862" s="92"/>
      <c r="J4862" s="173"/>
      <c r="K4862" s="132"/>
      <c r="L4862" s="130"/>
      <c r="M4862" s="130"/>
      <c r="N4862" s="130"/>
      <c r="O4862" s="130"/>
      <c r="P4862" s="130"/>
      <c r="Q4862" s="130"/>
      <c r="R4862" s="130"/>
      <c r="S4862" s="130"/>
    </row>
    <row r="4863" spans="1:19" x14ac:dyDescent="0.25">
      <c r="A4863" s="228" t="str">
        <f t="shared" si="196"/>
        <v/>
      </c>
      <c r="B4863" s="34"/>
      <c r="C4863" s="8"/>
      <c r="D4863" s="129"/>
      <c r="F4863" s="180"/>
      <c r="G4863" s="261"/>
      <c r="H4863" s="284">
        <f t="shared" si="195"/>
        <v>4.8459999999998457E-6</v>
      </c>
      <c r="I4863" s="92"/>
      <c r="J4863" s="173"/>
      <c r="K4863" s="132"/>
      <c r="L4863" s="130"/>
      <c r="M4863" s="130"/>
      <c r="N4863" s="130"/>
      <c r="O4863" s="130"/>
      <c r="P4863" s="130"/>
      <c r="Q4863" s="130"/>
      <c r="R4863" s="130"/>
      <c r="S4863" s="130"/>
    </row>
    <row r="4864" spans="1:19" x14ac:dyDescent="0.25">
      <c r="A4864" s="228" t="str">
        <f t="shared" si="196"/>
        <v/>
      </c>
      <c r="B4864" s="34"/>
      <c r="C4864" s="8"/>
      <c r="D4864" s="129"/>
      <c r="F4864" s="180"/>
      <c r="G4864" s="261"/>
      <c r="H4864" s="284">
        <f t="shared" si="195"/>
        <v>4.8469999999998453E-6</v>
      </c>
      <c r="I4864" s="92"/>
      <c r="J4864" s="173"/>
      <c r="K4864" s="132"/>
      <c r="L4864" s="130"/>
      <c r="M4864" s="130"/>
      <c r="N4864" s="130"/>
      <c r="O4864" s="130"/>
      <c r="P4864" s="130"/>
      <c r="Q4864" s="130"/>
      <c r="R4864" s="130"/>
      <c r="S4864" s="130"/>
    </row>
    <row r="4865" spans="1:19" x14ac:dyDescent="0.25">
      <c r="A4865" s="228" t="str">
        <f t="shared" si="196"/>
        <v/>
      </c>
      <c r="B4865" s="34"/>
      <c r="C4865" s="8"/>
      <c r="D4865" s="129"/>
      <c r="F4865" s="180"/>
      <c r="G4865" s="261"/>
      <c r="H4865" s="284">
        <f t="shared" si="195"/>
        <v>4.847999999999845E-6</v>
      </c>
      <c r="I4865" s="92"/>
      <c r="J4865" s="173"/>
      <c r="K4865" s="132"/>
      <c r="L4865" s="130"/>
      <c r="M4865" s="130"/>
      <c r="N4865" s="130"/>
      <c r="O4865" s="130"/>
      <c r="P4865" s="130"/>
      <c r="Q4865" s="130"/>
      <c r="R4865" s="130"/>
      <c r="S4865" s="130"/>
    </row>
    <row r="4866" spans="1:19" x14ac:dyDescent="0.25">
      <c r="A4866" s="228" t="str">
        <f t="shared" si="196"/>
        <v/>
      </c>
      <c r="B4866" s="34"/>
      <c r="C4866" s="8"/>
      <c r="D4866" s="129"/>
      <c r="F4866" s="180"/>
      <c r="G4866" s="261"/>
      <c r="H4866" s="284">
        <f t="shared" si="195"/>
        <v>4.8489999999998446E-6</v>
      </c>
      <c r="I4866" s="92"/>
      <c r="J4866" s="173"/>
      <c r="K4866" s="132"/>
      <c r="L4866" s="130"/>
      <c r="M4866" s="130"/>
      <c r="N4866" s="130"/>
      <c r="O4866" s="130"/>
      <c r="P4866" s="130"/>
      <c r="Q4866" s="130"/>
      <c r="R4866" s="130"/>
      <c r="S4866" s="130"/>
    </row>
    <row r="4867" spans="1:19" x14ac:dyDescent="0.25">
      <c r="A4867" s="228" t="str">
        <f t="shared" si="196"/>
        <v/>
      </c>
      <c r="B4867" s="34"/>
      <c r="C4867" s="8"/>
      <c r="D4867" s="129"/>
      <c r="F4867" s="180"/>
      <c r="G4867" s="261"/>
      <c r="H4867" s="284">
        <f t="shared" si="195"/>
        <v>4.8499999999998443E-6</v>
      </c>
      <c r="I4867" s="92"/>
      <c r="J4867" s="173"/>
      <c r="K4867" s="132"/>
      <c r="L4867" s="130"/>
      <c r="M4867" s="130"/>
      <c r="N4867" s="130"/>
      <c r="O4867" s="130"/>
      <c r="P4867" s="130"/>
      <c r="Q4867" s="130"/>
      <c r="R4867" s="130"/>
      <c r="S4867" s="130"/>
    </row>
    <row r="4868" spans="1:19" x14ac:dyDescent="0.25">
      <c r="A4868" s="228" t="str">
        <f t="shared" si="196"/>
        <v/>
      </c>
      <c r="B4868" s="34"/>
      <c r="C4868" s="8"/>
      <c r="D4868" s="129"/>
      <c r="F4868" s="180"/>
      <c r="G4868" s="261"/>
      <c r="H4868" s="284">
        <f t="shared" si="195"/>
        <v>4.8509999999998439E-6</v>
      </c>
      <c r="I4868" s="92"/>
      <c r="J4868" s="173"/>
      <c r="K4868" s="132"/>
      <c r="L4868" s="130"/>
      <c r="M4868" s="130"/>
      <c r="N4868" s="130"/>
      <c r="O4868" s="130"/>
      <c r="P4868" s="130"/>
      <c r="Q4868" s="130"/>
      <c r="R4868" s="130"/>
      <c r="S4868" s="130"/>
    </row>
    <row r="4869" spans="1:19" x14ac:dyDescent="0.25">
      <c r="A4869" s="228" t="str">
        <f t="shared" si="196"/>
        <v/>
      </c>
      <c r="B4869" s="34"/>
      <c r="C4869" s="8"/>
      <c r="D4869" s="129"/>
      <c r="F4869" s="180"/>
      <c r="G4869" s="261"/>
      <c r="H4869" s="284">
        <f t="shared" si="195"/>
        <v>4.8519999999998436E-6</v>
      </c>
      <c r="I4869" s="92"/>
      <c r="J4869" s="173"/>
      <c r="K4869" s="132"/>
      <c r="L4869" s="130"/>
      <c r="M4869" s="130"/>
      <c r="N4869" s="130"/>
      <c r="O4869" s="130"/>
      <c r="P4869" s="130"/>
      <c r="Q4869" s="130"/>
      <c r="R4869" s="130"/>
      <c r="S4869" s="130"/>
    </row>
    <row r="4870" spans="1:19" x14ac:dyDescent="0.25">
      <c r="A4870" s="228" t="str">
        <f t="shared" si="196"/>
        <v/>
      </c>
      <c r="B4870" s="34"/>
      <c r="C4870" s="8"/>
      <c r="D4870" s="129"/>
      <c r="F4870" s="180"/>
      <c r="G4870" s="261"/>
      <c r="H4870" s="284">
        <f t="shared" si="195"/>
        <v>4.8529999999998433E-6</v>
      </c>
      <c r="I4870" s="92"/>
      <c r="J4870" s="173"/>
      <c r="K4870" s="132"/>
      <c r="L4870" s="130"/>
      <c r="M4870" s="130"/>
      <c r="N4870" s="130"/>
      <c r="O4870" s="130"/>
      <c r="P4870" s="130"/>
      <c r="Q4870" s="130"/>
      <c r="R4870" s="130"/>
      <c r="S4870" s="130"/>
    </row>
    <row r="4871" spans="1:19" x14ac:dyDescent="0.25">
      <c r="A4871" s="228" t="str">
        <f t="shared" si="196"/>
        <v/>
      </c>
      <c r="B4871" s="34"/>
      <c r="C4871" s="8"/>
      <c r="D4871" s="129"/>
      <c r="F4871" s="180"/>
      <c r="G4871" s="261"/>
      <c r="H4871" s="284">
        <f t="shared" si="195"/>
        <v>4.8539999999998429E-6</v>
      </c>
      <c r="I4871" s="92"/>
      <c r="J4871" s="173"/>
      <c r="K4871" s="132"/>
      <c r="L4871" s="130"/>
      <c r="M4871" s="130"/>
      <c r="N4871" s="130"/>
      <c r="O4871" s="130"/>
      <c r="P4871" s="130"/>
      <c r="Q4871" s="130"/>
      <c r="R4871" s="130"/>
      <c r="S4871" s="130"/>
    </row>
    <row r="4872" spans="1:19" x14ac:dyDescent="0.25">
      <c r="A4872" s="228" t="str">
        <f t="shared" si="196"/>
        <v/>
      </c>
      <c r="B4872" s="34"/>
      <c r="C4872" s="8"/>
      <c r="D4872" s="129"/>
      <c r="F4872" s="180"/>
      <c r="G4872" s="261"/>
      <c r="H4872" s="284">
        <f t="shared" si="195"/>
        <v>4.8549999999998426E-6</v>
      </c>
      <c r="I4872" s="92"/>
      <c r="J4872" s="173"/>
      <c r="K4872" s="132"/>
      <c r="L4872" s="130"/>
      <c r="M4872" s="130"/>
      <c r="N4872" s="130"/>
      <c r="O4872" s="130"/>
      <c r="P4872" s="130"/>
      <c r="Q4872" s="130"/>
      <c r="R4872" s="130"/>
      <c r="S4872" s="130"/>
    </row>
    <row r="4873" spans="1:19" x14ac:dyDescent="0.25">
      <c r="A4873" s="228" t="str">
        <f t="shared" si="196"/>
        <v/>
      </c>
      <c r="B4873" s="34"/>
      <c r="C4873" s="8"/>
      <c r="D4873" s="129"/>
      <c r="F4873" s="180"/>
      <c r="G4873" s="261"/>
      <c r="H4873" s="284">
        <f t="shared" si="195"/>
        <v>4.8559999999998422E-6</v>
      </c>
      <c r="I4873" s="92"/>
      <c r="J4873" s="173"/>
      <c r="K4873" s="132"/>
      <c r="L4873" s="130"/>
      <c r="M4873" s="130"/>
      <c r="N4873" s="130"/>
      <c r="O4873" s="130"/>
      <c r="P4873" s="130"/>
      <c r="Q4873" s="130"/>
      <c r="R4873" s="130"/>
      <c r="S4873" s="130"/>
    </row>
    <row r="4874" spans="1:19" x14ac:dyDescent="0.25">
      <c r="A4874" s="228" t="str">
        <f t="shared" si="196"/>
        <v/>
      </c>
      <c r="B4874" s="34"/>
      <c r="C4874" s="8"/>
      <c r="D4874" s="129"/>
      <c r="F4874" s="180"/>
      <c r="G4874" s="261"/>
      <c r="H4874" s="284">
        <f t="shared" si="195"/>
        <v>4.8569999999998419E-6</v>
      </c>
      <c r="I4874" s="92"/>
      <c r="J4874" s="173"/>
      <c r="K4874" s="132"/>
      <c r="L4874" s="130"/>
      <c r="M4874" s="130"/>
      <c r="N4874" s="130"/>
      <c r="O4874" s="130"/>
      <c r="P4874" s="130"/>
      <c r="Q4874" s="130"/>
      <c r="R4874" s="130"/>
      <c r="S4874" s="130"/>
    </row>
    <row r="4875" spans="1:19" x14ac:dyDescent="0.25">
      <c r="A4875" s="228" t="str">
        <f t="shared" si="196"/>
        <v/>
      </c>
      <c r="B4875" s="34"/>
      <c r="C4875" s="8"/>
      <c r="D4875" s="129"/>
      <c r="F4875" s="180"/>
      <c r="G4875" s="261"/>
      <c r="H4875" s="284">
        <f t="shared" si="195"/>
        <v>4.8579999999998415E-6</v>
      </c>
      <c r="I4875" s="92"/>
      <c r="J4875" s="173"/>
      <c r="K4875" s="132"/>
      <c r="L4875" s="130"/>
      <c r="M4875" s="130"/>
      <c r="N4875" s="130"/>
      <c r="O4875" s="130"/>
      <c r="P4875" s="130"/>
      <c r="Q4875" s="130"/>
      <c r="R4875" s="130"/>
      <c r="S4875" s="130"/>
    </row>
    <row r="4876" spans="1:19" x14ac:dyDescent="0.25">
      <c r="A4876" s="228" t="str">
        <f t="shared" si="196"/>
        <v/>
      </c>
      <c r="B4876" s="34"/>
      <c r="C4876" s="8"/>
      <c r="D4876" s="129"/>
      <c r="F4876" s="180"/>
      <c r="G4876" s="261"/>
      <c r="H4876" s="284">
        <f t="shared" si="195"/>
        <v>4.8589999999998412E-6</v>
      </c>
      <c r="I4876" s="92"/>
      <c r="J4876" s="173"/>
      <c r="K4876" s="132"/>
      <c r="L4876" s="130"/>
      <c r="M4876" s="130"/>
      <c r="N4876" s="130"/>
      <c r="O4876" s="130"/>
      <c r="P4876" s="130"/>
      <c r="Q4876" s="130"/>
      <c r="R4876" s="130"/>
      <c r="S4876" s="130"/>
    </row>
    <row r="4877" spans="1:19" x14ac:dyDescent="0.25">
      <c r="A4877" s="228" t="str">
        <f t="shared" si="196"/>
        <v/>
      </c>
      <c r="B4877" s="34"/>
      <c r="C4877" s="8"/>
      <c r="D4877" s="129"/>
      <c r="F4877" s="180"/>
      <c r="G4877" s="261"/>
      <c r="H4877" s="284">
        <f t="shared" si="195"/>
        <v>4.8599999999998408E-6</v>
      </c>
      <c r="I4877" s="92"/>
      <c r="J4877" s="173"/>
      <c r="K4877" s="132"/>
      <c r="L4877" s="130"/>
      <c r="M4877" s="130"/>
      <c r="N4877" s="130"/>
      <c r="O4877" s="130"/>
      <c r="P4877" s="130"/>
      <c r="Q4877" s="130"/>
      <c r="R4877" s="130"/>
      <c r="S4877" s="130"/>
    </row>
    <row r="4878" spans="1:19" x14ac:dyDescent="0.25">
      <c r="A4878" s="228" t="str">
        <f t="shared" si="196"/>
        <v/>
      </c>
      <c r="B4878" s="34"/>
      <c r="C4878" s="8"/>
      <c r="D4878" s="129"/>
      <c r="F4878" s="180"/>
      <c r="G4878" s="261"/>
      <c r="H4878" s="284">
        <f t="shared" si="195"/>
        <v>4.8609999999998405E-6</v>
      </c>
      <c r="I4878" s="92"/>
      <c r="J4878" s="173"/>
      <c r="K4878" s="132"/>
      <c r="L4878" s="130"/>
      <c r="M4878" s="130"/>
      <c r="N4878" s="130"/>
      <c r="O4878" s="130"/>
      <c r="P4878" s="130"/>
      <c r="Q4878" s="130"/>
      <c r="R4878" s="130"/>
      <c r="S4878" s="130"/>
    </row>
    <row r="4879" spans="1:19" x14ac:dyDescent="0.25">
      <c r="A4879" s="228" t="str">
        <f t="shared" si="196"/>
        <v/>
      </c>
      <c r="B4879" s="34"/>
      <c r="C4879" s="8"/>
      <c r="D4879" s="129"/>
      <c r="F4879" s="180"/>
      <c r="G4879" s="261"/>
      <c r="H4879" s="284">
        <f t="shared" si="195"/>
        <v>4.8619999999998401E-6</v>
      </c>
      <c r="I4879" s="92"/>
      <c r="J4879" s="173"/>
      <c r="K4879" s="132"/>
      <c r="L4879" s="130"/>
      <c r="M4879" s="130"/>
      <c r="N4879" s="130"/>
      <c r="O4879" s="130"/>
      <c r="P4879" s="130"/>
      <c r="Q4879" s="130"/>
      <c r="R4879" s="130"/>
      <c r="S4879" s="130"/>
    </row>
    <row r="4880" spans="1:19" x14ac:dyDescent="0.25">
      <c r="A4880" s="228" t="str">
        <f t="shared" si="196"/>
        <v/>
      </c>
      <c r="B4880" s="34"/>
      <c r="C4880" s="8"/>
      <c r="D4880" s="129"/>
      <c r="F4880" s="180"/>
      <c r="G4880" s="261"/>
      <c r="H4880" s="284">
        <f t="shared" si="195"/>
        <v>4.8629999999998398E-6</v>
      </c>
      <c r="I4880" s="92"/>
      <c r="J4880" s="173"/>
      <c r="K4880" s="132"/>
      <c r="L4880" s="130"/>
      <c r="M4880" s="130"/>
      <c r="N4880" s="130"/>
      <c r="O4880" s="130"/>
      <c r="P4880" s="130"/>
      <c r="Q4880" s="130"/>
      <c r="R4880" s="130"/>
      <c r="S4880" s="130"/>
    </row>
    <row r="4881" spans="1:19" x14ac:dyDescent="0.25">
      <c r="A4881" s="228" t="str">
        <f t="shared" si="196"/>
        <v/>
      </c>
      <c r="B4881" s="34"/>
      <c r="C4881" s="8"/>
      <c r="D4881" s="129"/>
      <c r="F4881" s="180"/>
      <c r="G4881" s="261"/>
      <c r="H4881" s="284">
        <f t="shared" si="195"/>
        <v>4.8639999999998394E-6</v>
      </c>
      <c r="I4881" s="92"/>
      <c r="J4881" s="173"/>
      <c r="K4881" s="132"/>
      <c r="L4881" s="130"/>
      <c r="M4881" s="130"/>
      <c r="N4881" s="130"/>
      <c r="O4881" s="130"/>
      <c r="P4881" s="130"/>
      <c r="Q4881" s="130"/>
      <c r="R4881" s="130"/>
      <c r="S4881" s="130"/>
    </row>
    <row r="4882" spans="1:19" x14ac:dyDescent="0.25">
      <c r="A4882" s="228" t="str">
        <f t="shared" si="196"/>
        <v/>
      </c>
      <c r="B4882" s="34"/>
      <c r="C4882" s="8"/>
      <c r="D4882" s="129"/>
      <c r="F4882" s="180"/>
      <c r="G4882" s="261"/>
      <c r="H4882" s="284">
        <f t="shared" si="195"/>
        <v>4.8649999999998391E-6</v>
      </c>
      <c r="I4882" s="92"/>
      <c r="J4882" s="173"/>
      <c r="K4882" s="132"/>
      <c r="L4882" s="130"/>
      <c r="M4882" s="130"/>
      <c r="N4882" s="130"/>
      <c r="O4882" s="130"/>
      <c r="P4882" s="130"/>
      <c r="Q4882" s="130"/>
      <c r="R4882" s="130"/>
      <c r="S4882" s="130"/>
    </row>
    <row r="4883" spans="1:19" x14ac:dyDescent="0.25">
      <c r="A4883" s="228" t="str">
        <f t="shared" si="196"/>
        <v/>
      </c>
      <c r="B4883" s="34"/>
      <c r="C4883" s="8"/>
      <c r="D4883" s="129"/>
      <c r="F4883" s="180"/>
      <c r="G4883" s="261"/>
      <c r="H4883" s="284">
        <f t="shared" ref="H4883:H4946" si="197">IF(G4883="",IF(D4883&lt;&gt;"",H4882+F4883+0.000000001,H4882+0.000000001),H4882+0.000000001)</f>
        <v>4.8659999999998387E-6</v>
      </c>
      <c r="I4883" s="92"/>
      <c r="J4883" s="173"/>
      <c r="K4883" s="132"/>
      <c r="L4883" s="130"/>
      <c r="M4883" s="130"/>
      <c r="N4883" s="130"/>
      <c r="O4883" s="130"/>
      <c r="P4883" s="130"/>
      <c r="Q4883" s="130"/>
      <c r="R4883" s="130"/>
      <c r="S4883" s="130"/>
    </row>
    <row r="4884" spans="1:19" x14ac:dyDescent="0.25">
      <c r="A4884" s="228" t="str">
        <f t="shared" si="196"/>
        <v/>
      </c>
      <c r="B4884" s="34"/>
      <c r="C4884" s="8"/>
      <c r="D4884" s="129"/>
      <c r="F4884" s="180"/>
      <c r="G4884" s="261"/>
      <c r="H4884" s="284">
        <f t="shared" si="197"/>
        <v>4.8669999999998384E-6</v>
      </c>
      <c r="I4884" s="92"/>
      <c r="J4884" s="173"/>
      <c r="K4884" s="132"/>
      <c r="L4884" s="130"/>
      <c r="M4884" s="130"/>
      <c r="N4884" s="130"/>
      <c r="O4884" s="130"/>
      <c r="P4884" s="130"/>
      <c r="Q4884" s="130"/>
      <c r="R4884" s="130"/>
      <c r="S4884" s="130"/>
    </row>
    <row r="4885" spans="1:19" x14ac:dyDescent="0.25">
      <c r="A4885" s="228" t="str">
        <f t="shared" si="196"/>
        <v/>
      </c>
      <c r="B4885" s="34"/>
      <c r="C4885" s="8"/>
      <c r="D4885" s="129"/>
      <c r="F4885" s="180"/>
      <c r="G4885" s="261"/>
      <c r="H4885" s="284">
        <f t="shared" si="197"/>
        <v>4.867999999999838E-6</v>
      </c>
      <c r="I4885" s="92"/>
      <c r="J4885" s="173"/>
      <c r="K4885" s="132"/>
      <c r="L4885" s="130"/>
      <c r="M4885" s="130"/>
      <c r="N4885" s="130"/>
      <c r="O4885" s="130"/>
      <c r="P4885" s="130"/>
      <c r="Q4885" s="130"/>
      <c r="R4885" s="130"/>
      <c r="S4885" s="130"/>
    </row>
    <row r="4886" spans="1:19" x14ac:dyDescent="0.25">
      <c r="A4886" s="228" t="str">
        <f t="shared" ref="A4886:A4949" si="198">IF(F4886="","",IF(H4886=$H$5,D4886,""))</f>
        <v/>
      </c>
      <c r="B4886" s="34"/>
      <c r="C4886" s="8"/>
      <c r="D4886" s="129"/>
      <c r="F4886" s="180"/>
      <c r="G4886" s="261"/>
      <c r="H4886" s="284">
        <f t="shared" si="197"/>
        <v>4.8689999999998377E-6</v>
      </c>
      <c r="I4886" s="92"/>
      <c r="J4886" s="173"/>
      <c r="K4886" s="132"/>
      <c r="L4886" s="130"/>
      <c r="M4886" s="130"/>
      <c r="N4886" s="130"/>
      <c r="O4886" s="130"/>
      <c r="P4886" s="130"/>
      <c r="Q4886" s="130"/>
      <c r="R4886" s="130"/>
      <c r="S4886" s="130"/>
    </row>
    <row r="4887" spans="1:19" x14ac:dyDescent="0.25">
      <c r="A4887" s="228" t="str">
        <f t="shared" si="198"/>
        <v/>
      </c>
      <c r="B4887" s="34"/>
      <c r="C4887" s="8"/>
      <c r="D4887" s="129"/>
      <c r="F4887" s="180"/>
      <c r="G4887" s="261"/>
      <c r="H4887" s="284">
        <f t="shared" si="197"/>
        <v>4.8699999999998373E-6</v>
      </c>
      <c r="I4887" s="92"/>
      <c r="J4887" s="173"/>
      <c r="K4887" s="132"/>
      <c r="L4887" s="130"/>
      <c r="M4887" s="130"/>
      <c r="N4887" s="130"/>
      <c r="O4887" s="130"/>
      <c r="P4887" s="130"/>
      <c r="Q4887" s="130"/>
      <c r="R4887" s="130"/>
      <c r="S4887" s="130"/>
    </row>
    <row r="4888" spans="1:19" x14ac:dyDescent="0.25">
      <c r="A4888" s="228" t="str">
        <f t="shared" si="198"/>
        <v/>
      </c>
      <c r="B4888" s="34"/>
      <c r="C4888" s="8"/>
      <c r="D4888" s="129"/>
      <c r="F4888" s="180"/>
      <c r="G4888" s="261"/>
      <c r="H4888" s="284">
        <f t="shared" si="197"/>
        <v>4.870999999999837E-6</v>
      </c>
      <c r="I4888" s="92"/>
      <c r="J4888" s="173"/>
      <c r="K4888" s="132"/>
      <c r="L4888" s="130"/>
      <c r="M4888" s="130"/>
      <c r="N4888" s="130"/>
      <c r="O4888" s="130"/>
      <c r="P4888" s="130"/>
      <c r="Q4888" s="130"/>
      <c r="R4888" s="130"/>
      <c r="S4888" s="130"/>
    </row>
    <row r="4889" spans="1:19" x14ac:dyDescent="0.25">
      <c r="A4889" s="228" t="str">
        <f t="shared" si="198"/>
        <v/>
      </c>
      <c r="B4889" s="34"/>
      <c r="C4889" s="8"/>
      <c r="D4889" s="129"/>
      <c r="F4889" s="180"/>
      <c r="G4889" s="261"/>
      <c r="H4889" s="284">
        <f t="shared" si="197"/>
        <v>4.8719999999998366E-6</v>
      </c>
      <c r="I4889" s="92"/>
      <c r="J4889" s="173"/>
      <c r="K4889" s="132"/>
      <c r="L4889" s="130"/>
      <c r="M4889" s="130"/>
      <c r="N4889" s="130"/>
      <c r="O4889" s="130"/>
      <c r="P4889" s="130"/>
      <c r="Q4889" s="130"/>
      <c r="R4889" s="130"/>
      <c r="S4889" s="130"/>
    </row>
    <row r="4890" spans="1:19" x14ac:dyDescent="0.25">
      <c r="A4890" s="228" t="str">
        <f t="shared" si="198"/>
        <v/>
      </c>
      <c r="B4890" s="34"/>
      <c r="C4890" s="8"/>
      <c r="D4890" s="129"/>
      <c r="F4890" s="180"/>
      <c r="G4890" s="261"/>
      <c r="H4890" s="284">
        <f t="shared" si="197"/>
        <v>4.8729999999998363E-6</v>
      </c>
      <c r="I4890" s="92"/>
      <c r="J4890" s="173"/>
      <c r="K4890" s="132"/>
      <c r="L4890" s="130"/>
      <c r="M4890" s="130"/>
      <c r="N4890" s="130"/>
      <c r="O4890" s="130"/>
      <c r="P4890" s="130"/>
      <c r="Q4890" s="130"/>
      <c r="R4890" s="130"/>
      <c r="S4890" s="130"/>
    </row>
    <row r="4891" spans="1:19" x14ac:dyDescent="0.25">
      <c r="A4891" s="228" t="str">
        <f t="shared" si="198"/>
        <v/>
      </c>
      <c r="B4891" s="34"/>
      <c r="C4891" s="8"/>
      <c r="D4891" s="129"/>
      <c r="F4891" s="180"/>
      <c r="G4891" s="261"/>
      <c r="H4891" s="284">
        <f t="shared" si="197"/>
        <v>4.8739999999998359E-6</v>
      </c>
      <c r="I4891" s="92"/>
      <c r="J4891" s="173"/>
      <c r="K4891" s="132"/>
      <c r="L4891" s="130"/>
      <c r="M4891" s="130"/>
      <c r="N4891" s="130"/>
      <c r="O4891" s="130"/>
      <c r="P4891" s="130"/>
      <c r="Q4891" s="130"/>
      <c r="R4891" s="130"/>
      <c r="S4891" s="130"/>
    </row>
    <row r="4892" spans="1:19" x14ac:dyDescent="0.25">
      <c r="A4892" s="228" t="str">
        <f t="shared" si="198"/>
        <v/>
      </c>
      <c r="B4892" s="34"/>
      <c r="C4892" s="8"/>
      <c r="D4892" s="129"/>
      <c r="F4892" s="180"/>
      <c r="G4892" s="261"/>
      <c r="H4892" s="284">
        <f t="shared" si="197"/>
        <v>4.8749999999998356E-6</v>
      </c>
      <c r="I4892" s="92"/>
      <c r="J4892" s="173"/>
      <c r="K4892" s="132"/>
      <c r="L4892" s="130"/>
      <c r="M4892" s="130"/>
      <c r="N4892" s="130"/>
      <c r="O4892" s="130"/>
      <c r="P4892" s="130"/>
      <c r="Q4892" s="130"/>
      <c r="R4892" s="130"/>
      <c r="S4892" s="130"/>
    </row>
    <row r="4893" spans="1:19" x14ac:dyDescent="0.25">
      <c r="A4893" s="228" t="str">
        <f t="shared" si="198"/>
        <v/>
      </c>
      <c r="B4893" s="34"/>
      <c r="C4893" s="8"/>
      <c r="D4893" s="129"/>
      <c r="F4893" s="180"/>
      <c r="G4893" s="261"/>
      <c r="H4893" s="284">
        <f t="shared" si="197"/>
        <v>4.8759999999998352E-6</v>
      </c>
      <c r="I4893" s="92"/>
      <c r="J4893" s="173"/>
      <c r="K4893" s="132"/>
      <c r="L4893" s="130"/>
      <c r="M4893" s="130"/>
      <c r="N4893" s="130"/>
      <c r="O4893" s="130"/>
      <c r="P4893" s="130"/>
      <c r="Q4893" s="130"/>
      <c r="R4893" s="130"/>
      <c r="S4893" s="130"/>
    </row>
    <row r="4894" spans="1:19" x14ac:dyDescent="0.25">
      <c r="A4894" s="228" t="str">
        <f t="shared" si="198"/>
        <v/>
      </c>
      <c r="B4894" s="34"/>
      <c r="C4894" s="8"/>
      <c r="D4894" s="129"/>
      <c r="F4894" s="180"/>
      <c r="G4894" s="261"/>
      <c r="H4894" s="284">
        <f t="shared" si="197"/>
        <v>4.8769999999998349E-6</v>
      </c>
      <c r="I4894" s="92"/>
      <c r="J4894" s="173"/>
      <c r="K4894" s="132"/>
      <c r="L4894" s="130"/>
      <c r="M4894" s="130"/>
      <c r="N4894" s="130"/>
      <c r="O4894" s="130"/>
      <c r="P4894" s="130"/>
      <c r="Q4894" s="130"/>
      <c r="R4894" s="130"/>
      <c r="S4894" s="130"/>
    </row>
    <row r="4895" spans="1:19" x14ac:dyDescent="0.25">
      <c r="A4895" s="228" t="str">
        <f t="shared" si="198"/>
        <v/>
      </c>
      <c r="B4895" s="34"/>
      <c r="C4895" s="8"/>
      <c r="D4895" s="129"/>
      <c r="F4895" s="180"/>
      <c r="G4895" s="261"/>
      <c r="H4895" s="284">
        <f t="shared" si="197"/>
        <v>4.8779999999998345E-6</v>
      </c>
      <c r="I4895" s="92"/>
      <c r="J4895" s="173"/>
      <c r="K4895" s="132"/>
      <c r="L4895" s="130"/>
      <c r="M4895" s="130"/>
      <c r="N4895" s="130"/>
      <c r="O4895" s="130"/>
      <c r="P4895" s="130"/>
      <c r="Q4895" s="130"/>
      <c r="R4895" s="130"/>
      <c r="S4895" s="130"/>
    </row>
    <row r="4896" spans="1:19" x14ac:dyDescent="0.25">
      <c r="A4896" s="228" t="str">
        <f t="shared" si="198"/>
        <v/>
      </c>
      <c r="B4896" s="34"/>
      <c r="C4896" s="8"/>
      <c r="D4896" s="129"/>
      <c r="F4896" s="180"/>
      <c r="G4896" s="261"/>
      <c r="H4896" s="284">
        <f t="shared" si="197"/>
        <v>4.8789999999998342E-6</v>
      </c>
      <c r="I4896" s="92"/>
      <c r="J4896" s="173"/>
      <c r="K4896" s="132"/>
      <c r="L4896" s="130"/>
      <c r="M4896" s="130"/>
      <c r="N4896" s="130"/>
      <c r="O4896" s="130"/>
      <c r="P4896" s="130"/>
      <c r="Q4896" s="130"/>
      <c r="R4896" s="130"/>
      <c r="S4896" s="130"/>
    </row>
    <row r="4897" spans="1:19" x14ac:dyDescent="0.25">
      <c r="A4897" s="228" t="str">
        <f t="shared" si="198"/>
        <v/>
      </c>
      <c r="B4897" s="34"/>
      <c r="C4897" s="8"/>
      <c r="D4897" s="129"/>
      <c r="F4897" s="180"/>
      <c r="G4897" s="261"/>
      <c r="H4897" s="284">
        <f t="shared" si="197"/>
        <v>4.8799999999998338E-6</v>
      </c>
      <c r="I4897" s="92"/>
      <c r="J4897" s="173"/>
      <c r="K4897" s="132"/>
      <c r="L4897" s="130"/>
      <c r="M4897" s="130"/>
      <c r="N4897" s="130"/>
      <c r="O4897" s="130"/>
      <c r="P4897" s="130"/>
      <c r="Q4897" s="130"/>
      <c r="R4897" s="130"/>
      <c r="S4897" s="130"/>
    </row>
    <row r="4898" spans="1:19" x14ac:dyDescent="0.25">
      <c r="A4898" s="228" t="str">
        <f t="shared" si="198"/>
        <v/>
      </c>
      <c r="B4898" s="34"/>
      <c r="C4898" s="8"/>
      <c r="D4898" s="129"/>
      <c r="F4898" s="180"/>
      <c r="G4898" s="261"/>
      <c r="H4898" s="284">
        <f t="shared" si="197"/>
        <v>4.8809999999998335E-6</v>
      </c>
      <c r="I4898" s="92"/>
      <c r="J4898" s="173"/>
      <c r="K4898" s="132"/>
      <c r="L4898" s="130"/>
      <c r="M4898" s="130"/>
      <c r="N4898" s="130"/>
      <c r="O4898" s="130"/>
      <c r="P4898" s="130"/>
      <c r="Q4898" s="130"/>
      <c r="R4898" s="130"/>
      <c r="S4898" s="130"/>
    </row>
    <row r="4899" spans="1:19" x14ac:dyDescent="0.25">
      <c r="A4899" s="228" t="str">
        <f t="shared" si="198"/>
        <v/>
      </c>
      <c r="B4899" s="34"/>
      <c r="C4899" s="8"/>
      <c r="D4899" s="129"/>
      <c r="F4899" s="180"/>
      <c r="G4899" s="261"/>
      <c r="H4899" s="284">
        <f t="shared" si="197"/>
        <v>4.8819999999998331E-6</v>
      </c>
      <c r="I4899" s="92"/>
      <c r="J4899" s="173"/>
      <c r="K4899" s="132"/>
      <c r="L4899" s="130"/>
      <c r="M4899" s="130"/>
      <c r="N4899" s="130"/>
      <c r="O4899" s="130"/>
      <c r="P4899" s="130"/>
      <c r="Q4899" s="130"/>
      <c r="R4899" s="130"/>
      <c r="S4899" s="130"/>
    </row>
    <row r="4900" spans="1:19" x14ac:dyDescent="0.25">
      <c r="A4900" s="228" t="str">
        <f t="shared" si="198"/>
        <v/>
      </c>
      <c r="B4900" s="34"/>
      <c r="C4900" s="8"/>
      <c r="D4900" s="129"/>
      <c r="F4900" s="180"/>
      <c r="G4900" s="261"/>
      <c r="H4900" s="284">
        <f t="shared" si="197"/>
        <v>4.8829999999998328E-6</v>
      </c>
      <c r="I4900" s="92"/>
      <c r="J4900" s="173"/>
      <c r="K4900" s="132"/>
      <c r="L4900" s="130"/>
      <c r="M4900" s="130"/>
      <c r="N4900" s="130"/>
      <c r="O4900" s="130"/>
      <c r="P4900" s="130"/>
      <c r="Q4900" s="130"/>
      <c r="R4900" s="130"/>
      <c r="S4900" s="130"/>
    </row>
    <row r="4901" spans="1:19" x14ac:dyDescent="0.25">
      <c r="A4901" s="228" t="str">
        <f t="shared" si="198"/>
        <v/>
      </c>
      <c r="B4901" s="34"/>
      <c r="C4901" s="8"/>
      <c r="D4901" s="129"/>
      <c r="F4901" s="180"/>
      <c r="G4901" s="261"/>
      <c r="H4901" s="284">
        <f t="shared" si="197"/>
        <v>4.8839999999998325E-6</v>
      </c>
      <c r="I4901" s="92"/>
      <c r="J4901" s="173"/>
      <c r="K4901" s="132"/>
      <c r="L4901" s="130"/>
      <c r="M4901" s="130"/>
      <c r="N4901" s="130"/>
      <c r="O4901" s="130"/>
      <c r="P4901" s="130"/>
      <c r="Q4901" s="130"/>
      <c r="R4901" s="130"/>
      <c r="S4901" s="130"/>
    </row>
    <row r="4902" spans="1:19" x14ac:dyDescent="0.25">
      <c r="A4902" s="228" t="str">
        <f t="shared" si="198"/>
        <v/>
      </c>
      <c r="B4902" s="34"/>
      <c r="C4902" s="8"/>
      <c r="D4902" s="129"/>
      <c r="F4902" s="180"/>
      <c r="G4902" s="261"/>
      <c r="H4902" s="284">
        <f t="shared" si="197"/>
        <v>4.8849999999998321E-6</v>
      </c>
      <c r="I4902" s="92"/>
      <c r="J4902" s="173"/>
      <c r="K4902" s="132"/>
      <c r="L4902" s="130"/>
      <c r="M4902" s="130"/>
      <c r="N4902" s="130"/>
      <c r="O4902" s="130"/>
      <c r="P4902" s="130"/>
      <c r="Q4902" s="130"/>
      <c r="R4902" s="130"/>
      <c r="S4902" s="130"/>
    </row>
    <row r="4903" spans="1:19" x14ac:dyDescent="0.25">
      <c r="A4903" s="228" t="str">
        <f t="shared" si="198"/>
        <v/>
      </c>
      <c r="B4903" s="34"/>
      <c r="C4903" s="8"/>
      <c r="D4903" s="129"/>
      <c r="F4903" s="180"/>
      <c r="G4903" s="261"/>
      <c r="H4903" s="284">
        <f t="shared" si="197"/>
        <v>4.8859999999998318E-6</v>
      </c>
      <c r="I4903" s="92"/>
      <c r="J4903" s="173"/>
      <c r="K4903" s="132"/>
      <c r="L4903" s="130"/>
      <c r="M4903" s="130"/>
      <c r="N4903" s="130"/>
      <c r="O4903" s="130"/>
      <c r="P4903" s="130"/>
      <c r="Q4903" s="130"/>
      <c r="R4903" s="130"/>
      <c r="S4903" s="130"/>
    </row>
    <row r="4904" spans="1:19" x14ac:dyDescent="0.25">
      <c r="A4904" s="228" t="str">
        <f t="shared" si="198"/>
        <v/>
      </c>
      <c r="B4904" s="34"/>
      <c r="C4904" s="8"/>
      <c r="D4904" s="129"/>
      <c r="F4904" s="180"/>
      <c r="G4904" s="261"/>
      <c r="H4904" s="284">
        <f t="shared" si="197"/>
        <v>4.8869999999998314E-6</v>
      </c>
      <c r="I4904" s="92"/>
      <c r="J4904" s="173"/>
      <c r="K4904" s="132"/>
      <c r="L4904" s="130"/>
      <c r="M4904" s="130"/>
      <c r="N4904" s="130"/>
      <c r="O4904" s="130"/>
      <c r="P4904" s="130"/>
      <c r="Q4904" s="130"/>
      <c r="R4904" s="130"/>
      <c r="S4904" s="130"/>
    </row>
    <row r="4905" spans="1:19" x14ac:dyDescent="0.25">
      <c r="A4905" s="228" t="str">
        <f t="shared" si="198"/>
        <v/>
      </c>
      <c r="B4905" s="34"/>
      <c r="C4905" s="8"/>
      <c r="D4905" s="129"/>
      <c r="F4905" s="180"/>
      <c r="G4905" s="261"/>
      <c r="H4905" s="284">
        <f t="shared" si="197"/>
        <v>4.8879999999998311E-6</v>
      </c>
      <c r="I4905" s="92"/>
      <c r="J4905" s="173"/>
      <c r="K4905" s="132"/>
      <c r="L4905" s="130"/>
      <c r="M4905" s="130"/>
      <c r="N4905" s="130"/>
      <c r="O4905" s="130"/>
      <c r="P4905" s="130"/>
      <c r="Q4905" s="130"/>
      <c r="R4905" s="130"/>
      <c r="S4905" s="130"/>
    </row>
    <row r="4906" spans="1:19" x14ac:dyDescent="0.25">
      <c r="A4906" s="228" t="str">
        <f t="shared" si="198"/>
        <v/>
      </c>
      <c r="B4906" s="34"/>
      <c r="C4906" s="8"/>
      <c r="D4906" s="129"/>
      <c r="F4906" s="180"/>
      <c r="G4906" s="261"/>
      <c r="H4906" s="284">
        <f t="shared" si="197"/>
        <v>4.8889999999998307E-6</v>
      </c>
      <c r="I4906" s="92"/>
      <c r="J4906" s="173"/>
      <c r="K4906" s="132"/>
      <c r="L4906" s="130"/>
      <c r="M4906" s="130"/>
      <c r="N4906" s="130"/>
      <c r="O4906" s="130"/>
      <c r="P4906" s="130"/>
      <c r="Q4906" s="130"/>
      <c r="R4906" s="130"/>
      <c r="S4906" s="130"/>
    </row>
    <row r="4907" spans="1:19" x14ac:dyDescent="0.25">
      <c r="A4907" s="228" t="str">
        <f t="shared" si="198"/>
        <v/>
      </c>
      <c r="B4907" s="34"/>
      <c r="C4907" s="8"/>
      <c r="D4907" s="129"/>
      <c r="F4907" s="180"/>
      <c r="G4907" s="261"/>
      <c r="H4907" s="284">
        <f t="shared" si="197"/>
        <v>4.8899999999998304E-6</v>
      </c>
      <c r="I4907" s="92"/>
      <c r="J4907" s="173"/>
      <c r="K4907" s="132"/>
      <c r="L4907" s="130"/>
      <c r="M4907" s="130"/>
      <c r="N4907" s="130"/>
      <c r="O4907" s="130"/>
      <c r="P4907" s="130"/>
      <c r="Q4907" s="130"/>
      <c r="R4907" s="130"/>
      <c r="S4907" s="130"/>
    </row>
    <row r="4908" spans="1:19" x14ac:dyDescent="0.25">
      <c r="A4908" s="228" t="str">
        <f t="shared" si="198"/>
        <v/>
      </c>
      <c r="B4908" s="34"/>
      <c r="C4908" s="8"/>
      <c r="D4908" s="129"/>
      <c r="F4908" s="180"/>
      <c r="G4908" s="261"/>
      <c r="H4908" s="284">
        <f t="shared" si="197"/>
        <v>4.89099999999983E-6</v>
      </c>
      <c r="I4908" s="92"/>
      <c r="J4908" s="173"/>
      <c r="K4908" s="132"/>
      <c r="L4908" s="130"/>
      <c r="M4908" s="130"/>
      <c r="N4908" s="130"/>
      <c r="O4908" s="130"/>
      <c r="P4908" s="130"/>
      <c r="Q4908" s="130"/>
      <c r="R4908" s="130"/>
      <c r="S4908" s="130"/>
    </row>
    <row r="4909" spans="1:19" x14ac:dyDescent="0.25">
      <c r="A4909" s="228" t="str">
        <f t="shared" si="198"/>
        <v/>
      </c>
      <c r="B4909" s="34"/>
      <c r="C4909" s="8"/>
      <c r="D4909" s="129"/>
      <c r="F4909" s="180"/>
      <c r="G4909" s="261"/>
      <c r="H4909" s="284">
        <f t="shared" si="197"/>
        <v>4.8919999999998297E-6</v>
      </c>
      <c r="I4909" s="92"/>
      <c r="J4909" s="173"/>
      <c r="K4909" s="132"/>
      <c r="L4909" s="130"/>
      <c r="M4909" s="130"/>
      <c r="N4909" s="130"/>
      <c r="O4909" s="130"/>
      <c r="P4909" s="130"/>
      <c r="Q4909" s="130"/>
      <c r="R4909" s="130"/>
      <c r="S4909" s="130"/>
    </row>
    <row r="4910" spans="1:19" x14ac:dyDescent="0.25">
      <c r="A4910" s="228" t="str">
        <f t="shared" si="198"/>
        <v/>
      </c>
      <c r="B4910" s="34"/>
      <c r="C4910" s="8"/>
      <c r="D4910" s="129"/>
      <c r="F4910" s="180"/>
      <c r="G4910" s="261"/>
      <c r="H4910" s="284">
        <f t="shared" si="197"/>
        <v>4.8929999999998293E-6</v>
      </c>
      <c r="I4910" s="92"/>
      <c r="J4910" s="173"/>
      <c r="K4910" s="132"/>
      <c r="L4910" s="130"/>
      <c r="M4910" s="130"/>
      <c r="N4910" s="130"/>
      <c r="O4910" s="130"/>
      <c r="P4910" s="130"/>
      <c r="Q4910" s="130"/>
      <c r="R4910" s="130"/>
      <c r="S4910" s="130"/>
    </row>
    <row r="4911" spans="1:19" x14ac:dyDescent="0.25">
      <c r="A4911" s="228" t="str">
        <f t="shared" si="198"/>
        <v/>
      </c>
      <c r="B4911" s="34"/>
      <c r="C4911" s="8"/>
      <c r="D4911" s="129"/>
      <c r="F4911" s="180"/>
      <c r="G4911" s="261"/>
      <c r="H4911" s="284">
        <f t="shared" si="197"/>
        <v>4.893999999999829E-6</v>
      </c>
      <c r="I4911" s="92"/>
      <c r="J4911" s="173"/>
      <c r="K4911" s="132"/>
      <c r="L4911" s="130"/>
      <c r="M4911" s="130"/>
      <c r="N4911" s="130"/>
      <c r="O4911" s="130"/>
      <c r="P4911" s="130"/>
      <c r="Q4911" s="130"/>
      <c r="R4911" s="130"/>
      <c r="S4911" s="130"/>
    </row>
    <row r="4912" spans="1:19" x14ac:dyDescent="0.25">
      <c r="A4912" s="228" t="str">
        <f t="shared" si="198"/>
        <v/>
      </c>
      <c r="B4912" s="34"/>
      <c r="C4912" s="8"/>
      <c r="D4912" s="129"/>
      <c r="F4912" s="180"/>
      <c r="G4912" s="261"/>
      <c r="H4912" s="284">
        <f t="shared" si="197"/>
        <v>4.8949999999998286E-6</v>
      </c>
      <c r="I4912" s="92"/>
      <c r="J4912" s="173"/>
      <c r="K4912" s="132"/>
      <c r="L4912" s="130"/>
      <c r="M4912" s="130"/>
      <c r="N4912" s="130"/>
      <c r="O4912" s="130"/>
      <c r="P4912" s="130"/>
      <c r="Q4912" s="130"/>
      <c r="R4912" s="130"/>
      <c r="S4912" s="130"/>
    </row>
    <row r="4913" spans="1:19" x14ac:dyDescent="0.25">
      <c r="A4913" s="228" t="str">
        <f t="shared" si="198"/>
        <v/>
      </c>
      <c r="B4913" s="34"/>
      <c r="C4913" s="8"/>
      <c r="D4913" s="129"/>
      <c r="F4913" s="180"/>
      <c r="G4913" s="261"/>
      <c r="H4913" s="284">
        <f t="shared" si="197"/>
        <v>4.8959999999998283E-6</v>
      </c>
      <c r="I4913" s="92"/>
      <c r="J4913" s="173"/>
      <c r="K4913" s="132"/>
      <c r="L4913" s="130"/>
      <c r="M4913" s="130"/>
      <c r="N4913" s="130"/>
      <c r="O4913" s="130"/>
      <c r="P4913" s="130"/>
      <c r="Q4913" s="130"/>
      <c r="R4913" s="130"/>
      <c r="S4913" s="130"/>
    </row>
    <row r="4914" spans="1:19" x14ac:dyDescent="0.25">
      <c r="A4914" s="228" t="str">
        <f t="shared" si="198"/>
        <v/>
      </c>
      <c r="B4914" s="34"/>
      <c r="C4914" s="8"/>
      <c r="D4914" s="129"/>
      <c r="F4914" s="180"/>
      <c r="G4914" s="261"/>
      <c r="H4914" s="284">
        <f t="shared" si="197"/>
        <v>4.8969999999998279E-6</v>
      </c>
      <c r="I4914" s="92"/>
      <c r="J4914" s="173"/>
      <c r="K4914" s="132"/>
      <c r="L4914" s="130"/>
      <c r="M4914" s="130"/>
      <c r="N4914" s="130"/>
      <c r="O4914" s="130"/>
      <c r="P4914" s="130"/>
      <c r="Q4914" s="130"/>
      <c r="R4914" s="130"/>
      <c r="S4914" s="130"/>
    </row>
    <row r="4915" spans="1:19" x14ac:dyDescent="0.25">
      <c r="A4915" s="228" t="str">
        <f t="shared" si="198"/>
        <v/>
      </c>
      <c r="B4915" s="34"/>
      <c r="C4915" s="8"/>
      <c r="D4915" s="129"/>
      <c r="F4915" s="180"/>
      <c r="G4915" s="261"/>
      <c r="H4915" s="284">
        <f t="shared" si="197"/>
        <v>4.8979999999998276E-6</v>
      </c>
      <c r="I4915" s="92"/>
      <c r="J4915" s="173"/>
      <c r="K4915" s="132"/>
      <c r="L4915" s="130"/>
      <c r="M4915" s="130"/>
      <c r="N4915" s="130"/>
      <c r="O4915" s="130"/>
      <c r="P4915" s="130"/>
      <c r="Q4915" s="130"/>
      <c r="R4915" s="130"/>
      <c r="S4915" s="130"/>
    </row>
    <row r="4916" spans="1:19" x14ac:dyDescent="0.25">
      <c r="A4916" s="228" t="str">
        <f t="shared" si="198"/>
        <v/>
      </c>
      <c r="B4916" s="34"/>
      <c r="C4916" s="8"/>
      <c r="D4916" s="129"/>
      <c r="F4916" s="180"/>
      <c r="G4916" s="261"/>
      <c r="H4916" s="284">
        <f t="shared" si="197"/>
        <v>4.8989999999998272E-6</v>
      </c>
      <c r="I4916" s="92"/>
      <c r="J4916" s="173"/>
      <c r="K4916" s="132"/>
      <c r="L4916" s="130"/>
      <c r="M4916" s="130"/>
      <c r="N4916" s="130"/>
      <c r="O4916" s="130"/>
      <c r="P4916" s="130"/>
      <c r="Q4916" s="130"/>
      <c r="R4916" s="130"/>
      <c r="S4916" s="130"/>
    </row>
    <row r="4917" spans="1:19" x14ac:dyDescent="0.25">
      <c r="A4917" s="228" t="str">
        <f t="shared" si="198"/>
        <v/>
      </c>
      <c r="B4917" s="34"/>
      <c r="C4917" s="8"/>
      <c r="D4917" s="129"/>
      <c r="F4917" s="180"/>
      <c r="G4917" s="261"/>
      <c r="H4917" s="284">
        <f t="shared" si="197"/>
        <v>4.8999999999998269E-6</v>
      </c>
      <c r="I4917" s="92"/>
      <c r="J4917" s="173"/>
      <c r="K4917" s="132"/>
      <c r="L4917" s="130"/>
      <c r="M4917" s="130"/>
      <c r="N4917" s="130"/>
      <c r="O4917" s="130"/>
      <c r="P4917" s="130"/>
      <c r="Q4917" s="130"/>
      <c r="R4917" s="130"/>
      <c r="S4917" s="130"/>
    </row>
    <row r="4918" spans="1:19" x14ac:dyDescent="0.25">
      <c r="A4918" s="228" t="str">
        <f t="shared" si="198"/>
        <v/>
      </c>
      <c r="B4918" s="34"/>
      <c r="C4918" s="8"/>
      <c r="D4918" s="129"/>
      <c r="F4918" s="180"/>
      <c r="G4918" s="261"/>
      <c r="H4918" s="284">
        <f t="shared" si="197"/>
        <v>4.9009999999998265E-6</v>
      </c>
      <c r="I4918" s="92"/>
      <c r="J4918" s="173"/>
      <c r="K4918" s="132"/>
      <c r="L4918" s="130"/>
      <c r="M4918" s="130"/>
      <c r="N4918" s="130"/>
      <c r="O4918" s="130"/>
      <c r="P4918" s="130"/>
      <c r="Q4918" s="130"/>
      <c r="R4918" s="130"/>
      <c r="S4918" s="130"/>
    </row>
    <row r="4919" spans="1:19" x14ac:dyDescent="0.25">
      <c r="A4919" s="228" t="str">
        <f t="shared" si="198"/>
        <v/>
      </c>
      <c r="B4919" s="34"/>
      <c r="C4919" s="8"/>
      <c r="D4919" s="129"/>
      <c r="F4919" s="180"/>
      <c r="G4919" s="261"/>
      <c r="H4919" s="284">
        <f t="shared" si="197"/>
        <v>4.9019999999998262E-6</v>
      </c>
      <c r="I4919" s="92"/>
      <c r="J4919" s="173"/>
      <c r="K4919" s="132"/>
      <c r="L4919" s="130"/>
      <c r="M4919" s="130"/>
      <c r="N4919" s="130"/>
      <c r="O4919" s="130"/>
      <c r="P4919" s="130"/>
      <c r="Q4919" s="130"/>
      <c r="R4919" s="130"/>
      <c r="S4919" s="130"/>
    </row>
    <row r="4920" spans="1:19" x14ac:dyDescent="0.25">
      <c r="A4920" s="228" t="str">
        <f t="shared" si="198"/>
        <v/>
      </c>
      <c r="B4920" s="34"/>
      <c r="C4920" s="8"/>
      <c r="D4920" s="129"/>
      <c r="F4920" s="180"/>
      <c r="G4920" s="261"/>
      <c r="H4920" s="284">
        <f t="shared" si="197"/>
        <v>4.9029999999998258E-6</v>
      </c>
      <c r="I4920" s="92"/>
      <c r="J4920" s="173"/>
      <c r="K4920" s="132"/>
      <c r="L4920" s="130"/>
      <c r="M4920" s="130"/>
      <c r="N4920" s="130"/>
      <c r="O4920" s="130"/>
      <c r="P4920" s="130"/>
      <c r="Q4920" s="130"/>
      <c r="R4920" s="130"/>
      <c r="S4920" s="130"/>
    </row>
    <row r="4921" spans="1:19" x14ac:dyDescent="0.25">
      <c r="A4921" s="228" t="str">
        <f t="shared" si="198"/>
        <v/>
      </c>
      <c r="B4921" s="34"/>
      <c r="C4921" s="8"/>
      <c r="D4921" s="129"/>
      <c r="F4921" s="180"/>
      <c r="G4921" s="261"/>
      <c r="H4921" s="284">
        <f t="shared" si="197"/>
        <v>4.9039999999998255E-6</v>
      </c>
      <c r="I4921" s="92"/>
      <c r="J4921" s="173"/>
      <c r="K4921" s="132"/>
      <c r="L4921" s="130"/>
      <c r="M4921" s="130"/>
      <c r="N4921" s="130"/>
      <c r="O4921" s="130"/>
      <c r="P4921" s="130"/>
      <c r="Q4921" s="130"/>
      <c r="R4921" s="130"/>
      <c r="S4921" s="130"/>
    </row>
    <row r="4922" spans="1:19" x14ac:dyDescent="0.25">
      <c r="A4922" s="228" t="str">
        <f t="shared" si="198"/>
        <v/>
      </c>
      <c r="B4922" s="34"/>
      <c r="C4922" s="8"/>
      <c r="D4922" s="129"/>
      <c r="F4922" s="180"/>
      <c r="G4922" s="261"/>
      <c r="H4922" s="284">
        <f t="shared" si="197"/>
        <v>4.9049999999998251E-6</v>
      </c>
      <c r="I4922" s="92"/>
      <c r="J4922" s="173"/>
      <c r="K4922" s="132"/>
      <c r="L4922" s="130"/>
      <c r="M4922" s="130"/>
      <c r="N4922" s="130"/>
      <c r="O4922" s="130"/>
      <c r="P4922" s="130"/>
      <c r="Q4922" s="130"/>
      <c r="R4922" s="130"/>
      <c r="S4922" s="130"/>
    </row>
    <row r="4923" spans="1:19" x14ac:dyDescent="0.25">
      <c r="A4923" s="228" t="str">
        <f t="shared" si="198"/>
        <v/>
      </c>
      <c r="B4923" s="34"/>
      <c r="C4923" s="8"/>
      <c r="D4923" s="129"/>
      <c r="F4923" s="180"/>
      <c r="G4923" s="261"/>
      <c r="H4923" s="284">
        <f t="shared" si="197"/>
        <v>4.9059999999998248E-6</v>
      </c>
      <c r="I4923" s="92"/>
      <c r="J4923" s="173"/>
      <c r="K4923" s="132"/>
      <c r="L4923" s="130"/>
      <c r="M4923" s="130"/>
      <c r="N4923" s="130"/>
      <c r="O4923" s="130"/>
      <c r="P4923" s="130"/>
      <c r="Q4923" s="130"/>
      <c r="R4923" s="130"/>
      <c r="S4923" s="130"/>
    </row>
    <row r="4924" spans="1:19" x14ac:dyDescent="0.25">
      <c r="A4924" s="228" t="str">
        <f t="shared" si="198"/>
        <v/>
      </c>
      <c r="B4924" s="34"/>
      <c r="C4924" s="8"/>
      <c r="D4924" s="129"/>
      <c r="F4924" s="180"/>
      <c r="G4924" s="261"/>
      <c r="H4924" s="284">
        <f t="shared" si="197"/>
        <v>4.9069999999998244E-6</v>
      </c>
      <c r="I4924" s="92"/>
      <c r="J4924" s="173"/>
      <c r="K4924" s="132"/>
      <c r="L4924" s="130"/>
      <c r="M4924" s="130"/>
      <c r="N4924" s="130"/>
      <c r="O4924" s="130"/>
      <c r="P4924" s="130"/>
      <c r="Q4924" s="130"/>
      <c r="R4924" s="130"/>
      <c r="S4924" s="130"/>
    </row>
    <row r="4925" spans="1:19" x14ac:dyDescent="0.25">
      <c r="A4925" s="228" t="str">
        <f t="shared" si="198"/>
        <v/>
      </c>
      <c r="B4925" s="34"/>
      <c r="C4925" s="8"/>
      <c r="D4925" s="129"/>
      <c r="F4925" s="180"/>
      <c r="G4925" s="261"/>
      <c r="H4925" s="284">
        <f t="shared" si="197"/>
        <v>4.9079999999998241E-6</v>
      </c>
      <c r="I4925" s="92"/>
      <c r="J4925" s="173"/>
      <c r="K4925" s="132"/>
      <c r="L4925" s="130"/>
      <c r="M4925" s="130"/>
      <c r="N4925" s="130"/>
      <c r="O4925" s="130"/>
      <c r="P4925" s="130"/>
      <c r="Q4925" s="130"/>
      <c r="R4925" s="130"/>
      <c r="S4925" s="130"/>
    </row>
    <row r="4926" spans="1:19" x14ac:dyDescent="0.25">
      <c r="A4926" s="228" t="str">
        <f t="shared" si="198"/>
        <v/>
      </c>
      <c r="B4926" s="34"/>
      <c r="C4926" s="8"/>
      <c r="D4926" s="129"/>
      <c r="F4926" s="180"/>
      <c r="G4926" s="261"/>
      <c r="H4926" s="284">
        <f t="shared" si="197"/>
        <v>4.9089999999998237E-6</v>
      </c>
      <c r="I4926" s="92"/>
      <c r="J4926" s="173"/>
      <c r="K4926" s="132"/>
      <c r="L4926" s="130"/>
      <c r="M4926" s="130"/>
      <c r="N4926" s="130"/>
      <c r="O4926" s="130"/>
      <c r="P4926" s="130"/>
      <c r="Q4926" s="130"/>
      <c r="R4926" s="130"/>
      <c r="S4926" s="130"/>
    </row>
    <row r="4927" spans="1:19" x14ac:dyDescent="0.25">
      <c r="A4927" s="228" t="str">
        <f t="shared" si="198"/>
        <v/>
      </c>
      <c r="B4927" s="34"/>
      <c r="C4927" s="8"/>
      <c r="D4927" s="129"/>
      <c r="F4927" s="180"/>
      <c r="G4927" s="261"/>
      <c r="H4927" s="284">
        <f t="shared" si="197"/>
        <v>4.9099999999998234E-6</v>
      </c>
      <c r="I4927" s="92"/>
      <c r="J4927" s="173"/>
      <c r="K4927" s="132"/>
      <c r="L4927" s="130"/>
      <c r="M4927" s="130"/>
      <c r="N4927" s="130"/>
      <c r="O4927" s="130"/>
      <c r="P4927" s="130"/>
      <c r="Q4927" s="130"/>
      <c r="R4927" s="130"/>
      <c r="S4927" s="130"/>
    </row>
    <row r="4928" spans="1:19" x14ac:dyDescent="0.25">
      <c r="A4928" s="228" t="str">
        <f t="shared" si="198"/>
        <v/>
      </c>
      <c r="B4928" s="34"/>
      <c r="C4928" s="8"/>
      <c r="D4928" s="129"/>
      <c r="F4928" s="180"/>
      <c r="G4928" s="261"/>
      <c r="H4928" s="284">
        <f t="shared" si="197"/>
        <v>4.910999999999823E-6</v>
      </c>
      <c r="I4928" s="92"/>
      <c r="J4928" s="173"/>
      <c r="K4928" s="132"/>
      <c r="L4928" s="130"/>
      <c r="M4928" s="130"/>
      <c r="N4928" s="130"/>
      <c r="O4928" s="130"/>
      <c r="P4928" s="130"/>
      <c r="Q4928" s="130"/>
      <c r="R4928" s="130"/>
      <c r="S4928" s="130"/>
    </row>
    <row r="4929" spans="1:19" x14ac:dyDescent="0.25">
      <c r="A4929" s="228" t="str">
        <f t="shared" si="198"/>
        <v/>
      </c>
      <c r="B4929" s="34"/>
      <c r="C4929" s="8"/>
      <c r="D4929" s="129"/>
      <c r="F4929" s="180"/>
      <c r="G4929" s="261"/>
      <c r="H4929" s="284">
        <f t="shared" si="197"/>
        <v>4.9119999999998227E-6</v>
      </c>
      <c r="I4929" s="92"/>
      <c r="J4929" s="173"/>
      <c r="K4929" s="132"/>
      <c r="L4929" s="130"/>
      <c r="M4929" s="130"/>
      <c r="N4929" s="130"/>
      <c r="O4929" s="130"/>
      <c r="P4929" s="130"/>
      <c r="Q4929" s="130"/>
      <c r="R4929" s="130"/>
      <c r="S4929" s="130"/>
    </row>
    <row r="4930" spans="1:19" x14ac:dyDescent="0.25">
      <c r="A4930" s="228" t="str">
        <f t="shared" si="198"/>
        <v/>
      </c>
      <c r="B4930" s="34"/>
      <c r="C4930" s="8"/>
      <c r="D4930" s="129"/>
      <c r="F4930" s="180"/>
      <c r="G4930" s="261"/>
      <c r="H4930" s="284">
        <f t="shared" si="197"/>
        <v>4.9129999999998223E-6</v>
      </c>
      <c r="I4930" s="92"/>
      <c r="J4930" s="173"/>
      <c r="K4930" s="132"/>
      <c r="L4930" s="130"/>
      <c r="M4930" s="130"/>
      <c r="N4930" s="130"/>
      <c r="O4930" s="130"/>
      <c r="P4930" s="130"/>
      <c r="Q4930" s="130"/>
      <c r="R4930" s="130"/>
      <c r="S4930" s="130"/>
    </row>
    <row r="4931" spans="1:19" x14ac:dyDescent="0.25">
      <c r="A4931" s="228" t="str">
        <f t="shared" si="198"/>
        <v/>
      </c>
      <c r="B4931" s="34"/>
      <c r="C4931" s="8"/>
      <c r="D4931" s="129"/>
      <c r="F4931" s="180"/>
      <c r="G4931" s="261"/>
      <c r="H4931" s="284">
        <f t="shared" si="197"/>
        <v>4.913999999999822E-6</v>
      </c>
      <c r="I4931" s="92"/>
      <c r="J4931" s="173"/>
      <c r="K4931" s="132"/>
      <c r="L4931" s="130"/>
      <c r="M4931" s="130"/>
      <c r="N4931" s="130"/>
      <c r="O4931" s="130"/>
      <c r="P4931" s="130"/>
      <c r="Q4931" s="130"/>
      <c r="R4931" s="130"/>
      <c r="S4931" s="130"/>
    </row>
    <row r="4932" spans="1:19" x14ac:dyDescent="0.25">
      <c r="A4932" s="228" t="str">
        <f t="shared" si="198"/>
        <v/>
      </c>
      <c r="B4932" s="34"/>
      <c r="C4932" s="8"/>
      <c r="D4932" s="129"/>
      <c r="F4932" s="180"/>
      <c r="G4932" s="261"/>
      <c r="H4932" s="284">
        <f t="shared" si="197"/>
        <v>4.9149999999998217E-6</v>
      </c>
      <c r="I4932" s="92"/>
      <c r="J4932" s="173"/>
      <c r="K4932" s="132"/>
      <c r="L4932" s="130"/>
      <c r="M4932" s="130"/>
      <c r="N4932" s="130"/>
      <c r="O4932" s="130"/>
      <c r="P4932" s="130"/>
      <c r="Q4932" s="130"/>
      <c r="R4932" s="130"/>
      <c r="S4932" s="130"/>
    </row>
    <row r="4933" spans="1:19" x14ac:dyDescent="0.25">
      <c r="A4933" s="228" t="str">
        <f t="shared" si="198"/>
        <v/>
      </c>
      <c r="B4933" s="34"/>
      <c r="C4933" s="8"/>
      <c r="D4933" s="129"/>
      <c r="F4933" s="180"/>
      <c r="G4933" s="261"/>
      <c r="H4933" s="284">
        <f t="shared" si="197"/>
        <v>4.9159999999998213E-6</v>
      </c>
      <c r="I4933" s="92"/>
      <c r="J4933" s="173"/>
      <c r="K4933" s="132"/>
      <c r="L4933" s="130"/>
      <c r="M4933" s="130"/>
      <c r="N4933" s="130"/>
      <c r="O4933" s="130"/>
      <c r="P4933" s="130"/>
      <c r="Q4933" s="130"/>
      <c r="R4933" s="130"/>
      <c r="S4933" s="130"/>
    </row>
    <row r="4934" spans="1:19" x14ac:dyDescent="0.25">
      <c r="A4934" s="228" t="str">
        <f t="shared" si="198"/>
        <v/>
      </c>
      <c r="B4934" s="34"/>
      <c r="C4934" s="8"/>
      <c r="D4934" s="129"/>
      <c r="F4934" s="180"/>
      <c r="G4934" s="261"/>
      <c r="H4934" s="284">
        <f t="shared" si="197"/>
        <v>4.916999999999821E-6</v>
      </c>
      <c r="I4934" s="92"/>
      <c r="J4934" s="173"/>
      <c r="K4934" s="132"/>
      <c r="L4934" s="130"/>
      <c r="M4934" s="130"/>
      <c r="N4934" s="130"/>
      <c r="O4934" s="130"/>
      <c r="P4934" s="130"/>
      <c r="Q4934" s="130"/>
      <c r="R4934" s="130"/>
      <c r="S4934" s="130"/>
    </row>
    <row r="4935" spans="1:19" x14ac:dyDescent="0.25">
      <c r="A4935" s="228" t="str">
        <f t="shared" si="198"/>
        <v/>
      </c>
      <c r="B4935" s="34"/>
      <c r="C4935" s="8"/>
      <c r="D4935" s="129"/>
      <c r="F4935" s="180"/>
      <c r="G4935" s="261"/>
      <c r="H4935" s="284">
        <f t="shared" si="197"/>
        <v>4.9179999999998206E-6</v>
      </c>
      <c r="I4935" s="92"/>
      <c r="J4935" s="173"/>
      <c r="K4935" s="132"/>
      <c r="L4935" s="130"/>
      <c r="M4935" s="130"/>
      <c r="N4935" s="130"/>
      <c r="O4935" s="130"/>
      <c r="P4935" s="130"/>
      <c r="Q4935" s="130"/>
      <c r="R4935" s="130"/>
      <c r="S4935" s="130"/>
    </row>
    <row r="4936" spans="1:19" x14ac:dyDescent="0.25">
      <c r="A4936" s="228" t="str">
        <f t="shared" si="198"/>
        <v/>
      </c>
      <c r="B4936" s="34"/>
      <c r="C4936" s="8"/>
      <c r="D4936" s="129"/>
      <c r="F4936" s="180"/>
      <c r="G4936" s="261"/>
      <c r="H4936" s="284">
        <f t="shared" si="197"/>
        <v>4.9189999999998203E-6</v>
      </c>
      <c r="I4936" s="92"/>
      <c r="J4936" s="173"/>
      <c r="K4936" s="132"/>
      <c r="L4936" s="130"/>
      <c r="M4936" s="130"/>
      <c r="N4936" s="130"/>
      <c r="O4936" s="130"/>
      <c r="P4936" s="130"/>
      <c r="Q4936" s="130"/>
      <c r="R4936" s="130"/>
      <c r="S4936" s="130"/>
    </row>
    <row r="4937" spans="1:19" x14ac:dyDescent="0.25">
      <c r="A4937" s="228" t="str">
        <f t="shared" si="198"/>
        <v/>
      </c>
      <c r="B4937" s="34"/>
      <c r="C4937" s="8"/>
      <c r="D4937" s="129"/>
      <c r="F4937" s="180"/>
      <c r="G4937" s="261"/>
      <c r="H4937" s="284">
        <f t="shared" si="197"/>
        <v>4.9199999999998199E-6</v>
      </c>
      <c r="I4937" s="92"/>
      <c r="J4937" s="173"/>
      <c r="K4937" s="132"/>
      <c r="L4937" s="130"/>
      <c r="M4937" s="130"/>
      <c r="N4937" s="130"/>
      <c r="O4937" s="130"/>
      <c r="P4937" s="130"/>
      <c r="Q4937" s="130"/>
      <c r="R4937" s="130"/>
      <c r="S4937" s="130"/>
    </row>
    <row r="4938" spans="1:19" x14ac:dyDescent="0.25">
      <c r="A4938" s="228" t="str">
        <f t="shared" si="198"/>
        <v/>
      </c>
      <c r="B4938" s="34"/>
      <c r="C4938" s="8"/>
      <c r="D4938" s="129"/>
      <c r="F4938" s="180"/>
      <c r="G4938" s="261"/>
      <c r="H4938" s="284">
        <f t="shared" si="197"/>
        <v>4.9209999999998196E-6</v>
      </c>
      <c r="I4938" s="92"/>
      <c r="J4938" s="173"/>
      <c r="K4938" s="132"/>
      <c r="L4938" s="130"/>
      <c r="M4938" s="130"/>
      <c r="N4938" s="130"/>
      <c r="O4938" s="130"/>
      <c r="P4938" s="130"/>
      <c r="Q4938" s="130"/>
      <c r="R4938" s="130"/>
      <c r="S4938" s="130"/>
    </row>
    <row r="4939" spans="1:19" x14ac:dyDescent="0.25">
      <c r="A4939" s="228" t="str">
        <f t="shared" si="198"/>
        <v/>
      </c>
      <c r="B4939" s="34"/>
      <c r="C4939" s="8"/>
      <c r="D4939" s="129"/>
      <c r="F4939" s="180"/>
      <c r="G4939" s="261"/>
      <c r="H4939" s="284">
        <f t="shared" si="197"/>
        <v>4.9219999999998192E-6</v>
      </c>
      <c r="I4939" s="92"/>
      <c r="J4939" s="173"/>
      <c r="K4939" s="132"/>
      <c r="L4939" s="130"/>
      <c r="M4939" s="130"/>
      <c r="N4939" s="130"/>
      <c r="O4939" s="130"/>
      <c r="P4939" s="130"/>
      <c r="Q4939" s="130"/>
      <c r="R4939" s="130"/>
      <c r="S4939" s="130"/>
    </row>
    <row r="4940" spans="1:19" x14ac:dyDescent="0.25">
      <c r="A4940" s="228" t="str">
        <f t="shared" si="198"/>
        <v/>
      </c>
      <c r="B4940" s="34"/>
      <c r="C4940" s="8"/>
      <c r="D4940" s="129"/>
      <c r="F4940" s="180"/>
      <c r="G4940" s="261"/>
      <c r="H4940" s="284">
        <f t="shared" si="197"/>
        <v>4.9229999999998189E-6</v>
      </c>
      <c r="I4940" s="92"/>
      <c r="J4940" s="173"/>
      <c r="K4940" s="132"/>
      <c r="L4940" s="130"/>
      <c r="M4940" s="130"/>
      <c r="N4940" s="130"/>
      <c r="O4940" s="130"/>
      <c r="P4940" s="130"/>
      <c r="Q4940" s="130"/>
      <c r="R4940" s="130"/>
      <c r="S4940" s="130"/>
    </row>
    <row r="4941" spans="1:19" x14ac:dyDescent="0.25">
      <c r="A4941" s="228" t="str">
        <f t="shared" si="198"/>
        <v/>
      </c>
      <c r="B4941" s="34"/>
      <c r="C4941" s="8"/>
      <c r="D4941" s="129"/>
      <c r="F4941" s="180"/>
      <c r="G4941" s="261"/>
      <c r="H4941" s="284">
        <f t="shared" si="197"/>
        <v>4.9239999999998185E-6</v>
      </c>
      <c r="I4941" s="92"/>
      <c r="J4941" s="173"/>
      <c r="K4941" s="132"/>
      <c r="L4941" s="130"/>
      <c r="M4941" s="130"/>
      <c r="N4941" s="130"/>
      <c r="O4941" s="130"/>
      <c r="P4941" s="130"/>
      <c r="Q4941" s="130"/>
      <c r="R4941" s="130"/>
      <c r="S4941" s="130"/>
    </row>
    <row r="4942" spans="1:19" x14ac:dyDescent="0.25">
      <c r="A4942" s="228" t="str">
        <f t="shared" si="198"/>
        <v/>
      </c>
      <c r="B4942" s="34"/>
      <c r="C4942" s="8"/>
      <c r="D4942" s="129"/>
      <c r="F4942" s="180"/>
      <c r="G4942" s="261"/>
      <c r="H4942" s="284">
        <f t="shared" si="197"/>
        <v>4.9249999999998182E-6</v>
      </c>
      <c r="I4942" s="92"/>
      <c r="J4942" s="173"/>
      <c r="K4942" s="132"/>
      <c r="L4942" s="130"/>
      <c r="M4942" s="130"/>
      <c r="N4942" s="130"/>
      <c r="O4942" s="130"/>
      <c r="P4942" s="130"/>
      <c r="Q4942" s="130"/>
      <c r="R4942" s="130"/>
      <c r="S4942" s="130"/>
    </row>
    <row r="4943" spans="1:19" x14ac:dyDescent="0.25">
      <c r="A4943" s="228" t="str">
        <f t="shared" si="198"/>
        <v/>
      </c>
      <c r="B4943" s="34"/>
      <c r="C4943" s="8"/>
      <c r="D4943" s="129"/>
      <c r="F4943" s="180"/>
      <c r="G4943" s="261"/>
      <c r="H4943" s="284">
        <f t="shared" si="197"/>
        <v>4.9259999999998178E-6</v>
      </c>
      <c r="I4943" s="92"/>
      <c r="J4943" s="173"/>
      <c r="K4943" s="132"/>
      <c r="L4943" s="130"/>
      <c r="M4943" s="130"/>
      <c r="N4943" s="130"/>
      <c r="O4943" s="130"/>
      <c r="P4943" s="130"/>
      <c r="Q4943" s="130"/>
      <c r="R4943" s="130"/>
      <c r="S4943" s="130"/>
    </row>
    <row r="4944" spans="1:19" x14ac:dyDescent="0.25">
      <c r="A4944" s="228" t="str">
        <f t="shared" si="198"/>
        <v/>
      </c>
      <c r="B4944" s="34"/>
      <c r="C4944" s="8"/>
      <c r="D4944" s="129"/>
      <c r="F4944" s="180"/>
      <c r="G4944" s="261"/>
      <c r="H4944" s="284">
        <f t="shared" si="197"/>
        <v>4.9269999999998175E-6</v>
      </c>
      <c r="I4944" s="92"/>
      <c r="J4944" s="173"/>
      <c r="K4944" s="132"/>
      <c r="L4944" s="130"/>
      <c r="M4944" s="130"/>
      <c r="N4944" s="130"/>
      <c r="O4944" s="130"/>
      <c r="P4944" s="130"/>
      <c r="Q4944" s="130"/>
      <c r="R4944" s="130"/>
      <c r="S4944" s="130"/>
    </row>
    <row r="4945" spans="1:19" x14ac:dyDescent="0.25">
      <c r="A4945" s="228" t="str">
        <f t="shared" si="198"/>
        <v/>
      </c>
      <c r="B4945" s="34"/>
      <c r="C4945" s="8"/>
      <c r="D4945" s="129"/>
      <c r="F4945" s="180"/>
      <c r="G4945" s="261"/>
      <c r="H4945" s="284">
        <f t="shared" si="197"/>
        <v>4.9279999999998171E-6</v>
      </c>
      <c r="I4945" s="92"/>
      <c r="J4945" s="173"/>
      <c r="K4945" s="132"/>
      <c r="L4945" s="130"/>
      <c r="M4945" s="130"/>
      <c r="N4945" s="130"/>
      <c r="O4945" s="130"/>
      <c r="P4945" s="130"/>
      <c r="Q4945" s="130"/>
      <c r="R4945" s="130"/>
      <c r="S4945" s="130"/>
    </row>
    <row r="4946" spans="1:19" x14ac:dyDescent="0.25">
      <c r="A4946" s="228" t="str">
        <f t="shared" si="198"/>
        <v/>
      </c>
      <c r="B4946" s="34"/>
      <c r="C4946" s="8"/>
      <c r="D4946" s="129"/>
      <c r="F4946" s="180"/>
      <c r="G4946" s="261"/>
      <c r="H4946" s="284">
        <f t="shared" si="197"/>
        <v>4.9289999999998168E-6</v>
      </c>
      <c r="I4946" s="92"/>
      <c r="J4946" s="173"/>
      <c r="K4946" s="132"/>
      <c r="L4946" s="130"/>
      <c r="M4946" s="130"/>
      <c r="N4946" s="130"/>
      <c r="O4946" s="130"/>
      <c r="P4946" s="130"/>
      <c r="Q4946" s="130"/>
      <c r="R4946" s="130"/>
      <c r="S4946" s="130"/>
    </row>
    <row r="4947" spans="1:19" x14ac:dyDescent="0.25">
      <c r="A4947" s="228" t="str">
        <f t="shared" si="198"/>
        <v/>
      </c>
      <c r="B4947" s="34"/>
      <c r="C4947" s="8"/>
      <c r="D4947" s="129"/>
      <c r="F4947" s="180"/>
      <c r="G4947" s="261"/>
      <c r="H4947" s="284">
        <f t="shared" ref="H4947:H5000" si="199">IF(G4947="",IF(D4947&lt;&gt;"",H4946+F4947+0.000000001,H4946+0.000000001),H4946+0.000000001)</f>
        <v>4.9299999999998164E-6</v>
      </c>
      <c r="I4947" s="92"/>
      <c r="J4947" s="173"/>
      <c r="K4947" s="132"/>
      <c r="L4947" s="130"/>
      <c r="M4947" s="130"/>
      <c r="N4947" s="130"/>
      <c r="O4947" s="130"/>
      <c r="P4947" s="130"/>
      <c r="Q4947" s="130"/>
      <c r="R4947" s="130"/>
      <c r="S4947" s="130"/>
    </row>
    <row r="4948" spans="1:19" x14ac:dyDescent="0.25">
      <c r="A4948" s="228" t="str">
        <f t="shared" si="198"/>
        <v/>
      </c>
      <c r="B4948" s="34"/>
      <c r="C4948" s="8"/>
      <c r="D4948" s="129"/>
      <c r="F4948" s="180"/>
      <c r="G4948" s="261"/>
      <c r="H4948" s="284">
        <f t="shared" si="199"/>
        <v>4.9309999999998161E-6</v>
      </c>
      <c r="I4948" s="92"/>
      <c r="J4948" s="173"/>
      <c r="K4948" s="132"/>
      <c r="L4948" s="130"/>
      <c r="M4948" s="130"/>
      <c r="N4948" s="130"/>
      <c r="O4948" s="130"/>
      <c r="P4948" s="130"/>
      <c r="Q4948" s="130"/>
      <c r="R4948" s="130"/>
      <c r="S4948" s="130"/>
    </row>
    <row r="4949" spans="1:19" x14ac:dyDescent="0.25">
      <c r="A4949" s="228" t="str">
        <f t="shared" si="198"/>
        <v/>
      </c>
      <c r="B4949" s="34"/>
      <c r="C4949" s="8"/>
      <c r="D4949" s="129"/>
      <c r="F4949" s="180"/>
      <c r="G4949" s="261"/>
      <c r="H4949" s="284">
        <f t="shared" si="199"/>
        <v>4.9319999999998157E-6</v>
      </c>
      <c r="I4949" s="92"/>
      <c r="J4949" s="173"/>
      <c r="K4949" s="132"/>
      <c r="L4949" s="130"/>
      <c r="M4949" s="130"/>
      <c r="N4949" s="130"/>
      <c r="O4949" s="130"/>
      <c r="P4949" s="130"/>
      <c r="Q4949" s="130"/>
      <c r="R4949" s="130"/>
      <c r="S4949" s="130"/>
    </row>
    <row r="4950" spans="1:19" x14ac:dyDescent="0.25">
      <c r="A4950" s="228" t="str">
        <f t="shared" ref="A4950:A5000" si="200">IF(F4950="","",IF(H4950=$H$5,D4950,""))</f>
        <v/>
      </c>
      <c r="B4950" s="34"/>
      <c r="C4950" s="8"/>
      <c r="D4950" s="129"/>
      <c r="F4950" s="180"/>
      <c r="G4950" s="261"/>
      <c r="H4950" s="284">
        <f t="shared" si="199"/>
        <v>4.9329999999998154E-6</v>
      </c>
      <c r="I4950" s="92"/>
      <c r="J4950" s="173"/>
      <c r="K4950" s="132"/>
      <c r="L4950" s="130"/>
      <c r="M4950" s="130"/>
      <c r="N4950" s="130"/>
      <c r="O4950" s="130"/>
      <c r="P4950" s="130"/>
      <c r="Q4950" s="130"/>
      <c r="R4950" s="130"/>
      <c r="S4950" s="130"/>
    </row>
    <row r="4951" spans="1:19" x14ac:dyDescent="0.25">
      <c r="A4951" s="228" t="str">
        <f t="shared" si="200"/>
        <v/>
      </c>
      <c r="B4951" s="34"/>
      <c r="C4951" s="8"/>
      <c r="D4951" s="129"/>
      <c r="F4951" s="180"/>
      <c r="G4951" s="261"/>
      <c r="H4951" s="284">
        <f t="shared" si="199"/>
        <v>4.933999999999815E-6</v>
      </c>
      <c r="I4951" s="92"/>
      <c r="J4951" s="173"/>
      <c r="K4951" s="132"/>
      <c r="L4951" s="130"/>
      <c r="M4951" s="130"/>
      <c r="N4951" s="130"/>
      <c r="O4951" s="130"/>
      <c r="P4951" s="130"/>
      <c r="Q4951" s="130"/>
      <c r="R4951" s="130"/>
      <c r="S4951" s="130"/>
    </row>
    <row r="4952" spans="1:19" x14ac:dyDescent="0.25">
      <c r="A4952" s="228" t="str">
        <f t="shared" si="200"/>
        <v/>
      </c>
      <c r="B4952" s="34"/>
      <c r="C4952" s="8"/>
      <c r="D4952" s="129"/>
      <c r="F4952" s="180"/>
      <c r="G4952" s="261"/>
      <c r="H4952" s="284">
        <f t="shared" si="199"/>
        <v>4.9349999999998147E-6</v>
      </c>
      <c r="I4952" s="92"/>
      <c r="J4952" s="173"/>
      <c r="K4952" s="132"/>
      <c r="L4952" s="130"/>
      <c r="M4952" s="130"/>
      <c r="N4952" s="130"/>
      <c r="O4952" s="130"/>
      <c r="P4952" s="130"/>
      <c r="Q4952" s="130"/>
      <c r="R4952" s="130"/>
      <c r="S4952" s="130"/>
    </row>
    <row r="4953" spans="1:19" x14ac:dyDescent="0.25">
      <c r="A4953" s="228" t="str">
        <f t="shared" si="200"/>
        <v/>
      </c>
      <c r="B4953" s="34"/>
      <c r="C4953" s="8"/>
      <c r="D4953" s="129"/>
      <c r="F4953" s="180"/>
      <c r="G4953" s="261"/>
      <c r="H4953" s="284">
        <f t="shared" si="199"/>
        <v>4.9359999999998143E-6</v>
      </c>
      <c r="I4953" s="92"/>
      <c r="J4953" s="173"/>
      <c r="K4953" s="132"/>
      <c r="L4953" s="130"/>
      <c r="M4953" s="130"/>
      <c r="N4953" s="130"/>
      <c r="O4953" s="130"/>
      <c r="P4953" s="130"/>
      <c r="Q4953" s="130"/>
      <c r="R4953" s="130"/>
      <c r="S4953" s="130"/>
    </row>
    <row r="4954" spans="1:19" x14ac:dyDescent="0.25">
      <c r="A4954" s="228" t="str">
        <f t="shared" si="200"/>
        <v/>
      </c>
      <c r="B4954" s="34"/>
      <c r="C4954" s="8"/>
      <c r="D4954" s="129"/>
      <c r="F4954" s="180"/>
      <c r="G4954" s="261"/>
      <c r="H4954" s="284">
        <f t="shared" si="199"/>
        <v>4.936999999999814E-6</v>
      </c>
      <c r="I4954" s="92"/>
      <c r="J4954" s="173"/>
      <c r="K4954" s="132"/>
      <c r="L4954" s="130"/>
      <c r="M4954" s="130"/>
      <c r="N4954" s="130"/>
      <c r="O4954" s="130"/>
      <c r="P4954" s="130"/>
      <c r="Q4954" s="130"/>
      <c r="R4954" s="130"/>
      <c r="S4954" s="130"/>
    </row>
    <row r="4955" spans="1:19" x14ac:dyDescent="0.25">
      <c r="A4955" s="228" t="str">
        <f t="shared" si="200"/>
        <v/>
      </c>
      <c r="B4955" s="34"/>
      <c r="C4955" s="8"/>
      <c r="D4955" s="129"/>
      <c r="F4955" s="180"/>
      <c r="G4955" s="261"/>
      <c r="H4955" s="284">
        <f t="shared" si="199"/>
        <v>4.9379999999998136E-6</v>
      </c>
      <c r="I4955" s="92"/>
      <c r="J4955" s="173"/>
      <c r="K4955" s="132"/>
      <c r="L4955" s="130"/>
      <c r="M4955" s="130"/>
      <c r="N4955" s="130"/>
      <c r="O4955" s="130"/>
      <c r="P4955" s="130"/>
      <c r="Q4955" s="130"/>
      <c r="R4955" s="130"/>
      <c r="S4955" s="130"/>
    </row>
    <row r="4956" spans="1:19" x14ac:dyDescent="0.25">
      <c r="A4956" s="228" t="str">
        <f t="shared" si="200"/>
        <v/>
      </c>
      <c r="B4956" s="34"/>
      <c r="C4956" s="8"/>
      <c r="D4956" s="129"/>
      <c r="F4956" s="180"/>
      <c r="G4956" s="261"/>
      <c r="H4956" s="284">
        <f t="shared" si="199"/>
        <v>4.9389999999998133E-6</v>
      </c>
      <c r="I4956" s="92"/>
      <c r="J4956" s="173"/>
      <c r="K4956" s="132"/>
      <c r="L4956" s="130"/>
      <c r="M4956" s="130"/>
      <c r="N4956" s="130"/>
      <c r="O4956" s="130"/>
      <c r="P4956" s="130"/>
      <c r="Q4956" s="130"/>
      <c r="R4956" s="130"/>
      <c r="S4956" s="130"/>
    </row>
    <row r="4957" spans="1:19" x14ac:dyDescent="0.25">
      <c r="A4957" s="228" t="str">
        <f t="shared" si="200"/>
        <v/>
      </c>
      <c r="B4957" s="34"/>
      <c r="C4957" s="8"/>
      <c r="D4957" s="129"/>
      <c r="F4957" s="180"/>
      <c r="G4957" s="261"/>
      <c r="H4957" s="284">
        <f t="shared" si="199"/>
        <v>4.9399999999998129E-6</v>
      </c>
      <c r="I4957" s="92"/>
      <c r="J4957" s="173"/>
      <c r="K4957" s="132"/>
      <c r="L4957" s="130"/>
      <c r="M4957" s="130"/>
      <c r="N4957" s="130"/>
      <c r="O4957" s="130"/>
      <c r="P4957" s="130"/>
      <c r="Q4957" s="130"/>
      <c r="R4957" s="130"/>
      <c r="S4957" s="130"/>
    </row>
    <row r="4958" spans="1:19" x14ac:dyDescent="0.25">
      <c r="A4958" s="228" t="str">
        <f t="shared" si="200"/>
        <v/>
      </c>
      <c r="B4958" s="34"/>
      <c r="C4958" s="8"/>
      <c r="D4958" s="129"/>
      <c r="F4958" s="180"/>
      <c r="G4958" s="261"/>
      <c r="H4958" s="284">
        <f t="shared" si="199"/>
        <v>4.9409999999998126E-6</v>
      </c>
      <c r="I4958" s="92"/>
      <c r="J4958" s="173"/>
      <c r="K4958" s="132"/>
      <c r="L4958" s="130"/>
      <c r="M4958" s="130"/>
      <c r="N4958" s="130"/>
      <c r="O4958" s="130"/>
      <c r="P4958" s="130"/>
      <c r="Q4958" s="130"/>
      <c r="R4958" s="130"/>
      <c r="S4958" s="130"/>
    </row>
    <row r="4959" spans="1:19" x14ac:dyDescent="0.25">
      <c r="A4959" s="228" t="str">
        <f t="shared" si="200"/>
        <v/>
      </c>
      <c r="B4959" s="34"/>
      <c r="C4959" s="8"/>
      <c r="D4959" s="129"/>
      <c r="F4959" s="180"/>
      <c r="G4959" s="261"/>
      <c r="H4959" s="284">
        <f t="shared" si="199"/>
        <v>4.9419999999998122E-6</v>
      </c>
      <c r="I4959" s="92"/>
      <c r="J4959" s="173"/>
      <c r="K4959" s="132"/>
      <c r="L4959" s="130"/>
      <c r="M4959" s="130"/>
      <c r="N4959" s="130"/>
      <c r="O4959" s="130"/>
      <c r="P4959" s="130"/>
      <c r="Q4959" s="130"/>
      <c r="R4959" s="130"/>
      <c r="S4959" s="130"/>
    </row>
    <row r="4960" spans="1:19" x14ac:dyDescent="0.25">
      <c r="A4960" s="228" t="str">
        <f t="shared" si="200"/>
        <v/>
      </c>
      <c r="B4960" s="34"/>
      <c r="C4960" s="8"/>
      <c r="D4960" s="129"/>
      <c r="F4960" s="180"/>
      <c r="G4960" s="261"/>
      <c r="H4960" s="284">
        <f t="shared" si="199"/>
        <v>4.9429999999998119E-6</v>
      </c>
      <c r="I4960" s="92"/>
      <c r="J4960" s="173"/>
      <c r="K4960" s="132"/>
      <c r="L4960" s="130"/>
      <c r="M4960" s="130"/>
      <c r="N4960" s="130"/>
      <c r="O4960" s="130"/>
      <c r="P4960" s="130"/>
      <c r="Q4960" s="130"/>
      <c r="R4960" s="130"/>
      <c r="S4960" s="130"/>
    </row>
    <row r="4961" spans="1:19" x14ac:dyDescent="0.25">
      <c r="A4961" s="228" t="str">
        <f t="shared" si="200"/>
        <v/>
      </c>
      <c r="B4961" s="34"/>
      <c r="C4961" s="8"/>
      <c r="D4961" s="129"/>
      <c r="F4961" s="180"/>
      <c r="G4961" s="261"/>
      <c r="H4961" s="284">
        <f t="shared" si="199"/>
        <v>4.9439999999998115E-6</v>
      </c>
      <c r="I4961" s="92"/>
      <c r="J4961" s="173"/>
      <c r="K4961" s="132"/>
      <c r="L4961" s="130"/>
      <c r="M4961" s="130"/>
      <c r="N4961" s="130"/>
      <c r="O4961" s="130"/>
      <c r="P4961" s="130"/>
      <c r="Q4961" s="130"/>
      <c r="R4961" s="130"/>
      <c r="S4961" s="130"/>
    </row>
    <row r="4962" spans="1:19" x14ac:dyDescent="0.25">
      <c r="A4962" s="228" t="str">
        <f t="shared" si="200"/>
        <v/>
      </c>
      <c r="B4962" s="34"/>
      <c r="C4962" s="8"/>
      <c r="D4962" s="129"/>
      <c r="F4962" s="180"/>
      <c r="G4962" s="261"/>
      <c r="H4962" s="284">
        <f t="shared" si="199"/>
        <v>4.9449999999998112E-6</v>
      </c>
      <c r="I4962" s="92"/>
      <c r="J4962" s="173"/>
      <c r="K4962" s="132"/>
      <c r="L4962" s="130"/>
      <c r="M4962" s="130"/>
      <c r="N4962" s="130"/>
      <c r="O4962" s="130"/>
      <c r="P4962" s="130"/>
      <c r="Q4962" s="130"/>
      <c r="R4962" s="130"/>
      <c r="S4962" s="130"/>
    </row>
    <row r="4963" spans="1:19" x14ac:dyDescent="0.25">
      <c r="A4963" s="228" t="str">
        <f t="shared" si="200"/>
        <v/>
      </c>
      <c r="B4963" s="34"/>
      <c r="C4963" s="8"/>
      <c r="D4963" s="129"/>
      <c r="F4963" s="180"/>
      <c r="G4963" s="261"/>
      <c r="H4963" s="284">
        <f t="shared" si="199"/>
        <v>4.9459999999998109E-6</v>
      </c>
      <c r="I4963" s="92"/>
      <c r="J4963" s="173"/>
      <c r="K4963" s="132"/>
      <c r="L4963" s="130"/>
      <c r="M4963" s="130"/>
      <c r="N4963" s="130"/>
      <c r="O4963" s="130"/>
      <c r="P4963" s="130"/>
      <c r="Q4963" s="130"/>
      <c r="R4963" s="130"/>
      <c r="S4963" s="130"/>
    </row>
    <row r="4964" spans="1:19" x14ac:dyDescent="0.25">
      <c r="A4964" s="228" t="str">
        <f t="shared" si="200"/>
        <v/>
      </c>
      <c r="B4964" s="34"/>
      <c r="C4964" s="8"/>
      <c r="D4964" s="129"/>
      <c r="F4964" s="180"/>
      <c r="G4964" s="261"/>
      <c r="H4964" s="284">
        <f t="shared" si="199"/>
        <v>4.9469999999998105E-6</v>
      </c>
      <c r="I4964" s="92"/>
      <c r="J4964" s="173"/>
      <c r="K4964" s="132"/>
      <c r="L4964" s="130"/>
      <c r="M4964" s="130"/>
      <c r="N4964" s="130"/>
      <c r="O4964" s="130"/>
      <c r="P4964" s="130"/>
      <c r="Q4964" s="130"/>
      <c r="R4964" s="130"/>
      <c r="S4964" s="130"/>
    </row>
    <row r="4965" spans="1:19" x14ac:dyDescent="0.25">
      <c r="A4965" s="228" t="str">
        <f t="shared" si="200"/>
        <v/>
      </c>
      <c r="B4965" s="34"/>
      <c r="C4965" s="8"/>
      <c r="D4965" s="129"/>
      <c r="F4965" s="180"/>
      <c r="G4965" s="261"/>
      <c r="H4965" s="284">
        <f t="shared" si="199"/>
        <v>4.9479999999998102E-6</v>
      </c>
      <c r="I4965" s="92"/>
      <c r="J4965" s="173"/>
      <c r="K4965" s="132"/>
      <c r="L4965" s="130"/>
      <c r="M4965" s="130"/>
      <c r="N4965" s="130"/>
      <c r="O4965" s="130"/>
      <c r="P4965" s="130"/>
      <c r="Q4965" s="130"/>
      <c r="R4965" s="130"/>
      <c r="S4965" s="130"/>
    </row>
    <row r="4966" spans="1:19" x14ac:dyDescent="0.25">
      <c r="A4966" s="228" t="str">
        <f t="shared" si="200"/>
        <v/>
      </c>
      <c r="B4966" s="34"/>
      <c r="C4966" s="8"/>
      <c r="D4966" s="129"/>
      <c r="F4966" s="180"/>
      <c r="G4966" s="261"/>
      <c r="H4966" s="284">
        <f t="shared" si="199"/>
        <v>4.9489999999998098E-6</v>
      </c>
      <c r="I4966" s="92"/>
      <c r="J4966" s="173"/>
      <c r="K4966" s="132"/>
      <c r="L4966" s="130"/>
      <c r="M4966" s="130"/>
      <c r="N4966" s="130"/>
      <c r="O4966" s="130"/>
      <c r="P4966" s="130"/>
      <c r="Q4966" s="130"/>
      <c r="R4966" s="130"/>
      <c r="S4966" s="130"/>
    </row>
    <row r="4967" spans="1:19" x14ac:dyDescent="0.25">
      <c r="A4967" s="228" t="str">
        <f t="shared" si="200"/>
        <v/>
      </c>
      <c r="B4967" s="34"/>
      <c r="C4967" s="8"/>
      <c r="D4967" s="129"/>
      <c r="F4967" s="180"/>
      <c r="G4967" s="261"/>
      <c r="H4967" s="284">
        <f t="shared" si="199"/>
        <v>4.9499999999998095E-6</v>
      </c>
      <c r="I4967" s="92"/>
      <c r="J4967" s="173"/>
      <c r="K4967" s="132"/>
      <c r="L4967" s="130"/>
      <c r="M4967" s="130"/>
      <c r="N4967" s="130"/>
      <c r="O4967" s="130"/>
      <c r="P4967" s="130"/>
      <c r="Q4967" s="130"/>
      <c r="R4967" s="130"/>
      <c r="S4967" s="130"/>
    </row>
    <row r="4968" spans="1:19" x14ac:dyDescent="0.25">
      <c r="A4968" s="228" t="str">
        <f t="shared" si="200"/>
        <v/>
      </c>
      <c r="B4968" s="34"/>
      <c r="C4968" s="8"/>
      <c r="D4968" s="129"/>
      <c r="F4968" s="180"/>
      <c r="G4968" s="261"/>
      <c r="H4968" s="284">
        <f t="shared" si="199"/>
        <v>4.9509999999998091E-6</v>
      </c>
      <c r="I4968" s="92"/>
      <c r="J4968" s="173"/>
      <c r="K4968" s="132"/>
      <c r="L4968" s="130"/>
      <c r="M4968" s="130"/>
      <c r="N4968" s="130"/>
      <c r="O4968" s="130"/>
      <c r="P4968" s="130"/>
      <c r="Q4968" s="130"/>
      <c r="R4968" s="130"/>
      <c r="S4968" s="130"/>
    </row>
    <row r="4969" spans="1:19" x14ac:dyDescent="0.25">
      <c r="A4969" s="228" t="str">
        <f t="shared" si="200"/>
        <v/>
      </c>
      <c r="B4969" s="34"/>
      <c r="C4969" s="8"/>
      <c r="D4969" s="129"/>
      <c r="F4969" s="180"/>
      <c r="G4969" s="261"/>
      <c r="H4969" s="284">
        <f t="shared" si="199"/>
        <v>4.9519999999998088E-6</v>
      </c>
      <c r="I4969" s="92"/>
      <c r="J4969" s="173"/>
      <c r="K4969" s="132"/>
      <c r="L4969" s="130"/>
      <c r="M4969" s="130"/>
      <c r="N4969" s="130"/>
      <c r="O4969" s="130"/>
      <c r="P4969" s="130"/>
      <c r="Q4969" s="130"/>
      <c r="R4969" s="130"/>
      <c r="S4969" s="130"/>
    </row>
    <row r="4970" spans="1:19" x14ac:dyDescent="0.25">
      <c r="A4970" s="228" t="str">
        <f t="shared" si="200"/>
        <v/>
      </c>
      <c r="B4970" s="34"/>
      <c r="C4970" s="8"/>
      <c r="D4970" s="129"/>
      <c r="F4970" s="180"/>
      <c r="G4970" s="261"/>
      <c r="H4970" s="284">
        <f t="shared" si="199"/>
        <v>4.9529999999998084E-6</v>
      </c>
      <c r="I4970" s="92"/>
      <c r="J4970" s="173"/>
      <c r="K4970" s="132"/>
      <c r="L4970" s="130"/>
      <c r="M4970" s="130"/>
      <c r="N4970" s="130"/>
      <c r="O4970" s="130"/>
      <c r="P4970" s="130"/>
      <c r="Q4970" s="130"/>
      <c r="R4970" s="130"/>
      <c r="S4970" s="130"/>
    </row>
    <row r="4971" spans="1:19" x14ac:dyDescent="0.25">
      <c r="A4971" s="228" t="str">
        <f t="shared" si="200"/>
        <v/>
      </c>
      <c r="B4971" s="34"/>
      <c r="C4971" s="8"/>
      <c r="D4971" s="129"/>
      <c r="F4971" s="180"/>
      <c r="G4971" s="261"/>
      <c r="H4971" s="284">
        <f t="shared" si="199"/>
        <v>4.9539999999998081E-6</v>
      </c>
      <c r="I4971" s="92"/>
      <c r="J4971" s="173"/>
      <c r="K4971" s="132"/>
      <c r="L4971" s="130"/>
      <c r="M4971" s="130"/>
      <c r="N4971" s="130"/>
      <c r="O4971" s="130"/>
      <c r="P4971" s="130"/>
      <c r="Q4971" s="130"/>
      <c r="R4971" s="130"/>
      <c r="S4971" s="130"/>
    </row>
    <row r="4972" spans="1:19" x14ac:dyDescent="0.25">
      <c r="A4972" s="228" t="str">
        <f t="shared" si="200"/>
        <v/>
      </c>
      <c r="B4972" s="34"/>
      <c r="C4972" s="8"/>
      <c r="D4972" s="129"/>
      <c r="F4972" s="180"/>
      <c r="G4972" s="261"/>
      <c r="H4972" s="284">
        <f t="shared" si="199"/>
        <v>4.9549999999998077E-6</v>
      </c>
      <c r="I4972" s="92"/>
      <c r="J4972" s="173"/>
      <c r="K4972" s="132"/>
      <c r="L4972" s="130"/>
      <c r="M4972" s="130"/>
      <c r="N4972" s="130"/>
      <c r="O4972" s="130"/>
      <c r="P4972" s="130"/>
      <c r="Q4972" s="130"/>
      <c r="R4972" s="130"/>
      <c r="S4972" s="130"/>
    </row>
    <row r="4973" spans="1:19" x14ac:dyDescent="0.25">
      <c r="A4973" s="228" t="str">
        <f t="shared" si="200"/>
        <v/>
      </c>
      <c r="B4973" s="34"/>
      <c r="C4973" s="8"/>
      <c r="D4973" s="129"/>
      <c r="F4973" s="180"/>
      <c r="G4973" s="261"/>
      <c r="H4973" s="284">
        <f t="shared" si="199"/>
        <v>4.9559999999998074E-6</v>
      </c>
      <c r="I4973" s="92"/>
      <c r="J4973" s="173"/>
      <c r="K4973" s="132"/>
      <c r="L4973" s="130"/>
      <c r="M4973" s="130"/>
      <c r="N4973" s="130"/>
      <c r="O4973" s="130"/>
      <c r="P4973" s="130"/>
      <c r="Q4973" s="130"/>
      <c r="R4973" s="130"/>
      <c r="S4973" s="130"/>
    </row>
    <row r="4974" spans="1:19" x14ac:dyDescent="0.25">
      <c r="A4974" s="228" t="str">
        <f t="shared" si="200"/>
        <v/>
      </c>
      <c r="B4974" s="34"/>
      <c r="C4974" s="8"/>
      <c r="D4974" s="129"/>
      <c r="F4974" s="180"/>
      <c r="G4974" s="261"/>
      <c r="H4974" s="284">
        <f t="shared" si="199"/>
        <v>4.956999999999807E-6</v>
      </c>
      <c r="I4974" s="92"/>
      <c r="J4974" s="173"/>
      <c r="K4974" s="132"/>
      <c r="L4974" s="130"/>
      <c r="M4974" s="130"/>
      <c r="N4974" s="130"/>
      <c r="O4974" s="130"/>
      <c r="P4974" s="130"/>
      <c r="Q4974" s="130"/>
      <c r="R4974" s="130"/>
      <c r="S4974" s="130"/>
    </row>
    <row r="4975" spans="1:19" x14ac:dyDescent="0.25">
      <c r="A4975" s="228" t="str">
        <f t="shared" si="200"/>
        <v/>
      </c>
      <c r="B4975" s="34"/>
      <c r="C4975" s="8"/>
      <c r="D4975" s="129"/>
      <c r="F4975" s="180"/>
      <c r="G4975" s="261"/>
      <c r="H4975" s="284">
        <f t="shared" si="199"/>
        <v>4.9579999999998067E-6</v>
      </c>
      <c r="I4975" s="92"/>
      <c r="J4975" s="173"/>
      <c r="K4975" s="132"/>
      <c r="L4975" s="130"/>
      <c r="M4975" s="130"/>
      <c r="N4975" s="130"/>
      <c r="O4975" s="130"/>
      <c r="P4975" s="130"/>
      <c r="Q4975" s="130"/>
      <c r="R4975" s="130"/>
      <c r="S4975" s="130"/>
    </row>
    <row r="4976" spans="1:19" x14ac:dyDescent="0.25">
      <c r="A4976" s="228" t="str">
        <f t="shared" si="200"/>
        <v/>
      </c>
      <c r="B4976" s="34"/>
      <c r="C4976" s="8"/>
      <c r="D4976" s="129"/>
      <c r="F4976" s="180"/>
      <c r="G4976" s="261"/>
      <c r="H4976" s="284">
        <f t="shared" si="199"/>
        <v>4.9589999999998063E-6</v>
      </c>
      <c r="I4976" s="92"/>
      <c r="J4976" s="173"/>
      <c r="K4976" s="132"/>
      <c r="L4976" s="130"/>
      <c r="M4976" s="130"/>
      <c r="N4976" s="130"/>
      <c r="O4976" s="130"/>
      <c r="P4976" s="130"/>
      <c r="Q4976" s="130"/>
      <c r="R4976" s="130"/>
      <c r="S4976" s="130"/>
    </row>
    <row r="4977" spans="1:19" x14ac:dyDescent="0.25">
      <c r="A4977" s="228" t="str">
        <f t="shared" si="200"/>
        <v/>
      </c>
      <c r="B4977" s="34"/>
      <c r="C4977" s="8"/>
      <c r="D4977" s="129"/>
      <c r="F4977" s="180"/>
      <c r="G4977" s="261"/>
      <c r="H4977" s="284">
        <f t="shared" si="199"/>
        <v>4.959999999999806E-6</v>
      </c>
      <c r="I4977" s="92"/>
      <c r="J4977" s="173"/>
      <c r="K4977" s="132"/>
      <c r="L4977" s="130"/>
      <c r="M4977" s="130"/>
      <c r="N4977" s="130"/>
      <c r="O4977" s="130"/>
      <c r="P4977" s="130"/>
      <c r="Q4977" s="130"/>
      <c r="R4977" s="130"/>
      <c r="S4977" s="130"/>
    </row>
    <row r="4978" spans="1:19" x14ac:dyDescent="0.25">
      <c r="A4978" s="228" t="str">
        <f t="shared" si="200"/>
        <v/>
      </c>
      <c r="B4978" s="34"/>
      <c r="C4978" s="8"/>
      <c r="D4978" s="129"/>
      <c r="F4978" s="180"/>
      <c r="G4978" s="261"/>
      <c r="H4978" s="284">
        <f t="shared" si="199"/>
        <v>4.9609999999998056E-6</v>
      </c>
      <c r="I4978" s="92"/>
      <c r="J4978" s="173"/>
      <c r="K4978" s="132"/>
      <c r="L4978" s="130"/>
      <c r="M4978" s="130"/>
      <c r="N4978" s="130"/>
      <c r="O4978" s="130"/>
      <c r="P4978" s="130"/>
      <c r="Q4978" s="130"/>
      <c r="R4978" s="130"/>
      <c r="S4978" s="130"/>
    </row>
    <row r="4979" spans="1:19" x14ac:dyDescent="0.25">
      <c r="A4979" s="228" t="str">
        <f t="shared" si="200"/>
        <v/>
      </c>
      <c r="B4979" s="34"/>
      <c r="C4979" s="8"/>
      <c r="D4979" s="129"/>
      <c r="F4979" s="180"/>
      <c r="G4979" s="261"/>
      <c r="H4979" s="284">
        <f t="shared" si="199"/>
        <v>4.9619999999998053E-6</v>
      </c>
      <c r="I4979" s="92"/>
      <c r="J4979" s="173"/>
      <c r="K4979" s="132"/>
      <c r="L4979" s="130"/>
      <c r="M4979" s="130"/>
      <c r="N4979" s="130"/>
      <c r="O4979" s="130"/>
      <c r="P4979" s="130"/>
      <c r="Q4979" s="130"/>
      <c r="R4979" s="130"/>
      <c r="S4979" s="130"/>
    </row>
    <row r="4980" spans="1:19" x14ac:dyDescent="0.25">
      <c r="A4980" s="228" t="str">
        <f t="shared" si="200"/>
        <v/>
      </c>
      <c r="B4980" s="34"/>
      <c r="C4980" s="8"/>
      <c r="D4980" s="129"/>
      <c r="F4980" s="180"/>
      <c r="G4980" s="261"/>
      <c r="H4980" s="284">
        <f t="shared" si="199"/>
        <v>4.9629999999998049E-6</v>
      </c>
      <c r="I4980" s="92"/>
      <c r="J4980" s="173"/>
      <c r="K4980" s="132"/>
      <c r="L4980" s="130"/>
      <c r="M4980" s="130"/>
      <c r="N4980" s="130"/>
      <c r="O4980" s="130"/>
      <c r="P4980" s="130"/>
      <c r="Q4980" s="130"/>
      <c r="R4980" s="130"/>
      <c r="S4980" s="130"/>
    </row>
    <row r="4981" spans="1:19" x14ac:dyDescent="0.25">
      <c r="A4981" s="228" t="str">
        <f t="shared" si="200"/>
        <v/>
      </c>
      <c r="B4981" s="34"/>
      <c r="C4981" s="8"/>
      <c r="D4981" s="129"/>
      <c r="F4981" s="180"/>
      <c r="G4981" s="261"/>
      <c r="H4981" s="284">
        <f t="shared" si="199"/>
        <v>4.9639999999998046E-6</v>
      </c>
      <c r="I4981" s="92"/>
      <c r="J4981" s="173"/>
      <c r="K4981" s="132"/>
      <c r="L4981" s="130"/>
      <c r="M4981" s="130"/>
      <c r="N4981" s="130"/>
      <c r="O4981" s="130"/>
      <c r="P4981" s="130"/>
      <c r="Q4981" s="130"/>
      <c r="R4981" s="130"/>
      <c r="S4981" s="130"/>
    </row>
    <row r="4982" spans="1:19" x14ac:dyDescent="0.25">
      <c r="A4982" s="228" t="str">
        <f t="shared" si="200"/>
        <v/>
      </c>
      <c r="B4982" s="34"/>
      <c r="C4982" s="8"/>
      <c r="D4982" s="129"/>
      <c r="F4982" s="180"/>
      <c r="G4982" s="261"/>
      <c r="H4982" s="284">
        <f t="shared" si="199"/>
        <v>4.9649999999998042E-6</v>
      </c>
      <c r="I4982" s="92"/>
      <c r="J4982" s="173"/>
      <c r="K4982" s="132"/>
      <c r="L4982" s="130"/>
      <c r="M4982" s="130"/>
      <c r="N4982" s="130"/>
      <c r="O4982" s="130"/>
      <c r="P4982" s="130"/>
      <c r="Q4982" s="130"/>
      <c r="R4982" s="130"/>
      <c r="S4982" s="130"/>
    </row>
    <row r="4983" spans="1:19" x14ac:dyDescent="0.25">
      <c r="A4983" s="228" t="str">
        <f t="shared" si="200"/>
        <v/>
      </c>
      <c r="B4983" s="34"/>
      <c r="C4983" s="8"/>
      <c r="D4983" s="129"/>
      <c r="F4983" s="180"/>
      <c r="G4983" s="261"/>
      <c r="H4983" s="284">
        <f t="shared" si="199"/>
        <v>4.9659999999998039E-6</v>
      </c>
      <c r="I4983" s="92"/>
      <c r="J4983" s="173"/>
      <c r="K4983" s="132"/>
      <c r="L4983" s="130"/>
      <c r="M4983" s="130"/>
      <c r="N4983" s="130"/>
      <c r="O4983" s="130"/>
      <c r="P4983" s="130"/>
      <c r="Q4983" s="130"/>
      <c r="R4983" s="130"/>
      <c r="S4983" s="130"/>
    </row>
    <row r="4984" spans="1:19" x14ac:dyDescent="0.25">
      <c r="A4984" s="228" t="str">
        <f t="shared" si="200"/>
        <v/>
      </c>
      <c r="B4984" s="34"/>
      <c r="C4984" s="8"/>
      <c r="D4984" s="129"/>
      <c r="F4984" s="180"/>
      <c r="G4984" s="261"/>
      <c r="H4984" s="284">
        <f t="shared" si="199"/>
        <v>4.9669999999998035E-6</v>
      </c>
      <c r="I4984" s="92"/>
      <c r="J4984" s="173"/>
      <c r="K4984" s="132"/>
      <c r="L4984" s="130"/>
      <c r="M4984" s="130"/>
      <c r="N4984" s="130"/>
      <c r="O4984" s="130"/>
      <c r="P4984" s="130"/>
      <c r="Q4984" s="130"/>
      <c r="R4984" s="130"/>
      <c r="S4984" s="130"/>
    </row>
    <row r="4985" spans="1:19" x14ac:dyDescent="0.25">
      <c r="A4985" s="228" t="str">
        <f t="shared" si="200"/>
        <v/>
      </c>
      <c r="B4985" s="34"/>
      <c r="C4985" s="8"/>
      <c r="D4985" s="129"/>
      <c r="F4985" s="180"/>
      <c r="G4985" s="261"/>
      <c r="H4985" s="284">
        <f t="shared" si="199"/>
        <v>4.9679999999998032E-6</v>
      </c>
      <c r="I4985" s="92"/>
      <c r="J4985" s="173"/>
      <c r="K4985" s="132"/>
      <c r="L4985" s="130"/>
      <c r="M4985" s="130"/>
      <c r="N4985" s="130"/>
      <c r="O4985" s="130"/>
      <c r="P4985" s="130"/>
      <c r="Q4985" s="130"/>
      <c r="R4985" s="130"/>
      <c r="S4985" s="130"/>
    </row>
    <row r="4986" spans="1:19" x14ac:dyDescent="0.25">
      <c r="A4986" s="228" t="str">
        <f t="shared" si="200"/>
        <v/>
      </c>
      <c r="B4986" s="34"/>
      <c r="C4986" s="8"/>
      <c r="D4986" s="129"/>
      <c r="F4986" s="180"/>
      <c r="G4986" s="261"/>
      <c r="H4986" s="284">
        <f t="shared" si="199"/>
        <v>4.9689999999998028E-6</v>
      </c>
      <c r="I4986" s="92"/>
      <c r="J4986" s="173"/>
      <c r="K4986" s="132"/>
      <c r="L4986" s="130"/>
      <c r="M4986" s="130"/>
      <c r="N4986" s="130"/>
      <c r="O4986" s="130"/>
      <c r="P4986" s="130"/>
      <c r="Q4986" s="130"/>
      <c r="R4986" s="130"/>
      <c r="S4986" s="130"/>
    </row>
    <row r="4987" spans="1:19" x14ac:dyDescent="0.25">
      <c r="A4987" s="228" t="str">
        <f t="shared" si="200"/>
        <v/>
      </c>
      <c r="B4987" s="34"/>
      <c r="C4987" s="8"/>
      <c r="D4987" s="129"/>
      <c r="F4987" s="180"/>
      <c r="G4987" s="261"/>
      <c r="H4987" s="284">
        <f t="shared" si="199"/>
        <v>4.9699999999998025E-6</v>
      </c>
      <c r="I4987" s="92"/>
      <c r="J4987" s="173"/>
      <c r="K4987" s="132"/>
      <c r="L4987" s="130"/>
      <c r="M4987" s="130"/>
      <c r="N4987" s="130"/>
      <c r="O4987" s="130"/>
      <c r="P4987" s="130"/>
      <c r="Q4987" s="130"/>
      <c r="R4987" s="130"/>
      <c r="S4987" s="130"/>
    </row>
    <row r="4988" spans="1:19" x14ac:dyDescent="0.25">
      <c r="A4988" s="228" t="str">
        <f t="shared" si="200"/>
        <v/>
      </c>
      <c r="B4988" s="34"/>
      <c r="C4988" s="8"/>
      <c r="D4988" s="129"/>
      <c r="F4988" s="180"/>
      <c r="G4988" s="261"/>
      <c r="H4988" s="284">
        <f t="shared" si="199"/>
        <v>4.9709999999998021E-6</v>
      </c>
      <c r="I4988" s="92"/>
      <c r="J4988" s="173"/>
      <c r="K4988" s="132"/>
      <c r="L4988" s="130"/>
      <c r="M4988" s="130"/>
      <c r="N4988" s="130"/>
      <c r="O4988" s="130"/>
      <c r="P4988" s="130"/>
      <c r="Q4988" s="130"/>
      <c r="R4988" s="130"/>
      <c r="S4988" s="130"/>
    </row>
    <row r="4989" spans="1:19" x14ac:dyDescent="0.25">
      <c r="A4989" s="228" t="str">
        <f t="shared" si="200"/>
        <v/>
      </c>
      <c r="B4989" s="34"/>
      <c r="C4989" s="8"/>
      <c r="D4989" s="129"/>
      <c r="F4989" s="180"/>
      <c r="G4989" s="261"/>
      <c r="H4989" s="284">
        <f t="shared" si="199"/>
        <v>4.9719999999998018E-6</v>
      </c>
      <c r="I4989" s="92"/>
      <c r="J4989" s="173"/>
      <c r="K4989" s="132"/>
      <c r="L4989" s="130"/>
      <c r="M4989" s="130"/>
      <c r="N4989" s="130"/>
      <c r="O4989" s="130"/>
      <c r="P4989" s="130"/>
      <c r="Q4989" s="130"/>
      <c r="R4989" s="130"/>
      <c r="S4989" s="130"/>
    </row>
    <row r="4990" spans="1:19" x14ac:dyDescent="0.25">
      <c r="A4990" s="228" t="str">
        <f t="shared" si="200"/>
        <v/>
      </c>
      <c r="B4990" s="34"/>
      <c r="C4990" s="8"/>
      <c r="D4990" s="129"/>
      <c r="F4990" s="180"/>
      <c r="G4990" s="261"/>
      <c r="H4990" s="284">
        <f t="shared" si="199"/>
        <v>4.9729999999998014E-6</v>
      </c>
      <c r="I4990" s="92"/>
      <c r="J4990" s="173"/>
      <c r="K4990" s="132"/>
      <c r="L4990" s="130"/>
      <c r="M4990" s="130"/>
      <c r="N4990" s="130"/>
      <c r="O4990" s="130"/>
      <c r="P4990" s="130"/>
      <c r="Q4990" s="130"/>
      <c r="R4990" s="130"/>
      <c r="S4990" s="130"/>
    </row>
    <row r="4991" spans="1:19" x14ac:dyDescent="0.25">
      <c r="A4991" s="228" t="str">
        <f t="shared" si="200"/>
        <v/>
      </c>
      <c r="B4991" s="34"/>
      <c r="C4991" s="8"/>
      <c r="D4991" s="129"/>
      <c r="F4991" s="180"/>
      <c r="G4991" s="261"/>
      <c r="H4991" s="284">
        <f t="shared" si="199"/>
        <v>4.9739999999998011E-6</v>
      </c>
      <c r="I4991" s="92"/>
      <c r="J4991" s="173"/>
      <c r="K4991" s="132"/>
      <c r="L4991" s="130"/>
      <c r="M4991" s="130"/>
      <c r="N4991" s="130"/>
      <c r="O4991" s="130"/>
      <c r="P4991" s="130"/>
      <c r="Q4991" s="130"/>
      <c r="R4991" s="130"/>
      <c r="S4991" s="130"/>
    </row>
    <row r="4992" spans="1:19" x14ac:dyDescent="0.25">
      <c r="A4992" s="228" t="str">
        <f t="shared" si="200"/>
        <v/>
      </c>
      <c r="B4992" s="34"/>
      <c r="C4992" s="8"/>
      <c r="D4992" s="129"/>
      <c r="F4992" s="180"/>
      <c r="G4992" s="261"/>
      <c r="H4992" s="284">
        <f t="shared" si="199"/>
        <v>4.9749999999998007E-6</v>
      </c>
      <c r="I4992" s="92"/>
      <c r="J4992" s="173"/>
      <c r="K4992" s="132"/>
      <c r="L4992" s="130"/>
      <c r="M4992" s="130"/>
      <c r="N4992" s="130"/>
      <c r="O4992" s="130"/>
      <c r="P4992" s="130"/>
      <c r="Q4992" s="130"/>
      <c r="R4992" s="130"/>
      <c r="S4992" s="130"/>
    </row>
    <row r="4993" spans="1:19" x14ac:dyDescent="0.25">
      <c r="A4993" s="228" t="str">
        <f t="shared" si="200"/>
        <v/>
      </c>
      <c r="B4993" s="34"/>
      <c r="C4993" s="8"/>
      <c r="D4993" s="129"/>
      <c r="F4993" s="180"/>
      <c r="G4993" s="261"/>
      <c r="H4993" s="284">
        <f t="shared" si="199"/>
        <v>4.9759999999998004E-6</v>
      </c>
      <c r="I4993" s="92"/>
      <c r="J4993" s="173"/>
      <c r="K4993" s="132"/>
      <c r="L4993" s="130"/>
      <c r="M4993" s="130"/>
      <c r="N4993" s="130"/>
      <c r="O4993" s="130"/>
      <c r="P4993" s="130"/>
      <c r="Q4993" s="130"/>
      <c r="R4993" s="130"/>
      <c r="S4993" s="130"/>
    </row>
    <row r="4994" spans="1:19" x14ac:dyDescent="0.25">
      <c r="A4994" s="228" t="str">
        <f t="shared" si="200"/>
        <v/>
      </c>
      <c r="B4994" s="34"/>
      <c r="C4994" s="8"/>
      <c r="D4994" s="129"/>
      <c r="F4994" s="180"/>
      <c r="G4994" s="261"/>
      <c r="H4994" s="284">
        <f t="shared" si="199"/>
        <v>4.9769999999998001E-6</v>
      </c>
      <c r="I4994" s="92"/>
      <c r="J4994" s="173"/>
      <c r="K4994" s="132"/>
      <c r="L4994" s="130"/>
      <c r="M4994" s="130"/>
      <c r="N4994" s="130"/>
      <c r="O4994" s="130"/>
      <c r="P4994" s="130"/>
      <c r="Q4994" s="130"/>
      <c r="R4994" s="130"/>
      <c r="S4994" s="130"/>
    </row>
    <row r="4995" spans="1:19" x14ac:dyDescent="0.25">
      <c r="A4995" s="228" t="str">
        <f t="shared" si="200"/>
        <v/>
      </c>
      <c r="B4995" s="34"/>
      <c r="C4995" s="8"/>
      <c r="D4995" s="129"/>
      <c r="F4995" s="180"/>
      <c r="G4995" s="261"/>
      <c r="H4995" s="284">
        <f t="shared" si="199"/>
        <v>4.9779999999997997E-6</v>
      </c>
      <c r="I4995" s="92"/>
      <c r="J4995" s="173"/>
      <c r="K4995" s="132"/>
      <c r="L4995" s="130"/>
      <c r="M4995" s="130"/>
      <c r="N4995" s="130"/>
      <c r="O4995" s="130"/>
      <c r="P4995" s="130"/>
      <c r="Q4995" s="130"/>
      <c r="R4995" s="130"/>
      <c r="S4995" s="130"/>
    </row>
    <row r="4996" spans="1:19" x14ac:dyDescent="0.25">
      <c r="A4996" s="228" t="str">
        <f t="shared" si="200"/>
        <v/>
      </c>
      <c r="B4996" s="34"/>
      <c r="C4996" s="8"/>
      <c r="D4996" s="129"/>
      <c r="F4996" s="180"/>
      <c r="G4996" s="261"/>
      <c r="H4996" s="284">
        <f t="shared" si="199"/>
        <v>4.9789999999997994E-6</v>
      </c>
      <c r="I4996" s="92"/>
      <c r="J4996" s="173"/>
      <c r="K4996" s="132"/>
      <c r="L4996" s="130"/>
      <c r="M4996" s="130"/>
      <c r="N4996" s="130"/>
      <c r="O4996" s="130"/>
      <c r="P4996" s="130"/>
      <c r="Q4996" s="130"/>
      <c r="R4996" s="130"/>
      <c r="S4996" s="130"/>
    </row>
    <row r="4997" spans="1:19" x14ac:dyDescent="0.25">
      <c r="A4997" s="228" t="str">
        <f t="shared" si="200"/>
        <v/>
      </c>
      <c r="B4997" s="34"/>
      <c r="C4997" s="8"/>
      <c r="D4997" s="129"/>
      <c r="F4997" s="180"/>
      <c r="G4997" s="261"/>
      <c r="H4997" s="284">
        <f t="shared" si="199"/>
        <v>4.979999999999799E-6</v>
      </c>
      <c r="I4997" s="92"/>
      <c r="J4997" s="173"/>
      <c r="K4997" s="132"/>
      <c r="L4997" s="130"/>
      <c r="M4997" s="130"/>
      <c r="N4997" s="130"/>
      <c r="O4997" s="130"/>
      <c r="P4997" s="130"/>
      <c r="Q4997" s="130"/>
      <c r="R4997" s="130"/>
      <c r="S4997" s="130"/>
    </row>
    <row r="4998" spans="1:19" x14ac:dyDescent="0.25">
      <c r="A4998" s="228" t="str">
        <f t="shared" si="200"/>
        <v/>
      </c>
      <c r="B4998" s="34"/>
      <c r="C4998" s="8"/>
      <c r="D4998" s="129"/>
      <c r="F4998" s="180"/>
      <c r="G4998" s="261"/>
      <c r="H4998" s="284">
        <f t="shared" si="199"/>
        <v>4.9809999999997987E-6</v>
      </c>
      <c r="I4998" s="92"/>
      <c r="J4998" s="173"/>
      <c r="K4998" s="132"/>
      <c r="L4998" s="130"/>
      <c r="M4998" s="130"/>
      <c r="N4998" s="130"/>
      <c r="O4998" s="130"/>
      <c r="P4998" s="130"/>
      <c r="Q4998" s="130"/>
      <c r="R4998" s="130"/>
      <c r="S4998" s="130"/>
    </row>
    <row r="4999" spans="1:19" x14ac:dyDescent="0.25">
      <c r="A4999" s="228" t="str">
        <f t="shared" si="200"/>
        <v/>
      </c>
      <c r="B4999" s="34"/>
      <c r="C4999" s="8"/>
      <c r="D4999" s="129"/>
      <c r="F4999" s="180"/>
      <c r="G4999" s="261"/>
      <c r="H4999" s="284">
        <f t="shared" si="199"/>
        <v>4.9819999999997983E-6</v>
      </c>
      <c r="I4999" s="92"/>
      <c r="J4999" s="173"/>
      <c r="K4999" s="132"/>
      <c r="L4999" s="130"/>
      <c r="M4999" s="130"/>
      <c r="N4999" s="130"/>
      <c r="O4999" s="130"/>
      <c r="P4999" s="130"/>
      <c r="Q4999" s="130"/>
      <c r="R4999" s="130"/>
      <c r="S4999" s="130"/>
    </row>
    <row r="5000" spans="1:19" x14ac:dyDescent="0.25">
      <c r="A5000" s="228" t="str">
        <f t="shared" si="200"/>
        <v/>
      </c>
      <c r="B5000" s="34"/>
      <c r="C5000" s="8"/>
      <c r="D5000" s="129"/>
      <c r="F5000" s="180"/>
      <c r="G5000" s="261"/>
      <c r="H5000" s="284">
        <f t="shared" si="199"/>
        <v>4.982999999999798E-6</v>
      </c>
      <c r="I5000" s="92"/>
      <c r="J5000" s="173"/>
      <c r="K5000" s="132"/>
      <c r="L5000" s="130"/>
      <c r="M5000" s="130"/>
      <c r="N5000" s="130"/>
      <c r="O5000" s="130"/>
      <c r="P5000" s="130"/>
      <c r="Q5000" s="130"/>
      <c r="R5000" s="130"/>
      <c r="S5000" s="130"/>
    </row>
    <row r="5001" spans="1:19" x14ac:dyDescent="0.25">
      <c r="A5001" s="92" t="s">
        <v>3</v>
      </c>
      <c r="B5001" s="2" t="s">
        <v>3</v>
      </c>
      <c r="C5001" s="3" t="s">
        <v>3</v>
      </c>
      <c r="D5001" s="129" t="s">
        <v>3</v>
      </c>
      <c r="E5001" t="s">
        <v>3</v>
      </c>
      <c r="F5001" s="180" t="s">
        <v>3</v>
      </c>
      <c r="G5001" s="262" t="s">
        <v>3</v>
      </c>
      <c r="H5001" t="s">
        <v>3</v>
      </c>
    </row>
    <row r="5002" spans="1:19" hidden="1" x14ac:dyDescent="0.25">
      <c r="A5002" s="92" t="s">
        <v>3</v>
      </c>
      <c r="D5002" s="129"/>
      <c r="F5002" s="180"/>
      <c r="G5002" s="180"/>
    </row>
    <row r="5003" spans="1:19" hidden="1" x14ac:dyDescent="0.25">
      <c r="A5003" s="92" t="s">
        <v>3</v>
      </c>
      <c r="D5003" s="129"/>
      <c r="F5003" s="180"/>
      <c r="G5003" s="180"/>
    </row>
    <row r="5004" spans="1:19" hidden="1" x14ac:dyDescent="0.25">
      <c r="A5004" s="92" t="s">
        <v>3</v>
      </c>
      <c r="D5004" s="129"/>
      <c r="F5004" s="180"/>
      <c r="G5004" s="180"/>
    </row>
    <row r="5005" spans="1:19" hidden="1" x14ac:dyDescent="0.25">
      <c r="A5005" s="92" t="s">
        <v>3</v>
      </c>
      <c r="D5005" s="129"/>
      <c r="F5005" s="180"/>
      <c r="G5005" s="180"/>
    </row>
  </sheetData>
  <protectedRanges>
    <protectedRange sqref="B16:F16" name="Intervalo1"/>
    <protectedRange sqref="B18:F5000" name="Intervalo2_3_1"/>
  </protectedRanges>
  <sortState ref="B18:G5000">
    <sortCondition ref="D18:D5000"/>
    <sortCondition descending="1" ref="F18:F5000"/>
  </sortState>
  <mergeCells count="16">
    <mergeCell ref="O2:R2"/>
    <mergeCell ref="L2:M2"/>
    <mergeCell ref="N1:O1"/>
    <mergeCell ref="J7:J14"/>
    <mergeCell ref="F3:G3"/>
    <mergeCell ref="L18:M18"/>
    <mergeCell ref="B1:E1"/>
    <mergeCell ref="A2:E6"/>
    <mergeCell ref="F5:G5"/>
    <mergeCell ref="F4:I4"/>
    <mergeCell ref="F2:G2"/>
    <mergeCell ref="H3:I3"/>
    <mergeCell ref="H2:I2"/>
    <mergeCell ref="H5:I5"/>
    <mergeCell ref="F6:G6"/>
    <mergeCell ref="H6:I6"/>
  </mergeCells>
  <conditionalFormatting sqref="H18:H19">
    <cfRule type="cellIs" dxfId="4050" priority="2371" operator="lessThan">
      <formula>0</formula>
    </cfRule>
  </conditionalFormatting>
  <conditionalFormatting sqref="M3">
    <cfRule type="cellIs" dxfId="4049" priority="2346" operator="lessThan">
      <formula>0</formula>
    </cfRule>
  </conditionalFormatting>
  <conditionalFormatting sqref="L3">
    <cfRule type="expression" dxfId="4048" priority="2345">
      <formula>$M$3&lt;0</formula>
    </cfRule>
  </conditionalFormatting>
  <conditionalFormatting sqref="M4:M7">
    <cfRule type="cellIs" dxfId="4047" priority="2336" operator="lessThan">
      <formula>0</formula>
    </cfRule>
  </conditionalFormatting>
  <conditionalFormatting sqref="L4">
    <cfRule type="expression" dxfId="4046" priority="2335">
      <formula>$M$4&lt;0</formula>
    </cfRule>
  </conditionalFormatting>
  <conditionalFormatting sqref="H17">
    <cfRule type="expression" dxfId="4045" priority="2318">
      <formula>$H$16&lt;0</formula>
    </cfRule>
  </conditionalFormatting>
  <conditionalFormatting sqref="R4">
    <cfRule type="cellIs" dxfId="4044" priority="2312" operator="greaterThan">
      <formula>0</formula>
    </cfRule>
    <cfRule type="cellIs" dxfId="4043" priority="2313" operator="lessThan">
      <formula>0</formula>
    </cfRule>
  </conditionalFormatting>
  <conditionalFormatting sqref="L5">
    <cfRule type="expression" dxfId="4042" priority="2291">
      <formula>$M$5&lt;0</formula>
    </cfRule>
  </conditionalFormatting>
  <conditionalFormatting sqref="L6">
    <cfRule type="expression" dxfId="4041" priority="2290">
      <formula>$M$6&lt;0</formula>
    </cfRule>
  </conditionalFormatting>
  <conditionalFormatting sqref="L7">
    <cfRule type="expression" dxfId="4040" priority="2289">
      <formula>$M$7&lt;0</formula>
    </cfRule>
  </conditionalFormatting>
  <conditionalFormatting sqref="M109:M124">
    <cfRule type="cellIs" dxfId="4039" priority="2019" operator="lessThan">
      <formula>0</formula>
    </cfRule>
    <cfRule type="cellIs" dxfId="4038" priority="2020" operator="greaterThan">
      <formula>0</formula>
    </cfRule>
  </conditionalFormatting>
  <conditionalFormatting sqref="R16">
    <cfRule type="cellIs" dxfId="4037" priority="1862" operator="lessThan">
      <formula>0</formula>
    </cfRule>
  </conditionalFormatting>
  <conditionalFormatting sqref="G18">
    <cfRule type="cellIs" dxfId="4036" priority="1859" operator="notEqual">
      <formula>""</formula>
    </cfRule>
  </conditionalFormatting>
  <conditionalFormatting sqref="G19">
    <cfRule type="cellIs" dxfId="4035" priority="1858" operator="notEqual">
      <formula>""</formula>
    </cfRule>
  </conditionalFormatting>
  <conditionalFormatting sqref="G20:G2517">
    <cfRule type="cellIs" dxfId="4034" priority="1857" operator="notEqual">
      <formula>""</formula>
    </cfRule>
  </conditionalFormatting>
  <conditionalFormatting sqref="F16">
    <cfRule type="cellIs" dxfId="4033" priority="1856" operator="lessThan">
      <formula>0</formula>
    </cfRule>
  </conditionalFormatting>
  <conditionalFormatting sqref="B18">
    <cfRule type="expression" priority="1099" stopIfTrue="1">
      <formula>$D18=""</formula>
    </cfRule>
  </conditionalFormatting>
  <conditionalFormatting sqref="M108">
    <cfRule type="cellIs" dxfId="4032" priority="975" operator="lessThan">
      <formula>0</formula>
    </cfRule>
    <cfRule type="cellIs" dxfId="4031" priority="976" operator="greaterThan">
      <formula>0</formula>
    </cfRule>
  </conditionalFormatting>
  <conditionalFormatting sqref="H16">
    <cfRule type="cellIs" dxfId="4030" priority="918" operator="lessThan">
      <formula>0</formula>
    </cfRule>
  </conditionalFormatting>
  <conditionalFormatting sqref="B18:C18 E18:F18">
    <cfRule type="expression" dxfId="4029" priority="888" stopIfTrue="1">
      <formula>$D18&lt;TODAY()</formula>
    </cfRule>
    <cfRule type="expression" dxfId="4028" priority="895" stopIfTrue="1">
      <formula>$D18=TODAY()</formula>
    </cfRule>
    <cfRule type="expression" dxfId="4027" priority="906" stopIfTrue="1">
      <formula>$D18=TODAY()+1</formula>
    </cfRule>
    <cfRule type="expression" dxfId="4026" priority="907" stopIfTrue="1">
      <formula>$D18=TODAY()+2</formula>
    </cfRule>
  </conditionalFormatting>
  <conditionalFormatting sqref="B18:C18 E18:F18">
    <cfRule type="expression" priority="887" stopIfTrue="1">
      <formula>$D18=""</formula>
    </cfRule>
  </conditionalFormatting>
  <conditionalFormatting sqref="B19:B33 B688:B2517 B659 B607:B611 B672:B686 B580:B583 B576:B578 B585:B590 B574 B625:B656 B447:B489 B613:B623 B492:B540 B542:B571 B35 B42:B403 B37:B40 B416:B445 B405:B414">
    <cfRule type="expression" priority="894" stopIfTrue="1">
      <formula>$D19=""</formula>
    </cfRule>
  </conditionalFormatting>
  <conditionalFormatting sqref="B688:C2517 B659:C659 B672:C686 E21 B607:C611 E672:E686 E607:E611 E659 E688:E2517 B580:E583 B576:E578 B585:E590 B574:E574 B625:C656 B503:D506 B507:E540 B489:D489 D497:D531 C447:C489 E613:E623 B613:C623 B463:E488 B447:C462 E447:E462 B429:C445 E625:E656 B492:E502 C491:C540 C491:E491 D429:D489 B542:E571 E429:E445 B42:D65 B37:D40 B35:C35 B19:C33 B416:E428 B66:E403 B405:E414">
    <cfRule type="expression" dxfId="4025" priority="890">
      <formula>$D19&lt;TODAY()</formula>
    </cfRule>
    <cfRule type="expression" dxfId="4024" priority="891">
      <formula>$D19=TODAY()</formula>
    </cfRule>
    <cfRule type="expression" dxfId="4023" priority="892">
      <formula>$D19=TODAY()+1</formula>
    </cfRule>
    <cfRule type="expression" dxfId="4022" priority="893">
      <formula>$D19=TODAY()+2</formula>
    </cfRule>
  </conditionalFormatting>
  <conditionalFormatting sqref="B688:C2517 B659:C659 B672:C686 E21 B607:C611 E672:E686 E607:E611 E659 E688:E2517 B580:E583 B576:E578 B585:E590 B574:E574 B625:C656 B503:D506 B507:E540 B489:D489 D497:D531 C447:C489 E613:E623 B613:C623 B463:E488 B447:C462 E447:E462 B429:C445 E625:E656 B492:E502 C491:C540 C491:E491 D429:D489 B542:E571 E429:E445 B42:D65 B37:D40 B35:C35 B19:C33 B416:E428 B66:E403 B405:E414">
    <cfRule type="expression" priority="889" stopIfTrue="1">
      <formula>$D19=""</formula>
    </cfRule>
  </conditionalFormatting>
  <conditionalFormatting sqref="F18">
    <cfRule type="cellIs" dxfId="4021" priority="913" operator="lessThan">
      <formula>0</formula>
    </cfRule>
    <cfRule type="cellIs" dxfId="4020" priority="914" operator="greaterThan">
      <formula>0</formula>
    </cfRule>
  </conditionalFormatting>
  <conditionalFormatting sqref="F688:F2517 F659 F607:F611 F672:F686 F625:F656 F491:F499 F512:F540 F35 F453:F488 F613:F623 F542:F560 F37:F40 F19:F33 F416:F441 F42:F403 F405:F414">
    <cfRule type="expression" dxfId="4019" priority="881" stopIfTrue="1">
      <formula>$D19&lt;TODAY()</formula>
    </cfRule>
    <cfRule type="expression" dxfId="4018" priority="882" stopIfTrue="1">
      <formula>$D19=TODAY()</formula>
    </cfRule>
    <cfRule type="expression" dxfId="4017" priority="883" stopIfTrue="1">
      <formula>$D19=TODAY()+1</formula>
    </cfRule>
    <cfRule type="expression" dxfId="4016" priority="884" stopIfTrue="1">
      <formula>$D19=TODAY()+2</formula>
    </cfRule>
  </conditionalFormatting>
  <conditionalFormatting sqref="F688:F2517 F659 F607:F611 F672:F686 F625:F656 F491:F499 F512:F540 F35 F453:F488 F613:F623 F542:F560 F37:F40 F19:F33 F416:F441 F42:F403 F405:F414">
    <cfRule type="expression" priority="880" stopIfTrue="1">
      <formula>$D19=""</formula>
    </cfRule>
  </conditionalFormatting>
  <conditionalFormatting sqref="F688:F2517 F659 F607:F611 F672:F686 F625:F656 F491:F499 F512:F540 F35 F453:F488 F613:F623 F542:F560 F37:F40 F19:F33 F416:F441 F42:F403 F405:F414">
    <cfRule type="cellIs" dxfId="4015" priority="885" operator="lessThan">
      <formula>0</formula>
    </cfRule>
    <cfRule type="cellIs" dxfId="4014" priority="886" operator="greaterThan">
      <formula>0</formula>
    </cfRule>
  </conditionalFormatting>
  <conditionalFormatting sqref="M19:M32 M34:M107">
    <cfRule type="cellIs" dxfId="4013" priority="878" operator="lessThan">
      <formula>0</formula>
    </cfRule>
    <cfRule type="cellIs" dxfId="4012" priority="879" operator="greaterThan">
      <formula>0</formula>
    </cfRule>
  </conditionalFormatting>
  <conditionalFormatting sqref="R5:R15">
    <cfRule type="cellIs" dxfId="4011" priority="876" operator="greaterThan">
      <formula>0</formula>
    </cfRule>
    <cfRule type="cellIs" dxfId="4010" priority="877" operator="lessThan">
      <formula>0</formula>
    </cfRule>
  </conditionalFormatting>
  <conditionalFormatting sqref="B687">
    <cfRule type="expression" priority="861" stopIfTrue="1">
      <formula>$D687=""</formula>
    </cfRule>
  </conditionalFormatting>
  <conditionalFormatting sqref="B687:C687 E687">
    <cfRule type="expression" dxfId="4009" priority="857">
      <formula>$D687&lt;TODAY()</formula>
    </cfRule>
    <cfRule type="expression" dxfId="4008" priority="858">
      <formula>$D687=TODAY()</formula>
    </cfRule>
    <cfRule type="expression" dxfId="4007" priority="859">
      <formula>$D687=TODAY()+1</formula>
    </cfRule>
    <cfRule type="expression" dxfId="4006" priority="860">
      <formula>$D687=TODAY()+2</formula>
    </cfRule>
  </conditionalFormatting>
  <conditionalFormatting sqref="B687:C687 E687">
    <cfRule type="expression" priority="856" stopIfTrue="1">
      <formula>$D687=""</formula>
    </cfRule>
  </conditionalFormatting>
  <conditionalFormatting sqref="F687">
    <cfRule type="expression" dxfId="4005" priority="850" stopIfTrue="1">
      <formula>$D687&lt;TODAY()</formula>
    </cfRule>
    <cfRule type="expression" dxfId="4004" priority="851" stopIfTrue="1">
      <formula>$D687=TODAY()</formula>
    </cfRule>
    <cfRule type="expression" dxfId="4003" priority="852" stopIfTrue="1">
      <formula>$D687=TODAY()+1</formula>
    </cfRule>
    <cfRule type="expression" dxfId="4002" priority="853" stopIfTrue="1">
      <formula>$D687=TODAY()+2</formula>
    </cfRule>
  </conditionalFormatting>
  <conditionalFormatting sqref="F687">
    <cfRule type="expression" priority="849" stopIfTrue="1">
      <formula>$D687=""</formula>
    </cfRule>
  </conditionalFormatting>
  <conditionalFormatting sqref="F687">
    <cfRule type="cellIs" dxfId="4001" priority="854" operator="lessThan">
      <formula>0</formula>
    </cfRule>
    <cfRule type="cellIs" dxfId="4000" priority="855" operator="greaterThan">
      <formula>0</formula>
    </cfRule>
  </conditionalFormatting>
  <conditionalFormatting sqref="B658">
    <cfRule type="expression" priority="706" stopIfTrue="1">
      <formula>$D658=""</formula>
    </cfRule>
  </conditionalFormatting>
  <conditionalFormatting sqref="B658:C658 E658">
    <cfRule type="expression" dxfId="3999" priority="702">
      <formula>$D658&lt;TODAY()</formula>
    </cfRule>
    <cfRule type="expression" dxfId="3998" priority="703">
      <formula>$D658=TODAY()</formula>
    </cfRule>
    <cfRule type="expression" dxfId="3997" priority="704">
      <formula>$D658=TODAY()+1</formula>
    </cfRule>
    <cfRule type="expression" dxfId="3996" priority="705">
      <formula>$D658=TODAY()+2</formula>
    </cfRule>
  </conditionalFormatting>
  <conditionalFormatting sqref="B658:C658 E658">
    <cfRule type="expression" priority="701" stopIfTrue="1">
      <formula>$D658=""</formula>
    </cfRule>
  </conditionalFormatting>
  <conditionalFormatting sqref="F658">
    <cfRule type="expression" dxfId="3995" priority="695" stopIfTrue="1">
      <formula>$D658&lt;TODAY()</formula>
    </cfRule>
    <cfRule type="expression" dxfId="3994" priority="696" stopIfTrue="1">
      <formula>$D658=TODAY()</formula>
    </cfRule>
    <cfRule type="expression" dxfId="3993" priority="697" stopIfTrue="1">
      <formula>$D658=TODAY()+1</formula>
    </cfRule>
    <cfRule type="expression" dxfId="3992" priority="698" stopIfTrue="1">
      <formula>$D658=TODAY()+2</formula>
    </cfRule>
  </conditionalFormatting>
  <conditionalFormatting sqref="F658">
    <cfRule type="expression" priority="694" stopIfTrue="1">
      <formula>$D658=""</formula>
    </cfRule>
  </conditionalFormatting>
  <conditionalFormatting sqref="F658">
    <cfRule type="cellIs" dxfId="3991" priority="699" operator="lessThan">
      <formula>0</formula>
    </cfRule>
    <cfRule type="cellIs" dxfId="3990" priority="700" operator="greaterThan">
      <formula>0</formula>
    </cfRule>
  </conditionalFormatting>
  <conditionalFormatting sqref="B657">
    <cfRule type="expression" priority="693" stopIfTrue="1">
      <formula>$D657=""</formula>
    </cfRule>
  </conditionalFormatting>
  <conditionalFormatting sqref="B657:C657 E657">
    <cfRule type="expression" dxfId="3989" priority="689">
      <formula>$D657&lt;TODAY()</formula>
    </cfRule>
    <cfRule type="expression" dxfId="3988" priority="690">
      <formula>$D657=TODAY()</formula>
    </cfRule>
    <cfRule type="expression" dxfId="3987" priority="691">
      <formula>$D657=TODAY()+1</formula>
    </cfRule>
    <cfRule type="expression" dxfId="3986" priority="692">
      <formula>$D657=TODAY()+2</formula>
    </cfRule>
  </conditionalFormatting>
  <conditionalFormatting sqref="B657:C657 E657">
    <cfRule type="expression" priority="688" stopIfTrue="1">
      <formula>$D657=""</formula>
    </cfRule>
  </conditionalFormatting>
  <conditionalFormatting sqref="F657">
    <cfRule type="expression" dxfId="3985" priority="682" stopIfTrue="1">
      <formula>$D657&lt;TODAY()</formula>
    </cfRule>
    <cfRule type="expression" dxfId="3984" priority="683" stopIfTrue="1">
      <formula>$D657=TODAY()</formula>
    </cfRule>
    <cfRule type="expression" dxfId="3983" priority="684" stopIfTrue="1">
      <formula>$D657=TODAY()+1</formula>
    </cfRule>
    <cfRule type="expression" dxfId="3982" priority="685" stopIfTrue="1">
      <formula>$D657=TODAY()+2</formula>
    </cfRule>
  </conditionalFormatting>
  <conditionalFormatting sqref="F657">
    <cfRule type="expression" priority="681" stopIfTrue="1">
      <formula>$D657=""</formula>
    </cfRule>
  </conditionalFormatting>
  <conditionalFormatting sqref="F657">
    <cfRule type="cellIs" dxfId="3981" priority="686" operator="lessThan">
      <formula>0</formula>
    </cfRule>
    <cfRule type="cellIs" dxfId="3980" priority="687" operator="greaterThan">
      <formula>0</formula>
    </cfRule>
  </conditionalFormatting>
  <conditionalFormatting sqref="B34">
    <cfRule type="expression" priority="680" stopIfTrue="1">
      <formula>$D34=""</formula>
    </cfRule>
  </conditionalFormatting>
  <conditionalFormatting sqref="B34:C34">
    <cfRule type="expression" dxfId="3979" priority="676">
      <formula>$D34&lt;TODAY()</formula>
    </cfRule>
    <cfRule type="expression" dxfId="3978" priority="677">
      <formula>$D34=TODAY()</formula>
    </cfRule>
    <cfRule type="expression" dxfId="3977" priority="678">
      <formula>$D34=TODAY()+1</formula>
    </cfRule>
    <cfRule type="expression" dxfId="3976" priority="679">
      <formula>$D34=TODAY()+2</formula>
    </cfRule>
  </conditionalFormatting>
  <conditionalFormatting sqref="B34:C34">
    <cfRule type="expression" priority="675" stopIfTrue="1">
      <formula>$D34=""</formula>
    </cfRule>
  </conditionalFormatting>
  <conditionalFormatting sqref="D608:D611 D613:D623 D625:D659 D672:D2517">
    <cfRule type="expression" dxfId="3975" priority="644">
      <formula>$D608&lt;TODAY()</formula>
    </cfRule>
    <cfRule type="expression" dxfId="3974" priority="645">
      <formula>$D608=TODAY()</formula>
    </cfRule>
    <cfRule type="expression" dxfId="3973" priority="646">
      <formula>$D608=TODAY()+1</formula>
    </cfRule>
    <cfRule type="expression" dxfId="3972" priority="647">
      <formula>$D608=TODAY()+2</formula>
    </cfRule>
  </conditionalFormatting>
  <conditionalFormatting sqref="D608:D611 D613:D623 D625:D659 D672:D2517">
    <cfRule type="expression" priority="643" stopIfTrue="1">
      <formula>$D608=""</formula>
    </cfRule>
  </conditionalFormatting>
  <conditionalFormatting sqref="M33">
    <cfRule type="cellIs" dxfId="3971" priority="641" operator="lessThan">
      <formula>0</formula>
    </cfRule>
    <cfRule type="cellIs" dxfId="3970" priority="642" operator="greaterThan">
      <formula>0</formula>
    </cfRule>
  </conditionalFormatting>
  <conditionalFormatting sqref="B579">
    <cfRule type="expression" priority="640" stopIfTrue="1">
      <formula>$D579=""</formula>
    </cfRule>
  </conditionalFormatting>
  <conditionalFormatting sqref="B579:E579">
    <cfRule type="expression" dxfId="3969" priority="636">
      <formula>$D579&lt;TODAY()</formula>
    </cfRule>
    <cfRule type="expression" dxfId="3968" priority="637">
      <formula>$D579=TODAY()</formula>
    </cfRule>
    <cfRule type="expression" dxfId="3967" priority="638">
      <formula>$D579=TODAY()+1</formula>
    </cfRule>
    <cfRule type="expression" dxfId="3966" priority="639">
      <formula>$D579=TODAY()+2</formula>
    </cfRule>
  </conditionalFormatting>
  <conditionalFormatting sqref="B579:E579">
    <cfRule type="expression" priority="635" stopIfTrue="1">
      <formula>$D579=""</formula>
    </cfRule>
  </conditionalFormatting>
  <conditionalFormatting sqref="B575">
    <cfRule type="expression" priority="627" stopIfTrue="1">
      <formula>$D575=""</formula>
    </cfRule>
  </conditionalFormatting>
  <conditionalFormatting sqref="B575:E575">
    <cfRule type="expression" dxfId="3965" priority="623">
      <formula>$D575&lt;TODAY()</formula>
    </cfRule>
    <cfRule type="expression" dxfId="3964" priority="624">
      <formula>$D575=TODAY()</formula>
    </cfRule>
    <cfRule type="expression" dxfId="3963" priority="625">
      <formula>$D575=TODAY()+1</formula>
    </cfRule>
    <cfRule type="expression" dxfId="3962" priority="626">
      <formula>$D575=TODAY()+2</formula>
    </cfRule>
  </conditionalFormatting>
  <conditionalFormatting sqref="B575:E575">
    <cfRule type="expression" priority="622" stopIfTrue="1">
      <formula>$D575=""</formula>
    </cfRule>
  </conditionalFormatting>
  <conditionalFormatting sqref="F561:F571 F574:F577 F587:F590">
    <cfRule type="expression" dxfId="3961" priority="609" stopIfTrue="1">
      <formula>$D561&lt;TODAY()</formula>
    </cfRule>
    <cfRule type="expression" dxfId="3960" priority="610" stopIfTrue="1">
      <formula>$D561=TODAY()</formula>
    </cfRule>
    <cfRule type="expression" dxfId="3959" priority="611" stopIfTrue="1">
      <formula>$D561=TODAY()+1</formula>
    </cfRule>
    <cfRule type="expression" dxfId="3958" priority="612" stopIfTrue="1">
      <formula>$D561=TODAY()+2</formula>
    </cfRule>
  </conditionalFormatting>
  <conditionalFormatting sqref="F561:F571 F574:F577 F587:F590">
    <cfRule type="expression" priority="608" stopIfTrue="1">
      <formula>$D561=""</formula>
    </cfRule>
  </conditionalFormatting>
  <conditionalFormatting sqref="F561:F571 F574:F577 F587:F590">
    <cfRule type="cellIs" dxfId="3957" priority="613" operator="lessThan">
      <formula>0</formula>
    </cfRule>
    <cfRule type="cellIs" dxfId="3956" priority="614" operator="greaterThan">
      <formula>0</formula>
    </cfRule>
  </conditionalFormatting>
  <conditionalFormatting sqref="B584">
    <cfRule type="expression" priority="602" stopIfTrue="1">
      <formula>$D584=""</formula>
    </cfRule>
  </conditionalFormatting>
  <conditionalFormatting sqref="B584:C584 E584">
    <cfRule type="expression" dxfId="3955" priority="598">
      <formula>$D584&lt;TODAY()</formula>
    </cfRule>
    <cfRule type="expression" dxfId="3954" priority="599">
      <formula>$D584=TODAY()</formula>
    </cfRule>
    <cfRule type="expression" dxfId="3953" priority="600">
      <formula>$D584=TODAY()+1</formula>
    </cfRule>
    <cfRule type="expression" dxfId="3952" priority="601">
      <formula>$D584=TODAY()+2</formula>
    </cfRule>
  </conditionalFormatting>
  <conditionalFormatting sqref="B584:C584 E584">
    <cfRule type="expression" priority="597" stopIfTrue="1">
      <formula>$D584=""</formula>
    </cfRule>
  </conditionalFormatting>
  <conditionalFormatting sqref="D584">
    <cfRule type="expression" dxfId="3951" priority="586" stopIfTrue="1">
      <formula>$D584&lt;TODAY()</formula>
    </cfRule>
    <cfRule type="expression" dxfId="3950" priority="587" stopIfTrue="1">
      <formula>$D584=TODAY()</formula>
    </cfRule>
    <cfRule type="expression" dxfId="3949" priority="588" stopIfTrue="1">
      <formula>$D584=TODAY()+1</formula>
    </cfRule>
    <cfRule type="expression" dxfId="3948" priority="589" stopIfTrue="1">
      <formula>$D584=TODAY()+2</formula>
    </cfRule>
  </conditionalFormatting>
  <conditionalFormatting sqref="D584">
    <cfRule type="expression" priority="585" stopIfTrue="1">
      <formula>$D584=""</formula>
    </cfRule>
  </conditionalFormatting>
  <conditionalFormatting sqref="H19:H5000">
    <cfRule type="cellIs" dxfId="3947" priority="572" operator="lessThan">
      <formula>0</formula>
    </cfRule>
  </conditionalFormatting>
  <conditionalFormatting sqref="F4">
    <cfRule type="expression" dxfId="3946" priority="553">
      <formula>$H$5&lt;0</formula>
    </cfRule>
  </conditionalFormatting>
  <conditionalFormatting sqref="H5">
    <cfRule type="cellIs" dxfId="3945" priority="552" operator="lessThan">
      <formula>0</formula>
    </cfRule>
  </conditionalFormatting>
  <conditionalFormatting sqref="F5">
    <cfRule type="expression" dxfId="3944" priority="551">
      <formula>$H$5&lt;0</formula>
    </cfRule>
  </conditionalFormatting>
  <conditionalFormatting sqref="M8:M14">
    <cfRule type="cellIs" dxfId="3943" priority="536" operator="lessThan">
      <formula>0</formula>
    </cfRule>
  </conditionalFormatting>
  <conditionalFormatting sqref="L8">
    <cfRule type="expression" dxfId="3942" priority="535">
      <formula>$M$8&lt;0</formula>
    </cfRule>
  </conditionalFormatting>
  <conditionalFormatting sqref="H6:I6">
    <cfRule type="cellIs" dxfId="3941" priority="534" operator="notEqual">
      <formula>0</formula>
    </cfRule>
  </conditionalFormatting>
  <conditionalFormatting sqref="F6:G6">
    <cfRule type="expression" dxfId="3940" priority="533">
      <formula>$H$6&lt;&gt;0</formula>
    </cfRule>
  </conditionalFormatting>
  <conditionalFormatting sqref="B572">
    <cfRule type="expression" priority="527" stopIfTrue="1">
      <formula>$D572=""</formula>
    </cfRule>
  </conditionalFormatting>
  <conditionalFormatting sqref="B572:E572">
    <cfRule type="expression" dxfId="3939" priority="523">
      <formula>$D572&lt;TODAY()</formula>
    </cfRule>
    <cfRule type="expression" dxfId="3938" priority="524">
      <formula>$D572=TODAY()</formula>
    </cfRule>
    <cfRule type="expression" dxfId="3937" priority="525">
      <formula>$D572=TODAY()+1</formula>
    </cfRule>
    <cfRule type="expression" dxfId="3936" priority="526">
      <formula>$D572=TODAY()+2</formula>
    </cfRule>
  </conditionalFormatting>
  <conditionalFormatting sqref="B572:E572">
    <cfRule type="expression" priority="522" stopIfTrue="1">
      <formula>$D572=""</formula>
    </cfRule>
  </conditionalFormatting>
  <conditionalFormatting sqref="F572">
    <cfRule type="expression" dxfId="3935" priority="516" stopIfTrue="1">
      <formula>$D572&lt;TODAY()</formula>
    </cfRule>
    <cfRule type="expression" dxfId="3934" priority="517" stopIfTrue="1">
      <formula>$D572=TODAY()</formula>
    </cfRule>
    <cfRule type="expression" dxfId="3933" priority="518" stopIfTrue="1">
      <formula>$D572=TODAY()+1</formula>
    </cfRule>
    <cfRule type="expression" dxfId="3932" priority="519" stopIfTrue="1">
      <formula>$D572=TODAY()+2</formula>
    </cfRule>
  </conditionalFormatting>
  <conditionalFormatting sqref="F572">
    <cfRule type="expression" priority="515" stopIfTrue="1">
      <formula>$D572=""</formula>
    </cfRule>
  </conditionalFormatting>
  <conditionalFormatting sqref="F572">
    <cfRule type="cellIs" dxfId="3931" priority="520" operator="lessThan">
      <formula>0</formula>
    </cfRule>
    <cfRule type="cellIs" dxfId="3930" priority="521" operator="greaterThan">
      <formula>0</formula>
    </cfRule>
  </conditionalFormatting>
  <conditionalFormatting sqref="B573">
    <cfRule type="expression" priority="514" stopIfTrue="1">
      <formula>$D573=""</formula>
    </cfRule>
  </conditionalFormatting>
  <conditionalFormatting sqref="B573:E573">
    <cfRule type="expression" dxfId="3929" priority="510">
      <formula>$D573&lt;TODAY()</formula>
    </cfRule>
    <cfRule type="expression" dxfId="3928" priority="511">
      <formula>$D573=TODAY()</formula>
    </cfRule>
    <cfRule type="expression" dxfId="3927" priority="512">
      <formula>$D573=TODAY()+1</formula>
    </cfRule>
    <cfRule type="expression" dxfId="3926" priority="513">
      <formula>$D573=TODAY()+2</formula>
    </cfRule>
  </conditionalFormatting>
  <conditionalFormatting sqref="B573:E573">
    <cfRule type="expression" priority="509" stopIfTrue="1">
      <formula>$D573=""</formula>
    </cfRule>
  </conditionalFormatting>
  <conditionalFormatting sqref="F573">
    <cfRule type="expression" dxfId="3925" priority="503" stopIfTrue="1">
      <formula>$D573&lt;TODAY()</formula>
    </cfRule>
    <cfRule type="expression" dxfId="3924" priority="504" stopIfTrue="1">
      <formula>$D573=TODAY()</formula>
    </cfRule>
    <cfRule type="expression" dxfId="3923" priority="505" stopIfTrue="1">
      <formula>$D573=TODAY()+1</formula>
    </cfRule>
    <cfRule type="expression" dxfId="3922" priority="506" stopIfTrue="1">
      <formula>$D573=TODAY()+2</formula>
    </cfRule>
  </conditionalFormatting>
  <conditionalFormatting sqref="F573">
    <cfRule type="expression" priority="502" stopIfTrue="1">
      <formula>$D573=""</formula>
    </cfRule>
  </conditionalFormatting>
  <conditionalFormatting sqref="F573">
    <cfRule type="cellIs" dxfId="3921" priority="507" operator="lessThan">
      <formula>0</formula>
    </cfRule>
    <cfRule type="cellIs" dxfId="3920" priority="508" operator="greaterThan">
      <formula>0</formula>
    </cfRule>
  </conditionalFormatting>
  <conditionalFormatting sqref="H3:I3">
    <cfRule type="cellIs" dxfId="3919" priority="501" operator="lessThan">
      <formula>0</formula>
    </cfRule>
  </conditionalFormatting>
  <conditionalFormatting sqref="F3:G3">
    <cfRule type="expression" dxfId="3918" priority="500">
      <formula>$H$3&lt;0</formula>
    </cfRule>
  </conditionalFormatting>
  <conditionalFormatting sqref="H2:I2">
    <cfRule type="cellIs" dxfId="3917" priority="499" operator="notEqual">
      <formula>0</formula>
    </cfRule>
  </conditionalFormatting>
  <conditionalFormatting sqref="F2:G2">
    <cfRule type="expression" dxfId="3916" priority="498">
      <formula>$H$2&lt;&gt;0</formula>
    </cfRule>
  </conditionalFormatting>
  <conditionalFormatting sqref="M15">
    <cfRule type="cellIs" dxfId="3915" priority="496" operator="lessThan">
      <formula>0</formula>
    </cfRule>
    <cfRule type="cellIs" dxfId="3914" priority="497" operator="greaterThan">
      <formula>0</formula>
    </cfRule>
  </conditionalFormatting>
  <conditionalFormatting sqref="L15">
    <cfRule type="expression" dxfId="3913" priority="494">
      <formula>$M$15&gt;0</formula>
    </cfRule>
    <cfRule type="expression" dxfId="3912" priority="495">
      <formula>$M$15&lt;0</formula>
    </cfRule>
  </conditionalFormatting>
  <conditionalFormatting sqref="L9">
    <cfRule type="expression" dxfId="3911" priority="493">
      <formula>$M$9&lt;0</formula>
    </cfRule>
  </conditionalFormatting>
  <conditionalFormatting sqref="L10">
    <cfRule type="expression" dxfId="3910" priority="492">
      <formula>$M$10&lt;0</formula>
    </cfRule>
  </conditionalFormatting>
  <conditionalFormatting sqref="L11">
    <cfRule type="expression" dxfId="3909" priority="491">
      <formula>$M$11&lt;0</formula>
    </cfRule>
  </conditionalFormatting>
  <conditionalFormatting sqref="L12">
    <cfRule type="expression" dxfId="3908" priority="490">
      <formula>$M$12&lt;0</formula>
    </cfRule>
  </conditionalFormatting>
  <conditionalFormatting sqref="L13">
    <cfRule type="expression" dxfId="3907" priority="489">
      <formula>$M$13&lt;0</formula>
    </cfRule>
  </conditionalFormatting>
  <conditionalFormatting sqref="L14">
    <cfRule type="expression" dxfId="3906" priority="488">
      <formula>$M$14&lt;0</formula>
    </cfRule>
  </conditionalFormatting>
  <conditionalFormatting sqref="G2518:G5000">
    <cfRule type="cellIs" dxfId="3905" priority="473" operator="notEqual">
      <formula>""</formula>
    </cfRule>
  </conditionalFormatting>
  <conditionalFormatting sqref="B2518:B5000">
    <cfRule type="expression" priority="472" stopIfTrue="1">
      <formula>$D2518=""</formula>
    </cfRule>
  </conditionalFormatting>
  <conditionalFormatting sqref="B2518:C5000 E2518:E5000">
    <cfRule type="expression" dxfId="3904" priority="468">
      <formula>$D2518&lt;TODAY()</formula>
    </cfRule>
    <cfRule type="expression" dxfId="3903" priority="469">
      <formula>$D2518=TODAY()</formula>
    </cfRule>
    <cfRule type="expression" dxfId="3902" priority="470">
      <formula>$D2518=TODAY()+1</formula>
    </cfRule>
    <cfRule type="expression" dxfId="3901" priority="471">
      <formula>$D2518=TODAY()+2</formula>
    </cfRule>
  </conditionalFormatting>
  <conditionalFormatting sqref="B2518:C5000 E2518:E5000">
    <cfRule type="expression" priority="467" stopIfTrue="1">
      <formula>$D2518=""</formula>
    </cfRule>
  </conditionalFormatting>
  <conditionalFormatting sqref="F2518:F5000">
    <cfRule type="expression" dxfId="3900" priority="461" stopIfTrue="1">
      <formula>$D2518&lt;TODAY()</formula>
    </cfRule>
    <cfRule type="expression" dxfId="3899" priority="462" stopIfTrue="1">
      <formula>$D2518=TODAY()</formula>
    </cfRule>
    <cfRule type="expression" dxfId="3898" priority="463" stopIfTrue="1">
      <formula>$D2518=TODAY()+1</formula>
    </cfRule>
    <cfRule type="expression" dxfId="3897" priority="464" stopIfTrue="1">
      <formula>$D2518=TODAY()+2</formula>
    </cfRule>
  </conditionalFormatting>
  <conditionalFormatting sqref="F2518:F5000">
    <cfRule type="expression" priority="460" stopIfTrue="1">
      <formula>$D2518=""</formula>
    </cfRule>
  </conditionalFormatting>
  <conditionalFormatting sqref="F2518:F5000">
    <cfRule type="cellIs" dxfId="3896" priority="465" operator="lessThan">
      <formula>0</formula>
    </cfRule>
    <cfRule type="cellIs" dxfId="3895" priority="466" operator="greaterThan">
      <formula>0</formula>
    </cfRule>
  </conditionalFormatting>
  <conditionalFormatting sqref="D2518:D5000">
    <cfRule type="expression" dxfId="3894" priority="456">
      <formula>$D2518&lt;TODAY()</formula>
    </cfRule>
    <cfRule type="expression" dxfId="3893" priority="457">
      <formula>$D2518=TODAY()</formula>
    </cfRule>
    <cfRule type="expression" dxfId="3892" priority="458">
      <formula>$D2518=TODAY()+1</formula>
    </cfRule>
    <cfRule type="expression" dxfId="3891" priority="459">
      <formula>$D2518=TODAY()+2</formula>
    </cfRule>
  </conditionalFormatting>
  <conditionalFormatting sqref="D2518:D5000">
    <cfRule type="expression" priority="455" stopIfTrue="1">
      <formula>$D2518=""</formula>
    </cfRule>
  </conditionalFormatting>
  <conditionalFormatting sqref="H2518:H5000">
    <cfRule type="cellIs" dxfId="3890" priority="454" operator="lessThan">
      <formula>0</formula>
    </cfRule>
  </conditionalFormatting>
  <conditionalFormatting sqref="F4:I4">
    <cfRule type="expression" dxfId="3889" priority="453">
      <formula>$H$5&gt;0</formula>
    </cfRule>
  </conditionalFormatting>
  <conditionalFormatting sqref="F5:G5">
    <cfRule type="expression" dxfId="3888" priority="452">
      <formula>$H$5&gt;0</formula>
    </cfRule>
  </conditionalFormatting>
  <conditionalFormatting sqref="H5:I5">
    <cfRule type="cellIs" dxfId="3887" priority="451" operator="greaterThan">
      <formula>0</formula>
    </cfRule>
  </conditionalFormatting>
  <conditionalFormatting sqref="B624">
    <cfRule type="expression" priority="450" stopIfTrue="1">
      <formula>$D624=""</formula>
    </cfRule>
  </conditionalFormatting>
  <conditionalFormatting sqref="B624:E624">
    <cfRule type="expression" dxfId="3886" priority="446">
      <formula>$D624&lt;TODAY()</formula>
    </cfRule>
    <cfRule type="expression" dxfId="3885" priority="447">
      <formula>$D624=TODAY()</formula>
    </cfRule>
    <cfRule type="expression" dxfId="3884" priority="448">
      <formula>$D624=TODAY()+1</formula>
    </cfRule>
    <cfRule type="expression" dxfId="3883" priority="449">
      <formula>$D624=TODAY()+2</formula>
    </cfRule>
  </conditionalFormatting>
  <conditionalFormatting sqref="B624:E624">
    <cfRule type="expression" priority="445" stopIfTrue="1">
      <formula>$D624=""</formula>
    </cfRule>
  </conditionalFormatting>
  <conditionalFormatting sqref="F624">
    <cfRule type="expression" dxfId="3882" priority="439" stopIfTrue="1">
      <formula>$D624&lt;TODAY()</formula>
    </cfRule>
    <cfRule type="expression" dxfId="3881" priority="440" stopIfTrue="1">
      <formula>$D624=TODAY()</formula>
    </cfRule>
    <cfRule type="expression" dxfId="3880" priority="441" stopIfTrue="1">
      <formula>$D624=TODAY()+1</formula>
    </cfRule>
    <cfRule type="expression" dxfId="3879" priority="442" stopIfTrue="1">
      <formula>$D624=TODAY()+2</formula>
    </cfRule>
  </conditionalFormatting>
  <conditionalFormatting sqref="F624">
    <cfRule type="expression" priority="438" stopIfTrue="1">
      <formula>$D624=""</formula>
    </cfRule>
  </conditionalFormatting>
  <conditionalFormatting sqref="F624">
    <cfRule type="cellIs" dxfId="3878" priority="443" operator="lessThan">
      <formula>0</formula>
    </cfRule>
    <cfRule type="cellIs" dxfId="3877" priority="444" operator="greaterThan">
      <formula>0</formula>
    </cfRule>
  </conditionalFormatting>
  <conditionalFormatting sqref="E503:E504">
    <cfRule type="expression" dxfId="3876" priority="434">
      <formula>$D503&lt;TODAY()</formula>
    </cfRule>
    <cfRule type="expression" dxfId="3875" priority="435">
      <formula>$D503=TODAY()</formula>
    </cfRule>
    <cfRule type="expression" dxfId="3874" priority="436">
      <formula>$D503=TODAY()+1</formula>
    </cfRule>
    <cfRule type="expression" dxfId="3873" priority="437">
      <formula>$D503=TODAY()+2</formula>
    </cfRule>
  </conditionalFormatting>
  <conditionalFormatting sqref="E503:E504">
    <cfRule type="expression" priority="433" stopIfTrue="1">
      <formula>$D503=""</formula>
    </cfRule>
  </conditionalFormatting>
  <conditionalFormatting sqref="E505:E506">
    <cfRule type="expression" dxfId="3872" priority="422">
      <formula>$D505&lt;TODAY()</formula>
    </cfRule>
    <cfRule type="expression" dxfId="3871" priority="423">
      <formula>$D505=TODAY()</formula>
    </cfRule>
    <cfRule type="expression" dxfId="3870" priority="424">
      <formula>$D505=TODAY()+1</formula>
    </cfRule>
    <cfRule type="expression" dxfId="3869" priority="425">
      <formula>$D505=TODAY()+2</formula>
    </cfRule>
  </conditionalFormatting>
  <conditionalFormatting sqref="E505:E506">
    <cfRule type="expression" priority="421" stopIfTrue="1">
      <formula>$D505=""</formula>
    </cfRule>
  </conditionalFormatting>
  <conditionalFormatting sqref="C606 D606:D607">
    <cfRule type="expression" dxfId="3868" priority="391">
      <formula>$D606&lt;TODAY()</formula>
    </cfRule>
    <cfRule type="expression" dxfId="3867" priority="392">
      <formula>$D606=TODAY()</formula>
    </cfRule>
    <cfRule type="expression" dxfId="3866" priority="393">
      <formula>$D606=TODAY()+1</formula>
    </cfRule>
    <cfRule type="expression" dxfId="3865" priority="394">
      <formula>$D606=TODAY()+2</formula>
    </cfRule>
  </conditionalFormatting>
  <conditionalFormatting sqref="C606 D606:D607">
    <cfRule type="expression" priority="390" stopIfTrue="1">
      <formula>$D606=""</formula>
    </cfRule>
  </conditionalFormatting>
  <conditionalFormatting sqref="B606">
    <cfRule type="expression" priority="382" stopIfTrue="1">
      <formula>$D606=""</formula>
    </cfRule>
  </conditionalFormatting>
  <conditionalFormatting sqref="B606">
    <cfRule type="expression" dxfId="3864" priority="378">
      <formula>$D606&lt;TODAY()</formula>
    </cfRule>
    <cfRule type="expression" dxfId="3863" priority="379">
      <formula>$D606=TODAY()</formula>
    </cfRule>
    <cfRule type="expression" dxfId="3862" priority="380">
      <formula>$D606=TODAY()+1</formula>
    </cfRule>
    <cfRule type="expression" dxfId="3861" priority="381">
      <formula>$D606=TODAY()+2</formula>
    </cfRule>
  </conditionalFormatting>
  <conditionalFormatting sqref="B606">
    <cfRule type="expression" priority="377" stopIfTrue="1">
      <formula>$D606=""</formula>
    </cfRule>
  </conditionalFormatting>
  <conditionalFormatting sqref="E606">
    <cfRule type="expression" dxfId="3860" priority="373">
      <formula>$D606&lt;TODAY()</formula>
    </cfRule>
    <cfRule type="expression" dxfId="3859" priority="374">
      <formula>$D606=TODAY()</formula>
    </cfRule>
    <cfRule type="expression" dxfId="3858" priority="375">
      <formula>$D606=TODAY()+1</formula>
    </cfRule>
    <cfRule type="expression" dxfId="3857" priority="376">
      <formula>$D606=TODAY()+2</formula>
    </cfRule>
  </conditionalFormatting>
  <conditionalFormatting sqref="E606">
    <cfRule type="expression" priority="372" stopIfTrue="1">
      <formula>$D606=""</formula>
    </cfRule>
  </conditionalFormatting>
  <conditionalFormatting sqref="F606">
    <cfRule type="expression" dxfId="3856" priority="366" stopIfTrue="1">
      <formula>$D606&lt;TODAY()</formula>
    </cfRule>
    <cfRule type="expression" dxfId="3855" priority="367" stopIfTrue="1">
      <formula>$D606=TODAY()</formula>
    </cfRule>
    <cfRule type="expression" dxfId="3854" priority="368" stopIfTrue="1">
      <formula>$D606=TODAY()+1</formula>
    </cfRule>
    <cfRule type="expression" dxfId="3853" priority="369" stopIfTrue="1">
      <formula>$D606=TODAY()+2</formula>
    </cfRule>
  </conditionalFormatting>
  <conditionalFormatting sqref="F606">
    <cfRule type="expression" priority="365" stopIfTrue="1">
      <formula>$D606=""</formula>
    </cfRule>
  </conditionalFormatting>
  <conditionalFormatting sqref="F606">
    <cfRule type="cellIs" dxfId="3852" priority="370" operator="lessThan">
      <formula>0</formula>
    </cfRule>
    <cfRule type="cellIs" dxfId="3851" priority="371" operator="greaterThan">
      <formula>0</formula>
    </cfRule>
  </conditionalFormatting>
  <conditionalFormatting sqref="B591:B605">
    <cfRule type="expression" priority="351" stopIfTrue="1">
      <formula>$D591=""</formula>
    </cfRule>
  </conditionalFormatting>
  <conditionalFormatting sqref="B591:E605">
    <cfRule type="expression" dxfId="3850" priority="347">
      <formula>$D591&lt;TODAY()</formula>
    </cfRule>
    <cfRule type="expression" dxfId="3849" priority="348">
      <formula>$D591=TODAY()</formula>
    </cfRule>
    <cfRule type="expression" dxfId="3848" priority="349">
      <formula>$D591=TODAY()+1</formula>
    </cfRule>
    <cfRule type="expression" dxfId="3847" priority="350">
      <formula>$D591=TODAY()+2</formula>
    </cfRule>
  </conditionalFormatting>
  <conditionalFormatting sqref="B591:E605">
    <cfRule type="expression" priority="346" stopIfTrue="1">
      <formula>$D591=""</formula>
    </cfRule>
  </conditionalFormatting>
  <conditionalFormatting sqref="F591:F605">
    <cfRule type="expression" dxfId="3846" priority="340" stopIfTrue="1">
      <formula>$D591&lt;TODAY()</formula>
    </cfRule>
    <cfRule type="expression" dxfId="3845" priority="341" stopIfTrue="1">
      <formula>$D591=TODAY()</formula>
    </cfRule>
    <cfRule type="expression" dxfId="3844" priority="342" stopIfTrue="1">
      <formula>$D591=TODAY()+1</formula>
    </cfRule>
    <cfRule type="expression" dxfId="3843" priority="343" stopIfTrue="1">
      <formula>$D591=TODAY()+2</formula>
    </cfRule>
  </conditionalFormatting>
  <conditionalFormatting sqref="F591:F605">
    <cfRule type="expression" priority="339" stopIfTrue="1">
      <formula>$D591=""</formula>
    </cfRule>
  </conditionalFormatting>
  <conditionalFormatting sqref="F591:F605">
    <cfRule type="cellIs" dxfId="3842" priority="344" operator="lessThan">
      <formula>0</formula>
    </cfRule>
    <cfRule type="cellIs" dxfId="3841" priority="345" operator="greaterThan">
      <formula>0</formula>
    </cfRule>
  </conditionalFormatting>
  <conditionalFormatting sqref="F508:F511">
    <cfRule type="expression" dxfId="3840" priority="333" stopIfTrue="1">
      <formula>$D508&lt;TODAY()</formula>
    </cfRule>
    <cfRule type="expression" dxfId="3839" priority="334" stopIfTrue="1">
      <formula>$D508=TODAY()</formula>
    </cfRule>
    <cfRule type="expression" dxfId="3838" priority="335" stopIfTrue="1">
      <formula>$D508=TODAY()+1</formula>
    </cfRule>
    <cfRule type="expression" dxfId="3837" priority="336" stopIfTrue="1">
      <formula>$D508=TODAY()+2</formula>
    </cfRule>
  </conditionalFormatting>
  <conditionalFormatting sqref="F508:F511">
    <cfRule type="expression" priority="332" stopIfTrue="1">
      <formula>$D508=""</formula>
    </cfRule>
  </conditionalFormatting>
  <conditionalFormatting sqref="F508:F511">
    <cfRule type="cellIs" dxfId="3836" priority="337" operator="lessThan">
      <formula>0</formula>
    </cfRule>
    <cfRule type="cellIs" dxfId="3835" priority="338" operator="greaterThan">
      <formula>0</formula>
    </cfRule>
  </conditionalFormatting>
  <conditionalFormatting sqref="F500:F507">
    <cfRule type="expression" dxfId="3834" priority="326" stopIfTrue="1">
      <formula>$D500&lt;TODAY()</formula>
    </cfRule>
    <cfRule type="expression" dxfId="3833" priority="327" stopIfTrue="1">
      <formula>$D500=TODAY()</formula>
    </cfRule>
    <cfRule type="expression" dxfId="3832" priority="328" stopIfTrue="1">
      <formula>$D500=TODAY()+1</formula>
    </cfRule>
    <cfRule type="expression" dxfId="3831" priority="329" stopIfTrue="1">
      <formula>$D500=TODAY()+2</formula>
    </cfRule>
  </conditionalFormatting>
  <conditionalFormatting sqref="F500:F507">
    <cfRule type="expression" priority="325" stopIfTrue="1">
      <formula>$D500=""</formula>
    </cfRule>
  </conditionalFormatting>
  <conditionalFormatting sqref="F500:F507">
    <cfRule type="cellIs" dxfId="3830" priority="330" operator="lessThan">
      <formula>0</formula>
    </cfRule>
    <cfRule type="cellIs" dxfId="3829" priority="331" operator="greaterThan">
      <formula>0</formula>
    </cfRule>
  </conditionalFormatting>
  <conditionalFormatting sqref="E489">
    <cfRule type="expression" dxfId="3828" priority="316">
      <formula>$D489&lt;TODAY()</formula>
    </cfRule>
    <cfRule type="expression" dxfId="3827" priority="317">
      <formula>$D489=TODAY()</formula>
    </cfRule>
    <cfRule type="expression" dxfId="3826" priority="318">
      <formula>$D489=TODAY()+1</formula>
    </cfRule>
    <cfRule type="expression" dxfId="3825" priority="319">
      <formula>$D489=TODAY()+2</formula>
    </cfRule>
  </conditionalFormatting>
  <conditionalFormatting sqref="E489">
    <cfRule type="expression" priority="315" stopIfTrue="1">
      <formula>$D489=""</formula>
    </cfRule>
  </conditionalFormatting>
  <conditionalFormatting sqref="F489">
    <cfRule type="expression" dxfId="3824" priority="309" stopIfTrue="1">
      <formula>$D489&lt;TODAY()</formula>
    </cfRule>
    <cfRule type="expression" dxfId="3823" priority="310" stopIfTrue="1">
      <formula>$D489=TODAY()</formula>
    </cfRule>
    <cfRule type="expression" dxfId="3822" priority="311" stopIfTrue="1">
      <formula>$D489=TODAY()+1</formula>
    </cfRule>
    <cfRule type="expression" dxfId="3821" priority="312" stopIfTrue="1">
      <formula>$D489=TODAY()+2</formula>
    </cfRule>
  </conditionalFormatting>
  <conditionalFormatting sqref="F489">
    <cfRule type="expression" priority="308" stopIfTrue="1">
      <formula>$D489=""</formula>
    </cfRule>
  </conditionalFormatting>
  <conditionalFormatting sqref="F489">
    <cfRule type="cellIs" dxfId="3820" priority="313" operator="lessThan">
      <formula>0</formula>
    </cfRule>
    <cfRule type="cellIs" dxfId="3819" priority="314" operator="greaterThan">
      <formula>0</formula>
    </cfRule>
  </conditionalFormatting>
  <conditionalFormatting sqref="D25">
    <cfRule type="expression" dxfId="3818" priority="299" stopIfTrue="1">
      <formula>$D25&lt;TODAY()</formula>
    </cfRule>
    <cfRule type="expression" dxfId="3817" priority="300" stopIfTrue="1">
      <formula>$D25=TODAY()</formula>
    </cfRule>
    <cfRule type="expression" dxfId="3816" priority="301" stopIfTrue="1">
      <formula>$D25=TODAY()+1</formula>
    </cfRule>
    <cfRule type="expression" dxfId="3815" priority="302" stopIfTrue="1">
      <formula>$D25=TODAY()+2</formula>
    </cfRule>
  </conditionalFormatting>
  <conditionalFormatting sqref="D25">
    <cfRule type="expression" priority="298" stopIfTrue="1">
      <formula>$D25=""</formula>
    </cfRule>
  </conditionalFormatting>
  <conditionalFormatting sqref="D24">
    <cfRule type="expression" dxfId="3814" priority="289" stopIfTrue="1">
      <formula>$D24&lt;TODAY()</formula>
    </cfRule>
    <cfRule type="expression" dxfId="3813" priority="290" stopIfTrue="1">
      <formula>$D24=TODAY()</formula>
    </cfRule>
    <cfRule type="expression" dxfId="3812" priority="291" stopIfTrue="1">
      <formula>$D24=TODAY()+1</formula>
    </cfRule>
    <cfRule type="expression" dxfId="3811" priority="292" stopIfTrue="1">
      <formula>$D24=TODAY()+2</formula>
    </cfRule>
  </conditionalFormatting>
  <conditionalFormatting sqref="D24">
    <cfRule type="expression" priority="288" stopIfTrue="1">
      <formula>$D24=""</formula>
    </cfRule>
  </conditionalFormatting>
  <conditionalFormatting sqref="B446">
    <cfRule type="expression" priority="287" stopIfTrue="1">
      <formula>$D446=""</formula>
    </cfRule>
  </conditionalFormatting>
  <conditionalFormatting sqref="B446:C446">
    <cfRule type="expression" dxfId="3810" priority="283">
      <formula>$D446&lt;TODAY()</formula>
    </cfRule>
    <cfRule type="expression" dxfId="3809" priority="284">
      <formula>$D446=TODAY()</formula>
    </cfRule>
    <cfRule type="expression" dxfId="3808" priority="285">
      <formula>$D446=TODAY()+1</formula>
    </cfRule>
    <cfRule type="expression" dxfId="3807" priority="286">
      <formula>$D446=TODAY()+2</formula>
    </cfRule>
  </conditionalFormatting>
  <conditionalFormatting sqref="B446:C446">
    <cfRule type="expression" priority="282" stopIfTrue="1">
      <formula>$D446=""</formula>
    </cfRule>
  </conditionalFormatting>
  <conditionalFormatting sqref="E446">
    <cfRule type="expression" dxfId="3806" priority="278">
      <formula>$D446&lt;TODAY()</formula>
    </cfRule>
    <cfRule type="expression" dxfId="3805" priority="279">
      <formula>$D446=TODAY()</formula>
    </cfRule>
    <cfRule type="expression" dxfId="3804" priority="280">
      <formula>$D446=TODAY()+1</formula>
    </cfRule>
    <cfRule type="expression" dxfId="3803" priority="281">
      <formula>$D446=TODAY()+2</formula>
    </cfRule>
  </conditionalFormatting>
  <conditionalFormatting sqref="E446">
    <cfRule type="expression" priority="277" stopIfTrue="1">
      <formula>$D446=""</formula>
    </cfRule>
  </conditionalFormatting>
  <conditionalFormatting sqref="B612">
    <cfRule type="expression" priority="269" stopIfTrue="1">
      <formula>$D612=""</formula>
    </cfRule>
  </conditionalFormatting>
  <conditionalFormatting sqref="B612:E612">
    <cfRule type="expression" dxfId="3802" priority="265">
      <formula>$D612&lt;TODAY()</formula>
    </cfRule>
    <cfRule type="expression" dxfId="3801" priority="266">
      <formula>$D612=TODAY()</formula>
    </cfRule>
    <cfRule type="expression" dxfId="3800" priority="267">
      <formula>$D612=TODAY()+1</formula>
    </cfRule>
    <cfRule type="expression" dxfId="3799" priority="268">
      <formula>$D612=TODAY()+2</formula>
    </cfRule>
  </conditionalFormatting>
  <conditionalFormatting sqref="B612:E612">
    <cfRule type="expression" priority="264" stopIfTrue="1">
      <formula>$D612=""</formula>
    </cfRule>
  </conditionalFormatting>
  <conditionalFormatting sqref="F612">
    <cfRule type="expression" dxfId="3798" priority="258" stopIfTrue="1">
      <formula>$D612&lt;TODAY()</formula>
    </cfRule>
    <cfRule type="expression" dxfId="3797" priority="259" stopIfTrue="1">
      <formula>$D612=TODAY()</formula>
    </cfRule>
    <cfRule type="expression" dxfId="3796" priority="260" stopIfTrue="1">
      <formula>$D612=TODAY()+1</formula>
    </cfRule>
    <cfRule type="expression" dxfId="3795" priority="261" stopIfTrue="1">
      <formula>$D612=TODAY()+2</formula>
    </cfRule>
  </conditionalFormatting>
  <conditionalFormatting sqref="F612">
    <cfRule type="expression" priority="257" stopIfTrue="1">
      <formula>$D612=""</formula>
    </cfRule>
  </conditionalFormatting>
  <conditionalFormatting sqref="F612">
    <cfRule type="cellIs" dxfId="3794" priority="262" operator="lessThan">
      <formula>0</formula>
    </cfRule>
    <cfRule type="cellIs" dxfId="3793" priority="263" operator="greaterThan">
      <formula>0</formula>
    </cfRule>
  </conditionalFormatting>
  <conditionalFormatting sqref="B660:B671">
    <cfRule type="expression" priority="251" stopIfTrue="1">
      <formula>$D660=""</formula>
    </cfRule>
  </conditionalFormatting>
  <conditionalFormatting sqref="B660:E671">
    <cfRule type="expression" dxfId="3792" priority="247">
      <formula>$D660&lt;TODAY()</formula>
    </cfRule>
    <cfRule type="expression" dxfId="3791" priority="248">
      <formula>$D660=TODAY()</formula>
    </cfRule>
    <cfRule type="expression" dxfId="3790" priority="249">
      <formula>$D660=TODAY()+1</formula>
    </cfRule>
    <cfRule type="expression" dxfId="3789" priority="250">
      <formula>$D660=TODAY()+2</formula>
    </cfRule>
  </conditionalFormatting>
  <conditionalFormatting sqref="B660:E671">
    <cfRule type="expression" priority="246" stopIfTrue="1">
      <formula>$D660=""</formula>
    </cfRule>
  </conditionalFormatting>
  <conditionalFormatting sqref="F660:F671">
    <cfRule type="expression" dxfId="3788" priority="240" stopIfTrue="1">
      <formula>$D660&lt;TODAY()</formula>
    </cfRule>
    <cfRule type="expression" dxfId="3787" priority="241" stopIfTrue="1">
      <formula>$D660=TODAY()</formula>
    </cfRule>
    <cfRule type="expression" dxfId="3786" priority="242" stopIfTrue="1">
      <formula>$D660=TODAY()+1</formula>
    </cfRule>
    <cfRule type="expression" dxfId="3785" priority="243" stopIfTrue="1">
      <formula>$D660=TODAY()+2</formula>
    </cfRule>
  </conditionalFormatting>
  <conditionalFormatting sqref="F660:F671">
    <cfRule type="expression" priority="239" stopIfTrue="1">
      <formula>$D660=""</formula>
    </cfRule>
  </conditionalFormatting>
  <conditionalFormatting sqref="F660:F671">
    <cfRule type="cellIs" dxfId="3784" priority="244" operator="lessThan">
      <formula>0</formula>
    </cfRule>
    <cfRule type="cellIs" dxfId="3783" priority="245" operator="greaterThan">
      <formula>0</formula>
    </cfRule>
  </conditionalFormatting>
  <conditionalFormatting sqref="F578:F586">
    <cfRule type="expression" dxfId="3782" priority="233" stopIfTrue="1">
      <formula>$D578&lt;TODAY()</formula>
    </cfRule>
    <cfRule type="expression" dxfId="3781" priority="234" stopIfTrue="1">
      <formula>$D578=TODAY()</formula>
    </cfRule>
    <cfRule type="expression" dxfId="3780" priority="235" stopIfTrue="1">
      <formula>$D578=TODAY()+1</formula>
    </cfRule>
    <cfRule type="expression" dxfId="3779" priority="236" stopIfTrue="1">
      <formula>$D578=TODAY()+2</formula>
    </cfRule>
  </conditionalFormatting>
  <conditionalFormatting sqref="F578:F586">
    <cfRule type="expression" priority="232" stopIfTrue="1">
      <formula>$D578=""</formula>
    </cfRule>
  </conditionalFormatting>
  <conditionalFormatting sqref="F578:F586">
    <cfRule type="cellIs" dxfId="3778" priority="237" operator="lessThan">
      <formula>0</formula>
    </cfRule>
    <cfRule type="cellIs" dxfId="3777" priority="238" operator="greaterThan">
      <formula>0</formula>
    </cfRule>
  </conditionalFormatting>
  <conditionalFormatting sqref="B490">
    <cfRule type="expression" priority="231" stopIfTrue="1">
      <formula>$D490=""</formula>
    </cfRule>
  </conditionalFormatting>
  <conditionalFormatting sqref="B490:E490">
    <cfRule type="expression" dxfId="3776" priority="227">
      <formula>$D490&lt;TODAY()</formula>
    </cfRule>
    <cfRule type="expression" dxfId="3775" priority="228">
      <formula>$D490=TODAY()</formula>
    </cfRule>
    <cfRule type="expression" dxfId="3774" priority="229">
      <formula>$D490=TODAY()+1</formula>
    </cfRule>
    <cfRule type="expression" dxfId="3773" priority="230">
      <formula>$D490=TODAY()+2</formula>
    </cfRule>
  </conditionalFormatting>
  <conditionalFormatting sqref="B490:E490">
    <cfRule type="expression" priority="226" stopIfTrue="1">
      <formula>$D490=""</formula>
    </cfRule>
  </conditionalFormatting>
  <conditionalFormatting sqref="F490">
    <cfRule type="expression" dxfId="3772" priority="220" stopIfTrue="1">
      <formula>$D490&lt;TODAY()</formula>
    </cfRule>
    <cfRule type="expression" dxfId="3771" priority="221" stopIfTrue="1">
      <formula>$D490=TODAY()</formula>
    </cfRule>
    <cfRule type="expression" dxfId="3770" priority="222" stopIfTrue="1">
      <formula>$D490=TODAY()+1</formula>
    </cfRule>
    <cfRule type="expression" dxfId="3769" priority="223" stopIfTrue="1">
      <formula>$D490=TODAY()+2</formula>
    </cfRule>
  </conditionalFormatting>
  <conditionalFormatting sqref="F490">
    <cfRule type="expression" priority="219" stopIfTrue="1">
      <formula>$D490=""</formula>
    </cfRule>
  </conditionalFormatting>
  <conditionalFormatting sqref="F490">
    <cfRule type="cellIs" dxfId="3768" priority="224" operator="lessThan">
      <formula>0</formula>
    </cfRule>
    <cfRule type="cellIs" dxfId="3767" priority="225" operator="greaterThan">
      <formula>0</formula>
    </cfRule>
  </conditionalFormatting>
  <conditionalFormatting sqref="B491">
    <cfRule type="expression" priority="218" stopIfTrue="1">
      <formula>$D491=""</formula>
    </cfRule>
  </conditionalFormatting>
  <conditionalFormatting sqref="B491">
    <cfRule type="expression" dxfId="3766" priority="214">
      <formula>$D491&lt;TODAY()</formula>
    </cfRule>
    <cfRule type="expression" dxfId="3765" priority="215">
      <formula>$D491=TODAY()</formula>
    </cfRule>
    <cfRule type="expression" dxfId="3764" priority="216">
      <formula>$D491=TODAY()+1</formula>
    </cfRule>
    <cfRule type="expression" dxfId="3763" priority="217">
      <formula>$D491=TODAY()+2</formula>
    </cfRule>
  </conditionalFormatting>
  <conditionalFormatting sqref="B491">
    <cfRule type="expression" priority="213" stopIfTrue="1">
      <formula>$D491=""</formula>
    </cfRule>
  </conditionalFormatting>
  <conditionalFormatting sqref="S16">
    <cfRule type="cellIs" dxfId="3762" priority="212" operator="lessThan">
      <formula>0</formula>
    </cfRule>
  </conditionalFormatting>
  <conditionalFormatting sqref="F442:F452">
    <cfRule type="expression" dxfId="3761" priority="206" stopIfTrue="1">
      <formula>$D442&lt;TODAY()</formula>
    </cfRule>
    <cfRule type="expression" dxfId="3760" priority="207" stopIfTrue="1">
      <formula>$D442=TODAY()</formula>
    </cfRule>
    <cfRule type="expression" dxfId="3759" priority="208" stopIfTrue="1">
      <formula>$D442=TODAY()+1</formula>
    </cfRule>
    <cfRule type="expression" dxfId="3758" priority="209" stopIfTrue="1">
      <formula>$D442=TODAY()+2</formula>
    </cfRule>
  </conditionalFormatting>
  <conditionalFormatting sqref="F442:F452">
    <cfRule type="expression" priority="205" stopIfTrue="1">
      <formula>$D442=""</formula>
    </cfRule>
  </conditionalFormatting>
  <conditionalFormatting sqref="F442:F452">
    <cfRule type="cellIs" dxfId="3757" priority="210" operator="lessThan">
      <formula>0</formula>
    </cfRule>
    <cfRule type="cellIs" dxfId="3756" priority="211" operator="greaterThan">
      <formula>0</formula>
    </cfRule>
  </conditionalFormatting>
  <conditionalFormatting sqref="B541">
    <cfRule type="expression" priority="204" stopIfTrue="1">
      <formula>$D541=""</formula>
    </cfRule>
  </conditionalFormatting>
  <conditionalFormatting sqref="B541:E541">
    <cfRule type="expression" dxfId="3755" priority="200">
      <formula>$D541&lt;TODAY()</formula>
    </cfRule>
    <cfRule type="expression" dxfId="3754" priority="201">
      <formula>$D541=TODAY()</formula>
    </cfRule>
    <cfRule type="expression" dxfId="3753" priority="202">
      <formula>$D541=TODAY()+1</formula>
    </cfRule>
    <cfRule type="expression" dxfId="3752" priority="203">
      <formula>$D541=TODAY()+2</formula>
    </cfRule>
  </conditionalFormatting>
  <conditionalFormatting sqref="B541:E541">
    <cfRule type="expression" priority="199" stopIfTrue="1">
      <formula>$D541=""</formula>
    </cfRule>
  </conditionalFormatting>
  <conditionalFormatting sqref="F541">
    <cfRule type="expression" dxfId="3751" priority="193" stopIfTrue="1">
      <formula>$D541&lt;TODAY()</formula>
    </cfRule>
    <cfRule type="expression" dxfId="3750" priority="194" stopIfTrue="1">
      <formula>$D541=TODAY()</formula>
    </cfRule>
    <cfRule type="expression" dxfId="3749" priority="195" stopIfTrue="1">
      <formula>$D541=TODAY()+1</formula>
    </cfRule>
    <cfRule type="expression" dxfId="3748" priority="196" stopIfTrue="1">
      <formula>$D541=TODAY()+2</formula>
    </cfRule>
  </conditionalFormatting>
  <conditionalFormatting sqref="F541">
    <cfRule type="expression" priority="192" stopIfTrue="1">
      <formula>$D541=""</formula>
    </cfRule>
  </conditionalFormatting>
  <conditionalFormatting sqref="F541">
    <cfRule type="cellIs" dxfId="3747" priority="197" operator="lessThan">
      <formula>0</formula>
    </cfRule>
    <cfRule type="cellIs" dxfId="3746" priority="198" operator="greaterThan">
      <formula>0</formula>
    </cfRule>
  </conditionalFormatting>
  <conditionalFormatting sqref="E19:E20">
    <cfRule type="expression" dxfId="3745" priority="188" stopIfTrue="1">
      <formula>$D19&lt;TODAY()</formula>
    </cfRule>
    <cfRule type="expression" dxfId="3744" priority="189" stopIfTrue="1">
      <formula>$D19=TODAY()</formula>
    </cfRule>
    <cfRule type="expression" dxfId="3743" priority="190" stopIfTrue="1">
      <formula>$D19=TODAY()+1</formula>
    </cfRule>
    <cfRule type="expression" dxfId="3742" priority="191" stopIfTrue="1">
      <formula>$D19=TODAY()+2</formula>
    </cfRule>
  </conditionalFormatting>
  <conditionalFormatting sqref="E19:E20">
    <cfRule type="expression" priority="187" stopIfTrue="1">
      <formula>$D19=""</formula>
    </cfRule>
  </conditionalFormatting>
  <conditionalFormatting sqref="E22:E32">
    <cfRule type="expression" dxfId="3741" priority="183">
      <formula>$D22&lt;TODAY()</formula>
    </cfRule>
    <cfRule type="expression" dxfId="3740" priority="184">
      <formula>$D22=TODAY()</formula>
    </cfRule>
    <cfRule type="expression" dxfId="3739" priority="185">
      <formula>$D22=TODAY()+1</formula>
    </cfRule>
    <cfRule type="expression" dxfId="3738" priority="186">
      <formula>$D22=TODAY()+2</formula>
    </cfRule>
  </conditionalFormatting>
  <conditionalFormatting sqref="E22:E32">
    <cfRule type="expression" priority="182" stopIfTrue="1">
      <formula>$D22=""</formula>
    </cfRule>
  </conditionalFormatting>
  <conditionalFormatting sqref="E42:E65 E37:E40 E33:E35">
    <cfRule type="expression" dxfId="3737" priority="178">
      <formula>$D33&lt;TODAY()</formula>
    </cfRule>
    <cfRule type="expression" dxfId="3736" priority="179">
      <formula>$D33=TODAY()</formula>
    </cfRule>
    <cfRule type="expression" dxfId="3735" priority="180">
      <formula>$D33=TODAY()+1</formula>
    </cfRule>
    <cfRule type="expression" dxfId="3734" priority="181">
      <formula>$D33=TODAY()+2</formula>
    </cfRule>
  </conditionalFormatting>
  <conditionalFormatting sqref="E42:E65 E37:E40 E33:E35">
    <cfRule type="expression" priority="177" stopIfTrue="1">
      <formula>$D33=""</formula>
    </cfRule>
  </conditionalFormatting>
  <conditionalFormatting sqref="B41">
    <cfRule type="expression" priority="176" stopIfTrue="1">
      <formula>$D41=""</formula>
    </cfRule>
  </conditionalFormatting>
  <conditionalFormatting sqref="B41:C41">
    <cfRule type="expression" dxfId="3733" priority="172">
      <formula>$D41&lt;TODAY()</formula>
    </cfRule>
    <cfRule type="expression" dxfId="3732" priority="173">
      <formula>$D41=TODAY()</formula>
    </cfRule>
    <cfRule type="expression" dxfId="3731" priority="174">
      <formula>$D41=TODAY()+1</formula>
    </cfRule>
    <cfRule type="expression" dxfId="3730" priority="175">
      <formula>$D41=TODAY()+2</formula>
    </cfRule>
  </conditionalFormatting>
  <conditionalFormatting sqref="B41:C41">
    <cfRule type="expression" priority="171" stopIfTrue="1">
      <formula>$D41=""</formula>
    </cfRule>
  </conditionalFormatting>
  <conditionalFormatting sqref="F41">
    <cfRule type="expression" dxfId="3729" priority="165" stopIfTrue="1">
      <formula>$D41&lt;TODAY()</formula>
    </cfRule>
    <cfRule type="expression" dxfId="3728" priority="166" stopIfTrue="1">
      <formula>$D41=TODAY()</formula>
    </cfRule>
    <cfRule type="expression" dxfId="3727" priority="167" stopIfTrue="1">
      <formula>$D41=TODAY()+1</formula>
    </cfRule>
    <cfRule type="expression" dxfId="3726" priority="168" stopIfTrue="1">
      <formula>$D41=TODAY()+2</formula>
    </cfRule>
  </conditionalFormatting>
  <conditionalFormatting sqref="F41">
    <cfRule type="expression" priority="164" stopIfTrue="1">
      <formula>$D41=""</formula>
    </cfRule>
  </conditionalFormatting>
  <conditionalFormatting sqref="F41">
    <cfRule type="cellIs" dxfId="3725" priority="169" operator="lessThan">
      <formula>0</formula>
    </cfRule>
    <cfRule type="cellIs" dxfId="3724" priority="170" operator="greaterThan">
      <formula>0</formula>
    </cfRule>
  </conditionalFormatting>
  <conditionalFormatting sqref="D41">
    <cfRule type="expression" dxfId="3723" priority="160" stopIfTrue="1">
      <formula>$D41&lt;TODAY()</formula>
    </cfRule>
    <cfRule type="expression" dxfId="3722" priority="161" stopIfTrue="1">
      <formula>$D41=TODAY()</formula>
    </cfRule>
    <cfRule type="expression" dxfId="3721" priority="162" stopIfTrue="1">
      <formula>$D41=TODAY()+1</formula>
    </cfRule>
    <cfRule type="expression" dxfId="3720" priority="163" stopIfTrue="1">
      <formula>$D41=TODAY()+2</formula>
    </cfRule>
  </conditionalFormatting>
  <conditionalFormatting sqref="D41">
    <cfRule type="expression" priority="159" stopIfTrue="1">
      <formula>$D41=""</formula>
    </cfRule>
  </conditionalFormatting>
  <conditionalFormatting sqref="E41">
    <cfRule type="expression" dxfId="3719" priority="155">
      <formula>$D41&lt;TODAY()</formula>
    </cfRule>
    <cfRule type="expression" dxfId="3718" priority="156">
      <formula>$D41=TODAY()</formula>
    </cfRule>
    <cfRule type="expression" dxfId="3717" priority="157">
      <formula>$D41=TODAY()+1</formula>
    </cfRule>
    <cfRule type="expression" dxfId="3716" priority="158">
      <formula>$D41=TODAY()+2</formula>
    </cfRule>
  </conditionalFormatting>
  <conditionalFormatting sqref="E41">
    <cfRule type="expression" priority="154" stopIfTrue="1">
      <formula>$D41=""</formula>
    </cfRule>
  </conditionalFormatting>
  <conditionalFormatting sqref="D29">
    <cfRule type="expression" dxfId="3715" priority="100">
      <formula>$D29&lt;TODAY()</formula>
    </cfRule>
    <cfRule type="expression" dxfId="3714" priority="101">
      <formula>$D29=TODAY()</formula>
    </cfRule>
    <cfRule type="expression" dxfId="3713" priority="102">
      <formula>$D29=TODAY()+1</formula>
    </cfRule>
    <cfRule type="expression" dxfId="3712" priority="103">
      <formula>$D29=TODAY()+2</formula>
    </cfRule>
  </conditionalFormatting>
  <conditionalFormatting sqref="D29">
    <cfRule type="expression" priority="99" stopIfTrue="1">
      <formula>$D29=""</formula>
    </cfRule>
  </conditionalFormatting>
  <conditionalFormatting sqref="D32:D35">
    <cfRule type="expression" dxfId="3711" priority="95" stopIfTrue="1">
      <formula>$D32&lt;TODAY()</formula>
    </cfRule>
    <cfRule type="expression" dxfId="3710" priority="96" stopIfTrue="1">
      <formula>$D32=TODAY()</formula>
    </cfRule>
    <cfRule type="expression" dxfId="3709" priority="97" stopIfTrue="1">
      <formula>$D32=TODAY()+1</formula>
    </cfRule>
    <cfRule type="expression" dxfId="3708" priority="98" stopIfTrue="1">
      <formula>$D32=TODAY()+2</formula>
    </cfRule>
  </conditionalFormatting>
  <conditionalFormatting sqref="D32:D35">
    <cfRule type="expression" priority="94" stopIfTrue="1">
      <formula>$D32=""</formula>
    </cfRule>
  </conditionalFormatting>
  <conditionalFormatting sqref="D30:D31">
    <cfRule type="expression" dxfId="3707" priority="90">
      <formula>$D30&lt;TODAY()</formula>
    </cfRule>
    <cfRule type="expression" dxfId="3706" priority="91">
      <formula>$D30=TODAY()</formula>
    </cfRule>
    <cfRule type="expression" dxfId="3705" priority="92">
      <formula>$D30=TODAY()+1</formula>
    </cfRule>
    <cfRule type="expression" dxfId="3704" priority="93">
      <formula>$D30=TODAY()+2</formula>
    </cfRule>
  </conditionalFormatting>
  <conditionalFormatting sqref="D30:D31">
    <cfRule type="expression" priority="89" stopIfTrue="1">
      <formula>$D30=""</formula>
    </cfRule>
  </conditionalFormatting>
  <conditionalFormatting sqref="D26:D28">
    <cfRule type="expression" dxfId="3703" priority="85">
      <formula>$D26&lt;TODAY()</formula>
    </cfRule>
    <cfRule type="expression" dxfId="3702" priority="86">
      <formula>$D26=TODAY()</formula>
    </cfRule>
    <cfRule type="expression" dxfId="3701" priority="87">
      <formula>$D26=TODAY()+1</formula>
    </cfRule>
    <cfRule type="expression" dxfId="3700" priority="88">
      <formula>$D26=TODAY()+2</formula>
    </cfRule>
  </conditionalFormatting>
  <conditionalFormatting sqref="D26:D28">
    <cfRule type="expression" priority="84" stopIfTrue="1">
      <formula>$D26=""</formula>
    </cfRule>
  </conditionalFormatting>
  <conditionalFormatting sqref="D22:D23">
    <cfRule type="expression" dxfId="3699" priority="80" stopIfTrue="1">
      <formula>$D22&lt;TODAY()</formula>
    </cfRule>
    <cfRule type="expression" dxfId="3698" priority="81" stopIfTrue="1">
      <formula>$D22=TODAY()</formula>
    </cfRule>
    <cfRule type="expression" dxfId="3697" priority="82" stopIfTrue="1">
      <formula>$D22=TODAY()+1</formula>
    </cfRule>
    <cfRule type="expression" dxfId="3696" priority="83" stopIfTrue="1">
      <formula>$D22=TODAY()+2</formula>
    </cfRule>
  </conditionalFormatting>
  <conditionalFormatting sqref="D22:D23">
    <cfRule type="expression" priority="79" stopIfTrue="1">
      <formula>$D22=""</formula>
    </cfRule>
  </conditionalFormatting>
  <conditionalFormatting sqref="B36">
    <cfRule type="expression" priority="78" stopIfTrue="1">
      <formula>$D36=""</formula>
    </cfRule>
  </conditionalFormatting>
  <conditionalFormatting sqref="B36:C36">
    <cfRule type="expression" dxfId="3695" priority="74">
      <formula>$D36&lt;TODAY()</formula>
    </cfRule>
    <cfRule type="expression" dxfId="3694" priority="75">
      <formula>$D36=TODAY()</formula>
    </cfRule>
    <cfRule type="expression" dxfId="3693" priority="76">
      <formula>$D36=TODAY()+1</formula>
    </cfRule>
    <cfRule type="expression" dxfId="3692" priority="77">
      <formula>$D36=TODAY()+2</formula>
    </cfRule>
  </conditionalFormatting>
  <conditionalFormatting sqref="B36:C36">
    <cfRule type="expression" priority="73" stopIfTrue="1">
      <formula>$D36=""</formula>
    </cfRule>
  </conditionalFormatting>
  <conditionalFormatting sqref="F36">
    <cfRule type="expression" dxfId="3691" priority="67" stopIfTrue="1">
      <formula>$D36&lt;TODAY()</formula>
    </cfRule>
    <cfRule type="expression" dxfId="3690" priority="68" stopIfTrue="1">
      <formula>$D36=TODAY()</formula>
    </cfRule>
    <cfRule type="expression" dxfId="3689" priority="69" stopIfTrue="1">
      <formula>$D36=TODAY()+1</formula>
    </cfRule>
    <cfRule type="expression" dxfId="3688" priority="70" stopIfTrue="1">
      <formula>$D36=TODAY()+2</formula>
    </cfRule>
  </conditionalFormatting>
  <conditionalFormatting sqref="F36">
    <cfRule type="expression" priority="66" stopIfTrue="1">
      <formula>$D36=""</formula>
    </cfRule>
  </conditionalFormatting>
  <conditionalFormatting sqref="F36">
    <cfRule type="cellIs" dxfId="3687" priority="71" operator="lessThan">
      <formula>0</formula>
    </cfRule>
    <cfRule type="cellIs" dxfId="3686" priority="72" operator="greaterThan">
      <formula>0</formula>
    </cfRule>
  </conditionalFormatting>
  <conditionalFormatting sqref="E36">
    <cfRule type="expression" dxfId="3685" priority="62">
      <formula>$D36&lt;TODAY()</formula>
    </cfRule>
    <cfRule type="expression" dxfId="3684" priority="63">
      <formula>$D36=TODAY()</formula>
    </cfRule>
    <cfRule type="expression" dxfId="3683" priority="64">
      <formula>$D36=TODAY()+1</formula>
    </cfRule>
    <cfRule type="expression" dxfId="3682" priority="65">
      <formula>$D36=TODAY()+2</formula>
    </cfRule>
  </conditionalFormatting>
  <conditionalFormatting sqref="E36">
    <cfRule type="expression" priority="61" stopIfTrue="1">
      <formula>$D36=""</formula>
    </cfRule>
  </conditionalFormatting>
  <conditionalFormatting sqref="D36">
    <cfRule type="expression" dxfId="3681" priority="57" stopIfTrue="1">
      <formula>$D36&lt;TODAY()</formula>
    </cfRule>
    <cfRule type="expression" dxfId="3680" priority="58" stopIfTrue="1">
      <formula>$D36=TODAY()</formula>
    </cfRule>
    <cfRule type="expression" dxfId="3679" priority="59" stopIfTrue="1">
      <formula>$D36=TODAY()+1</formula>
    </cfRule>
    <cfRule type="expression" dxfId="3678" priority="60" stopIfTrue="1">
      <formula>$D36=TODAY()+2</formula>
    </cfRule>
  </conditionalFormatting>
  <conditionalFormatting sqref="D36">
    <cfRule type="expression" priority="56" stopIfTrue="1">
      <formula>$D36=""</formula>
    </cfRule>
  </conditionalFormatting>
  <conditionalFormatting sqref="D18:D21">
    <cfRule type="expression" dxfId="3677" priority="52" stopIfTrue="1">
      <formula>$D18&lt;TODAY()</formula>
    </cfRule>
    <cfRule type="expression" dxfId="3676" priority="53" stopIfTrue="1">
      <formula>$D18=TODAY()</formula>
    </cfRule>
    <cfRule type="expression" dxfId="3675" priority="54" stopIfTrue="1">
      <formula>$D18=TODAY()+1</formula>
    </cfRule>
    <cfRule type="expression" dxfId="3674" priority="55" stopIfTrue="1">
      <formula>$D18=TODAY()+2</formula>
    </cfRule>
  </conditionalFormatting>
  <conditionalFormatting sqref="D18:D21">
    <cfRule type="expression" priority="51" stopIfTrue="1">
      <formula>$D18=""</formula>
    </cfRule>
  </conditionalFormatting>
  <conditionalFormatting sqref="F34">
    <cfRule type="expression" dxfId="3673" priority="38" stopIfTrue="1">
      <formula>$D34&lt;TODAY()</formula>
    </cfRule>
    <cfRule type="expression" dxfId="3672" priority="39" stopIfTrue="1">
      <formula>$D34=TODAY()</formula>
    </cfRule>
    <cfRule type="expression" dxfId="3671" priority="40" stopIfTrue="1">
      <formula>$D34=TODAY()+1</formula>
    </cfRule>
    <cfRule type="expression" dxfId="3670" priority="41" stopIfTrue="1">
      <formula>$D34=TODAY()+2</formula>
    </cfRule>
  </conditionalFormatting>
  <conditionalFormatting sqref="F34">
    <cfRule type="expression" priority="37" stopIfTrue="1">
      <formula>$D34=""</formula>
    </cfRule>
  </conditionalFormatting>
  <conditionalFormatting sqref="F34">
    <cfRule type="cellIs" dxfId="3669" priority="42" operator="lessThan">
      <formula>0</formula>
    </cfRule>
    <cfRule type="cellIs" dxfId="3668" priority="43" operator="greaterThan">
      <formula>0</formula>
    </cfRule>
  </conditionalFormatting>
  <conditionalFormatting sqref="B415">
    <cfRule type="expression" priority="36" stopIfTrue="1">
      <formula>$D415=""</formula>
    </cfRule>
  </conditionalFormatting>
  <conditionalFormatting sqref="B415:C415 E415:F415">
    <cfRule type="expression" dxfId="3667" priority="30" stopIfTrue="1">
      <formula>$D415&lt;TODAY()</formula>
    </cfRule>
    <cfRule type="expression" dxfId="3666" priority="31" stopIfTrue="1">
      <formula>$D415=TODAY()</formula>
    </cfRule>
    <cfRule type="expression" dxfId="3665" priority="32" stopIfTrue="1">
      <formula>$D415=TODAY()+1</formula>
    </cfRule>
    <cfRule type="expression" dxfId="3664" priority="33" stopIfTrue="1">
      <formula>$D415=TODAY()+2</formula>
    </cfRule>
  </conditionalFormatting>
  <conditionalFormatting sqref="B415:C415 E415:F415">
    <cfRule type="expression" priority="29" stopIfTrue="1">
      <formula>$D415=""</formula>
    </cfRule>
  </conditionalFormatting>
  <conditionalFormatting sqref="F415">
    <cfRule type="cellIs" dxfId="3663" priority="34" operator="lessThan">
      <formula>0</formula>
    </cfRule>
    <cfRule type="cellIs" dxfId="3662" priority="35" operator="greaterThan">
      <formula>0</formula>
    </cfRule>
  </conditionalFormatting>
  <conditionalFormatting sqref="D415">
    <cfRule type="expression" dxfId="3661" priority="25" stopIfTrue="1">
      <formula>$D415&lt;TODAY()</formula>
    </cfRule>
    <cfRule type="expression" dxfId="3660" priority="26" stopIfTrue="1">
      <formula>$D415=TODAY()</formula>
    </cfRule>
    <cfRule type="expression" dxfId="3659" priority="27" stopIfTrue="1">
      <formula>$D415=TODAY()+1</formula>
    </cfRule>
    <cfRule type="expression" dxfId="3658" priority="28" stopIfTrue="1">
      <formula>$D415=TODAY()+2</formula>
    </cfRule>
  </conditionalFormatting>
  <conditionalFormatting sqref="D415">
    <cfRule type="expression" priority="24" stopIfTrue="1">
      <formula>$D415=""</formula>
    </cfRule>
  </conditionalFormatting>
  <conditionalFormatting sqref="B404">
    <cfRule type="expression" priority="23" stopIfTrue="1">
      <formula>$D404=""</formula>
    </cfRule>
  </conditionalFormatting>
  <conditionalFormatting sqref="B404:C404">
    <cfRule type="expression" dxfId="3657" priority="19">
      <formula>$D404&lt;TODAY()</formula>
    </cfRule>
    <cfRule type="expression" dxfId="3656" priority="20">
      <formula>$D404=TODAY()</formula>
    </cfRule>
    <cfRule type="expression" dxfId="3655" priority="21">
      <formula>$D404=TODAY()+1</formula>
    </cfRule>
    <cfRule type="expression" dxfId="3654" priority="22">
      <formula>$D404=TODAY()+2</formula>
    </cfRule>
  </conditionalFormatting>
  <conditionalFormatting sqref="B404:C404">
    <cfRule type="expression" priority="18" stopIfTrue="1">
      <formula>$D404=""</formula>
    </cfRule>
  </conditionalFormatting>
  <conditionalFormatting sqref="F404">
    <cfRule type="expression" dxfId="3653" priority="12" stopIfTrue="1">
      <formula>$D404&lt;TODAY()</formula>
    </cfRule>
    <cfRule type="expression" dxfId="3652" priority="13" stopIfTrue="1">
      <formula>$D404=TODAY()</formula>
    </cfRule>
    <cfRule type="expression" dxfId="3651" priority="14" stopIfTrue="1">
      <formula>$D404=TODAY()+1</formula>
    </cfRule>
    <cfRule type="expression" dxfId="3650" priority="15" stopIfTrue="1">
      <formula>$D404=TODAY()+2</formula>
    </cfRule>
  </conditionalFormatting>
  <conditionalFormatting sqref="F404">
    <cfRule type="expression" priority="11" stopIfTrue="1">
      <formula>$D404=""</formula>
    </cfRule>
  </conditionalFormatting>
  <conditionalFormatting sqref="F404">
    <cfRule type="cellIs" dxfId="3649" priority="16" operator="lessThan">
      <formula>0</formula>
    </cfRule>
    <cfRule type="cellIs" dxfId="3648" priority="17" operator="greaterThan">
      <formula>0</formula>
    </cfRule>
  </conditionalFormatting>
  <conditionalFormatting sqref="E404">
    <cfRule type="expression" dxfId="3647" priority="7">
      <formula>$D404&lt;TODAY()</formula>
    </cfRule>
    <cfRule type="expression" dxfId="3646" priority="8">
      <formula>$D404=TODAY()</formula>
    </cfRule>
    <cfRule type="expression" dxfId="3645" priority="9">
      <formula>$D404=TODAY()+1</formula>
    </cfRule>
    <cfRule type="expression" dxfId="3644" priority="10">
      <formula>$D404=TODAY()+2</formula>
    </cfRule>
  </conditionalFormatting>
  <conditionalFormatting sqref="E404">
    <cfRule type="expression" priority="6" stopIfTrue="1">
      <formula>$D404=""</formula>
    </cfRule>
  </conditionalFormatting>
  <conditionalFormatting sqref="D404">
    <cfRule type="expression" dxfId="3643" priority="2">
      <formula>$D404&lt;TODAY()</formula>
    </cfRule>
    <cfRule type="expression" dxfId="3642" priority="3">
      <formula>$D404=TODAY()</formula>
    </cfRule>
    <cfRule type="expression" dxfId="3641" priority="4">
      <formula>$D404=TODAY()+1</formula>
    </cfRule>
    <cfRule type="expression" dxfId="3640" priority="5">
      <formula>$D404=TODAY()+2</formula>
    </cfRule>
  </conditionalFormatting>
  <conditionalFormatting sqref="D404">
    <cfRule type="expression" priority="1" stopIfTrue="1">
      <formula>$D404=""</formula>
    </cfRule>
  </conditionalFormatting>
  <dataValidations count="4">
    <dataValidation type="list" allowBlank="1" showInputMessage="1" prompt="Informe sua descrição ou escolha na lista de valores fixos..." sqref="E16">
      <formula1>Lançamentos_Fixos</formula1>
    </dataValidation>
    <dataValidation showInputMessage="1" prompt="Informe um código para pesquisar..." sqref="B16"/>
    <dataValidation allowBlank="1" showInputMessage="1" showErrorMessage="1" prompt="Informe o número de repetições para o lançamento..." sqref="C16"/>
    <dataValidation allowBlank="1" showInputMessage="1" showErrorMessage="1" prompt="Clique duas vezes para abrir o calendário..." sqref="D16"/>
  </dataValidations>
  <pageMargins left="0.51181102362204722" right="0.51181102362204722" top="0.78740157480314965" bottom="0.78740157480314965" header="0.31496062992125984" footer="0.31496062992125984"/>
  <pageSetup paperSize="9" orientation="landscape" r:id="rId1"/>
  <drawing r:id="rId2"/>
  <legacyDrawing r:id="rId3"/>
  <controls>
    <mc:AlternateContent xmlns:mc="http://schemas.openxmlformats.org/markup-compatibility/2006">
      <mc:Choice Requires="x14">
        <control shapeId="1072" r:id="rId4" name="TextBoxDesc">
          <controlPr defaultSize="0" autoLine="0" linkedCell="descricao" r:id="rId5">
            <anchor moveWithCells="1">
              <from>
                <xdr:col>12</xdr:col>
                <xdr:colOff>390525</xdr:colOff>
                <xdr:row>0</xdr:row>
                <xdr:rowOff>133350</xdr:rowOff>
              </from>
              <to>
                <xdr:col>12</xdr:col>
                <xdr:colOff>428625</xdr:colOff>
                <xdr:row>0</xdr:row>
                <xdr:rowOff>209550</xdr:rowOff>
              </to>
            </anchor>
          </controlPr>
        </control>
      </mc:Choice>
      <mc:Fallback>
        <control shapeId="1072" r:id="rId4" name="TextBoxDesc"/>
      </mc:Fallback>
    </mc:AlternateContent>
    <mc:AlternateContent xmlns:mc="http://schemas.openxmlformats.org/markup-compatibility/2006">
      <mc:Choice Requires="x14">
        <control shapeId="1033" r:id="rId6" name="TextBoxCode">
          <controlPr defaultSize="0" autoLine="0" linkedCell="buscaCodigo" r:id="rId7">
            <anchor moveWithCells="1">
              <from>
                <xdr:col>11</xdr:col>
                <xdr:colOff>400050</xdr:colOff>
                <xdr:row>0</xdr:row>
                <xdr:rowOff>114300</xdr:rowOff>
              </from>
              <to>
                <xdr:col>11</xdr:col>
                <xdr:colOff>428625</xdr:colOff>
                <xdr:row>0</xdr:row>
                <xdr:rowOff>228600</xdr:rowOff>
              </to>
            </anchor>
          </controlPr>
        </control>
      </mc:Choice>
      <mc:Fallback>
        <control shapeId="1033" r:id="rId6" name="TextBoxCode"/>
      </mc:Fallback>
    </mc:AlternateContent>
    <mc:AlternateContent xmlns:mc="http://schemas.openxmlformats.org/markup-compatibility/2006">
      <mc:Choice Requires="x14">
        <control shapeId="1025" r:id="rId8" name="CheckBox1">
          <controlPr defaultSize="0" autoLine="0" r:id="rId9">
            <anchor>
              <from>
                <xdr:col>9</xdr:col>
                <xdr:colOff>0</xdr:colOff>
                <xdr:row>2</xdr:row>
                <xdr:rowOff>0</xdr:rowOff>
              </from>
              <to>
                <xdr:col>11</xdr:col>
                <xdr:colOff>9525</xdr:colOff>
                <xdr:row>3</xdr:row>
                <xdr:rowOff>9525</xdr:rowOff>
              </to>
            </anchor>
          </controlPr>
        </control>
      </mc:Choice>
      <mc:Fallback>
        <control shapeId="1025" r:id="rId8" name="CheckBox1"/>
      </mc:Fallback>
    </mc:AlternateContent>
    <mc:AlternateContent xmlns:mc="http://schemas.openxmlformats.org/markup-compatibility/2006">
      <mc:Choice Requires="x14">
        <control shapeId="1026" r:id="rId10" name="CheckBox2">
          <controlPr defaultSize="0" autoLine="0" r:id="rId9">
            <anchor>
              <from>
                <xdr:col>9</xdr:col>
                <xdr:colOff>0</xdr:colOff>
                <xdr:row>3</xdr:row>
                <xdr:rowOff>9525</xdr:rowOff>
              </from>
              <to>
                <xdr:col>11</xdr:col>
                <xdr:colOff>9525</xdr:colOff>
                <xdr:row>4</xdr:row>
                <xdr:rowOff>19050</xdr:rowOff>
              </to>
            </anchor>
          </controlPr>
        </control>
      </mc:Choice>
      <mc:Fallback>
        <control shapeId="1026" r:id="rId10" name="CheckBox2"/>
      </mc:Fallback>
    </mc:AlternateContent>
    <mc:AlternateContent xmlns:mc="http://schemas.openxmlformats.org/markup-compatibility/2006">
      <mc:Choice Requires="x14">
        <control shapeId="1027" r:id="rId11" name="CheckBox3">
          <controlPr defaultSize="0" autoLine="0" r:id="rId12">
            <anchor>
              <from>
                <xdr:col>9</xdr:col>
                <xdr:colOff>0</xdr:colOff>
                <xdr:row>3</xdr:row>
                <xdr:rowOff>180975</xdr:rowOff>
              </from>
              <to>
                <xdr:col>11</xdr:col>
                <xdr:colOff>0</xdr:colOff>
                <xdr:row>5</xdr:row>
                <xdr:rowOff>0</xdr:rowOff>
              </to>
            </anchor>
          </controlPr>
        </control>
      </mc:Choice>
      <mc:Fallback>
        <control shapeId="1027" r:id="rId11" name="CheckBox3"/>
      </mc:Fallback>
    </mc:AlternateContent>
    <mc:AlternateContent xmlns:mc="http://schemas.openxmlformats.org/markup-compatibility/2006">
      <mc:Choice Requires="x14">
        <control shapeId="1028" r:id="rId13" name="CheckBox4">
          <controlPr defaultSize="0" autoLine="0" r:id="rId9">
            <anchor>
              <from>
                <xdr:col>9</xdr:col>
                <xdr:colOff>0</xdr:colOff>
                <xdr:row>5</xdr:row>
                <xdr:rowOff>9525</xdr:rowOff>
              </from>
              <to>
                <xdr:col>11</xdr:col>
                <xdr:colOff>9525</xdr:colOff>
                <xdr:row>6</xdr:row>
                <xdr:rowOff>19050</xdr:rowOff>
              </to>
            </anchor>
          </controlPr>
        </control>
      </mc:Choice>
      <mc:Fallback>
        <control shapeId="1028" r:id="rId13" name="CheckBox4"/>
      </mc:Fallback>
    </mc:AlternateContent>
    <mc:AlternateContent xmlns:mc="http://schemas.openxmlformats.org/markup-compatibility/2006">
      <mc:Choice Requires="x14">
        <control shapeId="1029" r:id="rId14" name="CheckBox5">
          <controlPr defaultSize="0" autoLine="0" r:id="rId9">
            <anchor>
              <from>
                <xdr:col>9</xdr:col>
                <xdr:colOff>0</xdr:colOff>
                <xdr:row>6</xdr:row>
                <xdr:rowOff>9525</xdr:rowOff>
              </from>
              <to>
                <xdr:col>11</xdr:col>
                <xdr:colOff>9525</xdr:colOff>
                <xdr:row>7</xdr:row>
                <xdr:rowOff>19050</xdr:rowOff>
              </to>
            </anchor>
          </controlPr>
        </control>
      </mc:Choice>
      <mc:Fallback>
        <control shapeId="1029" r:id="rId14" name="CheckBox5"/>
      </mc:Fallback>
    </mc:AlternateContent>
    <mc:AlternateContent xmlns:mc="http://schemas.openxmlformats.org/markup-compatibility/2006">
      <mc:Choice Requires="x14">
        <control shapeId="1076" r:id="rId15" name="CheckBox6">
          <controlPr defaultSize="0" autoLine="0" r:id="rId16">
            <anchor>
              <from>
                <xdr:col>9</xdr:col>
                <xdr:colOff>0</xdr:colOff>
                <xdr:row>7</xdr:row>
                <xdr:rowOff>9525</xdr:rowOff>
              </from>
              <to>
                <xdr:col>11</xdr:col>
                <xdr:colOff>9525</xdr:colOff>
                <xdr:row>8</xdr:row>
                <xdr:rowOff>9525</xdr:rowOff>
              </to>
            </anchor>
          </controlPr>
        </control>
      </mc:Choice>
      <mc:Fallback>
        <control shapeId="1076" r:id="rId15" name="CheckBox6"/>
      </mc:Fallback>
    </mc:AlternateContent>
    <mc:AlternateContent xmlns:mc="http://schemas.openxmlformats.org/markup-compatibility/2006">
      <mc:Choice Requires="x14">
        <control shapeId="1077" r:id="rId17" name="CheckBox7">
          <controlPr defaultSize="0" autoLine="0" r:id="rId16">
            <anchor>
              <from>
                <xdr:col>9</xdr:col>
                <xdr:colOff>0</xdr:colOff>
                <xdr:row>8</xdr:row>
                <xdr:rowOff>0</xdr:rowOff>
              </from>
              <to>
                <xdr:col>11</xdr:col>
                <xdr:colOff>9525</xdr:colOff>
                <xdr:row>9</xdr:row>
                <xdr:rowOff>0</xdr:rowOff>
              </to>
            </anchor>
          </controlPr>
        </control>
      </mc:Choice>
      <mc:Fallback>
        <control shapeId="1077" r:id="rId17" name="CheckBox7"/>
      </mc:Fallback>
    </mc:AlternateContent>
    <mc:AlternateContent xmlns:mc="http://schemas.openxmlformats.org/markup-compatibility/2006">
      <mc:Choice Requires="x14">
        <control shapeId="1078" r:id="rId18" name="CheckBox8">
          <controlPr defaultSize="0" autoLine="0" r:id="rId9">
            <anchor>
              <from>
                <xdr:col>9</xdr:col>
                <xdr:colOff>0</xdr:colOff>
                <xdr:row>9</xdr:row>
                <xdr:rowOff>0</xdr:rowOff>
              </from>
              <to>
                <xdr:col>11</xdr:col>
                <xdr:colOff>9525</xdr:colOff>
                <xdr:row>10</xdr:row>
                <xdr:rowOff>9525</xdr:rowOff>
              </to>
            </anchor>
          </controlPr>
        </control>
      </mc:Choice>
      <mc:Fallback>
        <control shapeId="1078" r:id="rId18" name="CheckBox8"/>
      </mc:Fallback>
    </mc:AlternateContent>
    <mc:AlternateContent xmlns:mc="http://schemas.openxmlformats.org/markup-compatibility/2006">
      <mc:Choice Requires="x14">
        <control shapeId="1079" r:id="rId19" name="CheckBox9">
          <controlPr defaultSize="0" autoLine="0" r:id="rId9">
            <anchor>
              <from>
                <xdr:col>9</xdr:col>
                <xdr:colOff>0</xdr:colOff>
                <xdr:row>10</xdr:row>
                <xdr:rowOff>0</xdr:rowOff>
              </from>
              <to>
                <xdr:col>11</xdr:col>
                <xdr:colOff>9525</xdr:colOff>
                <xdr:row>11</xdr:row>
                <xdr:rowOff>9525</xdr:rowOff>
              </to>
            </anchor>
          </controlPr>
        </control>
      </mc:Choice>
      <mc:Fallback>
        <control shapeId="1079" r:id="rId19" name="CheckBox9"/>
      </mc:Fallback>
    </mc:AlternateContent>
    <mc:AlternateContent xmlns:mc="http://schemas.openxmlformats.org/markup-compatibility/2006">
      <mc:Choice Requires="x14">
        <control shapeId="1080" r:id="rId20" name="CheckBox10">
          <controlPr defaultSize="0" autoLine="0" r:id="rId9">
            <anchor>
              <from>
                <xdr:col>9</xdr:col>
                <xdr:colOff>0</xdr:colOff>
                <xdr:row>11</xdr:row>
                <xdr:rowOff>0</xdr:rowOff>
              </from>
              <to>
                <xdr:col>11</xdr:col>
                <xdr:colOff>9525</xdr:colOff>
                <xdr:row>12</xdr:row>
                <xdr:rowOff>9525</xdr:rowOff>
              </to>
            </anchor>
          </controlPr>
        </control>
      </mc:Choice>
      <mc:Fallback>
        <control shapeId="1080" r:id="rId20" name="CheckBox10"/>
      </mc:Fallback>
    </mc:AlternateContent>
    <mc:AlternateContent xmlns:mc="http://schemas.openxmlformats.org/markup-compatibility/2006">
      <mc:Choice Requires="x14">
        <control shapeId="1081" r:id="rId21" name="CheckBox11">
          <controlPr defaultSize="0" autoLine="0" r:id="rId16">
            <anchor>
              <from>
                <xdr:col>9</xdr:col>
                <xdr:colOff>0</xdr:colOff>
                <xdr:row>12</xdr:row>
                <xdr:rowOff>9525</xdr:rowOff>
              </from>
              <to>
                <xdr:col>11</xdr:col>
                <xdr:colOff>9525</xdr:colOff>
                <xdr:row>13</xdr:row>
                <xdr:rowOff>9525</xdr:rowOff>
              </to>
            </anchor>
          </controlPr>
        </control>
      </mc:Choice>
      <mc:Fallback>
        <control shapeId="1081" r:id="rId21" name="CheckBox11"/>
      </mc:Fallback>
    </mc:AlternateContent>
    <mc:AlternateContent xmlns:mc="http://schemas.openxmlformats.org/markup-compatibility/2006">
      <mc:Choice Requires="x14">
        <control shapeId="1082" r:id="rId22" name="CheckBox12">
          <controlPr defaultSize="0" autoLine="0" r:id="rId16">
            <anchor>
              <from>
                <xdr:col>9</xdr:col>
                <xdr:colOff>0</xdr:colOff>
                <xdr:row>13</xdr:row>
                <xdr:rowOff>19050</xdr:rowOff>
              </from>
              <to>
                <xdr:col>11</xdr:col>
                <xdr:colOff>9525</xdr:colOff>
                <xdr:row>14</xdr:row>
                <xdr:rowOff>19050</xdr:rowOff>
              </to>
            </anchor>
          </controlPr>
        </control>
      </mc:Choice>
      <mc:Fallback>
        <control shapeId="1082" r:id="rId22" name="CheckBox12"/>
      </mc:Fallback>
    </mc:AlternateContent>
    <mc:AlternateContent xmlns:mc="http://schemas.openxmlformats.org/markup-compatibility/2006">
      <mc:Choice Requires="x14">
        <control shapeId="1041" r:id="rId23" name="Button 17">
          <controlPr defaultSize="0" print="0" autoFill="0" autoPict="0" macro="[0]!Chama_GeralSalvar" altText="Contas">
            <anchor>
              <from>
                <xdr:col>16</xdr:col>
                <xdr:colOff>828675</xdr:colOff>
                <xdr:row>0</xdr:row>
                <xdr:rowOff>38100</xdr:rowOff>
              </from>
              <to>
                <xdr:col>17</xdr:col>
                <xdr:colOff>409575</xdr:colOff>
                <xdr:row>0</xdr:row>
                <xdr:rowOff>247650</xdr:rowOff>
              </to>
            </anchor>
          </controlPr>
        </control>
      </mc:Choice>
    </mc:AlternateContent>
    <mc:AlternateContent xmlns:mc="http://schemas.openxmlformats.org/markup-compatibility/2006">
      <mc:Choice Requires="x14">
        <control shapeId="1042" r:id="rId24" name="Button 18">
          <controlPr defaultSize="0" print="0" autoFill="0" autoPict="0" macro="[0]!Chama_GeralFechar" altText="Contas">
            <anchor>
              <from>
                <xdr:col>17</xdr:col>
                <xdr:colOff>428625</xdr:colOff>
                <xdr:row>0</xdr:row>
                <xdr:rowOff>38100</xdr:rowOff>
              </from>
              <to>
                <xdr:col>17</xdr:col>
                <xdr:colOff>1028700</xdr:colOff>
                <xdr:row>0</xdr:row>
                <xdr:rowOff>247650</xdr:rowOff>
              </to>
            </anchor>
          </controlPr>
        </control>
      </mc:Choice>
    </mc:AlternateContent>
    <mc:AlternateContent xmlns:mc="http://schemas.openxmlformats.org/markup-compatibility/2006">
      <mc:Choice Requires="x14">
        <control shapeId="1044" r:id="rId25" name="Button 20">
          <controlPr defaultSize="0" print="0" autoFill="0" autoPict="0" macro="[0]!Chama_CFLLancarOrdenar" altText="Contas">
            <anchor>
              <from>
                <xdr:col>5</xdr:col>
                <xdr:colOff>0</xdr:colOff>
                <xdr:row>14</xdr:row>
                <xdr:rowOff>9525</xdr:rowOff>
              </from>
              <to>
                <xdr:col>5</xdr:col>
                <xdr:colOff>1123950</xdr:colOff>
                <xdr:row>14</xdr:row>
                <xdr:rowOff>180975</xdr:rowOff>
              </to>
            </anchor>
          </controlPr>
        </control>
      </mc:Choice>
    </mc:AlternateContent>
    <mc:AlternateContent xmlns:mc="http://schemas.openxmlformats.org/markup-compatibility/2006">
      <mc:Choice Requires="x14">
        <control shapeId="1045" r:id="rId26" name="Button 21">
          <controlPr defaultSize="0" print="0" autoFill="0" autoPict="0" macro="[0]!Chama_CFLOrdenar" altText="Contas">
            <anchor>
              <from>
                <xdr:col>4</xdr:col>
                <xdr:colOff>1695450</xdr:colOff>
                <xdr:row>14</xdr:row>
                <xdr:rowOff>9525</xdr:rowOff>
              </from>
              <to>
                <xdr:col>4</xdr:col>
                <xdr:colOff>2228850</xdr:colOff>
                <xdr:row>14</xdr:row>
                <xdr:rowOff>180975</xdr:rowOff>
              </to>
            </anchor>
          </controlPr>
        </control>
      </mc:Choice>
    </mc:AlternateContent>
    <mc:AlternateContent xmlns:mc="http://schemas.openxmlformats.org/markup-compatibility/2006">
      <mc:Choice Requires="x14">
        <control shapeId="1046" r:id="rId27" name="Button 22">
          <controlPr defaultSize="0" print="0" autoFill="0" autoPict="0" macro="[0]!Chama_CFLLancar" altText="Contas">
            <anchor>
              <from>
                <xdr:col>4</xdr:col>
                <xdr:colOff>1209675</xdr:colOff>
                <xdr:row>14</xdr:row>
                <xdr:rowOff>9525</xdr:rowOff>
              </from>
              <to>
                <xdr:col>4</xdr:col>
                <xdr:colOff>1695450</xdr:colOff>
                <xdr:row>14</xdr:row>
                <xdr:rowOff>180975</xdr:rowOff>
              </to>
            </anchor>
          </controlPr>
        </control>
      </mc:Choice>
    </mc:AlternateContent>
    <mc:AlternateContent xmlns:mc="http://schemas.openxmlformats.org/markup-compatibility/2006">
      <mc:Choice Requires="x14">
        <control shapeId="1047" r:id="rId28" name="Button 23">
          <controlPr defaultSize="0" print="0" autoFill="0" autoPict="0" macro="[0]!Chama_CFLLimpar" altText="Contas">
            <anchor>
              <from>
                <xdr:col>4</xdr:col>
                <xdr:colOff>19050</xdr:colOff>
                <xdr:row>14</xdr:row>
                <xdr:rowOff>9525</xdr:rowOff>
              </from>
              <to>
                <xdr:col>4</xdr:col>
                <xdr:colOff>533400</xdr:colOff>
                <xdr:row>14</xdr:row>
                <xdr:rowOff>180975</xdr:rowOff>
              </to>
            </anchor>
          </controlPr>
        </control>
      </mc:Choice>
    </mc:AlternateContent>
    <mc:AlternateContent xmlns:mc="http://schemas.openxmlformats.org/markup-compatibility/2006">
      <mc:Choice Requires="x14">
        <control shapeId="1048" r:id="rId29" name="Button 24">
          <controlPr defaultSize="0" print="0" autoFill="0" autoPict="0" macro="[0]!Chama_CFLDatadoDia" altText="Contas">
            <anchor>
              <from>
                <xdr:col>3</xdr:col>
                <xdr:colOff>400050</xdr:colOff>
                <xdr:row>14</xdr:row>
                <xdr:rowOff>9525</xdr:rowOff>
              </from>
              <to>
                <xdr:col>4</xdr:col>
                <xdr:colOff>9525</xdr:colOff>
                <xdr:row>14</xdr:row>
                <xdr:rowOff>180975</xdr:rowOff>
              </to>
            </anchor>
          </controlPr>
        </control>
      </mc:Choice>
    </mc:AlternateContent>
    <mc:AlternateContent xmlns:mc="http://schemas.openxmlformats.org/markup-compatibility/2006">
      <mc:Choice Requires="x14">
        <control shapeId="1049" r:id="rId30" name="Button 25">
          <controlPr defaultSize="0" print="0" autoFill="0" autoPict="0" macro="[0]!Chama_CFLPrimeiraLinha" altText="Contas">
            <anchor>
              <from>
                <xdr:col>1</xdr:col>
                <xdr:colOff>9525</xdr:colOff>
                <xdr:row>14</xdr:row>
                <xdr:rowOff>9525</xdr:rowOff>
              </from>
              <to>
                <xdr:col>1</xdr:col>
                <xdr:colOff>381000</xdr:colOff>
                <xdr:row>14</xdr:row>
                <xdr:rowOff>180975</xdr:rowOff>
              </to>
            </anchor>
          </controlPr>
        </control>
      </mc:Choice>
    </mc:AlternateContent>
    <mc:AlternateContent xmlns:mc="http://schemas.openxmlformats.org/markup-compatibility/2006">
      <mc:Choice Requires="x14">
        <control shapeId="1050" r:id="rId31" name="Button 26">
          <controlPr defaultSize="0" print="0" autoFill="0" autoPict="0" macro="[0]!Chama_CFLUltimaLinha" altText="Contas">
            <anchor>
              <from>
                <xdr:col>1</xdr:col>
                <xdr:colOff>409575</xdr:colOff>
                <xdr:row>14</xdr:row>
                <xdr:rowOff>9525</xdr:rowOff>
              </from>
              <to>
                <xdr:col>2</xdr:col>
                <xdr:colOff>314325</xdr:colOff>
                <xdr:row>14</xdr:row>
                <xdr:rowOff>180975</xdr:rowOff>
              </to>
            </anchor>
          </controlPr>
        </control>
      </mc:Choice>
    </mc:AlternateContent>
    <mc:AlternateContent xmlns:mc="http://schemas.openxmlformats.org/markup-compatibility/2006">
      <mc:Choice Requires="x14">
        <control shapeId="1051" r:id="rId32" name="Button 27">
          <controlPr defaultSize="0" print="0" autoFill="0" autoPict="0" macro="[0]!Chama_GeralBackup">
            <anchor>
              <from>
                <xdr:col>16</xdr:col>
                <xdr:colOff>209550</xdr:colOff>
                <xdr:row>0</xdr:row>
                <xdr:rowOff>38100</xdr:rowOff>
              </from>
              <to>
                <xdr:col>16</xdr:col>
                <xdr:colOff>819150</xdr:colOff>
                <xdr:row>0</xdr:row>
                <xdr:rowOff>247650</xdr:rowOff>
              </to>
            </anchor>
          </controlPr>
        </control>
      </mc:Choice>
    </mc:AlternateContent>
    <mc:AlternateContent xmlns:mc="http://schemas.openxmlformats.org/markup-compatibility/2006">
      <mc:Choice Requires="x14">
        <control shapeId="1056" r:id="rId33" name="Button 32">
          <controlPr defaultSize="0" print="0" autoFill="0" autoPict="0" macro="[0]!Chama_CFLLimpaGera" altText="Contas">
            <anchor>
              <from>
                <xdr:col>12</xdr:col>
                <xdr:colOff>323850</xdr:colOff>
                <xdr:row>16</xdr:row>
                <xdr:rowOff>9525</xdr:rowOff>
              </from>
              <to>
                <xdr:col>12</xdr:col>
                <xdr:colOff>952500</xdr:colOff>
                <xdr:row>16</xdr:row>
                <xdr:rowOff>171450</xdr:rowOff>
              </to>
            </anchor>
          </controlPr>
        </control>
      </mc:Choice>
    </mc:AlternateContent>
    <mc:AlternateContent xmlns:mc="http://schemas.openxmlformats.org/markup-compatibility/2006">
      <mc:Choice Requires="x14">
        <control shapeId="1057" r:id="rId34" name="Button 33">
          <controlPr defaultSize="0" print="0" autoFill="0" autoPict="0" macro="[0]!Chama_CFLGera" altText="Contas">
            <anchor>
              <from>
                <xdr:col>11</xdr:col>
                <xdr:colOff>66675</xdr:colOff>
                <xdr:row>16</xdr:row>
                <xdr:rowOff>9525</xdr:rowOff>
              </from>
              <to>
                <xdr:col>12</xdr:col>
                <xdr:colOff>238125</xdr:colOff>
                <xdr:row>16</xdr:row>
                <xdr:rowOff>171450</xdr:rowOff>
              </to>
            </anchor>
          </controlPr>
        </control>
      </mc:Choice>
    </mc:AlternateContent>
    <mc:AlternateContent xmlns:mc="http://schemas.openxmlformats.org/markup-compatibility/2006">
      <mc:Choice Requires="x14">
        <control shapeId="1060" r:id="rId35" name="Button 36">
          <controlPr defaultSize="0" print="0" autoFill="0" autoPict="0" macro="[0]!Planilhalançamentos">
            <anchor>
              <from>
                <xdr:col>4</xdr:col>
                <xdr:colOff>28575</xdr:colOff>
                <xdr:row>0</xdr:row>
                <xdr:rowOff>38100</xdr:rowOff>
              </from>
              <to>
                <xdr:col>4</xdr:col>
                <xdr:colOff>933450</xdr:colOff>
                <xdr:row>0</xdr:row>
                <xdr:rowOff>247650</xdr:rowOff>
              </to>
            </anchor>
          </controlPr>
        </control>
      </mc:Choice>
    </mc:AlternateContent>
    <mc:AlternateContent xmlns:mc="http://schemas.openxmlformats.org/markup-compatibility/2006">
      <mc:Choice Requires="x14">
        <control shapeId="1061" r:id="rId36" name="Button 37">
          <controlPr defaultSize="0" print="0" autoFill="0" autoPict="0" macro="[0]!PlanilhaContas">
            <anchor>
              <from>
                <xdr:col>4</xdr:col>
                <xdr:colOff>962025</xdr:colOff>
                <xdr:row>0</xdr:row>
                <xdr:rowOff>38100</xdr:rowOff>
              </from>
              <to>
                <xdr:col>4</xdr:col>
                <xdr:colOff>1552575</xdr:colOff>
                <xdr:row>0</xdr:row>
                <xdr:rowOff>247650</xdr:rowOff>
              </to>
            </anchor>
          </controlPr>
        </control>
      </mc:Choice>
    </mc:AlternateContent>
    <mc:AlternateContent xmlns:mc="http://schemas.openxmlformats.org/markup-compatibility/2006">
      <mc:Choice Requires="x14">
        <control shapeId="1062" r:id="rId37" name="Button 38">
          <controlPr defaultSize="0" print="0" autoFill="0" autoPict="0" macro="[0]!PlanilhaRelatorio">
            <anchor>
              <from>
                <xdr:col>5</xdr:col>
                <xdr:colOff>914400</xdr:colOff>
                <xdr:row>0</xdr:row>
                <xdr:rowOff>38100</xdr:rowOff>
              </from>
              <to>
                <xdr:col>7</xdr:col>
                <xdr:colOff>295275</xdr:colOff>
                <xdr:row>0</xdr:row>
                <xdr:rowOff>247650</xdr:rowOff>
              </to>
            </anchor>
          </controlPr>
        </control>
      </mc:Choice>
    </mc:AlternateContent>
    <mc:AlternateContent xmlns:mc="http://schemas.openxmlformats.org/markup-compatibility/2006">
      <mc:Choice Requires="x14">
        <control shapeId="1063" r:id="rId38" name="Button 39">
          <controlPr defaultSize="0" print="0" autoFill="0" autoPict="0" macro="[0]!PlanilhaConfig">
            <anchor>
              <from>
                <xdr:col>7</xdr:col>
                <xdr:colOff>504825</xdr:colOff>
                <xdr:row>0</xdr:row>
                <xdr:rowOff>38100</xdr:rowOff>
              </from>
              <to>
                <xdr:col>11</xdr:col>
                <xdr:colOff>38100</xdr:colOff>
                <xdr:row>0</xdr:row>
                <xdr:rowOff>247650</xdr:rowOff>
              </to>
            </anchor>
          </controlPr>
        </control>
      </mc:Choice>
    </mc:AlternateContent>
    <mc:AlternateContent xmlns:mc="http://schemas.openxmlformats.org/markup-compatibility/2006">
      <mc:Choice Requires="x14">
        <control shapeId="1064" r:id="rId39" name="Button 40">
          <controlPr defaultSize="0" print="0" autoFill="0" autoPict="0" macro="[0]!Chama_GeralTelaCheia" altText="Contas">
            <anchor>
              <from>
                <xdr:col>11</xdr:col>
                <xdr:colOff>200025</xdr:colOff>
                <xdr:row>0</xdr:row>
                <xdr:rowOff>38100</xdr:rowOff>
              </from>
              <to>
                <xdr:col>11</xdr:col>
                <xdr:colOff>952500</xdr:colOff>
                <xdr:row>0</xdr:row>
                <xdr:rowOff>247650</xdr:rowOff>
              </to>
            </anchor>
          </controlPr>
        </control>
      </mc:Choice>
    </mc:AlternateContent>
    <mc:AlternateContent xmlns:mc="http://schemas.openxmlformats.org/markup-compatibility/2006">
      <mc:Choice Requires="x14">
        <control shapeId="1065" r:id="rId40" name="Button 41">
          <controlPr defaultSize="0" print="0" autoFill="0" autoPict="0" macro="[0]!Chama_GeralTelaMenu" altText="Contas">
            <anchor>
              <from>
                <xdr:col>11</xdr:col>
                <xdr:colOff>971550</xdr:colOff>
                <xdr:row>0</xdr:row>
                <xdr:rowOff>38100</xdr:rowOff>
              </from>
              <to>
                <xdr:col>12</xdr:col>
                <xdr:colOff>609600</xdr:colOff>
                <xdr:row>0</xdr:row>
                <xdr:rowOff>247650</xdr:rowOff>
              </to>
            </anchor>
          </controlPr>
        </control>
      </mc:Choice>
    </mc:AlternateContent>
    <mc:AlternateContent xmlns:mc="http://schemas.openxmlformats.org/markup-compatibility/2006">
      <mc:Choice Requires="x14">
        <control shapeId="1066" r:id="rId41" name="Button 42">
          <controlPr defaultSize="0" print="0" autoFill="0" autoPict="0" macro="[0]!PlanilhaCartoes" altText="Contas">
            <anchor>
              <from>
                <xdr:col>4</xdr:col>
                <xdr:colOff>1581150</xdr:colOff>
                <xdr:row>0</xdr:row>
                <xdr:rowOff>38100</xdr:rowOff>
              </from>
              <to>
                <xdr:col>4</xdr:col>
                <xdr:colOff>2190750</xdr:colOff>
                <xdr:row>0</xdr:row>
                <xdr:rowOff>247650</xdr:rowOff>
              </to>
            </anchor>
          </controlPr>
        </control>
      </mc:Choice>
    </mc:AlternateContent>
    <mc:AlternateContent xmlns:mc="http://schemas.openxmlformats.org/markup-compatibility/2006">
      <mc:Choice Requires="x14">
        <control shapeId="1067" r:id="rId42" name="Button 43">
          <controlPr defaultSize="0" print="0" autoFill="0" autoPict="0" macro="[0]!PlanilhaCDV">
            <anchor>
              <from>
                <xdr:col>4</xdr:col>
                <xdr:colOff>2219325</xdr:colOff>
                <xdr:row>0</xdr:row>
                <xdr:rowOff>38100</xdr:rowOff>
              </from>
              <to>
                <xdr:col>5</xdr:col>
                <xdr:colOff>876300</xdr:colOff>
                <xdr:row>0</xdr:row>
                <xdr:rowOff>247650</xdr:rowOff>
              </to>
            </anchor>
          </controlPr>
        </control>
      </mc:Choice>
    </mc:AlternateContent>
    <mc:AlternateContent xmlns:mc="http://schemas.openxmlformats.org/markup-compatibility/2006">
      <mc:Choice Requires="x14">
        <control shapeId="1075" r:id="rId43" name="Button 51">
          <controlPr defaultSize="0" print="0" autoFill="0" autoPict="0" macro="[0]!Proc_GeralMenorValorFluxo" altText="Contas">
            <anchor>
              <from>
                <xdr:col>7</xdr:col>
                <xdr:colOff>781050</xdr:colOff>
                <xdr:row>3</xdr:row>
                <xdr:rowOff>19050</xdr:rowOff>
              </from>
              <to>
                <xdr:col>8</xdr:col>
                <xdr:colOff>95250</xdr:colOff>
                <xdr:row>3</xdr:row>
                <xdr:rowOff>161925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CONFIG!$H$40:$H$47</xm:f>
          </x14:formula1>
          <xm:sqref>H16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ntas"/>
  <dimension ref="A1:XFC25010"/>
  <sheetViews>
    <sheetView showGridLines="0" showRowColHeaders="0" zoomScale="106" zoomScaleNormal="106" workbookViewId="0">
      <pane xSplit="12" ySplit="15" topLeftCell="M16" activePane="bottomRight" state="frozen"/>
      <selection pane="topRight" activeCell="M1" sqref="M1"/>
      <selection pane="bottomLeft" activeCell="A16" sqref="A16"/>
      <selection pane="bottomRight" activeCell="D16" sqref="D16"/>
    </sheetView>
  </sheetViews>
  <sheetFormatPr defaultColWidth="0" defaultRowHeight="15" zeroHeight="1" x14ac:dyDescent="0.25"/>
  <cols>
    <col min="1" max="1" width="2.140625" customWidth="1"/>
    <col min="2" max="2" width="2.28515625" style="2" hidden="1" customWidth="1"/>
    <col min="3" max="3" width="3.140625" style="3" hidden="1" customWidth="1"/>
    <col min="4" max="4" width="13.28515625" style="21" customWidth="1"/>
    <col min="5" max="5" width="41.28515625" customWidth="1"/>
    <col min="6" max="6" width="16.28515625" style="1" bestFit="1" customWidth="1"/>
    <col min="7" max="7" width="26.7109375" style="1" bestFit="1" customWidth="1"/>
    <col min="8" max="8" width="27" style="1" bestFit="1" customWidth="1"/>
    <col min="9" max="9" width="16.42578125" style="1" customWidth="1"/>
    <col min="10" max="10" width="2.140625" style="1" customWidth="1"/>
    <col min="11" max="11" width="16.28515625" bestFit="1" customWidth="1"/>
    <col min="12" max="12" width="1.42578125" customWidth="1"/>
    <col min="13" max="14" width="0.85546875" customWidth="1"/>
    <col min="15" max="15" width="0.7109375" customWidth="1"/>
    <col min="16" max="16" width="0.7109375" style="96" customWidth="1"/>
    <col min="17" max="17" width="0.7109375" customWidth="1"/>
    <col min="18" max="20" width="5.28515625" hidden="1"/>
    <col min="21" max="16381" width="9.140625" hidden="1"/>
    <col min="16382" max="16382" width="2.85546875" hidden="1"/>
    <col min="16383" max="16383" width="2.140625" hidden="1"/>
    <col min="16384" max="16384" width="2.7109375" hidden="1"/>
  </cols>
  <sheetData>
    <row r="1" spans="1:17" ht="22.5" customHeight="1" x14ac:dyDescent="0.25">
      <c r="A1" s="57"/>
      <c r="B1" s="57"/>
      <c r="C1" s="57"/>
      <c r="D1" s="260" t="s">
        <v>279</v>
      </c>
      <c r="E1" s="57"/>
      <c r="F1" s="57"/>
      <c r="G1" s="57"/>
      <c r="H1" s="91">
        <f>COUNTBLANK(D16:D25000)</f>
        <v>24985</v>
      </c>
      <c r="I1" s="57"/>
      <c r="J1" s="57"/>
      <c r="K1" s="57"/>
      <c r="L1" s="57"/>
    </row>
    <row r="2" spans="1:17" ht="11.25" customHeight="1" x14ac:dyDescent="0.25">
      <c r="A2" s="325"/>
      <c r="B2" s="325"/>
      <c r="C2" s="325"/>
      <c r="D2" s="325"/>
      <c r="E2" s="325"/>
      <c r="F2" s="325"/>
      <c r="G2" s="325"/>
      <c r="H2" s="325"/>
      <c r="I2" s="326" t="str">
        <f>IF(CONFIG!H51="","",CONFIG!H51)</f>
        <v>-</v>
      </c>
      <c r="J2" s="326"/>
      <c r="K2" s="86">
        <f>IF(I2="","",SUMIFS($F$16:$F$10015,$I$16:$I$10015,I2))</f>
        <v>0</v>
      </c>
      <c r="L2" s="111">
        <v>0</v>
      </c>
    </row>
    <row r="3" spans="1:17" ht="11.25" customHeight="1" x14ac:dyDescent="0.25">
      <c r="A3" s="325"/>
      <c r="B3" s="325"/>
      <c r="C3" s="325"/>
      <c r="D3" s="325"/>
      <c r="E3" s="325"/>
      <c r="F3" s="325"/>
      <c r="G3" s="325"/>
      <c r="H3" s="325"/>
      <c r="I3" s="326" t="str">
        <f>IF(CONFIG!H52="","",CONFIG!H52)</f>
        <v>-</v>
      </c>
      <c r="J3" s="326"/>
      <c r="K3" s="86">
        <f>IF(I3="","",SUMIFS($F$16:$F$10015,$I$16:$I$10015,I3))</f>
        <v>0</v>
      </c>
      <c r="L3" s="111">
        <v>0</v>
      </c>
    </row>
    <row r="4" spans="1:17" ht="11.25" customHeight="1" x14ac:dyDescent="0.25">
      <c r="A4" s="325"/>
      <c r="B4" s="325"/>
      <c r="C4" s="325"/>
      <c r="D4" s="325"/>
      <c r="E4" s="325"/>
      <c r="F4" s="325"/>
      <c r="G4" s="325"/>
      <c r="H4" s="325"/>
      <c r="I4" s="326" t="str">
        <f>IF(CONFIG!H53="","",CONFIG!H53)</f>
        <v>-</v>
      </c>
      <c r="J4" s="326"/>
      <c r="K4" s="86">
        <f>IF(I4="","",SUMIFS($F$16:$F$10015,$I$16:$I$10015,I4))</f>
        <v>0</v>
      </c>
      <c r="L4" s="111">
        <v>0</v>
      </c>
    </row>
    <row r="5" spans="1:17" ht="11.25" customHeight="1" x14ac:dyDescent="0.25">
      <c r="A5" s="325"/>
      <c r="B5" s="325"/>
      <c r="C5" s="325"/>
      <c r="D5" s="325"/>
      <c r="E5" s="325"/>
      <c r="F5" s="325"/>
      <c r="G5" s="325"/>
      <c r="H5" s="325"/>
      <c r="I5" s="326" t="str">
        <f>IF(CONFIG!H54="","",CONFIG!H54)</f>
        <v>-</v>
      </c>
      <c r="J5" s="326"/>
      <c r="K5" s="86">
        <f>IF(I5="","",SUMIFS($F$16:$F$10015,$I$16:$I$10015,I5))</f>
        <v>0</v>
      </c>
      <c r="L5" s="111">
        <v>0</v>
      </c>
    </row>
    <row r="6" spans="1:17" ht="11.25" customHeight="1" x14ac:dyDescent="0.25">
      <c r="A6" s="325"/>
      <c r="B6" s="325"/>
      <c r="C6" s="325"/>
      <c r="D6" s="325"/>
      <c r="E6" s="325"/>
      <c r="F6" s="325"/>
      <c r="G6" s="325"/>
      <c r="H6" s="325"/>
      <c r="I6" s="326" t="str">
        <f>IF(CONFIG!H55="","",CONFIG!H55)</f>
        <v>-</v>
      </c>
      <c r="J6" s="326"/>
      <c r="K6" s="86">
        <f>IF(I6="","",SUMIFS($F$16:$F$10015,$I$16:$I$10015,I6))</f>
        <v>0</v>
      </c>
      <c r="L6" s="111">
        <v>0</v>
      </c>
    </row>
    <row r="7" spans="1:17" ht="11.25" customHeight="1" x14ac:dyDescent="0.25">
      <c r="A7" s="325"/>
      <c r="B7" s="325"/>
      <c r="C7" s="325"/>
      <c r="D7" s="325"/>
      <c r="E7" s="325"/>
      <c r="F7" s="325"/>
      <c r="G7" s="325"/>
      <c r="H7" s="325"/>
      <c r="I7" s="326" t="str">
        <f>IF(CONFIG!H56="","",CONFIG!H56)</f>
        <v>-</v>
      </c>
      <c r="J7" s="326"/>
      <c r="K7" s="86">
        <f t="shared" ref="K7:K13" si="0">IF(I7="","",SUMIFS($F$16:$F$10015,$I$16:$I$10015,I7))</f>
        <v>0</v>
      </c>
      <c r="L7" s="111">
        <v>0</v>
      </c>
    </row>
    <row r="8" spans="1:17" ht="11.25" customHeight="1" x14ac:dyDescent="0.25">
      <c r="A8" s="325"/>
      <c r="B8" s="325"/>
      <c r="C8" s="325"/>
      <c r="D8" s="325"/>
      <c r="E8" s="325"/>
      <c r="F8" s="325"/>
      <c r="G8" s="325"/>
      <c r="H8" s="325"/>
      <c r="I8" s="326" t="str">
        <f>IF(CONFIG!H57="","",CONFIG!H57)</f>
        <v>-</v>
      </c>
      <c r="J8" s="326"/>
      <c r="K8" s="86">
        <f t="shared" si="0"/>
        <v>0</v>
      </c>
      <c r="L8" s="111">
        <v>0</v>
      </c>
    </row>
    <row r="9" spans="1:17" ht="11.25" customHeight="1" x14ac:dyDescent="0.25">
      <c r="A9" s="325"/>
      <c r="B9" s="325"/>
      <c r="C9" s="325"/>
      <c r="D9" s="325"/>
      <c r="E9" s="325"/>
      <c r="F9" s="325"/>
      <c r="G9" s="325"/>
      <c r="H9" s="325"/>
      <c r="I9" s="326" t="str">
        <f>IF(CONFIG!H58="","",CONFIG!H58)</f>
        <v>-</v>
      </c>
      <c r="J9" s="326"/>
      <c r="K9" s="86">
        <f t="shared" si="0"/>
        <v>0</v>
      </c>
      <c r="L9" s="111">
        <v>0</v>
      </c>
    </row>
    <row r="10" spans="1:17" ht="11.25" customHeight="1" x14ac:dyDescent="0.25">
      <c r="A10" s="325"/>
      <c r="B10" s="325"/>
      <c r="C10" s="325"/>
      <c r="D10" s="325"/>
      <c r="E10" s="325"/>
      <c r="F10" s="325"/>
      <c r="G10" s="325"/>
      <c r="H10" s="325"/>
      <c r="I10" s="326" t="str">
        <f>IF(CONFIG!H59="","",CONFIG!H59)</f>
        <v>-</v>
      </c>
      <c r="J10" s="326"/>
      <c r="K10" s="86">
        <f t="shared" si="0"/>
        <v>0</v>
      </c>
      <c r="L10" s="111">
        <v>0</v>
      </c>
    </row>
    <row r="11" spans="1:17" ht="11.25" customHeight="1" x14ac:dyDescent="0.25">
      <c r="A11" s="325"/>
      <c r="B11" s="325"/>
      <c r="C11" s="325"/>
      <c r="D11" s="325"/>
      <c r="E11" s="325"/>
      <c r="F11" s="325"/>
      <c r="G11" s="325"/>
      <c r="H11" s="325"/>
      <c r="I11" s="326" t="str">
        <f>IF(CONFIG!H60="","",CONFIG!H60)</f>
        <v>-</v>
      </c>
      <c r="J11" s="326"/>
      <c r="K11" s="86">
        <f t="shared" si="0"/>
        <v>0</v>
      </c>
      <c r="L11" s="111">
        <v>0</v>
      </c>
    </row>
    <row r="12" spans="1:17" ht="11.25" customHeight="1" x14ac:dyDescent="0.25">
      <c r="A12" s="325"/>
      <c r="B12" s="325"/>
      <c r="C12" s="325"/>
      <c r="D12" s="325"/>
      <c r="E12" s="325"/>
      <c r="F12" s="325"/>
      <c r="G12" s="325"/>
      <c r="H12" s="325"/>
      <c r="I12" s="326" t="str">
        <f>IF(CONFIG!H61="","",CONFIG!H61)</f>
        <v>-</v>
      </c>
      <c r="J12" s="326"/>
      <c r="K12" s="86">
        <f t="shared" si="0"/>
        <v>0</v>
      </c>
      <c r="L12" s="111">
        <v>0</v>
      </c>
    </row>
    <row r="13" spans="1:17" ht="11.25" customHeight="1" thickBot="1" x14ac:dyDescent="0.3">
      <c r="A13" s="325"/>
      <c r="B13" s="325"/>
      <c r="C13" s="325"/>
      <c r="D13" s="325"/>
      <c r="E13" s="325"/>
      <c r="F13" s="325"/>
      <c r="G13" s="325"/>
      <c r="H13" s="325"/>
      <c r="I13" s="326" t="str">
        <f>IF(CONFIG!H62="","",CONFIG!H62)</f>
        <v>-</v>
      </c>
      <c r="J13" s="326"/>
      <c r="K13" s="86">
        <f t="shared" si="0"/>
        <v>0</v>
      </c>
      <c r="L13" s="111">
        <v>0</v>
      </c>
    </row>
    <row r="14" spans="1:17" s="11" customFormat="1" ht="18" customHeight="1" thickBot="1" x14ac:dyDescent="0.3">
      <c r="A14" s="9"/>
      <c r="B14" s="5"/>
      <c r="C14" s="6"/>
      <c r="D14" s="26"/>
      <c r="E14" s="274"/>
      <c r="F14" s="98"/>
      <c r="G14" s="38"/>
      <c r="H14" s="38"/>
      <c r="I14" s="39"/>
      <c r="J14" s="10"/>
      <c r="K14" s="327">
        <f ca="1">TODAY()</f>
        <v>43112</v>
      </c>
      <c r="L14" s="9"/>
      <c r="P14" s="129"/>
    </row>
    <row r="15" spans="1:17" ht="18" customHeight="1" x14ac:dyDescent="0.25">
      <c r="A15" s="4"/>
      <c r="B15" s="12"/>
      <c r="C15" s="13"/>
      <c r="D15" s="20" t="s">
        <v>0</v>
      </c>
      <c r="E15" s="14" t="s">
        <v>2</v>
      </c>
      <c r="F15" s="15" t="s">
        <v>1</v>
      </c>
      <c r="G15" s="15" t="s">
        <v>18</v>
      </c>
      <c r="H15" s="15" t="s">
        <v>19</v>
      </c>
      <c r="I15" s="15" t="s">
        <v>15</v>
      </c>
      <c r="J15" s="15"/>
      <c r="K15" s="328"/>
      <c r="L15" s="4"/>
    </row>
    <row r="16" spans="1:17" x14ac:dyDescent="0.25">
      <c r="B16" s="7"/>
      <c r="C16" s="8"/>
      <c r="D16" s="110"/>
      <c r="F16" s="99"/>
      <c r="G16" s="99"/>
      <c r="H16" s="282"/>
      <c r="I16" s="18"/>
      <c r="J16" s="18"/>
      <c r="K16" s="1">
        <f t="shared" ref="K16:K87" si="1">IF(ctConta="",K15+F16,IF(I16=ctConta,K15+F16,K15))</f>
        <v>0</v>
      </c>
      <c r="M16" s="96">
        <f>UltimoDia(D16)</f>
        <v>1</v>
      </c>
      <c r="N16" s="28">
        <f ca="1">UltimoDia(TODAY())</f>
        <v>43131</v>
      </c>
      <c r="O16">
        <f ca="1">SUMIFS($F$16:$F$25009,$M$16:$M$25009,EOMONTH(N16,0),$F$16:$F$25009,"&gt;0")</f>
        <v>0</v>
      </c>
      <c r="P16">
        <f ca="1">SUMIFS($F$16:$F$25009,$M$16:$M$25009,EOMONTH(N16,0),$F$16:$F$25009,"&lt;0")*-1</f>
        <v>0</v>
      </c>
      <c r="Q16">
        <f ca="1">O16-P16</f>
        <v>0</v>
      </c>
    </row>
    <row r="17" spans="2:17" x14ac:dyDescent="0.25">
      <c r="B17" s="7"/>
      <c r="C17" s="8"/>
      <c r="D17" s="110"/>
      <c r="F17" s="99"/>
      <c r="G17" s="282"/>
      <c r="H17" s="282"/>
      <c r="I17" s="18"/>
      <c r="J17" s="18"/>
      <c r="K17" s="1">
        <f t="shared" si="1"/>
        <v>0</v>
      </c>
      <c r="M17" s="96">
        <f t="shared" ref="M17:M80" si="2">UltimoDia(D17)</f>
        <v>1</v>
      </c>
      <c r="N17" s="28">
        <f ca="1">EOMONTH(N16,-1)</f>
        <v>43100</v>
      </c>
      <c r="O17">
        <f ca="1">SUMIFS($F$16:$F$25009,$M$16:$M$25009,EOMONTH(N17,0),$F$16:$F$25009,"&gt;0")</f>
        <v>0</v>
      </c>
      <c r="P17">
        <f t="shared" ref="P17:P39" ca="1" si="3">SUMIFS($F$16:$F$25009,$M$16:$M$25009,EOMONTH(N17,0),$F$16:$F$25009,"&lt;0")*-1</f>
        <v>0</v>
      </c>
      <c r="Q17">
        <f t="shared" ref="Q17:Q39" ca="1" si="4">O17-P17</f>
        <v>0</v>
      </c>
    </row>
    <row r="18" spans="2:17" x14ac:dyDescent="0.25">
      <c r="B18" s="7"/>
      <c r="C18" s="8"/>
      <c r="D18" s="129"/>
      <c r="F18" s="99"/>
      <c r="G18" s="99"/>
      <c r="H18" s="99"/>
      <c r="I18" s="18"/>
      <c r="J18" s="18"/>
      <c r="K18" s="1">
        <f t="shared" si="1"/>
        <v>0</v>
      </c>
      <c r="M18" s="96">
        <f t="shared" si="2"/>
        <v>1</v>
      </c>
      <c r="N18" s="28">
        <f ca="1">EOMONTH(N17,-1)</f>
        <v>43069</v>
      </c>
      <c r="O18">
        <f t="shared" ref="O18:O39" ca="1" si="5">SUMIFS($F$16:$F$25009,$M$16:$M$25009,EOMONTH(N18,0),$F$16:$F$25009,"&gt;0")</f>
        <v>0</v>
      </c>
      <c r="P18">
        <f t="shared" ca="1" si="3"/>
        <v>0</v>
      </c>
      <c r="Q18">
        <f t="shared" ca="1" si="4"/>
        <v>0</v>
      </c>
    </row>
    <row r="19" spans="2:17" x14ac:dyDescent="0.25">
      <c r="B19" s="7"/>
      <c r="C19" s="8"/>
      <c r="D19" s="129"/>
      <c r="F19" s="99"/>
      <c r="G19" s="99"/>
      <c r="H19" s="99"/>
      <c r="I19" s="18"/>
      <c r="J19" s="18"/>
      <c r="K19" s="1">
        <f t="shared" si="1"/>
        <v>0</v>
      </c>
      <c r="M19" s="96">
        <f t="shared" si="2"/>
        <v>1</v>
      </c>
      <c r="N19" s="28">
        <f t="shared" ref="N19:N39" ca="1" si="6">EOMONTH(N18,-1)</f>
        <v>43039</v>
      </c>
      <c r="O19">
        <f t="shared" ca="1" si="5"/>
        <v>0</v>
      </c>
      <c r="P19">
        <f t="shared" ca="1" si="3"/>
        <v>0</v>
      </c>
      <c r="Q19">
        <f t="shared" ca="1" si="4"/>
        <v>0</v>
      </c>
    </row>
    <row r="20" spans="2:17" x14ac:dyDescent="0.25">
      <c r="B20" s="7"/>
      <c r="C20" s="8"/>
      <c r="D20" s="129"/>
      <c r="F20" s="99"/>
      <c r="G20" s="99"/>
      <c r="H20" s="99"/>
      <c r="I20" s="18"/>
      <c r="J20" s="18"/>
      <c r="K20" s="1">
        <f t="shared" si="1"/>
        <v>0</v>
      </c>
      <c r="M20" s="96">
        <f t="shared" si="2"/>
        <v>1</v>
      </c>
      <c r="N20" s="28">
        <f t="shared" ca="1" si="6"/>
        <v>43008</v>
      </c>
      <c r="O20">
        <f t="shared" ca="1" si="5"/>
        <v>0</v>
      </c>
      <c r="P20">
        <f t="shared" ca="1" si="3"/>
        <v>0</v>
      </c>
      <c r="Q20">
        <f t="shared" ca="1" si="4"/>
        <v>0</v>
      </c>
    </row>
    <row r="21" spans="2:17" x14ac:dyDescent="0.25">
      <c r="B21" s="7"/>
      <c r="C21" s="8"/>
      <c r="D21" s="110"/>
      <c r="F21" s="99"/>
      <c r="G21" s="99"/>
      <c r="H21" s="99"/>
      <c r="I21" s="18"/>
      <c r="J21" s="18"/>
      <c r="K21" s="1">
        <f t="shared" si="1"/>
        <v>0</v>
      </c>
      <c r="M21" s="96">
        <f t="shared" si="2"/>
        <v>1</v>
      </c>
      <c r="N21" s="28">
        <f t="shared" ca="1" si="6"/>
        <v>42978</v>
      </c>
      <c r="O21">
        <f t="shared" ca="1" si="5"/>
        <v>0</v>
      </c>
      <c r="P21">
        <f t="shared" ca="1" si="3"/>
        <v>0</v>
      </c>
      <c r="Q21">
        <f t="shared" ca="1" si="4"/>
        <v>0</v>
      </c>
    </row>
    <row r="22" spans="2:17" x14ac:dyDescent="0.25">
      <c r="B22" s="7"/>
      <c r="C22" s="8"/>
      <c r="D22" s="110"/>
      <c r="F22" s="99"/>
      <c r="G22" s="99"/>
      <c r="H22" s="99"/>
      <c r="I22" s="18"/>
      <c r="J22" s="18"/>
      <c r="K22" s="59">
        <f t="shared" ref="K22:K35" si="7">IF(ctConta="",K21+F22,IF(I22=ctConta,K21+F22,K21))</f>
        <v>0</v>
      </c>
      <c r="M22" s="96">
        <f t="shared" si="2"/>
        <v>1</v>
      </c>
      <c r="N22" s="28">
        <f t="shared" ca="1" si="6"/>
        <v>42947</v>
      </c>
      <c r="O22">
        <f t="shared" ca="1" si="5"/>
        <v>0</v>
      </c>
      <c r="P22">
        <f t="shared" ca="1" si="3"/>
        <v>0</v>
      </c>
      <c r="Q22">
        <f t="shared" ca="1" si="4"/>
        <v>0</v>
      </c>
    </row>
    <row r="23" spans="2:17" x14ac:dyDescent="0.25">
      <c r="B23" s="7"/>
      <c r="C23" s="8"/>
      <c r="D23" s="110"/>
      <c r="F23" s="99"/>
      <c r="G23" s="99"/>
      <c r="H23" s="99"/>
      <c r="I23" s="18"/>
      <c r="J23" s="18"/>
      <c r="K23" s="59">
        <f t="shared" si="7"/>
        <v>0</v>
      </c>
      <c r="M23" s="96">
        <f t="shared" si="2"/>
        <v>1</v>
      </c>
      <c r="N23" s="28">
        <f t="shared" ca="1" si="6"/>
        <v>42916</v>
      </c>
      <c r="O23">
        <f t="shared" ca="1" si="5"/>
        <v>0</v>
      </c>
      <c r="P23">
        <f t="shared" ca="1" si="3"/>
        <v>0</v>
      </c>
      <c r="Q23">
        <f t="shared" ca="1" si="4"/>
        <v>0</v>
      </c>
    </row>
    <row r="24" spans="2:17" x14ac:dyDescent="0.25">
      <c r="B24" s="7"/>
      <c r="C24" s="8"/>
      <c r="D24" s="129"/>
      <c r="F24" s="99"/>
      <c r="G24" s="99"/>
      <c r="H24" s="99"/>
      <c r="I24" s="18"/>
      <c r="J24" s="18"/>
      <c r="K24" s="59">
        <f t="shared" si="7"/>
        <v>0</v>
      </c>
      <c r="M24" s="96">
        <f t="shared" si="2"/>
        <v>1</v>
      </c>
      <c r="N24" s="28">
        <f t="shared" ca="1" si="6"/>
        <v>42886</v>
      </c>
      <c r="O24">
        <f t="shared" ca="1" si="5"/>
        <v>0</v>
      </c>
      <c r="P24">
        <f t="shared" ca="1" si="3"/>
        <v>0</v>
      </c>
      <c r="Q24">
        <f t="shared" ca="1" si="4"/>
        <v>0</v>
      </c>
    </row>
    <row r="25" spans="2:17" x14ac:dyDescent="0.25">
      <c r="B25" s="7"/>
      <c r="C25" s="8"/>
      <c r="D25" s="110"/>
      <c r="F25" s="99"/>
      <c r="G25" s="99"/>
      <c r="H25" s="99"/>
      <c r="I25" s="18"/>
      <c r="J25" s="18"/>
      <c r="K25" s="59">
        <f t="shared" si="7"/>
        <v>0</v>
      </c>
      <c r="M25" s="96">
        <f t="shared" si="2"/>
        <v>1</v>
      </c>
      <c r="N25" s="28">
        <f t="shared" ca="1" si="6"/>
        <v>42855</v>
      </c>
      <c r="O25">
        <f t="shared" ca="1" si="5"/>
        <v>0</v>
      </c>
      <c r="P25">
        <f t="shared" ca="1" si="3"/>
        <v>0</v>
      </c>
      <c r="Q25">
        <f t="shared" ca="1" si="4"/>
        <v>0</v>
      </c>
    </row>
    <row r="26" spans="2:17" x14ac:dyDescent="0.25">
      <c r="B26" s="7"/>
      <c r="C26" s="8"/>
      <c r="D26" s="110"/>
      <c r="F26" s="99"/>
      <c r="G26" s="99"/>
      <c r="H26" s="99"/>
      <c r="I26" s="18"/>
      <c r="J26" s="18"/>
      <c r="K26" s="59">
        <f t="shared" si="7"/>
        <v>0</v>
      </c>
      <c r="M26" s="96">
        <f t="shared" si="2"/>
        <v>1</v>
      </c>
      <c r="N26" s="28">
        <f t="shared" ca="1" si="6"/>
        <v>42825</v>
      </c>
      <c r="O26">
        <f t="shared" ca="1" si="5"/>
        <v>0</v>
      </c>
      <c r="P26">
        <f t="shared" ca="1" si="3"/>
        <v>0</v>
      </c>
      <c r="Q26">
        <f t="shared" ca="1" si="4"/>
        <v>0</v>
      </c>
    </row>
    <row r="27" spans="2:17" x14ac:dyDescent="0.25">
      <c r="B27" s="7"/>
      <c r="C27" s="8"/>
      <c r="D27" s="110"/>
      <c r="F27" s="99"/>
      <c r="G27" s="99"/>
      <c r="H27" s="99"/>
      <c r="I27" s="18"/>
      <c r="J27" s="18"/>
      <c r="K27" s="59">
        <f t="shared" si="7"/>
        <v>0</v>
      </c>
      <c r="M27" s="96">
        <f t="shared" si="2"/>
        <v>1</v>
      </c>
      <c r="N27" s="28">
        <f t="shared" ca="1" si="6"/>
        <v>42794</v>
      </c>
      <c r="O27">
        <f t="shared" ca="1" si="5"/>
        <v>0</v>
      </c>
      <c r="P27">
        <f t="shared" ca="1" si="3"/>
        <v>0</v>
      </c>
      <c r="Q27">
        <f t="shared" ca="1" si="4"/>
        <v>0</v>
      </c>
    </row>
    <row r="28" spans="2:17" x14ac:dyDescent="0.25">
      <c r="B28" s="7"/>
      <c r="C28" s="8"/>
      <c r="D28" s="110"/>
      <c r="F28" s="99"/>
      <c r="G28" s="99"/>
      <c r="H28" s="99"/>
      <c r="I28" s="18"/>
      <c r="J28" s="18"/>
      <c r="K28" s="59">
        <f t="shared" si="7"/>
        <v>0</v>
      </c>
      <c r="M28" s="96">
        <f t="shared" si="2"/>
        <v>1</v>
      </c>
      <c r="N28" s="28">
        <f t="shared" ca="1" si="6"/>
        <v>42766</v>
      </c>
      <c r="O28">
        <f t="shared" ca="1" si="5"/>
        <v>0</v>
      </c>
      <c r="P28">
        <f t="shared" ca="1" si="3"/>
        <v>0</v>
      </c>
      <c r="Q28">
        <f t="shared" ca="1" si="4"/>
        <v>0</v>
      </c>
    </row>
    <row r="29" spans="2:17" x14ac:dyDescent="0.25">
      <c r="B29" s="7"/>
      <c r="C29" s="8"/>
      <c r="D29" s="110"/>
      <c r="F29" s="99"/>
      <c r="G29" s="99"/>
      <c r="H29" s="99"/>
      <c r="I29" s="18"/>
      <c r="J29" s="18"/>
      <c r="K29" s="59">
        <f t="shared" si="7"/>
        <v>0</v>
      </c>
      <c r="M29" s="96">
        <f t="shared" si="2"/>
        <v>1</v>
      </c>
      <c r="N29" s="28">
        <f t="shared" ca="1" si="6"/>
        <v>42735</v>
      </c>
      <c r="O29">
        <f t="shared" ca="1" si="5"/>
        <v>0</v>
      </c>
      <c r="P29">
        <f t="shared" ca="1" si="3"/>
        <v>0</v>
      </c>
      <c r="Q29">
        <f t="shared" ca="1" si="4"/>
        <v>0</v>
      </c>
    </row>
    <row r="30" spans="2:17" x14ac:dyDescent="0.25">
      <c r="B30" s="7"/>
      <c r="C30" s="8"/>
      <c r="D30" s="110"/>
      <c r="F30" s="99"/>
      <c r="G30" s="99"/>
      <c r="H30" s="99"/>
      <c r="I30" s="18"/>
      <c r="J30" s="18"/>
      <c r="K30" s="59">
        <f t="shared" si="7"/>
        <v>0</v>
      </c>
      <c r="M30" s="96">
        <f t="shared" si="2"/>
        <v>1</v>
      </c>
      <c r="N30" s="28">
        <f t="shared" ca="1" si="6"/>
        <v>42704</v>
      </c>
      <c r="O30">
        <f t="shared" ca="1" si="5"/>
        <v>0</v>
      </c>
      <c r="P30">
        <f t="shared" ca="1" si="3"/>
        <v>0</v>
      </c>
      <c r="Q30">
        <f t="shared" ca="1" si="4"/>
        <v>0</v>
      </c>
    </row>
    <row r="31" spans="2:17" x14ac:dyDescent="0.25">
      <c r="B31" s="7"/>
      <c r="C31" s="8"/>
      <c r="D31" s="110"/>
      <c r="F31" s="99"/>
      <c r="G31" s="99"/>
      <c r="H31" s="99"/>
      <c r="I31" s="18"/>
      <c r="J31" s="18"/>
      <c r="K31" s="59">
        <f t="shared" si="7"/>
        <v>0</v>
      </c>
      <c r="M31" s="96">
        <f t="shared" si="2"/>
        <v>1</v>
      </c>
      <c r="N31" s="28">
        <f t="shared" ca="1" si="6"/>
        <v>42674</v>
      </c>
      <c r="O31">
        <f t="shared" ca="1" si="5"/>
        <v>0</v>
      </c>
      <c r="P31">
        <f t="shared" ca="1" si="3"/>
        <v>0</v>
      </c>
      <c r="Q31">
        <f t="shared" ca="1" si="4"/>
        <v>0</v>
      </c>
    </row>
    <row r="32" spans="2:17" x14ac:dyDescent="0.25">
      <c r="B32" s="7"/>
      <c r="C32" s="8"/>
      <c r="D32" s="110"/>
      <c r="F32" s="99"/>
      <c r="G32" s="99"/>
      <c r="H32" s="99"/>
      <c r="I32" s="18"/>
      <c r="J32" s="18"/>
      <c r="K32" s="59">
        <f t="shared" si="7"/>
        <v>0</v>
      </c>
      <c r="M32" s="96">
        <f t="shared" si="2"/>
        <v>1</v>
      </c>
      <c r="N32" s="28">
        <f t="shared" ca="1" si="6"/>
        <v>42643</v>
      </c>
      <c r="O32">
        <f t="shared" ca="1" si="5"/>
        <v>0</v>
      </c>
      <c r="P32">
        <f t="shared" ca="1" si="3"/>
        <v>0</v>
      </c>
      <c r="Q32">
        <f t="shared" ca="1" si="4"/>
        <v>0</v>
      </c>
    </row>
    <row r="33" spans="2:17" x14ac:dyDescent="0.25">
      <c r="B33" s="7"/>
      <c r="C33" s="8"/>
      <c r="D33" s="110"/>
      <c r="F33" s="99"/>
      <c r="G33" s="99"/>
      <c r="H33" s="99"/>
      <c r="I33" s="18"/>
      <c r="J33" s="18"/>
      <c r="K33" s="59">
        <f t="shared" si="7"/>
        <v>0</v>
      </c>
      <c r="M33" s="96">
        <f t="shared" si="2"/>
        <v>1</v>
      </c>
      <c r="N33" s="28">
        <f t="shared" ca="1" si="6"/>
        <v>42613</v>
      </c>
      <c r="O33">
        <f t="shared" ca="1" si="5"/>
        <v>0</v>
      </c>
      <c r="P33">
        <f t="shared" ca="1" si="3"/>
        <v>0</v>
      </c>
      <c r="Q33">
        <f t="shared" ca="1" si="4"/>
        <v>0</v>
      </c>
    </row>
    <row r="34" spans="2:17" x14ac:dyDescent="0.25">
      <c r="B34" s="7"/>
      <c r="C34" s="8"/>
      <c r="D34" s="110"/>
      <c r="F34" s="99"/>
      <c r="G34" s="99"/>
      <c r="H34" s="99"/>
      <c r="I34" s="18"/>
      <c r="J34" s="18"/>
      <c r="K34" s="59">
        <f t="shared" si="7"/>
        <v>0</v>
      </c>
      <c r="M34" s="96">
        <f t="shared" si="2"/>
        <v>1</v>
      </c>
      <c r="N34" s="28">
        <f t="shared" ca="1" si="6"/>
        <v>42582</v>
      </c>
      <c r="O34">
        <f t="shared" ca="1" si="5"/>
        <v>0</v>
      </c>
      <c r="P34">
        <f t="shared" ca="1" si="3"/>
        <v>0</v>
      </c>
      <c r="Q34">
        <f t="shared" ca="1" si="4"/>
        <v>0</v>
      </c>
    </row>
    <row r="35" spans="2:17" x14ac:dyDescent="0.25">
      <c r="B35" s="7"/>
      <c r="C35" s="8"/>
      <c r="D35" s="110"/>
      <c r="F35" s="99"/>
      <c r="G35" s="99"/>
      <c r="H35" s="99"/>
      <c r="I35" s="18"/>
      <c r="J35" s="18"/>
      <c r="K35" s="59">
        <f t="shared" si="7"/>
        <v>0</v>
      </c>
      <c r="M35" s="96">
        <f t="shared" si="2"/>
        <v>1</v>
      </c>
      <c r="N35" s="28">
        <f t="shared" ca="1" si="6"/>
        <v>42551</v>
      </c>
      <c r="O35">
        <f t="shared" ca="1" si="5"/>
        <v>0</v>
      </c>
      <c r="P35">
        <f t="shared" ca="1" si="3"/>
        <v>0</v>
      </c>
      <c r="Q35">
        <f t="shared" ca="1" si="4"/>
        <v>0</v>
      </c>
    </row>
    <row r="36" spans="2:17" x14ac:dyDescent="0.25">
      <c r="B36" s="7"/>
      <c r="C36" s="8"/>
      <c r="D36" s="110"/>
      <c r="F36" s="99"/>
      <c r="G36" s="99"/>
      <c r="H36" s="99"/>
      <c r="I36" s="18"/>
      <c r="J36" s="18"/>
      <c r="K36" s="1">
        <f t="shared" si="1"/>
        <v>0</v>
      </c>
      <c r="M36" s="96">
        <f t="shared" si="2"/>
        <v>1</v>
      </c>
      <c r="N36" s="28">
        <f t="shared" ca="1" si="6"/>
        <v>42521</v>
      </c>
      <c r="O36">
        <f t="shared" ca="1" si="5"/>
        <v>0</v>
      </c>
      <c r="P36">
        <f t="shared" ca="1" si="3"/>
        <v>0</v>
      </c>
      <c r="Q36">
        <f t="shared" ca="1" si="4"/>
        <v>0</v>
      </c>
    </row>
    <row r="37" spans="2:17" x14ac:dyDescent="0.25">
      <c r="B37" s="7"/>
      <c r="C37" s="8"/>
      <c r="D37" s="110"/>
      <c r="F37" s="99"/>
      <c r="G37" s="99"/>
      <c r="H37" s="99"/>
      <c r="I37" s="18"/>
      <c r="J37" s="18"/>
      <c r="K37" s="1">
        <f t="shared" si="1"/>
        <v>0</v>
      </c>
      <c r="M37" s="96">
        <f t="shared" si="2"/>
        <v>1</v>
      </c>
      <c r="N37" s="28">
        <f t="shared" ca="1" si="6"/>
        <v>42490</v>
      </c>
      <c r="O37">
        <f t="shared" ca="1" si="5"/>
        <v>0</v>
      </c>
      <c r="P37">
        <f t="shared" ca="1" si="3"/>
        <v>0</v>
      </c>
      <c r="Q37">
        <f t="shared" ca="1" si="4"/>
        <v>0</v>
      </c>
    </row>
    <row r="38" spans="2:17" x14ac:dyDescent="0.25">
      <c r="B38" s="7"/>
      <c r="C38" s="8"/>
      <c r="D38" s="110"/>
      <c r="F38" s="99"/>
      <c r="G38" s="99"/>
      <c r="H38" s="99"/>
      <c r="I38" s="18"/>
      <c r="J38" s="18"/>
      <c r="K38" s="1">
        <f t="shared" si="1"/>
        <v>0</v>
      </c>
      <c r="M38" s="96">
        <f t="shared" si="2"/>
        <v>1</v>
      </c>
      <c r="N38" s="28">
        <f t="shared" ca="1" si="6"/>
        <v>42460</v>
      </c>
      <c r="O38">
        <f t="shared" ca="1" si="5"/>
        <v>0</v>
      </c>
      <c r="P38">
        <f t="shared" ca="1" si="3"/>
        <v>0</v>
      </c>
      <c r="Q38">
        <f t="shared" ca="1" si="4"/>
        <v>0</v>
      </c>
    </row>
    <row r="39" spans="2:17" x14ac:dyDescent="0.25">
      <c r="B39" s="7"/>
      <c r="C39" s="8"/>
      <c r="D39" s="110"/>
      <c r="F39" s="99"/>
      <c r="G39" s="99"/>
      <c r="H39" s="99"/>
      <c r="I39" s="18"/>
      <c r="J39" s="18"/>
      <c r="K39" s="1">
        <f t="shared" si="1"/>
        <v>0</v>
      </c>
      <c r="M39" s="96">
        <f t="shared" si="2"/>
        <v>1</v>
      </c>
      <c r="N39" s="28">
        <f t="shared" ca="1" si="6"/>
        <v>42429</v>
      </c>
      <c r="O39">
        <f t="shared" ca="1" si="5"/>
        <v>0</v>
      </c>
      <c r="P39">
        <f t="shared" ca="1" si="3"/>
        <v>0</v>
      </c>
      <c r="Q39">
        <f t="shared" ca="1" si="4"/>
        <v>0</v>
      </c>
    </row>
    <row r="40" spans="2:17" x14ac:dyDescent="0.25">
      <c r="B40" s="7"/>
      <c r="C40" s="8"/>
      <c r="D40" s="110"/>
      <c r="F40" s="99"/>
      <c r="G40" s="99"/>
      <c r="H40" s="99"/>
      <c r="I40" s="18"/>
      <c r="J40" s="18"/>
      <c r="K40" s="1">
        <f t="shared" si="1"/>
        <v>0</v>
      </c>
      <c r="M40" s="96">
        <f t="shared" si="2"/>
        <v>1</v>
      </c>
      <c r="N40" s="273"/>
    </row>
    <row r="41" spans="2:17" x14ac:dyDescent="0.25">
      <c r="B41" s="7"/>
      <c r="C41" s="8"/>
      <c r="D41" s="110"/>
      <c r="F41" s="99"/>
      <c r="G41" s="99"/>
      <c r="H41" s="99"/>
      <c r="I41" s="18"/>
      <c r="J41" s="18"/>
      <c r="K41" s="1">
        <f t="shared" si="1"/>
        <v>0</v>
      </c>
      <c r="M41" s="96">
        <f t="shared" si="2"/>
        <v>1</v>
      </c>
      <c r="N41" s="273"/>
    </row>
    <row r="42" spans="2:17" x14ac:dyDescent="0.25">
      <c r="B42" s="7"/>
      <c r="C42" s="8"/>
      <c r="D42" s="110"/>
      <c r="F42" s="99"/>
      <c r="G42" s="99"/>
      <c r="H42" s="99"/>
      <c r="I42" s="18"/>
      <c r="J42" s="18"/>
      <c r="K42" s="1">
        <f t="shared" si="1"/>
        <v>0</v>
      </c>
      <c r="M42" s="96">
        <f t="shared" si="2"/>
        <v>1</v>
      </c>
      <c r="N42" s="273"/>
    </row>
    <row r="43" spans="2:17" x14ac:dyDescent="0.25">
      <c r="B43" s="7"/>
      <c r="C43" s="8"/>
      <c r="D43" s="110"/>
      <c r="F43" s="99"/>
      <c r="G43" s="99"/>
      <c r="H43" s="99"/>
      <c r="I43" s="18"/>
      <c r="J43" s="18"/>
      <c r="K43" s="1">
        <f t="shared" si="1"/>
        <v>0</v>
      </c>
      <c r="M43" s="96">
        <f t="shared" si="2"/>
        <v>1</v>
      </c>
      <c r="N43" s="273"/>
    </row>
    <row r="44" spans="2:17" x14ac:dyDescent="0.25">
      <c r="B44" s="7"/>
      <c r="C44" s="8"/>
      <c r="D44" s="110"/>
      <c r="F44" s="99"/>
      <c r="G44" s="99"/>
      <c r="H44" s="99"/>
      <c r="I44" s="18"/>
      <c r="J44" s="18"/>
      <c r="K44" s="1">
        <f t="shared" si="1"/>
        <v>0</v>
      </c>
      <c r="M44" s="96">
        <f t="shared" si="2"/>
        <v>1</v>
      </c>
      <c r="N44" s="273"/>
    </row>
    <row r="45" spans="2:17" x14ac:dyDescent="0.25">
      <c r="B45" s="7"/>
      <c r="C45" s="8"/>
      <c r="D45" s="110"/>
      <c r="F45" s="99"/>
      <c r="G45" s="282"/>
      <c r="H45" s="282"/>
      <c r="I45" s="18"/>
      <c r="J45" s="18"/>
      <c r="K45" s="1">
        <f t="shared" si="1"/>
        <v>0</v>
      </c>
      <c r="M45" s="96">
        <f t="shared" si="2"/>
        <v>1</v>
      </c>
      <c r="N45" s="273"/>
    </row>
    <row r="46" spans="2:17" x14ac:dyDescent="0.25">
      <c r="B46" s="7"/>
      <c r="C46" s="8"/>
      <c r="D46" s="110"/>
      <c r="F46" s="99"/>
      <c r="G46" s="99"/>
      <c r="H46" s="99"/>
      <c r="I46" s="18"/>
      <c r="J46" s="18"/>
      <c r="K46" s="1">
        <f t="shared" si="1"/>
        <v>0</v>
      </c>
      <c r="M46" s="96">
        <f t="shared" si="2"/>
        <v>1</v>
      </c>
      <c r="N46" s="273"/>
    </row>
    <row r="47" spans="2:17" x14ac:dyDescent="0.25">
      <c r="B47" s="7"/>
      <c r="C47" s="8"/>
      <c r="D47" s="110"/>
      <c r="F47" s="99"/>
      <c r="G47" s="99"/>
      <c r="H47" s="99"/>
      <c r="I47" s="18"/>
      <c r="J47" s="18"/>
      <c r="K47" s="1">
        <f t="shared" si="1"/>
        <v>0</v>
      </c>
      <c r="M47" s="96">
        <f t="shared" si="2"/>
        <v>1</v>
      </c>
      <c r="N47" s="273"/>
    </row>
    <row r="48" spans="2:17" x14ac:dyDescent="0.25">
      <c r="B48" s="7"/>
      <c r="C48" s="8"/>
      <c r="D48" s="110"/>
      <c r="F48" s="99"/>
      <c r="G48" s="99"/>
      <c r="H48" s="99"/>
      <c r="I48" s="18"/>
      <c r="J48" s="18"/>
      <c r="K48" s="1">
        <f t="shared" si="1"/>
        <v>0</v>
      </c>
      <c r="M48" s="96">
        <f t="shared" si="2"/>
        <v>1</v>
      </c>
      <c r="N48" s="273"/>
    </row>
    <row r="49" spans="2:14" x14ac:dyDescent="0.25">
      <c r="B49" s="7"/>
      <c r="C49" s="8"/>
      <c r="D49" s="110"/>
      <c r="F49" s="99"/>
      <c r="G49" s="99"/>
      <c r="H49" s="99"/>
      <c r="I49" s="18"/>
      <c r="J49" s="18"/>
      <c r="K49" s="1">
        <f t="shared" si="1"/>
        <v>0</v>
      </c>
      <c r="M49" s="96">
        <f t="shared" si="2"/>
        <v>1</v>
      </c>
      <c r="N49" s="273"/>
    </row>
    <row r="50" spans="2:14" x14ac:dyDescent="0.25">
      <c r="B50" s="7"/>
      <c r="C50" s="8"/>
      <c r="D50" s="110"/>
      <c r="F50" s="99"/>
      <c r="G50" s="99"/>
      <c r="H50" s="99"/>
      <c r="I50" s="18"/>
      <c r="J50" s="18"/>
      <c r="K50" s="1">
        <f t="shared" si="1"/>
        <v>0</v>
      </c>
      <c r="M50" s="96">
        <f t="shared" si="2"/>
        <v>1</v>
      </c>
      <c r="N50" s="273"/>
    </row>
    <row r="51" spans="2:14" x14ac:dyDescent="0.25">
      <c r="B51" s="7"/>
      <c r="C51" s="8"/>
      <c r="D51" s="110"/>
      <c r="F51" s="99"/>
      <c r="G51" s="99"/>
      <c r="H51" s="99"/>
      <c r="I51" s="18"/>
      <c r="J51" s="18"/>
      <c r="K51" s="1">
        <f t="shared" si="1"/>
        <v>0</v>
      </c>
      <c r="M51" s="96">
        <f t="shared" si="2"/>
        <v>1</v>
      </c>
      <c r="N51" s="273"/>
    </row>
    <row r="52" spans="2:14" x14ac:dyDescent="0.25">
      <c r="B52" s="7"/>
      <c r="C52" s="8"/>
      <c r="D52" s="110"/>
      <c r="F52" s="99"/>
      <c r="G52" s="99"/>
      <c r="H52" s="99"/>
      <c r="I52" s="18"/>
      <c r="J52" s="18"/>
      <c r="K52" s="1">
        <f t="shared" si="1"/>
        <v>0</v>
      </c>
      <c r="M52" s="96">
        <f t="shared" si="2"/>
        <v>1</v>
      </c>
      <c r="N52" s="273"/>
    </row>
    <row r="53" spans="2:14" x14ac:dyDescent="0.25">
      <c r="B53" s="7"/>
      <c r="C53" s="8"/>
      <c r="D53" s="110"/>
      <c r="F53" s="99"/>
      <c r="G53" s="99"/>
      <c r="H53" s="99"/>
      <c r="I53" s="18"/>
      <c r="J53" s="18"/>
      <c r="K53" s="1">
        <f t="shared" si="1"/>
        <v>0</v>
      </c>
      <c r="M53" s="96">
        <f t="shared" si="2"/>
        <v>1</v>
      </c>
      <c r="N53" s="273"/>
    </row>
    <row r="54" spans="2:14" x14ac:dyDescent="0.25">
      <c r="B54" s="7"/>
      <c r="C54" s="8"/>
      <c r="D54" s="110"/>
      <c r="F54" s="99"/>
      <c r="G54" s="99"/>
      <c r="H54" s="99"/>
      <c r="I54" s="18"/>
      <c r="J54" s="18"/>
      <c r="K54" s="1">
        <f t="shared" si="1"/>
        <v>0</v>
      </c>
      <c r="M54" s="96">
        <f t="shared" si="2"/>
        <v>1</v>
      </c>
      <c r="N54" s="273"/>
    </row>
    <row r="55" spans="2:14" x14ac:dyDescent="0.25">
      <c r="B55" s="7"/>
      <c r="C55" s="8"/>
      <c r="D55" s="110"/>
      <c r="F55" s="99"/>
      <c r="G55" s="99"/>
      <c r="H55" s="99"/>
      <c r="I55" s="18"/>
      <c r="J55" s="18"/>
      <c r="K55" s="1">
        <f t="shared" si="1"/>
        <v>0</v>
      </c>
      <c r="M55" s="96">
        <f t="shared" si="2"/>
        <v>1</v>
      </c>
      <c r="N55" s="273"/>
    </row>
    <row r="56" spans="2:14" x14ac:dyDescent="0.25">
      <c r="B56" s="7"/>
      <c r="C56" s="8"/>
      <c r="D56" s="110"/>
      <c r="F56" s="99"/>
      <c r="G56" s="99"/>
      <c r="H56" s="99"/>
      <c r="I56" s="18"/>
      <c r="J56" s="18"/>
      <c r="K56" s="1">
        <f t="shared" si="1"/>
        <v>0</v>
      </c>
      <c r="M56" s="96">
        <f t="shared" si="2"/>
        <v>1</v>
      </c>
      <c r="N56" s="273"/>
    </row>
    <row r="57" spans="2:14" x14ac:dyDescent="0.25">
      <c r="B57" s="7"/>
      <c r="C57" s="8"/>
      <c r="D57" s="110"/>
      <c r="F57" s="99"/>
      <c r="G57" s="99"/>
      <c r="H57" s="99"/>
      <c r="I57" s="18"/>
      <c r="J57" s="18"/>
      <c r="K57" s="1">
        <f t="shared" si="1"/>
        <v>0</v>
      </c>
      <c r="M57" s="96">
        <f t="shared" si="2"/>
        <v>1</v>
      </c>
      <c r="N57" s="273"/>
    </row>
    <row r="58" spans="2:14" x14ac:dyDescent="0.25">
      <c r="B58" s="7"/>
      <c r="C58" s="8"/>
      <c r="D58" s="110"/>
      <c r="F58" s="99"/>
      <c r="G58" s="99"/>
      <c r="H58" s="99"/>
      <c r="I58" s="18"/>
      <c r="J58" s="18"/>
      <c r="K58" s="1">
        <f t="shared" si="1"/>
        <v>0</v>
      </c>
      <c r="M58" s="96">
        <f t="shared" si="2"/>
        <v>1</v>
      </c>
      <c r="N58" s="273"/>
    </row>
    <row r="59" spans="2:14" x14ac:dyDescent="0.25">
      <c r="B59" s="7"/>
      <c r="C59" s="8"/>
      <c r="D59" s="110"/>
      <c r="F59" s="99"/>
      <c r="G59" s="99"/>
      <c r="H59" s="99"/>
      <c r="I59" s="18"/>
      <c r="J59" s="18"/>
      <c r="K59" s="1">
        <f t="shared" si="1"/>
        <v>0</v>
      </c>
      <c r="M59" s="96">
        <f t="shared" si="2"/>
        <v>1</v>
      </c>
      <c r="N59" s="273"/>
    </row>
    <row r="60" spans="2:14" x14ac:dyDescent="0.25">
      <c r="B60" s="7"/>
      <c r="C60" s="8"/>
      <c r="D60" s="110"/>
      <c r="F60" s="99"/>
      <c r="G60" s="99"/>
      <c r="H60" s="282"/>
      <c r="I60" s="18"/>
      <c r="J60" s="18"/>
      <c r="K60" s="1">
        <f t="shared" si="1"/>
        <v>0</v>
      </c>
      <c r="M60" s="96">
        <f t="shared" si="2"/>
        <v>1</v>
      </c>
      <c r="N60" s="273"/>
    </row>
    <row r="61" spans="2:14" x14ac:dyDescent="0.25">
      <c r="B61" s="7"/>
      <c r="C61" s="8"/>
      <c r="D61" s="110"/>
      <c r="F61" s="99"/>
      <c r="G61" s="99"/>
      <c r="H61" s="99"/>
      <c r="I61" s="18"/>
      <c r="J61" s="18"/>
      <c r="K61" s="1">
        <f t="shared" si="1"/>
        <v>0</v>
      </c>
      <c r="M61" s="96">
        <f t="shared" si="2"/>
        <v>1</v>
      </c>
      <c r="N61" s="273"/>
    </row>
    <row r="62" spans="2:14" x14ac:dyDescent="0.25">
      <c r="B62" s="7"/>
      <c r="C62" s="8"/>
      <c r="D62" s="110"/>
      <c r="F62" s="99"/>
      <c r="G62" s="99"/>
      <c r="H62" s="99"/>
      <c r="I62" s="18"/>
      <c r="J62" s="18"/>
      <c r="K62" s="1">
        <f t="shared" si="1"/>
        <v>0</v>
      </c>
      <c r="M62" s="96">
        <f t="shared" si="2"/>
        <v>1</v>
      </c>
      <c r="N62" s="273"/>
    </row>
    <row r="63" spans="2:14" x14ac:dyDescent="0.25">
      <c r="B63" s="7"/>
      <c r="C63" s="8"/>
      <c r="D63" s="110"/>
      <c r="F63" s="99"/>
      <c r="G63" s="282"/>
      <c r="H63" s="282"/>
      <c r="I63" s="18"/>
      <c r="J63" s="18"/>
      <c r="K63" s="1">
        <f t="shared" si="1"/>
        <v>0</v>
      </c>
      <c r="M63" s="96">
        <f t="shared" si="2"/>
        <v>1</v>
      </c>
      <c r="N63" s="273"/>
    </row>
    <row r="64" spans="2:14" x14ac:dyDescent="0.25">
      <c r="B64" s="7"/>
      <c r="C64" s="8"/>
      <c r="D64" s="110"/>
      <c r="F64" s="99"/>
      <c r="G64" s="99"/>
      <c r="H64" s="99"/>
      <c r="I64" s="18"/>
      <c r="J64" s="18"/>
      <c r="K64" s="1">
        <f t="shared" si="1"/>
        <v>0</v>
      </c>
      <c r="M64" s="96">
        <f t="shared" si="2"/>
        <v>1</v>
      </c>
      <c r="N64" s="273"/>
    </row>
    <row r="65" spans="2:14" x14ac:dyDescent="0.25">
      <c r="B65" s="7"/>
      <c r="C65" s="8"/>
      <c r="D65" s="110"/>
      <c r="F65" s="99"/>
      <c r="G65" s="99"/>
      <c r="H65" s="282"/>
      <c r="I65" s="18"/>
      <c r="J65" s="18"/>
      <c r="K65" s="1">
        <f t="shared" si="1"/>
        <v>0</v>
      </c>
      <c r="M65" s="96">
        <f t="shared" si="2"/>
        <v>1</v>
      </c>
      <c r="N65" s="273"/>
    </row>
    <row r="66" spans="2:14" x14ac:dyDescent="0.25">
      <c r="B66" s="7"/>
      <c r="C66" s="8"/>
      <c r="D66" s="110"/>
      <c r="F66" s="99"/>
      <c r="G66" s="99"/>
      <c r="H66" s="99"/>
      <c r="I66" s="18"/>
      <c r="J66" s="18"/>
      <c r="K66" s="1">
        <f t="shared" si="1"/>
        <v>0</v>
      </c>
      <c r="M66" s="96">
        <f t="shared" si="2"/>
        <v>1</v>
      </c>
      <c r="N66" s="273"/>
    </row>
    <row r="67" spans="2:14" x14ac:dyDescent="0.25">
      <c r="B67" s="7"/>
      <c r="C67" s="8"/>
      <c r="D67" s="110"/>
      <c r="F67" s="99"/>
      <c r="G67" s="99"/>
      <c r="H67" s="180"/>
      <c r="I67" s="18"/>
      <c r="J67" s="18"/>
      <c r="K67" s="1">
        <f t="shared" si="1"/>
        <v>0</v>
      </c>
      <c r="M67" s="96">
        <f t="shared" si="2"/>
        <v>1</v>
      </c>
      <c r="N67" s="273"/>
    </row>
    <row r="68" spans="2:14" x14ac:dyDescent="0.25">
      <c r="B68" s="7"/>
      <c r="C68" s="8"/>
      <c r="D68" s="110"/>
      <c r="F68" s="99"/>
      <c r="G68" s="99"/>
      <c r="H68" s="99"/>
      <c r="I68" s="18"/>
      <c r="J68" s="18"/>
      <c r="K68" s="1">
        <f t="shared" si="1"/>
        <v>0</v>
      </c>
      <c r="M68" s="96">
        <f t="shared" si="2"/>
        <v>1</v>
      </c>
      <c r="N68" s="273"/>
    </row>
    <row r="69" spans="2:14" x14ac:dyDescent="0.25">
      <c r="B69" s="7"/>
      <c r="C69" s="8"/>
      <c r="D69" s="110"/>
      <c r="F69" s="99"/>
      <c r="G69" s="99"/>
      <c r="H69" s="99"/>
      <c r="I69" s="18"/>
      <c r="J69" s="18"/>
      <c r="K69" s="1">
        <f t="shared" si="1"/>
        <v>0</v>
      </c>
      <c r="M69" s="96">
        <f t="shared" si="2"/>
        <v>1</v>
      </c>
      <c r="N69" s="273"/>
    </row>
    <row r="70" spans="2:14" x14ac:dyDescent="0.25">
      <c r="B70" s="7"/>
      <c r="C70" s="8"/>
      <c r="D70" s="110"/>
      <c r="F70" s="99"/>
      <c r="G70" s="99"/>
      <c r="H70" s="99"/>
      <c r="I70" s="18"/>
      <c r="J70" s="18"/>
      <c r="K70" s="1">
        <f t="shared" si="1"/>
        <v>0</v>
      </c>
      <c r="M70" s="96">
        <f t="shared" si="2"/>
        <v>1</v>
      </c>
      <c r="N70" s="273"/>
    </row>
    <row r="71" spans="2:14" x14ac:dyDescent="0.25">
      <c r="B71" s="7"/>
      <c r="C71" s="8"/>
      <c r="D71" s="110"/>
      <c r="F71" s="99"/>
      <c r="G71" s="99"/>
      <c r="H71" s="99"/>
      <c r="I71" s="18"/>
      <c r="J71" s="18"/>
      <c r="K71" s="1">
        <f t="shared" si="1"/>
        <v>0</v>
      </c>
      <c r="M71" s="96">
        <f t="shared" si="2"/>
        <v>1</v>
      </c>
      <c r="N71" s="273"/>
    </row>
    <row r="72" spans="2:14" x14ac:dyDescent="0.25">
      <c r="B72" s="7"/>
      <c r="C72" s="8"/>
      <c r="D72" s="110"/>
      <c r="F72" s="99"/>
      <c r="G72" s="99"/>
      <c r="H72" s="99"/>
      <c r="I72" s="18"/>
      <c r="J72" s="18"/>
      <c r="K72" s="1">
        <f t="shared" si="1"/>
        <v>0</v>
      </c>
      <c r="M72" s="96">
        <f t="shared" si="2"/>
        <v>1</v>
      </c>
      <c r="N72" s="273"/>
    </row>
    <row r="73" spans="2:14" x14ac:dyDescent="0.25">
      <c r="B73" s="7"/>
      <c r="C73" s="8"/>
      <c r="D73" s="110"/>
      <c r="F73" s="99"/>
      <c r="G73" s="99"/>
      <c r="H73" s="99"/>
      <c r="I73" s="18"/>
      <c r="J73" s="18"/>
      <c r="K73" s="1">
        <f t="shared" si="1"/>
        <v>0</v>
      </c>
      <c r="M73" s="96">
        <f t="shared" si="2"/>
        <v>1</v>
      </c>
      <c r="N73" s="273"/>
    </row>
    <row r="74" spans="2:14" x14ac:dyDescent="0.25">
      <c r="B74" s="7"/>
      <c r="C74" s="8"/>
      <c r="D74" s="110"/>
      <c r="F74" s="99"/>
      <c r="G74" s="99"/>
      <c r="H74" s="99"/>
      <c r="I74" s="18"/>
      <c r="J74" s="18"/>
      <c r="K74" s="1">
        <f t="shared" si="1"/>
        <v>0</v>
      </c>
      <c r="M74" s="96">
        <f t="shared" si="2"/>
        <v>1</v>
      </c>
      <c r="N74" s="273"/>
    </row>
    <row r="75" spans="2:14" x14ac:dyDescent="0.25">
      <c r="B75" s="7"/>
      <c r="C75" s="8"/>
      <c r="D75" s="110"/>
      <c r="F75" s="99"/>
      <c r="G75" s="99"/>
      <c r="H75" s="99"/>
      <c r="I75" s="18"/>
      <c r="J75" s="18"/>
      <c r="K75" s="1">
        <f t="shared" si="1"/>
        <v>0</v>
      </c>
      <c r="M75" s="96">
        <f t="shared" si="2"/>
        <v>1</v>
      </c>
      <c r="N75" s="273"/>
    </row>
    <row r="76" spans="2:14" x14ac:dyDescent="0.25">
      <c r="B76" s="7"/>
      <c r="C76" s="8"/>
      <c r="D76" s="110"/>
      <c r="F76" s="99"/>
      <c r="G76" s="99"/>
      <c r="H76" s="99"/>
      <c r="I76" s="18"/>
      <c r="J76" s="18"/>
      <c r="K76" s="1">
        <f t="shared" si="1"/>
        <v>0</v>
      </c>
      <c r="M76" s="96">
        <f t="shared" si="2"/>
        <v>1</v>
      </c>
      <c r="N76" s="273"/>
    </row>
    <row r="77" spans="2:14" x14ac:dyDescent="0.25">
      <c r="B77" s="7"/>
      <c r="C77" s="8"/>
      <c r="D77" s="110"/>
      <c r="F77" s="99"/>
      <c r="G77" s="99"/>
      <c r="H77" s="282"/>
      <c r="I77" s="18"/>
      <c r="J77" s="18"/>
      <c r="K77" s="1">
        <f t="shared" si="1"/>
        <v>0</v>
      </c>
      <c r="M77" s="96">
        <f t="shared" si="2"/>
        <v>1</v>
      </c>
      <c r="N77" s="273"/>
    </row>
    <row r="78" spans="2:14" x14ac:dyDescent="0.25">
      <c r="B78" s="7"/>
      <c r="C78" s="8"/>
      <c r="D78" s="110"/>
      <c r="F78" s="99"/>
      <c r="G78" s="99"/>
      <c r="H78" s="99"/>
      <c r="I78" s="18"/>
      <c r="J78" s="18"/>
      <c r="K78" s="1">
        <f t="shared" si="1"/>
        <v>0</v>
      </c>
      <c r="M78" s="96">
        <f t="shared" si="2"/>
        <v>1</v>
      </c>
      <c r="N78" s="273"/>
    </row>
    <row r="79" spans="2:14" x14ac:dyDescent="0.25">
      <c r="B79" s="7"/>
      <c r="C79" s="8"/>
      <c r="D79" s="110"/>
      <c r="F79" s="99"/>
      <c r="G79" s="99"/>
      <c r="H79" s="99"/>
      <c r="I79" s="18"/>
      <c r="J79" s="18"/>
      <c r="K79" s="1">
        <f t="shared" si="1"/>
        <v>0</v>
      </c>
      <c r="M79" s="96">
        <f t="shared" si="2"/>
        <v>1</v>
      </c>
      <c r="N79" s="273"/>
    </row>
    <row r="80" spans="2:14" x14ac:dyDescent="0.25">
      <c r="B80" s="7"/>
      <c r="C80" s="8"/>
      <c r="D80" s="110"/>
      <c r="F80" s="99"/>
      <c r="G80" s="99"/>
      <c r="H80" s="99"/>
      <c r="I80" s="18"/>
      <c r="J80" s="18"/>
      <c r="K80" s="1">
        <f t="shared" si="1"/>
        <v>0</v>
      </c>
      <c r="M80" s="96">
        <f t="shared" si="2"/>
        <v>1</v>
      </c>
      <c r="N80" s="273"/>
    </row>
    <row r="81" spans="2:14" x14ac:dyDescent="0.25">
      <c r="B81" s="7"/>
      <c r="C81" s="8"/>
      <c r="D81" s="110"/>
      <c r="F81" s="99"/>
      <c r="G81" s="99"/>
      <c r="H81" s="99"/>
      <c r="I81" s="18"/>
      <c r="J81" s="18"/>
      <c r="K81" s="1">
        <f t="shared" si="1"/>
        <v>0</v>
      </c>
      <c r="M81" s="96">
        <f t="shared" ref="M81:M144" si="8">UltimoDia(D81)</f>
        <v>1</v>
      </c>
      <c r="N81" s="273"/>
    </row>
    <row r="82" spans="2:14" x14ac:dyDescent="0.25">
      <c r="B82" s="7"/>
      <c r="C82" s="8"/>
      <c r="D82" s="110"/>
      <c r="F82" s="99"/>
      <c r="G82" s="99"/>
      <c r="H82" s="99"/>
      <c r="I82" s="18"/>
      <c r="J82" s="18"/>
      <c r="K82" s="1">
        <f t="shared" si="1"/>
        <v>0</v>
      </c>
      <c r="M82" s="96">
        <f t="shared" si="8"/>
        <v>1</v>
      </c>
      <c r="N82" s="273"/>
    </row>
    <row r="83" spans="2:14" x14ac:dyDescent="0.25">
      <c r="B83" s="7"/>
      <c r="C83" s="8"/>
      <c r="D83" s="110"/>
      <c r="F83" s="99"/>
      <c r="G83" s="99"/>
      <c r="H83" s="99"/>
      <c r="I83" s="18"/>
      <c r="J83" s="18"/>
      <c r="K83" s="1">
        <f t="shared" si="1"/>
        <v>0</v>
      </c>
      <c r="M83" s="96">
        <f t="shared" si="8"/>
        <v>1</v>
      </c>
      <c r="N83" s="273"/>
    </row>
    <row r="84" spans="2:14" x14ac:dyDescent="0.25">
      <c r="B84" s="7"/>
      <c r="C84" s="8"/>
      <c r="D84" s="110"/>
      <c r="F84" s="99"/>
      <c r="G84" s="282"/>
      <c r="H84" s="282"/>
      <c r="I84" s="18"/>
      <c r="J84" s="18"/>
      <c r="K84" s="1">
        <f t="shared" si="1"/>
        <v>0</v>
      </c>
      <c r="M84" s="96">
        <f t="shared" si="8"/>
        <v>1</v>
      </c>
      <c r="N84" s="273"/>
    </row>
    <row r="85" spans="2:14" x14ac:dyDescent="0.25">
      <c r="B85" s="7"/>
      <c r="C85" s="8"/>
      <c r="D85" s="110"/>
      <c r="F85" s="99"/>
      <c r="G85" s="99"/>
      <c r="H85" s="99"/>
      <c r="I85" s="18"/>
      <c r="J85" s="18"/>
      <c r="K85" s="1">
        <f t="shared" si="1"/>
        <v>0</v>
      </c>
      <c r="M85" s="96">
        <f t="shared" si="8"/>
        <v>1</v>
      </c>
      <c r="N85" s="273"/>
    </row>
    <row r="86" spans="2:14" x14ac:dyDescent="0.25">
      <c r="B86" s="7"/>
      <c r="C86" s="8"/>
      <c r="D86" s="110"/>
      <c r="F86" s="99"/>
      <c r="G86" s="99"/>
      <c r="H86" s="99"/>
      <c r="I86" s="18"/>
      <c r="J86" s="18"/>
      <c r="K86" s="1">
        <f t="shared" si="1"/>
        <v>0</v>
      </c>
      <c r="M86" s="96">
        <f t="shared" si="8"/>
        <v>1</v>
      </c>
      <c r="N86" s="273"/>
    </row>
    <row r="87" spans="2:14" x14ac:dyDescent="0.25">
      <c r="B87" s="7"/>
      <c r="C87" s="8"/>
      <c r="D87" s="110"/>
      <c r="F87" s="99"/>
      <c r="G87" s="99"/>
      <c r="H87" s="282"/>
      <c r="I87" s="18"/>
      <c r="J87" s="18"/>
      <c r="K87" s="1">
        <f t="shared" si="1"/>
        <v>0</v>
      </c>
      <c r="M87" s="96">
        <f t="shared" si="8"/>
        <v>1</v>
      </c>
      <c r="N87" s="273"/>
    </row>
    <row r="88" spans="2:14" x14ac:dyDescent="0.25">
      <c r="B88" s="7"/>
      <c r="C88" s="8"/>
      <c r="D88" s="110"/>
      <c r="F88" s="99"/>
      <c r="G88" s="99"/>
      <c r="H88" s="99"/>
      <c r="I88" s="18"/>
      <c r="J88" s="18"/>
      <c r="K88" s="1">
        <f t="shared" ref="K88:K105" si="9">IF(ctConta="",K87+F88,IF(I88=ctConta,K87+F88,K87))</f>
        <v>0</v>
      </c>
      <c r="M88" s="96">
        <f t="shared" si="8"/>
        <v>1</v>
      </c>
      <c r="N88" s="273"/>
    </row>
    <row r="89" spans="2:14" x14ac:dyDescent="0.25">
      <c r="B89" s="7"/>
      <c r="C89" s="8"/>
      <c r="D89" s="110"/>
      <c r="F89" s="99"/>
      <c r="G89" s="99"/>
      <c r="H89" s="99"/>
      <c r="I89" s="18"/>
      <c r="J89" s="18"/>
      <c r="K89" s="1">
        <f t="shared" si="9"/>
        <v>0</v>
      </c>
      <c r="M89" s="96">
        <f t="shared" si="8"/>
        <v>1</v>
      </c>
      <c r="N89" s="273"/>
    </row>
    <row r="90" spans="2:14" x14ac:dyDescent="0.25">
      <c r="B90" s="7"/>
      <c r="C90" s="8"/>
      <c r="D90" s="110"/>
      <c r="F90" s="99"/>
      <c r="G90" s="99"/>
      <c r="H90" s="99"/>
      <c r="I90" s="18"/>
      <c r="J90" s="18"/>
      <c r="K90" s="1">
        <f t="shared" si="9"/>
        <v>0</v>
      </c>
      <c r="M90" s="96">
        <f t="shared" si="8"/>
        <v>1</v>
      </c>
      <c r="N90" s="273"/>
    </row>
    <row r="91" spans="2:14" x14ac:dyDescent="0.25">
      <c r="B91" s="7"/>
      <c r="C91" s="8"/>
      <c r="D91" s="110"/>
      <c r="F91" s="99"/>
      <c r="G91" s="99"/>
      <c r="H91" s="99"/>
      <c r="I91" s="18"/>
      <c r="J91" s="18"/>
      <c r="K91" s="1">
        <f t="shared" si="9"/>
        <v>0</v>
      </c>
      <c r="M91" s="96">
        <f t="shared" si="8"/>
        <v>1</v>
      </c>
      <c r="N91" s="273"/>
    </row>
    <row r="92" spans="2:14" x14ac:dyDescent="0.25">
      <c r="B92" s="7"/>
      <c r="C92" s="8"/>
      <c r="D92" s="110"/>
      <c r="F92" s="99"/>
      <c r="G92" s="99"/>
      <c r="H92" s="99"/>
      <c r="I92" s="18"/>
      <c r="J92" s="18"/>
      <c r="K92" s="1">
        <f t="shared" si="9"/>
        <v>0</v>
      </c>
      <c r="M92" s="96">
        <f t="shared" si="8"/>
        <v>1</v>
      </c>
      <c r="N92" s="273"/>
    </row>
    <row r="93" spans="2:14" x14ac:dyDescent="0.25">
      <c r="B93" s="7"/>
      <c r="C93" s="8"/>
      <c r="D93" s="110"/>
      <c r="F93" s="99"/>
      <c r="G93" s="99"/>
      <c r="H93" s="99"/>
      <c r="I93" s="18"/>
      <c r="J93" s="18"/>
      <c r="K93" s="1">
        <f t="shared" si="9"/>
        <v>0</v>
      </c>
      <c r="M93" s="96">
        <f t="shared" si="8"/>
        <v>1</v>
      </c>
      <c r="N93" s="273"/>
    </row>
    <row r="94" spans="2:14" x14ac:dyDescent="0.25">
      <c r="B94" s="7"/>
      <c r="C94" s="8"/>
      <c r="D94" s="110"/>
      <c r="F94" s="99"/>
      <c r="G94" s="99"/>
      <c r="H94" s="99"/>
      <c r="I94" s="18"/>
      <c r="J94" s="18"/>
      <c r="K94" s="1">
        <f t="shared" si="9"/>
        <v>0</v>
      </c>
      <c r="M94" s="96">
        <f t="shared" si="8"/>
        <v>1</v>
      </c>
      <c r="N94" s="273"/>
    </row>
    <row r="95" spans="2:14" x14ac:dyDescent="0.25">
      <c r="B95" s="7"/>
      <c r="C95" s="8"/>
      <c r="D95" s="110"/>
      <c r="F95" s="99"/>
      <c r="G95" s="99"/>
      <c r="H95" s="99"/>
      <c r="I95" s="18"/>
      <c r="J95" s="18"/>
      <c r="K95" s="1">
        <f t="shared" si="9"/>
        <v>0</v>
      </c>
      <c r="M95" s="96">
        <f t="shared" si="8"/>
        <v>1</v>
      </c>
      <c r="N95" s="273"/>
    </row>
    <row r="96" spans="2:14" x14ac:dyDescent="0.25">
      <c r="B96" s="7"/>
      <c r="C96" s="8"/>
      <c r="D96" s="110"/>
      <c r="F96" s="99"/>
      <c r="G96" s="99"/>
      <c r="H96" s="99"/>
      <c r="I96" s="18"/>
      <c r="J96" s="18"/>
      <c r="K96" s="1">
        <f t="shared" si="9"/>
        <v>0</v>
      </c>
      <c r="M96" s="96">
        <f t="shared" si="8"/>
        <v>1</v>
      </c>
      <c r="N96" s="273"/>
    </row>
    <row r="97" spans="2:14" x14ac:dyDescent="0.25">
      <c r="B97" s="7"/>
      <c r="C97" s="8"/>
      <c r="D97" s="110"/>
      <c r="F97" s="99"/>
      <c r="G97" s="99"/>
      <c r="H97" s="99"/>
      <c r="I97" s="18"/>
      <c r="J97" s="18"/>
      <c r="K97" s="1">
        <f t="shared" si="9"/>
        <v>0</v>
      </c>
      <c r="M97" s="96">
        <f t="shared" si="8"/>
        <v>1</v>
      </c>
      <c r="N97" s="273"/>
    </row>
    <row r="98" spans="2:14" x14ac:dyDescent="0.25">
      <c r="B98" s="7"/>
      <c r="C98" s="8"/>
      <c r="D98" s="110"/>
      <c r="F98" s="99"/>
      <c r="G98" s="99"/>
      <c r="H98" s="99"/>
      <c r="I98" s="18"/>
      <c r="J98" s="18"/>
      <c r="K98" s="1">
        <f t="shared" si="9"/>
        <v>0</v>
      </c>
      <c r="M98" s="96">
        <f t="shared" si="8"/>
        <v>1</v>
      </c>
      <c r="N98" s="273"/>
    </row>
    <row r="99" spans="2:14" x14ac:dyDescent="0.25">
      <c r="B99" s="7"/>
      <c r="C99" s="8"/>
      <c r="D99" s="110"/>
      <c r="F99" s="99"/>
      <c r="G99" s="99"/>
      <c r="H99" s="99"/>
      <c r="I99" s="18"/>
      <c r="J99" s="18"/>
      <c r="K99" s="1">
        <f t="shared" si="9"/>
        <v>0</v>
      </c>
      <c r="M99" s="96">
        <f t="shared" si="8"/>
        <v>1</v>
      </c>
      <c r="N99" s="273"/>
    </row>
    <row r="100" spans="2:14" x14ac:dyDescent="0.25">
      <c r="B100" s="7"/>
      <c r="C100" s="8"/>
      <c r="D100" s="110"/>
      <c r="F100" s="99"/>
      <c r="G100" s="99"/>
      <c r="H100" s="282"/>
      <c r="I100" s="18"/>
      <c r="J100" s="18"/>
      <c r="K100" s="1">
        <f t="shared" si="9"/>
        <v>0</v>
      </c>
      <c r="M100" s="96">
        <f t="shared" si="8"/>
        <v>1</v>
      </c>
      <c r="N100" s="273"/>
    </row>
    <row r="101" spans="2:14" x14ac:dyDescent="0.25">
      <c r="B101" s="7"/>
      <c r="C101" s="8"/>
      <c r="D101" s="110"/>
      <c r="F101" s="99"/>
      <c r="G101" s="99"/>
      <c r="H101" s="99"/>
      <c r="I101" s="18"/>
      <c r="J101" s="18"/>
      <c r="K101" s="1">
        <f t="shared" si="9"/>
        <v>0</v>
      </c>
      <c r="M101" s="96">
        <f t="shared" si="8"/>
        <v>1</v>
      </c>
      <c r="N101" s="273"/>
    </row>
    <row r="102" spans="2:14" x14ac:dyDescent="0.25">
      <c r="B102" s="7"/>
      <c r="C102" s="8"/>
      <c r="D102" s="110"/>
      <c r="F102" s="99"/>
      <c r="G102" s="282"/>
      <c r="H102" s="282"/>
      <c r="I102" s="18"/>
      <c r="J102" s="18"/>
      <c r="K102" s="1">
        <f t="shared" si="9"/>
        <v>0</v>
      </c>
      <c r="M102" s="96">
        <f t="shared" si="8"/>
        <v>1</v>
      </c>
      <c r="N102" s="273"/>
    </row>
    <row r="103" spans="2:14" x14ac:dyDescent="0.25">
      <c r="B103" s="7"/>
      <c r="C103" s="8"/>
      <c r="D103" s="110"/>
      <c r="F103" s="99"/>
      <c r="G103" s="99"/>
      <c r="H103" s="99"/>
      <c r="I103" s="18"/>
      <c r="J103" s="18"/>
      <c r="K103" s="1">
        <f t="shared" si="9"/>
        <v>0</v>
      </c>
      <c r="M103" s="96">
        <f t="shared" si="8"/>
        <v>1</v>
      </c>
      <c r="N103" s="273"/>
    </row>
    <row r="104" spans="2:14" x14ac:dyDescent="0.25">
      <c r="B104" s="7"/>
      <c r="C104" s="8"/>
      <c r="D104" s="110"/>
      <c r="F104" s="99"/>
      <c r="G104" s="99"/>
      <c r="H104" s="99"/>
      <c r="I104" s="18"/>
      <c r="J104" s="18"/>
      <c r="K104" s="1">
        <f t="shared" si="9"/>
        <v>0</v>
      </c>
      <c r="M104" s="96">
        <f t="shared" si="8"/>
        <v>1</v>
      </c>
      <c r="N104" s="273"/>
    </row>
    <row r="105" spans="2:14" x14ac:dyDescent="0.25">
      <c r="B105" s="7"/>
      <c r="C105" s="8"/>
      <c r="D105" s="110"/>
      <c r="F105" s="99"/>
      <c r="G105" s="99"/>
      <c r="H105" s="99"/>
      <c r="I105" s="18"/>
      <c r="J105" s="18"/>
      <c r="K105" s="1">
        <f t="shared" si="9"/>
        <v>0</v>
      </c>
      <c r="M105" s="96">
        <f t="shared" si="8"/>
        <v>1</v>
      </c>
      <c r="N105" s="273"/>
    </row>
    <row r="106" spans="2:14" x14ac:dyDescent="0.25">
      <c r="B106" s="7"/>
      <c r="C106" s="8"/>
      <c r="D106" s="110"/>
      <c r="F106" s="99"/>
      <c r="G106" s="99"/>
      <c r="H106" s="99"/>
      <c r="I106" s="18"/>
      <c r="J106" s="18"/>
      <c r="K106" s="59">
        <f t="shared" ref="K106:K169" si="10">IF(ctConta="",K105+F106,IF(I106=ctConta,K105+F106,K105))</f>
        <v>0</v>
      </c>
      <c r="M106" s="96">
        <f t="shared" si="8"/>
        <v>1</v>
      </c>
      <c r="N106" s="273"/>
    </row>
    <row r="107" spans="2:14" x14ac:dyDescent="0.25">
      <c r="B107" s="7"/>
      <c r="C107" s="8"/>
      <c r="D107" s="110"/>
      <c r="F107" s="99"/>
      <c r="G107" s="99"/>
      <c r="H107" s="99"/>
      <c r="I107" s="18"/>
      <c r="J107" s="18"/>
      <c r="K107" s="59">
        <f t="shared" si="10"/>
        <v>0</v>
      </c>
      <c r="M107" s="96">
        <f t="shared" si="8"/>
        <v>1</v>
      </c>
      <c r="N107" s="273"/>
    </row>
    <row r="108" spans="2:14" x14ac:dyDescent="0.25">
      <c r="B108" s="7"/>
      <c r="C108" s="8"/>
      <c r="D108" s="110"/>
      <c r="F108" s="99"/>
      <c r="G108" s="99"/>
      <c r="H108" s="99"/>
      <c r="I108" s="18"/>
      <c r="J108" s="18"/>
      <c r="K108" s="59">
        <f t="shared" si="10"/>
        <v>0</v>
      </c>
      <c r="M108" s="96">
        <f t="shared" si="8"/>
        <v>1</v>
      </c>
      <c r="N108" s="273"/>
    </row>
    <row r="109" spans="2:14" x14ac:dyDescent="0.25">
      <c r="B109" s="7"/>
      <c r="C109" s="8"/>
      <c r="D109" s="110"/>
      <c r="F109" s="99"/>
      <c r="G109" s="99"/>
      <c r="H109" s="99"/>
      <c r="I109" s="18"/>
      <c r="J109" s="18"/>
      <c r="K109" s="59">
        <f t="shared" si="10"/>
        <v>0</v>
      </c>
      <c r="M109" s="96">
        <f t="shared" si="8"/>
        <v>1</v>
      </c>
      <c r="N109" s="273"/>
    </row>
    <row r="110" spans="2:14" x14ac:dyDescent="0.25">
      <c r="B110" s="7"/>
      <c r="C110" s="8"/>
      <c r="D110" s="110"/>
      <c r="F110" s="99"/>
      <c r="G110" s="99"/>
      <c r="H110" s="99"/>
      <c r="I110" s="18"/>
      <c r="J110" s="18"/>
      <c r="K110" s="59">
        <f t="shared" si="10"/>
        <v>0</v>
      </c>
      <c r="M110" s="96">
        <f t="shared" si="8"/>
        <v>1</v>
      </c>
      <c r="N110" s="273"/>
    </row>
    <row r="111" spans="2:14" x14ac:dyDescent="0.25">
      <c r="B111" s="7"/>
      <c r="C111" s="8"/>
      <c r="D111" s="110"/>
      <c r="F111" s="99"/>
      <c r="G111" s="282"/>
      <c r="H111" s="282"/>
      <c r="I111" s="18"/>
      <c r="J111" s="18"/>
      <c r="K111" s="59">
        <f t="shared" si="10"/>
        <v>0</v>
      </c>
      <c r="M111" s="96">
        <f t="shared" si="8"/>
        <v>1</v>
      </c>
      <c r="N111" s="273"/>
    </row>
    <row r="112" spans="2:14" x14ac:dyDescent="0.25">
      <c r="B112" s="7"/>
      <c r="C112" s="8"/>
      <c r="D112" s="110"/>
      <c r="F112" s="99"/>
      <c r="G112" s="99"/>
      <c r="H112" s="99"/>
      <c r="I112" s="18"/>
      <c r="J112" s="18"/>
      <c r="K112" s="59">
        <f t="shared" si="10"/>
        <v>0</v>
      </c>
      <c r="M112" s="96">
        <f t="shared" si="8"/>
        <v>1</v>
      </c>
      <c r="N112" s="273"/>
    </row>
    <row r="113" spans="2:14" x14ac:dyDescent="0.25">
      <c r="B113" s="7"/>
      <c r="C113" s="8"/>
      <c r="D113" s="110"/>
      <c r="F113" s="99"/>
      <c r="G113" s="99"/>
      <c r="H113" s="99"/>
      <c r="I113" s="18"/>
      <c r="J113" s="18"/>
      <c r="K113" s="59">
        <f t="shared" si="10"/>
        <v>0</v>
      </c>
      <c r="M113" s="96">
        <f t="shared" si="8"/>
        <v>1</v>
      </c>
      <c r="N113" s="273"/>
    </row>
    <row r="114" spans="2:14" x14ac:dyDescent="0.25">
      <c r="B114" s="7"/>
      <c r="C114" s="8"/>
      <c r="D114" s="110"/>
      <c r="F114" s="99"/>
      <c r="G114" s="99"/>
      <c r="H114" s="99"/>
      <c r="I114" s="18"/>
      <c r="J114" s="18"/>
      <c r="K114" s="59">
        <f t="shared" si="10"/>
        <v>0</v>
      </c>
      <c r="M114" s="96">
        <f t="shared" si="8"/>
        <v>1</v>
      </c>
      <c r="N114" s="273"/>
    </row>
    <row r="115" spans="2:14" x14ac:dyDescent="0.25">
      <c r="B115" s="7"/>
      <c r="C115" s="8"/>
      <c r="D115" s="110"/>
      <c r="F115" s="99"/>
      <c r="G115" s="99"/>
      <c r="H115" s="99"/>
      <c r="I115" s="18"/>
      <c r="J115" s="18"/>
      <c r="K115" s="59">
        <f t="shared" si="10"/>
        <v>0</v>
      </c>
      <c r="M115" s="96">
        <f t="shared" si="8"/>
        <v>1</v>
      </c>
      <c r="N115" s="273"/>
    </row>
    <row r="116" spans="2:14" x14ac:dyDescent="0.25">
      <c r="B116" s="7"/>
      <c r="C116" s="8"/>
      <c r="D116" s="110"/>
      <c r="F116" s="99"/>
      <c r="G116" s="99"/>
      <c r="H116" s="99"/>
      <c r="I116" s="18"/>
      <c r="J116" s="18"/>
      <c r="K116" s="59">
        <f t="shared" si="10"/>
        <v>0</v>
      </c>
      <c r="M116" s="96">
        <f t="shared" si="8"/>
        <v>1</v>
      </c>
      <c r="N116" s="273"/>
    </row>
    <row r="117" spans="2:14" x14ac:dyDescent="0.25">
      <c r="B117" s="7"/>
      <c r="C117" s="8"/>
      <c r="D117" s="110"/>
      <c r="F117" s="99"/>
      <c r="G117" s="99"/>
      <c r="H117" s="99"/>
      <c r="I117" s="18"/>
      <c r="J117" s="18"/>
      <c r="K117" s="59">
        <f t="shared" si="10"/>
        <v>0</v>
      </c>
      <c r="M117" s="96">
        <f t="shared" si="8"/>
        <v>1</v>
      </c>
      <c r="N117" s="273"/>
    </row>
    <row r="118" spans="2:14" x14ac:dyDescent="0.25">
      <c r="B118" s="7"/>
      <c r="C118" s="8"/>
      <c r="D118" s="110"/>
      <c r="F118" s="99"/>
      <c r="G118" s="99"/>
      <c r="H118" s="282"/>
      <c r="I118" s="18"/>
      <c r="J118" s="18"/>
      <c r="K118" s="59">
        <f t="shared" si="10"/>
        <v>0</v>
      </c>
      <c r="M118" s="96">
        <f t="shared" si="8"/>
        <v>1</v>
      </c>
      <c r="N118" s="273"/>
    </row>
    <row r="119" spans="2:14" x14ac:dyDescent="0.25">
      <c r="B119" s="7"/>
      <c r="C119" s="8"/>
      <c r="D119" s="110"/>
      <c r="F119" s="99"/>
      <c r="G119" s="99"/>
      <c r="H119" s="282"/>
      <c r="I119" s="18"/>
      <c r="J119" s="18"/>
      <c r="K119" s="59">
        <f t="shared" si="10"/>
        <v>0</v>
      </c>
      <c r="M119" s="96">
        <f t="shared" si="8"/>
        <v>1</v>
      </c>
      <c r="N119" s="273"/>
    </row>
    <row r="120" spans="2:14" x14ac:dyDescent="0.25">
      <c r="B120" s="7"/>
      <c r="C120" s="8"/>
      <c r="D120" s="110"/>
      <c r="F120" s="99"/>
      <c r="G120" s="99"/>
      <c r="H120" s="99"/>
      <c r="I120" s="18"/>
      <c r="J120" s="18"/>
      <c r="K120" s="59">
        <f t="shared" si="10"/>
        <v>0</v>
      </c>
      <c r="M120" s="96">
        <f t="shared" si="8"/>
        <v>1</v>
      </c>
      <c r="N120" s="273"/>
    </row>
    <row r="121" spans="2:14" x14ac:dyDescent="0.25">
      <c r="B121" s="7"/>
      <c r="C121" s="8"/>
      <c r="D121" s="110"/>
      <c r="F121" s="99"/>
      <c r="G121" s="99"/>
      <c r="H121" s="99"/>
      <c r="I121" s="18"/>
      <c r="J121" s="18"/>
      <c r="K121" s="59">
        <f t="shared" si="10"/>
        <v>0</v>
      </c>
      <c r="M121" s="96">
        <f t="shared" si="8"/>
        <v>1</v>
      </c>
      <c r="N121" s="273"/>
    </row>
    <row r="122" spans="2:14" x14ac:dyDescent="0.25">
      <c r="B122" s="7"/>
      <c r="C122" s="8"/>
      <c r="D122" s="110"/>
      <c r="F122" s="99"/>
      <c r="G122" s="99"/>
      <c r="H122" s="99"/>
      <c r="I122" s="18"/>
      <c r="J122" s="18"/>
      <c r="K122" s="59">
        <f t="shared" si="10"/>
        <v>0</v>
      </c>
      <c r="M122" s="96">
        <f t="shared" si="8"/>
        <v>1</v>
      </c>
      <c r="N122" s="273"/>
    </row>
    <row r="123" spans="2:14" x14ac:dyDescent="0.25">
      <c r="B123" s="7"/>
      <c r="C123" s="8"/>
      <c r="D123" s="110"/>
      <c r="F123" s="99"/>
      <c r="G123" s="99"/>
      <c r="H123" s="180"/>
      <c r="I123" s="18"/>
      <c r="J123" s="18"/>
      <c r="K123" s="59">
        <f t="shared" si="10"/>
        <v>0</v>
      </c>
      <c r="M123" s="96">
        <f t="shared" si="8"/>
        <v>1</v>
      </c>
      <c r="N123" s="273"/>
    </row>
    <row r="124" spans="2:14" x14ac:dyDescent="0.25">
      <c r="B124" s="7"/>
      <c r="C124" s="8"/>
      <c r="D124" s="110"/>
      <c r="F124" s="99"/>
      <c r="G124" s="99"/>
      <c r="H124" s="99"/>
      <c r="I124" s="18"/>
      <c r="J124" s="18"/>
      <c r="K124" s="59">
        <f t="shared" si="10"/>
        <v>0</v>
      </c>
      <c r="M124" s="96">
        <f t="shared" si="8"/>
        <v>1</v>
      </c>
      <c r="N124" s="273"/>
    </row>
    <row r="125" spans="2:14" x14ac:dyDescent="0.25">
      <c r="B125" s="7"/>
      <c r="C125" s="8"/>
      <c r="D125" s="110"/>
      <c r="F125" s="99"/>
      <c r="G125" s="99"/>
      <c r="H125" s="99"/>
      <c r="I125" s="18"/>
      <c r="J125" s="18"/>
      <c r="K125" s="59">
        <f t="shared" si="10"/>
        <v>0</v>
      </c>
      <c r="M125" s="96">
        <f t="shared" si="8"/>
        <v>1</v>
      </c>
      <c r="N125" s="273"/>
    </row>
    <row r="126" spans="2:14" x14ac:dyDescent="0.25">
      <c r="B126" s="7"/>
      <c r="C126" s="8"/>
      <c r="D126" s="110"/>
      <c r="F126" s="99"/>
      <c r="G126" s="99"/>
      <c r="H126" s="99"/>
      <c r="I126" s="18"/>
      <c r="J126" s="18"/>
      <c r="K126" s="59">
        <f t="shared" si="10"/>
        <v>0</v>
      </c>
      <c r="M126" s="96">
        <f t="shared" si="8"/>
        <v>1</v>
      </c>
      <c r="N126" s="273"/>
    </row>
    <row r="127" spans="2:14" x14ac:dyDescent="0.25">
      <c r="B127" s="7"/>
      <c r="C127" s="8"/>
      <c r="D127" s="110"/>
      <c r="F127" s="99"/>
      <c r="G127" s="99"/>
      <c r="H127" s="99"/>
      <c r="I127" s="18"/>
      <c r="J127" s="18"/>
      <c r="K127" s="59">
        <f t="shared" si="10"/>
        <v>0</v>
      </c>
      <c r="M127" s="96">
        <f t="shared" si="8"/>
        <v>1</v>
      </c>
      <c r="N127" s="273"/>
    </row>
    <row r="128" spans="2:14" x14ac:dyDescent="0.25">
      <c r="B128" s="7"/>
      <c r="C128" s="8"/>
      <c r="D128" s="110"/>
      <c r="F128" s="99"/>
      <c r="G128" s="99"/>
      <c r="H128" s="99"/>
      <c r="I128" s="18"/>
      <c r="J128" s="18"/>
      <c r="K128" s="59">
        <f t="shared" si="10"/>
        <v>0</v>
      </c>
      <c r="M128" s="96">
        <f t="shared" si="8"/>
        <v>1</v>
      </c>
      <c r="N128" s="273"/>
    </row>
    <row r="129" spans="2:14" x14ac:dyDescent="0.25">
      <c r="B129" s="7"/>
      <c r="C129" s="8"/>
      <c r="D129" s="110"/>
      <c r="F129" s="99"/>
      <c r="G129" s="99"/>
      <c r="H129" s="99"/>
      <c r="I129" s="18"/>
      <c r="J129" s="18"/>
      <c r="K129" s="59">
        <f t="shared" si="10"/>
        <v>0</v>
      </c>
      <c r="M129" s="96">
        <f t="shared" si="8"/>
        <v>1</v>
      </c>
      <c r="N129" s="273"/>
    </row>
    <row r="130" spans="2:14" x14ac:dyDescent="0.25">
      <c r="B130" s="7"/>
      <c r="C130" s="8"/>
      <c r="D130" s="110"/>
      <c r="F130" s="99"/>
      <c r="G130" s="99"/>
      <c r="H130" s="99"/>
      <c r="I130" s="18"/>
      <c r="J130" s="18"/>
      <c r="K130" s="59">
        <f t="shared" si="10"/>
        <v>0</v>
      </c>
      <c r="M130" s="96">
        <f t="shared" si="8"/>
        <v>1</v>
      </c>
      <c r="N130" s="273"/>
    </row>
    <row r="131" spans="2:14" x14ac:dyDescent="0.25">
      <c r="B131" s="7"/>
      <c r="C131" s="8"/>
      <c r="D131" s="110"/>
      <c r="F131" s="99"/>
      <c r="G131" s="99"/>
      <c r="H131" s="99"/>
      <c r="I131" s="18"/>
      <c r="J131" s="18"/>
      <c r="K131" s="59">
        <f t="shared" si="10"/>
        <v>0</v>
      </c>
      <c r="M131" s="96">
        <f t="shared" si="8"/>
        <v>1</v>
      </c>
      <c r="N131" s="273"/>
    </row>
    <row r="132" spans="2:14" x14ac:dyDescent="0.25">
      <c r="B132" s="7"/>
      <c r="C132" s="8"/>
      <c r="D132" s="110"/>
      <c r="F132" s="99"/>
      <c r="G132" s="99"/>
      <c r="H132" s="99"/>
      <c r="I132" s="18"/>
      <c r="J132" s="18"/>
      <c r="K132" s="59">
        <f t="shared" si="10"/>
        <v>0</v>
      </c>
      <c r="M132" s="96">
        <f t="shared" si="8"/>
        <v>1</v>
      </c>
      <c r="N132" s="273"/>
    </row>
    <row r="133" spans="2:14" x14ac:dyDescent="0.25">
      <c r="B133" s="7"/>
      <c r="C133" s="8"/>
      <c r="D133" s="110"/>
      <c r="F133" s="99"/>
      <c r="G133" s="99"/>
      <c r="H133" s="282"/>
      <c r="I133" s="18"/>
      <c r="J133" s="18"/>
      <c r="K133" s="59">
        <f t="shared" si="10"/>
        <v>0</v>
      </c>
      <c r="M133" s="96">
        <f t="shared" si="8"/>
        <v>1</v>
      </c>
      <c r="N133" s="273"/>
    </row>
    <row r="134" spans="2:14" x14ac:dyDescent="0.25">
      <c r="B134" s="7"/>
      <c r="C134" s="8"/>
      <c r="D134" s="110"/>
      <c r="F134" s="99"/>
      <c r="G134" s="99"/>
      <c r="H134" s="99"/>
      <c r="I134" s="18"/>
      <c r="J134" s="18"/>
      <c r="K134" s="59">
        <f t="shared" si="10"/>
        <v>0</v>
      </c>
      <c r="M134" s="96">
        <f t="shared" si="8"/>
        <v>1</v>
      </c>
      <c r="N134" s="273"/>
    </row>
    <row r="135" spans="2:14" x14ac:dyDescent="0.25">
      <c r="B135" s="7"/>
      <c r="C135" s="8"/>
      <c r="D135" s="110"/>
      <c r="F135" s="99"/>
      <c r="G135" s="99"/>
      <c r="H135" s="99"/>
      <c r="I135" s="18"/>
      <c r="J135" s="18"/>
      <c r="K135" s="59">
        <f t="shared" si="10"/>
        <v>0</v>
      </c>
      <c r="M135" s="96">
        <f t="shared" si="8"/>
        <v>1</v>
      </c>
      <c r="N135" s="273"/>
    </row>
    <row r="136" spans="2:14" x14ac:dyDescent="0.25">
      <c r="B136" s="7"/>
      <c r="C136" s="8"/>
      <c r="D136" s="110"/>
      <c r="F136" s="99"/>
      <c r="G136" s="99"/>
      <c r="H136" s="99"/>
      <c r="I136" s="18"/>
      <c r="J136" s="18"/>
      <c r="K136" s="59">
        <f t="shared" si="10"/>
        <v>0</v>
      </c>
      <c r="M136" s="96">
        <f t="shared" si="8"/>
        <v>1</v>
      </c>
      <c r="N136" s="273"/>
    </row>
    <row r="137" spans="2:14" x14ac:dyDescent="0.25">
      <c r="B137" s="7"/>
      <c r="C137" s="8"/>
      <c r="D137" s="110"/>
      <c r="F137" s="99"/>
      <c r="G137" s="99"/>
      <c r="H137" s="99"/>
      <c r="I137" s="18"/>
      <c r="J137" s="18"/>
      <c r="K137" s="59">
        <f t="shared" si="10"/>
        <v>0</v>
      </c>
      <c r="M137" s="96">
        <f t="shared" si="8"/>
        <v>1</v>
      </c>
      <c r="N137" s="273"/>
    </row>
    <row r="138" spans="2:14" x14ac:dyDescent="0.25">
      <c r="B138" s="7"/>
      <c r="C138" s="8"/>
      <c r="D138" s="110"/>
      <c r="F138" s="99"/>
      <c r="G138" s="99"/>
      <c r="H138" s="99"/>
      <c r="I138" s="18"/>
      <c r="J138" s="18"/>
      <c r="K138" s="59">
        <f t="shared" si="10"/>
        <v>0</v>
      </c>
      <c r="M138" s="96">
        <f t="shared" si="8"/>
        <v>1</v>
      </c>
      <c r="N138" s="273"/>
    </row>
    <row r="139" spans="2:14" x14ac:dyDescent="0.25">
      <c r="B139" s="7"/>
      <c r="C139" s="8"/>
      <c r="D139" s="110"/>
      <c r="F139" s="99"/>
      <c r="G139" s="99"/>
      <c r="H139" s="99"/>
      <c r="I139" s="18"/>
      <c r="J139" s="18"/>
      <c r="K139" s="59">
        <f t="shared" si="10"/>
        <v>0</v>
      </c>
      <c r="M139" s="96">
        <f t="shared" si="8"/>
        <v>1</v>
      </c>
      <c r="N139" s="273"/>
    </row>
    <row r="140" spans="2:14" x14ac:dyDescent="0.25">
      <c r="B140" s="7"/>
      <c r="C140" s="8"/>
      <c r="D140" s="110"/>
      <c r="F140" s="99"/>
      <c r="G140" s="99"/>
      <c r="H140" s="99"/>
      <c r="I140" s="18"/>
      <c r="J140" s="18"/>
      <c r="K140" s="59">
        <f t="shared" si="10"/>
        <v>0</v>
      </c>
      <c r="M140" s="96">
        <f t="shared" si="8"/>
        <v>1</v>
      </c>
      <c r="N140" s="273"/>
    </row>
    <row r="141" spans="2:14" x14ac:dyDescent="0.25">
      <c r="B141" s="7"/>
      <c r="C141" s="8"/>
      <c r="D141" s="110"/>
      <c r="F141" s="99"/>
      <c r="G141" s="99"/>
      <c r="H141" s="99"/>
      <c r="I141" s="18"/>
      <c r="J141" s="18"/>
      <c r="K141" s="59">
        <f t="shared" si="10"/>
        <v>0</v>
      </c>
      <c r="M141" s="96">
        <f t="shared" si="8"/>
        <v>1</v>
      </c>
      <c r="N141" s="273"/>
    </row>
    <row r="142" spans="2:14" x14ac:dyDescent="0.25">
      <c r="B142" s="7"/>
      <c r="C142" s="8"/>
      <c r="D142" s="110"/>
      <c r="F142" s="99"/>
      <c r="G142" s="99"/>
      <c r="H142" s="99"/>
      <c r="I142" s="18"/>
      <c r="J142" s="18"/>
      <c r="K142" s="59">
        <f t="shared" si="10"/>
        <v>0</v>
      </c>
      <c r="M142" s="96">
        <f t="shared" si="8"/>
        <v>1</v>
      </c>
      <c r="N142" s="273"/>
    </row>
    <row r="143" spans="2:14" x14ac:dyDescent="0.25">
      <c r="B143" s="7"/>
      <c r="C143" s="8"/>
      <c r="D143" s="110"/>
      <c r="F143" s="99"/>
      <c r="G143" s="99"/>
      <c r="H143" s="99"/>
      <c r="I143" s="18"/>
      <c r="J143" s="18"/>
      <c r="K143" s="59">
        <f t="shared" si="10"/>
        <v>0</v>
      </c>
      <c r="M143" s="96">
        <f t="shared" si="8"/>
        <v>1</v>
      </c>
      <c r="N143" s="273"/>
    </row>
    <row r="144" spans="2:14" x14ac:dyDescent="0.25">
      <c r="B144" s="7"/>
      <c r="C144" s="8"/>
      <c r="D144" s="110"/>
      <c r="F144" s="99"/>
      <c r="G144" s="99"/>
      <c r="H144" s="99"/>
      <c r="I144" s="18"/>
      <c r="J144" s="18"/>
      <c r="K144" s="59">
        <f t="shared" si="10"/>
        <v>0</v>
      </c>
      <c r="M144" s="96">
        <f t="shared" si="8"/>
        <v>1</v>
      </c>
      <c r="N144" s="273"/>
    </row>
    <row r="145" spans="2:14" x14ac:dyDescent="0.25">
      <c r="B145" s="7"/>
      <c r="C145" s="8"/>
      <c r="D145" s="110"/>
      <c r="F145" s="99"/>
      <c r="G145" s="282"/>
      <c r="H145" s="282"/>
      <c r="I145" s="18"/>
      <c r="J145" s="18"/>
      <c r="K145" s="59">
        <f t="shared" si="10"/>
        <v>0</v>
      </c>
      <c r="M145" s="96">
        <f t="shared" ref="M145:M208" si="11">UltimoDia(D145)</f>
        <v>1</v>
      </c>
      <c r="N145" s="273"/>
    </row>
    <row r="146" spans="2:14" x14ac:dyDescent="0.25">
      <c r="B146" s="7"/>
      <c r="C146" s="8"/>
      <c r="D146" s="110"/>
      <c r="F146" s="99"/>
      <c r="G146" s="99"/>
      <c r="H146" s="99"/>
      <c r="I146" s="18"/>
      <c r="J146" s="18"/>
      <c r="K146" s="59">
        <f t="shared" si="10"/>
        <v>0</v>
      </c>
      <c r="M146" s="96">
        <f t="shared" si="11"/>
        <v>1</v>
      </c>
      <c r="N146" s="273"/>
    </row>
    <row r="147" spans="2:14" x14ac:dyDescent="0.25">
      <c r="B147" s="7"/>
      <c r="C147" s="8"/>
      <c r="D147" s="110"/>
      <c r="F147" s="99"/>
      <c r="G147" s="99"/>
      <c r="H147" s="99"/>
      <c r="I147" s="18"/>
      <c r="J147" s="18"/>
      <c r="K147" s="59">
        <f t="shared" si="10"/>
        <v>0</v>
      </c>
      <c r="M147" s="96">
        <f t="shared" si="11"/>
        <v>1</v>
      </c>
      <c r="N147" s="273"/>
    </row>
    <row r="148" spans="2:14" x14ac:dyDescent="0.25">
      <c r="B148" s="7"/>
      <c r="C148" s="8"/>
      <c r="D148" s="110"/>
      <c r="F148" s="99"/>
      <c r="G148" s="99"/>
      <c r="H148" s="99"/>
      <c r="I148" s="18"/>
      <c r="J148" s="18"/>
      <c r="K148" s="59">
        <f t="shared" si="10"/>
        <v>0</v>
      </c>
      <c r="M148" s="96">
        <f t="shared" si="11"/>
        <v>1</v>
      </c>
      <c r="N148" s="273"/>
    </row>
    <row r="149" spans="2:14" x14ac:dyDescent="0.25">
      <c r="B149" s="7"/>
      <c r="C149" s="8"/>
      <c r="D149" s="110"/>
      <c r="F149" s="99"/>
      <c r="G149" s="99"/>
      <c r="H149" s="99"/>
      <c r="I149" s="18"/>
      <c r="J149" s="18"/>
      <c r="K149" s="59">
        <f t="shared" si="10"/>
        <v>0</v>
      </c>
      <c r="M149" s="96">
        <f t="shared" si="11"/>
        <v>1</v>
      </c>
      <c r="N149" s="273"/>
    </row>
    <row r="150" spans="2:14" x14ac:dyDescent="0.25">
      <c r="B150" s="7"/>
      <c r="C150" s="8"/>
      <c r="D150" s="110"/>
      <c r="F150" s="99"/>
      <c r="G150" s="99"/>
      <c r="H150" s="180"/>
      <c r="I150" s="18"/>
      <c r="J150" s="18"/>
      <c r="K150" s="59">
        <f t="shared" si="10"/>
        <v>0</v>
      </c>
      <c r="M150" s="96">
        <f t="shared" si="11"/>
        <v>1</v>
      </c>
      <c r="N150" s="273"/>
    </row>
    <row r="151" spans="2:14" x14ac:dyDescent="0.25">
      <c r="B151" s="7"/>
      <c r="C151" s="8"/>
      <c r="D151" s="110"/>
      <c r="F151" s="99"/>
      <c r="G151" s="99"/>
      <c r="H151" s="99"/>
      <c r="I151" s="18"/>
      <c r="J151" s="18"/>
      <c r="K151" s="59">
        <f t="shared" si="10"/>
        <v>0</v>
      </c>
      <c r="M151" s="96">
        <f t="shared" si="11"/>
        <v>1</v>
      </c>
      <c r="N151" s="273"/>
    </row>
    <row r="152" spans="2:14" x14ac:dyDescent="0.25">
      <c r="B152" s="7"/>
      <c r="C152" s="8"/>
      <c r="D152" s="110"/>
      <c r="F152" s="99"/>
      <c r="G152" s="99"/>
      <c r="H152" s="282"/>
      <c r="I152" s="18"/>
      <c r="J152" s="18"/>
      <c r="K152" s="59">
        <f t="shared" si="10"/>
        <v>0</v>
      </c>
      <c r="M152" s="96">
        <f t="shared" si="11"/>
        <v>1</v>
      </c>
      <c r="N152" s="273"/>
    </row>
    <row r="153" spans="2:14" x14ac:dyDescent="0.25">
      <c r="B153" s="7"/>
      <c r="C153" s="8"/>
      <c r="D153" s="110"/>
      <c r="F153" s="99"/>
      <c r="G153" s="99"/>
      <c r="H153" s="99"/>
      <c r="I153" s="18"/>
      <c r="J153" s="18"/>
      <c r="K153" s="59">
        <f t="shared" si="10"/>
        <v>0</v>
      </c>
      <c r="M153" s="96">
        <f t="shared" si="11"/>
        <v>1</v>
      </c>
      <c r="N153" s="273"/>
    </row>
    <row r="154" spans="2:14" x14ac:dyDescent="0.25">
      <c r="B154" s="7"/>
      <c r="C154" s="8"/>
      <c r="D154" s="110"/>
      <c r="F154" s="99"/>
      <c r="G154" s="99"/>
      <c r="H154" s="99"/>
      <c r="I154" s="18"/>
      <c r="J154" s="18"/>
      <c r="K154" s="59">
        <f t="shared" si="10"/>
        <v>0</v>
      </c>
      <c r="M154" s="96">
        <f t="shared" si="11"/>
        <v>1</v>
      </c>
      <c r="N154" s="273"/>
    </row>
    <row r="155" spans="2:14" x14ac:dyDescent="0.25">
      <c r="B155" s="7"/>
      <c r="C155" s="8"/>
      <c r="D155" s="110"/>
      <c r="F155" s="99"/>
      <c r="G155" s="99"/>
      <c r="H155" s="99"/>
      <c r="I155" s="18"/>
      <c r="J155" s="18"/>
      <c r="K155" s="59">
        <f t="shared" si="10"/>
        <v>0</v>
      </c>
      <c r="M155" s="96">
        <f t="shared" si="11"/>
        <v>1</v>
      </c>
      <c r="N155" s="273"/>
    </row>
    <row r="156" spans="2:14" x14ac:dyDescent="0.25">
      <c r="B156" s="7"/>
      <c r="C156" s="8"/>
      <c r="D156" s="110"/>
      <c r="F156" s="99"/>
      <c r="G156" s="99"/>
      <c r="H156" s="99"/>
      <c r="I156" s="18"/>
      <c r="J156" s="18"/>
      <c r="K156" s="59">
        <f t="shared" si="10"/>
        <v>0</v>
      </c>
      <c r="M156" s="96">
        <f t="shared" si="11"/>
        <v>1</v>
      </c>
      <c r="N156" s="273"/>
    </row>
    <row r="157" spans="2:14" x14ac:dyDescent="0.25">
      <c r="B157" s="7"/>
      <c r="C157" s="8"/>
      <c r="D157" s="110"/>
      <c r="F157" s="99"/>
      <c r="G157" s="99"/>
      <c r="H157" s="99"/>
      <c r="I157" s="18"/>
      <c r="J157" s="18"/>
      <c r="K157" s="59">
        <f t="shared" si="10"/>
        <v>0</v>
      </c>
      <c r="M157" s="96">
        <f t="shared" si="11"/>
        <v>1</v>
      </c>
      <c r="N157" s="273"/>
    </row>
    <row r="158" spans="2:14" x14ac:dyDescent="0.25">
      <c r="B158" s="7"/>
      <c r="C158" s="8"/>
      <c r="D158" s="110"/>
      <c r="F158" s="99"/>
      <c r="G158" s="99"/>
      <c r="H158" s="99"/>
      <c r="I158" s="18"/>
      <c r="J158" s="18"/>
      <c r="K158" s="59">
        <f t="shared" si="10"/>
        <v>0</v>
      </c>
      <c r="M158" s="96">
        <f t="shared" si="11"/>
        <v>1</v>
      </c>
      <c r="N158" s="273"/>
    </row>
    <row r="159" spans="2:14" x14ac:dyDescent="0.25">
      <c r="B159" s="7"/>
      <c r="C159" s="8"/>
      <c r="D159" s="110"/>
      <c r="F159" s="99"/>
      <c r="G159" s="99"/>
      <c r="H159" s="99"/>
      <c r="I159" s="18"/>
      <c r="J159" s="18"/>
      <c r="K159" s="59">
        <f t="shared" si="10"/>
        <v>0</v>
      </c>
      <c r="M159" s="96">
        <f t="shared" si="11"/>
        <v>1</v>
      </c>
      <c r="N159" s="273"/>
    </row>
    <row r="160" spans="2:14" x14ac:dyDescent="0.25">
      <c r="B160" s="7"/>
      <c r="C160" s="8"/>
      <c r="D160" s="110"/>
      <c r="F160" s="99"/>
      <c r="G160" s="99"/>
      <c r="H160" s="99"/>
      <c r="I160" s="18"/>
      <c r="J160" s="18"/>
      <c r="K160" s="59">
        <f t="shared" si="10"/>
        <v>0</v>
      </c>
      <c r="M160" s="96">
        <f t="shared" si="11"/>
        <v>1</v>
      </c>
      <c r="N160" s="273"/>
    </row>
    <row r="161" spans="2:14" x14ac:dyDescent="0.25">
      <c r="B161" s="7"/>
      <c r="C161" s="8"/>
      <c r="D161" s="110"/>
      <c r="F161" s="99"/>
      <c r="G161" s="99"/>
      <c r="H161" s="282"/>
      <c r="I161" s="18"/>
      <c r="J161" s="18"/>
      <c r="K161" s="59">
        <f t="shared" si="10"/>
        <v>0</v>
      </c>
      <c r="M161" s="96">
        <f t="shared" si="11"/>
        <v>1</v>
      </c>
      <c r="N161" s="273"/>
    </row>
    <row r="162" spans="2:14" x14ac:dyDescent="0.25">
      <c r="B162" s="7"/>
      <c r="C162" s="8"/>
      <c r="D162" s="110"/>
      <c r="F162" s="99"/>
      <c r="G162" s="99"/>
      <c r="H162" s="99"/>
      <c r="I162" s="18"/>
      <c r="J162" s="18"/>
      <c r="K162" s="59">
        <f t="shared" si="10"/>
        <v>0</v>
      </c>
      <c r="M162" s="96">
        <f t="shared" si="11"/>
        <v>1</v>
      </c>
      <c r="N162" s="273"/>
    </row>
    <row r="163" spans="2:14" x14ac:dyDescent="0.25">
      <c r="B163" s="7"/>
      <c r="C163" s="8"/>
      <c r="D163" s="110"/>
      <c r="F163" s="99"/>
      <c r="G163" s="99"/>
      <c r="H163" s="99"/>
      <c r="I163" s="18"/>
      <c r="J163" s="18"/>
      <c r="K163" s="59">
        <f t="shared" si="10"/>
        <v>0</v>
      </c>
      <c r="M163" s="96">
        <f t="shared" si="11"/>
        <v>1</v>
      </c>
      <c r="N163" s="273"/>
    </row>
    <row r="164" spans="2:14" x14ac:dyDescent="0.25">
      <c r="B164" s="7"/>
      <c r="C164" s="8"/>
      <c r="D164" s="110"/>
      <c r="F164" s="99"/>
      <c r="G164" s="99"/>
      <c r="H164" s="99"/>
      <c r="I164" s="18"/>
      <c r="J164" s="18"/>
      <c r="K164" s="59">
        <f t="shared" si="10"/>
        <v>0</v>
      </c>
      <c r="M164" s="96">
        <f t="shared" si="11"/>
        <v>1</v>
      </c>
      <c r="N164" s="273"/>
    </row>
    <row r="165" spans="2:14" x14ac:dyDescent="0.25">
      <c r="B165" s="7"/>
      <c r="C165" s="8"/>
      <c r="D165" s="110"/>
      <c r="F165" s="99"/>
      <c r="G165" s="282"/>
      <c r="H165" s="282"/>
      <c r="I165" s="18"/>
      <c r="J165" s="18"/>
      <c r="K165" s="59">
        <f t="shared" si="10"/>
        <v>0</v>
      </c>
      <c r="M165" s="96">
        <f t="shared" si="11"/>
        <v>1</v>
      </c>
      <c r="N165" s="273"/>
    </row>
    <row r="166" spans="2:14" x14ac:dyDescent="0.25">
      <c r="B166" s="7"/>
      <c r="C166" s="8"/>
      <c r="D166" s="110"/>
      <c r="F166" s="99"/>
      <c r="G166" s="99"/>
      <c r="H166" s="180"/>
      <c r="I166" s="18"/>
      <c r="J166" s="18"/>
      <c r="K166" s="59">
        <f t="shared" si="10"/>
        <v>0</v>
      </c>
      <c r="M166" s="96">
        <f t="shared" si="11"/>
        <v>1</v>
      </c>
      <c r="N166" s="273"/>
    </row>
    <row r="167" spans="2:14" x14ac:dyDescent="0.25">
      <c r="B167" s="7"/>
      <c r="C167" s="8"/>
      <c r="D167" s="110"/>
      <c r="F167" s="99"/>
      <c r="G167" s="99"/>
      <c r="H167" s="99"/>
      <c r="I167" s="18"/>
      <c r="J167" s="18"/>
      <c r="K167" s="59">
        <f t="shared" si="10"/>
        <v>0</v>
      </c>
      <c r="M167" s="96">
        <f t="shared" si="11"/>
        <v>1</v>
      </c>
      <c r="N167" s="273"/>
    </row>
    <row r="168" spans="2:14" x14ac:dyDescent="0.25">
      <c r="B168" s="7"/>
      <c r="C168" s="8"/>
      <c r="D168" s="110"/>
      <c r="F168" s="99"/>
      <c r="G168" s="99"/>
      <c r="H168" s="99"/>
      <c r="I168" s="18"/>
      <c r="J168" s="18"/>
      <c r="K168" s="59">
        <f t="shared" si="10"/>
        <v>0</v>
      </c>
      <c r="M168" s="96">
        <f t="shared" si="11"/>
        <v>1</v>
      </c>
      <c r="N168" s="273"/>
    </row>
    <row r="169" spans="2:14" x14ac:dyDescent="0.25">
      <c r="B169" s="7"/>
      <c r="C169" s="8"/>
      <c r="D169" s="110"/>
      <c r="F169" s="99"/>
      <c r="G169" s="99"/>
      <c r="H169" s="99"/>
      <c r="I169" s="18"/>
      <c r="J169" s="18"/>
      <c r="K169" s="59">
        <f t="shared" si="10"/>
        <v>0</v>
      </c>
      <c r="M169" s="96">
        <f t="shared" si="11"/>
        <v>1</v>
      </c>
      <c r="N169" s="273"/>
    </row>
    <row r="170" spans="2:14" x14ac:dyDescent="0.25">
      <c r="B170" s="7"/>
      <c r="C170" s="8"/>
      <c r="D170" s="110"/>
      <c r="F170" s="99"/>
      <c r="G170" s="99"/>
      <c r="H170" s="282"/>
      <c r="I170" s="18"/>
      <c r="J170" s="18"/>
      <c r="K170" s="59">
        <f t="shared" ref="K170:K233" si="12">IF(ctConta="",K169+F170,IF(I170=ctConta,K169+F170,K169))</f>
        <v>0</v>
      </c>
      <c r="M170" s="96">
        <f t="shared" si="11"/>
        <v>1</v>
      </c>
      <c r="N170" s="273"/>
    </row>
    <row r="171" spans="2:14" x14ac:dyDescent="0.25">
      <c r="B171" s="7"/>
      <c r="C171" s="8"/>
      <c r="D171" s="110"/>
      <c r="F171" s="99"/>
      <c r="G171" s="99"/>
      <c r="H171" s="99"/>
      <c r="I171" s="18"/>
      <c r="J171" s="18"/>
      <c r="K171" s="59">
        <f t="shared" si="12"/>
        <v>0</v>
      </c>
      <c r="M171" s="96">
        <f t="shared" si="11"/>
        <v>1</v>
      </c>
      <c r="N171" s="273"/>
    </row>
    <row r="172" spans="2:14" x14ac:dyDescent="0.25">
      <c r="B172" s="7"/>
      <c r="C172" s="8"/>
      <c r="D172" s="110"/>
      <c r="F172" s="99"/>
      <c r="G172" s="99"/>
      <c r="H172" s="99"/>
      <c r="I172" s="18"/>
      <c r="J172" s="18"/>
      <c r="K172" s="59">
        <f t="shared" si="12"/>
        <v>0</v>
      </c>
      <c r="M172" s="96">
        <f t="shared" si="11"/>
        <v>1</v>
      </c>
      <c r="N172" s="273"/>
    </row>
    <row r="173" spans="2:14" x14ac:dyDescent="0.25">
      <c r="B173" s="7"/>
      <c r="C173" s="8"/>
      <c r="D173" s="110"/>
      <c r="F173" s="99"/>
      <c r="G173" s="99"/>
      <c r="H173" s="99"/>
      <c r="I173" s="18"/>
      <c r="J173" s="18"/>
      <c r="K173" s="59">
        <f t="shared" si="12"/>
        <v>0</v>
      </c>
      <c r="M173" s="96">
        <f t="shared" si="11"/>
        <v>1</v>
      </c>
      <c r="N173" s="273"/>
    </row>
    <row r="174" spans="2:14" x14ac:dyDescent="0.25">
      <c r="B174" s="7"/>
      <c r="C174" s="8"/>
      <c r="D174" s="110"/>
      <c r="F174" s="99"/>
      <c r="G174" s="99"/>
      <c r="H174" s="99"/>
      <c r="I174" s="18"/>
      <c r="J174" s="18"/>
      <c r="K174" s="59">
        <f t="shared" si="12"/>
        <v>0</v>
      </c>
      <c r="M174" s="96">
        <f t="shared" si="11"/>
        <v>1</v>
      </c>
      <c r="N174" s="273"/>
    </row>
    <row r="175" spans="2:14" x14ac:dyDescent="0.25">
      <c r="B175" s="7"/>
      <c r="C175" s="8"/>
      <c r="D175" s="110"/>
      <c r="F175" s="99"/>
      <c r="G175" s="99"/>
      <c r="H175" s="99"/>
      <c r="I175" s="18"/>
      <c r="J175" s="18"/>
      <c r="K175" s="59">
        <f t="shared" si="12"/>
        <v>0</v>
      </c>
      <c r="M175" s="96">
        <f t="shared" si="11"/>
        <v>1</v>
      </c>
      <c r="N175" s="273"/>
    </row>
    <row r="176" spans="2:14" x14ac:dyDescent="0.25">
      <c r="B176" s="7"/>
      <c r="C176" s="8"/>
      <c r="D176" s="110"/>
      <c r="F176" s="99"/>
      <c r="G176" s="99"/>
      <c r="H176" s="99"/>
      <c r="I176" s="18"/>
      <c r="J176" s="18"/>
      <c r="K176" s="59">
        <f t="shared" si="12"/>
        <v>0</v>
      </c>
      <c r="M176" s="96">
        <f t="shared" si="11"/>
        <v>1</v>
      </c>
      <c r="N176" s="273"/>
    </row>
    <row r="177" spans="2:14" x14ac:dyDescent="0.25">
      <c r="B177" s="7"/>
      <c r="C177" s="8"/>
      <c r="D177" s="110"/>
      <c r="F177" s="99"/>
      <c r="G177" s="99"/>
      <c r="H177" s="99"/>
      <c r="I177" s="18"/>
      <c r="J177" s="18"/>
      <c r="K177" s="59">
        <f t="shared" si="12"/>
        <v>0</v>
      </c>
      <c r="M177" s="96">
        <f t="shared" si="11"/>
        <v>1</v>
      </c>
      <c r="N177" s="273"/>
    </row>
    <row r="178" spans="2:14" x14ac:dyDescent="0.25">
      <c r="B178" s="7"/>
      <c r="C178" s="8"/>
      <c r="D178" s="110"/>
      <c r="F178" s="99"/>
      <c r="G178" s="99"/>
      <c r="H178" s="99"/>
      <c r="I178" s="18"/>
      <c r="J178" s="18"/>
      <c r="K178" s="59">
        <f t="shared" si="12"/>
        <v>0</v>
      </c>
      <c r="M178" s="96">
        <f t="shared" si="11"/>
        <v>1</v>
      </c>
      <c r="N178" s="273"/>
    </row>
    <row r="179" spans="2:14" x14ac:dyDescent="0.25">
      <c r="B179" s="7"/>
      <c r="C179" s="8"/>
      <c r="D179" s="110"/>
      <c r="F179" s="99"/>
      <c r="G179" s="99"/>
      <c r="H179" s="282"/>
      <c r="I179" s="18"/>
      <c r="J179" s="18"/>
      <c r="K179" s="59">
        <f t="shared" si="12"/>
        <v>0</v>
      </c>
      <c r="M179" s="96">
        <f t="shared" si="11"/>
        <v>1</v>
      </c>
      <c r="N179" s="273"/>
    </row>
    <row r="180" spans="2:14" x14ac:dyDescent="0.25">
      <c r="B180" s="7"/>
      <c r="C180" s="8"/>
      <c r="D180" s="110"/>
      <c r="F180" s="99"/>
      <c r="G180" s="99"/>
      <c r="H180" s="99"/>
      <c r="I180" s="18"/>
      <c r="J180" s="18"/>
      <c r="K180" s="59">
        <f t="shared" si="12"/>
        <v>0</v>
      </c>
      <c r="M180" s="96">
        <f t="shared" si="11"/>
        <v>1</v>
      </c>
      <c r="N180" s="273"/>
    </row>
    <row r="181" spans="2:14" x14ac:dyDescent="0.25">
      <c r="B181" s="7"/>
      <c r="C181" s="8"/>
      <c r="D181" s="110"/>
      <c r="F181" s="99"/>
      <c r="G181" s="99"/>
      <c r="H181" s="99"/>
      <c r="I181" s="18"/>
      <c r="J181" s="18"/>
      <c r="K181" s="59">
        <f t="shared" si="12"/>
        <v>0</v>
      </c>
      <c r="M181" s="96">
        <f t="shared" si="11"/>
        <v>1</v>
      </c>
      <c r="N181" s="273"/>
    </row>
    <row r="182" spans="2:14" x14ac:dyDescent="0.25">
      <c r="B182" s="7"/>
      <c r="C182" s="8"/>
      <c r="D182" s="110"/>
      <c r="F182" s="99"/>
      <c r="G182" s="99"/>
      <c r="H182" s="99"/>
      <c r="I182" s="18"/>
      <c r="J182" s="18"/>
      <c r="K182" s="59">
        <f t="shared" si="12"/>
        <v>0</v>
      </c>
      <c r="M182" s="96">
        <f t="shared" si="11"/>
        <v>1</v>
      </c>
      <c r="N182" s="273"/>
    </row>
    <row r="183" spans="2:14" x14ac:dyDescent="0.25">
      <c r="B183" s="7"/>
      <c r="C183" s="8"/>
      <c r="D183" s="110"/>
      <c r="F183" s="99"/>
      <c r="G183" s="99"/>
      <c r="H183" s="99"/>
      <c r="I183" s="18"/>
      <c r="J183" s="18"/>
      <c r="K183" s="59">
        <f t="shared" si="12"/>
        <v>0</v>
      </c>
      <c r="M183" s="96">
        <f t="shared" si="11"/>
        <v>1</v>
      </c>
      <c r="N183" s="273"/>
    </row>
    <row r="184" spans="2:14" x14ac:dyDescent="0.25">
      <c r="B184" s="7"/>
      <c r="C184" s="8"/>
      <c r="D184" s="110"/>
      <c r="F184" s="99"/>
      <c r="G184" s="282"/>
      <c r="H184" s="282"/>
      <c r="I184" s="18"/>
      <c r="J184" s="18"/>
      <c r="K184" s="59">
        <f t="shared" si="12"/>
        <v>0</v>
      </c>
      <c r="M184" s="96">
        <f t="shared" si="11"/>
        <v>1</v>
      </c>
      <c r="N184" s="273"/>
    </row>
    <row r="185" spans="2:14" x14ac:dyDescent="0.25">
      <c r="B185" s="7"/>
      <c r="C185" s="8"/>
      <c r="D185" s="110"/>
      <c r="F185" s="99"/>
      <c r="G185" s="99"/>
      <c r="H185" s="99"/>
      <c r="I185" s="18"/>
      <c r="J185" s="18"/>
      <c r="K185" s="59">
        <f t="shared" si="12"/>
        <v>0</v>
      </c>
      <c r="M185" s="96">
        <f t="shared" si="11"/>
        <v>1</v>
      </c>
      <c r="N185" s="273"/>
    </row>
    <row r="186" spans="2:14" x14ac:dyDescent="0.25">
      <c r="B186" s="7"/>
      <c r="C186" s="8"/>
      <c r="D186" s="110"/>
      <c r="F186" s="99"/>
      <c r="G186" s="99"/>
      <c r="H186" s="99"/>
      <c r="I186" s="18"/>
      <c r="J186" s="18"/>
      <c r="K186" s="59">
        <f t="shared" si="12"/>
        <v>0</v>
      </c>
      <c r="M186" s="96">
        <f t="shared" si="11"/>
        <v>1</v>
      </c>
      <c r="N186" s="273"/>
    </row>
    <row r="187" spans="2:14" x14ac:dyDescent="0.25">
      <c r="B187" s="7"/>
      <c r="C187" s="8"/>
      <c r="D187" s="110"/>
      <c r="F187" s="99"/>
      <c r="G187" s="99"/>
      <c r="H187" s="99"/>
      <c r="I187" s="18"/>
      <c r="J187" s="18"/>
      <c r="K187" s="59">
        <f t="shared" si="12"/>
        <v>0</v>
      </c>
      <c r="M187" s="96">
        <f t="shared" si="11"/>
        <v>1</v>
      </c>
      <c r="N187" s="273"/>
    </row>
    <row r="188" spans="2:14" x14ac:dyDescent="0.25">
      <c r="B188" s="7"/>
      <c r="C188" s="8"/>
      <c r="D188" s="110"/>
      <c r="F188" s="99"/>
      <c r="G188" s="99"/>
      <c r="H188" s="99"/>
      <c r="I188" s="18"/>
      <c r="J188" s="18"/>
      <c r="K188" s="59">
        <f t="shared" si="12"/>
        <v>0</v>
      </c>
      <c r="M188" s="96">
        <f t="shared" si="11"/>
        <v>1</v>
      </c>
      <c r="N188" s="273"/>
    </row>
    <row r="189" spans="2:14" x14ac:dyDescent="0.25">
      <c r="B189" s="7"/>
      <c r="C189" s="8"/>
      <c r="D189" s="110"/>
      <c r="F189" s="99"/>
      <c r="G189" s="99"/>
      <c r="H189" s="99"/>
      <c r="I189" s="18"/>
      <c r="J189" s="18"/>
      <c r="K189" s="59">
        <f t="shared" si="12"/>
        <v>0</v>
      </c>
      <c r="M189" s="96">
        <f t="shared" si="11"/>
        <v>1</v>
      </c>
      <c r="N189" s="273"/>
    </row>
    <row r="190" spans="2:14" x14ac:dyDescent="0.25">
      <c r="B190" s="7"/>
      <c r="C190" s="8"/>
      <c r="D190" s="110"/>
      <c r="F190" s="99"/>
      <c r="G190" s="99"/>
      <c r="H190" s="99"/>
      <c r="I190" s="18"/>
      <c r="J190" s="18"/>
      <c r="K190" s="59">
        <f t="shared" si="12"/>
        <v>0</v>
      </c>
      <c r="M190" s="96">
        <f t="shared" si="11"/>
        <v>1</v>
      </c>
      <c r="N190" s="273"/>
    </row>
    <row r="191" spans="2:14" x14ac:dyDescent="0.25">
      <c r="B191" s="7"/>
      <c r="C191" s="8"/>
      <c r="D191" s="110"/>
      <c r="F191" s="99"/>
      <c r="G191" s="99"/>
      <c r="H191" s="99"/>
      <c r="I191" s="18"/>
      <c r="J191" s="18"/>
      <c r="K191" s="59">
        <f t="shared" si="12"/>
        <v>0</v>
      </c>
      <c r="M191" s="96">
        <f t="shared" si="11"/>
        <v>1</v>
      </c>
      <c r="N191" s="273"/>
    </row>
    <row r="192" spans="2:14" x14ac:dyDescent="0.25">
      <c r="B192" s="7"/>
      <c r="C192" s="8"/>
      <c r="D192" s="110"/>
      <c r="F192" s="99"/>
      <c r="G192" s="99"/>
      <c r="H192" s="282"/>
      <c r="I192" s="18"/>
      <c r="J192" s="18"/>
      <c r="K192" s="59">
        <f t="shared" si="12"/>
        <v>0</v>
      </c>
      <c r="M192" s="96">
        <f t="shared" si="11"/>
        <v>1</v>
      </c>
      <c r="N192" s="273"/>
    </row>
    <row r="193" spans="2:14" x14ac:dyDescent="0.25">
      <c r="B193" s="7"/>
      <c r="C193" s="8"/>
      <c r="D193" s="110"/>
      <c r="F193" s="99"/>
      <c r="G193" s="99"/>
      <c r="H193" s="99"/>
      <c r="I193" s="18"/>
      <c r="J193" s="18"/>
      <c r="K193" s="59">
        <f t="shared" si="12"/>
        <v>0</v>
      </c>
      <c r="M193" s="96">
        <f t="shared" si="11"/>
        <v>1</v>
      </c>
      <c r="N193" s="273"/>
    </row>
    <row r="194" spans="2:14" x14ac:dyDescent="0.25">
      <c r="B194" s="7"/>
      <c r="C194" s="8"/>
      <c r="D194" s="110"/>
      <c r="F194" s="99"/>
      <c r="G194" s="99"/>
      <c r="H194" s="99"/>
      <c r="I194" s="18"/>
      <c r="J194" s="18"/>
      <c r="K194" s="59">
        <f t="shared" si="12"/>
        <v>0</v>
      </c>
      <c r="M194" s="96">
        <f t="shared" si="11"/>
        <v>1</v>
      </c>
      <c r="N194" s="273"/>
    </row>
    <row r="195" spans="2:14" x14ac:dyDescent="0.25">
      <c r="B195" s="7"/>
      <c r="C195" s="8"/>
      <c r="D195" s="110"/>
      <c r="F195" s="99"/>
      <c r="G195" s="99"/>
      <c r="H195" s="99"/>
      <c r="I195" s="18"/>
      <c r="J195" s="18"/>
      <c r="K195" s="59">
        <f t="shared" si="12"/>
        <v>0</v>
      </c>
      <c r="M195" s="96">
        <f t="shared" si="11"/>
        <v>1</v>
      </c>
      <c r="N195" s="273"/>
    </row>
    <row r="196" spans="2:14" x14ac:dyDescent="0.25">
      <c r="B196" s="7"/>
      <c r="C196" s="8"/>
      <c r="D196" s="110"/>
      <c r="F196" s="99"/>
      <c r="G196" s="99"/>
      <c r="H196" s="99"/>
      <c r="I196" s="18"/>
      <c r="J196" s="18"/>
      <c r="K196" s="59">
        <f t="shared" si="12"/>
        <v>0</v>
      </c>
      <c r="M196" s="96">
        <f t="shared" si="11"/>
        <v>1</v>
      </c>
      <c r="N196" s="273"/>
    </row>
    <row r="197" spans="2:14" x14ac:dyDescent="0.25">
      <c r="B197" s="7"/>
      <c r="C197" s="8"/>
      <c r="D197" s="110"/>
      <c r="F197" s="99"/>
      <c r="G197" s="99"/>
      <c r="H197" s="99"/>
      <c r="I197" s="18"/>
      <c r="J197" s="18"/>
      <c r="K197" s="59">
        <f t="shared" si="12"/>
        <v>0</v>
      </c>
      <c r="M197" s="96">
        <f t="shared" si="11"/>
        <v>1</v>
      </c>
      <c r="N197" s="273"/>
    </row>
    <row r="198" spans="2:14" x14ac:dyDescent="0.25">
      <c r="B198" s="7"/>
      <c r="C198" s="8"/>
      <c r="D198" s="110"/>
      <c r="F198" s="99"/>
      <c r="G198" s="99"/>
      <c r="H198" s="282"/>
      <c r="I198" s="18"/>
      <c r="J198" s="18"/>
      <c r="K198" s="59">
        <f t="shared" si="12"/>
        <v>0</v>
      </c>
      <c r="M198" s="96">
        <f t="shared" si="11"/>
        <v>1</v>
      </c>
      <c r="N198" s="273"/>
    </row>
    <row r="199" spans="2:14" x14ac:dyDescent="0.25">
      <c r="B199" s="7"/>
      <c r="C199" s="8"/>
      <c r="D199" s="110"/>
      <c r="F199" s="99"/>
      <c r="G199" s="99"/>
      <c r="H199" s="99"/>
      <c r="I199" s="18"/>
      <c r="J199" s="18"/>
      <c r="K199" s="59">
        <f t="shared" si="12"/>
        <v>0</v>
      </c>
      <c r="M199" s="96">
        <f t="shared" si="11"/>
        <v>1</v>
      </c>
      <c r="N199" s="273"/>
    </row>
    <row r="200" spans="2:14" x14ac:dyDescent="0.25">
      <c r="B200" s="7"/>
      <c r="C200" s="8"/>
      <c r="D200" s="110"/>
      <c r="F200" s="99"/>
      <c r="G200" s="99"/>
      <c r="H200" s="99"/>
      <c r="I200" s="18"/>
      <c r="J200" s="18"/>
      <c r="K200" s="59">
        <f t="shared" si="12"/>
        <v>0</v>
      </c>
      <c r="M200" s="96">
        <f t="shared" si="11"/>
        <v>1</v>
      </c>
      <c r="N200" s="273"/>
    </row>
    <row r="201" spans="2:14" x14ac:dyDescent="0.25">
      <c r="B201" s="7"/>
      <c r="C201" s="8"/>
      <c r="D201" s="110"/>
      <c r="F201" s="99"/>
      <c r="G201" s="99"/>
      <c r="H201" s="99"/>
      <c r="I201" s="18"/>
      <c r="J201" s="18"/>
      <c r="K201" s="59">
        <f t="shared" si="12"/>
        <v>0</v>
      </c>
      <c r="M201" s="96">
        <f t="shared" si="11"/>
        <v>1</v>
      </c>
      <c r="N201" s="273"/>
    </row>
    <row r="202" spans="2:14" x14ac:dyDescent="0.25">
      <c r="B202" s="7"/>
      <c r="C202" s="8"/>
      <c r="D202" s="110"/>
      <c r="F202" s="99"/>
      <c r="G202" s="99"/>
      <c r="H202" s="99"/>
      <c r="I202" s="18"/>
      <c r="J202" s="18"/>
      <c r="K202" s="59">
        <f t="shared" si="12"/>
        <v>0</v>
      </c>
      <c r="M202" s="96">
        <f t="shared" si="11"/>
        <v>1</v>
      </c>
      <c r="N202" s="273"/>
    </row>
    <row r="203" spans="2:14" x14ac:dyDescent="0.25">
      <c r="B203" s="7"/>
      <c r="C203" s="8"/>
      <c r="D203" s="110"/>
      <c r="F203" s="99"/>
      <c r="G203" s="99"/>
      <c r="H203" s="99"/>
      <c r="I203" s="18"/>
      <c r="J203" s="18"/>
      <c r="K203" s="59">
        <f t="shared" si="12"/>
        <v>0</v>
      </c>
      <c r="M203" s="96">
        <f t="shared" si="11"/>
        <v>1</v>
      </c>
      <c r="N203" s="273"/>
    </row>
    <row r="204" spans="2:14" x14ac:dyDescent="0.25">
      <c r="B204" s="7"/>
      <c r="C204" s="8"/>
      <c r="D204" s="110"/>
      <c r="F204" s="99"/>
      <c r="G204" s="99"/>
      <c r="H204" s="99"/>
      <c r="I204" s="18"/>
      <c r="J204" s="18"/>
      <c r="K204" s="59">
        <f t="shared" si="12"/>
        <v>0</v>
      </c>
      <c r="M204" s="96">
        <f t="shared" si="11"/>
        <v>1</v>
      </c>
      <c r="N204" s="273"/>
    </row>
    <row r="205" spans="2:14" x14ac:dyDescent="0.25">
      <c r="B205" s="7"/>
      <c r="C205" s="8"/>
      <c r="D205" s="110"/>
      <c r="F205" s="99"/>
      <c r="G205" s="99"/>
      <c r="H205" s="99"/>
      <c r="I205" s="18"/>
      <c r="J205" s="18"/>
      <c r="K205" s="59">
        <f t="shared" si="12"/>
        <v>0</v>
      </c>
      <c r="M205" s="96">
        <f t="shared" si="11"/>
        <v>1</v>
      </c>
      <c r="N205" s="273"/>
    </row>
    <row r="206" spans="2:14" x14ac:dyDescent="0.25">
      <c r="B206" s="7"/>
      <c r="C206" s="8"/>
      <c r="D206" s="110"/>
      <c r="F206" s="99"/>
      <c r="G206" s="99"/>
      <c r="H206" s="99"/>
      <c r="I206" s="18"/>
      <c r="J206" s="18"/>
      <c r="K206" s="59">
        <f t="shared" si="12"/>
        <v>0</v>
      </c>
      <c r="M206" s="96">
        <f t="shared" si="11"/>
        <v>1</v>
      </c>
      <c r="N206" s="273"/>
    </row>
    <row r="207" spans="2:14" x14ac:dyDescent="0.25">
      <c r="B207" s="7"/>
      <c r="C207" s="8"/>
      <c r="D207" s="110"/>
      <c r="F207" s="99"/>
      <c r="G207" s="282"/>
      <c r="H207" s="282"/>
      <c r="I207" s="18"/>
      <c r="J207" s="18"/>
      <c r="K207" s="59">
        <f t="shared" si="12"/>
        <v>0</v>
      </c>
      <c r="M207" s="96">
        <f t="shared" si="11"/>
        <v>1</v>
      </c>
      <c r="N207" s="273"/>
    </row>
    <row r="208" spans="2:14" x14ac:dyDescent="0.25">
      <c r="B208" s="7"/>
      <c r="C208" s="8"/>
      <c r="D208" s="110"/>
      <c r="F208" s="99"/>
      <c r="G208" s="99"/>
      <c r="H208" s="99"/>
      <c r="I208" s="18"/>
      <c r="J208" s="18"/>
      <c r="K208" s="59">
        <f t="shared" si="12"/>
        <v>0</v>
      </c>
      <c r="M208" s="96">
        <f t="shared" si="11"/>
        <v>1</v>
      </c>
      <c r="N208" s="273"/>
    </row>
    <row r="209" spans="2:14" x14ac:dyDescent="0.25">
      <c r="B209" s="7"/>
      <c r="C209" s="8"/>
      <c r="D209" s="110"/>
      <c r="F209" s="99"/>
      <c r="G209" s="99"/>
      <c r="H209" s="99"/>
      <c r="I209" s="18"/>
      <c r="J209" s="18"/>
      <c r="K209" s="59">
        <f t="shared" si="12"/>
        <v>0</v>
      </c>
      <c r="M209" s="96">
        <f t="shared" ref="M209:M272" si="13">UltimoDia(D209)</f>
        <v>1</v>
      </c>
      <c r="N209" s="273"/>
    </row>
    <row r="210" spans="2:14" x14ac:dyDescent="0.25">
      <c r="B210" s="7"/>
      <c r="C210" s="8"/>
      <c r="D210" s="110"/>
      <c r="F210" s="99"/>
      <c r="G210" s="99"/>
      <c r="H210" s="282"/>
      <c r="I210" s="18"/>
      <c r="J210" s="18"/>
      <c r="K210" s="59">
        <f t="shared" si="12"/>
        <v>0</v>
      </c>
      <c r="M210" s="96">
        <f t="shared" si="13"/>
        <v>1</v>
      </c>
      <c r="N210" s="273"/>
    </row>
    <row r="211" spans="2:14" x14ac:dyDescent="0.25">
      <c r="B211" s="7"/>
      <c r="C211" s="8"/>
      <c r="D211" s="110"/>
      <c r="F211" s="99"/>
      <c r="G211" s="99"/>
      <c r="H211" s="99"/>
      <c r="I211" s="18"/>
      <c r="J211" s="18"/>
      <c r="K211" s="59">
        <f t="shared" si="12"/>
        <v>0</v>
      </c>
      <c r="M211" s="96">
        <f t="shared" si="13"/>
        <v>1</v>
      </c>
      <c r="N211" s="273"/>
    </row>
    <row r="212" spans="2:14" x14ac:dyDescent="0.25">
      <c r="B212" s="7"/>
      <c r="C212" s="8"/>
      <c r="D212" s="110"/>
      <c r="F212" s="99"/>
      <c r="G212" s="99"/>
      <c r="H212" s="99"/>
      <c r="I212" s="18"/>
      <c r="J212" s="18"/>
      <c r="K212" s="59">
        <f t="shared" si="12"/>
        <v>0</v>
      </c>
      <c r="M212" s="96">
        <f t="shared" si="13"/>
        <v>1</v>
      </c>
      <c r="N212" s="273"/>
    </row>
    <row r="213" spans="2:14" x14ac:dyDescent="0.25">
      <c r="B213" s="7"/>
      <c r="C213" s="8"/>
      <c r="D213" s="110"/>
      <c r="F213" s="99"/>
      <c r="G213" s="99"/>
      <c r="H213" s="282"/>
      <c r="I213" s="18"/>
      <c r="J213" s="18"/>
      <c r="K213" s="59">
        <f t="shared" si="12"/>
        <v>0</v>
      </c>
      <c r="M213" s="96">
        <f t="shared" si="13"/>
        <v>1</v>
      </c>
      <c r="N213" s="273"/>
    </row>
    <row r="214" spans="2:14" x14ac:dyDescent="0.25">
      <c r="B214" s="7"/>
      <c r="C214" s="8"/>
      <c r="D214" s="110"/>
      <c r="F214" s="99"/>
      <c r="G214" s="99"/>
      <c r="H214" s="99"/>
      <c r="I214" s="18"/>
      <c r="J214" s="18"/>
      <c r="K214" s="59">
        <f t="shared" si="12"/>
        <v>0</v>
      </c>
      <c r="M214" s="96">
        <f t="shared" si="13"/>
        <v>1</v>
      </c>
      <c r="N214" s="273"/>
    </row>
    <row r="215" spans="2:14" x14ac:dyDescent="0.25">
      <c r="B215" s="7"/>
      <c r="C215" s="8"/>
      <c r="D215" s="110"/>
      <c r="F215" s="99"/>
      <c r="G215" s="99"/>
      <c r="H215" s="99"/>
      <c r="I215" s="18"/>
      <c r="J215" s="18"/>
      <c r="K215" s="59">
        <f t="shared" si="12"/>
        <v>0</v>
      </c>
      <c r="M215" s="96">
        <f t="shared" si="13"/>
        <v>1</v>
      </c>
      <c r="N215" s="273"/>
    </row>
    <row r="216" spans="2:14" x14ac:dyDescent="0.25">
      <c r="B216" s="7"/>
      <c r="C216" s="8"/>
      <c r="D216" s="110"/>
      <c r="F216" s="99"/>
      <c r="G216" s="99"/>
      <c r="H216" s="99"/>
      <c r="I216" s="18"/>
      <c r="J216" s="18"/>
      <c r="K216" s="59">
        <f t="shared" si="12"/>
        <v>0</v>
      </c>
      <c r="M216" s="96">
        <f t="shared" si="13"/>
        <v>1</v>
      </c>
      <c r="N216" s="273"/>
    </row>
    <row r="217" spans="2:14" x14ac:dyDescent="0.25">
      <c r="B217" s="7"/>
      <c r="C217" s="8"/>
      <c r="D217" s="110"/>
      <c r="F217" s="99"/>
      <c r="G217" s="282"/>
      <c r="H217" s="282"/>
      <c r="I217" s="18"/>
      <c r="J217" s="18"/>
      <c r="K217" s="59">
        <f t="shared" si="12"/>
        <v>0</v>
      </c>
      <c r="M217" s="96">
        <f t="shared" si="13"/>
        <v>1</v>
      </c>
      <c r="N217" s="273"/>
    </row>
    <row r="218" spans="2:14" x14ac:dyDescent="0.25">
      <c r="B218" s="7"/>
      <c r="C218" s="8"/>
      <c r="D218" s="110"/>
      <c r="F218" s="99"/>
      <c r="G218" s="99"/>
      <c r="H218" s="99"/>
      <c r="I218" s="18"/>
      <c r="J218" s="18"/>
      <c r="K218" s="59">
        <f t="shared" si="12"/>
        <v>0</v>
      </c>
      <c r="M218" s="96">
        <f t="shared" si="13"/>
        <v>1</v>
      </c>
      <c r="N218" s="273"/>
    </row>
    <row r="219" spans="2:14" x14ac:dyDescent="0.25">
      <c r="B219" s="7"/>
      <c r="C219" s="8"/>
      <c r="D219" s="110"/>
      <c r="F219" s="99"/>
      <c r="G219" s="99"/>
      <c r="H219" s="99"/>
      <c r="I219" s="18"/>
      <c r="J219" s="18"/>
      <c r="K219" s="59">
        <f t="shared" si="12"/>
        <v>0</v>
      </c>
      <c r="M219" s="96">
        <f t="shared" si="13"/>
        <v>1</v>
      </c>
      <c r="N219" s="273"/>
    </row>
    <row r="220" spans="2:14" x14ac:dyDescent="0.25">
      <c r="B220" s="7"/>
      <c r="C220" s="8"/>
      <c r="D220" s="110"/>
      <c r="F220" s="99"/>
      <c r="G220" s="99"/>
      <c r="H220" s="99"/>
      <c r="I220" s="18"/>
      <c r="J220" s="18"/>
      <c r="K220" s="59">
        <f t="shared" si="12"/>
        <v>0</v>
      </c>
      <c r="M220" s="96">
        <f t="shared" si="13"/>
        <v>1</v>
      </c>
      <c r="N220" s="273"/>
    </row>
    <row r="221" spans="2:14" x14ac:dyDescent="0.25">
      <c r="B221" s="7"/>
      <c r="C221" s="8"/>
      <c r="D221" s="110"/>
      <c r="F221" s="99"/>
      <c r="G221" s="99"/>
      <c r="H221" s="99"/>
      <c r="I221" s="18"/>
      <c r="J221" s="18"/>
      <c r="K221" s="59">
        <f t="shared" si="12"/>
        <v>0</v>
      </c>
      <c r="M221" s="96">
        <f t="shared" si="13"/>
        <v>1</v>
      </c>
      <c r="N221" s="273"/>
    </row>
    <row r="222" spans="2:14" x14ac:dyDescent="0.25">
      <c r="B222" s="7"/>
      <c r="C222" s="8"/>
      <c r="D222" s="110"/>
      <c r="F222" s="99"/>
      <c r="G222" s="99"/>
      <c r="H222" s="99"/>
      <c r="I222" s="18"/>
      <c r="J222" s="18"/>
      <c r="K222" s="59">
        <f t="shared" si="12"/>
        <v>0</v>
      </c>
      <c r="M222" s="96">
        <f t="shared" si="13"/>
        <v>1</v>
      </c>
      <c r="N222" s="273"/>
    </row>
    <row r="223" spans="2:14" x14ac:dyDescent="0.25">
      <c r="B223" s="7"/>
      <c r="C223" s="8"/>
      <c r="D223" s="110"/>
      <c r="F223" s="99"/>
      <c r="G223" s="99"/>
      <c r="H223" s="99"/>
      <c r="I223" s="18"/>
      <c r="J223" s="18"/>
      <c r="K223" s="59">
        <f t="shared" si="12"/>
        <v>0</v>
      </c>
      <c r="M223" s="96">
        <f t="shared" si="13"/>
        <v>1</v>
      </c>
      <c r="N223" s="273"/>
    </row>
    <row r="224" spans="2:14" x14ac:dyDescent="0.25">
      <c r="B224" s="7"/>
      <c r="C224" s="8"/>
      <c r="D224" s="110"/>
      <c r="F224" s="99"/>
      <c r="G224" s="99"/>
      <c r="H224" s="180"/>
      <c r="I224" s="18"/>
      <c r="J224" s="18"/>
      <c r="K224" s="59">
        <f t="shared" si="12"/>
        <v>0</v>
      </c>
      <c r="M224" s="96">
        <f t="shared" si="13"/>
        <v>1</v>
      </c>
      <c r="N224" s="273"/>
    </row>
    <row r="225" spans="2:14" x14ac:dyDescent="0.25">
      <c r="B225" s="7"/>
      <c r="C225" s="8"/>
      <c r="D225" s="110"/>
      <c r="F225" s="99"/>
      <c r="G225" s="99"/>
      <c r="H225" s="99"/>
      <c r="I225" s="18"/>
      <c r="J225" s="18"/>
      <c r="K225" s="59">
        <f t="shared" si="12"/>
        <v>0</v>
      </c>
      <c r="M225" s="96">
        <f t="shared" si="13"/>
        <v>1</v>
      </c>
      <c r="N225" s="273"/>
    </row>
    <row r="226" spans="2:14" x14ac:dyDescent="0.25">
      <c r="B226" s="7"/>
      <c r="C226" s="8"/>
      <c r="D226" s="110"/>
      <c r="F226" s="99"/>
      <c r="G226" s="99"/>
      <c r="H226" s="282"/>
      <c r="I226" s="18"/>
      <c r="J226" s="18"/>
      <c r="K226" s="59">
        <f t="shared" si="12"/>
        <v>0</v>
      </c>
      <c r="M226" s="96">
        <f t="shared" si="13"/>
        <v>1</v>
      </c>
      <c r="N226" s="273"/>
    </row>
    <row r="227" spans="2:14" x14ac:dyDescent="0.25">
      <c r="B227" s="7"/>
      <c r="C227" s="8"/>
      <c r="D227" s="110"/>
      <c r="F227" s="99"/>
      <c r="G227" s="99"/>
      <c r="H227" s="99"/>
      <c r="I227" s="18"/>
      <c r="J227" s="18"/>
      <c r="K227" s="59">
        <f t="shared" si="12"/>
        <v>0</v>
      </c>
      <c r="M227" s="96">
        <f t="shared" si="13"/>
        <v>1</v>
      </c>
      <c r="N227" s="273"/>
    </row>
    <row r="228" spans="2:14" x14ac:dyDescent="0.25">
      <c r="B228" s="7"/>
      <c r="C228" s="8"/>
      <c r="D228" s="110"/>
      <c r="F228" s="99"/>
      <c r="G228" s="99"/>
      <c r="H228" s="99"/>
      <c r="I228" s="18"/>
      <c r="J228" s="18"/>
      <c r="K228" s="59">
        <f t="shared" si="12"/>
        <v>0</v>
      </c>
      <c r="M228" s="96">
        <f t="shared" si="13"/>
        <v>1</v>
      </c>
      <c r="N228" s="273"/>
    </row>
    <row r="229" spans="2:14" x14ac:dyDescent="0.25">
      <c r="B229" s="7"/>
      <c r="C229" s="8"/>
      <c r="D229" s="110"/>
      <c r="F229" s="99"/>
      <c r="G229" s="99"/>
      <c r="H229" s="99"/>
      <c r="I229" s="18"/>
      <c r="J229" s="18"/>
      <c r="K229" s="59">
        <f t="shared" si="12"/>
        <v>0</v>
      </c>
      <c r="M229" s="96">
        <f t="shared" si="13"/>
        <v>1</v>
      </c>
      <c r="N229" s="273"/>
    </row>
    <row r="230" spans="2:14" x14ac:dyDescent="0.25">
      <c r="B230" s="7"/>
      <c r="C230" s="8"/>
      <c r="D230" s="110"/>
      <c r="F230" s="99"/>
      <c r="G230" s="99"/>
      <c r="H230" s="99"/>
      <c r="I230" s="18"/>
      <c r="J230" s="18"/>
      <c r="K230" s="59">
        <f t="shared" si="12"/>
        <v>0</v>
      </c>
      <c r="M230" s="96">
        <f t="shared" si="13"/>
        <v>1</v>
      </c>
      <c r="N230" s="273"/>
    </row>
    <row r="231" spans="2:14" x14ac:dyDescent="0.25">
      <c r="B231" s="7"/>
      <c r="C231" s="8"/>
      <c r="D231" s="110"/>
      <c r="F231" s="99"/>
      <c r="G231" s="99"/>
      <c r="H231" s="99"/>
      <c r="I231" s="18"/>
      <c r="J231" s="18"/>
      <c r="K231" s="59">
        <f t="shared" si="12"/>
        <v>0</v>
      </c>
      <c r="M231" s="96">
        <f t="shared" si="13"/>
        <v>1</v>
      </c>
      <c r="N231" s="273"/>
    </row>
    <row r="232" spans="2:14" x14ac:dyDescent="0.25">
      <c r="B232" s="7"/>
      <c r="C232" s="8"/>
      <c r="D232" s="110"/>
      <c r="F232" s="99"/>
      <c r="G232" s="99"/>
      <c r="H232" s="99"/>
      <c r="I232" s="18"/>
      <c r="J232" s="18"/>
      <c r="K232" s="59">
        <f t="shared" si="12"/>
        <v>0</v>
      </c>
      <c r="M232" s="96">
        <f t="shared" si="13"/>
        <v>1</v>
      </c>
      <c r="N232" s="273"/>
    </row>
    <row r="233" spans="2:14" x14ac:dyDescent="0.25">
      <c r="B233" s="7"/>
      <c r="C233" s="8"/>
      <c r="D233" s="110"/>
      <c r="F233" s="99"/>
      <c r="G233" s="99"/>
      <c r="H233" s="282"/>
      <c r="I233" s="18"/>
      <c r="J233" s="18"/>
      <c r="K233" s="59">
        <f t="shared" si="12"/>
        <v>0</v>
      </c>
      <c r="M233" s="96">
        <f t="shared" si="13"/>
        <v>1</v>
      </c>
      <c r="N233" s="273"/>
    </row>
    <row r="234" spans="2:14" x14ac:dyDescent="0.25">
      <c r="B234" s="7"/>
      <c r="C234" s="8"/>
      <c r="D234" s="110"/>
      <c r="F234" s="99"/>
      <c r="G234" s="99"/>
      <c r="H234" s="99"/>
      <c r="I234" s="18"/>
      <c r="J234" s="18"/>
      <c r="K234" s="59">
        <f t="shared" ref="K234:K297" si="14">IF(ctConta="",K233+F234,IF(I234=ctConta,K233+F234,K233))</f>
        <v>0</v>
      </c>
      <c r="M234" s="96">
        <f t="shared" si="13"/>
        <v>1</v>
      </c>
      <c r="N234" s="273"/>
    </row>
    <row r="235" spans="2:14" x14ac:dyDescent="0.25">
      <c r="B235" s="7"/>
      <c r="C235" s="8"/>
      <c r="D235" s="110"/>
      <c r="F235" s="99"/>
      <c r="G235" s="99"/>
      <c r="H235" s="99"/>
      <c r="I235" s="18"/>
      <c r="J235" s="18"/>
      <c r="K235" s="59">
        <f t="shared" si="14"/>
        <v>0</v>
      </c>
      <c r="M235" s="96">
        <f t="shared" si="13"/>
        <v>1</v>
      </c>
      <c r="N235" s="273"/>
    </row>
    <row r="236" spans="2:14" x14ac:dyDescent="0.25">
      <c r="B236" s="7"/>
      <c r="C236" s="8"/>
      <c r="D236" s="110"/>
      <c r="F236" s="99"/>
      <c r="G236" s="99"/>
      <c r="H236" s="99"/>
      <c r="I236" s="18"/>
      <c r="J236" s="18"/>
      <c r="K236" s="59">
        <f t="shared" si="14"/>
        <v>0</v>
      </c>
      <c r="M236" s="96">
        <f t="shared" si="13"/>
        <v>1</v>
      </c>
      <c r="N236" s="273"/>
    </row>
    <row r="237" spans="2:14" x14ac:dyDescent="0.25">
      <c r="B237" s="7"/>
      <c r="C237" s="8"/>
      <c r="D237" s="110"/>
      <c r="F237" s="99"/>
      <c r="G237" s="99"/>
      <c r="H237" s="99"/>
      <c r="I237" s="18"/>
      <c r="J237" s="18"/>
      <c r="K237" s="59">
        <f t="shared" si="14"/>
        <v>0</v>
      </c>
      <c r="M237" s="96">
        <f t="shared" si="13"/>
        <v>1</v>
      </c>
      <c r="N237" s="273"/>
    </row>
    <row r="238" spans="2:14" x14ac:dyDescent="0.25">
      <c r="B238" s="7"/>
      <c r="C238" s="8"/>
      <c r="D238" s="110"/>
      <c r="F238" s="99"/>
      <c r="G238" s="99"/>
      <c r="H238" s="99"/>
      <c r="I238" s="18"/>
      <c r="J238" s="18"/>
      <c r="K238" s="59">
        <f t="shared" si="14"/>
        <v>0</v>
      </c>
      <c r="M238" s="96">
        <f t="shared" si="13"/>
        <v>1</v>
      </c>
      <c r="N238" s="273"/>
    </row>
    <row r="239" spans="2:14" x14ac:dyDescent="0.25">
      <c r="B239" s="7"/>
      <c r="C239" s="8"/>
      <c r="D239" s="110"/>
      <c r="F239" s="99"/>
      <c r="G239" s="282"/>
      <c r="H239" s="282"/>
      <c r="I239" s="18"/>
      <c r="J239" s="18"/>
      <c r="K239" s="59">
        <f t="shared" si="14"/>
        <v>0</v>
      </c>
      <c r="M239" s="96">
        <f t="shared" si="13"/>
        <v>1</v>
      </c>
      <c r="N239" s="273"/>
    </row>
    <row r="240" spans="2:14" x14ac:dyDescent="0.25">
      <c r="B240" s="7"/>
      <c r="C240" s="8"/>
      <c r="D240" s="110"/>
      <c r="F240" s="99"/>
      <c r="G240" s="99"/>
      <c r="H240" s="99"/>
      <c r="I240" s="18"/>
      <c r="J240" s="18"/>
      <c r="K240" s="59">
        <f t="shared" si="14"/>
        <v>0</v>
      </c>
      <c r="M240" s="96">
        <f t="shared" si="13"/>
        <v>1</v>
      </c>
      <c r="N240" s="273"/>
    </row>
    <row r="241" spans="2:14" x14ac:dyDescent="0.25">
      <c r="B241" s="7"/>
      <c r="C241" s="8"/>
      <c r="D241" s="110"/>
      <c r="F241" s="99"/>
      <c r="G241" s="99"/>
      <c r="H241" s="99"/>
      <c r="I241" s="18"/>
      <c r="J241" s="18"/>
      <c r="K241" s="59">
        <f t="shared" si="14"/>
        <v>0</v>
      </c>
      <c r="M241" s="96">
        <f t="shared" si="13"/>
        <v>1</v>
      </c>
      <c r="N241" s="273"/>
    </row>
    <row r="242" spans="2:14" x14ac:dyDescent="0.25">
      <c r="B242" s="7"/>
      <c r="C242" s="8"/>
      <c r="D242" s="110"/>
      <c r="F242" s="99"/>
      <c r="G242" s="99"/>
      <c r="H242" s="99"/>
      <c r="I242" s="18"/>
      <c r="J242" s="18"/>
      <c r="K242" s="59">
        <f t="shared" si="14"/>
        <v>0</v>
      </c>
      <c r="M242" s="96">
        <f t="shared" si="13"/>
        <v>1</v>
      </c>
      <c r="N242" s="273"/>
    </row>
    <row r="243" spans="2:14" x14ac:dyDescent="0.25">
      <c r="B243" s="7"/>
      <c r="C243" s="8"/>
      <c r="D243" s="110"/>
      <c r="F243" s="99"/>
      <c r="G243" s="99"/>
      <c r="H243" s="99"/>
      <c r="I243" s="18"/>
      <c r="J243" s="18"/>
      <c r="K243" s="59">
        <f t="shared" si="14"/>
        <v>0</v>
      </c>
      <c r="M243" s="96">
        <f t="shared" si="13"/>
        <v>1</v>
      </c>
      <c r="N243" s="273"/>
    </row>
    <row r="244" spans="2:14" x14ac:dyDescent="0.25">
      <c r="B244" s="7"/>
      <c r="C244" s="8"/>
      <c r="D244" s="110"/>
      <c r="F244" s="99"/>
      <c r="G244" s="99"/>
      <c r="H244" s="180"/>
      <c r="I244" s="18"/>
      <c r="J244" s="18"/>
      <c r="K244" s="59">
        <f t="shared" si="14"/>
        <v>0</v>
      </c>
      <c r="M244" s="96">
        <f t="shared" si="13"/>
        <v>1</v>
      </c>
      <c r="N244" s="273"/>
    </row>
    <row r="245" spans="2:14" x14ac:dyDescent="0.25">
      <c r="B245" s="7"/>
      <c r="C245" s="8"/>
      <c r="D245" s="110"/>
      <c r="F245" s="99"/>
      <c r="G245" s="99"/>
      <c r="H245" s="282"/>
      <c r="I245" s="18"/>
      <c r="J245" s="18"/>
      <c r="K245" s="59">
        <f t="shared" si="14"/>
        <v>0</v>
      </c>
      <c r="M245" s="96">
        <f t="shared" si="13"/>
        <v>1</v>
      </c>
      <c r="N245" s="273"/>
    </row>
    <row r="246" spans="2:14" x14ac:dyDescent="0.25">
      <c r="B246" s="7"/>
      <c r="C246" s="8"/>
      <c r="D246" s="110"/>
      <c r="F246" s="99"/>
      <c r="G246" s="99"/>
      <c r="H246" s="99"/>
      <c r="I246" s="18"/>
      <c r="J246" s="18"/>
      <c r="K246" s="59">
        <f t="shared" si="14"/>
        <v>0</v>
      </c>
      <c r="M246" s="96">
        <f t="shared" si="13"/>
        <v>1</v>
      </c>
      <c r="N246" s="273"/>
    </row>
    <row r="247" spans="2:14" x14ac:dyDescent="0.25">
      <c r="B247" s="7"/>
      <c r="C247" s="8"/>
      <c r="D247" s="110"/>
      <c r="F247" s="99"/>
      <c r="G247" s="99"/>
      <c r="H247" s="99"/>
      <c r="I247" s="18"/>
      <c r="J247" s="18"/>
      <c r="K247" s="59">
        <f t="shared" si="14"/>
        <v>0</v>
      </c>
      <c r="M247" s="96">
        <f t="shared" si="13"/>
        <v>1</v>
      </c>
      <c r="N247" s="273"/>
    </row>
    <row r="248" spans="2:14" x14ac:dyDescent="0.25">
      <c r="B248" s="7"/>
      <c r="C248" s="8"/>
      <c r="D248" s="110"/>
      <c r="F248" s="99"/>
      <c r="G248" s="99"/>
      <c r="H248" s="99"/>
      <c r="I248" s="18"/>
      <c r="J248" s="18"/>
      <c r="K248" s="59">
        <f t="shared" si="14"/>
        <v>0</v>
      </c>
      <c r="M248" s="96">
        <f t="shared" si="13"/>
        <v>1</v>
      </c>
      <c r="N248" s="273"/>
    </row>
    <row r="249" spans="2:14" x14ac:dyDescent="0.25">
      <c r="B249" s="7"/>
      <c r="C249" s="8"/>
      <c r="D249" s="110"/>
      <c r="F249" s="99"/>
      <c r="G249" s="99"/>
      <c r="H249" s="99"/>
      <c r="I249" s="18"/>
      <c r="J249" s="18"/>
      <c r="K249" s="59">
        <f t="shared" si="14"/>
        <v>0</v>
      </c>
      <c r="M249" s="96">
        <f t="shared" si="13"/>
        <v>1</v>
      </c>
      <c r="N249" s="273"/>
    </row>
    <row r="250" spans="2:14" x14ac:dyDescent="0.25">
      <c r="B250" s="7"/>
      <c r="C250" s="8"/>
      <c r="D250" s="110"/>
      <c r="F250" s="99"/>
      <c r="G250" s="99"/>
      <c r="H250" s="99"/>
      <c r="I250" s="18"/>
      <c r="J250" s="18"/>
      <c r="K250" s="59">
        <f t="shared" si="14"/>
        <v>0</v>
      </c>
      <c r="M250" s="96">
        <f t="shared" si="13"/>
        <v>1</v>
      </c>
      <c r="N250" s="273"/>
    </row>
    <row r="251" spans="2:14" x14ac:dyDescent="0.25">
      <c r="B251" s="7"/>
      <c r="C251" s="8"/>
      <c r="D251" s="110"/>
      <c r="F251" s="99"/>
      <c r="G251" s="99"/>
      <c r="H251" s="99"/>
      <c r="I251" s="18"/>
      <c r="J251" s="18"/>
      <c r="K251" s="59">
        <f t="shared" si="14"/>
        <v>0</v>
      </c>
      <c r="M251" s="96">
        <f t="shared" si="13"/>
        <v>1</v>
      </c>
      <c r="N251" s="273"/>
    </row>
    <row r="252" spans="2:14" x14ac:dyDescent="0.25">
      <c r="B252" s="7"/>
      <c r="C252" s="8"/>
      <c r="D252" s="110"/>
      <c r="F252" s="99"/>
      <c r="G252" s="99"/>
      <c r="H252" s="99"/>
      <c r="I252" s="18"/>
      <c r="J252" s="18"/>
      <c r="K252" s="59">
        <f t="shared" si="14"/>
        <v>0</v>
      </c>
      <c r="M252" s="96">
        <f t="shared" si="13"/>
        <v>1</v>
      </c>
      <c r="N252" s="273"/>
    </row>
    <row r="253" spans="2:14" x14ac:dyDescent="0.25">
      <c r="B253" s="7"/>
      <c r="C253" s="8"/>
      <c r="D253" s="110"/>
      <c r="F253" s="99"/>
      <c r="G253" s="99"/>
      <c r="H253" s="282"/>
      <c r="I253" s="18"/>
      <c r="J253" s="18"/>
      <c r="K253" s="59">
        <f t="shared" si="14"/>
        <v>0</v>
      </c>
      <c r="M253" s="96">
        <f t="shared" si="13"/>
        <v>1</v>
      </c>
      <c r="N253" s="273"/>
    </row>
    <row r="254" spans="2:14" x14ac:dyDescent="0.25">
      <c r="B254" s="7"/>
      <c r="C254" s="8"/>
      <c r="D254" s="110"/>
      <c r="F254" s="99"/>
      <c r="G254" s="99"/>
      <c r="H254" s="99"/>
      <c r="I254" s="18"/>
      <c r="J254" s="18"/>
      <c r="K254" s="59">
        <f t="shared" si="14"/>
        <v>0</v>
      </c>
      <c r="M254" s="96">
        <f t="shared" si="13"/>
        <v>1</v>
      </c>
      <c r="N254" s="273"/>
    </row>
    <row r="255" spans="2:14" x14ac:dyDescent="0.25">
      <c r="B255" s="7"/>
      <c r="C255" s="8"/>
      <c r="D255" s="110"/>
      <c r="F255" s="99"/>
      <c r="G255" s="99"/>
      <c r="H255" s="99"/>
      <c r="I255" s="18"/>
      <c r="J255" s="18"/>
      <c r="K255" s="59">
        <f t="shared" si="14"/>
        <v>0</v>
      </c>
      <c r="M255" s="96">
        <f t="shared" si="13"/>
        <v>1</v>
      </c>
      <c r="N255" s="273"/>
    </row>
    <row r="256" spans="2:14" x14ac:dyDescent="0.25">
      <c r="B256" s="7"/>
      <c r="C256" s="8"/>
      <c r="D256" s="110"/>
      <c r="F256" s="99"/>
      <c r="G256" s="99"/>
      <c r="H256" s="99"/>
      <c r="I256" s="18"/>
      <c r="J256" s="18"/>
      <c r="K256" s="59">
        <f t="shared" si="14"/>
        <v>0</v>
      </c>
      <c r="M256" s="96">
        <f t="shared" si="13"/>
        <v>1</v>
      </c>
      <c r="N256" s="273"/>
    </row>
    <row r="257" spans="2:14" x14ac:dyDescent="0.25">
      <c r="B257" s="7"/>
      <c r="C257" s="8"/>
      <c r="D257" s="110"/>
      <c r="F257" s="99"/>
      <c r="G257" s="99"/>
      <c r="H257" s="99"/>
      <c r="I257" s="18"/>
      <c r="J257" s="18"/>
      <c r="K257" s="59">
        <f t="shared" si="14"/>
        <v>0</v>
      </c>
      <c r="M257" s="96">
        <f t="shared" si="13"/>
        <v>1</v>
      </c>
      <c r="N257" s="273"/>
    </row>
    <row r="258" spans="2:14" x14ac:dyDescent="0.25">
      <c r="B258" s="7"/>
      <c r="C258" s="8"/>
      <c r="D258" s="110"/>
      <c r="F258" s="99"/>
      <c r="G258" s="99"/>
      <c r="H258" s="99"/>
      <c r="I258" s="18"/>
      <c r="J258" s="18"/>
      <c r="K258" s="59">
        <f t="shared" si="14"/>
        <v>0</v>
      </c>
      <c r="M258" s="96">
        <f t="shared" si="13"/>
        <v>1</v>
      </c>
      <c r="N258" s="273"/>
    </row>
    <row r="259" spans="2:14" x14ac:dyDescent="0.25">
      <c r="B259" s="7"/>
      <c r="C259" s="8"/>
      <c r="D259" s="110"/>
      <c r="F259" s="99"/>
      <c r="G259" s="99"/>
      <c r="H259" s="99"/>
      <c r="I259" s="18"/>
      <c r="J259" s="18"/>
      <c r="K259" s="59">
        <f t="shared" si="14"/>
        <v>0</v>
      </c>
      <c r="M259" s="96">
        <f t="shared" si="13"/>
        <v>1</v>
      </c>
      <c r="N259" s="273"/>
    </row>
    <row r="260" spans="2:14" x14ac:dyDescent="0.25">
      <c r="B260" s="7"/>
      <c r="C260" s="8"/>
      <c r="D260" s="110"/>
      <c r="F260" s="99"/>
      <c r="G260" s="99"/>
      <c r="H260" s="99"/>
      <c r="I260" s="18"/>
      <c r="J260" s="18"/>
      <c r="K260" s="59">
        <f t="shared" si="14"/>
        <v>0</v>
      </c>
      <c r="M260" s="96">
        <f t="shared" si="13"/>
        <v>1</v>
      </c>
      <c r="N260" s="273"/>
    </row>
    <row r="261" spans="2:14" x14ac:dyDescent="0.25">
      <c r="B261" s="7"/>
      <c r="C261" s="8"/>
      <c r="D261" s="110"/>
      <c r="F261" s="99"/>
      <c r="G261" s="99"/>
      <c r="H261" s="99"/>
      <c r="I261" s="18"/>
      <c r="J261" s="18"/>
      <c r="K261" s="59">
        <f t="shared" si="14"/>
        <v>0</v>
      </c>
      <c r="M261" s="96">
        <f t="shared" si="13"/>
        <v>1</v>
      </c>
      <c r="N261" s="273"/>
    </row>
    <row r="262" spans="2:14" x14ac:dyDescent="0.25">
      <c r="B262" s="7"/>
      <c r="C262" s="8"/>
      <c r="D262" s="110"/>
      <c r="F262" s="99"/>
      <c r="G262" s="99"/>
      <c r="H262" s="99"/>
      <c r="I262" s="18"/>
      <c r="J262" s="18"/>
      <c r="K262" s="59">
        <f t="shared" si="14"/>
        <v>0</v>
      </c>
      <c r="M262" s="96">
        <f t="shared" si="13"/>
        <v>1</v>
      </c>
      <c r="N262" s="273"/>
    </row>
    <row r="263" spans="2:14" x14ac:dyDescent="0.25">
      <c r="B263" s="7"/>
      <c r="C263" s="8"/>
      <c r="D263" s="110"/>
      <c r="F263" s="99"/>
      <c r="G263" s="99"/>
      <c r="H263" s="180"/>
      <c r="I263" s="18"/>
      <c r="J263" s="18"/>
      <c r="K263" s="59">
        <f t="shared" si="14"/>
        <v>0</v>
      </c>
      <c r="M263" s="96">
        <f t="shared" si="13"/>
        <v>1</v>
      </c>
      <c r="N263" s="273"/>
    </row>
    <row r="264" spans="2:14" x14ac:dyDescent="0.25">
      <c r="B264" s="7"/>
      <c r="C264" s="8"/>
      <c r="D264" s="110"/>
      <c r="F264" s="99"/>
      <c r="G264" s="99"/>
      <c r="H264" s="99"/>
      <c r="I264" s="18"/>
      <c r="J264" s="18"/>
      <c r="K264" s="59">
        <f t="shared" si="14"/>
        <v>0</v>
      </c>
      <c r="M264" s="96">
        <f t="shared" si="13"/>
        <v>1</v>
      </c>
      <c r="N264" s="273"/>
    </row>
    <row r="265" spans="2:14" x14ac:dyDescent="0.25">
      <c r="B265" s="7"/>
      <c r="C265" s="8"/>
      <c r="D265" s="110"/>
      <c r="F265" s="99"/>
      <c r="G265" s="282"/>
      <c r="H265" s="282"/>
      <c r="I265" s="18"/>
      <c r="J265" s="18"/>
      <c r="K265" s="59">
        <f t="shared" si="14"/>
        <v>0</v>
      </c>
      <c r="M265" s="96">
        <f t="shared" si="13"/>
        <v>1</v>
      </c>
      <c r="N265" s="273"/>
    </row>
    <row r="266" spans="2:14" x14ac:dyDescent="0.25">
      <c r="B266" s="7"/>
      <c r="C266" s="8"/>
      <c r="D266" s="110"/>
      <c r="F266" s="99"/>
      <c r="G266" s="99"/>
      <c r="H266" s="99"/>
      <c r="I266" s="18"/>
      <c r="J266" s="18"/>
      <c r="K266" s="59">
        <f t="shared" si="14"/>
        <v>0</v>
      </c>
      <c r="M266" s="96">
        <f t="shared" si="13"/>
        <v>1</v>
      </c>
      <c r="N266" s="273"/>
    </row>
    <row r="267" spans="2:14" x14ac:dyDescent="0.25">
      <c r="B267" s="7"/>
      <c r="C267" s="8"/>
      <c r="D267" s="110"/>
      <c r="F267" s="99"/>
      <c r="G267" s="99"/>
      <c r="H267" s="99"/>
      <c r="I267" s="18"/>
      <c r="J267" s="18"/>
      <c r="K267" s="59">
        <f t="shared" si="14"/>
        <v>0</v>
      </c>
      <c r="M267" s="96">
        <f t="shared" si="13"/>
        <v>1</v>
      </c>
      <c r="N267" s="273"/>
    </row>
    <row r="268" spans="2:14" x14ac:dyDescent="0.25">
      <c r="B268" s="7"/>
      <c r="C268" s="8"/>
      <c r="D268" s="110"/>
      <c r="F268" s="99"/>
      <c r="G268" s="99"/>
      <c r="H268" s="99"/>
      <c r="I268" s="18"/>
      <c r="J268" s="18"/>
      <c r="K268" s="59">
        <f t="shared" si="14"/>
        <v>0</v>
      </c>
      <c r="M268" s="96">
        <f t="shared" si="13"/>
        <v>1</v>
      </c>
      <c r="N268" s="273"/>
    </row>
    <row r="269" spans="2:14" x14ac:dyDescent="0.25">
      <c r="B269" s="7"/>
      <c r="C269" s="8"/>
      <c r="D269" s="110"/>
      <c r="F269" s="99"/>
      <c r="G269" s="99"/>
      <c r="H269" s="99"/>
      <c r="I269" s="18"/>
      <c r="J269" s="18"/>
      <c r="K269" s="59">
        <f t="shared" si="14"/>
        <v>0</v>
      </c>
      <c r="M269" s="96">
        <f t="shared" si="13"/>
        <v>1</v>
      </c>
      <c r="N269" s="273"/>
    </row>
    <row r="270" spans="2:14" x14ac:dyDescent="0.25">
      <c r="B270" s="7"/>
      <c r="C270" s="8"/>
      <c r="D270" s="110"/>
      <c r="F270" s="99"/>
      <c r="G270" s="99"/>
      <c r="H270" s="99"/>
      <c r="I270" s="18"/>
      <c r="J270" s="18"/>
      <c r="K270" s="59">
        <f t="shared" si="14"/>
        <v>0</v>
      </c>
      <c r="M270" s="96">
        <f t="shared" si="13"/>
        <v>1</v>
      </c>
      <c r="N270" s="273"/>
    </row>
    <row r="271" spans="2:14" x14ac:dyDescent="0.25">
      <c r="B271" s="7"/>
      <c r="C271" s="8"/>
      <c r="D271" s="110"/>
      <c r="F271" s="99"/>
      <c r="G271" s="99"/>
      <c r="H271" s="282"/>
      <c r="I271" s="18"/>
      <c r="J271" s="18"/>
      <c r="K271" s="59">
        <f t="shared" si="14"/>
        <v>0</v>
      </c>
      <c r="M271" s="96">
        <f t="shared" si="13"/>
        <v>1</v>
      </c>
      <c r="N271" s="273"/>
    </row>
    <row r="272" spans="2:14" x14ac:dyDescent="0.25">
      <c r="B272" s="7"/>
      <c r="C272" s="8"/>
      <c r="D272" s="110"/>
      <c r="F272" s="99"/>
      <c r="G272" s="99"/>
      <c r="H272" s="99"/>
      <c r="I272" s="18"/>
      <c r="J272" s="18"/>
      <c r="K272" s="59">
        <f t="shared" si="14"/>
        <v>0</v>
      </c>
      <c r="M272" s="96">
        <f t="shared" si="13"/>
        <v>1</v>
      </c>
      <c r="N272" s="273"/>
    </row>
    <row r="273" spans="2:14" x14ac:dyDescent="0.25">
      <c r="B273" s="7"/>
      <c r="C273" s="8"/>
      <c r="D273" s="110"/>
      <c r="F273" s="99"/>
      <c r="G273" s="99"/>
      <c r="H273" s="99"/>
      <c r="I273" s="18"/>
      <c r="J273" s="18"/>
      <c r="K273" s="59">
        <f t="shared" si="14"/>
        <v>0</v>
      </c>
      <c r="M273" s="96">
        <f t="shared" ref="M273:M336" si="15">UltimoDia(D273)</f>
        <v>1</v>
      </c>
      <c r="N273" s="273"/>
    </row>
    <row r="274" spans="2:14" x14ac:dyDescent="0.25">
      <c r="B274" s="7"/>
      <c r="C274" s="8"/>
      <c r="D274" s="110"/>
      <c r="F274" s="99"/>
      <c r="G274" s="99"/>
      <c r="H274" s="99"/>
      <c r="I274" s="18"/>
      <c r="J274" s="18"/>
      <c r="K274" s="59">
        <f t="shared" si="14"/>
        <v>0</v>
      </c>
      <c r="M274" s="96">
        <f t="shared" si="15"/>
        <v>1</v>
      </c>
      <c r="N274" s="273"/>
    </row>
    <row r="275" spans="2:14" x14ac:dyDescent="0.25">
      <c r="B275" s="7"/>
      <c r="C275" s="8"/>
      <c r="D275" s="110"/>
      <c r="F275" s="99"/>
      <c r="G275" s="99"/>
      <c r="H275" s="99"/>
      <c r="I275" s="18"/>
      <c r="J275" s="18"/>
      <c r="K275" s="59">
        <f t="shared" si="14"/>
        <v>0</v>
      </c>
      <c r="M275" s="96">
        <f t="shared" si="15"/>
        <v>1</v>
      </c>
      <c r="N275" s="273"/>
    </row>
    <row r="276" spans="2:14" x14ac:dyDescent="0.25">
      <c r="B276" s="7"/>
      <c r="C276" s="8"/>
      <c r="D276" s="110"/>
      <c r="F276" s="99"/>
      <c r="G276" s="99"/>
      <c r="H276" s="99"/>
      <c r="I276" s="18"/>
      <c r="J276" s="18"/>
      <c r="K276" s="59">
        <f t="shared" si="14"/>
        <v>0</v>
      </c>
      <c r="M276" s="96">
        <f t="shared" si="15"/>
        <v>1</v>
      </c>
      <c r="N276" s="273"/>
    </row>
    <row r="277" spans="2:14" x14ac:dyDescent="0.25">
      <c r="B277" s="7"/>
      <c r="C277" s="8"/>
      <c r="D277" s="110"/>
      <c r="F277" s="99"/>
      <c r="G277" s="99"/>
      <c r="H277" s="99"/>
      <c r="I277" s="18"/>
      <c r="J277" s="18"/>
      <c r="K277" s="59">
        <f t="shared" si="14"/>
        <v>0</v>
      </c>
      <c r="M277" s="96">
        <f t="shared" si="15"/>
        <v>1</v>
      </c>
      <c r="N277" s="273"/>
    </row>
    <row r="278" spans="2:14" x14ac:dyDescent="0.25">
      <c r="B278" s="7"/>
      <c r="C278" s="8"/>
      <c r="D278" s="110"/>
      <c r="F278" s="99"/>
      <c r="G278" s="99"/>
      <c r="H278" s="99"/>
      <c r="I278" s="18"/>
      <c r="J278" s="18"/>
      <c r="K278" s="59">
        <f t="shared" si="14"/>
        <v>0</v>
      </c>
      <c r="M278" s="96">
        <f t="shared" si="15"/>
        <v>1</v>
      </c>
      <c r="N278" s="273"/>
    </row>
    <row r="279" spans="2:14" x14ac:dyDescent="0.25">
      <c r="B279" s="7"/>
      <c r="C279" s="8"/>
      <c r="D279" s="110"/>
      <c r="F279" s="99"/>
      <c r="G279" s="99"/>
      <c r="H279" s="282"/>
      <c r="I279" s="18"/>
      <c r="J279" s="18"/>
      <c r="K279" s="59">
        <f t="shared" si="14"/>
        <v>0</v>
      </c>
      <c r="M279" s="96">
        <f t="shared" si="15"/>
        <v>1</v>
      </c>
      <c r="N279" s="273"/>
    </row>
    <row r="280" spans="2:14" x14ac:dyDescent="0.25">
      <c r="B280" s="7"/>
      <c r="C280" s="8"/>
      <c r="D280" s="110"/>
      <c r="F280" s="99"/>
      <c r="G280" s="99"/>
      <c r="H280" s="282"/>
      <c r="I280" s="18"/>
      <c r="J280" s="18"/>
      <c r="K280" s="59">
        <f t="shared" si="14"/>
        <v>0</v>
      </c>
      <c r="M280" s="96">
        <f t="shared" si="15"/>
        <v>1</v>
      </c>
      <c r="N280" s="273"/>
    </row>
    <row r="281" spans="2:14" x14ac:dyDescent="0.25">
      <c r="B281" s="7"/>
      <c r="C281" s="8"/>
      <c r="D281" s="110"/>
      <c r="F281" s="99"/>
      <c r="G281" s="99"/>
      <c r="H281" s="99"/>
      <c r="I281" s="18"/>
      <c r="J281" s="18"/>
      <c r="K281" s="59">
        <f t="shared" si="14"/>
        <v>0</v>
      </c>
      <c r="M281" s="96">
        <f t="shared" si="15"/>
        <v>1</v>
      </c>
      <c r="N281" s="273"/>
    </row>
    <row r="282" spans="2:14" x14ac:dyDescent="0.25">
      <c r="B282" s="7"/>
      <c r="C282" s="8"/>
      <c r="D282" s="110"/>
      <c r="F282" s="99"/>
      <c r="G282" s="99"/>
      <c r="H282" s="180"/>
      <c r="I282" s="18"/>
      <c r="J282" s="18"/>
      <c r="K282" s="59">
        <f t="shared" si="14"/>
        <v>0</v>
      </c>
      <c r="M282" s="96">
        <f t="shared" si="15"/>
        <v>1</v>
      </c>
      <c r="N282" s="273"/>
    </row>
    <row r="283" spans="2:14" x14ac:dyDescent="0.25">
      <c r="B283" s="7"/>
      <c r="C283" s="8"/>
      <c r="D283" s="110"/>
      <c r="F283" s="99"/>
      <c r="G283" s="99"/>
      <c r="H283" s="99"/>
      <c r="I283" s="18"/>
      <c r="J283" s="18"/>
      <c r="K283" s="59">
        <f t="shared" si="14"/>
        <v>0</v>
      </c>
      <c r="M283" s="96">
        <f t="shared" si="15"/>
        <v>1</v>
      </c>
      <c r="N283" s="273"/>
    </row>
    <row r="284" spans="2:14" x14ac:dyDescent="0.25">
      <c r="B284" s="7"/>
      <c r="C284" s="8"/>
      <c r="D284" s="110"/>
      <c r="F284" s="99"/>
      <c r="G284" s="99"/>
      <c r="H284" s="99"/>
      <c r="I284" s="18"/>
      <c r="J284" s="18"/>
      <c r="K284" s="59">
        <f t="shared" si="14"/>
        <v>0</v>
      </c>
      <c r="M284" s="96">
        <f t="shared" si="15"/>
        <v>1</v>
      </c>
      <c r="N284" s="273"/>
    </row>
    <row r="285" spans="2:14" x14ac:dyDescent="0.25">
      <c r="B285" s="7"/>
      <c r="C285" s="8"/>
      <c r="D285" s="110"/>
      <c r="F285" s="99"/>
      <c r="G285" s="99"/>
      <c r="H285" s="99"/>
      <c r="I285" s="18"/>
      <c r="J285" s="18"/>
      <c r="K285" s="59">
        <f t="shared" si="14"/>
        <v>0</v>
      </c>
      <c r="M285" s="96">
        <f t="shared" si="15"/>
        <v>1</v>
      </c>
      <c r="N285" s="273"/>
    </row>
    <row r="286" spans="2:14" x14ac:dyDescent="0.25">
      <c r="B286" s="7"/>
      <c r="C286" s="8"/>
      <c r="D286" s="110"/>
      <c r="F286" s="99"/>
      <c r="G286" s="282"/>
      <c r="H286" s="282"/>
      <c r="I286" s="18"/>
      <c r="J286" s="18"/>
      <c r="K286" s="59">
        <f t="shared" si="14"/>
        <v>0</v>
      </c>
      <c r="M286" s="96">
        <f t="shared" si="15"/>
        <v>1</v>
      </c>
      <c r="N286" s="273"/>
    </row>
    <row r="287" spans="2:14" x14ac:dyDescent="0.25">
      <c r="B287" s="7"/>
      <c r="C287" s="8"/>
      <c r="D287" s="110"/>
      <c r="F287" s="99"/>
      <c r="G287" s="99"/>
      <c r="H287" s="99"/>
      <c r="I287" s="18"/>
      <c r="J287" s="18"/>
      <c r="K287" s="59">
        <f t="shared" si="14"/>
        <v>0</v>
      </c>
      <c r="M287" s="96">
        <f t="shared" si="15"/>
        <v>1</v>
      </c>
      <c r="N287" s="273"/>
    </row>
    <row r="288" spans="2:14" x14ac:dyDescent="0.25">
      <c r="B288" s="7"/>
      <c r="C288" s="8"/>
      <c r="D288" s="110"/>
      <c r="F288" s="99"/>
      <c r="G288" s="99"/>
      <c r="H288" s="99"/>
      <c r="I288" s="18"/>
      <c r="J288" s="18"/>
      <c r="K288" s="59">
        <f t="shared" si="14"/>
        <v>0</v>
      </c>
      <c r="M288" s="96">
        <f t="shared" si="15"/>
        <v>1</v>
      </c>
      <c r="N288" s="273"/>
    </row>
    <row r="289" spans="2:14" x14ac:dyDescent="0.25">
      <c r="B289" s="7"/>
      <c r="C289" s="8"/>
      <c r="D289" s="110"/>
      <c r="F289" s="99"/>
      <c r="G289" s="99"/>
      <c r="H289" s="99"/>
      <c r="I289" s="18"/>
      <c r="J289" s="18"/>
      <c r="K289" s="59">
        <f t="shared" si="14"/>
        <v>0</v>
      </c>
      <c r="M289" s="96">
        <f t="shared" si="15"/>
        <v>1</v>
      </c>
      <c r="N289" s="273"/>
    </row>
    <row r="290" spans="2:14" x14ac:dyDescent="0.25">
      <c r="B290" s="7"/>
      <c r="C290" s="8"/>
      <c r="D290" s="110"/>
      <c r="F290" s="99"/>
      <c r="G290" s="99"/>
      <c r="H290" s="99"/>
      <c r="I290" s="18"/>
      <c r="J290" s="18"/>
      <c r="K290" s="59">
        <f t="shared" si="14"/>
        <v>0</v>
      </c>
      <c r="M290" s="96">
        <f t="shared" si="15"/>
        <v>1</v>
      </c>
      <c r="N290" s="273"/>
    </row>
    <row r="291" spans="2:14" x14ac:dyDescent="0.25">
      <c r="B291" s="7"/>
      <c r="C291" s="8"/>
      <c r="D291" s="110"/>
      <c r="F291" s="99"/>
      <c r="G291" s="99"/>
      <c r="H291" s="282"/>
      <c r="I291" s="18"/>
      <c r="J291" s="18"/>
      <c r="K291" s="59">
        <f t="shared" si="14"/>
        <v>0</v>
      </c>
      <c r="M291" s="96">
        <f t="shared" si="15"/>
        <v>1</v>
      </c>
      <c r="N291" s="273"/>
    </row>
    <row r="292" spans="2:14" x14ac:dyDescent="0.25">
      <c r="B292" s="7"/>
      <c r="C292" s="8"/>
      <c r="D292" s="110"/>
      <c r="F292" s="99"/>
      <c r="G292" s="99"/>
      <c r="H292" s="99"/>
      <c r="I292" s="18"/>
      <c r="J292" s="18"/>
      <c r="K292" s="59">
        <f t="shared" si="14"/>
        <v>0</v>
      </c>
      <c r="M292" s="96">
        <f t="shared" si="15"/>
        <v>1</v>
      </c>
      <c r="N292" s="273"/>
    </row>
    <row r="293" spans="2:14" x14ac:dyDescent="0.25">
      <c r="B293" s="7"/>
      <c r="C293" s="8"/>
      <c r="D293" s="110"/>
      <c r="F293" s="99"/>
      <c r="G293" s="99"/>
      <c r="H293" s="99"/>
      <c r="I293" s="18"/>
      <c r="J293" s="18"/>
      <c r="K293" s="59">
        <f t="shared" si="14"/>
        <v>0</v>
      </c>
      <c r="M293" s="96">
        <f t="shared" si="15"/>
        <v>1</v>
      </c>
      <c r="N293" s="273"/>
    </row>
    <row r="294" spans="2:14" x14ac:dyDescent="0.25">
      <c r="B294" s="7"/>
      <c r="C294" s="8"/>
      <c r="D294" s="110"/>
      <c r="F294" s="99"/>
      <c r="G294" s="99"/>
      <c r="H294" s="99"/>
      <c r="I294" s="18"/>
      <c r="J294" s="18"/>
      <c r="K294" s="59">
        <f t="shared" si="14"/>
        <v>0</v>
      </c>
      <c r="M294" s="96">
        <f t="shared" si="15"/>
        <v>1</v>
      </c>
      <c r="N294" s="273"/>
    </row>
    <row r="295" spans="2:14" x14ac:dyDescent="0.25">
      <c r="B295" s="7"/>
      <c r="C295" s="8"/>
      <c r="D295" s="110"/>
      <c r="F295" s="99"/>
      <c r="G295" s="99"/>
      <c r="H295" s="99"/>
      <c r="I295" s="18"/>
      <c r="J295" s="18"/>
      <c r="K295" s="59">
        <f t="shared" si="14"/>
        <v>0</v>
      </c>
      <c r="M295" s="96">
        <f t="shared" si="15"/>
        <v>1</v>
      </c>
      <c r="N295" s="273"/>
    </row>
    <row r="296" spans="2:14" x14ac:dyDescent="0.25">
      <c r="B296" s="7"/>
      <c r="C296" s="8"/>
      <c r="D296" s="110"/>
      <c r="F296" s="99"/>
      <c r="G296" s="99"/>
      <c r="H296" s="99"/>
      <c r="I296" s="18"/>
      <c r="J296" s="18"/>
      <c r="K296" s="59">
        <f t="shared" si="14"/>
        <v>0</v>
      </c>
      <c r="M296" s="96">
        <f t="shared" si="15"/>
        <v>1</v>
      </c>
      <c r="N296" s="273"/>
    </row>
    <row r="297" spans="2:14" x14ac:dyDescent="0.25">
      <c r="B297" s="7"/>
      <c r="C297" s="8"/>
      <c r="D297" s="110"/>
      <c r="F297" s="99"/>
      <c r="G297" s="99"/>
      <c r="H297" s="99"/>
      <c r="I297" s="18"/>
      <c r="J297" s="18"/>
      <c r="K297" s="59">
        <f t="shared" si="14"/>
        <v>0</v>
      </c>
      <c r="M297" s="96">
        <f t="shared" si="15"/>
        <v>1</v>
      </c>
      <c r="N297" s="273"/>
    </row>
    <row r="298" spans="2:14" x14ac:dyDescent="0.25">
      <c r="B298" s="7"/>
      <c r="C298" s="8"/>
      <c r="D298" s="110"/>
      <c r="F298" s="99"/>
      <c r="G298" s="99"/>
      <c r="H298" s="99"/>
      <c r="I298" s="18"/>
      <c r="J298" s="18"/>
      <c r="K298" s="59">
        <f t="shared" ref="K298:K361" si="16">IF(ctConta="",K297+F298,IF(I298=ctConta,K297+F298,K297))</f>
        <v>0</v>
      </c>
      <c r="M298" s="96">
        <f t="shared" si="15"/>
        <v>1</v>
      </c>
      <c r="N298" s="273"/>
    </row>
    <row r="299" spans="2:14" x14ac:dyDescent="0.25">
      <c r="B299" s="7"/>
      <c r="C299" s="8"/>
      <c r="D299" s="110"/>
      <c r="F299" s="99"/>
      <c r="G299" s="99"/>
      <c r="H299" s="99"/>
      <c r="I299" s="18"/>
      <c r="J299" s="18"/>
      <c r="K299" s="59">
        <f t="shared" si="16"/>
        <v>0</v>
      </c>
      <c r="M299" s="96">
        <f t="shared" si="15"/>
        <v>1</v>
      </c>
      <c r="N299" s="273"/>
    </row>
    <row r="300" spans="2:14" x14ac:dyDescent="0.25">
      <c r="B300" s="7"/>
      <c r="C300" s="8"/>
      <c r="D300" s="110"/>
      <c r="F300" s="99"/>
      <c r="G300" s="99"/>
      <c r="H300" s="99"/>
      <c r="I300" s="18"/>
      <c r="J300" s="18"/>
      <c r="K300" s="59">
        <f t="shared" si="16"/>
        <v>0</v>
      </c>
      <c r="M300" s="96">
        <f t="shared" si="15"/>
        <v>1</v>
      </c>
      <c r="N300" s="273"/>
    </row>
    <row r="301" spans="2:14" x14ac:dyDescent="0.25">
      <c r="B301" s="7"/>
      <c r="C301" s="8"/>
      <c r="D301" s="110"/>
      <c r="F301" s="99"/>
      <c r="G301" s="99"/>
      <c r="H301" s="99"/>
      <c r="I301" s="18"/>
      <c r="J301" s="18"/>
      <c r="K301" s="59">
        <f t="shared" si="16"/>
        <v>0</v>
      </c>
      <c r="M301" s="96">
        <f t="shared" si="15"/>
        <v>1</v>
      </c>
      <c r="N301" s="273"/>
    </row>
    <row r="302" spans="2:14" x14ac:dyDescent="0.25">
      <c r="B302" s="7"/>
      <c r="C302" s="8"/>
      <c r="D302" s="110"/>
      <c r="F302" s="99"/>
      <c r="G302" s="99"/>
      <c r="H302" s="99"/>
      <c r="I302" s="18"/>
      <c r="J302" s="18"/>
      <c r="K302" s="59">
        <f t="shared" si="16"/>
        <v>0</v>
      </c>
      <c r="M302" s="96">
        <f t="shared" si="15"/>
        <v>1</v>
      </c>
      <c r="N302" s="273"/>
    </row>
    <row r="303" spans="2:14" x14ac:dyDescent="0.25">
      <c r="B303" s="7"/>
      <c r="C303" s="8"/>
      <c r="D303" s="110"/>
      <c r="F303" s="99"/>
      <c r="G303" s="99"/>
      <c r="H303" s="99"/>
      <c r="I303" s="18"/>
      <c r="J303" s="18"/>
      <c r="K303" s="59">
        <f t="shared" si="16"/>
        <v>0</v>
      </c>
      <c r="M303" s="96">
        <f t="shared" si="15"/>
        <v>1</v>
      </c>
      <c r="N303" s="273"/>
    </row>
    <row r="304" spans="2:14" x14ac:dyDescent="0.25">
      <c r="B304" s="7"/>
      <c r="C304" s="8"/>
      <c r="D304" s="110"/>
      <c r="F304" s="99"/>
      <c r="G304" s="99"/>
      <c r="H304" s="99"/>
      <c r="I304" s="18"/>
      <c r="J304" s="18"/>
      <c r="K304" s="59">
        <f t="shared" si="16"/>
        <v>0</v>
      </c>
      <c r="M304" s="96">
        <f t="shared" si="15"/>
        <v>1</v>
      </c>
      <c r="N304" s="273"/>
    </row>
    <row r="305" spans="2:14" x14ac:dyDescent="0.25">
      <c r="B305" s="7"/>
      <c r="C305" s="8"/>
      <c r="D305" s="110"/>
      <c r="F305" s="99"/>
      <c r="G305" s="99"/>
      <c r="H305" s="99"/>
      <c r="I305" s="18"/>
      <c r="J305" s="18"/>
      <c r="K305" s="59">
        <f t="shared" si="16"/>
        <v>0</v>
      </c>
      <c r="M305" s="96">
        <f t="shared" si="15"/>
        <v>1</v>
      </c>
      <c r="N305" s="273"/>
    </row>
    <row r="306" spans="2:14" x14ac:dyDescent="0.25">
      <c r="B306" s="7"/>
      <c r="C306" s="8"/>
      <c r="D306" s="110"/>
      <c r="F306" s="99"/>
      <c r="G306" s="99"/>
      <c r="H306" s="99"/>
      <c r="I306" s="18"/>
      <c r="J306" s="18"/>
      <c r="K306" s="59">
        <f t="shared" si="16"/>
        <v>0</v>
      </c>
      <c r="M306" s="96">
        <f t="shared" si="15"/>
        <v>1</v>
      </c>
      <c r="N306" s="273"/>
    </row>
    <row r="307" spans="2:14" x14ac:dyDescent="0.25">
      <c r="B307" s="7"/>
      <c r="C307" s="8"/>
      <c r="D307" s="110"/>
      <c r="F307" s="99"/>
      <c r="G307" s="99"/>
      <c r="H307" s="282"/>
      <c r="I307" s="18"/>
      <c r="J307" s="18"/>
      <c r="K307" s="59">
        <f t="shared" si="16"/>
        <v>0</v>
      </c>
      <c r="M307" s="96">
        <f t="shared" si="15"/>
        <v>1</v>
      </c>
      <c r="N307" s="273"/>
    </row>
    <row r="308" spans="2:14" x14ac:dyDescent="0.25">
      <c r="B308" s="7"/>
      <c r="C308" s="8"/>
      <c r="D308" s="110"/>
      <c r="F308" s="99"/>
      <c r="G308" s="99"/>
      <c r="H308" s="99"/>
      <c r="I308" s="18"/>
      <c r="J308" s="18"/>
      <c r="K308" s="59">
        <f t="shared" si="16"/>
        <v>0</v>
      </c>
      <c r="M308" s="96">
        <f t="shared" si="15"/>
        <v>1</v>
      </c>
      <c r="N308" s="273"/>
    </row>
    <row r="309" spans="2:14" x14ac:dyDescent="0.25">
      <c r="B309" s="7"/>
      <c r="C309" s="8"/>
      <c r="D309" s="110"/>
      <c r="F309" s="99"/>
      <c r="G309" s="99"/>
      <c r="H309" s="99"/>
      <c r="I309" s="18"/>
      <c r="J309" s="18"/>
      <c r="K309" s="59">
        <f t="shared" si="16"/>
        <v>0</v>
      </c>
      <c r="M309" s="96">
        <f t="shared" si="15"/>
        <v>1</v>
      </c>
      <c r="N309" s="273"/>
    </row>
    <row r="310" spans="2:14" x14ac:dyDescent="0.25">
      <c r="B310" s="7"/>
      <c r="C310" s="8"/>
      <c r="D310" s="110"/>
      <c r="F310" s="99"/>
      <c r="G310" s="99"/>
      <c r="H310" s="99"/>
      <c r="I310" s="18"/>
      <c r="J310" s="18"/>
      <c r="K310" s="59">
        <f t="shared" si="16"/>
        <v>0</v>
      </c>
      <c r="M310" s="96">
        <f t="shared" si="15"/>
        <v>1</v>
      </c>
      <c r="N310" s="273"/>
    </row>
    <row r="311" spans="2:14" x14ac:dyDescent="0.25">
      <c r="B311" s="7"/>
      <c r="C311" s="8"/>
      <c r="D311" s="110"/>
      <c r="F311" s="99"/>
      <c r="G311" s="99"/>
      <c r="H311" s="99"/>
      <c r="I311" s="18"/>
      <c r="J311" s="18"/>
      <c r="K311" s="59">
        <f t="shared" si="16"/>
        <v>0</v>
      </c>
      <c r="M311" s="96">
        <f t="shared" si="15"/>
        <v>1</v>
      </c>
      <c r="N311" s="273"/>
    </row>
    <row r="312" spans="2:14" x14ac:dyDescent="0.25">
      <c r="B312" s="7"/>
      <c r="C312" s="8"/>
      <c r="D312" s="110"/>
      <c r="F312" s="99"/>
      <c r="G312" s="99"/>
      <c r="H312" s="99"/>
      <c r="I312" s="18"/>
      <c r="J312" s="18"/>
      <c r="K312" s="59">
        <f t="shared" si="16"/>
        <v>0</v>
      </c>
      <c r="M312" s="96">
        <f t="shared" si="15"/>
        <v>1</v>
      </c>
      <c r="N312" s="273"/>
    </row>
    <row r="313" spans="2:14" x14ac:dyDescent="0.25">
      <c r="B313" s="7"/>
      <c r="C313" s="8"/>
      <c r="D313" s="110"/>
      <c r="F313" s="99"/>
      <c r="G313" s="99"/>
      <c r="H313" s="99"/>
      <c r="I313" s="18"/>
      <c r="J313" s="18"/>
      <c r="K313" s="59">
        <f t="shared" si="16"/>
        <v>0</v>
      </c>
      <c r="M313" s="96">
        <f t="shared" si="15"/>
        <v>1</v>
      </c>
      <c r="N313" s="273"/>
    </row>
    <row r="314" spans="2:14" x14ac:dyDescent="0.25">
      <c r="B314" s="7"/>
      <c r="C314" s="8"/>
      <c r="D314" s="110"/>
      <c r="F314" s="99"/>
      <c r="G314" s="99"/>
      <c r="H314" s="99"/>
      <c r="I314" s="18"/>
      <c r="J314" s="18"/>
      <c r="K314" s="59">
        <f t="shared" si="16"/>
        <v>0</v>
      </c>
      <c r="M314" s="96">
        <f t="shared" si="15"/>
        <v>1</v>
      </c>
      <c r="N314" s="273"/>
    </row>
    <row r="315" spans="2:14" x14ac:dyDescent="0.25">
      <c r="B315" s="7"/>
      <c r="C315" s="8"/>
      <c r="D315" s="110"/>
      <c r="F315" s="99"/>
      <c r="G315" s="99"/>
      <c r="H315" s="99"/>
      <c r="I315" s="18"/>
      <c r="J315" s="18"/>
      <c r="K315" s="59">
        <f t="shared" si="16"/>
        <v>0</v>
      </c>
      <c r="M315" s="96">
        <f t="shared" si="15"/>
        <v>1</v>
      </c>
      <c r="N315" s="273"/>
    </row>
    <row r="316" spans="2:14" x14ac:dyDescent="0.25">
      <c r="B316" s="7"/>
      <c r="C316" s="8"/>
      <c r="D316" s="110"/>
      <c r="F316" s="99"/>
      <c r="G316" s="99"/>
      <c r="H316" s="99"/>
      <c r="I316" s="18"/>
      <c r="J316" s="18"/>
      <c r="K316" s="59">
        <f t="shared" si="16"/>
        <v>0</v>
      </c>
      <c r="M316" s="96">
        <f t="shared" si="15"/>
        <v>1</v>
      </c>
      <c r="N316" s="273"/>
    </row>
    <row r="317" spans="2:14" x14ac:dyDescent="0.25">
      <c r="B317" s="7"/>
      <c r="C317" s="8"/>
      <c r="D317" s="110"/>
      <c r="F317" s="99"/>
      <c r="G317" s="99"/>
      <c r="H317" s="99"/>
      <c r="I317" s="18"/>
      <c r="J317" s="18"/>
      <c r="K317" s="59">
        <f t="shared" si="16"/>
        <v>0</v>
      </c>
      <c r="M317" s="96">
        <f t="shared" si="15"/>
        <v>1</v>
      </c>
      <c r="N317" s="273"/>
    </row>
    <row r="318" spans="2:14" x14ac:dyDescent="0.25">
      <c r="B318" s="7"/>
      <c r="C318" s="8"/>
      <c r="D318" s="110"/>
      <c r="F318" s="99"/>
      <c r="G318" s="99"/>
      <c r="H318" s="180"/>
      <c r="I318" s="18"/>
      <c r="J318" s="18"/>
      <c r="K318" s="59">
        <f t="shared" si="16"/>
        <v>0</v>
      </c>
      <c r="M318" s="96">
        <f t="shared" si="15"/>
        <v>1</v>
      </c>
      <c r="N318" s="273"/>
    </row>
    <row r="319" spans="2:14" x14ac:dyDescent="0.25">
      <c r="B319" s="7"/>
      <c r="C319" s="8"/>
      <c r="D319" s="110"/>
      <c r="F319" s="99"/>
      <c r="G319" s="282"/>
      <c r="H319" s="282"/>
      <c r="I319" s="18"/>
      <c r="J319" s="18"/>
      <c r="K319" s="59">
        <f t="shared" si="16"/>
        <v>0</v>
      </c>
      <c r="M319" s="96">
        <f t="shared" si="15"/>
        <v>1</v>
      </c>
      <c r="N319" s="273"/>
    </row>
    <row r="320" spans="2:14" x14ac:dyDescent="0.25">
      <c r="B320" s="7"/>
      <c r="C320" s="8"/>
      <c r="D320" s="110"/>
      <c r="F320" s="99"/>
      <c r="G320" s="99"/>
      <c r="H320" s="99"/>
      <c r="I320" s="18"/>
      <c r="J320" s="18"/>
      <c r="K320" s="59">
        <f t="shared" si="16"/>
        <v>0</v>
      </c>
      <c r="M320" s="96">
        <f t="shared" si="15"/>
        <v>1</v>
      </c>
      <c r="N320" s="273"/>
    </row>
    <row r="321" spans="2:14" x14ac:dyDescent="0.25">
      <c r="B321" s="7"/>
      <c r="C321" s="8"/>
      <c r="D321" s="110"/>
      <c r="F321" s="99"/>
      <c r="G321" s="99"/>
      <c r="H321" s="99"/>
      <c r="I321" s="18"/>
      <c r="J321" s="18"/>
      <c r="K321" s="59">
        <f t="shared" si="16"/>
        <v>0</v>
      </c>
      <c r="M321" s="96">
        <f t="shared" si="15"/>
        <v>1</v>
      </c>
      <c r="N321" s="273"/>
    </row>
    <row r="322" spans="2:14" x14ac:dyDescent="0.25">
      <c r="B322" s="7"/>
      <c r="C322" s="8"/>
      <c r="D322" s="110"/>
      <c r="F322" s="99"/>
      <c r="G322" s="99"/>
      <c r="H322" s="99"/>
      <c r="I322" s="18"/>
      <c r="J322" s="18"/>
      <c r="K322" s="59">
        <f t="shared" si="16"/>
        <v>0</v>
      </c>
      <c r="M322" s="96">
        <f t="shared" si="15"/>
        <v>1</v>
      </c>
      <c r="N322" s="273"/>
    </row>
    <row r="323" spans="2:14" x14ac:dyDescent="0.25">
      <c r="B323" s="7"/>
      <c r="C323" s="8"/>
      <c r="D323" s="110"/>
      <c r="F323" s="99"/>
      <c r="G323" s="99"/>
      <c r="H323" s="99"/>
      <c r="I323" s="18"/>
      <c r="J323" s="18"/>
      <c r="K323" s="59">
        <f t="shared" si="16"/>
        <v>0</v>
      </c>
      <c r="M323" s="96">
        <f t="shared" si="15"/>
        <v>1</v>
      </c>
      <c r="N323" s="273"/>
    </row>
    <row r="324" spans="2:14" x14ac:dyDescent="0.25">
      <c r="B324" s="7"/>
      <c r="C324" s="8"/>
      <c r="D324" s="110"/>
      <c r="F324" s="99"/>
      <c r="G324" s="99"/>
      <c r="H324" s="99"/>
      <c r="I324" s="18"/>
      <c r="J324" s="18"/>
      <c r="K324" s="59">
        <f t="shared" si="16"/>
        <v>0</v>
      </c>
      <c r="M324" s="96">
        <f t="shared" si="15"/>
        <v>1</v>
      </c>
      <c r="N324" s="273"/>
    </row>
    <row r="325" spans="2:14" x14ac:dyDescent="0.25">
      <c r="B325" s="7"/>
      <c r="C325" s="8"/>
      <c r="D325" s="110"/>
      <c r="F325" s="99"/>
      <c r="G325" s="99"/>
      <c r="H325" s="99"/>
      <c r="I325" s="18"/>
      <c r="J325" s="18"/>
      <c r="K325" s="59">
        <f t="shared" si="16"/>
        <v>0</v>
      </c>
      <c r="M325" s="96">
        <f t="shared" si="15"/>
        <v>1</v>
      </c>
      <c r="N325" s="273"/>
    </row>
    <row r="326" spans="2:14" x14ac:dyDescent="0.25">
      <c r="B326" s="7"/>
      <c r="C326" s="8"/>
      <c r="D326" s="110"/>
      <c r="F326" s="99"/>
      <c r="G326" s="99"/>
      <c r="H326" s="99"/>
      <c r="I326" s="18"/>
      <c r="J326" s="18"/>
      <c r="K326" s="59">
        <f t="shared" si="16"/>
        <v>0</v>
      </c>
      <c r="M326" s="96">
        <f t="shared" si="15"/>
        <v>1</v>
      </c>
      <c r="N326" s="273"/>
    </row>
    <row r="327" spans="2:14" x14ac:dyDescent="0.25">
      <c r="B327" s="7"/>
      <c r="C327" s="8"/>
      <c r="D327" s="110"/>
      <c r="F327" s="99"/>
      <c r="G327" s="99"/>
      <c r="H327" s="99"/>
      <c r="I327" s="18"/>
      <c r="J327" s="18"/>
      <c r="K327" s="59">
        <f t="shared" si="16"/>
        <v>0</v>
      </c>
      <c r="M327" s="96">
        <f t="shared" si="15"/>
        <v>1</v>
      </c>
      <c r="N327" s="273"/>
    </row>
    <row r="328" spans="2:14" x14ac:dyDescent="0.25">
      <c r="B328" s="7"/>
      <c r="C328" s="8"/>
      <c r="D328" s="110"/>
      <c r="F328" s="99"/>
      <c r="G328" s="99"/>
      <c r="H328" s="99"/>
      <c r="I328" s="18"/>
      <c r="J328" s="18"/>
      <c r="K328" s="59">
        <f t="shared" si="16"/>
        <v>0</v>
      </c>
      <c r="M328" s="96">
        <f t="shared" si="15"/>
        <v>1</v>
      </c>
      <c r="N328" s="273"/>
    </row>
    <row r="329" spans="2:14" x14ac:dyDescent="0.25">
      <c r="B329" s="7"/>
      <c r="C329" s="8"/>
      <c r="D329" s="110"/>
      <c r="F329" s="99"/>
      <c r="G329" s="99"/>
      <c r="H329" s="282"/>
      <c r="I329" s="18"/>
      <c r="J329" s="18"/>
      <c r="K329" s="59">
        <f t="shared" si="16"/>
        <v>0</v>
      </c>
      <c r="M329" s="96">
        <f t="shared" si="15"/>
        <v>1</v>
      </c>
      <c r="N329" s="273"/>
    </row>
    <row r="330" spans="2:14" x14ac:dyDescent="0.25">
      <c r="B330" s="7"/>
      <c r="C330" s="8"/>
      <c r="D330" s="110"/>
      <c r="F330" s="99"/>
      <c r="G330" s="99"/>
      <c r="H330" s="99"/>
      <c r="I330" s="18"/>
      <c r="J330" s="18"/>
      <c r="K330" s="59">
        <f t="shared" si="16"/>
        <v>0</v>
      </c>
      <c r="M330" s="96">
        <f t="shared" si="15"/>
        <v>1</v>
      </c>
      <c r="N330" s="273"/>
    </row>
    <row r="331" spans="2:14" x14ac:dyDescent="0.25">
      <c r="B331" s="7"/>
      <c r="C331" s="8"/>
      <c r="D331" s="110"/>
      <c r="F331" s="99"/>
      <c r="G331" s="99"/>
      <c r="H331" s="99"/>
      <c r="I331" s="18"/>
      <c r="J331" s="18"/>
      <c r="K331" s="59">
        <f t="shared" si="16"/>
        <v>0</v>
      </c>
      <c r="M331" s="96">
        <f t="shared" si="15"/>
        <v>1</v>
      </c>
      <c r="N331" s="273"/>
    </row>
    <row r="332" spans="2:14" x14ac:dyDescent="0.25">
      <c r="B332" s="7"/>
      <c r="C332" s="8"/>
      <c r="D332" s="110"/>
      <c r="F332" s="99"/>
      <c r="G332" s="99"/>
      <c r="H332" s="99"/>
      <c r="I332" s="18"/>
      <c r="J332" s="18"/>
      <c r="K332" s="59">
        <f t="shared" si="16"/>
        <v>0</v>
      </c>
      <c r="M332" s="96">
        <f t="shared" si="15"/>
        <v>1</v>
      </c>
      <c r="N332" s="273"/>
    </row>
    <row r="333" spans="2:14" x14ac:dyDescent="0.25">
      <c r="B333" s="7"/>
      <c r="C333" s="8"/>
      <c r="D333" s="110"/>
      <c r="F333" s="99"/>
      <c r="G333" s="99"/>
      <c r="H333" s="99"/>
      <c r="I333" s="18"/>
      <c r="J333" s="18"/>
      <c r="K333" s="59">
        <f t="shared" si="16"/>
        <v>0</v>
      </c>
      <c r="M333" s="96">
        <f t="shared" si="15"/>
        <v>1</v>
      </c>
      <c r="N333" s="273"/>
    </row>
    <row r="334" spans="2:14" x14ac:dyDescent="0.25">
      <c r="B334" s="7"/>
      <c r="C334" s="8"/>
      <c r="D334" s="110"/>
      <c r="F334" s="99"/>
      <c r="G334" s="99"/>
      <c r="H334" s="99"/>
      <c r="I334" s="18"/>
      <c r="J334" s="18"/>
      <c r="K334" s="59">
        <f t="shared" si="16"/>
        <v>0</v>
      </c>
      <c r="M334" s="96">
        <f t="shared" si="15"/>
        <v>1</v>
      </c>
      <c r="N334" s="273"/>
    </row>
    <row r="335" spans="2:14" x14ac:dyDescent="0.25">
      <c r="B335" s="7"/>
      <c r="C335" s="8"/>
      <c r="D335" s="110"/>
      <c r="F335" s="99"/>
      <c r="G335" s="99"/>
      <c r="H335" s="99"/>
      <c r="I335" s="18"/>
      <c r="J335" s="18"/>
      <c r="K335" s="59">
        <f t="shared" si="16"/>
        <v>0</v>
      </c>
      <c r="M335" s="96">
        <f t="shared" si="15"/>
        <v>1</v>
      </c>
      <c r="N335" s="273"/>
    </row>
    <row r="336" spans="2:14" x14ac:dyDescent="0.25">
      <c r="B336" s="7"/>
      <c r="C336" s="8"/>
      <c r="D336" s="110"/>
      <c r="F336" s="99"/>
      <c r="G336" s="99"/>
      <c r="H336" s="99"/>
      <c r="I336" s="18"/>
      <c r="J336" s="18"/>
      <c r="K336" s="59">
        <f t="shared" si="16"/>
        <v>0</v>
      </c>
      <c r="M336" s="96">
        <f t="shared" si="15"/>
        <v>1</v>
      </c>
      <c r="N336" s="273"/>
    </row>
    <row r="337" spans="2:14" x14ac:dyDescent="0.25">
      <c r="B337" s="7"/>
      <c r="C337" s="8"/>
      <c r="D337" s="110"/>
      <c r="F337" s="99"/>
      <c r="G337" s="99"/>
      <c r="H337" s="99"/>
      <c r="I337" s="18"/>
      <c r="J337" s="18"/>
      <c r="K337" s="59">
        <f t="shared" si="16"/>
        <v>0</v>
      </c>
      <c r="M337" s="96">
        <f t="shared" ref="M337:M400" si="17">UltimoDia(D337)</f>
        <v>1</v>
      </c>
      <c r="N337" s="273"/>
    </row>
    <row r="338" spans="2:14" x14ac:dyDescent="0.25">
      <c r="B338" s="7"/>
      <c r="C338" s="8"/>
      <c r="D338" s="110"/>
      <c r="F338" s="99"/>
      <c r="G338" s="99"/>
      <c r="H338" s="99"/>
      <c r="I338" s="18"/>
      <c r="J338" s="18"/>
      <c r="K338" s="59">
        <f t="shared" si="16"/>
        <v>0</v>
      </c>
      <c r="M338" s="96">
        <f t="shared" si="17"/>
        <v>1</v>
      </c>
      <c r="N338" s="273"/>
    </row>
    <row r="339" spans="2:14" x14ac:dyDescent="0.25">
      <c r="B339" s="7"/>
      <c r="C339" s="8"/>
      <c r="D339" s="110"/>
      <c r="F339" s="99"/>
      <c r="G339" s="99"/>
      <c r="H339" s="99"/>
      <c r="I339" s="18"/>
      <c r="J339" s="18"/>
      <c r="K339" s="59">
        <f t="shared" si="16"/>
        <v>0</v>
      </c>
      <c r="M339" s="96">
        <f t="shared" si="17"/>
        <v>1</v>
      </c>
      <c r="N339" s="273"/>
    </row>
    <row r="340" spans="2:14" x14ac:dyDescent="0.25">
      <c r="B340" s="7"/>
      <c r="C340" s="8"/>
      <c r="D340" s="110"/>
      <c r="F340" s="99"/>
      <c r="G340" s="99"/>
      <c r="H340" s="99"/>
      <c r="I340" s="18"/>
      <c r="J340" s="18"/>
      <c r="K340" s="59">
        <f t="shared" si="16"/>
        <v>0</v>
      </c>
      <c r="M340" s="96">
        <f t="shared" si="17"/>
        <v>1</v>
      </c>
      <c r="N340" s="273"/>
    </row>
    <row r="341" spans="2:14" x14ac:dyDescent="0.25">
      <c r="B341" s="7"/>
      <c r="C341" s="8"/>
      <c r="D341" s="110"/>
      <c r="F341" s="99"/>
      <c r="G341" s="99"/>
      <c r="H341" s="282"/>
      <c r="I341" s="18"/>
      <c r="J341" s="18"/>
      <c r="K341" s="59">
        <f t="shared" si="16"/>
        <v>0</v>
      </c>
      <c r="M341" s="96">
        <f t="shared" si="17"/>
        <v>1</v>
      </c>
      <c r="N341" s="273"/>
    </row>
    <row r="342" spans="2:14" x14ac:dyDescent="0.25">
      <c r="B342" s="7"/>
      <c r="C342" s="8"/>
      <c r="D342" s="110"/>
      <c r="F342" s="99"/>
      <c r="G342" s="99"/>
      <c r="H342" s="99"/>
      <c r="I342" s="18"/>
      <c r="J342" s="18"/>
      <c r="K342" s="59">
        <f t="shared" si="16"/>
        <v>0</v>
      </c>
      <c r="M342" s="96">
        <f t="shared" si="17"/>
        <v>1</v>
      </c>
      <c r="N342" s="273"/>
    </row>
    <row r="343" spans="2:14" x14ac:dyDescent="0.25">
      <c r="B343" s="7"/>
      <c r="C343" s="8"/>
      <c r="D343" s="110"/>
      <c r="F343" s="99"/>
      <c r="G343" s="99"/>
      <c r="H343" s="99"/>
      <c r="I343" s="18"/>
      <c r="J343" s="18"/>
      <c r="K343" s="59">
        <f t="shared" si="16"/>
        <v>0</v>
      </c>
      <c r="M343" s="96">
        <f t="shared" si="17"/>
        <v>1</v>
      </c>
      <c r="N343" s="273"/>
    </row>
    <row r="344" spans="2:14" x14ac:dyDescent="0.25">
      <c r="B344" s="7"/>
      <c r="C344" s="8"/>
      <c r="D344" s="110"/>
      <c r="F344" s="99"/>
      <c r="G344" s="99"/>
      <c r="H344" s="99"/>
      <c r="I344" s="18"/>
      <c r="J344" s="18"/>
      <c r="K344" s="59">
        <f t="shared" si="16"/>
        <v>0</v>
      </c>
      <c r="M344" s="96">
        <f t="shared" si="17"/>
        <v>1</v>
      </c>
      <c r="N344" s="273"/>
    </row>
    <row r="345" spans="2:14" x14ac:dyDescent="0.25">
      <c r="B345" s="7"/>
      <c r="C345" s="8"/>
      <c r="D345" s="110"/>
      <c r="F345" s="99"/>
      <c r="G345" s="99"/>
      <c r="H345" s="99"/>
      <c r="I345" s="18"/>
      <c r="J345" s="18"/>
      <c r="K345" s="59">
        <f t="shared" si="16"/>
        <v>0</v>
      </c>
      <c r="M345" s="96">
        <f t="shared" si="17"/>
        <v>1</v>
      </c>
      <c r="N345" s="273"/>
    </row>
    <row r="346" spans="2:14" x14ac:dyDescent="0.25">
      <c r="B346" s="7"/>
      <c r="C346" s="8"/>
      <c r="D346" s="110"/>
      <c r="F346" s="99"/>
      <c r="G346" s="99"/>
      <c r="H346" s="99"/>
      <c r="I346" s="18"/>
      <c r="J346" s="18"/>
      <c r="K346" s="59">
        <f t="shared" si="16"/>
        <v>0</v>
      </c>
      <c r="M346" s="96">
        <f t="shared" si="17"/>
        <v>1</v>
      </c>
      <c r="N346" s="273"/>
    </row>
    <row r="347" spans="2:14" x14ac:dyDescent="0.25">
      <c r="B347" s="7"/>
      <c r="C347" s="8"/>
      <c r="D347" s="110"/>
      <c r="F347" s="99"/>
      <c r="G347" s="99"/>
      <c r="H347" s="99"/>
      <c r="I347" s="18"/>
      <c r="J347" s="18"/>
      <c r="K347" s="59">
        <f t="shared" si="16"/>
        <v>0</v>
      </c>
      <c r="M347" s="96">
        <f t="shared" si="17"/>
        <v>1</v>
      </c>
      <c r="N347" s="273"/>
    </row>
    <row r="348" spans="2:14" x14ac:dyDescent="0.25">
      <c r="B348" s="7"/>
      <c r="C348" s="8"/>
      <c r="D348" s="110"/>
      <c r="F348" s="99"/>
      <c r="G348" s="99"/>
      <c r="H348" s="99"/>
      <c r="I348" s="18"/>
      <c r="J348" s="18"/>
      <c r="K348" s="59">
        <f t="shared" si="16"/>
        <v>0</v>
      </c>
      <c r="M348" s="96">
        <f t="shared" si="17"/>
        <v>1</v>
      </c>
      <c r="N348" s="273"/>
    </row>
    <row r="349" spans="2:14" x14ac:dyDescent="0.25">
      <c r="B349" s="7"/>
      <c r="C349" s="8"/>
      <c r="D349" s="110"/>
      <c r="F349" s="99"/>
      <c r="G349" s="99"/>
      <c r="H349" s="99"/>
      <c r="I349" s="18"/>
      <c r="J349" s="18"/>
      <c r="K349" s="59">
        <f t="shared" si="16"/>
        <v>0</v>
      </c>
      <c r="M349" s="96">
        <f t="shared" si="17"/>
        <v>1</v>
      </c>
      <c r="N349" s="273"/>
    </row>
    <row r="350" spans="2:14" x14ac:dyDescent="0.25">
      <c r="B350" s="7"/>
      <c r="C350" s="8"/>
      <c r="D350" s="110"/>
      <c r="F350" s="99"/>
      <c r="G350" s="99"/>
      <c r="H350" s="99"/>
      <c r="I350" s="18"/>
      <c r="J350" s="18"/>
      <c r="K350" s="59">
        <f t="shared" si="16"/>
        <v>0</v>
      </c>
      <c r="M350" s="96">
        <f t="shared" si="17"/>
        <v>1</v>
      </c>
      <c r="N350" s="273"/>
    </row>
    <row r="351" spans="2:14" x14ac:dyDescent="0.25">
      <c r="B351" s="7"/>
      <c r="C351" s="8"/>
      <c r="D351" s="110"/>
      <c r="F351" s="99"/>
      <c r="G351" s="99"/>
      <c r="H351" s="99"/>
      <c r="I351" s="18"/>
      <c r="J351" s="18"/>
      <c r="K351" s="59">
        <f t="shared" si="16"/>
        <v>0</v>
      </c>
      <c r="M351" s="96">
        <f t="shared" si="17"/>
        <v>1</v>
      </c>
      <c r="N351" s="273"/>
    </row>
    <row r="352" spans="2:14" x14ac:dyDescent="0.25">
      <c r="B352" s="7"/>
      <c r="C352" s="8"/>
      <c r="D352" s="110"/>
      <c r="F352" s="99"/>
      <c r="G352" s="99"/>
      <c r="H352" s="99"/>
      <c r="I352" s="18"/>
      <c r="J352" s="18"/>
      <c r="K352" s="59">
        <f t="shared" si="16"/>
        <v>0</v>
      </c>
      <c r="M352" s="96">
        <f t="shared" si="17"/>
        <v>1</v>
      </c>
      <c r="N352" s="273"/>
    </row>
    <row r="353" spans="2:14" x14ac:dyDescent="0.25">
      <c r="B353" s="7"/>
      <c r="C353" s="8"/>
      <c r="D353" s="110"/>
      <c r="F353" s="99"/>
      <c r="G353" s="99"/>
      <c r="H353" s="99"/>
      <c r="I353" s="18"/>
      <c r="J353" s="18"/>
      <c r="K353" s="59">
        <f t="shared" si="16"/>
        <v>0</v>
      </c>
      <c r="M353" s="96">
        <f t="shared" si="17"/>
        <v>1</v>
      </c>
      <c r="N353" s="273"/>
    </row>
    <row r="354" spans="2:14" x14ac:dyDescent="0.25">
      <c r="B354" s="7"/>
      <c r="C354" s="8"/>
      <c r="D354" s="110"/>
      <c r="F354" s="99"/>
      <c r="G354" s="99"/>
      <c r="H354" s="99"/>
      <c r="I354" s="18"/>
      <c r="J354" s="18"/>
      <c r="K354" s="59">
        <f t="shared" si="16"/>
        <v>0</v>
      </c>
      <c r="M354" s="96">
        <f t="shared" si="17"/>
        <v>1</v>
      </c>
      <c r="N354" s="273"/>
    </row>
    <row r="355" spans="2:14" x14ac:dyDescent="0.25">
      <c r="B355" s="7"/>
      <c r="C355" s="8"/>
      <c r="D355" s="110"/>
      <c r="F355" s="99"/>
      <c r="G355" s="99"/>
      <c r="H355" s="99"/>
      <c r="I355" s="18"/>
      <c r="J355" s="18"/>
      <c r="K355" s="59">
        <f t="shared" si="16"/>
        <v>0</v>
      </c>
      <c r="M355" s="96">
        <f t="shared" si="17"/>
        <v>1</v>
      </c>
      <c r="N355" s="273"/>
    </row>
    <row r="356" spans="2:14" x14ac:dyDescent="0.25">
      <c r="B356" s="7"/>
      <c r="C356" s="8"/>
      <c r="D356" s="110"/>
      <c r="F356" s="99"/>
      <c r="G356" s="99"/>
      <c r="H356" s="99"/>
      <c r="I356" s="18"/>
      <c r="J356" s="18"/>
      <c r="K356" s="59">
        <f t="shared" si="16"/>
        <v>0</v>
      </c>
      <c r="M356" s="96">
        <f t="shared" si="17"/>
        <v>1</v>
      </c>
      <c r="N356" s="273"/>
    </row>
    <row r="357" spans="2:14" x14ac:dyDescent="0.25">
      <c r="B357" s="7"/>
      <c r="C357" s="8"/>
      <c r="D357" s="110"/>
      <c r="F357" s="99"/>
      <c r="G357" s="99"/>
      <c r="H357" s="99"/>
      <c r="I357" s="18"/>
      <c r="J357" s="18"/>
      <c r="K357" s="59">
        <f t="shared" si="16"/>
        <v>0</v>
      </c>
      <c r="M357" s="96">
        <f t="shared" si="17"/>
        <v>1</v>
      </c>
      <c r="N357" s="273"/>
    </row>
    <row r="358" spans="2:14" x14ac:dyDescent="0.25">
      <c r="B358" s="7"/>
      <c r="C358" s="8"/>
      <c r="D358" s="110"/>
      <c r="F358" s="99"/>
      <c r="G358" s="99"/>
      <c r="H358" s="99"/>
      <c r="I358" s="18"/>
      <c r="J358" s="18"/>
      <c r="K358" s="59">
        <f t="shared" si="16"/>
        <v>0</v>
      </c>
      <c r="M358" s="96">
        <f t="shared" si="17"/>
        <v>1</v>
      </c>
      <c r="N358" s="273"/>
    </row>
    <row r="359" spans="2:14" x14ac:dyDescent="0.25">
      <c r="B359" s="7"/>
      <c r="C359" s="8"/>
      <c r="D359" s="110"/>
      <c r="F359" s="99"/>
      <c r="G359" s="99"/>
      <c r="H359" s="99"/>
      <c r="I359" s="18"/>
      <c r="J359" s="18"/>
      <c r="K359" s="59">
        <f t="shared" si="16"/>
        <v>0</v>
      </c>
      <c r="M359" s="96">
        <f t="shared" si="17"/>
        <v>1</v>
      </c>
      <c r="N359" s="273"/>
    </row>
    <row r="360" spans="2:14" x14ac:dyDescent="0.25">
      <c r="B360" s="7"/>
      <c r="C360" s="8"/>
      <c r="D360" s="110"/>
      <c r="F360" s="99"/>
      <c r="G360" s="99"/>
      <c r="H360" s="99"/>
      <c r="I360" s="18"/>
      <c r="J360" s="18"/>
      <c r="K360" s="59">
        <f t="shared" si="16"/>
        <v>0</v>
      </c>
      <c r="M360" s="96">
        <f t="shared" si="17"/>
        <v>1</v>
      </c>
      <c r="N360" s="273"/>
    </row>
    <row r="361" spans="2:14" x14ac:dyDescent="0.25">
      <c r="B361" s="7"/>
      <c r="C361" s="8"/>
      <c r="D361" s="110"/>
      <c r="F361" s="99"/>
      <c r="G361" s="99"/>
      <c r="H361" s="99"/>
      <c r="I361" s="18"/>
      <c r="J361" s="18"/>
      <c r="K361" s="59">
        <f t="shared" si="16"/>
        <v>0</v>
      </c>
      <c r="M361" s="96">
        <f t="shared" si="17"/>
        <v>1</v>
      </c>
      <c r="N361" s="273"/>
    </row>
    <row r="362" spans="2:14" x14ac:dyDescent="0.25">
      <c r="B362" s="7"/>
      <c r="C362" s="8"/>
      <c r="D362" s="110"/>
      <c r="F362" s="99"/>
      <c r="G362" s="282"/>
      <c r="H362" s="282"/>
      <c r="I362" s="18"/>
      <c r="J362" s="18"/>
      <c r="K362" s="59">
        <f t="shared" ref="K362:K425" si="18">IF(ctConta="",K361+F362,IF(I362=ctConta,K361+F362,K361))</f>
        <v>0</v>
      </c>
      <c r="M362" s="96">
        <f t="shared" si="17"/>
        <v>1</v>
      </c>
      <c r="N362" s="273"/>
    </row>
    <row r="363" spans="2:14" x14ac:dyDescent="0.25">
      <c r="B363" s="7"/>
      <c r="C363" s="8"/>
      <c r="D363" s="110"/>
      <c r="F363" s="99"/>
      <c r="G363" s="99"/>
      <c r="H363" s="99"/>
      <c r="I363" s="18"/>
      <c r="J363" s="18"/>
      <c r="K363" s="59">
        <f t="shared" si="18"/>
        <v>0</v>
      </c>
      <c r="M363" s="96">
        <f t="shared" si="17"/>
        <v>1</v>
      </c>
      <c r="N363" s="273"/>
    </row>
    <row r="364" spans="2:14" x14ac:dyDescent="0.25">
      <c r="B364" s="7"/>
      <c r="C364" s="8"/>
      <c r="D364" s="110"/>
      <c r="F364" s="99"/>
      <c r="G364" s="99"/>
      <c r="H364" s="99"/>
      <c r="I364" s="18"/>
      <c r="J364" s="18"/>
      <c r="K364" s="59">
        <f t="shared" si="18"/>
        <v>0</v>
      </c>
      <c r="M364" s="96">
        <f t="shared" si="17"/>
        <v>1</v>
      </c>
      <c r="N364" s="273"/>
    </row>
    <row r="365" spans="2:14" x14ac:dyDescent="0.25">
      <c r="B365" s="7"/>
      <c r="C365" s="8"/>
      <c r="D365" s="110"/>
      <c r="F365" s="99"/>
      <c r="G365" s="282"/>
      <c r="H365" s="282"/>
      <c r="I365" s="18"/>
      <c r="J365" s="18"/>
      <c r="K365" s="59">
        <f t="shared" si="18"/>
        <v>0</v>
      </c>
      <c r="M365" s="96">
        <f t="shared" si="17"/>
        <v>1</v>
      </c>
      <c r="N365" s="273"/>
    </row>
    <row r="366" spans="2:14" x14ac:dyDescent="0.25">
      <c r="B366" s="7"/>
      <c r="C366" s="8"/>
      <c r="D366" s="110"/>
      <c r="F366" s="99"/>
      <c r="G366" s="99"/>
      <c r="H366" s="99"/>
      <c r="I366" s="18"/>
      <c r="J366" s="18"/>
      <c r="K366" s="59">
        <f t="shared" si="18"/>
        <v>0</v>
      </c>
      <c r="M366" s="96">
        <f t="shared" si="17"/>
        <v>1</v>
      </c>
      <c r="N366" s="273"/>
    </row>
    <row r="367" spans="2:14" x14ac:dyDescent="0.25">
      <c r="B367" s="7"/>
      <c r="C367" s="8"/>
      <c r="D367" s="110"/>
      <c r="F367" s="99"/>
      <c r="G367" s="99"/>
      <c r="H367" s="99"/>
      <c r="I367" s="18"/>
      <c r="J367" s="18"/>
      <c r="K367" s="59">
        <f t="shared" si="18"/>
        <v>0</v>
      </c>
      <c r="M367" s="96">
        <f t="shared" si="17"/>
        <v>1</v>
      </c>
      <c r="N367" s="273"/>
    </row>
    <row r="368" spans="2:14" x14ac:dyDescent="0.25">
      <c r="B368" s="7"/>
      <c r="C368" s="8"/>
      <c r="D368" s="110"/>
      <c r="F368" s="99"/>
      <c r="G368" s="99"/>
      <c r="H368" s="99"/>
      <c r="I368" s="18"/>
      <c r="J368" s="18"/>
      <c r="K368" s="59">
        <f t="shared" si="18"/>
        <v>0</v>
      </c>
      <c r="M368" s="96">
        <f t="shared" si="17"/>
        <v>1</v>
      </c>
      <c r="N368" s="273"/>
    </row>
    <row r="369" spans="2:14" x14ac:dyDescent="0.25">
      <c r="B369" s="7"/>
      <c r="C369" s="8"/>
      <c r="D369" s="110"/>
      <c r="F369" s="99"/>
      <c r="G369" s="99"/>
      <c r="H369" s="99"/>
      <c r="I369" s="18"/>
      <c r="J369" s="18"/>
      <c r="K369" s="59">
        <f t="shared" si="18"/>
        <v>0</v>
      </c>
      <c r="M369" s="96">
        <f t="shared" si="17"/>
        <v>1</v>
      </c>
      <c r="N369" s="273"/>
    </row>
    <row r="370" spans="2:14" x14ac:dyDescent="0.25">
      <c r="B370" s="7"/>
      <c r="C370" s="8"/>
      <c r="D370" s="110"/>
      <c r="F370" s="99"/>
      <c r="G370" s="99"/>
      <c r="H370" s="99"/>
      <c r="I370" s="18"/>
      <c r="J370" s="18"/>
      <c r="K370" s="59">
        <f t="shared" si="18"/>
        <v>0</v>
      </c>
      <c r="M370" s="96">
        <f t="shared" si="17"/>
        <v>1</v>
      </c>
      <c r="N370" s="273"/>
    </row>
    <row r="371" spans="2:14" x14ac:dyDescent="0.25">
      <c r="B371" s="7"/>
      <c r="C371" s="8"/>
      <c r="D371" s="110"/>
      <c r="F371" s="99"/>
      <c r="G371" s="99"/>
      <c r="H371" s="99"/>
      <c r="I371" s="18"/>
      <c r="J371" s="18"/>
      <c r="K371" s="59">
        <f t="shared" si="18"/>
        <v>0</v>
      </c>
      <c r="M371" s="96">
        <f t="shared" si="17"/>
        <v>1</v>
      </c>
      <c r="N371" s="273"/>
    </row>
    <row r="372" spans="2:14" x14ac:dyDescent="0.25">
      <c r="B372" s="7"/>
      <c r="C372" s="8"/>
      <c r="D372" s="110"/>
      <c r="F372" s="99"/>
      <c r="G372" s="99"/>
      <c r="H372" s="282"/>
      <c r="I372" s="18"/>
      <c r="J372" s="18"/>
      <c r="K372" s="59">
        <f t="shared" si="18"/>
        <v>0</v>
      </c>
      <c r="M372" s="96">
        <f t="shared" si="17"/>
        <v>1</v>
      </c>
      <c r="N372" s="273"/>
    </row>
    <row r="373" spans="2:14" x14ac:dyDescent="0.25">
      <c r="B373" s="7"/>
      <c r="C373" s="8"/>
      <c r="D373" s="110"/>
      <c r="F373" s="99"/>
      <c r="G373" s="99"/>
      <c r="H373" s="99"/>
      <c r="I373" s="18"/>
      <c r="J373" s="18"/>
      <c r="K373" s="59">
        <f t="shared" si="18"/>
        <v>0</v>
      </c>
      <c r="M373" s="96">
        <f t="shared" si="17"/>
        <v>1</v>
      </c>
      <c r="N373" s="273"/>
    </row>
    <row r="374" spans="2:14" x14ac:dyDescent="0.25">
      <c r="B374" s="7"/>
      <c r="C374" s="8"/>
      <c r="D374" s="110"/>
      <c r="F374" s="99"/>
      <c r="G374" s="99"/>
      <c r="H374" s="99"/>
      <c r="I374" s="18"/>
      <c r="J374" s="18"/>
      <c r="K374" s="59">
        <f t="shared" si="18"/>
        <v>0</v>
      </c>
      <c r="M374" s="96">
        <f t="shared" si="17"/>
        <v>1</v>
      </c>
      <c r="N374" s="273"/>
    </row>
    <row r="375" spans="2:14" x14ac:dyDescent="0.25">
      <c r="B375" s="7"/>
      <c r="C375" s="8"/>
      <c r="D375" s="110"/>
      <c r="F375" s="99"/>
      <c r="G375" s="99"/>
      <c r="H375" s="99"/>
      <c r="I375" s="18"/>
      <c r="J375" s="18"/>
      <c r="K375" s="59">
        <f t="shared" si="18"/>
        <v>0</v>
      </c>
      <c r="M375" s="96">
        <f t="shared" si="17"/>
        <v>1</v>
      </c>
      <c r="N375" s="273"/>
    </row>
    <row r="376" spans="2:14" x14ac:dyDescent="0.25">
      <c r="B376" s="7"/>
      <c r="C376" s="8"/>
      <c r="D376" s="110"/>
      <c r="F376" s="99"/>
      <c r="G376" s="99"/>
      <c r="H376" s="99"/>
      <c r="I376" s="18"/>
      <c r="J376" s="18"/>
      <c r="K376" s="59">
        <f t="shared" si="18"/>
        <v>0</v>
      </c>
      <c r="M376" s="96">
        <f t="shared" si="17"/>
        <v>1</v>
      </c>
      <c r="N376" s="273"/>
    </row>
    <row r="377" spans="2:14" x14ac:dyDescent="0.25">
      <c r="B377" s="7"/>
      <c r="C377" s="8"/>
      <c r="D377" s="110"/>
      <c r="F377" s="99"/>
      <c r="G377" s="99"/>
      <c r="H377" s="99"/>
      <c r="I377" s="18"/>
      <c r="J377" s="18"/>
      <c r="K377" s="59">
        <f t="shared" si="18"/>
        <v>0</v>
      </c>
      <c r="M377" s="96">
        <f t="shared" si="17"/>
        <v>1</v>
      </c>
      <c r="N377" s="273"/>
    </row>
    <row r="378" spans="2:14" x14ac:dyDescent="0.25">
      <c r="B378" s="7"/>
      <c r="C378" s="8"/>
      <c r="D378" s="110"/>
      <c r="F378" s="99"/>
      <c r="G378" s="99"/>
      <c r="H378" s="99"/>
      <c r="I378" s="18"/>
      <c r="J378" s="18"/>
      <c r="K378" s="59">
        <f t="shared" si="18"/>
        <v>0</v>
      </c>
      <c r="M378" s="96">
        <f t="shared" si="17"/>
        <v>1</v>
      </c>
      <c r="N378" s="273"/>
    </row>
    <row r="379" spans="2:14" x14ac:dyDescent="0.25">
      <c r="B379" s="7"/>
      <c r="C379" s="8"/>
      <c r="D379" s="110"/>
      <c r="F379" s="99"/>
      <c r="G379" s="99"/>
      <c r="H379" s="99"/>
      <c r="I379" s="18"/>
      <c r="J379" s="18"/>
      <c r="K379" s="59">
        <f t="shared" si="18"/>
        <v>0</v>
      </c>
      <c r="M379" s="96">
        <f t="shared" si="17"/>
        <v>1</v>
      </c>
      <c r="N379" s="273"/>
    </row>
    <row r="380" spans="2:14" x14ac:dyDescent="0.25">
      <c r="B380" s="7"/>
      <c r="C380" s="8"/>
      <c r="D380" s="110"/>
      <c r="F380" s="99"/>
      <c r="G380" s="99"/>
      <c r="H380" s="99"/>
      <c r="I380" s="18"/>
      <c r="J380" s="18"/>
      <c r="K380" s="59">
        <f t="shared" si="18"/>
        <v>0</v>
      </c>
      <c r="M380" s="96">
        <f t="shared" si="17"/>
        <v>1</v>
      </c>
      <c r="N380" s="273"/>
    </row>
    <row r="381" spans="2:14" x14ac:dyDescent="0.25">
      <c r="B381" s="7"/>
      <c r="C381" s="8"/>
      <c r="D381" s="110"/>
      <c r="F381" s="99"/>
      <c r="G381" s="99"/>
      <c r="H381" s="99"/>
      <c r="I381" s="18"/>
      <c r="J381" s="18"/>
      <c r="K381" s="59">
        <f t="shared" si="18"/>
        <v>0</v>
      </c>
      <c r="M381" s="96">
        <f t="shared" si="17"/>
        <v>1</v>
      </c>
      <c r="N381" s="273"/>
    </row>
    <row r="382" spans="2:14" x14ac:dyDescent="0.25">
      <c r="B382" s="7"/>
      <c r="C382" s="8"/>
      <c r="D382" s="110"/>
      <c r="F382" s="99"/>
      <c r="G382" s="99"/>
      <c r="H382" s="99"/>
      <c r="I382" s="18"/>
      <c r="J382" s="18"/>
      <c r="K382" s="59">
        <f t="shared" si="18"/>
        <v>0</v>
      </c>
      <c r="M382" s="96">
        <f t="shared" si="17"/>
        <v>1</v>
      </c>
      <c r="N382" s="273"/>
    </row>
    <row r="383" spans="2:14" x14ac:dyDescent="0.25">
      <c r="B383" s="7"/>
      <c r="C383" s="8"/>
      <c r="D383" s="110"/>
      <c r="F383" s="99"/>
      <c r="G383" s="99"/>
      <c r="H383" s="282"/>
      <c r="I383" s="18"/>
      <c r="J383" s="18"/>
      <c r="K383" s="59">
        <f t="shared" si="18"/>
        <v>0</v>
      </c>
      <c r="M383" s="96">
        <f t="shared" si="17"/>
        <v>1</v>
      </c>
      <c r="N383" s="273"/>
    </row>
    <row r="384" spans="2:14" x14ac:dyDescent="0.25">
      <c r="B384" s="7"/>
      <c r="C384" s="8"/>
      <c r="D384" s="110"/>
      <c r="F384" s="99"/>
      <c r="G384" s="99"/>
      <c r="H384" s="99"/>
      <c r="I384" s="18"/>
      <c r="J384" s="18"/>
      <c r="K384" s="59">
        <f t="shared" si="18"/>
        <v>0</v>
      </c>
      <c r="M384" s="96">
        <f t="shared" si="17"/>
        <v>1</v>
      </c>
      <c r="N384" s="273"/>
    </row>
    <row r="385" spans="2:14" x14ac:dyDescent="0.25">
      <c r="B385" s="7"/>
      <c r="C385" s="8"/>
      <c r="D385" s="110"/>
      <c r="F385" s="99"/>
      <c r="G385" s="99"/>
      <c r="H385" s="99"/>
      <c r="I385" s="18"/>
      <c r="J385" s="18"/>
      <c r="K385" s="59">
        <f t="shared" si="18"/>
        <v>0</v>
      </c>
      <c r="M385" s="96">
        <f t="shared" si="17"/>
        <v>1</v>
      </c>
      <c r="N385" s="273"/>
    </row>
    <row r="386" spans="2:14" x14ac:dyDescent="0.25">
      <c r="B386" s="7"/>
      <c r="C386" s="8"/>
      <c r="D386" s="110"/>
      <c r="F386" s="99"/>
      <c r="G386" s="99"/>
      <c r="H386" s="99"/>
      <c r="I386" s="18"/>
      <c r="J386" s="18"/>
      <c r="K386" s="59">
        <f t="shared" si="18"/>
        <v>0</v>
      </c>
      <c r="M386" s="96">
        <f t="shared" si="17"/>
        <v>1</v>
      </c>
      <c r="N386" s="273"/>
    </row>
    <row r="387" spans="2:14" x14ac:dyDescent="0.25">
      <c r="B387" s="7"/>
      <c r="C387" s="8"/>
      <c r="D387" s="110"/>
      <c r="F387" s="99"/>
      <c r="G387" s="99"/>
      <c r="H387" s="99"/>
      <c r="I387" s="18"/>
      <c r="J387" s="18"/>
      <c r="K387" s="59">
        <f t="shared" si="18"/>
        <v>0</v>
      </c>
      <c r="M387" s="96">
        <f t="shared" si="17"/>
        <v>1</v>
      </c>
      <c r="N387" s="273"/>
    </row>
    <row r="388" spans="2:14" x14ac:dyDescent="0.25">
      <c r="B388" s="7"/>
      <c r="C388" s="8"/>
      <c r="D388" s="110"/>
      <c r="F388" s="99"/>
      <c r="G388" s="99"/>
      <c r="H388" s="99"/>
      <c r="I388" s="18"/>
      <c r="J388" s="18"/>
      <c r="K388" s="59">
        <f t="shared" si="18"/>
        <v>0</v>
      </c>
      <c r="M388" s="96">
        <f t="shared" si="17"/>
        <v>1</v>
      </c>
      <c r="N388" s="273"/>
    </row>
    <row r="389" spans="2:14" x14ac:dyDescent="0.25">
      <c r="B389" s="7"/>
      <c r="C389" s="8"/>
      <c r="D389" s="110"/>
      <c r="F389" s="99"/>
      <c r="G389" s="282"/>
      <c r="H389" s="282"/>
      <c r="I389" s="18"/>
      <c r="J389" s="18"/>
      <c r="K389" s="59">
        <f t="shared" si="18"/>
        <v>0</v>
      </c>
      <c r="M389" s="96">
        <f t="shared" si="17"/>
        <v>1</v>
      </c>
      <c r="N389" s="273"/>
    </row>
    <row r="390" spans="2:14" x14ac:dyDescent="0.25">
      <c r="B390" s="7"/>
      <c r="C390" s="8"/>
      <c r="D390" s="110"/>
      <c r="F390" s="99"/>
      <c r="G390" s="99"/>
      <c r="H390" s="99"/>
      <c r="I390" s="18"/>
      <c r="J390" s="18"/>
      <c r="K390" s="59">
        <f t="shared" si="18"/>
        <v>0</v>
      </c>
      <c r="M390" s="96">
        <f t="shared" si="17"/>
        <v>1</v>
      </c>
      <c r="N390" s="273"/>
    </row>
    <row r="391" spans="2:14" x14ac:dyDescent="0.25">
      <c r="B391" s="7"/>
      <c r="C391" s="8"/>
      <c r="D391" s="110"/>
      <c r="F391" s="99"/>
      <c r="G391" s="99"/>
      <c r="H391" s="282"/>
      <c r="I391" s="18"/>
      <c r="J391" s="18"/>
      <c r="K391" s="59">
        <f t="shared" si="18"/>
        <v>0</v>
      </c>
      <c r="M391" s="96">
        <f t="shared" si="17"/>
        <v>1</v>
      </c>
      <c r="N391" s="273"/>
    </row>
    <row r="392" spans="2:14" x14ac:dyDescent="0.25">
      <c r="B392" s="7"/>
      <c r="C392" s="8"/>
      <c r="D392" s="110"/>
      <c r="F392" s="99"/>
      <c r="G392" s="99"/>
      <c r="H392" s="99"/>
      <c r="I392" s="18"/>
      <c r="J392" s="18"/>
      <c r="K392" s="59">
        <f t="shared" si="18"/>
        <v>0</v>
      </c>
      <c r="M392" s="96">
        <f t="shared" si="17"/>
        <v>1</v>
      </c>
      <c r="N392" s="273"/>
    </row>
    <row r="393" spans="2:14" x14ac:dyDescent="0.25">
      <c r="B393" s="7"/>
      <c r="C393" s="8"/>
      <c r="D393" s="110"/>
      <c r="F393" s="99"/>
      <c r="G393" s="99"/>
      <c r="H393" s="99"/>
      <c r="I393" s="18"/>
      <c r="J393" s="18"/>
      <c r="K393" s="59">
        <f t="shared" si="18"/>
        <v>0</v>
      </c>
      <c r="M393" s="96">
        <f t="shared" si="17"/>
        <v>1</v>
      </c>
      <c r="N393" s="273"/>
    </row>
    <row r="394" spans="2:14" x14ac:dyDescent="0.25">
      <c r="B394" s="7"/>
      <c r="C394" s="8"/>
      <c r="D394" s="110"/>
      <c r="F394" s="99"/>
      <c r="G394" s="99"/>
      <c r="H394" s="99"/>
      <c r="I394" s="18"/>
      <c r="J394" s="18"/>
      <c r="K394" s="59">
        <f t="shared" si="18"/>
        <v>0</v>
      </c>
      <c r="M394" s="96">
        <f t="shared" si="17"/>
        <v>1</v>
      </c>
      <c r="N394" s="273"/>
    </row>
    <row r="395" spans="2:14" x14ac:dyDescent="0.25">
      <c r="B395" s="7"/>
      <c r="C395" s="8"/>
      <c r="D395" s="110"/>
      <c r="F395" s="99"/>
      <c r="G395" s="99"/>
      <c r="H395" s="99"/>
      <c r="I395" s="18"/>
      <c r="J395" s="18"/>
      <c r="K395" s="59">
        <f t="shared" si="18"/>
        <v>0</v>
      </c>
      <c r="M395" s="96">
        <f t="shared" si="17"/>
        <v>1</v>
      </c>
      <c r="N395" s="273"/>
    </row>
    <row r="396" spans="2:14" x14ac:dyDescent="0.25">
      <c r="B396" s="7"/>
      <c r="C396" s="8"/>
      <c r="D396" s="110"/>
      <c r="F396" s="99"/>
      <c r="G396" s="99"/>
      <c r="H396" s="99"/>
      <c r="I396" s="18"/>
      <c r="J396" s="18"/>
      <c r="K396" s="59">
        <f t="shared" si="18"/>
        <v>0</v>
      </c>
      <c r="M396" s="96">
        <f t="shared" si="17"/>
        <v>1</v>
      </c>
      <c r="N396" s="273"/>
    </row>
    <row r="397" spans="2:14" x14ac:dyDescent="0.25">
      <c r="B397" s="7"/>
      <c r="C397" s="8"/>
      <c r="D397" s="110"/>
      <c r="F397" s="99"/>
      <c r="G397" s="99"/>
      <c r="H397" s="99"/>
      <c r="I397" s="18"/>
      <c r="J397" s="18"/>
      <c r="K397" s="59">
        <f t="shared" si="18"/>
        <v>0</v>
      </c>
      <c r="M397" s="96">
        <f t="shared" si="17"/>
        <v>1</v>
      </c>
      <c r="N397" s="273"/>
    </row>
    <row r="398" spans="2:14" x14ac:dyDescent="0.25">
      <c r="B398" s="7"/>
      <c r="C398" s="8"/>
      <c r="D398" s="110"/>
      <c r="F398" s="99"/>
      <c r="G398" s="99"/>
      <c r="H398" s="282"/>
      <c r="I398" s="18"/>
      <c r="J398" s="18"/>
      <c r="K398" s="59">
        <f t="shared" si="18"/>
        <v>0</v>
      </c>
      <c r="M398" s="96">
        <f t="shared" si="17"/>
        <v>1</v>
      </c>
      <c r="N398" s="273"/>
    </row>
    <row r="399" spans="2:14" x14ac:dyDescent="0.25">
      <c r="B399" s="7"/>
      <c r="C399" s="8"/>
      <c r="D399" s="110"/>
      <c r="F399" s="99"/>
      <c r="G399" s="99"/>
      <c r="H399" s="99"/>
      <c r="I399" s="18"/>
      <c r="J399" s="18"/>
      <c r="K399" s="59">
        <f t="shared" si="18"/>
        <v>0</v>
      </c>
      <c r="M399" s="96">
        <f t="shared" si="17"/>
        <v>1</v>
      </c>
      <c r="N399" s="273"/>
    </row>
    <row r="400" spans="2:14" x14ac:dyDescent="0.25">
      <c r="B400" s="7"/>
      <c r="C400" s="8"/>
      <c r="D400" s="110"/>
      <c r="F400" s="99"/>
      <c r="G400" s="282"/>
      <c r="H400" s="282"/>
      <c r="I400" s="18"/>
      <c r="J400" s="18"/>
      <c r="K400" s="59">
        <f t="shared" si="18"/>
        <v>0</v>
      </c>
      <c r="M400" s="96">
        <f t="shared" si="17"/>
        <v>1</v>
      </c>
      <c r="N400" s="273"/>
    </row>
    <row r="401" spans="2:14" x14ac:dyDescent="0.25">
      <c r="B401" s="7"/>
      <c r="C401" s="8"/>
      <c r="D401" s="110"/>
      <c r="F401" s="99"/>
      <c r="G401" s="99"/>
      <c r="H401" s="99"/>
      <c r="I401" s="18"/>
      <c r="J401" s="18"/>
      <c r="K401" s="59">
        <f t="shared" si="18"/>
        <v>0</v>
      </c>
      <c r="M401" s="96">
        <f t="shared" ref="M401:M464" si="19">UltimoDia(D401)</f>
        <v>1</v>
      </c>
      <c r="N401" s="273"/>
    </row>
    <row r="402" spans="2:14" x14ac:dyDescent="0.25">
      <c r="B402" s="7"/>
      <c r="C402" s="8"/>
      <c r="D402" s="110"/>
      <c r="F402" s="99"/>
      <c r="G402" s="99"/>
      <c r="H402" s="99"/>
      <c r="I402" s="18"/>
      <c r="J402" s="18"/>
      <c r="K402" s="59">
        <f t="shared" si="18"/>
        <v>0</v>
      </c>
      <c r="M402" s="96">
        <f t="shared" si="19"/>
        <v>1</v>
      </c>
      <c r="N402" s="273"/>
    </row>
    <row r="403" spans="2:14" x14ac:dyDescent="0.25">
      <c r="B403" s="7"/>
      <c r="C403" s="8"/>
      <c r="D403" s="110"/>
      <c r="F403" s="99"/>
      <c r="G403" s="99"/>
      <c r="H403" s="180"/>
      <c r="I403" s="18"/>
      <c r="J403" s="18"/>
      <c r="K403" s="59">
        <f t="shared" si="18"/>
        <v>0</v>
      </c>
      <c r="M403" s="96">
        <f t="shared" si="19"/>
        <v>1</v>
      </c>
      <c r="N403" s="273"/>
    </row>
    <row r="404" spans="2:14" x14ac:dyDescent="0.25">
      <c r="B404" s="7"/>
      <c r="C404" s="8"/>
      <c r="D404" s="110"/>
      <c r="F404" s="99"/>
      <c r="G404" s="99"/>
      <c r="H404" s="99"/>
      <c r="I404" s="18"/>
      <c r="J404" s="18"/>
      <c r="K404" s="59">
        <f t="shared" si="18"/>
        <v>0</v>
      </c>
      <c r="M404" s="96">
        <f t="shared" si="19"/>
        <v>1</v>
      </c>
      <c r="N404" s="273"/>
    </row>
    <row r="405" spans="2:14" x14ac:dyDescent="0.25">
      <c r="B405" s="7"/>
      <c r="C405" s="8"/>
      <c r="D405" s="110"/>
      <c r="F405" s="99"/>
      <c r="G405" s="99"/>
      <c r="H405" s="99"/>
      <c r="I405" s="18"/>
      <c r="J405" s="18"/>
      <c r="K405" s="59">
        <f t="shared" si="18"/>
        <v>0</v>
      </c>
      <c r="M405" s="96">
        <f t="shared" si="19"/>
        <v>1</v>
      </c>
      <c r="N405" s="273"/>
    </row>
    <row r="406" spans="2:14" x14ac:dyDescent="0.25">
      <c r="B406" s="7"/>
      <c r="C406" s="8"/>
      <c r="D406" s="110"/>
      <c r="F406" s="99"/>
      <c r="G406" s="99"/>
      <c r="H406" s="99"/>
      <c r="I406" s="18"/>
      <c r="J406" s="18"/>
      <c r="K406" s="59">
        <f t="shared" si="18"/>
        <v>0</v>
      </c>
      <c r="M406" s="96">
        <f t="shared" si="19"/>
        <v>1</v>
      </c>
      <c r="N406" s="273"/>
    </row>
    <row r="407" spans="2:14" x14ac:dyDescent="0.25">
      <c r="B407" s="7"/>
      <c r="C407" s="8"/>
      <c r="D407" s="110"/>
      <c r="F407" s="99"/>
      <c r="G407" s="99"/>
      <c r="H407" s="282"/>
      <c r="I407" s="18"/>
      <c r="J407" s="18"/>
      <c r="K407" s="59">
        <f t="shared" si="18"/>
        <v>0</v>
      </c>
      <c r="M407" s="96">
        <f t="shared" si="19"/>
        <v>1</v>
      </c>
      <c r="N407" s="273"/>
    </row>
    <row r="408" spans="2:14" x14ac:dyDescent="0.25">
      <c r="B408" s="7"/>
      <c r="C408" s="8"/>
      <c r="D408" s="110"/>
      <c r="F408" s="99"/>
      <c r="G408" s="99"/>
      <c r="H408" s="99"/>
      <c r="I408" s="18"/>
      <c r="J408" s="18"/>
      <c r="K408" s="59">
        <f t="shared" si="18"/>
        <v>0</v>
      </c>
      <c r="M408" s="96">
        <f t="shared" si="19"/>
        <v>1</v>
      </c>
      <c r="N408" s="273"/>
    </row>
    <row r="409" spans="2:14" x14ac:dyDescent="0.25">
      <c r="B409" s="7"/>
      <c r="C409" s="8"/>
      <c r="D409" s="110"/>
      <c r="F409" s="99"/>
      <c r="G409" s="99"/>
      <c r="H409" s="99"/>
      <c r="I409" s="18"/>
      <c r="J409" s="18"/>
      <c r="K409" s="59">
        <f t="shared" si="18"/>
        <v>0</v>
      </c>
      <c r="M409" s="96">
        <f t="shared" si="19"/>
        <v>1</v>
      </c>
      <c r="N409" s="273"/>
    </row>
    <row r="410" spans="2:14" x14ac:dyDescent="0.25">
      <c r="B410" s="7"/>
      <c r="C410" s="8"/>
      <c r="D410" s="110"/>
      <c r="F410" s="99"/>
      <c r="G410" s="99"/>
      <c r="H410" s="99"/>
      <c r="I410" s="18"/>
      <c r="J410" s="18"/>
      <c r="K410" s="59">
        <f t="shared" si="18"/>
        <v>0</v>
      </c>
      <c r="M410" s="96">
        <f t="shared" si="19"/>
        <v>1</v>
      </c>
      <c r="N410" s="273"/>
    </row>
    <row r="411" spans="2:14" x14ac:dyDescent="0.25">
      <c r="B411" s="7"/>
      <c r="C411" s="8"/>
      <c r="D411" s="110"/>
      <c r="F411" s="99"/>
      <c r="G411" s="99"/>
      <c r="H411" s="99"/>
      <c r="I411" s="18"/>
      <c r="J411" s="18"/>
      <c r="K411" s="59">
        <f t="shared" si="18"/>
        <v>0</v>
      </c>
      <c r="M411" s="96">
        <f t="shared" si="19"/>
        <v>1</v>
      </c>
      <c r="N411" s="273"/>
    </row>
    <row r="412" spans="2:14" x14ac:dyDescent="0.25">
      <c r="B412" s="7"/>
      <c r="C412" s="8"/>
      <c r="D412" s="110"/>
      <c r="F412" s="99"/>
      <c r="G412" s="99"/>
      <c r="H412" s="99"/>
      <c r="I412" s="18"/>
      <c r="J412" s="18"/>
      <c r="K412" s="59">
        <f t="shared" si="18"/>
        <v>0</v>
      </c>
      <c r="M412" s="96">
        <f t="shared" si="19"/>
        <v>1</v>
      </c>
      <c r="N412" s="273"/>
    </row>
    <row r="413" spans="2:14" x14ac:dyDescent="0.25">
      <c r="B413" s="7"/>
      <c r="C413" s="8"/>
      <c r="D413" s="110"/>
      <c r="F413" s="99"/>
      <c r="G413" s="99"/>
      <c r="H413" s="99"/>
      <c r="I413" s="18"/>
      <c r="J413" s="18"/>
      <c r="K413" s="59">
        <f t="shared" si="18"/>
        <v>0</v>
      </c>
      <c r="M413" s="96">
        <f t="shared" si="19"/>
        <v>1</v>
      </c>
      <c r="N413" s="273"/>
    </row>
    <row r="414" spans="2:14" x14ac:dyDescent="0.25">
      <c r="B414" s="7"/>
      <c r="C414" s="8"/>
      <c r="D414" s="110"/>
      <c r="F414" s="99"/>
      <c r="G414" s="99"/>
      <c r="H414" s="99"/>
      <c r="I414" s="18"/>
      <c r="J414" s="18"/>
      <c r="K414" s="59">
        <f t="shared" si="18"/>
        <v>0</v>
      </c>
      <c r="M414" s="96">
        <f t="shared" si="19"/>
        <v>1</v>
      </c>
      <c r="N414" s="273"/>
    </row>
    <row r="415" spans="2:14" x14ac:dyDescent="0.25">
      <c r="B415" s="7"/>
      <c r="C415" s="8"/>
      <c r="D415" s="110"/>
      <c r="F415" s="99"/>
      <c r="G415" s="99"/>
      <c r="H415" s="282"/>
      <c r="I415" s="18"/>
      <c r="J415" s="18"/>
      <c r="K415" s="59">
        <f t="shared" si="18"/>
        <v>0</v>
      </c>
      <c r="M415" s="96">
        <f t="shared" si="19"/>
        <v>1</v>
      </c>
      <c r="N415" s="273"/>
    </row>
    <row r="416" spans="2:14" x14ac:dyDescent="0.25">
      <c r="B416" s="7"/>
      <c r="C416" s="8"/>
      <c r="D416" s="110"/>
      <c r="F416" s="99"/>
      <c r="G416" s="99"/>
      <c r="H416" s="99"/>
      <c r="I416" s="18"/>
      <c r="J416" s="18"/>
      <c r="K416" s="59">
        <f t="shared" si="18"/>
        <v>0</v>
      </c>
      <c r="M416" s="96">
        <f t="shared" si="19"/>
        <v>1</v>
      </c>
      <c r="N416" s="273"/>
    </row>
    <row r="417" spans="2:14" x14ac:dyDescent="0.25">
      <c r="B417" s="7"/>
      <c r="C417" s="8"/>
      <c r="D417" s="110"/>
      <c r="F417" s="99"/>
      <c r="G417" s="99"/>
      <c r="H417" s="99"/>
      <c r="I417" s="18"/>
      <c r="J417" s="18"/>
      <c r="K417" s="59">
        <f t="shared" si="18"/>
        <v>0</v>
      </c>
      <c r="M417" s="96">
        <f t="shared" si="19"/>
        <v>1</v>
      </c>
      <c r="N417" s="273"/>
    </row>
    <row r="418" spans="2:14" x14ac:dyDescent="0.25">
      <c r="B418" s="7"/>
      <c r="C418" s="8"/>
      <c r="D418" s="110"/>
      <c r="F418" s="99"/>
      <c r="G418" s="99"/>
      <c r="H418" s="99"/>
      <c r="I418" s="18"/>
      <c r="J418" s="18"/>
      <c r="K418" s="59">
        <f t="shared" si="18"/>
        <v>0</v>
      </c>
      <c r="M418" s="96">
        <f t="shared" si="19"/>
        <v>1</v>
      </c>
      <c r="N418" s="273"/>
    </row>
    <row r="419" spans="2:14" x14ac:dyDescent="0.25">
      <c r="B419" s="7"/>
      <c r="C419" s="8"/>
      <c r="D419" s="110"/>
      <c r="F419" s="99"/>
      <c r="G419" s="99"/>
      <c r="H419" s="99"/>
      <c r="I419" s="18"/>
      <c r="J419" s="18"/>
      <c r="K419" s="59">
        <f t="shared" si="18"/>
        <v>0</v>
      </c>
      <c r="M419" s="96">
        <f t="shared" si="19"/>
        <v>1</v>
      </c>
      <c r="N419" s="273"/>
    </row>
    <row r="420" spans="2:14" x14ac:dyDescent="0.25">
      <c r="B420" s="7"/>
      <c r="C420" s="8"/>
      <c r="D420" s="110"/>
      <c r="F420" s="99"/>
      <c r="G420" s="99"/>
      <c r="H420" s="99"/>
      <c r="I420" s="18"/>
      <c r="J420" s="18"/>
      <c r="K420" s="59">
        <f t="shared" si="18"/>
        <v>0</v>
      </c>
      <c r="M420" s="96">
        <f t="shared" si="19"/>
        <v>1</v>
      </c>
      <c r="N420" s="273"/>
    </row>
    <row r="421" spans="2:14" x14ac:dyDescent="0.25">
      <c r="B421" s="7"/>
      <c r="C421" s="8"/>
      <c r="D421" s="110"/>
      <c r="F421" s="99"/>
      <c r="G421" s="99"/>
      <c r="H421" s="99"/>
      <c r="I421" s="18"/>
      <c r="J421" s="18"/>
      <c r="K421" s="59">
        <f t="shared" si="18"/>
        <v>0</v>
      </c>
      <c r="M421" s="96">
        <f t="shared" si="19"/>
        <v>1</v>
      </c>
      <c r="N421" s="273"/>
    </row>
    <row r="422" spans="2:14" x14ac:dyDescent="0.25">
      <c r="B422" s="7"/>
      <c r="C422" s="8"/>
      <c r="D422" s="110"/>
      <c r="F422" s="99"/>
      <c r="G422" s="99"/>
      <c r="H422" s="99"/>
      <c r="I422" s="18"/>
      <c r="J422" s="18"/>
      <c r="K422" s="59">
        <f t="shared" si="18"/>
        <v>0</v>
      </c>
      <c r="M422" s="96">
        <f t="shared" si="19"/>
        <v>1</v>
      </c>
      <c r="N422" s="273"/>
    </row>
    <row r="423" spans="2:14" x14ac:dyDescent="0.25">
      <c r="B423" s="7"/>
      <c r="C423" s="8"/>
      <c r="D423" s="110"/>
      <c r="F423" s="99"/>
      <c r="G423" s="99"/>
      <c r="H423" s="99"/>
      <c r="I423" s="18"/>
      <c r="J423" s="18"/>
      <c r="K423" s="59">
        <f t="shared" si="18"/>
        <v>0</v>
      </c>
      <c r="M423" s="96">
        <f t="shared" si="19"/>
        <v>1</v>
      </c>
      <c r="N423" s="273"/>
    </row>
    <row r="424" spans="2:14" x14ac:dyDescent="0.25">
      <c r="B424" s="7"/>
      <c r="C424" s="8"/>
      <c r="D424" s="110"/>
      <c r="F424" s="99"/>
      <c r="G424" s="99"/>
      <c r="H424" s="99"/>
      <c r="I424" s="18"/>
      <c r="J424" s="18"/>
      <c r="K424" s="59">
        <f t="shared" si="18"/>
        <v>0</v>
      </c>
      <c r="M424" s="96">
        <f t="shared" si="19"/>
        <v>1</v>
      </c>
      <c r="N424" s="273"/>
    </row>
    <row r="425" spans="2:14" x14ac:dyDescent="0.25">
      <c r="B425" s="7"/>
      <c r="C425" s="8"/>
      <c r="D425" s="110"/>
      <c r="F425" s="99"/>
      <c r="G425" s="99"/>
      <c r="H425" s="99"/>
      <c r="I425" s="18"/>
      <c r="J425" s="18"/>
      <c r="K425" s="59">
        <f t="shared" si="18"/>
        <v>0</v>
      </c>
      <c r="M425" s="96">
        <f t="shared" si="19"/>
        <v>1</v>
      </c>
      <c r="N425" s="273"/>
    </row>
    <row r="426" spans="2:14" x14ac:dyDescent="0.25">
      <c r="B426" s="7"/>
      <c r="C426" s="8"/>
      <c r="D426" s="110"/>
      <c r="F426" s="99"/>
      <c r="G426" s="99"/>
      <c r="H426" s="180"/>
      <c r="I426" s="18"/>
      <c r="J426" s="18"/>
      <c r="K426" s="59">
        <f t="shared" ref="K426:K489" si="20">IF(ctConta="",K425+F426,IF(I426=ctConta,K425+F426,K425))</f>
        <v>0</v>
      </c>
      <c r="M426" s="96">
        <f t="shared" si="19"/>
        <v>1</v>
      </c>
      <c r="N426" s="273"/>
    </row>
    <row r="427" spans="2:14" x14ac:dyDescent="0.25">
      <c r="B427" s="7"/>
      <c r="C427" s="8"/>
      <c r="D427" s="110"/>
      <c r="F427" s="99"/>
      <c r="G427" s="99"/>
      <c r="H427" s="99"/>
      <c r="I427" s="18"/>
      <c r="J427" s="18"/>
      <c r="K427" s="59">
        <f t="shared" si="20"/>
        <v>0</v>
      </c>
      <c r="M427" s="96">
        <f t="shared" si="19"/>
        <v>1</v>
      </c>
      <c r="N427" s="273"/>
    </row>
    <row r="428" spans="2:14" x14ac:dyDescent="0.25">
      <c r="B428" s="7"/>
      <c r="C428" s="8"/>
      <c r="D428" s="110"/>
      <c r="F428" s="99"/>
      <c r="G428" s="282"/>
      <c r="H428" s="282"/>
      <c r="I428" s="18"/>
      <c r="J428" s="18"/>
      <c r="K428" s="59">
        <f t="shared" si="20"/>
        <v>0</v>
      </c>
      <c r="M428" s="96">
        <f t="shared" si="19"/>
        <v>1</v>
      </c>
      <c r="N428" s="273"/>
    </row>
    <row r="429" spans="2:14" x14ac:dyDescent="0.25">
      <c r="B429" s="7"/>
      <c r="C429" s="8"/>
      <c r="D429" s="110"/>
      <c r="F429" s="99"/>
      <c r="G429" s="99"/>
      <c r="H429" s="99"/>
      <c r="I429" s="18"/>
      <c r="J429" s="18"/>
      <c r="K429" s="59">
        <f t="shared" si="20"/>
        <v>0</v>
      </c>
      <c r="M429" s="96">
        <f t="shared" si="19"/>
        <v>1</v>
      </c>
      <c r="N429" s="273"/>
    </row>
    <row r="430" spans="2:14" x14ac:dyDescent="0.25">
      <c r="B430" s="7"/>
      <c r="C430" s="8"/>
      <c r="D430" s="110"/>
      <c r="F430" s="99"/>
      <c r="G430" s="99"/>
      <c r="H430" s="99"/>
      <c r="I430" s="18"/>
      <c r="J430" s="18"/>
      <c r="K430" s="59">
        <f t="shared" si="20"/>
        <v>0</v>
      </c>
      <c r="M430" s="96">
        <f t="shared" si="19"/>
        <v>1</v>
      </c>
      <c r="N430" s="273"/>
    </row>
    <row r="431" spans="2:14" x14ac:dyDescent="0.25">
      <c r="B431" s="7"/>
      <c r="C431" s="8"/>
      <c r="D431" s="110"/>
      <c r="F431" s="99"/>
      <c r="G431" s="99"/>
      <c r="H431" s="282"/>
      <c r="I431" s="18"/>
      <c r="J431" s="18"/>
      <c r="K431" s="59">
        <f t="shared" si="20"/>
        <v>0</v>
      </c>
      <c r="M431" s="96">
        <f t="shared" si="19"/>
        <v>1</v>
      </c>
      <c r="N431" s="273"/>
    </row>
    <row r="432" spans="2:14" x14ac:dyDescent="0.25">
      <c r="B432" s="7"/>
      <c r="C432" s="8"/>
      <c r="D432" s="110"/>
      <c r="F432" s="99"/>
      <c r="G432" s="99"/>
      <c r="H432" s="99"/>
      <c r="I432" s="18"/>
      <c r="J432" s="18"/>
      <c r="K432" s="59">
        <f t="shared" si="20"/>
        <v>0</v>
      </c>
      <c r="M432" s="96">
        <f t="shared" si="19"/>
        <v>1</v>
      </c>
      <c r="N432" s="273"/>
    </row>
    <row r="433" spans="2:14" x14ac:dyDescent="0.25">
      <c r="B433" s="7"/>
      <c r="C433" s="8"/>
      <c r="D433" s="110"/>
      <c r="F433" s="99"/>
      <c r="G433" s="99"/>
      <c r="H433" s="282"/>
      <c r="I433" s="18"/>
      <c r="J433" s="18"/>
      <c r="K433" s="59">
        <f t="shared" si="20"/>
        <v>0</v>
      </c>
      <c r="M433" s="96">
        <f t="shared" si="19"/>
        <v>1</v>
      </c>
      <c r="N433" s="273"/>
    </row>
    <row r="434" spans="2:14" x14ac:dyDescent="0.25">
      <c r="B434" s="7"/>
      <c r="C434" s="8"/>
      <c r="D434" s="110"/>
      <c r="F434" s="99"/>
      <c r="G434" s="99"/>
      <c r="H434" s="99"/>
      <c r="I434" s="18"/>
      <c r="J434" s="18"/>
      <c r="K434" s="59">
        <f t="shared" si="20"/>
        <v>0</v>
      </c>
      <c r="M434" s="96">
        <f t="shared" si="19"/>
        <v>1</v>
      </c>
      <c r="N434" s="273"/>
    </row>
    <row r="435" spans="2:14" x14ac:dyDescent="0.25">
      <c r="B435" s="7"/>
      <c r="C435" s="8"/>
      <c r="D435" s="110"/>
      <c r="F435" s="99"/>
      <c r="G435" s="99"/>
      <c r="H435" s="99"/>
      <c r="I435" s="18"/>
      <c r="J435" s="18"/>
      <c r="K435" s="59">
        <f t="shared" si="20"/>
        <v>0</v>
      </c>
      <c r="M435" s="96">
        <f t="shared" si="19"/>
        <v>1</v>
      </c>
      <c r="N435" s="273"/>
    </row>
    <row r="436" spans="2:14" x14ac:dyDescent="0.25">
      <c r="B436" s="7"/>
      <c r="C436" s="8"/>
      <c r="D436" s="110"/>
      <c r="F436" s="99"/>
      <c r="G436" s="99"/>
      <c r="H436" s="99"/>
      <c r="I436" s="18"/>
      <c r="J436" s="18"/>
      <c r="K436" s="59">
        <f t="shared" si="20"/>
        <v>0</v>
      </c>
      <c r="M436" s="96">
        <f t="shared" si="19"/>
        <v>1</v>
      </c>
      <c r="N436" s="273"/>
    </row>
    <row r="437" spans="2:14" x14ac:dyDescent="0.25">
      <c r="B437" s="7"/>
      <c r="C437" s="8"/>
      <c r="D437" s="110"/>
      <c r="F437" s="99"/>
      <c r="G437" s="99"/>
      <c r="H437" s="99"/>
      <c r="I437" s="18"/>
      <c r="J437" s="18"/>
      <c r="K437" s="59">
        <f t="shared" si="20"/>
        <v>0</v>
      </c>
      <c r="M437" s="96">
        <f t="shared" si="19"/>
        <v>1</v>
      </c>
      <c r="N437" s="273"/>
    </row>
    <row r="438" spans="2:14" x14ac:dyDescent="0.25">
      <c r="B438" s="7"/>
      <c r="C438" s="8"/>
      <c r="D438" s="110"/>
      <c r="F438" s="99"/>
      <c r="G438" s="99"/>
      <c r="H438" s="99"/>
      <c r="I438" s="18"/>
      <c r="J438" s="18"/>
      <c r="K438" s="59">
        <f t="shared" si="20"/>
        <v>0</v>
      </c>
      <c r="M438" s="96">
        <f t="shared" si="19"/>
        <v>1</v>
      </c>
      <c r="N438" s="273"/>
    </row>
    <row r="439" spans="2:14" x14ac:dyDescent="0.25">
      <c r="B439" s="7"/>
      <c r="C439" s="8"/>
      <c r="D439" s="110"/>
      <c r="F439" s="99"/>
      <c r="G439" s="99"/>
      <c r="H439" s="282"/>
      <c r="I439" s="18"/>
      <c r="J439" s="18"/>
      <c r="K439" s="59">
        <f t="shared" si="20"/>
        <v>0</v>
      </c>
      <c r="M439" s="96">
        <f t="shared" si="19"/>
        <v>1</v>
      </c>
      <c r="N439" s="273"/>
    </row>
    <row r="440" spans="2:14" x14ac:dyDescent="0.25">
      <c r="B440" s="7"/>
      <c r="C440" s="8"/>
      <c r="D440" s="110"/>
      <c r="F440" s="99"/>
      <c r="G440" s="99"/>
      <c r="H440" s="99"/>
      <c r="I440" s="18"/>
      <c r="J440" s="18"/>
      <c r="K440" s="59">
        <f t="shared" si="20"/>
        <v>0</v>
      </c>
      <c r="M440" s="96">
        <f t="shared" si="19"/>
        <v>1</v>
      </c>
      <c r="N440" s="273"/>
    </row>
    <row r="441" spans="2:14" x14ac:dyDescent="0.25">
      <c r="B441" s="7"/>
      <c r="C441" s="8"/>
      <c r="D441" s="110"/>
      <c r="F441" s="99"/>
      <c r="G441" s="99"/>
      <c r="H441" s="99"/>
      <c r="I441" s="18"/>
      <c r="J441" s="18"/>
      <c r="K441" s="59">
        <f t="shared" si="20"/>
        <v>0</v>
      </c>
      <c r="M441" s="96">
        <f t="shared" si="19"/>
        <v>1</v>
      </c>
      <c r="N441" s="273"/>
    </row>
    <row r="442" spans="2:14" x14ac:dyDescent="0.25">
      <c r="B442" s="7"/>
      <c r="C442" s="8"/>
      <c r="D442" s="110"/>
      <c r="F442" s="99"/>
      <c r="G442" s="99"/>
      <c r="H442" s="99"/>
      <c r="I442" s="18"/>
      <c r="J442" s="18"/>
      <c r="K442" s="59">
        <f t="shared" si="20"/>
        <v>0</v>
      </c>
      <c r="M442" s="96">
        <f t="shared" si="19"/>
        <v>1</v>
      </c>
      <c r="N442" s="273"/>
    </row>
    <row r="443" spans="2:14" x14ac:dyDescent="0.25">
      <c r="B443" s="7"/>
      <c r="C443" s="8"/>
      <c r="D443" s="110"/>
      <c r="F443" s="99"/>
      <c r="G443" s="99"/>
      <c r="H443" s="99"/>
      <c r="I443" s="18"/>
      <c r="J443" s="18"/>
      <c r="K443" s="59">
        <f t="shared" si="20"/>
        <v>0</v>
      </c>
      <c r="M443" s="96">
        <f t="shared" si="19"/>
        <v>1</v>
      </c>
      <c r="N443" s="273"/>
    </row>
    <row r="444" spans="2:14" x14ac:dyDescent="0.25">
      <c r="B444" s="7"/>
      <c r="C444" s="8"/>
      <c r="D444" s="110"/>
      <c r="F444" s="99"/>
      <c r="G444" s="99"/>
      <c r="H444" s="99"/>
      <c r="I444" s="18"/>
      <c r="J444" s="18"/>
      <c r="K444" s="59">
        <f t="shared" si="20"/>
        <v>0</v>
      </c>
      <c r="M444" s="96">
        <f t="shared" si="19"/>
        <v>1</v>
      </c>
      <c r="N444" s="273"/>
    </row>
    <row r="445" spans="2:14" x14ac:dyDescent="0.25">
      <c r="B445" s="7"/>
      <c r="C445" s="8"/>
      <c r="D445" s="110"/>
      <c r="F445" s="99"/>
      <c r="G445" s="99"/>
      <c r="H445" s="99"/>
      <c r="I445" s="18"/>
      <c r="J445" s="18"/>
      <c r="K445" s="59">
        <f t="shared" si="20"/>
        <v>0</v>
      </c>
      <c r="M445" s="96">
        <f t="shared" si="19"/>
        <v>1</v>
      </c>
      <c r="N445" s="273"/>
    </row>
    <row r="446" spans="2:14" x14ac:dyDescent="0.25">
      <c r="B446" s="7"/>
      <c r="C446" s="8"/>
      <c r="D446" s="110"/>
      <c r="F446" s="99"/>
      <c r="G446" s="99"/>
      <c r="H446" s="99"/>
      <c r="I446" s="18"/>
      <c r="J446" s="18"/>
      <c r="K446" s="59">
        <f t="shared" si="20"/>
        <v>0</v>
      </c>
      <c r="M446" s="96">
        <f t="shared" si="19"/>
        <v>1</v>
      </c>
      <c r="N446" s="273"/>
    </row>
    <row r="447" spans="2:14" x14ac:dyDescent="0.25">
      <c r="B447" s="7"/>
      <c r="C447" s="8"/>
      <c r="D447" s="110"/>
      <c r="F447" s="99"/>
      <c r="G447" s="99"/>
      <c r="H447" s="180"/>
      <c r="I447" s="18"/>
      <c r="J447" s="18"/>
      <c r="K447" s="59">
        <f t="shared" si="20"/>
        <v>0</v>
      </c>
      <c r="M447" s="96">
        <f t="shared" si="19"/>
        <v>1</v>
      </c>
      <c r="N447" s="273"/>
    </row>
    <row r="448" spans="2:14" x14ac:dyDescent="0.25">
      <c r="B448" s="7"/>
      <c r="C448" s="8"/>
      <c r="D448" s="110"/>
      <c r="F448" s="99"/>
      <c r="G448" s="99"/>
      <c r="H448" s="99"/>
      <c r="I448" s="18"/>
      <c r="J448" s="18"/>
      <c r="K448" s="59">
        <f t="shared" si="20"/>
        <v>0</v>
      </c>
      <c r="M448" s="96">
        <f t="shared" si="19"/>
        <v>1</v>
      </c>
      <c r="N448" s="273"/>
    </row>
    <row r="449" spans="2:14" x14ac:dyDescent="0.25">
      <c r="B449" s="7"/>
      <c r="C449" s="8"/>
      <c r="D449" s="110"/>
      <c r="F449" s="99"/>
      <c r="G449" s="99"/>
      <c r="H449" s="99"/>
      <c r="I449" s="18"/>
      <c r="J449" s="18"/>
      <c r="K449" s="59">
        <f t="shared" si="20"/>
        <v>0</v>
      </c>
      <c r="M449" s="96">
        <f t="shared" si="19"/>
        <v>1</v>
      </c>
      <c r="N449" s="273"/>
    </row>
    <row r="450" spans="2:14" x14ac:dyDescent="0.25">
      <c r="B450" s="7"/>
      <c r="C450" s="8"/>
      <c r="D450" s="110"/>
      <c r="F450" s="99"/>
      <c r="G450" s="99"/>
      <c r="H450" s="282"/>
      <c r="I450" s="18"/>
      <c r="J450" s="18"/>
      <c r="K450" s="59">
        <f t="shared" si="20"/>
        <v>0</v>
      </c>
      <c r="M450" s="96">
        <f t="shared" si="19"/>
        <v>1</v>
      </c>
      <c r="N450" s="273"/>
    </row>
    <row r="451" spans="2:14" x14ac:dyDescent="0.25">
      <c r="B451" s="7"/>
      <c r="C451" s="8"/>
      <c r="D451" s="110"/>
      <c r="F451" s="99"/>
      <c r="G451" s="282"/>
      <c r="H451" s="282"/>
      <c r="I451" s="18"/>
      <c r="J451" s="18"/>
      <c r="K451" s="59">
        <f t="shared" si="20"/>
        <v>0</v>
      </c>
      <c r="M451" s="96">
        <f t="shared" si="19"/>
        <v>1</v>
      </c>
      <c r="N451" s="273"/>
    </row>
    <row r="452" spans="2:14" x14ac:dyDescent="0.25">
      <c r="B452" s="7"/>
      <c r="C452" s="8"/>
      <c r="D452" s="110"/>
      <c r="F452" s="99"/>
      <c r="G452" s="99"/>
      <c r="H452" s="99"/>
      <c r="I452" s="18"/>
      <c r="J452" s="18"/>
      <c r="K452" s="59">
        <f t="shared" si="20"/>
        <v>0</v>
      </c>
      <c r="M452" s="96">
        <f t="shared" si="19"/>
        <v>1</v>
      </c>
      <c r="N452" s="273"/>
    </row>
    <row r="453" spans="2:14" x14ac:dyDescent="0.25">
      <c r="B453" s="7"/>
      <c r="C453" s="8"/>
      <c r="D453" s="110"/>
      <c r="F453" s="99"/>
      <c r="G453" s="282"/>
      <c r="H453" s="282"/>
      <c r="I453" s="18"/>
      <c r="J453" s="18"/>
      <c r="K453" s="59">
        <f t="shared" si="20"/>
        <v>0</v>
      </c>
      <c r="M453" s="96">
        <f t="shared" si="19"/>
        <v>1</v>
      </c>
      <c r="N453" s="273"/>
    </row>
    <row r="454" spans="2:14" x14ac:dyDescent="0.25">
      <c r="B454" s="7"/>
      <c r="C454" s="8"/>
      <c r="D454" s="110"/>
      <c r="F454" s="99"/>
      <c r="G454" s="99"/>
      <c r="H454" s="99"/>
      <c r="I454" s="18"/>
      <c r="J454" s="18"/>
      <c r="K454" s="59">
        <f t="shared" si="20"/>
        <v>0</v>
      </c>
      <c r="M454" s="96">
        <f t="shared" si="19"/>
        <v>1</v>
      </c>
      <c r="N454" s="273"/>
    </row>
    <row r="455" spans="2:14" x14ac:dyDescent="0.25">
      <c r="B455" s="7"/>
      <c r="C455" s="8"/>
      <c r="D455" s="110"/>
      <c r="F455" s="99"/>
      <c r="G455" s="99"/>
      <c r="H455" s="99"/>
      <c r="I455" s="18"/>
      <c r="J455" s="18"/>
      <c r="K455" s="59">
        <f t="shared" si="20"/>
        <v>0</v>
      </c>
      <c r="M455" s="96">
        <f t="shared" si="19"/>
        <v>1</v>
      </c>
      <c r="N455" s="273"/>
    </row>
    <row r="456" spans="2:14" x14ac:dyDescent="0.25">
      <c r="B456" s="7"/>
      <c r="C456" s="8"/>
      <c r="D456" s="110"/>
      <c r="F456" s="99"/>
      <c r="G456" s="99"/>
      <c r="H456" s="99"/>
      <c r="I456" s="18"/>
      <c r="J456" s="18"/>
      <c r="K456" s="59">
        <f t="shared" si="20"/>
        <v>0</v>
      </c>
      <c r="M456" s="96">
        <f t="shared" si="19"/>
        <v>1</v>
      </c>
      <c r="N456" s="273"/>
    </row>
    <row r="457" spans="2:14" x14ac:dyDescent="0.25">
      <c r="B457" s="7"/>
      <c r="C457" s="8"/>
      <c r="D457" s="110"/>
      <c r="F457" s="99"/>
      <c r="G457" s="99"/>
      <c r="H457" s="99"/>
      <c r="I457" s="18"/>
      <c r="J457" s="18"/>
      <c r="K457" s="59">
        <f t="shared" si="20"/>
        <v>0</v>
      </c>
      <c r="M457" s="96">
        <f t="shared" si="19"/>
        <v>1</v>
      </c>
      <c r="N457" s="273"/>
    </row>
    <row r="458" spans="2:14" x14ac:dyDescent="0.25">
      <c r="B458" s="7"/>
      <c r="C458" s="8"/>
      <c r="D458" s="110"/>
      <c r="F458" s="99"/>
      <c r="G458" s="99"/>
      <c r="H458" s="282"/>
      <c r="I458" s="18"/>
      <c r="J458" s="18"/>
      <c r="K458" s="59">
        <f t="shared" si="20"/>
        <v>0</v>
      </c>
      <c r="M458" s="96">
        <f t="shared" si="19"/>
        <v>1</v>
      </c>
      <c r="N458" s="273"/>
    </row>
    <row r="459" spans="2:14" x14ac:dyDescent="0.25">
      <c r="B459" s="7"/>
      <c r="C459" s="8"/>
      <c r="D459" s="110"/>
      <c r="F459" s="99"/>
      <c r="G459" s="99"/>
      <c r="H459" s="282"/>
      <c r="I459" s="18"/>
      <c r="J459" s="18"/>
      <c r="K459" s="59">
        <f t="shared" si="20"/>
        <v>0</v>
      </c>
      <c r="M459" s="96">
        <f t="shared" si="19"/>
        <v>1</v>
      </c>
      <c r="N459" s="273"/>
    </row>
    <row r="460" spans="2:14" x14ac:dyDescent="0.25">
      <c r="B460" s="7"/>
      <c r="C460" s="8"/>
      <c r="D460" s="110"/>
      <c r="F460" s="99"/>
      <c r="G460" s="99"/>
      <c r="H460" s="99"/>
      <c r="I460" s="18"/>
      <c r="J460" s="18"/>
      <c r="K460" s="59">
        <f t="shared" si="20"/>
        <v>0</v>
      </c>
      <c r="M460" s="96">
        <f t="shared" si="19"/>
        <v>1</v>
      </c>
      <c r="N460" s="273"/>
    </row>
    <row r="461" spans="2:14" x14ac:dyDescent="0.25">
      <c r="B461" s="7"/>
      <c r="C461" s="8"/>
      <c r="D461" s="110"/>
      <c r="F461" s="99"/>
      <c r="G461" s="99"/>
      <c r="H461" s="99"/>
      <c r="I461" s="18"/>
      <c r="J461" s="18"/>
      <c r="K461" s="59">
        <f t="shared" si="20"/>
        <v>0</v>
      </c>
      <c r="M461" s="96">
        <f t="shared" si="19"/>
        <v>1</v>
      </c>
      <c r="N461" s="273"/>
    </row>
    <row r="462" spans="2:14" x14ac:dyDescent="0.25">
      <c r="B462" s="7"/>
      <c r="C462" s="8"/>
      <c r="D462" s="110"/>
      <c r="F462" s="99"/>
      <c r="G462" s="99"/>
      <c r="H462" s="99"/>
      <c r="I462" s="18"/>
      <c r="J462" s="18"/>
      <c r="K462" s="59">
        <f t="shared" si="20"/>
        <v>0</v>
      </c>
      <c r="M462" s="96">
        <f t="shared" si="19"/>
        <v>1</v>
      </c>
      <c r="N462" s="273"/>
    </row>
    <row r="463" spans="2:14" x14ac:dyDescent="0.25">
      <c r="B463" s="7"/>
      <c r="C463" s="8"/>
      <c r="D463" s="110"/>
      <c r="F463" s="99"/>
      <c r="G463" s="99"/>
      <c r="H463" s="99"/>
      <c r="I463" s="18"/>
      <c r="J463" s="18"/>
      <c r="K463" s="59">
        <f t="shared" si="20"/>
        <v>0</v>
      </c>
      <c r="M463" s="96">
        <f t="shared" si="19"/>
        <v>1</v>
      </c>
      <c r="N463" s="273"/>
    </row>
    <row r="464" spans="2:14" x14ac:dyDescent="0.25">
      <c r="B464" s="7"/>
      <c r="C464" s="8"/>
      <c r="D464" s="110"/>
      <c r="F464" s="99"/>
      <c r="G464" s="99"/>
      <c r="H464" s="282"/>
      <c r="I464" s="18"/>
      <c r="J464" s="18"/>
      <c r="K464" s="59">
        <f t="shared" si="20"/>
        <v>0</v>
      </c>
      <c r="M464" s="96">
        <f t="shared" si="19"/>
        <v>1</v>
      </c>
      <c r="N464" s="273"/>
    </row>
    <row r="465" spans="2:14" x14ac:dyDescent="0.25">
      <c r="B465" s="7"/>
      <c r="C465" s="8"/>
      <c r="D465" s="110"/>
      <c r="F465" s="99"/>
      <c r="G465" s="99"/>
      <c r="H465" s="99"/>
      <c r="I465" s="18"/>
      <c r="J465" s="18"/>
      <c r="K465" s="59">
        <f t="shared" si="20"/>
        <v>0</v>
      </c>
      <c r="M465" s="96">
        <f t="shared" ref="M465:M528" si="21">UltimoDia(D465)</f>
        <v>1</v>
      </c>
      <c r="N465" s="273"/>
    </row>
    <row r="466" spans="2:14" x14ac:dyDescent="0.25">
      <c r="B466" s="7"/>
      <c r="C466" s="8"/>
      <c r="D466" s="110"/>
      <c r="F466" s="99"/>
      <c r="G466" s="282"/>
      <c r="H466" s="282"/>
      <c r="I466" s="18"/>
      <c r="J466" s="18"/>
      <c r="K466" s="59">
        <f t="shared" si="20"/>
        <v>0</v>
      </c>
      <c r="M466" s="96">
        <f t="shared" si="21"/>
        <v>1</v>
      </c>
      <c r="N466" s="273"/>
    </row>
    <row r="467" spans="2:14" x14ac:dyDescent="0.25">
      <c r="B467" s="7"/>
      <c r="C467" s="8"/>
      <c r="D467" s="110"/>
      <c r="F467" s="99"/>
      <c r="G467" s="282"/>
      <c r="H467" s="282"/>
      <c r="I467" s="18"/>
      <c r="J467" s="18"/>
      <c r="K467" s="59">
        <f t="shared" si="20"/>
        <v>0</v>
      </c>
      <c r="M467" s="96">
        <f t="shared" si="21"/>
        <v>1</v>
      </c>
      <c r="N467" s="273"/>
    </row>
    <row r="468" spans="2:14" x14ac:dyDescent="0.25">
      <c r="B468" s="7"/>
      <c r="C468" s="8"/>
      <c r="D468" s="110"/>
      <c r="F468" s="99"/>
      <c r="G468" s="282"/>
      <c r="H468" s="282"/>
      <c r="I468" s="18"/>
      <c r="J468" s="18"/>
      <c r="K468" s="59">
        <f t="shared" si="20"/>
        <v>0</v>
      </c>
      <c r="M468" s="96">
        <f t="shared" si="21"/>
        <v>1</v>
      </c>
      <c r="N468" s="273"/>
    </row>
    <row r="469" spans="2:14" x14ac:dyDescent="0.25">
      <c r="B469" s="7"/>
      <c r="C469" s="8"/>
      <c r="D469" s="110"/>
      <c r="F469" s="99"/>
      <c r="G469" s="99"/>
      <c r="H469" s="99"/>
      <c r="I469" s="18"/>
      <c r="J469" s="18"/>
      <c r="K469" s="59">
        <f t="shared" si="20"/>
        <v>0</v>
      </c>
      <c r="M469" s="96">
        <f t="shared" si="21"/>
        <v>1</v>
      </c>
      <c r="N469" s="273"/>
    </row>
    <row r="470" spans="2:14" x14ac:dyDescent="0.25">
      <c r="B470" s="7"/>
      <c r="C470" s="8"/>
      <c r="D470" s="110"/>
      <c r="F470" s="99"/>
      <c r="G470" s="99"/>
      <c r="H470" s="99"/>
      <c r="I470" s="18"/>
      <c r="J470" s="18"/>
      <c r="K470" s="59">
        <f t="shared" si="20"/>
        <v>0</v>
      </c>
      <c r="M470" s="96">
        <f t="shared" si="21"/>
        <v>1</v>
      </c>
      <c r="N470" s="273"/>
    </row>
    <row r="471" spans="2:14" x14ac:dyDescent="0.25">
      <c r="B471" s="7"/>
      <c r="C471" s="8"/>
      <c r="D471" s="110"/>
      <c r="F471" s="99"/>
      <c r="G471" s="99"/>
      <c r="H471" s="99"/>
      <c r="I471" s="18"/>
      <c r="J471" s="18"/>
      <c r="K471" s="59">
        <f t="shared" si="20"/>
        <v>0</v>
      </c>
      <c r="M471" s="96">
        <f t="shared" si="21"/>
        <v>1</v>
      </c>
      <c r="N471" s="273"/>
    </row>
    <row r="472" spans="2:14" x14ac:dyDescent="0.25">
      <c r="B472" s="7"/>
      <c r="C472" s="8"/>
      <c r="D472" s="110"/>
      <c r="F472" s="99"/>
      <c r="G472" s="99"/>
      <c r="H472" s="99"/>
      <c r="I472" s="18"/>
      <c r="J472" s="18"/>
      <c r="K472" s="59">
        <f t="shared" si="20"/>
        <v>0</v>
      </c>
      <c r="M472" s="96">
        <f t="shared" si="21"/>
        <v>1</v>
      </c>
      <c r="N472" s="273"/>
    </row>
    <row r="473" spans="2:14" x14ac:dyDescent="0.25">
      <c r="B473" s="7"/>
      <c r="C473" s="8"/>
      <c r="D473" s="110"/>
      <c r="F473" s="99"/>
      <c r="G473" s="99"/>
      <c r="H473" s="99"/>
      <c r="I473" s="18"/>
      <c r="J473" s="18"/>
      <c r="K473" s="59">
        <f t="shared" si="20"/>
        <v>0</v>
      </c>
      <c r="M473" s="96">
        <f t="shared" si="21"/>
        <v>1</v>
      </c>
      <c r="N473" s="273"/>
    </row>
    <row r="474" spans="2:14" x14ac:dyDescent="0.25">
      <c r="B474" s="7"/>
      <c r="C474" s="8"/>
      <c r="D474" s="110"/>
      <c r="F474" s="99"/>
      <c r="G474" s="99"/>
      <c r="H474" s="99"/>
      <c r="I474" s="18"/>
      <c r="J474" s="18"/>
      <c r="K474" s="59">
        <f t="shared" si="20"/>
        <v>0</v>
      </c>
      <c r="M474" s="96">
        <f t="shared" si="21"/>
        <v>1</v>
      </c>
      <c r="N474" s="273"/>
    </row>
    <row r="475" spans="2:14" x14ac:dyDescent="0.25">
      <c r="B475" s="7"/>
      <c r="C475" s="8"/>
      <c r="D475" s="110"/>
      <c r="F475" s="99"/>
      <c r="G475" s="99"/>
      <c r="H475" s="99"/>
      <c r="I475" s="18"/>
      <c r="J475" s="18"/>
      <c r="K475" s="59">
        <f t="shared" si="20"/>
        <v>0</v>
      </c>
      <c r="M475" s="96">
        <f t="shared" si="21"/>
        <v>1</v>
      </c>
      <c r="N475" s="273"/>
    </row>
    <row r="476" spans="2:14" x14ac:dyDescent="0.25">
      <c r="B476" s="7"/>
      <c r="C476" s="8"/>
      <c r="D476" s="110"/>
      <c r="F476" s="99"/>
      <c r="G476" s="99"/>
      <c r="H476" s="99"/>
      <c r="I476" s="18"/>
      <c r="J476" s="18"/>
      <c r="K476" s="59">
        <f t="shared" si="20"/>
        <v>0</v>
      </c>
      <c r="M476" s="96">
        <f t="shared" si="21"/>
        <v>1</v>
      </c>
      <c r="N476" s="273"/>
    </row>
    <row r="477" spans="2:14" x14ac:dyDescent="0.25">
      <c r="B477" s="7"/>
      <c r="C477" s="8"/>
      <c r="D477" s="110"/>
      <c r="F477" s="99"/>
      <c r="G477" s="99"/>
      <c r="H477" s="99"/>
      <c r="I477" s="18"/>
      <c r="J477" s="18"/>
      <c r="K477" s="59">
        <f t="shared" si="20"/>
        <v>0</v>
      </c>
      <c r="M477" s="96">
        <f t="shared" si="21"/>
        <v>1</v>
      </c>
      <c r="N477" s="273"/>
    </row>
    <row r="478" spans="2:14" x14ac:dyDescent="0.25">
      <c r="B478" s="7"/>
      <c r="C478" s="8"/>
      <c r="D478" s="110"/>
      <c r="F478" s="99"/>
      <c r="G478" s="99"/>
      <c r="H478" s="180"/>
      <c r="I478" s="18"/>
      <c r="J478" s="18"/>
      <c r="K478" s="59">
        <f t="shared" si="20"/>
        <v>0</v>
      </c>
      <c r="M478" s="96">
        <f t="shared" si="21"/>
        <v>1</v>
      </c>
      <c r="N478" s="273"/>
    </row>
    <row r="479" spans="2:14" x14ac:dyDescent="0.25">
      <c r="B479" s="7"/>
      <c r="C479" s="8"/>
      <c r="D479" s="110"/>
      <c r="F479" s="99"/>
      <c r="G479" s="282"/>
      <c r="H479" s="282"/>
      <c r="I479" s="18"/>
      <c r="J479" s="18"/>
      <c r="K479" s="59">
        <f t="shared" si="20"/>
        <v>0</v>
      </c>
      <c r="M479" s="96">
        <f t="shared" si="21"/>
        <v>1</v>
      </c>
      <c r="N479" s="273"/>
    </row>
    <row r="480" spans="2:14" x14ac:dyDescent="0.25">
      <c r="B480" s="7"/>
      <c r="C480" s="8"/>
      <c r="D480" s="110"/>
      <c r="F480" s="99"/>
      <c r="G480" s="99"/>
      <c r="H480" s="99"/>
      <c r="I480" s="18"/>
      <c r="J480" s="18"/>
      <c r="K480" s="59">
        <f t="shared" si="20"/>
        <v>0</v>
      </c>
      <c r="M480" s="96">
        <f t="shared" si="21"/>
        <v>1</v>
      </c>
      <c r="N480" s="273"/>
    </row>
    <row r="481" spans="2:14" x14ac:dyDescent="0.25">
      <c r="B481" s="7"/>
      <c r="C481" s="8"/>
      <c r="D481" s="110"/>
      <c r="F481" s="99"/>
      <c r="G481" s="99"/>
      <c r="H481" s="99"/>
      <c r="I481" s="18"/>
      <c r="J481" s="18"/>
      <c r="K481" s="59">
        <f t="shared" si="20"/>
        <v>0</v>
      </c>
      <c r="M481" s="96">
        <f t="shared" si="21"/>
        <v>1</v>
      </c>
      <c r="N481" s="273"/>
    </row>
    <row r="482" spans="2:14" x14ac:dyDescent="0.25">
      <c r="B482" s="7"/>
      <c r="C482" s="8"/>
      <c r="D482" s="110"/>
      <c r="F482" s="99"/>
      <c r="G482" s="99"/>
      <c r="H482" s="99"/>
      <c r="I482" s="18"/>
      <c r="J482" s="18"/>
      <c r="K482" s="59">
        <f t="shared" si="20"/>
        <v>0</v>
      </c>
      <c r="M482" s="96">
        <f t="shared" si="21"/>
        <v>1</v>
      </c>
      <c r="N482" s="273"/>
    </row>
    <row r="483" spans="2:14" x14ac:dyDescent="0.25">
      <c r="B483" s="7"/>
      <c r="C483" s="8"/>
      <c r="D483" s="110"/>
      <c r="F483" s="99"/>
      <c r="G483" s="99"/>
      <c r="H483" s="99"/>
      <c r="I483" s="18"/>
      <c r="J483" s="18"/>
      <c r="K483" s="59">
        <f t="shared" si="20"/>
        <v>0</v>
      </c>
      <c r="M483" s="96">
        <f t="shared" si="21"/>
        <v>1</v>
      </c>
      <c r="N483" s="273"/>
    </row>
    <row r="484" spans="2:14" x14ac:dyDescent="0.25">
      <c r="B484" s="7"/>
      <c r="C484" s="8"/>
      <c r="D484" s="110"/>
      <c r="F484" s="99"/>
      <c r="G484" s="99"/>
      <c r="H484" s="99"/>
      <c r="I484" s="18"/>
      <c r="J484" s="18"/>
      <c r="K484" s="59">
        <f t="shared" si="20"/>
        <v>0</v>
      </c>
      <c r="M484" s="96">
        <f t="shared" si="21"/>
        <v>1</v>
      </c>
      <c r="N484" s="273"/>
    </row>
    <row r="485" spans="2:14" x14ac:dyDescent="0.25">
      <c r="B485" s="7"/>
      <c r="C485" s="8"/>
      <c r="D485" s="110"/>
      <c r="F485" s="99"/>
      <c r="G485" s="99"/>
      <c r="H485" s="282"/>
      <c r="I485" s="18"/>
      <c r="J485" s="18"/>
      <c r="K485" s="59">
        <f t="shared" si="20"/>
        <v>0</v>
      </c>
      <c r="M485" s="96">
        <f t="shared" si="21"/>
        <v>1</v>
      </c>
      <c r="N485" s="273"/>
    </row>
    <row r="486" spans="2:14" x14ac:dyDescent="0.25">
      <c r="B486" s="7"/>
      <c r="C486" s="8"/>
      <c r="D486" s="110"/>
      <c r="F486" s="99"/>
      <c r="G486" s="282"/>
      <c r="H486" s="282"/>
      <c r="I486" s="18"/>
      <c r="J486" s="18"/>
      <c r="K486" s="59">
        <f t="shared" si="20"/>
        <v>0</v>
      </c>
      <c r="M486" s="96">
        <f t="shared" si="21"/>
        <v>1</v>
      </c>
      <c r="N486" s="273"/>
    </row>
    <row r="487" spans="2:14" x14ac:dyDescent="0.25">
      <c r="B487" s="7"/>
      <c r="C487" s="8"/>
      <c r="D487" s="110"/>
      <c r="F487" s="99"/>
      <c r="G487" s="99"/>
      <c r="H487" s="99"/>
      <c r="I487" s="18"/>
      <c r="J487" s="18"/>
      <c r="K487" s="59">
        <f t="shared" si="20"/>
        <v>0</v>
      </c>
      <c r="M487" s="96">
        <f t="shared" si="21"/>
        <v>1</v>
      </c>
      <c r="N487" s="273"/>
    </row>
    <row r="488" spans="2:14" x14ac:dyDescent="0.25">
      <c r="B488" s="7"/>
      <c r="C488" s="8"/>
      <c r="D488" s="110"/>
      <c r="F488" s="99"/>
      <c r="G488" s="99"/>
      <c r="H488" s="99"/>
      <c r="I488" s="18"/>
      <c r="J488" s="18"/>
      <c r="K488" s="59">
        <f t="shared" si="20"/>
        <v>0</v>
      </c>
      <c r="M488" s="96">
        <f t="shared" si="21"/>
        <v>1</v>
      </c>
      <c r="N488" s="273"/>
    </row>
    <row r="489" spans="2:14" x14ac:dyDescent="0.25">
      <c r="B489" s="7"/>
      <c r="C489" s="8"/>
      <c r="D489" s="110"/>
      <c r="F489" s="99"/>
      <c r="G489" s="99"/>
      <c r="H489" s="282"/>
      <c r="I489" s="18"/>
      <c r="J489" s="18"/>
      <c r="K489" s="59">
        <f t="shared" si="20"/>
        <v>0</v>
      </c>
      <c r="M489" s="96">
        <f t="shared" si="21"/>
        <v>1</v>
      </c>
      <c r="N489" s="273"/>
    </row>
    <row r="490" spans="2:14" x14ac:dyDescent="0.25">
      <c r="B490" s="7"/>
      <c r="C490" s="8"/>
      <c r="D490" s="110"/>
      <c r="F490" s="99"/>
      <c r="G490" s="282"/>
      <c r="H490" s="282"/>
      <c r="I490" s="18"/>
      <c r="J490" s="18"/>
      <c r="K490" s="59">
        <f t="shared" ref="K490:K553" si="22">IF(ctConta="",K489+F490,IF(I490=ctConta,K489+F490,K489))</f>
        <v>0</v>
      </c>
      <c r="M490" s="96">
        <f t="shared" si="21"/>
        <v>1</v>
      </c>
      <c r="N490" s="273"/>
    </row>
    <row r="491" spans="2:14" x14ac:dyDescent="0.25">
      <c r="B491" s="7"/>
      <c r="C491" s="8"/>
      <c r="D491" s="110"/>
      <c r="F491" s="99"/>
      <c r="G491" s="99"/>
      <c r="H491" s="99"/>
      <c r="I491" s="18"/>
      <c r="J491" s="18"/>
      <c r="K491" s="59">
        <f t="shared" si="22"/>
        <v>0</v>
      </c>
      <c r="M491" s="96">
        <f t="shared" si="21"/>
        <v>1</v>
      </c>
      <c r="N491" s="273"/>
    </row>
    <row r="492" spans="2:14" x14ac:dyDescent="0.25">
      <c r="B492" s="7"/>
      <c r="C492" s="8"/>
      <c r="D492" s="110"/>
      <c r="F492" s="99"/>
      <c r="G492" s="99"/>
      <c r="H492" s="99"/>
      <c r="I492" s="18"/>
      <c r="J492" s="18"/>
      <c r="K492" s="59">
        <f t="shared" si="22"/>
        <v>0</v>
      </c>
      <c r="M492" s="96">
        <f t="shared" si="21"/>
        <v>1</v>
      </c>
      <c r="N492" s="273"/>
    </row>
    <row r="493" spans="2:14" x14ac:dyDescent="0.25">
      <c r="B493" s="7"/>
      <c r="C493" s="8"/>
      <c r="D493" s="110"/>
      <c r="F493" s="99"/>
      <c r="G493" s="282"/>
      <c r="H493" s="282"/>
      <c r="I493" s="18"/>
      <c r="J493" s="18"/>
      <c r="K493" s="59">
        <f t="shared" si="22"/>
        <v>0</v>
      </c>
      <c r="M493" s="96">
        <f t="shared" si="21"/>
        <v>1</v>
      </c>
      <c r="N493" s="273"/>
    </row>
    <row r="494" spans="2:14" x14ac:dyDescent="0.25">
      <c r="B494" s="7"/>
      <c r="C494" s="8"/>
      <c r="D494" s="110"/>
      <c r="F494" s="99"/>
      <c r="G494" s="99"/>
      <c r="H494" s="99"/>
      <c r="I494" s="18"/>
      <c r="J494" s="18"/>
      <c r="K494" s="59">
        <f t="shared" si="22"/>
        <v>0</v>
      </c>
      <c r="M494" s="96">
        <f t="shared" si="21"/>
        <v>1</v>
      </c>
      <c r="N494" s="273"/>
    </row>
    <row r="495" spans="2:14" x14ac:dyDescent="0.25">
      <c r="B495" s="7"/>
      <c r="C495" s="8"/>
      <c r="D495" s="110"/>
      <c r="F495" s="99"/>
      <c r="G495" s="99"/>
      <c r="H495" s="99"/>
      <c r="I495" s="18"/>
      <c r="J495" s="18"/>
      <c r="K495" s="59">
        <f t="shared" si="22"/>
        <v>0</v>
      </c>
      <c r="M495" s="96">
        <f t="shared" si="21"/>
        <v>1</v>
      </c>
      <c r="N495" s="273"/>
    </row>
    <row r="496" spans="2:14" x14ac:dyDescent="0.25">
      <c r="B496" s="7"/>
      <c r="C496" s="8"/>
      <c r="D496" s="110"/>
      <c r="F496" s="99"/>
      <c r="G496" s="99"/>
      <c r="H496" s="99"/>
      <c r="I496" s="18"/>
      <c r="J496" s="18"/>
      <c r="K496" s="59">
        <f t="shared" si="22"/>
        <v>0</v>
      </c>
      <c r="M496" s="96">
        <f t="shared" si="21"/>
        <v>1</v>
      </c>
      <c r="N496" s="273"/>
    </row>
    <row r="497" spans="2:14" x14ac:dyDescent="0.25">
      <c r="B497" s="7"/>
      <c r="C497" s="8"/>
      <c r="D497" s="110"/>
      <c r="F497" s="99"/>
      <c r="G497" s="99"/>
      <c r="H497" s="99"/>
      <c r="I497" s="18"/>
      <c r="J497" s="18"/>
      <c r="K497" s="59">
        <f t="shared" si="22"/>
        <v>0</v>
      </c>
      <c r="M497" s="96">
        <f t="shared" si="21"/>
        <v>1</v>
      </c>
      <c r="N497" s="273"/>
    </row>
    <row r="498" spans="2:14" x14ac:dyDescent="0.25">
      <c r="B498" s="7"/>
      <c r="C498" s="8"/>
      <c r="D498" s="110"/>
      <c r="F498" s="99"/>
      <c r="G498" s="99"/>
      <c r="H498" s="99"/>
      <c r="I498" s="18"/>
      <c r="J498" s="18"/>
      <c r="K498" s="59">
        <f t="shared" si="22"/>
        <v>0</v>
      </c>
      <c r="M498" s="96">
        <f t="shared" si="21"/>
        <v>1</v>
      </c>
      <c r="N498" s="273"/>
    </row>
    <row r="499" spans="2:14" x14ac:dyDescent="0.25">
      <c r="B499" s="7"/>
      <c r="C499" s="8"/>
      <c r="D499" s="110"/>
      <c r="F499" s="99"/>
      <c r="G499" s="99"/>
      <c r="H499" s="99"/>
      <c r="I499" s="18"/>
      <c r="J499" s="18"/>
      <c r="K499" s="59">
        <f t="shared" si="22"/>
        <v>0</v>
      </c>
      <c r="M499" s="96">
        <f t="shared" si="21"/>
        <v>1</v>
      </c>
      <c r="N499" s="273"/>
    </row>
    <row r="500" spans="2:14" x14ac:dyDescent="0.25">
      <c r="B500" s="7"/>
      <c r="C500" s="8"/>
      <c r="D500" s="110"/>
      <c r="F500" s="99"/>
      <c r="G500" s="99"/>
      <c r="H500" s="99"/>
      <c r="I500" s="18"/>
      <c r="J500" s="18"/>
      <c r="K500" s="59">
        <f t="shared" si="22"/>
        <v>0</v>
      </c>
      <c r="M500" s="96">
        <f t="shared" si="21"/>
        <v>1</v>
      </c>
      <c r="N500" s="273"/>
    </row>
    <row r="501" spans="2:14" x14ac:dyDescent="0.25">
      <c r="B501" s="7"/>
      <c r="C501" s="8"/>
      <c r="D501" s="110"/>
      <c r="F501" s="99"/>
      <c r="G501" s="99"/>
      <c r="H501" s="99"/>
      <c r="I501" s="18"/>
      <c r="J501" s="18"/>
      <c r="K501" s="59">
        <f t="shared" si="22"/>
        <v>0</v>
      </c>
      <c r="M501" s="96">
        <f t="shared" si="21"/>
        <v>1</v>
      </c>
      <c r="N501" s="273"/>
    </row>
    <row r="502" spans="2:14" x14ac:dyDescent="0.25">
      <c r="B502" s="7"/>
      <c r="C502" s="8"/>
      <c r="D502" s="110"/>
      <c r="F502" s="99"/>
      <c r="G502" s="99"/>
      <c r="H502" s="99"/>
      <c r="I502" s="18"/>
      <c r="J502" s="18"/>
      <c r="K502" s="59">
        <f t="shared" si="22"/>
        <v>0</v>
      </c>
      <c r="M502" s="96">
        <f t="shared" si="21"/>
        <v>1</v>
      </c>
      <c r="N502" s="273"/>
    </row>
    <row r="503" spans="2:14" x14ac:dyDescent="0.25">
      <c r="B503" s="7"/>
      <c r="C503" s="8"/>
      <c r="D503" s="110"/>
      <c r="F503" s="99"/>
      <c r="G503" s="99"/>
      <c r="H503" s="99"/>
      <c r="I503" s="18"/>
      <c r="J503" s="18"/>
      <c r="K503" s="59">
        <f t="shared" si="22"/>
        <v>0</v>
      </c>
      <c r="M503" s="96">
        <f t="shared" si="21"/>
        <v>1</v>
      </c>
      <c r="N503" s="273"/>
    </row>
    <row r="504" spans="2:14" x14ac:dyDescent="0.25">
      <c r="B504" s="7"/>
      <c r="C504" s="8"/>
      <c r="D504" s="110"/>
      <c r="F504" s="99"/>
      <c r="G504" s="99"/>
      <c r="H504" s="99"/>
      <c r="I504" s="18"/>
      <c r="J504" s="18"/>
      <c r="K504" s="59">
        <f t="shared" si="22"/>
        <v>0</v>
      </c>
      <c r="M504" s="96">
        <f t="shared" si="21"/>
        <v>1</v>
      </c>
      <c r="N504" s="273"/>
    </row>
    <row r="505" spans="2:14" x14ac:dyDescent="0.25">
      <c r="B505" s="7"/>
      <c r="C505" s="8"/>
      <c r="D505" s="110"/>
      <c r="F505" s="99"/>
      <c r="G505" s="99"/>
      <c r="H505" s="99"/>
      <c r="I505" s="18"/>
      <c r="J505" s="18"/>
      <c r="K505" s="59">
        <f t="shared" si="22"/>
        <v>0</v>
      </c>
      <c r="M505" s="96">
        <f t="shared" si="21"/>
        <v>1</v>
      </c>
      <c r="N505" s="273"/>
    </row>
    <row r="506" spans="2:14" x14ac:dyDescent="0.25">
      <c r="B506" s="7"/>
      <c r="C506" s="8"/>
      <c r="D506" s="110"/>
      <c r="F506" s="99"/>
      <c r="G506" s="99"/>
      <c r="H506" s="99"/>
      <c r="I506" s="18"/>
      <c r="J506" s="18"/>
      <c r="K506" s="59">
        <f t="shared" si="22"/>
        <v>0</v>
      </c>
      <c r="M506" s="96">
        <f t="shared" si="21"/>
        <v>1</v>
      </c>
      <c r="N506" s="273"/>
    </row>
    <row r="507" spans="2:14" x14ac:dyDescent="0.25">
      <c r="B507" s="7"/>
      <c r="C507" s="8"/>
      <c r="D507" s="110"/>
      <c r="F507" s="99"/>
      <c r="G507" s="99"/>
      <c r="H507" s="99"/>
      <c r="I507" s="18"/>
      <c r="J507" s="18"/>
      <c r="K507" s="59">
        <f t="shared" si="22"/>
        <v>0</v>
      </c>
      <c r="M507" s="96">
        <f t="shared" si="21"/>
        <v>1</v>
      </c>
      <c r="N507" s="273"/>
    </row>
    <row r="508" spans="2:14" x14ac:dyDescent="0.25">
      <c r="B508" s="7"/>
      <c r="C508" s="8"/>
      <c r="D508" s="110"/>
      <c r="F508" s="99"/>
      <c r="G508" s="99"/>
      <c r="H508" s="99"/>
      <c r="I508" s="18"/>
      <c r="J508" s="18"/>
      <c r="K508" s="59">
        <f t="shared" si="22"/>
        <v>0</v>
      </c>
      <c r="M508" s="96">
        <f t="shared" si="21"/>
        <v>1</v>
      </c>
      <c r="N508" s="273"/>
    </row>
    <row r="509" spans="2:14" x14ac:dyDescent="0.25">
      <c r="B509" s="7"/>
      <c r="C509" s="8"/>
      <c r="D509" s="110"/>
      <c r="F509" s="99"/>
      <c r="G509" s="99"/>
      <c r="H509" s="99"/>
      <c r="I509" s="18"/>
      <c r="J509" s="18"/>
      <c r="K509" s="59">
        <f t="shared" si="22"/>
        <v>0</v>
      </c>
      <c r="M509" s="96">
        <f t="shared" si="21"/>
        <v>1</v>
      </c>
      <c r="N509" s="273"/>
    </row>
    <row r="510" spans="2:14" x14ac:dyDescent="0.25">
      <c r="B510" s="7"/>
      <c r="C510" s="8"/>
      <c r="D510" s="110"/>
      <c r="F510" s="99"/>
      <c r="G510" s="99"/>
      <c r="H510" s="99"/>
      <c r="I510" s="18"/>
      <c r="J510" s="18"/>
      <c r="K510" s="59">
        <f t="shared" si="22"/>
        <v>0</v>
      </c>
      <c r="M510" s="96">
        <f t="shared" si="21"/>
        <v>1</v>
      </c>
      <c r="N510" s="273"/>
    </row>
    <row r="511" spans="2:14" x14ac:dyDescent="0.25">
      <c r="B511" s="7"/>
      <c r="C511" s="8"/>
      <c r="D511" s="110"/>
      <c r="F511" s="99"/>
      <c r="G511" s="99"/>
      <c r="H511" s="99"/>
      <c r="I511" s="18"/>
      <c r="J511" s="18"/>
      <c r="K511" s="59">
        <f t="shared" si="22"/>
        <v>0</v>
      </c>
      <c r="M511" s="96">
        <f t="shared" si="21"/>
        <v>1</v>
      </c>
      <c r="N511" s="273"/>
    </row>
    <row r="512" spans="2:14" x14ac:dyDescent="0.25">
      <c r="B512" s="7"/>
      <c r="C512" s="8"/>
      <c r="D512" s="110"/>
      <c r="F512" s="99"/>
      <c r="G512" s="99"/>
      <c r="H512" s="99"/>
      <c r="I512" s="18"/>
      <c r="J512" s="18"/>
      <c r="K512" s="59">
        <f t="shared" si="22"/>
        <v>0</v>
      </c>
      <c r="M512" s="96">
        <f t="shared" si="21"/>
        <v>1</v>
      </c>
      <c r="N512" s="273"/>
    </row>
    <row r="513" spans="2:14" x14ac:dyDescent="0.25">
      <c r="B513" s="7"/>
      <c r="C513" s="8"/>
      <c r="D513" s="110"/>
      <c r="F513" s="99"/>
      <c r="G513" s="99"/>
      <c r="H513" s="99"/>
      <c r="I513" s="18"/>
      <c r="J513" s="18"/>
      <c r="K513" s="59">
        <f t="shared" si="22"/>
        <v>0</v>
      </c>
      <c r="M513" s="96">
        <f t="shared" si="21"/>
        <v>1</v>
      </c>
      <c r="N513" s="273"/>
    </row>
    <row r="514" spans="2:14" x14ac:dyDescent="0.25">
      <c r="B514" s="7"/>
      <c r="C514" s="8"/>
      <c r="D514" s="110"/>
      <c r="F514" s="99"/>
      <c r="G514" s="99"/>
      <c r="H514" s="99"/>
      <c r="I514" s="18"/>
      <c r="J514" s="18"/>
      <c r="K514" s="59">
        <f t="shared" si="22"/>
        <v>0</v>
      </c>
      <c r="M514" s="96">
        <f t="shared" si="21"/>
        <v>1</v>
      </c>
      <c r="N514" s="273"/>
    </row>
    <row r="515" spans="2:14" x14ac:dyDescent="0.25">
      <c r="B515" s="7"/>
      <c r="C515" s="8"/>
      <c r="D515" s="110"/>
      <c r="F515" s="99"/>
      <c r="G515" s="99"/>
      <c r="H515" s="99"/>
      <c r="I515" s="18"/>
      <c r="J515" s="18"/>
      <c r="K515" s="59">
        <f t="shared" si="22"/>
        <v>0</v>
      </c>
      <c r="M515" s="96">
        <f t="shared" si="21"/>
        <v>1</v>
      </c>
      <c r="N515" s="273"/>
    </row>
    <row r="516" spans="2:14" x14ac:dyDescent="0.25">
      <c r="B516" s="7"/>
      <c r="C516" s="8"/>
      <c r="D516" s="110"/>
      <c r="F516" s="99"/>
      <c r="G516" s="99"/>
      <c r="H516" s="99"/>
      <c r="I516" s="18"/>
      <c r="J516" s="18"/>
      <c r="K516" s="59">
        <f t="shared" si="22"/>
        <v>0</v>
      </c>
      <c r="M516" s="96">
        <f t="shared" si="21"/>
        <v>1</v>
      </c>
      <c r="N516" s="273"/>
    </row>
    <row r="517" spans="2:14" x14ac:dyDescent="0.25">
      <c r="B517" s="7"/>
      <c r="C517" s="8"/>
      <c r="D517" s="110"/>
      <c r="F517" s="99"/>
      <c r="G517" s="99"/>
      <c r="H517" s="99"/>
      <c r="I517" s="18"/>
      <c r="J517" s="18"/>
      <c r="K517" s="59">
        <f t="shared" si="22"/>
        <v>0</v>
      </c>
      <c r="M517" s="96">
        <f t="shared" si="21"/>
        <v>1</v>
      </c>
      <c r="N517" s="273"/>
    </row>
    <row r="518" spans="2:14" x14ac:dyDescent="0.25">
      <c r="B518" s="7"/>
      <c r="C518" s="8"/>
      <c r="D518" s="110"/>
      <c r="F518" s="99"/>
      <c r="G518" s="99"/>
      <c r="H518" s="99"/>
      <c r="I518" s="18"/>
      <c r="J518" s="18"/>
      <c r="K518" s="59">
        <f t="shared" si="22"/>
        <v>0</v>
      </c>
      <c r="M518" s="96">
        <f t="shared" si="21"/>
        <v>1</v>
      </c>
      <c r="N518" s="273"/>
    </row>
    <row r="519" spans="2:14" x14ac:dyDescent="0.25">
      <c r="B519" s="7"/>
      <c r="C519" s="8"/>
      <c r="D519" s="110"/>
      <c r="F519" s="99"/>
      <c r="G519" s="99"/>
      <c r="H519" s="99"/>
      <c r="I519" s="18"/>
      <c r="J519" s="18"/>
      <c r="K519" s="59">
        <f t="shared" si="22"/>
        <v>0</v>
      </c>
      <c r="M519" s="96">
        <f t="shared" si="21"/>
        <v>1</v>
      </c>
      <c r="N519" s="273"/>
    </row>
    <row r="520" spans="2:14" x14ac:dyDescent="0.25">
      <c r="B520" s="7"/>
      <c r="C520" s="8"/>
      <c r="D520" s="110"/>
      <c r="F520" s="99"/>
      <c r="G520" s="99"/>
      <c r="H520" s="99"/>
      <c r="I520" s="18"/>
      <c r="J520" s="18"/>
      <c r="K520" s="59">
        <f t="shared" si="22"/>
        <v>0</v>
      </c>
      <c r="M520" s="96">
        <f t="shared" si="21"/>
        <v>1</v>
      </c>
      <c r="N520" s="273"/>
    </row>
    <row r="521" spans="2:14" x14ac:dyDescent="0.25">
      <c r="B521" s="7"/>
      <c r="C521" s="8"/>
      <c r="D521" s="110"/>
      <c r="F521" s="99"/>
      <c r="G521" s="99"/>
      <c r="H521" s="99"/>
      <c r="I521" s="18"/>
      <c r="J521" s="18"/>
      <c r="K521" s="59">
        <f t="shared" si="22"/>
        <v>0</v>
      </c>
      <c r="M521" s="96">
        <f t="shared" si="21"/>
        <v>1</v>
      </c>
      <c r="N521" s="273"/>
    </row>
    <row r="522" spans="2:14" x14ac:dyDescent="0.25">
      <c r="B522" s="7"/>
      <c r="C522" s="8"/>
      <c r="D522" s="110"/>
      <c r="F522" s="99"/>
      <c r="G522" s="99"/>
      <c r="H522" s="282"/>
      <c r="I522" s="18"/>
      <c r="J522" s="18"/>
      <c r="K522" s="59">
        <f t="shared" si="22"/>
        <v>0</v>
      </c>
      <c r="M522" s="96">
        <f t="shared" si="21"/>
        <v>1</v>
      </c>
      <c r="N522" s="273"/>
    </row>
    <row r="523" spans="2:14" x14ac:dyDescent="0.25">
      <c r="B523" s="7"/>
      <c r="C523" s="8"/>
      <c r="D523" s="110"/>
      <c r="F523" s="99"/>
      <c r="G523" s="99"/>
      <c r="H523" s="99"/>
      <c r="I523" s="18"/>
      <c r="J523" s="18"/>
      <c r="K523" s="59">
        <f t="shared" si="22"/>
        <v>0</v>
      </c>
      <c r="M523" s="96">
        <f t="shared" si="21"/>
        <v>1</v>
      </c>
      <c r="N523" s="273"/>
    </row>
    <row r="524" spans="2:14" x14ac:dyDescent="0.25">
      <c r="B524" s="7"/>
      <c r="C524" s="8"/>
      <c r="D524" s="110"/>
      <c r="F524" s="99"/>
      <c r="G524" s="99"/>
      <c r="H524" s="99"/>
      <c r="I524" s="18"/>
      <c r="J524" s="18"/>
      <c r="K524" s="59">
        <f t="shared" si="22"/>
        <v>0</v>
      </c>
      <c r="M524" s="96">
        <f t="shared" si="21"/>
        <v>1</v>
      </c>
      <c r="N524" s="273"/>
    </row>
    <row r="525" spans="2:14" x14ac:dyDescent="0.25">
      <c r="B525" s="7"/>
      <c r="C525" s="8"/>
      <c r="D525" s="110"/>
      <c r="F525" s="99"/>
      <c r="G525" s="99"/>
      <c r="H525" s="99"/>
      <c r="I525" s="18"/>
      <c r="J525" s="18"/>
      <c r="K525" s="59">
        <f t="shared" si="22"/>
        <v>0</v>
      </c>
      <c r="M525" s="96">
        <f t="shared" si="21"/>
        <v>1</v>
      </c>
      <c r="N525" s="273"/>
    </row>
    <row r="526" spans="2:14" x14ac:dyDescent="0.25">
      <c r="B526" s="7"/>
      <c r="C526" s="8"/>
      <c r="D526" s="110"/>
      <c r="F526" s="99"/>
      <c r="G526" s="99"/>
      <c r="H526" s="99"/>
      <c r="I526" s="18"/>
      <c r="J526" s="18"/>
      <c r="K526" s="59">
        <f t="shared" si="22"/>
        <v>0</v>
      </c>
      <c r="M526" s="96">
        <f t="shared" si="21"/>
        <v>1</v>
      </c>
      <c r="N526" s="273"/>
    </row>
    <row r="527" spans="2:14" x14ac:dyDescent="0.25">
      <c r="B527" s="7"/>
      <c r="C527" s="8"/>
      <c r="D527" s="110"/>
      <c r="F527" s="99"/>
      <c r="G527" s="99"/>
      <c r="H527" s="99"/>
      <c r="I527" s="18"/>
      <c r="J527" s="18"/>
      <c r="K527" s="59">
        <f t="shared" si="22"/>
        <v>0</v>
      </c>
      <c r="M527" s="96">
        <f t="shared" si="21"/>
        <v>1</v>
      </c>
      <c r="N527" s="273"/>
    </row>
    <row r="528" spans="2:14" x14ac:dyDescent="0.25">
      <c r="B528" s="7"/>
      <c r="C528" s="8"/>
      <c r="D528" s="110"/>
      <c r="F528" s="99"/>
      <c r="G528" s="99"/>
      <c r="H528" s="99"/>
      <c r="I528" s="18"/>
      <c r="J528" s="18"/>
      <c r="K528" s="59">
        <f t="shared" si="22"/>
        <v>0</v>
      </c>
      <c r="M528" s="96">
        <f t="shared" si="21"/>
        <v>1</v>
      </c>
      <c r="N528" s="273"/>
    </row>
    <row r="529" spans="2:14" x14ac:dyDescent="0.25">
      <c r="B529" s="7"/>
      <c r="C529" s="8"/>
      <c r="D529" s="110"/>
      <c r="F529" s="99"/>
      <c r="G529" s="99"/>
      <c r="H529" s="99"/>
      <c r="I529" s="18"/>
      <c r="J529" s="18"/>
      <c r="K529" s="59">
        <f t="shared" si="22"/>
        <v>0</v>
      </c>
      <c r="M529" s="96">
        <f t="shared" ref="M529:M592" si="23">UltimoDia(D529)</f>
        <v>1</v>
      </c>
      <c r="N529" s="273"/>
    </row>
    <row r="530" spans="2:14" x14ac:dyDescent="0.25">
      <c r="B530" s="7"/>
      <c r="C530" s="8"/>
      <c r="D530" s="110"/>
      <c r="F530" s="99"/>
      <c r="G530" s="99"/>
      <c r="H530" s="282"/>
      <c r="I530" s="18"/>
      <c r="J530" s="18"/>
      <c r="K530" s="59">
        <f t="shared" si="22"/>
        <v>0</v>
      </c>
      <c r="M530" s="96">
        <f t="shared" si="23"/>
        <v>1</v>
      </c>
      <c r="N530" s="273"/>
    </row>
    <row r="531" spans="2:14" x14ac:dyDescent="0.25">
      <c r="B531" s="7"/>
      <c r="C531" s="8"/>
      <c r="D531" s="110"/>
      <c r="F531" s="99"/>
      <c r="G531" s="99"/>
      <c r="H531" s="99"/>
      <c r="I531" s="18"/>
      <c r="J531" s="18"/>
      <c r="K531" s="59">
        <f t="shared" si="22"/>
        <v>0</v>
      </c>
      <c r="M531" s="96">
        <f t="shared" si="23"/>
        <v>1</v>
      </c>
      <c r="N531" s="273"/>
    </row>
    <row r="532" spans="2:14" x14ac:dyDescent="0.25">
      <c r="B532" s="7"/>
      <c r="C532" s="8"/>
      <c r="D532" s="110"/>
      <c r="F532" s="99"/>
      <c r="G532" s="99"/>
      <c r="H532" s="99"/>
      <c r="I532" s="18"/>
      <c r="J532" s="18"/>
      <c r="K532" s="59">
        <f t="shared" si="22"/>
        <v>0</v>
      </c>
      <c r="M532" s="96">
        <f t="shared" si="23"/>
        <v>1</v>
      </c>
      <c r="N532" s="273"/>
    </row>
    <row r="533" spans="2:14" x14ac:dyDescent="0.25">
      <c r="B533" s="7"/>
      <c r="C533" s="8"/>
      <c r="D533" s="110"/>
      <c r="F533" s="99"/>
      <c r="G533" s="99"/>
      <c r="H533" s="99"/>
      <c r="I533" s="18"/>
      <c r="J533" s="18"/>
      <c r="K533" s="59">
        <f t="shared" si="22"/>
        <v>0</v>
      </c>
      <c r="M533" s="96">
        <f t="shared" si="23"/>
        <v>1</v>
      </c>
      <c r="N533" s="273"/>
    </row>
    <row r="534" spans="2:14" x14ac:dyDescent="0.25">
      <c r="B534" s="7"/>
      <c r="C534" s="8"/>
      <c r="D534" s="110"/>
      <c r="F534" s="99"/>
      <c r="G534" s="99"/>
      <c r="H534" s="99"/>
      <c r="I534" s="18"/>
      <c r="J534" s="18"/>
      <c r="K534" s="59">
        <f t="shared" si="22"/>
        <v>0</v>
      </c>
      <c r="M534" s="96">
        <f t="shared" si="23"/>
        <v>1</v>
      </c>
      <c r="N534" s="273"/>
    </row>
    <row r="535" spans="2:14" x14ac:dyDescent="0.25">
      <c r="B535" s="7"/>
      <c r="C535" s="8"/>
      <c r="D535" s="110"/>
      <c r="F535" s="99"/>
      <c r="G535" s="99"/>
      <c r="H535" s="99"/>
      <c r="I535" s="18"/>
      <c r="J535" s="18"/>
      <c r="K535" s="59">
        <f t="shared" si="22"/>
        <v>0</v>
      </c>
      <c r="M535" s="96">
        <f t="shared" si="23"/>
        <v>1</v>
      </c>
      <c r="N535" s="273"/>
    </row>
    <row r="536" spans="2:14" x14ac:dyDescent="0.25">
      <c r="B536" s="7"/>
      <c r="C536" s="8"/>
      <c r="D536" s="110"/>
      <c r="F536" s="99"/>
      <c r="G536" s="99"/>
      <c r="H536" s="99"/>
      <c r="I536" s="18"/>
      <c r="J536" s="18"/>
      <c r="K536" s="59">
        <f t="shared" si="22"/>
        <v>0</v>
      </c>
      <c r="M536" s="96">
        <f t="shared" si="23"/>
        <v>1</v>
      </c>
      <c r="N536" s="273"/>
    </row>
    <row r="537" spans="2:14" x14ac:dyDescent="0.25">
      <c r="B537" s="7"/>
      <c r="C537" s="8"/>
      <c r="D537" s="110"/>
      <c r="F537" s="99"/>
      <c r="G537" s="282"/>
      <c r="H537" s="282"/>
      <c r="I537" s="18"/>
      <c r="J537" s="18"/>
      <c r="K537" s="59">
        <f t="shared" si="22"/>
        <v>0</v>
      </c>
      <c r="M537" s="96">
        <f t="shared" si="23"/>
        <v>1</v>
      </c>
      <c r="N537" s="273"/>
    </row>
    <row r="538" spans="2:14" x14ac:dyDescent="0.25">
      <c r="B538" s="7"/>
      <c r="C538" s="8"/>
      <c r="D538" s="110"/>
      <c r="F538" s="99"/>
      <c r="G538" s="99"/>
      <c r="H538" s="99"/>
      <c r="I538" s="18"/>
      <c r="J538" s="18"/>
      <c r="K538" s="59">
        <f t="shared" si="22"/>
        <v>0</v>
      </c>
      <c r="M538" s="96">
        <f t="shared" si="23"/>
        <v>1</v>
      </c>
      <c r="N538" s="273"/>
    </row>
    <row r="539" spans="2:14" x14ac:dyDescent="0.25">
      <c r="B539" s="7"/>
      <c r="C539" s="8"/>
      <c r="D539" s="110"/>
      <c r="F539" s="99"/>
      <c r="G539" s="99"/>
      <c r="H539" s="282"/>
      <c r="I539" s="18"/>
      <c r="J539" s="18"/>
      <c r="K539" s="59">
        <f t="shared" si="22"/>
        <v>0</v>
      </c>
      <c r="M539" s="96">
        <f t="shared" si="23"/>
        <v>1</v>
      </c>
      <c r="N539" s="273"/>
    </row>
    <row r="540" spans="2:14" x14ac:dyDescent="0.25">
      <c r="B540" s="7"/>
      <c r="C540" s="8"/>
      <c r="D540" s="110"/>
      <c r="F540" s="99"/>
      <c r="G540" s="99"/>
      <c r="H540" s="99"/>
      <c r="I540" s="18"/>
      <c r="J540" s="18"/>
      <c r="K540" s="59">
        <f t="shared" si="22"/>
        <v>0</v>
      </c>
      <c r="M540" s="96">
        <f t="shared" si="23"/>
        <v>1</v>
      </c>
      <c r="N540" s="273"/>
    </row>
    <row r="541" spans="2:14" x14ac:dyDescent="0.25">
      <c r="B541" s="7"/>
      <c r="C541" s="8"/>
      <c r="D541" s="110"/>
      <c r="F541" s="99"/>
      <c r="G541" s="282"/>
      <c r="H541" s="282"/>
      <c r="I541" s="18"/>
      <c r="J541" s="18"/>
      <c r="K541" s="59">
        <f t="shared" si="22"/>
        <v>0</v>
      </c>
      <c r="M541" s="96">
        <f t="shared" si="23"/>
        <v>1</v>
      </c>
      <c r="N541" s="273"/>
    </row>
    <row r="542" spans="2:14" x14ac:dyDescent="0.25">
      <c r="B542" s="7"/>
      <c r="C542" s="8"/>
      <c r="D542" s="110"/>
      <c r="F542" s="99"/>
      <c r="G542" s="99"/>
      <c r="H542" s="99"/>
      <c r="I542" s="18"/>
      <c r="J542" s="18"/>
      <c r="K542" s="59">
        <f t="shared" si="22"/>
        <v>0</v>
      </c>
      <c r="M542" s="96">
        <f t="shared" si="23"/>
        <v>1</v>
      </c>
      <c r="N542" s="273"/>
    </row>
    <row r="543" spans="2:14" x14ac:dyDescent="0.25">
      <c r="B543" s="7"/>
      <c r="C543" s="8"/>
      <c r="D543" s="110"/>
      <c r="F543" s="99"/>
      <c r="G543" s="99"/>
      <c r="H543" s="99"/>
      <c r="I543" s="18"/>
      <c r="J543" s="18"/>
      <c r="K543" s="59">
        <f t="shared" si="22"/>
        <v>0</v>
      </c>
      <c r="M543" s="96">
        <f t="shared" si="23"/>
        <v>1</v>
      </c>
      <c r="N543" s="273"/>
    </row>
    <row r="544" spans="2:14" x14ac:dyDescent="0.25">
      <c r="B544" s="7"/>
      <c r="C544" s="8"/>
      <c r="D544" s="110"/>
      <c r="F544" s="99"/>
      <c r="G544" s="99"/>
      <c r="H544" s="99"/>
      <c r="I544" s="18"/>
      <c r="J544" s="18"/>
      <c r="K544" s="59">
        <f t="shared" si="22"/>
        <v>0</v>
      </c>
      <c r="M544" s="96">
        <f t="shared" si="23"/>
        <v>1</v>
      </c>
      <c r="N544" s="273"/>
    </row>
    <row r="545" spans="2:14" x14ac:dyDescent="0.25">
      <c r="B545" s="7"/>
      <c r="C545" s="8"/>
      <c r="D545" s="110"/>
      <c r="F545" s="99"/>
      <c r="G545" s="99"/>
      <c r="H545" s="99"/>
      <c r="I545" s="18"/>
      <c r="J545" s="18"/>
      <c r="K545" s="59">
        <f t="shared" si="22"/>
        <v>0</v>
      </c>
      <c r="M545" s="96">
        <f t="shared" si="23"/>
        <v>1</v>
      </c>
      <c r="N545" s="273"/>
    </row>
    <row r="546" spans="2:14" x14ac:dyDescent="0.25">
      <c r="B546" s="7"/>
      <c r="C546" s="8"/>
      <c r="D546" s="110"/>
      <c r="F546" s="99"/>
      <c r="G546" s="99"/>
      <c r="H546" s="99"/>
      <c r="I546" s="18"/>
      <c r="J546" s="18"/>
      <c r="K546" s="59">
        <f t="shared" si="22"/>
        <v>0</v>
      </c>
      <c r="M546" s="96">
        <f t="shared" si="23"/>
        <v>1</v>
      </c>
      <c r="N546" s="273"/>
    </row>
    <row r="547" spans="2:14" x14ac:dyDescent="0.25">
      <c r="B547" s="7"/>
      <c r="C547" s="8"/>
      <c r="D547" s="110"/>
      <c r="F547" s="99"/>
      <c r="G547" s="99"/>
      <c r="H547" s="99"/>
      <c r="I547" s="18"/>
      <c r="J547" s="18"/>
      <c r="K547" s="59">
        <f t="shared" si="22"/>
        <v>0</v>
      </c>
      <c r="M547" s="96">
        <f t="shared" si="23"/>
        <v>1</v>
      </c>
      <c r="N547" s="273"/>
    </row>
    <row r="548" spans="2:14" x14ac:dyDescent="0.25">
      <c r="B548" s="7"/>
      <c r="C548" s="8"/>
      <c r="D548" s="110"/>
      <c r="F548" s="99"/>
      <c r="G548" s="99"/>
      <c r="H548" s="99"/>
      <c r="I548" s="18"/>
      <c r="J548" s="18"/>
      <c r="K548" s="59">
        <f t="shared" si="22"/>
        <v>0</v>
      </c>
      <c r="M548" s="96">
        <f t="shared" si="23"/>
        <v>1</v>
      </c>
      <c r="N548" s="273"/>
    </row>
    <row r="549" spans="2:14" x14ac:dyDescent="0.25">
      <c r="B549" s="7"/>
      <c r="C549" s="8"/>
      <c r="D549" s="110"/>
      <c r="F549" s="99"/>
      <c r="G549" s="99"/>
      <c r="H549" s="99"/>
      <c r="I549" s="18"/>
      <c r="J549" s="18"/>
      <c r="K549" s="59">
        <f t="shared" si="22"/>
        <v>0</v>
      </c>
      <c r="M549" s="96">
        <f t="shared" si="23"/>
        <v>1</v>
      </c>
      <c r="N549" s="273"/>
    </row>
    <row r="550" spans="2:14" x14ac:dyDescent="0.25">
      <c r="B550" s="7"/>
      <c r="C550" s="8"/>
      <c r="D550" s="110"/>
      <c r="F550" s="99"/>
      <c r="G550" s="99"/>
      <c r="H550" s="282"/>
      <c r="I550" s="18"/>
      <c r="J550" s="18"/>
      <c r="K550" s="59">
        <f t="shared" si="22"/>
        <v>0</v>
      </c>
      <c r="M550" s="96">
        <f t="shared" si="23"/>
        <v>1</v>
      </c>
      <c r="N550" s="273"/>
    </row>
    <row r="551" spans="2:14" x14ac:dyDescent="0.25">
      <c r="B551" s="7"/>
      <c r="C551" s="8"/>
      <c r="D551" s="110"/>
      <c r="F551" s="99"/>
      <c r="G551" s="99"/>
      <c r="H551" s="99"/>
      <c r="I551" s="18"/>
      <c r="J551" s="18"/>
      <c r="K551" s="59">
        <f t="shared" si="22"/>
        <v>0</v>
      </c>
      <c r="M551" s="96">
        <f t="shared" si="23"/>
        <v>1</v>
      </c>
      <c r="N551" s="273"/>
    </row>
    <row r="552" spans="2:14" x14ac:dyDescent="0.25">
      <c r="B552" s="7"/>
      <c r="C552" s="8"/>
      <c r="D552" s="110"/>
      <c r="F552" s="99"/>
      <c r="G552" s="99"/>
      <c r="H552" s="99"/>
      <c r="I552" s="18"/>
      <c r="J552" s="18"/>
      <c r="K552" s="59">
        <f t="shared" si="22"/>
        <v>0</v>
      </c>
      <c r="M552" s="96">
        <f t="shared" si="23"/>
        <v>1</v>
      </c>
      <c r="N552" s="273"/>
    </row>
    <row r="553" spans="2:14" x14ac:dyDescent="0.25">
      <c r="B553" s="7"/>
      <c r="C553" s="8"/>
      <c r="D553" s="110"/>
      <c r="F553" s="99"/>
      <c r="G553" s="99"/>
      <c r="H553" s="99"/>
      <c r="I553" s="18"/>
      <c r="J553" s="18"/>
      <c r="K553" s="59">
        <f t="shared" si="22"/>
        <v>0</v>
      </c>
      <c r="M553" s="96">
        <f t="shared" si="23"/>
        <v>1</v>
      </c>
      <c r="N553" s="273"/>
    </row>
    <row r="554" spans="2:14" x14ac:dyDescent="0.25">
      <c r="B554" s="7"/>
      <c r="C554" s="8"/>
      <c r="D554" s="110"/>
      <c r="F554" s="99"/>
      <c r="G554" s="99"/>
      <c r="H554" s="180"/>
      <c r="I554" s="18"/>
      <c r="J554" s="18"/>
      <c r="K554" s="59">
        <f t="shared" ref="K554:K617" si="24">IF(ctConta="",K553+F554,IF(I554=ctConta,K553+F554,K553))</f>
        <v>0</v>
      </c>
      <c r="M554" s="96">
        <f t="shared" si="23"/>
        <v>1</v>
      </c>
      <c r="N554" s="273"/>
    </row>
    <row r="555" spans="2:14" x14ac:dyDescent="0.25">
      <c r="B555" s="7"/>
      <c r="C555" s="8"/>
      <c r="D555" s="110"/>
      <c r="F555" s="99"/>
      <c r="G555" s="99"/>
      <c r="H555" s="99"/>
      <c r="I555" s="18"/>
      <c r="J555" s="18"/>
      <c r="K555" s="59">
        <f t="shared" si="24"/>
        <v>0</v>
      </c>
      <c r="M555" s="96">
        <f t="shared" si="23"/>
        <v>1</v>
      </c>
      <c r="N555" s="273"/>
    </row>
    <row r="556" spans="2:14" x14ac:dyDescent="0.25">
      <c r="B556" s="7"/>
      <c r="C556" s="8"/>
      <c r="D556" s="110"/>
      <c r="F556" s="99"/>
      <c r="G556" s="99"/>
      <c r="H556" s="99"/>
      <c r="I556" s="18"/>
      <c r="J556" s="18"/>
      <c r="K556" s="59">
        <f t="shared" si="24"/>
        <v>0</v>
      </c>
      <c r="M556" s="96">
        <f t="shared" si="23"/>
        <v>1</v>
      </c>
      <c r="N556" s="273"/>
    </row>
    <row r="557" spans="2:14" x14ac:dyDescent="0.25">
      <c r="B557" s="7"/>
      <c r="C557" s="8"/>
      <c r="D557" s="110"/>
      <c r="F557" s="99"/>
      <c r="G557" s="282"/>
      <c r="H557" s="282"/>
      <c r="I557" s="18"/>
      <c r="J557" s="18"/>
      <c r="K557" s="59">
        <f t="shared" si="24"/>
        <v>0</v>
      </c>
      <c r="M557" s="96">
        <f t="shared" si="23"/>
        <v>1</v>
      </c>
      <c r="N557" s="273"/>
    </row>
    <row r="558" spans="2:14" x14ac:dyDescent="0.25">
      <c r="B558" s="7"/>
      <c r="C558" s="8"/>
      <c r="D558" s="110"/>
      <c r="F558" s="99"/>
      <c r="G558" s="99"/>
      <c r="H558" s="99"/>
      <c r="I558" s="18"/>
      <c r="J558" s="18"/>
      <c r="K558" s="59">
        <f t="shared" si="24"/>
        <v>0</v>
      </c>
      <c r="M558" s="96">
        <f t="shared" si="23"/>
        <v>1</v>
      </c>
      <c r="N558" s="273"/>
    </row>
    <row r="559" spans="2:14" x14ac:dyDescent="0.25">
      <c r="B559" s="7"/>
      <c r="C559" s="8"/>
      <c r="D559" s="110"/>
      <c r="F559" s="99"/>
      <c r="G559" s="99"/>
      <c r="H559" s="99"/>
      <c r="I559" s="18"/>
      <c r="J559" s="18"/>
      <c r="K559" s="59">
        <f t="shared" si="24"/>
        <v>0</v>
      </c>
      <c r="M559" s="96">
        <f t="shared" si="23"/>
        <v>1</v>
      </c>
      <c r="N559" s="273"/>
    </row>
    <row r="560" spans="2:14" x14ac:dyDescent="0.25">
      <c r="B560" s="7"/>
      <c r="C560" s="8"/>
      <c r="D560" s="110"/>
      <c r="F560" s="99"/>
      <c r="G560" s="99"/>
      <c r="H560" s="99"/>
      <c r="I560" s="18"/>
      <c r="J560" s="18"/>
      <c r="K560" s="59">
        <f t="shared" si="24"/>
        <v>0</v>
      </c>
      <c r="M560" s="96">
        <f t="shared" si="23"/>
        <v>1</v>
      </c>
      <c r="N560" s="273"/>
    </row>
    <row r="561" spans="2:14" x14ac:dyDescent="0.25">
      <c r="B561" s="7"/>
      <c r="C561" s="8"/>
      <c r="D561" s="110"/>
      <c r="F561" s="99"/>
      <c r="G561" s="99"/>
      <c r="H561" s="99"/>
      <c r="I561" s="18"/>
      <c r="J561" s="18"/>
      <c r="K561" s="59">
        <f t="shared" si="24"/>
        <v>0</v>
      </c>
      <c r="M561" s="96">
        <f t="shared" si="23"/>
        <v>1</v>
      </c>
      <c r="N561" s="273"/>
    </row>
    <row r="562" spans="2:14" x14ac:dyDescent="0.25">
      <c r="B562" s="7"/>
      <c r="C562" s="8"/>
      <c r="D562" s="110"/>
      <c r="F562" s="99"/>
      <c r="G562" s="282"/>
      <c r="H562" s="282"/>
      <c r="I562" s="18"/>
      <c r="J562" s="18"/>
      <c r="K562" s="59">
        <f t="shared" si="24"/>
        <v>0</v>
      </c>
      <c r="M562" s="96">
        <f t="shared" si="23"/>
        <v>1</v>
      </c>
      <c r="N562" s="273"/>
    </row>
    <row r="563" spans="2:14" x14ac:dyDescent="0.25">
      <c r="B563" s="7"/>
      <c r="C563" s="8"/>
      <c r="D563" s="110"/>
      <c r="F563" s="99"/>
      <c r="G563" s="99"/>
      <c r="H563" s="99"/>
      <c r="I563" s="18"/>
      <c r="J563" s="18"/>
      <c r="K563" s="59">
        <f t="shared" si="24"/>
        <v>0</v>
      </c>
      <c r="M563" s="96">
        <f t="shared" si="23"/>
        <v>1</v>
      </c>
      <c r="N563" s="273"/>
    </row>
    <row r="564" spans="2:14" x14ac:dyDescent="0.25">
      <c r="B564" s="7"/>
      <c r="C564" s="8"/>
      <c r="D564" s="110"/>
      <c r="F564" s="99"/>
      <c r="G564" s="99"/>
      <c r="H564" s="99"/>
      <c r="I564" s="18"/>
      <c r="J564" s="18"/>
      <c r="K564" s="59">
        <f t="shared" si="24"/>
        <v>0</v>
      </c>
      <c r="M564" s="96">
        <f t="shared" si="23"/>
        <v>1</v>
      </c>
      <c r="N564" s="273"/>
    </row>
    <row r="565" spans="2:14" x14ac:dyDescent="0.25">
      <c r="B565" s="7"/>
      <c r="C565" s="8"/>
      <c r="D565" s="110"/>
      <c r="F565" s="99"/>
      <c r="G565" s="99"/>
      <c r="H565" s="99"/>
      <c r="I565" s="18"/>
      <c r="J565" s="18"/>
      <c r="K565" s="59">
        <f t="shared" si="24"/>
        <v>0</v>
      </c>
      <c r="M565" s="96">
        <f t="shared" si="23"/>
        <v>1</v>
      </c>
      <c r="N565" s="273"/>
    </row>
    <row r="566" spans="2:14" x14ac:dyDescent="0.25">
      <c r="B566" s="7"/>
      <c r="C566" s="8"/>
      <c r="D566" s="110"/>
      <c r="F566" s="99"/>
      <c r="G566" s="99"/>
      <c r="H566" s="99"/>
      <c r="I566" s="18"/>
      <c r="J566" s="18"/>
      <c r="K566" s="59">
        <f t="shared" si="24"/>
        <v>0</v>
      </c>
      <c r="M566" s="96">
        <f t="shared" si="23"/>
        <v>1</v>
      </c>
      <c r="N566" s="273"/>
    </row>
    <row r="567" spans="2:14" x14ac:dyDescent="0.25">
      <c r="B567" s="7"/>
      <c r="C567" s="8"/>
      <c r="D567" s="110"/>
      <c r="F567" s="99"/>
      <c r="G567" s="99"/>
      <c r="H567" s="99"/>
      <c r="I567" s="18"/>
      <c r="J567" s="18"/>
      <c r="K567" s="59">
        <f t="shared" si="24"/>
        <v>0</v>
      </c>
      <c r="M567" s="96">
        <f t="shared" si="23"/>
        <v>1</v>
      </c>
      <c r="N567" s="273"/>
    </row>
    <row r="568" spans="2:14" x14ac:dyDescent="0.25">
      <c r="B568" s="7"/>
      <c r="C568" s="8"/>
      <c r="D568" s="110"/>
      <c r="F568" s="99"/>
      <c r="G568" s="99"/>
      <c r="H568" s="99"/>
      <c r="I568" s="18"/>
      <c r="J568" s="18"/>
      <c r="K568" s="59">
        <f t="shared" si="24"/>
        <v>0</v>
      </c>
      <c r="M568" s="96">
        <f t="shared" si="23"/>
        <v>1</v>
      </c>
      <c r="N568" s="273"/>
    </row>
    <row r="569" spans="2:14" x14ac:dyDescent="0.25">
      <c r="B569" s="7"/>
      <c r="C569" s="8"/>
      <c r="D569" s="110"/>
      <c r="F569" s="99"/>
      <c r="G569" s="99"/>
      <c r="H569" s="99"/>
      <c r="I569" s="18"/>
      <c r="J569" s="18"/>
      <c r="K569" s="59">
        <f t="shared" si="24"/>
        <v>0</v>
      </c>
      <c r="M569" s="96">
        <f t="shared" si="23"/>
        <v>1</v>
      </c>
      <c r="N569" s="273"/>
    </row>
    <row r="570" spans="2:14" x14ac:dyDescent="0.25">
      <c r="B570" s="7"/>
      <c r="C570" s="8"/>
      <c r="D570" s="110"/>
      <c r="F570" s="99"/>
      <c r="G570" s="99"/>
      <c r="H570" s="99"/>
      <c r="I570" s="18"/>
      <c r="J570" s="18"/>
      <c r="K570" s="59">
        <f t="shared" si="24"/>
        <v>0</v>
      </c>
      <c r="M570" s="96">
        <f t="shared" si="23"/>
        <v>1</v>
      </c>
      <c r="N570" s="273"/>
    </row>
    <row r="571" spans="2:14" x14ac:dyDescent="0.25">
      <c r="B571" s="7"/>
      <c r="C571" s="8"/>
      <c r="D571" s="110"/>
      <c r="F571" s="99"/>
      <c r="G571" s="99"/>
      <c r="H571" s="99"/>
      <c r="I571" s="18"/>
      <c r="J571" s="18"/>
      <c r="K571" s="59">
        <f t="shared" si="24"/>
        <v>0</v>
      </c>
      <c r="M571" s="96">
        <f t="shared" si="23"/>
        <v>1</v>
      </c>
      <c r="N571" s="273"/>
    </row>
    <row r="572" spans="2:14" x14ac:dyDescent="0.25">
      <c r="B572" s="7"/>
      <c r="C572" s="8"/>
      <c r="D572" s="110"/>
      <c r="F572" s="99"/>
      <c r="G572" s="99"/>
      <c r="H572" s="99"/>
      <c r="I572" s="18"/>
      <c r="J572" s="18"/>
      <c r="K572" s="59">
        <f t="shared" si="24"/>
        <v>0</v>
      </c>
      <c r="M572" s="96">
        <f t="shared" si="23"/>
        <v>1</v>
      </c>
      <c r="N572" s="273"/>
    </row>
    <row r="573" spans="2:14" x14ac:dyDescent="0.25">
      <c r="B573" s="7"/>
      <c r="C573" s="8"/>
      <c r="D573" s="110"/>
      <c r="F573" s="99"/>
      <c r="G573" s="99"/>
      <c r="H573" s="99"/>
      <c r="I573" s="18"/>
      <c r="J573" s="18"/>
      <c r="K573" s="59">
        <f t="shared" si="24"/>
        <v>0</v>
      </c>
      <c r="M573" s="96">
        <f t="shared" si="23"/>
        <v>1</v>
      </c>
      <c r="N573" s="273"/>
    </row>
    <row r="574" spans="2:14" x14ac:dyDescent="0.25">
      <c r="B574" s="7"/>
      <c r="C574" s="8"/>
      <c r="D574" s="110"/>
      <c r="F574" s="99"/>
      <c r="G574" s="99"/>
      <c r="H574" s="99"/>
      <c r="I574" s="18"/>
      <c r="J574" s="18"/>
      <c r="K574" s="59">
        <f t="shared" si="24"/>
        <v>0</v>
      </c>
      <c r="M574" s="96">
        <f t="shared" si="23"/>
        <v>1</v>
      </c>
      <c r="N574" s="273"/>
    </row>
    <row r="575" spans="2:14" x14ac:dyDescent="0.25">
      <c r="B575" s="7"/>
      <c r="C575" s="8"/>
      <c r="D575" s="110"/>
      <c r="F575" s="99"/>
      <c r="G575" s="99"/>
      <c r="H575" s="282"/>
      <c r="I575" s="18"/>
      <c r="J575" s="18"/>
      <c r="K575" s="59">
        <f t="shared" si="24"/>
        <v>0</v>
      </c>
      <c r="M575" s="96">
        <f t="shared" si="23"/>
        <v>1</v>
      </c>
      <c r="N575" s="273"/>
    </row>
    <row r="576" spans="2:14" x14ac:dyDescent="0.25">
      <c r="B576" s="7"/>
      <c r="C576" s="8"/>
      <c r="D576" s="110"/>
      <c r="F576" s="99"/>
      <c r="G576" s="99"/>
      <c r="H576" s="99"/>
      <c r="I576" s="18"/>
      <c r="J576" s="18"/>
      <c r="K576" s="59">
        <f t="shared" si="24"/>
        <v>0</v>
      </c>
      <c r="M576" s="96">
        <f t="shared" si="23"/>
        <v>1</v>
      </c>
      <c r="N576" s="273"/>
    </row>
    <row r="577" spans="2:14" x14ac:dyDescent="0.25">
      <c r="B577" s="7"/>
      <c r="C577" s="8"/>
      <c r="D577" s="110"/>
      <c r="F577" s="99"/>
      <c r="G577" s="99"/>
      <c r="H577" s="282"/>
      <c r="I577" s="18"/>
      <c r="J577" s="18"/>
      <c r="K577" s="59">
        <f t="shared" si="24"/>
        <v>0</v>
      </c>
      <c r="M577" s="96">
        <f t="shared" si="23"/>
        <v>1</v>
      </c>
      <c r="N577" s="273"/>
    </row>
    <row r="578" spans="2:14" x14ac:dyDescent="0.25">
      <c r="B578" s="7"/>
      <c r="C578" s="8"/>
      <c r="D578" s="110"/>
      <c r="F578" s="99"/>
      <c r="G578" s="99"/>
      <c r="H578" s="99"/>
      <c r="I578" s="18"/>
      <c r="J578" s="18"/>
      <c r="K578" s="59">
        <f t="shared" si="24"/>
        <v>0</v>
      </c>
      <c r="M578" s="96">
        <f t="shared" si="23"/>
        <v>1</v>
      </c>
      <c r="N578" s="273"/>
    </row>
    <row r="579" spans="2:14" x14ac:dyDescent="0.25">
      <c r="B579" s="7"/>
      <c r="C579" s="8"/>
      <c r="D579" s="110"/>
      <c r="F579" s="99"/>
      <c r="G579" s="99"/>
      <c r="H579" s="99"/>
      <c r="I579" s="18"/>
      <c r="J579" s="18"/>
      <c r="K579" s="59">
        <f t="shared" si="24"/>
        <v>0</v>
      </c>
      <c r="M579" s="96">
        <f t="shared" si="23"/>
        <v>1</v>
      </c>
      <c r="N579" s="273"/>
    </row>
    <row r="580" spans="2:14" x14ac:dyDescent="0.25">
      <c r="B580" s="7"/>
      <c r="C580" s="8"/>
      <c r="D580" s="110"/>
      <c r="F580" s="99"/>
      <c r="G580" s="99"/>
      <c r="H580" s="99"/>
      <c r="I580" s="18"/>
      <c r="J580" s="18"/>
      <c r="K580" s="59">
        <f t="shared" si="24"/>
        <v>0</v>
      </c>
      <c r="M580" s="96">
        <f t="shared" si="23"/>
        <v>1</v>
      </c>
      <c r="N580" s="273"/>
    </row>
    <row r="581" spans="2:14" x14ac:dyDescent="0.25">
      <c r="B581" s="7"/>
      <c r="C581" s="8"/>
      <c r="D581" s="110"/>
      <c r="F581" s="99"/>
      <c r="G581" s="99"/>
      <c r="H581" s="99"/>
      <c r="I581" s="18"/>
      <c r="J581" s="18"/>
      <c r="K581" s="59">
        <f t="shared" si="24"/>
        <v>0</v>
      </c>
      <c r="M581" s="96">
        <f t="shared" si="23"/>
        <v>1</v>
      </c>
      <c r="N581" s="273"/>
    </row>
    <row r="582" spans="2:14" x14ac:dyDescent="0.25">
      <c r="B582" s="7"/>
      <c r="C582" s="8"/>
      <c r="D582" s="110"/>
      <c r="F582" s="99"/>
      <c r="G582" s="99"/>
      <c r="H582" s="99"/>
      <c r="I582" s="18"/>
      <c r="J582" s="18"/>
      <c r="K582" s="59">
        <f t="shared" si="24"/>
        <v>0</v>
      </c>
      <c r="M582" s="96">
        <f t="shared" si="23"/>
        <v>1</v>
      </c>
      <c r="N582" s="273"/>
    </row>
    <row r="583" spans="2:14" x14ac:dyDescent="0.25">
      <c r="B583" s="7"/>
      <c r="C583" s="8"/>
      <c r="D583" s="110"/>
      <c r="F583" s="99"/>
      <c r="G583" s="99"/>
      <c r="H583" s="99"/>
      <c r="I583" s="18"/>
      <c r="J583" s="18"/>
      <c r="K583" s="59">
        <f t="shared" si="24"/>
        <v>0</v>
      </c>
      <c r="M583" s="96">
        <f t="shared" si="23"/>
        <v>1</v>
      </c>
      <c r="N583" s="273"/>
    </row>
    <row r="584" spans="2:14" x14ac:dyDescent="0.25">
      <c r="B584" s="7"/>
      <c r="C584" s="8"/>
      <c r="D584" s="110"/>
      <c r="F584" s="99"/>
      <c r="G584" s="99"/>
      <c r="H584" s="282"/>
      <c r="I584" s="18"/>
      <c r="J584" s="18"/>
      <c r="K584" s="59">
        <f t="shared" si="24"/>
        <v>0</v>
      </c>
      <c r="M584" s="96">
        <f t="shared" si="23"/>
        <v>1</v>
      </c>
      <c r="N584" s="273"/>
    </row>
    <row r="585" spans="2:14" x14ac:dyDescent="0.25">
      <c r="B585" s="7"/>
      <c r="C585" s="8"/>
      <c r="D585" s="110"/>
      <c r="F585" s="99"/>
      <c r="G585" s="282"/>
      <c r="H585" s="282"/>
      <c r="I585" s="18"/>
      <c r="J585" s="18"/>
      <c r="K585" s="59">
        <f t="shared" si="24"/>
        <v>0</v>
      </c>
      <c r="M585" s="96">
        <f t="shared" si="23"/>
        <v>1</v>
      </c>
      <c r="N585" s="273"/>
    </row>
    <row r="586" spans="2:14" x14ac:dyDescent="0.25">
      <c r="B586" s="7"/>
      <c r="C586" s="8"/>
      <c r="D586" s="110"/>
      <c r="F586" s="99"/>
      <c r="G586" s="99"/>
      <c r="H586" s="99"/>
      <c r="I586" s="18"/>
      <c r="J586" s="18"/>
      <c r="K586" s="59">
        <f t="shared" si="24"/>
        <v>0</v>
      </c>
      <c r="M586" s="96">
        <f t="shared" si="23"/>
        <v>1</v>
      </c>
      <c r="N586" s="273"/>
    </row>
    <row r="587" spans="2:14" x14ac:dyDescent="0.25">
      <c r="B587" s="7"/>
      <c r="C587" s="8"/>
      <c r="D587" s="110"/>
      <c r="F587" s="99"/>
      <c r="G587" s="99"/>
      <c r="H587" s="99"/>
      <c r="I587" s="18"/>
      <c r="J587" s="18"/>
      <c r="K587" s="59">
        <f t="shared" si="24"/>
        <v>0</v>
      </c>
      <c r="M587" s="96">
        <f t="shared" si="23"/>
        <v>1</v>
      </c>
      <c r="N587" s="273"/>
    </row>
    <row r="588" spans="2:14" x14ac:dyDescent="0.25">
      <c r="B588" s="7"/>
      <c r="C588" s="8"/>
      <c r="D588" s="110"/>
      <c r="F588" s="99"/>
      <c r="G588" s="282"/>
      <c r="H588" s="282"/>
      <c r="I588" s="18"/>
      <c r="J588" s="18"/>
      <c r="K588" s="59">
        <f t="shared" si="24"/>
        <v>0</v>
      </c>
      <c r="M588" s="96">
        <f t="shared" si="23"/>
        <v>1</v>
      </c>
      <c r="N588" s="273"/>
    </row>
    <row r="589" spans="2:14" x14ac:dyDescent="0.25">
      <c r="B589" s="7"/>
      <c r="C589" s="8"/>
      <c r="D589" s="110"/>
      <c r="F589" s="99"/>
      <c r="G589" s="282"/>
      <c r="H589" s="282"/>
      <c r="I589" s="18"/>
      <c r="J589" s="18"/>
      <c r="K589" s="59">
        <f t="shared" si="24"/>
        <v>0</v>
      </c>
      <c r="M589" s="96">
        <f t="shared" si="23"/>
        <v>1</v>
      </c>
      <c r="N589" s="273"/>
    </row>
    <row r="590" spans="2:14" x14ac:dyDescent="0.25">
      <c r="B590" s="7"/>
      <c r="C590" s="8"/>
      <c r="D590" s="110"/>
      <c r="F590" s="99"/>
      <c r="G590" s="99"/>
      <c r="H590" s="99"/>
      <c r="I590" s="18"/>
      <c r="J590" s="18"/>
      <c r="K590" s="59">
        <f t="shared" si="24"/>
        <v>0</v>
      </c>
      <c r="M590" s="96">
        <f t="shared" si="23"/>
        <v>1</v>
      </c>
      <c r="N590" s="273"/>
    </row>
    <row r="591" spans="2:14" x14ac:dyDescent="0.25">
      <c r="B591" s="7"/>
      <c r="C591" s="8"/>
      <c r="D591" s="110"/>
      <c r="F591" s="99"/>
      <c r="G591" s="282"/>
      <c r="H591" s="282"/>
      <c r="I591" s="18"/>
      <c r="J591" s="18"/>
      <c r="K591" s="59">
        <f t="shared" si="24"/>
        <v>0</v>
      </c>
      <c r="M591" s="96">
        <f t="shared" si="23"/>
        <v>1</v>
      </c>
      <c r="N591" s="273"/>
    </row>
    <row r="592" spans="2:14" x14ac:dyDescent="0.25">
      <c r="B592" s="7"/>
      <c r="C592" s="8"/>
      <c r="D592" s="110"/>
      <c r="F592" s="99"/>
      <c r="G592" s="99"/>
      <c r="H592" s="99"/>
      <c r="I592" s="18"/>
      <c r="J592" s="18"/>
      <c r="K592" s="59">
        <f t="shared" si="24"/>
        <v>0</v>
      </c>
      <c r="M592" s="96">
        <f t="shared" si="23"/>
        <v>1</v>
      </c>
      <c r="N592" s="273"/>
    </row>
    <row r="593" spans="2:14" x14ac:dyDescent="0.25">
      <c r="B593" s="7"/>
      <c r="C593" s="8"/>
      <c r="D593" s="110"/>
      <c r="F593" s="99"/>
      <c r="G593" s="99"/>
      <c r="H593" s="99"/>
      <c r="I593" s="18"/>
      <c r="J593" s="18"/>
      <c r="K593" s="59">
        <f t="shared" si="24"/>
        <v>0</v>
      </c>
      <c r="M593" s="96">
        <f t="shared" ref="M593:M656" si="25">UltimoDia(D593)</f>
        <v>1</v>
      </c>
      <c r="N593" s="273"/>
    </row>
    <row r="594" spans="2:14" x14ac:dyDescent="0.25">
      <c r="B594" s="7"/>
      <c r="C594" s="8"/>
      <c r="D594" s="110"/>
      <c r="F594" s="99"/>
      <c r="G594" s="99"/>
      <c r="H594" s="99"/>
      <c r="I594" s="18"/>
      <c r="J594" s="18"/>
      <c r="K594" s="59">
        <f t="shared" si="24"/>
        <v>0</v>
      </c>
      <c r="M594" s="96">
        <f t="shared" si="25"/>
        <v>1</v>
      </c>
      <c r="N594" s="273"/>
    </row>
    <row r="595" spans="2:14" x14ac:dyDescent="0.25">
      <c r="B595" s="7"/>
      <c r="C595" s="8"/>
      <c r="D595" s="110"/>
      <c r="F595" s="99"/>
      <c r="G595" s="99"/>
      <c r="H595" s="99"/>
      <c r="I595" s="18"/>
      <c r="J595" s="18"/>
      <c r="K595" s="59">
        <f t="shared" si="24"/>
        <v>0</v>
      </c>
      <c r="M595" s="96">
        <f t="shared" si="25"/>
        <v>1</v>
      </c>
      <c r="N595" s="273"/>
    </row>
    <row r="596" spans="2:14" x14ac:dyDescent="0.25">
      <c r="B596" s="7"/>
      <c r="C596" s="8"/>
      <c r="D596" s="110"/>
      <c r="F596" s="99"/>
      <c r="G596" s="99"/>
      <c r="H596" s="99"/>
      <c r="I596" s="18"/>
      <c r="J596" s="18"/>
      <c r="K596" s="59">
        <f t="shared" si="24"/>
        <v>0</v>
      </c>
      <c r="M596" s="96">
        <f t="shared" si="25"/>
        <v>1</v>
      </c>
      <c r="N596" s="273"/>
    </row>
    <row r="597" spans="2:14" x14ac:dyDescent="0.25">
      <c r="B597" s="7"/>
      <c r="C597" s="8"/>
      <c r="D597" s="110"/>
      <c r="F597" s="99"/>
      <c r="G597" s="99"/>
      <c r="H597" s="99"/>
      <c r="I597" s="18"/>
      <c r="J597" s="18"/>
      <c r="K597" s="59">
        <f t="shared" si="24"/>
        <v>0</v>
      </c>
      <c r="M597" s="96">
        <f t="shared" si="25"/>
        <v>1</v>
      </c>
      <c r="N597" s="273"/>
    </row>
    <row r="598" spans="2:14" x14ac:dyDescent="0.25">
      <c r="B598" s="7"/>
      <c r="C598" s="8"/>
      <c r="D598" s="110"/>
      <c r="F598" s="99"/>
      <c r="G598" s="99"/>
      <c r="H598" s="99"/>
      <c r="I598" s="18"/>
      <c r="J598" s="18"/>
      <c r="K598" s="59">
        <f t="shared" si="24"/>
        <v>0</v>
      </c>
      <c r="M598" s="96">
        <f t="shared" si="25"/>
        <v>1</v>
      </c>
      <c r="N598" s="273"/>
    </row>
    <row r="599" spans="2:14" x14ac:dyDescent="0.25">
      <c r="B599" s="7"/>
      <c r="C599" s="8"/>
      <c r="D599" s="110"/>
      <c r="F599" s="99"/>
      <c r="G599" s="99"/>
      <c r="H599" s="99"/>
      <c r="I599" s="18"/>
      <c r="J599" s="18"/>
      <c r="K599" s="59">
        <f t="shared" si="24"/>
        <v>0</v>
      </c>
      <c r="M599" s="96">
        <f t="shared" si="25"/>
        <v>1</v>
      </c>
      <c r="N599" s="273"/>
    </row>
    <row r="600" spans="2:14" x14ac:dyDescent="0.25">
      <c r="B600" s="7"/>
      <c r="C600" s="8"/>
      <c r="D600" s="110"/>
      <c r="F600" s="99"/>
      <c r="G600" s="99"/>
      <c r="H600" s="99"/>
      <c r="I600" s="18"/>
      <c r="J600" s="18"/>
      <c r="K600" s="59">
        <f t="shared" si="24"/>
        <v>0</v>
      </c>
      <c r="M600" s="96">
        <f t="shared" si="25"/>
        <v>1</v>
      </c>
      <c r="N600" s="273"/>
    </row>
    <row r="601" spans="2:14" x14ac:dyDescent="0.25">
      <c r="B601" s="7"/>
      <c r="C601" s="8"/>
      <c r="D601" s="110"/>
      <c r="F601" s="99"/>
      <c r="G601" s="99"/>
      <c r="H601" s="99"/>
      <c r="I601" s="18"/>
      <c r="J601" s="18"/>
      <c r="K601" s="59">
        <f t="shared" si="24"/>
        <v>0</v>
      </c>
      <c r="M601" s="96">
        <f t="shared" si="25"/>
        <v>1</v>
      </c>
      <c r="N601" s="273"/>
    </row>
    <row r="602" spans="2:14" x14ac:dyDescent="0.25">
      <c r="B602" s="7"/>
      <c r="C602" s="8"/>
      <c r="D602" s="110"/>
      <c r="F602" s="99"/>
      <c r="G602" s="99"/>
      <c r="H602" s="99"/>
      <c r="I602" s="18"/>
      <c r="J602" s="18"/>
      <c r="K602" s="59">
        <f t="shared" si="24"/>
        <v>0</v>
      </c>
      <c r="M602" s="96">
        <f t="shared" si="25"/>
        <v>1</v>
      </c>
      <c r="N602" s="273"/>
    </row>
    <row r="603" spans="2:14" x14ac:dyDescent="0.25">
      <c r="B603" s="7"/>
      <c r="C603" s="8"/>
      <c r="D603" s="110"/>
      <c r="F603" s="99"/>
      <c r="G603" s="99"/>
      <c r="H603" s="99"/>
      <c r="I603" s="18"/>
      <c r="J603" s="18"/>
      <c r="K603" s="59">
        <f t="shared" si="24"/>
        <v>0</v>
      </c>
      <c r="M603" s="96">
        <f t="shared" si="25"/>
        <v>1</v>
      </c>
      <c r="N603" s="273"/>
    </row>
    <row r="604" spans="2:14" x14ac:dyDescent="0.25">
      <c r="B604" s="7"/>
      <c r="C604" s="8"/>
      <c r="D604" s="110"/>
      <c r="F604" s="99"/>
      <c r="G604" s="99"/>
      <c r="H604" s="99"/>
      <c r="I604" s="18"/>
      <c r="J604" s="18"/>
      <c r="K604" s="59">
        <f t="shared" si="24"/>
        <v>0</v>
      </c>
      <c r="M604" s="96">
        <f t="shared" si="25"/>
        <v>1</v>
      </c>
      <c r="N604" s="273"/>
    </row>
    <row r="605" spans="2:14" x14ac:dyDescent="0.25">
      <c r="B605" s="7"/>
      <c r="C605" s="8"/>
      <c r="D605" s="110"/>
      <c r="F605" s="99"/>
      <c r="G605" s="99"/>
      <c r="H605" s="282"/>
      <c r="I605" s="18"/>
      <c r="J605" s="18"/>
      <c r="K605" s="59">
        <f t="shared" si="24"/>
        <v>0</v>
      </c>
      <c r="M605" s="96">
        <f t="shared" si="25"/>
        <v>1</v>
      </c>
      <c r="N605" s="273"/>
    </row>
    <row r="606" spans="2:14" x14ac:dyDescent="0.25">
      <c r="B606" s="7"/>
      <c r="C606" s="8"/>
      <c r="D606" s="110"/>
      <c r="F606" s="99"/>
      <c r="G606" s="99"/>
      <c r="H606" s="99"/>
      <c r="I606" s="18"/>
      <c r="J606" s="18"/>
      <c r="K606" s="59">
        <f t="shared" si="24"/>
        <v>0</v>
      </c>
      <c r="M606" s="96">
        <f t="shared" si="25"/>
        <v>1</v>
      </c>
      <c r="N606" s="273"/>
    </row>
    <row r="607" spans="2:14" x14ac:dyDescent="0.25">
      <c r="B607" s="7"/>
      <c r="C607" s="8"/>
      <c r="D607" s="110"/>
      <c r="F607" s="99"/>
      <c r="G607" s="99"/>
      <c r="H607" s="99"/>
      <c r="I607" s="18"/>
      <c r="J607" s="18"/>
      <c r="K607" s="59">
        <f t="shared" si="24"/>
        <v>0</v>
      </c>
      <c r="M607" s="96">
        <f t="shared" si="25"/>
        <v>1</v>
      </c>
      <c r="N607" s="273"/>
    </row>
    <row r="608" spans="2:14" x14ac:dyDescent="0.25">
      <c r="B608" s="7"/>
      <c r="C608" s="8"/>
      <c r="D608" s="110"/>
      <c r="F608" s="99"/>
      <c r="G608" s="99"/>
      <c r="H608" s="99"/>
      <c r="I608" s="18"/>
      <c r="J608" s="18"/>
      <c r="K608" s="59">
        <f t="shared" si="24"/>
        <v>0</v>
      </c>
      <c r="M608" s="96">
        <f t="shared" si="25"/>
        <v>1</v>
      </c>
      <c r="N608" s="273"/>
    </row>
    <row r="609" spans="2:14" x14ac:dyDescent="0.25">
      <c r="B609" s="7"/>
      <c r="C609" s="8"/>
      <c r="D609" s="110"/>
      <c r="F609" s="99"/>
      <c r="G609" s="99"/>
      <c r="H609" s="99"/>
      <c r="I609" s="18"/>
      <c r="J609" s="18"/>
      <c r="K609" s="59">
        <f t="shared" si="24"/>
        <v>0</v>
      </c>
      <c r="M609" s="96">
        <f t="shared" si="25"/>
        <v>1</v>
      </c>
      <c r="N609" s="273"/>
    </row>
    <row r="610" spans="2:14" x14ac:dyDescent="0.25">
      <c r="B610" s="7"/>
      <c r="C610" s="8"/>
      <c r="D610" s="110"/>
      <c r="F610" s="99"/>
      <c r="G610" s="99"/>
      <c r="H610" s="99"/>
      <c r="I610" s="18"/>
      <c r="J610" s="18"/>
      <c r="K610" s="59">
        <f t="shared" si="24"/>
        <v>0</v>
      </c>
      <c r="M610" s="96">
        <f t="shared" si="25"/>
        <v>1</v>
      </c>
      <c r="N610" s="273"/>
    </row>
    <row r="611" spans="2:14" x14ac:dyDescent="0.25">
      <c r="B611" s="7"/>
      <c r="C611" s="8"/>
      <c r="D611" s="110"/>
      <c r="F611" s="99"/>
      <c r="G611" s="99"/>
      <c r="H611" s="180"/>
      <c r="I611" s="18"/>
      <c r="J611" s="18"/>
      <c r="K611" s="59">
        <f t="shared" si="24"/>
        <v>0</v>
      </c>
      <c r="M611" s="96">
        <f t="shared" si="25"/>
        <v>1</v>
      </c>
      <c r="N611" s="273"/>
    </row>
    <row r="612" spans="2:14" x14ac:dyDescent="0.25">
      <c r="B612" s="7"/>
      <c r="C612" s="8"/>
      <c r="D612" s="110"/>
      <c r="F612" s="99"/>
      <c r="G612" s="99"/>
      <c r="H612" s="99"/>
      <c r="I612" s="18"/>
      <c r="J612" s="18"/>
      <c r="K612" s="59">
        <f t="shared" si="24"/>
        <v>0</v>
      </c>
      <c r="M612" s="96">
        <f t="shared" si="25"/>
        <v>1</v>
      </c>
      <c r="N612" s="273"/>
    </row>
    <row r="613" spans="2:14" x14ac:dyDescent="0.25">
      <c r="B613" s="7"/>
      <c r="C613" s="8"/>
      <c r="D613" s="110"/>
      <c r="F613" s="99"/>
      <c r="G613" s="99"/>
      <c r="H613" s="99"/>
      <c r="I613" s="18"/>
      <c r="J613" s="18"/>
      <c r="K613" s="59">
        <f t="shared" si="24"/>
        <v>0</v>
      </c>
      <c r="M613" s="96">
        <f t="shared" si="25"/>
        <v>1</v>
      </c>
      <c r="N613" s="273"/>
    </row>
    <row r="614" spans="2:14" x14ac:dyDescent="0.25">
      <c r="B614" s="7"/>
      <c r="C614" s="8"/>
      <c r="D614" s="110"/>
      <c r="F614" s="99"/>
      <c r="G614" s="99"/>
      <c r="H614" s="99"/>
      <c r="I614" s="18"/>
      <c r="J614" s="18"/>
      <c r="K614" s="59">
        <f t="shared" si="24"/>
        <v>0</v>
      </c>
      <c r="M614" s="96">
        <f t="shared" si="25"/>
        <v>1</v>
      </c>
      <c r="N614" s="273"/>
    </row>
    <row r="615" spans="2:14" x14ac:dyDescent="0.25">
      <c r="B615" s="7"/>
      <c r="C615" s="8"/>
      <c r="D615" s="110"/>
      <c r="F615" s="99"/>
      <c r="G615" s="99"/>
      <c r="H615" s="99"/>
      <c r="I615" s="18"/>
      <c r="J615" s="18"/>
      <c r="K615" s="59">
        <f t="shared" si="24"/>
        <v>0</v>
      </c>
      <c r="M615" s="96">
        <f t="shared" si="25"/>
        <v>1</v>
      </c>
      <c r="N615" s="273"/>
    </row>
    <row r="616" spans="2:14" x14ac:dyDescent="0.25">
      <c r="B616" s="7"/>
      <c r="C616" s="8"/>
      <c r="D616" s="110"/>
      <c r="F616" s="99"/>
      <c r="G616" s="99"/>
      <c r="H616" s="99"/>
      <c r="I616" s="18"/>
      <c r="J616" s="18"/>
      <c r="K616" s="59">
        <f t="shared" si="24"/>
        <v>0</v>
      </c>
      <c r="M616" s="96">
        <f t="shared" si="25"/>
        <v>1</v>
      </c>
      <c r="N616" s="273"/>
    </row>
    <row r="617" spans="2:14" x14ac:dyDescent="0.25">
      <c r="B617" s="7"/>
      <c r="C617" s="8"/>
      <c r="D617" s="110"/>
      <c r="F617" s="99"/>
      <c r="G617" s="99"/>
      <c r="H617" s="99"/>
      <c r="I617" s="18"/>
      <c r="J617" s="18"/>
      <c r="K617" s="59">
        <f t="shared" si="24"/>
        <v>0</v>
      </c>
      <c r="M617" s="96">
        <f t="shared" si="25"/>
        <v>1</v>
      </c>
      <c r="N617" s="273"/>
    </row>
    <row r="618" spans="2:14" x14ac:dyDescent="0.25">
      <c r="B618" s="7"/>
      <c r="C618" s="8"/>
      <c r="D618" s="110"/>
      <c r="F618" s="99"/>
      <c r="G618" s="99"/>
      <c r="H618" s="99"/>
      <c r="I618" s="18"/>
      <c r="J618" s="18"/>
      <c r="K618" s="59">
        <f t="shared" ref="K618:K681" si="26">IF(ctConta="",K617+F618,IF(I618=ctConta,K617+F618,K617))</f>
        <v>0</v>
      </c>
      <c r="M618" s="96">
        <f t="shared" si="25"/>
        <v>1</v>
      </c>
      <c r="N618" s="273"/>
    </row>
    <row r="619" spans="2:14" x14ac:dyDescent="0.25">
      <c r="B619" s="7"/>
      <c r="C619" s="8"/>
      <c r="D619" s="110"/>
      <c r="F619" s="99"/>
      <c r="G619" s="99"/>
      <c r="H619" s="99"/>
      <c r="I619" s="18"/>
      <c r="J619" s="18"/>
      <c r="K619" s="59">
        <f t="shared" si="26"/>
        <v>0</v>
      </c>
      <c r="M619" s="96">
        <f t="shared" si="25"/>
        <v>1</v>
      </c>
      <c r="N619" s="273"/>
    </row>
    <row r="620" spans="2:14" x14ac:dyDescent="0.25">
      <c r="B620" s="7"/>
      <c r="C620" s="8"/>
      <c r="D620" s="110"/>
      <c r="F620" s="99"/>
      <c r="G620" s="99"/>
      <c r="H620" s="99"/>
      <c r="I620" s="18"/>
      <c r="J620" s="18"/>
      <c r="K620" s="59">
        <f t="shared" si="26"/>
        <v>0</v>
      </c>
      <c r="M620" s="96">
        <f t="shared" si="25"/>
        <v>1</v>
      </c>
      <c r="N620" s="273"/>
    </row>
    <row r="621" spans="2:14" x14ac:dyDescent="0.25">
      <c r="B621" s="7"/>
      <c r="C621" s="8"/>
      <c r="D621" s="110"/>
      <c r="F621" s="99"/>
      <c r="G621" s="99"/>
      <c r="H621" s="282"/>
      <c r="I621" s="18"/>
      <c r="J621" s="18"/>
      <c r="K621" s="59">
        <f t="shared" si="26"/>
        <v>0</v>
      </c>
      <c r="M621" s="96">
        <f t="shared" si="25"/>
        <v>1</v>
      </c>
      <c r="N621" s="273"/>
    </row>
    <row r="622" spans="2:14" x14ac:dyDescent="0.25">
      <c r="B622" s="7"/>
      <c r="C622" s="8"/>
      <c r="D622" s="110"/>
      <c r="F622" s="99"/>
      <c r="G622" s="99"/>
      <c r="H622" s="99"/>
      <c r="I622" s="18"/>
      <c r="J622" s="18"/>
      <c r="K622" s="59">
        <f t="shared" si="26"/>
        <v>0</v>
      </c>
      <c r="M622" s="96">
        <f t="shared" si="25"/>
        <v>1</v>
      </c>
      <c r="N622" s="273"/>
    </row>
    <row r="623" spans="2:14" x14ac:dyDescent="0.25">
      <c r="B623" s="7"/>
      <c r="C623" s="8"/>
      <c r="D623" s="110"/>
      <c r="F623" s="99"/>
      <c r="G623" s="99"/>
      <c r="H623" s="99"/>
      <c r="I623" s="18"/>
      <c r="J623" s="18"/>
      <c r="K623" s="59">
        <f t="shared" si="26"/>
        <v>0</v>
      </c>
      <c r="M623" s="96">
        <f t="shared" si="25"/>
        <v>1</v>
      </c>
      <c r="N623" s="273"/>
    </row>
    <row r="624" spans="2:14" x14ac:dyDescent="0.25">
      <c r="B624" s="7"/>
      <c r="C624" s="8"/>
      <c r="D624" s="110"/>
      <c r="F624" s="99"/>
      <c r="G624" s="99"/>
      <c r="H624" s="99"/>
      <c r="I624" s="18"/>
      <c r="J624" s="18"/>
      <c r="K624" s="59">
        <f t="shared" si="26"/>
        <v>0</v>
      </c>
      <c r="M624" s="96">
        <f t="shared" si="25"/>
        <v>1</v>
      </c>
      <c r="N624" s="273"/>
    </row>
    <row r="625" spans="2:14" x14ac:dyDescent="0.25">
      <c r="B625" s="7"/>
      <c r="C625" s="8"/>
      <c r="D625" s="110"/>
      <c r="F625" s="99"/>
      <c r="G625" s="99"/>
      <c r="H625" s="99"/>
      <c r="I625" s="18"/>
      <c r="J625" s="18"/>
      <c r="K625" s="59">
        <f t="shared" si="26"/>
        <v>0</v>
      </c>
      <c r="M625" s="96">
        <f t="shared" si="25"/>
        <v>1</v>
      </c>
      <c r="N625" s="273"/>
    </row>
    <row r="626" spans="2:14" x14ac:dyDescent="0.25">
      <c r="B626" s="7"/>
      <c r="C626" s="8"/>
      <c r="D626" s="110"/>
      <c r="F626" s="99"/>
      <c r="G626" s="99"/>
      <c r="H626" s="99"/>
      <c r="I626" s="18"/>
      <c r="J626" s="18"/>
      <c r="K626" s="59">
        <f t="shared" si="26"/>
        <v>0</v>
      </c>
      <c r="M626" s="96">
        <f t="shared" si="25"/>
        <v>1</v>
      </c>
      <c r="N626" s="273"/>
    </row>
    <row r="627" spans="2:14" x14ac:dyDescent="0.25">
      <c r="B627" s="7"/>
      <c r="C627" s="8"/>
      <c r="D627" s="110"/>
      <c r="F627" s="99"/>
      <c r="G627" s="99"/>
      <c r="H627" s="99"/>
      <c r="I627" s="18"/>
      <c r="J627" s="18"/>
      <c r="K627" s="59">
        <f t="shared" si="26"/>
        <v>0</v>
      </c>
      <c r="M627" s="96">
        <f t="shared" si="25"/>
        <v>1</v>
      </c>
      <c r="N627" s="273"/>
    </row>
    <row r="628" spans="2:14" x14ac:dyDescent="0.25">
      <c r="B628" s="7"/>
      <c r="C628" s="8"/>
      <c r="D628" s="110"/>
      <c r="F628" s="99"/>
      <c r="G628" s="99"/>
      <c r="H628" s="99"/>
      <c r="I628" s="18"/>
      <c r="J628" s="18"/>
      <c r="K628" s="59">
        <f t="shared" si="26"/>
        <v>0</v>
      </c>
      <c r="M628" s="96">
        <f t="shared" si="25"/>
        <v>1</v>
      </c>
      <c r="N628" s="273"/>
    </row>
    <row r="629" spans="2:14" x14ac:dyDescent="0.25">
      <c r="B629" s="7"/>
      <c r="C629" s="8"/>
      <c r="D629" s="110"/>
      <c r="F629" s="99"/>
      <c r="G629" s="99"/>
      <c r="H629" s="99"/>
      <c r="I629" s="18"/>
      <c r="J629" s="18"/>
      <c r="K629" s="59">
        <f t="shared" si="26"/>
        <v>0</v>
      </c>
      <c r="M629" s="96">
        <f t="shared" si="25"/>
        <v>1</v>
      </c>
      <c r="N629" s="273"/>
    </row>
    <row r="630" spans="2:14" x14ac:dyDescent="0.25">
      <c r="B630" s="7"/>
      <c r="C630" s="8"/>
      <c r="D630" s="110"/>
      <c r="F630" s="99"/>
      <c r="G630" s="99"/>
      <c r="H630" s="99"/>
      <c r="I630" s="18"/>
      <c r="J630" s="18"/>
      <c r="K630" s="59">
        <f t="shared" si="26"/>
        <v>0</v>
      </c>
      <c r="M630" s="96">
        <f t="shared" si="25"/>
        <v>1</v>
      </c>
      <c r="N630" s="273"/>
    </row>
    <row r="631" spans="2:14" x14ac:dyDescent="0.25">
      <c r="B631" s="7"/>
      <c r="C631" s="8"/>
      <c r="D631" s="110"/>
      <c r="F631" s="99"/>
      <c r="G631" s="99"/>
      <c r="H631" s="99"/>
      <c r="I631" s="18"/>
      <c r="J631" s="18"/>
      <c r="K631" s="59">
        <f t="shared" si="26"/>
        <v>0</v>
      </c>
      <c r="M631" s="96">
        <f t="shared" si="25"/>
        <v>1</v>
      </c>
      <c r="N631" s="273"/>
    </row>
    <row r="632" spans="2:14" x14ac:dyDescent="0.25">
      <c r="B632" s="7"/>
      <c r="C632" s="8"/>
      <c r="D632" s="110"/>
      <c r="F632" s="99"/>
      <c r="G632" s="99"/>
      <c r="H632" s="99"/>
      <c r="I632" s="18"/>
      <c r="J632" s="18"/>
      <c r="K632" s="59">
        <f t="shared" si="26"/>
        <v>0</v>
      </c>
      <c r="M632" s="96">
        <f t="shared" si="25"/>
        <v>1</v>
      </c>
      <c r="N632" s="273"/>
    </row>
    <row r="633" spans="2:14" x14ac:dyDescent="0.25">
      <c r="B633" s="7"/>
      <c r="C633" s="8"/>
      <c r="D633" s="110"/>
      <c r="F633" s="99"/>
      <c r="G633" s="99"/>
      <c r="H633" s="180"/>
      <c r="I633" s="18"/>
      <c r="J633" s="18"/>
      <c r="K633" s="59">
        <f t="shared" si="26"/>
        <v>0</v>
      </c>
      <c r="M633" s="96">
        <f t="shared" si="25"/>
        <v>1</v>
      </c>
      <c r="N633" s="273"/>
    </row>
    <row r="634" spans="2:14" x14ac:dyDescent="0.25">
      <c r="B634" s="7"/>
      <c r="C634" s="8"/>
      <c r="D634" s="110"/>
      <c r="F634" s="99"/>
      <c r="G634" s="99"/>
      <c r="H634" s="282"/>
      <c r="I634" s="18"/>
      <c r="J634" s="18"/>
      <c r="K634" s="59">
        <f t="shared" si="26"/>
        <v>0</v>
      </c>
      <c r="M634" s="96">
        <f t="shared" si="25"/>
        <v>1</v>
      </c>
      <c r="N634" s="273"/>
    </row>
    <row r="635" spans="2:14" x14ac:dyDescent="0.25">
      <c r="B635" s="7"/>
      <c r="C635" s="8"/>
      <c r="D635" s="110"/>
      <c r="F635" s="99"/>
      <c r="G635" s="282"/>
      <c r="H635" s="282"/>
      <c r="I635" s="18"/>
      <c r="J635" s="18"/>
      <c r="K635" s="59">
        <f t="shared" si="26"/>
        <v>0</v>
      </c>
      <c r="M635" s="96">
        <f t="shared" si="25"/>
        <v>1</v>
      </c>
      <c r="N635" s="273"/>
    </row>
    <row r="636" spans="2:14" x14ac:dyDescent="0.25">
      <c r="B636" s="7"/>
      <c r="C636" s="8"/>
      <c r="D636" s="110"/>
      <c r="F636" s="99"/>
      <c r="G636" s="99"/>
      <c r="H636" s="99"/>
      <c r="I636" s="18"/>
      <c r="J636" s="18"/>
      <c r="K636" s="59">
        <f t="shared" si="26"/>
        <v>0</v>
      </c>
      <c r="M636" s="96">
        <f t="shared" si="25"/>
        <v>1</v>
      </c>
      <c r="N636" s="273"/>
    </row>
    <row r="637" spans="2:14" x14ac:dyDescent="0.25">
      <c r="B637" s="7"/>
      <c r="C637" s="8"/>
      <c r="D637" s="110"/>
      <c r="F637" s="99"/>
      <c r="G637" s="99"/>
      <c r="H637" s="99"/>
      <c r="I637" s="18"/>
      <c r="J637" s="18"/>
      <c r="K637" s="59">
        <f t="shared" si="26"/>
        <v>0</v>
      </c>
      <c r="M637" s="96">
        <f t="shared" si="25"/>
        <v>1</v>
      </c>
      <c r="N637" s="273"/>
    </row>
    <row r="638" spans="2:14" x14ac:dyDescent="0.25">
      <c r="B638" s="7"/>
      <c r="C638" s="8"/>
      <c r="D638" s="110"/>
      <c r="F638" s="99"/>
      <c r="G638" s="99"/>
      <c r="H638" s="99"/>
      <c r="I638" s="18"/>
      <c r="J638" s="18"/>
      <c r="K638" s="59">
        <f t="shared" si="26"/>
        <v>0</v>
      </c>
      <c r="M638" s="96">
        <f t="shared" si="25"/>
        <v>1</v>
      </c>
      <c r="N638" s="273"/>
    </row>
    <row r="639" spans="2:14" x14ac:dyDescent="0.25">
      <c r="B639" s="7"/>
      <c r="C639" s="8"/>
      <c r="D639" s="110"/>
      <c r="F639" s="99"/>
      <c r="G639" s="99"/>
      <c r="H639" s="282"/>
      <c r="I639" s="18"/>
      <c r="J639" s="18"/>
      <c r="K639" s="59">
        <f t="shared" si="26"/>
        <v>0</v>
      </c>
      <c r="M639" s="96">
        <f t="shared" si="25"/>
        <v>1</v>
      </c>
      <c r="N639" s="273"/>
    </row>
    <row r="640" spans="2:14" x14ac:dyDescent="0.25">
      <c r="B640" s="7"/>
      <c r="C640" s="8"/>
      <c r="D640" s="110"/>
      <c r="F640" s="99"/>
      <c r="G640" s="282"/>
      <c r="H640" s="282"/>
      <c r="I640" s="18"/>
      <c r="J640" s="18"/>
      <c r="K640" s="59">
        <f t="shared" si="26"/>
        <v>0</v>
      </c>
      <c r="M640" s="96">
        <f t="shared" si="25"/>
        <v>1</v>
      </c>
      <c r="N640" s="273"/>
    </row>
    <row r="641" spans="2:14" x14ac:dyDescent="0.25">
      <c r="B641" s="7"/>
      <c r="C641" s="8"/>
      <c r="D641" s="110"/>
      <c r="F641" s="99"/>
      <c r="G641" s="99"/>
      <c r="H641" s="99"/>
      <c r="I641" s="18"/>
      <c r="J641" s="18"/>
      <c r="K641" s="59">
        <f t="shared" si="26"/>
        <v>0</v>
      </c>
      <c r="M641" s="96">
        <f t="shared" si="25"/>
        <v>1</v>
      </c>
      <c r="N641" s="273"/>
    </row>
    <row r="642" spans="2:14" x14ac:dyDescent="0.25">
      <c r="B642" s="7"/>
      <c r="C642" s="8"/>
      <c r="D642" s="110"/>
      <c r="F642" s="99"/>
      <c r="G642" s="99"/>
      <c r="H642" s="99"/>
      <c r="I642" s="18"/>
      <c r="J642" s="18"/>
      <c r="K642" s="59">
        <f t="shared" si="26"/>
        <v>0</v>
      </c>
      <c r="M642" s="96">
        <f t="shared" si="25"/>
        <v>1</v>
      </c>
      <c r="N642" s="273"/>
    </row>
    <row r="643" spans="2:14" x14ac:dyDescent="0.25">
      <c r="B643" s="7"/>
      <c r="C643" s="8"/>
      <c r="D643" s="110"/>
      <c r="F643" s="99"/>
      <c r="G643" s="99"/>
      <c r="H643" s="99"/>
      <c r="I643" s="18"/>
      <c r="J643" s="18"/>
      <c r="K643" s="59">
        <f t="shared" si="26"/>
        <v>0</v>
      </c>
      <c r="M643" s="96">
        <f t="shared" si="25"/>
        <v>1</v>
      </c>
      <c r="N643" s="273"/>
    </row>
    <row r="644" spans="2:14" x14ac:dyDescent="0.25">
      <c r="B644" s="7"/>
      <c r="C644" s="8"/>
      <c r="D644" s="110"/>
      <c r="F644" s="99"/>
      <c r="G644" s="99"/>
      <c r="H644" s="99"/>
      <c r="I644" s="18"/>
      <c r="J644" s="18"/>
      <c r="K644" s="59">
        <f t="shared" si="26"/>
        <v>0</v>
      </c>
      <c r="M644" s="96">
        <f t="shared" si="25"/>
        <v>1</v>
      </c>
      <c r="N644" s="273"/>
    </row>
    <row r="645" spans="2:14" x14ac:dyDescent="0.25">
      <c r="B645" s="7"/>
      <c r="C645" s="8"/>
      <c r="D645" s="110"/>
      <c r="F645" s="99"/>
      <c r="G645" s="99"/>
      <c r="H645" s="99"/>
      <c r="I645" s="18"/>
      <c r="J645" s="18"/>
      <c r="K645" s="59">
        <f t="shared" si="26"/>
        <v>0</v>
      </c>
      <c r="M645" s="96">
        <f t="shared" si="25"/>
        <v>1</v>
      </c>
      <c r="N645" s="273"/>
    </row>
    <row r="646" spans="2:14" x14ac:dyDescent="0.25">
      <c r="B646" s="7"/>
      <c r="C646" s="8"/>
      <c r="D646" s="110"/>
      <c r="F646" s="99"/>
      <c r="G646" s="99"/>
      <c r="H646" s="99"/>
      <c r="I646" s="18"/>
      <c r="J646" s="18"/>
      <c r="K646" s="59">
        <f t="shared" si="26"/>
        <v>0</v>
      </c>
      <c r="M646" s="96">
        <f t="shared" si="25"/>
        <v>1</v>
      </c>
      <c r="N646" s="273"/>
    </row>
    <row r="647" spans="2:14" x14ac:dyDescent="0.25">
      <c r="B647" s="7"/>
      <c r="C647" s="8"/>
      <c r="D647" s="110"/>
      <c r="F647" s="99"/>
      <c r="G647" s="99"/>
      <c r="H647" s="99"/>
      <c r="I647" s="18"/>
      <c r="J647" s="18"/>
      <c r="K647" s="59">
        <f t="shared" si="26"/>
        <v>0</v>
      </c>
      <c r="M647" s="96">
        <f t="shared" si="25"/>
        <v>1</v>
      </c>
      <c r="N647" s="273"/>
    </row>
    <row r="648" spans="2:14" x14ac:dyDescent="0.25">
      <c r="B648" s="7"/>
      <c r="C648" s="8"/>
      <c r="D648" s="110"/>
      <c r="F648" s="99"/>
      <c r="G648" s="99"/>
      <c r="H648" s="282"/>
      <c r="I648" s="18"/>
      <c r="J648" s="18"/>
      <c r="K648" s="59">
        <f t="shared" si="26"/>
        <v>0</v>
      </c>
      <c r="M648" s="96">
        <f t="shared" si="25"/>
        <v>1</v>
      </c>
      <c r="N648" s="273"/>
    </row>
    <row r="649" spans="2:14" x14ac:dyDescent="0.25">
      <c r="B649" s="7"/>
      <c r="C649" s="8"/>
      <c r="D649" s="110"/>
      <c r="F649" s="99"/>
      <c r="G649" s="99"/>
      <c r="H649" s="99"/>
      <c r="I649" s="18"/>
      <c r="J649" s="18"/>
      <c r="K649" s="59">
        <f t="shared" si="26"/>
        <v>0</v>
      </c>
      <c r="M649" s="96">
        <f t="shared" si="25"/>
        <v>1</v>
      </c>
      <c r="N649" s="273"/>
    </row>
    <row r="650" spans="2:14" x14ac:dyDescent="0.25">
      <c r="B650" s="7"/>
      <c r="C650" s="8"/>
      <c r="D650" s="110"/>
      <c r="F650" s="99"/>
      <c r="G650" s="99"/>
      <c r="H650" s="99"/>
      <c r="I650" s="18"/>
      <c r="J650" s="18"/>
      <c r="K650" s="59">
        <f t="shared" si="26"/>
        <v>0</v>
      </c>
      <c r="M650" s="96">
        <f t="shared" si="25"/>
        <v>1</v>
      </c>
      <c r="N650" s="273"/>
    </row>
    <row r="651" spans="2:14" x14ac:dyDescent="0.25">
      <c r="B651" s="7"/>
      <c r="C651" s="8"/>
      <c r="D651" s="110"/>
      <c r="F651" s="99"/>
      <c r="G651" s="99"/>
      <c r="H651" s="99"/>
      <c r="I651" s="18"/>
      <c r="J651" s="18"/>
      <c r="K651" s="59">
        <f t="shared" si="26"/>
        <v>0</v>
      </c>
      <c r="M651" s="96">
        <f t="shared" si="25"/>
        <v>1</v>
      </c>
      <c r="N651" s="273"/>
    </row>
    <row r="652" spans="2:14" x14ac:dyDescent="0.25">
      <c r="B652" s="7"/>
      <c r="C652" s="8"/>
      <c r="D652" s="110"/>
      <c r="F652" s="99"/>
      <c r="G652" s="99"/>
      <c r="H652" s="99"/>
      <c r="I652" s="18"/>
      <c r="J652" s="18"/>
      <c r="K652" s="59">
        <f t="shared" si="26"/>
        <v>0</v>
      </c>
      <c r="M652" s="96">
        <f t="shared" si="25"/>
        <v>1</v>
      </c>
      <c r="N652" s="273"/>
    </row>
    <row r="653" spans="2:14" x14ac:dyDescent="0.25">
      <c r="B653" s="7"/>
      <c r="C653" s="8"/>
      <c r="D653" s="110"/>
      <c r="F653" s="99"/>
      <c r="G653" s="99"/>
      <c r="H653" s="99"/>
      <c r="I653" s="18"/>
      <c r="J653" s="18"/>
      <c r="K653" s="59">
        <f t="shared" si="26"/>
        <v>0</v>
      </c>
      <c r="M653" s="96">
        <f t="shared" si="25"/>
        <v>1</v>
      </c>
      <c r="N653" s="273"/>
    </row>
    <row r="654" spans="2:14" x14ac:dyDescent="0.25">
      <c r="B654" s="7"/>
      <c r="C654" s="8"/>
      <c r="D654" s="110"/>
      <c r="F654" s="99"/>
      <c r="G654" s="99"/>
      <c r="H654" s="99"/>
      <c r="I654" s="18"/>
      <c r="J654" s="18"/>
      <c r="K654" s="59">
        <f t="shared" si="26"/>
        <v>0</v>
      </c>
      <c r="M654" s="96">
        <f t="shared" si="25"/>
        <v>1</v>
      </c>
      <c r="N654" s="273"/>
    </row>
    <row r="655" spans="2:14" x14ac:dyDescent="0.25">
      <c r="B655" s="7"/>
      <c r="C655" s="8"/>
      <c r="D655" s="110"/>
      <c r="F655" s="99"/>
      <c r="G655" s="99"/>
      <c r="H655" s="99"/>
      <c r="I655" s="18"/>
      <c r="J655" s="18"/>
      <c r="K655" s="59">
        <f t="shared" si="26"/>
        <v>0</v>
      </c>
      <c r="M655" s="96">
        <f t="shared" si="25"/>
        <v>1</v>
      </c>
      <c r="N655" s="273"/>
    </row>
    <row r="656" spans="2:14" x14ac:dyDescent="0.25">
      <c r="B656" s="7"/>
      <c r="C656" s="8"/>
      <c r="D656" s="110"/>
      <c r="F656" s="99"/>
      <c r="G656" s="99"/>
      <c r="H656" s="99"/>
      <c r="I656" s="18"/>
      <c r="J656" s="18"/>
      <c r="K656" s="59">
        <f t="shared" si="26"/>
        <v>0</v>
      </c>
      <c r="M656" s="96">
        <f t="shared" si="25"/>
        <v>1</v>
      </c>
      <c r="N656" s="273"/>
    </row>
    <row r="657" spans="2:14" x14ac:dyDescent="0.25">
      <c r="B657" s="7"/>
      <c r="C657" s="8"/>
      <c r="D657" s="110"/>
      <c r="F657" s="99"/>
      <c r="G657" s="99"/>
      <c r="H657" s="99"/>
      <c r="I657" s="18"/>
      <c r="J657" s="18"/>
      <c r="K657" s="59">
        <f t="shared" si="26"/>
        <v>0</v>
      </c>
      <c r="M657" s="96">
        <f t="shared" ref="M657:M720" si="27">UltimoDia(D657)</f>
        <v>1</v>
      </c>
      <c r="N657" s="273"/>
    </row>
    <row r="658" spans="2:14" x14ac:dyDescent="0.25">
      <c r="B658" s="7"/>
      <c r="C658" s="8"/>
      <c r="D658" s="110"/>
      <c r="F658" s="99"/>
      <c r="G658" s="99"/>
      <c r="H658" s="99"/>
      <c r="I658" s="18"/>
      <c r="J658" s="18"/>
      <c r="K658" s="59">
        <f t="shared" si="26"/>
        <v>0</v>
      </c>
      <c r="M658" s="96">
        <f t="shared" si="27"/>
        <v>1</v>
      </c>
      <c r="N658" s="273"/>
    </row>
    <row r="659" spans="2:14" x14ac:dyDescent="0.25">
      <c r="B659" s="7"/>
      <c r="C659" s="8"/>
      <c r="D659" s="110"/>
      <c r="F659" s="99"/>
      <c r="G659" s="99"/>
      <c r="H659" s="99"/>
      <c r="I659" s="18"/>
      <c r="J659" s="18"/>
      <c r="K659" s="59">
        <f t="shared" si="26"/>
        <v>0</v>
      </c>
      <c r="M659" s="96">
        <f t="shared" si="27"/>
        <v>1</v>
      </c>
      <c r="N659" s="273"/>
    </row>
    <row r="660" spans="2:14" x14ac:dyDescent="0.25">
      <c r="B660" s="7"/>
      <c r="C660" s="8"/>
      <c r="D660" s="110"/>
      <c r="F660" s="99"/>
      <c r="G660" s="99"/>
      <c r="H660" s="99"/>
      <c r="I660" s="18"/>
      <c r="J660" s="18"/>
      <c r="K660" s="59">
        <f t="shared" si="26"/>
        <v>0</v>
      </c>
      <c r="M660" s="96">
        <f t="shared" si="27"/>
        <v>1</v>
      </c>
      <c r="N660" s="273"/>
    </row>
    <row r="661" spans="2:14" x14ac:dyDescent="0.25">
      <c r="B661" s="7"/>
      <c r="C661" s="8"/>
      <c r="D661" s="110"/>
      <c r="F661" s="99"/>
      <c r="G661" s="99"/>
      <c r="H661" s="99"/>
      <c r="I661" s="18"/>
      <c r="J661" s="18"/>
      <c r="K661" s="59">
        <f t="shared" si="26"/>
        <v>0</v>
      </c>
      <c r="M661" s="96">
        <f t="shared" si="27"/>
        <v>1</v>
      </c>
      <c r="N661" s="273"/>
    </row>
    <row r="662" spans="2:14" x14ac:dyDescent="0.25">
      <c r="B662" s="7"/>
      <c r="C662" s="8"/>
      <c r="D662" s="110"/>
      <c r="F662" s="99"/>
      <c r="G662" s="282"/>
      <c r="H662" s="282"/>
      <c r="I662" s="18"/>
      <c r="J662" s="18"/>
      <c r="K662" s="59">
        <f t="shared" si="26"/>
        <v>0</v>
      </c>
      <c r="M662" s="96">
        <f t="shared" si="27"/>
        <v>1</v>
      </c>
      <c r="N662" s="273"/>
    </row>
    <row r="663" spans="2:14" x14ac:dyDescent="0.25">
      <c r="B663" s="7"/>
      <c r="C663" s="8"/>
      <c r="D663" s="110"/>
      <c r="F663" s="99"/>
      <c r="G663" s="99"/>
      <c r="H663" s="99"/>
      <c r="I663" s="18"/>
      <c r="J663" s="18"/>
      <c r="K663" s="59">
        <f t="shared" si="26"/>
        <v>0</v>
      </c>
      <c r="M663" s="96">
        <f t="shared" si="27"/>
        <v>1</v>
      </c>
      <c r="N663" s="273"/>
    </row>
    <row r="664" spans="2:14" x14ac:dyDescent="0.25">
      <c r="B664" s="7"/>
      <c r="C664" s="8"/>
      <c r="D664" s="110"/>
      <c r="F664" s="99"/>
      <c r="G664" s="99"/>
      <c r="H664" s="99"/>
      <c r="I664" s="18"/>
      <c r="J664" s="18"/>
      <c r="K664" s="59">
        <f t="shared" si="26"/>
        <v>0</v>
      </c>
      <c r="M664" s="96">
        <f t="shared" si="27"/>
        <v>1</v>
      </c>
      <c r="N664" s="273"/>
    </row>
    <row r="665" spans="2:14" x14ac:dyDescent="0.25">
      <c r="B665" s="7"/>
      <c r="C665" s="8"/>
      <c r="D665" s="110"/>
      <c r="F665" s="99"/>
      <c r="G665" s="99"/>
      <c r="H665" s="99"/>
      <c r="I665" s="18"/>
      <c r="J665" s="18"/>
      <c r="K665" s="59">
        <f t="shared" si="26"/>
        <v>0</v>
      </c>
      <c r="M665" s="96">
        <f t="shared" si="27"/>
        <v>1</v>
      </c>
      <c r="N665" s="273"/>
    </row>
    <row r="666" spans="2:14" x14ac:dyDescent="0.25">
      <c r="B666" s="7"/>
      <c r="C666" s="8"/>
      <c r="D666" s="110"/>
      <c r="F666" s="99"/>
      <c r="G666" s="99"/>
      <c r="H666" s="282"/>
      <c r="I666" s="18"/>
      <c r="J666" s="18"/>
      <c r="K666" s="59">
        <f t="shared" si="26"/>
        <v>0</v>
      </c>
      <c r="M666" s="96">
        <f t="shared" si="27"/>
        <v>1</v>
      </c>
      <c r="N666" s="273"/>
    </row>
    <row r="667" spans="2:14" x14ac:dyDescent="0.25">
      <c r="B667" s="7"/>
      <c r="C667" s="8"/>
      <c r="D667" s="110"/>
      <c r="F667" s="99"/>
      <c r="G667" s="99"/>
      <c r="H667" s="99"/>
      <c r="I667" s="18"/>
      <c r="J667" s="18"/>
      <c r="K667" s="59">
        <f t="shared" si="26"/>
        <v>0</v>
      </c>
      <c r="M667" s="96">
        <f t="shared" si="27"/>
        <v>1</v>
      </c>
      <c r="N667" s="273"/>
    </row>
    <row r="668" spans="2:14" x14ac:dyDescent="0.25">
      <c r="B668" s="7"/>
      <c r="C668" s="8"/>
      <c r="D668" s="110"/>
      <c r="F668" s="99"/>
      <c r="G668" s="99"/>
      <c r="H668" s="180"/>
      <c r="I668" s="18"/>
      <c r="J668" s="18"/>
      <c r="K668" s="59">
        <f t="shared" si="26"/>
        <v>0</v>
      </c>
      <c r="M668" s="96">
        <f t="shared" si="27"/>
        <v>1</v>
      </c>
      <c r="N668" s="273"/>
    </row>
    <row r="669" spans="2:14" x14ac:dyDescent="0.25">
      <c r="B669" s="7"/>
      <c r="C669" s="8"/>
      <c r="D669" s="110"/>
      <c r="F669" s="99"/>
      <c r="G669" s="99"/>
      <c r="H669" s="99"/>
      <c r="I669" s="18"/>
      <c r="J669" s="18"/>
      <c r="K669" s="59">
        <f t="shared" si="26"/>
        <v>0</v>
      </c>
      <c r="M669" s="96">
        <f t="shared" si="27"/>
        <v>1</v>
      </c>
      <c r="N669" s="273"/>
    </row>
    <row r="670" spans="2:14" x14ac:dyDescent="0.25">
      <c r="B670" s="7"/>
      <c r="C670" s="8"/>
      <c r="D670" s="110"/>
      <c r="F670" s="99"/>
      <c r="G670" s="99"/>
      <c r="H670" s="99"/>
      <c r="I670" s="18"/>
      <c r="J670" s="18"/>
      <c r="K670" s="59">
        <f t="shared" si="26"/>
        <v>0</v>
      </c>
      <c r="M670" s="96">
        <f t="shared" si="27"/>
        <v>1</v>
      </c>
      <c r="N670" s="273"/>
    </row>
    <row r="671" spans="2:14" x14ac:dyDescent="0.25">
      <c r="B671" s="7"/>
      <c r="C671" s="8"/>
      <c r="D671" s="110"/>
      <c r="F671" s="99"/>
      <c r="G671" s="99"/>
      <c r="H671" s="99"/>
      <c r="I671" s="18"/>
      <c r="J671" s="18"/>
      <c r="K671" s="59">
        <f t="shared" si="26"/>
        <v>0</v>
      </c>
      <c r="M671" s="96">
        <f t="shared" si="27"/>
        <v>1</v>
      </c>
      <c r="N671" s="273"/>
    </row>
    <row r="672" spans="2:14" x14ac:dyDescent="0.25">
      <c r="B672" s="7"/>
      <c r="C672" s="8"/>
      <c r="D672" s="110"/>
      <c r="F672" s="99"/>
      <c r="G672" s="99"/>
      <c r="H672" s="99"/>
      <c r="I672" s="18"/>
      <c r="J672" s="18"/>
      <c r="K672" s="59">
        <f t="shared" si="26"/>
        <v>0</v>
      </c>
      <c r="M672" s="96">
        <f t="shared" si="27"/>
        <v>1</v>
      </c>
      <c r="N672" s="273"/>
    </row>
    <row r="673" spans="2:14" x14ac:dyDescent="0.25">
      <c r="B673" s="7"/>
      <c r="C673" s="8"/>
      <c r="D673" s="110"/>
      <c r="F673" s="99"/>
      <c r="G673" s="99"/>
      <c r="H673" s="99"/>
      <c r="I673" s="18"/>
      <c r="J673" s="18"/>
      <c r="K673" s="59">
        <f t="shared" si="26"/>
        <v>0</v>
      </c>
      <c r="M673" s="96">
        <f t="shared" si="27"/>
        <v>1</v>
      </c>
      <c r="N673" s="273"/>
    </row>
    <row r="674" spans="2:14" x14ac:dyDescent="0.25">
      <c r="B674" s="7"/>
      <c r="C674" s="8"/>
      <c r="D674" s="110"/>
      <c r="F674" s="99"/>
      <c r="G674" s="99"/>
      <c r="H674" s="99"/>
      <c r="I674" s="18"/>
      <c r="J674" s="18"/>
      <c r="K674" s="59">
        <f t="shared" si="26"/>
        <v>0</v>
      </c>
      <c r="M674" s="96">
        <f t="shared" si="27"/>
        <v>1</v>
      </c>
      <c r="N674" s="273"/>
    </row>
    <row r="675" spans="2:14" x14ac:dyDescent="0.25">
      <c r="B675" s="7"/>
      <c r="C675" s="8"/>
      <c r="D675" s="110"/>
      <c r="F675" s="99"/>
      <c r="G675" s="99"/>
      <c r="H675" s="99"/>
      <c r="I675" s="18"/>
      <c r="J675" s="18"/>
      <c r="K675" s="59">
        <f t="shared" si="26"/>
        <v>0</v>
      </c>
      <c r="M675" s="96">
        <f t="shared" si="27"/>
        <v>1</v>
      </c>
      <c r="N675" s="273"/>
    </row>
    <row r="676" spans="2:14" x14ac:dyDescent="0.25">
      <c r="B676" s="7"/>
      <c r="C676" s="8"/>
      <c r="D676" s="110"/>
      <c r="F676" s="99"/>
      <c r="G676" s="99"/>
      <c r="H676" s="99"/>
      <c r="I676" s="18"/>
      <c r="J676" s="18"/>
      <c r="K676" s="59">
        <f t="shared" si="26"/>
        <v>0</v>
      </c>
      <c r="M676" s="96">
        <f t="shared" si="27"/>
        <v>1</v>
      </c>
      <c r="N676" s="273"/>
    </row>
    <row r="677" spans="2:14" x14ac:dyDescent="0.25">
      <c r="B677" s="7"/>
      <c r="C677" s="8"/>
      <c r="D677" s="110"/>
      <c r="F677" s="99"/>
      <c r="G677" s="99"/>
      <c r="H677" s="99"/>
      <c r="I677" s="18"/>
      <c r="J677" s="18"/>
      <c r="K677" s="59">
        <f t="shared" si="26"/>
        <v>0</v>
      </c>
      <c r="M677" s="96">
        <f t="shared" si="27"/>
        <v>1</v>
      </c>
      <c r="N677" s="273"/>
    </row>
    <row r="678" spans="2:14" x14ac:dyDescent="0.25">
      <c r="B678" s="7"/>
      <c r="C678" s="8"/>
      <c r="D678" s="110"/>
      <c r="F678" s="99"/>
      <c r="G678" s="282"/>
      <c r="H678" s="282"/>
      <c r="I678" s="18"/>
      <c r="J678" s="18"/>
      <c r="K678" s="59">
        <f t="shared" si="26"/>
        <v>0</v>
      </c>
      <c r="M678" s="96">
        <f t="shared" si="27"/>
        <v>1</v>
      </c>
      <c r="N678" s="273"/>
    </row>
    <row r="679" spans="2:14" x14ac:dyDescent="0.25">
      <c r="B679" s="7"/>
      <c r="C679" s="8"/>
      <c r="D679" s="110"/>
      <c r="F679" s="99"/>
      <c r="G679" s="282"/>
      <c r="H679" s="282"/>
      <c r="I679" s="18"/>
      <c r="J679" s="18"/>
      <c r="K679" s="59">
        <f t="shared" si="26"/>
        <v>0</v>
      </c>
      <c r="M679" s="96">
        <f t="shared" si="27"/>
        <v>1</v>
      </c>
      <c r="N679" s="273"/>
    </row>
    <row r="680" spans="2:14" x14ac:dyDescent="0.25">
      <c r="B680" s="7"/>
      <c r="C680" s="8"/>
      <c r="D680" s="110"/>
      <c r="F680" s="99"/>
      <c r="G680" s="99"/>
      <c r="H680" s="99"/>
      <c r="I680" s="18"/>
      <c r="J680" s="18"/>
      <c r="K680" s="59">
        <f t="shared" si="26"/>
        <v>0</v>
      </c>
      <c r="M680" s="96">
        <f t="shared" si="27"/>
        <v>1</v>
      </c>
      <c r="N680" s="273"/>
    </row>
    <row r="681" spans="2:14" x14ac:dyDescent="0.25">
      <c r="B681" s="7"/>
      <c r="C681" s="8"/>
      <c r="D681" s="110"/>
      <c r="F681" s="99"/>
      <c r="G681" s="99"/>
      <c r="H681" s="99"/>
      <c r="I681" s="18"/>
      <c r="J681" s="18"/>
      <c r="K681" s="59">
        <f t="shared" si="26"/>
        <v>0</v>
      </c>
      <c r="M681" s="96">
        <f t="shared" si="27"/>
        <v>1</v>
      </c>
      <c r="N681" s="273"/>
    </row>
    <row r="682" spans="2:14" x14ac:dyDescent="0.25">
      <c r="B682" s="7"/>
      <c r="C682" s="8"/>
      <c r="D682" s="110"/>
      <c r="F682" s="99"/>
      <c r="G682" s="99"/>
      <c r="H682" s="99"/>
      <c r="I682" s="18"/>
      <c r="J682" s="18"/>
      <c r="K682" s="59">
        <f t="shared" ref="K682:K745" si="28">IF(ctConta="",K681+F682,IF(I682=ctConta,K681+F682,K681))</f>
        <v>0</v>
      </c>
      <c r="M682" s="96">
        <f t="shared" si="27"/>
        <v>1</v>
      </c>
      <c r="N682" s="273"/>
    </row>
    <row r="683" spans="2:14" x14ac:dyDescent="0.25">
      <c r="B683" s="7"/>
      <c r="C683" s="8"/>
      <c r="D683" s="110"/>
      <c r="F683" s="99"/>
      <c r="G683" s="99"/>
      <c r="H683" s="99"/>
      <c r="I683" s="18"/>
      <c r="J683" s="18"/>
      <c r="K683" s="59">
        <f t="shared" si="28"/>
        <v>0</v>
      </c>
      <c r="M683" s="96">
        <f t="shared" si="27"/>
        <v>1</v>
      </c>
      <c r="N683" s="273"/>
    </row>
    <row r="684" spans="2:14" x14ac:dyDescent="0.25">
      <c r="B684" s="7"/>
      <c r="C684" s="8"/>
      <c r="D684" s="110"/>
      <c r="F684" s="99"/>
      <c r="G684" s="99"/>
      <c r="H684" s="99"/>
      <c r="I684" s="18"/>
      <c r="J684" s="18"/>
      <c r="K684" s="59">
        <f t="shared" si="28"/>
        <v>0</v>
      </c>
      <c r="M684" s="96">
        <f t="shared" si="27"/>
        <v>1</v>
      </c>
      <c r="N684" s="273"/>
    </row>
    <row r="685" spans="2:14" x14ac:dyDescent="0.25">
      <c r="B685" s="7"/>
      <c r="C685" s="8"/>
      <c r="D685" s="110"/>
      <c r="F685" s="99"/>
      <c r="G685" s="99"/>
      <c r="H685" s="99"/>
      <c r="I685" s="18"/>
      <c r="J685" s="18"/>
      <c r="K685" s="59">
        <f t="shared" si="28"/>
        <v>0</v>
      </c>
      <c r="M685" s="96">
        <f t="shared" si="27"/>
        <v>1</v>
      </c>
      <c r="N685" s="273"/>
    </row>
    <row r="686" spans="2:14" x14ac:dyDescent="0.25">
      <c r="B686" s="7"/>
      <c r="C686" s="8"/>
      <c r="D686" s="110"/>
      <c r="F686" s="99"/>
      <c r="G686" s="99"/>
      <c r="H686" s="282"/>
      <c r="I686" s="18"/>
      <c r="J686" s="18"/>
      <c r="K686" s="59">
        <f t="shared" si="28"/>
        <v>0</v>
      </c>
      <c r="M686" s="96">
        <f t="shared" si="27"/>
        <v>1</v>
      </c>
      <c r="N686" s="273"/>
    </row>
    <row r="687" spans="2:14" x14ac:dyDescent="0.25">
      <c r="B687" s="7"/>
      <c r="C687" s="8"/>
      <c r="D687" s="110"/>
      <c r="F687" s="99"/>
      <c r="G687" s="99"/>
      <c r="H687" s="99"/>
      <c r="I687" s="18"/>
      <c r="J687" s="18"/>
      <c r="K687" s="59">
        <f t="shared" si="28"/>
        <v>0</v>
      </c>
      <c r="M687" s="96">
        <f t="shared" si="27"/>
        <v>1</v>
      </c>
      <c r="N687" s="273"/>
    </row>
    <row r="688" spans="2:14" x14ac:dyDescent="0.25">
      <c r="B688" s="7"/>
      <c r="C688" s="8"/>
      <c r="D688" s="110"/>
      <c r="F688" s="99"/>
      <c r="G688" s="99"/>
      <c r="H688" s="99"/>
      <c r="I688" s="18"/>
      <c r="J688" s="18"/>
      <c r="K688" s="59">
        <f t="shared" si="28"/>
        <v>0</v>
      </c>
      <c r="M688" s="96">
        <f t="shared" si="27"/>
        <v>1</v>
      </c>
      <c r="N688" s="273"/>
    </row>
    <row r="689" spans="2:14" x14ac:dyDescent="0.25">
      <c r="B689" s="7"/>
      <c r="C689" s="8"/>
      <c r="D689" s="110"/>
      <c r="F689" s="99"/>
      <c r="G689" s="99"/>
      <c r="H689" s="99"/>
      <c r="I689" s="18"/>
      <c r="J689" s="18"/>
      <c r="K689" s="59">
        <f t="shared" si="28"/>
        <v>0</v>
      </c>
      <c r="M689" s="96">
        <f t="shared" si="27"/>
        <v>1</v>
      </c>
      <c r="N689" s="273"/>
    </row>
    <row r="690" spans="2:14" x14ac:dyDescent="0.25">
      <c r="B690" s="7"/>
      <c r="C690" s="8"/>
      <c r="D690" s="110"/>
      <c r="F690" s="99"/>
      <c r="G690" s="99"/>
      <c r="H690" s="99"/>
      <c r="I690" s="18"/>
      <c r="J690" s="18"/>
      <c r="K690" s="59">
        <f t="shared" si="28"/>
        <v>0</v>
      </c>
      <c r="M690" s="96">
        <f t="shared" si="27"/>
        <v>1</v>
      </c>
      <c r="N690" s="273"/>
    </row>
    <row r="691" spans="2:14" x14ac:dyDescent="0.25">
      <c r="B691" s="7"/>
      <c r="C691" s="8"/>
      <c r="D691" s="110"/>
      <c r="F691" s="99"/>
      <c r="G691" s="99"/>
      <c r="H691" s="99"/>
      <c r="I691" s="18"/>
      <c r="J691" s="18"/>
      <c r="K691" s="59">
        <f t="shared" si="28"/>
        <v>0</v>
      </c>
      <c r="M691" s="96">
        <f t="shared" si="27"/>
        <v>1</v>
      </c>
      <c r="N691" s="273"/>
    </row>
    <row r="692" spans="2:14" x14ac:dyDescent="0.25">
      <c r="B692" s="7"/>
      <c r="C692" s="8"/>
      <c r="D692" s="110"/>
      <c r="F692" s="99"/>
      <c r="G692" s="99"/>
      <c r="H692" s="99"/>
      <c r="I692" s="18"/>
      <c r="J692" s="18"/>
      <c r="K692" s="59">
        <f t="shared" si="28"/>
        <v>0</v>
      </c>
      <c r="M692" s="96">
        <f t="shared" si="27"/>
        <v>1</v>
      </c>
      <c r="N692" s="273"/>
    </row>
    <row r="693" spans="2:14" x14ac:dyDescent="0.25">
      <c r="B693" s="7"/>
      <c r="C693" s="8"/>
      <c r="D693" s="110"/>
      <c r="F693" s="99"/>
      <c r="G693" s="99"/>
      <c r="H693" s="99"/>
      <c r="I693" s="18"/>
      <c r="J693" s="18"/>
      <c r="K693" s="59">
        <f t="shared" si="28"/>
        <v>0</v>
      </c>
      <c r="M693" s="96">
        <f t="shared" si="27"/>
        <v>1</v>
      </c>
      <c r="N693" s="273"/>
    </row>
    <row r="694" spans="2:14" x14ac:dyDescent="0.25">
      <c r="B694" s="7"/>
      <c r="C694" s="8"/>
      <c r="D694" s="110"/>
      <c r="F694" s="99"/>
      <c r="G694" s="99"/>
      <c r="H694" s="99"/>
      <c r="I694" s="18"/>
      <c r="J694" s="18"/>
      <c r="K694" s="59">
        <f t="shared" si="28"/>
        <v>0</v>
      </c>
      <c r="M694" s="96">
        <f t="shared" si="27"/>
        <v>1</v>
      </c>
      <c r="N694" s="273"/>
    </row>
    <row r="695" spans="2:14" x14ac:dyDescent="0.25">
      <c r="B695" s="7"/>
      <c r="C695" s="8"/>
      <c r="D695" s="110"/>
      <c r="F695" s="99"/>
      <c r="G695" s="99"/>
      <c r="H695" s="99"/>
      <c r="I695" s="18"/>
      <c r="J695" s="18"/>
      <c r="K695" s="59">
        <f t="shared" si="28"/>
        <v>0</v>
      </c>
      <c r="M695" s="96">
        <f t="shared" si="27"/>
        <v>1</v>
      </c>
      <c r="N695" s="273"/>
    </row>
    <row r="696" spans="2:14" x14ac:dyDescent="0.25">
      <c r="B696" s="7"/>
      <c r="C696" s="8"/>
      <c r="D696" s="110"/>
      <c r="F696" s="99"/>
      <c r="G696" s="99"/>
      <c r="H696" s="99"/>
      <c r="I696" s="18"/>
      <c r="J696" s="18"/>
      <c r="K696" s="59">
        <f t="shared" si="28"/>
        <v>0</v>
      </c>
      <c r="M696" s="96">
        <f t="shared" si="27"/>
        <v>1</v>
      </c>
      <c r="N696" s="273"/>
    </row>
    <row r="697" spans="2:14" x14ac:dyDescent="0.25">
      <c r="B697" s="7"/>
      <c r="C697" s="8"/>
      <c r="D697" s="110"/>
      <c r="F697" s="99"/>
      <c r="G697" s="99"/>
      <c r="H697" s="99"/>
      <c r="I697" s="18"/>
      <c r="J697" s="18"/>
      <c r="K697" s="59">
        <f t="shared" si="28"/>
        <v>0</v>
      </c>
      <c r="M697" s="96">
        <f t="shared" si="27"/>
        <v>1</v>
      </c>
      <c r="N697" s="273"/>
    </row>
    <row r="698" spans="2:14" x14ac:dyDescent="0.25">
      <c r="B698" s="7"/>
      <c r="C698" s="8"/>
      <c r="D698" s="110"/>
      <c r="F698" s="99"/>
      <c r="G698" s="99"/>
      <c r="H698" s="282"/>
      <c r="I698" s="18"/>
      <c r="J698" s="18"/>
      <c r="K698" s="59">
        <f t="shared" si="28"/>
        <v>0</v>
      </c>
      <c r="M698" s="96">
        <f t="shared" si="27"/>
        <v>1</v>
      </c>
      <c r="N698" s="273"/>
    </row>
    <row r="699" spans="2:14" x14ac:dyDescent="0.25">
      <c r="B699" s="7"/>
      <c r="C699" s="8"/>
      <c r="D699" s="110"/>
      <c r="F699" s="99"/>
      <c r="G699" s="99"/>
      <c r="H699" s="99"/>
      <c r="I699" s="18"/>
      <c r="J699" s="18"/>
      <c r="K699" s="59">
        <f t="shared" si="28"/>
        <v>0</v>
      </c>
      <c r="M699" s="96">
        <f t="shared" si="27"/>
        <v>1</v>
      </c>
      <c r="N699" s="273"/>
    </row>
    <row r="700" spans="2:14" x14ac:dyDescent="0.25">
      <c r="B700" s="7"/>
      <c r="C700" s="8"/>
      <c r="D700" s="110"/>
      <c r="F700" s="99"/>
      <c r="G700" s="99"/>
      <c r="H700" s="99"/>
      <c r="I700" s="18"/>
      <c r="J700" s="18"/>
      <c r="K700" s="59">
        <f t="shared" si="28"/>
        <v>0</v>
      </c>
      <c r="M700" s="96">
        <f t="shared" si="27"/>
        <v>1</v>
      </c>
      <c r="N700" s="273"/>
    </row>
    <row r="701" spans="2:14" x14ac:dyDescent="0.25">
      <c r="B701" s="7"/>
      <c r="C701" s="8"/>
      <c r="D701" s="110"/>
      <c r="F701" s="99"/>
      <c r="G701" s="99"/>
      <c r="H701" s="282"/>
      <c r="I701" s="18"/>
      <c r="J701" s="18"/>
      <c r="K701" s="59">
        <f t="shared" si="28"/>
        <v>0</v>
      </c>
      <c r="M701" s="96">
        <f t="shared" si="27"/>
        <v>1</v>
      </c>
      <c r="N701" s="273"/>
    </row>
    <row r="702" spans="2:14" x14ac:dyDescent="0.25">
      <c r="B702" s="7"/>
      <c r="C702" s="8"/>
      <c r="D702" s="110"/>
      <c r="F702" s="99"/>
      <c r="G702" s="99"/>
      <c r="H702" s="99"/>
      <c r="I702" s="18"/>
      <c r="J702" s="18"/>
      <c r="K702" s="59">
        <f t="shared" si="28"/>
        <v>0</v>
      </c>
      <c r="M702" s="96">
        <f t="shared" si="27"/>
        <v>1</v>
      </c>
      <c r="N702" s="273"/>
    </row>
    <row r="703" spans="2:14" x14ac:dyDescent="0.25">
      <c r="B703" s="7"/>
      <c r="C703" s="8"/>
      <c r="D703" s="110"/>
      <c r="F703" s="99"/>
      <c r="G703" s="99"/>
      <c r="H703" s="99"/>
      <c r="I703" s="18"/>
      <c r="J703" s="18"/>
      <c r="K703" s="59">
        <f t="shared" si="28"/>
        <v>0</v>
      </c>
      <c r="M703" s="96">
        <f t="shared" si="27"/>
        <v>1</v>
      </c>
      <c r="N703" s="273"/>
    </row>
    <row r="704" spans="2:14" x14ac:dyDescent="0.25">
      <c r="B704" s="7"/>
      <c r="C704" s="8"/>
      <c r="D704" s="110"/>
      <c r="F704" s="99"/>
      <c r="G704" s="99"/>
      <c r="H704" s="180"/>
      <c r="I704" s="18"/>
      <c r="J704" s="18"/>
      <c r="K704" s="59">
        <f t="shared" si="28"/>
        <v>0</v>
      </c>
      <c r="M704" s="96">
        <f t="shared" si="27"/>
        <v>1</v>
      </c>
      <c r="N704" s="273"/>
    </row>
    <row r="705" spans="2:14" x14ac:dyDescent="0.25">
      <c r="B705" s="7"/>
      <c r="C705" s="8"/>
      <c r="D705" s="110"/>
      <c r="F705" s="99"/>
      <c r="G705" s="99"/>
      <c r="H705" s="99"/>
      <c r="I705" s="18"/>
      <c r="J705" s="18"/>
      <c r="K705" s="59">
        <f t="shared" si="28"/>
        <v>0</v>
      </c>
      <c r="M705" s="96">
        <f t="shared" si="27"/>
        <v>1</v>
      </c>
      <c r="N705" s="273"/>
    </row>
    <row r="706" spans="2:14" x14ac:dyDescent="0.25">
      <c r="B706" s="7"/>
      <c r="C706" s="8"/>
      <c r="D706" s="110"/>
      <c r="F706" s="99"/>
      <c r="G706" s="99"/>
      <c r="H706" s="99"/>
      <c r="I706" s="18"/>
      <c r="J706" s="18"/>
      <c r="K706" s="59">
        <f t="shared" si="28"/>
        <v>0</v>
      </c>
      <c r="M706" s="96">
        <f t="shared" si="27"/>
        <v>1</v>
      </c>
      <c r="N706" s="273"/>
    </row>
    <row r="707" spans="2:14" x14ac:dyDescent="0.25">
      <c r="B707" s="7"/>
      <c r="C707" s="8"/>
      <c r="D707" s="110"/>
      <c r="F707" s="99"/>
      <c r="G707" s="282"/>
      <c r="H707" s="282"/>
      <c r="I707" s="18"/>
      <c r="J707" s="18"/>
      <c r="K707" s="59">
        <f t="shared" si="28"/>
        <v>0</v>
      </c>
      <c r="M707" s="96">
        <f t="shared" si="27"/>
        <v>1</v>
      </c>
      <c r="N707" s="273"/>
    </row>
    <row r="708" spans="2:14" x14ac:dyDescent="0.25">
      <c r="B708" s="7"/>
      <c r="C708" s="8"/>
      <c r="D708" s="110"/>
      <c r="F708" s="99"/>
      <c r="G708" s="99"/>
      <c r="H708" s="99"/>
      <c r="I708" s="18"/>
      <c r="J708" s="18"/>
      <c r="K708" s="59">
        <f t="shared" si="28"/>
        <v>0</v>
      </c>
      <c r="M708" s="96">
        <f t="shared" si="27"/>
        <v>1</v>
      </c>
      <c r="N708" s="273"/>
    </row>
    <row r="709" spans="2:14" x14ac:dyDescent="0.25">
      <c r="B709" s="7"/>
      <c r="C709" s="8"/>
      <c r="D709" s="110"/>
      <c r="F709" s="99"/>
      <c r="G709" s="99"/>
      <c r="H709" s="99"/>
      <c r="I709" s="18"/>
      <c r="J709" s="18"/>
      <c r="K709" s="59">
        <f t="shared" si="28"/>
        <v>0</v>
      </c>
      <c r="M709" s="96">
        <f t="shared" si="27"/>
        <v>1</v>
      </c>
      <c r="N709" s="273"/>
    </row>
    <row r="710" spans="2:14" x14ac:dyDescent="0.25">
      <c r="B710" s="7"/>
      <c r="C710" s="8"/>
      <c r="D710" s="110"/>
      <c r="F710" s="99"/>
      <c r="G710" s="99"/>
      <c r="H710" s="99"/>
      <c r="I710" s="18"/>
      <c r="J710" s="18"/>
      <c r="K710" s="59">
        <f t="shared" si="28"/>
        <v>0</v>
      </c>
      <c r="M710" s="96">
        <f t="shared" si="27"/>
        <v>1</v>
      </c>
      <c r="N710" s="273"/>
    </row>
    <row r="711" spans="2:14" x14ac:dyDescent="0.25">
      <c r="B711" s="7"/>
      <c r="C711" s="8"/>
      <c r="D711" s="110"/>
      <c r="F711" s="99"/>
      <c r="G711" s="99"/>
      <c r="H711" s="99"/>
      <c r="I711" s="18"/>
      <c r="J711" s="18"/>
      <c r="K711" s="59">
        <f t="shared" si="28"/>
        <v>0</v>
      </c>
      <c r="M711" s="96">
        <f t="shared" si="27"/>
        <v>1</v>
      </c>
      <c r="N711" s="273"/>
    </row>
    <row r="712" spans="2:14" x14ac:dyDescent="0.25">
      <c r="B712" s="7"/>
      <c r="C712" s="8"/>
      <c r="D712" s="110"/>
      <c r="F712" s="99"/>
      <c r="G712" s="99"/>
      <c r="H712" s="99"/>
      <c r="I712" s="18"/>
      <c r="J712" s="18"/>
      <c r="K712" s="59">
        <f t="shared" si="28"/>
        <v>0</v>
      </c>
      <c r="M712" s="96">
        <f t="shared" si="27"/>
        <v>1</v>
      </c>
      <c r="N712" s="273"/>
    </row>
    <row r="713" spans="2:14" x14ac:dyDescent="0.25">
      <c r="B713" s="7"/>
      <c r="C713" s="8"/>
      <c r="D713" s="110"/>
      <c r="F713" s="99"/>
      <c r="G713" s="99"/>
      <c r="H713" s="282"/>
      <c r="I713" s="18"/>
      <c r="J713" s="18"/>
      <c r="K713" s="59">
        <f t="shared" si="28"/>
        <v>0</v>
      </c>
      <c r="M713" s="96">
        <f t="shared" si="27"/>
        <v>1</v>
      </c>
      <c r="N713" s="273"/>
    </row>
    <row r="714" spans="2:14" x14ac:dyDescent="0.25">
      <c r="B714" s="7"/>
      <c r="C714" s="8"/>
      <c r="D714" s="110"/>
      <c r="F714" s="99"/>
      <c r="G714" s="99"/>
      <c r="H714" s="282"/>
      <c r="I714" s="18"/>
      <c r="J714" s="18"/>
      <c r="K714" s="59">
        <f t="shared" si="28"/>
        <v>0</v>
      </c>
      <c r="M714" s="96">
        <f t="shared" si="27"/>
        <v>1</v>
      </c>
      <c r="N714" s="273"/>
    </row>
    <row r="715" spans="2:14" x14ac:dyDescent="0.25">
      <c r="B715" s="7"/>
      <c r="C715" s="8"/>
      <c r="D715" s="110"/>
      <c r="F715" s="99"/>
      <c r="G715" s="282"/>
      <c r="H715" s="282"/>
      <c r="I715" s="18"/>
      <c r="J715" s="18"/>
      <c r="K715" s="59">
        <f t="shared" si="28"/>
        <v>0</v>
      </c>
      <c r="M715" s="96">
        <f t="shared" si="27"/>
        <v>1</v>
      </c>
      <c r="N715" s="273"/>
    </row>
    <row r="716" spans="2:14" x14ac:dyDescent="0.25">
      <c r="B716" s="7"/>
      <c r="C716" s="8"/>
      <c r="D716" s="110"/>
      <c r="F716" s="99"/>
      <c r="G716" s="282"/>
      <c r="H716" s="282"/>
      <c r="I716" s="18"/>
      <c r="J716" s="18"/>
      <c r="K716" s="59">
        <f t="shared" si="28"/>
        <v>0</v>
      </c>
      <c r="M716" s="96">
        <f t="shared" si="27"/>
        <v>1</v>
      </c>
      <c r="N716" s="273"/>
    </row>
    <row r="717" spans="2:14" x14ac:dyDescent="0.25">
      <c r="B717" s="7"/>
      <c r="C717" s="8"/>
      <c r="D717" s="110"/>
      <c r="F717" s="99"/>
      <c r="G717" s="99"/>
      <c r="H717" s="99"/>
      <c r="I717" s="18"/>
      <c r="J717" s="18"/>
      <c r="K717" s="59">
        <f t="shared" si="28"/>
        <v>0</v>
      </c>
      <c r="M717" s="96">
        <f t="shared" si="27"/>
        <v>1</v>
      </c>
      <c r="N717" s="273"/>
    </row>
    <row r="718" spans="2:14" x14ac:dyDescent="0.25">
      <c r="B718" s="7"/>
      <c r="C718" s="8"/>
      <c r="D718" s="110"/>
      <c r="F718" s="99"/>
      <c r="G718" s="99"/>
      <c r="H718" s="99"/>
      <c r="I718" s="18"/>
      <c r="J718" s="18"/>
      <c r="K718" s="59">
        <f t="shared" si="28"/>
        <v>0</v>
      </c>
      <c r="M718" s="96">
        <f t="shared" si="27"/>
        <v>1</v>
      </c>
      <c r="N718" s="273"/>
    </row>
    <row r="719" spans="2:14" x14ac:dyDescent="0.25">
      <c r="B719" s="7"/>
      <c r="C719" s="8"/>
      <c r="D719" s="110"/>
      <c r="F719" s="99"/>
      <c r="G719" s="99"/>
      <c r="H719" s="99"/>
      <c r="I719" s="18"/>
      <c r="J719" s="18"/>
      <c r="K719" s="59">
        <f t="shared" si="28"/>
        <v>0</v>
      </c>
      <c r="M719" s="96">
        <f t="shared" si="27"/>
        <v>1</v>
      </c>
      <c r="N719" s="273"/>
    </row>
    <row r="720" spans="2:14" x14ac:dyDescent="0.25">
      <c r="B720" s="7"/>
      <c r="C720" s="8"/>
      <c r="D720" s="110"/>
      <c r="F720" s="99"/>
      <c r="G720" s="99"/>
      <c r="H720" s="99"/>
      <c r="I720" s="18"/>
      <c r="J720" s="18"/>
      <c r="K720" s="59">
        <f t="shared" si="28"/>
        <v>0</v>
      </c>
      <c r="M720" s="96">
        <f t="shared" si="27"/>
        <v>1</v>
      </c>
      <c r="N720" s="273"/>
    </row>
    <row r="721" spans="2:14" x14ac:dyDescent="0.25">
      <c r="B721" s="7"/>
      <c r="C721" s="8"/>
      <c r="D721" s="110"/>
      <c r="F721" s="99"/>
      <c r="G721" s="99"/>
      <c r="H721" s="99"/>
      <c r="I721" s="18"/>
      <c r="J721" s="18"/>
      <c r="K721" s="59">
        <f t="shared" si="28"/>
        <v>0</v>
      </c>
      <c r="M721" s="96">
        <f t="shared" ref="M721:M784" si="29">UltimoDia(D721)</f>
        <v>1</v>
      </c>
      <c r="N721" s="273"/>
    </row>
    <row r="722" spans="2:14" x14ac:dyDescent="0.25">
      <c r="B722" s="7"/>
      <c r="C722" s="8"/>
      <c r="D722" s="110"/>
      <c r="F722" s="99"/>
      <c r="G722" s="99"/>
      <c r="H722" s="99"/>
      <c r="I722" s="18"/>
      <c r="J722" s="18"/>
      <c r="K722" s="59">
        <f t="shared" si="28"/>
        <v>0</v>
      </c>
      <c r="M722" s="96">
        <f t="shared" si="29"/>
        <v>1</v>
      </c>
      <c r="N722" s="273"/>
    </row>
    <row r="723" spans="2:14" x14ac:dyDescent="0.25">
      <c r="B723" s="7"/>
      <c r="C723" s="8"/>
      <c r="D723" s="110"/>
      <c r="F723" s="99"/>
      <c r="G723" s="99"/>
      <c r="H723" s="99"/>
      <c r="I723" s="18"/>
      <c r="J723" s="18"/>
      <c r="K723" s="59">
        <f t="shared" si="28"/>
        <v>0</v>
      </c>
      <c r="M723" s="96">
        <f t="shared" si="29"/>
        <v>1</v>
      </c>
      <c r="N723" s="273"/>
    </row>
    <row r="724" spans="2:14" x14ac:dyDescent="0.25">
      <c r="B724" s="7"/>
      <c r="C724" s="8"/>
      <c r="D724" s="110"/>
      <c r="F724" s="99"/>
      <c r="G724" s="99"/>
      <c r="H724" s="99"/>
      <c r="I724" s="18"/>
      <c r="J724" s="18"/>
      <c r="K724" s="59">
        <f t="shared" si="28"/>
        <v>0</v>
      </c>
      <c r="M724" s="96">
        <f t="shared" si="29"/>
        <v>1</v>
      </c>
      <c r="N724" s="273"/>
    </row>
    <row r="725" spans="2:14" x14ac:dyDescent="0.25">
      <c r="B725" s="7"/>
      <c r="C725" s="8"/>
      <c r="D725" s="110"/>
      <c r="F725" s="99"/>
      <c r="G725" s="99"/>
      <c r="H725" s="99"/>
      <c r="I725" s="18"/>
      <c r="J725" s="18"/>
      <c r="K725" s="59">
        <f t="shared" si="28"/>
        <v>0</v>
      </c>
      <c r="M725" s="96">
        <f t="shared" si="29"/>
        <v>1</v>
      </c>
      <c r="N725" s="273"/>
    </row>
    <row r="726" spans="2:14" x14ac:dyDescent="0.25">
      <c r="B726" s="7"/>
      <c r="C726" s="8"/>
      <c r="D726" s="110"/>
      <c r="F726" s="99"/>
      <c r="G726" s="99"/>
      <c r="H726" s="99"/>
      <c r="I726" s="18"/>
      <c r="J726" s="18"/>
      <c r="K726" s="59">
        <f t="shared" si="28"/>
        <v>0</v>
      </c>
      <c r="M726" s="96">
        <f t="shared" si="29"/>
        <v>1</v>
      </c>
      <c r="N726" s="273"/>
    </row>
    <row r="727" spans="2:14" x14ac:dyDescent="0.25">
      <c r="B727" s="7"/>
      <c r="C727" s="8"/>
      <c r="D727" s="110"/>
      <c r="F727" s="99"/>
      <c r="G727" s="99"/>
      <c r="H727" s="99"/>
      <c r="I727" s="18"/>
      <c r="J727" s="18"/>
      <c r="K727" s="59">
        <f t="shared" si="28"/>
        <v>0</v>
      </c>
      <c r="M727" s="96">
        <f t="shared" si="29"/>
        <v>1</v>
      </c>
      <c r="N727" s="273"/>
    </row>
    <row r="728" spans="2:14" x14ac:dyDescent="0.25">
      <c r="B728" s="7"/>
      <c r="C728" s="8"/>
      <c r="D728" s="110"/>
      <c r="F728" s="99"/>
      <c r="G728" s="99"/>
      <c r="H728" s="99"/>
      <c r="I728" s="18"/>
      <c r="J728" s="18"/>
      <c r="K728" s="59">
        <f t="shared" si="28"/>
        <v>0</v>
      </c>
      <c r="M728" s="96">
        <f t="shared" si="29"/>
        <v>1</v>
      </c>
      <c r="N728" s="273"/>
    </row>
    <row r="729" spans="2:14" x14ac:dyDescent="0.25">
      <c r="B729" s="7"/>
      <c r="C729" s="8"/>
      <c r="D729" s="110"/>
      <c r="F729" s="99"/>
      <c r="G729" s="99"/>
      <c r="H729" s="99"/>
      <c r="I729" s="18"/>
      <c r="J729" s="18"/>
      <c r="K729" s="59">
        <f t="shared" si="28"/>
        <v>0</v>
      </c>
      <c r="M729" s="96">
        <f t="shared" si="29"/>
        <v>1</v>
      </c>
      <c r="N729" s="273"/>
    </row>
    <row r="730" spans="2:14" x14ac:dyDescent="0.25">
      <c r="B730" s="7"/>
      <c r="C730" s="8"/>
      <c r="D730" s="110"/>
      <c r="F730" s="99"/>
      <c r="G730" s="99"/>
      <c r="H730" s="99"/>
      <c r="I730" s="18"/>
      <c r="J730" s="18"/>
      <c r="K730" s="59">
        <f t="shared" si="28"/>
        <v>0</v>
      </c>
      <c r="M730" s="96">
        <f t="shared" si="29"/>
        <v>1</v>
      </c>
      <c r="N730" s="273"/>
    </row>
    <row r="731" spans="2:14" x14ac:dyDescent="0.25">
      <c r="B731" s="7"/>
      <c r="C731" s="8"/>
      <c r="D731" s="110"/>
      <c r="F731" s="99"/>
      <c r="G731" s="99"/>
      <c r="H731" s="99"/>
      <c r="I731" s="18"/>
      <c r="J731" s="18"/>
      <c r="K731" s="59">
        <f t="shared" si="28"/>
        <v>0</v>
      </c>
      <c r="M731" s="96">
        <f t="shared" si="29"/>
        <v>1</v>
      </c>
      <c r="N731" s="273"/>
    </row>
    <row r="732" spans="2:14" x14ac:dyDescent="0.25">
      <c r="B732" s="7"/>
      <c r="C732" s="8"/>
      <c r="D732" s="110"/>
      <c r="F732" s="99"/>
      <c r="G732" s="99"/>
      <c r="H732" s="99"/>
      <c r="I732" s="18"/>
      <c r="J732" s="18"/>
      <c r="K732" s="59">
        <f t="shared" si="28"/>
        <v>0</v>
      </c>
      <c r="M732" s="96">
        <f t="shared" si="29"/>
        <v>1</v>
      </c>
      <c r="N732" s="273"/>
    </row>
    <row r="733" spans="2:14" x14ac:dyDescent="0.25">
      <c r="B733" s="7"/>
      <c r="C733" s="8"/>
      <c r="D733" s="110"/>
      <c r="F733" s="99"/>
      <c r="G733" s="99"/>
      <c r="H733" s="99"/>
      <c r="I733" s="18"/>
      <c r="J733" s="18"/>
      <c r="K733" s="59">
        <f t="shared" si="28"/>
        <v>0</v>
      </c>
      <c r="M733" s="96">
        <f t="shared" si="29"/>
        <v>1</v>
      </c>
      <c r="N733" s="273"/>
    </row>
    <row r="734" spans="2:14" x14ac:dyDescent="0.25">
      <c r="B734" s="7"/>
      <c r="C734" s="8"/>
      <c r="D734" s="110"/>
      <c r="F734" s="99"/>
      <c r="G734" s="99"/>
      <c r="H734" s="99"/>
      <c r="I734" s="18"/>
      <c r="J734" s="18"/>
      <c r="K734" s="59">
        <f t="shared" si="28"/>
        <v>0</v>
      </c>
      <c r="M734" s="96">
        <f t="shared" si="29"/>
        <v>1</v>
      </c>
      <c r="N734" s="273"/>
    </row>
    <row r="735" spans="2:14" x14ac:dyDescent="0.25">
      <c r="B735" s="7"/>
      <c r="C735" s="8"/>
      <c r="D735" s="110"/>
      <c r="F735" s="99"/>
      <c r="G735" s="99"/>
      <c r="H735" s="99"/>
      <c r="I735" s="18"/>
      <c r="J735" s="18"/>
      <c r="K735" s="59">
        <f t="shared" si="28"/>
        <v>0</v>
      </c>
      <c r="M735" s="96">
        <f t="shared" si="29"/>
        <v>1</v>
      </c>
      <c r="N735" s="273"/>
    </row>
    <row r="736" spans="2:14" x14ac:dyDescent="0.25">
      <c r="B736" s="7"/>
      <c r="C736" s="8"/>
      <c r="D736" s="110"/>
      <c r="F736" s="99"/>
      <c r="G736" s="99"/>
      <c r="H736" s="99"/>
      <c r="I736" s="18"/>
      <c r="J736" s="18"/>
      <c r="K736" s="59">
        <f t="shared" si="28"/>
        <v>0</v>
      </c>
      <c r="M736" s="96">
        <f t="shared" si="29"/>
        <v>1</v>
      </c>
      <c r="N736" s="273"/>
    </row>
    <row r="737" spans="2:14" x14ac:dyDescent="0.25">
      <c r="B737" s="7"/>
      <c r="C737" s="8"/>
      <c r="D737" s="110"/>
      <c r="F737" s="99"/>
      <c r="G737" s="282"/>
      <c r="H737" s="282"/>
      <c r="I737" s="18"/>
      <c r="J737" s="18"/>
      <c r="K737" s="59">
        <f t="shared" si="28"/>
        <v>0</v>
      </c>
      <c r="M737" s="96">
        <f t="shared" si="29"/>
        <v>1</v>
      </c>
      <c r="N737" s="273"/>
    </row>
    <row r="738" spans="2:14" x14ac:dyDescent="0.25">
      <c r="B738" s="7"/>
      <c r="C738" s="8"/>
      <c r="D738" s="110"/>
      <c r="F738" s="99"/>
      <c r="G738" s="99"/>
      <c r="H738" s="99"/>
      <c r="I738" s="18"/>
      <c r="J738" s="18"/>
      <c r="K738" s="59">
        <f t="shared" si="28"/>
        <v>0</v>
      </c>
      <c r="M738" s="96">
        <f t="shared" si="29"/>
        <v>1</v>
      </c>
      <c r="N738" s="273"/>
    </row>
    <row r="739" spans="2:14" x14ac:dyDescent="0.25">
      <c r="B739" s="7"/>
      <c r="C739" s="8"/>
      <c r="D739" s="110"/>
      <c r="F739" s="99"/>
      <c r="G739" s="99"/>
      <c r="H739" s="99"/>
      <c r="I739" s="18"/>
      <c r="J739" s="18"/>
      <c r="K739" s="59">
        <f t="shared" si="28"/>
        <v>0</v>
      </c>
      <c r="M739" s="96">
        <f t="shared" si="29"/>
        <v>1</v>
      </c>
      <c r="N739" s="273"/>
    </row>
    <row r="740" spans="2:14" x14ac:dyDescent="0.25">
      <c r="B740" s="7"/>
      <c r="C740" s="8"/>
      <c r="D740" s="110"/>
      <c r="F740" s="99"/>
      <c r="G740" s="99"/>
      <c r="H740" s="99"/>
      <c r="I740" s="18"/>
      <c r="J740" s="18"/>
      <c r="K740" s="59">
        <f t="shared" si="28"/>
        <v>0</v>
      </c>
      <c r="M740" s="96">
        <f t="shared" si="29"/>
        <v>1</v>
      </c>
      <c r="N740" s="273"/>
    </row>
    <row r="741" spans="2:14" x14ac:dyDescent="0.25">
      <c r="B741" s="7"/>
      <c r="C741" s="8"/>
      <c r="D741" s="110"/>
      <c r="F741" s="99"/>
      <c r="G741" s="99"/>
      <c r="H741" s="99"/>
      <c r="I741" s="18"/>
      <c r="J741" s="18"/>
      <c r="K741" s="59">
        <f t="shared" si="28"/>
        <v>0</v>
      </c>
      <c r="M741" s="96">
        <f t="shared" si="29"/>
        <v>1</v>
      </c>
      <c r="N741" s="273"/>
    </row>
    <row r="742" spans="2:14" x14ac:dyDescent="0.25">
      <c r="B742" s="7"/>
      <c r="C742" s="8"/>
      <c r="D742" s="110"/>
      <c r="F742" s="99"/>
      <c r="G742" s="99"/>
      <c r="H742" s="99"/>
      <c r="I742" s="18"/>
      <c r="J742" s="18"/>
      <c r="K742" s="59">
        <f t="shared" si="28"/>
        <v>0</v>
      </c>
      <c r="M742" s="96">
        <f t="shared" si="29"/>
        <v>1</v>
      </c>
      <c r="N742" s="273"/>
    </row>
    <row r="743" spans="2:14" x14ac:dyDescent="0.25">
      <c r="B743" s="7"/>
      <c r="C743" s="8"/>
      <c r="D743" s="110"/>
      <c r="F743" s="99"/>
      <c r="G743" s="99"/>
      <c r="H743" s="99"/>
      <c r="I743" s="18"/>
      <c r="J743" s="18"/>
      <c r="K743" s="59">
        <f t="shared" si="28"/>
        <v>0</v>
      </c>
      <c r="M743" s="96">
        <f t="shared" si="29"/>
        <v>1</v>
      </c>
      <c r="N743" s="273"/>
    </row>
    <row r="744" spans="2:14" x14ac:dyDescent="0.25">
      <c r="B744" s="7"/>
      <c r="C744" s="8"/>
      <c r="D744" s="110"/>
      <c r="F744" s="99"/>
      <c r="G744" s="99"/>
      <c r="H744" s="282"/>
      <c r="I744" s="18"/>
      <c r="J744" s="18"/>
      <c r="K744" s="59">
        <f t="shared" si="28"/>
        <v>0</v>
      </c>
      <c r="M744" s="96">
        <f t="shared" si="29"/>
        <v>1</v>
      </c>
      <c r="N744" s="273"/>
    </row>
    <row r="745" spans="2:14" x14ac:dyDescent="0.25">
      <c r="B745" s="7"/>
      <c r="C745" s="8"/>
      <c r="D745" s="110"/>
      <c r="F745" s="99"/>
      <c r="G745" s="99"/>
      <c r="H745" s="180"/>
      <c r="I745" s="18"/>
      <c r="J745" s="18"/>
      <c r="K745" s="59">
        <f t="shared" si="28"/>
        <v>0</v>
      </c>
      <c r="M745" s="96">
        <f t="shared" si="29"/>
        <v>1</v>
      </c>
      <c r="N745" s="273"/>
    </row>
    <row r="746" spans="2:14" x14ac:dyDescent="0.25">
      <c r="B746" s="7"/>
      <c r="C746" s="8"/>
      <c r="D746" s="110"/>
      <c r="F746" s="99"/>
      <c r="G746" s="99"/>
      <c r="H746" s="99"/>
      <c r="I746" s="18"/>
      <c r="J746" s="18"/>
      <c r="K746" s="59">
        <f t="shared" ref="K746:K809" si="30">IF(ctConta="",K745+F746,IF(I746=ctConta,K745+F746,K745))</f>
        <v>0</v>
      </c>
      <c r="M746" s="96">
        <f t="shared" si="29"/>
        <v>1</v>
      </c>
      <c r="N746" s="273"/>
    </row>
    <row r="747" spans="2:14" x14ac:dyDescent="0.25">
      <c r="B747" s="7"/>
      <c r="C747" s="8"/>
      <c r="D747" s="110"/>
      <c r="F747" s="99"/>
      <c r="G747" s="99"/>
      <c r="H747" s="99"/>
      <c r="I747" s="18"/>
      <c r="J747" s="18"/>
      <c r="K747" s="59">
        <f t="shared" si="30"/>
        <v>0</v>
      </c>
      <c r="M747" s="96">
        <f t="shared" si="29"/>
        <v>1</v>
      </c>
      <c r="N747" s="273"/>
    </row>
    <row r="748" spans="2:14" x14ac:dyDescent="0.25">
      <c r="B748" s="7"/>
      <c r="C748" s="8"/>
      <c r="D748" s="110"/>
      <c r="F748" s="99"/>
      <c r="G748" s="99"/>
      <c r="H748" s="99"/>
      <c r="I748" s="18"/>
      <c r="J748" s="18"/>
      <c r="K748" s="59">
        <f t="shared" si="30"/>
        <v>0</v>
      </c>
      <c r="M748" s="96">
        <f t="shared" si="29"/>
        <v>1</v>
      </c>
      <c r="N748" s="273"/>
    </row>
    <row r="749" spans="2:14" x14ac:dyDescent="0.25">
      <c r="B749" s="7"/>
      <c r="C749" s="8"/>
      <c r="D749" s="110"/>
      <c r="F749" s="99"/>
      <c r="G749" s="99"/>
      <c r="H749" s="99"/>
      <c r="I749" s="18"/>
      <c r="J749" s="18"/>
      <c r="K749" s="59">
        <f t="shared" si="30"/>
        <v>0</v>
      </c>
      <c r="M749" s="96">
        <f t="shared" si="29"/>
        <v>1</v>
      </c>
      <c r="N749" s="273"/>
    </row>
    <row r="750" spans="2:14" x14ac:dyDescent="0.25">
      <c r="B750" s="7"/>
      <c r="C750" s="8"/>
      <c r="D750" s="110"/>
      <c r="F750" s="99"/>
      <c r="G750" s="99"/>
      <c r="H750" s="99"/>
      <c r="I750" s="18"/>
      <c r="J750" s="18"/>
      <c r="K750" s="59">
        <f t="shared" si="30"/>
        <v>0</v>
      </c>
      <c r="M750" s="96">
        <f t="shared" si="29"/>
        <v>1</v>
      </c>
      <c r="N750" s="273"/>
    </row>
    <row r="751" spans="2:14" x14ac:dyDescent="0.25">
      <c r="B751" s="7"/>
      <c r="C751" s="8"/>
      <c r="D751" s="110"/>
      <c r="F751" s="99"/>
      <c r="G751" s="99"/>
      <c r="H751" s="99"/>
      <c r="I751" s="18"/>
      <c r="J751" s="18"/>
      <c r="K751" s="59">
        <f t="shared" si="30"/>
        <v>0</v>
      </c>
      <c r="M751" s="96">
        <f t="shared" si="29"/>
        <v>1</v>
      </c>
      <c r="N751" s="273"/>
    </row>
    <row r="752" spans="2:14" x14ac:dyDescent="0.25">
      <c r="B752" s="7"/>
      <c r="C752" s="8"/>
      <c r="D752" s="110"/>
      <c r="F752" s="99"/>
      <c r="G752" s="99"/>
      <c r="H752" s="99"/>
      <c r="I752" s="18"/>
      <c r="J752" s="18"/>
      <c r="K752" s="59">
        <f t="shared" si="30"/>
        <v>0</v>
      </c>
      <c r="M752" s="96">
        <f t="shared" si="29"/>
        <v>1</v>
      </c>
      <c r="N752" s="273"/>
    </row>
    <row r="753" spans="2:14" x14ac:dyDescent="0.25">
      <c r="B753" s="7"/>
      <c r="C753" s="8"/>
      <c r="D753" s="110"/>
      <c r="F753" s="99"/>
      <c r="G753" s="99"/>
      <c r="H753" s="99"/>
      <c r="I753" s="18"/>
      <c r="J753" s="18"/>
      <c r="K753" s="59">
        <f t="shared" si="30"/>
        <v>0</v>
      </c>
      <c r="M753" s="96">
        <f t="shared" si="29"/>
        <v>1</v>
      </c>
      <c r="N753" s="273"/>
    </row>
    <row r="754" spans="2:14" x14ac:dyDescent="0.25">
      <c r="B754" s="7"/>
      <c r="C754" s="8"/>
      <c r="D754" s="110"/>
      <c r="F754" s="99"/>
      <c r="G754" s="99"/>
      <c r="H754" s="99"/>
      <c r="I754" s="18"/>
      <c r="J754" s="18"/>
      <c r="K754" s="59">
        <f t="shared" si="30"/>
        <v>0</v>
      </c>
      <c r="M754" s="96">
        <f t="shared" si="29"/>
        <v>1</v>
      </c>
      <c r="N754" s="273"/>
    </row>
    <row r="755" spans="2:14" x14ac:dyDescent="0.25">
      <c r="B755" s="7"/>
      <c r="C755" s="8"/>
      <c r="D755" s="110"/>
      <c r="F755" s="99"/>
      <c r="G755" s="99"/>
      <c r="H755" s="99"/>
      <c r="I755" s="18"/>
      <c r="J755" s="18"/>
      <c r="K755" s="59">
        <f t="shared" si="30"/>
        <v>0</v>
      </c>
      <c r="M755" s="96">
        <f t="shared" si="29"/>
        <v>1</v>
      </c>
      <c r="N755" s="273"/>
    </row>
    <row r="756" spans="2:14" x14ac:dyDescent="0.25">
      <c r="B756" s="7"/>
      <c r="C756" s="8"/>
      <c r="D756" s="110"/>
      <c r="F756" s="99"/>
      <c r="G756" s="99"/>
      <c r="H756" s="99"/>
      <c r="I756" s="18"/>
      <c r="J756" s="18"/>
      <c r="K756" s="59">
        <f t="shared" si="30"/>
        <v>0</v>
      </c>
      <c r="M756" s="96">
        <f t="shared" si="29"/>
        <v>1</v>
      </c>
      <c r="N756" s="273"/>
    </row>
    <row r="757" spans="2:14" x14ac:dyDescent="0.25">
      <c r="B757" s="7"/>
      <c r="C757" s="8"/>
      <c r="D757" s="110"/>
      <c r="F757" s="99"/>
      <c r="G757" s="99"/>
      <c r="H757" s="99"/>
      <c r="I757" s="18"/>
      <c r="J757" s="18"/>
      <c r="K757" s="59">
        <f t="shared" si="30"/>
        <v>0</v>
      </c>
      <c r="M757" s="96">
        <f t="shared" si="29"/>
        <v>1</v>
      </c>
      <c r="N757" s="273"/>
    </row>
    <row r="758" spans="2:14" x14ac:dyDescent="0.25">
      <c r="B758" s="7"/>
      <c r="C758" s="8"/>
      <c r="D758" s="110"/>
      <c r="F758" s="99"/>
      <c r="G758" s="99"/>
      <c r="H758" s="99"/>
      <c r="I758" s="18"/>
      <c r="J758" s="18"/>
      <c r="K758" s="59">
        <f t="shared" si="30"/>
        <v>0</v>
      </c>
      <c r="M758" s="96">
        <f t="shared" si="29"/>
        <v>1</v>
      </c>
      <c r="N758" s="273"/>
    </row>
    <row r="759" spans="2:14" x14ac:dyDescent="0.25">
      <c r="B759" s="7"/>
      <c r="C759" s="8"/>
      <c r="D759" s="110"/>
      <c r="F759" s="99"/>
      <c r="G759" s="99"/>
      <c r="H759" s="99"/>
      <c r="I759" s="18"/>
      <c r="J759" s="18"/>
      <c r="K759" s="59">
        <f t="shared" si="30"/>
        <v>0</v>
      </c>
      <c r="M759" s="96">
        <f t="shared" si="29"/>
        <v>1</v>
      </c>
      <c r="N759" s="273"/>
    </row>
    <row r="760" spans="2:14" x14ac:dyDescent="0.25">
      <c r="B760" s="7"/>
      <c r="C760" s="8"/>
      <c r="D760" s="110"/>
      <c r="F760" s="99"/>
      <c r="G760" s="99"/>
      <c r="H760" s="99"/>
      <c r="I760" s="18"/>
      <c r="J760" s="18"/>
      <c r="K760" s="59">
        <f t="shared" si="30"/>
        <v>0</v>
      </c>
      <c r="M760" s="96">
        <f t="shared" si="29"/>
        <v>1</v>
      </c>
      <c r="N760" s="273"/>
    </row>
    <row r="761" spans="2:14" x14ac:dyDescent="0.25">
      <c r="B761" s="7"/>
      <c r="C761" s="8"/>
      <c r="D761" s="110"/>
      <c r="F761" s="99"/>
      <c r="G761" s="99"/>
      <c r="H761" s="99"/>
      <c r="I761" s="18"/>
      <c r="J761" s="18"/>
      <c r="K761" s="59">
        <f t="shared" si="30"/>
        <v>0</v>
      </c>
      <c r="M761" s="96">
        <f t="shared" si="29"/>
        <v>1</v>
      </c>
      <c r="N761" s="273"/>
    </row>
    <row r="762" spans="2:14" x14ac:dyDescent="0.25">
      <c r="B762" s="7"/>
      <c r="C762" s="8"/>
      <c r="D762" s="110"/>
      <c r="F762" s="99"/>
      <c r="G762" s="99"/>
      <c r="H762" s="282"/>
      <c r="I762" s="18"/>
      <c r="J762" s="18"/>
      <c r="K762" s="59">
        <f t="shared" si="30"/>
        <v>0</v>
      </c>
      <c r="M762" s="96">
        <f t="shared" si="29"/>
        <v>1</v>
      </c>
      <c r="N762" s="273"/>
    </row>
    <row r="763" spans="2:14" x14ac:dyDescent="0.25">
      <c r="B763" s="7"/>
      <c r="C763" s="8"/>
      <c r="D763" s="110"/>
      <c r="F763" s="99"/>
      <c r="G763" s="99"/>
      <c r="H763" s="99"/>
      <c r="I763" s="18"/>
      <c r="J763" s="18"/>
      <c r="K763" s="59">
        <f t="shared" si="30"/>
        <v>0</v>
      </c>
      <c r="M763" s="96">
        <f t="shared" si="29"/>
        <v>1</v>
      </c>
      <c r="N763" s="273"/>
    </row>
    <row r="764" spans="2:14" x14ac:dyDescent="0.25">
      <c r="B764" s="7"/>
      <c r="C764" s="8"/>
      <c r="D764" s="110"/>
      <c r="F764" s="99"/>
      <c r="G764" s="99"/>
      <c r="H764" s="99"/>
      <c r="I764" s="18"/>
      <c r="J764" s="18"/>
      <c r="K764" s="59">
        <f t="shared" si="30"/>
        <v>0</v>
      </c>
      <c r="M764" s="96">
        <f t="shared" si="29"/>
        <v>1</v>
      </c>
      <c r="N764" s="273"/>
    </row>
    <row r="765" spans="2:14" x14ac:dyDescent="0.25">
      <c r="B765" s="7"/>
      <c r="C765" s="8"/>
      <c r="D765" s="110"/>
      <c r="F765" s="99"/>
      <c r="G765" s="99"/>
      <c r="H765" s="99"/>
      <c r="I765" s="18"/>
      <c r="J765" s="18"/>
      <c r="K765" s="59">
        <f t="shared" si="30"/>
        <v>0</v>
      </c>
      <c r="M765" s="96">
        <f t="shared" si="29"/>
        <v>1</v>
      </c>
      <c r="N765" s="273"/>
    </row>
    <row r="766" spans="2:14" x14ac:dyDescent="0.25">
      <c r="B766" s="7"/>
      <c r="C766" s="8"/>
      <c r="D766" s="110"/>
      <c r="F766" s="99"/>
      <c r="G766" s="99"/>
      <c r="H766" s="99"/>
      <c r="I766" s="18"/>
      <c r="J766" s="18"/>
      <c r="K766" s="59">
        <f t="shared" si="30"/>
        <v>0</v>
      </c>
      <c r="M766" s="96">
        <f t="shared" si="29"/>
        <v>1</v>
      </c>
      <c r="N766" s="273"/>
    </row>
    <row r="767" spans="2:14" x14ac:dyDescent="0.25">
      <c r="B767" s="7"/>
      <c r="C767" s="8"/>
      <c r="D767" s="110"/>
      <c r="F767" s="99"/>
      <c r="G767" s="99"/>
      <c r="H767" s="99"/>
      <c r="I767" s="18"/>
      <c r="J767" s="18"/>
      <c r="K767" s="59">
        <f t="shared" si="30"/>
        <v>0</v>
      </c>
      <c r="M767" s="96">
        <f t="shared" si="29"/>
        <v>1</v>
      </c>
      <c r="N767" s="273"/>
    </row>
    <row r="768" spans="2:14" x14ac:dyDescent="0.25">
      <c r="B768" s="7"/>
      <c r="C768" s="8"/>
      <c r="D768" s="110"/>
      <c r="F768" s="99"/>
      <c r="G768" s="99"/>
      <c r="H768" s="99"/>
      <c r="I768" s="18"/>
      <c r="J768" s="18"/>
      <c r="K768" s="59">
        <f t="shared" si="30"/>
        <v>0</v>
      </c>
      <c r="M768" s="96">
        <f t="shared" si="29"/>
        <v>1</v>
      </c>
      <c r="N768" s="273"/>
    </row>
    <row r="769" spans="2:14" x14ac:dyDescent="0.25">
      <c r="B769" s="7"/>
      <c r="C769" s="8"/>
      <c r="D769" s="110"/>
      <c r="F769" s="99"/>
      <c r="G769" s="99"/>
      <c r="H769" s="99"/>
      <c r="I769" s="18"/>
      <c r="J769" s="18"/>
      <c r="K769" s="59">
        <f t="shared" si="30"/>
        <v>0</v>
      </c>
      <c r="M769" s="96">
        <f t="shared" si="29"/>
        <v>1</v>
      </c>
      <c r="N769" s="273"/>
    </row>
    <row r="770" spans="2:14" x14ac:dyDescent="0.25">
      <c r="B770" s="7"/>
      <c r="C770" s="8"/>
      <c r="D770" s="110"/>
      <c r="F770" s="99"/>
      <c r="G770" s="282"/>
      <c r="H770" s="282"/>
      <c r="I770" s="18"/>
      <c r="J770" s="18"/>
      <c r="K770" s="59">
        <f t="shared" si="30"/>
        <v>0</v>
      </c>
      <c r="M770" s="96">
        <f t="shared" si="29"/>
        <v>1</v>
      </c>
      <c r="N770" s="273"/>
    </row>
    <row r="771" spans="2:14" x14ac:dyDescent="0.25">
      <c r="B771" s="7"/>
      <c r="C771" s="8"/>
      <c r="D771" s="110"/>
      <c r="F771" s="99"/>
      <c r="G771" s="99"/>
      <c r="H771" s="99"/>
      <c r="I771" s="18"/>
      <c r="J771" s="18"/>
      <c r="K771" s="59">
        <f t="shared" si="30"/>
        <v>0</v>
      </c>
      <c r="M771" s="96">
        <f t="shared" si="29"/>
        <v>1</v>
      </c>
      <c r="N771" s="273"/>
    </row>
    <row r="772" spans="2:14" x14ac:dyDescent="0.25">
      <c r="B772" s="7"/>
      <c r="C772" s="8"/>
      <c r="D772" s="110"/>
      <c r="F772" s="99"/>
      <c r="G772" s="99"/>
      <c r="H772" s="99"/>
      <c r="I772" s="18"/>
      <c r="J772" s="18"/>
      <c r="K772" s="59">
        <f t="shared" si="30"/>
        <v>0</v>
      </c>
      <c r="M772" s="96">
        <f t="shared" si="29"/>
        <v>1</v>
      </c>
      <c r="N772" s="273"/>
    </row>
    <row r="773" spans="2:14" x14ac:dyDescent="0.25">
      <c r="B773" s="7"/>
      <c r="C773" s="8"/>
      <c r="D773" s="110"/>
      <c r="F773" s="99"/>
      <c r="G773" s="99"/>
      <c r="H773" s="99"/>
      <c r="I773" s="18"/>
      <c r="J773" s="18"/>
      <c r="K773" s="59">
        <f t="shared" si="30"/>
        <v>0</v>
      </c>
      <c r="M773" s="96">
        <f t="shared" si="29"/>
        <v>1</v>
      </c>
      <c r="N773" s="273"/>
    </row>
    <row r="774" spans="2:14" x14ac:dyDescent="0.25">
      <c r="B774" s="7"/>
      <c r="C774" s="8"/>
      <c r="D774" s="110"/>
      <c r="F774" s="99"/>
      <c r="G774" s="99"/>
      <c r="H774" s="99"/>
      <c r="I774" s="18"/>
      <c r="J774" s="18"/>
      <c r="K774" s="59">
        <f t="shared" si="30"/>
        <v>0</v>
      </c>
      <c r="M774" s="96">
        <f t="shared" si="29"/>
        <v>1</v>
      </c>
      <c r="N774" s="273"/>
    </row>
    <row r="775" spans="2:14" x14ac:dyDescent="0.25">
      <c r="B775" s="7"/>
      <c r="C775" s="8"/>
      <c r="D775" s="110"/>
      <c r="F775" s="99"/>
      <c r="G775" s="99"/>
      <c r="H775" s="99"/>
      <c r="I775" s="18"/>
      <c r="J775" s="18"/>
      <c r="K775" s="59">
        <f t="shared" si="30"/>
        <v>0</v>
      </c>
      <c r="M775" s="96">
        <f t="shared" si="29"/>
        <v>1</v>
      </c>
      <c r="N775" s="273"/>
    </row>
    <row r="776" spans="2:14" x14ac:dyDescent="0.25">
      <c r="B776" s="7"/>
      <c r="C776" s="8"/>
      <c r="D776" s="110"/>
      <c r="F776" s="99"/>
      <c r="G776" s="99"/>
      <c r="H776" s="99"/>
      <c r="I776" s="18"/>
      <c r="J776" s="18"/>
      <c r="K776" s="59">
        <f t="shared" si="30"/>
        <v>0</v>
      </c>
      <c r="M776" s="96">
        <f t="shared" si="29"/>
        <v>1</v>
      </c>
      <c r="N776" s="273"/>
    </row>
    <row r="777" spans="2:14" x14ac:dyDescent="0.25">
      <c r="B777" s="7"/>
      <c r="C777" s="8"/>
      <c r="D777" s="110"/>
      <c r="F777" s="99"/>
      <c r="G777" s="99"/>
      <c r="H777" s="99"/>
      <c r="I777" s="18"/>
      <c r="J777" s="18"/>
      <c r="K777" s="59">
        <f t="shared" si="30"/>
        <v>0</v>
      </c>
      <c r="M777" s="96">
        <f t="shared" si="29"/>
        <v>1</v>
      </c>
      <c r="N777" s="273"/>
    </row>
    <row r="778" spans="2:14" x14ac:dyDescent="0.25">
      <c r="B778" s="7"/>
      <c r="C778" s="8"/>
      <c r="D778" s="110"/>
      <c r="F778" s="99"/>
      <c r="G778" s="99"/>
      <c r="H778" s="99"/>
      <c r="I778" s="18"/>
      <c r="J778" s="18"/>
      <c r="K778" s="59">
        <f t="shared" si="30"/>
        <v>0</v>
      </c>
      <c r="M778" s="96">
        <f t="shared" si="29"/>
        <v>1</v>
      </c>
      <c r="N778" s="273"/>
    </row>
    <row r="779" spans="2:14" x14ac:dyDescent="0.25">
      <c r="B779" s="7"/>
      <c r="C779" s="8"/>
      <c r="D779" s="110"/>
      <c r="F779" s="99"/>
      <c r="G779" s="99"/>
      <c r="H779" s="99"/>
      <c r="I779" s="18"/>
      <c r="J779" s="18"/>
      <c r="K779" s="59">
        <f t="shared" si="30"/>
        <v>0</v>
      </c>
      <c r="M779" s="96">
        <f t="shared" si="29"/>
        <v>1</v>
      </c>
      <c r="N779" s="273"/>
    </row>
    <row r="780" spans="2:14" x14ac:dyDescent="0.25">
      <c r="B780" s="7"/>
      <c r="C780" s="8"/>
      <c r="D780" s="110"/>
      <c r="F780" s="99"/>
      <c r="G780" s="99"/>
      <c r="H780" s="282"/>
      <c r="I780" s="18"/>
      <c r="J780" s="18"/>
      <c r="K780" s="59">
        <f t="shared" si="30"/>
        <v>0</v>
      </c>
      <c r="M780" s="96">
        <f t="shared" si="29"/>
        <v>1</v>
      </c>
      <c r="N780" s="273"/>
    </row>
    <row r="781" spans="2:14" x14ac:dyDescent="0.25">
      <c r="B781" s="7"/>
      <c r="C781" s="8"/>
      <c r="D781" s="110"/>
      <c r="F781" s="99"/>
      <c r="G781" s="99"/>
      <c r="H781" s="99"/>
      <c r="I781" s="18"/>
      <c r="J781" s="18"/>
      <c r="K781" s="59">
        <f t="shared" si="30"/>
        <v>0</v>
      </c>
      <c r="M781" s="96">
        <f t="shared" si="29"/>
        <v>1</v>
      </c>
      <c r="N781" s="273"/>
    </row>
    <row r="782" spans="2:14" x14ac:dyDescent="0.25">
      <c r="B782" s="7"/>
      <c r="C782" s="8"/>
      <c r="D782" s="110"/>
      <c r="F782" s="99"/>
      <c r="G782" s="99"/>
      <c r="H782" s="99"/>
      <c r="I782" s="18"/>
      <c r="J782" s="18"/>
      <c r="K782" s="59">
        <f t="shared" si="30"/>
        <v>0</v>
      </c>
      <c r="M782" s="96">
        <f t="shared" si="29"/>
        <v>1</v>
      </c>
      <c r="N782" s="273"/>
    </row>
    <row r="783" spans="2:14" x14ac:dyDescent="0.25">
      <c r="B783" s="7"/>
      <c r="C783" s="8"/>
      <c r="D783" s="110"/>
      <c r="F783" s="99"/>
      <c r="G783" s="99"/>
      <c r="H783" s="99"/>
      <c r="I783" s="18"/>
      <c r="J783" s="18"/>
      <c r="K783" s="59">
        <f t="shared" si="30"/>
        <v>0</v>
      </c>
      <c r="M783" s="96">
        <f t="shared" si="29"/>
        <v>1</v>
      </c>
      <c r="N783" s="273"/>
    </row>
    <row r="784" spans="2:14" x14ac:dyDescent="0.25">
      <c r="B784" s="7"/>
      <c r="C784" s="8"/>
      <c r="D784" s="110"/>
      <c r="F784" s="99"/>
      <c r="G784" s="99"/>
      <c r="H784" s="99"/>
      <c r="I784" s="18"/>
      <c r="J784" s="18"/>
      <c r="K784" s="59">
        <f t="shared" si="30"/>
        <v>0</v>
      </c>
      <c r="M784" s="96">
        <f t="shared" si="29"/>
        <v>1</v>
      </c>
      <c r="N784" s="273"/>
    </row>
    <row r="785" spans="2:14" x14ac:dyDescent="0.25">
      <c r="B785" s="7"/>
      <c r="C785" s="8"/>
      <c r="D785" s="110"/>
      <c r="F785" s="99"/>
      <c r="G785" s="99"/>
      <c r="H785" s="99"/>
      <c r="I785" s="18"/>
      <c r="J785" s="18"/>
      <c r="K785" s="59">
        <f t="shared" si="30"/>
        <v>0</v>
      </c>
      <c r="M785" s="96">
        <f t="shared" ref="M785:M848" si="31">UltimoDia(D785)</f>
        <v>1</v>
      </c>
      <c r="N785" s="273"/>
    </row>
    <row r="786" spans="2:14" x14ac:dyDescent="0.25">
      <c r="B786" s="7"/>
      <c r="C786" s="8"/>
      <c r="D786" s="110"/>
      <c r="F786" s="99"/>
      <c r="G786" s="99"/>
      <c r="H786" s="99"/>
      <c r="I786" s="18"/>
      <c r="J786" s="18"/>
      <c r="K786" s="59">
        <f t="shared" si="30"/>
        <v>0</v>
      </c>
      <c r="M786" s="96">
        <f t="shared" si="31"/>
        <v>1</v>
      </c>
      <c r="N786" s="273"/>
    </row>
    <row r="787" spans="2:14" x14ac:dyDescent="0.25">
      <c r="B787" s="7"/>
      <c r="C787" s="8"/>
      <c r="D787" s="110"/>
      <c r="F787" s="99"/>
      <c r="G787" s="99"/>
      <c r="H787" s="99"/>
      <c r="I787" s="18"/>
      <c r="J787" s="18"/>
      <c r="K787" s="59">
        <f t="shared" si="30"/>
        <v>0</v>
      </c>
      <c r="M787" s="96">
        <f t="shared" si="31"/>
        <v>1</v>
      </c>
      <c r="N787" s="273"/>
    </row>
    <row r="788" spans="2:14" x14ac:dyDescent="0.25">
      <c r="B788" s="7"/>
      <c r="C788" s="8"/>
      <c r="D788" s="110"/>
      <c r="F788" s="99"/>
      <c r="G788" s="99"/>
      <c r="H788" s="99"/>
      <c r="I788" s="18"/>
      <c r="J788" s="18"/>
      <c r="K788" s="59">
        <f t="shared" si="30"/>
        <v>0</v>
      </c>
      <c r="M788" s="96">
        <f t="shared" si="31"/>
        <v>1</v>
      </c>
      <c r="N788" s="273"/>
    </row>
    <row r="789" spans="2:14" x14ac:dyDescent="0.25">
      <c r="B789" s="7"/>
      <c r="C789" s="8"/>
      <c r="D789" s="110"/>
      <c r="F789" s="99"/>
      <c r="G789" s="99"/>
      <c r="H789" s="99"/>
      <c r="I789" s="18"/>
      <c r="J789" s="18"/>
      <c r="K789" s="59">
        <f t="shared" si="30"/>
        <v>0</v>
      </c>
      <c r="M789" s="96">
        <f t="shared" si="31"/>
        <v>1</v>
      </c>
      <c r="N789" s="273"/>
    </row>
    <row r="790" spans="2:14" x14ac:dyDescent="0.25">
      <c r="B790" s="7"/>
      <c r="C790" s="8"/>
      <c r="D790" s="110"/>
      <c r="F790" s="99"/>
      <c r="G790" s="99"/>
      <c r="H790" s="99"/>
      <c r="I790" s="18"/>
      <c r="J790" s="18"/>
      <c r="K790" s="59">
        <f t="shared" si="30"/>
        <v>0</v>
      </c>
      <c r="M790" s="96">
        <f t="shared" si="31"/>
        <v>1</v>
      </c>
      <c r="N790" s="273"/>
    </row>
    <row r="791" spans="2:14" x14ac:dyDescent="0.25">
      <c r="B791" s="7"/>
      <c r="C791" s="8"/>
      <c r="D791" s="110"/>
      <c r="F791" s="99"/>
      <c r="G791" s="99"/>
      <c r="H791" s="99"/>
      <c r="I791" s="18"/>
      <c r="J791" s="18"/>
      <c r="K791" s="59">
        <f t="shared" si="30"/>
        <v>0</v>
      </c>
      <c r="M791" s="96">
        <f t="shared" si="31"/>
        <v>1</v>
      </c>
      <c r="N791" s="273"/>
    </row>
    <row r="792" spans="2:14" x14ac:dyDescent="0.25">
      <c r="B792" s="7"/>
      <c r="C792" s="8"/>
      <c r="D792" s="110"/>
      <c r="F792" s="99"/>
      <c r="G792" s="99"/>
      <c r="H792" s="99"/>
      <c r="I792" s="18"/>
      <c r="J792" s="18"/>
      <c r="K792" s="59">
        <f t="shared" si="30"/>
        <v>0</v>
      </c>
      <c r="M792" s="96">
        <f t="shared" si="31"/>
        <v>1</v>
      </c>
      <c r="N792" s="273"/>
    </row>
    <row r="793" spans="2:14" x14ac:dyDescent="0.25">
      <c r="B793" s="7"/>
      <c r="C793" s="8"/>
      <c r="D793" s="110"/>
      <c r="F793" s="99"/>
      <c r="G793" s="99"/>
      <c r="H793" s="99"/>
      <c r="I793" s="18"/>
      <c r="J793" s="18"/>
      <c r="K793" s="59">
        <f t="shared" si="30"/>
        <v>0</v>
      </c>
      <c r="M793" s="96">
        <f t="shared" si="31"/>
        <v>1</v>
      </c>
      <c r="N793" s="273"/>
    </row>
    <row r="794" spans="2:14" x14ac:dyDescent="0.25">
      <c r="B794" s="7"/>
      <c r="C794" s="8"/>
      <c r="D794" s="110"/>
      <c r="F794" s="99"/>
      <c r="G794" s="99"/>
      <c r="H794" s="99"/>
      <c r="I794" s="18"/>
      <c r="J794" s="18"/>
      <c r="K794" s="59">
        <f t="shared" si="30"/>
        <v>0</v>
      </c>
      <c r="M794" s="96">
        <f t="shared" si="31"/>
        <v>1</v>
      </c>
      <c r="N794" s="273"/>
    </row>
    <row r="795" spans="2:14" x14ac:dyDescent="0.25">
      <c r="B795" s="7"/>
      <c r="C795" s="8"/>
      <c r="D795" s="110"/>
      <c r="F795" s="99"/>
      <c r="G795" s="99"/>
      <c r="H795" s="99"/>
      <c r="I795" s="18"/>
      <c r="J795" s="18"/>
      <c r="K795" s="59">
        <f t="shared" si="30"/>
        <v>0</v>
      </c>
      <c r="M795" s="96">
        <f t="shared" si="31"/>
        <v>1</v>
      </c>
      <c r="N795" s="273"/>
    </row>
    <row r="796" spans="2:14" x14ac:dyDescent="0.25">
      <c r="B796" s="7"/>
      <c r="C796" s="8"/>
      <c r="D796" s="110"/>
      <c r="F796" s="99"/>
      <c r="G796" s="99"/>
      <c r="H796" s="99"/>
      <c r="I796" s="18"/>
      <c r="J796" s="18"/>
      <c r="K796" s="59">
        <f t="shared" si="30"/>
        <v>0</v>
      </c>
      <c r="M796" s="96">
        <f t="shared" si="31"/>
        <v>1</v>
      </c>
      <c r="N796" s="273"/>
    </row>
    <row r="797" spans="2:14" x14ac:dyDescent="0.25">
      <c r="B797" s="7"/>
      <c r="C797" s="8"/>
      <c r="D797" s="110"/>
      <c r="F797" s="99"/>
      <c r="G797" s="99"/>
      <c r="H797" s="99"/>
      <c r="I797" s="18"/>
      <c r="J797" s="18"/>
      <c r="K797" s="59">
        <f t="shared" si="30"/>
        <v>0</v>
      </c>
      <c r="M797" s="96">
        <f t="shared" si="31"/>
        <v>1</v>
      </c>
      <c r="N797" s="273"/>
    </row>
    <row r="798" spans="2:14" x14ac:dyDescent="0.25">
      <c r="B798" s="7"/>
      <c r="C798" s="8"/>
      <c r="D798" s="110"/>
      <c r="F798" s="99"/>
      <c r="G798" s="282"/>
      <c r="H798" s="282"/>
      <c r="I798" s="18"/>
      <c r="J798" s="18"/>
      <c r="K798" s="59">
        <f t="shared" si="30"/>
        <v>0</v>
      </c>
      <c r="M798" s="96">
        <f t="shared" si="31"/>
        <v>1</v>
      </c>
      <c r="N798" s="273"/>
    </row>
    <row r="799" spans="2:14" x14ac:dyDescent="0.25">
      <c r="B799" s="7"/>
      <c r="C799" s="8"/>
      <c r="D799" s="110"/>
      <c r="F799" s="99"/>
      <c r="G799" s="99"/>
      <c r="H799" s="99"/>
      <c r="I799" s="18"/>
      <c r="J799" s="18"/>
      <c r="K799" s="59">
        <f t="shared" si="30"/>
        <v>0</v>
      </c>
      <c r="M799" s="96">
        <f t="shared" si="31"/>
        <v>1</v>
      </c>
      <c r="N799" s="273"/>
    </row>
    <row r="800" spans="2:14" x14ac:dyDescent="0.25">
      <c r="B800" s="7"/>
      <c r="C800" s="8"/>
      <c r="D800" s="110"/>
      <c r="F800" s="99"/>
      <c r="G800" s="99"/>
      <c r="H800" s="99"/>
      <c r="I800" s="18"/>
      <c r="J800" s="18"/>
      <c r="K800" s="59">
        <f t="shared" si="30"/>
        <v>0</v>
      </c>
      <c r="M800" s="96">
        <f t="shared" si="31"/>
        <v>1</v>
      </c>
      <c r="N800" s="273"/>
    </row>
    <row r="801" spans="2:14" x14ac:dyDescent="0.25">
      <c r="B801" s="7"/>
      <c r="C801" s="8"/>
      <c r="D801" s="110"/>
      <c r="F801" s="99"/>
      <c r="G801" s="99"/>
      <c r="H801" s="282"/>
      <c r="I801" s="18"/>
      <c r="J801" s="18"/>
      <c r="K801" s="59">
        <f t="shared" si="30"/>
        <v>0</v>
      </c>
      <c r="M801" s="96">
        <f t="shared" si="31"/>
        <v>1</v>
      </c>
      <c r="N801" s="273"/>
    </row>
    <row r="802" spans="2:14" x14ac:dyDescent="0.25">
      <c r="B802" s="7"/>
      <c r="C802" s="8"/>
      <c r="D802" s="110"/>
      <c r="F802" s="99"/>
      <c r="G802" s="99"/>
      <c r="H802" s="180"/>
      <c r="I802" s="18"/>
      <c r="J802" s="18"/>
      <c r="K802" s="59">
        <f t="shared" si="30"/>
        <v>0</v>
      </c>
      <c r="M802" s="96">
        <f t="shared" si="31"/>
        <v>1</v>
      </c>
      <c r="N802" s="273"/>
    </row>
    <row r="803" spans="2:14" x14ac:dyDescent="0.25">
      <c r="B803" s="7"/>
      <c r="C803" s="8"/>
      <c r="D803" s="110"/>
      <c r="F803" s="99"/>
      <c r="G803" s="99"/>
      <c r="H803" s="99"/>
      <c r="I803" s="18"/>
      <c r="J803" s="18"/>
      <c r="K803" s="59">
        <f t="shared" si="30"/>
        <v>0</v>
      </c>
      <c r="M803" s="96">
        <f t="shared" si="31"/>
        <v>1</v>
      </c>
      <c r="N803" s="273"/>
    </row>
    <row r="804" spans="2:14" x14ac:dyDescent="0.25">
      <c r="B804" s="7"/>
      <c r="C804" s="8"/>
      <c r="D804" s="110"/>
      <c r="F804" s="99"/>
      <c r="G804" s="99"/>
      <c r="H804" s="99"/>
      <c r="I804" s="18"/>
      <c r="J804" s="18"/>
      <c r="K804" s="59">
        <f t="shared" si="30"/>
        <v>0</v>
      </c>
      <c r="M804" s="96">
        <f t="shared" si="31"/>
        <v>1</v>
      </c>
      <c r="N804" s="273"/>
    </row>
    <row r="805" spans="2:14" x14ac:dyDescent="0.25">
      <c r="B805" s="7"/>
      <c r="C805" s="8"/>
      <c r="D805" s="110"/>
      <c r="F805" s="99"/>
      <c r="G805" s="99"/>
      <c r="H805" s="99"/>
      <c r="I805" s="18"/>
      <c r="J805" s="18"/>
      <c r="K805" s="59">
        <f t="shared" si="30"/>
        <v>0</v>
      </c>
      <c r="M805" s="96">
        <f t="shared" si="31"/>
        <v>1</v>
      </c>
      <c r="N805" s="273"/>
    </row>
    <row r="806" spans="2:14" x14ac:dyDescent="0.25">
      <c r="B806" s="7"/>
      <c r="C806" s="8"/>
      <c r="D806" s="110"/>
      <c r="F806" s="99"/>
      <c r="G806" s="99"/>
      <c r="H806" s="99"/>
      <c r="I806" s="18"/>
      <c r="J806" s="18"/>
      <c r="K806" s="59">
        <f t="shared" si="30"/>
        <v>0</v>
      </c>
      <c r="M806" s="96">
        <f t="shared" si="31"/>
        <v>1</v>
      </c>
      <c r="N806" s="273"/>
    </row>
    <row r="807" spans="2:14" x14ac:dyDescent="0.25">
      <c r="B807" s="7"/>
      <c r="C807" s="8"/>
      <c r="D807" s="110"/>
      <c r="F807" s="99"/>
      <c r="G807" s="99"/>
      <c r="H807" s="99"/>
      <c r="I807" s="18"/>
      <c r="J807" s="18"/>
      <c r="K807" s="59">
        <f t="shared" si="30"/>
        <v>0</v>
      </c>
      <c r="M807" s="96">
        <f t="shared" si="31"/>
        <v>1</v>
      </c>
      <c r="N807" s="273"/>
    </row>
    <row r="808" spans="2:14" x14ac:dyDescent="0.25">
      <c r="B808" s="7"/>
      <c r="C808" s="8"/>
      <c r="D808" s="110"/>
      <c r="F808" s="99"/>
      <c r="G808" s="99"/>
      <c r="H808" s="99"/>
      <c r="I808" s="18"/>
      <c r="J808" s="18"/>
      <c r="K808" s="59">
        <f t="shared" si="30"/>
        <v>0</v>
      </c>
      <c r="M808" s="96">
        <f t="shared" si="31"/>
        <v>1</v>
      </c>
      <c r="N808" s="273"/>
    </row>
    <row r="809" spans="2:14" x14ac:dyDescent="0.25">
      <c r="B809" s="7"/>
      <c r="C809" s="8"/>
      <c r="D809" s="110"/>
      <c r="F809" s="99"/>
      <c r="G809" s="99"/>
      <c r="H809" s="99"/>
      <c r="I809" s="18"/>
      <c r="J809" s="18"/>
      <c r="K809" s="59">
        <f t="shared" si="30"/>
        <v>0</v>
      </c>
      <c r="M809" s="96">
        <f t="shared" si="31"/>
        <v>1</v>
      </c>
      <c r="N809" s="273"/>
    </row>
    <row r="810" spans="2:14" x14ac:dyDescent="0.25">
      <c r="B810" s="7"/>
      <c r="C810" s="8"/>
      <c r="D810" s="110"/>
      <c r="F810" s="99"/>
      <c r="G810" s="99"/>
      <c r="H810" s="99"/>
      <c r="I810" s="18"/>
      <c r="J810" s="18"/>
      <c r="K810" s="59">
        <f t="shared" ref="K810:K873" si="32">IF(ctConta="",K809+F810,IF(I810=ctConta,K809+F810,K809))</f>
        <v>0</v>
      </c>
      <c r="M810" s="96">
        <f t="shared" si="31"/>
        <v>1</v>
      </c>
      <c r="N810" s="273"/>
    </row>
    <row r="811" spans="2:14" x14ac:dyDescent="0.25">
      <c r="B811" s="7"/>
      <c r="C811" s="8"/>
      <c r="D811" s="110"/>
      <c r="F811" s="99"/>
      <c r="G811" s="99"/>
      <c r="H811" s="99"/>
      <c r="I811" s="18"/>
      <c r="J811" s="18"/>
      <c r="K811" s="59">
        <f t="shared" si="32"/>
        <v>0</v>
      </c>
      <c r="M811" s="96">
        <f t="shared" si="31"/>
        <v>1</v>
      </c>
      <c r="N811" s="273"/>
    </row>
    <row r="812" spans="2:14" x14ac:dyDescent="0.25">
      <c r="B812" s="7"/>
      <c r="C812" s="8"/>
      <c r="D812" s="110"/>
      <c r="F812" s="99"/>
      <c r="G812" s="99"/>
      <c r="H812" s="99"/>
      <c r="I812" s="18"/>
      <c r="J812" s="18"/>
      <c r="K812" s="59">
        <f t="shared" si="32"/>
        <v>0</v>
      </c>
      <c r="M812" s="96">
        <f t="shared" si="31"/>
        <v>1</v>
      </c>
      <c r="N812" s="273"/>
    </row>
    <row r="813" spans="2:14" x14ac:dyDescent="0.25">
      <c r="B813" s="7"/>
      <c r="C813" s="8"/>
      <c r="D813" s="110"/>
      <c r="F813" s="99"/>
      <c r="G813" s="99"/>
      <c r="H813" s="99"/>
      <c r="I813" s="18"/>
      <c r="J813" s="18"/>
      <c r="K813" s="59">
        <f t="shared" si="32"/>
        <v>0</v>
      </c>
      <c r="M813" s="96">
        <f t="shared" si="31"/>
        <v>1</v>
      </c>
      <c r="N813" s="273"/>
    </row>
    <row r="814" spans="2:14" x14ac:dyDescent="0.25">
      <c r="B814" s="7"/>
      <c r="C814" s="8"/>
      <c r="D814" s="110"/>
      <c r="F814" s="99"/>
      <c r="G814" s="99"/>
      <c r="H814" s="99"/>
      <c r="I814" s="18"/>
      <c r="J814" s="18"/>
      <c r="K814" s="59">
        <f t="shared" si="32"/>
        <v>0</v>
      </c>
      <c r="M814" s="96">
        <f t="shared" si="31"/>
        <v>1</v>
      </c>
      <c r="N814" s="273"/>
    </row>
    <row r="815" spans="2:14" x14ac:dyDescent="0.25">
      <c r="B815" s="7"/>
      <c r="C815" s="8"/>
      <c r="D815" s="110"/>
      <c r="F815" s="99"/>
      <c r="G815" s="99"/>
      <c r="H815" s="99"/>
      <c r="I815" s="18"/>
      <c r="J815" s="18"/>
      <c r="K815" s="59">
        <f t="shared" si="32"/>
        <v>0</v>
      </c>
      <c r="M815" s="96">
        <f t="shared" si="31"/>
        <v>1</v>
      </c>
      <c r="N815" s="273"/>
    </row>
    <row r="816" spans="2:14" x14ac:dyDescent="0.25">
      <c r="B816" s="7"/>
      <c r="C816" s="8"/>
      <c r="D816" s="110"/>
      <c r="F816" s="99"/>
      <c r="G816" s="99"/>
      <c r="H816" s="99"/>
      <c r="I816" s="18"/>
      <c r="J816" s="18"/>
      <c r="K816" s="59">
        <f t="shared" si="32"/>
        <v>0</v>
      </c>
      <c r="M816" s="96">
        <f t="shared" si="31"/>
        <v>1</v>
      </c>
      <c r="N816" s="273"/>
    </row>
    <row r="817" spans="2:14" x14ac:dyDescent="0.25">
      <c r="B817" s="7"/>
      <c r="C817" s="8"/>
      <c r="D817" s="110"/>
      <c r="F817" s="99"/>
      <c r="G817" s="99"/>
      <c r="H817" s="99"/>
      <c r="I817" s="18"/>
      <c r="J817" s="18"/>
      <c r="K817" s="59">
        <f t="shared" si="32"/>
        <v>0</v>
      </c>
      <c r="M817" s="96">
        <f t="shared" si="31"/>
        <v>1</v>
      </c>
      <c r="N817" s="273"/>
    </row>
    <row r="818" spans="2:14" x14ac:dyDescent="0.25">
      <c r="B818" s="7"/>
      <c r="C818" s="8"/>
      <c r="D818" s="110"/>
      <c r="F818" s="99"/>
      <c r="G818" s="99"/>
      <c r="H818" s="99"/>
      <c r="I818" s="18"/>
      <c r="J818" s="18"/>
      <c r="K818" s="59">
        <f t="shared" si="32"/>
        <v>0</v>
      </c>
      <c r="M818" s="96">
        <f t="shared" si="31"/>
        <v>1</v>
      </c>
      <c r="N818" s="273"/>
    </row>
    <row r="819" spans="2:14" x14ac:dyDescent="0.25">
      <c r="B819" s="7"/>
      <c r="C819" s="8"/>
      <c r="D819" s="110"/>
      <c r="F819" s="99"/>
      <c r="G819" s="99"/>
      <c r="H819" s="99"/>
      <c r="I819" s="18"/>
      <c r="J819" s="18"/>
      <c r="K819" s="59">
        <f t="shared" si="32"/>
        <v>0</v>
      </c>
      <c r="M819" s="96">
        <f t="shared" si="31"/>
        <v>1</v>
      </c>
      <c r="N819" s="273"/>
    </row>
    <row r="820" spans="2:14" x14ac:dyDescent="0.25">
      <c r="B820" s="7"/>
      <c r="C820" s="8"/>
      <c r="D820" s="110"/>
      <c r="F820" s="99"/>
      <c r="G820" s="99"/>
      <c r="H820" s="99"/>
      <c r="I820" s="18"/>
      <c r="J820" s="18"/>
      <c r="K820" s="59">
        <f t="shared" si="32"/>
        <v>0</v>
      </c>
      <c r="M820" s="96">
        <f t="shared" si="31"/>
        <v>1</v>
      </c>
      <c r="N820" s="273"/>
    </row>
    <row r="821" spans="2:14" x14ac:dyDescent="0.25">
      <c r="B821" s="7"/>
      <c r="C821" s="8"/>
      <c r="D821" s="110"/>
      <c r="F821" s="99"/>
      <c r="G821" s="99"/>
      <c r="H821" s="99"/>
      <c r="I821" s="18"/>
      <c r="J821" s="18"/>
      <c r="K821" s="59">
        <f t="shared" si="32"/>
        <v>0</v>
      </c>
      <c r="M821" s="96">
        <f t="shared" si="31"/>
        <v>1</v>
      </c>
      <c r="N821" s="273"/>
    </row>
    <row r="822" spans="2:14" x14ac:dyDescent="0.25">
      <c r="B822" s="7"/>
      <c r="C822" s="8"/>
      <c r="D822" s="110"/>
      <c r="F822" s="99"/>
      <c r="G822" s="99"/>
      <c r="H822" s="99"/>
      <c r="I822" s="18"/>
      <c r="J822" s="18"/>
      <c r="K822" s="59">
        <f t="shared" si="32"/>
        <v>0</v>
      </c>
      <c r="M822" s="96">
        <f t="shared" si="31"/>
        <v>1</v>
      </c>
      <c r="N822" s="273"/>
    </row>
    <row r="823" spans="2:14" x14ac:dyDescent="0.25">
      <c r="B823" s="7"/>
      <c r="C823" s="8"/>
      <c r="D823" s="110"/>
      <c r="F823" s="99"/>
      <c r="G823" s="99"/>
      <c r="H823" s="282"/>
      <c r="I823" s="18"/>
      <c r="J823" s="18"/>
      <c r="K823" s="59">
        <f t="shared" si="32"/>
        <v>0</v>
      </c>
      <c r="M823" s="96">
        <f t="shared" si="31"/>
        <v>1</v>
      </c>
      <c r="N823" s="273"/>
    </row>
    <row r="824" spans="2:14" x14ac:dyDescent="0.25">
      <c r="B824" s="7"/>
      <c r="C824" s="8"/>
      <c r="D824" s="110"/>
      <c r="F824" s="99"/>
      <c r="G824" s="99"/>
      <c r="H824" s="99"/>
      <c r="I824" s="18"/>
      <c r="J824" s="18"/>
      <c r="K824" s="59">
        <f t="shared" si="32"/>
        <v>0</v>
      </c>
      <c r="M824" s="96">
        <f t="shared" si="31"/>
        <v>1</v>
      </c>
      <c r="N824" s="273"/>
    </row>
    <row r="825" spans="2:14" x14ac:dyDescent="0.25">
      <c r="B825" s="7"/>
      <c r="C825" s="8"/>
      <c r="D825" s="110"/>
      <c r="F825" s="99"/>
      <c r="G825" s="282"/>
      <c r="H825" s="282"/>
      <c r="I825" s="18"/>
      <c r="J825" s="18"/>
      <c r="K825" s="59">
        <f t="shared" si="32"/>
        <v>0</v>
      </c>
      <c r="M825" s="96">
        <f t="shared" si="31"/>
        <v>1</v>
      </c>
      <c r="N825" s="273"/>
    </row>
    <row r="826" spans="2:14" x14ac:dyDescent="0.25">
      <c r="B826" s="7"/>
      <c r="C826" s="8"/>
      <c r="D826" s="110"/>
      <c r="F826" s="99"/>
      <c r="G826" s="99"/>
      <c r="H826" s="99"/>
      <c r="I826" s="18"/>
      <c r="J826" s="18"/>
      <c r="K826" s="59">
        <f t="shared" si="32"/>
        <v>0</v>
      </c>
      <c r="M826" s="96">
        <f t="shared" si="31"/>
        <v>1</v>
      </c>
      <c r="N826" s="273"/>
    </row>
    <row r="827" spans="2:14" x14ac:dyDescent="0.25">
      <c r="B827" s="7"/>
      <c r="C827" s="8"/>
      <c r="D827" s="110"/>
      <c r="F827" s="99"/>
      <c r="G827" s="99"/>
      <c r="H827" s="99"/>
      <c r="I827" s="18"/>
      <c r="J827" s="18"/>
      <c r="K827" s="59">
        <f t="shared" si="32"/>
        <v>0</v>
      </c>
      <c r="M827" s="96">
        <f t="shared" si="31"/>
        <v>1</v>
      </c>
      <c r="N827" s="273"/>
    </row>
    <row r="828" spans="2:14" x14ac:dyDescent="0.25">
      <c r="B828" s="7"/>
      <c r="C828" s="8"/>
      <c r="D828" s="110"/>
      <c r="F828" s="99"/>
      <c r="G828" s="99"/>
      <c r="H828" s="282"/>
      <c r="I828" s="18"/>
      <c r="J828" s="18"/>
      <c r="K828" s="59">
        <f t="shared" si="32"/>
        <v>0</v>
      </c>
      <c r="M828" s="96">
        <f t="shared" si="31"/>
        <v>1</v>
      </c>
      <c r="N828" s="273"/>
    </row>
    <row r="829" spans="2:14" x14ac:dyDescent="0.25">
      <c r="B829" s="7"/>
      <c r="C829" s="8"/>
      <c r="D829" s="110"/>
      <c r="F829" s="99"/>
      <c r="G829" s="282"/>
      <c r="H829" s="282"/>
      <c r="I829" s="18"/>
      <c r="J829" s="18"/>
      <c r="K829" s="59">
        <f t="shared" si="32"/>
        <v>0</v>
      </c>
      <c r="M829" s="96">
        <f t="shared" si="31"/>
        <v>1</v>
      </c>
      <c r="N829" s="273"/>
    </row>
    <row r="830" spans="2:14" x14ac:dyDescent="0.25">
      <c r="B830" s="7"/>
      <c r="C830" s="8"/>
      <c r="D830" s="110"/>
      <c r="F830" s="99"/>
      <c r="G830" s="282"/>
      <c r="H830" s="282"/>
      <c r="I830" s="18"/>
      <c r="J830" s="18"/>
      <c r="K830" s="59">
        <f t="shared" si="32"/>
        <v>0</v>
      </c>
      <c r="M830" s="96">
        <f t="shared" si="31"/>
        <v>1</v>
      </c>
      <c r="N830" s="273"/>
    </row>
    <row r="831" spans="2:14" x14ac:dyDescent="0.25">
      <c r="B831" s="7"/>
      <c r="C831" s="8"/>
      <c r="D831" s="110"/>
      <c r="F831" s="99"/>
      <c r="G831" s="99"/>
      <c r="H831" s="99"/>
      <c r="I831" s="18"/>
      <c r="J831" s="18"/>
      <c r="K831" s="59">
        <f t="shared" si="32"/>
        <v>0</v>
      </c>
      <c r="M831" s="96">
        <f t="shared" si="31"/>
        <v>1</v>
      </c>
      <c r="N831" s="273"/>
    </row>
    <row r="832" spans="2:14" x14ac:dyDescent="0.25">
      <c r="B832" s="7"/>
      <c r="C832" s="8"/>
      <c r="D832" s="110"/>
      <c r="F832" s="99"/>
      <c r="G832" s="99"/>
      <c r="H832" s="99"/>
      <c r="I832" s="18"/>
      <c r="J832" s="18"/>
      <c r="K832" s="59">
        <f t="shared" si="32"/>
        <v>0</v>
      </c>
      <c r="M832" s="96">
        <f t="shared" si="31"/>
        <v>1</v>
      </c>
      <c r="N832" s="273"/>
    </row>
    <row r="833" spans="2:14" x14ac:dyDescent="0.25">
      <c r="B833" s="7"/>
      <c r="C833" s="8"/>
      <c r="D833" s="110"/>
      <c r="F833" s="99"/>
      <c r="G833" s="99"/>
      <c r="H833" s="99"/>
      <c r="I833" s="18"/>
      <c r="J833" s="18"/>
      <c r="K833" s="59">
        <f t="shared" si="32"/>
        <v>0</v>
      </c>
      <c r="M833" s="96">
        <f t="shared" si="31"/>
        <v>1</v>
      </c>
      <c r="N833" s="273"/>
    </row>
    <row r="834" spans="2:14" x14ac:dyDescent="0.25">
      <c r="B834" s="7"/>
      <c r="C834" s="8"/>
      <c r="D834" s="110"/>
      <c r="F834" s="99"/>
      <c r="G834" s="99"/>
      <c r="H834" s="99"/>
      <c r="I834" s="18"/>
      <c r="J834" s="18"/>
      <c r="K834" s="59">
        <f t="shared" si="32"/>
        <v>0</v>
      </c>
      <c r="M834" s="96">
        <f t="shared" si="31"/>
        <v>1</v>
      </c>
      <c r="N834" s="273"/>
    </row>
    <row r="835" spans="2:14" x14ac:dyDescent="0.25">
      <c r="B835" s="7"/>
      <c r="C835" s="8"/>
      <c r="D835" s="110"/>
      <c r="F835" s="99"/>
      <c r="G835" s="99"/>
      <c r="H835" s="99"/>
      <c r="I835" s="18"/>
      <c r="J835" s="18"/>
      <c r="K835" s="59">
        <f t="shared" si="32"/>
        <v>0</v>
      </c>
      <c r="M835" s="96">
        <f t="shared" si="31"/>
        <v>1</v>
      </c>
      <c r="N835" s="273"/>
    </row>
    <row r="836" spans="2:14" x14ac:dyDescent="0.25">
      <c r="B836" s="7"/>
      <c r="C836" s="8"/>
      <c r="D836" s="110"/>
      <c r="F836" s="99"/>
      <c r="G836" s="99"/>
      <c r="H836" s="99"/>
      <c r="I836" s="18"/>
      <c r="J836" s="18"/>
      <c r="K836" s="59">
        <f t="shared" si="32"/>
        <v>0</v>
      </c>
      <c r="M836" s="96">
        <f t="shared" si="31"/>
        <v>1</v>
      </c>
      <c r="N836" s="273"/>
    </row>
    <row r="837" spans="2:14" x14ac:dyDescent="0.25">
      <c r="B837" s="7"/>
      <c r="C837" s="8"/>
      <c r="D837" s="110"/>
      <c r="F837" s="99"/>
      <c r="G837" s="99"/>
      <c r="H837" s="99"/>
      <c r="I837" s="18"/>
      <c r="J837" s="18"/>
      <c r="K837" s="59">
        <f t="shared" si="32"/>
        <v>0</v>
      </c>
      <c r="M837" s="96">
        <f t="shared" si="31"/>
        <v>1</v>
      </c>
      <c r="N837" s="273"/>
    </row>
    <row r="838" spans="2:14" x14ac:dyDescent="0.25">
      <c r="B838" s="7"/>
      <c r="C838" s="8"/>
      <c r="D838" s="110"/>
      <c r="F838" s="99"/>
      <c r="G838" s="99"/>
      <c r="H838" s="99"/>
      <c r="I838" s="18"/>
      <c r="J838" s="18"/>
      <c r="K838" s="59">
        <f t="shared" si="32"/>
        <v>0</v>
      </c>
      <c r="M838" s="96">
        <f t="shared" si="31"/>
        <v>1</v>
      </c>
      <c r="N838" s="273"/>
    </row>
    <row r="839" spans="2:14" x14ac:dyDescent="0.25">
      <c r="B839" s="7"/>
      <c r="C839" s="8"/>
      <c r="D839" s="110"/>
      <c r="F839" s="99"/>
      <c r="G839" s="99"/>
      <c r="H839" s="99"/>
      <c r="I839" s="18"/>
      <c r="J839" s="18"/>
      <c r="K839" s="59">
        <f t="shared" si="32"/>
        <v>0</v>
      </c>
      <c r="M839" s="96">
        <f t="shared" si="31"/>
        <v>1</v>
      </c>
      <c r="N839" s="273"/>
    </row>
    <row r="840" spans="2:14" x14ac:dyDescent="0.25">
      <c r="B840" s="7"/>
      <c r="C840" s="8"/>
      <c r="D840" s="110"/>
      <c r="F840" s="99"/>
      <c r="G840" s="99"/>
      <c r="H840" s="99"/>
      <c r="I840" s="18"/>
      <c r="J840" s="18"/>
      <c r="K840" s="59">
        <f t="shared" si="32"/>
        <v>0</v>
      </c>
      <c r="M840" s="96">
        <f t="shared" si="31"/>
        <v>1</v>
      </c>
      <c r="N840" s="273"/>
    </row>
    <row r="841" spans="2:14" x14ac:dyDescent="0.25">
      <c r="B841" s="7"/>
      <c r="C841" s="8"/>
      <c r="D841" s="110"/>
      <c r="F841" s="99"/>
      <c r="G841" s="99"/>
      <c r="H841" s="99"/>
      <c r="I841" s="18"/>
      <c r="J841" s="18"/>
      <c r="K841" s="59">
        <f t="shared" si="32"/>
        <v>0</v>
      </c>
      <c r="M841" s="96">
        <f t="shared" si="31"/>
        <v>1</v>
      </c>
      <c r="N841" s="273"/>
    </row>
    <row r="842" spans="2:14" x14ac:dyDescent="0.25">
      <c r="B842" s="7"/>
      <c r="C842" s="8"/>
      <c r="D842" s="110"/>
      <c r="F842" s="99"/>
      <c r="G842" s="99"/>
      <c r="H842" s="99"/>
      <c r="I842" s="18"/>
      <c r="J842" s="18"/>
      <c r="K842" s="59">
        <f t="shared" si="32"/>
        <v>0</v>
      </c>
      <c r="M842" s="96">
        <f t="shared" si="31"/>
        <v>1</v>
      </c>
      <c r="N842" s="273"/>
    </row>
    <row r="843" spans="2:14" x14ac:dyDescent="0.25">
      <c r="B843" s="7"/>
      <c r="C843" s="8"/>
      <c r="D843" s="110"/>
      <c r="F843" s="99"/>
      <c r="G843" s="99"/>
      <c r="H843" s="99"/>
      <c r="I843" s="18"/>
      <c r="J843" s="18"/>
      <c r="K843" s="59">
        <f t="shared" si="32"/>
        <v>0</v>
      </c>
      <c r="M843" s="96">
        <f t="shared" si="31"/>
        <v>1</v>
      </c>
      <c r="N843" s="273"/>
    </row>
    <row r="844" spans="2:14" x14ac:dyDescent="0.25">
      <c r="B844" s="7"/>
      <c r="C844" s="8"/>
      <c r="D844" s="110"/>
      <c r="F844" s="99"/>
      <c r="G844" s="99"/>
      <c r="H844" s="99"/>
      <c r="I844" s="18"/>
      <c r="J844" s="18"/>
      <c r="K844" s="59">
        <f t="shared" si="32"/>
        <v>0</v>
      </c>
      <c r="M844" s="96">
        <f t="shared" si="31"/>
        <v>1</v>
      </c>
      <c r="N844" s="273"/>
    </row>
    <row r="845" spans="2:14" x14ac:dyDescent="0.25">
      <c r="B845" s="7"/>
      <c r="C845" s="8"/>
      <c r="D845" s="110"/>
      <c r="F845" s="99"/>
      <c r="G845" s="99"/>
      <c r="H845" s="99"/>
      <c r="I845" s="18"/>
      <c r="J845" s="18"/>
      <c r="K845" s="59">
        <f t="shared" si="32"/>
        <v>0</v>
      </c>
      <c r="M845" s="96">
        <f t="shared" si="31"/>
        <v>1</v>
      </c>
      <c r="N845" s="273"/>
    </row>
    <row r="846" spans="2:14" x14ac:dyDescent="0.25">
      <c r="B846" s="7"/>
      <c r="C846" s="8"/>
      <c r="D846" s="110"/>
      <c r="F846" s="99"/>
      <c r="G846" s="99"/>
      <c r="H846" s="99"/>
      <c r="I846" s="18"/>
      <c r="J846" s="18"/>
      <c r="K846" s="59">
        <f t="shared" si="32"/>
        <v>0</v>
      </c>
      <c r="M846" s="96">
        <f t="shared" si="31"/>
        <v>1</v>
      </c>
      <c r="N846" s="273"/>
    </row>
    <row r="847" spans="2:14" x14ac:dyDescent="0.25">
      <c r="B847" s="7"/>
      <c r="C847" s="8"/>
      <c r="D847" s="110"/>
      <c r="F847" s="99"/>
      <c r="G847" s="99"/>
      <c r="H847" s="99"/>
      <c r="I847" s="18"/>
      <c r="J847" s="18"/>
      <c r="K847" s="59">
        <f t="shared" si="32"/>
        <v>0</v>
      </c>
      <c r="M847" s="96">
        <f t="shared" si="31"/>
        <v>1</v>
      </c>
      <c r="N847" s="273"/>
    </row>
    <row r="848" spans="2:14" x14ac:dyDescent="0.25">
      <c r="B848" s="7"/>
      <c r="C848" s="8"/>
      <c r="D848" s="110"/>
      <c r="F848" s="99"/>
      <c r="G848" s="99"/>
      <c r="H848" s="99"/>
      <c r="I848" s="18"/>
      <c r="J848" s="18"/>
      <c r="K848" s="59">
        <f t="shared" si="32"/>
        <v>0</v>
      </c>
      <c r="M848" s="96">
        <f t="shared" si="31"/>
        <v>1</v>
      </c>
      <c r="N848" s="273"/>
    </row>
    <row r="849" spans="2:14" x14ac:dyDescent="0.25">
      <c r="B849" s="7"/>
      <c r="C849" s="8"/>
      <c r="D849" s="110"/>
      <c r="F849" s="99"/>
      <c r="G849" s="99"/>
      <c r="H849" s="99"/>
      <c r="I849" s="18"/>
      <c r="J849" s="18"/>
      <c r="K849" s="59">
        <f t="shared" si="32"/>
        <v>0</v>
      </c>
      <c r="M849" s="96">
        <f t="shared" ref="M849:M912" si="33">UltimoDia(D849)</f>
        <v>1</v>
      </c>
      <c r="N849" s="273"/>
    </row>
    <row r="850" spans="2:14" x14ac:dyDescent="0.25">
      <c r="B850" s="7"/>
      <c r="C850" s="8"/>
      <c r="D850" s="110"/>
      <c r="F850" s="99"/>
      <c r="G850" s="99"/>
      <c r="H850" s="99"/>
      <c r="I850" s="18"/>
      <c r="J850" s="18"/>
      <c r="K850" s="59">
        <f t="shared" si="32"/>
        <v>0</v>
      </c>
      <c r="M850" s="96">
        <f t="shared" si="33"/>
        <v>1</v>
      </c>
      <c r="N850" s="273"/>
    </row>
    <row r="851" spans="2:14" x14ac:dyDescent="0.25">
      <c r="B851" s="7"/>
      <c r="C851" s="8"/>
      <c r="D851" s="110"/>
      <c r="F851" s="99"/>
      <c r="G851" s="99"/>
      <c r="H851" s="282"/>
      <c r="I851" s="18"/>
      <c r="J851" s="18"/>
      <c r="K851" s="59">
        <f t="shared" si="32"/>
        <v>0</v>
      </c>
      <c r="M851" s="96">
        <f t="shared" si="33"/>
        <v>1</v>
      </c>
      <c r="N851" s="273"/>
    </row>
    <row r="852" spans="2:14" x14ac:dyDescent="0.25">
      <c r="B852" s="7"/>
      <c r="C852" s="8"/>
      <c r="D852" s="110"/>
      <c r="F852" s="99"/>
      <c r="G852" s="99"/>
      <c r="H852" s="99"/>
      <c r="I852" s="18"/>
      <c r="J852" s="18"/>
      <c r="K852" s="59">
        <f t="shared" si="32"/>
        <v>0</v>
      </c>
      <c r="M852" s="96">
        <f t="shared" si="33"/>
        <v>1</v>
      </c>
      <c r="N852" s="273"/>
    </row>
    <row r="853" spans="2:14" x14ac:dyDescent="0.25">
      <c r="B853" s="7"/>
      <c r="C853" s="8"/>
      <c r="D853" s="110"/>
      <c r="F853" s="99"/>
      <c r="G853" s="99"/>
      <c r="H853" s="99"/>
      <c r="I853" s="18"/>
      <c r="J853" s="18"/>
      <c r="K853" s="59">
        <f t="shared" si="32"/>
        <v>0</v>
      </c>
      <c r="M853" s="96">
        <f t="shared" si="33"/>
        <v>1</v>
      </c>
      <c r="N853" s="273"/>
    </row>
    <row r="854" spans="2:14" x14ac:dyDescent="0.25">
      <c r="B854" s="7"/>
      <c r="C854" s="8"/>
      <c r="D854" s="110"/>
      <c r="F854" s="99"/>
      <c r="G854" s="99"/>
      <c r="H854" s="99"/>
      <c r="I854" s="18"/>
      <c r="J854" s="18"/>
      <c r="K854" s="59">
        <f t="shared" si="32"/>
        <v>0</v>
      </c>
      <c r="M854" s="96">
        <f t="shared" si="33"/>
        <v>1</v>
      </c>
      <c r="N854" s="273"/>
    </row>
    <row r="855" spans="2:14" x14ac:dyDescent="0.25">
      <c r="B855" s="7"/>
      <c r="C855" s="8"/>
      <c r="D855" s="110"/>
      <c r="F855" s="99"/>
      <c r="G855" s="99"/>
      <c r="H855" s="99"/>
      <c r="I855" s="18"/>
      <c r="J855" s="18"/>
      <c r="K855" s="59">
        <f t="shared" si="32"/>
        <v>0</v>
      </c>
      <c r="M855" s="96">
        <f t="shared" si="33"/>
        <v>1</v>
      </c>
      <c r="N855" s="273"/>
    </row>
    <row r="856" spans="2:14" x14ac:dyDescent="0.25">
      <c r="B856" s="7"/>
      <c r="C856" s="8"/>
      <c r="D856" s="110"/>
      <c r="F856" s="99"/>
      <c r="G856" s="99"/>
      <c r="H856" s="99"/>
      <c r="I856" s="18"/>
      <c r="J856" s="18"/>
      <c r="K856" s="59">
        <f t="shared" si="32"/>
        <v>0</v>
      </c>
      <c r="M856" s="96">
        <f t="shared" si="33"/>
        <v>1</v>
      </c>
      <c r="N856" s="273"/>
    </row>
    <row r="857" spans="2:14" x14ac:dyDescent="0.25">
      <c r="B857" s="7"/>
      <c r="C857" s="8"/>
      <c r="D857" s="110"/>
      <c r="F857" s="99"/>
      <c r="G857" s="99"/>
      <c r="H857" s="282"/>
      <c r="I857" s="18"/>
      <c r="J857" s="18"/>
      <c r="K857" s="59">
        <f t="shared" si="32"/>
        <v>0</v>
      </c>
      <c r="M857" s="96">
        <f t="shared" si="33"/>
        <v>1</v>
      </c>
      <c r="N857" s="273"/>
    </row>
    <row r="858" spans="2:14" x14ac:dyDescent="0.25">
      <c r="B858" s="7"/>
      <c r="C858" s="8"/>
      <c r="D858" s="110"/>
      <c r="F858" s="99"/>
      <c r="G858" s="99"/>
      <c r="H858" s="99"/>
      <c r="I858" s="18"/>
      <c r="J858" s="18"/>
      <c r="K858" s="59">
        <f t="shared" si="32"/>
        <v>0</v>
      </c>
      <c r="M858" s="96">
        <f t="shared" si="33"/>
        <v>1</v>
      </c>
      <c r="N858" s="273"/>
    </row>
    <row r="859" spans="2:14" x14ac:dyDescent="0.25">
      <c r="B859" s="7"/>
      <c r="C859" s="8"/>
      <c r="D859" s="110"/>
      <c r="F859" s="99"/>
      <c r="G859" s="99"/>
      <c r="H859" s="99"/>
      <c r="I859" s="18"/>
      <c r="J859" s="18"/>
      <c r="K859" s="59">
        <f t="shared" si="32"/>
        <v>0</v>
      </c>
      <c r="M859" s="96">
        <f t="shared" si="33"/>
        <v>1</v>
      </c>
      <c r="N859" s="273"/>
    </row>
    <row r="860" spans="2:14" x14ac:dyDescent="0.25">
      <c r="B860" s="7"/>
      <c r="C860" s="8"/>
      <c r="D860" s="110"/>
      <c r="F860" s="99"/>
      <c r="G860" s="99"/>
      <c r="H860" s="99"/>
      <c r="I860" s="18"/>
      <c r="J860" s="18"/>
      <c r="K860" s="59">
        <f t="shared" si="32"/>
        <v>0</v>
      </c>
      <c r="M860" s="96">
        <f t="shared" si="33"/>
        <v>1</v>
      </c>
      <c r="N860" s="273"/>
    </row>
    <row r="861" spans="2:14" x14ac:dyDescent="0.25">
      <c r="B861" s="7"/>
      <c r="C861" s="8"/>
      <c r="D861" s="95"/>
      <c r="F861" s="97"/>
      <c r="G861" s="59"/>
      <c r="H861" s="59"/>
      <c r="I861" s="18"/>
      <c r="J861" s="18"/>
      <c r="K861" s="59">
        <f t="shared" si="32"/>
        <v>0</v>
      </c>
      <c r="M861" s="96">
        <f t="shared" si="33"/>
        <v>1</v>
      </c>
      <c r="N861" s="273"/>
    </row>
    <row r="862" spans="2:14" x14ac:dyDescent="0.25">
      <c r="B862" s="7"/>
      <c r="C862" s="8"/>
      <c r="D862" s="95"/>
      <c r="F862" s="97"/>
      <c r="G862" s="59"/>
      <c r="H862" s="59"/>
      <c r="I862" s="18"/>
      <c r="J862" s="18"/>
      <c r="K862" s="59">
        <f t="shared" si="32"/>
        <v>0</v>
      </c>
      <c r="M862" s="96">
        <f t="shared" si="33"/>
        <v>1</v>
      </c>
      <c r="N862" s="273"/>
    </row>
    <row r="863" spans="2:14" x14ac:dyDescent="0.25">
      <c r="B863" s="7"/>
      <c r="C863" s="8"/>
      <c r="D863" s="95"/>
      <c r="F863" s="97"/>
      <c r="G863" s="59"/>
      <c r="H863" s="59"/>
      <c r="I863" s="18"/>
      <c r="J863" s="18"/>
      <c r="K863" s="59">
        <f t="shared" si="32"/>
        <v>0</v>
      </c>
      <c r="M863" s="96">
        <f t="shared" si="33"/>
        <v>1</v>
      </c>
      <c r="N863" s="273"/>
    </row>
    <row r="864" spans="2:14" x14ac:dyDescent="0.25">
      <c r="B864" s="7"/>
      <c r="C864" s="8"/>
      <c r="D864" s="95"/>
      <c r="F864" s="97"/>
      <c r="G864" s="59"/>
      <c r="H864" s="59"/>
      <c r="I864" s="18"/>
      <c r="J864" s="18"/>
      <c r="K864" s="59">
        <f t="shared" si="32"/>
        <v>0</v>
      </c>
      <c r="M864" s="96">
        <f t="shared" si="33"/>
        <v>1</v>
      </c>
      <c r="N864" s="273"/>
    </row>
    <row r="865" spans="2:14" x14ac:dyDescent="0.25">
      <c r="B865" s="7"/>
      <c r="C865" s="8"/>
      <c r="D865" s="95"/>
      <c r="F865" s="97"/>
      <c r="G865" s="59"/>
      <c r="H865" s="59"/>
      <c r="I865" s="18"/>
      <c r="J865" s="18"/>
      <c r="K865" s="59">
        <f t="shared" si="32"/>
        <v>0</v>
      </c>
      <c r="M865" s="96">
        <f t="shared" si="33"/>
        <v>1</v>
      </c>
      <c r="N865" s="273"/>
    </row>
    <row r="866" spans="2:14" x14ac:dyDescent="0.25">
      <c r="B866" s="7"/>
      <c r="C866" s="8"/>
      <c r="D866" s="95"/>
      <c r="F866" s="97"/>
      <c r="G866" s="59"/>
      <c r="H866" s="59"/>
      <c r="I866" s="18"/>
      <c r="J866" s="18"/>
      <c r="K866" s="59">
        <f t="shared" si="32"/>
        <v>0</v>
      </c>
      <c r="M866" s="96">
        <f t="shared" si="33"/>
        <v>1</v>
      </c>
      <c r="N866" s="273"/>
    </row>
    <row r="867" spans="2:14" x14ac:dyDescent="0.25">
      <c r="B867" s="7"/>
      <c r="C867" s="8"/>
      <c r="D867" s="95"/>
      <c r="F867" s="97"/>
      <c r="G867" s="59"/>
      <c r="H867" s="59"/>
      <c r="I867" s="18"/>
      <c r="J867" s="18"/>
      <c r="K867" s="59">
        <f t="shared" si="32"/>
        <v>0</v>
      </c>
      <c r="M867" s="96">
        <f t="shared" si="33"/>
        <v>1</v>
      </c>
      <c r="N867" s="273"/>
    </row>
    <row r="868" spans="2:14" x14ac:dyDescent="0.25">
      <c r="B868" s="7"/>
      <c r="C868" s="8"/>
      <c r="D868" s="95"/>
      <c r="F868" s="97"/>
      <c r="G868" s="59"/>
      <c r="H868" s="282"/>
      <c r="I868" s="18"/>
      <c r="J868" s="18"/>
      <c r="K868" s="59">
        <f t="shared" si="32"/>
        <v>0</v>
      </c>
      <c r="M868" s="96">
        <f t="shared" si="33"/>
        <v>1</v>
      </c>
      <c r="N868" s="273"/>
    </row>
    <row r="869" spans="2:14" x14ac:dyDescent="0.25">
      <c r="B869" s="7"/>
      <c r="C869" s="8"/>
      <c r="D869" s="95"/>
      <c r="F869" s="97"/>
      <c r="G869" s="59"/>
      <c r="H869" s="59"/>
      <c r="I869" s="18"/>
      <c r="J869" s="18"/>
      <c r="K869" s="59">
        <f t="shared" si="32"/>
        <v>0</v>
      </c>
      <c r="M869" s="96">
        <f t="shared" si="33"/>
        <v>1</v>
      </c>
      <c r="N869" s="273"/>
    </row>
    <row r="870" spans="2:14" x14ac:dyDescent="0.25">
      <c r="B870" s="7"/>
      <c r="C870" s="8"/>
      <c r="D870" s="95"/>
      <c r="F870" s="97"/>
      <c r="G870" s="282"/>
      <c r="H870" s="282"/>
      <c r="I870" s="18"/>
      <c r="J870" s="18"/>
      <c r="K870" s="59">
        <f t="shared" si="32"/>
        <v>0</v>
      </c>
      <c r="M870" s="96">
        <f t="shared" si="33"/>
        <v>1</v>
      </c>
      <c r="N870" s="273"/>
    </row>
    <row r="871" spans="2:14" x14ac:dyDescent="0.25">
      <c r="B871" s="7"/>
      <c r="C871" s="8"/>
      <c r="D871" s="95"/>
      <c r="F871" s="97"/>
      <c r="G871" s="59"/>
      <c r="H871" s="59"/>
      <c r="I871" s="18"/>
      <c r="J871" s="18"/>
      <c r="K871" s="59">
        <f t="shared" si="32"/>
        <v>0</v>
      </c>
      <c r="M871" s="96">
        <f t="shared" si="33"/>
        <v>1</v>
      </c>
      <c r="N871" s="273"/>
    </row>
    <row r="872" spans="2:14" x14ac:dyDescent="0.25">
      <c r="B872" s="7"/>
      <c r="C872" s="8"/>
      <c r="D872" s="95"/>
      <c r="F872" s="97"/>
      <c r="G872" s="59"/>
      <c r="H872" s="59"/>
      <c r="I872" s="18"/>
      <c r="J872" s="18"/>
      <c r="K872" s="59">
        <f t="shared" si="32"/>
        <v>0</v>
      </c>
      <c r="M872" s="96">
        <f t="shared" si="33"/>
        <v>1</v>
      </c>
      <c r="N872" s="273"/>
    </row>
    <row r="873" spans="2:14" x14ac:dyDescent="0.25">
      <c r="B873" s="7"/>
      <c r="C873" s="8"/>
      <c r="D873" s="95"/>
      <c r="F873" s="97"/>
      <c r="G873" s="59"/>
      <c r="H873" s="59"/>
      <c r="I873" s="18"/>
      <c r="J873" s="18"/>
      <c r="K873" s="59">
        <f t="shared" si="32"/>
        <v>0</v>
      </c>
      <c r="M873" s="96">
        <f t="shared" si="33"/>
        <v>1</v>
      </c>
      <c r="N873" s="273"/>
    </row>
    <row r="874" spans="2:14" x14ac:dyDescent="0.25">
      <c r="B874" s="7"/>
      <c r="C874" s="8"/>
      <c r="D874" s="95"/>
      <c r="F874" s="97"/>
      <c r="G874" s="59"/>
      <c r="H874" s="59"/>
      <c r="I874" s="18"/>
      <c r="J874" s="18"/>
      <c r="K874" s="59">
        <f t="shared" ref="K874:K937" si="34">IF(ctConta="",K873+F874,IF(I874=ctConta,K873+F874,K873))</f>
        <v>0</v>
      </c>
      <c r="M874" s="96">
        <f t="shared" si="33"/>
        <v>1</v>
      </c>
      <c r="N874" s="273"/>
    </row>
    <row r="875" spans="2:14" x14ac:dyDescent="0.25">
      <c r="B875" s="7"/>
      <c r="C875" s="8"/>
      <c r="D875" s="95"/>
      <c r="F875" s="97"/>
      <c r="G875" s="59"/>
      <c r="H875" s="59"/>
      <c r="I875" s="18"/>
      <c r="J875" s="18"/>
      <c r="K875" s="59">
        <f t="shared" si="34"/>
        <v>0</v>
      </c>
      <c r="M875" s="96">
        <f t="shared" si="33"/>
        <v>1</v>
      </c>
      <c r="N875" s="273"/>
    </row>
    <row r="876" spans="2:14" x14ac:dyDescent="0.25">
      <c r="B876" s="7"/>
      <c r="C876" s="8"/>
      <c r="D876" s="95"/>
      <c r="F876" s="97"/>
      <c r="G876" s="59"/>
      <c r="H876" s="59"/>
      <c r="I876" s="18"/>
      <c r="J876" s="18"/>
      <c r="K876" s="59">
        <f t="shared" si="34"/>
        <v>0</v>
      </c>
      <c r="M876" s="96">
        <f t="shared" si="33"/>
        <v>1</v>
      </c>
      <c r="N876" s="273"/>
    </row>
    <row r="877" spans="2:14" x14ac:dyDescent="0.25">
      <c r="B877" s="7"/>
      <c r="C877" s="8"/>
      <c r="D877" s="95"/>
      <c r="F877" s="97"/>
      <c r="G877" s="59"/>
      <c r="H877" s="59"/>
      <c r="I877" s="18"/>
      <c r="J877" s="18"/>
      <c r="K877" s="59">
        <f t="shared" si="34"/>
        <v>0</v>
      </c>
      <c r="M877" s="96">
        <f t="shared" si="33"/>
        <v>1</v>
      </c>
      <c r="N877" s="273"/>
    </row>
    <row r="878" spans="2:14" x14ac:dyDescent="0.25">
      <c r="B878" s="7"/>
      <c r="C878" s="8"/>
      <c r="D878" s="95"/>
      <c r="F878" s="97"/>
      <c r="G878" s="59"/>
      <c r="H878" s="59"/>
      <c r="I878" s="18"/>
      <c r="J878" s="18"/>
      <c r="K878" s="59">
        <f t="shared" si="34"/>
        <v>0</v>
      </c>
      <c r="M878" s="96">
        <f t="shared" si="33"/>
        <v>1</v>
      </c>
      <c r="N878" s="273"/>
    </row>
    <row r="879" spans="2:14" x14ac:dyDescent="0.25">
      <c r="B879" s="7"/>
      <c r="C879" s="8"/>
      <c r="D879" s="95"/>
      <c r="F879" s="97"/>
      <c r="G879" s="59"/>
      <c r="H879" s="59"/>
      <c r="I879" s="18"/>
      <c r="J879" s="18"/>
      <c r="K879" s="59">
        <f t="shared" si="34"/>
        <v>0</v>
      </c>
      <c r="M879" s="96">
        <f t="shared" si="33"/>
        <v>1</v>
      </c>
      <c r="N879" s="273"/>
    </row>
    <row r="880" spans="2:14" x14ac:dyDescent="0.25">
      <c r="B880" s="7"/>
      <c r="C880" s="8"/>
      <c r="D880" s="95"/>
      <c r="F880" s="97"/>
      <c r="G880" s="59"/>
      <c r="H880" s="59"/>
      <c r="I880" s="18"/>
      <c r="J880" s="18"/>
      <c r="K880" s="59">
        <f t="shared" si="34"/>
        <v>0</v>
      </c>
      <c r="M880" s="96">
        <f t="shared" si="33"/>
        <v>1</v>
      </c>
      <c r="N880" s="273"/>
    </row>
    <row r="881" spans="2:14" x14ac:dyDescent="0.25">
      <c r="B881" s="7"/>
      <c r="C881" s="8"/>
      <c r="D881" s="95"/>
      <c r="F881" s="97"/>
      <c r="G881" s="59"/>
      <c r="H881" s="59"/>
      <c r="I881" s="18"/>
      <c r="J881" s="18"/>
      <c r="K881" s="59">
        <f t="shared" si="34"/>
        <v>0</v>
      </c>
      <c r="M881" s="96">
        <f t="shared" si="33"/>
        <v>1</v>
      </c>
      <c r="N881" s="273"/>
    </row>
    <row r="882" spans="2:14" x14ac:dyDescent="0.25">
      <c r="B882" s="7"/>
      <c r="C882" s="8"/>
      <c r="D882" s="95"/>
      <c r="F882" s="97"/>
      <c r="G882" s="59"/>
      <c r="H882" s="59"/>
      <c r="I882" s="18"/>
      <c r="J882" s="18"/>
      <c r="K882" s="59">
        <f t="shared" si="34"/>
        <v>0</v>
      </c>
      <c r="M882" s="96">
        <f t="shared" si="33"/>
        <v>1</v>
      </c>
      <c r="N882" s="273"/>
    </row>
    <row r="883" spans="2:14" x14ac:dyDescent="0.25">
      <c r="B883" s="7"/>
      <c r="C883" s="8"/>
      <c r="D883" s="95"/>
      <c r="F883" s="97"/>
      <c r="G883" s="59"/>
      <c r="H883" s="59"/>
      <c r="I883" s="18"/>
      <c r="J883" s="18"/>
      <c r="K883" s="59">
        <f t="shared" si="34"/>
        <v>0</v>
      </c>
      <c r="M883" s="96">
        <f t="shared" si="33"/>
        <v>1</v>
      </c>
      <c r="N883" s="273"/>
    </row>
    <row r="884" spans="2:14" x14ac:dyDescent="0.25">
      <c r="B884" s="7"/>
      <c r="C884" s="8"/>
      <c r="D884" s="95"/>
      <c r="F884" s="97"/>
      <c r="G884" s="59"/>
      <c r="H884" s="59"/>
      <c r="I884" s="18"/>
      <c r="J884" s="18"/>
      <c r="K884" s="59">
        <f t="shared" si="34"/>
        <v>0</v>
      </c>
      <c r="M884" s="96">
        <f t="shared" si="33"/>
        <v>1</v>
      </c>
      <c r="N884" s="273"/>
    </row>
    <row r="885" spans="2:14" x14ac:dyDescent="0.25">
      <c r="B885" s="7"/>
      <c r="C885" s="8"/>
      <c r="D885" s="95"/>
      <c r="F885" s="97"/>
      <c r="G885" s="59"/>
      <c r="H885" s="59"/>
      <c r="I885" s="18"/>
      <c r="J885" s="18"/>
      <c r="K885" s="59">
        <f t="shared" si="34"/>
        <v>0</v>
      </c>
      <c r="M885" s="96">
        <f t="shared" si="33"/>
        <v>1</v>
      </c>
      <c r="N885" s="273"/>
    </row>
    <row r="886" spans="2:14" x14ac:dyDescent="0.25">
      <c r="B886" s="7"/>
      <c r="C886" s="8"/>
      <c r="D886" s="95"/>
      <c r="F886" s="97"/>
      <c r="G886" s="59"/>
      <c r="H886" s="59"/>
      <c r="I886" s="18"/>
      <c r="J886" s="18"/>
      <c r="K886" s="59">
        <f t="shared" si="34"/>
        <v>0</v>
      </c>
      <c r="M886" s="96">
        <f t="shared" si="33"/>
        <v>1</v>
      </c>
      <c r="N886" s="273"/>
    </row>
    <row r="887" spans="2:14" x14ac:dyDescent="0.25">
      <c r="B887" s="7"/>
      <c r="C887" s="8"/>
      <c r="D887" s="95"/>
      <c r="F887" s="97"/>
      <c r="G887" s="59"/>
      <c r="H887" s="59"/>
      <c r="I887" s="18"/>
      <c r="J887" s="18"/>
      <c r="K887" s="59">
        <f t="shared" si="34"/>
        <v>0</v>
      </c>
      <c r="M887" s="96">
        <f t="shared" si="33"/>
        <v>1</v>
      </c>
      <c r="N887" s="273"/>
    </row>
    <row r="888" spans="2:14" x14ac:dyDescent="0.25">
      <c r="B888" s="7"/>
      <c r="C888" s="8"/>
      <c r="D888" s="95"/>
      <c r="F888" s="97"/>
      <c r="G888" s="59"/>
      <c r="H888" s="59"/>
      <c r="I888" s="18"/>
      <c r="J888" s="18"/>
      <c r="K888" s="59">
        <f t="shared" si="34"/>
        <v>0</v>
      </c>
      <c r="M888" s="96">
        <f t="shared" si="33"/>
        <v>1</v>
      </c>
      <c r="N888" s="273"/>
    </row>
    <row r="889" spans="2:14" x14ac:dyDescent="0.25">
      <c r="B889" s="7"/>
      <c r="C889" s="8"/>
      <c r="D889" s="95"/>
      <c r="F889" s="97"/>
      <c r="G889" s="59"/>
      <c r="H889" s="59"/>
      <c r="I889" s="18"/>
      <c r="J889" s="18"/>
      <c r="K889" s="59">
        <f t="shared" si="34"/>
        <v>0</v>
      </c>
      <c r="M889" s="96">
        <f t="shared" si="33"/>
        <v>1</v>
      </c>
      <c r="N889" s="273"/>
    </row>
    <row r="890" spans="2:14" x14ac:dyDescent="0.25">
      <c r="B890" s="7"/>
      <c r="C890" s="8"/>
      <c r="D890" s="95"/>
      <c r="F890" s="97"/>
      <c r="G890" s="59"/>
      <c r="H890" s="59"/>
      <c r="I890" s="18"/>
      <c r="J890" s="18"/>
      <c r="K890" s="59">
        <f t="shared" si="34"/>
        <v>0</v>
      </c>
      <c r="M890" s="96">
        <f t="shared" si="33"/>
        <v>1</v>
      </c>
      <c r="N890" s="273"/>
    </row>
    <row r="891" spans="2:14" x14ac:dyDescent="0.25">
      <c r="B891" s="7"/>
      <c r="C891" s="8"/>
      <c r="D891" s="95"/>
      <c r="F891" s="97"/>
      <c r="G891" s="59"/>
      <c r="H891" s="59"/>
      <c r="I891" s="18"/>
      <c r="J891" s="18"/>
      <c r="K891" s="59">
        <f t="shared" si="34"/>
        <v>0</v>
      </c>
      <c r="M891" s="96">
        <f t="shared" si="33"/>
        <v>1</v>
      </c>
      <c r="N891" s="273"/>
    </row>
    <row r="892" spans="2:14" x14ac:dyDescent="0.25">
      <c r="B892" s="7"/>
      <c r="C892" s="8"/>
      <c r="D892" s="95"/>
      <c r="F892" s="97"/>
      <c r="G892" s="59"/>
      <c r="H892" s="59"/>
      <c r="I892" s="18"/>
      <c r="J892" s="18"/>
      <c r="K892" s="59">
        <f t="shared" si="34"/>
        <v>0</v>
      </c>
      <c r="M892" s="96">
        <f t="shared" si="33"/>
        <v>1</v>
      </c>
      <c r="N892" s="273"/>
    </row>
    <row r="893" spans="2:14" x14ac:dyDescent="0.25">
      <c r="B893" s="7"/>
      <c r="C893" s="8"/>
      <c r="D893" s="95"/>
      <c r="F893" s="97"/>
      <c r="G893" s="282"/>
      <c r="H893" s="282"/>
      <c r="I893" s="18"/>
      <c r="J893" s="18"/>
      <c r="K893" s="59">
        <f t="shared" si="34"/>
        <v>0</v>
      </c>
      <c r="M893" s="96">
        <f t="shared" si="33"/>
        <v>1</v>
      </c>
      <c r="N893" s="273"/>
    </row>
    <row r="894" spans="2:14" x14ac:dyDescent="0.25">
      <c r="B894" s="7"/>
      <c r="C894" s="8"/>
      <c r="D894" s="95"/>
      <c r="F894" s="97"/>
      <c r="G894" s="59"/>
      <c r="H894" s="59"/>
      <c r="I894" s="18"/>
      <c r="J894" s="18"/>
      <c r="K894" s="59">
        <f t="shared" si="34"/>
        <v>0</v>
      </c>
      <c r="M894" s="96">
        <f t="shared" si="33"/>
        <v>1</v>
      </c>
      <c r="N894" s="273"/>
    </row>
    <row r="895" spans="2:14" x14ac:dyDescent="0.25">
      <c r="B895" s="7"/>
      <c r="C895" s="8"/>
      <c r="D895" s="95"/>
      <c r="F895" s="97"/>
      <c r="G895" s="59"/>
      <c r="H895" s="59"/>
      <c r="I895" s="18"/>
      <c r="J895" s="18"/>
      <c r="K895" s="59">
        <f t="shared" si="34"/>
        <v>0</v>
      </c>
      <c r="M895" s="96">
        <f t="shared" si="33"/>
        <v>1</v>
      </c>
      <c r="N895" s="273"/>
    </row>
    <row r="896" spans="2:14" x14ac:dyDescent="0.25">
      <c r="B896" s="7"/>
      <c r="C896" s="8"/>
      <c r="D896" s="95"/>
      <c r="F896" s="97"/>
      <c r="G896" s="59"/>
      <c r="H896" s="59"/>
      <c r="I896" s="18"/>
      <c r="J896" s="18"/>
      <c r="K896" s="59">
        <f t="shared" si="34"/>
        <v>0</v>
      </c>
      <c r="M896" s="96">
        <f t="shared" si="33"/>
        <v>1</v>
      </c>
      <c r="N896" s="273"/>
    </row>
    <row r="897" spans="2:14" x14ac:dyDescent="0.25">
      <c r="B897" s="7"/>
      <c r="C897" s="8"/>
      <c r="D897" s="118"/>
      <c r="F897" s="97"/>
      <c r="G897" s="59"/>
      <c r="H897" s="59"/>
      <c r="I897" s="18"/>
      <c r="J897" s="18"/>
      <c r="K897" s="59">
        <f t="shared" si="34"/>
        <v>0</v>
      </c>
      <c r="M897" s="96">
        <f t="shared" si="33"/>
        <v>1</v>
      </c>
      <c r="N897" s="273"/>
    </row>
    <row r="898" spans="2:14" x14ac:dyDescent="0.25">
      <c r="B898" s="7"/>
      <c r="C898" s="8"/>
      <c r="D898" s="95"/>
      <c r="F898" s="97"/>
      <c r="G898" s="59"/>
      <c r="H898" s="59"/>
      <c r="I898" s="18"/>
      <c r="J898" s="18"/>
      <c r="K898" s="59">
        <f t="shared" si="34"/>
        <v>0</v>
      </c>
      <c r="M898" s="96">
        <f t="shared" si="33"/>
        <v>1</v>
      </c>
      <c r="N898" s="273"/>
    </row>
    <row r="899" spans="2:14" x14ac:dyDescent="0.25">
      <c r="B899" s="7"/>
      <c r="C899" s="8"/>
      <c r="D899" s="95"/>
      <c r="F899" s="97"/>
      <c r="G899" s="59"/>
      <c r="H899" s="59"/>
      <c r="I899" s="18"/>
      <c r="J899" s="18"/>
      <c r="K899" s="59">
        <f t="shared" si="34"/>
        <v>0</v>
      </c>
      <c r="M899" s="96">
        <f t="shared" si="33"/>
        <v>1</v>
      </c>
      <c r="N899" s="273"/>
    </row>
    <row r="900" spans="2:14" x14ac:dyDescent="0.25">
      <c r="B900" s="7"/>
      <c r="C900" s="8"/>
      <c r="D900" s="95"/>
      <c r="F900" s="97"/>
      <c r="G900" s="59"/>
      <c r="H900" s="282"/>
      <c r="I900" s="18"/>
      <c r="J900" s="18"/>
      <c r="K900" s="59">
        <f t="shared" si="34"/>
        <v>0</v>
      </c>
      <c r="M900" s="96">
        <f t="shared" si="33"/>
        <v>1</v>
      </c>
      <c r="N900" s="273"/>
    </row>
    <row r="901" spans="2:14" x14ac:dyDescent="0.25">
      <c r="B901" s="7"/>
      <c r="C901" s="8"/>
      <c r="D901" s="95"/>
      <c r="F901" s="97"/>
      <c r="G901" s="59"/>
      <c r="H901" s="59"/>
      <c r="I901" s="18"/>
      <c r="J901" s="18"/>
      <c r="K901" s="59">
        <f t="shared" si="34"/>
        <v>0</v>
      </c>
      <c r="M901" s="96">
        <f t="shared" si="33"/>
        <v>1</v>
      </c>
      <c r="N901" s="273"/>
    </row>
    <row r="902" spans="2:14" x14ac:dyDescent="0.25">
      <c r="B902" s="7"/>
      <c r="C902" s="8"/>
      <c r="D902" s="95"/>
      <c r="F902" s="97"/>
      <c r="G902" s="59"/>
      <c r="H902" s="59"/>
      <c r="I902" s="18"/>
      <c r="J902" s="18"/>
      <c r="K902" s="59">
        <f t="shared" si="34"/>
        <v>0</v>
      </c>
      <c r="M902" s="96">
        <f t="shared" si="33"/>
        <v>1</v>
      </c>
      <c r="N902" s="273"/>
    </row>
    <row r="903" spans="2:14" x14ac:dyDescent="0.25">
      <c r="B903" s="7"/>
      <c r="C903" s="8"/>
      <c r="D903" s="95"/>
      <c r="F903" s="97"/>
      <c r="G903" s="99"/>
      <c r="H903" s="99"/>
      <c r="I903" s="18"/>
      <c r="J903" s="18"/>
      <c r="K903" s="59">
        <f t="shared" si="34"/>
        <v>0</v>
      </c>
      <c r="M903" s="96">
        <f t="shared" si="33"/>
        <v>1</v>
      </c>
      <c r="N903" s="273"/>
    </row>
    <row r="904" spans="2:14" x14ac:dyDescent="0.25">
      <c r="B904" s="7"/>
      <c r="C904" s="8"/>
      <c r="D904" s="95"/>
      <c r="F904" s="97"/>
      <c r="G904" s="282"/>
      <c r="H904" s="282"/>
      <c r="I904" s="18"/>
      <c r="J904" s="18"/>
      <c r="K904" s="59">
        <f t="shared" si="34"/>
        <v>0</v>
      </c>
      <c r="M904" s="96">
        <f t="shared" si="33"/>
        <v>1</v>
      </c>
      <c r="N904" s="273"/>
    </row>
    <row r="905" spans="2:14" x14ac:dyDescent="0.25">
      <c r="B905" s="7"/>
      <c r="C905" s="8"/>
      <c r="D905" s="95"/>
      <c r="F905" s="97"/>
      <c r="G905" s="59"/>
      <c r="H905" s="59"/>
      <c r="I905" s="18"/>
      <c r="J905" s="18"/>
      <c r="K905" s="59">
        <f t="shared" si="34"/>
        <v>0</v>
      </c>
      <c r="M905" s="96">
        <f t="shared" si="33"/>
        <v>1</v>
      </c>
      <c r="N905" s="273"/>
    </row>
    <row r="906" spans="2:14" x14ac:dyDescent="0.25">
      <c r="B906" s="7"/>
      <c r="C906" s="8"/>
      <c r="D906" s="95"/>
      <c r="F906" s="97"/>
      <c r="G906" s="59"/>
      <c r="H906" s="59"/>
      <c r="I906" s="18"/>
      <c r="J906" s="18"/>
      <c r="K906" s="59">
        <f t="shared" si="34"/>
        <v>0</v>
      </c>
      <c r="M906" s="96">
        <f t="shared" si="33"/>
        <v>1</v>
      </c>
      <c r="N906" s="273"/>
    </row>
    <row r="907" spans="2:14" x14ac:dyDescent="0.25">
      <c r="B907" s="7"/>
      <c r="C907" s="8"/>
      <c r="D907" s="119"/>
      <c r="F907" s="97"/>
      <c r="G907" s="59"/>
      <c r="H907" s="59"/>
      <c r="I907" s="18"/>
      <c r="J907" s="18"/>
      <c r="K907" s="59">
        <f t="shared" si="34"/>
        <v>0</v>
      </c>
      <c r="M907" s="96">
        <f t="shared" si="33"/>
        <v>1</v>
      </c>
      <c r="N907" s="273"/>
    </row>
    <row r="908" spans="2:14" x14ac:dyDescent="0.25">
      <c r="B908" s="7"/>
      <c r="C908" s="8"/>
      <c r="D908" s="119"/>
      <c r="F908" s="97"/>
      <c r="G908" s="59"/>
      <c r="H908" s="59"/>
      <c r="I908" s="18"/>
      <c r="J908" s="18"/>
      <c r="K908" s="59">
        <f t="shared" si="34"/>
        <v>0</v>
      </c>
      <c r="M908" s="96">
        <f t="shared" si="33"/>
        <v>1</v>
      </c>
      <c r="N908" s="273"/>
    </row>
    <row r="909" spans="2:14" x14ac:dyDescent="0.25">
      <c r="B909" s="7"/>
      <c r="C909" s="8"/>
      <c r="D909" s="95"/>
      <c r="F909" s="97"/>
      <c r="G909" s="59"/>
      <c r="H909" s="59"/>
      <c r="I909" s="18"/>
      <c r="J909" s="18"/>
      <c r="K909" s="59">
        <f t="shared" si="34"/>
        <v>0</v>
      </c>
      <c r="M909" s="96">
        <f t="shared" si="33"/>
        <v>1</v>
      </c>
      <c r="N909" s="273"/>
    </row>
    <row r="910" spans="2:14" x14ac:dyDescent="0.25">
      <c r="B910" s="7"/>
      <c r="C910" s="8"/>
      <c r="D910" s="95"/>
      <c r="F910" s="97"/>
      <c r="G910" s="282"/>
      <c r="H910" s="282"/>
      <c r="I910" s="18"/>
      <c r="J910" s="18"/>
      <c r="K910" s="59">
        <f t="shared" si="34"/>
        <v>0</v>
      </c>
      <c r="M910" s="96">
        <f t="shared" si="33"/>
        <v>1</v>
      </c>
      <c r="N910" s="273"/>
    </row>
    <row r="911" spans="2:14" x14ac:dyDescent="0.25">
      <c r="B911" s="7"/>
      <c r="C911" s="8"/>
      <c r="D911" s="95"/>
      <c r="F911" s="97"/>
      <c r="G911" s="99"/>
      <c r="H911" s="99"/>
      <c r="I911" s="18"/>
      <c r="J911" s="18"/>
      <c r="K911" s="59">
        <f t="shared" si="34"/>
        <v>0</v>
      </c>
      <c r="M911" s="96">
        <f t="shared" si="33"/>
        <v>1</v>
      </c>
      <c r="N911" s="273"/>
    </row>
    <row r="912" spans="2:14" x14ac:dyDescent="0.25">
      <c r="B912" s="7"/>
      <c r="C912" s="8"/>
      <c r="D912" s="95"/>
      <c r="F912" s="97"/>
      <c r="G912" s="59"/>
      <c r="H912" s="180"/>
      <c r="I912" s="18"/>
      <c r="J912" s="18"/>
      <c r="K912" s="59">
        <f t="shared" si="34"/>
        <v>0</v>
      </c>
      <c r="M912" s="96">
        <f t="shared" si="33"/>
        <v>1</v>
      </c>
      <c r="N912" s="273"/>
    </row>
    <row r="913" spans="2:14" x14ac:dyDescent="0.25">
      <c r="B913" s="7"/>
      <c r="C913" s="8"/>
      <c r="D913" s="95"/>
      <c r="F913" s="97"/>
      <c r="G913" s="59"/>
      <c r="H913" s="59"/>
      <c r="I913" s="18"/>
      <c r="J913" s="18"/>
      <c r="K913" s="59">
        <f t="shared" si="34"/>
        <v>0</v>
      </c>
      <c r="M913" s="96">
        <f t="shared" ref="M913:M976" si="35">UltimoDia(D913)</f>
        <v>1</v>
      </c>
      <c r="N913" s="273"/>
    </row>
    <row r="914" spans="2:14" x14ac:dyDescent="0.25">
      <c r="B914" s="7"/>
      <c r="C914" s="8"/>
      <c r="D914" s="95"/>
      <c r="F914" s="97"/>
      <c r="G914" s="59"/>
      <c r="H914" s="59"/>
      <c r="I914" s="18"/>
      <c r="J914" s="18"/>
      <c r="K914" s="59">
        <f t="shared" si="34"/>
        <v>0</v>
      </c>
      <c r="M914" s="96">
        <f t="shared" si="35"/>
        <v>1</v>
      </c>
      <c r="N914" s="273"/>
    </row>
    <row r="915" spans="2:14" x14ac:dyDescent="0.25">
      <c r="B915" s="7"/>
      <c r="C915" s="8"/>
      <c r="D915" s="95"/>
      <c r="F915" s="97"/>
      <c r="G915" s="59"/>
      <c r="H915" s="59"/>
      <c r="I915" s="18"/>
      <c r="J915" s="18"/>
      <c r="K915" s="59">
        <f t="shared" si="34"/>
        <v>0</v>
      </c>
      <c r="M915" s="96">
        <f t="shared" si="35"/>
        <v>1</v>
      </c>
      <c r="N915" s="273"/>
    </row>
    <row r="916" spans="2:14" x14ac:dyDescent="0.25">
      <c r="B916" s="7"/>
      <c r="C916" s="8"/>
      <c r="D916" s="95"/>
      <c r="F916" s="97"/>
      <c r="G916" s="59"/>
      <c r="H916" s="59"/>
      <c r="I916" s="18"/>
      <c r="J916" s="18"/>
      <c r="K916" s="59">
        <f t="shared" si="34"/>
        <v>0</v>
      </c>
      <c r="M916" s="96">
        <f t="shared" si="35"/>
        <v>1</v>
      </c>
      <c r="N916" s="273"/>
    </row>
    <row r="917" spans="2:14" x14ac:dyDescent="0.25">
      <c r="B917" s="7"/>
      <c r="C917" s="8"/>
      <c r="D917" s="95"/>
      <c r="F917" s="97"/>
      <c r="G917" s="59"/>
      <c r="H917" s="59"/>
      <c r="I917" s="18"/>
      <c r="J917" s="18"/>
      <c r="K917" s="59">
        <f t="shared" si="34"/>
        <v>0</v>
      </c>
      <c r="M917" s="96">
        <f t="shared" si="35"/>
        <v>1</v>
      </c>
      <c r="N917" s="273"/>
    </row>
    <row r="918" spans="2:14" x14ac:dyDescent="0.25">
      <c r="B918" s="7"/>
      <c r="C918" s="8"/>
      <c r="D918" s="95"/>
      <c r="F918" s="97"/>
      <c r="G918" s="59"/>
      <c r="H918" s="59"/>
      <c r="I918" s="18"/>
      <c r="J918" s="18"/>
      <c r="K918" s="59">
        <f t="shared" si="34"/>
        <v>0</v>
      </c>
      <c r="M918" s="96">
        <f t="shared" si="35"/>
        <v>1</v>
      </c>
      <c r="N918" s="273"/>
    </row>
    <row r="919" spans="2:14" x14ac:dyDescent="0.25">
      <c r="B919" s="7"/>
      <c r="C919" s="8"/>
      <c r="D919" s="95"/>
      <c r="F919" s="97"/>
      <c r="G919" s="59"/>
      <c r="H919" s="59"/>
      <c r="I919" s="18"/>
      <c r="J919" s="18"/>
      <c r="K919" s="59">
        <f t="shared" si="34"/>
        <v>0</v>
      </c>
      <c r="M919" s="96">
        <f t="shared" si="35"/>
        <v>1</v>
      </c>
      <c r="N919" s="273"/>
    </row>
    <row r="920" spans="2:14" x14ac:dyDescent="0.25">
      <c r="B920" s="7"/>
      <c r="C920" s="8"/>
      <c r="D920" s="95"/>
      <c r="F920" s="97"/>
      <c r="G920" s="59"/>
      <c r="H920" s="59"/>
      <c r="I920" s="18"/>
      <c r="J920" s="18"/>
      <c r="K920" s="59">
        <f t="shared" si="34"/>
        <v>0</v>
      </c>
      <c r="M920" s="96">
        <f t="shared" si="35"/>
        <v>1</v>
      </c>
      <c r="N920" s="273"/>
    </row>
    <row r="921" spans="2:14" x14ac:dyDescent="0.25">
      <c r="B921" s="7"/>
      <c r="C921" s="8"/>
      <c r="D921" s="95"/>
      <c r="F921" s="97"/>
      <c r="G921" s="59"/>
      <c r="H921" s="59"/>
      <c r="I921" s="18"/>
      <c r="J921" s="18"/>
      <c r="K921" s="59">
        <f t="shared" si="34"/>
        <v>0</v>
      </c>
      <c r="M921" s="96">
        <f t="shared" si="35"/>
        <v>1</v>
      </c>
      <c r="N921" s="273"/>
    </row>
    <row r="922" spans="2:14" x14ac:dyDescent="0.25">
      <c r="B922" s="7"/>
      <c r="C922" s="8"/>
      <c r="D922" s="95"/>
      <c r="F922" s="97"/>
      <c r="G922" s="59"/>
      <c r="H922" s="59"/>
      <c r="I922" s="18"/>
      <c r="J922" s="18"/>
      <c r="K922" s="59">
        <f t="shared" si="34"/>
        <v>0</v>
      </c>
      <c r="M922" s="96">
        <f t="shared" si="35"/>
        <v>1</v>
      </c>
      <c r="N922" s="273"/>
    </row>
    <row r="923" spans="2:14" x14ac:dyDescent="0.25">
      <c r="B923" s="7"/>
      <c r="C923" s="8"/>
      <c r="D923" s="95"/>
      <c r="F923" s="97"/>
      <c r="G923" s="59"/>
      <c r="H923" s="59"/>
      <c r="I923" s="18"/>
      <c r="J923" s="18"/>
      <c r="K923" s="59">
        <f t="shared" si="34"/>
        <v>0</v>
      </c>
      <c r="M923" s="96">
        <f t="shared" si="35"/>
        <v>1</v>
      </c>
      <c r="N923" s="273"/>
    </row>
    <row r="924" spans="2:14" x14ac:dyDescent="0.25">
      <c r="B924" s="7"/>
      <c r="C924" s="8"/>
      <c r="D924" s="95"/>
      <c r="F924" s="97"/>
      <c r="G924" s="59"/>
      <c r="H924" s="59"/>
      <c r="I924" s="18"/>
      <c r="J924" s="18"/>
      <c r="K924" s="59">
        <f t="shared" si="34"/>
        <v>0</v>
      </c>
      <c r="M924" s="96">
        <f t="shared" si="35"/>
        <v>1</v>
      </c>
      <c r="N924" s="273"/>
    </row>
    <row r="925" spans="2:14" x14ac:dyDescent="0.25">
      <c r="B925" s="7"/>
      <c r="C925" s="8"/>
      <c r="D925" s="95"/>
      <c r="F925" s="97"/>
      <c r="G925" s="59"/>
      <c r="H925" s="282"/>
      <c r="I925" s="18"/>
      <c r="J925" s="18"/>
      <c r="K925" s="59">
        <f t="shared" si="34"/>
        <v>0</v>
      </c>
      <c r="M925" s="96">
        <f t="shared" si="35"/>
        <v>1</v>
      </c>
      <c r="N925" s="273"/>
    </row>
    <row r="926" spans="2:14" x14ac:dyDescent="0.25">
      <c r="B926" s="7"/>
      <c r="C926" s="8"/>
      <c r="D926" s="129"/>
      <c r="F926" s="99"/>
      <c r="G926" s="282"/>
      <c r="H926" s="282"/>
      <c r="I926" s="18"/>
      <c r="J926" s="18"/>
      <c r="K926" s="59">
        <f t="shared" si="34"/>
        <v>0</v>
      </c>
      <c r="M926" s="96">
        <f t="shared" si="35"/>
        <v>1</v>
      </c>
      <c r="N926" s="273"/>
    </row>
    <row r="927" spans="2:14" x14ac:dyDescent="0.25">
      <c r="B927" s="7"/>
      <c r="C927" s="8"/>
      <c r="D927" s="129"/>
      <c r="F927" s="99"/>
      <c r="G927" s="99"/>
      <c r="H927" s="99"/>
      <c r="I927" s="18"/>
      <c r="J927" s="18"/>
      <c r="K927" s="59">
        <f t="shared" si="34"/>
        <v>0</v>
      </c>
      <c r="M927" s="96">
        <f t="shared" si="35"/>
        <v>1</v>
      </c>
      <c r="N927" s="273"/>
    </row>
    <row r="928" spans="2:14" x14ac:dyDescent="0.25">
      <c r="B928" s="7"/>
      <c r="C928" s="8"/>
      <c r="D928" s="129"/>
      <c r="F928" s="99"/>
      <c r="G928" s="282"/>
      <c r="H928" s="282"/>
      <c r="I928" s="18"/>
      <c r="J928" s="18"/>
      <c r="K928" s="59">
        <f t="shared" si="34"/>
        <v>0</v>
      </c>
      <c r="M928" s="96">
        <f t="shared" si="35"/>
        <v>1</v>
      </c>
      <c r="N928" s="273"/>
    </row>
    <row r="929" spans="2:14" x14ac:dyDescent="0.25">
      <c r="B929" s="7"/>
      <c r="C929" s="8"/>
      <c r="D929" s="129"/>
      <c r="F929" s="99"/>
      <c r="G929" s="99"/>
      <c r="H929" s="99"/>
      <c r="I929" s="18"/>
      <c r="J929" s="18"/>
      <c r="K929" s="59">
        <f t="shared" si="34"/>
        <v>0</v>
      </c>
      <c r="M929" s="96">
        <f t="shared" si="35"/>
        <v>1</v>
      </c>
      <c r="N929" s="273"/>
    </row>
    <row r="930" spans="2:14" x14ac:dyDescent="0.25">
      <c r="B930" s="7"/>
      <c r="C930" s="8"/>
      <c r="D930" s="129"/>
      <c r="F930" s="99"/>
      <c r="G930" s="99"/>
      <c r="H930" s="99"/>
      <c r="I930" s="18"/>
      <c r="J930" s="18"/>
      <c r="K930" s="59">
        <f t="shared" si="34"/>
        <v>0</v>
      </c>
      <c r="M930" s="96">
        <f t="shared" si="35"/>
        <v>1</v>
      </c>
      <c r="N930" s="273"/>
    </row>
    <row r="931" spans="2:14" x14ac:dyDescent="0.25">
      <c r="B931" s="7"/>
      <c r="C931" s="8"/>
      <c r="D931" s="129"/>
      <c r="F931" s="99"/>
      <c r="G931" s="282"/>
      <c r="H931" s="282"/>
      <c r="I931" s="18"/>
      <c r="J931" s="18"/>
      <c r="K931" s="59">
        <f t="shared" si="34"/>
        <v>0</v>
      </c>
      <c r="M931" s="96">
        <f t="shared" si="35"/>
        <v>1</v>
      </c>
      <c r="N931" s="273"/>
    </row>
    <row r="932" spans="2:14" x14ac:dyDescent="0.25">
      <c r="B932" s="7"/>
      <c r="C932" s="8"/>
      <c r="D932" s="129"/>
      <c r="F932" s="99"/>
      <c r="G932" s="99"/>
      <c r="H932" s="99"/>
      <c r="I932" s="18"/>
      <c r="J932" s="18"/>
      <c r="K932" s="59">
        <f t="shared" si="34"/>
        <v>0</v>
      </c>
      <c r="M932" s="96">
        <f t="shared" si="35"/>
        <v>1</v>
      </c>
      <c r="N932" s="273"/>
    </row>
    <row r="933" spans="2:14" x14ac:dyDescent="0.25">
      <c r="B933" s="7"/>
      <c r="C933" s="8"/>
      <c r="D933" s="129"/>
      <c r="F933" s="99"/>
      <c r="G933" s="99"/>
      <c r="H933" s="99"/>
      <c r="I933" s="18"/>
      <c r="J933" s="18"/>
      <c r="K933" s="59">
        <f t="shared" si="34"/>
        <v>0</v>
      </c>
      <c r="M933" s="96">
        <f t="shared" si="35"/>
        <v>1</v>
      </c>
      <c r="N933" s="273"/>
    </row>
    <row r="934" spans="2:14" x14ac:dyDescent="0.25">
      <c r="B934" s="7"/>
      <c r="C934" s="8"/>
      <c r="D934" s="129"/>
      <c r="F934" s="99"/>
      <c r="G934" s="99"/>
      <c r="H934" s="99"/>
      <c r="I934" s="18"/>
      <c r="J934" s="18"/>
      <c r="K934" s="59">
        <f t="shared" si="34"/>
        <v>0</v>
      </c>
      <c r="M934" s="96">
        <f t="shared" si="35"/>
        <v>1</v>
      </c>
      <c r="N934" s="273"/>
    </row>
    <row r="935" spans="2:14" x14ac:dyDescent="0.25">
      <c r="B935" s="7"/>
      <c r="C935" s="8"/>
      <c r="D935" s="129"/>
      <c r="F935" s="99"/>
      <c r="G935" s="99"/>
      <c r="H935" s="282"/>
      <c r="I935" s="18"/>
      <c r="J935" s="18"/>
      <c r="K935" s="59">
        <f t="shared" si="34"/>
        <v>0</v>
      </c>
      <c r="M935" s="96">
        <f t="shared" si="35"/>
        <v>1</v>
      </c>
      <c r="N935" s="273"/>
    </row>
    <row r="936" spans="2:14" x14ac:dyDescent="0.25">
      <c r="B936" s="7"/>
      <c r="C936" s="8"/>
      <c r="D936" s="129"/>
      <c r="F936" s="99"/>
      <c r="G936" s="99"/>
      <c r="H936" s="99"/>
      <c r="I936" s="18"/>
      <c r="J936" s="18"/>
      <c r="K936" s="59">
        <f t="shared" si="34"/>
        <v>0</v>
      </c>
      <c r="M936" s="96">
        <f t="shared" si="35"/>
        <v>1</v>
      </c>
      <c r="N936" s="273"/>
    </row>
    <row r="937" spans="2:14" x14ac:dyDescent="0.25">
      <c r="B937" s="7"/>
      <c r="C937" s="8"/>
      <c r="D937" s="129"/>
      <c r="F937" s="99"/>
      <c r="G937" s="282"/>
      <c r="H937" s="282"/>
      <c r="I937" s="18"/>
      <c r="J937" s="18"/>
      <c r="K937" s="59">
        <f t="shared" si="34"/>
        <v>0</v>
      </c>
      <c r="M937" s="96">
        <f t="shared" si="35"/>
        <v>1</v>
      </c>
      <c r="N937" s="273"/>
    </row>
    <row r="938" spans="2:14" x14ac:dyDescent="0.25">
      <c r="B938" s="7"/>
      <c r="C938" s="8"/>
      <c r="D938" s="129"/>
      <c r="F938" s="99"/>
      <c r="G938" s="99"/>
      <c r="H938" s="282"/>
      <c r="I938" s="18"/>
      <c r="J938" s="18"/>
      <c r="K938" s="59">
        <f t="shared" ref="K938:K1001" si="36">IF(ctConta="",K937+F938,IF(I938=ctConta,K937+F938,K937))</f>
        <v>0</v>
      </c>
      <c r="M938" s="96">
        <f t="shared" si="35"/>
        <v>1</v>
      </c>
      <c r="N938" s="273"/>
    </row>
    <row r="939" spans="2:14" x14ac:dyDescent="0.25">
      <c r="B939" s="7"/>
      <c r="C939" s="8"/>
      <c r="D939" s="129"/>
      <c r="F939" s="99"/>
      <c r="G939" s="99"/>
      <c r="H939" s="99"/>
      <c r="I939" s="18"/>
      <c r="J939" s="18"/>
      <c r="K939" s="59">
        <f t="shared" si="36"/>
        <v>0</v>
      </c>
      <c r="M939" s="96">
        <f t="shared" si="35"/>
        <v>1</v>
      </c>
      <c r="N939" s="273"/>
    </row>
    <row r="940" spans="2:14" x14ac:dyDescent="0.25">
      <c r="B940" s="7"/>
      <c r="C940" s="8"/>
      <c r="D940" s="129"/>
      <c r="F940" s="99"/>
      <c r="G940" s="99"/>
      <c r="H940" s="99"/>
      <c r="I940" s="18"/>
      <c r="J940" s="18"/>
      <c r="K940" s="59">
        <f t="shared" si="36"/>
        <v>0</v>
      </c>
      <c r="M940" s="96">
        <f t="shared" si="35"/>
        <v>1</v>
      </c>
      <c r="N940" s="273"/>
    </row>
    <row r="941" spans="2:14" x14ac:dyDescent="0.25">
      <c r="B941" s="7"/>
      <c r="C941" s="8"/>
      <c r="D941" s="129"/>
      <c r="F941" s="99"/>
      <c r="G941" s="99"/>
      <c r="H941" s="99"/>
      <c r="I941" s="18"/>
      <c r="J941" s="18"/>
      <c r="K941" s="59">
        <f t="shared" si="36"/>
        <v>0</v>
      </c>
      <c r="M941" s="96">
        <f t="shared" si="35"/>
        <v>1</v>
      </c>
      <c r="N941" s="273"/>
    </row>
    <row r="942" spans="2:14" x14ac:dyDescent="0.25">
      <c r="B942" s="7"/>
      <c r="C942" s="8"/>
      <c r="D942" s="129"/>
      <c r="F942" s="99"/>
      <c r="G942" s="99"/>
      <c r="H942" s="99"/>
      <c r="I942" s="18"/>
      <c r="J942" s="18"/>
      <c r="K942" s="59">
        <f t="shared" si="36"/>
        <v>0</v>
      </c>
      <c r="M942" s="96">
        <f t="shared" si="35"/>
        <v>1</v>
      </c>
      <c r="N942" s="273"/>
    </row>
    <row r="943" spans="2:14" x14ac:dyDescent="0.25">
      <c r="B943" s="7"/>
      <c r="C943" s="8"/>
      <c r="D943" s="129"/>
      <c r="F943" s="99"/>
      <c r="G943" s="99"/>
      <c r="H943" s="99"/>
      <c r="I943" s="18"/>
      <c r="J943" s="18"/>
      <c r="K943" s="59">
        <f t="shared" si="36"/>
        <v>0</v>
      </c>
      <c r="M943" s="96">
        <f t="shared" si="35"/>
        <v>1</v>
      </c>
      <c r="N943" s="273"/>
    </row>
    <row r="944" spans="2:14" x14ac:dyDescent="0.25">
      <c r="B944" s="7"/>
      <c r="C944" s="8"/>
      <c r="D944" s="129"/>
      <c r="F944" s="99"/>
      <c r="G944" s="99"/>
      <c r="H944" s="99"/>
      <c r="I944" s="18"/>
      <c r="J944" s="18"/>
      <c r="K944" s="59">
        <f t="shared" si="36"/>
        <v>0</v>
      </c>
      <c r="M944" s="96">
        <f t="shared" si="35"/>
        <v>1</v>
      </c>
      <c r="N944" s="273"/>
    </row>
    <row r="945" spans="2:14" x14ac:dyDescent="0.25">
      <c r="B945" s="7"/>
      <c r="C945" s="8"/>
      <c r="D945" s="129"/>
      <c r="F945" s="99"/>
      <c r="G945" s="99"/>
      <c r="H945" s="99"/>
      <c r="I945" s="18"/>
      <c r="J945" s="18"/>
      <c r="K945" s="59">
        <f t="shared" si="36"/>
        <v>0</v>
      </c>
      <c r="M945" s="96">
        <f t="shared" si="35"/>
        <v>1</v>
      </c>
      <c r="N945" s="273"/>
    </row>
    <row r="946" spans="2:14" x14ac:dyDescent="0.25">
      <c r="B946" s="7"/>
      <c r="C946" s="8"/>
      <c r="D946" s="129"/>
      <c r="F946" s="99"/>
      <c r="G946" s="99"/>
      <c r="H946" s="99"/>
      <c r="I946" s="18"/>
      <c r="J946" s="18"/>
      <c r="K946" s="59">
        <f t="shared" si="36"/>
        <v>0</v>
      </c>
      <c r="M946" s="96">
        <f t="shared" si="35"/>
        <v>1</v>
      </c>
      <c r="N946" s="273"/>
    </row>
    <row r="947" spans="2:14" x14ac:dyDescent="0.25">
      <c r="B947" s="7"/>
      <c r="C947" s="8"/>
      <c r="D947" s="129"/>
      <c r="F947" s="99"/>
      <c r="G947" s="99"/>
      <c r="H947" s="99"/>
      <c r="I947" s="18"/>
      <c r="J947" s="18"/>
      <c r="K947" s="59">
        <f t="shared" si="36"/>
        <v>0</v>
      </c>
      <c r="M947" s="96">
        <f t="shared" si="35"/>
        <v>1</v>
      </c>
      <c r="N947" s="273"/>
    </row>
    <row r="948" spans="2:14" x14ac:dyDescent="0.25">
      <c r="B948" s="7"/>
      <c r="C948" s="8"/>
      <c r="D948" s="129"/>
      <c r="F948" s="99"/>
      <c r="G948" s="99"/>
      <c r="H948" s="99"/>
      <c r="I948" s="18"/>
      <c r="J948" s="18"/>
      <c r="K948" s="59">
        <f t="shared" si="36"/>
        <v>0</v>
      </c>
      <c r="M948" s="96">
        <f t="shared" si="35"/>
        <v>1</v>
      </c>
      <c r="N948" s="273"/>
    </row>
    <row r="949" spans="2:14" x14ac:dyDescent="0.25">
      <c r="B949" s="7"/>
      <c r="C949" s="8"/>
      <c r="D949" s="129"/>
      <c r="F949" s="99"/>
      <c r="G949" s="99"/>
      <c r="H949" s="99"/>
      <c r="I949" s="18"/>
      <c r="J949" s="18"/>
      <c r="K949" s="59">
        <f t="shared" si="36"/>
        <v>0</v>
      </c>
      <c r="M949" s="96">
        <f t="shared" si="35"/>
        <v>1</v>
      </c>
      <c r="N949" s="273"/>
    </row>
    <row r="950" spans="2:14" x14ac:dyDescent="0.25">
      <c r="B950" s="7"/>
      <c r="C950" s="8"/>
      <c r="D950" s="129"/>
      <c r="F950" s="99"/>
      <c r="G950" s="99"/>
      <c r="H950" s="99"/>
      <c r="I950" s="18"/>
      <c r="J950" s="18"/>
      <c r="K950" s="59">
        <f t="shared" si="36"/>
        <v>0</v>
      </c>
      <c r="M950" s="96">
        <f t="shared" si="35"/>
        <v>1</v>
      </c>
      <c r="N950" s="273"/>
    </row>
    <row r="951" spans="2:14" x14ac:dyDescent="0.25">
      <c r="B951" s="7"/>
      <c r="C951" s="8"/>
      <c r="D951" s="129"/>
      <c r="F951" s="99"/>
      <c r="G951" s="99"/>
      <c r="H951" s="99"/>
      <c r="I951" s="18"/>
      <c r="J951" s="18"/>
      <c r="K951" s="59">
        <f t="shared" si="36"/>
        <v>0</v>
      </c>
      <c r="M951" s="96">
        <f t="shared" si="35"/>
        <v>1</v>
      </c>
      <c r="N951" s="273"/>
    </row>
    <row r="952" spans="2:14" x14ac:dyDescent="0.25">
      <c r="B952" s="7"/>
      <c r="C952" s="8"/>
      <c r="D952" s="129"/>
      <c r="F952" s="99"/>
      <c r="G952" s="99"/>
      <c r="H952" s="99"/>
      <c r="I952" s="18"/>
      <c r="J952" s="18"/>
      <c r="K952" s="59">
        <f t="shared" si="36"/>
        <v>0</v>
      </c>
      <c r="M952" s="96">
        <f t="shared" si="35"/>
        <v>1</v>
      </c>
      <c r="N952" s="273"/>
    </row>
    <row r="953" spans="2:14" x14ac:dyDescent="0.25">
      <c r="B953" s="7"/>
      <c r="C953" s="8"/>
      <c r="D953" s="129"/>
      <c r="F953" s="99"/>
      <c r="G953" s="99"/>
      <c r="H953" s="99"/>
      <c r="I953" s="18"/>
      <c r="J953" s="18"/>
      <c r="K953" s="59">
        <f t="shared" si="36"/>
        <v>0</v>
      </c>
      <c r="M953" s="96">
        <f t="shared" si="35"/>
        <v>1</v>
      </c>
      <c r="N953" s="273"/>
    </row>
    <row r="954" spans="2:14" x14ac:dyDescent="0.25">
      <c r="B954" s="7"/>
      <c r="C954" s="8"/>
      <c r="D954" s="129"/>
      <c r="F954" s="99"/>
      <c r="G954" s="99"/>
      <c r="H954" s="99"/>
      <c r="I954" s="18"/>
      <c r="J954" s="18"/>
      <c r="K954" s="59">
        <f t="shared" si="36"/>
        <v>0</v>
      </c>
      <c r="M954" s="96">
        <f t="shared" si="35"/>
        <v>1</v>
      </c>
      <c r="N954" s="273"/>
    </row>
    <row r="955" spans="2:14" x14ac:dyDescent="0.25">
      <c r="B955" s="7"/>
      <c r="C955" s="8"/>
      <c r="D955" s="129"/>
      <c r="F955" s="99"/>
      <c r="G955" s="99"/>
      <c r="H955" s="99"/>
      <c r="I955" s="18"/>
      <c r="J955" s="18"/>
      <c r="K955" s="59">
        <f t="shared" si="36"/>
        <v>0</v>
      </c>
      <c r="M955" s="96">
        <f t="shared" si="35"/>
        <v>1</v>
      </c>
      <c r="N955" s="273"/>
    </row>
    <row r="956" spans="2:14" x14ac:dyDescent="0.25">
      <c r="B956" s="7"/>
      <c r="C956" s="8"/>
      <c r="D956" s="129"/>
      <c r="F956" s="99"/>
      <c r="G956" s="99"/>
      <c r="H956" s="99"/>
      <c r="I956" s="18"/>
      <c r="J956" s="18"/>
      <c r="K956" s="59">
        <f t="shared" si="36"/>
        <v>0</v>
      </c>
      <c r="M956" s="96">
        <f t="shared" si="35"/>
        <v>1</v>
      </c>
      <c r="N956" s="273"/>
    </row>
    <row r="957" spans="2:14" x14ac:dyDescent="0.25">
      <c r="B957" s="7"/>
      <c r="C957" s="8"/>
      <c r="D957" s="129"/>
      <c r="F957" s="99"/>
      <c r="G957" s="99"/>
      <c r="H957" s="99"/>
      <c r="I957" s="18"/>
      <c r="J957" s="18"/>
      <c r="K957" s="59">
        <f t="shared" si="36"/>
        <v>0</v>
      </c>
      <c r="M957" s="96">
        <f t="shared" si="35"/>
        <v>1</v>
      </c>
      <c r="N957" s="273"/>
    </row>
    <row r="958" spans="2:14" x14ac:dyDescent="0.25">
      <c r="B958" s="7"/>
      <c r="C958" s="8"/>
      <c r="D958" s="129"/>
      <c r="F958" s="99"/>
      <c r="G958" s="99"/>
      <c r="H958" s="99"/>
      <c r="I958" s="18"/>
      <c r="J958" s="18"/>
      <c r="K958" s="59">
        <f t="shared" si="36"/>
        <v>0</v>
      </c>
      <c r="M958" s="96">
        <f t="shared" si="35"/>
        <v>1</v>
      </c>
      <c r="N958" s="273"/>
    </row>
    <row r="959" spans="2:14" x14ac:dyDescent="0.25">
      <c r="B959" s="7"/>
      <c r="C959" s="8"/>
      <c r="D959" s="129"/>
      <c r="F959" s="99"/>
      <c r="G959" s="99"/>
      <c r="H959" s="99"/>
      <c r="I959" s="18"/>
      <c r="J959" s="18"/>
      <c r="K959" s="59">
        <f t="shared" si="36"/>
        <v>0</v>
      </c>
      <c r="M959" s="96">
        <f t="shared" si="35"/>
        <v>1</v>
      </c>
      <c r="N959" s="273"/>
    </row>
    <row r="960" spans="2:14" x14ac:dyDescent="0.25">
      <c r="B960" s="7"/>
      <c r="C960" s="8"/>
      <c r="D960" s="129"/>
      <c r="F960" s="99"/>
      <c r="G960" s="99"/>
      <c r="H960" s="99"/>
      <c r="I960" s="18"/>
      <c r="J960" s="18"/>
      <c r="K960" s="59">
        <f t="shared" si="36"/>
        <v>0</v>
      </c>
      <c r="M960" s="96">
        <f t="shared" si="35"/>
        <v>1</v>
      </c>
      <c r="N960" s="273"/>
    </row>
    <row r="961" spans="2:14" x14ac:dyDescent="0.25">
      <c r="B961" s="7"/>
      <c r="C961" s="8"/>
      <c r="D961" s="129"/>
      <c r="F961" s="99"/>
      <c r="G961" s="99"/>
      <c r="H961" s="99"/>
      <c r="I961" s="18"/>
      <c r="J961" s="18"/>
      <c r="K961" s="59">
        <f t="shared" si="36"/>
        <v>0</v>
      </c>
      <c r="M961" s="96">
        <f t="shared" si="35"/>
        <v>1</v>
      </c>
      <c r="N961" s="273"/>
    </row>
    <row r="962" spans="2:14" x14ac:dyDescent="0.25">
      <c r="B962" s="7"/>
      <c r="C962" s="8"/>
      <c r="D962" s="129"/>
      <c r="F962" s="99"/>
      <c r="G962" s="99"/>
      <c r="H962" s="99"/>
      <c r="I962" s="18"/>
      <c r="J962" s="18"/>
      <c r="K962" s="59">
        <f t="shared" si="36"/>
        <v>0</v>
      </c>
      <c r="M962" s="96">
        <f t="shared" si="35"/>
        <v>1</v>
      </c>
      <c r="N962" s="273"/>
    </row>
    <row r="963" spans="2:14" x14ac:dyDescent="0.25">
      <c r="B963" s="7"/>
      <c r="C963" s="8"/>
      <c r="D963" s="129"/>
      <c r="F963" s="99"/>
      <c r="G963" s="99"/>
      <c r="H963" s="99"/>
      <c r="I963" s="18"/>
      <c r="J963" s="18"/>
      <c r="K963" s="59">
        <f t="shared" si="36"/>
        <v>0</v>
      </c>
      <c r="M963" s="96">
        <f t="shared" si="35"/>
        <v>1</v>
      </c>
      <c r="N963" s="273"/>
    </row>
    <row r="964" spans="2:14" x14ac:dyDescent="0.25">
      <c r="B964" s="7"/>
      <c r="C964" s="8"/>
      <c r="D964" s="129"/>
      <c r="F964" s="99"/>
      <c r="G964" s="99"/>
      <c r="H964" s="99"/>
      <c r="I964" s="18"/>
      <c r="J964" s="18"/>
      <c r="K964" s="59">
        <f t="shared" si="36"/>
        <v>0</v>
      </c>
      <c r="M964" s="96">
        <f t="shared" si="35"/>
        <v>1</v>
      </c>
      <c r="N964" s="273"/>
    </row>
    <row r="965" spans="2:14" x14ac:dyDescent="0.25">
      <c r="B965" s="7"/>
      <c r="C965" s="8"/>
      <c r="D965" s="129"/>
      <c r="F965" s="99"/>
      <c r="G965" s="99"/>
      <c r="H965" s="99"/>
      <c r="I965" s="18"/>
      <c r="J965" s="18"/>
      <c r="K965" s="59">
        <f t="shared" si="36"/>
        <v>0</v>
      </c>
      <c r="M965" s="96">
        <f t="shared" si="35"/>
        <v>1</v>
      </c>
      <c r="N965" s="273"/>
    </row>
    <row r="966" spans="2:14" x14ac:dyDescent="0.25">
      <c r="B966" s="7"/>
      <c r="C966" s="8"/>
      <c r="D966" s="129"/>
      <c r="F966" s="99"/>
      <c r="G966" s="99"/>
      <c r="H966" s="99"/>
      <c r="I966" s="18"/>
      <c r="J966" s="18"/>
      <c r="K966" s="59">
        <f t="shared" si="36"/>
        <v>0</v>
      </c>
      <c r="M966" s="96">
        <f t="shared" si="35"/>
        <v>1</v>
      </c>
      <c r="N966" s="273"/>
    </row>
    <row r="967" spans="2:14" x14ac:dyDescent="0.25">
      <c r="B967" s="7"/>
      <c r="C967" s="8"/>
      <c r="D967" s="129"/>
      <c r="F967" s="99"/>
      <c r="G967" s="99"/>
      <c r="H967" s="282"/>
      <c r="I967" s="18"/>
      <c r="J967" s="18"/>
      <c r="K967" s="59">
        <f t="shared" si="36"/>
        <v>0</v>
      </c>
      <c r="M967" s="96">
        <f t="shared" si="35"/>
        <v>1</v>
      </c>
      <c r="N967" s="273"/>
    </row>
    <row r="968" spans="2:14" x14ac:dyDescent="0.25">
      <c r="B968" s="7"/>
      <c r="C968" s="8"/>
      <c r="D968" s="129"/>
      <c r="F968" s="99"/>
      <c r="G968" s="99"/>
      <c r="H968" s="99"/>
      <c r="I968" s="18"/>
      <c r="J968" s="18"/>
      <c r="K968" s="59">
        <f t="shared" si="36"/>
        <v>0</v>
      </c>
      <c r="M968" s="96">
        <f t="shared" si="35"/>
        <v>1</v>
      </c>
      <c r="N968" s="273"/>
    </row>
    <row r="969" spans="2:14" x14ac:dyDescent="0.25">
      <c r="B969" s="7"/>
      <c r="C969" s="8"/>
      <c r="D969" s="129"/>
      <c r="F969" s="99"/>
      <c r="G969" s="99"/>
      <c r="H969" s="282"/>
      <c r="I969" s="18"/>
      <c r="J969" s="18"/>
      <c r="K969" s="59">
        <f t="shared" si="36"/>
        <v>0</v>
      </c>
      <c r="M969" s="96">
        <f t="shared" si="35"/>
        <v>1</v>
      </c>
      <c r="N969" s="273"/>
    </row>
    <row r="970" spans="2:14" x14ac:dyDescent="0.25">
      <c r="B970" s="7"/>
      <c r="C970" s="8"/>
      <c r="D970" s="129"/>
      <c r="F970" s="99"/>
      <c r="G970" s="99"/>
      <c r="H970" s="99"/>
      <c r="I970" s="18"/>
      <c r="J970" s="18"/>
      <c r="K970" s="59">
        <f t="shared" si="36"/>
        <v>0</v>
      </c>
      <c r="M970" s="96">
        <f t="shared" si="35"/>
        <v>1</v>
      </c>
      <c r="N970" s="273"/>
    </row>
    <row r="971" spans="2:14" x14ac:dyDescent="0.25">
      <c r="B971" s="7"/>
      <c r="C971" s="8"/>
      <c r="D971" s="129"/>
      <c r="F971" s="99"/>
      <c r="G971" s="99"/>
      <c r="H971" s="99"/>
      <c r="I971" s="18"/>
      <c r="J971" s="18"/>
      <c r="K971" s="59">
        <f t="shared" si="36"/>
        <v>0</v>
      </c>
      <c r="M971" s="96">
        <f t="shared" si="35"/>
        <v>1</v>
      </c>
      <c r="N971" s="273"/>
    </row>
    <row r="972" spans="2:14" x14ac:dyDescent="0.25">
      <c r="B972" s="7"/>
      <c r="C972" s="8"/>
      <c r="D972" s="129"/>
      <c r="F972" s="99"/>
      <c r="G972" s="99"/>
      <c r="H972" s="99"/>
      <c r="I972" s="18"/>
      <c r="J972" s="18"/>
      <c r="K972" s="59">
        <f t="shared" si="36"/>
        <v>0</v>
      </c>
      <c r="M972" s="96">
        <f t="shared" si="35"/>
        <v>1</v>
      </c>
      <c r="N972" s="273"/>
    </row>
    <row r="973" spans="2:14" x14ac:dyDescent="0.25">
      <c r="B973" s="7"/>
      <c r="C973" s="8"/>
      <c r="D973" s="129"/>
      <c r="F973" s="99"/>
      <c r="G973" s="99"/>
      <c r="H973" s="99"/>
      <c r="I973" s="18"/>
      <c r="J973" s="18"/>
      <c r="K973" s="59">
        <f t="shared" si="36"/>
        <v>0</v>
      </c>
      <c r="M973" s="96">
        <f t="shared" si="35"/>
        <v>1</v>
      </c>
      <c r="N973" s="273"/>
    </row>
    <row r="974" spans="2:14" x14ac:dyDescent="0.25">
      <c r="B974" s="7"/>
      <c r="C974" s="8"/>
      <c r="D974" s="129"/>
      <c r="F974" s="99"/>
      <c r="G974" s="99"/>
      <c r="H974" s="99"/>
      <c r="I974" s="18"/>
      <c r="J974" s="18"/>
      <c r="K974" s="59">
        <f t="shared" si="36"/>
        <v>0</v>
      </c>
      <c r="M974" s="96">
        <f t="shared" si="35"/>
        <v>1</v>
      </c>
      <c r="N974" s="273"/>
    </row>
    <row r="975" spans="2:14" x14ac:dyDescent="0.25">
      <c r="B975" s="7"/>
      <c r="C975" s="8"/>
      <c r="D975" s="129"/>
      <c r="F975" s="99"/>
      <c r="G975" s="99"/>
      <c r="H975" s="180"/>
      <c r="I975" s="18"/>
      <c r="J975" s="18"/>
      <c r="K975" s="59">
        <f t="shared" si="36"/>
        <v>0</v>
      </c>
      <c r="M975" s="96">
        <f t="shared" si="35"/>
        <v>1</v>
      </c>
      <c r="N975" s="273"/>
    </row>
    <row r="976" spans="2:14" x14ac:dyDescent="0.25">
      <c r="B976" s="7"/>
      <c r="C976" s="8"/>
      <c r="D976" s="129"/>
      <c r="F976" s="99"/>
      <c r="G976" s="282"/>
      <c r="H976" s="282"/>
      <c r="I976" s="18"/>
      <c r="J976" s="18"/>
      <c r="K976" s="59">
        <f t="shared" si="36"/>
        <v>0</v>
      </c>
      <c r="M976" s="96">
        <f t="shared" si="35"/>
        <v>1</v>
      </c>
      <c r="N976" s="273"/>
    </row>
    <row r="977" spans="2:14" x14ac:dyDescent="0.25">
      <c r="B977" s="7"/>
      <c r="C977" s="8"/>
      <c r="D977" s="129"/>
      <c r="F977" s="99"/>
      <c r="G977" s="282"/>
      <c r="H977" s="282"/>
      <c r="I977" s="18"/>
      <c r="J977" s="18"/>
      <c r="K977" s="59">
        <f t="shared" si="36"/>
        <v>0</v>
      </c>
      <c r="M977" s="96">
        <f t="shared" ref="M977:M1040" si="37">UltimoDia(D977)</f>
        <v>1</v>
      </c>
      <c r="N977" s="273"/>
    </row>
    <row r="978" spans="2:14" x14ac:dyDescent="0.25">
      <c r="B978" s="7"/>
      <c r="C978" s="8"/>
      <c r="D978" s="129"/>
      <c r="F978" s="99"/>
      <c r="G978" s="282"/>
      <c r="H978" s="282"/>
      <c r="I978" s="18"/>
      <c r="J978" s="18"/>
      <c r="K978" s="59">
        <f t="shared" si="36"/>
        <v>0</v>
      </c>
      <c r="M978" s="96">
        <f t="shared" si="37"/>
        <v>1</v>
      </c>
      <c r="N978" s="273"/>
    </row>
    <row r="979" spans="2:14" x14ac:dyDescent="0.25">
      <c r="B979" s="7"/>
      <c r="C979" s="8"/>
      <c r="D979" s="129"/>
      <c r="F979" s="99"/>
      <c r="G979" s="99"/>
      <c r="H979" s="99"/>
      <c r="I979" s="18"/>
      <c r="J979" s="18"/>
      <c r="K979" s="59">
        <f t="shared" si="36"/>
        <v>0</v>
      </c>
      <c r="M979" s="96">
        <f t="shared" si="37"/>
        <v>1</v>
      </c>
      <c r="N979" s="273"/>
    </row>
    <row r="980" spans="2:14" x14ac:dyDescent="0.25">
      <c r="B980" s="7"/>
      <c r="C980" s="8"/>
      <c r="D980" s="129"/>
      <c r="F980" s="99"/>
      <c r="G980" s="99"/>
      <c r="H980" s="99"/>
      <c r="I980" s="18"/>
      <c r="J980" s="18"/>
      <c r="K980" s="59">
        <f t="shared" si="36"/>
        <v>0</v>
      </c>
      <c r="M980" s="96">
        <f t="shared" si="37"/>
        <v>1</v>
      </c>
      <c r="N980" s="273"/>
    </row>
    <row r="981" spans="2:14" x14ac:dyDescent="0.25">
      <c r="B981" s="7"/>
      <c r="C981" s="8"/>
      <c r="D981" s="129"/>
      <c r="F981" s="99"/>
      <c r="G981" s="99"/>
      <c r="H981" s="99"/>
      <c r="I981" s="18"/>
      <c r="J981" s="18"/>
      <c r="K981" s="59">
        <f t="shared" si="36"/>
        <v>0</v>
      </c>
      <c r="M981" s="96">
        <f t="shared" si="37"/>
        <v>1</v>
      </c>
      <c r="N981" s="273"/>
    </row>
    <row r="982" spans="2:14" x14ac:dyDescent="0.25">
      <c r="B982" s="7"/>
      <c r="C982" s="8"/>
      <c r="D982" s="129"/>
      <c r="F982" s="99"/>
      <c r="G982" s="99"/>
      <c r="H982" s="99"/>
      <c r="I982" s="18"/>
      <c r="J982" s="18"/>
      <c r="K982" s="59">
        <f t="shared" si="36"/>
        <v>0</v>
      </c>
      <c r="M982" s="96">
        <f t="shared" si="37"/>
        <v>1</v>
      </c>
      <c r="N982" s="273"/>
    </row>
    <row r="983" spans="2:14" x14ac:dyDescent="0.25">
      <c r="B983" s="7"/>
      <c r="C983" s="8"/>
      <c r="D983" s="129"/>
      <c r="F983" s="99"/>
      <c r="G983" s="282"/>
      <c r="H983" s="282"/>
      <c r="I983" s="18"/>
      <c r="J983" s="18"/>
      <c r="K983" s="59">
        <f t="shared" si="36"/>
        <v>0</v>
      </c>
      <c r="M983" s="96">
        <f t="shared" si="37"/>
        <v>1</v>
      </c>
      <c r="N983" s="273"/>
    </row>
    <row r="984" spans="2:14" x14ac:dyDescent="0.25">
      <c r="B984" s="7"/>
      <c r="C984" s="8"/>
      <c r="D984" s="129"/>
      <c r="F984" s="99"/>
      <c r="G984" s="99"/>
      <c r="H984" s="99"/>
      <c r="I984" s="18"/>
      <c r="J984" s="18"/>
      <c r="K984" s="59">
        <f t="shared" si="36"/>
        <v>0</v>
      </c>
      <c r="M984" s="96">
        <f t="shared" si="37"/>
        <v>1</v>
      </c>
      <c r="N984" s="273"/>
    </row>
    <row r="985" spans="2:14" x14ac:dyDescent="0.25">
      <c r="B985" s="7"/>
      <c r="C985" s="8"/>
      <c r="D985" s="129"/>
      <c r="F985" s="99"/>
      <c r="G985" s="180"/>
      <c r="H985" s="180"/>
      <c r="I985" s="18"/>
      <c r="J985" s="18"/>
      <c r="K985" s="59">
        <f t="shared" si="36"/>
        <v>0</v>
      </c>
      <c r="M985" s="96">
        <f t="shared" si="37"/>
        <v>1</v>
      </c>
      <c r="N985" s="273"/>
    </row>
    <row r="986" spans="2:14" x14ac:dyDescent="0.25">
      <c r="B986" s="7"/>
      <c r="C986" s="8"/>
      <c r="D986" s="129"/>
      <c r="F986" s="99"/>
      <c r="G986" s="99"/>
      <c r="H986" s="99"/>
      <c r="I986" s="18"/>
      <c r="J986" s="18"/>
      <c r="K986" s="59">
        <f t="shared" si="36"/>
        <v>0</v>
      </c>
      <c r="M986" s="96">
        <f t="shared" si="37"/>
        <v>1</v>
      </c>
      <c r="N986" s="273"/>
    </row>
    <row r="987" spans="2:14" x14ac:dyDescent="0.25">
      <c r="B987" s="7"/>
      <c r="C987" s="8"/>
      <c r="D987" s="129"/>
      <c r="F987" s="99"/>
      <c r="G987" s="99"/>
      <c r="H987" s="99"/>
      <c r="I987" s="18"/>
      <c r="J987" s="18"/>
      <c r="K987" s="59">
        <f t="shared" si="36"/>
        <v>0</v>
      </c>
      <c r="M987" s="96">
        <f t="shared" si="37"/>
        <v>1</v>
      </c>
      <c r="N987" s="273"/>
    </row>
    <row r="988" spans="2:14" x14ac:dyDescent="0.25">
      <c r="B988" s="7"/>
      <c r="C988" s="8"/>
      <c r="D988" s="129"/>
      <c r="F988" s="99"/>
      <c r="G988" s="99"/>
      <c r="H988" s="99"/>
      <c r="I988" s="18"/>
      <c r="J988" s="18"/>
      <c r="K988" s="59">
        <f t="shared" si="36"/>
        <v>0</v>
      </c>
      <c r="M988" s="96">
        <f t="shared" si="37"/>
        <v>1</v>
      </c>
      <c r="N988" s="273"/>
    </row>
    <row r="989" spans="2:14" x14ac:dyDescent="0.25">
      <c r="B989" s="7"/>
      <c r="C989" s="8"/>
      <c r="D989" s="129"/>
      <c r="F989" s="99"/>
      <c r="G989" s="99"/>
      <c r="H989" s="99"/>
      <c r="I989" s="18"/>
      <c r="J989" s="18"/>
      <c r="K989" s="59">
        <f t="shared" si="36"/>
        <v>0</v>
      </c>
      <c r="M989" s="96">
        <f t="shared" si="37"/>
        <v>1</v>
      </c>
      <c r="N989" s="273"/>
    </row>
    <row r="990" spans="2:14" x14ac:dyDescent="0.25">
      <c r="B990" s="7"/>
      <c r="C990" s="8"/>
      <c r="D990" s="129"/>
      <c r="F990" s="99"/>
      <c r="G990" s="99"/>
      <c r="H990" s="99"/>
      <c r="I990" s="18"/>
      <c r="J990" s="18"/>
      <c r="K990" s="59">
        <f t="shared" si="36"/>
        <v>0</v>
      </c>
      <c r="M990" s="96">
        <f t="shared" si="37"/>
        <v>1</v>
      </c>
      <c r="N990" s="273"/>
    </row>
    <row r="991" spans="2:14" x14ac:dyDescent="0.25">
      <c r="B991" s="7"/>
      <c r="C991" s="8"/>
      <c r="D991" s="129"/>
      <c r="F991" s="99"/>
      <c r="G991" s="99"/>
      <c r="H991" s="99"/>
      <c r="I991" s="18"/>
      <c r="J991" s="18"/>
      <c r="K991" s="59">
        <f t="shared" si="36"/>
        <v>0</v>
      </c>
      <c r="M991" s="96">
        <f t="shared" si="37"/>
        <v>1</v>
      </c>
      <c r="N991" s="273"/>
    </row>
    <row r="992" spans="2:14" x14ac:dyDescent="0.25">
      <c r="B992" s="7"/>
      <c r="C992" s="8"/>
      <c r="D992" s="129"/>
      <c r="F992" s="99"/>
      <c r="G992" s="99"/>
      <c r="H992" s="99"/>
      <c r="I992" s="18"/>
      <c r="J992" s="18"/>
      <c r="K992" s="59">
        <f t="shared" si="36"/>
        <v>0</v>
      </c>
      <c r="M992" s="96">
        <f t="shared" si="37"/>
        <v>1</v>
      </c>
      <c r="N992" s="273"/>
    </row>
    <row r="993" spans="2:14" x14ac:dyDescent="0.25">
      <c r="B993" s="7"/>
      <c r="C993" s="8"/>
      <c r="D993" s="129"/>
      <c r="F993" s="99"/>
      <c r="G993" s="99"/>
      <c r="H993" s="99"/>
      <c r="I993" s="18"/>
      <c r="J993" s="18"/>
      <c r="K993" s="59">
        <f t="shared" si="36"/>
        <v>0</v>
      </c>
      <c r="M993" s="96">
        <f t="shared" si="37"/>
        <v>1</v>
      </c>
      <c r="N993" s="273"/>
    </row>
    <row r="994" spans="2:14" x14ac:dyDescent="0.25">
      <c r="B994" s="7"/>
      <c r="C994" s="8"/>
      <c r="D994" s="129"/>
      <c r="F994" s="99"/>
      <c r="G994" s="99"/>
      <c r="H994" s="99"/>
      <c r="I994" s="18"/>
      <c r="J994" s="18"/>
      <c r="K994" s="59">
        <f t="shared" si="36"/>
        <v>0</v>
      </c>
      <c r="M994" s="96">
        <f t="shared" si="37"/>
        <v>1</v>
      </c>
      <c r="N994" s="273"/>
    </row>
    <row r="995" spans="2:14" x14ac:dyDescent="0.25">
      <c r="B995" s="7"/>
      <c r="C995" s="8"/>
      <c r="D995" s="129"/>
      <c r="F995" s="99"/>
      <c r="G995" s="99"/>
      <c r="H995" s="99"/>
      <c r="I995" s="18"/>
      <c r="J995" s="18"/>
      <c r="K995" s="59">
        <f t="shared" si="36"/>
        <v>0</v>
      </c>
      <c r="M995" s="96">
        <f t="shared" si="37"/>
        <v>1</v>
      </c>
      <c r="N995" s="273"/>
    </row>
    <row r="996" spans="2:14" x14ac:dyDescent="0.25">
      <c r="B996" s="7"/>
      <c r="C996" s="8"/>
      <c r="D996" s="129"/>
      <c r="F996" s="99"/>
      <c r="G996" s="99"/>
      <c r="H996" s="99"/>
      <c r="I996" s="18"/>
      <c r="J996" s="18"/>
      <c r="K996" s="59">
        <f t="shared" si="36"/>
        <v>0</v>
      </c>
      <c r="M996" s="96">
        <f t="shared" si="37"/>
        <v>1</v>
      </c>
      <c r="N996" s="273"/>
    </row>
    <row r="997" spans="2:14" x14ac:dyDescent="0.25">
      <c r="B997" s="7"/>
      <c r="C997" s="8"/>
      <c r="D997" s="129"/>
      <c r="F997" s="99"/>
      <c r="G997" s="99"/>
      <c r="H997" s="99"/>
      <c r="I997" s="18"/>
      <c r="J997" s="18"/>
      <c r="K997" s="59">
        <f t="shared" si="36"/>
        <v>0</v>
      </c>
      <c r="M997" s="96">
        <f t="shared" si="37"/>
        <v>1</v>
      </c>
      <c r="N997" s="273"/>
    </row>
    <row r="998" spans="2:14" x14ac:dyDescent="0.25">
      <c r="B998" s="7"/>
      <c r="C998" s="8"/>
      <c r="D998" s="129"/>
      <c r="F998" s="99"/>
      <c r="G998" s="282"/>
      <c r="H998" s="282"/>
      <c r="I998" s="18"/>
      <c r="J998" s="18"/>
      <c r="K998" s="59">
        <f t="shared" si="36"/>
        <v>0</v>
      </c>
      <c r="M998" s="96">
        <f t="shared" si="37"/>
        <v>1</v>
      </c>
      <c r="N998" s="273"/>
    </row>
    <row r="999" spans="2:14" x14ac:dyDescent="0.25">
      <c r="B999" s="7"/>
      <c r="C999" s="8"/>
      <c r="D999" s="129"/>
      <c r="F999" s="99"/>
      <c r="G999" s="99"/>
      <c r="H999" s="99"/>
      <c r="I999" s="18"/>
      <c r="J999" s="18"/>
      <c r="K999" s="59">
        <f t="shared" si="36"/>
        <v>0</v>
      </c>
      <c r="M999" s="96">
        <f t="shared" si="37"/>
        <v>1</v>
      </c>
      <c r="N999" s="273"/>
    </row>
    <row r="1000" spans="2:14" x14ac:dyDescent="0.25">
      <c r="B1000" s="7"/>
      <c r="C1000" s="8"/>
      <c r="D1000" s="129"/>
      <c r="F1000" s="99"/>
      <c r="G1000" s="99"/>
      <c r="H1000" s="99"/>
      <c r="I1000" s="18"/>
      <c r="J1000" s="18"/>
      <c r="K1000" s="59">
        <f t="shared" si="36"/>
        <v>0</v>
      </c>
      <c r="M1000" s="96">
        <f t="shared" si="37"/>
        <v>1</v>
      </c>
      <c r="N1000" s="273"/>
    </row>
    <row r="1001" spans="2:14" x14ac:dyDescent="0.25">
      <c r="B1001" s="7"/>
      <c r="C1001" s="8"/>
      <c r="D1001" s="129"/>
      <c r="F1001" s="99"/>
      <c r="G1001" s="99"/>
      <c r="H1001" s="99"/>
      <c r="I1001" s="18"/>
      <c r="J1001" s="18"/>
      <c r="K1001" s="59">
        <f t="shared" si="36"/>
        <v>0</v>
      </c>
      <c r="M1001" s="96">
        <f t="shared" si="37"/>
        <v>1</v>
      </c>
      <c r="N1001" s="273"/>
    </row>
    <row r="1002" spans="2:14" x14ac:dyDescent="0.25">
      <c r="B1002" s="7"/>
      <c r="C1002" s="8"/>
      <c r="D1002" s="129"/>
      <c r="F1002" s="99"/>
      <c r="G1002" s="99"/>
      <c r="H1002" s="99"/>
      <c r="I1002" s="18"/>
      <c r="J1002" s="18"/>
      <c r="K1002" s="59">
        <f t="shared" ref="K1002:K1065" si="38">IF(ctConta="",K1001+F1002,IF(I1002=ctConta,K1001+F1002,K1001))</f>
        <v>0</v>
      </c>
      <c r="M1002" s="96">
        <f t="shared" si="37"/>
        <v>1</v>
      </c>
      <c r="N1002" s="273"/>
    </row>
    <row r="1003" spans="2:14" x14ac:dyDescent="0.25">
      <c r="B1003" s="7"/>
      <c r="C1003" s="8"/>
      <c r="D1003" s="129"/>
      <c r="F1003" s="99"/>
      <c r="G1003" s="99"/>
      <c r="H1003" s="99"/>
      <c r="I1003" s="18"/>
      <c r="J1003" s="18"/>
      <c r="K1003" s="59">
        <f t="shared" si="38"/>
        <v>0</v>
      </c>
      <c r="M1003" s="96">
        <f t="shared" si="37"/>
        <v>1</v>
      </c>
      <c r="N1003" s="273"/>
    </row>
    <row r="1004" spans="2:14" x14ac:dyDescent="0.25">
      <c r="B1004" s="7"/>
      <c r="C1004" s="8"/>
      <c r="D1004" s="129"/>
      <c r="F1004" s="99"/>
      <c r="G1004" s="99"/>
      <c r="H1004" s="99"/>
      <c r="I1004" s="18"/>
      <c r="J1004" s="18"/>
      <c r="K1004" s="59">
        <f t="shared" si="38"/>
        <v>0</v>
      </c>
      <c r="M1004" s="96">
        <f t="shared" si="37"/>
        <v>1</v>
      </c>
      <c r="N1004" s="273"/>
    </row>
    <row r="1005" spans="2:14" x14ac:dyDescent="0.25">
      <c r="B1005" s="7"/>
      <c r="C1005" s="8"/>
      <c r="D1005" s="129"/>
      <c r="F1005" s="99"/>
      <c r="G1005" s="282"/>
      <c r="H1005" s="282"/>
      <c r="I1005" s="18"/>
      <c r="J1005" s="18"/>
      <c r="K1005" s="99">
        <f t="shared" si="38"/>
        <v>0</v>
      </c>
      <c r="M1005" s="96">
        <f t="shared" si="37"/>
        <v>1</v>
      </c>
      <c r="N1005" s="273"/>
    </row>
    <row r="1006" spans="2:14" x14ac:dyDescent="0.25">
      <c r="B1006" s="7"/>
      <c r="C1006" s="8"/>
      <c r="D1006" s="129"/>
      <c r="F1006" s="99"/>
      <c r="G1006" s="99"/>
      <c r="H1006" s="99"/>
      <c r="I1006" s="18"/>
      <c r="J1006" s="18"/>
      <c r="K1006" s="99">
        <f t="shared" si="38"/>
        <v>0</v>
      </c>
      <c r="M1006" s="96">
        <f t="shared" si="37"/>
        <v>1</v>
      </c>
      <c r="N1006" s="273"/>
    </row>
    <row r="1007" spans="2:14" x14ac:dyDescent="0.25">
      <c r="B1007" s="7"/>
      <c r="C1007" s="8"/>
      <c r="D1007" s="129"/>
      <c r="F1007" s="99"/>
      <c r="G1007" s="99"/>
      <c r="H1007" s="99"/>
      <c r="I1007" s="18"/>
      <c r="J1007" s="18"/>
      <c r="K1007" s="99">
        <f t="shared" si="38"/>
        <v>0</v>
      </c>
      <c r="M1007" s="96">
        <f t="shared" si="37"/>
        <v>1</v>
      </c>
      <c r="N1007" s="273"/>
    </row>
    <row r="1008" spans="2:14" x14ac:dyDescent="0.25">
      <c r="B1008" s="7"/>
      <c r="C1008" s="8"/>
      <c r="D1008" s="129"/>
      <c r="F1008" s="99"/>
      <c r="G1008" s="99"/>
      <c r="H1008" s="99"/>
      <c r="I1008" s="18"/>
      <c r="J1008" s="18"/>
      <c r="K1008" s="99">
        <f t="shared" si="38"/>
        <v>0</v>
      </c>
      <c r="M1008" s="96">
        <f t="shared" si="37"/>
        <v>1</v>
      </c>
      <c r="N1008" s="273"/>
    </row>
    <row r="1009" spans="2:14" x14ac:dyDescent="0.25">
      <c r="B1009" s="7"/>
      <c r="C1009" s="8"/>
      <c r="D1009" s="129"/>
      <c r="F1009" s="99"/>
      <c r="G1009" s="282"/>
      <c r="H1009" s="282"/>
      <c r="I1009" s="18"/>
      <c r="J1009" s="18"/>
      <c r="K1009" s="99">
        <f t="shared" si="38"/>
        <v>0</v>
      </c>
      <c r="M1009" s="96">
        <f t="shared" si="37"/>
        <v>1</v>
      </c>
      <c r="N1009" s="273"/>
    </row>
    <row r="1010" spans="2:14" x14ac:dyDescent="0.25">
      <c r="B1010" s="7"/>
      <c r="C1010" s="8"/>
      <c r="D1010" s="129"/>
      <c r="F1010" s="99"/>
      <c r="G1010" s="99"/>
      <c r="H1010" s="99"/>
      <c r="I1010" s="18"/>
      <c r="J1010" s="18"/>
      <c r="K1010" s="99">
        <f t="shared" si="38"/>
        <v>0</v>
      </c>
      <c r="M1010" s="96">
        <f t="shared" si="37"/>
        <v>1</v>
      </c>
      <c r="N1010" s="273"/>
    </row>
    <row r="1011" spans="2:14" x14ac:dyDescent="0.25">
      <c r="B1011" s="7"/>
      <c r="C1011" s="8"/>
      <c r="D1011" s="129"/>
      <c r="F1011" s="99"/>
      <c r="G1011" s="99"/>
      <c r="H1011" s="99"/>
      <c r="I1011" s="18"/>
      <c r="J1011" s="18"/>
      <c r="K1011" s="99">
        <f t="shared" si="38"/>
        <v>0</v>
      </c>
      <c r="M1011" s="96">
        <f t="shared" si="37"/>
        <v>1</v>
      </c>
      <c r="N1011" s="273"/>
    </row>
    <row r="1012" spans="2:14" x14ac:dyDescent="0.25">
      <c r="B1012" s="7"/>
      <c r="C1012" s="8"/>
      <c r="D1012" s="129"/>
      <c r="F1012" s="99"/>
      <c r="G1012" s="282"/>
      <c r="H1012" s="282"/>
      <c r="I1012" s="18"/>
      <c r="J1012" s="18"/>
      <c r="K1012" s="99">
        <f t="shared" si="38"/>
        <v>0</v>
      </c>
      <c r="M1012" s="96">
        <f t="shared" si="37"/>
        <v>1</v>
      </c>
      <c r="N1012" s="273"/>
    </row>
    <row r="1013" spans="2:14" x14ac:dyDescent="0.25">
      <c r="B1013" s="7"/>
      <c r="C1013" s="8"/>
      <c r="D1013" s="129"/>
      <c r="F1013" s="99"/>
      <c r="G1013" s="99"/>
      <c r="H1013" s="99"/>
      <c r="I1013" s="18"/>
      <c r="J1013" s="18"/>
      <c r="K1013" s="99">
        <f t="shared" si="38"/>
        <v>0</v>
      </c>
      <c r="M1013" s="96">
        <f t="shared" si="37"/>
        <v>1</v>
      </c>
      <c r="N1013" s="273"/>
    </row>
    <row r="1014" spans="2:14" x14ac:dyDescent="0.25">
      <c r="B1014" s="7"/>
      <c r="C1014" s="8"/>
      <c r="D1014" s="129"/>
      <c r="F1014" s="99"/>
      <c r="G1014" s="99"/>
      <c r="H1014" s="99"/>
      <c r="I1014" s="18"/>
      <c r="J1014" s="18"/>
      <c r="K1014" s="99">
        <f t="shared" si="38"/>
        <v>0</v>
      </c>
      <c r="M1014" s="96">
        <f t="shared" si="37"/>
        <v>1</v>
      </c>
      <c r="N1014" s="273"/>
    </row>
    <row r="1015" spans="2:14" x14ac:dyDescent="0.25">
      <c r="B1015" s="7"/>
      <c r="C1015" s="8"/>
      <c r="D1015" s="129"/>
      <c r="F1015" s="99"/>
      <c r="G1015" s="99"/>
      <c r="H1015" s="99"/>
      <c r="I1015" s="18"/>
      <c r="J1015" s="18"/>
      <c r="K1015" s="99">
        <f t="shared" si="38"/>
        <v>0</v>
      </c>
      <c r="M1015" s="96">
        <f t="shared" si="37"/>
        <v>1</v>
      </c>
      <c r="N1015" s="273"/>
    </row>
    <row r="1016" spans="2:14" x14ac:dyDescent="0.25">
      <c r="B1016" s="7"/>
      <c r="C1016" s="8"/>
      <c r="D1016" s="129"/>
      <c r="F1016" s="99"/>
      <c r="G1016" s="99"/>
      <c r="H1016" s="282"/>
      <c r="I1016" s="18"/>
      <c r="J1016" s="18"/>
      <c r="K1016" s="99">
        <f t="shared" si="38"/>
        <v>0</v>
      </c>
      <c r="M1016" s="96">
        <f t="shared" si="37"/>
        <v>1</v>
      </c>
      <c r="N1016" s="273"/>
    </row>
    <row r="1017" spans="2:14" x14ac:dyDescent="0.25">
      <c r="B1017" s="7"/>
      <c r="C1017" s="8"/>
      <c r="D1017" s="129"/>
      <c r="F1017" s="99"/>
      <c r="G1017" s="99"/>
      <c r="H1017" s="99"/>
      <c r="I1017" s="18"/>
      <c r="J1017" s="18"/>
      <c r="K1017" s="99">
        <f t="shared" si="38"/>
        <v>0</v>
      </c>
      <c r="M1017" s="96">
        <f t="shared" si="37"/>
        <v>1</v>
      </c>
      <c r="N1017" s="273"/>
    </row>
    <row r="1018" spans="2:14" x14ac:dyDescent="0.25">
      <c r="B1018" s="7"/>
      <c r="C1018" s="8"/>
      <c r="D1018" s="129"/>
      <c r="F1018" s="99"/>
      <c r="G1018" s="282"/>
      <c r="H1018" s="282"/>
      <c r="I1018" s="18"/>
      <c r="J1018" s="18"/>
      <c r="K1018" s="99">
        <f t="shared" si="38"/>
        <v>0</v>
      </c>
      <c r="M1018" s="96">
        <f t="shared" si="37"/>
        <v>1</v>
      </c>
      <c r="N1018" s="273"/>
    </row>
    <row r="1019" spans="2:14" x14ac:dyDescent="0.25">
      <c r="B1019" s="7"/>
      <c r="C1019" s="8"/>
      <c r="D1019" s="129"/>
      <c r="F1019" s="99"/>
      <c r="G1019" s="99"/>
      <c r="H1019" s="99"/>
      <c r="I1019" s="18"/>
      <c r="J1019" s="18"/>
      <c r="K1019" s="99">
        <f t="shared" si="38"/>
        <v>0</v>
      </c>
      <c r="M1019" s="96">
        <f t="shared" si="37"/>
        <v>1</v>
      </c>
      <c r="N1019" s="273"/>
    </row>
    <row r="1020" spans="2:14" x14ac:dyDescent="0.25">
      <c r="B1020" s="7"/>
      <c r="C1020" s="8"/>
      <c r="D1020" s="129"/>
      <c r="F1020" s="99"/>
      <c r="G1020" s="99"/>
      <c r="H1020" s="99"/>
      <c r="I1020" s="18"/>
      <c r="J1020" s="18"/>
      <c r="K1020" s="99">
        <f t="shared" si="38"/>
        <v>0</v>
      </c>
      <c r="M1020" s="96">
        <f t="shared" si="37"/>
        <v>1</v>
      </c>
      <c r="N1020" s="273"/>
    </row>
    <row r="1021" spans="2:14" x14ac:dyDescent="0.25">
      <c r="B1021" s="7"/>
      <c r="C1021" s="8"/>
      <c r="D1021" s="129"/>
      <c r="F1021" s="99"/>
      <c r="G1021" s="99"/>
      <c r="H1021" s="99"/>
      <c r="I1021" s="18"/>
      <c r="J1021" s="18"/>
      <c r="K1021" s="99">
        <f t="shared" si="38"/>
        <v>0</v>
      </c>
      <c r="M1021" s="96">
        <f t="shared" si="37"/>
        <v>1</v>
      </c>
      <c r="N1021" s="273"/>
    </row>
    <row r="1022" spans="2:14" x14ac:dyDescent="0.25">
      <c r="B1022" s="7"/>
      <c r="C1022" s="8"/>
      <c r="D1022" s="129"/>
      <c r="F1022" s="99"/>
      <c r="G1022" s="99"/>
      <c r="H1022" s="99"/>
      <c r="I1022" s="18"/>
      <c r="J1022" s="18"/>
      <c r="K1022" s="99">
        <f t="shared" si="38"/>
        <v>0</v>
      </c>
      <c r="M1022" s="96">
        <f t="shared" si="37"/>
        <v>1</v>
      </c>
      <c r="N1022" s="273"/>
    </row>
    <row r="1023" spans="2:14" x14ac:dyDescent="0.25">
      <c r="B1023" s="7"/>
      <c r="C1023" s="8"/>
      <c r="D1023" s="129"/>
      <c r="F1023" s="99"/>
      <c r="G1023" s="282"/>
      <c r="H1023" s="282"/>
      <c r="I1023" s="18"/>
      <c r="J1023" s="18"/>
      <c r="K1023" s="99">
        <f t="shared" si="38"/>
        <v>0</v>
      </c>
      <c r="M1023" s="96">
        <f t="shared" si="37"/>
        <v>1</v>
      </c>
      <c r="N1023" s="273"/>
    </row>
    <row r="1024" spans="2:14" x14ac:dyDescent="0.25">
      <c r="B1024" s="7"/>
      <c r="C1024" s="8"/>
      <c r="D1024" s="129"/>
      <c r="F1024" s="99"/>
      <c r="G1024" s="99"/>
      <c r="H1024" s="99"/>
      <c r="I1024" s="18"/>
      <c r="J1024" s="18"/>
      <c r="K1024" s="99">
        <f t="shared" si="38"/>
        <v>0</v>
      </c>
      <c r="M1024" s="96">
        <f t="shared" si="37"/>
        <v>1</v>
      </c>
      <c r="N1024" s="273"/>
    </row>
    <row r="1025" spans="2:14" x14ac:dyDescent="0.25">
      <c r="B1025" s="7"/>
      <c r="C1025" s="8"/>
      <c r="D1025" s="129"/>
      <c r="F1025" s="99"/>
      <c r="G1025" s="99"/>
      <c r="H1025" s="99"/>
      <c r="I1025" s="18"/>
      <c r="J1025" s="18"/>
      <c r="K1025" s="99">
        <f t="shared" si="38"/>
        <v>0</v>
      </c>
      <c r="M1025" s="96">
        <f t="shared" si="37"/>
        <v>1</v>
      </c>
      <c r="N1025" s="273"/>
    </row>
    <row r="1026" spans="2:14" x14ac:dyDescent="0.25">
      <c r="B1026" s="7"/>
      <c r="C1026" s="8"/>
      <c r="D1026" s="129"/>
      <c r="F1026" s="99"/>
      <c r="G1026" s="99"/>
      <c r="H1026" s="99"/>
      <c r="I1026" s="18"/>
      <c r="J1026" s="18"/>
      <c r="K1026" s="99">
        <f t="shared" si="38"/>
        <v>0</v>
      </c>
      <c r="M1026" s="96">
        <f t="shared" si="37"/>
        <v>1</v>
      </c>
      <c r="N1026" s="273"/>
    </row>
    <row r="1027" spans="2:14" x14ac:dyDescent="0.25">
      <c r="B1027" s="7"/>
      <c r="C1027" s="8"/>
      <c r="D1027" s="129"/>
      <c r="F1027" s="99"/>
      <c r="G1027" s="99"/>
      <c r="H1027" s="282"/>
      <c r="I1027" s="18"/>
      <c r="J1027" s="18"/>
      <c r="K1027" s="99">
        <f t="shared" si="38"/>
        <v>0</v>
      </c>
      <c r="M1027" s="96">
        <f t="shared" si="37"/>
        <v>1</v>
      </c>
      <c r="N1027" s="273"/>
    </row>
    <row r="1028" spans="2:14" x14ac:dyDescent="0.25">
      <c r="B1028" s="7"/>
      <c r="C1028" s="8"/>
      <c r="D1028" s="129"/>
      <c r="F1028" s="99"/>
      <c r="G1028" s="99"/>
      <c r="H1028" s="99"/>
      <c r="I1028" s="18"/>
      <c r="J1028" s="18"/>
      <c r="K1028" s="99">
        <f t="shared" si="38"/>
        <v>0</v>
      </c>
      <c r="M1028" s="96">
        <f t="shared" si="37"/>
        <v>1</v>
      </c>
      <c r="N1028" s="273"/>
    </row>
    <row r="1029" spans="2:14" x14ac:dyDescent="0.25">
      <c r="B1029" s="7"/>
      <c r="C1029" s="8"/>
      <c r="D1029" s="129"/>
      <c r="F1029" s="99"/>
      <c r="G1029" s="282"/>
      <c r="H1029" s="282"/>
      <c r="I1029" s="18"/>
      <c r="J1029" s="18"/>
      <c r="K1029" s="99">
        <f t="shared" si="38"/>
        <v>0</v>
      </c>
      <c r="M1029" s="96">
        <f t="shared" si="37"/>
        <v>1</v>
      </c>
      <c r="N1029" s="273"/>
    </row>
    <row r="1030" spans="2:14" x14ac:dyDescent="0.25">
      <c r="B1030" s="7"/>
      <c r="C1030" s="8"/>
      <c r="D1030" s="129"/>
      <c r="F1030" s="99"/>
      <c r="G1030" s="99"/>
      <c r="H1030" s="99"/>
      <c r="I1030" s="18"/>
      <c r="J1030" s="18"/>
      <c r="K1030" s="99">
        <f t="shared" si="38"/>
        <v>0</v>
      </c>
      <c r="M1030" s="96">
        <f t="shared" si="37"/>
        <v>1</v>
      </c>
      <c r="N1030" s="273"/>
    </row>
    <row r="1031" spans="2:14" x14ac:dyDescent="0.25">
      <c r="B1031" s="7"/>
      <c r="C1031" s="8"/>
      <c r="D1031" s="129"/>
      <c r="F1031" s="99"/>
      <c r="G1031" s="99"/>
      <c r="H1031" s="99"/>
      <c r="I1031" s="18"/>
      <c r="J1031" s="18"/>
      <c r="K1031" s="99">
        <f t="shared" si="38"/>
        <v>0</v>
      </c>
      <c r="M1031" s="96">
        <f t="shared" si="37"/>
        <v>1</v>
      </c>
      <c r="N1031" s="273"/>
    </row>
    <row r="1032" spans="2:14" x14ac:dyDescent="0.25">
      <c r="B1032" s="7"/>
      <c r="C1032" s="8"/>
      <c r="D1032" s="129"/>
      <c r="F1032" s="99"/>
      <c r="G1032" s="99"/>
      <c r="H1032" s="99"/>
      <c r="I1032" s="18"/>
      <c r="J1032" s="18"/>
      <c r="K1032" s="99">
        <f t="shared" si="38"/>
        <v>0</v>
      </c>
      <c r="M1032" s="96">
        <f t="shared" si="37"/>
        <v>1</v>
      </c>
      <c r="N1032" s="273"/>
    </row>
    <row r="1033" spans="2:14" x14ac:dyDescent="0.25">
      <c r="B1033" s="7"/>
      <c r="C1033" s="8"/>
      <c r="D1033" s="129"/>
      <c r="F1033" s="99"/>
      <c r="G1033" s="99"/>
      <c r="H1033" s="99"/>
      <c r="I1033" s="18"/>
      <c r="J1033" s="18"/>
      <c r="K1033" s="99">
        <f t="shared" si="38"/>
        <v>0</v>
      </c>
      <c r="M1033" s="96">
        <f t="shared" si="37"/>
        <v>1</v>
      </c>
      <c r="N1033" s="273"/>
    </row>
    <row r="1034" spans="2:14" x14ac:dyDescent="0.25">
      <c r="B1034" s="7"/>
      <c r="C1034" s="8"/>
      <c r="D1034" s="129"/>
      <c r="F1034" s="99"/>
      <c r="G1034" s="99"/>
      <c r="H1034" s="99"/>
      <c r="I1034" s="18"/>
      <c r="J1034" s="18"/>
      <c r="K1034" s="99">
        <f t="shared" si="38"/>
        <v>0</v>
      </c>
      <c r="M1034" s="96">
        <f t="shared" si="37"/>
        <v>1</v>
      </c>
      <c r="N1034" s="273"/>
    </row>
    <row r="1035" spans="2:14" x14ac:dyDescent="0.25">
      <c r="B1035" s="7"/>
      <c r="C1035" s="8"/>
      <c r="D1035" s="129"/>
      <c r="F1035" s="99"/>
      <c r="G1035" s="99"/>
      <c r="H1035" s="99"/>
      <c r="I1035" s="18"/>
      <c r="J1035" s="18"/>
      <c r="K1035" s="99">
        <f t="shared" si="38"/>
        <v>0</v>
      </c>
      <c r="M1035" s="96">
        <f t="shared" si="37"/>
        <v>1</v>
      </c>
      <c r="N1035" s="273"/>
    </row>
    <row r="1036" spans="2:14" x14ac:dyDescent="0.25">
      <c r="B1036" s="7"/>
      <c r="C1036" s="8"/>
      <c r="D1036" s="129"/>
      <c r="F1036" s="99"/>
      <c r="G1036" s="99"/>
      <c r="H1036" s="99"/>
      <c r="I1036" s="18"/>
      <c r="J1036" s="18"/>
      <c r="K1036" s="99">
        <f t="shared" si="38"/>
        <v>0</v>
      </c>
      <c r="M1036" s="96">
        <f t="shared" si="37"/>
        <v>1</v>
      </c>
      <c r="N1036" s="273"/>
    </row>
    <row r="1037" spans="2:14" x14ac:dyDescent="0.25">
      <c r="B1037" s="7"/>
      <c r="C1037" s="8"/>
      <c r="D1037" s="129"/>
      <c r="F1037" s="99"/>
      <c r="G1037" s="99"/>
      <c r="H1037" s="99"/>
      <c r="I1037" s="18"/>
      <c r="J1037" s="18"/>
      <c r="K1037" s="99">
        <f t="shared" si="38"/>
        <v>0</v>
      </c>
      <c r="M1037" s="96">
        <f t="shared" si="37"/>
        <v>1</v>
      </c>
      <c r="N1037" s="273"/>
    </row>
    <row r="1038" spans="2:14" x14ac:dyDescent="0.25">
      <c r="B1038" s="7"/>
      <c r="C1038" s="8"/>
      <c r="D1038" s="129"/>
      <c r="F1038" s="99"/>
      <c r="G1038" s="99"/>
      <c r="H1038" s="99"/>
      <c r="I1038" s="18"/>
      <c r="J1038" s="18"/>
      <c r="K1038" s="99">
        <f t="shared" si="38"/>
        <v>0</v>
      </c>
      <c r="M1038" s="96">
        <f t="shared" si="37"/>
        <v>1</v>
      </c>
      <c r="N1038" s="273"/>
    </row>
    <row r="1039" spans="2:14" x14ac:dyDescent="0.25">
      <c r="B1039" s="7"/>
      <c r="C1039" s="8"/>
      <c r="D1039" s="129"/>
      <c r="F1039" s="99"/>
      <c r="G1039" s="99"/>
      <c r="H1039" s="99"/>
      <c r="I1039" s="18"/>
      <c r="J1039" s="18"/>
      <c r="K1039" s="99">
        <f t="shared" si="38"/>
        <v>0</v>
      </c>
      <c r="M1039" s="96">
        <f t="shared" si="37"/>
        <v>1</v>
      </c>
      <c r="N1039" s="273"/>
    </row>
    <row r="1040" spans="2:14" x14ac:dyDescent="0.25">
      <c r="B1040" s="7"/>
      <c r="C1040" s="8"/>
      <c r="D1040" s="129"/>
      <c r="F1040" s="99"/>
      <c r="G1040" s="99"/>
      <c r="H1040" s="99"/>
      <c r="I1040" s="18"/>
      <c r="J1040" s="18"/>
      <c r="K1040" s="99">
        <f t="shared" si="38"/>
        <v>0</v>
      </c>
      <c r="M1040" s="96">
        <f t="shared" si="37"/>
        <v>1</v>
      </c>
      <c r="N1040" s="273"/>
    </row>
    <row r="1041" spans="2:14" x14ac:dyDescent="0.25">
      <c r="B1041" s="7"/>
      <c r="C1041" s="8"/>
      <c r="D1041" s="129"/>
      <c r="F1041" s="99"/>
      <c r="G1041" s="99"/>
      <c r="H1041" s="99"/>
      <c r="I1041" s="18"/>
      <c r="J1041" s="18"/>
      <c r="K1041" s="99">
        <f t="shared" si="38"/>
        <v>0</v>
      </c>
      <c r="M1041" s="96">
        <f t="shared" ref="M1041:M1104" si="39">UltimoDia(D1041)</f>
        <v>1</v>
      </c>
      <c r="N1041" s="273"/>
    </row>
    <row r="1042" spans="2:14" x14ac:dyDescent="0.25">
      <c r="B1042" s="7"/>
      <c r="C1042" s="8"/>
      <c r="D1042" s="129"/>
      <c r="F1042" s="99"/>
      <c r="G1042" s="99"/>
      <c r="H1042" s="99"/>
      <c r="I1042" s="18"/>
      <c r="J1042" s="18"/>
      <c r="K1042" s="99">
        <f t="shared" si="38"/>
        <v>0</v>
      </c>
      <c r="M1042" s="96">
        <f t="shared" si="39"/>
        <v>1</v>
      </c>
      <c r="N1042" s="273"/>
    </row>
    <row r="1043" spans="2:14" x14ac:dyDescent="0.25">
      <c r="B1043" s="7"/>
      <c r="C1043" s="8"/>
      <c r="D1043" s="129"/>
      <c r="F1043" s="99"/>
      <c r="G1043" s="99"/>
      <c r="H1043" s="99"/>
      <c r="I1043" s="18"/>
      <c r="J1043" s="18"/>
      <c r="K1043" s="99">
        <f t="shared" si="38"/>
        <v>0</v>
      </c>
      <c r="M1043" s="96">
        <f t="shared" si="39"/>
        <v>1</v>
      </c>
      <c r="N1043" s="273"/>
    </row>
    <row r="1044" spans="2:14" x14ac:dyDescent="0.25">
      <c r="B1044" s="7"/>
      <c r="C1044" s="8"/>
      <c r="D1044" s="129"/>
      <c r="F1044" s="99"/>
      <c r="G1044" s="99"/>
      <c r="H1044" s="99"/>
      <c r="I1044" s="18"/>
      <c r="J1044" s="18"/>
      <c r="K1044" s="99">
        <f t="shared" si="38"/>
        <v>0</v>
      </c>
      <c r="M1044" s="96">
        <f t="shared" si="39"/>
        <v>1</v>
      </c>
      <c r="N1044" s="273"/>
    </row>
    <row r="1045" spans="2:14" x14ac:dyDescent="0.25">
      <c r="B1045" s="7"/>
      <c r="C1045" s="8"/>
      <c r="D1045" s="129"/>
      <c r="F1045" s="99"/>
      <c r="G1045" s="99"/>
      <c r="H1045" s="99"/>
      <c r="I1045" s="18"/>
      <c r="J1045" s="18"/>
      <c r="K1045" s="99">
        <f t="shared" si="38"/>
        <v>0</v>
      </c>
      <c r="M1045" s="96">
        <f t="shared" si="39"/>
        <v>1</v>
      </c>
      <c r="N1045" s="273"/>
    </row>
    <row r="1046" spans="2:14" x14ac:dyDescent="0.25">
      <c r="B1046" s="7"/>
      <c r="C1046" s="8"/>
      <c r="D1046" s="129"/>
      <c r="F1046" s="99"/>
      <c r="G1046" s="99"/>
      <c r="H1046" s="99"/>
      <c r="I1046" s="18"/>
      <c r="J1046" s="18"/>
      <c r="K1046" s="99">
        <f t="shared" si="38"/>
        <v>0</v>
      </c>
      <c r="M1046" s="96">
        <f t="shared" si="39"/>
        <v>1</v>
      </c>
      <c r="N1046" s="273"/>
    </row>
    <row r="1047" spans="2:14" x14ac:dyDescent="0.25">
      <c r="B1047" s="7"/>
      <c r="C1047" s="8"/>
      <c r="D1047" s="129"/>
      <c r="F1047" s="99"/>
      <c r="G1047" s="99"/>
      <c r="H1047" s="99"/>
      <c r="I1047" s="18"/>
      <c r="J1047" s="18"/>
      <c r="K1047" s="99">
        <f t="shared" si="38"/>
        <v>0</v>
      </c>
      <c r="M1047" s="96">
        <f t="shared" si="39"/>
        <v>1</v>
      </c>
      <c r="N1047" s="273"/>
    </row>
    <row r="1048" spans="2:14" x14ac:dyDescent="0.25">
      <c r="B1048" s="7"/>
      <c r="C1048" s="8"/>
      <c r="D1048" s="129"/>
      <c r="F1048" s="99"/>
      <c r="G1048" s="282"/>
      <c r="H1048" s="282"/>
      <c r="I1048" s="18"/>
      <c r="J1048" s="18"/>
      <c r="K1048" s="99">
        <f t="shared" si="38"/>
        <v>0</v>
      </c>
      <c r="M1048" s="96">
        <f t="shared" si="39"/>
        <v>1</v>
      </c>
      <c r="N1048" s="273"/>
    </row>
    <row r="1049" spans="2:14" x14ac:dyDescent="0.25">
      <c r="B1049" s="7"/>
      <c r="C1049" s="8"/>
      <c r="D1049" s="129"/>
      <c r="F1049" s="99"/>
      <c r="G1049" s="99"/>
      <c r="H1049" s="99"/>
      <c r="I1049" s="18"/>
      <c r="J1049" s="18"/>
      <c r="K1049" s="99">
        <f t="shared" si="38"/>
        <v>0</v>
      </c>
      <c r="M1049" s="96">
        <f t="shared" si="39"/>
        <v>1</v>
      </c>
      <c r="N1049" s="273"/>
    </row>
    <row r="1050" spans="2:14" x14ac:dyDescent="0.25">
      <c r="B1050" s="7"/>
      <c r="C1050" s="8"/>
      <c r="D1050" s="129"/>
      <c r="F1050" s="99"/>
      <c r="G1050" s="99"/>
      <c r="H1050" s="99"/>
      <c r="I1050" s="18"/>
      <c r="J1050" s="18"/>
      <c r="K1050" s="99">
        <f t="shared" si="38"/>
        <v>0</v>
      </c>
      <c r="M1050" s="96">
        <f t="shared" si="39"/>
        <v>1</v>
      </c>
      <c r="N1050" s="273"/>
    </row>
    <row r="1051" spans="2:14" x14ac:dyDescent="0.25">
      <c r="B1051" s="7"/>
      <c r="C1051" s="8"/>
      <c r="D1051" s="129"/>
      <c r="F1051" s="99"/>
      <c r="G1051" s="99"/>
      <c r="H1051" s="99"/>
      <c r="I1051" s="18"/>
      <c r="J1051" s="18"/>
      <c r="K1051" s="99">
        <f t="shared" si="38"/>
        <v>0</v>
      </c>
      <c r="M1051" s="96">
        <f t="shared" si="39"/>
        <v>1</v>
      </c>
      <c r="N1051" s="273"/>
    </row>
    <row r="1052" spans="2:14" x14ac:dyDescent="0.25">
      <c r="B1052" s="7"/>
      <c r="C1052" s="8"/>
      <c r="D1052" s="129"/>
      <c r="F1052" s="99"/>
      <c r="G1052" s="99"/>
      <c r="H1052" s="99"/>
      <c r="I1052" s="18"/>
      <c r="J1052" s="18"/>
      <c r="K1052" s="99">
        <f t="shared" si="38"/>
        <v>0</v>
      </c>
      <c r="M1052" s="96">
        <f t="shared" si="39"/>
        <v>1</v>
      </c>
      <c r="N1052" s="273"/>
    </row>
    <row r="1053" spans="2:14" x14ac:dyDescent="0.25">
      <c r="B1053" s="7"/>
      <c r="C1053" s="8"/>
      <c r="D1053" s="129"/>
      <c r="F1053" s="99"/>
      <c r="G1053" s="99"/>
      <c r="H1053" s="99"/>
      <c r="I1053" s="18"/>
      <c r="J1053" s="18"/>
      <c r="K1053" s="99">
        <f t="shared" si="38"/>
        <v>0</v>
      </c>
      <c r="M1053" s="96">
        <f t="shared" si="39"/>
        <v>1</v>
      </c>
      <c r="N1053" s="273"/>
    </row>
    <row r="1054" spans="2:14" x14ac:dyDescent="0.25">
      <c r="B1054" s="7"/>
      <c r="C1054" s="8"/>
      <c r="D1054" s="129"/>
      <c r="F1054" s="99"/>
      <c r="G1054" s="99"/>
      <c r="H1054" s="99"/>
      <c r="I1054" s="18"/>
      <c r="J1054" s="18"/>
      <c r="K1054" s="99">
        <f t="shared" si="38"/>
        <v>0</v>
      </c>
      <c r="M1054" s="96">
        <f t="shared" si="39"/>
        <v>1</v>
      </c>
      <c r="N1054" s="273"/>
    </row>
    <row r="1055" spans="2:14" x14ac:dyDescent="0.25">
      <c r="B1055" s="7"/>
      <c r="C1055" s="8"/>
      <c r="D1055" s="129"/>
      <c r="F1055" s="99"/>
      <c r="G1055" s="99"/>
      <c r="H1055" s="99"/>
      <c r="I1055" s="18"/>
      <c r="J1055" s="18"/>
      <c r="K1055" s="99">
        <f t="shared" si="38"/>
        <v>0</v>
      </c>
      <c r="M1055" s="96">
        <f t="shared" si="39"/>
        <v>1</v>
      </c>
      <c r="N1055" s="273"/>
    </row>
    <row r="1056" spans="2:14" x14ac:dyDescent="0.25">
      <c r="B1056" s="7"/>
      <c r="C1056" s="8"/>
      <c r="D1056" s="129"/>
      <c r="F1056" s="99"/>
      <c r="G1056" s="99"/>
      <c r="H1056" s="282"/>
      <c r="I1056" s="18"/>
      <c r="J1056" s="18"/>
      <c r="K1056" s="99">
        <f t="shared" si="38"/>
        <v>0</v>
      </c>
      <c r="M1056" s="96">
        <f t="shared" si="39"/>
        <v>1</v>
      </c>
      <c r="N1056" s="273"/>
    </row>
    <row r="1057" spans="2:14" x14ac:dyDescent="0.25">
      <c r="B1057" s="7"/>
      <c r="C1057" s="8"/>
      <c r="D1057" s="129"/>
      <c r="F1057" s="99"/>
      <c r="G1057" s="99"/>
      <c r="H1057" s="99"/>
      <c r="I1057" s="18"/>
      <c r="J1057" s="18"/>
      <c r="K1057" s="99">
        <f t="shared" si="38"/>
        <v>0</v>
      </c>
      <c r="M1057" s="96">
        <f t="shared" si="39"/>
        <v>1</v>
      </c>
      <c r="N1057" s="273"/>
    </row>
    <row r="1058" spans="2:14" x14ac:dyDescent="0.25">
      <c r="B1058" s="7"/>
      <c r="C1058" s="8"/>
      <c r="D1058" s="129"/>
      <c r="F1058" s="180"/>
      <c r="G1058" s="180"/>
      <c r="H1058" s="180"/>
      <c r="I1058" s="18"/>
      <c r="J1058" s="18"/>
      <c r="K1058" s="99">
        <f t="shared" si="38"/>
        <v>0</v>
      </c>
      <c r="M1058" s="96">
        <f t="shared" si="39"/>
        <v>1</v>
      </c>
      <c r="N1058" s="273"/>
    </row>
    <row r="1059" spans="2:14" x14ac:dyDescent="0.25">
      <c r="B1059" s="7"/>
      <c r="C1059" s="8"/>
      <c r="D1059" s="129"/>
      <c r="F1059" s="99"/>
      <c r="G1059" s="99"/>
      <c r="H1059" s="99"/>
      <c r="I1059" s="18"/>
      <c r="J1059" s="18"/>
      <c r="K1059" s="99">
        <f t="shared" si="38"/>
        <v>0</v>
      </c>
      <c r="M1059" s="96">
        <f t="shared" si="39"/>
        <v>1</v>
      </c>
      <c r="N1059" s="273"/>
    </row>
    <row r="1060" spans="2:14" x14ac:dyDescent="0.25">
      <c r="B1060" s="7"/>
      <c r="C1060" s="8"/>
      <c r="D1060" s="129"/>
      <c r="F1060" s="99"/>
      <c r="G1060" s="99"/>
      <c r="H1060" s="99"/>
      <c r="I1060" s="18"/>
      <c r="J1060" s="18"/>
      <c r="K1060" s="99">
        <f t="shared" si="38"/>
        <v>0</v>
      </c>
      <c r="M1060" s="96">
        <f t="shared" si="39"/>
        <v>1</v>
      </c>
      <c r="N1060" s="273"/>
    </row>
    <row r="1061" spans="2:14" x14ac:dyDescent="0.25">
      <c r="B1061" s="7"/>
      <c r="C1061" s="8"/>
      <c r="D1061" s="129"/>
      <c r="F1061" s="99"/>
      <c r="G1061" s="99"/>
      <c r="H1061" s="99"/>
      <c r="I1061" s="18"/>
      <c r="J1061" s="18"/>
      <c r="K1061" s="99">
        <f t="shared" si="38"/>
        <v>0</v>
      </c>
      <c r="M1061" s="96">
        <f t="shared" si="39"/>
        <v>1</v>
      </c>
      <c r="N1061" s="273"/>
    </row>
    <row r="1062" spans="2:14" x14ac:dyDescent="0.25">
      <c r="B1062" s="7"/>
      <c r="C1062" s="8"/>
      <c r="D1062" s="129"/>
      <c r="F1062" s="99"/>
      <c r="G1062" s="99"/>
      <c r="H1062" s="99"/>
      <c r="I1062" s="18"/>
      <c r="J1062" s="18"/>
      <c r="K1062" s="99">
        <f t="shared" si="38"/>
        <v>0</v>
      </c>
      <c r="M1062" s="96">
        <f t="shared" si="39"/>
        <v>1</v>
      </c>
      <c r="N1062" s="273"/>
    </row>
    <row r="1063" spans="2:14" x14ac:dyDescent="0.25">
      <c r="B1063" s="7"/>
      <c r="C1063" s="8"/>
      <c r="D1063" s="129"/>
      <c r="F1063" s="99"/>
      <c r="G1063" s="99"/>
      <c r="H1063" s="99"/>
      <c r="I1063" s="18"/>
      <c r="J1063" s="18"/>
      <c r="K1063" s="99">
        <f t="shared" si="38"/>
        <v>0</v>
      </c>
      <c r="M1063" s="96">
        <f t="shared" si="39"/>
        <v>1</v>
      </c>
      <c r="N1063" s="273"/>
    </row>
    <row r="1064" spans="2:14" x14ac:dyDescent="0.25">
      <c r="B1064" s="7"/>
      <c r="C1064" s="8"/>
      <c r="D1064" s="129"/>
      <c r="F1064" s="99"/>
      <c r="G1064" s="99"/>
      <c r="H1064" s="99"/>
      <c r="I1064" s="18"/>
      <c r="J1064" s="18"/>
      <c r="K1064" s="99">
        <f t="shared" si="38"/>
        <v>0</v>
      </c>
      <c r="M1064" s="96">
        <f t="shared" si="39"/>
        <v>1</v>
      </c>
      <c r="N1064" s="273"/>
    </row>
    <row r="1065" spans="2:14" x14ac:dyDescent="0.25">
      <c r="B1065" s="7"/>
      <c r="C1065" s="8"/>
      <c r="D1065" s="129"/>
      <c r="F1065" s="99"/>
      <c r="G1065" s="180"/>
      <c r="H1065" s="180"/>
      <c r="I1065" s="18"/>
      <c r="J1065" s="18"/>
      <c r="K1065" s="99">
        <f t="shared" si="38"/>
        <v>0</v>
      </c>
      <c r="M1065" s="96">
        <f t="shared" si="39"/>
        <v>1</v>
      </c>
      <c r="N1065" s="273"/>
    </row>
    <row r="1066" spans="2:14" x14ac:dyDescent="0.25">
      <c r="B1066" s="7"/>
      <c r="C1066" s="8"/>
      <c r="D1066" s="129"/>
      <c r="F1066" s="99"/>
      <c r="G1066" s="99"/>
      <c r="H1066" s="99"/>
      <c r="I1066" s="18"/>
      <c r="J1066" s="18"/>
      <c r="K1066" s="99">
        <f t="shared" ref="K1066:K1129" si="40">IF(ctConta="",K1065+F1066,IF(I1066=ctConta,K1065+F1066,K1065))</f>
        <v>0</v>
      </c>
      <c r="M1066" s="96">
        <f t="shared" si="39"/>
        <v>1</v>
      </c>
      <c r="N1066" s="273"/>
    </row>
    <row r="1067" spans="2:14" x14ac:dyDescent="0.25">
      <c r="B1067" s="7"/>
      <c r="C1067" s="8"/>
      <c r="D1067" s="129"/>
      <c r="F1067" s="99"/>
      <c r="G1067" s="99"/>
      <c r="H1067" s="99"/>
      <c r="I1067" s="18"/>
      <c r="J1067" s="18"/>
      <c r="K1067" s="99">
        <f t="shared" si="40"/>
        <v>0</v>
      </c>
      <c r="M1067" s="96">
        <f t="shared" si="39"/>
        <v>1</v>
      </c>
      <c r="N1067" s="273"/>
    </row>
    <row r="1068" spans="2:14" x14ac:dyDescent="0.25">
      <c r="B1068" s="7"/>
      <c r="C1068" s="8"/>
      <c r="D1068" s="129"/>
      <c r="F1068" s="99"/>
      <c r="G1068" s="99"/>
      <c r="H1068" s="99"/>
      <c r="I1068" s="18"/>
      <c r="J1068" s="18"/>
      <c r="K1068" s="99">
        <f t="shared" si="40"/>
        <v>0</v>
      </c>
      <c r="M1068" s="96">
        <f t="shared" si="39"/>
        <v>1</v>
      </c>
      <c r="N1068" s="273"/>
    </row>
    <row r="1069" spans="2:14" x14ac:dyDescent="0.25">
      <c r="B1069" s="7"/>
      <c r="C1069" s="8"/>
      <c r="D1069" s="129"/>
      <c r="F1069" s="99"/>
      <c r="G1069" s="99"/>
      <c r="H1069" s="99"/>
      <c r="I1069" s="18"/>
      <c r="J1069" s="18"/>
      <c r="K1069" s="99">
        <f t="shared" si="40"/>
        <v>0</v>
      </c>
      <c r="M1069" s="96">
        <f t="shared" si="39"/>
        <v>1</v>
      </c>
      <c r="N1069" s="273"/>
    </row>
    <row r="1070" spans="2:14" x14ac:dyDescent="0.25">
      <c r="B1070" s="7"/>
      <c r="C1070" s="8"/>
      <c r="D1070" s="129"/>
      <c r="F1070" s="99"/>
      <c r="G1070" s="99"/>
      <c r="H1070" s="180"/>
      <c r="I1070" s="18"/>
      <c r="J1070" s="18"/>
      <c r="K1070" s="99">
        <f t="shared" si="40"/>
        <v>0</v>
      </c>
      <c r="M1070" s="96">
        <f t="shared" si="39"/>
        <v>1</v>
      </c>
      <c r="N1070" s="273"/>
    </row>
    <row r="1071" spans="2:14" x14ac:dyDescent="0.25">
      <c r="B1071" s="7"/>
      <c r="C1071" s="8"/>
      <c r="D1071" s="129"/>
      <c r="F1071" s="99"/>
      <c r="G1071" s="282"/>
      <c r="H1071" s="282"/>
      <c r="I1071" s="18"/>
      <c r="J1071" s="18"/>
      <c r="K1071" s="99">
        <f t="shared" si="40"/>
        <v>0</v>
      </c>
      <c r="M1071" s="96">
        <f t="shared" si="39"/>
        <v>1</v>
      </c>
      <c r="N1071" s="273"/>
    </row>
    <row r="1072" spans="2:14" x14ac:dyDescent="0.25">
      <c r="B1072" s="7"/>
      <c r="C1072" s="8"/>
      <c r="D1072" s="129"/>
      <c r="F1072" s="99"/>
      <c r="G1072" s="99"/>
      <c r="H1072" s="99"/>
      <c r="I1072" s="18"/>
      <c r="J1072" s="18"/>
      <c r="K1072" s="99">
        <f t="shared" si="40"/>
        <v>0</v>
      </c>
      <c r="M1072" s="96">
        <f t="shared" si="39"/>
        <v>1</v>
      </c>
      <c r="N1072" s="273"/>
    </row>
    <row r="1073" spans="2:14" x14ac:dyDescent="0.25">
      <c r="B1073" s="7"/>
      <c r="C1073" s="8"/>
      <c r="D1073" s="129"/>
      <c r="F1073" s="99"/>
      <c r="G1073" s="282"/>
      <c r="H1073" s="282"/>
      <c r="I1073" s="18"/>
      <c r="J1073" s="18"/>
      <c r="K1073" s="99">
        <f t="shared" si="40"/>
        <v>0</v>
      </c>
      <c r="M1073" s="96">
        <f t="shared" si="39"/>
        <v>1</v>
      </c>
      <c r="N1073" s="273"/>
    </row>
    <row r="1074" spans="2:14" x14ac:dyDescent="0.25">
      <c r="B1074" s="7"/>
      <c r="C1074" s="8"/>
      <c r="D1074" s="129"/>
      <c r="F1074" s="99"/>
      <c r="G1074" s="99"/>
      <c r="H1074" s="99"/>
      <c r="I1074" s="18"/>
      <c r="J1074" s="18"/>
      <c r="K1074" s="99">
        <f t="shared" si="40"/>
        <v>0</v>
      </c>
      <c r="M1074" s="96">
        <f t="shared" si="39"/>
        <v>1</v>
      </c>
      <c r="N1074" s="273"/>
    </row>
    <row r="1075" spans="2:14" x14ac:dyDescent="0.25">
      <c r="B1075" s="7"/>
      <c r="C1075" s="8"/>
      <c r="D1075" s="129"/>
      <c r="F1075" s="99"/>
      <c r="G1075" s="99"/>
      <c r="H1075" s="99"/>
      <c r="I1075" s="18"/>
      <c r="J1075" s="18"/>
      <c r="K1075" s="99">
        <f t="shared" si="40"/>
        <v>0</v>
      </c>
      <c r="M1075" s="96">
        <f t="shared" si="39"/>
        <v>1</v>
      </c>
      <c r="N1075" s="273"/>
    </row>
    <row r="1076" spans="2:14" x14ac:dyDescent="0.25">
      <c r="B1076" s="7"/>
      <c r="C1076" s="8"/>
      <c r="D1076" s="129"/>
      <c r="F1076" s="99"/>
      <c r="G1076" s="99"/>
      <c r="H1076" s="99"/>
      <c r="I1076" s="18"/>
      <c r="J1076" s="18"/>
      <c r="K1076" s="99">
        <f t="shared" si="40"/>
        <v>0</v>
      </c>
      <c r="M1076" s="96">
        <f t="shared" si="39"/>
        <v>1</v>
      </c>
      <c r="N1076" s="273"/>
    </row>
    <row r="1077" spans="2:14" x14ac:dyDescent="0.25">
      <c r="B1077" s="7"/>
      <c r="C1077" s="8"/>
      <c r="D1077" s="129"/>
      <c r="F1077" s="99"/>
      <c r="G1077" s="99"/>
      <c r="H1077" s="99"/>
      <c r="I1077" s="18"/>
      <c r="J1077" s="18"/>
      <c r="K1077" s="99">
        <f t="shared" si="40"/>
        <v>0</v>
      </c>
      <c r="M1077" s="96">
        <f t="shared" si="39"/>
        <v>1</v>
      </c>
      <c r="N1077" s="273"/>
    </row>
    <row r="1078" spans="2:14" x14ac:dyDescent="0.25">
      <c r="B1078" s="7"/>
      <c r="C1078" s="8"/>
      <c r="D1078" s="129"/>
      <c r="F1078" s="99"/>
      <c r="G1078" s="99"/>
      <c r="H1078" s="99"/>
      <c r="I1078" s="18"/>
      <c r="J1078" s="18"/>
      <c r="K1078" s="99">
        <f t="shared" si="40"/>
        <v>0</v>
      </c>
      <c r="M1078" s="96">
        <f t="shared" si="39"/>
        <v>1</v>
      </c>
      <c r="N1078" s="273"/>
    </row>
    <row r="1079" spans="2:14" x14ac:dyDescent="0.25">
      <c r="B1079" s="7"/>
      <c r="C1079" s="8"/>
      <c r="D1079" s="129"/>
      <c r="F1079" s="99"/>
      <c r="G1079" s="99"/>
      <c r="H1079" s="99"/>
      <c r="I1079" s="18"/>
      <c r="J1079" s="18"/>
      <c r="K1079" s="99">
        <f t="shared" si="40"/>
        <v>0</v>
      </c>
      <c r="M1079" s="96">
        <f t="shared" si="39"/>
        <v>1</v>
      </c>
      <c r="N1079" s="273"/>
    </row>
    <row r="1080" spans="2:14" x14ac:dyDescent="0.25">
      <c r="B1080" s="7"/>
      <c r="C1080" s="8"/>
      <c r="D1080" s="129"/>
      <c r="F1080" s="99"/>
      <c r="G1080" s="99"/>
      <c r="H1080" s="99"/>
      <c r="I1080" s="18"/>
      <c r="J1080" s="18"/>
      <c r="K1080" s="99">
        <f t="shared" si="40"/>
        <v>0</v>
      </c>
      <c r="M1080" s="96">
        <f t="shared" si="39"/>
        <v>1</v>
      </c>
      <c r="N1080" s="273"/>
    </row>
    <row r="1081" spans="2:14" x14ac:dyDescent="0.25">
      <c r="B1081" s="7"/>
      <c r="C1081" s="8"/>
      <c r="D1081" s="129"/>
      <c r="F1081" s="99"/>
      <c r="G1081" s="282"/>
      <c r="H1081" s="282"/>
      <c r="I1081" s="18"/>
      <c r="J1081" s="18"/>
      <c r="K1081" s="99">
        <f t="shared" si="40"/>
        <v>0</v>
      </c>
      <c r="M1081" s="96">
        <f t="shared" si="39"/>
        <v>1</v>
      </c>
      <c r="N1081" s="273"/>
    </row>
    <row r="1082" spans="2:14" x14ac:dyDescent="0.25">
      <c r="B1082" s="7"/>
      <c r="C1082" s="8"/>
      <c r="D1082" s="129"/>
      <c r="F1082" s="99"/>
      <c r="G1082" s="282"/>
      <c r="H1082" s="282"/>
      <c r="I1082" s="18"/>
      <c r="J1082" s="18"/>
      <c r="K1082" s="99">
        <f t="shared" si="40"/>
        <v>0</v>
      </c>
      <c r="M1082" s="96">
        <f t="shared" si="39"/>
        <v>1</v>
      </c>
      <c r="N1082" s="273"/>
    </row>
    <row r="1083" spans="2:14" x14ac:dyDescent="0.25">
      <c r="B1083" s="7"/>
      <c r="C1083" s="8"/>
      <c r="D1083" s="129"/>
      <c r="F1083" s="99"/>
      <c r="G1083" s="99"/>
      <c r="H1083" s="99"/>
      <c r="I1083" s="18"/>
      <c r="J1083" s="18"/>
      <c r="K1083" s="99">
        <f t="shared" si="40"/>
        <v>0</v>
      </c>
      <c r="M1083" s="96">
        <f t="shared" si="39"/>
        <v>1</v>
      </c>
      <c r="N1083" s="273"/>
    </row>
    <row r="1084" spans="2:14" x14ac:dyDescent="0.25">
      <c r="B1084" s="7"/>
      <c r="C1084" s="8"/>
      <c r="D1084" s="129"/>
      <c r="F1084" s="99"/>
      <c r="G1084" s="99"/>
      <c r="H1084" s="99"/>
      <c r="I1084" s="18"/>
      <c r="J1084" s="18"/>
      <c r="K1084" s="99">
        <f t="shared" si="40"/>
        <v>0</v>
      </c>
      <c r="M1084" s="96">
        <f t="shared" si="39"/>
        <v>1</v>
      </c>
      <c r="N1084" s="273"/>
    </row>
    <row r="1085" spans="2:14" x14ac:dyDescent="0.25">
      <c r="B1085" s="7"/>
      <c r="C1085" s="8"/>
      <c r="D1085" s="129"/>
      <c r="F1085" s="99"/>
      <c r="G1085" s="99"/>
      <c r="H1085" s="99"/>
      <c r="I1085" s="18"/>
      <c r="J1085" s="18"/>
      <c r="K1085" s="99">
        <f t="shared" si="40"/>
        <v>0</v>
      </c>
      <c r="M1085" s="96">
        <f t="shared" si="39"/>
        <v>1</v>
      </c>
      <c r="N1085" s="273"/>
    </row>
    <row r="1086" spans="2:14" x14ac:dyDescent="0.25">
      <c r="B1086" s="7"/>
      <c r="C1086" s="8"/>
      <c r="D1086" s="129"/>
      <c r="F1086" s="99"/>
      <c r="G1086" s="99"/>
      <c r="H1086" s="99"/>
      <c r="I1086" s="18"/>
      <c r="J1086" s="18"/>
      <c r="K1086" s="99">
        <f t="shared" si="40"/>
        <v>0</v>
      </c>
      <c r="M1086" s="96">
        <f t="shared" si="39"/>
        <v>1</v>
      </c>
      <c r="N1086" s="273"/>
    </row>
    <row r="1087" spans="2:14" x14ac:dyDescent="0.25">
      <c r="B1087" s="7"/>
      <c r="C1087" s="8"/>
      <c r="D1087" s="129"/>
      <c r="F1087" s="99"/>
      <c r="G1087" s="99"/>
      <c r="H1087" s="99"/>
      <c r="I1087" s="18"/>
      <c r="J1087" s="18"/>
      <c r="K1087" s="99">
        <f t="shared" si="40"/>
        <v>0</v>
      </c>
      <c r="M1087" s="96">
        <f t="shared" si="39"/>
        <v>1</v>
      </c>
      <c r="N1087" s="273"/>
    </row>
    <row r="1088" spans="2:14" x14ac:dyDescent="0.25">
      <c r="B1088" s="7"/>
      <c r="C1088" s="8"/>
      <c r="D1088" s="129"/>
      <c r="F1088" s="99"/>
      <c r="G1088" s="99"/>
      <c r="H1088" s="99"/>
      <c r="I1088" s="18"/>
      <c r="J1088" s="18"/>
      <c r="K1088" s="99">
        <f t="shared" si="40"/>
        <v>0</v>
      </c>
      <c r="M1088" s="96">
        <f t="shared" si="39"/>
        <v>1</v>
      </c>
      <c r="N1088" s="273"/>
    </row>
    <row r="1089" spans="2:14" x14ac:dyDescent="0.25">
      <c r="B1089" s="7"/>
      <c r="C1089" s="8"/>
      <c r="D1089" s="129"/>
      <c r="F1089" s="99"/>
      <c r="G1089" s="99"/>
      <c r="H1089" s="99"/>
      <c r="I1089" s="18"/>
      <c r="J1089" s="18"/>
      <c r="K1089" s="99">
        <f t="shared" si="40"/>
        <v>0</v>
      </c>
      <c r="M1089" s="96">
        <f t="shared" si="39"/>
        <v>1</v>
      </c>
      <c r="N1089" s="273"/>
    </row>
    <row r="1090" spans="2:14" x14ac:dyDescent="0.25">
      <c r="B1090" s="7"/>
      <c r="C1090" s="8"/>
      <c r="D1090" s="129"/>
      <c r="F1090" s="180"/>
      <c r="G1090" s="180"/>
      <c r="H1090" s="180"/>
      <c r="I1090" s="18"/>
      <c r="J1090" s="18"/>
      <c r="K1090" s="99">
        <f t="shared" si="40"/>
        <v>0</v>
      </c>
      <c r="M1090" s="96">
        <f t="shared" si="39"/>
        <v>1</v>
      </c>
      <c r="N1090" s="273"/>
    </row>
    <row r="1091" spans="2:14" x14ac:dyDescent="0.25">
      <c r="B1091" s="7"/>
      <c r="C1091" s="8"/>
      <c r="D1091" s="129"/>
      <c r="F1091" s="99"/>
      <c r="G1091" s="282"/>
      <c r="H1091" s="282"/>
      <c r="I1091" s="18"/>
      <c r="J1091" s="18"/>
      <c r="K1091" s="99">
        <f t="shared" si="40"/>
        <v>0</v>
      </c>
      <c r="M1091" s="96">
        <f t="shared" si="39"/>
        <v>1</v>
      </c>
      <c r="N1091" s="273"/>
    </row>
    <row r="1092" spans="2:14" x14ac:dyDescent="0.25">
      <c r="B1092" s="7"/>
      <c r="C1092" s="8"/>
      <c r="D1092" s="129"/>
      <c r="F1092" s="99"/>
      <c r="G1092" s="180"/>
      <c r="H1092" s="180"/>
      <c r="I1092" s="18"/>
      <c r="J1092" s="18"/>
      <c r="K1092" s="99">
        <f t="shared" si="40"/>
        <v>0</v>
      </c>
      <c r="M1092" s="96">
        <f t="shared" si="39"/>
        <v>1</v>
      </c>
      <c r="N1092" s="273"/>
    </row>
    <row r="1093" spans="2:14" x14ac:dyDescent="0.25">
      <c r="B1093" s="7"/>
      <c r="C1093" s="8"/>
      <c r="D1093" s="129"/>
      <c r="F1093" s="99"/>
      <c r="G1093" s="180"/>
      <c r="H1093" s="180"/>
      <c r="I1093" s="18"/>
      <c r="J1093" s="18"/>
      <c r="K1093" s="99">
        <f t="shared" si="40"/>
        <v>0</v>
      </c>
      <c r="M1093" s="96">
        <f t="shared" si="39"/>
        <v>1</v>
      </c>
      <c r="N1093" s="273"/>
    </row>
    <row r="1094" spans="2:14" x14ac:dyDescent="0.25">
      <c r="B1094" s="7"/>
      <c r="C1094" s="8"/>
      <c r="D1094" s="129"/>
      <c r="F1094" s="99"/>
      <c r="G1094" s="99"/>
      <c r="H1094" s="99"/>
      <c r="I1094" s="18"/>
      <c r="J1094" s="18"/>
      <c r="K1094" s="99">
        <f t="shared" si="40"/>
        <v>0</v>
      </c>
      <c r="M1094" s="96">
        <f t="shared" si="39"/>
        <v>1</v>
      </c>
      <c r="N1094" s="273"/>
    </row>
    <row r="1095" spans="2:14" x14ac:dyDescent="0.25">
      <c r="B1095" s="7"/>
      <c r="C1095" s="8"/>
      <c r="D1095" s="129"/>
      <c r="F1095" s="99"/>
      <c r="G1095" s="99"/>
      <c r="H1095" s="99"/>
      <c r="I1095" s="18"/>
      <c r="J1095" s="18"/>
      <c r="K1095" s="99">
        <f t="shared" si="40"/>
        <v>0</v>
      </c>
      <c r="M1095" s="96">
        <f t="shared" si="39"/>
        <v>1</v>
      </c>
      <c r="N1095" s="273"/>
    </row>
    <row r="1096" spans="2:14" x14ac:dyDescent="0.25">
      <c r="B1096" s="7"/>
      <c r="C1096" s="8"/>
      <c r="D1096" s="129"/>
      <c r="F1096" s="99"/>
      <c r="G1096" s="99"/>
      <c r="H1096" s="99"/>
      <c r="I1096" s="18"/>
      <c r="J1096" s="18"/>
      <c r="K1096" s="99">
        <f t="shared" si="40"/>
        <v>0</v>
      </c>
      <c r="M1096" s="96">
        <f t="shared" si="39"/>
        <v>1</v>
      </c>
      <c r="N1096" s="273"/>
    </row>
    <row r="1097" spans="2:14" x14ac:dyDescent="0.25">
      <c r="B1097" s="7"/>
      <c r="C1097" s="8"/>
      <c r="D1097" s="129"/>
      <c r="F1097" s="99"/>
      <c r="G1097" s="99"/>
      <c r="H1097" s="99"/>
      <c r="I1097" s="18"/>
      <c r="J1097" s="18"/>
      <c r="K1097" s="99">
        <f t="shared" si="40"/>
        <v>0</v>
      </c>
      <c r="M1097" s="96">
        <f t="shared" si="39"/>
        <v>1</v>
      </c>
      <c r="N1097" s="273"/>
    </row>
    <row r="1098" spans="2:14" x14ac:dyDescent="0.25">
      <c r="B1098" s="7"/>
      <c r="C1098" s="8"/>
      <c r="D1098" s="129"/>
      <c r="F1098" s="99"/>
      <c r="G1098" s="99"/>
      <c r="H1098" s="282"/>
      <c r="I1098" s="18"/>
      <c r="J1098" s="18"/>
      <c r="K1098" s="99">
        <f t="shared" si="40"/>
        <v>0</v>
      </c>
      <c r="M1098" s="96">
        <f t="shared" si="39"/>
        <v>1</v>
      </c>
      <c r="N1098" s="273"/>
    </row>
    <row r="1099" spans="2:14" x14ac:dyDescent="0.25">
      <c r="B1099" s="7"/>
      <c r="C1099" s="8"/>
      <c r="D1099" s="129"/>
      <c r="F1099" s="99"/>
      <c r="G1099" s="180"/>
      <c r="H1099" s="180"/>
      <c r="I1099" s="18"/>
      <c r="J1099" s="18"/>
      <c r="K1099" s="99">
        <f t="shared" si="40"/>
        <v>0</v>
      </c>
      <c r="M1099" s="96">
        <f t="shared" si="39"/>
        <v>1</v>
      </c>
      <c r="N1099" s="273"/>
    </row>
    <row r="1100" spans="2:14" x14ac:dyDescent="0.25">
      <c r="B1100" s="7"/>
      <c r="C1100" s="8"/>
      <c r="D1100" s="129"/>
      <c r="F1100" s="99"/>
      <c r="G1100" s="282"/>
      <c r="H1100" s="282"/>
      <c r="I1100" s="18"/>
      <c r="J1100" s="18"/>
      <c r="K1100" s="99">
        <f t="shared" si="40"/>
        <v>0</v>
      </c>
      <c r="M1100" s="96">
        <f t="shared" si="39"/>
        <v>1</v>
      </c>
      <c r="N1100" s="273"/>
    </row>
    <row r="1101" spans="2:14" x14ac:dyDescent="0.25">
      <c r="B1101" s="7"/>
      <c r="C1101" s="8"/>
      <c r="D1101" s="129"/>
      <c r="F1101" s="99"/>
      <c r="G1101" s="99"/>
      <c r="H1101" s="99"/>
      <c r="I1101" s="18"/>
      <c r="J1101" s="18"/>
      <c r="K1101" s="99">
        <f t="shared" si="40"/>
        <v>0</v>
      </c>
      <c r="M1101" s="96">
        <f t="shared" si="39"/>
        <v>1</v>
      </c>
      <c r="N1101" s="273"/>
    </row>
    <row r="1102" spans="2:14" x14ac:dyDescent="0.25">
      <c r="B1102" s="7"/>
      <c r="C1102" s="8"/>
      <c r="D1102" s="129"/>
      <c r="F1102" s="99"/>
      <c r="G1102" s="99"/>
      <c r="H1102" s="99"/>
      <c r="I1102" s="18"/>
      <c r="J1102" s="18"/>
      <c r="K1102" s="99">
        <f t="shared" si="40"/>
        <v>0</v>
      </c>
      <c r="M1102" s="96">
        <f t="shared" si="39"/>
        <v>1</v>
      </c>
      <c r="N1102" s="273"/>
    </row>
    <row r="1103" spans="2:14" x14ac:dyDescent="0.25">
      <c r="B1103" s="7"/>
      <c r="C1103" s="8"/>
      <c r="D1103" s="129"/>
      <c r="F1103" s="99"/>
      <c r="G1103" s="99"/>
      <c r="H1103" s="282"/>
      <c r="I1103" s="18"/>
      <c r="J1103" s="18"/>
      <c r="K1103" s="99">
        <f t="shared" si="40"/>
        <v>0</v>
      </c>
      <c r="M1103" s="96">
        <f t="shared" si="39"/>
        <v>1</v>
      </c>
      <c r="N1103" s="273"/>
    </row>
    <row r="1104" spans="2:14" x14ac:dyDescent="0.25">
      <c r="B1104" s="7"/>
      <c r="C1104" s="8"/>
      <c r="D1104" s="129"/>
      <c r="F1104" s="99"/>
      <c r="G1104" s="99"/>
      <c r="H1104" s="99"/>
      <c r="I1104" s="18"/>
      <c r="J1104" s="18"/>
      <c r="K1104" s="99">
        <f t="shared" si="40"/>
        <v>0</v>
      </c>
      <c r="M1104" s="96">
        <f t="shared" si="39"/>
        <v>1</v>
      </c>
      <c r="N1104" s="273"/>
    </row>
    <row r="1105" spans="2:14" x14ac:dyDescent="0.25">
      <c r="B1105" s="7"/>
      <c r="C1105" s="8"/>
      <c r="D1105" s="129"/>
      <c r="F1105" s="99"/>
      <c r="G1105" s="282"/>
      <c r="H1105" s="282"/>
      <c r="I1105" s="18"/>
      <c r="J1105" s="18"/>
      <c r="K1105" s="99">
        <f t="shared" si="40"/>
        <v>0</v>
      </c>
      <c r="M1105" s="96">
        <f t="shared" ref="M1105:M1168" si="41">UltimoDia(D1105)</f>
        <v>1</v>
      </c>
      <c r="N1105" s="273"/>
    </row>
    <row r="1106" spans="2:14" x14ac:dyDescent="0.25">
      <c r="B1106" s="7"/>
      <c r="C1106" s="8"/>
      <c r="D1106" s="129"/>
      <c r="F1106" s="99"/>
      <c r="G1106" s="180"/>
      <c r="H1106" s="180"/>
      <c r="I1106" s="18"/>
      <c r="J1106" s="18"/>
      <c r="K1106" s="99">
        <f t="shared" si="40"/>
        <v>0</v>
      </c>
      <c r="M1106" s="96">
        <f t="shared" si="41"/>
        <v>1</v>
      </c>
      <c r="N1106" s="273"/>
    </row>
    <row r="1107" spans="2:14" x14ac:dyDescent="0.25">
      <c r="B1107" s="7"/>
      <c r="C1107" s="8"/>
      <c r="D1107" s="129"/>
      <c r="F1107" s="99"/>
      <c r="G1107" s="99"/>
      <c r="H1107" s="99"/>
      <c r="I1107" s="18"/>
      <c r="J1107" s="18"/>
      <c r="K1107" s="99">
        <f t="shared" si="40"/>
        <v>0</v>
      </c>
      <c r="M1107" s="96">
        <f t="shared" si="41"/>
        <v>1</v>
      </c>
      <c r="N1107" s="273"/>
    </row>
    <row r="1108" spans="2:14" x14ac:dyDescent="0.25">
      <c r="B1108" s="7"/>
      <c r="C1108" s="8"/>
      <c r="D1108" s="129"/>
      <c r="F1108" s="99"/>
      <c r="G1108" s="99"/>
      <c r="H1108" s="99"/>
      <c r="I1108" s="18"/>
      <c r="J1108" s="18"/>
      <c r="K1108" s="99">
        <f t="shared" si="40"/>
        <v>0</v>
      </c>
      <c r="M1108" s="96">
        <f t="shared" si="41"/>
        <v>1</v>
      </c>
      <c r="N1108" s="273"/>
    </row>
    <row r="1109" spans="2:14" x14ac:dyDescent="0.25">
      <c r="B1109" s="7"/>
      <c r="C1109" s="8"/>
      <c r="D1109" s="129"/>
      <c r="F1109" s="99"/>
      <c r="G1109" s="99"/>
      <c r="H1109" s="99"/>
      <c r="I1109" s="18"/>
      <c r="J1109" s="18"/>
      <c r="K1109" s="99">
        <f t="shared" si="40"/>
        <v>0</v>
      </c>
      <c r="M1109" s="96">
        <f t="shared" si="41"/>
        <v>1</v>
      </c>
      <c r="N1109" s="273"/>
    </row>
    <row r="1110" spans="2:14" x14ac:dyDescent="0.25">
      <c r="B1110" s="7"/>
      <c r="C1110" s="8"/>
      <c r="D1110" s="129"/>
      <c r="F1110" s="99"/>
      <c r="G1110" s="180"/>
      <c r="H1110" s="180"/>
      <c r="I1110" s="18"/>
      <c r="J1110" s="18"/>
      <c r="K1110" s="99">
        <f t="shared" si="40"/>
        <v>0</v>
      </c>
      <c r="M1110" s="96">
        <f t="shared" si="41"/>
        <v>1</v>
      </c>
      <c r="N1110" s="273"/>
    </row>
    <row r="1111" spans="2:14" x14ac:dyDescent="0.25">
      <c r="B1111" s="7"/>
      <c r="C1111" s="8"/>
      <c r="D1111" s="129"/>
      <c r="F1111" s="99"/>
      <c r="G1111" s="99"/>
      <c r="H1111" s="99"/>
      <c r="I1111" s="18"/>
      <c r="J1111" s="18"/>
      <c r="K1111" s="99">
        <f t="shared" si="40"/>
        <v>0</v>
      </c>
      <c r="M1111" s="96">
        <f t="shared" si="41"/>
        <v>1</v>
      </c>
      <c r="N1111" s="273"/>
    </row>
    <row r="1112" spans="2:14" x14ac:dyDescent="0.25">
      <c r="B1112" s="7"/>
      <c r="C1112" s="8"/>
      <c r="D1112" s="129"/>
      <c r="F1112" s="99"/>
      <c r="G1112" s="99"/>
      <c r="H1112" s="99"/>
      <c r="I1112" s="18"/>
      <c r="J1112" s="18"/>
      <c r="K1112" s="99">
        <f t="shared" si="40"/>
        <v>0</v>
      </c>
      <c r="M1112" s="96">
        <f t="shared" si="41"/>
        <v>1</v>
      </c>
      <c r="N1112" s="273"/>
    </row>
    <row r="1113" spans="2:14" x14ac:dyDescent="0.25">
      <c r="B1113" s="7"/>
      <c r="C1113" s="8"/>
      <c r="D1113" s="129"/>
      <c r="F1113" s="99"/>
      <c r="G1113" s="99"/>
      <c r="H1113" s="99"/>
      <c r="I1113" s="18"/>
      <c r="J1113" s="18"/>
      <c r="K1113" s="99">
        <f t="shared" si="40"/>
        <v>0</v>
      </c>
      <c r="M1113" s="96">
        <f t="shared" si="41"/>
        <v>1</v>
      </c>
      <c r="N1113" s="273"/>
    </row>
    <row r="1114" spans="2:14" x14ac:dyDescent="0.25">
      <c r="B1114" s="7"/>
      <c r="C1114" s="8"/>
      <c r="D1114" s="129"/>
      <c r="F1114" s="99"/>
      <c r="G1114" s="99"/>
      <c r="H1114" s="99"/>
      <c r="I1114" s="18"/>
      <c r="J1114" s="18"/>
      <c r="K1114" s="99">
        <f t="shared" si="40"/>
        <v>0</v>
      </c>
      <c r="M1114" s="96">
        <f t="shared" si="41"/>
        <v>1</v>
      </c>
      <c r="N1114" s="273"/>
    </row>
    <row r="1115" spans="2:14" x14ac:dyDescent="0.25">
      <c r="B1115" s="7"/>
      <c r="C1115" s="8"/>
      <c r="D1115" s="129"/>
      <c r="F1115" s="99"/>
      <c r="G1115" s="180"/>
      <c r="H1115" s="180"/>
      <c r="I1115" s="18"/>
      <c r="J1115" s="18"/>
      <c r="K1115" s="99">
        <f t="shared" si="40"/>
        <v>0</v>
      </c>
      <c r="M1115" s="96">
        <f t="shared" si="41"/>
        <v>1</v>
      </c>
      <c r="N1115" s="273"/>
    </row>
    <row r="1116" spans="2:14" x14ac:dyDescent="0.25">
      <c r="B1116" s="7"/>
      <c r="C1116" s="8"/>
      <c r="D1116" s="129"/>
      <c r="F1116" s="99"/>
      <c r="G1116" s="180"/>
      <c r="H1116" s="180"/>
      <c r="I1116" s="18"/>
      <c r="J1116" s="18"/>
      <c r="K1116" s="99">
        <f t="shared" si="40"/>
        <v>0</v>
      </c>
      <c r="M1116" s="96">
        <f t="shared" si="41"/>
        <v>1</v>
      </c>
      <c r="N1116" s="273"/>
    </row>
    <row r="1117" spans="2:14" x14ac:dyDescent="0.25">
      <c r="B1117" s="7"/>
      <c r="C1117" s="8"/>
      <c r="D1117" s="129"/>
      <c r="F1117" s="99"/>
      <c r="G1117" s="99"/>
      <c r="H1117" s="99"/>
      <c r="I1117" s="18"/>
      <c r="J1117" s="18"/>
      <c r="K1117" s="99">
        <f t="shared" si="40"/>
        <v>0</v>
      </c>
      <c r="M1117" s="96">
        <f t="shared" si="41"/>
        <v>1</v>
      </c>
      <c r="N1117" s="273"/>
    </row>
    <row r="1118" spans="2:14" x14ac:dyDescent="0.25">
      <c r="B1118" s="7"/>
      <c r="C1118" s="8"/>
      <c r="D1118" s="129"/>
      <c r="F1118" s="99"/>
      <c r="G1118" s="180"/>
      <c r="H1118" s="180"/>
      <c r="I1118" s="18"/>
      <c r="J1118" s="18"/>
      <c r="K1118" s="99">
        <f t="shared" si="40"/>
        <v>0</v>
      </c>
      <c r="M1118" s="96">
        <f t="shared" si="41"/>
        <v>1</v>
      </c>
      <c r="N1118" s="273"/>
    </row>
    <row r="1119" spans="2:14" x14ac:dyDescent="0.25">
      <c r="B1119" s="7"/>
      <c r="C1119" s="8"/>
      <c r="D1119" s="129"/>
      <c r="F1119" s="99"/>
      <c r="G1119" s="99"/>
      <c r="H1119" s="99"/>
      <c r="I1119" s="18"/>
      <c r="J1119" s="18"/>
      <c r="K1119" s="99">
        <f t="shared" si="40"/>
        <v>0</v>
      </c>
      <c r="M1119" s="96">
        <f t="shared" si="41"/>
        <v>1</v>
      </c>
      <c r="N1119" s="273"/>
    </row>
    <row r="1120" spans="2:14" x14ac:dyDescent="0.25">
      <c r="B1120" s="7"/>
      <c r="C1120" s="8"/>
      <c r="D1120" s="129"/>
      <c r="F1120" s="99"/>
      <c r="G1120" s="99"/>
      <c r="H1120" s="99"/>
      <c r="I1120" s="18"/>
      <c r="J1120" s="18"/>
      <c r="K1120" s="99">
        <f t="shared" si="40"/>
        <v>0</v>
      </c>
      <c r="M1120" s="96">
        <f t="shared" si="41"/>
        <v>1</v>
      </c>
      <c r="N1120" s="273"/>
    </row>
    <row r="1121" spans="2:14" x14ac:dyDescent="0.25">
      <c r="B1121" s="7"/>
      <c r="C1121" s="8"/>
      <c r="D1121" s="129"/>
      <c r="F1121" s="99"/>
      <c r="G1121" s="99"/>
      <c r="H1121" s="99"/>
      <c r="I1121" s="18"/>
      <c r="J1121" s="18"/>
      <c r="K1121" s="99">
        <f t="shared" si="40"/>
        <v>0</v>
      </c>
      <c r="M1121" s="96">
        <f t="shared" si="41"/>
        <v>1</v>
      </c>
      <c r="N1121" s="273"/>
    </row>
    <row r="1122" spans="2:14" x14ac:dyDescent="0.25">
      <c r="B1122" s="7"/>
      <c r="C1122" s="8"/>
      <c r="D1122" s="129"/>
      <c r="F1122" s="99"/>
      <c r="G1122" s="180"/>
      <c r="H1122" s="180"/>
      <c r="I1122" s="18"/>
      <c r="J1122" s="18"/>
      <c r="K1122" s="99">
        <f t="shared" si="40"/>
        <v>0</v>
      </c>
      <c r="M1122" s="96">
        <f t="shared" si="41"/>
        <v>1</v>
      </c>
      <c r="N1122" s="273"/>
    </row>
    <row r="1123" spans="2:14" x14ac:dyDescent="0.25">
      <c r="B1123" s="7"/>
      <c r="C1123" s="8"/>
      <c r="D1123" s="129"/>
      <c r="F1123" s="99"/>
      <c r="G1123" s="180"/>
      <c r="H1123" s="180"/>
      <c r="I1123" s="18"/>
      <c r="J1123" s="18"/>
      <c r="K1123" s="99">
        <f t="shared" si="40"/>
        <v>0</v>
      </c>
      <c r="M1123" s="96">
        <f t="shared" si="41"/>
        <v>1</v>
      </c>
      <c r="N1123" s="273"/>
    </row>
    <row r="1124" spans="2:14" x14ac:dyDescent="0.25">
      <c r="B1124" s="7"/>
      <c r="C1124" s="8"/>
      <c r="D1124" s="129"/>
      <c r="F1124" s="180"/>
      <c r="G1124" s="180"/>
      <c r="H1124" s="180"/>
      <c r="I1124" s="18"/>
      <c r="J1124" s="18"/>
      <c r="K1124" s="99">
        <f t="shared" si="40"/>
        <v>0</v>
      </c>
      <c r="M1124" s="96">
        <f t="shared" si="41"/>
        <v>1</v>
      </c>
      <c r="N1124" s="273"/>
    </row>
    <row r="1125" spans="2:14" x14ac:dyDescent="0.25">
      <c r="B1125" s="7"/>
      <c r="C1125" s="8"/>
      <c r="D1125" s="129"/>
      <c r="F1125" s="180"/>
      <c r="G1125" s="180"/>
      <c r="H1125" s="180"/>
      <c r="I1125" s="18"/>
      <c r="J1125" s="18"/>
      <c r="K1125" s="99">
        <f t="shared" si="40"/>
        <v>0</v>
      </c>
      <c r="M1125" s="96">
        <f t="shared" si="41"/>
        <v>1</v>
      </c>
      <c r="N1125" s="273"/>
    </row>
    <row r="1126" spans="2:14" x14ac:dyDescent="0.25">
      <c r="B1126" s="7"/>
      <c r="C1126" s="8"/>
      <c r="D1126" s="129"/>
      <c r="F1126" s="180"/>
      <c r="G1126" s="180"/>
      <c r="H1126" s="180"/>
      <c r="I1126" s="18"/>
      <c r="J1126" s="18"/>
      <c r="K1126" s="99">
        <f t="shared" si="40"/>
        <v>0</v>
      </c>
      <c r="M1126" s="96">
        <f t="shared" si="41"/>
        <v>1</v>
      </c>
      <c r="N1126" s="273"/>
    </row>
    <row r="1127" spans="2:14" x14ac:dyDescent="0.25">
      <c r="B1127" s="7"/>
      <c r="C1127" s="8"/>
      <c r="D1127" s="129"/>
      <c r="F1127" s="99"/>
      <c r="G1127" s="99"/>
      <c r="H1127" s="99"/>
      <c r="I1127" s="18"/>
      <c r="J1127" s="18"/>
      <c r="K1127" s="99">
        <f t="shared" si="40"/>
        <v>0</v>
      </c>
      <c r="M1127" s="96">
        <f t="shared" si="41"/>
        <v>1</v>
      </c>
      <c r="N1127" s="273"/>
    </row>
    <row r="1128" spans="2:14" x14ac:dyDescent="0.25">
      <c r="B1128" s="7"/>
      <c r="C1128" s="8"/>
      <c r="D1128" s="129"/>
      <c r="F1128" s="180"/>
      <c r="G1128" s="180"/>
      <c r="H1128" s="180"/>
      <c r="I1128" s="18"/>
      <c r="J1128" s="18"/>
      <c r="K1128" s="99">
        <f t="shared" si="40"/>
        <v>0</v>
      </c>
      <c r="M1128" s="96">
        <f t="shared" si="41"/>
        <v>1</v>
      </c>
      <c r="N1128" s="273"/>
    </row>
    <row r="1129" spans="2:14" x14ac:dyDescent="0.25">
      <c r="B1129" s="7"/>
      <c r="C1129" s="8"/>
      <c r="D1129" s="129"/>
      <c r="F1129" s="180"/>
      <c r="G1129" s="180"/>
      <c r="H1129" s="180"/>
      <c r="I1129" s="18"/>
      <c r="J1129" s="18"/>
      <c r="K1129" s="99">
        <f t="shared" si="40"/>
        <v>0</v>
      </c>
      <c r="M1129" s="96">
        <f t="shared" si="41"/>
        <v>1</v>
      </c>
      <c r="N1129" s="273"/>
    </row>
    <row r="1130" spans="2:14" x14ac:dyDescent="0.25">
      <c r="B1130" s="7"/>
      <c r="C1130" s="8"/>
      <c r="D1130" s="129"/>
      <c r="F1130" s="180"/>
      <c r="G1130" s="180"/>
      <c r="H1130" s="180"/>
      <c r="I1130" s="18"/>
      <c r="J1130" s="18"/>
      <c r="K1130" s="99">
        <f t="shared" ref="K1130:K1193" si="42">IF(ctConta="",K1129+F1130,IF(I1130=ctConta,K1129+F1130,K1129))</f>
        <v>0</v>
      </c>
      <c r="M1130" s="96">
        <f t="shared" si="41"/>
        <v>1</v>
      </c>
      <c r="N1130" s="273"/>
    </row>
    <row r="1131" spans="2:14" x14ac:dyDescent="0.25">
      <c r="B1131" s="7"/>
      <c r="C1131" s="8"/>
      <c r="D1131" s="129"/>
      <c r="F1131" s="180"/>
      <c r="G1131" s="180"/>
      <c r="H1131" s="180"/>
      <c r="I1131" s="18"/>
      <c r="J1131" s="18"/>
      <c r="K1131" s="99">
        <f t="shared" si="42"/>
        <v>0</v>
      </c>
      <c r="M1131" s="96">
        <f t="shared" si="41"/>
        <v>1</v>
      </c>
      <c r="N1131" s="273"/>
    </row>
    <row r="1132" spans="2:14" x14ac:dyDescent="0.25">
      <c r="B1132" s="7"/>
      <c r="C1132" s="8"/>
      <c r="D1132" s="129"/>
      <c r="F1132" s="99"/>
      <c r="G1132" s="99"/>
      <c r="H1132" s="99"/>
      <c r="I1132" s="18"/>
      <c r="J1132" s="18"/>
      <c r="K1132" s="99">
        <f t="shared" si="42"/>
        <v>0</v>
      </c>
      <c r="M1132" s="96">
        <f t="shared" si="41"/>
        <v>1</v>
      </c>
      <c r="N1132" s="273"/>
    </row>
    <row r="1133" spans="2:14" x14ac:dyDescent="0.25">
      <c r="B1133" s="7"/>
      <c r="C1133" s="8"/>
      <c r="D1133" s="129"/>
      <c r="F1133" s="99"/>
      <c r="G1133" s="180"/>
      <c r="H1133" s="180"/>
      <c r="I1133" s="18"/>
      <c r="J1133" s="18"/>
      <c r="K1133" s="99">
        <f t="shared" si="42"/>
        <v>0</v>
      </c>
      <c r="M1133" s="96">
        <f t="shared" si="41"/>
        <v>1</v>
      </c>
      <c r="N1133" s="273"/>
    </row>
    <row r="1134" spans="2:14" x14ac:dyDescent="0.25">
      <c r="B1134" s="7"/>
      <c r="C1134" s="8"/>
      <c r="D1134" s="129"/>
      <c r="F1134" s="99"/>
      <c r="G1134" s="99"/>
      <c r="H1134" s="99"/>
      <c r="I1134" s="18"/>
      <c r="J1134" s="18"/>
      <c r="K1134" s="99">
        <f t="shared" si="42"/>
        <v>0</v>
      </c>
      <c r="M1134" s="96">
        <f t="shared" si="41"/>
        <v>1</v>
      </c>
      <c r="N1134" s="273"/>
    </row>
    <row r="1135" spans="2:14" x14ac:dyDescent="0.25">
      <c r="B1135" s="7"/>
      <c r="C1135" s="8"/>
      <c r="D1135" s="129"/>
      <c r="F1135" s="99"/>
      <c r="G1135" s="99"/>
      <c r="H1135" s="99"/>
      <c r="I1135" s="18"/>
      <c r="J1135" s="18"/>
      <c r="K1135" s="99">
        <f t="shared" si="42"/>
        <v>0</v>
      </c>
      <c r="M1135" s="96">
        <f t="shared" si="41"/>
        <v>1</v>
      </c>
      <c r="N1135" s="273"/>
    </row>
    <row r="1136" spans="2:14" x14ac:dyDescent="0.25">
      <c r="B1136" s="7"/>
      <c r="C1136" s="8"/>
      <c r="D1136" s="129"/>
      <c r="F1136" s="180"/>
      <c r="G1136" s="180"/>
      <c r="H1136" s="180"/>
      <c r="I1136" s="18"/>
      <c r="J1136" s="18"/>
      <c r="K1136" s="99">
        <f t="shared" si="42"/>
        <v>0</v>
      </c>
      <c r="M1136" s="96">
        <f t="shared" si="41"/>
        <v>1</v>
      </c>
      <c r="N1136" s="273"/>
    </row>
    <row r="1137" spans="2:14" x14ac:dyDescent="0.25">
      <c r="B1137" s="7"/>
      <c r="C1137" s="8"/>
      <c r="D1137" s="129"/>
      <c r="F1137" s="180"/>
      <c r="G1137" s="180"/>
      <c r="H1137" s="180"/>
      <c r="I1137" s="18"/>
      <c r="J1137" s="18"/>
      <c r="K1137" s="99">
        <f t="shared" si="42"/>
        <v>0</v>
      </c>
      <c r="M1137" s="96">
        <f t="shared" si="41"/>
        <v>1</v>
      </c>
      <c r="N1137" s="273"/>
    </row>
    <row r="1138" spans="2:14" x14ac:dyDescent="0.25">
      <c r="B1138" s="7"/>
      <c r="C1138" s="8"/>
      <c r="D1138" s="129"/>
      <c r="F1138" s="180"/>
      <c r="G1138" s="180"/>
      <c r="H1138" s="180"/>
      <c r="I1138" s="18"/>
      <c r="J1138" s="18"/>
      <c r="K1138" s="99">
        <f t="shared" si="42"/>
        <v>0</v>
      </c>
      <c r="M1138" s="96">
        <f t="shared" si="41"/>
        <v>1</v>
      </c>
      <c r="N1138" s="273"/>
    </row>
    <row r="1139" spans="2:14" x14ac:dyDescent="0.25">
      <c r="B1139" s="7"/>
      <c r="C1139" s="8"/>
      <c r="D1139" s="129"/>
      <c r="F1139" s="180"/>
      <c r="G1139" s="180"/>
      <c r="H1139" s="180"/>
      <c r="I1139" s="18"/>
      <c r="J1139" s="18"/>
      <c r="K1139" s="99">
        <f t="shared" si="42"/>
        <v>0</v>
      </c>
      <c r="M1139" s="96">
        <f t="shared" si="41"/>
        <v>1</v>
      </c>
      <c r="N1139" s="273"/>
    </row>
    <row r="1140" spans="2:14" x14ac:dyDescent="0.25">
      <c r="B1140" s="7"/>
      <c r="C1140" s="8"/>
      <c r="D1140" s="129"/>
      <c r="F1140" s="180"/>
      <c r="G1140" s="180"/>
      <c r="H1140" s="180"/>
      <c r="I1140" s="18"/>
      <c r="J1140" s="18"/>
      <c r="K1140" s="99">
        <f t="shared" si="42"/>
        <v>0</v>
      </c>
      <c r="M1140" s="96">
        <f t="shared" si="41"/>
        <v>1</v>
      </c>
      <c r="N1140" s="273"/>
    </row>
    <row r="1141" spans="2:14" x14ac:dyDescent="0.25">
      <c r="B1141" s="7"/>
      <c r="C1141" s="8"/>
      <c r="D1141" s="129"/>
      <c r="F1141" s="180"/>
      <c r="G1141" s="180"/>
      <c r="H1141" s="180"/>
      <c r="I1141" s="18"/>
      <c r="J1141" s="18"/>
      <c r="K1141" s="99">
        <f t="shared" si="42"/>
        <v>0</v>
      </c>
      <c r="M1141" s="96">
        <f t="shared" si="41"/>
        <v>1</v>
      </c>
      <c r="N1141" s="273"/>
    </row>
    <row r="1142" spans="2:14" x14ac:dyDescent="0.25">
      <c r="B1142" s="7"/>
      <c r="C1142" s="8"/>
      <c r="D1142" s="129"/>
      <c r="F1142" s="180"/>
      <c r="G1142" s="180"/>
      <c r="H1142" s="180"/>
      <c r="I1142" s="18"/>
      <c r="J1142" s="18"/>
      <c r="K1142" s="99">
        <f t="shared" si="42"/>
        <v>0</v>
      </c>
      <c r="M1142" s="96">
        <f t="shared" si="41"/>
        <v>1</v>
      </c>
      <c r="N1142" s="273"/>
    </row>
    <row r="1143" spans="2:14" x14ac:dyDescent="0.25">
      <c r="B1143" s="7"/>
      <c r="C1143" s="8"/>
      <c r="D1143" s="129"/>
      <c r="F1143" s="180"/>
      <c r="G1143" s="180"/>
      <c r="H1143" s="180"/>
      <c r="I1143" s="18"/>
      <c r="J1143" s="18"/>
      <c r="K1143" s="99">
        <f t="shared" si="42"/>
        <v>0</v>
      </c>
      <c r="M1143" s="96">
        <f t="shared" si="41"/>
        <v>1</v>
      </c>
      <c r="N1143" s="273"/>
    </row>
    <row r="1144" spans="2:14" x14ac:dyDescent="0.25">
      <c r="B1144" s="7"/>
      <c r="C1144" s="8"/>
      <c r="D1144" s="129"/>
      <c r="F1144" s="180"/>
      <c r="G1144" s="180"/>
      <c r="H1144" s="180"/>
      <c r="I1144" s="18"/>
      <c r="J1144" s="18"/>
      <c r="K1144" s="99">
        <f t="shared" si="42"/>
        <v>0</v>
      </c>
      <c r="M1144" s="96">
        <f t="shared" si="41"/>
        <v>1</v>
      </c>
      <c r="N1144" s="273"/>
    </row>
    <row r="1145" spans="2:14" x14ac:dyDescent="0.25">
      <c r="B1145" s="7"/>
      <c r="C1145" s="8"/>
      <c r="D1145" s="129"/>
      <c r="F1145" s="180"/>
      <c r="G1145" s="282"/>
      <c r="H1145" s="282"/>
      <c r="I1145" s="18"/>
      <c r="J1145" s="18"/>
      <c r="K1145" s="99">
        <f t="shared" si="42"/>
        <v>0</v>
      </c>
      <c r="M1145" s="96">
        <f t="shared" si="41"/>
        <v>1</v>
      </c>
      <c r="N1145" s="273"/>
    </row>
    <row r="1146" spans="2:14" x14ac:dyDescent="0.25">
      <c r="B1146" s="7"/>
      <c r="C1146" s="8"/>
      <c r="D1146" s="129"/>
      <c r="F1146" s="180"/>
      <c r="G1146" s="180"/>
      <c r="H1146" s="180"/>
      <c r="I1146" s="18"/>
      <c r="J1146" s="18"/>
      <c r="K1146" s="99">
        <f t="shared" si="42"/>
        <v>0</v>
      </c>
      <c r="M1146" s="96">
        <f t="shared" si="41"/>
        <v>1</v>
      </c>
      <c r="N1146" s="273"/>
    </row>
    <row r="1147" spans="2:14" x14ac:dyDescent="0.25">
      <c r="B1147" s="7"/>
      <c r="C1147" s="8"/>
      <c r="D1147" s="129"/>
      <c r="F1147" s="180"/>
      <c r="G1147" s="180"/>
      <c r="H1147" s="180"/>
      <c r="I1147" s="18"/>
      <c r="J1147" s="18"/>
      <c r="K1147" s="99">
        <f t="shared" si="42"/>
        <v>0</v>
      </c>
      <c r="M1147" s="96">
        <f t="shared" si="41"/>
        <v>1</v>
      </c>
      <c r="N1147" s="273"/>
    </row>
    <row r="1148" spans="2:14" x14ac:dyDescent="0.25">
      <c r="B1148" s="7"/>
      <c r="C1148" s="8"/>
      <c r="D1148" s="129"/>
      <c r="F1148" s="180"/>
      <c r="G1148" s="282"/>
      <c r="H1148" s="282"/>
      <c r="I1148" s="18"/>
      <c r="J1148" s="18"/>
      <c r="K1148" s="99">
        <f t="shared" si="42"/>
        <v>0</v>
      </c>
      <c r="M1148" s="96">
        <f t="shared" si="41"/>
        <v>1</v>
      </c>
      <c r="N1148" s="273"/>
    </row>
    <row r="1149" spans="2:14" x14ac:dyDescent="0.25">
      <c r="B1149" s="7"/>
      <c r="C1149" s="8"/>
      <c r="D1149" s="129"/>
      <c r="F1149" s="180"/>
      <c r="G1149" s="180"/>
      <c r="H1149" s="180"/>
      <c r="I1149" s="18"/>
      <c r="J1149" s="18"/>
      <c r="K1149" s="99">
        <f t="shared" si="42"/>
        <v>0</v>
      </c>
      <c r="M1149" s="96">
        <f t="shared" si="41"/>
        <v>1</v>
      </c>
      <c r="N1149" s="273"/>
    </row>
    <row r="1150" spans="2:14" x14ac:dyDescent="0.25">
      <c r="B1150" s="7"/>
      <c r="C1150" s="8"/>
      <c r="D1150" s="129"/>
      <c r="F1150" s="180"/>
      <c r="G1150" s="180"/>
      <c r="H1150" s="180"/>
      <c r="I1150" s="18"/>
      <c r="J1150" s="18"/>
      <c r="K1150" s="99">
        <f t="shared" si="42"/>
        <v>0</v>
      </c>
      <c r="M1150" s="96">
        <f t="shared" si="41"/>
        <v>1</v>
      </c>
      <c r="N1150" s="273"/>
    </row>
    <row r="1151" spans="2:14" x14ac:dyDescent="0.25">
      <c r="B1151" s="7"/>
      <c r="C1151" s="8"/>
      <c r="D1151" s="129"/>
      <c r="F1151" s="180"/>
      <c r="G1151" s="180"/>
      <c r="H1151" s="282"/>
      <c r="I1151" s="18"/>
      <c r="J1151" s="18"/>
      <c r="K1151" s="99">
        <f t="shared" si="42"/>
        <v>0</v>
      </c>
      <c r="M1151" s="96">
        <f t="shared" si="41"/>
        <v>1</v>
      </c>
      <c r="N1151" s="273"/>
    </row>
    <row r="1152" spans="2:14" x14ac:dyDescent="0.25">
      <c r="B1152" s="7"/>
      <c r="C1152" s="8"/>
      <c r="D1152" s="129"/>
      <c r="F1152" s="180"/>
      <c r="G1152" s="180"/>
      <c r="H1152" s="180"/>
      <c r="I1152" s="18"/>
      <c r="J1152" s="18"/>
      <c r="K1152" s="99">
        <f t="shared" si="42"/>
        <v>0</v>
      </c>
      <c r="M1152" s="96">
        <f t="shared" si="41"/>
        <v>1</v>
      </c>
      <c r="N1152" s="273"/>
    </row>
    <row r="1153" spans="2:14" x14ac:dyDescent="0.25">
      <c r="B1153" s="7"/>
      <c r="C1153" s="8"/>
      <c r="D1153" s="129"/>
      <c r="F1153" s="180"/>
      <c r="G1153" s="180"/>
      <c r="H1153" s="180"/>
      <c r="I1153" s="18"/>
      <c r="J1153" s="18"/>
      <c r="K1153" s="99">
        <f t="shared" si="42"/>
        <v>0</v>
      </c>
      <c r="M1153" s="96">
        <f t="shared" si="41"/>
        <v>1</v>
      </c>
      <c r="N1153" s="273"/>
    </row>
    <row r="1154" spans="2:14" x14ac:dyDescent="0.25">
      <c r="B1154" s="7"/>
      <c r="C1154" s="8"/>
      <c r="D1154" s="129"/>
      <c r="F1154" s="180"/>
      <c r="G1154" s="180"/>
      <c r="H1154" s="180"/>
      <c r="I1154" s="18"/>
      <c r="J1154" s="18"/>
      <c r="K1154" s="99">
        <f t="shared" si="42"/>
        <v>0</v>
      </c>
      <c r="M1154" s="96">
        <f t="shared" si="41"/>
        <v>1</v>
      </c>
      <c r="N1154" s="273"/>
    </row>
    <row r="1155" spans="2:14" x14ac:dyDescent="0.25">
      <c r="B1155" s="7"/>
      <c r="C1155" s="8"/>
      <c r="D1155" s="129"/>
      <c r="F1155" s="180"/>
      <c r="G1155" s="180"/>
      <c r="H1155" s="180"/>
      <c r="I1155" s="18"/>
      <c r="J1155" s="18"/>
      <c r="K1155" s="99">
        <f t="shared" si="42"/>
        <v>0</v>
      </c>
      <c r="M1155" s="96">
        <f t="shared" si="41"/>
        <v>1</v>
      </c>
      <c r="N1155" s="273"/>
    </row>
    <row r="1156" spans="2:14" x14ac:dyDescent="0.25">
      <c r="B1156" s="7"/>
      <c r="C1156" s="8"/>
      <c r="D1156" s="129"/>
      <c r="F1156" s="180"/>
      <c r="G1156" s="180"/>
      <c r="H1156" s="180"/>
      <c r="I1156" s="18"/>
      <c r="J1156" s="18"/>
      <c r="K1156" s="99">
        <f t="shared" si="42"/>
        <v>0</v>
      </c>
      <c r="M1156" s="96">
        <f t="shared" si="41"/>
        <v>1</v>
      </c>
      <c r="N1156" s="273"/>
    </row>
    <row r="1157" spans="2:14" x14ac:dyDescent="0.25">
      <c r="B1157" s="7"/>
      <c r="C1157" s="8"/>
      <c r="D1157" s="129"/>
      <c r="F1157" s="180"/>
      <c r="G1157" s="180"/>
      <c r="H1157" s="180"/>
      <c r="I1157" s="18"/>
      <c r="J1157" s="18"/>
      <c r="K1157" s="99">
        <f t="shared" si="42"/>
        <v>0</v>
      </c>
      <c r="M1157" s="96">
        <f t="shared" si="41"/>
        <v>1</v>
      </c>
      <c r="N1157" s="273"/>
    </row>
    <row r="1158" spans="2:14" x14ac:dyDescent="0.25">
      <c r="B1158" s="7"/>
      <c r="C1158" s="8"/>
      <c r="D1158" s="129"/>
      <c r="F1158" s="180"/>
      <c r="G1158" s="180"/>
      <c r="H1158" s="180"/>
      <c r="I1158" s="18"/>
      <c r="J1158" s="18"/>
      <c r="K1158" s="99">
        <f t="shared" si="42"/>
        <v>0</v>
      </c>
      <c r="M1158" s="96">
        <f t="shared" si="41"/>
        <v>1</v>
      </c>
      <c r="N1158" s="273"/>
    </row>
    <row r="1159" spans="2:14" x14ac:dyDescent="0.25">
      <c r="B1159" s="7"/>
      <c r="C1159" s="8"/>
      <c r="D1159" s="129"/>
      <c r="F1159" s="180"/>
      <c r="G1159" s="180"/>
      <c r="H1159" s="180"/>
      <c r="I1159" s="18"/>
      <c r="J1159" s="18"/>
      <c r="K1159" s="99">
        <f t="shared" si="42"/>
        <v>0</v>
      </c>
      <c r="M1159" s="96">
        <f t="shared" si="41"/>
        <v>1</v>
      </c>
      <c r="N1159" s="273"/>
    </row>
    <row r="1160" spans="2:14" x14ac:dyDescent="0.25">
      <c r="B1160" s="7"/>
      <c r="C1160" s="8"/>
      <c r="D1160" s="129"/>
      <c r="F1160" s="180"/>
      <c r="G1160" s="180"/>
      <c r="H1160" s="180"/>
      <c r="I1160" s="18"/>
      <c r="J1160" s="18"/>
      <c r="K1160" s="99">
        <f t="shared" si="42"/>
        <v>0</v>
      </c>
      <c r="M1160" s="96">
        <f t="shared" si="41"/>
        <v>1</v>
      </c>
      <c r="N1160" s="273"/>
    </row>
    <row r="1161" spans="2:14" x14ac:dyDescent="0.25">
      <c r="B1161" s="7"/>
      <c r="C1161" s="8"/>
      <c r="D1161" s="129"/>
      <c r="F1161" s="180"/>
      <c r="G1161" s="180"/>
      <c r="H1161" s="180"/>
      <c r="I1161" s="18"/>
      <c r="J1161" s="18"/>
      <c r="K1161" s="99">
        <f t="shared" si="42"/>
        <v>0</v>
      </c>
      <c r="M1161" s="96">
        <f t="shared" si="41"/>
        <v>1</v>
      </c>
      <c r="N1161" s="273"/>
    </row>
    <row r="1162" spans="2:14" x14ac:dyDescent="0.25">
      <c r="B1162" s="7"/>
      <c r="C1162" s="8"/>
      <c r="D1162" s="129"/>
      <c r="F1162" s="180"/>
      <c r="G1162" s="180"/>
      <c r="H1162" s="180"/>
      <c r="I1162" s="18"/>
      <c r="J1162" s="18"/>
      <c r="K1162" s="99">
        <f t="shared" si="42"/>
        <v>0</v>
      </c>
      <c r="M1162" s="96">
        <f t="shared" si="41"/>
        <v>1</v>
      </c>
      <c r="N1162" s="273"/>
    </row>
    <row r="1163" spans="2:14" x14ac:dyDescent="0.25">
      <c r="B1163" s="7"/>
      <c r="C1163" s="8"/>
      <c r="D1163" s="129"/>
      <c r="F1163" s="180"/>
      <c r="G1163" s="180"/>
      <c r="H1163" s="180"/>
      <c r="I1163" s="18"/>
      <c r="J1163" s="18"/>
      <c r="K1163" s="99">
        <f t="shared" si="42"/>
        <v>0</v>
      </c>
      <c r="M1163" s="96">
        <f t="shared" si="41"/>
        <v>1</v>
      </c>
      <c r="N1163" s="273"/>
    </row>
    <row r="1164" spans="2:14" x14ac:dyDescent="0.25">
      <c r="B1164" s="7"/>
      <c r="C1164" s="8"/>
      <c r="D1164" s="129"/>
      <c r="F1164" s="180"/>
      <c r="G1164" s="180"/>
      <c r="H1164" s="180"/>
      <c r="I1164" s="18"/>
      <c r="J1164" s="18"/>
      <c r="K1164" s="99">
        <f t="shared" si="42"/>
        <v>0</v>
      </c>
      <c r="M1164" s="96">
        <f t="shared" si="41"/>
        <v>1</v>
      </c>
      <c r="N1164" s="273"/>
    </row>
    <row r="1165" spans="2:14" x14ac:dyDescent="0.25">
      <c r="B1165" s="7"/>
      <c r="C1165" s="8"/>
      <c r="D1165" s="129"/>
      <c r="F1165" s="180"/>
      <c r="G1165" s="180"/>
      <c r="H1165" s="180"/>
      <c r="I1165" s="18"/>
      <c r="J1165" s="18"/>
      <c r="K1165" s="99">
        <f t="shared" si="42"/>
        <v>0</v>
      </c>
      <c r="M1165" s="96">
        <f t="shared" si="41"/>
        <v>1</v>
      </c>
      <c r="N1165" s="273"/>
    </row>
    <row r="1166" spans="2:14" x14ac:dyDescent="0.25">
      <c r="B1166" s="7"/>
      <c r="C1166" s="8"/>
      <c r="D1166" s="129"/>
      <c r="F1166" s="180"/>
      <c r="G1166" s="180"/>
      <c r="H1166" s="180"/>
      <c r="I1166" s="18"/>
      <c r="J1166" s="18"/>
      <c r="K1166" s="99">
        <f t="shared" si="42"/>
        <v>0</v>
      </c>
      <c r="M1166" s="96">
        <f t="shared" si="41"/>
        <v>1</v>
      </c>
      <c r="N1166" s="273"/>
    </row>
    <row r="1167" spans="2:14" x14ac:dyDescent="0.25">
      <c r="B1167" s="7"/>
      <c r="C1167" s="8"/>
      <c r="D1167" s="129"/>
      <c r="F1167" s="180"/>
      <c r="G1167" s="180"/>
      <c r="H1167" s="180"/>
      <c r="I1167" s="18"/>
      <c r="J1167" s="18"/>
      <c r="K1167" s="99">
        <f t="shared" si="42"/>
        <v>0</v>
      </c>
      <c r="M1167" s="96">
        <f t="shared" si="41"/>
        <v>1</v>
      </c>
      <c r="N1167" s="273"/>
    </row>
    <row r="1168" spans="2:14" x14ac:dyDescent="0.25">
      <c r="B1168" s="7"/>
      <c r="C1168" s="8"/>
      <c r="D1168" s="129"/>
      <c r="F1168" s="180"/>
      <c r="G1168" s="180"/>
      <c r="H1168" s="180"/>
      <c r="I1168" s="18"/>
      <c r="J1168" s="18"/>
      <c r="K1168" s="99">
        <f t="shared" si="42"/>
        <v>0</v>
      </c>
      <c r="M1168" s="96">
        <f t="shared" si="41"/>
        <v>1</v>
      </c>
      <c r="N1168" s="273"/>
    </row>
    <row r="1169" spans="2:14" x14ac:dyDescent="0.25">
      <c r="B1169" s="7"/>
      <c r="C1169" s="8"/>
      <c r="D1169" s="129"/>
      <c r="F1169" s="180"/>
      <c r="G1169" s="180"/>
      <c r="H1169" s="180"/>
      <c r="I1169" s="18"/>
      <c r="J1169" s="18"/>
      <c r="K1169" s="99">
        <f t="shared" si="42"/>
        <v>0</v>
      </c>
      <c r="M1169" s="96">
        <f t="shared" ref="M1169:M1232" si="43">UltimoDia(D1169)</f>
        <v>1</v>
      </c>
      <c r="N1169" s="273"/>
    </row>
    <row r="1170" spans="2:14" x14ac:dyDescent="0.25">
      <c r="B1170" s="7"/>
      <c r="C1170" s="8"/>
      <c r="D1170" s="129"/>
      <c r="F1170" s="180"/>
      <c r="G1170" s="180"/>
      <c r="H1170" s="180"/>
      <c r="I1170" s="18"/>
      <c r="J1170" s="18"/>
      <c r="K1170" s="99">
        <f t="shared" si="42"/>
        <v>0</v>
      </c>
      <c r="M1170" s="96">
        <f t="shared" si="43"/>
        <v>1</v>
      </c>
      <c r="N1170" s="273"/>
    </row>
    <row r="1171" spans="2:14" x14ac:dyDescent="0.25">
      <c r="B1171" s="7"/>
      <c r="C1171" s="8"/>
      <c r="D1171" s="129"/>
      <c r="F1171" s="180"/>
      <c r="G1171" s="180"/>
      <c r="H1171" s="180"/>
      <c r="I1171" s="18"/>
      <c r="J1171" s="18"/>
      <c r="K1171" s="99">
        <f t="shared" si="42"/>
        <v>0</v>
      </c>
      <c r="M1171" s="96">
        <f t="shared" si="43"/>
        <v>1</v>
      </c>
      <c r="N1171" s="273"/>
    </row>
    <row r="1172" spans="2:14" x14ac:dyDescent="0.25">
      <c r="B1172" s="7"/>
      <c r="C1172" s="8"/>
      <c r="D1172" s="129"/>
      <c r="F1172" s="99"/>
      <c r="G1172" s="99"/>
      <c r="H1172" s="99"/>
      <c r="I1172" s="18"/>
      <c r="J1172" s="18"/>
      <c r="K1172" s="99">
        <f t="shared" si="42"/>
        <v>0</v>
      </c>
      <c r="M1172" s="96">
        <f t="shared" si="43"/>
        <v>1</v>
      </c>
      <c r="N1172" s="273"/>
    </row>
    <row r="1173" spans="2:14" x14ac:dyDescent="0.25">
      <c r="B1173" s="7"/>
      <c r="C1173" s="8"/>
      <c r="D1173" s="129"/>
      <c r="F1173" s="99"/>
      <c r="G1173" s="99"/>
      <c r="H1173" s="282"/>
      <c r="I1173" s="18"/>
      <c r="J1173" s="18"/>
      <c r="K1173" s="99">
        <f t="shared" si="42"/>
        <v>0</v>
      </c>
      <c r="M1173" s="96">
        <f t="shared" si="43"/>
        <v>1</v>
      </c>
      <c r="N1173" s="273"/>
    </row>
    <row r="1174" spans="2:14" x14ac:dyDescent="0.25">
      <c r="B1174" s="7"/>
      <c r="C1174" s="8"/>
      <c r="D1174" s="129"/>
      <c r="F1174" s="180"/>
      <c r="G1174" s="180"/>
      <c r="H1174" s="180"/>
      <c r="I1174" s="18"/>
      <c r="J1174" s="18"/>
      <c r="K1174" s="99">
        <f t="shared" si="42"/>
        <v>0</v>
      </c>
      <c r="M1174" s="96">
        <f t="shared" si="43"/>
        <v>1</v>
      </c>
      <c r="N1174" s="273"/>
    </row>
    <row r="1175" spans="2:14" x14ac:dyDescent="0.25">
      <c r="B1175" s="7"/>
      <c r="C1175" s="8"/>
      <c r="D1175" s="129"/>
      <c r="F1175" s="180"/>
      <c r="G1175" s="180"/>
      <c r="H1175" s="180"/>
      <c r="I1175" s="18"/>
      <c r="J1175" s="18"/>
      <c r="K1175" s="99">
        <f t="shared" si="42"/>
        <v>0</v>
      </c>
      <c r="M1175" s="96">
        <f t="shared" si="43"/>
        <v>1</v>
      </c>
      <c r="N1175" s="273"/>
    </row>
    <row r="1176" spans="2:14" x14ac:dyDescent="0.25">
      <c r="B1176" s="7"/>
      <c r="C1176" s="8"/>
      <c r="D1176" s="129"/>
      <c r="F1176" s="99"/>
      <c r="G1176" s="99"/>
      <c r="H1176" s="99"/>
      <c r="I1176" s="18"/>
      <c r="J1176" s="18"/>
      <c r="K1176" s="99">
        <f t="shared" si="42"/>
        <v>0</v>
      </c>
      <c r="M1176" s="96">
        <f t="shared" si="43"/>
        <v>1</v>
      </c>
      <c r="N1176" s="273"/>
    </row>
    <row r="1177" spans="2:14" x14ac:dyDescent="0.25">
      <c r="B1177" s="7"/>
      <c r="C1177" s="8"/>
      <c r="D1177" s="129"/>
      <c r="F1177" s="99"/>
      <c r="G1177" s="282"/>
      <c r="H1177" s="282"/>
      <c r="I1177" s="18"/>
      <c r="J1177" s="18"/>
      <c r="K1177" s="99">
        <f t="shared" si="42"/>
        <v>0</v>
      </c>
      <c r="M1177" s="96">
        <f t="shared" si="43"/>
        <v>1</v>
      </c>
      <c r="N1177" s="273"/>
    </row>
    <row r="1178" spans="2:14" x14ac:dyDescent="0.25">
      <c r="B1178" s="7"/>
      <c r="C1178" s="8"/>
      <c r="D1178" s="129"/>
      <c r="F1178" s="99"/>
      <c r="G1178" s="99"/>
      <c r="H1178" s="99"/>
      <c r="I1178" s="18"/>
      <c r="J1178" s="18"/>
      <c r="K1178" s="99">
        <f t="shared" si="42"/>
        <v>0</v>
      </c>
      <c r="M1178" s="96">
        <f t="shared" si="43"/>
        <v>1</v>
      </c>
      <c r="N1178" s="273"/>
    </row>
    <row r="1179" spans="2:14" x14ac:dyDescent="0.25">
      <c r="B1179" s="7"/>
      <c r="C1179" s="8"/>
      <c r="D1179" s="129"/>
      <c r="F1179" s="99"/>
      <c r="G1179" s="99"/>
      <c r="H1179" s="99"/>
      <c r="I1179" s="18"/>
      <c r="J1179" s="18"/>
      <c r="K1179" s="99">
        <f t="shared" si="42"/>
        <v>0</v>
      </c>
      <c r="M1179" s="96">
        <f t="shared" si="43"/>
        <v>1</v>
      </c>
      <c r="N1179" s="273"/>
    </row>
    <row r="1180" spans="2:14" x14ac:dyDescent="0.25">
      <c r="B1180" s="7"/>
      <c r="C1180" s="8"/>
      <c r="D1180" s="129"/>
      <c r="F1180" s="99"/>
      <c r="G1180" s="99"/>
      <c r="H1180" s="99"/>
      <c r="I1180" s="18"/>
      <c r="J1180" s="18"/>
      <c r="K1180" s="99">
        <f t="shared" si="42"/>
        <v>0</v>
      </c>
      <c r="M1180" s="96">
        <f t="shared" si="43"/>
        <v>1</v>
      </c>
      <c r="N1180" s="273"/>
    </row>
    <row r="1181" spans="2:14" x14ac:dyDescent="0.25">
      <c r="B1181" s="7"/>
      <c r="C1181" s="8"/>
      <c r="D1181" s="129"/>
      <c r="F1181" s="99"/>
      <c r="G1181" s="282"/>
      <c r="H1181" s="282"/>
      <c r="I1181" s="18"/>
      <c r="J1181" s="18"/>
      <c r="K1181" s="99">
        <f t="shared" si="42"/>
        <v>0</v>
      </c>
      <c r="M1181" s="96">
        <f t="shared" si="43"/>
        <v>1</v>
      </c>
      <c r="N1181" s="273"/>
    </row>
    <row r="1182" spans="2:14" x14ac:dyDescent="0.25">
      <c r="B1182" s="7"/>
      <c r="C1182" s="8"/>
      <c r="D1182" s="129"/>
      <c r="F1182" s="180"/>
      <c r="G1182" s="180"/>
      <c r="H1182" s="180"/>
      <c r="I1182" s="18"/>
      <c r="J1182" s="18"/>
      <c r="K1182" s="99">
        <f t="shared" si="42"/>
        <v>0</v>
      </c>
      <c r="M1182" s="96">
        <f t="shared" si="43"/>
        <v>1</v>
      </c>
      <c r="N1182" s="273"/>
    </row>
    <row r="1183" spans="2:14" x14ac:dyDescent="0.25">
      <c r="B1183" s="7"/>
      <c r="C1183" s="8"/>
      <c r="D1183" s="129"/>
      <c r="F1183" s="99"/>
      <c r="G1183" s="99"/>
      <c r="H1183" s="282"/>
      <c r="I1183" s="18"/>
      <c r="J1183" s="18"/>
      <c r="K1183" s="99">
        <f t="shared" si="42"/>
        <v>0</v>
      </c>
      <c r="M1183" s="96">
        <f t="shared" si="43"/>
        <v>1</v>
      </c>
      <c r="N1183" s="273"/>
    </row>
    <row r="1184" spans="2:14" x14ac:dyDescent="0.25">
      <c r="B1184" s="7"/>
      <c r="C1184" s="8"/>
      <c r="D1184" s="129"/>
      <c r="F1184" s="99"/>
      <c r="G1184" s="99"/>
      <c r="H1184" s="99"/>
      <c r="I1184" s="18"/>
      <c r="J1184" s="18"/>
      <c r="K1184" s="99">
        <f t="shared" si="42"/>
        <v>0</v>
      </c>
      <c r="M1184" s="96">
        <f t="shared" si="43"/>
        <v>1</v>
      </c>
      <c r="N1184" s="273"/>
    </row>
    <row r="1185" spans="2:14" x14ac:dyDescent="0.25">
      <c r="B1185" s="7"/>
      <c r="C1185" s="8"/>
      <c r="D1185" s="129"/>
      <c r="F1185" s="99"/>
      <c r="G1185" s="99"/>
      <c r="H1185" s="99"/>
      <c r="I1185" s="18"/>
      <c r="J1185" s="18"/>
      <c r="K1185" s="99">
        <f t="shared" si="42"/>
        <v>0</v>
      </c>
      <c r="M1185" s="96">
        <f t="shared" si="43"/>
        <v>1</v>
      </c>
      <c r="N1185" s="273"/>
    </row>
    <row r="1186" spans="2:14" x14ac:dyDescent="0.25">
      <c r="B1186" s="7"/>
      <c r="C1186" s="8"/>
      <c r="D1186" s="129"/>
      <c r="F1186" s="99"/>
      <c r="G1186" s="282"/>
      <c r="H1186" s="282"/>
      <c r="I1186" s="18"/>
      <c r="J1186" s="18"/>
      <c r="K1186" s="99">
        <f t="shared" si="42"/>
        <v>0</v>
      </c>
      <c r="M1186" s="96">
        <f t="shared" si="43"/>
        <v>1</v>
      </c>
      <c r="N1186" s="273"/>
    </row>
    <row r="1187" spans="2:14" x14ac:dyDescent="0.25">
      <c r="B1187" s="7"/>
      <c r="C1187" s="8"/>
      <c r="D1187" s="129"/>
      <c r="F1187" s="99"/>
      <c r="G1187" s="99"/>
      <c r="H1187" s="99"/>
      <c r="I1187" s="18"/>
      <c r="J1187" s="18"/>
      <c r="K1187" s="99">
        <f t="shared" si="42"/>
        <v>0</v>
      </c>
      <c r="M1187" s="96">
        <f t="shared" si="43"/>
        <v>1</v>
      </c>
      <c r="N1187" s="273"/>
    </row>
    <row r="1188" spans="2:14" x14ac:dyDescent="0.25">
      <c r="B1188" s="7"/>
      <c r="C1188" s="8"/>
      <c r="D1188" s="129"/>
      <c r="F1188" s="180"/>
      <c r="G1188" s="180"/>
      <c r="H1188" s="180"/>
      <c r="I1188" s="18"/>
      <c r="J1188" s="18"/>
      <c r="K1188" s="99">
        <f t="shared" si="42"/>
        <v>0</v>
      </c>
      <c r="M1188" s="96">
        <f t="shared" si="43"/>
        <v>1</v>
      </c>
      <c r="N1188" s="273"/>
    </row>
    <row r="1189" spans="2:14" x14ac:dyDescent="0.25">
      <c r="B1189" s="7"/>
      <c r="C1189" s="8"/>
      <c r="D1189" s="129"/>
      <c r="F1189" s="180"/>
      <c r="G1189" s="180"/>
      <c r="H1189" s="180"/>
      <c r="I1189" s="18"/>
      <c r="J1189" s="18"/>
      <c r="K1189" s="99">
        <f t="shared" si="42"/>
        <v>0</v>
      </c>
      <c r="M1189" s="96">
        <f t="shared" si="43"/>
        <v>1</v>
      </c>
      <c r="N1189" s="273"/>
    </row>
    <row r="1190" spans="2:14" x14ac:dyDescent="0.25">
      <c r="B1190" s="7"/>
      <c r="C1190" s="8"/>
      <c r="D1190" s="129"/>
      <c r="F1190" s="180"/>
      <c r="G1190" s="180"/>
      <c r="H1190" s="180"/>
      <c r="I1190" s="18"/>
      <c r="J1190" s="18"/>
      <c r="K1190" s="99">
        <f t="shared" si="42"/>
        <v>0</v>
      </c>
      <c r="M1190" s="96">
        <f t="shared" si="43"/>
        <v>1</v>
      </c>
      <c r="N1190" s="273"/>
    </row>
    <row r="1191" spans="2:14" x14ac:dyDescent="0.25">
      <c r="B1191" s="7"/>
      <c r="C1191" s="8"/>
      <c r="D1191" s="129"/>
      <c r="F1191" s="180"/>
      <c r="G1191" s="180"/>
      <c r="H1191" s="180"/>
      <c r="I1191" s="18"/>
      <c r="J1191" s="18"/>
      <c r="K1191" s="99">
        <f t="shared" si="42"/>
        <v>0</v>
      </c>
      <c r="M1191" s="96">
        <f t="shared" si="43"/>
        <v>1</v>
      </c>
      <c r="N1191" s="273"/>
    </row>
    <row r="1192" spans="2:14" x14ac:dyDescent="0.25">
      <c r="B1192" s="7"/>
      <c r="C1192" s="8"/>
      <c r="D1192" s="129"/>
      <c r="F1192" s="99"/>
      <c r="G1192" s="99"/>
      <c r="H1192" s="99"/>
      <c r="I1192" s="18"/>
      <c r="J1192" s="18"/>
      <c r="K1192" s="99">
        <f t="shared" si="42"/>
        <v>0</v>
      </c>
      <c r="M1192" s="96">
        <f t="shared" si="43"/>
        <v>1</v>
      </c>
      <c r="N1192" s="273"/>
    </row>
    <row r="1193" spans="2:14" x14ac:dyDescent="0.25">
      <c r="B1193" s="7"/>
      <c r="C1193" s="8"/>
      <c r="D1193" s="129"/>
      <c r="F1193" s="99"/>
      <c r="G1193" s="99"/>
      <c r="H1193" s="99"/>
      <c r="I1193" s="18"/>
      <c r="J1193" s="18"/>
      <c r="K1193" s="99">
        <f t="shared" si="42"/>
        <v>0</v>
      </c>
      <c r="M1193" s="96">
        <f t="shared" si="43"/>
        <v>1</v>
      </c>
      <c r="N1193" s="273"/>
    </row>
    <row r="1194" spans="2:14" x14ac:dyDescent="0.25">
      <c r="B1194" s="7"/>
      <c r="C1194" s="8"/>
      <c r="D1194" s="129"/>
      <c r="F1194" s="99"/>
      <c r="G1194" s="99"/>
      <c r="H1194" s="99"/>
      <c r="I1194" s="18"/>
      <c r="J1194" s="18"/>
      <c r="K1194" s="99">
        <f t="shared" ref="K1194:K1257" si="44">IF(ctConta="",K1193+F1194,IF(I1194=ctConta,K1193+F1194,K1193))</f>
        <v>0</v>
      </c>
      <c r="M1194" s="96">
        <f t="shared" si="43"/>
        <v>1</v>
      </c>
      <c r="N1194" s="273"/>
    </row>
    <row r="1195" spans="2:14" x14ac:dyDescent="0.25">
      <c r="B1195" s="7"/>
      <c r="C1195" s="8"/>
      <c r="D1195" s="129"/>
      <c r="F1195" s="99"/>
      <c r="G1195" s="99"/>
      <c r="H1195" s="99"/>
      <c r="I1195" s="18"/>
      <c r="J1195" s="18"/>
      <c r="K1195" s="99">
        <f t="shared" si="44"/>
        <v>0</v>
      </c>
      <c r="M1195" s="96">
        <f t="shared" si="43"/>
        <v>1</v>
      </c>
      <c r="N1195" s="273"/>
    </row>
    <row r="1196" spans="2:14" x14ac:dyDescent="0.25">
      <c r="B1196" s="7"/>
      <c r="C1196" s="8"/>
      <c r="D1196" s="129"/>
      <c r="F1196" s="180"/>
      <c r="G1196" s="180"/>
      <c r="H1196" s="180"/>
      <c r="I1196" s="18"/>
      <c r="J1196" s="18"/>
      <c r="K1196" s="99">
        <f t="shared" si="44"/>
        <v>0</v>
      </c>
      <c r="M1196" s="96">
        <f t="shared" si="43"/>
        <v>1</v>
      </c>
      <c r="N1196" s="273"/>
    </row>
    <row r="1197" spans="2:14" x14ac:dyDescent="0.25">
      <c r="B1197" s="7"/>
      <c r="C1197" s="8"/>
      <c r="D1197" s="129"/>
      <c r="F1197" s="180"/>
      <c r="G1197" s="180"/>
      <c r="H1197" s="180"/>
      <c r="I1197" s="18"/>
      <c r="J1197" s="18"/>
      <c r="K1197" s="99">
        <f t="shared" si="44"/>
        <v>0</v>
      </c>
      <c r="M1197" s="96">
        <f t="shared" si="43"/>
        <v>1</v>
      </c>
      <c r="N1197" s="273"/>
    </row>
    <row r="1198" spans="2:14" x14ac:dyDescent="0.25">
      <c r="B1198" s="7"/>
      <c r="C1198" s="8"/>
      <c r="D1198" s="129"/>
      <c r="F1198" s="99"/>
      <c r="G1198" s="99"/>
      <c r="H1198" s="99"/>
      <c r="I1198" s="18"/>
      <c r="J1198" s="18"/>
      <c r="K1198" s="99">
        <f t="shared" si="44"/>
        <v>0</v>
      </c>
      <c r="M1198" s="96">
        <f t="shared" si="43"/>
        <v>1</v>
      </c>
      <c r="N1198" s="273"/>
    </row>
    <row r="1199" spans="2:14" x14ac:dyDescent="0.25">
      <c r="B1199" s="7"/>
      <c r="C1199" s="8"/>
      <c r="D1199" s="129"/>
      <c r="F1199" s="99"/>
      <c r="G1199" s="99"/>
      <c r="H1199" s="99"/>
      <c r="I1199" s="18"/>
      <c r="J1199" s="18"/>
      <c r="K1199" s="99">
        <f t="shared" si="44"/>
        <v>0</v>
      </c>
      <c r="M1199" s="96">
        <f t="shared" si="43"/>
        <v>1</v>
      </c>
      <c r="N1199" s="273"/>
    </row>
    <row r="1200" spans="2:14" x14ac:dyDescent="0.25">
      <c r="B1200" s="7"/>
      <c r="C1200" s="8"/>
      <c r="D1200" s="129"/>
      <c r="F1200" s="99"/>
      <c r="G1200" s="99"/>
      <c r="H1200" s="99"/>
      <c r="I1200" s="18"/>
      <c r="J1200" s="18"/>
      <c r="K1200" s="99">
        <f t="shared" si="44"/>
        <v>0</v>
      </c>
      <c r="M1200" s="96">
        <f t="shared" si="43"/>
        <v>1</v>
      </c>
      <c r="N1200" s="273"/>
    </row>
    <row r="1201" spans="2:14" x14ac:dyDescent="0.25">
      <c r="B1201" s="7"/>
      <c r="C1201" s="8"/>
      <c r="D1201" s="129"/>
      <c r="F1201" s="99"/>
      <c r="G1201" s="99"/>
      <c r="H1201" s="99"/>
      <c r="I1201" s="18"/>
      <c r="J1201" s="18"/>
      <c r="K1201" s="99">
        <f t="shared" si="44"/>
        <v>0</v>
      </c>
      <c r="M1201" s="96">
        <f t="shared" si="43"/>
        <v>1</v>
      </c>
      <c r="N1201" s="273"/>
    </row>
    <row r="1202" spans="2:14" x14ac:dyDescent="0.25">
      <c r="B1202" s="7"/>
      <c r="C1202" s="8"/>
      <c r="D1202" s="129"/>
      <c r="F1202" s="180"/>
      <c r="G1202" s="180"/>
      <c r="H1202" s="180"/>
      <c r="I1202" s="18"/>
      <c r="J1202" s="18"/>
      <c r="K1202" s="99">
        <f t="shared" si="44"/>
        <v>0</v>
      </c>
      <c r="M1202" s="96">
        <f t="shared" si="43"/>
        <v>1</v>
      </c>
      <c r="N1202" s="273"/>
    </row>
    <row r="1203" spans="2:14" x14ac:dyDescent="0.25">
      <c r="B1203" s="7"/>
      <c r="C1203" s="8"/>
      <c r="D1203" s="129"/>
      <c r="F1203" s="99"/>
      <c r="G1203" s="99"/>
      <c r="H1203" s="99"/>
      <c r="I1203" s="18"/>
      <c r="J1203" s="18"/>
      <c r="K1203" s="99">
        <f t="shared" si="44"/>
        <v>0</v>
      </c>
      <c r="M1203" s="96">
        <f t="shared" si="43"/>
        <v>1</v>
      </c>
      <c r="N1203" s="273"/>
    </row>
    <row r="1204" spans="2:14" x14ac:dyDescent="0.25">
      <c r="B1204" s="7"/>
      <c r="C1204" s="8"/>
      <c r="D1204" s="129"/>
      <c r="F1204" s="180"/>
      <c r="G1204" s="180"/>
      <c r="H1204" s="180"/>
      <c r="I1204" s="18"/>
      <c r="J1204" s="18"/>
      <c r="K1204" s="99">
        <f t="shared" si="44"/>
        <v>0</v>
      </c>
      <c r="M1204" s="96">
        <f t="shared" si="43"/>
        <v>1</v>
      </c>
      <c r="N1204" s="273"/>
    </row>
    <row r="1205" spans="2:14" x14ac:dyDescent="0.25">
      <c r="B1205" s="7"/>
      <c r="C1205" s="8"/>
      <c r="D1205" s="129"/>
      <c r="F1205" s="180"/>
      <c r="G1205" s="180"/>
      <c r="H1205" s="180"/>
      <c r="I1205" s="18"/>
      <c r="J1205" s="18"/>
      <c r="K1205" s="99">
        <f t="shared" si="44"/>
        <v>0</v>
      </c>
      <c r="M1205" s="96">
        <f t="shared" si="43"/>
        <v>1</v>
      </c>
      <c r="N1205" s="273"/>
    </row>
    <row r="1206" spans="2:14" x14ac:dyDescent="0.25">
      <c r="B1206" s="7"/>
      <c r="C1206" s="8"/>
      <c r="D1206" s="129"/>
      <c r="F1206" s="180"/>
      <c r="G1206" s="180"/>
      <c r="H1206" s="180"/>
      <c r="I1206" s="18"/>
      <c r="J1206" s="18"/>
      <c r="K1206" s="99">
        <f t="shared" si="44"/>
        <v>0</v>
      </c>
      <c r="M1206" s="96">
        <f t="shared" si="43"/>
        <v>1</v>
      </c>
      <c r="N1206" s="273"/>
    </row>
    <row r="1207" spans="2:14" x14ac:dyDescent="0.25">
      <c r="B1207" s="7"/>
      <c r="C1207" s="8"/>
      <c r="D1207" s="129"/>
      <c r="F1207" s="99"/>
      <c r="G1207" s="180"/>
      <c r="H1207" s="180"/>
      <c r="I1207" s="18"/>
      <c r="J1207" s="18"/>
      <c r="K1207" s="99">
        <f t="shared" si="44"/>
        <v>0</v>
      </c>
      <c r="M1207" s="96">
        <f t="shared" si="43"/>
        <v>1</v>
      </c>
      <c r="N1207" s="273"/>
    </row>
    <row r="1208" spans="2:14" x14ac:dyDescent="0.25">
      <c r="B1208" s="7"/>
      <c r="C1208" s="8"/>
      <c r="D1208" s="129"/>
      <c r="F1208" s="99"/>
      <c r="G1208" s="99"/>
      <c r="H1208" s="99"/>
      <c r="I1208" s="18"/>
      <c r="J1208" s="18"/>
      <c r="K1208" s="99">
        <f t="shared" si="44"/>
        <v>0</v>
      </c>
      <c r="M1208" s="96">
        <f t="shared" si="43"/>
        <v>1</v>
      </c>
      <c r="N1208" s="273"/>
    </row>
    <row r="1209" spans="2:14" x14ac:dyDescent="0.25">
      <c r="B1209" s="7"/>
      <c r="C1209" s="8"/>
      <c r="D1209" s="129"/>
      <c r="F1209" s="99"/>
      <c r="G1209" s="99"/>
      <c r="H1209" s="99"/>
      <c r="I1209" s="18"/>
      <c r="J1209" s="18"/>
      <c r="K1209" s="99">
        <f t="shared" si="44"/>
        <v>0</v>
      </c>
      <c r="M1209" s="96">
        <f t="shared" si="43"/>
        <v>1</v>
      </c>
      <c r="N1209" s="273"/>
    </row>
    <row r="1210" spans="2:14" x14ac:dyDescent="0.25">
      <c r="B1210" s="7"/>
      <c r="C1210" s="8"/>
      <c r="D1210" s="129"/>
      <c r="F1210" s="180"/>
      <c r="G1210" s="180"/>
      <c r="H1210" s="180"/>
      <c r="I1210" s="18"/>
      <c r="J1210" s="18"/>
      <c r="K1210" s="99">
        <f t="shared" si="44"/>
        <v>0</v>
      </c>
      <c r="M1210" s="96">
        <f t="shared" si="43"/>
        <v>1</v>
      </c>
      <c r="N1210" s="273"/>
    </row>
    <row r="1211" spans="2:14" x14ac:dyDescent="0.25">
      <c r="B1211" s="7"/>
      <c r="C1211" s="8"/>
      <c r="D1211" s="129"/>
      <c r="F1211" s="99"/>
      <c r="G1211" s="99"/>
      <c r="H1211" s="99"/>
      <c r="I1211" s="18"/>
      <c r="J1211" s="18"/>
      <c r="K1211" s="99">
        <f t="shared" si="44"/>
        <v>0</v>
      </c>
      <c r="M1211" s="96">
        <f t="shared" si="43"/>
        <v>1</v>
      </c>
      <c r="N1211" s="273"/>
    </row>
    <row r="1212" spans="2:14" x14ac:dyDescent="0.25">
      <c r="B1212" s="7"/>
      <c r="C1212" s="8"/>
      <c r="D1212" s="129"/>
      <c r="F1212" s="180"/>
      <c r="G1212" s="180"/>
      <c r="H1212" s="180"/>
      <c r="I1212" s="18"/>
      <c r="J1212" s="18"/>
      <c r="K1212" s="99">
        <f t="shared" si="44"/>
        <v>0</v>
      </c>
      <c r="M1212" s="96">
        <f t="shared" si="43"/>
        <v>1</v>
      </c>
      <c r="N1212" s="273"/>
    </row>
    <row r="1213" spans="2:14" x14ac:dyDescent="0.25">
      <c r="B1213" s="7"/>
      <c r="C1213" s="8"/>
      <c r="D1213" s="129"/>
      <c r="F1213" s="180"/>
      <c r="G1213" s="180"/>
      <c r="H1213" s="180"/>
      <c r="I1213" s="18"/>
      <c r="J1213" s="18"/>
      <c r="K1213" s="99">
        <f t="shared" si="44"/>
        <v>0</v>
      </c>
      <c r="M1213" s="96">
        <f t="shared" si="43"/>
        <v>1</v>
      </c>
      <c r="N1213" s="273"/>
    </row>
    <row r="1214" spans="2:14" x14ac:dyDescent="0.25">
      <c r="B1214" s="7"/>
      <c r="C1214" s="8"/>
      <c r="D1214" s="129"/>
      <c r="F1214" s="180"/>
      <c r="G1214" s="180"/>
      <c r="H1214" s="180"/>
      <c r="I1214" s="18"/>
      <c r="J1214" s="18"/>
      <c r="K1214" s="99">
        <f t="shared" si="44"/>
        <v>0</v>
      </c>
      <c r="M1214" s="96">
        <f t="shared" si="43"/>
        <v>1</v>
      </c>
      <c r="N1214" s="273"/>
    </row>
    <row r="1215" spans="2:14" x14ac:dyDescent="0.25">
      <c r="B1215" s="7"/>
      <c r="C1215" s="8"/>
      <c r="D1215" s="129"/>
      <c r="F1215" s="99"/>
      <c r="G1215" s="99"/>
      <c r="H1215" s="99"/>
      <c r="I1215" s="18"/>
      <c r="J1215" s="18"/>
      <c r="K1215" s="99">
        <f t="shared" si="44"/>
        <v>0</v>
      </c>
      <c r="M1215" s="96">
        <f t="shared" si="43"/>
        <v>1</v>
      </c>
      <c r="N1215" s="273"/>
    </row>
    <row r="1216" spans="2:14" x14ac:dyDescent="0.25">
      <c r="B1216" s="7"/>
      <c r="C1216" s="8"/>
      <c r="D1216" s="129"/>
      <c r="F1216" s="99"/>
      <c r="G1216" s="99"/>
      <c r="H1216" s="282"/>
      <c r="I1216" s="18"/>
      <c r="J1216" s="18"/>
      <c r="K1216" s="99">
        <f t="shared" si="44"/>
        <v>0</v>
      </c>
      <c r="M1216" s="96">
        <f t="shared" si="43"/>
        <v>1</v>
      </c>
      <c r="N1216" s="273"/>
    </row>
    <row r="1217" spans="2:14" x14ac:dyDescent="0.25">
      <c r="B1217" s="7"/>
      <c r="C1217" s="8"/>
      <c r="D1217" s="129"/>
      <c r="F1217" s="99"/>
      <c r="G1217" s="99"/>
      <c r="H1217" s="99"/>
      <c r="I1217" s="18"/>
      <c r="J1217" s="18"/>
      <c r="K1217" s="99">
        <f t="shared" si="44"/>
        <v>0</v>
      </c>
      <c r="M1217" s="96">
        <f t="shared" si="43"/>
        <v>1</v>
      </c>
      <c r="N1217" s="273"/>
    </row>
    <row r="1218" spans="2:14" x14ac:dyDescent="0.25">
      <c r="B1218" s="7"/>
      <c r="C1218" s="8"/>
      <c r="D1218" s="129"/>
      <c r="F1218" s="99"/>
      <c r="G1218" s="99"/>
      <c r="H1218" s="99"/>
      <c r="I1218" s="18"/>
      <c r="J1218" s="18"/>
      <c r="K1218" s="99">
        <f t="shared" si="44"/>
        <v>0</v>
      </c>
      <c r="M1218" s="96">
        <f t="shared" si="43"/>
        <v>1</v>
      </c>
      <c r="N1218" s="273"/>
    </row>
    <row r="1219" spans="2:14" x14ac:dyDescent="0.25">
      <c r="B1219" s="7"/>
      <c r="C1219" s="8"/>
      <c r="D1219" s="129"/>
      <c r="F1219" s="99"/>
      <c r="G1219" s="99"/>
      <c r="H1219" s="99"/>
      <c r="I1219" s="18"/>
      <c r="J1219" s="18"/>
      <c r="K1219" s="99">
        <f t="shared" si="44"/>
        <v>0</v>
      </c>
      <c r="M1219" s="96">
        <f t="shared" si="43"/>
        <v>1</v>
      </c>
      <c r="N1219" s="273"/>
    </row>
    <row r="1220" spans="2:14" x14ac:dyDescent="0.25">
      <c r="B1220" s="7"/>
      <c r="C1220" s="8"/>
      <c r="D1220" s="129"/>
      <c r="F1220" s="99"/>
      <c r="G1220" s="99"/>
      <c r="H1220" s="99"/>
      <c r="I1220" s="18"/>
      <c r="J1220" s="18"/>
      <c r="K1220" s="99">
        <f t="shared" si="44"/>
        <v>0</v>
      </c>
      <c r="M1220" s="96">
        <f t="shared" si="43"/>
        <v>1</v>
      </c>
      <c r="N1220" s="273"/>
    </row>
    <row r="1221" spans="2:14" x14ac:dyDescent="0.25">
      <c r="B1221" s="7"/>
      <c r="C1221" s="8"/>
      <c r="D1221" s="129"/>
      <c r="F1221" s="180"/>
      <c r="G1221" s="180"/>
      <c r="H1221" s="180"/>
      <c r="I1221" s="18"/>
      <c r="J1221" s="18"/>
      <c r="K1221" s="99">
        <f t="shared" si="44"/>
        <v>0</v>
      </c>
      <c r="M1221" s="96">
        <f t="shared" si="43"/>
        <v>1</v>
      </c>
      <c r="N1221" s="273"/>
    </row>
    <row r="1222" spans="2:14" x14ac:dyDescent="0.25">
      <c r="B1222" s="7"/>
      <c r="C1222" s="8"/>
      <c r="D1222" s="129"/>
      <c r="F1222" s="99"/>
      <c r="G1222" s="99"/>
      <c r="H1222" s="99"/>
      <c r="I1222" s="18"/>
      <c r="J1222" s="18"/>
      <c r="K1222" s="99">
        <f t="shared" si="44"/>
        <v>0</v>
      </c>
      <c r="M1222" s="96">
        <f t="shared" si="43"/>
        <v>1</v>
      </c>
      <c r="N1222" s="273"/>
    </row>
    <row r="1223" spans="2:14" x14ac:dyDescent="0.25">
      <c r="B1223" s="7"/>
      <c r="C1223" s="8"/>
      <c r="D1223" s="129"/>
      <c r="F1223" s="99"/>
      <c r="G1223" s="99"/>
      <c r="H1223" s="180"/>
      <c r="I1223" s="18"/>
      <c r="J1223" s="18"/>
      <c r="K1223" s="99">
        <f t="shared" si="44"/>
        <v>0</v>
      </c>
      <c r="M1223" s="96">
        <f t="shared" si="43"/>
        <v>1</v>
      </c>
      <c r="N1223" s="273"/>
    </row>
    <row r="1224" spans="2:14" x14ac:dyDescent="0.25">
      <c r="B1224" s="7"/>
      <c r="C1224" s="8"/>
      <c r="D1224" s="129"/>
      <c r="F1224" s="99"/>
      <c r="G1224" s="99"/>
      <c r="H1224" s="180"/>
      <c r="I1224" s="18"/>
      <c r="J1224" s="18"/>
      <c r="K1224" s="99">
        <f t="shared" si="44"/>
        <v>0</v>
      </c>
      <c r="M1224" s="96">
        <f t="shared" si="43"/>
        <v>1</v>
      </c>
      <c r="N1224" s="273"/>
    </row>
    <row r="1225" spans="2:14" x14ac:dyDescent="0.25">
      <c r="B1225" s="7"/>
      <c r="C1225" s="8"/>
      <c r="D1225" s="129"/>
      <c r="F1225" s="99"/>
      <c r="G1225" s="99"/>
      <c r="H1225" s="99"/>
      <c r="I1225" s="18"/>
      <c r="J1225" s="18"/>
      <c r="K1225" s="99">
        <f t="shared" si="44"/>
        <v>0</v>
      </c>
      <c r="M1225" s="96">
        <f t="shared" si="43"/>
        <v>1</v>
      </c>
      <c r="N1225" s="273"/>
    </row>
    <row r="1226" spans="2:14" x14ac:dyDescent="0.25">
      <c r="B1226" s="7"/>
      <c r="C1226" s="8"/>
      <c r="D1226" s="129"/>
      <c r="F1226" s="99"/>
      <c r="G1226" s="180"/>
      <c r="H1226" s="180"/>
      <c r="I1226" s="18"/>
      <c r="J1226" s="18"/>
      <c r="K1226" s="99">
        <f t="shared" si="44"/>
        <v>0</v>
      </c>
      <c r="M1226" s="96">
        <f t="shared" si="43"/>
        <v>1</v>
      </c>
      <c r="N1226" s="273"/>
    </row>
    <row r="1227" spans="2:14" x14ac:dyDescent="0.25">
      <c r="B1227" s="7"/>
      <c r="C1227" s="8"/>
      <c r="D1227" s="129"/>
      <c r="F1227" s="99"/>
      <c r="G1227" s="180"/>
      <c r="H1227" s="180"/>
      <c r="I1227" s="18"/>
      <c r="J1227" s="18"/>
      <c r="K1227" s="99">
        <f t="shared" si="44"/>
        <v>0</v>
      </c>
      <c r="M1227" s="96">
        <f t="shared" si="43"/>
        <v>1</v>
      </c>
      <c r="N1227" s="273"/>
    </row>
    <row r="1228" spans="2:14" x14ac:dyDescent="0.25">
      <c r="B1228" s="7"/>
      <c r="C1228" s="8"/>
      <c r="D1228" s="129"/>
      <c r="F1228" s="99"/>
      <c r="G1228" s="99"/>
      <c r="H1228" s="99"/>
      <c r="I1228" s="18"/>
      <c r="J1228" s="18"/>
      <c r="K1228" s="99">
        <f t="shared" si="44"/>
        <v>0</v>
      </c>
      <c r="M1228" s="96">
        <f t="shared" si="43"/>
        <v>1</v>
      </c>
      <c r="N1228" s="273"/>
    </row>
    <row r="1229" spans="2:14" x14ac:dyDescent="0.25">
      <c r="B1229" s="7"/>
      <c r="C1229" s="8"/>
      <c r="D1229" s="129"/>
      <c r="F1229" s="99"/>
      <c r="G1229" s="99"/>
      <c r="H1229" s="180"/>
      <c r="I1229" s="18"/>
      <c r="J1229" s="18"/>
      <c r="K1229" s="99">
        <f t="shared" si="44"/>
        <v>0</v>
      </c>
      <c r="M1229" s="96">
        <f t="shared" si="43"/>
        <v>1</v>
      </c>
      <c r="N1229" s="273"/>
    </row>
    <row r="1230" spans="2:14" x14ac:dyDescent="0.25">
      <c r="B1230" s="7"/>
      <c r="C1230" s="8"/>
      <c r="D1230" s="129"/>
      <c r="F1230" s="99"/>
      <c r="G1230" s="99"/>
      <c r="H1230" s="99"/>
      <c r="I1230" s="18"/>
      <c r="J1230" s="18"/>
      <c r="K1230" s="99">
        <f t="shared" si="44"/>
        <v>0</v>
      </c>
      <c r="M1230" s="96">
        <f t="shared" si="43"/>
        <v>1</v>
      </c>
      <c r="N1230" s="273"/>
    </row>
    <row r="1231" spans="2:14" x14ac:dyDescent="0.25">
      <c r="B1231" s="7"/>
      <c r="C1231" s="8"/>
      <c r="D1231" s="129"/>
      <c r="F1231" s="99"/>
      <c r="G1231" s="180"/>
      <c r="H1231" s="99"/>
      <c r="I1231" s="18"/>
      <c r="J1231" s="18"/>
      <c r="K1231" s="99">
        <f t="shared" si="44"/>
        <v>0</v>
      </c>
      <c r="M1231" s="96">
        <f t="shared" si="43"/>
        <v>1</v>
      </c>
      <c r="N1231" s="273"/>
    </row>
    <row r="1232" spans="2:14" x14ac:dyDescent="0.25">
      <c r="B1232" s="7"/>
      <c r="C1232" s="8"/>
      <c r="D1232" s="129"/>
      <c r="F1232" s="99"/>
      <c r="G1232" s="282"/>
      <c r="H1232" s="282"/>
      <c r="I1232" s="18"/>
      <c r="J1232" s="18"/>
      <c r="K1232" s="99">
        <f t="shared" si="44"/>
        <v>0</v>
      </c>
      <c r="M1232" s="96">
        <f t="shared" si="43"/>
        <v>1</v>
      </c>
      <c r="N1232" s="273"/>
    </row>
    <row r="1233" spans="2:14" x14ac:dyDescent="0.25">
      <c r="B1233" s="7"/>
      <c r="C1233" s="8"/>
      <c r="D1233" s="129"/>
      <c r="F1233" s="99"/>
      <c r="G1233" s="180"/>
      <c r="H1233" s="180"/>
      <c r="I1233" s="18"/>
      <c r="J1233" s="18"/>
      <c r="K1233" s="99">
        <f t="shared" si="44"/>
        <v>0</v>
      </c>
      <c r="M1233" s="96">
        <f t="shared" ref="M1233:M1296" si="45">UltimoDia(D1233)</f>
        <v>1</v>
      </c>
      <c r="N1233" s="273"/>
    </row>
    <row r="1234" spans="2:14" x14ac:dyDescent="0.25">
      <c r="B1234" s="7"/>
      <c r="C1234" s="8"/>
      <c r="D1234" s="129"/>
      <c r="F1234" s="180"/>
      <c r="G1234" s="180"/>
      <c r="H1234" s="180"/>
      <c r="I1234" s="18"/>
      <c r="J1234" s="18"/>
      <c r="K1234" s="99">
        <f t="shared" si="44"/>
        <v>0</v>
      </c>
      <c r="M1234" s="96">
        <f t="shared" si="45"/>
        <v>1</v>
      </c>
      <c r="N1234" s="273"/>
    </row>
    <row r="1235" spans="2:14" x14ac:dyDescent="0.25">
      <c r="B1235" s="7"/>
      <c r="C1235" s="8"/>
      <c r="D1235" s="129"/>
      <c r="F1235" s="99"/>
      <c r="G1235" s="180"/>
      <c r="H1235" s="180"/>
      <c r="I1235" s="18"/>
      <c r="J1235" s="18"/>
      <c r="K1235" s="99">
        <f t="shared" si="44"/>
        <v>0</v>
      </c>
      <c r="M1235" s="96">
        <f t="shared" si="45"/>
        <v>1</v>
      </c>
      <c r="N1235" s="273"/>
    </row>
    <row r="1236" spans="2:14" x14ac:dyDescent="0.25">
      <c r="B1236" s="7"/>
      <c r="C1236" s="8"/>
      <c r="D1236" s="129"/>
      <c r="F1236" s="99"/>
      <c r="G1236" s="180"/>
      <c r="H1236" s="180"/>
      <c r="I1236" s="18"/>
      <c r="J1236" s="18"/>
      <c r="K1236" s="99">
        <f t="shared" si="44"/>
        <v>0</v>
      </c>
      <c r="M1236" s="96">
        <f t="shared" si="45"/>
        <v>1</v>
      </c>
      <c r="N1236" s="273"/>
    </row>
    <row r="1237" spans="2:14" x14ac:dyDescent="0.25">
      <c r="B1237" s="7"/>
      <c r="C1237" s="8"/>
      <c r="D1237" s="129"/>
      <c r="F1237" s="99"/>
      <c r="G1237" s="180"/>
      <c r="H1237" s="180"/>
      <c r="I1237" s="18"/>
      <c r="J1237" s="18"/>
      <c r="K1237" s="99">
        <f t="shared" si="44"/>
        <v>0</v>
      </c>
      <c r="M1237" s="96">
        <f t="shared" si="45"/>
        <v>1</v>
      </c>
      <c r="N1237" s="273"/>
    </row>
    <row r="1238" spans="2:14" x14ac:dyDescent="0.25">
      <c r="B1238" s="7"/>
      <c r="C1238" s="8"/>
      <c r="D1238" s="129"/>
      <c r="F1238" s="99"/>
      <c r="G1238" s="180"/>
      <c r="H1238" s="180"/>
      <c r="I1238" s="18"/>
      <c r="J1238" s="18"/>
      <c r="K1238" s="99">
        <f t="shared" si="44"/>
        <v>0</v>
      </c>
      <c r="M1238" s="96">
        <f t="shared" si="45"/>
        <v>1</v>
      </c>
      <c r="N1238" s="273"/>
    </row>
    <row r="1239" spans="2:14" x14ac:dyDescent="0.25">
      <c r="B1239" s="7"/>
      <c r="C1239" s="8"/>
      <c r="D1239" s="129"/>
      <c r="F1239" s="99"/>
      <c r="G1239" s="282"/>
      <c r="H1239" s="282"/>
      <c r="I1239" s="18"/>
      <c r="J1239" s="18"/>
      <c r="K1239" s="99">
        <f t="shared" si="44"/>
        <v>0</v>
      </c>
      <c r="M1239" s="96">
        <f t="shared" si="45"/>
        <v>1</v>
      </c>
      <c r="N1239" s="273"/>
    </row>
    <row r="1240" spans="2:14" x14ac:dyDescent="0.25">
      <c r="B1240" s="7"/>
      <c r="C1240" s="8"/>
      <c r="D1240" s="129"/>
      <c r="F1240" s="99"/>
      <c r="G1240" s="180"/>
      <c r="H1240" s="180"/>
      <c r="I1240" s="18"/>
      <c r="J1240" s="18"/>
      <c r="K1240" s="99">
        <f t="shared" si="44"/>
        <v>0</v>
      </c>
      <c r="M1240" s="96">
        <f t="shared" si="45"/>
        <v>1</v>
      </c>
      <c r="N1240" s="273"/>
    </row>
    <row r="1241" spans="2:14" x14ac:dyDescent="0.25">
      <c r="B1241" s="7"/>
      <c r="C1241" s="8"/>
      <c r="D1241" s="129"/>
      <c r="F1241" s="99"/>
      <c r="G1241" s="180"/>
      <c r="H1241" s="180"/>
      <c r="I1241" s="18"/>
      <c r="J1241" s="18"/>
      <c r="K1241" s="99">
        <f t="shared" si="44"/>
        <v>0</v>
      </c>
      <c r="M1241" s="96">
        <f t="shared" si="45"/>
        <v>1</v>
      </c>
      <c r="N1241" s="273"/>
    </row>
    <row r="1242" spans="2:14" x14ac:dyDescent="0.25">
      <c r="B1242" s="7"/>
      <c r="C1242" s="8"/>
      <c r="D1242" s="129"/>
      <c r="F1242" s="99"/>
      <c r="G1242" s="180"/>
      <c r="H1242" s="180"/>
      <c r="I1242" s="18"/>
      <c r="J1242" s="18"/>
      <c r="K1242" s="99">
        <f t="shared" si="44"/>
        <v>0</v>
      </c>
      <c r="M1242" s="96">
        <f t="shared" si="45"/>
        <v>1</v>
      </c>
      <c r="N1242" s="273"/>
    </row>
    <row r="1243" spans="2:14" x14ac:dyDescent="0.25">
      <c r="B1243" s="7"/>
      <c r="C1243" s="8"/>
      <c r="D1243" s="129"/>
      <c r="F1243" s="99"/>
      <c r="G1243" s="180"/>
      <c r="H1243" s="180"/>
      <c r="I1243" s="18"/>
      <c r="J1243" s="18"/>
      <c r="K1243" s="99">
        <f t="shared" si="44"/>
        <v>0</v>
      </c>
      <c r="M1243" s="96">
        <f t="shared" si="45"/>
        <v>1</v>
      </c>
      <c r="N1243" s="273"/>
    </row>
    <row r="1244" spans="2:14" x14ac:dyDescent="0.25">
      <c r="B1244" s="7"/>
      <c r="C1244" s="8"/>
      <c r="D1244" s="129"/>
      <c r="F1244" s="99"/>
      <c r="G1244" s="180"/>
      <c r="H1244" s="180"/>
      <c r="I1244" s="18"/>
      <c r="J1244" s="18"/>
      <c r="K1244" s="99">
        <f t="shared" si="44"/>
        <v>0</v>
      </c>
      <c r="M1244" s="96">
        <f t="shared" si="45"/>
        <v>1</v>
      </c>
      <c r="N1244" s="273"/>
    </row>
    <row r="1245" spans="2:14" x14ac:dyDescent="0.25">
      <c r="B1245" s="7"/>
      <c r="C1245" s="8"/>
      <c r="D1245" s="129"/>
      <c r="F1245" s="99"/>
      <c r="G1245" s="99"/>
      <c r="H1245" s="99"/>
      <c r="I1245" s="18"/>
      <c r="J1245" s="18"/>
      <c r="K1245" s="99">
        <f t="shared" si="44"/>
        <v>0</v>
      </c>
      <c r="M1245" s="96">
        <f t="shared" si="45"/>
        <v>1</v>
      </c>
      <c r="N1245" s="273"/>
    </row>
    <row r="1246" spans="2:14" x14ac:dyDescent="0.25">
      <c r="B1246" s="7"/>
      <c r="C1246" s="8"/>
      <c r="D1246" s="129"/>
      <c r="F1246" s="99"/>
      <c r="G1246" s="99"/>
      <c r="H1246" s="99"/>
      <c r="I1246" s="18"/>
      <c r="J1246" s="18"/>
      <c r="K1246" s="99">
        <f t="shared" si="44"/>
        <v>0</v>
      </c>
      <c r="M1246" s="96">
        <f t="shared" si="45"/>
        <v>1</v>
      </c>
      <c r="N1246" s="273"/>
    </row>
    <row r="1247" spans="2:14" x14ac:dyDescent="0.25">
      <c r="B1247" s="7"/>
      <c r="C1247" s="8"/>
      <c r="D1247" s="129"/>
      <c r="F1247" s="180"/>
      <c r="G1247" s="282"/>
      <c r="H1247" s="282"/>
      <c r="I1247" s="18"/>
      <c r="J1247" s="18"/>
      <c r="K1247" s="99">
        <f t="shared" si="44"/>
        <v>0</v>
      </c>
      <c r="M1247" s="96">
        <f t="shared" si="45"/>
        <v>1</v>
      </c>
      <c r="N1247" s="273"/>
    </row>
    <row r="1248" spans="2:14" x14ac:dyDescent="0.25">
      <c r="B1248" s="7"/>
      <c r="C1248" s="8"/>
      <c r="D1248" s="129"/>
      <c r="F1248" s="180"/>
      <c r="G1248" s="180"/>
      <c r="H1248" s="180"/>
      <c r="I1248" s="18"/>
      <c r="J1248" s="18"/>
      <c r="K1248" s="99">
        <f t="shared" si="44"/>
        <v>0</v>
      </c>
      <c r="M1248" s="96">
        <f t="shared" si="45"/>
        <v>1</v>
      </c>
      <c r="N1248" s="273"/>
    </row>
    <row r="1249" spans="2:14" x14ac:dyDescent="0.25">
      <c r="B1249" s="7"/>
      <c r="C1249" s="8"/>
      <c r="D1249" s="129"/>
      <c r="F1249" s="99"/>
      <c r="G1249" s="282"/>
      <c r="H1249" s="282"/>
      <c r="I1249" s="18"/>
      <c r="J1249" s="18"/>
      <c r="K1249" s="99">
        <f t="shared" si="44"/>
        <v>0</v>
      </c>
      <c r="M1249" s="96">
        <f t="shared" si="45"/>
        <v>1</v>
      </c>
      <c r="N1249" s="273"/>
    </row>
    <row r="1250" spans="2:14" x14ac:dyDescent="0.25">
      <c r="B1250" s="7"/>
      <c r="C1250" s="8"/>
      <c r="D1250" s="129"/>
      <c r="F1250" s="99"/>
      <c r="G1250" s="180"/>
      <c r="H1250" s="180"/>
      <c r="I1250" s="18"/>
      <c r="J1250" s="18"/>
      <c r="K1250" s="99">
        <f t="shared" si="44"/>
        <v>0</v>
      </c>
      <c r="M1250" s="96">
        <f t="shared" si="45"/>
        <v>1</v>
      </c>
      <c r="N1250" s="273"/>
    </row>
    <row r="1251" spans="2:14" x14ac:dyDescent="0.25">
      <c r="B1251" s="7"/>
      <c r="C1251" s="8"/>
      <c r="D1251" s="129"/>
      <c r="F1251" s="180"/>
      <c r="G1251" s="180"/>
      <c r="H1251" s="180"/>
      <c r="I1251" s="18"/>
      <c r="J1251" s="18"/>
      <c r="K1251" s="99">
        <f t="shared" si="44"/>
        <v>0</v>
      </c>
      <c r="M1251" s="96">
        <f t="shared" si="45"/>
        <v>1</v>
      </c>
      <c r="N1251" s="273"/>
    </row>
    <row r="1252" spans="2:14" x14ac:dyDescent="0.25">
      <c r="B1252" s="7"/>
      <c r="C1252" s="8"/>
      <c r="D1252" s="129"/>
      <c r="F1252" s="180"/>
      <c r="G1252" s="180"/>
      <c r="H1252" s="180"/>
      <c r="I1252" s="18"/>
      <c r="J1252" s="18"/>
      <c r="K1252" s="99">
        <f t="shared" si="44"/>
        <v>0</v>
      </c>
      <c r="M1252" s="96">
        <f t="shared" si="45"/>
        <v>1</v>
      </c>
      <c r="N1252" s="273"/>
    </row>
    <row r="1253" spans="2:14" x14ac:dyDescent="0.25">
      <c r="B1253" s="7"/>
      <c r="C1253" s="8"/>
      <c r="D1253" s="129"/>
      <c r="F1253" s="180"/>
      <c r="G1253" s="180"/>
      <c r="H1253" s="180"/>
      <c r="I1253" s="18"/>
      <c r="J1253" s="18"/>
      <c r="K1253" s="99">
        <f t="shared" si="44"/>
        <v>0</v>
      </c>
      <c r="M1253" s="96">
        <f t="shared" si="45"/>
        <v>1</v>
      </c>
      <c r="N1253" s="273"/>
    </row>
    <row r="1254" spans="2:14" x14ac:dyDescent="0.25">
      <c r="B1254" s="7"/>
      <c r="C1254" s="8"/>
      <c r="D1254" s="129"/>
      <c r="F1254" s="180"/>
      <c r="G1254" s="180"/>
      <c r="H1254" s="180"/>
      <c r="I1254" s="18"/>
      <c r="J1254" s="18"/>
      <c r="K1254" s="99">
        <f t="shared" si="44"/>
        <v>0</v>
      </c>
      <c r="M1254" s="96">
        <f t="shared" si="45"/>
        <v>1</v>
      </c>
      <c r="N1254" s="273"/>
    </row>
    <row r="1255" spans="2:14" x14ac:dyDescent="0.25">
      <c r="B1255" s="7"/>
      <c r="C1255" s="8"/>
      <c r="D1255" s="129"/>
      <c r="F1255" s="180"/>
      <c r="G1255" s="180"/>
      <c r="H1255" s="180"/>
      <c r="I1255" s="18"/>
      <c r="J1255" s="18"/>
      <c r="K1255" s="99">
        <f t="shared" si="44"/>
        <v>0</v>
      </c>
      <c r="M1255" s="96">
        <f t="shared" si="45"/>
        <v>1</v>
      </c>
      <c r="N1255" s="273"/>
    </row>
    <row r="1256" spans="2:14" x14ac:dyDescent="0.25">
      <c r="B1256" s="7"/>
      <c r="C1256" s="8"/>
      <c r="D1256" s="129"/>
      <c r="F1256" s="180"/>
      <c r="G1256" s="180"/>
      <c r="H1256" s="180"/>
      <c r="I1256" s="18"/>
      <c r="J1256" s="18"/>
      <c r="K1256" s="99">
        <f t="shared" si="44"/>
        <v>0</v>
      </c>
      <c r="M1256" s="96">
        <f t="shared" si="45"/>
        <v>1</v>
      </c>
      <c r="N1256" s="273"/>
    </row>
    <row r="1257" spans="2:14" x14ac:dyDescent="0.25">
      <c r="B1257" s="7"/>
      <c r="C1257" s="8"/>
      <c r="D1257" s="129"/>
      <c r="F1257" s="180"/>
      <c r="G1257" s="180"/>
      <c r="H1257" s="180"/>
      <c r="I1257" s="18"/>
      <c r="J1257" s="18"/>
      <c r="K1257" s="99">
        <f t="shared" si="44"/>
        <v>0</v>
      </c>
      <c r="M1257" s="96">
        <f t="shared" si="45"/>
        <v>1</v>
      </c>
      <c r="N1257" s="273"/>
    </row>
    <row r="1258" spans="2:14" x14ac:dyDescent="0.25">
      <c r="B1258" s="7"/>
      <c r="C1258" s="8"/>
      <c r="D1258" s="129"/>
      <c r="F1258" s="180"/>
      <c r="G1258" s="180"/>
      <c r="H1258" s="180"/>
      <c r="I1258" s="18"/>
      <c r="J1258" s="18"/>
      <c r="K1258" s="99">
        <f t="shared" ref="K1258:K1321" si="46">IF(ctConta="",K1257+F1258,IF(I1258=ctConta,K1257+F1258,K1257))</f>
        <v>0</v>
      </c>
      <c r="M1258" s="96">
        <f t="shared" si="45"/>
        <v>1</v>
      </c>
      <c r="N1258" s="273"/>
    </row>
    <row r="1259" spans="2:14" x14ac:dyDescent="0.25">
      <c r="B1259" s="7"/>
      <c r="C1259" s="8"/>
      <c r="D1259" s="129"/>
      <c r="F1259" s="99"/>
      <c r="G1259" s="99"/>
      <c r="H1259" s="99"/>
      <c r="I1259" s="18"/>
      <c r="J1259" s="18"/>
      <c r="K1259" s="99">
        <f t="shared" si="46"/>
        <v>0</v>
      </c>
      <c r="M1259" s="96">
        <f t="shared" si="45"/>
        <v>1</v>
      </c>
      <c r="N1259" s="273"/>
    </row>
    <row r="1260" spans="2:14" x14ac:dyDescent="0.25">
      <c r="B1260" s="7"/>
      <c r="C1260" s="8"/>
      <c r="D1260" s="129"/>
      <c r="F1260" s="99"/>
      <c r="G1260" s="180"/>
      <c r="H1260" s="180"/>
      <c r="I1260" s="18"/>
      <c r="J1260" s="18"/>
      <c r="K1260" s="99">
        <f t="shared" si="46"/>
        <v>0</v>
      </c>
      <c r="M1260" s="96">
        <f t="shared" si="45"/>
        <v>1</v>
      </c>
      <c r="N1260" s="273"/>
    </row>
    <row r="1261" spans="2:14" x14ac:dyDescent="0.25">
      <c r="B1261" s="7"/>
      <c r="C1261" s="8"/>
      <c r="D1261" s="129"/>
      <c r="F1261" s="99"/>
      <c r="G1261" s="99"/>
      <c r="H1261" s="99"/>
      <c r="I1261" s="18"/>
      <c r="J1261" s="18"/>
      <c r="K1261" s="99">
        <f t="shared" si="46"/>
        <v>0</v>
      </c>
      <c r="M1261" s="96">
        <f t="shared" si="45"/>
        <v>1</v>
      </c>
      <c r="N1261" s="273"/>
    </row>
    <row r="1262" spans="2:14" x14ac:dyDescent="0.25">
      <c r="B1262" s="7"/>
      <c r="C1262" s="8"/>
      <c r="D1262" s="129"/>
      <c r="F1262" s="99"/>
      <c r="G1262" s="99"/>
      <c r="H1262" s="99"/>
      <c r="I1262" s="18"/>
      <c r="J1262" s="18"/>
      <c r="K1262" s="99">
        <f t="shared" si="46"/>
        <v>0</v>
      </c>
      <c r="M1262" s="96">
        <f t="shared" si="45"/>
        <v>1</v>
      </c>
      <c r="N1262" s="273"/>
    </row>
    <row r="1263" spans="2:14" x14ac:dyDescent="0.25">
      <c r="B1263" s="7"/>
      <c r="C1263" s="8"/>
      <c r="D1263" s="129"/>
      <c r="F1263" s="99"/>
      <c r="G1263" s="180"/>
      <c r="H1263" s="180"/>
      <c r="I1263" s="18"/>
      <c r="J1263" s="18"/>
      <c r="K1263" s="99">
        <f t="shared" si="46"/>
        <v>0</v>
      </c>
      <c r="M1263" s="96">
        <f t="shared" si="45"/>
        <v>1</v>
      </c>
      <c r="N1263" s="273"/>
    </row>
    <row r="1264" spans="2:14" x14ac:dyDescent="0.25">
      <c r="B1264" s="7"/>
      <c r="C1264" s="8"/>
      <c r="D1264" s="129"/>
      <c r="F1264" s="99"/>
      <c r="G1264" s="99"/>
      <c r="H1264" s="99"/>
      <c r="I1264" s="18"/>
      <c r="J1264" s="18"/>
      <c r="K1264" s="99">
        <f t="shared" si="46"/>
        <v>0</v>
      </c>
      <c r="M1264" s="96">
        <f t="shared" si="45"/>
        <v>1</v>
      </c>
      <c r="N1264" s="273"/>
    </row>
    <row r="1265" spans="2:14" x14ac:dyDescent="0.25">
      <c r="B1265" s="7"/>
      <c r="C1265" s="8"/>
      <c r="D1265" s="129"/>
      <c r="F1265" s="180"/>
      <c r="G1265" s="180"/>
      <c r="H1265" s="180"/>
      <c r="I1265" s="18"/>
      <c r="J1265" s="18"/>
      <c r="K1265" s="99">
        <f t="shared" si="46"/>
        <v>0</v>
      </c>
      <c r="M1265" s="96">
        <f t="shared" si="45"/>
        <v>1</v>
      </c>
      <c r="N1265" s="273"/>
    </row>
    <row r="1266" spans="2:14" x14ac:dyDescent="0.25">
      <c r="B1266" s="7"/>
      <c r="C1266" s="8"/>
      <c r="D1266" s="129"/>
      <c r="F1266" s="99"/>
      <c r="G1266" s="180"/>
      <c r="H1266" s="180"/>
      <c r="I1266" s="18"/>
      <c r="J1266" s="18"/>
      <c r="K1266" s="99">
        <f t="shared" si="46"/>
        <v>0</v>
      </c>
      <c r="M1266" s="96">
        <f t="shared" si="45"/>
        <v>1</v>
      </c>
      <c r="N1266" s="273"/>
    </row>
    <row r="1267" spans="2:14" x14ac:dyDescent="0.25">
      <c r="B1267" s="7"/>
      <c r="C1267" s="8"/>
      <c r="D1267" s="129"/>
      <c r="F1267" s="99"/>
      <c r="G1267" s="99"/>
      <c r="H1267" s="99"/>
      <c r="I1267" s="18"/>
      <c r="J1267" s="18"/>
      <c r="K1267" s="99">
        <f t="shared" si="46"/>
        <v>0</v>
      </c>
      <c r="M1267" s="96">
        <f t="shared" si="45"/>
        <v>1</v>
      </c>
      <c r="N1267" s="273"/>
    </row>
    <row r="1268" spans="2:14" x14ac:dyDescent="0.25">
      <c r="B1268" s="7"/>
      <c r="C1268" s="8"/>
      <c r="D1268" s="129"/>
      <c r="F1268" s="99"/>
      <c r="G1268" s="99"/>
      <c r="H1268" s="99"/>
      <c r="I1268" s="18"/>
      <c r="J1268" s="18"/>
      <c r="K1268" s="99">
        <f t="shared" si="46"/>
        <v>0</v>
      </c>
      <c r="M1268" s="96">
        <f t="shared" si="45"/>
        <v>1</v>
      </c>
      <c r="N1268" s="273"/>
    </row>
    <row r="1269" spans="2:14" x14ac:dyDescent="0.25">
      <c r="B1269" s="7"/>
      <c r="C1269" s="8"/>
      <c r="D1269" s="129"/>
      <c r="F1269" s="99"/>
      <c r="G1269" s="99"/>
      <c r="H1269" s="99"/>
      <c r="I1269" s="18"/>
      <c r="J1269" s="18"/>
      <c r="K1269" s="99">
        <f t="shared" si="46"/>
        <v>0</v>
      </c>
      <c r="M1269" s="96">
        <f t="shared" si="45"/>
        <v>1</v>
      </c>
      <c r="N1269" s="273"/>
    </row>
    <row r="1270" spans="2:14" x14ac:dyDescent="0.25">
      <c r="B1270" s="7"/>
      <c r="C1270" s="8"/>
      <c r="D1270" s="129"/>
      <c r="F1270" s="99"/>
      <c r="G1270" s="99"/>
      <c r="H1270" s="99"/>
      <c r="I1270" s="18"/>
      <c r="J1270" s="18"/>
      <c r="K1270" s="99">
        <f t="shared" si="46"/>
        <v>0</v>
      </c>
      <c r="M1270" s="96">
        <f t="shared" si="45"/>
        <v>1</v>
      </c>
      <c r="N1270" s="273"/>
    </row>
    <row r="1271" spans="2:14" x14ac:dyDescent="0.25">
      <c r="B1271" s="7"/>
      <c r="C1271" s="8"/>
      <c r="D1271" s="129"/>
      <c r="F1271" s="180"/>
      <c r="G1271" s="180"/>
      <c r="H1271" s="180"/>
      <c r="I1271" s="18"/>
      <c r="J1271" s="18"/>
      <c r="K1271" s="99">
        <f t="shared" si="46"/>
        <v>0</v>
      </c>
      <c r="M1271" s="96">
        <f t="shared" si="45"/>
        <v>1</v>
      </c>
      <c r="N1271" s="273"/>
    </row>
    <row r="1272" spans="2:14" x14ac:dyDescent="0.25">
      <c r="B1272" s="7"/>
      <c r="C1272" s="8"/>
      <c r="D1272" s="129"/>
      <c r="F1272" s="99"/>
      <c r="G1272" s="282"/>
      <c r="H1272" s="282"/>
      <c r="I1272" s="18"/>
      <c r="J1272" s="18"/>
      <c r="K1272" s="99">
        <f t="shared" si="46"/>
        <v>0</v>
      </c>
      <c r="M1272" s="96">
        <f t="shared" si="45"/>
        <v>1</v>
      </c>
      <c r="N1272" s="273"/>
    </row>
    <row r="1273" spans="2:14" x14ac:dyDescent="0.25">
      <c r="B1273" s="7"/>
      <c r="C1273" s="8"/>
      <c r="D1273" s="129"/>
      <c r="F1273" s="99"/>
      <c r="G1273" s="99"/>
      <c r="H1273" s="99"/>
      <c r="I1273" s="18"/>
      <c r="J1273" s="18"/>
      <c r="K1273" s="99">
        <f t="shared" si="46"/>
        <v>0</v>
      </c>
      <c r="M1273" s="96">
        <f t="shared" si="45"/>
        <v>1</v>
      </c>
      <c r="N1273" s="273"/>
    </row>
    <row r="1274" spans="2:14" x14ac:dyDescent="0.25">
      <c r="B1274" s="7"/>
      <c r="C1274" s="8"/>
      <c r="D1274" s="129"/>
      <c r="F1274" s="99"/>
      <c r="G1274" s="99"/>
      <c r="H1274" s="99"/>
      <c r="I1274" s="18"/>
      <c r="J1274" s="18"/>
      <c r="K1274" s="99">
        <f t="shared" si="46"/>
        <v>0</v>
      </c>
      <c r="M1274" s="96">
        <f t="shared" si="45"/>
        <v>1</v>
      </c>
      <c r="N1274" s="273"/>
    </row>
    <row r="1275" spans="2:14" x14ac:dyDescent="0.25">
      <c r="B1275" s="7"/>
      <c r="C1275" s="8"/>
      <c r="D1275" s="129"/>
      <c r="F1275" s="99"/>
      <c r="G1275" s="99"/>
      <c r="H1275" s="282"/>
      <c r="I1275" s="18"/>
      <c r="J1275" s="18"/>
      <c r="K1275" s="99">
        <f t="shared" si="46"/>
        <v>0</v>
      </c>
      <c r="M1275" s="96">
        <f t="shared" si="45"/>
        <v>1</v>
      </c>
      <c r="N1275" s="273"/>
    </row>
    <row r="1276" spans="2:14" x14ac:dyDescent="0.25">
      <c r="B1276" s="7"/>
      <c r="C1276" s="8"/>
      <c r="D1276" s="129"/>
      <c r="F1276" s="99"/>
      <c r="G1276" s="99"/>
      <c r="H1276" s="180"/>
      <c r="I1276" s="18"/>
      <c r="J1276" s="18"/>
      <c r="K1276" s="99">
        <f t="shared" si="46"/>
        <v>0</v>
      </c>
      <c r="M1276" s="96">
        <f t="shared" si="45"/>
        <v>1</v>
      </c>
      <c r="N1276" s="273"/>
    </row>
    <row r="1277" spans="2:14" x14ac:dyDescent="0.25">
      <c r="B1277" s="7"/>
      <c r="C1277" s="8"/>
      <c r="D1277" s="129"/>
      <c r="F1277" s="99"/>
      <c r="G1277" s="282"/>
      <c r="H1277" s="282"/>
      <c r="I1277" s="18"/>
      <c r="J1277" s="18"/>
      <c r="K1277" s="99">
        <f t="shared" si="46"/>
        <v>0</v>
      </c>
      <c r="M1277" s="96">
        <f t="shared" si="45"/>
        <v>1</v>
      </c>
      <c r="N1277" s="273"/>
    </row>
    <row r="1278" spans="2:14" x14ac:dyDescent="0.25">
      <c r="B1278" s="7"/>
      <c r="C1278" s="8"/>
      <c r="D1278" s="129"/>
      <c r="F1278" s="99"/>
      <c r="G1278" s="282"/>
      <c r="H1278" s="282"/>
      <c r="I1278" s="18"/>
      <c r="J1278" s="18"/>
      <c r="K1278" s="99">
        <f t="shared" si="46"/>
        <v>0</v>
      </c>
      <c r="M1278" s="96">
        <f t="shared" si="45"/>
        <v>1</v>
      </c>
      <c r="N1278" s="273"/>
    </row>
    <row r="1279" spans="2:14" x14ac:dyDescent="0.25">
      <c r="B1279" s="7"/>
      <c r="C1279" s="8"/>
      <c r="D1279" s="129"/>
      <c r="F1279" s="99"/>
      <c r="G1279" s="99"/>
      <c r="H1279" s="99"/>
      <c r="I1279" s="18"/>
      <c r="J1279" s="18"/>
      <c r="K1279" s="99">
        <f t="shared" si="46"/>
        <v>0</v>
      </c>
      <c r="M1279" s="96">
        <f t="shared" si="45"/>
        <v>1</v>
      </c>
      <c r="N1279" s="273"/>
    </row>
    <row r="1280" spans="2:14" x14ac:dyDescent="0.25">
      <c r="B1280" s="7"/>
      <c r="C1280" s="8"/>
      <c r="D1280" s="129"/>
      <c r="F1280" s="99"/>
      <c r="G1280" s="99"/>
      <c r="H1280" s="99"/>
      <c r="I1280" s="18"/>
      <c r="J1280" s="18"/>
      <c r="K1280" s="99">
        <f t="shared" si="46"/>
        <v>0</v>
      </c>
      <c r="M1280" s="96">
        <f t="shared" si="45"/>
        <v>1</v>
      </c>
      <c r="N1280" s="273"/>
    </row>
    <row r="1281" spans="2:14" x14ac:dyDescent="0.25">
      <c r="B1281" s="7"/>
      <c r="C1281" s="8"/>
      <c r="D1281" s="129"/>
      <c r="F1281" s="99"/>
      <c r="G1281" s="99"/>
      <c r="H1281" s="99"/>
      <c r="I1281" s="18"/>
      <c r="J1281" s="18"/>
      <c r="K1281" s="99">
        <f t="shared" si="46"/>
        <v>0</v>
      </c>
      <c r="M1281" s="96">
        <f t="shared" si="45"/>
        <v>1</v>
      </c>
      <c r="N1281" s="273"/>
    </row>
    <row r="1282" spans="2:14" x14ac:dyDescent="0.25">
      <c r="B1282" s="7"/>
      <c r="C1282" s="8"/>
      <c r="D1282" s="129"/>
      <c r="F1282" s="99"/>
      <c r="G1282" s="99"/>
      <c r="H1282" s="99"/>
      <c r="I1282" s="18"/>
      <c r="J1282" s="18"/>
      <c r="K1282" s="99">
        <f t="shared" si="46"/>
        <v>0</v>
      </c>
      <c r="M1282" s="96">
        <f t="shared" si="45"/>
        <v>1</v>
      </c>
      <c r="N1282" s="273"/>
    </row>
    <row r="1283" spans="2:14" x14ac:dyDescent="0.25">
      <c r="B1283" s="7"/>
      <c r="C1283" s="8"/>
      <c r="D1283" s="129"/>
      <c r="F1283" s="99"/>
      <c r="G1283" s="99"/>
      <c r="H1283" s="99"/>
      <c r="I1283" s="18"/>
      <c r="J1283" s="18"/>
      <c r="K1283" s="99">
        <f t="shared" si="46"/>
        <v>0</v>
      </c>
      <c r="M1283" s="96">
        <f t="shared" si="45"/>
        <v>1</v>
      </c>
      <c r="N1283" s="273"/>
    </row>
    <row r="1284" spans="2:14" x14ac:dyDescent="0.25">
      <c r="B1284" s="7"/>
      <c r="C1284" s="8"/>
      <c r="D1284" s="129"/>
      <c r="F1284" s="99"/>
      <c r="G1284" s="99"/>
      <c r="H1284" s="99"/>
      <c r="I1284" s="18"/>
      <c r="J1284" s="18"/>
      <c r="K1284" s="99">
        <f t="shared" si="46"/>
        <v>0</v>
      </c>
      <c r="M1284" s="96">
        <f t="shared" si="45"/>
        <v>1</v>
      </c>
      <c r="N1284" s="273"/>
    </row>
    <row r="1285" spans="2:14" x14ac:dyDescent="0.25">
      <c r="B1285" s="7"/>
      <c r="C1285" s="8"/>
      <c r="D1285" s="129"/>
      <c r="F1285" s="99"/>
      <c r="G1285" s="99"/>
      <c r="H1285" s="99"/>
      <c r="I1285" s="18"/>
      <c r="J1285" s="18"/>
      <c r="K1285" s="99">
        <f t="shared" si="46"/>
        <v>0</v>
      </c>
      <c r="M1285" s="96">
        <f t="shared" si="45"/>
        <v>1</v>
      </c>
      <c r="N1285" s="273"/>
    </row>
    <row r="1286" spans="2:14" x14ac:dyDescent="0.25">
      <c r="B1286" s="7"/>
      <c r="C1286" s="8"/>
      <c r="D1286" s="129"/>
      <c r="F1286" s="99"/>
      <c r="G1286" s="180"/>
      <c r="H1286" s="180"/>
      <c r="I1286" s="18"/>
      <c r="J1286" s="18"/>
      <c r="K1286" s="99">
        <f t="shared" si="46"/>
        <v>0</v>
      </c>
      <c r="M1286" s="96">
        <f t="shared" si="45"/>
        <v>1</v>
      </c>
      <c r="N1286" s="273"/>
    </row>
    <row r="1287" spans="2:14" x14ac:dyDescent="0.25">
      <c r="B1287" s="7"/>
      <c r="C1287" s="8"/>
      <c r="D1287" s="129"/>
      <c r="F1287" s="99"/>
      <c r="G1287" s="180"/>
      <c r="H1287" s="180"/>
      <c r="I1287" s="18"/>
      <c r="J1287" s="18"/>
      <c r="K1287" s="99">
        <f t="shared" si="46"/>
        <v>0</v>
      </c>
      <c r="M1287" s="96">
        <f t="shared" si="45"/>
        <v>1</v>
      </c>
      <c r="N1287" s="273"/>
    </row>
    <row r="1288" spans="2:14" x14ac:dyDescent="0.25">
      <c r="B1288" s="7"/>
      <c r="C1288" s="8"/>
      <c r="D1288" s="129"/>
      <c r="F1288" s="99"/>
      <c r="G1288" s="99"/>
      <c r="H1288" s="99"/>
      <c r="I1288" s="18"/>
      <c r="J1288" s="18"/>
      <c r="K1288" s="99">
        <f t="shared" si="46"/>
        <v>0</v>
      </c>
      <c r="M1288" s="96">
        <f t="shared" si="45"/>
        <v>1</v>
      </c>
      <c r="N1288" s="273"/>
    </row>
    <row r="1289" spans="2:14" x14ac:dyDescent="0.25">
      <c r="B1289" s="7"/>
      <c r="C1289" s="8"/>
      <c r="D1289" s="129"/>
      <c r="F1289" s="180"/>
      <c r="G1289" s="180"/>
      <c r="H1289" s="180"/>
      <c r="I1289" s="18"/>
      <c r="J1289" s="18"/>
      <c r="K1289" s="99">
        <f t="shared" si="46"/>
        <v>0</v>
      </c>
      <c r="M1289" s="96">
        <f t="shared" si="45"/>
        <v>1</v>
      </c>
      <c r="N1289" s="273"/>
    </row>
    <row r="1290" spans="2:14" x14ac:dyDescent="0.25">
      <c r="B1290" s="7"/>
      <c r="C1290" s="8"/>
      <c r="D1290" s="129"/>
      <c r="F1290" s="180"/>
      <c r="G1290" s="180"/>
      <c r="H1290" s="180"/>
      <c r="I1290" s="18"/>
      <c r="J1290" s="18"/>
      <c r="K1290" s="99">
        <f t="shared" si="46"/>
        <v>0</v>
      </c>
      <c r="M1290" s="96">
        <f t="shared" si="45"/>
        <v>1</v>
      </c>
      <c r="N1290" s="273"/>
    </row>
    <row r="1291" spans="2:14" x14ac:dyDescent="0.25">
      <c r="B1291" s="7"/>
      <c r="C1291" s="8"/>
      <c r="D1291" s="129"/>
      <c r="F1291" s="180"/>
      <c r="G1291" s="180"/>
      <c r="H1291" s="180"/>
      <c r="I1291" s="18"/>
      <c r="J1291" s="18"/>
      <c r="K1291" s="99">
        <f t="shared" si="46"/>
        <v>0</v>
      </c>
      <c r="M1291" s="96">
        <f t="shared" si="45"/>
        <v>1</v>
      </c>
      <c r="N1291" s="273"/>
    </row>
    <row r="1292" spans="2:14" x14ac:dyDescent="0.25">
      <c r="B1292" s="7"/>
      <c r="C1292" s="8"/>
      <c r="D1292" s="129"/>
      <c r="F1292" s="180"/>
      <c r="G1292" s="180"/>
      <c r="H1292" s="180"/>
      <c r="I1292" s="18"/>
      <c r="J1292" s="18"/>
      <c r="K1292" s="99">
        <f t="shared" si="46"/>
        <v>0</v>
      </c>
      <c r="M1292" s="96">
        <f t="shared" si="45"/>
        <v>1</v>
      </c>
      <c r="N1292" s="273"/>
    </row>
    <row r="1293" spans="2:14" x14ac:dyDescent="0.25">
      <c r="B1293" s="7"/>
      <c r="C1293" s="8"/>
      <c r="D1293" s="129"/>
      <c r="F1293" s="180"/>
      <c r="G1293" s="180"/>
      <c r="H1293" s="180"/>
      <c r="I1293" s="18"/>
      <c r="J1293" s="18"/>
      <c r="K1293" s="99">
        <f t="shared" si="46"/>
        <v>0</v>
      </c>
      <c r="M1293" s="96">
        <f t="shared" si="45"/>
        <v>1</v>
      </c>
      <c r="N1293" s="273"/>
    </row>
    <row r="1294" spans="2:14" x14ac:dyDescent="0.25">
      <c r="B1294" s="7"/>
      <c r="C1294" s="8"/>
      <c r="D1294" s="129"/>
      <c r="F1294" s="180"/>
      <c r="G1294" s="180"/>
      <c r="H1294" s="180"/>
      <c r="I1294" s="18"/>
      <c r="J1294" s="18"/>
      <c r="K1294" s="99">
        <f t="shared" si="46"/>
        <v>0</v>
      </c>
      <c r="M1294" s="96">
        <f t="shared" si="45"/>
        <v>1</v>
      </c>
      <c r="N1294" s="273"/>
    </row>
    <row r="1295" spans="2:14" x14ac:dyDescent="0.25">
      <c r="B1295" s="7"/>
      <c r="C1295" s="8"/>
      <c r="D1295" s="129"/>
      <c r="F1295" s="180"/>
      <c r="G1295" s="180"/>
      <c r="H1295" s="180"/>
      <c r="I1295" s="18"/>
      <c r="J1295" s="18"/>
      <c r="K1295" s="99">
        <f t="shared" si="46"/>
        <v>0</v>
      </c>
      <c r="M1295" s="96">
        <f t="shared" si="45"/>
        <v>1</v>
      </c>
      <c r="N1295" s="273"/>
    </row>
    <row r="1296" spans="2:14" x14ac:dyDescent="0.25">
      <c r="B1296" s="7"/>
      <c r="C1296" s="8"/>
      <c r="D1296" s="129"/>
      <c r="F1296" s="180"/>
      <c r="G1296" s="180"/>
      <c r="H1296" s="180"/>
      <c r="I1296" s="18"/>
      <c r="J1296" s="18"/>
      <c r="K1296" s="99">
        <f t="shared" si="46"/>
        <v>0</v>
      </c>
      <c r="M1296" s="96">
        <f t="shared" si="45"/>
        <v>1</v>
      </c>
      <c r="N1296" s="273"/>
    </row>
    <row r="1297" spans="2:14" x14ac:dyDescent="0.25">
      <c r="B1297" s="7"/>
      <c r="C1297" s="8"/>
      <c r="D1297" s="129"/>
      <c r="F1297" s="180"/>
      <c r="G1297" s="180"/>
      <c r="H1297" s="180"/>
      <c r="I1297" s="18"/>
      <c r="J1297" s="18"/>
      <c r="K1297" s="99">
        <f t="shared" si="46"/>
        <v>0</v>
      </c>
      <c r="M1297" s="96">
        <f t="shared" ref="M1297:M1360" si="47">UltimoDia(D1297)</f>
        <v>1</v>
      </c>
      <c r="N1297" s="273"/>
    </row>
    <row r="1298" spans="2:14" x14ac:dyDescent="0.25">
      <c r="B1298" s="7"/>
      <c r="C1298" s="8"/>
      <c r="D1298" s="129"/>
      <c r="F1298" s="99"/>
      <c r="G1298" s="99"/>
      <c r="H1298" s="99"/>
      <c r="I1298" s="18"/>
      <c r="J1298" s="18"/>
      <c r="K1298" s="99">
        <f t="shared" si="46"/>
        <v>0</v>
      </c>
      <c r="M1298" s="96">
        <f t="shared" si="47"/>
        <v>1</v>
      </c>
      <c r="N1298" s="273"/>
    </row>
    <row r="1299" spans="2:14" x14ac:dyDescent="0.25">
      <c r="B1299" s="7"/>
      <c r="C1299" s="8"/>
      <c r="D1299" s="129"/>
      <c r="F1299" s="99"/>
      <c r="G1299" s="99"/>
      <c r="H1299" s="99"/>
      <c r="I1299" s="18"/>
      <c r="J1299" s="18"/>
      <c r="K1299" s="99">
        <f t="shared" si="46"/>
        <v>0</v>
      </c>
      <c r="M1299" s="96">
        <f t="shared" si="47"/>
        <v>1</v>
      </c>
      <c r="N1299" s="273"/>
    </row>
    <row r="1300" spans="2:14" x14ac:dyDescent="0.25">
      <c r="B1300" s="7"/>
      <c r="C1300" s="8"/>
      <c r="D1300" s="129"/>
      <c r="F1300" s="99"/>
      <c r="G1300" s="99"/>
      <c r="H1300" s="99"/>
      <c r="I1300" s="18"/>
      <c r="J1300" s="18"/>
      <c r="K1300" s="99">
        <f t="shared" si="46"/>
        <v>0</v>
      </c>
      <c r="M1300" s="96">
        <f t="shared" si="47"/>
        <v>1</v>
      </c>
      <c r="N1300" s="273"/>
    </row>
    <row r="1301" spans="2:14" x14ac:dyDescent="0.25">
      <c r="B1301" s="7"/>
      <c r="C1301" s="8"/>
      <c r="D1301" s="129"/>
      <c r="F1301" s="99"/>
      <c r="G1301" s="99"/>
      <c r="H1301" s="99"/>
      <c r="I1301" s="18"/>
      <c r="J1301" s="18"/>
      <c r="K1301" s="99">
        <f t="shared" si="46"/>
        <v>0</v>
      </c>
      <c r="M1301" s="96">
        <f t="shared" si="47"/>
        <v>1</v>
      </c>
      <c r="N1301" s="273"/>
    </row>
    <row r="1302" spans="2:14" x14ac:dyDescent="0.25">
      <c r="B1302" s="7"/>
      <c r="C1302" s="8"/>
      <c r="D1302" s="129"/>
      <c r="F1302" s="99"/>
      <c r="G1302" s="99"/>
      <c r="H1302" s="99"/>
      <c r="I1302" s="18"/>
      <c r="J1302" s="18"/>
      <c r="K1302" s="99">
        <f t="shared" si="46"/>
        <v>0</v>
      </c>
      <c r="M1302" s="96">
        <f t="shared" si="47"/>
        <v>1</v>
      </c>
      <c r="N1302" s="273"/>
    </row>
    <row r="1303" spans="2:14" x14ac:dyDescent="0.25">
      <c r="B1303" s="7"/>
      <c r="C1303" s="8"/>
      <c r="D1303" s="129"/>
      <c r="F1303" s="99"/>
      <c r="G1303" s="99"/>
      <c r="H1303" s="99"/>
      <c r="I1303" s="18"/>
      <c r="J1303" s="18"/>
      <c r="K1303" s="99">
        <f t="shared" si="46"/>
        <v>0</v>
      </c>
      <c r="M1303" s="96">
        <f t="shared" si="47"/>
        <v>1</v>
      </c>
      <c r="N1303" s="273"/>
    </row>
    <row r="1304" spans="2:14" x14ac:dyDescent="0.25">
      <c r="B1304" s="7"/>
      <c r="C1304" s="8"/>
      <c r="D1304" s="129"/>
      <c r="F1304" s="99"/>
      <c r="G1304" s="99"/>
      <c r="H1304" s="99"/>
      <c r="I1304" s="18"/>
      <c r="J1304" s="18"/>
      <c r="K1304" s="99">
        <f t="shared" si="46"/>
        <v>0</v>
      </c>
      <c r="M1304" s="96">
        <f t="shared" si="47"/>
        <v>1</v>
      </c>
      <c r="N1304" s="273"/>
    </row>
    <row r="1305" spans="2:14" x14ac:dyDescent="0.25">
      <c r="B1305" s="7"/>
      <c r="C1305" s="8"/>
      <c r="D1305" s="129"/>
      <c r="F1305" s="180"/>
      <c r="G1305" s="180"/>
      <c r="H1305" s="180"/>
      <c r="I1305" s="18"/>
      <c r="J1305" s="18"/>
      <c r="K1305" s="99">
        <f t="shared" si="46"/>
        <v>0</v>
      </c>
      <c r="M1305" s="96">
        <f t="shared" si="47"/>
        <v>1</v>
      </c>
      <c r="N1305" s="273"/>
    </row>
    <row r="1306" spans="2:14" x14ac:dyDescent="0.25">
      <c r="B1306" s="7"/>
      <c r="C1306" s="8"/>
      <c r="D1306" s="129"/>
      <c r="F1306" s="180"/>
      <c r="G1306" s="180"/>
      <c r="H1306" s="180"/>
      <c r="I1306" s="18"/>
      <c r="J1306" s="18"/>
      <c r="K1306" s="99">
        <f t="shared" si="46"/>
        <v>0</v>
      </c>
      <c r="M1306" s="96">
        <f t="shared" si="47"/>
        <v>1</v>
      </c>
      <c r="N1306" s="273"/>
    </row>
    <row r="1307" spans="2:14" x14ac:dyDescent="0.25">
      <c r="B1307" s="7"/>
      <c r="C1307" s="8"/>
      <c r="D1307" s="129"/>
      <c r="F1307" s="180"/>
      <c r="G1307" s="180"/>
      <c r="H1307" s="180"/>
      <c r="I1307" s="18"/>
      <c r="J1307" s="18"/>
      <c r="K1307" s="99">
        <f t="shared" si="46"/>
        <v>0</v>
      </c>
      <c r="M1307" s="96">
        <f t="shared" si="47"/>
        <v>1</v>
      </c>
      <c r="N1307" s="273"/>
    </row>
    <row r="1308" spans="2:14" x14ac:dyDescent="0.25">
      <c r="B1308" s="7"/>
      <c r="C1308" s="8"/>
      <c r="D1308" s="129"/>
      <c r="F1308" s="180"/>
      <c r="G1308" s="180"/>
      <c r="H1308" s="180"/>
      <c r="I1308" s="18"/>
      <c r="J1308" s="18"/>
      <c r="K1308" s="99">
        <f t="shared" si="46"/>
        <v>0</v>
      </c>
      <c r="M1308" s="96">
        <f t="shared" si="47"/>
        <v>1</v>
      </c>
      <c r="N1308" s="273"/>
    </row>
    <row r="1309" spans="2:14" x14ac:dyDescent="0.25">
      <c r="B1309" s="7"/>
      <c r="C1309" s="8"/>
      <c r="D1309" s="129"/>
      <c r="F1309" s="180"/>
      <c r="G1309" s="180"/>
      <c r="H1309" s="180"/>
      <c r="I1309" s="18"/>
      <c r="J1309" s="18"/>
      <c r="K1309" s="99">
        <f t="shared" si="46"/>
        <v>0</v>
      </c>
      <c r="M1309" s="96">
        <f t="shared" si="47"/>
        <v>1</v>
      </c>
      <c r="N1309" s="273"/>
    </row>
    <row r="1310" spans="2:14" x14ac:dyDescent="0.25">
      <c r="B1310" s="7"/>
      <c r="C1310" s="8"/>
      <c r="D1310" s="129"/>
      <c r="F1310" s="180"/>
      <c r="G1310" s="180"/>
      <c r="H1310" s="180"/>
      <c r="I1310" s="18"/>
      <c r="J1310" s="18"/>
      <c r="K1310" s="99">
        <f t="shared" si="46"/>
        <v>0</v>
      </c>
      <c r="M1310" s="96">
        <f t="shared" si="47"/>
        <v>1</v>
      </c>
      <c r="N1310" s="273"/>
    </row>
    <row r="1311" spans="2:14" x14ac:dyDescent="0.25">
      <c r="B1311" s="7"/>
      <c r="C1311" s="8"/>
      <c r="D1311" s="129"/>
      <c r="F1311" s="180"/>
      <c r="G1311" s="180"/>
      <c r="H1311" s="180"/>
      <c r="I1311" s="18"/>
      <c r="J1311" s="18"/>
      <c r="K1311" s="99">
        <f t="shared" si="46"/>
        <v>0</v>
      </c>
      <c r="M1311" s="96">
        <f t="shared" si="47"/>
        <v>1</v>
      </c>
      <c r="N1311" s="273"/>
    </row>
    <row r="1312" spans="2:14" x14ac:dyDescent="0.25">
      <c r="B1312" s="7"/>
      <c r="C1312" s="8"/>
      <c r="D1312" s="129"/>
      <c r="F1312" s="180"/>
      <c r="G1312" s="180"/>
      <c r="H1312" s="180"/>
      <c r="I1312" s="18"/>
      <c r="J1312" s="18"/>
      <c r="K1312" s="99">
        <f t="shared" si="46"/>
        <v>0</v>
      </c>
      <c r="M1312" s="96">
        <f t="shared" si="47"/>
        <v>1</v>
      </c>
      <c r="N1312" s="273"/>
    </row>
    <row r="1313" spans="2:14" x14ac:dyDescent="0.25">
      <c r="B1313" s="7"/>
      <c r="C1313" s="8"/>
      <c r="D1313" s="129"/>
      <c r="F1313" s="180"/>
      <c r="G1313" s="180"/>
      <c r="H1313" s="180"/>
      <c r="I1313" s="18"/>
      <c r="J1313" s="18"/>
      <c r="K1313" s="99">
        <f t="shared" si="46"/>
        <v>0</v>
      </c>
      <c r="M1313" s="96">
        <f t="shared" si="47"/>
        <v>1</v>
      </c>
      <c r="N1313" s="273"/>
    </row>
    <row r="1314" spans="2:14" x14ac:dyDescent="0.25">
      <c r="B1314" s="7"/>
      <c r="C1314" s="8"/>
      <c r="D1314" s="129"/>
      <c r="F1314" s="180"/>
      <c r="G1314" s="180"/>
      <c r="H1314" s="180"/>
      <c r="I1314" s="18"/>
      <c r="J1314" s="18"/>
      <c r="K1314" s="99">
        <f t="shared" si="46"/>
        <v>0</v>
      </c>
      <c r="M1314" s="96">
        <f t="shared" si="47"/>
        <v>1</v>
      </c>
      <c r="N1314" s="273"/>
    </row>
    <row r="1315" spans="2:14" x14ac:dyDescent="0.25">
      <c r="B1315" s="7"/>
      <c r="C1315" s="8"/>
      <c r="D1315" s="129"/>
      <c r="F1315" s="180"/>
      <c r="G1315" s="180"/>
      <c r="H1315" s="180"/>
      <c r="I1315" s="18"/>
      <c r="J1315" s="18"/>
      <c r="K1315" s="99">
        <f t="shared" si="46"/>
        <v>0</v>
      </c>
      <c r="M1315" s="96">
        <f t="shared" si="47"/>
        <v>1</v>
      </c>
      <c r="N1315" s="273"/>
    </row>
    <row r="1316" spans="2:14" x14ac:dyDescent="0.25">
      <c r="B1316" s="7"/>
      <c r="C1316" s="8"/>
      <c r="D1316" s="129"/>
      <c r="F1316" s="180"/>
      <c r="G1316" s="180"/>
      <c r="H1316" s="180"/>
      <c r="I1316" s="18"/>
      <c r="J1316" s="18"/>
      <c r="K1316" s="99">
        <f t="shared" si="46"/>
        <v>0</v>
      </c>
      <c r="M1316" s="96">
        <f t="shared" si="47"/>
        <v>1</v>
      </c>
      <c r="N1316" s="273"/>
    </row>
    <row r="1317" spans="2:14" x14ac:dyDescent="0.25">
      <c r="B1317" s="7"/>
      <c r="C1317" s="8"/>
      <c r="D1317" s="129"/>
      <c r="F1317" s="180"/>
      <c r="G1317" s="180"/>
      <c r="H1317" s="180"/>
      <c r="I1317" s="18"/>
      <c r="J1317" s="18"/>
      <c r="K1317" s="99">
        <f t="shared" si="46"/>
        <v>0</v>
      </c>
      <c r="M1317" s="96">
        <f t="shared" si="47"/>
        <v>1</v>
      </c>
      <c r="N1317" s="273"/>
    </row>
    <row r="1318" spans="2:14" x14ac:dyDescent="0.25">
      <c r="B1318" s="7"/>
      <c r="C1318" s="8"/>
      <c r="D1318" s="129"/>
      <c r="F1318" s="180"/>
      <c r="G1318" s="180"/>
      <c r="H1318" s="180"/>
      <c r="I1318" s="18"/>
      <c r="J1318" s="18"/>
      <c r="K1318" s="99">
        <f t="shared" si="46"/>
        <v>0</v>
      </c>
      <c r="M1318" s="96">
        <f t="shared" si="47"/>
        <v>1</v>
      </c>
      <c r="N1318" s="273"/>
    </row>
    <row r="1319" spans="2:14" x14ac:dyDescent="0.25">
      <c r="B1319" s="7"/>
      <c r="C1319" s="8"/>
      <c r="D1319" s="129"/>
      <c r="F1319" s="180"/>
      <c r="G1319" s="180"/>
      <c r="H1319" s="180"/>
      <c r="I1319" s="18"/>
      <c r="J1319" s="18"/>
      <c r="K1319" s="99">
        <f t="shared" si="46"/>
        <v>0</v>
      </c>
      <c r="M1319" s="96">
        <f t="shared" si="47"/>
        <v>1</v>
      </c>
      <c r="N1319" s="273"/>
    </row>
    <row r="1320" spans="2:14" x14ac:dyDescent="0.25">
      <c r="B1320" s="7"/>
      <c r="C1320" s="8"/>
      <c r="D1320" s="129"/>
      <c r="F1320" s="180"/>
      <c r="G1320" s="180"/>
      <c r="H1320" s="180"/>
      <c r="I1320" s="18"/>
      <c r="J1320" s="18"/>
      <c r="K1320" s="99">
        <f t="shared" si="46"/>
        <v>0</v>
      </c>
      <c r="M1320" s="96">
        <f t="shared" si="47"/>
        <v>1</v>
      </c>
      <c r="N1320" s="273"/>
    </row>
    <row r="1321" spans="2:14" x14ac:dyDescent="0.25">
      <c r="B1321" s="7"/>
      <c r="C1321" s="8"/>
      <c r="D1321" s="129"/>
      <c r="F1321" s="180"/>
      <c r="G1321" s="180"/>
      <c r="H1321" s="180"/>
      <c r="I1321" s="18"/>
      <c r="J1321" s="18"/>
      <c r="K1321" s="99">
        <f t="shared" si="46"/>
        <v>0</v>
      </c>
      <c r="M1321" s="96">
        <f t="shared" si="47"/>
        <v>1</v>
      </c>
      <c r="N1321" s="273"/>
    </row>
    <row r="1322" spans="2:14" x14ac:dyDescent="0.25">
      <c r="B1322" s="7"/>
      <c r="C1322" s="8"/>
      <c r="D1322" s="129"/>
      <c r="F1322" s="180"/>
      <c r="G1322" s="180"/>
      <c r="H1322" s="180"/>
      <c r="I1322" s="18"/>
      <c r="J1322" s="18"/>
      <c r="K1322" s="99">
        <f t="shared" ref="K1322:K1385" si="48">IF(ctConta="",K1321+F1322,IF(I1322=ctConta,K1321+F1322,K1321))</f>
        <v>0</v>
      </c>
      <c r="M1322" s="96">
        <f t="shared" si="47"/>
        <v>1</v>
      </c>
      <c r="N1322" s="273"/>
    </row>
    <row r="1323" spans="2:14" x14ac:dyDescent="0.25">
      <c r="B1323" s="7"/>
      <c r="C1323" s="8"/>
      <c r="D1323" s="129"/>
      <c r="F1323" s="180"/>
      <c r="G1323" s="180"/>
      <c r="H1323" s="180"/>
      <c r="I1323" s="18"/>
      <c r="J1323" s="18"/>
      <c r="K1323" s="99">
        <f t="shared" si="48"/>
        <v>0</v>
      </c>
      <c r="M1323" s="96">
        <f t="shared" si="47"/>
        <v>1</v>
      </c>
      <c r="N1323" s="273"/>
    </row>
    <row r="1324" spans="2:14" x14ac:dyDescent="0.25">
      <c r="B1324" s="7"/>
      <c r="C1324" s="8"/>
      <c r="D1324" s="129"/>
      <c r="F1324" s="180"/>
      <c r="G1324" s="180"/>
      <c r="H1324" s="180"/>
      <c r="I1324" s="18"/>
      <c r="J1324" s="18"/>
      <c r="K1324" s="99">
        <f t="shared" si="48"/>
        <v>0</v>
      </c>
      <c r="M1324" s="96">
        <f t="shared" si="47"/>
        <v>1</v>
      </c>
      <c r="N1324" s="273"/>
    </row>
    <row r="1325" spans="2:14" x14ac:dyDescent="0.25">
      <c r="B1325" s="7"/>
      <c r="C1325" s="8"/>
      <c r="D1325" s="129"/>
      <c r="F1325" s="99"/>
      <c r="G1325" s="99"/>
      <c r="H1325" s="99"/>
      <c r="I1325" s="18"/>
      <c r="J1325" s="18"/>
      <c r="K1325" s="99">
        <f t="shared" si="48"/>
        <v>0</v>
      </c>
      <c r="M1325" s="96">
        <f t="shared" si="47"/>
        <v>1</v>
      </c>
      <c r="N1325" s="273"/>
    </row>
    <row r="1326" spans="2:14" x14ac:dyDescent="0.25">
      <c r="B1326" s="7"/>
      <c r="C1326" s="8"/>
      <c r="D1326" s="129"/>
      <c r="F1326" s="99"/>
      <c r="G1326" s="99"/>
      <c r="H1326" s="99"/>
      <c r="I1326" s="18"/>
      <c r="J1326" s="18"/>
      <c r="K1326" s="99">
        <f t="shared" si="48"/>
        <v>0</v>
      </c>
      <c r="M1326" s="96">
        <f t="shared" si="47"/>
        <v>1</v>
      </c>
      <c r="N1326" s="273"/>
    </row>
    <row r="1327" spans="2:14" x14ac:dyDescent="0.25">
      <c r="B1327" s="7"/>
      <c r="C1327" s="8"/>
      <c r="D1327" s="129"/>
      <c r="F1327" s="99"/>
      <c r="G1327" s="99"/>
      <c r="H1327" s="99"/>
      <c r="I1327" s="18"/>
      <c r="J1327" s="18"/>
      <c r="K1327" s="99">
        <f t="shared" si="48"/>
        <v>0</v>
      </c>
      <c r="M1327" s="96">
        <f t="shared" si="47"/>
        <v>1</v>
      </c>
      <c r="N1327" s="273"/>
    </row>
    <row r="1328" spans="2:14" x14ac:dyDescent="0.25">
      <c r="B1328" s="7"/>
      <c r="C1328" s="8"/>
      <c r="D1328" s="129"/>
      <c r="F1328" s="180"/>
      <c r="G1328" s="180"/>
      <c r="H1328" s="180"/>
      <c r="I1328" s="18"/>
      <c r="J1328" s="18"/>
      <c r="K1328" s="99">
        <f t="shared" si="48"/>
        <v>0</v>
      </c>
      <c r="M1328" s="96">
        <f t="shared" si="47"/>
        <v>1</v>
      </c>
      <c r="N1328" s="273"/>
    </row>
    <row r="1329" spans="2:14" x14ac:dyDescent="0.25">
      <c r="B1329" s="7"/>
      <c r="C1329" s="8"/>
      <c r="D1329" s="129"/>
      <c r="F1329" s="180"/>
      <c r="G1329" s="180"/>
      <c r="H1329" s="180"/>
      <c r="I1329" s="18"/>
      <c r="J1329" s="18"/>
      <c r="K1329" s="99">
        <f t="shared" si="48"/>
        <v>0</v>
      </c>
      <c r="M1329" s="96">
        <f t="shared" si="47"/>
        <v>1</v>
      </c>
      <c r="N1329" s="273"/>
    </row>
    <row r="1330" spans="2:14" x14ac:dyDescent="0.25">
      <c r="B1330" s="7"/>
      <c r="C1330" s="8"/>
      <c r="D1330" s="129"/>
      <c r="F1330" s="99"/>
      <c r="G1330" s="99"/>
      <c r="H1330" s="99"/>
      <c r="I1330" s="18"/>
      <c r="J1330" s="18"/>
      <c r="K1330" s="99">
        <f t="shared" si="48"/>
        <v>0</v>
      </c>
      <c r="M1330" s="96">
        <f t="shared" si="47"/>
        <v>1</v>
      </c>
      <c r="N1330" s="273"/>
    </row>
    <row r="1331" spans="2:14" x14ac:dyDescent="0.25">
      <c r="B1331" s="7"/>
      <c r="C1331" s="8"/>
      <c r="D1331" s="129"/>
      <c r="F1331" s="99"/>
      <c r="G1331" s="99"/>
      <c r="H1331" s="99"/>
      <c r="I1331" s="18"/>
      <c r="J1331" s="18"/>
      <c r="K1331" s="99">
        <f t="shared" si="48"/>
        <v>0</v>
      </c>
      <c r="M1331" s="96">
        <f t="shared" si="47"/>
        <v>1</v>
      </c>
      <c r="N1331" s="273"/>
    </row>
    <row r="1332" spans="2:14" x14ac:dyDescent="0.25">
      <c r="B1332" s="7"/>
      <c r="C1332" s="8"/>
      <c r="D1332" s="129"/>
      <c r="F1332" s="99"/>
      <c r="G1332" s="99"/>
      <c r="H1332" s="99"/>
      <c r="I1332" s="18"/>
      <c r="J1332" s="18"/>
      <c r="K1332" s="99">
        <f t="shared" si="48"/>
        <v>0</v>
      </c>
      <c r="M1332" s="96">
        <f t="shared" si="47"/>
        <v>1</v>
      </c>
      <c r="N1332" s="273"/>
    </row>
    <row r="1333" spans="2:14" x14ac:dyDescent="0.25">
      <c r="B1333" s="7"/>
      <c r="C1333" s="8"/>
      <c r="D1333" s="129"/>
      <c r="F1333" s="99"/>
      <c r="G1333" s="99"/>
      <c r="H1333" s="99"/>
      <c r="I1333" s="18"/>
      <c r="J1333" s="18"/>
      <c r="K1333" s="99">
        <f t="shared" si="48"/>
        <v>0</v>
      </c>
      <c r="M1333" s="96">
        <f t="shared" si="47"/>
        <v>1</v>
      </c>
      <c r="N1333" s="273"/>
    </row>
    <row r="1334" spans="2:14" x14ac:dyDescent="0.25">
      <c r="B1334" s="7"/>
      <c r="C1334" s="8"/>
      <c r="D1334" s="129"/>
      <c r="F1334" s="99"/>
      <c r="G1334" s="99"/>
      <c r="H1334" s="99"/>
      <c r="I1334" s="18"/>
      <c r="J1334" s="18"/>
      <c r="K1334" s="99">
        <f t="shared" si="48"/>
        <v>0</v>
      </c>
      <c r="M1334" s="96">
        <f t="shared" si="47"/>
        <v>1</v>
      </c>
      <c r="N1334" s="273"/>
    </row>
    <row r="1335" spans="2:14" x14ac:dyDescent="0.25">
      <c r="B1335" s="7"/>
      <c r="C1335" s="8"/>
      <c r="D1335" s="129"/>
      <c r="F1335" s="99"/>
      <c r="G1335" s="99"/>
      <c r="H1335" s="99"/>
      <c r="I1335" s="18"/>
      <c r="J1335" s="18"/>
      <c r="K1335" s="99">
        <f t="shared" si="48"/>
        <v>0</v>
      </c>
      <c r="M1335" s="96">
        <f t="shared" si="47"/>
        <v>1</v>
      </c>
      <c r="N1335" s="273"/>
    </row>
    <row r="1336" spans="2:14" x14ac:dyDescent="0.25">
      <c r="B1336" s="7"/>
      <c r="C1336" s="8"/>
      <c r="D1336" s="129"/>
      <c r="F1336" s="99"/>
      <c r="G1336" s="99"/>
      <c r="H1336" s="99"/>
      <c r="I1336" s="18"/>
      <c r="J1336" s="18"/>
      <c r="K1336" s="99">
        <f t="shared" si="48"/>
        <v>0</v>
      </c>
      <c r="M1336" s="96">
        <f t="shared" si="47"/>
        <v>1</v>
      </c>
      <c r="N1336" s="273"/>
    </row>
    <row r="1337" spans="2:14" x14ac:dyDescent="0.25">
      <c r="B1337" s="7"/>
      <c r="C1337" s="8"/>
      <c r="D1337" s="129"/>
      <c r="F1337" s="99"/>
      <c r="G1337" s="99"/>
      <c r="H1337" s="180"/>
      <c r="I1337" s="18"/>
      <c r="J1337" s="18"/>
      <c r="K1337" s="99">
        <f t="shared" si="48"/>
        <v>0</v>
      </c>
      <c r="M1337" s="96">
        <f t="shared" si="47"/>
        <v>1</v>
      </c>
      <c r="N1337" s="273"/>
    </row>
    <row r="1338" spans="2:14" x14ac:dyDescent="0.25">
      <c r="B1338" s="7"/>
      <c r="C1338" s="8"/>
      <c r="D1338" s="129"/>
      <c r="F1338" s="99"/>
      <c r="G1338" s="99"/>
      <c r="H1338" s="99"/>
      <c r="I1338" s="18"/>
      <c r="J1338" s="18"/>
      <c r="K1338" s="99">
        <f t="shared" si="48"/>
        <v>0</v>
      </c>
      <c r="M1338" s="96">
        <f t="shared" si="47"/>
        <v>1</v>
      </c>
      <c r="N1338" s="273"/>
    </row>
    <row r="1339" spans="2:14" x14ac:dyDescent="0.25">
      <c r="B1339" s="7"/>
      <c r="C1339" s="8"/>
      <c r="D1339" s="129"/>
      <c r="F1339" s="99"/>
      <c r="G1339" s="99"/>
      <c r="H1339" s="99"/>
      <c r="I1339" s="18"/>
      <c r="J1339" s="18"/>
      <c r="K1339" s="99">
        <f t="shared" si="48"/>
        <v>0</v>
      </c>
      <c r="M1339" s="96">
        <f t="shared" si="47"/>
        <v>1</v>
      </c>
      <c r="N1339" s="273"/>
    </row>
    <row r="1340" spans="2:14" x14ac:dyDescent="0.25">
      <c r="B1340" s="7"/>
      <c r="C1340" s="8"/>
      <c r="D1340" s="129"/>
      <c r="F1340" s="99"/>
      <c r="G1340" s="99"/>
      <c r="H1340" s="99"/>
      <c r="I1340" s="18"/>
      <c r="J1340" s="18"/>
      <c r="K1340" s="99">
        <f t="shared" si="48"/>
        <v>0</v>
      </c>
      <c r="M1340" s="96">
        <f t="shared" si="47"/>
        <v>1</v>
      </c>
      <c r="N1340" s="273"/>
    </row>
    <row r="1341" spans="2:14" x14ac:dyDescent="0.25">
      <c r="B1341" s="7"/>
      <c r="C1341" s="8"/>
      <c r="D1341" s="129"/>
      <c r="F1341" s="99"/>
      <c r="G1341" s="99"/>
      <c r="H1341" s="99"/>
      <c r="I1341" s="18"/>
      <c r="J1341" s="18"/>
      <c r="K1341" s="99">
        <f t="shared" si="48"/>
        <v>0</v>
      </c>
      <c r="M1341" s="96">
        <f t="shared" si="47"/>
        <v>1</v>
      </c>
      <c r="N1341" s="273"/>
    </row>
    <row r="1342" spans="2:14" x14ac:dyDescent="0.25">
      <c r="B1342" s="7"/>
      <c r="C1342" s="8"/>
      <c r="D1342" s="129"/>
      <c r="F1342" s="99"/>
      <c r="G1342" s="99"/>
      <c r="H1342" s="282"/>
      <c r="I1342" s="18"/>
      <c r="J1342" s="18"/>
      <c r="K1342" s="99">
        <f t="shared" si="48"/>
        <v>0</v>
      </c>
      <c r="M1342" s="96">
        <f t="shared" si="47"/>
        <v>1</v>
      </c>
      <c r="N1342" s="273"/>
    </row>
    <row r="1343" spans="2:14" x14ac:dyDescent="0.25">
      <c r="B1343" s="7"/>
      <c r="C1343" s="8"/>
      <c r="D1343" s="129"/>
      <c r="F1343" s="99"/>
      <c r="G1343" s="99"/>
      <c r="H1343" s="99"/>
      <c r="I1343" s="18"/>
      <c r="J1343" s="18"/>
      <c r="K1343" s="99">
        <f t="shared" si="48"/>
        <v>0</v>
      </c>
      <c r="M1343" s="96">
        <f t="shared" si="47"/>
        <v>1</v>
      </c>
      <c r="N1343" s="273"/>
    </row>
    <row r="1344" spans="2:14" x14ac:dyDescent="0.25">
      <c r="B1344" s="7"/>
      <c r="C1344" s="8"/>
      <c r="D1344" s="129"/>
      <c r="F1344" s="99"/>
      <c r="G1344" s="99"/>
      <c r="H1344" s="99"/>
      <c r="I1344" s="18"/>
      <c r="J1344" s="18"/>
      <c r="K1344" s="99">
        <f t="shared" si="48"/>
        <v>0</v>
      </c>
      <c r="M1344" s="96">
        <f t="shared" si="47"/>
        <v>1</v>
      </c>
      <c r="N1344" s="273"/>
    </row>
    <row r="1345" spans="2:14" x14ac:dyDescent="0.25">
      <c r="B1345" s="7"/>
      <c r="C1345" s="8"/>
      <c r="D1345" s="129"/>
      <c r="F1345" s="99"/>
      <c r="G1345" s="99"/>
      <c r="H1345" s="99"/>
      <c r="I1345" s="18"/>
      <c r="J1345" s="18"/>
      <c r="K1345" s="99">
        <f t="shared" si="48"/>
        <v>0</v>
      </c>
      <c r="M1345" s="96">
        <f t="shared" si="47"/>
        <v>1</v>
      </c>
      <c r="N1345" s="273"/>
    </row>
    <row r="1346" spans="2:14" x14ac:dyDescent="0.25">
      <c r="B1346" s="7"/>
      <c r="C1346" s="8"/>
      <c r="D1346" s="129"/>
      <c r="F1346" s="99"/>
      <c r="G1346" s="99"/>
      <c r="H1346" s="99"/>
      <c r="I1346" s="18"/>
      <c r="J1346" s="18"/>
      <c r="K1346" s="99">
        <f t="shared" si="48"/>
        <v>0</v>
      </c>
      <c r="M1346" s="96">
        <f t="shared" si="47"/>
        <v>1</v>
      </c>
      <c r="N1346" s="273"/>
    </row>
    <row r="1347" spans="2:14" x14ac:dyDescent="0.25">
      <c r="B1347" s="7"/>
      <c r="C1347" s="8"/>
      <c r="D1347" s="129"/>
      <c r="F1347" s="99"/>
      <c r="G1347" s="99"/>
      <c r="H1347" s="99"/>
      <c r="I1347" s="18"/>
      <c r="J1347" s="18"/>
      <c r="K1347" s="99">
        <f t="shared" si="48"/>
        <v>0</v>
      </c>
      <c r="M1347" s="96">
        <f t="shared" si="47"/>
        <v>1</v>
      </c>
      <c r="N1347" s="273"/>
    </row>
    <row r="1348" spans="2:14" x14ac:dyDescent="0.25">
      <c r="B1348" s="7"/>
      <c r="C1348" s="8"/>
      <c r="D1348" s="129"/>
      <c r="F1348" s="99"/>
      <c r="G1348" s="99"/>
      <c r="H1348" s="99"/>
      <c r="I1348" s="18"/>
      <c r="J1348" s="18"/>
      <c r="K1348" s="99">
        <f t="shared" si="48"/>
        <v>0</v>
      </c>
      <c r="M1348" s="96">
        <f t="shared" si="47"/>
        <v>1</v>
      </c>
      <c r="N1348" s="273"/>
    </row>
    <row r="1349" spans="2:14" x14ac:dyDescent="0.25">
      <c r="B1349" s="7"/>
      <c r="C1349" s="8"/>
      <c r="D1349" s="129"/>
      <c r="F1349" s="99"/>
      <c r="G1349" s="99"/>
      <c r="H1349" s="99"/>
      <c r="I1349" s="18"/>
      <c r="J1349" s="18"/>
      <c r="K1349" s="99">
        <f t="shared" si="48"/>
        <v>0</v>
      </c>
      <c r="M1349" s="96">
        <f t="shared" si="47"/>
        <v>1</v>
      </c>
      <c r="N1349" s="273"/>
    </row>
    <row r="1350" spans="2:14" x14ac:dyDescent="0.25">
      <c r="B1350" s="7"/>
      <c r="C1350" s="8"/>
      <c r="D1350" s="129"/>
      <c r="F1350" s="99"/>
      <c r="G1350" s="99"/>
      <c r="H1350" s="99"/>
      <c r="I1350" s="18"/>
      <c r="J1350" s="18"/>
      <c r="K1350" s="99">
        <f t="shared" si="48"/>
        <v>0</v>
      </c>
      <c r="M1350" s="96">
        <f t="shared" si="47"/>
        <v>1</v>
      </c>
      <c r="N1350" s="273"/>
    </row>
    <row r="1351" spans="2:14" x14ac:dyDescent="0.25">
      <c r="B1351" s="7"/>
      <c r="C1351" s="8"/>
      <c r="D1351" s="129"/>
      <c r="F1351" s="99"/>
      <c r="G1351" s="99"/>
      <c r="H1351" s="99"/>
      <c r="I1351" s="18"/>
      <c r="J1351" s="18"/>
      <c r="K1351" s="99">
        <f t="shared" si="48"/>
        <v>0</v>
      </c>
      <c r="M1351" s="96">
        <f t="shared" si="47"/>
        <v>1</v>
      </c>
      <c r="N1351" s="273"/>
    </row>
    <row r="1352" spans="2:14" x14ac:dyDescent="0.25">
      <c r="B1352" s="7"/>
      <c r="C1352" s="8"/>
      <c r="D1352" s="129"/>
      <c r="F1352" s="99"/>
      <c r="G1352" s="99"/>
      <c r="H1352" s="99"/>
      <c r="I1352" s="18"/>
      <c r="J1352" s="18"/>
      <c r="K1352" s="99">
        <f t="shared" si="48"/>
        <v>0</v>
      </c>
      <c r="M1352" s="96">
        <f t="shared" si="47"/>
        <v>1</v>
      </c>
      <c r="N1352" s="273"/>
    </row>
    <row r="1353" spans="2:14" x14ac:dyDescent="0.25">
      <c r="B1353" s="7"/>
      <c r="C1353" s="8"/>
      <c r="D1353" s="129"/>
      <c r="F1353" s="99"/>
      <c r="G1353" s="180"/>
      <c r="H1353" s="180"/>
      <c r="I1353" s="18"/>
      <c r="J1353" s="18"/>
      <c r="K1353" s="99">
        <f t="shared" si="48"/>
        <v>0</v>
      </c>
      <c r="M1353" s="96">
        <f t="shared" si="47"/>
        <v>1</v>
      </c>
      <c r="N1353" s="273"/>
    </row>
    <row r="1354" spans="2:14" x14ac:dyDescent="0.25">
      <c r="B1354" s="7"/>
      <c r="C1354" s="8"/>
      <c r="D1354" s="129"/>
      <c r="F1354" s="99"/>
      <c r="G1354" s="99"/>
      <c r="H1354" s="99"/>
      <c r="I1354" s="18"/>
      <c r="J1354" s="18"/>
      <c r="K1354" s="99">
        <f t="shared" si="48"/>
        <v>0</v>
      </c>
      <c r="M1354" s="96">
        <f t="shared" si="47"/>
        <v>1</v>
      </c>
      <c r="N1354" s="273"/>
    </row>
    <row r="1355" spans="2:14" x14ac:dyDescent="0.25">
      <c r="B1355" s="7"/>
      <c r="C1355" s="8"/>
      <c r="D1355" s="129"/>
      <c r="F1355" s="99"/>
      <c r="G1355" s="99"/>
      <c r="H1355" s="99"/>
      <c r="I1355" s="18"/>
      <c r="J1355" s="18"/>
      <c r="K1355" s="99">
        <f t="shared" si="48"/>
        <v>0</v>
      </c>
      <c r="M1355" s="96">
        <f t="shared" si="47"/>
        <v>1</v>
      </c>
      <c r="N1355" s="273"/>
    </row>
    <row r="1356" spans="2:14" x14ac:dyDescent="0.25">
      <c r="B1356" s="7"/>
      <c r="C1356" s="8"/>
      <c r="D1356" s="129"/>
      <c r="F1356" s="99"/>
      <c r="G1356" s="99"/>
      <c r="H1356" s="99"/>
      <c r="I1356" s="18"/>
      <c r="J1356" s="18"/>
      <c r="K1356" s="99">
        <f t="shared" si="48"/>
        <v>0</v>
      </c>
      <c r="M1356" s="96">
        <f t="shared" si="47"/>
        <v>1</v>
      </c>
      <c r="N1356" s="273"/>
    </row>
    <row r="1357" spans="2:14" x14ac:dyDescent="0.25">
      <c r="B1357" s="7"/>
      <c r="C1357" s="8"/>
      <c r="D1357" s="129"/>
      <c r="F1357" s="99"/>
      <c r="G1357" s="99"/>
      <c r="H1357" s="99"/>
      <c r="I1357" s="18"/>
      <c r="J1357" s="18"/>
      <c r="K1357" s="99">
        <f t="shared" si="48"/>
        <v>0</v>
      </c>
      <c r="M1357" s="96">
        <f t="shared" si="47"/>
        <v>1</v>
      </c>
      <c r="N1357" s="273"/>
    </row>
    <row r="1358" spans="2:14" x14ac:dyDescent="0.25">
      <c r="B1358" s="7"/>
      <c r="C1358" s="8"/>
      <c r="D1358" s="129"/>
      <c r="F1358" s="99"/>
      <c r="G1358" s="99"/>
      <c r="H1358" s="99"/>
      <c r="I1358" s="18"/>
      <c r="J1358" s="18"/>
      <c r="K1358" s="99">
        <f t="shared" si="48"/>
        <v>0</v>
      </c>
      <c r="M1358" s="96">
        <f t="shared" si="47"/>
        <v>1</v>
      </c>
      <c r="N1358" s="273"/>
    </row>
    <row r="1359" spans="2:14" x14ac:dyDescent="0.25">
      <c r="B1359" s="7"/>
      <c r="C1359" s="8"/>
      <c r="D1359" s="129"/>
      <c r="F1359" s="99"/>
      <c r="G1359" s="99"/>
      <c r="H1359" s="99"/>
      <c r="I1359" s="18"/>
      <c r="J1359" s="18"/>
      <c r="K1359" s="99">
        <f t="shared" si="48"/>
        <v>0</v>
      </c>
      <c r="M1359" s="96">
        <f t="shared" si="47"/>
        <v>1</v>
      </c>
      <c r="N1359" s="273"/>
    </row>
    <row r="1360" spans="2:14" x14ac:dyDescent="0.25">
      <c r="B1360" s="7"/>
      <c r="C1360" s="8"/>
      <c r="D1360" s="129"/>
      <c r="F1360" s="99"/>
      <c r="G1360" s="99"/>
      <c r="H1360" s="99"/>
      <c r="I1360" s="18"/>
      <c r="J1360" s="18"/>
      <c r="K1360" s="99">
        <f t="shared" si="48"/>
        <v>0</v>
      </c>
      <c r="M1360" s="96">
        <f t="shared" si="47"/>
        <v>1</v>
      </c>
      <c r="N1360" s="273"/>
    </row>
    <row r="1361" spans="2:14" x14ac:dyDescent="0.25">
      <c r="B1361" s="7"/>
      <c r="C1361" s="8"/>
      <c r="D1361" s="129"/>
      <c r="F1361" s="99"/>
      <c r="G1361" s="99"/>
      <c r="H1361" s="99"/>
      <c r="I1361" s="18"/>
      <c r="J1361" s="18"/>
      <c r="K1361" s="99">
        <f t="shared" si="48"/>
        <v>0</v>
      </c>
      <c r="M1361" s="96">
        <f t="shared" ref="M1361:M1424" si="49">UltimoDia(D1361)</f>
        <v>1</v>
      </c>
      <c r="N1361" s="273"/>
    </row>
    <row r="1362" spans="2:14" x14ac:dyDescent="0.25">
      <c r="B1362" s="7"/>
      <c r="C1362" s="8"/>
      <c r="D1362" s="129"/>
      <c r="F1362" s="99"/>
      <c r="G1362" s="99"/>
      <c r="H1362" s="99"/>
      <c r="I1362" s="18"/>
      <c r="J1362" s="18"/>
      <c r="K1362" s="99">
        <f t="shared" si="48"/>
        <v>0</v>
      </c>
      <c r="M1362" s="96">
        <f t="shared" si="49"/>
        <v>1</v>
      </c>
      <c r="N1362" s="273"/>
    </row>
    <row r="1363" spans="2:14" x14ac:dyDescent="0.25">
      <c r="B1363" s="7"/>
      <c r="C1363" s="8"/>
      <c r="D1363" s="129"/>
      <c r="F1363" s="99"/>
      <c r="G1363" s="99"/>
      <c r="H1363" s="99"/>
      <c r="I1363" s="18"/>
      <c r="J1363" s="18"/>
      <c r="K1363" s="99">
        <f t="shared" si="48"/>
        <v>0</v>
      </c>
      <c r="M1363" s="96">
        <f t="shared" si="49"/>
        <v>1</v>
      </c>
      <c r="N1363" s="273"/>
    </row>
    <row r="1364" spans="2:14" x14ac:dyDescent="0.25">
      <c r="B1364" s="7"/>
      <c r="C1364" s="8"/>
      <c r="D1364" s="129"/>
      <c r="F1364" s="99"/>
      <c r="G1364" s="99"/>
      <c r="H1364" s="99"/>
      <c r="I1364" s="18"/>
      <c r="J1364" s="18"/>
      <c r="K1364" s="99">
        <f t="shared" si="48"/>
        <v>0</v>
      </c>
      <c r="M1364" s="96">
        <f t="shared" si="49"/>
        <v>1</v>
      </c>
      <c r="N1364" s="273"/>
    </row>
    <row r="1365" spans="2:14" x14ac:dyDescent="0.25">
      <c r="B1365" s="7"/>
      <c r="C1365" s="8"/>
      <c r="D1365" s="129"/>
      <c r="F1365" s="180"/>
      <c r="G1365" s="180"/>
      <c r="H1365" s="180"/>
      <c r="I1365" s="18"/>
      <c r="J1365" s="18"/>
      <c r="K1365" s="99">
        <f t="shared" si="48"/>
        <v>0</v>
      </c>
      <c r="M1365" s="96">
        <f t="shared" si="49"/>
        <v>1</v>
      </c>
      <c r="N1365" s="273"/>
    </row>
    <row r="1366" spans="2:14" x14ac:dyDescent="0.25">
      <c r="B1366" s="7"/>
      <c r="C1366" s="8"/>
      <c r="D1366" s="129"/>
      <c r="F1366" s="180"/>
      <c r="G1366" s="180"/>
      <c r="H1366" s="180"/>
      <c r="I1366" s="18"/>
      <c r="J1366" s="18"/>
      <c r="K1366" s="99">
        <f t="shared" si="48"/>
        <v>0</v>
      </c>
      <c r="M1366" s="96">
        <f t="shared" si="49"/>
        <v>1</v>
      </c>
      <c r="N1366" s="273"/>
    </row>
    <row r="1367" spans="2:14" x14ac:dyDescent="0.25">
      <c r="B1367" s="7"/>
      <c r="C1367" s="8"/>
      <c r="D1367" s="129"/>
      <c r="F1367" s="99"/>
      <c r="G1367" s="99"/>
      <c r="H1367" s="99"/>
      <c r="I1367" s="18"/>
      <c r="J1367" s="18"/>
      <c r="K1367" s="99">
        <f t="shared" si="48"/>
        <v>0</v>
      </c>
      <c r="M1367" s="96">
        <f t="shared" si="49"/>
        <v>1</v>
      </c>
      <c r="N1367" s="273"/>
    </row>
    <row r="1368" spans="2:14" x14ac:dyDescent="0.25">
      <c r="B1368" s="7"/>
      <c r="C1368" s="8"/>
      <c r="D1368" s="129"/>
      <c r="F1368" s="99"/>
      <c r="G1368" s="99"/>
      <c r="H1368" s="99"/>
      <c r="I1368" s="18"/>
      <c r="J1368" s="18"/>
      <c r="K1368" s="99">
        <f t="shared" si="48"/>
        <v>0</v>
      </c>
      <c r="M1368" s="96">
        <f t="shared" si="49"/>
        <v>1</v>
      </c>
      <c r="N1368" s="273"/>
    </row>
    <row r="1369" spans="2:14" x14ac:dyDescent="0.25">
      <c r="B1369" s="7"/>
      <c r="C1369" s="8"/>
      <c r="D1369" s="129"/>
      <c r="F1369" s="99"/>
      <c r="G1369" s="99"/>
      <c r="H1369" s="99"/>
      <c r="I1369" s="18"/>
      <c r="J1369" s="18"/>
      <c r="K1369" s="99">
        <f t="shared" si="48"/>
        <v>0</v>
      </c>
      <c r="M1369" s="96">
        <f t="shared" si="49"/>
        <v>1</v>
      </c>
      <c r="N1369" s="273"/>
    </row>
    <row r="1370" spans="2:14" x14ac:dyDescent="0.25">
      <c r="B1370" s="7"/>
      <c r="C1370" s="8"/>
      <c r="D1370" s="129"/>
      <c r="F1370" s="180"/>
      <c r="G1370" s="180"/>
      <c r="H1370" s="180"/>
      <c r="I1370" s="18"/>
      <c r="J1370" s="18"/>
      <c r="K1370" s="99">
        <f t="shared" si="48"/>
        <v>0</v>
      </c>
      <c r="M1370" s="96">
        <f t="shared" si="49"/>
        <v>1</v>
      </c>
      <c r="N1370" s="273"/>
    </row>
    <row r="1371" spans="2:14" x14ac:dyDescent="0.25">
      <c r="B1371" s="7"/>
      <c r="C1371" s="8"/>
      <c r="D1371" s="129"/>
      <c r="F1371" s="180"/>
      <c r="G1371" s="180"/>
      <c r="H1371" s="180"/>
      <c r="I1371" s="18"/>
      <c r="J1371" s="18"/>
      <c r="K1371" s="99">
        <f t="shared" si="48"/>
        <v>0</v>
      </c>
      <c r="M1371" s="96">
        <f t="shared" si="49"/>
        <v>1</v>
      </c>
      <c r="N1371" s="273"/>
    </row>
    <row r="1372" spans="2:14" x14ac:dyDescent="0.25">
      <c r="B1372" s="7"/>
      <c r="C1372" s="8"/>
      <c r="D1372" s="129"/>
      <c r="F1372" s="180"/>
      <c r="G1372" s="282"/>
      <c r="H1372" s="282"/>
      <c r="I1372" s="18"/>
      <c r="J1372" s="18"/>
      <c r="K1372" s="99">
        <f t="shared" si="48"/>
        <v>0</v>
      </c>
      <c r="M1372" s="96">
        <f t="shared" si="49"/>
        <v>1</v>
      </c>
      <c r="N1372" s="273"/>
    </row>
    <row r="1373" spans="2:14" x14ac:dyDescent="0.25">
      <c r="B1373" s="7"/>
      <c r="C1373" s="8"/>
      <c r="D1373" s="129"/>
      <c r="F1373" s="180"/>
      <c r="G1373" s="180"/>
      <c r="H1373" s="180"/>
      <c r="I1373" s="18"/>
      <c r="J1373" s="18"/>
      <c r="K1373" s="99">
        <f t="shared" si="48"/>
        <v>0</v>
      </c>
      <c r="M1373" s="96">
        <f t="shared" si="49"/>
        <v>1</v>
      </c>
      <c r="N1373" s="273"/>
    </row>
    <row r="1374" spans="2:14" x14ac:dyDescent="0.25">
      <c r="B1374" s="7"/>
      <c r="C1374" s="8"/>
      <c r="D1374" s="129"/>
      <c r="F1374" s="180"/>
      <c r="G1374" s="180"/>
      <c r="H1374" s="180"/>
      <c r="I1374" s="18"/>
      <c r="J1374" s="18"/>
      <c r="K1374" s="99">
        <f t="shared" si="48"/>
        <v>0</v>
      </c>
      <c r="M1374" s="96">
        <f t="shared" si="49"/>
        <v>1</v>
      </c>
      <c r="N1374" s="273"/>
    </row>
    <row r="1375" spans="2:14" x14ac:dyDescent="0.25">
      <c r="B1375" s="7"/>
      <c r="C1375" s="8"/>
      <c r="D1375" s="129"/>
      <c r="F1375" s="180"/>
      <c r="G1375" s="180"/>
      <c r="H1375" s="180"/>
      <c r="I1375" s="18"/>
      <c r="J1375" s="18"/>
      <c r="K1375" s="99">
        <f t="shared" si="48"/>
        <v>0</v>
      </c>
      <c r="M1375" s="96">
        <f t="shared" si="49"/>
        <v>1</v>
      </c>
      <c r="N1375" s="273"/>
    </row>
    <row r="1376" spans="2:14" x14ac:dyDescent="0.25">
      <c r="B1376" s="7"/>
      <c r="C1376" s="8"/>
      <c r="D1376" s="129"/>
      <c r="F1376" s="180"/>
      <c r="G1376" s="180"/>
      <c r="H1376" s="180"/>
      <c r="I1376" s="18"/>
      <c r="J1376" s="18"/>
      <c r="K1376" s="99">
        <f t="shared" si="48"/>
        <v>0</v>
      </c>
      <c r="M1376" s="96">
        <f t="shared" si="49"/>
        <v>1</v>
      </c>
      <c r="N1376" s="273"/>
    </row>
    <row r="1377" spans="2:14" x14ac:dyDescent="0.25">
      <c r="B1377" s="7"/>
      <c r="C1377" s="8"/>
      <c r="D1377" s="129"/>
      <c r="F1377" s="180"/>
      <c r="G1377" s="180"/>
      <c r="H1377" s="180"/>
      <c r="I1377" s="18"/>
      <c r="J1377" s="18"/>
      <c r="K1377" s="99">
        <f t="shared" si="48"/>
        <v>0</v>
      </c>
      <c r="M1377" s="96">
        <f t="shared" si="49"/>
        <v>1</v>
      </c>
      <c r="N1377" s="273"/>
    </row>
    <row r="1378" spans="2:14" x14ac:dyDescent="0.25">
      <c r="B1378" s="7"/>
      <c r="C1378" s="8"/>
      <c r="D1378" s="129"/>
      <c r="F1378" s="180"/>
      <c r="G1378" s="180"/>
      <c r="H1378" s="180"/>
      <c r="I1378" s="18"/>
      <c r="J1378" s="18"/>
      <c r="K1378" s="99">
        <f t="shared" si="48"/>
        <v>0</v>
      </c>
      <c r="M1378" s="96">
        <f t="shared" si="49"/>
        <v>1</v>
      </c>
      <c r="N1378" s="273"/>
    </row>
    <row r="1379" spans="2:14" x14ac:dyDescent="0.25">
      <c r="B1379" s="7"/>
      <c r="C1379" s="8"/>
      <c r="D1379" s="129"/>
      <c r="F1379" s="180"/>
      <c r="G1379" s="180"/>
      <c r="H1379" s="180"/>
      <c r="I1379" s="18"/>
      <c r="J1379" s="18"/>
      <c r="K1379" s="99">
        <f t="shared" si="48"/>
        <v>0</v>
      </c>
      <c r="M1379" s="96">
        <f t="shared" si="49"/>
        <v>1</v>
      </c>
      <c r="N1379" s="273"/>
    </row>
    <row r="1380" spans="2:14" x14ac:dyDescent="0.25">
      <c r="B1380" s="7"/>
      <c r="C1380" s="8"/>
      <c r="D1380" s="129"/>
      <c r="F1380" s="180"/>
      <c r="G1380" s="180"/>
      <c r="H1380" s="180"/>
      <c r="I1380" s="18"/>
      <c r="J1380" s="18"/>
      <c r="K1380" s="99">
        <f t="shared" si="48"/>
        <v>0</v>
      </c>
      <c r="M1380" s="96">
        <f t="shared" si="49"/>
        <v>1</v>
      </c>
      <c r="N1380" s="273"/>
    </row>
    <row r="1381" spans="2:14" x14ac:dyDescent="0.25">
      <c r="B1381" s="7"/>
      <c r="C1381" s="8"/>
      <c r="D1381" s="129"/>
      <c r="F1381" s="180"/>
      <c r="G1381" s="180"/>
      <c r="H1381" s="180"/>
      <c r="I1381" s="18"/>
      <c r="J1381" s="18"/>
      <c r="K1381" s="99">
        <f t="shared" si="48"/>
        <v>0</v>
      </c>
      <c r="M1381" s="96">
        <f t="shared" si="49"/>
        <v>1</v>
      </c>
      <c r="N1381" s="273"/>
    </row>
    <row r="1382" spans="2:14" x14ac:dyDescent="0.25">
      <c r="B1382" s="7"/>
      <c r="C1382" s="8"/>
      <c r="D1382" s="129"/>
      <c r="F1382" s="180"/>
      <c r="G1382" s="282"/>
      <c r="H1382" s="282"/>
      <c r="I1382" s="18"/>
      <c r="J1382" s="18"/>
      <c r="K1382" s="99">
        <f t="shared" si="48"/>
        <v>0</v>
      </c>
      <c r="M1382" s="96">
        <f t="shared" si="49"/>
        <v>1</v>
      </c>
      <c r="N1382" s="273"/>
    </row>
    <row r="1383" spans="2:14" x14ac:dyDescent="0.25">
      <c r="B1383" s="7"/>
      <c r="C1383" s="8"/>
      <c r="D1383" s="129"/>
      <c r="F1383" s="180"/>
      <c r="G1383" s="180"/>
      <c r="H1383" s="180"/>
      <c r="I1383" s="18"/>
      <c r="J1383" s="18"/>
      <c r="K1383" s="99">
        <f t="shared" si="48"/>
        <v>0</v>
      </c>
      <c r="M1383" s="96">
        <f t="shared" si="49"/>
        <v>1</v>
      </c>
      <c r="N1383" s="273"/>
    </row>
    <row r="1384" spans="2:14" x14ac:dyDescent="0.25">
      <c r="B1384" s="7"/>
      <c r="C1384" s="8"/>
      <c r="D1384" s="129"/>
      <c r="F1384" s="180"/>
      <c r="G1384" s="180"/>
      <c r="H1384" s="180"/>
      <c r="I1384" s="18"/>
      <c r="J1384" s="18"/>
      <c r="K1384" s="99">
        <f t="shared" si="48"/>
        <v>0</v>
      </c>
      <c r="M1384" s="96">
        <f t="shared" si="49"/>
        <v>1</v>
      </c>
      <c r="N1384" s="273"/>
    </row>
    <row r="1385" spans="2:14" x14ac:dyDescent="0.25">
      <c r="B1385" s="7"/>
      <c r="C1385" s="8"/>
      <c r="D1385" s="129"/>
      <c r="F1385" s="180"/>
      <c r="G1385" s="180"/>
      <c r="H1385" s="180"/>
      <c r="I1385" s="18"/>
      <c r="J1385" s="18"/>
      <c r="K1385" s="99">
        <f t="shared" si="48"/>
        <v>0</v>
      </c>
      <c r="M1385" s="96">
        <f t="shared" si="49"/>
        <v>1</v>
      </c>
      <c r="N1385" s="273"/>
    </row>
    <row r="1386" spans="2:14" x14ac:dyDescent="0.25">
      <c r="B1386" s="7"/>
      <c r="C1386" s="8"/>
      <c r="D1386" s="129"/>
      <c r="F1386" s="180"/>
      <c r="G1386" s="180"/>
      <c r="H1386" s="180"/>
      <c r="I1386" s="18"/>
      <c r="J1386" s="18"/>
      <c r="K1386" s="99">
        <f t="shared" ref="K1386:K1449" si="50">IF(ctConta="",K1385+F1386,IF(I1386=ctConta,K1385+F1386,K1385))</f>
        <v>0</v>
      </c>
      <c r="M1386" s="96">
        <f t="shared" si="49"/>
        <v>1</v>
      </c>
      <c r="N1386" s="273"/>
    </row>
    <row r="1387" spans="2:14" x14ac:dyDescent="0.25">
      <c r="B1387" s="7"/>
      <c r="C1387" s="8"/>
      <c r="D1387" s="129"/>
      <c r="F1387" s="180"/>
      <c r="G1387" s="180"/>
      <c r="H1387" s="180"/>
      <c r="I1387" s="18"/>
      <c r="J1387" s="18"/>
      <c r="K1387" s="99">
        <f t="shared" si="50"/>
        <v>0</v>
      </c>
      <c r="M1387" s="96">
        <f t="shared" si="49"/>
        <v>1</v>
      </c>
      <c r="N1387" s="273"/>
    </row>
    <row r="1388" spans="2:14" x14ac:dyDescent="0.25">
      <c r="B1388" s="7"/>
      <c r="C1388" s="8"/>
      <c r="D1388" s="129"/>
      <c r="F1388" s="180"/>
      <c r="G1388" s="180"/>
      <c r="H1388" s="180"/>
      <c r="I1388" s="18"/>
      <c r="J1388" s="18"/>
      <c r="K1388" s="99">
        <f t="shared" si="50"/>
        <v>0</v>
      </c>
      <c r="M1388" s="96">
        <f t="shared" si="49"/>
        <v>1</v>
      </c>
      <c r="N1388" s="273"/>
    </row>
    <row r="1389" spans="2:14" x14ac:dyDescent="0.25">
      <c r="B1389" s="7"/>
      <c r="C1389" s="8"/>
      <c r="D1389" s="129"/>
      <c r="F1389" s="180"/>
      <c r="G1389" s="180"/>
      <c r="H1389" s="180"/>
      <c r="I1389" s="18"/>
      <c r="J1389" s="18"/>
      <c r="K1389" s="99">
        <f t="shared" si="50"/>
        <v>0</v>
      </c>
      <c r="M1389" s="96">
        <f t="shared" si="49"/>
        <v>1</v>
      </c>
      <c r="N1389" s="273"/>
    </row>
    <row r="1390" spans="2:14" x14ac:dyDescent="0.25">
      <c r="B1390" s="7"/>
      <c r="C1390" s="8"/>
      <c r="D1390" s="129"/>
      <c r="F1390" s="180"/>
      <c r="G1390" s="180"/>
      <c r="H1390" s="180"/>
      <c r="I1390" s="18"/>
      <c r="J1390" s="18"/>
      <c r="K1390" s="99">
        <f t="shared" si="50"/>
        <v>0</v>
      </c>
      <c r="M1390" s="96">
        <f t="shared" si="49"/>
        <v>1</v>
      </c>
      <c r="N1390" s="273"/>
    </row>
    <row r="1391" spans="2:14" x14ac:dyDescent="0.25">
      <c r="B1391" s="7"/>
      <c r="C1391" s="8"/>
      <c r="D1391" s="129"/>
      <c r="F1391" s="99"/>
      <c r="G1391" s="99"/>
      <c r="H1391" s="99"/>
      <c r="I1391" s="18"/>
      <c r="J1391" s="18"/>
      <c r="K1391" s="99">
        <f t="shared" si="50"/>
        <v>0</v>
      </c>
      <c r="M1391" s="96">
        <f t="shared" si="49"/>
        <v>1</v>
      </c>
      <c r="N1391" s="273"/>
    </row>
    <row r="1392" spans="2:14" x14ac:dyDescent="0.25">
      <c r="B1392" s="7"/>
      <c r="C1392" s="8"/>
      <c r="D1392" s="129"/>
      <c r="F1392" s="99"/>
      <c r="G1392" s="99"/>
      <c r="H1392" s="99"/>
      <c r="I1392" s="18"/>
      <c r="J1392" s="18"/>
      <c r="K1392" s="99">
        <f t="shared" si="50"/>
        <v>0</v>
      </c>
      <c r="M1392" s="96">
        <f t="shared" si="49"/>
        <v>1</v>
      </c>
      <c r="N1392" s="273"/>
    </row>
    <row r="1393" spans="2:14" x14ac:dyDescent="0.25">
      <c r="B1393" s="7"/>
      <c r="C1393" s="8"/>
      <c r="D1393" s="129"/>
      <c r="F1393" s="99"/>
      <c r="G1393" s="99"/>
      <c r="H1393" s="99"/>
      <c r="I1393" s="18"/>
      <c r="J1393" s="18"/>
      <c r="K1393" s="99">
        <f t="shared" si="50"/>
        <v>0</v>
      </c>
      <c r="M1393" s="96">
        <f t="shared" si="49"/>
        <v>1</v>
      </c>
      <c r="N1393" s="273"/>
    </row>
    <row r="1394" spans="2:14" x14ac:dyDescent="0.25">
      <c r="B1394" s="7"/>
      <c r="C1394" s="8"/>
      <c r="D1394" s="129"/>
      <c r="F1394" s="180"/>
      <c r="G1394" s="180"/>
      <c r="H1394" s="180"/>
      <c r="I1394" s="18"/>
      <c r="J1394" s="18"/>
      <c r="K1394" s="99">
        <f t="shared" si="50"/>
        <v>0</v>
      </c>
      <c r="M1394" s="96">
        <f t="shared" si="49"/>
        <v>1</v>
      </c>
      <c r="N1394" s="273"/>
    </row>
    <row r="1395" spans="2:14" x14ac:dyDescent="0.25">
      <c r="B1395" s="7"/>
      <c r="C1395" s="8"/>
      <c r="D1395" s="129"/>
      <c r="F1395" s="180"/>
      <c r="G1395" s="180"/>
      <c r="H1395" s="180"/>
      <c r="I1395" s="18"/>
      <c r="J1395" s="18"/>
      <c r="K1395" s="99">
        <f t="shared" si="50"/>
        <v>0</v>
      </c>
      <c r="M1395" s="96">
        <f t="shared" si="49"/>
        <v>1</v>
      </c>
      <c r="N1395" s="273"/>
    </row>
    <row r="1396" spans="2:14" x14ac:dyDescent="0.25">
      <c r="B1396" s="7"/>
      <c r="C1396" s="8"/>
      <c r="D1396" s="129"/>
      <c r="F1396" s="99"/>
      <c r="G1396" s="99"/>
      <c r="H1396" s="99"/>
      <c r="I1396" s="18"/>
      <c r="J1396" s="18"/>
      <c r="K1396" s="99">
        <f t="shared" si="50"/>
        <v>0</v>
      </c>
      <c r="M1396" s="96">
        <f t="shared" si="49"/>
        <v>1</v>
      </c>
      <c r="N1396" s="273"/>
    </row>
    <row r="1397" spans="2:14" x14ac:dyDescent="0.25">
      <c r="B1397" s="7"/>
      <c r="C1397" s="8"/>
      <c r="D1397" s="129"/>
      <c r="F1397" s="99"/>
      <c r="G1397" s="99"/>
      <c r="H1397" s="99"/>
      <c r="I1397" s="18"/>
      <c r="J1397" s="18"/>
      <c r="K1397" s="99">
        <f t="shared" si="50"/>
        <v>0</v>
      </c>
      <c r="M1397" s="96">
        <f t="shared" si="49"/>
        <v>1</v>
      </c>
      <c r="N1397" s="273"/>
    </row>
    <row r="1398" spans="2:14" x14ac:dyDescent="0.25">
      <c r="B1398" s="7"/>
      <c r="C1398" s="8"/>
      <c r="D1398" s="129"/>
      <c r="F1398" s="99"/>
      <c r="G1398" s="99"/>
      <c r="H1398" s="99"/>
      <c r="I1398" s="18"/>
      <c r="J1398" s="18"/>
      <c r="K1398" s="99">
        <f t="shared" si="50"/>
        <v>0</v>
      </c>
      <c r="M1398" s="96">
        <f t="shared" si="49"/>
        <v>1</v>
      </c>
      <c r="N1398" s="273"/>
    </row>
    <row r="1399" spans="2:14" x14ac:dyDescent="0.25">
      <c r="B1399" s="7"/>
      <c r="C1399" s="8"/>
      <c r="D1399" s="129"/>
      <c r="F1399" s="99"/>
      <c r="G1399" s="99"/>
      <c r="H1399" s="99"/>
      <c r="I1399" s="18"/>
      <c r="J1399" s="18"/>
      <c r="K1399" s="99">
        <f t="shared" si="50"/>
        <v>0</v>
      </c>
      <c r="M1399" s="96">
        <f t="shared" si="49"/>
        <v>1</v>
      </c>
      <c r="N1399" s="273"/>
    </row>
    <row r="1400" spans="2:14" x14ac:dyDescent="0.25">
      <c r="B1400" s="7"/>
      <c r="C1400" s="8"/>
      <c r="D1400" s="129"/>
      <c r="F1400" s="180"/>
      <c r="G1400" s="180"/>
      <c r="H1400" s="180"/>
      <c r="I1400" s="18"/>
      <c r="J1400" s="18"/>
      <c r="K1400" s="99">
        <f t="shared" si="50"/>
        <v>0</v>
      </c>
      <c r="M1400" s="96">
        <f t="shared" si="49"/>
        <v>1</v>
      </c>
      <c r="N1400" s="273"/>
    </row>
    <row r="1401" spans="2:14" x14ac:dyDescent="0.25">
      <c r="B1401" s="7"/>
      <c r="C1401" s="8"/>
      <c r="D1401" s="129"/>
      <c r="F1401" s="180"/>
      <c r="G1401" s="180"/>
      <c r="H1401" s="180"/>
      <c r="I1401" s="18"/>
      <c r="J1401" s="18"/>
      <c r="K1401" s="99">
        <f t="shared" si="50"/>
        <v>0</v>
      </c>
      <c r="M1401" s="96">
        <f t="shared" si="49"/>
        <v>1</v>
      </c>
      <c r="N1401" s="273"/>
    </row>
    <row r="1402" spans="2:14" x14ac:dyDescent="0.25">
      <c r="B1402" s="7"/>
      <c r="C1402" s="8"/>
      <c r="D1402" s="129"/>
      <c r="F1402" s="99"/>
      <c r="G1402" s="99"/>
      <c r="H1402" s="99"/>
      <c r="I1402" s="18"/>
      <c r="J1402" s="18"/>
      <c r="K1402" s="99">
        <f t="shared" si="50"/>
        <v>0</v>
      </c>
      <c r="M1402" s="96">
        <f t="shared" si="49"/>
        <v>1</v>
      </c>
      <c r="N1402" s="273"/>
    </row>
    <row r="1403" spans="2:14" x14ac:dyDescent="0.25">
      <c r="B1403" s="7"/>
      <c r="C1403" s="8"/>
      <c r="D1403" s="129"/>
      <c r="F1403" s="99"/>
      <c r="G1403" s="99"/>
      <c r="H1403" s="99"/>
      <c r="I1403" s="18"/>
      <c r="J1403" s="18"/>
      <c r="K1403" s="99">
        <f t="shared" si="50"/>
        <v>0</v>
      </c>
      <c r="M1403" s="96">
        <f t="shared" si="49"/>
        <v>1</v>
      </c>
      <c r="N1403" s="273"/>
    </row>
    <row r="1404" spans="2:14" x14ac:dyDescent="0.25">
      <c r="B1404" s="7"/>
      <c r="C1404" s="8"/>
      <c r="D1404" s="129"/>
      <c r="F1404" s="180"/>
      <c r="G1404" s="180"/>
      <c r="H1404" s="180"/>
      <c r="I1404" s="18"/>
      <c r="J1404" s="18"/>
      <c r="K1404" s="99">
        <f t="shared" si="50"/>
        <v>0</v>
      </c>
      <c r="M1404" s="96">
        <f t="shared" si="49"/>
        <v>1</v>
      </c>
      <c r="N1404" s="273"/>
    </row>
    <row r="1405" spans="2:14" x14ac:dyDescent="0.25">
      <c r="B1405" s="7"/>
      <c r="C1405" s="8"/>
      <c r="D1405" s="129"/>
      <c r="F1405" s="99"/>
      <c r="G1405" s="99"/>
      <c r="H1405" s="99"/>
      <c r="I1405" s="18"/>
      <c r="J1405" s="18"/>
      <c r="K1405" s="99">
        <f t="shared" si="50"/>
        <v>0</v>
      </c>
      <c r="M1405" s="96">
        <f t="shared" si="49"/>
        <v>1</v>
      </c>
      <c r="N1405" s="273"/>
    </row>
    <row r="1406" spans="2:14" x14ac:dyDescent="0.25">
      <c r="B1406" s="7"/>
      <c r="C1406" s="8"/>
      <c r="D1406" s="129"/>
      <c r="F1406" s="99"/>
      <c r="G1406" s="99"/>
      <c r="H1406" s="99"/>
      <c r="I1406" s="18"/>
      <c r="J1406" s="18"/>
      <c r="K1406" s="99">
        <f t="shared" si="50"/>
        <v>0</v>
      </c>
      <c r="M1406" s="96">
        <f t="shared" si="49"/>
        <v>1</v>
      </c>
      <c r="N1406" s="273"/>
    </row>
    <row r="1407" spans="2:14" x14ac:dyDescent="0.25">
      <c r="B1407" s="7"/>
      <c r="C1407" s="8"/>
      <c r="D1407" s="129"/>
      <c r="F1407" s="99"/>
      <c r="G1407" s="99"/>
      <c r="H1407" s="99"/>
      <c r="I1407" s="18"/>
      <c r="J1407" s="18"/>
      <c r="K1407" s="99">
        <f t="shared" si="50"/>
        <v>0</v>
      </c>
      <c r="M1407" s="96">
        <f t="shared" si="49"/>
        <v>1</v>
      </c>
      <c r="N1407" s="273"/>
    </row>
    <row r="1408" spans="2:14" x14ac:dyDescent="0.25">
      <c r="B1408" s="7"/>
      <c r="C1408" s="8"/>
      <c r="D1408" s="129"/>
      <c r="F1408" s="99"/>
      <c r="G1408" s="180"/>
      <c r="H1408" s="180"/>
      <c r="I1408" s="18"/>
      <c r="J1408" s="18"/>
      <c r="K1408" s="99">
        <f t="shared" si="50"/>
        <v>0</v>
      </c>
      <c r="M1408" s="96">
        <f t="shared" si="49"/>
        <v>1</v>
      </c>
      <c r="N1408" s="273"/>
    </row>
    <row r="1409" spans="2:14" x14ac:dyDescent="0.25">
      <c r="B1409" s="7"/>
      <c r="C1409" s="8"/>
      <c r="D1409" s="129"/>
      <c r="F1409" s="99"/>
      <c r="G1409" s="99"/>
      <c r="H1409" s="99"/>
      <c r="I1409" s="18"/>
      <c r="J1409" s="18"/>
      <c r="K1409" s="99">
        <f t="shared" si="50"/>
        <v>0</v>
      </c>
      <c r="M1409" s="96">
        <f t="shared" si="49"/>
        <v>1</v>
      </c>
      <c r="N1409" s="273"/>
    </row>
    <row r="1410" spans="2:14" x14ac:dyDescent="0.25">
      <c r="B1410" s="7"/>
      <c r="C1410" s="8"/>
      <c r="D1410" s="129"/>
      <c r="F1410" s="180"/>
      <c r="G1410" s="180"/>
      <c r="H1410" s="180"/>
      <c r="I1410" s="18"/>
      <c r="J1410" s="18"/>
      <c r="K1410" s="99">
        <f t="shared" si="50"/>
        <v>0</v>
      </c>
      <c r="M1410" s="96">
        <f t="shared" si="49"/>
        <v>1</v>
      </c>
      <c r="N1410" s="273"/>
    </row>
    <row r="1411" spans="2:14" x14ac:dyDescent="0.25">
      <c r="B1411" s="7"/>
      <c r="C1411" s="8"/>
      <c r="D1411" s="129"/>
      <c r="F1411" s="180"/>
      <c r="G1411" s="180"/>
      <c r="H1411" s="180"/>
      <c r="I1411" s="18"/>
      <c r="J1411" s="18"/>
      <c r="K1411" s="99">
        <f t="shared" si="50"/>
        <v>0</v>
      </c>
      <c r="M1411" s="96">
        <f t="shared" si="49"/>
        <v>1</v>
      </c>
      <c r="N1411" s="273"/>
    </row>
    <row r="1412" spans="2:14" x14ac:dyDescent="0.25">
      <c r="B1412" s="7"/>
      <c r="C1412" s="8"/>
      <c r="D1412" s="129"/>
      <c r="F1412" s="180"/>
      <c r="G1412" s="180"/>
      <c r="H1412" s="180"/>
      <c r="I1412" s="18"/>
      <c r="J1412" s="18"/>
      <c r="K1412" s="99">
        <f t="shared" si="50"/>
        <v>0</v>
      </c>
      <c r="M1412" s="96">
        <f t="shared" si="49"/>
        <v>1</v>
      </c>
      <c r="N1412" s="273"/>
    </row>
    <row r="1413" spans="2:14" x14ac:dyDescent="0.25">
      <c r="B1413" s="7"/>
      <c r="C1413" s="8"/>
      <c r="D1413" s="129"/>
      <c r="F1413" s="99"/>
      <c r="G1413" s="99"/>
      <c r="H1413" s="99"/>
      <c r="I1413" s="18"/>
      <c r="J1413" s="18"/>
      <c r="K1413" s="99">
        <f t="shared" si="50"/>
        <v>0</v>
      </c>
      <c r="M1413" s="96">
        <f t="shared" si="49"/>
        <v>1</v>
      </c>
      <c r="N1413" s="273"/>
    </row>
    <row r="1414" spans="2:14" x14ac:dyDescent="0.25">
      <c r="B1414" s="7"/>
      <c r="C1414" s="8"/>
      <c r="D1414" s="129"/>
      <c r="F1414" s="99"/>
      <c r="G1414" s="99"/>
      <c r="H1414" s="99"/>
      <c r="I1414" s="18"/>
      <c r="J1414" s="18"/>
      <c r="K1414" s="99">
        <f t="shared" si="50"/>
        <v>0</v>
      </c>
      <c r="M1414" s="96">
        <f t="shared" si="49"/>
        <v>1</v>
      </c>
      <c r="N1414" s="273"/>
    </row>
    <row r="1415" spans="2:14" x14ac:dyDescent="0.25">
      <c r="B1415" s="7"/>
      <c r="C1415" s="8"/>
      <c r="D1415" s="129"/>
      <c r="F1415" s="99"/>
      <c r="G1415" s="99"/>
      <c r="H1415" s="99"/>
      <c r="I1415" s="18"/>
      <c r="J1415" s="18"/>
      <c r="K1415" s="99">
        <f t="shared" si="50"/>
        <v>0</v>
      </c>
      <c r="M1415" s="96">
        <f t="shared" si="49"/>
        <v>1</v>
      </c>
      <c r="N1415" s="273"/>
    </row>
    <row r="1416" spans="2:14" x14ac:dyDescent="0.25">
      <c r="B1416" s="7"/>
      <c r="C1416" s="8"/>
      <c r="D1416" s="129"/>
      <c r="F1416" s="99"/>
      <c r="G1416" s="99"/>
      <c r="H1416" s="99"/>
      <c r="I1416" s="18"/>
      <c r="J1416" s="18"/>
      <c r="K1416" s="99">
        <f t="shared" si="50"/>
        <v>0</v>
      </c>
      <c r="M1416" s="96">
        <f t="shared" si="49"/>
        <v>1</v>
      </c>
      <c r="N1416" s="273"/>
    </row>
    <row r="1417" spans="2:14" x14ac:dyDescent="0.25">
      <c r="B1417" s="7"/>
      <c r="C1417" s="8"/>
      <c r="D1417" s="129"/>
      <c r="F1417" s="99"/>
      <c r="G1417" s="99"/>
      <c r="H1417" s="99"/>
      <c r="I1417" s="18"/>
      <c r="J1417" s="18"/>
      <c r="K1417" s="99">
        <f t="shared" si="50"/>
        <v>0</v>
      </c>
      <c r="M1417" s="96">
        <f t="shared" si="49"/>
        <v>1</v>
      </c>
      <c r="N1417" s="273"/>
    </row>
    <row r="1418" spans="2:14" x14ac:dyDescent="0.25">
      <c r="B1418" s="7"/>
      <c r="C1418" s="8"/>
      <c r="D1418" s="129"/>
      <c r="F1418" s="99"/>
      <c r="G1418" s="282"/>
      <c r="H1418" s="99"/>
      <c r="I1418" s="18"/>
      <c r="J1418" s="18"/>
      <c r="K1418" s="99">
        <f t="shared" si="50"/>
        <v>0</v>
      </c>
      <c r="M1418" s="96">
        <f t="shared" si="49"/>
        <v>1</v>
      </c>
      <c r="N1418" s="273"/>
    </row>
    <row r="1419" spans="2:14" x14ac:dyDescent="0.25">
      <c r="B1419" s="7"/>
      <c r="C1419" s="8"/>
      <c r="D1419" s="129"/>
      <c r="F1419" s="99"/>
      <c r="G1419" s="99"/>
      <c r="H1419" s="99"/>
      <c r="I1419" s="18"/>
      <c r="J1419" s="18"/>
      <c r="K1419" s="99">
        <f t="shared" si="50"/>
        <v>0</v>
      </c>
      <c r="M1419" s="96">
        <f t="shared" si="49"/>
        <v>1</v>
      </c>
      <c r="N1419" s="273"/>
    </row>
    <row r="1420" spans="2:14" x14ac:dyDescent="0.25">
      <c r="B1420" s="7"/>
      <c r="C1420" s="8"/>
      <c r="D1420" s="129"/>
      <c r="F1420" s="99"/>
      <c r="G1420" s="99"/>
      <c r="H1420" s="99"/>
      <c r="I1420" s="18"/>
      <c r="J1420" s="18"/>
      <c r="K1420" s="99">
        <f t="shared" si="50"/>
        <v>0</v>
      </c>
      <c r="M1420" s="96">
        <f t="shared" si="49"/>
        <v>1</v>
      </c>
      <c r="N1420" s="273"/>
    </row>
    <row r="1421" spans="2:14" x14ac:dyDescent="0.25">
      <c r="B1421" s="7"/>
      <c r="C1421" s="8"/>
      <c r="D1421" s="129"/>
      <c r="F1421" s="99"/>
      <c r="G1421" s="99"/>
      <c r="H1421" s="99"/>
      <c r="I1421" s="18"/>
      <c r="J1421" s="18"/>
      <c r="K1421" s="99">
        <f t="shared" si="50"/>
        <v>0</v>
      </c>
      <c r="M1421" s="96">
        <f t="shared" si="49"/>
        <v>1</v>
      </c>
      <c r="N1421" s="273"/>
    </row>
    <row r="1422" spans="2:14" x14ac:dyDescent="0.25">
      <c r="B1422" s="7"/>
      <c r="C1422" s="8"/>
      <c r="D1422" s="129"/>
      <c r="F1422" s="99"/>
      <c r="G1422" s="99"/>
      <c r="H1422" s="99"/>
      <c r="I1422" s="18"/>
      <c r="J1422" s="18"/>
      <c r="K1422" s="99">
        <f t="shared" si="50"/>
        <v>0</v>
      </c>
      <c r="M1422" s="96">
        <f t="shared" si="49"/>
        <v>1</v>
      </c>
      <c r="N1422" s="273"/>
    </row>
    <row r="1423" spans="2:14" x14ac:dyDescent="0.25">
      <c r="B1423" s="7"/>
      <c r="C1423" s="8"/>
      <c r="D1423" s="129"/>
      <c r="F1423" s="99"/>
      <c r="G1423" s="99"/>
      <c r="H1423" s="99"/>
      <c r="I1423" s="18"/>
      <c r="J1423" s="18"/>
      <c r="K1423" s="99">
        <f t="shared" si="50"/>
        <v>0</v>
      </c>
      <c r="M1423" s="96">
        <f t="shared" si="49"/>
        <v>1</v>
      </c>
      <c r="N1423" s="273"/>
    </row>
    <row r="1424" spans="2:14" x14ac:dyDescent="0.25">
      <c r="B1424" s="7"/>
      <c r="C1424" s="8"/>
      <c r="D1424" s="129"/>
      <c r="F1424" s="99"/>
      <c r="G1424" s="180"/>
      <c r="H1424" s="99"/>
      <c r="I1424" s="18"/>
      <c r="J1424" s="18"/>
      <c r="K1424" s="99">
        <f t="shared" si="50"/>
        <v>0</v>
      </c>
      <c r="M1424" s="96">
        <f t="shared" si="49"/>
        <v>1</v>
      </c>
      <c r="N1424" s="273"/>
    </row>
    <row r="1425" spans="2:14" x14ac:dyDescent="0.25">
      <c r="B1425" s="7"/>
      <c r="C1425" s="8"/>
      <c r="D1425" s="129"/>
      <c r="F1425" s="99"/>
      <c r="G1425" s="99"/>
      <c r="H1425" s="99"/>
      <c r="I1425" s="18"/>
      <c r="J1425" s="18"/>
      <c r="K1425" s="99">
        <f t="shared" si="50"/>
        <v>0</v>
      </c>
      <c r="M1425" s="96">
        <f t="shared" ref="M1425:M1488" si="51">UltimoDia(D1425)</f>
        <v>1</v>
      </c>
      <c r="N1425" s="273"/>
    </row>
    <row r="1426" spans="2:14" x14ac:dyDescent="0.25">
      <c r="B1426" s="7"/>
      <c r="C1426" s="8"/>
      <c r="D1426" s="129"/>
      <c r="F1426" s="99"/>
      <c r="G1426" s="180"/>
      <c r="H1426" s="180"/>
      <c r="I1426" s="18"/>
      <c r="J1426" s="18"/>
      <c r="K1426" s="99">
        <f t="shared" si="50"/>
        <v>0</v>
      </c>
      <c r="M1426" s="96">
        <f t="shared" si="51"/>
        <v>1</v>
      </c>
      <c r="N1426" s="273"/>
    </row>
    <row r="1427" spans="2:14" x14ac:dyDescent="0.25">
      <c r="B1427" s="7"/>
      <c r="C1427" s="8"/>
      <c r="D1427" s="129"/>
      <c r="F1427" s="99"/>
      <c r="G1427" s="99"/>
      <c r="H1427" s="99"/>
      <c r="I1427" s="18"/>
      <c r="J1427" s="18"/>
      <c r="K1427" s="99">
        <f t="shared" si="50"/>
        <v>0</v>
      </c>
      <c r="M1427" s="96">
        <f t="shared" si="51"/>
        <v>1</v>
      </c>
      <c r="N1427" s="273"/>
    </row>
    <row r="1428" spans="2:14" x14ac:dyDescent="0.25">
      <c r="B1428" s="7"/>
      <c r="C1428" s="8"/>
      <c r="D1428" s="129"/>
      <c r="F1428" s="99"/>
      <c r="G1428" s="99"/>
      <c r="H1428" s="99"/>
      <c r="I1428" s="18"/>
      <c r="J1428" s="18"/>
      <c r="K1428" s="99">
        <f t="shared" si="50"/>
        <v>0</v>
      </c>
      <c r="M1428" s="96">
        <f t="shared" si="51"/>
        <v>1</v>
      </c>
      <c r="N1428" s="273"/>
    </row>
    <row r="1429" spans="2:14" x14ac:dyDescent="0.25">
      <c r="B1429" s="7"/>
      <c r="C1429" s="8"/>
      <c r="D1429" s="129"/>
      <c r="F1429" s="99"/>
      <c r="G1429" s="99"/>
      <c r="H1429" s="99"/>
      <c r="I1429" s="18"/>
      <c r="J1429" s="18"/>
      <c r="K1429" s="99">
        <f t="shared" si="50"/>
        <v>0</v>
      </c>
      <c r="M1429" s="96">
        <f t="shared" si="51"/>
        <v>1</v>
      </c>
      <c r="N1429" s="273"/>
    </row>
    <row r="1430" spans="2:14" x14ac:dyDescent="0.25">
      <c r="B1430" s="7"/>
      <c r="C1430" s="8"/>
      <c r="D1430" s="129"/>
      <c r="F1430" s="99"/>
      <c r="G1430" s="99"/>
      <c r="H1430" s="99"/>
      <c r="I1430" s="18"/>
      <c r="J1430" s="18"/>
      <c r="K1430" s="99">
        <f t="shared" si="50"/>
        <v>0</v>
      </c>
      <c r="M1430" s="96">
        <f t="shared" si="51"/>
        <v>1</v>
      </c>
      <c r="N1430" s="273"/>
    </row>
    <row r="1431" spans="2:14" x14ac:dyDescent="0.25">
      <c r="B1431" s="7"/>
      <c r="C1431" s="8"/>
      <c r="D1431" s="129"/>
      <c r="F1431" s="99"/>
      <c r="G1431" s="99"/>
      <c r="H1431" s="99"/>
      <c r="I1431" s="18"/>
      <c r="J1431" s="18"/>
      <c r="K1431" s="99">
        <f t="shared" si="50"/>
        <v>0</v>
      </c>
      <c r="M1431" s="96">
        <f t="shared" si="51"/>
        <v>1</v>
      </c>
      <c r="N1431" s="273"/>
    </row>
    <row r="1432" spans="2:14" x14ac:dyDescent="0.25">
      <c r="B1432" s="7"/>
      <c r="C1432" s="8"/>
      <c r="D1432" s="129"/>
      <c r="F1432" s="99"/>
      <c r="G1432" s="99"/>
      <c r="H1432" s="180"/>
      <c r="I1432" s="18"/>
      <c r="J1432" s="18"/>
      <c r="K1432" s="99">
        <f t="shared" si="50"/>
        <v>0</v>
      </c>
      <c r="M1432" s="96">
        <f t="shared" si="51"/>
        <v>1</v>
      </c>
      <c r="N1432" s="273"/>
    </row>
    <row r="1433" spans="2:14" x14ac:dyDescent="0.25">
      <c r="B1433" s="7"/>
      <c r="C1433" s="8"/>
      <c r="D1433" s="129"/>
      <c r="F1433" s="99"/>
      <c r="G1433" s="99"/>
      <c r="H1433" s="99"/>
      <c r="I1433" s="18"/>
      <c r="J1433" s="18"/>
      <c r="K1433" s="99">
        <f t="shared" si="50"/>
        <v>0</v>
      </c>
      <c r="M1433" s="96">
        <f t="shared" si="51"/>
        <v>1</v>
      </c>
      <c r="N1433" s="273"/>
    </row>
    <row r="1434" spans="2:14" x14ac:dyDescent="0.25">
      <c r="B1434" s="7"/>
      <c r="C1434" s="8"/>
      <c r="D1434" s="129"/>
      <c r="F1434" s="99"/>
      <c r="G1434" s="99"/>
      <c r="H1434" s="99"/>
      <c r="I1434" s="18"/>
      <c r="J1434" s="18"/>
      <c r="K1434" s="99">
        <f t="shared" si="50"/>
        <v>0</v>
      </c>
      <c r="M1434" s="96">
        <f t="shared" si="51"/>
        <v>1</v>
      </c>
      <c r="N1434" s="273"/>
    </row>
    <row r="1435" spans="2:14" x14ac:dyDescent="0.25">
      <c r="B1435" s="7"/>
      <c r="C1435" s="8"/>
      <c r="D1435" s="129"/>
      <c r="F1435" s="180"/>
      <c r="G1435" s="180"/>
      <c r="H1435" s="180"/>
      <c r="I1435" s="18"/>
      <c r="J1435" s="18"/>
      <c r="K1435" s="99">
        <f t="shared" si="50"/>
        <v>0</v>
      </c>
      <c r="M1435" s="96">
        <f t="shared" si="51"/>
        <v>1</v>
      </c>
      <c r="N1435" s="273"/>
    </row>
    <row r="1436" spans="2:14" x14ac:dyDescent="0.25">
      <c r="B1436" s="7"/>
      <c r="C1436" s="8"/>
      <c r="D1436" s="129"/>
      <c r="F1436" s="99"/>
      <c r="G1436" s="99"/>
      <c r="H1436" s="99"/>
      <c r="I1436" s="18"/>
      <c r="J1436" s="18"/>
      <c r="K1436" s="99">
        <f t="shared" si="50"/>
        <v>0</v>
      </c>
      <c r="M1436" s="96">
        <f t="shared" si="51"/>
        <v>1</v>
      </c>
      <c r="N1436" s="273"/>
    </row>
    <row r="1437" spans="2:14" x14ac:dyDescent="0.25">
      <c r="B1437" s="7"/>
      <c r="C1437" s="8"/>
      <c r="D1437" s="129"/>
      <c r="F1437" s="99"/>
      <c r="G1437" s="99"/>
      <c r="H1437" s="99"/>
      <c r="I1437" s="18"/>
      <c r="J1437" s="18"/>
      <c r="K1437" s="99">
        <f t="shared" si="50"/>
        <v>0</v>
      </c>
      <c r="M1437" s="96">
        <f t="shared" si="51"/>
        <v>1</v>
      </c>
      <c r="N1437" s="273"/>
    </row>
    <row r="1438" spans="2:14" x14ac:dyDescent="0.25">
      <c r="B1438" s="7"/>
      <c r="C1438" s="8"/>
      <c r="D1438" s="129"/>
      <c r="F1438" s="99"/>
      <c r="G1438" s="99"/>
      <c r="H1438" s="99"/>
      <c r="I1438" s="18"/>
      <c r="J1438" s="18"/>
      <c r="K1438" s="99">
        <f t="shared" si="50"/>
        <v>0</v>
      </c>
      <c r="M1438" s="96">
        <f t="shared" si="51"/>
        <v>1</v>
      </c>
      <c r="N1438" s="273"/>
    </row>
    <row r="1439" spans="2:14" x14ac:dyDescent="0.25">
      <c r="B1439" s="7"/>
      <c r="C1439" s="8"/>
      <c r="D1439" s="129"/>
      <c r="F1439" s="99"/>
      <c r="G1439" s="99"/>
      <c r="H1439" s="99"/>
      <c r="I1439" s="18"/>
      <c r="J1439" s="18"/>
      <c r="K1439" s="99">
        <f t="shared" si="50"/>
        <v>0</v>
      </c>
      <c r="M1439" s="96">
        <f t="shared" si="51"/>
        <v>1</v>
      </c>
      <c r="N1439" s="273"/>
    </row>
    <row r="1440" spans="2:14" x14ac:dyDescent="0.25">
      <c r="B1440" s="7"/>
      <c r="C1440" s="8"/>
      <c r="D1440" s="129"/>
      <c r="F1440" s="99"/>
      <c r="G1440" s="99"/>
      <c r="H1440" s="99"/>
      <c r="I1440" s="18"/>
      <c r="J1440" s="18"/>
      <c r="K1440" s="99">
        <f t="shared" si="50"/>
        <v>0</v>
      </c>
      <c r="M1440" s="96">
        <f t="shared" si="51"/>
        <v>1</v>
      </c>
      <c r="N1440" s="273"/>
    </row>
    <row r="1441" spans="2:14" x14ac:dyDescent="0.25">
      <c r="B1441" s="7"/>
      <c r="C1441" s="8"/>
      <c r="D1441" s="129"/>
      <c r="F1441" s="99"/>
      <c r="G1441" s="99"/>
      <c r="H1441" s="99"/>
      <c r="I1441" s="18"/>
      <c r="J1441" s="18"/>
      <c r="K1441" s="99">
        <f t="shared" si="50"/>
        <v>0</v>
      </c>
      <c r="M1441" s="96">
        <f t="shared" si="51"/>
        <v>1</v>
      </c>
      <c r="N1441" s="273"/>
    </row>
    <row r="1442" spans="2:14" x14ac:dyDescent="0.25">
      <c r="B1442" s="7"/>
      <c r="C1442" s="8"/>
      <c r="D1442" s="129"/>
      <c r="F1442" s="99"/>
      <c r="G1442" s="99"/>
      <c r="H1442" s="99"/>
      <c r="I1442" s="18"/>
      <c r="J1442" s="18"/>
      <c r="K1442" s="99">
        <f t="shared" si="50"/>
        <v>0</v>
      </c>
      <c r="M1442" s="96">
        <f t="shared" si="51"/>
        <v>1</v>
      </c>
      <c r="N1442" s="273"/>
    </row>
    <row r="1443" spans="2:14" x14ac:dyDescent="0.25">
      <c r="B1443" s="7"/>
      <c r="C1443" s="8"/>
      <c r="D1443" s="129"/>
      <c r="F1443" s="99"/>
      <c r="G1443" s="99"/>
      <c r="H1443" s="99"/>
      <c r="I1443" s="18"/>
      <c r="J1443" s="18"/>
      <c r="K1443" s="99">
        <f t="shared" si="50"/>
        <v>0</v>
      </c>
      <c r="M1443" s="96">
        <f t="shared" si="51"/>
        <v>1</v>
      </c>
      <c r="N1443" s="273"/>
    </row>
    <row r="1444" spans="2:14" x14ac:dyDescent="0.25">
      <c r="B1444" s="7"/>
      <c r="C1444" s="8"/>
      <c r="D1444" s="129"/>
      <c r="F1444" s="99"/>
      <c r="G1444" s="99"/>
      <c r="H1444" s="99"/>
      <c r="I1444" s="18"/>
      <c r="J1444" s="18"/>
      <c r="K1444" s="99">
        <f t="shared" si="50"/>
        <v>0</v>
      </c>
      <c r="M1444" s="96">
        <f t="shared" si="51"/>
        <v>1</v>
      </c>
      <c r="N1444" s="273"/>
    </row>
    <row r="1445" spans="2:14" x14ac:dyDescent="0.25">
      <c r="B1445" s="7"/>
      <c r="C1445" s="8"/>
      <c r="D1445" s="129"/>
      <c r="F1445" s="180"/>
      <c r="G1445" s="180"/>
      <c r="H1445" s="180"/>
      <c r="I1445" s="18"/>
      <c r="J1445" s="18"/>
      <c r="K1445" s="99">
        <f t="shared" si="50"/>
        <v>0</v>
      </c>
      <c r="M1445" s="96">
        <f t="shared" si="51"/>
        <v>1</v>
      </c>
      <c r="N1445" s="273"/>
    </row>
    <row r="1446" spans="2:14" x14ac:dyDescent="0.25">
      <c r="B1446" s="7"/>
      <c r="C1446" s="8"/>
      <c r="D1446" s="129"/>
      <c r="F1446" s="99"/>
      <c r="G1446" s="99"/>
      <c r="H1446" s="99"/>
      <c r="I1446" s="18"/>
      <c r="J1446" s="18"/>
      <c r="K1446" s="99">
        <f t="shared" si="50"/>
        <v>0</v>
      </c>
      <c r="M1446" s="96">
        <f t="shared" si="51"/>
        <v>1</v>
      </c>
      <c r="N1446" s="273"/>
    </row>
    <row r="1447" spans="2:14" x14ac:dyDescent="0.25">
      <c r="B1447" s="7"/>
      <c r="C1447" s="8"/>
      <c r="D1447" s="129"/>
      <c r="F1447" s="99"/>
      <c r="G1447" s="282"/>
      <c r="H1447" s="282"/>
      <c r="I1447" s="18"/>
      <c r="J1447" s="18"/>
      <c r="K1447" s="99">
        <f t="shared" si="50"/>
        <v>0</v>
      </c>
      <c r="M1447" s="96">
        <f t="shared" si="51"/>
        <v>1</v>
      </c>
      <c r="N1447" s="273"/>
    </row>
    <row r="1448" spans="2:14" x14ac:dyDescent="0.25">
      <c r="B1448" s="7"/>
      <c r="C1448" s="8"/>
      <c r="D1448" s="129"/>
      <c r="F1448" s="99"/>
      <c r="G1448" s="99"/>
      <c r="H1448" s="99"/>
      <c r="I1448" s="18"/>
      <c r="J1448" s="18"/>
      <c r="K1448" s="99">
        <f t="shared" si="50"/>
        <v>0</v>
      </c>
      <c r="M1448" s="96">
        <f t="shared" si="51"/>
        <v>1</v>
      </c>
      <c r="N1448" s="273"/>
    </row>
    <row r="1449" spans="2:14" x14ac:dyDescent="0.25">
      <c r="B1449" s="7"/>
      <c r="C1449" s="8"/>
      <c r="D1449" s="129"/>
      <c r="F1449" s="99"/>
      <c r="G1449" s="99"/>
      <c r="H1449" s="99"/>
      <c r="I1449" s="18"/>
      <c r="J1449" s="18"/>
      <c r="K1449" s="99">
        <f t="shared" si="50"/>
        <v>0</v>
      </c>
      <c r="M1449" s="96">
        <f t="shared" si="51"/>
        <v>1</v>
      </c>
      <c r="N1449" s="273"/>
    </row>
    <row r="1450" spans="2:14" x14ac:dyDescent="0.25">
      <c r="B1450" s="7"/>
      <c r="C1450" s="8"/>
      <c r="D1450" s="129"/>
      <c r="F1450" s="99"/>
      <c r="G1450" s="99"/>
      <c r="H1450" s="99"/>
      <c r="I1450" s="18"/>
      <c r="J1450" s="18"/>
      <c r="K1450" s="99">
        <f t="shared" ref="K1450:K1513" si="52">IF(ctConta="",K1449+F1450,IF(I1450=ctConta,K1449+F1450,K1449))</f>
        <v>0</v>
      </c>
      <c r="M1450" s="96">
        <f t="shared" si="51"/>
        <v>1</v>
      </c>
      <c r="N1450" s="273"/>
    </row>
    <row r="1451" spans="2:14" x14ac:dyDescent="0.25">
      <c r="B1451" s="7"/>
      <c r="C1451" s="8"/>
      <c r="D1451" s="129"/>
      <c r="F1451" s="99"/>
      <c r="G1451" s="180"/>
      <c r="H1451" s="180"/>
      <c r="I1451" s="18"/>
      <c r="J1451" s="18"/>
      <c r="K1451" s="99">
        <f t="shared" si="52"/>
        <v>0</v>
      </c>
      <c r="M1451" s="96">
        <f t="shared" si="51"/>
        <v>1</v>
      </c>
      <c r="N1451" s="273"/>
    </row>
    <row r="1452" spans="2:14" x14ac:dyDescent="0.25">
      <c r="B1452" s="7"/>
      <c r="C1452" s="8"/>
      <c r="D1452" s="129"/>
      <c r="F1452" s="99"/>
      <c r="G1452" s="180"/>
      <c r="H1452" s="180"/>
      <c r="I1452" s="18"/>
      <c r="J1452" s="18"/>
      <c r="K1452" s="99">
        <f t="shared" si="52"/>
        <v>0</v>
      </c>
      <c r="M1452" s="96">
        <f t="shared" si="51"/>
        <v>1</v>
      </c>
      <c r="N1452" s="273"/>
    </row>
    <row r="1453" spans="2:14" x14ac:dyDescent="0.25">
      <c r="B1453" s="7"/>
      <c r="C1453" s="8"/>
      <c r="D1453" s="129"/>
      <c r="F1453" s="99"/>
      <c r="G1453" s="99"/>
      <c r="H1453" s="99"/>
      <c r="I1453" s="18"/>
      <c r="J1453" s="18"/>
      <c r="K1453" s="99">
        <f t="shared" si="52"/>
        <v>0</v>
      </c>
      <c r="M1453" s="96">
        <f t="shared" si="51"/>
        <v>1</v>
      </c>
      <c r="N1453" s="273"/>
    </row>
    <row r="1454" spans="2:14" x14ac:dyDescent="0.25">
      <c r="B1454" s="7"/>
      <c r="C1454" s="8"/>
      <c r="D1454" s="129"/>
      <c r="F1454" s="99"/>
      <c r="G1454" s="99"/>
      <c r="H1454" s="99"/>
      <c r="I1454" s="18"/>
      <c r="J1454" s="18"/>
      <c r="K1454" s="99">
        <f t="shared" si="52"/>
        <v>0</v>
      </c>
      <c r="M1454" s="96">
        <f t="shared" si="51"/>
        <v>1</v>
      </c>
      <c r="N1454" s="273"/>
    </row>
    <row r="1455" spans="2:14" x14ac:dyDescent="0.25">
      <c r="B1455" s="7"/>
      <c r="C1455" s="8"/>
      <c r="D1455" s="129"/>
      <c r="F1455" s="99"/>
      <c r="G1455" s="99"/>
      <c r="H1455" s="99"/>
      <c r="I1455" s="18"/>
      <c r="J1455" s="18"/>
      <c r="K1455" s="99">
        <f t="shared" si="52"/>
        <v>0</v>
      </c>
      <c r="M1455" s="96">
        <f t="shared" si="51"/>
        <v>1</v>
      </c>
      <c r="N1455" s="273"/>
    </row>
    <row r="1456" spans="2:14" x14ac:dyDescent="0.25">
      <c r="B1456" s="7"/>
      <c r="C1456" s="8"/>
      <c r="D1456" s="129"/>
      <c r="F1456" s="99"/>
      <c r="G1456" s="99"/>
      <c r="H1456" s="99"/>
      <c r="I1456" s="18"/>
      <c r="J1456" s="18"/>
      <c r="K1456" s="99">
        <f t="shared" si="52"/>
        <v>0</v>
      </c>
      <c r="M1456" s="96">
        <f t="shared" si="51"/>
        <v>1</v>
      </c>
      <c r="N1456" s="273"/>
    </row>
    <row r="1457" spans="2:14" x14ac:dyDescent="0.25">
      <c r="B1457" s="7"/>
      <c r="C1457" s="8"/>
      <c r="D1457" s="129"/>
      <c r="F1457" s="180"/>
      <c r="G1457" s="180"/>
      <c r="H1457" s="180"/>
      <c r="I1457" s="18"/>
      <c r="J1457" s="18"/>
      <c r="K1457" s="99">
        <f t="shared" si="52"/>
        <v>0</v>
      </c>
      <c r="M1457" s="96">
        <f t="shared" si="51"/>
        <v>1</v>
      </c>
      <c r="N1457" s="273"/>
    </row>
    <row r="1458" spans="2:14" x14ac:dyDescent="0.25">
      <c r="B1458" s="7"/>
      <c r="C1458" s="8"/>
      <c r="D1458" s="129"/>
      <c r="F1458" s="99"/>
      <c r="G1458" s="99"/>
      <c r="H1458" s="99"/>
      <c r="I1458" s="18"/>
      <c r="J1458" s="18"/>
      <c r="K1458" s="99">
        <f t="shared" si="52"/>
        <v>0</v>
      </c>
      <c r="M1458" s="96">
        <f t="shared" si="51"/>
        <v>1</v>
      </c>
      <c r="N1458" s="273"/>
    </row>
    <row r="1459" spans="2:14" x14ac:dyDescent="0.25">
      <c r="B1459" s="7"/>
      <c r="C1459" s="8"/>
      <c r="D1459" s="129"/>
      <c r="F1459" s="99"/>
      <c r="G1459" s="99"/>
      <c r="H1459" s="99"/>
      <c r="I1459" s="18"/>
      <c r="J1459" s="18"/>
      <c r="K1459" s="99">
        <f t="shared" si="52"/>
        <v>0</v>
      </c>
      <c r="M1459" s="96">
        <f t="shared" si="51"/>
        <v>1</v>
      </c>
      <c r="N1459" s="273"/>
    </row>
    <row r="1460" spans="2:14" x14ac:dyDescent="0.25">
      <c r="B1460" s="7"/>
      <c r="C1460" s="8"/>
      <c r="D1460" s="129"/>
      <c r="F1460" s="99"/>
      <c r="G1460" s="99"/>
      <c r="H1460" s="99"/>
      <c r="I1460" s="18"/>
      <c r="J1460" s="18"/>
      <c r="K1460" s="99">
        <f t="shared" si="52"/>
        <v>0</v>
      </c>
      <c r="M1460" s="96">
        <f t="shared" si="51"/>
        <v>1</v>
      </c>
      <c r="N1460" s="273"/>
    </row>
    <row r="1461" spans="2:14" x14ac:dyDescent="0.25">
      <c r="B1461" s="7"/>
      <c r="C1461" s="8"/>
      <c r="D1461" s="129"/>
      <c r="F1461" s="99"/>
      <c r="G1461" s="180"/>
      <c r="H1461" s="180"/>
      <c r="I1461" s="18"/>
      <c r="J1461" s="18"/>
      <c r="K1461" s="99">
        <f t="shared" si="52"/>
        <v>0</v>
      </c>
      <c r="M1461" s="96">
        <f t="shared" si="51"/>
        <v>1</v>
      </c>
      <c r="N1461" s="273"/>
    </row>
    <row r="1462" spans="2:14" x14ac:dyDescent="0.25">
      <c r="B1462" s="7"/>
      <c r="C1462" s="8"/>
      <c r="D1462" s="129"/>
      <c r="F1462" s="99"/>
      <c r="G1462" s="99"/>
      <c r="H1462" s="99"/>
      <c r="I1462" s="18"/>
      <c r="J1462" s="18"/>
      <c r="K1462" s="99">
        <f t="shared" si="52"/>
        <v>0</v>
      </c>
      <c r="M1462" s="96">
        <f t="shared" si="51"/>
        <v>1</v>
      </c>
      <c r="N1462" s="273"/>
    </row>
    <row r="1463" spans="2:14" x14ac:dyDescent="0.25">
      <c r="B1463" s="7"/>
      <c r="C1463" s="8"/>
      <c r="D1463" s="129"/>
      <c r="F1463" s="99"/>
      <c r="G1463" s="180"/>
      <c r="H1463" s="180"/>
      <c r="I1463" s="18"/>
      <c r="J1463" s="18"/>
      <c r="K1463" s="99">
        <f t="shared" si="52"/>
        <v>0</v>
      </c>
      <c r="M1463" s="96">
        <f t="shared" si="51"/>
        <v>1</v>
      </c>
      <c r="N1463" s="273"/>
    </row>
    <row r="1464" spans="2:14" x14ac:dyDescent="0.25">
      <c r="B1464" s="7"/>
      <c r="C1464" s="8"/>
      <c r="D1464" s="129"/>
      <c r="F1464" s="99"/>
      <c r="G1464" s="99"/>
      <c r="H1464" s="99"/>
      <c r="I1464" s="18"/>
      <c r="J1464" s="18"/>
      <c r="K1464" s="99">
        <f t="shared" si="52"/>
        <v>0</v>
      </c>
      <c r="M1464" s="96">
        <f t="shared" si="51"/>
        <v>1</v>
      </c>
      <c r="N1464" s="273"/>
    </row>
    <row r="1465" spans="2:14" x14ac:dyDescent="0.25">
      <c r="B1465" s="7"/>
      <c r="C1465" s="8"/>
      <c r="D1465" s="129"/>
      <c r="F1465" s="99"/>
      <c r="G1465" s="99"/>
      <c r="H1465" s="99"/>
      <c r="I1465" s="18"/>
      <c r="J1465" s="18"/>
      <c r="K1465" s="99">
        <f t="shared" si="52"/>
        <v>0</v>
      </c>
      <c r="M1465" s="96">
        <f t="shared" si="51"/>
        <v>1</v>
      </c>
      <c r="N1465" s="273"/>
    </row>
    <row r="1466" spans="2:14" x14ac:dyDescent="0.25">
      <c r="B1466" s="7"/>
      <c r="C1466" s="8"/>
      <c r="D1466" s="129"/>
      <c r="F1466" s="180"/>
      <c r="G1466" s="180"/>
      <c r="H1466" s="180"/>
      <c r="I1466" s="18"/>
      <c r="J1466" s="18"/>
      <c r="K1466" s="99">
        <f t="shared" si="52"/>
        <v>0</v>
      </c>
      <c r="M1466" s="96">
        <f t="shared" si="51"/>
        <v>1</v>
      </c>
      <c r="N1466" s="273"/>
    </row>
    <row r="1467" spans="2:14" x14ac:dyDescent="0.25">
      <c r="B1467" s="7"/>
      <c r="C1467" s="8"/>
      <c r="D1467" s="129"/>
      <c r="F1467" s="180"/>
      <c r="G1467" s="180"/>
      <c r="H1467" s="180"/>
      <c r="I1467" s="18"/>
      <c r="J1467" s="18"/>
      <c r="K1467" s="99">
        <f t="shared" si="52"/>
        <v>0</v>
      </c>
      <c r="M1467" s="96">
        <f t="shared" si="51"/>
        <v>1</v>
      </c>
      <c r="N1467" s="273"/>
    </row>
    <row r="1468" spans="2:14" x14ac:dyDescent="0.25">
      <c r="B1468" s="7"/>
      <c r="C1468" s="8"/>
      <c r="D1468" s="129"/>
      <c r="F1468" s="99"/>
      <c r="G1468" s="180"/>
      <c r="H1468" s="180"/>
      <c r="I1468" s="18"/>
      <c r="J1468" s="18"/>
      <c r="K1468" s="99">
        <f t="shared" si="52"/>
        <v>0</v>
      </c>
      <c r="M1468" s="96">
        <f t="shared" si="51"/>
        <v>1</v>
      </c>
      <c r="N1468" s="273"/>
    </row>
    <row r="1469" spans="2:14" x14ac:dyDescent="0.25">
      <c r="B1469" s="7"/>
      <c r="C1469" s="8"/>
      <c r="D1469" s="129"/>
      <c r="F1469" s="99"/>
      <c r="G1469" s="99"/>
      <c r="H1469" s="99"/>
      <c r="I1469" s="18"/>
      <c r="J1469" s="18"/>
      <c r="K1469" s="99">
        <f t="shared" si="52"/>
        <v>0</v>
      </c>
      <c r="M1469" s="96">
        <f t="shared" si="51"/>
        <v>1</v>
      </c>
      <c r="N1469" s="273"/>
    </row>
    <row r="1470" spans="2:14" x14ac:dyDescent="0.25">
      <c r="B1470" s="7"/>
      <c r="C1470" s="8"/>
      <c r="D1470" s="129"/>
      <c r="F1470" s="180"/>
      <c r="G1470" s="180"/>
      <c r="H1470" s="180"/>
      <c r="I1470" s="18"/>
      <c r="J1470" s="18"/>
      <c r="K1470" s="99">
        <f t="shared" si="52"/>
        <v>0</v>
      </c>
      <c r="M1470" s="96">
        <f t="shared" si="51"/>
        <v>1</v>
      </c>
      <c r="N1470" s="273"/>
    </row>
    <row r="1471" spans="2:14" x14ac:dyDescent="0.25">
      <c r="B1471" s="7"/>
      <c r="C1471" s="8"/>
      <c r="D1471" s="129"/>
      <c r="F1471" s="180"/>
      <c r="G1471" s="180"/>
      <c r="H1471" s="180"/>
      <c r="I1471" s="18"/>
      <c r="J1471" s="18"/>
      <c r="K1471" s="99">
        <f t="shared" si="52"/>
        <v>0</v>
      </c>
      <c r="M1471" s="96">
        <f t="shared" si="51"/>
        <v>1</v>
      </c>
      <c r="N1471" s="273"/>
    </row>
    <row r="1472" spans="2:14" x14ac:dyDescent="0.25">
      <c r="B1472" s="7"/>
      <c r="C1472" s="8"/>
      <c r="D1472" s="129"/>
      <c r="F1472" s="180"/>
      <c r="G1472" s="180"/>
      <c r="H1472" s="180"/>
      <c r="I1472" s="18"/>
      <c r="J1472" s="18"/>
      <c r="K1472" s="99">
        <f t="shared" si="52"/>
        <v>0</v>
      </c>
      <c r="M1472" s="96">
        <f t="shared" si="51"/>
        <v>1</v>
      </c>
      <c r="N1472" s="273"/>
    </row>
    <row r="1473" spans="2:14" x14ac:dyDescent="0.25">
      <c r="B1473" s="7"/>
      <c r="C1473" s="8"/>
      <c r="D1473" s="129"/>
      <c r="F1473" s="180"/>
      <c r="G1473" s="180"/>
      <c r="H1473" s="180"/>
      <c r="I1473" s="18"/>
      <c r="J1473" s="18"/>
      <c r="K1473" s="99">
        <f t="shared" si="52"/>
        <v>0</v>
      </c>
      <c r="M1473" s="96">
        <f t="shared" si="51"/>
        <v>1</v>
      </c>
      <c r="N1473" s="273"/>
    </row>
    <row r="1474" spans="2:14" x14ac:dyDescent="0.25">
      <c r="B1474" s="7"/>
      <c r="C1474" s="8"/>
      <c r="D1474" s="129"/>
      <c r="F1474" s="180"/>
      <c r="G1474" s="180"/>
      <c r="H1474" s="180"/>
      <c r="I1474" s="18"/>
      <c r="J1474" s="18"/>
      <c r="K1474" s="99">
        <f t="shared" si="52"/>
        <v>0</v>
      </c>
      <c r="M1474" s="96">
        <f t="shared" si="51"/>
        <v>1</v>
      </c>
      <c r="N1474" s="273"/>
    </row>
    <row r="1475" spans="2:14" x14ac:dyDescent="0.25">
      <c r="B1475" s="7"/>
      <c r="C1475" s="8"/>
      <c r="D1475" s="129"/>
      <c r="F1475" s="180"/>
      <c r="G1475" s="180"/>
      <c r="H1475" s="180"/>
      <c r="I1475" s="18"/>
      <c r="J1475" s="18"/>
      <c r="K1475" s="99">
        <f t="shared" si="52"/>
        <v>0</v>
      </c>
      <c r="M1475" s="96">
        <f t="shared" si="51"/>
        <v>1</v>
      </c>
      <c r="N1475" s="273"/>
    </row>
    <row r="1476" spans="2:14" x14ac:dyDescent="0.25">
      <c r="B1476" s="7"/>
      <c r="C1476" s="8"/>
      <c r="D1476" s="129"/>
      <c r="F1476" s="180"/>
      <c r="G1476" s="180"/>
      <c r="H1476" s="180"/>
      <c r="I1476" s="18"/>
      <c r="J1476" s="18"/>
      <c r="K1476" s="99">
        <f t="shared" si="52"/>
        <v>0</v>
      </c>
      <c r="M1476" s="96">
        <f t="shared" si="51"/>
        <v>1</v>
      </c>
      <c r="N1476" s="273"/>
    </row>
    <row r="1477" spans="2:14" x14ac:dyDescent="0.25">
      <c r="B1477" s="7"/>
      <c r="C1477" s="8"/>
      <c r="D1477" s="129"/>
      <c r="F1477" s="180"/>
      <c r="G1477" s="180"/>
      <c r="H1477" s="180"/>
      <c r="I1477" s="18"/>
      <c r="J1477" s="18"/>
      <c r="K1477" s="99">
        <f t="shared" si="52"/>
        <v>0</v>
      </c>
      <c r="M1477" s="96">
        <f t="shared" si="51"/>
        <v>1</v>
      </c>
      <c r="N1477" s="273"/>
    </row>
    <row r="1478" spans="2:14" x14ac:dyDescent="0.25">
      <c r="B1478" s="7"/>
      <c r="C1478" s="8"/>
      <c r="D1478" s="129"/>
      <c r="F1478" s="180"/>
      <c r="G1478" s="180"/>
      <c r="H1478" s="180"/>
      <c r="I1478" s="18"/>
      <c r="J1478" s="18"/>
      <c r="K1478" s="99">
        <f t="shared" si="52"/>
        <v>0</v>
      </c>
      <c r="M1478" s="96">
        <f t="shared" si="51"/>
        <v>1</v>
      </c>
      <c r="N1478" s="273"/>
    </row>
    <row r="1479" spans="2:14" x14ac:dyDescent="0.25">
      <c r="B1479" s="7"/>
      <c r="C1479" s="8"/>
      <c r="D1479" s="129"/>
      <c r="F1479" s="180"/>
      <c r="G1479" s="180"/>
      <c r="H1479" s="180"/>
      <c r="I1479" s="18"/>
      <c r="J1479" s="18"/>
      <c r="K1479" s="99">
        <f t="shared" si="52"/>
        <v>0</v>
      </c>
      <c r="M1479" s="96">
        <f t="shared" si="51"/>
        <v>1</v>
      </c>
      <c r="N1479" s="273"/>
    </row>
    <row r="1480" spans="2:14" x14ac:dyDescent="0.25">
      <c r="B1480" s="7"/>
      <c r="C1480" s="8"/>
      <c r="D1480" s="129"/>
      <c r="F1480" s="180"/>
      <c r="G1480" s="180"/>
      <c r="H1480" s="180"/>
      <c r="I1480" s="18"/>
      <c r="J1480" s="18"/>
      <c r="K1480" s="99">
        <f t="shared" si="52"/>
        <v>0</v>
      </c>
      <c r="M1480" s="96">
        <f t="shared" si="51"/>
        <v>1</v>
      </c>
      <c r="N1480" s="273"/>
    </row>
    <row r="1481" spans="2:14" x14ac:dyDescent="0.25">
      <c r="B1481" s="7"/>
      <c r="C1481" s="8"/>
      <c r="D1481" s="129"/>
      <c r="F1481" s="180"/>
      <c r="G1481" s="180"/>
      <c r="H1481" s="180"/>
      <c r="I1481" s="18"/>
      <c r="J1481" s="18"/>
      <c r="K1481" s="99">
        <f t="shared" si="52"/>
        <v>0</v>
      </c>
      <c r="M1481" s="96">
        <f t="shared" si="51"/>
        <v>1</v>
      </c>
      <c r="N1481" s="273"/>
    </row>
    <row r="1482" spans="2:14" x14ac:dyDescent="0.25">
      <c r="B1482" s="7"/>
      <c r="C1482" s="8"/>
      <c r="D1482" s="129"/>
      <c r="F1482" s="180"/>
      <c r="G1482" s="180"/>
      <c r="H1482" s="180"/>
      <c r="I1482" s="18"/>
      <c r="J1482" s="18"/>
      <c r="K1482" s="99">
        <f t="shared" si="52"/>
        <v>0</v>
      </c>
      <c r="M1482" s="96">
        <f t="shared" si="51"/>
        <v>1</v>
      </c>
      <c r="N1482" s="273"/>
    </row>
    <row r="1483" spans="2:14" x14ac:dyDescent="0.25">
      <c r="B1483" s="7"/>
      <c r="C1483" s="8"/>
      <c r="D1483" s="129"/>
      <c r="F1483" s="180"/>
      <c r="G1483" s="180"/>
      <c r="H1483" s="180"/>
      <c r="I1483" s="18"/>
      <c r="J1483" s="18"/>
      <c r="K1483" s="99">
        <f t="shared" si="52"/>
        <v>0</v>
      </c>
      <c r="M1483" s="96">
        <f t="shared" si="51"/>
        <v>1</v>
      </c>
      <c r="N1483" s="273"/>
    </row>
    <row r="1484" spans="2:14" x14ac:dyDescent="0.25">
      <c r="B1484" s="7"/>
      <c r="C1484" s="8"/>
      <c r="D1484" s="129"/>
      <c r="F1484" s="180"/>
      <c r="G1484" s="180"/>
      <c r="H1484" s="180"/>
      <c r="I1484" s="18"/>
      <c r="J1484" s="18"/>
      <c r="K1484" s="99">
        <f t="shared" si="52"/>
        <v>0</v>
      </c>
      <c r="M1484" s="96">
        <f t="shared" si="51"/>
        <v>1</v>
      </c>
      <c r="N1484" s="273"/>
    </row>
    <row r="1485" spans="2:14" x14ac:dyDescent="0.25">
      <c r="B1485" s="7"/>
      <c r="C1485" s="8"/>
      <c r="D1485" s="129"/>
      <c r="F1485" s="180"/>
      <c r="G1485" s="180"/>
      <c r="H1485" s="180"/>
      <c r="I1485" s="18"/>
      <c r="J1485" s="18"/>
      <c r="K1485" s="99">
        <f t="shared" si="52"/>
        <v>0</v>
      </c>
      <c r="M1485" s="96">
        <f t="shared" si="51"/>
        <v>1</v>
      </c>
      <c r="N1485" s="273"/>
    </row>
    <row r="1486" spans="2:14" x14ac:dyDescent="0.25">
      <c r="B1486" s="7"/>
      <c r="C1486" s="8"/>
      <c r="D1486" s="129"/>
      <c r="F1486" s="180"/>
      <c r="G1486" s="180"/>
      <c r="H1486" s="180"/>
      <c r="I1486" s="18"/>
      <c r="J1486" s="18"/>
      <c r="K1486" s="99">
        <f t="shared" si="52"/>
        <v>0</v>
      </c>
      <c r="M1486" s="96">
        <f t="shared" si="51"/>
        <v>1</v>
      </c>
      <c r="N1486" s="273"/>
    </row>
    <row r="1487" spans="2:14" x14ac:dyDescent="0.25">
      <c r="B1487" s="7"/>
      <c r="C1487" s="8"/>
      <c r="D1487" s="129"/>
      <c r="F1487" s="180"/>
      <c r="G1487" s="180"/>
      <c r="H1487" s="180"/>
      <c r="I1487" s="18"/>
      <c r="J1487" s="18"/>
      <c r="K1487" s="99">
        <f t="shared" si="52"/>
        <v>0</v>
      </c>
      <c r="M1487" s="96">
        <f t="shared" si="51"/>
        <v>1</v>
      </c>
      <c r="N1487" s="273"/>
    </row>
    <row r="1488" spans="2:14" x14ac:dyDescent="0.25">
      <c r="B1488" s="7"/>
      <c r="C1488" s="8"/>
      <c r="D1488" s="129"/>
      <c r="F1488" s="180"/>
      <c r="G1488" s="180"/>
      <c r="H1488" s="180"/>
      <c r="I1488" s="18"/>
      <c r="J1488" s="18"/>
      <c r="K1488" s="99">
        <f t="shared" si="52"/>
        <v>0</v>
      </c>
      <c r="M1488" s="96">
        <f t="shared" si="51"/>
        <v>1</v>
      </c>
      <c r="N1488" s="273"/>
    </row>
    <row r="1489" spans="2:14" x14ac:dyDescent="0.25">
      <c r="B1489" s="7"/>
      <c r="C1489" s="8"/>
      <c r="D1489" s="129"/>
      <c r="F1489" s="180"/>
      <c r="G1489" s="180"/>
      <c r="H1489" s="180"/>
      <c r="I1489" s="18"/>
      <c r="J1489" s="18"/>
      <c r="K1489" s="99">
        <f t="shared" si="52"/>
        <v>0</v>
      </c>
      <c r="M1489" s="96">
        <f t="shared" ref="M1489:M1552" si="53">UltimoDia(D1489)</f>
        <v>1</v>
      </c>
      <c r="N1489" s="273"/>
    </row>
    <row r="1490" spans="2:14" x14ac:dyDescent="0.25">
      <c r="B1490" s="7"/>
      <c r="C1490" s="8"/>
      <c r="D1490" s="129"/>
      <c r="F1490" s="180"/>
      <c r="G1490" s="180"/>
      <c r="H1490" s="180"/>
      <c r="I1490" s="18"/>
      <c r="J1490" s="18"/>
      <c r="K1490" s="99">
        <f t="shared" si="52"/>
        <v>0</v>
      </c>
      <c r="M1490" s="96">
        <f t="shared" si="53"/>
        <v>1</v>
      </c>
      <c r="N1490" s="273"/>
    </row>
    <row r="1491" spans="2:14" x14ac:dyDescent="0.25">
      <c r="B1491" s="7"/>
      <c r="C1491" s="8"/>
      <c r="D1491" s="129"/>
      <c r="F1491" s="180"/>
      <c r="G1491" s="276"/>
      <c r="H1491" s="276"/>
      <c r="I1491" s="18"/>
      <c r="J1491" s="18"/>
      <c r="K1491" s="99">
        <f t="shared" si="52"/>
        <v>0</v>
      </c>
      <c r="M1491" s="96">
        <f t="shared" si="53"/>
        <v>1</v>
      </c>
      <c r="N1491" s="273"/>
    </row>
    <row r="1492" spans="2:14" x14ac:dyDescent="0.25">
      <c r="B1492" s="7"/>
      <c r="C1492" s="8"/>
      <c r="D1492" s="129"/>
      <c r="F1492" s="180"/>
      <c r="G1492" s="180"/>
      <c r="H1492" s="180"/>
      <c r="I1492" s="18"/>
      <c r="J1492" s="18"/>
      <c r="K1492" s="99">
        <f t="shared" si="52"/>
        <v>0</v>
      </c>
      <c r="M1492" s="96">
        <f t="shared" si="53"/>
        <v>1</v>
      </c>
      <c r="N1492" s="273"/>
    </row>
    <row r="1493" spans="2:14" x14ac:dyDescent="0.25">
      <c r="B1493" s="7"/>
      <c r="C1493" s="8"/>
      <c r="D1493" s="129"/>
      <c r="F1493" s="180"/>
      <c r="G1493" s="180"/>
      <c r="H1493" s="180"/>
      <c r="I1493" s="18"/>
      <c r="J1493" s="18"/>
      <c r="K1493" s="99">
        <f t="shared" si="52"/>
        <v>0</v>
      </c>
      <c r="M1493" s="96">
        <f t="shared" si="53"/>
        <v>1</v>
      </c>
      <c r="N1493" s="273"/>
    </row>
    <row r="1494" spans="2:14" x14ac:dyDescent="0.25">
      <c r="B1494" s="7"/>
      <c r="C1494" s="8"/>
      <c r="D1494" s="129"/>
      <c r="F1494" s="180"/>
      <c r="G1494" s="282"/>
      <c r="H1494" s="282"/>
      <c r="I1494" s="18"/>
      <c r="J1494" s="18"/>
      <c r="K1494" s="99">
        <f t="shared" si="52"/>
        <v>0</v>
      </c>
      <c r="M1494" s="96">
        <f t="shared" si="53"/>
        <v>1</v>
      </c>
      <c r="N1494" s="273"/>
    </row>
    <row r="1495" spans="2:14" x14ac:dyDescent="0.25">
      <c r="B1495" s="7"/>
      <c r="C1495" s="8"/>
      <c r="D1495" s="129"/>
      <c r="F1495" s="180"/>
      <c r="G1495" s="180"/>
      <c r="H1495" s="180"/>
      <c r="I1495" s="18"/>
      <c r="J1495" s="18"/>
      <c r="K1495" s="99">
        <f t="shared" si="52"/>
        <v>0</v>
      </c>
      <c r="M1495" s="96">
        <f t="shared" si="53"/>
        <v>1</v>
      </c>
      <c r="N1495" s="273"/>
    </row>
    <row r="1496" spans="2:14" x14ac:dyDescent="0.25">
      <c r="B1496" s="7"/>
      <c r="C1496" s="8"/>
      <c r="D1496" s="129"/>
      <c r="F1496" s="180"/>
      <c r="G1496" s="180"/>
      <c r="H1496" s="180"/>
      <c r="I1496" s="18"/>
      <c r="J1496" s="18"/>
      <c r="K1496" s="99">
        <f t="shared" si="52"/>
        <v>0</v>
      </c>
      <c r="M1496" s="96">
        <f t="shared" si="53"/>
        <v>1</v>
      </c>
      <c r="N1496" s="273"/>
    </row>
    <row r="1497" spans="2:14" x14ac:dyDescent="0.25">
      <c r="B1497" s="7"/>
      <c r="C1497" s="8"/>
      <c r="D1497" s="129"/>
      <c r="F1497" s="180"/>
      <c r="G1497" s="180"/>
      <c r="H1497" s="180"/>
      <c r="I1497" s="18"/>
      <c r="J1497" s="18"/>
      <c r="K1497" s="99">
        <f t="shared" si="52"/>
        <v>0</v>
      </c>
      <c r="M1497" s="96">
        <f t="shared" si="53"/>
        <v>1</v>
      </c>
      <c r="N1497" s="273"/>
    </row>
    <row r="1498" spans="2:14" x14ac:dyDescent="0.25">
      <c r="B1498" s="7"/>
      <c r="C1498" s="8"/>
      <c r="D1498" s="129"/>
      <c r="F1498" s="99"/>
      <c r="G1498" s="99"/>
      <c r="H1498" s="180"/>
      <c r="I1498" s="18"/>
      <c r="J1498" s="18"/>
      <c r="K1498" s="99">
        <f t="shared" si="52"/>
        <v>0</v>
      </c>
      <c r="M1498" s="96">
        <f t="shared" si="53"/>
        <v>1</v>
      </c>
      <c r="N1498" s="273"/>
    </row>
    <row r="1499" spans="2:14" x14ac:dyDescent="0.25">
      <c r="B1499" s="7"/>
      <c r="C1499" s="8"/>
      <c r="D1499" s="129"/>
      <c r="F1499" s="99"/>
      <c r="G1499" s="99"/>
      <c r="H1499" s="99"/>
      <c r="I1499" s="18"/>
      <c r="J1499" s="18"/>
      <c r="K1499" s="99">
        <f t="shared" si="52"/>
        <v>0</v>
      </c>
      <c r="M1499" s="96">
        <f t="shared" si="53"/>
        <v>1</v>
      </c>
      <c r="N1499" s="273"/>
    </row>
    <row r="1500" spans="2:14" x14ac:dyDescent="0.25">
      <c r="B1500" s="7"/>
      <c r="C1500" s="8"/>
      <c r="D1500" s="129"/>
      <c r="F1500" s="99"/>
      <c r="G1500" s="282"/>
      <c r="H1500" s="276"/>
      <c r="I1500" s="18"/>
      <c r="J1500" s="18"/>
      <c r="K1500" s="99">
        <f t="shared" si="52"/>
        <v>0</v>
      </c>
      <c r="M1500" s="96">
        <f t="shared" si="53"/>
        <v>1</v>
      </c>
      <c r="N1500" s="273"/>
    </row>
    <row r="1501" spans="2:14" x14ac:dyDescent="0.25">
      <c r="B1501" s="7"/>
      <c r="C1501" s="8"/>
      <c r="D1501" s="129"/>
      <c r="F1501" s="99"/>
      <c r="G1501" s="276"/>
      <c r="H1501" s="276"/>
      <c r="I1501" s="18"/>
      <c r="J1501" s="18"/>
      <c r="K1501" s="99">
        <f t="shared" si="52"/>
        <v>0</v>
      </c>
      <c r="M1501" s="96">
        <f t="shared" si="53"/>
        <v>1</v>
      </c>
      <c r="N1501" s="273"/>
    </row>
    <row r="1502" spans="2:14" x14ac:dyDescent="0.25">
      <c r="B1502" s="7"/>
      <c r="C1502" s="8"/>
      <c r="D1502" s="129"/>
      <c r="F1502" s="99"/>
      <c r="G1502" s="282"/>
      <c r="H1502" s="276"/>
      <c r="I1502" s="18"/>
      <c r="J1502" s="18"/>
      <c r="K1502" s="99">
        <f t="shared" si="52"/>
        <v>0</v>
      </c>
      <c r="M1502" s="96">
        <f t="shared" si="53"/>
        <v>1</v>
      </c>
      <c r="N1502" s="273"/>
    </row>
    <row r="1503" spans="2:14" x14ac:dyDescent="0.25">
      <c r="B1503" s="7"/>
      <c r="C1503" s="8"/>
      <c r="D1503" s="129"/>
      <c r="F1503" s="99"/>
      <c r="G1503" s="282"/>
      <c r="H1503" s="276"/>
      <c r="I1503" s="18"/>
      <c r="J1503" s="18"/>
      <c r="K1503" s="99">
        <f t="shared" si="52"/>
        <v>0</v>
      </c>
      <c r="M1503" s="96">
        <f t="shared" si="53"/>
        <v>1</v>
      </c>
      <c r="N1503" s="273"/>
    </row>
    <row r="1504" spans="2:14" x14ac:dyDescent="0.25">
      <c r="B1504" s="7"/>
      <c r="C1504" s="8"/>
      <c r="D1504" s="129"/>
      <c r="F1504" s="99"/>
      <c r="G1504" s="276"/>
      <c r="H1504" s="276"/>
      <c r="I1504" s="18"/>
      <c r="J1504" s="18"/>
      <c r="K1504" s="99">
        <f t="shared" si="52"/>
        <v>0</v>
      </c>
      <c r="M1504" s="96">
        <f t="shared" si="53"/>
        <v>1</v>
      </c>
      <c r="N1504" s="273"/>
    </row>
    <row r="1505" spans="2:14" x14ac:dyDescent="0.25">
      <c r="B1505" s="7"/>
      <c r="C1505" s="8"/>
      <c r="D1505" s="129"/>
      <c r="F1505" s="99"/>
      <c r="G1505" s="180"/>
      <c r="H1505" s="180"/>
      <c r="I1505" s="18"/>
      <c r="J1505" s="18"/>
      <c r="K1505" s="99">
        <f t="shared" si="52"/>
        <v>0</v>
      </c>
      <c r="M1505" s="96">
        <f t="shared" si="53"/>
        <v>1</v>
      </c>
      <c r="N1505" s="273"/>
    </row>
    <row r="1506" spans="2:14" x14ac:dyDescent="0.25">
      <c r="B1506" s="7"/>
      <c r="C1506" s="8"/>
      <c r="D1506" s="129"/>
      <c r="F1506" s="99"/>
      <c r="G1506" s="180"/>
      <c r="H1506" s="180"/>
      <c r="I1506" s="18"/>
      <c r="J1506" s="18"/>
      <c r="K1506" s="99">
        <f t="shared" si="52"/>
        <v>0</v>
      </c>
      <c r="M1506" s="96">
        <f t="shared" si="53"/>
        <v>1</v>
      </c>
      <c r="N1506" s="273"/>
    </row>
    <row r="1507" spans="2:14" x14ac:dyDescent="0.25">
      <c r="B1507" s="7"/>
      <c r="C1507" s="8"/>
      <c r="D1507" s="129"/>
      <c r="F1507" s="99"/>
      <c r="G1507" s="99"/>
      <c r="H1507" s="99"/>
      <c r="I1507" s="18"/>
      <c r="J1507" s="18"/>
      <c r="K1507" s="99">
        <f t="shared" si="52"/>
        <v>0</v>
      </c>
      <c r="M1507" s="96">
        <f t="shared" si="53"/>
        <v>1</v>
      </c>
      <c r="N1507" s="273"/>
    </row>
    <row r="1508" spans="2:14" x14ac:dyDescent="0.25">
      <c r="B1508" s="7"/>
      <c r="C1508" s="8"/>
      <c r="D1508" s="129"/>
      <c r="F1508" s="99"/>
      <c r="G1508" s="180"/>
      <c r="H1508" s="180"/>
      <c r="I1508" s="18"/>
      <c r="J1508" s="18"/>
      <c r="K1508" s="99">
        <f t="shared" si="52"/>
        <v>0</v>
      </c>
      <c r="M1508" s="96">
        <f t="shared" si="53"/>
        <v>1</v>
      </c>
      <c r="N1508" s="273"/>
    </row>
    <row r="1509" spans="2:14" x14ac:dyDescent="0.25">
      <c r="B1509" s="7"/>
      <c r="C1509" s="8"/>
      <c r="D1509" s="129"/>
      <c r="F1509" s="99"/>
      <c r="G1509" s="180"/>
      <c r="H1509" s="180"/>
      <c r="I1509" s="18"/>
      <c r="J1509" s="18"/>
      <c r="K1509" s="99">
        <f t="shared" si="52"/>
        <v>0</v>
      </c>
      <c r="M1509" s="96">
        <f t="shared" si="53"/>
        <v>1</v>
      </c>
      <c r="N1509" s="273"/>
    </row>
    <row r="1510" spans="2:14" x14ac:dyDescent="0.25">
      <c r="B1510" s="7"/>
      <c r="C1510" s="8"/>
      <c r="D1510" s="129"/>
      <c r="F1510" s="99"/>
      <c r="G1510" s="99"/>
      <c r="H1510" s="99"/>
      <c r="I1510" s="18"/>
      <c r="J1510" s="18"/>
      <c r="K1510" s="99">
        <f t="shared" si="52"/>
        <v>0</v>
      </c>
      <c r="M1510" s="96">
        <f t="shared" si="53"/>
        <v>1</v>
      </c>
      <c r="N1510" s="273"/>
    </row>
    <row r="1511" spans="2:14" x14ac:dyDescent="0.25">
      <c r="B1511" s="7"/>
      <c r="C1511" s="8"/>
      <c r="D1511" s="129"/>
      <c r="F1511" s="99"/>
      <c r="G1511" s="99"/>
      <c r="H1511" s="99"/>
      <c r="I1511" s="18"/>
      <c r="J1511" s="18"/>
      <c r="K1511" s="99">
        <f t="shared" si="52"/>
        <v>0</v>
      </c>
      <c r="M1511" s="96">
        <f t="shared" si="53"/>
        <v>1</v>
      </c>
      <c r="N1511" s="273"/>
    </row>
    <row r="1512" spans="2:14" x14ac:dyDescent="0.25">
      <c r="B1512" s="7"/>
      <c r="C1512" s="8"/>
      <c r="D1512" s="129"/>
      <c r="F1512" s="99"/>
      <c r="G1512" s="99"/>
      <c r="H1512" s="99"/>
      <c r="I1512" s="18"/>
      <c r="J1512" s="18"/>
      <c r="K1512" s="99">
        <f t="shared" si="52"/>
        <v>0</v>
      </c>
      <c r="M1512" s="96">
        <f t="shared" si="53"/>
        <v>1</v>
      </c>
      <c r="N1512" s="273"/>
    </row>
    <row r="1513" spans="2:14" x14ac:dyDescent="0.25">
      <c r="B1513" s="7"/>
      <c r="C1513" s="8"/>
      <c r="D1513" s="129"/>
      <c r="F1513" s="180"/>
      <c r="G1513" s="180"/>
      <c r="H1513" s="180"/>
      <c r="I1513" s="18"/>
      <c r="J1513" s="18"/>
      <c r="K1513" s="99">
        <f t="shared" si="52"/>
        <v>0</v>
      </c>
      <c r="M1513" s="96">
        <f t="shared" si="53"/>
        <v>1</v>
      </c>
      <c r="N1513" s="273"/>
    </row>
    <row r="1514" spans="2:14" x14ac:dyDescent="0.25">
      <c r="B1514" s="7"/>
      <c r="C1514" s="8"/>
      <c r="D1514" s="129"/>
      <c r="F1514" s="99"/>
      <c r="G1514" s="180"/>
      <c r="H1514" s="180"/>
      <c r="I1514" s="18"/>
      <c r="J1514" s="18"/>
      <c r="K1514" s="99">
        <f t="shared" ref="K1514:K1577" si="54">IF(ctConta="",K1513+F1514,IF(I1514=ctConta,K1513+F1514,K1513))</f>
        <v>0</v>
      </c>
      <c r="M1514" s="96">
        <f t="shared" si="53"/>
        <v>1</v>
      </c>
      <c r="N1514" s="273"/>
    </row>
    <row r="1515" spans="2:14" x14ac:dyDescent="0.25">
      <c r="B1515" s="7"/>
      <c r="C1515" s="8"/>
      <c r="D1515" s="129"/>
      <c r="F1515" s="99"/>
      <c r="G1515" s="180"/>
      <c r="H1515" s="99"/>
      <c r="I1515" s="18"/>
      <c r="J1515" s="18"/>
      <c r="K1515" s="99">
        <f t="shared" si="54"/>
        <v>0</v>
      </c>
      <c r="M1515" s="96">
        <f t="shared" si="53"/>
        <v>1</v>
      </c>
      <c r="N1515" s="273"/>
    </row>
    <row r="1516" spans="2:14" x14ac:dyDescent="0.25">
      <c r="B1516" s="7"/>
      <c r="C1516" s="8"/>
      <c r="D1516" s="129"/>
      <c r="F1516" s="99"/>
      <c r="G1516" s="180"/>
      <c r="H1516" s="180"/>
      <c r="I1516" s="18"/>
      <c r="J1516" s="18"/>
      <c r="K1516" s="99">
        <f t="shared" si="54"/>
        <v>0</v>
      </c>
      <c r="M1516" s="96">
        <f t="shared" si="53"/>
        <v>1</v>
      </c>
      <c r="N1516" s="273"/>
    </row>
    <row r="1517" spans="2:14" x14ac:dyDescent="0.25">
      <c r="B1517" s="7"/>
      <c r="C1517" s="8"/>
      <c r="D1517" s="129"/>
      <c r="F1517" s="99"/>
      <c r="G1517" s="180"/>
      <c r="H1517" s="99"/>
      <c r="I1517" s="18"/>
      <c r="J1517" s="18"/>
      <c r="K1517" s="99">
        <f t="shared" si="54"/>
        <v>0</v>
      </c>
      <c r="M1517" s="96">
        <f t="shared" si="53"/>
        <v>1</v>
      </c>
      <c r="N1517" s="273"/>
    </row>
    <row r="1518" spans="2:14" x14ac:dyDescent="0.25">
      <c r="B1518" s="7"/>
      <c r="C1518" s="8"/>
      <c r="D1518" s="129"/>
      <c r="F1518" s="99"/>
      <c r="G1518" s="180"/>
      <c r="H1518" s="180"/>
      <c r="I1518" s="18"/>
      <c r="J1518" s="18"/>
      <c r="K1518" s="99">
        <f t="shared" si="54"/>
        <v>0</v>
      </c>
      <c r="M1518" s="96">
        <f t="shared" si="53"/>
        <v>1</v>
      </c>
      <c r="N1518" s="273"/>
    </row>
    <row r="1519" spans="2:14" x14ac:dyDescent="0.25">
      <c r="B1519" s="7"/>
      <c r="C1519" s="8"/>
      <c r="D1519" s="129"/>
      <c r="F1519" s="99"/>
      <c r="G1519" s="99"/>
      <c r="H1519" s="180"/>
      <c r="I1519" s="18"/>
      <c r="J1519" s="18"/>
      <c r="K1519" s="99">
        <f t="shared" si="54"/>
        <v>0</v>
      </c>
      <c r="M1519" s="96">
        <f t="shared" si="53"/>
        <v>1</v>
      </c>
      <c r="N1519" s="273"/>
    </row>
    <row r="1520" spans="2:14" x14ac:dyDescent="0.25">
      <c r="B1520" s="7"/>
      <c r="C1520" s="8"/>
      <c r="D1520" s="129"/>
      <c r="F1520" s="99"/>
      <c r="G1520" s="180"/>
      <c r="H1520" s="180"/>
      <c r="I1520" s="18"/>
      <c r="J1520" s="18"/>
      <c r="K1520" s="99">
        <f t="shared" si="54"/>
        <v>0</v>
      </c>
      <c r="M1520" s="96">
        <f t="shared" si="53"/>
        <v>1</v>
      </c>
      <c r="N1520" s="273"/>
    </row>
    <row r="1521" spans="2:14" x14ac:dyDescent="0.25">
      <c r="B1521" s="7"/>
      <c r="C1521" s="8"/>
      <c r="D1521" s="129"/>
      <c r="F1521" s="99"/>
      <c r="G1521" s="273"/>
      <c r="H1521" s="273"/>
      <c r="I1521" s="18"/>
      <c r="J1521" s="18"/>
      <c r="K1521" s="99">
        <f t="shared" si="54"/>
        <v>0</v>
      </c>
      <c r="M1521" s="96">
        <f t="shared" si="53"/>
        <v>1</v>
      </c>
      <c r="N1521" s="273"/>
    </row>
    <row r="1522" spans="2:14" x14ac:dyDescent="0.25">
      <c r="B1522" s="7"/>
      <c r="C1522" s="8"/>
      <c r="D1522" s="129"/>
      <c r="F1522" s="99"/>
      <c r="G1522" s="99"/>
      <c r="H1522" s="99"/>
      <c r="I1522" s="18"/>
      <c r="J1522" s="18"/>
      <c r="K1522" s="99">
        <f t="shared" si="54"/>
        <v>0</v>
      </c>
      <c r="M1522" s="96">
        <f t="shared" si="53"/>
        <v>1</v>
      </c>
      <c r="N1522" s="273"/>
    </row>
    <row r="1523" spans="2:14" x14ac:dyDescent="0.25">
      <c r="B1523" s="7"/>
      <c r="C1523" s="8"/>
      <c r="D1523" s="129"/>
      <c r="F1523" s="99"/>
      <c r="G1523" s="273"/>
      <c r="H1523" s="273"/>
      <c r="I1523" s="18"/>
      <c r="J1523" s="18"/>
      <c r="K1523" s="99">
        <f t="shared" si="54"/>
        <v>0</v>
      </c>
      <c r="M1523" s="96">
        <f t="shared" si="53"/>
        <v>1</v>
      </c>
      <c r="N1523" s="273"/>
    </row>
    <row r="1524" spans="2:14" x14ac:dyDescent="0.25">
      <c r="B1524" s="7"/>
      <c r="C1524" s="8"/>
      <c r="D1524" s="129"/>
      <c r="F1524" s="269"/>
      <c r="G1524" s="273"/>
      <c r="H1524" s="273"/>
      <c r="I1524" s="18"/>
      <c r="J1524" s="18"/>
      <c r="K1524" s="99">
        <f t="shared" si="54"/>
        <v>0</v>
      </c>
      <c r="M1524" s="96">
        <f t="shared" si="53"/>
        <v>1</v>
      </c>
      <c r="N1524" s="273"/>
    </row>
    <row r="1525" spans="2:14" x14ac:dyDescent="0.25">
      <c r="B1525" s="7"/>
      <c r="C1525" s="8"/>
      <c r="D1525" s="129"/>
      <c r="F1525" s="99"/>
      <c r="G1525" s="99"/>
      <c r="H1525" s="99"/>
      <c r="I1525" s="18"/>
      <c r="J1525" s="18"/>
      <c r="K1525" s="99">
        <f t="shared" si="54"/>
        <v>0</v>
      </c>
      <c r="M1525" s="96">
        <f t="shared" si="53"/>
        <v>1</v>
      </c>
      <c r="N1525" s="273"/>
    </row>
    <row r="1526" spans="2:14" x14ac:dyDescent="0.25">
      <c r="B1526" s="7"/>
      <c r="C1526" s="8"/>
      <c r="D1526" s="129"/>
      <c r="F1526" s="99"/>
      <c r="G1526" s="99"/>
      <c r="H1526" s="99"/>
      <c r="I1526" s="18"/>
      <c r="J1526" s="18"/>
      <c r="K1526" s="99">
        <f t="shared" si="54"/>
        <v>0</v>
      </c>
      <c r="M1526" s="96">
        <f t="shared" si="53"/>
        <v>1</v>
      </c>
      <c r="N1526" s="273"/>
    </row>
    <row r="1527" spans="2:14" x14ac:dyDescent="0.25">
      <c r="B1527" s="7"/>
      <c r="C1527" s="8"/>
      <c r="D1527" s="129"/>
      <c r="F1527" s="99"/>
      <c r="G1527" s="99"/>
      <c r="H1527" s="99"/>
      <c r="I1527" s="18"/>
      <c r="J1527" s="18"/>
      <c r="K1527" s="99">
        <f t="shared" si="54"/>
        <v>0</v>
      </c>
      <c r="M1527" s="96">
        <f t="shared" si="53"/>
        <v>1</v>
      </c>
      <c r="N1527" s="273"/>
    </row>
    <row r="1528" spans="2:14" x14ac:dyDescent="0.25">
      <c r="B1528" s="7"/>
      <c r="C1528" s="8"/>
      <c r="D1528" s="129"/>
      <c r="F1528" s="99"/>
      <c r="G1528" s="99"/>
      <c r="H1528" s="99"/>
      <c r="I1528" s="18"/>
      <c r="J1528" s="18"/>
      <c r="K1528" s="99">
        <f t="shared" si="54"/>
        <v>0</v>
      </c>
      <c r="M1528" s="96">
        <f t="shared" si="53"/>
        <v>1</v>
      </c>
      <c r="N1528" s="273"/>
    </row>
    <row r="1529" spans="2:14" x14ac:dyDescent="0.25">
      <c r="B1529" s="7"/>
      <c r="C1529" s="8"/>
      <c r="D1529" s="129"/>
      <c r="F1529" s="99"/>
      <c r="G1529" s="99"/>
      <c r="H1529" s="99"/>
      <c r="I1529" s="18"/>
      <c r="J1529" s="18"/>
      <c r="K1529" s="99">
        <f t="shared" si="54"/>
        <v>0</v>
      </c>
      <c r="M1529" s="96">
        <f t="shared" si="53"/>
        <v>1</v>
      </c>
      <c r="N1529" s="273"/>
    </row>
    <row r="1530" spans="2:14" x14ac:dyDescent="0.25">
      <c r="B1530" s="7"/>
      <c r="C1530" s="8"/>
      <c r="D1530" s="129"/>
      <c r="F1530" s="99"/>
      <c r="G1530" s="99"/>
      <c r="H1530" s="99"/>
      <c r="I1530" s="18"/>
      <c r="J1530" s="18"/>
      <c r="K1530" s="99">
        <f t="shared" si="54"/>
        <v>0</v>
      </c>
      <c r="M1530" s="96">
        <f t="shared" si="53"/>
        <v>1</v>
      </c>
      <c r="N1530" s="273"/>
    </row>
    <row r="1531" spans="2:14" x14ac:dyDescent="0.25">
      <c r="B1531" s="7"/>
      <c r="C1531" s="8"/>
      <c r="D1531" s="129"/>
      <c r="F1531" s="99"/>
      <c r="G1531" s="99"/>
      <c r="H1531" s="99"/>
      <c r="I1531" s="18"/>
      <c r="J1531" s="18"/>
      <c r="K1531" s="99">
        <f t="shared" si="54"/>
        <v>0</v>
      </c>
      <c r="M1531" s="96">
        <f t="shared" si="53"/>
        <v>1</v>
      </c>
      <c r="N1531" s="273"/>
    </row>
    <row r="1532" spans="2:14" x14ac:dyDescent="0.25">
      <c r="B1532" s="7"/>
      <c r="C1532" s="8"/>
      <c r="D1532" s="129"/>
      <c r="F1532" s="99"/>
      <c r="G1532" s="99"/>
      <c r="H1532" s="99"/>
      <c r="I1532" s="18"/>
      <c r="J1532" s="18"/>
      <c r="K1532" s="99">
        <f t="shared" si="54"/>
        <v>0</v>
      </c>
      <c r="M1532" s="96">
        <f t="shared" si="53"/>
        <v>1</v>
      </c>
      <c r="N1532" s="273"/>
    </row>
    <row r="1533" spans="2:14" x14ac:dyDescent="0.25">
      <c r="B1533" s="7"/>
      <c r="C1533" s="8"/>
      <c r="D1533" s="129"/>
      <c r="F1533" s="99"/>
      <c r="G1533" s="99"/>
      <c r="H1533" s="99"/>
      <c r="I1533" s="18"/>
      <c r="J1533" s="18"/>
      <c r="K1533" s="99">
        <f t="shared" si="54"/>
        <v>0</v>
      </c>
      <c r="M1533" s="96">
        <f t="shared" si="53"/>
        <v>1</v>
      </c>
      <c r="N1533" s="273"/>
    </row>
    <row r="1534" spans="2:14" x14ac:dyDescent="0.25">
      <c r="B1534" s="7"/>
      <c r="C1534" s="8"/>
      <c r="D1534" s="129"/>
      <c r="F1534" s="99"/>
      <c r="G1534" s="99"/>
      <c r="H1534" s="99"/>
      <c r="I1534" s="18"/>
      <c r="J1534" s="18"/>
      <c r="K1534" s="99">
        <f t="shared" si="54"/>
        <v>0</v>
      </c>
      <c r="M1534" s="96">
        <f t="shared" si="53"/>
        <v>1</v>
      </c>
      <c r="N1534" s="273"/>
    </row>
    <row r="1535" spans="2:14" x14ac:dyDescent="0.25">
      <c r="B1535" s="7"/>
      <c r="C1535" s="8"/>
      <c r="D1535" s="129"/>
      <c r="F1535" s="99"/>
      <c r="G1535" s="272"/>
      <c r="H1535" s="272"/>
      <c r="I1535" s="18"/>
      <c r="J1535" s="18"/>
      <c r="K1535" s="99">
        <f t="shared" si="54"/>
        <v>0</v>
      </c>
      <c r="M1535" s="96">
        <f t="shared" si="53"/>
        <v>1</v>
      </c>
      <c r="N1535" s="273"/>
    </row>
    <row r="1536" spans="2:14" x14ac:dyDescent="0.25">
      <c r="B1536" s="7"/>
      <c r="C1536" s="8"/>
      <c r="D1536" s="129"/>
      <c r="F1536" s="99"/>
      <c r="G1536" s="272"/>
      <c r="H1536" s="272"/>
      <c r="I1536" s="18"/>
      <c r="J1536" s="18"/>
      <c r="K1536" s="99">
        <f t="shared" si="54"/>
        <v>0</v>
      </c>
      <c r="M1536" s="96">
        <f t="shared" si="53"/>
        <v>1</v>
      </c>
      <c r="N1536" s="273"/>
    </row>
    <row r="1537" spans="2:14" x14ac:dyDescent="0.25">
      <c r="B1537" s="7"/>
      <c r="C1537" s="8"/>
      <c r="D1537" s="129"/>
      <c r="F1537" s="99"/>
      <c r="G1537" s="99"/>
      <c r="H1537" s="99"/>
      <c r="I1537" s="18"/>
      <c r="J1537" s="18"/>
      <c r="K1537" s="99">
        <f t="shared" si="54"/>
        <v>0</v>
      </c>
      <c r="M1537" s="96">
        <f t="shared" si="53"/>
        <v>1</v>
      </c>
      <c r="N1537" s="273"/>
    </row>
    <row r="1538" spans="2:14" x14ac:dyDescent="0.25">
      <c r="B1538" s="7"/>
      <c r="C1538" s="8"/>
      <c r="D1538" s="129"/>
      <c r="F1538" s="99"/>
      <c r="G1538" s="270"/>
      <c r="H1538" s="270"/>
      <c r="I1538" s="18"/>
      <c r="J1538" s="18"/>
      <c r="K1538" s="99">
        <f t="shared" si="54"/>
        <v>0</v>
      </c>
      <c r="M1538" s="96">
        <f t="shared" si="53"/>
        <v>1</v>
      </c>
      <c r="N1538" s="273"/>
    </row>
    <row r="1539" spans="2:14" x14ac:dyDescent="0.25">
      <c r="B1539" s="7"/>
      <c r="C1539" s="8"/>
      <c r="D1539" s="129"/>
      <c r="F1539" s="99"/>
      <c r="G1539" s="270"/>
      <c r="H1539" s="270"/>
      <c r="I1539" s="18"/>
      <c r="J1539" s="18"/>
      <c r="K1539" s="99">
        <f t="shared" si="54"/>
        <v>0</v>
      </c>
      <c r="M1539" s="96">
        <f t="shared" si="53"/>
        <v>1</v>
      </c>
      <c r="N1539" s="273"/>
    </row>
    <row r="1540" spans="2:14" x14ac:dyDescent="0.25">
      <c r="B1540" s="7"/>
      <c r="C1540" s="8"/>
      <c r="D1540" s="129"/>
      <c r="F1540" s="99"/>
      <c r="G1540" s="99"/>
      <c r="H1540" s="99"/>
      <c r="I1540" s="18"/>
      <c r="J1540" s="18"/>
      <c r="K1540" s="99">
        <f t="shared" si="54"/>
        <v>0</v>
      </c>
      <c r="M1540" s="96">
        <f t="shared" si="53"/>
        <v>1</v>
      </c>
      <c r="N1540" s="273"/>
    </row>
    <row r="1541" spans="2:14" x14ac:dyDescent="0.25">
      <c r="B1541" s="7"/>
      <c r="C1541" s="8"/>
      <c r="D1541" s="129"/>
      <c r="F1541" s="99"/>
      <c r="G1541" s="99"/>
      <c r="H1541" s="99"/>
      <c r="I1541" s="18"/>
      <c r="J1541" s="18"/>
      <c r="K1541" s="99">
        <f t="shared" si="54"/>
        <v>0</v>
      </c>
      <c r="M1541" s="96">
        <f t="shared" si="53"/>
        <v>1</v>
      </c>
      <c r="N1541" s="273"/>
    </row>
    <row r="1542" spans="2:14" x14ac:dyDescent="0.25">
      <c r="B1542" s="7"/>
      <c r="C1542" s="8"/>
      <c r="D1542" s="129"/>
      <c r="F1542" s="99"/>
      <c r="G1542" s="272"/>
      <c r="H1542" s="99"/>
      <c r="I1542" s="18"/>
      <c r="J1542" s="18"/>
      <c r="K1542" s="99">
        <f t="shared" si="54"/>
        <v>0</v>
      </c>
      <c r="M1542" s="96">
        <f t="shared" si="53"/>
        <v>1</v>
      </c>
      <c r="N1542" s="273"/>
    </row>
    <row r="1543" spans="2:14" x14ac:dyDescent="0.25">
      <c r="B1543" s="7"/>
      <c r="C1543" s="8"/>
      <c r="D1543" s="129"/>
      <c r="F1543" s="99"/>
      <c r="G1543" s="99"/>
      <c r="H1543" s="99"/>
      <c r="I1543" s="18"/>
      <c r="J1543" s="18"/>
      <c r="K1543" s="99">
        <f t="shared" si="54"/>
        <v>0</v>
      </c>
      <c r="M1543" s="96">
        <f t="shared" si="53"/>
        <v>1</v>
      </c>
      <c r="N1543" s="273"/>
    </row>
    <row r="1544" spans="2:14" x14ac:dyDescent="0.25">
      <c r="B1544" s="7"/>
      <c r="C1544" s="8"/>
      <c r="D1544" s="129"/>
      <c r="F1544" s="99"/>
      <c r="G1544" s="282"/>
      <c r="H1544" s="282"/>
      <c r="I1544" s="18"/>
      <c r="J1544" s="18"/>
      <c r="K1544" s="99">
        <f t="shared" si="54"/>
        <v>0</v>
      </c>
      <c r="M1544" s="96">
        <f t="shared" si="53"/>
        <v>1</v>
      </c>
      <c r="N1544" s="273"/>
    </row>
    <row r="1545" spans="2:14" x14ac:dyDescent="0.25">
      <c r="B1545" s="7"/>
      <c r="C1545" s="8"/>
      <c r="D1545" s="129"/>
      <c r="F1545" s="99"/>
      <c r="G1545" s="99"/>
      <c r="H1545" s="99"/>
      <c r="I1545" s="18"/>
      <c r="J1545" s="18"/>
      <c r="K1545" s="99">
        <f t="shared" si="54"/>
        <v>0</v>
      </c>
      <c r="M1545" s="96">
        <f t="shared" si="53"/>
        <v>1</v>
      </c>
      <c r="N1545" s="273"/>
    </row>
    <row r="1546" spans="2:14" x14ac:dyDescent="0.25">
      <c r="B1546" s="7"/>
      <c r="C1546" s="8"/>
      <c r="D1546" s="129"/>
      <c r="F1546" s="99"/>
      <c r="G1546" s="99"/>
      <c r="H1546" s="99"/>
      <c r="I1546" s="18"/>
      <c r="J1546" s="18"/>
      <c r="K1546" s="99">
        <f t="shared" si="54"/>
        <v>0</v>
      </c>
      <c r="M1546" s="96">
        <f t="shared" si="53"/>
        <v>1</v>
      </c>
      <c r="N1546" s="273"/>
    </row>
    <row r="1547" spans="2:14" x14ac:dyDescent="0.25">
      <c r="B1547" s="7"/>
      <c r="C1547" s="8"/>
      <c r="D1547" s="129"/>
      <c r="F1547" s="273"/>
      <c r="G1547" s="273"/>
      <c r="H1547" s="273"/>
      <c r="I1547" s="18"/>
      <c r="J1547" s="18"/>
      <c r="K1547" s="99">
        <f t="shared" si="54"/>
        <v>0</v>
      </c>
      <c r="M1547" s="96">
        <f t="shared" si="53"/>
        <v>1</v>
      </c>
      <c r="N1547" s="273"/>
    </row>
    <row r="1548" spans="2:14" x14ac:dyDescent="0.25">
      <c r="B1548" s="7"/>
      <c r="C1548" s="8"/>
      <c r="D1548" s="129"/>
      <c r="F1548" s="273"/>
      <c r="G1548" s="273"/>
      <c r="H1548" s="273"/>
      <c r="I1548" s="18"/>
      <c r="J1548" s="18"/>
      <c r="K1548" s="99">
        <f t="shared" si="54"/>
        <v>0</v>
      </c>
      <c r="M1548" s="96">
        <f t="shared" si="53"/>
        <v>1</v>
      </c>
      <c r="N1548" s="273"/>
    </row>
    <row r="1549" spans="2:14" x14ac:dyDescent="0.25">
      <c r="B1549" s="7"/>
      <c r="C1549" s="8"/>
      <c r="D1549" s="129"/>
      <c r="F1549" s="99"/>
      <c r="G1549" s="273"/>
      <c r="H1549" s="273"/>
      <c r="I1549" s="18"/>
      <c r="J1549" s="18"/>
      <c r="K1549" s="99">
        <f t="shared" si="54"/>
        <v>0</v>
      </c>
      <c r="M1549" s="96">
        <f t="shared" si="53"/>
        <v>1</v>
      </c>
      <c r="N1549" s="273"/>
    </row>
    <row r="1550" spans="2:14" x14ac:dyDescent="0.25">
      <c r="B1550" s="7"/>
      <c r="C1550" s="8"/>
      <c r="D1550" s="129"/>
      <c r="F1550" s="99"/>
      <c r="G1550" s="99"/>
      <c r="H1550" s="282"/>
      <c r="I1550" s="18"/>
      <c r="J1550" s="18"/>
      <c r="K1550" s="99">
        <f t="shared" si="54"/>
        <v>0</v>
      </c>
      <c r="M1550" s="96">
        <f t="shared" si="53"/>
        <v>1</v>
      </c>
      <c r="N1550" s="273"/>
    </row>
    <row r="1551" spans="2:14" x14ac:dyDescent="0.25">
      <c r="B1551" s="7"/>
      <c r="C1551" s="8"/>
      <c r="D1551" s="129"/>
      <c r="F1551" s="99"/>
      <c r="G1551" s="282"/>
      <c r="H1551" s="282"/>
      <c r="I1551" s="18"/>
      <c r="J1551" s="18"/>
      <c r="K1551" s="99">
        <f t="shared" si="54"/>
        <v>0</v>
      </c>
      <c r="M1551" s="96">
        <f t="shared" si="53"/>
        <v>1</v>
      </c>
      <c r="N1551" s="273"/>
    </row>
    <row r="1552" spans="2:14" x14ac:dyDescent="0.25">
      <c r="B1552" s="7"/>
      <c r="C1552" s="8"/>
      <c r="D1552" s="129"/>
      <c r="F1552" s="99"/>
      <c r="G1552" s="282"/>
      <c r="H1552" s="282"/>
      <c r="I1552" s="18"/>
      <c r="J1552" s="18"/>
      <c r="K1552" s="99">
        <f t="shared" si="54"/>
        <v>0</v>
      </c>
      <c r="M1552" s="96">
        <f t="shared" si="53"/>
        <v>1</v>
      </c>
      <c r="N1552" s="273"/>
    </row>
    <row r="1553" spans="2:14" x14ac:dyDescent="0.25">
      <c r="B1553" s="7"/>
      <c r="C1553" s="8"/>
      <c r="D1553" s="129"/>
      <c r="F1553" s="99"/>
      <c r="G1553" s="282"/>
      <c r="H1553" s="282"/>
      <c r="I1553" s="18"/>
      <c r="J1553" s="18"/>
      <c r="K1553" s="99">
        <f t="shared" si="54"/>
        <v>0</v>
      </c>
      <c r="M1553" s="96">
        <f t="shared" ref="M1553:M1616" si="55">UltimoDia(D1553)</f>
        <v>1</v>
      </c>
      <c r="N1553" s="273"/>
    </row>
    <row r="1554" spans="2:14" x14ac:dyDescent="0.25">
      <c r="B1554" s="7"/>
      <c r="C1554" s="8"/>
      <c r="D1554" s="129"/>
      <c r="F1554" s="273"/>
      <c r="G1554" s="273"/>
      <c r="H1554" s="273"/>
      <c r="I1554" s="18"/>
      <c r="J1554" s="18"/>
      <c r="K1554" s="99">
        <f t="shared" si="54"/>
        <v>0</v>
      </c>
      <c r="M1554" s="96">
        <f t="shared" si="55"/>
        <v>1</v>
      </c>
      <c r="N1554" s="273"/>
    </row>
    <row r="1555" spans="2:14" x14ac:dyDescent="0.25">
      <c r="B1555" s="7"/>
      <c r="C1555" s="8"/>
      <c r="D1555" s="129"/>
      <c r="F1555" s="99"/>
      <c r="G1555" s="276"/>
      <c r="H1555" s="276"/>
      <c r="I1555" s="18"/>
      <c r="J1555" s="18"/>
      <c r="K1555" s="99">
        <f t="shared" si="54"/>
        <v>0</v>
      </c>
      <c r="M1555" s="96">
        <f t="shared" si="55"/>
        <v>1</v>
      </c>
      <c r="N1555" s="273"/>
    </row>
    <row r="1556" spans="2:14" x14ac:dyDescent="0.25">
      <c r="B1556" s="7"/>
      <c r="C1556" s="8"/>
      <c r="D1556" s="129"/>
      <c r="F1556" s="99"/>
      <c r="G1556" s="282"/>
      <c r="H1556" s="99"/>
      <c r="I1556" s="18"/>
      <c r="J1556" s="18"/>
      <c r="K1556" s="99">
        <f t="shared" si="54"/>
        <v>0</v>
      </c>
      <c r="M1556" s="96">
        <f t="shared" si="55"/>
        <v>1</v>
      </c>
      <c r="N1556" s="273"/>
    </row>
    <row r="1557" spans="2:14" x14ac:dyDescent="0.25">
      <c r="B1557" s="7"/>
      <c r="C1557" s="8"/>
      <c r="D1557" s="129"/>
      <c r="F1557" s="273"/>
      <c r="G1557" s="282"/>
      <c r="H1557" s="282"/>
      <c r="I1557" s="18"/>
      <c r="J1557" s="18"/>
      <c r="K1557" s="99">
        <f t="shared" si="54"/>
        <v>0</v>
      </c>
      <c r="M1557" s="96">
        <f t="shared" si="55"/>
        <v>1</v>
      </c>
      <c r="N1557" s="273"/>
    </row>
    <row r="1558" spans="2:14" x14ac:dyDescent="0.25">
      <c r="B1558" s="7"/>
      <c r="C1558" s="8"/>
      <c r="D1558" s="129"/>
      <c r="F1558" s="99"/>
      <c r="G1558" s="282"/>
      <c r="H1558" s="282"/>
      <c r="I1558" s="18"/>
      <c r="J1558" s="18"/>
      <c r="K1558" s="99">
        <f t="shared" si="54"/>
        <v>0</v>
      </c>
      <c r="M1558" s="96">
        <f t="shared" si="55"/>
        <v>1</v>
      </c>
      <c r="N1558" s="273"/>
    </row>
    <row r="1559" spans="2:14" x14ac:dyDescent="0.25">
      <c r="B1559" s="7"/>
      <c r="C1559" s="8"/>
      <c r="D1559" s="129"/>
      <c r="F1559" s="99"/>
      <c r="G1559" s="273"/>
      <c r="H1559" s="273"/>
      <c r="I1559" s="18"/>
      <c r="J1559" s="18"/>
      <c r="K1559" s="99">
        <f t="shared" si="54"/>
        <v>0</v>
      </c>
      <c r="M1559" s="96">
        <f t="shared" si="55"/>
        <v>1</v>
      </c>
      <c r="N1559" s="273"/>
    </row>
    <row r="1560" spans="2:14" x14ac:dyDescent="0.25">
      <c r="B1560" s="7"/>
      <c r="C1560" s="8"/>
      <c r="D1560" s="129"/>
      <c r="F1560" s="99"/>
      <c r="G1560" s="99"/>
      <c r="H1560" s="99"/>
      <c r="I1560" s="18"/>
      <c r="J1560" s="18"/>
      <c r="K1560" s="99">
        <f t="shared" si="54"/>
        <v>0</v>
      </c>
      <c r="M1560" s="96">
        <f t="shared" si="55"/>
        <v>1</v>
      </c>
      <c r="N1560" s="273"/>
    </row>
    <row r="1561" spans="2:14" x14ac:dyDescent="0.25">
      <c r="B1561" s="7"/>
      <c r="C1561" s="8"/>
      <c r="D1561" s="129"/>
      <c r="F1561" s="273"/>
      <c r="G1561" s="282"/>
      <c r="H1561" s="276"/>
      <c r="I1561" s="18"/>
      <c r="J1561" s="18"/>
      <c r="K1561" s="99">
        <f t="shared" si="54"/>
        <v>0</v>
      </c>
      <c r="M1561" s="96">
        <f t="shared" si="55"/>
        <v>1</v>
      </c>
      <c r="N1561" s="273"/>
    </row>
    <row r="1562" spans="2:14" x14ac:dyDescent="0.25">
      <c r="B1562" s="7"/>
      <c r="C1562" s="8"/>
      <c r="D1562" s="129"/>
      <c r="F1562" s="99"/>
      <c r="G1562" s="99"/>
      <c r="H1562" s="99"/>
      <c r="I1562" s="18"/>
      <c r="J1562" s="18"/>
      <c r="K1562" s="99">
        <f t="shared" si="54"/>
        <v>0</v>
      </c>
      <c r="M1562" s="96">
        <f t="shared" si="55"/>
        <v>1</v>
      </c>
      <c r="N1562" s="273"/>
    </row>
    <row r="1563" spans="2:14" x14ac:dyDescent="0.25">
      <c r="B1563" s="7"/>
      <c r="C1563" s="8"/>
      <c r="D1563" s="129"/>
      <c r="F1563" s="99"/>
      <c r="G1563" s="282"/>
      <c r="H1563" s="99"/>
      <c r="I1563" s="18"/>
      <c r="J1563" s="18"/>
      <c r="K1563" s="99">
        <f t="shared" si="54"/>
        <v>0</v>
      </c>
      <c r="M1563" s="96">
        <f t="shared" si="55"/>
        <v>1</v>
      </c>
      <c r="N1563" s="273"/>
    </row>
    <row r="1564" spans="2:14" x14ac:dyDescent="0.25">
      <c r="B1564" s="7"/>
      <c r="C1564" s="8"/>
      <c r="D1564" s="129"/>
      <c r="F1564" s="99"/>
      <c r="G1564" s="276"/>
      <c r="H1564" s="276"/>
      <c r="I1564" s="18"/>
      <c r="J1564" s="18"/>
      <c r="K1564" s="99">
        <f t="shared" si="54"/>
        <v>0</v>
      </c>
      <c r="M1564" s="96">
        <f t="shared" si="55"/>
        <v>1</v>
      </c>
      <c r="N1564" s="273"/>
    </row>
    <row r="1565" spans="2:14" x14ac:dyDescent="0.25">
      <c r="B1565" s="7"/>
      <c r="C1565" s="8"/>
      <c r="D1565" s="129"/>
      <c r="F1565" s="99"/>
      <c r="G1565" s="99"/>
      <c r="H1565" s="99"/>
      <c r="I1565" s="18"/>
      <c r="J1565" s="18"/>
      <c r="K1565" s="99">
        <f t="shared" si="54"/>
        <v>0</v>
      </c>
      <c r="M1565" s="96">
        <f t="shared" si="55"/>
        <v>1</v>
      </c>
      <c r="N1565" s="273"/>
    </row>
    <row r="1566" spans="2:14" x14ac:dyDescent="0.25">
      <c r="B1566" s="7"/>
      <c r="C1566" s="8"/>
      <c r="D1566" s="129"/>
      <c r="F1566" s="99"/>
      <c r="G1566" s="276"/>
      <c r="H1566" s="276"/>
      <c r="I1566" s="18"/>
      <c r="J1566" s="18"/>
      <c r="K1566" s="99">
        <f t="shared" si="54"/>
        <v>0</v>
      </c>
      <c r="M1566" s="96">
        <f t="shared" si="55"/>
        <v>1</v>
      </c>
      <c r="N1566" s="273"/>
    </row>
    <row r="1567" spans="2:14" x14ac:dyDescent="0.25">
      <c r="B1567" s="7"/>
      <c r="C1567" s="8"/>
      <c r="D1567" s="129"/>
      <c r="F1567" s="99"/>
      <c r="G1567" s="99"/>
      <c r="H1567" s="99"/>
      <c r="I1567" s="18"/>
      <c r="J1567" s="18"/>
      <c r="K1567" s="99">
        <f t="shared" si="54"/>
        <v>0</v>
      </c>
      <c r="M1567" s="96">
        <f t="shared" si="55"/>
        <v>1</v>
      </c>
      <c r="N1567" s="273"/>
    </row>
    <row r="1568" spans="2:14" x14ac:dyDescent="0.25">
      <c r="B1568" s="7"/>
      <c r="C1568" s="8"/>
      <c r="D1568" s="129"/>
      <c r="F1568" s="99"/>
      <c r="G1568" s="273"/>
      <c r="H1568" s="273"/>
      <c r="I1568" s="18"/>
      <c r="J1568" s="18"/>
      <c r="K1568" s="99">
        <f t="shared" si="54"/>
        <v>0</v>
      </c>
      <c r="M1568" s="96">
        <f t="shared" si="55"/>
        <v>1</v>
      </c>
      <c r="N1568" s="273"/>
    </row>
    <row r="1569" spans="2:14" x14ac:dyDescent="0.25">
      <c r="B1569" s="7"/>
      <c r="C1569" s="8"/>
      <c r="D1569" s="129"/>
      <c r="F1569" s="99"/>
      <c r="G1569" s="276"/>
      <c r="H1569" s="276"/>
      <c r="I1569" s="18"/>
      <c r="J1569" s="18"/>
      <c r="K1569" s="99">
        <f t="shared" si="54"/>
        <v>0</v>
      </c>
      <c r="M1569" s="96">
        <f t="shared" si="55"/>
        <v>1</v>
      </c>
      <c r="N1569" s="273"/>
    </row>
    <row r="1570" spans="2:14" x14ac:dyDescent="0.25">
      <c r="B1570" s="7"/>
      <c r="C1570" s="8"/>
      <c r="D1570" s="129"/>
      <c r="F1570" s="273"/>
      <c r="G1570" s="273"/>
      <c r="H1570" s="273"/>
      <c r="I1570" s="18"/>
      <c r="J1570" s="18"/>
      <c r="K1570" s="99">
        <f t="shared" si="54"/>
        <v>0</v>
      </c>
      <c r="M1570" s="96">
        <f t="shared" si="55"/>
        <v>1</v>
      </c>
      <c r="N1570" s="273"/>
    </row>
    <row r="1571" spans="2:14" x14ac:dyDescent="0.25">
      <c r="B1571" s="7"/>
      <c r="C1571" s="8"/>
      <c r="D1571" s="129"/>
      <c r="F1571" s="99"/>
      <c r="G1571" s="99"/>
      <c r="H1571" s="99"/>
      <c r="I1571" s="18"/>
      <c r="J1571" s="18"/>
      <c r="K1571" s="99">
        <f t="shared" si="54"/>
        <v>0</v>
      </c>
      <c r="M1571" s="96">
        <f t="shared" si="55"/>
        <v>1</v>
      </c>
      <c r="N1571" s="273"/>
    </row>
    <row r="1572" spans="2:14" x14ac:dyDescent="0.25">
      <c r="B1572" s="7"/>
      <c r="C1572" s="8"/>
      <c r="D1572" s="129"/>
      <c r="F1572" s="99"/>
      <c r="G1572" s="99"/>
      <c r="H1572" s="99"/>
      <c r="I1572" s="18"/>
      <c r="J1572" s="18"/>
      <c r="K1572" s="99">
        <f t="shared" si="54"/>
        <v>0</v>
      </c>
      <c r="M1572" s="96">
        <f t="shared" si="55"/>
        <v>1</v>
      </c>
      <c r="N1572" s="273"/>
    </row>
    <row r="1573" spans="2:14" x14ac:dyDescent="0.25">
      <c r="B1573" s="7"/>
      <c r="C1573" s="8"/>
      <c r="D1573" s="129"/>
      <c r="F1573" s="99"/>
      <c r="G1573" s="99"/>
      <c r="H1573" s="99"/>
      <c r="I1573" s="18"/>
      <c r="J1573" s="18"/>
      <c r="K1573" s="99">
        <f t="shared" si="54"/>
        <v>0</v>
      </c>
      <c r="M1573" s="96">
        <f t="shared" si="55"/>
        <v>1</v>
      </c>
      <c r="N1573" s="273"/>
    </row>
    <row r="1574" spans="2:14" x14ac:dyDescent="0.25">
      <c r="B1574" s="7"/>
      <c r="C1574" s="8"/>
      <c r="D1574" s="129"/>
      <c r="F1574" s="99"/>
      <c r="G1574" s="99"/>
      <c r="H1574" s="99"/>
      <c r="I1574" s="18"/>
      <c r="J1574" s="18"/>
      <c r="K1574" s="99">
        <f t="shared" si="54"/>
        <v>0</v>
      </c>
      <c r="M1574" s="96">
        <f t="shared" si="55"/>
        <v>1</v>
      </c>
      <c r="N1574" s="273"/>
    </row>
    <row r="1575" spans="2:14" x14ac:dyDescent="0.25">
      <c r="B1575" s="7"/>
      <c r="C1575" s="8"/>
      <c r="D1575" s="129"/>
      <c r="F1575" s="99"/>
      <c r="G1575" s="99"/>
      <c r="H1575" s="99"/>
      <c r="I1575" s="18"/>
      <c r="J1575" s="18"/>
      <c r="K1575" s="99">
        <f t="shared" si="54"/>
        <v>0</v>
      </c>
      <c r="M1575" s="96">
        <f t="shared" si="55"/>
        <v>1</v>
      </c>
      <c r="N1575" s="273"/>
    </row>
    <row r="1576" spans="2:14" x14ac:dyDescent="0.25">
      <c r="B1576" s="7"/>
      <c r="C1576" s="8"/>
      <c r="D1576" s="129"/>
      <c r="F1576" s="99"/>
      <c r="G1576" s="282"/>
      <c r="H1576" s="282"/>
      <c r="I1576" s="18"/>
      <c r="J1576" s="18"/>
      <c r="K1576" s="99">
        <f t="shared" si="54"/>
        <v>0</v>
      </c>
      <c r="M1576" s="96">
        <f t="shared" si="55"/>
        <v>1</v>
      </c>
      <c r="N1576" s="273"/>
    </row>
    <row r="1577" spans="2:14" x14ac:dyDescent="0.25">
      <c r="B1577" s="7"/>
      <c r="C1577" s="8"/>
      <c r="D1577" s="129"/>
      <c r="F1577" s="99"/>
      <c r="G1577" s="282"/>
      <c r="H1577" s="282"/>
      <c r="I1577" s="18"/>
      <c r="J1577" s="18"/>
      <c r="K1577" s="99">
        <f t="shared" si="54"/>
        <v>0</v>
      </c>
      <c r="M1577" s="96">
        <f t="shared" si="55"/>
        <v>1</v>
      </c>
      <c r="N1577" s="273"/>
    </row>
    <row r="1578" spans="2:14" x14ac:dyDescent="0.25">
      <c r="B1578" s="7"/>
      <c r="C1578" s="8"/>
      <c r="D1578" s="129"/>
      <c r="F1578" s="99"/>
      <c r="G1578" s="282"/>
      <c r="H1578" s="282"/>
      <c r="I1578" s="18"/>
      <c r="J1578" s="18"/>
      <c r="K1578" s="99">
        <f t="shared" ref="K1578:K1641" si="56">IF(ctConta="",K1577+F1578,IF(I1578=ctConta,K1577+F1578,K1577))</f>
        <v>0</v>
      </c>
      <c r="M1578" s="96">
        <f t="shared" si="55"/>
        <v>1</v>
      </c>
      <c r="N1578" s="273"/>
    </row>
    <row r="1579" spans="2:14" x14ac:dyDescent="0.25">
      <c r="B1579" s="7"/>
      <c r="C1579" s="8"/>
      <c r="D1579" s="129"/>
      <c r="F1579" s="99"/>
      <c r="G1579" s="282"/>
      <c r="H1579" s="282"/>
      <c r="I1579" s="18"/>
      <c r="J1579" s="18"/>
      <c r="K1579" s="99">
        <f t="shared" si="56"/>
        <v>0</v>
      </c>
      <c r="M1579" s="96">
        <f t="shared" si="55"/>
        <v>1</v>
      </c>
      <c r="N1579" s="273"/>
    </row>
    <row r="1580" spans="2:14" x14ac:dyDescent="0.25">
      <c r="B1580" s="7"/>
      <c r="C1580" s="8"/>
      <c r="D1580" s="129"/>
      <c r="F1580" s="99"/>
      <c r="G1580" s="99"/>
      <c r="H1580" s="99"/>
      <c r="I1580" s="18"/>
      <c r="J1580" s="18"/>
      <c r="K1580" s="99">
        <f t="shared" si="56"/>
        <v>0</v>
      </c>
      <c r="M1580" s="96">
        <f t="shared" si="55"/>
        <v>1</v>
      </c>
      <c r="N1580" s="273"/>
    </row>
    <row r="1581" spans="2:14" x14ac:dyDescent="0.25">
      <c r="B1581" s="7"/>
      <c r="C1581" s="8"/>
      <c r="D1581" s="129"/>
      <c r="F1581" s="99"/>
      <c r="G1581" s="99"/>
      <c r="H1581" s="99"/>
      <c r="I1581" s="18"/>
      <c r="J1581" s="18"/>
      <c r="K1581" s="99">
        <f t="shared" si="56"/>
        <v>0</v>
      </c>
      <c r="M1581" s="96">
        <f t="shared" si="55"/>
        <v>1</v>
      </c>
      <c r="N1581" s="273"/>
    </row>
    <row r="1582" spans="2:14" x14ac:dyDescent="0.25">
      <c r="B1582" s="7"/>
      <c r="C1582" s="8"/>
      <c r="D1582" s="129"/>
      <c r="F1582" s="99"/>
      <c r="G1582" s="99"/>
      <c r="H1582" s="99"/>
      <c r="I1582" s="18"/>
      <c r="J1582" s="18"/>
      <c r="K1582" s="99">
        <f t="shared" si="56"/>
        <v>0</v>
      </c>
      <c r="M1582" s="96">
        <f t="shared" si="55"/>
        <v>1</v>
      </c>
      <c r="N1582" s="273"/>
    </row>
    <row r="1583" spans="2:14" x14ac:dyDescent="0.25">
      <c r="B1583" s="7"/>
      <c r="C1583" s="8"/>
      <c r="D1583" s="129"/>
      <c r="F1583" s="99"/>
      <c r="G1583" s="282"/>
      <c r="H1583" s="282"/>
      <c r="I1583" s="18"/>
      <c r="J1583" s="18"/>
      <c r="K1583" s="99">
        <f t="shared" si="56"/>
        <v>0</v>
      </c>
      <c r="M1583" s="96">
        <f t="shared" si="55"/>
        <v>1</v>
      </c>
      <c r="N1583" s="273"/>
    </row>
    <row r="1584" spans="2:14" x14ac:dyDescent="0.25">
      <c r="B1584" s="7"/>
      <c r="C1584" s="8"/>
      <c r="D1584" s="129"/>
      <c r="F1584" s="99"/>
      <c r="G1584" s="99"/>
      <c r="H1584" s="99"/>
      <c r="I1584" s="18"/>
      <c r="J1584" s="18"/>
      <c r="K1584" s="99">
        <f t="shared" si="56"/>
        <v>0</v>
      </c>
      <c r="M1584" s="96">
        <f t="shared" si="55"/>
        <v>1</v>
      </c>
      <c r="N1584" s="273"/>
    </row>
    <row r="1585" spans="2:14" x14ac:dyDescent="0.25">
      <c r="B1585" s="7"/>
      <c r="C1585" s="8"/>
      <c r="D1585" s="129"/>
      <c r="F1585" s="99"/>
      <c r="G1585" s="99"/>
      <c r="H1585" s="99"/>
      <c r="I1585" s="18"/>
      <c r="J1585" s="18"/>
      <c r="K1585" s="99">
        <f t="shared" si="56"/>
        <v>0</v>
      </c>
      <c r="M1585" s="96">
        <f t="shared" si="55"/>
        <v>1</v>
      </c>
      <c r="N1585" s="273"/>
    </row>
    <row r="1586" spans="2:14" x14ac:dyDescent="0.25">
      <c r="B1586" s="7"/>
      <c r="C1586" s="8"/>
      <c r="D1586" s="129"/>
      <c r="F1586" s="99"/>
      <c r="G1586" s="282"/>
      <c r="H1586" s="282"/>
      <c r="I1586" s="18"/>
      <c r="J1586" s="18"/>
      <c r="K1586" s="99">
        <f t="shared" si="56"/>
        <v>0</v>
      </c>
      <c r="M1586" s="96">
        <f t="shared" si="55"/>
        <v>1</v>
      </c>
      <c r="N1586" s="273"/>
    </row>
    <row r="1587" spans="2:14" x14ac:dyDescent="0.25">
      <c r="B1587" s="7"/>
      <c r="C1587" s="8"/>
      <c r="D1587" s="129"/>
      <c r="F1587" s="99"/>
      <c r="G1587" s="99"/>
      <c r="H1587" s="99"/>
      <c r="I1587" s="18"/>
      <c r="J1587" s="18"/>
      <c r="K1587" s="99">
        <f t="shared" si="56"/>
        <v>0</v>
      </c>
      <c r="M1587" s="96">
        <f t="shared" si="55"/>
        <v>1</v>
      </c>
      <c r="N1587" s="273"/>
    </row>
    <row r="1588" spans="2:14" x14ac:dyDescent="0.25">
      <c r="B1588" s="7"/>
      <c r="C1588" s="8"/>
      <c r="D1588" s="129"/>
      <c r="F1588" s="99"/>
      <c r="G1588" s="99"/>
      <c r="H1588" s="99"/>
      <c r="I1588" s="18"/>
      <c r="J1588" s="18"/>
      <c r="K1588" s="99">
        <f t="shared" si="56"/>
        <v>0</v>
      </c>
      <c r="M1588" s="96">
        <f t="shared" si="55"/>
        <v>1</v>
      </c>
      <c r="N1588" s="273"/>
    </row>
    <row r="1589" spans="2:14" x14ac:dyDescent="0.25">
      <c r="B1589" s="7"/>
      <c r="C1589" s="8"/>
      <c r="D1589" s="129"/>
      <c r="F1589" s="99"/>
      <c r="G1589" s="276"/>
      <c r="H1589" s="276"/>
      <c r="I1589" s="18"/>
      <c r="J1589" s="18"/>
      <c r="K1589" s="99">
        <f t="shared" si="56"/>
        <v>0</v>
      </c>
      <c r="M1589" s="96">
        <f t="shared" si="55"/>
        <v>1</v>
      </c>
      <c r="N1589" s="273"/>
    </row>
    <row r="1590" spans="2:14" x14ac:dyDescent="0.25">
      <c r="B1590" s="7"/>
      <c r="C1590" s="8"/>
      <c r="D1590" s="129"/>
      <c r="F1590" s="99"/>
      <c r="G1590" s="276"/>
      <c r="H1590" s="276"/>
      <c r="I1590" s="18"/>
      <c r="J1590" s="18"/>
      <c r="K1590" s="99">
        <f t="shared" si="56"/>
        <v>0</v>
      </c>
      <c r="M1590" s="96">
        <f t="shared" si="55"/>
        <v>1</v>
      </c>
      <c r="N1590" s="273"/>
    </row>
    <row r="1591" spans="2:14" x14ac:dyDescent="0.25">
      <c r="B1591" s="7"/>
      <c r="C1591" s="8"/>
      <c r="D1591" s="129"/>
      <c r="F1591" s="99"/>
      <c r="G1591" s="99"/>
      <c r="H1591" s="99"/>
      <c r="I1591" s="18"/>
      <c r="J1591" s="18"/>
      <c r="K1591" s="99">
        <f t="shared" si="56"/>
        <v>0</v>
      </c>
      <c r="M1591" s="96">
        <f t="shared" si="55"/>
        <v>1</v>
      </c>
      <c r="N1591" s="273"/>
    </row>
    <row r="1592" spans="2:14" x14ac:dyDescent="0.25">
      <c r="B1592" s="7"/>
      <c r="C1592" s="8"/>
      <c r="D1592" s="129"/>
      <c r="F1592" s="99"/>
      <c r="G1592" s="99"/>
      <c r="H1592" s="99"/>
      <c r="I1592" s="18"/>
      <c r="J1592" s="18"/>
      <c r="K1592" s="99">
        <f t="shared" si="56"/>
        <v>0</v>
      </c>
      <c r="M1592" s="96">
        <f t="shared" si="55"/>
        <v>1</v>
      </c>
      <c r="N1592" s="273"/>
    </row>
    <row r="1593" spans="2:14" x14ac:dyDescent="0.25">
      <c r="B1593" s="7"/>
      <c r="C1593" s="8"/>
      <c r="D1593" s="129"/>
      <c r="F1593" s="99"/>
      <c r="G1593" s="99"/>
      <c r="H1593" s="99"/>
      <c r="I1593" s="18"/>
      <c r="J1593" s="18"/>
      <c r="K1593" s="99">
        <f t="shared" si="56"/>
        <v>0</v>
      </c>
      <c r="M1593" s="96">
        <f t="shared" si="55"/>
        <v>1</v>
      </c>
      <c r="N1593" s="273"/>
    </row>
    <row r="1594" spans="2:14" x14ac:dyDescent="0.25">
      <c r="B1594" s="7"/>
      <c r="C1594" s="8"/>
      <c r="D1594" s="129"/>
      <c r="F1594" s="99"/>
      <c r="G1594" s="282"/>
      <c r="H1594" s="282"/>
      <c r="I1594" s="18"/>
      <c r="J1594" s="18"/>
      <c r="K1594" s="99">
        <f t="shared" si="56"/>
        <v>0</v>
      </c>
      <c r="M1594" s="96">
        <f t="shared" si="55"/>
        <v>1</v>
      </c>
      <c r="N1594" s="273"/>
    </row>
    <row r="1595" spans="2:14" x14ac:dyDescent="0.25">
      <c r="B1595" s="7"/>
      <c r="C1595" s="8"/>
      <c r="D1595" s="129"/>
      <c r="F1595" s="99"/>
      <c r="G1595" s="282"/>
      <c r="H1595" s="282"/>
      <c r="I1595" s="18"/>
      <c r="J1595" s="18"/>
      <c r="K1595" s="99">
        <f t="shared" si="56"/>
        <v>0</v>
      </c>
      <c r="M1595" s="96">
        <f t="shared" si="55"/>
        <v>1</v>
      </c>
      <c r="N1595" s="273"/>
    </row>
    <row r="1596" spans="2:14" x14ac:dyDescent="0.25">
      <c r="B1596" s="7"/>
      <c r="C1596" s="8"/>
      <c r="D1596" s="129"/>
      <c r="F1596" s="99"/>
      <c r="G1596" s="282"/>
      <c r="H1596" s="282"/>
      <c r="I1596" s="18"/>
      <c r="J1596" s="18"/>
      <c r="K1596" s="99">
        <f t="shared" si="56"/>
        <v>0</v>
      </c>
      <c r="M1596" s="96">
        <f t="shared" si="55"/>
        <v>1</v>
      </c>
      <c r="N1596" s="273"/>
    </row>
    <row r="1597" spans="2:14" x14ac:dyDescent="0.25">
      <c r="B1597" s="7"/>
      <c r="C1597" s="8"/>
      <c r="D1597" s="129"/>
      <c r="F1597" s="99"/>
      <c r="G1597" s="99"/>
      <c r="H1597" s="99"/>
      <c r="I1597" s="18"/>
      <c r="J1597" s="18"/>
      <c r="K1597" s="99">
        <f t="shared" si="56"/>
        <v>0</v>
      </c>
      <c r="M1597" s="96">
        <f t="shared" si="55"/>
        <v>1</v>
      </c>
      <c r="N1597" s="273"/>
    </row>
    <row r="1598" spans="2:14" x14ac:dyDescent="0.25">
      <c r="B1598" s="7"/>
      <c r="C1598" s="8"/>
      <c r="D1598" s="129"/>
      <c r="F1598" s="99"/>
      <c r="G1598" s="99"/>
      <c r="H1598" s="276"/>
      <c r="I1598" s="18"/>
      <c r="J1598" s="18"/>
      <c r="K1598" s="99">
        <f t="shared" si="56"/>
        <v>0</v>
      </c>
      <c r="M1598" s="96">
        <f t="shared" si="55"/>
        <v>1</v>
      </c>
      <c r="N1598" s="273"/>
    </row>
    <row r="1599" spans="2:14" x14ac:dyDescent="0.25">
      <c r="B1599" s="7"/>
      <c r="C1599" s="8"/>
      <c r="D1599" s="129"/>
      <c r="F1599" s="99"/>
      <c r="G1599" s="282"/>
      <c r="H1599" s="282"/>
      <c r="I1599" s="18"/>
      <c r="J1599" s="18"/>
      <c r="K1599" s="99">
        <f t="shared" si="56"/>
        <v>0</v>
      </c>
      <c r="M1599" s="96">
        <f t="shared" si="55"/>
        <v>1</v>
      </c>
      <c r="N1599" s="273"/>
    </row>
    <row r="1600" spans="2:14" x14ac:dyDescent="0.25">
      <c r="B1600" s="7"/>
      <c r="C1600" s="8"/>
      <c r="D1600" s="129"/>
      <c r="F1600" s="99"/>
      <c r="G1600" s="99"/>
      <c r="H1600" s="99"/>
      <c r="I1600" s="18"/>
      <c r="J1600" s="18"/>
      <c r="K1600" s="99">
        <f t="shared" si="56"/>
        <v>0</v>
      </c>
      <c r="M1600" s="96">
        <f t="shared" si="55"/>
        <v>1</v>
      </c>
      <c r="N1600" s="273"/>
    </row>
    <row r="1601" spans="2:14" x14ac:dyDescent="0.25">
      <c r="B1601" s="7"/>
      <c r="C1601" s="8"/>
      <c r="D1601" s="129"/>
      <c r="F1601" s="99"/>
      <c r="G1601" s="99"/>
      <c r="H1601" s="99"/>
      <c r="I1601" s="18"/>
      <c r="J1601" s="18"/>
      <c r="K1601" s="99">
        <f t="shared" si="56"/>
        <v>0</v>
      </c>
      <c r="M1601" s="96">
        <f t="shared" si="55"/>
        <v>1</v>
      </c>
      <c r="N1601" s="273"/>
    </row>
    <row r="1602" spans="2:14" x14ac:dyDescent="0.25">
      <c r="B1602" s="7"/>
      <c r="C1602" s="8"/>
      <c r="D1602" s="129"/>
      <c r="F1602" s="99"/>
      <c r="G1602" s="282"/>
      <c r="H1602" s="282"/>
      <c r="I1602" s="18"/>
      <c r="J1602" s="18"/>
      <c r="K1602" s="99">
        <f t="shared" si="56"/>
        <v>0</v>
      </c>
      <c r="M1602" s="96">
        <f t="shared" si="55"/>
        <v>1</v>
      </c>
      <c r="N1602" s="273"/>
    </row>
    <row r="1603" spans="2:14" x14ac:dyDescent="0.25">
      <c r="B1603" s="7"/>
      <c r="C1603" s="8"/>
      <c r="D1603" s="129"/>
      <c r="F1603" s="273"/>
      <c r="G1603" s="273"/>
      <c r="H1603" s="273"/>
      <c r="I1603" s="18"/>
      <c r="J1603" s="18"/>
      <c r="K1603" s="99">
        <f t="shared" si="56"/>
        <v>0</v>
      </c>
      <c r="M1603" s="96">
        <f t="shared" si="55"/>
        <v>1</v>
      </c>
      <c r="N1603" s="273"/>
    </row>
    <row r="1604" spans="2:14" x14ac:dyDescent="0.25">
      <c r="B1604" s="7"/>
      <c r="C1604" s="8"/>
      <c r="D1604" s="129"/>
      <c r="F1604" s="99"/>
      <c r="G1604" s="282"/>
      <c r="H1604" s="282"/>
      <c r="I1604" s="18"/>
      <c r="J1604" s="18"/>
      <c r="K1604" s="99">
        <f t="shared" si="56"/>
        <v>0</v>
      </c>
      <c r="M1604" s="96">
        <f t="shared" si="55"/>
        <v>1</v>
      </c>
      <c r="N1604" s="273"/>
    </row>
    <row r="1605" spans="2:14" x14ac:dyDescent="0.25">
      <c r="B1605" s="7"/>
      <c r="C1605" s="8"/>
      <c r="D1605" s="129"/>
      <c r="F1605" s="99"/>
      <c r="G1605" s="282"/>
      <c r="H1605" s="282"/>
      <c r="I1605" s="18"/>
      <c r="J1605" s="18"/>
      <c r="K1605" s="99">
        <f t="shared" si="56"/>
        <v>0</v>
      </c>
      <c r="M1605" s="96">
        <f t="shared" si="55"/>
        <v>1</v>
      </c>
      <c r="N1605" s="273"/>
    </row>
    <row r="1606" spans="2:14" x14ac:dyDescent="0.25">
      <c r="B1606" s="7"/>
      <c r="C1606" s="8"/>
      <c r="D1606" s="129"/>
      <c r="F1606" s="99"/>
      <c r="G1606" s="99"/>
      <c r="H1606" s="99"/>
      <c r="I1606" s="18"/>
      <c r="J1606" s="18"/>
      <c r="K1606" s="99">
        <f t="shared" si="56"/>
        <v>0</v>
      </c>
      <c r="M1606" s="96">
        <f t="shared" si="55"/>
        <v>1</v>
      </c>
      <c r="N1606" s="273"/>
    </row>
    <row r="1607" spans="2:14" x14ac:dyDescent="0.25">
      <c r="B1607" s="7"/>
      <c r="C1607" s="8"/>
      <c r="D1607" s="129"/>
      <c r="F1607" s="99"/>
      <c r="G1607" s="282"/>
      <c r="H1607" s="282"/>
      <c r="I1607" s="18"/>
      <c r="J1607" s="18"/>
      <c r="K1607" s="99">
        <f t="shared" si="56"/>
        <v>0</v>
      </c>
      <c r="M1607" s="96">
        <f t="shared" si="55"/>
        <v>1</v>
      </c>
      <c r="N1607" s="273"/>
    </row>
    <row r="1608" spans="2:14" x14ac:dyDescent="0.25">
      <c r="B1608" s="7"/>
      <c r="C1608" s="8"/>
      <c r="D1608" s="129"/>
      <c r="F1608" s="99"/>
      <c r="G1608" s="99"/>
      <c r="H1608" s="99"/>
      <c r="I1608" s="18"/>
      <c r="J1608" s="18"/>
      <c r="K1608" s="99">
        <f t="shared" si="56"/>
        <v>0</v>
      </c>
      <c r="M1608" s="96">
        <f t="shared" si="55"/>
        <v>1</v>
      </c>
      <c r="N1608" s="273"/>
    </row>
    <row r="1609" spans="2:14" x14ac:dyDescent="0.25">
      <c r="B1609" s="7"/>
      <c r="C1609" s="8"/>
      <c r="D1609" s="129"/>
      <c r="F1609" s="99"/>
      <c r="G1609" s="99"/>
      <c r="H1609" s="99"/>
      <c r="I1609" s="18"/>
      <c r="J1609" s="18"/>
      <c r="K1609" s="99">
        <f t="shared" si="56"/>
        <v>0</v>
      </c>
      <c r="M1609" s="96">
        <f t="shared" si="55"/>
        <v>1</v>
      </c>
      <c r="N1609" s="273"/>
    </row>
    <row r="1610" spans="2:14" x14ac:dyDescent="0.25">
      <c r="B1610" s="7"/>
      <c r="C1610" s="8"/>
      <c r="D1610" s="129"/>
      <c r="F1610" s="99"/>
      <c r="G1610" s="99"/>
      <c r="H1610" s="99"/>
      <c r="I1610" s="18"/>
      <c r="J1610" s="18"/>
      <c r="K1610" s="99">
        <f t="shared" si="56"/>
        <v>0</v>
      </c>
      <c r="M1610" s="96">
        <f t="shared" si="55"/>
        <v>1</v>
      </c>
      <c r="N1610" s="273"/>
    </row>
    <row r="1611" spans="2:14" x14ac:dyDescent="0.25">
      <c r="B1611" s="7"/>
      <c r="C1611" s="8"/>
      <c r="D1611" s="129"/>
      <c r="F1611" s="99"/>
      <c r="G1611" s="99"/>
      <c r="H1611" s="99"/>
      <c r="I1611" s="18"/>
      <c r="J1611" s="18"/>
      <c r="K1611" s="99">
        <f t="shared" si="56"/>
        <v>0</v>
      </c>
      <c r="M1611" s="96">
        <f t="shared" si="55"/>
        <v>1</v>
      </c>
      <c r="N1611" s="273"/>
    </row>
    <row r="1612" spans="2:14" x14ac:dyDescent="0.25">
      <c r="B1612" s="7"/>
      <c r="C1612" s="8"/>
      <c r="D1612" s="129"/>
      <c r="F1612" s="99"/>
      <c r="G1612" s="282"/>
      <c r="H1612" s="282"/>
      <c r="I1612" s="18"/>
      <c r="J1612" s="18"/>
      <c r="K1612" s="99">
        <f t="shared" si="56"/>
        <v>0</v>
      </c>
      <c r="M1612" s="96">
        <f t="shared" si="55"/>
        <v>1</v>
      </c>
      <c r="N1612" s="273"/>
    </row>
    <row r="1613" spans="2:14" x14ac:dyDescent="0.25">
      <c r="B1613" s="7"/>
      <c r="C1613" s="8"/>
      <c r="D1613" s="129"/>
      <c r="F1613" s="99"/>
      <c r="G1613" s="282"/>
      <c r="H1613" s="282"/>
      <c r="I1613" s="18"/>
      <c r="J1613" s="18"/>
      <c r="K1613" s="99">
        <f t="shared" si="56"/>
        <v>0</v>
      </c>
      <c r="M1613" s="96">
        <f t="shared" si="55"/>
        <v>1</v>
      </c>
      <c r="N1613" s="273"/>
    </row>
    <row r="1614" spans="2:14" x14ac:dyDescent="0.25">
      <c r="B1614" s="7"/>
      <c r="C1614" s="8"/>
      <c r="D1614" s="129"/>
      <c r="F1614" s="99"/>
      <c r="G1614" s="99"/>
      <c r="H1614" s="99"/>
      <c r="I1614" s="18"/>
      <c r="J1614" s="18"/>
      <c r="K1614" s="99">
        <f t="shared" si="56"/>
        <v>0</v>
      </c>
      <c r="M1614" s="96">
        <f t="shared" si="55"/>
        <v>1</v>
      </c>
      <c r="N1614" s="273"/>
    </row>
    <row r="1615" spans="2:14" x14ac:dyDescent="0.25">
      <c r="B1615" s="7"/>
      <c r="C1615" s="8"/>
      <c r="D1615" s="129"/>
      <c r="F1615" s="99"/>
      <c r="G1615" s="99"/>
      <c r="H1615" s="99"/>
      <c r="I1615" s="18"/>
      <c r="J1615" s="18"/>
      <c r="K1615" s="99">
        <f t="shared" si="56"/>
        <v>0</v>
      </c>
      <c r="M1615" s="96">
        <f t="shared" si="55"/>
        <v>1</v>
      </c>
      <c r="N1615" s="273"/>
    </row>
    <row r="1616" spans="2:14" x14ac:dyDescent="0.25">
      <c r="B1616" s="7"/>
      <c r="C1616" s="8"/>
      <c r="D1616" s="129"/>
      <c r="F1616" s="99"/>
      <c r="G1616" s="99"/>
      <c r="H1616" s="99"/>
      <c r="I1616" s="18"/>
      <c r="J1616" s="18"/>
      <c r="K1616" s="99">
        <f t="shared" si="56"/>
        <v>0</v>
      </c>
      <c r="M1616" s="96">
        <f t="shared" si="55"/>
        <v>1</v>
      </c>
      <c r="N1616" s="273"/>
    </row>
    <row r="1617" spans="2:14" x14ac:dyDescent="0.25">
      <c r="B1617" s="7"/>
      <c r="C1617" s="8"/>
      <c r="D1617" s="129"/>
      <c r="F1617" s="99"/>
      <c r="G1617" s="99"/>
      <c r="H1617" s="99"/>
      <c r="I1617" s="18"/>
      <c r="J1617" s="18"/>
      <c r="K1617" s="99">
        <f t="shared" si="56"/>
        <v>0</v>
      </c>
      <c r="M1617" s="96">
        <f t="shared" ref="M1617:M1680" si="57">UltimoDia(D1617)</f>
        <v>1</v>
      </c>
      <c r="N1617" s="273"/>
    </row>
    <row r="1618" spans="2:14" x14ac:dyDescent="0.25">
      <c r="B1618" s="7"/>
      <c r="C1618" s="8"/>
      <c r="D1618" s="129"/>
      <c r="F1618" s="99"/>
      <c r="G1618" s="99"/>
      <c r="H1618" s="99"/>
      <c r="I1618" s="18"/>
      <c r="J1618" s="18"/>
      <c r="K1618" s="99">
        <f t="shared" si="56"/>
        <v>0</v>
      </c>
      <c r="M1618" s="96">
        <f t="shared" si="57"/>
        <v>1</v>
      </c>
      <c r="N1618" s="273"/>
    </row>
    <row r="1619" spans="2:14" x14ac:dyDescent="0.25">
      <c r="B1619" s="7"/>
      <c r="C1619" s="8"/>
      <c r="D1619" s="129"/>
      <c r="F1619" s="99"/>
      <c r="G1619" s="99"/>
      <c r="H1619" s="99"/>
      <c r="I1619" s="18"/>
      <c r="J1619" s="18"/>
      <c r="K1619" s="99">
        <f t="shared" si="56"/>
        <v>0</v>
      </c>
      <c r="M1619" s="96">
        <f t="shared" si="57"/>
        <v>1</v>
      </c>
      <c r="N1619" s="273"/>
    </row>
    <row r="1620" spans="2:14" x14ac:dyDescent="0.25">
      <c r="B1620" s="7"/>
      <c r="C1620" s="8"/>
      <c r="D1620" s="129"/>
      <c r="F1620" s="99"/>
      <c r="G1620" s="282"/>
      <c r="H1620" s="282"/>
      <c r="I1620" s="18"/>
      <c r="J1620" s="18"/>
      <c r="K1620" s="99">
        <f t="shared" si="56"/>
        <v>0</v>
      </c>
      <c r="M1620" s="96">
        <f t="shared" si="57"/>
        <v>1</v>
      </c>
      <c r="N1620" s="273"/>
    </row>
    <row r="1621" spans="2:14" x14ac:dyDescent="0.25">
      <c r="B1621" s="7"/>
      <c r="C1621" s="8"/>
      <c r="D1621" s="129"/>
      <c r="F1621" s="99"/>
      <c r="G1621" s="282"/>
      <c r="H1621" s="282"/>
      <c r="I1621" s="18"/>
      <c r="J1621" s="18"/>
      <c r="K1621" s="99">
        <f t="shared" si="56"/>
        <v>0</v>
      </c>
      <c r="M1621" s="96">
        <f t="shared" si="57"/>
        <v>1</v>
      </c>
      <c r="N1621" s="273"/>
    </row>
    <row r="1622" spans="2:14" x14ac:dyDescent="0.25">
      <c r="B1622" s="7"/>
      <c r="C1622" s="8"/>
      <c r="D1622" s="129"/>
      <c r="F1622" s="99"/>
      <c r="G1622" s="99"/>
      <c r="H1622" s="99"/>
      <c r="I1622" s="18"/>
      <c r="J1622" s="18"/>
      <c r="K1622" s="99">
        <f t="shared" si="56"/>
        <v>0</v>
      </c>
      <c r="M1622" s="96">
        <f t="shared" si="57"/>
        <v>1</v>
      </c>
      <c r="N1622" s="273"/>
    </row>
    <row r="1623" spans="2:14" x14ac:dyDescent="0.25">
      <c r="B1623" s="7"/>
      <c r="C1623" s="8"/>
      <c r="D1623" s="129"/>
      <c r="F1623" s="99"/>
      <c r="G1623" s="275"/>
      <c r="H1623" s="275"/>
      <c r="I1623" s="18"/>
      <c r="J1623" s="18"/>
      <c r="K1623" s="99">
        <f t="shared" si="56"/>
        <v>0</v>
      </c>
      <c r="M1623" s="96">
        <f t="shared" si="57"/>
        <v>1</v>
      </c>
      <c r="N1623" s="273"/>
    </row>
    <row r="1624" spans="2:14" x14ac:dyDescent="0.25">
      <c r="B1624" s="7"/>
      <c r="C1624" s="8"/>
      <c r="D1624" s="129"/>
      <c r="F1624" s="99"/>
      <c r="G1624" s="275"/>
      <c r="H1624" s="275"/>
      <c r="I1624" s="18"/>
      <c r="J1624" s="18"/>
      <c r="K1624" s="99">
        <f t="shared" si="56"/>
        <v>0</v>
      </c>
      <c r="M1624" s="96">
        <f t="shared" si="57"/>
        <v>1</v>
      </c>
      <c r="N1624" s="273"/>
    </row>
    <row r="1625" spans="2:14" x14ac:dyDescent="0.25">
      <c r="B1625" s="7"/>
      <c r="C1625" s="8"/>
      <c r="D1625" s="129"/>
      <c r="F1625" s="99"/>
      <c r="G1625" s="275"/>
      <c r="H1625" s="275"/>
      <c r="I1625" s="18"/>
      <c r="J1625" s="18"/>
      <c r="K1625" s="99">
        <f t="shared" si="56"/>
        <v>0</v>
      </c>
      <c r="M1625" s="96">
        <f t="shared" si="57"/>
        <v>1</v>
      </c>
      <c r="N1625" s="273"/>
    </row>
    <row r="1626" spans="2:14" x14ac:dyDescent="0.25">
      <c r="B1626" s="7"/>
      <c r="C1626" s="8"/>
      <c r="D1626" s="129"/>
      <c r="F1626" s="99"/>
      <c r="G1626" s="99"/>
      <c r="H1626" s="99"/>
      <c r="I1626" s="18"/>
      <c r="J1626" s="18"/>
      <c r="K1626" s="99">
        <f t="shared" si="56"/>
        <v>0</v>
      </c>
      <c r="M1626" s="96">
        <f t="shared" si="57"/>
        <v>1</v>
      </c>
      <c r="N1626" s="273"/>
    </row>
    <row r="1627" spans="2:14" x14ac:dyDescent="0.25">
      <c r="B1627" s="7"/>
      <c r="C1627" s="8"/>
      <c r="D1627" s="129"/>
      <c r="F1627" s="99"/>
      <c r="G1627" s="99"/>
      <c r="H1627" s="99"/>
      <c r="I1627" s="18"/>
      <c r="J1627" s="18"/>
      <c r="K1627" s="99">
        <f t="shared" si="56"/>
        <v>0</v>
      </c>
      <c r="M1627" s="96">
        <f t="shared" si="57"/>
        <v>1</v>
      </c>
      <c r="N1627" s="273"/>
    </row>
    <row r="1628" spans="2:14" x14ac:dyDescent="0.25">
      <c r="B1628" s="7"/>
      <c r="C1628" s="8"/>
      <c r="D1628" s="129"/>
      <c r="F1628" s="99"/>
      <c r="G1628" s="99"/>
      <c r="H1628" s="99"/>
      <c r="I1628" s="18"/>
      <c r="J1628" s="18"/>
      <c r="K1628" s="99">
        <f t="shared" si="56"/>
        <v>0</v>
      </c>
      <c r="M1628" s="96">
        <f t="shared" si="57"/>
        <v>1</v>
      </c>
      <c r="N1628" s="273"/>
    </row>
    <row r="1629" spans="2:14" x14ac:dyDescent="0.25">
      <c r="B1629" s="7"/>
      <c r="C1629" s="8"/>
      <c r="D1629" s="129"/>
      <c r="F1629" s="99"/>
      <c r="G1629" s="282"/>
      <c r="H1629" s="282"/>
      <c r="I1629" s="18"/>
      <c r="J1629" s="18"/>
      <c r="K1629" s="99">
        <f t="shared" si="56"/>
        <v>0</v>
      </c>
      <c r="M1629" s="96">
        <f t="shared" si="57"/>
        <v>1</v>
      </c>
      <c r="N1629" s="273"/>
    </row>
    <row r="1630" spans="2:14" x14ac:dyDescent="0.25">
      <c r="B1630" s="7"/>
      <c r="C1630" s="8"/>
      <c r="D1630" s="129"/>
      <c r="F1630" s="99"/>
      <c r="G1630" s="276"/>
      <c r="H1630" s="276"/>
      <c r="I1630" s="18"/>
      <c r="J1630" s="18"/>
      <c r="K1630" s="99">
        <f t="shared" si="56"/>
        <v>0</v>
      </c>
      <c r="M1630" s="96">
        <f t="shared" si="57"/>
        <v>1</v>
      </c>
      <c r="N1630" s="273"/>
    </row>
    <row r="1631" spans="2:14" x14ac:dyDescent="0.25">
      <c r="B1631" s="7"/>
      <c r="C1631" s="8"/>
      <c r="D1631" s="129"/>
      <c r="F1631" s="99"/>
      <c r="G1631" s="282"/>
      <c r="H1631" s="282"/>
      <c r="I1631" s="18"/>
      <c r="J1631" s="18"/>
      <c r="K1631" s="99">
        <f t="shared" si="56"/>
        <v>0</v>
      </c>
      <c r="M1631" s="96">
        <f t="shared" si="57"/>
        <v>1</v>
      </c>
      <c r="N1631" s="273"/>
    </row>
    <row r="1632" spans="2:14" x14ac:dyDescent="0.25">
      <c r="B1632" s="7"/>
      <c r="C1632" s="8"/>
      <c r="D1632" s="129"/>
      <c r="F1632" s="99"/>
      <c r="G1632" s="276"/>
      <c r="H1632" s="276"/>
      <c r="I1632" s="18"/>
      <c r="J1632" s="18"/>
      <c r="K1632" s="99">
        <f t="shared" si="56"/>
        <v>0</v>
      </c>
      <c r="M1632" s="96">
        <f t="shared" si="57"/>
        <v>1</v>
      </c>
      <c r="N1632" s="273"/>
    </row>
    <row r="1633" spans="2:14" x14ac:dyDescent="0.25">
      <c r="B1633" s="7"/>
      <c r="C1633" s="8"/>
      <c r="D1633" s="129"/>
      <c r="F1633" s="99"/>
      <c r="G1633" s="99"/>
      <c r="H1633" s="99"/>
      <c r="I1633" s="18"/>
      <c r="J1633" s="18"/>
      <c r="K1633" s="99">
        <f t="shared" si="56"/>
        <v>0</v>
      </c>
      <c r="M1633" s="96">
        <f t="shared" si="57"/>
        <v>1</v>
      </c>
      <c r="N1633" s="273"/>
    </row>
    <row r="1634" spans="2:14" x14ac:dyDescent="0.25">
      <c r="B1634" s="7"/>
      <c r="C1634" s="8"/>
      <c r="D1634" s="129"/>
      <c r="F1634" s="99"/>
      <c r="G1634" s="99"/>
      <c r="H1634" s="99"/>
      <c r="I1634" s="18"/>
      <c r="J1634" s="18"/>
      <c r="K1634" s="99">
        <f t="shared" si="56"/>
        <v>0</v>
      </c>
      <c r="M1634" s="96">
        <f t="shared" si="57"/>
        <v>1</v>
      </c>
      <c r="N1634" s="273"/>
    </row>
    <row r="1635" spans="2:14" x14ac:dyDescent="0.25">
      <c r="B1635" s="7"/>
      <c r="C1635" s="8"/>
      <c r="D1635" s="129"/>
      <c r="F1635" s="99"/>
      <c r="G1635" s="99"/>
      <c r="H1635" s="99"/>
      <c r="I1635" s="18"/>
      <c r="J1635" s="18"/>
      <c r="K1635" s="99">
        <f t="shared" si="56"/>
        <v>0</v>
      </c>
      <c r="M1635" s="96">
        <f t="shared" si="57"/>
        <v>1</v>
      </c>
      <c r="N1635" s="273"/>
    </row>
    <row r="1636" spans="2:14" x14ac:dyDescent="0.25">
      <c r="B1636" s="7"/>
      <c r="C1636" s="8"/>
      <c r="D1636" s="129"/>
      <c r="F1636" s="99"/>
      <c r="G1636" s="99"/>
      <c r="H1636" s="99"/>
      <c r="I1636" s="18"/>
      <c r="J1636" s="18"/>
      <c r="K1636" s="99">
        <f t="shared" si="56"/>
        <v>0</v>
      </c>
      <c r="M1636" s="96">
        <f t="shared" si="57"/>
        <v>1</v>
      </c>
      <c r="N1636" s="273"/>
    </row>
    <row r="1637" spans="2:14" x14ac:dyDescent="0.25">
      <c r="B1637" s="7"/>
      <c r="C1637" s="8"/>
      <c r="D1637" s="129"/>
      <c r="F1637" s="99"/>
      <c r="G1637" s="99"/>
      <c r="H1637" s="99"/>
      <c r="I1637" s="18"/>
      <c r="J1637" s="18"/>
      <c r="K1637" s="99">
        <f t="shared" si="56"/>
        <v>0</v>
      </c>
      <c r="M1637" s="96">
        <f t="shared" si="57"/>
        <v>1</v>
      </c>
      <c r="N1637" s="273"/>
    </row>
    <row r="1638" spans="2:14" x14ac:dyDescent="0.25">
      <c r="B1638" s="7"/>
      <c r="C1638" s="8"/>
      <c r="D1638" s="129"/>
      <c r="F1638" s="99"/>
      <c r="G1638" s="99"/>
      <c r="H1638" s="99"/>
      <c r="I1638" s="18"/>
      <c r="J1638" s="18"/>
      <c r="K1638" s="99">
        <f t="shared" si="56"/>
        <v>0</v>
      </c>
      <c r="M1638" s="96">
        <f t="shared" si="57"/>
        <v>1</v>
      </c>
      <c r="N1638" s="273"/>
    </row>
    <row r="1639" spans="2:14" x14ac:dyDescent="0.25">
      <c r="B1639" s="7"/>
      <c r="C1639" s="8"/>
      <c r="D1639" s="129"/>
      <c r="F1639" s="99"/>
      <c r="G1639" s="99"/>
      <c r="H1639" s="99"/>
      <c r="I1639" s="18"/>
      <c r="J1639" s="18"/>
      <c r="K1639" s="99">
        <f t="shared" si="56"/>
        <v>0</v>
      </c>
      <c r="M1639" s="96">
        <f t="shared" si="57"/>
        <v>1</v>
      </c>
      <c r="N1639" s="273"/>
    </row>
    <row r="1640" spans="2:14" x14ac:dyDescent="0.25">
      <c r="B1640" s="7"/>
      <c r="C1640" s="8"/>
      <c r="D1640" s="129"/>
      <c r="F1640" s="99"/>
      <c r="G1640" s="99"/>
      <c r="H1640" s="99"/>
      <c r="I1640" s="18"/>
      <c r="J1640" s="18"/>
      <c r="K1640" s="99">
        <f t="shared" si="56"/>
        <v>0</v>
      </c>
      <c r="M1640" s="96">
        <f t="shared" si="57"/>
        <v>1</v>
      </c>
      <c r="N1640" s="273"/>
    </row>
    <row r="1641" spans="2:14" x14ac:dyDescent="0.25">
      <c r="B1641" s="7"/>
      <c r="C1641" s="8"/>
      <c r="D1641" s="129"/>
      <c r="F1641" s="99"/>
      <c r="G1641" s="276"/>
      <c r="H1641" s="276"/>
      <c r="I1641" s="18"/>
      <c r="J1641" s="18"/>
      <c r="K1641" s="99">
        <f t="shared" si="56"/>
        <v>0</v>
      </c>
      <c r="M1641" s="96">
        <f t="shared" si="57"/>
        <v>1</v>
      </c>
      <c r="N1641" s="273"/>
    </row>
    <row r="1642" spans="2:14" x14ac:dyDescent="0.25">
      <c r="B1642" s="7"/>
      <c r="C1642" s="8"/>
      <c r="D1642" s="129"/>
      <c r="F1642" s="99"/>
      <c r="G1642" s="282"/>
      <c r="H1642" s="282"/>
      <c r="I1642" s="18"/>
      <c r="J1642" s="18"/>
      <c r="K1642" s="99">
        <f t="shared" ref="K1642:K1705" si="58">IF(ctConta="",K1641+F1642,IF(I1642=ctConta,K1641+F1642,K1641))</f>
        <v>0</v>
      </c>
      <c r="M1642" s="96">
        <f t="shared" si="57"/>
        <v>1</v>
      </c>
      <c r="N1642" s="273"/>
    </row>
    <row r="1643" spans="2:14" x14ac:dyDescent="0.25">
      <c r="B1643" s="7"/>
      <c r="C1643" s="8"/>
      <c r="D1643" s="129"/>
      <c r="F1643" s="99"/>
      <c r="G1643" s="99"/>
      <c r="H1643" s="99"/>
      <c r="I1643" s="18"/>
      <c r="J1643" s="18"/>
      <c r="K1643" s="99">
        <f t="shared" si="58"/>
        <v>0</v>
      </c>
      <c r="M1643" s="96">
        <f t="shared" si="57"/>
        <v>1</v>
      </c>
      <c r="N1643" s="273"/>
    </row>
    <row r="1644" spans="2:14" x14ac:dyDescent="0.25">
      <c r="B1644" s="7"/>
      <c r="C1644" s="8"/>
      <c r="D1644" s="129"/>
      <c r="F1644" s="99"/>
      <c r="G1644" s="282"/>
      <c r="H1644" s="282"/>
      <c r="I1644" s="18"/>
      <c r="J1644" s="18"/>
      <c r="K1644" s="99">
        <f t="shared" si="58"/>
        <v>0</v>
      </c>
      <c r="M1644" s="96">
        <f t="shared" si="57"/>
        <v>1</v>
      </c>
      <c r="N1644" s="273"/>
    </row>
    <row r="1645" spans="2:14" x14ac:dyDescent="0.25">
      <c r="B1645" s="7"/>
      <c r="C1645" s="8"/>
      <c r="D1645" s="129"/>
      <c r="F1645" s="99"/>
      <c r="G1645" s="99"/>
      <c r="H1645" s="99"/>
      <c r="I1645" s="18"/>
      <c r="J1645" s="18"/>
      <c r="K1645" s="99">
        <f t="shared" si="58"/>
        <v>0</v>
      </c>
      <c r="M1645" s="96">
        <f t="shared" si="57"/>
        <v>1</v>
      </c>
      <c r="N1645" s="273"/>
    </row>
    <row r="1646" spans="2:14" x14ac:dyDescent="0.25">
      <c r="B1646" s="7"/>
      <c r="C1646" s="8"/>
      <c r="D1646" s="129"/>
      <c r="F1646" s="99"/>
      <c r="G1646" s="99"/>
      <c r="H1646" s="99"/>
      <c r="I1646" s="18"/>
      <c r="J1646" s="18"/>
      <c r="K1646" s="99">
        <f t="shared" si="58"/>
        <v>0</v>
      </c>
      <c r="M1646" s="96">
        <f t="shared" si="57"/>
        <v>1</v>
      </c>
      <c r="N1646" s="273"/>
    </row>
    <row r="1647" spans="2:14" x14ac:dyDescent="0.25">
      <c r="B1647" s="7"/>
      <c r="C1647" s="8"/>
      <c r="D1647" s="129"/>
      <c r="F1647" s="99"/>
      <c r="G1647" s="99"/>
      <c r="H1647" s="99"/>
      <c r="I1647" s="18"/>
      <c r="J1647" s="18"/>
      <c r="K1647" s="99">
        <f t="shared" si="58"/>
        <v>0</v>
      </c>
      <c r="M1647" s="96">
        <f t="shared" si="57"/>
        <v>1</v>
      </c>
      <c r="N1647" s="273"/>
    </row>
    <row r="1648" spans="2:14" x14ac:dyDescent="0.25">
      <c r="B1648" s="7"/>
      <c r="C1648" s="8"/>
      <c r="D1648" s="129"/>
      <c r="F1648" s="99"/>
      <c r="G1648" s="276"/>
      <c r="H1648" s="276"/>
      <c r="I1648" s="18"/>
      <c r="J1648" s="18"/>
      <c r="K1648" s="99">
        <f t="shared" si="58"/>
        <v>0</v>
      </c>
      <c r="M1648" s="96">
        <f t="shared" si="57"/>
        <v>1</v>
      </c>
      <c r="N1648" s="273"/>
    </row>
    <row r="1649" spans="2:14" x14ac:dyDescent="0.25">
      <c r="B1649" s="7"/>
      <c r="C1649" s="8"/>
      <c r="D1649" s="129"/>
      <c r="F1649" s="99"/>
      <c r="G1649" s="99"/>
      <c r="H1649" s="99"/>
      <c r="I1649" s="18"/>
      <c r="J1649" s="18"/>
      <c r="K1649" s="99">
        <f t="shared" si="58"/>
        <v>0</v>
      </c>
      <c r="M1649" s="96">
        <f t="shared" si="57"/>
        <v>1</v>
      </c>
      <c r="N1649" s="273"/>
    </row>
    <row r="1650" spans="2:14" x14ac:dyDescent="0.25">
      <c r="B1650" s="7"/>
      <c r="C1650" s="8"/>
      <c r="D1650" s="129"/>
      <c r="F1650" s="99"/>
      <c r="G1650" s="99"/>
      <c r="H1650" s="99"/>
      <c r="I1650" s="18"/>
      <c r="J1650" s="18"/>
      <c r="K1650" s="99">
        <f t="shared" si="58"/>
        <v>0</v>
      </c>
      <c r="M1650" s="96">
        <f t="shared" si="57"/>
        <v>1</v>
      </c>
      <c r="N1650" s="273"/>
    </row>
    <row r="1651" spans="2:14" x14ac:dyDescent="0.25">
      <c r="B1651" s="7"/>
      <c r="C1651" s="8"/>
      <c r="D1651" s="129"/>
      <c r="F1651" s="99"/>
      <c r="G1651" s="282"/>
      <c r="H1651" s="282"/>
      <c r="I1651" s="18"/>
      <c r="J1651" s="18"/>
      <c r="K1651" s="99">
        <f t="shared" si="58"/>
        <v>0</v>
      </c>
      <c r="M1651" s="96">
        <f t="shared" si="57"/>
        <v>1</v>
      </c>
      <c r="N1651" s="273"/>
    </row>
    <row r="1652" spans="2:14" x14ac:dyDescent="0.25">
      <c r="B1652" s="7"/>
      <c r="C1652" s="8"/>
      <c r="D1652" s="129"/>
      <c r="F1652" s="99"/>
      <c r="G1652" s="99"/>
      <c r="H1652" s="99"/>
      <c r="I1652" s="18"/>
      <c r="J1652" s="18"/>
      <c r="K1652" s="99">
        <f t="shared" si="58"/>
        <v>0</v>
      </c>
      <c r="M1652" s="96">
        <f t="shared" si="57"/>
        <v>1</v>
      </c>
      <c r="N1652" s="273"/>
    </row>
    <row r="1653" spans="2:14" x14ac:dyDescent="0.25">
      <c r="B1653" s="7"/>
      <c r="C1653" s="8"/>
      <c r="D1653" s="129"/>
      <c r="F1653" s="99"/>
      <c r="G1653" s="99"/>
      <c r="H1653" s="99"/>
      <c r="I1653" s="18"/>
      <c r="J1653" s="18"/>
      <c r="K1653" s="99">
        <f t="shared" si="58"/>
        <v>0</v>
      </c>
      <c r="M1653" s="96">
        <f t="shared" si="57"/>
        <v>1</v>
      </c>
      <c r="N1653" s="273"/>
    </row>
    <row r="1654" spans="2:14" x14ac:dyDescent="0.25">
      <c r="B1654" s="7"/>
      <c r="C1654" s="8"/>
      <c r="D1654" s="129"/>
      <c r="F1654" s="99"/>
      <c r="G1654" s="99"/>
      <c r="H1654" s="99"/>
      <c r="I1654" s="18"/>
      <c r="J1654" s="18"/>
      <c r="K1654" s="99">
        <f t="shared" si="58"/>
        <v>0</v>
      </c>
      <c r="M1654" s="96">
        <f t="shared" si="57"/>
        <v>1</v>
      </c>
      <c r="N1654" s="273"/>
    </row>
    <row r="1655" spans="2:14" x14ac:dyDescent="0.25">
      <c r="B1655" s="7"/>
      <c r="C1655" s="8"/>
      <c r="D1655" s="129"/>
      <c r="F1655" s="99"/>
      <c r="G1655" s="99"/>
      <c r="H1655" s="99"/>
      <c r="I1655" s="18"/>
      <c r="J1655" s="18"/>
      <c r="K1655" s="99">
        <f t="shared" si="58"/>
        <v>0</v>
      </c>
      <c r="M1655" s="96">
        <f t="shared" si="57"/>
        <v>1</v>
      </c>
      <c r="N1655" s="273"/>
    </row>
    <row r="1656" spans="2:14" x14ac:dyDescent="0.25">
      <c r="B1656" s="7"/>
      <c r="C1656" s="8"/>
      <c r="D1656" s="129"/>
      <c r="F1656" s="99"/>
      <c r="G1656" s="99"/>
      <c r="H1656" s="99"/>
      <c r="I1656" s="18"/>
      <c r="J1656" s="18"/>
      <c r="K1656" s="99">
        <f t="shared" si="58"/>
        <v>0</v>
      </c>
      <c r="M1656" s="96">
        <f t="shared" si="57"/>
        <v>1</v>
      </c>
      <c r="N1656" s="273"/>
    </row>
    <row r="1657" spans="2:14" x14ac:dyDescent="0.25">
      <c r="B1657" s="7"/>
      <c r="C1657" s="8"/>
      <c r="D1657" s="129"/>
      <c r="F1657" s="99"/>
      <c r="G1657" s="99"/>
      <c r="H1657" s="99"/>
      <c r="I1657" s="18"/>
      <c r="J1657" s="18"/>
      <c r="K1657" s="99">
        <f t="shared" si="58"/>
        <v>0</v>
      </c>
      <c r="M1657" s="96">
        <f t="shared" si="57"/>
        <v>1</v>
      </c>
      <c r="N1657" s="273"/>
    </row>
    <row r="1658" spans="2:14" x14ac:dyDescent="0.25">
      <c r="B1658" s="7"/>
      <c r="C1658" s="8"/>
      <c r="D1658" s="129"/>
      <c r="F1658" s="99"/>
      <c r="G1658" s="99"/>
      <c r="H1658" s="99"/>
      <c r="I1658" s="18"/>
      <c r="J1658" s="18"/>
      <c r="K1658" s="99">
        <f t="shared" si="58"/>
        <v>0</v>
      </c>
      <c r="M1658" s="96">
        <f t="shared" si="57"/>
        <v>1</v>
      </c>
      <c r="N1658" s="273"/>
    </row>
    <row r="1659" spans="2:14" x14ac:dyDescent="0.25">
      <c r="B1659" s="7"/>
      <c r="C1659" s="8"/>
      <c r="D1659" s="129"/>
      <c r="F1659" s="99"/>
      <c r="G1659" s="99"/>
      <c r="H1659" s="99"/>
      <c r="I1659" s="18"/>
      <c r="J1659" s="18"/>
      <c r="K1659" s="99">
        <f t="shared" si="58"/>
        <v>0</v>
      </c>
      <c r="M1659" s="96">
        <f t="shared" si="57"/>
        <v>1</v>
      </c>
      <c r="N1659" s="273"/>
    </row>
    <row r="1660" spans="2:14" x14ac:dyDescent="0.25">
      <c r="B1660" s="7"/>
      <c r="C1660" s="8"/>
      <c r="D1660" s="129"/>
      <c r="F1660" s="99"/>
      <c r="G1660" s="99"/>
      <c r="H1660" s="99"/>
      <c r="I1660" s="18"/>
      <c r="J1660" s="18"/>
      <c r="K1660" s="99">
        <f t="shared" si="58"/>
        <v>0</v>
      </c>
      <c r="M1660" s="96">
        <f t="shared" si="57"/>
        <v>1</v>
      </c>
      <c r="N1660" s="273"/>
    </row>
    <row r="1661" spans="2:14" x14ac:dyDescent="0.25">
      <c r="B1661" s="7"/>
      <c r="C1661" s="8"/>
      <c r="D1661" s="129"/>
      <c r="F1661" s="99"/>
      <c r="G1661" s="276"/>
      <c r="H1661" s="276"/>
      <c r="I1661" s="18"/>
      <c r="J1661" s="18"/>
      <c r="K1661" s="99">
        <f t="shared" si="58"/>
        <v>0</v>
      </c>
      <c r="M1661" s="96">
        <f t="shared" si="57"/>
        <v>1</v>
      </c>
      <c r="N1661" s="273"/>
    </row>
    <row r="1662" spans="2:14" x14ac:dyDescent="0.25">
      <c r="B1662" s="7"/>
      <c r="C1662" s="8"/>
      <c r="D1662" s="129"/>
      <c r="F1662" s="99"/>
      <c r="G1662" s="99"/>
      <c r="H1662" s="99"/>
      <c r="I1662" s="18"/>
      <c r="J1662" s="18"/>
      <c r="K1662" s="99">
        <f t="shared" si="58"/>
        <v>0</v>
      </c>
      <c r="M1662" s="96">
        <f t="shared" si="57"/>
        <v>1</v>
      </c>
      <c r="N1662" s="273"/>
    </row>
    <row r="1663" spans="2:14" x14ac:dyDescent="0.25">
      <c r="B1663" s="7"/>
      <c r="C1663" s="8"/>
      <c r="D1663" s="129"/>
      <c r="F1663" s="99"/>
      <c r="G1663" s="282"/>
      <c r="H1663" s="282"/>
      <c r="I1663" s="18"/>
      <c r="J1663" s="18"/>
      <c r="K1663" s="99">
        <f t="shared" si="58"/>
        <v>0</v>
      </c>
      <c r="M1663" s="96">
        <f t="shared" si="57"/>
        <v>1</v>
      </c>
      <c r="N1663" s="273"/>
    </row>
    <row r="1664" spans="2:14" x14ac:dyDescent="0.25">
      <c r="B1664" s="7"/>
      <c r="C1664" s="8"/>
      <c r="D1664" s="129"/>
      <c r="F1664" s="99"/>
      <c r="G1664" s="99"/>
      <c r="H1664" s="99"/>
      <c r="I1664" s="18"/>
      <c r="J1664" s="18"/>
      <c r="K1664" s="99">
        <f t="shared" si="58"/>
        <v>0</v>
      </c>
      <c r="M1664" s="96">
        <f t="shared" si="57"/>
        <v>1</v>
      </c>
      <c r="N1664" s="273"/>
    </row>
    <row r="1665" spans="2:14" x14ac:dyDescent="0.25">
      <c r="B1665" s="7"/>
      <c r="C1665" s="8"/>
      <c r="D1665" s="129"/>
      <c r="F1665" s="99"/>
      <c r="G1665" s="99"/>
      <c r="H1665" s="99"/>
      <c r="I1665" s="18"/>
      <c r="J1665" s="18"/>
      <c r="K1665" s="99">
        <f t="shared" si="58"/>
        <v>0</v>
      </c>
      <c r="M1665" s="96">
        <f t="shared" si="57"/>
        <v>1</v>
      </c>
      <c r="N1665" s="273"/>
    </row>
    <row r="1666" spans="2:14" x14ac:dyDescent="0.25">
      <c r="B1666" s="7"/>
      <c r="C1666" s="8"/>
      <c r="D1666" s="129"/>
      <c r="F1666" s="99"/>
      <c r="G1666" s="99"/>
      <c r="H1666" s="99"/>
      <c r="I1666" s="18"/>
      <c r="J1666" s="18"/>
      <c r="K1666" s="99">
        <f t="shared" si="58"/>
        <v>0</v>
      </c>
      <c r="M1666" s="96">
        <f t="shared" si="57"/>
        <v>1</v>
      </c>
      <c r="N1666" s="273"/>
    </row>
    <row r="1667" spans="2:14" x14ac:dyDescent="0.25">
      <c r="B1667" s="7"/>
      <c r="C1667" s="8"/>
      <c r="D1667" s="129"/>
      <c r="F1667" s="99"/>
      <c r="G1667" s="282"/>
      <c r="H1667" s="282"/>
      <c r="I1667" s="18"/>
      <c r="J1667" s="18"/>
      <c r="K1667" s="99">
        <f t="shared" si="58"/>
        <v>0</v>
      </c>
      <c r="M1667" s="96">
        <f t="shared" si="57"/>
        <v>1</v>
      </c>
      <c r="N1667" s="273"/>
    </row>
    <row r="1668" spans="2:14" x14ac:dyDescent="0.25">
      <c r="B1668" s="7"/>
      <c r="C1668" s="8"/>
      <c r="D1668" s="129"/>
      <c r="F1668" s="276"/>
      <c r="G1668" s="276"/>
      <c r="H1668" s="276"/>
      <c r="I1668" s="18"/>
      <c r="J1668" s="18"/>
      <c r="K1668" s="99">
        <f t="shared" si="58"/>
        <v>0</v>
      </c>
      <c r="M1668" s="96">
        <f t="shared" si="57"/>
        <v>1</v>
      </c>
      <c r="N1668" s="273"/>
    </row>
    <row r="1669" spans="2:14" x14ac:dyDescent="0.25">
      <c r="B1669" s="7"/>
      <c r="C1669" s="8"/>
      <c r="D1669" s="129"/>
      <c r="F1669" s="99"/>
      <c r="G1669" s="99"/>
      <c r="H1669" s="99"/>
      <c r="I1669" s="18"/>
      <c r="J1669" s="18"/>
      <c r="K1669" s="99">
        <f t="shared" si="58"/>
        <v>0</v>
      </c>
      <c r="M1669" s="96">
        <f t="shared" si="57"/>
        <v>1</v>
      </c>
      <c r="N1669" s="273"/>
    </row>
    <row r="1670" spans="2:14" x14ac:dyDescent="0.25">
      <c r="B1670" s="7"/>
      <c r="C1670" s="8"/>
      <c r="D1670" s="129"/>
      <c r="F1670" s="99"/>
      <c r="G1670" s="282"/>
      <c r="H1670" s="282"/>
      <c r="I1670" s="18"/>
      <c r="J1670" s="18"/>
      <c r="K1670" s="99">
        <f t="shared" si="58"/>
        <v>0</v>
      </c>
      <c r="M1670" s="96">
        <f t="shared" si="57"/>
        <v>1</v>
      </c>
      <c r="N1670" s="273"/>
    </row>
    <row r="1671" spans="2:14" x14ac:dyDescent="0.25">
      <c r="B1671" s="7"/>
      <c r="C1671" s="8"/>
      <c r="D1671" s="129"/>
      <c r="F1671" s="99"/>
      <c r="G1671" s="99"/>
      <c r="H1671" s="99"/>
      <c r="I1671" s="18"/>
      <c r="J1671" s="18"/>
      <c r="K1671" s="99">
        <f t="shared" si="58"/>
        <v>0</v>
      </c>
      <c r="M1671" s="96">
        <f t="shared" si="57"/>
        <v>1</v>
      </c>
      <c r="N1671" s="273"/>
    </row>
    <row r="1672" spans="2:14" x14ac:dyDescent="0.25">
      <c r="B1672" s="7"/>
      <c r="C1672" s="8"/>
      <c r="D1672" s="129"/>
      <c r="F1672" s="99"/>
      <c r="G1672" s="282"/>
      <c r="H1672" s="282"/>
      <c r="I1672" s="18"/>
      <c r="J1672" s="18"/>
      <c r="K1672" s="99">
        <f t="shared" si="58"/>
        <v>0</v>
      </c>
      <c r="M1672" s="96">
        <f t="shared" si="57"/>
        <v>1</v>
      </c>
      <c r="N1672" s="273"/>
    </row>
    <row r="1673" spans="2:14" x14ac:dyDescent="0.25">
      <c r="B1673" s="7"/>
      <c r="C1673" s="8"/>
      <c r="D1673" s="129"/>
      <c r="F1673" s="99"/>
      <c r="G1673" s="282"/>
      <c r="H1673" s="282"/>
      <c r="I1673" s="18"/>
      <c r="J1673" s="18"/>
      <c r="K1673" s="99">
        <f t="shared" si="58"/>
        <v>0</v>
      </c>
      <c r="M1673" s="96">
        <f t="shared" si="57"/>
        <v>1</v>
      </c>
      <c r="N1673" s="273"/>
    </row>
    <row r="1674" spans="2:14" x14ac:dyDescent="0.25">
      <c r="B1674" s="7"/>
      <c r="C1674" s="8"/>
      <c r="D1674" s="129"/>
      <c r="F1674" s="99"/>
      <c r="G1674" s="99"/>
      <c r="H1674" s="99"/>
      <c r="I1674" s="18"/>
      <c r="J1674" s="18"/>
      <c r="K1674" s="99">
        <f t="shared" si="58"/>
        <v>0</v>
      </c>
      <c r="M1674" s="96">
        <f t="shared" si="57"/>
        <v>1</v>
      </c>
      <c r="N1674" s="273"/>
    </row>
    <row r="1675" spans="2:14" x14ac:dyDescent="0.25">
      <c r="B1675" s="7"/>
      <c r="C1675" s="8"/>
      <c r="D1675" s="129"/>
      <c r="F1675" s="99"/>
      <c r="G1675" s="99"/>
      <c r="H1675" s="99"/>
      <c r="I1675" s="18"/>
      <c r="J1675" s="18"/>
      <c r="K1675" s="99">
        <f t="shared" si="58"/>
        <v>0</v>
      </c>
      <c r="M1675" s="96">
        <f t="shared" si="57"/>
        <v>1</v>
      </c>
      <c r="N1675" s="273"/>
    </row>
    <row r="1676" spans="2:14" x14ac:dyDescent="0.25">
      <c r="B1676" s="7"/>
      <c r="C1676" s="8"/>
      <c r="D1676" s="129"/>
      <c r="F1676" s="276"/>
      <c r="G1676" s="276"/>
      <c r="H1676" s="276"/>
      <c r="I1676" s="18"/>
      <c r="J1676" s="18"/>
      <c r="K1676" s="99">
        <f t="shared" si="58"/>
        <v>0</v>
      </c>
      <c r="M1676" s="96">
        <f t="shared" si="57"/>
        <v>1</v>
      </c>
      <c r="N1676" s="273"/>
    </row>
    <row r="1677" spans="2:14" x14ac:dyDescent="0.25">
      <c r="B1677" s="7"/>
      <c r="C1677" s="8"/>
      <c r="D1677" s="129"/>
      <c r="F1677" s="276"/>
      <c r="G1677" s="276"/>
      <c r="H1677" s="276"/>
      <c r="I1677" s="18"/>
      <c r="J1677" s="18"/>
      <c r="K1677" s="99">
        <f t="shared" si="58"/>
        <v>0</v>
      </c>
      <c r="M1677" s="96">
        <f t="shared" si="57"/>
        <v>1</v>
      </c>
      <c r="N1677" s="273"/>
    </row>
    <row r="1678" spans="2:14" x14ac:dyDescent="0.25">
      <c r="B1678" s="7"/>
      <c r="C1678" s="8"/>
      <c r="D1678" s="129"/>
      <c r="F1678" s="99"/>
      <c r="G1678" s="99"/>
      <c r="H1678" s="99"/>
      <c r="I1678" s="18"/>
      <c r="J1678" s="18"/>
      <c r="K1678" s="99">
        <f t="shared" si="58"/>
        <v>0</v>
      </c>
      <c r="M1678" s="96">
        <f t="shared" si="57"/>
        <v>1</v>
      </c>
      <c r="N1678" s="273"/>
    </row>
    <row r="1679" spans="2:14" x14ac:dyDescent="0.25">
      <c r="B1679" s="7"/>
      <c r="C1679" s="8"/>
      <c r="D1679" s="129"/>
      <c r="F1679" s="99"/>
      <c r="G1679" s="99"/>
      <c r="H1679" s="99"/>
      <c r="I1679" s="18"/>
      <c r="J1679" s="18"/>
      <c r="K1679" s="99">
        <f t="shared" si="58"/>
        <v>0</v>
      </c>
      <c r="M1679" s="96">
        <f t="shared" si="57"/>
        <v>1</v>
      </c>
      <c r="N1679" s="273"/>
    </row>
    <row r="1680" spans="2:14" x14ac:dyDescent="0.25">
      <c r="B1680" s="7"/>
      <c r="C1680" s="8"/>
      <c r="D1680" s="129"/>
      <c r="F1680" s="99"/>
      <c r="G1680" s="282"/>
      <c r="H1680" s="282"/>
      <c r="I1680" s="18"/>
      <c r="J1680" s="18"/>
      <c r="K1680" s="99">
        <f t="shared" si="58"/>
        <v>0</v>
      </c>
      <c r="M1680" s="96">
        <f t="shared" si="57"/>
        <v>1</v>
      </c>
      <c r="N1680" s="273"/>
    </row>
    <row r="1681" spans="2:14" x14ac:dyDescent="0.25">
      <c r="B1681" s="7"/>
      <c r="C1681" s="8"/>
      <c r="D1681" s="129"/>
      <c r="F1681" s="99"/>
      <c r="G1681" s="99"/>
      <c r="H1681" s="99"/>
      <c r="I1681" s="18"/>
      <c r="J1681" s="18"/>
      <c r="K1681" s="99">
        <f t="shared" si="58"/>
        <v>0</v>
      </c>
      <c r="M1681" s="96">
        <f t="shared" ref="M1681:M1744" si="59">UltimoDia(D1681)</f>
        <v>1</v>
      </c>
      <c r="N1681" s="273"/>
    </row>
    <row r="1682" spans="2:14" x14ac:dyDescent="0.25">
      <c r="B1682" s="7"/>
      <c r="C1682" s="8"/>
      <c r="D1682" s="129"/>
      <c r="F1682" s="99"/>
      <c r="G1682" s="99"/>
      <c r="H1682" s="99"/>
      <c r="I1682" s="18"/>
      <c r="J1682" s="18"/>
      <c r="K1682" s="99">
        <f t="shared" si="58"/>
        <v>0</v>
      </c>
      <c r="M1682" s="96">
        <f t="shared" si="59"/>
        <v>1</v>
      </c>
      <c r="N1682" s="273"/>
    </row>
    <row r="1683" spans="2:14" x14ac:dyDescent="0.25">
      <c r="B1683" s="7"/>
      <c r="C1683" s="8"/>
      <c r="D1683" s="129"/>
      <c r="F1683" s="99"/>
      <c r="G1683" s="99"/>
      <c r="H1683" s="99"/>
      <c r="I1683" s="18"/>
      <c r="J1683" s="18"/>
      <c r="K1683" s="99">
        <f t="shared" si="58"/>
        <v>0</v>
      </c>
      <c r="M1683" s="96">
        <f t="shared" si="59"/>
        <v>1</v>
      </c>
      <c r="N1683" s="273"/>
    </row>
    <row r="1684" spans="2:14" x14ac:dyDescent="0.25">
      <c r="B1684" s="7"/>
      <c r="C1684" s="8"/>
      <c r="D1684" s="129"/>
      <c r="F1684" s="276"/>
      <c r="G1684" s="282"/>
      <c r="H1684" s="282"/>
      <c r="I1684" s="18"/>
      <c r="J1684" s="18"/>
      <c r="K1684" s="99">
        <f t="shared" si="58"/>
        <v>0</v>
      </c>
      <c r="M1684" s="96">
        <f t="shared" si="59"/>
        <v>1</v>
      </c>
      <c r="N1684" s="273"/>
    </row>
    <row r="1685" spans="2:14" x14ac:dyDescent="0.25">
      <c r="B1685" s="7"/>
      <c r="C1685" s="8"/>
      <c r="D1685" s="129"/>
      <c r="F1685" s="99"/>
      <c r="G1685" s="99"/>
      <c r="H1685" s="99"/>
      <c r="I1685" s="18"/>
      <c r="J1685" s="18"/>
      <c r="K1685" s="99">
        <f t="shared" si="58"/>
        <v>0</v>
      </c>
      <c r="M1685" s="96">
        <f t="shared" si="59"/>
        <v>1</v>
      </c>
      <c r="N1685" s="273"/>
    </row>
    <row r="1686" spans="2:14" x14ac:dyDescent="0.25">
      <c r="B1686" s="7"/>
      <c r="C1686" s="8"/>
      <c r="D1686" s="129"/>
      <c r="F1686" s="99"/>
      <c r="G1686" s="99"/>
      <c r="H1686" s="99"/>
      <c r="I1686" s="18"/>
      <c r="J1686" s="18"/>
      <c r="K1686" s="99">
        <f t="shared" si="58"/>
        <v>0</v>
      </c>
      <c r="M1686" s="96">
        <f t="shared" si="59"/>
        <v>1</v>
      </c>
      <c r="N1686" s="273"/>
    </row>
    <row r="1687" spans="2:14" x14ac:dyDescent="0.25">
      <c r="B1687" s="7"/>
      <c r="C1687" s="8"/>
      <c r="D1687" s="129"/>
      <c r="F1687" s="99"/>
      <c r="G1687" s="99"/>
      <c r="H1687" s="99"/>
      <c r="I1687" s="18"/>
      <c r="J1687" s="18"/>
      <c r="K1687" s="99">
        <f t="shared" si="58"/>
        <v>0</v>
      </c>
      <c r="M1687" s="96">
        <f t="shared" si="59"/>
        <v>1</v>
      </c>
      <c r="N1687" s="273"/>
    </row>
    <row r="1688" spans="2:14" x14ac:dyDescent="0.25">
      <c r="B1688" s="7"/>
      <c r="C1688" s="8"/>
      <c r="D1688" s="129"/>
      <c r="F1688" s="99"/>
      <c r="G1688" s="99"/>
      <c r="H1688" s="99"/>
      <c r="I1688" s="18"/>
      <c r="J1688" s="18"/>
      <c r="K1688" s="99">
        <f t="shared" si="58"/>
        <v>0</v>
      </c>
      <c r="M1688" s="96">
        <f t="shared" si="59"/>
        <v>1</v>
      </c>
      <c r="N1688" s="273"/>
    </row>
    <row r="1689" spans="2:14" x14ac:dyDescent="0.25">
      <c r="B1689" s="7"/>
      <c r="C1689" s="8"/>
      <c r="D1689" s="129"/>
      <c r="F1689" s="99"/>
      <c r="G1689" s="99"/>
      <c r="H1689" s="99"/>
      <c r="I1689" s="18"/>
      <c r="J1689" s="18"/>
      <c r="K1689" s="99">
        <f t="shared" si="58"/>
        <v>0</v>
      </c>
      <c r="M1689" s="96">
        <f t="shared" si="59"/>
        <v>1</v>
      </c>
      <c r="N1689" s="273"/>
    </row>
    <row r="1690" spans="2:14" x14ac:dyDescent="0.25">
      <c r="B1690" s="7"/>
      <c r="C1690" s="8"/>
      <c r="D1690" s="129"/>
      <c r="F1690" s="99"/>
      <c r="G1690" s="99"/>
      <c r="H1690" s="99"/>
      <c r="I1690" s="18"/>
      <c r="J1690" s="18"/>
      <c r="K1690" s="99">
        <f t="shared" si="58"/>
        <v>0</v>
      </c>
      <c r="M1690" s="96">
        <f t="shared" si="59"/>
        <v>1</v>
      </c>
      <c r="N1690" s="273"/>
    </row>
    <row r="1691" spans="2:14" x14ac:dyDescent="0.25">
      <c r="B1691" s="7"/>
      <c r="C1691" s="8"/>
      <c r="D1691" s="129"/>
      <c r="F1691" s="99"/>
      <c r="G1691" s="99"/>
      <c r="H1691" s="99"/>
      <c r="I1691" s="18"/>
      <c r="J1691" s="18"/>
      <c r="K1691" s="99">
        <f t="shared" si="58"/>
        <v>0</v>
      </c>
      <c r="M1691" s="96">
        <f t="shared" si="59"/>
        <v>1</v>
      </c>
      <c r="N1691" s="273"/>
    </row>
    <row r="1692" spans="2:14" x14ac:dyDescent="0.25">
      <c r="B1692" s="7"/>
      <c r="C1692" s="8"/>
      <c r="D1692" s="129"/>
      <c r="F1692" s="282"/>
      <c r="G1692" s="282"/>
      <c r="H1692" s="282"/>
      <c r="I1692" s="18"/>
      <c r="J1692" s="18"/>
      <c r="K1692" s="99">
        <f t="shared" si="58"/>
        <v>0</v>
      </c>
      <c r="M1692" s="96">
        <f t="shared" si="59"/>
        <v>1</v>
      </c>
      <c r="N1692" s="273"/>
    </row>
    <row r="1693" spans="2:14" x14ac:dyDescent="0.25">
      <c r="B1693" s="7"/>
      <c r="C1693" s="8"/>
      <c r="D1693" s="129"/>
      <c r="F1693" s="282"/>
      <c r="G1693" s="282"/>
      <c r="H1693" s="282"/>
      <c r="I1693" s="18"/>
      <c r="J1693" s="18"/>
      <c r="K1693" s="99">
        <f t="shared" si="58"/>
        <v>0</v>
      </c>
      <c r="M1693" s="96">
        <f t="shared" si="59"/>
        <v>1</v>
      </c>
      <c r="N1693" s="273"/>
    </row>
    <row r="1694" spans="2:14" x14ac:dyDescent="0.25">
      <c r="B1694" s="7"/>
      <c r="C1694" s="8"/>
      <c r="D1694" s="129"/>
      <c r="F1694" s="282"/>
      <c r="G1694" s="282"/>
      <c r="H1694" s="282"/>
      <c r="I1694" s="18"/>
      <c r="J1694" s="18"/>
      <c r="K1694" s="99">
        <f t="shared" si="58"/>
        <v>0</v>
      </c>
      <c r="M1694" s="96">
        <f t="shared" si="59"/>
        <v>1</v>
      </c>
      <c r="N1694" s="273"/>
    </row>
    <row r="1695" spans="2:14" x14ac:dyDescent="0.25">
      <c r="B1695" s="7"/>
      <c r="C1695" s="8"/>
      <c r="D1695" s="129"/>
      <c r="F1695" s="282"/>
      <c r="G1695" s="282"/>
      <c r="H1695" s="282"/>
      <c r="I1695" s="18"/>
      <c r="J1695" s="18"/>
      <c r="K1695" s="99">
        <f t="shared" si="58"/>
        <v>0</v>
      </c>
      <c r="M1695" s="96">
        <f t="shared" si="59"/>
        <v>1</v>
      </c>
      <c r="N1695" s="273"/>
    </row>
    <row r="1696" spans="2:14" x14ac:dyDescent="0.25">
      <c r="B1696" s="7"/>
      <c r="C1696" s="8"/>
      <c r="D1696" s="129"/>
      <c r="F1696" s="99"/>
      <c r="G1696" s="99"/>
      <c r="H1696" s="99"/>
      <c r="I1696" s="18"/>
      <c r="J1696" s="18"/>
      <c r="K1696" s="99">
        <f t="shared" si="58"/>
        <v>0</v>
      </c>
      <c r="M1696" s="96">
        <f t="shared" si="59"/>
        <v>1</v>
      </c>
      <c r="N1696" s="273"/>
    </row>
    <row r="1697" spans="2:14" x14ac:dyDescent="0.25">
      <c r="B1697" s="7"/>
      <c r="C1697" s="8"/>
      <c r="D1697" s="129"/>
      <c r="F1697" s="99"/>
      <c r="G1697" s="99"/>
      <c r="H1697" s="99"/>
      <c r="I1697" s="18"/>
      <c r="J1697" s="18"/>
      <c r="K1697" s="99">
        <f t="shared" si="58"/>
        <v>0</v>
      </c>
      <c r="M1697" s="96">
        <f t="shared" si="59"/>
        <v>1</v>
      </c>
      <c r="N1697" s="273"/>
    </row>
    <row r="1698" spans="2:14" x14ac:dyDescent="0.25">
      <c r="B1698" s="7"/>
      <c r="C1698" s="8"/>
      <c r="D1698" s="129"/>
      <c r="F1698" s="99"/>
      <c r="G1698" s="99"/>
      <c r="H1698" s="99"/>
      <c r="I1698" s="18"/>
      <c r="J1698" s="18"/>
      <c r="K1698" s="99">
        <f t="shared" si="58"/>
        <v>0</v>
      </c>
      <c r="M1698" s="96">
        <f t="shared" si="59"/>
        <v>1</v>
      </c>
      <c r="N1698" s="273"/>
    </row>
    <row r="1699" spans="2:14" x14ac:dyDescent="0.25">
      <c r="B1699" s="7"/>
      <c r="C1699" s="8"/>
      <c r="D1699" s="129"/>
      <c r="F1699" s="99"/>
      <c r="G1699" s="282"/>
      <c r="H1699" s="282"/>
      <c r="I1699" s="18"/>
      <c r="J1699" s="18"/>
      <c r="K1699" s="99">
        <f t="shared" si="58"/>
        <v>0</v>
      </c>
      <c r="M1699" s="96">
        <f t="shared" si="59"/>
        <v>1</v>
      </c>
      <c r="N1699" s="273"/>
    </row>
    <row r="1700" spans="2:14" x14ac:dyDescent="0.25">
      <c r="B1700" s="7"/>
      <c r="C1700" s="8"/>
      <c r="D1700" s="129"/>
      <c r="F1700" s="99"/>
      <c r="G1700" s="99"/>
      <c r="H1700" s="99"/>
      <c r="I1700" s="18"/>
      <c r="J1700" s="18"/>
      <c r="K1700" s="99">
        <f t="shared" si="58"/>
        <v>0</v>
      </c>
      <c r="M1700" s="96">
        <f t="shared" si="59"/>
        <v>1</v>
      </c>
      <c r="N1700" s="273"/>
    </row>
    <row r="1701" spans="2:14" x14ac:dyDescent="0.25">
      <c r="B1701" s="7"/>
      <c r="C1701" s="8"/>
      <c r="D1701" s="129"/>
      <c r="F1701" s="99"/>
      <c r="G1701" s="99"/>
      <c r="H1701" s="99"/>
      <c r="I1701" s="18"/>
      <c r="J1701" s="18"/>
      <c r="K1701" s="99">
        <f t="shared" si="58"/>
        <v>0</v>
      </c>
      <c r="M1701" s="96">
        <f t="shared" si="59"/>
        <v>1</v>
      </c>
      <c r="N1701" s="273"/>
    </row>
    <row r="1702" spans="2:14" x14ac:dyDescent="0.25">
      <c r="B1702" s="7"/>
      <c r="C1702" s="8"/>
      <c r="D1702" s="129"/>
      <c r="F1702" s="99"/>
      <c r="G1702" s="282"/>
      <c r="H1702" s="282"/>
      <c r="I1702" s="18"/>
      <c r="J1702" s="18"/>
      <c r="K1702" s="99">
        <f t="shared" si="58"/>
        <v>0</v>
      </c>
      <c r="M1702" s="96">
        <f t="shared" si="59"/>
        <v>1</v>
      </c>
      <c r="N1702" s="273"/>
    </row>
    <row r="1703" spans="2:14" x14ac:dyDescent="0.25">
      <c r="B1703" s="7"/>
      <c r="C1703" s="8"/>
      <c r="D1703" s="129"/>
      <c r="F1703" s="99"/>
      <c r="G1703" s="99"/>
      <c r="H1703" s="99"/>
      <c r="I1703" s="18"/>
      <c r="J1703" s="18"/>
      <c r="K1703" s="99">
        <f t="shared" si="58"/>
        <v>0</v>
      </c>
      <c r="M1703" s="96">
        <f t="shared" si="59"/>
        <v>1</v>
      </c>
      <c r="N1703" s="273"/>
    </row>
    <row r="1704" spans="2:14" x14ac:dyDescent="0.25">
      <c r="B1704" s="7"/>
      <c r="C1704" s="8"/>
      <c r="D1704" s="129"/>
      <c r="F1704" s="99"/>
      <c r="G1704" s="99"/>
      <c r="H1704" s="99"/>
      <c r="I1704" s="18"/>
      <c r="J1704" s="18"/>
      <c r="K1704" s="99">
        <f t="shared" si="58"/>
        <v>0</v>
      </c>
      <c r="M1704" s="96">
        <f t="shared" si="59"/>
        <v>1</v>
      </c>
      <c r="N1704" s="273"/>
    </row>
    <row r="1705" spans="2:14" x14ac:dyDescent="0.25">
      <c r="B1705" s="7"/>
      <c r="C1705" s="8"/>
      <c r="D1705" s="129"/>
      <c r="F1705" s="99"/>
      <c r="G1705" s="99"/>
      <c r="H1705" s="99"/>
      <c r="I1705" s="18"/>
      <c r="J1705" s="18"/>
      <c r="K1705" s="99">
        <f t="shared" si="58"/>
        <v>0</v>
      </c>
      <c r="M1705" s="96">
        <f t="shared" si="59"/>
        <v>1</v>
      </c>
      <c r="N1705" s="273"/>
    </row>
    <row r="1706" spans="2:14" x14ac:dyDescent="0.25">
      <c r="B1706" s="7"/>
      <c r="C1706" s="8"/>
      <c r="D1706" s="129"/>
      <c r="F1706" s="99"/>
      <c r="G1706" s="99"/>
      <c r="H1706" s="99"/>
      <c r="I1706" s="18"/>
      <c r="J1706" s="18"/>
      <c r="K1706" s="99">
        <f t="shared" ref="K1706:K1769" si="60">IF(ctConta="",K1705+F1706,IF(I1706=ctConta,K1705+F1706,K1705))</f>
        <v>0</v>
      </c>
      <c r="M1706" s="96">
        <f t="shared" si="59"/>
        <v>1</v>
      </c>
      <c r="N1706" s="273"/>
    </row>
    <row r="1707" spans="2:14" x14ac:dyDescent="0.25">
      <c r="B1707" s="7"/>
      <c r="C1707" s="8"/>
      <c r="D1707" s="129"/>
      <c r="F1707" s="99"/>
      <c r="G1707" s="99"/>
      <c r="H1707" s="99"/>
      <c r="I1707" s="18"/>
      <c r="J1707" s="18"/>
      <c r="K1707" s="99">
        <f t="shared" si="60"/>
        <v>0</v>
      </c>
      <c r="M1707" s="96">
        <f t="shared" si="59"/>
        <v>1</v>
      </c>
      <c r="N1707" s="273"/>
    </row>
    <row r="1708" spans="2:14" x14ac:dyDescent="0.25">
      <c r="B1708" s="7"/>
      <c r="C1708" s="8"/>
      <c r="D1708" s="129"/>
      <c r="F1708" s="99"/>
      <c r="G1708" s="99"/>
      <c r="H1708" s="99"/>
      <c r="I1708" s="18"/>
      <c r="J1708" s="18"/>
      <c r="K1708" s="99">
        <f t="shared" si="60"/>
        <v>0</v>
      </c>
      <c r="M1708" s="96">
        <f t="shared" si="59"/>
        <v>1</v>
      </c>
      <c r="N1708" s="273"/>
    </row>
    <row r="1709" spans="2:14" x14ac:dyDescent="0.25">
      <c r="B1709" s="7"/>
      <c r="C1709" s="8"/>
      <c r="D1709" s="129"/>
      <c r="F1709" s="99"/>
      <c r="G1709" s="99"/>
      <c r="H1709" s="99"/>
      <c r="I1709" s="18"/>
      <c r="J1709" s="18"/>
      <c r="K1709" s="99">
        <f t="shared" si="60"/>
        <v>0</v>
      </c>
      <c r="M1709" s="96">
        <f t="shared" si="59"/>
        <v>1</v>
      </c>
      <c r="N1709" s="273"/>
    </row>
    <row r="1710" spans="2:14" x14ac:dyDescent="0.25">
      <c r="B1710" s="7"/>
      <c r="C1710" s="8"/>
      <c r="D1710" s="129"/>
      <c r="F1710" s="99"/>
      <c r="G1710" s="99"/>
      <c r="H1710" s="99"/>
      <c r="I1710" s="18"/>
      <c r="J1710" s="18"/>
      <c r="K1710" s="99">
        <f t="shared" si="60"/>
        <v>0</v>
      </c>
      <c r="M1710" s="96">
        <f t="shared" si="59"/>
        <v>1</v>
      </c>
      <c r="N1710" s="273"/>
    </row>
    <row r="1711" spans="2:14" x14ac:dyDescent="0.25">
      <c r="B1711" s="7"/>
      <c r="C1711" s="8"/>
      <c r="D1711" s="129"/>
      <c r="F1711" s="99"/>
      <c r="G1711" s="99"/>
      <c r="H1711" s="99"/>
      <c r="I1711" s="18"/>
      <c r="J1711" s="18"/>
      <c r="K1711" s="99">
        <f t="shared" si="60"/>
        <v>0</v>
      </c>
      <c r="M1711" s="96">
        <f t="shared" si="59"/>
        <v>1</v>
      </c>
      <c r="N1711" s="273"/>
    </row>
    <row r="1712" spans="2:14" x14ac:dyDescent="0.25">
      <c r="B1712" s="7"/>
      <c r="C1712" s="8"/>
      <c r="D1712" s="129"/>
      <c r="F1712" s="99"/>
      <c r="G1712" s="99"/>
      <c r="H1712" s="99"/>
      <c r="I1712" s="18"/>
      <c r="J1712" s="18"/>
      <c r="K1712" s="99">
        <f t="shared" si="60"/>
        <v>0</v>
      </c>
      <c r="M1712" s="96">
        <f t="shared" si="59"/>
        <v>1</v>
      </c>
      <c r="N1712" s="273"/>
    </row>
    <row r="1713" spans="2:14" x14ac:dyDescent="0.25">
      <c r="B1713" s="7"/>
      <c r="C1713" s="8"/>
      <c r="D1713" s="129"/>
      <c r="F1713" s="99"/>
      <c r="G1713" s="99"/>
      <c r="H1713" s="99"/>
      <c r="I1713" s="18"/>
      <c r="J1713" s="18"/>
      <c r="K1713" s="99">
        <f t="shared" si="60"/>
        <v>0</v>
      </c>
      <c r="M1713" s="96">
        <f t="shared" si="59"/>
        <v>1</v>
      </c>
      <c r="N1713" s="273"/>
    </row>
    <row r="1714" spans="2:14" x14ac:dyDescent="0.25">
      <c r="B1714" s="7"/>
      <c r="C1714" s="8"/>
      <c r="D1714" s="129"/>
      <c r="F1714" s="99"/>
      <c r="G1714" s="99"/>
      <c r="H1714" s="99"/>
      <c r="I1714" s="18"/>
      <c r="J1714" s="18"/>
      <c r="K1714" s="99">
        <f t="shared" si="60"/>
        <v>0</v>
      </c>
      <c r="M1714" s="96">
        <f t="shared" si="59"/>
        <v>1</v>
      </c>
      <c r="N1714" s="273"/>
    </row>
    <row r="1715" spans="2:14" x14ac:dyDescent="0.25">
      <c r="B1715" s="7"/>
      <c r="C1715" s="8"/>
      <c r="D1715" s="129"/>
      <c r="F1715" s="99"/>
      <c r="G1715" s="99"/>
      <c r="H1715" s="99"/>
      <c r="I1715" s="18"/>
      <c r="J1715" s="18"/>
      <c r="K1715" s="99">
        <f t="shared" si="60"/>
        <v>0</v>
      </c>
      <c r="M1715" s="96">
        <f t="shared" si="59"/>
        <v>1</v>
      </c>
      <c r="N1715" s="273"/>
    </row>
    <row r="1716" spans="2:14" x14ac:dyDescent="0.25">
      <c r="B1716" s="7"/>
      <c r="C1716" s="8"/>
      <c r="D1716" s="129"/>
      <c r="F1716" s="99"/>
      <c r="G1716" s="99"/>
      <c r="H1716" s="99"/>
      <c r="I1716" s="18"/>
      <c r="J1716" s="18"/>
      <c r="K1716" s="99">
        <f t="shared" si="60"/>
        <v>0</v>
      </c>
      <c r="M1716" s="96">
        <f t="shared" si="59"/>
        <v>1</v>
      </c>
      <c r="N1716" s="273"/>
    </row>
    <row r="1717" spans="2:14" x14ac:dyDescent="0.25">
      <c r="B1717" s="7"/>
      <c r="C1717" s="8"/>
      <c r="D1717" s="129"/>
      <c r="F1717" s="99"/>
      <c r="G1717" s="99"/>
      <c r="H1717" s="99"/>
      <c r="I1717" s="18"/>
      <c r="J1717" s="18"/>
      <c r="K1717" s="99">
        <f t="shared" si="60"/>
        <v>0</v>
      </c>
      <c r="M1717" s="96">
        <f t="shared" si="59"/>
        <v>1</v>
      </c>
      <c r="N1717" s="273"/>
    </row>
    <row r="1718" spans="2:14" x14ac:dyDescent="0.25">
      <c r="B1718" s="7"/>
      <c r="C1718" s="8"/>
      <c r="D1718" s="129"/>
      <c r="F1718" s="99"/>
      <c r="G1718" s="99"/>
      <c r="H1718" s="99"/>
      <c r="I1718" s="18"/>
      <c r="J1718" s="18"/>
      <c r="K1718" s="99">
        <f t="shared" si="60"/>
        <v>0</v>
      </c>
      <c r="M1718" s="96">
        <f t="shared" si="59"/>
        <v>1</v>
      </c>
      <c r="N1718" s="273"/>
    </row>
    <row r="1719" spans="2:14" x14ac:dyDescent="0.25">
      <c r="B1719" s="7"/>
      <c r="C1719" s="8"/>
      <c r="D1719" s="129"/>
      <c r="F1719" s="99"/>
      <c r="G1719" s="99"/>
      <c r="H1719" s="99"/>
      <c r="I1719" s="18"/>
      <c r="J1719" s="18"/>
      <c r="K1719" s="99">
        <f t="shared" si="60"/>
        <v>0</v>
      </c>
      <c r="M1719" s="96">
        <f t="shared" si="59"/>
        <v>1</v>
      </c>
      <c r="N1719" s="273"/>
    </row>
    <row r="1720" spans="2:14" x14ac:dyDescent="0.25">
      <c r="B1720" s="7"/>
      <c r="C1720" s="8"/>
      <c r="D1720" s="129"/>
      <c r="F1720" s="99"/>
      <c r="G1720" s="99"/>
      <c r="H1720" s="99"/>
      <c r="I1720" s="18"/>
      <c r="J1720" s="18"/>
      <c r="K1720" s="99">
        <f t="shared" si="60"/>
        <v>0</v>
      </c>
      <c r="M1720" s="96">
        <f t="shared" si="59"/>
        <v>1</v>
      </c>
      <c r="N1720" s="273"/>
    </row>
    <row r="1721" spans="2:14" x14ac:dyDescent="0.25">
      <c r="B1721" s="7"/>
      <c r="C1721" s="8"/>
      <c r="D1721" s="129"/>
      <c r="F1721" s="99"/>
      <c r="G1721" s="99"/>
      <c r="H1721" s="99"/>
      <c r="I1721" s="18"/>
      <c r="J1721" s="18"/>
      <c r="K1721" s="99">
        <f t="shared" si="60"/>
        <v>0</v>
      </c>
      <c r="M1721" s="96">
        <f t="shared" si="59"/>
        <v>1</v>
      </c>
      <c r="N1721" s="273"/>
    </row>
    <row r="1722" spans="2:14" x14ac:dyDescent="0.25">
      <c r="B1722" s="7"/>
      <c r="C1722" s="8"/>
      <c r="D1722" s="129"/>
      <c r="F1722" s="99"/>
      <c r="G1722" s="99"/>
      <c r="H1722" s="99"/>
      <c r="I1722" s="18"/>
      <c r="J1722" s="18"/>
      <c r="K1722" s="99">
        <f t="shared" si="60"/>
        <v>0</v>
      </c>
      <c r="M1722" s="96">
        <f t="shared" si="59"/>
        <v>1</v>
      </c>
      <c r="N1722" s="273"/>
    </row>
    <row r="1723" spans="2:14" x14ac:dyDescent="0.25">
      <c r="B1723" s="7"/>
      <c r="C1723" s="8"/>
      <c r="D1723" s="129"/>
      <c r="F1723" s="99"/>
      <c r="G1723" s="99"/>
      <c r="H1723" s="99"/>
      <c r="I1723" s="18"/>
      <c r="J1723" s="18"/>
      <c r="K1723" s="99">
        <f t="shared" si="60"/>
        <v>0</v>
      </c>
      <c r="M1723" s="96">
        <f t="shared" si="59"/>
        <v>1</v>
      </c>
      <c r="N1723" s="273"/>
    </row>
    <row r="1724" spans="2:14" x14ac:dyDescent="0.25">
      <c r="B1724" s="7"/>
      <c r="C1724" s="8"/>
      <c r="D1724" s="129"/>
      <c r="F1724" s="99"/>
      <c r="G1724" s="99"/>
      <c r="H1724" s="99"/>
      <c r="I1724" s="18"/>
      <c r="J1724" s="18"/>
      <c r="K1724" s="99">
        <f t="shared" si="60"/>
        <v>0</v>
      </c>
      <c r="M1724" s="96">
        <f t="shared" si="59"/>
        <v>1</v>
      </c>
      <c r="N1724" s="273"/>
    </row>
    <row r="1725" spans="2:14" x14ac:dyDescent="0.25">
      <c r="B1725" s="7"/>
      <c r="C1725" s="8"/>
      <c r="D1725" s="129"/>
      <c r="F1725" s="99"/>
      <c r="G1725" s="99"/>
      <c r="H1725" s="99"/>
      <c r="I1725" s="18"/>
      <c r="J1725" s="18"/>
      <c r="K1725" s="99">
        <f t="shared" si="60"/>
        <v>0</v>
      </c>
      <c r="M1725" s="96">
        <f t="shared" si="59"/>
        <v>1</v>
      </c>
      <c r="N1725" s="273"/>
    </row>
    <row r="1726" spans="2:14" x14ac:dyDescent="0.25">
      <c r="B1726" s="7"/>
      <c r="C1726" s="8"/>
      <c r="D1726" s="129"/>
      <c r="F1726" s="99"/>
      <c r="G1726" s="99"/>
      <c r="H1726" s="99"/>
      <c r="I1726" s="18"/>
      <c r="J1726" s="18"/>
      <c r="K1726" s="99">
        <f t="shared" si="60"/>
        <v>0</v>
      </c>
      <c r="M1726" s="96">
        <f t="shared" si="59"/>
        <v>1</v>
      </c>
      <c r="N1726" s="273"/>
    </row>
    <row r="1727" spans="2:14" x14ac:dyDescent="0.25">
      <c r="B1727" s="7"/>
      <c r="C1727" s="8"/>
      <c r="D1727" s="129"/>
      <c r="F1727" s="99"/>
      <c r="G1727" s="99"/>
      <c r="H1727" s="99"/>
      <c r="I1727" s="18"/>
      <c r="J1727" s="18"/>
      <c r="K1727" s="99">
        <f t="shared" si="60"/>
        <v>0</v>
      </c>
      <c r="M1727" s="96">
        <f t="shared" si="59"/>
        <v>1</v>
      </c>
      <c r="N1727" s="273"/>
    </row>
    <row r="1728" spans="2:14" x14ac:dyDescent="0.25">
      <c r="B1728" s="7"/>
      <c r="C1728" s="8"/>
      <c r="D1728" s="129"/>
      <c r="F1728" s="99"/>
      <c r="G1728" s="99"/>
      <c r="H1728" s="99"/>
      <c r="I1728" s="18"/>
      <c r="J1728" s="18"/>
      <c r="K1728" s="99">
        <f t="shared" si="60"/>
        <v>0</v>
      </c>
      <c r="M1728" s="96">
        <f t="shared" si="59"/>
        <v>1</v>
      </c>
      <c r="N1728" s="273"/>
    </row>
    <row r="1729" spans="2:14" x14ac:dyDescent="0.25">
      <c r="B1729" s="7"/>
      <c r="C1729" s="8"/>
      <c r="D1729" s="129"/>
      <c r="F1729" s="99"/>
      <c r="G1729" s="99"/>
      <c r="H1729" s="99"/>
      <c r="I1729" s="18"/>
      <c r="J1729" s="18"/>
      <c r="K1729" s="99">
        <f t="shared" si="60"/>
        <v>0</v>
      </c>
      <c r="M1729" s="96">
        <f t="shared" si="59"/>
        <v>1</v>
      </c>
      <c r="N1729" s="273"/>
    </row>
    <row r="1730" spans="2:14" x14ac:dyDescent="0.25">
      <c r="B1730" s="7"/>
      <c r="C1730" s="8"/>
      <c r="D1730" s="129"/>
      <c r="F1730" s="99"/>
      <c r="G1730" s="99"/>
      <c r="H1730" s="99"/>
      <c r="I1730" s="18"/>
      <c r="J1730" s="18"/>
      <c r="K1730" s="99">
        <f t="shared" si="60"/>
        <v>0</v>
      </c>
      <c r="M1730" s="96">
        <f t="shared" si="59"/>
        <v>1</v>
      </c>
      <c r="N1730" s="273"/>
    </row>
    <row r="1731" spans="2:14" x14ac:dyDescent="0.25">
      <c r="B1731" s="7"/>
      <c r="C1731" s="8"/>
      <c r="D1731" s="129"/>
      <c r="F1731" s="99"/>
      <c r="G1731" s="99"/>
      <c r="H1731" s="99"/>
      <c r="I1731" s="18"/>
      <c r="J1731" s="18"/>
      <c r="K1731" s="99">
        <f t="shared" si="60"/>
        <v>0</v>
      </c>
      <c r="M1731" s="96">
        <f t="shared" si="59"/>
        <v>1</v>
      </c>
      <c r="N1731" s="273"/>
    </row>
    <row r="1732" spans="2:14" x14ac:dyDescent="0.25">
      <c r="B1732" s="7"/>
      <c r="C1732" s="8"/>
      <c r="D1732" s="129"/>
      <c r="F1732" s="99"/>
      <c r="G1732" s="99"/>
      <c r="H1732" s="99"/>
      <c r="I1732" s="18"/>
      <c r="J1732" s="18"/>
      <c r="K1732" s="99">
        <f t="shared" si="60"/>
        <v>0</v>
      </c>
      <c r="M1732" s="96">
        <f t="shared" si="59"/>
        <v>1</v>
      </c>
      <c r="N1732" s="273"/>
    </row>
    <row r="1733" spans="2:14" x14ac:dyDescent="0.25">
      <c r="B1733" s="7"/>
      <c r="C1733" s="8"/>
      <c r="D1733" s="129"/>
      <c r="F1733" s="99"/>
      <c r="G1733" s="99"/>
      <c r="H1733" s="99"/>
      <c r="I1733" s="18"/>
      <c r="J1733" s="18"/>
      <c r="K1733" s="99">
        <f t="shared" si="60"/>
        <v>0</v>
      </c>
      <c r="M1733" s="96">
        <f t="shared" si="59"/>
        <v>1</v>
      </c>
      <c r="N1733" s="273"/>
    </row>
    <row r="1734" spans="2:14" x14ac:dyDescent="0.25">
      <c r="B1734" s="7"/>
      <c r="C1734" s="8"/>
      <c r="D1734" s="129"/>
      <c r="F1734" s="99"/>
      <c r="G1734" s="99"/>
      <c r="H1734" s="99"/>
      <c r="I1734" s="18"/>
      <c r="J1734" s="18"/>
      <c r="K1734" s="99">
        <f t="shared" si="60"/>
        <v>0</v>
      </c>
      <c r="M1734" s="96">
        <f t="shared" si="59"/>
        <v>1</v>
      </c>
      <c r="N1734" s="273"/>
    </row>
    <row r="1735" spans="2:14" x14ac:dyDescent="0.25">
      <c r="B1735" s="7"/>
      <c r="C1735" s="8"/>
      <c r="D1735" s="129"/>
      <c r="F1735" s="99"/>
      <c r="G1735" s="99"/>
      <c r="H1735" s="99"/>
      <c r="I1735" s="18"/>
      <c r="J1735" s="18"/>
      <c r="K1735" s="99">
        <f t="shared" si="60"/>
        <v>0</v>
      </c>
      <c r="M1735" s="96">
        <f t="shared" si="59"/>
        <v>1</v>
      </c>
      <c r="N1735" s="273"/>
    </row>
    <row r="1736" spans="2:14" x14ac:dyDescent="0.25">
      <c r="B1736" s="7"/>
      <c r="C1736" s="8"/>
      <c r="D1736" s="129"/>
      <c r="F1736" s="99"/>
      <c r="G1736" s="99"/>
      <c r="H1736" s="99"/>
      <c r="I1736" s="18"/>
      <c r="J1736" s="18"/>
      <c r="K1736" s="99">
        <f t="shared" si="60"/>
        <v>0</v>
      </c>
      <c r="M1736" s="96">
        <f t="shared" si="59"/>
        <v>1</v>
      </c>
      <c r="N1736" s="273"/>
    </row>
    <row r="1737" spans="2:14" x14ac:dyDescent="0.25">
      <c r="B1737" s="7"/>
      <c r="C1737" s="8"/>
      <c r="D1737" s="129"/>
      <c r="F1737" s="99"/>
      <c r="G1737" s="99"/>
      <c r="H1737" s="99"/>
      <c r="I1737" s="18"/>
      <c r="J1737" s="18"/>
      <c r="K1737" s="99">
        <f>IF(ctConta="",K1736+F1737,IF(I1737=ctConta,K1736+F1737,K1736))</f>
        <v>0</v>
      </c>
      <c r="M1737" s="96">
        <f>UltimoDia(D1737)</f>
        <v>1</v>
      </c>
      <c r="N1737" s="273"/>
    </row>
    <row r="1738" spans="2:14" x14ac:dyDescent="0.25">
      <c r="B1738" s="7"/>
      <c r="C1738" s="8"/>
      <c r="D1738" s="129"/>
      <c r="F1738" s="99"/>
      <c r="G1738" s="99"/>
      <c r="H1738" s="99"/>
      <c r="I1738" s="18"/>
      <c r="J1738" s="18"/>
      <c r="K1738" s="99">
        <f t="shared" si="60"/>
        <v>0</v>
      </c>
      <c r="M1738" s="96">
        <f t="shared" si="59"/>
        <v>1</v>
      </c>
      <c r="N1738" s="273"/>
    </row>
    <row r="1739" spans="2:14" x14ac:dyDescent="0.25">
      <c r="B1739" s="7"/>
      <c r="C1739" s="8"/>
      <c r="D1739" s="129"/>
      <c r="F1739" s="284"/>
      <c r="G1739" s="284"/>
      <c r="H1739" s="284"/>
      <c r="I1739" s="18"/>
      <c r="J1739" s="18"/>
      <c r="K1739" s="99">
        <f>IF(ctConta="",K1738+F1739,IF(I1739=ctConta,K1738+F1739,K1738))</f>
        <v>0</v>
      </c>
      <c r="M1739" s="96">
        <f>UltimoDia(D1739)</f>
        <v>1</v>
      </c>
      <c r="N1739" s="273"/>
    </row>
    <row r="1740" spans="2:14" x14ac:dyDescent="0.25">
      <c r="B1740" s="7"/>
      <c r="C1740" s="8"/>
      <c r="D1740" s="129"/>
      <c r="F1740" s="99"/>
      <c r="G1740" s="99"/>
      <c r="H1740" s="99"/>
      <c r="I1740" s="18"/>
      <c r="J1740" s="18"/>
      <c r="K1740" s="99">
        <f t="shared" si="60"/>
        <v>0</v>
      </c>
      <c r="M1740" s="96">
        <f t="shared" si="59"/>
        <v>1</v>
      </c>
      <c r="N1740" s="273"/>
    </row>
    <row r="1741" spans="2:14" x14ac:dyDescent="0.25">
      <c r="B1741" s="7"/>
      <c r="C1741" s="8"/>
      <c r="D1741" s="129"/>
      <c r="F1741" s="99"/>
      <c r="G1741" s="299"/>
      <c r="H1741" s="99"/>
      <c r="I1741" s="18"/>
      <c r="J1741" s="18"/>
      <c r="K1741" s="99">
        <f t="shared" si="60"/>
        <v>0</v>
      </c>
      <c r="M1741" s="96">
        <f t="shared" si="59"/>
        <v>1</v>
      </c>
      <c r="N1741" s="273"/>
    </row>
    <row r="1742" spans="2:14" x14ac:dyDescent="0.25">
      <c r="B1742" s="7"/>
      <c r="C1742" s="8"/>
      <c r="D1742" s="129"/>
      <c r="F1742" s="99"/>
      <c r="G1742" s="99"/>
      <c r="H1742" s="99"/>
      <c r="I1742" s="18"/>
      <c r="J1742" s="18"/>
      <c r="K1742" s="99">
        <f t="shared" si="60"/>
        <v>0</v>
      </c>
      <c r="M1742" s="96">
        <f t="shared" si="59"/>
        <v>1</v>
      </c>
      <c r="N1742" s="273"/>
    </row>
    <row r="1743" spans="2:14" x14ac:dyDescent="0.25">
      <c r="B1743" s="7"/>
      <c r="C1743" s="8"/>
      <c r="D1743" s="129"/>
      <c r="F1743" s="99"/>
      <c r="G1743" s="99"/>
      <c r="H1743" s="99"/>
      <c r="I1743" s="18"/>
      <c r="J1743" s="18"/>
      <c r="K1743" s="99">
        <f t="shared" si="60"/>
        <v>0</v>
      </c>
      <c r="M1743" s="96">
        <f t="shared" si="59"/>
        <v>1</v>
      </c>
      <c r="N1743" s="273"/>
    </row>
    <row r="1744" spans="2:14" x14ac:dyDescent="0.25">
      <c r="B1744" s="7"/>
      <c r="C1744" s="8"/>
      <c r="D1744" s="129"/>
      <c r="F1744" s="99"/>
      <c r="G1744" s="99"/>
      <c r="H1744" s="99"/>
      <c r="I1744" s="18"/>
      <c r="J1744" s="18"/>
      <c r="K1744" s="99">
        <f t="shared" si="60"/>
        <v>0</v>
      </c>
      <c r="M1744" s="96">
        <f t="shared" si="59"/>
        <v>1</v>
      </c>
      <c r="N1744" s="273"/>
    </row>
    <row r="1745" spans="2:14" x14ac:dyDescent="0.25">
      <c r="B1745" s="7"/>
      <c r="C1745" s="8"/>
      <c r="D1745" s="129"/>
      <c r="F1745" s="99"/>
      <c r="G1745" s="99"/>
      <c r="H1745" s="99"/>
      <c r="I1745" s="18"/>
      <c r="J1745" s="18"/>
      <c r="K1745" s="99">
        <f t="shared" si="60"/>
        <v>0</v>
      </c>
      <c r="M1745" s="96">
        <f t="shared" ref="M1745:M1808" si="61">UltimoDia(D1745)</f>
        <v>1</v>
      </c>
      <c r="N1745" s="273"/>
    </row>
    <row r="1746" spans="2:14" x14ac:dyDescent="0.25">
      <c r="B1746" s="7"/>
      <c r="C1746" s="8"/>
      <c r="D1746" s="129"/>
      <c r="F1746" s="99"/>
      <c r="G1746" s="99"/>
      <c r="H1746" s="99"/>
      <c r="I1746" s="18"/>
      <c r="J1746" s="18"/>
      <c r="K1746" s="99">
        <f t="shared" si="60"/>
        <v>0</v>
      </c>
      <c r="M1746" s="96">
        <f t="shared" si="61"/>
        <v>1</v>
      </c>
      <c r="N1746" s="273"/>
    </row>
    <row r="1747" spans="2:14" x14ac:dyDescent="0.25">
      <c r="B1747" s="7"/>
      <c r="C1747" s="8"/>
      <c r="D1747" s="129"/>
      <c r="F1747" s="99"/>
      <c r="G1747" s="99"/>
      <c r="H1747" s="99"/>
      <c r="I1747" s="18"/>
      <c r="J1747" s="18"/>
      <c r="K1747" s="99">
        <f t="shared" si="60"/>
        <v>0</v>
      </c>
      <c r="M1747" s="96">
        <f t="shared" si="61"/>
        <v>1</v>
      </c>
      <c r="N1747" s="273"/>
    </row>
    <row r="1748" spans="2:14" x14ac:dyDescent="0.25">
      <c r="B1748" s="7"/>
      <c r="C1748" s="8"/>
      <c r="D1748" s="129"/>
      <c r="F1748" s="99"/>
      <c r="G1748" s="99"/>
      <c r="H1748" s="99"/>
      <c r="I1748" s="18"/>
      <c r="J1748" s="18"/>
      <c r="K1748" s="99">
        <f t="shared" si="60"/>
        <v>0</v>
      </c>
      <c r="M1748" s="96">
        <f t="shared" si="61"/>
        <v>1</v>
      </c>
      <c r="N1748" s="273"/>
    </row>
    <row r="1749" spans="2:14" x14ac:dyDescent="0.25">
      <c r="B1749" s="7"/>
      <c r="C1749" s="8"/>
      <c r="D1749" s="129"/>
      <c r="F1749" s="99"/>
      <c r="G1749" s="99"/>
      <c r="H1749" s="99"/>
      <c r="I1749" s="18"/>
      <c r="J1749" s="18"/>
      <c r="K1749" s="99">
        <f t="shared" si="60"/>
        <v>0</v>
      </c>
      <c r="M1749" s="96">
        <f t="shared" si="61"/>
        <v>1</v>
      </c>
      <c r="N1749" s="273"/>
    </row>
    <row r="1750" spans="2:14" x14ac:dyDescent="0.25">
      <c r="B1750" s="7"/>
      <c r="C1750" s="8"/>
      <c r="D1750" s="129"/>
      <c r="F1750" s="284"/>
      <c r="G1750" s="284"/>
      <c r="H1750" s="284"/>
      <c r="I1750" s="18"/>
      <c r="J1750" s="18"/>
      <c r="K1750" s="99">
        <f t="shared" si="60"/>
        <v>0</v>
      </c>
      <c r="M1750" s="96">
        <f t="shared" si="61"/>
        <v>1</v>
      </c>
      <c r="N1750" s="273"/>
    </row>
    <row r="1751" spans="2:14" x14ac:dyDescent="0.25">
      <c r="B1751" s="7"/>
      <c r="C1751" s="8"/>
      <c r="D1751" s="129"/>
      <c r="F1751" s="99"/>
      <c r="G1751" s="99"/>
      <c r="H1751" s="99"/>
      <c r="I1751" s="18"/>
      <c r="J1751" s="18"/>
      <c r="K1751" s="99">
        <f t="shared" si="60"/>
        <v>0</v>
      </c>
      <c r="M1751" s="96">
        <f t="shared" si="61"/>
        <v>1</v>
      </c>
      <c r="N1751" s="273"/>
    </row>
    <row r="1752" spans="2:14" x14ac:dyDescent="0.25">
      <c r="B1752" s="7"/>
      <c r="C1752" s="8"/>
      <c r="D1752" s="129"/>
      <c r="F1752" s="99"/>
      <c r="G1752" s="99"/>
      <c r="H1752" s="99"/>
      <c r="I1752" s="18"/>
      <c r="J1752" s="18"/>
      <c r="K1752" s="99">
        <f t="shared" si="60"/>
        <v>0</v>
      </c>
      <c r="M1752" s="96">
        <f t="shared" si="61"/>
        <v>1</v>
      </c>
      <c r="N1752" s="273"/>
    </row>
    <row r="1753" spans="2:14" x14ac:dyDescent="0.25">
      <c r="B1753" s="7"/>
      <c r="C1753" s="8"/>
      <c r="D1753" s="129"/>
      <c r="F1753" s="284"/>
      <c r="G1753" s="284"/>
      <c r="H1753" s="284"/>
      <c r="I1753" s="18"/>
      <c r="J1753" s="18"/>
      <c r="K1753" s="99">
        <f t="shared" si="60"/>
        <v>0</v>
      </c>
      <c r="M1753" s="96">
        <f t="shared" si="61"/>
        <v>1</v>
      </c>
      <c r="N1753" s="273"/>
    </row>
    <row r="1754" spans="2:14" x14ac:dyDescent="0.25">
      <c r="B1754" s="7"/>
      <c r="C1754" s="8"/>
      <c r="D1754" s="129"/>
      <c r="F1754" s="99"/>
      <c r="G1754" s="99"/>
      <c r="H1754" s="99"/>
      <c r="I1754" s="18"/>
      <c r="J1754" s="18"/>
      <c r="K1754" s="99">
        <f t="shared" si="60"/>
        <v>0</v>
      </c>
      <c r="M1754" s="96">
        <f t="shared" si="61"/>
        <v>1</v>
      </c>
      <c r="N1754" s="273"/>
    </row>
    <row r="1755" spans="2:14" x14ac:dyDescent="0.25">
      <c r="B1755" s="7"/>
      <c r="C1755" s="8"/>
      <c r="D1755" s="129"/>
      <c r="F1755" s="284"/>
      <c r="G1755" s="284"/>
      <c r="H1755" s="284"/>
      <c r="I1755" s="18"/>
      <c r="J1755" s="18"/>
      <c r="K1755" s="99">
        <f t="shared" si="60"/>
        <v>0</v>
      </c>
      <c r="M1755" s="96">
        <f t="shared" si="61"/>
        <v>1</v>
      </c>
      <c r="N1755" s="273"/>
    </row>
    <row r="1756" spans="2:14" x14ac:dyDescent="0.25">
      <c r="B1756" s="7"/>
      <c r="C1756" s="8"/>
      <c r="D1756" s="129"/>
      <c r="F1756" s="99"/>
      <c r="G1756" s="99"/>
      <c r="H1756" s="99"/>
      <c r="I1756" s="18"/>
      <c r="J1756" s="18"/>
      <c r="K1756" s="99">
        <f t="shared" si="60"/>
        <v>0</v>
      </c>
      <c r="M1756" s="96">
        <f t="shared" si="61"/>
        <v>1</v>
      </c>
      <c r="N1756" s="273"/>
    </row>
    <row r="1757" spans="2:14" x14ac:dyDescent="0.25">
      <c r="B1757" s="7"/>
      <c r="C1757" s="8"/>
      <c r="D1757" s="129"/>
      <c r="F1757" s="99"/>
      <c r="G1757" s="99"/>
      <c r="H1757" s="99"/>
      <c r="I1757" s="18"/>
      <c r="J1757" s="18"/>
      <c r="K1757" s="99">
        <f t="shared" si="60"/>
        <v>0</v>
      </c>
      <c r="M1757" s="96">
        <f t="shared" si="61"/>
        <v>1</v>
      </c>
      <c r="N1757" s="273"/>
    </row>
    <row r="1758" spans="2:14" x14ac:dyDescent="0.25">
      <c r="B1758" s="7"/>
      <c r="C1758" s="8"/>
      <c r="D1758" s="129"/>
      <c r="F1758" s="99"/>
      <c r="G1758" s="99"/>
      <c r="H1758" s="99"/>
      <c r="I1758" s="18"/>
      <c r="J1758" s="18"/>
      <c r="K1758" s="99">
        <f t="shared" si="60"/>
        <v>0</v>
      </c>
      <c r="M1758" s="96">
        <f t="shared" si="61"/>
        <v>1</v>
      </c>
      <c r="N1758" s="273"/>
    </row>
    <row r="1759" spans="2:14" x14ac:dyDescent="0.25">
      <c r="B1759" s="7"/>
      <c r="C1759" s="8"/>
      <c r="D1759" s="129"/>
      <c r="F1759" s="99"/>
      <c r="G1759" s="99"/>
      <c r="H1759" s="99"/>
      <c r="I1759" s="18"/>
      <c r="J1759" s="18"/>
      <c r="K1759" s="99">
        <f t="shared" si="60"/>
        <v>0</v>
      </c>
      <c r="M1759" s="96">
        <f t="shared" si="61"/>
        <v>1</v>
      </c>
      <c r="N1759" s="273"/>
    </row>
    <row r="1760" spans="2:14" x14ac:dyDescent="0.25">
      <c r="B1760" s="7"/>
      <c r="C1760" s="8"/>
      <c r="D1760" s="129"/>
      <c r="F1760" s="99"/>
      <c r="G1760" s="99"/>
      <c r="H1760" s="99"/>
      <c r="I1760" s="18"/>
      <c r="J1760" s="18"/>
      <c r="K1760" s="99">
        <f t="shared" si="60"/>
        <v>0</v>
      </c>
      <c r="M1760" s="96">
        <f t="shared" si="61"/>
        <v>1</v>
      </c>
      <c r="N1760" s="273"/>
    </row>
    <row r="1761" spans="2:14" x14ac:dyDescent="0.25">
      <c r="B1761" s="7"/>
      <c r="C1761" s="8"/>
      <c r="D1761" s="129"/>
      <c r="F1761" s="99"/>
      <c r="G1761" s="99"/>
      <c r="H1761" s="99"/>
      <c r="I1761" s="18"/>
      <c r="J1761" s="18"/>
      <c r="K1761" s="99">
        <f t="shared" si="60"/>
        <v>0</v>
      </c>
      <c r="M1761" s="96">
        <f t="shared" si="61"/>
        <v>1</v>
      </c>
      <c r="N1761" s="273"/>
    </row>
    <row r="1762" spans="2:14" x14ac:dyDescent="0.25">
      <c r="B1762" s="7"/>
      <c r="C1762" s="8"/>
      <c r="D1762" s="129"/>
      <c r="F1762" s="99"/>
      <c r="G1762" s="99"/>
      <c r="H1762" s="99"/>
      <c r="I1762" s="18"/>
      <c r="J1762" s="18"/>
      <c r="K1762" s="99">
        <f t="shared" si="60"/>
        <v>0</v>
      </c>
      <c r="M1762" s="96">
        <f t="shared" si="61"/>
        <v>1</v>
      </c>
      <c r="N1762" s="273"/>
    </row>
    <row r="1763" spans="2:14" x14ac:dyDescent="0.25">
      <c r="B1763" s="7"/>
      <c r="C1763" s="8"/>
      <c r="D1763" s="129"/>
      <c r="F1763" s="99"/>
      <c r="G1763" s="99"/>
      <c r="H1763" s="99"/>
      <c r="I1763" s="18"/>
      <c r="J1763" s="18"/>
      <c r="K1763" s="99">
        <f t="shared" si="60"/>
        <v>0</v>
      </c>
      <c r="M1763" s="96">
        <f t="shared" si="61"/>
        <v>1</v>
      </c>
      <c r="N1763" s="273"/>
    </row>
    <row r="1764" spans="2:14" x14ac:dyDescent="0.25">
      <c r="B1764" s="7"/>
      <c r="C1764" s="8"/>
      <c r="D1764" s="129"/>
      <c r="F1764" s="99"/>
      <c r="G1764" s="99"/>
      <c r="H1764" s="99"/>
      <c r="I1764" s="18"/>
      <c r="J1764" s="18"/>
      <c r="K1764" s="99">
        <f t="shared" si="60"/>
        <v>0</v>
      </c>
      <c r="M1764" s="96">
        <f t="shared" si="61"/>
        <v>1</v>
      </c>
      <c r="N1764" s="273"/>
    </row>
    <row r="1765" spans="2:14" x14ac:dyDescent="0.25">
      <c r="B1765" s="7"/>
      <c r="C1765" s="8"/>
      <c r="D1765" s="129"/>
      <c r="F1765" s="99"/>
      <c r="G1765" s="99"/>
      <c r="H1765" s="99"/>
      <c r="I1765" s="18"/>
      <c r="J1765" s="18"/>
      <c r="K1765" s="99">
        <f t="shared" si="60"/>
        <v>0</v>
      </c>
      <c r="M1765" s="96">
        <f t="shared" si="61"/>
        <v>1</v>
      </c>
      <c r="N1765" s="273"/>
    </row>
    <row r="1766" spans="2:14" x14ac:dyDescent="0.25">
      <c r="B1766" s="7"/>
      <c r="C1766" s="8"/>
      <c r="D1766" s="129"/>
      <c r="F1766" s="99"/>
      <c r="G1766" s="99"/>
      <c r="H1766" s="99"/>
      <c r="I1766" s="18"/>
      <c r="J1766" s="18"/>
      <c r="K1766" s="99">
        <f t="shared" si="60"/>
        <v>0</v>
      </c>
      <c r="M1766" s="96">
        <f t="shared" si="61"/>
        <v>1</v>
      </c>
      <c r="N1766" s="273"/>
    </row>
    <row r="1767" spans="2:14" x14ac:dyDescent="0.25">
      <c r="B1767" s="7"/>
      <c r="C1767" s="8"/>
      <c r="D1767" s="129"/>
      <c r="F1767" s="99"/>
      <c r="G1767" s="99"/>
      <c r="H1767" s="99"/>
      <c r="I1767" s="18"/>
      <c r="J1767" s="18"/>
      <c r="K1767" s="99">
        <f t="shared" si="60"/>
        <v>0</v>
      </c>
      <c r="M1767" s="96">
        <f t="shared" si="61"/>
        <v>1</v>
      </c>
      <c r="N1767" s="273"/>
    </row>
    <row r="1768" spans="2:14" x14ac:dyDescent="0.25">
      <c r="B1768" s="7"/>
      <c r="C1768" s="8"/>
      <c r="D1768" s="129"/>
      <c r="F1768" s="99"/>
      <c r="G1768" s="99"/>
      <c r="H1768" s="99"/>
      <c r="I1768" s="18"/>
      <c r="J1768" s="18"/>
      <c r="K1768" s="99">
        <f t="shared" si="60"/>
        <v>0</v>
      </c>
      <c r="M1768" s="96">
        <f t="shared" si="61"/>
        <v>1</v>
      </c>
      <c r="N1768" s="273"/>
    </row>
    <row r="1769" spans="2:14" x14ac:dyDescent="0.25">
      <c r="B1769" s="7"/>
      <c r="C1769" s="8"/>
      <c r="D1769" s="129"/>
      <c r="F1769" s="99"/>
      <c r="G1769" s="99"/>
      <c r="H1769" s="99"/>
      <c r="I1769" s="18"/>
      <c r="J1769" s="18"/>
      <c r="K1769" s="99">
        <f t="shared" si="60"/>
        <v>0</v>
      </c>
      <c r="M1769" s="96">
        <f t="shared" si="61"/>
        <v>1</v>
      </c>
      <c r="N1769" s="273"/>
    </row>
    <row r="1770" spans="2:14" x14ac:dyDescent="0.25">
      <c r="B1770" s="7"/>
      <c r="C1770" s="8"/>
      <c r="D1770" s="129"/>
      <c r="F1770" s="99"/>
      <c r="G1770" s="99"/>
      <c r="H1770" s="99"/>
      <c r="I1770" s="18"/>
      <c r="J1770" s="18"/>
      <c r="K1770" s="99">
        <f t="shared" ref="K1770:K1833" si="62">IF(ctConta="",K1769+F1770,IF(I1770=ctConta,K1769+F1770,K1769))</f>
        <v>0</v>
      </c>
      <c r="M1770" s="96">
        <f t="shared" si="61"/>
        <v>1</v>
      </c>
      <c r="N1770" s="273"/>
    </row>
    <row r="1771" spans="2:14" x14ac:dyDescent="0.25">
      <c r="B1771" s="7"/>
      <c r="C1771" s="8"/>
      <c r="D1771" s="129"/>
      <c r="F1771" s="99"/>
      <c r="G1771" s="99"/>
      <c r="H1771" s="99"/>
      <c r="I1771" s="18"/>
      <c r="J1771" s="18"/>
      <c r="K1771" s="99">
        <f t="shared" si="62"/>
        <v>0</v>
      </c>
      <c r="M1771" s="96">
        <f t="shared" si="61"/>
        <v>1</v>
      </c>
      <c r="N1771" s="273"/>
    </row>
    <row r="1772" spans="2:14" x14ac:dyDescent="0.25">
      <c r="B1772" s="7"/>
      <c r="C1772" s="8"/>
      <c r="D1772" s="129"/>
      <c r="F1772" s="99"/>
      <c r="G1772" s="99"/>
      <c r="H1772" s="99"/>
      <c r="I1772" s="18"/>
      <c r="J1772" s="18"/>
      <c r="K1772" s="99">
        <f t="shared" si="62"/>
        <v>0</v>
      </c>
      <c r="M1772" s="96">
        <f t="shared" si="61"/>
        <v>1</v>
      </c>
      <c r="N1772" s="273"/>
    </row>
    <row r="1773" spans="2:14" x14ac:dyDescent="0.25">
      <c r="B1773" s="7"/>
      <c r="C1773" s="8"/>
      <c r="D1773" s="129"/>
      <c r="F1773" s="99"/>
      <c r="G1773" s="99"/>
      <c r="H1773" s="99"/>
      <c r="I1773" s="18"/>
      <c r="J1773" s="18"/>
      <c r="K1773" s="99">
        <f t="shared" si="62"/>
        <v>0</v>
      </c>
      <c r="M1773" s="96">
        <f t="shared" si="61"/>
        <v>1</v>
      </c>
      <c r="N1773" s="273"/>
    </row>
    <row r="1774" spans="2:14" x14ac:dyDescent="0.25">
      <c r="B1774" s="7"/>
      <c r="C1774" s="8"/>
      <c r="D1774" s="129"/>
      <c r="F1774" s="99"/>
      <c r="G1774" s="99"/>
      <c r="H1774" s="99"/>
      <c r="I1774" s="18"/>
      <c r="J1774" s="18"/>
      <c r="K1774" s="99">
        <f t="shared" si="62"/>
        <v>0</v>
      </c>
      <c r="M1774" s="96">
        <f t="shared" si="61"/>
        <v>1</v>
      </c>
      <c r="N1774" s="273"/>
    </row>
    <row r="1775" spans="2:14" x14ac:dyDescent="0.25">
      <c r="B1775" s="7"/>
      <c r="C1775" s="8"/>
      <c r="D1775" s="129"/>
      <c r="F1775" s="99"/>
      <c r="G1775" s="99"/>
      <c r="H1775" s="99"/>
      <c r="I1775" s="18"/>
      <c r="J1775" s="18"/>
      <c r="K1775" s="99">
        <f t="shared" si="62"/>
        <v>0</v>
      </c>
      <c r="M1775" s="96">
        <f t="shared" si="61"/>
        <v>1</v>
      </c>
      <c r="N1775" s="273"/>
    </row>
    <row r="1776" spans="2:14" x14ac:dyDescent="0.25">
      <c r="B1776" s="7"/>
      <c r="C1776" s="8"/>
      <c r="D1776" s="129"/>
      <c r="F1776" s="99"/>
      <c r="G1776" s="99"/>
      <c r="H1776" s="99"/>
      <c r="I1776" s="18"/>
      <c r="J1776" s="18"/>
      <c r="K1776" s="99">
        <f t="shared" si="62"/>
        <v>0</v>
      </c>
      <c r="M1776" s="96">
        <f t="shared" si="61"/>
        <v>1</v>
      </c>
      <c r="N1776" s="273"/>
    </row>
    <row r="1777" spans="2:14" x14ac:dyDescent="0.25">
      <c r="B1777" s="7"/>
      <c r="C1777" s="8"/>
      <c r="D1777" s="129"/>
      <c r="F1777" s="99"/>
      <c r="G1777" s="99"/>
      <c r="H1777" s="99"/>
      <c r="I1777" s="18"/>
      <c r="J1777" s="18"/>
      <c r="K1777" s="99">
        <f t="shared" si="62"/>
        <v>0</v>
      </c>
      <c r="M1777" s="96">
        <f t="shared" si="61"/>
        <v>1</v>
      </c>
      <c r="N1777" s="273"/>
    </row>
    <row r="1778" spans="2:14" x14ac:dyDescent="0.25">
      <c r="B1778" s="7"/>
      <c r="C1778" s="8"/>
      <c r="D1778" s="129"/>
      <c r="F1778" s="99"/>
      <c r="G1778" s="99"/>
      <c r="H1778" s="99"/>
      <c r="I1778" s="18"/>
      <c r="J1778" s="18"/>
      <c r="K1778" s="99">
        <f t="shared" si="62"/>
        <v>0</v>
      </c>
      <c r="M1778" s="96">
        <f t="shared" si="61"/>
        <v>1</v>
      </c>
      <c r="N1778" s="273"/>
    </row>
    <row r="1779" spans="2:14" x14ac:dyDescent="0.25">
      <c r="B1779" s="7"/>
      <c r="C1779" s="8"/>
      <c r="D1779" s="129"/>
      <c r="F1779" s="99"/>
      <c r="G1779" s="99"/>
      <c r="H1779" s="99"/>
      <c r="I1779" s="18"/>
      <c r="J1779" s="18"/>
      <c r="K1779" s="99">
        <f t="shared" si="62"/>
        <v>0</v>
      </c>
      <c r="M1779" s="96">
        <f t="shared" si="61"/>
        <v>1</v>
      </c>
      <c r="N1779" s="273"/>
    </row>
    <row r="1780" spans="2:14" x14ac:dyDescent="0.25">
      <c r="B1780" s="7"/>
      <c r="C1780" s="8"/>
      <c r="D1780" s="129"/>
      <c r="F1780" s="99"/>
      <c r="G1780" s="99"/>
      <c r="H1780" s="99"/>
      <c r="I1780" s="18"/>
      <c r="J1780" s="18"/>
      <c r="K1780" s="99">
        <f t="shared" si="62"/>
        <v>0</v>
      </c>
      <c r="M1780" s="96">
        <f t="shared" si="61"/>
        <v>1</v>
      </c>
      <c r="N1780" s="273"/>
    </row>
    <row r="1781" spans="2:14" x14ac:dyDescent="0.25">
      <c r="B1781" s="7"/>
      <c r="C1781" s="8"/>
      <c r="D1781" s="129"/>
      <c r="F1781" s="99"/>
      <c r="G1781" s="99"/>
      <c r="H1781" s="99"/>
      <c r="I1781" s="18"/>
      <c r="J1781" s="18"/>
      <c r="K1781" s="99">
        <f t="shared" si="62"/>
        <v>0</v>
      </c>
      <c r="M1781" s="96">
        <f t="shared" si="61"/>
        <v>1</v>
      </c>
      <c r="N1781" s="273"/>
    </row>
    <row r="1782" spans="2:14" x14ac:dyDescent="0.25">
      <c r="B1782" s="7"/>
      <c r="C1782" s="8"/>
      <c r="D1782" s="129"/>
      <c r="F1782" s="99"/>
      <c r="G1782" s="99"/>
      <c r="H1782" s="99"/>
      <c r="I1782" s="18"/>
      <c r="J1782" s="18"/>
      <c r="K1782" s="99">
        <f t="shared" si="62"/>
        <v>0</v>
      </c>
      <c r="M1782" s="96">
        <f t="shared" si="61"/>
        <v>1</v>
      </c>
      <c r="N1782" s="273"/>
    </row>
    <row r="1783" spans="2:14" x14ac:dyDescent="0.25">
      <c r="B1783" s="7"/>
      <c r="C1783" s="8"/>
      <c r="D1783" s="129"/>
      <c r="F1783" s="99"/>
      <c r="G1783" s="99"/>
      <c r="H1783" s="99"/>
      <c r="I1783" s="18"/>
      <c r="J1783" s="18"/>
      <c r="K1783" s="99">
        <f t="shared" si="62"/>
        <v>0</v>
      </c>
      <c r="M1783" s="96">
        <f t="shared" si="61"/>
        <v>1</v>
      </c>
      <c r="N1783" s="273"/>
    </row>
    <row r="1784" spans="2:14" x14ac:dyDescent="0.25">
      <c r="B1784" s="7"/>
      <c r="C1784" s="8"/>
      <c r="D1784" s="129"/>
      <c r="F1784" s="99"/>
      <c r="G1784" s="99"/>
      <c r="H1784" s="99"/>
      <c r="I1784" s="18"/>
      <c r="J1784" s="18"/>
      <c r="K1784" s="99">
        <f t="shared" si="62"/>
        <v>0</v>
      </c>
      <c r="M1784" s="96">
        <f t="shared" si="61"/>
        <v>1</v>
      </c>
      <c r="N1784" s="273"/>
    </row>
    <row r="1785" spans="2:14" x14ac:dyDescent="0.25">
      <c r="B1785" s="7"/>
      <c r="C1785" s="8"/>
      <c r="D1785" s="129"/>
      <c r="F1785" s="99"/>
      <c r="G1785" s="99"/>
      <c r="H1785" s="99"/>
      <c r="I1785" s="18"/>
      <c r="J1785" s="18"/>
      <c r="K1785" s="99">
        <f t="shared" si="62"/>
        <v>0</v>
      </c>
      <c r="M1785" s="96">
        <f t="shared" si="61"/>
        <v>1</v>
      </c>
      <c r="N1785" s="273"/>
    </row>
    <row r="1786" spans="2:14" x14ac:dyDescent="0.25">
      <c r="B1786" s="7"/>
      <c r="C1786" s="8"/>
      <c r="D1786" s="129"/>
      <c r="F1786" s="99"/>
      <c r="G1786" s="99"/>
      <c r="H1786" s="99"/>
      <c r="I1786" s="18"/>
      <c r="J1786" s="18"/>
      <c r="K1786" s="99">
        <f t="shared" si="62"/>
        <v>0</v>
      </c>
      <c r="M1786" s="96">
        <f t="shared" si="61"/>
        <v>1</v>
      </c>
      <c r="N1786" s="273"/>
    </row>
    <row r="1787" spans="2:14" x14ac:dyDescent="0.25">
      <c r="B1787" s="7"/>
      <c r="C1787" s="8"/>
      <c r="D1787" s="129"/>
      <c r="F1787" s="99"/>
      <c r="G1787" s="99"/>
      <c r="H1787" s="99"/>
      <c r="I1787" s="18"/>
      <c r="J1787" s="18"/>
      <c r="K1787" s="99">
        <f t="shared" si="62"/>
        <v>0</v>
      </c>
      <c r="M1787" s="96">
        <f t="shared" si="61"/>
        <v>1</v>
      </c>
      <c r="N1787" s="273"/>
    </row>
    <row r="1788" spans="2:14" x14ac:dyDescent="0.25">
      <c r="B1788" s="7"/>
      <c r="C1788" s="8"/>
      <c r="D1788" s="129"/>
      <c r="F1788" s="99"/>
      <c r="G1788" s="99"/>
      <c r="H1788" s="99"/>
      <c r="I1788" s="18"/>
      <c r="J1788" s="18"/>
      <c r="K1788" s="99">
        <f t="shared" si="62"/>
        <v>0</v>
      </c>
      <c r="M1788" s="96">
        <f t="shared" si="61"/>
        <v>1</v>
      </c>
      <c r="N1788" s="273"/>
    </row>
    <row r="1789" spans="2:14" x14ac:dyDescent="0.25">
      <c r="B1789" s="7"/>
      <c r="C1789" s="8"/>
      <c r="D1789" s="129"/>
      <c r="F1789" s="99"/>
      <c r="G1789" s="99"/>
      <c r="H1789" s="99"/>
      <c r="I1789" s="18"/>
      <c r="J1789" s="18"/>
      <c r="K1789" s="99">
        <f t="shared" si="62"/>
        <v>0</v>
      </c>
      <c r="M1789" s="96">
        <f t="shared" si="61"/>
        <v>1</v>
      </c>
      <c r="N1789" s="273"/>
    </row>
    <row r="1790" spans="2:14" x14ac:dyDescent="0.25">
      <c r="B1790" s="7"/>
      <c r="C1790" s="8"/>
      <c r="D1790" s="129"/>
      <c r="F1790" s="99"/>
      <c r="G1790" s="99"/>
      <c r="H1790" s="99"/>
      <c r="I1790" s="18"/>
      <c r="J1790" s="18"/>
      <c r="K1790" s="99">
        <f t="shared" si="62"/>
        <v>0</v>
      </c>
      <c r="M1790" s="96">
        <f t="shared" si="61"/>
        <v>1</v>
      </c>
      <c r="N1790" s="273"/>
    </row>
    <row r="1791" spans="2:14" x14ac:dyDescent="0.25">
      <c r="B1791" s="7"/>
      <c r="C1791" s="8"/>
      <c r="D1791" s="129"/>
      <c r="F1791" s="99"/>
      <c r="G1791" s="99"/>
      <c r="H1791" s="99"/>
      <c r="I1791" s="18"/>
      <c r="J1791" s="18"/>
      <c r="K1791" s="99">
        <f t="shared" si="62"/>
        <v>0</v>
      </c>
      <c r="M1791" s="96">
        <f t="shared" si="61"/>
        <v>1</v>
      </c>
      <c r="N1791" s="273"/>
    </row>
    <row r="1792" spans="2:14" x14ac:dyDescent="0.25">
      <c r="B1792" s="7"/>
      <c r="C1792" s="8"/>
      <c r="D1792" s="129"/>
      <c r="F1792" s="99"/>
      <c r="G1792" s="99"/>
      <c r="H1792" s="99"/>
      <c r="I1792" s="18"/>
      <c r="J1792" s="18"/>
      <c r="K1792" s="99">
        <f t="shared" si="62"/>
        <v>0</v>
      </c>
      <c r="M1792" s="96">
        <f t="shared" si="61"/>
        <v>1</v>
      </c>
      <c r="N1792" s="273"/>
    </row>
    <row r="1793" spans="2:14" x14ac:dyDescent="0.25">
      <c r="B1793" s="7"/>
      <c r="C1793" s="8"/>
      <c r="D1793" s="129"/>
      <c r="F1793" s="99"/>
      <c r="G1793" s="99"/>
      <c r="H1793" s="99"/>
      <c r="I1793" s="18"/>
      <c r="J1793" s="18"/>
      <c r="K1793" s="99">
        <f t="shared" si="62"/>
        <v>0</v>
      </c>
      <c r="M1793" s="96">
        <f t="shared" si="61"/>
        <v>1</v>
      </c>
      <c r="N1793" s="273"/>
    </row>
    <row r="1794" spans="2:14" x14ac:dyDescent="0.25">
      <c r="B1794" s="7"/>
      <c r="C1794" s="8"/>
      <c r="D1794" s="129"/>
      <c r="F1794" s="99"/>
      <c r="G1794" s="99"/>
      <c r="H1794" s="99"/>
      <c r="I1794" s="18"/>
      <c r="J1794" s="18"/>
      <c r="K1794" s="99">
        <f t="shared" si="62"/>
        <v>0</v>
      </c>
      <c r="M1794" s="96">
        <f t="shared" si="61"/>
        <v>1</v>
      </c>
      <c r="N1794" s="273"/>
    </row>
    <row r="1795" spans="2:14" x14ac:dyDescent="0.25">
      <c r="B1795" s="7"/>
      <c r="C1795" s="8"/>
      <c r="D1795" s="129"/>
      <c r="F1795" s="99"/>
      <c r="G1795" s="99"/>
      <c r="H1795" s="99"/>
      <c r="I1795" s="18"/>
      <c r="J1795" s="18"/>
      <c r="K1795" s="99">
        <f t="shared" si="62"/>
        <v>0</v>
      </c>
      <c r="M1795" s="96">
        <f t="shared" si="61"/>
        <v>1</v>
      </c>
      <c r="N1795" s="273"/>
    </row>
    <row r="1796" spans="2:14" x14ac:dyDescent="0.25">
      <c r="B1796" s="7"/>
      <c r="C1796" s="8"/>
      <c r="D1796" s="129"/>
      <c r="F1796" s="99"/>
      <c r="G1796" s="99"/>
      <c r="H1796" s="99"/>
      <c r="I1796" s="18"/>
      <c r="J1796" s="18"/>
      <c r="K1796" s="99">
        <f t="shared" si="62"/>
        <v>0</v>
      </c>
      <c r="M1796" s="96">
        <f t="shared" si="61"/>
        <v>1</v>
      </c>
      <c r="N1796" s="273"/>
    </row>
    <row r="1797" spans="2:14" x14ac:dyDescent="0.25">
      <c r="B1797" s="7"/>
      <c r="C1797" s="8"/>
      <c r="D1797" s="129"/>
      <c r="F1797" s="99"/>
      <c r="G1797" s="99"/>
      <c r="H1797" s="99"/>
      <c r="I1797" s="18"/>
      <c r="J1797" s="18"/>
      <c r="K1797" s="99">
        <f t="shared" si="62"/>
        <v>0</v>
      </c>
      <c r="M1797" s="96">
        <f t="shared" si="61"/>
        <v>1</v>
      </c>
      <c r="N1797" s="273"/>
    </row>
    <row r="1798" spans="2:14" x14ac:dyDescent="0.25">
      <c r="B1798" s="7"/>
      <c r="C1798" s="8"/>
      <c r="D1798" s="129"/>
      <c r="F1798" s="99"/>
      <c r="G1798" s="99"/>
      <c r="H1798" s="99"/>
      <c r="I1798" s="18"/>
      <c r="J1798" s="18"/>
      <c r="K1798" s="99">
        <f t="shared" si="62"/>
        <v>0</v>
      </c>
      <c r="M1798" s="96">
        <f t="shared" si="61"/>
        <v>1</v>
      </c>
      <c r="N1798" s="273"/>
    </row>
    <row r="1799" spans="2:14" x14ac:dyDescent="0.25">
      <c r="B1799" s="7"/>
      <c r="C1799" s="8"/>
      <c r="D1799" s="129"/>
      <c r="F1799" s="99"/>
      <c r="G1799" s="99"/>
      <c r="H1799" s="99"/>
      <c r="I1799" s="18"/>
      <c r="J1799" s="18"/>
      <c r="K1799" s="99">
        <f t="shared" si="62"/>
        <v>0</v>
      </c>
      <c r="M1799" s="96">
        <f t="shared" si="61"/>
        <v>1</v>
      </c>
      <c r="N1799" s="273"/>
    </row>
    <row r="1800" spans="2:14" x14ac:dyDescent="0.25">
      <c r="B1800" s="7"/>
      <c r="C1800" s="8"/>
      <c r="D1800" s="129"/>
      <c r="F1800" s="99"/>
      <c r="G1800" s="99"/>
      <c r="H1800" s="99"/>
      <c r="I1800" s="18"/>
      <c r="J1800" s="18"/>
      <c r="K1800" s="99">
        <f t="shared" si="62"/>
        <v>0</v>
      </c>
      <c r="M1800" s="96">
        <f t="shared" si="61"/>
        <v>1</v>
      </c>
      <c r="N1800" s="273"/>
    </row>
    <row r="1801" spans="2:14" x14ac:dyDescent="0.25">
      <c r="B1801" s="7"/>
      <c r="C1801" s="8"/>
      <c r="D1801" s="129"/>
      <c r="F1801" s="99"/>
      <c r="G1801" s="99"/>
      <c r="H1801" s="99"/>
      <c r="I1801" s="18"/>
      <c r="J1801" s="18"/>
      <c r="K1801" s="99">
        <f t="shared" si="62"/>
        <v>0</v>
      </c>
      <c r="M1801" s="96">
        <f t="shared" si="61"/>
        <v>1</v>
      </c>
      <c r="N1801" s="273"/>
    </row>
    <row r="1802" spans="2:14" x14ac:dyDescent="0.25">
      <c r="B1802" s="7"/>
      <c r="C1802" s="8"/>
      <c r="D1802" s="129"/>
      <c r="F1802" s="99"/>
      <c r="G1802" s="99"/>
      <c r="H1802" s="99"/>
      <c r="I1802" s="18"/>
      <c r="J1802" s="18"/>
      <c r="K1802" s="99">
        <f t="shared" si="62"/>
        <v>0</v>
      </c>
      <c r="M1802" s="96">
        <f t="shared" si="61"/>
        <v>1</v>
      </c>
      <c r="N1802" s="273"/>
    </row>
    <row r="1803" spans="2:14" x14ac:dyDescent="0.25">
      <c r="B1803" s="7"/>
      <c r="C1803" s="8"/>
      <c r="D1803" s="129"/>
      <c r="F1803" s="99"/>
      <c r="G1803" s="99"/>
      <c r="H1803" s="99"/>
      <c r="I1803" s="18"/>
      <c r="J1803" s="18"/>
      <c r="K1803" s="99">
        <f t="shared" si="62"/>
        <v>0</v>
      </c>
      <c r="M1803" s="96">
        <f t="shared" si="61"/>
        <v>1</v>
      </c>
      <c r="N1803" s="273"/>
    </row>
    <row r="1804" spans="2:14" x14ac:dyDescent="0.25">
      <c r="B1804" s="7"/>
      <c r="C1804" s="8"/>
      <c r="D1804" s="129"/>
      <c r="F1804" s="99"/>
      <c r="G1804" s="299"/>
      <c r="H1804" s="99"/>
      <c r="I1804" s="18"/>
      <c r="J1804" s="18"/>
      <c r="K1804" s="99">
        <f t="shared" si="62"/>
        <v>0</v>
      </c>
      <c r="M1804" s="96">
        <f t="shared" si="61"/>
        <v>1</v>
      </c>
      <c r="N1804" s="273"/>
    </row>
    <row r="1805" spans="2:14" x14ac:dyDescent="0.25">
      <c r="B1805" s="7"/>
      <c r="C1805" s="8"/>
      <c r="D1805" s="129"/>
      <c r="F1805" s="99"/>
      <c r="G1805" s="99"/>
      <c r="H1805" s="99"/>
      <c r="I1805" s="18"/>
      <c r="J1805" s="18"/>
      <c r="K1805" s="99">
        <f t="shared" si="62"/>
        <v>0</v>
      </c>
      <c r="M1805" s="96">
        <f t="shared" si="61"/>
        <v>1</v>
      </c>
      <c r="N1805" s="273"/>
    </row>
    <row r="1806" spans="2:14" x14ac:dyDescent="0.25">
      <c r="B1806" s="7"/>
      <c r="C1806" s="8"/>
      <c r="D1806" s="129"/>
      <c r="F1806" s="99"/>
      <c r="G1806" s="99"/>
      <c r="H1806" s="99"/>
      <c r="I1806" s="18"/>
      <c r="J1806" s="18"/>
      <c r="K1806" s="99">
        <f t="shared" si="62"/>
        <v>0</v>
      </c>
      <c r="M1806" s="96">
        <f t="shared" si="61"/>
        <v>1</v>
      </c>
      <c r="N1806" s="273"/>
    </row>
    <row r="1807" spans="2:14" x14ac:dyDescent="0.25">
      <c r="B1807" s="7"/>
      <c r="C1807" s="8"/>
      <c r="D1807" s="129"/>
      <c r="F1807" s="99"/>
      <c r="G1807" s="99"/>
      <c r="H1807" s="99"/>
      <c r="I1807" s="18"/>
      <c r="J1807" s="18"/>
      <c r="K1807" s="99">
        <f t="shared" si="62"/>
        <v>0</v>
      </c>
      <c r="M1807" s="96">
        <f t="shared" si="61"/>
        <v>1</v>
      </c>
      <c r="N1807" s="273"/>
    </row>
    <row r="1808" spans="2:14" x14ac:dyDescent="0.25">
      <c r="B1808" s="7"/>
      <c r="C1808" s="8"/>
      <c r="D1808" s="129"/>
      <c r="F1808" s="99"/>
      <c r="G1808" s="99"/>
      <c r="H1808" s="99"/>
      <c r="I1808" s="18"/>
      <c r="J1808" s="18"/>
      <c r="K1808" s="99">
        <f t="shared" si="62"/>
        <v>0</v>
      </c>
      <c r="M1808" s="96">
        <f t="shared" si="61"/>
        <v>1</v>
      </c>
      <c r="N1808" s="273"/>
    </row>
    <row r="1809" spans="2:14" x14ac:dyDescent="0.25">
      <c r="B1809" s="7"/>
      <c r="C1809" s="8"/>
      <c r="D1809" s="129"/>
      <c r="F1809" s="99"/>
      <c r="G1809" s="99"/>
      <c r="H1809" s="99"/>
      <c r="I1809" s="18"/>
      <c r="J1809" s="18"/>
      <c r="K1809" s="99">
        <f t="shared" si="62"/>
        <v>0</v>
      </c>
      <c r="M1809" s="96">
        <f t="shared" ref="M1809:M1872" si="63">UltimoDia(D1809)</f>
        <v>1</v>
      </c>
      <c r="N1809" s="273"/>
    </row>
    <row r="1810" spans="2:14" x14ac:dyDescent="0.25">
      <c r="B1810" s="7"/>
      <c r="C1810" s="8"/>
      <c r="D1810" s="129"/>
      <c r="F1810" s="99"/>
      <c r="G1810" s="99"/>
      <c r="H1810" s="99"/>
      <c r="I1810" s="18"/>
      <c r="J1810" s="18"/>
      <c r="K1810" s="99">
        <f t="shared" si="62"/>
        <v>0</v>
      </c>
      <c r="M1810" s="96">
        <f t="shared" si="63"/>
        <v>1</v>
      </c>
      <c r="N1810" s="273"/>
    </row>
    <row r="1811" spans="2:14" x14ac:dyDescent="0.25">
      <c r="B1811" s="7"/>
      <c r="C1811" s="8"/>
      <c r="D1811" s="129"/>
      <c r="F1811" s="99"/>
      <c r="G1811" s="99"/>
      <c r="H1811" s="99"/>
      <c r="I1811" s="18"/>
      <c r="J1811" s="18"/>
      <c r="K1811" s="99">
        <f t="shared" si="62"/>
        <v>0</v>
      </c>
      <c r="M1811" s="96">
        <f t="shared" si="63"/>
        <v>1</v>
      </c>
      <c r="N1811" s="273"/>
    </row>
    <row r="1812" spans="2:14" x14ac:dyDescent="0.25">
      <c r="B1812" s="7"/>
      <c r="C1812" s="8"/>
      <c r="D1812" s="129"/>
      <c r="F1812" s="284"/>
      <c r="G1812" s="284"/>
      <c r="H1812" s="284"/>
      <c r="I1812" s="18"/>
      <c r="J1812" s="18"/>
      <c r="K1812" s="99">
        <f t="shared" si="62"/>
        <v>0</v>
      </c>
      <c r="M1812" s="96">
        <f t="shared" si="63"/>
        <v>1</v>
      </c>
      <c r="N1812" s="273"/>
    </row>
    <row r="1813" spans="2:14" x14ac:dyDescent="0.25">
      <c r="B1813" s="7"/>
      <c r="C1813" s="8"/>
      <c r="D1813" s="129"/>
      <c r="F1813" s="284"/>
      <c r="G1813" s="284"/>
      <c r="H1813" s="284"/>
      <c r="I1813" s="18"/>
      <c r="J1813" s="18"/>
      <c r="K1813" s="99">
        <f t="shared" si="62"/>
        <v>0</v>
      </c>
      <c r="M1813" s="96">
        <f t="shared" si="63"/>
        <v>1</v>
      </c>
      <c r="N1813" s="273"/>
    </row>
    <row r="1814" spans="2:14" x14ac:dyDescent="0.25">
      <c r="B1814" s="7"/>
      <c r="C1814" s="8"/>
      <c r="D1814" s="129"/>
      <c r="F1814" s="284"/>
      <c r="G1814" s="284"/>
      <c r="H1814" s="284"/>
      <c r="I1814" s="18"/>
      <c r="J1814" s="18"/>
      <c r="K1814" s="99">
        <f t="shared" si="62"/>
        <v>0</v>
      </c>
      <c r="M1814" s="96">
        <f t="shared" si="63"/>
        <v>1</v>
      </c>
      <c r="N1814" s="273"/>
    </row>
    <row r="1815" spans="2:14" x14ac:dyDescent="0.25">
      <c r="B1815" s="7"/>
      <c r="C1815" s="8"/>
      <c r="D1815" s="129"/>
      <c r="F1815" s="99"/>
      <c r="G1815" s="99"/>
      <c r="H1815" s="99"/>
      <c r="I1815" s="18"/>
      <c r="J1815" s="18"/>
      <c r="K1815" s="99">
        <f t="shared" si="62"/>
        <v>0</v>
      </c>
      <c r="M1815" s="96">
        <f t="shared" si="63"/>
        <v>1</v>
      </c>
      <c r="N1815" s="273"/>
    </row>
    <row r="1816" spans="2:14" x14ac:dyDescent="0.25">
      <c r="B1816" s="7"/>
      <c r="C1816" s="8"/>
      <c r="D1816" s="129"/>
      <c r="F1816" s="99"/>
      <c r="G1816" s="99"/>
      <c r="H1816" s="99"/>
      <c r="I1816" s="18"/>
      <c r="J1816" s="18"/>
      <c r="K1816" s="99">
        <f t="shared" si="62"/>
        <v>0</v>
      </c>
      <c r="M1816" s="96">
        <f t="shared" si="63"/>
        <v>1</v>
      </c>
      <c r="N1816" s="273"/>
    </row>
    <row r="1817" spans="2:14" x14ac:dyDescent="0.25">
      <c r="B1817" s="7"/>
      <c r="C1817" s="8"/>
      <c r="D1817" s="129"/>
      <c r="F1817" s="99"/>
      <c r="G1817" s="99"/>
      <c r="H1817" s="99"/>
      <c r="I1817" s="18"/>
      <c r="J1817" s="18"/>
      <c r="K1817" s="99">
        <f t="shared" si="62"/>
        <v>0</v>
      </c>
      <c r="M1817" s="96">
        <f t="shared" si="63"/>
        <v>1</v>
      </c>
      <c r="N1817" s="273"/>
    </row>
    <row r="1818" spans="2:14" x14ac:dyDescent="0.25">
      <c r="B1818" s="7"/>
      <c r="C1818" s="8"/>
      <c r="D1818" s="129"/>
      <c r="F1818" s="99"/>
      <c r="G1818" s="99"/>
      <c r="H1818" s="99"/>
      <c r="I1818" s="18"/>
      <c r="J1818" s="18"/>
      <c r="K1818" s="99">
        <f t="shared" si="62"/>
        <v>0</v>
      </c>
      <c r="M1818" s="96">
        <f t="shared" si="63"/>
        <v>1</v>
      </c>
      <c r="N1818" s="273"/>
    </row>
    <row r="1819" spans="2:14" x14ac:dyDescent="0.25">
      <c r="B1819" s="7"/>
      <c r="C1819" s="8"/>
      <c r="D1819" s="129"/>
      <c r="F1819" s="99"/>
      <c r="G1819" s="99"/>
      <c r="H1819" s="99"/>
      <c r="I1819" s="18"/>
      <c r="J1819" s="18"/>
      <c r="K1819" s="99">
        <f t="shared" si="62"/>
        <v>0</v>
      </c>
      <c r="M1819" s="96">
        <f t="shared" si="63"/>
        <v>1</v>
      </c>
      <c r="N1819" s="273"/>
    </row>
    <row r="1820" spans="2:14" x14ac:dyDescent="0.25">
      <c r="B1820" s="7"/>
      <c r="C1820" s="8"/>
      <c r="D1820" s="129"/>
      <c r="F1820" s="99"/>
      <c r="G1820" s="99"/>
      <c r="H1820" s="99"/>
      <c r="I1820" s="18"/>
      <c r="J1820" s="18"/>
      <c r="K1820" s="99">
        <f t="shared" si="62"/>
        <v>0</v>
      </c>
      <c r="M1820" s="96">
        <f t="shared" si="63"/>
        <v>1</v>
      </c>
      <c r="N1820" s="273"/>
    </row>
    <row r="1821" spans="2:14" x14ac:dyDescent="0.25">
      <c r="B1821" s="7"/>
      <c r="C1821" s="8"/>
      <c r="D1821" s="129"/>
      <c r="F1821" s="99"/>
      <c r="G1821" s="99"/>
      <c r="H1821" s="99"/>
      <c r="I1821" s="18"/>
      <c r="J1821" s="18"/>
      <c r="K1821" s="99">
        <f t="shared" si="62"/>
        <v>0</v>
      </c>
      <c r="M1821" s="96">
        <f t="shared" si="63"/>
        <v>1</v>
      </c>
      <c r="N1821" s="273"/>
    </row>
    <row r="1822" spans="2:14" x14ac:dyDescent="0.25">
      <c r="B1822" s="7"/>
      <c r="C1822" s="8"/>
      <c r="D1822" s="129"/>
      <c r="F1822" s="99"/>
      <c r="G1822" s="99"/>
      <c r="H1822" s="99"/>
      <c r="I1822" s="18"/>
      <c r="J1822" s="18"/>
      <c r="K1822" s="99">
        <f t="shared" si="62"/>
        <v>0</v>
      </c>
      <c r="M1822" s="96">
        <f t="shared" si="63"/>
        <v>1</v>
      </c>
      <c r="N1822" s="273"/>
    </row>
    <row r="1823" spans="2:14" x14ac:dyDescent="0.25">
      <c r="B1823" s="7"/>
      <c r="C1823" s="8"/>
      <c r="D1823" s="129"/>
      <c r="F1823" s="99"/>
      <c r="G1823" s="99"/>
      <c r="H1823" s="99"/>
      <c r="I1823" s="18"/>
      <c r="J1823" s="18"/>
      <c r="K1823" s="99">
        <f t="shared" si="62"/>
        <v>0</v>
      </c>
      <c r="M1823" s="96">
        <f t="shared" si="63"/>
        <v>1</v>
      </c>
      <c r="N1823" s="273"/>
    </row>
    <row r="1824" spans="2:14" x14ac:dyDescent="0.25">
      <c r="B1824" s="7"/>
      <c r="C1824" s="8"/>
      <c r="D1824" s="129"/>
      <c r="F1824" s="99"/>
      <c r="G1824" s="99"/>
      <c r="H1824" s="99"/>
      <c r="I1824" s="18"/>
      <c r="J1824" s="18"/>
      <c r="K1824" s="99">
        <f t="shared" si="62"/>
        <v>0</v>
      </c>
      <c r="M1824" s="96">
        <f t="shared" si="63"/>
        <v>1</v>
      </c>
      <c r="N1824" s="273"/>
    </row>
    <row r="1825" spans="2:14" x14ac:dyDescent="0.25">
      <c r="B1825" s="7"/>
      <c r="C1825" s="8"/>
      <c r="D1825" s="129"/>
      <c r="F1825" s="99"/>
      <c r="G1825" s="99"/>
      <c r="H1825" s="99"/>
      <c r="I1825" s="18"/>
      <c r="J1825" s="18"/>
      <c r="K1825" s="99">
        <f t="shared" si="62"/>
        <v>0</v>
      </c>
      <c r="M1825" s="96">
        <f t="shared" si="63"/>
        <v>1</v>
      </c>
      <c r="N1825" s="273"/>
    </row>
    <row r="1826" spans="2:14" x14ac:dyDescent="0.25">
      <c r="B1826" s="7"/>
      <c r="C1826" s="8"/>
      <c r="D1826" s="129"/>
      <c r="F1826" s="99"/>
      <c r="G1826" s="99"/>
      <c r="H1826" s="99"/>
      <c r="I1826" s="18"/>
      <c r="J1826" s="18"/>
      <c r="K1826" s="99">
        <f t="shared" si="62"/>
        <v>0</v>
      </c>
      <c r="M1826" s="96">
        <f t="shared" si="63"/>
        <v>1</v>
      </c>
      <c r="N1826" s="273"/>
    </row>
    <row r="1827" spans="2:14" x14ac:dyDescent="0.25">
      <c r="B1827" s="7"/>
      <c r="C1827" s="8"/>
      <c r="D1827" s="129"/>
      <c r="F1827" s="99"/>
      <c r="G1827" s="99"/>
      <c r="H1827" s="99"/>
      <c r="I1827" s="18"/>
      <c r="J1827" s="18"/>
      <c r="K1827" s="99">
        <f t="shared" si="62"/>
        <v>0</v>
      </c>
      <c r="M1827" s="96">
        <f t="shared" si="63"/>
        <v>1</v>
      </c>
      <c r="N1827" s="273"/>
    </row>
    <row r="1828" spans="2:14" x14ac:dyDescent="0.25">
      <c r="B1828" s="7"/>
      <c r="C1828" s="8"/>
      <c r="D1828" s="129"/>
      <c r="F1828" s="99"/>
      <c r="G1828" s="99"/>
      <c r="H1828" s="99"/>
      <c r="I1828" s="18"/>
      <c r="J1828" s="18"/>
      <c r="K1828" s="99">
        <f t="shared" si="62"/>
        <v>0</v>
      </c>
      <c r="M1828" s="96">
        <f t="shared" si="63"/>
        <v>1</v>
      </c>
      <c r="N1828" s="273"/>
    </row>
    <row r="1829" spans="2:14" x14ac:dyDescent="0.25">
      <c r="B1829" s="7"/>
      <c r="C1829" s="8"/>
      <c r="D1829" s="129"/>
      <c r="F1829" s="99"/>
      <c r="G1829" s="99"/>
      <c r="H1829" s="99"/>
      <c r="I1829" s="18"/>
      <c r="J1829" s="18"/>
      <c r="K1829" s="99">
        <f t="shared" si="62"/>
        <v>0</v>
      </c>
      <c r="M1829" s="96">
        <f t="shared" si="63"/>
        <v>1</v>
      </c>
      <c r="N1829" s="273"/>
    </row>
    <row r="1830" spans="2:14" x14ac:dyDescent="0.25">
      <c r="B1830" s="7"/>
      <c r="C1830" s="8"/>
      <c r="D1830" s="129"/>
      <c r="F1830" s="284"/>
      <c r="G1830" s="284"/>
      <c r="H1830" s="284"/>
      <c r="I1830" s="18"/>
      <c r="J1830" s="18"/>
      <c r="K1830" s="99">
        <f t="shared" si="62"/>
        <v>0</v>
      </c>
      <c r="M1830" s="96">
        <f t="shared" si="63"/>
        <v>1</v>
      </c>
      <c r="N1830" s="273"/>
    </row>
    <row r="1831" spans="2:14" x14ac:dyDescent="0.25">
      <c r="B1831" s="7"/>
      <c r="C1831" s="8"/>
      <c r="D1831" s="129"/>
      <c r="F1831" s="99"/>
      <c r="G1831" s="99"/>
      <c r="H1831" s="99"/>
      <c r="I1831" s="18"/>
      <c r="J1831" s="18"/>
      <c r="K1831" s="99">
        <f t="shared" si="62"/>
        <v>0</v>
      </c>
      <c r="M1831" s="96">
        <f t="shared" si="63"/>
        <v>1</v>
      </c>
      <c r="N1831" s="273"/>
    </row>
    <row r="1832" spans="2:14" x14ac:dyDescent="0.25">
      <c r="B1832" s="7"/>
      <c r="C1832" s="8"/>
      <c r="D1832" s="129"/>
      <c r="F1832" s="99"/>
      <c r="G1832" s="99"/>
      <c r="H1832" s="99"/>
      <c r="I1832" s="18"/>
      <c r="J1832" s="18"/>
      <c r="K1832" s="99">
        <f t="shared" si="62"/>
        <v>0</v>
      </c>
      <c r="M1832" s="96">
        <f t="shared" si="63"/>
        <v>1</v>
      </c>
      <c r="N1832" s="273"/>
    </row>
    <row r="1833" spans="2:14" x14ac:dyDescent="0.25">
      <c r="B1833" s="7"/>
      <c r="C1833" s="8"/>
      <c r="D1833" s="129"/>
      <c r="F1833" s="99"/>
      <c r="G1833" s="99"/>
      <c r="H1833" s="99"/>
      <c r="I1833" s="18"/>
      <c r="J1833" s="18"/>
      <c r="K1833" s="99">
        <f t="shared" si="62"/>
        <v>0</v>
      </c>
      <c r="M1833" s="96">
        <f t="shared" si="63"/>
        <v>1</v>
      </c>
      <c r="N1833" s="273"/>
    </row>
    <row r="1834" spans="2:14" x14ac:dyDescent="0.25">
      <c r="B1834" s="7"/>
      <c r="C1834" s="8"/>
      <c r="D1834" s="129"/>
      <c r="F1834" s="99"/>
      <c r="G1834" s="99"/>
      <c r="H1834" s="99"/>
      <c r="I1834" s="18"/>
      <c r="J1834" s="18"/>
      <c r="K1834" s="99">
        <f t="shared" ref="K1834:K1897" si="64">IF(ctConta="",K1833+F1834,IF(I1834=ctConta,K1833+F1834,K1833))</f>
        <v>0</v>
      </c>
      <c r="M1834" s="96">
        <f t="shared" si="63"/>
        <v>1</v>
      </c>
      <c r="N1834" s="273"/>
    </row>
    <row r="1835" spans="2:14" x14ac:dyDescent="0.25">
      <c r="B1835" s="7"/>
      <c r="C1835" s="8"/>
      <c r="D1835" s="129"/>
      <c r="F1835" s="99"/>
      <c r="G1835" s="99"/>
      <c r="H1835" s="99"/>
      <c r="I1835" s="18"/>
      <c r="J1835" s="18"/>
      <c r="K1835" s="99">
        <f t="shared" si="64"/>
        <v>0</v>
      </c>
      <c r="M1835" s="96">
        <f t="shared" si="63"/>
        <v>1</v>
      </c>
      <c r="N1835" s="273"/>
    </row>
    <row r="1836" spans="2:14" x14ac:dyDescent="0.25">
      <c r="B1836" s="7"/>
      <c r="C1836" s="8"/>
      <c r="D1836" s="129"/>
      <c r="F1836" s="99"/>
      <c r="G1836" s="99"/>
      <c r="H1836" s="99"/>
      <c r="I1836" s="18"/>
      <c r="J1836" s="18"/>
      <c r="K1836" s="99">
        <f t="shared" si="64"/>
        <v>0</v>
      </c>
      <c r="M1836" s="96">
        <f t="shared" si="63"/>
        <v>1</v>
      </c>
      <c r="N1836" s="273"/>
    </row>
    <row r="1837" spans="2:14" x14ac:dyDescent="0.25">
      <c r="B1837" s="7"/>
      <c r="C1837" s="8"/>
      <c r="D1837" s="129"/>
      <c r="F1837" s="99"/>
      <c r="G1837" s="99"/>
      <c r="H1837" s="99"/>
      <c r="I1837" s="18"/>
      <c r="J1837" s="18"/>
      <c r="K1837" s="99">
        <f t="shared" si="64"/>
        <v>0</v>
      </c>
      <c r="M1837" s="96">
        <f t="shared" si="63"/>
        <v>1</v>
      </c>
      <c r="N1837" s="273"/>
    </row>
    <row r="1838" spans="2:14" x14ac:dyDescent="0.25">
      <c r="B1838" s="7"/>
      <c r="C1838" s="8"/>
      <c r="D1838" s="129"/>
      <c r="F1838" s="284"/>
      <c r="G1838" s="284"/>
      <c r="H1838" s="284"/>
      <c r="I1838" s="18"/>
      <c r="J1838" s="18"/>
      <c r="K1838" s="99">
        <f t="shared" si="64"/>
        <v>0</v>
      </c>
      <c r="M1838" s="96">
        <f t="shared" si="63"/>
        <v>1</v>
      </c>
      <c r="N1838" s="273"/>
    </row>
    <row r="1839" spans="2:14" x14ac:dyDescent="0.25">
      <c r="B1839" s="7"/>
      <c r="C1839" s="8"/>
      <c r="D1839" s="129"/>
      <c r="F1839" s="284"/>
      <c r="G1839" s="284"/>
      <c r="H1839" s="284"/>
      <c r="I1839" s="18"/>
      <c r="J1839" s="18"/>
      <c r="K1839" s="99">
        <f t="shared" si="64"/>
        <v>0</v>
      </c>
      <c r="M1839" s="96">
        <f t="shared" si="63"/>
        <v>1</v>
      </c>
      <c r="N1839" s="273"/>
    </row>
    <row r="1840" spans="2:14" x14ac:dyDescent="0.25">
      <c r="B1840" s="7"/>
      <c r="C1840" s="8"/>
      <c r="D1840" s="129"/>
      <c r="F1840" s="284"/>
      <c r="G1840" s="284"/>
      <c r="H1840" s="284"/>
      <c r="I1840" s="18"/>
      <c r="J1840" s="18"/>
      <c r="K1840" s="99">
        <f t="shared" si="64"/>
        <v>0</v>
      </c>
      <c r="M1840" s="96">
        <f t="shared" si="63"/>
        <v>1</v>
      </c>
      <c r="N1840" s="273"/>
    </row>
    <row r="1841" spans="2:14" x14ac:dyDescent="0.25">
      <c r="B1841" s="7"/>
      <c r="C1841" s="8"/>
      <c r="D1841" s="129"/>
      <c r="F1841" s="284"/>
      <c r="G1841" s="284"/>
      <c r="H1841" s="284"/>
      <c r="I1841" s="18"/>
      <c r="J1841" s="18"/>
      <c r="K1841" s="99">
        <f t="shared" si="64"/>
        <v>0</v>
      </c>
      <c r="M1841" s="96">
        <f t="shared" si="63"/>
        <v>1</v>
      </c>
      <c r="N1841" s="273"/>
    </row>
    <row r="1842" spans="2:14" x14ac:dyDescent="0.25">
      <c r="B1842" s="7"/>
      <c r="C1842" s="8"/>
      <c r="D1842" s="129"/>
      <c r="F1842" s="284"/>
      <c r="G1842" s="284"/>
      <c r="H1842" s="284"/>
      <c r="I1842" s="18"/>
      <c r="J1842" s="18"/>
      <c r="K1842" s="99">
        <f t="shared" si="64"/>
        <v>0</v>
      </c>
      <c r="M1842" s="96">
        <f t="shared" si="63"/>
        <v>1</v>
      </c>
      <c r="N1842" s="273"/>
    </row>
    <row r="1843" spans="2:14" x14ac:dyDescent="0.25">
      <c r="B1843" s="7"/>
      <c r="C1843" s="8"/>
      <c r="D1843" s="129"/>
      <c r="F1843" s="284"/>
      <c r="G1843" s="284"/>
      <c r="H1843" s="284"/>
      <c r="I1843" s="18"/>
      <c r="J1843" s="18"/>
      <c r="K1843" s="99">
        <f t="shared" si="64"/>
        <v>0</v>
      </c>
      <c r="M1843" s="96">
        <f t="shared" si="63"/>
        <v>1</v>
      </c>
      <c r="N1843" s="273"/>
    </row>
    <row r="1844" spans="2:14" x14ac:dyDescent="0.25">
      <c r="B1844" s="7"/>
      <c r="C1844" s="8"/>
      <c r="D1844" s="129"/>
      <c r="F1844" s="99"/>
      <c r="G1844" s="99"/>
      <c r="H1844" s="99"/>
      <c r="I1844" s="18"/>
      <c r="J1844" s="18"/>
      <c r="K1844" s="99">
        <f t="shared" si="64"/>
        <v>0</v>
      </c>
      <c r="M1844" s="96">
        <f t="shared" si="63"/>
        <v>1</v>
      </c>
      <c r="N1844" s="273"/>
    </row>
    <row r="1845" spans="2:14" x14ac:dyDescent="0.25">
      <c r="B1845" s="7"/>
      <c r="C1845" s="8"/>
      <c r="D1845" s="129"/>
      <c r="F1845" s="99"/>
      <c r="G1845" s="299"/>
      <c r="H1845" s="299"/>
      <c r="I1845" s="18"/>
      <c r="J1845" s="18"/>
      <c r="K1845" s="99">
        <f t="shared" si="64"/>
        <v>0</v>
      </c>
      <c r="M1845" s="96">
        <f t="shared" si="63"/>
        <v>1</v>
      </c>
      <c r="N1845" s="273"/>
    </row>
    <row r="1846" spans="2:14" x14ac:dyDescent="0.25">
      <c r="B1846" s="7"/>
      <c r="C1846" s="8"/>
      <c r="D1846" s="129"/>
      <c r="F1846" s="99"/>
      <c r="G1846" s="99"/>
      <c r="H1846" s="99"/>
      <c r="I1846" s="18"/>
      <c r="J1846" s="18"/>
      <c r="K1846" s="99">
        <f t="shared" si="64"/>
        <v>0</v>
      </c>
      <c r="M1846" s="96">
        <f t="shared" si="63"/>
        <v>1</v>
      </c>
      <c r="N1846" s="273"/>
    </row>
    <row r="1847" spans="2:14" x14ac:dyDescent="0.25">
      <c r="B1847" s="7"/>
      <c r="C1847" s="8"/>
      <c r="D1847" s="129"/>
      <c r="F1847" s="99"/>
      <c r="G1847" s="99"/>
      <c r="H1847" s="99"/>
      <c r="I1847" s="18"/>
      <c r="J1847" s="18"/>
      <c r="K1847" s="99">
        <f t="shared" si="64"/>
        <v>0</v>
      </c>
      <c r="M1847" s="96">
        <f t="shared" si="63"/>
        <v>1</v>
      </c>
      <c r="N1847" s="273"/>
    </row>
    <row r="1848" spans="2:14" x14ac:dyDescent="0.25">
      <c r="B1848" s="7"/>
      <c r="C1848" s="8"/>
      <c r="D1848" s="129"/>
      <c r="F1848" s="99"/>
      <c r="G1848" s="99"/>
      <c r="H1848" s="99"/>
      <c r="I1848" s="18"/>
      <c r="J1848" s="18"/>
      <c r="K1848" s="99">
        <f t="shared" si="64"/>
        <v>0</v>
      </c>
      <c r="M1848" s="96">
        <f t="shared" si="63"/>
        <v>1</v>
      </c>
      <c r="N1848" s="273"/>
    </row>
    <row r="1849" spans="2:14" x14ac:dyDescent="0.25">
      <c r="B1849" s="7"/>
      <c r="C1849" s="8"/>
      <c r="D1849" s="129"/>
      <c r="F1849" s="99"/>
      <c r="G1849" s="99"/>
      <c r="H1849" s="99"/>
      <c r="I1849" s="18"/>
      <c r="J1849" s="18"/>
      <c r="K1849" s="99">
        <f t="shared" si="64"/>
        <v>0</v>
      </c>
      <c r="M1849" s="96">
        <f t="shared" si="63"/>
        <v>1</v>
      </c>
      <c r="N1849" s="273"/>
    </row>
    <row r="1850" spans="2:14" x14ac:dyDescent="0.25">
      <c r="B1850" s="7"/>
      <c r="C1850" s="8"/>
      <c r="D1850" s="129"/>
      <c r="F1850" s="99"/>
      <c r="G1850" s="99"/>
      <c r="H1850" s="99"/>
      <c r="I1850" s="18"/>
      <c r="J1850" s="18"/>
      <c r="K1850" s="99">
        <f t="shared" si="64"/>
        <v>0</v>
      </c>
      <c r="M1850" s="96">
        <f t="shared" si="63"/>
        <v>1</v>
      </c>
      <c r="N1850" s="273"/>
    </row>
    <row r="1851" spans="2:14" x14ac:dyDescent="0.25">
      <c r="B1851" s="7"/>
      <c r="C1851" s="8"/>
      <c r="D1851" s="129"/>
      <c r="F1851" s="284"/>
      <c r="G1851" s="284"/>
      <c r="H1851" s="284"/>
      <c r="I1851" s="18"/>
      <c r="J1851" s="18"/>
      <c r="K1851" s="99">
        <f t="shared" si="64"/>
        <v>0</v>
      </c>
      <c r="M1851" s="96">
        <f t="shared" si="63"/>
        <v>1</v>
      </c>
      <c r="N1851" s="273"/>
    </row>
    <row r="1852" spans="2:14" x14ac:dyDescent="0.25">
      <c r="B1852" s="7"/>
      <c r="C1852" s="8"/>
      <c r="D1852" s="129"/>
      <c r="F1852" s="99"/>
      <c r="G1852" s="99"/>
      <c r="H1852" s="99"/>
      <c r="I1852" s="18"/>
      <c r="J1852" s="18"/>
      <c r="K1852" s="99">
        <f t="shared" si="64"/>
        <v>0</v>
      </c>
      <c r="M1852" s="96">
        <f t="shared" si="63"/>
        <v>1</v>
      </c>
      <c r="N1852" s="273"/>
    </row>
    <row r="1853" spans="2:14" x14ac:dyDescent="0.25">
      <c r="B1853" s="7"/>
      <c r="C1853" s="8"/>
      <c r="D1853" s="129"/>
      <c r="F1853" s="99"/>
      <c r="G1853" s="99"/>
      <c r="H1853" s="99"/>
      <c r="I1853" s="18"/>
      <c r="J1853" s="18"/>
      <c r="K1853" s="99">
        <f t="shared" si="64"/>
        <v>0</v>
      </c>
      <c r="M1853" s="96">
        <f t="shared" si="63"/>
        <v>1</v>
      </c>
      <c r="N1853" s="273"/>
    </row>
    <row r="1854" spans="2:14" x14ac:dyDescent="0.25">
      <c r="B1854" s="7"/>
      <c r="C1854" s="8"/>
      <c r="D1854" s="129"/>
      <c r="F1854" s="99"/>
      <c r="G1854" s="99"/>
      <c r="H1854" s="99"/>
      <c r="I1854" s="18"/>
      <c r="J1854" s="18"/>
      <c r="K1854" s="99">
        <f t="shared" si="64"/>
        <v>0</v>
      </c>
      <c r="M1854" s="96">
        <f t="shared" si="63"/>
        <v>1</v>
      </c>
      <c r="N1854" s="273"/>
    </row>
    <row r="1855" spans="2:14" x14ac:dyDescent="0.25">
      <c r="B1855" s="7"/>
      <c r="C1855" s="8"/>
      <c r="D1855" s="129"/>
      <c r="F1855" s="284"/>
      <c r="G1855" s="284"/>
      <c r="H1855" s="284"/>
      <c r="I1855" s="18"/>
      <c r="J1855" s="18"/>
      <c r="K1855" s="99">
        <f t="shared" si="64"/>
        <v>0</v>
      </c>
      <c r="M1855" s="96">
        <f t="shared" si="63"/>
        <v>1</v>
      </c>
      <c r="N1855" s="273"/>
    </row>
    <row r="1856" spans="2:14" x14ac:dyDescent="0.25">
      <c r="B1856" s="7"/>
      <c r="C1856" s="8"/>
      <c r="D1856" s="129"/>
      <c r="F1856" s="99"/>
      <c r="G1856" s="99"/>
      <c r="H1856" s="99"/>
      <c r="I1856" s="18"/>
      <c r="J1856" s="18"/>
      <c r="K1856" s="99">
        <f t="shared" si="64"/>
        <v>0</v>
      </c>
      <c r="M1856" s="96">
        <f t="shared" si="63"/>
        <v>1</v>
      </c>
      <c r="N1856" s="273"/>
    </row>
    <row r="1857" spans="2:14" x14ac:dyDescent="0.25">
      <c r="B1857" s="7"/>
      <c r="C1857" s="8"/>
      <c r="D1857" s="129"/>
      <c r="F1857" s="99"/>
      <c r="G1857" s="99"/>
      <c r="H1857" s="99"/>
      <c r="I1857" s="18"/>
      <c r="J1857" s="18"/>
      <c r="K1857" s="99">
        <f t="shared" si="64"/>
        <v>0</v>
      </c>
      <c r="M1857" s="96">
        <f t="shared" si="63"/>
        <v>1</v>
      </c>
      <c r="N1857" s="273"/>
    </row>
    <row r="1858" spans="2:14" x14ac:dyDescent="0.25">
      <c r="B1858" s="7"/>
      <c r="C1858" s="8"/>
      <c r="D1858" s="129"/>
      <c r="F1858" s="99"/>
      <c r="G1858" s="99"/>
      <c r="H1858" s="99"/>
      <c r="I1858" s="18"/>
      <c r="J1858" s="18"/>
      <c r="K1858" s="99">
        <f t="shared" si="64"/>
        <v>0</v>
      </c>
      <c r="M1858" s="96">
        <f t="shared" si="63"/>
        <v>1</v>
      </c>
      <c r="N1858" s="273"/>
    </row>
    <row r="1859" spans="2:14" x14ac:dyDescent="0.25">
      <c r="B1859" s="7"/>
      <c r="C1859" s="8"/>
      <c r="D1859" s="129"/>
      <c r="F1859" s="99"/>
      <c r="G1859" s="99"/>
      <c r="H1859" s="99"/>
      <c r="I1859" s="18"/>
      <c r="J1859" s="18"/>
      <c r="K1859" s="99">
        <f t="shared" si="64"/>
        <v>0</v>
      </c>
      <c r="M1859" s="96">
        <f t="shared" si="63"/>
        <v>1</v>
      </c>
      <c r="N1859" s="273"/>
    </row>
    <row r="1860" spans="2:14" x14ac:dyDescent="0.25">
      <c r="B1860" s="7"/>
      <c r="C1860" s="8"/>
      <c r="D1860" s="129"/>
      <c r="F1860" s="99"/>
      <c r="G1860" s="99"/>
      <c r="H1860" s="99"/>
      <c r="I1860" s="18"/>
      <c r="J1860" s="18"/>
      <c r="K1860" s="99">
        <f t="shared" si="64"/>
        <v>0</v>
      </c>
      <c r="M1860" s="96">
        <f t="shared" si="63"/>
        <v>1</v>
      </c>
      <c r="N1860" s="273"/>
    </row>
    <row r="1861" spans="2:14" x14ac:dyDescent="0.25">
      <c r="B1861" s="7"/>
      <c r="C1861" s="8"/>
      <c r="D1861" s="129"/>
      <c r="F1861" s="99"/>
      <c r="G1861" s="99"/>
      <c r="H1861" s="99"/>
      <c r="I1861" s="18"/>
      <c r="J1861" s="18"/>
      <c r="K1861" s="99">
        <f t="shared" si="64"/>
        <v>0</v>
      </c>
      <c r="M1861" s="96">
        <f t="shared" si="63"/>
        <v>1</v>
      </c>
      <c r="N1861" s="273"/>
    </row>
    <row r="1862" spans="2:14" x14ac:dyDescent="0.25">
      <c r="B1862" s="7"/>
      <c r="C1862" s="8"/>
      <c r="D1862" s="129"/>
      <c r="F1862" s="99"/>
      <c r="G1862" s="99"/>
      <c r="H1862" s="99"/>
      <c r="I1862" s="18"/>
      <c r="J1862" s="18"/>
      <c r="K1862" s="99">
        <f t="shared" si="64"/>
        <v>0</v>
      </c>
      <c r="M1862" s="96">
        <f t="shared" si="63"/>
        <v>1</v>
      </c>
      <c r="N1862" s="273"/>
    </row>
    <row r="1863" spans="2:14" x14ac:dyDescent="0.25">
      <c r="B1863" s="7"/>
      <c r="C1863" s="8"/>
      <c r="D1863" s="129"/>
      <c r="F1863" s="99"/>
      <c r="G1863" s="99"/>
      <c r="H1863" s="99"/>
      <c r="I1863" s="18"/>
      <c r="J1863" s="18"/>
      <c r="K1863" s="99">
        <f t="shared" si="64"/>
        <v>0</v>
      </c>
      <c r="M1863" s="96">
        <f t="shared" si="63"/>
        <v>1</v>
      </c>
      <c r="N1863" s="273"/>
    </row>
    <row r="1864" spans="2:14" x14ac:dyDescent="0.25">
      <c r="B1864" s="7"/>
      <c r="C1864" s="8"/>
      <c r="D1864" s="129"/>
      <c r="F1864" s="99"/>
      <c r="G1864" s="99"/>
      <c r="H1864" s="99"/>
      <c r="I1864" s="18"/>
      <c r="J1864" s="18"/>
      <c r="K1864" s="99">
        <f t="shared" si="64"/>
        <v>0</v>
      </c>
      <c r="M1864" s="96">
        <f t="shared" si="63"/>
        <v>1</v>
      </c>
      <c r="N1864" s="273"/>
    </row>
    <row r="1865" spans="2:14" x14ac:dyDescent="0.25">
      <c r="B1865" s="7"/>
      <c r="C1865" s="8"/>
      <c r="D1865" s="129"/>
      <c r="F1865" s="99"/>
      <c r="G1865" s="99"/>
      <c r="H1865" s="99"/>
      <c r="I1865" s="18"/>
      <c r="J1865" s="18"/>
      <c r="K1865" s="99">
        <f t="shared" si="64"/>
        <v>0</v>
      </c>
      <c r="M1865" s="96">
        <f t="shared" si="63"/>
        <v>1</v>
      </c>
      <c r="N1865" s="273"/>
    </row>
    <row r="1866" spans="2:14" x14ac:dyDescent="0.25">
      <c r="B1866" s="7"/>
      <c r="C1866" s="8"/>
      <c r="D1866" s="129"/>
      <c r="F1866" s="99"/>
      <c r="G1866" s="99"/>
      <c r="H1866" s="99"/>
      <c r="I1866" s="18"/>
      <c r="J1866" s="18"/>
      <c r="K1866" s="99">
        <f t="shared" si="64"/>
        <v>0</v>
      </c>
      <c r="M1866" s="96">
        <f t="shared" si="63"/>
        <v>1</v>
      </c>
      <c r="N1866" s="273"/>
    </row>
    <row r="1867" spans="2:14" x14ac:dyDescent="0.25">
      <c r="B1867" s="7"/>
      <c r="C1867" s="8"/>
      <c r="D1867" s="129"/>
      <c r="F1867" s="99"/>
      <c r="G1867" s="99"/>
      <c r="H1867" s="99"/>
      <c r="I1867" s="18"/>
      <c r="J1867" s="18"/>
      <c r="K1867" s="99">
        <f t="shared" si="64"/>
        <v>0</v>
      </c>
      <c r="M1867" s="96">
        <f t="shared" si="63"/>
        <v>1</v>
      </c>
      <c r="N1867" s="273"/>
    </row>
    <row r="1868" spans="2:14" x14ac:dyDescent="0.25">
      <c r="B1868" s="7"/>
      <c r="C1868" s="8"/>
      <c r="D1868" s="129"/>
      <c r="F1868" s="99"/>
      <c r="G1868" s="99"/>
      <c r="H1868" s="99"/>
      <c r="I1868" s="18"/>
      <c r="J1868" s="18"/>
      <c r="K1868" s="99">
        <f t="shared" si="64"/>
        <v>0</v>
      </c>
      <c r="M1868" s="96">
        <f t="shared" si="63"/>
        <v>1</v>
      </c>
      <c r="N1868" s="273"/>
    </row>
    <row r="1869" spans="2:14" x14ac:dyDescent="0.25">
      <c r="B1869" s="7"/>
      <c r="C1869" s="8"/>
      <c r="D1869" s="129"/>
      <c r="F1869" s="99"/>
      <c r="G1869" s="99"/>
      <c r="H1869" s="99"/>
      <c r="I1869" s="18"/>
      <c r="J1869" s="18"/>
      <c r="K1869" s="99">
        <f t="shared" si="64"/>
        <v>0</v>
      </c>
      <c r="M1869" s="96">
        <f t="shared" si="63"/>
        <v>1</v>
      </c>
      <c r="N1869" s="273"/>
    </row>
    <row r="1870" spans="2:14" x14ac:dyDescent="0.25">
      <c r="B1870" s="7"/>
      <c r="C1870" s="8"/>
      <c r="D1870" s="129"/>
      <c r="F1870" s="99"/>
      <c r="G1870" s="99"/>
      <c r="H1870" s="99"/>
      <c r="I1870" s="18"/>
      <c r="J1870" s="18"/>
      <c r="K1870" s="99">
        <f t="shared" si="64"/>
        <v>0</v>
      </c>
      <c r="M1870" s="96">
        <f t="shared" si="63"/>
        <v>1</v>
      </c>
      <c r="N1870" s="273"/>
    </row>
    <row r="1871" spans="2:14" x14ac:dyDescent="0.25">
      <c r="B1871" s="7"/>
      <c r="C1871" s="8"/>
      <c r="D1871" s="129"/>
      <c r="F1871" s="99"/>
      <c r="G1871" s="99"/>
      <c r="H1871" s="99"/>
      <c r="I1871" s="18"/>
      <c r="J1871" s="18"/>
      <c r="K1871" s="99">
        <f t="shared" si="64"/>
        <v>0</v>
      </c>
      <c r="M1871" s="96">
        <f t="shared" si="63"/>
        <v>1</v>
      </c>
      <c r="N1871" s="273"/>
    </row>
    <row r="1872" spans="2:14" x14ac:dyDescent="0.25">
      <c r="B1872" s="7"/>
      <c r="C1872" s="8"/>
      <c r="D1872" s="129"/>
      <c r="F1872" s="99"/>
      <c r="G1872" s="99"/>
      <c r="H1872" s="99"/>
      <c r="I1872" s="18"/>
      <c r="J1872" s="18"/>
      <c r="K1872" s="99">
        <f t="shared" si="64"/>
        <v>0</v>
      </c>
      <c r="M1872" s="96">
        <f t="shared" si="63"/>
        <v>1</v>
      </c>
      <c r="N1872" s="273"/>
    </row>
    <row r="1873" spans="2:14" x14ac:dyDescent="0.25">
      <c r="B1873" s="7"/>
      <c r="C1873" s="8"/>
      <c r="D1873" s="129"/>
      <c r="F1873" s="99"/>
      <c r="G1873" s="99"/>
      <c r="H1873" s="99"/>
      <c r="I1873" s="18"/>
      <c r="J1873" s="18"/>
      <c r="K1873" s="99">
        <f t="shared" si="64"/>
        <v>0</v>
      </c>
      <c r="M1873" s="96">
        <f t="shared" ref="M1873:M1936" si="65">UltimoDia(D1873)</f>
        <v>1</v>
      </c>
      <c r="N1873" s="273"/>
    </row>
    <row r="1874" spans="2:14" x14ac:dyDescent="0.25">
      <c r="B1874" s="7"/>
      <c r="C1874" s="8"/>
      <c r="D1874" s="129"/>
      <c r="F1874" s="99"/>
      <c r="G1874" s="99"/>
      <c r="H1874" s="99"/>
      <c r="I1874" s="18"/>
      <c r="J1874" s="18"/>
      <c r="K1874" s="99">
        <f t="shared" si="64"/>
        <v>0</v>
      </c>
      <c r="M1874" s="96">
        <f t="shared" si="65"/>
        <v>1</v>
      </c>
      <c r="N1874" s="273"/>
    </row>
    <row r="1875" spans="2:14" x14ac:dyDescent="0.25">
      <c r="B1875" s="7"/>
      <c r="C1875" s="8"/>
      <c r="D1875" s="129"/>
      <c r="F1875" s="99"/>
      <c r="G1875" s="99"/>
      <c r="H1875" s="99"/>
      <c r="I1875" s="18"/>
      <c r="J1875" s="18"/>
      <c r="K1875" s="99">
        <f t="shared" si="64"/>
        <v>0</v>
      </c>
      <c r="M1875" s="96">
        <f t="shared" si="65"/>
        <v>1</v>
      </c>
      <c r="N1875" s="273"/>
    </row>
    <row r="1876" spans="2:14" x14ac:dyDescent="0.25">
      <c r="B1876" s="7"/>
      <c r="C1876" s="8"/>
      <c r="D1876" s="129"/>
      <c r="F1876" s="99"/>
      <c r="G1876" s="99"/>
      <c r="H1876" s="99"/>
      <c r="I1876" s="18"/>
      <c r="J1876" s="18"/>
      <c r="K1876" s="99">
        <f t="shared" si="64"/>
        <v>0</v>
      </c>
      <c r="M1876" s="96">
        <f t="shared" si="65"/>
        <v>1</v>
      </c>
      <c r="N1876" s="273"/>
    </row>
    <row r="1877" spans="2:14" x14ac:dyDescent="0.25">
      <c r="B1877" s="7"/>
      <c r="C1877" s="8"/>
      <c r="D1877" s="129"/>
      <c r="F1877" s="99"/>
      <c r="G1877" s="99"/>
      <c r="H1877" s="99"/>
      <c r="I1877" s="18"/>
      <c r="J1877" s="18"/>
      <c r="K1877" s="99">
        <f t="shared" si="64"/>
        <v>0</v>
      </c>
      <c r="M1877" s="96">
        <f t="shared" si="65"/>
        <v>1</v>
      </c>
      <c r="N1877" s="273"/>
    </row>
    <row r="1878" spans="2:14" x14ac:dyDescent="0.25">
      <c r="B1878" s="7"/>
      <c r="C1878" s="8"/>
      <c r="D1878" s="129"/>
      <c r="F1878" s="99"/>
      <c r="G1878" s="99"/>
      <c r="H1878" s="99"/>
      <c r="I1878" s="18"/>
      <c r="J1878" s="18"/>
      <c r="K1878" s="99">
        <f t="shared" si="64"/>
        <v>0</v>
      </c>
      <c r="M1878" s="96">
        <f t="shared" si="65"/>
        <v>1</v>
      </c>
      <c r="N1878" s="273"/>
    </row>
    <row r="1879" spans="2:14" x14ac:dyDescent="0.25">
      <c r="B1879" s="7"/>
      <c r="C1879" s="8"/>
      <c r="D1879" s="129"/>
      <c r="F1879" s="99"/>
      <c r="G1879" s="99"/>
      <c r="H1879" s="99"/>
      <c r="I1879" s="18"/>
      <c r="J1879" s="18"/>
      <c r="K1879" s="99">
        <f t="shared" si="64"/>
        <v>0</v>
      </c>
      <c r="M1879" s="96">
        <f t="shared" si="65"/>
        <v>1</v>
      </c>
      <c r="N1879" s="273"/>
    </row>
    <row r="1880" spans="2:14" x14ac:dyDescent="0.25">
      <c r="B1880" s="7"/>
      <c r="C1880" s="8"/>
      <c r="D1880" s="129"/>
      <c r="F1880" s="99"/>
      <c r="G1880" s="99"/>
      <c r="H1880" s="99"/>
      <c r="I1880" s="18"/>
      <c r="J1880" s="18"/>
      <c r="K1880" s="99">
        <f t="shared" si="64"/>
        <v>0</v>
      </c>
      <c r="M1880" s="96">
        <f t="shared" si="65"/>
        <v>1</v>
      </c>
      <c r="N1880" s="273"/>
    </row>
    <row r="1881" spans="2:14" x14ac:dyDescent="0.25">
      <c r="B1881" s="7"/>
      <c r="C1881" s="8"/>
      <c r="D1881" s="129"/>
      <c r="F1881" s="99"/>
      <c r="G1881" s="99"/>
      <c r="H1881" s="99"/>
      <c r="I1881" s="18"/>
      <c r="J1881" s="18"/>
      <c r="K1881" s="99">
        <f t="shared" si="64"/>
        <v>0</v>
      </c>
      <c r="M1881" s="96">
        <f t="shared" si="65"/>
        <v>1</v>
      </c>
      <c r="N1881" s="273"/>
    </row>
    <row r="1882" spans="2:14" x14ac:dyDescent="0.25">
      <c r="B1882" s="7"/>
      <c r="C1882" s="8"/>
      <c r="D1882" s="129"/>
      <c r="F1882" s="99"/>
      <c r="G1882" s="99"/>
      <c r="H1882" s="99"/>
      <c r="I1882" s="18"/>
      <c r="J1882" s="18"/>
      <c r="K1882" s="99">
        <f t="shared" si="64"/>
        <v>0</v>
      </c>
      <c r="M1882" s="96">
        <f t="shared" si="65"/>
        <v>1</v>
      </c>
      <c r="N1882" s="273"/>
    </row>
    <row r="1883" spans="2:14" x14ac:dyDescent="0.25">
      <c r="B1883" s="7"/>
      <c r="C1883" s="8"/>
      <c r="D1883" s="129"/>
      <c r="F1883" s="99"/>
      <c r="G1883" s="99"/>
      <c r="H1883" s="99"/>
      <c r="I1883" s="18"/>
      <c r="J1883" s="18"/>
      <c r="K1883" s="99">
        <f t="shared" si="64"/>
        <v>0</v>
      </c>
      <c r="M1883" s="96">
        <f t="shared" si="65"/>
        <v>1</v>
      </c>
      <c r="N1883" s="273"/>
    </row>
    <row r="1884" spans="2:14" x14ac:dyDescent="0.25">
      <c r="B1884" s="7"/>
      <c r="C1884" s="8"/>
      <c r="D1884" s="129"/>
      <c r="F1884" s="99"/>
      <c r="G1884" s="99"/>
      <c r="H1884" s="99"/>
      <c r="I1884" s="18"/>
      <c r="J1884" s="18"/>
      <c r="K1884" s="99">
        <f t="shared" si="64"/>
        <v>0</v>
      </c>
      <c r="M1884" s="96">
        <f t="shared" si="65"/>
        <v>1</v>
      </c>
      <c r="N1884" s="273"/>
    </row>
    <row r="1885" spans="2:14" x14ac:dyDescent="0.25">
      <c r="B1885" s="7"/>
      <c r="C1885" s="8"/>
      <c r="D1885" s="129"/>
      <c r="F1885" s="99"/>
      <c r="G1885" s="99"/>
      <c r="H1885" s="99"/>
      <c r="I1885" s="18"/>
      <c r="J1885" s="18"/>
      <c r="K1885" s="99">
        <f t="shared" si="64"/>
        <v>0</v>
      </c>
      <c r="M1885" s="96">
        <f t="shared" si="65"/>
        <v>1</v>
      </c>
      <c r="N1885" s="273"/>
    </row>
    <row r="1886" spans="2:14" x14ac:dyDescent="0.25">
      <c r="B1886" s="7"/>
      <c r="C1886" s="8"/>
      <c r="D1886" s="129"/>
      <c r="F1886" s="99"/>
      <c r="G1886" s="99"/>
      <c r="H1886" s="99"/>
      <c r="I1886" s="18"/>
      <c r="J1886" s="18"/>
      <c r="K1886" s="99">
        <f t="shared" si="64"/>
        <v>0</v>
      </c>
      <c r="M1886" s="96">
        <f t="shared" si="65"/>
        <v>1</v>
      </c>
      <c r="N1886" s="273"/>
    </row>
    <row r="1887" spans="2:14" x14ac:dyDescent="0.25">
      <c r="B1887" s="7"/>
      <c r="C1887" s="8"/>
      <c r="D1887" s="129"/>
      <c r="F1887" s="99"/>
      <c r="G1887" s="99"/>
      <c r="H1887" s="99"/>
      <c r="I1887" s="18"/>
      <c r="J1887" s="18"/>
      <c r="K1887" s="99">
        <f t="shared" si="64"/>
        <v>0</v>
      </c>
      <c r="M1887" s="96">
        <f t="shared" si="65"/>
        <v>1</v>
      </c>
      <c r="N1887" s="273"/>
    </row>
    <row r="1888" spans="2:14" x14ac:dyDescent="0.25">
      <c r="B1888" s="7"/>
      <c r="C1888" s="8"/>
      <c r="D1888" s="129"/>
      <c r="F1888" s="99"/>
      <c r="G1888" s="99"/>
      <c r="H1888" s="99"/>
      <c r="I1888" s="18"/>
      <c r="J1888" s="18"/>
      <c r="K1888" s="99">
        <f t="shared" si="64"/>
        <v>0</v>
      </c>
      <c r="M1888" s="96">
        <f t="shared" si="65"/>
        <v>1</v>
      </c>
      <c r="N1888" s="273"/>
    </row>
    <row r="1889" spans="2:14" x14ac:dyDescent="0.25">
      <c r="B1889" s="7"/>
      <c r="C1889" s="8"/>
      <c r="D1889" s="129"/>
      <c r="F1889" s="99"/>
      <c r="G1889" s="99"/>
      <c r="H1889" s="99"/>
      <c r="I1889" s="18"/>
      <c r="J1889" s="18"/>
      <c r="K1889" s="99">
        <f t="shared" si="64"/>
        <v>0</v>
      </c>
      <c r="M1889" s="96">
        <f t="shared" si="65"/>
        <v>1</v>
      </c>
      <c r="N1889" s="273"/>
    </row>
    <row r="1890" spans="2:14" x14ac:dyDescent="0.25">
      <c r="B1890" s="7"/>
      <c r="C1890" s="8"/>
      <c r="D1890" s="129"/>
      <c r="F1890" s="99"/>
      <c r="G1890" s="99"/>
      <c r="H1890" s="99"/>
      <c r="I1890" s="18"/>
      <c r="J1890" s="18"/>
      <c r="K1890" s="99">
        <f t="shared" si="64"/>
        <v>0</v>
      </c>
      <c r="M1890" s="96">
        <f t="shared" si="65"/>
        <v>1</v>
      </c>
      <c r="N1890" s="273"/>
    </row>
    <row r="1891" spans="2:14" x14ac:dyDescent="0.25">
      <c r="B1891" s="7"/>
      <c r="C1891" s="8"/>
      <c r="D1891" s="129"/>
      <c r="F1891" s="99"/>
      <c r="G1891" s="99"/>
      <c r="H1891" s="99"/>
      <c r="I1891" s="18"/>
      <c r="J1891" s="18"/>
      <c r="K1891" s="99">
        <f t="shared" si="64"/>
        <v>0</v>
      </c>
      <c r="M1891" s="96">
        <f t="shared" si="65"/>
        <v>1</v>
      </c>
      <c r="N1891" s="273"/>
    </row>
    <row r="1892" spans="2:14" x14ac:dyDescent="0.25">
      <c r="B1892" s="7"/>
      <c r="C1892" s="8"/>
      <c r="D1892" s="129"/>
      <c r="F1892" s="99"/>
      <c r="G1892" s="99"/>
      <c r="H1892" s="99"/>
      <c r="I1892" s="18"/>
      <c r="J1892" s="18"/>
      <c r="K1892" s="99">
        <f t="shared" si="64"/>
        <v>0</v>
      </c>
      <c r="M1892" s="96">
        <f t="shared" si="65"/>
        <v>1</v>
      </c>
      <c r="N1892" s="273"/>
    </row>
    <row r="1893" spans="2:14" x14ac:dyDescent="0.25">
      <c r="B1893" s="7"/>
      <c r="C1893" s="8"/>
      <c r="D1893" s="129"/>
      <c r="F1893" s="99"/>
      <c r="G1893" s="99"/>
      <c r="H1893" s="99"/>
      <c r="I1893" s="18"/>
      <c r="J1893" s="18"/>
      <c r="K1893" s="99">
        <f t="shared" si="64"/>
        <v>0</v>
      </c>
      <c r="M1893" s="96">
        <f t="shared" si="65"/>
        <v>1</v>
      </c>
      <c r="N1893" s="273"/>
    </row>
    <row r="1894" spans="2:14" x14ac:dyDescent="0.25">
      <c r="B1894" s="7"/>
      <c r="C1894" s="8"/>
      <c r="D1894" s="129"/>
      <c r="F1894" s="99"/>
      <c r="G1894" s="99"/>
      <c r="H1894" s="99"/>
      <c r="I1894" s="18"/>
      <c r="J1894" s="18"/>
      <c r="K1894" s="99">
        <f t="shared" si="64"/>
        <v>0</v>
      </c>
      <c r="M1894" s="96">
        <f t="shared" si="65"/>
        <v>1</v>
      </c>
      <c r="N1894" s="273"/>
    </row>
    <row r="1895" spans="2:14" x14ac:dyDescent="0.25">
      <c r="B1895" s="7"/>
      <c r="C1895" s="8"/>
      <c r="D1895" s="129"/>
      <c r="F1895" s="99"/>
      <c r="G1895" s="99"/>
      <c r="H1895" s="99"/>
      <c r="I1895" s="18"/>
      <c r="J1895" s="18"/>
      <c r="K1895" s="99">
        <f t="shared" si="64"/>
        <v>0</v>
      </c>
      <c r="M1895" s="96">
        <f t="shared" si="65"/>
        <v>1</v>
      </c>
      <c r="N1895" s="273"/>
    </row>
    <row r="1896" spans="2:14" x14ac:dyDescent="0.25">
      <c r="B1896" s="7"/>
      <c r="C1896" s="8"/>
      <c r="D1896" s="129"/>
      <c r="F1896" s="99"/>
      <c r="G1896" s="99"/>
      <c r="H1896" s="99"/>
      <c r="I1896" s="18"/>
      <c r="J1896" s="18"/>
      <c r="K1896" s="99">
        <f t="shared" si="64"/>
        <v>0</v>
      </c>
      <c r="M1896" s="96">
        <f t="shared" si="65"/>
        <v>1</v>
      </c>
      <c r="N1896" s="273"/>
    </row>
    <row r="1897" spans="2:14" x14ac:dyDescent="0.25">
      <c r="B1897" s="7"/>
      <c r="C1897" s="8"/>
      <c r="D1897" s="129"/>
      <c r="F1897" s="99"/>
      <c r="G1897" s="99"/>
      <c r="H1897" s="99"/>
      <c r="I1897" s="18"/>
      <c r="J1897" s="18"/>
      <c r="K1897" s="99">
        <f t="shared" si="64"/>
        <v>0</v>
      </c>
      <c r="M1897" s="96">
        <f t="shared" si="65"/>
        <v>1</v>
      </c>
      <c r="N1897" s="273"/>
    </row>
    <row r="1898" spans="2:14" x14ac:dyDescent="0.25">
      <c r="B1898" s="7"/>
      <c r="C1898" s="8"/>
      <c r="D1898" s="129"/>
      <c r="F1898" s="99"/>
      <c r="G1898" s="99"/>
      <c r="H1898" s="99"/>
      <c r="I1898" s="18"/>
      <c r="J1898" s="18"/>
      <c r="K1898" s="99">
        <f t="shared" ref="K1898:K1961" si="66">IF(ctConta="",K1897+F1898,IF(I1898=ctConta,K1897+F1898,K1897))</f>
        <v>0</v>
      </c>
      <c r="M1898" s="96">
        <f t="shared" si="65"/>
        <v>1</v>
      </c>
      <c r="N1898" s="273"/>
    </row>
    <row r="1899" spans="2:14" x14ac:dyDescent="0.25">
      <c r="B1899" s="7"/>
      <c r="C1899" s="8"/>
      <c r="D1899" s="129"/>
      <c r="F1899" s="99"/>
      <c r="G1899" s="99"/>
      <c r="H1899" s="99"/>
      <c r="I1899" s="18"/>
      <c r="J1899" s="18"/>
      <c r="K1899" s="99">
        <f t="shared" si="66"/>
        <v>0</v>
      </c>
      <c r="M1899" s="96">
        <f t="shared" si="65"/>
        <v>1</v>
      </c>
      <c r="N1899" s="273"/>
    </row>
    <row r="1900" spans="2:14" x14ac:dyDescent="0.25">
      <c r="B1900" s="7"/>
      <c r="C1900" s="8"/>
      <c r="D1900" s="129"/>
      <c r="F1900" s="99"/>
      <c r="G1900" s="99"/>
      <c r="H1900" s="99"/>
      <c r="I1900" s="18"/>
      <c r="J1900" s="18"/>
      <c r="K1900" s="99">
        <f t="shared" si="66"/>
        <v>0</v>
      </c>
      <c r="M1900" s="96">
        <f t="shared" si="65"/>
        <v>1</v>
      </c>
      <c r="N1900" s="273"/>
    </row>
    <row r="1901" spans="2:14" x14ac:dyDescent="0.25">
      <c r="B1901" s="7"/>
      <c r="C1901" s="8"/>
      <c r="D1901" s="129"/>
      <c r="F1901" s="99"/>
      <c r="G1901" s="99"/>
      <c r="H1901" s="99"/>
      <c r="I1901" s="18"/>
      <c r="J1901" s="18"/>
      <c r="K1901" s="99">
        <f t="shared" si="66"/>
        <v>0</v>
      </c>
      <c r="M1901" s="96">
        <f t="shared" si="65"/>
        <v>1</v>
      </c>
      <c r="N1901" s="273"/>
    </row>
    <row r="1902" spans="2:14" x14ac:dyDescent="0.25">
      <c r="B1902" s="7"/>
      <c r="C1902" s="8"/>
      <c r="D1902" s="129"/>
      <c r="F1902" s="99"/>
      <c r="G1902" s="99"/>
      <c r="H1902" s="99"/>
      <c r="I1902" s="18"/>
      <c r="J1902" s="18"/>
      <c r="K1902" s="99">
        <f t="shared" si="66"/>
        <v>0</v>
      </c>
      <c r="M1902" s="96">
        <f t="shared" si="65"/>
        <v>1</v>
      </c>
      <c r="N1902" s="273"/>
    </row>
    <row r="1903" spans="2:14" x14ac:dyDescent="0.25">
      <c r="B1903" s="7"/>
      <c r="C1903" s="8"/>
      <c r="D1903" s="129"/>
      <c r="F1903" s="99"/>
      <c r="G1903" s="99"/>
      <c r="H1903" s="99"/>
      <c r="I1903" s="18"/>
      <c r="J1903" s="18"/>
      <c r="K1903" s="99">
        <f t="shared" si="66"/>
        <v>0</v>
      </c>
      <c r="M1903" s="96">
        <f t="shared" si="65"/>
        <v>1</v>
      </c>
      <c r="N1903" s="273"/>
    </row>
    <row r="1904" spans="2:14" x14ac:dyDescent="0.25">
      <c r="B1904" s="7"/>
      <c r="C1904" s="8"/>
      <c r="D1904" s="129"/>
      <c r="F1904" s="99"/>
      <c r="G1904" s="99"/>
      <c r="H1904" s="99"/>
      <c r="I1904" s="18"/>
      <c r="J1904" s="18"/>
      <c r="K1904" s="99">
        <f t="shared" si="66"/>
        <v>0</v>
      </c>
      <c r="M1904" s="96">
        <f t="shared" si="65"/>
        <v>1</v>
      </c>
      <c r="N1904" s="273"/>
    </row>
    <row r="1905" spans="2:14" x14ac:dyDescent="0.25">
      <c r="B1905" s="7"/>
      <c r="C1905" s="8"/>
      <c r="D1905" s="129"/>
      <c r="F1905" s="99"/>
      <c r="G1905" s="99"/>
      <c r="H1905" s="99"/>
      <c r="I1905" s="18"/>
      <c r="J1905" s="18"/>
      <c r="K1905" s="99">
        <f t="shared" si="66"/>
        <v>0</v>
      </c>
      <c r="M1905" s="96">
        <f t="shared" si="65"/>
        <v>1</v>
      </c>
      <c r="N1905" s="273"/>
    </row>
    <row r="1906" spans="2:14" x14ac:dyDescent="0.25">
      <c r="B1906" s="7"/>
      <c r="C1906" s="8"/>
      <c r="D1906" s="129"/>
      <c r="F1906" s="99"/>
      <c r="G1906" s="99"/>
      <c r="H1906" s="99"/>
      <c r="I1906" s="18"/>
      <c r="J1906" s="18"/>
      <c r="K1906" s="99">
        <f t="shared" si="66"/>
        <v>0</v>
      </c>
      <c r="M1906" s="96">
        <f t="shared" si="65"/>
        <v>1</v>
      </c>
      <c r="N1906" s="273"/>
    </row>
    <row r="1907" spans="2:14" x14ac:dyDescent="0.25">
      <c r="B1907" s="7"/>
      <c r="C1907" s="8"/>
      <c r="D1907" s="129"/>
      <c r="F1907" s="99"/>
      <c r="G1907" s="99"/>
      <c r="H1907" s="99"/>
      <c r="I1907" s="18"/>
      <c r="J1907" s="18"/>
      <c r="K1907" s="99">
        <f t="shared" si="66"/>
        <v>0</v>
      </c>
      <c r="M1907" s="96">
        <f t="shared" si="65"/>
        <v>1</v>
      </c>
      <c r="N1907" s="273"/>
    </row>
    <row r="1908" spans="2:14" x14ac:dyDescent="0.25">
      <c r="B1908" s="7"/>
      <c r="C1908" s="8"/>
      <c r="D1908" s="129"/>
      <c r="F1908" s="99"/>
      <c r="G1908" s="99"/>
      <c r="H1908" s="99"/>
      <c r="I1908" s="18"/>
      <c r="J1908" s="18"/>
      <c r="K1908" s="99">
        <f t="shared" si="66"/>
        <v>0</v>
      </c>
      <c r="M1908" s="96">
        <f t="shared" si="65"/>
        <v>1</v>
      </c>
      <c r="N1908" s="273"/>
    </row>
    <row r="1909" spans="2:14" x14ac:dyDescent="0.25">
      <c r="B1909" s="7"/>
      <c r="C1909" s="8"/>
      <c r="D1909" s="129"/>
      <c r="F1909" s="99"/>
      <c r="G1909" s="99"/>
      <c r="H1909" s="99"/>
      <c r="I1909" s="18"/>
      <c r="J1909" s="18"/>
      <c r="K1909" s="99">
        <f t="shared" si="66"/>
        <v>0</v>
      </c>
      <c r="M1909" s="96">
        <f t="shared" si="65"/>
        <v>1</v>
      </c>
      <c r="N1909" s="273"/>
    </row>
    <row r="1910" spans="2:14" x14ac:dyDescent="0.25">
      <c r="B1910" s="7"/>
      <c r="C1910" s="8"/>
      <c r="D1910" s="129"/>
      <c r="F1910" s="99"/>
      <c r="G1910" s="99"/>
      <c r="H1910" s="99"/>
      <c r="I1910" s="18"/>
      <c r="J1910" s="18"/>
      <c r="K1910" s="99">
        <f t="shared" si="66"/>
        <v>0</v>
      </c>
      <c r="M1910" s="96">
        <f t="shared" si="65"/>
        <v>1</v>
      </c>
      <c r="N1910" s="273"/>
    </row>
    <row r="1911" spans="2:14" x14ac:dyDescent="0.25">
      <c r="B1911" s="7"/>
      <c r="C1911" s="8"/>
      <c r="D1911" s="129"/>
      <c r="F1911" s="99"/>
      <c r="G1911" s="99"/>
      <c r="H1911" s="99"/>
      <c r="I1911" s="18"/>
      <c r="J1911" s="18"/>
      <c r="K1911" s="99">
        <f t="shared" si="66"/>
        <v>0</v>
      </c>
      <c r="M1911" s="96">
        <f t="shared" si="65"/>
        <v>1</v>
      </c>
      <c r="N1911" s="273"/>
    </row>
    <row r="1912" spans="2:14" x14ac:dyDescent="0.25">
      <c r="B1912" s="7"/>
      <c r="C1912" s="8"/>
      <c r="D1912" s="129"/>
      <c r="F1912" s="99"/>
      <c r="G1912" s="99"/>
      <c r="H1912" s="99"/>
      <c r="I1912" s="18"/>
      <c r="J1912" s="18"/>
      <c r="K1912" s="99">
        <f t="shared" si="66"/>
        <v>0</v>
      </c>
      <c r="M1912" s="96">
        <f t="shared" si="65"/>
        <v>1</v>
      </c>
      <c r="N1912" s="273"/>
    </row>
    <row r="1913" spans="2:14" x14ac:dyDescent="0.25">
      <c r="B1913" s="7"/>
      <c r="C1913" s="8"/>
      <c r="D1913" s="129"/>
      <c r="F1913" s="99"/>
      <c r="G1913" s="99"/>
      <c r="H1913" s="99"/>
      <c r="I1913" s="18"/>
      <c r="J1913" s="18"/>
      <c r="K1913" s="99">
        <f t="shared" si="66"/>
        <v>0</v>
      </c>
      <c r="M1913" s="96">
        <f t="shared" si="65"/>
        <v>1</v>
      </c>
      <c r="N1913" s="273"/>
    </row>
    <row r="1914" spans="2:14" x14ac:dyDescent="0.25">
      <c r="B1914" s="7"/>
      <c r="C1914" s="8"/>
      <c r="D1914" s="129"/>
      <c r="F1914" s="99"/>
      <c r="G1914" s="99"/>
      <c r="H1914" s="99"/>
      <c r="I1914" s="18"/>
      <c r="J1914" s="18"/>
      <c r="K1914" s="99">
        <f t="shared" si="66"/>
        <v>0</v>
      </c>
      <c r="M1914" s="96">
        <f t="shared" si="65"/>
        <v>1</v>
      </c>
      <c r="N1914" s="273"/>
    </row>
    <row r="1915" spans="2:14" x14ac:dyDescent="0.25">
      <c r="B1915" s="7"/>
      <c r="C1915" s="8"/>
      <c r="D1915" s="129"/>
      <c r="F1915" s="99"/>
      <c r="G1915" s="99"/>
      <c r="H1915" s="99"/>
      <c r="I1915" s="18"/>
      <c r="J1915" s="18"/>
      <c r="K1915" s="99">
        <f t="shared" si="66"/>
        <v>0</v>
      </c>
      <c r="M1915" s="96">
        <f t="shared" si="65"/>
        <v>1</v>
      </c>
      <c r="N1915" s="273"/>
    </row>
    <row r="1916" spans="2:14" x14ac:dyDescent="0.25">
      <c r="B1916" s="7"/>
      <c r="C1916" s="8"/>
      <c r="D1916" s="129"/>
      <c r="F1916" s="99"/>
      <c r="G1916" s="99"/>
      <c r="H1916" s="99"/>
      <c r="I1916" s="18"/>
      <c r="J1916" s="18"/>
      <c r="K1916" s="99">
        <f t="shared" si="66"/>
        <v>0</v>
      </c>
      <c r="M1916" s="96">
        <f t="shared" si="65"/>
        <v>1</v>
      </c>
      <c r="N1916" s="273"/>
    </row>
    <row r="1917" spans="2:14" x14ac:dyDescent="0.25">
      <c r="B1917" s="7"/>
      <c r="C1917" s="8"/>
      <c r="D1917" s="129"/>
      <c r="F1917" s="299"/>
      <c r="G1917" s="299"/>
      <c r="H1917" s="299"/>
      <c r="I1917" s="18"/>
      <c r="J1917" s="18"/>
      <c r="K1917" s="99">
        <f t="shared" si="66"/>
        <v>0</v>
      </c>
      <c r="M1917" s="96">
        <f t="shared" si="65"/>
        <v>1</v>
      </c>
      <c r="N1917" s="273"/>
    </row>
    <row r="1918" spans="2:14" x14ac:dyDescent="0.25">
      <c r="B1918" s="7"/>
      <c r="C1918" s="8"/>
      <c r="D1918" s="129"/>
      <c r="F1918" s="99"/>
      <c r="G1918" s="99"/>
      <c r="H1918" s="99"/>
      <c r="I1918" s="18"/>
      <c r="J1918" s="18"/>
      <c r="K1918" s="99">
        <f t="shared" si="66"/>
        <v>0</v>
      </c>
      <c r="M1918" s="96">
        <f t="shared" si="65"/>
        <v>1</v>
      </c>
      <c r="N1918" s="273"/>
    </row>
    <row r="1919" spans="2:14" x14ac:dyDescent="0.25">
      <c r="B1919" s="7"/>
      <c r="C1919" s="8"/>
      <c r="D1919" s="129"/>
      <c r="F1919" s="99"/>
      <c r="G1919" s="99"/>
      <c r="H1919" s="99"/>
      <c r="I1919" s="18"/>
      <c r="J1919" s="18"/>
      <c r="K1919" s="99">
        <f t="shared" si="66"/>
        <v>0</v>
      </c>
      <c r="M1919" s="96">
        <f t="shared" si="65"/>
        <v>1</v>
      </c>
      <c r="N1919" s="273"/>
    </row>
    <row r="1920" spans="2:14" x14ac:dyDescent="0.25">
      <c r="B1920" s="7"/>
      <c r="C1920" s="8"/>
      <c r="D1920" s="129"/>
      <c r="F1920" s="99"/>
      <c r="G1920" s="99"/>
      <c r="H1920" s="99"/>
      <c r="I1920" s="18"/>
      <c r="J1920" s="18"/>
      <c r="K1920" s="99">
        <f t="shared" si="66"/>
        <v>0</v>
      </c>
      <c r="M1920" s="96">
        <f t="shared" si="65"/>
        <v>1</v>
      </c>
      <c r="N1920" s="273"/>
    </row>
    <row r="1921" spans="2:14" x14ac:dyDescent="0.25">
      <c r="B1921" s="7"/>
      <c r="C1921" s="8"/>
      <c r="D1921" s="129"/>
      <c r="F1921" s="99"/>
      <c r="G1921" s="99"/>
      <c r="H1921" s="99"/>
      <c r="I1921" s="18"/>
      <c r="J1921" s="18"/>
      <c r="K1921" s="99">
        <f t="shared" si="66"/>
        <v>0</v>
      </c>
      <c r="M1921" s="96">
        <f t="shared" si="65"/>
        <v>1</v>
      </c>
      <c r="N1921" s="273"/>
    </row>
    <row r="1922" spans="2:14" x14ac:dyDescent="0.25">
      <c r="B1922" s="7"/>
      <c r="C1922" s="8"/>
      <c r="D1922" s="129"/>
      <c r="F1922" s="99"/>
      <c r="G1922" s="99"/>
      <c r="H1922" s="99"/>
      <c r="I1922" s="18"/>
      <c r="J1922" s="18"/>
      <c r="K1922" s="99">
        <f t="shared" si="66"/>
        <v>0</v>
      </c>
      <c r="M1922" s="96">
        <f t="shared" si="65"/>
        <v>1</v>
      </c>
      <c r="N1922" s="273"/>
    </row>
    <row r="1923" spans="2:14" x14ac:dyDescent="0.25">
      <c r="B1923" s="7"/>
      <c r="C1923" s="8"/>
      <c r="D1923" s="129"/>
      <c r="F1923" s="99"/>
      <c r="G1923" s="99"/>
      <c r="H1923" s="99"/>
      <c r="I1923" s="18"/>
      <c r="J1923" s="18"/>
      <c r="K1923" s="99">
        <f t="shared" si="66"/>
        <v>0</v>
      </c>
      <c r="M1923" s="96">
        <f t="shared" si="65"/>
        <v>1</v>
      </c>
      <c r="N1923" s="273"/>
    </row>
    <row r="1924" spans="2:14" x14ac:dyDescent="0.25">
      <c r="B1924" s="7"/>
      <c r="C1924" s="8"/>
      <c r="D1924" s="129"/>
      <c r="F1924" s="99"/>
      <c r="G1924" s="99"/>
      <c r="H1924" s="99"/>
      <c r="I1924" s="18"/>
      <c r="J1924" s="18"/>
      <c r="K1924" s="99">
        <f t="shared" si="66"/>
        <v>0</v>
      </c>
      <c r="M1924" s="96">
        <f t="shared" si="65"/>
        <v>1</v>
      </c>
      <c r="N1924" s="273"/>
    </row>
    <row r="1925" spans="2:14" x14ac:dyDescent="0.25">
      <c r="B1925" s="7"/>
      <c r="C1925" s="8"/>
      <c r="D1925" s="129"/>
      <c r="F1925" s="99"/>
      <c r="G1925" s="99"/>
      <c r="H1925" s="99"/>
      <c r="I1925" s="18"/>
      <c r="J1925" s="18"/>
      <c r="K1925" s="99">
        <f t="shared" si="66"/>
        <v>0</v>
      </c>
      <c r="M1925" s="96">
        <f t="shared" si="65"/>
        <v>1</v>
      </c>
      <c r="N1925" s="273"/>
    </row>
    <row r="1926" spans="2:14" x14ac:dyDescent="0.25">
      <c r="B1926" s="7"/>
      <c r="C1926" s="8"/>
      <c r="D1926" s="129"/>
      <c r="F1926" s="99"/>
      <c r="G1926" s="99"/>
      <c r="H1926" s="99"/>
      <c r="I1926" s="18"/>
      <c r="J1926" s="18"/>
      <c r="K1926" s="99">
        <f t="shared" si="66"/>
        <v>0</v>
      </c>
      <c r="M1926" s="96">
        <f t="shared" si="65"/>
        <v>1</v>
      </c>
      <c r="N1926" s="273"/>
    </row>
    <row r="1927" spans="2:14" x14ac:dyDescent="0.25">
      <c r="B1927" s="7"/>
      <c r="C1927" s="8"/>
      <c r="D1927" s="129"/>
      <c r="F1927" s="99"/>
      <c r="G1927" s="99"/>
      <c r="H1927" s="99"/>
      <c r="I1927" s="18"/>
      <c r="J1927" s="18"/>
      <c r="K1927" s="99">
        <f t="shared" si="66"/>
        <v>0</v>
      </c>
      <c r="M1927" s="96">
        <f t="shared" si="65"/>
        <v>1</v>
      </c>
      <c r="N1927" s="273"/>
    </row>
    <row r="1928" spans="2:14" x14ac:dyDescent="0.25">
      <c r="B1928" s="7"/>
      <c r="C1928" s="8"/>
      <c r="D1928" s="129"/>
      <c r="F1928" s="99"/>
      <c r="G1928" s="99"/>
      <c r="H1928" s="99"/>
      <c r="I1928" s="18"/>
      <c r="J1928" s="18"/>
      <c r="K1928" s="99">
        <f t="shared" si="66"/>
        <v>0</v>
      </c>
      <c r="M1928" s="96">
        <f t="shared" si="65"/>
        <v>1</v>
      </c>
      <c r="N1928" s="273"/>
    </row>
    <row r="1929" spans="2:14" x14ac:dyDescent="0.25">
      <c r="B1929" s="7"/>
      <c r="C1929" s="8"/>
      <c r="D1929" s="129"/>
      <c r="F1929" s="99"/>
      <c r="G1929" s="99"/>
      <c r="H1929" s="99"/>
      <c r="I1929" s="18"/>
      <c r="J1929" s="18"/>
      <c r="K1929" s="99">
        <f t="shared" si="66"/>
        <v>0</v>
      </c>
      <c r="M1929" s="96">
        <f t="shared" si="65"/>
        <v>1</v>
      </c>
      <c r="N1929" s="273"/>
    </row>
    <row r="1930" spans="2:14" x14ac:dyDescent="0.25">
      <c r="B1930" s="7"/>
      <c r="C1930" s="8"/>
      <c r="D1930" s="129"/>
      <c r="F1930" s="99"/>
      <c r="G1930" s="99"/>
      <c r="H1930" s="99"/>
      <c r="I1930" s="18"/>
      <c r="J1930" s="18"/>
      <c r="K1930" s="99">
        <f t="shared" si="66"/>
        <v>0</v>
      </c>
      <c r="M1930" s="96">
        <f t="shared" si="65"/>
        <v>1</v>
      </c>
      <c r="N1930" s="273"/>
    </row>
    <row r="1931" spans="2:14" x14ac:dyDescent="0.25">
      <c r="B1931" s="7"/>
      <c r="C1931" s="8"/>
      <c r="D1931" s="129"/>
      <c r="F1931" s="299"/>
      <c r="G1931" s="299"/>
      <c r="H1931" s="299"/>
      <c r="I1931" s="18"/>
      <c r="J1931" s="18"/>
      <c r="K1931" s="99">
        <f t="shared" si="66"/>
        <v>0</v>
      </c>
      <c r="M1931" s="96">
        <f t="shared" si="65"/>
        <v>1</v>
      </c>
      <c r="N1931" s="273"/>
    </row>
    <row r="1932" spans="2:14" x14ac:dyDescent="0.25">
      <c r="B1932" s="7"/>
      <c r="C1932" s="8"/>
      <c r="D1932" s="129"/>
      <c r="F1932" s="299"/>
      <c r="G1932" s="299"/>
      <c r="H1932" s="299"/>
      <c r="I1932" s="18"/>
      <c r="J1932" s="18"/>
      <c r="K1932" s="99">
        <f t="shared" si="66"/>
        <v>0</v>
      </c>
      <c r="M1932" s="96">
        <f t="shared" si="65"/>
        <v>1</v>
      </c>
      <c r="N1932" s="273"/>
    </row>
    <row r="1933" spans="2:14" x14ac:dyDescent="0.25">
      <c r="B1933" s="7"/>
      <c r="C1933" s="8"/>
      <c r="D1933" s="129"/>
      <c r="F1933" s="99"/>
      <c r="G1933" s="99"/>
      <c r="H1933" s="99"/>
      <c r="I1933" s="18"/>
      <c r="J1933" s="18"/>
      <c r="K1933" s="99">
        <f t="shared" si="66"/>
        <v>0</v>
      </c>
      <c r="M1933" s="96">
        <f t="shared" si="65"/>
        <v>1</v>
      </c>
      <c r="N1933" s="273"/>
    </row>
    <row r="1934" spans="2:14" x14ac:dyDescent="0.25">
      <c r="B1934" s="7"/>
      <c r="C1934" s="8"/>
      <c r="D1934" s="129"/>
      <c r="F1934" s="99"/>
      <c r="G1934" s="99"/>
      <c r="H1934" s="99"/>
      <c r="I1934" s="18"/>
      <c r="J1934" s="18"/>
      <c r="K1934" s="99">
        <f t="shared" si="66"/>
        <v>0</v>
      </c>
      <c r="M1934" s="96">
        <f t="shared" si="65"/>
        <v>1</v>
      </c>
      <c r="N1934" s="273"/>
    </row>
    <row r="1935" spans="2:14" x14ac:dyDescent="0.25">
      <c r="B1935" s="7"/>
      <c r="C1935" s="8"/>
      <c r="D1935" s="129"/>
      <c r="F1935" s="99"/>
      <c r="G1935" s="99"/>
      <c r="H1935" s="99"/>
      <c r="I1935" s="18"/>
      <c r="J1935" s="18"/>
      <c r="K1935" s="99">
        <f t="shared" si="66"/>
        <v>0</v>
      </c>
      <c r="M1935" s="96">
        <f t="shared" si="65"/>
        <v>1</v>
      </c>
      <c r="N1935" s="273"/>
    </row>
    <row r="1936" spans="2:14" x14ac:dyDescent="0.25">
      <c r="B1936" s="7"/>
      <c r="C1936" s="8"/>
      <c r="D1936" s="129"/>
      <c r="F1936" s="99"/>
      <c r="G1936" s="99"/>
      <c r="H1936" s="99"/>
      <c r="I1936" s="18"/>
      <c r="J1936" s="18"/>
      <c r="K1936" s="99">
        <f t="shared" si="66"/>
        <v>0</v>
      </c>
      <c r="M1936" s="96">
        <f t="shared" si="65"/>
        <v>1</v>
      </c>
      <c r="N1936" s="273"/>
    </row>
    <row r="1937" spans="2:14" x14ac:dyDescent="0.25">
      <c r="B1937" s="7"/>
      <c r="C1937" s="8"/>
      <c r="D1937" s="129"/>
      <c r="F1937" s="99"/>
      <c r="G1937" s="99"/>
      <c r="H1937" s="99"/>
      <c r="I1937" s="18"/>
      <c r="J1937" s="18"/>
      <c r="K1937" s="99">
        <f t="shared" si="66"/>
        <v>0</v>
      </c>
      <c r="M1937" s="96">
        <f t="shared" ref="M1937:M2000" si="67">UltimoDia(D1937)</f>
        <v>1</v>
      </c>
      <c r="N1937" s="273"/>
    </row>
    <row r="1938" spans="2:14" x14ac:dyDescent="0.25">
      <c r="B1938" s="7"/>
      <c r="C1938" s="8"/>
      <c r="D1938" s="129"/>
      <c r="F1938" s="99"/>
      <c r="G1938" s="99"/>
      <c r="H1938" s="99"/>
      <c r="I1938" s="18"/>
      <c r="J1938" s="18"/>
      <c r="K1938" s="99">
        <f t="shared" si="66"/>
        <v>0</v>
      </c>
      <c r="M1938" s="96">
        <f t="shared" si="67"/>
        <v>1</v>
      </c>
      <c r="N1938" s="273"/>
    </row>
    <row r="1939" spans="2:14" x14ac:dyDescent="0.25">
      <c r="B1939" s="7"/>
      <c r="C1939" s="8"/>
      <c r="D1939" s="129"/>
      <c r="F1939" s="99"/>
      <c r="G1939" s="99"/>
      <c r="H1939" s="99"/>
      <c r="I1939" s="18"/>
      <c r="J1939" s="18"/>
      <c r="K1939" s="99">
        <f t="shared" si="66"/>
        <v>0</v>
      </c>
      <c r="M1939" s="96">
        <f t="shared" si="67"/>
        <v>1</v>
      </c>
      <c r="N1939" s="273"/>
    </row>
    <row r="1940" spans="2:14" x14ac:dyDescent="0.25">
      <c r="B1940" s="7"/>
      <c r="C1940" s="8"/>
      <c r="D1940" s="129"/>
      <c r="F1940" s="99"/>
      <c r="G1940" s="99"/>
      <c r="H1940" s="99"/>
      <c r="I1940" s="18"/>
      <c r="J1940" s="18"/>
      <c r="K1940" s="99">
        <f t="shared" si="66"/>
        <v>0</v>
      </c>
      <c r="M1940" s="96">
        <f t="shared" si="67"/>
        <v>1</v>
      </c>
      <c r="N1940" s="273"/>
    </row>
    <row r="1941" spans="2:14" x14ac:dyDescent="0.25">
      <c r="B1941" s="7"/>
      <c r="C1941" s="8"/>
      <c r="D1941" s="129"/>
      <c r="F1941" s="99"/>
      <c r="G1941" s="99"/>
      <c r="H1941" s="99"/>
      <c r="I1941" s="18"/>
      <c r="J1941" s="18"/>
      <c r="K1941" s="99">
        <f t="shared" si="66"/>
        <v>0</v>
      </c>
      <c r="M1941" s="96">
        <f t="shared" si="67"/>
        <v>1</v>
      </c>
      <c r="N1941" s="273"/>
    </row>
    <row r="1942" spans="2:14" x14ac:dyDescent="0.25">
      <c r="B1942" s="7"/>
      <c r="C1942" s="8"/>
      <c r="D1942" s="129"/>
      <c r="F1942" s="99"/>
      <c r="G1942" s="99"/>
      <c r="H1942" s="99"/>
      <c r="I1942" s="18"/>
      <c r="J1942" s="18"/>
      <c r="K1942" s="99">
        <f t="shared" si="66"/>
        <v>0</v>
      </c>
      <c r="M1942" s="96">
        <f t="shared" si="67"/>
        <v>1</v>
      </c>
      <c r="N1942" s="273"/>
    </row>
    <row r="1943" spans="2:14" x14ac:dyDescent="0.25">
      <c r="B1943" s="7"/>
      <c r="C1943" s="8"/>
      <c r="D1943" s="129"/>
      <c r="F1943" s="99"/>
      <c r="G1943" s="99"/>
      <c r="H1943" s="99"/>
      <c r="I1943" s="18"/>
      <c r="J1943" s="18"/>
      <c r="K1943" s="99">
        <f t="shared" si="66"/>
        <v>0</v>
      </c>
      <c r="M1943" s="96">
        <f t="shared" si="67"/>
        <v>1</v>
      </c>
      <c r="N1943" s="273"/>
    </row>
    <row r="1944" spans="2:14" x14ac:dyDescent="0.25">
      <c r="B1944" s="7"/>
      <c r="C1944" s="8"/>
      <c r="D1944" s="129"/>
      <c r="F1944" s="99"/>
      <c r="G1944" s="99"/>
      <c r="H1944" s="99"/>
      <c r="I1944" s="18"/>
      <c r="J1944" s="18"/>
      <c r="K1944" s="99">
        <f t="shared" si="66"/>
        <v>0</v>
      </c>
      <c r="M1944" s="96">
        <f t="shared" si="67"/>
        <v>1</v>
      </c>
      <c r="N1944" s="273"/>
    </row>
    <row r="1945" spans="2:14" x14ac:dyDescent="0.25">
      <c r="B1945" s="7"/>
      <c r="C1945" s="8"/>
      <c r="D1945" s="129"/>
      <c r="F1945" s="99"/>
      <c r="G1945" s="99"/>
      <c r="H1945" s="99"/>
      <c r="I1945" s="18"/>
      <c r="J1945" s="18"/>
      <c r="K1945" s="99">
        <f t="shared" si="66"/>
        <v>0</v>
      </c>
      <c r="M1945" s="96">
        <f t="shared" si="67"/>
        <v>1</v>
      </c>
      <c r="N1945" s="273"/>
    </row>
    <row r="1946" spans="2:14" x14ac:dyDescent="0.25">
      <c r="B1946" s="7"/>
      <c r="C1946" s="8"/>
      <c r="D1946" s="129"/>
      <c r="F1946" s="99"/>
      <c r="G1946" s="99"/>
      <c r="H1946" s="99"/>
      <c r="I1946" s="18"/>
      <c r="J1946" s="18"/>
      <c r="K1946" s="99">
        <f t="shared" si="66"/>
        <v>0</v>
      </c>
      <c r="M1946" s="96">
        <f t="shared" si="67"/>
        <v>1</v>
      </c>
      <c r="N1946" s="273"/>
    </row>
    <row r="1947" spans="2:14" x14ac:dyDescent="0.25">
      <c r="B1947" s="7"/>
      <c r="C1947" s="8"/>
      <c r="D1947" s="129"/>
      <c r="F1947" s="99"/>
      <c r="G1947" s="99"/>
      <c r="H1947" s="99"/>
      <c r="I1947" s="18"/>
      <c r="J1947" s="18"/>
      <c r="K1947" s="99">
        <f t="shared" si="66"/>
        <v>0</v>
      </c>
      <c r="M1947" s="96">
        <f t="shared" si="67"/>
        <v>1</v>
      </c>
      <c r="N1947" s="273"/>
    </row>
    <row r="1948" spans="2:14" x14ac:dyDescent="0.25">
      <c r="B1948" s="7"/>
      <c r="C1948" s="8"/>
      <c r="D1948" s="129"/>
      <c r="F1948" s="99"/>
      <c r="G1948" s="99"/>
      <c r="H1948" s="99"/>
      <c r="I1948" s="18"/>
      <c r="J1948" s="18"/>
      <c r="K1948" s="99">
        <f t="shared" si="66"/>
        <v>0</v>
      </c>
      <c r="M1948" s="96">
        <f t="shared" si="67"/>
        <v>1</v>
      </c>
      <c r="N1948" s="273"/>
    </row>
    <row r="1949" spans="2:14" x14ac:dyDescent="0.25">
      <c r="B1949" s="7"/>
      <c r="C1949" s="8"/>
      <c r="D1949" s="129"/>
      <c r="F1949" s="99"/>
      <c r="G1949" s="99"/>
      <c r="H1949" s="99"/>
      <c r="I1949" s="18"/>
      <c r="J1949" s="18"/>
      <c r="K1949" s="99">
        <f t="shared" si="66"/>
        <v>0</v>
      </c>
      <c r="M1949" s="96">
        <f t="shared" si="67"/>
        <v>1</v>
      </c>
      <c r="N1949" s="273"/>
    </row>
    <row r="1950" spans="2:14" x14ac:dyDescent="0.25">
      <c r="B1950" s="7"/>
      <c r="C1950" s="8"/>
      <c r="D1950" s="129"/>
      <c r="F1950" s="99"/>
      <c r="G1950" s="99"/>
      <c r="H1950" s="99"/>
      <c r="I1950" s="18"/>
      <c r="J1950" s="18"/>
      <c r="K1950" s="99">
        <f t="shared" si="66"/>
        <v>0</v>
      </c>
      <c r="M1950" s="96">
        <f t="shared" si="67"/>
        <v>1</v>
      </c>
      <c r="N1950" s="273"/>
    </row>
    <row r="1951" spans="2:14" x14ac:dyDescent="0.25">
      <c r="B1951" s="7"/>
      <c r="C1951" s="8"/>
      <c r="D1951" s="129"/>
      <c r="F1951" s="99"/>
      <c r="G1951" s="99"/>
      <c r="H1951" s="99"/>
      <c r="I1951" s="18"/>
      <c r="J1951" s="18"/>
      <c r="K1951" s="99">
        <f t="shared" si="66"/>
        <v>0</v>
      </c>
      <c r="M1951" s="96">
        <f t="shared" si="67"/>
        <v>1</v>
      </c>
      <c r="N1951" s="273"/>
    </row>
    <row r="1952" spans="2:14" x14ac:dyDescent="0.25">
      <c r="B1952" s="7"/>
      <c r="C1952" s="8"/>
      <c r="D1952" s="129"/>
      <c r="F1952" s="99"/>
      <c r="G1952" s="99"/>
      <c r="H1952" s="99"/>
      <c r="I1952" s="18"/>
      <c r="J1952" s="18"/>
      <c r="K1952" s="99">
        <f t="shared" si="66"/>
        <v>0</v>
      </c>
      <c r="M1952" s="96">
        <f t="shared" si="67"/>
        <v>1</v>
      </c>
      <c r="N1952" s="273"/>
    </row>
    <row r="1953" spans="2:14" x14ac:dyDescent="0.25">
      <c r="B1953" s="7"/>
      <c r="C1953" s="8"/>
      <c r="D1953" s="129"/>
      <c r="F1953" s="99"/>
      <c r="G1953" s="99"/>
      <c r="H1953" s="99"/>
      <c r="I1953" s="18"/>
      <c r="J1953" s="18"/>
      <c r="K1953" s="99">
        <f t="shared" si="66"/>
        <v>0</v>
      </c>
      <c r="M1953" s="96">
        <f t="shared" si="67"/>
        <v>1</v>
      </c>
      <c r="N1953" s="273"/>
    </row>
    <row r="1954" spans="2:14" x14ac:dyDescent="0.25">
      <c r="B1954" s="7"/>
      <c r="C1954" s="8"/>
      <c r="D1954" s="129"/>
      <c r="F1954" s="99"/>
      <c r="G1954" s="99"/>
      <c r="H1954" s="99"/>
      <c r="I1954" s="18"/>
      <c r="J1954" s="18"/>
      <c r="K1954" s="99">
        <f t="shared" si="66"/>
        <v>0</v>
      </c>
      <c r="M1954" s="96">
        <f t="shared" si="67"/>
        <v>1</v>
      </c>
      <c r="N1954" s="273"/>
    </row>
    <row r="1955" spans="2:14" x14ac:dyDescent="0.25">
      <c r="B1955" s="7"/>
      <c r="C1955" s="8"/>
      <c r="D1955" s="129"/>
      <c r="F1955" s="99"/>
      <c r="G1955" s="99"/>
      <c r="H1955" s="99"/>
      <c r="I1955" s="18"/>
      <c r="J1955" s="18"/>
      <c r="K1955" s="99">
        <f t="shared" si="66"/>
        <v>0</v>
      </c>
      <c r="M1955" s="96">
        <f t="shared" si="67"/>
        <v>1</v>
      </c>
      <c r="N1955" s="273"/>
    </row>
    <row r="1956" spans="2:14" x14ac:dyDescent="0.25">
      <c r="B1956" s="7"/>
      <c r="C1956" s="8"/>
      <c r="D1956" s="129"/>
      <c r="F1956" s="99"/>
      <c r="G1956" s="99"/>
      <c r="H1956" s="99"/>
      <c r="I1956" s="18"/>
      <c r="J1956" s="18"/>
      <c r="K1956" s="99">
        <f t="shared" si="66"/>
        <v>0</v>
      </c>
      <c r="M1956" s="96">
        <f t="shared" si="67"/>
        <v>1</v>
      </c>
      <c r="N1956" s="273"/>
    </row>
    <row r="1957" spans="2:14" x14ac:dyDescent="0.25">
      <c r="B1957" s="7"/>
      <c r="C1957" s="8"/>
      <c r="D1957" s="129"/>
      <c r="F1957" s="99"/>
      <c r="G1957" s="99"/>
      <c r="H1957" s="99"/>
      <c r="I1957" s="18"/>
      <c r="J1957" s="18"/>
      <c r="K1957" s="99">
        <f t="shared" si="66"/>
        <v>0</v>
      </c>
      <c r="M1957" s="96">
        <f t="shared" si="67"/>
        <v>1</v>
      </c>
      <c r="N1957" s="273"/>
    </row>
    <row r="1958" spans="2:14" x14ac:dyDescent="0.25">
      <c r="B1958" s="7"/>
      <c r="C1958" s="8"/>
      <c r="D1958" s="129"/>
      <c r="F1958" s="301"/>
      <c r="G1958" s="301"/>
      <c r="H1958" s="301"/>
      <c r="I1958" s="18"/>
      <c r="J1958" s="18"/>
      <c r="K1958" s="99">
        <f t="shared" si="66"/>
        <v>0</v>
      </c>
      <c r="M1958" s="96">
        <f t="shared" si="67"/>
        <v>1</v>
      </c>
      <c r="N1958" s="273"/>
    </row>
    <row r="1959" spans="2:14" x14ac:dyDescent="0.25">
      <c r="B1959" s="7"/>
      <c r="C1959" s="8"/>
      <c r="D1959" s="129"/>
      <c r="F1959" s="99"/>
      <c r="G1959" s="99"/>
      <c r="H1959" s="99"/>
      <c r="I1959" s="18"/>
      <c r="J1959" s="18"/>
      <c r="K1959" s="99">
        <f t="shared" si="66"/>
        <v>0</v>
      </c>
      <c r="M1959" s="96">
        <f t="shared" si="67"/>
        <v>1</v>
      </c>
      <c r="N1959" s="273"/>
    </row>
    <row r="1960" spans="2:14" x14ac:dyDescent="0.25">
      <c r="B1960" s="7"/>
      <c r="C1960" s="8"/>
      <c r="D1960" s="129"/>
      <c r="F1960" s="99"/>
      <c r="G1960" s="99"/>
      <c r="H1960" s="99"/>
      <c r="I1960" s="18"/>
      <c r="J1960" s="18"/>
      <c r="K1960" s="99">
        <f t="shared" si="66"/>
        <v>0</v>
      </c>
      <c r="M1960" s="96">
        <f t="shared" si="67"/>
        <v>1</v>
      </c>
      <c r="N1960" s="273"/>
    </row>
    <row r="1961" spans="2:14" x14ac:dyDescent="0.25">
      <c r="B1961" s="7"/>
      <c r="C1961" s="8"/>
      <c r="D1961" s="129"/>
      <c r="F1961" s="301"/>
      <c r="G1961" s="301"/>
      <c r="H1961" s="301"/>
      <c r="I1961" s="18"/>
      <c r="J1961" s="18"/>
      <c r="K1961" s="99">
        <f t="shared" si="66"/>
        <v>0</v>
      </c>
      <c r="M1961" s="96">
        <f t="shared" si="67"/>
        <v>1</v>
      </c>
      <c r="N1961" s="273"/>
    </row>
    <row r="1962" spans="2:14" x14ac:dyDescent="0.25">
      <c r="B1962" s="7"/>
      <c r="C1962" s="8"/>
      <c r="D1962" s="129"/>
      <c r="F1962" s="301"/>
      <c r="G1962" s="301"/>
      <c r="H1962" s="301"/>
      <c r="I1962" s="18"/>
      <c r="J1962" s="18"/>
      <c r="K1962" s="99">
        <f t="shared" ref="K1962:K2025" si="68">IF(ctConta="",K1961+F1962,IF(I1962=ctConta,K1961+F1962,K1961))</f>
        <v>0</v>
      </c>
      <c r="M1962" s="96">
        <f t="shared" si="67"/>
        <v>1</v>
      </c>
      <c r="N1962" s="273"/>
    </row>
    <row r="1963" spans="2:14" x14ac:dyDescent="0.25">
      <c r="B1963" s="7"/>
      <c r="C1963" s="8"/>
      <c r="D1963" s="129"/>
      <c r="F1963" s="99"/>
      <c r="G1963" s="99"/>
      <c r="H1963" s="99"/>
      <c r="I1963" s="18"/>
      <c r="J1963" s="18"/>
      <c r="K1963" s="99">
        <f t="shared" si="68"/>
        <v>0</v>
      </c>
      <c r="M1963" s="96">
        <f t="shared" si="67"/>
        <v>1</v>
      </c>
      <c r="N1963" s="273"/>
    </row>
    <row r="1964" spans="2:14" x14ac:dyDescent="0.25">
      <c r="B1964" s="7"/>
      <c r="C1964" s="8"/>
      <c r="D1964" s="129"/>
      <c r="F1964" s="99"/>
      <c r="G1964" s="99"/>
      <c r="H1964" s="99"/>
      <c r="I1964" s="18"/>
      <c r="J1964" s="18"/>
      <c r="K1964" s="99">
        <f t="shared" si="68"/>
        <v>0</v>
      </c>
      <c r="M1964" s="96">
        <f t="shared" si="67"/>
        <v>1</v>
      </c>
      <c r="N1964" s="273"/>
    </row>
    <row r="1965" spans="2:14" x14ac:dyDescent="0.25">
      <c r="B1965" s="7"/>
      <c r="C1965" s="8"/>
      <c r="D1965" s="129"/>
      <c r="F1965" s="99"/>
      <c r="G1965" s="99"/>
      <c r="H1965" s="99"/>
      <c r="I1965" s="18"/>
      <c r="J1965" s="18"/>
      <c r="K1965" s="99">
        <f t="shared" si="68"/>
        <v>0</v>
      </c>
      <c r="M1965" s="96">
        <f t="shared" si="67"/>
        <v>1</v>
      </c>
      <c r="N1965" s="273"/>
    </row>
    <row r="1966" spans="2:14" x14ac:dyDescent="0.25">
      <c r="B1966" s="7"/>
      <c r="C1966" s="8"/>
      <c r="D1966" s="129"/>
      <c r="F1966" s="99"/>
      <c r="G1966" s="301"/>
      <c r="H1966" s="301"/>
      <c r="I1966" s="18"/>
      <c r="J1966" s="18"/>
      <c r="K1966" s="99">
        <f t="shared" si="68"/>
        <v>0</v>
      </c>
      <c r="M1966" s="96">
        <f t="shared" si="67"/>
        <v>1</v>
      </c>
      <c r="N1966" s="273"/>
    </row>
    <row r="1967" spans="2:14" x14ac:dyDescent="0.25">
      <c r="B1967" s="7"/>
      <c r="C1967" s="8"/>
      <c r="D1967" s="129"/>
      <c r="F1967" s="99"/>
      <c r="G1967" s="99"/>
      <c r="H1967" s="99"/>
      <c r="I1967" s="18"/>
      <c r="J1967" s="18"/>
      <c r="K1967" s="99">
        <f t="shared" si="68"/>
        <v>0</v>
      </c>
      <c r="M1967" s="96">
        <f t="shared" si="67"/>
        <v>1</v>
      </c>
      <c r="N1967" s="273"/>
    </row>
    <row r="1968" spans="2:14" x14ac:dyDescent="0.25">
      <c r="B1968" s="7"/>
      <c r="C1968" s="8"/>
      <c r="D1968" s="129"/>
      <c r="F1968" s="99"/>
      <c r="G1968" s="99"/>
      <c r="H1968" s="99"/>
      <c r="I1968" s="18"/>
      <c r="J1968" s="18"/>
      <c r="K1968" s="99">
        <f t="shared" si="68"/>
        <v>0</v>
      </c>
      <c r="M1968" s="96">
        <f t="shared" si="67"/>
        <v>1</v>
      </c>
      <c r="N1968" s="273"/>
    </row>
    <row r="1969" spans="2:14" x14ac:dyDescent="0.25">
      <c r="B1969" s="7"/>
      <c r="C1969" s="8"/>
      <c r="D1969" s="129"/>
      <c r="F1969" s="301"/>
      <c r="G1969" s="301"/>
      <c r="H1969" s="301"/>
      <c r="I1969" s="18"/>
      <c r="J1969" s="18"/>
      <c r="K1969" s="99">
        <f t="shared" si="68"/>
        <v>0</v>
      </c>
      <c r="M1969" s="96">
        <f t="shared" si="67"/>
        <v>1</v>
      </c>
      <c r="N1969" s="273"/>
    </row>
    <row r="1970" spans="2:14" x14ac:dyDescent="0.25">
      <c r="B1970" s="7"/>
      <c r="C1970" s="8"/>
      <c r="D1970" s="129"/>
      <c r="F1970" s="99"/>
      <c r="G1970" s="99"/>
      <c r="H1970" s="99"/>
      <c r="I1970" s="18"/>
      <c r="J1970" s="18"/>
      <c r="K1970" s="99">
        <f t="shared" si="68"/>
        <v>0</v>
      </c>
      <c r="M1970" s="96">
        <f t="shared" si="67"/>
        <v>1</v>
      </c>
      <c r="N1970" s="273"/>
    </row>
    <row r="1971" spans="2:14" x14ac:dyDescent="0.25">
      <c r="B1971" s="7"/>
      <c r="C1971" s="8"/>
      <c r="D1971" s="129"/>
      <c r="F1971" s="99"/>
      <c r="G1971" s="99"/>
      <c r="H1971" s="99"/>
      <c r="I1971" s="18"/>
      <c r="J1971" s="18"/>
      <c r="K1971" s="99">
        <f t="shared" si="68"/>
        <v>0</v>
      </c>
      <c r="M1971" s="96">
        <f t="shared" si="67"/>
        <v>1</v>
      </c>
      <c r="N1971" s="273"/>
    </row>
    <row r="1972" spans="2:14" x14ac:dyDescent="0.25">
      <c r="B1972" s="7"/>
      <c r="C1972" s="8"/>
      <c r="D1972" s="129"/>
      <c r="F1972" s="99"/>
      <c r="G1972" s="99"/>
      <c r="H1972" s="99"/>
      <c r="I1972" s="18"/>
      <c r="J1972" s="18"/>
      <c r="K1972" s="99">
        <f t="shared" si="68"/>
        <v>0</v>
      </c>
      <c r="M1972" s="96">
        <f t="shared" si="67"/>
        <v>1</v>
      </c>
      <c r="N1972" s="273"/>
    </row>
    <row r="1973" spans="2:14" x14ac:dyDescent="0.25">
      <c r="B1973" s="7"/>
      <c r="C1973" s="8"/>
      <c r="D1973" s="129"/>
      <c r="F1973" s="99"/>
      <c r="G1973" s="99"/>
      <c r="H1973" s="99"/>
      <c r="I1973" s="18"/>
      <c r="J1973" s="18"/>
      <c r="K1973" s="99">
        <f t="shared" si="68"/>
        <v>0</v>
      </c>
      <c r="M1973" s="96">
        <f t="shared" si="67"/>
        <v>1</v>
      </c>
      <c r="N1973" s="273"/>
    </row>
    <row r="1974" spans="2:14" x14ac:dyDescent="0.25">
      <c r="B1974" s="7"/>
      <c r="C1974" s="8"/>
      <c r="D1974" s="129"/>
      <c r="F1974" s="301"/>
      <c r="G1974" s="301"/>
      <c r="H1974" s="301"/>
      <c r="I1974" s="18"/>
      <c r="J1974" s="18"/>
      <c r="K1974" s="99">
        <f t="shared" si="68"/>
        <v>0</v>
      </c>
      <c r="M1974" s="96">
        <f t="shared" si="67"/>
        <v>1</v>
      </c>
      <c r="N1974" s="273"/>
    </row>
    <row r="1975" spans="2:14" x14ac:dyDescent="0.25">
      <c r="B1975" s="7"/>
      <c r="C1975" s="8"/>
      <c r="D1975" s="129"/>
      <c r="F1975" s="99"/>
      <c r="G1975" s="99"/>
      <c r="H1975" s="99"/>
      <c r="I1975" s="18"/>
      <c r="J1975" s="18"/>
      <c r="K1975" s="99">
        <f t="shared" si="68"/>
        <v>0</v>
      </c>
      <c r="M1975" s="96">
        <f t="shared" si="67"/>
        <v>1</v>
      </c>
      <c r="N1975" s="273"/>
    </row>
    <row r="1976" spans="2:14" x14ac:dyDescent="0.25">
      <c r="B1976" s="7"/>
      <c r="C1976" s="8"/>
      <c r="D1976" s="129"/>
      <c r="F1976" s="99"/>
      <c r="G1976" s="99"/>
      <c r="H1976" s="99"/>
      <c r="I1976" s="18"/>
      <c r="J1976" s="18"/>
      <c r="K1976" s="99">
        <f t="shared" si="68"/>
        <v>0</v>
      </c>
      <c r="M1976" s="96">
        <f t="shared" si="67"/>
        <v>1</v>
      </c>
      <c r="N1976" s="273"/>
    </row>
    <row r="1977" spans="2:14" x14ac:dyDescent="0.25">
      <c r="B1977" s="7"/>
      <c r="C1977" s="8"/>
      <c r="D1977" s="129"/>
      <c r="F1977" s="301"/>
      <c r="G1977" s="301"/>
      <c r="H1977" s="301"/>
      <c r="I1977" s="18"/>
      <c r="J1977" s="18"/>
      <c r="K1977" s="99">
        <f t="shared" si="68"/>
        <v>0</v>
      </c>
      <c r="M1977" s="96">
        <f t="shared" si="67"/>
        <v>1</v>
      </c>
      <c r="N1977" s="273"/>
    </row>
    <row r="1978" spans="2:14" x14ac:dyDescent="0.25">
      <c r="B1978" s="7"/>
      <c r="C1978" s="8"/>
      <c r="D1978" s="129"/>
      <c r="F1978" s="301"/>
      <c r="G1978" s="301"/>
      <c r="H1978" s="301"/>
      <c r="I1978" s="18"/>
      <c r="J1978" s="18"/>
      <c r="K1978" s="99">
        <f t="shared" si="68"/>
        <v>0</v>
      </c>
      <c r="M1978" s="96">
        <f t="shared" si="67"/>
        <v>1</v>
      </c>
      <c r="N1978" s="273"/>
    </row>
    <row r="1979" spans="2:14" x14ac:dyDescent="0.25">
      <c r="B1979" s="7"/>
      <c r="C1979" s="8"/>
      <c r="D1979" s="129"/>
      <c r="F1979" s="99"/>
      <c r="G1979" s="99"/>
      <c r="H1979" s="99"/>
      <c r="I1979" s="18"/>
      <c r="J1979" s="18"/>
      <c r="K1979" s="99">
        <f t="shared" si="68"/>
        <v>0</v>
      </c>
      <c r="M1979" s="96">
        <f t="shared" si="67"/>
        <v>1</v>
      </c>
      <c r="N1979" s="273"/>
    </row>
    <row r="1980" spans="2:14" x14ac:dyDescent="0.25">
      <c r="B1980" s="7"/>
      <c r="C1980" s="8"/>
      <c r="D1980" s="129"/>
      <c r="F1980" s="99"/>
      <c r="G1980" s="99"/>
      <c r="H1980" s="99"/>
      <c r="I1980" s="18"/>
      <c r="J1980" s="18"/>
      <c r="K1980" s="99">
        <f t="shared" si="68"/>
        <v>0</v>
      </c>
      <c r="M1980" s="96">
        <f t="shared" si="67"/>
        <v>1</v>
      </c>
      <c r="N1980" s="273"/>
    </row>
    <row r="1981" spans="2:14" x14ac:dyDescent="0.25">
      <c r="B1981" s="7"/>
      <c r="C1981" s="8"/>
      <c r="D1981" s="129"/>
      <c r="F1981" s="99"/>
      <c r="G1981" s="99"/>
      <c r="H1981" s="99"/>
      <c r="I1981" s="18"/>
      <c r="J1981" s="18"/>
      <c r="K1981" s="99">
        <f t="shared" si="68"/>
        <v>0</v>
      </c>
      <c r="M1981" s="96">
        <f t="shared" si="67"/>
        <v>1</v>
      </c>
      <c r="N1981" s="273"/>
    </row>
    <row r="1982" spans="2:14" x14ac:dyDescent="0.25">
      <c r="B1982" s="7"/>
      <c r="C1982" s="8"/>
      <c r="D1982" s="129"/>
      <c r="F1982" s="99"/>
      <c r="G1982" s="99"/>
      <c r="H1982" s="99"/>
      <c r="I1982" s="18"/>
      <c r="J1982" s="18"/>
      <c r="K1982" s="99">
        <f t="shared" si="68"/>
        <v>0</v>
      </c>
      <c r="M1982" s="96">
        <f t="shared" si="67"/>
        <v>1</v>
      </c>
      <c r="N1982" s="273"/>
    </row>
    <row r="1983" spans="2:14" x14ac:dyDescent="0.25">
      <c r="B1983" s="7"/>
      <c r="C1983" s="8"/>
      <c r="D1983" s="129"/>
      <c r="F1983" s="99"/>
      <c r="G1983" s="99"/>
      <c r="H1983" s="99"/>
      <c r="I1983" s="18"/>
      <c r="J1983" s="18"/>
      <c r="K1983" s="99">
        <f t="shared" si="68"/>
        <v>0</v>
      </c>
      <c r="M1983" s="96">
        <f t="shared" si="67"/>
        <v>1</v>
      </c>
      <c r="N1983" s="273"/>
    </row>
    <row r="1984" spans="2:14" x14ac:dyDescent="0.25">
      <c r="B1984" s="7"/>
      <c r="C1984" s="8"/>
      <c r="D1984" s="129"/>
      <c r="F1984" s="99"/>
      <c r="G1984" s="99"/>
      <c r="H1984" s="99"/>
      <c r="I1984" s="18"/>
      <c r="J1984" s="18"/>
      <c r="K1984" s="99">
        <f t="shared" si="68"/>
        <v>0</v>
      </c>
      <c r="M1984" s="96">
        <f t="shared" si="67"/>
        <v>1</v>
      </c>
      <c r="N1984" s="273"/>
    </row>
    <row r="1985" spans="2:14" x14ac:dyDescent="0.25">
      <c r="B1985" s="7"/>
      <c r="C1985" s="8"/>
      <c r="D1985" s="129"/>
      <c r="F1985" s="99"/>
      <c r="G1985" s="99"/>
      <c r="H1985" s="99"/>
      <c r="I1985" s="18"/>
      <c r="J1985" s="18"/>
      <c r="K1985" s="99">
        <f t="shared" si="68"/>
        <v>0</v>
      </c>
      <c r="M1985" s="96">
        <f t="shared" si="67"/>
        <v>1</v>
      </c>
      <c r="N1985" s="273"/>
    </row>
    <row r="1986" spans="2:14" x14ac:dyDescent="0.25">
      <c r="B1986" s="7"/>
      <c r="C1986" s="8"/>
      <c r="D1986" s="129"/>
      <c r="F1986" s="99"/>
      <c r="G1986" s="99"/>
      <c r="H1986" s="99"/>
      <c r="I1986" s="18"/>
      <c r="J1986" s="18"/>
      <c r="K1986" s="99">
        <f t="shared" si="68"/>
        <v>0</v>
      </c>
      <c r="M1986" s="96">
        <f t="shared" si="67"/>
        <v>1</v>
      </c>
      <c r="N1986" s="273"/>
    </row>
    <row r="1987" spans="2:14" x14ac:dyDescent="0.25">
      <c r="B1987" s="7"/>
      <c r="C1987" s="8"/>
      <c r="D1987" s="129"/>
      <c r="F1987" s="99"/>
      <c r="G1987" s="99"/>
      <c r="H1987" s="99"/>
      <c r="I1987" s="18"/>
      <c r="J1987" s="18"/>
      <c r="K1987" s="99">
        <f t="shared" si="68"/>
        <v>0</v>
      </c>
      <c r="M1987" s="96">
        <f t="shared" si="67"/>
        <v>1</v>
      </c>
      <c r="N1987" s="273"/>
    </row>
    <row r="1988" spans="2:14" x14ac:dyDescent="0.25">
      <c r="B1988" s="7"/>
      <c r="C1988" s="8"/>
      <c r="D1988" s="129"/>
      <c r="F1988" s="99"/>
      <c r="G1988" s="99"/>
      <c r="H1988" s="99"/>
      <c r="I1988" s="18"/>
      <c r="J1988" s="18"/>
      <c r="K1988" s="99">
        <f t="shared" si="68"/>
        <v>0</v>
      </c>
      <c r="M1988" s="96">
        <f t="shared" si="67"/>
        <v>1</v>
      </c>
      <c r="N1988" s="273"/>
    </row>
    <row r="1989" spans="2:14" x14ac:dyDescent="0.25">
      <c r="B1989" s="7"/>
      <c r="C1989" s="8"/>
      <c r="D1989" s="129"/>
      <c r="F1989" s="99"/>
      <c r="G1989" s="99"/>
      <c r="H1989" s="99"/>
      <c r="I1989" s="18"/>
      <c r="J1989" s="18"/>
      <c r="K1989" s="99">
        <f t="shared" si="68"/>
        <v>0</v>
      </c>
      <c r="M1989" s="96">
        <f t="shared" si="67"/>
        <v>1</v>
      </c>
      <c r="N1989" s="273"/>
    </row>
    <row r="1990" spans="2:14" x14ac:dyDescent="0.25">
      <c r="B1990" s="7"/>
      <c r="C1990" s="8"/>
      <c r="D1990" s="129"/>
      <c r="F1990" s="99"/>
      <c r="G1990" s="99"/>
      <c r="H1990" s="99"/>
      <c r="I1990" s="18"/>
      <c r="J1990" s="18"/>
      <c r="K1990" s="99">
        <f t="shared" si="68"/>
        <v>0</v>
      </c>
      <c r="M1990" s="96">
        <f t="shared" si="67"/>
        <v>1</v>
      </c>
      <c r="N1990" s="273"/>
    </row>
    <row r="1991" spans="2:14" x14ac:dyDescent="0.25">
      <c r="B1991" s="7"/>
      <c r="C1991" s="8"/>
      <c r="D1991" s="129"/>
      <c r="F1991" s="301"/>
      <c r="G1991" s="301"/>
      <c r="H1991" s="301"/>
      <c r="I1991" s="18"/>
      <c r="J1991" s="18"/>
      <c r="K1991" s="99">
        <f t="shared" si="68"/>
        <v>0</v>
      </c>
      <c r="M1991" s="96">
        <f t="shared" si="67"/>
        <v>1</v>
      </c>
      <c r="N1991" s="273"/>
    </row>
    <row r="1992" spans="2:14" x14ac:dyDescent="0.25">
      <c r="B1992" s="7"/>
      <c r="C1992" s="8"/>
      <c r="D1992" s="129"/>
      <c r="F1992" s="99"/>
      <c r="G1992" s="99"/>
      <c r="H1992" s="99"/>
      <c r="I1992" s="18"/>
      <c r="J1992" s="18"/>
      <c r="K1992" s="99">
        <f t="shared" si="68"/>
        <v>0</v>
      </c>
      <c r="M1992" s="96">
        <f t="shared" si="67"/>
        <v>1</v>
      </c>
      <c r="N1992" s="273"/>
    </row>
    <row r="1993" spans="2:14" x14ac:dyDescent="0.25">
      <c r="B1993" s="7"/>
      <c r="C1993" s="8"/>
      <c r="D1993" s="129"/>
      <c r="F1993" s="99"/>
      <c r="G1993" s="99"/>
      <c r="H1993" s="99"/>
      <c r="I1993" s="18"/>
      <c r="J1993" s="18"/>
      <c r="K1993" s="99">
        <f t="shared" si="68"/>
        <v>0</v>
      </c>
      <c r="M1993" s="96">
        <f t="shared" si="67"/>
        <v>1</v>
      </c>
      <c r="N1993" s="273"/>
    </row>
    <row r="1994" spans="2:14" x14ac:dyDescent="0.25">
      <c r="B1994" s="7"/>
      <c r="C1994" s="8"/>
      <c r="D1994" s="129"/>
      <c r="F1994" s="99"/>
      <c r="G1994" s="99"/>
      <c r="H1994" s="99"/>
      <c r="I1994" s="18"/>
      <c r="J1994" s="18"/>
      <c r="K1994" s="99">
        <f t="shared" si="68"/>
        <v>0</v>
      </c>
      <c r="M1994" s="96">
        <f t="shared" si="67"/>
        <v>1</v>
      </c>
      <c r="N1994" s="273"/>
    </row>
    <row r="1995" spans="2:14" x14ac:dyDescent="0.25">
      <c r="B1995" s="7"/>
      <c r="C1995" s="8"/>
      <c r="D1995" s="129"/>
      <c r="F1995" s="99"/>
      <c r="G1995" s="99"/>
      <c r="H1995" s="99"/>
      <c r="I1995" s="18"/>
      <c r="J1995" s="18"/>
      <c r="K1995" s="99">
        <f t="shared" si="68"/>
        <v>0</v>
      </c>
      <c r="M1995" s="96">
        <f t="shared" si="67"/>
        <v>1</v>
      </c>
      <c r="N1995" s="273"/>
    </row>
    <row r="1996" spans="2:14" x14ac:dyDescent="0.25">
      <c r="B1996" s="7"/>
      <c r="C1996" s="8"/>
      <c r="D1996" s="129"/>
      <c r="F1996" s="99"/>
      <c r="G1996" s="99"/>
      <c r="H1996" s="99"/>
      <c r="I1996" s="18"/>
      <c r="J1996" s="18"/>
      <c r="K1996" s="99">
        <f t="shared" si="68"/>
        <v>0</v>
      </c>
      <c r="M1996" s="96">
        <f t="shared" si="67"/>
        <v>1</v>
      </c>
      <c r="N1996" s="273"/>
    </row>
    <row r="1997" spans="2:14" x14ac:dyDescent="0.25">
      <c r="B1997" s="7"/>
      <c r="C1997" s="8"/>
      <c r="D1997" s="129"/>
      <c r="F1997" s="99"/>
      <c r="G1997" s="99"/>
      <c r="H1997" s="99"/>
      <c r="I1997" s="18"/>
      <c r="J1997" s="18"/>
      <c r="K1997" s="99">
        <f t="shared" si="68"/>
        <v>0</v>
      </c>
      <c r="M1997" s="96">
        <f t="shared" si="67"/>
        <v>1</v>
      </c>
      <c r="N1997" s="273"/>
    </row>
    <row r="1998" spans="2:14" x14ac:dyDescent="0.25">
      <c r="B1998" s="7"/>
      <c r="C1998" s="8"/>
      <c r="D1998" s="129"/>
      <c r="F1998" s="99"/>
      <c r="G1998" s="99"/>
      <c r="H1998" s="99"/>
      <c r="I1998" s="18"/>
      <c r="J1998" s="18"/>
      <c r="K1998" s="99">
        <f t="shared" si="68"/>
        <v>0</v>
      </c>
      <c r="M1998" s="96">
        <f t="shared" si="67"/>
        <v>1</v>
      </c>
      <c r="N1998" s="273"/>
    </row>
    <row r="1999" spans="2:14" x14ac:dyDescent="0.25">
      <c r="B1999" s="7"/>
      <c r="C1999" s="8"/>
      <c r="D1999" s="129"/>
      <c r="F1999" s="99"/>
      <c r="G1999" s="99"/>
      <c r="H1999" s="99"/>
      <c r="I1999" s="18"/>
      <c r="J1999" s="18"/>
      <c r="K1999" s="99">
        <f t="shared" si="68"/>
        <v>0</v>
      </c>
      <c r="M1999" s="96">
        <f t="shared" si="67"/>
        <v>1</v>
      </c>
      <c r="N1999" s="273"/>
    </row>
    <row r="2000" spans="2:14" x14ac:dyDescent="0.25">
      <c r="B2000" s="7"/>
      <c r="C2000" s="8"/>
      <c r="D2000" s="129"/>
      <c r="F2000" s="99"/>
      <c r="G2000" s="99"/>
      <c r="H2000" s="99"/>
      <c r="I2000" s="18"/>
      <c r="J2000" s="18"/>
      <c r="K2000" s="99">
        <f t="shared" si="68"/>
        <v>0</v>
      </c>
      <c r="M2000" s="96">
        <f t="shared" si="67"/>
        <v>1</v>
      </c>
      <c r="N2000" s="273"/>
    </row>
    <row r="2001" spans="2:14" x14ac:dyDescent="0.25">
      <c r="B2001" s="7"/>
      <c r="C2001" s="8"/>
      <c r="D2001" s="129"/>
      <c r="F2001" s="99"/>
      <c r="G2001" s="99"/>
      <c r="H2001" s="99"/>
      <c r="I2001" s="18"/>
      <c r="J2001" s="18"/>
      <c r="K2001" s="99">
        <f t="shared" si="68"/>
        <v>0</v>
      </c>
      <c r="M2001" s="96">
        <f t="shared" ref="M2001:M2064" si="69">UltimoDia(D2001)</f>
        <v>1</v>
      </c>
      <c r="N2001" s="273"/>
    </row>
    <row r="2002" spans="2:14" x14ac:dyDescent="0.25">
      <c r="B2002" s="7"/>
      <c r="C2002" s="8"/>
      <c r="D2002" s="129"/>
      <c r="F2002" s="99"/>
      <c r="G2002" s="99"/>
      <c r="H2002" s="99"/>
      <c r="I2002" s="18"/>
      <c r="J2002" s="18"/>
      <c r="K2002" s="99">
        <f t="shared" si="68"/>
        <v>0</v>
      </c>
      <c r="M2002" s="96">
        <f t="shared" si="69"/>
        <v>1</v>
      </c>
      <c r="N2002" s="273"/>
    </row>
    <row r="2003" spans="2:14" x14ac:dyDescent="0.25">
      <c r="B2003" s="7"/>
      <c r="C2003" s="8"/>
      <c r="D2003" s="129"/>
      <c r="F2003" s="99"/>
      <c r="G2003" s="99"/>
      <c r="H2003" s="99"/>
      <c r="I2003" s="18"/>
      <c r="J2003" s="18"/>
      <c r="K2003" s="99">
        <f t="shared" si="68"/>
        <v>0</v>
      </c>
      <c r="M2003" s="96">
        <f t="shared" si="69"/>
        <v>1</v>
      </c>
      <c r="N2003" s="273"/>
    </row>
    <row r="2004" spans="2:14" x14ac:dyDescent="0.25">
      <c r="B2004" s="7"/>
      <c r="C2004" s="8"/>
      <c r="D2004" s="129"/>
      <c r="F2004" s="99"/>
      <c r="G2004" s="99"/>
      <c r="H2004" s="99"/>
      <c r="I2004" s="18"/>
      <c r="J2004" s="18"/>
      <c r="K2004" s="99">
        <f t="shared" si="68"/>
        <v>0</v>
      </c>
      <c r="M2004" s="96">
        <f t="shared" si="69"/>
        <v>1</v>
      </c>
      <c r="N2004" s="273"/>
    </row>
    <row r="2005" spans="2:14" x14ac:dyDescent="0.25">
      <c r="B2005" s="7"/>
      <c r="C2005" s="8"/>
      <c r="D2005" s="129"/>
      <c r="F2005" s="99"/>
      <c r="G2005" s="99"/>
      <c r="H2005" s="99"/>
      <c r="I2005" s="18"/>
      <c r="J2005" s="18"/>
      <c r="K2005" s="99">
        <f t="shared" si="68"/>
        <v>0</v>
      </c>
      <c r="M2005" s="96">
        <f t="shared" si="69"/>
        <v>1</v>
      </c>
      <c r="N2005" s="273"/>
    </row>
    <row r="2006" spans="2:14" x14ac:dyDescent="0.25">
      <c r="B2006" s="7"/>
      <c r="C2006" s="8"/>
      <c r="D2006" s="129"/>
      <c r="F2006" s="99"/>
      <c r="G2006" s="99"/>
      <c r="H2006" s="99"/>
      <c r="I2006" s="18"/>
      <c r="J2006" s="18"/>
      <c r="K2006" s="99">
        <f t="shared" si="68"/>
        <v>0</v>
      </c>
      <c r="M2006" s="96">
        <f t="shared" si="69"/>
        <v>1</v>
      </c>
      <c r="N2006" s="273"/>
    </row>
    <row r="2007" spans="2:14" x14ac:dyDescent="0.25">
      <c r="B2007" s="7"/>
      <c r="C2007" s="8"/>
      <c r="D2007" s="129"/>
      <c r="F2007" s="99"/>
      <c r="G2007" s="99"/>
      <c r="H2007" s="99"/>
      <c r="I2007" s="18"/>
      <c r="J2007" s="18"/>
      <c r="K2007" s="99">
        <f t="shared" si="68"/>
        <v>0</v>
      </c>
      <c r="M2007" s="96">
        <f t="shared" si="69"/>
        <v>1</v>
      </c>
      <c r="N2007" s="273"/>
    </row>
    <row r="2008" spans="2:14" x14ac:dyDescent="0.25">
      <c r="B2008" s="7"/>
      <c r="C2008" s="8"/>
      <c r="D2008" s="129"/>
      <c r="F2008" s="99"/>
      <c r="G2008" s="99"/>
      <c r="H2008" s="99"/>
      <c r="I2008" s="18"/>
      <c r="J2008" s="18"/>
      <c r="K2008" s="99">
        <f t="shared" si="68"/>
        <v>0</v>
      </c>
      <c r="M2008" s="96">
        <f t="shared" si="69"/>
        <v>1</v>
      </c>
      <c r="N2008" s="273"/>
    </row>
    <row r="2009" spans="2:14" x14ac:dyDescent="0.25">
      <c r="B2009" s="7"/>
      <c r="C2009" s="8"/>
      <c r="D2009" s="129"/>
      <c r="F2009" s="99"/>
      <c r="G2009" s="99"/>
      <c r="H2009" s="99"/>
      <c r="I2009" s="18"/>
      <c r="J2009" s="18"/>
      <c r="K2009" s="99">
        <f t="shared" si="68"/>
        <v>0</v>
      </c>
      <c r="M2009" s="96">
        <f t="shared" si="69"/>
        <v>1</v>
      </c>
      <c r="N2009" s="273"/>
    </row>
    <row r="2010" spans="2:14" x14ac:dyDescent="0.25">
      <c r="B2010" s="7"/>
      <c r="C2010" s="8"/>
      <c r="D2010" s="129"/>
      <c r="F2010" s="99"/>
      <c r="G2010" s="99"/>
      <c r="H2010" s="99"/>
      <c r="I2010" s="18"/>
      <c r="J2010" s="18"/>
      <c r="K2010" s="99">
        <f t="shared" si="68"/>
        <v>0</v>
      </c>
      <c r="M2010" s="96">
        <f t="shared" si="69"/>
        <v>1</v>
      </c>
      <c r="N2010" s="273"/>
    </row>
    <row r="2011" spans="2:14" x14ac:dyDescent="0.25">
      <c r="B2011" s="7"/>
      <c r="C2011" s="8"/>
      <c r="D2011" s="129"/>
      <c r="F2011" s="99"/>
      <c r="G2011" s="99"/>
      <c r="H2011" s="99"/>
      <c r="I2011" s="18"/>
      <c r="J2011" s="18"/>
      <c r="K2011" s="99">
        <f t="shared" si="68"/>
        <v>0</v>
      </c>
      <c r="M2011" s="96">
        <f t="shared" si="69"/>
        <v>1</v>
      </c>
      <c r="N2011" s="273"/>
    </row>
    <row r="2012" spans="2:14" x14ac:dyDescent="0.25">
      <c r="B2012" s="7"/>
      <c r="C2012" s="8"/>
      <c r="D2012" s="129"/>
      <c r="F2012" s="99"/>
      <c r="G2012" s="99"/>
      <c r="H2012" s="99"/>
      <c r="I2012" s="18"/>
      <c r="J2012" s="18"/>
      <c r="K2012" s="99">
        <f t="shared" si="68"/>
        <v>0</v>
      </c>
      <c r="M2012" s="96">
        <f t="shared" si="69"/>
        <v>1</v>
      </c>
      <c r="N2012" s="273"/>
    </row>
    <row r="2013" spans="2:14" x14ac:dyDescent="0.25">
      <c r="B2013" s="7"/>
      <c r="C2013" s="8"/>
      <c r="D2013" s="129"/>
      <c r="F2013" s="99"/>
      <c r="G2013" s="99"/>
      <c r="H2013" s="99"/>
      <c r="I2013" s="18"/>
      <c r="J2013" s="18"/>
      <c r="K2013" s="99">
        <f t="shared" si="68"/>
        <v>0</v>
      </c>
      <c r="M2013" s="96">
        <f t="shared" si="69"/>
        <v>1</v>
      </c>
      <c r="N2013" s="273"/>
    </row>
    <row r="2014" spans="2:14" x14ac:dyDescent="0.25">
      <c r="B2014" s="7"/>
      <c r="C2014" s="8"/>
      <c r="D2014" s="129"/>
      <c r="F2014" s="99"/>
      <c r="G2014" s="99"/>
      <c r="H2014" s="99"/>
      <c r="I2014" s="18"/>
      <c r="J2014" s="18"/>
      <c r="K2014" s="99">
        <f t="shared" si="68"/>
        <v>0</v>
      </c>
      <c r="M2014" s="96">
        <f t="shared" si="69"/>
        <v>1</v>
      </c>
      <c r="N2014" s="273"/>
    </row>
    <row r="2015" spans="2:14" x14ac:dyDescent="0.25">
      <c r="B2015" s="7"/>
      <c r="C2015" s="8"/>
      <c r="D2015" s="129"/>
      <c r="F2015" s="99"/>
      <c r="G2015" s="99"/>
      <c r="H2015" s="99"/>
      <c r="I2015" s="18"/>
      <c r="J2015" s="18"/>
      <c r="K2015" s="99">
        <f t="shared" si="68"/>
        <v>0</v>
      </c>
      <c r="M2015" s="96">
        <f t="shared" si="69"/>
        <v>1</v>
      </c>
      <c r="N2015" s="273"/>
    </row>
    <row r="2016" spans="2:14" x14ac:dyDescent="0.25">
      <c r="B2016" s="7"/>
      <c r="C2016" s="8"/>
      <c r="D2016" s="129"/>
      <c r="F2016" s="99"/>
      <c r="G2016" s="99"/>
      <c r="H2016" s="99"/>
      <c r="I2016" s="18"/>
      <c r="J2016" s="18"/>
      <c r="K2016" s="99">
        <f t="shared" si="68"/>
        <v>0</v>
      </c>
      <c r="M2016" s="96">
        <f t="shared" si="69"/>
        <v>1</v>
      </c>
      <c r="N2016" s="273"/>
    </row>
    <row r="2017" spans="2:14" x14ac:dyDescent="0.25">
      <c r="B2017" s="7"/>
      <c r="C2017" s="8"/>
      <c r="D2017" s="129"/>
      <c r="F2017" s="99"/>
      <c r="G2017" s="99"/>
      <c r="H2017" s="99"/>
      <c r="I2017" s="18"/>
      <c r="J2017" s="18"/>
      <c r="K2017" s="99">
        <f t="shared" si="68"/>
        <v>0</v>
      </c>
      <c r="M2017" s="96">
        <f t="shared" si="69"/>
        <v>1</v>
      </c>
      <c r="N2017" s="273"/>
    </row>
    <row r="2018" spans="2:14" x14ac:dyDescent="0.25">
      <c r="B2018" s="7"/>
      <c r="C2018" s="8"/>
      <c r="D2018" s="129"/>
      <c r="F2018" s="99"/>
      <c r="G2018" s="99"/>
      <c r="H2018" s="99"/>
      <c r="I2018" s="18"/>
      <c r="J2018" s="18"/>
      <c r="K2018" s="99">
        <f t="shared" si="68"/>
        <v>0</v>
      </c>
      <c r="M2018" s="96">
        <f t="shared" si="69"/>
        <v>1</v>
      </c>
      <c r="N2018" s="273"/>
    </row>
    <row r="2019" spans="2:14" x14ac:dyDescent="0.25">
      <c r="B2019" s="7"/>
      <c r="C2019" s="8"/>
      <c r="D2019" s="129"/>
      <c r="F2019" s="99"/>
      <c r="G2019" s="99"/>
      <c r="H2019" s="99"/>
      <c r="I2019" s="18"/>
      <c r="J2019" s="18"/>
      <c r="K2019" s="99">
        <f t="shared" si="68"/>
        <v>0</v>
      </c>
      <c r="M2019" s="96">
        <f t="shared" si="69"/>
        <v>1</v>
      </c>
      <c r="N2019" s="273"/>
    </row>
    <row r="2020" spans="2:14" x14ac:dyDescent="0.25">
      <c r="B2020" s="7"/>
      <c r="C2020" s="8"/>
      <c r="D2020" s="129"/>
      <c r="F2020" s="99"/>
      <c r="G2020" s="99"/>
      <c r="H2020" s="99"/>
      <c r="I2020" s="18"/>
      <c r="J2020" s="18"/>
      <c r="K2020" s="99">
        <f t="shared" si="68"/>
        <v>0</v>
      </c>
      <c r="M2020" s="96">
        <f t="shared" si="69"/>
        <v>1</v>
      </c>
      <c r="N2020" s="273"/>
    </row>
    <row r="2021" spans="2:14" x14ac:dyDescent="0.25">
      <c r="B2021" s="7"/>
      <c r="C2021" s="8"/>
      <c r="D2021" s="129"/>
      <c r="F2021" s="99"/>
      <c r="G2021" s="99"/>
      <c r="H2021" s="99"/>
      <c r="I2021" s="18"/>
      <c r="J2021" s="18"/>
      <c r="K2021" s="99">
        <f t="shared" si="68"/>
        <v>0</v>
      </c>
      <c r="M2021" s="96">
        <f t="shared" si="69"/>
        <v>1</v>
      </c>
      <c r="N2021" s="273"/>
    </row>
    <row r="2022" spans="2:14" x14ac:dyDescent="0.25">
      <c r="B2022" s="7"/>
      <c r="C2022" s="8"/>
      <c r="D2022" s="129"/>
      <c r="F2022" s="99"/>
      <c r="G2022" s="99"/>
      <c r="H2022" s="99"/>
      <c r="I2022" s="18"/>
      <c r="J2022" s="18"/>
      <c r="K2022" s="99">
        <f t="shared" si="68"/>
        <v>0</v>
      </c>
      <c r="M2022" s="96">
        <f t="shared" si="69"/>
        <v>1</v>
      </c>
      <c r="N2022" s="273"/>
    </row>
    <row r="2023" spans="2:14" x14ac:dyDescent="0.25">
      <c r="B2023" s="7"/>
      <c r="C2023" s="8"/>
      <c r="D2023" s="129"/>
      <c r="F2023" s="99"/>
      <c r="G2023" s="99"/>
      <c r="H2023" s="99"/>
      <c r="I2023" s="18"/>
      <c r="J2023" s="18"/>
      <c r="K2023" s="99">
        <f t="shared" si="68"/>
        <v>0</v>
      </c>
      <c r="M2023" s="96">
        <f t="shared" si="69"/>
        <v>1</v>
      </c>
      <c r="N2023" s="273"/>
    </row>
    <row r="2024" spans="2:14" x14ac:dyDescent="0.25">
      <c r="B2024" s="7"/>
      <c r="C2024" s="8"/>
      <c r="D2024" s="129"/>
      <c r="F2024" s="99"/>
      <c r="G2024" s="99"/>
      <c r="H2024" s="99"/>
      <c r="I2024" s="18"/>
      <c r="J2024" s="18"/>
      <c r="K2024" s="99">
        <f t="shared" si="68"/>
        <v>0</v>
      </c>
      <c r="M2024" s="96">
        <f t="shared" si="69"/>
        <v>1</v>
      </c>
      <c r="N2024" s="273"/>
    </row>
    <row r="2025" spans="2:14" x14ac:dyDescent="0.25">
      <c r="B2025" s="7"/>
      <c r="C2025" s="8"/>
      <c r="D2025" s="129"/>
      <c r="F2025" s="99"/>
      <c r="G2025" s="99"/>
      <c r="H2025" s="99"/>
      <c r="I2025" s="18"/>
      <c r="J2025" s="18"/>
      <c r="K2025" s="99">
        <f t="shared" si="68"/>
        <v>0</v>
      </c>
      <c r="M2025" s="96">
        <f t="shared" si="69"/>
        <v>1</v>
      </c>
      <c r="N2025" s="273"/>
    </row>
    <row r="2026" spans="2:14" x14ac:dyDescent="0.25">
      <c r="B2026" s="7"/>
      <c r="C2026" s="8"/>
      <c r="D2026" s="129"/>
      <c r="F2026" s="99"/>
      <c r="G2026" s="99"/>
      <c r="H2026" s="99"/>
      <c r="I2026" s="18"/>
      <c r="J2026" s="18"/>
      <c r="K2026" s="99">
        <f t="shared" ref="K2026:K2089" si="70">IF(ctConta="",K2025+F2026,IF(I2026=ctConta,K2025+F2026,K2025))</f>
        <v>0</v>
      </c>
      <c r="M2026" s="96">
        <f t="shared" si="69"/>
        <v>1</v>
      </c>
      <c r="N2026" s="273"/>
    </row>
    <row r="2027" spans="2:14" x14ac:dyDescent="0.25">
      <c r="B2027" s="7"/>
      <c r="C2027" s="8"/>
      <c r="D2027" s="129"/>
      <c r="F2027" s="99"/>
      <c r="G2027" s="99"/>
      <c r="H2027" s="99"/>
      <c r="I2027" s="18"/>
      <c r="J2027" s="18"/>
      <c r="K2027" s="99">
        <f t="shared" si="70"/>
        <v>0</v>
      </c>
      <c r="M2027" s="96">
        <f t="shared" si="69"/>
        <v>1</v>
      </c>
      <c r="N2027" s="273"/>
    </row>
    <row r="2028" spans="2:14" x14ac:dyDescent="0.25">
      <c r="B2028" s="7"/>
      <c r="C2028" s="8"/>
      <c r="D2028" s="129"/>
      <c r="F2028" s="99"/>
      <c r="G2028" s="99"/>
      <c r="H2028" s="99"/>
      <c r="I2028" s="18"/>
      <c r="J2028" s="18"/>
      <c r="K2028" s="99">
        <f t="shared" si="70"/>
        <v>0</v>
      </c>
      <c r="M2028" s="96">
        <f t="shared" si="69"/>
        <v>1</v>
      </c>
      <c r="N2028" s="273"/>
    </row>
    <row r="2029" spans="2:14" x14ac:dyDescent="0.25">
      <c r="B2029" s="7"/>
      <c r="C2029" s="8"/>
      <c r="D2029" s="129"/>
      <c r="F2029" s="99"/>
      <c r="G2029" s="99"/>
      <c r="H2029" s="99"/>
      <c r="I2029" s="18"/>
      <c r="J2029" s="18"/>
      <c r="K2029" s="99">
        <f t="shared" si="70"/>
        <v>0</v>
      </c>
      <c r="M2029" s="96">
        <f t="shared" si="69"/>
        <v>1</v>
      </c>
      <c r="N2029" s="273"/>
    </row>
    <row r="2030" spans="2:14" x14ac:dyDescent="0.25">
      <c r="B2030" s="7"/>
      <c r="C2030" s="8"/>
      <c r="D2030" s="129"/>
      <c r="F2030" s="99"/>
      <c r="G2030" s="99"/>
      <c r="H2030" s="99"/>
      <c r="I2030" s="18"/>
      <c r="J2030" s="18"/>
      <c r="K2030" s="99">
        <f t="shared" si="70"/>
        <v>0</v>
      </c>
      <c r="M2030" s="96">
        <f t="shared" si="69"/>
        <v>1</v>
      </c>
      <c r="N2030" s="273"/>
    </row>
    <row r="2031" spans="2:14" x14ac:dyDescent="0.25">
      <c r="B2031" s="7"/>
      <c r="C2031" s="8"/>
      <c r="D2031" s="129"/>
      <c r="F2031" s="99"/>
      <c r="G2031" s="99"/>
      <c r="H2031" s="99"/>
      <c r="I2031" s="18"/>
      <c r="J2031" s="18"/>
      <c r="K2031" s="99">
        <f t="shared" si="70"/>
        <v>0</v>
      </c>
      <c r="M2031" s="96">
        <f t="shared" si="69"/>
        <v>1</v>
      </c>
      <c r="N2031" s="273"/>
    </row>
    <row r="2032" spans="2:14" x14ac:dyDescent="0.25">
      <c r="B2032" s="7"/>
      <c r="C2032" s="8"/>
      <c r="D2032" s="129"/>
      <c r="F2032" s="99"/>
      <c r="G2032" s="99"/>
      <c r="H2032" s="99"/>
      <c r="I2032" s="18"/>
      <c r="J2032" s="18"/>
      <c r="K2032" s="99">
        <f t="shared" si="70"/>
        <v>0</v>
      </c>
      <c r="M2032" s="96">
        <f t="shared" si="69"/>
        <v>1</v>
      </c>
      <c r="N2032" s="273"/>
    </row>
    <row r="2033" spans="2:14" x14ac:dyDescent="0.25">
      <c r="B2033" s="7"/>
      <c r="C2033" s="8"/>
      <c r="D2033" s="129"/>
      <c r="F2033" s="99"/>
      <c r="G2033" s="99"/>
      <c r="H2033" s="99"/>
      <c r="I2033" s="18"/>
      <c r="J2033" s="18"/>
      <c r="K2033" s="99">
        <f t="shared" si="70"/>
        <v>0</v>
      </c>
      <c r="M2033" s="96">
        <f t="shared" si="69"/>
        <v>1</v>
      </c>
      <c r="N2033" s="273"/>
    </row>
    <row r="2034" spans="2:14" x14ac:dyDescent="0.25">
      <c r="B2034" s="7"/>
      <c r="C2034" s="8"/>
      <c r="D2034" s="129"/>
      <c r="F2034" s="99"/>
      <c r="G2034" s="99"/>
      <c r="H2034" s="99"/>
      <c r="I2034" s="18"/>
      <c r="J2034" s="18"/>
      <c r="K2034" s="99">
        <f t="shared" si="70"/>
        <v>0</v>
      </c>
      <c r="M2034" s="96">
        <f t="shared" si="69"/>
        <v>1</v>
      </c>
      <c r="N2034" s="273"/>
    </row>
    <row r="2035" spans="2:14" x14ac:dyDescent="0.25">
      <c r="B2035" s="7"/>
      <c r="C2035" s="8"/>
      <c r="D2035" s="129"/>
      <c r="F2035" s="99"/>
      <c r="G2035" s="99"/>
      <c r="H2035" s="99"/>
      <c r="I2035" s="18"/>
      <c r="J2035" s="18"/>
      <c r="K2035" s="99">
        <f t="shared" si="70"/>
        <v>0</v>
      </c>
      <c r="M2035" s="96">
        <f t="shared" si="69"/>
        <v>1</v>
      </c>
      <c r="N2035" s="273"/>
    </row>
    <row r="2036" spans="2:14" x14ac:dyDescent="0.25">
      <c r="B2036" s="7"/>
      <c r="C2036" s="8"/>
      <c r="D2036" s="129"/>
      <c r="F2036" s="99"/>
      <c r="G2036" s="99"/>
      <c r="H2036" s="99"/>
      <c r="I2036" s="18"/>
      <c r="J2036" s="18"/>
      <c r="K2036" s="99">
        <f t="shared" si="70"/>
        <v>0</v>
      </c>
      <c r="M2036" s="96">
        <f t="shared" si="69"/>
        <v>1</v>
      </c>
      <c r="N2036" s="273"/>
    </row>
    <row r="2037" spans="2:14" x14ac:dyDescent="0.25">
      <c r="B2037" s="7"/>
      <c r="C2037" s="8"/>
      <c r="D2037" s="129"/>
      <c r="F2037" s="99"/>
      <c r="G2037" s="99"/>
      <c r="H2037" s="99"/>
      <c r="I2037" s="18"/>
      <c r="J2037" s="18"/>
      <c r="K2037" s="99">
        <f t="shared" si="70"/>
        <v>0</v>
      </c>
      <c r="M2037" s="96">
        <f t="shared" si="69"/>
        <v>1</v>
      </c>
      <c r="N2037" s="273"/>
    </row>
    <row r="2038" spans="2:14" x14ac:dyDescent="0.25">
      <c r="B2038" s="7"/>
      <c r="C2038" s="8"/>
      <c r="D2038" s="129"/>
      <c r="F2038" s="99"/>
      <c r="G2038" s="99"/>
      <c r="H2038" s="99"/>
      <c r="I2038" s="18"/>
      <c r="J2038" s="18"/>
      <c r="K2038" s="99">
        <f t="shared" si="70"/>
        <v>0</v>
      </c>
      <c r="M2038" s="96">
        <f t="shared" si="69"/>
        <v>1</v>
      </c>
      <c r="N2038" s="273"/>
    </row>
    <row r="2039" spans="2:14" x14ac:dyDescent="0.25">
      <c r="B2039" s="7"/>
      <c r="C2039" s="8"/>
      <c r="D2039" s="129"/>
      <c r="F2039" s="99"/>
      <c r="G2039" s="99"/>
      <c r="H2039" s="99"/>
      <c r="I2039" s="18"/>
      <c r="J2039" s="18"/>
      <c r="K2039" s="99">
        <f t="shared" si="70"/>
        <v>0</v>
      </c>
      <c r="M2039" s="96">
        <f t="shared" si="69"/>
        <v>1</v>
      </c>
      <c r="N2039" s="273"/>
    </row>
    <row r="2040" spans="2:14" x14ac:dyDescent="0.25">
      <c r="B2040" s="7"/>
      <c r="C2040" s="8"/>
      <c r="D2040" s="129"/>
      <c r="F2040" s="99"/>
      <c r="G2040" s="99"/>
      <c r="H2040" s="99"/>
      <c r="I2040" s="18"/>
      <c r="J2040" s="18"/>
      <c r="K2040" s="99">
        <f t="shared" si="70"/>
        <v>0</v>
      </c>
      <c r="M2040" s="96">
        <f t="shared" si="69"/>
        <v>1</v>
      </c>
      <c r="N2040" s="273"/>
    </row>
    <row r="2041" spans="2:14" x14ac:dyDescent="0.25">
      <c r="B2041" s="7"/>
      <c r="C2041" s="8"/>
      <c r="D2041" s="129"/>
      <c r="F2041" s="99"/>
      <c r="G2041" s="99"/>
      <c r="H2041" s="99"/>
      <c r="I2041" s="18"/>
      <c r="J2041" s="18"/>
      <c r="K2041" s="99">
        <f t="shared" si="70"/>
        <v>0</v>
      </c>
      <c r="M2041" s="96">
        <f t="shared" si="69"/>
        <v>1</v>
      </c>
      <c r="N2041" s="273"/>
    </row>
    <row r="2042" spans="2:14" x14ac:dyDescent="0.25">
      <c r="B2042" s="7"/>
      <c r="C2042" s="8"/>
      <c r="D2042" s="129"/>
      <c r="F2042" s="99"/>
      <c r="G2042" s="99"/>
      <c r="H2042" s="99"/>
      <c r="I2042" s="18"/>
      <c r="J2042" s="18"/>
      <c r="K2042" s="99">
        <f t="shared" si="70"/>
        <v>0</v>
      </c>
      <c r="M2042" s="96">
        <f t="shared" si="69"/>
        <v>1</v>
      </c>
      <c r="N2042" s="273"/>
    </row>
    <row r="2043" spans="2:14" x14ac:dyDescent="0.25">
      <c r="B2043" s="7"/>
      <c r="C2043" s="8"/>
      <c r="D2043" s="129"/>
      <c r="F2043" s="99"/>
      <c r="G2043" s="99"/>
      <c r="H2043" s="99"/>
      <c r="I2043" s="18"/>
      <c r="J2043" s="18"/>
      <c r="K2043" s="99">
        <f t="shared" si="70"/>
        <v>0</v>
      </c>
      <c r="M2043" s="96">
        <f t="shared" si="69"/>
        <v>1</v>
      </c>
      <c r="N2043" s="273"/>
    </row>
    <row r="2044" spans="2:14" x14ac:dyDescent="0.25">
      <c r="B2044" s="7"/>
      <c r="C2044" s="8"/>
      <c r="D2044" s="129"/>
      <c r="F2044" s="99"/>
      <c r="G2044" s="99"/>
      <c r="H2044" s="99"/>
      <c r="I2044" s="18"/>
      <c r="J2044" s="18"/>
      <c r="K2044" s="99">
        <f t="shared" si="70"/>
        <v>0</v>
      </c>
      <c r="M2044" s="96">
        <f t="shared" si="69"/>
        <v>1</v>
      </c>
      <c r="N2044" s="273"/>
    </row>
    <row r="2045" spans="2:14" x14ac:dyDescent="0.25">
      <c r="B2045" s="7"/>
      <c r="C2045" s="8"/>
      <c r="D2045" s="129"/>
      <c r="F2045" s="99"/>
      <c r="G2045" s="99"/>
      <c r="H2045" s="99"/>
      <c r="I2045" s="18"/>
      <c r="J2045" s="18"/>
      <c r="K2045" s="99">
        <f t="shared" si="70"/>
        <v>0</v>
      </c>
      <c r="M2045" s="96">
        <f t="shared" si="69"/>
        <v>1</v>
      </c>
      <c r="N2045" s="273"/>
    </row>
    <row r="2046" spans="2:14" x14ac:dyDescent="0.25">
      <c r="B2046" s="7"/>
      <c r="C2046" s="8"/>
      <c r="D2046" s="129"/>
      <c r="F2046" s="99"/>
      <c r="G2046" s="99"/>
      <c r="H2046" s="99"/>
      <c r="I2046" s="18"/>
      <c r="J2046" s="18"/>
      <c r="K2046" s="99">
        <f t="shared" si="70"/>
        <v>0</v>
      </c>
      <c r="M2046" s="96">
        <f t="shared" si="69"/>
        <v>1</v>
      </c>
      <c r="N2046" s="273"/>
    </row>
    <row r="2047" spans="2:14" x14ac:dyDescent="0.25">
      <c r="B2047" s="7"/>
      <c r="C2047" s="8"/>
      <c r="D2047" s="129"/>
      <c r="F2047" s="99"/>
      <c r="G2047" s="99"/>
      <c r="H2047" s="99"/>
      <c r="I2047" s="18"/>
      <c r="J2047" s="18"/>
      <c r="K2047" s="99">
        <f t="shared" si="70"/>
        <v>0</v>
      </c>
      <c r="M2047" s="96">
        <f t="shared" si="69"/>
        <v>1</v>
      </c>
      <c r="N2047" s="273"/>
    </row>
    <row r="2048" spans="2:14" x14ac:dyDescent="0.25">
      <c r="B2048" s="7"/>
      <c r="C2048" s="8"/>
      <c r="D2048" s="129"/>
      <c r="F2048" s="99"/>
      <c r="G2048" s="99"/>
      <c r="H2048" s="99"/>
      <c r="I2048" s="18"/>
      <c r="J2048" s="18"/>
      <c r="K2048" s="99">
        <f t="shared" si="70"/>
        <v>0</v>
      </c>
      <c r="M2048" s="96">
        <f t="shared" si="69"/>
        <v>1</v>
      </c>
      <c r="N2048" s="273"/>
    </row>
    <row r="2049" spans="2:14" x14ac:dyDescent="0.25">
      <c r="B2049" s="7"/>
      <c r="C2049" s="8"/>
      <c r="D2049" s="129"/>
      <c r="F2049" s="99"/>
      <c r="G2049" s="99"/>
      <c r="H2049" s="99"/>
      <c r="I2049" s="18"/>
      <c r="J2049" s="18"/>
      <c r="K2049" s="99">
        <f t="shared" si="70"/>
        <v>0</v>
      </c>
      <c r="M2049" s="96">
        <f t="shared" si="69"/>
        <v>1</v>
      </c>
      <c r="N2049" s="273"/>
    </row>
    <row r="2050" spans="2:14" x14ac:dyDescent="0.25">
      <c r="B2050" s="7"/>
      <c r="C2050" s="8"/>
      <c r="D2050" s="129"/>
      <c r="F2050" s="99"/>
      <c r="G2050" s="99"/>
      <c r="H2050" s="99"/>
      <c r="I2050" s="18"/>
      <c r="J2050" s="18"/>
      <c r="K2050" s="99">
        <f t="shared" si="70"/>
        <v>0</v>
      </c>
      <c r="M2050" s="96">
        <f t="shared" si="69"/>
        <v>1</v>
      </c>
      <c r="N2050" s="273"/>
    </row>
    <row r="2051" spans="2:14" x14ac:dyDescent="0.25">
      <c r="B2051" s="7"/>
      <c r="C2051" s="8"/>
      <c r="D2051" s="129"/>
      <c r="F2051" s="99"/>
      <c r="G2051" s="99"/>
      <c r="H2051" s="99"/>
      <c r="I2051" s="18"/>
      <c r="J2051" s="18"/>
      <c r="K2051" s="99">
        <f t="shared" si="70"/>
        <v>0</v>
      </c>
      <c r="M2051" s="96">
        <f t="shared" si="69"/>
        <v>1</v>
      </c>
      <c r="N2051" s="273"/>
    </row>
    <row r="2052" spans="2:14" x14ac:dyDescent="0.25">
      <c r="B2052" s="7"/>
      <c r="C2052" s="8"/>
      <c r="D2052" s="129"/>
      <c r="F2052" s="99"/>
      <c r="G2052" s="99"/>
      <c r="H2052" s="99"/>
      <c r="I2052" s="18"/>
      <c r="J2052" s="18"/>
      <c r="K2052" s="99">
        <f t="shared" si="70"/>
        <v>0</v>
      </c>
      <c r="M2052" s="96">
        <f t="shared" si="69"/>
        <v>1</v>
      </c>
      <c r="N2052" s="273"/>
    </row>
    <row r="2053" spans="2:14" x14ac:dyDescent="0.25">
      <c r="B2053" s="7"/>
      <c r="C2053" s="8"/>
      <c r="D2053" s="129"/>
      <c r="F2053" s="99"/>
      <c r="G2053" s="99"/>
      <c r="H2053" s="99"/>
      <c r="I2053" s="18"/>
      <c r="J2053" s="18"/>
      <c r="K2053" s="99">
        <f t="shared" si="70"/>
        <v>0</v>
      </c>
      <c r="M2053" s="96">
        <f t="shared" si="69"/>
        <v>1</v>
      </c>
      <c r="N2053" s="273"/>
    </row>
    <row r="2054" spans="2:14" x14ac:dyDescent="0.25">
      <c r="B2054" s="7"/>
      <c r="C2054" s="8"/>
      <c r="D2054" s="129"/>
      <c r="F2054" s="99"/>
      <c r="G2054" s="99"/>
      <c r="H2054" s="99"/>
      <c r="I2054" s="18"/>
      <c r="J2054" s="18"/>
      <c r="K2054" s="99">
        <f t="shared" si="70"/>
        <v>0</v>
      </c>
      <c r="M2054" s="96">
        <f t="shared" si="69"/>
        <v>1</v>
      </c>
      <c r="N2054" s="273"/>
    </row>
    <row r="2055" spans="2:14" x14ac:dyDescent="0.25">
      <c r="B2055" s="7"/>
      <c r="C2055" s="8"/>
      <c r="D2055" s="129"/>
      <c r="F2055" s="99"/>
      <c r="G2055" s="99"/>
      <c r="H2055" s="99"/>
      <c r="I2055" s="18"/>
      <c r="J2055" s="18"/>
      <c r="K2055" s="99">
        <f t="shared" si="70"/>
        <v>0</v>
      </c>
      <c r="M2055" s="96">
        <f t="shared" si="69"/>
        <v>1</v>
      </c>
      <c r="N2055" s="273"/>
    </row>
    <row r="2056" spans="2:14" x14ac:dyDescent="0.25">
      <c r="B2056" s="7"/>
      <c r="C2056" s="8"/>
      <c r="D2056" s="129"/>
      <c r="F2056" s="99"/>
      <c r="G2056" s="99"/>
      <c r="H2056" s="99"/>
      <c r="I2056" s="18"/>
      <c r="J2056" s="18"/>
      <c r="K2056" s="99">
        <f t="shared" si="70"/>
        <v>0</v>
      </c>
      <c r="M2056" s="96">
        <f t="shared" si="69"/>
        <v>1</v>
      </c>
      <c r="N2056" s="273"/>
    </row>
    <row r="2057" spans="2:14" x14ac:dyDescent="0.25">
      <c r="B2057" s="7"/>
      <c r="C2057" s="8"/>
      <c r="D2057" s="129"/>
      <c r="F2057" s="99"/>
      <c r="G2057" s="99"/>
      <c r="H2057" s="99"/>
      <c r="I2057" s="18"/>
      <c r="J2057" s="18"/>
      <c r="K2057" s="99">
        <f t="shared" si="70"/>
        <v>0</v>
      </c>
      <c r="M2057" s="96">
        <f t="shared" si="69"/>
        <v>1</v>
      </c>
      <c r="N2057" s="273"/>
    </row>
    <row r="2058" spans="2:14" x14ac:dyDescent="0.25">
      <c r="B2058" s="7"/>
      <c r="C2058" s="8"/>
      <c r="D2058" s="129"/>
      <c r="F2058" s="99"/>
      <c r="G2058" s="99"/>
      <c r="H2058" s="99"/>
      <c r="I2058" s="18"/>
      <c r="J2058" s="18"/>
      <c r="K2058" s="99">
        <f t="shared" si="70"/>
        <v>0</v>
      </c>
      <c r="M2058" s="96">
        <f t="shared" si="69"/>
        <v>1</v>
      </c>
      <c r="N2058" s="273"/>
    </row>
    <row r="2059" spans="2:14" x14ac:dyDescent="0.25">
      <c r="B2059" s="7"/>
      <c r="C2059" s="8"/>
      <c r="D2059" s="129"/>
      <c r="F2059" s="99"/>
      <c r="G2059" s="99"/>
      <c r="H2059" s="99"/>
      <c r="I2059" s="18"/>
      <c r="J2059" s="18"/>
      <c r="K2059" s="99">
        <f t="shared" si="70"/>
        <v>0</v>
      </c>
      <c r="M2059" s="96">
        <f t="shared" si="69"/>
        <v>1</v>
      </c>
      <c r="N2059" s="273"/>
    </row>
    <row r="2060" spans="2:14" x14ac:dyDescent="0.25">
      <c r="B2060" s="7"/>
      <c r="C2060" s="8"/>
      <c r="D2060" s="129"/>
      <c r="F2060" s="99"/>
      <c r="G2060" s="99"/>
      <c r="H2060" s="99"/>
      <c r="I2060" s="18"/>
      <c r="J2060" s="18"/>
      <c r="K2060" s="99">
        <f t="shared" si="70"/>
        <v>0</v>
      </c>
      <c r="M2060" s="96">
        <f t="shared" si="69"/>
        <v>1</v>
      </c>
      <c r="N2060" s="273"/>
    </row>
    <row r="2061" spans="2:14" x14ac:dyDescent="0.25">
      <c r="B2061" s="7"/>
      <c r="C2061" s="8"/>
      <c r="D2061" s="129"/>
      <c r="F2061" s="99"/>
      <c r="G2061" s="99"/>
      <c r="H2061" s="99"/>
      <c r="I2061" s="18"/>
      <c r="J2061" s="18"/>
      <c r="K2061" s="99">
        <f t="shared" si="70"/>
        <v>0</v>
      </c>
      <c r="M2061" s="96">
        <f t="shared" si="69"/>
        <v>1</v>
      </c>
      <c r="N2061" s="273"/>
    </row>
    <row r="2062" spans="2:14" x14ac:dyDescent="0.25">
      <c r="B2062" s="7"/>
      <c r="C2062" s="8"/>
      <c r="D2062" s="129"/>
      <c r="F2062" s="99"/>
      <c r="G2062" s="99"/>
      <c r="H2062" s="99"/>
      <c r="I2062" s="18"/>
      <c r="J2062" s="18"/>
      <c r="K2062" s="99">
        <f t="shared" si="70"/>
        <v>0</v>
      </c>
      <c r="M2062" s="96">
        <f t="shared" si="69"/>
        <v>1</v>
      </c>
      <c r="N2062" s="273"/>
    </row>
    <row r="2063" spans="2:14" x14ac:dyDescent="0.25">
      <c r="B2063" s="7"/>
      <c r="C2063" s="8"/>
      <c r="D2063" s="129"/>
      <c r="F2063" s="99"/>
      <c r="G2063" s="99"/>
      <c r="H2063" s="99"/>
      <c r="I2063" s="18"/>
      <c r="J2063" s="18"/>
      <c r="K2063" s="99">
        <f t="shared" si="70"/>
        <v>0</v>
      </c>
      <c r="M2063" s="96">
        <f t="shared" si="69"/>
        <v>1</v>
      </c>
      <c r="N2063" s="273"/>
    </row>
    <row r="2064" spans="2:14" x14ac:dyDescent="0.25">
      <c r="B2064" s="7"/>
      <c r="C2064" s="8"/>
      <c r="D2064" s="129"/>
      <c r="F2064" s="99"/>
      <c r="G2064" s="99"/>
      <c r="H2064" s="99"/>
      <c r="I2064" s="18"/>
      <c r="J2064" s="18"/>
      <c r="K2064" s="99">
        <f t="shared" si="70"/>
        <v>0</v>
      </c>
      <c r="M2064" s="96">
        <f t="shared" si="69"/>
        <v>1</v>
      </c>
      <c r="N2064" s="273"/>
    </row>
    <row r="2065" spans="2:14" x14ac:dyDescent="0.25">
      <c r="B2065" s="7"/>
      <c r="C2065" s="8"/>
      <c r="D2065" s="129"/>
      <c r="F2065" s="99"/>
      <c r="G2065" s="99"/>
      <c r="H2065" s="99"/>
      <c r="I2065" s="18"/>
      <c r="J2065" s="18"/>
      <c r="K2065" s="99">
        <f t="shared" si="70"/>
        <v>0</v>
      </c>
      <c r="M2065" s="96">
        <f t="shared" ref="M2065:M2128" si="71">UltimoDia(D2065)</f>
        <v>1</v>
      </c>
      <c r="N2065" s="273"/>
    </row>
    <row r="2066" spans="2:14" x14ac:dyDescent="0.25">
      <c r="B2066" s="7"/>
      <c r="C2066" s="8"/>
      <c r="D2066" s="129"/>
      <c r="F2066" s="99"/>
      <c r="G2066" s="99"/>
      <c r="H2066" s="99"/>
      <c r="I2066" s="18"/>
      <c r="J2066" s="18"/>
      <c r="K2066" s="99">
        <f t="shared" si="70"/>
        <v>0</v>
      </c>
      <c r="M2066" s="96">
        <f t="shared" si="71"/>
        <v>1</v>
      </c>
      <c r="N2066" s="273"/>
    </row>
    <row r="2067" spans="2:14" x14ac:dyDescent="0.25">
      <c r="B2067" s="7"/>
      <c r="C2067" s="8"/>
      <c r="D2067" s="129"/>
      <c r="F2067" s="99"/>
      <c r="G2067" s="99"/>
      <c r="H2067" s="99"/>
      <c r="I2067" s="18"/>
      <c r="J2067" s="18"/>
      <c r="K2067" s="99">
        <f t="shared" si="70"/>
        <v>0</v>
      </c>
      <c r="M2067" s="96">
        <f t="shared" si="71"/>
        <v>1</v>
      </c>
      <c r="N2067" s="273"/>
    </row>
    <row r="2068" spans="2:14" x14ac:dyDescent="0.25">
      <c r="B2068" s="7"/>
      <c r="C2068" s="8"/>
      <c r="D2068" s="129"/>
      <c r="F2068" s="99"/>
      <c r="G2068" s="99"/>
      <c r="H2068" s="99"/>
      <c r="I2068" s="18"/>
      <c r="J2068" s="18"/>
      <c r="K2068" s="99">
        <f t="shared" si="70"/>
        <v>0</v>
      </c>
      <c r="M2068" s="96">
        <f t="shared" si="71"/>
        <v>1</v>
      </c>
      <c r="N2068" s="273"/>
    </row>
    <row r="2069" spans="2:14" x14ac:dyDescent="0.25">
      <c r="B2069" s="7"/>
      <c r="C2069" s="8"/>
      <c r="D2069" s="129"/>
      <c r="F2069" s="99"/>
      <c r="G2069" s="99"/>
      <c r="H2069" s="99"/>
      <c r="I2069" s="18"/>
      <c r="J2069" s="18"/>
      <c r="K2069" s="99">
        <f t="shared" si="70"/>
        <v>0</v>
      </c>
      <c r="M2069" s="96">
        <f t="shared" si="71"/>
        <v>1</v>
      </c>
      <c r="N2069" s="273"/>
    </row>
    <row r="2070" spans="2:14" x14ac:dyDescent="0.25">
      <c r="B2070" s="7"/>
      <c r="C2070" s="8"/>
      <c r="D2070" s="129"/>
      <c r="F2070" s="99"/>
      <c r="G2070" s="99"/>
      <c r="H2070" s="99"/>
      <c r="I2070" s="18"/>
      <c r="J2070" s="18"/>
      <c r="K2070" s="99">
        <f t="shared" si="70"/>
        <v>0</v>
      </c>
      <c r="M2070" s="96">
        <f t="shared" si="71"/>
        <v>1</v>
      </c>
      <c r="N2070" s="273"/>
    </row>
    <row r="2071" spans="2:14" x14ac:dyDescent="0.25">
      <c r="B2071" s="7"/>
      <c r="C2071" s="8"/>
      <c r="D2071" s="129"/>
      <c r="F2071" s="99"/>
      <c r="G2071" s="99"/>
      <c r="H2071" s="99"/>
      <c r="I2071" s="18"/>
      <c r="J2071" s="18"/>
      <c r="K2071" s="99">
        <f t="shared" si="70"/>
        <v>0</v>
      </c>
      <c r="M2071" s="96">
        <f t="shared" si="71"/>
        <v>1</v>
      </c>
      <c r="N2071" s="273"/>
    </row>
    <row r="2072" spans="2:14" x14ac:dyDescent="0.25">
      <c r="B2072" s="7"/>
      <c r="C2072" s="8"/>
      <c r="D2072" s="129"/>
      <c r="F2072" s="99"/>
      <c r="G2072" s="99"/>
      <c r="H2072" s="99"/>
      <c r="I2072" s="18"/>
      <c r="J2072" s="18"/>
      <c r="K2072" s="99">
        <f t="shared" si="70"/>
        <v>0</v>
      </c>
      <c r="M2072" s="96">
        <f t="shared" si="71"/>
        <v>1</v>
      </c>
      <c r="N2072" s="273"/>
    </row>
    <row r="2073" spans="2:14" x14ac:dyDescent="0.25">
      <c r="B2073" s="7"/>
      <c r="C2073" s="8"/>
      <c r="D2073" s="129"/>
      <c r="F2073" s="99"/>
      <c r="G2073" s="99"/>
      <c r="H2073" s="99"/>
      <c r="I2073" s="18"/>
      <c r="J2073" s="18"/>
      <c r="K2073" s="99">
        <f t="shared" si="70"/>
        <v>0</v>
      </c>
      <c r="M2073" s="96">
        <f t="shared" si="71"/>
        <v>1</v>
      </c>
      <c r="N2073" s="273"/>
    </row>
    <row r="2074" spans="2:14" x14ac:dyDescent="0.25">
      <c r="B2074" s="7"/>
      <c r="C2074" s="8"/>
      <c r="D2074" s="129"/>
      <c r="F2074" s="99"/>
      <c r="G2074" s="99"/>
      <c r="H2074" s="99"/>
      <c r="I2074" s="18"/>
      <c r="J2074" s="18"/>
      <c r="K2074" s="99">
        <f t="shared" si="70"/>
        <v>0</v>
      </c>
      <c r="M2074" s="96">
        <f t="shared" si="71"/>
        <v>1</v>
      </c>
      <c r="N2074" s="273"/>
    </row>
    <row r="2075" spans="2:14" x14ac:dyDescent="0.25">
      <c r="B2075" s="7"/>
      <c r="C2075" s="8"/>
      <c r="D2075" s="129"/>
      <c r="F2075" s="99"/>
      <c r="G2075" s="99"/>
      <c r="H2075" s="99"/>
      <c r="I2075" s="18"/>
      <c r="J2075" s="18"/>
      <c r="K2075" s="99">
        <f t="shared" si="70"/>
        <v>0</v>
      </c>
      <c r="M2075" s="96">
        <f t="shared" si="71"/>
        <v>1</v>
      </c>
      <c r="N2075" s="273"/>
    </row>
    <row r="2076" spans="2:14" x14ac:dyDescent="0.25">
      <c r="B2076" s="7"/>
      <c r="C2076" s="8"/>
      <c r="D2076" s="129"/>
      <c r="F2076" s="99"/>
      <c r="G2076" s="99"/>
      <c r="H2076" s="99"/>
      <c r="I2076" s="18"/>
      <c r="J2076" s="18"/>
      <c r="K2076" s="99">
        <f t="shared" si="70"/>
        <v>0</v>
      </c>
      <c r="M2076" s="96">
        <f t="shared" si="71"/>
        <v>1</v>
      </c>
      <c r="N2076" s="273"/>
    </row>
    <row r="2077" spans="2:14" x14ac:dyDescent="0.25">
      <c r="B2077" s="7"/>
      <c r="C2077" s="8"/>
      <c r="D2077" s="129"/>
      <c r="F2077" s="99"/>
      <c r="G2077" s="99"/>
      <c r="H2077" s="99"/>
      <c r="I2077" s="18"/>
      <c r="J2077" s="18"/>
      <c r="K2077" s="99">
        <f t="shared" si="70"/>
        <v>0</v>
      </c>
      <c r="M2077" s="96">
        <f t="shared" si="71"/>
        <v>1</v>
      </c>
      <c r="N2077" s="273"/>
    </row>
    <row r="2078" spans="2:14" x14ac:dyDescent="0.25">
      <c r="B2078" s="7"/>
      <c r="C2078" s="8"/>
      <c r="D2078" s="129"/>
      <c r="F2078" s="99"/>
      <c r="G2078" s="99"/>
      <c r="H2078" s="99"/>
      <c r="I2078" s="18"/>
      <c r="J2078" s="18"/>
      <c r="K2078" s="99">
        <f t="shared" si="70"/>
        <v>0</v>
      </c>
      <c r="M2078" s="96">
        <f t="shared" si="71"/>
        <v>1</v>
      </c>
      <c r="N2078" s="273"/>
    </row>
    <row r="2079" spans="2:14" x14ac:dyDescent="0.25">
      <c r="B2079" s="7"/>
      <c r="C2079" s="8"/>
      <c r="D2079" s="129"/>
      <c r="F2079" s="99"/>
      <c r="G2079" s="99"/>
      <c r="H2079" s="99"/>
      <c r="I2079" s="18"/>
      <c r="J2079" s="18"/>
      <c r="K2079" s="99">
        <f t="shared" si="70"/>
        <v>0</v>
      </c>
      <c r="M2079" s="96">
        <f t="shared" si="71"/>
        <v>1</v>
      </c>
      <c r="N2079" s="273"/>
    </row>
    <row r="2080" spans="2:14" x14ac:dyDescent="0.25">
      <c r="B2080" s="7"/>
      <c r="C2080" s="8"/>
      <c r="D2080" s="129"/>
      <c r="F2080" s="99"/>
      <c r="G2080" s="99"/>
      <c r="H2080" s="99"/>
      <c r="I2080" s="18"/>
      <c r="J2080" s="18"/>
      <c r="K2080" s="99">
        <f t="shared" si="70"/>
        <v>0</v>
      </c>
      <c r="M2080" s="96">
        <f t="shared" si="71"/>
        <v>1</v>
      </c>
      <c r="N2080" s="273"/>
    </row>
    <row r="2081" spans="2:14" x14ac:dyDescent="0.25">
      <c r="B2081" s="7"/>
      <c r="C2081" s="8"/>
      <c r="D2081" s="129"/>
      <c r="F2081" s="99"/>
      <c r="G2081" s="99"/>
      <c r="H2081" s="99"/>
      <c r="I2081" s="18"/>
      <c r="J2081" s="18"/>
      <c r="K2081" s="99">
        <f t="shared" si="70"/>
        <v>0</v>
      </c>
      <c r="M2081" s="96">
        <f t="shared" si="71"/>
        <v>1</v>
      </c>
      <c r="N2081" s="273"/>
    </row>
    <row r="2082" spans="2:14" x14ac:dyDescent="0.25">
      <c r="B2082" s="7"/>
      <c r="C2082" s="8"/>
      <c r="D2082" s="129"/>
      <c r="F2082" s="99"/>
      <c r="G2082" s="99"/>
      <c r="H2082" s="99"/>
      <c r="I2082" s="18"/>
      <c r="J2082" s="18"/>
      <c r="K2082" s="99">
        <f t="shared" si="70"/>
        <v>0</v>
      </c>
      <c r="M2082" s="96">
        <f t="shared" si="71"/>
        <v>1</v>
      </c>
      <c r="N2082" s="273"/>
    </row>
    <row r="2083" spans="2:14" x14ac:dyDescent="0.25">
      <c r="B2083" s="7"/>
      <c r="C2083" s="8"/>
      <c r="D2083" s="129"/>
      <c r="F2083" s="99"/>
      <c r="G2083" s="99"/>
      <c r="H2083" s="99"/>
      <c r="I2083" s="18"/>
      <c r="J2083" s="18"/>
      <c r="K2083" s="99">
        <f t="shared" si="70"/>
        <v>0</v>
      </c>
      <c r="M2083" s="96">
        <f t="shared" si="71"/>
        <v>1</v>
      </c>
      <c r="N2083" s="273"/>
    </row>
    <row r="2084" spans="2:14" x14ac:dyDescent="0.25">
      <c r="B2084" s="7"/>
      <c r="C2084" s="8"/>
      <c r="D2084" s="129"/>
      <c r="F2084" s="99"/>
      <c r="G2084" s="99"/>
      <c r="H2084" s="99"/>
      <c r="I2084" s="18"/>
      <c r="J2084" s="18"/>
      <c r="K2084" s="99">
        <f t="shared" si="70"/>
        <v>0</v>
      </c>
      <c r="M2084" s="96">
        <f t="shared" si="71"/>
        <v>1</v>
      </c>
      <c r="N2084" s="273"/>
    </row>
    <row r="2085" spans="2:14" x14ac:dyDescent="0.25">
      <c r="B2085" s="7"/>
      <c r="C2085" s="8"/>
      <c r="D2085" s="129"/>
      <c r="F2085" s="99"/>
      <c r="G2085" s="99"/>
      <c r="H2085" s="99"/>
      <c r="I2085" s="18"/>
      <c r="J2085" s="18"/>
      <c r="K2085" s="99">
        <f t="shared" si="70"/>
        <v>0</v>
      </c>
      <c r="M2085" s="96">
        <f t="shared" si="71"/>
        <v>1</v>
      </c>
      <c r="N2085" s="273"/>
    </row>
    <row r="2086" spans="2:14" x14ac:dyDescent="0.25">
      <c r="B2086" s="7"/>
      <c r="C2086" s="8"/>
      <c r="D2086" s="129"/>
      <c r="F2086" s="99"/>
      <c r="G2086" s="99"/>
      <c r="H2086" s="99"/>
      <c r="I2086" s="18"/>
      <c r="J2086" s="18"/>
      <c r="K2086" s="99">
        <f t="shared" si="70"/>
        <v>0</v>
      </c>
      <c r="M2086" s="96">
        <f t="shared" si="71"/>
        <v>1</v>
      </c>
      <c r="N2086" s="273"/>
    </row>
    <row r="2087" spans="2:14" x14ac:dyDescent="0.25">
      <c r="B2087" s="7"/>
      <c r="C2087" s="8"/>
      <c r="D2087" s="129"/>
      <c r="F2087" s="99"/>
      <c r="G2087" s="99"/>
      <c r="H2087" s="99"/>
      <c r="I2087" s="18"/>
      <c r="J2087" s="18"/>
      <c r="K2087" s="99">
        <f t="shared" si="70"/>
        <v>0</v>
      </c>
      <c r="M2087" s="96">
        <f t="shared" si="71"/>
        <v>1</v>
      </c>
      <c r="N2087" s="273"/>
    </row>
    <row r="2088" spans="2:14" x14ac:dyDescent="0.25">
      <c r="B2088" s="7"/>
      <c r="C2088" s="8"/>
      <c r="D2088" s="129"/>
      <c r="F2088" s="99"/>
      <c r="G2088" s="99"/>
      <c r="H2088" s="99"/>
      <c r="I2088" s="18"/>
      <c r="J2088" s="18"/>
      <c r="K2088" s="99">
        <f t="shared" si="70"/>
        <v>0</v>
      </c>
      <c r="M2088" s="96">
        <f t="shared" si="71"/>
        <v>1</v>
      </c>
      <c r="N2088" s="273"/>
    </row>
    <row r="2089" spans="2:14" x14ac:dyDescent="0.25">
      <c r="B2089" s="7"/>
      <c r="C2089" s="8"/>
      <c r="D2089" s="129"/>
      <c r="F2089" s="99"/>
      <c r="G2089" s="99"/>
      <c r="H2089" s="99"/>
      <c r="I2089" s="18"/>
      <c r="J2089" s="18"/>
      <c r="K2089" s="99">
        <f t="shared" si="70"/>
        <v>0</v>
      </c>
      <c r="M2089" s="96">
        <f t="shared" si="71"/>
        <v>1</v>
      </c>
      <c r="N2089" s="273"/>
    </row>
    <row r="2090" spans="2:14" x14ac:dyDescent="0.25">
      <c r="B2090" s="7"/>
      <c r="C2090" s="8"/>
      <c r="D2090" s="129"/>
      <c r="F2090" s="99"/>
      <c r="G2090" s="99"/>
      <c r="H2090" s="99"/>
      <c r="I2090" s="18"/>
      <c r="J2090" s="18"/>
      <c r="K2090" s="99">
        <f t="shared" ref="K2090:K2153" si="72">IF(ctConta="",K2089+F2090,IF(I2090=ctConta,K2089+F2090,K2089))</f>
        <v>0</v>
      </c>
      <c r="M2090" s="96">
        <f t="shared" si="71"/>
        <v>1</v>
      </c>
      <c r="N2090" s="273"/>
    </row>
    <row r="2091" spans="2:14" x14ac:dyDescent="0.25">
      <c r="B2091" s="7"/>
      <c r="C2091" s="8"/>
      <c r="D2091" s="129"/>
      <c r="F2091" s="99"/>
      <c r="G2091" s="99"/>
      <c r="H2091" s="99"/>
      <c r="I2091" s="18"/>
      <c r="J2091" s="18"/>
      <c r="K2091" s="99">
        <f t="shared" si="72"/>
        <v>0</v>
      </c>
      <c r="M2091" s="96">
        <f t="shared" si="71"/>
        <v>1</v>
      </c>
      <c r="N2091" s="273"/>
    </row>
    <row r="2092" spans="2:14" x14ac:dyDescent="0.25">
      <c r="B2092" s="7"/>
      <c r="C2092" s="8"/>
      <c r="D2092" s="129"/>
      <c r="F2092" s="99"/>
      <c r="G2092" s="99"/>
      <c r="H2092" s="99"/>
      <c r="I2092" s="18"/>
      <c r="J2092" s="18"/>
      <c r="K2092" s="99">
        <f t="shared" si="72"/>
        <v>0</v>
      </c>
      <c r="M2092" s="96">
        <f t="shared" si="71"/>
        <v>1</v>
      </c>
      <c r="N2092" s="273"/>
    </row>
    <row r="2093" spans="2:14" x14ac:dyDescent="0.25">
      <c r="B2093" s="7"/>
      <c r="C2093" s="8"/>
      <c r="D2093" s="129"/>
      <c r="F2093" s="99"/>
      <c r="G2093" s="99"/>
      <c r="H2093" s="99"/>
      <c r="I2093" s="18"/>
      <c r="J2093" s="18"/>
      <c r="K2093" s="99">
        <f t="shared" si="72"/>
        <v>0</v>
      </c>
      <c r="M2093" s="96">
        <f t="shared" si="71"/>
        <v>1</v>
      </c>
      <c r="N2093" s="273"/>
    </row>
    <row r="2094" spans="2:14" x14ac:dyDescent="0.25">
      <c r="B2094" s="7"/>
      <c r="C2094" s="8"/>
      <c r="D2094" s="129"/>
      <c r="F2094" s="99"/>
      <c r="G2094" s="99"/>
      <c r="H2094" s="99"/>
      <c r="I2094" s="18"/>
      <c r="J2094" s="18"/>
      <c r="K2094" s="99">
        <f t="shared" si="72"/>
        <v>0</v>
      </c>
      <c r="M2094" s="96">
        <f t="shared" si="71"/>
        <v>1</v>
      </c>
      <c r="N2094" s="273"/>
    </row>
    <row r="2095" spans="2:14" x14ac:dyDescent="0.25">
      <c r="B2095" s="7"/>
      <c r="C2095" s="8"/>
      <c r="D2095" s="129"/>
      <c r="F2095" s="99"/>
      <c r="G2095" s="99"/>
      <c r="H2095" s="99"/>
      <c r="I2095" s="18"/>
      <c r="J2095" s="18"/>
      <c r="K2095" s="99">
        <f t="shared" si="72"/>
        <v>0</v>
      </c>
      <c r="M2095" s="96">
        <f t="shared" si="71"/>
        <v>1</v>
      </c>
      <c r="N2095" s="273"/>
    </row>
    <row r="2096" spans="2:14" x14ac:dyDescent="0.25">
      <c r="B2096" s="7"/>
      <c r="C2096" s="8"/>
      <c r="D2096" s="129"/>
      <c r="F2096" s="99"/>
      <c r="G2096" s="99"/>
      <c r="H2096" s="99"/>
      <c r="I2096" s="18"/>
      <c r="J2096" s="18"/>
      <c r="K2096" s="99">
        <f t="shared" si="72"/>
        <v>0</v>
      </c>
      <c r="M2096" s="96">
        <f t="shared" si="71"/>
        <v>1</v>
      </c>
      <c r="N2096" s="273"/>
    </row>
    <row r="2097" spans="2:14" x14ac:dyDescent="0.25">
      <c r="B2097" s="7"/>
      <c r="C2097" s="8"/>
      <c r="D2097" s="129"/>
      <c r="F2097" s="99"/>
      <c r="G2097" s="99"/>
      <c r="H2097" s="99"/>
      <c r="I2097" s="18"/>
      <c r="J2097" s="18"/>
      <c r="K2097" s="99">
        <f t="shared" si="72"/>
        <v>0</v>
      </c>
      <c r="M2097" s="96">
        <f t="shared" si="71"/>
        <v>1</v>
      </c>
      <c r="N2097" s="273"/>
    </row>
    <row r="2098" spans="2:14" x14ac:dyDescent="0.25">
      <c r="B2098" s="7"/>
      <c r="C2098" s="8"/>
      <c r="D2098" s="129"/>
      <c r="F2098" s="99"/>
      <c r="G2098" s="99"/>
      <c r="H2098" s="99"/>
      <c r="I2098" s="18"/>
      <c r="J2098" s="18"/>
      <c r="K2098" s="99">
        <f t="shared" si="72"/>
        <v>0</v>
      </c>
      <c r="M2098" s="96">
        <f t="shared" si="71"/>
        <v>1</v>
      </c>
      <c r="N2098" s="273"/>
    </row>
    <row r="2099" spans="2:14" x14ac:dyDescent="0.25">
      <c r="B2099" s="7"/>
      <c r="C2099" s="8"/>
      <c r="D2099" s="129"/>
      <c r="F2099" s="99"/>
      <c r="G2099" s="99"/>
      <c r="H2099" s="99"/>
      <c r="I2099" s="18"/>
      <c r="J2099" s="18"/>
      <c r="K2099" s="99">
        <f t="shared" si="72"/>
        <v>0</v>
      </c>
      <c r="M2099" s="96">
        <f t="shared" si="71"/>
        <v>1</v>
      </c>
      <c r="N2099" s="273"/>
    </row>
    <row r="2100" spans="2:14" x14ac:dyDescent="0.25">
      <c r="B2100" s="7"/>
      <c r="C2100" s="8"/>
      <c r="D2100" s="129"/>
      <c r="F2100" s="99"/>
      <c r="G2100" s="99"/>
      <c r="H2100" s="99"/>
      <c r="I2100" s="18"/>
      <c r="J2100" s="18"/>
      <c r="K2100" s="99">
        <f t="shared" si="72"/>
        <v>0</v>
      </c>
      <c r="M2100" s="96">
        <f t="shared" si="71"/>
        <v>1</v>
      </c>
      <c r="N2100" s="273"/>
    </row>
    <row r="2101" spans="2:14" x14ac:dyDescent="0.25">
      <c r="B2101" s="7"/>
      <c r="C2101" s="8"/>
      <c r="D2101" s="129"/>
      <c r="F2101" s="99"/>
      <c r="G2101" s="99"/>
      <c r="H2101" s="99"/>
      <c r="I2101" s="18"/>
      <c r="J2101" s="18"/>
      <c r="K2101" s="99">
        <f t="shared" si="72"/>
        <v>0</v>
      </c>
      <c r="M2101" s="96">
        <f t="shared" si="71"/>
        <v>1</v>
      </c>
      <c r="N2101" s="273"/>
    </row>
    <row r="2102" spans="2:14" x14ac:dyDescent="0.25">
      <c r="B2102" s="7"/>
      <c r="C2102" s="8"/>
      <c r="D2102" s="129"/>
      <c r="F2102" s="99"/>
      <c r="G2102" s="99"/>
      <c r="H2102" s="99"/>
      <c r="I2102" s="18"/>
      <c r="J2102" s="18"/>
      <c r="K2102" s="99">
        <f t="shared" si="72"/>
        <v>0</v>
      </c>
      <c r="M2102" s="96">
        <f t="shared" si="71"/>
        <v>1</v>
      </c>
      <c r="N2102" s="273"/>
    </row>
    <row r="2103" spans="2:14" x14ac:dyDescent="0.25">
      <c r="B2103" s="7"/>
      <c r="C2103" s="8"/>
      <c r="D2103" s="129"/>
      <c r="F2103" s="99"/>
      <c r="G2103" s="99"/>
      <c r="H2103" s="99"/>
      <c r="I2103" s="18"/>
      <c r="J2103" s="18"/>
      <c r="K2103" s="99">
        <f t="shared" si="72"/>
        <v>0</v>
      </c>
      <c r="M2103" s="96">
        <f t="shared" si="71"/>
        <v>1</v>
      </c>
      <c r="N2103" s="273"/>
    </row>
    <row r="2104" spans="2:14" x14ac:dyDescent="0.25">
      <c r="B2104" s="7"/>
      <c r="C2104" s="8"/>
      <c r="D2104" s="129"/>
      <c r="F2104" s="99"/>
      <c r="G2104" s="99"/>
      <c r="H2104" s="99"/>
      <c r="I2104" s="18"/>
      <c r="J2104" s="18"/>
      <c r="K2104" s="99">
        <f t="shared" si="72"/>
        <v>0</v>
      </c>
      <c r="M2104" s="96">
        <f t="shared" si="71"/>
        <v>1</v>
      </c>
      <c r="N2104" s="273"/>
    </row>
    <row r="2105" spans="2:14" x14ac:dyDescent="0.25">
      <c r="B2105" s="7"/>
      <c r="C2105" s="8"/>
      <c r="D2105" s="129"/>
      <c r="F2105" s="99"/>
      <c r="G2105" s="99"/>
      <c r="H2105" s="99"/>
      <c r="I2105" s="18"/>
      <c r="J2105" s="18"/>
      <c r="K2105" s="99">
        <f t="shared" si="72"/>
        <v>0</v>
      </c>
      <c r="M2105" s="96">
        <f t="shared" si="71"/>
        <v>1</v>
      </c>
      <c r="N2105" s="273"/>
    </row>
    <row r="2106" spans="2:14" x14ac:dyDescent="0.25">
      <c r="B2106" s="7"/>
      <c r="C2106" s="8"/>
      <c r="D2106" s="129"/>
      <c r="F2106" s="99"/>
      <c r="G2106" s="99"/>
      <c r="H2106" s="99"/>
      <c r="I2106" s="18"/>
      <c r="J2106" s="18"/>
      <c r="K2106" s="99">
        <f t="shared" si="72"/>
        <v>0</v>
      </c>
      <c r="M2106" s="96">
        <f t="shared" si="71"/>
        <v>1</v>
      </c>
      <c r="N2106" s="273"/>
    </row>
    <row r="2107" spans="2:14" x14ac:dyDescent="0.25">
      <c r="B2107" s="7"/>
      <c r="C2107" s="8"/>
      <c r="D2107" s="129"/>
      <c r="F2107" s="99"/>
      <c r="G2107" s="99"/>
      <c r="H2107" s="99"/>
      <c r="I2107" s="18"/>
      <c r="J2107" s="18"/>
      <c r="K2107" s="99">
        <f t="shared" si="72"/>
        <v>0</v>
      </c>
      <c r="M2107" s="96">
        <f t="shared" si="71"/>
        <v>1</v>
      </c>
      <c r="N2107" s="273"/>
    </row>
    <row r="2108" spans="2:14" x14ac:dyDescent="0.25">
      <c r="B2108" s="7"/>
      <c r="C2108" s="8"/>
      <c r="D2108" s="129"/>
      <c r="F2108" s="99"/>
      <c r="G2108" s="99"/>
      <c r="H2108" s="99"/>
      <c r="I2108" s="18"/>
      <c r="J2108" s="18"/>
      <c r="K2108" s="99">
        <f t="shared" si="72"/>
        <v>0</v>
      </c>
      <c r="M2108" s="96">
        <f t="shared" si="71"/>
        <v>1</v>
      </c>
      <c r="N2108" s="273"/>
    </row>
    <row r="2109" spans="2:14" x14ac:dyDescent="0.25">
      <c r="B2109" s="7"/>
      <c r="C2109" s="8"/>
      <c r="D2109" s="129"/>
      <c r="F2109" s="99"/>
      <c r="G2109" s="99"/>
      <c r="H2109" s="99"/>
      <c r="I2109" s="18"/>
      <c r="J2109" s="18"/>
      <c r="K2109" s="99">
        <f t="shared" si="72"/>
        <v>0</v>
      </c>
      <c r="M2109" s="96">
        <f t="shared" si="71"/>
        <v>1</v>
      </c>
      <c r="N2109" s="273"/>
    </row>
    <row r="2110" spans="2:14" x14ac:dyDescent="0.25">
      <c r="B2110" s="7"/>
      <c r="C2110" s="8"/>
      <c r="D2110" s="129"/>
      <c r="F2110" s="99"/>
      <c r="G2110" s="99"/>
      <c r="H2110" s="99"/>
      <c r="I2110" s="18"/>
      <c r="J2110" s="18"/>
      <c r="K2110" s="99">
        <f t="shared" si="72"/>
        <v>0</v>
      </c>
      <c r="M2110" s="96">
        <f t="shared" si="71"/>
        <v>1</v>
      </c>
      <c r="N2110" s="273"/>
    </row>
    <row r="2111" spans="2:14" x14ac:dyDescent="0.25">
      <c r="B2111" s="7"/>
      <c r="C2111" s="8"/>
      <c r="D2111" s="129"/>
      <c r="F2111" s="99"/>
      <c r="G2111" s="99"/>
      <c r="H2111" s="99"/>
      <c r="I2111" s="18"/>
      <c r="J2111" s="18"/>
      <c r="K2111" s="99">
        <f t="shared" si="72"/>
        <v>0</v>
      </c>
      <c r="M2111" s="96">
        <f t="shared" si="71"/>
        <v>1</v>
      </c>
      <c r="N2111" s="273"/>
    </row>
    <row r="2112" spans="2:14" x14ac:dyDescent="0.25">
      <c r="B2112" s="7"/>
      <c r="C2112" s="8"/>
      <c r="D2112" s="129"/>
      <c r="F2112" s="99"/>
      <c r="G2112" s="99"/>
      <c r="H2112" s="99"/>
      <c r="I2112" s="18"/>
      <c r="J2112" s="18"/>
      <c r="K2112" s="99">
        <f t="shared" si="72"/>
        <v>0</v>
      </c>
      <c r="M2112" s="96">
        <f t="shared" si="71"/>
        <v>1</v>
      </c>
      <c r="N2112" s="273"/>
    </row>
    <row r="2113" spans="2:14" x14ac:dyDescent="0.25">
      <c r="B2113" s="7"/>
      <c r="C2113" s="8"/>
      <c r="D2113" s="129"/>
      <c r="F2113" s="99"/>
      <c r="G2113" s="99"/>
      <c r="H2113" s="99"/>
      <c r="I2113" s="18"/>
      <c r="J2113" s="18"/>
      <c r="K2113" s="99">
        <f t="shared" si="72"/>
        <v>0</v>
      </c>
      <c r="M2113" s="96">
        <f t="shared" si="71"/>
        <v>1</v>
      </c>
      <c r="N2113" s="273"/>
    </row>
    <row r="2114" spans="2:14" x14ac:dyDescent="0.25">
      <c r="B2114" s="7"/>
      <c r="C2114" s="8"/>
      <c r="D2114" s="129"/>
      <c r="F2114" s="99"/>
      <c r="G2114" s="99"/>
      <c r="H2114" s="99"/>
      <c r="I2114" s="18"/>
      <c r="J2114" s="18"/>
      <c r="K2114" s="99">
        <f t="shared" si="72"/>
        <v>0</v>
      </c>
      <c r="M2114" s="96">
        <f t="shared" si="71"/>
        <v>1</v>
      </c>
      <c r="N2114" s="273"/>
    </row>
    <row r="2115" spans="2:14" x14ac:dyDescent="0.25">
      <c r="B2115" s="7"/>
      <c r="C2115" s="8"/>
      <c r="D2115" s="129"/>
      <c r="F2115" s="99"/>
      <c r="G2115" s="99"/>
      <c r="H2115" s="99"/>
      <c r="I2115" s="18"/>
      <c r="J2115" s="18"/>
      <c r="K2115" s="99">
        <f t="shared" si="72"/>
        <v>0</v>
      </c>
      <c r="M2115" s="96">
        <f t="shared" si="71"/>
        <v>1</v>
      </c>
      <c r="N2115" s="273"/>
    </row>
    <row r="2116" spans="2:14" x14ac:dyDescent="0.25">
      <c r="B2116" s="7"/>
      <c r="C2116" s="8"/>
      <c r="D2116" s="129"/>
      <c r="F2116" s="99"/>
      <c r="G2116" s="99"/>
      <c r="H2116" s="99"/>
      <c r="I2116" s="18"/>
      <c r="J2116" s="18"/>
      <c r="K2116" s="99">
        <f t="shared" si="72"/>
        <v>0</v>
      </c>
      <c r="M2116" s="96">
        <f t="shared" si="71"/>
        <v>1</v>
      </c>
      <c r="N2116" s="273"/>
    </row>
    <row r="2117" spans="2:14" x14ac:dyDescent="0.25">
      <c r="B2117" s="7"/>
      <c r="C2117" s="8"/>
      <c r="D2117" s="129"/>
      <c r="F2117" s="99"/>
      <c r="G2117" s="99"/>
      <c r="H2117" s="99"/>
      <c r="I2117" s="18"/>
      <c r="J2117" s="18"/>
      <c r="K2117" s="99">
        <f t="shared" si="72"/>
        <v>0</v>
      </c>
      <c r="M2117" s="96">
        <f t="shared" si="71"/>
        <v>1</v>
      </c>
      <c r="N2117" s="273"/>
    </row>
    <row r="2118" spans="2:14" x14ac:dyDescent="0.25">
      <c r="B2118" s="7"/>
      <c r="C2118" s="8"/>
      <c r="D2118" s="129"/>
      <c r="F2118" s="99"/>
      <c r="G2118" s="99"/>
      <c r="H2118" s="99"/>
      <c r="I2118" s="18"/>
      <c r="J2118" s="18"/>
      <c r="K2118" s="99">
        <f t="shared" si="72"/>
        <v>0</v>
      </c>
      <c r="M2118" s="96">
        <f t="shared" si="71"/>
        <v>1</v>
      </c>
      <c r="N2118" s="273"/>
    </row>
    <row r="2119" spans="2:14" x14ac:dyDescent="0.25">
      <c r="B2119" s="7"/>
      <c r="C2119" s="8"/>
      <c r="D2119" s="129"/>
      <c r="F2119" s="99"/>
      <c r="G2119" s="99"/>
      <c r="H2119" s="99"/>
      <c r="I2119" s="18"/>
      <c r="J2119" s="18"/>
      <c r="K2119" s="99">
        <f t="shared" si="72"/>
        <v>0</v>
      </c>
      <c r="M2119" s="96">
        <f t="shared" si="71"/>
        <v>1</v>
      </c>
      <c r="N2119" s="273"/>
    </row>
    <row r="2120" spans="2:14" x14ac:dyDescent="0.25">
      <c r="B2120" s="7"/>
      <c r="C2120" s="8"/>
      <c r="D2120" s="129"/>
      <c r="F2120" s="99"/>
      <c r="G2120" s="99"/>
      <c r="H2120" s="99"/>
      <c r="I2120" s="18"/>
      <c r="J2120" s="18"/>
      <c r="K2120" s="99">
        <f t="shared" si="72"/>
        <v>0</v>
      </c>
      <c r="M2120" s="96">
        <f t="shared" si="71"/>
        <v>1</v>
      </c>
      <c r="N2120" s="273"/>
    </row>
    <row r="2121" spans="2:14" x14ac:dyDescent="0.25">
      <c r="B2121" s="7"/>
      <c r="C2121" s="8"/>
      <c r="D2121" s="129"/>
      <c r="F2121" s="99"/>
      <c r="G2121" s="99"/>
      <c r="H2121" s="99"/>
      <c r="I2121" s="18"/>
      <c r="J2121" s="18"/>
      <c r="K2121" s="99">
        <f t="shared" si="72"/>
        <v>0</v>
      </c>
      <c r="M2121" s="96">
        <f t="shared" si="71"/>
        <v>1</v>
      </c>
      <c r="N2121" s="273"/>
    </row>
    <row r="2122" spans="2:14" x14ac:dyDescent="0.25">
      <c r="B2122" s="7"/>
      <c r="C2122" s="8"/>
      <c r="D2122" s="129"/>
      <c r="F2122" s="99"/>
      <c r="G2122" s="99"/>
      <c r="H2122" s="99"/>
      <c r="I2122" s="18"/>
      <c r="J2122" s="18"/>
      <c r="K2122" s="99">
        <f t="shared" si="72"/>
        <v>0</v>
      </c>
      <c r="M2122" s="96">
        <f t="shared" si="71"/>
        <v>1</v>
      </c>
      <c r="N2122" s="273"/>
    </row>
    <row r="2123" spans="2:14" x14ac:dyDescent="0.25">
      <c r="B2123" s="7"/>
      <c r="C2123" s="8"/>
      <c r="D2123" s="129"/>
      <c r="F2123" s="99"/>
      <c r="G2123" s="99"/>
      <c r="H2123" s="99"/>
      <c r="I2123" s="18"/>
      <c r="J2123" s="18"/>
      <c r="K2123" s="99">
        <f t="shared" si="72"/>
        <v>0</v>
      </c>
      <c r="M2123" s="96">
        <f t="shared" si="71"/>
        <v>1</v>
      </c>
      <c r="N2123" s="273"/>
    </row>
    <row r="2124" spans="2:14" x14ac:dyDescent="0.25">
      <c r="B2124" s="7"/>
      <c r="C2124" s="8"/>
      <c r="D2124" s="129"/>
      <c r="F2124" s="99"/>
      <c r="G2124" s="99"/>
      <c r="H2124" s="99"/>
      <c r="I2124" s="18"/>
      <c r="J2124" s="18"/>
      <c r="K2124" s="99">
        <f t="shared" si="72"/>
        <v>0</v>
      </c>
      <c r="M2124" s="96">
        <f t="shared" si="71"/>
        <v>1</v>
      </c>
      <c r="N2124" s="273"/>
    </row>
    <row r="2125" spans="2:14" x14ac:dyDescent="0.25">
      <c r="B2125" s="7"/>
      <c r="C2125" s="8"/>
      <c r="D2125" s="129"/>
      <c r="F2125" s="99"/>
      <c r="G2125" s="99"/>
      <c r="H2125" s="99"/>
      <c r="I2125" s="18"/>
      <c r="J2125" s="18"/>
      <c r="K2125" s="99">
        <f t="shared" si="72"/>
        <v>0</v>
      </c>
      <c r="M2125" s="96">
        <f t="shared" si="71"/>
        <v>1</v>
      </c>
      <c r="N2125" s="273"/>
    </row>
    <row r="2126" spans="2:14" x14ac:dyDescent="0.25">
      <c r="B2126" s="7"/>
      <c r="C2126" s="8"/>
      <c r="D2126" s="129"/>
      <c r="F2126" s="99"/>
      <c r="G2126" s="99"/>
      <c r="H2126" s="99"/>
      <c r="I2126" s="18"/>
      <c r="J2126" s="18"/>
      <c r="K2126" s="99">
        <f t="shared" si="72"/>
        <v>0</v>
      </c>
      <c r="M2126" s="96">
        <f t="shared" si="71"/>
        <v>1</v>
      </c>
      <c r="N2126" s="273"/>
    </row>
    <row r="2127" spans="2:14" x14ac:dyDescent="0.25">
      <c r="B2127" s="7"/>
      <c r="C2127" s="8"/>
      <c r="D2127" s="129"/>
      <c r="F2127" s="99"/>
      <c r="G2127" s="99"/>
      <c r="H2127" s="99"/>
      <c r="I2127" s="18"/>
      <c r="J2127" s="18"/>
      <c r="K2127" s="99">
        <f t="shared" si="72"/>
        <v>0</v>
      </c>
      <c r="M2127" s="96">
        <f t="shared" si="71"/>
        <v>1</v>
      </c>
      <c r="N2127" s="273"/>
    </row>
    <row r="2128" spans="2:14" x14ac:dyDescent="0.25">
      <c r="B2128" s="7"/>
      <c r="C2128" s="8"/>
      <c r="D2128" s="129"/>
      <c r="F2128" s="99"/>
      <c r="G2128" s="99"/>
      <c r="H2128" s="99"/>
      <c r="I2128" s="18"/>
      <c r="J2128" s="18"/>
      <c r="K2128" s="99">
        <f t="shared" si="72"/>
        <v>0</v>
      </c>
      <c r="M2128" s="96">
        <f t="shared" si="71"/>
        <v>1</v>
      </c>
      <c r="N2128" s="273"/>
    </row>
    <row r="2129" spans="2:14" x14ac:dyDescent="0.25">
      <c r="B2129" s="7"/>
      <c r="C2129" s="8"/>
      <c r="D2129" s="129"/>
      <c r="F2129" s="99"/>
      <c r="G2129" s="99"/>
      <c r="H2129" s="99"/>
      <c r="I2129" s="18"/>
      <c r="J2129" s="18"/>
      <c r="K2129" s="99">
        <f t="shared" si="72"/>
        <v>0</v>
      </c>
      <c r="M2129" s="96">
        <f t="shared" ref="M2129:M2192" si="73">UltimoDia(D2129)</f>
        <v>1</v>
      </c>
      <c r="N2129" s="273"/>
    </row>
    <row r="2130" spans="2:14" x14ac:dyDescent="0.25">
      <c r="B2130" s="7"/>
      <c r="C2130" s="8"/>
      <c r="D2130" s="129"/>
      <c r="F2130" s="99"/>
      <c r="G2130" s="99"/>
      <c r="H2130" s="99"/>
      <c r="I2130" s="18"/>
      <c r="J2130" s="18"/>
      <c r="K2130" s="99">
        <f t="shared" si="72"/>
        <v>0</v>
      </c>
      <c r="M2130" s="96">
        <f t="shared" si="73"/>
        <v>1</v>
      </c>
      <c r="N2130" s="273"/>
    </row>
    <row r="2131" spans="2:14" x14ac:dyDescent="0.25">
      <c r="B2131" s="7"/>
      <c r="C2131" s="8"/>
      <c r="D2131" s="129"/>
      <c r="F2131" s="99"/>
      <c r="G2131" s="99"/>
      <c r="H2131" s="99"/>
      <c r="I2131" s="18"/>
      <c r="J2131" s="18"/>
      <c r="K2131" s="99">
        <f t="shared" si="72"/>
        <v>0</v>
      </c>
      <c r="M2131" s="96">
        <f t="shared" si="73"/>
        <v>1</v>
      </c>
      <c r="N2131" s="273"/>
    </row>
    <row r="2132" spans="2:14" x14ac:dyDescent="0.25">
      <c r="B2132" s="7"/>
      <c r="C2132" s="8"/>
      <c r="D2132" s="129"/>
      <c r="F2132" s="99"/>
      <c r="G2132" s="99"/>
      <c r="H2132" s="99"/>
      <c r="I2132" s="18"/>
      <c r="J2132" s="18"/>
      <c r="K2132" s="99">
        <f t="shared" si="72"/>
        <v>0</v>
      </c>
      <c r="M2132" s="96">
        <f t="shared" si="73"/>
        <v>1</v>
      </c>
      <c r="N2132" s="273"/>
    </row>
    <row r="2133" spans="2:14" x14ac:dyDescent="0.25">
      <c r="B2133" s="7"/>
      <c r="C2133" s="8"/>
      <c r="D2133" s="129"/>
      <c r="F2133" s="99"/>
      <c r="G2133" s="99"/>
      <c r="H2133" s="99"/>
      <c r="I2133" s="18"/>
      <c r="J2133" s="18"/>
      <c r="K2133" s="99">
        <f t="shared" si="72"/>
        <v>0</v>
      </c>
      <c r="M2133" s="96">
        <f t="shared" si="73"/>
        <v>1</v>
      </c>
      <c r="N2133" s="273"/>
    </row>
    <row r="2134" spans="2:14" x14ac:dyDescent="0.25">
      <c r="B2134" s="7"/>
      <c r="C2134" s="8"/>
      <c r="D2134" s="129"/>
      <c r="F2134" s="99"/>
      <c r="G2134" s="99"/>
      <c r="H2134" s="99"/>
      <c r="I2134" s="18"/>
      <c r="J2134" s="18"/>
      <c r="K2134" s="99">
        <f t="shared" si="72"/>
        <v>0</v>
      </c>
      <c r="M2134" s="96">
        <f t="shared" si="73"/>
        <v>1</v>
      </c>
      <c r="N2134" s="273"/>
    </row>
    <row r="2135" spans="2:14" x14ac:dyDescent="0.25">
      <c r="B2135" s="7"/>
      <c r="C2135" s="8"/>
      <c r="D2135" s="129"/>
      <c r="F2135" s="99"/>
      <c r="G2135" s="99"/>
      <c r="H2135" s="99"/>
      <c r="I2135" s="18"/>
      <c r="J2135" s="18"/>
      <c r="K2135" s="99">
        <f t="shared" si="72"/>
        <v>0</v>
      </c>
      <c r="M2135" s="96">
        <f t="shared" si="73"/>
        <v>1</v>
      </c>
      <c r="N2135" s="273"/>
    </row>
    <row r="2136" spans="2:14" x14ac:dyDescent="0.25">
      <c r="B2136" s="7"/>
      <c r="C2136" s="8"/>
      <c r="D2136" s="129"/>
      <c r="F2136" s="99"/>
      <c r="G2136" s="99"/>
      <c r="H2136" s="99"/>
      <c r="I2136" s="18"/>
      <c r="J2136" s="18"/>
      <c r="K2136" s="99">
        <f t="shared" si="72"/>
        <v>0</v>
      </c>
      <c r="M2136" s="96">
        <f t="shared" si="73"/>
        <v>1</v>
      </c>
      <c r="N2136" s="273"/>
    </row>
    <row r="2137" spans="2:14" x14ac:dyDescent="0.25">
      <c r="B2137" s="7"/>
      <c r="C2137" s="8"/>
      <c r="D2137" s="129"/>
      <c r="F2137" s="99"/>
      <c r="G2137" s="99"/>
      <c r="H2137" s="99"/>
      <c r="I2137" s="18"/>
      <c r="J2137" s="18"/>
      <c r="K2137" s="99">
        <f t="shared" si="72"/>
        <v>0</v>
      </c>
      <c r="M2137" s="96">
        <f t="shared" si="73"/>
        <v>1</v>
      </c>
      <c r="N2137" s="273"/>
    </row>
    <row r="2138" spans="2:14" x14ac:dyDescent="0.25">
      <c r="B2138" s="7"/>
      <c r="C2138" s="8"/>
      <c r="D2138" s="129"/>
      <c r="F2138" s="99"/>
      <c r="G2138" s="99"/>
      <c r="H2138" s="99"/>
      <c r="I2138" s="18"/>
      <c r="J2138" s="18"/>
      <c r="K2138" s="99">
        <f t="shared" si="72"/>
        <v>0</v>
      </c>
      <c r="M2138" s="96">
        <f t="shared" si="73"/>
        <v>1</v>
      </c>
      <c r="N2138" s="273"/>
    </row>
    <row r="2139" spans="2:14" x14ac:dyDescent="0.25">
      <c r="B2139" s="7"/>
      <c r="C2139" s="8"/>
      <c r="D2139" s="129"/>
      <c r="F2139" s="99"/>
      <c r="G2139" s="99"/>
      <c r="H2139" s="99"/>
      <c r="I2139" s="18"/>
      <c r="J2139" s="18"/>
      <c r="K2139" s="99">
        <f t="shared" si="72"/>
        <v>0</v>
      </c>
      <c r="M2139" s="96">
        <f t="shared" si="73"/>
        <v>1</v>
      </c>
      <c r="N2139" s="273"/>
    </row>
    <row r="2140" spans="2:14" x14ac:dyDescent="0.25">
      <c r="B2140" s="7"/>
      <c r="C2140" s="8"/>
      <c r="D2140" s="129"/>
      <c r="F2140" s="99"/>
      <c r="G2140" s="99"/>
      <c r="H2140" s="99"/>
      <c r="I2140" s="18"/>
      <c r="J2140" s="18"/>
      <c r="K2140" s="99">
        <f t="shared" si="72"/>
        <v>0</v>
      </c>
      <c r="M2140" s="96">
        <f t="shared" si="73"/>
        <v>1</v>
      </c>
      <c r="N2140" s="273"/>
    </row>
    <row r="2141" spans="2:14" x14ac:dyDescent="0.25">
      <c r="B2141" s="7"/>
      <c r="C2141" s="8"/>
      <c r="D2141" s="129"/>
      <c r="F2141" s="99"/>
      <c r="G2141" s="99"/>
      <c r="H2141" s="99"/>
      <c r="I2141" s="18"/>
      <c r="J2141" s="18"/>
      <c r="K2141" s="99">
        <f t="shared" si="72"/>
        <v>0</v>
      </c>
      <c r="M2141" s="96">
        <f t="shared" si="73"/>
        <v>1</v>
      </c>
      <c r="N2141" s="273"/>
    </row>
    <row r="2142" spans="2:14" x14ac:dyDescent="0.25">
      <c r="B2142" s="7"/>
      <c r="C2142" s="8"/>
      <c r="D2142" s="129"/>
      <c r="F2142" s="99"/>
      <c r="G2142" s="99"/>
      <c r="H2142" s="99"/>
      <c r="I2142" s="18"/>
      <c r="J2142" s="18"/>
      <c r="K2142" s="99">
        <f t="shared" si="72"/>
        <v>0</v>
      </c>
      <c r="M2142" s="96">
        <f t="shared" si="73"/>
        <v>1</v>
      </c>
      <c r="N2142" s="273"/>
    </row>
    <row r="2143" spans="2:14" x14ac:dyDescent="0.25">
      <c r="B2143" s="7"/>
      <c r="C2143" s="8"/>
      <c r="D2143" s="129"/>
      <c r="F2143" s="99"/>
      <c r="G2143" s="99"/>
      <c r="H2143" s="99"/>
      <c r="I2143" s="18"/>
      <c r="J2143" s="18"/>
      <c r="K2143" s="99">
        <f t="shared" si="72"/>
        <v>0</v>
      </c>
      <c r="M2143" s="96">
        <f t="shared" si="73"/>
        <v>1</v>
      </c>
      <c r="N2143" s="273"/>
    </row>
    <row r="2144" spans="2:14" x14ac:dyDescent="0.25">
      <c r="B2144" s="7"/>
      <c r="C2144" s="8"/>
      <c r="D2144" s="129"/>
      <c r="F2144" s="99"/>
      <c r="G2144" s="99"/>
      <c r="H2144" s="99"/>
      <c r="I2144" s="18"/>
      <c r="J2144" s="18"/>
      <c r="K2144" s="99">
        <f t="shared" si="72"/>
        <v>0</v>
      </c>
      <c r="M2144" s="96">
        <f t="shared" si="73"/>
        <v>1</v>
      </c>
      <c r="N2144" s="273"/>
    </row>
    <row r="2145" spans="2:14" x14ac:dyDescent="0.25">
      <c r="B2145" s="7"/>
      <c r="C2145" s="8"/>
      <c r="D2145" s="129"/>
      <c r="F2145" s="99"/>
      <c r="G2145" s="99"/>
      <c r="H2145" s="99"/>
      <c r="I2145" s="18"/>
      <c r="J2145" s="18"/>
      <c r="K2145" s="99">
        <f t="shared" si="72"/>
        <v>0</v>
      </c>
      <c r="M2145" s="96">
        <f t="shared" si="73"/>
        <v>1</v>
      </c>
      <c r="N2145" s="273"/>
    </row>
    <row r="2146" spans="2:14" x14ac:dyDescent="0.25">
      <c r="B2146" s="7"/>
      <c r="C2146" s="8"/>
      <c r="D2146" s="129"/>
      <c r="F2146" s="99"/>
      <c r="G2146" s="99"/>
      <c r="H2146" s="99"/>
      <c r="I2146" s="18"/>
      <c r="J2146" s="18"/>
      <c r="K2146" s="99">
        <f t="shared" si="72"/>
        <v>0</v>
      </c>
      <c r="M2146" s="96">
        <f t="shared" si="73"/>
        <v>1</v>
      </c>
      <c r="N2146" s="273"/>
    </row>
    <row r="2147" spans="2:14" x14ac:dyDescent="0.25">
      <c r="B2147" s="7"/>
      <c r="C2147" s="8"/>
      <c r="D2147" s="129"/>
      <c r="F2147" s="99"/>
      <c r="G2147" s="99"/>
      <c r="H2147" s="99"/>
      <c r="I2147" s="18"/>
      <c r="J2147" s="18"/>
      <c r="K2147" s="99">
        <f t="shared" si="72"/>
        <v>0</v>
      </c>
      <c r="M2147" s="96">
        <f t="shared" si="73"/>
        <v>1</v>
      </c>
      <c r="N2147" s="273"/>
    </row>
    <row r="2148" spans="2:14" x14ac:dyDescent="0.25">
      <c r="B2148" s="7"/>
      <c r="C2148" s="8"/>
      <c r="D2148" s="129"/>
      <c r="F2148" s="99"/>
      <c r="G2148" s="99"/>
      <c r="H2148" s="99"/>
      <c r="I2148" s="18"/>
      <c r="J2148" s="18"/>
      <c r="K2148" s="99">
        <f t="shared" si="72"/>
        <v>0</v>
      </c>
      <c r="M2148" s="96">
        <f t="shared" si="73"/>
        <v>1</v>
      </c>
      <c r="N2148" s="273"/>
    </row>
    <row r="2149" spans="2:14" x14ac:dyDescent="0.25">
      <c r="B2149" s="7"/>
      <c r="C2149" s="8"/>
      <c r="D2149" s="129"/>
      <c r="F2149" s="99"/>
      <c r="G2149" s="99"/>
      <c r="H2149" s="99"/>
      <c r="I2149" s="18"/>
      <c r="J2149" s="18"/>
      <c r="K2149" s="99">
        <f t="shared" si="72"/>
        <v>0</v>
      </c>
      <c r="M2149" s="96">
        <f t="shared" si="73"/>
        <v>1</v>
      </c>
      <c r="N2149" s="273"/>
    </row>
    <row r="2150" spans="2:14" x14ac:dyDescent="0.25">
      <c r="B2150" s="7"/>
      <c r="C2150" s="8"/>
      <c r="D2150" s="129"/>
      <c r="F2150" s="99"/>
      <c r="G2150" s="99"/>
      <c r="H2150" s="99"/>
      <c r="I2150" s="18"/>
      <c r="J2150" s="18"/>
      <c r="K2150" s="99">
        <f t="shared" si="72"/>
        <v>0</v>
      </c>
      <c r="M2150" s="96">
        <f t="shared" si="73"/>
        <v>1</v>
      </c>
      <c r="N2150" s="273"/>
    </row>
    <row r="2151" spans="2:14" x14ac:dyDescent="0.25">
      <c r="B2151" s="7"/>
      <c r="C2151" s="8"/>
      <c r="D2151" s="129"/>
      <c r="F2151" s="99"/>
      <c r="G2151" s="99"/>
      <c r="H2151" s="99"/>
      <c r="I2151" s="18"/>
      <c r="J2151" s="18"/>
      <c r="K2151" s="99">
        <f t="shared" si="72"/>
        <v>0</v>
      </c>
      <c r="M2151" s="96">
        <f t="shared" si="73"/>
        <v>1</v>
      </c>
      <c r="N2151" s="273"/>
    </row>
    <row r="2152" spans="2:14" x14ac:dyDescent="0.25">
      <c r="B2152" s="7"/>
      <c r="C2152" s="8"/>
      <c r="D2152" s="129"/>
      <c r="F2152" s="99"/>
      <c r="G2152" s="99"/>
      <c r="H2152" s="99"/>
      <c r="I2152" s="18"/>
      <c r="J2152" s="18"/>
      <c r="K2152" s="99">
        <f t="shared" si="72"/>
        <v>0</v>
      </c>
      <c r="M2152" s="96">
        <f t="shared" si="73"/>
        <v>1</v>
      </c>
      <c r="N2152" s="273"/>
    </row>
    <row r="2153" spans="2:14" x14ac:dyDescent="0.25">
      <c r="B2153" s="7"/>
      <c r="C2153" s="8"/>
      <c r="D2153" s="129"/>
      <c r="F2153" s="99"/>
      <c r="G2153" s="99"/>
      <c r="H2153" s="99"/>
      <c r="I2153" s="18"/>
      <c r="J2153" s="18"/>
      <c r="K2153" s="99">
        <f t="shared" si="72"/>
        <v>0</v>
      </c>
      <c r="M2153" s="96">
        <f t="shared" si="73"/>
        <v>1</v>
      </c>
      <c r="N2153" s="273"/>
    </row>
    <row r="2154" spans="2:14" x14ac:dyDescent="0.25">
      <c r="B2154" s="7"/>
      <c r="C2154" s="8"/>
      <c r="D2154" s="129"/>
      <c r="F2154" s="99"/>
      <c r="G2154" s="99"/>
      <c r="H2154" s="99"/>
      <c r="I2154" s="18"/>
      <c r="J2154" s="18"/>
      <c r="K2154" s="99">
        <f t="shared" ref="K2154:K2217" si="74">IF(ctConta="",K2153+F2154,IF(I2154=ctConta,K2153+F2154,K2153))</f>
        <v>0</v>
      </c>
      <c r="M2154" s="96">
        <f t="shared" si="73"/>
        <v>1</v>
      </c>
      <c r="N2154" s="273"/>
    </row>
    <row r="2155" spans="2:14" x14ac:dyDescent="0.25">
      <c r="B2155" s="7"/>
      <c r="C2155" s="8"/>
      <c r="D2155" s="129"/>
      <c r="F2155" s="99"/>
      <c r="G2155" s="99"/>
      <c r="H2155" s="99"/>
      <c r="I2155" s="18"/>
      <c r="J2155" s="18"/>
      <c r="K2155" s="99">
        <f t="shared" si="74"/>
        <v>0</v>
      </c>
      <c r="M2155" s="96">
        <f t="shared" si="73"/>
        <v>1</v>
      </c>
      <c r="N2155" s="273"/>
    </row>
    <row r="2156" spans="2:14" x14ac:dyDescent="0.25">
      <c r="B2156" s="7"/>
      <c r="C2156" s="8"/>
      <c r="D2156" s="129"/>
      <c r="F2156" s="99"/>
      <c r="G2156" s="99"/>
      <c r="H2156" s="99"/>
      <c r="I2156" s="18"/>
      <c r="J2156" s="18"/>
      <c r="K2156" s="99">
        <f t="shared" si="74"/>
        <v>0</v>
      </c>
      <c r="M2156" s="96">
        <f t="shared" si="73"/>
        <v>1</v>
      </c>
      <c r="N2156" s="273"/>
    </row>
    <row r="2157" spans="2:14" x14ac:dyDescent="0.25">
      <c r="B2157" s="7"/>
      <c r="C2157" s="8"/>
      <c r="D2157" s="129"/>
      <c r="F2157" s="99"/>
      <c r="G2157" s="99"/>
      <c r="H2157" s="99"/>
      <c r="I2157" s="18"/>
      <c r="J2157" s="18"/>
      <c r="K2157" s="99">
        <f t="shared" si="74"/>
        <v>0</v>
      </c>
      <c r="M2157" s="96">
        <f t="shared" si="73"/>
        <v>1</v>
      </c>
      <c r="N2157" s="273"/>
    </row>
    <row r="2158" spans="2:14" x14ac:dyDescent="0.25">
      <c r="B2158" s="7"/>
      <c r="C2158" s="8"/>
      <c r="D2158" s="129"/>
      <c r="F2158" s="99"/>
      <c r="G2158" s="99"/>
      <c r="H2158" s="99"/>
      <c r="I2158" s="18"/>
      <c r="J2158" s="18"/>
      <c r="K2158" s="99">
        <f t="shared" si="74"/>
        <v>0</v>
      </c>
      <c r="M2158" s="96">
        <f t="shared" si="73"/>
        <v>1</v>
      </c>
      <c r="N2158" s="273"/>
    </row>
    <row r="2159" spans="2:14" x14ac:dyDescent="0.25">
      <c r="B2159" s="7"/>
      <c r="C2159" s="8"/>
      <c r="D2159" s="129"/>
      <c r="F2159" s="99"/>
      <c r="G2159" s="99"/>
      <c r="H2159" s="99"/>
      <c r="I2159" s="18"/>
      <c r="J2159" s="18"/>
      <c r="K2159" s="99">
        <f t="shared" si="74"/>
        <v>0</v>
      </c>
      <c r="M2159" s="96">
        <f t="shared" si="73"/>
        <v>1</v>
      </c>
      <c r="N2159" s="273"/>
    </row>
    <row r="2160" spans="2:14" x14ac:dyDescent="0.25">
      <c r="B2160" s="7"/>
      <c r="C2160" s="8"/>
      <c r="D2160" s="129"/>
      <c r="F2160" s="99"/>
      <c r="G2160" s="99"/>
      <c r="H2160" s="99"/>
      <c r="I2160" s="18"/>
      <c r="J2160" s="18"/>
      <c r="K2160" s="99">
        <f t="shared" si="74"/>
        <v>0</v>
      </c>
      <c r="M2160" s="96">
        <f t="shared" si="73"/>
        <v>1</v>
      </c>
      <c r="N2160" s="273"/>
    </row>
    <row r="2161" spans="2:14" x14ac:dyDescent="0.25">
      <c r="B2161" s="7"/>
      <c r="C2161" s="8"/>
      <c r="D2161" s="129"/>
      <c r="F2161" s="99"/>
      <c r="G2161" s="99"/>
      <c r="H2161" s="99"/>
      <c r="I2161" s="18"/>
      <c r="J2161" s="18"/>
      <c r="K2161" s="99">
        <f t="shared" si="74"/>
        <v>0</v>
      </c>
      <c r="M2161" s="96">
        <f t="shared" si="73"/>
        <v>1</v>
      </c>
      <c r="N2161" s="273"/>
    </row>
    <row r="2162" spans="2:14" x14ac:dyDescent="0.25">
      <c r="B2162" s="7"/>
      <c r="C2162" s="8"/>
      <c r="D2162" s="129"/>
      <c r="F2162" s="99"/>
      <c r="G2162" s="99"/>
      <c r="H2162" s="99"/>
      <c r="I2162" s="18"/>
      <c r="J2162" s="18"/>
      <c r="K2162" s="99">
        <f t="shared" si="74"/>
        <v>0</v>
      </c>
      <c r="M2162" s="96">
        <f t="shared" si="73"/>
        <v>1</v>
      </c>
      <c r="N2162" s="273"/>
    </row>
    <row r="2163" spans="2:14" x14ac:dyDescent="0.25">
      <c r="B2163" s="7"/>
      <c r="C2163" s="8"/>
      <c r="D2163" s="129"/>
      <c r="F2163" s="99"/>
      <c r="G2163" s="99"/>
      <c r="H2163" s="99"/>
      <c r="I2163" s="18"/>
      <c r="J2163" s="18"/>
      <c r="K2163" s="99">
        <f t="shared" si="74"/>
        <v>0</v>
      </c>
      <c r="M2163" s="96">
        <f t="shared" si="73"/>
        <v>1</v>
      </c>
      <c r="N2163" s="273"/>
    </row>
    <row r="2164" spans="2:14" x14ac:dyDescent="0.25">
      <c r="B2164" s="7"/>
      <c r="C2164" s="8"/>
      <c r="D2164" s="129"/>
      <c r="F2164" s="99"/>
      <c r="G2164" s="99"/>
      <c r="H2164" s="99"/>
      <c r="I2164" s="18"/>
      <c r="J2164" s="18"/>
      <c r="K2164" s="99">
        <f t="shared" si="74"/>
        <v>0</v>
      </c>
      <c r="M2164" s="96">
        <f t="shared" si="73"/>
        <v>1</v>
      </c>
      <c r="N2164" s="273"/>
    </row>
    <row r="2165" spans="2:14" x14ac:dyDescent="0.25">
      <c r="B2165" s="7"/>
      <c r="C2165" s="8"/>
      <c r="D2165" s="129"/>
      <c r="F2165" s="99"/>
      <c r="G2165" s="99"/>
      <c r="H2165" s="99"/>
      <c r="I2165" s="18"/>
      <c r="J2165" s="18"/>
      <c r="K2165" s="99">
        <f t="shared" si="74"/>
        <v>0</v>
      </c>
      <c r="M2165" s="96">
        <f t="shared" si="73"/>
        <v>1</v>
      </c>
      <c r="N2165" s="273"/>
    </row>
    <row r="2166" spans="2:14" x14ac:dyDescent="0.25">
      <c r="B2166" s="7"/>
      <c r="C2166" s="8"/>
      <c r="D2166" s="129"/>
      <c r="F2166" s="99"/>
      <c r="G2166" s="99"/>
      <c r="H2166" s="99"/>
      <c r="I2166" s="18"/>
      <c r="J2166" s="18"/>
      <c r="K2166" s="99">
        <f t="shared" si="74"/>
        <v>0</v>
      </c>
      <c r="M2166" s="96">
        <f t="shared" si="73"/>
        <v>1</v>
      </c>
      <c r="N2166" s="273"/>
    </row>
    <row r="2167" spans="2:14" x14ac:dyDescent="0.25">
      <c r="B2167" s="7"/>
      <c r="C2167" s="8"/>
      <c r="D2167" s="129"/>
      <c r="F2167" s="99"/>
      <c r="G2167" s="99"/>
      <c r="H2167" s="99"/>
      <c r="I2167" s="18"/>
      <c r="J2167" s="18"/>
      <c r="K2167" s="99">
        <f t="shared" si="74"/>
        <v>0</v>
      </c>
      <c r="M2167" s="96">
        <f t="shared" si="73"/>
        <v>1</v>
      </c>
      <c r="N2167" s="273"/>
    </row>
    <row r="2168" spans="2:14" x14ac:dyDescent="0.25">
      <c r="B2168" s="7"/>
      <c r="C2168" s="8"/>
      <c r="D2168" s="129"/>
      <c r="F2168" s="99"/>
      <c r="G2168" s="99"/>
      <c r="H2168" s="99"/>
      <c r="I2168" s="18"/>
      <c r="J2168" s="18"/>
      <c r="K2168" s="99">
        <f t="shared" si="74"/>
        <v>0</v>
      </c>
      <c r="M2168" s="96">
        <f t="shared" si="73"/>
        <v>1</v>
      </c>
      <c r="N2168" s="273"/>
    </row>
    <row r="2169" spans="2:14" x14ac:dyDescent="0.25">
      <c r="B2169" s="7"/>
      <c r="C2169" s="8"/>
      <c r="D2169" s="129"/>
      <c r="F2169" s="99"/>
      <c r="G2169" s="99"/>
      <c r="H2169" s="99"/>
      <c r="I2169" s="18"/>
      <c r="J2169" s="18"/>
      <c r="K2169" s="99">
        <f t="shared" si="74"/>
        <v>0</v>
      </c>
      <c r="M2169" s="96">
        <f t="shared" si="73"/>
        <v>1</v>
      </c>
      <c r="N2169" s="273"/>
    </row>
    <row r="2170" spans="2:14" x14ac:dyDescent="0.25">
      <c r="B2170" s="7"/>
      <c r="C2170" s="8"/>
      <c r="D2170" s="129"/>
      <c r="F2170" s="99"/>
      <c r="G2170" s="99"/>
      <c r="H2170" s="99"/>
      <c r="I2170" s="18"/>
      <c r="J2170" s="18"/>
      <c r="K2170" s="99">
        <f t="shared" si="74"/>
        <v>0</v>
      </c>
      <c r="M2170" s="96">
        <f t="shared" si="73"/>
        <v>1</v>
      </c>
      <c r="N2170" s="273"/>
    </row>
    <row r="2171" spans="2:14" x14ac:dyDescent="0.25">
      <c r="B2171" s="7"/>
      <c r="C2171" s="8"/>
      <c r="D2171" s="129"/>
      <c r="F2171" s="99"/>
      <c r="G2171" s="99"/>
      <c r="H2171" s="99"/>
      <c r="I2171" s="18"/>
      <c r="J2171" s="18"/>
      <c r="K2171" s="99">
        <f t="shared" si="74"/>
        <v>0</v>
      </c>
      <c r="M2171" s="96">
        <f t="shared" si="73"/>
        <v>1</v>
      </c>
      <c r="N2171" s="273"/>
    </row>
    <row r="2172" spans="2:14" x14ac:dyDescent="0.25">
      <c r="B2172" s="7"/>
      <c r="C2172" s="8"/>
      <c r="D2172" s="129"/>
      <c r="F2172" s="99"/>
      <c r="G2172" s="99"/>
      <c r="H2172" s="99"/>
      <c r="I2172" s="18"/>
      <c r="J2172" s="18"/>
      <c r="K2172" s="99">
        <f t="shared" si="74"/>
        <v>0</v>
      </c>
      <c r="M2172" s="96">
        <f t="shared" si="73"/>
        <v>1</v>
      </c>
      <c r="N2172" s="273"/>
    </row>
    <row r="2173" spans="2:14" x14ac:dyDescent="0.25">
      <c r="B2173" s="7"/>
      <c r="C2173" s="8"/>
      <c r="D2173" s="129"/>
      <c r="F2173" s="99"/>
      <c r="G2173" s="99"/>
      <c r="H2173" s="99"/>
      <c r="I2173" s="18"/>
      <c r="J2173" s="18"/>
      <c r="K2173" s="99">
        <f t="shared" si="74"/>
        <v>0</v>
      </c>
      <c r="M2173" s="96">
        <f t="shared" si="73"/>
        <v>1</v>
      </c>
      <c r="N2173" s="273"/>
    </row>
    <row r="2174" spans="2:14" x14ac:dyDescent="0.25">
      <c r="B2174" s="7"/>
      <c r="C2174" s="8"/>
      <c r="D2174" s="129"/>
      <c r="F2174" s="99"/>
      <c r="G2174" s="99"/>
      <c r="H2174" s="99"/>
      <c r="I2174" s="18"/>
      <c r="J2174" s="18"/>
      <c r="K2174" s="99">
        <f t="shared" si="74"/>
        <v>0</v>
      </c>
      <c r="M2174" s="96">
        <f t="shared" si="73"/>
        <v>1</v>
      </c>
      <c r="N2174" s="273"/>
    </row>
    <row r="2175" spans="2:14" x14ac:dyDescent="0.25">
      <c r="B2175" s="7"/>
      <c r="C2175" s="8"/>
      <c r="D2175" s="129"/>
      <c r="F2175" s="99"/>
      <c r="G2175" s="99"/>
      <c r="H2175" s="99"/>
      <c r="I2175" s="18"/>
      <c r="J2175" s="18"/>
      <c r="K2175" s="99">
        <f t="shared" si="74"/>
        <v>0</v>
      </c>
      <c r="M2175" s="96">
        <f t="shared" si="73"/>
        <v>1</v>
      </c>
      <c r="N2175" s="273"/>
    </row>
    <row r="2176" spans="2:14" x14ac:dyDescent="0.25">
      <c r="B2176" s="7"/>
      <c r="C2176" s="8"/>
      <c r="D2176" s="129"/>
      <c r="F2176" s="99"/>
      <c r="G2176" s="99"/>
      <c r="H2176" s="99"/>
      <c r="I2176" s="18"/>
      <c r="J2176" s="18"/>
      <c r="K2176" s="99">
        <f t="shared" si="74"/>
        <v>0</v>
      </c>
      <c r="M2176" s="96">
        <f t="shared" si="73"/>
        <v>1</v>
      </c>
      <c r="N2176" s="273"/>
    </row>
    <row r="2177" spans="2:14" x14ac:dyDescent="0.25">
      <c r="B2177" s="7"/>
      <c r="C2177" s="8"/>
      <c r="D2177" s="129"/>
      <c r="F2177" s="99"/>
      <c r="G2177" s="99"/>
      <c r="H2177" s="99"/>
      <c r="I2177" s="18"/>
      <c r="J2177" s="18"/>
      <c r="K2177" s="99">
        <f t="shared" si="74"/>
        <v>0</v>
      </c>
      <c r="M2177" s="96">
        <f t="shared" si="73"/>
        <v>1</v>
      </c>
      <c r="N2177" s="273"/>
    </row>
    <row r="2178" spans="2:14" x14ac:dyDescent="0.25">
      <c r="B2178" s="7"/>
      <c r="C2178" s="8"/>
      <c r="D2178" s="129"/>
      <c r="F2178" s="99"/>
      <c r="G2178" s="99"/>
      <c r="H2178" s="99"/>
      <c r="I2178" s="18"/>
      <c r="J2178" s="18"/>
      <c r="K2178" s="99">
        <f t="shared" si="74"/>
        <v>0</v>
      </c>
      <c r="M2178" s="96">
        <f t="shared" si="73"/>
        <v>1</v>
      </c>
      <c r="N2178" s="273"/>
    </row>
    <row r="2179" spans="2:14" x14ac:dyDescent="0.25">
      <c r="B2179" s="7"/>
      <c r="C2179" s="8"/>
      <c r="D2179" s="129"/>
      <c r="F2179" s="99"/>
      <c r="G2179" s="99"/>
      <c r="H2179" s="99"/>
      <c r="I2179" s="18"/>
      <c r="J2179" s="18"/>
      <c r="K2179" s="99">
        <f t="shared" si="74"/>
        <v>0</v>
      </c>
      <c r="M2179" s="96">
        <f t="shared" si="73"/>
        <v>1</v>
      </c>
      <c r="N2179" s="273"/>
    </row>
    <row r="2180" spans="2:14" x14ac:dyDescent="0.25">
      <c r="B2180" s="7"/>
      <c r="C2180" s="8"/>
      <c r="D2180" s="129"/>
      <c r="F2180" s="99"/>
      <c r="G2180" s="99"/>
      <c r="H2180" s="99"/>
      <c r="I2180" s="18"/>
      <c r="J2180" s="18"/>
      <c r="K2180" s="99">
        <f t="shared" si="74"/>
        <v>0</v>
      </c>
      <c r="M2180" s="96">
        <f t="shared" si="73"/>
        <v>1</v>
      </c>
      <c r="N2180" s="273"/>
    </row>
    <row r="2181" spans="2:14" x14ac:dyDescent="0.25">
      <c r="B2181" s="7"/>
      <c r="C2181" s="8"/>
      <c r="D2181" s="129"/>
      <c r="F2181" s="99"/>
      <c r="G2181" s="99"/>
      <c r="H2181" s="99"/>
      <c r="I2181" s="18"/>
      <c r="J2181" s="18"/>
      <c r="K2181" s="99">
        <f t="shared" si="74"/>
        <v>0</v>
      </c>
      <c r="M2181" s="96">
        <f t="shared" si="73"/>
        <v>1</v>
      </c>
      <c r="N2181" s="273"/>
    </row>
    <row r="2182" spans="2:14" x14ac:dyDescent="0.25">
      <c r="B2182" s="7"/>
      <c r="C2182" s="8"/>
      <c r="D2182" s="129"/>
      <c r="F2182" s="99"/>
      <c r="G2182" s="99"/>
      <c r="H2182" s="99"/>
      <c r="I2182" s="18"/>
      <c r="J2182" s="18"/>
      <c r="K2182" s="99">
        <f t="shared" si="74"/>
        <v>0</v>
      </c>
      <c r="M2182" s="96">
        <f t="shared" si="73"/>
        <v>1</v>
      </c>
      <c r="N2182" s="273"/>
    </row>
    <row r="2183" spans="2:14" x14ac:dyDescent="0.25">
      <c r="B2183" s="7"/>
      <c r="C2183" s="8"/>
      <c r="D2183" s="129"/>
      <c r="F2183" s="99"/>
      <c r="G2183" s="99"/>
      <c r="H2183" s="99"/>
      <c r="I2183" s="18"/>
      <c r="J2183" s="18"/>
      <c r="K2183" s="99">
        <f t="shared" si="74"/>
        <v>0</v>
      </c>
      <c r="M2183" s="96">
        <f t="shared" si="73"/>
        <v>1</v>
      </c>
      <c r="N2183" s="273"/>
    </row>
    <row r="2184" spans="2:14" x14ac:dyDescent="0.25">
      <c r="B2184" s="7"/>
      <c r="C2184" s="8"/>
      <c r="D2184" s="129"/>
      <c r="F2184" s="99"/>
      <c r="G2184" s="99"/>
      <c r="H2184" s="99"/>
      <c r="I2184" s="18"/>
      <c r="J2184" s="18"/>
      <c r="K2184" s="99">
        <f t="shared" si="74"/>
        <v>0</v>
      </c>
      <c r="M2184" s="96">
        <f t="shared" si="73"/>
        <v>1</v>
      </c>
      <c r="N2184" s="273"/>
    </row>
    <row r="2185" spans="2:14" x14ac:dyDescent="0.25">
      <c r="B2185" s="7"/>
      <c r="C2185" s="8"/>
      <c r="D2185" s="129"/>
      <c r="F2185" s="99"/>
      <c r="G2185" s="99"/>
      <c r="H2185" s="99"/>
      <c r="I2185" s="18"/>
      <c r="J2185" s="18"/>
      <c r="K2185" s="99">
        <f t="shared" si="74"/>
        <v>0</v>
      </c>
      <c r="M2185" s="96">
        <f t="shared" si="73"/>
        <v>1</v>
      </c>
      <c r="N2185" s="273"/>
    </row>
    <row r="2186" spans="2:14" x14ac:dyDescent="0.25">
      <c r="B2186" s="7"/>
      <c r="C2186" s="8"/>
      <c r="D2186" s="129"/>
      <c r="F2186" s="99"/>
      <c r="G2186" s="99"/>
      <c r="H2186" s="99"/>
      <c r="I2186" s="18"/>
      <c r="J2186" s="18"/>
      <c r="K2186" s="99">
        <f t="shared" si="74"/>
        <v>0</v>
      </c>
      <c r="M2186" s="96">
        <f t="shared" si="73"/>
        <v>1</v>
      </c>
      <c r="N2186" s="273"/>
    </row>
    <row r="2187" spans="2:14" x14ac:dyDescent="0.25">
      <c r="B2187" s="7"/>
      <c r="C2187" s="8"/>
      <c r="D2187" s="129"/>
      <c r="F2187" s="99"/>
      <c r="G2187" s="99"/>
      <c r="H2187" s="99"/>
      <c r="I2187" s="18"/>
      <c r="J2187" s="18"/>
      <c r="K2187" s="99">
        <f t="shared" si="74"/>
        <v>0</v>
      </c>
      <c r="M2187" s="96">
        <f t="shared" si="73"/>
        <v>1</v>
      </c>
      <c r="N2187" s="273"/>
    </row>
    <row r="2188" spans="2:14" x14ac:dyDescent="0.25">
      <c r="B2188" s="7"/>
      <c r="C2188" s="8"/>
      <c r="D2188" s="129"/>
      <c r="F2188" s="99"/>
      <c r="G2188" s="99"/>
      <c r="H2188" s="99"/>
      <c r="I2188" s="18"/>
      <c r="J2188" s="18"/>
      <c r="K2188" s="99">
        <f t="shared" si="74"/>
        <v>0</v>
      </c>
      <c r="M2188" s="96">
        <f t="shared" si="73"/>
        <v>1</v>
      </c>
      <c r="N2188" s="273"/>
    </row>
    <row r="2189" spans="2:14" x14ac:dyDescent="0.25">
      <c r="B2189" s="7"/>
      <c r="C2189" s="8"/>
      <c r="D2189" s="129"/>
      <c r="F2189" s="99"/>
      <c r="G2189" s="99"/>
      <c r="H2189" s="99"/>
      <c r="I2189" s="18"/>
      <c r="J2189" s="18"/>
      <c r="K2189" s="99">
        <f t="shared" si="74"/>
        <v>0</v>
      </c>
      <c r="M2189" s="96">
        <f t="shared" si="73"/>
        <v>1</v>
      </c>
      <c r="N2189" s="273"/>
    </row>
    <row r="2190" spans="2:14" x14ac:dyDescent="0.25">
      <c r="B2190" s="7"/>
      <c r="C2190" s="8"/>
      <c r="D2190" s="129"/>
      <c r="F2190" s="99"/>
      <c r="G2190" s="99"/>
      <c r="H2190" s="99"/>
      <c r="I2190" s="18"/>
      <c r="J2190" s="18"/>
      <c r="K2190" s="99">
        <f t="shared" si="74"/>
        <v>0</v>
      </c>
      <c r="M2190" s="96">
        <f t="shared" si="73"/>
        <v>1</v>
      </c>
      <c r="N2190" s="273"/>
    </row>
    <row r="2191" spans="2:14" x14ac:dyDescent="0.25">
      <c r="B2191" s="7"/>
      <c r="C2191" s="8"/>
      <c r="D2191" s="129"/>
      <c r="F2191" s="99"/>
      <c r="G2191" s="99"/>
      <c r="H2191" s="99"/>
      <c r="I2191" s="18"/>
      <c r="J2191" s="18"/>
      <c r="K2191" s="99">
        <f t="shared" si="74"/>
        <v>0</v>
      </c>
      <c r="M2191" s="96">
        <f t="shared" si="73"/>
        <v>1</v>
      </c>
      <c r="N2191" s="273"/>
    </row>
    <row r="2192" spans="2:14" x14ac:dyDescent="0.25">
      <c r="B2192" s="7"/>
      <c r="C2192" s="8"/>
      <c r="D2192" s="129"/>
      <c r="F2192" s="99"/>
      <c r="G2192" s="99"/>
      <c r="H2192" s="99"/>
      <c r="I2192" s="18"/>
      <c r="J2192" s="18"/>
      <c r="K2192" s="99">
        <f t="shared" si="74"/>
        <v>0</v>
      </c>
      <c r="M2192" s="96">
        <f t="shared" si="73"/>
        <v>1</v>
      </c>
      <c r="N2192" s="273"/>
    </row>
    <row r="2193" spans="2:14" x14ac:dyDescent="0.25">
      <c r="B2193" s="7"/>
      <c r="C2193" s="8"/>
      <c r="D2193" s="129"/>
      <c r="F2193" s="99"/>
      <c r="G2193" s="99"/>
      <c r="H2193" s="99"/>
      <c r="I2193" s="18"/>
      <c r="J2193" s="18"/>
      <c r="K2193" s="99">
        <f t="shared" si="74"/>
        <v>0</v>
      </c>
      <c r="M2193" s="96">
        <f t="shared" ref="M2193:M2256" si="75">UltimoDia(D2193)</f>
        <v>1</v>
      </c>
      <c r="N2193" s="273"/>
    </row>
    <row r="2194" spans="2:14" x14ac:dyDescent="0.25">
      <c r="B2194" s="7"/>
      <c r="C2194" s="8"/>
      <c r="D2194" s="129"/>
      <c r="F2194" s="99"/>
      <c r="G2194" s="99"/>
      <c r="H2194" s="99"/>
      <c r="I2194" s="18"/>
      <c r="J2194" s="18"/>
      <c r="K2194" s="99">
        <f t="shared" si="74"/>
        <v>0</v>
      </c>
      <c r="M2194" s="96">
        <f t="shared" si="75"/>
        <v>1</v>
      </c>
      <c r="N2194" s="273"/>
    </row>
    <row r="2195" spans="2:14" x14ac:dyDescent="0.25">
      <c r="B2195" s="7"/>
      <c r="C2195" s="8"/>
      <c r="D2195" s="129"/>
      <c r="F2195" s="99"/>
      <c r="G2195" s="99"/>
      <c r="H2195" s="99"/>
      <c r="I2195" s="18"/>
      <c r="J2195" s="18"/>
      <c r="K2195" s="99">
        <f t="shared" si="74"/>
        <v>0</v>
      </c>
      <c r="M2195" s="96">
        <f t="shared" si="75"/>
        <v>1</v>
      </c>
      <c r="N2195" s="273"/>
    </row>
    <row r="2196" spans="2:14" x14ac:dyDescent="0.25">
      <c r="B2196" s="7"/>
      <c r="C2196" s="8"/>
      <c r="D2196" s="129"/>
      <c r="F2196" s="99"/>
      <c r="G2196" s="99"/>
      <c r="H2196" s="99"/>
      <c r="I2196" s="18"/>
      <c r="J2196" s="18"/>
      <c r="K2196" s="99">
        <f t="shared" si="74"/>
        <v>0</v>
      </c>
      <c r="M2196" s="96">
        <f t="shared" si="75"/>
        <v>1</v>
      </c>
      <c r="N2196" s="273"/>
    </row>
    <row r="2197" spans="2:14" x14ac:dyDescent="0.25">
      <c r="B2197" s="7"/>
      <c r="C2197" s="8"/>
      <c r="D2197" s="129"/>
      <c r="F2197" s="99"/>
      <c r="G2197" s="99"/>
      <c r="H2197" s="99"/>
      <c r="I2197" s="18"/>
      <c r="J2197" s="18"/>
      <c r="K2197" s="99">
        <f t="shared" si="74"/>
        <v>0</v>
      </c>
      <c r="M2197" s="96">
        <f t="shared" si="75"/>
        <v>1</v>
      </c>
      <c r="N2197" s="273"/>
    </row>
    <row r="2198" spans="2:14" x14ac:dyDescent="0.25">
      <c r="B2198" s="7"/>
      <c r="C2198" s="8"/>
      <c r="D2198" s="129"/>
      <c r="F2198" s="99"/>
      <c r="G2198" s="99"/>
      <c r="H2198" s="99"/>
      <c r="I2198" s="18"/>
      <c r="J2198" s="18"/>
      <c r="K2198" s="99">
        <f t="shared" si="74"/>
        <v>0</v>
      </c>
      <c r="M2198" s="96">
        <f t="shared" si="75"/>
        <v>1</v>
      </c>
      <c r="N2198" s="273"/>
    </row>
    <row r="2199" spans="2:14" x14ac:dyDescent="0.25">
      <c r="B2199" s="7"/>
      <c r="C2199" s="8"/>
      <c r="D2199" s="129"/>
      <c r="F2199" s="99"/>
      <c r="G2199" s="99"/>
      <c r="H2199" s="99"/>
      <c r="I2199" s="18"/>
      <c r="J2199" s="18"/>
      <c r="K2199" s="99">
        <f t="shared" si="74"/>
        <v>0</v>
      </c>
      <c r="M2199" s="96">
        <f t="shared" si="75"/>
        <v>1</v>
      </c>
      <c r="N2199" s="273"/>
    </row>
    <row r="2200" spans="2:14" x14ac:dyDescent="0.25">
      <c r="B2200" s="7"/>
      <c r="C2200" s="8"/>
      <c r="D2200" s="129"/>
      <c r="F2200" s="99"/>
      <c r="G2200" s="99"/>
      <c r="H2200" s="99"/>
      <c r="I2200" s="18"/>
      <c r="J2200" s="18"/>
      <c r="K2200" s="99">
        <f t="shared" si="74"/>
        <v>0</v>
      </c>
      <c r="M2200" s="96">
        <f t="shared" si="75"/>
        <v>1</v>
      </c>
      <c r="N2200" s="273"/>
    </row>
    <row r="2201" spans="2:14" x14ac:dyDescent="0.25">
      <c r="B2201" s="7"/>
      <c r="C2201" s="8"/>
      <c r="D2201" s="129"/>
      <c r="F2201" s="99"/>
      <c r="G2201" s="99"/>
      <c r="H2201" s="99"/>
      <c r="I2201" s="18"/>
      <c r="J2201" s="18"/>
      <c r="K2201" s="99">
        <f t="shared" si="74"/>
        <v>0</v>
      </c>
      <c r="M2201" s="96">
        <f t="shared" si="75"/>
        <v>1</v>
      </c>
      <c r="N2201" s="273"/>
    </row>
    <row r="2202" spans="2:14" x14ac:dyDescent="0.25">
      <c r="B2202" s="7"/>
      <c r="C2202" s="8"/>
      <c r="D2202" s="129"/>
      <c r="F2202" s="99"/>
      <c r="G2202" s="99"/>
      <c r="H2202" s="99"/>
      <c r="I2202" s="18"/>
      <c r="J2202" s="18"/>
      <c r="K2202" s="99">
        <f t="shared" si="74"/>
        <v>0</v>
      </c>
      <c r="M2202" s="96">
        <f t="shared" si="75"/>
        <v>1</v>
      </c>
      <c r="N2202" s="273"/>
    </row>
    <row r="2203" spans="2:14" x14ac:dyDescent="0.25">
      <c r="B2203" s="7"/>
      <c r="C2203" s="8"/>
      <c r="D2203" s="129"/>
      <c r="F2203" s="99"/>
      <c r="G2203" s="99"/>
      <c r="H2203" s="99"/>
      <c r="I2203" s="18"/>
      <c r="J2203" s="18"/>
      <c r="K2203" s="99">
        <f t="shared" si="74"/>
        <v>0</v>
      </c>
      <c r="M2203" s="96">
        <f t="shared" si="75"/>
        <v>1</v>
      </c>
      <c r="N2203" s="273"/>
    </row>
    <row r="2204" spans="2:14" x14ac:dyDescent="0.25">
      <c r="B2204" s="7"/>
      <c r="C2204" s="8"/>
      <c r="D2204" s="129"/>
      <c r="F2204" s="99"/>
      <c r="G2204" s="99"/>
      <c r="H2204" s="99"/>
      <c r="I2204" s="18"/>
      <c r="J2204" s="18"/>
      <c r="K2204" s="99">
        <f t="shared" si="74"/>
        <v>0</v>
      </c>
      <c r="M2204" s="96">
        <f t="shared" si="75"/>
        <v>1</v>
      </c>
      <c r="N2204" s="273"/>
    </row>
    <row r="2205" spans="2:14" x14ac:dyDescent="0.25">
      <c r="B2205" s="7"/>
      <c r="C2205" s="8"/>
      <c r="D2205" s="129"/>
      <c r="F2205" s="99"/>
      <c r="G2205" s="99"/>
      <c r="H2205" s="99"/>
      <c r="I2205" s="18"/>
      <c r="J2205" s="18"/>
      <c r="K2205" s="99">
        <f t="shared" si="74"/>
        <v>0</v>
      </c>
      <c r="M2205" s="96">
        <f t="shared" si="75"/>
        <v>1</v>
      </c>
      <c r="N2205" s="273"/>
    </row>
    <row r="2206" spans="2:14" x14ac:dyDescent="0.25">
      <c r="B2206" s="7"/>
      <c r="C2206" s="8"/>
      <c r="D2206" s="129"/>
      <c r="F2206" s="99"/>
      <c r="G2206" s="99"/>
      <c r="H2206" s="99"/>
      <c r="I2206" s="18"/>
      <c r="J2206" s="18"/>
      <c r="K2206" s="99">
        <f t="shared" si="74"/>
        <v>0</v>
      </c>
      <c r="M2206" s="96">
        <f t="shared" si="75"/>
        <v>1</v>
      </c>
      <c r="N2206" s="273"/>
    </row>
    <row r="2207" spans="2:14" x14ac:dyDescent="0.25">
      <c r="B2207" s="7"/>
      <c r="C2207" s="8"/>
      <c r="D2207" s="129"/>
      <c r="F2207" s="99"/>
      <c r="G2207" s="99"/>
      <c r="H2207" s="99"/>
      <c r="I2207" s="18"/>
      <c r="J2207" s="18"/>
      <c r="K2207" s="99">
        <f t="shared" si="74"/>
        <v>0</v>
      </c>
      <c r="M2207" s="96">
        <f t="shared" si="75"/>
        <v>1</v>
      </c>
      <c r="N2207" s="273"/>
    </row>
    <row r="2208" spans="2:14" x14ac:dyDescent="0.25">
      <c r="B2208" s="7"/>
      <c r="C2208" s="8"/>
      <c r="D2208" s="129"/>
      <c r="F2208" s="99"/>
      <c r="G2208" s="99"/>
      <c r="H2208" s="99"/>
      <c r="I2208" s="18"/>
      <c r="J2208" s="18"/>
      <c r="K2208" s="99">
        <f t="shared" si="74"/>
        <v>0</v>
      </c>
      <c r="M2208" s="96">
        <f t="shared" si="75"/>
        <v>1</v>
      </c>
      <c r="N2208" s="273"/>
    </row>
    <row r="2209" spans="2:14" x14ac:dyDescent="0.25">
      <c r="B2209" s="7"/>
      <c r="C2209" s="8"/>
      <c r="D2209" s="129"/>
      <c r="F2209" s="99"/>
      <c r="G2209" s="99"/>
      <c r="H2209" s="99"/>
      <c r="I2209" s="18"/>
      <c r="J2209" s="18"/>
      <c r="K2209" s="99">
        <f t="shared" si="74"/>
        <v>0</v>
      </c>
      <c r="M2209" s="96">
        <f t="shared" si="75"/>
        <v>1</v>
      </c>
      <c r="N2209" s="273"/>
    </row>
    <row r="2210" spans="2:14" x14ac:dyDescent="0.25">
      <c r="B2210" s="7"/>
      <c r="C2210" s="8"/>
      <c r="D2210" s="129"/>
      <c r="F2210" s="99"/>
      <c r="G2210" s="99"/>
      <c r="H2210" s="99"/>
      <c r="I2210" s="18"/>
      <c r="J2210" s="18"/>
      <c r="K2210" s="99">
        <f t="shared" si="74"/>
        <v>0</v>
      </c>
      <c r="M2210" s="96">
        <f t="shared" si="75"/>
        <v>1</v>
      </c>
      <c r="N2210" s="273"/>
    </row>
    <row r="2211" spans="2:14" x14ac:dyDescent="0.25">
      <c r="B2211" s="7"/>
      <c r="C2211" s="8"/>
      <c r="D2211" s="129"/>
      <c r="F2211" s="99"/>
      <c r="G2211" s="99"/>
      <c r="H2211" s="99"/>
      <c r="I2211" s="18"/>
      <c r="J2211" s="18"/>
      <c r="K2211" s="99">
        <f t="shared" si="74"/>
        <v>0</v>
      </c>
      <c r="M2211" s="96">
        <f t="shared" si="75"/>
        <v>1</v>
      </c>
      <c r="N2211" s="273"/>
    </row>
    <row r="2212" spans="2:14" x14ac:dyDescent="0.25">
      <c r="B2212" s="7"/>
      <c r="C2212" s="8"/>
      <c r="D2212" s="129"/>
      <c r="F2212" s="99"/>
      <c r="G2212" s="99"/>
      <c r="H2212" s="99"/>
      <c r="I2212" s="18"/>
      <c r="J2212" s="18"/>
      <c r="K2212" s="99">
        <f t="shared" si="74"/>
        <v>0</v>
      </c>
      <c r="M2212" s="96">
        <f t="shared" si="75"/>
        <v>1</v>
      </c>
      <c r="N2212" s="273"/>
    </row>
    <row r="2213" spans="2:14" x14ac:dyDescent="0.25">
      <c r="B2213" s="7"/>
      <c r="C2213" s="8"/>
      <c r="D2213" s="129"/>
      <c r="F2213" s="99"/>
      <c r="G2213" s="99"/>
      <c r="H2213" s="99"/>
      <c r="I2213" s="18"/>
      <c r="J2213" s="18"/>
      <c r="K2213" s="99">
        <f t="shared" si="74"/>
        <v>0</v>
      </c>
      <c r="M2213" s="96">
        <f t="shared" si="75"/>
        <v>1</v>
      </c>
      <c r="N2213" s="273"/>
    </row>
    <row r="2214" spans="2:14" x14ac:dyDescent="0.25">
      <c r="B2214" s="7"/>
      <c r="C2214" s="8"/>
      <c r="D2214" s="129"/>
      <c r="F2214" s="99"/>
      <c r="G2214" s="99"/>
      <c r="H2214" s="99"/>
      <c r="I2214" s="18"/>
      <c r="J2214" s="18"/>
      <c r="K2214" s="99">
        <f t="shared" si="74"/>
        <v>0</v>
      </c>
      <c r="M2214" s="96">
        <f t="shared" si="75"/>
        <v>1</v>
      </c>
      <c r="N2214" s="273"/>
    </row>
    <row r="2215" spans="2:14" x14ac:dyDescent="0.25">
      <c r="B2215" s="7"/>
      <c r="C2215" s="8"/>
      <c r="D2215" s="129"/>
      <c r="F2215" s="99"/>
      <c r="G2215" s="99"/>
      <c r="H2215" s="99"/>
      <c r="I2215" s="18"/>
      <c r="J2215" s="18"/>
      <c r="K2215" s="99">
        <f t="shared" si="74"/>
        <v>0</v>
      </c>
      <c r="M2215" s="96">
        <f t="shared" si="75"/>
        <v>1</v>
      </c>
      <c r="N2215" s="273"/>
    </row>
    <row r="2216" spans="2:14" x14ac:dyDescent="0.25">
      <c r="B2216" s="7"/>
      <c r="C2216" s="8"/>
      <c r="D2216" s="129"/>
      <c r="F2216" s="99"/>
      <c r="G2216" s="99"/>
      <c r="H2216" s="99"/>
      <c r="I2216" s="18"/>
      <c r="J2216" s="18"/>
      <c r="K2216" s="99">
        <f t="shared" si="74"/>
        <v>0</v>
      </c>
      <c r="M2216" s="96">
        <f t="shared" si="75"/>
        <v>1</v>
      </c>
      <c r="N2216" s="273"/>
    </row>
    <row r="2217" spans="2:14" x14ac:dyDescent="0.25">
      <c r="B2217" s="7"/>
      <c r="C2217" s="8"/>
      <c r="D2217" s="129"/>
      <c r="F2217" s="99"/>
      <c r="G2217" s="99"/>
      <c r="H2217" s="99"/>
      <c r="I2217" s="18"/>
      <c r="J2217" s="18"/>
      <c r="K2217" s="99">
        <f t="shared" si="74"/>
        <v>0</v>
      </c>
      <c r="M2217" s="96">
        <f t="shared" si="75"/>
        <v>1</v>
      </c>
      <c r="N2217" s="273"/>
    </row>
    <row r="2218" spans="2:14" x14ac:dyDescent="0.25">
      <c r="B2218" s="7"/>
      <c r="C2218" s="8"/>
      <c r="D2218" s="129"/>
      <c r="F2218" s="99"/>
      <c r="G2218" s="99"/>
      <c r="H2218" s="99"/>
      <c r="I2218" s="18"/>
      <c r="J2218" s="18"/>
      <c r="K2218" s="99">
        <f t="shared" ref="K2218:K2281" si="76">IF(ctConta="",K2217+F2218,IF(I2218=ctConta,K2217+F2218,K2217))</f>
        <v>0</v>
      </c>
      <c r="M2218" s="96">
        <f t="shared" si="75"/>
        <v>1</v>
      </c>
      <c r="N2218" s="273"/>
    </row>
    <row r="2219" spans="2:14" x14ac:dyDescent="0.25">
      <c r="B2219" s="7"/>
      <c r="C2219" s="8"/>
      <c r="D2219" s="129"/>
      <c r="F2219" s="99"/>
      <c r="G2219" s="99"/>
      <c r="H2219" s="99"/>
      <c r="I2219" s="18"/>
      <c r="J2219" s="18"/>
      <c r="K2219" s="99">
        <f t="shared" si="76"/>
        <v>0</v>
      </c>
      <c r="M2219" s="96">
        <f t="shared" si="75"/>
        <v>1</v>
      </c>
      <c r="N2219" s="273"/>
    </row>
    <row r="2220" spans="2:14" x14ac:dyDescent="0.25">
      <c r="B2220" s="7"/>
      <c r="C2220" s="8"/>
      <c r="D2220" s="129"/>
      <c r="F2220" s="99"/>
      <c r="G2220" s="99"/>
      <c r="H2220" s="99"/>
      <c r="I2220" s="18"/>
      <c r="J2220" s="18"/>
      <c r="K2220" s="99">
        <f t="shared" si="76"/>
        <v>0</v>
      </c>
      <c r="M2220" s="96">
        <f t="shared" si="75"/>
        <v>1</v>
      </c>
      <c r="N2220" s="273"/>
    </row>
    <row r="2221" spans="2:14" x14ac:dyDescent="0.25">
      <c r="B2221" s="7"/>
      <c r="C2221" s="8"/>
      <c r="D2221" s="129"/>
      <c r="F2221" s="99"/>
      <c r="G2221" s="99"/>
      <c r="H2221" s="99"/>
      <c r="I2221" s="18"/>
      <c r="J2221" s="18"/>
      <c r="K2221" s="99">
        <f t="shared" si="76"/>
        <v>0</v>
      </c>
      <c r="M2221" s="96">
        <f t="shared" si="75"/>
        <v>1</v>
      </c>
      <c r="N2221" s="273"/>
    </row>
    <row r="2222" spans="2:14" x14ac:dyDescent="0.25">
      <c r="B2222" s="7"/>
      <c r="C2222" s="8"/>
      <c r="D2222" s="129"/>
      <c r="F2222" s="99"/>
      <c r="G2222" s="99"/>
      <c r="H2222" s="99"/>
      <c r="I2222" s="18"/>
      <c r="J2222" s="18"/>
      <c r="K2222" s="99">
        <f t="shared" si="76"/>
        <v>0</v>
      </c>
      <c r="M2222" s="96">
        <f t="shared" si="75"/>
        <v>1</v>
      </c>
      <c r="N2222" s="273"/>
    </row>
    <row r="2223" spans="2:14" x14ac:dyDescent="0.25">
      <c r="B2223" s="7"/>
      <c r="C2223" s="8"/>
      <c r="D2223" s="129"/>
      <c r="F2223" s="99"/>
      <c r="G2223" s="99"/>
      <c r="H2223" s="99"/>
      <c r="I2223" s="18"/>
      <c r="J2223" s="18"/>
      <c r="K2223" s="99">
        <f t="shared" si="76"/>
        <v>0</v>
      </c>
      <c r="M2223" s="96">
        <f t="shared" si="75"/>
        <v>1</v>
      </c>
      <c r="N2223" s="273"/>
    </row>
    <row r="2224" spans="2:14" x14ac:dyDescent="0.25">
      <c r="B2224" s="7"/>
      <c r="C2224" s="8"/>
      <c r="D2224" s="129"/>
      <c r="F2224" s="99"/>
      <c r="G2224" s="99"/>
      <c r="H2224" s="99"/>
      <c r="I2224" s="18"/>
      <c r="J2224" s="18"/>
      <c r="K2224" s="99">
        <f t="shared" si="76"/>
        <v>0</v>
      </c>
      <c r="M2224" s="96">
        <f t="shared" si="75"/>
        <v>1</v>
      </c>
      <c r="N2224" s="273"/>
    </row>
    <row r="2225" spans="2:14" x14ac:dyDescent="0.25">
      <c r="B2225" s="7"/>
      <c r="C2225" s="8"/>
      <c r="D2225" s="129"/>
      <c r="F2225" s="99"/>
      <c r="G2225" s="99"/>
      <c r="H2225" s="99"/>
      <c r="I2225" s="18"/>
      <c r="J2225" s="18"/>
      <c r="K2225" s="99">
        <f t="shared" si="76"/>
        <v>0</v>
      </c>
      <c r="M2225" s="96">
        <f t="shared" si="75"/>
        <v>1</v>
      </c>
      <c r="N2225" s="273"/>
    </row>
    <row r="2226" spans="2:14" x14ac:dyDescent="0.25">
      <c r="B2226" s="7"/>
      <c r="C2226" s="8"/>
      <c r="D2226" s="129"/>
      <c r="F2226" s="99"/>
      <c r="G2226" s="99"/>
      <c r="H2226" s="99"/>
      <c r="I2226" s="18"/>
      <c r="J2226" s="18"/>
      <c r="K2226" s="99">
        <f t="shared" si="76"/>
        <v>0</v>
      </c>
      <c r="M2226" s="96">
        <f t="shared" si="75"/>
        <v>1</v>
      </c>
      <c r="N2226" s="273"/>
    </row>
    <row r="2227" spans="2:14" x14ac:dyDescent="0.25">
      <c r="B2227" s="7"/>
      <c r="C2227" s="8"/>
      <c r="D2227" s="129"/>
      <c r="F2227" s="99"/>
      <c r="G2227" s="99"/>
      <c r="H2227" s="99"/>
      <c r="I2227" s="18"/>
      <c r="J2227" s="18"/>
      <c r="K2227" s="99">
        <f t="shared" si="76"/>
        <v>0</v>
      </c>
      <c r="M2227" s="96">
        <f t="shared" si="75"/>
        <v>1</v>
      </c>
      <c r="N2227" s="273"/>
    </row>
    <row r="2228" spans="2:14" x14ac:dyDescent="0.25">
      <c r="B2228" s="7"/>
      <c r="C2228" s="8"/>
      <c r="D2228" s="129"/>
      <c r="F2228" s="99"/>
      <c r="G2228" s="99"/>
      <c r="H2228" s="99"/>
      <c r="I2228" s="18"/>
      <c r="J2228" s="18"/>
      <c r="K2228" s="99">
        <f t="shared" si="76"/>
        <v>0</v>
      </c>
      <c r="M2228" s="96">
        <f t="shared" si="75"/>
        <v>1</v>
      </c>
      <c r="N2228" s="273"/>
    </row>
    <row r="2229" spans="2:14" x14ac:dyDescent="0.25">
      <c r="B2229" s="7"/>
      <c r="C2229" s="8"/>
      <c r="D2229" s="129"/>
      <c r="F2229" s="99"/>
      <c r="G2229" s="99"/>
      <c r="H2229" s="99"/>
      <c r="I2229" s="18"/>
      <c r="J2229" s="18"/>
      <c r="K2229" s="99">
        <f t="shared" si="76"/>
        <v>0</v>
      </c>
      <c r="M2229" s="96">
        <f t="shared" si="75"/>
        <v>1</v>
      </c>
      <c r="N2229" s="273"/>
    </row>
    <row r="2230" spans="2:14" x14ac:dyDescent="0.25">
      <c r="B2230" s="7"/>
      <c r="C2230" s="8"/>
      <c r="D2230" s="129"/>
      <c r="F2230" s="99"/>
      <c r="G2230" s="99"/>
      <c r="H2230" s="99"/>
      <c r="I2230" s="18"/>
      <c r="J2230" s="18"/>
      <c r="K2230" s="99">
        <f t="shared" si="76"/>
        <v>0</v>
      </c>
      <c r="M2230" s="96">
        <f t="shared" si="75"/>
        <v>1</v>
      </c>
      <c r="N2230" s="273"/>
    </row>
    <row r="2231" spans="2:14" x14ac:dyDescent="0.25">
      <c r="B2231" s="7"/>
      <c r="C2231" s="8"/>
      <c r="D2231" s="129"/>
      <c r="F2231" s="99"/>
      <c r="G2231" s="99"/>
      <c r="H2231" s="99"/>
      <c r="I2231" s="18"/>
      <c r="J2231" s="18"/>
      <c r="K2231" s="99">
        <f t="shared" si="76"/>
        <v>0</v>
      </c>
      <c r="M2231" s="96">
        <f t="shared" si="75"/>
        <v>1</v>
      </c>
      <c r="N2231" s="273"/>
    </row>
    <row r="2232" spans="2:14" x14ac:dyDescent="0.25">
      <c r="B2232" s="7"/>
      <c r="C2232" s="8"/>
      <c r="D2232" s="129"/>
      <c r="F2232" s="99"/>
      <c r="G2232" s="99"/>
      <c r="H2232" s="99"/>
      <c r="I2232" s="18"/>
      <c r="J2232" s="18"/>
      <c r="K2232" s="99">
        <f t="shared" si="76"/>
        <v>0</v>
      </c>
      <c r="M2232" s="96">
        <f t="shared" si="75"/>
        <v>1</v>
      </c>
      <c r="N2232" s="273"/>
    </row>
    <row r="2233" spans="2:14" x14ac:dyDescent="0.25">
      <c r="B2233" s="7"/>
      <c r="C2233" s="8"/>
      <c r="D2233" s="129"/>
      <c r="F2233" s="99"/>
      <c r="G2233" s="99"/>
      <c r="H2233" s="99"/>
      <c r="I2233" s="18"/>
      <c r="J2233" s="18"/>
      <c r="K2233" s="99">
        <f t="shared" si="76"/>
        <v>0</v>
      </c>
      <c r="M2233" s="96">
        <f t="shared" si="75"/>
        <v>1</v>
      </c>
      <c r="N2233" s="273"/>
    </row>
    <row r="2234" spans="2:14" x14ac:dyDescent="0.25">
      <c r="B2234" s="7"/>
      <c r="C2234" s="8"/>
      <c r="D2234" s="129"/>
      <c r="F2234" s="99"/>
      <c r="G2234" s="99"/>
      <c r="H2234" s="99"/>
      <c r="I2234" s="18"/>
      <c r="J2234" s="18"/>
      <c r="K2234" s="99">
        <f t="shared" si="76"/>
        <v>0</v>
      </c>
      <c r="M2234" s="96">
        <f t="shared" si="75"/>
        <v>1</v>
      </c>
      <c r="N2234" s="273"/>
    </row>
    <row r="2235" spans="2:14" x14ac:dyDescent="0.25">
      <c r="B2235" s="7"/>
      <c r="C2235" s="8"/>
      <c r="D2235" s="129"/>
      <c r="F2235" s="99"/>
      <c r="G2235" s="99"/>
      <c r="H2235" s="99"/>
      <c r="I2235" s="18"/>
      <c r="J2235" s="18"/>
      <c r="K2235" s="99">
        <f t="shared" si="76"/>
        <v>0</v>
      </c>
      <c r="M2235" s="96">
        <f t="shared" si="75"/>
        <v>1</v>
      </c>
      <c r="N2235" s="273"/>
    </row>
    <row r="2236" spans="2:14" x14ac:dyDescent="0.25">
      <c r="B2236" s="7"/>
      <c r="C2236" s="8"/>
      <c r="D2236" s="129"/>
      <c r="F2236" s="99"/>
      <c r="G2236" s="99"/>
      <c r="H2236" s="99"/>
      <c r="I2236" s="18"/>
      <c r="J2236" s="18"/>
      <c r="K2236" s="99">
        <f t="shared" si="76"/>
        <v>0</v>
      </c>
      <c r="M2236" s="96">
        <f t="shared" si="75"/>
        <v>1</v>
      </c>
      <c r="N2236" s="273"/>
    </row>
    <row r="2237" spans="2:14" x14ac:dyDescent="0.25">
      <c r="B2237" s="7"/>
      <c r="C2237" s="8"/>
      <c r="D2237" s="129"/>
      <c r="F2237" s="99"/>
      <c r="G2237" s="99"/>
      <c r="H2237" s="99"/>
      <c r="I2237" s="18"/>
      <c r="J2237" s="18"/>
      <c r="K2237" s="99">
        <f t="shared" si="76"/>
        <v>0</v>
      </c>
      <c r="M2237" s="96">
        <f t="shared" si="75"/>
        <v>1</v>
      </c>
      <c r="N2237" s="273"/>
    </row>
    <row r="2238" spans="2:14" x14ac:dyDescent="0.25">
      <c r="B2238" s="7"/>
      <c r="C2238" s="8"/>
      <c r="D2238" s="129"/>
      <c r="F2238" s="99"/>
      <c r="G2238" s="99"/>
      <c r="H2238" s="99"/>
      <c r="I2238" s="18"/>
      <c r="J2238" s="18"/>
      <c r="K2238" s="99">
        <f t="shared" si="76"/>
        <v>0</v>
      </c>
      <c r="M2238" s="96">
        <f t="shared" si="75"/>
        <v>1</v>
      </c>
      <c r="N2238" s="273"/>
    </row>
    <row r="2239" spans="2:14" x14ac:dyDescent="0.25">
      <c r="B2239" s="7"/>
      <c r="C2239" s="8"/>
      <c r="D2239" s="129"/>
      <c r="F2239" s="99"/>
      <c r="G2239" s="99"/>
      <c r="H2239" s="99"/>
      <c r="I2239" s="18"/>
      <c r="J2239" s="18"/>
      <c r="K2239" s="99">
        <f t="shared" si="76"/>
        <v>0</v>
      </c>
      <c r="M2239" s="96">
        <f t="shared" si="75"/>
        <v>1</v>
      </c>
      <c r="N2239" s="273"/>
    </row>
    <row r="2240" spans="2:14" x14ac:dyDescent="0.25">
      <c r="B2240" s="7"/>
      <c r="C2240" s="8"/>
      <c r="D2240" s="129"/>
      <c r="F2240" s="99"/>
      <c r="G2240" s="99"/>
      <c r="H2240" s="99"/>
      <c r="I2240" s="18"/>
      <c r="J2240" s="18"/>
      <c r="K2240" s="99">
        <f t="shared" si="76"/>
        <v>0</v>
      </c>
      <c r="M2240" s="96">
        <f t="shared" si="75"/>
        <v>1</v>
      </c>
      <c r="N2240" s="273"/>
    </row>
    <row r="2241" spans="2:14" x14ac:dyDescent="0.25">
      <c r="B2241" s="7"/>
      <c r="C2241" s="8"/>
      <c r="D2241" s="129"/>
      <c r="F2241" s="99"/>
      <c r="G2241" s="99"/>
      <c r="H2241" s="99"/>
      <c r="I2241" s="18"/>
      <c r="J2241" s="18"/>
      <c r="K2241" s="99">
        <f t="shared" si="76"/>
        <v>0</v>
      </c>
      <c r="M2241" s="96">
        <f t="shared" si="75"/>
        <v>1</v>
      </c>
      <c r="N2241" s="273"/>
    </row>
    <row r="2242" spans="2:14" x14ac:dyDescent="0.25">
      <c r="B2242" s="7"/>
      <c r="C2242" s="8"/>
      <c r="D2242" s="129"/>
      <c r="F2242" s="99"/>
      <c r="G2242" s="99"/>
      <c r="H2242" s="99"/>
      <c r="I2242" s="18"/>
      <c r="J2242" s="18"/>
      <c r="K2242" s="99">
        <f t="shared" si="76"/>
        <v>0</v>
      </c>
      <c r="M2242" s="96">
        <f t="shared" si="75"/>
        <v>1</v>
      </c>
      <c r="N2242" s="273"/>
    </row>
    <row r="2243" spans="2:14" x14ac:dyDescent="0.25">
      <c r="B2243" s="7"/>
      <c r="C2243" s="8"/>
      <c r="D2243" s="129"/>
      <c r="F2243" s="99"/>
      <c r="G2243" s="99"/>
      <c r="H2243" s="99"/>
      <c r="I2243" s="18"/>
      <c r="J2243" s="18"/>
      <c r="K2243" s="99">
        <f t="shared" si="76"/>
        <v>0</v>
      </c>
      <c r="M2243" s="96">
        <f t="shared" si="75"/>
        <v>1</v>
      </c>
      <c r="N2243" s="273"/>
    </row>
    <row r="2244" spans="2:14" x14ac:dyDescent="0.25">
      <c r="B2244" s="7"/>
      <c r="C2244" s="8"/>
      <c r="D2244" s="129"/>
      <c r="F2244" s="99"/>
      <c r="G2244" s="99"/>
      <c r="H2244" s="99"/>
      <c r="I2244" s="18"/>
      <c r="J2244" s="18"/>
      <c r="K2244" s="99">
        <f t="shared" si="76"/>
        <v>0</v>
      </c>
      <c r="M2244" s="96">
        <f t="shared" si="75"/>
        <v>1</v>
      </c>
      <c r="N2244" s="273"/>
    </row>
    <row r="2245" spans="2:14" x14ac:dyDescent="0.25">
      <c r="B2245" s="7"/>
      <c r="C2245" s="8"/>
      <c r="D2245" s="129"/>
      <c r="F2245" s="99"/>
      <c r="G2245" s="99"/>
      <c r="H2245" s="99"/>
      <c r="I2245" s="18"/>
      <c r="J2245" s="18"/>
      <c r="K2245" s="99">
        <f t="shared" si="76"/>
        <v>0</v>
      </c>
      <c r="M2245" s="96">
        <f t="shared" si="75"/>
        <v>1</v>
      </c>
      <c r="N2245" s="273"/>
    </row>
    <row r="2246" spans="2:14" x14ac:dyDescent="0.25">
      <c r="B2246" s="7"/>
      <c r="C2246" s="8"/>
      <c r="D2246" s="129"/>
      <c r="F2246" s="99"/>
      <c r="G2246" s="99"/>
      <c r="H2246" s="99"/>
      <c r="I2246" s="18"/>
      <c r="J2246" s="18"/>
      <c r="K2246" s="99">
        <f t="shared" si="76"/>
        <v>0</v>
      </c>
      <c r="M2246" s="96">
        <f t="shared" si="75"/>
        <v>1</v>
      </c>
      <c r="N2246" s="273"/>
    </row>
    <row r="2247" spans="2:14" x14ac:dyDescent="0.25">
      <c r="B2247" s="7"/>
      <c r="C2247" s="8"/>
      <c r="D2247" s="129"/>
      <c r="F2247" s="99"/>
      <c r="G2247" s="99"/>
      <c r="H2247" s="99"/>
      <c r="I2247" s="18"/>
      <c r="J2247" s="18"/>
      <c r="K2247" s="99">
        <f t="shared" si="76"/>
        <v>0</v>
      </c>
      <c r="M2247" s="96">
        <f t="shared" si="75"/>
        <v>1</v>
      </c>
      <c r="N2247" s="273"/>
    </row>
    <row r="2248" spans="2:14" x14ac:dyDescent="0.25">
      <c r="B2248" s="7"/>
      <c r="C2248" s="8"/>
      <c r="D2248" s="129"/>
      <c r="F2248" s="99"/>
      <c r="G2248" s="99"/>
      <c r="H2248" s="99"/>
      <c r="I2248" s="18"/>
      <c r="J2248" s="18"/>
      <c r="K2248" s="99">
        <f t="shared" si="76"/>
        <v>0</v>
      </c>
      <c r="M2248" s="96">
        <f t="shared" si="75"/>
        <v>1</v>
      </c>
      <c r="N2248" s="273"/>
    </row>
    <row r="2249" spans="2:14" x14ac:dyDescent="0.25">
      <c r="B2249" s="7"/>
      <c r="C2249" s="8"/>
      <c r="D2249" s="129"/>
      <c r="F2249" s="99"/>
      <c r="G2249" s="99"/>
      <c r="H2249" s="99"/>
      <c r="I2249" s="18"/>
      <c r="J2249" s="18"/>
      <c r="K2249" s="99">
        <f t="shared" si="76"/>
        <v>0</v>
      </c>
      <c r="M2249" s="96">
        <f t="shared" si="75"/>
        <v>1</v>
      </c>
      <c r="N2249" s="273"/>
    </row>
    <row r="2250" spans="2:14" x14ac:dyDescent="0.25">
      <c r="B2250" s="7"/>
      <c r="C2250" s="8"/>
      <c r="D2250" s="129"/>
      <c r="F2250" s="99"/>
      <c r="G2250" s="99"/>
      <c r="H2250" s="99"/>
      <c r="I2250" s="18"/>
      <c r="J2250" s="18"/>
      <c r="K2250" s="99">
        <f t="shared" si="76"/>
        <v>0</v>
      </c>
      <c r="M2250" s="96">
        <f t="shared" si="75"/>
        <v>1</v>
      </c>
      <c r="N2250" s="273"/>
    </row>
    <row r="2251" spans="2:14" x14ac:dyDescent="0.25">
      <c r="B2251" s="7"/>
      <c r="C2251" s="8"/>
      <c r="D2251" s="129"/>
      <c r="F2251" s="99"/>
      <c r="G2251" s="99"/>
      <c r="H2251" s="99"/>
      <c r="I2251" s="18"/>
      <c r="J2251" s="18"/>
      <c r="K2251" s="99">
        <f t="shared" si="76"/>
        <v>0</v>
      </c>
      <c r="M2251" s="96">
        <f t="shared" si="75"/>
        <v>1</v>
      </c>
      <c r="N2251" s="273"/>
    </row>
    <row r="2252" spans="2:14" x14ac:dyDescent="0.25">
      <c r="B2252" s="7"/>
      <c r="C2252" s="8"/>
      <c r="D2252" s="129"/>
      <c r="F2252" s="99"/>
      <c r="G2252" s="99"/>
      <c r="H2252" s="99"/>
      <c r="I2252" s="18"/>
      <c r="J2252" s="18"/>
      <c r="K2252" s="99">
        <f t="shared" si="76"/>
        <v>0</v>
      </c>
      <c r="M2252" s="96">
        <f t="shared" si="75"/>
        <v>1</v>
      </c>
      <c r="N2252" s="273"/>
    </row>
    <row r="2253" spans="2:14" x14ac:dyDescent="0.25">
      <c r="B2253" s="7"/>
      <c r="C2253" s="8"/>
      <c r="D2253" s="129"/>
      <c r="F2253" s="99"/>
      <c r="G2253" s="99"/>
      <c r="H2253" s="99"/>
      <c r="I2253" s="18"/>
      <c r="J2253" s="18"/>
      <c r="K2253" s="99">
        <f t="shared" si="76"/>
        <v>0</v>
      </c>
      <c r="M2253" s="96">
        <f t="shared" si="75"/>
        <v>1</v>
      </c>
      <c r="N2253" s="273"/>
    </row>
    <row r="2254" spans="2:14" x14ac:dyDescent="0.25">
      <c r="B2254" s="7"/>
      <c r="C2254" s="8"/>
      <c r="D2254" s="129"/>
      <c r="F2254" s="99"/>
      <c r="G2254" s="99"/>
      <c r="H2254" s="99"/>
      <c r="I2254" s="18"/>
      <c r="J2254" s="18"/>
      <c r="K2254" s="99">
        <f t="shared" si="76"/>
        <v>0</v>
      </c>
      <c r="M2254" s="96">
        <f t="shared" si="75"/>
        <v>1</v>
      </c>
      <c r="N2254" s="273"/>
    </row>
    <row r="2255" spans="2:14" x14ac:dyDescent="0.25">
      <c r="B2255" s="7"/>
      <c r="C2255" s="8"/>
      <c r="D2255" s="129"/>
      <c r="F2255" s="99"/>
      <c r="G2255" s="99"/>
      <c r="H2255" s="99"/>
      <c r="I2255" s="18"/>
      <c r="J2255" s="18"/>
      <c r="K2255" s="99">
        <f t="shared" si="76"/>
        <v>0</v>
      </c>
      <c r="M2255" s="96">
        <f t="shared" si="75"/>
        <v>1</v>
      </c>
      <c r="N2255" s="273"/>
    </row>
    <row r="2256" spans="2:14" x14ac:dyDescent="0.25">
      <c r="B2256" s="7"/>
      <c r="C2256" s="8"/>
      <c r="D2256" s="129"/>
      <c r="F2256" s="99"/>
      <c r="G2256" s="99"/>
      <c r="H2256" s="99"/>
      <c r="I2256" s="18"/>
      <c r="J2256" s="18"/>
      <c r="K2256" s="99">
        <f t="shared" si="76"/>
        <v>0</v>
      </c>
      <c r="M2256" s="96">
        <f t="shared" si="75"/>
        <v>1</v>
      </c>
      <c r="N2256" s="273"/>
    </row>
    <row r="2257" spans="2:14" x14ac:dyDescent="0.25">
      <c r="B2257" s="7"/>
      <c r="C2257" s="8"/>
      <c r="D2257" s="129"/>
      <c r="F2257" s="99"/>
      <c r="G2257" s="99"/>
      <c r="H2257" s="99"/>
      <c r="I2257" s="18"/>
      <c r="J2257" s="18"/>
      <c r="K2257" s="99">
        <f t="shared" si="76"/>
        <v>0</v>
      </c>
      <c r="M2257" s="96">
        <f t="shared" ref="M2257:M2320" si="77">UltimoDia(D2257)</f>
        <v>1</v>
      </c>
      <c r="N2257" s="273"/>
    </row>
    <row r="2258" spans="2:14" x14ac:dyDescent="0.25">
      <c r="B2258" s="7"/>
      <c r="C2258" s="8"/>
      <c r="D2258" s="129"/>
      <c r="F2258" s="99"/>
      <c r="G2258" s="99"/>
      <c r="H2258" s="99"/>
      <c r="I2258" s="18"/>
      <c r="J2258" s="18"/>
      <c r="K2258" s="99">
        <f t="shared" si="76"/>
        <v>0</v>
      </c>
      <c r="M2258" s="96">
        <f t="shared" si="77"/>
        <v>1</v>
      </c>
      <c r="N2258" s="273"/>
    </row>
    <row r="2259" spans="2:14" x14ac:dyDescent="0.25">
      <c r="B2259" s="7"/>
      <c r="C2259" s="8"/>
      <c r="D2259" s="129"/>
      <c r="F2259" s="99"/>
      <c r="G2259" s="99"/>
      <c r="H2259" s="99"/>
      <c r="I2259" s="18"/>
      <c r="J2259" s="18"/>
      <c r="K2259" s="99">
        <f t="shared" si="76"/>
        <v>0</v>
      </c>
      <c r="M2259" s="96">
        <f t="shared" si="77"/>
        <v>1</v>
      </c>
      <c r="N2259" s="273"/>
    </row>
    <row r="2260" spans="2:14" x14ac:dyDescent="0.25">
      <c r="B2260" s="7"/>
      <c r="C2260" s="8"/>
      <c r="D2260" s="129"/>
      <c r="F2260" s="99"/>
      <c r="G2260" s="99"/>
      <c r="H2260" s="99"/>
      <c r="I2260" s="18"/>
      <c r="J2260" s="18"/>
      <c r="K2260" s="99">
        <f t="shared" si="76"/>
        <v>0</v>
      </c>
      <c r="M2260" s="96">
        <f t="shared" si="77"/>
        <v>1</v>
      </c>
      <c r="N2260" s="273"/>
    </row>
    <row r="2261" spans="2:14" x14ac:dyDescent="0.25">
      <c r="B2261" s="7"/>
      <c r="C2261" s="8"/>
      <c r="D2261" s="129"/>
      <c r="F2261" s="99"/>
      <c r="G2261" s="99"/>
      <c r="H2261" s="99"/>
      <c r="I2261" s="18"/>
      <c r="J2261" s="18"/>
      <c r="K2261" s="99">
        <f t="shared" si="76"/>
        <v>0</v>
      </c>
      <c r="M2261" s="96">
        <f t="shared" si="77"/>
        <v>1</v>
      </c>
      <c r="N2261" s="273"/>
    </row>
    <row r="2262" spans="2:14" x14ac:dyDescent="0.25">
      <c r="B2262" s="7"/>
      <c r="C2262" s="8"/>
      <c r="D2262" s="129"/>
      <c r="F2262" s="99"/>
      <c r="G2262" s="99"/>
      <c r="H2262" s="99"/>
      <c r="I2262" s="18"/>
      <c r="J2262" s="18"/>
      <c r="K2262" s="99">
        <f t="shared" si="76"/>
        <v>0</v>
      </c>
      <c r="M2262" s="96">
        <f t="shared" si="77"/>
        <v>1</v>
      </c>
      <c r="N2262" s="273"/>
    </row>
    <row r="2263" spans="2:14" x14ac:dyDescent="0.25">
      <c r="B2263" s="7"/>
      <c r="C2263" s="8"/>
      <c r="D2263" s="129"/>
      <c r="F2263" s="99"/>
      <c r="G2263" s="99"/>
      <c r="H2263" s="99"/>
      <c r="I2263" s="18"/>
      <c r="J2263" s="18"/>
      <c r="K2263" s="99">
        <f t="shared" si="76"/>
        <v>0</v>
      </c>
      <c r="M2263" s="96">
        <f t="shared" si="77"/>
        <v>1</v>
      </c>
      <c r="N2263" s="273"/>
    </row>
    <row r="2264" spans="2:14" x14ac:dyDescent="0.25">
      <c r="B2264" s="7"/>
      <c r="C2264" s="8"/>
      <c r="D2264" s="129"/>
      <c r="F2264" s="99"/>
      <c r="G2264" s="99"/>
      <c r="H2264" s="99"/>
      <c r="I2264" s="18"/>
      <c r="J2264" s="18"/>
      <c r="K2264" s="99">
        <f t="shared" si="76"/>
        <v>0</v>
      </c>
      <c r="M2264" s="96">
        <f t="shared" si="77"/>
        <v>1</v>
      </c>
      <c r="N2264" s="273"/>
    </row>
    <row r="2265" spans="2:14" x14ac:dyDescent="0.25">
      <c r="B2265" s="7"/>
      <c r="C2265" s="8"/>
      <c r="D2265" s="129"/>
      <c r="F2265" s="99"/>
      <c r="G2265" s="99"/>
      <c r="H2265" s="99"/>
      <c r="I2265" s="18"/>
      <c r="J2265" s="18"/>
      <c r="K2265" s="99">
        <f t="shared" si="76"/>
        <v>0</v>
      </c>
      <c r="M2265" s="96">
        <f t="shared" si="77"/>
        <v>1</v>
      </c>
      <c r="N2265" s="273"/>
    </row>
    <row r="2266" spans="2:14" x14ac:dyDescent="0.25">
      <c r="B2266" s="7"/>
      <c r="C2266" s="8"/>
      <c r="D2266" s="129"/>
      <c r="F2266" s="99"/>
      <c r="G2266" s="99"/>
      <c r="H2266" s="99"/>
      <c r="I2266" s="18"/>
      <c r="J2266" s="18"/>
      <c r="K2266" s="99">
        <f t="shared" si="76"/>
        <v>0</v>
      </c>
      <c r="M2266" s="96">
        <f t="shared" si="77"/>
        <v>1</v>
      </c>
      <c r="N2266" s="273"/>
    </row>
    <row r="2267" spans="2:14" x14ac:dyDescent="0.25">
      <c r="B2267" s="7"/>
      <c r="C2267" s="8"/>
      <c r="D2267" s="129"/>
      <c r="F2267" s="99"/>
      <c r="G2267" s="99"/>
      <c r="H2267" s="99"/>
      <c r="I2267" s="18"/>
      <c r="J2267" s="18"/>
      <c r="K2267" s="99">
        <f t="shared" si="76"/>
        <v>0</v>
      </c>
      <c r="M2267" s="96">
        <f t="shared" si="77"/>
        <v>1</v>
      </c>
      <c r="N2267" s="273"/>
    </row>
    <row r="2268" spans="2:14" x14ac:dyDescent="0.25">
      <c r="B2268" s="7"/>
      <c r="C2268" s="8"/>
      <c r="D2268" s="129"/>
      <c r="F2268" s="99"/>
      <c r="G2268" s="99"/>
      <c r="H2268" s="99"/>
      <c r="I2268" s="18"/>
      <c r="J2268" s="18"/>
      <c r="K2268" s="99">
        <f t="shared" si="76"/>
        <v>0</v>
      </c>
      <c r="M2268" s="96">
        <f t="shared" si="77"/>
        <v>1</v>
      </c>
      <c r="N2268" s="273"/>
    </row>
    <row r="2269" spans="2:14" x14ac:dyDescent="0.25">
      <c r="B2269" s="7"/>
      <c r="C2269" s="8"/>
      <c r="D2269" s="129"/>
      <c r="F2269" s="99"/>
      <c r="G2269" s="99"/>
      <c r="H2269" s="99"/>
      <c r="I2269" s="18"/>
      <c r="J2269" s="18"/>
      <c r="K2269" s="99">
        <f t="shared" si="76"/>
        <v>0</v>
      </c>
      <c r="M2269" s="96">
        <f t="shared" si="77"/>
        <v>1</v>
      </c>
      <c r="N2269" s="273"/>
    </row>
    <row r="2270" spans="2:14" x14ac:dyDescent="0.25">
      <c r="B2270" s="7"/>
      <c r="C2270" s="8"/>
      <c r="D2270" s="129"/>
      <c r="F2270" s="99"/>
      <c r="G2270" s="99"/>
      <c r="H2270" s="99"/>
      <c r="I2270" s="18"/>
      <c r="J2270" s="18"/>
      <c r="K2270" s="99">
        <f t="shared" si="76"/>
        <v>0</v>
      </c>
      <c r="M2270" s="96">
        <f t="shared" si="77"/>
        <v>1</v>
      </c>
      <c r="N2270" s="273"/>
    </row>
    <row r="2271" spans="2:14" x14ac:dyDescent="0.25">
      <c r="B2271" s="7"/>
      <c r="C2271" s="8"/>
      <c r="D2271" s="129"/>
      <c r="F2271" s="99"/>
      <c r="G2271" s="99"/>
      <c r="H2271" s="99"/>
      <c r="I2271" s="18"/>
      <c r="J2271" s="18"/>
      <c r="K2271" s="99">
        <f t="shared" si="76"/>
        <v>0</v>
      </c>
      <c r="M2271" s="96">
        <f t="shared" si="77"/>
        <v>1</v>
      </c>
      <c r="N2271" s="273"/>
    </row>
    <row r="2272" spans="2:14" x14ac:dyDescent="0.25">
      <c r="B2272" s="7"/>
      <c r="C2272" s="8"/>
      <c r="D2272" s="129"/>
      <c r="F2272" s="99"/>
      <c r="G2272" s="99"/>
      <c r="H2272" s="99"/>
      <c r="I2272" s="18"/>
      <c r="J2272" s="18"/>
      <c r="K2272" s="99">
        <f t="shared" si="76"/>
        <v>0</v>
      </c>
      <c r="M2272" s="96">
        <f t="shared" si="77"/>
        <v>1</v>
      </c>
      <c r="N2272" s="273"/>
    </row>
    <row r="2273" spans="2:14" x14ac:dyDescent="0.25">
      <c r="B2273" s="7"/>
      <c r="C2273" s="8"/>
      <c r="D2273" s="129"/>
      <c r="F2273" s="99"/>
      <c r="G2273" s="99"/>
      <c r="H2273" s="99"/>
      <c r="I2273" s="18"/>
      <c r="J2273" s="18"/>
      <c r="K2273" s="99">
        <f t="shared" si="76"/>
        <v>0</v>
      </c>
      <c r="M2273" s="96">
        <f t="shared" si="77"/>
        <v>1</v>
      </c>
      <c r="N2273" s="273"/>
    </row>
    <row r="2274" spans="2:14" x14ac:dyDescent="0.25">
      <c r="B2274" s="7"/>
      <c r="C2274" s="8"/>
      <c r="D2274" s="129"/>
      <c r="F2274" s="99"/>
      <c r="G2274" s="99"/>
      <c r="H2274" s="99"/>
      <c r="I2274" s="18"/>
      <c r="J2274" s="18"/>
      <c r="K2274" s="99">
        <f t="shared" si="76"/>
        <v>0</v>
      </c>
      <c r="M2274" s="96">
        <f t="shared" si="77"/>
        <v>1</v>
      </c>
      <c r="N2274" s="273"/>
    </row>
    <row r="2275" spans="2:14" x14ac:dyDescent="0.25">
      <c r="B2275" s="7"/>
      <c r="C2275" s="8"/>
      <c r="D2275" s="129"/>
      <c r="F2275" s="99"/>
      <c r="G2275" s="99"/>
      <c r="H2275" s="99"/>
      <c r="I2275" s="18"/>
      <c r="J2275" s="18"/>
      <c r="K2275" s="99">
        <f t="shared" si="76"/>
        <v>0</v>
      </c>
      <c r="M2275" s="96">
        <f t="shared" si="77"/>
        <v>1</v>
      </c>
      <c r="N2275" s="273"/>
    </row>
    <row r="2276" spans="2:14" x14ac:dyDescent="0.25">
      <c r="B2276" s="7"/>
      <c r="C2276" s="8"/>
      <c r="D2276" s="129"/>
      <c r="F2276" s="99"/>
      <c r="G2276" s="99"/>
      <c r="H2276" s="99"/>
      <c r="I2276" s="18"/>
      <c r="J2276" s="18"/>
      <c r="K2276" s="99">
        <f t="shared" si="76"/>
        <v>0</v>
      </c>
      <c r="M2276" s="96">
        <f t="shared" si="77"/>
        <v>1</v>
      </c>
      <c r="N2276" s="273"/>
    </row>
    <row r="2277" spans="2:14" x14ac:dyDescent="0.25">
      <c r="B2277" s="7"/>
      <c r="C2277" s="8"/>
      <c r="D2277" s="129"/>
      <c r="F2277" s="99"/>
      <c r="G2277" s="99"/>
      <c r="H2277" s="99"/>
      <c r="I2277" s="18"/>
      <c r="J2277" s="18"/>
      <c r="K2277" s="99">
        <f t="shared" si="76"/>
        <v>0</v>
      </c>
      <c r="M2277" s="96">
        <f t="shared" si="77"/>
        <v>1</v>
      </c>
      <c r="N2277" s="273"/>
    </row>
    <row r="2278" spans="2:14" x14ac:dyDescent="0.25">
      <c r="B2278" s="7"/>
      <c r="C2278" s="8"/>
      <c r="D2278" s="129"/>
      <c r="F2278" s="99"/>
      <c r="G2278" s="99"/>
      <c r="H2278" s="99"/>
      <c r="I2278" s="18"/>
      <c r="J2278" s="18"/>
      <c r="K2278" s="99">
        <f t="shared" si="76"/>
        <v>0</v>
      </c>
      <c r="M2278" s="96">
        <f t="shared" si="77"/>
        <v>1</v>
      </c>
      <c r="N2278" s="273"/>
    </row>
    <row r="2279" spans="2:14" x14ac:dyDescent="0.25">
      <c r="B2279" s="7"/>
      <c r="C2279" s="8"/>
      <c r="D2279" s="129"/>
      <c r="F2279" s="99"/>
      <c r="G2279" s="99"/>
      <c r="H2279" s="99"/>
      <c r="I2279" s="18"/>
      <c r="J2279" s="18"/>
      <c r="K2279" s="99">
        <f t="shared" si="76"/>
        <v>0</v>
      </c>
      <c r="M2279" s="96">
        <f t="shared" si="77"/>
        <v>1</v>
      </c>
      <c r="N2279" s="273"/>
    </row>
    <row r="2280" spans="2:14" x14ac:dyDescent="0.25">
      <c r="B2280" s="7"/>
      <c r="C2280" s="8"/>
      <c r="D2280" s="129"/>
      <c r="F2280" s="99"/>
      <c r="G2280" s="99"/>
      <c r="H2280" s="99"/>
      <c r="I2280" s="18"/>
      <c r="J2280" s="18"/>
      <c r="K2280" s="99">
        <f t="shared" si="76"/>
        <v>0</v>
      </c>
      <c r="M2280" s="96">
        <f t="shared" si="77"/>
        <v>1</v>
      </c>
      <c r="N2280" s="273"/>
    </row>
    <row r="2281" spans="2:14" x14ac:dyDescent="0.25">
      <c r="B2281" s="7"/>
      <c r="C2281" s="8"/>
      <c r="D2281" s="129"/>
      <c r="F2281" s="99"/>
      <c r="G2281" s="99"/>
      <c r="H2281" s="99"/>
      <c r="I2281" s="18"/>
      <c r="J2281" s="18"/>
      <c r="K2281" s="99">
        <f t="shared" si="76"/>
        <v>0</v>
      </c>
      <c r="M2281" s="96">
        <f t="shared" si="77"/>
        <v>1</v>
      </c>
      <c r="N2281" s="273"/>
    </row>
    <row r="2282" spans="2:14" x14ac:dyDescent="0.25">
      <c r="B2282" s="7"/>
      <c r="C2282" s="8"/>
      <c r="D2282" s="129"/>
      <c r="F2282" s="99"/>
      <c r="G2282" s="99"/>
      <c r="H2282" s="99"/>
      <c r="I2282" s="18"/>
      <c r="J2282" s="18"/>
      <c r="K2282" s="99">
        <f t="shared" ref="K2282:K2345" si="78">IF(ctConta="",K2281+F2282,IF(I2282=ctConta,K2281+F2282,K2281))</f>
        <v>0</v>
      </c>
      <c r="M2282" s="96">
        <f t="shared" si="77"/>
        <v>1</v>
      </c>
      <c r="N2282" s="273"/>
    </row>
    <row r="2283" spans="2:14" x14ac:dyDescent="0.25">
      <c r="B2283" s="7"/>
      <c r="C2283" s="8"/>
      <c r="D2283" s="129"/>
      <c r="F2283" s="99"/>
      <c r="G2283" s="99"/>
      <c r="H2283" s="99"/>
      <c r="I2283" s="18"/>
      <c r="J2283" s="18"/>
      <c r="K2283" s="99">
        <f t="shared" si="78"/>
        <v>0</v>
      </c>
      <c r="M2283" s="96">
        <f t="shared" si="77"/>
        <v>1</v>
      </c>
      <c r="N2283" s="273"/>
    </row>
    <row r="2284" spans="2:14" x14ac:dyDescent="0.25">
      <c r="B2284" s="7"/>
      <c r="C2284" s="8"/>
      <c r="D2284" s="129"/>
      <c r="F2284" s="99"/>
      <c r="G2284" s="99"/>
      <c r="H2284" s="99"/>
      <c r="I2284" s="18"/>
      <c r="J2284" s="18"/>
      <c r="K2284" s="99">
        <f t="shared" si="78"/>
        <v>0</v>
      </c>
      <c r="M2284" s="96">
        <f t="shared" si="77"/>
        <v>1</v>
      </c>
      <c r="N2284" s="273"/>
    </row>
    <row r="2285" spans="2:14" x14ac:dyDescent="0.25">
      <c r="B2285" s="7"/>
      <c r="C2285" s="8"/>
      <c r="D2285" s="129"/>
      <c r="F2285" s="99"/>
      <c r="G2285" s="99"/>
      <c r="H2285" s="99"/>
      <c r="I2285" s="18"/>
      <c r="J2285" s="18"/>
      <c r="K2285" s="99">
        <f t="shared" si="78"/>
        <v>0</v>
      </c>
      <c r="M2285" s="96">
        <f t="shared" si="77"/>
        <v>1</v>
      </c>
      <c r="N2285" s="273"/>
    </row>
    <row r="2286" spans="2:14" x14ac:dyDescent="0.25">
      <c r="B2286" s="7"/>
      <c r="C2286" s="8"/>
      <c r="D2286" s="129"/>
      <c r="F2286" s="99"/>
      <c r="G2286" s="99"/>
      <c r="H2286" s="99"/>
      <c r="I2286" s="18"/>
      <c r="J2286" s="18"/>
      <c r="K2286" s="99">
        <f t="shared" si="78"/>
        <v>0</v>
      </c>
      <c r="M2286" s="96">
        <f t="shared" si="77"/>
        <v>1</v>
      </c>
      <c r="N2286" s="273"/>
    </row>
    <row r="2287" spans="2:14" x14ac:dyDescent="0.25">
      <c r="B2287" s="7"/>
      <c r="C2287" s="8"/>
      <c r="D2287" s="129"/>
      <c r="F2287" s="99"/>
      <c r="G2287" s="99"/>
      <c r="H2287" s="99"/>
      <c r="I2287" s="18"/>
      <c r="J2287" s="18"/>
      <c r="K2287" s="99">
        <f t="shared" si="78"/>
        <v>0</v>
      </c>
      <c r="M2287" s="96">
        <f t="shared" si="77"/>
        <v>1</v>
      </c>
      <c r="N2287" s="273"/>
    </row>
    <row r="2288" spans="2:14" x14ac:dyDescent="0.25">
      <c r="B2288" s="7"/>
      <c r="C2288" s="8"/>
      <c r="D2288" s="129"/>
      <c r="F2288" s="99"/>
      <c r="G2288" s="99"/>
      <c r="H2288" s="99"/>
      <c r="I2288" s="18"/>
      <c r="J2288" s="18"/>
      <c r="K2288" s="99">
        <f t="shared" si="78"/>
        <v>0</v>
      </c>
      <c r="M2288" s="96">
        <f t="shared" si="77"/>
        <v>1</v>
      </c>
      <c r="N2288" s="273"/>
    </row>
    <row r="2289" spans="2:14" x14ac:dyDescent="0.25">
      <c r="B2289" s="7"/>
      <c r="C2289" s="8"/>
      <c r="D2289" s="129"/>
      <c r="F2289" s="99"/>
      <c r="G2289" s="99"/>
      <c r="H2289" s="99"/>
      <c r="I2289" s="18"/>
      <c r="J2289" s="18"/>
      <c r="K2289" s="99">
        <f t="shared" si="78"/>
        <v>0</v>
      </c>
      <c r="M2289" s="96">
        <f t="shared" si="77"/>
        <v>1</v>
      </c>
      <c r="N2289" s="273"/>
    </row>
    <row r="2290" spans="2:14" x14ac:dyDescent="0.25">
      <c r="B2290" s="7"/>
      <c r="C2290" s="8"/>
      <c r="D2290" s="129"/>
      <c r="F2290" s="99"/>
      <c r="G2290" s="99"/>
      <c r="H2290" s="99"/>
      <c r="I2290" s="18"/>
      <c r="J2290" s="18"/>
      <c r="K2290" s="99">
        <f t="shared" si="78"/>
        <v>0</v>
      </c>
      <c r="M2290" s="96">
        <f t="shared" si="77"/>
        <v>1</v>
      </c>
      <c r="N2290" s="273"/>
    </row>
    <row r="2291" spans="2:14" x14ac:dyDescent="0.25">
      <c r="B2291" s="7"/>
      <c r="C2291" s="8"/>
      <c r="D2291" s="129"/>
      <c r="F2291" s="99"/>
      <c r="G2291" s="99"/>
      <c r="H2291" s="99"/>
      <c r="I2291" s="18"/>
      <c r="J2291" s="18"/>
      <c r="K2291" s="99">
        <f t="shared" si="78"/>
        <v>0</v>
      </c>
      <c r="M2291" s="96">
        <f t="shared" si="77"/>
        <v>1</v>
      </c>
      <c r="N2291" s="273"/>
    </row>
    <row r="2292" spans="2:14" x14ac:dyDescent="0.25">
      <c r="B2292" s="7"/>
      <c r="C2292" s="8"/>
      <c r="D2292" s="129"/>
      <c r="F2292" s="99"/>
      <c r="G2292" s="99"/>
      <c r="H2292" s="99"/>
      <c r="I2292" s="18"/>
      <c r="J2292" s="18"/>
      <c r="K2292" s="99">
        <f t="shared" si="78"/>
        <v>0</v>
      </c>
      <c r="M2292" s="96">
        <f t="shared" si="77"/>
        <v>1</v>
      </c>
      <c r="N2292" s="273"/>
    </row>
    <row r="2293" spans="2:14" x14ac:dyDescent="0.25">
      <c r="B2293" s="7"/>
      <c r="C2293" s="8"/>
      <c r="D2293" s="129"/>
      <c r="F2293" s="99"/>
      <c r="G2293" s="99"/>
      <c r="H2293" s="99"/>
      <c r="I2293" s="18"/>
      <c r="J2293" s="18"/>
      <c r="K2293" s="99">
        <f t="shared" si="78"/>
        <v>0</v>
      </c>
      <c r="M2293" s="96">
        <f t="shared" si="77"/>
        <v>1</v>
      </c>
      <c r="N2293" s="273"/>
    </row>
    <row r="2294" spans="2:14" x14ac:dyDescent="0.25">
      <c r="B2294" s="7"/>
      <c r="C2294" s="8"/>
      <c r="D2294" s="129"/>
      <c r="F2294" s="99"/>
      <c r="G2294" s="99"/>
      <c r="H2294" s="99"/>
      <c r="I2294" s="18"/>
      <c r="J2294" s="18"/>
      <c r="K2294" s="99">
        <f t="shared" si="78"/>
        <v>0</v>
      </c>
      <c r="M2294" s="96">
        <f t="shared" si="77"/>
        <v>1</v>
      </c>
      <c r="N2294" s="273"/>
    </row>
    <row r="2295" spans="2:14" x14ac:dyDescent="0.25">
      <c r="B2295" s="7"/>
      <c r="C2295" s="8"/>
      <c r="D2295" s="129"/>
      <c r="F2295" s="99"/>
      <c r="G2295" s="99"/>
      <c r="H2295" s="99"/>
      <c r="I2295" s="18"/>
      <c r="J2295" s="18"/>
      <c r="K2295" s="99">
        <f t="shared" si="78"/>
        <v>0</v>
      </c>
      <c r="M2295" s="96">
        <f t="shared" si="77"/>
        <v>1</v>
      </c>
      <c r="N2295" s="273"/>
    </row>
    <row r="2296" spans="2:14" x14ac:dyDescent="0.25">
      <c r="B2296" s="7"/>
      <c r="C2296" s="8"/>
      <c r="D2296" s="129"/>
      <c r="F2296" s="99"/>
      <c r="G2296" s="99"/>
      <c r="H2296" s="99"/>
      <c r="I2296" s="18"/>
      <c r="J2296" s="18"/>
      <c r="K2296" s="99">
        <f t="shared" si="78"/>
        <v>0</v>
      </c>
      <c r="M2296" s="96">
        <f t="shared" si="77"/>
        <v>1</v>
      </c>
      <c r="N2296" s="273"/>
    </row>
    <row r="2297" spans="2:14" x14ac:dyDescent="0.25">
      <c r="B2297" s="7"/>
      <c r="C2297" s="8"/>
      <c r="D2297" s="129"/>
      <c r="F2297" s="99"/>
      <c r="G2297" s="99"/>
      <c r="H2297" s="99"/>
      <c r="I2297" s="18"/>
      <c r="J2297" s="18"/>
      <c r="K2297" s="99">
        <f t="shared" si="78"/>
        <v>0</v>
      </c>
      <c r="M2297" s="96">
        <f t="shared" si="77"/>
        <v>1</v>
      </c>
      <c r="N2297" s="273"/>
    </row>
    <row r="2298" spans="2:14" x14ac:dyDescent="0.25">
      <c r="B2298" s="7"/>
      <c r="C2298" s="8"/>
      <c r="D2298" s="129"/>
      <c r="F2298" s="99"/>
      <c r="G2298" s="99"/>
      <c r="H2298" s="99"/>
      <c r="I2298" s="18"/>
      <c r="J2298" s="18"/>
      <c r="K2298" s="99">
        <f t="shared" si="78"/>
        <v>0</v>
      </c>
      <c r="M2298" s="96">
        <f t="shared" si="77"/>
        <v>1</v>
      </c>
      <c r="N2298" s="273"/>
    </row>
    <row r="2299" spans="2:14" x14ac:dyDescent="0.25">
      <c r="B2299" s="7"/>
      <c r="C2299" s="8"/>
      <c r="D2299" s="129"/>
      <c r="F2299" s="99"/>
      <c r="G2299" s="99"/>
      <c r="H2299" s="99"/>
      <c r="I2299" s="18"/>
      <c r="J2299" s="18"/>
      <c r="K2299" s="99">
        <f t="shared" si="78"/>
        <v>0</v>
      </c>
      <c r="M2299" s="96">
        <f t="shared" si="77"/>
        <v>1</v>
      </c>
      <c r="N2299" s="273"/>
    </row>
    <row r="2300" spans="2:14" x14ac:dyDescent="0.25">
      <c r="B2300" s="7"/>
      <c r="C2300" s="8"/>
      <c r="D2300" s="129"/>
      <c r="F2300" s="99"/>
      <c r="G2300" s="99"/>
      <c r="H2300" s="99"/>
      <c r="I2300" s="18"/>
      <c r="J2300" s="18"/>
      <c r="K2300" s="99">
        <f t="shared" si="78"/>
        <v>0</v>
      </c>
      <c r="M2300" s="96">
        <f t="shared" si="77"/>
        <v>1</v>
      </c>
      <c r="N2300" s="273"/>
    </row>
    <row r="2301" spans="2:14" x14ac:dyDescent="0.25">
      <c r="B2301" s="7"/>
      <c r="C2301" s="8"/>
      <c r="D2301" s="129"/>
      <c r="F2301" s="99"/>
      <c r="G2301" s="99"/>
      <c r="H2301" s="99"/>
      <c r="I2301" s="18"/>
      <c r="J2301" s="18"/>
      <c r="K2301" s="99">
        <f t="shared" si="78"/>
        <v>0</v>
      </c>
      <c r="M2301" s="96">
        <f t="shared" si="77"/>
        <v>1</v>
      </c>
      <c r="N2301" s="273"/>
    </row>
    <row r="2302" spans="2:14" x14ac:dyDescent="0.25">
      <c r="B2302" s="7"/>
      <c r="C2302" s="8"/>
      <c r="D2302" s="129"/>
      <c r="F2302" s="99"/>
      <c r="G2302" s="99"/>
      <c r="H2302" s="99"/>
      <c r="I2302" s="18"/>
      <c r="J2302" s="18"/>
      <c r="K2302" s="99">
        <f t="shared" si="78"/>
        <v>0</v>
      </c>
      <c r="M2302" s="96">
        <f t="shared" si="77"/>
        <v>1</v>
      </c>
      <c r="N2302" s="273"/>
    </row>
    <row r="2303" spans="2:14" x14ac:dyDescent="0.25">
      <c r="B2303" s="7"/>
      <c r="C2303" s="8"/>
      <c r="D2303" s="129"/>
      <c r="F2303" s="99"/>
      <c r="G2303" s="99"/>
      <c r="H2303" s="99"/>
      <c r="I2303" s="18"/>
      <c r="J2303" s="18"/>
      <c r="K2303" s="99">
        <f t="shared" si="78"/>
        <v>0</v>
      </c>
      <c r="M2303" s="96">
        <f t="shared" si="77"/>
        <v>1</v>
      </c>
      <c r="N2303" s="273"/>
    </row>
    <row r="2304" spans="2:14" x14ac:dyDescent="0.25">
      <c r="B2304" s="7"/>
      <c r="C2304" s="8"/>
      <c r="D2304" s="129"/>
      <c r="F2304" s="99"/>
      <c r="G2304" s="99"/>
      <c r="H2304" s="99"/>
      <c r="I2304" s="18"/>
      <c r="J2304" s="18"/>
      <c r="K2304" s="99">
        <f t="shared" si="78"/>
        <v>0</v>
      </c>
      <c r="M2304" s="96">
        <f t="shared" si="77"/>
        <v>1</v>
      </c>
      <c r="N2304" s="273"/>
    </row>
    <row r="2305" spans="2:14" x14ac:dyDescent="0.25">
      <c r="B2305" s="7"/>
      <c r="C2305" s="8"/>
      <c r="D2305" s="129"/>
      <c r="F2305" s="99"/>
      <c r="G2305" s="99"/>
      <c r="H2305" s="99"/>
      <c r="I2305" s="18"/>
      <c r="J2305" s="18"/>
      <c r="K2305" s="99">
        <f t="shared" si="78"/>
        <v>0</v>
      </c>
      <c r="M2305" s="96">
        <f t="shared" si="77"/>
        <v>1</v>
      </c>
      <c r="N2305" s="273"/>
    </row>
    <row r="2306" spans="2:14" x14ac:dyDescent="0.25">
      <c r="B2306" s="7"/>
      <c r="C2306" s="8"/>
      <c r="D2306" s="129"/>
      <c r="F2306" s="99"/>
      <c r="G2306" s="99"/>
      <c r="H2306" s="99"/>
      <c r="I2306" s="18"/>
      <c r="J2306" s="18"/>
      <c r="K2306" s="99">
        <f t="shared" si="78"/>
        <v>0</v>
      </c>
      <c r="M2306" s="96">
        <f t="shared" si="77"/>
        <v>1</v>
      </c>
      <c r="N2306" s="273"/>
    </row>
    <row r="2307" spans="2:14" x14ac:dyDescent="0.25">
      <c r="B2307" s="7"/>
      <c r="C2307" s="8"/>
      <c r="D2307" s="129"/>
      <c r="F2307" s="99"/>
      <c r="G2307" s="99"/>
      <c r="H2307" s="99"/>
      <c r="I2307" s="18"/>
      <c r="J2307" s="18"/>
      <c r="K2307" s="99">
        <f t="shared" si="78"/>
        <v>0</v>
      </c>
      <c r="M2307" s="96">
        <f t="shared" si="77"/>
        <v>1</v>
      </c>
      <c r="N2307" s="273"/>
    </row>
    <row r="2308" spans="2:14" x14ac:dyDescent="0.25">
      <c r="B2308" s="7"/>
      <c r="C2308" s="8"/>
      <c r="D2308" s="129"/>
      <c r="F2308" s="99"/>
      <c r="G2308" s="99"/>
      <c r="H2308" s="99"/>
      <c r="I2308" s="18"/>
      <c r="J2308" s="18"/>
      <c r="K2308" s="99">
        <f t="shared" si="78"/>
        <v>0</v>
      </c>
      <c r="M2308" s="96">
        <f t="shared" si="77"/>
        <v>1</v>
      </c>
      <c r="N2308" s="273"/>
    </row>
    <row r="2309" spans="2:14" x14ac:dyDescent="0.25">
      <c r="B2309" s="7"/>
      <c r="C2309" s="8"/>
      <c r="D2309" s="129"/>
      <c r="F2309" s="99"/>
      <c r="G2309" s="99"/>
      <c r="H2309" s="99"/>
      <c r="I2309" s="18"/>
      <c r="J2309" s="18"/>
      <c r="K2309" s="99">
        <f t="shared" si="78"/>
        <v>0</v>
      </c>
      <c r="M2309" s="96">
        <f t="shared" si="77"/>
        <v>1</v>
      </c>
      <c r="N2309" s="273"/>
    </row>
    <row r="2310" spans="2:14" x14ac:dyDescent="0.25">
      <c r="B2310" s="7"/>
      <c r="C2310" s="8"/>
      <c r="D2310" s="129"/>
      <c r="F2310" s="99"/>
      <c r="G2310" s="99"/>
      <c r="H2310" s="99"/>
      <c r="I2310" s="18"/>
      <c r="J2310" s="18"/>
      <c r="K2310" s="99">
        <f t="shared" si="78"/>
        <v>0</v>
      </c>
      <c r="M2310" s="96">
        <f t="shared" si="77"/>
        <v>1</v>
      </c>
      <c r="N2310" s="273"/>
    </row>
    <row r="2311" spans="2:14" x14ac:dyDescent="0.25">
      <c r="B2311" s="7"/>
      <c r="C2311" s="8"/>
      <c r="D2311" s="129"/>
      <c r="F2311" s="99"/>
      <c r="G2311" s="99"/>
      <c r="H2311" s="99"/>
      <c r="I2311" s="18"/>
      <c r="J2311" s="18"/>
      <c r="K2311" s="99">
        <f t="shared" si="78"/>
        <v>0</v>
      </c>
      <c r="M2311" s="96">
        <f t="shared" si="77"/>
        <v>1</v>
      </c>
      <c r="N2311" s="273"/>
    </row>
    <row r="2312" spans="2:14" x14ac:dyDescent="0.25">
      <c r="B2312" s="7"/>
      <c r="C2312" s="8"/>
      <c r="D2312" s="129"/>
      <c r="F2312" s="99"/>
      <c r="G2312" s="99"/>
      <c r="H2312" s="99"/>
      <c r="I2312" s="18"/>
      <c r="J2312" s="18"/>
      <c r="K2312" s="99">
        <f t="shared" si="78"/>
        <v>0</v>
      </c>
      <c r="M2312" s="96">
        <f t="shared" si="77"/>
        <v>1</v>
      </c>
      <c r="N2312" s="273"/>
    </row>
    <row r="2313" spans="2:14" x14ac:dyDescent="0.25">
      <c r="B2313" s="7"/>
      <c r="C2313" s="8"/>
      <c r="D2313" s="129"/>
      <c r="F2313" s="99"/>
      <c r="G2313" s="99"/>
      <c r="H2313" s="99"/>
      <c r="I2313" s="18"/>
      <c r="J2313" s="18"/>
      <c r="K2313" s="99">
        <f t="shared" si="78"/>
        <v>0</v>
      </c>
      <c r="M2313" s="96">
        <f t="shared" si="77"/>
        <v>1</v>
      </c>
      <c r="N2313" s="273"/>
    </row>
    <row r="2314" spans="2:14" x14ac:dyDescent="0.25">
      <c r="B2314" s="7"/>
      <c r="C2314" s="8"/>
      <c r="D2314" s="129"/>
      <c r="F2314" s="99"/>
      <c r="G2314" s="99"/>
      <c r="H2314" s="99"/>
      <c r="I2314" s="18"/>
      <c r="J2314" s="18"/>
      <c r="K2314" s="99">
        <f t="shared" si="78"/>
        <v>0</v>
      </c>
      <c r="M2314" s="96">
        <f t="shared" si="77"/>
        <v>1</v>
      </c>
      <c r="N2314" s="273"/>
    </row>
    <row r="2315" spans="2:14" x14ac:dyDescent="0.25">
      <c r="B2315" s="7"/>
      <c r="C2315" s="8"/>
      <c r="D2315" s="129"/>
      <c r="F2315" s="99"/>
      <c r="G2315" s="99"/>
      <c r="H2315" s="99"/>
      <c r="I2315" s="18"/>
      <c r="J2315" s="18"/>
      <c r="K2315" s="99">
        <f t="shared" si="78"/>
        <v>0</v>
      </c>
      <c r="M2315" s="96">
        <f t="shared" si="77"/>
        <v>1</v>
      </c>
      <c r="N2315" s="273"/>
    </row>
    <row r="2316" spans="2:14" x14ac:dyDescent="0.25">
      <c r="B2316" s="7"/>
      <c r="C2316" s="8"/>
      <c r="D2316" s="129"/>
      <c r="F2316" s="99"/>
      <c r="G2316" s="99"/>
      <c r="H2316" s="99"/>
      <c r="I2316" s="18"/>
      <c r="J2316" s="18"/>
      <c r="K2316" s="99">
        <f t="shared" si="78"/>
        <v>0</v>
      </c>
      <c r="M2316" s="96">
        <f t="shared" si="77"/>
        <v>1</v>
      </c>
      <c r="N2316" s="273"/>
    </row>
    <row r="2317" spans="2:14" x14ac:dyDescent="0.25">
      <c r="B2317" s="7"/>
      <c r="C2317" s="8"/>
      <c r="D2317" s="129"/>
      <c r="F2317" s="99"/>
      <c r="G2317" s="99"/>
      <c r="H2317" s="99"/>
      <c r="I2317" s="18"/>
      <c r="J2317" s="18"/>
      <c r="K2317" s="99">
        <f t="shared" si="78"/>
        <v>0</v>
      </c>
      <c r="M2317" s="96">
        <f t="shared" si="77"/>
        <v>1</v>
      </c>
      <c r="N2317" s="273"/>
    </row>
    <row r="2318" spans="2:14" x14ac:dyDescent="0.25">
      <c r="B2318" s="7"/>
      <c r="C2318" s="8"/>
      <c r="D2318" s="129"/>
      <c r="F2318" s="99"/>
      <c r="G2318" s="99"/>
      <c r="H2318" s="99"/>
      <c r="I2318" s="18"/>
      <c r="J2318" s="18"/>
      <c r="K2318" s="99">
        <f t="shared" si="78"/>
        <v>0</v>
      </c>
      <c r="M2318" s="96">
        <f t="shared" si="77"/>
        <v>1</v>
      </c>
      <c r="N2318" s="273"/>
    </row>
    <row r="2319" spans="2:14" x14ac:dyDescent="0.25">
      <c r="B2319" s="7"/>
      <c r="C2319" s="8"/>
      <c r="D2319" s="129"/>
      <c r="F2319" s="99"/>
      <c r="G2319" s="99"/>
      <c r="H2319" s="99"/>
      <c r="I2319" s="18"/>
      <c r="J2319" s="18"/>
      <c r="K2319" s="99">
        <f t="shared" si="78"/>
        <v>0</v>
      </c>
      <c r="M2319" s="96">
        <f t="shared" si="77"/>
        <v>1</v>
      </c>
      <c r="N2319" s="273"/>
    </row>
    <row r="2320" spans="2:14" x14ac:dyDescent="0.25">
      <c r="B2320" s="7"/>
      <c r="C2320" s="8"/>
      <c r="D2320" s="129"/>
      <c r="F2320" s="99"/>
      <c r="G2320" s="99"/>
      <c r="H2320" s="99"/>
      <c r="I2320" s="18"/>
      <c r="J2320" s="18"/>
      <c r="K2320" s="99">
        <f t="shared" si="78"/>
        <v>0</v>
      </c>
      <c r="M2320" s="96">
        <f t="shared" si="77"/>
        <v>1</v>
      </c>
      <c r="N2320" s="273"/>
    </row>
    <row r="2321" spans="2:14" x14ac:dyDescent="0.25">
      <c r="B2321" s="7"/>
      <c r="C2321" s="8"/>
      <c r="D2321" s="129"/>
      <c r="F2321" s="99"/>
      <c r="G2321" s="99"/>
      <c r="H2321" s="99"/>
      <c r="I2321" s="18"/>
      <c r="J2321" s="18"/>
      <c r="K2321" s="99">
        <f t="shared" si="78"/>
        <v>0</v>
      </c>
      <c r="M2321" s="96">
        <f t="shared" ref="M2321:M2384" si="79">UltimoDia(D2321)</f>
        <v>1</v>
      </c>
      <c r="N2321" s="273"/>
    </row>
    <row r="2322" spans="2:14" x14ac:dyDescent="0.25">
      <c r="B2322" s="7"/>
      <c r="C2322" s="8"/>
      <c r="D2322" s="129"/>
      <c r="F2322" s="99"/>
      <c r="G2322" s="99"/>
      <c r="H2322" s="99"/>
      <c r="I2322" s="18"/>
      <c r="J2322" s="18"/>
      <c r="K2322" s="99">
        <f t="shared" si="78"/>
        <v>0</v>
      </c>
      <c r="M2322" s="96">
        <f t="shared" si="79"/>
        <v>1</v>
      </c>
      <c r="N2322" s="273"/>
    </row>
    <row r="2323" spans="2:14" x14ac:dyDescent="0.25">
      <c r="B2323" s="7"/>
      <c r="C2323" s="8"/>
      <c r="D2323" s="129"/>
      <c r="F2323" s="99"/>
      <c r="G2323" s="99"/>
      <c r="H2323" s="99"/>
      <c r="I2323" s="18"/>
      <c r="J2323" s="18"/>
      <c r="K2323" s="99">
        <f t="shared" si="78"/>
        <v>0</v>
      </c>
      <c r="M2323" s="96">
        <f t="shared" si="79"/>
        <v>1</v>
      </c>
      <c r="N2323" s="273"/>
    </row>
    <row r="2324" spans="2:14" x14ac:dyDescent="0.25">
      <c r="B2324" s="7"/>
      <c r="C2324" s="8"/>
      <c r="D2324" s="129"/>
      <c r="F2324" s="99"/>
      <c r="G2324" s="99"/>
      <c r="H2324" s="99"/>
      <c r="I2324" s="18"/>
      <c r="J2324" s="18"/>
      <c r="K2324" s="99">
        <f t="shared" si="78"/>
        <v>0</v>
      </c>
      <c r="M2324" s="96">
        <f t="shared" si="79"/>
        <v>1</v>
      </c>
      <c r="N2324" s="273"/>
    </row>
    <row r="2325" spans="2:14" x14ac:dyDescent="0.25">
      <c r="B2325" s="7"/>
      <c r="C2325" s="8"/>
      <c r="D2325" s="129"/>
      <c r="F2325" s="99"/>
      <c r="G2325" s="99"/>
      <c r="H2325" s="99"/>
      <c r="I2325" s="18"/>
      <c r="J2325" s="18"/>
      <c r="K2325" s="99">
        <f t="shared" si="78"/>
        <v>0</v>
      </c>
      <c r="M2325" s="96">
        <f t="shared" si="79"/>
        <v>1</v>
      </c>
      <c r="N2325" s="273"/>
    </row>
    <row r="2326" spans="2:14" x14ac:dyDescent="0.25">
      <c r="B2326" s="7"/>
      <c r="C2326" s="8"/>
      <c r="D2326" s="129"/>
      <c r="F2326" s="99"/>
      <c r="G2326" s="99"/>
      <c r="H2326" s="99"/>
      <c r="I2326" s="18"/>
      <c r="J2326" s="18"/>
      <c r="K2326" s="99">
        <f t="shared" si="78"/>
        <v>0</v>
      </c>
      <c r="M2326" s="96">
        <f t="shared" si="79"/>
        <v>1</v>
      </c>
      <c r="N2326" s="273"/>
    </row>
    <row r="2327" spans="2:14" x14ac:dyDescent="0.25">
      <c r="B2327" s="7"/>
      <c r="C2327" s="8"/>
      <c r="D2327" s="129"/>
      <c r="F2327" s="99"/>
      <c r="G2327" s="99"/>
      <c r="H2327" s="99"/>
      <c r="I2327" s="18"/>
      <c r="J2327" s="18"/>
      <c r="K2327" s="99">
        <f t="shared" si="78"/>
        <v>0</v>
      </c>
      <c r="M2327" s="96">
        <f t="shared" si="79"/>
        <v>1</v>
      </c>
      <c r="N2327" s="273"/>
    </row>
    <row r="2328" spans="2:14" x14ac:dyDescent="0.25">
      <c r="B2328" s="7"/>
      <c r="C2328" s="8"/>
      <c r="D2328" s="129"/>
      <c r="F2328" s="99"/>
      <c r="G2328" s="99"/>
      <c r="H2328" s="99"/>
      <c r="I2328" s="18"/>
      <c r="J2328" s="18"/>
      <c r="K2328" s="99">
        <f t="shared" si="78"/>
        <v>0</v>
      </c>
      <c r="M2328" s="96">
        <f t="shared" si="79"/>
        <v>1</v>
      </c>
      <c r="N2328" s="273"/>
    </row>
    <row r="2329" spans="2:14" x14ac:dyDescent="0.25">
      <c r="B2329" s="7"/>
      <c r="C2329" s="8"/>
      <c r="D2329" s="129"/>
      <c r="F2329" s="99"/>
      <c r="G2329" s="99"/>
      <c r="H2329" s="99"/>
      <c r="I2329" s="18"/>
      <c r="J2329" s="18"/>
      <c r="K2329" s="99">
        <f t="shared" si="78"/>
        <v>0</v>
      </c>
      <c r="M2329" s="96">
        <f t="shared" si="79"/>
        <v>1</v>
      </c>
      <c r="N2329" s="273"/>
    </row>
    <row r="2330" spans="2:14" x14ac:dyDescent="0.25">
      <c r="B2330" s="7"/>
      <c r="C2330" s="8"/>
      <c r="D2330" s="129"/>
      <c r="F2330" s="99"/>
      <c r="G2330" s="99"/>
      <c r="H2330" s="99"/>
      <c r="I2330" s="18"/>
      <c r="J2330" s="18"/>
      <c r="K2330" s="99">
        <f t="shared" si="78"/>
        <v>0</v>
      </c>
      <c r="M2330" s="96">
        <f t="shared" si="79"/>
        <v>1</v>
      </c>
      <c r="N2330" s="273"/>
    </row>
    <row r="2331" spans="2:14" x14ac:dyDescent="0.25">
      <c r="B2331" s="7"/>
      <c r="C2331" s="8"/>
      <c r="D2331" s="129"/>
      <c r="F2331" s="99"/>
      <c r="G2331" s="99"/>
      <c r="H2331" s="99"/>
      <c r="I2331" s="18"/>
      <c r="J2331" s="18"/>
      <c r="K2331" s="99">
        <f t="shared" si="78"/>
        <v>0</v>
      </c>
      <c r="M2331" s="96">
        <f t="shared" si="79"/>
        <v>1</v>
      </c>
      <c r="N2331" s="273"/>
    </row>
    <row r="2332" spans="2:14" x14ac:dyDescent="0.25">
      <c r="B2332" s="7"/>
      <c r="C2332" s="8"/>
      <c r="D2332" s="129"/>
      <c r="F2332" s="99"/>
      <c r="G2332" s="99"/>
      <c r="H2332" s="99"/>
      <c r="I2332" s="18"/>
      <c r="J2332" s="18"/>
      <c r="K2332" s="99">
        <f t="shared" si="78"/>
        <v>0</v>
      </c>
      <c r="M2332" s="96">
        <f t="shared" si="79"/>
        <v>1</v>
      </c>
      <c r="N2332" s="273"/>
    </row>
    <row r="2333" spans="2:14" x14ac:dyDescent="0.25">
      <c r="B2333" s="7"/>
      <c r="C2333" s="8"/>
      <c r="D2333" s="129"/>
      <c r="F2333" s="99"/>
      <c r="G2333" s="99"/>
      <c r="H2333" s="99"/>
      <c r="I2333" s="18"/>
      <c r="J2333" s="18"/>
      <c r="K2333" s="99">
        <f t="shared" si="78"/>
        <v>0</v>
      </c>
      <c r="M2333" s="96">
        <f t="shared" si="79"/>
        <v>1</v>
      </c>
      <c r="N2333" s="273"/>
    </row>
    <row r="2334" spans="2:14" x14ac:dyDescent="0.25">
      <c r="B2334" s="7"/>
      <c r="C2334" s="8"/>
      <c r="D2334" s="129"/>
      <c r="F2334" s="99"/>
      <c r="G2334" s="99"/>
      <c r="H2334" s="99"/>
      <c r="I2334" s="18"/>
      <c r="J2334" s="18"/>
      <c r="K2334" s="99">
        <f t="shared" si="78"/>
        <v>0</v>
      </c>
      <c r="M2334" s="96">
        <f t="shared" si="79"/>
        <v>1</v>
      </c>
      <c r="N2334" s="273"/>
    </row>
    <row r="2335" spans="2:14" x14ac:dyDescent="0.25">
      <c r="B2335" s="7"/>
      <c r="C2335" s="8"/>
      <c r="D2335" s="129"/>
      <c r="F2335" s="99"/>
      <c r="G2335" s="99"/>
      <c r="H2335" s="99"/>
      <c r="I2335" s="18"/>
      <c r="J2335" s="18"/>
      <c r="K2335" s="99">
        <f t="shared" si="78"/>
        <v>0</v>
      </c>
      <c r="M2335" s="96">
        <f t="shared" si="79"/>
        <v>1</v>
      </c>
      <c r="N2335" s="273"/>
    </row>
    <row r="2336" spans="2:14" x14ac:dyDescent="0.25">
      <c r="B2336" s="7"/>
      <c r="C2336" s="8"/>
      <c r="D2336" s="129"/>
      <c r="F2336" s="99"/>
      <c r="G2336" s="99"/>
      <c r="H2336" s="99"/>
      <c r="I2336" s="18"/>
      <c r="J2336" s="18"/>
      <c r="K2336" s="99">
        <f t="shared" si="78"/>
        <v>0</v>
      </c>
      <c r="M2336" s="96">
        <f t="shared" si="79"/>
        <v>1</v>
      </c>
      <c r="N2336" s="273"/>
    </row>
    <row r="2337" spans="2:14" x14ac:dyDescent="0.25">
      <c r="B2337" s="7"/>
      <c r="C2337" s="8"/>
      <c r="D2337" s="129"/>
      <c r="F2337" s="99"/>
      <c r="G2337" s="99"/>
      <c r="H2337" s="99"/>
      <c r="I2337" s="18"/>
      <c r="J2337" s="18"/>
      <c r="K2337" s="99">
        <f t="shared" si="78"/>
        <v>0</v>
      </c>
      <c r="M2337" s="96">
        <f t="shared" si="79"/>
        <v>1</v>
      </c>
      <c r="N2337" s="273"/>
    </row>
    <row r="2338" spans="2:14" x14ac:dyDescent="0.25">
      <c r="B2338" s="7"/>
      <c r="C2338" s="8"/>
      <c r="D2338" s="129"/>
      <c r="F2338" s="99"/>
      <c r="G2338" s="99"/>
      <c r="H2338" s="99"/>
      <c r="I2338" s="18"/>
      <c r="J2338" s="18"/>
      <c r="K2338" s="99">
        <f t="shared" si="78"/>
        <v>0</v>
      </c>
      <c r="M2338" s="96">
        <f t="shared" si="79"/>
        <v>1</v>
      </c>
      <c r="N2338" s="273"/>
    </row>
    <row r="2339" spans="2:14" x14ac:dyDescent="0.25">
      <c r="B2339" s="7"/>
      <c r="C2339" s="8"/>
      <c r="D2339" s="129"/>
      <c r="F2339" s="99"/>
      <c r="G2339" s="99"/>
      <c r="H2339" s="99"/>
      <c r="I2339" s="18"/>
      <c r="J2339" s="18"/>
      <c r="K2339" s="99">
        <f t="shared" si="78"/>
        <v>0</v>
      </c>
      <c r="M2339" s="96">
        <f t="shared" si="79"/>
        <v>1</v>
      </c>
      <c r="N2339" s="273"/>
    </row>
    <row r="2340" spans="2:14" x14ac:dyDescent="0.25">
      <c r="B2340" s="7"/>
      <c r="C2340" s="8"/>
      <c r="D2340" s="129"/>
      <c r="F2340" s="99"/>
      <c r="G2340" s="99"/>
      <c r="H2340" s="99"/>
      <c r="I2340" s="18"/>
      <c r="J2340" s="18"/>
      <c r="K2340" s="99">
        <f t="shared" si="78"/>
        <v>0</v>
      </c>
      <c r="M2340" s="96">
        <f t="shared" si="79"/>
        <v>1</v>
      </c>
      <c r="N2340" s="273"/>
    </row>
    <row r="2341" spans="2:14" x14ac:dyDescent="0.25">
      <c r="B2341" s="7"/>
      <c r="C2341" s="8"/>
      <c r="D2341" s="129"/>
      <c r="F2341" s="99"/>
      <c r="G2341" s="99"/>
      <c r="H2341" s="99"/>
      <c r="I2341" s="18"/>
      <c r="J2341" s="18"/>
      <c r="K2341" s="99">
        <f t="shared" si="78"/>
        <v>0</v>
      </c>
      <c r="M2341" s="96">
        <f t="shared" si="79"/>
        <v>1</v>
      </c>
      <c r="N2341" s="273"/>
    </row>
    <row r="2342" spans="2:14" x14ac:dyDescent="0.25">
      <c r="B2342" s="7"/>
      <c r="C2342" s="8"/>
      <c r="D2342" s="129"/>
      <c r="F2342" s="99"/>
      <c r="G2342" s="99"/>
      <c r="H2342" s="99"/>
      <c r="I2342" s="18"/>
      <c r="J2342" s="18"/>
      <c r="K2342" s="99">
        <f t="shared" si="78"/>
        <v>0</v>
      </c>
      <c r="M2342" s="96">
        <f t="shared" si="79"/>
        <v>1</v>
      </c>
      <c r="N2342" s="273"/>
    </row>
    <row r="2343" spans="2:14" x14ac:dyDescent="0.25">
      <c r="B2343" s="7"/>
      <c r="C2343" s="8"/>
      <c r="D2343" s="129"/>
      <c r="F2343" s="99"/>
      <c r="G2343" s="99"/>
      <c r="H2343" s="99"/>
      <c r="I2343" s="18"/>
      <c r="J2343" s="18"/>
      <c r="K2343" s="99">
        <f t="shared" si="78"/>
        <v>0</v>
      </c>
      <c r="M2343" s="96">
        <f t="shared" si="79"/>
        <v>1</v>
      </c>
      <c r="N2343" s="273"/>
    </row>
    <row r="2344" spans="2:14" x14ac:dyDescent="0.25">
      <c r="B2344" s="7"/>
      <c r="C2344" s="8"/>
      <c r="D2344" s="129"/>
      <c r="F2344" s="99"/>
      <c r="G2344" s="99"/>
      <c r="H2344" s="99"/>
      <c r="I2344" s="18"/>
      <c r="J2344" s="18"/>
      <c r="K2344" s="99">
        <f t="shared" si="78"/>
        <v>0</v>
      </c>
      <c r="M2344" s="96">
        <f t="shared" si="79"/>
        <v>1</v>
      </c>
      <c r="N2344" s="273"/>
    </row>
    <row r="2345" spans="2:14" x14ac:dyDescent="0.25">
      <c r="B2345" s="7"/>
      <c r="C2345" s="8"/>
      <c r="D2345" s="129"/>
      <c r="F2345" s="99"/>
      <c r="G2345" s="99"/>
      <c r="H2345" s="99"/>
      <c r="I2345" s="18"/>
      <c r="J2345" s="18"/>
      <c r="K2345" s="99">
        <f t="shared" si="78"/>
        <v>0</v>
      </c>
      <c r="M2345" s="96">
        <f t="shared" si="79"/>
        <v>1</v>
      </c>
      <c r="N2345" s="273"/>
    </row>
    <row r="2346" spans="2:14" x14ac:dyDescent="0.25">
      <c r="B2346" s="7"/>
      <c r="C2346" s="8"/>
      <c r="D2346" s="129"/>
      <c r="F2346" s="99"/>
      <c r="G2346" s="99"/>
      <c r="H2346" s="99"/>
      <c r="I2346" s="18"/>
      <c r="J2346" s="18"/>
      <c r="K2346" s="99">
        <f t="shared" ref="K2346:K2409" si="80">IF(ctConta="",K2345+F2346,IF(I2346=ctConta,K2345+F2346,K2345))</f>
        <v>0</v>
      </c>
      <c r="M2346" s="96">
        <f t="shared" si="79"/>
        <v>1</v>
      </c>
      <c r="N2346" s="273"/>
    </row>
    <row r="2347" spans="2:14" x14ac:dyDescent="0.25">
      <c r="B2347" s="7"/>
      <c r="C2347" s="8"/>
      <c r="D2347" s="129"/>
      <c r="F2347" s="99"/>
      <c r="G2347" s="99"/>
      <c r="H2347" s="99"/>
      <c r="I2347" s="18"/>
      <c r="J2347" s="18"/>
      <c r="K2347" s="99">
        <f t="shared" si="80"/>
        <v>0</v>
      </c>
      <c r="M2347" s="96">
        <f t="shared" si="79"/>
        <v>1</v>
      </c>
      <c r="N2347" s="273"/>
    </row>
    <row r="2348" spans="2:14" x14ac:dyDescent="0.25">
      <c r="B2348" s="7"/>
      <c r="C2348" s="8"/>
      <c r="D2348" s="129"/>
      <c r="F2348" s="99"/>
      <c r="G2348" s="99"/>
      <c r="H2348" s="99"/>
      <c r="I2348" s="18"/>
      <c r="J2348" s="18"/>
      <c r="K2348" s="99">
        <f t="shared" si="80"/>
        <v>0</v>
      </c>
      <c r="M2348" s="96">
        <f t="shared" si="79"/>
        <v>1</v>
      </c>
      <c r="N2348" s="273"/>
    </row>
    <row r="2349" spans="2:14" x14ac:dyDescent="0.25">
      <c r="B2349" s="7"/>
      <c r="C2349" s="8"/>
      <c r="D2349" s="129"/>
      <c r="F2349" s="99"/>
      <c r="G2349" s="99"/>
      <c r="H2349" s="99"/>
      <c r="I2349" s="18"/>
      <c r="J2349" s="18"/>
      <c r="K2349" s="99">
        <f t="shared" si="80"/>
        <v>0</v>
      </c>
      <c r="M2349" s="96">
        <f t="shared" si="79"/>
        <v>1</v>
      </c>
      <c r="N2349" s="273"/>
    </row>
    <row r="2350" spans="2:14" x14ac:dyDescent="0.25">
      <c r="B2350" s="7"/>
      <c r="C2350" s="8"/>
      <c r="D2350" s="129"/>
      <c r="F2350" s="99"/>
      <c r="G2350" s="99"/>
      <c r="H2350" s="99"/>
      <c r="I2350" s="18"/>
      <c r="J2350" s="18"/>
      <c r="K2350" s="99">
        <f t="shared" si="80"/>
        <v>0</v>
      </c>
      <c r="M2350" s="96">
        <f t="shared" si="79"/>
        <v>1</v>
      </c>
      <c r="N2350" s="273"/>
    </row>
    <row r="2351" spans="2:14" x14ac:dyDescent="0.25">
      <c r="B2351" s="7"/>
      <c r="C2351" s="8"/>
      <c r="D2351" s="129"/>
      <c r="F2351" s="99"/>
      <c r="G2351" s="99"/>
      <c r="H2351" s="99"/>
      <c r="I2351" s="18"/>
      <c r="J2351" s="18"/>
      <c r="K2351" s="99">
        <f t="shared" si="80"/>
        <v>0</v>
      </c>
      <c r="M2351" s="96">
        <f t="shared" si="79"/>
        <v>1</v>
      </c>
      <c r="N2351" s="273"/>
    </row>
    <row r="2352" spans="2:14" x14ac:dyDescent="0.25">
      <c r="B2352" s="7"/>
      <c r="C2352" s="8"/>
      <c r="D2352" s="129"/>
      <c r="F2352" s="99"/>
      <c r="G2352" s="99"/>
      <c r="H2352" s="99"/>
      <c r="I2352" s="18"/>
      <c r="J2352" s="18"/>
      <c r="K2352" s="99">
        <f t="shared" si="80"/>
        <v>0</v>
      </c>
      <c r="M2352" s="96">
        <f t="shared" si="79"/>
        <v>1</v>
      </c>
      <c r="N2352" s="273"/>
    </row>
    <row r="2353" spans="2:14" x14ac:dyDescent="0.25">
      <c r="B2353" s="7"/>
      <c r="C2353" s="8"/>
      <c r="D2353" s="129"/>
      <c r="F2353" s="99"/>
      <c r="G2353" s="99"/>
      <c r="H2353" s="99"/>
      <c r="I2353" s="18"/>
      <c r="J2353" s="18"/>
      <c r="K2353" s="99">
        <f t="shared" si="80"/>
        <v>0</v>
      </c>
      <c r="M2353" s="96">
        <f t="shared" si="79"/>
        <v>1</v>
      </c>
      <c r="N2353" s="273"/>
    </row>
    <row r="2354" spans="2:14" x14ac:dyDescent="0.25">
      <c r="B2354" s="7"/>
      <c r="C2354" s="8"/>
      <c r="D2354" s="129"/>
      <c r="F2354" s="99"/>
      <c r="G2354" s="99"/>
      <c r="H2354" s="99"/>
      <c r="I2354" s="18"/>
      <c r="J2354" s="18"/>
      <c r="K2354" s="99">
        <f t="shared" si="80"/>
        <v>0</v>
      </c>
      <c r="M2354" s="96">
        <f t="shared" si="79"/>
        <v>1</v>
      </c>
      <c r="N2354" s="273"/>
    </row>
    <row r="2355" spans="2:14" x14ac:dyDescent="0.25">
      <c r="B2355" s="7"/>
      <c r="C2355" s="8"/>
      <c r="D2355" s="129"/>
      <c r="F2355" s="99"/>
      <c r="G2355" s="99"/>
      <c r="H2355" s="99"/>
      <c r="I2355" s="18"/>
      <c r="J2355" s="18"/>
      <c r="K2355" s="99">
        <f t="shared" si="80"/>
        <v>0</v>
      </c>
      <c r="M2355" s="96">
        <f t="shared" si="79"/>
        <v>1</v>
      </c>
      <c r="N2355" s="273"/>
    </row>
    <row r="2356" spans="2:14" x14ac:dyDescent="0.25">
      <c r="B2356" s="7"/>
      <c r="C2356" s="8"/>
      <c r="D2356" s="129"/>
      <c r="F2356" s="99"/>
      <c r="G2356" s="99"/>
      <c r="H2356" s="99"/>
      <c r="I2356" s="18"/>
      <c r="J2356" s="18"/>
      <c r="K2356" s="99">
        <f t="shared" si="80"/>
        <v>0</v>
      </c>
      <c r="M2356" s="96">
        <f t="shared" si="79"/>
        <v>1</v>
      </c>
      <c r="N2356" s="273"/>
    </row>
    <row r="2357" spans="2:14" x14ac:dyDescent="0.25">
      <c r="B2357" s="7"/>
      <c r="C2357" s="8"/>
      <c r="D2357" s="129"/>
      <c r="F2357" s="99"/>
      <c r="G2357" s="99"/>
      <c r="H2357" s="99"/>
      <c r="I2357" s="18"/>
      <c r="J2357" s="18"/>
      <c r="K2357" s="99">
        <f t="shared" si="80"/>
        <v>0</v>
      </c>
      <c r="M2357" s="96">
        <f t="shared" si="79"/>
        <v>1</v>
      </c>
      <c r="N2357" s="273"/>
    </row>
    <row r="2358" spans="2:14" x14ac:dyDescent="0.25">
      <c r="B2358" s="7"/>
      <c r="C2358" s="8"/>
      <c r="D2358" s="129"/>
      <c r="F2358" s="99"/>
      <c r="G2358" s="99"/>
      <c r="H2358" s="99"/>
      <c r="I2358" s="18"/>
      <c r="J2358" s="18"/>
      <c r="K2358" s="99">
        <f t="shared" si="80"/>
        <v>0</v>
      </c>
      <c r="M2358" s="96">
        <f t="shared" si="79"/>
        <v>1</v>
      </c>
      <c r="N2358" s="273"/>
    </row>
    <row r="2359" spans="2:14" x14ac:dyDescent="0.25">
      <c r="B2359" s="7"/>
      <c r="C2359" s="8"/>
      <c r="D2359" s="129"/>
      <c r="F2359" s="99"/>
      <c r="G2359" s="99"/>
      <c r="H2359" s="99"/>
      <c r="I2359" s="18"/>
      <c r="J2359" s="18"/>
      <c r="K2359" s="99">
        <f t="shared" si="80"/>
        <v>0</v>
      </c>
      <c r="M2359" s="96">
        <f t="shared" si="79"/>
        <v>1</v>
      </c>
      <c r="N2359" s="273"/>
    </row>
    <row r="2360" spans="2:14" x14ac:dyDescent="0.25">
      <c r="B2360" s="7"/>
      <c r="C2360" s="8"/>
      <c r="D2360" s="129"/>
      <c r="F2360" s="99"/>
      <c r="G2360" s="99"/>
      <c r="H2360" s="99"/>
      <c r="I2360" s="18"/>
      <c r="J2360" s="18"/>
      <c r="K2360" s="99">
        <f t="shared" si="80"/>
        <v>0</v>
      </c>
      <c r="M2360" s="96">
        <f t="shared" si="79"/>
        <v>1</v>
      </c>
      <c r="N2360" s="273"/>
    </row>
    <row r="2361" spans="2:14" x14ac:dyDescent="0.25">
      <c r="B2361" s="7"/>
      <c r="C2361" s="8"/>
      <c r="D2361" s="129"/>
      <c r="F2361" s="99"/>
      <c r="G2361" s="99"/>
      <c r="H2361" s="99"/>
      <c r="I2361" s="18"/>
      <c r="J2361" s="18"/>
      <c r="K2361" s="99">
        <f t="shared" si="80"/>
        <v>0</v>
      </c>
      <c r="M2361" s="96">
        <f t="shared" si="79"/>
        <v>1</v>
      </c>
      <c r="N2361" s="273"/>
    </row>
    <row r="2362" spans="2:14" x14ac:dyDescent="0.25">
      <c r="B2362" s="7"/>
      <c r="C2362" s="8"/>
      <c r="D2362" s="129"/>
      <c r="F2362" s="99"/>
      <c r="G2362" s="99"/>
      <c r="H2362" s="99"/>
      <c r="I2362" s="18"/>
      <c r="J2362" s="18"/>
      <c r="K2362" s="99">
        <f t="shared" si="80"/>
        <v>0</v>
      </c>
      <c r="M2362" s="96">
        <f t="shared" si="79"/>
        <v>1</v>
      </c>
      <c r="N2362" s="273"/>
    </row>
    <row r="2363" spans="2:14" x14ac:dyDescent="0.25">
      <c r="B2363" s="7"/>
      <c r="C2363" s="8"/>
      <c r="D2363" s="129"/>
      <c r="F2363" s="99"/>
      <c r="G2363" s="99"/>
      <c r="H2363" s="99"/>
      <c r="I2363" s="18"/>
      <c r="J2363" s="18"/>
      <c r="K2363" s="99">
        <f t="shared" si="80"/>
        <v>0</v>
      </c>
      <c r="M2363" s="96">
        <f t="shared" si="79"/>
        <v>1</v>
      </c>
      <c r="N2363" s="273"/>
    </row>
    <row r="2364" spans="2:14" x14ac:dyDescent="0.25">
      <c r="B2364" s="7"/>
      <c r="C2364" s="8"/>
      <c r="D2364" s="129"/>
      <c r="F2364" s="99"/>
      <c r="G2364" s="99"/>
      <c r="H2364" s="99"/>
      <c r="I2364" s="18"/>
      <c r="J2364" s="18"/>
      <c r="K2364" s="99">
        <f t="shared" si="80"/>
        <v>0</v>
      </c>
      <c r="M2364" s="96">
        <f t="shared" si="79"/>
        <v>1</v>
      </c>
      <c r="N2364" s="273"/>
    </row>
    <row r="2365" spans="2:14" x14ac:dyDescent="0.25">
      <c r="B2365" s="7"/>
      <c r="C2365" s="8"/>
      <c r="D2365" s="129"/>
      <c r="F2365" s="99"/>
      <c r="G2365" s="99"/>
      <c r="H2365" s="99"/>
      <c r="I2365" s="18"/>
      <c r="J2365" s="18"/>
      <c r="K2365" s="99">
        <f t="shared" si="80"/>
        <v>0</v>
      </c>
      <c r="M2365" s="96">
        <f t="shared" si="79"/>
        <v>1</v>
      </c>
      <c r="N2365" s="273"/>
    </row>
    <row r="2366" spans="2:14" x14ac:dyDescent="0.25">
      <c r="B2366" s="7"/>
      <c r="C2366" s="8"/>
      <c r="D2366" s="129"/>
      <c r="F2366" s="99"/>
      <c r="G2366" s="99"/>
      <c r="H2366" s="99"/>
      <c r="I2366" s="18"/>
      <c r="J2366" s="18"/>
      <c r="K2366" s="99">
        <f t="shared" si="80"/>
        <v>0</v>
      </c>
      <c r="M2366" s="96">
        <f t="shared" si="79"/>
        <v>1</v>
      </c>
      <c r="N2366" s="273"/>
    </row>
    <row r="2367" spans="2:14" x14ac:dyDescent="0.25">
      <c r="B2367" s="7"/>
      <c r="C2367" s="8"/>
      <c r="D2367" s="129"/>
      <c r="F2367" s="99"/>
      <c r="G2367" s="99"/>
      <c r="H2367" s="99"/>
      <c r="I2367" s="18"/>
      <c r="J2367" s="18"/>
      <c r="K2367" s="99">
        <f t="shared" si="80"/>
        <v>0</v>
      </c>
      <c r="M2367" s="96">
        <f t="shared" si="79"/>
        <v>1</v>
      </c>
      <c r="N2367" s="273"/>
    </row>
    <row r="2368" spans="2:14" x14ac:dyDescent="0.25">
      <c r="B2368" s="7"/>
      <c r="C2368" s="8"/>
      <c r="D2368" s="129"/>
      <c r="F2368" s="99"/>
      <c r="G2368" s="99"/>
      <c r="H2368" s="99"/>
      <c r="I2368" s="18"/>
      <c r="J2368" s="18"/>
      <c r="K2368" s="99">
        <f t="shared" si="80"/>
        <v>0</v>
      </c>
      <c r="M2368" s="96">
        <f t="shared" si="79"/>
        <v>1</v>
      </c>
      <c r="N2368" s="273"/>
    </row>
    <row r="2369" spans="2:14" x14ac:dyDescent="0.25">
      <c r="B2369" s="7"/>
      <c r="C2369" s="8"/>
      <c r="D2369" s="129"/>
      <c r="F2369" s="99"/>
      <c r="G2369" s="99"/>
      <c r="H2369" s="99"/>
      <c r="I2369" s="18"/>
      <c r="J2369" s="18"/>
      <c r="K2369" s="99">
        <f t="shared" si="80"/>
        <v>0</v>
      </c>
      <c r="M2369" s="96">
        <f t="shared" si="79"/>
        <v>1</v>
      </c>
      <c r="N2369" s="273"/>
    </row>
    <row r="2370" spans="2:14" x14ac:dyDescent="0.25">
      <c r="B2370" s="7"/>
      <c r="C2370" s="8"/>
      <c r="D2370" s="129"/>
      <c r="F2370" s="99"/>
      <c r="G2370" s="99"/>
      <c r="H2370" s="99"/>
      <c r="I2370" s="18"/>
      <c r="J2370" s="18"/>
      <c r="K2370" s="99">
        <f t="shared" si="80"/>
        <v>0</v>
      </c>
      <c r="M2370" s="96">
        <f t="shared" si="79"/>
        <v>1</v>
      </c>
      <c r="N2370" s="273"/>
    </row>
    <row r="2371" spans="2:14" x14ac:dyDescent="0.25">
      <c r="B2371" s="7"/>
      <c r="C2371" s="8"/>
      <c r="D2371" s="129"/>
      <c r="F2371" s="99"/>
      <c r="G2371" s="99"/>
      <c r="H2371" s="99"/>
      <c r="I2371" s="18"/>
      <c r="J2371" s="18"/>
      <c r="K2371" s="99">
        <f t="shared" si="80"/>
        <v>0</v>
      </c>
      <c r="M2371" s="96">
        <f t="shared" si="79"/>
        <v>1</v>
      </c>
      <c r="N2371" s="273"/>
    </row>
    <row r="2372" spans="2:14" x14ac:dyDescent="0.25">
      <c r="B2372" s="7"/>
      <c r="C2372" s="8"/>
      <c r="D2372" s="129"/>
      <c r="F2372" s="99"/>
      <c r="G2372" s="99"/>
      <c r="H2372" s="99"/>
      <c r="I2372" s="18"/>
      <c r="J2372" s="18"/>
      <c r="K2372" s="99">
        <f t="shared" si="80"/>
        <v>0</v>
      </c>
      <c r="M2372" s="96">
        <f t="shared" si="79"/>
        <v>1</v>
      </c>
      <c r="N2372" s="273"/>
    </row>
    <row r="2373" spans="2:14" x14ac:dyDescent="0.25">
      <c r="B2373" s="7"/>
      <c r="C2373" s="8"/>
      <c r="D2373" s="129"/>
      <c r="F2373" s="99"/>
      <c r="G2373" s="99"/>
      <c r="H2373" s="99"/>
      <c r="I2373" s="18"/>
      <c r="J2373" s="18"/>
      <c r="K2373" s="99">
        <f t="shared" si="80"/>
        <v>0</v>
      </c>
      <c r="M2373" s="96">
        <f t="shared" si="79"/>
        <v>1</v>
      </c>
      <c r="N2373" s="273"/>
    </row>
    <row r="2374" spans="2:14" x14ac:dyDescent="0.25">
      <c r="B2374" s="7"/>
      <c r="C2374" s="8"/>
      <c r="D2374" s="129"/>
      <c r="F2374" s="99"/>
      <c r="G2374" s="99"/>
      <c r="H2374" s="99"/>
      <c r="I2374" s="18"/>
      <c r="J2374" s="18"/>
      <c r="K2374" s="99">
        <f t="shared" si="80"/>
        <v>0</v>
      </c>
      <c r="M2374" s="96">
        <f t="shared" si="79"/>
        <v>1</v>
      </c>
      <c r="N2374" s="273"/>
    </row>
    <row r="2375" spans="2:14" x14ac:dyDescent="0.25">
      <c r="B2375" s="7"/>
      <c r="C2375" s="8"/>
      <c r="D2375" s="129"/>
      <c r="F2375" s="99"/>
      <c r="G2375" s="99"/>
      <c r="H2375" s="99"/>
      <c r="I2375" s="18"/>
      <c r="J2375" s="18"/>
      <c r="K2375" s="99">
        <f t="shared" si="80"/>
        <v>0</v>
      </c>
      <c r="M2375" s="96">
        <f t="shared" si="79"/>
        <v>1</v>
      </c>
      <c r="N2375" s="273"/>
    </row>
    <row r="2376" spans="2:14" x14ac:dyDescent="0.25">
      <c r="B2376" s="7"/>
      <c r="C2376" s="8"/>
      <c r="D2376" s="129"/>
      <c r="F2376" s="99"/>
      <c r="G2376" s="99"/>
      <c r="H2376" s="99"/>
      <c r="I2376" s="18"/>
      <c r="J2376" s="18"/>
      <c r="K2376" s="99">
        <f t="shared" si="80"/>
        <v>0</v>
      </c>
      <c r="M2376" s="96">
        <f t="shared" si="79"/>
        <v>1</v>
      </c>
      <c r="N2376" s="273"/>
    </row>
    <row r="2377" spans="2:14" x14ac:dyDescent="0.25">
      <c r="B2377" s="7"/>
      <c r="C2377" s="8"/>
      <c r="D2377" s="129"/>
      <c r="F2377" s="99"/>
      <c r="G2377" s="99"/>
      <c r="H2377" s="99"/>
      <c r="I2377" s="18"/>
      <c r="J2377" s="18"/>
      <c r="K2377" s="99">
        <f t="shared" si="80"/>
        <v>0</v>
      </c>
      <c r="M2377" s="96">
        <f t="shared" si="79"/>
        <v>1</v>
      </c>
      <c r="N2377" s="273"/>
    </row>
    <row r="2378" spans="2:14" x14ac:dyDescent="0.25">
      <c r="B2378" s="7"/>
      <c r="C2378" s="8"/>
      <c r="D2378" s="129"/>
      <c r="F2378" s="99"/>
      <c r="G2378" s="99"/>
      <c r="H2378" s="99"/>
      <c r="I2378" s="18"/>
      <c r="J2378" s="18"/>
      <c r="K2378" s="99">
        <f t="shared" si="80"/>
        <v>0</v>
      </c>
      <c r="M2378" s="96">
        <f t="shared" si="79"/>
        <v>1</v>
      </c>
      <c r="N2378" s="273"/>
    </row>
    <row r="2379" spans="2:14" x14ac:dyDescent="0.25">
      <c r="B2379" s="7"/>
      <c r="C2379" s="8"/>
      <c r="D2379" s="129"/>
      <c r="F2379" s="99"/>
      <c r="G2379" s="99"/>
      <c r="H2379" s="99"/>
      <c r="I2379" s="18"/>
      <c r="J2379" s="18"/>
      <c r="K2379" s="99">
        <f t="shared" si="80"/>
        <v>0</v>
      </c>
      <c r="M2379" s="96">
        <f t="shared" si="79"/>
        <v>1</v>
      </c>
      <c r="N2379" s="273"/>
    </row>
    <row r="2380" spans="2:14" x14ac:dyDescent="0.25">
      <c r="B2380" s="7"/>
      <c r="C2380" s="8"/>
      <c r="D2380" s="129"/>
      <c r="F2380" s="99"/>
      <c r="G2380" s="99"/>
      <c r="H2380" s="99"/>
      <c r="I2380" s="18"/>
      <c r="J2380" s="18"/>
      <c r="K2380" s="99">
        <f t="shared" si="80"/>
        <v>0</v>
      </c>
      <c r="M2380" s="96">
        <f t="shared" si="79"/>
        <v>1</v>
      </c>
      <c r="N2380" s="273"/>
    </row>
    <row r="2381" spans="2:14" x14ac:dyDescent="0.25">
      <c r="B2381" s="7"/>
      <c r="C2381" s="8"/>
      <c r="D2381" s="129"/>
      <c r="F2381" s="99"/>
      <c r="G2381" s="99"/>
      <c r="H2381" s="99"/>
      <c r="I2381" s="18"/>
      <c r="J2381" s="18"/>
      <c r="K2381" s="99">
        <f t="shared" si="80"/>
        <v>0</v>
      </c>
      <c r="M2381" s="96">
        <f t="shared" si="79"/>
        <v>1</v>
      </c>
      <c r="N2381" s="273"/>
    </row>
    <row r="2382" spans="2:14" x14ac:dyDescent="0.25">
      <c r="B2382" s="7"/>
      <c r="C2382" s="8"/>
      <c r="D2382" s="129"/>
      <c r="F2382" s="99"/>
      <c r="G2382" s="99"/>
      <c r="H2382" s="99"/>
      <c r="I2382" s="18"/>
      <c r="J2382" s="18"/>
      <c r="K2382" s="99">
        <f t="shared" si="80"/>
        <v>0</v>
      </c>
      <c r="M2382" s="96">
        <f t="shared" si="79"/>
        <v>1</v>
      </c>
      <c r="N2382" s="273"/>
    </row>
    <row r="2383" spans="2:14" x14ac:dyDescent="0.25">
      <c r="B2383" s="7"/>
      <c r="C2383" s="8"/>
      <c r="D2383" s="129"/>
      <c r="F2383" s="99"/>
      <c r="G2383" s="99"/>
      <c r="H2383" s="99"/>
      <c r="I2383" s="18"/>
      <c r="J2383" s="18"/>
      <c r="K2383" s="99">
        <f t="shared" si="80"/>
        <v>0</v>
      </c>
      <c r="M2383" s="96">
        <f t="shared" si="79"/>
        <v>1</v>
      </c>
      <c r="N2383" s="273"/>
    </row>
    <row r="2384" spans="2:14" x14ac:dyDescent="0.25">
      <c r="B2384" s="7"/>
      <c r="C2384" s="8"/>
      <c r="D2384" s="129"/>
      <c r="F2384" s="99"/>
      <c r="G2384" s="99"/>
      <c r="H2384" s="99"/>
      <c r="I2384" s="18"/>
      <c r="J2384" s="18"/>
      <c r="K2384" s="99">
        <f t="shared" si="80"/>
        <v>0</v>
      </c>
      <c r="M2384" s="96">
        <f t="shared" si="79"/>
        <v>1</v>
      </c>
      <c r="N2384" s="273"/>
    </row>
    <row r="2385" spans="2:14" x14ac:dyDescent="0.25">
      <c r="B2385" s="7"/>
      <c r="C2385" s="8"/>
      <c r="D2385" s="129"/>
      <c r="F2385" s="99"/>
      <c r="G2385" s="99"/>
      <c r="H2385" s="99"/>
      <c r="I2385" s="18"/>
      <c r="J2385" s="18"/>
      <c r="K2385" s="99">
        <f t="shared" si="80"/>
        <v>0</v>
      </c>
      <c r="M2385" s="96">
        <f t="shared" ref="M2385:M2448" si="81">UltimoDia(D2385)</f>
        <v>1</v>
      </c>
      <c r="N2385" s="273"/>
    </row>
    <row r="2386" spans="2:14" x14ac:dyDescent="0.25">
      <c r="B2386" s="7"/>
      <c r="C2386" s="8"/>
      <c r="D2386" s="129"/>
      <c r="F2386" s="99"/>
      <c r="G2386" s="99"/>
      <c r="H2386" s="99"/>
      <c r="I2386" s="18"/>
      <c r="J2386" s="18"/>
      <c r="K2386" s="99">
        <f t="shared" si="80"/>
        <v>0</v>
      </c>
      <c r="M2386" s="96">
        <f t="shared" si="81"/>
        <v>1</v>
      </c>
      <c r="N2386" s="273"/>
    </row>
    <row r="2387" spans="2:14" x14ac:dyDescent="0.25">
      <c r="B2387" s="7"/>
      <c r="C2387" s="8"/>
      <c r="D2387" s="129"/>
      <c r="F2387" s="99"/>
      <c r="G2387" s="99"/>
      <c r="H2387" s="99"/>
      <c r="I2387" s="18"/>
      <c r="J2387" s="18"/>
      <c r="K2387" s="99">
        <f t="shared" si="80"/>
        <v>0</v>
      </c>
      <c r="M2387" s="96">
        <f t="shared" si="81"/>
        <v>1</v>
      </c>
      <c r="N2387" s="273"/>
    </row>
    <row r="2388" spans="2:14" x14ac:dyDescent="0.25">
      <c r="B2388" s="7"/>
      <c r="C2388" s="8"/>
      <c r="D2388" s="129"/>
      <c r="F2388" s="99"/>
      <c r="G2388" s="99"/>
      <c r="H2388" s="99"/>
      <c r="I2388" s="18"/>
      <c r="J2388" s="18"/>
      <c r="K2388" s="99">
        <f t="shared" si="80"/>
        <v>0</v>
      </c>
      <c r="M2388" s="96">
        <f t="shared" si="81"/>
        <v>1</v>
      </c>
      <c r="N2388" s="273"/>
    </row>
    <row r="2389" spans="2:14" x14ac:dyDescent="0.25">
      <c r="B2389" s="7"/>
      <c r="C2389" s="8"/>
      <c r="D2389" s="129"/>
      <c r="F2389" s="99"/>
      <c r="G2389" s="99"/>
      <c r="H2389" s="99"/>
      <c r="I2389" s="18"/>
      <c r="J2389" s="18"/>
      <c r="K2389" s="99">
        <f t="shared" si="80"/>
        <v>0</v>
      </c>
      <c r="M2389" s="96">
        <f t="shared" si="81"/>
        <v>1</v>
      </c>
      <c r="N2389" s="273"/>
    </row>
    <row r="2390" spans="2:14" x14ac:dyDescent="0.25">
      <c r="B2390" s="7"/>
      <c r="C2390" s="8"/>
      <c r="D2390" s="129"/>
      <c r="F2390" s="99"/>
      <c r="G2390" s="99"/>
      <c r="H2390" s="99"/>
      <c r="I2390" s="18"/>
      <c r="J2390" s="18"/>
      <c r="K2390" s="99">
        <f t="shared" si="80"/>
        <v>0</v>
      </c>
      <c r="M2390" s="96">
        <f t="shared" si="81"/>
        <v>1</v>
      </c>
      <c r="N2390" s="273"/>
    </row>
    <row r="2391" spans="2:14" x14ac:dyDescent="0.25">
      <c r="B2391" s="7"/>
      <c r="C2391" s="8"/>
      <c r="D2391" s="129"/>
      <c r="F2391" s="99"/>
      <c r="G2391" s="99"/>
      <c r="H2391" s="99"/>
      <c r="I2391" s="18"/>
      <c r="J2391" s="18"/>
      <c r="K2391" s="99">
        <f t="shared" si="80"/>
        <v>0</v>
      </c>
      <c r="M2391" s="96">
        <f t="shared" si="81"/>
        <v>1</v>
      </c>
      <c r="N2391" s="273"/>
    </row>
    <row r="2392" spans="2:14" x14ac:dyDescent="0.25">
      <c r="B2392" s="7"/>
      <c r="C2392" s="8"/>
      <c r="D2392" s="129"/>
      <c r="F2392" s="99"/>
      <c r="G2392" s="99"/>
      <c r="H2392" s="99"/>
      <c r="I2392" s="18"/>
      <c r="J2392" s="18"/>
      <c r="K2392" s="99">
        <f t="shared" si="80"/>
        <v>0</v>
      </c>
      <c r="M2392" s="96">
        <f t="shared" si="81"/>
        <v>1</v>
      </c>
      <c r="N2392" s="273"/>
    </row>
    <row r="2393" spans="2:14" x14ac:dyDescent="0.25">
      <c r="B2393" s="7"/>
      <c r="C2393" s="8"/>
      <c r="D2393" s="129"/>
      <c r="F2393" s="99"/>
      <c r="G2393" s="99"/>
      <c r="H2393" s="99"/>
      <c r="I2393" s="18"/>
      <c r="J2393" s="18"/>
      <c r="K2393" s="99">
        <f t="shared" si="80"/>
        <v>0</v>
      </c>
      <c r="M2393" s="96">
        <f t="shared" si="81"/>
        <v>1</v>
      </c>
      <c r="N2393" s="273"/>
    </row>
    <row r="2394" spans="2:14" x14ac:dyDescent="0.25">
      <c r="B2394" s="7"/>
      <c r="C2394" s="8"/>
      <c r="D2394" s="129"/>
      <c r="F2394" s="99"/>
      <c r="G2394" s="99"/>
      <c r="H2394" s="99"/>
      <c r="I2394" s="18"/>
      <c r="J2394" s="18"/>
      <c r="K2394" s="99">
        <f t="shared" si="80"/>
        <v>0</v>
      </c>
      <c r="M2394" s="96">
        <f t="shared" si="81"/>
        <v>1</v>
      </c>
      <c r="N2394" s="273"/>
    </row>
    <row r="2395" spans="2:14" x14ac:dyDescent="0.25">
      <c r="B2395" s="7"/>
      <c r="C2395" s="8"/>
      <c r="D2395" s="129"/>
      <c r="F2395" s="99"/>
      <c r="G2395" s="99"/>
      <c r="H2395" s="99"/>
      <c r="I2395" s="18"/>
      <c r="J2395" s="18"/>
      <c r="K2395" s="99">
        <f t="shared" si="80"/>
        <v>0</v>
      </c>
      <c r="M2395" s="96">
        <f t="shared" si="81"/>
        <v>1</v>
      </c>
      <c r="N2395" s="273"/>
    </row>
    <row r="2396" spans="2:14" x14ac:dyDescent="0.25">
      <c r="B2396" s="7"/>
      <c r="C2396" s="8"/>
      <c r="D2396" s="129"/>
      <c r="F2396" s="99"/>
      <c r="G2396" s="99"/>
      <c r="H2396" s="99"/>
      <c r="I2396" s="18"/>
      <c r="J2396" s="18"/>
      <c r="K2396" s="99">
        <f t="shared" si="80"/>
        <v>0</v>
      </c>
      <c r="M2396" s="96">
        <f t="shared" si="81"/>
        <v>1</v>
      </c>
      <c r="N2396" s="273"/>
    </row>
    <row r="2397" spans="2:14" x14ac:dyDescent="0.25">
      <c r="B2397" s="7"/>
      <c r="C2397" s="8"/>
      <c r="D2397" s="129"/>
      <c r="F2397" s="99"/>
      <c r="G2397" s="99"/>
      <c r="H2397" s="99"/>
      <c r="I2397" s="18"/>
      <c r="J2397" s="18"/>
      <c r="K2397" s="99">
        <f t="shared" si="80"/>
        <v>0</v>
      </c>
      <c r="M2397" s="96">
        <f t="shared" si="81"/>
        <v>1</v>
      </c>
      <c r="N2397" s="273"/>
    </row>
    <row r="2398" spans="2:14" x14ac:dyDescent="0.25">
      <c r="B2398" s="7"/>
      <c r="C2398" s="8"/>
      <c r="D2398" s="129"/>
      <c r="F2398" s="99"/>
      <c r="G2398" s="99"/>
      <c r="H2398" s="99"/>
      <c r="I2398" s="18"/>
      <c r="J2398" s="18"/>
      <c r="K2398" s="99">
        <f t="shared" si="80"/>
        <v>0</v>
      </c>
      <c r="M2398" s="96">
        <f t="shared" si="81"/>
        <v>1</v>
      </c>
      <c r="N2398" s="273"/>
    </row>
    <row r="2399" spans="2:14" x14ac:dyDescent="0.25">
      <c r="B2399" s="7"/>
      <c r="C2399" s="8"/>
      <c r="D2399" s="129"/>
      <c r="F2399" s="99"/>
      <c r="G2399" s="99"/>
      <c r="H2399" s="99"/>
      <c r="I2399" s="18"/>
      <c r="J2399" s="18"/>
      <c r="K2399" s="99">
        <f t="shared" si="80"/>
        <v>0</v>
      </c>
      <c r="M2399" s="96">
        <f t="shared" si="81"/>
        <v>1</v>
      </c>
      <c r="N2399" s="273"/>
    </row>
    <row r="2400" spans="2:14" x14ac:dyDescent="0.25">
      <c r="B2400" s="7"/>
      <c r="C2400" s="8"/>
      <c r="D2400" s="129"/>
      <c r="F2400" s="99"/>
      <c r="G2400" s="99"/>
      <c r="H2400" s="99"/>
      <c r="I2400" s="18"/>
      <c r="J2400" s="18"/>
      <c r="K2400" s="99">
        <f t="shared" si="80"/>
        <v>0</v>
      </c>
      <c r="M2400" s="96">
        <f t="shared" si="81"/>
        <v>1</v>
      </c>
      <c r="N2400" s="273"/>
    </row>
    <row r="2401" spans="2:14" x14ac:dyDescent="0.25">
      <c r="B2401" s="7"/>
      <c r="C2401" s="8"/>
      <c r="D2401" s="129"/>
      <c r="F2401" s="99"/>
      <c r="G2401" s="99"/>
      <c r="H2401" s="99"/>
      <c r="I2401" s="18"/>
      <c r="J2401" s="18"/>
      <c r="K2401" s="99">
        <f t="shared" si="80"/>
        <v>0</v>
      </c>
      <c r="M2401" s="96">
        <f t="shared" si="81"/>
        <v>1</v>
      </c>
      <c r="N2401" s="273"/>
    </row>
    <row r="2402" spans="2:14" x14ac:dyDescent="0.25">
      <c r="B2402" s="7"/>
      <c r="C2402" s="8"/>
      <c r="D2402" s="129"/>
      <c r="F2402" s="99"/>
      <c r="G2402" s="99"/>
      <c r="H2402" s="99"/>
      <c r="I2402" s="18"/>
      <c r="J2402" s="18"/>
      <c r="K2402" s="99">
        <f t="shared" si="80"/>
        <v>0</v>
      </c>
      <c r="M2402" s="96">
        <f t="shared" si="81"/>
        <v>1</v>
      </c>
      <c r="N2402" s="273"/>
    </row>
    <row r="2403" spans="2:14" x14ac:dyDescent="0.25">
      <c r="B2403" s="7"/>
      <c r="C2403" s="8"/>
      <c r="D2403" s="129"/>
      <c r="F2403" s="99"/>
      <c r="G2403" s="99"/>
      <c r="H2403" s="99"/>
      <c r="I2403" s="18"/>
      <c r="J2403" s="18"/>
      <c r="K2403" s="99">
        <f t="shared" si="80"/>
        <v>0</v>
      </c>
      <c r="M2403" s="96">
        <f t="shared" si="81"/>
        <v>1</v>
      </c>
      <c r="N2403" s="273"/>
    </row>
    <row r="2404" spans="2:14" x14ac:dyDescent="0.25">
      <c r="B2404" s="7"/>
      <c r="C2404" s="8"/>
      <c r="D2404" s="129"/>
      <c r="F2404" s="99"/>
      <c r="G2404" s="99"/>
      <c r="H2404" s="99"/>
      <c r="I2404" s="18"/>
      <c r="J2404" s="18"/>
      <c r="K2404" s="99">
        <f t="shared" si="80"/>
        <v>0</v>
      </c>
      <c r="M2404" s="96">
        <f t="shared" si="81"/>
        <v>1</v>
      </c>
      <c r="N2404" s="273"/>
    </row>
    <row r="2405" spans="2:14" x14ac:dyDescent="0.25">
      <c r="B2405" s="7"/>
      <c r="C2405" s="8"/>
      <c r="D2405" s="129"/>
      <c r="F2405" s="99"/>
      <c r="G2405" s="99"/>
      <c r="H2405" s="99"/>
      <c r="I2405" s="18"/>
      <c r="J2405" s="18"/>
      <c r="K2405" s="99">
        <f t="shared" si="80"/>
        <v>0</v>
      </c>
      <c r="M2405" s="96">
        <f t="shared" si="81"/>
        <v>1</v>
      </c>
      <c r="N2405" s="273"/>
    </row>
    <row r="2406" spans="2:14" x14ac:dyDescent="0.25">
      <c r="B2406" s="7"/>
      <c r="C2406" s="8"/>
      <c r="D2406" s="129"/>
      <c r="F2406" s="99"/>
      <c r="G2406" s="99"/>
      <c r="H2406" s="99"/>
      <c r="I2406" s="18"/>
      <c r="J2406" s="18"/>
      <c r="K2406" s="99">
        <f t="shared" si="80"/>
        <v>0</v>
      </c>
      <c r="M2406" s="96">
        <f t="shared" si="81"/>
        <v>1</v>
      </c>
      <c r="N2406" s="273"/>
    </row>
    <row r="2407" spans="2:14" x14ac:dyDescent="0.25">
      <c r="B2407" s="7"/>
      <c r="C2407" s="8"/>
      <c r="D2407" s="129"/>
      <c r="F2407" s="99"/>
      <c r="G2407" s="99"/>
      <c r="H2407" s="99"/>
      <c r="I2407" s="18"/>
      <c r="J2407" s="18"/>
      <c r="K2407" s="99">
        <f t="shared" si="80"/>
        <v>0</v>
      </c>
      <c r="M2407" s="96">
        <f t="shared" si="81"/>
        <v>1</v>
      </c>
      <c r="N2407" s="273"/>
    </row>
    <row r="2408" spans="2:14" x14ac:dyDescent="0.25">
      <c r="B2408" s="7"/>
      <c r="C2408" s="8"/>
      <c r="D2408" s="129"/>
      <c r="F2408" s="99"/>
      <c r="G2408" s="99"/>
      <c r="H2408" s="99"/>
      <c r="I2408" s="18"/>
      <c r="J2408" s="18"/>
      <c r="K2408" s="99">
        <f t="shared" si="80"/>
        <v>0</v>
      </c>
      <c r="M2408" s="96">
        <f t="shared" si="81"/>
        <v>1</v>
      </c>
      <c r="N2408" s="273"/>
    </row>
    <row r="2409" spans="2:14" x14ac:dyDescent="0.25">
      <c r="B2409" s="7"/>
      <c r="C2409" s="8"/>
      <c r="D2409" s="129"/>
      <c r="F2409" s="99"/>
      <c r="G2409" s="99"/>
      <c r="H2409" s="99"/>
      <c r="I2409" s="18"/>
      <c r="J2409" s="18"/>
      <c r="K2409" s="99">
        <f t="shared" si="80"/>
        <v>0</v>
      </c>
      <c r="M2409" s="96">
        <f t="shared" si="81"/>
        <v>1</v>
      </c>
      <c r="N2409" s="273"/>
    </row>
    <row r="2410" spans="2:14" x14ac:dyDescent="0.25">
      <c r="B2410" s="7"/>
      <c r="C2410" s="8"/>
      <c r="D2410" s="129"/>
      <c r="F2410" s="99"/>
      <c r="G2410" s="99"/>
      <c r="H2410" s="99"/>
      <c r="I2410" s="18"/>
      <c r="J2410" s="18"/>
      <c r="K2410" s="99">
        <f t="shared" ref="K2410:K2473" si="82">IF(ctConta="",K2409+F2410,IF(I2410=ctConta,K2409+F2410,K2409))</f>
        <v>0</v>
      </c>
      <c r="M2410" s="96">
        <f t="shared" si="81"/>
        <v>1</v>
      </c>
      <c r="N2410" s="273"/>
    </row>
    <row r="2411" spans="2:14" x14ac:dyDescent="0.25">
      <c r="B2411" s="7"/>
      <c r="C2411" s="8"/>
      <c r="D2411" s="129"/>
      <c r="F2411" s="99"/>
      <c r="G2411" s="99"/>
      <c r="H2411" s="99"/>
      <c r="I2411" s="18"/>
      <c r="J2411" s="18"/>
      <c r="K2411" s="99">
        <f t="shared" si="82"/>
        <v>0</v>
      </c>
      <c r="M2411" s="96">
        <f t="shared" si="81"/>
        <v>1</v>
      </c>
      <c r="N2411" s="273"/>
    </row>
    <row r="2412" spans="2:14" x14ac:dyDescent="0.25">
      <c r="B2412" s="7"/>
      <c r="C2412" s="8"/>
      <c r="D2412" s="129"/>
      <c r="F2412" s="99"/>
      <c r="G2412" s="99"/>
      <c r="H2412" s="99"/>
      <c r="I2412" s="18"/>
      <c r="J2412" s="18"/>
      <c r="K2412" s="99">
        <f t="shared" si="82"/>
        <v>0</v>
      </c>
      <c r="M2412" s="96">
        <f t="shared" si="81"/>
        <v>1</v>
      </c>
      <c r="N2412" s="273"/>
    </row>
    <row r="2413" spans="2:14" x14ac:dyDescent="0.25">
      <c r="B2413" s="7"/>
      <c r="C2413" s="8"/>
      <c r="D2413" s="129"/>
      <c r="F2413" s="99"/>
      <c r="G2413" s="99"/>
      <c r="H2413" s="99"/>
      <c r="I2413" s="18"/>
      <c r="J2413" s="18"/>
      <c r="K2413" s="99">
        <f t="shared" si="82"/>
        <v>0</v>
      </c>
      <c r="M2413" s="96">
        <f t="shared" si="81"/>
        <v>1</v>
      </c>
      <c r="N2413" s="273"/>
    </row>
    <row r="2414" spans="2:14" x14ac:dyDescent="0.25">
      <c r="B2414" s="7"/>
      <c r="C2414" s="8"/>
      <c r="D2414" s="129"/>
      <c r="F2414" s="99"/>
      <c r="G2414" s="99"/>
      <c r="H2414" s="99"/>
      <c r="I2414" s="18"/>
      <c r="J2414" s="18"/>
      <c r="K2414" s="99">
        <f t="shared" si="82"/>
        <v>0</v>
      </c>
      <c r="M2414" s="96">
        <f t="shared" si="81"/>
        <v>1</v>
      </c>
      <c r="N2414" s="273"/>
    </row>
    <row r="2415" spans="2:14" x14ac:dyDescent="0.25">
      <c r="B2415" s="7"/>
      <c r="C2415" s="8"/>
      <c r="D2415" s="129"/>
      <c r="F2415" s="99"/>
      <c r="G2415" s="99"/>
      <c r="H2415" s="99"/>
      <c r="I2415" s="18"/>
      <c r="J2415" s="18"/>
      <c r="K2415" s="99">
        <f t="shared" si="82"/>
        <v>0</v>
      </c>
      <c r="M2415" s="96">
        <f t="shared" si="81"/>
        <v>1</v>
      </c>
      <c r="N2415" s="273"/>
    </row>
    <row r="2416" spans="2:14" x14ac:dyDescent="0.25">
      <c r="B2416" s="7"/>
      <c r="C2416" s="8"/>
      <c r="D2416" s="129"/>
      <c r="F2416" s="99"/>
      <c r="G2416" s="99"/>
      <c r="H2416" s="99"/>
      <c r="I2416" s="18"/>
      <c r="J2416" s="18"/>
      <c r="K2416" s="99">
        <f t="shared" si="82"/>
        <v>0</v>
      </c>
      <c r="M2416" s="96">
        <f t="shared" si="81"/>
        <v>1</v>
      </c>
      <c r="N2416" s="273"/>
    </row>
    <row r="2417" spans="2:14" x14ac:dyDescent="0.25">
      <c r="B2417" s="7"/>
      <c r="C2417" s="8"/>
      <c r="D2417" s="129"/>
      <c r="F2417" s="99"/>
      <c r="G2417" s="99"/>
      <c r="H2417" s="99"/>
      <c r="I2417" s="18"/>
      <c r="J2417" s="18"/>
      <c r="K2417" s="99">
        <f t="shared" si="82"/>
        <v>0</v>
      </c>
      <c r="M2417" s="96">
        <f t="shared" si="81"/>
        <v>1</v>
      </c>
      <c r="N2417" s="273"/>
    </row>
    <row r="2418" spans="2:14" x14ac:dyDescent="0.25">
      <c r="B2418" s="7"/>
      <c r="C2418" s="8"/>
      <c r="D2418" s="129"/>
      <c r="F2418" s="99"/>
      <c r="G2418" s="99"/>
      <c r="H2418" s="99"/>
      <c r="I2418" s="18"/>
      <c r="J2418" s="18"/>
      <c r="K2418" s="99">
        <f t="shared" si="82"/>
        <v>0</v>
      </c>
      <c r="M2418" s="96">
        <f t="shared" si="81"/>
        <v>1</v>
      </c>
      <c r="N2418" s="273"/>
    </row>
    <row r="2419" spans="2:14" x14ac:dyDescent="0.25">
      <c r="B2419" s="7"/>
      <c r="C2419" s="8"/>
      <c r="D2419" s="129"/>
      <c r="F2419" s="99"/>
      <c r="G2419" s="99"/>
      <c r="H2419" s="99"/>
      <c r="I2419" s="18"/>
      <c r="J2419" s="18"/>
      <c r="K2419" s="99">
        <f t="shared" si="82"/>
        <v>0</v>
      </c>
      <c r="M2419" s="96">
        <f t="shared" si="81"/>
        <v>1</v>
      </c>
      <c r="N2419" s="273"/>
    </row>
    <row r="2420" spans="2:14" x14ac:dyDescent="0.25">
      <c r="B2420" s="7"/>
      <c r="C2420" s="8"/>
      <c r="D2420" s="129"/>
      <c r="F2420" s="99"/>
      <c r="G2420" s="99"/>
      <c r="H2420" s="99"/>
      <c r="I2420" s="18"/>
      <c r="J2420" s="18"/>
      <c r="K2420" s="99">
        <f t="shared" si="82"/>
        <v>0</v>
      </c>
      <c r="M2420" s="96">
        <f t="shared" si="81"/>
        <v>1</v>
      </c>
      <c r="N2420" s="273"/>
    </row>
    <row r="2421" spans="2:14" x14ac:dyDescent="0.25">
      <c r="B2421" s="7"/>
      <c r="C2421" s="8"/>
      <c r="D2421" s="129"/>
      <c r="F2421" s="99"/>
      <c r="G2421" s="99"/>
      <c r="H2421" s="99"/>
      <c r="I2421" s="18"/>
      <c r="J2421" s="18"/>
      <c r="K2421" s="99">
        <f t="shared" si="82"/>
        <v>0</v>
      </c>
      <c r="M2421" s="96">
        <f t="shared" si="81"/>
        <v>1</v>
      </c>
      <c r="N2421" s="273"/>
    </row>
    <row r="2422" spans="2:14" x14ac:dyDescent="0.25">
      <c r="B2422" s="7"/>
      <c r="C2422" s="8"/>
      <c r="D2422" s="129"/>
      <c r="F2422" s="99"/>
      <c r="G2422" s="99"/>
      <c r="H2422" s="99"/>
      <c r="I2422" s="18"/>
      <c r="J2422" s="18"/>
      <c r="K2422" s="99">
        <f t="shared" si="82"/>
        <v>0</v>
      </c>
      <c r="M2422" s="96">
        <f t="shared" si="81"/>
        <v>1</v>
      </c>
      <c r="N2422" s="273"/>
    </row>
    <row r="2423" spans="2:14" x14ac:dyDescent="0.25">
      <c r="B2423" s="7"/>
      <c r="C2423" s="8"/>
      <c r="D2423" s="129"/>
      <c r="F2423" s="99"/>
      <c r="G2423" s="99"/>
      <c r="H2423" s="99"/>
      <c r="I2423" s="18"/>
      <c r="J2423" s="18"/>
      <c r="K2423" s="99">
        <f t="shared" si="82"/>
        <v>0</v>
      </c>
      <c r="M2423" s="96">
        <f t="shared" si="81"/>
        <v>1</v>
      </c>
      <c r="N2423" s="273"/>
    </row>
    <row r="2424" spans="2:14" x14ac:dyDescent="0.25">
      <c r="B2424" s="7"/>
      <c r="C2424" s="8"/>
      <c r="D2424" s="129"/>
      <c r="F2424" s="99"/>
      <c r="G2424" s="99"/>
      <c r="H2424" s="99"/>
      <c r="I2424" s="18"/>
      <c r="J2424" s="18"/>
      <c r="K2424" s="99">
        <f t="shared" si="82"/>
        <v>0</v>
      </c>
      <c r="M2424" s="96">
        <f t="shared" si="81"/>
        <v>1</v>
      </c>
      <c r="N2424" s="273"/>
    </row>
    <row r="2425" spans="2:14" x14ac:dyDescent="0.25">
      <c r="B2425" s="7"/>
      <c r="C2425" s="8"/>
      <c r="D2425" s="129"/>
      <c r="F2425" s="99"/>
      <c r="G2425" s="99"/>
      <c r="H2425" s="99"/>
      <c r="I2425" s="18"/>
      <c r="J2425" s="18"/>
      <c r="K2425" s="99">
        <f t="shared" si="82"/>
        <v>0</v>
      </c>
      <c r="M2425" s="96">
        <f t="shared" si="81"/>
        <v>1</v>
      </c>
      <c r="N2425" s="273"/>
    </row>
    <row r="2426" spans="2:14" x14ac:dyDescent="0.25">
      <c r="B2426" s="7"/>
      <c r="C2426" s="8"/>
      <c r="D2426" s="129"/>
      <c r="F2426" s="99"/>
      <c r="G2426" s="99"/>
      <c r="H2426" s="99"/>
      <c r="I2426" s="18"/>
      <c r="J2426" s="18"/>
      <c r="K2426" s="99">
        <f t="shared" si="82"/>
        <v>0</v>
      </c>
      <c r="M2426" s="96">
        <f t="shared" si="81"/>
        <v>1</v>
      </c>
      <c r="N2426" s="273"/>
    </row>
    <row r="2427" spans="2:14" x14ac:dyDescent="0.25">
      <c r="B2427" s="7"/>
      <c r="C2427" s="8"/>
      <c r="D2427" s="129"/>
      <c r="F2427" s="99"/>
      <c r="G2427" s="99"/>
      <c r="H2427" s="99"/>
      <c r="I2427" s="18"/>
      <c r="J2427" s="18"/>
      <c r="K2427" s="99">
        <f t="shared" si="82"/>
        <v>0</v>
      </c>
      <c r="M2427" s="96">
        <f t="shared" si="81"/>
        <v>1</v>
      </c>
      <c r="N2427" s="273"/>
    </row>
    <row r="2428" spans="2:14" x14ac:dyDescent="0.25">
      <c r="B2428" s="7"/>
      <c r="C2428" s="8"/>
      <c r="D2428" s="129"/>
      <c r="F2428" s="99"/>
      <c r="G2428" s="99"/>
      <c r="H2428" s="99"/>
      <c r="I2428" s="18"/>
      <c r="J2428" s="18"/>
      <c r="K2428" s="99">
        <f t="shared" si="82"/>
        <v>0</v>
      </c>
      <c r="M2428" s="96">
        <f t="shared" si="81"/>
        <v>1</v>
      </c>
      <c r="N2428" s="273"/>
    </row>
    <row r="2429" spans="2:14" x14ac:dyDescent="0.25">
      <c r="B2429" s="7"/>
      <c r="C2429" s="8"/>
      <c r="D2429" s="129"/>
      <c r="F2429" s="99"/>
      <c r="G2429" s="99"/>
      <c r="H2429" s="99"/>
      <c r="I2429" s="18"/>
      <c r="J2429" s="18"/>
      <c r="K2429" s="99">
        <f t="shared" si="82"/>
        <v>0</v>
      </c>
      <c r="M2429" s="96">
        <f t="shared" si="81"/>
        <v>1</v>
      </c>
      <c r="N2429" s="273"/>
    </row>
    <row r="2430" spans="2:14" x14ac:dyDescent="0.25">
      <c r="B2430" s="7"/>
      <c r="C2430" s="8"/>
      <c r="D2430" s="129"/>
      <c r="F2430" s="99"/>
      <c r="G2430" s="99"/>
      <c r="H2430" s="99"/>
      <c r="I2430" s="18"/>
      <c r="J2430" s="18"/>
      <c r="K2430" s="99">
        <f t="shared" si="82"/>
        <v>0</v>
      </c>
      <c r="M2430" s="96">
        <f t="shared" si="81"/>
        <v>1</v>
      </c>
      <c r="N2430" s="273"/>
    </row>
    <row r="2431" spans="2:14" x14ac:dyDescent="0.25">
      <c r="B2431" s="7"/>
      <c r="C2431" s="8"/>
      <c r="D2431" s="129"/>
      <c r="F2431" s="99"/>
      <c r="G2431" s="99"/>
      <c r="H2431" s="99"/>
      <c r="I2431" s="18"/>
      <c r="J2431" s="18"/>
      <c r="K2431" s="99">
        <f t="shared" si="82"/>
        <v>0</v>
      </c>
      <c r="M2431" s="96">
        <f t="shared" si="81"/>
        <v>1</v>
      </c>
      <c r="N2431" s="273"/>
    </row>
    <row r="2432" spans="2:14" x14ac:dyDescent="0.25">
      <c r="B2432" s="7"/>
      <c r="C2432" s="8"/>
      <c r="D2432" s="129"/>
      <c r="F2432" s="99"/>
      <c r="G2432" s="99"/>
      <c r="H2432" s="99"/>
      <c r="I2432" s="18"/>
      <c r="J2432" s="18"/>
      <c r="K2432" s="99">
        <f t="shared" si="82"/>
        <v>0</v>
      </c>
      <c r="M2432" s="96">
        <f t="shared" si="81"/>
        <v>1</v>
      </c>
      <c r="N2432" s="273"/>
    </row>
    <row r="2433" spans="2:14" x14ac:dyDescent="0.25">
      <c r="B2433" s="7"/>
      <c r="C2433" s="8"/>
      <c r="D2433" s="129"/>
      <c r="F2433" s="99"/>
      <c r="G2433" s="99"/>
      <c r="H2433" s="99"/>
      <c r="I2433" s="18"/>
      <c r="J2433" s="18"/>
      <c r="K2433" s="99">
        <f t="shared" si="82"/>
        <v>0</v>
      </c>
      <c r="M2433" s="96">
        <f t="shared" si="81"/>
        <v>1</v>
      </c>
      <c r="N2433" s="273"/>
    </row>
    <row r="2434" spans="2:14" x14ac:dyDescent="0.25">
      <c r="B2434" s="7"/>
      <c r="C2434" s="8"/>
      <c r="D2434" s="129"/>
      <c r="F2434" s="99"/>
      <c r="G2434" s="99"/>
      <c r="H2434" s="99"/>
      <c r="I2434" s="18"/>
      <c r="J2434" s="18"/>
      <c r="K2434" s="99">
        <f t="shared" si="82"/>
        <v>0</v>
      </c>
      <c r="M2434" s="96">
        <f t="shared" si="81"/>
        <v>1</v>
      </c>
      <c r="N2434" s="273"/>
    </row>
    <row r="2435" spans="2:14" x14ac:dyDescent="0.25">
      <c r="B2435" s="7"/>
      <c r="C2435" s="8"/>
      <c r="D2435" s="129"/>
      <c r="F2435" s="99"/>
      <c r="G2435" s="99"/>
      <c r="H2435" s="99"/>
      <c r="I2435" s="18"/>
      <c r="J2435" s="18"/>
      <c r="K2435" s="99">
        <f t="shared" si="82"/>
        <v>0</v>
      </c>
      <c r="M2435" s="96">
        <f t="shared" si="81"/>
        <v>1</v>
      </c>
      <c r="N2435" s="273"/>
    </row>
    <row r="2436" spans="2:14" x14ac:dyDescent="0.25">
      <c r="B2436" s="7"/>
      <c r="C2436" s="8"/>
      <c r="D2436" s="129"/>
      <c r="F2436" s="99"/>
      <c r="G2436" s="99"/>
      <c r="H2436" s="99"/>
      <c r="I2436" s="18"/>
      <c r="J2436" s="18"/>
      <c r="K2436" s="99">
        <f t="shared" si="82"/>
        <v>0</v>
      </c>
      <c r="M2436" s="96">
        <f t="shared" si="81"/>
        <v>1</v>
      </c>
      <c r="N2436" s="273"/>
    </row>
    <row r="2437" spans="2:14" x14ac:dyDescent="0.25">
      <c r="B2437" s="7"/>
      <c r="C2437" s="8"/>
      <c r="D2437" s="129"/>
      <c r="F2437" s="99"/>
      <c r="G2437" s="99"/>
      <c r="H2437" s="99"/>
      <c r="I2437" s="18"/>
      <c r="J2437" s="18"/>
      <c r="K2437" s="99">
        <f t="shared" si="82"/>
        <v>0</v>
      </c>
      <c r="M2437" s="96">
        <f t="shared" si="81"/>
        <v>1</v>
      </c>
      <c r="N2437" s="273"/>
    </row>
    <row r="2438" spans="2:14" x14ac:dyDescent="0.25">
      <c r="B2438" s="7"/>
      <c r="C2438" s="8"/>
      <c r="D2438" s="129"/>
      <c r="F2438" s="99"/>
      <c r="G2438" s="99"/>
      <c r="H2438" s="99"/>
      <c r="I2438" s="18"/>
      <c r="J2438" s="18"/>
      <c r="K2438" s="99">
        <f t="shared" si="82"/>
        <v>0</v>
      </c>
      <c r="M2438" s="96">
        <f t="shared" si="81"/>
        <v>1</v>
      </c>
      <c r="N2438" s="273"/>
    </row>
    <row r="2439" spans="2:14" x14ac:dyDescent="0.25">
      <c r="B2439" s="7"/>
      <c r="C2439" s="8"/>
      <c r="D2439" s="129"/>
      <c r="F2439" s="99"/>
      <c r="G2439" s="99"/>
      <c r="H2439" s="99"/>
      <c r="I2439" s="18"/>
      <c r="J2439" s="18"/>
      <c r="K2439" s="99">
        <f t="shared" si="82"/>
        <v>0</v>
      </c>
      <c r="M2439" s="96">
        <f t="shared" si="81"/>
        <v>1</v>
      </c>
      <c r="N2439" s="273"/>
    </row>
    <row r="2440" spans="2:14" x14ac:dyDescent="0.25">
      <c r="B2440" s="7"/>
      <c r="C2440" s="8"/>
      <c r="D2440" s="129"/>
      <c r="F2440" s="99"/>
      <c r="G2440" s="99"/>
      <c r="H2440" s="99"/>
      <c r="I2440" s="18"/>
      <c r="J2440" s="18"/>
      <c r="K2440" s="99">
        <f t="shared" si="82"/>
        <v>0</v>
      </c>
      <c r="M2440" s="96">
        <f t="shared" si="81"/>
        <v>1</v>
      </c>
      <c r="N2440" s="273"/>
    </row>
    <row r="2441" spans="2:14" x14ac:dyDescent="0.25">
      <c r="B2441" s="7"/>
      <c r="C2441" s="8"/>
      <c r="D2441" s="129"/>
      <c r="F2441" s="99"/>
      <c r="G2441" s="99"/>
      <c r="H2441" s="99"/>
      <c r="I2441" s="18"/>
      <c r="J2441" s="18"/>
      <c r="K2441" s="99">
        <f t="shared" si="82"/>
        <v>0</v>
      </c>
      <c r="M2441" s="96">
        <f t="shared" si="81"/>
        <v>1</v>
      </c>
      <c r="N2441" s="273"/>
    </row>
    <row r="2442" spans="2:14" x14ac:dyDescent="0.25">
      <c r="B2442" s="7"/>
      <c r="C2442" s="8"/>
      <c r="D2442" s="129"/>
      <c r="F2442" s="99"/>
      <c r="G2442" s="99"/>
      <c r="H2442" s="99"/>
      <c r="I2442" s="18"/>
      <c r="J2442" s="18"/>
      <c r="K2442" s="99">
        <f t="shared" si="82"/>
        <v>0</v>
      </c>
      <c r="M2442" s="96">
        <f t="shared" si="81"/>
        <v>1</v>
      </c>
      <c r="N2442" s="273"/>
    </row>
    <row r="2443" spans="2:14" x14ac:dyDescent="0.25">
      <c r="B2443" s="7"/>
      <c r="C2443" s="8"/>
      <c r="D2443" s="129"/>
      <c r="F2443" s="99"/>
      <c r="G2443" s="99"/>
      <c r="H2443" s="99"/>
      <c r="I2443" s="18"/>
      <c r="J2443" s="18"/>
      <c r="K2443" s="99">
        <f t="shared" si="82"/>
        <v>0</v>
      </c>
      <c r="M2443" s="96">
        <f t="shared" si="81"/>
        <v>1</v>
      </c>
      <c r="N2443" s="273"/>
    </row>
    <row r="2444" spans="2:14" x14ac:dyDescent="0.25">
      <c r="B2444" s="7"/>
      <c r="C2444" s="8"/>
      <c r="D2444" s="129"/>
      <c r="F2444" s="99"/>
      <c r="G2444" s="99"/>
      <c r="H2444" s="99"/>
      <c r="I2444" s="18"/>
      <c r="J2444" s="18"/>
      <c r="K2444" s="99">
        <f t="shared" si="82"/>
        <v>0</v>
      </c>
      <c r="M2444" s="96">
        <f t="shared" si="81"/>
        <v>1</v>
      </c>
      <c r="N2444" s="273"/>
    </row>
    <row r="2445" spans="2:14" x14ac:dyDescent="0.25">
      <c r="B2445" s="7"/>
      <c r="C2445" s="8"/>
      <c r="D2445" s="129"/>
      <c r="F2445" s="99"/>
      <c r="G2445" s="99"/>
      <c r="H2445" s="99"/>
      <c r="I2445" s="18"/>
      <c r="J2445" s="18"/>
      <c r="K2445" s="99">
        <f t="shared" si="82"/>
        <v>0</v>
      </c>
      <c r="M2445" s="96">
        <f t="shared" si="81"/>
        <v>1</v>
      </c>
      <c r="N2445" s="273"/>
    </row>
    <row r="2446" spans="2:14" x14ac:dyDescent="0.25">
      <c r="B2446" s="7"/>
      <c r="C2446" s="8"/>
      <c r="D2446" s="129"/>
      <c r="F2446" s="99"/>
      <c r="G2446" s="99"/>
      <c r="H2446" s="99"/>
      <c r="I2446" s="18"/>
      <c r="J2446" s="18"/>
      <c r="K2446" s="99">
        <f t="shared" si="82"/>
        <v>0</v>
      </c>
      <c r="M2446" s="96">
        <f t="shared" si="81"/>
        <v>1</v>
      </c>
      <c r="N2446" s="273"/>
    </row>
    <row r="2447" spans="2:14" x14ac:dyDescent="0.25">
      <c r="B2447" s="7"/>
      <c r="C2447" s="8"/>
      <c r="D2447" s="129"/>
      <c r="F2447" s="99"/>
      <c r="G2447" s="99"/>
      <c r="H2447" s="99"/>
      <c r="I2447" s="18"/>
      <c r="J2447" s="18"/>
      <c r="K2447" s="99">
        <f t="shared" si="82"/>
        <v>0</v>
      </c>
      <c r="M2447" s="96">
        <f t="shared" si="81"/>
        <v>1</v>
      </c>
      <c r="N2447" s="273"/>
    </row>
    <row r="2448" spans="2:14" x14ac:dyDescent="0.25">
      <c r="B2448" s="7"/>
      <c r="C2448" s="8"/>
      <c r="D2448" s="129"/>
      <c r="F2448" s="99"/>
      <c r="G2448" s="99"/>
      <c r="H2448" s="99"/>
      <c r="I2448" s="18"/>
      <c r="J2448" s="18"/>
      <c r="K2448" s="99">
        <f t="shared" si="82"/>
        <v>0</v>
      </c>
      <c r="M2448" s="96">
        <f t="shared" si="81"/>
        <v>1</v>
      </c>
      <c r="N2448" s="273"/>
    </row>
    <row r="2449" spans="2:14" x14ac:dyDescent="0.25">
      <c r="B2449" s="7"/>
      <c r="C2449" s="8"/>
      <c r="D2449" s="129"/>
      <c r="F2449" s="99"/>
      <c r="G2449" s="99"/>
      <c r="H2449" s="99"/>
      <c r="I2449" s="18"/>
      <c r="J2449" s="18"/>
      <c r="K2449" s="99">
        <f t="shared" si="82"/>
        <v>0</v>
      </c>
      <c r="M2449" s="96">
        <f t="shared" ref="M2449:M2512" si="83">UltimoDia(D2449)</f>
        <v>1</v>
      </c>
      <c r="N2449" s="273"/>
    </row>
    <row r="2450" spans="2:14" x14ac:dyDescent="0.25">
      <c r="B2450" s="7"/>
      <c r="C2450" s="8"/>
      <c r="D2450" s="129"/>
      <c r="F2450" s="99"/>
      <c r="G2450" s="99"/>
      <c r="H2450" s="99"/>
      <c r="I2450" s="18"/>
      <c r="J2450" s="18"/>
      <c r="K2450" s="99">
        <f t="shared" si="82"/>
        <v>0</v>
      </c>
      <c r="M2450" s="96">
        <f t="shared" si="83"/>
        <v>1</v>
      </c>
      <c r="N2450" s="273"/>
    </row>
    <row r="2451" spans="2:14" x14ac:dyDescent="0.25">
      <c r="B2451" s="7"/>
      <c r="C2451" s="8"/>
      <c r="D2451" s="129"/>
      <c r="F2451" s="99"/>
      <c r="G2451" s="99"/>
      <c r="H2451" s="99"/>
      <c r="I2451" s="18"/>
      <c r="J2451" s="18"/>
      <c r="K2451" s="99">
        <f t="shared" si="82"/>
        <v>0</v>
      </c>
      <c r="M2451" s="96">
        <f t="shared" si="83"/>
        <v>1</v>
      </c>
      <c r="N2451" s="273"/>
    </row>
    <row r="2452" spans="2:14" x14ac:dyDescent="0.25">
      <c r="B2452" s="7"/>
      <c r="C2452" s="8"/>
      <c r="D2452" s="129"/>
      <c r="F2452" s="99"/>
      <c r="G2452" s="99"/>
      <c r="H2452" s="99"/>
      <c r="I2452" s="18"/>
      <c r="J2452" s="18"/>
      <c r="K2452" s="99">
        <f t="shared" si="82"/>
        <v>0</v>
      </c>
      <c r="M2452" s="96">
        <f t="shared" si="83"/>
        <v>1</v>
      </c>
      <c r="N2452" s="273"/>
    </row>
    <row r="2453" spans="2:14" x14ac:dyDescent="0.25">
      <c r="B2453" s="7"/>
      <c r="C2453" s="8"/>
      <c r="D2453" s="129"/>
      <c r="F2453" s="99"/>
      <c r="G2453" s="99"/>
      <c r="H2453" s="99"/>
      <c r="I2453" s="18"/>
      <c r="J2453" s="18"/>
      <c r="K2453" s="99">
        <f t="shared" si="82"/>
        <v>0</v>
      </c>
      <c r="M2453" s="96">
        <f t="shared" si="83"/>
        <v>1</v>
      </c>
      <c r="N2453" s="273"/>
    </row>
    <row r="2454" spans="2:14" x14ac:dyDescent="0.25">
      <c r="B2454" s="7"/>
      <c r="C2454" s="8"/>
      <c r="D2454" s="129"/>
      <c r="F2454" s="99"/>
      <c r="G2454" s="99"/>
      <c r="H2454" s="99"/>
      <c r="I2454" s="18"/>
      <c r="J2454" s="18"/>
      <c r="K2454" s="99">
        <f t="shared" si="82"/>
        <v>0</v>
      </c>
      <c r="M2454" s="96">
        <f t="shared" si="83"/>
        <v>1</v>
      </c>
      <c r="N2454" s="273"/>
    </row>
    <row r="2455" spans="2:14" x14ac:dyDescent="0.25">
      <c r="B2455" s="7"/>
      <c r="C2455" s="8"/>
      <c r="D2455" s="129"/>
      <c r="F2455" s="99"/>
      <c r="G2455" s="99"/>
      <c r="H2455" s="99"/>
      <c r="I2455" s="18"/>
      <c r="J2455" s="18"/>
      <c r="K2455" s="99">
        <f t="shared" si="82"/>
        <v>0</v>
      </c>
      <c r="M2455" s="96">
        <f t="shared" si="83"/>
        <v>1</v>
      </c>
      <c r="N2455" s="273"/>
    </row>
    <row r="2456" spans="2:14" x14ac:dyDescent="0.25">
      <c r="B2456" s="7"/>
      <c r="C2456" s="8"/>
      <c r="D2456" s="129"/>
      <c r="F2456" s="99"/>
      <c r="G2456" s="99"/>
      <c r="H2456" s="99"/>
      <c r="I2456" s="18"/>
      <c r="J2456" s="18"/>
      <c r="K2456" s="99">
        <f t="shared" si="82"/>
        <v>0</v>
      </c>
      <c r="M2456" s="96">
        <f t="shared" si="83"/>
        <v>1</v>
      </c>
      <c r="N2456" s="273"/>
    </row>
    <row r="2457" spans="2:14" x14ac:dyDescent="0.25">
      <c r="B2457" s="7"/>
      <c r="C2457" s="8"/>
      <c r="D2457" s="129"/>
      <c r="F2457" s="99"/>
      <c r="G2457" s="99"/>
      <c r="H2457" s="99"/>
      <c r="I2457" s="18"/>
      <c r="J2457" s="18"/>
      <c r="K2457" s="99">
        <f t="shared" si="82"/>
        <v>0</v>
      </c>
      <c r="M2457" s="96">
        <f t="shared" si="83"/>
        <v>1</v>
      </c>
      <c r="N2457" s="273"/>
    </row>
    <row r="2458" spans="2:14" x14ac:dyDescent="0.25">
      <c r="B2458" s="7"/>
      <c r="C2458" s="8"/>
      <c r="D2458" s="129"/>
      <c r="F2458" s="99"/>
      <c r="G2458" s="99"/>
      <c r="H2458" s="99"/>
      <c r="I2458" s="18"/>
      <c r="J2458" s="18"/>
      <c r="K2458" s="99">
        <f t="shared" si="82"/>
        <v>0</v>
      </c>
      <c r="M2458" s="96">
        <f t="shared" si="83"/>
        <v>1</v>
      </c>
      <c r="N2458" s="273"/>
    </row>
    <row r="2459" spans="2:14" x14ac:dyDescent="0.25">
      <c r="B2459" s="7"/>
      <c r="C2459" s="8"/>
      <c r="D2459" s="129"/>
      <c r="F2459" s="99"/>
      <c r="G2459" s="99"/>
      <c r="H2459" s="99"/>
      <c r="I2459" s="18"/>
      <c r="J2459" s="18"/>
      <c r="K2459" s="99">
        <f t="shared" si="82"/>
        <v>0</v>
      </c>
      <c r="M2459" s="96">
        <f t="shared" si="83"/>
        <v>1</v>
      </c>
      <c r="N2459" s="273"/>
    </row>
    <row r="2460" spans="2:14" x14ac:dyDescent="0.25">
      <c r="B2460" s="7"/>
      <c r="C2460" s="8"/>
      <c r="D2460" s="129"/>
      <c r="F2460" s="99"/>
      <c r="G2460" s="99"/>
      <c r="H2460" s="99"/>
      <c r="I2460" s="18"/>
      <c r="J2460" s="18"/>
      <c r="K2460" s="99">
        <f t="shared" si="82"/>
        <v>0</v>
      </c>
      <c r="M2460" s="96">
        <f t="shared" si="83"/>
        <v>1</v>
      </c>
      <c r="N2460" s="273"/>
    </row>
    <row r="2461" spans="2:14" x14ac:dyDescent="0.25">
      <c r="B2461" s="7"/>
      <c r="C2461" s="8"/>
      <c r="D2461" s="129"/>
      <c r="F2461" s="99"/>
      <c r="G2461" s="99"/>
      <c r="H2461" s="99"/>
      <c r="I2461" s="18"/>
      <c r="J2461" s="18"/>
      <c r="K2461" s="99">
        <f t="shared" si="82"/>
        <v>0</v>
      </c>
      <c r="M2461" s="96">
        <f t="shared" si="83"/>
        <v>1</v>
      </c>
      <c r="N2461" s="273"/>
    </row>
    <row r="2462" spans="2:14" x14ac:dyDescent="0.25">
      <c r="B2462" s="7"/>
      <c r="C2462" s="8"/>
      <c r="D2462" s="129"/>
      <c r="F2462" s="99"/>
      <c r="G2462" s="99"/>
      <c r="H2462" s="99"/>
      <c r="I2462" s="18"/>
      <c r="J2462" s="18"/>
      <c r="K2462" s="99">
        <f t="shared" si="82"/>
        <v>0</v>
      </c>
      <c r="M2462" s="96">
        <f t="shared" si="83"/>
        <v>1</v>
      </c>
      <c r="N2462" s="273"/>
    </row>
    <row r="2463" spans="2:14" x14ac:dyDescent="0.25">
      <c r="B2463" s="7"/>
      <c r="C2463" s="8"/>
      <c r="D2463" s="129"/>
      <c r="F2463" s="99"/>
      <c r="G2463" s="99"/>
      <c r="H2463" s="99"/>
      <c r="I2463" s="18"/>
      <c r="J2463" s="18"/>
      <c r="K2463" s="99">
        <f t="shared" si="82"/>
        <v>0</v>
      </c>
      <c r="M2463" s="96">
        <f t="shared" si="83"/>
        <v>1</v>
      </c>
      <c r="N2463" s="273"/>
    </row>
    <row r="2464" spans="2:14" x14ac:dyDescent="0.25">
      <c r="B2464" s="7"/>
      <c r="C2464" s="8"/>
      <c r="D2464" s="129"/>
      <c r="F2464" s="99"/>
      <c r="G2464" s="99"/>
      <c r="H2464" s="99"/>
      <c r="I2464" s="18"/>
      <c r="J2464" s="18"/>
      <c r="K2464" s="99">
        <f t="shared" si="82"/>
        <v>0</v>
      </c>
      <c r="M2464" s="96">
        <f t="shared" si="83"/>
        <v>1</v>
      </c>
      <c r="N2464" s="273"/>
    </row>
    <row r="2465" spans="2:14" x14ac:dyDescent="0.25">
      <c r="B2465" s="7"/>
      <c r="C2465" s="8"/>
      <c r="D2465" s="129"/>
      <c r="F2465" s="99"/>
      <c r="G2465" s="99"/>
      <c r="H2465" s="99"/>
      <c r="I2465" s="18"/>
      <c r="J2465" s="18"/>
      <c r="K2465" s="99">
        <f t="shared" si="82"/>
        <v>0</v>
      </c>
      <c r="M2465" s="96">
        <f t="shared" si="83"/>
        <v>1</v>
      </c>
      <c r="N2465" s="273"/>
    </row>
    <row r="2466" spans="2:14" x14ac:dyDescent="0.25">
      <c r="B2466" s="7"/>
      <c r="C2466" s="8"/>
      <c r="D2466" s="129"/>
      <c r="F2466" s="99"/>
      <c r="G2466" s="99"/>
      <c r="H2466" s="99"/>
      <c r="I2466" s="18"/>
      <c r="J2466" s="18"/>
      <c r="K2466" s="99">
        <f t="shared" si="82"/>
        <v>0</v>
      </c>
      <c r="M2466" s="96">
        <f t="shared" si="83"/>
        <v>1</v>
      </c>
      <c r="N2466" s="273"/>
    </row>
    <row r="2467" spans="2:14" x14ac:dyDescent="0.25">
      <c r="B2467" s="7"/>
      <c r="C2467" s="8"/>
      <c r="D2467" s="129"/>
      <c r="F2467" s="99"/>
      <c r="G2467" s="99"/>
      <c r="H2467" s="99"/>
      <c r="I2467" s="18"/>
      <c r="J2467" s="18"/>
      <c r="K2467" s="99">
        <f t="shared" si="82"/>
        <v>0</v>
      </c>
      <c r="M2467" s="96">
        <f t="shared" si="83"/>
        <v>1</v>
      </c>
      <c r="N2467" s="273"/>
    </row>
    <row r="2468" spans="2:14" x14ac:dyDescent="0.25">
      <c r="B2468" s="7"/>
      <c r="C2468" s="8"/>
      <c r="D2468" s="129"/>
      <c r="F2468" s="99"/>
      <c r="G2468" s="99"/>
      <c r="H2468" s="99"/>
      <c r="I2468" s="18"/>
      <c r="J2468" s="18"/>
      <c r="K2468" s="99">
        <f t="shared" si="82"/>
        <v>0</v>
      </c>
      <c r="M2468" s="96">
        <f t="shared" si="83"/>
        <v>1</v>
      </c>
      <c r="N2468" s="273"/>
    </row>
    <row r="2469" spans="2:14" x14ac:dyDescent="0.25">
      <c r="B2469" s="7"/>
      <c r="C2469" s="8"/>
      <c r="D2469" s="129"/>
      <c r="F2469" s="99"/>
      <c r="G2469" s="99"/>
      <c r="H2469" s="99"/>
      <c r="I2469" s="18"/>
      <c r="J2469" s="18"/>
      <c r="K2469" s="99">
        <f t="shared" si="82"/>
        <v>0</v>
      </c>
      <c r="M2469" s="96">
        <f t="shared" si="83"/>
        <v>1</v>
      </c>
      <c r="N2469" s="273"/>
    </row>
    <row r="2470" spans="2:14" x14ac:dyDescent="0.25">
      <c r="B2470" s="7"/>
      <c r="C2470" s="8"/>
      <c r="D2470" s="129"/>
      <c r="F2470" s="99"/>
      <c r="G2470" s="99"/>
      <c r="H2470" s="99"/>
      <c r="I2470" s="18"/>
      <c r="J2470" s="18"/>
      <c r="K2470" s="99">
        <f t="shared" si="82"/>
        <v>0</v>
      </c>
      <c r="M2470" s="96">
        <f t="shared" si="83"/>
        <v>1</v>
      </c>
      <c r="N2470" s="273"/>
    </row>
    <row r="2471" spans="2:14" x14ac:dyDescent="0.25">
      <c r="B2471" s="7"/>
      <c r="C2471" s="8"/>
      <c r="D2471" s="129"/>
      <c r="F2471" s="99"/>
      <c r="G2471" s="99"/>
      <c r="H2471" s="99"/>
      <c r="I2471" s="18"/>
      <c r="J2471" s="18"/>
      <c r="K2471" s="99">
        <f t="shared" si="82"/>
        <v>0</v>
      </c>
      <c r="M2471" s="96">
        <f t="shared" si="83"/>
        <v>1</v>
      </c>
      <c r="N2471" s="273"/>
    </row>
    <row r="2472" spans="2:14" x14ac:dyDescent="0.25">
      <c r="B2472" s="7"/>
      <c r="C2472" s="8"/>
      <c r="D2472" s="129"/>
      <c r="F2472" s="99"/>
      <c r="G2472" s="99"/>
      <c r="H2472" s="99"/>
      <c r="I2472" s="18"/>
      <c r="J2472" s="18"/>
      <c r="K2472" s="99">
        <f t="shared" si="82"/>
        <v>0</v>
      </c>
      <c r="M2472" s="96">
        <f t="shared" si="83"/>
        <v>1</v>
      </c>
      <c r="N2472" s="273"/>
    </row>
    <row r="2473" spans="2:14" x14ac:dyDescent="0.25">
      <c r="B2473" s="7"/>
      <c r="C2473" s="8"/>
      <c r="D2473" s="129"/>
      <c r="F2473" s="99"/>
      <c r="G2473" s="99"/>
      <c r="H2473" s="99"/>
      <c r="I2473" s="18"/>
      <c r="J2473" s="18"/>
      <c r="K2473" s="99">
        <f t="shared" si="82"/>
        <v>0</v>
      </c>
      <c r="M2473" s="96">
        <f t="shared" si="83"/>
        <v>1</v>
      </c>
      <c r="N2473" s="273"/>
    </row>
    <row r="2474" spans="2:14" x14ac:dyDescent="0.25">
      <c r="B2474" s="7"/>
      <c r="C2474" s="8"/>
      <c r="D2474" s="129"/>
      <c r="F2474" s="99"/>
      <c r="G2474" s="99"/>
      <c r="H2474" s="99"/>
      <c r="I2474" s="18"/>
      <c r="J2474" s="18"/>
      <c r="K2474" s="99">
        <f t="shared" ref="K2474:K2537" si="84">IF(ctConta="",K2473+F2474,IF(I2474=ctConta,K2473+F2474,K2473))</f>
        <v>0</v>
      </c>
      <c r="M2474" s="96">
        <f t="shared" si="83"/>
        <v>1</v>
      </c>
      <c r="N2474" s="273"/>
    </row>
    <row r="2475" spans="2:14" x14ac:dyDescent="0.25">
      <c r="B2475" s="7"/>
      <c r="C2475" s="8"/>
      <c r="D2475" s="129"/>
      <c r="F2475" s="99"/>
      <c r="G2475" s="99"/>
      <c r="H2475" s="99"/>
      <c r="I2475" s="18"/>
      <c r="J2475" s="18"/>
      <c r="K2475" s="99">
        <f t="shared" si="84"/>
        <v>0</v>
      </c>
      <c r="M2475" s="96">
        <f t="shared" si="83"/>
        <v>1</v>
      </c>
      <c r="N2475" s="273"/>
    </row>
    <row r="2476" spans="2:14" x14ac:dyDescent="0.25">
      <c r="B2476" s="7"/>
      <c r="C2476" s="8"/>
      <c r="D2476" s="129"/>
      <c r="F2476" s="99"/>
      <c r="G2476" s="99"/>
      <c r="H2476" s="99"/>
      <c r="I2476" s="18"/>
      <c r="J2476" s="18"/>
      <c r="K2476" s="99">
        <f t="shared" si="84"/>
        <v>0</v>
      </c>
      <c r="M2476" s="96">
        <f t="shared" si="83"/>
        <v>1</v>
      </c>
      <c r="N2476" s="273"/>
    </row>
    <row r="2477" spans="2:14" x14ac:dyDescent="0.25">
      <c r="B2477" s="7"/>
      <c r="C2477" s="8"/>
      <c r="D2477" s="129"/>
      <c r="F2477" s="99"/>
      <c r="G2477" s="99"/>
      <c r="H2477" s="99"/>
      <c r="I2477" s="18"/>
      <c r="J2477" s="18"/>
      <c r="K2477" s="99">
        <f t="shared" si="84"/>
        <v>0</v>
      </c>
      <c r="M2477" s="96">
        <f t="shared" si="83"/>
        <v>1</v>
      </c>
      <c r="N2477" s="273"/>
    </row>
    <row r="2478" spans="2:14" x14ac:dyDescent="0.25">
      <c r="B2478" s="7"/>
      <c r="C2478" s="8"/>
      <c r="D2478" s="129"/>
      <c r="F2478" s="99"/>
      <c r="G2478" s="99"/>
      <c r="H2478" s="99"/>
      <c r="I2478" s="18"/>
      <c r="J2478" s="18"/>
      <c r="K2478" s="99">
        <f t="shared" si="84"/>
        <v>0</v>
      </c>
      <c r="M2478" s="96">
        <f t="shared" si="83"/>
        <v>1</v>
      </c>
      <c r="N2478" s="273"/>
    </row>
    <row r="2479" spans="2:14" x14ac:dyDescent="0.25">
      <c r="B2479" s="7"/>
      <c r="C2479" s="8"/>
      <c r="D2479" s="129"/>
      <c r="F2479" s="99"/>
      <c r="G2479" s="99"/>
      <c r="H2479" s="99"/>
      <c r="I2479" s="18"/>
      <c r="J2479" s="18"/>
      <c r="K2479" s="99">
        <f t="shared" si="84"/>
        <v>0</v>
      </c>
      <c r="M2479" s="96">
        <f t="shared" si="83"/>
        <v>1</v>
      </c>
      <c r="N2479" s="273"/>
    </row>
    <row r="2480" spans="2:14" x14ac:dyDescent="0.25">
      <c r="B2480" s="7"/>
      <c r="C2480" s="8"/>
      <c r="D2480" s="129"/>
      <c r="F2480" s="99"/>
      <c r="G2480" s="99"/>
      <c r="H2480" s="99"/>
      <c r="I2480" s="18"/>
      <c r="J2480" s="18"/>
      <c r="K2480" s="99">
        <f t="shared" si="84"/>
        <v>0</v>
      </c>
      <c r="M2480" s="96">
        <f t="shared" si="83"/>
        <v>1</v>
      </c>
      <c r="N2480" s="273"/>
    </row>
    <row r="2481" spans="2:14" x14ac:dyDescent="0.25">
      <c r="B2481" s="7"/>
      <c r="C2481" s="8"/>
      <c r="D2481" s="129"/>
      <c r="F2481" s="99"/>
      <c r="G2481" s="99"/>
      <c r="H2481" s="99"/>
      <c r="I2481" s="18"/>
      <c r="J2481" s="18"/>
      <c r="K2481" s="99">
        <f t="shared" si="84"/>
        <v>0</v>
      </c>
      <c r="M2481" s="96">
        <f t="shared" si="83"/>
        <v>1</v>
      </c>
      <c r="N2481" s="273"/>
    </row>
    <row r="2482" spans="2:14" x14ac:dyDescent="0.25">
      <c r="B2482" s="7"/>
      <c r="C2482" s="8"/>
      <c r="D2482" s="129"/>
      <c r="F2482" s="99"/>
      <c r="G2482" s="99"/>
      <c r="H2482" s="99"/>
      <c r="I2482" s="18"/>
      <c r="J2482" s="18"/>
      <c r="K2482" s="99">
        <f t="shared" si="84"/>
        <v>0</v>
      </c>
      <c r="M2482" s="96">
        <f t="shared" si="83"/>
        <v>1</v>
      </c>
      <c r="N2482" s="273"/>
    </row>
    <row r="2483" spans="2:14" x14ac:dyDescent="0.25">
      <c r="B2483" s="7"/>
      <c r="C2483" s="8"/>
      <c r="D2483" s="129"/>
      <c r="F2483" s="99"/>
      <c r="G2483" s="99"/>
      <c r="H2483" s="99"/>
      <c r="I2483" s="18"/>
      <c r="J2483" s="18"/>
      <c r="K2483" s="99">
        <f t="shared" si="84"/>
        <v>0</v>
      </c>
      <c r="M2483" s="96">
        <f t="shared" si="83"/>
        <v>1</v>
      </c>
      <c r="N2483" s="273"/>
    </row>
    <row r="2484" spans="2:14" x14ac:dyDescent="0.25">
      <c r="B2484" s="7"/>
      <c r="C2484" s="8"/>
      <c r="D2484" s="129"/>
      <c r="F2484" s="99"/>
      <c r="G2484" s="99"/>
      <c r="H2484" s="99"/>
      <c r="I2484" s="18"/>
      <c r="J2484" s="18"/>
      <c r="K2484" s="99">
        <f t="shared" si="84"/>
        <v>0</v>
      </c>
      <c r="M2484" s="96">
        <f t="shared" si="83"/>
        <v>1</v>
      </c>
      <c r="N2484" s="273"/>
    </row>
    <row r="2485" spans="2:14" x14ac:dyDescent="0.25">
      <c r="B2485" s="7"/>
      <c r="C2485" s="8"/>
      <c r="D2485" s="129"/>
      <c r="F2485" s="99"/>
      <c r="G2485" s="99"/>
      <c r="H2485" s="99"/>
      <c r="I2485" s="18"/>
      <c r="J2485" s="18"/>
      <c r="K2485" s="99">
        <f t="shared" si="84"/>
        <v>0</v>
      </c>
      <c r="M2485" s="96">
        <f t="shared" si="83"/>
        <v>1</v>
      </c>
      <c r="N2485" s="273"/>
    </row>
    <row r="2486" spans="2:14" x14ac:dyDescent="0.25">
      <c r="B2486" s="7"/>
      <c r="C2486" s="8"/>
      <c r="D2486" s="129"/>
      <c r="F2486" s="99"/>
      <c r="G2486" s="99"/>
      <c r="H2486" s="99"/>
      <c r="I2486" s="18"/>
      <c r="J2486" s="18"/>
      <c r="K2486" s="99">
        <f t="shared" si="84"/>
        <v>0</v>
      </c>
      <c r="M2486" s="96">
        <f t="shared" si="83"/>
        <v>1</v>
      </c>
      <c r="N2486" s="273"/>
    </row>
    <row r="2487" spans="2:14" x14ac:dyDescent="0.25">
      <c r="B2487" s="7"/>
      <c r="C2487" s="8"/>
      <c r="D2487" s="129"/>
      <c r="F2487" s="99"/>
      <c r="G2487" s="99"/>
      <c r="H2487" s="99"/>
      <c r="I2487" s="18"/>
      <c r="J2487" s="18"/>
      <c r="K2487" s="99">
        <f t="shared" si="84"/>
        <v>0</v>
      </c>
      <c r="M2487" s="96">
        <f t="shared" si="83"/>
        <v>1</v>
      </c>
      <c r="N2487" s="273"/>
    </row>
    <row r="2488" spans="2:14" x14ac:dyDescent="0.25">
      <c r="B2488" s="7"/>
      <c r="C2488" s="8"/>
      <c r="D2488" s="129"/>
      <c r="F2488" s="99"/>
      <c r="G2488" s="99"/>
      <c r="H2488" s="99"/>
      <c r="I2488" s="18"/>
      <c r="J2488" s="18"/>
      <c r="K2488" s="99">
        <f t="shared" si="84"/>
        <v>0</v>
      </c>
      <c r="M2488" s="96">
        <f t="shared" si="83"/>
        <v>1</v>
      </c>
      <c r="N2488" s="273"/>
    </row>
    <row r="2489" spans="2:14" x14ac:dyDescent="0.25">
      <c r="B2489" s="7"/>
      <c r="C2489" s="8"/>
      <c r="D2489" s="129"/>
      <c r="F2489" s="99"/>
      <c r="G2489" s="99"/>
      <c r="H2489" s="99"/>
      <c r="I2489" s="18"/>
      <c r="J2489" s="18"/>
      <c r="K2489" s="99">
        <f t="shared" si="84"/>
        <v>0</v>
      </c>
      <c r="M2489" s="96">
        <f t="shared" si="83"/>
        <v>1</v>
      </c>
      <c r="N2489" s="273"/>
    </row>
    <row r="2490" spans="2:14" x14ac:dyDescent="0.25">
      <c r="B2490" s="7"/>
      <c r="C2490" s="8"/>
      <c r="D2490" s="129"/>
      <c r="F2490" s="99"/>
      <c r="G2490" s="99"/>
      <c r="H2490" s="99"/>
      <c r="I2490" s="18"/>
      <c r="J2490" s="18"/>
      <c r="K2490" s="99">
        <f t="shared" si="84"/>
        <v>0</v>
      </c>
      <c r="M2490" s="96">
        <f t="shared" si="83"/>
        <v>1</v>
      </c>
      <c r="N2490" s="273"/>
    </row>
    <row r="2491" spans="2:14" x14ac:dyDescent="0.25">
      <c r="B2491" s="7"/>
      <c r="C2491" s="8"/>
      <c r="D2491" s="129"/>
      <c r="F2491" s="99"/>
      <c r="G2491" s="99"/>
      <c r="H2491" s="99"/>
      <c r="I2491" s="18"/>
      <c r="J2491" s="18"/>
      <c r="K2491" s="99">
        <f t="shared" si="84"/>
        <v>0</v>
      </c>
      <c r="M2491" s="96">
        <f t="shared" si="83"/>
        <v>1</v>
      </c>
      <c r="N2491" s="273"/>
    </row>
    <row r="2492" spans="2:14" x14ac:dyDescent="0.25">
      <c r="B2492" s="7"/>
      <c r="C2492" s="8"/>
      <c r="D2492" s="129"/>
      <c r="F2492" s="99"/>
      <c r="G2492" s="99"/>
      <c r="H2492" s="99"/>
      <c r="I2492" s="18"/>
      <c r="J2492" s="18"/>
      <c r="K2492" s="99">
        <f t="shared" si="84"/>
        <v>0</v>
      </c>
      <c r="M2492" s="96">
        <f t="shared" si="83"/>
        <v>1</v>
      </c>
      <c r="N2492" s="273"/>
    </row>
    <row r="2493" spans="2:14" x14ac:dyDescent="0.25">
      <c r="B2493" s="7"/>
      <c r="C2493" s="8"/>
      <c r="D2493" s="129"/>
      <c r="F2493" s="99"/>
      <c r="G2493" s="99"/>
      <c r="H2493" s="99"/>
      <c r="I2493" s="18"/>
      <c r="J2493" s="18"/>
      <c r="K2493" s="99">
        <f t="shared" si="84"/>
        <v>0</v>
      </c>
      <c r="M2493" s="96">
        <f t="shared" si="83"/>
        <v>1</v>
      </c>
      <c r="N2493" s="273"/>
    </row>
    <row r="2494" spans="2:14" x14ac:dyDescent="0.25">
      <c r="B2494" s="7"/>
      <c r="C2494" s="8"/>
      <c r="D2494" s="129"/>
      <c r="F2494" s="99"/>
      <c r="G2494" s="99"/>
      <c r="H2494" s="99"/>
      <c r="I2494" s="18"/>
      <c r="J2494" s="18"/>
      <c r="K2494" s="99">
        <f t="shared" si="84"/>
        <v>0</v>
      </c>
      <c r="M2494" s="96">
        <f t="shared" si="83"/>
        <v>1</v>
      </c>
      <c r="N2494" s="273"/>
    </row>
    <row r="2495" spans="2:14" x14ac:dyDescent="0.25">
      <c r="B2495" s="7"/>
      <c r="C2495" s="8"/>
      <c r="D2495" s="129"/>
      <c r="F2495" s="99"/>
      <c r="G2495" s="99"/>
      <c r="H2495" s="99"/>
      <c r="I2495" s="18"/>
      <c r="J2495" s="18"/>
      <c r="K2495" s="99">
        <f t="shared" si="84"/>
        <v>0</v>
      </c>
      <c r="M2495" s="96">
        <f t="shared" si="83"/>
        <v>1</v>
      </c>
      <c r="N2495" s="273"/>
    </row>
    <row r="2496" spans="2:14" x14ac:dyDescent="0.25">
      <c r="B2496" s="7"/>
      <c r="C2496" s="8"/>
      <c r="D2496" s="129"/>
      <c r="F2496" s="99"/>
      <c r="G2496" s="99"/>
      <c r="H2496" s="99"/>
      <c r="I2496" s="18"/>
      <c r="J2496" s="18"/>
      <c r="K2496" s="99">
        <f t="shared" si="84"/>
        <v>0</v>
      </c>
      <c r="M2496" s="96">
        <f t="shared" si="83"/>
        <v>1</v>
      </c>
      <c r="N2496" s="273"/>
    </row>
    <row r="2497" spans="2:14" x14ac:dyDescent="0.25">
      <c r="B2497" s="7"/>
      <c r="C2497" s="8"/>
      <c r="D2497" s="129"/>
      <c r="F2497" s="99"/>
      <c r="G2497" s="99"/>
      <c r="H2497" s="99"/>
      <c r="I2497" s="18"/>
      <c r="J2497" s="18"/>
      <c r="K2497" s="99">
        <f t="shared" si="84"/>
        <v>0</v>
      </c>
      <c r="M2497" s="96">
        <f t="shared" si="83"/>
        <v>1</v>
      </c>
      <c r="N2497" s="273"/>
    </row>
    <row r="2498" spans="2:14" x14ac:dyDescent="0.25">
      <c r="B2498" s="7"/>
      <c r="C2498" s="8"/>
      <c r="D2498" s="129"/>
      <c r="F2498" s="99"/>
      <c r="G2498" s="99"/>
      <c r="H2498" s="99"/>
      <c r="I2498" s="18"/>
      <c r="J2498" s="18"/>
      <c r="K2498" s="99">
        <f t="shared" si="84"/>
        <v>0</v>
      </c>
      <c r="M2498" s="96">
        <f t="shared" si="83"/>
        <v>1</v>
      </c>
      <c r="N2498" s="273"/>
    </row>
    <row r="2499" spans="2:14" x14ac:dyDescent="0.25">
      <c r="B2499" s="7"/>
      <c r="C2499" s="8"/>
      <c r="D2499" s="129"/>
      <c r="F2499" s="99"/>
      <c r="G2499" s="99"/>
      <c r="H2499" s="99"/>
      <c r="I2499" s="18"/>
      <c r="J2499" s="18"/>
      <c r="K2499" s="99">
        <f t="shared" si="84"/>
        <v>0</v>
      </c>
      <c r="M2499" s="96">
        <f t="shared" si="83"/>
        <v>1</v>
      </c>
      <c r="N2499" s="273"/>
    </row>
    <row r="2500" spans="2:14" x14ac:dyDescent="0.25">
      <c r="B2500" s="7"/>
      <c r="C2500" s="8"/>
      <c r="D2500" s="129"/>
      <c r="F2500" s="99"/>
      <c r="G2500" s="99"/>
      <c r="H2500" s="99"/>
      <c r="I2500" s="18"/>
      <c r="J2500" s="18"/>
      <c r="K2500" s="99">
        <f t="shared" si="84"/>
        <v>0</v>
      </c>
      <c r="M2500" s="96">
        <f t="shared" si="83"/>
        <v>1</v>
      </c>
      <c r="N2500" s="273"/>
    </row>
    <row r="2501" spans="2:14" x14ac:dyDescent="0.25">
      <c r="B2501" s="7"/>
      <c r="C2501" s="8"/>
      <c r="D2501" s="129"/>
      <c r="F2501" s="99"/>
      <c r="G2501" s="99"/>
      <c r="H2501" s="99"/>
      <c r="I2501" s="18"/>
      <c r="J2501" s="18"/>
      <c r="K2501" s="99">
        <f t="shared" si="84"/>
        <v>0</v>
      </c>
      <c r="M2501" s="96">
        <f t="shared" si="83"/>
        <v>1</v>
      </c>
      <c r="N2501" s="273"/>
    </row>
    <row r="2502" spans="2:14" x14ac:dyDescent="0.25">
      <c r="B2502" s="7"/>
      <c r="C2502" s="8"/>
      <c r="D2502" s="129"/>
      <c r="F2502" s="99"/>
      <c r="G2502" s="99"/>
      <c r="H2502" s="99"/>
      <c r="I2502" s="18"/>
      <c r="J2502" s="18"/>
      <c r="K2502" s="99">
        <f t="shared" si="84"/>
        <v>0</v>
      </c>
      <c r="M2502" s="96">
        <f t="shared" si="83"/>
        <v>1</v>
      </c>
      <c r="N2502" s="273"/>
    </row>
    <row r="2503" spans="2:14" x14ac:dyDescent="0.25">
      <c r="B2503" s="7"/>
      <c r="C2503" s="8"/>
      <c r="D2503" s="129"/>
      <c r="F2503" s="99"/>
      <c r="G2503" s="99"/>
      <c r="H2503" s="99"/>
      <c r="I2503" s="18"/>
      <c r="J2503" s="18"/>
      <c r="K2503" s="99">
        <f t="shared" si="84"/>
        <v>0</v>
      </c>
      <c r="M2503" s="96">
        <f t="shared" si="83"/>
        <v>1</v>
      </c>
      <c r="N2503" s="273"/>
    </row>
    <row r="2504" spans="2:14" x14ac:dyDescent="0.25">
      <c r="B2504" s="7"/>
      <c r="C2504" s="8"/>
      <c r="D2504" s="129"/>
      <c r="F2504" s="99"/>
      <c r="G2504" s="99"/>
      <c r="H2504" s="99"/>
      <c r="I2504" s="18"/>
      <c r="J2504" s="18"/>
      <c r="K2504" s="99">
        <f t="shared" si="84"/>
        <v>0</v>
      </c>
      <c r="M2504" s="96">
        <f t="shared" si="83"/>
        <v>1</v>
      </c>
      <c r="N2504" s="273"/>
    </row>
    <row r="2505" spans="2:14" x14ac:dyDescent="0.25">
      <c r="B2505" s="7"/>
      <c r="C2505" s="8"/>
      <c r="D2505" s="129"/>
      <c r="F2505" s="99"/>
      <c r="G2505" s="99"/>
      <c r="H2505" s="99"/>
      <c r="I2505" s="18"/>
      <c r="J2505" s="18"/>
      <c r="K2505" s="99">
        <f t="shared" si="84"/>
        <v>0</v>
      </c>
      <c r="M2505" s="96">
        <f t="shared" si="83"/>
        <v>1</v>
      </c>
      <c r="N2505" s="273"/>
    </row>
    <row r="2506" spans="2:14" x14ac:dyDescent="0.25">
      <c r="B2506" s="7"/>
      <c r="C2506" s="8"/>
      <c r="D2506" s="129"/>
      <c r="F2506" s="99"/>
      <c r="G2506" s="99"/>
      <c r="H2506" s="99"/>
      <c r="I2506" s="18"/>
      <c r="J2506" s="18"/>
      <c r="K2506" s="99">
        <f t="shared" si="84"/>
        <v>0</v>
      </c>
      <c r="M2506" s="96">
        <f t="shared" si="83"/>
        <v>1</v>
      </c>
      <c r="N2506" s="273"/>
    </row>
    <row r="2507" spans="2:14" x14ac:dyDescent="0.25">
      <c r="B2507" s="7"/>
      <c r="C2507" s="8"/>
      <c r="D2507" s="129"/>
      <c r="F2507" s="99"/>
      <c r="G2507" s="99"/>
      <c r="H2507" s="99"/>
      <c r="I2507" s="18"/>
      <c r="J2507" s="18"/>
      <c r="K2507" s="99">
        <f t="shared" si="84"/>
        <v>0</v>
      </c>
      <c r="M2507" s="96">
        <f t="shared" si="83"/>
        <v>1</v>
      </c>
      <c r="N2507" s="273"/>
    </row>
    <row r="2508" spans="2:14" x14ac:dyDescent="0.25">
      <c r="B2508" s="7"/>
      <c r="C2508" s="8"/>
      <c r="D2508" s="129"/>
      <c r="F2508" s="99"/>
      <c r="G2508" s="99"/>
      <c r="H2508" s="99"/>
      <c r="I2508" s="18"/>
      <c r="J2508" s="18"/>
      <c r="K2508" s="99">
        <f t="shared" si="84"/>
        <v>0</v>
      </c>
      <c r="M2508" s="96">
        <f t="shared" si="83"/>
        <v>1</v>
      </c>
      <c r="N2508" s="273"/>
    </row>
    <row r="2509" spans="2:14" x14ac:dyDescent="0.25">
      <c r="B2509" s="7"/>
      <c r="C2509" s="8"/>
      <c r="D2509" s="129"/>
      <c r="F2509" s="99"/>
      <c r="G2509" s="99"/>
      <c r="H2509" s="99"/>
      <c r="I2509" s="18"/>
      <c r="J2509" s="18"/>
      <c r="K2509" s="99">
        <f t="shared" si="84"/>
        <v>0</v>
      </c>
      <c r="M2509" s="96">
        <f t="shared" si="83"/>
        <v>1</v>
      </c>
      <c r="N2509" s="273"/>
    </row>
    <row r="2510" spans="2:14" x14ac:dyDescent="0.25">
      <c r="B2510" s="7"/>
      <c r="C2510" s="8"/>
      <c r="D2510" s="129"/>
      <c r="F2510" s="99"/>
      <c r="G2510" s="99"/>
      <c r="H2510" s="99"/>
      <c r="I2510" s="18"/>
      <c r="J2510" s="18"/>
      <c r="K2510" s="99">
        <f t="shared" si="84"/>
        <v>0</v>
      </c>
      <c r="M2510" s="96">
        <f t="shared" si="83"/>
        <v>1</v>
      </c>
      <c r="N2510" s="273"/>
    </row>
    <row r="2511" spans="2:14" x14ac:dyDescent="0.25">
      <c r="B2511" s="7"/>
      <c r="C2511" s="8"/>
      <c r="D2511" s="129"/>
      <c r="F2511" s="99"/>
      <c r="G2511" s="99"/>
      <c r="H2511" s="99"/>
      <c r="I2511" s="18"/>
      <c r="J2511" s="18"/>
      <c r="K2511" s="99">
        <f t="shared" si="84"/>
        <v>0</v>
      </c>
      <c r="M2511" s="96">
        <f t="shared" si="83"/>
        <v>1</v>
      </c>
      <c r="N2511" s="273"/>
    </row>
    <row r="2512" spans="2:14" x14ac:dyDescent="0.25">
      <c r="B2512" s="7"/>
      <c r="C2512" s="8"/>
      <c r="D2512" s="129"/>
      <c r="F2512" s="99"/>
      <c r="G2512" s="99"/>
      <c r="H2512" s="99"/>
      <c r="I2512" s="18"/>
      <c r="J2512" s="18"/>
      <c r="K2512" s="99">
        <f t="shared" si="84"/>
        <v>0</v>
      </c>
      <c r="M2512" s="96">
        <f t="shared" si="83"/>
        <v>1</v>
      </c>
      <c r="N2512" s="273"/>
    </row>
    <row r="2513" spans="2:14" x14ac:dyDescent="0.25">
      <c r="B2513" s="7"/>
      <c r="C2513" s="8"/>
      <c r="D2513" s="129"/>
      <c r="F2513" s="99"/>
      <c r="G2513" s="99"/>
      <c r="H2513" s="99"/>
      <c r="I2513" s="18"/>
      <c r="J2513" s="18"/>
      <c r="K2513" s="99">
        <f t="shared" si="84"/>
        <v>0</v>
      </c>
      <c r="M2513" s="96">
        <f t="shared" ref="M2513:M2576" si="85">UltimoDia(D2513)</f>
        <v>1</v>
      </c>
      <c r="N2513" s="273"/>
    </row>
    <row r="2514" spans="2:14" x14ac:dyDescent="0.25">
      <c r="B2514" s="7"/>
      <c r="C2514" s="8"/>
      <c r="D2514" s="129"/>
      <c r="F2514" s="99"/>
      <c r="G2514" s="99"/>
      <c r="H2514" s="99"/>
      <c r="I2514" s="18"/>
      <c r="J2514" s="18"/>
      <c r="K2514" s="99">
        <f t="shared" si="84"/>
        <v>0</v>
      </c>
      <c r="M2514" s="96">
        <f t="shared" si="85"/>
        <v>1</v>
      </c>
      <c r="N2514" s="273"/>
    </row>
    <row r="2515" spans="2:14" x14ac:dyDescent="0.25">
      <c r="B2515" s="7"/>
      <c r="C2515" s="8"/>
      <c r="D2515" s="129"/>
      <c r="F2515" s="99"/>
      <c r="G2515" s="99"/>
      <c r="H2515" s="99"/>
      <c r="I2515" s="18"/>
      <c r="J2515" s="18"/>
      <c r="K2515" s="99">
        <f t="shared" si="84"/>
        <v>0</v>
      </c>
      <c r="M2515" s="96">
        <f t="shared" si="85"/>
        <v>1</v>
      </c>
      <c r="N2515" s="273"/>
    </row>
    <row r="2516" spans="2:14" x14ac:dyDescent="0.25">
      <c r="B2516" s="7"/>
      <c r="C2516" s="8"/>
      <c r="D2516" s="129"/>
      <c r="F2516" s="99"/>
      <c r="G2516" s="99"/>
      <c r="H2516" s="99"/>
      <c r="I2516" s="18"/>
      <c r="J2516" s="18"/>
      <c r="K2516" s="99">
        <f t="shared" si="84"/>
        <v>0</v>
      </c>
      <c r="M2516" s="96">
        <f t="shared" si="85"/>
        <v>1</v>
      </c>
      <c r="N2516" s="273"/>
    </row>
    <row r="2517" spans="2:14" x14ac:dyDescent="0.25">
      <c r="B2517" s="7"/>
      <c r="C2517" s="8"/>
      <c r="D2517" s="129"/>
      <c r="F2517" s="99"/>
      <c r="G2517" s="99"/>
      <c r="H2517" s="99"/>
      <c r="I2517" s="18"/>
      <c r="J2517" s="18"/>
      <c r="K2517" s="99">
        <f t="shared" si="84"/>
        <v>0</v>
      </c>
      <c r="M2517" s="96">
        <f t="shared" si="85"/>
        <v>1</v>
      </c>
      <c r="N2517" s="273"/>
    </row>
    <row r="2518" spans="2:14" x14ac:dyDescent="0.25">
      <c r="B2518" s="7"/>
      <c r="C2518" s="8"/>
      <c r="D2518" s="129"/>
      <c r="F2518" s="99"/>
      <c r="G2518" s="99"/>
      <c r="H2518" s="99"/>
      <c r="I2518" s="18"/>
      <c r="J2518" s="18"/>
      <c r="K2518" s="99">
        <f t="shared" si="84"/>
        <v>0</v>
      </c>
      <c r="M2518" s="96">
        <f t="shared" si="85"/>
        <v>1</v>
      </c>
      <c r="N2518" s="273"/>
    </row>
    <row r="2519" spans="2:14" x14ac:dyDescent="0.25">
      <c r="B2519" s="7"/>
      <c r="C2519" s="8"/>
      <c r="D2519" s="129"/>
      <c r="F2519" s="99"/>
      <c r="G2519" s="99"/>
      <c r="H2519" s="99"/>
      <c r="I2519" s="18"/>
      <c r="J2519" s="18"/>
      <c r="K2519" s="99">
        <f t="shared" si="84"/>
        <v>0</v>
      </c>
      <c r="M2519" s="96">
        <f t="shared" si="85"/>
        <v>1</v>
      </c>
      <c r="N2519" s="273"/>
    </row>
    <row r="2520" spans="2:14" x14ac:dyDescent="0.25">
      <c r="B2520" s="7"/>
      <c r="C2520" s="8"/>
      <c r="D2520" s="129"/>
      <c r="F2520" s="99"/>
      <c r="G2520" s="99"/>
      <c r="H2520" s="99"/>
      <c r="I2520" s="18"/>
      <c r="J2520" s="18"/>
      <c r="K2520" s="99">
        <f t="shared" si="84"/>
        <v>0</v>
      </c>
      <c r="M2520" s="96">
        <f t="shared" si="85"/>
        <v>1</v>
      </c>
      <c r="N2520" s="273"/>
    </row>
    <row r="2521" spans="2:14" x14ac:dyDescent="0.25">
      <c r="B2521" s="7"/>
      <c r="C2521" s="8"/>
      <c r="D2521" s="129"/>
      <c r="F2521" s="99"/>
      <c r="G2521" s="99"/>
      <c r="H2521" s="99"/>
      <c r="I2521" s="18"/>
      <c r="J2521" s="18"/>
      <c r="K2521" s="99">
        <f t="shared" si="84"/>
        <v>0</v>
      </c>
      <c r="M2521" s="96">
        <f t="shared" si="85"/>
        <v>1</v>
      </c>
      <c r="N2521" s="273"/>
    </row>
    <row r="2522" spans="2:14" x14ac:dyDescent="0.25">
      <c r="B2522" s="7"/>
      <c r="C2522" s="8"/>
      <c r="D2522" s="129"/>
      <c r="F2522" s="99"/>
      <c r="G2522" s="99"/>
      <c r="H2522" s="99"/>
      <c r="I2522" s="18"/>
      <c r="J2522" s="18"/>
      <c r="K2522" s="99">
        <f t="shared" si="84"/>
        <v>0</v>
      </c>
      <c r="M2522" s="96">
        <f t="shared" si="85"/>
        <v>1</v>
      </c>
      <c r="N2522" s="273"/>
    </row>
    <row r="2523" spans="2:14" x14ac:dyDescent="0.25">
      <c r="B2523" s="7"/>
      <c r="C2523" s="8"/>
      <c r="D2523" s="129"/>
      <c r="F2523" s="99"/>
      <c r="G2523" s="99"/>
      <c r="H2523" s="99"/>
      <c r="I2523" s="18"/>
      <c r="J2523" s="18"/>
      <c r="K2523" s="99">
        <f t="shared" si="84"/>
        <v>0</v>
      </c>
      <c r="M2523" s="96">
        <f t="shared" si="85"/>
        <v>1</v>
      </c>
      <c r="N2523" s="273"/>
    </row>
    <row r="2524" spans="2:14" x14ac:dyDescent="0.25">
      <c r="B2524" s="7"/>
      <c r="C2524" s="8"/>
      <c r="D2524" s="129"/>
      <c r="F2524" s="99"/>
      <c r="G2524" s="99"/>
      <c r="H2524" s="99"/>
      <c r="I2524" s="18"/>
      <c r="J2524" s="18"/>
      <c r="K2524" s="99">
        <f t="shared" si="84"/>
        <v>0</v>
      </c>
      <c r="M2524" s="96">
        <f t="shared" si="85"/>
        <v>1</v>
      </c>
      <c r="N2524" s="273"/>
    </row>
    <row r="2525" spans="2:14" x14ac:dyDescent="0.25">
      <c r="B2525" s="7"/>
      <c r="C2525" s="8"/>
      <c r="D2525" s="129"/>
      <c r="F2525" s="99"/>
      <c r="G2525" s="99"/>
      <c r="H2525" s="99"/>
      <c r="I2525" s="18"/>
      <c r="J2525" s="18"/>
      <c r="K2525" s="99">
        <f t="shared" si="84"/>
        <v>0</v>
      </c>
      <c r="M2525" s="96">
        <f t="shared" si="85"/>
        <v>1</v>
      </c>
      <c r="N2525" s="273"/>
    </row>
    <row r="2526" spans="2:14" x14ac:dyDescent="0.25">
      <c r="B2526" s="7"/>
      <c r="C2526" s="8"/>
      <c r="D2526" s="129"/>
      <c r="F2526" s="99"/>
      <c r="G2526" s="99"/>
      <c r="H2526" s="99"/>
      <c r="I2526" s="18"/>
      <c r="J2526" s="18"/>
      <c r="K2526" s="99">
        <f t="shared" si="84"/>
        <v>0</v>
      </c>
      <c r="M2526" s="96">
        <f t="shared" si="85"/>
        <v>1</v>
      </c>
      <c r="N2526" s="273"/>
    </row>
    <row r="2527" spans="2:14" x14ac:dyDescent="0.25">
      <c r="B2527" s="7"/>
      <c r="C2527" s="8"/>
      <c r="D2527" s="129"/>
      <c r="F2527" s="99"/>
      <c r="G2527" s="99"/>
      <c r="H2527" s="99"/>
      <c r="I2527" s="18"/>
      <c r="J2527" s="18"/>
      <c r="K2527" s="99">
        <f t="shared" si="84"/>
        <v>0</v>
      </c>
      <c r="M2527" s="96">
        <f t="shared" si="85"/>
        <v>1</v>
      </c>
      <c r="N2527" s="273"/>
    </row>
    <row r="2528" spans="2:14" x14ac:dyDescent="0.25">
      <c r="B2528" s="7"/>
      <c r="C2528" s="8"/>
      <c r="D2528" s="129"/>
      <c r="F2528" s="99"/>
      <c r="G2528" s="99"/>
      <c r="H2528" s="99"/>
      <c r="I2528" s="18"/>
      <c r="J2528" s="18"/>
      <c r="K2528" s="99">
        <f t="shared" si="84"/>
        <v>0</v>
      </c>
      <c r="M2528" s="96">
        <f t="shared" si="85"/>
        <v>1</v>
      </c>
      <c r="N2528" s="273"/>
    </row>
    <row r="2529" spans="2:14" x14ac:dyDescent="0.25">
      <c r="B2529" s="7"/>
      <c r="C2529" s="8"/>
      <c r="D2529" s="129"/>
      <c r="F2529" s="99"/>
      <c r="G2529" s="99"/>
      <c r="H2529" s="99"/>
      <c r="I2529" s="18"/>
      <c r="J2529" s="18"/>
      <c r="K2529" s="99">
        <f t="shared" si="84"/>
        <v>0</v>
      </c>
      <c r="M2529" s="96">
        <f t="shared" si="85"/>
        <v>1</v>
      </c>
      <c r="N2529" s="273"/>
    </row>
    <row r="2530" spans="2:14" x14ac:dyDescent="0.25">
      <c r="B2530" s="7"/>
      <c r="C2530" s="8"/>
      <c r="D2530" s="129"/>
      <c r="F2530" s="99"/>
      <c r="G2530" s="99"/>
      <c r="H2530" s="99"/>
      <c r="I2530" s="18"/>
      <c r="J2530" s="18"/>
      <c r="K2530" s="99">
        <f t="shared" si="84"/>
        <v>0</v>
      </c>
      <c r="M2530" s="96">
        <f t="shared" si="85"/>
        <v>1</v>
      </c>
      <c r="N2530" s="273"/>
    </row>
    <row r="2531" spans="2:14" x14ac:dyDescent="0.25">
      <c r="B2531" s="7"/>
      <c r="C2531" s="8"/>
      <c r="D2531" s="129"/>
      <c r="F2531" s="99"/>
      <c r="G2531" s="99"/>
      <c r="H2531" s="99"/>
      <c r="I2531" s="18"/>
      <c r="J2531" s="18"/>
      <c r="K2531" s="99">
        <f t="shared" si="84"/>
        <v>0</v>
      </c>
      <c r="M2531" s="96">
        <f t="shared" si="85"/>
        <v>1</v>
      </c>
      <c r="N2531" s="273"/>
    </row>
    <row r="2532" spans="2:14" x14ac:dyDescent="0.25">
      <c r="B2532" s="7"/>
      <c r="C2532" s="8"/>
      <c r="D2532" s="129"/>
      <c r="F2532" s="99"/>
      <c r="G2532" s="99"/>
      <c r="H2532" s="99"/>
      <c r="I2532" s="18"/>
      <c r="J2532" s="18"/>
      <c r="K2532" s="99">
        <f t="shared" si="84"/>
        <v>0</v>
      </c>
      <c r="M2532" s="96">
        <f t="shared" si="85"/>
        <v>1</v>
      </c>
      <c r="N2532" s="273"/>
    </row>
    <row r="2533" spans="2:14" x14ac:dyDescent="0.25">
      <c r="B2533" s="7"/>
      <c r="C2533" s="8"/>
      <c r="D2533" s="129"/>
      <c r="F2533" s="99"/>
      <c r="G2533" s="99"/>
      <c r="H2533" s="99"/>
      <c r="I2533" s="18"/>
      <c r="J2533" s="18"/>
      <c r="K2533" s="99">
        <f t="shared" si="84"/>
        <v>0</v>
      </c>
      <c r="M2533" s="96">
        <f t="shared" si="85"/>
        <v>1</v>
      </c>
      <c r="N2533" s="273"/>
    </row>
    <row r="2534" spans="2:14" x14ac:dyDescent="0.25">
      <c r="B2534" s="7"/>
      <c r="C2534" s="8"/>
      <c r="D2534" s="129"/>
      <c r="F2534" s="99"/>
      <c r="G2534" s="99"/>
      <c r="H2534" s="99"/>
      <c r="I2534" s="18"/>
      <c r="J2534" s="18"/>
      <c r="K2534" s="99">
        <f t="shared" si="84"/>
        <v>0</v>
      </c>
      <c r="M2534" s="96">
        <f t="shared" si="85"/>
        <v>1</v>
      </c>
      <c r="N2534" s="273"/>
    </row>
    <row r="2535" spans="2:14" x14ac:dyDescent="0.25">
      <c r="B2535" s="7"/>
      <c r="C2535" s="8"/>
      <c r="D2535" s="129"/>
      <c r="F2535" s="99"/>
      <c r="G2535" s="99"/>
      <c r="H2535" s="99"/>
      <c r="I2535" s="18"/>
      <c r="J2535" s="18"/>
      <c r="K2535" s="99">
        <f t="shared" si="84"/>
        <v>0</v>
      </c>
      <c r="M2535" s="96">
        <f t="shared" si="85"/>
        <v>1</v>
      </c>
      <c r="N2535" s="273"/>
    </row>
    <row r="2536" spans="2:14" x14ac:dyDescent="0.25">
      <c r="B2536" s="7"/>
      <c r="C2536" s="8"/>
      <c r="D2536" s="129"/>
      <c r="F2536" s="99"/>
      <c r="G2536" s="99"/>
      <c r="H2536" s="99"/>
      <c r="I2536" s="18"/>
      <c r="J2536" s="18"/>
      <c r="K2536" s="99">
        <f t="shared" si="84"/>
        <v>0</v>
      </c>
      <c r="M2536" s="96">
        <f t="shared" si="85"/>
        <v>1</v>
      </c>
      <c r="N2536" s="273"/>
    </row>
    <row r="2537" spans="2:14" x14ac:dyDescent="0.25">
      <c r="B2537" s="7"/>
      <c r="C2537" s="8"/>
      <c r="D2537" s="129"/>
      <c r="F2537" s="99"/>
      <c r="G2537" s="99"/>
      <c r="H2537" s="99"/>
      <c r="I2537" s="18"/>
      <c r="J2537" s="18"/>
      <c r="K2537" s="99">
        <f t="shared" si="84"/>
        <v>0</v>
      </c>
      <c r="M2537" s="96">
        <f t="shared" si="85"/>
        <v>1</v>
      </c>
      <c r="N2537" s="273"/>
    </row>
    <row r="2538" spans="2:14" x14ac:dyDescent="0.25">
      <c r="B2538" s="7"/>
      <c r="C2538" s="8"/>
      <c r="D2538" s="129"/>
      <c r="F2538" s="99"/>
      <c r="G2538" s="99"/>
      <c r="H2538" s="99"/>
      <c r="I2538" s="18"/>
      <c r="J2538" s="18"/>
      <c r="K2538" s="99">
        <f t="shared" ref="K2538:K2601" si="86">IF(ctConta="",K2537+F2538,IF(I2538=ctConta,K2537+F2538,K2537))</f>
        <v>0</v>
      </c>
      <c r="M2538" s="96">
        <f t="shared" si="85"/>
        <v>1</v>
      </c>
      <c r="N2538" s="273"/>
    </row>
    <row r="2539" spans="2:14" x14ac:dyDescent="0.25">
      <c r="B2539" s="7"/>
      <c r="C2539" s="8"/>
      <c r="D2539" s="129"/>
      <c r="F2539" s="99"/>
      <c r="G2539" s="99"/>
      <c r="H2539" s="99"/>
      <c r="I2539" s="18"/>
      <c r="J2539" s="18"/>
      <c r="K2539" s="99">
        <f t="shared" si="86"/>
        <v>0</v>
      </c>
      <c r="M2539" s="96">
        <f t="shared" si="85"/>
        <v>1</v>
      </c>
      <c r="N2539" s="273"/>
    </row>
    <row r="2540" spans="2:14" x14ac:dyDescent="0.25">
      <c r="B2540" s="7"/>
      <c r="C2540" s="8"/>
      <c r="D2540" s="129"/>
      <c r="F2540" s="99"/>
      <c r="G2540" s="99"/>
      <c r="H2540" s="99"/>
      <c r="I2540" s="18"/>
      <c r="J2540" s="18"/>
      <c r="K2540" s="99">
        <f t="shared" si="86"/>
        <v>0</v>
      </c>
      <c r="M2540" s="96">
        <f t="shared" si="85"/>
        <v>1</v>
      </c>
      <c r="N2540" s="273"/>
    </row>
    <row r="2541" spans="2:14" x14ac:dyDescent="0.25">
      <c r="B2541" s="7"/>
      <c r="C2541" s="8"/>
      <c r="D2541" s="129"/>
      <c r="F2541" s="99"/>
      <c r="G2541" s="99"/>
      <c r="H2541" s="99"/>
      <c r="I2541" s="18"/>
      <c r="J2541" s="18"/>
      <c r="K2541" s="99">
        <f t="shared" si="86"/>
        <v>0</v>
      </c>
      <c r="M2541" s="96">
        <f t="shared" si="85"/>
        <v>1</v>
      </c>
      <c r="N2541" s="273"/>
    </row>
    <row r="2542" spans="2:14" x14ac:dyDescent="0.25">
      <c r="B2542" s="7"/>
      <c r="C2542" s="8"/>
      <c r="D2542" s="129"/>
      <c r="F2542" s="99"/>
      <c r="G2542" s="99"/>
      <c r="H2542" s="99"/>
      <c r="I2542" s="18"/>
      <c r="J2542" s="18"/>
      <c r="K2542" s="99">
        <f t="shared" si="86"/>
        <v>0</v>
      </c>
      <c r="M2542" s="96">
        <f t="shared" si="85"/>
        <v>1</v>
      </c>
      <c r="N2542" s="273"/>
    </row>
    <row r="2543" spans="2:14" x14ac:dyDescent="0.25">
      <c r="B2543" s="7"/>
      <c r="C2543" s="8"/>
      <c r="D2543" s="129"/>
      <c r="F2543" s="99"/>
      <c r="G2543" s="99"/>
      <c r="H2543" s="99"/>
      <c r="I2543" s="18"/>
      <c r="J2543" s="18"/>
      <c r="K2543" s="99">
        <f t="shared" si="86"/>
        <v>0</v>
      </c>
      <c r="M2543" s="96">
        <f t="shared" si="85"/>
        <v>1</v>
      </c>
      <c r="N2543" s="273"/>
    </row>
    <row r="2544" spans="2:14" x14ac:dyDescent="0.25">
      <c r="B2544" s="7"/>
      <c r="C2544" s="8"/>
      <c r="D2544" s="129"/>
      <c r="F2544" s="99"/>
      <c r="G2544" s="99"/>
      <c r="H2544" s="99"/>
      <c r="I2544" s="18"/>
      <c r="J2544" s="18"/>
      <c r="K2544" s="99">
        <f t="shared" si="86"/>
        <v>0</v>
      </c>
      <c r="M2544" s="96">
        <f t="shared" si="85"/>
        <v>1</v>
      </c>
      <c r="N2544" s="273"/>
    </row>
    <row r="2545" spans="2:14" x14ac:dyDescent="0.25">
      <c r="B2545" s="7"/>
      <c r="C2545" s="8"/>
      <c r="D2545" s="129"/>
      <c r="F2545" s="99"/>
      <c r="G2545" s="99"/>
      <c r="H2545" s="99"/>
      <c r="I2545" s="18"/>
      <c r="J2545" s="18"/>
      <c r="K2545" s="99">
        <f t="shared" si="86"/>
        <v>0</v>
      </c>
      <c r="M2545" s="96">
        <f t="shared" si="85"/>
        <v>1</v>
      </c>
      <c r="N2545" s="273"/>
    </row>
    <row r="2546" spans="2:14" x14ac:dyDescent="0.25">
      <c r="B2546" s="7"/>
      <c r="C2546" s="8"/>
      <c r="D2546" s="129"/>
      <c r="F2546" s="99"/>
      <c r="G2546" s="99"/>
      <c r="H2546" s="99"/>
      <c r="I2546" s="18"/>
      <c r="J2546" s="18"/>
      <c r="K2546" s="99">
        <f t="shared" si="86"/>
        <v>0</v>
      </c>
      <c r="M2546" s="96">
        <f t="shared" si="85"/>
        <v>1</v>
      </c>
      <c r="N2546" s="273"/>
    </row>
    <row r="2547" spans="2:14" x14ac:dyDescent="0.25">
      <c r="B2547" s="7"/>
      <c r="C2547" s="8"/>
      <c r="D2547" s="129"/>
      <c r="F2547" s="99"/>
      <c r="G2547" s="99"/>
      <c r="H2547" s="99"/>
      <c r="I2547" s="18"/>
      <c r="J2547" s="18"/>
      <c r="K2547" s="99">
        <f t="shared" si="86"/>
        <v>0</v>
      </c>
      <c r="M2547" s="96">
        <f t="shared" si="85"/>
        <v>1</v>
      </c>
      <c r="N2547" s="273"/>
    </row>
    <row r="2548" spans="2:14" x14ac:dyDescent="0.25">
      <c r="B2548" s="7"/>
      <c r="C2548" s="8"/>
      <c r="D2548" s="129"/>
      <c r="F2548" s="99"/>
      <c r="G2548" s="99"/>
      <c r="H2548" s="99"/>
      <c r="I2548" s="18"/>
      <c r="J2548" s="18"/>
      <c r="K2548" s="99">
        <f t="shared" si="86"/>
        <v>0</v>
      </c>
      <c r="M2548" s="96">
        <f t="shared" si="85"/>
        <v>1</v>
      </c>
      <c r="N2548" s="273"/>
    </row>
    <row r="2549" spans="2:14" x14ac:dyDescent="0.25">
      <c r="B2549" s="7"/>
      <c r="C2549" s="8"/>
      <c r="D2549" s="129"/>
      <c r="F2549" s="99"/>
      <c r="G2549" s="99"/>
      <c r="H2549" s="99"/>
      <c r="I2549" s="18"/>
      <c r="J2549" s="18"/>
      <c r="K2549" s="99">
        <f t="shared" si="86"/>
        <v>0</v>
      </c>
      <c r="M2549" s="96">
        <f t="shared" si="85"/>
        <v>1</v>
      </c>
      <c r="N2549" s="273"/>
    </row>
    <row r="2550" spans="2:14" x14ac:dyDescent="0.25">
      <c r="B2550" s="7"/>
      <c r="C2550" s="8"/>
      <c r="D2550" s="129"/>
      <c r="F2550" s="99"/>
      <c r="G2550" s="99"/>
      <c r="H2550" s="99"/>
      <c r="I2550" s="18"/>
      <c r="J2550" s="18"/>
      <c r="K2550" s="99">
        <f t="shared" si="86"/>
        <v>0</v>
      </c>
      <c r="M2550" s="96">
        <f t="shared" si="85"/>
        <v>1</v>
      </c>
      <c r="N2550" s="273"/>
    </row>
    <row r="2551" spans="2:14" x14ac:dyDescent="0.25">
      <c r="B2551" s="7"/>
      <c r="C2551" s="8"/>
      <c r="D2551" s="129"/>
      <c r="F2551" s="99"/>
      <c r="G2551" s="99"/>
      <c r="H2551" s="99"/>
      <c r="I2551" s="18"/>
      <c r="J2551" s="18"/>
      <c r="K2551" s="99">
        <f t="shared" si="86"/>
        <v>0</v>
      </c>
      <c r="M2551" s="96">
        <f t="shared" si="85"/>
        <v>1</v>
      </c>
      <c r="N2551" s="273"/>
    </row>
    <row r="2552" spans="2:14" x14ac:dyDescent="0.25">
      <c r="B2552" s="7"/>
      <c r="C2552" s="8"/>
      <c r="D2552" s="129"/>
      <c r="F2552" s="99"/>
      <c r="G2552" s="99"/>
      <c r="H2552" s="99"/>
      <c r="I2552" s="18"/>
      <c r="J2552" s="18"/>
      <c r="K2552" s="99">
        <f t="shared" si="86"/>
        <v>0</v>
      </c>
      <c r="M2552" s="96">
        <f t="shared" si="85"/>
        <v>1</v>
      </c>
      <c r="N2552" s="273"/>
    </row>
    <row r="2553" spans="2:14" x14ac:dyDescent="0.25">
      <c r="B2553" s="7"/>
      <c r="C2553" s="8"/>
      <c r="D2553" s="129"/>
      <c r="F2553" s="99"/>
      <c r="G2553" s="99"/>
      <c r="H2553" s="99"/>
      <c r="I2553" s="18"/>
      <c r="J2553" s="18"/>
      <c r="K2553" s="99">
        <f t="shared" si="86"/>
        <v>0</v>
      </c>
      <c r="M2553" s="96">
        <f t="shared" si="85"/>
        <v>1</v>
      </c>
      <c r="N2553" s="273"/>
    </row>
    <row r="2554" spans="2:14" x14ac:dyDescent="0.25">
      <c r="B2554" s="7"/>
      <c r="C2554" s="8"/>
      <c r="D2554" s="129"/>
      <c r="F2554" s="99"/>
      <c r="G2554" s="99"/>
      <c r="H2554" s="99"/>
      <c r="I2554" s="18"/>
      <c r="J2554" s="18"/>
      <c r="K2554" s="99">
        <f t="shared" si="86"/>
        <v>0</v>
      </c>
      <c r="M2554" s="96">
        <f t="shared" si="85"/>
        <v>1</v>
      </c>
      <c r="N2554" s="273"/>
    </row>
    <row r="2555" spans="2:14" x14ac:dyDescent="0.25">
      <c r="B2555" s="7"/>
      <c r="C2555" s="8"/>
      <c r="D2555" s="129"/>
      <c r="F2555" s="99"/>
      <c r="G2555" s="99"/>
      <c r="H2555" s="99"/>
      <c r="I2555" s="18"/>
      <c r="J2555" s="18"/>
      <c r="K2555" s="99">
        <f t="shared" si="86"/>
        <v>0</v>
      </c>
      <c r="M2555" s="96">
        <f t="shared" si="85"/>
        <v>1</v>
      </c>
      <c r="N2555" s="273"/>
    </row>
    <row r="2556" spans="2:14" x14ac:dyDescent="0.25">
      <c r="B2556" s="7"/>
      <c r="C2556" s="8"/>
      <c r="D2556" s="129"/>
      <c r="F2556" s="99"/>
      <c r="G2556" s="99"/>
      <c r="H2556" s="99"/>
      <c r="I2556" s="18"/>
      <c r="J2556" s="18"/>
      <c r="K2556" s="99">
        <f t="shared" si="86"/>
        <v>0</v>
      </c>
      <c r="M2556" s="96">
        <f t="shared" si="85"/>
        <v>1</v>
      </c>
      <c r="N2556" s="273"/>
    </row>
    <row r="2557" spans="2:14" x14ac:dyDescent="0.25">
      <c r="B2557" s="7"/>
      <c r="C2557" s="8"/>
      <c r="D2557" s="129"/>
      <c r="F2557" s="99"/>
      <c r="G2557" s="99"/>
      <c r="H2557" s="99"/>
      <c r="I2557" s="18"/>
      <c r="J2557" s="18"/>
      <c r="K2557" s="99">
        <f t="shared" si="86"/>
        <v>0</v>
      </c>
      <c r="M2557" s="96">
        <f t="shared" si="85"/>
        <v>1</v>
      </c>
      <c r="N2557" s="273"/>
    </row>
    <row r="2558" spans="2:14" x14ac:dyDescent="0.25">
      <c r="B2558" s="7"/>
      <c r="C2558" s="8"/>
      <c r="D2558" s="129"/>
      <c r="F2558" s="99"/>
      <c r="G2558" s="99"/>
      <c r="H2558" s="99"/>
      <c r="I2558" s="18"/>
      <c r="J2558" s="18"/>
      <c r="K2558" s="99">
        <f t="shared" si="86"/>
        <v>0</v>
      </c>
      <c r="M2558" s="96">
        <f t="shared" si="85"/>
        <v>1</v>
      </c>
      <c r="N2558" s="273"/>
    </row>
    <row r="2559" spans="2:14" x14ac:dyDescent="0.25">
      <c r="B2559" s="7"/>
      <c r="C2559" s="8"/>
      <c r="D2559" s="129"/>
      <c r="F2559" s="99"/>
      <c r="G2559" s="99"/>
      <c r="H2559" s="99"/>
      <c r="I2559" s="18"/>
      <c r="J2559" s="18"/>
      <c r="K2559" s="99">
        <f t="shared" si="86"/>
        <v>0</v>
      </c>
      <c r="M2559" s="96">
        <f t="shared" si="85"/>
        <v>1</v>
      </c>
      <c r="N2559" s="273"/>
    </row>
    <row r="2560" spans="2:14" x14ac:dyDescent="0.25">
      <c r="B2560" s="7"/>
      <c r="C2560" s="8"/>
      <c r="D2560" s="129"/>
      <c r="F2560" s="99"/>
      <c r="G2560" s="99"/>
      <c r="H2560" s="99"/>
      <c r="I2560" s="18"/>
      <c r="J2560" s="18"/>
      <c r="K2560" s="99">
        <f t="shared" si="86"/>
        <v>0</v>
      </c>
      <c r="M2560" s="96">
        <f t="shared" si="85"/>
        <v>1</v>
      </c>
      <c r="N2560" s="273"/>
    </row>
    <row r="2561" spans="2:14" x14ac:dyDescent="0.25">
      <c r="B2561" s="7"/>
      <c r="C2561" s="8"/>
      <c r="D2561" s="129"/>
      <c r="F2561" s="99"/>
      <c r="G2561" s="99"/>
      <c r="H2561" s="99"/>
      <c r="I2561" s="18"/>
      <c r="J2561" s="18"/>
      <c r="K2561" s="99">
        <f t="shared" si="86"/>
        <v>0</v>
      </c>
      <c r="M2561" s="96">
        <f t="shared" si="85"/>
        <v>1</v>
      </c>
      <c r="N2561" s="273"/>
    </row>
    <row r="2562" spans="2:14" x14ac:dyDescent="0.25">
      <c r="B2562" s="7"/>
      <c r="C2562" s="8"/>
      <c r="D2562" s="129"/>
      <c r="F2562" s="99"/>
      <c r="G2562" s="99"/>
      <c r="H2562" s="99"/>
      <c r="I2562" s="18"/>
      <c r="J2562" s="18"/>
      <c r="K2562" s="99">
        <f t="shared" si="86"/>
        <v>0</v>
      </c>
      <c r="M2562" s="96">
        <f t="shared" si="85"/>
        <v>1</v>
      </c>
      <c r="N2562" s="273"/>
    </row>
    <row r="2563" spans="2:14" x14ac:dyDescent="0.25">
      <c r="B2563" s="7"/>
      <c r="C2563" s="8"/>
      <c r="D2563" s="129"/>
      <c r="F2563" s="99"/>
      <c r="G2563" s="99"/>
      <c r="H2563" s="99"/>
      <c r="I2563" s="18"/>
      <c r="J2563" s="18"/>
      <c r="K2563" s="99">
        <f t="shared" si="86"/>
        <v>0</v>
      </c>
      <c r="M2563" s="96">
        <f t="shared" si="85"/>
        <v>1</v>
      </c>
      <c r="N2563" s="273"/>
    </row>
    <row r="2564" spans="2:14" x14ac:dyDescent="0.25">
      <c r="B2564" s="7"/>
      <c r="C2564" s="8"/>
      <c r="D2564" s="129"/>
      <c r="F2564" s="99"/>
      <c r="G2564" s="99"/>
      <c r="H2564" s="99"/>
      <c r="I2564" s="18"/>
      <c r="J2564" s="18"/>
      <c r="K2564" s="99">
        <f t="shared" si="86"/>
        <v>0</v>
      </c>
      <c r="M2564" s="96">
        <f t="shared" si="85"/>
        <v>1</v>
      </c>
      <c r="N2564" s="273"/>
    </row>
    <row r="2565" spans="2:14" x14ac:dyDescent="0.25">
      <c r="B2565" s="7"/>
      <c r="C2565" s="8"/>
      <c r="D2565" s="129"/>
      <c r="F2565" s="99"/>
      <c r="G2565" s="99"/>
      <c r="H2565" s="99"/>
      <c r="I2565" s="18"/>
      <c r="J2565" s="18"/>
      <c r="K2565" s="99">
        <f t="shared" si="86"/>
        <v>0</v>
      </c>
      <c r="M2565" s="96">
        <f t="shared" si="85"/>
        <v>1</v>
      </c>
      <c r="N2565" s="273"/>
    </row>
    <row r="2566" spans="2:14" x14ac:dyDescent="0.25">
      <c r="B2566" s="7"/>
      <c r="C2566" s="8"/>
      <c r="D2566" s="129"/>
      <c r="F2566" s="99"/>
      <c r="G2566" s="99"/>
      <c r="H2566" s="99"/>
      <c r="I2566" s="18"/>
      <c r="J2566" s="18"/>
      <c r="K2566" s="99">
        <f t="shared" si="86"/>
        <v>0</v>
      </c>
      <c r="M2566" s="96">
        <f t="shared" si="85"/>
        <v>1</v>
      </c>
      <c r="N2566" s="273"/>
    </row>
    <row r="2567" spans="2:14" x14ac:dyDescent="0.25">
      <c r="B2567" s="7"/>
      <c r="C2567" s="8"/>
      <c r="D2567" s="129"/>
      <c r="F2567" s="99"/>
      <c r="G2567" s="99"/>
      <c r="H2567" s="99"/>
      <c r="I2567" s="18"/>
      <c r="J2567" s="18"/>
      <c r="K2567" s="99">
        <f t="shared" si="86"/>
        <v>0</v>
      </c>
      <c r="M2567" s="96">
        <f t="shared" si="85"/>
        <v>1</v>
      </c>
      <c r="N2567" s="273"/>
    </row>
    <row r="2568" spans="2:14" x14ac:dyDescent="0.25">
      <c r="B2568" s="7"/>
      <c r="C2568" s="8"/>
      <c r="D2568" s="129"/>
      <c r="F2568" s="99"/>
      <c r="G2568" s="99"/>
      <c r="H2568" s="99"/>
      <c r="I2568" s="18"/>
      <c r="J2568" s="18"/>
      <c r="K2568" s="99">
        <f t="shared" si="86"/>
        <v>0</v>
      </c>
      <c r="M2568" s="96">
        <f t="shared" si="85"/>
        <v>1</v>
      </c>
      <c r="N2568" s="273"/>
    </row>
    <row r="2569" spans="2:14" x14ac:dyDescent="0.25">
      <c r="B2569" s="7"/>
      <c r="C2569" s="8"/>
      <c r="D2569" s="129"/>
      <c r="F2569" s="99"/>
      <c r="G2569" s="99"/>
      <c r="H2569" s="99"/>
      <c r="I2569" s="18"/>
      <c r="J2569" s="18"/>
      <c r="K2569" s="99">
        <f t="shared" si="86"/>
        <v>0</v>
      </c>
      <c r="M2569" s="96">
        <f t="shared" si="85"/>
        <v>1</v>
      </c>
      <c r="N2569" s="273"/>
    </row>
    <row r="2570" spans="2:14" x14ac:dyDescent="0.25">
      <c r="B2570" s="7"/>
      <c r="C2570" s="8"/>
      <c r="D2570" s="129"/>
      <c r="F2570" s="99"/>
      <c r="G2570" s="99"/>
      <c r="H2570" s="99"/>
      <c r="I2570" s="18"/>
      <c r="J2570" s="18"/>
      <c r="K2570" s="99">
        <f t="shared" si="86"/>
        <v>0</v>
      </c>
      <c r="M2570" s="96">
        <f t="shared" si="85"/>
        <v>1</v>
      </c>
      <c r="N2570" s="273"/>
    </row>
    <row r="2571" spans="2:14" x14ac:dyDescent="0.25">
      <c r="B2571" s="7"/>
      <c r="C2571" s="8"/>
      <c r="D2571" s="129"/>
      <c r="F2571" s="99"/>
      <c r="G2571" s="99"/>
      <c r="H2571" s="99"/>
      <c r="I2571" s="18"/>
      <c r="J2571" s="18"/>
      <c r="K2571" s="99">
        <f t="shared" si="86"/>
        <v>0</v>
      </c>
      <c r="M2571" s="96">
        <f t="shared" si="85"/>
        <v>1</v>
      </c>
      <c r="N2571" s="273"/>
    </row>
    <row r="2572" spans="2:14" x14ac:dyDescent="0.25">
      <c r="B2572" s="7"/>
      <c r="C2572" s="8"/>
      <c r="D2572" s="129"/>
      <c r="F2572" s="99"/>
      <c r="G2572" s="99"/>
      <c r="H2572" s="99"/>
      <c r="I2572" s="18"/>
      <c r="J2572" s="18"/>
      <c r="K2572" s="99">
        <f t="shared" si="86"/>
        <v>0</v>
      </c>
      <c r="M2572" s="96">
        <f t="shared" si="85"/>
        <v>1</v>
      </c>
      <c r="N2572" s="273"/>
    </row>
    <row r="2573" spans="2:14" x14ac:dyDescent="0.25">
      <c r="B2573" s="7"/>
      <c r="C2573" s="8"/>
      <c r="D2573" s="129"/>
      <c r="F2573" s="99"/>
      <c r="G2573" s="99"/>
      <c r="H2573" s="99"/>
      <c r="I2573" s="18"/>
      <c r="J2573" s="18"/>
      <c r="K2573" s="99">
        <f t="shared" si="86"/>
        <v>0</v>
      </c>
      <c r="M2573" s="96">
        <f t="shared" si="85"/>
        <v>1</v>
      </c>
      <c r="N2573" s="273"/>
    </row>
    <row r="2574" spans="2:14" x14ac:dyDescent="0.25">
      <c r="B2574" s="7"/>
      <c r="C2574" s="8"/>
      <c r="D2574" s="129"/>
      <c r="F2574" s="99"/>
      <c r="G2574" s="99"/>
      <c r="H2574" s="99"/>
      <c r="I2574" s="18"/>
      <c r="J2574" s="18"/>
      <c r="K2574" s="99">
        <f t="shared" si="86"/>
        <v>0</v>
      </c>
      <c r="M2574" s="96">
        <f t="shared" si="85"/>
        <v>1</v>
      </c>
      <c r="N2574" s="273"/>
    </row>
    <row r="2575" spans="2:14" x14ac:dyDescent="0.25">
      <c r="B2575" s="7"/>
      <c r="C2575" s="8"/>
      <c r="D2575" s="129"/>
      <c r="F2575" s="99"/>
      <c r="G2575" s="99"/>
      <c r="H2575" s="99"/>
      <c r="I2575" s="18"/>
      <c r="J2575" s="18"/>
      <c r="K2575" s="99">
        <f t="shared" si="86"/>
        <v>0</v>
      </c>
      <c r="M2575" s="96">
        <f t="shared" si="85"/>
        <v>1</v>
      </c>
      <c r="N2575" s="273"/>
    </row>
    <row r="2576" spans="2:14" x14ac:dyDescent="0.25">
      <c r="B2576" s="7"/>
      <c r="C2576" s="8"/>
      <c r="D2576" s="129"/>
      <c r="F2576" s="99"/>
      <c r="G2576" s="99"/>
      <c r="H2576" s="99"/>
      <c r="I2576" s="18"/>
      <c r="J2576" s="18"/>
      <c r="K2576" s="99">
        <f t="shared" si="86"/>
        <v>0</v>
      </c>
      <c r="M2576" s="96">
        <f t="shared" si="85"/>
        <v>1</v>
      </c>
      <c r="N2576" s="273"/>
    </row>
    <row r="2577" spans="2:14" x14ac:dyDescent="0.25">
      <c r="B2577" s="7"/>
      <c r="C2577" s="8"/>
      <c r="D2577" s="129"/>
      <c r="F2577" s="99"/>
      <c r="G2577" s="99"/>
      <c r="H2577" s="99"/>
      <c r="I2577" s="18"/>
      <c r="J2577" s="18"/>
      <c r="K2577" s="99">
        <f t="shared" si="86"/>
        <v>0</v>
      </c>
      <c r="M2577" s="96">
        <f t="shared" ref="M2577:M2640" si="87">UltimoDia(D2577)</f>
        <v>1</v>
      </c>
      <c r="N2577" s="273"/>
    </row>
    <row r="2578" spans="2:14" x14ac:dyDescent="0.25">
      <c r="B2578" s="7"/>
      <c r="C2578" s="8"/>
      <c r="D2578" s="129"/>
      <c r="F2578" s="99"/>
      <c r="G2578" s="99"/>
      <c r="H2578" s="99"/>
      <c r="I2578" s="18"/>
      <c r="J2578" s="18"/>
      <c r="K2578" s="99">
        <f t="shared" si="86"/>
        <v>0</v>
      </c>
      <c r="M2578" s="96">
        <f t="shared" si="87"/>
        <v>1</v>
      </c>
      <c r="N2578" s="273"/>
    </row>
    <row r="2579" spans="2:14" x14ac:dyDescent="0.25">
      <c r="B2579" s="7"/>
      <c r="C2579" s="8"/>
      <c r="D2579" s="129"/>
      <c r="F2579" s="99"/>
      <c r="G2579" s="99"/>
      <c r="H2579" s="99"/>
      <c r="I2579" s="18"/>
      <c r="J2579" s="18"/>
      <c r="K2579" s="99">
        <f t="shared" si="86"/>
        <v>0</v>
      </c>
      <c r="M2579" s="96">
        <f t="shared" si="87"/>
        <v>1</v>
      </c>
      <c r="N2579" s="273"/>
    </row>
    <row r="2580" spans="2:14" x14ac:dyDescent="0.25">
      <c r="B2580" s="7"/>
      <c r="C2580" s="8"/>
      <c r="D2580" s="129"/>
      <c r="F2580" s="99"/>
      <c r="G2580" s="99"/>
      <c r="H2580" s="99"/>
      <c r="I2580" s="18"/>
      <c r="J2580" s="18"/>
      <c r="K2580" s="99">
        <f t="shared" si="86"/>
        <v>0</v>
      </c>
      <c r="M2580" s="96">
        <f t="shared" si="87"/>
        <v>1</v>
      </c>
      <c r="N2580" s="273"/>
    </row>
    <row r="2581" spans="2:14" x14ac:dyDescent="0.25">
      <c r="B2581" s="7"/>
      <c r="C2581" s="8"/>
      <c r="D2581" s="129"/>
      <c r="F2581" s="99"/>
      <c r="G2581" s="99"/>
      <c r="H2581" s="99"/>
      <c r="I2581" s="18"/>
      <c r="J2581" s="18"/>
      <c r="K2581" s="99">
        <f t="shared" si="86"/>
        <v>0</v>
      </c>
      <c r="M2581" s="96">
        <f t="shared" si="87"/>
        <v>1</v>
      </c>
      <c r="N2581" s="273"/>
    </row>
    <row r="2582" spans="2:14" x14ac:dyDescent="0.25">
      <c r="B2582" s="7"/>
      <c r="C2582" s="8"/>
      <c r="D2582" s="129"/>
      <c r="F2582" s="99"/>
      <c r="G2582" s="99"/>
      <c r="H2582" s="99"/>
      <c r="I2582" s="18"/>
      <c r="J2582" s="18"/>
      <c r="K2582" s="99">
        <f t="shared" si="86"/>
        <v>0</v>
      </c>
      <c r="M2582" s="96">
        <f t="shared" si="87"/>
        <v>1</v>
      </c>
      <c r="N2582" s="273"/>
    </row>
    <row r="2583" spans="2:14" x14ac:dyDescent="0.25">
      <c r="B2583" s="7"/>
      <c r="C2583" s="8"/>
      <c r="D2583" s="129"/>
      <c r="F2583" s="99"/>
      <c r="G2583" s="99"/>
      <c r="H2583" s="99"/>
      <c r="I2583" s="18"/>
      <c r="J2583" s="18"/>
      <c r="K2583" s="99">
        <f t="shared" si="86"/>
        <v>0</v>
      </c>
      <c r="M2583" s="96">
        <f t="shared" si="87"/>
        <v>1</v>
      </c>
      <c r="N2583" s="273"/>
    </row>
    <row r="2584" spans="2:14" x14ac:dyDescent="0.25">
      <c r="B2584" s="7"/>
      <c r="C2584" s="8"/>
      <c r="D2584" s="129"/>
      <c r="F2584" s="99"/>
      <c r="G2584" s="99"/>
      <c r="H2584" s="99"/>
      <c r="I2584" s="18"/>
      <c r="J2584" s="18"/>
      <c r="K2584" s="99">
        <f t="shared" si="86"/>
        <v>0</v>
      </c>
      <c r="M2584" s="96">
        <f t="shared" si="87"/>
        <v>1</v>
      </c>
      <c r="N2584" s="273"/>
    </row>
    <row r="2585" spans="2:14" x14ac:dyDescent="0.25">
      <c r="B2585" s="7"/>
      <c r="C2585" s="8"/>
      <c r="D2585" s="129"/>
      <c r="F2585" s="99"/>
      <c r="G2585" s="99"/>
      <c r="H2585" s="99"/>
      <c r="I2585" s="18"/>
      <c r="J2585" s="18"/>
      <c r="K2585" s="99">
        <f t="shared" si="86"/>
        <v>0</v>
      </c>
      <c r="M2585" s="96">
        <f t="shared" si="87"/>
        <v>1</v>
      </c>
      <c r="N2585" s="273"/>
    </row>
    <row r="2586" spans="2:14" x14ac:dyDescent="0.25">
      <c r="B2586" s="7"/>
      <c r="C2586" s="8"/>
      <c r="D2586" s="129"/>
      <c r="F2586" s="99"/>
      <c r="G2586" s="99"/>
      <c r="H2586" s="99"/>
      <c r="I2586" s="18"/>
      <c r="J2586" s="18"/>
      <c r="K2586" s="99">
        <f t="shared" si="86"/>
        <v>0</v>
      </c>
      <c r="M2586" s="96">
        <f t="shared" si="87"/>
        <v>1</v>
      </c>
      <c r="N2586" s="273"/>
    </row>
    <row r="2587" spans="2:14" x14ac:dyDescent="0.25">
      <c r="B2587" s="7"/>
      <c r="C2587" s="8"/>
      <c r="D2587" s="129"/>
      <c r="F2587" s="99"/>
      <c r="G2587" s="99"/>
      <c r="H2587" s="99"/>
      <c r="I2587" s="18"/>
      <c r="J2587" s="18"/>
      <c r="K2587" s="99">
        <f t="shared" si="86"/>
        <v>0</v>
      </c>
      <c r="M2587" s="96">
        <f t="shared" si="87"/>
        <v>1</v>
      </c>
      <c r="N2587" s="273"/>
    </row>
    <row r="2588" spans="2:14" x14ac:dyDescent="0.25">
      <c r="B2588" s="7"/>
      <c r="C2588" s="8"/>
      <c r="D2588" s="129"/>
      <c r="F2588" s="99"/>
      <c r="G2588" s="99"/>
      <c r="H2588" s="99"/>
      <c r="I2588" s="18"/>
      <c r="J2588" s="18"/>
      <c r="K2588" s="99">
        <f t="shared" si="86"/>
        <v>0</v>
      </c>
      <c r="M2588" s="96">
        <f t="shared" si="87"/>
        <v>1</v>
      </c>
      <c r="N2588" s="273"/>
    </row>
    <row r="2589" spans="2:14" x14ac:dyDescent="0.25">
      <c r="B2589" s="7"/>
      <c r="C2589" s="8"/>
      <c r="D2589" s="129"/>
      <c r="F2589" s="99"/>
      <c r="G2589" s="99"/>
      <c r="H2589" s="99"/>
      <c r="I2589" s="18"/>
      <c r="J2589" s="18"/>
      <c r="K2589" s="99">
        <f t="shared" si="86"/>
        <v>0</v>
      </c>
      <c r="M2589" s="96">
        <f t="shared" si="87"/>
        <v>1</v>
      </c>
      <c r="N2589" s="273"/>
    </row>
    <row r="2590" spans="2:14" x14ac:dyDescent="0.25">
      <c r="B2590" s="7"/>
      <c r="C2590" s="8"/>
      <c r="D2590" s="129"/>
      <c r="F2590" s="99"/>
      <c r="G2590" s="99"/>
      <c r="H2590" s="99"/>
      <c r="I2590" s="18"/>
      <c r="J2590" s="18"/>
      <c r="K2590" s="99">
        <f t="shared" si="86"/>
        <v>0</v>
      </c>
      <c r="M2590" s="96">
        <f t="shared" si="87"/>
        <v>1</v>
      </c>
      <c r="N2590" s="273"/>
    </row>
    <row r="2591" spans="2:14" x14ac:dyDescent="0.25">
      <c r="B2591" s="7"/>
      <c r="C2591" s="8"/>
      <c r="D2591" s="129"/>
      <c r="F2591" s="99"/>
      <c r="G2591" s="99"/>
      <c r="H2591" s="99"/>
      <c r="I2591" s="18"/>
      <c r="J2591" s="18"/>
      <c r="K2591" s="99">
        <f t="shared" si="86"/>
        <v>0</v>
      </c>
      <c r="M2591" s="96">
        <f t="shared" si="87"/>
        <v>1</v>
      </c>
      <c r="N2591" s="273"/>
    </row>
    <row r="2592" spans="2:14" x14ac:dyDescent="0.25">
      <c r="B2592" s="7"/>
      <c r="C2592" s="8"/>
      <c r="D2592" s="129"/>
      <c r="F2592" s="99"/>
      <c r="G2592" s="99"/>
      <c r="H2592" s="99"/>
      <c r="I2592" s="18"/>
      <c r="J2592" s="18"/>
      <c r="K2592" s="99">
        <f t="shared" si="86"/>
        <v>0</v>
      </c>
      <c r="M2592" s="96">
        <f t="shared" si="87"/>
        <v>1</v>
      </c>
      <c r="N2592" s="273"/>
    </row>
    <row r="2593" spans="2:14" x14ac:dyDescent="0.25">
      <c r="B2593" s="7"/>
      <c r="C2593" s="8"/>
      <c r="D2593" s="129"/>
      <c r="F2593" s="99"/>
      <c r="G2593" s="99"/>
      <c r="H2593" s="99"/>
      <c r="I2593" s="18"/>
      <c r="J2593" s="18"/>
      <c r="K2593" s="99">
        <f t="shared" si="86"/>
        <v>0</v>
      </c>
      <c r="M2593" s="96">
        <f t="shared" si="87"/>
        <v>1</v>
      </c>
      <c r="N2593" s="273"/>
    </row>
    <row r="2594" spans="2:14" x14ac:dyDescent="0.25">
      <c r="B2594" s="7"/>
      <c r="C2594" s="8"/>
      <c r="D2594" s="129"/>
      <c r="F2594" s="99"/>
      <c r="G2594" s="99"/>
      <c r="H2594" s="99"/>
      <c r="I2594" s="18"/>
      <c r="J2594" s="18"/>
      <c r="K2594" s="99">
        <f t="shared" si="86"/>
        <v>0</v>
      </c>
      <c r="M2594" s="96">
        <f t="shared" si="87"/>
        <v>1</v>
      </c>
      <c r="N2594" s="273"/>
    </row>
    <row r="2595" spans="2:14" x14ac:dyDescent="0.25">
      <c r="B2595" s="7"/>
      <c r="C2595" s="8"/>
      <c r="D2595" s="129"/>
      <c r="F2595" s="99"/>
      <c r="G2595" s="99"/>
      <c r="H2595" s="99"/>
      <c r="I2595" s="18"/>
      <c r="J2595" s="18"/>
      <c r="K2595" s="99">
        <f t="shared" si="86"/>
        <v>0</v>
      </c>
      <c r="M2595" s="96">
        <f t="shared" si="87"/>
        <v>1</v>
      </c>
      <c r="N2595" s="273"/>
    </row>
    <row r="2596" spans="2:14" x14ac:dyDescent="0.25">
      <c r="B2596" s="7"/>
      <c r="C2596" s="8"/>
      <c r="D2596" s="129"/>
      <c r="F2596" s="99"/>
      <c r="G2596" s="99"/>
      <c r="H2596" s="99"/>
      <c r="I2596" s="18"/>
      <c r="J2596" s="18"/>
      <c r="K2596" s="99">
        <f t="shared" si="86"/>
        <v>0</v>
      </c>
      <c r="M2596" s="96">
        <f t="shared" si="87"/>
        <v>1</v>
      </c>
      <c r="N2596" s="273"/>
    </row>
    <row r="2597" spans="2:14" x14ac:dyDescent="0.25">
      <c r="B2597" s="7"/>
      <c r="C2597" s="8"/>
      <c r="D2597" s="129"/>
      <c r="F2597" s="99"/>
      <c r="G2597" s="99"/>
      <c r="H2597" s="99"/>
      <c r="I2597" s="18"/>
      <c r="J2597" s="18"/>
      <c r="K2597" s="99">
        <f t="shared" si="86"/>
        <v>0</v>
      </c>
      <c r="M2597" s="96">
        <f t="shared" si="87"/>
        <v>1</v>
      </c>
      <c r="N2597" s="273"/>
    </row>
    <row r="2598" spans="2:14" x14ac:dyDescent="0.25">
      <c r="B2598" s="7"/>
      <c r="C2598" s="8"/>
      <c r="D2598" s="129"/>
      <c r="F2598" s="99"/>
      <c r="G2598" s="99"/>
      <c r="H2598" s="99"/>
      <c r="I2598" s="18"/>
      <c r="J2598" s="18"/>
      <c r="K2598" s="99">
        <f t="shared" si="86"/>
        <v>0</v>
      </c>
      <c r="M2598" s="96">
        <f t="shared" si="87"/>
        <v>1</v>
      </c>
      <c r="N2598" s="273"/>
    </row>
    <row r="2599" spans="2:14" x14ac:dyDescent="0.25">
      <c r="B2599" s="7"/>
      <c r="C2599" s="8"/>
      <c r="D2599" s="129"/>
      <c r="F2599" s="99"/>
      <c r="G2599" s="99"/>
      <c r="H2599" s="99"/>
      <c r="I2599" s="18"/>
      <c r="J2599" s="18"/>
      <c r="K2599" s="99">
        <f t="shared" si="86"/>
        <v>0</v>
      </c>
      <c r="M2599" s="96">
        <f t="shared" si="87"/>
        <v>1</v>
      </c>
      <c r="N2599" s="273"/>
    </row>
    <row r="2600" spans="2:14" x14ac:dyDescent="0.25">
      <c r="B2600" s="7"/>
      <c r="C2600" s="8"/>
      <c r="D2600" s="129"/>
      <c r="F2600" s="99"/>
      <c r="G2600" s="99"/>
      <c r="H2600" s="99"/>
      <c r="I2600" s="18"/>
      <c r="J2600" s="18"/>
      <c r="K2600" s="99">
        <f t="shared" si="86"/>
        <v>0</v>
      </c>
      <c r="M2600" s="96">
        <f t="shared" si="87"/>
        <v>1</v>
      </c>
      <c r="N2600" s="273"/>
    </row>
    <row r="2601" spans="2:14" x14ac:dyDescent="0.25">
      <c r="B2601" s="7"/>
      <c r="C2601" s="8"/>
      <c r="D2601" s="129"/>
      <c r="F2601" s="99"/>
      <c r="G2601" s="99"/>
      <c r="H2601" s="99"/>
      <c r="I2601" s="18"/>
      <c r="J2601" s="18"/>
      <c r="K2601" s="99">
        <f t="shared" si="86"/>
        <v>0</v>
      </c>
      <c r="M2601" s="96">
        <f t="shared" si="87"/>
        <v>1</v>
      </c>
      <c r="N2601" s="273"/>
    </row>
    <row r="2602" spans="2:14" x14ac:dyDescent="0.25">
      <c r="B2602" s="7"/>
      <c r="C2602" s="8"/>
      <c r="D2602" s="129"/>
      <c r="F2602" s="99"/>
      <c r="G2602" s="99"/>
      <c r="H2602" s="99"/>
      <c r="I2602" s="18"/>
      <c r="J2602" s="18"/>
      <c r="K2602" s="99">
        <f t="shared" ref="K2602:K2665" si="88">IF(ctConta="",K2601+F2602,IF(I2602=ctConta,K2601+F2602,K2601))</f>
        <v>0</v>
      </c>
      <c r="M2602" s="96">
        <f t="shared" si="87"/>
        <v>1</v>
      </c>
      <c r="N2602" s="273"/>
    </row>
    <row r="2603" spans="2:14" x14ac:dyDescent="0.25">
      <c r="B2603" s="7"/>
      <c r="C2603" s="8"/>
      <c r="D2603" s="129"/>
      <c r="F2603" s="99"/>
      <c r="G2603" s="99"/>
      <c r="H2603" s="99"/>
      <c r="I2603" s="18"/>
      <c r="J2603" s="18"/>
      <c r="K2603" s="99">
        <f t="shared" si="88"/>
        <v>0</v>
      </c>
      <c r="M2603" s="96">
        <f t="shared" si="87"/>
        <v>1</v>
      </c>
      <c r="N2603" s="273"/>
    </row>
    <row r="2604" spans="2:14" x14ac:dyDescent="0.25">
      <c r="B2604" s="7"/>
      <c r="C2604" s="8"/>
      <c r="D2604" s="129"/>
      <c r="F2604" s="99"/>
      <c r="G2604" s="99"/>
      <c r="H2604" s="99"/>
      <c r="I2604" s="18"/>
      <c r="J2604" s="18"/>
      <c r="K2604" s="99">
        <f t="shared" si="88"/>
        <v>0</v>
      </c>
      <c r="M2604" s="96">
        <f t="shared" si="87"/>
        <v>1</v>
      </c>
      <c r="N2604" s="273"/>
    </row>
    <row r="2605" spans="2:14" x14ac:dyDescent="0.25">
      <c r="B2605" s="7"/>
      <c r="C2605" s="8"/>
      <c r="D2605" s="129"/>
      <c r="F2605" s="99"/>
      <c r="G2605" s="99"/>
      <c r="H2605" s="99"/>
      <c r="I2605" s="18"/>
      <c r="J2605" s="18"/>
      <c r="K2605" s="99">
        <f t="shared" si="88"/>
        <v>0</v>
      </c>
      <c r="M2605" s="96">
        <f t="shared" si="87"/>
        <v>1</v>
      </c>
      <c r="N2605" s="273"/>
    </row>
    <row r="2606" spans="2:14" x14ac:dyDescent="0.25">
      <c r="B2606" s="7"/>
      <c r="C2606" s="8"/>
      <c r="D2606" s="129"/>
      <c r="F2606" s="99"/>
      <c r="G2606" s="99"/>
      <c r="H2606" s="99"/>
      <c r="I2606" s="18"/>
      <c r="J2606" s="18"/>
      <c r="K2606" s="99">
        <f t="shared" si="88"/>
        <v>0</v>
      </c>
      <c r="M2606" s="96">
        <f t="shared" si="87"/>
        <v>1</v>
      </c>
      <c r="N2606" s="273"/>
    </row>
    <row r="2607" spans="2:14" x14ac:dyDescent="0.25">
      <c r="B2607" s="7"/>
      <c r="C2607" s="8"/>
      <c r="D2607" s="129"/>
      <c r="F2607" s="99"/>
      <c r="G2607" s="99"/>
      <c r="H2607" s="99"/>
      <c r="I2607" s="18"/>
      <c r="J2607" s="18"/>
      <c r="K2607" s="99">
        <f t="shared" si="88"/>
        <v>0</v>
      </c>
      <c r="M2607" s="96">
        <f t="shared" si="87"/>
        <v>1</v>
      </c>
      <c r="N2607" s="273"/>
    </row>
    <row r="2608" spans="2:14" x14ac:dyDescent="0.25">
      <c r="B2608" s="7"/>
      <c r="C2608" s="8"/>
      <c r="D2608" s="129"/>
      <c r="F2608" s="99"/>
      <c r="G2608" s="99"/>
      <c r="H2608" s="99"/>
      <c r="I2608" s="18"/>
      <c r="J2608" s="18"/>
      <c r="K2608" s="99">
        <f t="shared" si="88"/>
        <v>0</v>
      </c>
      <c r="M2608" s="96">
        <f t="shared" si="87"/>
        <v>1</v>
      </c>
      <c r="N2608" s="273"/>
    </row>
    <row r="2609" spans="2:14" x14ac:dyDescent="0.25">
      <c r="B2609" s="7"/>
      <c r="C2609" s="8"/>
      <c r="D2609" s="129"/>
      <c r="F2609" s="99"/>
      <c r="G2609" s="99"/>
      <c r="H2609" s="99"/>
      <c r="I2609" s="18"/>
      <c r="J2609" s="18"/>
      <c r="K2609" s="99">
        <f t="shared" si="88"/>
        <v>0</v>
      </c>
      <c r="M2609" s="96">
        <f t="shared" si="87"/>
        <v>1</v>
      </c>
      <c r="N2609" s="273"/>
    </row>
    <row r="2610" spans="2:14" x14ac:dyDescent="0.25">
      <c r="B2610" s="7"/>
      <c r="C2610" s="8"/>
      <c r="D2610" s="129"/>
      <c r="F2610" s="99"/>
      <c r="G2610" s="99"/>
      <c r="H2610" s="99"/>
      <c r="I2610" s="18"/>
      <c r="J2610" s="18"/>
      <c r="K2610" s="99">
        <f t="shared" si="88"/>
        <v>0</v>
      </c>
      <c r="M2610" s="96">
        <f t="shared" si="87"/>
        <v>1</v>
      </c>
      <c r="N2610" s="273"/>
    </row>
    <row r="2611" spans="2:14" x14ac:dyDescent="0.25">
      <c r="B2611" s="7"/>
      <c r="C2611" s="8"/>
      <c r="D2611" s="129"/>
      <c r="F2611" s="99"/>
      <c r="G2611" s="99"/>
      <c r="H2611" s="99"/>
      <c r="I2611" s="18"/>
      <c r="J2611" s="18"/>
      <c r="K2611" s="99">
        <f t="shared" si="88"/>
        <v>0</v>
      </c>
      <c r="M2611" s="96">
        <f t="shared" si="87"/>
        <v>1</v>
      </c>
      <c r="N2611" s="273"/>
    </row>
    <row r="2612" spans="2:14" x14ac:dyDescent="0.25">
      <c r="B2612" s="7"/>
      <c r="C2612" s="8"/>
      <c r="D2612" s="129"/>
      <c r="F2612" s="99"/>
      <c r="G2612" s="99"/>
      <c r="H2612" s="99"/>
      <c r="I2612" s="18"/>
      <c r="J2612" s="18"/>
      <c r="K2612" s="99">
        <f t="shared" si="88"/>
        <v>0</v>
      </c>
      <c r="M2612" s="96">
        <f t="shared" si="87"/>
        <v>1</v>
      </c>
      <c r="N2612" s="273"/>
    </row>
    <row r="2613" spans="2:14" x14ac:dyDescent="0.25">
      <c r="B2613" s="7"/>
      <c r="C2613" s="8"/>
      <c r="D2613" s="129"/>
      <c r="F2613" s="99"/>
      <c r="G2613" s="99"/>
      <c r="H2613" s="99"/>
      <c r="I2613" s="18"/>
      <c r="J2613" s="18"/>
      <c r="K2613" s="99">
        <f t="shared" si="88"/>
        <v>0</v>
      </c>
      <c r="M2613" s="96">
        <f t="shared" si="87"/>
        <v>1</v>
      </c>
      <c r="N2613" s="273"/>
    </row>
    <row r="2614" spans="2:14" x14ac:dyDescent="0.25">
      <c r="B2614" s="7"/>
      <c r="C2614" s="8"/>
      <c r="D2614" s="129"/>
      <c r="F2614" s="99"/>
      <c r="G2614" s="99"/>
      <c r="H2614" s="99"/>
      <c r="I2614" s="18"/>
      <c r="J2614" s="18"/>
      <c r="K2614" s="99">
        <f t="shared" si="88"/>
        <v>0</v>
      </c>
      <c r="M2614" s="96">
        <f t="shared" si="87"/>
        <v>1</v>
      </c>
      <c r="N2614" s="273"/>
    </row>
    <row r="2615" spans="2:14" x14ac:dyDescent="0.25">
      <c r="B2615" s="7"/>
      <c r="C2615" s="8"/>
      <c r="D2615" s="129"/>
      <c r="F2615" s="99"/>
      <c r="G2615" s="99"/>
      <c r="H2615" s="99"/>
      <c r="I2615" s="18"/>
      <c r="J2615" s="18"/>
      <c r="K2615" s="99">
        <f t="shared" si="88"/>
        <v>0</v>
      </c>
      <c r="M2615" s="96">
        <f t="shared" si="87"/>
        <v>1</v>
      </c>
      <c r="N2615" s="273"/>
    </row>
    <row r="2616" spans="2:14" x14ac:dyDescent="0.25">
      <c r="B2616" s="7"/>
      <c r="C2616" s="8"/>
      <c r="D2616" s="129"/>
      <c r="F2616" s="99"/>
      <c r="G2616" s="99"/>
      <c r="H2616" s="99"/>
      <c r="I2616" s="18"/>
      <c r="J2616" s="18"/>
      <c r="K2616" s="99">
        <f t="shared" si="88"/>
        <v>0</v>
      </c>
      <c r="M2616" s="96">
        <f t="shared" si="87"/>
        <v>1</v>
      </c>
      <c r="N2616" s="273"/>
    </row>
    <row r="2617" spans="2:14" x14ac:dyDescent="0.25">
      <c r="B2617" s="7"/>
      <c r="C2617" s="8"/>
      <c r="D2617" s="129"/>
      <c r="F2617" s="99"/>
      <c r="G2617" s="99"/>
      <c r="H2617" s="99"/>
      <c r="I2617" s="18"/>
      <c r="J2617" s="18"/>
      <c r="K2617" s="99">
        <f t="shared" si="88"/>
        <v>0</v>
      </c>
      <c r="M2617" s="96">
        <f t="shared" si="87"/>
        <v>1</v>
      </c>
      <c r="N2617" s="273"/>
    </row>
    <row r="2618" spans="2:14" x14ac:dyDescent="0.25">
      <c r="B2618" s="7"/>
      <c r="C2618" s="8"/>
      <c r="D2618" s="129"/>
      <c r="F2618" s="99"/>
      <c r="G2618" s="99"/>
      <c r="H2618" s="99"/>
      <c r="I2618" s="18"/>
      <c r="J2618" s="18"/>
      <c r="K2618" s="99">
        <f t="shared" si="88"/>
        <v>0</v>
      </c>
      <c r="M2618" s="96">
        <f t="shared" si="87"/>
        <v>1</v>
      </c>
      <c r="N2618" s="273"/>
    </row>
    <row r="2619" spans="2:14" x14ac:dyDescent="0.25">
      <c r="B2619" s="7"/>
      <c r="C2619" s="8"/>
      <c r="D2619" s="129"/>
      <c r="F2619" s="99"/>
      <c r="G2619" s="99"/>
      <c r="H2619" s="99"/>
      <c r="I2619" s="18"/>
      <c r="J2619" s="18"/>
      <c r="K2619" s="99">
        <f t="shared" si="88"/>
        <v>0</v>
      </c>
      <c r="M2619" s="96">
        <f t="shared" si="87"/>
        <v>1</v>
      </c>
      <c r="N2619" s="273"/>
    </row>
    <row r="2620" spans="2:14" x14ac:dyDescent="0.25">
      <c r="B2620" s="7"/>
      <c r="C2620" s="8"/>
      <c r="D2620" s="129"/>
      <c r="F2620" s="99"/>
      <c r="G2620" s="99"/>
      <c r="H2620" s="99"/>
      <c r="I2620" s="18"/>
      <c r="J2620" s="18"/>
      <c r="K2620" s="99">
        <f t="shared" si="88"/>
        <v>0</v>
      </c>
      <c r="M2620" s="96">
        <f t="shared" si="87"/>
        <v>1</v>
      </c>
      <c r="N2620" s="273"/>
    </row>
    <row r="2621" spans="2:14" x14ac:dyDescent="0.25">
      <c r="B2621" s="7"/>
      <c r="C2621" s="8"/>
      <c r="D2621" s="129"/>
      <c r="F2621" s="99"/>
      <c r="G2621" s="99"/>
      <c r="H2621" s="99"/>
      <c r="I2621" s="18"/>
      <c r="J2621" s="18"/>
      <c r="K2621" s="99">
        <f t="shared" si="88"/>
        <v>0</v>
      </c>
      <c r="M2621" s="96">
        <f t="shared" si="87"/>
        <v>1</v>
      </c>
      <c r="N2621" s="273"/>
    </row>
    <row r="2622" spans="2:14" x14ac:dyDescent="0.25">
      <c r="B2622" s="7"/>
      <c r="C2622" s="8"/>
      <c r="D2622" s="129"/>
      <c r="F2622" s="99"/>
      <c r="G2622" s="99"/>
      <c r="H2622" s="99"/>
      <c r="I2622" s="18"/>
      <c r="J2622" s="18"/>
      <c r="K2622" s="99">
        <f t="shared" si="88"/>
        <v>0</v>
      </c>
      <c r="M2622" s="96">
        <f t="shared" si="87"/>
        <v>1</v>
      </c>
      <c r="N2622" s="273"/>
    </row>
    <row r="2623" spans="2:14" x14ac:dyDescent="0.25">
      <c r="B2623" s="7"/>
      <c r="C2623" s="8"/>
      <c r="D2623" s="129"/>
      <c r="F2623" s="99"/>
      <c r="G2623" s="99"/>
      <c r="H2623" s="99"/>
      <c r="I2623" s="18"/>
      <c r="J2623" s="18"/>
      <c r="K2623" s="99">
        <f t="shared" si="88"/>
        <v>0</v>
      </c>
      <c r="M2623" s="96">
        <f t="shared" si="87"/>
        <v>1</v>
      </c>
      <c r="N2623" s="273"/>
    </row>
    <row r="2624" spans="2:14" x14ac:dyDescent="0.25">
      <c r="B2624" s="7"/>
      <c r="C2624" s="8"/>
      <c r="D2624" s="129"/>
      <c r="F2624" s="99"/>
      <c r="G2624" s="99"/>
      <c r="H2624" s="99"/>
      <c r="I2624" s="18"/>
      <c r="J2624" s="18"/>
      <c r="K2624" s="99">
        <f t="shared" si="88"/>
        <v>0</v>
      </c>
      <c r="M2624" s="96">
        <f t="shared" si="87"/>
        <v>1</v>
      </c>
      <c r="N2624" s="273"/>
    </row>
    <row r="2625" spans="2:14" x14ac:dyDescent="0.25">
      <c r="B2625" s="7"/>
      <c r="C2625" s="8"/>
      <c r="D2625" s="129"/>
      <c r="F2625" s="99"/>
      <c r="G2625" s="99"/>
      <c r="H2625" s="99"/>
      <c r="I2625" s="18"/>
      <c r="J2625" s="18"/>
      <c r="K2625" s="99">
        <f t="shared" si="88"/>
        <v>0</v>
      </c>
      <c r="M2625" s="96">
        <f t="shared" si="87"/>
        <v>1</v>
      </c>
      <c r="N2625" s="273"/>
    </row>
    <row r="2626" spans="2:14" x14ac:dyDescent="0.25">
      <c r="B2626" s="7"/>
      <c r="C2626" s="8"/>
      <c r="D2626" s="129"/>
      <c r="F2626" s="99"/>
      <c r="G2626" s="99"/>
      <c r="H2626" s="99"/>
      <c r="I2626" s="18"/>
      <c r="J2626" s="18"/>
      <c r="K2626" s="99">
        <f t="shared" si="88"/>
        <v>0</v>
      </c>
      <c r="M2626" s="96">
        <f t="shared" si="87"/>
        <v>1</v>
      </c>
      <c r="N2626" s="273"/>
    </row>
    <row r="2627" spans="2:14" x14ac:dyDescent="0.25">
      <c r="B2627" s="7"/>
      <c r="C2627" s="8"/>
      <c r="D2627" s="129"/>
      <c r="F2627" s="99"/>
      <c r="G2627" s="99"/>
      <c r="H2627" s="99"/>
      <c r="I2627" s="18"/>
      <c r="J2627" s="18"/>
      <c r="K2627" s="99">
        <f t="shared" si="88"/>
        <v>0</v>
      </c>
      <c r="M2627" s="96">
        <f t="shared" si="87"/>
        <v>1</v>
      </c>
      <c r="N2627" s="273"/>
    </row>
    <row r="2628" spans="2:14" x14ac:dyDescent="0.25">
      <c r="B2628" s="7"/>
      <c r="C2628" s="8"/>
      <c r="D2628" s="129"/>
      <c r="F2628" s="99"/>
      <c r="G2628" s="99"/>
      <c r="H2628" s="99"/>
      <c r="I2628" s="18"/>
      <c r="J2628" s="18"/>
      <c r="K2628" s="99">
        <f t="shared" si="88"/>
        <v>0</v>
      </c>
      <c r="M2628" s="96">
        <f t="shared" si="87"/>
        <v>1</v>
      </c>
      <c r="N2628" s="273"/>
    </row>
    <row r="2629" spans="2:14" x14ac:dyDescent="0.25">
      <c r="B2629" s="7"/>
      <c r="C2629" s="8"/>
      <c r="D2629" s="129"/>
      <c r="F2629" s="99"/>
      <c r="G2629" s="99"/>
      <c r="H2629" s="99"/>
      <c r="I2629" s="18"/>
      <c r="J2629" s="18"/>
      <c r="K2629" s="99">
        <f t="shared" si="88"/>
        <v>0</v>
      </c>
      <c r="M2629" s="96">
        <f t="shared" si="87"/>
        <v>1</v>
      </c>
      <c r="N2629" s="273"/>
    </row>
    <row r="2630" spans="2:14" x14ac:dyDescent="0.25">
      <c r="B2630" s="7"/>
      <c r="C2630" s="8"/>
      <c r="D2630" s="129"/>
      <c r="F2630" s="99"/>
      <c r="G2630" s="99"/>
      <c r="H2630" s="99"/>
      <c r="I2630" s="18"/>
      <c r="J2630" s="18"/>
      <c r="K2630" s="99">
        <f t="shared" si="88"/>
        <v>0</v>
      </c>
      <c r="M2630" s="96">
        <f t="shared" si="87"/>
        <v>1</v>
      </c>
      <c r="N2630" s="273"/>
    </row>
    <row r="2631" spans="2:14" x14ac:dyDescent="0.25">
      <c r="B2631" s="7"/>
      <c r="C2631" s="8"/>
      <c r="D2631" s="129"/>
      <c r="F2631" s="99"/>
      <c r="G2631" s="99"/>
      <c r="H2631" s="99"/>
      <c r="I2631" s="18"/>
      <c r="J2631" s="18"/>
      <c r="K2631" s="99">
        <f t="shared" si="88"/>
        <v>0</v>
      </c>
      <c r="M2631" s="96">
        <f t="shared" si="87"/>
        <v>1</v>
      </c>
      <c r="N2631" s="273"/>
    </row>
    <row r="2632" spans="2:14" x14ac:dyDescent="0.25">
      <c r="B2632" s="7"/>
      <c r="C2632" s="8"/>
      <c r="D2632" s="129"/>
      <c r="F2632" s="99"/>
      <c r="G2632" s="99"/>
      <c r="H2632" s="99"/>
      <c r="I2632" s="18"/>
      <c r="J2632" s="18"/>
      <c r="K2632" s="99">
        <f t="shared" si="88"/>
        <v>0</v>
      </c>
      <c r="M2632" s="96">
        <f t="shared" si="87"/>
        <v>1</v>
      </c>
      <c r="N2632" s="273"/>
    </row>
    <row r="2633" spans="2:14" x14ac:dyDescent="0.25">
      <c r="B2633" s="7"/>
      <c r="C2633" s="8"/>
      <c r="D2633" s="129"/>
      <c r="F2633" s="99"/>
      <c r="G2633" s="99"/>
      <c r="H2633" s="99"/>
      <c r="I2633" s="18"/>
      <c r="J2633" s="18"/>
      <c r="K2633" s="99">
        <f t="shared" si="88"/>
        <v>0</v>
      </c>
      <c r="M2633" s="96">
        <f t="shared" si="87"/>
        <v>1</v>
      </c>
      <c r="N2633" s="273"/>
    </row>
    <row r="2634" spans="2:14" x14ac:dyDescent="0.25">
      <c r="B2634" s="7"/>
      <c r="C2634" s="8"/>
      <c r="D2634" s="129"/>
      <c r="F2634" s="99"/>
      <c r="G2634" s="99"/>
      <c r="H2634" s="99"/>
      <c r="I2634" s="18"/>
      <c r="J2634" s="18"/>
      <c r="K2634" s="99">
        <f t="shared" si="88"/>
        <v>0</v>
      </c>
      <c r="M2634" s="96">
        <f t="shared" si="87"/>
        <v>1</v>
      </c>
      <c r="N2634" s="273"/>
    </row>
    <row r="2635" spans="2:14" x14ac:dyDescent="0.25">
      <c r="B2635" s="7"/>
      <c r="C2635" s="8"/>
      <c r="D2635" s="129"/>
      <c r="F2635" s="99"/>
      <c r="G2635" s="99"/>
      <c r="H2635" s="99"/>
      <c r="I2635" s="18"/>
      <c r="J2635" s="18"/>
      <c r="K2635" s="99">
        <f t="shared" si="88"/>
        <v>0</v>
      </c>
      <c r="M2635" s="96">
        <f t="shared" si="87"/>
        <v>1</v>
      </c>
      <c r="N2635" s="273"/>
    </row>
    <row r="2636" spans="2:14" x14ac:dyDescent="0.25">
      <c r="B2636" s="7"/>
      <c r="C2636" s="8"/>
      <c r="D2636" s="129"/>
      <c r="F2636" s="99"/>
      <c r="G2636" s="99"/>
      <c r="H2636" s="99"/>
      <c r="I2636" s="18"/>
      <c r="J2636" s="18"/>
      <c r="K2636" s="99">
        <f t="shared" si="88"/>
        <v>0</v>
      </c>
      <c r="M2636" s="96">
        <f t="shared" si="87"/>
        <v>1</v>
      </c>
      <c r="N2636" s="273"/>
    </row>
    <row r="2637" spans="2:14" x14ac:dyDescent="0.25">
      <c r="B2637" s="7"/>
      <c r="C2637" s="8"/>
      <c r="D2637" s="129"/>
      <c r="F2637" s="99"/>
      <c r="G2637" s="99"/>
      <c r="H2637" s="99"/>
      <c r="I2637" s="18"/>
      <c r="J2637" s="18"/>
      <c r="K2637" s="99">
        <f t="shared" si="88"/>
        <v>0</v>
      </c>
      <c r="M2637" s="96">
        <f t="shared" si="87"/>
        <v>1</v>
      </c>
      <c r="N2637" s="273"/>
    </row>
    <row r="2638" spans="2:14" x14ac:dyDescent="0.25">
      <c r="B2638" s="7"/>
      <c r="C2638" s="8"/>
      <c r="D2638" s="129"/>
      <c r="F2638" s="99"/>
      <c r="G2638" s="99"/>
      <c r="H2638" s="99"/>
      <c r="I2638" s="18"/>
      <c r="J2638" s="18"/>
      <c r="K2638" s="99">
        <f t="shared" si="88"/>
        <v>0</v>
      </c>
      <c r="M2638" s="96">
        <f t="shared" si="87"/>
        <v>1</v>
      </c>
      <c r="N2638" s="273"/>
    </row>
    <row r="2639" spans="2:14" x14ac:dyDescent="0.25">
      <c r="B2639" s="7"/>
      <c r="C2639" s="8"/>
      <c r="D2639" s="129"/>
      <c r="F2639" s="99"/>
      <c r="G2639" s="99"/>
      <c r="H2639" s="99"/>
      <c r="I2639" s="18"/>
      <c r="J2639" s="18"/>
      <c r="K2639" s="99">
        <f t="shared" si="88"/>
        <v>0</v>
      </c>
      <c r="M2639" s="96">
        <f t="shared" si="87"/>
        <v>1</v>
      </c>
      <c r="N2639" s="273"/>
    </row>
    <row r="2640" spans="2:14" x14ac:dyDescent="0.25">
      <c r="B2640" s="7"/>
      <c r="C2640" s="8"/>
      <c r="D2640" s="129"/>
      <c r="F2640" s="99"/>
      <c r="G2640" s="99"/>
      <c r="H2640" s="99"/>
      <c r="I2640" s="18"/>
      <c r="J2640" s="18"/>
      <c r="K2640" s="99">
        <f t="shared" si="88"/>
        <v>0</v>
      </c>
      <c r="M2640" s="96">
        <f t="shared" si="87"/>
        <v>1</v>
      </c>
      <c r="N2640" s="273"/>
    </row>
    <row r="2641" spans="2:14" x14ac:dyDescent="0.25">
      <c r="B2641" s="7"/>
      <c r="C2641" s="8"/>
      <c r="D2641" s="129"/>
      <c r="F2641" s="99"/>
      <c r="G2641" s="99"/>
      <c r="H2641" s="99"/>
      <c r="I2641" s="18"/>
      <c r="J2641" s="18"/>
      <c r="K2641" s="99">
        <f t="shared" si="88"/>
        <v>0</v>
      </c>
      <c r="M2641" s="96">
        <f t="shared" ref="M2641:M2704" si="89">UltimoDia(D2641)</f>
        <v>1</v>
      </c>
      <c r="N2641" s="273"/>
    </row>
    <row r="2642" spans="2:14" x14ac:dyDescent="0.25">
      <c r="B2642" s="7"/>
      <c r="C2642" s="8"/>
      <c r="D2642" s="129"/>
      <c r="F2642" s="99"/>
      <c r="G2642" s="99"/>
      <c r="H2642" s="99"/>
      <c r="I2642" s="18"/>
      <c r="J2642" s="18"/>
      <c r="K2642" s="99">
        <f t="shared" si="88"/>
        <v>0</v>
      </c>
      <c r="M2642" s="96">
        <f t="shared" si="89"/>
        <v>1</v>
      </c>
      <c r="N2642" s="273"/>
    </row>
    <row r="2643" spans="2:14" x14ac:dyDescent="0.25">
      <c r="B2643" s="7"/>
      <c r="C2643" s="8"/>
      <c r="D2643" s="129"/>
      <c r="F2643" s="99"/>
      <c r="G2643" s="99"/>
      <c r="H2643" s="99"/>
      <c r="I2643" s="18"/>
      <c r="J2643" s="18"/>
      <c r="K2643" s="99">
        <f t="shared" si="88"/>
        <v>0</v>
      </c>
      <c r="M2643" s="96">
        <f t="shared" si="89"/>
        <v>1</v>
      </c>
      <c r="N2643" s="273"/>
    </row>
    <row r="2644" spans="2:14" x14ac:dyDescent="0.25">
      <c r="B2644" s="7"/>
      <c r="C2644" s="8"/>
      <c r="D2644" s="129"/>
      <c r="F2644" s="99"/>
      <c r="G2644" s="99"/>
      <c r="H2644" s="99"/>
      <c r="I2644" s="18"/>
      <c r="J2644" s="18"/>
      <c r="K2644" s="99">
        <f t="shared" si="88"/>
        <v>0</v>
      </c>
      <c r="M2644" s="96">
        <f t="shared" si="89"/>
        <v>1</v>
      </c>
      <c r="N2644" s="273"/>
    </row>
    <row r="2645" spans="2:14" x14ac:dyDescent="0.25">
      <c r="B2645" s="7"/>
      <c r="C2645" s="8"/>
      <c r="D2645" s="129"/>
      <c r="F2645" s="99"/>
      <c r="G2645" s="99"/>
      <c r="H2645" s="99"/>
      <c r="I2645" s="18"/>
      <c r="J2645" s="18"/>
      <c r="K2645" s="99">
        <f t="shared" si="88"/>
        <v>0</v>
      </c>
      <c r="M2645" s="96">
        <f t="shared" si="89"/>
        <v>1</v>
      </c>
      <c r="N2645" s="273"/>
    </row>
    <row r="2646" spans="2:14" x14ac:dyDescent="0.25">
      <c r="B2646" s="7"/>
      <c r="C2646" s="8"/>
      <c r="D2646" s="129"/>
      <c r="F2646" s="99"/>
      <c r="G2646" s="99"/>
      <c r="H2646" s="99"/>
      <c r="I2646" s="18"/>
      <c r="J2646" s="18"/>
      <c r="K2646" s="99">
        <f t="shared" si="88"/>
        <v>0</v>
      </c>
      <c r="M2646" s="96">
        <f t="shared" si="89"/>
        <v>1</v>
      </c>
      <c r="N2646" s="273"/>
    </row>
    <row r="2647" spans="2:14" x14ac:dyDescent="0.25">
      <c r="B2647" s="7"/>
      <c r="C2647" s="8"/>
      <c r="D2647" s="129"/>
      <c r="F2647" s="99"/>
      <c r="G2647" s="99"/>
      <c r="H2647" s="99"/>
      <c r="I2647" s="18"/>
      <c r="J2647" s="18"/>
      <c r="K2647" s="99">
        <f t="shared" si="88"/>
        <v>0</v>
      </c>
      <c r="M2647" s="96">
        <f t="shared" si="89"/>
        <v>1</v>
      </c>
      <c r="N2647" s="273"/>
    </row>
    <row r="2648" spans="2:14" x14ac:dyDescent="0.25">
      <c r="B2648" s="7"/>
      <c r="C2648" s="8"/>
      <c r="D2648" s="129"/>
      <c r="F2648" s="99"/>
      <c r="G2648" s="99"/>
      <c r="H2648" s="99"/>
      <c r="I2648" s="18"/>
      <c r="J2648" s="18"/>
      <c r="K2648" s="99">
        <f t="shared" si="88"/>
        <v>0</v>
      </c>
      <c r="M2648" s="96">
        <f t="shared" si="89"/>
        <v>1</v>
      </c>
      <c r="N2648" s="273"/>
    </row>
    <row r="2649" spans="2:14" x14ac:dyDescent="0.25">
      <c r="B2649" s="7"/>
      <c r="C2649" s="8"/>
      <c r="D2649" s="129"/>
      <c r="F2649" s="99"/>
      <c r="G2649" s="99"/>
      <c r="H2649" s="99"/>
      <c r="I2649" s="18"/>
      <c r="J2649" s="18"/>
      <c r="K2649" s="99">
        <f t="shared" si="88"/>
        <v>0</v>
      </c>
      <c r="M2649" s="96">
        <f t="shared" si="89"/>
        <v>1</v>
      </c>
      <c r="N2649" s="273"/>
    </row>
    <row r="2650" spans="2:14" x14ac:dyDescent="0.25">
      <c r="B2650" s="7"/>
      <c r="C2650" s="8"/>
      <c r="D2650" s="129"/>
      <c r="F2650" s="99"/>
      <c r="G2650" s="99"/>
      <c r="H2650" s="99"/>
      <c r="I2650" s="18"/>
      <c r="J2650" s="18"/>
      <c r="K2650" s="99">
        <f t="shared" si="88"/>
        <v>0</v>
      </c>
      <c r="M2650" s="96">
        <f t="shared" si="89"/>
        <v>1</v>
      </c>
      <c r="N2650" s="273"/>
    </row>
    <row r="2651" spans="2:14" x14ac:dyDescent="0.25">
      <c r="B2651" s="7"/>
      <c r="C2651" s="8"/>
      <c r="D2651" s="129"/>
      <c r="F2651" s="99"/>
      <c r="G2651" s="99"/>
      <c r="H2651" s="99"/>
      <c r="I2651" s="18"/>
      <c r="J2651" s="18"/>
      <c r="K2651" s="99">
        <f t="shared" si="88"/>
        <v>0</v>
      </c>
      <c r="M2651" s="96">
        <f t="shared" si="89"/>
        <v>1</v>
      </c>
      <c r="N2651" s="273"/>
    </row>
    <row r="2652" spans="2:14" x14ac:dyDescent="0.25">
      <c r="B2652" s="7"/>
      <c r="C2652" s="8"/>
      <c r="D2652" s="129"/>
      <c r="F2652" s="99"/>
      <c r="G2652" s="99"/>
      <c r="H2652" s="99"/>
      <c r="I2652" s="18"/>
      <c r="J2652" s="18"/>
      <c r="K2652" s="99">
        <f t="shared" si="88"/>
        <v>0</v>
      </c>
      <c r="M2652" s="96">
        <f t="shared" si="89"/>
        <v>1</v>
      </c>
      <c r="N2652" s="273"/>
    </row>
    <row r="2653" spans="2:14" x14ac:dyDescent="0.25">
      <c r="B2653" s="7"/>
      <c r="C2653" s="8"/>
      <c r="D2653" s="129"/>
      <c r="F2653" s="99"/>
      <c r="G2653" s="99"/>
      <c r="H2653" s="99"/>
      <c r="I2653" s="18"/>
      <c r="J2653" s="18"/>
      <c r="K2653" s="99">
        <f t="shared" si="88"/>
        <v>0</v>
      </c>
      <c r="M2653" s="96">
        <f t="shared" si="89"/>
        <v>1</v>
      </c>
      <c r="N2653" s="273"/>
    </row>
    <row r="2654" spans="2:14" x14ac:dyDescent="0.25">
      <c r="B2654" s="7"/>
      <c r="C2654" s="8"/>
      <c r="D2654" s="129"/>
      <c r="F2654" s="99"/>
      <c r="G2654" s="99"/>
      <c r="H2654" s="99"/>
      <c r="I2654" s="18"/>
      <c r="J2654" s="18"/>
      <c r="K2654" s="99">
        <f t="shared" si="88"/>
        <v>0</v>
      </c>
      <c r="M2654" s="96">
        <f t="shared" si="89"/>
        <v>1</v>
      </c>
      <c r="N2654" s="273"/>
    </row>
    <row r="2655" spans="2:14" x14ac:dyDescent="0.25">
      <c r="B2655" s="7"/>
      <c r="C2655" s="8"/>
      <c r="D2655" s="129"/>
      <c r="F2655" s="99"/>
      <c r="G2655" s="99"/>
      <c r="H2655" s="99"/>
      <c r="I2655" s="18"/>
      <c r="J2655" s="18"/>
      <c r="K2655" s="99">
        <f t="shared" si="88"/>
        <v>0</v>
      </c>
      <c r="M2655" s="96">
        <f t="shared" si="89"/>
        <v>1</v>
      </c>
      <c r="N2655" s="273"/>
    </row>
    <row r="2656" spans="2:14" x14ac:dyDescent="0.25">
      <c r="B2656" s="7"/>
      <c r="C2656" s="8"/>
      <c r="D2656" s="129"/>
      <c r="F2656" s="99"/>
      <c r="G2656" s="99"/>
      <c r="H2656" s="99"/>
      <c r="I2656" s="18"/>
      <c r="J2656" s="18"/>
      <c r="K2656" s="99">
        <f t="shared" si="88"/>
        <v>0</v>
      </c>
      <c r="M2656" s="96">
        <f t="shared" si="89"/>
        <v>1</v>
      </c>
      <c r="N2656" s="273"/>
    </row>
    <row r="2657" spans="2:14" x14ac:dyDescent="0.25">
      <c r="B2657" s="7"/>
      <c r="C2657" s="8"/>
      <c r="D2657" s="129"/>
      <c r="F2657" s="99"/>
      <c r="G2657" s="99"/>
      <c r="H2657" s="99"/>
      <c r="I2657" s="18"/>
      <c r="J2657" s="18"/>
      <c r="K2657" s="99">
        <f t="shared" si="88"/>
        <v>0</v>
      </c>
      <c r="M2657" s="96">
        <f t="shared" si="89"/>
        <v>1</v>
      </c>
      <c r="N2657" s="273"/>
    </row>
    <row r="2658" spans="2:14" x14ac:dyDescent="0.25">
      <c r="B2658" s="7"/>
      <c r="C2658" s="8"/>
      <c r="D2658" s="129"/>
      <c r="F2658" s="99"/>
      <c r="G2658" s="99"/>
      <c r="H2658" s="99"/>
      <c r="I2658" s="18"/>
      <c r="J2658" s="18"/>
      <c r="K2658" s="99">
        <f t="shared" si="88"/>
        <v>0</v>
      </c>
      <c r="M2658" s="96">
        <f t="shared" si="89"/>
        <v>1</v>
      </c>
      <c r="N2658" s="273"/>
    </row>
    <row r="2659" spans="2:14" x14ac:dyDescent="0.25">
      <c r="B2659" s="7"/>
      <c r="C2659" s="8"/>
      <c r="D2659" s="129"/>
      <c r="F2659" s="99"/>
      <c r="G2659" s="99"/>
      <c r="H2659" s="99"/>
      <c r="I2659" s="18"/>
      <c r="J2659" s="18"/>
      <c r="K2659" s="99">
        <f t="shared" si="88"/>
        <v>0</v>
      </c>
      <c r="M2659" s="96">
        <f t="shared" si="89"/>
        <v>1</v>
      </c>
      <c r="N2659" s="273"/>
    </row>
    <row r="2660" spans="2:14" x14ac:dyDescent="0.25">
      <c r="B2660" s="7"/>
      <c r="C2660" s="8"/>
      <c r="D2660" s="129"/>
      <c r="F2660" s="99"/>
      <c r="G2660" s="99"/>
      <c r="H2660" s="99"/>
      <c r="I2660" s="18"/>
      <c r="J2660" s="18"/>
      <c r="K2660" s="99">
        <f t="shared" si="88"/>
        <v>0</v>
      </c>
      <c r="M2660" s="96">
        <f t="shared" si="89"/>
        <v>1</v>
      </c>
      <c r="N2660" s="273"/>
    </row>
    <row r="2661" spans="2:14" x14ac:dyDescent="0.25">
      <c r="B2661" s="7"/>
      <c r="C2661" s="8"/>
      <c r="D2661" s="129"/>
      <c r="F2661" s="99"/>
      <c r="G2661" s="99"/>
      <c r="H2661" s="99"/>
      <c r="I2661" s="18"/>
      <c r="J2661" s="18"/>
      <c r="K2661" s="99">
        <f t="shared" si="88"/>
        <v>0</v>
      </c>
      <c r="M2661" s="96">
        <f t="shared" si="89"/>
        <v>1</v>
      </c>
      <c r="N2661" s="273"/>
    </row>
    <row r="2662" spans="2:14" x14ac:dyDescent="0.25">
      <c r="B2662" s="7"/>
      <c r="C2662" s="8"/>
      <c r="D2662" s="129"/>
      <c r="F2662" s="99"/>
      <c r="G2662" s="99"/>
      <c r="H2662" s="99"/>
      <c r="I2662" s="18"/>
      <c r="J2662" s="18"/>
      <c r="K2662" s="99">
        <f t="shared" si="88"/>
        <v>0</v>
      </c>
      <c r="M2662" s="96">
        <f t="shared" si="89"/>
        <v>1</v>
      </c>
      <c r="N2662" s="273"/>
    </row>
    <row r="2663" spans="2:14" x14ac:dyDescent="0.25">
      <c r="B2663" s="7"/>
      <c r="C2663" s="8"/>
      <c r="D2663" s="129"/>
      <c r="F2663" s="99"/>
      <c r="G2663" s="99"/>
      <c r="H2663" s="99"/>
      <c r="I2663" s="18"/>
      <c r="J2663" s="18"/>
      <c r="K2663" s="99">
        <f t="shared" si="88"/>
        <v>0</v>
      </c>
      <c r="M2663" s="96">
        <f t="shared" si="89"/>
        <v>1</v>
      </c>
      <c r="N2663" s="273"/>
    </row>
    <row r="2664" spans="2:14" x14ac:dyDescent="0.25">
      <c r="B2664" s="7"/>
      <c r="C2664" s="8"/>
      <c r="D2664" s="129"/>
      <c r="F2664" s="99"/>
      <c r="G2664" s="99"/>
      <c r="H2664" s="99"/>
      <c r="I2664" s="18"/>
      <c r="J2664" s="18"/>
      <c r="K2664" s="99">
        <f t="shared" si="88"/>
        <v>0</v>
      </c>
      <c r="M2664" s="96">
        <f t="shared" si="89"/>
        <v>1</v>
      </c>
      <c r="N2664" s="273"/>
    </row>
    <row r="2665" spans="2:14" x14ac:dyDescent="0.25">
      <c r="B2665" s="7"/>
      <c r="C2665" s="8"/>
      <c r="D2665" s="129"/>
      <c r="F2665" s="99"/>
      <c r="G2665" s="99"/>
      <c r="H2665" s="99"/>
      <c r="I2665" s="18"/>
      <c r="J2665" s="18"/>
      <c r="K2665" s="99">
        <f t="shared" si="88"/>
        <v>0</v>
      </c>
      <c r="M2665" s="96">
        <f t="shared" si="89"/>
        <v>1</v>
      </c>
      <c r="N2665" s="273"/>
    </row>
    <row r="2666" spans="2:14" x14ac:dyDescent="0.25">
      <c r="B2666" s="7"/>
      <c r="C2666" s="8"/>
      <c r="D2666" s="129"/>
      <c r="F2666" s="99"/>
      <c r="G2666" s="99"/>
      <c r="H2666" s="99"/>
      <c r="I2666" s="18"/>
      <c r="J2666" s="18"/>
      <c r="K2666" s="99">
        <f t="shared" ref="K2666:K2729" si="90">IF(ctConta="",K2665+F2666,IF(I2666=ctConta,K2665+F2666,K2665))</f>
        <v>0</v>
      </c>
      <c r="M2666" s="96">
        <f t="shared" si="89"/>
        <v>1</v>
      </c>
      <c r="N2666" s="273"/>
    </row>
    <row r="2667" spans="2:14" x14ac:dyDescent="0.25">
      <c r="B2667" s="7"/>
      <c r="C2667" s="8"/>
      <c r="D2667" s="129"/>
      <c r="F2667" s="99"/>
      <c r="G2667" s="99"/>
      <c r="H2667" s="99"/>
      <c r="I2667" s="18"/>
      <c r="J2667" s="18"/>
      <c r="K2667" s="99">
        <f t="shared" si="90"/>
        <v>0</v>
      </c>
      <c r="M2667" s="96">
        <f t="shared" si="89"/>
        <v>1</v>
      </c>
      <c r="N2667" s="273"/>
    </row>
    <row r="2668" spans="2:14" x14ac:dyDescent="0.25">
      <c r="B2668" s="7"/>
      <c r="C2668" s="8"/>
      <c r="D2668" s="129"/>
      <c r="F2668" s="99"/>
      <c r="G2668" s="99"/>
      <c r="H2668" s="99"/>
      <c r="I2668" s="18"/>
      <c r="J2668" s="18"/>
      <c r="K2668" s="99">
        <f t="shared" si="90"/>
        <v>0</v>
      </c>
      <c r="M2668" s="96">
        <f t="shared" si="89"/>
        <v>1</v>
      </c>
      <c r="N2668" s="273"/>
    </row>
    <row r="2669" spans="2:14" x14ac:dyDescent="0.25">
      <c r="B2669" s="7"/>
      <c r="C2669" s="8"/>
      <c r="D2669" s="129"/>
      <c r="F2669" s="99"/>
      <c r="G2669" s="99"/>
      <c r="H2669" s="99"/>
      <c r="I2669" s="18"/>
      <c r="J2669" s="18"/>
      <c r="K2669" s="99">
        <f t="shared" si="90"/>
        <v>0</v>
      </c>
      <c r="M2669" s="96">
        <f t="shared" si="89"/>
        <v>1</v>
      </c>
      <c r="N2669" s="273"/>
    </row>
    <row r="2670" spans="2:14" x14ac:dyDescent="0.25">
      <c r="B2670" s="7"/>
      <c r="C2670" s="8"/>
      <c r="D2670" s="129"/>
      <c r="F2670" s="99"/>
      <c r="G2670" s="99"/>
      <c r="H2670" s="99"/>
      <c r="I2670" s="18"/>
      <c r="J2670" s="18"/>
      <c r="K2670" s="99">
        <f t="shared" si="90"/>
        <v>0</v>
      </c>
      <c r="M2670" s="96">
        <f t="shared" si="89"/>
        <v>1</v>
      </c>
      <c r="N2670" s="273"/>
    </row>
    <row r="2671" spans="2:14" x14ac:dyDescent="0.25">
      <c r="B2671" s="7"/>
      <c r="C2671" s="8"/>
      <c r="D2671" s="129"/>
      <c r="F2671" s="99"/>
      <c r="G2671" s="99"/>
      <c r="H2671" s="99"/>
      <c r="I2671" s="18"/>
      <c r="J2671" s="18"/>
      <c r="K2671" s="99">
        <f t="shared" si="90"/>
        <v>0</v>
      </c>
      <c r="M2671" s="96">
        <f t="shared" si="89"/>
        <v>1</v>
      </c>
      <c r="N2671" s="273"/>
    </row>
    <row r="2672" spans="2:14" x14ac:dyDescent="0.25">
      <c r="B2672" s="7"/>
      <c r="C2672" s="8"/>
      <c r="D2672" s="129"/>
      <c r="F2672" s="99"/>
      <c r="G2672" s="99"/>
      <c r="H2672" s="99"/>
      <c r="I2672" s="18"/>
      <c r="J2672" s="18"/>
      <c r="K2672" s="99">
        <f t="shared" si="90"/>
        <v>0</v>
      </c>
      <c r="M2672" s="96">
        <f t="shared" si="89"/>
        <v>1</v>
      </c>
      <c r="N2672" s="273"/>
    </row>
    <row r="2673" spans="2:14" x14ac:dyDescent="0.25">
      <c r="B2673" s="7"/>
      <c r="C2673" s="8"/>
      <c r="D2673" s="129"/>
      <c r="F2673" s="99"/>
      <c r="G2673" s="99"/>
      <c r="H2673" s="99"/>
      <c r="I2673" s="18"/>
      <c r="J2673" s="18"/>
      <c r="K2673" s="99">
        <f t="shared" si="90"/>
        <v>0</v>
      </c>
      <c r="M2673" s="96">
        <f t="shared" si="89"/>
        <v>1</v>
      </c>
      <c r="N2673" s="273"/>
    </row>
    <row r="2674" spans="2:14" x14ac:dyDescent="0.25">
      <c r="B2674" s="7"/>
      <c r="C2674" s="8"/>
      <c r="D2674" s="129"/>
      <c r="F2674" s="99"/>
      <c r="G2674" s="99"/>
      <c r="H2674" s="99"/>
      <c r="I2674" s="18"/>
      <c r="J2674" s="18"/>
      <c r="K2674" s="99">
        <f t="shared" si="90"/>
        <v>0</v>
      </c>
      <c r="M2674" s="96">
        <f t="shared" si="89"/>
        <v>1</v>
      </c>
      <c r="N2674" s="273"/>
    </row>
    <row r="2675" spans="2:14" x14ac:dyDescent="0.25">
      <c r="B2675" s="7"/>
      <c r="C2675" s="8"/>
      <c r="D2675" s="129"/>
      <c r="F2675" s="99"/>
      <c r="G2675" s="99"/>
      <c r="H2675" s="99"/>
      <c r="I2675" s="18"/>
      <c r="J2675" s="18"/>
      <c r="K2675" s="99">
        <f t="shared" si="90"/>
        <v>0</v>
      </c>
      <c r="M2675" s="96">
        <f t="shared" si="89"/>
        <v>1</v>
      </c>
      <c r="N2675" s="273"/>
    </row>
    <row r="2676" spans="2:14" x14ac:dyDescent="0.25">
      <c r="B2676" s="7"/>
      <c r="C2676" s="8"/>
      <c r="D2676" s="129"/>
      <c r="F2676" s="99"/>
      <c r="G2676" s="99"/>
      <c r="H2676" s="99"/>
      <c r="I2676" s="18"/>
      <c r="J2676" s="18"/>
      <c r="K2676" s="99">
        <f t="shared" si="90"/>
        <v>0</v>
      </c>
      <c r="M2676" s="96">
        <f t="shared" si="89"/>
        <v>1</v>
      </c>
      <c r="N2676" s="273"/>
    </row>
    <row r="2677" spans="2:14" x14ac:dyDescent="0.25">
      <c r="B2677" s="7"/>
      <c r="C2677" s="8"/>
      <c r="D2677" s="129"/>
      <c r="F2677" s="99"/>
      <c r="G2677" s="99"/>
      <c r="H2677" s="99"/>
      <c r="I2677" s="18"/>
      <c r="J2677" s="18"/>
      <c r="K2677" s="99">
        <f t="shared" si="90"/>
        <v>0</v>
      </c>
      <c r="M2677" s="96">
        <f t="shared" si="89"/>
        <v>1</v>
      </c>
      <c r="N2677" s="273"/>
    </row>
    <row r="2678" spans="2:14" x14ac:dyDescent="0.25">
      <c r="B2678" s="7"/>
      <c r="C2678" s="8"/>
      <c r="D2678" s="129"/>
      <c r="F2678" s="99"/>
      <c r="G2678" s="99"/>
      <c r="H2678" s="99"/>
      <c r="I2678" s="18"/>
      <c r="J2678" s="18"/>
      <c r="K2678" s="99">
        <f t="shared" si="90"/>
        <v>0</v>
      </c>
      <c r="M2678" s="96">
        <f t="shared" si="89"/>
        <v>1</v>
      </c>
      <c r="N2678" s="273"/>
    </row>
    <row r="2679" spans="2:14" x14ac:dyDescent="0.25">
      <c r="B2679" s="7"/>
      <c r="C2679" s="8"/>
      <c r="D2679" s="129"/>
      <c r="F2679" s="99"/>
      <c r="G2679" s="99"/>
      <c r="H2679" s="99"/>
      <c r="I2679" s="18"/>
      <c r="J2679" s="18"/>
      <c r="K2679" s="99">
        <f t="shared" si="90"/>
        <v>0</v>
      </c>
      <c r="M2679" s="96">
        <f t="shared" si="89"/>
        <v>1</v>
      </c>
      <c r="N2679" s="273"/>
    </row>
    <row r="2680" spans="2:14" x14ac:dyDescent="0.25">
      <c r="B2680" s="7"/>
      <c r="C2680" s="8"/>
      <c r="D2680" s="129"/>
      <c r="F2680" s="99"/>
      <c r="G2680" s="99"/>
      <c r="H2680" s="99"/>
      <c r="I2680" s="18"/>
      <c r="J2680" s="18"/>
      <c r="K2680" s="99">
        <f t="shared" si="90"/>
        <v>0</v>
      </c>
      <c r="M2680" s="96">
        <f t="shared" si="89"/>
        <v>1</v>
      </c>
      <c r="N2680" s="273"/>
    </row>
    <row r="2681" spans="2:14" x14ac:dyDescent="0.25">
      <c r="B2681" s="7"/>
      <c r="C2681" s="8"/>
      <c r="D2681" s="129"/>
      <c r="F2681" s="99"/>
      <c r="G2681" s="99"/>
      <c r="H2681" s="99"/>
      <c r="I2681" s="18"/>
      <c r="J2681" s="18"/>
      <c r="K2681" s="99">
        <f t="shared" si="90"/>
        <v>0</v>
      </c>
      <c r="M2681" s="96">
        <f t="shared" si="89"/>
        <v>1</v>
      </c>
      <c r="N2681" s="273"/>
    </row>
    <row r="2682" spans="2:14" x14ac:dyDescent="0.25">
      <c r="B2682" s="7"/>
      <c r="C2682" s="8"/>
      <c r="D2682" s="129"/>
      <c r="F2682" s="99"/>
      <c r="G2682" s="99"/>
      <c r="H2682" s="99"/>
      <c r="I2682" s="18"/>
      <c r="J2682" s="18"/>
      <c r="K2682" s="99">
        <f t="shared" si="90"/>
        <v>0</v>
      </c>
      <c r="M2682" s="96">
        <f t="shared" si="89"/>
        <v>1</v>
      </c>
      <c r="N2682" s="273"/>
    </row>
    <row r="2683" spans="2:14" x14ac:dyDescent="0.25">
      <c r="B2683" s="7"/>
      <c r="C2683" s="8"/>
      <c r="D2683" s="129"/>
      <c r="F2683" s="99"/>
      <c r="G2683" s="99"/>
      <c r="H2683" s="99"/>
      <c r="I2683" s="18"/>
      <c r="J2683" s="18"/>
      <c r="K2683" s="99">
        <f t="shared" si="90"/>
        <v>0</v>
      </c>
      <c r="M2683" s="96">
        <f t="shared" si="89"/>
        <v>1</v>
      </c>
      <c r="N2683" s="273"/>
    </row>
    <row r="2684" spans="2:14" x14ac:dyDescent="0.25">
      <c r="B2684" s="7"/>
      <c r="C2684" s="8"/>
      <c r="D2684" s="129"/>
      <c r="F2684" s="99"/>
      <c r="G2684" s="99"/>
      <c r="H2684" s="99"/>
      <c r="I2684" s="18"/>
      <c r="J2684" s="18"/>
      <c r="K2684" s="99">
        <f t="shared" si="90"/>
        <v>0</v>
      </c>
      <c r="M2684" s="96">
        <f t="shared" si="89"/>
        <v>1</v>
      </c>
      <c r="N2684" s="273"/>
    </row>
    <row r="2685" spans="2:14" x14ac:dyDescent="0.25">
      <c r="B2685" s="7"/>
      <c r="C2685" s="8"/>
      <c r="D2685" s="129"/>
      <c r="F2685" s="99"/>
      <c r="G2685" s="99"/>
      <c r="H2685" s="99"/>
      <c r="I2685" s="18"/>
      <c r="J2685" s="18"/>
      <c r="K2685" s="99">
        <f t="shared" si="90"/>
        <v>0</v>
      </c>
      <c r="M2685" s="96">
        <f t="shared" si="89"/>
        <v>1</v>
      </c>
      <c r="N2685" s="273"/>
    </row>
    <row r="2686" spans="2:14" x14ac:dyDescent="0.25">
      <c r="B2686" s="7"/>
      <c r="C2686" s="8"/>
      <c r="D2686" s="129"/>
      <c r="F2686" s="99"/>
      <c r="G2686" s="99"/>
      <c r="H2686" s="99"/>
      <c r="I2686" s="18"/>
      <c r="J2686" s="18"/>
      <c r="K2686" s="99">
        <f t="shared" si="90"/>
        <v>0</v>
      </c>
      <c r="M2686" s="96">
        <f t="shared" si="89"/>
        <v>1</v>
      </c>
      <c r="N2686" s="273"/>
    </row>
    <row r="2687" spans="2:14" x14ac:dyDescent="0.25">
      <c r="B2687" s="7"/>
      <c r="C2687" s="8"/>
      <c r="D2687" s="129"/>
      <c r="F2687" s="99"/>
      <c r="G2687" s="99"/>
      <c r="H2687" s="99"/>
      <c r="I2687" s="18"/>
      <c r="J2687" s="18"/>
      <c r="K2687" s="99">
        <f t="shared" si="90"/>
        <v>0</v>
      </c>
      <c r="M2687" s="96">
        <f t="shared" si="89"/>
        <v>1</v>
      </c>
      <c r="N2687" s="273"/>
    </row>
    <row r="2688" spans="2:14" x14ac:dyDescent="0.25">
      <c r="B2688" s="7"/>
      <c r="C2688" s="8"/>
      <c r="D2688" s="129"/>
      <c r="F2688" s="99"/>
      <c r="G2688" s="99"/>
      <c r="H2688" s="99"/>
      <c r="I2688" s="18"/>
      <c r="J2688" s="18"/>
      <c r="K2688" s="99">
        <f t="shared" si="90"/>
        <v>0</v>
      </c>
      <c r="M2688" s="96">
        <f t="shared" si="89"/>
        <v>1</v>
      </c>
      <c r="N2688" s="273"/>
    </row>
    <row r="2689" spans="2:14" x14ac:dyDescent="0.25">
      <c r="B2689" s="7"/>
      <c r="C2689" s="8"/>
      <c r="D2689" s="129"/>
      <c r="F2689" s="99"/>
      <c r="G2689" s="99"/>
      <c r="H2689" s="99"/>
      <c r="I2689" s="18"/>
      <c r="J2689" s="18"/>
      <c r="K2689" s="99">
        <f t="shared" si="90"/>
        <v>0</v>
      </c>
      <c r="M2689" s="96">
        <f t="shared" si="89"/>
        <v>1</v>
      </c>
      <c r="N2689" s="273"/>
    </row>
    <row r="2690" spans="2:14" x14ac:dyDescent="0.25">
      <c r="B2690" s="7"/>
      <c r="C2690" s="8"/>
      <c r="D2690" s="129"/>
      <c r="F2690" s="99"/>
      <c r="G2690" s="99"/>
      <c r="H2690" s="99"/>
      <c r="I2690" s="18"/>
      <c r="J2690" s="18"/>
      <c r="K2690" s="99">
        <f t="shared" si="90"/>
        <v>0</v>
      </c>
      <c r="M2690" s="96">
        <f t="shared" si="89"/>
        <v>1</v>
      </c>
      <c r="N2690" s="273"/>
    </row>
    <row r="2691" spans="2:14" x14ac:dyDescent="0.25">
      <c r="B2691" s="7"/>
      <c r="C2691" s="8"/>
      <c r="D2691" s="129"/>
      <c r="F2691" s="99"/>
      <c r="G2691" s="99"/>
      <c r="H2691" s="99"/>
      <c r="I2691" s="18"/>
      <c r="J2691" s="18"/>
      <c r="K2691" s="99">
        <f t="shared" si="90"/>
        <v>0</v>
      </c>
      <c r="M2691" s="96">
        <f t="shared" si="89"/>
        <v>1</v>
      </c>
      <c r="N2691" s="273"/>
    </row>
    <row r="2692" spans="2:14" x14ac:dyDescent="0.25">
      <c r="B2692" s="7"/>
      <c r="C2692" s="8"/>
      <c r="D2692" s="129"/>
      <c r="F2692" s="99"/>
      <c r="G2692" s="99"/>
      <c r="H2692" s="99"/>
      <c r="I2692" s="18"/>
      <c r="J2692" s="18"/>
      <c r="K2692" s="99">
        <f t="shared" si="90"/>
        <v>0</v>
      </c>
      <c r="M2692" s="96">
        <f t="shared" si="89"/>
        <v>1</v>
      </c>
      <c r="N2692" s="273"/>
    </row>
    <row r="2693" spans="2:14" x14ac:dyDescent="0.25">
      <c r="B2693" s="7"/>
      <c r="C2693" s="8"/>
      <c r="D2693" s="129"/>
      <c r="F2693" s="99"/>
      <c r="G2693" s="99"/>
      <c r="H2693" s="99"/>
      <c r="I2693" s="18"/>
      <c r="J2693" s="18"/>
      <c r="K2693" s="99">
        <f t="shared" si="90"/>
        <v>0</v>
      </c>
      <c r="M2693" s="96">
        <f t="shared" si="89"/>
        <v>1</v>
      </c>
      <c r="N2693" s="273"/>
    </row>
    <row r="2694" spans="2:14" x14ac:dyDescent="0.25">
      <c r="B2694" s="7"/>
      <c r="C2694" s="8"/>
      <c r="D2694" s="129"/>
      <c r="F2694" s="99"/>
      <c r="G2694" s="99"/>
      <c r="H2694" s="99"/>
      <c r="I2694" s="18"/>
      <c r="J2694" s="18"/>
      <c r="K2694" s="99">
        <f t="shared" si="90"/>
        <v>0</v>
      </c>
      <c r="M2694" s="96">
        <f t="shared" si="89"/>
        <v>1</v>
      </c>
      <c r="N2694" s="273"/>
    </row>
    <row r="2695" spans="2:14" x14ac:dyDescent="0.25">
      <c r="B2695" s="7"/>
      <c r="C2695" s="8"/>
      <c r="D2695" s="129"/>
      <c r="F2695" s="99"/>
      <c r="G2695" s="99"/>
      <c r="H2695" s="99"/>
      <c r="I2695" s="18"/>
      <c r="J2695" s="18"/>
      <c r="K2695" s="99">
        <f t="shared" si="90"/>
        <v>0</v>
      </c>
      <c r="M2695" s="96">
        <f t="shared" si="89"/>
        <v>1</v>
      </c>
      <c r="N2695" s="273"/>
    </row>
    <row r="2696" spans="2:14" x14ac:dyDescent="0.25">
      <c r="B2696" s="7"/>
      <c r="C2696" s="8"/>
      <c r="D2696" s="129"/>
      <c r="F2696" s="99"/>
      <c r="G2696" s="99"/>
      <c r="H2696" s="99"/>
      <c r="I2696" s="18"/>
      <c r="J2696" s="18"/>
      <c r="K2696" s="99">
        <f t="shared" si="90"/>
        <v>0</v>
      </c>
      <c r="M2696" s="96">
        <f t="shared" si="89"/>
        <v>1</v>
      </c>
      <c r="N2696" s="273"/>
    </row>
    <row r="2697" spans="2:14" x14ac:dyDescent="0.25">
      <c r="B2697" s="7"/>
      <c r="C2697" s="8"/>
      <c r="D2697" s="129"/>
      <c r="F2697" s="99"/>
      <c r="G2697" s="99"/>
      <c r="H2697" s="99"/>
      <c r="I2697" s="18"/>
      <c r="J2697" s="18"/>
      <c r="K2697" s="99">
        <f t="shared" si="90"/>
        <v>0</v>
      </c>
      <c r="M2697" s="96">
        <f t="shared" si="89"/>
        <v>1</v>
      </c>
      <c r="N2697" s="273"/>
    </row>
    <row r="2698" spans="2:14" x14ac:dyDescent="0.25">
      <c r="B2698" s="7"/>
      <c r="C2698" s="8"/>
      <c r="D2698" s="129"/>
      <c r="F2698" s="99"/>
      <c r="G2698" s="99"/>
      <c r="H2698" s="99"/>
      <c r="I2698" s="18"/>
      <c r="J2698" s="18"/>
      <c r="K2698" s="99">
        <f t="shared" si="90"/>
        <v>0</v>
      </c>
      <c r="M2698" s="96">
        <f t="shared" si="89"/>
        <v>1</v>
      </c>
      <c r="N2698" s="273"/>
    </row>
    <row r="2699" spans="2:14" x14ac:dyDescent="0.25">
      <c r="B2699" s="7"/>
      <c r="C2699" s="8"/>
      <c r="D2699" s="129"/>
      <c r="F2699" s="99"/>
      <c r="G2699" s="99"/>
      <c r="H2699" s="99"/>
      <c r="I2699" s="18"/>
      <c r="J2699" s="18"/>
      <c r="K2699" s="99">
        <f t="shared" si="90"/>
        <v>0</v>
      </c>
      <c r="M2699" s="96">
        <f t="shared" si="89"/>
        <v>1</v>
      </c>
      <c r="N2699" s="273"/>
    </row>
    <row r="2700" spans="2:14" x14ac:dyDescent="0.25">
      <c r="B2700" s="7"/>
      <c r="C2700" s="8"/>
      <c r="D2700" s="129"/>
      <c r="F2700" s="99"/>
      <c r="G2700" s="99"/>
      <c r="H2700" s="99"/>
      <c r="I2700" s="18"/>
      <c r="J2700" s="18"/>
      <c r="K2700" s="99">
        <f t="shared" si="90"/>
        <v>0</v>
      </c>
      <c r="M2700" s="96">
        <f t="shared" si="89"/>
        <v>1</v>
      </c>
      <c r="N2700" s="273"/>
    </row>
    <row r="2701" spans="2:14" x14ac:dyDescent="0.25">
      <c r="B2701" s="7"/>
      <c r="C2701" s="8"/>
      <c r="D2701" s="129"/>
      <c r="F2701" s="99"/>
      <c r="G2701" s="99"/>
      <c r="H2701" s="99"/>
      <c r="I2701" s="18"/>
      <c r="J2701" s="18"/>
      <c r="K2701" s="99">
        <f t="shared" si="90"/>
        <v>0</v>
      </c>
      <c r="M2701" s="96">
        <f t="shared" si="89"/>
        <v>1</v>
      </c>
      <c r="N2701" s="273"/>
    </row>
    <row r="2702" spans="2:14" x14ac:dyDescent="0.25">
      <c r="B2702" s="7"/>
      <c r="C2702" s="8"/>
      <c r="D2702" s="129"/>
      <c r="F2702" s="99"/>
      <c r="G2702" s="99"/>
      <c r="H2702" s="99"/>
      <c r="I2702" s="18"/>
      <c r="J2702" s="18"/>
      <c r="K2702" s="99">
        <f t="shared" si="90"/>
        <v>0</v>
      </c>
      <c r="M2702" s="96">
        <f t="shared" si="89"/>
        <v>1</v>
      </c>
      <c r="N2702" s="273"/>
    </row>
    <row r="2703" spans="2:14" x14ac:dyDescent="0.25">
      <c r="B2703" s="7"/>
      <c r="C2703" s="8"/>
      <c r="D2703" s="129"/>
      <c r="F2703" s="99"/>
      <c r="G2703" s="99"/>
      <c r="H2703" s="99"/>
      <c r="I2703" s="18"/>
      <c r="J2703" s="18"/>
      <c r="K2703" s="99">
        <f t="shared" si="90"/>
        <v>0</v>
      </c>
      <c r="M2703" s="96">
        <f t="shared" si="89"/>
        <v>1</v>
      </c>
      <c r="N2703" s="273"/>
    </row>
    <row r="2704" spans="2:14" x14ac:dyDescent="0.25">
      <c r="B2704" s="7"/>
      <c r="C2704" s="8"/>
      <c r="D2704" s="129"/>
      <c r="F2704" s="99"/>
      <c r="G2704" s="99"/>
      <c r="H2704" s="99"/>
      <c r="I2704" s="18"/>
      <c r="J2704" s="18"/>
      <c r="K2704" s="99">
        <f t="shared" si="90"/>
        <v>0</v>
      </c>
      <c r="M2704" s="96">
        <f t="shared" si="89"/>
        <v>1</v>
      </c>
      <c r="N2704" s="273"/>
    </row>
    <row r="2705" spans="2:14" x14ac:dyDescent="0.25">
      <c r="B2705" s="7"/>
      <c r="C2705" s="8"/>
      <c r="D2705" s="129"/>
      <c r="F2705" s="99"/>
      <c r="G2705" s="99"/>
      <c r="H2705" s="99"/>
      <c r="I2705" s="18"/>
      <c r="J2705" s="18"/>
      <c r="K2705" s="99">
        <f t="shared" si="90"/>
        <v>0</v>
      </c>
      <c r="M2705" s="96">
        <f t="shared" ref="M2705:M2768" si="91">UltimoDia(D2705)</f>
        <v>1</v>
      </c>
      <c r="N2705" s="273"/>
    </row>
    <row r="2706" spans="2:14" x14ac:dyDescent="0.25">
      <c r="B2706" s="7"/>
      <c r="C2706" s="8"/>
      <c r="D2706" s="129"/>
      <c r="F2706" s="99"/>
      <c r="G2706" s="99"/>
      <c r="H2706" s="99"/>
      <c r="I2706" s="18"/>
      <c r="J2706" s="18"/>
      <c r="K2706" s="99">
        <f t="shared" si="90"/>
        <v>0</v>
      </c>
      <c r="M2706" s="96">
        <f t="shared" si="91"/>
        <v>1</v>
      </c>
      <c r="N2706" s="273"/>
    </row>
    <row r="2707" spans="2:14" x14ac:dyDescent="0.25">
      <c r="B2707" s="7"/>
      <c r="C2707" s="8"/>
      <c r="D2707" s="129"/>
      <c r="F2707" s="99"/>
      <c r="G2707" s="99"/>
      <c r="H2707" s="99"/>
      <c r="I2707" s="18"/>
      <c r="J2707" s="18"/>
      <c r="K2707" s="99">
        <f t="shared" si="90"/>
        <v>0</v>
      </c>
      <c r="M2707" s="96">
        <f t="shared" si="91"/>
        <v>1</v>
      </c>
      <c r="N2707" s="273"/>
    </row>
    <row r="2708" spans="2:14" x14ac:dyDescent="0.25">
      <c r="B2708" s="7"/>
      <c r="C2708" s="8"/>
      <c r="D2708" s="129"/>
      <c r="F2708" s="99"/>
      <c r="G2708" s="99"/>
      <c r="H2708" s="99"/>
      <c r="I2708" s="18"/>
      <c r="J2708" s="18"/>
      <c r="K2708" s="99">
        <f t="shared" si="90"/>
        <v>0</v>
      </c>
      <c r="M2708" s="96">
        <f t="shared" si="91"/>
        <v>1</v>
      </c>
      <c r="N2708" s="273"/>
    </row>
    <row r="2709" spans="2:14" x14ac:dyDescent="0.25">
      <c r="B2709" s="7"/>
      <c r="C2709" s="8"/>
      <c r="D2709" s="129"/>
      <c r="F2709" s="99"/>
      <c r="G2709" s="99"/>
      <c r="H2709" s="99"/>
      <c r="I2709" s="18"/>
      <c r="J2709" s="18"/>
      <c r="K2709" s="99">
        <f t="shared" si="90"/>
        <v>0</v>
      </c>
      <c r="M2709" s="96">
        <f t="shared" si="91"/>
        <v>1</v>
      </c>
      <c r="N2709" s="273"/>
    </row>
    <row r="2710" spans="2:14" x14ac:dyDescent="0.25">
      <c r="B2710" s="7"/>
      <c r="C2710" s="8"/>
      <c r="D2710" s="129"/>
      <c r="F2710" s="99"/>
      <c r="G2710" s="99"/>
      <c r="H2710" s="99"/>
      <c r="I2710" s="18"/>
      <c r="J2710" s="18"/>
      <c r="K2710" s="99">
        <f t="shared" si="90"/>
        <v>0</v>
      </c>
      <c r="M2710" s="96">
        <f t="shared" si="91"/>
        <v>1</v>
      </c>
      <c r="N2710" s="273"/>
    </row>
    <row r="2711" spans="2:14" x14ac:dyDescent="0.25">
      <c r="B2711" s="7"/>
      <c r="C2711" s="8"/>
      <c r="D2711" s="129"/>
      <c r="F2711" s="99"/>
      <c r="G2711" s="99"/>
      <c r="H2711" s="99"/>
      <c r="I2711" s="18"/>
      <c r="J2711" s="18"/>
      <c r="K2711" s="99">
        <f t="shared" si="90"/>
        <v>0</v>
      </c>
      <c r="M2711" s="96">
        <f t="shared" si="91"/>
        <v>1</v>
      </c>
      <c r="N2711" s="273"/>
    </row>
    <row r="2712" spans="2:14" x14ac:dyDescent="0.25">
      <c r="B2712" s="7"/>
      <c r="C2712" s="8"/>
      <c r="D2712" s="129"/>
      <c r="F2712" s="99"/>
      <c r="G2712" s="99"/>
      <c r="H2712" s="99"/>
      <c r="I2712" s="18"/>
      <c r="J2712" s="18"/>
      <c r="K2712" s="99">
        <f t="shared" si="90"/>
        <v>0</v>
      </c>
      <c r="M2712" s="96">
        <f t="shared" si="91"/>
        <v>1</v>
      </c>
      <c r="N2712" s="273"/>
    </row>
    <row r="2713" spans="2:14" x14ac:dyDescent="0.25">
      <c r="B2713" s="7"/>
      <c r="C2713" s="8"/>
      <c r="D2713" s="129"/>
      <c r="F2713" s="99"/>
      <c r="G2713" s="99"/>
      <c r="H2713" s="99"/>
      <c r="I2713" s="18"/>
      <c r="J2713" s="18"/>
      <c r="K2713" s="99">
        <f t="shared" si="90"/>
        <v>0</v>
      </c>
      <c r="M2713" s="96">
        <f t="shared" si="91"/>
        <v>1</v>
      </c>
      <c r="N2713" s="273"/>
    </row>
    <row r="2714" spans="2:14" x14ac:dyDescent="0.25">
      <c r="B2714" s="7"/>
      <c r="C2714" s="8"/>
      <c r="D2714" s="129"/>
      <c r="F2714" s="99"/>
      <c r="G2714" s="99"/>
      <c r="H2714" s="99"/>
      <c r="I2714" s="18"/>
      <c r="J2714" s="18"/>
      <c r="K2714" s="99">
        <f t="shared" si="90"/>
        <v>0</v>
      </c>
      <c r="M2714" s="96">
        <f t="shared" si="91"/>
        <v>1</v>
      </c>
      <c r="N2714" s="273"/>
    </row>
    <row r="2715" spans="2:14" x14ac:dyDescent="0.25">
      <c r="B2715" s="7"/>
      <c r="C2715" s="8"/>
      <c r="D2715" s="129"/>
      <c r="F2715" s="99"/>
      <c r="G2715" s="99"/>
      <c r="H2715" s="99"/>
      <c r="I2715" s="18"/>
      <c r="J2715" s="18"/>
      <c r="K2715" s="99">
        <f t="shared" si="90"/>
        <v>0</v>
      </c>
      <c r="M2715" s="96">
        <f t="shared" si="91"/>
        <v>1</v>
      </c>
      <c r="N2715" s="273"/>
    </row>
    <row r="2716" spans="2:14" x14ac:dyDescent="0.25">
      <c r="B2716" s="7"/>
      <c r="C2716" s="8"/>
      <c r="D2716" s="129"/>
      <c r="F2716" s="99"/>
      <c r="G2716" s="99"/>
      <c r="H2716" s="99"/>
      <c r="I2716" s="18"/>
      <c r="J2716" s="18"/>
      <c r="K2716" s="99">
        <f t="shared" si="90"/>
        <v>0</v>
      </c>
      <c r="M2716" s="96">
        <f t="shared" si="91"/>
        <v>1</v>
      </c>
      <c r="N2716" s="273"/>
    </row>
    <row r="2717" spans="2:14" x14ac:dyDescent="0.25">
      <c r="B2717" s="7"/>
      <c r="C2717" s="8"/>
      <c r="D2717" s="129"/>
      <c r="F2717" s="99"/>
      <c r="G2717" s="99"/>
      <c r="H2717" s="99"/>
      <c r="I2717" s="18"/>
      <c r="J2717" s="18"/>
      <c r="K2717" s="99">
        <f t="shared" si="90"/>
        <v>0</v>
      </c>
      <c r="M2717" s="96">
        <f t="shared" si="91"/>
        <v>1</v>
      </c>
      <c r="N2717" s="273"/>
    </row>
    <row r="2718" spans="2:14" x14ac:dyDescent="0.25">
      <c r="B2718" s="7"/>
      <c r="C2718" s="8"/>
      <c r="D2718" s="129"/>
      <c r="F2718" s="99"/>
      <c r="G2718" s="99"/>
      <c r="H2718" s="99"/>
      <c r="I2718" s="18"/>
      <c r="J2718" s="18"/>
      <c r="K2718" s="99">
        <f t="shared" si="90"/>
        <v>0</v>
      </c>
      <c r="M2718" s="96">
        <f t="shared" si="91"/>
        <v>1</v>
      </c>
      <c r="N2718" s="273"/>
    </row>
    <row r="2719" spans="2:14" x14ac:dyDescent="0.25">
      <c r="B2719" s="7"/>
      <c r="C2719" s="8"/>
      <c r="D2719" s="129"/>
      <c r="F2719" s="99"/>
      <c r="G2719" s="99"/>
      <c r="H2719" s="99"/>
      <c r="I2719" s="18"/>
      <c r="J2719" s="18"/>
      <c r="K2719" s="99">
        <f t="shared" si="90"/>
        <v>0</v>
      </c>
      <c r="M2719" s="96">
        <f t="shared" si="91"/>
        <v>1</v>
      </c>
      <c r="N2719" s="273"/>
    </row>
    <row r="2720" spans="2:14" x14ac:dyDescent="0.25">
      <c r="B2720" s="7"/>
      <c r="C2720" s="8"/>
      <c r="D2720" s="129"/>
      <c r="F2720" s="99"/>
      <c r="G2720" s="99"/>
      <c r="H2720" s="99"/>
      <c r="I2720" s="18"/>
      <c r="J2720" s="18"/>
      <c r="K2720" s="99">
        <f t="shared" si="90"/>
        <v>0</v>
      </c>
      <c r="M2720" s="96">
        <f t="shared" si="91"/>
        <v>1</v>
      </c>
      <c r="N2720" s="273"/>
    </row>
    <row r="2721" spans="2:14" x14ac:dyDescent="0.25">
      <c r="B2721" s="7"/>
      <c r="C2721" s="8"/>
      <c r="D2721" s="129"/>
      <c r="F2721" s="99"/>
      <c r="G2721" s="99"/>
      <c r="H2721" s="99"/>
      <c r="I2721" s="18"/>
      <c r="J2721" s="18"/>
      <c r="K2721" s="99">
        <f t="shared" si="90"/>
        <v>0</v>
      </c>
      <c r="M2721" s="96">
        <f t="shared" si="91"/>
        <v>1</v>
      </c>
      <c r="N2721" s="273"/>
    </row>
    <row r="2722" spans="2:14" x14ac:dyDescent="0.25">
      <c r="B2722" s="7"/>
      <c r="C2722" s="8"/>
      <c r="D2722" s="129"/>
      <c r="F2722" s="99"/>
      <c r="G2722" s="99"/>
      <c r="H2722" s="99"/>
      <c r="I2722" s="18"/>
      <c r="J2722" s="18"/>
      <c r="K2722" s="99">
        <f t="shared" si="90"/>
        <v>0</v>
      </c>
      <c r="M2722" s="96">
        <f t="shared" si="91"/>
        <v>1</v>
      </c>
      <c r="N2722" s="273"/>
    </row>
    <row r="2723" spans="2:14" x14ac:dyDescent="0.25">
      <c r="B2723" s="7"/>
      <c r="C2723" s="8"/>
      <c r="D2723" s="129"/>
      <c r="F2723" s="99"/>
      <c r="G2723" s="99"/>
      <c r="H2723" s="99"/>
      <c r="I2723" s="18"/>
      <c r="J2723" s="18"/>
      <c r="K2723" s="99">
        <f t="shared" si="90"/>
        <v>0</v>
      </c>
      <c r="M2723" s="96">
        <f t="shared" si="91"/>
        <v>1</v>
      </c>
      <c r="N2723" s="273"/>
    </row>
    <row r="2724" spans="2:14" x14ac:dyDescent="0.25">
      <c r="B2724" s="7"/>
      <c r="C2724" s="8"/>
      <c r="D2724" s="129"/>
      <c r="F2724" s="99"/>
      <c r="G2724" s="99"/>
      <c r="H2724" s="99"/>
      <c r="I2724" s="18"/>
      <c r="J2724" s="18"/>
      <c r="K2724" s="99">
        <f t="shared" si="90"/>
        <v>0</v>
      </c>
      <c r="M2724" s="96">
        <f t="shared" si="91"/>
        <v>1</v>
      </c>
      <c r="N2724" s="273"/>
    </row>
    <row r="2725" spans="2:14" x14ac:dyDescent="0.25">
      <c r="B2725" s="7"/>
      <c r="C2725" s="8"/>
      <c r="D2725" s="129"/>
      <c r="F2725" s="99"/>
      <c r="G2725" s="99"/>
      <c r="H2725" s="99"/>
      <c r="I2725" s="18"/>
      <c r="J2725" s="18"/>
      <c r="K2725" s="99">
        <f t="shared" si="90"/>
        <v>0</v>
      </c>
      <c r="M2725" s="96">
        <f t="shared" si="91"/>
        <v>1</v>
      </c>
      <c r="N2725" s="273"/>
    </row>
    <row r="2726" spans="2:14" x14ac:dyDescent="0.25">
      <c r="B2726" s="7"/>
      <c r="C2726" s="8"/>
      <c r="D2726" s="129"/>
      <c r="F2726" s="99"/>
      <c r="G2726" s="99"/>
      <c r="H2726" s="99"/>
      <c r="I2726" s="18"/>
      <c r="J2726" s="18"/>
      <c r="K2726" s="99">
        <f t="shared" si="90"/>
        <v>0</v>
      </c>
      <c r="M2726" s="96">
        <f t="shared" si="91"/>
        <v>1</v>
      </c>
      <c r="N2726" s="273"/>
    </row>
    <row r="2727" spans="2:14" x14ac:dyDescent="0.25">
      <c r="B2727" s="7"/>
      <c r="C2727" s="8"/>
      <c r="D2727" s="129"/>
      <c r="F2727" s="99"/>
      <c r="G2727" s="99"/>
      <c r="H2727" s="99"/>
      <c r="I2727" s="18"/>
      <c r="J2727" s="18"/>
      <c r="K2727" s="99">
        <f t="shared" si="90"/>
        <v>0</v>
      </c>
      <c r="M2727" s="96">
        <f t="shared" si="91"/>
        <v>1</v>
      </c>
      <c r="N2727" s="273"/>
    </row>
    <row r="2728" spans="2:14" x14ac:dyDescent="0.25">
      <c r="B2728" s="7"/>
      <c r="C2728" s="8"/>
      <c r="D2728" s="129"/>
      <c r="F2728" s="99"/>
      <c r="G2728" s="99"/>
      <c r="H2728" s="99"/>
      <c r="I2728" s="18"/>
      <c r="J2728" s="18"/>
      <c r="K2728" s="99">
        <f t="shared" si="90"/>
        <v>0</v>
      </c>
      <c r="M2728" s="96">
        <f t="shared" si="91"/>
        <v>1</v>
      </c>
      <c r="N2728" s="273"/>
    </row>
    <row r="2729" spans="2:14" x14ac:dyDescent="0.25">
      <c r="B2729" s="7"/>
      <c r="C2729" s="8"/>
      <c r="D2729" s="129"/>
      <c r="F2729" s="99"/>
      <c r="G2729" s="99"/>
      <c r="H2729" s="99"/>
      <c r="I2729" s="18"/>
      <c r="J2729" s="18"/>
      <c r="K2729" s="99">
        <f t="shared" si="90"/>
        <v>0</v>
      </c>
      <c r="M2729" s="96">
        <f t="shared" si="91"/>
        <v>1</v>
      </c>
      <c r="N2729" s="273"/>
    </row>
    <row r="2730" spans="2:14" x14ac:dyDescent="0.25">
      <c r="B2730" s="7"/>
      <c r="C2730" s="8"/>
      <c r="D2730" s="129"/>
      <c r="F2730" s="99"/>
      <c r="G2730" s="99"/>
      <c r="H2730" s="99"/>
      <c r="I2730" s="18"/>
      <c r="J2730" s="18"/>
      <c r="K2730" s="99">
        <f t="shared" ref="K2730:K2793" si="92">IF(ctConta="",K2729+F2730,IF(I2730=ctConta,K2729+F2730,K2729))</f>
        <v>0</v>
      </c>
      <c r="M2730" s="96">
        <f t="shared" si="91"/>
        <v>1</v>
      </c>
      <c r="N2730" s="273"/>
    </row>
    <row r="2731" spans="2:14" x14ac:dyDescent="0.25">
      <c r="B2731" s="7"/>
      <c r="C2731" s="8"/>
      <c r="D2731" s="129"/>
      <c r="F2731" s="99"/>
      <c r="G2731" s="99"/>
      <c r="H2731" s="99"/>
      <c r="I2731" s="18"/>
      <c r="J2731" s="18"/>
      <c r="K2731" s="99">
        <f t="shared" si="92"/>
        <v>0</v>
      </c>
      <c r="M2731" s="96">
        <f t="shared" si="91"/>
        <v>1</v>
      </c>
      <c r="N2731" s="273"/>
    </row>
    <row r="2732" spans="2:14" x14ac:dyDescent="0.25">
      <c r="B2732" s="7"/>
      <c r="C2732" s="8"/>
      <c r="D2732" s="129"/>
      <c r="F2732" s="99"/>
      <c r="G2732" s="99"/>
      <c r="H2732" s="99"/>
      <c r="I2732" s="18"/>
      <c r="J2732" s="18"/>
      <c r="K2732" s="99">
        <f t="shared" si="92"/>
        <v>0</v>
      </c>
      <c r="M2732" s="96">
        <f t="shared" si="91"/>
        <v>1</v>
      </c>
      <c r="N2732" s="273"/>
    </row>
    <row r="2733" spans="2:14" x14ac:dyDescent="0.25">
      <c r="B2733" s="7"/>
      <c r="C2733" s="8"/>
      <c r="D2733" s="129"/>
      <c r="F2733" s="99"/>
      <c r="G2733" s="99"/>
      <c r="H2733" s="99"/>
      <c r="I2733" s="18"/>
      <c r="J2733" s="18"/>
      <c r="K2733" s="99">
        <f t="shared" si="92"/>
        <v>0</v>
      </c>
      <c r="M2733" s="96">
        <f t="shared" si="91"/>
        <v>1</v>
      </c>
      <c r="N2733" s="273"/>
    </row>
    <row r="2734" spans="2:14" x14ac:dyDescent="0.25">
      <c r="B2734" s="7"/>
      <c r="C2734" s="8"/>
      <c r="D2734" s="129"/>
      <c r="F2734" s="99"/>
      <c r="G2734" s="99"/>
      <c r="H2734" s="99"/>
      <c r="I2734" s="18"/>
      <c r="J2734" s="18"/>
      <c r="K2734" s="99">
        <f t="shared" si="92"/>
        <v>0</v>
      </c>
      <c r="M2734" s="96">
        <f t="shared" si="91"/>
        <v>1</v>
      </c>
      <c r="N2734" s="273"/>
    </row>
    <row r="2735" spans="2:14" x14ac:dyDescent="0.25">
      <c r="B2735" s="7"/>
      <c r="C2735" s="8"/>
      <c r="D2735" s="129"/>
      <c r="F2735" s="99"/>
      <c r="G2735" s="99"/>
      <c r="H2735" s="99"/>
      <c r="I2735" s="18"/>
      <c r="J2735" s="18"/>
      <c r="K2735" s="99">
        <f t="shared" si="92"/>
        <v>0</v>
      </c>
      <c r="M2735" s="96">
        <f t="shared" si="91"/>
        <v>1</v>
      </c>
      <c r="N2735" s="273"/>
    </row>
    <row r="2736" spans="2:14" x14ac:dyDescent="0.25">
      <c r="B2736" s="7"/>
      <c r="C2736" s="8"/>
      <c r="D2736" s="129"/>
      <c r="F2736" s="99"/>
      <c r="G2736" s="99"/>
      <c r="H2736" s="99"/>
      <c r="I2736" s="18"/>
      <c r="J2736" s="18"/>
      <c r="K2736" s="99">
        <f t="shared" si="92"/>
        <v>0</v>
      </c>
      <c r="M2736" s="96">
        <f t="shared" si="91"/>
        <v>1</v>
      </c>
      <c r="N2736" s="273"/>
    </row>
    <row r="2737" spans="2:14" x14ac:dyDescent="0.25">
      <c r="B2737" s="7"/>
      <c r="C2737" s="8"/>
      <c r="D2737" s="129"/>
      <c r="F2737" s="99"/>
      <c r="G2737" s="99"/>
      <c r="H2737" s="99"/>
      <c r="I2737" s="18"/>
      <c r="J2737" s="18"/>
      <c r="K2737" s="99">
        <f t="shared" si="92"/>
        <v>0</v>
      </c>
      <c r="M2737" s="96">
        <f t="shared" si="91"/>
        <v>1</v>
      </c>
      <c r="N2737" s="273"/>
    </row>
    <row r="2738" spans="2:14" x14ac:dyDescent="0.25">
      <c r="B2738" s="7"/>
      <c r="C2738" s="8"/>
      <c r="D2738" s="129"/>
      <c r="F2738" s="99"/>
      <c r="G2738" s="99"/>
      <c r="H2738" s="99"/>
      <c r="I2738" s="18"/>
      <c r="J2738" s="18"/>
      <c r="K2738" s="99">
        <f t="shared" si="92"/>
        <v>0</v>
      </c>
      <c r="M2738" s="96">
        <f t="shared" si="91"/>
        <v>1</v>
      </c>
      <c r="N2738" s="273"/>
    </row>
    <row r="2739" spans="2:14" x14ac:dyDescent="0.25">
      <c r="B2739" s="7"/>
      <c r="C2739" s="8"/>
      <c r="D2739" s="129"/>
      <c r="F2739" s="99"/>
      <c r="G2739" s="99"/>
      <c r="H2739" s="99"/>
      <c r="I2739" s="18"/>
      <c r="J2739" s="18"/>
      <c r="K2739" s="99">
        <f t="shared" si="92"/>
        <v>0</v>
      </c>
      <c r="M2739" s="96">
        <f t="shared" si="91"/>
        <v>1</v>
      </c>
      <c r="N2739" s="273"/>
    </row>
    <row r="2740" spans="2:14" x14ac:dyDescent="0.25">
      <c r="B2740" s="7"/>
      <c r="C2740" s="8"/>
      <c r="D2740" s="129"/>
      <c r="F2740" s="99"/>
      <c r="G2740" s="99"/>
      <c r="H2740" s="99"/>
      <c r="I2740" s="18"/>
      <c r="J2740" s="18"/>
      <c r="K2740" s="99">
        <f t="shared" si="92"/>
        <v>0</v>
      </c>
      <c r="M2740" s="96">
        <f t="shared" si="91"/>
        <v>1</v>
      </c>
      <c r="N2740" s="273"/>
    </row>
    <row r="2741" spans="2:14" x14ac:dyDescent="0.25">
      <c r="B2741" s="7"/>
      <c r="C2741" s="8"/>
      <c r="D2741" s="129"/>
      <c r="F2741" s="99"/>
      <c r="G2741" s="99"/>
      <c r="H2741" s="99"/>
      <c r="I2741" s="18"/>
      <c r="J2741" s="18"/>
      <c r="K2741" s="99">
        <f t="shared" si="92"/>
        <v>0</v>
      </c>
      <c r="M2741" s="96">
        <f t="shared" si="91"/>
        <v>1</v>
      </c>
      <c r="N2741" s="273"/>
    </row>
    <row r="2742" spans="2:14" x14ac:dyDescent="0.25">
      <c r="B2742" s="7"/>
      <c r="C2742" s="8"/>
      <c r="D2742" s="129"/>
      <c r="F2742" s="99"/>
      <c r="G2742" s="99"/>
      <c r="H2742" s="99"/>
      <c r="I2742" s="18"/>
      <c r="J2742" s="18"/>
      <c r="K2742" s="99">
        <f t="shared" si="92"/>
        <v>0</v>
      </c>
      <c r="M2742" s="96">
        <f t="shared" si="91"/>
        <v>1</v>
      </c>
      <c r="N2742" s="273"/>
    </row>
    <row r="2743" spans="2:14" x14ac:dyDescent="0.25">
      <c r="B2743" s="7"/>
      <c r="C2743" s="8"/>
      <c r="D2743" s="129"/>
      <c r="F2743" s="99"/>
      <c r="G2743" s="99"/>
      <c r="H2743" s="99"/>
      <c r="I2743" s="18"/>
      <c r="J2743" s="18"/>
      <c r="K2743" s="99">
        <f t="shared" si="92"/>
        <v>0</v>
      </c>
      <c r="M2743" s="96">
        <f t="shared" si="91"/>
        <v>1</v>
      </c>
      <c r="N2743" s="273"/>
    </row>
    <row r="2744" spans="2:14" x14ac:dyDescent="0.25">
      <c r="B2744" s="7"/>
      <c r="C2744" s="8"/>
      <c r="D2744" s="129"/>
      <c r="F2744" s="99"/>
      <c r="G2744" s="99"/>
      <c r="H2744" s="99"/>
      <c r="I2744" s="18"/>
      <c r="J2744" s="18"/>
      <c r="K2744" s="99">
        <f t="shared" si="92"/>
        <v>0</v>
      </c>
      <c r="M2744" s="96">
        <f t="shared" si="91"/>
        <v>1</v>
      </c>
      <c r="N2744" s="273"/>
    </row>
    <row r="2745" spans="2:14" x14ac:dyDescent="0.25">
      <c r="B2745" s="7"/>
      <c r="C2745" s="8"/>
      <c r="D2745" s="129"/>
      <c r="F2745" s="99"/>
      <c r="G2745" s="99"/>
      <c r="H2745" s="99"/>
      <c r="I2745" s="18"/>
      <c r="J2745" s="18"/>
      <c r="K2745" s="99">
        <f t="shared" si="92"/>
        <v>0</v>
      </c>
      <c r="M2745" s="96">
        <f t="shared" si="91"/>
        <v>1</v>
      </c>
      <c r="N2745" s="273"/>
    </row>
    <row r="2746" spans="2:14" x14ac:dyDescent="0.25">
      <c r="B2746" s="7"/>
      <c r="C2746" s="8"/>
      <c r="D2746" s="129"/>
      <c r="F2746" s="99"/>
      <c r="G2746" s="99"/>
      <c r="H2746" s="99"/>
      <c r="I2746" s="18"/>
      <c r="J2746" s="18"/>
      <c r="K2746" s="99">
        <f t="shared" si="92"/>
        <v>0</v>
      </c>
      <c r="M2746" s="96">
        <f t="shared" si="91"/>
        <v>1</v>
      </c>
      <c r="N2746" s="273"/>
    </row>
    <row r="2747" spans="2:14" x14ac:dyDescent="0.25">
      <c r="B2747" s="7"/>
      <c r="C2747" s="8"/>
      <c r="D2747" s="129"/>
      <c r="F2747" s="99"/>
      <c r="G2747" s="99"/>
      <c r="H2747" s="99"/>
      <c r="I2747" s="18"/>
      <c r="J2747" s="18"/>
      <c r="K2747" s="99">
        <f t="shared" si="92"/>
        <v>0</v>
      </c>
      <c r="M2747" s="96">
        <f t="shared" si="91"/>
        <v>1</v>
      </c>
      <c r="N2747" s="273"/>
    </row>
    <row r="2748" spans="2:14" x14ac:dyDescent="0.25">
      <c r="B2748" s="7"/>
      <c r="C2748" s="8"/>
      <c r="D2748" s="129"/>
      <c r="F2748" s="99"/>
      <c r="G2748" s="99"/>
      <c r="H2748" s="99"/>
      <c r="I2748" s="18"/>
      <c r="J2748" s="18"/>
      <c r="K2748" s="99">
        <f t="shared" si="92"/>
        <v>0</v>
      </c>
      <c r="M2748" s="96">
        <f t="shared" si="91"/>
        <v>1</v>
      </c>
      <c r="N2748" s="273"/>
    </row>
    <row r="2749" spans="2:14" x14ac:dyDescent="0.25">
      <c r="B2749" s="7"/>
      <c r="C2749" s="8"/>
      <c r="D2749" s="129"/>
      <c r="F2749" s="99"/>
      <c r="G2749" s="99"/>
      <c r="H2749" s="99"/>
      <c r="I2749" s="18"/>
      <c r="J2749" s="18"/>
      <c r="K2749" s="99">
        <f t="shared" si="92"/>
        <v>0</v>
      </c>
      <c r="M2749" s="96">
        <f t="shared" si="91"/>
        <v>1</v>
      </c>
      <c r="N2749" s="273"/>
    </row>
    <row r="2750" spans="2:14" x14ac:dyDescent="0.25">
      <c r="B2750" s="7"/>
      <c r="C2750" s="8"/>
      <c r="D2750" s="129"/>
      <c r="F2750" s="99"/>
      <c r="G2750" s="99"/>
      <c r="H2750" s="99"/>
      <c r="I2750" s="18"/>
      <c r="J2750" s="18"/>
      <c r="K2750" s="99">
        <f t="shared" si="92"/>
        <v>0</v>
      </c>
      <c r="M2750" s="96">
        <f t="shared" si="91"/>
        <v>1</v>
      </c>
      <c r="N2750" s="273"/>
    </row>
    <row r="2751" spans="2:14" x14ac:dyDescent="0.25">
      <c r="B2751" s="7"/>
      <c r="C2751" s="8"/>
      <c r="D2751" s="129"/>
      <c r="F2751" s="99"/>
      <c r="G2751" s="99"/>
      <c r="H2751" s="99"/>
      <c r="I2751" s="18"/>
      <c r="J2751" s="18"/>
      <c r="K2751" s="99">
        <f t="shared" si="92"/>
        <v>0</v>
      </c>
      <c r="M2751" s="96">
        <f t="shared" si="91"/>
        <v>1</v>
      </c>
      <c r="N2751" s="273"/>
    </row>
    <row r="2752" spans="2:14" x14ac:dyDescent="0.25">
      <c r="B2752" s="7"/>
      <c r="C2752" s="8"/>
      <c r="D2752" s="129"/>
      <c r="F2752" s="99"/>
      <c r="G2752" s="99"/>
      <c r="H2752" s="99"/>
      <c r="I2752" s="18"/>
      <c r="J2752" s="18"/>
      <c r="K2752" s="99">
        <f t="shared" si="92"/>
        <v>0</v>
      </c>
      <c r="M2752" s="96">
        <f t="shared" si="91"/>
        <v>1</v>
      </c>
      <c r="N2752" s="273"/>
    </row>
    <row r="2753" spans="2:14" x14ac:dyDescent="0.25">
      <c r="B2753" s="7"/>
      <c r="C2753" s="8"/>
      <c r="D2753" s="129"/>
      <c r="F2753" s="99"/>
      <c r="G2753" s="99"/>
      <c r="H2753" s="99"/>
      <c r="I2753" s="18"/>
      <c r="J2753" s="18"/>
      <c r="K2753" s="99">
        <f t="shared" si="92"/>
        <v>0</v>
      </c>
      <c r="M2753" s="96">
        <f t="shared" si="91"/>
        <v>1</v>
      </c>
      <c r="N2753" s="273"/>
    </row>
    <row r="2754" spans="2:14" x14ac:dyDescent="0.25">
      <c r="B2754" s="7"/>
      <c r="C2754" s="8"/>
      <c r="D2754" s="129"/>
      <c r="F2754" s="99"/>
      <c r="G2754" s="99"/>
      <c r="H2754" s="99"/>
      <c r="I2754" s="18"/>
      <c r="J2754" s="18"/>
      <c r="K2754" s="99">
        <f t="shared" si="92"/>
        <v>0</v>
      </c>
      <c r="M2754" s="96">
        <f t="shared" si="91"/>
        <v>1</v>
      </c>
      <c r="N2754" s="273"/>
    </row>
    <row r="2755" spans="2:14" x14ac:dyDescent="0.25">
      <c r="B2755" s="7"/>
      <c r="C2755" s="8"/>
      <c r="D2755" s="129"/>
      <c r="F2755" s="99"/>
      <c r="G2755" s="99"/>
      <c r="H2755" s="99"/>
      <c r="I2755" s="18"/>
      <c r="J2755" s="18"/>
      <c r="K2755" s="99">
        <f t="shared" si="92"/>
        <v>0</v>
      </c>
      <c r="M2755" s="96">
        <f t="shared" si="91"/>
        <v>1</v>
      </c>
      <c r="N2755" s="273"/>
    </row>
    <row r="2756" spans="2:14" x14ac:dyDescent="0.25">
      <c r="B2756" s="7"/>
      <c r="C2756" s="8"/>
      <c r="D2756" s="129"/>
      <c r="F2756" s="99"/>
      <c r="G2756" s="99"/>
      <c r="H2756" s="99"/>
      <c r="I2756" s="18"/>
      <c r="J2756" s="18"/>
      <c r="K2756" s="99">
        <f t="shared" si="92"/>
        <v>0</v>
      </c>
      <c r="M2756" s="96">
        <f t="shared" si="91"/>
        <v>1</v>
      </c>
      <c r="N2756" s="273"/>
    </row>
    <row r="2757" spans="2:14" x14ac:dyDescent="0.25">
      <c r="B2757" s="7"/>
      <c r="C2757" s="8"/>
      <c r="D2757" s="129"/>
      <c r="F2757" s="99"/>
      <c r="G2757" s="99"/>
      <c r="H2757" s="99"/>
      <c r="I2757" s="18"/>
      <c r="J2757" s="18"/>
      <c r="K2757" s="99">
        <f t="shared" si="92"/>
        <v>0</v>
      </c>
      <c r="M2757" s="96">
        <f t="shared" si="91"/>
        <v>1</v>
      </c>
      <c r="N2757" s="273"/>
    </row>
    <row r="2758" spans="2:14" x14ac:dyDescent="0.25">
      <c r="B2758" s="7"/>
      <c r="C2758" s="8"/>
      <c r="D2758" s="129"/>
      <c r="F2758" s="99"/>
      <c r="G2758" s="99"/>
      <c r="H2758" s="99"/>
      <c r="I2758" s="18"/>
      <c r="J2758" s="18"/>
      <c r="K2758" s="99">
        <f t="shared" si="92"/>
        <v>0</v>
      </c>
      <c r="M2758" s="96">
        <f t="shared" si="91"/>
        <v>1</v>
      </c>
      <c r="N2758" s="273"/>
    </row>
    <row r="2759" spans="2:14" x14ac:dyDescent="0.25">
      <c r="B2759" s="7"/>
      <c r="C2759" s="8"/>
      <c r="D2759" s="129"/>
      <c r="F2759" s="99"/>
      <c r="G2759" s="99"/>
      <c r="H2759" s="99"/>
      <c r="I2759" s="18"/>
      <c r="J2759" s="18"/>
      <c r="K2759" s="99">
        <f t="shared" si="92"/>
        <v>0</v>
      </c>
      <c r="M2759" s="96">
        <f t="shared" si="91"/>
        <v>1</v>
      </c>
      <c r="N2759" s="273"/>
    </row>
    <row r="2760" spans="2:14" x14ac:dyDescent="0.25">
      <c r="B2760" s="7"/>
      <c r="C2760" s="8"/>
      <c r="D2760" s="129"/>
      <c r="F2760" s="99"/>
      <c r="G2760" s="99"/>
      <c r="H2760" s="99"/>
      <c r="I2760" s="18"/>
      <c r="J2760" s="18"/>
      <c r="K2760" s="99">
        <f t="shared" si="92"/>
        <v>0</v>
      </c>
      <c r="M2760" s="96">
        <f t="shared" si="91"/>
        <v>1</v>
      </c>
      <c r="N2760" s="273"/>
    </row>
    <row r="2761" spans="2:14" x14ac:dyDescent="0.25">
      <c r="B2761" s="7"/>
      <c r="C2761" s="8"/>
      <c r="D2761" s="129"/>
      <c r="F2761" s="99"/>
      <c r="G2761" s="99"/>
      <c r="H2761" s="99"/>
      <c r="I2761" s="18"/>
      <c r="J2761" s="18"/>
      <c r="K2761" s="99">
        <f t="shared" si="92"/>
        <v>0</v>
      </c>
      <c r="M2761" s="96">
        <f t="shared" si="91"/>
        <v>1</v>
      </c>
      <c r="N2761" s="273"/>
    </row>
    <row r="2762" spans="2:14" x14ac:dyDescent="0.25">
      <c r="B2762" s="7"/>
      <c r="C2762" s="8"/>
      <c r="D2762" s="129"/>
      <c r="F2762" s="99"/>
      <c r="G2762" s="99"/>
      <c r="H2762" s="99"/>
      <c r="I2762" s="18"/>
      <c r="J2762" s="18"/>
      <c r="K2762" s="99">
        <f t="shared" si="92"/>
        <v>0</v>
      </c>
      <c r="M2762" s="96">
        <f t="shared" si="91"/>
        <v>1</v>
      </c>
      <c r="N2762" s="273"/>
    </row>
    <row r="2763" spans="2:14" x14ac:dyDescent="0.25">
      <c r="B2763" s="7"/>
      <c r="C2763" s="8"/>
      <c r="D2763" s="129"/>
      <c r="F2763" s="99"/>
      <c r="G2763" s="99"/>
      <c r="H2763" s="99"/>
      <c r="I2763" s="18"/>
      <c r="J2763" s="18"/>
      <c r="K2763" s="99">
        <f t="shared" si="92"/>
        <v>0</v>
      </c>
      <c r="M2763" s="96">
        <f t="shared" si="91"/>
        <v>1</v>
      </c>
      <c r="N2763" s="273"/>
    </row>
    <row r="2764" spans="2:14" x14ac:dyDescent="0.25">
      <c r="B2764" s="7"/>
      <c r="C2764" s="8"/>
      <c r="D2764" s="129"/>
      <c r="F2764" s="99"/>
      <c r="G2764" s="99"/>
      <c r="H2764" s="99"/>
      <c r="I2764" s="18"/>
      <c r="J2764" s="18"/>
      <c r="K2764" s="99">
        <f t="shared" si="92"/>
        <v>0</v>
      </c>
      <c r="M2764" s="96">
        <f t="shared" si="91"/>
        <v>1</v>
      </c>
      <c r="N2764" s="273"/>
    </row>
    <row r="2765" spans="2:14" x14ac:dyDescent="0.25">
      <c r="B2765" s="7"/>
      <c r="C2765" s="8"/>
      <c r="D2765" s="129"/>
      <c r="F2765" s="99"/>
      <c r="G2765" s="99"/>
      <c r="H2765" s="99"/>
      <c r="I2765" s="18"/>
      <c r="J2765" s="18"/>
      <c r="K2765" s="99">
        <f t="shared" si="92"/>
        <v>0</v>
      </c>
      <c r="M2765" s="96">
        <f t="shared" si="91"/>
        <v>1</v>
      </c>
      <c r="N2765" s="273"/>
    </row>
    <row r="2766" spans="2:14" x14ac:dyDescent="0.25">
      <c r="B2766" s="7"/>
      <c r="C2766" s="8"/>
      <c r="D2766" s="129"/>
      <c r="F2766" s="99"/>
      <c r="G2766" s="99"/>
      <c r="H2766" s="99"/>
      <c r="I2766" s="18"/>
      <c r="J2766" s="18"/>
      <c r="K2766" s="99">
        <f t="shared" si="92"/>
        <v>0</v>
      </c>
      <c r="M2766" s="96">
        <f t="shared" si="91"/>
        <v>1</v>
      </c>
      <c r="N2766" s="273"/>
    </row>
    <row r="2767" spans="2:14" x14ac:dyDescent="0.25">
      <c r="B2767" s="7"/>
      <c r="C2767" s="8"/>
      <c r="D2767" s="129"/>
      <c r="F2767" s="99"/>
      <c r="G2767" s="99"/>
      <c r="H2767" s="99"/>
      <c r="I2767" s="18"/>
      <c r="J2767" s="18"/>
      <c r="K2767" s="99">
        <f t="shared" si="92"/>
        <v>0</v>
      </c>
      <c r="M2767" s="96">
        <f t="shared" si="91"/>
        <v>1</v>
      </c>
      <c r="N2767" s="273"/>
    </row>
    <row r="2768" spans="2:14" x14ac:dyDescent="0.25">
      <c r="B2768" s="7"/>
      <c r="C2768" s="8"/>
      <c r="D2768" s="129"/>
      <c r="F2768" s="99"/>
      <c r="G2768" s="99"/>
      <c r="H2768" s="99"/>
      <c r="I2768" s="18"/>
      <c r="J2768" s="18"/>
      <c r="K2768" s="99">
        <f t="shared" si="92"/>
        <v>0</v>
      </c>
      <c r="M2768" s="96">
        <f t="shared" si="91"/>
        <v>1</v>
      </c>
      <c r="N2768" s="273"/>
    </row>
    <row r="2769" spans="2:14" x14ac:dyDescent="0.25">
      <c r="B2769" s="7"/>
      <c r="C2769" s="8"/>
      <c r="D2769" s="129"/>
      <c r="F2769" s="99"/>
      <c r="G2769" s="99"/>
      <c r="H2769" s="99"/>
      <c r="I2769" s="18"/>
      <c r="J2769" s="18"/>
      <c r="K2769" s="99">
        <f t="shared" si="92"/>
        <v>0</v>
      </c>
      <c r="M2769" s="96">
        <f t="shared" ref="M2769:M2832" si="93">UltimoDia(D2769)</f>
        <v>1</v>
      </c>
      <c r="N2769" s="273"/>
    </row>
    <row r="2770" spans="2:14" x14ac:dyDescent="0.25">
      <c r="B2770" s="7"/>
      <c r="C2770" s="8"/>
      <c r="D2770" s="129"/>
      <c r="F2770" s="99"/>
      <c r="G2770" s="99"/>
      <c r="H2770" s="99"/>
      <c r="I2770" s="18"/>
      <c r="J2770" s="18"/>
      <c r="K2770" s="99">
        <f t="shared" si="92"/>
        <v>0</v>
      </c>
      <c r="M2770" s="96">
        <f t="shared" si="93"/>
        <v>1</v>
      </c>
      <c r="N2770" s="273"/>
    </row>
    <row r="2771" spans="2:14" x14ac:dyDescent="0.25">
      <c r="B2771" s="7"/>
      <c r="C2771" s="8"/>
      <c r="D2771" s="129"/>
      <c r="F2771" s="99"/>
      <c r="G2771" s="99"/>
      <c r="H2771" s="99"/>
      <c r="I2771" s="18"/>
      <c r="J2771" s="18"/>
      <c r="K2771" s="99">
        <f t="shared" si="92"/>
        <v>0</v>
      </c>
      <c r="M2771" s="96">
        <f t="shared" si="93"/>
        <v>1</v>
      </c>
      <c r="N2771" s="273"/>
    </row>
    <row r="2772" spans="2:14" x14ac:dyDescent="0.25">
      <c r="B2772" s="7"/>
      <c r="C2772" s="8"/>
      <c r="D2772" s="129"/>
      <c r="F2772" s="99"/>
      <c r="G2772" s="99"/>
      <c r="H2772" s="99"/>
      <c r="I2772" s="18"/>
      <c r="J2772" s="18"/>
      <c r="K2772" s="99">
        <f t="shared" si="92"/>
        <v>0</v>
      </c>
      <c r="M2772" s="96">
        <f t="shared" si="93"/>
        <v>1</v>
      </c>
      <c r="N2772" s="273"/>
    </row>
    <row r="2773" spans="2:14" x14ac:dyDescent="0.25">
      <c r="B2773" s="7"/>
      <c r="C2773" s="8"/>
      <c r="D2773" s="129"/>
      <c r="F2773" s="99"/>
      <c r="G2773" s="99"/>
      <c r="H2773" s="99"/>
      <c r="I2773" s="18"/>
      <c r="J2773" s="18"/>
      <c r="K2773" s="99">
        <f t="shared" si="92"/>
        <v>0</v>
      </c>
      <c r="M2773" s="96">
        <f t="shared" si="93"/>
        <v>1</v>
      </c>
      <c r="N2773" s="273"/>
    </row>
    <row r="2774" spans="2:14" x14ac:dyDescent="0.25">
      <c r="B2774" s="7"/>
      <c r="C2774" s="8"/>
      <c r="D2774" s="129"/>
      <c r="F2774" s="99"/>
      <c r="G2774" s="99"/>
      <c r="H2774" s="99"/>
      <c r="I2774" s="18"/>
      <c r="J2774" s="18"/>
      <c r="K2774" s="99">
        <f t="shared" si="92"/>
        <v>0</v>
      </c>
      <c r="M2774" s="96">
        <f t="shared" si="93"/>
        <v>1</v>
      </c>
      <c r="N2774" s="273"/>
    </row>
    <row r="2775" spans="2:14" x14ac:dyDescent="0.25">
      <c r="B2775" s="7"/>
      <c r="C2775" s="8"/>
      <c r="D2775" s="129"/>
      <c r="F2775" s="99"/>
      <c r="G2775" s="99"/>
      <c r="H2775" s="99"/>
      <c r="I2775" s="18"/>
      <c r="J2775" s="18"/>
      <c r="K2775" s="99">
        <f t="shared" si="92"/>
        <v>0</v>
      </c>
      <c r="M2775" s="96">
        <f t="shared" si="93"/>
        <v>1</v>
      </c>
      <c r="N2775" s="273"/>
    </row>
    <row r="2776" spans="2:14" x14ac:dyDescent="0.25">
      <c r="B2776" s="7"/>
      <c r="C2776" s="8"/>
      <c r="D2776" s="129"/>
      <c r="F2776" s="99"/>
      <c r="G2776" s="99"/>
      <c r="H2776" s="99"/>
      <c r="I2776" s="18"/>
      <c r="J2776" s="18"/>
      <c r="K2776" s="99">
        <f t="shared" si="92"/>
        <v>0</v>
      </c>
      <c r="M2776" s="96">
        <f t="shared" si="93"/>
        <v>1</v>
      </c>
      <c r="N2776" s="273"/>
    </row>
    <row r="2777" spans="2:14" x14ac:dyDescent="0.25">
      <c r="B2777" s="7"/>
      <c r="C2777" s="8"/>
      <c r="D2777" s="129"/>
      <c r="F2777" s="99"/>
      <c r="G2777" s="99"/>
      <c r="H2777" s="99"/>
      <c r="I2777" s="18"/>
      <c r="J2777" s="18"/>
      <c r="K2777" s="99">
        <f t="shared" si="92"/>
        <v>0</v>
      </c>
      <c r="M2777" s="96">
        <f t="shared" si="93"/>
        <v>1</v>
      </c>
      <c r="N2777" s="273"/>
    </row>
    <row r="2778" spans="2:14" x14ac:dyDescent="0.25">
      <c r="B2778" s="7"/>
      <c r="C2778" s="8"/>
      <c r="D2778" s="129"/>
      <c r="F2778" s="99"/>
      <c r="G2778" s="99"/>
      <c r="H2778" s="99"/>
      <c r="I2778" s="18"/>
      <c r="J2778" s="18"/>
      <c r="K2778" s="99">
        <f t="shared" si="92"/>
        <v>0</v>
      </c>
      <c r="M2778" s="96">
        <f t="shared" si="93"/>
        <v>1</v>
      </c>
      <c r="N2778" s="273"/>
    </row>
    <row r="2779" spans="2:14" x14ac:dyDescent="0.25">
      <c r="B2779" s="7"/>
      <c r="C2779" s="8"/>
      <c r="D2779" s="129"/>
      <c r="F2779" s="99"/>
      <c r="G2779" s="99"/>
      <c r="H2779" s="99"/>
      <c r="I2779" s="18"/>
      <c r="J2779" s="18"/>
      <c r="K2779" s="99">
        <f t="shared" si="92"/>
        <v>0</v>
      </c>
      <c r="M2779" s="96">
        <f t="shared" si="93"/>
        <v>1</v>
      </c>
      <c r="N2779" s="273"/>
    </row>
    <row r="2780" spans="2:14" x14ac:dyDescent="0.25">
      <c r="B2780" s="7"/>
      <c r="C2780" s="8"/>
      <c r="D2780" s="129"/>
      <c r="F2780" s="99"/>
      <c r="G2780" s="99"/>
      <c r="H2780" s="99"/>
      <c r="I2780" s="18"/>
      <c r="J2780" s="18"/>
      <c r="K2780" s="99">
        <f t="shared" si="92"/>
        <v>0</v>
      </c>
      <c r="M2780" s="96">
        <f t="shared" si="93"/>
        <v>1</v>
      </c>
      <c r="N2780" s="273"/>
    </row>
    <row r="2781" spans="2:14" x14ac:dyDescent="0.25">
      <c r="B2781" s="7"/>
      <c r="C2781" s="8"/>
      <c r="D2781" s="129"/>
      <c r="F2781" s="99"/>
      <c r="G2781" s="99"/>
      <c r="H2781" s="99"/>
      <c r="I2781" s="18"/>
      <c r="J2781" s="18"/>
      <c r="K2781" s="99">
        <f t="shared" si="92"/>
        <v>0</v>
      </c>
      <c r="M2781" s="96">
        <f t="shared" si="93"/>
        <v>1</v>
      </c>
      <c r="N2781" s="273"/>
    </row>
    <row r="2782" spans="2:14" x14ac:dyDescent="0.25">
      <c r="B2782" s="7"/>
      <c r="C2782" s="8"/>
      <c r="D2782" s="129"/>
      <c r="F2782" s="99"/>
      <c r="G2782" s="99"/>
      <c r="H2782" s="99"/>
      <c r="I2782" s="18"/>
      <c r="J2782" s="18"/>
      <c r="K2782" s="99">
        <f t="shared" si="92"/>
        <v>0</v>
      </c>
      <c r="M2782" s="96">
        <f t="shared" si="93"/>
        <v>1</v>
      </c>
      <c r="N2782" s="273"/>
    </row>
    <row r="2783" spans="2:14" x14ac:dyDescent="0.25">
      <c r="B2783" s="7"/>
      <c r="C2783" s="8"/>
      <c r="D2783" s="129"/>
      <c r="F2783" s="99"/>
      <c r="G2783" s="99"/>
      <c r="H2783" s="99"/>
      <c r="I2783" s="18"/>
      <c r="J2783" s="18"/>
      <c r="K2783" s="99">
        <f t="shared" si="92"/>
        <v>0</v>
      </c>
      <c r="M2783" s="96">
        <f t="shared" si="93"/>
        <v>1</v>
      </c>
      <c r="N2783" s="273"/>
    </row>
    <row r="2784" spans="2:14" x14ac:dyDescent="0.25">
      <c r="B2784" s="7"/>
      <c r="C2784" s="8"/>
      <c r="D2784" s="129"/>
      <c r="F2784" s="99"/>
      <c r="G2784" s="99"/>
      <c r="H2784" s="99"/>
      <c r="I2784" s="18"/>
      <c r="J2784" s="18"/>
      <c r="K2784" s="99">
        <f t="shared" si="92"/>
        <v>0</v>
      </c>
      <c r="M2784" s="96">
        <f t="shared" si="93"/>
        <v>1</v>
      </c>
      <c r="N2784" s="273"/>
    </row>
    <row r="2785" spans="2:14" x14ac:dyDescent="0.25">
      <c r="B2785" s="7"/>
      <c r="C2785" s="8"/>
      <c r="D2785" s="129"/>
      <c r="F2785" s="99"/>
      <c r="G2785" s="99"/>
      <c r="H2785" s="99"/>
      <c r="I2785" s="18"/>
      <c r="J2785" s="18"/>
      <c r="K2785" s="99">
        <f t="shared" si="92"/>
        <v>0</v>
      </c>
      <c r="M2785" s="96">
        <f t="shared" si="93"/>
        <v>1</v>
      </c>
      <c r="N2785" s="273"/>
    </row>
    <row r="2786" spans="2:14" x14ac:dyDescent="0.25">
      <c r="B2786" s="7"/>
      <c r="C2786" s="8"/>
      <c r="D2786" s="129"/>
      <c r="F2786" s="99"/>
      <c r="G2786" s="99"/>
      <c r="H2786" s="99"/>
      <c r="I2786" s="18"/>
      <c r="J2786" s="18"/>
      <c r="K2786" s="99">
        <f t="shared" si="92"/>
        <v>0</v>
      </c>
      <c r="M2786" s="96">
        <f t="shared" si="93"/>
        <v>1</v>
      </c>
      <c r="N2786" s="273"/>
    </row>
    <row r="2787" spans="2:14" x14ac:dyDescent="0.25">
      <c r="B2787" s="7"/>
      <c r="C2787" s="8"/>
      <c r="D2787" s="129"/>
      <c r="F2787" s="99"/>
      <c r="G2787" s="99"/>
      <c r="H2787" s="99"/>
      <c r="I2787" s="18"/>
      <c r="J2787" s="18"/>
      <c r="K2787" s="99">
        <f t="shared" si="92"/>
        <v>0</v>
      </c>
      <c r="M2787" s="96">
        <f t="shared" si="93"/>
        <v>1</v>
      </c>
      <c r="N2787" s="273"/>
    </row>
    <row r="2788" spans="2:14" x14ac:dyDescent="0.25">
      <c r="B2788" s="7"/>
      <c r="C2788" s="8"/>
      <c r="D2788" s="129"/>
      <c r="F2788" s="99"/>
      <c r="G2788" s="99"/>
      <c r="H2788" s="99"/>
      <c r="I2788" s="18"/>
      <c r="J2788" s="18"/>
      <c r="K2788" s="99">
        <f t="shared" si="92"/>
        <v>0</v>
      </c>
      <c r="M2788" s="96">
        <f t="shared" si="93"/>
        <v>1</v>
      </c>
      <c r="N2788" s="273"/>
    </row>
    <row r="2789" spans="2:14" x14ac:dyDescent="0.25">
      <c r="B2789" s="7"/>
      <c r="C2789" s="8"/>
      <c r="D2789" s="129"/>
      <c r="F2789" s="99"/>
      <c r="G2789" s="99"/>
      <c r="H2789" s="99"/>
      <c r="I2789" s="18"/>
      <c r="J2789" s="18"/>
      <c r="K2789" s="99">
        <f t="shared" si="92"/>
        <v>0</v>
      </c>
      <c r="M2789" s="96">
        <f t="shared" si="93"/>
        <v>1</v>
      </c>
      <c r="N2789" s="273"/>
    </row>
    <row r="2790" spans="2:14" x14ac:dyDescent="0.25">
      <c r="B2790" s="7"/>
      <c r="C2790" s="8"/>
      <c r="D2790" s="129"/>
      <c r="F2790" s="99"/>
      <c r="G2790" s="99"/>
      <c r="H2790" s="99"/>
      <c r="I2790" s="18"/>
      <c r="J2790" s="18"/>
      <c r="K2790" s="99">
        <f t="shared" si="92"/>
        <v>0</v>
      </c>
      <c r="M2790" s="96">
        <f t="shared" si="93"/>
        <v>1</v>
      </c>
      <c r="N2790" s="273"/>
    </row>
    <row r="2791" spans="2:14" x14ac:dyDescent="0.25">
      <c r="B2791" s="7"/>
      <c r="C2791" s="8"/>
      <c r="D2791" s="129"/>
      <c r="F2791" s="99"/>
      <c r="G2791" s="99"/>
      <c r="H2791" s="99"/>
      <c r="I2791" s="18"/>
      <c r="J2791" s="18"/>
      <c r="K2791" s="99">
        <f t="shared" si="92"/>
        <v>0</v>
      </c>
      <c r="M2791" s="96">
        <f t="shared" si="93"/>
        <v>1</v>
      </c>
      <c r="N2791" s="273"/>
    </row>
    <row r="2792" spans="2:14" x14ac:dyDescent="0.25">
      <c r="B2792" s="7"/>
      <c r="C2792" s="8"/>
      <c r="D2792" s="129"/>
      <c r="F2792" s="99"/>
      <c r="G2792" s="99"/>
      <c r="H2792" s="99"/>
      <c r="I2792" s="18"/>
      <c r="J2792" s="18"/>
      <c r="K2792" s="99">
        <f t="shared" si="92"/>
        <v>0</v>
      </c>
      <c r="M2792" s="96">
        <f t="shared" si="93"/>
        <v>1</v>
      </c>
      <c r="N2792" s="273"/>
    </row>
    <row r="2793" spans="2:14" x14ac:dyDescent="0.25">
      <c r="B2793" s="7"/>
      <c r="C2793" s="8"/>
      <c r="D2793" s="129"/>
      <c r="F2793" s="99"/>
      <c r="G2793" s="99"/>
      <c r="H2793" s="99"/>
      <c r="I2793" s="18"/>
      <c r="J2793" s="18"/>
      <c r="K2793" s="99">
        <f t="shared" si="92"/>
        <v>0</v>
      </c>
      <c r="M2793" s="96">
        <f t="shared" si="93"/>
        <v>1</v>
      </c>
      <c r="N2793" s="273"/>
    </row>
    <row r="2794" spans="2:14" x14ac:dyDescent="0.25">
      <c r="B2794" s="7"/>
      <c r="C2794" s="8"/>
      <c r="D2794" s="129"/>
      <c r="F2794" s="99"/>
      <c r="G2794" s="99"/>
      <c r="H2794" s="99"/>
      <c r="I2794" s="18"/>
      <c r="J2794" s="18"/>
      <c r="K2794" s="99">
        <f t="shared" ref="K2794:K2857" si="94">IF(ctConta="",K2793+F2794,IF(I2794=ctConta,K2793+F2794,K2793))</f>
        <v>0</v>
      </c>
      <c r="M2794" s="96">
        <f t="shared" si="93"/>
        <v>1</v>
      </c>
      <c r="N2794" s="273"/>
    </row>
    <row r="2795" spans="2:14" x14ac:dyDescent="0.25">
      <c r="B2795" s="7"/>
      <c r="C2795" s="8"/>
      <c r="D2795" s="129"/>
      <c r="F2795" s="99"/>
      <c r="G2795" s="99"/>
      <c r="H2795" s="99"/>
      <c r="I2795" s="18"/>
      <c r="J2795" s="18"/>
      <c r="K2795" s="99">
        <f t="shared" si="94"/>
        <v>0</v>
      </c>
      <c r="M2795" s="96">
        <f t="shared" si="93"/>
        <v>1</v>
      </c>
      <c r="N2795" s="273"/>
    </row>
    <row r="2796" spans="2:14" x14ac:dyDescent="0.25">
      <c r="B2796" s="7"/>
      <c r="C2796" s="8"/>
      <c r="D2796" s="129"/>
      <c r="F2796" s="99"/>
      <c r="G2796" s="99"/>
      <c r="H2796" s="99"/>
      <c r="I2796" s="18"/>
      <c r="J2796" s="18"/>
      <c r="K2796" s="99">
        <f t="shared" si="94"/>
        <v>0</v>
      </c>
      <c r="M2796" s="96">
        <f t="shared" si="93"/>
        <v>1</v>
      </c>
      <c r="N2796" s="273"/>
    </row>
    <row r="2797" spans="2:14" x14ac:dyDescent="0.25">
      <c r="B2797" s="7"/>
      <c r="C2797" s="8"/>
      <c r="D2797" s="129"/>
      <c r="F2797" s="99"/>
      <c r="G2797" s="99"/>
      <c r="H2797" s="99"/>
      <c r="I2797" s="18"/>
      <c r="J2797" s="18"/>
      <c r="K2797" s="99">
        <f t="shared" si="94"/>
        <v>0</v>
      </c>
      <c r="M2797" s="96">
        <f t="shared" si="93"/>
        <v>1</v>
      </c>
      <c r="N2797" s="273"/>
    </row>
    <row r="2798" spans="2:14" x14ac:dyDescent="0.25">
      <c r="B2798" s="7"/>
      <c r="C2798" s="8"/>
      <c r="D2798" s="129"/>
      <c r="F2798" s="99"/>
      <c r="G2798" s="99"/>
      <c r="H2798" s="99"/>
      <c r="I2798" s="18"/>
      <c r="J2798" s="18"/>
      <c r="K2798" s="99">
        <f t="shared" si="94"/>
        <v>0</v>
      </c>
      <c r="M2798" s="96">
        <f t="shared" si="93"/>
        <v>1</v>
      </c>
      <c r="N2798" s="273"/>
    </row>
    <row r="2799" spans="2:14" x14ac:dyDescent="0.25">
      <c r="B2799" s="7"/>
      <c r="C2799" s="8"/>
      <c r="D2799" s="129"/>
      <c r="F2799" s="99"/>
      <c r="G2799" s="99"/>
      <c r="H2799" s="99"/>
      <c r="I2799" s="18"/>
      <c r="J2799" s="18"/>
      <c r="K2799" s="99">
        <f t="shared" si="94"/>
        <v>0</v>
      </c>
      <c r="M2799" s="96">
        <f t="shared" si="93"/>
        <v>1</v>
      </c>
      <c r="N2799" s="273"/>
    </row>
    <row r="2800" spans="2:14" x14ac:dyDescent="0.25">
      <c r="B2800" s="7"/>
      <c r="C2800" s="8"/>
      <c r="D2800" s="129"/>
      <c r="F2800" s="99"/>
      <c r="G2800" s="99"/>
      <c r="H2800" s="99"/>
      <c r="I2800" s="18"/>
      <c r="J2800" s="18"/>
      <c r="K2800" s="99">
        <f t="shared" si="94"/>
        <v>0</v>
      </c>
      <c r="M2800" s="96">
        <f t="shared" si="93"/>
        <v>1</v>
      </c>
      <c r="N2800" s="273"/>
    </row>
    <row r="2801" spans="2:14" x14ac:dyDescent="0.25">
      <c r="B2801" s="7"/>
      <c r="C2801" s="8"/>
      <c r="D2801" s="129"/>
      <c r="F2801" s="99"/>
      <c r="G2801" s="99"/>
      <c r="H2801" s="99"/>
      <c r="I2801" s="18"/>
      <c r="J2801" s="18"/>
      <c r="K2801" s="99">
        <f t="shared" si="94"/>
        <v>0</v>
      </c>
      <c r="M2801" s="96">
        <f t="shared" si="93"/>
        <v>1</v>
      </c>
      <c r="N2801" s="273"/>
    </row>
    <row r="2802" spans="2:14" x14ac:dyDescent="0.25">
      <c r="B2802" s="7"/>
      <c r="C2802" s="8"/>
      <c r="D2802" s="129"/>
      <c r="F2802" s="99"/>
      <c r="G2802" s="99"/>
      <c r="H2802" s="99"/>
      <c r="I2802" s="18"/>
      <c r="J2802" s="18"/>
      <c r="K2802" s="99">
        <f t="shared" si="94"/>
        <v>0</v>
      </c>
      <c r="M2802" s="96">
        <f t="shared" si="93"/>
        <v>1</v>
      </c>
      <c r="N2802" s="273"/>
    </row>
    <row r="2803" spans="2:14" x14ac:dyDescent="0.25">
      <c r="B2803" s="7"/>
      <c r="C2803" s="8"/>
      <c r="D2803" s="129"/>
      <c r="F2803" s="99"/>
      <c r="G2803" s="99"/>
      <c r="H2803" s="99"/>
      <c r="I2803" s="18"/>
      <c r="J2803" s="18"/>
      <c r="K2803" s="99">
        <f t="shared" si="94"/>
        <v>0</v>
      </c>
      <c r="M2803" s="96">
        <f t="shared" si="93"/>
        <v>1</v>
      </c>
      <c r="N2803" s="273"/>
    </row>
    <row r="2804" spans="2:14" x14ac:dyDescent="0.25">
      <c r="B2804" s="7"/>
      <c r="C2804" s="8"/>
      <c r="D2804" s="129"/>
      <c r="F2804" s="99"/>
      <c r="G2804" s="99"/>
      <c r="H2804" s="99"/>
      <c r="I2804" s="18"/>
      <c r="J2804" s="18"/>
      <c r="K2804" s="99">
        <f t="shared" si="94"/>
        <v>0</v>
      </c>
      <c r="M2804" s="96">
        <f t="shared" si="93"/>
        <v>1</v>
      </c>
      <c r="N2804" s="273"/>
    </row>
    <row r="2805" spans="2:14" x14ac:dyDescent="0.25">
      <c r="B2805" s="7"/>
      <c r="C2805" s="8"/>
      <c r="D2805" s="129"/>
      <c r="F2805" s="99"/>
      <c r="G2805" s="99"/>
      <c r="H2805" s="99"/>
      <c r="I2805" s="18"/>
      <c r="J2805" s="18"/>
      <c r="K2805" s="99">
        <f t="shared" si="94"/>
        <v>0</v>
      </c>
      <c r="M2805" s="96">
        <f t="shared" si="93"/>
        <v>1</v>
      </c>
      <c r="N2805" s="273"/>
    </row>
    <row r="2806" spans="2:14" x14ac:dyDescent="0.25">
      <c r="B2806" s="7"/>
      <c r="C2806" s="8"/>
      <c r="D2806" s="129"/>
      <c r="F2806" s="99"/>
      <c r="G2806" s="99"/>
      <c r="H2806" s="99"/>
      <c r="I2806" s="18"/>
      <c r="J2806" s="18"/>
      <c r="K2806" s="99">
        <f t="shared" si="94"/>
        <v>0</v>
      </c>
      <c r="M2806" s="96">
        <f t="shared" si="93"/>
        <v>1</v>
      </c>
      <c r="N2806" s="273"/>
    </row>
    <row r="2807" spans="2:14" x14ac:dyDescent="0.25">
      <c r="B2807" s="7"/>
      <c r="C2807" s="8"/>
      <c r="D2807" s="129"/>
      <c r="F2807" s="99"/>
      <c r="G2807" s="99"/>
      <c r="H2807" s="99"/>
      <c r="I2807" s="18"/>
      <c r="J2807" s="18"/>
      <c r="K2807" s="99">
        <f t="shared" si="94"/>
        <v>0</v>
      </c>
      <c r="M2807" s="96">
        <f t="shared" si="93"/>
        <v>1</v>
      </c>
      <c r="N2807" s="273"/>
    </row>
    <row r="2808" spans="2:14" x14ac:dyDescent="0.25">
      <c r="B2808" s="7"/>
      <c r="C2808" s="8"/>
      <c r="D2808" s="129"/>
      <c r="F2808" s="99"/>
      <c r="G2808" s="99"/>
      <c r="H2808" s="99"/>
      <c r="I2808" s="18"/>
      <c r="J2808" s="18"/>
      <c r="K2808" s="99">
        <f t="shared" si="94"/>
        <v>0</v>
      </c>
      <c r="M2808" s="96">
        <f t="shared" si="93"/>
        <v>1</v>
      </c>
      <c r="N2808" s="273"/>
    </row>
    <row r="2809" spans="2:14" x14ac:dyDescent="0.25">
      <c r="B2809" s="7"/>
      <c r="C2809" s="8"/>
      <c r="D2809" s="129"/>
      <c r="F2809" s="99"/>
      <c r="G2809" s="99"/>
      <c r="H2809" s="99"/>
      <c r="I2809" s="18"/>
      <c r="J2809" s="18"/>
      <c r="K2809" s="99">
        <f t="shared" si="94"/>
        <v>0</v>
      </c>
      <c r="M2809" s="96">
        <f t="shared" si="93"/>
        <v>1</v>
      </c>
      <c r="N2809" s="273"/>
    </row>
    <row r="2810" spans="2:14" x14ac:dyDescent="0.25">
      <c r="B2810" s="7"/>
      <c r="C2810" s="8"/>
      <c r="D2810" s="129"/>
      <c r="F2810" s="99"/>
      <c r="G2810" s="99"/>
      <c r="H2810" s="99"/>
      <c r="I2810" s="18"/>
      <c r="J2810" s="18"/>
      <c r="K2810" s="99">
        <f t="shared" si="94"/>
        <v>0</v>
      </c>
      <c r="M2810" s="96">
        <f t="shared" si="93"/>
        <v>1</v>
      </c>
      <c r="N2810" s="273"/>
    </row>
    <row r="2811" spans="2:14" x14ac:dyDescent="0.25">
      <c r="B2811" s="7"/>
      <c r="C2811" s="8"/>
      <c r="D2811" s="129"/>
      <c r="F2811" s="99"/>
      <c r="G2811" s="99"/>
      <c r="H2811" s="99"/>
      <c r="I2811" s="18"/>
      <c r="J2811" s="18"/>
      <c r="K2811" s="99">
        <f t="shared" si="94"/>
        <v>0</v>
      </c>
      <c r="M2811" s="96">
        <f t="shared" si="93"/>
        <v>1</v>
      </c>
      <c r="N2811" s="273"/>
    </row>
    <row r="2812" spans="2:14" x14ac:dyDescent="0.25">
      <c r="B2812" s="7"/>
      <c r="C2812" s="8"/>
      <c r="D2812" s="129"/>
      <c r="F2812" s="99"/>
      <c r="G2812" s="99"/>
      <c r="H2812" s="99"/>
      <c r="I2812" s="18"/>
      <c r="J2812" s="18"/>
      <c r="K2812" s="99">
        <f t="shared" si="94"/>
        <v>0</v>
      </c>
      <c r="M2812" s="96">
        <f t="shared" si="93"/>
        <v>1</v>
      </c>
      <c r="N2812" s="273"/>
    </row>
    <row r="2813" spans="2:14" x14ac:dyDescent="0.25">
      <c r="B2813" s="7"/>
      <c r="C2813" s="8"/>
      <c r="D2813" s="129"/>
      <c r="F2813" s="99"/>
      <c r="G2813" s="99"/>
      <c r="H2813" s="99"/>
      <c r="I2813" s="18"/>
      <c r="J2813" s="18"/>
      <c r="K2813" s="99">
        <f t="shared" si="94"/>
        <v>0</v>
      </c>
      <c r="M2813" s="96">
        <f t="shared" si="93"/>
        <v>1</v>
      </c>
      <c r="N2813" s="273"/>
    </row>
    <row r="2814" spans="2:14" x14ac:dyDescent="0.25">
      <c r="B2814" s="7"/>
      <c r="C2814" s="8"/>
      <c r="D2814" s="129"/>
      <c r="F2814" s="99"/>
      <c r="G2814" s="99"/>
      <c r="H2814" s="99"/>
      <c r="I2814" s="18"/>
      <c r="J2814" s="18"/>
      <c r="K2814" s="99">
        <f t="shared" si="94"/>
        <v>0</v>
      </c>
      <c r="M2814" s="96">
        <f t="shared" si="93"/>
        <v>1</v>
      </c>
      <c r="N2814" s="273"/>
    </row>
    <row r="2815" spans="2:14" x14ac:dyDescent="0.25">
      <c r="B2815" s="7"/>
      <c r="C2815" s="8"/>
      <c r="D2815" s="129"/>
      <c r="F2815" s="99"/>
      <c r="G2815" s="99"/>
      <c r="H2815" s="99"/>
      <c r="I2815" s="18"/>
      <c r="J2815" s="18"/>
      <c r="K2815" s="99">
        <f t="shared" si="94"/>
        <v>0</v>
      </c>
      <c r="M2815" s="96">
        <f t="shared" si="93"/>
        <v>1</v>
      </c>
      <c r="N2815" s="273"/>
    </row>
    <row r="2816" spans="2:14" x14ac:dyDescent="0.25">
      <c r="B2816" s="7"/>
      <c r="C2816" s="8"/>
      <c r="D2816" s="129"/>
      <c r="F2816" s="99"/>
      <c r="G2816" s="99"/>
      <c r="H2816" s="99"/>
      <c r="I2816" s="18"/>
      <c r="J2816" s="18"/>
      <c r="K2816" s="99">
        <f t="shared" si="94"/>
        <v>0</v>
      </c>
      <c r="M2816" s="96">
        <f t="shared" si="93"/>
        <v>1</v>
      </c>
      <c r="N2816" s="273"/>
    </row>
    <row r="2817" spans="2:14" x14ac:dyDescent="0.25">
      <c r="B2817" s="7"/>
      <c r="C2817" s="8"/>
      <c r="D2817" s="129"/>
      <c r="F2817" s="99"/>
      <c r="G2817" s="99"/>
      <c r="H2817" s="99"/>
      <c r="I2817" s="18"/>
      <c r="J2817" s="18"/>
      <c r="K2817" s="99">
        <f t="shared" si="94"/>
        <v>0</v>
      </c>
      <c r="M2817" s="96">
        <f t="shared" si="93"/>
        <v>1</v>
      </c>
      <c r="N2817" s="273"/>
    </row>
    <row r="2818" spans="2:14" x14ac:dyDescent="0.25">
      <c r="B2818" s="7"/>
      <c r="C2818" s="8"/>
      <c r="D2818" s="129"/>
      <c r="F2818" s="99"/>
      <c r="G2818" s="99"/>
      <c r="H2818" s="99"/>
      <c r="I2818" s="18"/>
      <c r="J2818" s="18"/>
      <c r="K2818" s="99">
        <f t="shared" si="94"/>
        <v>0</v>
      </c>
      <c r="M2818" s="96">
        <f t="shared" si="93"/>
        <v>1</v>
      </c>
      <c r="N2818" s="273"/>
    </row>
    <row r="2819" spans="2:14" x14ac:dyDescent="0.25">
      <c r="B2819" s="7"/>
      <c r="C2819" s="8"/>
      <c r="D2819" s="129"/>
      <c r="F2819" s="99"/>
      <c r="G2819" s="99"/>
      <c r="H2819" s="99"/>
      <c r="I2819" s="18"/>
      <c r="J2819" s="18"/>
      <c r="K2819" s="99">
        <f t="shared" si="94"/>
        <v>0</v>
      </c>
      <c r="M2819" s="96">
        <f t="shared" si="93"/>
        <v>1</v>
      </c>
      <c r="N2819" s="273"/>
    </row>
    <row r="2820" spans="2:14" x14ac:dyDescent="0.25">
      <c r="B2820" s="7"/>
      <c r="C2820" s="8"/>
      <c r="D2820" s="129"/>
      <c r="F2820" s="99"/>
      <c r="G2820" s="99"/>
      <c r="H2820" s="99"/>
      <c r="I2820" s="18"/>
      <c r="J2820" s="18"/>
      <c r="K2820" s="99">
        <f t="shared" si="94"/>
        <v>0</v>
      </c>
      <c r="M2820" s="96">
        <f t="shared" si="93"/>
        <v>1</v>
      </c>
      <c r="N2820" s="273"/>
    </row>
    <row r="2821" spans="2:14" x14ac:dyDescent="0.25">
      <c r="B2821" s="7"/>
      <c r="C2821" s="8"/>
      <c r="D2821" s="129"/>
      <c r="F2821" s="99"/>
      <c r="G2821" s="99"/>
      <c r="H2821" s="99"/>
      <c r="I2821" s="18"/>
      <c r="J2821" s="18"/>
      <c r="K2821" s="99">
        <f t="shared" si="94"/>
        <v>0</v>
      </c>
      <c r="M2821" s="96">
        <f t="shared" si="93"/>
        <v>1</v>
      </c>
      <c r="N2821" s="273"/>
    </row>
    <row r="2822" spans="2:14" x14ac:dyDescent="0.25">
      <c r="B2822" s="7"/>
      <c r="C2822" s="8"/>
      <c r="D2822" s="129"/>
      <c r="F2822" s="99"/>
      <c r="G2822" s="99"/>
      <c r="H2822" s="99"/>
      <c r="I2822" s="18"/>
      <c r="J2822" s="18"/>
      <c r="K2822" s="99">
        <f t="shared" si="94"/>
        <v>0</v>
      </c>
      <c r="M2822" s="96">
        <f t="shared" si="93"/>
        <v>1</v>
      </c>
      <c r="N2822" s="273"/>
    </row>
    <row r="2823" spans="2:14" x14ac:dyDescent="0.25">
      <c r="B2823" s="7"/>
      <c r="C2823" s="8"/>
      <c r="D2823" s="129"/>
      <c r="F2823" s="99"/>
      <c r="G2823" s="99"/>
      <c r="H2823" s="99"/>
      <c r="I2823" s="18"/>
      <c r="J2823" s="18"/>
      <c r="K2823" s="99">
        <f t="shared" si="94"/>
        <v>0</v>
      </c>
      <c r="M2823" s="96">
        <f t="shared" si="93"/>
        <v>1</v>
      </c>
      <c r="N2823" s="273"/>
    </row>
    <row r="2824" spans="2:14" x14ac:dyDescent="0.25">
      <c r="B2824" s="7"/>
      <c r="C2824" s="8"/>
      <c r="D2824" s="129"/>
      <c r="F2824" s="99"/>
      <c r="G2824" s="99"/>
      <c r="H2824" s="99"/>
      <c r="I2824" s="18"/>
      <c r="J2824" s="18"/>
      <c r="K2824" s="99">
        <f t="shared" si="94"/>
        <v>0</v>
      </c>
      <c r="M2824" s="96">
        <f t="shared" si="93"/>
        <v>1</v>
      </c>
      <c r="N2824" s="273"/>
    </row>
    <row r="2825" spans="2:14" x14ac:dyDescent="0.25">
      <c r="B2825" s="7"/>
      <c r="C2825" s="8"/>
      <c r="D2825" s="129"/>
      <c r="F2825" s="99"/>
      <c r="G2825" s="99"/>
      <c r="H2825" s="99"/>
      <c r="I2825" s="18"/>
      <c r="J2825" s="18"/>
      <c r="K2825" s="99">
        <f t="shared" si="94"/>
        <v>0</v>
      </c>
      <c r="M2825" s="96">
        <f t="shared" si="93"/>
        <v>1</v>
      </c>
      <c r="N2825" s="273"/>
    </row>
    <row r="2826" spans="2:14" x14ac:dyDescent="0.25">
      <c r="B2826" s="7"/>
      <c r="C2826" s="8"/>
      <c r="D2826" s="129"/>
      <c r="F2826" s="99"/>
      <c r="G2826" s="99"/>
      <c r="H2826" s="99"/>
      <c r="I2826" s="18"/>
      <c r="J2826" s="18"/>
      <c r="K2826" s="99">
        <f t="shared" si="94"/>
        <v>0</v>
      </c>
      <c r="M2826" s="96">
        <f t="shared" si="93"/>
        <v>1</v>
      </c>
      <c r="N2826" s="273"/>
    </row>
    <row r="2827" spans="2:14" x14ac:dyDescent="0.25">
      <c r="B2827" s="7"/>
      <c r="C2827" s="8"/>
      <c r="D2827" s="129"/>
      <c r="F2827" s="99"/>
      <c r="G2827" s="99"/>
      <c r="H2827" s="99"/>
      <c r="I2827" s="18"/>
      <c r="J2827" s="18"/>
      <c r="K2827" s="99">
        <f t="shared" si="94"/>
        <v>0</v>
      </c>
      <c r="M2827" s="96">
        <f t="shared" si="93"/>
        <v>1</v>
      </c>
      <c r="N2827" s="273"/>
    </row>
    <row r="2828" spans="2:14" x14ac:dyDescent="0.25">
      <c r="B2828" s="7"/>
      <c r="C2828" s="8"/>
      <c r="D2828" s="129"/>
      <c r="F2828" s="99"/>
      <c r="G2828" s="99"/>
      <c r="H2828" s="99"/>
      <c r="I2828" s="18"/>
      <c r="J2828" s="18"/>
      <c r="K2828" s="99">
        <f t="shared" si="94"/>
        <v>0</v>
      </c>
      <c r="M2828" s="96">
        <f t="shared" si="93"/>
        <v>1</v>
      </c>
      <c r="N2828" s="273"/>
    </row>
    <row r="2829" spans="2:14" x14ac:dyDescent="0.25">
      <c r="B2829" s="7"/>
      <c r="C2829" s="8"/>
      <c r="D2829" s="129"/>
      <c r="F2829" s="99"/>
      <c r="G2829" s="99"/>
      <c r="H2829" s="99"/>
      <c r="I2829" s="18"/>
      <c r="J2829" s="18"/>
      <c r="K2829" s="99">
        <f t="shared" si="94"/>
        <v>0</v>
      </c>
      <c r="M2829" s="96">
        <f t="shared" si="93"/>
        <v>1</v>
      </c>
      <c r="N2829" s="273"/>
    </row>
    <row r="2830" spans="2:14" x14ac:dyDescent="0.25">
      <c r="B2830" s="7"/>
      <c r="C2830" s="8"/>
      <c r="D2830" s="129"/>
      <c r="F2830" s="99"/>
      <c r="G2830" s="99"/>
      <c r="H2830" s="99"/>
      <c r="I2830" s="18"/>
      <c r="J2830" s="18"/>
      <c r="K2830" s="99">
        <f t="shared" si="94"/>
        <v>0</v>
      </c>
      <c r="M2830" s="96">
        <f t="shared" si="93"/>
        <v>1</v>
      </c>
      <c r="N2830" s="273"/>
    </row>
    <row r="2831" spans="2:14" x14ac:dyDescent="0.25">
      <c r="B2831" s="7"/>
      <c r="C2831" s="8"/>
      <c r="D2831" s="129"/>
      <c r="F2831" s="99"/>
      <c r="G2831" s="99"/>
      <c r="H2831" s="99"/>
      <c r="I2831" s="18"/>
      <c r="J2831" s="18"/>
      <c r="K2831" s="99">
        <f t="shared" si="94"/>
        <v>0</v>
      </c>
      <c r="M2831" s="96">
        <f t="shared" si="93"/>
        <v>1</v>
      </c>
      <c r="N2831" s="273"/>
    </row>
    <row r="2832" spans="2:14" x14ac:dyDescent="0.25">
      <c r="B2832" s="7"/>
      <c r="C2832" s="8"/>
      <c r="D2832" s="129"/>
      <c r="F2832" s="99"/>
      <c r="G2832" s="99"/>
      <c r="H2832" s="99"/>
      <c r="I2832" s="18"/>
      <c r="J2832" s="18"/>
      <c r="K2832" s="99">
        <f t="shared" si="94"/>
        <v>0</v>
      </c>
      <c r="M2832" s="96">
        <f t="shared" si="93"/>
        <v>1</v>
      </c>
      <c r="N2832" s="273"/>
    </row>
    <row r="2833" spans="2:14" x14ac:dyDescent="0.25">
      <c r="B2833" s="7"/>
      <c r="C2833" s="8"/>
      <c r="D2833" s="129"/>
      <c r="F2833" s="99"/>
      <c r="G2833" s="99"/>
      <c r="H2833" s="99"/>
      <c r="I2833" s="18"/>
      <c r="J2833" s="18"/>
      <c r="K2833" s="99">
        <f t="shared" si="94"/>
        <v>0</v>
      </c>
      <c r="M2833" s="96">
        <f t="shared" ref="M2833:M2896" si="95">UltimoDia(D2833)</f>
        <v>1</v>
      </c>
      <c r="N2833" s="273"/>
    </row>
    <row r="2834" spans="2:14" x14ac:dyDescent="0.25">
      <c r="B2834" s="7"/>
      <c r="C2834" s="8"/>
      <c r="D2834" s="129"/>
      <c r="F2834" s="99"/>
      <c r="G2834" s="99"/>
      <c r="H2834" s="99"/>
      <c r="I2834" s="18"/>
      <c r="J2834" s="18"/>
      <c r="K2834" s="99">
        <f t="shared" si="94"/>
        <v>0</v>
      </c>
      <c r="M2834" s="96">
        <f t="shared" si="95"/>
        <v>1</v>
      </c>
      <c r="N2834" s="273"/>
    </row>
    <row r="2835" spans="2:14" x14ac:dyDescent="0.25">
      <c r="B2835" s="7"/>
      <c r="C2835" s="8"/>
      <c r="D2835" s="129"/>
      <c r="F2835" s="99"/>
      <c r="G2835" s="99"/>
      <c r="H2835" s="99"/>
      <c r="I2835" s="18"/>
      <c r="J2835" s="18"/>
      <c r="K2835" s="99">
        <f t="shared" si="94"/>
        <v>0</v>
      </c>
      <c r="M2835" s="96">
        <f t="shared" si="95"/>
        <v>1</v>
      </c>
      <c r="N2835" s="273"/>
    </row>
    <row r="2836" spans="2:14" x14ac:dyDescent="0.25">
      <c r="B2836" s="7"/>
      <c r="C2836" s="8"/>
      <c r="D2836" s="129"/>
      <c r="F2836" s="99"/>
      <c r="G2836" s="99"/>
      <c r="H2836" s="99"/>
      <c r="I2836" s="18"/>
      <c r="J2836" s="18"/>
      <c r="K2836" s="99">
        <f t="shared" si="94"/>
        <v>0</v>
      </c>
      <c r="M2836" s="96">
        <f t="shared" si="95"/>
        <v>1</v>
      </c>
      <c r="N2836" s="273"/>
    </row>
    <row r="2837" spans="2:14" x14ac:dyDescent="0.25">
      <c r="B2837" s="7"/>
      <c r="C2837" s="8"/>
      <c r="D2837" s="129"/>
      <c r="F2837" s="99"/>
      <c r="G2837" s="99"/>
      <c r="H2837" s="99"/>
      <c r="I2837" s="18"/>
      <c r="J2837" s="18"/>
      <c r="K2837" s="99">
        <f t="shared" si="94"/>
        <v>0</v>
      </c>
      <c r="M2837" s="96">
        <f t="shared" si="95"/>
        <v>1</v>
      </c>
      <c r="N2837" s="273"/>
    </row>
    <row r="2838" spans="2:14" x14ac:dyDescent="0.25">
      <c r="B2838" s="7"/>
      <c r="C2838" s="8"/>
      <c r="D2838" s="129"/>
      <c r="F2838" s="99"/>
      <c r="G2838" s="99"/>
      <c r="H2838" s="99"/>
      <c r="I2838" s="18"/>
      <c r="J2838" s="18"/>
      <c r="K2838" s="99">
        <f t="shared" si="94"/>
        <v>0</v>
      </c>
      <c r="M2838" s="96">
        <f t="shared" si="95"/>
        <v>1</v>
      </c>
      <c r="N2838" s="273"/>
    </row>
    <row r="2839" spans="2:14" x14ac:dyDescent="0.25">
      <c r="B2839" s="7"/>
      <c r="C2839" s="8"/>
      <c r="D2839" s="129"/>
      <c r="F2839" s="99"/>
      <c r="G2839" s="99"/>
      <c r="H2839" s="99"/>
      <c r="I2839" s="18"/>
      <c r="J2839" s="18"/>
      <c r="K2839" s="99">
        <f t="shared" si="94"/>
        <v>0</v>
      </c>
      <c r="M2839" s="96">
        <f t="shared" si="95"/>
        <v>1</v>
      </c>
      <c r="N2839" s="273"/>
    </row>
    <row r="2840" spans="2:14" x14ac:dyDescent="0.25">
      <c r="B2840" s="7"/>
      <c r="C2840" s="8"/>
      <c r="D2840" s="129"/>
      <c r="F2840" s="99"/>
      <c r="G2840" s="99"/>
      <c r="H2840" s="99"/>
      <c r="I2840" s="18"/>
      <c r="J2840" s="18"/>
      <c r="K2840" s="99">
        <f t="shared" si="94"/>
        <v>0</v>
      </c>
      <c r="M2840" s="96">
        <f t="shared" si="95"/>
        <v>1</v>
      </c>
      <c r="N2840" s="273"/>
    </row>
    <row r="2841" spans="2:14" x14ac:dyDescent="0.25">
      <c r="B2841" s="7"/>
      <c r="C2841" s="8"/>
      <c r="D2841" s="129"/>
      <c r="F2841" s="99"/>
      <c r="G2841" s="99"/>
      <c r="H2841" s="99"/>
      <c r="I2841" s="18"/>
      <c r="J2841" s="18"/>
      <c r="K2841" s="99">
        <f t="shared" si="94"/>
        <v>0</v>
      </c>
      <c r="M2841" s="96">
        <f t="shared" si="95"/>
        <v>1</v>
      </c>
      <c r="N2841" s="273"/>
    </row>
    <row r="2842" spans="2:14" x14ac:dyDescent="0.25">
      <c r="B2842" s="7"/>
      <c r="C2842" s="8"/>
      <c r="D2842" s="129"/>
      <c r="F2842" s="99"/>
      <c r="G2842" s="99"/>
      <c r="H2842" s="99"/>
      <c r="I2842" s="18"/>
      <c r="J2842" s="18"/>
      <c r="K2842" s="99">
        <f t="shared" si="94"/>
        <v>0</v>
      </c>
      <c r="M2842" s="96">
        <f t="shared" si="95"/>
        <v>1</v>
      </c>
      <c r="N2842" s="273"/>
    </row>
    <row r="2843" spans="2:14" x14ac:dyDescent="0.25">
      <c r="B2843" s="7"/>
      <c r="C2843" s="8"/>
      <c r="D2843" s="129"/>
      <c r="F2843" s="99"/>
      <c r="G2843" s="99"/>
      <c r="H2843" s="99"/>
      <c r="I2843" s="18"/>
      <c r="J2843" s="18"/>
      <c r="K2843" s="99">
        <f t="shared" si="94"/>
        <v>0</v>
      </c>
      <c r="M2843" s="96">
        <f t="shared" si="95"/>
        <v>1</v>
      </c>
      <c r="N2843" s="273"/>
    </row>
    <row r="2844" spans="2:14" x14ac:dyDescent="0.25">
      <c r="B2844" s="7"/>
      <c r="C2844" s="8"/>
      <c r="D2844" s="129"/>
      <c r="F2844" s="99"/>
      <c r="G2844" s="99"/>
      <c r="H2844" s="99"/>
      <c r="I2844" s="18"/>
      <c r="J2844" s="18"/>
      <c r="K2844" s="99">
        <f t="shared" si="94"/>
        <v>0</v>
      </c>
      <c r="M2844" s="96">
        <f t="shared" si="95"/>
        <v>1</v>
      </c>
      <c r="N2844" s="273"/>
    </row>
    <row r="2845" spans="2:14" x14ac:dyDescent="0.25">
      <c r="B2845" s="7"/>
      <c r="C2845" s="8"/>
      <c r="D2845" s="129"/>
      <c r="F2845" s="99"/>
      <c r="G2845" s="99"/>
      <c r="H2845" s="99"/>
      <c r="I2845" s="18"/>
      <c r="J2845" s="18"/>
      <c r="K2845" s="99">
        <f t="shared" si="94"/>
        <v>0</v>
      </c>
      <c r="M2845" s="96">
        <f t="shared" si="95"/>
        <v>1</v>
      </c>
      <c r="N2845" s="273"/>
    </row>
    <row r="2846" spans="2:14" x14ac:dyDescent="0.25">
      <c r="B2846" s="7"/>
      <c r="C2846" s="8"/>
      <c r="D2846" s="129"/>
      <c r="F2846" s="99"/>
      <c r="G2846" s="99"/>
      <c r="H2846" s="99"/>
      <c r="I2846" s="18"/>
      <c r="J2846" s="18"/>
      <c r="K2846" s="99">
        <f t="shared" si="94"/>
        <v>0</v>
      </c>
      <c r="M2846" s="96">
        <f t="shared" si="95"/>
        <v>1</v>
      </c>
      <c r="N2846" s="273"/>
    </row>
    <row r="2847" spans="2:14" x14ac:dyDescent="0.25">
      <c r="B2847" s="7"/>
      <c r="C2847" s="8"/>
      <c r="D2847" s="129"/>
      <c r="F2847" s="99"/>
      <c r="G2847" s="99"/>
      <c r="H2847" s="99"/>
      <c r="I2847" s="18"/>
      <c r="J2847" s="18"/>
      <c r="K2847" s="99">
        <f t="shared" si="94"/>
        <v>0</v>
      </c>
      <c r="M2847" s="96">
        <f t="shared" si="95"/>
        <v>1</v>
      </c>
      <c r="N2847" s="273"/>
    </row>
    <row r="2848" spans="2:14" x14ac:dyDescent="0.25">
      <c r="B2848" s="7"/>
      <c r="C2848" s="8"/>
      <c r="D2848" s="129"/>
      <c r="F2848" s="99"/>
      <c r="G2848" s="99"/>
      <c r="H2848" s="99"/>
      <c r="I2848" s="18"/>
      <c r="J2848" s="18"/>
      <c r="K2848" s="99">
        <f t="shared" si="94"/>
        <v>0</v>
      </c>
      <c r="M2848" s="96">
        <f t="shared" si="95"/>
        <v>1</v>
      </c>
      <c r="N2848" s="273"/>
    </row>
    <row r="2849" spans="2:14" x14ac:dyDescent="0.25">
      <c r="B2849" s="7"/>
      <c r="C2849" s="8"/>
      <c r="D2849" s="129"/>
      <c r="F2849" s="99"/>
      <c r="G2849" s="99"/>
      <c r="H2849" s="99"/>
      <c r="I2849" s="18"/>
      <c r="J2849" s="18"/>
      <c r="K2849" s="99">
        <f t="shared" si="94"/>
        <v>0</v>
      </c>
      <c r="M2849" s="96">
        <f t="shared" si="95"/>
        <v>1</v>
      </c>
      <c r="N2849" s="273"/>
    </row>
    <row r="2850" spans="2:14" x14ac:dyDescent="0.25">
      <c r="B2850" s="7"/>
      <c r="C2850" s="8"/>
      <c r="D2850" s="129"/>
      <c r="F2850" s="99"/>
      <c r="G2850" s="99"/>
      <c r="H2850" s="99"/>
      <c r="I2850" s="18"/>
      <c r="J2850" s="18"/>
      <c r="K2850" s="99">
        <f t="shared" si="94"/>
        <v>0</v>
      </c>
      <c r="M2850" s="96">
        <f t="shared" si="95"/>
        <v>1</v>
      </c>
      <c r="N2850" s="273"/>
    </row>
    <row r="2851" spans="2:14" x14ac:dyDescent="0.25">
      <c r="B2851" s="7"/>
      <c r="C2851" s="8"/>
      <c r="D2851" s="129"/>
      <c r="F2851" s="99"/>
      <c r="G2851" s="99"/>
      <c r="H2851" s="99"/>
      <c r="I2851" s="18"/>
      <c r="J2851" s="18"/>
      <c r="K2851" s="99">
        <f t="shared" si="94"/>
        <v>0</v>
      </c>
      <c r="M2851" s="96">
        <f t="shared" si="95"/>
        <v>1</v>
      </c>
      <c r="N2851" s="273"/>
    </row>
    <row r="2852" spans="2:14" x14ac:dyDescent="0.25">
      <c r="B2852" s="7"/>
      <c r="C2852" s="8"/>
      <c r="D2852" s="129"/>
      <c r="F2852" s="99"/>
      <c r="G2852" s="99"/>
      <c r="H2852" s="99"/>
      <c r="I2852" s="18"/>
      <c r="J2852" s="18"/>
      <c r="K2852" s="99">
        <f t="shared" si="94"/>
        <v>0</v>
      </c>
      <c r="M2852" s="96">
        <f t="shared" si="95"/>
        <v>1</v>
      </c>
      <c r="N2852" s="273"/>
    </row>
    <row r="2853" spans="2:14" x14ac:dyDescent="0.25">
      <c r="B2853" s="7"/>
      <c r="C2853" s="8"/>
      <c r="D2853" s="129"/>
      <c r="F2853" s="99"/>
      <c r="G2853" s="99"/>
      <c r="H2853" s="99"/>
      <c r="I2853" s="18"/>
      <c r="J2853" s="18"/>
      <c r="K2853" s="99">
        <f t="shared" si="94"/>
        <v>0</v>
      </c>
      <c r="M2853" s="96">
        <f t="shared" si="95"/>
        <v>1</v>
      </c>
      <c r="N2853" s="273"/>
    </row>
    <row r="2854" spans="2:14" x14ac:dyDescent="0.25">
      <c r="B2854" s="7"/>
      <c r="C2854" s="8"/>
      <c r="D2854" s="129"/>
      <c r="F2854" s="99"/>
      <c r="G2854" s="99"/>
      <c r="H2854" s="99"/>
      <c r="I2854" s="18"/>
      <c r="J2854" s="18"/>
      <c r="K2854" s="99">
        <f t="shared" si="94"/>
        <v>0</v>
      </c>
      <c r="M2854" s="96">
        <f t="shared" si="95"/>
        <v>1</v>
      </c>
      <c r="N2854" s="273"/>
    </row>
    <row r="2855" spans="2:14" x14ac:dyDescent="0.25">
      <c r="B2855" s="7"/>
      <c r="C2855" s="8"/>
      <c r="D2855" s="129"/>
      <c r="F2855" s="99"/>
      <c r="G2855" s="99"/>
      <c r="H2855" s="99"/>
      <c r="I2855" s="18"/>
      <c r="J2855" s="18"/>
      <c r="K2855" s="99">
        <f t="shared" si="94"/>
        <v>0</v>
      </c>
      <c r="M2855" s="96">
        <f t="shared" si="95"/>
        <v>1</v>
      </c>
      <c r="N2855" s="273"/>
    </row>
    <row r="2856" spans="2:14" x14ac:dyDescent="0.25">
      <c r="B2856" s="7"/>
      <c r="C2856" s="8"/>
      <c r="D2856" s="129"/>
      <c r="F2856" s="99"/>
      <c r="G2856" s="99"/>
      <c r="H2856" s="99"/>
      <c r="I2856" s="18"/>
      <c r="J2856" s="18"/>
      <c r="K2856" s="99">
        <f t="shared" si="94"/>
        <v>0</v>
      </c>
      <c r="M2856" s="96">
        <f t="shared" si="95"/>
        <v>1</v>
      </c>
      <c r="N2856" s="273"/>
    </row>
    <row r="2857" spans="2:14" x14ac:dyDescent="0.25">
      <c r="B2857" s="7"/>
      <c r="C2857" s="8"/>
      <c r="D2857" s="129"/>
      <c r="F2857" s="99"/>
      <c r="G2857" s="99"/>
      <c r="H2857" s="99"/>
      <c r="I2857" s="18"/>
      <c r="J2857" s="18"/>
      <c r="K2857" s="99">
        <f t="shared" si="94"/>
        <v>0</v>
      </c>
      <c r="M2857" s="96">
        <f t="shared" si="95"/>
        <v>1</v>
      </c>
      <c r="N2857" s="273"/>
    </row>
    <row r="2858" spans="2:14" x14ac:dyDescent="0.25">
      <c r="B2858" s="7"/>
      <c r="C2858" s="8"/>
      <c r="D2858" s="129"/>
      <c r="F2858" s="99"/>
      <c r="G2858" s="99"/>
      <c r="H2858" s="99"/>
      <c r="I2858" s="18"/>
      <c r="J2858" s="18"/>
      <c r="K2858" s="99">
        <f t="shared" ref="K2858:K2921" si="96">IF(ctConta="",K2857+F2858,IF(I2858=ctConta,K2857+F2858,K2857))</f>
        <v>0</v>
      </c>
      <c r="M2858" s="96">
        <f t="shared" si="95"/>
        <v>1</v>
      </c>
      <c r="N2858" s="273"/>
    </row>
    <row r="2859" spans="2:14" x14ac:dyDescent="0.25">
      <c r="B2859" s="7"/>
      <c r="C2859" s="8"/>
      <c r="D2859" s="129"/>
      <c r="F2859" s="99"/>
      <c r="G2859" s="99"/>
      <c r="H2859" s="99"/>
      <c r="I2859" s="18"/>
      <c r="J2859" s="18"/>
      <c r="K2859" s="99">
        <f t="shared" si="96"/>
        <v>0</v>
      </c>
      <c r="M2859" s="96">
        <f t="shared" si="95"/>
        <v>1</v>
      </c>
      <c r="N2859" s="273"/>
    </row>
    <row r="2860" spans="2:14" x14ac:dyDescent="0.25">
      <c r="B2860" s="7"/>
      <c r="C2860" s="8"/>
      <c r="D2860" s="129"/>
      <c r="F2860" s="99"/>
      <c r="G2860" s="99"/>
      <c r="H2860" s="99"/>
      <c r="I2860" s="18"/>
      <c r="J2860" s="18"/>
      <c r="K2860" s="99">
        <f t="shared" si="96"/>
        <v>0</v>
      </c>
      <c r="M2860" s="96">
        <f t="shared" si="95"/>
        <v>1</v>
      </c>
      <c r="N2860" s="273"/>
    </row>
    <row r="2861" spans="2:14" x14ac:dyDescent="0.25">
      <c r="B2861" s="7"/>
      <c r="C2861" s="8"/>
      <c r="D2861" s="129"/>
      <c r="F2861" s="99"/>
      <c r="G2861" s="99"/>
      <c r="H2861" s="99"/>
      <c r="I2861" s="18"/>
      <c r="J2861" s="18"/>
      <c r="K2861" s="99">
        <f t="shared" si="96"/>
        <v>0</v>
      </c>
      <c r="M2861" s="96">
        <f t="shared" si="95"/>
        <v>1</v>
      </c>
      <c r="N2861" s="273"/>
    </row>
    <row r="2862" spans="2:14" x14ac:dyDescent="0.25">
      <c r="B2862" s="7"/>
      <c r="C2862" s="8"/>
      <c r="D2862" s="129"/>
      <c r="F2862" s="99"/>
      <c r="G2862" s="99"/>
      <c r="H2862" s="99"/>
      <c r="I2862" s="18"/>
      <c r="J2862" s="18"/>
      <c r="K2862" s="99">
        <f t="shared" si="96"/>
        <v>0</v>
      </c>
      <c r="M2862" s="96">
        <f t="shared" si="95"/>
        <v>1</v>
      </c>
      <c r="N2862" s="273"/>
    </row>
    <row r="2863" spans="2:14" x14ac:dyDescent="0.25">
      <c r="B2863" s="7"/>
      <c r="C2863" s="8"/>
      <c r="D2863" s="129"/>
      <c r="F2863" s="99"/>
      <c r="G2863" s="99"/>
      <c r="H2863" s="99"/>
      <c r="I2863" s="18"/>
      <c r="J2863" s="18"/>
      <c r="K2863" s="99">
        <f t="shared" si="96"/>
        <v>0</v>
      </c>
      <c r="M2863" s="96">
        <f t="shared" si="95"/>
        <v>1</v>
      </c>
      <c r="N2863" s="273"/>
    </row>
    <row r="2864" spans="2:14" x14ac:dyDescent="0.25">
      <c r="B2864" s="7"/>
      <c r="C2864" s="8"/>
      <c r="D2864" s="129"/>
      <c r="F2864" s="99"/>
      <c r="G2864" s="99"/>
      <c r="H2864" s="99"/>
      <c r="I2864" s="18"/>
      <c r="J2864" s="18"/>
      <c r="K2864" s="99">
        <f t="shared" si="96"/>
        <v>0</v>
      </c>
      <c r="M2864" s="96">
        <f t="shared" si="95"/>
        <v>1</v>
      </c>
      <c r="N2864" s="273"/>
    </row>
    <row r="2865" spans="2:14" x14ac:dyDescent="0.25">
      <c r="B2865" s="7"/>
      <c r="C2865" s="8"/>
      <c r="D2865" s="129"/>
      <c r="F2865" s="99"/>
      <c r="G2865" s="99"/>
      <c r="H2865" s="99"/>
      <c r="I2865" s="18"/>
      <c r="J2865" s="18"/>
      <c r="K2865" s="99">
        <f t="shared" si="96"/>
        <v>0</v>
      </c>
      <c r="M2865" s="96">
        <f t="shared" si="95"/>
        <v>1</v>
      </c>
      <c r="N2865" s="273"/>
    </row>
    <row r="2866" spans="2:14" x14ac:dyDescent="0.25">
      <c r="B2866" s="7"/>
      <c r="C2866" s="8"/>
      <c r="D2866" s="129"/>
      <c r="F2866" s="99"/>
      <c r="G2866" s="99"/>
      <c r="H2866" s="99"/>
      <c r="I2866" s="18"/>
      <c r="J2866" s="18"/>
      <c r="K2866" s="99">
        <f t="shared" si="96"/>
        <v>0</v>
      </c>
      <c r="M2866" s="96">
        <f t="shared" si="95"/>
        <v>1</v>
      </c>
      <c r="N2866" s="273"/>
    </row>
    <row r="2867" spans="2:14" x14ac:dyDescent="0.25">
      <c r="B2867" s="7"/>
      <c r="C2867" s="8"/>
      <c r="D2867" s="129"/>
      <c r="F2867" s="99"/>
      <c r="G2867" s="99"/>
      <c r="H2867" s="99"/>
      <c r="I2867" s="18"/>
      <c r="J2867" s="18"/>
      <c r="K2867" s="99">
        <f t="shared" si="96"/>
        <v>0</v>
      </c>
      <c r="M2867" s="96">
        <f t="shared" si="95"/>
        <v>1</v>
      </c>
      <c r="N2867" s="273"/>
    </row>
    <row r="2868" spans="2:14" x14ac:dyDescent="0.25">
      <c r="B2868" s="7"/>
      <c r="C2868" s="8"/>
      <c r="D2868" s="129"/>
      <c r="F2868" s="99"/>
      <c r="G2868" s="99"/>
      <c r="H2868" s="99"/>
      <c r="I2868" s="18"/>
      <c r="J2868" s="18"/>
      <c r="K2868" s="99">
        <f t="shared" si="96"/>
        <v>0</v>
      </c>
      <c r="M2868" s="96">
        <f t="shared" si="95"/>
        <v>1</v>
      </c>
      <c r="N2868" s="273"/>
    </row>
    <row r="2869" spans="2:14" x14ac:dyDescent="0.25">
      <c r="B2869" s="7"/>
      <c r="C2869" s="8"/>
      <c r="D2869" s="129"/>
      <c r="F2869" s="99"/>
      <c r="G2869" s="99"/>
      <c r="H2869" s="99"/>
      <c r="I2869" s="18"/>
      <c r="J2869" s="18"/>
      <c r="K2869" s="99">
        <f t="shared" si="96"/>
        <v>0</v>
      </c>
      <c r="M2869" s="96">
        <f t="shared" si="95"/>
        <v>1</v>
      </c>
      <c r="N2869" s="273"/>
    </row>
    <row r="2870" spans="2:14" x14ac:dyDescent="0.25">
      <c r="B2870" s="7"/>
      <c r="C2870" s="8"/>
      <c r="D2870" s="129"/>
      <c r="F2870" s="99"/>
      <c r="G2870" s="99"/>
      <c r="H2870" s="99"/>
      <c r="I2870" s="18"/>
      <c r="J2870" s="18"/>
      <c r="K2870" s="99">
        <f t="shared" si="96"/>
        <v>0</v>
      </c>
      <c r="M2870" s="96">
        <f t="shared" si="95"/>
        <v>1</v>
      </c>
      <c r="N2870" s="273"/>
    </row>
    <row r="2871" spans="2:14" x14ac:dyDescent="0.25">
      <c r="B2871" s="7"/>
      <c r="C2871" s="8"/>
      <c r="D2871" s="129"/>
      <c r="F2871" s="99"/>
      <c r="G2871" s="99"/>
      <c r="H2871" s="99"/>
      <c r="I2871" s="18"/>
      <c r="J2871" s="18"/>
      <c r="K2871" s="99">
        <f t="shared" si="96"/>
        <v>0</v>
      </c>
      <c r="M2871" s="96">
        <f t="shared" si="95"/>
        <v>1</v>
      </c>
      <c r="N2871" s="273"/>
    </row>
    <row r="2872" spans="2:14" x14ac:dyDescent="0.25">
      <c r="B2872" s="7"/>
      <c r="C2872" s="8"/>
      <c r="D2872" s="129"/>
      <c r="F2872" s="99"/>
      <c r="G2872" s="99"/>
      <c r="H2872" s="99"/>
      <c r="I2872" s="18"/>
      <c r="J2872" s="18"/>
      <c r="K2872" s="99">
        <f t="shared" si="96"/>
        <v>0</v>
      </c>
      <c r="M2872" s="96">
        <f t="shared" si="95"/>
        <v>1</v>
      </c>
      <c r="N2872" s="273"/>
    </row>
    <row r="2873" spans="2:14" x14ac:dyDescent="0.25">
      <c r="B2873" s="7"/>
      <c r="C2873" s="8"/>
      <c r="D2873" s="129"/>
      <c r="F2873" s="99"/>
      <c r="G2873" s="99"/>
      <c r="H2873" s="99"/>
      <c r="I2873" s="18"/>
      <c r="J2873" s="18"/>
      <c r="K2873" s="99">
        <f t="shared" si="96"/>
        <v>0</v>
      </c>
      <c r="M2873" s="96">
        <f t="shared" si="95"/>
        <v>1</v>
      </c>
      <c r="N2873" s="273"/>
    </row>
    <row r="2874" spans="2:14" x14ac:dyDescent="0.25">
      <c r="B2874" s="7"/>
      <c r="C2874" s="8"/>
      <c r="D2874" s="129"/>
      <c r="F2874" s="99"/>
      <c r="G2874" s="99"/>
      <c r="H2874" s="99"/>
      <c r="I2874" s="18"/>
      <c r="J2874" s="18"/>
      <c r="K2874" s="99">
        <f t="shared" si="96"/>
        <v>0</v>
      </c>
      <c r="M2874" s="96">
        <f t="shared" si="95"/>
        <v>1</v>
      </c>
      <c r="N2874" s="273"/>
    </row>
    <row r="2875" spans="2:14" x14ac:dyDescent="0.25">
      <c r="B2875" s="7"/>
      <c r="C2875" s="8"/>
      <c r="D2875" s="129"/>
      <c r="F2875" s="99"/>
      <c r="G2875" s="99"/>
      <c r="H2875" s="99"/>
      <c r="I2875" s="18"/>
      <c r="J2875" s="18"/>
      <c r="K2875" s="99">
        <f t="shared" si="96"/>
        <v>0</v>
      </c>
      <c r="M2875" s="96">
        <f t="shared" si="95"/>
        <v>1</v>
      </c>
      <c r="N2875" s="273"/>
    </row>
    <row r="2876" spans="2:14" x14ac:dyDescent="0.25">
      <c r="B2876" s="7"/>
      <c r="C2876" s="8"/>
      <c r="D2876" s="129"/>
      <c r="F2876" s="99"/>
      <c r="G2876" s="99"/>
      <c r="H2876" s="99"/>
      <c r="I2876" s="18"/>
      <c r="J2876" s="18"/>
      <c r="K2876" s="99">
        <f t="shared" si="96"/>
        <v>0</v>
      </c>
      <c r="M2876" s="96">
        <f t="shared" si="95"/>
        <v>1</v>
      </c>
      <c r="N2876" s="273"/>
    </row>
    <row r="2877" spans="2:14" x14ac:dyDescent="0.25">
      <c r="B2877" s="7"/>
      <c r="C2877" s="8"/>
      <c r="D2877" s="129"/>
      <c r="F2877" s="99"/>
      <c r="G2877" s="99"/>
      <c r="H2877" s="99"/>
      <c r="I2877" s="18"/>
      <c r="J2877" s="18"/>
      <c r="K2877" s="99">
        <f t="shared" si="96"/>
        <v>0</v>
      </c>
      <c r="M2877" s="96">
        <f t="shared" si="95"/>
        <v>1</v>
      </c>
      <c r="N2877" s="273"/>
    </row>
    <row r="2878" spans="2:14" x14ac:dyDescent="0.25">
      <c r="B2878" s="7"/>
      <c r="C2878" s="8"/>
      <c r="D2878" s="129"/>
      <c r="F2878" s="99"/>
      <c r="G2878" s="99"/>
      <c r="H2878" s="99"/>
      <c r="I2878" s="18"/>
      <c r="J2878" s="18"/>
      <c r="K2878" s="99">
        <f t="shared" si="96"/>
        <v>0</v>
      </c>
      <c r="M2878" s="96">
        <f t="shared" si="95"/>
        <v>1</v>
      </c>
      <c r="N2878" s="273"/>
    </row>
    <row r="2879" spans="2:14" x14ac:dyDescent="0.25">
      <c r="B2879" s="7"/>
      <c r="C2879" s="8"/>
      <c r="D2879" s="129"/>
      <c r="F2879" s="99"/>
      <c r="G2879" s="99"/>
      <c r="H2879" s="99"/>
      <c r="I2879" s="18"/>
      <c r="J2879" s="18"/>
      <c r="K2879" s="99">
        <f t="shared" si="96"/>
        <v>0</v>
      </c>
      <c r="M2879" s="96">
        <f t="shared" si="95"/>
        <v>1</v>
      </c>
      <c r="N2879" s="273"/>
    </row>
    <row r="2880" spans="2:14" x14ac:dyDescent="0.25">
      <c r="B2880" s="7"/>
      <c r="C2880" s="8"/>
      <c r="D2880" s="129"/>
      <c r="F2880" s="99"/>
      <c r="G2880" s="99"/>
      <c r="H2880" s="99"/>
      <c r="I2880" s="18"/>
      <c r="J2880" s="18"/>
      <c r="K2880" s="99">
        <f t="shared" si="96"/>
        <v>0</v>
      </c>
      <c r="M2880" s="96">
        <f t="shared" si="95"/>
        <v>1</v>
      </c>
      <c r="N2880" s="273"/>
    </row>
    <row r="2881" spans="2:14" x14ac:dyDescent="0.25">
      <c r="B2881" s="7"/>
      <c r="C2881" s="8"/>
      <c r="D2881" s="129"/>
      <c r="F2881" s="99"/>
      <c r="G2881" s="99"/>
      <c r="H2881" s="99"/>
      <c r="I2881" s="18"/>
      <c r="J2881" s="18"/>
      <c r="K2881" s="99">
        <f t="shared" si="96"/>
        <v>0</v>
      </c>
      <c r="M2881" s="96">
        <f t="shared" si="95"/>
        <v>1</v>
      </c>
      <c r="N2881" s="273"/>
    </row>
    <row r="2882" spans="2:14" x14ac:dyDescent="0.25">
      <c r="B2882" s="7"/>
      <c r="C2882" s="8"/>
      <c r="D2882" s="129"/>
      <c r="F2882" s="99"/>
      <c r="G2882" s="99"/>
      <c r="H2882" s="99"/>
      <c r="I2882" s="18"/>
      <c r="J2882" s="18"/>
      <c r="K2882" s="99">
        <f t="shared" si="96"/>
        <v>0</v>
      </c>
      <c r="M2882" s="96">
        <f t="shared" si="95"/>
        <v>1</v>
      </c>
      <c r="N2882" s="273"/>
    </row>
    <row r="2883" spans="2:14" x14ac:dyDescent="0.25">
      <c r="B2883" s="7"/>
      <c r="C2883" s="8"/>
      <c r="D2883" s="129"/>
      <c r="F2883" s="99"/>
      <c r="G2883" s="99"/>
      <c r="H2883" s="99"/>
      <c r="I2883" s="18"/>
      <c r="J2883" s="18"/>
      <c r="K2883" s="99">
        <f t="shared" si="96"/>
        <v>0</v>
      </c>
      <c r="M2883" s="96">
        <f t="shared" si="95"/>
        <v>1</v>
      </c>
      <c r="N2883" s="273"/>
    </row>
    <row r="2884" spans="2:14" x14ac:dyDescent="0.25">
      <c r="B2884" s="7"/>
      <c r="C2884" s="8"/>
      <c r="D2884" s="129"/>
      <c r="F2884" s="99"/>
      <c r="G2884" s="99"/>
      <c r="H2884" s="99"/>
      <c r="I2884" s="18"/>
      <c r="J2884" s="18"/>
      <c r="K2884" s="99">
        <f t="shared" si="96"/>
        <v>0</v>
      </c>
      <c r="M2884" s="96">
        <f t="shared" si="95"/>
        <v>1</v>
      </c>
      <c r="N2884" s="273"/>
    </row>
    <row r="2885" spans="2:14" x14ac:dyDescent="0.25">
      <c r="B2885" s="7"/>
      <c r="C2885" s="8"/>
      <c r="D2885" s="129"/>
      <c r="F2885" s="99"/>
      <c r="G2885" s="99"/>
      <c r="H2885" s="99"/>
      <c r="I2885" s="18"/>
      <c r="J2885" s="18"/>
      <c r="K2885" s="99">
        <f t="shared" si="96"/>
        <v>0</v>
      </c>
      <c r="M2885" s="96">
        <f t="shared" si="95"/>
        <v>1</v>
      </c>
      <c r="N2885" s="273"/>
    </row>
    <row r="2886" spans="2:14" x14ac:dyDescent="0.25">
      <c r="B2886" s="7"/>
      <c r="C2886" s="8"/>
      <c r="D2886" s="129"/>
      <c r="F2886" s="99"/>
      <c r="G2886" s="99"/>
      <c r="H2886" s="99"/>
      <c r="I2886" s="18"/>
      <c r="J2886" s="18"/>
      <c r="K2886" s="99">
        <f t="shared" si="96"/>
        <v>0</v>
      </c>
      <c r="M2886" s="96">
        <f t="shared" si="95"/>
        <v>1</v>
      </c>
      <c r="N2886" s="273"/>
    </row>
    <row r="2887" spans="2:14" x14ac:dyDescent="0.25">
      <c r="B2887" s="7"/>
      <c r="C2887" s="8"/>
      <c r="D2887" s="129"/>
      <c r="F2887" s="99"/>
      <c r="G2887" s="99"/>
      <c r="H2887" s="99"/>
      <c r="I2887" s="18"/>
      <c r="J2887" s="18"/>
      <c r="K2887" s="99">
        <f t="shared" si="96"/>
        <v>0</v>
      </c>
      <c r="M2887" s="96">
        <f t="shared" si="95"/>
        <v>1</v>
      </c>
      <c r="N2887" s="273"/>
    </row>
    <row r="2888" spans="2:14" x14ac:dyDescent="0.25">
      <c r="B2888" s="7"/>
      <c r="C2888" s="8"/>
      <c r="D2888" s="129"/>
      <c r="F2888" s="99"/>
      <c r="G2888" s="99"/>
      <c r="H2888" s="99"/>
      <c r="I2888" s="18"/>
      <c r="J2888" s="18"/>
      <c r="K2888" s="99">
        <f t="shared" si="96"/>
        <v>0</v>
      </c>
      <c r="M2888" s="96">
        <f t="shared" si="95"/>
        <v>1</v>
      </c>
      <c r="N2888" s="273"/>
    </row>
    <row r="2889" spans="2:14" x14ac:dyDescent="0.25">
      <c r="B2889" s="7"/>
      <c r="C2889" s="8"/>
      <c r="D2889" s="129"/>
      <c r="F2889" s="99"/>
      <c r="G2889" s="99"/>
      <c r="H2889" s="99"/>
      <c r="I2889" s="18"/>
      <c r="J2889" s="18"/>
      <c r="K2889" s="99">
        <f t="shared" si="96"/>
        <v>0</v>
      </c>
      <c r="M2889" s="96">
        <f t="shared" si="95"/>
        <v>1</v>
      </c>
      <c r="N2889" s="273"/>
    </row>
    <row r="2890" spans="2:14" x14ac:dyDescent="0.25">
      <c r="B2890" s="7"/>
      <c r="C2890" s="8"/>
      <c r="D2890" s="129"/>
      <c r="F2890" s="99"/>
      <c r="G2890" s="99"/>
      <c r="H2890" s="99"/>
      <c r="I2890" s="18"/>
      <c r="J2890" s="18"/>
      <c r="K2890" s="99">
        <f t="shared" si="96"/>
        <v>0</v>
      </c>
      <c r="M2890" s="96">
        <f t="shared" si="95"/>
        <v>1</v>
      </c>
      <c r="N2890" s="273"/>
    </row>
    <row r="2891" spans="2:14" x14ac:dyDescent="0.25">
      <c r="B2891" s="7"/>
      <c r="C2891" s="8"/>
      <c r="D2891" s="129"/>
      <c r="F2891" s="99"/>
      <c r="G2891" s="99"/>
      <c r="H2891" s="99"/>
      <c r="I2891" s="18"/>
      <c r="J2891" s="18"/>
      <c r="K2891" s="99">
        <f t="shared" si="96"/>
        <v>0</v>
      </c>
      <c r="M2891" s="96">
        <f t="shared" si="95"/>
        <v>1</v>
      </c>
      <c r="N2891" s="273"/>
    </row>
    <row r="2892" spans="2:14" x14ac:dyDescent="0.25">
      <c r="B2892" s="7"/>
      <c r="C2892" s="8"/>
      <c r="D2892" s="129"/>
      <c r="F2892" s="99"/>
      <c r="G2892" s="99"/>
      <c r="H2892" s="99"/>
      <c r="I2892" s="18"/>
      <c r="J2892" s="18"/>
      <c r="K2892" s="99">
        <f t="shared" si="96"/>
        <v>0</v>
      </c>
      <c r="M2892" s="96">
        <f t="shared" si="95"/>
        <v>1</v>
      </c>
      <c r="N2892" s="273"/>
    </row>
    <row r="2893" spans="2:14" x14ac:dyDescent="0.25">
      <c r="B2893" s="7"/>
      <c r="C2893" s="8"/>
      <c r="D2893" s="129"/>
      <c r="F2893" s="99"/>
      <c r="G2893" s="99"/>
      <c r="H2893" s="99"/>
      <c r="I2893" s="18"/>
      <c r="J2893" s="18"/>
      <c r="K2893" s="99">
        <f t="shared" si="96"/>
        <v>0</v>
      </c>
      <c r="M2893" s="96">
        <f t="shared" si="95"/>
        <v>1</v>
      </c>
      <c r="N2893" s="273"/>
    </row>
    <row r="2894" spans="2:14" x14ac:dyDescent="0.25">
      <c r="B2894" s="7"/>
      <c r="C2894" s="8"/>
      <c r="D2894" s="129"/>
      <c r="F2894" s="99"/>
      <c r="G2894" s="99"/>
      <c r="H2894" s="99"/>
      <c r="I2894" s="18"/>
      <c r="J2894" s="18"/>
      <c r="K2894" s="99">
        <f t="shared" si="96"/>
        <v>0</v>
      </c>
      <c r="M2894" s="96">
        <f t="shared" si="95"/>
        <v>1</v>
      </c>
      <c r="N2894" s="273"/>
    </row>
    <row r="2895" spans="2:14" x14ac:dyDescent="0.25">
      <c r="B2895" s="7"/>
      <c r="C2895" s="8"/>
      <c r="D2895" s="129"/>
      <c r="F2895" s="99"/>
      <c r="G2895" s="99"/>
      <c r="H2895" s="99"/>
      <c r="I2895" s="18"/>
      <c r="J2895" s="18"/>
      <c r="K2895" s="99">
        <f t="shared" si="96"/>
        <v>0</v>
      </c>
      <c r="M2895" s="96">
        <f t="shared" si="95"/>
        <v>1</v>
      </c>
      <c r="N2895" s="273"/>
    </row>
    <row r="2896" spans="2:14" x14ac:dyDescent="0.25">
      <c r="B2896" s="7"/>
      <c r="C2896" s="8"/>
      <c r="D2896" s="129"/>
      <c r="F2896" s="99"/>
      <c r="G2896" s="99"/>
      <c r="H2896" s="99"/>
      <c r="I2896" s="18"/>
      <c r="J2896" s="18"/>
      <c r="K2896" s="99">
        <f t="shared" si="96"/>
        <v>0</v>
      </c>
      <c r="M2896" s="96">
        <f t="shared" si="95"/>
        <v>1</v>
      </c>
      <c r="N2896" s="273"/>
    </row>
    <row r="2897" spans="2:14" x14ac:dyDescent="0.25">
      <c r="B2897" s="7"/>
      <c r="C2897" s="8"/>
      <c r="D2897" s="129"/>
      <c r="F2897" s="99"/>
      <c r="G2897" s="99"/>
      <c r="H2897" s="99"/>
      <c r="I2897" s="18"/>
      <c r="J2897" s="18"/>
      <c r="K2897" s="99">
        <f t="shared" si="96"/>
        <v>0</v>
      </c>
      <c r="M2897" s="96">
        <f t="shared" ref="M2897:M2960" si="97">UltimoDia(D2897)</f>
        <v>1</v>
      </c>
      <c r="N2897" s="273"/>
    </row>
    <row r="2898" spans="2:14" x14ac:dyDescent="0.25">
      <c r="B2898" s="7"/>
      <c r="C2898" s="8"/>
      <c r="D2898" s="129"/>
      <c r="F2898" s="99"/>
      <c r="G2898" s="99"/>
      <c r="H2898" s="99"/>
      <c r="I2898" s="18"/>
      <c r="J2898" s="18"/>
      <c r="K2898" s="99">
        <f t="shared" si="96"/>
        <v>0</v>
      </c>
      <c r="M2898" s="96">
        <f t="shared" si="97"/>
        <v>1</v>
      </c>
      <c r="N2898" s="273"/>
    </row>
    <row r="2899" spans="2:14" x14ac:dyDescent="0.25">
      <c r="B2899" s="7"/>
      <c r="C2899" s="8"/>
      <c r="D2899" s="129"/>
      <c r="F2899" s="99"/>
      <c r="G2899" s="99"/>
      <c r="H2899" s="99"/>
      <c r="I2899" s="18"/>
      <c r="J2899" s="18"/>
      <c r="K2899" s="99">
        <f t="shared" si="96"/>
        <v>0</v>
      </c>
      <c r="M2899" s="96">
        <f t="shared" si="97"/>
        <v>1</v>
      </c>
      <c r="N2899" s="273"/>
    </row>
    <row r="2900" spans="2:14" x14ac:dyDescent="0.25">
      <c r="B2900" s="7"/>
      <c r="C2900" s="8"/>
      <c r="D2900" s="129"/>
      <c r="F2900" s="99"/>
      <c r="G2900" s="99"/>
      <c r="H2900" s="99"/>
      <c r="I2900" s="18"/>
      <c r="J2900" s="18"/>
      <c r="K2900" s="99">
        <f t="shared" si="96"/>
        <v>0</v>
      </c>
      <c r="M2900" s="96">
        <f t="shared" si="97"/>
        <v>1</v>
      </c>
      <c r="N2900" s="273"/>
    </row>
    <row r="2901" spans="2:14" x14ac:dyDescent="0.25">
      <c r="B2901" s="7"/>
      <c r="C2901" s="8"/>
      <c r="D2901" s="129"/>
      <c r="F2901" s="99"/>
      <c r="G2901" s="99"/>
      <c r="H2901" s="99"/>
      <c r="I2901" s="18"/>
      <c r="J2901" s="18"/>
      <c r="K2901" s="99">
        <f t="shared" si="96"/>
        <v>0</v>
      </c>
      <c r="M2901" s="96">
        <f t="shared" si="97"/>
        <v>1</v>
      </c>
      <c r="N2901" s="273"/>
    </row>
    <row r="2902" spans="2:14" x14ac:dyDescent="0.25">
      <c r="B2902" s="7"/>
      <c r="C2902" s="8"/>
      <c r="D2902" s="129"/>
      <c r="F2902" s="99"/>
      <c r="G2902" s="99"/>
      <c r="H2902" s="99"/>
      <c r="I2902" s="18"/>
      <c r="J2902" s="18"/>
      <c r="K2902" s="99">
        <f t="shared" si="96"/>
        <v>0</v>
      </c>
      <c r="M2902" s="96">
        <f t="shared" si="97"/>
        <v>1</v>
      </c>
      <c r="N2902" s="273"/>
    </row>
    <row r="2903" spans="2:14" x14ac:dyDescent="0.25">
      <c r="B2903" s="7"/>
      <c r="C2903" s="8"/>
      <c r="D2903" s="129"/>
      <c r="F2903" s="99"/>
      <c r="G2903" s="99"/>
      <c r="H2903" s="99"/>
      <c r="I2903" s="18"/>
      <c r="J2903" s="18"/>
      <c r="K2903" s="99">
        <f t="shared" si="96"/>
        <v>0</v>
      </c>
      <c r="M2903" s="96">
        <f t="shared" si="97"/>
        <v>1</v>
      </c>
      <c r="N2903" s="273"/>
    </row>
    <row r="2904" spans="2:14" x14ac:dyDescent="0.25">
      <c r="B2904" s="7"/>
      <c r="C2904" s="8"/>
      <c r="D2904" s="129"/>
      <c r="F2904" s="99"/>
      <c r="G2904" s="99"/>
      <c r="H2904" s="99"/>
      <c r="I2904" s="18"/>
      <c r="J2904" s="18"/>
      <c r="K2904" s="99">
        <f t="shared" si="96"/>
        <v>0</v>
      </c>
      <c r="M2904" s="96">
        <f t="shared" si="97"/>
        <v>1</v>
      </c>
      <c r="N2904" s="273"/>
    </row>
    <row r="2905" spans="2:14" x14ac:dyDescent="0.25">
      <c r="B2905" s="7"/>
      <c r="C2905" s="8"/>
      <c r="D2905" s="129"/>
      <c r="F2905" s="99"/>
      <c r="G2905" s="99"/>
      <c r="H2905" s="99"/>
      <c r="I2905" s="18"/>
      <c r="J2905" s="18"/>
      <c r="K2905" s="99">
        <f t="shared" si="96"/>
        <v>0</v>
      </c>
      <c r="M2905" s="96">
        <f t="shared" si="97"/>
        <v>1</v>
      </c>
      <c r="N2905" s="273"/>
    </row>
    <row r="2906" spans="2:14" x14ac:dyDescent="0.25">
      <c r="B2906" s="7"/>
      <c r="C2906" s="8"/>
      <c r="D2906" s="129"/>
      <c r="F2906" s="99"/>
      <c r="G2906" s="99"/>
      <c r="H2906" s="99"/>
      <c r="I2906" s="18"/>
      <c r="J2906" s="18"/>
      <c r="K2906" s="99">
        <f t="shared" si="96"/>
        <v>0</v>
      </c>
      <c r="M2906" s="96">
        <f t="shared" si="97"/>
        <v>1</v>
      </c>
      <c r="N2906" s="273"/>
    </row>
    <row r="2907" spans="2:14" x14ac:dyDescent="0.25">
      <c r="B2907" s="7"/>
      <c r="C2907" s="8"/>
      <c r="D2907" s="129"/>
      <c r="F2907" s="99"/>
      <c r="G2907" s="99"/>
      <c r="H2907" s="99"/>
      <c r="I2907" s="18"/>
      <c r="J2907" s="18"/>
      <c r="K2907" s="99">
        <f t="shared" si="96"/>
        <v>0</v>
      </c>
      <c r="M2907" s="96">
        <f t="shared" si="97"/>
        <v>1</v>
      </c>
      <c r="N2907" s="273"/>
    </row>
    <row r="2908" spans="2:14" x14ac:dyDescent="0.25">
      <c r="B2908" s="7"/>
      <c r="C2908" s="8"/>
      <c r="D2908" s="129"/>
      <c r="F2908" s="99"/>
      <c r="G2908" s="99"/>
      <c r="H2908" s="99"/>
      <c r="I2908" s="18"/>
      <c r="J2908" s="18"/>
      <c r="K2908" s="99">
        <f t="shared" si="96"/>
        <v>0</v>
      </c>
      <c r="M2908" s="96">
        <f t="shared" si="97"/>
        <v>1</v>
      </c>
      <c r="N2908" s="273"/>
    </row>
    <row r="2909" spans="2:14" x14ac:dyDescent="0.25">
      <c r="B2909" s="7"/>
      <c r="C2909" s="8"/>
      <c r="D2909" s="129"/>
      <c r="F2909" s="99"/>
      <c r="G2909" s="99"/>
      <c r="H2909" s="99"/>
      <c r="I2909" s="18"/>
      <c r="J2909" s="18"/>
      <c r="K2909" s="99">
        <f t="shared" si="96"/>
        <v>0</v>
      </c>
      <c r="M2909" s="96">
        <f t="shared" si="97"/>
        <v>1</v>
      </c>
      <c r="N2909" s="273"/>
    </row>
    <row r="2910" spans="2:14" x14ac:dyDescent="0.25">
      <c r="B2910" s="7"/>
      <c r="C2910" s="8"/>
      <c r="D2910" s="129"/>
      <c r="F2910" s="99"/>
      <c r="G2910" s="99"/>
      <c r="H2910" s="99"/>
      <c r="I2910" s="18"/>
      <c r="J2910" s="18"/>
      <c r="K2910" s="99">
        <f t="shared" si="96"/>
        <v>0</v>
      </c>
      <c r="M2910" s="96">
        <f t="shared" si="97"/>
        <v>1</v>
      </c>
      <c r="N2910" s="273"/>
    </row>
    <row r="2911" spans="2:14" x14ac:dyDescent="0.25">
      <c r="B2911" s="7"/>
      <c r="C2911" s="8"/>
      <c r="D2911" s="129"/>
      <c r="F2911" s="99"/>
      <c r="G2911" s="99"/>
      <c r="H2911" s="99"/>
      <c r="I2911" s="18"/>
      <c r="J2911" s="18"/>
      <c r="K2911" s="99">
        <f t="shared" si="96"/>
        <v>0</v>
      </c>
      <c r="M2911" s="96">
        <f t="shared" si="97"/>
        <v>1</v>
      </c>
      <c r="N2911" s="273"/>
    </row>
    <row r="2912" spans="2:14" x14ac:dyDescent="0.25">
      <c r="B2912" s="7"/>
      <c r="C2912" s="8"/>
      <c r="D2912" s="129"/>
      <c r="F2912" s="99"/>
      <c r="G2912" s="99"/>
      <c r="H2912" s="99"/>
      <c r="I2912" s="18"/>
      <c r="J2912" s="18"/>
      <c r="K2912" s="99">
        <f t="shared" si="96"/>
        <v>0</v>
      </c>
      <c r="M2912" s="96">
        <f t="shared" si="97"/>
        <v>1</v>
      </c>
      <c r="N2912" s="273"/>
    </row>
    <row r="2913" spans="2:14" x14ac:dyDescent="0.25">
      <c r="B2913" s="7"/>
      <c r="C2913" s="8"/>
      <c r="D2913" s="129"/>
      <c r="F2913" s="99"/>
      <c r="G2913" s="99"/>
      <c r="H2913" s="99"/>
      <c r="I2913" s="18"/>
      <c r="J2913" s="18"/>
      <c r="K2913" s="99">
        <f t="shared" si="96"/>
        <v>0</v>
      </c>
      <c r="M2913" s="96">
        <f t="shared" si="97"/>
        <v>1</v>
      </c>
      <c r="N2913" s="273"/>
    </row>
    <row r="2914" spans="2:14" x14ac:dyDescent="0.25">
      <c r="B2914" s="7"/>
      <c r="C2914" s="8"/>
      <c r="D2914" s="129"/>
      <c r="F2914" s="99"/>
      <c r="G2914" s="99"/>
      <c r="H2914" s="99"/>
      <c r="I2914" s="18"/>
      <c r="J2914" s="18"/>
      <c r="K2914" s="99">
        <f t="shared" si="96"/>
        <v>0</v>
      </c>
      <c r="M2914" s="96">
        <f t="shared" si="97"/>
        <v>1</v>
      </c>
      <c r="N2914" s="273"/>
    </row>
    <row r="2915" spans="2:14" x14ac:dyDescent="0.25">
      <c r="B2915" s="7"/>
      <c r="C2915" s="8"/>
      <c r="D2915" s="129"/>
      <c r="F2915" s="99"/>
      <c r="G2915" s="99"/>
      <c r="H2915" s="99"/>
      <c r="I2915" s="18"/>
      <c r="J2915" s="18"/>
      <c r="K2915" s="99">
        <f t="shared" si="96"/>
        <v>0</v>
      </c>
      <c r="M2915" s="96">
        <f t="shared" si="97"/>
        <v>1</v>
      </c>
      <c r="N2915" s="273"/>
    </row>
    <row r="2916" spans="2:14" x14ac:dyDescent="0.25">
      <c r="B2916" s="7"/>
      <c r="C2916" s="8"/>
      <c r="D2916" s="129"/>
      <c r="F2916" s="99"/>
      <c r="G2916" s="99"/>
      <c r="H2916" s="99"/>
      <c r="I2916" s="18"/>
      <c r="J2916" s="18"/>
      <c r="K2916" s="99">
        <f t="shared" si="96"/>
        <v>0</v>
      </c>
      <c r="M2916" s="96">
        <f t="shared" si="97"/>
        <v>1</v>
      </c>
      <c r="N2916" s="273"/>
    </row>
    <row r="2917" spans="2:14" x14ac:dyDescent="0.25">
      <c r="B2917" s="7"/>
      <c r="C2917" s="8"/>
      <c r="D2917" s="129"/>
      <c r="F2917" s="99"/>
      <c r="G2917" s="99"/>
      <c r="H2917" s="99"/>
      <c r="I2917" s="18"/>
      <c r="J2917" s="18"/>
      <c r="K2917" s="99">
        <f t="shared" si="96"/>
        <v>0</v>
      </c>
      <c r="M2917" s="96">
        <f t="shared" si="97"/>
        <v>1</v>
      </c>
      <c r="N2917" s="273"/>
    </row>
    <row r="2918" spans="2:14" x14ac:dyDescent="0.25">
      <c r="B2918" s="7"/>
      <c r="C2918" s="8"/>
      <c r="D2918" s="129"/>
      <c r="F2918" s="99"/>
      <c r="G2918" s="99"/>
      <c r="H2918" s="99"/>
      <c r="I2918" s="18"/>
      <c r="J2918" s="18"/>
      <c r="K2918" s="99">
        <f t="shared" si="96"/>
        <v>0</v>
      </c>
      <c r="M2918" s="96">
        <f t="shared" si="97"/>
        <v>1</v>
      </c>
      <c r="N2918" s="273"/>
    </row>
    <row r="2919" spans="2:14" x14ac:dyDescent="0.25">
      <c r="B2919" s="7"/>
      <c r="C2919" s="8"/>
      <c r="D2919" s="129"/>
      <c r="F2919" s="99"/>
      <c r="G2919" s="99"/>
      <c r="H2919" s="99"/>
      <c r="I2919" s="18"/>
      <c r="J2919" s="18"/>
      <c r="K2919" s="99">
        <f t="shared" si="96"/>
        <v>0</v>
      </c>
      <c r="M2919" s="96">
        <f t="shared" si="97"/>
        <v>1</v>
      </c>
      <c r="N2919" s="273"/>
    </row>
    <row r="2920" spans="2:14" x14ac:dyDescent="0.25">
      <c r="B2920" s="7"/>
      <c r="C2920" s="8"/>
      <c r="D2920" s="129"/>
      <c r="F2920" s="99"/>
      <c r="G2920" s="99"/>
      <c r="H2920" s="99"/>
      <c r="I2920" s="18"/>
      <c r="J2920" s="18"/>
      <c r="K2920" s="99">
        <f t="shared" si="96"/>
        <v>0</v>
      </c>
      <c r="M2920" s="96">
        <f t="shared" si="97"/>
        <v>1</v>
      </c>
      <c r="N2920" s="273"/>
    </row>
    <row r="2921" spans="2:14" x14ac:dyDescent="0.25">
      <c r="B2921" s="7"/>
      <c r="C2921" s="8"/>
      <c r="D2921" s="129"/>
      <c r="F2921" s="99"/>
      <c r="G2921" s="99"/>
      <c r="H2921" s="99"/>
      <c r="I2921" s="18"/>
      <c r="J2921" s="18"/>
      <c r="K2921" s="99">
        <f t="shared" si="96"/>
        <v>0</v>
      </c>
      <c r="M2921" s="96">
        <f t="shared" si="97"/>
        <v>1</v>
      </c>
      <c r="N2921" s="273"/>
    </row>
    <row r="2922" spans="2:14" x14ac:dyDescent="0.25">
      <c r="B2922" s="7"/>
      <c r="C2922" s="8"/>
      <c r="D2922" s="129"/>
      <c r="F2922" s="99"/>
      <c r="G2922" s="99"/>
      <c r="H2922" s="99"/>
      <c r="I2922" s="18"/>
      <c r="J2922" s="18"/>
      <c r="K2922" s="99">
        <f t="shared" ref="K2922:K2985" si="98">IF(ctConta="",K2921+F2922,IF(I2922=ctConta,K2921+F2922,K2921))</f>
        <v>0</v>
      </c>
      <c r="M2922" s="96">
        <f t="shared" si="97"/>
        <v>1</v>
      </c>
      <c r="N2922" s="273"/>
    </row>
    <row r="2923" spans="2:14" x14ac:dyDescent="0.25">
      <c r="B2923" s="7"/>
      <c r="C2923" s="8"/>
      <c r="D2923" s="129"/>
      <c r="F2923" s="99"/>
      <c r="G2923" s="99"/>
      <c r="H2923" s="99"/>
      <c r="I2923" s="18"/>
      <c r="J2923" s="18"/>
      <c r="K2923" s="99">
        <f t="shared" si="98"/>
        <v>0</v>
      </c>
      <c r="M2923" s="96">
        <f t="shared" si="97"/>
        <v>1</v>
      </c>
      <c r="N2923" s="273"/>
    </row>
    <row r="2924" spans="2:14" x14ac:dyDescent="0.25">
      <c r="B2924" s="7"/>
      <c r="C2924" s="8"/>
      <c r="D2924" s="129"/>
      <c r="F2924" s="99"/>
      <c r="G2924" s="99"/>
      <c r="H2924" s="99"/>
      <c r="I2924" s="18"/>
      <c r="J2924" s="18"/>
      <c r="K2924" s="99">
        <f t="shared" si="98"/>
        <v>0</v>
      </c>
      <c r="M2924" s="96">
        <f t="shared" si="97"/>
        <v>1</v>
      </c>
      <c r="N2924" s="273"/>
    </row>
    <row r="2925" spans="2:14" x14ac:dyDescent="0.25">
      <c r="B2925" s="7"/>
      <c r="C2925" s="8"/>
      <c r="D2925" s="129"/>
      <c r="F2925" s="99"/>
      <c r="G2925" s="99"/>
      <c r="H2925" s="99"/>
      <c r="I2925" s="18"/>
      <c r="J2925" s="18"/>
      <c r="K2925" s="99">
        <f t="shared" si="98"/>
        <v>0</v>
      </c>
      <c r="M2925" s="96">
        <f t="shared" si="97"/>
        <v>1</v>
      </c>
      <c r="N2925" s="273"/>
    </row>
    <row r="2926" spans="2:14" x14ac:dyDescent="0.25">
      <c r="B2926" s="7"/>
      <c r="C2926" s="8"/>
      <c r="D2926" s="129"/>
      <c r="F2926" s="99"/>
      <c r="G2926" s="99"/>
      <c r="H2926" s="99"/>
      <c r="I2926" s="18"/>
      <c r="J2926" s="18"/>
      <c r="K2926" s="99">
        <f t="shared" si="98"/>
        <v>0</v>
      </c>
      <c r="M2926" s="96">
        <f t="shared" si="97"/>
        <v>1</v>
      </c>
      <c r="N2926" s="273"/>
    </row>
    <row r="2927" spans="2:14" x14ac:dyDescent="0.25">
      <c r="B2927" s="7"/>
      <c r="C2927" s="8"/>
      <c r="D2927" s="129"/>
      <c r="F2927" s="99"/>
      <c r="G2927" s="99"/>
      <c r="H2927" s="99"/>
      <c r="I2927" s="18"/>
      <c r="J2927" s="18"/>
      <c r="K2927" s="99">
        <f t="shared" si="98"/>
        <v>0</v>
      </c>
      <c r="M2927" s="96">
        <f t="shared" si="97"/>
        <v>1</v>
      </c>
      <c r="N2927" s="273"/>
    </row>
    <row r="2928" spans="2:14" x14ac:dyDescent="0.25">
      <c r="B2928" s="7"/>
      <c r="C2928" s="8"/>
      <c r="D2928" s="129"/>
      <c r="F2928" s="99"/>
      <c r="G2928" s="99"/>
      <c r="H2928" s="99"/>
      <c r="I2928" s="18"/>
      <c r="J2928" s="18"/>
      <c r="K2928" s="99">
        <f t="shared" si="98"/>
        <v>0</v>
      </c>
      <c r="M2928" s="96">
        <f t="shared" si="97"/>
        <v>1</v>
      </c>
      <c r="N2928" s="273"/>
    </row>
    <row r="2929" spans="2:14" x14ac:dyDescent="0.25">
      <c r="B2929" s="7"/>
      <c r="C2929" s="8"/>
      <c r="D2929" s="129"/>
      <c r="F2929" s="99"/>
      <c r="G2929" s="99"/>
      <c r="H2929" s="99"/>
      <c r="I2929" s="18"/>
      <c r="J2929" s="18"/>
      <c r="K2929" s="99">
        <f t="shared" si="98"/>
        <v>0</v>
      </c>
      <c r="M2929" s="96">
        <f t="shared" si="97"/>
        <v>1</v>
      </c>
      <c r="N2929" s="273"/>
    </row>
    <row r="2930" spans="2:14" x14ac:dyDescent="0.25">
      <c r="B2930" s="7"/>
      <c r="C2930" s="8"/>
      <c r="D2930" s="129"/>
      <c r="F2930" s="99"/>
      <c r="G2930" s="99"/>
      <c r="H2930" s="99"/>
      <c r="I2930" s="18"/>
      <c r="J2930" s="18"/>
      <c r="K2930" s="99">
        <f t="shared" si="98"/>
        <v>0</v>
      </c>
      <c r="M2930" s="96">
        <f t="shared" si="97"/>
        <v>1</v>
      </c>
      <c r="N2930" s="273"/>
    </row>
    <row r="2931" spans="2:14" x14ac:dyDescent="0.25">
      <c r="B2931" s="7"/>
      <c r="C2931" s="8"/>
      <c r="D2931" s="129"/>
      <c r="F2931" s="99"/>
      <c r="G2931" s="99"/>
      <c r="H2931" s="99"/>
      <c r="I2931" s="18"/>
      <c r="J2931" s="18"/>
      <c r="K2931" s="99">
        <f t="shared" si="98"/>
        <v>0</v>
      </c>
      <c r="M2931" s="96">
        <f t="shared" si="97"/>
        <v>1</v>
      </c>
      <c r="N2931" s="273"/>
    </row>
    <row r="2932" spans="2:14" x14ac:dyDescent="0.25">
      <c r="B2932" s="7"/>
      <c r="C2932" s="8"/>
      <c r="D2932" s="129"/>
      <c r="F2932" s="99"/>
      <c r="G2932" s="99"/>
      <c r="H2932" s="99"/>
      <c r="I2932" s="18"/>
      <c r="J2932" s="18"/>
      <c r="K2932" s="99">
        <f t="shared" si="98"/>
        <v>0</v>
      </c>
      <c r="M2932" s="96">
        <f t="shared" si="97"/>
        <v>1</v>
      </c>
      <c r="N2932" s="273"/>
    </row>
    <row r="2933" spans="2:14" x14ac:dyDescent="0.25">
      <c r="B2933" s="7"/>
      <c r="C2933" s="8"/>
      <c r="D2933" s="129"/>
      <c r="F2933" s="99"/>
      <c r="G2933" s="99"/>
      <c r="H2933" s="99"/>
      <c r="I2933" s="18"/>
      <c r="J2933" s="18"/>
      <c r="K2933" s="99">
        <f t="shared" si="98"/>
        <v>0</v>
      </c>
      <c r="M2933" s="96">
        <f t="shared" si="97"/>
        <v>1</v>
      </c>
      <c r="N2933" s="273"/>
    </row>
    <row r="2934" spans="2:14" x14ac:dyDescent="0.25">
      <c r="B2934" s="7"/>
      <c r="C2934" s="8"/>
      <c r="D2934" s="129"/>
      <c r="F2934" s="99"/>
      <c r="G2934" s="99"/>
      <c r="H2934" s="99"/>
      <c r="I2934" s="18"/>
      <c r="J2934" s="18"/>
      <c r="K2934" s="99">
        <f t="shared" si="98"/>
        <v>0</v>
      </c>
      <c r="M2934" s="96">
        <f t="shared" si="97"/>
        <v>1</v>
      </c>
      <c r="N2934" s="273"/>
    </row>
    <row r="2935" spans="2:14" x14ac:dyDescent="0.25">
      <c r="B2935" s="7"/>
      <c r="C2935" s="8"/>
      <c r="D2935" s="129"/>
      <c r="F2935" s="99"/>
      <c r="G2935" s="99"/>
      <c r="H2935" s="99"/>
      <c r="I2935" s="18"/>
      <c r="J2935" s="18"/>
      <c r="K2935" s="99">
        <f t="shared" si="98"/>
        <v>0</v>
      </c>
      <c r="M2935" s="96">
        <f t="shared" si="97"/>
        <v>1</v>
      </c>
      <c r="N2935" s="273"/>
    </row>
    <row r="2936" spans="2:14" x14ac:dyDescent="0.25">
      <c r="B2936" s="7"/>
      <c r="C2936" s="8"/>
      <c r="D2936" s="129"/>
      <c r="F2936" s="99"/>
      <c r="G2936" s="99"/>
      <c r="H2936" s="99"/>
      <c r="I2936" s="18"/>
      <c r="J2936" s="18"/>
      <c r="K2936" s="99">
        <f t="shared" si="98"/>
        <v>0</v>
      </c>
      <c r="M2936" s="96">
        <f t="shared" si="97"/>
        <v>1</v>
      </c>
      <c r="N2936" s="273"/>
    </row>
    <row r="2937" spans="2:14" x14ac:dyDescent="0.25">
      <c r="B2937" s="7"/>
      <c r="C2937" s="8"/>
      <c r="D2937" s="129"/>
      <c r="F2937" s="99"/>
      <c r="G2937" s="99"/>
      <c r="H2937" s="99"/>
      <c r="I2937" s="18"/>
      <c r="J2937" s="18"/>
      <c r="K2937" s="99">
        <f t="shared" si="98"/>
        <v>0</v>
      </c>
      <c r="M2937" s="96">
        <f t="shared" si="97"/>
        <v>1</v>
      </c>
      <c r="N2937" s="273"/>
    </row>
    <row r="2938" spans="2:14" x14ac:dyDescent="0.25">
      <c r="B2938" s="7"/>
      <c r="C2938" s="8"/>
      <c r="D2938" s="129"/>
      <c r="F2938" s="99"/>
      <c r="G2938" s="99"/>
      <c r="H2938" s="99"/>
      <c r="I2938" s="18"/>
      <c r="J2938" s="18"/>
      <c r="K2938" s="99">
        <f t="shared" si="98"/>
        <v>0</v>
      </c>
      <c r="M2938" s="96">
        <f t="shared" si="97"/>
        <v>1</v>
      </c>
      <c r="N2938" s="273"/>
    </row>
    <row r="2939" spans="2:14" x14ac:dyDescent="0.25">
      <c r="B2939" s="7"/>
      <c r="C2939" s="8"/>
      <c r="D2939" s="129"/>
      <c r="F2939" s="99"/>
      <c r="G2939" s="99"/>
      <c r="H2939" s="99"/>
      <c r="I2939" s="18"/>
      <c r="J2939" s="18"/>
      <c r="K2939" s="99">
        <f t="shared" si="98"/>
        <v>0</v>
      </c>
      <c r="M2939" s="96">
        <f t="shared" si="97"/>
        <v>1</v>
      </c>
      <c r="N2939" s="273"/>
    </row>
    <row r="2940" spans="2:14" x14ac:dyDescent="0.25">
      <c r="B2940" s="7"/>
      <c r="C2940" s="8"/>
      <c r="D2940" s="129"/>
      <c r="F2940" s="99"/>
      <c r="G2940" s="99"/>
      <c r="H2940" s="99"/>
      <c r="I2940" s="18"/>
      <c r="J2940" s="18"/>
      <c r="K2940" s="99">
        <f t="shared" si="98"/>
        <v>0</v>
      </c>
      <c r="M2940" s="96">
        <f t="shared" si="97"/>
        <v>1</v>
      </c>
      <c r="N2940" s="273"/>
    </row>
    <row r="2941" spans="2:14" x14ac:dyDescent="0.25">
      <c r="B2941" s="7"/>
      <c r="C2941" s="8"/>
      <c r="D2941" s="129"/>
      <c r="F2941" s="99"/>
      <c r="G2941" s="99"/>
      <c r="H2941" s="99"/>
      <c r="I2941" s="18"/>
      <c r="J2941" s="18"/>
      <c r="K2941" s="99">
        <f t="shared" si="98"/>
        <v>0</v>
      </c>
      <c r="M2941" s="96">
        <f t="shared" si="97"/>
        <v>1</v>
      </c>
      <c r="N2941" s="273"/>
    </row>
    <row r="2942" spans="2:14" x14ac:dyDescent="0.25">
      <c r="B2942" s="7"/>
      <c r="C2942" s="8"/>
      <c r="D2942" s="129"/>
      <c r="F2942" s="99"/>
      <c r="G2942" s="99"/>
      <c r="H2942" s="99"/>
      <c r="I2942" s="18"/>
      <c r="J2942" s="18"/>
      <c r="K2942" s="99">
        <f t="shared" si="98"/>
        <v>0</v>
      </c>
      <c r="M2942" s="96">
        <f t="shared" si="97"/>
        <v>1</v>
      </c>
      <c r="N2942" s="273"/>
    </row>
    <row r="2943" spans="2:14" x14ac:dyDescent="0.25">
      <c r="B2943" s="7"/>
      <c r="C2943" s="8"/>
      <c r="D2943" s="129"/>
      <c r="F2943" s="99"/>
      <c r="G2943" s="99"/>
      <c r="H2943" s="99"/>
      <c r="I2943" s="18"/>
      <c r="J2943" s="18"/>
      <c r="K2943" s="99">
        <f t="shared" si="98"/>
        <v>0</v>
      </c>
      <c r="M2943" s="96">
        <f t="shared" si="97"/>
        <v>1</v>
      </c>
      <c r="N2943" s="273"/>
    </row>
    <row r="2944" spans="2:14" x14ac:dyDescent="0.25">
      <c r="B2944" s="7"/>
      <c r="C2944" s="8"/>
      <c r="D2944" s="129"/>
      <c r="F2944" s="99"/>
      <c r="G2944" s="99"/>
      <c r="H2944" s="99"/>
      <c r="I2944" s="18"/>
      <c r="J2944" s="18"/>
      <c r="K2944" s="99">
        <f t="shared" si="98"/>
        <v>0</v>
      </c>
      <c r="M2944" s="96">
        <f t="shared" si="97"/>
        <v>1</v>
      </c>
      <c r="N2944" s="273"/>
    </row>
    <row r="2945" spans="2:14" x14ac:dyDescent="0.25">
      <c r="B2945" s="7"/>
      <c r="C2945" s="8"/>
      <c r="D2945" s="129"/>
      <c r="F2945" s="99"/>
      <c r="G2945" s="99"/>
      <c r="H2945" s="99"/>
      <c r="I2945" s="18"/>
      <c r="J2945" s="18"/>
      <c r="K2945" s="99">
        <f t="shared" si="98"/>
        <v>0</v>
      </c>
      <c r="M2945" s="96">
        <f t="shared" si="97"/>
        <v>1</v>
      </c>
      <c r="N2945" s="273"/>
    </row>
    <row r="2946" spans="2:14" x14ac:dyDescent="0.25">
      <c r="B2946" s="7"/>
      <c r="C2946" s="8"/>
      <c r="D2946" s="129"/>
      <c r="F2946" s="99"/>
      <c r="G2946" s="99"/>
      <c r="H2946" s="99"/>
      <c r="I2946" s="18"/>
      <c r="J2946" s="18"/>
      <c r="K2946" s="99">
        <f t="shared" si="98"/>
        <v>0</v>
      </c>
      <c r="M2946" s="96">
        <f t="shared" si="97"/>
        <v>1</v>
      </c>
      <c r="N2946" s="273"/>
    </row>
    <row r="2947" spans="2:14" x14ac:dyDescent="0.25">
      <c r="B2947" s="7"/>
      <c r="C2947" s="8"/>
      <c r="D2947" s="129"/>
      <c r="F2947" s="99"/>
      <c r="G2947" s="99"/>
      <c r="H2947" s="99"/>
      <c r="I2947" s="18"/>
      <c r="J2947" s="18"/>
      <c r="K2947" s="99">
        <f t="shared" si="98"/>
        <v>0</v>
      </c>
      <c r="M2947" s="96">
        <f t="shared" si="97"/>
        <v>1</v>
      </c>
      <c r="N2947" s="273"/>
    </row>
    <row r="2948" spans="2:14" x14ac:dyDescent="0.25">
      <c r="B2948" s="7"/>
      <c r="C2948" s="8"/>
      <c r="D2948" s="129"/>
      <c r="F2948" s="99"/>
      <c r="G2948" s="99"/>
      <c r="H2948" s="99"/>
      <c r="I2948" s="18"/>
      <c r="J2948" s="18"/>
      <c r="K2948" s="99">
        <f t="shared" si="98"/>
        <v>0</v>
      </c>
      <c r="M2948" s="96">
        <f t="shared" si="97"/>
        <v>1</v>
      </c>
      <c r="N2948" s="273"/>
    </row>
    <row r="2949" spans="2:14" x14ac:dyDescent="0.25">
      <c r="B2949" s="7"/>
      <c r="C2949" s="8"/>
      <c r="D2949" s="129"/>
      <c r="F2949" s="99"/>
      <c r="G2949" s="99"/>
      <c r="H2949" s="99"/>
      <c r="I2949" s="18"/>
      <c r="J2949" s="18"/>
      <c r="K2949" s="99">
        <f t="shared" si="98"/>
        <v>0</v>
      </c>
      <c r="M2949" s="96">
        <f t="shared" si="97"/>
        <v>1</v>
      </c>
      <c r="N2949" s="273"/>
    </row>
    <row r="2950" spans="2:14" x14ac:dyDescent="0.25">
      <c r="B2950" s="7"/>
      <c r="C2950" s="8"/>
      <c r="D2950" s="129"/>
      <c r="F2950" s="99"/>
      <c r="G2950" s="99"/>
      <c r="H2950" s="99"/>
      <c r="I2950" s="18"/>
      <c r="J2950" s="18"/>
      <c r="K2950" s="99">
        <f t="shared" si="98"/>
        <v>0</v>
      </c>
      <c r="M2950" s="96">
        <f t="shared" si="97"/>
        <v>1</v>
      </c>
      <c r="N2950" s="273"/>
    </row>
    <row r="2951" spans="2:14" x14ac:dyDescent="0.25">
      <c r="B2951" s="7"/>
      <c r="C2951" s="8"/>
      <c r="D2951" s="129"/>
      <c r="F2951" s="99"/>
      <c r="G2951" s="99"/>
      <c r="H2951" s="99"/>
      <c r="I2951" s="18"/>
      <c r="J2951" s="18"/>
      <c r="K2951" s="99">
        <f t="shared" si="98"/>
        <v>0</v>
      </c>
      <c r="M2951" s="96">
        <f t="shared" si="97"/>
        <v>1</v>
      </c>
      <c r="N2951" s="273"/>
    </row>
    <row r="2952" spans="2:14" x14ac:dyDescent="0.25">
      <c r="B2952" s="7"/>
      <c r="C2952" s="8"/>
      <c r="D2952" s="129"/>
      <c r="F2952" s="99"/>
      <c r="G2952" s="99"/>
      <c r="H2952" s="99"/>
      <c r="I2952" s="18"/>
      <c r="J2952" s="18"/>
      <c r="K2952" s="99">
        <f t="shared" si="98"/>
        <v>0</v>
      </c>
      <c r="M2952" s="96">
        <f t="shared" si="97"/>
        <v>1</v>
      </c>
      <c r="N2952" s="273"/>
    </row>
    <row r="2953" spans="2:14" x14ac:dyDescent="0.25">
      <c r="B2953" s="7"/>
      <c r="C2953" s="8"/>
      <c r="D2953" s="129"/>
      <c r="F2953" s="99"/>
      <c r="G2953" s="99"/>
      <c r="H2953" s="99"/>
      <c r="I2953" s="18"/>
      <c r="J2953" s="18"/>
      <c r="K2953" s="99">
        <f t="shared" si="98"/>
        <v>0</v>
      </c>
      <c r="M2953" s="96">
        <f t="shared" si="97"/>
        <v>1</v>
      </c>
      <c r="N2953" s="273"/>
    </row>
    <row r="2954" spans="2:14" x14ac:dyDescent="0.25">
      <c r="B2954" s="7"/>
      <c r="C2954" s="8"/>
      <c r="D2954" s="129"/>
      <c r="F2954" s="99"/>
      <c r="G2954" s="99"/>
      <c r="H2954" s="99"/>
      <c r="I2954" s="18"/>
      <c r="J2954" s="18"/>
      <c r="K2954" s="99">
        <f t="shared" si="98"/>
        <v>0</v>
      </c>
      <c r="M2954" s="96">
        <f t="shared" si="97"/>
        <v>1</v>
      </c>
      <c r="N2954" s="273"/>
    </row>
    <row r="2955" spans="2:14" x14ac:dyDescent="0.25">
      <c r="B2955" s="7"/>
      <c r="C2955" s="8"/>
      <c r="D2955" s="129"/>
      <c r="F2955" s="99"/>
      <c r="G2955" s="99"/>
      <c r="H2955" s="99"/>
      <c r="I2955" s="18"/>
      <c r="J2955" s="18"/>
      <c r="K2955" s="99">
        <f t="shared" si="98"/>
        <v>0</v>
      </c>
      <c r="M2955" s="96">
        <f t="shared" si="97"/>
        <v>1</v>
      </c>
      <c r="N2955" s="273"/>
    </row>
    <row r="2956" spans="2:14" x14ac:dyDescent="0.25">
      <c r="B2956" s="7"/>
      <c r="C2956" s="8"/>
      <c r="D2956" s="129"/>
      <c r="F2956" s="99"/>
      <c r="G2956" s="99"/>
      <c r="H2956" s="99"/>
      <c r="I2956" s="18"/>
      <c r="J2956" s="18"/>
      <c r="K2956" s="99">
        <f t="shared" si="98"/>
        <v>0</v>
      </c>
      <c r="M2956" s="96">
        <f t="shared" si="97"/>
        <v>1</v>
      </c>
      <c r="N2956" s="273"/>
    </row>
    <row r="2957" spans="2:14" x14ac:dyDescent="0.25">
      <c r="B2957" s="7"/>
      <c r="C2957" s="8"/>
      <c r="D2957" s="129"/>
      <c r="F2957" s="99"/>
      <c r="G2957" s="99"/>
      <c r="H2957" s="99"/>
      <c r="I2957" s="18"/>
      <c r="J2957" s="18"/>
      <c r="K2957" s="99">
        <f t="shared" si="98"/>
        <v>0</v>
      </c>
      <c r="M2957" s="96">
        <f t="shared" si="97"/>
        <v>1</v>
      </c>
      <c r="N2957" s="273"/>
    </row>
    <row r="2958" spans="2:14" x14ac:dyDescent="0.25">
      <c r="B2958" s="7"/>
      <c r="C2958" s="8"/>
      <c r="D2958" s="129"/>
      <c r="F2958" s="99"/>
      <c r="G2958" s="99"/>
      <c r="H2958" s="99"/>
      <c r="I2958" s="18"/>
      <c r="J2958" s="18"/>
      <c r="K2958" s="99">
        <f t="shared" si="98"/>
        <v>0</v>
      </c>
      <c r="M2958" s="96">
        <f t="shared" si="97"/>
        <v>1</v>
      </c>
      <c r="N2958" s="273"/>
    </row>
    <row r="2959" spans="2:14" x14ac:dyDescent="0.25">
      <c r="B2959" s="7"/>
      <c r="C2959" s="8"/>
      <c r="D2959" s="129"/>
      <c r="F2959" s="99"/>
      <c r="G2959" s="99"/>
      <c r="H2959" s="99"/>
      <c r="I2959" s="18"/>
      <c r="J2959" s="18"/>
      <c r="K2959" s="99">
        <f t="shared" si="98"/>
        <v>0</v>
      </c>
      <c r="M2959" s="96">
        <f t="shared" si="97"/>
        <v>1</v>
      </c>
      <c r="N2959" s="273"/>
    </row>
    <row r="2960" spans="2:14" x14ac:dyDescent="0.25">
      <c r="B2960" s="7"/>
      <c r="C2960" s="8"/>
      <c r="D2960" s="129"/>
      <c r="F2960" s="99"/>
      <c r="G2960" s="99"/>
      <c r="H2960" s="99"/>
      <c r="I2960" s="18"/>
      <c r="J2960" s="18"/>
      <c r="K2960" s="99">
        <f t="shared" si="98"/>
        <v>0</v>
      </c>
      <c r="M2960" s="96">
        <f t="shared" si="97"/>
        <v>1</v>
      </c>
      <c r="N2960" s="273"/>
    </row>
    <row r="2961" spans="2:14" x14ac:dyDescent="0.25">
      <c r="B2961" s="7"/>
      <c r="C2961" s="8"/>
      <c r="D2961" s="129"/>
      <c r="F2961" s="99"/>
      <c r="G2961" s="99"/>
      <c r="H2961" s="99"/>
      <c r="I2961" s="18"/>
      <c r="J2961" s="18"/>
      <c r="K2961" s="99">
        <f t="shared" si="98"/>
        <v>0</v>
      </c>
      <c r="M2961" s="96">
        <f t="shared" ref="M2961:M3024" si="99">UltimoDia(D2961)</f>
        <v>1</v>
      </c>
      <c r="N2961" s="273"/>
    </row>
    <row r="2962" spans="2:14" x14ac:dyDescent="0.25">
      <c r="B2962" s="7"/>
      <c r="C2962" s="8"/>
      <c r="D2962" s="129"/>
      <c r="F2962" s="99"/>
      <c r="G2962" s="99"/>
      <c r="H2962" s="99"/>
      <c r="I2962" s="18"/>
      <c r="J2962" s="18"/>
      <c r="K2962" s="99">
        <f t="shared" si="98"/>
        <v>0</v>
      </c>
      <c r="M2962" s="96">
        <f t="shared" si="99"/>
        <v>1</v>
      </c>
      <c r="N2962" s="273"/>
    </row>
    <row r="2963" spans="2:14" x14ac:dyDescent="0.25">
      <c r="B2963" s="7"/>
      <c r="C2963" s="8"/>
      <c r="D2963" s="129"/>
      <c r="F2963" s="99"/>
      <c r="G2963" s="99"/>
      <c r="H2963" s="99"/>
      <c r="I2963" s="18"/>
      <c r="J2963" s="18"/>
      <c r="K2963" s="99">
        <f t="shared" si="98"/>
        <v>0</v>
      </c>
      <c r="M2963" s="96">
        <f t="shared" si="99"/>
        <v>1</v>
      </c>
      <c r="N2963" s="273"/>
    </row>
    <row r="2964" spans="2:14" x14ac:dyDescent="0.25">
      <c r="B2964" s="7"/>
      <c r="C2964" s="8"/>
      <c r="D2964" s="129"/>
      <c r="F2964" s="99"/>
      <c r="G2964" s="99"/>
      <c r="H2964" s="99"/>
      <c r="I2964" s="18"/>
      <c r="J2964" s="18"/>
      <c r="K2964" s="99">
        <f t="shared" si="98"/>
        <v>0</v>
      </c>
      <c r="M2964" s="96">
        <f t="shared" si="99"/>
        <v>1</v>
      </c>
      <c r="N2964" s="273"/>
    </row>
    <row r="2965" spans="2:14" x14ac:dyDescent="0.25">
      <c r="B2965" s="7"/>
      <c r="C2965" s="8"/>
      <c r="D2965" s="129"/>
      <c r="F2965" s="99"/>
      <c r="G2965" s="99"/>
      <c r="H2965" s="99"/>
      <c r="I2965" s="18"/>
      <c r="J2965" s="18"/>
      <c r="K2965" s="99">
        <f t="shared" si="98"/>
        <v>0</v>
      </c>
      <c r="M2965" s="96">
        <f t="shared" si="99"/>
        <v>1</v>
      </c>
      <c r="N2965" s="273"/>
    </row>
    <row r="2966" spans="2:14" x14ac:dyDescent="0.25">
      <c r="B2966" s="7"/>
      <c r="C2966" s="8"/>
      <c r="D2966" s="129"/>
      <c r="F2966" s="99"/>
      <c r="G2966" s="99"/>
      <c r="H2966" s="99"/>
      <c r="I2966" s="18"/>
      <c r="J2966" s="18"/>
      <c r="K2966" s="99">
        <f t="shared" si="98"/>
        <v>0</v>
      </c>
      <c r="M2966" s="96">
        <f t="shared" si="99"/>
        <v>1</v>
      </c>
      <c r="N2966" s="273"/>
    </row>
    <row r="2967" spans="2:14" x14ac:dyDescent="0.25">
      <c r="B2967" s="7"/>
      <c r="C2967" s="8"/>
      <c r="D2967" s="129"/>
      <c r="F2967" s="99"/>
      <c r="G2967" s="99"/>
      <c r="H2967" s="99"/>
      <c r="I2967" s="18"/>
      <c r="J2967" s="18"/>
      <c r="K2967" s="99">
        <f t="shared" si="98"/>
        <v>0</v>
      </c>
      <c r="M2967" s="96">
        <f t="shared" si="99"/>
        <v>1</v>
      </c>
      <c r="N2967" s="273"/>
    </row>
    <row r="2968" spans="2:14" x14ac:dyDescent="0.25">
      <c r="B2968" s="7"/>
      <c r="C2968" s="8"/>
      <c r="D2968" s="129"/>
      <c r="F2968" s="99"/>
      <c r="G2968" s="99"/>
      <c r="H2968" s="99"/>
      <c r="I2968" s="18"/>
      <c r="J2968" s="18"/>
      <c r="K2968" s="99">
        <f t="shared" si="98"/>
        <v>0</v>
      </c>
      <c r="M2968" s="96">
        <f t="shared" si="99"/>
        <v>1</v>
      </c>
      <c r="N2968" s="273"/>
    </row>
    <row r="2969" spans="2:14" x14ac:dyDescent="0.25">
      <c r="B2969" s="7"/>
      <c r="C2969" s="8"/>
      <c r="D2969" s="129"/>
      <c r="F2969" s="99"/>
      <c r="G2969" s="99"/>
      <c r="H2969" s="99"/>
      <c r="I2969" s="18"/>
      <c r="J2969" s="18"/>
      <c r="K2969" s="99">
        <f t="shared" si="98"/>
        <v>0</v>
      </c>
      <c r="M2969" s="96">
        <f t="shared" si="99"/>
        <v>1</v>
      </c>
      <c r="N2969" s="273"/>
    </row>
    <row r="2970" spans="2:14" x14ac:dyDescent="0.25">
      <c r="B2970" s="7"/>
      <c r="C2970" s="8"/>
      <c r="D2970" s="129"/>
      <c r="F2970" s="99"/>
      <c r="G2970" s="99"/>
      <c r="H2970" s="99"/>
      <c r="I2970" s="18"/>
      <c r="J2970" s="18"/>
      <c r="K2970" s="99">
        <f t="shared" si="98"/>
        <v>0</v>
      </c>
      <c r="M2970" s="96">
        <f t="shared" si="99"/>
        <v>1</v>
      </c>
      <c r="N2970" s="273"/>
    </row>
    <row r="2971" spans="2:14" x14ac:dyDescent="0.25">
      <c r="B2971" s="7"/>
      <c r="C2971" s="8"/>
      <c r="D2971" s="129"/>
      <c r="F2971" s="99"/>
      <c r="G2971" s="99"/>
      <c r="H2971" s="99"/>
      <c r="I2971" s="18"/>
      <c r="J2971" s="18"/>
      <c r="K2971" s="99">
        <f t="shared" si="98"/>
        <v>0</v>
      </c>
      <c r="M2971" s="96">
        <f t="shared" si="99"/>
        <v>1</v>
      </c>
      <c r="N2971" s="273"/>
    </row>
    <row r="2972" spans="2:14" x14ac:dyDescent="0.25">
      <c r="B2972" s="7"/>
      <c r="C2972" s="8"/>
      <c r="D2972" s="129"/>
      <c r="F2972" s="99"/>
      <c r="G2972" s="99"/>
      <c r="H2972" s="99"/>
      <c r="I2972" s="18"/>
      <c r="J2972" s="18"/>
      <c r="K2972" s="99">
        <f t="shared" si="98"/>
        <v>0</v>
      </c>
      <c r="M2972" s="96">
        <f t="shared" si="99"/>
        <v>1</v>
      </c>
      <c r="N2972" s="273"/>
    </row>
    <row r="2973" spans="2:14" x14ac:dyDescent="0.25">
      <c r="B2973" s="7"/>
      <c r="C2973" s="8"/>
      <c r="D2973" s="129"/>
      <c r="F2973" s="99"/>
      <c r="G2973" s="99"/>
      <c r="H2973" s="99"/>
      <c r="I2973" s="18"/>
      <c r="J2973" s="18"/>
      <c r="K2973" s="99">
        <f t="shared" si="98"/>
        <v>0</v>
      </c>
      <c r="M2973" s="96">
        <f t="shared" si="99"/>
        <v>1</v>
      </c>
      <c r="N2973" s="273"/>
    </row>
    <row r="2974" spans="2:14" x14ac:dyDescent="0.25">
      <c r="B2974" s="7"/>
      <c r="C2974" s="8"/>
      <c r="D2974" s="129"/>
      <c r="F2974" s="99"/>
      <c r="G2974" s="99"/>
      <c r="H2974" s="99"/>
      <c r="I2974" s="18"/>
      <c r="J2974" s="18"/>
      <c r="K2974" s="99">
        <f t="shared" si="98"/>
        <v>0</v>
      </c>
      <c r="M2974" s="96">
        <f t="shared" si="99"/>
        <v>1</v>
      </c>
      <c r="N2974" s="273"/>
    </row>
    <row r="2975" spans="2:14" x14ac:dyDescent="0.25">
      <c r="B2975" s="7"/>
      <c r="C2975" s="8"/>
      <c r="D2975" s="129"/>
      <c r="F2975" s="99"/>
      <c r="G2975" s="99"/>
      <c r="H2975" s="99"/>
      <c r="I2975" s="18"/>
      <c r="J2975" s="18"/>
      <c r="K2975" s="99">
        <f t="shared" si="98"/>
        <v>0</v>
      </c>
      <c r="M2975" s="96">
        <f t="shared" si="99"/>
        <v>1</v>
      </c>
      <c r="N2975" s="273"/>
    </row>
    <row r="2976" spans="2:14" x14ac:dyDescent="0.25">
      <c r="B2976" s="7"/>
      <c r="C2976" s="8"/>
      <c r="D2976" s="129"/>
      <c r="F2976" s="99"/>
      <c r="G2976" s="99"/>
      <c r="H2976" s="99"/>
      <c r="I2976" s="18"/>
      <c r="J2976" s="18"/>
      <c r="K2976" s="99">
        <f t="shared" si="98"/>
        <v>0</v>
      </c>
      <c r="M2976" s="96">
        <f t="shared" si="99"/>
        <v>1</v>
      </c>
      <c r="N2976" s="273"/>
    </row>
    <row r="2977" spans="2:14" x14ac:dyDescent="0.25">
      <c r="B2977" s="7"/>
      <c r="C2977" s="8"/>
      <c r="D2977" s="129"/>
      <c r="F2977" s="99"/>
      <c r="G2977" s="99"/>
      <c r="H2977" s="99"/>
      <c r="I2977" s="18"/>
      <c r="J2977" s="18"/>
      <c r="K2977" s="99">
        <f t="shared" si="98"/>
        <v>0</v>
      </c>
      <c r="M2977" s="96">
        <f t="shared" si="99"/>
        <v>1</v>
      </c>
      <c r="N2977" s="273"/>
    </row>
    <row r="2978" spans="2:14" x14ac:dyDescent="0.25">
      <c r="B2978" s="7"/>
      <c r="C2978" s="8"/>
      <c r="D2978" s="129"/>
      <c r="F2978" s="99"/>
      <c r="G2978" s="99"/>
      <c r="H2978" s="99"/>
      <c r="I2978" s="18"/>
      <c r="J2978" s="18"/>
      <c r="K2978" s="99">
        <f t="shared" si="98"/>
        <v>0</v>
      </c>
      <c r="M2978" s="96">
        <f t="shared" si="99"/>
        <v>1</v>
      </c>
      <c r="N2978" s="273"/>
    </row>
    <row r="2979" spans="2:14" x14ac:dyDescent="0.25">
      <c r="B2979" s="7"/>
      <c r="C2979" s="8"/>
      <c r="D2979" s="129"/>
      <c r="F2979" s="99"/>
      <c r="G2979" s="99"/>
      <c r="H2979" s="99"/>
      <c r="I2979" s="18"/>
      <c r="J2979" s="18"/>
      <c r="K2979" s="99">
        <f t="shared" si="98"/>
        <v>0</v>
      </c>
      <c r="M2979" s="96">
        <f t="shared" si="99"/>
        <v>1</v>
      </c>
      <c r="N2979" s="273"/>
    </row>
    <row r="2980" spans="2:14" x14ac:dyDescent="0.25">
      <c r="B2980" s="7"/>
      <c r="C2980" s="8"/>
      <c r="D2980" s="129"/>
      <c r="F2980" s="99"/>
      <c r="G2980" s="99"/>
      <c r="H2980" s="99"/>
      <c r="I2980" s="18"/>
      <c r="J2980" s="18"/>
      <c r="K2980" s="99">
        <f t="shared" si="98"/>
        <v>0</v>
      </c>
      <c r="M2980" s="96">
        <f t="shared" si="99"/>
        <v>1</v>
      </c>
      <c r="N2980" s="273"/>
    </row>
    <row r="2981" spans="2:14" x14ac:dyDescent="0.25">
      <c r="B2981" s="7"/>
      <c r="C2981" s="8"/>
      <c r="D2981" s="129"/>
      <c r="F2981" s="99"/>
      <c r="G2981" s="99"/>
      <c r="H2981" s="99"/>
      <c r="I2981" s="18"/>
      <c r="J2981" s="18"/>
      <c r="K2981" s="99">
        <f t="shared" si="98"/>
        <v>0</v>
      </c>
      <c r="M2981" s="96">
        <f t="shared" si="99"/>
        <v>1</v>
      </c>
      <c r="N2981" s="273"/>
    </row>
    <row r="2982" spans="2:14" x14ac:dyDescent="0.25">
      <c r="B2982" s="7"/>
      <c r="C2982" s="8"/>
      <c r="D2982" s="129"/>
      <c r="F2982" s="99"/>
      <c r="G2982" s="99"/>
      <c r="H2982" s="99"/>
      <c r="I2982" s="18"/>
      <c r="J2982" s="18"/>
      <c r="K2982" s="99">
        <f t="shared" si="98"/>
        <v>0</v>
      </c>
      <c r="M2982" s="96">
        <f t="shared" si="99"/>
        <v>1</v>
      </c>
      <c r="N2982" s="273"/>
    </row>
    <row r="2983" spans="2:14" x14ac:dyDescent="0.25">
      <c r="B2983" s="7"/>
      <c r="C2983" s="8"/>
      <c r="D2983" s="129"/>
      <c r="F2983" s="99"/>
      <c r="G2983" s="99"/>
      <c r="H2983" s="99"/>
      <c r="I2983" s="18"/>
      <c r="J2983" s="18"/>
      <c r="K2983" s="99">
        <f t="shared" si="98"/>
        <v>0</v>
      </c>
      <c r="M2983" s="96">
        <f t="shared" si="99"/>
        <v>1</v>
      </c>
      <c r="N2983" s="273"/>
    </row>
    <row r="2984" spans="2:14" x14ac:dyDescent="0.25">
      <c r="B2984" s="7"/>
      <c r="C2984" s="8"/>
      <c r="D2984" s="129"/>
      <c r="F2984" s="99"/>
      <c r="G2984" s="99"/>
      <c r="H2984" s="99"/>
      <c r="I2984" s="18"/>
      <c r="J2984" s="18"/>
      <c r="K2984" s="99">
        <f t="shared" si="98"/>
        <v>0</v>
      </c>
      <c r="M2984" s="96">
        <f t="shared" si="99"/>
        <v>1</v>
      </c>
      <c r="N2984" s="273"/>
    </row>
    <row r="2985" spans="2:14" x14ac:dyDescent="0.25">
      <c r="B2985" s="7"/>
      <c r="C2985" s="8"/>
      <c r="D2985" s="129"/>
      <c r="F2985" s="99"/>
      <c r="G2985" s="99"/>
      <c r="H2985" s="99"/>
      <c r="I2985" s="18"/>
      <c r="J2985" s="18"/>
      <c r="K2985" s="99">
        <f t="shared" si="98"/>
        <v>0</v>
      </c>
      <c r="M2985" s="96">
        <f t="shared" si="99"/>
        <v>1</v>
      </c>
      <c r="N2985" s="273"/>
    </row>
    <row r="2986" spans="2:14" x14ac:dyDescent="0.25">
      <c r="B2986" s="7"/>
      <c r="C2986" s="8"/>
      <c r="D2986" s="129"/>
      <c r="F2986" s="99"/>
      <c r="G2986" s="99"/>
      <c r="H2986" s="99"/>
      <c r="I2986" s="18"/>
      <c r="J2986" s="18"/>
      <c r="K2986" s="99">
        <f t="shared" ref="K2986:K3049" si="100">IF(ctConta="",K2985+F2986,IF(I2986=ctConta,K2985+F2986,K2985))</f>
        <v>0</v>
      </c>
      <c r="M2986" s="96">
        <f t="shared" si="99"/>
        <v>1</v>
      </c>
      <c r="N2986" s="273"/>
    </row>
    <row r="2987" spans="2:14" x14ac:dyDescent="0.25">
      <c r="B2987" s="7"/>
      <c r="C2987" s="8"/>
      <c r="D2987" s="129"/>
      <c r="F2987" s="99"/>
      <c r="G2987" s="99"/>
      <c r="H2987" s="99"/>
      <c r="I2987" s="18"/>
      <c r="J2987" s="18"/>
      <c r="K2987" s="99">
        <f t="shared" si="100"/>
        <v>0</v>
      </c>
      <c r="M2987" s="96">
        <f t="shared" si="99"/>
        <v>1</v>
      </c>
      <c r="N2987" s="273"/>
    </row>
    <row r="2988" spans="2:14" x14ac:dyDescent="0.25">
      <c r="B2988" s="7"/>
      <c r="C2988" s="8"/>
      <c r="D2988" s="129"/>
      <c r="F2988" s="99"/>
      <c r="G2988" s="99"/>
      <c r="H2988" s="99"/>
      <c r="I2988" s="18"/>
      <c r="J2988" s="18"/>
      <c r="K2988" s="99">
        <f t="shared" si="100"/>
        <v>0</v>
      </c>
      <c r="M2988" s="96">
        <f t="shared" si="99"/>
        <v>1</v>
      </c>
      <c r="N2988" s="273"/>
    </row>
    <row r="2989" spans="2:14" x14ac:dyDescent="0.25">
      <c r="B2989" s="7"/>
      <c r="C2989" s="8"/>
      <c r="D2989" s="129"/>
      <c r="F2989" s="99"/>
      <c r="G2989" s="99"/>
      <c r="H2989" s="99"/>
      <c r="I2989" s="18"/>
      <c r="J2989" s="18"/>
      <c r="K2989" s="99">
        <f t="shared" si="100"/>
        <v>0</v>
      </c>
      <c r="M2989" s="96">
        <f t="shared" si="99"/>
        <v>1</v>
      </c>
      <c r="N2989" s="273"/>
    </row>
    <row r="2990" spans="2:14" x14ac:dyDescent="0.25">
      <c r="B2990" s="7"/>
      <c r="C2990" s="8"/>
      <c r="D2990" s="129"/>
      <c r="F2990" s="99"/>
      <c r="G2990" s="99"/>
      <c r="H2990" s="99"/>
      <c r="I2990" s="18"/>
      <c r="J2990" s="18"/>
      <c r="K2990" s="99">
        <f t="shared" si="100"/>
        <v>0</v>
      </c>
      <c r="M2990" s="96">
        <f t="shared" si="99"/>
        <v>1</v>
      </c>
      <c r="N2990" s="273"/>
    </row>
    <row r="2991" spans="2:14" x14ac:dyDescent="0.25">
      <c r="B2991" s="7"/>
      <c r="C2991" s="8"/>
      <c r="D2991" s="129"/>
      <c r="F2991" s="99"/>
      <c r="G2991" s="99"/>
      <c r="H2991" s="99"/>
      <c r="I2991" s="18"/>
      <c r="J2991" s="18"/>
      <c r="K2991" s="99">
        <f t="shared" si="100"/>
        <v>0</v>
      </c>
      <c r="M2991" s="96">
        <f t="shared" si="99"/>
        <v>1</v>
      </c>
      <c r="N2991" s="273"/>
    </row>
    <row r="2992" spans="2:14" x14ac:dyDescent="0.25">
      <c r="B2992" s="7"/>
      <c r="C2992" s="8"/>
      <c r="D2992" s="129"/>
      <c r="F2992" s="99"/>
      <c r="G2992" s="99"/>
      <c r="H2992" s="99"/>
      <c r="I2992" s="18"/>
      <c r="J2992" s="18"/>
      <c r="K2992" s="99">
        <f t="shared" si="100"/>
        <v>0</v>
      </c>
      <c r="M2992" s="96">
        <f t="shared" si="99"/>
        <v>1</v>
      </c>
      <c r="N2992" s="273"/>
    </row>
    <row r="2993" spans="2:14" x14ac:dyDescent="0.25">
      <c r="B2993" s="7"/>
      <c r="C2993" s="8"/>
      <c r="D2993" s="129"/>
      <c r="F2993" s="99"/>
      <c r="G2993" s="99"/>
      <c r="H2993" s="99"/>
      <c r="I2993" s="18"/>
      <c r="J2993" s="18"/>
      <c r="K2993" s="99">
        <f t="shared" si="100"/>
        <v>0</v>
      </c>
      <c r="M2993" s="96">
        <f t="shared" si="99"/>
        <v>1</v>
      </c>
      <c r="N2993" s="273"/>
    </row>
    <row r="2994" spans="2:14" x14ac:dyDescent="0.25">
      <c r="B2994" s="7"/>
      <c r="C2994" s="8"/>
      <c r="D2994" s="129"/>
      <c r="F2994" s="99"/>
      <c r="G2994" s="99"/>
      <c r="H2994" s="99"/>
      <c r="I2994" s="18"/>
      <c r="J2994" s="18"/>
      <c r="K2994" s="99">
        <f t="shared" si="100"/>
        <v>0</v>
      </c>
      <c r="M2994" s="96">
        <f t="shared" si="99"/>
        <v>1</v>
      </c>
      <c r="N2994" s="273"/>
    </row>
    <row r="2995" spans="2:14" x14ac:dyDescent="0.25">
      <c r="B2995" s="7"/>
      <c r="C2995" s="8"/>
      <c r="D2995" s="129"/>
      <c r="F2995" s="99"/>
      <c r="G2995" s="99"/>
      <c r="H2995" s="99"/>
      <c r="I2995" s="18"/>
      <c r="J2995" s="18"/>
      <c r="K2995" s="99">
        <f t="shared" si="100"/>
        <v>0</v>
      </c>
      <c r="M2995" s="96">
        <f t="shared" si="99"/>
        <v>1</v>
      </c>
      <c r="N2995" s="273"/>
    </row>
    <row r="2996" spans="2:14" x14ac:dyDescent="0.25">
      <c r="B2996" s="7"/>
      <c r="C2996" s="8"/>
      <c r="D2996" s="129"/>
      <c r="F2996" s="99"/>
      <c r="G2996" s="99"/>
      <c r="H2996" s="99"/>
      <c r="I2996" s="18"/>
      <c r="J2996" s="18"/>
      <c r="K2996" s="99">
        <f t="shared" si="100"/>
        <v>0</v>
      </c>
      <c r="M2996" s="96">
        <f t="shared" si="99"/>
        <v>1</v>
      </c>
      <c r="N2996" s="273"/>
    </row>
    <row r="2997" spans="2:14" x14ac:dyDescent="0.25">
      <c r="B2997" s="7"/>
      <c r="C2997" s="8"/>
      <c r="D2997" s="129"/>
      <c r="F2997" s="99"/>
      <c r="G2997" s="99"/>
      <c r="H2997" s="99"/>
      <c r="I2997" s="18"/>
      <c r="J2997" s="18"/>
      <c r="K2997" s="99">
        <f t="shared" si="100"/>
        <v>0</v>
      </c>
      <c r="M2997" s="96">
        <f t="shared" si="99"/>
        <v>1</v>
      </c>
      <c r="N2997" s="273"/>
    </row>
    <row r="2998" spans="2:14" x14ac:dyDescent="0.25">
      <c r="B2998" s="7"/>
      <c r="C2998" s="8"/>
      <c r="D2998" s="129"/>
      <c r="F2998" s="99"/>
      <c r="G2998" s="99"/>
      <c r="H2998" s="99"/>
      <c r="I2998" s="18"/>
      <c r="J2998" s="18"/>
      <c r="K2998" s="99">
        <f t="shared" si="100"/>
        <v>0</v>
      </c>
      <c r="M2998" s="96">
        <f t="shared" si="99"/>
        <v>1</v>
      </c>
      <c r="N2998" s="273"/>
    </row>
    <row r="2999" spans="2:14" x14ac:dyDescent="0.25">
      <c r="B2999" s="7"/>
      <c r="C2999" s="8"/>
      <c r="D2999" s="129"/>
      <c r="F2999" s="99"/>
      <c r="G2999" s="99"/>
      <c r="H2999" s="99"/>
      <c r="I2999" s="18"/>
      <c r="J2999" s="18"/>
      <c r="K2999" s="99">
        <f t="shared" si="100"/>
        <v>0</v>
      </c>
      <c r="M2999" s="96">
        <f t="shared" si="99"/>
        <v>1</v>
      </c>
      <c r="N2999" s="273"/>
    </row>
    <row r="3000" spans="2:14" x14ac:dyDescent="0.25">
      <c r="B3000" s="7"/>
      <c r="C3000" s="8"/>
      <c r="D3000" s="129"/>
      <c r="F3000" s="99"/>
      <c r="G3000" s="99"/>
      <c r="H3000" s="99"/>
      <c r="I3000" s="18"/>
      <c r="J3000" s="18"/>
      <c r="K3000" s="99">
        <f t="shared" si="100"/>
        <v>0</v>
      </c>
      <c r="M3000" s="96">
        <f t="shared" si="99"/>
        <v>1</v>
      </c>
      <c r="N3000" s="273"/>
    </row>
    <row r="3001" spans="2:14" x14ac:dyDescent="0.25">
      <c r="B3001" s="7"/>
      <c r="C3001" s="8"/>
      <c r="D3001" s="129"/>
      <c r="F3001" s="99"/>
      <c r="G3001" s="99"/>
      <c r="H3001" s="99"/>
      <c r="I3001" s="18"/>
      <c r="J3001" s="18"/>
      <c r="K3001" s="99">
        <f t="shared" si="100"/>
        <v>0</v>
      </c>
      <c r="M3001" s="96">
        <f t="shared" si="99"/>
        <v>1</v>
      </c>
      <c r="N3001" s="273"/>
    </row>
    <row r="3002" spans="2:14" x14ac:dyDescent="0.25">
      <c r="B3002" s="7"/>
      <c r="C3002" s="8"/>
      <c r="D3002" s="129"/>
      <c r="F3002" s="99"/>
      <c r="G3002" s="99"/>
      <c r="H3002" s="99"/>
      <c r="I3002" s="18"/>
      <c r="J3002" s="18"/>
      <c r="K3002" s="99">
        <f t="shared" si="100"/>
        <v>0</v>
      </c>
      <c r="M3002" s="96">
        <f t="shared" si="99"/>
        <v>1</v>
      </c>
      <c r="N3002" s="273"/>
    </row>
    <row r="3003" spans="2:14" x14ac:dyDescent="0.25">
      <c r="B3003" s="7"/>
      <c r="C3003" s="8"/>
      <c r="D3003" s="129"/>
      <c r="F3003" s="99"/>
      <c r="G3003" s="99"/>
      <c r="H3003" s="99"/>
      <c r="I3003" s="18"/>
      <c r="J3003" s="18"/>
      <c r="K3003" s="99">
        <f t="shared" si="100"/>
        <v>0</v>
      </c>
      <c r="M3003" s="96">
        <f t="shared" si="99"/>
        <v>1</v>
      </c>
      <c r="N3003" s="273"/>
    </row>
    <row r="3004" spans="2:14" x14ac:dyDescent="0.25">
      <c r="B3004" s="7"/>
      <c r="C3004" s="8"/>
      <c r="D3004" s="129"/>
      <c r="F3004" s="99"/>
      <c r="G3004" s="99"/>
      <c r="H3004" s="99"/>
      <c r="I3004" s="18"/>
      <c r="J3004" s="18"/>
      <c r="K3004" s="99">
        <f t="shared" si="100"/>
        <v>0</v>
      </c>
      <c r="M3004" s="96">
        <f t="shared" si="99"/>
        <v>1</v>
      </c>
      <c r="N3004" s="273"/>
    </row>
    <row r="3005" spans="2:14" x14ac:dyDescent="0.25">
      <c r="B3005" s="7"/>
      <c r="C3005" s="8"/>
      <c r="D3005" s="129"/>
      <c r="F3005" s="99"/>
      <c r="G3005" s="99"/>
      <c r="H3005" s="99"/>
      <c r="I3005" s="18"/>
      <c r="J3005" s="18"/>
      <c r="K3005" s="99">
        <f t="shared" si="100"/>
        <v>0</v>
      </c>
      <c r="M3005" s="96">
        <f t="shared" si="99"/>
        <v>1</v>
      </c>
      <c r="N3005" s="273"/>
    </row>
    <row r="3006" spans="2:14" x14ac:dyDescent="0.25">
      <c r="B3006" s="7"/>
      <c r="C3006" s="8"/>
      <c r="D3006" s="129"/>
      <c r="F3006" s="99"/>
      <c r="G3006" s="99"/>
      <c r="H3006" s="99"/>
      <c r="I3006" s="18"/>
      <c r="J3006" s="18"/>
      <c r="K3006" s="99">
        <f t="shared" si="100"/>
        <v>0</v>
      </c>
      <c r="M3006" s="96">
        <f t="shared" si="99"/>
        <v>1</v>
      </c>
      <c r="N3006" s="273"/>
    </row>
    <row r="3007" spans="2:14" x14ac:dyDescent="0.25">
      <c r="B3007" s="7"/>
      <c r="C3007" s="8"/>
      <c r="D3007" s="129"/>
      <c r="F3007" s="99"/>
      <c r="G3007" s="99"/>
      <c r="H3007" s="99"/>
      <c r="I3007" s="18"/>
      <c r="J3007" s="18"/>
      <c r="K3007" s="99">
        <f t="shared" si="100"/>
        <v>0</v>
      </c>
      <c r="M3007" s="96">
        <f t="shared" si="99"/>
        <v>1</v>
      </c>
      <c r="N3007" s="273"/>
    </row>
    <row r="3008" spans="2:14" x14ac:dyDescent="0.25">
      <c r="B3008" s="7"/>
      <c r="C3008" s="8"/>
      <c r="D3008" s="129"/>
      <c r="F3008" s="99"/>
      <c r="G3008" s="99"/>
      <c r="H3008" s="99"/>
      <c r="I3008" s="18"/>
      <c r="J3008" s="18"/>
      <c r="K3008" s="99">
        <f t="shared" si="100"/>
        <v>0</v>
      </c>
      <c r="M3008" s="96">
        <f t="shared" si="99"/>
        <v>1</v>
      </c>
      <c r="N3008" s="273"/>
    </row>
    <row r="3009" spans="2:14" x14ac:dyDescent="0.25">
      <c r="B3009" s="7"/>
      <c r="C3009" s="8"/>
      <c r="D3009" s="129"/>
      <c r="F3009" s="99"/>
      <c r="G3009" s="99"/>
      <c r="H3009" s="99"/>
      <c r="I3009" s="18"/>
      <c r="J3009" s="18"/>
      <c r="K3009" s="99">
        <f t="shared" si="100"/>
        <v>0</v>
      </c>
      <c r="M3009" s="96">
        <f t="shared" si="99"/>
        <v>1</v>
      </c>
      <c r="N3009" s="273"/>
    </row>
    <row r="3010" spans="2:14" x14ac:dyDescent="0.25">
      <c r="B3010" s="7"/>
      <c r="C3010" s="8"/>
      <c r="D3010" s="129"/>
      <c r="F3010" s="99"/>
      <c r="G3010" s="99"/>
      <c r="H3010" s="99"/>
      <c r="I3010" s="18"/>
      <c r="J3010" s="18"/>
      <c r="K3010" s="99">
        <f t="shared" si="100"/>
        <v>0</v>
      </c>
      <c r="M3010" s="96">
        <f t="shared" si="99"/>
        <v>1</v>
      </c>
      <c r="N3010" s="273"/>
    </row>
    <row r="3011" spans="2:14" x14ac:dyDescent="0.25">
      <c r="B3011" s="7"/>
      <c r="C3011" s="8"/>
      <c r="D3011" s="129"/>
      <c r="F3011" s="99"/>
      <c r="G3011" s="99"/>
      <c r="H3011" s="99"/>
      <c r="I3011" s="18"/>
      <c r="J3011" s="18"/>
      <c r="K3011" s="99">
        <f t="shared" si="100"/>
        <v>0</v>
      </c>
      <c r="M3011" s="96">
        <f t="shared" si="99"/>
        <v>1</v>
      </c>
      <c r="N3011" s="273"/>
    </row>
    <row r="3012" spans="2:14" x14ac:dyDescent="0.25">
      <c r="B3012" s="7"/>
      <c r="C3012" s="8"/>
      <c r="D3012" s="129"/>
      <c r="F3012" s="99"/>
      <c r="G3012" s="99"/>
      <c r="H3012" s="99"/>
      <c r="I3012" s="18"/>
      <c r="J3012" s="18"/>
      <c r="K3012" s="99">
        <f t="shared" si="100"/>
        <v>0</v>
      </c>
      <c r="M3012" s="96">
        <f t="shared" si="99"/>
        <v>1</v>
      </c>
      <c r="N3012" s="273"/>
    </row>
    <row r="3013" spans="2:14" x14ac:dyDescent="0.25">
      <c r="B3013" s="7"/>
      <c r="C3013" s="8"/>
      <c r="D3013" s="129"/>
      <c r="F3013" s="99"/>
      <c r="G3013" s="99"/>
      <c r="H3013" s="99"/>
      <c r="I3013" s="18"/>
      <c r="J3013" s="18"/>
      <c r="K3013" s="99">
        <f t="shared" si="100"/>
        <v>0</v>
      </c>
      <c r="M3013" s="96">
        <f t="shared" si="99"/>
        <v>1</v>
      </c>
      <c r="N3013" s="273"/>
    </row>
    <row r="3014" spans="2:14" x14ac:dyDescent="0.25">
      <c r="B3014" s="7"/>
      <c r="C3014" s="8"/>
      <c r="D3014" s="129"/>
      <c r="F3014" s="99"/>
      <c r="G3014" s="99"/>
      <c r="H3014" s="99"/>
      <c r="I3014" s="18"/>
      <c r="J3014" s="18"/>
      <c r="K3014" s="99">
        <f t="shared" si="100"/>
        <v>0</v>
      </c>
      <c r="M3014" s="96">
        <f t="shared" si="99"/>
        <v>1</v>
      </c>
      <c r="N3014" s="273"/>
    </row>
    <row r="3015" spans="2:14" x14ac:dyDescent="0.25">
      <c r="B3015" s="7"/>
      <c r="C3015" s="8"/>
      <c r="D3015" s="129"/>
      <c r="F3015" s="99"/>
      <c r="G3015" s="99"/>
      <c r="H3015" s="99"/>
      <c r="I3015" s="18"/>
      <c r="J3015" s="18"/>
      <c r="K3015" s="99">
        <f t="shared" si="100"/>
        <v>0</v>
      </c>
      <c r="M3015" s="96">
        <f t="shared" si="99"/>
        <v>1</v>
      </c>
      <c r="N3015" s="273"/>
    </row>
    <row r="3016" spans="2:14" x14ac:dyDescent="0.25">
      <c r="B3016" s="7"/>
      <c r="C3016" s="8"/>
      <c r="D3016" s="129"/>
      <c r="F3016" s="99"/>
      <c r="G3016" s="99"/>
      <c r="H3016" s="99"/>
      <c r="I3016" s="18"/>
      <c r="J3016" s="18"/>
      <c r="K3016" s="99">
        <f t="shared" si="100"/>
        <v>0</v>
      </c>
      <c r="M3016" s="96">
        <f t="shared" si="99"/>
        <v>1</v>
      </c>
      <c r="N3016" s="273"/>
    </row>
    <row r="3017" spans="2:14" x14ac:dyDescent="0.25">
      <c r="B3017" s="7"/>
      <c r="C3017" s="8"/>
      <c r="D3017" s="129"/>
      <c r="F3017" s="99"/>
      <c r="G3017" s="99"/>
      <c r="H3017" s="99"/>
      <c r="I3017" s="18"/>
      <c r="J3017" s="18"/>
      <c r="K3017" s="99">
        <f t="shared" si="100"/>
        <v>0</v>
      </c>
      <c r="M3017" s="96">
        <f t="shared" si="99"/>
        <v>1</v>
      </c>
      <c r="N3017" s="273"/>
    </row>
    <row r="3018" spans="2:14" x14ac:dyDescent="0.25">
      <c r="B3018" s="7"/>
      <c r="C3018" s="8"/>
      <c r="D3018" s="129"/>
      <c r="F3018" s="99"/>
      <c r="G3018" s="99"/>
      <c r="H3018" s="99"/>
      <c r="I3018" s="18"/>
      <c r="J3018" s="18"/>
      <c r="K3018" s="99">
        <f t="shared" si="100"/>
        <v>0</v>
      </c>
      <c r="M3018" s="96">
        <f t="shared" si="99"/>
        <v>1</v>
      </c>
      <c r="N3018" s="273"/>
    </row>
    <row r="3019" spans="2:14" x14ac:dyDescent="0.25">
      <c r="B3019" s="7"/>
      <c r="C3019" s="8"/>
      <c r="D3019" s="129"/>
      <c r="F3019" s="99"/>
      <c r="G3019" s="99"/>
      <c r="H3019" s="99"/>
      <c r="I3019" s="18"/>
      <c r="J3019" s="18"/>
      <c r="K3019" s="99">
        <f t="shared" si="100"/>
        <v>0</v>
      </c>
      <c r="M3019" s="96">
        <f t="shared" si="99"/>
        <v>1</v>
      </c>
      <c r="N3019" s="273"/>
    </row>
    <row r="3020" spans="2:14" x14ac:dyDescent="0.25">
      <c r="B3020" s="7"/>
      <c r="C3020" s="8"/>
      <c r="D3020" s="129"/>
      <c r="F3020" s="99"/>
      <c r="G3020" s="99"/>
      <c r="H3020" s="99"/>
      <c r="I3020" s="18"/>
      <c r="J3020" s="18"/>
      <c r="K3020" s="99">
        <f t="shared" si="100"/>
        <v>0</v>
      </c>
      <c r="M3020" s="96">
        <f t="shared" si="99"/>
        <v>1</v>
      </c>
      <c r="N3020" s="273"/>
    </row>
    <row r="3021" spans="2:14" x14ac:dyDescent="0.25">
      <c r="B3021" s="7"/>
      <c r="C3021" s="8"/>
      <c r="D3021" s="129"/>
      <c r="F3021" s="99"/>
      <c r="G3021" s="99"/>
      <c r="H3021" s="99"/>
      <c r="I3021" s="18"/>
      <c r="J3021" s="18"/>
      <c r="K3021" s="99">
        <f t="shared" si="100"/>
        <v>0</v>
      </c>
      <c r="M3021" s="96">
        <f t="shared" si="99"/>
        <v>1</v>
      </c>
      <c r="N3021" s="273"/>
    </row>
    <row r="3022" spans="2:14" x14ac:dyDescent="0.25">
      <c r="B3022" s="7"/>
      <c r="C3022" s="8"/>
      <c r="D3022" s="129"/>
      <c r="F3022" s="99"/>
      <c r="G3022" s="99"/>
      <c r="H3022" s="99"/>
      <c r="I3022" s="18"/>
      <c r="J3022" s="18"/>
      <c r="K3022" s="99">
        <f t="shared" si="100"/>
        <v>0</v>
      </c>
      <c r="M3022" s="96">
        <f t="shared" si="99"/>
        <v>1</v>
      </c>
      <c r="N3022" s="273"/>
    </row>
    <row r="3023" spans="2:14" x14ac:dyDescent="0.25">
      <c r="B3023" s="7"/>
      <c r="C3023" s="8"/>
      <c r="D3023" s="129"/>
      <c r="F3023" s="99"/>
      <c r="G3023" s="99"/>
      <c r="H3023" s="99"/>
      <c r="I3023" s="18"/>
      <c r="J3023" s="18"/>
      <c r="K3023" s="99">
        <f t="shared" si="100"/>
        <v>0</v>
      </c>
      <c r="M3023" s="96">
        <f t="shared" si="99"/>
        <v>1</v>
      </c>
      <c r="N3023" s="273"/>
    </row>
    <row r="3024" spans="2:14" x14ac:dyDescent="0.25">
      <c r="B3024" s="7"/>
      <c r="C3024" s="8"/>
      <c r="D3024" s="129"/>
      <c r="F3024" s="99"/>
      <c r="G3024" s="99"/>
      <c r="H3024" s="99"/>
      <c r="I3024" s="18"/>
      <c r="J3024" s="18"/>
      <c r="K3024" s="99">
        <f t="shared" si="100"/>
        <v>0</v>
      </c>
      <c r="M3024" s="96">
        <f t="shared" si="99"/>
        <v>1</v>
      </c>
      <c r="N3024" s="273"/>
    </row>
    <row r="3025" spans="2:14" x14ac:dyDescent="0.25">
      <c r="B3025" s="7"/>
      <c r="C3025" s="8"/>
      <c r="D3025" s="129"/>
      <c r="F3025" s="99"/>
      <c r="G3025" s="99"/>
      <c r="H3025" s="99"/>
      <c r="I3025" s="18"/>
      <c r="J3025" s="18"/>
      <c r="K3025" s="99">
        <f t="shared" si="100"/>
        <v>0</v>
      </c>
      <c r="M3025" s="96">
        <f t="shared" ref="M3025:M3088" si="101">UltimoDia(D3025)</f>
        <v>1</v>
      </c>
      <c r="N3025" s="273"/>
    </row>
    <row r="3026" spans="2:14" x14ac:dyDescent="0.25">
      <c r="B3026" s="7"/>
      <c r="C3026" s="8"/>
      <c r="D3026" s="129"/>
      <c r="F3026" s="99"/>
      <c r="G3026" s="99"/>
      <c r="H3026" s="99"/>
      <c r="I3026" s="18"/>
      <c r="J3026" s="18"/>
      <c r="K3026" s="99">
        <f t="shared" si="100"/>
        <v>0</v>
      </c>
      <c r="M3026" s="96">
        <f t="shared" si="101"/>
        <v>1</v>
      </c>
      <c r="N3026" s="273"/>
    </row>
    <row r="3027" spans="2:14" x14ac:dyDescent="0.25">
      <c r="B3027" s="7"/>
      <c r="C3027" s="8"/>
      <c r="D3027" s="129"/>
      <c r="F3027" s="99"/>
      <c r="G3027" s="99"/>
      <c r="H3027" s="99"/>
      <c r="I3027" s="18"/>
      <c r="J3027" s="18"/>
      <c r="K3027" s="99">
        <f t="shared" si="100"/>
        <v>0</v>
      </c>
      <c r="M3027" s="96">
        <f t="shared" si="101"/>
        <v>1</v>
      </c>
      <c r="N3027" s="273"/>
    </row>
    <row r="3028" spans="2:14" x14ac:dyDescent="0.25">
      <c r="B3028" s="7"/>
      <c r="C3028" s="8"/>
      <c r="D3028" s="129"/>
      <c r="F3028" s="99"/>
      <c r="G3028" s="99"/>
      <c r="H3028" s="99"/>
      <c r="I3028" s="18"/>
      <c r="J3028" s="18"/>
      <c r="K3028" s="99">
        <f t="shared" si="100"/>
        <v>0</v>
      </c>
      <c r="M3028" s="96">
        <f t="shared" si="101"/>
        <v>1</v>
      </c>
      <c r="N3028" s="273"/>
    </row>
    <row r="3029" spans="2:14" x14ac:dyDescent="0.25">
      <c r="B3029" s="7"/>
      <c r="C3029" s="8"/>
      <c r="D3029" s="129"/>
      <c r="F3029" s="99"/>
      <c r="G3029" s="99"/>
      <c r="H3029" s="99"/>
      <c r="I3029" s="18"/>
      <c r="J3029" s="18"/>
      <c r="K3029" s="99">
        <f t="shared" si="100"/>
        <v>0</v>
      </c>
      <c r="M3029" s="96">
        <f t="shared" si="101"/>
        <v>1</v>
      </c>
      <c r="N3029" s="273"/>
    </row>
    <row r="3030" spans="2:14" x14ac:dyDescent="0.25">
      <c r="B3030" s="7"/>
      <c r="C3030" s="8"/>
      <c r="D3030" s="129"/>
      <c r="F3030" s="99"/>
      <c r="G3030" s="99"/>
      <c r="H3030" s="99"/>
      <c r="I3030" s="18"/>
      <c r="J3030" s="18"/>
      <c r="K3030" s="99">
        <f t="shared" si="100"/>
        <v>0</v>
      </c>
      <c r="M3030" s="96">
        <f t="shared" si="101"/>
        <v>1</v>
      </c>
      <c r="N3030" s="273"/>
    </row>
    <row r="3031" spans="2:14" x14ac:dyDescent="0.25">
      <c r="B3031" s="7"/>
      <c r="C3031" s="8"/>
      <c r="D3031" s="129"/>
      <c r="F3031" s="99"/>
      <c r="G3031" s="99"/>
      <c r="H3031" s="99"/>
      <c r="I3031" s="18"/>
      <c r="J3031" s="18"/>
      <c r="K3031" s="99">
        <f t="shared" si="100"/>
        <v>0</v>
      </c>
      <c r="M3031" s="96">
        <f t="shared" si="101"/>
        <v>1</v>
      </c>
      <c r="N3031" s="273"/>
    </row>
    <row r="3032" spans="2:14" x14ac:dyDescent="0.25">
      <c r="B3032" s="7"/>
      <c r="C3032" s="8"/>
      <c r="D3032" s="129"/>
      <c r="F3032" s="99"/>
      <c r="G3032" s="99"/>
      <c r="H3032" s="99"/>
      <c r="I3032" s="18"/>
      <c r="J3032" s="18"/>
      <c r="K3032" s="99">
        <f t="shared" si="100"/>
        <v>0</v>
      </c>
      <c r="M3032" s="96">
        <f t="shared" si="101"/>
        <v>1</v>
      </c>
      <c r="N3032" s="273"/>
    </row>
    <row r="3033" spans="2:14" x14ac:dyDescent="0.25">
      <c r="B3033" s="7"/>
      <c r="C3033" s="8"/>
      <c r="D3033" s="129"/>
      <c r="F3033" s="99"/>
      <c r="G3033" s="99"/>
      <c r="H3033" s="99"/>
      <c r="I3033" s="18"/>
      <c r="J3033" s="18"/>
      <c r="K3033" s="99">
        <f t="shared" si="100"/>
        <v>0</v>
      </c>
      <c r="M3033" s="96">
        <f t="shared" si="101"/>
        <v>1</v>
      </c>
      <c r="N3033" s="273"/>
    </row>
    <row r="3034" spans="2:14" x14ac:dyDescent="0.25">
      <c r="B3034" s="7"/>
      <c r="C3034" s="8"/>
      <c r="D3034" s="129"/>
      <c r="F3034" s="99"/>
      <c r="G3034" s="99"/>
      <c r="H3034" s="99"/>
      <c r="I3034" s="18"/>
      <c r="J3034" s="18"/>
      <c r="K3034" s="99">
        <f t="shared" si="100"/>
        <v>0</v>
      </c>
      <c r="M3034" s="96">
        <f t="shared" si="101"/>
        <v>1</v>
      </c>
      <c r="N3034" s="273"/>
    </row>
    <row r="3035" spans="2:14" x14ac:dyDescent="0.25">
      <c r="B3035" s="7"/>
      <c r="C3035" s="8"/>
      <c r="D3035" s="129"/>
      <c r="F3035" s="99"/>
      <c r="G3035" s="99"/>
      <c r="H3035" s="99"/>
      <c r="I3035" s="18"/>
      <c r="J3035" s="18"/>
      <c r="K3035" s="99">
        <f t="shared" si="100"/>
        <v>0</v>
      </c>
      <c r="M3035" s="96">
        <f t="shared" si="101"/>
        <v>1</v>
      </c>
      <c r="N3035" s="273"/>
    </row>
    <row r="3036" spans="2:14" x14ac:dyDescent="0.25">
      <c r="B3036" s="7"/>
      <c r="C3036" s="8"/>
      <c r="D3036" s="129"/>
      <c r="F3036" s="99"/>
      <c r="G3036" s="99"/>
      <c r="H3036" s="99"/>
      <c r="I3036" s="18"/>
      <c r="J3036" s="18"/>
      <c r="K3036" s="99">
        <f t="shared" si="100"/>
        <v>0</v>
      </c>
      <c r="M3036" s="96">
        <f t="shared" si="101"/>
        <v>1</v>
      </c>
      <c r="N3036" s="273"/>
    </row>
    <row r="3037" spans="2:14" x14ac:dyDescent="0.25">
      <c r="B3037" s="7"/>
      <c r="C3037" s="8"/>
      <c r="D3037" s="129"/>
      <c r="F3037" s="99"/>
      <c r="G3037" s="99"/>
      <c r="H3037" s="99"/>
      <c r="I3037" s="18"/>
      <c r="J3037" s="18"/>
      <c r="K3037" s="99">
        <f t="shared" si="100"/>
        <v>0</v>
      </c>
      <c r="M3037" s="96">
        <f t="shared" si="101"/>
        <v>1</v>
      </c>
      <c r="N3037" s="273"/>
    </row>
    <row r="3038" spans="2:14" x14ac:dyDescent="0.25">
      <c r="B3038" s="7"/>
      <c r="C3038" s="8"/>
      <c r="D3038" s="129"/>
      <c r="F3038" s="99"/>
      <c r="G3038" s="99"/>
      <c r="H3038" s="99"/>
      <c r="I3038" s="18"/>
      <c r="J3038" s="18"/>
      <c r="K3038" s="99">
        <f t="shared" si="100"/>
        <v>0</v>
      </c>
      <c r="M3038" s="96">
        <f t="shared" si="101"/>
        <v>1</v>
      </c>
      <c r="N3038" s="273"/>
    </row>
    <row r="3039" spans="2:14" x14ac:dyDescent="0.25">
      <c r="B3039" s="7"/>
      <c r="C3039" s="8"/>
      <c r="D3039" s="129"/>
      <c r="F3039" s="99"/>
      <c r="G3039" s="99"/>
      <c r="H3039" s="99"/>
      <c r="I3039" s="18"/>
      <c r="J3039" s="18"/>
      <c r="K3039" s="99">
        <f t="shared" si="100"/>
        <v>0</v>
      </c>
      <c r="M3039" s="96">
        <f t="shared" si="101"/>
        <v>1</v>
      </c>
      <c r="N3039" s="273"/>
    </row>
    <row r="3040" spans="2:14" x14ac:dyDescent="0.25">
      <c r="B3040" s="7"/>
      <c r="C3040" s="8"/>
      <c r="D3040" s="129"/>
      <c r="F3040" s="99"/>
      <c r="G3040" s="99"/>
      <c r="H3040" s="99"/>
      <c r="I3040" s="18"/>
      <c r="J3040" s="18"/>
      <c r="K3040" s="99">
        <f t="shared" si="100"/>
        <v>0</v>
      </c>
      <c r="M3040" s="96">
        <f t="shared" si="101"/>
        <v>1</v>
      </c>
      <c r="N3040" s="273"/>
    </row>
    <row r="3041" spans="2:14" x14ac:dyDescent="0.25">
      <c r="B3041" s="7"/>
      <c r="C3041" s="8"/>
      <c r="D3041" s="129"/>
      <c r="F3041" s="99"/>
      <c r="G3041" s="99"/>
      <c r="H3041" s="99"/>
      <c r="I3041" s="18"/>
      <c r="J3041" s="18"/>
      <c r="K3041" s="99">
        <f t="shared" si="100"/>
        <v>0</v>
      </c>
      <c r="M3041" s="96">
        <f t="shared" si="101"/>
        <v>1</v>
      </c>
      <c r="N3041" s="273"/>
    </row>
    <row r="3042" spans="2:14" x14ac:dyDescent="0.25">
      <c r="B3042" s="7"/>
      <c r="C3042" s="8"/>
      <c r="D3042" s="129"/>
      <c r="F3042" s="99"/>
      <c r="G3042" s="99"/>
      <c r="H3042" s="99"/>
      <c r="I3042" s="18"/>
      <c r="J3042" s="18"/>
      <c r="K3042" s="99">
        <f t="shared" si="100"/>
        <v>0</v>
      </c>
      <c r="M3042" s="96">
        <f t="shared" si="101"/>
        <v>1</v>
      </c>
      <c r="N3042" s="273"/>
    </row>
    <row r="3043" spans="2:14" x14ac:dyDescent="0.25">
      <c r="B3043" s="7"/>
      <c r="C3043" s="8"/>
      <c r="D3043" s="129"/>
      <c r="F3043" s="99"/>
      <c r="G3043" s="99"/>
      <c r="H3043" s="99"/>
      <c r="I3043" s="18"/>
      <c r="J3043" s="18"/>
      <c r="K3043" s="99">
        <f t="shared" si="100"/>
        <v>0</v>
      </c>
      <c r="M3043" s="96">
        <f t="shared" si="101"/>
        <v>1</v>
      </c>
      <c r="N3043" s="273"/>
    </row>
    <row r="3044" spans="2:14" x14ac:dyDescent="0.25">
      <c r="B3044" s="7"/>
      <c r="C3044" s="8"/>
      <c r="D3044" s="129"/>
      <c r="F3044" s="99"/>
      <c r="G3044" s="99"/>
      <c r="H3044" s="99"/>
      <c r="I3044" s="18"/>
      <c r="J3044" s="18"/>
      <c r="K3044" s="99">
        <f t="shared" si="100"/>
        <v>0</v>
      </c>
      <c r="M3044" s="96">
        <f t="shared" si="101"/>
        <v>1</v>
      </c>
      <c r="N3044" s="273"/>
    </row>
    <row r="3045" spans="2:14" x14ac:dyDescent="0.25">
      <c r="B3045" s="7"/>
      <c r="C3045" s="8"/>
      <c r="D3045" s="129"/>
      <c r="F3045" s="99"/>
      <c r="G3045" s="99"/>
      <c r="H3045" s="99"/>
      <c r="I3045" s="18"/>
      <c r="J3045" s="18"/>
      <c r="K3045" s="99">
        <f t="shared" si="100"/>
        <v>0</v>
      </c>
      <c r="M3045" s="96">
        <f t="shared" si="101"/>
        <v>1</v>
      </c>
      <c r="N3045" s="273"/>
    </row>
    <row r="3046" spans="2:14" x14ac:dyDescent="0.25">
      <c r="B3046" s="7"/>
      <c r="C3046" s="8"/>
      <c r="D3046" s="129"/>
      <c r="F3046" s="99"/>
      <c r="G3046" s="99"/>
      <c r="H3046" s="99"/>
      <c r="I3046" s="18"/>
      <c r="J3046" s="18"/>
      <c r="K3046" s="99">
        <f t="shared" si="100"/>
        <v>0</v>
      </c>
      <c r="M3046" s="96">
        <f t="shared" si="101"/>
        <v>1</v>
      </c>
      <c r="N3046" s="273"/>
    </row>
    <row r="3047" spans="2:14" x14ac:dyDescent="0.25">
      <c r="B3047" s="7"/>
      <c r="C3047" s="8"/>
      <c r="D3047" s="129"/>
      <c r="F3047" s="99"/>
      <c r="G3047" s="99"/>
      <c r="H3047" s="99"/>
      <c r="I3047" s="18"/>
      <c r="J3047" s="18"/>
      <c r="K3047" s="99">
        <f t="shared" si="100"/>
        <v>0</v>
      </c>
      <c r="M3047" s="96">
        <f t="shared" si="101"/>
        <v>1</v>
      </c>
      <c r="N3047" s="273"/>
    </row>
    <row r="3048" spans="2:14" x14ac:dyDescent="0.25">
      <c r="B3048" s="7"/>
      <c r="C3048" s="8"/>
      <c r="D3048" s="129"/>
      <c r="F3048" s="99"/>
      <c r="G3048" s="99"/>
      <c r="H3048" s="99"/>
      <c r="I3048" s="18"/>
      <c r="J3048" s="18"/>
      <c r="K3048" s="99">
        <f t="shared" si="100"/>
        <v>0</v>
      </c>
      <c r="M3048" s="96">
        <f t="shared" si="101"/>
        <v>1</v>
      </c>
      <c r="N3048" s="273"/>
    </row>
    <row r="3049" spans="2:14" x14ac:dyDescent="0.25">
      <c r="B3049" s="7"/>
      <c r="C3049" s="8"/>
      <c r="D3049" s="129"/>
      <c r="F3049" s="99"/>
      <c r="G3049" s="99"/>
      <c r="H3049" s="99"/>
      <c r="I3049" s="18"/>
      <c r="J3049" s="18"/>
      <c r="K3049" s="99">
        <f t="shared" si="100"/>
        <v>0</v>
      </c>
      <c r="M3049" s="96">
        <f t="shared" si="101"/>
        <v>1</v>
      </c>
      <c r="N3049" s="273"/>
    </row>
    <row r="3050" spans="2:14" x14ac:dyDescent="0.25">
      <c r="B3050" s="7"/>
      <c r="C3050" s="8"/>
      <c r="D3050" s="129"/>
      <c r="F3050" s="99"/>
      <c r="G3050" s="99"/>
      <c r="H3050" s="99"/>
      <c r="I3050" s="18"/>
      <c r="J3050" s="18"/>
      <c r="K3050" s="99">
        <f t="shared" ref="K3050:K3113" si="102">IF(ctConta="",K3049+F3050,IF(I3050=ctConta,K3049+F3050,K3049))</f>
        <v>0</v>
      </c>
      <c r="M3050" s="96">
        <f t="shared" si="101"/>
        <v>1</v>
      </c>
      <c r="N3050" s="273"/>
    </row>
    <row r="3051" spans="2:14" x14ac:dyDescent="0.25">
      <c r="B3051" s="7"/>
      <c r="C3051" s="8"/>
      <c r="D3051" s="129"/>
      <c r="F3051" s="99"/>
      <c r="G3051" s="99"/>
      <c r="H3051" s="99"/>
      <c r="I3051" s="18"/>
      <c r="J3051" s="18"/>
      <c r="K3051" s="99">
        <f t="shared" si="102"/>
        <v>0</v>
      </c>
      <c r="M3051" s="96">
        <f t="shared" si="101"/>
        <v>1</v>
      </c>
      <c r="N3051" s="273"/>
    </row>
    <row r="3052" spans="2:14" x14ac:dyDescent="0.25">
      <c r="B3052" s="7"/>
      <c r="C3052" s="8"/>
      <c r="D3052" s="129"/>
      <c r="F3052" s="99"/>
      <c r="G3052" s="99"/>
      <c r="H3052" s="99"/>
      <c r="I3052" s="18"/>
      <c r="J3052" s="18"/>
      <c r="K3052" s="99">
        <f t="shared" si="102"/>
        <v>0</v>
      </c>
      <c r="M3052" s="96">
        <f t="shared" si="101"/>
        <v>1</v>
      </c>
      <c r="N3052" s="273"/>
    </row>
    <row r="3053" spans="2:14" x14ac:dyDescent="0.25">
      <c r="B3053" s="7"/>
      <c r="C3053" s="8"/>
      <c r="D3053" s="129"/>
      <c r="F3053" s="99"/>
      <c r="G3053" s="99"/>
      <c r="H3053" s="99"/>
      <c r="I3053" s="18"/>
      <c r="J3053" s="18"/>
      <c r="K3053" s="99">
        <f t="shared" si="102"/>
        <v>0</v>
      </c>
      <c r="M3053" s="96">
        <f t="shared" si="101"/>
        <v>1</v>
      </c>
      <c r="N3053" s="273"/>
    </row>
    <row r="3054" spans="2:14" x14ac:dyDescent="0.25">
      <c r="B3054" s="7"/>
      <c r="C3054" s="8"/>
      <c r="D3054" s="129"/>
      <c r="F3054" s="99"/>
      <c r="G3054" s="99"/>
      <c r="H3054" s="99"/>
      <c r="I3054" s="18"/>
      <c r="J3054" s="18"/>
      <c r="K3054" s="99">
        <f t="shared" si="102"/>
        <v>0</v>
      </c>
      <c r="M3054" s="96">
        <f t="shared" si="101"/>
        <v>1</v>
      </c>
      <c r="N3054" s="273"/>
    </row>
    <row r="3055" spans="2:14" x14ac:dyDescent="0.25">
      <c r="B3055" s="7"/>
      <c r="C3055" s="8"/>
      <c r="D3055" s="129"/>
      <c r="F3055" s="99"/>
      <c r="G3055" s="99"/>
      <c r="H3055" s="99"/>
      <c r="I3055" s="18"/>
      <c r="J3055" s="18"/>
      <c r="K3055" s="99">
        <f t="shared" si="102"/>
        <v>0</v>
      </c>
      <c r="M3055" s="96">
        <f t="shared" si="101"/>
        <v>1</v>
      </c>
      <c r="N3055" s="273"/>
    </row>
    <row r="3056" spans="2:14" x14ac:dyDescent="0.25">
      <c r="B3056" s="7"/>
      <c r="C3056" s="8"/>
      <c r="D3056" s="129"/>
      <c r="F3056" s="99"/>
      <c r="G3056" s="99"/>
      <c r="H3056" s="99"/>
      <c r="I3056" s="18"/>
      <c r="J3056" s="18"/>
      <c r="K3056" s="99">
        <f t="shared" si="102"/>
        <v>0</v>
      </c>
      <c r="M3056" s="96">
        <f t="shared" si="101"/>
        <v>1</v>
      </c>
      <c r="N3056" s="273"/>
    </row>
    <row r="3057" spans="2:14" x14ac:dyDescent="0.25">
      <c r="B3057" s="7"/>
      <c r="C3057" s="8"/>
      <c r="D3057" s="129"/>
      <c r="F3057" s="99"/>
      <c r="G3057" s="99"/>
      <c r="H3057" s="99"/>
      <c r="I3057" s="18"/>
      <c r="J3057" s="18"/>
      <c r="K3057" s="99">
        <f t="shared" si="102"/>
        <v>0</v>
      </c>
      <c r="M3057" s="96">
        <f t="shared" si="101"/>
        <v>1</v>
      </c>
      <c r="N3057" s="273"/>
    </row>
    <row r="3058" spans="2:14" x14ac:dyDescent="0.25">
      <c r="B3058" s="7"/>
      <c r="C3058" s="8"/>
      <c r="D3058" s="129"/>
      <c r="F3058" s="99"/>
      <c r="G3058" s="99"/>
      <c r="H3058" s="99"/>
      <c r="I3058" s="18"/>
      <c r="J3058" s="18"/>
      <c r="K3058" s="99">
        <f t="shared" si="102"/>
        <v>0</v>
      </c>
      <c r="M3058" s="96">
        <f t="shared" si="101"/>
        <v>1</v>
      </c>
      <c r="N3058" s="273"/>
    </row>
    <row r="3059" spans="2:14" x14ac:dyDescent="0.25">
      <c r="B3059" s="7"/>
      <c r="C3059" s="8"/>
      <c r="D3059" s="129"/>
      <c r="F3059" s="99"/>
      <c r="G3059" s="99"/>
      <c r="H3059" s="99"/>
      <c r="I3059" s="18"/>
      <c r="J3059" s="18"/>
      <c r="K3059" s="99">
        <f t="shared" si="102"/>
        <v>0</v>
      </c>
      <c r="M3059" s="96">
        <f t="shared" si="101"/>
        <v>1</v>
      </c>
      <c r="N3059" s="273"/>
    </row>
    <row r="3060" spans="2:14" x14ac:dyDescent="0.25">
      <c r="B3060" s="7"/>
      <c r="C3060" s="8"/>
      <c r="D3060" s="129"/>
      <c r="F3060" s="99"/>
      <c r="G3060" s="99"/>
      <c r="H3060" s="99"/>
      <c r="I3060" s="18"/>
      <c r="J3060" s="18"/>
      <c r="K3060" s="99">
        <f t="shared" si="102"/>
        <v>0</v>
      </c>
      <c r="M3060" s="96">
        <f t="shared" si="101"/>
        <v>1</v>
      </c>
      <c r="N3060" s="273"/>
    </row>
    <row r="3061" spans="2:14" x14ac:dyDescent="0.25">
      <c r="B3061" s="7"/>
      <c r="C3061" s="8"/>
      <c r="D3061" s="129"/>
      <c r="F3061" s="99"/>
      <c r="G3061" s="99"/>
      <c r="H3061" s="99"/>
      <c r="I3061" s="18"/>
      <c r="J3061" s="18"/>
      <c r="K3061" s="99">
        <f t="shared" si="102"/>
        <v>0</v>
      </c>
      <c r="M3061" s="96">
        <f t="shared" si="101"/>
        <v>1</v>
      </c>
      <c r="N3061" s="273"/>
    </row>
    <row r="3062" spans="2:14" x14ac:dyDescent="0.25">
      <c r="B3062" s="7"/>
      <c r="C3062" s="8"/>
      <c r="D3062" s="129"/>
      <c r="F3062" s="99"/>
      <c r="G3062" s="99"/>
      <c r="H3062" s="99"/>
      <c r="I3062" s="18"/>
      <c r="J3062" s="18"/>
      <c r="K3062" s="99">
        <f t="shared" si="102"/>
        <v>0</v>
      </c>
      <c r="M3062" s="96">
        <f t="shared" si="101"/>
        <v>1</v>
      </c>
      <c r="N3062" s="273"/>
    </row>
    <row r="3063" spans="2:14" x14ac:dyDescent="0.25">
      <c r="B3063" s="7"/>
      <c r="C3063" s="8"/>
      <c r="D3063" s="129"/>
      <c r="F3063" s="99"/>
      <c r="G3063" s="99"/>
      <c r="H3063" s="99"/>
      <c r="I3063" s="18"/>
      <c r="J3063" s="18"/>
      <c r="K3063" s="99">
        <f t="shared" si="102"/>
        <v>0</v>
      </c>
      <c r="M3063" s="96">
        <f t="shared" si="101"/>
        <v>1</v>
      </c>
      <c r="N3063" s="273"/>
    </row>
    <row r="3064" spans="2:14" x14ac:dyDescent="0.25">
      <c r="B3064" s="7"/>
      <c r="C3064" s="8"/>
      <c r="D3064" s="129"/>
      <c r="F3064" s="99"/>
      <c r="G3064" s="99"/>
      <c r="H3064" s="99"/>
      <c r="I3064" s="18"/>
      <c r="J3064" s="18"/>
      <c r="K3064" s="99">
        <f t="shared" si="102"/>
        <v>0</v>
      </c>
      <c r="M3064" s="96">
        <f t="shared" si="101"/>
        <v>1</v>
      </c>
      <c r="N3064" s="273"/>
    </row>
    <row r="3065" spans="2:14" x14ac:dyDescent="0.25">
      <c r="B3065" s="7"/>
      <c r="C3065" s="8"/>
      <c r="D3065" s="129"/>
      <c r="F3065" s="99"/>
      <c r="G3065" s="99"/>
      <c r="H3065" s="99"/>
      <c r="I3065" s="18"/>
      <c r="J3065" s="18"/>
      <c r="K3065" s="99">
        <f t="shared" si="102"/>
        <v>0</v>
      </c>
      <c r="M3065" s="96">
        <f t="shared" si="101"/>
        <v>1</v>
      </c>
      <c r="N3065" s="273"/>
    </row>
    <row r="3066" spans="2:14" x14ac:dyDescent="0.25">
      <c r="B3066" s="7"/>
      <c r="C3066" s="8"/>
      <c r="D3066" s="129"/>
      <c r="F3066" s="99"/>
      <c r="G3066" s="99"/>
      <c r="H3066" s="99"/>
      <c r="I3066" s="18"/>
      <c r="J3066" s="18"/>
      <c r="K3066" s="99">
        <f t="shared" si="102"/>
        <v>0</v>
      </c>
      <c r="M3066" s="96">
        <f t="shared" si="101"/>
        <v>1</v>
      </c>
      <c r="N3066" s="273"/>
    </row>
    <row r="3067" spans="2:14" x14ac:dyDescent="0.25">
      <c r="B3067" s="7"/>
      <c r="C3067" s="8"/>
      <c r="D3067" s="129"/>
      <c r="F3067" s="99"/>
      <c r="G3067" s="99"/>
      <c r="H3067" s="99"/>
      <c r="I3067" s="18"/>
      <c r="J3067" s="18"/>
      <c r="K3067" s="99">
        <f t="shared" si="102"/>
        <v>0</v>
      </c>
      <c r="M3067" s="96">
        <f t="shared" si="101"/>
        <v>1</v>
      </c>
      <c r="N3067" s="273"/>
    </row>
    <row r="3068" spans="2:14" x14ac:dyDescent="0.25">
      <c r="B3068" s="7"/>
      <c r="C3068" s="8"/>
      <c r="D3068" s="129"/>
      <c r="F3068" s="99"/>
      <c r="G3068" s="99"/>
      <c r="H3068" s="99"/>
      <c r="I3068" s="18"/>
      <c r="J3068" s="18"/>
      <c r="K3068" s="99">
        <f t="shared" si="102"/>
        <v>0</v>
      </c>
      <c r="M3068" s="96">
        <f t="shared" si="101"/>
        <v>1</v>
      </c>
      <c r="N3068" s="273"/>
    </row>
    <row r="3069" spans="2:14" x14ac:dyDescent="0.25">
      <c r="B3069" s="7"/>
      <c r="C3069" s="8"/>
      <c r="D3069" s="129"/>
      <c r="F3069" s="99"/>
      <c r="G3069" s="99"/>
      <c r="H3069" s="99"/>
      <c r="I3069" s="18"/>
      <c r="J3069" s="18"/>
      <c r="K3069" s="99">
        <f t="shared" si="102"/>
        <v>0</v>
      </c>
      <c r="M3069" s="96">
        <f t="shared" si="101"/>
        <v>1</v>
      </c>
      <c r="N3069" s="273"/>
    </row>
    <row r="3070" spans="2:14" x14ac:dyDescent="0.25">
      <c r="B3070" s="7"/>
      <c r="C3070" s="8"/>
      <c r="D3070" s="129"/>
      <c r="F3070" s="99"/>
      <c r="G3070" s="99"/>
      <c r="H3070" s="99"/>
      <c r="I3070" s="18"/>
      <c r="J3070" s="18"/>
      <c r="K3070" s="99">
        <f t="shared" si="102"/>
        <v>0</v>
      </c>
      <c r="M3070" s="96">
        <f t="shared" si="101"/>
        <v>1</v>
      </c>
      <c r="N3070" s="273"/>
    </row>
    <row r="3071" spans="2:14" x14ac:dyDescent="0.25">
      <c r="B3071" s="7"/>
      <c r="C3071" s="8"/>
      <c r="D3071" s="129"/>
      <c r="F3071" s="99"/>
      <c r="G3071" s="99"/>
      <c r="H3071" s="99"/>
      <c r="I3071" s="18"/>
      <c r="J3071" s="18"/>
      <c r="K3071" s="99">
        <f t="shared" si="102"/>
        <v>0</v>
      </c>
      <c r="M3071" s="96">
        <f t="shared" si="101"/>
        <v>1</v>
      </c>
      <c r="N3071" s="273"/>
    </row>
    <row r="3072" spans="2:14" x14ac:dyDescent="0.25">
      <c r="B3072" s="7"/>
      <c r="C3072" s="8"/>
      <c r="D3072" s="129"/>
      <c r="F3072" s="99"/>
      <c r="G3072" s="99"/>
      <c r="H3072" s="99"/>
      <c r="I3072" s="18"/>
      <c r="J3072" s="18"/>
      <c r="K3072" s="99">
        <f t="shared" si="102"/>
        <v>0</v>
      </c>
      <c r="M3072" s="96">
        <f t="shared" si="101"/>
        <v>1</v>
      </c>
      <c r="N3072" s="273"/>
    </row>
    <row r="3073" spans="2:14" x14ac:dyDescent="0.25">
      <c r="B3073" s="7"/>
      <c r="C3073" s="8"/>
      <c r="D3073" s="129"/>
      <c r="F3073" s="99"/>
      <c r="G3073" s="99"/>
      <c r="H3073" s="99"/>
      <c r="I3073" s="18"/>
      <c r="J3073" s="18"/>
      <c r="K3073" s="99">
        <f t="shared" si="102"/>
        <v>0</v>
      </c>
      <c r="M3073" s="96">
        <f t="shared" si="101"/>
        <v>1</v>
      </c>
      <c r="N3073" s="273"/>
    </row>
    <row r="3074" spans="2:14" x14ac:dyDescent="0.25">
      <c r="B3074" s="7"/>
      <c r="C3074" s="8"/>
      <c r="D3074" s="129"/>
      <c r="F3074" s="99"/>
      <c r="G3074" s="99"/>
      <c r="H3074" s="99"/>
      <c r="I3074" s="18"/>
      <c r="J3074" s="18"/>
      <c r="K3074" s="99">
        <f t="shared" si="102"/>
        <v>0</v>
      </c>
      <c r="M3074" s="96">
        <f t="shared" si="101"/>
        <v>1</v>
      </c>
      <c r="N3074" s="273"/>
    </row>
    <row r="3075" spans="2:14" x14ac:dyDescent="0.25">
      <c r="B3075" s="7"/>
      <c r="C3075" s="8"/>
      <c r="D3075" s="129"/>
      <c r="F3075" s="99"/>
      <c r="G3075" s="99"/>
      <c r="H3075" s="99"/>
      <c r="I3075" s="18"/>
      <c r="J3075" s="18"/>
      <c r="K3075" s="99">
        <f t="shared" si="102"/>
        <v>0</v>
      </c>
      <c r="M3075" s="96">
        <f t="shared" si="101"/>
        <v>1</v>
      </c>
      <c r="N3075" s="273"/>
    </row>
    <row r="3076" spans="2:14" x14ac:dyDescent="0.25">
      <c r="B3076" s="7"/>
      <c r="C3076" s="8"/>
      <c r="D3076" s="129"/>
      <c r="F3076" s="99"/>
      <c r="G3076" s="99"/>
      <c r="H3076" s="99"/>
      <c r="I3076" s="18"/>
      <c r="J3076" s="18"/>
      <c r="K3076" s="99">
        <f t="shared" si="102"/>
        <v>0</v>
      </c>
      <c r="M3076" s="96">
        <f t="shared" si="101"/>
        <v>1</v>
      </c>
      <c r="N3076" s="273"/>
    </row>
    <row r="3077" spans="2:14" x14ac:dyDescent="0.25">
      <c r="B3077" s="7"/>
      <c r="C3077" s="8"/>
      <c r="D3077" s="129"/>
      <c r="F3077" s="99"/>
      <c r="G3077" s="99"/>
      <c r="H3077" s="99"/>
      <c r="I3077" s="18"/>
      <c r="J3077" s="18"/>
      <c r="K3077" s="99">
        <f t="shared" si="102"/>
        <v>0</v>
      </c>
      <c r="M3077" s="96">
        <f t="shared" si="101"/>
        <v>1</v>
      </c>
      <c r="N3077" s="273"/>
    </row>
    <row r="3078" spans="2:14" x14ac:dyDescent="0.25">
      <c r="B3078" s="7"/>
      <c r="C3078" s="8"/>
      <c r="D3078" s="129"/>
      <c r="F3078" s="99"/>
      <c r="G3078" s="99"/>
      <c r="H3078" s="99"/>
      <c r="I3078" s="18"/>
      <c r="J3078" s="18"/>
      <c r="K3078" s="99">
        <f t="shared" si="102"/>
        <v>0</v>
      </c>
      <c r="M3078" s="96">
        <f t="shared" si="101"/>
        <v>1</v>
      </c>
      <c r="N3078" s="273"/>
    </row>
    <row r="3079" spans="2:14" x14ac:dyDescent="0.25">
      <c r="B3079" s="7"/>
      <c r="C3079" s="8"/>
      <c r="D3079" s="129"/>
      <c r="F3079" s="99"/>
      <c r="G3079" s="99"/>
      <c r="H3079" s="99"/>
      <c r="I3079" s="18"/>
      <c r="J3079" s="18"/>
      <c r="K3079" s="99">
        <f t="shared" si="102"/>
        <v>0</v>
      </c>
      <c r="M3079" s="96">
        <f t="shared" si="101"/>
        <v>1</v>
      </c>
      <c r="N3079" s="273"/>
    </row>
    <row r="3080" spans="2:14" x14ac:dyDescent="0.25">
      <c r="B3080" s="7"/>
      <c r="C3080" s="8"/>
      <c r="D3080" s="129"/>
      <c r="F3080" s="99"/>
      <c r="G3080" s="99"/>
      <c r="H3080" s="99"/>
      <c r="I3080" s="18"/>
      <c r="J3080" s="18"/>
      <c r="K3080" s="99">
        <f t="shared" si="102"/>
        <v>0</v>
      </c>
      <c r="M3080" s="96">
        <f t="shared" si="101"/>
        <v>1</v>
      </c>
      <c r="N3080" s="273"/>
    </row>
    <row r="3081" spans="2:14" x14ac:dyDescent="0.25">
      <c r="B3081" s="7"/>
      <c r="C3081" s="8"/>
      <c r="D3081" s="129"/>
      <c r="F3081" s="99"/>
      <c r="G3081" s="99"/>
      <c r="H3081" s="99"/>
      <c r="I3081" s="18"/>
      <c r="J3081" s="18"/>
      <c r="K3081" s="99">
        <f t="shared" si="102"/>
        <v>0</v>
      </c>
      <c r="M3081" s="96">
        <f t="shared" si="101"/>
        <v>1</v>
      </c>
      <c r="N3081" s="273"/>
    </row>
    <row r="3082" spans="2:14" x14ac:dyDescent="0.25">
      <c r="B3082" s="7"/>
      <c r="C3082" s="8"/>
      <c r="D3082" s="129"/>
      <c r="F3082" s="99"/>
      <c r="G3082" s="99"/>
      <c r="H3082" s="99"/>
      <c r="I3082" s="18"/>
      <c r="J3082" s="18"/>
      <c r="K3082" s="99">
        <f t="shared" si="102"/>
        <v>0</v>
      </c>
      <c r="M3082" s="96">
        <f t="shared" si="101"/>
        <v>1</v>
      </c>
      <c r="N3082" s="273"/>
    </row>
    <row r="3083" spans="2:14" x14ac:dyDescent="0.25">
      <c r="B3083" s="7"/>
      <c r="C3083" s="8"/>
      <c r="D3083" s="129"/>
      <c r="F3083" s="99"/>
      <c r="G3083" s="99"/>
      <c r="H3083" s="99"/>
      <c r="I3083" s="18"/>
      <c r="J3083" s="18"/>
      <c r="K3083" s="99">
        <f t="shared" si="102"/>
        <v>0</v>
      </c>
      <c r="M3083" s="96">
        <f t="shared" si="101"/>
        <v>1</v>
      </c>
      <c r="N3083" s="273"/>
    </row>
    <row r="3084" spans="2:14" x14ac:dyDescent="0.25">
      <c r="B3084" s="7"/>
      <c r="C3084" s="8"/>
      <c r="D3084" s="129"/>
      <c r="F3084" s="99"/>
      <c r="G3084" s="99"/>
      <c r="H3084" s="99"/>
      <c r="I3084" s="18"/>
      <c r="J3084" s="18"/>
      <c r="K3084" s="99">
        <f t="shared" si="102"/>
        <v>0</v>
      </c>
      <c r="M3084" s="96">
        <f t="shared" si="101"/>
        <v>1</v>
      </c>
      <c r="N3084" s="273"/>
    </row>
    <row r="3085" spans="2:14" x14ac:dyDescent="0.25">
      <c r="B3085" s="7"/>
      <c r="C3085" s="8"/>
      <c r="D3085" s="129"/>
      <c r="F3085" s="99"/>
      <c r="G3085" s="99"/>
      <c r="H3085" s="99"/>
      <c r="I3085" s="18"/>
      <c r="J3085" s="18"/>
      <c r="K3085" s="99">
        <f t="shared" si="102"/>
        <v>0</v>
      </c>
      <c r="M3085" s="96">
        <f t="shared" si="101"/>
        <v>1</v>
      </c>
      <c r="N3085" s="273"/>
    </row>
    <row r="3086" spans="2:14" x14ac:dyDescent="0.25">
      <c r="B3086" s="7"/>
      <c r="C3086" s="8"/>
      <c r="D3086" s="129"/>
      <c r="F3086" s="99"/>
      <c r="G3086" s="99"/>
      <c r="H3086" s="99"/>
      <c r="I3086" s="18"/>
      <c r="J3086" s="18"/>
      <c r="K3086" s="99">
        <f t="shared" si="102"/>
        <v>0</v>
      </c>
      <c r="M3086" s="96">
        <f t="shared" si="101"/>
        <v>1</v>
      </c>
      <c r="N3086" s="273"/>
    </row>
    <row r="3087" spans="2:14" x14ac:dyDescent="0.25">
      <c r="B3087" s="7"/>
      <c r="C3087" s="8"/>
      <c r="D3087" s="129"/>
      <c r="F3087" s="99"/>
      <c r="G3087" s="99"/>
      <c r="H3087" s="99"/>
      <c r="I3087" s="18"/>
      <c r="J3087" s="18"/>
      <c r="K3087" s="99">
        <f t="shared" si="102"/>
        <v>0</v>
      </c>
      <c r="M3087" s="96">
        <f t="shared" si="101"/>
        <v>1</v>
      </c>
      <c r="N3087" s="273"/>
    </row>
    <row r="3088" spans="2:14" x14ac:dyDescent="0.25">
      <c r="B3088" s="7"/>
      <c r="C3088" s="8"/>
      <c r="D3088" s="129"/>
      <c r="F3088" s="99"/>
      <c r="G3088" s="99"/>
      <c r="H3088" s="99"/>
      <c r="I3088" s="18"/>
      <c r="J3088" s="18"/>
      <c r="K3088" s="99">
        <f t="shared" si="102"/>
        <v>0</v>
      </c>
      <c r="M3088" s="96">
        <f t="shared" si="101"/>
        <v>1</v>
      </c>
      <c r="N3088" s="273"/>
    </row>
    <row r="3089" spans="2:14" x14ac:dyDescent="0.25">
      <c r="B3089" s="7"/>
      <c r="C3089" s="8"/>
      <c r="D3089" s="129"/>
      <c r="F3089" s="99"/>
      <c r="G3089" s="99"/>
      <c r="H3089" s="99"/>
      <c r="I3089" s="18"/>
      <c r="J3089" s="18"/>
      <c r="K3089" s="99">
        <f t="shared" si="102"/>
        <v>0</v>
      </c>
      <c r="M3089" s="96">
        <f t="shared" ref="M3089:M3152" si="103">UltimoDia(D3089)</f>
        <v>1</v>
      </c>
      <c r="N3089" s="273"/>
    </row>
    <row r="3090" spans="2:14" x14ac:dyDescent="0.25">
      <c r="B3090" s="7"/>
      <c r="C3090" s="8"/>
      <c r="D3090" s="129"/>
      <c r="F3090" s="99"/>
      <c r="G3090" s="99"/>
      <c r="H3090" s="99"/>
      <c r="I3090" s="18"/>
      <c r="J3090" s="18"/>
      <c r="K3090" s="99">
        <f t="shared" si="102"/>
        <v>0</v>
      </c>
      <c r="M3090" s="96">
        <f t="shared" si="103"/>
        <v>1</v>
      </c>
      <c r="N3090" s="273"/>
    </row>
    <row r="3091" spans="2:14" x14ac:dyDescent="0.25">
      <c r="B3091" s="7"/>
      <c r="C3091" s="8"/>
      <c r="D3091" s="129"/>
      <c r="F3091" s="99"/>
      <c r="G3091" s="99"/>
      <c r="H3091" s="99"/>
      <c r="I3091" s="18"/>
      <c r="J3091" s="18"/>
      <c r="K3091" s="99">
        <f t="shared" si="102"/>
        <v>0</v>
      </c>
      <c r="M3091" s="96">
        <f t="shared" si="103"/>
        <v>1</v>
      </c>
      <c r="N3091" s="273"/>
    </row>
    <row r="3092" spans="2:14" x14ac:dyDescent="0.25">
      <c r="B3092" s="7"/>
      <c r="C3092" s="8"/>
      <c r="D3092" s="129"/>
      <c r="F3092" s="99"/>
      <c r="G3092" s="99"/>
      <c r="H3092" s="99"/>
      <c r="I3092" s="18"/>
      <c r="J3092" s="18"/>
      <c r="K3092" s="99">
        <f t="shared" si="102"/>
        <v>0</v>
      </c>
      <c r="M3092" s="96">
        <f t="shared" si="103"/>
        <v>1</v>
      </c>
      <c r="N3092" s="273"/>
    </row>
    <row r="3093" spans="2:14" x14ac:dyDescent="0.25">
      <c r="B3093" s="7"/>
      <c r="C3093" s="8"/>
      <c r="D3093" s="129"/>
      <c r="F3093" s="99"/>
      <c r="G3093" s="99"/>
      <c r="H3093" s="99"/>
      <c r="I3093" s="18"/>
      <c r="J3093" s="18"/>
      <c r="K3093" s="99">
        <f t="shared" si="102"/>
        <v>0</v>
      </c>
      <c r="M3093" s="96">
        <f t="shared" si="103"/>
        <v>1</v>
      </c>
      <c r="N3093" s="273"/>
    </row>
    <row r="3094" spans="2:14" x14ac:dyDescent="0.25">
      <c r="B3094" s="7"/>
      <c r="C3094" s="8"/>
      <c r="D3094" s="129"/>
      <c r="F3094" s="99"/>
      <c r="G3094" s="99"/>
      <c r="H3094" s="99"/>
      <c r="I3094" s="18"/>
      <c r="J3094" s="18"/>
      <c r="K3094" s="99">
        <f t="shared" si="102"/>
        <v>0</v>
      </c>
      <c r="M3094" s="96">
        <f t="shared" si="103"/>
        <v>1</v>
      </c>
      <c r="N3094" s="273"/>
    </row>
    <row r="3095" spans="2:14" x14ac:dyDescent="0.25">
      <c r="B3095" s="7"/>
      <c r="C3095" s="8"/>
      <c r="D3095" s="129"/>
      <c r="F3095" s="99"/>
      <c r="G3095" s="99"/>
      <c r="H3095" s="99"/>
      <c r="I3095" s="18"/>
      <c r="J3095" s="18"/>
      <c r="K3095" s="99">
        <f t="shared" si="102"/>
        <v>0</v>
      </c>
      <c r="M3095" s="96">
        <f t="shared" si="103"/>
        <v>1</v>
      </c>
      <c r="N3095" s="273"/>
    </row>
    <row r="3096" spans="2:14" x14ac:dyDescent="0.25">
      <c r="B3096" s="7"/>
      <c r="C3096" s="8"/>
      <c r="D3096" s="129"/>
      <c r="F3096" s="99"/>
      <c r="G3096" s="99"/>
      <c r="H3096" s="99"/>
      <c r="I3096" s="18"/>
      <c r="J3096" s="18"/>
      <c r="K3096" s="99">
        <f t="shared" si="102"/>
        <v>0</v>
      </c>
      <c r="M3096" s="96">
        <f t="shared" si="103"/>
        <v>1</v>
      </c>
      <c r="N3096" s="273"/>
    </row>
    <row r="3097" spans="2:14" x14ac:dyDescent="0.25">
      <c r="B3097" s="7"/>
      <c r="C3097" s="8"/>
      <c r="D3097" s="129"/>
      <c r="F3097" s="99"/>
      <c r="G3097" s="99"/>
      <c r="H3097" s="99"/>
      <c r="I3097" s="18"/>
      <c r="J3097" s="18"/>
      <c r="K3097" s="99">
        <f t="shared" si="102"/>
        <v>0</v>
      </c>
      <c r="M3097" s="96">
        <f t="shared" si="103"/>
        <v>1</v>
      </c>
      <c r="N3097" s="273"/>
    </row>
    <row r="3098" spans="2:14" x14ac:dyDescent="0.25">
      <c r="B3098" s="7"/>
      <c r="C3098" s="8"/>
      <c r="D3098" s="129"/>
      <c r="F3098" s="99"/>
      <c r="G3098" s="99"/>
      <c r="H3098" s="99"/>
      <c r="I3098" s="18"/>
      <c r="J3098" s="18"/>
      <c r="K3098" s="99">
        <f t="shared" si="102"/>
        <v>0</v>
      </c>
      <c r="M3098" s="96">
        <f t="shared" si="103"/>
        <v>1</v>
      </c>
      <c r="N3098" s="273"/>
    </row>
    <row r="3099" spans="2:14" x14ac:dyDescent="0.25">
      <c r="B3099" s="7"/>
      <c r="C3099" s="8"/>
      <c r="D3099" s="129"/>
      <c r="F3099" s="99"/>
      <c r="G3099" s="99"/>
      <c r="H3099" s="99"/>
      <c r="I3099" s="18"/>
      <c r="J3099" s="18"/>
      <c r="K3099" s="99">
        <f t="shared" si="102"/>
        <v>0</v>
      </c>
      <c r="M3099" s="96">
        <f t="shared" si="103"/>
        <v>1</v>
      </c>
      <c r="N3099" s="273"/>
    </row>
    <row r="3100" spans="2:14" x14ac:dyDescent="0.25">
      <c r="B3100" s="7"/>
      <c r="C3100" s="8"/>
      <c r="D3100" s="129"/>
      <c r="F3100" s="99"/>
      <c r="G3100" s="99"/>
      <c r="H3100" s="99"/>
      <c r="I3100" s="18"/>
      <c r="J3100" s="18"/>
      <c r="K3100" s="99">
        <f t="shared" si="102"/>
        <v>0</v>
      </c>
      <c r="M3100" s="96">
        <f t="shared" si="103"/>
        <v>1</v>
      </c>
      <c r="N3100" s="273"/>
    </row>
    <row r="3101" spans="2:14" x14ac:dyDescent="0.25">
      <c r="B3101" s="7"/>
      <c r="C3101" s="8"/>
      <c r="D3101" s="129"/>
      <c r="F3101" s="99"/>
      <c r="G3101" s="99"/>
      <c r="H3101" s="99"/>
      <c r="I3101" s="18"/>
      <c r="J3101" s="18"/>
      <c r="K3101" s="99">
        <f t="shared" si="102"/>
        <v>0</v>
      </c>
      <c r="M3101" s="96">
        <f t="shared" si="103"/>
        <v>1</v>
      </c>
      <c r="N3101" s="273"/>
    </row>
    <row r="3102" spans="2:14" x14ac:dyDescent="0.25">
      <c r="B3102" s="7"/>
      <c r="C3102" s="8"/>
      <c r="D3102" s="129"/>
      <c r="F3102" s="99"/>
      <c r="G3102" s="99"/>
      <c r="H3102" s="99"/>
      <c r="I3102" s="18"/>
      <c r="J3102" s="18"/>
      <c r="K3102" s="99">
        <f t="shared" si="102"/>
        <v>0</v>
      </c>
      <c r="M3102" s="96">
        <f t="shared" si="103"/>
        <v>1</v>
      </c>
      <c r="N3102" s="273"/>
    </row>
    <row r="3103" spans="2:14" x14ac:dyDescent="0.25">
      <c r="B3103" s="7"/>
      <c r="C3103" s="8"/>
      <c r="D3103" s="129"/>
      <c r="F3103" s="99"/>
      <c r="G3103" s="99"/>
      <c r="H3103" s="99"/>
      <c r="I3103" s="18"/>
      <c r="J3103" s="18"/>
      <c r="K3103" s="99">
        <f t="shared" si="102"/>
        <v>0</v>
      </c>
      <c r="M3103" s="96">
        <f t="shared" si="103"/>
        <v>1</v>
      </c>
      <c r="N3103" s="273"/>
    </row>
    <row r="3104" spans="2:14" x14ac:dyDescent="0.25">
      <c r="B3104" s="7"/>
      <c r="C3104" s="8"/>
      <c r="D3104" s="129"/>
      <c r="F3104" s="99"/>
      <c r="G3104" s="99"/>
      <c r="H3104" s="99"/>
      <c r="I3104" s="18"/>
      <c r="J3104" s="18"/>
      <c r="K3104" s="99">
        <f t="shared" si="102"/>
        <v>0</v>
      </c>
      <c r="M3104" s="96">
        <f t="shared" si="103"/>
        <v>1</v>
      </c>
      <c r="N3104" s="273"/>
    </row>
    <row r="3105" spans="2:14" x14ac:dyDescent="0.25">
      <c r="B3105" s="7"/>
      <c r="C3105" s="8"/>
      <c r="D3105" s="129"/>
      <c r="F3105" s="99"/>
      <c r="G3105" s="99"/>
      <c r="H3105" s="99"/>
      <c r="I3105" s="18"/>
      <c r="J3105" s="18"/>
      <c r="K3105" s="99">
        <f t="shared" si="102"/>
        <v>0</v>
      </c>
      <c r="M3105" s="96">
        <f t="shared" si="103"/>
        <v>1</v>
      </c>
      <c r="N3105" s="273"/>
    </row>
    <row r="3106" spans="2:14" x14ac:dyDescent="0.25">
      <c r="B3106" s="7"/>
      <c r="C3106" s="8"/>
      <c r="D3106" s="129"/>
      <c r="F3106" s="99"/>
      <c r="G3106" s="99"/>
      <c r="H3106" s="99"/>
      <c r="I3106" s="18"/>
      <c r="J3106" s="18"/>
      <c r="K3106" s="99">
        <f t="shared" si="102"/>
        <v>0</v>
      </c>
      <c r="M3106" s="96">
        <f t="shared" si="103"/>
        <v>1</v>
      </c>
      <c r="N3106" s="273"/>
    </row>
    <row r="3107" spans="2:14" x14ac:dyDescent="0.25">
      <c r="B3107" s="7"/>
      <c r="C3107" s="8"/>
      <c r="D3107" s="129"/>
      <c r="F3107" s="99"/>
      <c r="G3107" s="99"/>
      <c r="H3107" s="99"/>
      <c r="I3107" s="18"/>
      <c r="J3107" s="18"/>
      <c r="K3107" s="99">
        <f t="shared" si="102"/>
        <v>0</v>
      </c>
      <c r="M3107" s="96">
        <f t="shared" si="103"/>
        <v>1</v>
      </c>
      <c r="N3107" s="273"/>
    </row>
    <row r="3108" spans="2:14" x14ac:dyDescent="0.25">
      <c r="B3108" s="7"/>
      <c r="C3108" s="8"/>
      <c r="D3108" s="129"/>
      <c r="F3108" s="99"/>
      <c r="G3108" s="99"/>
      <c r="H3108" s="99"/>
      <c r="I3108" s="18"/>
      <c r="J3108" s="18"/>
      <c r="K3108" s="99">
        <f t="shared" si="102"/>
        <v>0</v>
      </c>
      <c r="M3108" s="96">
        <f t="shared" si="103"/>
        <v>1</v>
      </c>
      <c r="N3108" s="273"/>
    </row>
    <row r="3109" spans="2:14" x14ac:dyDescent="0.25">
      <c r="B3109" s="7"/>
      <c r="C3109" s="8"/>
      <c r="D3109" s="129"/>
      <c r="F3109" s="99"/>
      <c r="G3109" s="99"/>
      <c r="H3109" s="99"/>
      <c r="I3109" s="18"/>
      <c r="J3109" s="18"/>
      <c r="K3109" s="99">
        <f t="shared" si="102"/>
        <v>0</v>
      </c>
      <c r="M3109" s="96">
        <f t="shared" si="103"/>
        <v>1</v>
      </c>
      <c r="N3109" s="273"/>
    </row>
    <row r="3110" spans="2:14" x14ac:dyDescent="0.25">
      <c r="B3110" s="7"/>
      <c r="C3110" s="8"/>
      <c r="D3110" s="129"/>
      <c r="F3110" s="99"/>
      <c r="G3110" s="99"/>
      <c r="H3110" s="99"/>
      <c r="I3110" s="18"/>
      <c r="J3110" s="18"/>
      <c r="K3110" s="99">
        <f t="shared" si="102"/>
        <v>0</v>
      </c>
      <c r="M3110" s="96">
        <f t="shared" si="103"/>
        <v>1</v>
      </c>
      <c r="N3110" s="273"/>
    </row>
    <row r="3111" spans="2:14" x14ac:dyDescent="0.25">
      <c r="B3111" s="7"/>
      <c r="C3111" s="8"/>
      <c r="D3111" s="129"/>
      <c r="F3111" s="99"/>
      <c r="G3111" s="99"/>
      <c r="H3111" s="99"/>
      <c r="I3111" s="18"/>
      <c r="J3111" s="18"/>
      <c r="K3111" s="99">
        <f t="shared" si="102"/>
        <v>0</v>
      </c>
      <c r="M3111" s="96">
        <f t="shared" si="103"/>
        <v>1</v>
      </c>
      <c r="N3111" s="273"/>
    </row>
    <row r="3112" spans="2:14" x14ac:dyDescent="0.25">
      <c r="B3112" s="7"/>
      <c r="C3112" s="8"/>
      <c r="D3112" s="129"/>
      <c r="F3112" s="99"/>
      <c r="G3112" s="99"/>
      <c r="H3112" s="99"/>
      <c r="I3112" s="18"/>
      <c r="J3112" s="18"/>
      <c r="K3112" s="99">
        <f t="shared" si="102"/>
        <v>0</v>
      </c>
      <c r="M3112" s="96">
        <f t="shared" si="103"/>
        <v>1</v>
      </c>
      <c r="N3112" s="273"/>
    </row>
    <row r="3113" spans="2:14" x14ac:dyDescent="0.25">
      <c r="B3113" s="7"/>
      <c r="C3113" s="8"/>
      <c r="D3113" s="129"/>
      <c r="F3113" s="99"/>
      <c r="G3113" s="99"/>
      <c r="H3113" s="99"/>
      <c r="I3113" s="18"/>
      <c r="J3113" s="18"/>
      <c r="K3113" s="99">
        <f t="shared" si="102"/>
        <v>0</v>
      </c>
      <c r="M3113" s="96">
        <f t="shared" si="103"/>
        <v>1</v>
      </c>
      <c r="N3113" s="273"/>
    </row>
    <row r="3114" spans="2:14" x14ac:dyDescent="0.25">
      <c r="B3114" s="7"/>
      <c r="C3114" s="8"/>
      <c r="D3114" s="129"/>
      <c r="F3114" s="99"/>
      <c r="G3114" s="99"/>
      <c r="H3114" s="99"/>
      <c r="I3114" s="18"/>
      <c r="J3114" s="18"/>
      <c r="K3114" s="99">
        <f t="shared" ref="K3114:K3177" si="104">IF(ctConta="",K3113+F3114,IF(I3114=ctConta,K3113+F3114,K3113))</f>
        <v>0</v>
      </c>
      <c r="M3114" s="96">
        <f t="shared" si="103"/>
        <v>1</v>
      </c>
      <c r="N3114" s="273"/>
    </row>
    <row r="3115" spans="2:14" x14ac:dyDescent="0.25">
      <c r="B3115" s="7"/>
      <c r="C3115" s="8"/>
      <c r="D3115" s="129"/>
      <c r="F3115" s="99"/>
      <c r="G3115" s="99"/>
      <c r="H3115" s="99"/>
      <c r="I3115" s="18"/>
      <c r="J3115" s="18"/>
      <c r="K3115" s="99">
        <f t="shared" si="104"/>
        <v>0</v>
      </c>
      <c r="M3115" s="96">
        <f t="shared" si="103"/>
        <v>1</v>
      </c>
      <c r="N3115" s="273"/>
    </row>
    <row r="3116" spans="2:14" x14ac:dyDescent="0.25">
      <c r="B3116" s="7"/>
      <c r="C3116" s="8"/>
      <c r="D3116" s="129"/>
      <c r="F3116" s="99"/>
      <c r="G3116" s="99"/>
      <c r="H3116" s="99"/>
      <c r="I3116" s="18"/>
      <c r="J3116" s="18"/>
      <c r="K3116" s="99">
        <f t="shared" si="104"/>
        <v>0</v>
      </c>
      <c r="M3116" s="96">
        <f t="shared" si="103"/>
        <v>1</v>
      </c>
      <c r="N3116" s="273"/>
    </row>
    <row r="3117" spans="2:14" x14ac:dyDescent="0.25">
      <c r="B3117" s="7"/>
      <c r="C3117" s="8"/>
      <c r="D3117" s="129"/>
      <c r="F3117" s="99"/>
      <c r="G3117" s="99"/>
      <c r="H3117" s="99"/>
      <c r="I3117" s="18"/>
      <c r="J3117" s="18"/>
      <c r="K3117" s="99">
        <f t="shared" si="104"/>
        <v>0</v>
      </c>
      <c r="M3117" s="96">
        <f t="shared" si="103"/>
        <v>1</v>
      </c>
      <c r="N3117" s="273"/>
    </row>
    <row r="3118" spans="2:14" x14ac:dyDescent="0.25">
      <c r="B3118" s="7"/>
      <c r="C3118" s="8"/>
      <c r="D3118" s="129"/>
      <c r="F3118" s="99"/>
      <c r="G3118" s="99"/>
      <c r="H3118" s="99"/>
      <c r="I3118" s="18"/>
      <c r="J3118" s="18"/>
      <c r="K3118" s="99">
        <f t="shared" si="104"/>
        <v>0</v>
      </c>
      <c r="M3118" s="96">
        <f t="shared" si="103"/>
        <v>1</v>
      </c>
      <c r="N3118" s="273"/>
    </row>
    <row r="3119" spans="2:14" x14ac:dyDescent="0.25">
      <c r="B3119" s="7"/>
      <c r="C3119" s="8"/>
      <c r="D3119" s="129"/>
      <c r="F3119" s="99"/>
      <c r="G3119" s="99"/>
      <c r="H3119" s="99"/>
      <c r="I3119" s="18"/>
      <c r="J3119" s="18"/>
      <c r="K3119" s="99">
        <f t="shared" si="104"/>
        <v>0</v>
      </c>
      <c r="M3119" s="96">
        <f t="shared" si="103"/>
        <v>1</v>
      </c>
      <c r="N3119" s="273"/>
    </row>
    <row r="3120" spans="2:14" x14ac:dyDescent="0.25">
      <c r="B3120" s="7"/>
      <c r="C3120" s="8"/>
      <c r="D3120" s="129"/>
      <c r="F3120" s="99"/>
      <c r="G3120" s="99"/>
      <c r="H3120" s="99"/>
      <c r="I3120" s="18"/>
      <c r="J3120" s="18"/>
      <c r="K3120" s="99">
        <f t="shared" si="104"/>
        <v>0</v>
      </c>
      <c r="M3120" s="96">
        <f t="shared" si="103"/>
        <v>1</v>
      </c>
      <c r="N3120" s="273"/>
    </row>
    <row r="3121" spans="2:14" x14ac:dyDescent="0.25">
      <c r="B3121" s="7"/>
      <c r="C3121" s="8"/>
      <c r="D3121" s="129"/>
      <c r="F3121" s="99"/>
      <c r="G3121" s="99"/>
      <c r="H3121" s="99"/>
      <c r="I3121" s="18"/>
      <c r="J3121" s="18"/>
      <c r="K3121" s="99">
        <f t="shared" si="104"/>
        <v>0</v>
      </c>
      <c r="M3121" s="96">
        <f t="shared" si="103"/>
        <v>1</v>
      </c>
      <c r="N3121" s="273"/>
    </row>
    <row r="3122" spans="2:14" x14ac:dyDescent="0.25">
      <c r="B3122" s="7"/>
      <c r="C3122" s="8"/>
      <c r="D3122" s="129"/>
      <c r="F3122" s="99"/>
      <c r="G3122" s="99"/>
      <c r="H3122" s="99"/>
      <c r="I3122" s="18"/>
      <c r="J3122" s="18"/>
      <c r="K3122" s="99">
        <f t="shared" si="104"/>
        <v>0</v>
      </c>
      <c r="M3122" s="96">
        <f t="shared" si="103"/>
        <v>1</v>
      </c>
      <c r="N3122" s="273"/>
    </row>
    <row r="3123" spans="2:14" x14ac:dyDescent="0.25">
      <c r="B3123" s="7"/>
      <c r="C3123" s="8"/>
      <c r="D3123" s="129"/>
      <c r="F3123" s="99"/>
      <c r="G3123" s="99"/>
      <c r="H3123" s="99"/>
      <c r="I3123" s="18"/>
      <c r="J3123" s="18"/>
      <c r="K3123" s="99">
        <f t="shared" si="104"/>
        <v>0</v>
      </c>
      <c r="M3123" s="96">
        <f t="shared" si="103"/>
        <v>1</v>
      </c>
      <c r="N3123" s="273"/>
    </row>
    <row r="3124" spans="2:14" x14ac:dyDescent="0.25">
      <c r="B3124" s="7"/>
      <c r="C3124" s="8"/>
      <c r="D3124" s="129"/>
      <c r="F3124" s="99"/>
      <c r="G3124" s="99"/>
      <c r="H3124" s="99"/>
      <c r="I3124" s="18"/>
      <c r="J3124" s="18"/>
      <c r="K3124" s="99">
        <f t="shared" si="104"/>
        <v>0</v>
      </c>
      <c r="M3124" s="96">
        <f t="shared" si="103"/>
        <v>1</v>
      </c>
      <c r="N3124" s="273"/>
    </row>
    <row r="3125" spans="2:14" x14ac:dyDescent="0.25">
      <c r="B3125" s="7"/>
      <c r="C3125" s="8"/>
      <c r="D3125" s="129"/>
      <c r="F3125" s="99"/>
      <c r="G3125" s="99"/>
      <c r="H3125" s="99"/>
      <c r="I3125" s="18"/>
      <c r="J3125" s="18"/>
      <c r="K3125" s="99">
        <f t="shared" si="104"/>
        <v>0</v>
      </c>
      <c r="M3125" s="96">
        <f t="shared" si="103"/>
        <v>1</v>
      </c>
      <c r="N3125" s="273"/>
    </row>
    <row r="3126" spans="2:14" x14ac:dyDescent="0.25">
      <c r="B3126" s="7"/>
      <c r="C3126" s="8"/>
      <c r="D3126" s="129"/>
      <c r="F3126" s="99"/>
      <c r="G3126" s="99"/>
      <c r="H3126" s="99"/>
      <c r="I3126" s="18"/>
      <c r="J3126" s="18"/>
      <c r="K3126" s="99">
        <f t="shared" si="104"/>
        <v>0</v>
      </c>
      <c r="M3126" s="96">
        <f t="shared" si="103"/>
        <v>1</v>
      </c>
      <c r="N3126" s="273"/>
    </row>
    <row r="3127" spans="2:14" x14ac:dyDescent="0.25">
      <c r="B3127" s="7"/>
      <c r="C3127" s="8"/>
      <c r="D3127" s="129"/>
      <c r="F3127" s="99"/>
      <c r="G3127" s="99"/>
      <c r="H3127" s="99"/>
      <c r="I3127" s="18"/>
      <c r="J3127" s="18"/>
      <c r="K3127" s="99">
        <f t="shared" si="104"/>
        <v>0</v>
      </c>
      <c r="M3127" s="96">
        <f t="shared" si="103"/>
        <v>1</v>
      </c>
      <c r="N3127" s="273"/>
    </row>
    <row r="3128" spans="2:14" x14ac:dyDescent="0.25">
      <c r="B3128" s="7"/>
      <c r="C3128" s="8"/>
      <c r="D3128" s="129"/>
      <c r="F3128" s="99"/>
      <c r="G3128" s="99"/>
      <c r="H3128" s="99"/>
      <c r="I3128" s="18"/>
      <c r="J3128" s="18"/>
      <c r="K3128" s="99">
        <f t="shared" si="104"/>
        <v>0</v>
      </c>
      <c r="M3128" s="96">
        <f t="shared" si="103"/>
        <v>1</v>
      </c>
      <c r="N3128" s="273"/>
    </row>
    <row r="3129" spans="2:14" x14ac:dyDescent="0.25">
      <c r="B3129" s="7"/>
      <c r="C3129" s="8"/>
      <c r="D3129" s="129"/>
      <c r="F3129" s="99"/>
      <c r="G3129" s="99"/>
      <c r="H3129" s="99"/>
      <c r="I3129" s="18"/>
      <c r="J3129" s="18"/>
      <c r="K3129" s="99">
        <f t="shared" si="104"/>
        <v>0</v>
      </c>
      <c r="M3129" s="96">
        <f t="shared" si="103"/>
        <v>1</v>
      </c>
      <c r="N3129" s="273"/>
    </row>
    <row r="3130" spans="2:14" x14ac:dyDescent="0.25">
      <c r="B3130" s="7"/>
      <c r="C3130" s="8"/>
      <c r="D3130" s="129"/>
      <c r="F3130" s="99"/>
      <c r="G3130" s="99"/>
      <c r="H3130" s="99"/>
      <c r="I3130" s="18"/>
      <c r="J3130" s="18"/>
      <c r="K3130" s="99">
        <f t="shared" si="104"/>
        <v>0</v>
      </c>
      <c r="M3130" s="96">
        <f t="shared" si="103"/>
        <v>1</v>
      </c>
      <c r="N3130" s="273"/>
    </row>
    <row r="3131" spans="2:14" x14ac:dyDescent="0.25">
      <c r="B3131" s="7"/>
      <c r="C3131" s="8"/>
      <c r="D3131" s="129"/>
      <c r="F3131" s="99"/>
      <c r="G3131" s="99"/>
      <c r="H3131" s="99"/>
      <c r="I3131" s="18"/>
      <c r="J3131" s="18"/>
      <c r="K3131" s="99">
        <f t="shared" si="104"/>
        <v>0</v>
      </c>
      <c r="M3131" s="96">
        <f t="shared" si="103"/>
        <v>1</v>
      </c>
      <c r="N3131" s="273"/>
    </row>
    <row r="3132" spans="2:14" x14ac:dyDescent="0.25">
      <c r="B3132" s="7"/>
      <c r="C3132" s="8"/>
      <c r="D3132" s="129"/>
      <c r="F3132" s="99"/>
      <c r="G3132" s="99"/>
      <c r="H3132" s="99"/>
      <c r="I3132" s="18"/>
      <c r="J3132" s="18"/>
      <c r="K3132" s="99">
        <f t="shared" si="104"/>
        <v>0</v>
      </c>
      <c r="M3132" s="96">
        <f t="shared" si="103"/>
        <v>1</v>
      </c>
      <c r="N3132" s="273"/>
    </row>
    <row r="3133" spans="2:14" x14ac:dyDescent="0.25">
      <c r="B3133" s="7"/>
      <c r="C3133" s="8"/>
      <c r="D3133" s="129"/>
      <c r="F3133" s="99"/>
      <c r="G3133" s="99"/>
      <c r="H3133" s="99"/>
      <c r="I3133" s="18"/>
      <c r="J3133" s="18"/>
      <c r="K3133" s="99">
        <f t="shared" si="104"/>
        <v>0</v>
      </c>
      <c r="M3133" s="96">
        <f t="shared" si="103"/>
        <v>1</v>
      </c>
      <c r="N3133" s="273"/>
    </row>
    <row r="3134" spans="2:14" x14ac:dyDescent="0.25">
      <c r="B3134" s="7"/>
      <c r="C3134" s="8"/>
      <c r="D3134" s="129"/>
      <c r="F3134" s="99"/>
      <c r="G3134" s="99"/>
      <c r="H3134" s="99"/>
      <c r="I3134" s="18"/>
      <c r="J3134" s="18"/>
      <c r="K3134" s="99">
        <f t="shared" si="104"/>
        <v>0</v>
      </c>
      <c r="M3134" s="96">
        <f t="shared" si="103"/>
        <v>1</v>
      </c>
      <c r="N3134" s="273"/>
    </row>
    <row r="3135" spans="2:14" x14ac:dyDescent="0.25">
      <c r="B3135" s="7"/>
      <c r="C3135" s="8"/>
      <c r="D3135" s="129"/>
      <c r="F3135" s="99"/>
      <c r="G3135" s="99"/>
      <c r="H3135" s="99"/>
      <c r="I3135" s="18"/>
      <c r="J3135" s="18"/>
      <c r="K3135" s="99">
        <f t="shared" si="104"/>
        <v>0</v>
      </c>
      <c r="M3135" s="96">
        <f t="shared" si="103"/>
        <v>1</v>
      </c>
      <c r="N3135" s="273"/>
    </row>
    <row r="3136" spans="2:14" x14ac:dyDescent="0.25">
      <c r="B3136" s="7"/>
      <c r="C3136" s="8"/>
      <c r="D3136" s="129"/>
      <c r="F3136" s="99"/>
      <c r="G3136" s="99"/>
      <c r="H3136" s="99"/>
      <c r="I3136" s="18"/>
      <c r="J3136" s="18"/>
      <c r="K3136" s="99">
        <f t="shared" si="104"/>
        <v>0</v>
      </c>
      <c r="M3136" s="96">
        <f t="shared" si="103"/>
        <v>1</v>
      </c>
      <c r="N3136" s="273"/>
    </row>
    <row r="3137" spans="2:14" x14ac:dyDescent="0.25">
      <c r="B3137" s="7"/>
      <c r="C3137" s="8"/>
      <c r="D3137" s="129"/>
      <c r="F3137" s="99"/>
      <c r="G3137" s="99"/>
      <c r="H3137" s="99"/>
      <c r="I3137" s="18"/>
      <c r="J3137" s="18"/>
      <c r="K3137" s="99">
        <f t="shared" si="104"/>
        <v>0</v>
      </c>
      <c r="M3137" s="96">
        <f t="shared" si="103"/>
        <v>1</v>
      </c>
      <c r="N3137" s="273"/>
    </row>
    <row r="3138" spans="2:14" x14ac:dyDescent="0.25">
      <c r="B3138" s="7"/>
      <c r="C3138" s="8"/>
      <c r="D3138" s="129"/>
      <c r="F3138" s="99"/>
      <c r="G3138" s="99"/>
      <c r="H3138" s="99"/>
      <c r="I3138" s="18"/>
      <c r="J3138" s="18"/>
      <c r="K3138" s="99">
        <f t="shared" si="104"/>
        <v>0</v>
      </c>
      <c r="M3138" s="96">
        <f t="shared" si="103"/>
        <v>1</v>
      </c>
      <c r="N3138" s="273"/>
    </row>
    <row r="3139" spans="2:14" x14ac:dyDescent="0.25">
      <c r="B3139" s="7"/>
      <c r="C3139" s="8"/>
      <c r="D3139" s="129"/>
      <c r="F3139" s="99"/>
      <c r="G3139" s="99"/>
      <c r="H3139" s="99"/>
      <c r="I3139" s="18"/>
      <c r="J3139" s="18"/>
      <c r="K3139" s="99">
        <f t="shared" si="104"/>
        <v>0</v>
      </c>
      <c r="M3139" s="96">
        <f t="shared" si="103"/>
        <v>1</v>
      </c>
      <c r="N3139" s="273"/>
    </row>
    <row r="3140" spans="2:14" x14ac:dyDescent="0.25">
      <c r="B3140" s="7"/>
      <c r="C3140" s="8"/>
      <c r="D3140" s="129"/>
      <c r="F3140" s="99"/>
      <c r="G3140" s="99"/>
      <c r="H3140" s="99"/>
      <c r="I3140" s="18"/>
      <c r="J3140" s="18"/>
      <c r="K3140" s="99">
        <f t="shared" si="104"/>
        <v>0</v>
      </c>
      <c r="M3140" s="96">
        <f t="shared" si="103"/>
        <v>1</v>
      </c>
      <c r="N3140" s="273"/>
    </row>
    <row r="3141" spans="2:14" x14ac:dyDescent="0.25">
      <c r="B3141" s="7"/>
      <c r="C3141" s="8"/>
      <c r="D3141" s="129"/>
      <c r="F3141" s="99"/>
      <c r="G3141" s="99"/>
      <c r="H3141" s="99"/>
      <c r="I3141" s="18"/>
      <c r="J3141" s="18"/>
      <c r="K3141" s="99">
        <f t="shared" si="104"/>
        <v>0</v>
      </c>
      <c r="M3141" s="96">
        <f t="shared" si="103"/>
        <v>1</v>
      </c>
      <c r="N3141" s="273"/>
    </row>
    <row r="3142" spans="2:14" x14ac:dyDescent="0.25">
      <c r="B3142" s="7"/>
      <c r="C3142" s="8"/>
      <c r="D3142" s="129"/>
      <c r="F3142" s="99"/>
      <c r="G3142" s="99"/>
      <c r="H3142" s="99"/>
      <c r="I3142" s="18"/>
      <c r="J3142" s="18"/>
      <c r="K3142" s="99">
        <f t="shared" si="104"/>
        <v>0</v>
      </c>
      <c r="M3142" s="96">
        <f t="shared" si="103"/>
        <v>1</v>
      </c>
      <c r="N3142" s="273"/>
    </row>
    <row r="3143" spans="2:14" x14ac:dyDescent="0.25">
      <c r="B3143" s="7"/>
      <c r="C3143" s="8"/>
      <c r="D3143" s="129"/>
      <c r="F3143" s="99"/>
      <c r="G3143" s="99"/>
      <c r="H3143" s="99"/>
      <c r="I3143" s="18"/>
      <c r="J3143" s="18"/>
      <c r="K3143" s="99">
        <f t="shared" si="104"/>
        <v>0</v>
      </c>
      <c r="M3143" s="96">
        <f t="shared" si="103"/>
        <v>1</v>
      </c>
      <c r="N3143" s="273"/>
    </row>
    <row r="3144" spans="2:14" x14ac:dyDescent="0.25">
      <c r="B3144" s="7"/>
      <c r="C3144" s="8"/>
      <c r="D3144" s="129"/>
      <c r="F3144" s="99"/>
      <c r="G3144" s="99"/>
      <c r="H3144" s="99"/>
      <c r="I3144" s="18"/>
      <c r="J3144" s="18"/>
      <c r="K3144" s="99">
        <f t="shared" si="104"/>
        <v>0</v>
      </c>
      <c r="M3144" s="96">
        <f t="shared" si="103"/>
        <v>1</v>
      </c>
      <c r="N3144" s="273"/>
    </row>
    <row r="3145" spans="2:14" x14ac:dyDescent="0.25">
      <c r="B3145" s="7"/>
      <c r="C3145" s="8"/>
      <c r="D3145" s="129"/>
      <c r="F3145" s="99"/>
      <c r="G3145" s="99"/>
      <c r="H3145" s="99"/>
      <c r="I3145" s="18"/>
      <c r="J3145" s="18"/>
      <c r="K3145" s="99">
        <f t="shared" si="104"/>
        <v>0</v>
      </c>
      <c r="M3145" s="96">
        <f t="shared" si="103"/>
        <v>1</v>
      </c>
      <c r="N3145" s="273"/>
    </row>
    <row r="3146" spans="2:14" x14ac:dyDescent="0.25">
      <c r="B3146" s="7"/>
      <c r="C3146" s="8"/>
      <c r="D3146" s="129"/>
      <c r="F3146" s="99"/>
      <c r="G3146" s="99"/>
      <c r="H3146" s="99"/>
      <c r="I3146" s="18"/>
      <c r="J3146" s="18"/>
      <c r="K3146" s="99">
        <f t="shared" si="104"/>
        <v>0</v>
      </c>
      <c r="M3146" s="96">
        <f t="shared" si="103"/>
        <v>1</v>
      </c>
      <c r="N3146" s="273"/>
    </row>
    <row r="3147" spans="2:14" x14ac:dyDescent="0.25">
      <c r="B3147" s="7"/>
      <c r="C3147" s="8"/>
      <c r="D3147" s="129"/>
      <c r="F3147" s="99"/>
      <c r="G3147" s="99"/>
      <c r="H3147" s="99"/>
      <c r="I3147" s="18"/>
      <c r="J3147" s="18"/>
      <c r="K3147" s="99">
        <f t="shared" si="104"/>
        <v>0</v>
      </c>
      <c r="M3147" s="96">
        <f t="shared" si="103"/>
        <v>1</v>
      </c>
      <c r="N3147" s="273"/>
    </row>
    <row r="3148" spans="2:14" x14ac:dyDescent="0.25">
      <c r="B3148" s="7"/>
      <c r="C3148" s="8"/>
      <c r="D3148" s="129"/>
      <c r="F3148" s="99"/>
      <c r="G3148" s="99"/>
      <c r="H3148" s="99"/>
      <c r="I3148" s="18"/>
      <c r="J3148" s="18"/>
      <c r="K3148" s="99">
        <f t="shared" si="104"/>
        <v>0</v>
      </c>
      <c r="M3148" s="96">
        <f t="shared" si="103"/>
        <v>1</v>
      </c>
      <c r="N3148" s="273"/>
    </row>
    <row r="3149" spans="2:14" x14ac:dyDescent="0.25">
      <c r="B3149" s="7"/>
      <c r="C3149" s="8"/>
      <c r="D3149" s="129"/>
      <c r="F3149" s="99"/>
      <c r="G3149" s="99"/>
      <c r="H3149" s="99"/>
      <c r="I3149" s="18"/>
      <c r="J3149" s="18"/>
      <c r="K3149" s="99">
        <f t="shared" si="104"/>
        <v>0</v>
      </c>
      <c r="M3149" s="96">
        <f t="shared" si="103"/>
        <v>1</v>
      </c>
      <c r="N3149" s="273"/>
    </row>
    <row r="3150" spans="2:14" x14ac:dyDescent="0.25">
      <c r="B3150" s="7"/>
      <c r="C3150" s="8"/>
      <c r="D3150" s="129"/>
      <c r="F3150" s="99"/>
      <c r="G3150" s="99"/>
      <c r="H3150" s="99"/>
      <c r="I3150" s="18"/>
      <c r="J3150" s="18"/>
      <c r="K3150" s="99">
        <f t="shared" si="104"/>
        <v>0</v>
      </c>
      <c r="M3150" s="96">
        <f t="shared" si="103"/>
        <v>1</v>
      </c>
      <c r="N3150" s="273"/>
    </row>
    <row r="3151" spans="2:14" x14ac:dyDescent="0.25">
      <c r="B3151" s="7"/>
      <c r="C3151" s="8"/>
      <c r="D3151" s="129"/>
      <c r="F3151" s="99"/>
      <c r="G3151" s="99"/>
      <c r="H3151" s="99"/>
      <c r="I3151" s="18"/>
      <c r="J3151" s="18"/>
      <c r="K3151" s="99">
        <f t="shared" si="104"/>
        <v>0</v>
      </c>
      <c r="M3151" s="96">
        <f t="shared" si="103"/>
        <v>1</v>
      </c>
      <c r="N3151" s="273"/>
    </row>
    <row r="3152" spans="2:14" x14ac:dyDescent="0.25">
      <c r="B3152" s="7"/>
      <c r="C3152" s="8"/>
      <c r="D3152" s="129"/>
      <c r="F3152" s="99"/>
      <c r="G3152" s="99"/>
      <c r="H3152" s="99"/>
      <c r="I3152" s="18"/>
      <c r="J3152" s="18"/>
      <c r="K3152" s="99">
        <f t="shared" si="104"/>
        <v>0</v>
      </c>
      <c r="M3152" s="96">
        <f t="shared" si="103"/>
        <v>1</v>
      </c>
      <c r="N3152" s="273"/>
    </row>
    <row r="3153" spans="2:14" x14ac:dyDescent="0.25">
      <c r="B3153" s="7"/>
      <c r="C3153" s="8"/>
      <c r="D3153" s="129"/>
      <c r="F3153" s="99"/>
      <c r="G3153" s="99"/>
      <c r="H3153" s="99"/>
      <c r="I3153" s="18"/>
      <c r="J3153" s="18"/>
      <c r="K3153" s="99">
        <f t="shared" si="104"/>
        <v>0</v>
      </c>
      <c r="M3153" s="96">
        <f t="shared" ref="M3153:M3216" si="105">UltimoDia(D3153)</f>
        <v>1</v>
      </c>
      <c r="N3153" s="273"/>
    </row>
    <row r="3154" spans="2:14" x14ac:dyDescent="0.25">
      <c r="B3154" s="7"/>
      <c r="C3154" s="8"/>
      <c r="D3154" s="129"/>
      <c r="F3154" s="99"/>
      <c r="G3154" s="99"/>
      <c r="H3154" s="99"/>
      <c r="I3154" s="18"/>
      <c r="J3154" s="18"/>
      <c r="K3154" s="99">
        <f t="shared" si="104"/>
        <v>0</v>
      </c>
      <c r="M3154" s="96">
        <f t="shared" si="105"/>
        <v>1</v>
      </c>
      <c r="N3154" s="273"/>
    </row>
    <row r="3155" spans="2:14" x14ac:dyDescent="0.25">
      <c r="B3155" s="7"/>
      <c r="C3155" s="8"/>
      <c r="D3155" s="129"/>
      <c r="F3155" s="99"/>
      <c r="G3155" s="99"/>
      <c r="H3155" s="99"/>
      <c r="I3155" s="18"/>
      <c r="J3155" s="18"/>
      <c r="K3155" s="99">
        <f t="shared" si="104"/>
        <v>0</v>
      </c>
      <c r="M3155" s="96">
        <f t="shared" si="105"/>
        <v>1</v>
      </c>
      <c r="N3155" s="273"/>
    </row>
    <row r="3156" spans="2:14" x14ac:dyDescent="0.25">
      <c r="B3156" s="7"/>
      <c r="C3156" s="8"/>
      <c r="D3156" s="129"/>
      <c r="F3156" s="99"/>
      <c r="G3156" s="99"/>
      <c r="H3156" s="99"/>
      <c r="I3156" s="18"/>
      <c r="J3156" s="18"/>
      <c r="K3156" s="99">
        <f t="shared" si="104"/>
        <v>0</v>
      </c>
      <c r="M3156" s="96">
        <f t="shared" si="105"/>
        <v>1</v>
      </c>
      <c r="N3156" s="273"/>
    </row>
    <row r="3157" spans="2:14" x14ac:dyDescent="0.25">
      <c r="B3157" s="7"/>
      <c r="C3157" s="8"/>
      <c r="D3157" s="129"/>
      <c r="F3157" s="99"/>
      <c r="G3157" s="99"/>
      <c r="H3157" s="99"/>
      <c r="I3157" s="18"/>
      <c r="J3157" s="18"/>
      <c r="K3157" s="99">
        <f t="shared" si="104"/>
        <v>0</v>
      </c>
      <c r="M3157" s="96">
        <f t="shared" si="105"/>
        <v>1</v>
      </c>
      <c r="N3157" s="273"/>
    </row>
    <row r="3158" spans="2:14" x14ac:dyDescent="0.25">
      <c r="B3158" s="7"/>
      <c r="C3158" s="8"/>
      <c r="D3158" s="129"/>
      <c r="F3158" s="99"/>
      <c r="G3158" s="99"/>
      <c r="H3158" s="99"/>
      <c r="I3158" s="18"/>
      <c r="J3158" s="18"/>
      <c r="K3158" s="99">
        <f t="shared" si="104"/>
        <v>0</v>
      </c>
      <c r="M3158" s="96">
        <f t="shared" si="105"/>
        <v>1</v>
      </c>
      <c r="N3158" s="273"/>
    </row>
    <row r="3159" spans="2:14" x14ac:dyDescent="0.25">
      <c r="B3159" s="7"/>
      <c r="C3159" s="8"/>
      <c r="D3159" s="129"/>
      <c r="F3159" s="99"/>
      <c r="G3159" s="99"/>
      <c r="H3159" s="99"/>
      <c r="I3159" s="18"/>
      <c r="J3159" s="18"/>
      <c r="K3159" s="99">
        <f t="shared" si="104"/>
        <v>0</v>
      </c>
      <c r="M3159" s="96">
        <f t="shared" si="105"/>
        <v>1</v>
      </c>
      <c r="N3159" s="273"/>
    </row>
    <row r="3160" spans="2:14" x14ac:dyDescent="0.25">
      <c r="B3160" s="7"/>
      <c r="C3160" s="8"/>
      <c r="D3160" s="129"/>
      <c r="F3160" s="99"/>
      <c r="G3160" s="99"/>
      <c r="H3160" s="99"/>
      <c r="I3160" s="18"/>
      <c r="J3160" s="18"/>
      <c r="K3160" s="99">
        <f t="shared" si="104"/>
        <v>0</v>
      </c>
      <c r="M3160" s="96">
        <f t="shared" si="105"/>
        <v>1</v>
      </c>
      <c r="N3160" s="273"/>
    </row>
    <row r="3161" spans="2:14" x14ac:dyDescent="0.25">
      <c r="B3161" s="7"/>
      <c r="C3161" s="8"/>
      <c r="D3161" s="129"/>
      <c r="F3161" s="99"/>
      <c r="G3161" s="99"/>
      <c r="H3161" s="99"/>
      <c r="I3161" s="18"/>
      <c r="J3161" s="18"/>
      <c r="K3161" s="99">
        <f t="shared" si="104"/>
        <v>0</v>
      </c>
      <c r="M3161" s="96">
        <f t="shared" si="105"/>
        <v>1</v>
      </c>
      <c r="N3161" s="273"/>
    </row>
    <row r="3162" spans="2:14" x14ac:dyDescent="0.25">
      <c r="B3162" s="7"/>
      <c r="C3162" s="8"/>
      <c r="D3162" s="129"/>
      <c r="F3162" s="99"/>
      <c r="G3162" s="99"/>
      <c r="H3162" s="99"/>
      <c r="I3162" s="18"/>
      <c r="J3162" s="18"/>
      <c r="K3162" s="99">
        <f t="shared" si="104"/>
        <v>0</v>
      </c>
      <c r="M3162" s="96">
        <f t="shared" si="105"/>
        <v>1</v>
      </c>
      <c r="N3162" s="273"/>
    </row>
    <row r="3163" spans="2:14" x14ac:dyDescent="0.25">
      <c r="B3163" s="7"/>
      <c r="C3163" s="8"/>
      <c r="D3163" s="129"/>
      <c r="F3163" s="99"/>
      <c r="G3163" s="99"/>
      <c r="H3163" s="99"/>
      <c r="I3163" s="18"/>
      <c r="J3163" s="18"/>
      <c r="K3163" s="99">
        <f t="shared" si="104"/>
        <v>0</v>
      </c>
      <c r="M3163" s="96">
        <f t="shared" si="105"/>
        <v>1</v>
      </c>
      <c r="N3163" s="273"/>
    </row>
    <row r="3164" spans="2:14" x14ac:dyDescent="0.25">
      <c r="B3164" s="7"/>
      <c r="C3164" s="8"/>
      <c r="D3164" s="129"/>
      <c r="F3164" s="99"/>
      <c r="G3164" s="99"/>
      <c r="H3164" s="99"/>
      <c r="I3164" s="18"/>
      <c r="J3164" s="18"/>
      <c r="K3164" s="99">
        <f t="shared" si="104"/>
        <v>0</v>
      </c>
      <c r="M3164" s="96">
        <f t="shared" si="105"/>
        <v>1</v>
      </c>
      <c r="N3164" s="273"/>
    </row>
    <row r="3165" spans="2:14" x14ac:dyDescent="0.25">
      <c r="B3165" s="7"/>
      <c r="C3165" s="8"/>
      <c r="D3165" s="129"/>
      <c r="F3165" s="99"/>
      <c r="G3165" s="99"/>
      <c r="H3165" s="99"/>
      <c r="I3165" s="18"/>
      <c r="J3165" s="18"/>
      <c r="K3165" s="99">
        <f t="shared" si="104"/>
        <v>0</v>
      </c>
      <c r="M3165" s="96">
        <f t="shared" si="105"/>
        <v>1</v>
      </c>
      <c r="N3165" s="273"/>
    </row>
    <row r="3166" spans="2:14" x14ac:dyDescent="0.25">
      <c r="B3166" s="7"/>
      <c r="C3166" s="8"/>
      <c r="D3166" s="129"/>
      <c r="F3166" s="99"/>
      <c r="G3166" s="99"/>
      <c r="H3166" s="99"/>
      <c r="I3166" s="18"/>
      <c r="J3166" s="18"/>
      <c r="K3166" s="99">
        <f t="shared" si="104"/>
        <v>0</v>
      </c>
      <c r="M3166" s="96">
        <f t="shared" si="105"/>
        <v>1</v>
      </c>
      <c r="N3166" s="273"/>
    </row>
    <row r="3167" spans="2:14" x14ac:dyDescent="0.25">
      <c r="B3167" s="7"/>
      <c r="C3167" s="8"/>
      <c r="D3167" s="129"/>
      <c r="F3167" s="99"/>
      <c r="G3167" s="99"/>
      <c r="H3167" s="99"/>
      <c r="I3167" s="18"/>
      <c r="J3167" s="18"/>
      <c r="K3167" s="99">
        <f t="shared" si="104"/>
        <v>0</v>
      </c>
      <c r="M3167" s="96">
        <f t="shared" si="105"/>
        <v>1</v>
      </c>
      <c r="N3167" s="273"/>
    </row>
    <row r="3168" spans="2:14" x14ac:dyDescent="0.25">
      <c r="B3168" s="7"/>
      <c r="C3168" s="8"/>
      <c r="D3168" s="129"/>
      <c r="F3168" s="99"/>
      <c r="G3168" s="99"/>
      <c r="H3168" s="99"/>
      <c r="I3168" s="18"/>
      <c r="J3168" s="18"/>
      <c r="K3168" s="99">
        <f t="shared" si="104"/>
        <v>0</v>
      </c>
      <c r="M3168" s="96">
        <f t="shared" si="105"/>
        <v>1</v>
      </c>
      <c r="N3168" s="273"/>
    </row>
    <row r="3169" spans="2:14" x14ac:dyDescent="0.25">
      <c r="B3169" s="7"/>
      <c r="C3169" s="8"/>
      <c r="D3169" s="129"/>
      <c r="F3169" s="99"/>
      <c r="G3169" s="99"/>
      <c r="H3169" s="99"/>
      <c r="I3169" s="18"/>
      <c r="J3169" s="18"/>
      <c r="K3169" s="99">
        <f t="shared" si="104"/>
        <v>0</v>
      </c>
      <c r="M3169" s="96">
        <f t="shared" si="105"/>
        <v>1</v>
      </c>
      <c r="N3169" s="273"/>
    </row>
    <row r="3170" spans="2:14" x14ac:dyDescent="0.25">
      <c r="B3170" s="7"/>
      <c r="C3170" s="8"/>
      <c r="D3170" s="129"/>
      <c r="F3170" s="99"/>
      <c r="G3170" s="99"/>
      <c r="H3170" s="99"/>
      <c r="I3170" s="18"/>
      <c r="J3170" s="18"/>
      <c r="K3170" s="99">
        <f t="shared" si="104"/>
        <v>0</v>
      </c>
      <c r="M3170" s="96">
        <f t="shared" si="105"/>
        <v>1</v>
      </c>
      <c r="N3170" s="273"/>
    </row>
    <row r="3171" spans="2:14" x14ac:dyDescent="0.25">
      <c r="B3171" s="7"/>
      <c r="C3171" s="8"/>
      <c r="D3171" s="129"/>
      <c r="F3171" s="99"/>
      <c r="G3171" s="99"/>
      <c r="H3171" s="99"/>
      <c r="I3171" s="18"/>
      <c r="J3171" s="18"/>
      <c r="K3171" s="99">
        <f t="shared" si="104"/>
        <v>0</v>
      </c>
      <c r="M3171" s="96">
        <f t="shared" si="105"/>
        <v>1</v>
      </c>
      <c r="N3171" s="273"/>
    </row>
    <row r="3172" spans="2:14" x14ac:dyDescent="0.25">
      <c r="B3172" s="7"/>
      <c r="C3172" s="8"/>
      <c r="D3172" s="129"/>
      <c r="F3172" s="99"/>
      <c r="G3172" s="99"/>
      <c r="H3172" s="99"/>
      <c r="I3172" s="18"/>
      <c r="J3172" s="18"/>
      <c r="K3172" s="99">
        <f t="shared" si="104"/>
        <v>0</v>
      </c>
      <c r="M3172" s="96">
        <f t="shared" si="105"/>
        <v>1</v>
      </c>
      <c r="N3172" s="273"/>
    </row>
    <row r="3173" spans="2:14" x14ac:dyDescent="0.25">
      <c r="B3173" s="7"/>
      <c r="C3173" s="8"/>
      <c r="D3173" s="129"/>
      <c r="F3173" s="99"/>
      <c r="G3173" s="99"/>
      <c r="H3173" s="99"/>
      <c r="I3173" s="18"/>
      <c r="J3173" s="18"/>
      <c r="K3173" s="99">
        <f t="shared" si="104"/>
        <v>0</v>
      </c>
      <c r="M3173" s="96">
        <f t="shared" si="105"/>
        <v>1</v>
      </c>
      <c r="N3173" s="273"/>
    </row>
    <row r="3174" spans="2:14" x14ac:dyDescent="0.25">
      <c r="B3174" s="7"/>
      <c r="C3174" s="8"/>
      <c r="D3174" s="129"/>
      <c r="F3174" s="99"/>
      <c r="G3174" s="99"/>
      <c r="H3174" s="99"/>
      <c r="I3174" s="18"/>
      <c r="J3174" s="18"/>
      <c r="K3174" s="99">
        <f t="shared" si="104"/>
        <v>0</v>
      </c>
      <c r="M3174" s="96">
        <f t="shared" si="105"/>
        <v>1</v>
      </c>
      <c r="N3174" s="273"/>
    </row>
    <row r="3175" spans="2:14" x14ac:dyDescent="0.25">
      <c r="B3175" s="7"/>
      <c r="C3175" s="8"/>
      <c r="D3175" s="129"/>
      <c r="F3175" s="99"/>
      <c r="G3175" s="99"/>
      <c r="H3175" s="99"/>
      <c r="I3175" s="18"/>
      <c r="J3175" s="18"/>
      <c r="K3175" s="99">
        <f t="shared" si="104"/>
        <v>0</v>
      </c>
      <c r="M3175" s="96">
        <f t="shared" si="105"/>
        <v>1</v>
      </c>
      <c r="N3175" s="273"/>
    </row>
    <row r="3176" spans="2:14" x14ac:dyDescent="0.25">
      <c r="B3176" s="7"/>
      <c r="C3176" s="8"/>
      <c r="D3176" s="129"/>
      <c r="F3176" s="99"/>
      <c r="G3176" s="99"/>
      <c r="H3176" s="99"/>
      <c r="I3176" s="18"/>
      <c r="J3176" s="18"/>
      <c r="K3176" s="99">
        <f t="shared" si="104"/>
        <v>0</v>
      </c>
      <c r="M3176" s="96">
        <f t="shared" si="105"/>
        <v>1</v>
      </c>
      <c r="N3176" s="273"/>
    </row>
    <row r="3177" spans="2:14" x14ac:dyDescent="0.25">
      <c r="B3177" s="7"/>
      <c r="C3177" s="8"/>
      <c r="D3177" s="129"/>
      <c r="F3177" s="99"/>
      <c r="G3177" s="99"/>
      <c r="H3177" s="99"/>
      <c r="I3177" s="18"/>
      <c r="J3177" s="18"/>
      <c r="K3177" s="99">
        <f t="shared" si="104"/>
        <v>0</v>
      </c>
      <c r="M3177" s="96">
        <f t="shared" si="105"/>
        <v>1</v>
      </c>
      <c r="N3177" s="273"/>
    </row>
    <row r="3178" spans="2:14" x14ac:dyDescent="0.25">
      <c r="B3178" s="7"/>
      <c r="C3178" s="8"/>
      <c r="D3178" s="129"/>
      <c r="F3178" s="99"/>
      <c r="G3178" s="99"/>
      <c r="H3178" s="99"/>
      <c r="I3178" s="18"/>
      <c r="J3178" s="18"/>
      <c r="K3178" s="99">
        <f t="shared" ref="K3178:K3241" si="106">IF(ctConta="",K3177+F3178,IF(I3178=ctConta,K3177+F3178,K3177))</f>
        <v>0</v>
      </c>
      <c r="M3178" s="96">
        <f t="shared" si="105"/>
        <v>1</v>
      </c>
      <c r="N3178" s="273"/>
    </row>
    <row r="3179" spans="2:14" x14ac:dyDescent="0.25">
      <c r="B3179" s="7"/>
      <c r="C3179" s="8"/>
      <c r="D3179" s="129"/>
      <c r="F3179" s="99"/>
      <c r="G3179" s="99"/>
      <c r="H3179" s="99"/>
      <c r="I3179" s="18"/>
      <c r="J3179" s="18"/>
      <c r="K3179" s="99">
        <f t="shared" si="106"/>
        <v>0</v>
      </c>
      <c r="M3179" s="96">
        <f t="shared" si="105"/>
        <v>1</v>
      </c>
      <c r="N3179" s="273"/>
    </row>
    <row r="3180" spans="2:14" x14ac:dyDescent="0.25">
      <c r="B3180" s="7"/>
      <c r="C3180" s="8"/>
      <c r="D3180" s="129"/>
      <c r="F3180" s="99"/>
      <c r="G3180" s="99"/>
      <c r="H3180" s="99"/>
      <c r="I3180" s="18"/>
      <c r="J3180" s="18"/>
      <c r="K3180" s="99">
        <f t="shared" si="106"/>
        <v>0</v>
      </c>
      <c r="M3180" s="96">
        <f t="shared" si="105"/>
        <v>1</v>
      </c>
      <c r="N3180" s="273"/>
    </row>
    <row r="3181" spans="2:14" x14ac:dyDescent="0.25">
      <c r="B3181" s="7"/>
      <c r="C3181" s="8"/>
      <c r="D3181" s="129"/>
      <c r="F3181" s="99"/>
      <c r="G3181" s="99"/>
      <c r="H3181" s="99"/>
      <c r="I3181" s="18"/>
      <c r="J3181" s="18"/>
      <c r="K3181" s="99">
        <f t="shared" si="106"/>
        <v>0</v>
      </c>
      <c r="M3181" s="96">
        <f t="shared" si="105"/>
        <v>1</v>
      </c>
      <c r="N3181" s="273"/>
    </row>
    <row r="3182" spans="2:14" x14ac:dyDescent="0.25">
      <c r="B3182" s="7"/>
      <c r="C3182" s="8"/>
      <c r="D3182" s="129"/>
      <c r="F3182" s="99"/>
      <c r="G3182" s="99"/>
      <c r="H3182" s="99"/>
      <c r="I3182" s="18"/>
      <c r="J3182" s="18"/>
      <c r="K3182" s="99">
        <f t="shared" si="106"/>
        <v>0</v>
      </c>
      <c r="M3182" s="96">
        <f t="shared" si="105"/>
        <v>1</v>
      </c>
      <c r="N3182" s="273"/>
    </row>
    <row r="3183" spans="2:14" x14ac:dyDescent="0.25">
      <c r="B3183" s="7"/>
      <c r="C3183" s="8"/>
      <c r="D3183" s="129"/>
      <c r="F3183" s="99"/>
      <c r="G3183" s="99"/>
      <c r="H3183" s="99"/>
      <c r="I3183" s="18"/>
      <c r="J3183" s="18"/>
      <c r="K3183" s="99">
        <f t="shared" si="106"/>
        <v>0</v>
      </c>
      <c r="M3183" s="96">
        <f t="shared" si="105"/>
        <v>1</v>
      </c>
      <c r="N3183" s="273"/>
    </row>
    <row r="3184" spans="2:14" x14ac:dyDescent="0.25">
      <c r="B3184" s="7"/>
      <c r="C3184" s="8"/>
      <c r="D3184" s="129"/>
      <c r="F3184" s="99"/>
      <c r="G3184" s="99"/>
      <c r="H3184" s="99"/>
      <c r="I3184" s="18"/>
      <c r="J3184" s="18"/>
      <c r="K3184" s="99">
        <f t="shared" si="106"/>
        <v>0</v>
      </c>
      <c r="M3184" s="96">
        <f t="shared" si="105"/>
        <v>1</v>
      </c>
      <c r="N3184" s="273"/>
    </row>
    <row r="3185" spans="2:14" x14ac:dyDescent="0.25">
      <c r="B3185" s="7"/>
      <c r="C3185" s="8"/>
      <c r="D3185" s="129"/>
      <c r="F3185" s="99"/>
      <c r="G3185" s="99"/>
      <c r="H3185" s="99"/>
      <c r="I3185" s="18"/>
      <c r="J3185" s="18"/>
      <c r="K3185" s="99">
        <f t="shared" si="106"/>
        <v>0</v>
      </c>
      <c r="M3185" s="96">
        <f t="shared" si="105"/>
        <v>1</v>
      </c>
      <c r="N3185" s="273"/>
    </row>
    <row r="3186" spans="2:14" x14ac:dyDescent="0.25">
      <c r="B3186" s="7"/>
      <c r="C3186" s="8"/>
      <c r="D3186" s="129"/>
      <c r="F3186" s="99"/>
      <c r="G3186" s="99"/>
      <c r="H3186" s="99"/>
      <c r="I3186" s="18"/>
      <c r="J3186" s="18"/>
      <c r="K3186" s="99">
        <f t="shared" si="106"/>
        <v>0</v>
      </c>
      <c r="M3186" s="96">
        <f t="shared" si="105"/>
        <v>1</v>
      </c>
      <c r="N3186" s="273"/>
    </row>
    <row r="3187" spans="2:14" x14ac:dyDescent="0.25">
      <c r="B3187" s="7"/>
      <c r="C3187" s="8"/>
      <c r="D3187" s="129"/>
      <c r="F3187" s="99"/>
      <c r="G3187" s="99"/>
      <c r="H3187" s="99"/>
      <c r="I3187" s="18"/>
      <c r="J3187" s="18"/>
      <c r="K3187" s="99">
        <f t="shared" si="106"/>
        <v>0</v>
      </c>
      <c r="M3187" s="96">
        <f t="shared" si="105"/>
        <v>1</v>
      </c>
      <c r="N3187" s="273"/>
    </row>
    <row r="3188" spans="2:14" x14ac:dyDescent="0.25">
      <c r="B3188" s="7"/>
      <c r="C3188" s="8"/>
      <c r="D3188" s="129"/>
      <c r="F3188" s="99"/>
      <c r="G3188" s="99"/>
      <c r="H3188" s="99"/>
      <c r="I3188" s="18"/>
      <c r="J3188" s="18"/>
      <c r="K3188" s="99">
        <f t="shared" si="106"/>
        <v>0</v>
      </c>
      <c r="M3188" s="96">
        <f t="shared" si="105"/>
        <v>1</v>
      </c>
      <c r="N3188" s="273"/>
    </row>
    <row r="3189" spans="2:14" x14ac:dyDescent="0.25">
      <c r="B3189" s="7"/>
      <c r="C3189" s="8"/>
      <c r="D3189" s="129"/>
      <c r="F3189" s="99"/>
      <c r="G3189" s="99"/>
      <c r="H3189" s="99"/>
      <c r="I3189" s="18"/>
      <c r="J3189" s="18"/>
      <c r="K3189" s="99">
        <f t="shared" si="106"/>
        <v>0</v>
      </c>
      <c r="M3189" s="96">
        <f t="shared" si="105"/>
        <v>1</v>
      </c>
      <c r="N3189" s="273"/>
    </row>
    <row r="3190" spans="2:14" x14ac:dyDescent="0.25">
      <c r="B3190" s="7"/>
      <c r="C3190" s="8"/>
      <c r="D3190" s="129"/>
      <c r="F3190" s="99"/>
      <c r="G3190" s="99"/>
      <c r="H3190" s="99"/>
      <c r="I3190" s="18"/>
      <c r="J3190" s="18"/>
      <c r="K3190" s="99">
        <f t="shared" si="106"/>
        <v>0</v>
      </c>
      <c r="M3190" s="96">
        <f t="shared" si="105"/>
        <v>1</v>
      </c>
      <c r="N3190" s="273"/>
    </row>
    <row r="3191" spans="2:14" x14ac:dyDescent="0.25">
      <c r="B3191" s="7"/>
      <c r="C3191" s="8"/>
      <c r="D3191" s="129"/>
      <c r="F3191" s="99"/>
      <c r="G3191" s="99"/>
      <c r="H3191" s="99"/>
      <c r="I3191" s="18"/>
      <c r="J3191" s="18"/>
      <c r="K3191" s="99">
        <f t="shared" si="106"/>
        <v>0</v>
      </c>
      <c r="M3191" s="96">
        <f t="shared" si="105"/>
        <v>1</v>
      </c>
      <c r="N3191" s="273"/>
    </row>
    <row r="3192" spans="2:14" x14ac:dyDescent="0.25">
      <c r="B3192" s="7"/>
      <c r="C3192" s="8"/>
      <c r="D3192" s="129"/>
      <c r="F3192" s="99"/>
      <c r="G3192" s="99"/>
      <c r="H3192" s="99"/>
      <c r="I3192" s="18"/>
      <c r="J3192" s="18"/>
      <c r="K3192" s="99">
        <f t="shared" si="106"/>
        <v>0</v>
      </c>
      <c r="M3192" s="96">
        <f t="shared" si="105"/>
        <v>1</v>
      </c>
      <c r="N3192" s="273"/>
    </row>
    <row r="3193" spans="2:14" x14ac:dyDescent="0.25">
      <c r="B3193" s="7"/>
      <c r="C3193" s="8"/>
      <c r="D3193" s="129"/>
      <c r="F3193" s="99"/>
      <c r="G3193" s="99"/>
      <c r="H3193" s="99"/>
      <c r="I3193" s="18"/>
      <c r="J3193" s="18"/>
      <c r="K3193" s="99">
        <f t="shared" si="106"/>
        <v>0</v>
      </c>
      <c r="M3193" s="96">
        <f t="shared" si="105"/>
        <v>1</v>
      </c>
      <c r="N3193" s="273"/>
    </row>
    <row r="3194" spans="2:14" x14ac:dyDescent="0.25">
      <c r="B3194" s="7"/>
      <c r="C3194" s="8"/>
      <c r="D3194" s="129"/>
      <c r="F3194" s="99"/>
      <c r="G3194" s="99"/>
      <c r="H3194" s="99"/>
      <c r="I3194" s="18"/>
      <c r="J3194" s="18"/>
      <c r="K3194" s="99">
        <f t="shared" si="106"/>
        <v>0</v>
      </c>
      <c r="M3194" s="96">
        <f t="shared" si="105"/>
        <v>1</v>
      </c>
      <c r="N3194" s="273"/>
    </row>
    <row r="3195" spans="2:14" x14ac:dyDescent="0.25">
      <c r="B3195" s="7"/>
      <c r="C3195" s="8"/>
      <c r="D3195" s="129"/>
      <c r="F3195" s="99"/>
      <c r="G3195" s="99"/>
      <c r="H3195" s="99"/>
      <c r="I3195" s="18"/>
      <c r="J3195" s="18"/>
      <c r="K3195" s="99">
        <f t="shared" si="106"/>
        <v>0</v>
      </c>
      <c r="M3195" s="96">
        <f t="shared" si="105"/>
        <v>1</v>
      </c>
      <c r="N3195" s="273"/>
    </row>
    <row r="3196" spans="2:14" x14ac:dyDescent="0.25">
      <c r="B3196" s="7"/>
      <c r="C3196" s="8"/>
      <c r="D3196" s="129"/>
      <c r="F3196" s="99"/>
      <c r="G3196" s="99"/>
      <c r="H3196" s="99"/>
      <c r="I3196" s="18"/>
      <c r="J3196" s="18"/>
      <c r="K3196" s="99">
        <f t="shared" si="106"/>
        <v>0</v>
      </c>
      <c r="M3196" s="96">
        <f t="shared" si="105"/>
        <v>1</v>
      </c>
      <c r="N3196" s="273"/>
    </row>
    <row r="3197" spans="2:14" x14ac:dyDescent="0.25">
      <c r="B3197" s="7"/>
      <c r="C3197" s="8"/>
      <c r="D3197" s="129"/>
      <c r="F3197" s="99"/>
      <c r="G3197" s="99"/>
      <c r="H3197" s="99"/>
      <c r="I3197" s="18"/>
      <c r="J3197" s="18"/>
      <c r="K3197" s="99">
        <f t="shared" si="106"/>
        <v>0</v>
      </c>
      <c r="M3197" s="96">
        <f t="shared" si="105"/>
        <v>1</v>
      </c>
      <c r="N3197" s="273"/>
    </row>
    <row r="3198" spans="2:14" x14ac:dyDescent="0.25">
      <c r="B3198" s="7"/>
      <c r="C3198" s="8"/>
      <c r="D3198" s="129"/>
      <c r="F3198" s="99"/>
      <c r="G3198" s="99"/>
      <c r="H3198" s="99"/>
      <c r="I3198" s="18"/>
      <c r="J3198" s="18"/>
      <c r="K3198" s="99">
        <f t="shared" si="106"/>
        <v>0</v>
      </c>
      <c r="M3198" s="96">
        <f t="shared" si="105"/>
        <v>1</v>
      </c>
      <c r="N3198" s="273"/>
    </row>
    <row r="3199" spans="2:14" x14ac:dyDescent="0.25">
      <c r="B3199" s="7"/>
      <c r="C3199" s="8"/>
      <c r="D3199" s="129"/>
      <c r="F3199" s="99"/>
      <c r="G3199" s="99"/>
      <c r="H3199" s="99"/>
      <c r="I3199" s="18"/>
      <c r="J3199" s="18"/>
      <c r="K3199" s="99">
        <f t="shared" si="106"/>
        <v>0</v>
      </c>
      <c r="M3199" s="96">
        <f t="shared" si="105"/>
        <v>1</v>
      </c>
      <c r="N3199" s="273"/>
    </row>
    <row r="3200" spans="2:14" x14ac:dyDescent="0.25">
      <c r="B3200" s="7"/>
      <c r="C3200" s="8"/>
      <c r="D3200" s="129"/>
      <c r="F3200" s="99"/>
      <c r="G3200" s="99"/>
      <c r="H3200" s="99"/>
      <c r="I3200" s="18"/>
      <c r="J3200" s="18"/>
      <c r="K3200" s="99">
        <f t="shared" si="106"/>
        <v>0</v>
      </c>
      <c r="M3200" s="96">
        <f t="shared" si="105"/>
        <v>1</v>
      </c>
      <c r="N3200" s="273"/>
    </row>
    <row r="3201" spans="2:14" x14ac:dyDescent="0.25">
      <c r="B3201" s="7"/>
      <c r="C3201" s="8"/>
      <c r="D3201" s="129"/>
      <c r="F3201" s="99"/>
      <c r="G3201" s="99"/>
      <c r="H3201" s="99"/>
      <c r="I3201" s="18"/>
      <c r="J3201" s="18"/>
      <c r="K3201" s="99">
        <f t="shared" si="106"/>
        <v>0</v>
      </c>
      <c r="M3201" s="96">
        <f t="shared" si="105"/>
        <v>1</v>
      </c>
      <c r="N3201" s="273"/>
    </row>
    <row r="3202" spans="2:14" x14ac:dyDescent="0.25">
      <c r="B3202" s="7"/>
      <c r="C3202" s="8"/>
      <c r="D3202" s="129"/>
      <c r="F3202" s="99"/>
      <c r="G3202" s="99"/>
      <c r="H3202" s="99"/>
      <c r="I3202" s="18"/>
      <c r="J3202" s="18"/>
      <c r="K3202" s="99">
        <f t="shared" si="106"/>
        <v>0</v>
      </c>
      <c r="M3202" s="96">
        <f t="shared" si="105"/>
        <v>1</v>
      </c>
      <c r="N3202" s="273"/>
    </row>
    <row r="3203" spans="2:14" x14ac:dyDescent="0.25">
      <c r="B3203" s="7"/>
      <c r="C3203" s="8"/>
      <c r="D3203" s="129"/>
      <c r="F3203" s="99"/>
      <c r="G3203" s="99"/>
      <c r="H3203" s="99"/>
      <c r="I3203" s="18"/>
      <c r="J3203" s="18"/>
      <c r="K3203" s="99">
        <f t="shared" si="106"/>
        <v>0</v>
      </c>
      <c r="M3203" s="96">
        <f t="shared" si="105"/>
        <v>1</v>
      </c>
      <c r="N3203" s="273"/>
    </row>
    <row r="3204" spans="2:14" x14ac:dyDescent="0.25">
      <c r="B3204" s="7"/>
      <c r="C3204" s="8"/>
      <c r="D3204" s="129"/>
      <c r="F3204" s="99"/>
      <c r="G3204" s="99"/>
      <c r="H3204" s="99"/>
      <c r="I3204" s="18"/>
      <c r="J3204" s="18"/>
      <c r="K3204" s="99">
        <f t="shared" si="106"/>
        <v>0</v>
      </c>
      <c r="M3204" s="96">
        <f t="shared" si="105"/>
        <v>1</v>
      </c>
      <c r="N3204" s="273"/>
    </row>
    <row r="3205" spans="2:14" x14ac:dyDescent="0.25">
      <c r="B3205" s="7"/>
      <c r="C3205" s="8"/>
      <c r="D3205" s="129"/>
      <c r="F3205" s="99"/>
      <c r="G3205" s="99"/>
      <c r="H3205" s="99"/>
      <c r="I3205" s="18"/>
      <c r="J3205" s="18"/>
      <c r="K3205" s="99">
        <f t="shared" si="106"/>
        <v>0</v>
      </c>
      <c r="M3205" s="96">
        <f t="shared" si="105"/>
        <v>1</v>
      </c>
      <c r="N3205" s="273"/>
    </row>
    <row r="3206" spans="2:14" x14ac:dyDescent="0.25">
      <c r="B3206" s="7"/>
      <c r="C3206" s="8"/>
      <c r="D3206" s="129"/>
      <c r="F3206" s="99"/>
      <c r="G3206" s="99"/>
      <c r="H3206" s="99"/>
      <c r="I3206" s="18"/>
      <c r="J3206" s="18"/>
      <c r="K3206" s="99">
        <f t="shared" si="106"/>
        <v>0</v>
      </c>
      <c r="M3206" s="96">
        <f t="shared" si="105"/>
        <v>1</v>
      </c>
      <c r="N3206" s="273"/>
    </row>
    <row r="3207" spans="2:14" x14ac:dyDescent="0.25">
      <c r="B3207" s="7"/>
      <c r="C3207" s="8"/>
      <c r="D3207" s="129"/>
      <c r="F3207" s="99"/>
      <c r="G3207" s="99"/>
      <c r="H3207" s="99"/>
      <c r="I3207" s="18"/>
      <c r="J3207" s="18"/>
      <c r="K3207" s="99">
        <f t="shared" si="106"/>
        <v>0</v>
      </c>
      <c r="M3207" s="96">
        <f t="shared" si="105"/>
        <v>1</v>
      </c>
      <c r="N3207" s="273"/>
    </row>
    <row r="3208" spans="2:14" x14ac:dyDescent="0.25">
      <c r="B3208" s="7"/>
      <c r="C3208" s="8"/>
      <c r="D3208" s="129"/>
      <c r="F3208" s="99"/>
      <c r="G3208" s="99"/>
      <c r="H3208" s="99"/>
      <c r="I3208" s="18"/>
      <c r="J3208" s="18"/>
      <c r="K3208" s="99">
        <f t="shared" si="106"/>
        <v>0</v>
      </c>
      <c r="M3208" s="96">
        <f t="shared" si="105"/>
        <v>1</v>
      </c>
      <c r="N3208" s="273"/>
    </row>
    <row r="3209" spans="2:14" x14ac:dyDescent="0.25">
      <c r="B3209" s="7"/>
      <c r="C3209" s="8"/>
      <c r="D3209" s="129"/>
      <c r="F3209" s="99"/>
      <c r="G3209" s="99"/>
      <c r="H3209" s="99"/>
      <c r="I3209" s="18"/>
      <c r="J3209" s="18"/>
      <c r="K3209" s="99">
        <f t="shared" si="106"/>
        <v>0</v>
      </c>
      <c r="M3209" s="96">
        <f t="shared" si="105"/>
        <v>1</v>
      </c>
      <c r="N3209" s="273"/>
    </row>
    <row r="3210" spans="2:14" x14ac:dyDescent="0.25">
      <c r="B3210" s="7"/>
      <c r="C3210" s="8"/>
      <c r="D3210" s="129"/>
      <c r="F3210" s="99"/>
      <c r="G3210" s="99"/>
      <c r="H3210" s="99"/>
      <c r="I3210" s="18"/>
      <c r="J3210" s="18"/>
      <c r="K3210" s="99">
        <f t="shared" si="106"/>
        <v>0</v>
      </c>
      <c r="M3210" s="96">
        <f t="shared" si="105"/>
        <v>1</v>
      </c>
      <c r="N3210" s="273"/>
    </row>
    <row r="3211" spans="2:14" x14ac:dyDescent="0.25">
      <c r="B3211" s="7"/>
      <c r="C3211" s="8"/>
      <c r="D3211" s="129"/>
      <c r="F3211" s="99"/>
      <c r="G3211" s="99"/>
      <c r="H3211" s="99"/>
      <c r="I3211" s="18"/>
      <c r="J3211" s="18"/>
      <c r="K3211" s="99">
        <f t="shared" si="106"/>
        <v>0</v>
      </c>
      <c r="M3211" s="96">
        <f t="shared" si="105"/>
        <v>1</v>
      </c>
      <c r="N3211" s="273"/>
    </row>
    <row r="3212" spans="2:14" x14ac:dyDescent="0.25">
      <c r="B3212" s="7"/>
      <c r="C3212" s="8"/>
      <c r="D3212" s="129"/>
      <c r="F3212" s="99"/>
      <c r="G3212" s="99"/>
      <c r="H3212" s="99"/>
      <c r="I3212" s="18"/>
      <c r="J3212" s="18"/>
      <c r="K3212" s="99">
        <f t="shared" si="106"/>
        <v>0</v>
      </c>
      <c r="M3212" s="96">
        <f t="shared" si="105"/>
        <v>1</v>
      </c>
      <c r="N3212" s="273"/>
    </row>
    <row r="3213" spans="2:14" x14ac:dyDescent="0.25">
      <c r="B3213" s="7"/>
      <c r="C3213" s="8"/>
      <c r="D3213" s="129"/>
      <c r="F3213" s="99"/>
      <c r="G3213" s="99"/>
      <c r="H3213" s="99"/>
      <c r="I3213" s="18"/>
      <c r="J3213" s="18"/>
      <c r="K3213" s="99">
        <f t="shared" si="106"/>
        <v>0</v>
      </c>
      <c r="M3213" s="96">
        <f t="shared" si="105"/>
        <v>1</v>
      </c>
      <c r="N3213" s="273"/>
    </row>
    <row r="3214" spans="2:14" x14ac:dyDescent="0.25">
      <c r="B3214" s="7"/>
      <c r="C3214" s="8"/>
      <c r="D3214" s="129"/>
      <c r="F3214" s="99"/>
      <c r="G3214" s="99"/>
      <c r="H3214" s="99"/>
      <c r="I3214" s="18"/>
      <c r="J3214" s="18"/>
      <c r="K3214" s="99">
        <f t="shared" si="106"/>
        <v>0</v>
      </c>
      <c r="M3214" s="96">
        <f t="shared" si="105"/>
        <v>1</v>
      </c>
      <c r="N3214" s="273"/>
    </row>
    <row r="3215" spans="2:14" x14ac:dyDescent="0.25">
      <c r="B3215" s="7"/>
      <c r="C3215" s="8"/>
      <c r="D3215" s="129"/>
      <c r="F3215" s="99"/>
      <c r="G3215" s="99"/>
      <c r="H3215" s="99"/>
      <c r="I3215" s="18"/>
      <c r="J3215" s="18"/>
      <c r="K3215" s="99">
        <f t="shared" si="106"/>
        <v>0</v>
      </c>
      <c r="M3215" s="96">
        <f t="shared" si="105"/>
        <v>1</v>
      </c>
      <c r="N3215" s="273"/>
    </row>
    <row r="3216" spans="2:14" x14ac:dyDescent="0.25">
      <c r="B3216" s="7"/>
      <c r="C3216" s="8"/>
      <c r="D3216" s="129"/>
      <c r="F3216" s="99"/>
      <c r="G3216" s="99"/>
      <c r="H3216" s="99"/>
      <c r="I3216" s="18"/>
      <c r="J3216" s="18"/>
      <c r="K3216" s="99">
        <f t="shared" si="106"/>
        <v>0</v>
      </c>
      <c r="M3216" s="96">
        <f t="shared" si="105"/>
        <v>1</v>
      </c>
      <c r="N3216" s="273"/>
    </row>
    <row r="3217" spans="2:14" x14ac:dyDescent="0.25">
      <c r="B3217" s="7"/>
      <c r="C3217" s="8"/>
      <c r="D3217" s="129"/>
      <c r="F3217" s="99"/>
      <c r="G3217" s="99"/>
      <c r="H3217" s="99"/>
      <c r="I3217" s="18"/>
      <c r="J3217" s="18"/>
      <c r="K3217" s="99">
        <f t="shared" si="106"/>
        <v>0</v>
      </c>
      <c r="M3217" s="96">
        <f t="shared" ref="M3217:M3280" si="107">UltimoDia(D3217)</f>
        <v>1</v>
      </c>
      <c r="N3217" s="273"/>
    </row>
    <row r="3218" spans="2:14" x14ac:dyDescent="0.25">
      <c r="B3218" s="7"/>
      <c r="C3218" s="8"/>
      <c r="D3218" s="129"/>
      <c r="F3218" s="99"/>
      <c r="G3218" s="99"/>
      <c r="H3218" s="99"/>
      <c r="I3218" s="18"/>
      <c r="J3218" s="18"/>
      <c r="K3218" s="99">
        <f t="shared" si="106"/>
        <v>0</v>
      </c>
      <c r="M3218" s="96">
        <f t="shared" si="107"/>
        <v>1</v>
      </c>
      <c r="N3218" s="273"/>
    </row>
    <row r="3219" spans="2:14" x14ac:dyDescent="0.25">
      <c r="B3219" s="7"/>
      <c r="C3219" s="8"/>
      <c r="D3219" s="129"/>
      <c r="F3219" s="99"/>
      <c r="G3219" s="99"/>
      <c r="H3219" s="99"/>
      <c r="I3219" s="18"/>
      <c r="J3219" s="18"/>
      <c r="K3219" s="99">
        <f t="shared" si="106"/>
        <v>0</v>
      </c>
      <c r="M3219" s="96">
        <f t="shared" si="107"/>
        <v>1</v>
      </c>
      <c r="N3219" s="273"/>
    </row>
    <row r="3220" spans="2:14" x14ac:dyDescent="0.25">
      <c r="B3220" s="7"/>
      <c r="C3220" s="8"/>
      <c r="D3220" s="129"/>
      <c r="F3220" s="99"/>
      <c r="G3220" s="99"/>
      <c r="H3220" s="99"/>
      <c r="I3220" s="18"/>
      <c r="J3220" s="18"/>
      <c r="K3220" s="99">
        <f t="shared" si="106"/>
        <v>0</v>
      </c>
      <c r="M3220" s="96">
        <f t="shared" si="107"/>
        <v>1</v>
      </c>
      <c r="N3220" s="273"/>
    </row>
    <row r="3221" spans="2:14" x14ac:dyDescent="0.25">
      <c r="B3221" s="7"/>
      <c r="C3221" s="8"/>
      <c r="D3221" s="129"/>
      <c r="F3221" s="99"/>
      <c r="G3221" s="99"/>
      <c r="H3221" s="99"/>
      <c r="I3221" s="18"/>
      <c r="J3221" s="18"/>
      <c r="K3221" s="99">
        <f t="shared" si="106"/>
        <v>0</v>
      </c>
      <c r="M3221" s="96">
        <f t="shared" si="107"/>
        <v>1</v>
      </c>
      <c r="N3221" s="273"/>
    </row>
    <row r="3222" spans="2:14" x14ac:dyDescent="0.25">
      <c r="B3222" s="7"/>
      <c r="C3222" s="8"/>
      <c r="D3222" s="129"/>
      <c r="F3222" s="99"/>
      <c r="G3222" s="99"/>
      <c r="H3222" s="99"/>
      <c r="I3222" s="18"/>
      <c r="J3222" s="18"/>
      <c r="K3222" s="99">
        <f t="shared" si="106"/>
        <v>0</v>
      </c>
      <c r="M3222" s="96">
        <f t="shared" si="107"/>
        <v>1</v>
      </c>
      <c r="N3222" s="273"/>
    </row>
    <row r="3223" spans="2:14" x14ac:dyDescent="0.25">
      <c r="B3223" s="7"/>
      <c r="C3223" s="8"/>
      <c r="D3223" s="129"/>
      <c r="F3223" s="99"/>
      <c r="G3223" s="99"/>
      <c r="H3223" s="99"/>
      <c r="I3223" s="18"/>
      <c r="J3223" s="18"/>
      <c r="K3223" s="99">
        <f t="shared" si="106"/>
        <v>0</v>
      </c>
      <c r="M3223" s="96">
        <f t="shared" si="107"/>
        <v>1</v>
      </c>
      <c r="N3223" s="273"/>
    </row>
    <row r="3224" spans="2:14" x14ac:dyDescent="0.25">
      <c r="B3224" s="7"/>
      <c r="C3224" s="8"/>
      <c r="D3224" s="129"/>
      <c r="F3224" s="99"/>
      <c r="G3224" s="99"/>
      <c r="H3224" s="99"/>
      <c r="I3224" s="18"/>
      <c r="J3224" s="18"/>
      <c r="K3224" s="99">
        <f t="shared" si="106"/>
        <v>0</v>
      </c>
      <c r="M3224" s="96">
        <f t="shared" si="107"/>
        <v>1</v>
      </c>
      <c r="N3224" s="273"/>
    </row>
    <row r="3225" spans="2:14" x14ac:dyDescent="0.25">
      <c r="B3225" s="7"/>
      <c r="C3225" s="8"/>
      <c r="D3225" s="129"/>
      <c r="F3225" s="99"/>
      <c r="G3225" s="99"/>
      <c r="H3225" s="99"/>
      <c r="I3225" s="18"/>
      <c r="J3225" s="18"/>
      <c r="K3225" s="99">
        <f t="shared" si="106"/>
        <v>0</v>
      </c>
      <c r="M3225" s="96">
        <f t="shared" si="107"/>
        <v>1</v>
      </c>
      <c r="N3225" s="273"/>
    </row>
    <row r="3226" spans="2:14" x14ac:dyDescent="0.25">
      <c r="B3226" s="7"/>
      <c r="C3226" s="8"/>
      <c r="D3226" s="129"/>
      <c r="F3226" s="99"/>
      <c r="G3226" s="99"/>
      <c r="H3226" s="99"/>
      <c r="I3226" s="18"/>
      <c r="J3226" s="18"/>
      <c r="K3226" s="99">
        <f t="shared" si="106"/>
        <v>0</v>
      </c>
      <c r="M3226" s="96">
        <f t="shared" si="107"/>
        <v>1</v>
      </c>
      <c r="N3226" s="273"/>
    </row>
    <row r="3227" spans="2:14" x14ac:dyDescent="0.25">
      <c r="B3227" s="7"/>
      <c r="C3227" s="8"/>
      <c r="D3227" s="129"/>
      <c r="F3227" s="99"/>
      <c r="G3227" s="99"/>
      <c r="H3227" s="99"/>
      <c r="I3227" s="18"/>
      <c r="J3227" s="18"/>
      <c r="K3227" s="99">
        <f t="shared" si="106"/>
        <v>0</v>
      </c>
      <c r="M3227" s="96">
        <f t="shared" si="107"/>
        <v>1</v>
      </c>
      <c r="N3227" s="273"/>
    </row>
    <row r="3228" spans="2:14" x14ac:dyDescent="0.25">
      <c r="B3228" s="7"/>
      <c r="C3228" s="8"/>
      <c r="D3228" s="129"/>
      <c r="F3228" s="99"/>
      <c r="G3228" s="99"/>
      <c r="H3228" s="99"/>
      <c r="I3228" s="18"/>
      <c r="J3228" s="18"/>
      <c r="K3228" s="99">
        <f t="shared" si="106"/>
        <v>0</v>
      </c>
      <c r="M3228" s="96">
        <f t="shared" si="107"/>
        <v>1</v>
      </c>
      <c r="N3228" s="273"/>
    </row>
    <row r="3229" spans="2:14" x14ac:dyDescent="0.25">
      <c r="B3229" s="7"/>
      <c r="C3229" s="8"/>
      <c r="D3229" s="129"/>
      <c r="F3229" s="99"/>
      <c r="G3229" s="99"/>
      <c r="H3229" s="99"/>
      <c r="I3229" s="18"/>
      <c r="J3229" s="18"/>
      <c r="K3229" s="99">
        <f t="shared" si="106"/>
        <v>0</v>
      </c>
      <c r="M3229" s="96">
        <f t="shared" si="107"/>
        <v>1</v>
      </c>
      <c r="N3229" s="273"/>
    </row>
    <row r="3230" spans="2:14" x14ac:dyDescent="0.25">
      <c r="B3230" s="7"/>
      <c r="C3230" s="8"/>
      <c r="D3230" s="129"/>
      <c r="F3230" s="99"/>
      <c r="G3230" s="99"/>
      <c r="H3230" s="99"/>
      <c r="I3230" s="18"/>
      <c r="J3230" s="18"/>
      <c r="K3230" s="99">
        <f t="shared" si="106"/>
        <v>0</v>
      </c>
      <c r="M3230" s="96">
        <f t="shared" si="107"/>
        <v>1</v>
      </c>
      <c r="N3230" s="273"/>
    </row>
    <row r="3231" spans="2:14" x14ac:dyDescent="0.25">
      <c r="B3231" s="7"/>
      <c r="C3231" s="8"/>
      <c r="D3231" s="129"/>
      <c r="F3231" s="99"/>
      <c r="G3231" s="99"/>
      <c r="H3231" s="99"/>
      <c r="I3231" s="18"/>
      <c r="J3231" s="18"/>
      <c r="K3231" s="99">
        <f t="shared" si="106"/>
        <v>0</v>
      </c>
      <c r="M3231" s="96">
        <f t="shared" si="107"/>
        <v>1</v>
      </c>
      <c r="N3231" s="273"/>
    </row>
    <row r="3232" spans="2:14" x14ac:dyDescent="0.25">
      <c r="B3232" s="7"/>
      <c r="C3232" s="8"/>
      <c r="D3232" s="129"/>
      <c r="F3232" s="99"/>
      <c r="G3232" s="99"/>
      <c r="H3232" s="99"/>
      <c r="I3232" s="18"/>
      <c r="J3232" s="18"/>
      <c r="K3232" s="99">
        <f t="shared" si="106"/>
        <v>0</v>
      </c>
      <c r="M3232" s="96">
        <f t="shared" si="107"/>
        <v>1</v>
      </c>
      <c r="N3232" s="273"/>
    </row>
    <row r="3233" spans="2:14" x14ac:dyDescent="0.25">
      <c r="B3233" s="7"/>
      <c r="C3233" s="8"/>
      <c r="D3233" s="129"/>
      <c r="F3233" s="99"/>
      <c r="G3233" s="99"/>
      <c r="H3233" s="99"/>
      <c r="I3233" s="18"/>
      <c r="J3233" s="18"/>
      <c r="K3233" s="99">
        <f t="shared" si="106"/>
        <v>0</v>
      </c>
      <c r="M3233" s="96">
        <f t="shared" si="107"/>
        <v>1</v>
      </c>
      <c r="N3233" s="273"/>
    </row>
    <row r="3234" spans="2:14" x14ac:dyDescent="0.25">
      <c r="B3234" s="7"/>
      <c r="C3234" s="8"/>
      <c r="D3234" s="129"/>
      <c r="F3234" s="99"/>
      <c r="G3234" s="99"/>
      <c r="H3234" s="99"/>
      <c r="I3234" s="18"/>
      <c r="J3234" s="18"/>
      <c r="K3234" s="99">
        <f t="shared" si="106"/>
        <v>0</v>
      </c>
      <c r="M3234" s="96">
        <f t="shared" si="107"/>
        <v>1</v>
      </c>
      <c r="N3234" s="273"/>
    </row>
    <row r="3235" spans="2:14" x14ac:dyDescent="0.25">
      <c r="B3235" s="7"/>
      <c r="C3235" s="8"/>
      <c r="D3235" s="129"/>
      <c r="F3235" s="99"/>
      <c r="G3235" s="99"/>
      <c r="H3235" s="99"/>
      <c r="I3235" s="18"/>
      <c r="J3235" s="18"/>
      <c r="K3235" s="99">
        <f t="shared" si="106"/>
        <v>0</v>
      </c>
      <c r="M3235" s="96">
        <f t="shared" si="107"/>
        <v>1</v>
      </c>
      <c r="N3235" s="273"/>
    </row>
    <row r="3236" spans="2:14" x14ac:dyDescent="0.25">
      <c r="B3236" s="7"/>
      <c r="C3236" s="8"/>
      <c r="D3236" s="129"/>
      <c r="F3236" s="99"/>
      <c r="G3236" s="99"/>
      <c r="H3236" s="99"/>
      <c r="I3236" s="18"/>
      <c r="J3236" s="18"/>
      <c r="K3236" s="99">
        <f t="shared" si="106"/>
        <v>0</v>
      </c>
      <c r="M3236" s="96">
        <f t="shared" si="107"/>
        <v>1</v>
      </c>
      <c r="N3236" s="273"/>
    </row>
    <row r="3237" spans="2:14" x14ac:dyDescent="0.25">
      <c r="B3237" s="7"/>
      <c r="C3237" s="8"/>
      <c r="D3237" s="129"/>
      <c r="F3237" s="99"/>
      <c r="G3237" s="99"/>
      <c r="H3237" s="99"/>
      <c r="I3237" s="18"/>
      <c r="J3237" s="18"/>
      <c r="K3237" s="99">
        <f t="shared" si="106"/>
        <v>0</v>
      </c>
      <c r="M3237" s="96">
        <f t="shared" si="107"/>
        <v>1</v>
      </c>
      <c r="N3237" s="273"/>
    </row>
    <row r="3238" spans="2:14" x14ac:dyDescent="0.25">
      <c r="B3238" s="7"/>
      <c r="C3238" s="8"/>
      <c r="D3238" s="129"/>
      <c r="F3238" s="99"/>
      <c r="G3238" s="99"/>
      <c r="H3238" s="99"/>
      <c r="I3238" s="18"/>
      <c r="J3238" s="18"/>
      <c r="K3238" s="99">
        <f t="shared" si="106"/>
        <v>0</v>
      </c>
      <c r="M3238" s="96">
        <f t="shared" si="107"/>
        <v>1</v>
      </c>
      <c r="N3238" s="273"/>
    </row>
    <row r="3239" spans="2:14" x14ac:dyDescent="0.25">
      <c r="B3239" s="7"/>
      <c r="C3239" s="8"/>
      <c r="D3239" s="129"/>
      <c r="F3239" s="99"/>
      <c r="G3239" s="99"/>
      <c r="H3239" s="99"/>
      <c r="I3239" s="18"/>
      <c r="J3239" s="18"/>
      <c r="K3239" s="99">
        <f t="shared" si="106"/>
        <v>0</v>
      </c>
      <c r="M3239" s="96">
        <f t="shared" si="107"/>
        <v>1</v>
      </c>
      <c r="N3239" s="273"/>
    </row>
    <row r="3240" spans="2:14" x14ac:dyDescent="0.25">
      <c r="B3240" s="7"/>
      <c r="C3240" s="8"/>
      <c r="D3240" s="129"/>
      <c r="F3240" s="99"/>
      <c r="G3240" s="99"/>
      <c r="H3240" s="99"/>
      <c r="I3240" s="18"/>
      <c r="J3240" s="18"/>
      <c r="K3240" s="99">
        <f t="shared" si="106"/>
        <v>0</v>
      </c>
      <c r="M3240" s="96">
        <f t="shared" si="107"/>
        <v>1</v>
      </c>
      <c r="N3240" s="273"/>
    </row>
    <row r="3241" spans="2:14" x14ac:dyDescent="0.25">
      <c r="B3241" s="7"/>
      <c r="C3241" s="8"/>
      <c r="D3241" s="129"/>
      <c r="F3241" s="99"/>
      <c r="G3241" s="99"/>
      <c r="H3241" s="99"/>
      <c r="I3241" s="18"/>
      <c r="J3241" s="18"/>
      <c r="K3241" s="99">
        <f t="shared" si="106"/>
        <v>0</v>
      </c>
      <c r="M3241" s="96">
        <f t="shared" si="107"/>
        <v>1</v>
      </c>
      <c r="N3241" s="273"/>
    </row>
    <row r="3242" spans="2:14" x14ac:dyDescent="0.25">
      <c r="B3242" s="7"/>
      <c r="C3242" s="8"/>
      <c r="D3242" s="129"/>
      <c r="F3242" s="99"/>
      <c r="G3242" s="99"/>
      <c r="H3242" s="99"/>
      <c r="I3242" s="18"/>
      <c r="J3242" s="18"/>
      <c r="K3242" s="99">
        <f t="shared" ref="K3242:K3305" si="108">IF(ctConta="",K3241+F3242,IF(I3242=ctConta,K3241+F3242,K3241))</f>
        <v>0</v>
      </c>
      <c r="M3242" s="96">
        <f t="shared" si="107"/>
        <v>1</v>
      </c>
      <c r="N3242" s="273"/>
    </row>
    <row r="3243" spans="2:14" x14ac:dyDescent="0.25">
      <c r="B3243" s="7"/>
      <c r="C3243" s="8"/>
      <c r="D3243" s="129"/>
      <c r="F3243" s="99"/>
      <c r="G3243" s="99"/>
      <c r="H3243" s="99"/>
      <c r="I3243" s="18"/>
      <c r="J3243" s="18"/>
      <c r="K3243" s="99">
        <f t="shared" si="108"/>
        <v>0</v>
      </c>
      <c r="M3243" s="96">
        <f t="shared" si="107"/>
        <v>1</v>
      </c>
      <c r="N3243" s="273"/>
    </row>
    <row r="3244" spans="2:14" x14ac:dyDescent="0.25">
      <c r="B3244" s="7"/>
      <c r="C3244" s="8"/>
      <c r="D3244" s="129"/>
      <c r="F3244" s="99"/>
      <c r="G3244" s="99"/>
      <c r="H3244" s="99"/>
      <c r="I3244" s="18"/>
      <c r="J3244" s="18"/>
      <c r="K3244" s="99">
        <f t="shared" si="108"/>
        <v>0</v>
      </c>
      <c r="M3244" s="96">
        <f t="shared" si="107"/>
        <v>1</v>
      </c>
      <c r="N3244" s="273"/>
    </row>
    <row r="3245" spans="2:14" x14ac:dyDescent="0.25">
      <c r="B3245" s="7"/>
      <c r="C3245" s="8"/>
      <c r="D3245" s="129"/>
      <c r="F3245" s="99"/>
      <c r="G3245" s="99"/>
      <c r="H3245" s="99"/>
      <c r="I3245" s="18"/>
      <c r="J3245" s="18"/>
      <c r="K3245" s="99">
        <f t="shared" si="108"/>
        <v>0</v>
      </c>
      <c r="M3245" s="96">
        <f t="shared" si="107"/>
        <v>1</v>
      </c>
      <c r="N3245" s="273"/>
    </row>
    <row r="3246" spans="2:14" x14ac:dyDescent="0.25">
      <c r="B3246" s="7"/>
      <c r="C3246" s="8"/>
      <c r="D3246" s="129"/>
      <c r="F3246" s="99"/>
      <c r="G3246" s="99"/>
      <c r="H3246" s="99"/>
      <c r="I3246" s="18"/>
      <c r="J3246" s="18"/>
      <c r="K3246" s="99">
        <f t="shared" si="108"/>
        <v>0</v>
      </c>
      <c r="M3246" s="96">
        <f t="shared" si="107"/>
        <v>1</v>
      </c>
      <c r="N3246" s="273"/>
    </row>
    <row r="3247" spans="2:14" x14ac:dyDescent="0.25">
      <c r="B3247" s="7"/>
      <c r="C3247" s="8"/>
      <c r="D3247" s="129"/>
      <c r="F3247" s="99"/>
      <c r="G3247" s="99"/>
      <c r="H3247" s="99"/>
      <c r="I3247" s="18"/>
      <c r="J3247" s="18"/>
      <c r="K3247" s="99">
        <f t="shared" si="108"/>
        <v>0</v>
      </c>
      <c r="M3247" s="96">
        <f t="shared" si="107"/>
        <v>1</v>
      </c>
      <c r="N3247" s="273"/>
    </row>
    <row r="3248" spans="2:14" x14ac:dyDescent="0.25">
      <c r="B3248" s="7"/>
      <c r="C3248" s="8"/>
      <c r="D3248" s="129"/>
      <c r="F3248" s="99"/>
      <c r="G3248" s="99"/>
      <c r="H3248" s="99"/>
      <c r="I3248" s="18"/>
      <c r="J3248" s="18"/>
      <c r="K3248" s="99">
        <f t="shared" si="108"/>
        <v>0</v>
      </c>
      <c r="M3248" s="96">
        <f t="shared" si="107"/>
        <v>1</v>
      </c>
      <c r="N3248" s="273"/>
    </row>
    <row r="3249" spans="2:14" x14ac:dyDescent="0.25">
      <c r="B3249" s="7"/>
      <c r="C3249" s="8"/>
      <c r="D3249" s="129"/>
      <c r="F3249" s="99"/>
      <c r="G3249" s="99"/>
      <c r="H3249" s="99"/>
      <c r="I3249" s="18"/>
      <c r="J3249" s="18"/>
      <c r="K3249" s="99">
        <f t="shared" si="108"/>
        <v>0</v>
      </c>
      <c r="M3249" s="96">
        <f t="shared" si="107"/>
        <v>1</v>
      </c>
      <c r="N3249" s="273"/>
    </row>
    <row r="3250" spans="2:14" x14ac:dyDescent="0.25">
      <c r="B3250" s="7"/>
      <c r="C3250" s="8"/>
      <c r="D3250" s="129"/>
      <c r="F3250" s="99"/>
      <c r="G3250" s="99"/>
      <c r="H3250" s="99"/>
      <c r="I3250" s="18"/>
      <c r="J3250" s="18"/>
      <c r="K3250" s="99">
        <f t="shared" si="108"/>
        <v>0</v>
      </c>
      <c r="M3250" s="96">
        <f t="shared" si="107"/>
        <v>1</v>
      </c>
      <c r="N3250" s="273"/>
    </row>
    <row r="3251" spans="2:14" x14ac:dyDescent="0.25">
      <c r="B3251" s="7"/>
      <c r="C3251" s="8"/>
      <c r="D3251" s="129"/>
      <c r="F3251" s="99"/>
      <c r="G3251" s="99"/>
      <c r="H3251" s="99"/>
      <c r="I3251" s="18"/>
      <c r="J3251" s="18"/>
      <c r="K3251" s="99">
        <f t="shared" si="108"/>
        <v>0</v>
      </c>
      <c r="M3251" s="96">
        <f t="shared" si="107"/>
        <v>1</v>
      </c>
      <c r="N3251" s="273"/>
    </row>
    <row r="3252" spans="2:14" x14ac:dyDescent="0.25">
      <c r="B3252" s="7"/>
      <c r="C3252" s="8"/>
      <c r="D3252" s="129"/>
      <c r="F3252" s="99"/>
      <c r="G3252" s="99"/>
      <c r="H3252" s="99"/>
      <c r="I3252" s="18"/>
      <c r="J3252" s="18"/>
      <c r="K3252" s="99">
        <f t="shared" si="108"/>
        <v>0</v>
      </c>
      <c r="M3252" s="96">
        <f t="shared" si="107"/>
        <v>1</v>
      </c>
      <c r="N3252" s="273"/>
    </row>
    <row r="3253" spans="2:14" x14ac:dyDescent="0.25">
      <c r="B3253" s="7"/>
      <c r="C3253" s="8"/>
      <c r="D3253" s="129"/>
      <c r="F3253" s="99"/>
      <c r="G3253" s="99"/>
      <c r="H3253" s="99"/>
      <c r="I3253" s="18"/>
      <c r="J3253" s="18"/>
      <c r="K3253" s="99">
        <f t="shared" si="108"/>
        <v>0</v>
      </c>
      <c r="M3253" s="96">
        <f t="shared" si="107"/>
        <v>1</v>
      </c>
      <c r="N3253" s="273"/>
    </row>
    <row r="3254" spans="2:14" x14ac:dyDescent="0.25">
      <c r="B3254" s="7"/>
      <c r="C3254" s="8"/>
      <c r="D3254" s="129"/>
      <c r="F3254" s="99"/>
      <c r="G3254" s="99"/>
      <c r="H3254" s="99"/>
      <c r="I3254" s="18"/>
      <c r="J3254" s="18"/>
      <c r="K3254" s="99">
        <f t="shared" si="108"/>
        <v>0</v>
      </c>
      <c r="M3254" s="96">
        <f t="shared" si="107"/>
        <v>1</v>
      </c>
      <c r="N3254" s="273"/>
    </row>
    <row r="3255" spans="2:14" x14ac:dyDescent="0.25">
      <c r="B3255" s="7"/>
      <c r="C3255" s="8"/>
      <c r="D3255" s="129"/>
      <c r="F3255" s="99"/>
      <c r="G3255" s="99"/>
      <c r="H3255" s="99"/>
      <c r="I3255" s="18"/>
      <c r="J3255" s="18"/>
      <c r="K3255" s="99">
        <f t="shared" si="108"/>
        <v>0</v>
      </c>
      <c r="M3255" s="96">
        <f t="shared" si="107"/>
        <v>1</v>
      </c>
      <c r="N3255" s="273"/>
    </row>
    <row r="3256" spans="2:14" x14ac:dyDescent="0.25">
      <c r="B3256" s="7"/>
      <c r="C3256" s="8"/>
      <c r="D3256" s="129"/>
      <c r="F3256" s="99"/>
      <c r="G3256" s="99"/>
      <c r="H3256" s="99"/>
      <c r="I3256" s="18"/>
      <c r="J3256" s="18"/>
      <c r="K3256" s="99">
        <f t="shared" si="108"/>
        <v>0</v>
      </c>
      <c r="M3256" s="96">
        <f t="shared" si="107"/>
        <v>1</v>
      </c>
      <c r="N3256" s="273"/>
    </row>
    <row r="3257" spans="2:14" x14ac:dyDescent="0.25">
      <c r="B3257" s="7"/>
      <c r="C3257" s="8"/>
      <c r="D3257" s="129"/>
      <c r="F3257" s="99"/>
      <c r="G3257" s="99"/>
      <c r="H3257" s="99"/>
      <c r="I3257" s="18"/>
      <c r="J3257" s="18"/>
      <c r="K3257" s="99">
        <f t="shared" si="108"/>
        <v>0</v>
      </c>
      <c r="M3257" s="96">
        <f t="shared" si="107"/>
        <v>1</v>
      </c>
      <c r="N3257" s="273"/>
    </row>
    <row r="3258" spans="2:14" x14ac:dyDescent="0.25">
      <c r="B3258" s="7"/>
      <c r="C3258" s="8"/>
      <c r="D3258" s="129"/>
      <c r="F3258" s="99"/>
      <c r="G3258" s="99"/>
      <c r="H3258" s="99"/>
      <c r="I3258" s="18"/>
      <c r="J3258" s="18"/>
      <c r="K3258" s="99">
        <f t="shared" si="108"/>
        <v>0</v>
      </c>
      <c r="M3258" s="96">
        <f t="shared" si="107"/>
        <v>1</v>
      </c>
      <c r="N3258" s="273"/>
    </row>
    <row r="3259" spans="2:14" x14ac:dyDescent="0.25">
      <c r="B3259" s="7"/>
      <c r="C3259" s="8"/>
      <c r="D3259" s="129"/>
      <c r="F3259" s="99"/>
      <c r="G3259" s="99"/>
      <c r="H3259" s="99"/>
      <c r="I3259" s="18"/>
      <c r="J3259" s="18"/>
      <c r="K3259" s="99">
        <f t="shared" si="108"/>
        <v>0</v>
      </c>
      <c r="M3259" s="96">
        <f t="shared" si="107"/>
        <v>1</v>
      </c>
      <c r="N3259" s="273"/>
    </row>
    <row r="3260" spans="2:14" x14ac:dyDescent="0.25">
      <c r="B3260" s="7"/>
      <c r="C3260" s="8"/>
      <c r="D3260" s="129"/>
      <c r="F3260" s="99"/>
      <c r="G3260" s="99"/>
      <c r="H3260" s="99"/>
      <c r="I3260" s="18"/>
      <c r="J3260" s="18"/>
      <c r="K3260" s="99">
        <f t="shared" si="108"/>
        <v>0</v>
      </c>
      <c r="M3260" s="96">
        <f t="shared" si="107"/>
        <v>1</v>
      </c>
      <c r="N3260" s="273"/>
    </row>
    <row r="3261" spans="2:14" x14ac:dyDescent="0.25">
      <c r="B3261" s="7"/>
      <c r="C3261" s="8"/>
      <c r="D3261" s="129"/>
      <c r="F3261" s="99"/>
      <c r="G3261" s="99"/>
      <c r="H3261" s="99"/>
      <c r="I3261" s="18"/>
      <c r="J3261" s="18"/>
      <c r="K3261" s="99">
        <f t="shared" si="108"/>
        <v>0</v>
      </c>
      <c r="M3261" s="96">
        <f t="shared" si="107"/>
        <v>1</v>
      </c>
      <c r="N3261" s="273"/>
    </row>
    <row r="3262" spans="2:14" x14ac:dyDescent="0.25">
      <c r="B3262" s="7"/>
      <c r="C3262" s="8"/>
      <c r="D3262" s="129"/>
      <c r="F3262" s="99"/>
      <c r="G3262" s="99"/>
      <c r="H3262" s="99"/>
      <c r="I3262" s="18"/>
      <c r="J3262" s="18"/>
      <c r="K3262" s="99">
        <f t="shared" si="108"/>
        <v>0</v>
      </c>
      <c r="M3262" s="96">
        <f t="shared" si="107"/>
        <v>1</v>
      </c>
      <c r="N3262" s="273"/>
    </row>
    <row r="3263" spans="2:14" x14ac:dyDescent="0.25">
      <c r="B3263" s="7"/>
      <c r="C3263" s="8"/>
      <c r="D3263" s="129"/>
      <c r="F3263" s="99"/>
      <c r="G3263" s="99"/>
      <c r="H3263" s="99"/>
      <c r="I3263" s="18"/>
      <c r="J3263" s="18"/>
      <c r="K3263" s="99">
        <f t="shared" si="108"/>
        <v>0</v>
      </c>
      <c r="M3263" s="96">
        <f t="shared" si="107"/>
        <v>1</v>
      </c>
      <c r="N3263" s="273"/>
    </row>
    <row r="3264" spans="2:14" x14ac:dyDescent="0.25">
      <c r="B3264" s="7"/>
      <c r="C3264" s="8"/>
      <c r="D3264" s="129"/>
      <c r="F3264" s="99"/>
      <c r="G3264" s="99"/>
      <c r="H3264" s="99"/>
      <c r="I3264" s="18"/>
      <c r="J3264" s="18"/>
      <c r="K3264" s="99">
        <f t="shared" si="108"/>
        <v>0</v>
      </c>
      <c r="M3264" s="96">
        <f t="shared" si="107"/>
        <v>1</v>
      </c>
      <c r="N3264" s="273"/>
    </row>
    <row r="3265" spans="2:14" x14ac:dyDescent="0.25">
      <c r="B3265" s="7"/>
      <c r="C3265" s="8"/>
      <c r="D3265" s="129"/>
      <c r="F3265" s="99"/>
      <c r="G3265" s="99"/>
      <c r="H3265" s="99"/>
      <c r="I3265" s="18"/>
      <c r="J3265" s="18"/>
      <c r="K3265" s="99">
        <f t="shared" si="108"/>
        <v>0</v>
      </c>
      <c r="M3265" s="96">
        <f t="shared" si="107"/>
        <v>1</v>
      </c>
      <c r="N3265" s="273"/>
    </row>
    <row r="3266" spans="2:14" x14ac:dyDescent="0.25">
      <c r="B3266" s="7"/>
      <c r="C3266" s="8"/>
      <c r="D3266" s="129"/>
      <c r="F3266" s="99"/>
      <c r="G3266" s="99"/>
      <c r="H3266" s="99"/>
      <c r="I3266" s="18"/>
      <c r="J3266" s="18"/>
      <c r="K3266" s="99">
        <f t="shared" si="108"/>
        <v>0</v>
      </c>
      <c r="M3266" s="96">
        <f t="shared" si="107"/>
        <v>1</v>
      </c>
      <c r="N3266" s="273"/>
    </row>
    <row r="3267" spans="2:14" x14ac:dyDescent="0.25">
      <c r="B3267" s="7"/>
      <c r="C3267" s="8"/>
      <c r="D3267" s="129"/>
      <c r="F3267" s="99"/>
      <c r="G3267" s="99"/>
      <c r="H3267" s="99"/>
      <c r="I3267" s="18"/>
      <c r="J3267" s="18"/>
      <c r="K3267" s="99">
        <f t="shared" si="108"/>
        <v>0</v>
      </c>
      <c r="M3267" s="96">
        <f t="shared" si="107"/>
        <v>1</v>
      </c>
      <c r="N3267" s="273"/>
    </row>
    <row r="3268" spans="2:14" x14ac:dyDescent="0.25">
      <c r="B3268" s="7"/>
      <c r="C3268" s="8"/>
      <c r="D3268" s="129"/>
      <c r="F3268" s="99"/>
      <c r="G3268" s="99"/>
      <c r="H3268" s="99"/>
      <c r="I3268" s="18"/>
      <c r="J3268" s="18"/>
      <c r="K3268" s="99">
        <f t="shared" si="108"/>
        <v>0</v>
      </c>
      <c r="M3268" s="96">
        <f t="shared" si="107"/>
        <v>1</v>
      </c>
      <c r="N3268" s="273"/>
    </row>
    <row r="3269" spans="2:14" x14ac:dyDescent="0.25">
      <c r="B3269" s="7"/>
      <c r="C3269" s="8"/>
      <c r="D3269" s="129"/>
      <c r="F3269" s="99"/>
      <c r="G3269" s="99"/>
      <c r="H3269" s="99"/>
      <c r="I3269" s="18"/>
      <c r="J3269" s="18"/>
      <c r="K3269" s="99">
        <f t="shared" si="108"/>
        <v>0</v>
      </c>
      <c r="M3269" s="96">
        <f t="shared" si="107"/>
        <v>1</v>
      </c>
      <c r="N3269" s="273"/>
    </row>
    <row r="3270" spans="2:14" x14ac:dyDescent="0.25">
      <c r="B3270" s="7"/>
      <c r="C3270" s="8"/>
      <c r="D3270" s="129"/>
      <c r="F3270" s="99"/>
      <c r="G3270" s="99"/>
      <c r="H3270" s="99"/>
      <c r="I3270" s="18"/>
      <c r="J3270" s="18"/>
      <c r="K3270" s="99">
        <f t="shared" si="108"/>
        <v>0</v>
      </c>
      <c r="M3270" s="96">
        <f t="shared" si="107"/>
        <v>1</v>
      </c>
      <c r="N3270" s="273"/>
    </row>
    <row r="3271" spans="2:14" x14ac:dyDescent="0.25">
      <c r="B3271" s="7"/>
      <c r="C3271" s="8"/>
      <c r="D3271" s="129"/>
      <c r="F3271" s="99"/>
      <c r="G3271" s="99"/>
      <c r="H3271" s="99"/>
      <c r="I3271" s="18"/>
      <c r="J3271" s="18"/>
      <c r="K3271" s="99">
        <f t="shared" si="108"/>
        <v>0</v>
      </c>
      <c r="M3271" s="96">
        <f t="shared" si="107"/>
        <v>1</v>
      </c>
      <c r="N3271" s="273"/>
    </row>
    <row r="3272" spans="2:14" x14ac:dyDescent="0.25">
      <c r="B3272" s="7"/>
      <c r="C3272" s="8"/>
      <c r="D3272" s="129"/>
      <c r="F3272" s="99"/>
      <c r="G3272" s="99"/>
      <c r="H3272" s="99"/>
      <c r="I3272" s="18"/>
      <c r="J3272" s="18"/>
      <c r="K3272" s="99">
        <f t="shared" si="108"/>
        <v>0</v>
      </c>
      <c r="M3272" s="96">
        <f t="shared" si="107"/>
        <v>1</v>
      </c>
      <c r="N3272" s="273"/>
    </row>
    <row r="3273" spans="2:14" x14ac:dyDescent="0.25">
      <c r="B3273" s="7"/>
      <c r="C3273" s="8"/>
      <c r="D3273" s="129"/>
      <c r="F3273" s="99"/>
      <c r="G3273" s="99"/>
      <c r="H3273" s="99"/>
      <c r="I3273" s="18"/>
      <c r="J3273" s="18"/>
      <c r="K3273" s="99">
        <f t="shared" si="108"/>
        <v>0</v>
      </c>
      <c r="M3273" s="96">
        <f t="shared" si="107"/>
        <v>1</v>
      </c>
      <c r="N3273" s="273"/>
    </row>
    <row r="3274" spans="2:14" x14ac:dyDescent="0.25">
      <c r="B3274" s="7"/>
      <c r="C3274" s="8"/>
      <c r="D3274" s="129"/>
      <c r="F3274" s="99"/>
      <c r="G3274" s="99"/>
      <c r="H3274" s="99"/>
      <c r="I3274" s="18"/>
      <c r="J3274" s="18"/>
      <c r="K3274" s="99">
        <f t="shared" si="108"/>
        <v>0</v>
      </c>
      <c r="M3274" s="96">
        <f t="shared" si="107"/>
        <v>1</v>
      </c>
      <c r="N3274" s="273"/>
    </row>
    <row r="3275" spans="2:14" x14ac:dyDescent="0.25">
      <c r="B3275" s="7"/>
      <c r="C3275" s="8"/>
      <c r="D3275" s="129"/>
      <c r="F3275" s="99"/>
      <c r="G3275" s="99"/>
      <c r="H3275" s="99"/>
      <c r="I3275" s="18"/>
      <c r="J3275" s="18"/>
      <c r="K3275" s="99">
        <f t="shared" si="108"/>
        <v>0</v>
      </c>
      <c r="M3275" s="96">
        <f t="shared" si="107"/>
        <v>1</v>
      </c>
      <c r="N3275" s="273"/>
    </row>
    <row r="3276" spans="2:14" x14ac:dyDescent="0.25">
      <c r="B3276" s="7"/>
      <c r="C3276" s="8"/>
      <c r="D3276" s="129"/>
      <c r="F3276" s="99"/>
      <c r="G3276" s="99"/>
      <c r="H3276" s="99"/>
      <c r="I3276" s="18"/>
      <c r="J3276" s="18"/>
      <c r="K3276" s="99">
        <f t="shared" si="108"/>
        <v>0</v>
      </c>
      <c r="M3276" s="96">
        <f t="shared" si="107"/>
        <v>1</v>
      </c>
      <c r="N3276" s="273"/>
    </row>
    <row r="3277" spans="2:14" x14ac:dyDescent="0.25">
      <c r="B3277" s="7"/>
      <c r="C3277" s="8"/>
      <c r="D3277" s="129"/>
      <c r="F3277" s="99"/>
      <c r="G3277" s="99"/>
      <c r="H3277" s="99"/>
      <c r="I3277" s="18"/>
      <c r="J3277" s="18"/>
      <c r="K3277" s="99">
        <f t="shared" si="108"/>
        <v>0</v>
      </c>
      <c r="M3277" s="96">
        <f t="shared" si="107"/>
        <v>1</v>
      </c>
      <c r="N3277" s="273"/>
    </row>
    <row r="3278" spans="2:14" x14ac:dyDescent="0.25">
      <c r="B3278" s="7"/>
      <c r="C3278" s="8"/>
      <c r="D3278" s="129"/>
      <c r="F3278" s="99"/>
      <c r="G3278" s="99"/>
      <c r="H3278" s="99"/>
      <c r="I3278" s="18"/>
      <c r="J3278" s="18"/>
      <c r="K3278" s="99">
        <f t="shared" si="108"/>
        <v>0</v>
      </c>
      <c r="M3278" s="96">
        <f t="shared" si="107"/>
        <v>1</v>
      </c>
      <c r="N3278" s="273"/>
    </row>
    <row r="3279" spans="2:14" x14ac:dyDescent="0.25">
      <c r="B3279" s="7"/>
      <c r="C3279" s="8"/>
      <c r="D3279" s="129"/>
      <c r="F3279" s="99"/>
      <c r="G3279" s="99"/>
      <c r="H3279" s="99"/>
      <c r="I3279" s="18"/>
      <c r="J3279" s="18"/>
      <c r="K3279" s="99">
        <f t="shared" si="108"/>
        <v>0</v>
      </c>
      <c r="M3279" s="96">
        <f t="shared" si="107"/>
        <v>1</v>
      </c>
      <c r="N3279" s="273"/>
    </row>
    <row r="3280" spans="2:14" x14ac:dyDescent="0.25">
      <c r="B3280" s="7"/>
      <c r="C3280" s="8"/>
      <c r="D3280" s="129"/>
      <c r="F3280" s="99"/>
      <c r="G3280" s="99"/>
      <c r="H3280" s="99"/>
      <c r="I3280" s="18"/>
      <c r="J3280" s="18"/>
      <c r="K3280" s="99">
        <f t="shared" si="108"/>
        <v>0</v>
      </c>
      <c r="M3280" s="96">
        <f t="shared" si="107"/>
        <v>1</v>
      </c>
      <c r="N3280" s="273"/>
    </row>
    <row r="3281" spans="2:14" x14ac:dyDescent="0.25">
      <c r="B3281" s="7"/>
      <c r="C3281" s="8"/>
      <c r="D3281" s="129"/>
      <c r="F3281" s="99"/>
      <c r="G3281" s="99"/>
      <c r="H3281" s="99"/>
      <c r="I3281" s="18"/>
      <c r="J3281" s="18"/>
      <c r="K3281" s="99">
        <f t="shared" si="108"/>
        <v>0</v>
      </c>
      <c r="M3281" s="96">
        <f t="shared" ref="M3281:M3344" si="109">UltimoDia(D3281)</f>
        <v>1</v>
      </c>
      <c r="N3281" s="273"/>
    </row>
    <row r="3282" spans="2:14" x14ac:dyDescent="0.25">
      <c r="B3282" s="7"/>
      <c r="C3282" s="8"/>
      <c r="D3282" s="129"/>
      <c r="F3282" s="99"/>
      <c r="G3282" s="99"/>
      <c r="H3282" s="99"/>
      <c r="I3282" s="18"/>
      <c r="J3282" s="18"/>
      <c r="K3282" s="99">
        <f t="shared" si="108"/>
        <v>0</v>
      </c>
      <c r="M3282" s="96">
        <f t="shared" si="109"/>
        <v>1</v>
      </c>
      <c r="N3282" s="273"/>
    </row>
    <row r="3283" spans="2:14" x14ac:dyDescent="0.25">
      <c r="B3283" s="7"/>
      <c r="C3283" s="8"/>
      <c r="D3283" s="129"/>
      <c r="F3283" s="99"/>
      <c r="G3283" s="99"/>
      <c r="H3283" s="99"/>
      <c r="I3283" s="18"/>
      <c r="J3283" s="18"/>
      <c r="K3283" s="99">
        <f t="shared" si="108"/>
        <v>0</v>
      </c>
      <c r="M3283" s="96">
        <f t="shared" si="109"/>
        <v>1</v>
      </c>
      <c r="N3283" s="273"/>
    </row>
    <row r="3284" spans="2:14" x14ac:dyDescent="0.25">
      <c r="B3284" s="7"/>
      <c r="C3284" s="8"/>
      <c r="D3284" s="129"/>
      <c r="F3284" s="99"/>
      <c r="G3284" s="99"/>
      <c r="H3284" s="99"/>
      <c r="I3284" s="18"/>
      <c r="J3284" s="18"/>
      <c r="K3284" s="99">
        <f t="shared" si="108"/>
        <v>0</v>
      </c>
      <c r="M3284" s="96">
        <f t="shared" si="109"/>
        <v>1</v>
      </c>
      <c r="N3284" s="273"/>
    </row>
    <row r="3285" spans="2:14" x14ac:dyDescent="0.25">
      <c r="B3285" s="7"/>
      <c r="C3285" s="8"/>
      <c r="D3285" s="129"/>
      <c r="F3285" s="99"/>
      <c r="G3285" s="99"/>
      <c r="H3285" s="99"/>
      <c r="I3285" s="18"/>
      <c r="J3285" s="18"/>
      <c r="K3285" s="99">
        <f t="shared" si="108"/>
        <v>0</v>
      </c>
      <c r="M3285" s="96">
        <f t="shared" si="109"/>
        <v>1</v>
      </c>
      <c r="N3285" s="273"/>
    </row>
    <row r="3286" spans="2:14" x14ac:dyDescent="0.25">
      <c r="B3286" s="7"/>
      <c r="C3286" s="8"/>
      <c r="D3286" s="129"/>
      <c r="F3286" s="99"/>
      <c r="G3286" s="99"/>
      <c r="H3286" s="99"/>
      <c r="I3286" s="18"/>
      <c r="J3286" s="18"/>
      <c r="K3286" s="99">
        <f t="shared" si="108"/>
        <v>0</v>
      </c>
      <c r="M3286" s="96">
        <f t="shared" si="109"/>
        <v>1</v>
      </c>
      <c r="N3286" s="273"/>
    </row>
    <row r="3287" spans="2:14" x14ac:dyDescent="0.25">
      <c r="B3287" s="7"/>
      <c r="C3287" s="8"/>
      <c r="D3287" s="129"/>
      <c r="F3287" s="99"/>
      <c r="G3287" s="99"/>
      <c r="H3287" s="99"/>
      <c r="I3287" s="18"/>
      <c r="J3287" s="18"/>
      <c r="K3287" s="99">
        <f t="shared" si="108"/>
        <v>0</v>
      </c>
      <c r="M3287" s="96">
        <f t="shared" si="109"/>
        <v>1</v>
      </c>
      <c r="N3287" s="273"/>
    </row>
    <row r="3288" spans="2:14" x14ac:dyDescent="0.25">
      <c r="B3288" s="7"/>
      <c r="C3288" s="8"/>
      <c r="D3288" s="129"/>
      <c r="F3288" s="99"/>
      <c r="G3288" s="99"/>
      <c r="H3288" s="99"/>
      <c r="I3288" s="18"/>
      <c r="J3288" s="18"/>
      <c r="K3288" s="99">
        <f t="shared" si="108"/>
        <v>0</v>
      </c>
      <c r="M3288" s="96">
        <f t="shared" si="109"/>
        <v>1</v>
      </c>
      <c r="N3288" s="273"/>
    </row>
    <row r="3289" spans="2:14" x14ac:dyDescent="0.25">
      <c r="B3289" s="7"/>
      <c r="C3289" s="8"/>
      <c r="D3289" s="129"/>
      <c r="F3289" s="99"/>
      <c r="G3289" s="99"/>
      <c r="H3289" s="99"/>
      <c r="I3289" s="18"/>
      <c r="J3289" s="18"/>
      <c r="K3289" s="99">
        <f t="shared" si="108"/>
        <v>0</v>
      </c>
      <c r="M3289" s="96">
        <f t="shared" si="109"/>
        <v>1</v>
      </c>
      <c r="N3289" s="273"/>
    </row>
    <row r="3290" spans="2:14" x14ac:dyDescent="0.25">
      <c r="B3290" s="7"/>
      <c r="C3290" s="8"/>
      <c r="D3290" s="129"/>
      <c r="F3290" s="99"/>
      <c r="G3290" s="99"/>
      <c r="H3290" s="99"/>
      <c r="I3290" s="18"/>
      <c r="J3290" s="18"/>
      <c r="K3290" s="99">
        <f t="shared" si="108"/>
        <v>0</v>
      </c>
      <c r="M3290" s="96">
        <f t="shared" si="109"/>
        <v>1</v>
      </c>
      <c r="N3290" s="273"/>
    </row>
    <row r="3291" spans="2:14" x14ac:dyDescent="0.25">
      <c r="B3291" s="7"/>
      <c r="C3291" s="8"/>
      <c r="D3291" s="129"/>
      <c r="F3291" s="99"/>
      <c r="G3291" s="99"/>
      <c r="H3291" s="99"/>
      <c r="I3291" s="18"/>
      <c r="J3291" s="18"/>
      <c r="K3291" s="99">
        <f t="shared" si="108"/>
        <v>0</v>
      </c>
      <c r="M3291" s="96">
        <f t="shared" si="109"/>
        <v>1</v>
      </c>
      <c r="N3291" s="273"/>
    </row>
    <row r="3292" spans="2:14" x14ac:dyDescent="0.25">
      <c r="B3292" s="7"/>
      <c r="C3292" s="8"/>
      <c r="D3292" s="129"/>
      <c r="F3292" s="99"/>
      <c r="G3292" s="99"/>
      <c r="H3292" s="99"/>
      <c r="I3292" s="18"/>
      <c r="J3292" s="18"/>
      <c r="K3292" s="99">
        <f t="shared" si="108"/>
        <v>0</v>
      </c>
      <c r="M3292" s="96">
        <f t="shared" si="109"/>
        <v>1</v>
      </c>
      <c r="N3292" s="273"/>
    </row>
    <row r="3293" spans="2:14" x14ac:dyDescent="0.25">
      <c r="B3293" s="7"/>
      <c r="C3293" s="8"/>
      <c r="D3293" s="129"/>
      <c r="F3293" s="99"/>
      <c r="G3293" s="99"/>
      <c r="H3293" s="99"/>
      <c r="I3293" s="18"/>
      <c r="J3293" s="18"/>
      <c r="K3293" s="99">
        <f t="shared" si="108"/>
        <v>0</v>
      </c>
      <c r="M3293" s="96">
        <f t="shared" si="109"/>
        <v>1</v>
      </c>
      <c r="N3293" s="273"/>
    </row>
    <row r="3294" spans="2:14" x14ac:dyDescent="0.25">
      <c r="B3294" s="7"/>
      <c r="C3294" s="8"/>
      <c r="D3294" s="129"/>
      <c r="F3294" s="99"/>
      <c r="G3294" s="99"/>
      <c r="H3294" s="99"/>
      <c r="I3294" s="18"/>
      <c r="J3294" s="18"/>
      <c r="K3294" s="99">
        <f t="shared" si="108"/>
        <v>0</v>
      </c>
      <c r="M3294" s="96">
        <f t="shared" si="109"/>
        <v>1</v>
      </c>
      <c r="N3294" s="273"/>
    </row>
    <row r="3295" spans="2:14" x14ac:dyDescent="0.25">
      <c r="B3295" s="7"/>
      <c r="C3295" s="8"/>
      <c r="D3295" s="129"/>
      <c r="F3295" s="99"/>
      <c r="G3295" s="99"/>
      <c r="H3295" s="99"/>
      <c r="I3295" s="18"/>
      <c r="J3295" s="18"/>
      <c r="K3295" s="99">
        <f t="shared" si="108"/>
        <v>0</v>
      </c>
      <c r="M3295" s="96">
        <f t="shared" si="109"/>
        <v>1</v>
      </c>
      <c r="N3295" s="273"/>
    </row>
    <row r="3296" spans="2:14" x14ac:dyDescent="0.25">
      <c r="B3296" s="7"/>
      <c r="C3296" s="8"/>
      <c r="D3296" s="129"/>
      <c r="F3296" s="99"/>
      <c r="G3296" s="99"/>
      <c r="H3296" s="99"/>
      <c r="I3296" s="18"/>
      <c r="J3296" s="18"/>
      <c r="K3296" s="99">
        <f t="shared" si="108"/>
        <v>0</v>
      </c>
      <c r="M3296" s="96">
        <f t="shared" si="109"/>
        <v>1</v>
      </c>
      <c r="N3296" s="273"/>
    </row>
    <row r="3297" spans="2:14" x14ac:dyDescent="0.25">
      <c r="B3297" s="7"/>
      <c r="C3297" s="8"/>
      <c r="D3297" s="129"/>
      <c r="F3297" s="99"/>
      <c r="G3297" s="99"/>
      <c r="H3297" s="99"/>
      <c r="I3297" s="18"/>
      <c r="J3297" s="18"/>
      <c r="K3297" s="99">
        <f t="shared" si="108"/>
        <v>0</v>
      </c>
      <c r="M3297" s="96">
        <f t="shared" si="109"/>
        <v>1</v>
      </c>
      <c r="N3297" s="273"/>
    </row>
    <row r="3298" spans="2:14" x14ac:dyDescent="0.25">
      <c r="B3298" s="7"/>
      <c r="C3298" s="8"/>
      <c r="D3298" s="129"/>
      <c r="F3298" s="99"/>
      <c r="G3298" s="99"/>
      <c r="H3298" s="99"/>
      <c r="I3298" s="18"/>
      <c r="J3298" s="18"/>
      <c r="K3298" s="99">
        <f t="shared" si="108"/>
        <v>0</v>
      </c>
      <c r="M3298" s="96">
        <f t="shared" si="109"/>
        <v>1</v>
      </c>
      <c r="N3298" s="273"/>
    </row>
    <row r="3299" spans="2:14" x14ac:dyDescent="0.25">
      <c r="B3299" s="7"/>
      <c r="C3299" s="8"/>
      <c r="D3299" s="129"/>
      <c r="F3299" s="99"/>
      <c r="G3299" s="99"/>
      <c r="H3299" s="99"/>
      <c r="I3299" s="18"/>
      <c r="J3299" s="18"/>
      <c r="K3299" s="99">
        <f t="shared" si="108"/>
        <v>0</v>
      </c>
      <c r="M3299" s="96">
        <f t="shared" si="109"/>
        <v>1</v>
      </c>
      <c r="N3299" s="273"/>
    </row>
    <row r="3300" spans="2:14" x14ac:dyDescent="0.25">
      <c r="B3300" s="7"/>
      <c r="C3300" s="8"/>
      <c r="D3300" s="129"/>
      <c r="F3300" s="99"/>
      <c r="G3300" s="99"/>
      <c r="H3300" s="99"/>
      <c r="I3300" s="18"/>
      <c r="J3300" s="18"/>
      <c r="K3300" s="99">
        <f t="shared" si="108"/>
        <v>0</v>
      </c>
      <c r="M3300" s="96">
        <f t="shared" si="109"/>
        <v>1</v>
      </c>
      <c r="N3300" s="273"/>
    </row>
    <row r="3301" spans="2:14" x14ac:dyDescent="0.25">
      <c r="B3301" s="7"/>
      <c r="C3301" s="8"/>
      <c r="D3301" s="129"/>
      <c r="F3301" s="99"/>
      <c r="G3301" s="99"/>
      <c r="H3301" s="99"/>
      <c r="I3301" s="18"/>
      <c r="J3301" s="18"/>
      <c r="K3301" s="99">
        <f t="shared" si="108"/>
        <v>0</v>
      </c>
      <c r="M3301" s="96">
        <f t="shared" si="109"/>
        <v>1</v>
      </c>
      <c r="N3301" s="273"/>
    </row>
    <row r="3302" spans="2:14" x14ac:dyDescent="0.25">
      <c r="B3302" s="7"/>
      <c r="C3302" s="8"/>
      <c r="D3302" s="129"/>
      <c r="F3302" s="99"/>
      <c r="G3302" s="99"/>
      <c r="H3302" s="99"/>
      <c r="I3302" s="18"/>
      <c r="J3302" s="18"/>
      <c r="K3302" s="99">
        <f t="shared" si="108"/>
        <v>0</v>
      </c>
      <c r="M3302" s="96">
        <f t="shared" si="109"/>
        <v>1</v>
      </c>
      <c r="N3302" s="273"/>
    </row>
    <row r="3303" spans="2:14" x14ac:dyDescent="0.25">
      <c r="B3303" s="7"/>
      <c r="C3303" s="8"/>
      <c r="D3303" s="129"/>
      <c r="F3303" s="99"/>
      <c r="G3303" s="99"/>
      <c r="H3303" s="99"/>
      <c r="I3303" s="18"/>
      <c r="J3303" s="18"/>
      <c r="K3303" s="99">
        <f t="shared" si="108"/>
        <v>0</v>
      </c>
      <c r="M3303" s="96">
        <f t="shared" si="109"/>
        <v>1</v>
      </c>
      <c r="N3303" s="273"/>
    </row>
    <row r="3304" spans="2:14" x14ac:dyDescent="0.25">
      <c r="B3304" s="7"/>
      <c r="C3304" s="8"/>
      <c r="D3304" s="129"/>
      <c r="F3304" s="99"/>
      <c r="G3304" s="99"/>
      <c r="H3304" s="99"/>
      <c r="I3304" s="18"/>
      <c r="J3304" s="18"/>
      <c r="K3304" s="99">
        <f t="shared" si="108"/>
        <v>0</v>
      </c>
      <c r="M3304" s="96">
        <f t="shared" si="109"/>
        <v>1</v>
      </c>
      <c r="N3304" s="273"/>
    </row>
    <row r="3305" spans="2:14" x14ac:dyDescent="0.25">
      <c r="B3305" s="7"/>
      <c r="C3305" s="8"/>
      <c r="D3305" s="129"/>
      <c r="F3305" s="99"/>
      <c r="G3305" s="99"/>
      <c r="H3305" s="99"/>
      <c r="I3305" s="18"/>
      <c r="J3305" s="18"/>
      <c r="K3305" s="99">
        <f t="shared" si="108"/>
        <v>0</v>
      </c>
      <c r="M3305" s="96">
        <f t="shared" si="109"/>
        <v>1</v>
      </c>
      <c r="N3305" s="273"/>
    </row>
    <row r="3306" spans="2:14" x14ac:dyDescent="0.25">
      <c r="B3306" s="7"/>
      <c r="C3306" s="8"/>
      <c r="D3306" s="129"/>
      <c r="F3306" s="99"/>
      <c r="G3306" s="99"/>
      <c r="H3306" s="99"/>
      <c r="I3306" s="18"/>
      <c r="J3306" s="18"/>
      <c r="K3306" s="99">
        <f t="shared" ref="K3306:K3369" si="110">IF(ctConta="",K3305+F3306,IF(I3306=ctConta,K3305+F3306,K3305))</f>
        <v>0</v>
      </c>
      <c r="M3306" s="96">
        <f t="shared" si="109"/>
        <v>1</v>
      </c>
      <c r="N3306" s="273"/>
    </row>
    <row r="3307" spans="2:14" x14ac:dyDescent="0.25">
      <c r="B3307" s="7"/>
      <c r="C3307" s="8"/>
      <c r="D3307" s="129"/>
      <c r="F3307" s="99"/>
      <c r="G3307" s="99"/>
      <c r="H3307" s="99"/>
      <c r="I3307" s="18"/>
      <c r="J3307" s="18"/>
      <c r="K3307" s="99">
        <f t="shared" si="110"/>
        <v>0</v>
      </c>
      <c r="M3307" s="96">
        <f t="shared" si="109"/>
        <v>1</v>
      </c>
      <c r="N3307" s="273"/>
    </row>
    <row r="3308" spans="2:14" x14ac:dyDescent="0.25">
      <c r="B3308" s="7"/>
      <c r="C3308" s="8"/>
      <c r="D3308" s="129"/>
      <c r="F3308" s="99"/>
      <c r="G3308" s="99"/>
      <c r="H3308" s="99"/>
      <c r="I3308" s="18"/>
      <c r="J3308" s="18"/>
      <c r="K3308" s="99">
        <f t="shared" si="110"/>
        <v>0</v>
      </c>
      <c r="M3308" s="96">
        <f t="shared" si="109"/>
        <v>1</v>
      </c>
      <c r="N3308" s="273"/>
    </row>
    <row r="3309" spans="2:14" x14ac:dyDescent="0.25">
      <c r="B3309" s="7"/>
      <c r="C3309" s="8"/>
      <c r="D3309" s="129"/>
      <c r="F3309" s="99"/>
      <c r="G3309" s="99"/>
      <c r="H3309" s="99"/>
      <c r="I3309" s="18"/>
      <c r="J3309" s="18"/>
      <c r="K3309" s="99">
        <f t="shared" si="110"/>
        <v>0</v>
      </c>
      <c r="M3309" s="96">
        <f t="shared" si="109"/>
        <v>1</v>
      </c>
      <c r="N3309" s="273"/>
    </row>
    <row r="3310" spans="2:14" x14ac:dyDescent="0.25">
      <c r="B3310" s="7"/>
      <c r="C3310" s="8"/>
      <c r="D3310" s="129"/>
      <c r="F3310" s="99"/>
      <c r="G3310" s="99"/>
      <c r="H3310" s="99"/>
      <c r="I3310" s="18"/>
      <c r="J3310" s="18"/>
      <c r="K3310" s="99">
        <f t="shared" si="110"/>
        <v>0</v>
      </c>
      <c r="M3310" s="96">
        <f t="shared" si="109"/>
        <v>1</v>
      </c>
      <c r="N3310" s="273"/>
    </row>
    <row r="3311" spans="2:14" x14ac:dyDescent="0.25">
      <c r="B3311" s="7"/>
      <c r="C3311" s="8"/>
      <c r="D3311" s="129"/>
      <c r="F3311" s="99"/>
      <c r="G3311" s="99"/>
      <c r="H3311" s="99"/>
      <c r="I3311" s="18"/>
      <c r="J3311" s="18"/>
      <c r="K3311" s="99">
        <f t="shared" si="110"/>
        <v>0</v>
      </c>
      <c r="M3311" s="96">
        <f t="shared" si="109"/>
        <v>1</v>
      </c>
      <c r="N3311" s="273"/>
    </row>
    <row r="3312" spans="2:14" x14ac:dyDescent="0.25">
      <c r="B3312" s="7"/>
      <c r="C3312" s="8"/>
      <c r="D3312" s="129"/>
      <c r="F3312" s="99"/>
      <c r="G3312" s="99"/>
      <c r="H3312" s="99"/>
      <c r="I3312" s="18"/>
      <c r="J3312" s="18"/>
      <c r="K3312" s="99">
        <f t="shared" si="110"/>
        <v>0</v>
      </c>
      <c r="M3312" s="96">
        <f t="shared" si="109"/>
        <v>1</v>
      </c>
      <c r="N3312" s="273"/>
    </row>
    <row r="3313" spans="2:14" x14ac:dyDescent="0.25">
      <c r="B3313" s="7"/>
      <c r="C3313" s="8"/>
      <c r="D3313" s="129"/>
      <c r="F3313" s="99"/>
      <c r="G3313" s="99"/>
      <c r="H3313" s="99"/>
      <c r="I3313" s="18"/>
      <c r="J3313" s="18"/>
      <c r="K3313" s="99">
        <f t="shared" si="110"/>
        <v>0</v>
      </c>
      <c r="M3313" s="96">
        <f t="shared" si="109"/>
        <v>1</v>
      </c>
      <c r="N3313" s="273"/>
    </row>
    <row r="3314" spans="2:14" x14ac:dyDescent="0.25">
      <c r="B3314" s="7"/>
      <c r="C3314" s="8"/>
      <c r="D3314" s="129"/>
      <c r="F3314" s="99"/>
      <c r="G3314" s="99"/>
      <c r="H3314" s="99"/>
      <c r="I3314" s="18"/>
      <c r="J3314" s="18"/>
      <c r="K3314" s="99">
        <f t="shared" si="110"/>
        <v>0</v>
      </c>
      <c r="M3314" s="96">
        <f t="shared" si="109"/>
        <v>1</v>
      </c>
      <c r="N3314" s="273"/>
    </row>
    <row r="3315" spans="2:14" x14ac:dyDescent="0.25">
      <c r="B3315" s="7"/>
      <c r="C3315" s="8"/>
      <c r="D3315" s="129"/>
      <c r="F3315" s="99"/>
      <c r="G3315" s="99"/>
      <c r="H3315" s="99"/>
      <c r="I3315" s="18"/>
      <c r="J3315" s="18"/>
      <c r="K3315" s="99">
        <f t="shared" si="110"/>
        <v>0</v>
      </c>
      <c r="M3315" s="96">
        <f t="shared" si="109"/>
        <v>1</v>
      </c>
      <c r="N3315" s="273"/>
    </row>
    <row r="3316" spans="2:14" x14ac:dyDescent="0.25">
      <c r="B3316" s="7"/>
      <c r="C3316" s="8"/>
      <c r="D3316" s="129"/>
      <c r="F3316" s="99"/>
      <c r="G3316" s="99"/>
      <c r="H3316" s="99"/>
      <c r="I3316" s="18"/>
      <c r="J3316" s="18"/>
      <c r="K3316" s="99">
        <f t="shared" si="110"/>
        <v>0</v>
      </c>
      <c r="M3316" s="96">
        <f t="shared" si="109"/>
        <v>1</v>
      </c>
      <c r="N3316" s="273"/>
    </row>
    <row r="3317" spans="2:14" x14ac:dyDescent="0.25">
      <c r="B3317" s="7"/>
      <c r="C3317" s="8"/>
      <c r="D3317" s="129"/>
      <c r="F3317" s="99"/>
      <c r="G3317" s="99"/>
      <c r="H3317" s="99"/>
      <c r="I3317" s="18"/>
      <c r="J3317" s="18"/>
      <c r="K3317" s="99">
        <f t="shared" si="110"/>
        <v>0</v>
      </c>
      <c r="M3317" s="96">
        <f t="shared" si="109"/>
        <v>1</v>
      </c>
      <c r="N3317" s="273"/>
    </row>
    <row r="3318" spans="2:14" x14ac:dyDescent="0.25">
      <c r="B3318" s="7"/>
      <c r="C3318" s="8"/>
      <c r="D3318" s="129"/>
      <c r="F3318" s="99"/>
      <c r="G3318" s="99"/>
      <c r="H3318" s="99"/>
      <c r="I3318" s="18"/>
      <c r="J3318" s="18"/>
      <c r="K3318" s="99">
        <f t="shared" si="110"/>
        <v>0</v>
      </c>
      <c r="M3318" s="96">
        <f t="shared" si="109"/>
        <v>1</v>
      </c>
      <c r="N3318" s="273"/>
    </row>
    <row r="3319" spans="2:14" x14ac:dyDescent="0.25">
      <c r="B3319" s="7"/>
      <c r="C3319" s="8"/>
      <c r="D3319" s="129"/>
      <c r="F3319" s="99"/>
      <c r="G3319" s="99"/>
      <c r="H3319" s="99"/>
      <c r="I3319" s="18"/>
      <c r="J3319" s="18"/>
      <c r="K3319" s="99">
        <f t="shared" si="110"/>
        <v>0</v>
      </c>
      <c r="M3319" s="96">
        <f t="shared" si="109"/>
        <v>1</v>
      </c>
      <c r="N3319" s="273"/>
    </row>
    <row r="3320" spans="2:14" x14ac:dyDescent="0.25">
      <c r="B3320" s="7"/>
      <c r="C3320" s="8"/>
      <c r="D3320" s="129"/>
      <c r="F3320" s="99"/>
      <c r="G3320" s="99"/>
      <c r="H3320" s="99"/>
      <c r="I3320" s="18"/>
      <c r="J3320" s="18"/>
      <c r="K3320" s="99">
        <f t="shared" si="110"/>
        <v>0</v>
      </c>
      <c r="M3320" s="96">
        <f t="shared" si="109"/>
        <v>1</v>
      </c>
      <c r="N3320" s="273"/>
    </row>
    <row r="3321" spans="2:14" x14ac:dyDescent="0.25">
      <c r="B3321" s="7"/>
      <c r="C3321" s="8"/>
      <c r="D3321" s="129"/>
      <c r="F3321" s="99"/>
      <c r="G3321" s="99"/>
      <c r="H3321" s="99"/>
      <c r="I3321" s="18"/>
      <c r="J3321" s="18"/>
      <c r="K3321" s="99">
        <f t="shared" si="110"/>
        <v>0</v>
      </c>
      <c r="M3321" s="96">
        <f t="shared" si="109"/>
        <v>1</v>
      </c>
      <c r="N3321" s="273"/>
    </row>
    <row r="3322" spans="2:14" x14ac:dyDescent="0.25">
      <c r="B3322" s="7"/>
      <c r="C3322" s="8"/>
      <c r="D3322" s="129"/>
      <c r="F3322" s="99"/>
      <c r="G3322" s="99"/>
      <c r="H3322" s="99"/>
      <c r="I3322" s="18"/>
      <c r="J3322" s="18"/>
      <c r="K3322" s="99">
        <f t="shared" si="110"/>
        <v>0</v>
      </c>
      <c r="M3322" s="96">
        <f t="shared" si="109"/>
        <v>1</v>
      </c>
      <c r="N3322" s="273"/>
    </row>
    <row r="3323" spans="2:14" x14ac:dyDescent="0.25">
      <c r="B3323" s="7"/>
      <c r="C3323" s="8"/>
      <c r="D3323" s="129"/>
      <c r="F3323" s="99"/>
      <c r="G3323" s="99"/>
      <c r="H3323" s="99"/>
      <c r="I3323" s="18"/>
      <c r="J3323" s="18"/>
      <c r="K3323" s="99">
        <f t="shared" si="110"/>
        <v>0</v>
      </c>
      <c r="M3323" s="96">
        <f t="shared" si="109"/>
        <v>1</v>
      </c>
      <c r="N3323" s="273"/>
    </row>
    <row r="3324" spans="2:14" x14ac:dyDescent="0.25">
      <c r="B3324" s="7"/>
      <c r="C3324" s="8"/>
      <c r="D3324" s="129"/>
      <c r="F3324" s="99"/>
      <c r="G3324" s="99"/>
      <c r="H3324" s="99"/>
      <c r="I3324" s="18"/>
      <c r="J3324" s="18"/>
      <c r="K3324" s="99">
        <f t="shared" si="110"/>
        <v>0</v>
      </c>
      <c r="M3324" s="96">
        <f t="shared" si="109"/>
        <v>1</v>
      </c>
      <c r="N3324" s="273"/>
    </row>
    <row r="3325" spans="2:14" x14ac:dyDescent="0.25">
      <c r="B3325" s="7"/>
      <c r="C3325" s="8"/>
      <c r="D3325" s="129"/>
      <c r="F3325" s="99"/>
      <c r="G3325" s="99"/>
      <c r="H3325" s="99"/>
      <c r="I3325" s="18"/>
      <c r="J3325" s="18"/>
      <c r="K3325" s="99">
        <f t="shared" si="110"/>
        <v>0</v>
      </c>
      <c r="M3325" s="96">
        <f t="shared" si="109"/>
        <v>1</v>
      </c>
      <c r="N3325" s="273"/>
    </row>
    <row r="3326" spans="2:14" x14ac:dyDescent="0.25">
      <c r="B3326" s="7"/>
      <c r="C3326" s="8"/>
      <c r="D3326" s="129"/>
      <c r="F3326" s="99"/>
      <c r="G3326" s="99"/>
      <c r="H3326" s="99"/>
      <c r="I3326" s="18"/>
      <c r="J3326" s="18"/>
      <c r="K3326" s="99">
        <f t="shared" si="110"/>
        <v>0</v>
      </c>
      <c r="M3326" s="96">
        <f t="shared" si="109"/>
        <v>1</v>
      </c>
      <c r="N3326" s="273"/>
    </row>
    <row r="3327" spans="2:14" x14ac:dyDescent="0.25">
      <c r="B3327" s="7"/>
      <c r="C3327" s="8"/>
      <c r="D3327" s="129"/>
      <c r="F3327" s="99"/>
      <c r="G3327" s="99"/>
      <c r="H3327" s="99"/>
      <c r="I3327" s="18"/>
      <c r="J3327" s="18"/>
      <c r="K3327" s="99">
        <f t="shared" si="110"/>
        <v>0</v>
      </c>
      <c r="M3327" s="96">
        <f t="shared" si="109"/>
        <v>1</v>
      </c>
      <c r="N3327" s="273"/>
    </row>
    <row r="3328" spans="2:14" x14ac:dyDescent="0.25">
      <c r="B3328" s="7"/>
      <c r="C3328" s="8"/>
      <c r="D3328" s="129"/>
      <c r="F3328" s="99"/>
      <c r="G3328" s="99"/>
      <c r="H3328" s="99"/>
      <c r="I3328" s="18"/>
      <c r="J3328" s="18"/>
      <c r="K3328" s="99">
        <f t="shared" si="110"/>
        <v>0</v>
      </c>
      <c r="M3328" s="96">
        <f t="shared" si="109"/>
        <v>1</v>
      </c>
      <c r="N3328" s="273"/>
    </row>
    <row r="3329" spans="2:14" x14ac:dyDescent="0.25">
      <c r="B3329" s="7"/>
      <c r="C3329" s="8"/>
      <c r="D3329" s="129"/>
      <c r="F3329" s="99"/>
      <c r="G3329" s="99"/>
      <c r="H3329" s="99"/>
      <c r="I3329" s="18"/>
      <c r="J3329" s="18"/>
      <c r="K3329" s="99">
        <f t="shared" si="110"/>
        <v>0</v>
      </c>
      <c r="M3329" s="96">
        <f t="shared" si="109"/>
        <v>1</v>
      </c>
      <c r="N3329" s="273"/>
    </row>
    <row r="3330" spans="2:14" x14ac:dyDescent="0.25">
      <c r="B3330" s="7"/>
      <c r="C3330" s="8"/>
      <c r="D3330" s="129"/>
      <c r="F3330" s="99"/>
      <c r="G3330" s="99"/>
      <c r="H3330" s="99"/>
      <c r="I3330" s="18"/>
      <c r="J3330" s="18"/>
      <c r="K3330" s="99">
        <f t="shared" si="110"/>
        <v>0</v>
      </c>
      <c r="M3330" s="96">
        <f t="shared" si="109"/>
        <v>1</v>
      </c>
      <c r="N3330" s="273"/>
    </row>
    <row r="3331" spans="2:14" x14ac:dyDescent="0.25">
      <c r="B3331" s="7"/>
      <c r="C3331" s="8"/>
      <c r="D3331" s="129"/>
      <c r="F3331" s="99"/>
      <c r="G3331" s="99"/>
      <c r="H3331" s="99"/>
      <c r="I3331" s="18"/>
      <c r="J3331" s="18"/>
      <c r="K3331" s="99">
        <f t="shared" si="110"/>
        <v>0</v>
      </c>
      <c r="M3331" s="96">
        <f t="shared" si="109"/>
        <v>1</v>
      </c>
      <c r="N3331" s="273"/>
    </row>
    <row r="3332" spans="2:14" x14ac:dyDescent="0.25">
      <c r="B3332" s="7"/>
      <c r="C3332" s="8"/>
      <c r="D3332" s="129"/>
      <c r="F3332" s="99"/>
      <c r="G3332" s="99"/>
      <c r="H3332" s="99"/>
      <c r="I3332" s="18"/>
      <c r="J3332" s="18"/>
      <c r="K3332" s="99">
        <f t="shared" si="110"/>
        <v>0</v>
      </c>
      <c r="M3332" s="96">
        <f t="shared" si="109"/>
        <v>1</v>
      </c>
      <c r="N3332" s="273"/>
    </row>
    <row r="3333" spans="2:14" x14ac:dyDescent="0.25">
      <c r="B3333" s="7"/>
      <c r="C3333" s="8"/>
      <c r="D3333" s="129"/>
      <c r="F3333" s="99"/>
      <c r="G3333" s="99"/>
      <c r="H3333" s="99"/>
      <c r="I3333" s="18"/>
      <c r="J3333" s="18"/>
      <c r="K3333" s="99">
        <f t="shared" si="110"/>
        <v>0</v>
      </c>
      <c r="M3333" s="96">
        <f t="shared" si="109"/>
        <v>1</v>
      </c>
      <c r="N3333" s="273"/>
    </row>
    <row r="3334" spans="2:14" x14ac:dyDescent="0.25">
      <c r="B3334" s="7"/>
      <c r="C3334" s="8"/>
      <c r="D3334" s="129"/>
      <c r="F3334" s="99"/>
      <c r="G3334" s="99"/>
      <c r="H3334" s="99"/>
      <c r="I3334" s="18"/>
      <c r="J3334" s="18"/>
      <c r="K3334" s="99">
        <f t="shared" si="110"/>
        <v>0</v>
      </c>
      <c r="M3334" s="96">
        <f t="shared" si="109"/>
        <v>1</v>
      </c>
      <c r="N3334" s="273"/>
    </row>
    <row r="3335" spans="2:14" x14ac:dyDescent="0.25">
      <c r="B3335" s="7"/>
      <c r="C3335" s="8"/>
      <c r="D3335" s="129"/>
      <c r="F3335" s="99"/>
      <c r="G3335" s="99"/>
      <c r="H3335" s="99"/>
      <c r="I3335" s="18"/>
      <c r="J3335" s="18"/>
      <c r="K3335" s="99">
        <f t="shared" si="110"/>
        <v>0</v>
      </c>
      <c r="M3335" s="96">
        <f t="shared" si="109"/>
        <v>1</v>
      </c>
      <c r="N3335" s="273"/>
    </row>
    <row r="3336" spans="2:14" x14ac:dyDescent="0.25">
      <c r="B3336" s="7"/>
      <c r="C3336" s="8"/>
      <c r="D3336" s="129"/>
      <c r="F3336" s="99"/>
      <c r="G3336" s="99"/>
      <c r="H3336" s="99"/>
      <c r="I3336" s="18"/>
      <c r="J3336" s="18"/>
      <c r="K3336" s="99">
        <f t="shared" si="110"/>
        <v>0</v>
      </c>
      <c r="M3336" s="96">
        <f t="shared" si="109"/>
        <v>1</v>
      </c>
      <c r="N3336" s="273"/>
    </row>
    <row r="3337" spans="2:14" x14ac:dyDescent="0.25">
      <c r="B3337" s="7"/>
      <c r="C3337" s="8"/>
      <c r="D3337" s="129"/>
      <c r="F3337" s="99"/>
      <c r="G3337" s="99"/>
      <c r="H3337" s="99"/>
      <c r="I3337" s="18"/>
      <c r="J3337" s="18"/>
      <c r="K3337" s="99">
        <f t="shared" si="110"/>
        <v>0</v>
      </c>
      <c r="M3337" s="96">
        <f t="shared" si="109"/>
        <v>1</v>
      </c>
      <c r="N3337" s="273"/>
    </row>
    <row r="3338" spans="2:14" x14ac:dyDescent="0.25">
      <c r="B3338" s="7"/>
      <c r="C3338" s="8"/>
      <c r="D3338" s="129"/>
      <c r="F3338" s="99"/>
      <c r="G3338" s="99"/>
      <c r="H3338" s="99"/>
      <c r="I3338" s="18"/>
      <c r="J3338" s="18"/>
      <c r="K3338" s="99">
        <f t="shared" si="110"/>
        <v>0</v>
      </c>
      <c r="M3338" s="96">
        <f t="shared" si="109"/>
        <v>1</v>
      </c>
      <c r="N3338" s="273"/>
    </row>
    <row r="3339" spans="2:14" x14ac:dyDescent="0.25">
      <c r="B3339" s="7"/>
      <c r="C3339" s="8"/>
      <c r="D3339" s="129"/>
      <c r="F3339" s="99"/>
      <c r="G3339" s="99"/>
      <c r="H3339" s="99"/>
      <c r="I3339" s="18"/>
      <c r="J3339" s="18"/>
      <c r="K3339" s="99">
        <f t="shared" si="110"/>
        <v>0</v>
      </c>
      <c r="M3339" s="96">
        <f t="shared" si="109"/>
        <v>1</v>
      </c>
      <c r="N3339" s="273"/>
    </row>
    <row r="3340" spans="2:14" x14ac:dyDescent="0.25">
      <c r="B3340" s="7"/>
      <c r="C3340" s="8"/>
      <c r="D3340" s="129"/>
      <c r="F3340" s="99"/>
      <c r="G3340" s="99"/>
      <c r="H3340" s="99"/>
      <c r="I3340" s="18"/>
      <c r="J3340" s="18"/>
      <c r="K3340" s="99">
        <f t="shared" si="110"/>
        <v>0</v>
      </c>
      <c r="M3340" s="96">
        <f t="shared" si="109"/>
        <v>1</v>
      </c>
      <c r="N3340" s="273"/>
    </row>
    <row r="3341" spans="2:14" x14ac:dyDescent="0.25">
      <c r="B3341" s="7"/>
      <c r="C3341" s="8"/>
      <c r="D3341" s="129"/>
      <c r="F3341" s="99"/>
      <c r="G3341" s="99"/>
      <c r="H3341" s="99"/>
      <c r="I3341" s="18"/>
      <c r="J3341" s="18"/>
      <c r="K3341" s="99">
        <f t="shared" si="110"/>
        <v>0</v>
      </c>
      <c r="M3341" s="96">
        <f t="shared" si="109"/>
        <v>1</v>
      </c>
      <c r="N3341" s="273"/>
    </row>
    <row r="3342" spans="2:14" x14ac:dyDescent="0.25">
      <c r="B3342" s="7"/>
      <c r="C3342" s="8"/>
      <c r="D3342" s="129"/>
      <c r="F3342" s="99"/>
      <c r="G3342" s="99"/>
      <c r="H3342" s="99"/>
      <c r="I3342" s="18"/>
      <c r="J3342" s="18"/>
      <c r="K3342" s="99">
        <f t="shared" si="110"/>
        <v>0</v>
      </c>
      <c r="M3342" s="96">
        <f t="shared" si="109"/>
        <v>1</v>
      </c>
      <c r="N3342" s="273"/>
    </row>
    <row r="3343" spans="2:14" x14ac:dyDescent="0.25">
      <c r="B3343" s="7"/>
      <c r="C3343" s="8"/>
      <c r="D3343" s="129"/>
      <c r="F3343" s="99"/>
      <c r="G3343" s="99"/>
      <c r="H3343" s="99"/>
      <c r="I3343" s="18"/>
      <c r="J3343" s="18"/>
      <c r="K3343" s="99">
        <f t="shared" si="110"/>
        <v>0</v>
      </c>
      <c r="M3343" s="96">
        <f t="shared" si="109"/>
        <v>1</v>
      </c>
      <c r="N3343" s="273"/>
    </row>
    <row r="3344" spans="2:14" x14ac:dyDescent="0.25">
      <c r="B3344" s="7"/>
      <c r="C3344" s="8"/>
      <c r="D3344" s="129"/>
      <c r="F3344" s="99"/>
      <c r="G3344" s="99"/>
      <c r="H3344" s="99"/>
      <c r="I3344" s="18"/>
      <c r="J3344" s="18"/>
      <c r="K3344" s="99">
        <f t="shared" si="110"/>
        <v>0</v>
      </c>
      <c r="M3344" s="96">
        <f t="shared" si="109"/>
        <v>1</v>
      </c>
      <c r="N3344" s="273"/>
    </row>
    <row r="3345" spans="2:14" x14ac:dyDescent="0.25">
      <c r="B3345" s="7"/>
      <c r="C3345" s="8"/>
      <c r="D3345" s="129"/>
      <c r="F3345" s="99"/>
      <c r="G3345" s="99"/>
      <c r="H3345" s="99"/>
      <c r="I3345" s="18"/>
      <c r="J3345" s="18"/>
      <c r="K3345" s="99">
        <f t="shared" si="110"/>
        <v>0</v>
      </c>
      <c r="M3345" s="96">
        <f t="shared" ref="M3345:M3408" si="111">UltimoDia(D3345)</f>
        <v>1</v>
      </c>
      <c r="N3345" s="273"/>
    </row>
    <row r="3346" spans="2:14" x14ac:dyDescent="0.25">
      <c r="B3346" s="7"/>
      <c r="C3346" s="8"/>
      <c r="D3346" s="129"/>
      <c r="F3346" s="99"/>
      <c r="G3346" s="99"/>
      <c r="H3346" s="99"/>
      <c r="I3346" s="18"/>
      <c r="J3346" s="18"/>
      <c r="K3346" s="99">
        <f t="shared" si="110"/>
        <v>0</v>
      </c>
      <c r="M3346" s="96">
        <f t="shared" si="111"/>
        <v>1</v>
      </c>
      <c r="N3346" s="273"/>
    </row>
    <row r="3347" spans="2:14" x14ac:dyDescent="0.25">
      <c r="B3347" s="7"/>
      <c r="C3347" s="8"/>
      <c r="D3347" s="129"/>
      <c r="F3347" s="99"/>
      <c r="G3347" s="99"/>
      <c r="H3347" s="99"/>
      <c r="I3347" s="18"/>
      <c r="J3347" s="18"/>
      <c r="K3347" s="99">
        <f t="shared" si="110"/>
        <v>0</v>
      </c>
      <c r="M3347" s="96">
        <f t="shared" si="111"/>
        <v>1</v>
      </c>
      <c r="N3347" s="273"/>
    </row>
    <row r="3348" spans="2:14" x14ac:dyDescent="0.25">
      <c r="B3348" s="7"/>
      <c r="C3348" s="8"/>
      <c r="D3348" s="129"/>
      <c r="F3348" s="99"/>
      <c r="G3348" s="99"/>
      <c r="H3348" s="99"/>
      <c r="I3348" s="18"/>
      <c r="J3348" s="18"/>
      <c r="K3348" s="99">
        <f t="shared" si="110"/>
        <v>0</v>
      </c>
      <c r="M3348" s="96">
        <f t="shared" si="111"/>
        <v>1</v>
      </c>
      <c r="N3348" s="273"/>
    </row>
    <row r="3349" spans="2:14" x14ac:dyDescent="0.25">
      <c r="B3349" s="7"/>
      <c r="C3349" s="8"/>
      <c r="D3349" s="129"/>
      <c r="F3349" s="99"/>
      <c r="G3349" s="99"/>
      <c r="H3349" s="99"/>
      <c r="I3349" s="18"/>
      <c r="J3349" s="18"/>
      <c r="K3349" s="99">
        <f t="shared" si="110"/>
        <v>0</v>
      </c>
      <c r="M3349" s="96">
        <f t="shared" si="111"/>
        <v>1</v>
      </c>
      <c r="N3349" s="273"/>
    </row>
    <row r="3350" spans="2:14" x14ac:dyDescent="0.25">
      <c r="B3350" s="7"/>
      <c r="C3350" s="8"/>
      <c r="D3350" s="129"/>
      <c r="F3350" s="99"/>
      <c r="G3350" s="99"/>
      <c r="H3350" s="99"/>
      <c r="I3350" s="18"/>
      <c r="J3350" s="18"/>
      <c r="K3350" s="99">
        <f t="shared" si="110"/>
        <v>0</v>
      </c>
      <c r="M3350" s="96">
        <f t="shared" si="111"/>
        <v>1</v>
      </c>
      <c r="N3350" s="273"/>
    </row>
    <row r="3351" spans="2:14" x14ac:dyDescent="0.25">
      <c r="B3351" s="7"/>
      <c r="C3351" s="8"/>
      <c r="D3351" s="129"/>
      <c r="F3351" s="99"/>
      <c r="G3351" s="99"/>
      <c r="H3351" s="99"/>
      <c r="I3351" s="18"/>
      <c r="J3351" s="18"/>
      <c r="K3351" s="99">
        <f t="shared" si="110"/>
        <v>0</v>
      </c>
      <c r="M3351" s="96">
        <f t="shared" si="111"/>
        <v>1</v>
      </c>
      <c r="N3351" s="273"/>
    </row>
    <row r="3352" spans="2:14" x14ac:dyDescent="0.25">
      <c r="B3352" s="7"/>
      <c r="C3352" s="8"/>
      <c r="D3352" s="129"/>
      <c r="F3352" s="99"/>
      <c r="G3352" s="99"/>
      <c r="H3352" s="99"/>
      <c r="I3352" s="18"/>
      <c r="J3352" s="18"/>
      <c r="K3352" s="99">
        <f t="shared" si="110"/>
        <v>0</v>
      </c>
      <c r="M3352" s="96">
        <f t="shared" si="111"/>
        <v>1</v>
      </c>
      <c r="N3352" s="273"/>
    </row>
    <row r="3353" spans="2:14" x14ac:dyDescent="0.25">
      <c r="B3353" s="7"/>
      <c r="C3353" s="8"/>
      <c r="D3353" s="129"/>
      <c r="F3353" s="99"/>
      <c r="G3353" s="99"/>
      <c r="H3353" s="99"/>
      <c r="I3353" s="18"/>
      <c r="J3353" s="18"/>
      <c r="K3353" s="99">
        <f t="shared" si="110"/>
        <v>0</v>
      </c>
      <c r="M3353" s="96">
        <f t="shared" si="111"/>
        <v>1</v>
      </c>
      <c r="N3353" s="273"/>
    </row>
    <row r="3354" spans="2:14" x14ac:dyDescent="0.25">
      <c r="B3354" s="7"/>
      <c r="C3354" s="8"/>
      <c r="D3354" s="129"/>
      <c r="F3354" s="99"/>
      <c r="G3354" s="99"/>
      <c r="H3354" s="99"/>
      <c r="I3354" s="18"/>
      <c r="J3354" s="18"/>
      <c r="K3354" s="99">
        <f t="shared" si="110"/>
        <v>0</v>
      </c>
      <c r="M3354" s="96">
        <f t="shared" si="111"/>
        <v>1</v>
      </c>
      <c r="N3354" s="273"/>
    </row>
    <row r="3355" spans="2:14" x14ac:dyDescent="0.25">
      <c r="B3355" s="7"/>
      <c r="C3355" s="8"/>
      <c r="D3355" s="129"/>
      <c r="F3355" s="99"/>
      <c r="G3355" s="99"/>
      <c r="H3355" s="99"/>
      <c r="I3355" s="18"/>
      <c r="J3355" s="18"/>
      <c r="K3355" s="99">
        <f t="shared" si="110"/>
        <v>0</v>
      </c>
      <c r="M3355" s="96">
        <f t="shared" si="111"/>
        <v>1</v>
      </c>
      <c r="N3355" s="273"/>
    </row>
    <row r="3356" spans="2:14" x14ac:dyDescent="0.25">
      <c r="B3356" s="7"/>
      <c r="C3356" s="8"/>
      <c r="D3356" s="129"/>
      <c r="F3356" s="99"/>
      <c r="G3356" s="99"/>
      <c r="H3356" s="99"/>
      <c r="I3356" s="18"/>
      <c r="J3356" s="18"/>
      <c r="K3356" s="99">
        <f t="shared" si="110"/>
        <v>0</v>
      </c>
      <c r="M3356" s="96">
        <f t="shared" si="111"/>
        <v>1</v>
      </c>
      <c r="N3356" s="273"/>
    </row>
    <row r="3357" spans="2:14" x14ac:dyDescent="0.25">
      <c r="B3357" s="7"/>
      <c r="C3357" s="8"/>
      <c r="D3357" s="129"/>
      <c r="F3357" s="99"/>
      <c r="G3357" s="99"/>
      <c r="H3357" s="99"/>
      <c r="I3357" s="18"/>
      <c r="J3357" s="18"/>
      <c r="K3357" s="99">
        <f t="shared" si="110"/>
        <v>0</v>
      </c>
      <c r="M3357" s="96">
        <f t="shared" si="111"/>
        <v>1</v>
      </c>
      <c r="N3357" s="273"/>
    </row>
    <row r="3358" spans="2:14" x14ac:dyDescent="0.25">
      <c r="B3358" s="7"/>
      <c r="C3358" s="8"/>
      <c r="D3358" s="129"/>
      <c r="F3358" s="99"/>
      <c r="G3358" s="99"/>
      <c r="H3358" s="99"/>
      <c r="I3358" s="18"/>
      <c r="J3358" s="18"/>
      <c r="K3358" s="99">
        <f t="shared" si="110"/>
        <v>0</v>
      </c>
      <c r="M3358" s="96">
        <f t="shared" si="111"/>
        <v>1</v>
      </c>
      <c r="N3358" s="273"/>
    </row>
    <row r="3359" spans="2:14" x14ac:dyDescent="0.25">
      <c r="B3359" s="7"/>
      <c r="C3359" s="8"/>
      <c r="D3359" s="129"/>
      <c r="F3359" s="99"/>
      <c r="G3359" s="99"/>
      <c r="H3359" s="99"/>
      <c r="I3359" s="18"/>
      <c r="J3359" s="18"/>
      <c r="K3359" s="99">
        <f t="shared" si="110"/>
        <v>0</v>
      </c>
      <c r="M3359" s="96">
        <f t="shared" si="111"/>
        <v>1</v>
      </c>
      <c r="N3359" s="273"/>
    </row>
    <row r="3360" spans="2:14" x14ac:dyDescent="0.25">
      <c r="B3360" s="7"/>
      <c r="C3360" s="8"/>
      <c r="D3360" s="129"/>
      <c r="F3360" s="99"/>
      <c r="G3360" s="99"/>
      <c r="H3360" s="99"/>
      <c r="I3360" s="18"/>
      <c r="J3360" s="18"/>
      <c r="K3360" s="99">
        <f t="shared" si="110"/>
        <v>0</v>
      </c>
      <c r="M3360" s="96">
        <f t="shared" si="111"/>
        <v>1</v>
      </c>
      <c r="N3360" s="273"/>
    </row>
    <row r="3361" spans="2:14" x14ac:dyDescent="0.25">
      <c r="B3361" s="7"/>
      <c r="C3361" s="8"/>
      <c r="D3361" s="129"/>
      <c r="F3361" s="99"/>
      <c r="G3361" s="99"/>
      <c r="H3361" s="99"/>
      <c r="I3361" s="18"/>
      <c r="J3361" s="18"/>
      <c r="K3361" s="99">
        <f t="shared" si="110"/>
        <v>0</v>
      </c>
      <c r="M3361" s="96">
        <f t="shared" si="111"/>
        <v>1</v>
      </c>
      <c r="N3361" s="273"/>
    </row>
    <row r="3362" spans="2:14" x14ac:dyDescent="0.25">
      <c r="B3362" s="7"/>
      <c r="C3362" s="8"/>
      <c r="D3362" s="129"/>
      <c r="F3362" s="99"/>
      <c r="G3362" s="99"/>
      <c r="H3362" s="99"/>
      <c r="I3362" s="18"/>
      <c r="J3362" s="18"/>
      <c r="K3362" s="99">
        <f t="shared" si="110"/>
        <v>0</v>
      </c>
      <c r="M3362" s="96">
        <f t="shared" si="111"/>
        <v>1</v>
      </c>
      <c r="N3362" s="273"/>
    </row>
    <row r="3363" spans="2:14" x14ac:dyDescent="0.25">
      <c r="B3363" s="7"/>
      <c r="C3363" s="8"/>
      <c r="D3363" s="129"/>
      <c r="F3363" s="99"/>
      <c r="G3363" s="99"/>
      <c r="H3363" s="99"/>
      <c r="I3363" s="18"/>
      <c r="J3363" s="18"/>
      <c r="K3363" s="99">
        <f t="shared" si="110"/>
        <v>0</v>
      </c>
      <c r="M3363" s="96">
        <f t="shared" si="111"/>
        <v>1</v>
      </c>
      <c r="N3363" s="273"/>
    </row>
    <row r="3364" spans="2:14" x14ac:dyDescent="0.25">
      <c r="B3364" s="7"/>
      <c r="C3364" s="8"/>
      <c r="D3364" s="129"/>
      <c r="F3364" s="99"/>
      <c r="G3364" s="99"/>
      <c r="H3364" s="99"/>
      <c r="I3364" s="18"/>
      <c r="J3364" s="18"/>
      <c r="K3364" s="99">
        <f t="shared" si="110"/>
        <v>0</v>
      </c>
      <c r="M3364" s="96">
        <f t="shared" si="111"/>
        <v>1</v>
      </c>
      <c r="N3364" s="273"/>
    </row>
    <row r="3365" spans="2:14" x14ac:dyDescent="0.25">
      <c r="B3365" s="7"/>
      <c r="C3365" s="8"/>
      <c r="D3365" s="129"/>
      <c r="F3365" s="99"/>
      <c r="G3365" s="99"/>
      <c r="H3365" s="99"/>
      <c r="I3365" s="18"/>
      <c r="J3365" s="18"/>
      <c r="K3365" s="99">
        <f t="shared" si="110"/>
        <v>0</v>
      </c>
      <c r="M3365" s="96">
        <f t="shared" si="111"/>
        <v>1</v>
      </c>
      <c r="N3365" s="273"/>
    </row>
    <row r="3366" spans="2:14" x14ac:dyDescent="0.25">
      <c r="B3366" s="7"/>
      <c r="C3366" s="8"/>
      <c r="D3366" s="129"/>
      <c r="F3366" s="99"/>
      <c r="G3366" s="99"/>
      <c r="H3366" s="99"/>
      <c r="I3366" s="18"/>
      <c r="J3366" s="18"/>
      <c r="K3366" s="99">
        <f t="shared" si="110"/>
        <v>0</v>
      </c>
      <c r="M3366" s="96">
        <f t="shared" si="111"/>
        <v>1</v>
      </c>
      <c r="N3366" s="273"/>
    </row>
    <row r="3367" spans="2:14" x14ac:dyDescent="0.25">
      <c r="B3367" s="7"/>
      <c r="C3367" s="8"/>
      <c r="D3367" s="129"/>
      <c r="F3367" s="99"/>
      <c r="G3367" s="99"/>
      <c r="H3367" s="99"/>
      <c r="I3367" s="18"/>
      <c r="J3367" s="18"/>
      <c r="K3367" s="99">
        <f t="shared" si="110"/>
        <v>0</v>
      </c>
      <c r="M3367" s="96">
        <f t="shared" si="111"/>
        <v>1</v>
      </c>
      <c r="N3367" s="273"/>
    </row>
    <row r="3368" spans="2:14" x14ac:dyDescent="0.25">
      <c r="B3368" s="7"/>
      <c r="C3368" s="8"/>
      <c r="D3368" s="129"/>
      <c r="F3368" s="99"/>
      <c r="G3368" s="99"/>
      <c r="H3368" s="99"/>
      <c r="I3368" s="18"/>
      <c r="J3368" s="18"/>
      <c r="K3368" s="99">
        <f t="shared" si="110"/>
        <v>0</v>
      </c>
      <c r="M3368" s="96">
        <f t="shared" si="111"/>
        <v>1</v>
      </c>
      <c r="N3368" s="273"/>
    </row>
    <row r="3369" spans="2:14" x14ac:dyDescent="0.25">
      <c r="B3369" s="7"/>
      <c r="C3369" s="8"/>
      <c r="D3369" s="129"/>
      <c r="F3369" s="99"/>
      <c r="G3369" s="99"/>
      <c r="H3369" s="99"/>
      <c r="I3369" s="18"/>
      <c r="J3369" s="18"/>
      <c r="K3369" s="99">
        <f t="shared" si="110"/>
        <v>0</v>
      </c>
      <c r="M3369" s="96">
        <f t="shared" si="111"/>
        <v>1</v>
      </c>
      <c r="N3369" s="273"/>
    </row>
    <row r="3370" spans="2:14" x14ac:dyDescent="0.25">
      <c r="B3370" s="7"/>
      <c r="C3370" s="8"/>
      <c r="D3370" s="129"/>
      <c r="F3370" s="99"/>
      <c r="G3370" s="99"/>
      <c r="H3370" s="99"/>
      <c r="I3370" s="18"/>
      <c r="J3370" s="18"/>
      <c r="K3370" s="99">
        <f t="shared" ref="K3370:K3433" si="112">IF(ctConta="",K3369+F3370,IF(I3370=ctConta,K3369+F3370,K3369))</f>
        <v>0</v>
      </c>
      <c r="M3370" s="96">
        <f t="shared" si="111"/>
        <v>1</v>
      </c>
      <c r="N3370" s="273"/>
    </row>
    <row r="3371" spans="2:14" x14ac:dyDescent="0.25">
      <c r="B3371" s="7"/>
      <c r="C3371" s="8"/>
      <c r="D3371" s="129"/>
      <c r="F3371" s="99"/>
      <c r="G3371" s="99"/>
      <c r="H3371" s="99"/>
      <c r="I3371" s="18"/>
      <c r="J3371" s="18"/>
      <c r="K3371" s="99">
        <f t="shared" si="112"/>
        <v>0</v>
      </c>
      <c r="M3371" s="96">
        <f t="shared" si="111"/>
        <v>1</v>
      </c>
      <c r="N3371" s="273"/>
    </row>
    <row r="3372" spans="2:14" x14ac:dyDescent="0.25">
      <c r="B3372" s="7"/>
      <c r="C3372" s="8"/>
      <c r="D3372" s="129"/>
      <c r="F3372" s="99"/>
      <c r="G3372" s="99"/>
      <c r="H3372" s="99"/>
      <c r="I3372" s="18"/>
      <c r="J3372" s="18"/>
      <c r="K3372" s="99">
        <f t="shared" si="112"/>
        <v>0</v>
      </c>
      <c r="M3372" s="96">
        <f t="shared" si="111"/>
        <v>1</v>
      </c>
      <c r="N3372" s="273"/>
    </row>
    <row r="3373" spans="2:14" x14ac:dyDescent="0.25">
      <c r="B3373" s="7"/>
      <c r="C3373" s="8"/>
      <c r="D3373" s="129"/>
      <c r="F3373" s="99"/>
      <c r="G3373" s="99"/>
      <c r="H3373" s="99"/>
      <c r="I3373" s="18"/>
      <c r="J3373" s="18"/>
      <c r="K3373" s="99">
        <f t="shared" si="112"/>
        <v>0</v>
      </c>
      <c r="M3373" s="96">
        <f t="shared" si="111"/>
        <v>1</v>
      </c>
      <c r="N3373" s="273"/>
    </row>
    <row r="3374" spans="2:14" x14ac:dyDescent="0.25">
      <c r="B3374" s="7"/>
      <c r="C3374" s="8"/>
      <c r="D3374" s="129"/>
      <c r="F3374" s="99"/>
      <c r="G3374" s="99"/>
      <c r="H3374" s="99"/>
      <c r="I3374" s="18"/>
      <c r="J3374" s="18"/>
      <c r="K3374" s="99">
        <f t="shared" si="112"/>
        <v>0</v>
      </c>
      <c r="M3374" s="96">
        <f t="shared" si="111"/>
        <v>1</v>
      </c>
      <c r="N3374" s="273"/>
    </row>
    <row r="3375" spans="2:14" x14ac:dyDescent="0.25">
      <c r="B3375" s="7"/>
      <c r="C3375" s="8"/>
      <c r="D3375" s="129"/>
      <c r="F3375" s="99"/>
      <c r="G3375" s="99"/>
      <c r="H3375" s="99"/>
      <c r="I3375" s="18"/>
      <c r="J3375" s="18"/>
      <c r="K3375" s="99">
        <f t="shared" si="112"/>
        <v>0</v>
      </c>
      <c r="M3375" s="96">
        <f t="shared" si="111"/>
        <v>1</v>
      </c>
      <c r="N3375" s="273"/>
    </row>
    <row r="3376" spans="2:14" x14ac:dyDescent="0.25">
      <c r="B3376" s="7"/>
      <c r="C3376" s="8"/>
      <c r="D3376" s="129"/>
      <c r="F3376" s="99"/>
      <c r="G3376" s="99"/>
      <c r="H3376" s="99"/>
      <c r="I3376" s="18"/>
      <c r="J3376" s="18"/>
      <c r="K3376" s="99">
        <f t="shared" si="112"/>
        <v>0</v>
      </c>
      <c r="M3376" s="96">
        <f t="shared" si="111"/>
        <v>1</v>
      </c>
      <c r="N3376" s="273"/>
    </row>
    <row r="3377" spans="2:14" x14ac:dyDescent="0.25">
      <c r="B3377" s="7"/>
      <c r="C3377" s="8"/>
      <c r="D3377" s="129"/>
      <c r="F3377" s="99"/>
      <c r="G3377" s="99"/>
      <c r="H3377" s="99"/>
      <c r="I3377" s="18"/>
      <c r="J3377" s="18"/>
      <c r="K3377" s="99">
        <f t="shared" si="112"/>
        <v>0</v>
      </c>
      <c r="M3377" s="96">
        <f t="shared" si="111"/>
        <v>1</v>
      </c>
      <c r="N3377" s="273"/>
    </row>
    <row r="3378" spans="2:14" x14ac:dyDescent="0.25">
      <c r="B3378" s="7"/>
      <c r="C3378" s="8"/>
      <c r="D3378" s="129"/>
      <c r="F3378" s="99"/>
      <c r="G3378" s="99"/>
      <c r="H3378" s="99"/>
      <c r="I3378" s="18"/>
      <c r="J3378" s="18"/>
      <c r="K3378" s="99">
        <f t="shared" si="112"/>
        <v>0</v>
      </c>
      <c r="M3378" s="96">
        <f t="shared" si="111"/>
        <v>1</v>
      </c>
      <c r="N3378" s="273"/>
    </row>
    <row r="3379" spans="2:14" x14ac:dyDescent="0.25">
      <c r="B3379" s="7"/>
      <c r="C3379" s="8"/>
      <c r="D3379" s="129"/>
      <c r="F3379" s="99"/>
      <c r="G3379" s="99"/>
      <c r="H3379" s="99"/>
      <c r="I3379" s="18"/>
      <c r="J3379" s="18"/>
      <c r="K3379" s="99">
        <f t="shared" si="112"/>
        <v>0</v>
      </c>
      <c r="M3379" s="96">
        <f t="shared" si="111"/>
        <v>1</v>
      </c>
      <c r="N3379" s="273"/>
    </row>
    <row r="3380" spans="2:14" x14ac:dyDescent="0.25">
      <c r="B3380" s="7"/>
      <c r="C3380" s="8"/>
      <c r="D3380" s="129"/>
      <c r="F3380" s="99"/>
      <c r="G3380" s="99"/>
      <c r="H3380" s="99"/>
      <c r="I3380" s="18"/>
      <c r="J3380" s="18"/>
      <c r="K3380" s="99">
        <f t="shared" si="112"/>
        <v>0</v>
      </c>
      <c r="M3380" s="96">
        <f t="shared" si="111"/>
        <v>1</v>
      </c>
      <c r="N3380" s="273"/>
    </row>
    <row r="3381" spans="2:14" x14ac:dyDescent="0.25">
      <c r="B3381" s="7"/>
      <c r="C3381" s="8"/>
      <c r="D3381" s="129"/>
      <c r="F3381" s="99"/>
      <c r="G3381" s="99"/>
      <c r="H3381" s="99"/>
      <c r="I3381" s="18"/>
      <c r="J3381" s="18"/>
      <c r="K3381" s="99">
        <f t="shared" si="112"/>
        <v>0</v>
      </c>
      <c r="M3381" s="96">
        <f t="shared" si="111"/>
        <v>1</v>
      </c>
      <c r="N3381" s="273"/>
    </row>
    <row r="3382" spans="2:14" x14ac:dyDescent="0.25">
      <c r="B3382" s="7"/>
      <c r="C3382" s="8"/>
      <c r="D3382" s="129"/>
      <c r="F3382" s="99"/>
      <c r="G3382" s="99"/>
      <c r="H3382" s="99"/>
      <c r="I3382" s="18"/>
      <c r="J3382" s="18"/>
      <c r="K3382" s="99">
        <f t="shared" si="112"/>
        <v>0</v>
      </c>
      <c r="M3382" s="96">
        <f t="shared" si="111"/>
        <v>1</v>
      </c>
      <c r="N3382" s="273"/>
    </row>
    <row r="3383" spans="2:14" x14ac:dyDescent="0.25">
      <c r="B3383" s="7"/>
      <c r="C3383" s="8"/>
      <c r="D3383" s="129"/>
      <c r="F3383" s="99"/>
      <c r="G3383" s="99"/>
      <c r="H3383" s="99"/>
      <c r="I3383" s="18"/>
      <c r="J3383" s="18"/>
      <c r="K3383" s="99">
        <f t="shared" si="112"/>
        <v>0</v>
      </c>
      <c r="M3383" s="96">
        <f t="shared" si="111"/>
        <v>1</v>
      </c>
      <c r="N3383" s="273"/>
    </row>
    <row r="3384" spans="2:14" x14ac:dyDescent="0.25">
      <c r="B3384" s="7"/>
      <c r="C3384" s="8"/>
      <c r="D3384" s="129"/>
      <c r="F3384" s="99"/>
      <c r="G3384" s="99"/>
      <c r="H3384" s="99"/>
      <c r="I3384" s="18"/>
      <c r="J3384" s="18"/>
      <c r="K3384" s="99">
        <f t="shared" si="112"/>
        <v>0</v>
      </c>
      <c r="M3384" s="96">
        <f t="shared" si="111"/>
        <v>1</v>
      </c>
      <c r="N3384" s="273"/>
    </row>
    <row r="3385" spans="2:14" x14ac:dyDescent="0.25">
      <c r="B3385" s="7"/>
      <c r="C3385" s="8"/>
      <c r="D3385" s="129"/>
      <c r="F3385" s="99"/>
      <c r="G3385" s="99"/>
      <c r="H3385" s="99"/>
      <c r="I3385" s="18"/>
      <c r="J3385" s="18"/>
      <c r="K3385" s="99">
        <f t="shared" si="112"/>
        <v>0</v>
      </c>
      <c r="M3385" s="96">
        <f t="shared" si="111"/>
        <v>1</v>
      </c>
      <c r="N3385" s="273"/>
    </row>
    <row r="3386" spans="2:14" x14ac:dyDescent="0.25">
      <c r="B3386" s="7"/>
      <c r="C3386" s="8"/>
      <c r="D3386" s="129"/>
      <c r="F3386" s="99"/>
      <c r="G3386" s="99"/>
      <c r="H3386" s="99"/>
      <c r="I3386" s="18"/>
      <c r="J3386" s="18"/>
      <c r="K3386" s="99">
        <f t="shared" si="112"/>
        <v>0</v>
      </c>
      <c r="M3386" s="96">
        <f t="shared" si="111"/>
        <v>1</v>
      </c>
      <c r="N3386" s="273"/>
    </row>
    <row r="3387" spans="2:14" x14ac:dyDescent="0.25">
      <c r="B3387" s="7"/>
      <c r="C3387" s="8"/>
      <c r="D3387" s="129"/>
      <c r="F3387" s="99"/>
      <c r="G3387" s="99"/>
      <c r="H3387" s="99"/>
      <c r="I3387" s="18"/>
      <c r="J3387" s="18"/>
      <c r="K3387" s="99">
        <f t="shared" si="112"/>
        <v>0</v>
      </c>
      <c r="M3387" s="96">
        <f t="shared" si="111"/>
        <v>1</v>
      </c>
      <c r="N3387" s="273"/>
    </row>
    <row r="3388" spans="2:14" x14ac:dyDescent="0.25">
      <c r="B3388" s="7"/>
      <c r="C3388" s="8"/>
      <c r="D3388" s="129"/>
      <c r="F3388" s="99"/>
      <c r="G3388" s="99"/>
      <c r="H3388" s="99"/>
      <c r="I3388" s="18"/>
      <c r="J3388" s="18"/>
      <c r="K3388" s="99">
        <f t="shared" si="112"/>
        <v>0</v>
      </c>
      <c r="M3388" s="96">
        <f t="shared" si="111"/>
        <v>1</v>
      </c>
      <c r="N3388" s="273"/>
    </row>
    <row r="3389" spans="2:14" x14ac:dyDescent="0.25">
      <c r="B3389" s="7"/>
      <c r="C3389" s="8"/>
      <c r="D3389" s="129"/>
      <c r="F3389" s="99"/>
      <c r="G3389" s="99"/>
      <c r="H3389" s="99"/>
      <c r="I3389" s="18"/>
      <c r="J3389" s="18"/>
      <c r="K3389" s="99">
        <f t="shared" si="112"/>
        <v>0</v>
      </c>
      <c r="M3389" s="96">
        <f t="shared" si="111"/>
        <v>1</v>
      </c>
      <c r="N3389" s="273"/>
    </row>
    <row r="3390" spans="2:14" x14ac:dyDescent="0.25">
      <c r="B3390" s="7"/>
      <c r="C3390" s="8"/>
      <c r="D3390" s="129"/>
      <c r="F3390" s="99"/>
      <c r="G3390" s="99"/>
      <c r="H3390" s="99"/>
      <c r="I3390" s="18"/>
      <c r="J3390" s="18"/>
      <c r="K3390" s="99">
        <f t="shared" si="112"/>
        <v>0</v>
      </c>
      <c r="M3390" s="96">
        <f t="shared" si="111"/>
        <v>1</v>
      </c>
      <c r="N3390" s="273"/>
    </row>
    <row r="3391" spans="2:14" x14ac:dyDescent="0.25">
      <c r="B3391" s="7"/>
      <c r="C3391" s="8"/>
      <c r="D3391" s="129"/>
      <c r="F3391" s="99"/>
      <c r="G3391" s="99"/>
      <c r="H3391" s="99"/>
      <c r="I3391" s="18"/>
      <c r="J3391" s="18"/>
      <c r="K3391" s="99">
        <f t="shared" si="112"/>
        <v>0</v>
      </c>
      <c r="M3391" s="96">
        <f t="shared" si="111"/>
        <v>1</v>
      </c>
      <c r="N3391" s="273"/>
    </row>
    <row r="3392" spans="2:14" x14ac:dyDescent="0.25">
      <c r="B3392" s="7"/>
      <c r="C3392" s="8"/>
      <c r="D3392" s="129"/>
      <c r="F3392" s="99"/>
      <c r="G3392" s="99"/>
      <c r="H3392" s="99"/>
      <c r="I3392" s="18"/>
      <c r="J3392" s="18"/>
      <c r="K3392" s="99">
        <f t="shared" si="112"/>
        <v>0</v>
      </c>
      <c r="M3392" s="96">
        <f t="shared" si="111"/>
        <v>1</v>
      </c>
      <c r="N3392" s="273"/>
    </row>
    <row r="3393" spans="2:14" x14ac:dyDescent="0.25">
      <c r="B3393" s="7"/>
      <c r="C3393" s="8"/>
      <c r="D3393" s="129"/>
      <c r="F3393" s="99"/>
      <c r="G3393" s="99"/>
      <c r="H3393" s="99"/>
      <c r="I3393" s="18"/>
      <c r="J3393" s="18"/>
      <c r="K3393" s="99">
        <f t="shared" si="112"/>
        <v>0</v>
      </c>
      <c r="M3393" s="96">
        <f t="shared" si="111"/>
        <v>1</v>
      </c>
      <c r="N3393" s="273"/>
    </row>
    <row r="3394" spans="2:14" x14ac:dyDescent="0.25">
      <c r="B3394" s="7"/>
      <c r="C3394" s="8"/>
      <c r="D3394" s="129"/>
      <c r="F3394" s="99"/>
      <c r="G3394" s="99"/>
      <c r="H3394" s="99"/>
      <c r="I3394" s="18"/>
      <c r="J3394" s="18"/>
      <c r="K3394" s="99">
        <f t="shared" si="112"/>
        <v>0</v>
      </c>
      <c r="M3394" s="96">
        <f t="shared" si="111"/>
        <v>1</v>
      </c>
      <c r="N3394" s="273"/>
    </row>
    <row r="3395" spans="2:14" x14ac:dyDescent="0.25">
      <c r="B3395" s="7"/>
      <c r="C3395" s="8"/>
      <c r="D3395" s="129"/>
      <c r="F3395" s="99"/>
      <c r="G3395" s="99"/>
      <c r="H3395" s="99"/>
      <c r="I3395" s="18"/>
      <c r="J3395" s="18"/>
      <c r="K3395" s="99">
        <f t="shared" si="112"/>
        <v>0</v>
      </c>
      <c r="M3395" s="96">
        <f t="shared" si="111"/>
        <v>1</v>
      </c>
      <c r="N3395" s="273"/>
    </row>
    <row r="3396" spans="2:14" x14ac:dyDescent="0.25">
      <c r="B3396" s="7"/>
      <c r="C3396" s="8"/>
      <c r="D3396" s="129"/>
      <c r="F3396" s="99"/>
      <c r="G3396" s="99"/>
      <c r="H3396" s="99"/>
      <c r="I3396" s="18"/>
      <c r="J3396" s="18"/>
      <c r="K3396" s="99">
        <f t="shared" si="112"/>
        <v>0</v>
      </c>
      <c r="M3396" s="96">
        <f t="shared" si="111"/>
        <v>1</v>
      </c>
      <c r="N3396" s="273"/>
    </row>
    <row r="3397" spans="2:14" x14ac:dyDescent="0.25">
      <c r="B3397" s="7"/>
      <c r="C3397" s="8"/>
      <c r="D3397" s="129"/>
      <c r="F3397" s="99"/>
      <c r="G3397" s="99"/>
      <c r="H3397" s="99"/>
      <c r="I3397" s="18"/>
      <c r="J3397" s="18"/>
      <c r="K3397" s="99">
        <f t="shared" si="112"/>
        <v>0</v>
      </c>
      <c r="M3397" s="96">
        <f t="shared" si="111"/>
        <v>1</v>
      </c>
      <c r="N3397" s="273"/>
    </row>
    <row r="3398" spans="2:14" x14ac:dyDescent="0.25">
      <c r="B3398" s="7"/>
      <c r="C3398" s="8"/>
      <c r="D3398" s="129"/>
      <c r="F3398" s="99"/>
      <c r="G3398" s="99"/>
      <c r="H3398" s="99"/>
      <c r="I3398" s="18"/>
      <c r="J3398" s="18"/>
      <c r="K3398" s="99">
        <f t="shared" si="112"/>
        <v>0</v>
      </c>
      <c r="M3398" s="96">
        <f t="shared" si="111"/>
        <v>1</v>
      </c>
      <c r="N3398" s="273"/>
    </row>
    <row r="3399" spans="2:14" x14ac:dyDescent="0.25">
      <c r="B3399" s="7"/>
      <c r="C3399" s="8"/>
      <c r="D3399" s="129"/>
      <c r="F3399" s="99"/>
      <c r="G3399" s="99"/>
      <c r="H3399" s="99"/>
      <c r="I3399" s="18"/>
      <c r="J3399" s="18"/>
      <c r="K3399" s="99">
        <f t="shared" si="112"/>
        <v>0</v>
      </c>
      <c r="M3399" s="96">
        <f t="shared" si="111"/>
        <v>1</v>
      </c>
      <c r="N3399" s="273"/>
    </row>
    <row r="3400" spans="2:14" x14ac:dyDescent="0.25">
      <c r="B3400" s="7"/>
      <c r="C3400" s="8"/>
      <c r="D3400" s="129"/>
      <c r="F3400" s="99"/>
      <c r="G3400" s="99"/>
      <c r="H3400" s="99"/>
      <c r="I3400" s="18"/>
      <c r="J3400" s="18"/>
      <c r="K3400" s="99">
        <f t="shared" si="112"/>
        <v>0</v>
      </c>
      <c r="M3400" s="96">
        <f t="shared" si="111"/>
        <v>1</v>
      </c>
      <c r="N3400" s="273"/>
    </row>
    <row r="3401" spans="2:14" x14ac:dyDescent="0.25">
      <c r="B3401" s="7"/>
      <c r="C3401" s="8"/>
      <c r="D3401" s="129"/>
      <c r="F3401" s="99"/>
      <c r="G3401" s="99"/>
      <c r="H3401" s="99"/>
      <c r="I3401" s="18"/>
      <c r="J3401" s="18"/>
      <c r="K3401" s="99">
        <f t="shared" si="112"/>
        <v>0</v>
      </c>
      <c r="M3401" s="96">
        <f t="shared" si="111"/>
        <v>1</v>
      </c>
      <c r="N3401" s="273"/>
    </row>
    <row r="3402" spans="2:14" x14ac:dyDescent="0.25">
      <c r="B3402" s="7"/>
      <c r="C3402" s="8"/>
      <c r="D3402" s="129"/>
      <c r="F3402" s="99"/>
      <c r="G3402" s="99"/>
      <c r="H3402" s="99"/>
      <c r="I3402" s="18"/>
      <c r="J3402" s="18"/>
      <c r="K3402" s="99">
        <f t="shared" si="112"/>
        <v>0</v>
      </c>
      <c r="M3402" s="96">
        <f t="shared" si="111"/>
        <v>1</v>
      </c>
      <c r="N3402" s="273"/>
    </row>
    <row r="3403" spans="2:14" x14ac:dyDescent="0.25">
      <c r="B3403" s="7"/>
      <c r="C3403" s="8"/>
      <c r="D3403" s="129"/>
      <c r="F3403" s="99"/>
      <c r="G3403" s="99"/>
      <c r="H3403" s="99"/>
      <c r="I3403" s="18"/>
      <c r="J3403" s="18"/>
      <c r="K3403" s="99">
        <f t="shared" si="112"/>
        <v>0</v>
      </c>
      <c r="M3403" s="96">
        <f t="shared" si="111"/>
        <v>1</v>
      </c>
      <c r="N3403" s="273"/>
    </row>
    <row r="3404" spans="2:14" x14ac:dyDescent="0.25">
      <c r="B3404" s="7"/>
      <c r="C3404" s="8"/>
      <c r="D3404" s="129"/>
      <c r="F3404" s="99"/>
      <c r="G3404" s="99"/>
      <c r="H3404" s="99"/>
      <c r="I3404" s="18"/>
      <c r="J3404" s="18"/>
      <c r="K3404" s="99">
        <f t="shared" si="112"/>
        <v>0</v>
      </c>
      <c r="M3404" s="96">
        <f t="shared" si="111"/>
        <v>1</v>
      </c>
      <c r="N3404" s="273"/>
    </row>
    <row r="3405" spans="2:14" x14ac:dyDescent="0.25">
      <c r="B3405" s="7"/>
      <c r="C3405" s="8"/>
      <c r="D3405" s="129"/>
      <c r="F3405" s="99"/>
      <c r="G3405" s="99"/>
      <c r="H3405" s="99"/>
      <c r="I3405" s="18"/>
      <c r="J3405" s="18"/>
      <c r="K3405" s="99">
        <f t="shared" si="112"/>
        <v>0</v>
      </c>
      <c r="M3405" s="96">
        <f t="shared" si="111"/>
        <v>1</v>
      </c>
      <c r="N3405" s="273"/>
    </row>
    <row r="3406" spans="2:14" x14ac:dyDescent="0.25">
      <c r="B3406" s="7"/>
      <c r="C3406" s="8"/>
      <c r="D3406" s="129"/>
      <c r="F3406" s="99"/>
      <c r="G3406" s="99"/>
      <c r="H3406" s="99"/>
      <c r="I3406" s="18"/>
      <c r="J3406" s="18"/>
      <c r="K3406" s="99">
        <f t="shared" si="112"/>
        <v>0</v>
      </c>
      <c r="M3406" s="96">
        <f t="shared" si="111"/>
        <v>1</v>
      </c>
      <c r="N3406" s="273"/>
    </row>
    <row r="3407" spans="2:14" x14ac:dyDescent="0.25">
      <c r="B3407" s="7"/>
      <c r="C3407" s="8"/>
      <c r="D3407" s="129"/>
      <c r="F3407" s="99"/>
      <c r="G3407" s="99"/>
      <c r="H3407" s="99"/>
      <c r="I3407" s="18"/>
      <c r="J3407" s="18"/>
      <c r="K3407" s="99">
        <f t="shared" si="112"/>
        <v>0</v>
      </c>
      <c r="M3407" s="96">
        <f t="shared" si="111"/>
        <v>1</v>
      </c>
      <c r="N3407" s="273"/>
    </row>
    <row r="3408" spans="2:14" x14ac:dyDescent="0.25">
      <c r="B3408" s="7"/>
      <c r="C3408" s="8"/>
      <c r="D3408" s="129"/>
      <c r="F3408" s="99"/>
      <c r="G3408" s="99"/>
      <c r="H3408" s="99"/>
      <c r="I3408" s="18"/>
      <c r="J3408" s="18"/>
      <c r="K3408" s="99">
        <f t="shared" si="112"/>
        <v>0</v>
      </c>
      <c r="M3408" s="96">
        <f t="shared" si="111"/>
        <v>1</v>
      </c>
      <c r="N3408" s="273"/>
    </row>
    <row r="3409" spans="2:14" x14ac:dyDescent="0.25">
      <c r="B3409" s="7"/>
      <c r="C3409" s="8"/>
      <c r="D3409" s="129"/>
      <c r="F3409" s="99"/>
      <c r="G3409" s="99"/>
      <c r="H3409" s="99"/>
      <c r="I3409" s="18"/>
      <c r="J3409" s="18"/>
      <c r="K3409" s="99">
        <f t="shared" si="112"/>
        <v>0</v>
      </c>
      <c r="M3409" s="96">
        <f t="shared" ref="M3409:M3472" si="113">UltimoDia(D3409)</f>
        <v>1</v>
      </c>
      <c r="N3409" s="273"/>
    </row>
    <row r="3410" spans="2:14" x14ac:dyDescent="0.25">
      <c r="B3410" s="7"/>
      <c r="C3410" s="8"/>
      <c r="D3410" s="129"/>
      <c r="F3410" s="99"/>
      <c r="G3410" s="99"/>
      <c r="H3410" s="99"/>
      <c r="I3410" s="18"/>
      <c r="J3410" s="18"/>
      <c r="K3410" s="99">
        <f t="shared" si="112"/>
        <v>0</v>
      </c>
      <c r="M3410" s="96">
        <f t="shared" si="113"/>
        <v>1</v>
      </c>
      <c r="N3410" s="273"/>
    </row>
    <row r="3411" spans="2:14" x14ac:dyDescent="0.25">
      <c r="B3411" s="7"/>
      <c r="C3411" s="8"/>
      <c r="D3411" s="129"/>
      <c r="F3411" s="99"/>
      <c r="G3411" s="99"/>
      <c r="H3411" s="99"/>
      <c r="I3411" s="18"/>
      <c r="J3411" s="18"/>
      <c r="K3411" s="99">
        <f t="shared" si="112"/>
        <v>0</v>
      </c>
      <c r="M3411" s="96">
        <f t="shared" si="113"/>
        <v>1</v>
      </c>
      <c r="N3411" s="273"/>
    </row>
    <row r="3412" spans="2:14" x14ac:dyDescent="0.25">
      <c r="B3412" s="7"/>
      <c r="C3412" s="8"/>
      <c r="D3412" s="129"/>
      <c r="F3412" s="99"/>
      <c r="G3412" s="99"/>
      <c r="H3412" s="99"/>
      <c r="I3412" s="18"/>
      <c r="J3412" s="18"/>
      <c r="K3412" s="99">
        <f t="shared" si="112"/>
        <v>0</v>
      </c>
      <c r="M3412" s="96">
        <f t="shared" si="113"/>
        <v>1</v>
      </c>
      <c r="N3412" s="273"/>
    </row>
    <row r="3413" spans="2:14" x14ac:dyDescent="0.25">
      <c r="B3413" s="7"/>
      <c r="C3413" s="8"/>
      <c r="D3413" s="129"/>
      <c r="F3413" s="99"/>
      <c r="G3413" s="99"/>
      <c r="H3413" s="99"/>
      <c r="I3413" s="18"/>
      <c r="J3413" s="18"/>
      <c r="K3413" s="99">
        <f t="shared" si="112"/>
        <v>0</v>
      </c>
      <c r="M3413" s="96">
        <f t="shared" si="113"/>
        <v>1</v>
      </c>
      <c r="N3413" s="273"/>
    </row>
    <row r="3414" spans="2:14" x14ac:dyDescent="0.25">
      <c r="B3414" s="7"/>
      <c r="C3414" s="8"/>
      <c r="D3414" s="129"/>
      <c r="F3414" s="99"/>
      <c r="G3414" s="99"/>
      <c r="H3414" s="99"/>
      <c r="I3414" s="18"/>
      <c r="J3414" s="18"/>
      <c r="K3414" s="99">
        <f t="shared" si="112"/>
        <v>0</v>
      </c>
      <c r="M3414" s="96">
        <f t="shared" si="113"/>
        <v>1</v>
      </c>
      <c r="N3414" s="273"/>
    </row>
    <row r="3415" spans="2:14" x14ac:dyDescent="0.25">
      <c r="B3415" s="7"/>
      <c r="C3415" s="8"/>
      <c r="D3415" s="129"/>
      <c r="F3415" s="99"/>
      <c r="G3415" s="99"/>
      <c r="H3415" s="99"/>
      <c r="I3415" s="18"/>
      <c r="J3415" s="18"/>
      <c r="K3415" s="99">
        <f t="shared" si="112"/>
        <v>0</v>
      </c>
      <c r="M3415" s="96">
        <f t="shared" si="113"/>
        <v>1</v>
      </c>
      <c r="N3415" s="273"/>
    </row>
    <row r="3416" spans="2:14" x14ac:dyDescent="0.25">
      <c r="B3416" s="7"/>
      <c r="C3416" s="8"/>
      <c r="D3416" s="129"/>
      <c r="F3416" s="99"/>
      <c r="G3416" s="99"/>
      <c r="H3416" s="99"/>
      <c r="I3416" s="18"/>
      <c r="J3416" s="18"/>
      <c r="K3416" s="99">
        <f t="shared" si="112"/>
        <v>0</v>
      </c>
      <c r="M3416" s="96">
        <f t="shared" si="113"/>
        <v>1</v>
      </c>
      <c r="N3416" s="273"/>
    </row>
    <row r="3417" spans="2:14" x14ac:dyDescent="0.25">
      <c r="B3417" s="7"/>
      <c r="C3417" s="8"/>
      <c r="D3417" s="129"/>
      <c r="F3417" s="99"/>
      <c r="G3417" s="99"/>
      <c r="H3417" s="99"/>
      <c r="I3417" s="18"/>
      <c r="J3417" s="18"/>
      <c r="K3417" s="99">
        <f t="shared" si="112"/>
        <v>0</v>
      </c>
      <c r="M3417" s="96">
        <f t="shared" si="113"/>
        <v>1</v>
      </c>
      <c r="N3417" s="273"/>
    </row>
    <row r="3418" spans="2:14" x14ac:dyDescent="0.25">
      <c r="B3418" s="7"/>
      <c r="C3418" s="8"/>
      <c r="D3418" s="129"/>
      <c r="F3418" s="99"/>
      <c r="G3418" s="99"/>
      <c r="H3418" s="99"/>
      <c r="I3418" s="18"/>
      <c r="J3418" s="18"/>
      <c r="K3418" s="99">
        <f t="shared" si="112"/>
        <v>0</v>
      </c>
      <c r="M3418" s="96">
        <f t="shared" si="113"/>
        <v>1</v>
      </c>
      <c r="N3418" s="273"/>
    </row>
    <row r="3419" spans="2:14" x14ac:dyDescent="0.25">
      <c r="B3419" s="7"/>
      <c r="C3419" s="8"/>
      <c r="D3419" s="129"/>
      <c r="F3419" s="99"/>
      <c r="G3419" s="99"/>
      <c r="H3419" s="99"/>
      <c r="I3419" s="18"/>
      <c r="J3419" s="18"/>
      <c r="K3419" s="99">
        <f t="shared" si="112"/>
        <v>0</v>
      </c>
      <c r="M3419" s="96">
        <f t="shared" si="113"/>
        <v>1</v>
      </c>
      <c r="N3419" s="273"/>
    </row>
    <row r="3420" spans="2:14" x14ac:dyDescent="0.25">
      <c r="B3420" s="7"/>
      <c r="C3420" s="8"/>
      <c r="D3420" s="129"/>
      <c r="F3420" s="99"/>
      <c r="G3420" s="99"/>
      <c r="H3420" s="99"/>
      <c r="I3420" s="18"/>
      <c r="J3420" s="18"/>
      <c r="K3420" s="99">
        <f t="shared" si="112"/>
        <v>0</v>
      </c>
      <c r="M3420" s="96">
        <f t="shared" si="113"/>
        <v>1</v>
      </c>
      <c r="N3420" s="273"/>
    </row>
    <row r="3421" spans="2:14" x14ac:dyDescent="0.25">
      <c r="B3421" s="7"/>
      <c r="C3421" s="8"/>
      <c r="D3421" s="129"/>
      <c r="F3421" s="99"/>
      <c r="G3421" s="99"/>
      <c r="H3421" s="99"/>
      <c r="I3421" s="18"/>
      <c r="J3421" s="18"/>
      <c r="K3421" s="99">
        <f t="shared" si="112"/>
        <v>0</v>
      </c>
      <c r="M3421" s="96">
        <f t="shared" si="113"/>
        <v>1</v>
      </c>
      <c r="N3421" s="273"/>
    </row>
    <row r="3422" spans="2:14" x14ac:dyDescent="0.25">
      <c r="B3422" s="7"/>
      <c r="C3422" s="8"/>
      <c r="D3422" s="129"/>
      <c r="F3422" s="99"/>
      <c r="G3422" s="99"/>
      <c r="H3422" s="99"/>
      <c r="I3422" s="18"/>
      <c r="J3422" s="18"/>
      <c r="K3422" s="99">
        <f t="shared" si="112"/>
        <v>0</v>
      </c>
      <c r="M3422" s="96">
        <f t="shared" si="113"/>
        <v>1</v>
      </c>
      <c r="N3422" s="273"/>
    </row>
    <row r="3423" spans="2:14" x14ac:dyDescent="0.25">
      <c r="B3423" s="7"/>
      <c r="C3423" s="8"/>
      <c r="D3423" s="129"/>
      <c r="F3423" s="99"/>
      <c r="G3423" s="99"/>
      <c r="H3423" s="99"/>
      <c r="I3423" s="18"/>
      <c r="J3423" s="18"/>
      <c r="K3423" s="99">
        <f t="shared" si="112"/>
        <v>0</v>
      </c>
      <c r="M3423" s="96">
        <f t="shared" si="113"/>
        <v>1</v>
      </c>
      <c r="N3423" s="273"/>
    </row>
    <row r="3424" spans="2:14" x14ac:dyDescent="0.25">
      <c r="B3424" s="7"/>
      <c r="C3424" s="8"/>
      <c r="D3424" s="129"/>
      <c r="F3424" s="99"/>
      <c r="G3424" s="99"/>
      <c r="H3424" s="99"/>
      <c r="I3424" s="18"/>
      <c r="J3424" s="18"/>
      <c r="K3424" s="99">
        <f t="shared" si="112"/>
        <v>0</v>
      </c>
      <c r="M3424" s="96">
        <f t="shared" si="113"/>
        <v>1</v>
      </c>
      <c r="N3424" s="273"/>
    </row>
    <row r="3425" spans="2:14" x14ac:dyDescent="0.25">
      <c r="B3425" s="7"/>
      <c r="C3425" s="8"/>
      <c r="D3425" s="129"/>
      <c r="F3425" s="99"/>
      <c r="G3425" s="99"/>
      <c r="H3425" s="99"/>
      <c r="I3425" s="18"/>
      <c r="J3425" s="18"/>
      <c r="K3425" s="99">
        <f t="shared" si="112"/>
        <v>0</v>
      </c>
      <c r="M3425" s="96">
        <f t="shared" si="113"/>
        <v>1</v>
      </c>
      <c r="N3425" s="273"/>
    </row>
    <row r="3426" spans="2:14" x14ac:dyDescent="0.25">
      <c r="B3426" s="7"/>
      <c r="C3426" s="8"/>
      <c r="D3426" s="129"/>
      <c r="F3426" s="99"/>
      <c r="G3426" s="99"/>
      <c r="H3426" s="99"/>
      <c r="I3426" s="18"/>
      <c r="J3426" s="18"/>
      <c r="K3426" s="99">
        <f t="shared" si="112"/>
        <v>0</v>
      </c>
      <c r="M3426" s="96">
        <f t="shared" si="113"/>
        <v>1</v>
      </c>
      <c r="N3426" s="273"/>
    </row>
    <row r="3427" spans="2:14" x14ac:dyDescent="0.25">
      <c r="B3427" s="7"/>
      <c r="C3427" s="8"/>
      <c r="D3427" s="129"/>
      <c r="F3427" s="99"/>
      <c r="G3427" s="99"/>
      <c r="H3427" s="99"/>
      <c r="I3427" s="18"/>
      <c r="J3427" s="18"/>
      <c r="K3427" s="99">
        <f t="shared" si="112"/>
        <v>0</v>
      </c>
      <c r="M3427" s="96">
        <f t="shared" si="113"/>
        <v>1</v>
      </c>
      <c r="N3427" s="273"/>
    </row>
    <row r="3428" spans="2:14" x14ac:dyDescent="0.25">
      <c r="B3428" s="7"/>
      <c r="C3428" s="8"/>
      <c r="D3428" s="129"/>
      <c r="F3428" s="99"/>
      <c r="G3428" s="99"/>
      <c r="H3428" s="99"/>
      <c r="I3428" s="18"/>
      <c r="J3428" s="18"/>
      <c r="K3428" s="99">
        <f t="shared" si="112"/>
        <v>0</v>
      </c>
      <c r="M3428" s="96">
        <f t="shared" si="113"/>
        <v>1</v>
      </c>
      <c r="N3428" s="273"/>
    </row>
    <row r="3429" spans="2:14" x14ac:dyDescent="0.25">
      <c r="B3429" s="7"/>
      <c r="C3429" s="8"/>
      <c r="D3429" s="129"/>
      <c r="F3429" s="99"/>
      <c r="G3429" s="99"/>
      <c r="H3429" s="99"/>
      <c r="I3429" s="18"/>
      <c r="J3429" s="18"/>
      <c r="K3429" s="99">
        <f t="shared" si="112"/>
        <v>0</v>
      </c>
      <c r="M3429" s="96">
        <f t="shared" si="113"/>
        <v>1</v>
      </c>
      <c r="N3429" s="273"/>
    </row>
    <row r="3430" spans="2:14" x14ac:dyDescent="0.25">
      <c r="B3430" s="7"/>
      <c r="C3430" s="8"/>
      <c r="D3430" s="129"/>
      <c r="F3430" s="99"/>
      <c r="G3430" s="99"/>
      <c r="H3430" s="99"/>
      <c r="I3430" s="18"/>
      <c r="J3430" s="18"/>
      <c r="K3430" s="99">
        <f t="shared" si="112"/>
        <v>0</v>
      </c>
      <c r="M3430" s="96">
        <f t="shared" si="113"/>
        <v>1</v>
      </c>
      <c r="N3430" s="273"/>
    </row>
    <row r="3431" spans="2:14" x14ac:dyDescent="0.25">
      <c r="B3431" s="7"/>
      <c r="C3431" s="8"/>
      <c r="D3431" s="129"/>
      <c r="F3431" s="99"/>
      <c r="G3431" s="99"/>
      <c r="H3431" s="99"/>
      <c r="I3431" s="18"/>
      <c r="J3431" s="18"/>
      <c r="K3431" s="99">
        <f t="shared" si="112"/>
        <v>0</v>
      </c>
      <c r="M3431" s="96">
        <f t="shared" si="113"/>
        <v>1</v>
      </c>
      <c r="N3431" s="273"/>
    </row>
    <row r="3432" spans="2:14" x14ac:dyDescent="0.25">
      <c r="B3432" s="7"/>
      <c r="C3432" s="8"/>
      <c r="D3432" s="129"/>
      <c r="F3432" s="99"/>
      <c r="G3432" s="99"/>
      <c r="H3432" s="99"/>
      <c r="I3432" s="18"/>
      <c r="J3432" s="18"/>
      <c r="K3432" s="99">
        <f t="shared" si="112"/>
        <v>0</v>
      </c>
      <c r="M3432" s="96">
        <f t="shared" si="113"/>
        <v>1</v>
      </c>
      <c r="N3432" s="273"/>
    </row>
    <row r="3433" spans="2:14" x14ac:dyDescent="0.25">
      <c r="B3433" s="7"/>
      <c r="C3433" s="8"/>
      <c r="D3433" s="129"/>
      <c r="F3433" s="99"/>
      <c r="G3433" s="99"/>
      <c r="H3433" s="99"/>
      <c r="I3433" s="18"/>
      <c r="J3433" s="18"/>
      <c r="K3433" s="99">
        <f t="shared" si="112"/>
        <v>0</v>
      </c>
      <c r="M3433" s="96">
        <f t="shared" si="113"/>
        <v>1</v>
      </c>
      <c r="N3433" s="273"/>
    </row>
    <row r="3434" spans="2:14" x14ac:dyDescent="0.25">
      <c r="B3434" s="7"/>
      <c r="C3434" s="8"/>
      <c r="D3434" s="129"/>
      <c r="F3434" s="99"/>
      <c r="G3434" s="99"/>
      <c r="H3434" s="99"/>
      <c r="I3434" s="18"/>
      <c r="J3434" s="18"/>
      <c r="K3434" s="99">
        <f t="shared" ref="K3434:K3497" si="114">IF(ctConta="",K3433+F3434,IF(I3434=ctConta,K3433+F3434,K3433))</f>
        <v>0</v>
      </c>
      <c r="M3434" s="96">
        <f t="shared" si="113"/>
        <v>1</v>
      </c>
      <c r="N3434" s="273"/>
    </row>
    <row r="3435" spans="2:14" x14ac:dyDescent="0.25">
      <c r="B3435" s="7"/>
      <c r="C3435" s="8"/>
      <c r="D3435" s="129"/>
      <c r="F3435" s="99"/>
      <c r="G3435" s="99"/>
      <c r="H3435" s="99"/>
      <c r="I3435" s="18"/>
      <c r="J3435" s="18"/>
      <c r="K3435" s="99">
        <f t="shared" si="114"/>
        <v>0</v>
      </c>
      <c r="M3435" s="96">
        <f t="shared" si="113"/>
        <v>1</v>
      </c>
      <c r="N3435" s="273"/>
    </row>
    <row r="3436" spans="2:14" x14ac:dyDescent="0.25">
      <c r="B3436" s="7"/>
      <c r="C3436" s="8"/>
      <c r="D3436" s="129"/>
      <c r="F3436" s="99"/>
      <c r="G3436" s="99"/>
      <c r="H3436" s="99"/>
      <c r="I3436" s="18"/>
      <c r="J3436" s="18"/>
      <c r="K3436" s="99">
        <f t="shared" si="114"/>
        <v>0</v>
      </c>
      <c r="M3436" s="96">
        <f t="shared" si="113"/>
        <v>1</v>
      </c>
      <c r="N3436" s="273"/>
    </row>
    <row r="3437" spans="2:14" x14ac:dyDescent="0.25">
      <c r="B3437" s="7"/>
      <c r="C3437" s="8"/>
      <c r="D3437" s="129"/>
      <c r="F3437" s="99"/>
      <c r="G3437" s="99"/>
      <c r="H3437" s="99"/>
      <c r="I3437" s="18"/>
      <c r="J3437" s="18"/>
      <c r="K3437" s="99">
        <f t="shared" si="114"/>
        <v>0</v>
      </c>
      <c r="M3437" s="96">
        <f t="shared" si="113"/>
        <v>1</v>
      </c>
      <c r="N3437" s="273"/>
    </row>
    <row r="3438" spans="2:14" x14ac:dyDescent="0.25">
      <c r="B3438" s="7"/>
      <c r="C3438" s="8"/>
      <c r="D3438" s="129"/>
      <c r="F3438" s="99"/>
      <c r="G3438" s="99"/>
      <c r="H3438" s="99"/>
      <c r="I3438" s="18"/>
      <c r="J3438" s="18"/>
      <c r="K3438" s="99">
        <f t="shared" si="114"/>
        <v>0</v>
      </c>
      <c r="M3438" s="96">
        <f t="shared" si="113"/>
        <v>1</v>
      </c>
      <c r="N3438" s="273"/>
    </row>
    <row r="3439" spans="2:14" x14ac:dyDescent="0.25">
      <c r="B3439" s="7"/>
      <c r="C3439" s="8"/>
      <c r="D3439" s="129"/>
      <c r="F3439" s="99"/>
      <c r="G3439" s="99"/>
      <c r="H3439" s="99"/>
      <c r="I3439" s="18"/>
      <c r="J3439" s="18"/>
      <c r="K3439" s="99">
        <f t="shared" si="114"/>
        <v>0</v>
      </c>
      <c r="M3439" s="96">
        <f t="shared" si="113"/>
        <v>1</v>
      </c>
      <c r="N3439" s="273"/>
    </row>
    <row r="3440" spans="2:14" x14ac:dyDescent="0.25">
      <c r="B3440" s="7"/>
      <c r="C3440" s="8"/>
      <c r="D3440" s="129"/>
      <c r="F3440" s="99"/>
      <c r="G3440" s="99"/>
      <c r="H3440" s="99"/>
      <c r="I3440" s="18"/>
      <c r="J3440" s="18"/>
      <c r="K3440" s="99">
        <f t="shared" si="114"/>
        <v>0</v>
      </c>
      <c r="M3440" s="96">
        <f t="shared" si="113"/>
        <v>1</v>
      </c>
      <c r="N3440" s="273"/>
    </row>
    <row r="3441" spans="2:14" x14ac:dyDescent="0.25">
      <c r="B3441" s="7"/>
      <c r="C3441" s="8"/>
      <c r="D3441" s="129"/>
      <c r="F3441" s="99"/>
      <c r="G3441" s="99"/>
      <c r="H3441" s="99"/>
      <c r="I3441" s="18"/>
      <c r="J3441" s="18"/>
      <c r="K3441" s="99">
        <f t="shared" si="114"/>
        <v>0</v>
      </c>
      <c r="M3441" s="96">
        <f t="shared" si="113"/>
        <v>1</v>
      </c>
      <c r="N3441" s="273"/>
    </row>
    <row r="3442" spans="2:14" x14ac:dyDescent="0.25">
      <c r="B3442" s="7"/>
      <c r="C3442" s="8"/>
      <c r="D3442" s="129"/>
      <c r="F3442" s="99"/>
      <c r="G3442" s="99"/>
      <c r="H3442" s="99"/>
      <c r="I3442" s="18"/>
      <c r="J3442" s="18"/>
      <c r="K3442" s="99">
        <f t="shared" si="114"/>
        <v>0</v>
      </c>
      <c r="M3442" s="96">
        <f t="shared" si="113"/>
        <v>1</v>
      </c>
      <c r="N3442" s="273"/>
    </row>
    <row r="3443" spans="2:14" x14ac:dyDescent="0.25">
      <c r="B3443" s="7"/>
      <c r="C3443" s="8"/>
      <c r="D3443" s="129"/>
      <c r="F3443" s="99"/>
      <c r="G3443" s="99"/>
      <c r="H3443" s="99"/>
      <c r="I3443" s="18"/>
      <c r="J3443" s="18"/>
      <c r="K3443" s="99">
        <f t="shared" si="114"/>
        <v>0</v>
      </c>
      <c r="M3443" s="96">
        <f t="shared" si="113"/>
        <v>1</v>
      </c>
      <c r="N3443" s="273"/>
    </row>
    <row r="3444" spans="2:14" x14ac:dyDescent="0.25">
      <c r="B3444" s="7"/>
      <c r="C3444" s="8"/>
      <c r="D3444" s="129"/>
      <c r="F3444" s="99"/>
      <c r="G3444" s="99"/>
      <c r="H3444" s="99"/>
      <c r="I3444" s="18"/>
      <c r="J3444" s="18"/>
      <c r="K3444" s="99">
        <f t="shared" si="114"/>
        <v>0</v>
      </c>
      <c r="M3444" s="96">
        <f t="shared" si="113"/>
        <v>1</v>
      </c>
      <c r="N3444" s="273"/>
    </row>
    <row r="3445" spans="2:14" x14ac:dyDescent="0.25">
      <c r="B3445" s="7"/>
      <c r="C3445" s="8"/>
      <c r="D3445" s="129"/>
      <c r="F3445" s="99"/>
      <c r="G3445" s="99"/>
      <c r="H3445" s="99"/>
      <c r="I3445" s="18"/>
      <c r="J3445" s="18"/>
      <c r="K3445" s="99">
        <f t="shared" si="114"/>
        <v>0</v>
      </c>
      <c r="M3445" s="96">
        <f t="shared" si="113"/>
        <v>1</v>
      </c>
      <c r="N3445" s="273"/>
    </row>
    <row r="3446" spans="2:14" x14ac:dyDescent="0.25">
      <c r="B3446" s="7"/>
      <c r="C3446" s="8"/>
      <c r="D3446" s="129"/>
      <c r="F3446" s="99"/>
      <c r="G3446" s="99"/>
      <c r="H3446" s="99"/>
      <c r="I3446" s="18"/>
      <c r="J3446" s="18"/>
      <c r="K3446" s="99">
        <f t="shared" si="114"/>
        <v>0</v>
      </c>
      <c r="M3446" s="96">
        <f t="shared" si="113"/>
        <v>1</v>
      </c>
      <c r="N3446" s="273"/>
    </row>
    <row r="3447" spans="2:14" x14ac:dyDescent="0.25">
      <c r="B3447" s="7"/>
      <c r="C3447" s="8"/>
      <c r="D3447" s="129"/>
      <c r="F3447" s="99"/>
      <c r="G3447" s="99"/>
      <c r="H3447" s="99"/>
      <c r="I3447" s="18"/>
      <c r="J3447" s="18"/>
      <c r="K3447" s="99">
        <f t="shared" si="114"/>
        <v>0</v>
      </c>
      <c r="M3447" s="96">
        <f t="shared" si="113"/>
        <v>1</v>
      </c>
      <c r="N3447" s="273"/>
    </row>
    <row r="3448" spans="2:14" x14ac:dyDescent="0.25">
      <c r="B3448" s="7"/>
      <c r="C3448" s="8"/>
      <c r="D3448" s="129"/>
      <c r="F3448" s="99"/>
      <c r="G3448" s="99"/>
      <c r="H3448" s="99"/>
      <c r="I3448" s="18"/>
      <c r="J3448" s="18"/>
      <c r="K3448" s="99">
        <f t="shared" si="114"/>
        <v>0</v>
      </c>
      <c r="M3448" s="96">
        <f t="shared" si="113"/>
        <v>1</v>
      </c>
      <c r="N3448" s="273"/>
    </row>
    <row r="3449" spans="2:14" x14ac:dyDescent="0.25">
      <c r="B3449" s="7"/>
      <c r="C3449" s="8"/>
      <c r="D3449" s="129"/>
      <c r="F3449" s="99"/>
      <c r="G3449" s="99"/>
      <c r="H3449" s="99"/>
      <c r="I3449" s="18"/>
      <c r="J3449" s="18"/>
      <c r="K3449" s="99">
        <f t="shared" si="114"/>
        <v>0</v>
      </c>
      <c r="M3449" s="96">
        <f t="shared" si="113"/>
        <v>1</v>
      </c>
      <c r="N3449" s="273"/>
    </row>
    <row r="3450" spans="2:14" x14ac:dyDescent="0.25">
      <c r="B3450" s="7"/>
      <c r="C3450" s="8"/>
      <c r="D3450" s="129"/>
      <c r="F3450" s="99"/>
      <c r="G3450" s="99"/>
      <c r="H3450" s="99"/>
      <c r="I3450" s="18"/>
      <c r="J3450" s="18"/>
      <c r="K3450" s="99">
        <f t="shared" si="114"/>
        <v>0</v>
      </c>
      <c r="M3450" s="96">
        <f t="shared" si="113"/>
        <v>1</v>
      </c>
      <c r="N3450" s="273"/>
    </row>
    <row r="3451" spans="2:14" x14ac:dyDescent="0.25">
      <c r="B3451" s="7"/>
      <c r="C3451" s="8"/>
      <c r="D3451" s="129"/>
      <c r="F3451" s="99"/>
      <c r="G3451" s="99"/>
      <c r="H3451" s="99"/>
      <c r="I3451" s="18"/>
      <c r="J3451" s="18"/>
      <c r="K3451" s="99">
        <f t="shared" si="114"/>
        <v>0</v>
      </c>
      <c r="M3451" s="96">
        <f t="shared" si="113"/>
        <v>1</v>
      </c>
      <c r="N3451" s="273"/>
    </row>
    <row r="3452" spans="2:14" x14ac:dyDescent="0.25">
      <c r="B3452" s="7"/>
      <c r="C3452" s="8"/>
      <c r="D3452" s="129"/>
      <c r="F3452" s="99"/>
      <c r="G3452" s="99"/>
      <c r="H3452" s="99"/>
      <c r="I3452" s="18"/>
      <c r="J3452" s="18"/>
      <c r="K3452" s="99">
        <f t="shared" si="114"/>
        <v>0</v>
      </c>
      <c r="M3452" s="96">
        <f t="shared" si="113"/>
        <v>1</v>
      </c>
      <c r="N3452" s="273"/>
    </row>
    <row r="3453" spans="2:14" x14ac:dyDescent="0.25">
      <c r="B3453" s="7"/>
      <c r="C3453" s="8"/>
      <c r="D3453" s="129"/>
      <c r="F3453" s="99"/>
      <c r="G3453" s="99"/>
      <c r="H3453" s="99"/>
      <c r="I3453" s="18"/>
      <c r="J3453" s="18"/>
      <c r="K3453" s="99">
        <f t="shared" si="114"/>
        <v>0</v>
      </c>
      <c r="M3453" s="96">
        <f t="shared" si="113"/>
        <v>1</v>
      </c>
      <c r="N3453" s="273"/>
    </row>
    <row r="3454" spans="2:14" x14ac:dyDescent="0.25">
      <c r="B3454" s="7"/>
      <c r="C3454" s="8"/>
      <c r="D3454" s="129"/>
      <c r="F3454" s="99"/>
      <c r="G3454" s="99"/>
      <c r="H3454" s="99"/>
      <c r="I3454" s="18"/>
      <c r="J3454" s="18"/>
      <c r="K3454" s="99">
        <f t="shared" si="114"/>
        <v>0</v>
      </c>
      <c r="M3454" s="96">
        <f t="shared" si="113"/>
        <v>1</v>
      </c>
      <c r="N3454" s="273"/>
    </row>
    <row r="3455" spans="2:14" x14ac:dyDescent="0.25">
      <c r="B3455" s="7"/>
      <c r="C3455" s="8"/>
      <c r="D3455" s="129"/>
      <c r="F3455" s="99"/>
      <c r="G3455" s="99"/>
      <c r="H3455" s="99"/>
      <c r="I3455" s="18"/>
      <c r="J3455" s="18"/>
      <c r="K3455" s="99">
        <f t="shared" si="114"/>
        <v>0</v>
      </c>
      <c r="M3455" s="96">
        <f t="shared" si="113"/>
        <v>1</v>
      </c>
      <c r="N3455" s="273"/>
    </row>
    <row r="3456" spans="2:14" x14ac:dyDescent="0.25">
      <c r="B3456" s="7"/>
      <c r="C3456" s="8"/>
      <c r="D3456" s="129"/>
      <c r="F3456" s="99"/>
      <c r="G3456" s="99"/>
      <c r="H3456" s="99"/>
      <c r="I3456" s="18"/>
      <c r="J3456" s="18"/>
      <c r="K3456" s="99">
        <f t="shared" si="114"/>
        <v>0</v>
      </c>
      <c r="M3456" s="96">
        <f t="shared" si="113"/>
        <v>1</v>
      </c>
      <c r="N3456" s="273"/>
    </row>
    <row r="3457" spans="2:14" x14ac:dyDescent="0.25">
      <c r="B3457" s="7"/>
      <c r="C3457" s="8"/>
      <c r="D3457" s="129"/>
      <c r="F3457" s="99"/>
      <c r="G3457" s="99"/>
      <c r="H3457" s="99"/>
      <c r="I3457" s="18"/>
      <c r="J3457" s="18"/>
      <c r="K3457" s="99">
        <f t="shared" si="114"/>
        <v>0</v>
      </c>
      <c r="M3457" s="96">
        <f t="shared" si="113"/>
        <v>1</v>
      </c>
      <c r="N3457" s="273"/>
    </row>
    <row r="3458" spans="2:14" x14ac:dyDescent="0.25">
      <c r="B3458" s="7"/>
      <c r="C3458" s="8"/>
      <c r="D3458" s="129"/>
      <c r="F3458" s="99"/>
      <c r="G3458" s="99"/>
      <c r="H3458" s="99"/>
      <c r="I3458" s="18"/>
      <c r="J3458" s="18"/>
      <c r="K3458" s="99">
        <f t="shared" si="114"/>
        <v>0</v>
      </c>
      <c r="M3458" s="96">
        <f t="shared" si="113"/>
        <v>1</v>
      </c>
      <c r="N3458" s="273"/>
    </row>
    <row r="3459" spans="2:14" x14ac:dyDescent="0.25">
      <c r="B3459" s="7"/>
      <c r="C3459" s="8"/>
      <c r="D3459" s="129"/>
      <c r="F3459" s="99"/>
      <c r="G3459" s="99"/>
      <c r="H3459" s="99"/>
      <c r="I3459" s="18"/>
      <c r="J3459" s="18"/>
      <c r="K3459" s="99">
        <f t="shared" si="114"/>
        <v>0</v>
      </c>
      <c r="M3459" s="96">
        <f t="shared" si="113"/>
        <v>1</v>
      </c>
      <c r="N3459" s="273"/>
    </row>
    <row r="3460" spans="2:14" x14ac:dyDescent="0.25">
      <c r="B3460" s="7"/>
      <c r="C3460" s="8"/>
      <c r="D3460" s="129"/>
      <c r="F3460" s="99"/>
      <c r="G3460" s="99"/>
      <c r="H3460" s="99"/>
      <c r="I3460" s="18"/>
      <c r="J3460" s="18"/>
      <c r="K3460" s="99">
        <f t="shared" si="114"/>
        <v>0</v>
      </c>
      <c r="M3460" s="96">
        <f t="shared" si="113"/>
        <v>1</v>
      </c>
      <c r="N3460" s="273"/>
    </row>
    <row r="3461" spans="2:14" x14ac:dyDescent="0.25">
      <c r="B3461" s="7"/>
      <c r="C3461" s="8"/>
      <c r="D3461" s="129"/>
      <c r="F3461" s="99"/>
      <c r="G3461" s="99"/>
      <c r="H3461" s="99"/>
      <c r="I3461" s="18"/>
      <c r="J3461" s="18"/>
      <c r="K3461" s="99">
        <f t="shared" si="114"/>
        <v>0</v>
      </c>
      <c r="M3461" s="96">
        <f t="shared" si="113"/>
        <v>1</v>
      </c>
      <c r="N3461" s="273"/>
    </row>
    <row r="3462" spans="2:14" x14ac:dyDescent="0.25">
      <c r="B3462" s="7"/>
      <c r="C3462" s="8"/>
      <c r="D3462" s="129"/>
      <c r="F3462" s="99"/>
      <c r="G3462" s="99"/>
      <c r="H3462" s="99"/>
      <c r="I3462" s="18"/>
      <c r="J3462" s="18"/>
      <c r="K3462" s="99">
        <f t="shared" si="114"/>
        <v>0</v>
      </c>
      <c r="M3462" s="96">
        <f t="shared" si="113"/>
        <v>1</v>
      </c>
      <c r="N3462" s="273"/>
    </row>
    <row r="3463" spans="2:14" x14ac:dyDescent="0.25">
      <c r="B3463" s="7"/>
      <c r="C3463" s="8"/>
      <c r="D3463" s="129"/>
      <c r="F3463" s="99"/>
      <c r="G3463" s="99"/>
      <c r="H3463" s="99"/>
      <c r="I3463" s="18"/>
      <c r="J3463" s="18"/>
      <c r="K3463" s="99">
        <f t="shared" si="114"/>
        <v>0</v>
      </c>
      <c r="M3463" s="96">
        <f t="shared" si="113"/>
        <v>1</v>
      </c>
      <c r="N3463" s="273"/>
    </row>
    <row r="3464" spans="2:14" x14ac:dyDescent="0.25">
      <c r="B3464" s="7"/>
      <c r="C3464" s="8"/>
      <c r="D3464" s="129"/>
      <c r="F3464" s="99"/>
      <c r="G3464" s="99"/>
      <c r="H3464" s="99"/>
      <c r="I3464" s="18"/>
      <c r="J3464" s="18"/>
      <c r="K3464" s="99">
        <f t="shared" si="114"/>
        <v>0</v>
      </c>
      <c r="M3464" s="96">
        <f t="shared" si="113"/>
        <v>1</v>
      </c>
      <c r="N3464" s="273"/>
    </row>
    <row r="3465" spans="2:14" x14ac:dyDescent="0.25">
      <c r="B3465" s="7"/>
      <c r="C3465" s="8"/>
      <c r="D3465" s="129"/>
      <c r="F3465" s="99"/>
      <c r="G3465" s="99"/>
      <c r="H3465" s="99"/>
      <c r="I3465" s="18"/>
      <c r="J3465" s="18"/>
      <c r="K3465" s="99">
        <f t="shared" si="114"/>
        <v>0</v>
      </c>
      <c r="M3465" s="96">
        <f t="shared" si="113"/>
        <v>1</v>
      </c>
      <c r="N3465" s="273"/>
    </row>
    <row r="3466" spans="2:14" x14ac:dyDescent="0.25">
      <c r="B3466" s="7"/>
      <c r="C3466" s="8"/>
      <c r="D3466" s="129"/>
      <c r="F3466" s="99"/>
      <c r="G3466" s="99"/>
      <c r="H3466" s="99"/>
      <c r="I3466" s="18"/>
      <c r="J3466" s="18"/>
      <c r="K3466" s="99">
        <f t="shared" si="114"/>
        <v>0</v>
      </c>
      <c r="M3466" s="96">
        <f t="shared" si="113"/>
        <v>1</v>
      </c>
      <c r="N3466" s="273"/>
    </row>
    <row r="3467" spans="2:14" x14ac:dyDescent="0.25">
      <c r="B3467" s="7"/>
      <c r="C3467" s="8"/>
      <c r="D3467" s="129"/>
      <c r="F3467" s="99"/>
      <c r="G3467" s="99"/>
      <c r="H3467" s="99"/>
      <c r="I3467" s="18"/>
      <c r="J3467" s="18"/>
      <c r="K3467" s="99">
        <f t="shared" si="114"/>
        <v>0</v>
      </c>
      <c r="M3467" s="96">
        <f t="shared" si="113"/>
        <v>1</v>
      </c>
      <c r="N3467" s="273"/>
    </row>
    <row r="3468" spans="2:14" x14ac:dyDescent="0.25">
      <c r="B3468" s="7"/>
      <c r="C3468" s="8"/>
      <c r="D3468" s="129"/>
      <c r="F3468" s="99"/>
      <c r="G3468" s="99"/>
      <c r="H3468" s="99"/>
      <c r="I3468" s="18"/>
      <c r="J3468" s="18"/>
      <c r="K3468" s="99">
        <f t="shared" si="114"/>
        <v>0</v>
      </c>
      <c r="M3468" s="96">
        <f t="shared" si="113"/>
        <v>1</v>
      </c>
      <c r="N3468" s="273"/>
    </row>
    <row r="3469" spans="2:14" x14ac:dyDescent="0.25">
      <c r="B3469" s="7"/>
      <c r="C3469" s="8"/>
      <c r="D3469" s="129"/>
      <c r="F3469" s="99"/>
      <c r="G3469" s="99"/>
      <c r="H3469" s="99"/>
      <c r="I3469" s="18"/>
      <c r="J3469" s="18"/>
      <c r="K3469" s="99">
        <f t="shared" si="114"/>
        <v>0</v>
      </c>
      <c r="M3469" s="96">
        <f t="shared" si="113"/>
        <v>1</v>
      </c>
      <c r="N3469" s="273"/>
    </row>
    <row r="3470" spans="2:14" x14ac:dyDescent="0.25">
      <c r="B3470" s="7"/>
      <c r="C3470" s="8"/>
      <c r="D3470" s="129"/>
      <c r="F3470" s="99"/>
      <c r="G3470" s="99"/>
      <c r="H3470" s="99"/>
      <c r="I3470" s="18"/>
      <c r="J3470" s="18"/>
      <c r="K3470" s="99">
        <f t="shared" si="114"/>
        <v>0</v>
      </c>
      <c r="M3470" s="96">
        <f t="shared" si="113"/>
        <v>1</v>
      </c>
      <c r="N3470" s="273"/>
    </row>
    <row r="3471" spans="2:14" x14ac:dyDescent="0.25">
      <c r="B3471" s="7"/>
      <c r="C3471" s="8"/>
      <c r="D3471" s="129"/>
      <c r="F3471" s="99"/>
      <c r="G3471" s="99"/>
      <c r="H3471" s="99"/>
      <c r="I3471" s="18"/>
      <c r="J3471" s="18"/>
      <c r="K3471" s="99">
        <f t="shared" si="114"/>
        <v>0</v>
      </c>
      <c r="M3471" s="96">
        <f t="shared" si="113"/>
        <v>1</v>
      </c>
      <c r="N3471" s="273"/>
    </row>
    <row r="3472" spans="2:14" x14ac:dyDescent="0.25">
      <c r="B3472" s="7"/>
      <c r="C3472" s="8"/>
      <c r="D3472" s="129"/>
      <c r="F3472" s="99"/>
      <c r="G3472" s="99"/>
      <c r="H3472" s="99"/>
      <c r="I3472" s="18"/>
      <c r="J3472" s="18"/>
      <c r="K3472" s="99">
        <f t="shared" si="114"/>
        <v>0</v>
      </c>
      <c r="M3472" s="96">
        <f t="shared" si="113"/>
        <v>1</v>
      </c>
      <c r="N3472" s="273"/>
    </row>
    <row r="3473" spans="2:14" x14ac:dyDescent="0.25">
      <c r="B3473" s="7"/>
      <c r="C3473" s="8"/>
      <c r="D3473" s="129"/>
      <c r="F3473" s="99"/>
      <c r="G3473" s="99"/>
      <c r="H3473" s="99"/>
      <c r="I3473" s="18"/>
      <c r="J3473" s="18"/>
      <c r="K3473" s="99">
        <f t="shared" si="114"/>
        <v>0</v>
      </c>
      <c r="M3473" s="96">
        <f t="shared" ref="M3473:M3536" si="115">UltimoDia(D3473)</f>
        <v>1</v>
      </c>
      <c r="N3473" s="273"/>
    </row>
    <row r="3474" spans="2:14" x14ac:dyDescent="0.25">
      <c r="B3474" s="7"/>
      <c r="C3474" s="8"/>
      <c r="D3474" s="129"/>
      <c r="F3474" s="99"/>
      <c r="G3474" s="99"/>
      <c r="H3474" s="99"/>
      <c r="I3474" s="18"/>
      <c r="J3474" s="18"/>
      <c r="K3474" s="99">
        <f t="shared" si="114"/>
        <v>0</v>
      </c>
      <c r="M3474" s="96">
        <f t="shared" si="115"/>
        <v>1</v>
      </c>
      <c r="N3474" s="273"/>
    </row>
    <row r="3475" spans="2:14" x14ac:dyDescent="0.25">
      <c r="B3475" s="7"/>
      <c r="C3475" s="8"/>
      <c r="D3475" s="129"/>
      <c r="F3475" s="99"/>
      <c r="G3475" s="99"/>
      <c r="H3475" s="99"/>
      <c r="I3475" s="18"/>
      <c r="J3475" s="18"/>
      <c r="K3475" s="99">
        <f t="shared" si="114"/>
        <v>0</v>
      </c>
      <c r="M3475" s="96">
        <f t="shared" si="115"/>
        <v>1</v>
      </c>
      <c r="N3475" s="273"/>
    </row>
    <row r="3476" spans="2:14" x14ac:dyDescent="0.25">
      <c r="B3476" s="7"/>
      <c r="C3476" s="8"/>
      <c r="D3476" s="129"/>
      <c r="F3476" s="99"/>
      <c r="G3476" s="99"/>
      <c r="H3476" s="99"/>
      <c r="I3476" s="18"/>
      <c r="J3476" s="18"/>
      <c r="K3476" s="99">
        <f t="shared" si="114"/>
        <v>0</v>
      </c>
      <c r="M3476" s="96">
        <f t="shared" si="115"/>
        <v>1</v>
      </c>
      <c r="N3476" s="273"/>
    </row>
    <row r="3477" spans="2:14" x14ac:dyDescent="0.25">
      <c r="B3477" s="7"/>
      <c r="C3477" s="8"/>
      <c r="D3477" s="129"/>
      <c r="F3477" s="99"/>
      <c r="G3477" s="99"/>
      <c r="H3477" s="99"/>
      <c r="I3477" s="18"/>
      <c r="J3477" s="18"/>
      <c r="K3477" s="99">
        <f t="shared" si="114"/>
        <v>0</v>
      </c>
      <c r="M3477" s="96">
        <f t="shared" si="115"/>
        <v>1</v>
      </c>
      <c r="N3477" s="273"/>
    </row>
    <row r="3478" spans="2:14" x14ac:dyDescent="0.25">
      <c r="B3478" s="7"/>
      <c r="C3478" s="8"/>
      <c r="D3478" s="129"/>
      <c r="F3478" s="99"/>
      <c r="G3478" s="99"/>
      <c r="H3478" s="99"/>
      <c r="I3478" s="18"/>
      <c r="J3478" s="18"/>
      <c r="K3478" s="99">
        <f t="shared" si="114"/>
        <v>0</v>
      </c>
      <c r="M3478" s="96">
        <f t="shared" si="115"/>
        <v>1</v>
      </c>
      <c r="N3478" s="273"/>
    </row>
    <row r="3479" spans="2:14" x14ac:dyDescent="0.25">
      <c r="B3479" s="7"/>
      <c r="C3479" s="8"/>
      <c r="D3479" s="129"/>
      <c r="F3479" s="99"/>
      <c r="G3479" s="99"/>
      <c r="H3479" s="99"/>
      <c r="I3479" s="18"/>
      <c r="J3479" s="18"/>
      <c r="K3479" s="99">
        <f t="shared" si="114"/>
        <v>0</v>
      </c>
      <c r="M3479" s="96">
        <f t="shared" si="115"/>
        <v>1</v>
      </c>
      <c r="N3479" s="273"/>
    </row>
    <row r="3480" spans="2:14" x14ac:dyDescent="0.25">
      <c r="B3480" s="7"/>
      <c r="C3480" s="8"/>
      <c r="D3480" s="129"/>
      <c r="F3480" s="99"/>
      <c r="G3480" s="99"/>
      <c r="H3480" s="99"/>
      <c r="I3480" s="18"/>
      <c r="J3480" s="18"/>
      <c r="K3480" s="99">
        <f t="shared" si="114"/>
        <v>0</v>
      </c>
      <c r="M3480" s="96">
        <f t="shared" si="115"/>
        <v>1</v>
      </c>
      <c r="N3480" s="273"/>
    </row>
    <row r="3481" spans="2:14" x14ac:dyDescent="0.25">
      <c r="B3481" s="7"/>
      <c r="C3481" s="8"/>
      <c r="D3481" s="129"/>
      <c r="F3481" s="99"/>
      <c r="G3481" s="99"/>
      <c r="H3481" s="99"/>
      <c r="I3481" s="18"/>
      <c r="J3481" s="18"/>
      <c r="K3481" s="99">
        <f t="shared" si="114"/>
        <v>0</v>
      </c>
      <c r="M3481" s="96">
        <f t="shared" si="115"/>
        <v>1</v>
      </c>
      <c r="N3481" s="273"/>
    </row>
    <row r="3482" spans="2:14" x14ac:dyDescent="0.25">
      <c r="B3482" s="7"/>
      <c r="C3482" s="8"/>
      <c r="D3482" s="129"/>
      <c r="F3482" s="99"/>
      <c r="G3482" s="99"/>
      <c r="H3482" s="99"/>
      <c r="I3482" s="18"/>
      <c r="J3482" s="18"/>
      <c r="K3482" s="99">
        <f t="shared" si="114"/>
        <v>0</v>
      </c>
      <c r="M3482" s="96">
        <f t="shared" si="115"/>
        <v>1</v>
      </c>
      <c r="N3482" s="273"/>
    </row>
    <row r="3483" spans="2:14" x14ac:dyDescent="0.25">
      <c r="B3483" s="7"/>
      <c r="C3483" s="8"/>
      <c r="D3483" s="129"/>
      <c r="F3483" s="99"/>
      <c r="G3483" s="99"/>
      <c r="H3483" s="99"/>
      <c r="I3483" s="18"/>
      <c r="J3483" s="18"/>
      <c r="K3483" s="99">
        <f t="shared" si="114"/>
        <v>0</v>
      </c>
      <c r="M3483" s="96">
        <f t="shared" si="115"/>
        <v>1</v>
      </c>
      <c r="N3483" s="273"/>
    </row>
    <row r="3484" spans="2:14" x14ac:dyDescent="0.25">
      <c r="B3484" s="7"/>
      <c r="C3484" s="8"/>
      <c r="D3484" s="129"/>
      <c r="F3484" s="99"/>
      <c r="G3484" s="99"/>
      <c r="H3484" s="99"/>
      <c r="I3484" s="18"/>
      <c r="J3484" s="18"/>
      <c r="K3484" s="99">
        <f t="shared" si="114"/>
        <v>0</v>
      </c>
      <c r="M3484" s="96">
        <f t="shared" si="115"/>
        <v>1</v>
      </c>
      <c r="N3484" s="273"/>
    </row>
    <row r="3485" spans="2:14" x14ac:dyDescent="0.25">
      <c r="B3485" s="7"/>
      <c r="C3485" s="8"/>
      <c r="D3485" s="129"/>
      <c r="F3485" s="99"/>
      <c r="G3485" s="99"/>
      <c r="H3485" s="99"/>
      <c r="I3485" s="18"/>
      <c r="J3485" s="18"/>
      <c r="K3485" s="99">
        <f t="shared" si="114"/>
        <v>0</v>
      </c>
      <c r="M3485" s="96">
        <f t="shared" si="115"/>
        <v>1</v>
      </c>
      <c r="N3485" s="273"/>
    </row>
    <row r="3486" spans="2:14" x14ac:dyDescent="0.25">
      <c r="B3486" s="7"/>
      <c r="C3486" s="8"/>
      <c r="D3486" s="129"/>
      <c r="F3486" s="99"/>
      <c r="G3486" s="99"/>
      <c r="H3486" s="99"/>
      <c r="I3486" s="18"/>
      <c r="J3486" s="18"/>
      <c r="K3486" s="99">
        <f t="shared" si="114"/>
        <v>0</v>
      </c>
      <c r="M3486" s="96">
        <f t="shared" si="115"/>
        <v>1</v>
      </c>
      <c r="N3486" s="273"/>
    </row>
    <row r="3487" spans="2:14" x14ac:dyDescent="0.25">
      <c r="B3487" s="7"/>
      <c r="C3487" s="8"/>
      <c r="D3487" s="129"/>
      <c r="F3487" s="99"/>
      <c r="G3487" s="99"/>
      <c r="H3487" s="99"/>
      <c r="I3487" s="18"/>
      <c r="J3487" s="18"/>
      <c r="K3487" s="99">
        <f t="shared" si="114"/>
        <v>0</v>
      </c>
      <c r="M3487" s="96">
        <f t="shared" si="115"/>
        <v>1</v>
      </c>
      <c r="N3487" s="273"/>
    </row>
    <row r="3488" spans="2:14" x14ac:dyDescent="0.25">
      <c r="B3488" s="7"/>
      <c r="C3488" s="8"/>
      <c r="D3488" s="129"/>
      <c r="F3488" s="99"/>
      <c r="G3488" s="99"/>
      <c r="H3488" s="99"/>
      <c r="I3488" s="18"/>
      <c r="J3488" s="18"/>
      <c r="K3488" s="99">
        <f t="shared" si="114"/>
        <v>0</v>
      </c>
      <c r="M3488" s="96">
        <f t="shared" si="115"/>
        <v>1</v>
      </c>
      <c r="N3488" s="273"/>
    </row>
    <row r="3489" spans="2:14" x14ac:dyDescent="0.25">
      <c r="B3489" s="7"/>
      <c r="C3489" s="8"/>
      <c r="D3489" s="129"/>
      <c r="F3489" s="99"/>
      <c r="G3489" s="99"/>
      <c r="H3489" s="99"/>
      <c r="I3489" s="18"/>
      <c r="J3489" s="18"/>
      <c r="K3489" s="99">
        <f t="shared" si="114"/>
        <v>0</v>
      </c>
      <c r="M3489" s="96">
        <f t="shared" si="115"/>
        <v>1</v>
      </c>
      <c r="N3489" s="273"/>
    </row>
    <row r="3490" spans="2:14" x14ac:dyDescent="0.25">
      <c r="B3490" s="7"/>
      <c r="C3490" s="8"/>
      <c r="D3490" s="129"/>
      <c r="F3490" s="99"/>
      <c r="G3490" s="99"/>
      <c r="H3490" s="99"/>
      <c r="I3490" s="18"/>
      <c r="J3490" s="18"/>
      <c r="K3490" s="99">
        <f t="shared" si="114"/>
        <v>0</v>
      </c>
      <c r="M3490" s="96">
        <f t="shared" si="115"/>
        <v>1</v>
      </c>
      <c r="N3490" s="273"/>
    </row>
    <row r="3491" spans="2:14" x14ac:dyDescent="0.25">
      <c r="B3491" s="7"/>
      <c r="C3491" s="8"/>
      <c r="D3491" s="129"/>
      <c r="F3491" s="99"/>
      <c r="G3491" s="99"/>
      <c r="H3491" s="99"/>
      <c r="I3491" s="18"/>
      <c r="J3491" s="18"/>
      <c r="K3491" s="99">
        <f t="shared" si="114"/>
        <v>0</v>
      </c>
      <c r="M3491" s="96">
        <f t="shared" si="115"/>
        <v>1</v>
      </c>
      <c r="N3491" s="273"/>
    </row>
    <row r="3492" spans="2:14" x14ac:dyDescent="0.25">
      <c r="B3492" s="7"/>
      <c r="C3492" s="8"/>
      <c r="D3492" s="129"/>
      <c r="F3492" s="99"/>
      <c r="G3492" s="99"/>
      <c r="H3492" s="99"/>
      <c r="I3492" s="18"/>
      <c r="J3492" s="18"/>
      <c r="K3492" s="99">
        <f t="shared" si="114"/>
        <v>0</v>
      </c>
      <c r="M3492" s="96">
        <f t="shared" si="115"/>
        <v>1</v>
      </c>
      <c r="N3492" s="273"/>
    </row>
    <row r="3493" spans="2:14" x14ac:dyDescent="0.25">
      <c r="B3493" s="7"/>
      <c r="C3493" s="8"/>
      <c r="D3493" s="129"/>
      <c r="F3493" s="99"/>
      <c r="G3493" s="99"/>
      <c r="H3493" s="99"/>
      <c r="I3493" s="18"/>
      <c r="J3493" s="18"/>
      <c r="K3493" s="99">
        <f t="shared" si="114"/>
        <v>0</v>
      </c>
      <c r="M3493" s="96">
        <f t="shared" si="115"/>
        <v>1</v>
      </c>
      <c r="N3493" s="273"/>
    </row>
    <row r="3494" spans="2:14" x14ac:dyDescent="0.25">
      <c r="B3494" s="7"/>
      <c r="C3494" s="8"/>
      <c r="D3494" s="129"/>
      <c r="F3494" s="99"/>
      <c r="G3494" s="99"/>
      <c r="H3494" s="99"/>
      <c r="I3494" s="18"/>
      <c r="J3494" s="18"/>
      <c r="K3494" s="99">
        <f t="shared" si="114"/>
        <v>0</v>
      </c>
      <c r="M3494" s="96">
        <f t="shared" si="115"/>
        <v>1</v>
      </c>
      <c r="N3494" s="273"/>
    </row>
    <row r="3495" spans="2:14" x14ac:dyDescent="0.25">
      <c r="B3495" s="7"/>
      <c r="C3495" s="8"/>
      <c r="D3495" s="129"/>
      <c r="F3495" s="99"/>
      <c r="G3495" s="99"/>
      <c r="H3495" s="99"/>
      <c r="I3495" s="18"/>
      <c r="J3495" s="18"/>
      <c r="K3495" s="99">
        <f t="shared" si="114"/>
        <v>0</v>
      </c>
      <c r="M3495" s="96">
        <f t="shared" si="115"/>
        <v>1</v>
      </c>
      <c r="N3495" s="273"/>
    </row>
    <row r="3496" spans="2:14" x14ac:dyDescent="0.25">
      <c r="B3496" s="7"/>
      <c r="C3496" s="8"/>
      <c r="D3496" s="129"/>
      <c r="F3496" s="99"/>
      <c r="G3496" s="99"/>
      <c r="H3496" s="99"/>
      <c r="I3496" s="18"/>
      <c r="J3496" s="18"/>
      <c r="K3496" s="99">
        <f t="shared" si="114"/>
        <v>0</v>
      </c>
      <c r="M3496" s="96">
        <f t="shared" si="115"/>
        <v>1</v>
      </c>
      <c r="N3496" s="273"/>
    </row>
    <row r="3497" spans="2:14" x14ac:dyDescent="0.25">
      <c r="B3497" s="7"/>
      <c r="C3497" s="8"/>
      <c r="D3497" s="129"/>
      <c r="F3497" s="99"/>
      <c r="G3497" s="99"/>
      <c r="H3497" s="99"/>
      <c r="I3497" s="18"/>
      <c r="J3497" s="18"/>
      <c r="K3497" s="99">
        <f t="shared" si="114"/>
        <v>0</v>
      </c>
      <c r="M3497" s="96">
        <f t="shared" si="115"/>
        <v>1</v>
      </c>
      <c r="N3497" s="273"/>
    </row>
    <row r="3498" spans="2:14" x14ac:dyDescent="0.25">
      <c r="B3498" s="7"/>
      <c r="C3498" s="8"/>
      <c r="D3498" s="129"/>
      <c r="F3498" s="99"/>
      <c r="G3498" s="99"/>
      <c r="H3498" s="99"/>
      <c r="I3498" s="18"/>
      <c r="J3498" s="18"/>
      <c r="K3498" s="99">
        <f t="shared" ref="K3498:K3561" si="116">IF(ctConta="",K3497+F3498,IF(I3498=ctConta,K3497+F3498,K3497))</f>
        <v>0</v>
      </c>
      <c r="M3498" s="96">
        <f t="shared" si="115"/>
        <v>1</v>
      </c>
      <c r="N3498" s="273"/>
    </row>
    <row r="3499" spans="2:14" x14ac:dyDescent="0.25">
      <c r="B3499" s="7"/>
      <c r="C3499" s="8"/>
      <c r="D3499" s="129"/>
      <c r="F3499" s="99"/>
      <c r="G3499" s="99"/>
      <c r="H3499" s="99"/>
      <c r="I3499" s="18"/>
      <c r="J3499" s="18"/>
      <c r="K3499" s="99">
        <f t="shared" si="116"/>
        <v>0</v>
      </c>
      <c r="M3499" s="96">
        <f t="shared" si="115"/>
        <v>1</v>
      </c>
      <c r="N3499" s="273"/>
    </row>
    <row r="3500" spans="2:14" x14ac:dyDescent="0.25">
      <c r="B3500" s="7"/>
      <c r="C3500" s="8"/>
      <c r="D3500" s="129"/>
      <c r="F3500" s="99"/>
      <c r="G3500" s="99"/>
      <c r="H3500" s="99"/>
      <c r="I3500" s="18"/>
      <c r="J3500" s="18"/>
      <c r="K3500" s="99">
        <f t="shared" si="116"/>
        <v>0</v>
      </c>
      <c r="M3500" s="96">
        <f t="shared" si="115"/>
        <v>1</v>
      </c>
      <c r="N3500" s="273"/>
    </row>
    <row r="3501" spans="2:14" x14ac:dyDescent="0.25">
      <c r="B3501" s="7"/>
      <c r="C3501" s="8"/>
      <c r="D3501" s="129"/>
      <c r="F3501" s="99"/>
      <c r="G3501" s="99"/>
      <c r="H3501" s="99"/>
      <c r="I3501" s="18"/>
      <c r="J3501" s="18"/>
      <c r="K3501" s="99">
        <f t="shared" si="116"/>
        <v>0</v>
      </c>
      <c r="M3501" s="96">
        <f t="shared" si="115"/>
        <v>1</v>
      </c>
      <c r="N3501" s="273"/>
    </row>
    <row r="3502" spans="2:14" x14ac:dyDescent="0.25">
      <c r="B3502" s="7"/>
      <c r="C3502" s="8"/>
      <c r="D3502" s="129"/>
      <c r="F3502" s="99"/>
      <c r="G3502" s="99"/>
      <c r="H3502" s="99"/>
      <c r="I3502" s="18"/>
      <c r="J3502" s="18"/>
      <c r="K3502" s="99">
        <f t="shared" si="116"/>
        <v>0</v>
      </c>
      <c r="M3502" s="96">
        <f t="shared" si="115"/>
        <v>1</v>
      </c>
      <c r="N3502" s="273"/>
    </row>
    <row r="3503" spans="2:14" x14ac:dyDescent="0.25">
      <c r="B3503" s="7"/>
      <c r="C3503" s="8"/>
      <c r="D3503" s="129"/>
      <c r="F3503" s="99"/>
      <c r="G3503" s="99"/>
      <c r="H3503" s="99"/>
      <c r="I3503" s="18"/>
      <c r="J3503" s="18"/>
      <c r="K3503" s="99">
        <f t="shared" si="116"/>
        <v>0</v>
      </c>
      <c r="M3503" s="96">
        <f t="shared" si="115"/>
        <v>1</v>
      </c>
      <c r="N3503" s="273"/>
    </row>
    <row r="3504" spans="2:14" x14ac:dyDescent="0.25">
      <c r="B3504" s="7"/>
      <c r="C3504" s="8"/>
      <c r="D3504" s="129"/>
      <c r="F3504" s="99"/>
      <c r="G3504" s="99"/>
      <c r="H3504" s="99"/>
      <c r="I3504" s="18"/>
      <c r="J3504" s="18"/>
      <c r="K3504" s="99">
        <f t="shared" si="116"/>
        <v>0</v>
      </c>
      <c r="M3504" s="96">
        <f t="shared" si="115"/>
        <v>1</v>
      </c>
      <c r="N3504" s="273"/>
    </row>
    <row r="3505" spans="2:14" x14ac:dyDescent="0.25">
      <c r="B3505" s="7"/>
      <c r="C3505" s="8"/>
      <c r="D3505" s="129"/>
      <c r="F3505" s="99"/>
      <c r="G3505" s="99"/>
      <c r="H3505" s="99"/>
      <c r="I3505" s="18"/>
      <c r="J3505" s="18"/>
      <c r="K3505" s="99">
        <f t="shared" si="116"/>
        <v>0</v>
      </c>
      <c r="M3505" s="96">
        <f t="shared" si="115"/>
        <v>1</v>
      </c>
      <c r="N3505" s="273"/>
    </row>
    <row r="3506" spans="2:14" x14ac:dyDescent="0.25">
      <c r="B3506" s="7"/>
      <c r="C3506" s="8"/>
      <c r="D3506" s="129"/>
      <c r="F3506" s="99"/>
      <c r="G3506" s="99"/>
      <c r="H3506" s="99"/>
      <c r="I3506" s="18"/>
      <c r="J3506" s="18"/>
      <c r="K3506" s="99">
        <f t="shared" si="116"/>
        <v>0</v>
      </c>
      <c r="M3506" s="96">
        <f t="shared" si="115"/>
        <v>1</v>
      </c>
      <c r="N3506" s="273"/>
    </row>
    <row r="3507" spans="2:14" x14ac:dyDescent="0.25">
      <c r="B3507" s="7"/>
      <c r="C3507" s="8"/>
      <c r="D3507" s="129"/>
      <c r="F3507" s="99"/>
      <c r="G3507" s="99"/>
      <c r="H3507" s="99"/>
      <c r="I3507" s="18"/>
      <c r="J3507" s="18"/>
      <c r="K3507" s="99">
        <f t="shared" si="116"/>
        <v>0</v>
      </c>
      <c r="M3507" s="96">
        <f t="shared" si="115"/>
        <v>1</v>
      </c>
      <c r="N3507" s="273"/>
    </row>
    <row r="3508" spans="2:14" x14ac:dyDescent="0.25">
      <c r="B3508" s="7"/>
      <c r="C3508" s="8"/>
      <c r="D3508" s="129"/>
      <c r="F3508" s="99"/>
      <c r="G3508" s="99"/>
      <c r="H3508" s="99"/>
      <c r="I3508" s="18"/>
      <c r="J3508" s="18"/>
      <c r="K3508" s="99">
        <f t="shared" si="116"/>
        <v>0</v>
      </c>
      <c r="M3508" s="96">
        <f t="shared" si="115"/>
        <v>1</v>
      </c>
      <c r="N3508" s="273"/>
    </row>
    <row r="3509" spans="2:14" x14ac:dyDescent="0.25">
      <c r="B3509" s="7"/>
      <c r="C3509" s="8"/>
      <c r="D3509" s="129"/>
      <c r="F3509" s="99"/>
      <c r="G3509" s="99"/>
      <c r="H3509" s="99"/>
      <c r="I3509" s="18"/>
      <c r="J3509" s="18"/>
      <c r="K3509" s="99">
        <f t="shared" si="116"/>
        <v>0</v>
      </c>
      <c r="M3509" s="96">
        <f t="shared" si="115"/>
        <v>1</v>
      </c>
      <c r="N3509" s="273"/>
    </row>
    <row r="3510" spans="2:14" x14ac:dyDescent="0.25">
      <c r="B3510" s="7"/>
      <c r="C3510" s="8"/>
      <c r="D3510" s="129"/>
      <c r="F3510" s="99"/>
      <c r="G3510" s="99"/>
      <c r="H3510" s="99"/>
      <c r="I3510" s="18"/>
      <c r="J3510" s="18"/>
      <c r="K3510" s="99">
        <f t="shared" si="116"/>
        <v>0</v>
      </c>
      <c r="M3510" s="96">
        <f t="shared" si="115"/>
        <v>1</v>
      </c>
      <c r="N3510" s="273"/>
    </row>
    <row r="3511" spans="2:14" x14ac:dyDescent="0.25">
      <c r="B3511" s="7"/>
      <c r="C3511" s="8"/>
      <c r="D3511" s="129"/>
      <c r="F3511" s="99"/>
      <c r="G3511" s="99"/>
      <c r="H3511" s="99"/>
      <c r="I3511" s="18"/>
      <c r="J3511" s="18"/>
      <c r="K3511" s="99">
        <f t="shared" si="116"/>
        <v>0</v>
      </c>
      <c r="M3511" s="96">
        <f t="shared" si="115"/>
        <v>1</v>
      </c>
      <c r="N3511" s="273"/>
    </row>
    <row r="3512" spans="2:14" x14ac:dyDescent="0.25">
      <c r="B3512" s="7"/>
      <c r="C3512" s="8"/>
      <c r="D3512" s="129"/>
      <c r="F3512" s="99"/>
      <c r="G3512" s="99"/>
      <c r="H3512" s="99"/>
      <c r="I3512" s="18"/>
      <c r="J3512" s="18"/>
      <c r="K3512" s="99">
        <f t="shared" si="116"/>
        <v>0</v>
      </c>
      <c r="M3512" s="96">
        <f t="shared" si="115"/>
        <v>1</v>
      </c>
      <c r="N3512" s="273"/>
    </row>
    <row r="3513" spans="2:14" x14ac:dyDescent="0.25">
      <c r="B3513" s="7"/>
      <c r="C3513" s="8"/>
      <c r="D3513" s="129"/>
      <c r="F3513" s="99"/>
      <c r="G3513" s="99"/>
      <c r="H3513" s="99"/>
      <c r="I3513" s="18"/>
      <c r="J3513" s="18"/>
      <c r="K3513" s="99">
        <f t="shared" si="116"/>
        <v>0</v>
      </c>
      <c r="M3513" s="96">
        <f t="shared" si="115"/>
        <v>1</v>
      </c>
      <c r="N3513" s="273"/>
    </row>
    <row r="3514" spans="2:14" x14ac:dyDescent="0.25">
      <c r="B3514" s="7"/>
      <c r="C3514" s="8"/>
      <c r="D3514" s="129"/>
      <c r="F3514" s="99"/>
      <c r="G3514" s="99"/>
      <c r="H3514" s="99"/>
      <c r="I3514" s="18"/>
      <c r="J3514" s="18"/>
      <c r="K3514" s="99">
        <f t="shared" si="116"/>
        <v>0</v>
      </c>
      <c r="M3514" s="96">
        <f t="shared" si="115"/>
        <v>1</v>
      </c>
      <c r="N3514" s="273"/>
    </row>
    <row r="3515" spans="2:14" x14ac:dyDescent="0.25">
      <c r="B3515" s="7"/>
      <c r="C3515" s="8"/>
      <c r="D3515" s="129"/>
      <c r="F3515" s="99"/>
      <c r="G3515" s="99"/>
      <c r="H3515" s="99"/>
      <c r="I3515" s="18"/>
      <c r="J3515" s="18"/>
      <c r="K3515" s="99">
        <f t="shared" si="116"/>
        <v>0</v>
      </c>
      <c r="M3515" s="96">
        <f t="shared" si="115"/>
        <v>1</v>
      </c>
      <c r="N3515" s="273"/>
    </row>
    <row r="3516" spans="2:14" x14ac:dyDescent="0.25">
      <c r="B3516" s="7"/>
      <c r="C3516" s="8"/>
      <c r="D3516" s="129"/>
      <c r="F3516" s="99"/>
      <c r="G3516" s="99"/>
      <c r="H3516" s="99"/>
      <c r="I3516" s="18"/>
      <c r="J3516" s="18"/>
      <c r="K3516" s="99">
        <f t="shared" si="116"/>
        <v>0</v>
      </c>
      <c r="M3516" s="96">
        <f t="shared" si="115"/>
        <v>1</v>
      </c>
      <c r="N3516" s="273"/>
    </row>
    <row r="3517" spans="2:14" x14ac:dyDescent="0.25">
      <c r="B3517" s="7"/>
      <c r="C3517" s="8"/>
      <c r="D3517" s="129"/>
      <c r="F3517" s="99"/>
      <c r="G3517" s="99"/>
      <c r="H3517" s="99"/>
      <c r="I3517" s="18"/>
      <c r="J3517" s="18"/>
      <c r="K3517" s="99">
        <f t="shared" si="116"/>
        <v>0</v>
      </c>
      <c r="M3517" s="96">
        <f t="shared" si="115"/>
        <v>1</v>
      </c>
      <c r="N3517" s="273"/>
    </row>
    <row r="3518" spans="2:14" x14ac:dyDescent="0.25">
      <c r="B3518" s="7"/>
      <c r="C3518" s="8"/>
      <c r="D3518" s="129"/>
      <c r="F3518" s="99"/>
      <c r="G3518" s="99"/>
      <c r="H3518" s="99"/>
      <c r="I3518" s="18"/>
      <c r="J3518" s="18"/>
      <c r="K3518" s="99">
        <f t="shared" si="116"/>
        <v>0</v>
      </c>
      <c r="M3518" s="96">
        <f t="shared" si="115"/>
        <v>1</v>
      </c>
      <c r="N3518" s="273"/>
    </row>
    <row r="3519" spans="2:14" x14ac:dyDescent="0.25">
      <c r="B3519" s="7"/>
      <c r="C3519" s="8"/>
      <c r="D3519" s="129"/>
      <c r="F3519" s="99"/>
      <c r="G3519" s="99"/>
      <c r="H3519" s="99"/>
      <c r="I3519" s="18"/>
      <c r="J3519" s="18"/>
      <c r="K3519" s="99">
        <f t="shared" si="116"/>
        <v>0</v>
      </c>
      <c r="M3519" s="96">
        <f t="shared" si="115"/>
        <v>1</v>
      </c>
      <c r="N3519" s="273"/>
    </row>
    <row r="3520" spans="2:14" x14ac:dyDescent="0.25">
      <c r="B3520" s="7"/>
      <c r="C3520" s="8"/>
      <c r="D3520" s="129"/>
      <c r="F3520" s="99"/>
      <c r="G3520" s="99"/>
      <c r="H3520" s="99"/>
      <c r="I3520" s="18"/>
      <c r="J3520" s="18"/>
      <c r="K3520" s="99">
        <f t="shared" si="116"/>
        <v>0</v>
      </c>
      <c r="M3520" s="96">
        <f t="shared" si="115"/>
        <v>1</v>
      </c>
      <c r="N3520" s="273"/>
    </row>
    <row r="3521" spans="2:14" x14ac:dyDescent="0.25">
      <c r="B3521" s="7"/>
      <c r="C3521" s="8"/>
      <c r="D3521" s="129"/>
      <c r="F3521" s="99"/>
      <c r="G3521" s="99"/>
      <c r="H3521" s="99"/>
      <c r="I3521" s="18"/>
      <c r="J3521" s="18"/>
      <c r="K3521" s="99">
        <f t="shared" si="116"/>
        <v>0</v>
      </c>
      <c r="M3521" s="96">
        <f t="shared" si="115"/>
        <v>1</v>
      </c>
      <c r="N3521" s="273"/>
    </row>
    <row r="3522" spans="2:14" x14ac:dyDescent="0.25">
      <c r="B3522" s="7"/>
      <c r="C3522" s="8"/>
      <c r="D3522" s="129"/>
      <c r="F3522" s="99"/>
      <c r="G3522" s="99"/>
      <c r="H3522" s="99"/>
      <c r="I3522" s="18"/>
      <c r="J3522" s="18"/>
      <c r="K3522" s="99">
        <f t="shared" si="116"/>
        <v>0</v>
      </c>
      <c r="M3522" s="96">
        <f t="shared" si="115"/>
        <v>1</v>
      </c>
      <c r="N3522" s="273"/>
    </row>
    <row r="3523" spans="2:14" x14ac:dyDescent="0.25">
      <c r="B3523" s="7"/>
      <c r="C3523" s="8"/>
      <c r="D3523" s="129"/>
      <c r="F3523" s="99"/>
      <c r="G3523" s="99"/>
      <c r="H3523" s="99"/>
      <c r="I3523" s="18"/>
      <c r="J3523" s="18"/>
      <c r="K3523" s="99">
        <f t="shared" si="116"/>
        <v>0</v>
      </c>
      <c r="M3523" s="96">
        <f t="shared" si="115"/>
        <v>1</v>
      </c>
      <c r="N3523" s="273"/>
    </row>
    <row r="3524" spans="2:14" x14ac:dyDescent="0.25">
      <c r="B3524" s="7"/>
      <c r="C3524" s="8"/>
      <c r="D3524" s="129"/>
      <c r="F3524" s="99"/>
      <c r="G3524" s="99"/>
      <c r="H3524" s="99"/>
      <c r="I3524" s="18"/>
      <c r="J3524" s="18"/>
      <c r="K3524" s="99">
        <f t="shared" si="116"/>
        <v>0</v>
      </c>
      <c r="M3524" s="96">
        <f t="shared" si="115"/>
        <v>1</v>
      </c>
      <c r="N3524" s="273"/>
    </row>
    <row r="3525" spans="2:14" x14ac:dyDescent="0.25">
      <c r="B3525" s="7"/>
      <c r="C3525" s="8"/>
      <c r="D3525" s="129"/>
      <c r="F3525" s="99"/>
      <c r="G3525" s="99"/>
      <c r="H3525" s="99"/>
      <c r="I3525" s="18"/>
      <c r="J3525" s="18"/>
      <c r="K3525" s="99">
        <f t="shared" si="116"/>
        <v>0</v>
      </c>
      <c r="M3525" s="96">
        <f t="shared" si="115"/>
        <v>1</v>
      </c>
      <c r="N3525" s="273"/>
    </row>
    <row r="3526" spans="2:14" x14ac:dyDescent="0.25">
      <c r="B3526" s="7"/>
      <c r="C3526" s="8"/>
      <c r="D3526" s="129"/>
      <c r="F3526" s="99"/>
      <c r="G3526" s="99"/>
      <c r="H3526" s="99"/>
      <c r="I3526" s="18"/>
      <c r="J3526" s="18"/>
      <c r="K3526" s="99">
        <f t="shared" si="116"/>
        <v>0</v>
      </c>
      <c r="M3526" s="96">
        <f t="shared" si="115"/>
        <v>1</v>
      </c>
      <c r="N3526" s="273"/>
    </row>
    <row r="3527" spans="2:14" x14ac:dyDescent="0.25">
      <c r="B3527" s="7"/>
      <c r="C3527" s="8"/>
      <c r="D3527" s="129"/>
      <c r="F3527" s="99"/>
      <c r="G3527" s="99"/>
      <c r="H3527" s="99"/>
      <c r="I3527" s="18"/>
      <c r="J3527" s="18"/>
      <c r="K3527" s="99">
        <f t="shared" si="116"/>
        <v>0</v>
      </c>
      <c r="M3527" s="96">
        <f t="shared" si="115"/>
        <v>1</v>
      </c>
      <c r="N3527" s="273"/>
    </row>
    <row r="3528" spans="2:14" x14ac:dyDescent="0.25">
      <c r="B3528" s="7"/>
      <c r="C3528" s="8"/>
      <c r="D3528" s="129"/>
      <c r="F3528" s="99"/>
      <c r="G3528" s="99"/>
      <c r="H3528" s="99"/>
      <c r="I3528" s="18"/>
      <c r="J3528" s="18"/>
      <c r="K3528" s="99">
        <f t="shared" si="116"/>
        <v>0</v>
      </c>
      <c r="M3528" s="96">
        <f t="shared" si="115"/>
        <v>1</v>
      </c>
      <c r="N3528" s="273"/>
    </row>
    <row r="3529" spans="2:14" x14ac:dyDescent="0.25">
      <c r="B3529" s="7"/>
      <c r="C3529" s="8"/>
      <c r="D3529" s="129"/>
      <c r="F3529" s="99"/>
      <c r="G3529" s="99"/>
      <c r="H3529" s="99"/>
      <c r="I3529" s="18"/>
      <c r="J3529" s="18"/>
      <c r="K3529" s="99">
        <f t="shared" si="116"/>
        <v>0</v>
      </c>
      <c r="M3529" s="96">
        <f t="shared" si="115"/>
        <v>1</v>
      </c>
      <c r="N3529" s="273"/>
    </row>
    <row r="3530" spans="2:14" x14ac:dyDescent="0.25">
      <c r="B3530" s="7"/>
      <c r="C3530" s="8"/>
      <c r="D3530" s="129"/>
      <c r="F3530" s="99"/>
      <c r="G3530" s="99"/>
      <c r="H3530" s="99"/>
      <c r="I3530" s="18"/>
      <c r="J3530" s="18"/>
      <c r="K3530" s="99">
        <f t="shared" si="116"/>
        <v>0</v>
      </c>
      <c r="M3530" s="96">
        <f t="shared" si="115"/>
        <v>1</v>
      </c>
      <c r="N3530" s="273"/>
    </row>
    <row r="3531" spans="2:14" x14ac:dyDescent="0.25">
      <c r="B3531" s="7"/>
      <c r="C3531" s="8"/>
      <c r="D3531" s="129"/>
      <c r="F3531" s="99"/>
      <c r="G3531" s="99"/>
      <c r="H3531" s="99"/>
      <c r="I3531" s="18"/>
      <c r="J3531" s="18"/>
      <c r="K3531" s="99">
        <f t="shared" si="116"/>
        <v>0</v>
      </c>
      <c r="M3531" s="96">
        <f t="shared" si="115"/>
        <v>1</v>
      </c>
      <c r="N3531" s="273"/>
    </row>
    <row r="3532" spans="2:14" x14ac:dyDescent="0.25">
      <c r="B3532" s="7"/>
      <c r="C3532" s="8"/>
      <c r="D3532" s="129"/>
      <c r="F3532" s="99"/>
      <c r="G3532" s="99"/>
      <c r="H3532" s="99"/>
      <c r="I3532" s="18"/>
      <c r="J3532" s="18"/>
      <c r="K3532" s="99">
        <f t="shared" si="116"/>
        <v>0</v>
      </c>
      <c r="M3532" s="96">
        <f t="shared" si="115"/>
        <v>1</v>
      </c>
      <c r="N3532" s="273"/>
    </row>
    <row r="3533" spans="2:14" x14ac:dyDescent="0.25">
      <c r="B3533" s="7"/>
      <c r="C3533" s="8"/>
      <c r="D3533" s="129"/>
      <c r="F3533" s="99"/>
      <c r="G3533" s="99"/>
      <c r="H3533" s="99"/>
      <c r="I3533" s="18"/>
      <c r="J3533" s="18"/>
      <c r="K3533" s="99">
        <f t="shared" si="116"/>
        <v>0</v>
      </c>
      <c r="M3533" s="96">
        <f t="shared" si="115"/>
        <v>1</v>
      </c>
      <c r="N3533" s="273"/>
    </row>
    <row r="3534" spans="2:14" x14ac:dyDescent="0.25">
      <c r="B3534" s="7"/>
      <c r="C3534" s="8"/>
      <c r="D3534" s="129"/>
      <c r="F3534" s="99"/>
      <c r="G3534" s="99"/>
      <c r="H3534" s="99"/>
      <c r="I3534" s="18"/>
      <c r="J3534" s="18"/>
      <c r="K3534" s="99">
        <f t="shared" si="116"/>
        <v>0</v>
      </c>
      <c r="M3534" s="96">
        <f t="shared" si="115"/>
        <v>1</v>
      </c>
      <c r="N3534" s="273"/>
    </row>
    <row r="3535" spans="2:14" x14ac:dyDescent="0.25">
      <c r="B3535" s="7"/>
      <c r="C3535" s="8"/>
      <c r="D3535" s="129"/>
      <c r="F3535" s="99"/>
      <c r="G3535" s="99"/>
      <c r="H3535" s="99"/>
      <c r="I3535" s="18"/>
      <c r="J3535" s="18"/>
      <c r="K3535" s="99">
        <f t="shared" si="116"/>
        <v>0</v>
      </c>
      <c r="M3535" s="96">
        <f t="shared" si="115"/>
        <v>1</v>
      </c>
      <c r="N3535" s="273"/>
    </row>
    <row r="3536" spans="2:14" x14ac:dyDescent="0.25">
      <c r="B3536" s="7"/>
      <c r="C3536" s="8"/>
      <c r="D3536" s="129"/>
      <c r="F3536" s="99"/>
      <c r="G3536" s="99"/>
      <c r="H3536" s="99"/>
      <c r="I3536" s="18"/>
      <c r="J3536" s="18"/>
      <c r="K3536" s="99">
        <f t="shared" si="116"/>
        <v>0</v>
      </c>
      <c r="M3536" s="96">
        <f t="shared" si="115"/>
        <v>1</v>
      </c>
      <c r="N3536" s="273"/>
    </row>
    <row r="3537" spans="2:14" x14ac:dyDescent="0.25">
      <c r="B3537" s="7"/>
      <c r="C3537" s="8"/>
      <c r="D3537" s="129"/>
      <c r="F3537" s="99"/>
      <c r="G3537" s="99"/>
      <c r="H3537" s="99"/>
      <c r="I3537" s="18"/>
      <c r="J3537" s="18"/>
      <c r="K3537" s="99">
        <f t="shared" si="116"/>
        <v>0</v>
      </c>
      <c r="M3537" s="96">
        <f t="shared" ref="M3537:M3600" si="117">UltimoDia(D3537)</f>
        <v>1</v>
      </c>
      <c r="N3537" s="273"/>
    </row>
    <row r="3538" spans="2:14" x14ac:dyDescent="0.25">
      <c r="B3538" s="7"/>
      <c r="C3538" s="8"/>
      <c r="D3538" s="129"/>
      <c r="F3538" s="99"/>
      <c r="G3538" s="99"/>
      <c r="H3538" s="99"/>
      <c r="I3538" s="18"/>
      <c r="J3538" s="18"/>
      <c r="K3538" s="99">
        <f t="shared" si="116"/>
        <v>0</v>
      </c>
      <c r="M3538" s="96">
        <f t="shared" si="117"/>
        <v>1</v>
      </c>
      <c r="N3538" s="273"/>
    </row>
    <row r="3539" spans="2:14" x14ac:dyDescent="0.25">
      <c r="B3539" s="7"/>
      <c r="C3539" s="8"/>
      <c r="D3539" s="129"/>
      <c r="F3539" s="99"/>
      <c r="G3539" s="99"/>
      <c r="H3539" s="99"/>
      <c r="I3539" s="18"/>
      <c r="J3539" s="18"/>
      <c r="K3539" s="99">
        <f t="shared" si="116"/>
        <v>0</v>
      </c>
      <c r="M3539" s="96">
        <f t="shared" si="117"/>
        <v>1</v>
      </c>
      <c r="N3539" s="273"/>
    </row>
    <row r="3540" spans="2:14" x14ac:dyDescent="0.25">
      <c r="B3540" s="7"/>
      <c r="C3540" s="8"/>
      <c r="D3540" s="129"/>
      <c r="F3540" s="99"/>
      <c r="G3540" s="99"/>
      <c r="H3540" s="99"/>
      <c r="I3540" s="18"/>
      <c r="J3540" s="18"/>
      <c r="K3540" s="99">
        <f t="shared" si="116"/>
        <v>0</v>
      </c>
      <c r="M3540" s="96">
        <f t="shared" si="117"/>
        <v>1</v>
      </c>
      <c r="N3540" s="273"/>
    </row>
    <row r="3541" spans="2:14" x14ac:dyDescent="0.25">
      <c r="B3541" s="7"/>
      <c r="C3541" s="8"/>
      <c r="D3541" s="129"/>
      <c r="F3541" s="99"/>
      <c r="G3541" s="99"/>
      <c r="H3541" s="99"/>
      <c r="I3541" s="18"/>
      <c r="J3541" s="18"/>
      <c r="K3541" s="99">
        <f t="shared" si="116"/>
        <v>0</v>
      </c>
      <c r="M3541" s="96">
        <f t="shared" si="117"/>
        <v>1</v>
      </c>
      <c r="N3541" s="273"/>
    </row>
    <row r="3542" spans="2:14" x14ac:dyDescent="0.25">
      <c r="B3542" s="7"/>
      <c r="C3542" s="8"/>
      <c r="D3542" s="129"/>
      <c r="F3542" s="99"/>
      <c r="G3542" s="99"/>
      <c r="H3542" s="99"/>
      <c r="I3542" s="18"/>
      <c r="J3542" s="18"/>
      <c r="K3542" s="99">
        <f t="shared" si="116"/>
        <v>0</v>
      </c>
      <c r="M3542" s="96">
        <f t="shared" si="117"/>
        <v>1</v>
      </c>
      <c r="N3542" s="273"/>
    </row>
    <row r="3543" spans="2:14" x14ac:dyDescent="0.25">
      <c r="B3543" s="7"/>
      <c r="C3543" s="8"/>
      <c r="D3543" s="129"/>
      <c r="F3543" s="99"/>
      <c r="G3543" s="99"/>
      <c r="H3543" s="99"/>
      <c r="I3543" s="18"/>
      <c r="J3543" s="18"/>
      <c r="K3543" s="99">
        <f t="shared" si="116"/>
        <v>0</v>
      </c>
      <c r="M3543" s="96">
        <f t="shared" si="117"/>
        <v>1</v>
      </c>
      <c r="N3543" s="273"/>
    </row>
    <row r="3544" spans="2:14" x14ac:dyDescent="0.25">
      <c r="B3544" s="7"/>
      <c r="C3544" s="8"/>
      <c r="D3544" s="129"/>
      <c r="F3544" s="99"/>
      <c r="G3544" s="99"/>
      <c r="H3544" s="99"/>
      <c r="I3544" s="18"/>
      <c r="J3544" s="18"/>
      <c r="K3544" s="99">
        <f t="shared" si="116"/>
        <v>0</v>
      </c>
      <c r="M3544" s="96">
        <f t="shared" si="117"/>
        <v>1</v>
      </c>
      <c r="N3544" s="273"/>
    </row>
    <row r="3545" spans="2:14" x14ac:dyDescent="0.25">
      <c r="B3545" s="7"/>
      <c r="C3545" s="8"/>
      <c r="D3545" s="129"/>
      <c r="F3545" s="99"/>
      <c r="G3545" s="99"/>
      <c r="H3545" s="99"/>
      <c r="I3545" s="18"/>
      <c r="J3545" s="18"/>
      <c r="K3545" s="99">
        <f t="shared" si="116"/>
        <v>0</v>
      </c>
      <c r="M3545" s="96">
        <f t="shared" si="117"/>
        <v>1</v>
      </c>
      <c r="N3545" s="273"/>
    </row>
    <row r="3546" spans="2:14" x14ac:dyDescent="0.25">
      <c r="B3546" s="7"/>
      <c r="C3546" s="8"/>
      <c r="D3546" s="129"/>
      <c r="F3546" s="99"/>
      <c r="G3546" s="99"/>
      <c r="H3546" s="99"/>
      <c r="I3546" s="18"/>
      <c r="J3546" s="18"/>
      <c r="K3546" s="99">
        <f t="shared" si="116"/>
        <v>0</v>
      </c>
      <c r="M3546" s="96">
        <f t="shared" si="117"/>
        <v>1</v>
      </c>
      <c r="N3546" s="273"/>
    </row>
    <row r="3547" spans="2:14" x14ac:dyDescent="0.25">
      <c r="B3547" s="7"/>
      <c r="C3547" s="8"/>
      <c r="D3547" s="129"/>
      <c r="F3547" s="99"/>
      <c r="G3547" s="99"/>
      <c r="H3547" s="99"/>
      <c r="I3547" s="18"/>
      <c r="J3547" s="18"/>
      <c r="K3547" s="99">
        <f t="shared" si="116"/>
        <v>0</v>
      </c>
      <c r="M3547" s="96">
        <f t="shared" si="117"/>
        <v>1</v>
      </c>
      <c r="N3547" s="273"/>
    </row>
    <row r="3548" spans="2:14" x14ac:dyDescent="0.25">
      <c r="B3548" s="7"/>
      <c r="C3548" s="8"/>
      <c r="D3548" s="129"/>
      <c r="F3548" s="99"/>
      <c r="G3548" s="99"/>
      <c r="H3548" s="99"/>
      <c r="I3548" s="18"/>
      <c r="J3548" s="18"/>
      <c r="K3548" s="99">
        <f t="shared" si="116"/>
        <v>0</v>
      </c>
      <c r="M3548" s="96">
        <f t="shared" si="117"/>
        <v>1</v>
      </c>
      <c r="N3548" s="273"/>
    </row>
    <row r="3549" spans="2:14" x14ac:dyDescent="0.25">
      <c r="B3549" s="7"/>
      <c r="C3549" s="8"/>
      <c r="D3549" s="129"/>
      <c r="F3549" s="99"/>
      <c r="G3549" s="99"/>
      <c r="H3549" s="99"/>
      <c r="I3549" s="18"/>
      <c r="J3549" s="18"/>
      <c r="K3549" s="99">
        <f t="shared" si="116"/>
        <v>0</v>
      </c>
      <c r="M3549" s="96">
        <f t="shared" si="117"/>
        <v>1</v>
      </c>
      <c r="N3549" s="273"/>
    </row>
    <row r="3550" spans="2:14" x14ac:dyDescent="0.25">
      <c r="B3550" s="7"/>
      <c r="C3550" s="8"/>
      <c r="D3550" s="129"/>
      <c r="F3550" s="99"/>
      <c r="G3550" s="99"/>
      <c r="H3550" s="99"/>
      <c r="I3550" s="18"/>
      <c r="J3550" s="18"/>
      <c r="K3550" s="99">
        <f t="shared" si="116"/>
        <v>0</v>
      </c>
      <c r="M3550" s="96">
        <f t="shared" si="117"/>
        <v>1</v>
      </c>
      <c r="N3550" s="273"/>
    </row>
    <row r="3551" spans="2:14" x14ac:dyDescent="0.25">
      <c r="B3551" s="7"/>
      <c r="C3551" s="8"/>
      <c r="D3551" s="129"/>
      <c r="F3551" s="99"/>
      <c r="G3551" s="99"/>
      <c r="H3551" s="99"/>
      <c r="I3551" s="18"/>
      <c r="J3551" s="18"/>
      <c r="K3551" s="99">
        <f t="shared" si="116"/>
        <v>0</v>
      </c>
      <c r="M3551" s="96">
        <f t="shared" si="117"/>
        <v>1</v>
      </c>
      <c r="N3551" s="273"/>
    </row>
    <row r="3552" spans="2:14" x14ac:dyDescent="0.25">
      <c r="B3552" s="7"/>
      <c r="C3552" s="8"/>
      <c r="D3552" s="129"/>
      <c r="F3552" s="99"/>
      <c r="G3552" s="99"/>
      <c r="H3552" s="99"/>
      <c r="I3552" s="18"/>
      <c r="J3552" s="18"/>
      <c r="K3552" s="99">
        <f t="shared" si="116"/>
        <v>0</v>
      </c>
      <c r="M3552" s="96">
        <f t="shared" si="117"/>
        <v>1</v>
      </c>
      <c r="N3552" s="273"/>
    </row>
    <row r="3553" spans="2:14" x14ac:dyDescent="0.25">
      <c r="B3553" s="7"/>
      <c r="C3553" s="8"/>
      <c r="D3553" s="129"/>
      <c r="F3553" s="99"/>
      <c r="G3553" s="99"/>
      <c r="H3553" s="99"/>
      <c r="I3553" s="18"/>
      <c r="J3553" s="18"/>
      <c r="K3553" s="99">
        <f t="shared" si="116"/>
        <v>0</v>
      </c>
      <c r="M3553" s="96">
        <f t="shared" si="117"/>
        <v>1</v>
      </c>
      <c r="N3553" s="273"/>
    </row>
    <row r="3554" spans="2:14" x14ac:dyDescent="0.25">
      <c r="B3554" s="7"/>
      <c r="C3554" s="8"/>
      <c r="D3554" s="129"/>
      <c r="F3554" s="99"/>
      <c r="G3554" s="99"/>
      <c r="H3554" s="99"/>
      <c r="I3554" s="18"/>
      <c r="J3554" s="18"/>
      <c r="K3554" s="99">
        <f t="shared" si="116"/>
        <v>0</v>
      </c>
      <c r="M3554" s="96">
        <f t="shared" si="117"/>
        <v>1</v>
      </c>
      <c r="N3554" s="273"/>
    </row>
    <row r="3555" spans="2:14" x14ac:dyDescent="0.25">
      <c r="B3555" s="7"/>
      <c r="C3555" s="8"/>
      <c r="D3555" s="129"/>
      <c r="F3555" s="99"/>
      <c r="G3555" s="99"/>
      <c r="H3555" s="99"/>
      <c r="I3555" s="18"/>
      <c r="J3555" s="18"/>
      <c r="K3555" s="99">
        <f t="shared" si="116"/>
        <v>0</v>
      </c>
      <c r="M3555" s="96">
        <f t="shared" si="117"/>
        <v>1</v>
      </c>
      <c r="N3555" s="273"/>
    </row>
    <row r="3556" spans="2:14" x14ac:dyDescent="0.25">
      <c r="B3556" s="7"/>
      <c r="C3556" s="8"/>
      <c r="D3556" s="129"/>
      <c r="F3556" s="99"/>
      <c r="G3556" s="99"/>
      <c r="H3556" s="99"/>
      <c r="I3556" s="18"/>
      <c r="J3556" s="18"/>
      <c r="K3556" s="99">
        <f t="shared" si="116"/>
        <v>0</v>
      </c>
      <c r="M3556" s="96">
        <f t="shared" si="117"/>
        <v>1</v>
      </c>
      <c r="N3556" s="273"/>
    </row>
    <row r="3557" spans="2:14" x14ac:dyDescent="0.25">
      <c r="B3557" s="7"/>
      <c r="C3557" s="8"/>
      <c r="D3557" s="129"/>
      <c r="F3557" s="99"/>
      <c r="G3557" s="99"/>
      <c r="H3557" s="99"/>
      <c r="I3557" s="18"/>
      <c r="J3557" s="18"/>
      <c r="K3557" s="99">
        <f t="shared" si="116"/>
        <v>0</v>
      </c>
      <c r="M3557" s="96">
        <f t="shared" si="117"/>
        <v>1</v>
      </c>
      <c r="N3557" s="273"/>
    </row>
    <row r="3558" spans="2:14" x14ac:dyDescent="0.25">
      <c r="B3558" s="7"/>
      <c r="C3558" s="8"/>
      <c r="D3558" s="129"/>
      <c r="F3558" s="99"/>
      <c r="G3558" s="99"/>
      <c r="H3558" s="99"/>
      <c r="I3558" s="18"/>
      <c r="J3558" s="18"/>
      <c r="K3558" s="99">
        <f t="shared" si="116"/>
        <v>0</v>
      </c>
      <c r="M3558" s="96">
        <f t="shared" si="117"/>
        <v>1</v>
      </c>
      <c r="N3558" s="273"/>
    </row>
    <row r="3559" spans="2:14" x14ac:dyDescent="0.25">
      <c r="B3559" s="7"/>
      <c r="C3559" s="8"/>
      <c r="D3559" s="129"/>
      <c r="F3559" s="99"/>
      <c r="G3559" s="99"/>
      <c r="H3559" s="99"/>
      <c r="I3559" s="18"/>
      <c r="J3559" s="18"/>
      <c r="K3559" s="99">
        <f t="shared" si="116"/>
        <v>0</v>
      </c>
      <c r="M3559" s="96">
        <f t="shared" si="117"/>
        <v>1</v>
      </c>
      <c r="N3559" s="273"/>
    </row>
    <row r="3560" spans="2:14" x14ac:dyDescent="0.25">
      <c r="B3560" s="7"/>
      <c r="C3560" s="8"/>
      <c r="D3560" s="129"/>
      <c r="F3560" s="99"/>
      <c r="G3560" s="99"/>
      <c r="H3560" s="99"/>
      <c r="I3560" s="18"/>
      <c r="J3560" s="18"/>
      <c r="K3560" s="99">
        <f t="shared" si="116"/>
        <v>0</v>
      </c>
      <c r="M3560" s="96">
        <f t="shared" si="117"/>
        <v>1</v>
      </c>
      <c r="N3560" s="273"/>
    </row>
    <row r="3561" spans="2:14" x14ac:dyDescent="0.25">
      <c r="B3561" s="7"/>
      <c r="C3561" s="8"/>
      <c r="D3561" s="129"/>
      <c r="F3561" s="99"/>
      <c r="G3561" s="99"/>
      <c r="H3561" s="99"/>
      <c r="I3561" s="18"/>
      <c r="J3561" s="18"/>
      <c r="K3561" s="99">
        <f t="shared" si="116"/>
        <v>0</v>
      </c>
      <c r="M3561" s="96">
        <f t="shared" si="117"/>
        <v>1</v>
      </c>
      <c r="N3561" s="273"/>
    </row>
    <row r="3562" spans="2:14" x14ac:dyDescent="0.25">
      <c r="B3562" s="7"/>
      <c r="C3562" s="8"/>
      <c r="D3562" s="129"/>
      <c r="F3562" s="99"/>
      <c r="G3562" s="99"/>
      <c r="H3562" s="99"/>
      <c r="I3562" s="18"/>
      <c r="J3562" s="18"/>
      <c r="K3562" s="99">
        <f t="shared" ref="K3562:K3625" si="118">IF(ctConta="",K3561+F3562,IF(I3562=ctConta,K3561+F3562,K3561))</f>
        <v>0</v>
      </c>
      <c r="M3562" s="96">
        <f t="shared" si="117"/>
        <v>1</v>
      </c>
      <c r="N3562" s="273"/>
    </row>
    <row r="3563" spans="2:14" x14ac:dyDescent="0.25">
      <c r="B3563" s="7"/>
      <c r="C3563" s="8"/>
      <c r="D3563" s="129"/>
      <c r="F3563" s="99"/>
      <c r="G3563" s="99"/>
      <c r="H3563" s="99"/>
      <c r="I3563" s="18"/>
      <c r="J3563" s="18"/>
      <c r="K3563" s="99">
        <f t="shared" si="118"/>
        <v>0</v>
      </c>
      <c r="M3563" s="96">
        <f t="shared" si="117"/>
        <v>1</v>
      </c>
      <c r="N3563" s="273"/>
    </row>
    <row r="3564" spans="2:14" x14ac:dyDescent="0.25">
      <c r="B3564" s="7"/>
      <c r="C3564" s="8"/>
      <c r="D3564" s="129"/>
      <c r="F3564" s="99"/>
      <c r="G3564" s="99"/>
      <c r="H3564" s="99"/>
      <c r="I3564" s="18"/>
      <c r="J3564" s="18"/>
      <c r="K3564" s="99">
        <f t="shared" si="118"/>
        <v>0</v>
      </c>
      <c r="M3564" s="96">
        <f t="shared" si="117"/>
        <v>1</v>
      </c>
      <c r="N3564" s="273"/>
    </row>
    <row r="3565" spans="2:14" x14ac:dyDescent="0.25">
      <c r="B3565" s="7"/>
      <c r="C3565" s="8"/>
      <c r="D3565" s="129"/>
      <c r="F3565" s="99"/>
      <c r="G3565" s="99"/>
      <c r="H3565" s="99"/>
      <c r="I3565" s="18"/>
      <c r="J3565" s="18"/>
      <c r="K3565" s="99">
        <f t="shared" si="118"/>
        <v>0</v>
      </c>
      <c r="M3565" s="96">
        <f t="shared" si="117"/>
        <v>1</v>
      </c>
      <c r="N3565" s="273"/>
    </row>
    <row r="3566" spans="2:14" x14ac:dyDescent="0.25">
      <c r="B3566" s="7"/>
      <c r="C3566" s="8"/>
      <c r="D3566" s="129"/>
      <c r="F3566" s="99"/>
      <c r="G3566" s="99"/>
      <c r="H3566" s="99"/>
      <c r="I3566" s="18"/>
      <c r="J3566" s="18"/>
      <c r="K3566" s="99">
        <f t="shared" si="118"/>
        <v>0</v>
      </c>
      <c r="M3566" s="96">
        <f t="shared" si="117"/>
        <v>1</v>
      </c>
      <c r="N3566" s="273"/>
    </row>
    <row r="3567" spans="2:14" x14ac:dyDescent="0.25">
      <c r="B3567" s="7"/>
      <c r="C3567" s="8"/>
      <c r="D3567" s="129"/>
      <c r="F3567" s="99"/>
      <c r="G3567" s="99"/>
      <c r="H3567" s="99"/>
      <c r="I3567" s="18"/>
      <c r="J3567" s="18"/>
      <c r="K3567" s="99">
        <f t="shared" si="118"/>
        <v>0</v>
      </c>
      <c r="M3567" s="96">
        <f t="shared" si="117"/>
        <v>1</v>
      </c>
      <c r="N3567" s="273"/>
    </row>
    <row r="3568" spans="2:14" x14ac:dyDescent="0.25">
      <c r="B3568" s="7"/>
      <c r="C3568" s="8"/>
      <c r="D3568" s="129"/>
      <c r="F3568" s="99"/>
      <c r="G3568" s="99"/>
      <c r="H3568" s="99"/>
      <c r="I3568" s="18"/>
      <c r="J3568" s="18"/>
      <c r="K3568" s="99">
        <f t="shared" si="118"/>
        <v>0</v>
      </c>
      <c r="M3568" s="96">
        <f t="shared" si="117"/>
        <v>1</v>
      </c>
      <c r="N3568" s="273"/>
    </row>
    <row r="3569" spans="2:14" x14ac:dyDescent="0.25">
      <c r="B3569" s="7"/>
      <c r="C3569" s="8"/>
      <c r="D3569" s="129"/>
      <c r="F3569" s="99"/>
      <c r="G3569" s="99"/>
      <c r="H3569" s="99"/>
      <c r="I3569" s="18"/>
      <c r="J3569" s="18"/>
      <c r="K3569" s="99">
        <f t="shared" si="118"/>
        <v>0</v>
      </c>
      <c r="M3569" s="96">
        <f t="shared" si="117"/>
        <v>1</v>
      </c>
      <c r="N3569" s="273"/>
    </row>
    <row r="3570" spans="2:14" x14ac:dyDescent="0.25">
      <c r="B3570" s="7"/>
      <c r="C3570" s="8"/>
      <c r="D3570" s="129"/>
      <c r="F3570" s="99"/>
      <c r="G3570" s="99"/>
      <c r="H3570" s="99"/>
      <c r="I3570" s="18"/>
      <c r="J3570" s="18"/>
      <c r="K3570" s="99">
        <f t="shared" si="118"/>
        <v>0</v>
      </c>
      <c r="M3570" s="96">
        <f t="shared" si="117"/>
        <v>1</v>
      </c>
      <c r="N3570" s="273"/>
    </row>
    <row r="3571" spans="2:14" x14ac:dyDescent="0.25">
      <c r="B3571" s="7"/>
      <c r="C3571" s="8"/>
      <c r="D3571" s="129"/>
      <c r="F3571" s="99"/>
      <c r="G3571" s="99"/>
      <c r="H3571" s="99"/>
      <c r="I3571" s="18"/>
      <c r="J3571" s="18"/>
      <c r="K3571" s="99">
        <f t="shared" si="118"/>
        <v>0</v>
      </c>
      <c r="M3571" s="96">
        <f t="shared" si="117"/>
        <v>1</v>
      </c>
      <c r="N3571" s="273"/>
    </row>
    <row r="3572" spans="2:14" x14ac:dyDescent="0.25">
      <c r="B3572" s="7"/>
      <c r="C3572" s="8"/>
      <c r="D3572" s="129"/>
      <c r="F3572" s="99"/>
      <c r="G3572" s="99"/>
      <c r="H3572" s="99"/>
      <c r="I3572" s="18"/>
      <c r="J3572" s="18"/>
      <c r="K3572" s="99">
        <f t="shared" si="118"/>
        <v>0</v>
      </c>
      <c r="M3572" s="96">
        <f t="shared" si="117"/>
        <v>1</v>
      </c>
      <c r="N3572" s="273"/>
    </row>
    <row r="3573" spans="2:14" x14ac:dyDescent="0.25">
      <c r="B3573" s="7"/>
      <c r="C3573" s="8"/>
      <c r="D3573" s="129"/>
      <c r="F3573" s="99"/>
      <c r="G3573" s="99"/>
      <c r="H3573" s="99"/>
      <c r="I3573" s="18"/>
      <c r="J3573" s="18"/>
      <c r="K3573" s="99">
        <f t="shared" si="118"/>
        <v>0</v>
      </c>
      <c r="M3573" s="96">
        <f t="shared" si="117"/>
        <v>1</v>
      </c>
      <c r="N3573" s="273"/>
    </row>
    <row r="3574" spans="2:14" x14ac:dyDescent="0.25">
      <c r="B3574" s="7"/>
      <c r="C3574" s="8"/>
      <c r="D3574" s="129"/>
      <c r="F3574" s="99"/>
      <c r="G3574" s="99"/>
      <c r="H3574" s="99"/>
      <c r="I3574" s="18"/>
      <c r="J3574" s="18"/>
      <c r="K3574" s="99">
        <f t="shared" si="118"/>
        <v>0</v>
      </c>
      <c r="M3574" s="96">
        <f t="shared" si="117"/>
        <v>1</v>
      </c>
      <c r="N3574" s="273"/>
    </row>
    <row r="3575" spans="2:14" x14ac:dyDescent="0.25">
      <c r="B3575" s="7"/>
      <c r="C3575" s="8"/>
      <c r="D3575" s="129"/>
      <c r="F3575" s="99"/>
      <c r="G3575" s="99"/>
      <c r="H3575" s="99"/>
      <c r="I3575" s="18"/>
      <c r="J3575" s="18"/>
      <c r="K3575" s="99">
        <f t="shared" si="118"/>
        <v>0</v>
      </c>
      <c r="M3575" s="96">
        <f t="shared" si="117"/>
        <v>1</v>
      </c>
      <c r="N3575" s="273"/>
    </row>
    <row r="3576" spans="2:14" x14ac:dyDescent="0.25">
      <c r="B3576" s="7"/>
      <c r="C3576" s="8"/>
      <c r="D3576" s="129"/>
      <c r="F3576" s="99"/>
      <c r="G3576" s="99"/>
      <c r="H3576" s="99"/>
      <c r="I3576" s="18"/>
      <c r="J3576" s="18"/>
      <c r="K3576" s="99">
        <f t="shared" si="118"/>
        <v>0</v>
      </c>
      <c r="M3576" s="96">
        <f t="shared" si="117"/>
        <v>1</v>
      </c>
      <c r="N3576" s="273"/>
    </row>
    <row r="3577" spans="2:14" x14ac:dyDescent="0.25">
      <c r="B3577" s="7"/>
      <c r="C3577" s="8"/>
      <c r="D3577" s="129"/>
      <c r="F3577" s="99"/>
      <c r="G3577" s="99"/>
      <c r="H3577" s="99"/>
      <c r="I3577" s="18"/>
      <c r="J3577" s="18"/>
      <c r="K3577" s="99">
        <f t="shared" si="118"/>
        <v>0</v>
      </c>
      <c r="M3577" s="96">
        <f t="shared" si="117"/>
        <v>1</v>
      </c>
      <c r="N3577" s="273"/>
    </row>
    <row r="3578" spans="2:14" x14ac:dyDescent="0.25">
      <c r="B3578" s="7"/>
      <c r="C3578" s="8"/>
      <c r="D3578" s="129"/>
      <c r="F3578" s="99"/>
      <c r="G3578" s="99"/>
      <c r="H3578" s="99"/>
      <c r="I3578" s="18"/>
      <c r="J3578" s="18"/>
      <c r="K3578" s="99">
        <f t="shared" si="118"/>
        <v>0</v>
      </c>
      <c r="M3578" s="96">
        <f t="shared" si="117"/>
        <v>1</v>
      </c>
      <c r="N3578" s="273"/>
    </row>
    <row r="3579" spans="2:14" x14ac:dyDescent="0.25">
      <c r="B3579" s="7"/>
      <c r="C3579" s="8"/>
      <c r="D3579" s="129"/>
      <c r="F3579" s="99"/>
      <c r="G3579" s="99"/>
      <c r="H3579" s="99"/>
      <c r="I3579" s="18"/>
      <c r="J3579" s="18"/>
      <c r="K3579" s="99">
        <f t="shared" si="118"/>
        <v>0</v>
      </c>
      <c r="M3579" s="96">
        <f t="shared" si="117"/>
        <v>1</v>
      </c>
      <c r="N3579" s="273"/>
    </row>
    <row r="3580" spans="2:14" x14ac:dyDescent="0.25">
      <c r="B3580" s="7"/>
      <c r="C3580" s="8"/>
      <c r="D3580" s="129"/>
      <c r="F3580" s="99"/>
      <c r="G3580" s="99"/>
      <c r="H3580" s="99"/>
      <c r="I3580" s="18"/>
      <c r="J3580" s="18"/>
      <c r="K3580" s="99">
        <f t="shared" si="118"/>
        <v>0</v>
      </c>
      <c r="M3580" s="96">
        <f t="shared" si="117"/>
        <v>1</v>
      </c>
      <c r="N3580" s="273"/>
    </row>
    <row r="3581" spans="2:14" x14ac:dyDescent="0.25">
      <c r="B3581" s="7"/>
      <c r="C3581" s="8"/>
      <c r="D3581" s="129"/>
      <c r="F3581" s="99"/>
      <c r="G3581" s="99"/>
      <c r="H3581" s="99"/>
      <c r="I3581" s="18"/>
      <c r="J3581" s="18"/>
      <c r="K3581" s="99">
        <f t="shared" si="118"/>
        <v>0</v>
      </c>
      <c r="M3581" s="96">
        <f t="shared" si="117"/>
        <v>1</v>
      </c>
      <c r="N3581" s="273"/>
    </row>
    <row r="3582" spans="2:14" x14ac:dyDescent="0.25">
      <c r="B3582" s="7"/>
      <c r="C3582" s="8"/>
      <c r="D3582" s="129"/>
      <c r="F3582" s="99"/>
      <c r="G3582" s="99"/>
      <c r="H3582" s="99"/>
      <c r="I3582" s="18"/>
      <c r="J3582" s="18"/>
      <c r="K3582" s="99">
        <f t="shared" si="118"/>
        <v>0</v>
      </c>
      <c r="M3582" s="96">
        <f t="shared" si="117"/>
        <v>1</v>
      </c>
      <c r="N3582" s="273"/>
    </row>
    <row r="3583" spans="2:14" x14ac:dyDescent="0.25">
      <c r="B3583" s="7"/>
      <c r="C3583" s="8"/>
      <c r="D3583" s="129"/>
      <c r="F3583" s="99"/>
      <c r="G3583" s="99"/>
      <c r="H3583" s="99"/>
      <c r="I3583" s="18"/>
      <c r="J3583" s="18"/>
      <c r="K3583" s="99">
        <f t="shared" si="118"/>
        <v>0</v>
      </c>
      <c r="M3583" s="96">
        <f t="shared" si="117"/>
        <v>1</v>
      </c>
      <c r="N3583" s="273"/>
    </row>
    <row r="3584" spans="2:14" x14ac:dyDescent="0.25">
      <c r="B3584" s="7"/>
      <c r="C3584" s="8"/>
      <c r="D3584" s="129"/>
      <c r="F3584" s="99"/>
      <c r="G3584" s="99"/>
      <c r="H3584" s="99"/>
      <c r="I3584" s="18"/>
      <c r="J3584" s="18"/>
      <c r="K3584" s="99">
        <f t="shared" si="118"/>
        <v>0</v>
      </c>
      <c r="M3584" s="96">
        <f t="shared" si="117"/>
        <v>1</v>
      </c>
      <c r="N3584" s="273"/>
    </row>
    <row r="3585" spans="2:14" x14ac:dyDescent="0.25">
      <c r="B3585" s="7"/>
      <c r="C3585" s="8"/>
      <c r="D3585" s="129"/>
      <c r="F3585" s="99"/>
      <c r="G3585" s="99"/>
      <c r="H3585" s="99"/>
      <c r="I3585" s="18"/>
      <c r="J3585" s="18"/>
      <c r="K3585" s="99">
        <f t="shared" si="118"/>
        <v>0</v>
      </c>
      <c r="M3585" s="96">
        <f t="shared" si="117"/>
        <v>1</v>
      </c>
      <c r="N3585" s="273"/>
    </row>
    <row r="3586" spans="2:14" x14ac:dyDescent="0.25">
      <c r="B3586" s="7"/>
      <c r="C3586" s="8"/>
      <c r="D3586" s="129"/>
      <c r="F3586" s="99"/>
      <c r="G3586" s="99"/>
      <c r="H3586" s="99"/>
      <c r="I3586" s="18"/>
      <c r="J3586" s="18"/>
      <c r="K3586" s="99">
        <f t="shared" si="118"/>
        <v>0</v>
      </c>
      <c r="M3586" s="96">
        <f t="shared" si="117"/>
        <v>1</v>
      </c>
      <c r="N3586" s="273"/>
    </row>
    <row r="3587" spans="2:14" x14ac:dyDescent="0.25">
      <c r="B3587" s="7"/>
      <c r="C3587" s="8"/>
      <c r="D3587" s="129"/>
      <c r="F3587" s="99"/>
      <c r="G3587" s="99"/>
      <c r="H3587" s="99"/>
      <c r="I3587" s="18"/>
      <c r="J3587" s="18"/>
      <c r="K3587" s="99">
        <f t="shared" si="118"/>
        <v>0</v>
      </c>
      <c r="M3587" s="96">
        <f t="shared" si="117"/>
        <v>1</v>
      </c>
      <c r="N3587" s="273"/>
    </row>
    <row r="3588" spans="2:14" x14ac:dyDescent="0.25">
      <c r="B3588" s="7"/>
      <c r="C3588" s="8"/>
      <c r="D3588" s="129"/>
      <c r="F3588" s="99"/>
      <c r="G3588" s="99"/>
      <c r="H3588" s="99"/>
      <c r="I3588" s="18"/>
      <c r="J3588" s="18"/>
      <c r="K3588" s="99">
        <f t="shared" si="118"/>
        <v>0</v>
      </c>
      <c r="M3588" s="96">
        <f t="shared" si="117"/>
        <v>1</v>
      </c>
      <c r="N3588" s="273"/>
    </row>
    <row r="3589" spans="2:14" x14ac:dyDescent="0.25">
      <c r="B3589" s="7"/>
      <c r="C3589" s="8"/>
      <c r="D3589" s="129"/>
      <c r="F3589" s="99"/>
      <c r="G3589" s="99"/>
      <c r="H3589" s="99"/>
      <c r="I3589" s="18"/>
      <c r="J3589" s="18"/>
      <c r="K3589" s="99">
        <f t="shared" si="118"/>
        <v>0</v>
      </c>
      <c r="M3589" s="96">
        <f t="shared" si="117"/>
        <v>1</v>
      </c>
      <c r="N3589" s="273"/>
    </row>
    <row r="3590" spans="2:14" x14ac:dyDescent="0.25">
      <c r="B3590" s="7"/>
      <c r="C3590" s="8"/>
      <c r="D3590" s="129"/>
      <c r="F3590" s="99"/>
      <c r="G3590" s="99"/>
      <c r="H3590" s="99"/>
      <c r="I3590" s="18"/>
      <c r="J3590" s="18"/>
      <c r="K3590" s="99">
        <f t="shared" si="118"/>
        <v>0</v>
      </c>
      <c r="M3590" s="96">
        <f t="shared" si="117"/>
        <v>1</v>
      </c>
      <c r="N3590" s="273"/>
    </row>
    <row r="3591" spans="2:14" x14ac:dyDescent="0.25">
      <c r="B3591" s="7"/>
      <c r="C3591" s="8"/>
      <c r="D3591" s="129"/>
      <c r="F3591" s="99"/>
      <c r="G3591" s="99"/>
      <c r="H3591" s="99"/>
      <c r="I3591" s="18"/>
      <c r="J3591" s="18"/>
      <c r="K3591" s="99">
        <f t="shared" si="118"/>
        <v>0</v>
      </c>
      <c r="M3591" s="96">
        <f t="shared" si="117"/>
        <v>1</v>
      </c>
      <c r="N3591" s="273"/>
    </row>
    <row r="3592" spans="2:14" x14ac:dyDescent="0.25">
      <c r="B3592" s="7"/>
      <c r="C3592" s="8"/>
      <c r="D3592" s="129"/>
      <c r="F3592" s="99"/>
      <c r="G3592" s="99"/>
      <c r="H3592" s="99"/>
      <c r="I3592" s="18"/>
      <c r="J3592" s="18"/>
      <c r="K3592" s="99">
        <f t="shared" si="118"/>
        <v>0</v>
      </c>
      <c r="M3592" s="96">
        <f t="shared" si="117"/>
        <v>1</v>
      </c>
      <c r="N3592" s="273"/>
    </row>
    <row r="3593" spans="2:14" x14ac:dyDescent="0.25">
      <c r="B3593" s="7"/>
      <c r="C3593" s="8"/>
      <c r="D3593" s="129"/>
      <c r="F3593" s="99"/>
      <c r="G3593" s="99"/>
      <c r="H3593" s="99"/>
      <c r="I3593" s="18"/>
      <c r="J3593" s="18"/>
      <c r="K3593" s="99">
        <f t="shared" si="118"/>
        <v>0</v>
      </c>
      <c r="M3593" s="96">
        <f t="shared" si="117"/>
        <v>1</v>
      </c>
      <c r="N3593" s="273"/>
    </row>
    <row r="3594" spans="2:14" x14ac:dyDescent="0.25">
      <c r="B3594" s="7"/>
      <c r="C3594" s="8"/>
      <c r="D3594" s="129"/>
      <c r="F3594" s="99"/>
      <c r="G3594" s="99"/>
      <c r="H3594" s="99"/>
      <c r="I3594" s="18"/>
      <c r="J3594" s="18"/>
      <c r="K3594" s="99">
        <f t="shared" si="118"/>
        <v>0</v>
      </c>
      <c r="M3594" s="96">
        <f t="shared" si="117"/>
        <v>1</v>
      </c>
      <c r="N3594" s="273"/>
    </row>
    <row r="3595" spans="2:14" x14ac:dyDescent="0.25">
      <c r="B3595" s="7"/>
      <c r="C3595" s="8"/>
      <c r="D3595" s="129"/>
      <c r="F3595" s="99"/>
      <c r="G3595" s="99"/>
      <c r="H3595" s="99"/>
      <c r="I3595" s="18"/>
      <c r="J3595" s="18"/>
      <c r="K3595" s="99">
        <f t="shared" si="118"/>
        <v>0</v>
      </c>
      <c r="M3595" s="96">
        <f t="shared" si="117"/>
        <v>1</v>
      </c>
      <c r="N3595" s="273"/>
    </row>
    <row r="3596" spans="2:14" x14ac:dyDescent="0.25">
      <c r="B3596" s="7"/>
      <c r="C3596" s="8"/>
      <c r="D3596" s="129"/>
      <c r="F3596" s="99"/>
      <c r="G3596" s="99"/>
      <c r="H3596" s="99"/>
      <c r="I3596" s="18"/>
      <c r="J3596" s="18"/>
      <c r="K3596" s="99">
        <f t="shared" si="118"/>
        <v>0</v>
      </c>
      <c r="M3596" s="96">
        <f t="shared" si="117"/>
        <v>1</v>
      </c>
      <c r="N3596" s="273"/>
    </row>
    <row r="3597" spans="2:14" x14ac:dyDescent="0.25">
      <c r="B3597" s="7"/>
      <c r="C3597" s="8"/>
      <c r="D3597" s="129"/>
      <c r="F3597" s="99"/>
      <c r="G3597" s="99"/>
      <c r="H3597" s="99"/>
      <c r="I3597" s="18"/>
      <c r="J3597" s="18"/>
      <c r="K3597" s="99">
        <f t="shared" si="118"/>
        <v>0</v>
      </c>
      <c r="M3597" s="96">
        <f t="shared" si="117"/>
        <v>1</v>
      </c>
      <c r="N3597" s="273"/>
    </row>
    <row r="3598" spans="2:14" x14ac:dyDescent="0.25">
      <c r="B3598" s="7"/>
      <c r="C3598" s="8"/>
      <c r="D3598" s="129"/>
      <c r="F3598" s="99"/>
      <c r="G3598" s="99"/>
      <c r="H3598" s="99"/>
      <c r="I3598" s="18"/>
      <c r="J3598" s="18"/>
      <c r="K3598" s="99">
        <f t="shared" si="118"/>
        <v>0</v>
      </c>
      <c r="M3598" s="96">
        <f t="shared" si="117"/>
        <v>1</v>
      </c>
      <c r="N3598" s="273"/>
    </row>
    <row r="3599" spans="2:14" x14ac:dyDescent="0.25">
      <c r="B3599" s="7"/>
      <c r="C3599" s="8"/>
      <c r="D3599" s="129"/>
      <c r="F3599" s="99"/>
      <c r="G3599" s="99"/>
      <c r="H3599" s="99"/>
      <c r="I3599" s="18"/>
      <c r="J3599" s="18"/>
      <c r="K3599" s="99">
        <f t="shared" si="118"/>
        <v>0</v>
      </c>
      <c r="M3599" s="96">
        <f t="shared" si="117"/>
        <v>1</v>
      </c>
      <c r="N3599" s="273"/>
    </row>
    <row r="3600" spans="2:14" x14ac:dyDescent="0.25">
      <c r="B3600" s="7"/>
      <c r="C3600" s="8"/>
      <c r="D3600" s="129"/>
      <c r="F3600" s="99"/>
      <c r="G3600" s="99"/>
      <c r="H3600" s="99"/>
      <c r="I3600" s="18"/>
      <c r="J3600" s="18"/>
      <c r="K3600" s="99">
        <f t="shared" si="118"/>
        <v>0</v>
      </c>
      <c r="M3600" s="96">
        <f t="shared" si="117"/>
        <v>1</v>
      </c>
      <c r="N3600" s="273"/>
    </row>
    <row r="3601" spans="2:14" x14ac:dyDescent="0.25">
      <c r="B3601" s="7"/>
      <c r="C3601" s="8"/>
      <c r="D3601" s="129"/>
      <c r="F3601" s="99"/>
      <c r="G3601" s="99"/>
      <c r="H3601" s="99"/>
      <c r="I3601" s="18"/>
      <c r="J3601" s="18"/>
      <c r="K3601" s="99">
        <f t="shared" si="118"/>
        <v>0</v>
      </c>
      <c r="M3601" s="96">
        <f t="shared" ref="M3601:M3664" si="119">UltimoDia(D3601)</f>
        <v>1</v>
      </c>
      <c r="N3601" s="273"/>
    </row>
    <row r="3602" spans="2:14" x14ac:dyDescent="0.25">
      <c r="B3602" s="7"/>
      <c r="C3602" s="8"/>
      <c r="D3602" s="129"/>
      <c r="F3602" s="99"/>
      <c r="G3602" s="99"/>
      <c r="H3602" s="99"/>
      <c r="I3602" s="18"/>
      <c r="J3602" s="18"/>
      <c r="K3602" s="99">
        <f t="shared" si="118"/>
        <v>0</v>
      </c>
      <c r="M3602" s="96">
        <f t="shared" si="119"/>
        <v>1</v>
      </c>
      <c r="N3602" s="273"/>
    </row>
    <row r="3603" spans="2:14" x14ac:dyDescent="0.25">
      <c r="B3603" s="7"/>
      <c r="C3603" s="8"/>
      <c r="D3603" s="129"/>
      <c r="F3603" s="99"/>
      <c r="G3603" s="99"/>
      <c r="H3603" s="99"/>
      <c r="I3603" s="18"/>
      <c r="J3603" s="18"/>
      <c r="K3603" s="99">
        <f t="shared" si="118"/>
        <v>0</v>
      </c>
      <c r="M3603" s="96">
        <f t="shared" si="119"/>
        <v>1</v>
      </c>
      <c r="N3603" s="273"/>
    </row>
    <row r="3604" spans="2:14" x14ac:dyDescent="0.25">
      <c r="B3604" s="7"/>
      <c r="C3604" s="8"/>
      <c r="D3604" s="129"/>
      <c r="F3604" s="99"/>
      <c r="G3604" s="99"/>
      <c r="H3604" s="99"/>
      <c r="I3604" s="18"/>
      <c r="J3604" s="18"/>
      <c r="K3604" s="99">
        <f t="shared" si="118"/>
        <v>0</v>
      </c>
      <c r="M3604" s="96">
        <f t="shared" si="119"/>
        <v>1</v>
      </c>
      <c r="N3604" s="273"/>
    </row>
    <row r="3605" spans="2:14" x14ac:dyDescent="0.25">
      <c r="B3605" s="7"/>
      <c r="C3605" s="8"/>
      <c r="D3605" s="129"/>
      <c r="F3605" s="99"/>
      <c r="G3605" s="99"/>
      <c r="H3605" s="99"/>
      <c r="I3605" s="18"/>
      <c r="J3605" s="18"/>
      <c r="K3605" s="99">
        <f t="shared" si="118"/>
        <v>0</v>
      </c>
      <c r="M3605" s="96">
        <f t="shared" si="119"/>
        <v>1</v>
      </c>
      <c r="N3605" s="273"/>
    </row>
    <row r="3606" spans="2:14" x14ac:dyDescent="0.25">
      <c r="B3606" s="7"/>
      <c r="C3606" s="8"/>
      <c r="D3606" s="129"/>
      <c r="F3606" s="99"/>
      <c r="G3606" s="99"/>
      <c r="H3606" s="99"/>
      <c r="I3606" s="18"/>
      <c r="J3606" s="18"/>
      <c r="K3606" s="99">
        <f t="shared" si="118"/>
        <v>0</v>
      </c>
      <c r="M3606" s="96">
        <f t="shared" si="119"/>
        <v>1</v>
      </c>
      <c r="N3606" s="273"/>
    </row>
    <row r="3607" spans="2:14" x14ac:dyDescent="0.25">
      <c r="B3607" s="7"/>
      <c r="C3607" s="8"/>
      <c r="D3607" s="129"/>
      <c r="F3607" s="99"/>
      <c r="G3607" s="99"/>
      <c r="H3607" s="99"/>
      <c r="I3607" s="18"/>
      <c r="J3607" s="18"/>
      <c r="K3607" s="99">
        <f t="shared" si="118"/>
        <v>0</v>
      </c>
      <c r="M3607" s="96">
        <f t="shared" si="119"/>
        <v>1</v>
      </c>
      <c r="N3607" s="273"/>
    </row>
    <row r="3608" spans="2:14" x14ac:dyDescent="0.25">
      <c r="B3608" s="7"/>
      <c r="C3608" s="8"/>
      <c r="D3608" s="129"/>
      <c r="F3608" s="99"/>
      <c r="G3608" s="99"/>
      <c r="H3608" s="99"/>
      <c r="I3608" s="18"/>
      <c r="J3608" s="18"/>
      <c r="K3608" s="99">
        <f t="shared" si="118"/>
        <v>0</v>
      </c>
      <c r="M3608" s="96">
        <f t="shared" si="119"/>
        <v>1</v>
      </c>
      <c r="N3608" s="273"/>
    </row>
    <row r="3609" spans="2:14" x14ac:dyDescent="0.25">
      <c r="B3609" s="7"/>
      <c r="C3609" s="8"/>
      <c r="D3609" s="129"/>
      <c r="F3609" s="99"/>
      <c r="G3609" s="99"/>
      <c r="H3609" s="99"/>
      <c r="I3609" s="18"/>
      <c r="J3609" s="18"/>
      <c r="K3609" s="99">
        <f t="shared" si="118"/>
        <v>0</v>
      </c>
      <c r="M3609" s="96">
        <f t="shared" si="119"/>
        <v>1</v>
      </c>
      <c r="N3609" s="273"/>
    </row>
    <row r="3610" spans="2:14" x14ac:dyDescent="0.25">
      <c r="B3610" s="7"/>
      <c r="C3610" s="8"/>
      <c r="D3610" s="129"/>
      <c r="F3610" s="99"/>
      <c r="G3610" s="99"/>
      <c r="H3610" s="99"/>
      <c r="I3610" s="18"/>
      <c r="J3610" s="18"/>
      <c r="K3610" s="99">
        <f t="shared" si="118"/>
        <v>0</v>
      </c>
      <c r="M3610" s="96">
        <f t="shared" si="119"/>
        <v>1</v>
      </c>
      <c r="N3610" s="273"/>
    </row>
    <row r="3611" spans="2:14" x14ac:dyDescent="0.25">
      <c r="B3611" s="7"/>
      <c r="C3611" s="8"/>
      <c r="D3611" s="129"/>
      <c r="F3611" s="99"/>
      <c r="G3611" s="99"/>
      <c r="H3611" s="99"/>
      <c r="I3611" s="18"/>
      <c r="J3611" s="18"/>
      <c r="K3611" s="99">
        <f t="shared" si="118"/>
        <v>0</v>
      </c>
      <c r="M3611" s="96">
        <f t="shared" si="119"/>
        <v>1</v>
      </c>
      <c r="N3611" s="273"/>
    </row>
    <row r="3612" spans="2:14" x14ac:dyDescent="0.25">
      <c r="B3612" s="7"/>
      <c r="C3612" s="8"/>
      <c r="D3612" s="129"/>
      <c r="F3612" s="99"/>
      <c r="G3612" s="99"/>
      <c r="H3612" s="99"/>
      <c r="I3612" s="18"/>
      <c r="J3612" s="18"/>
      <c r="K3612" s="99">
        <f t="shared" si="118"/>
        <v>0</v>
      </c>
      <c r="M3612" s="96">
        <f t="shared" si="119"/>
        <v>1</v>
      </c>
      <c r="N3612" s="273"/>
    </row>
    <row r="3613" spans="2:14" x14ac:dyDescent="0.25">
      <c r="B3613" s="7"/>
      <c r="C3613" s="8"/>
      <c r="D3613" s="129"/>
      <c r="F3613" s="99"/>
      <c r="G3613" s="99"/>
      <c r="H3613" s="99"/>
      <c r="I3613" s="18"/>
      <c r="J3613" s="18"/>
      <c r="K3613" s="99">
        <f t="shared" si="118"/>
        <v>0</v>
      </c>
      <c r="M3613" s="96">
        <f t="shared" si="119"/>
        <v>1</v>
      </c>
      <c r="N3613" s="273"/>
    </row>
    <row r="3614" spans="2:14" x14ac:dyDescent="0.25">
      <c r="B3614" s="7"/>
      <c r="C3614" s="8"/>
      <c r="D3614" s="129"/>
      <c r="F3614" s="99"/>
      <c r="G3614" s="99"/>
      <c r="H3614" s="99"/>
      <c r="I3614" s="18"/>
      <c r="J3614" s="18"/>
      <c r="K3614" s="99">
        <f t="shared" si="118"/>
        <v>0</v>
      </c>
      <c r="M3614" s="96">
        <f t="shared" si="119"/>
        <v>1</v>
      </c>
      <c r="N3614" s="273"/>
    </row>
    <row r="3615" spans="2:14" x14ac:dyDescent="0.25">
      <c r="B3615" s="7"/>
      <c r="C3615" s="8"/>
      <c r="D3615" s="129"/>
      <c r="F3615" s="99"/>
      <c r="G3615" s="99"/>
      <c r="H3615" s="99"/>
      <c r="I3615" s="18"/>
      <c r="J3615" s="18"/>
      <c r="K3615" s="99">
        <f t="shared" si="118"/>
        <v>0</v>
      </c>
      <c r="M3615" s="96">
        <f t="shared" si="119"/>
        <v>1</v>
      </c>
      <c r="N3615" s="273"/>
    </row>
    <row r="3616" spans="2:14" x14ac:dyDescent="0.25">
      <c r="B3616" s="7"/>
      <c r="C3616" s="8"/>
      <c r="D3616" s="129"/>
      <c r="F3616" s="99"/>
      <c r="G3616" s="99"/>
      <c r="H3616" s="99"/>
      <c r="I3616" s="18"/>
      <c r="J3616" s="18"/>
      <c r="K3616" s="99">
        <f t="shared" si="118"/>
        <v>0</v>
      </c>
      <c r="M3616" s="96">
        <f t="shared" si="119"/>
        <v>1</v>
      </c>
      <c r="N3616" s="273"/>
    </row>
    <row r="3617" spans="2:14" x14ac:dyDescent="0.25">
      <c r="B3617" s="7"/>
      <c r="C3617" s="8"/>
      <c r="D3617" s="129"/>
      <c r="F3617" s="99"/>
      <c r="G3617" s="99"/>
      <c r="H3617" s="99"/>
      <c r="I3617" s="18"/>
      <c r="J3617" s="18"/>
      <c r="K3617" s="99">
        <f t="shared" si="118"/>
        <v>0</v>
      </c>
      <c r="M3617" s="96">
        <f t="shared" si="119"/>
        <v>1</v>
      </c>
      <c r="N3617" s="273"/>
    </row>
    <row r="3618" spans="2:14" x14ac:dyDescent="0.25">
      <c r="B3618" s="7"/>
      <c r="C3618" s="8"/>
      <c r="D3618" s="129"/>
      <c r="F3618" s="99"/>
      <c r="G3618" s="99"/>
      <c r="H3618" s="99"/>
      <c r="I3618" s="18"/>
      <c r="J3618" s="18"/>
      <c r="K3618" s="99">
        <f t="shared" si="118"/>
        <v>0</v>
      </c>
      <c r="M3618" s="96">
        <f t="shared" si="119"/>
        <v>1</v>
      </c>
      <c r="N3618" s="273"/>
    </row>
    <row r="3619" spans="2:14" x14ac:dyDescent="0.25">
      <c r="B3619" s="7"/>
      <c r="C3619" s="8"/>
      <c r="D3619" s="129"/>
      <c r="F3619" s="99"/>
      <c r="G3619" s="99"/>
      <c r="H3619" s="99"/>
      <c r="I3619" s="18"/>
      <c r="J3619" s="18"/>
      <c r="K3619" s="99">
        <f t="shared" si="118"/>
        <v>0</v>
      </c>
      <c r="M3619" s="96">
        <f t="shared" si="119"/>
        <v>1</v>
      </c>
      <c r="N3619" s="273"/>
    </row>
    <row r="3620" spans="2:14" x14ac:dyDescent="0.25">
      <c r="B3620" s="7"/>
      <c r="C3620" s="8"/>
      <c r="D3620" s="129"/>
      <c r="F3620" s="99"/>
      <c r="G3620" s="99"/>
      <c r="H3620" s="99"/>
      <c r="I3620" s="18"/>
      <c r="J3620" s="18"/>
      <c r="K3620" s="99">
        <f t="shared" si="118"/>
        <v>0</v>
      </c>
      <c r="M3620" s="96">
        <f t="shared" si="119"/>
        <v>1</v>
      </c>
      <c r="N3620" s="273"/>
    </row>
    <row r="3621" spans="2:14" x14ac:dyDescent="0.25">
      <c r="B3621" s="7"/>
      <c r="C3621" s="8"/>
      <c r="D3621" s="129"/>
      <c r="F3621" s="99"/>
      <c r="G3621" s="99"/>
      <c r="H3621" s="99"/>
      <c r="I3621" s="18"/>
      <c r="J3621" s="18"/>
      <c r="K3621" s="99">
        <f t="shared" si="118"/>
        <v>0</v>
      </c>
      <c r="M3621" s="96">
        <f t="shared" si="119"/>
        <v>1</v>
      </c>
      <c r="N3621" s="273"/>
    </row>
    <row r="3622" spans="2:14" x14ac:dyDescent="0.25">
      <c r="B3622" s="7"/>
      <c r="C3622" s="8"/>
      <c r="D3622" s="129"/>
      <c r="F3622" s="99"/>
      <c r="G3622" s="99"/>
      <c r="H3622" s="99"/>
      <c r="I3622" s="18"/>
      <c r="J3622" s="18"/>
      <c r="K3622" s="99">
        <f t="shared" si="118"/>
        <v>0</v>
      </c>
      <c r="M3622" s="96">
        <f t="shared" si="119"/>
        <v>1</v>
      </c>
      <c r="N3622" s="273"/>
    </row>
    <row r="3623" spans="2:14" x14ac:dyDescent="0.25">
      <c r="B3623" s="7"/>
      <c r="C3623" s="8"/>
      <c r="D3623" s="129"/>
      <c r="F3623" s="99"/>
      <c r="G3623" s="99"/>
      <c r="H3623" s="99"/>
      <c r="I3623" s="18"/>
      <c r="J3623" s="18"/>
      <c r="K3623" s="99">
        <f t="shared" si="118"/>
        <v>0</v>
      </c>
      <c r="M3623" s="96">
        <f t="shared" si="119"/>
        <v>1</v>
      </c>
      <c r="N3623" s="273"/>
    </row>
    <row r="3624" spans="2:14" x14ac:dyDescent="0.25">
      <c r="B3624" s="7"/>
      <c r="C3624" s="8"/>
      <c r="D3624" s="129"/>
      <c r="F3624" s="99"/>
      <c r="G3624" s="99"/>
      <c r="H3624" s="99"/>
      <c r="I3624" s="18"/>
      <c r="J3624" s="18"/>
      <c r="K3624" s="99">
        <f t="shared" si="118"/>
        <v>0</v>
      </c>
      <c r="M3624" s="96">
        <f t="shared" si="119"/>
        <v>1</v>
      </c>
      <c r="N3624" s="273"/>
    </row>
    <row r="3625" spans="2:14" x14ac:dyDescent="0.25">
      <c r="B3625" s="7"/>
      <c r="C3625" s="8"/>
      <c r="D3625" s="129"/>
      <c r="F3625" s="99"/>
      <c r="G3625" s="99"/>
      <c r="H3625" s="99"/>
      <c r="I3625" s="18"/>
      <c r="J3625" s="18"/>
      <c r="K3625" s="99">
        <f t="shared" si="118"/>
        <v>0</v>
      </c>
      <c r="M3625" s="96">
        <f t="shared" si="119"/>
        <v>1</v>
      </c>
      <c r="N3625" s="273"/>
    </row>
    <row r="3626" spans="2:14" x14ac:dyDescent="0.25">
      <c r="B3626" s="7"/>
      <c r="C3626" s="8"/>
      <c r="D3626" s="129"/>
      <c r="F3626" s="99"/>
      <c r="G3626" s="99"/>
      <c r="H3626" s="99"/>
      <c r="I3626" s="18"/>
      <c r="J3626" s="18"/>
      <c r="K3626" s="99">
        <f t="shared" ref="K3626:K3689" si="120">IF(ctConta="",K3625+F3626,IF(I3626=ctConta,K3625+F3626,K3625))</f>
        <v>0</v>
      </c>
      <c r="M3626" s="96">
        <f t="shared" si="119"/>
        <v>1</v>
      </c>
      <c r="N3626" s="273"/>
    </row>
    <row r="3627" spans="2:14" x14ac:dyDescent="0.25">
      <c r="B3627" s="7"/>
      <c r="C3627" s="8"/>
      <c r="D3627" s="129"/>
      <c r="F3627" s="99"/>
      <c r="G3627" s="99"/>
      <c r="H3627" s="99"/>
      <c r="I3627" s="18"/>
      <c r="J3627" s="18"/>
      <c r="K3627" s="99">
        <f t="shared" si="120"/>
        <v>0</v>
      </c>
      <c r="M3627" s="96">
        <f t="shared" si="119"/>
        <v>1</v>
      </c>
      <c r="N3627" s="273"/>
    </row>
    <row r="3628" spans="2:14" x14ac:dyDescent="0.25">
      <c r="B3628" s="7"/>
      <c r="C3628" s="8"/>
      <c r="D3628" s="129"/>
      <c r="F3628" s="99"/>
      <c r="G3628" s="99"/>
      <c r="H3628" s="99"/>
      <c r="I3628" s="18"/>
      <c r="J3628" s="18"/>
      <c r="K3628" s="99">
        <f t="shared" si="120"/>
        <v>0</v>
      </c>
      <c r="M3628" s="96">
        <f t="shared" si="119"/>
        <v>1</v>
      </c>
      <c r="N3628" s="273"/>
    </row>
    <row r="3629" spans="2:14" x14ac:dyDescent="0.25">
      <c r="B3629" s="7"/>
      <c r="C3629" s="8"/>
      <c r="D3629" s="129"/>
      <c r="F3629" s="99"/>
      <c r="G3629" s="99"/>
      <c r="H3629" s="99"/>
      <c r="I3629" s="18"/>
      <c r="J3629" s="18"/>
      <c r="K3629" s="99">
        <f t="shared" si="120"/>
        <v>0</v>
      </c>
      <c r="M3629" s="96">
        <f t="shared" si="119"/>
        <v>1</v>
      </c>
      <c r="N3629" s="273"/>
    </row>
    <row r="3630" spans="2:14" x14ac:dyDescent="0.25">
      <c r="B3630" s="7"/>
      <c r="C3630" s="8"/>
      <c r="D3630" s="129"/>
      <c r="F3630" s="99"/>
      <c r="G3630" s="99"/>
      <c r="H3630" s="99"/>
      <c r="I3630" s="18"/>
      <c r="J3630" s="18"/>
      <c r="K3630" s="99">
        <f t="shared" si="120"/>
        <v>0</v>
      </c>
      <c r="M3630" s="96">
        <f t="shared" si="119"/>
        <v>1</v>
      </c>
      <c r="N3630" s="273"/>
    </row>
    <row r="3631" spans="2:14" x14ac:dyDescent="0.25">
      <c r="B3631" s="7"/>
      <c r="C3631" s="8"/>
      <c r="D3631" s="129"/>
      <c r="F3631" s="99"/>
      <c r="G3631" s="99"/>
      <c r="H3631" s="99"/>
      <c r="I3631" s="18"/>
      <c r="J3631" s="18"/>
      <c r="K3631" s="99">
        <f t="shared" si="120"/>
        <v>0</v>
      </c>
      <c r="M3631" s="96">
        <f t="shared" si="119"/>
        <v>1</v>
      </c>
      <c r="N3631" s="273"/>
    </row>
    <row r="3632" spans="2:14" x14ac:dyDescent="0.25">
      <c r="B3632" s="7"/>
      <c r="C3632" s="8"/>
      <c r="D3632" s="129"/>
      <c r="F3632" s="99"/>
      <c r="G3632" s="99"/>
      <c r="H3632" s="99"/>
      <c r="I3632" s="18"/>
      <c r="J3632" s="18"/>
      <c r="K3632" s="99">
        <f t="shared" si="120"/>
        <v>0</v>
      </c>
      <c r="M3632" s="96">
        <f t="shared" si="119"/>
        <v>1</v>
      </c>
      <c r="N3632" s="273"/>
    </row>
    <row r="3633" spans="2:14" x14ac:dyDescent="0.25">
      <c r="B3633" s="7"/>
      <c r="C3633" s="8"/>
      <c r="D3633" s="129"/>
      <c r="F3633" s="99"/>
      <c r="G3633" s="99"/>
      <c r="H3633" s="99"/>
      <c r="I3633" s="18"/>
      <c r="J3633" s="18"/>
      <c r="K3633" s="99">
        <f t="shared" si="120"/>
        <v>0</v>
      </c>
      <c r="M3633" s="96">
        <f t="shared" si="119"/>
        <v>1</v>
      </c>
      <c r="N3633" s="273"/>
    </row>
    <row r="3634" spans="2:14" x14ac:dyDescent="0.25">
      <c r="B3634" s="7"/>
      <c r="C3634" s="8"/>
      <c r="D3634" s="129"/>
      <c r="F3634" s="99"/>
      <c r="G3634" s="99"/>
      <c r="H3634" s="99"/>
      <c r="I3634" s="18"/>
      <c r="J3634" s="18"/>
      <c r="K3634" s="99">
        <f t="shared" si="120"/>
        <v>0</v>
      </c>
      <c r="M3634" s="96">
        <f t="shared" si="119"/>
        <v>1</v>
      </c>
      <c r="N3634" s="273"/>
    </row>
    <row r="3635" spans="2:14" x14ac:dyDescent="0.25">
      <c r="B3635" s="7"/>
      <c r="C3635" s="8"/>
      <c r="D3635" s="129"/>
      <c r="F3635" s="99"/>
      <c r="G3635" s="99"/>
      <c r="H3635" s="99"/>
      <c r="I3635" s="18"/>
      <c r="J3635" s="18"/>
      <c r="K3635" s="99">
        <f t="shared" si="120"/>
        <v>0</v>
      </c>
      <c r="M3635" s="96">
        <f t="shared" si="119"/>
        <v>1</v>
      </c>
      <c r="N3635" s="273"/>
    </row>
    <row r="3636" spans="2:14" x14ac:dyDescent="0.25">
      <c r="B3636" s="7"/>
      <c r="C3636" s="8"/>
      <c r="D3636" s="129"/>
      <c r="F3636" s="99"/>
      <c r="G3636" s="99"/>
      <c r="H3636" s="99"/>
      <c r="I3636" s="18"/>
      <c r="J3636" s="18"/>
      <c r="K3636" s="99">
        <f t="shared" si="120"/>
        <v>0</v>
      </c>
      <c r="M3636" s="96">
        <f t="shared" si="119"/>
        <v>1</v>
      </c>
      <c r="N3636" s="273"/>
    </row>
    <row r="3637" spans="2:14" x14ac:dyDescent="0.25">
      <c r="B3637" s="7"/>
      <c r="C3637" s="8"/>
      <c r="D3637" s="129"/>
      <c r="F3637" s="99"/>
      <c r="G3637" s="99"/>
      <c r="H3637" s="99"/>
      <c r="I3637" s="18"/>
      <c r="J3637" s="18"/>
      <c r="K3637" s="99">
        <f t="shared" si="120"/>
        <v>0</v>
      </c>
      <c r="M3637" s="96">
        <f t="shared" si="119"/>
        <v>1</v>
      </c>
      <c r="N3637" s="273"/>
    </row>
    <row r="3638" spans="2:14" x14ac:dyDescent="0.25">
      <c r="B3638" s="7"/>
      <c r="C3638" s="8"/>
      <c r="D3638" s="129"/>
      <c r="F3638" s="99"/>
      <c r="G3638" s="99"/>
      <c r="H3638" s="99"/>
      <c r="I3638" s="18"/>
      <c r="J3638" s="18"/>
      <c r="K3638" s="99">
        <f t="shared" si="120"/>
        <v>0</v>
      </c>
      <c r="M3638" s="96">
        <f t="shared" si="119"/>
        <v>1</v>
      </c>
      <c r="N3638" s="273"/>
    </row>
    <row r="3639" spans="2:14" x14ac:dyDescent="0.25">
      <c r="B3639" s="7"/>
      <c r="C3639" s="8"/>
      <c r="D3639" s="129"/>
      <c r="F3639" s="99"/>
      <c r="G3639" s="99"/>
      <c r="H3639" s="99"/>
      <c r="I3639" s="18"/>
      <c r="J3639" s="18"/>
      <c r="K3639" s="99">
        <f t="shared" si="120"/>
        <v>0</v>
      </c>
      <c r="M3639" s="96">
        <f t="shared" si="119"/>
        <v>1</v>
      </c>
      <c r="N3639" s="273"/>
    </row>
    <row r="3640" spans="2:14" x14ac:dyDescent="0.25">
      <c r="B3640" s="7"/>
      <c r="C3640" s="8"/>
      <c r="D3640" s="129"/>
      <c r="F3640" s="99"/>
      <c r="G3640" s="99"/>
      <c r="H3640" s="99"/>
      <c r="I3640" s="18"/>
      <c r="J3640" s="18"/>
      <c r="K3640" s="99">
        <f t="shared" si="120"/>
        <v>0</v>
      </c>
      <c r="M3640" s="96">
        <f t="shared" si="119"/>
        <v>1</v>
      </c>
      <c r="N3640" s="273"/>
    </row>
    <row r="3641" spans="2:14" x14ac:dyDescent="0.25">
      <c r="B3641" s="7"/>
      <c r="C3641" s="8"/>
      <c r="D3641" s="129"/>
      <c r="F3641" s="99"/>
      <c r="G3641" s="99"/>
      <c r="H3641" s="99"/>
      <c r="I3641" s="18"/>
      <c r="J3641" s="18"/>
      <c r="K3641" s="99">
        <f t="shared" si="120"/>
        <v>0</v>
      </c>
      <c r="M3641" s="96">
        <f t="shared" si="119"/>
        <v>1</v>
      </c>
      <c r="N3641" s="273"/>
    </row>
    <row r="3642" spans="2:14" x14ac:dyDescent="0.25">
      <c r="B3642" s="7"/>
      <c r="C3642" s="8"/>
      <c r="D3642" s="129"/>
      <c r="F3642" s="99"/>
      <c r="G3642" s="99"/>
      <c r="H3642" s="99"/>
      <c r="I3642" s="18"/>
      <c r="J3642" s="18"/>
      <c r="K3642" s="99">
        <f t="shared" si="120"/>
        <v>0</v>
      </c>
      <c r="M3642" s="96">
        <f t="shared" si="119"/>
        <v>1</v>
      </c>
      <c r="N3642" s="273"/>
    </row>
    <row r="3643" spans="2:14" x14ac:dyDescent="0.25">
      <c r="B3643" s="7"/>
      <c r="C3643" s="8"/>
      <c r="D3643" s="129"/>
      <c r="F3643" s="99"/>
      <c r="G3643" s="99"/>
      <c r="H3643" s="99"/>
      <c r="I3643" s="18"/>
      <c r="J3643" s="18"/>
      <c r="K3643" s="99">
        <f t="shared" si="120"/>
        <v>0</v>
      </c>
      <c r="M3643" s="96">
        <f t="shared" si="119"/>
        <v>1</v>
      </c>
      <c r="N3643" s="273"/>
    </row>
    <row r="3644" spans="2:14" x14ac:dyDescent="0.25">
      <c r="B3644" s="7"/>
      <c r="C3644" s="8"/>
      <c r="D3644" s="129"/>
      <c r="F3644" s="99"/>
      <c r="G3644" s="99"/>
      <c r="H3644" s="99"/>
      <c r="I3644" s="18"/>
      <c r="J3644" s="18"/>
      <c r="K3644" s="99">
        <f t="shared" si="120"/>
        <v>0</v>
      </c>
      <c r="M3644" s="96">
        <f t="shared" si="119"/>
        <v>1</v>
      </c>
      <c r="N3644" s="273"/>
    </row>
    <row r="3645" spans="2:14" x14ac:dyDescent="0.25">
      <c r="B3645" s="7"/>
      <c r="C3645" s="8"/>
      <c r="D3645" s="129"/>
      <c r="F3645" s="99"/>
      <c r="G3645" s="99"/>
      <c r="H3645" s="99"/>
      <c r="I3645" s="18"/>
      <c r="J3645" s="18"/>
      <c r="K3645" s="99">
        <f t="shared" si="120"/>
        <v>0</v>
      </c>
      <c r="M3645" s="96">
        <f t="shared" si="119"/>
        <v>1</v>
      </c>
      <c r="N3645" s="273"/>
    </row>
    <row r="3646" spans="2:14" x14ac:dyDescent="0.25">
      <c r="B3646" s="7"/>
      <c r="C3646" s="8"/>
      <c r="D3646" s="129"/>
      <c r="F3646" s="99"/>
      <c r="G3646" s="99"/>
      <c r="H3646" s="99"/>
      <c r="I3646" s="18"/>
      <c r="J3646" s="18"/>
      <c r="K3646" s="99">
        <f t="shared" si="120"/>
        <v>0</v>
      </c>
      <c r="M3646" s="96">
        <f t="shared" si="119"/>
        <v>1</v>
      </c>
      <c r="N3646" s="273"/>
    </row>
    <row r="3647" spans="2:14" x14ac:dyDescent="0.25">
      <c r="B3647" s="7"/>
      <c r="C3647" s="8"/>
      <c r="D3647" s="129"/>
      <c r="F3647" s="99"/>
      <c r="G3647" s="99"/>
      <c r="H3647" s="99"/>
      <c r="I3647" s="18"/>
      <c r="J3647" s="18"/>
      <c r="K3647" s="99">
        <f t="shared" si="120"/>
        <v>0</v>
      </c>
      <c r="M3647" s="96">
        <f t="shared" si="119"/>
        <v>1</v>
      </c>
      <c r="N3647" s="273"/>
    </row>
    <row r="3648" spans="2:14" x14ac:dyDescent="0.25">
      <c r="B3648" s="7"/>
      <c r="C3648" s="8"/>
      <c r="D3648" s="129"/>
      <c r="F3648" s="99"/>
      <c r="G3648" s="99"/>
      <c r="H3648" s="99"/>
      <c r="I3648" s="18"/>
      <c r="J3648" s="18"/>
      <c r="K3648" s="99">
        <f t="shared" si="120"/>
        <v>0</v>
      </c>
      <c r="M3648" s="96">
        <f t="shared" si="119"/>
        <v>1</v>
      </c>
      <c r="N3648" s="273"/>
    </row>
    <row r="3649" spans="2:14" x14ac:dyDescent="0.25">
      <c r="B3649" s="7"/>
      <c r="C3649" s="8"/>
      <c r="D3649" s="129"/>
      <c r="F3649" s="99"/>
      <c r="G3649" s="99"/>
      <c r="H3649" s="99"/>
      <c r="I3649" s="18"/>
      <c r="J3649" s="18"/>
      <c r="K3649" s="99">
        <f t="shared" si="120"/>
        <v>0</v>
      </c>
      <c r="M3649" s="96">
        <f t="shared" si="119"/>
        <v>1</v>
      </c>
      <c r="N3649" s="273"/>
    </row>
    <row r="3650" spans="2:14" x14ac:dyDescent="0.25">
      <c r="B3650" s="7"/>
      <c r="C3650" s="8"/>
      <c r="D3650" s="129"/>
      <c r="F3650" s="99"/>
      <c r="G3650" s="99"/>
      <c r="H3650" s="99"/>
      <c r="I3650" s="18"/>
      <c r="J3650" s="18"/>
      <c r="K3650" s="99">
        <f t="shared" si="120"/>
        <v>0</v>
      </c>
      <c r="M3650" s="96">
        <f t="shared" si="119"/>
        <v>1</v>
      </c>
      <c r="N3650" s="273"/>
    </row>
    <row r="3651" spans="2:14" x14ac:dyDescent="0.25">
      <c r="B3651" s="7"/>
      <c r="C3651" s="8"/>
      <c r="D3651" s="129"/>
      <c r="F3651" s="99"/>
      <c r="G3651" s="99"/>
      <c r="H3651" s="99"/>
      <c r="I3651" s="18"/>
      <c r="J3651" s="18"/>
      <c r="K3651" s="99">
        <f t="shared" si="120"/>
        <v>0</v>
      </c>
      <c r="M3651" s="96">
        <f t="shared" si="119"/>
        <v>1</v>
      </c>
      <c r="N3651" s="273"/>
    </row>
    <row r="3652" spans="2:14" x14ac:dyDescent="0.25">
      <c r="B3652" s="7"/>
      <c r="C3652" s="8"/>
      <c r="D3652" s="129"/>
      <c r="F3652" s="99"/>
      <c r="G3652" s="99"/>
      <c r="H3652" s="99"/>
      <c r="I3652" s="18"/>
      <c r="J3652" s="18"/>
      <c r="K3652" s="99">
        <f t="shared" si="120"/>
        <v>0</v>
      </c>
      <c r="M3652" s="96">
        <f t="shared" si="119"/>
        <v>1</v>
      </c>
      <c r="N3652" s="273"/>
    </row>
    <row r="3653" spans="2:14" x14ac:dyDescent="0.25">
      <c r="B3653" s="7"/>
      <c r="C3653" s="8"/>
      <c r="D3653" s="129"/>
      <c r="F3653" s="99"/>
      <c r="G3653" s="99"/>
      <c r="H3653" s="99"/>
      <c r="I3653" s="18"/>
      <c r="J3653" s="18"/>
      <c r="K3653" s="99">
        <f t="shared" si="120"/>
        <v>0</v>
      </c>
      <c r="M3653" s="96">
        <f t="shared" si="119"/>
        <v>1</v>
      </c>
      <c r="N3653" s="273"/>
    </row>
    <row r="3654" spans="2:14" x14ac:dyDescent="0.25">
      <c r="B3654" s="7"/>
      <c r="C3654" s="8"/>
      <c r="D3654" s="129"/>
      <c r="F3654" s="99"/>
      <c r="G3654" s="99"/>
      <c r="H3654" s="99"/>
      <c r="I3654" s="18"/>
      <c r="J3654" s="18"/>
      <c r="K3654" s="99">
        <f t="shared" si="120"/>
        <v>0</v>
      </c>
      <c r="M3654" s="96">
        <f t="shared" si="119"/>
        <v>1</v>
      </c>
      <c r="N3654" s="273"/>
    </row>
    <row r="3655" spans="2:14" x14ac:dyDescent="0.25">
      <c r="B3655" s="7"/>
      <c r="C3655" s="8"/>
      <c r="D3655" s="129"/>
      <c r="F3655" s="99"/>
      <c r="G3655" s="99"/>
      <c r="H3655" s="99"/>
      <c r="I3655" s="18"/>
      <c r="J3655" s="18"/>
      <c r="K3655" s="99">
        <f t="shared" si="120"/>
        <v>0</v>
      </c>
      <c r="M3655" s="96">
        <f t="shared" si="119"/>
        <v>1</v>
      </c>
      <c r="N3655" s="273"/>
    </row>
    <row r="3656" spans="2:14" x14ac:dyDescent="0.25">
      <c r="B3656" s="7"/>
      <c r="C3656" s="8"/>
      <c r="D3656" s="129"/>
      <c r="F3656" s="99"/>
      <c r="G3656" s="99"/>
      <c r="H3656" s="99"/>
      <c r="I3656" s="18"/>
      <c r="J3656" s="18"/>
      <c r="K3656" s="99">
        <f t="shared" si="120"/>
        <v>0</v>
      </c>
      <c r="M3656" s="96">
        <f t="shared" si="119"/>
        <v>1</v>
      </c>
      <c r="N3656" s="273"/>
    </row>
    <row r="3657" spans="2:14" x14ac:dyDescent="0.25">
      <c r="B3657" s="7"/>
      <c r="C3657" s="8"/>
      <c r="D3657" s="129"/>
      <c r="F3657" s="99"/>
      <c r="G3657" s="99"/>
      <c r="H3657" s="99"/>
      <c r="I3657" s="18"/>
      <c r="J3657" s="18"/>
      <c r="K3657" s="99">
        <f t="shared" si="120"/>
        <v>0</v>
      </c>
      <c r="M3657" s="96">
        <f t="shared" si="119"/>
        <v>1</v>
      </c>
      <c r="N3657" s="273"/>
    </row>
    <row r="3658" spans="2:14" x14ac:dyDescent="0.25">
      <c r="B3658" s="7"/>
      <c r="C3658" s="8"/>
      <c r="D3658" s="129"/>
      <c r="F3658" s="99"/>
      <c r="G3658" s="99"/>
      <c r="H3658" s="99"/>
      <c r="I3658" s="18"/>
      <c r="J3658" s="18"/>
      <c r="K3658" s="99">
        <f t="shared" si="120"/>
        <v>0</v>
      </c>
      <c r="M3658" s="96">
        <f t="shared" si="119"/>
        <v>1</v>
      </c>
      <c r="N3658" s="273"/>
    </row>
    <row r="3659" spans="2:14" x14ac:dyDescent="0.25">
      <c r="B3659" s="7"/>
      <c r="C3659" s="8"/>
      <c r="D3659" s="129"/>
      <c r="F3659" s="99"/>
      <c r="G3659" s="99"/>
      <c r="H3659" s="99"/>
      <c r="I3659" s="18"/>
      <c r="J3659" s="18"/>
      <c r="K3659" s="99">
        <f t="shared" si="120"/>
        <v>0</v>
      </c>
      <c r="M3659" s="96">
        <f t="shared" si="119"/>
        <v>1</v>
      </c>
      <c r="N3659" s="273"/>
    </row>
    <row r="3660" spans="2:14" x14ac:dyDescent="0.25">
      <c r="B3660" s="7"/>
      <c r="C3660" s="8"/>
      <c r="D3660" s="129"/>
      <c r="F3660" s="99"/>
      <c r="G3660" s="99"/>
      <c r="H3660" s="99"/>
      <c r="I3660" s="18"/>
      <c r="J3660" s="18"/>
      <c r="K3660" s="99">
        <f t="shared" si="120"/>
        <v>0</v>
      </c>
      <c r="M3660" s="96">
        <f t="shared" si="119"/>
        <v>1</v>
      </c>
      <c r="N3660" s="273"/>
    </row>
    <row r="3661" spans="2:14" x14ac:dyDescent="0.25">
      <c r="B3661" s="7"/>
      <c r="C3661" s="8"/>
      <c r="D3661" s="129"/>
      <c r="F3661" s="99"/>
      <c r="G3661" s="99"/>
      <c r="H3661" s="99"/>
      <c r="I3661" s="18"/>
      <c r="J3661" s="18"/>
      <c r="K3661" s="99">
        <f t="shared" si="120"/>
        <v>0</v>
      </c>
      <c r="M3661" s="96">
        <f t="shared" si="119"/>
        <v>1</v>
      </c>
      <c r="N3661" s="273"/>
    </row>
    <row r="3662" spans="2:14" x14ac:dyDescent="0.25">
      <c r="B3662" s="7"/>
      <c r="C3662" s="8"/>
      <c r="D3662" s="129"/>
      <c r="F3662" s="99"/>
      <c r="G3662" s="99"/>
      <c r="H3662" s="99"/>
      <c r="I3662" s="18"/>
      <c r="J3662" s="18"/>
      <c r="K3662" s="99">
        <f t="shared" si="120"/>
        <v>0</v>
      </c>
      <c r="M3662" s="96">
        <f t="shared" si="119"/>
        <v>1</v>
      </c>
      <c r="N3662" s="273"/>
    </row>
    <row r="3663" spans="2:14" x14ac:dyDescent="0.25">
      <c r="B3663" s="7"/>
      <c r="C3663" s="8"/>
      <c r="D3663" s="129"/>
      <c r="F3663" s="99"/>
      <c r="G3663" s="99"/>
      <c r="H3663" s="99"/>
      <c r="I3663" s="18"/>
      <c r="J3663" s="18"/>
      <c r="K3663" s="99">
        <f t="shared" si="120"/>
        <v>0</v>
      </c>
      <c r="M3663" s="96">
        <f t="shared" si="119"/>
        <v>1</v>
      </c>
      <c r="N3663" s="273"/>
    </row>
    <row r="3664" spans="2:14" x14ac:dyDescent="0.25">
      <c r="B3664" s="7"/>
      <c r="C3664" s="8"/>
      <c r="D3664" s="129"/>
      <c r="F3664" s="99"/>
      <c r="G3664" s="99"/>
      <c r="H3664" s="99"/>
      <c r="I3664" s="18"/>
      <c r="J3664" s="18"/>
      <c r="K3664" s="99">
        <f t="shared" si="120"/>
        <v>0</v>
      </c>
      <c r="M3664" s="96">
        <f t="shared" si="119"/>
        <v>1</v>
      </c>
      <c r="N3664" s="273"/>
    </row>
    <row r="3665" spans="2:14" x14ac:dyDescent="0.25">
      <c r="B3665" s="7"/>
      <c r="C3665" s="8"/>
      <c r="D3665" s="129"/>
      <c r="F3665" s="99"/>
      <c r="G3665" s="99"/>
      <c r="H3665" s="99"/>
      <c r="I3665" s="18"/>
      <c r="J3665" s="18"/>
      <c r="K3665" s="99">
        <f t="shared" si="120"/>
        <v>0</v>
      </c>
      <c r="M3665" s="96">
        <f t="shared" ref="M3665:M3728" si="121">UltimoDia(D3665)</f>
        <v>1</v>
      </c>
      <c r="N3665" s="273"/>
    </row>
    <row r="3666" spans="2:14" x14ac:dyDescent="0.25">
      <c r="B3666" s="7"/>
      <c r="C3666" s="8"/>
      <c r="D3666" s="129"/>
      <c r="F3666" s="99"/>
      <c r="G3666" s="99"/>
      <c r="H3666" s="99"/>
      <c r="I3666" s="18"/>
      <c r="J3666" s="18"/>
      <c r="K3666" s="99">
        <f t="shared" si="120"/>
        <v>0</v>
      </c>
      <c r="M3666" s="96">
        <f t="shared" si="121"/>
        <v>1</v>
      </c>
      <c r="N3666" s="273"/>
    </row>
    <row r="3667" spans="2:14" x14ac:dyDescent="0.25">
      <c r="B3667" s="7"/>
      <c r="C3667" s="8"/>
      <c r="D3667" s="129"/>
      <c r="F3667" s="99"/>
      <c r="G3667" s="99"/>
      <c r="H3667" s="99"/>
      <c r="I3667" s="18"/>
      <c r="J3667" s="18"/>
      <c r="K3667" s="99">
        <f t="shared" si="120"/>
        <v>0</v>
      </c>
      <c r="M3667" s="96">
        <f t="shared" si="121"/>
        <v>1</v>
      </c>
      <c r="N3667" s="273"/>
    </row>
    <row r="3668" spans="2:14" x14ac:dyDescent="0.25">
      <c r="B3668" s="7"/>
      <c r="C3668" s="8"/>
      <c r="D3668" s="129"/>
      <c r="F3668" s="99"/>
      <c r="G3668" s="99"/>
      <c r="H3668" s="99"/>
      <c r="I3668" s="18"/>
      <c r="J3668" s="18"/>
      <c r="K3668" s="99">
        <f t="shared" si="120"/>
        <v>0</v>
      </c>
      <c r="M3668" s="96">
        <f t="shared" si="121"/>
        <v>1</v>
      </c>
      <c r="N3668" s="273"/>
    </row>
    <row r="3669" spans="2:14" x14ac:dyDescent="0.25">
      <c r="B3669" s="7"/>
      <c r="C3669" s="8"/>
      <c r="D3669" s="129"/>
      <c r="F3669" s="99"/>
      <c r="G3669" s="99"/>
      <c r="H3669" s="99"/>
      <c r="I3669" s="18"/>
      <c r="J3669" s="18"/>
      <c r="K3669" s="99">
        <f t="shared" si="120"/>
        <v>0</v>
      </c>
      <c r="M3669" s="96">
        <f t="shared" si="121"/>
        <v>1</v>
      </c>
      <c r="N3669" s="273"/>
    </row>
    <row r="3670" spans="2:14" x14ac:dyDescent="0.25">
      <c r="B3670" s="7"/>
      <c r="C3670" s="8"/>
      <c r="D3670" s="129"/>
      <c r="F3670" s="99"/>
      <c r="G3670" s="99"/>
      <c r="H3670" s="99"/>
      <c r="I3670" s="18"/>
      <c r="J3670" s="18"/>
      <c r="K3670" s="99">
        <f t="shared" si="120"/>
        <v>0</v>
      </c>
      <c r="M3670" s="96">
        <f t="shared" si="121"/>
        <v>1</v>
      </c>
      <c r="N3670" s="273"/>
    </row>
    <row r="3671" spans="2:14" x14ac:dyDescent="0.25">
      <c r="B3671" s="7"/>
      <c r="C3671" s="8"/>
      <c r="D3671" s="129"/>
      <c r="F3671" s="99"/>
      <c r="G3671" s="99"/>
      <c r="H3671" s="99"/>
      <c r="I3671" s="18"/>
      <c r="J3671" s="18"/>
      <c r="K3671" s="99">
        <f t="shared" si="120"/>
        <v>0</v>
      </c>
      <c r="M3671" s="96">
        <f t="shared" si="121"/>
        <v>1</v>
      </c>
      <c r="N3671" s="273"/>
    </row>
    <row r="3672" spans="2:14" x14ac:dyDescent="0.25">
      <c r="B3672" s="7"/>
      <c r="C3672" s="8"/>
      <c r="D3672" s="129"/>
      <c r="F3672" s="99"/>
      <c r="G3672" s="99"/>
      <c r="H3672" s="99"/>
      <c r="I3672" s="18"/>
      <c r="J3672" s="18"/>
      <c r="K3672" s="99">
        <f t="shared" si="120"/>
        <v>0</v>
      </c>
      <c r="M3672" s="96">
        <f t="shared" si="121"/>
        <v>1</v>
      </c>
      <c r="N3672" s="273"/>
    </row>
    <row r="3673" spans="2:14" x14ac:dyDescent="0.25">
      <c r="B3673" s="7"/>
      <c r="C3673" s="8"/>
      <c r="D3673" s="129"/>
      <c r="F3673" s="99"/>
      <c r="G3673" s="99"/>
      <c r="H3673" s="99"/>
      <c r="I3673" s="18"/>
      <c r="J3673" s="18"/>
      <c r="K3673" s="99">
        <f t="shared" si="120"/>
        <v>0</v>
      </c>
      <c r="M3673" s="96">
        <f t="shared" si="121"/>
        <v>1</v>
      </c>
      <c r="N3673" s="273"/>
    </row>
    <row r="3674" spans="2:14" x14ac:dyDescent="0.25">
      <c r="B3674" s="7"/>
      <c r="C3674" s="8"/>
      <c r="D3674" s="129"/>
      <c r="F3674" s="99"/>
      <c r="G3674" s="99"/>
      <c r="H3674" s="99"/>
      <c r="I3674" s="18"/>
      <c r="J3674" s="18"/>
      <c r="K3674" s="99">
        <f t="shared" si="120"/>
        <v>0</v>
      </c>
      <c r="M3674" s="96">
        <f t="shared" si="121"/>
        <v>1</v>
      </c>
      <c r="N3674" s="273"/>
    </row>
    <row r="3675" spans="2:14" x14ac:dyDescent="0.25">
      <c r="B3675" s="7"/>
      <c r="C3675" s="8"/>
      <c r="D3675" s="129"/>
      <c r="F3675" s="99"/>
      <c r="G3675" s="99"/>
      <c r="H3675" s="99"/>
      <c r="I3675" s="18"/>
      <c r="J3675" s="18"/>
      <c r="K3675" s="99">
        <f t="shared" si="120"/>
        <v>0</v>
      </c>
      <c r="M3675" s="96">
        <f t="shared" si="121"/>
        <v>1</v>
      </c>
      <c r="N3675" s="273"/>
    </row>
    <row r="3676" spans="2:14" x14ac:dyDescent="0.25">
      <c r="B3676" s="7"/>
      <c r="C3676" s="8"/>
      <c r="D3676" s="129"/>
      <c r="F3676" s="99"/>
      <c r="G3676" s="99"/>
      <c r="H3676" s="99"/>
      <c r="I3676" s="18"/>
      <c r="J3676" s="18"/>
      <c r="K3676" s="99">
        <f t="shared" si="120"/>
        <v>0</v>
      </c>
      <c r="M3676" s="96">
        <f t="shared" si="121"/>
        <v>1</v>
      </c>
      <c r="N3676" s="273"/>
    </row>
    <row r="3677" spans="2:14" x14ac:dyDescent="0.25">
      <c r="B3677" s="7"/>
      <c r="C3677" s="8"/>
      <c r="D3677" s="129"/>
      <c r="F3677" s="99"/>
      <c r="G3677" s="99"/>
      <c r="H3677" s="99"/>
      <c r="I3677" s="18"/>
      <c r="J3677" s="18"/>
      <c r="K3677" s="99">
        <f t="shared" si="120"/>
        <v>0</v>
      </c>
      <c r="M3677" s="96">
        <f t="shared" si="121"/>
        <v>1</v>
      </c>
      <c r="N3677" s="273"/>
    </row>
    <row r="3678" spans="2:14" x14ac:dyDescent="0.25">
      <c r="B3678" s="7"/>
      <c r="C3678" s="8"/>
      <c r="D3678" s="129"/>
      <c r="F3678" s="99"/>
      <c r="G3678" s="99"/>
      <c r="H3678" s="99"/>
      <c r="I3678" s="18"/>
      <c r="J3678" s="18"/>
      <c r="K3678" s="99">
        <f t="shared" si="120"/>
        <v>0</v>
      </c>
      <c r="M3678" s="96">
        <f t="shared" si="121"/>
        <v>1</v>
      </c>
      <c r="N3678" s="273"/>
    </row>
    <row r="3679" spans="2:14" x14ac:dyDescent="0.25">
      <c r="B3679" s="7"/>
      <c r="C3679" s="8"/>
      <c r="D3679" s="129"/>
      <c r="F3679" s="99"/>
      <c r="G3679" s="99"/>
      <c r="H3679" s="99"/>
      <c r="I3679" s="18"/>
      <c r="J3679" s="18"/>
      <c r="K3679" s="99">
        <f t="shared" si="120"/>
        <v>0</v>
      </c>
      <c r="M3679" s="96">
        <f t="shared" si="121"/>
        <v>1</v>
      </c>
      <c r="N3679" s="273"/>
    </row>
    <row r="3680" spans="2:14" x14ac:dyDescent="0.25">
      <c r="B3680" s="7"/>
      <c r="C3680" s="8"/>
      <c r="D3680" s="129"/>
      <c r="F3680" s="99"/>
      <c r="G3680" s="99"/>
      <c r="H3680" s="99"/>
      <c r="I3680" s="18"/>
      <c r="J3680" s="18"/>
      <c r="K3680" s="99">
        <f t="shared" si="120"/>
        <v>0</v>
      </c>
      <c r="M3680" s="96">
        <f t="shared" si="121"/>
        <v>1</v>
      </c>
      <c r="N3680" s="273"/>
    </row>
    <row r="3681" spans="2:14" x14ac:dyDescent="0.25">
      <c r="B3681" s="7"/>
      <c r="C3681" s="8"/>
      <c r="D3681" s="129"/>
      <c r="F3681" s="99"/>
      <c r="G3681" s="99"/>
      <c r="H3681" s="99"/>
      <c r="I3681" s="18"/>
      <c r="J3681" s="18"/>
      <c r="K3681" s="99">
        <f t="shared" si="120"/>
        <v>0</v>
      </c>
      <c r="M3681" s="96">
        <f t="shared" si="121"/>
        <v>1</v>
      </c>
      <c r="N3681" s="273"/>
    </row>
    <row r="3682" spans="2:14" x14ac:dyDescent="0.25">
      <c r="B3682" s="7"/>
      <c r="C3682" s="8"/>
      <c r="D3682" s="129"/>
      <c r="F3682" s="99"/>
      <c r="G3682" s="99"/>
      <c r="H3682" s="99"/>
      <c r="I3682" s="18"/>
      <c r="J3682" s="18"/>
      <c r="K3682" s="99">
        <f t="shared" si="120"/>
        <v>0</v>
      </c>
      <c r="M3682" s="96">
        <f t="shared" si="121"/>
        <v>1</v>
      </c>
      <c r="N3682" s="273"/>
    </row>
    <row r="3683" spans="2:14" x14ac:dyDescent="0.25">
      <c r="B3683" s="7"/>
      <c r="C3683" s="8"/>
      <c r="D3683" s="129"/>
      <c r="F3683" s="99"/>
      <c r="G3683" s="99"/>
      <c r="H3683" s="99"/>
      <c r="I3683" s="18"/>
      <c r="J3683" s="18"/>
      <c r="K3683" s="99">
        <f t="shared" si="120"/>
        <v>0</v>
      </c>
      <c r="M3683" s="96">
        <f t="shared" si="121"/>
        <v>1</v>
      </c>
      <c r="N3683" s="273"/>
    </row>
    <row r="3684" spans="2:14" x14ac:dyDescent="0.25">
      <c r="B3684" s="7"/>
      <c r="C3684" s="8"/>
      <c r="D3684" s="129"/>
      <c r="F3684" s="99"/>
      <c r="G3684" s="99"/>
      <c r="H3684" s="99"/>
      <c r="I3684" s="18"/>
      <c r="J3684" s="18"/>
      <c r="K3684" s="99">
        <f t="shared" si="120"/>
        <v>0</v>
      </c>
      <c r="M3684" s="96">
        <f t="shared" si="121"/>
        <v>1</v>
      </c>
      <c r="N3684" s="273"/>
    </row>
    <row r="3685" spans="2:14" x14ac:dyDescent="0.25">
      <c r="B3685" s="7"/>
      <c r="C3685" s="8"/>
      <c r="D3685" s="129"/>
      <c r="F3685" s="99"/>
      <c r="G3685" s="99"/>
      <c r="H3685" s="99"/>
      <c r="I3685" s="18"/>
      <c r="J3685" s="18"/>
      <c r="K3685" s="99">
        <f t="shared" si="120"/>
        <v>0</v>
      </c>
      <c r="M3685" s="96">
        <f t="shared" si="121"/>
        <v>1</v>
      </c>
      <c r="N3685" s="273"/>
    </row>
    <row r="3686" spans="2:14" x14ac:dyDescent="0.25">
      <c r="B3686" s="7"/>
      <c r="C3686" s="8"/>
      <c r="D3686" s="129"/>
      <c r="F3686" s="99"/>
      <c r="G3686" s="99"/>
      <c r="H3686" s="99"/>
      <c r="I3686" s="18"/>
      <c r="J3686" s="18"/>
      <c r="K3686" s="99">
        <f t="shared" si="120"/>
        <v>0</v>
      </c>
      <c r="M3686" s="96">
        <f t="shared" si="121"/>
        <v>1</v>
      </c>
      <c r="N3686" s="273"/>
    </row>
    <row r="3687" spans="2:14" x14ac:dyDescent="0.25">
      <c r="B3687" s="7"/>
      <c r="C3687" s="8"/>
      <c r="D3687" s="129"/>
      <c r="F3687" s="99"/>
      <c r="G3687" s="99"/>
      <c r="H3687" s="99"/>
      <c r="I3687" s="18"/>
      <c r="J3687" s="18"/>
      <c r="K3687" s="99">
        <f t="shared" si="120"/>
        <v>0</v>
      </c>
      <c r="M3687" s="96">
        <f t="shared" si="121"/>
        <v>1</v>
      </c>
      <c r="N3687" s="273"/>
    </row>
    <row r="3688" spans="2:14" x14ac:dyDescent="0.25">
      <c r="B3688" s="7"/>
      <c r="C3688" s="8"/>
      <c r="D3688" s="129"/>
      <c r="F3688" s="99"/>
      <c r="G3688" s="99"/>
      <c r="H3688" s="99"/>
      <c r="I3688" s="18"/>
      <c r="J3688" s="18"/>
      <c r="K3688" s="99">
        <f t="shared" si="120"/>
        <v>0</v>
      </c>
      <c r="M3688" s="96">
        <f t="shared" si="121"/>
        <v>1</v>
      </c>
      <c r="N3688" s="273"/>
    </row>
    <row r="3689" spans="2:14" x14ac:dyDescent="0.25">
      <c r="B3689" s="7"/>
      <c r="C3689" s="8"/>
      <c r="D3689" s="129"/>
      <c r="F3689" s="99"/>
      <c r="G3689" s="99"/>
      <c r="H3689" s="99"/>
      <c r="I3689" s="18"/>
      <c r="J3689" s="18"/>
      <c r="K3689" s="99">
        <f t="shared" si="120"/>
        <v>0</v>
      </c>
      <c r="M3689" s="96">
        <f t="shared" si="121"/>
        <v>1</v>
      </c>
      <c r="N3689" s="273"/>
    </row>
    <row r="3690" spans="2:14" x14ac:dyDescent="0.25">
      <c r="B3690" s="7"/>
      <c r="C3690" s="8"/>
      <c r="D3690" s="129"/>
      <c r="F3690" s="99"/>
      <c r="G3690" s="99"/>
      <c r="H3690" s="99"/>
      <c r="I3690" s="18"/>
      <c r="J3690" s="18"/>
      <c r="K3690" s="99">
        <f t="shared" ref="K3690:K3753" si="122">IF(ctConta="",K3689+F3690,IF(I3690=ctConta,K3689+F3690,K3689))</f>
        <v>0</v>
      </c>
      <c r="M3690" s="96">
        <f t="shared" si="121"/>
        <v>1</v>
      </c>
      <c r="N3690" s="273"/>
    </row>
    <row r="3691" spans="2:14" x14ac:dyDescent="0.25">
      <c r="B3691" s="7"/>
      <c r="C3691" s="8"/>
      <c r="D3691" s="129"/>
      <c r="F3691" s="99"/>
      <c r="G3691" s="99"/>
      <c r="H3691" s="99"/>
      <c r="I3691" s="18"/>
      <c r="J3691" s="18"/>
      <c r="K3691" s="99">
        <f t="shared" si="122"/>
        <v>0</v>
      </c>
      <c r="M3691" s="96">
        <f t="shared" si="121"/>
        <v>1</v>
      </c>
      <c r="N3691" s="273"/>
    </row>
    <row r="3692" spans="2:14" x14ac:dyDescent="0.25">
      <c r="B3692" s="7"/>
      <c r="C3692" s="8"/>
      <c r="D3692" s="129"/>
      <c r="F3692" s="99"/>
      <c r="G3692" s="99"/>
      <c r="H3692" s="99"/>
      <c r="I3692" s="18"/>
      <c r="J3692" s="18"/>
      <c r="K3692" s="99">
        <f t="shared" si="122"/>
        <v>0</v>
      </c>
      <c r="M3692" s="96">
        <f t="shared" si="121"/>
        <v>1</v>
      </c>
      <c r="N3692" s="273"/>
    </row>
    <row r="3693" spans="2:14" x14ac:dyDescent="0.25">
      <c r="B3693" s="7"/>
      <c r="C3693" s="8"/>
      <c r="D3693" s="129"/>
      <c r="F3693" s="99"/>
      <c r="G3693" s="99"/>
      <c r="H3693" s="99"/>
      <c r="I3693" s="18"/>
      <c r="J3693" s="18"/>
      <c r="K3693" s="99">
        <f t="shared" si="122"/>
        <v>0</v>
      </c>
      <c r="M3693" s="96">
        <f t="shared" si="121"/>
        <v>1</v>
      </c>
      <c r="N3693" s="273"/>
    </row>
    <row r="3694" spans="2:14" x14ac:dyDescent="0.25">
      <c r="B3694" s="7"/>
      <c r="C3694" s="8"/>
      <c r="D3694" s="129"/>
      <c r="F3694" s="99"/>
      <c r="G3694" s="99"/>
      <c r="H3694" s="99"/>
      <c r="I3694" s="18"/>
      <c r="J3694" s="18"/>
      <c r="K3694" s="99">
        <f t="shared" si="122"/>
        <v>0</v>
      </c>
      <c r="M3694" s="96">
        <f t="shared" si="121"/>
        <v>1</v>
      </c>
      <c r="N3694" s="273"/>
    </row>
    <row r="3695" spans="2:14" x14ac:dyDescent="0.25">
      <c r="B3695" s="7"/>
      <c r="C3695" s="8"/>
      <c r="D3695" s="129"/>
      <c r="F3695" s="99"/>
      <c r="G3695" s="99"/>
      <c r="H3695" s="99"/>
      <c r="I3695" s="18"/>
      <c r="J3695" s="18"/>
      <c r="K3695" s="99">
        <f t="shared" si="122"/>
        <v>0</v>
      </c>
      <c r="M3695" s="96">
        <f t="shared" si="121"/>
        <v>1</v>
      </c>
      <c r="N3695" s="273"/>
    </row>
    <row r="3696" spans="2:14" x14ac:dyDescent="0.25">
      <c r="B3696" s="7"/>
      <c r="C3696" s="8"/>
      <c r="D3696" s="129"/>
      <c r="F3696" s="99"/>
      <c r="G3696" s="99"/>
      <c r="H3696" s="99"/>
      <c r="I3696" s="18"/>
      <c r="J3696" s="18"/>
      <c r="K3696" s="99">
        <f t="shared" si="122"/>
        <v>0</v>
      </c>
      <c r="M3696" s="96">
        <f t="shared" si="121"/>
        <v>1</v>
      </c>
      <c r="N3696" s="273"/>
    </row>
    <row r="3697" spans="2:14" x14ac:dyDescent="0.25">
      <c r="B3697" s="7"/>
      <c r="C3697" s="8"/>
      <c r="D3697" s="129"/>
      <c r="F3697" s="99"/>
      <c r="G3697" s="99"/>
      <c r="H3697" s="99"/>
      <c r="I3697" s="18"/>
      <c r="J3697" s="18"/>
      <c r="K3697" s="99">
        <f t="shared" si="122"/>
        <v>0</v>
      </c>
      <c r="M3697" s="96">
        <f t="shared" si="121"/>
        <v>1</v>
      </c>
      <c r="N3697" s="273"/>
    </row>
    <row r="3698" spans="2:14" x14ac:dyDescent="0.25">
      <c r="B3698" s="7"/>
      <c r="C3698" s="8"/>
      <c r="D3698" s="129"/>
      <c r="F3698" s="99"/>
      <c r="G3698" s="99"/>
      <c r="H3698" s="99"/>
      <c r="I3698" s="18"/>
      <c r="J3698" s="18"/>
      <c r="K3698" s="99">
        <f t="shared" si="122"/>
        <v>0</v>
      </c>
      <c r="M3698" s="96">
        <f t="shared" si="121"/>
        <v>1</v>
      </c>
      <c r="N3698" s="273"/>
    </row>
    <row r="3699" spans="2:14" x14ac:dyDescent="0.25">
      <c r="B3699" s="7"/>
      <c r="C3699" s="8"/>
      <c r="D3699" s="129"/>
      <c r="F3699" s="99"/>
      <c r="G3699" s="99"/>
      <c r="H3699" s="99"/>
      <c r="I3699" s="18"/>
      <c r="J3699" s="18"/>
      <c r="K3699" s="99">
        <f t="shared" si="122"/>
        <v>0</v>
      </c>
      <c r="M3699" s="96">
        <f t="shared" si="121"/>
        <v>1</v>
      </c>
      <c r="N3699" s="273"/>
    </row>
    <row r="3700" spans="2:14" x14ac:dyDescent="0.25">
      <c r="B3700" s="7"/>
      <c r="C3700" s="8"/>
      <c r="D3700" s="129"/>
      <c r="F3700" s="99"/>
      <c r="G3700" s="99"/>
      <c r="H3700" s="99"/>
      <c r="I3700" s="18"/>
      <c r="J3700" s="18"/>
      <c r="K3700" s="99">
        <f t="shared" si="122"/>
        <v>0</v>
      </c>
      <c r="M3700" s="96">
        <f t="shared" si="121"/>
        <v>1</v>
      </c>
      <c r="N3700" s="273"/>
    </row>
    <row r="3701" spans="2:14" x14ac:dyDescent="0.25">
      <c r="B3701" s="7"/>
      <c r="C3701" s="8"/>
      <c r="D3701" s="129"/>
      <c r="F3701" s="99"/>
      <c r="G3701" s="99"/>
      <c r="H3701" s="99"/>
      <c r="I3701" s="18"/>
      <c r="J3701" s="18"/>
      <c r="K3701" s="99">
        <f t="shared" si="122"/>
        <v>0</v>
      </c>
      <c r="M3701" s="96">
        <f t="shared" si="121"/>
        <v>1</v>
      </c>
      <c r="N3701" s="273"/>
    </row>
    <row r="3702" spans="2:14" x14ac:dyDescent="0.25">
      <c r="B3702" s="7"/>
      <c r="C3702" s="8"/>
      <c r="D3702" s="129"/>
      <c r="F3702" s="99"/>
      <c r="G3702" s="99"/>
      <c r="H3702" s="99"/>
      <c r="I3702" s="18"/>
      <c r="J3702" s="18"/>
      <c r="K3702" s="99">
        <f t="shared" si="122"/>
        <v>0</v>
      </c>
      <c r="M3702" s="96">
        <f t="shared" si="121"/>
        <v>1</v>
      </c>
      <c r="N3702" s="273"/>
    </row>
    <row r="3703" spans="2:14" x14ac:dyDescent="0.25">
      <c r="B3703" s="7"/>
      <c r="C3703" s="8"/>
      <c r="D3703" s="129"/>
      <c r="F3703" s="99"/>
      <c r="G3703" s="99"/>
      <c r="H3703" s="99"/>
      <c r="I3703" s="18"/>
      <c r="J3703" s="18"/>
      <c r="K3703" s="99">
        <f t="shared" si="122"/>
        <v>0</v>
      </c>
      <c r="M3703" s="96">
        <f t="shared" si="121"/>
        <v>1</v>
      </c>
      <c r="N3703" s="273"/>
    </row>
    <row r="3704" spans="2:14" x14ac:dyDescent="0.25">
      <c r="B3704" s="7"/>
      <c r="C3704" s="8"/>
      <c r="D3704" s="129"/>
      <c r="F3704" s="99"/>
      <c r="G3704" s="99"/>
      <c r="H3704" s="99"/>
      <c r="I3704" s="18"/>
      <c r="J3704" s="18"/>
      <c r="K3704" s="99">
        <f t="shared" si="122"/>
        <v>0</v>
      </c>
      <c r="M3704" s="96">
        <f t="shared" si="121"/>
        <v>1</v>
      </c>
      <c r="N3704" s="273"/>
    </row>
    <row r="3705" spans="2:14" x14ac:dyDescent="0.25">
      <c r="B3705" s="7"/>
      <c r="C3705" s="8"/>
      <c r="D3705" s="129"/>
      <c r="F3705" s="99"/>
      <c r="G3705" s="99"/>
      <c r="H3705" s="99"/>
      <c r="I3705" s="18"/>
      <c r="J3705" s="18"/>
      <c r="K3705" s="99">
        <f t="shared" si="122"/>
        <v>0</v>
      </c>
      <c r="M3705" s="96">
        <f t="shared" si="121"/>
        <v>1</v>
      </c>
      <c r="N3705" s="273"/>
    </row>
    <row r="3706" spans="2:14" x14ac:dyDescent="0.25">
      <c r="B3706" s="7"/>
      <c r="C3706" s="8"/>
      <c r="D3706" s="129"/>
      <c r="F3706" s="99"/>
      <c r="G3706" s="99"/>
      <c r="H3706" s="99"/>
      <c r="I3706" s="18"/>
      <c r="J3706" s="18"/>
      <c r="K3706" s="99">
        <f t="shared" si="122"/>
        <v>0</v>
      </c>
      <c r="M3706" s="96">
        <f t="shared" si="121"/>
        <v>1</v>
      </c>
      <c r="N3706" s="273"/>
    </row>
    <row r="3707" spans="2:14" x14ac:dyDescent="0.25">
      <c r="B3707" s="7"/>
      <c r="C3707" s="8"/>
      <c r="D3707" s="129"/>
      <c r="F3707" s="99"/>
      <c r="G3707" s="99"/>
      <c r="H3707" s="99"/>
      <c r="I3707" s="18"/>
      <c r="J3707" s="18"/>
      <c r="K3707" s="99">
        <f t="shared" si="122"/>
        <v>0</v>
      </c>
      <c r="M3707" s="96">
        <f t="shared" si="121"/>
        <v>1</v>
      </c>
      <c r="N3707" s="273"/>
    </row>
    <row r="3708" spans="2:14" x14ac:dyDescent="0.25">
      <c r="B3708" s="7"/>
      <c r="C3708" s="8"/>
      <c r="D3708" s="129"/>
      <c r="F3708" s="99"/>
      <c r="G3708" s="99"/>
      <c r="H3708" s="99"/>
      <c r="I3708" s="18"/>
      <c r="J3708" s="18"/>
      <c r="K3708" s="99">
        <f t="shared" si="122"/>
        <v>0</v>
      </c>
      <c r="M3708" s="96">
        <f t="shared" si="121"/>
        <v>1</v>
      </c>
      <c r="N3708" s="273"/>
    </row>
    <row r="3709" spans="2:14" x14ac:dyDescent="0.25">
      <c r="B3709" s="7"/>
      <c r="C3709" s="8"/>
      <c r="D3709" s="129"/>
      <c r="F3709" s="99"/>
      <c r="G3709" s="99"/>
      <c r="H3709" s="99"/>
      <c r="I3709" s="18"/>
      <c r="J3709" s="18"/>
      <c r="K3709" s="99">
        <f t="shared" si="122"/>
        <v>0</v>
      </c>
      <c r="M3709" s="96">
        <f t="shared" si="121"/>
        <v>1</v>
      </c>
      <c r="N3709" s="273"/>
    </row>
    <row r="3710" spans="2:14" x14ac:dyDescent="0.25">
      <c r="B3710" s="7"/>
      <c r="C3710" s="8"/>
      <c r="D3710" s="129"/>
      <c r="F3710" s="99"/>
      <c r="G3710" s="99"/>
      <c r="H3710" s="99"/>
      <c r="I3710" s="18"/>
      <c r="J3710" s="18"/>
      <c r="K3710" s="99">
        <f t="shared" si="122"/>
        <v>0</v>
      </c>
      <c r="M3710" s="96">
        <f t="shared" si="121"/>
        <v>1</v>
      </c>
      <c r="N3710" s="273"/>
    </row>
    <row r="3711" spans="2:14" x14ac:dyDescent="0.25">
      <c r="B3711" s="7"/>
      <c r="C3711" s="8"/>
      <c r="D3711" s="129"/>
      <c r="F3711" s="99"/>
      <c r="G3711" s="99"/>
      <c r="H3711" s="99"/>
      <c r="I3711" s="18"/>
      <c r="J3711" s="18"/>
      <c r="K3711" s="99">
        <f t="shared" si="122"/>
        <v>0</v>
      </c>
      <c r="M3711" s="96">
        <f t="shared" si="121"/>
        <v>1</v>
      </c>
      <c r="N3711" s="273"/>
    </row>
    <row r="3712" spans="2:14" x14ac:dyDescent="0.25">
      <c r="B3712" s="7"/>
      <c r="C3712" s="8"/>
      <c r="D3712" s="129"/>
      <c r="F3712" s="99"/>
      <c r="G3712" s="99"/>
      <c r="H3712" s="99"/>
      <c r="I3712" s="18"/>
      <c r="J3712" s="18"/>
      <c r="K3712" s="99">
        <f t="shared" si="122"/>
        <v>0</v>
      </c>
      <c r="M3712" s="96">
        <f t="shared" si="121"/>
        <v>1</v>
      </c>
      <c r="N3712" s="273"/>
    </row>
    <row r="3713" spans="2:14" x14ac:dyDescent="0.25">
      <c r="B3713" s="7"/>
      <c r="C3713" s="8"/>
      <c r="D3713" s="129"/>
      <c r="F3713" s="99"/>
      <c r="G3713" s="99"/>
      <c r="H3713" s="99"/>
      <c r="I3713" s="18"/>
      <c r="J3713" s="18"/>
      <c r="K3713" s="99">
        <f t="shared" si="122"/>
        <v>0</v>
      </c>
      <c r="M3713" s="96">
        <f t="shared" si="121"/>
        <v>1</v>
      </c>
      <c r="N3713" s="273"/>
    </row>
    <row r="3714" spans="2:14" x14ac:dyDescent="0.25">
      <c r="B3714" s="7"/>
      <c r="C3714" s="8"/>
      <c r="D3714" s="129"/>
      <c r="F3714" s="99"/>
      <c r="G3714" s="99"/>
      <c r="H3714" s="99"/>
      <c r="I3714" s="18"/>
      <c r="J3714" s="18"/>
      <c r="K3714" s="99">
        <f t="shared" si="122"/>
        <v>0</v>
      </c>
      <c r="M3714" s="96">
        <f t="shared" si="121"/>
        <v>1</v>
      </c>
      <c r="N3714" s="273"/>
    </row>
    <row r="3715" spans="2:14" x14ac:dyDescent="0.25">
      <c r="B3715" s="7"/>
      <c r="C3715" s="8"/>
      <c r="D3715" s="129"/>
      <c r="F3715" s="99"/>
      <c r="G3715" s="99"/>
      <c r="H3715" s="99"/>
      <c r="I3715" s="18"/>
      <c r="J3715" s="18"/>
      <c r="K3715" s="99">
        <f t="shared" si="122"/>
        <v>0</v>
      </c>
      <c r="M3715" s="96">
        <f t="shared" si="121"/>
        <v>1</v>
      </c>
      <c r="N3715" s="273"/>
    </row>
    <row r="3716" spans="2:14" x14ac:dyDescent="0.25">
      <c r="B3716" s="7"/>
      <c r="C3716" s="8"/>
      <c r="D3716" s="129"/>
      <c r="F3716" s="99"/>
      <c r="G3716" s="99"/>
      <c r="H3716" s="99"/>
      <c r="I3716" s="18"/>
      <c r="J3716" s="18"/>
      <c r="K3716" s="99">
        <f t="shared" si="122"/>
        <v>0</v>
      </c>
      <c r="M3716" s="96">
        <f t="shared" si="121"/>
        <v>1</v>
      </c>
      <c r="N3716" s="273"/>
    </row>
    <row r="3717" spans="2:14" x14ac:dyDescent="0.25">
      <c r="B3717" s="7"/>
      <c r="C3717" s="8"/>
      <c r="D3717" s="129"/>
      <c r="F3717" s="99"/>
      <c r="G3717" s="99"/>
      <c r="H3717" s="99"/>
      <c r="I3717" s="18"/>
      <c r="J3717" s="18"/>
      <c r="K3717" s="99">
        <f t="shared" si="122"/>
        <v>0</v>
      </c>
      <c r="M3717" s="96">
        <f t="shared" si="121"/>
        <v>1</v>
      </c>
      <c r="N3717" s="273"/>
    </row>
    <row r="3718" spans="2:14" x14ac:dyDescent="0.25">
      <c r="B3718" s="7"/>
      <c r="C3718" s="8"/>
      <c r="D3718" s="129"/>
      <c r="F3718" s="99"/>
      <c r="G3718" s="99"/>
      <c r="H3718" s="99"/>
      <c r="I3718" s="18"/>
      <c r="J3718" s="18"/>
      <c r="K3718" s="99">
        <f t="shared" si="122"/>
        <v>0</v>
      </c>
      <c r="M3718" s="96">
        <f t="shared" si="121"/>
        <v>1</v>
      </c>
      <c r="N3718" s="273"/>
    </row>
    <row r="3719" spans="2:14" x14ac:dyDescent="0.25">
      <c r="B3719" s="7"/>
      <c r="C3719" s="8"/>
      <c r="D3719" s="129"/>
      <c r="F3719" s="99"/>
      <c r="G3719" s="99"/>
      <c r="H3719" s="99"/>
      <c r="I3719" s="18"/>
      <c r="J3719" s="18"/>
      <c r="K3719" s="99">
        <f t="shared" si="122"/>
        <v>0</v>
      </c>
      <c r="M3719" s="96">
        <f t="shared" si="121"/>
        <v>1</v>
      </c>
      <c r="N3719" s="273"/>
    </row>
    <row r="3720" spans="2:14" x14ac:dyDescent="0.25">
      <c r="B3720" s="7"/>
      <c r="C3720" s="8"/>
      <c r="D3720" s="129"/>
      <c r="F3720" s="99"/>
      <c r="G3720" s="99"/>
      <c r="H3720" s="99"/>
      <c r="I3720" s="18"/>
      <c r="J3720" s="18"/>
      <c r="K3720" s="99">
        <f t="shared" si="122"/>
        <v>0</v>
      </c>
      <c r="M3720" s="96">
        <f t="shared" si="121"/>
        <v>1</v>
      </c>
      <c r="N3720" s="273"/>
    </row>
    <row r="3721" spans="2:14" x14ac:dyDescent="0.25">
      <c r="B3721" s="7"/>
      <c r="C3721" s="8"/>
      <c r="D3721" s="129"/>
      <c r="F3721" s="99"/>
      <c r="G3721" s="99"/>
      <c r="H3721" s="99"/>
      <c r="I3721" s="18"/>
      <c r="J3721" s="18"/>
      <c r="K3721" s="99">
        <f t="shared" si="122"/>
        <v>0</v>
      </c>
      <c r="M3721" s="96">
        <f t="shared" si="121"/>
        <v>1</v>
      </c>
      <c r="N3721" s="273"/>
    </row>
    <row r="3722" spans="2:14" x14ac:dyDescent="0.25">
      <c r="B3722" s="7"/>
      <c r="C3722" s="8"/>
      <c r="D3722" s="129"/>
      <c r="F3722" s="99"/>
      <c r="G3722" s="99"/>
      <c r="H3722" s="99"/>
      <c r="I3722" s="18"/>
      <c r="J3722" s="18"/>
      <c r="K3722" s="99">
        <f t="shared" si="122"/>
        <v>0</v>
      </c>
      <c r="M3722" s="96">
        <f t="shared" si="121"/>
        <v>1</v>
      </c>
      <c r="N3722" s="273"/>
    </row>
    <row r="3723" spans="2:14" x14ac:dyDescent="0.25">
      <c r="B3723" s="7"/>
      <c r="C3723" s="8"/>
      <c r="D3723" s="129"/>
      <c r="F3723" s="99"/>
      <c r="G3723" s="99"/>
      <c r="H3723" s="99"/>
      <c r="I3723" s="18"/>
      <c r="J3723" s="18"/>
      <c r="K3723" s="99">
        <f t="shared" si="122"/>
        <v>0</v>
      </c>
      <c r="M3723" s="96">
        <f t="shared" si="121"/>
        <v>1</v>
      </c>
      <c r="N3723" s="273"/>
    </row>
    <row r="3724" spans="2:14" x14ac:dyDescent="0.25">
      <c r="B3724" s="7"/>
      <c r="C3724" s="8"/>
      <c r="D3724" s="129"/>
      <c r="F3724" s="99"/>
      <c r="G3724" s="99"/>
      <c r="H3724" s="99"/>
      <c r="I3724" s="18"/>
      <c r="J3724" s="18"/>
      <c r="K3724" s="99">
        <f t="shared" si="122"/>
        <v>0</v>
      </c>
      <c r="M3724" s="96">
        <f t="shared" si="121"/>
        <v>1</v>
      </c>
      <c r="N3724" s="273"/>
    </row>
    <row r="3725" spans="2:14" x14ac:dyDescent="0.25">
      <c r="B3725" s="7"/>
      <c r="C3725" s="8"/>
      <c r="D3725" s="129"/>
      <c r="F3725" s="99"/>
      <c r="G3725" s="99"/>
      <c r="H3725" s="99"/>
      <c r="I3725" s="18"/>
      <c r="J3725" s="18"/>
      <c r="K3725" s="99">
        <f t="shared" si="122"/>
        <v>0</v>
      </c>
      <c r="M3725" s="96">
        <f t="shared" si="121"/>
        <v>1</v>
      </c>
      <c r="N3725" s="273"/>
    </row>
    <row r="3726" spans="2:14" x14ac:dyDescent="0.25">
      <c r="B3726" s="7"/>
      <c r="C3726" s="8"/>
      <c r="D3726" s="129"/>
      <c r="F3726" s="99"/>
      <c r="G3726" s="99"/>
      <c r="H3726" s="99"/>
      <c r="I3726" s="18"/>
      <c r="J3726" s="18"/>
      <c r="K3726" s="99">
        <f t="shared" si="122"/>
        <v>0</v>
      </c>
      <c r="M3726" s="96">
        <f t="shared" si="121"/>
        <v>1</v>
      </c>
      <c r="N3726" s="273"/>
    </row>
    <row r="3727" spans="2:14" x14ac:dyDescent="0.25">
      <c r="B3727" s="7"/>
      <c r="C3727" s="8"/>
      <c r="D3727" s="129"/>
      <c r="F3727" s="99"/>
      <c r="G3727" s="99"/>
      <c r="H3727" s="99"/>
      <c r="I3727" s="18"/>
      <c r="J3727" s="18"/>
      <c r="K3727" s="99">
        <f t="shared" si="122"/>
        <v>0</v>
      </c>
      <c r="M3727" s="96">
        <f t="shared" si="121"/>
        <v>1</v>
      </c>
      <c r="N3727" s="273"/>
    </row>
    <row r="3728" spans="2:14" x14ac:dyDescent="0.25">
      <c r="B3728" s="7"/>
      <c r="C3728" s="8"/>
      <c r="D3728" s="129"/>
      <c r="F3728" s="99"/>
      <c r="G3728" s="99"/>
      <c r="H3728" s="99"/>
      <c r="I3728" s="18"/>
      <c r="J3728" s="18"/>
      <c r="K3728" s="99">
        <f t="shared" si="122"/>
        <v>0</v>
      </c>
      <c r="M3728" s="96">
        <f t="shared" si="121"/>
        <v>1</v>
      </c>
      <c r="N3728" s="273"/>
    </row>
    <row r="3729" spans="2:14" x14ac:dyDescent="0.25">
      <c r="B3729" s="7"/>
      <c r="C3729" s="8"/>
      <c r="D3729" s="129"/>
      <c r="F3729" s="99"/>
      <c r="G3729" s="99"/>
      <c r="H3729" s="99"/>
      <c r="I3729" s="18"/>
      <c r="J3729" s="18"/>
      <c r="K3729" s="99">
        <f t="shared" si="122"/>
        <v>0</v>
      </c>
      <c r="M3729" s="96">
        <f t="shared" ref="M3729:M3792" si="123">UltimoDia(D3729)</f>
        <v>1</v>
      </c>
      <c r="N3729" s="273"/>
    </row>
    <row r="3730" spans="2:14" x14ac:dyDescent="0.25">
      <c r="B3730" s="7"/>
      <c r="C3730" s="8"/>
      <c r="D3730" s="129"/>
      <c r="F3730" s="99"/>
      <c r="G3730" s="99"/>
      <c r="H3730" s="99"/>
      <c r="I3730" s="18"/>
      <c r="J3730" s="18"/>
      <c r="K3730" s="99">
        <f t="shared" si="122"/>
        <v>0</v>
      </c>
      <c r="M3730" s="96">
        <f t="shared" si="123"/>
        <v>1</v>
      </c>
      <c r="N3730" s="273"/>
    </row>
    <row r="3731" spans="2:14" x14ac:dyDescent="0.25">
      <c r="B3731" s="7"/>
      <c r="C3731" s="8"/>
      <c r="D3731" s="129"/>
      <c r="F3731" s="99"/>
      <c r="G3731" s="99"/>
      <c r="H3731" s="99"/>
      <c r="I3731" s="18"/>
      <c r="J3731" s="18"/>
      <c r="K3731" s="99">
        <f t="shared" si="122"/>
        <v>0</v>
      </c>
      <c r="M3731" s="96">
        <f t="shared" si="123"/>
        <v>1</v>
      </c>
      <c r="N3731" s="273"/>
    </row>
    <row r="3732" spans="2:14" x14ac:dyDescent="0.25">
      <c r="B3732" s="7"/>
      <c r="C3732" s="8"/>
      <c r="D3732" s="129"/>
      <c r="F3732" s="99"/>
      <c r="G3732" s="99"/>
      <c r="H3732" s="99"/>
      <c r="I3732" s="18"/>
      <c r="J3732" s="18"/>
      <c r="K3732" s="99">
        <f t="shared" si="122"/>
        <v>0</v>
      </c>
      <c r="M3732" s="96">
        <f t="shared" si="123"/>
        <v>1</v>
      </c>
      <c r="N3732" s="273"/>
    </row>
    <row r="3733" spans="2:14" x14ac:dyDescent="0.25">
      <c r="B3733" s="7"/>
      <c r="C3733" s="8"/>
      <c r="D3733" s="129"/>
      <c r="F3733" s="99"/>
      <c r="G3733" s="99"/>
      <c r="H3733" s="99"/>
      <c r="I3733" s="18"/>
      <c r="J3733" s="18"/>
      <c r="K3733" s="99">
        <f t="shared" si="122"/>
        <v>0</v>
      </c>
      <c r="M3733" s="96">
        <f t="shared" si="123"/>
        <v>1</v>
      </c>
      <c r="N3733" s="273"/>
    </row>
    <row r="3734" spans="2:14" x14ac:dyDescent="0.25">
      <c r="B3734" s="7"/>
      <c r="C3734" s="8"/>
      <c r="D3734" s="129"/>
      <c r="F3734" s="99"/>
      <c r="G3734" s="99"/>
      <c r="H3734" s="99"/>
      <c r="I3734" s="18"/>
      <c r="J3734" s="18"/>
      <c r="K3734" s="99">
        <f t="shared" si="122"/>
        <v>0</v>
      </c>
      <c r="M3734" s="96">
        <f t="shared" si="123"/>
        <v>1</v>
      </c>
      <c r="N3734" s="273"/>
    </row>
    <row r="3735" spans="2:14" x14ac:dyDescent="0.25">
      <c r="B3735" s="7"/>
      <c r="C3735" s="8"/>
      <c r="D3735" s="129"/>
      <c r="F3735" s="99"/>
      <c r="G3735" s="99"/>
      <c r="H3735" s="99"/>
      <c r="I3735" s="18"/>
      <c r="J3735" s="18"/>
      <c r="K3735" s="99">
        <f t="shared" si="122"/>
        <v>0</v>
      </c>
      <c r="M3735" s="96">
        <f t="shared" si="123"/>
        <v>1</v>
      </c>
      <c r="N3735" s="273"/>
    </row>
    <row r="3736" spans="2:14" x14ac:dyDescent="0.25">
      <c r="B3736" s="7"/>
      <c r="C3736" s="8"/>
      <c r="D3736" s="129"/>
      <c r="F3736" s="99"/>
      <c r="G3736" s="99"/>
      <c r="H3736" s="99"/>
      <c r="I3736" s="18"/>
      <c r="J3736" s="18"/>
      <c r="K3736" s="99">
        <f t="shared" si="122"/>
        <v>0</v>
      </c>
      <c r="M3736" s="96">
        <f t="shared" si="123"/>
        <v>1</v>
      </c>
      <c r="N3736" s="273"/>
    </row>
    <row r="3737" spans="2:14" x14ac:dyDescent="0.25">
      <c r="B3737" s="7"/>
      <c r="C3737" s="8"/>
      <c r="D3737" s="129"/>
      <c r="F3737" s="99"/>
      <c r="G3737" s="99"/>
      <c r="H3737" s="99"/>
      <c r="I3737" s="18"/>
      <c r="J3737" s="18"/>
      <c r="K3737" s="99">
        <f t="shared" si="122"/>
        <v>0</v>
      </c>
      <c r="M3737" s="96">
        <f t="shared" si="123"/>
        <v>1</v>
      </c>
      <c r="N3737" s="273"/>
    </row>
    <row r="3738" spans="2:14" x14ac:dyDescent="0.25">
      <c r="B3738" s="7"/>
      <c r="C3738" s="8"/>
      <c r="D3738" s="129"/>
      <c r="F3738" s="99"/>
      <c r="G3738" s="99"/>
      <c r="H3738" s="99"/>
      <c r="I3738" s="18"/>
      <c r="J3738" s="18"/>
      <c r="K3738" s="99">
        <f t="shared" si="122"/>
        <v>0</v>
      </c>
      <c r="M3738" s="96">
        <f t="shared" si="123"/>
        <v>1</v>
      </c>
      <c r="N3738" s="273"/>
    </row>
    <row r="3739" spans="2:14" x14ac:dyDescent="0.25">
      <c r="B3739" s="7"/>
      <c r="C3739" s="8"/>
      <c r="D3739" s="129"/>
      <c r="F3739" s="99"/>
      <c r="G3739" s="99"/>
      <c r="H3739" s="99"/>
      <c r="I3739" s="18"/>
      <c r="J3739" s="18"/>
      <c r="K3739" s="99">
        <f t="shared" si="122"/>
        <v>0</v>
      </c>
      <c r="M3739" s="96">
        <f t="shared" si="123"/>
        <v>1</v>
      </c>
      <c r="N3739" s="273"/>
    </row>
    <row r="3740" spans="2:14" x14ac:dyDescent="0.25">
      <c r="B3740" s="7"/>
      <c r="C3740" s="8"/>
      <c r="D3740" s="129"/>
      <c r="F3740" s="99"/>
      <c r="G3740" s="99"/>
      <c r="H3740" s="99"/>
      <c r="I3740" s="18"/>
      <c r="J3740" s="18"/>
      <c r="K3740" s="99">
        <f t="shared" si="122"/>
        <v>0</v>
      </c>
      <c r="M3740" s="96">
        <f t="shared" si="123"/>
        <v>1</v>
      </c>
      <c r="N3740" s="273"/>
    </row>
    <row r="3741" spans="2:14" x14ac:dyDescent="0.25">
      <c r="B3741" s="7"/>
      <c r="C3741" s="8"/>
      <c r="D3741" s="129"/>
      <c r="F3741" s="99"/>
      <c r="G3741" s="99"/>
      <c r="H3741" s="99"/>
      <c r="I3741" s="18"/>
      <c r="J3741" s="18"/>
      <c r="K3741" s="99">
        <f t="shared" si="122"/>
        <v>0</v>
      </c>
      <c r="M3741" s="96">
        <f t="shared" si="123"/>
        <v>1</v>
      </c>
      <c r="N3741" s="273"/>
    </row>
    <row r="3742" spans="2:14" x14ac:dyDescent="0.25">
      <c r="B3742" s="7"/>
      <c r="C3742" s="8"/>
      <c r="D3742" s="129"/>
      <c r="F3742" s="99"/>
      <c r="G3742" s="99"/>
      <c r="H3742" s="99"/>
      <c r="I3742" s="18"/>
      <c r="J3742" s="18"/>
      <c r="K3742" s="99">
        <f t="shared" si="122"/>
        <v>0</v>
      </c>
      <c r="M3742" s="96">
        <f t="shared" si="123"/>
        <v>1</v>
      </c>
      <c r="N3742" s="273"/>
    </row>
    <row r="3743" spans="2:14" x14ac:dyDescent="0.25">
      <c r="B3743" s="7"/>
      <c r="C3743" s="8"/>
      <c r="D3743" s="129"/>
      <c r="F3743" s="99"/>
      <c r="G3743" s="99"/>
      <c r="H3743" s="99"/>
      <c r="I3743" s="18"/>
      <c r="J3743" s="18"/>
      <c r="K3743" s="99">
        <f t="shared" si="122"/>
        <v>0</v>
      </c>
      <c r="M3743" s="96">
        <f t="shared" si="123"/>
        <v>1</v>
      </c>
      <c r="N3743" s="273"/>
    </row>
    <row r="3744" spans="2:14" x14ac:dyDescent="0.25">
      <c r="B3744" s="7"/>
      <c r="C3744" s="8"/>
      <c r="D3744" s="129"/>
      <c r="F3744" s="99"/>
      <c r="G3744" s="99"/>
      <c r="H3744" s="99"/>
      <c r="I3744" s="18"/>
      <c r="J3744" s="18"/>
      <c r="K3744" s="99">
        <f t="shared" si="122"/>
        <v>0</v>
      </c>
      <c r="M3744" s="96">
        <f t="shared" si="123"/>
        <v>1</v>
      </c>
      <c r="N3744" s="273"/>
    </row>
    <row r="3745" spans="2:14" x14ac:dyDescent="0.25">
      <c r="B3745" s="7"/>
      <c r="C3745" s="8"/>
      <c r="D3745" s="129"/>
      <c r="F3745" s="99"/>
      <c r="G3745" s="99"/>
      <c r="H3745" s="99"/>
      <c r="I3745" s="18"/>
      <c r="J3745" s="18"/>
      <c r="K3745" s="99">
        <f t="shared" si="122"/>
        <v>0</v>
      </c>
      <c r="M3745" s="96">
        <f t="shared" si="123"/>
        <v>1</v>
      </c>
      <c r="N3745" s="273"/>
    </row>
    <row r="3746" spans="2:14" x14ac:dyDescent="0.25">
      <c r="B3746" s="7"/>
      <c r="C3746" s="8"/>
      <c r="D3746" s="129"/>
      <c r="F3746" s="99"/>
      <c r="G3746" s="99"/>
      <c r="H3746" s="99"/>
      <c r="I3746" s="18"/>
      <c r="J3746" s="18"/>
      <c r="K3746" s="99">
        <f t="shared" si="122"/>
        <v>0</v>
      </c>
      <c r="M3746" s="96">
        <f t="shared" si="123"/>
        <v>1</v>
      </c>
      <c r="N3746" s="273"/>
    </row>
    <row r="3747" spans="2:14" x14ac:dyDescent="0.25">
      <c r="B3747" s="7"/>
      <c r="C3747" s="8"/>
      <c r="D3747" s="129"/>
      <c r="F3747" s="99"/>
      <c r="G3747" s="99"/>
      <c r="H3747" s="99"/>
      <c r="I3747" s="18"/>
      <c r="J3747" s="18"/>
      <c r="K3747" s="99">
        <f t="shared" si="122"/>
        <v>0</v>
      </c>
      <c r="M3747" s="96">
        <f t="shared" si="123"/>
        <v>1</v>
      </c>
      <c r="N3747" s="273"/>
    </row>
    <row r="3748" spans="2:14" x14ac:dyDescent="0.25">
      <c r="B3748" s="7"/>
      <c r="C3748" s="8"/>
      <c r="D3748" s="129"/>
      <c r="F3748" s="99"/>
      <c r="G3748" s="99"/>
      <c r="H3748" s="99"/>
      <c r="I3748" s="18"/>
      <c r="J3748" s="18"/>
      <c r="K3748" s="99">
        <f t="shared" si="122"/>
        <v>0</v>
      </c>
      <c r="M3748" s="96">
        <f t="shared" si="123"/>
        <v>1</v>
      </c>
      <c r="N3748" s="273"/>
    </row>
    <row r="3749" spans="2:14" x14ac:dyDescent="0.25">
      <c r="B3749" s="7"/>
      <c r="C3749" s="8"/>
      <c r="D3749" s="129"/>
      <c r="F3749" s="99"/>
      <c r="G3749" s="99"/>
      <c r="H3749" s="99"/>
      <c r="I3749" s="18"/>
      <c r="J3749" s="18"/>
      <c r="K3749" s="99">
        <f t="shared" si="122"/>
        <v>0</v>
      </c>
      <c r="M3749" s="96">
        <f t="shared" si="123"/>
        <v>1</v>
      </c>
      <c r="N3749" s="273"/>
    </row>
    <row r="3750" spans="2:14" x14ac:dyDescent="0.25">
      <c r="B3750" s="7"/>
      <c r="C3750" s="8"/>
      <c r="D3750" s="129"/>
      <c r="F3750" s="99"/>
      <c r="G3750" s="99"/>
      <c r="H3750" s="99"/>
      <c r="I3750" s="18"/>
      <c r="J3750" s="18"/>
      <c r="K3750" s="99">
        <f t="shared" si="122"/>
        <v>0</v>
      </c>
      <c r="M3750" s="96">
        <f t="shared" si="123"/>
        <v>1</v>
      </c>
      <c r="N3750" s="273"/>
    </row>
    <row r="3751" spans="2:14" x14ac:dyDescent="0.25">
      <c r="B3751" s="7"/>
      <c r="C3751" s="8"/>
      <c r="D3751" s="129"/>
      <c r="F3751" s="99"/>
      <c r="G3751" s="99"/>
      <c r="H3751" s="99"/>
      <c r="I3751" s="18"/>
      <c r="J3751" s="18"/>
      <c r="K3751" s="99">
        <f t="shared" si="122"/>
        <v>0</v>
      </c>
      <c r="M3751" s="96">
        <f t="shared" si="123"/>
        <v>1</v>
      </c>
      <c r="N3751" s="273"/>
    </row>
    <row r="3752" spans="2:14" x14ac:dyDescent="0.25">
      <c r="B3752" s="7"/>
      <c r="C3752" s="8"/>
      <c r="D3752" s="129"/>
      <c r="F3752" s="99"/>
      <c r="G3752" s="99"/>
      <c r="H3752" s="99"/>
      <c r="I3752" s="18"/>
      <c r="J3752" s="18"/>
      <c r="K3752" s="99">
        <f t="shared" si="122"/>
        <v>0</v>
      </c>
      <c r="M3752" s="96">
        <f t="shared" si="123"/>
        <v>1</v>
      </c>
      <c r="N3752" s="273"/>
    </row>
    <row r="3753" spans="2:14" x14ac:dyDescent="0.25">
      <c r="B3753" s="7"/>
      <c r="C3753" s="8"/>
      <c r="D3753" s="129"/>
      <c r="F3753" s="99"/>
      <c r="G3753" s="99"/>
      <c r="H3753" s="99"/>
      <c r="I3753" s="18"/>
      <c r="J3753" s="18"/>
      <c r="K3753" s="99">
        <f t="shared" si="122"/>
        <v>0</v>
      </c>
      <c r="M3753" s="96">
        <f t="shared" si="123"/>
        <v>1</v>
      </c>
      <c r="N3753" s="273"/>
    </row>
    <row r="3754" spans="2:14" x14ac:dyDescent="0.25">
      <c r="B3754" s="7"/>
      <c r="C3754" s="8"/>
      <c r="D3754" s="129"/>
      <c r="F3754" s="99"/>
      <c r="G3754" s="99"/>
      <c r="H3754" s="99"/>
      <c r="I3754" s="18"/>
      <c r="J3754" s="18"/>
      <c r="K3754" s="99">
        <f t="shared" ref="K3754:K3817" si="124">IF(ctConta="",K3753+F3754,IF(I3754=ctConta,K3753+F3754,K3753))</f>
        <v>0</v>
      </c>
      <c r="M3754" s="96">
        <f t="shared" si="123"/>
        <v>1</v>
      </c>
      <c r="N3754" s="273"/>
    </row>
    <row r="3755" spans="2:14" x14ac:dyDescent="0.25">
      <c r="B3755" s="7"/>
      <c r="C3755" s="8"/>
      <c r="D3755" s="129"/>
      <c r="F3755" s="99"/>
      <c r="G3755" s="99"/>
      <c r="H3755" s="99"/>
      <c r="I3755" s="18"/>
      <c r="J3755" s="18"/>
      <c r="K3755" s="99">
        <f t="shared" si="124"/>
        <v>0</v>
      </c>
      <c r="M3755" s="96">
        <f t="shared" si="123"/>
        <v>1</v>
      </c>
      <c r="N3755" s="273"/>
    </row>
    <row r="3756" spans="2:14" x14ac:dyDescent="0.25">
      <c r="B3756" s="7"/>
      <c r="C3756" s="8"/>
      <c r="D3756" s="129"/>
      <c r="F3756" s="99"/>
      <c r="G3756" s="99"/>
      <c r="H3756" s="99"/>
      <c r="I3756" s="18"/>
      <c r="J3756" s="18"/>
      <c r="K3756" s="99">
        <f t="shared" si="124"/>
        <v>0</v>
      </c>
      <c r="M3756" s="96">
        <f t="shared" si="123"/>
        <v>1</v>
      </c>
      <c r="N3756" s="273"/>
    </row>
    <row r="3757" spans="2:14" x14ac:dyDescent="0.25">
      <c r="B3757" s="7"/>
      <c r="C3757" s="8"/>
      <c r="D3757" s="129"/>
      <c r="F3757" s="99"/>
      <c r="G3757" s="99"/>
      <c r="H3757" s="99"/>
      <c r="I3757" s="18"/>
      <c r="J3757" s="18"/>
      <c r="K3757" s="99">
        <f t="shared" si="124"/>
        <v>0</v>
      </c>
      <c r="M3757" s="96">
        <f t="shared" si="123"/>
        <v>1</v>
      </c>
      <c r="N3757" s="273"/>
    </row>
    <row r="3758" spans="2:14" x14ac:dyDescent="0.25">
      <c r="B3758" s="7"/>
      <c r="C3758" s="8"/>
      <c r="D3758" s="129"/>
      <c r="F3758" s="99"/>
      <c r="G3758" s="99"/>
      <c r="H3758" s="99"/>
      <c r="I3758" s="18"/>
      <c r="J3758" s="18"/>
      <c r="K3758" s="99">
        <f t="shared" si="124"/>
        <v>0</v>
      </c>
      <c r="M3758" s="96">
        <f t="shared" si="123"/>
        <v>1</v>
      </c>
      <c r="N3758" s="273"/>
    </row>
    <row r="3759" spans="2:14" x14ac:dyDescent="0.25">
      <c r="B3759" s="7"/>
      <c r="C3759" s="8"/>
      <c r="D3759" s="129"/>
      <c r="F3759" s="99"/>
      <c r="G3759" s="99"/>
      <c r="H3759" s="99"/>
      <c r="I3759" s="18"/>
      <c r="J3759" s="18"/>
      <c r="K3759" s="99">
        <f t="shared" si="124"/>
        <v>0</v>
      </c>
      <c r="M3759" s="96">
        <f t="shared" si="123"/>
        <v>1</v>
      </c>
      <c r="N3759" s="273"/>
    </row>
    <row r="3760" spans="2:14" x14ac:dyDescent="0.25">
      <c r="B3760" s="7"/>
      <c r="C3760" s="8"/>
      <c r="D3760" s="129"/>
      <c r="F3760" s="99"/>
      <c r="G3760" s="99"/>
      <c r="H3760" s="99"/>
      <c r="I3760" s="18"/>
      <c r="J3760" s="18"/>
      <c r="K3760" s="99">
        <f t="shared" si="124"/>
        <v>0</v>
      </c>
      <c r="M3760" s="96">
        <f t="shared" si="123"/>
        <v>1</v>
      </c>
      <c r="N3760" s="273"/>
    </row>
    <row r="3761" spans="2:14" x14ac:dyDescent="0.25">
      <c r="B3761" s="7"/>
      <c r="C3761" s="8"/>
      <c r="D3761" s="129"/>
      <c r="F3761" s="99"/>
      <c r="G3761" s="99"/>
      <c r="H3761" s="99"/>
      <c r="I3761" s="18"/>
      <c r="J3761" s="18"/>
      <c r="K3761" s="99">
        <f t="shared" si="124"/>
        <v>0</v>
      </c>
      <c r="M3761" s="96">
        <f t="shared" si="123"/>
        <v>1</v>
      </c>
      <c r="N3761" s="273"/>
    </row>
    <row r="3762" spans="2:14" x14ac:dyDescent="0.25">
      <c r="B3762" s="7"/>
      <c r="C3762" s="8"/>
      <c r="D3762" s="129"/>
      <c r="F3762" s="99"/>
      <c r="G3762" s="99"/>
      <c r="H3762" s="99"/>
      <c r="I3762" s="18"/>
      <c r="J3762" s="18"/>
      <c r="K3762" s="99">
        <f t="shared" si="124"/>
        <v>0</v>
      </c>
      <c r="M3762" s="96">
        <f t="shared" si="123"/>
        <v>1</v>
      </c>
      <c r="N3762" s="273"/>
    </row>
    <row r="3763" spans="2:14" x14ac:dyDescent="0.25">
      <c r="B3763" s="7"/>
      <c r="C3763" s="8"/>
      <c r="D3763" s="129"/>
      <c r="F3763" s="99"/>
      <c r="G3763" s="99"/>
      <c r="H3763" s="99"/>
      <c r="I3763" s="18"/>
      <c r="J3763" s="18"/>
      <c r="K3763" s="99">
        <f t="shared" si="124"/>
        <v>0</v>
      </c>
      <c r="M3763" s="96">
        <f t="shared" si="123"/>
        <v>1</v>
      </c>
      <c r="N3763" s="273"/>
    </row>
    <row r="3764" spans="2:14" x14ac:dyDescent="0.25">
      <c r="B3764" s="7"/>
      <c r="C3764" s="8"/>
      <c r="D3764" s="129"/>
      <c r="F3764" s="99"/>
      <c r="G3764" s="99"/>
      <c r="H3764" s="99"/>
      <c r="I3764" s="18"/>
      <c r="J3764" s="18"/>
      <c r="K3764" s="99">
        <f t="shared" si="124"/>
        <v>0</v>
      </c>
      <c r="M3764" s="96">
        <f t="shared" si="123"/>
        <v>1</v>
      </c>
      <c r="N3764" s="273"/>
    </row>
    <row r="3765" spans="2:14" x14ac:dyDescent="0.25">
      <c r="B3765" s="7"/>
      <c r="C3765" s="8"/>
      <c r="D3765" s="129"/>
      <c r="F3765" s="99"/>
      <c r="G3765" s="99"/>
      <c r="H3765" s="99"/>
      <c r="I3765" s="18"/>
      <c r="J3765" s="18"/>
      <c r="K3765" s="99">
        <f t="shared" si="124"/>
        <v>0</v>
      </c>
      <c r="M3765" s="96">
        <f t="shared" si="123"/>
        <v>1</v>
      </c>
      <c r="N3765" s="273"/>
    </row>
    <row r="3766" spans="2:14" x14ac:dyDescent="0.25">
      <c r="B3766" s="7"/>
      <c r="C3766" s="8"/>
      <c r="D3766" s="129"/>
      <c r="F3766" s="99"/>
      <c r="G3766" s="99"/>
      <c r="H3766" s="99"/>
      <c r="I3766" s="18"/>
      <c r="J3766" s="18"/>
      <c r="K3766" s="99">
        <f t="shared" si="124"/>
        <v>0</v>
      </c>
      <c r="M3766" s="96">
        <f t="shared" si="123"/>
        <v>1</v>
      </c>
      <c r="N3766" s="273"/>
    </row>
    <row r="3767" spans="2:14" x14ac:dyDescent="0.25">
      <c r="B3767" s="7"/>
      <c r="C3767" s="8"/>
      <c r="D3767" s="129"/>
      <c r="F3767" s="99"/>
      <c r="G3767" s="99"/>
      <c r="H3767" s="99"/>
      <c r="I3767" s="18"/>
      <c r="J3767" s="18"/>
      <c r="K3767" s="99">
        <f t="shared" si="124"/>
        <v>0</v>
      </c>
      <c r="M3767" s="96">
        <f t="shared" si="123"/>
        <v>1</v>
      </c>
      <c r="N3767" s="273"/>
    </row>
    <row r="3768" spans="2:14" x14ac:dyDescent="0.25">
      <c r="B3768" s="7"/>
      <c r="C3768" s="8"/>
      <c r="D3768" s="129"/>
      <c r="F3768" s="99"/>
      <c r="G3768" s="99"/>
      <c r="H3768" s="99"/>
      <c r="I3768" s="18"/>
      <c r="J3768" s="18"/>
      <c r="K3768" s="99">
        <f t="shared" si="124"/>
        <v>0</v>
      </c>
      <c r="M3768" s="96">
        <f t="shared" si="123"/>
        <v>1</v>
      </c>
      <c r="N3768" s="273"/>
    </row>
    <row r="3769" spans="2:14" x14ac:dyDescent="0.25">
      <c r="B3769" s="7"/>
      <c r="C3769" s="8"/>
      <c r="D3769" s="129"/>
      <c r="F3769" s="99"/>
      <c r="G3769" s="99"/>
      <c r="H3769" s="99"/>
      <c r="I3769" s="18"/>
      <c r="J3769" s="18"/>
      <c r="K3769" s="99">
        <f t="shared" si="124"/>
        <v>0</v>
      </c>
      <c r="M3769" s="96">
        <f t="shared" si="123"/>
        <v>1</v>
      </c>
      <c r="N3769" s="273"/>
    </row>
    <row r="3770" spans="2:14" x14ac:dyDescent="0.25">
      <c r="B3770" s="7"/>
      <c r="C3770" s="8"/>
      <c r="D3770" s="129"/>
      <c r="F3770" s="99"/>
      <c r="G3770" s="99"/>
      <c r="H3770" s="99"/>
      <c r="I3770" s="18"/>
      <c r="J3770" s="18"/>
      <c r="K3770" s="99">
        <f t="shared" si="124"/>
        <v>0</v>
      </c>
      <c r="M3770" s="96">
        <f t="shared" si="123"/>
        <v>1</v>
      </c>
      <c r="N3770" s="273"/>
    </row>
    <row r="3771" spans="2:14" x14ac:dyDescent="0.25">
      <c r="B3771" s="7"/>
      <c r="C3771" s="8"/>
      <c r="D3771" s="129"/>
      <c r="F3771" s="99"/>
      <c r="G3771" s="99"/>
      <c r="H3771" s="99"/>
      <c r="I3771" s="18"/>
      <c r="J3771" s="18"/>
      <c r="K3771" s="99">
        <f t="shared" si="124"/>
        <v>0</v>
      </c>
      <c r="M3771" s="96">
        <f t="shared" si="123"/>
        <v>1</v>
      </c>
      <c r="N3771" s="273"/>
    </row>
    <row r="3772" spans="2:14" x14ac:dyDescent="0.25">
      <c r="B3772" s="7"/>
      <c r="C3772" s="8"/>
      <c r="D3772" s="129"/>
      <c r="F3772" s="99"/>
      <c r="G3772" s="99"/>
      <c r="H3772" s="99"/>
      <c r="I3772" s="18"/>
      <c r="J3772" s="18"/>
      <c r="K3772" s="99">
        <f t="shared" si="124"/>
        <v>0</v>
      </c>
      <c r="M3772" s="96">
        <f t="shared" si="123"/>
        <v>1</v>
      </c>
      <c r="N3772" s="273"/>
    </row>
    <row r="3773" spans="2:14" x14ac:dyDescent="0.25">
      <c r="B3773" s="7"/>
      <c r="C3773" s="8"/>
      <c r="D3773" s="129"/>
      <c r="F3773" s="99"/>
      <c r="G3773" s="99"/>
      <c r="H3773" s="99"/>
      <c r="I3773" s="18"/>
      <c r="J3773" s="18"/>
      <c r="K3773" s="99">
        <f t="shared" si="124"/>
        <v>0</v>
      </c>
      <c r="M3773" s="96">
        <f t="shared" si="123"/>
        <v>1</v>
      </c>
      <c r="N3773" s="273"/>
    </row>
    <row r="3774" spans="2:14" x14ac:dyDescent="0.25">
      <c r="B3774" s="7"/>
      <c r="C3774" s="8"/>
      <c r="D3774" s="129"/>
      <c r="F3774" s="99"/>
      <c r="G3774" s="99"/>
      <c r="H3774" s="99"/>
      <c r="I3774" s="18"/>
      <c r="J3774" s="18"/>
      <c r="K3774" s="99">
        <f t="shared" si="124"/>
        <v>0</v>
      </c>
      <c r="M3774" s="96">
        <f t="shared" si="123"/>
        <v>1</v>
      </c>
      <c r="N3774" s="273"/>
    </row>
    <row r="3775" spans="2:14" x14ac:dyDescent="0.25">
      <c r="B3775" s="7"/>
      <c r="C3775" s="8"/>
      <c r="D3775" s="129"/>
      <c r="F3775" s="99"/>
      <c r="G3775" s="99"/>
      <c r="H3775" s="99"/>
      <c r="I3775" s="18"/>
      <c r="J3775" s="18"/>
      <c r="K3775" s="99">
        <f t="shared" si="124"/>
        <v>0</v>
      </c>
      <c r="M3775" s="96">
        <f t="shared" si="123"/>
        <v>1</v>
      </c>
      <c r="N3775" s="273"/>
    </row>
    <row r="3776" spans="2:14" x14ac:dyDescent="0.25">
      <c r="B3776" s="7"/>
      <c r="C3776" s="8"/>
      <c r="D3776" s="129"/>
      <c r="F3776" s="99"/>
      <c r="G3776" s="99"/>
      <c r="H3776" s="99"/>
      <c r="I3776" s="18"/>
      <c r="J3776" s="18"/>
      <c r="K3776" s="99">
        <f t="shared" si="124"/>
        <v>0</v>
      </c>
      <c r="M3776" s="96">
        <f t="shared" si="123"/>
        <v>1</v>
      </c>
      <c r="N3776" s="273"/>
    </row>
    <row r="3777" spans="2:14" x14ac:dyDescent="0.25">
      <c r="B3777" s="7"/>
      <c r="C3777" s="8"/>
      <c r="D3777" s="129"/>
      <c r="F3777" s="99"/>
      <c r="G3777" s="99"/>
      <c r="H3777" s="99"/>
      <c r="I3777" s="18"/>
      <c r="J3777" s="18"/>
      <c r="K3777" s="99">
        <f t="shared" si="124"/>
        <v>0</v>
      </c>
      <c r="M3777" s="96">
        <f t="shared" si="123"/>
        <v>1</v>
      </c>
      <c r="N3777" s="273"/>
    </row>
    <row r="3778" spans="2:14" x14ac:dyDescent="0.25">
      <c r="B3778" s="7"/>
      <c r="C3778" s="8"/>
      <c r="D3778" s="129"/>
      <c r="F3778" s="99"/>
      <c r="G3778" s="99"/>
      <c r="H3778" s="99"/>
      <c r="I3778" s="18"/>
      <c r="J3778" s="18"/>
      <c r="K3778" s="99">
        <f t="shared" si="124"/>
        <v>0</v>
      </c>
      <c r="M3778" s="96">
        <f t="shared" si="123"/>
        <v>1</v>
      </c>
      <c r="N3778" s="273"/>
    </row>
    <row r="3779" spans="2:14" x14ac:dyDescent="0.25">
      <c r="B3779" s="7"/>
      <c r="C3779" s="8"/>
      <c r="D3779" s="129"/>
      <c r="F3779" s="99"/>
      <c r="G3779" s="99"/>
      <c r="H3779" s="99"/>
      <c r="I3779" s="18"/>
      <c r="J3779" s="18"/>
      <c r="K3779" s="99">
        <f t="shared" si="124"/>
        <v>0</v>
      </c>
      <c r="M3779" s="96">
        <f t="shared" si="123"/>
        <v>1</v>
      </c>
      <c r="N3779" s="273"/>
    </row>
    <row r="3780" spans="2:14" x14ac:dyDescent="0.25">
      <c r="B3780" s="7"/>
      <c r="C3780" s="8"/>
      <c r="D3780" s="129"/>
      <c r="F3780" s="99"/>
      <c r="G3780" s="99"/>
      <c r="H3780" s="99"/>
      <c r="I3780" s="18"/>
      <c r="J3780" s="18"/>
      <c r="K3780" s="99">
        <f t="shared" si="124"/>
        <v>0</v>
      </c>
      <c r="M3780" s="96">
        <f t="shared" si="123"/>
        <v>1</v>
      </c>
      <c r="N3780" s="273"/>
    </row>
    <row r="3781" spans="2:14" x14ac:dyDescent="0.25">
      <c r="B3781" s="7"/>
      <c r="C3781" s="8"/>
      <c r="D3781" s="129"/>
      <c r="F3781" s="99"/>
      <c r="G3781" s="99"/>
      <c r="H3781" s="99"/>
      <c r="I3781" s="18"/>
      <c r="J3781" s="18"/>
      <c r="K3781" s="99">
        <f t="shared" si="124"/>
        <v>0</v>
      </c>
      <c r="M3781" s="96">
        <f t="shared" si="123"/>
        <v>1</v>
      </c>
      <c r="N3781" s="273"/>
    </row>
    <row r="3782" spans="2:14" x14ac:dyDescent="0.25">
      <c r="B3782" s="7"/>
      <c r="C3782" s="8"/>
      <c r="D3782" s="129"/>
      <c r="F3782" s="99"/>
      <c r="G3782" s="99"/>
      <c r="H3782" s="99"/>
      <c r="I3782" s="18"/>
      <c r="J3782" s="18"/>
      <c r="K3782" s="99">
        <f t="shared" si="124"/>
        <v>0</v>
      </c>
      <c r="M3782" s="96">
        <f t="shared" si="123"/>
        <v>1</v>
      </c>
      <c r="N3782" s="273"/>
    </row>
    <row r="3783" spans="2:14" x14ac:dyDescent="0.25">
      <c r="B3783" s="7"/>
      <c r="C3783" s="8"/>
      <c r="D3783" s="129"/>
      <c r="F3783" s="99"/>
      <c r="G3783" s="99"/>
      <c r="H3783" s="99"/>
      <c r="I3783" s="18"/>
      <c r="J3783" s="18"/>
      <c r="K3783" s="99">
        <f t="shared" si="124"/>
        <v>0</v>
      </c>
      <c r="M3783" s="96">
        <f t="shared" si="123"/>
        <v>1</v>
      </c>
      <c r="N3783" s="273"/>
    </row>
    <row r="3784" spans="2:14" x14ac:dyDescent="0.25">
      <c r="B3784" s="7"/>
      <c r="C3784" s="8"/>
      <c r="D3784" s="129"/>
      <c r="F3784" s="99"/>
      <c r="G3784" s="99"/>
      <c r="H3784" s="99"/>
      <c r="I3784" s="18"/>
      <c r="J3784" s="18"/>
      <c r="K3784" s="99">
        <f t="shared" si="124"/>
        <v>0</v>
      </c>
      <c r="M3784" s="96">
        <f t="shared" si="123"/>
        <v>1</v>
      </c>
      <c r="N3784" s="273"/>
    </row>
    <row r="3785" spans="2:14" x14ac:dyDescent="0.25">
      <c r="B3785" s="7"/>
      <c r="C3785" s="8"/>
      <c r="D3785" s="129"/>
      <c r="F3785" s="99"/>
      <c r="G3785" s="99"/>
      <c r="H3785" s="99"/>
      <c r="I3785" s="18"/>
      <c r="J3785" s="18"/>
      <c r="K3785" s="99">
        <f t="shared" si="124"/>
        <v>0</v>
      </c>
      <c r="M3785" s="96">
        <f t="shared" si="123"/>
        <v>1</v>
      </c>
      <c r="N3785" s="273"/>
    </row>
    <row r="3786" spans="2:14" x14ac:dyDescent="0.25">
      <c r="B3786" s="7"/>
      <c r="C3786" s="8"/>
      <c r="D3786" s="129"/>
      <c r="F3786" s="99"/>
      <c r="G3786" s="99"/>
      <c r="H3786" s="99"/>
      <c r="I3786" s="18"/>
      <c r="J3786" s="18"/>
      <c r="K3786" s="99">
        <f t="shared" si="124"/>
        <v>0</v>
      </c>
      <c r="M3786" s="96">
        <f t="shared" si="123"/>
        <v>1</v>
      </c>
      <c r="N3786" s="273"/>
    </row>
    <row r="3787" spans="2:14" x14ac:dyDescent="0.25">
      <c r="B3787" s="7"/>
      <c r="C3787" s="8"/>
      <c r="D3787" s="129"/>
      <c r="F3787" s="99"/>
      <c r="G3787" s="99"/>
      <c r="H3787" s="99"/>
      <c r="I3787" s="18"/>
      <c r="J3787" s="18"/>
      <c r="K3787" s="99">
        <f t="shared" si="124"/>
        <v>0</v>
      </c>
      <c r="M3787" s="96">
        <f t="shared" si="123"/>
        <v>1</v>
      </c>
      <c r="N3787" s="273"/>
    </row>
    <row r="3788" spans="2:14" x14ac:dyDescent="0.25">
      <c r="B3788" s="7"/>
      <c r="C3788" s="8"/>
      <c r="D3788" s="129"/>
      <c r="F3788" s="99"/>
      <c r="G3788" s="99"/>
      <c r="H3788" s="99"/>
      <c r="I3788" s="18"/>
      <c r="J3788" s="18"/>
      <c r="K3788" s="99">
        <f t="shared" si="124"/>
        <v>0</v>
      </c>
      <c r="M3788" s="96">
        <f t="shared" si="123"/>
        <v>1</v>
      </c>
      <c r="N3788" s="273"/>
    </row>
    <row r="3789" spans="2:14" x14ac:dyDescent="0.25">
      <c r="B3789" s="7"/>
      <c r="C3789" s="8"/>
      <c r="D3789" s="129"/>
      <c r="F3789" s="99"/>
      <c r="G3789" s="99"/>
      <c r="H3789" s="99"/>
      <c r="I3789" s="18"/>
      <c r="J3789" s="18"/>
      <c r="K3789" s="99">
        <f t="shared" si="124"/>
        <v>0</v>
      </c>
      <c r="M3789" s="96">
        <f t="shared" si="123"/>
        <v>1</v>
      </c>
      <c r="N3789" s="273"/>
    </row>
    <row r="3790" spans="2:14" x14ac:dyDescent="0.25">
      <c r="B3790" s="7"/>
      <c r="C3790" s="8"/>
      <c r="D3790" s="129"/>
      <c r="F3790" s="99"/>
      <c r="G3790" s="99"/>
      <c r="H3790" s="99"/>
      <c r="I3790" s="18"/>
      <c r="J3790" s="18"/>
      <c r="K3790" s="99">
        <f t="shared" si="124"/>
        <v>0</v>
      </c>
      <c r="M3790" s="96">
        <f t="shared" si="123"/>
        <v>1</v>
      </c>
      <c r="N3790" s="273"/>
    </row>
    <row r="3791" spans="2:14" x14ac:dyDescent="0.25">
      <c r="B3791" s="7"/>
      <c r="C3791" s="8"/>
      <c r="D3791" s="129"/>
      <c r="F3791" s="99"/>
      <c r="G3791" s="99"/>
      <c r="H3791" s="99"/>
      <c r="I3791" s="18"/>
      <c r="J3791" s="18"/>
      <c r="K3791" s="99">
        <f t="shared" si="124"/>
        <v>0</v>
      </c>
      <c r="M3791" s="96">
        <f t="shared" si="123"/>
        <v>1</v>
      </c>
      <c r="N3791" s="273"/>
    </row>
    <row r="3792" spans="2:14" x14ac:dyDescent="0.25">
      <c r="B3792" s="7"/>
      <c r="C3792" s="8"/>
      <c r="D3792" s="129"/>
      <c r="F3792" s="99"/>
      <c r="G3792" s="99"/>
      <c r="H3792" s="99"/>
      <c r="I3792" s="18"/>
      <c r="J3792" s="18"/>
      <c r="K3792" s="99">
        <f t="shared" si="124"/>
        <v>0</v>
      </c>
      <c r="M3792" s="96">
        <f t="shared" si="123"/>
        <v>1</v>
      </c>
      <c r="N3792" s="273"/>
    </row>
    <row r="3793" spans="2:14" x14ac:dyDescent="0.25">
      <c r="B3793" s="7"/>
      <c r="C3793" s="8"/>
      <c r="D3793" s="129"/>
      <c r="F3793" s="99"/>
      <c r="G3793" s="99"/>
      <c r="H3793" s="99"/>
      <c r="I3793" s="18"/>
      <c r="J3793" s="18"/>
      <c r="K3793" s="99">
        <f t="shared" si="124"/>
        <v>0</v>
      </c>
      <c r="M3793" s="96">
        <f t="shared" ref="M3793:M3856" si="125">UltimoDia(D3793)</f>
        <v>1</v>
      </c>
      <c r="N3793" s="273"/>
    </row>
    <row r="3794" spans="2:14" x14ac:dyDescent="0.25">
      <c r="B3794" s="7"/>
      <c r="C3794" s="8"/>
      <c r="D3794" s="129"/>
      <c r="F3794" s="99"/>
      <c r="G3794" s="99"/>
      <c r="H3794" s="99"/>
      <c r="I3794" s="18"/>
      <c r="J3794" s="18"/>
      <c r="K3794" s="99">
        <f t="shared" si="124"/>
        <v>0</v>
      </c>
      <c r="M3794" s="96">
        <f t="shared" si="125"/>
        <v>1</v>
      </c>
      <c r="N3794" s="273"/>
    </row>
    <row r="3795" spans="2:14" x14ac:dyDescent="0.25">
      <c r="B3795" s="7"/>
      <c r="C3795" s="8"/>
      <c r="D3795" s="129"/>
      <c r="F3795" s="99"/>
      <c r="G3795" s="99"/>
      <c r="H3795" s="99"/>
      <c r="I3795" s="18"/>
      <c r="J3795" s="18"/>
      <c r="K3795" s="99">
        <f t="shared" si="124"/>
        <v>0</v>
      </c>
      <c r="M3795" s="96">
        <f t="shared" si="125"/>
        <v>1</v>
      </c>
      <c r="N3795" s="273"/>
    </row>
    <row r="3796" spans="2:14" x14ac:dyDescent="0.25">
      <c r="B3796" s="7"/>
      <c r="C3796" s="8"/>
      <c r="D3796" s="129"/>
      <c r="F3796" s="99"/>
      <c r="G3796" s="99"/>
      <c r="H3796" s="99"/>
      <c r="I3796" s="18"/>
      <c r="J3796" s="18"/>
      <c r="K3796" s="99">
        <f t="shared" si="124"/>
        <v>0</v>
      </c>
      <c r="M3796" s="96">
        <f t="shared" si="125"/>
        <v>1</v>
      </c>
      <c r="N3796" s="273"/>
    </row>
    <row r="3797" spans="2:14" x14ac:dyDescent="0.25">
      <c r="B3797" s="7"/>
      <c r="C3797" s="8"/>
      <c r="D3797" s="129"/>
      <c r="F3797" s="99"/>
      <c r="G3797" s="99"/>
      <c r="H3797" s="99"/>
      <c r="I3797" s="18"/>
      <c r="J3797" s="18"/>
      <c r="K3797" s="99">
        <f t="shared" si="124"/>
        <v>0</v>
      </c>
      <c r="M3797" s="96">
        <f t="shared" si="125"/>
        <v>1</v>
      </c>
      <c r="N3797" s="273"/>
    </row>
    <row r="3798" spans="2:14" x14ac:dyDescent="0.25">
      <c r="B3798" s="7"/>
      <c r="C3798" s="8"/>
      <c r="D3798" s="129"/>
      <c r="F3798" s="99"/>
      <c r="G3798" s="99"/>
      <c r="H3798" s="99"/>
      <c r="I3798" s="18"/>
      <c r="J3798" s="18"/>
      <c r="K3798" s="99">
        <f t="shared" si="124"/>
        <v>0</v>
      </c>
      <c r="M3798" s="96">
        <f t="shared" si="125"/>
        <v>1</v>
      </c>
      <c r="N3798" s="273"/>
    </row>
    <row r="3799" spans="2:14" x14ac:dyDescent="0.25">
      <c r="B3799" s="7"/>
      <c r="C3799" s="8"/>
      <c r="D3799" s="129"/>
      <c r="F3799" s="99"/>
      <c r="G3799" s="99"/>
      <c r="H3799" s="99"/>
      <c r="I3799" s="18"/>
      <c r="J3799" s="18"/>
      <c r="K3799" s="99">
        <f t="shared" si="124"/>
        <v>0</v>
      </c>
      <c r="M3799" s="96">
        <f t="shared" si="125"/>
        <v>1</v>
      </c>
      <c r="N3799" s="273"/>
    </row>
    <row r="3800" spans="2:14" x14ac:dyDescent="0.25">
      <c r="B3800" s="7"/>
      <c r="C3800" s="8"/>
      <c r="D3800" s="129"/>
      <c r="F3800" s="99"/>
      <c r="G3800" s="99"/>
      <c r="H3800" s="99"/>
      <c r="I3800" s="18"/>
      <c r="J3800" s="18"/>
      <c r="K3800" s="99">
        <f t="shared" si="124"/>
        <v>0</v>
      </c>
      <c r="M3800" s="96">
        <f t="shared" si="125"/>
        <v>1</v>
      </c>
      <c r="N3800" s="273"/>
    </row>
    <row r="3801" spans="2:14" x14ac:dyDescent="0.25">
      <c r="B3801" s="7"/>
      <c r="C3801" s="8"/>
      <c r="D3801" s="129"/>
      <c r="F3801" s="99"/>
      <c r="G3801" s="99"/>
      <c r="H3801" s="99"/>
      <c r="I3801" s="18"/>
      <c r="J3801" s="18"/>
      <c r="K3801" s="99">
        <f t="shared" si="124"/>
        <v>0</v>
      </c>
      <c r="M3801" s="96">
        <f t="shared" si="125"/>
        <v>1</v>
      </c>
      <c r="N3801" s="273"/>
    </row>
    <row r="3802" spans="2:14" x14ac:dyDescent="0.25">
      <c r="B3802" s="7"/>
      <c r="C3802" s="8"/>
      <c r="D3802" s="129"/>
      <c r="F3802" s="99"/>
      <c r="G3802" s="99"/>
      <c r="H3802" s="99"/>
      <c r="I3802" s="18"/>
      <c r="J3802" s="18"/>
      <c r="K3802" s="99">
        <f t="shared" si="124"/>
        <v>0</v>
      </c>
      <c r="M3802" s="96">
        <f t="shared" si="125"/>
        <v>1</v>
      </c>
      <c r="N3802" s="273"/>
    </row>
    <row r="3803" spans="2:14" x14ac:dyDescent="0.25">
      <c r="B3803" s="7"/>
      <c r="C3803" s="8"/>
      <c r="D3803" s="129"/>
      <c r="F3803" s="99"/>
      <c r="G3803" s="99"/>
      <c r="H3803" s="99"/>
      <c r="I3803" s="18"/>
      <c r="J3803" s="18"/>
      <c r="K3803" s="99">
        <f t="shared" si="124"/>
        <v>0</v>
      </c>
      <c r="M3803" s="96">
        <f t="shared" si="125"/>
        <v>1</v>
      </c>
      <c r="N3803" s="273"/>
    </row>
    <row r="3804" spans="2:14" x14ac:dyDescent="0.25">
      <c r="B3804" s="7"/>
      <c r="C3804" s="8"/>
      <c r="D3804" s="129"/>
      <c r="F3804" s="99"/>
      <c r="G3804" s="99"/>
      <c r="H3804" s="99"/>
      <c r="I3804" s="18"/>
      <c r="J3804" s="18"/>
      <c r="K3804" s="99">
        <f t="shared" si="124"/>
        <v>0</v>
      </c>
      <c r="M3804" s="96">
        <f t="shared" si="125"/>
        <v>1</v>
      </c>
      <c r="N3804" s="273"/>
    </row>
    <row r="3805" spans="2:14" x14ac:dyDescent="0.25">
      <c r="B3805" s="7"/>
      <c r="C3805" s="8"/>
      <c r="D3805" s="129"/>
      <c r="F3805" s="99"/>
      <c r="G3805" s="99"/>
      <c r="H3805" s="99"/>
      <c r="I3805" s="18"/>
      <c r="J3805" s="18"/>
      <c r="K3805" s="99">
        <f t="shared" si="124"/>
        <v>0</v>
      </c>
      <c r="M3805" s="96">
        <f t="shared" si="125"/>
        <v>1</v>
      </c>
      <c r="N3805" s="273"/>
    </row>
    <row r="3806" spans="2:14" x14ac:dyDescent="0.25">
      <c r="B3806" s="7"/>
      <c r="C3806" s="8"/>
      <c r="D3806" s="129"/>
      <c r="F3806" s="99"/>
      <c r="G3806" s="99"/>
      <c r="H3806" s="99"/>
      <c r="I3806" s="18"/>
      <c r="J3806" s="18"/>
      <c r="K3806" s="99">
        <f t="shared" si="124"/>
        <v>0</v>
      </c>
      <c r="M3806" s="96">
        <f t="shared" si="125"/>
        <v>1</v>
      </c>
      <c r="N3806" s="273"/>
    </row>
    <row r="3807" spans="2:14" x14ac:dyDescent="0.25">
      <c r="B3807" s="7"/>
      <c r="C3807" s="8"/>
      <c r="D3807" s="129"/>
      <c r="F3807" s="99"/>
      <c r="G3807" s="99"/>
      <c r="H3807" s="99"/>
      <c r="I3807" s="18"/>
      <c r="J3807" s="18"/>
      <c r="K3807" s="99">
        <f t="shared" si="124"/>
        <v>0</v>
      </c>
      <c r="M3807" s="96">
        <f t="shared" si="125"/>
        <v>1</v>
      </c>
      <c r="N3807" s="273"/>
    </row>
    <row r="3808" spans="2:14" x14ac:dyDescent="0.25">
      <c r="B3808" s="7"/>
      <c r="C3808" s="8"/>
      <c r="D3808" s="129"/>
      <c r="F3808" s="99"/>
      <c r="G3808" s="99"/>
      <c r="H3808" s="99"/>
      <c r="I3808" s="18"/>
      <c r="J3808" s="18"/>
      <c r="K3808" s="99">
        <f t="shared" si="124"/>
        <v>0</v>
      </c>
      <c r="M3808" s="96">
        <f t="shared" si="125"/>
        <v>1</v>
      </c>
      <c r="N3808" s="273"/>
    </row>
    <row r="3809" spans="2:14" x14ac:dyDescent="0.25">
      <c r="B3809" s="7"/>
      <c r="C3809" s="8"/>
      <c r="D3809" s="129"/>
      <c r="F3809" s="99"/>
      <c r="G3809" s="99"/>
      <c r="H3809" s="99"/>
      <c r="I3809" s="18"/>
      <c r="J3809" s="18"/>
      <c r="K3809" s="99">
        <f t="shared" si="124"/>
        <v>0</v>
      </c>
      <c r="M3809" s="96">
        <f t="shared" si="125"/>
        <v>1</v>
      </c>
      <c r="N3809" s="273"/>
    </row>
    <row r="3810" spans="2:14" x14ac:dyDescent="0.25">
      <c r="B3810" s="7"/>
      <c r="C3810" s="8"/>
      <c r="D3810" s="129"/>
      <c r="F3810" s="99"/>
      <c r="G3810" s="99"/>
      <c r="H3810" s="99"/>
      <c r="I3810" s="18"/>
      <c r="J3810" s="18"/>
      <c r="K3810" s="99">
        <f t="shared" si="124"/>
        <v>0</v>
      </c>
      <c r="M3810" s="96">
        <f t="shared" si="125"/>
        <v>1</v>
      </c>
      <c r="N3810" s="273"/>
    </row>
    <row r="3811" spans="2:14" x14ac:dyDescent="0.25">
      <c r="B3811" s="7"/>
      <c r="C3811" s="8"/>
      <c r="D3811" s="129"/>
      <c r="F3811" s="99"/>
      <c r="G3811" s="99"/>
      <c r="H3811" s="99"/>
      <c r="I3811" s="18"/>
      <c r="J3811" s="18"/>
      <c r="K3811" s="99">
        <f t="shared" si="124"/>
        <v>0</v>
      </c>
      <c r="M3811" s="96">
        <f t="shared" si="125"/>
        <v>1</v>
      </c>
      <c r="N3811" s="273"/>
    </row>
    <row r="3812" spans="2:14" x14ac:dyDescent="0.25">
      <c r="B3812" s="7"/>
      <c r="C3812" s="8"/>
      <c r="D3812" s="129"/>
      <c r="F3812" s="99"/>
      <c r="G3812" s="99"/>
      <c r="H3812" s="99"/>
      <c r="I3812" s="18"/>
      <c r="J3812" s="18"/>
      <c r="K3812" s="99">
        <f t="shared" si="124"/>
        <v>0</v>
      </c>
      <c r="M3812" s="96">
        <f t="shared" si="125"/>
        <v>1</v>
      </c>
      <c r="N3812" s="273"/>
    </row>
    <row r="3813" spans="2:14" x14ac:dyDescent="0.25">
      <c r="B3813" s="7"/>
      <c r="C3813" s="8"/>
      <c r="D3813" s="129"/>
      <c r="F3813" s="99"/>
      <c r="G3813" s="99"/>
      <c r="H3813" s="99"/>
      <c r="I3813" s="18"/>
      <c r="J3813" s="18"/>
      <c r="K3813" s="99">
        <f t="shared" si="124"/>
        <v>0</v>
      </c>
      <c r="M3813" s="96">
        <f t="shared" si="125"/>
        <v>1</v>
      </c>
      <c r="N3813" s="273"/>
    </row>
    <row r="3814" spans="2:14" x14ac:dyDescent="0.25">
      <c r="B3814" s="7"/>
      <c r="C3814" s="8"/>
      <c r="D3814" s="129"/>
      <c r="F3814" s="99"/>
      <c r="G3814" s="99"/>
      <c r="H3814" s="99"/>
      <c r="I3814" s="18"/>
      <c r="J3814" s="18"/>
      <c r="K3814" s="99">
        <f t="shared" si="124"/>
        <v>0</v>
      </c>
      <c r="M3814" s="96">
        <f t="shared" si="125"/>
        <v>1</v>
      </c>
      <c r="N3814" s="273"/>
    </row>
    <row r="3815" spans="2:14" x14ac:dyDescent="0.25">
      <c r="B3815" s="7"/>
      <c r="C3815" s="8"/>
      <c r="D3815" s="129"/>
      <c r="F3815" s="99"/>
      <c r="G3815" s="99"/>
      <c r="H3815" s="99"/>
      <c r="I3815" s="18"/>
      <c r="J3815" s="18"/>
      <c r="K3815" s="99">
        <f t="shared" si="124"/>
        <v>0</v>
      </c>
      <c r="M3815" s="96">
        <f t="shared" si="125"/>
        <v>1</v>
      </c>
      <c r="N3815" s="273"/>
    </row>
    <row r="3816" spans="2:14" x14ac:dyDescent="0.25">
      <c r="B3816" s="7"/>
      <c r="C3816" s="8"/>
      <c r="D3816" s="129"/>
      <c r="F3816" s="99"/>
      <c r="G3816" s="99"/>
      <c r="H3816" s="99"/>
      <c r="I3816" s="18"/>
      <c r="J3816" s="18"/>
      <c r="K3816" s="99">
        <f t="shared" si="124"/>
        <v>0</v>
      </c>
      <c r="M3816" s="96">
        <f t="shared" si="125"/>
        <v>1</v>
      </c>
      <c r="N3816" s="273"/>
    </row>
    <row r="3817" spans="2:14" x14ac:dyDescent="0.25">
      <c r="B3817" s="7"/>
      <c r="C3817" s="8"/>
      <c r="D3817" s="129"/>
      <c r="F3817" s="99"/>
      <c r="G3817" s="99"/>
      <c r="H3817" s="99"/>
      <c r="I3817" s="18"/>
      <c r="J3817" s="18"/>
      <c r="K3817" s="99">
        <f t="shared" si="124"/>
        <v>0</v>
      </c>
      <c r="M3817" s="96">
        <f t="shared" si="125"/>
        <v>1</v>
      </c>
      <c r="N3817" s="273"/>
    </row>
    <row r="3818" spans="2:14" x14ac:dyDescent="0.25">
      <c r="B3818" s="7"/>
      <c r="C3818" s="8"/>
      <c r="D3818" s="129"/>
      <c r="F3818" s="99"/>
      <c r="G3818" s="99"/>
      <c r="H3818" s="99"/>
      <c r="I3818" s="18"/>
      <c r="J3818" s="18"/>
      <c r="K3818" s="99">
        <f t="shared" ref="K3818:K3881" si="126">IF(ctConta="",K3817+F3818,IF(I3818=ctConta,K3817+F3818,K3817))</f>
        <v>0</v>
      </c>
      <c r="M3818" s="96">
        <f t="shared" si="125"/>
        <v>1</v>
      </c>
      <c r="N3818" s="273"/>
    </row>
    <row r="3819" spans="2:14" x14ac:dyDescent="0.25">
      <c r="B3819" s="7"/>
      <c r="C3819" s="8"/>
      <c r="D3819" s="129"/>
      <c r="F3819" s="99"/>
      <c r="G3819" s="99"/>
      <c r="H3819" s="99"/>
      <c r="I3819" s="18"/>
      <c r="J3819" s="18"/>
      <c r="K3819" s="99">
        <f t="shared" si="126"/>
        <v>0</v>
      </c>
      <c r="M3819" s="96">
        <f t="shared" si="125"/>
        <v>1</v>
      </c>
      <c r="N3819" s="273"/>
    </row>
    <row r="3820" spans="2:14" x14ac:dyDescent="0.25">
      <c r="B3820" s="7"/>
      <c r="C3820" s="8"/>
      <c r="D3820" s="129"/>
      <c r="F3820" s="99"/>
      <c r="G3820" s="99"/>
      <c r="H3820" s="99"/>
      <c r="I3820" s="18"/>
      <c r="J3820" s="18"/>
      <c r="K3820" s="99">
        <f t="shared" si="126"/>
        <v>0</v>
      </c>
      <c r="M3820" s="96">
        <f t="shared" si="125"/>
        <v>1</v>
      </c>
      <c r="N3820" s="273"/>
    </row>
    <row r="3821" spans="2:14" x14ac:dyDescent="0.25">
      <c r="B3821" s="7"/>
      <c r="C3821" s="8"/>
      <c r="D3821" s="129"/>
      <c r="F3821" s="99"/>
      <c r="G3821" s="99"/>
      <c r="H3821" s="99"/>
      <c r="I3821" s="18"/>
      <c r="J3821" s="18"/>
      <c r="K3821" s="99">
        <f t="shared" si="126"/>
        <v>0</v>
      </c>
      <c r="M3821" s="96">
        <f t="shared" si="125"/>
        <v>1</v>
      </c>
      <c r="N3821" s="273"/>
    </row>
    <row r="3822" spans="2:14" x14ac:dyDescent="0.25">
      <c r="B3822" s="7"/>
      <c r="C3822" s="8"/>
      <c r="D3822" s="129"/>
      <c r="F3822" s="99"/>
      <c r="G3822" s="99"/>
      <c r="H3822" s="99"/>
      <c r="I3822" s="18"/>
      <c r="J3822" s="18"/>
      <c r="K3822" s="99">
        <f t="shared" si="126"/>
        <v>0</v>
      </c>
      <c r="M3822" s="96">
        <f t="shared" si="125"/>
        <v>1</v>
      </c>
      <c r="N3822" s="273"/>
    </row>
    <row r="3823" spans="2:14" x14ac:dyDescent="0.25">
      <c r="B3823" s="7"/>
      <c r="C3823" s="8"/>
      <c r="D3823" s="129"/>
      <c r="F3823" s="99"/>
      <c r="G3823" s="99"/>
      <c r="H3823" s="99"/>
      <c r="I3823" s="18"/>
      <c r="J3823" s="18"/>
      <c r="K3823" s="99">
        <f t="shared" si="126"/>
        <v>0</v>
      </c>
      <c r="M3823" s="96">
        <f t="shared" si="125"/>
        <v>1</v>
      </c>
      <c r="N3823" s="273"/>
    </row>
    <row r="3824" spans="2:14" x14ac:dyDescent="0.25">
      <c r="B3824" s="7"/>
      <c r="C3824" s="8"/>
      <c r="D3824" s="129"/>
      <c r="F3824" s="99"/>
      <c r="G3824" s="99"/>
      <c r="H3824" s="99"/>
      <c r="I3824" s="18"/>
      <c r="J3824" s="18"/>
      <c r="K3824" s="99">
        <f t="shared" si="126"/>
        <v>0</v>
      </c>
      <c r="M3824" s="96">
        <f t="shared" si="125"/>
        <v>1</v>
      </c>
      <c r="N3824" s="273"/>
    </row>
    <row r="3825" spans="2:14" x14ac:dyDescent="0.25">
      <c r="B3825" s="7"/>
      <c r="C3825" s="8"/>
      <c r="D3825" s="129"/>
      <c r="F3825" s="99"/>
      <c r="G3825" s="99"/>
      <c r="H3825" s="99"/>
      <c r="I3825" s="18"/>
      <c r="J3825" s="18"/>
      <c r="K3825" s="99">
        <f t="shared" si="126"/>
        <v>0</v>
      </c>
      <c r="M3825" s="96">
        <f t="shared" si="125"/>
        <v>1</v>
      </c>
      <c r="N3825" s="273"/>
    </row>
    <row r="3826" spans="2:14" x14ac:dyDescent="0.25">
      <c r="B3826" s="7"/>
      <c r="C3826" s="8"/>
      <c r="D3826" s="129"/>
      <c r="F3826" s="99"/>
      <c r="G3826" s="99"/>
      <c r="H3826" s="99"/>
      <c r="I3826" s="18"/>
      <c r="J3826" s="18"/>
      <c r="K3826" s="99">
        <f t="shared" si="126"/>
        <v>0</v>
      </c>
      <c r="M3826" s="96">
        <f t="shared" si="125"/>
        <v>1</v>
      </c>
      <c r="N3826" s="273"/>
    </row>
    <row r="3827" spans="2:14" x14ac:dyDescent="0.25">
      <c r="B3827" s="7"/>
      <c r="C3827" s="8"/>
      <c r="D3827" s="129"/>
      <c r="F3827" s="99"/>
      <c r="G3827" s="99"/>
      <c r="H3827" s="99"/>
      <c r="I3827" s="18"/>
      <c r="J3827" s="18"/>
      <c r="K3827" s="99">
        <f t="shared" si="126"/>
        <v>0</v>
      </c>
      <c r="M3827" s="96">
        <f t="shared" si="125"/>
        <v>1</v>
      </c>
      <c r="N3827" s="273"/>
    </row>
    <row r="3828" spans="2:14" x14ac:dyDescent="0.25">
      <c r="B3828" s="7"/>
      <c r="C3828" s="8"/>
      <c r="D3828" s="129"/>
      <c r="F3828" s="99"/>
      <c r="G3828" s="99"/>
      <c r="H3828" s="99"/>
      <c r="I3828" s="18"/>
      <c r="J3828" s="18"/>
      <c r="K3828" s="99">
        <f t="shared" si="126"/>
        <v>0</v>
      </c>
      <c r="M3828" s="96">
        <f t="shared" si="125"/>
        <v>1</v>
      </c>
      <c r="N3828" s="273"/>
    </row>
    <row r="3829" spans="2:14" x14ac:dyDescent="0.25">
      <c r="B3829" s="7"/>
      <c r="C3829" s="8"/>
      <c r="D3829" s="129"/>
      <c r="F3829" s="99"/>
      <c r="G3829" s="99"/>
      <c r="H3829" s="99"/>
      <c r="I3829" s="18"/>
      <c r="J3829" s="18"/>
      <c r="K3829" s="99">
        <f t="shared" si="126"/>
        <v>0</v>
      </c>
      <c r="M3829" s="96">
        <f t="shared" si="125"/>
        <v>1</v>
      </c>
      <c r="N3829" s="273"/>
    </row>
    <row r="3830" spans="2:14" x14ac:dyDescent="0.25">
      <c r="B3830" s="7"/>
      <c r="C3830" s="8"/>
      <c r="D3830" s="129"/>
      <c r="F3830" s="99"/>
      <c r="G3830" s="99"/>
      <c r="H3830" s="99"/>
      <c r="I3830" s="18"/>
      <c r="J3830" s="18"/>
      <c r="K3830" s="99">
        <f t="shared" si="126"/>
        <v>0</v>
      </c>
      <c r="M3830" s="96">
        <f t="shared" si="125"/>
        <v>1</v>
      </c>
      <c r="N3830" s="273"/>
    </row>
    <row r="3831" spans="2:14" x14ac:dyDescent="0.25">
      <c r="B3831" s="7"/>
      <c r="C3831" s="8"/>
      <c r="D3831" s="129"/>
      <c r="F3831" s="99"/>
      <c r="G3831" s="99"/>
      <c r="H3831" s="99"/>
      <c r="I3831" s="18"/>
      <c r="J3831" s="18"/>
      <c r="K3831" s="99">
        <f t="shared" si="126"/>
        <v>0</v>
      </c>
      <c r="M3831" s="96">
        <f t="shared" si="125"/>
        <v>1</v>
      </c>
      <c r="N3831" s="273"/>
    </row>
    <row r="3832" spans="2:14" x14ac:dyDescent="0.25">
      <c r="B3832" s="7"/>
      <c r="C3832" s="8"/>
      <c r="D3832" s="129"/>
      <c r="F3832" s="99"/>
      <c r="G3832" s="99"/>
      <c r="H3832" s="99"/>
      <c r="I3832" s="18"/>
      <c r="J3832" s="18"/>
      <c r="K3832" s="99">
        <f t="shared" si="126"/>
        <v>0</v>
      </c>
      <c r="M3832" s="96">
        <f t="shared" si="125"/>
        <v>1</v>
      </c>
      <c r="N3832" s="273"/>
    </row>
    <row r="3833" spans="2:14" x14ac:dyDescent="0.25">
      <c r="B3833" s="7"/>
      <c r="C3833" s="8"/>
      <c r="D3833" s="129"/>
      <c r="F3833" s="99"/>
      <c r="G3833" s="99"/>
      <c r="H3833" s="99"/>
      <c r="I3833" s="18"/>
      <c r="J3833" s="18"/>
      <c r="K3833" s="99">
        <f t="shared" si="126"/>
        <v>0</v>
      </c>
      <c r="M3833" s="96">
        <f t="shared" si="125"/>
        <v>1</v>
      </c>
      <c r="N3833" s="273"/>
    </row>
    <row r="3834" spans="2:14" x14ac:dyDescent="0.25">
      <c r="B3834" s="7"/>
      <c r="C3834" s="8"/>
      <c r="D3834" s="129"/>
      <c r="F3834" s="99"/>
      <c r="G3834" s="99"/>
      <c r="H3834" s="99"/>
      <c r="I3834" s="18"/>
      <c r="J3834" s="18"/>
      <c r="K3834" s="99">
        <f t="shared" si="126"/>
        <v>0</v>
      </c>
      <c r="M3834" s="96">
        <f t="shared" si="125"/>
        <v>1</v>
      </c>
      <c r="N3834" s="273"/>
    </row>
    <row r="3835" spans="2:14" x14ac:dyDescent="0.25">
      <c r="B3835" s="7"/>
      <c r="C3835" s="8"/>
      <c r="D3835" s="129"/>
      <c r="F3835" s="99"/>
      <c r="G3835" s="99"/>
      <c r="H3835" s="99"/>
      <c r="I3835" s="18"/>
      <c r="J3835" s="18"/>
      <c r="K3835" s="99">
        <f t="shared" si="126"/>
        <v>0</v>
      </c>
      <c r="M3835" s="96">
        <f t="shared" si="125"/>
        <v>1</v>
      </c>
      <c r="N3835" s="273"/>
    </row>
    <row r="3836" spans="2:14" x14ac:dyDescent="0.25">
      <c r="B3836" s="7"/>
      <c r="C3836" s="8"/>
      <c r="D3836" s="129"/>
      <c r="F3836" s="99"/>
      <c r="G3836" s="99"/>
      <c r="H3836" s="99"/>
      <c r="I3836" s="18"/>
      <c r="J3836" s="18"/>
      <c r="K3836" s="99">
        <f t="shared" si="126"/>
        <v>0</v>
      </c>
      <c r="M3836" s="96">
        <f t="shared" si="125"/>
        <v>1</v>
      </c>
      <c r="N3836" s="273"/>
    </row>
    <row r="3837" spans="2:14" x14ac:dyDescent="0.25">
      <c r="B3837" s="7"/>
      <c r="C3837" s="8"/>
      <c r="D3837" s="129"/>
      <c r="F3837" s="99"/>
      <c r="G3837" s="99"/>
      <c r="H3837" s="99"/>
      <c r="I3837" s="18"/>
      <c r="J3837" s="18"/>
      <c r="K3837" s="99">
        <f t="shared" si="126"/>
        <v>0</v>
      </c>
      <c r="M3837" s="96">
        <f t="shared" si="125"/>
        <v>1</v>
      </c>
      <c r="N3837" s="273"/>
    </row>
    <row r="3838" spans="2:14" x14ac:dyDescent="0.25">
      <c r="B3838" s="7"/>
      <c r="C3838" s="8"/>
      <c r="D3838" s="129"/>
      <c r="F3838" s="99"/>
      <c r="G3838" s="99"/>
      <c r="H3838" s="99"/>
      <c r="I3838" s="18"/>
      <c r="J3838" s="18"/>
      <c r="K3838" s="99">
        <f t="shared" si="126"/>
        <v>0</v>
      </c>
      <c r="M3838" s="96">
        <f t="shared" si="125"/>
        <v>1</v>
      </c>
      <c r="N3838" s="273"/>
    </row>
    <row r="3839" spans="2:14" x14ac:dyDescent="0.25">
      <c r="B3839" s="7"/>
      <c r="C3839" s="8"/>
      <c r="D3839" s="129"/>
      <c r="F3839" s="99"/>
      <c r="G3839" s="99"/>
      <c r="H3839" s="99"/>
      <c r="I3839" s="18"/>
      <c r="J3839" s="18"/>
      <c r="K3839" s="99">
        <f t="shared" si="126"/>
        <v>0</v>
      </c>
      <c r="M3839" s="96">
        <f t="shared" si="125"/>
        <v>1</v>
      </c>
      <c r="N3839" s="273"/>
    </row>
    <row r="3840" spans="2:14" x14ac:dyDescent="0.25">
      <c r="B3840" s="7"/>
      <c r="C3840" s="8"/>
      <c r="D3840" s="129"/>
      <c r="F3840" s="99"/>
      <c r="G3840" s="99"/>
      <c r="H3840" s="99"/>
      <c r="I3840" s="18"/>
      <c r="J3840" s="18"/>
      <c r="K3840" s="99">
        <f t="shared" si="126"/>
        <v>0</v>
      </c>
      <c r="M3840" s="96">
        <f t="shared" si="125"/>
        <v>1</v>
      </c>
      <c r="N3840" s="273"/>
    </row>
    <row r="3841" spans="2:14" x14ac:dyDescent="0.25">
      <c r="B3841" s="7"/>
      <c r="C3841" s="8"/>
      <c r="D3841" s="129"/>
      <c r="F3841" s="99"/>
      <c r="G3841" s="99"/>
      <c r="H3841" s="99"/>
      <c r="I3841" s="18"/>
      <c r="J3841" s="18"/>
      <c r="K3841" s="99">
        <f t="shared" si="126"/>
        <v>0</v>
      </c>
      <c r="M3841" s="96">
        <f t="shared" si="125"/>
        <v>1</v>
      </c>
      <c r="N3841" s="273"/>
    </row>
    <row r="3842" spans="2:14" x14ac:dyDescent="0.25">
      <c r="B3842" s="7"/>
      <c r="C3842" s="8"/>
      <c r="D3842" s="129"/>
      <c r="F3842" s="99"/>
      <c r="G3842" s="99"/>
      <c r="H3842" s="99"/>
      <c r="I3842" s="18"/>
      <c r="J3842" s="18"/>
      <c r="K3842" s="99">
        <f t="shared" si="126"/>
        <v>0</v>
      </c>
      <c r="M3842" s="96">
        <f t="shared" si="125"/>
        <v>1</v>
      </c>
      <c r="N3842" s="273"/>
    </row>
    <row r="3843" spans="2:14" x14ac:dyDescent="0.25">
      <c r="B3843" s="7"/>
      <c r="C3843" s="8"/>
      <c r="D3843" s="129"/>
      <c r="F3843" s="99"/>
      <c r="G3843" s="99"/>
      <c r="H3843" s="99"/>
      <c r="I3843" s="18"/>
      <c r="J3843" s="18"/>
      <c r="K3843" s="99">
        <f t="shared" si="126"/>
        <v>0</v>
      </c>
      <c r="M3843" s="96">
        <f t="shared" si="125"/>
        <v>1</v>
      </c>
      <c r="N3843" s="273"/>
    </row>
    <row r="3844" spans="2:14" x14ac:dyDescent="0.25">
      <c r="B3844" s="7"/>
      <c r="C3844" s="8"/>
      <c r="D3844" s="129"/>
      <c r="F3844" s="99"/>
      <c r="G3844" s="99"/>
      <c r="H3844" s="99"/>
      <c r="I3844" s="18"/>
      <c r="J3844" s="18"/>
      <c r="K3844" s="99">
        <f t="shared" si="126"/>
        <v>0</v>
      </c>
      <c r="M3844" s="96">
        <f t="shared" si="125"/>
        <v>1</v>
      </c>
      <c r="N3844" s="273"/>
    </row>
    <row r="3845" spans="2:14" x14ac:dyDescent="0.25">
      <c r="B3845" s="7"/>
      <c r="C3845" s="8"/>
      <c r="D3845" s="129"/>
      <c r="F3845" s="99"/>
      <c r="G3845" s="99"/>
      <c r="H3845" s="99"/>
      <c r="I3845" s="18"/>
      <c r="J3845" s="18"/>
      <c r="K3845" s="99">
        <f t="shared" si="126"/>
        <v>0</v>
      </c>
      <c r="M3845" s="96">
        <f t="shared" si="125"/>
        <v>1</v>
      </c>
      <c r="N3845" s="273"/>
    </row>
    <row r="3846" spans="2:14" x14ac:dyDescent="0.25">
      <c r="B3846" s="7"/>
      <c r="C3846" s="8"/>
      <c r="D3846" s="129"/>
      <c r="F3846" s="99"/>
      <c r="G3846" s="99"/>
      <c r="H3846" s="99"/>
      <c r="I3846" s="18"/>
      <c r="J3846" s="18"/>
      <c r="K3846" s="99">
        <f t="shared" si="126"/>
        <v>0</v>
      </c>
      <c r="M3846" s="96">
        <f t="shared" si="125"/>
        <v>1</v>
      </c>
      <c r="N3846" s="273"/>
    </row>
    <row r="3847" spans="2:14" x14ac:dyDescent="0.25">
      <c r="B3847" s="7"/>
      <c r="C3847" s="8"/>
      <c r="D3847" s="129"/>
      <c r="F3847" s="99"/>
      <c r="G3847" s="99"/>
      <c r="H3847" s="99"/>
      <c r="I3847" s="18"/>
      <c r="J3847" s="18"/>
      <c r="K3847" s="99">
        <f t="shared" si="126"/>
        <v>0</v>
      </c>
      <c r="M3847" s="96">
        <f t="shared" si="125"/>
        <v>1</v>
      </c>
      <c r="N3847" s="273"/>
    </row>
    <row r="3848" spans="2:14" x14ac:dyDescent="0.25">
      <c r="B3848" s="7"/>
      <c r="C3848" s="8"/>
      <c r="D3848" s="129"/>
      <c r="F3848" s="99"/>
      <c r="G3848" s="99"/>
      <c r="H3848" s="99"/>
      <c r="I3848" s="18"/>
      <c r="J3848" s="18"/>
      <c r="K3848" s="99">
        <f t="shared" si="126"/>
        <v>0</v>
      </c>
      <c r="M3848" s="96">
        <f t="shared" si="125"/>
        <v>1</v>
      </c>
      <c r="N3848" s="273"/>
    </row>
    <row r="3849" spans="2:14" x14ac:dyDescent="0.25">
      <c r="B3849" s="7"/>
      <c r="C3849" s="8"/>
      <c r="D3849" s="129"/>
      <c r="F3849" s="99"/>
      <c r="G3849" s="99"/>
      <c r="H3849" s="99"/>
      <c r="I3849" s="18"/>
      <c r="J3849" s="18"/>
      <c r="K3849" s="99">
        <f t="shared" si="126"/>
        <v>0</v>
      </c>
      <c r="M3849" s="96">
        <f t="shared" si="125"/>
        <v>1</v>
      </c>
      <c r="N3849" s="273"/>
    </row>
    <row r="3850" spans="2:14" x14ac:dyDescent="0.25">
      <c r="B3850" s="7"/>
      <c r="C3850" s="8"/>
      <c r="D3850" s="129"/>
      <c r="F3850" s="99"/>
      <c r="G3850" s="99"/>
      <c r="H3850" s="99"/>
      <c r="I3850" s="18"/>
      <c r="J3850" s="18"/>
      <c r="K3850" s="99">
        <f t="shared" si="126"/>
        <v>0</v>
      </c>
      <c r="M3850" s="96">
        <f t="shared" si="125"/>
        <v>1</v>
      </c>
      <c r="N3850" s="273"/>
    </row>
    <row r="3851" spans="2:14" x14ac:dyDescent="0.25">
      <c r="B3851" s="7"/>
      <c r="C3851" s="8"/>
      <c r="D3851" s="129"/>
      <c r="F3851" s="99"/>
      <c r="G3851" s="99"/>
      <c r="H3851" s="99"/>
      <c r="I3851" s="18"/>
      <c r="J3851" s="18"/>
      <c r="K3851" s="99">
        <f t="shared" si="126"/>
        <v>0</v>
      </c>
      <c r="M3851" s="96">
        <f t="shared" si="125"/>
        <v>1</v>
      </c>
      <c r="N3851" s="273"/>
    </row>
    <row r="3852" spans="2:14" x14ac:dyDescent="0.25">
      <c r="B3852" s="7"/>
      <c r="C3852" s="8"/>
      <c r="D3852" s="129"/>
      <c r="F3852" s="99"/>
      <c r="G3852" s="99"/>
      <c r="H3852" s="99"/>
      <c r="I3852" s="18"/>
      <c r="J3852" s="18"/>
      <c r="K3852" s="99">
        <f t="shared" si="126"/>
        <v>0</v>
      </c>
      <c r="M3852" s="96">
        <f t="shared" si="125"/>
        <v>1</v>
      </c>
      <c r="N3852" s="273"/>
    </row>
    <row r="3853" spans="2:14" x14ac:dyDescent="0.25">
      <c r="B3853" s="7"/>
      <c r="C3853" s="8"/>
      <c r="D3853" s="129"/>
      <c r="F3853" s="99"/>
      <c r="G3853" s="99"/>
      <c r="H3853" s="99"/>
      <c r="I3853" s="18"/>
      <c r="J3853" s="18"/>
      <c r="K3853" s="99">
        <f t="shared" si="126"/>
        <v>0</v>
      </c>
      <c r="M3853" s="96">
        <f t="shared" si="125"/>
        <v>1</v>
      </c>
      <c r="N3853" s="273"/>
    </row>
    <row r="3854" spans="2:14" x14ac:dyDescent="0.25">
      <c r="B3854" s="7"/>
      <c r="C3854" s="8"/>
      <c r="D3854" s="129"/>
      <c r="F3854" s="99"/>
      <c r="G3854" s="99"/>
      <c r="H3854" s="99"/>
      <c r="I3854" s="18"/>
      <c r="J3854" s="18"/>
      <c r="K3854" s="99">
        <f t="shared" si="126"/>
        <v>0</v>
      </c>
      <c r="M3854" s="96">
        <f t="shared" si="125"/>
        <v>1</v>
      </c>
      <c r="N3854" s="273"/>
    </row>
    <row r="3855" spans="2:14" x14ac:dyDescent="0.25">
      <c r="B3855" s="7"/>
      <c r="C3855" s="8"/>
      <c r="D3855" s="129"/>
      <c r="F3855" s="99"/>
      <c r="G3855" s="99"/>
      <c r="H3855" s="99"/>
      <c r="I3855" s="18"/>
      <c r="J3855" s="18"/>
      <c r="K3855" s="99">
        <f t="shared" si="126"/>
        <v>0</v>
      </c>
      <c r="M3855" s="96">
        <f t="shared" si="125"/>
        <v>1</v>
      </c>
      <c r="N3855" s="273"/>
    </row>
    <row r="3856" spans="2:14" x14ac:dyDescent="0.25">
      <c r="B3856" s="7"/>
      <c r="C3856" s="8"/>
      <c r="D3856" s="129"/>
      <c r="F3856" s="99"/>
      <c r="G3856" s="99"/>
      <c r="H3856" s="99"/>
      <c r="I3856" s="18"/>
      <c r="J3856" s="18"/>
      <c r="K3856" s="99">
        <f t="shared" si="126"/>
        <v>0</v>
      </c>
      <c r="M3856" s="96">
        <f t="shared" si="125"/>
        <v>1</v>
      </c>
      <c r="N3856" s="273"/>
    </row>
    <row r="3857" spans="2:14" x14ac:dyDescent="0.25">
      <c r="B3857" s="7"/>
      <c r="C3857" s="8"/>
      <c r="D3857" s="129"/>
      <c r="F3857" s="99"/>
      <c r="G3857" s="99"/>
      <c r="H3857" s="99"/>
      <c r="I3857" s="18"/>
      <c r="J3857" s="18"/>
      <c r="K3857" s="99">
        <f t="shared" si="126"/>
        <v>0</v>
      </c>
      <c r="M3857" s="96">
        <f t="shared" ref="M3857:M3920" si="127">UltimoDia(D3857)</f>
        <v>1</v>
      </c>
      <c r="N3857" s="273"/>
    </row>
    <row r="3858" spans="2:14" x14ac:dyDescent="0.25">
      <c r="B3858" s="7"/>
      <c r="C3858" s="8"/>
      <c r="D3858" s="129"/>
      <c r="F3858" s="99"/>
      <c r="G3858" s="99"/>
      <c r="H3858" s="99"/>
      <c r="I3858" s="18"/>
      <c r="J3858" s="18"/>
      <c r="K3858" s="99">
        <f t="shared" si="126"/>
        <v>0</v>
      </c>
      <c r="M3858" s="96">
        <f t="shared" si="127"/>
        <v>1</v>
      </c>
      <c r="N3858" s="273"/>
    </row>
    <row r="3859" spans="2:14" x14ac:dyDescent="0.25">
      <c r="B3859" s="7"/>
      <c r="C3859" s="8"/>
      <c r="D3859" s="129"/>
      <c r="F3859" s="99"/>
      <c r="G3859" s="99"/>
      <c r="H3859" s="99"/>
      <c r="I3859" s="18"/>
      <c r="J3859" s="18"/>
      <c r="K3859" s="99">
        <f t="shared" si="126"/>
        <v>0</v>
      </c>
      <c r="M3859" s="96">
        <f t="shared" si="127"/>
        <v>1</v>
      </c>
      <c r="N3859" s="273"/>
    </row>
    <row r="3860" spans="2:14" x14ac:dyDescent="0.25">
      <c r="B3860" s="7"/>
      <c r="C3860" s="8"/>
      <c r="D3860" s="129"/>
      <c r="F3860" s="99"/>
      <c r="G3860" s="99"/>
      <c r="H3860" s="99"/>
      <c r="I3860" s="18"/>
      <c r="J3860" s="18"/>
      <c r="K3860" s="99">
        <f t="shared" si="126"/>
        <v>0</v>
      </c>
      <c r="M3860" s="96">
        <f t="shared" si="127"/>
        <v>1</v>
      </c>
      <c r="N3860" s="273"/>
    </row>
    <row r="3861" spans="2:14" x14ac:dyDescent="0.25">
      <c r="B3861" s="7"/>
      <c r="C3861" s="8"/>
      <c r="D3861" s="129"/>
      <c r="F3861" s="99"/>
      <c r="G3861" s="99"/>
      <c r="H3861" s="99"/>
      <c r="I3861" s="18"/>
      <c r="J3861" s="18"/>
      <c r="K3861" s="99">
        <f t="shared" si="126"/>
        <v>0</v>
      </c>
      <c r="M3861" s="96">
        <f t="shared" si="127"/>
        <v>1</v>
      </c>
      <c r="N3861" s="273"/>
    </row>
    <row r="3862" spans="2:14" x14ac:dyDescent="0.25">
      <c r="B3862" s="7"/>
      <c r="C3862" s="8"/>
      <c r="D3862" s="129"/>
      <c r="F3862" s="99"/>
      <c r="G3862" s="99"/>
      <c r="H3862" s="99"/>
      <c r="I3862" s="18"/>
      <c r="J3862" s="18"/>
      <c r="K3862" s="99">
        <f t="shared" si="126"/>
        <v>0</v>
      </c>
      <c r="M3862" s="96">
        <f t="shared" si="127"/>
        <v>1</v>
      </c>
      <c r="N3862" s="273"/>
    </row>
    <row r="3863" spans="2:14" x14ac:dyDescent="0.25">
      <c r="B3863" s="7"/>
      <c r="C3863" s="8"/>
      <c r="D3863" s="129"/>
      <c r="F3863" s="99"/>
      <c r="G3863" s="99"/>
      <c r="H3863" s="99"/>
      <c r="I3863" s="18"/>
      <c r="J3863" s="18"/>
      <c r="K3863" s="99">
        <f t="shared" si="126"/>
        <v>0</v>
      </c>
      <c r="M3863" s="96">
        <f t="shared" si="127"/>
        <v>1</v>
      </c>
      <c r="N3863" s="273"/>
    </row>
    <row r="3864" spans="2:14" x14ac:dyDescent="0.25">
      <c r="B3864" s="7"/>
      <c r="C3864" s="8"/>
      <c r="D3864" s="129"/>
      <c r="F3864" s="99"/>
      <c r="G3864" s="99"/>
      <c r="H3864" s="99"/>
      <c r="I3864" s="18"/>
      <c r="J3864" s="18"/>
      <c r="K3864" s="99">
        <f t="shared" si="126"/>
        <v>0</v>
      </c>
      <c r="M3864" s="96">
        <f t="shared" si="127"/>
        <v>1</v>
      </c>
      <c r="N3864" s="273"/>
    </row>
    <row r="3865" spans="2:14" x14ac:dyDescent="0.25">
      <c r="B3865" s="7"/>
      <c r="C3865" s="8"/>
      <c r="D3865" s="129"/>
      <c r="F3865" s="99"/>
      <c r="G3865" s="99"/>
      <c r="H3865" s="99"/>
      <c r="I3865" s="18"/>
      <c r="J3865" s="18"/>
      <c r="K3865" s="99">
        <f t="shared" si="126"/>
        <v>0</v>
      </c>
      <c r="M3865" s="96">
        <f t="shared" si="127"/>
        <v>1</v>
      </c>
      <c r="N3865" s="273"/>
    </row>
    <row r="3866" spans="2:14" x14ac:dyDescent="0.25">
      <c r="B3866" s="7"/>
      <c r="C3866" s="8"/>
      <c r="D3866" s="129"/>
      <c r="F3866" s="99"/>
      <c r="G3866" s="99"/>
      <c r="H3866" s="99"/>
      <c r="I3866" s="18"/>
      <c r="J3866" s="18"/>
      <c r="K3866" s="99">
        <f t="shared" si="126"/>
        <v>0</v>
      </c>
      <c r="M3866" s="96">
        <f t="shared" si="127"/>
        <v>1</v>
      </c>
      <c r="N3866" s="273"/>
    </row>
    <row r="3867" spans="2:14" x14ac:dyDescent="0.25">
      <c r="B3867" s="7"/>
      <c r="C3867" s="8"/>
      <c r="D3867" s="129"/>
      <c r="F3867" s="99"/>
      <c r="G3867" s="99"/>
      <c r="H3867" s="99"/>
      <c r="I3867" s="18"/>
      <c r="J3867" s="18"/>
      <c r="K3867" s="99">
        <f t="shared" si="126"/>
        <v>0</v>
      </c>
      <c r="M3867" s="96">
        <f t="shared" si="127"/>
        <v>1</v>
      </c>
      <c r="N3867" s="273"/>
    </row>
    <row r="3868" spans="2:14" x14ac:dyDescent="0.25">
      <c r="B3868" s="7"/>
      <c r="C3868" s="8"/>
      <c r="D3868" s="129"/>
      <c r="F3868" s="99"/>
      <c r="G3868" s="99"/>
      <c r="H3868" s="99"/>
      <c r="I3868" s="18"/>
      <c r="J3868" s="18"/>
      <c r="K3868" s="99">
        <f t="shared" si="126"/>
        <v>0</v>
      </c>
      <c r="M3868" s="96">
        <f t="shared" si="127"/>
        <v>1</v>
      </c>
      <c r="N3868" s="273"/>
    </row>
    <row r="3869" spans="2:14" x14ac:dyDescent="0.25">
      <c r="B3869" s="7"/>
      <c r="C3869" s="8"/>
      <c r="D3869" s="129"/>
      <c r="F3869" s="99"/>
      <c r="G3869" s="99"/>
      <c r="H3869" s="99"/>
      <c r="I3869" s="18"/>
      <c r="J3869" s="18"/>
      <c r="K3869" s="99">
        <f t="shared" si="126"/>
        <v>0</v>
      </c>
      <c r="M3869" s="96">
        <f t="shared" si="127"/>
        <v>1</v>
      </c>
      <c r="N3869" s="273"/>
    </row>
    <row r="3870" spans="2:14" x14ac:dyDescent="0.25">
      <c r="B3870" s="7"/>
      <c r="C3870" s="8"/>
      <c r="D3870" s="129"/>
      <c r="F3870" s="99"/>
      <c r="G3870" s="99"/>
      <c r="H3870" s="99"/>
      <c r="I3870" s="18"/>
      <c r="J3870" s="18"/>
      <c r="K3870" s="99">
        <f t="shared" si="126"/>
        <v>0</v>
      </c>
      <c r="M3870" s="96">
        <f t="shared" si="127"/>
        <v>1</v>
      </c>
      <c r="N3870" s="273"/>
    </row>
    <row r="3871" spans="2:14" x14ac:dyDescent="0.25">
      <c r="B3871" s="7"/>
      <c r="C3871" s="8"/>
      <c r="D3871" s="129"/>
      <c r="F3871" s="99"/>
      <c r="G3871" s="99"/>
      <c r="H3871" s="99"/>
      <c r="I3871" s="18"/>
      <c r="J3871" s="18"/>
      <c r="K3871" s="99">
        <f t="shared" si="126"/>
        <v>0</v>
      </c>
      <c r="M3871" s="96">
        <f t="shared" si="127"/>
        <v>1</v>
      </c>
      <c r="N3871" s="273"/>
    </row>
    <row r="3872" spans="2:14" x14ac:dyDescent="0.25">
      <c r="B3872" s="7"/>
      <c r="C3872" s="8"/>
      <c r="D3872" s="129"/>
      <c r="F3872" s="99"/>
      <c r="G3872" s="99"/>
      <c r="H3872" s="99"/>
      <c r="I3872" s="18"/>
      <c r="J3872" s="18"/>
      <c r="K3872" s="99">
        <f t="shared" si="126"/>
        <v>0</v>
      </c>
      <c r="M3872" s="96">
        <f t="shared" si="127"/>
        <v>1</v>
      </c>
      <c r="N3872" s="273"/>
    </row>
    <row r="3873" spans="2:14" x14ac:dyDescent="0.25">
      <c r="B3873" s="7"/>
      <c r="C3873" s="8"/>
      <c r="D3873" s="129"/>
      <c r="F3873" s="99"/>
      <c r="G3873" s="99"/>
      <c r="H3873" s="99"/>
      <c r="I3873" s="18"/>
      <c r="J3873" s="18"/>
      <c r="K3873" s="99">
        <f t="shared" si="126"/>
        <v>0</v>
      </c>
      <c r="M3873" s="96">
        <f t="shared" si="127"/>
        <v>1</v>
      </c>
      <c r="N3873" s="273"/>
    </row>
    <row r="3874" spans="2:14" x14ac:dyDescent="0.25">
      <c r="B3874" s="7"/>
      <c r="C3874" s="8"/>
      <c r="D3874" s="129"/>
      <c r="F3874" s="99"/>
      <c r="G3874" s="99"/>
      <c r="H3874" s="99"/>
      <c r="I3874" s="18"/>
      <c r="J3874" s="18"/>
      <c r="K3874" s="99">
        <f t="shared" si="126"/>
        <v>0</v>
      </c>
      <c r="M3874" s="96">
        <f t="shared" si="127"/>
        <v>1</v>
      </c>
      <c r="N3874" s="273"/>
    </row>
    <row r="3875" spans="2:14" x14ac:dyDescent="0.25">
      <c r="B3875" s="7"/>
      <c r="C3875" s="8"/>
      <c r="D3875" s="129"/>
      <c r="F3875" s="99"/>
      <c r="G3875" s="99"/>
      <c r="H3875" s="99"/>
      <c r="I3875" s="18"/>
      <c r="J3875" s="18"/>
      <c r="K3875" s="99">
        <f t="shared" si="126"/>
        <v>0</v>
      </c>
      <c r="M3875" s="96">
        <f t="shared" si="127"/>
        <v>1</v>
      </c>
      <c r="N3875" s="273"/>
    </row>
    <row r="3876" spans="2:14" x14ac:dyDescent="0.25">
      <c r="B3876" s="7"/>
      <c r="C3876" s="8"/>
      <c r="D3876" s="129"/>
      <c r="F3876" s="99"/>
      <c r="G3876" s="99"/>
      <c r="H3876" s="99"/>
      <c r="I3876" s="18"/>
      <c r="J3876" s="18"/>
      <c r="K3876" s="99">
        <f t="shared" si="126"/>
        <v>0</v>
      </c>
      <c r="M3876" s="96">
        <f t="shared" si="127"/>
        <v>1</v>
      </c>
      <c r="N3876" s="273"/>
    </row>
    <row r="3877" spans="2:14" x14ac:dyDescent="0.25">
      <c r="B3877" s="7"/>
      <c r="C3877" s="8"/>
      <c r="D3877" s="129"/>
      <c r="F3877" s="99"/>
      <c r="G3877" s="99"/>
      <c r="H3877" s="99"/>
      <c r="I3877" s="18"/>
      <c r="J3877" s="18"/>
      <c r="K3877" s="99">
        <f t="shared" si="126"/>
        <v>0</v>
      </c>
      <c r="M3877" s="96">
        <f t="shared" si="127"/>
        <v>1</v>
      </c>
      <c r="N3877" s="273"/>
    </row>
    <row r="3878" spans="2:14" x14ac:dyDescent="0.25">
      <c r="B3878" s="7"/>
      <c r="C3878" s="8"/>
      <c r="D3878" s="129"/>
      <c r="F3878" s="99"/>
      <c r="G3878" s="99"/>
      <c r="H3878" s="99"/>
      <c r="I3878" s="18"/>
      <c r="J3878" s="18"/>
      <c r="K3878" s="99">
        <f t="shared" si="126"/>
        <v>0</v>
      </c>
      <c r="M3878" s="96">
        <f t="shared" si="127"/>
        <v>1</v>
      </c>
      <c r="N3878" s="273"/>
    </row>
    <row r="3879" spans="2:14" x14ac:dyDescent="0.25">
      <c r="B3879" s="7"/>
      <c r="C3879" s="8"/>
      <c r="D3879" s="129"/>
      <c r="F3879" s="99"/>
      <c r="G3879" s="99"/>
      <c r="H3879" s="99"/>
      <c r="I3879" s="18"/>
      <c r="J3879" s="18"/>
      <c r="K3879" s="99">
        <f t="shared" si="126"/>
        <v>0</v>
      </c>
      <c r="M3879" s="96">
        <f t="shared" si="127"/>
        <v>1</v>
      </c>
      <c r="N3879" s="273"/>
    </row>
    <row r="3880" spans="2:14" x14ac:dyDescent="0.25">
      <c r="B3880" s="7"/>
      <c r="C3880" s="8"/>
      <c r="D3880" s="129"/>
      <c r="F3880" s="99"/>
      <c r="G3880" s="99"/>
      <c r="H3880" s="99"/>
      <c r="I3880" s="18"/>
      <c r="J3880" s="18"/>
      <c r="K3880" s="99">
        <f t="shared" si="126"/>
        <v>0</v>
      </c>
      <c r="M3880" s="96">
        <f t="shared" si="127"/>
        <v>1</v>
      </c>
      <c r="N3880" s="273"/>
    </row>
    <row r="3881" spans="2:14" x14ac:dyDescent="0.25">
      <c r="B3881" s="7"/>
      <c r="C3881" s="8"/>
      <c r="D3881" s="129"/>
      <c r="F3881" s="99"/>
      <c r="G3881" s="99"/>
      <c r="H3881" s="99"/>
      <c r="I3881" s="18"/>
      <c r="J3881" s="18"/>
      <c r="K3881" s="99">
        <f t="shared" si="126"/>
        <v>0</v>
      </c>
      <c r="M3881" s="96">
        <f t="shared" si="127"/>
        <v>1</v>
      </c>
      <c r="N3881" s="273"/>
    </row>
    <row r="3882" spans="2:14" x14ac:dyDescent="0.25">
      <c r="B3882" s="7"/>
      <c r="C3882" s="8"/>
      <c r="D3882" s="129"/>
      <c r="F3882" s="99"/>
      <c r="G3882" s="99"/>
      <c r="H3882" s="99"/>
      <c r="I3882" s="18"/>
      <c r="J3882" s="18"/>
      <c r="K3882" s="99">
        <f t="shared" ref="K3882:K3945" si="128">IF(ctConta="",K3881+F3882,IF(I3882=ctConta,K3881+F3882,K3881))</f>
        <v>0</v>
      </c>
      <c r="M3882" s="96">
        <f t="shared" si="127"/>
        <v>1</v>
      </c>
      <c r="N3882" s="273"/>
    </row>
    <row r="3883" spans="2:14" x14ac:dyDescent="0.25">
      <c r="B3883" s="7"/>
      <c r="C3883" s="8"/>
      <c r="D3883" s="129"/>
      <c r="F3883" s="99"/>
      <c r="G3883" s="99"/>
      <c r="H3883" s="99"/>
      <c r="I3883" s="18"/>
      <c r="J3883" s="18"/>
      <c r="K3883" s="99">
        <f t="shared" si="128"/>
        <v>0</v>
      </c>
      <c r="M3883" s="96">
        <f t="shared" si="127"/>
        <v>1</v>
      </c>
      <c r="N3883" s="273"/>
    </row>
    <row r="3884" spans="2:14" x14ac:dyDescent="0.25">
      <c r="B3884" s="7"/>
      <c r="C3884" s="8"/>
      <c r="D3884" s="129"/>
      <c r="F3884" s="99"/>
      <c r="G3884" s="99"/>
      <c r="H3884" s="99"/>
      <c r="I3884" s="18"/>
      <c r="J3884" s="18"/>
      <c r="K3884" s="99">
        <f t="shared" si="128"/>
        <v>0</v>
      </c>
      <c r="M3884" s="96">
        <f t="shared" si="127"/>
        <v>1</v>
      </c>
      <c r="N3884" s="273"/>
    </row>
    <row r="3885" spans="2:14" x14ac:dyDescent="0.25">
      <c r="B3885" s="7"/>
      <c r="C3885" s="8"/>
      <c r="D3885" s="129"/>
      <c r="F3885" s="99"/>
      <c r="G3885" s="99"/>
      <c r="H3885" s="99"/>
      <c r="I3885" s="18"/>
      <c r="J3885" s="18"/>
      <c r="K3885" s="99">
        <f t="shared" si="128"/>
        <v>0</v>
      </c>
      <c r="M3885" s="96">
        <f t="shared" si="127"/>
        <v>1</v>
      </c>
      <c r="N3885" s="273"/>
    </row>
    <row r="3886" spans="2:14" x14ac:dyDescent="0.25">
      <c r="B3886" s="7"/>
      <c r="C3886" s="8"/>
      <c r="D3886" s="129"/>
      <c r="F3886" s="99"/>
      <c r="G3886" s="99"/>
      <c r="H3886" s="99"/>
      <c r="I3886" s="18"/>
      <c r="J3886" s="18"/>
      <c r="K3886" s="99">
        <f t="shared" si="128"/>
        <v>0</v>
      </c>
      <c r="M3886" s="96">
        <f t="shared" si="127"/>
        <v>1</v>
      </c>
      <c r="N3886" s="273"/>
    </row>
    <row r="3887" spans="2:14" x14ac:dyDescent="0.25">
      <c r="B3887" s="7"/>
      <c r="C3887" s="8"/>
      <c r="D3887" s="129"/>
      <c r="F3887" s="99"/>
      <c r="G3887" s="99"/>
      <c r="H3887" s="99"/>
      <c r="I3887" s="18"/>
      <c r="J3887" s="18"/>
      <c r="K3887" s="99">
        <f t="shared" si="128"/>
        <v>0</v>
      </c>
      <c r="M3887" s="96">
        <f t="shared" si="127"/>
        <v>1</v>
      </c>
      <c r="N3887" s="273"/>
    </row>
    <row r="3888" spans="2:14" x14ac:dyDescent="0.25">
      <c r="B3888" s="7"/>
      <c r="C3888" s="8"/>
      <c r="D3888" s="129"/>
      <c r="F3888" s="99"/>
      <c r="G3888" s="99"/>
      <c r="H3888" s="99"/>
      <c r="I3888" s="18"/>
      <c r="J3888" s="18"/>
      <c r="K3888" s="99">
        <f t="shared" si="128"/>
        <v>0</v>
      </c>
      <c r="M3888" s="96">
        <f t="shared" si="127"/>
        <v>1</v>
      </c>
      <c r="N3888" s="273"/>
    </row>
    <row r="3889" spans="2:14" x14ac:dyDescent="0.25">
      <c r="B3889" s="7"/>
      <c r="C3889" s="8"/>
      <c r="D3889" s="129"/>
      <c r="F3889" s="99"/>
      <c r="G3889" s="99"/>
      <c r="H3889" s="99"/>
      <c r="I3889" s="18"/>
      <c r="J3889" s="18"/>
      <c r="K3889" s="99">
        <f t="shared" si="128"/>
        <v>0</v>
      </c>
      <c r="M3889" s="96">
        <f t="shared" si="127"/>
        <v>1</v>
      </c>
      <c r="N3889" s="273"/>
    </row>
    <row r="3890" spans="2:14" x14ac:dyDescent="0.25">
      <c r="B3890" s="7"/>
      <c r="C3890" s="8"/>
      <c r="D3890" s="129"/>
      <c r="F3890" s="99"/>
      <c r="G3890" s="99"/>
      <c r="H3890" s="99"/>
      <c r="I3890" s="18"/>
      <c r="J3890" s="18"/>
      <c r="K3890" s="99">
        <f t="shared" si="128"/>
        <v>0</v>
      </c>
      <c r="M3890" s="96">
        <f t="shared" si="127"/>
        <v>1</v>
      </c>
      <c r="N3890" s="273"/>
    </row>
    <row r="3891" spans="2:14" x14ac:dyDescent="0.25">
      <c r="B3891" s="7"/>
      <c r="C3891" s="8"/>
      <c r="D3891" s="129"/>
      <c r="F3891" s="99"/>
      <c r="G3891" s="99"/>
      <c r="H3891" s="99"/>
      <c r="I3891" s="18"/>
      <c r="J3891" s="18"/>
      <c r="K3891" s="99">
        <f t="shared" si="128"/>
        <v>0</v>
      </c>
      <c r="M3891" s="96">
        <f t="shared" si="127"/>
        <v>1</v>
      </c>
      <c r="N3891" s="273"/>
    </row>
    <row r="3892" spans="2:14" x14ac:dyDescent="0.25">
      <c r="B3892" s="7"/>
      <c r="C3892" s="8"/>
      <c r="D3892" s="129"/>
      <c r="F3892" s="99"/>
      <c r="G3892" s="99"/>
      <c r="H3892" s="99"/>
      <c r="I3892" s="18"/>
      <c r="J3892" s="18"/>
      <c r="K3892" s="99">
        <f t="shared" si="128"/>
        <v>0</v>
      </c>
      <c r="M3892" s="96">
        <f t="shared" si="127"/>
        <v>1</v>
      </c>
      <c r="N3892" s="273"/>
    </row>
    <row r="3893" spans="2:14" x14ac:dyDescent="0.25">
      <c r="B3893" s="7"/>
      <c r="C3893" s="8"/>
      <c r="D3893" s="129"/>
      <c r="F3893" s="99"/>
      <c r="G3893" s="99"/>
      <c r="H3893" s="99"/>
      <c r="I3893" s="18"/>
      <c r="J3893" s="18"/>
      <c r="K3893" s="99">
        <f t="shared" si="128"/>
        <v>0</v>
      </c>
      <c r="M3893" s="96">
        <f t="shared" si="127"/>
        <v>1</v>
      </c>
      <c r="N3893" s="273"/>
    </row>
    <row r="3894" spans="2:14" x14ac:dyDescent="0.25">
      <c r="B3894" s="7"/>
      <c r="C3894" s="8"/>
      <c r="D3894" s="129"/>
      <c r="F3894" s="99"/>
      <c r="G3894" s="99"/>
      <c r="H3894" s="99"/>
      <c r="I3894" s="18"/>
      <c r="J3894" s="18"/>
      <c r="K3894" s="99">
        <f t="shared" si="128"/>
        <v>0</v>
      </c>
      <c r="M3894" s="96">
        <f t="shared" si="127"/>
        <v>1</v>
      </c>
      <c r="N3894" s="273"/>
    </row>
    <row r="3895" spans="2:14" x14ac:dyDescent="0.25">
      <c r="B3895" s="7"/>
      <c r="C3895" s="8"/>
      <c r="D3895" s="129"/>
      <c r="F3895" s="99"/>
      <c r="G3895" s="99"/>
      <c r="H3895" s="99"/>
      <c r="I3895" s="18"/>
      <c r="J3895" s="18"/>
      <c r="K3895" s="99">
        <f t="shared" si="128"/>
        <v>0</v>
      </c>
      <c r="M3895" s="96">
        <f t="shared" si="127"/>
        <v>1</v>
      </c>
      <c r="N3895" s="273"/>
    </row>
    <row r="3896" spans="2:14" x14ac:dyDescent="0.25">
      <c r="B3896" s="7"/>
      <c r="C3896" s="8"/>
      <c r="D3896" s="129"/>
      <c r="F3896" s="99"/>
      <c r="G3896" s="99"/>
      <c r="H3896" s="99"/>
      <c r="I3896" s="18"/>
      <c r="J3896" s="18"/>
      <c r="K3896" s="99">
        <f t="shared" si="128"/>
        <v>0</v>
      </c>
      <c r="M3896" s="96">
        <f t="shared" si="127"/>
        <v>1</v>
      </c>
      <c r="N3896" s="273"/>
    </row>
    <row r="3897" spans="2:14" x14ac:dyDescent="0.25">
      <c r="B3897" s="7"/>
      <c r="C3897" s="8"/>
      <c r="D3897" s="129"/>
      <c r="F3897" s="99"/>
      <c r="G3897" s="99"/>
      <c r="H3897" s="99"/>
      <c r="I3897" s="18"/>
      <c r="J3897" s="18"/>
      <c r="K3897" s="99">
        <f t="shared" si="128"/>
        <v>0</v>
      </c>
      <c r="M3897" s="96">
        <f t="shared" si="127"/>
        <v>1</v>
      </c>
      <c r="N3897" s="273"/>
    </row>
    <row r="3898" spans="2:14" x14ac:dyDescent="0.25">
      <c r="B3898" s="7"/>
      <c r="C3898" s="8"/>
      <c r="D3898" s="129"/>
      <c r="F3898" s="99"/>
      <c r="G3898" s="99"/>
      <c r="H3898" s="99"/>
      <c r="I3898" s="18"/>
      <c r="J3898" s="18"/>
      <c r="K3898" s="99">
        <f t="shared" si="128"/>
        <v>0</v>
      </c>
      <c r="M3898" s="96">
        <f t="shared" si="127"/>
        <v>1</v>
      </c>
      <c r="N3898" s="273"/>
    </row>
    <row r="3899" spans="2:14" x14ac:dyDescent="0.25">
      <c r="B3899" s="7"/>
      <c r="C3899" s="8"/>
      <c r="D3899" s="129"/>
      <c r="F3899" s="99"/>
      <c r="G3899" s="99"/>
      <c r="H3899" s="99"/>
      <c r="I3899" s="18"/>
      <c r="J3899" s="18"/>
      <c r="K3899" s="99">
        <f t="shared" si="128"/>
        <v>0</v>
      </c>
      <c r="M3899" s="96">
        <f t="shared" si="127"/>
        <v>1</v>
      </c>
      <c r="N3899" s="273"/>
    </row>
    <row r="3900" spans="2:14" x14ac:dyDescent="0.25">
      <c r="B3900" s="7"/>
      <c r="C3900" s="8"/>
      <c r="D3900" s="129"/>
      <c r="F3900" s="99"/>
      <c r="G3900" s="99"/>
      <c r="H3900" s="99"/>
      <c r="I3900" s="18"/>
      <c r="J3900" s="18"/>
      <c r="K3900" s="99">
        <f t="shared" si="128"/>
        <v>0</v>
      </c>
      <c r="M3900" s="96">
        <f t="shared" si="127"/>
        <v>1</v>
      </c>
      <c r="N3900" s="273"/>
    </row>
    <row r="3901" spans="2:14" x14ac:dyDescent="0.25">
      <c r="B3901" s="7"/>
      <c r="C3901" s="8"/>
      <c r="D3901" s="129"/>
      <c r="F3901" s="99"/>
      <c r="G3901" s="99"/>
      <c r="H3901" s="99"/>
      <c r="I3901" s="18"/>
      <c r="J3901" s="18"/>
      <c r="K3901" s="99">
        <f t="shared" si="128"/>
        <v>0</v>
      </c>
      <c r="M3901" s="96">
        <f t="shared" si="127"/>
        <v>1</v>
      </c>
      <c r="N3901" s="273"/>
    </row>
    <row r="3902" spans="2:14" x14ac:dyDescent="0.25">
      <c r="B3902" s="7"/>
      <c r="C3902" s="8"/>
      <c r="D3902" s="129"/>
      <c r="F3902" s="99"/>
      <c r="G3902" s="99"/>
      <c r="H3902" s="99"/>
      <c r="I3902" s="18"/>
      <c r="J3902" s="18"/>
      <c r="K3902" s="99">
        <f t="shared" si="128"/>
        <v>0</v>
      </c>
      <c r="M3902" s="96">
        <f t="shared" si="127"/>
        <v>1</v>
      </c>
      <c r="N3902" s="273"/>
    </row>
    <row r="3903" spans="2:14" x14ac:dyDescent="0.25">
      <c r="B3903" s="7"/>
      <c r="C3903" s="8"/>
      <c r="D3903" s="129"/>
      <c r="F3903" s="99"/>
      <c r="G3903" s="99"/>
      <c r="H3903" s="99"/>
      <c r="I3903" s="18"/>
      <c r="J3903" s="18"/>
      <c r="K3903" s="99">
        <f t="shared" si="128"/>
        <v>0</v>
      </c>
      <c r="M3903" s="96">
        <f t="shared" si="127"/>
        <v>1</v>
      </c>
      <c r="N3903" s="273"/>
    </row>
    <row r="3904" spans="2:14" x14ac:dyDescent="0.25">
      <c r="B3904" s="7"/>
      <c r="C3904" s="8"/>
      <c r="D3904" s="129"/>
      <c r="F3904" s="99"/>
      <c r="G3904" s="99"/>
      <c r="H3904" s="99"/>
      <c r="I3904" s="18"/>
      <c r="J3904" s="18"/>
      <c r="K3904" s="99">
        <f t="shared" si="128"/>
        <v>0</v>
      </c>
      <c r="M3904" s="96">
        <f t="shared" si="127"/>
        <v>1</v>
      </c>
      <c r="N3904" s="273"/>
    </row>
    <row r="3905" spans="2:14" x14ac:dyDescent="0.25">
      <c r="B3905" s="7"/>
      <c r="C3905" s="8"/>
      <c r="D3905" s="129"/>
      <c r="F3905" s="99"/>
      <c r="G3905" s="99"/>
      <c r="H3905" s="99"/>
      <c r="I3905" s="18"/>
      <c r="J3905" s="18"/>
      <c r="K3905" s="99">
        <f t="shared" si="128"/>
        <v>0</v>
      </c>
      <c r="M3905" s="96">
        <f t="shared" si="127"/>
        <v>1</v>
      </c>
      <c r="N3905" s="273"/>
    </row>
    <row r="3906" spans="2:14" x14ac:dyDescent="0.25">
      <c r="B3906" s="7"/>
      <c r="C3906" s="8"/>
      <c r="D3906" s="129"/>
      <c r="F3906" s="99"/>
      <c r="G3906" s="99"/>
      <c r="H3906" s="99"/>
      <c r="I3906" s="18"/>
      <c r="J3906" s="18"/>
      <c r="K3906" s="99">
        <f t="shared" si="128"/>
        <v>0</v>
      </c>
      <c r="M3906" s="96">
        <f t="shared" si="127"/>
        <v>1</v>
      </c>
      <c r="N3906" s="273"/>
    </row>
    <row r="3907" spans="2:14" x14ac:dyDescent="0.25">
      <c r="B3907" s="7"/>
      <c r="C3907" s="8"/>
      <c r="D3907" s="129"/>
      <c r="F3907" s="99"/>
      <c r="G3907" s="99"/>
      <c r="H3907" s="99"/>
      <c r="I3907" s="18"/>
      <c r="J3907" s="18"/>
      <c r="K3907" s="99">
        <f t="shared" si="128"/>
        <v>0</v>
      </c>
      <c r="M3907" s="96">
        <f t="shared" si="127"/>
        <v>1</v>
      </c>
      <c r="N3907" s="273"/>
    </row>
    <row r="3908" spans="2:14" x14ac:dyDescent="0.25">
      <c r="B3908" s="7"/>
      <c r="C3908" s="8"/>
      <c r="D3908" s="129"/>
      <c r="F3908" s="99"/>
      <c r="G3908" s="99"/>
      <c r="H3908" s="99"/>
      <c r="I3908" s="18"/>
      <c r="J3908" s="18"/>
      <c r="K3908" s="99">
        <f t="shared" si="128"/>
        <v>0</v>
      </c>
      <c r="M3908" s="96">
        <f t="shared" si="127"/>
        <v>1</v>
      </c>
      <c r="N3908" s="273"/>
    </row>
    <row r="3909" spans="2:14" x14ac:dyDescent="0.25">
      <c r="B3909" s="7"/>
      <c r="C3909" s="8"/>
      <c r="D3909" s="129"/>
      <c r="F3909" s="99"/>
      <c r="G3909" s="99"/>
      <c r="H3909" s="99"/>
      <c r="I3909" s="18"/>
      <c r="J3909" s="18"/>
      <c r="K3909" s="99">
        <f t="shared" si="128"/>
        <v>0</v>
      </c>
      <c r="M3909" s="96">
        <f t="shared" si="127"/>
        <v>1</v>
      </c>
      <c r="N3909" s="273"/>
    </row>
    <row r="3910" spans="2:14" x14ac:dyDescent="0.25">
      <c r="B3910" s="7"/>
      <c r="C3910" s="8"/>
      <c r="D3910" s="129"/>
      <c r="F3910" s="99"/>
      <c r="G3910" s="99"/>
      <c r="H3910" s="99"/>
      <c r="I3910" s="18"/>
      <c r="J3910" s="18"/>
      <c r="K3910" s="99">
        <f t="shared" si="128"/>
        <v>0</v>
      </c>
      <c r="M3910" s="96">
        <f t="shared" si="127"/>
        <v>1</v>
      </c>
      <c r="N3910" s="273"/>
    </row>
    <row r="3911" spans="2:14" x14ac:dyDescent="0.25">
      <c r="B3911" s="7"/>
      <c r="C3911" s="8"/>
      <c r="D3911" s="129"/>
      <c r="F3911" s="99"/>
      <c r="G3911" s="99"/>
      <c r="H3911" s="99"/>
      <c r="I3911" s="18"/>
      <c r="J3911" s="18"/>
      <c r="K3911" s="99">
        <f t="shared" si="128"/>
        <v>0</v>
      </c>
      <c r="M3911" s="96">
        <f t="shared" si="127"/>
        <v>1</v>
      </c>
      <c r="N3911" s="273"/>
    </row>
    <row r="3912" spans="2:14" x14ac:dyDescent="0.25">
      <c r="B3912" s="7"/>
      <c r="C3912" s="8"/>
      <c r="D3912" s="129"/>
      <c r="F3912" s="99"/>
      <c r="G3912" s="99"/>
      <c r="H3912" s="99"/>
      <c r="I3912" s="18"/>
      <c r="J3912" s="18"/>
      <c r="K3912" s="99">
        <f t="shared" si="128"/>
        <v>0</v>
      </c>
      <c r="M3912" s="96">
        <f t="shared" si="127"/>
        <v>1</v>
      </c>
      <c r="N3912" s="273"/>
    </row>
    <row r="3913" spans="2:14" x14ac:dyDescent="0.25">
      <c r="B3913" s="7"/>
      <c r="C3913" s="8"/>
      <c r="D3913" s="129"/>
      <c r="F3913" s="99"/>
      <c r="G3913" s="99"/>
      <c r="H3913" s="99"/>
      <c r="I3913" s="18"/>
      <c r="J3913" s="18"/>
      <c r="K3913" s="99">
        <f t="shared" si="128"/>
        <v>0</v>
      </c>
      <c r="M3913" s="96">
        <f t="shared" si="127"/>
        <v>1</v>
      </c>
      <c r="N3913" s="273"/>
    </row>
    <row r="3914" spans="2:14" x14ac:dyDescent="0.25">
      <c r="B3914" s="7"/>
      <c r="C3914" s="8"/>
      <c r="D3914" s="129"/>
      <c r="F3914" s="99"/>
      <c r="G3914" s="99"/>
      <c r="H3914" s="99"/>
      <c r="I3914" s="18"/>
      <c r="J3914" s="18"/>
      <c r="K3914" s="99">
        <f t="shared" si="128"/>
        <v>0</v>
      </c>
      <c r="M3914" s="96">
        <f t="shared" si="127"/>
        <v>1</v>
      </c>
      <c r="N3914" s="273"/>
    </row>
    <row r="3915" spans="2:14" x14ac:dyDescent="0.25">
      <c r="B3915" s="7"/>
      <c r="C3915" s="8"/>
      <c r="D3915" s="129"/>
      <c r="F3915" s="99"/>
      <c r="G3915" s="99"/>
      <c r="H3915" s="99"/>
      <c r="I3915" s="18"/>
      <c r="J3915" s="18"/>
      <c r="K3915" s="99">
        <f t="shared" si="128"/>
        <v>0</v>
      </c>
      <c r="M3915" s="96">
        <f t="shared" si="127"/>
        <v>1</v>
      </c>
      <c r="N3915" s="273"/>
    </row>
    <row r="3916" spans="2:14" x14ac:dyDescent="0.25">
      <c r="B3916" s="7"/>
      <c r="C3916" s="8"/>
      <c r="D3916" s="129"/>
      <c r="F3916" s="99"/>
      <c r="G3916" s="99"/>
      <c r="H3916" s="99"/>
      <c r="I3916" s="18"/>
      <c r="J3916" s="18"/>
      <c r="K3916" s="99">
        <f t="shared" si="128"/>
        <v>0</v>
      </c>
      <c r="M3916" s="96">
        <f t="shared" si="127"/>
        <v>1</v>
      </c>
      <c r="N3916" s="273"/>
    </row>
    <row r="3917" spans="2:14" x14ac:dyDescent="0.25">
      <c r="B3917" s="7"/>
      <c r="C3917" s="8"/>
      <c r="D3917" s="129"/>
      <c r="F3917" s="99"/>
      <c r="G3917" s="99"/>
      <c r="H3917" s="99"/>
      <c r="I3917" s="18"/>
      <c r="J3917" s="18"/>
      <c r="K3917" s="99">
        <f t="shared" si="128"/>
        <v>0</v>
      </c>
      <c r="M3917" s="96">
        <f t="shared" si="127"/>
        <v>1</v>
      </c>
      <c r="N3917" s="273"/>
    </row>
    <row r="3918" spans="2:14" x14ac:dyDescent="0.25">
      <c r="B3918" s="7"/>
      <c r="C3918" s="8"/>
      <c r="D3918" s="129"/>
      <c r="F3918" s="99"/>
      <c r="G3918" s="99"/>
      <c r="H3918" s="99"/>
      <c r="I3918" s="18"/>
      <c r="J3918" s="18"/>
      <c r="K3918" s="99">
        <f t="shared" si="128"/>
        <v>0</v>
      </c>
      <c r="M3918" s="96">
        <f t="shared" si="127"/>
        <v>1</v>
      </c>
      <c r="N3918" s="273"/>
    </row>
    <row r="3919" spans="2:14" x14ac:dyDescent="0.25">
      <c r="B3919" s="7"/>
      <c r="C3919" s="8"/>
      <c r="D3919" s="129"/>
      <c r="F3919" s="99"/>
      <c r="G3919" s="99"/>
      <c r="H3919" s="99"/>
      <c r="I3919" s="18"/>
      <c r="J3919" s="18"/>
      <c r="K3919" s="99">
        <f t="shared" si="128"/>
        <v>0</v>
      </c>
      <c r="M3919" s="96">
        <f t="shared" si="127"/>
        <v>1</v>
      </c>
      <c r="N3919" s="273"/>
    </row>
    <row r="3920" spans="2:14" x14ac:dyDescent="0.25">
      <c r="B3920" s="7"/>
      <c r="C3920" s="8"/>
      <c r="D3920" s="129"/>
      <c r="F3920" s="99"/>
      <c r="G3920" s="99"/>
      <c r="H3920" s="99"/>
      <c r="I3920" s="18"/>
      <c r="J3920" s="18"/>
      <c r="K3920" s="99">
        <f t="shared" si="128"/>
        <v>0</v>
      </c>
      <c r="M3920" s="96">
        <f t="shared" si="127"/>
        <v>1</v>
      </c>
      <c r="N3920" s="273"/>
    </row>
    <row r="3921" spans="2:14" x14ac:dyDescent="0.25">
      <c r="B3921" s="7"/>
      <c r="C3921" s="8"/>
      <c r="D3921" s="129"/>
      <c r="F3921" s="99"/>
      <c r="G3921" s="99"/>
      <c r="H3921" s="99"/>
      <c r="I3921" s="18"/>
      <c r="J3921" s="18"/>
      <c r="K3921" s="99">
        <f t="shared" si="128"/>
        <v>0</v>
      </c>
      <c r="M3921" s="96">
        <f t="shared" ref="M3921:M3984" si="129">UltimoDia(D3921)</f>
        <v>1</v>
      </c>
      <c r="N3921" s="273"/>
    </row>
    <row r="3922" spans="2:14" x14ac:dyDescent="0.25">
      <c r="B3922" s="7"/>
      <c r="C3922" s="8"/>
      <c r="D3922" s="129"/>
      <c r="F3922" s="99"/>
      <c r="G3922" s="99"/>
      <c r="H3922" s="99"/>
      <c r="I3922" s="18"/>
      <c r="J3922" s="18"/>
      <c r="K3922" s="99">
        <f t="shared" si="128"/>
        <v>0</v>
      </c>
      <c r="M3922" s="96">
        <f t="shared" si="129"/>
        <v>1</v>
      </c>
      <c r="N3922" s="273"/>
    </row>
    <row r="3923" spans="2:14" x14ac:dyDescent="0.25">
      <c r="B3923" s="7"/>
      <c r="C3923" s="8"/>
      <c r="D3923" s="129"/>
      <c r="F3923" s="99"/>
      <c r="G3923" s="99"/>
      <c r="H3923" s="99"/>
      <c r="I3923" s="18"/>
      <c r="J3923" s="18"/>
      <c r="K3923" s="99">
        <f t="shared" si="128"/>
        <v>0</v>
      </c>
      <c r="M3923" s="96">
        <f t="shared" si="129"/>
        <v>1</v>
      </c>
      <c r="N3923" s="273"/>
    </row>
    <row r="3924" spans="2:14" x14ac:dyDescent="0.25">
      <c r="B3924" s="7"/>
      <c r="C3924" s="8"/>
      <c r="D3924" s="129"/>
      <c r="F3924" s="99"/>
      <c r="G3924" s="99"/>
      <c r="H3924" s="99"/>
      <c r="I3924" s="18"/>
      <c r="J3924" s="18"/>
      <c r="K3924" s="99">
        <f t="shared" si="128"/>
        <v>0</v>
      </c>
      <c r="M3924" s="96">
        <f t="shared" si="129"/>
        <v>1</v>
      </c>
      <c r="N3924" s="273"/>
    </row>
    <row r="3925" spans="2:14" x14ac:dyDescent="0.25">
      <c r="B3925" s="7"/>
      <c r="C3925" s="8"/>
      <c r="D3925" s="129"/>
      <c r="F3925" s="99"/>
      <c r="G3925" s="99"/>
      <c r="H3925" s="99"/>
      <c r="I3925" s="18"/>
      <c r="J3925" s="18"/>
      <c r="K3925" s="99">
        <f t="shared" si="128"/>
        <v>0</v>
      </c>
      <c r="M3925" s="96">
        <f t="shared" si="129"/>
        <v>1</v>
      </c>
      <c r="N3925" s="273"/>
    </row>
    <row r="3926" spans="2:14" x14ac:dyDescent="0.25">
      <c r="B3926" s="7"/>
      <c r="C3926" s="8"/>
      <c r="D3926" s="129"/>
      <c r="F3926" s="99"/>
      <c r="G3926" s="99"/>
      <c r="H3926" s="99"/>
      <c r="I3926" s="18"/>
      <c r="J3926" s="18"/>
      <c r="K3926" s="99">
        <f t="shared" si="128"/>
        <v>0</v>
      </c>
      <c r="M3926" s="96">
        <f t="shared" si="129"/>
        <v>1</v>
      </c>
      <c r="N3926" s="273"/>
    </row>
    <row r="3927" spans="2:14" x14ac:dyDescent="0.25">
      <c r="B3927" s="7"/>
      <c r="C3927" s="8"/>
      <c r="D3927" s="129"/>
      <c r="F3927" s="99"/>
      <c r="G3927" s="99"/>
      <c r="H3927" s="99"/>
      <c r="I3927" s="18"/>
      <c r="J3927" s="18"/>
      <c r="K3927" s="99">
        <f t="shared" si="128"/>
        <v>0</v>
      </c>
      <c r="M3927" s="96">
        <f t="shared" si="129"/>
        <v>1</v>
      </c>
      <c r="N3927" s="273"/>
    </row>
    <row r="3928" spans="2:14" x14ac:dyDescent="0.25">
      <c r="B3928" s="7"/>
      <c r="C3928" s="8"/>
      <c r="D3928" s="129"/>
      <c r="F3928" s="99"/>
      <c r="G3928" s="99"/>
      <c r="H3928" s="99"/>
      <c r="I3928" s="18"/>
      <c r="J3928" s="18"/>
      <c r="K3928" s="99">
        <f t="shared" si="128"/>
        <v>0</v>
      </c>
      <c r="M3928" s="96">
        <f t="shared" si="129"/>
        <v>1</v>
      </c>
      <c r="N3928" s="273"/>
    </row>
    <row r="3929" spans="2:14" x14ac:dyDescent="0.25">
      <c r="B3929" s="7"/>
      <c r="C3929" s="8"/>
      <c r="D3929" s="129"/>
      <c r="F3929" s="99"/>
      <c r="G3929" s="99"/>
      <c r="H3929" s="99"/>
      <c r="I3929" s="18"/>
      <c r="J3929" s="18"/>
      <c r="K3929" s="99">
        <f t="shared" si="128"/>
        <v>0</v>
      </c>
      <c r="M3929" s="96">
        <f t="shared" si="129"/>
        <v>1</v>
      </c>
      <c r="N3929" s="273"/>
    </row>
    <row r="3930" spans="2:14" x14ac:dyDescent="0.25">
      <c r="B3930" s="7"/>
      <c r="C3930" s="8"/>
      <c r="D3930" s="129"/>
      <c r="F3930" s="99"/>
      <c r="G3930" s="99"/>
      <c r="H3930" s="99"/>
      <c r="I3930" s="18"/>
      <c r="J3930" s="18"/>
      <c r="K3930" s="99">
        <f t="shared" si="128"/>
        <v>0</v>
      </c>
      <c r="M3930" s="96">
        <f t="shared" si="129"/>
        <v>1</v>
      </c>
      <c r="N3930" s="273"/>
    </row>
    <row r="3931" spans="2:14" x14ac:dyDescent="0.25">
      <c r="B3931" s="7"/>
      <c r="C3931" s="8"/>
      <c r="D3931" s="129"/>
      <c r="F3931" s="99"/>
      <c r="G3931" s="99"/>
      <c r="H3931" s="99"/>
      <c r="I3931" s="18"/>
      <c r="J3931" s="18"/>
      <c r="K3931" s="99">
        <f t="shared" si="128"/>
        <v>0</v>
      </c>
      <c r="M3931" s="96">
        <f t="shared" si="129"/>
        <v>1</v>
      </c>
      <c r="N3931" s="273"/>
    </row>
    <row r="3932" spans="2:14" x14ac:dyDescent="0.25">
      <c r="B3932" s="7"/>
      <c r="C3932" s="8"/>
      <c r="D3932" s="129"/>
      <c r="F3932" s="99"/>
      <c r="G3932" s="99"/>
      <c r="H3932" s="99"/>
      <c r="I3932" s="18"/>
      <c r="J3932" s="18"/>
      <c r="K3932" s="99">
        <f t="shared" si="128"/>
        <v>0</v>
      </c>
      <c r="M3932" s="96">
        <f t="shared" si="129"/>
        <v>1</v>
      </c>
      <c r="N3932" s="273"/>
    </row>
    <row r="3933" spans="2:14" x14ac:dyDescent="0.25">
      <c r="B3933" s="7"/>
      <c r="C3933" s="8"/>
      <c r="D3933" s="129"/>
      <c r="F3933" s="99"/>
      <c r="G3933" s="99"/>
      <c r="H3933" s="99"/>
      <c r="I3933" s="18"/>
      <c r="J3933" s="18"/>
      <c r="K3933" s="99">
        <f t="shared" si="128"/>
        <v>0</v>
      </c>
      <c r="M3933" s="96">
        <f t="shared" si="129"/>
        <v>1</v>
      </c>
      <c r="N3933" s="273"/>
    </row>
    <row r="3934" spans="2:14" x14ac:dyDescent="0.25">
      <c r="B3934" s="7"/>
      <c r="C3934" s="8"/>
      <c r="D3934" s="129"/>
      <c r="F3934" s="99"/>
      <c r="G3934" s="99"/>
      <c r="H3934" s="99"/>
      <c r="I3934" s="18"/>
      <c r="J3934" s="18"/>
      <c r="K3934" s="99">
        <f t="shared" si="128"/>
        <v>0</v>
      </c>
      <c r="M3934" s="96">
        <f t="shared" si="129"/>
        <v>1</v>
      </c>
      <c r="N3934" s="273"/>
    </row>
    <row r="3935" spans="2:14" x14ac:dyDescent="0.25">
      <c r="B3935" s="7"/>
      <c r="C3935" s="8"/>
      <c r="D3935" s="129"/>
      <c r="F3935" s="99"/>
      <c r="G3935" s="99"/>
      <c r="H3935" s="99"/>
      <c r="I3935" s="18"/>
      <c r="J3935" s="18"/>
      <c r="K3935" s="99">
        <f t="shared" si="128"/>
        <v>0</v>
      </c>
      <c r="M3935" s="96">
        <f t="shared" si="129"/>
        <v>1</v>
      </c>
      <c r="N3935" s="273"/>
    </row>
    <row r="3936" spans="2:14" x14ac:dyDescent="0.25">
      <c r="B3936" s="7"/>
      <c r="C3936" s="8"/>
      <c r="D3936" s="129"/>
      <c r="F3936" s="99"/>
      <c r="G3936" s="99"/>
      <c r="H3936" s="99"/>
      <c r="I3936" s="18"/>
      <c r="J3936" s="18"/>
      <c r="K3936" s="99">
        <f t="shared" si="128"/>
        <v>0</v>
      </c>
      <c r="M3936" s="96">
        <f t="shared" si="129"/>
        <v>1</v>
      </c>
      <c r="N3936" s="273"/>
    </row>
    <row r="3937" spans="2:14" x14ac:dyDescent="0.25">
      <c r="B3937" s="7"/>
      <c r="C3937" s="8"/>
      <c r="D3937" s="129"/>
      <c r="F3937" s="99"/>
      <c r="G3937" s="99"/>
      <c r="H3937" s="99"/>
      <c r="I3937" s="18"/>
      <c r="J3937" s="18"/>
      <c r="K3937" s="99">
        <f t="shared" si="128"/>
        <v>0</v>
      </c>
      <c r="M3937" s="96">
        <f t="shared" si="129"/>
        <v>1</v>
      </c>
      <c r="N3937" s="273"/>
    </row>
    <row r="3938" spans="2:14" x14ac:dyDescent="0.25">
      <c r="B3938" s="7"/>
      <c r="C3938" s="8"/>
      <c r="D3938" s="129"/>
      <c r="F3938" s="99"/>
      <c r="G3938" s="99"/>
      <c r="H3938" s="99"/>
      <c r="I3938" s="18"/>
      <c r="J3938" s="18"/>
      <c r="K3938" s="99">
        <f t="shared" si="128"/>
        <v>0</v>
      </c>
      <c r="M3938" s="96">
        <f t="shared" si="129"/>
        <v>1</v>
      </c>
      <c r="N3938" s="273"/>
    </row>
    <row r="3939" spans="2:14" x14ac:dyDescent="0.25">
      <c r="B3939" s="7"/>
      <c r="C3939" s="8"/>
      <c r="D3939" s="129"/>
      <c r="F3939" s="99"/>
      <c r="G3939" s="99"/>
      <c r="H3939" s="99"/>
      <c r="I3939" s="18"/>
      <c r="J3939" s="18"/>
      <c r="K3939" s="99">
        <f t="shared" si="128"/>
        <v>0</v>
      </c>
      <c r="M3939" s="96">
        <f t="shared" si="129"/>
        <v>1</v>
      </c>
      <c r="N3939" s="273"/>
    </row>
    <row r="3940" spans="2:14" x14ac:dyDescent="0.25">
      <c r="B3940" s="7"/>
      <c r="C3940" s="8"/>
      <c r="D3940" s="129"/>
      <c r="F3940" s="99"/>
      <c r="G3940" s="99"/>
      <c r="H3940" s="99"/>
      <c r="I3940" s="18"/>
      <c r="J3940" s="18"/>
      <c r="K3940" s="99">
        <f t="shared" si="128"/>
        <v>0</v>
      </c>
      <c r="M3940" s="96">
        <f t="shared" si="129"/>
        <v>1</v>
      </c>
      <c r="N3940" s="273"/>
    </row>
    <row r="3941" spans="2:14" x14ac:dyDescent="0.25">
      <c r="B3941" s="7"/>
      <c r="C3941" s="8"/>
      <c r="D3941" s="129"/>
      <c r="F3941" s="99"/>
      <c r="G3941" s="99"/>
      <c r="H3941" s="99"/>
      <c r="I3941" s="18"/>
      <c r="J3941" s="18"/>
      <c r="K3941" s="99">
        <f t="shared" si="128"/>
        <v>0</v>
      </c>
      <c r="M3941" s="96">
        <f t="shared" si="129"/>
        <v>1</v>
      </c>
      <c r="N3941" s="273"/>
    </row>
    <row r="3942" spans="2:14" x14ac:dyDescent="0.25">
      <c r="B3942" s="7"/>
      <c r="C3942" s="8"/>
      <c r="D3942" s="129"/>
      <c r="F3942" s="99"/>
      <c r="G3942" s="99"/>
      <c r="H3942" s="99"/>
      <c r="I3942" s="18"/>
      <c r="J3942" s="18"/>
      <c r="K3942" s="99">
        <f t="shared" si="128"/>
        <v>0</v>
      </c>
      <c r="M3942" s="96">
        <f t="shared" si="129"/>
        <v>1</v>
      </c>
      <c r="N3942" s="273"/>
    </row>
    <row r="3943" spans="2:14" x14ac:dyDescent="0.25">
      <c r="B3943" s="7"/>
      <c r="C3943" s="8"/>
      <c r="D3943" s="129"/>
      <c r="F3943" s="99"/>
      <c r="G3943" s="99"/>
      <c r="H3943" s="99"/>
      <c r="I3943" s="18"/>
      <c r="J3943" s="18"/>
      <c r="K3943" s="99">
        <f t="shared" si="128"/>
        <v>0</v>
      </c>
      <c r="M3943" s="96">
        <f t="shared" si="129"/>
        <v>1</v>
      </c>
      <c r="N3943" s="273"/>
    </row>
    <row r="3944" spans="2:14" x14ac:dyDescent="0.25">
      <c r="B3944" s="7"/>
      <c r="C3944" s="8"/>
      <c r="D3944" s="129"/>
      <c r="F3944" s="99"/>
      <c r="G3944" s="99"/>
      <c r="H3944" s="99"/>
      <c r="I3944" s="18"/>
      <c r="J3944" s="18"/>
      <c r="K3944" s="99">
        <f t="shared" si="128"/>
        <v>0</v>
      </c>
      <c r="M3944" s="96">
        <f t="shared" si="129"/>
        <v>1</v>
      </c>
      <c r="N3944" s="273"/>
    </row>
    <row r="3945" spans="2:14" x14ac:dyDescent="0.25">
      <c r="B3945" s="7"/>
      <c r="C3945" s="8"/>
      <c r="D3945" s="129"/>
      <c r="F3945" s="99"/>
      <c r="G3945" s="99"/>
      <c r="H3945" s="99"/>
      <c r="I3945" s="18"/>
      <c r="J3945" s="18"/>
      <c r="K3945" s="99">
        <f t="shared" si="128"/>
        <v>0</v>
      </c>
      <c r="M3945" s="96">
        <f t="shared" si="129"/>
        <v>1</v>
      </c>
      <c r="N3945" s="273"/>
    </row>
    <row r="3946" spans="2:14" x14ac:dyDescent="0.25">
      <c r="B3946" s="7"/>
      <c r="C3946" s="8"/>
      <c r="D3946" s="129"/>
      <c r="F3946" s="99"/>
      <c r="G3946" s="99"/>
      <c r="H3946" s="99"/>
      <c r="I3946" s="18"/>
      <c r="J3946" s="18"/>
      <c r="K3946" s="99">
        <f t="shared" ref="K3946:K4009" si="130">IF(ctConta="",K3945+F3946,IF(I3946=ctConta,K3945+F3946,K3945))</f>
        <v>0</v>
      </c>
      <c r="M3946" s="96">
        <f t="shared" si="129"/>
        <v>1</v>
      </c>
      <c r="N3946" s="273"/>
    </row>
    <row r="3947" spans="2:14" x14ac:dyDescent="0.25">
      <c r="B3947" s="7"/>
      <c r="C3947" s="8"/>
      <c r="D3947" s="129"/>
      <c r="F3947" s="99"/>
      <c r="G3947" s="99"/>
      <c r="H3947" s="99"/>
      <c r="I3947" s="18"/>
      <c r="J3947" s="18"/>
      <c r="K3947" s="99">
        <f t="shared" si="130"/>
        <v>0</v>
      </c>
      <c r="M3947" s="96">
        <f t="shared" si="129"/>
        <v>1</v>
      </c>
      <c r="N3947" s="273"/>
    </row>
    <row r="3948" spans="2:14" x14ac:dyDescent="0.25">
      <c r="B3948" s="7"/>
      <c r="C3948" s="8"/>
      <c r="D3948" s="129"/>
      <c r="F3948" s="99"/>
      <c r="G3948" s="99"/>
      <c r="H3948" s="99"/>
      <c r="I3948" s="18"/>
      <c r="J3948" s="18"/>
      <c r="K3948" s="99">
        <f t="shared" si="130"/>
        <v>0</v>
      </c>
      <c r="M3948" s="96">
        <f t="shared" si="129"/>
        <v>1</v>
      </c>
      <c r="N3948" s="273"/>
    </row>
    <row r="3949" spans="2:14" x14ac:dyDescent="0.25">
      <c r="B3949" s="7"/>
      <c r="C3949" s="8"/>
      <c r="D3949" s="129"/>
      <c r="F3949" s="99"/>
      <c r="G3949" s="99"/>
      <c r="H3949" s="99"/>
      <c r="I3949" s="18"/>
      <c r="J3949" s="18"/>
      <c r="K3949" s="99">
        <f t="shared" si="130"/>
        <v>0</v>
      </c>
      <c r="M3949" s="96">
        <f t="shared" si="129"/>
        <v>1</v>
      </c>
      <c r="N3949" s="273"/>
    </row>
    <row r="3950" spans="2:14" x14ac:dyDescent="0.25">
      <c r="B3950" s="7"/>
      <c r="C3950" s="8"/>
      <c r="D3950" s="129"/>
      <c r="F3950" s="99"/>
      <c r="G3950" s="99"/>
      <c r="H3950" s="99"/>
      <c r="I3950" s="18"/>
      <c r="J3950" s="18"/>
      <c r="K3950" s="99">
        <f t="shared" si="130"/>
        <v>0</v>
      </c>
      <c r="M3950" s="96">
        <f t="shared" si="129"/>
        <v>1</v>
      </c>
      <c r="N3950" s="273"/>
    </row>
    <row r="3951" spans="2:14" x14ac:dyDescent="0.25">
      <c r="B3951" s="7"/>
      <c r="C3951" s="8"/>
      <c r="D3951" s="129"/>
      <c r="F3951" s="99"/>
      <c r="G3951" s="99"/>
      <c r="H3951" s="99"/>
      <c r="I3951" s="18"/>
      <c r="J3951" s="18"/>
      <c r="K3951" s="99">
        <f t="shared" si="130"/>
        <v>0</v>
      </c>
      <c r="M3951" s="96">
        <f t="shared" si="129"/>
        <v>1</v>
      </c>
      <c r="N3951" s="273"/>
    </row>
    <row r="3952" spans="2:14" x14ac:dyDescent="0.25">
      <c r="B3952" s="7"/>
      <c r="C3952" s="8"/>
      <c r="D3952" s="129"/>
      <c r="F3952" s="99"/>
      <c r="G3952" s="99"/>
      <c r="H3952" s="99"/>
      <c r="I3952" s="18"/>
      <c r="J3952" s="18"/>
      <c r="K3952" s="99">
        <f t="shared" si="130"/>
        <v>0</v>
      </c>
      <c r="M3952" s="96">
        <f t="shared" si="129"/>
        <v>1</v>
      </c>
      <c r="N3952" s="273"/>
    </row>
    <row r="3953" spans="2:14" x14ac:dyDescent="0.25">
      <c r="B3953" s="7"/>
      <c r="C3953" s="8"/>
      <c r="D3953" s="129"/>
      <c r="F3953" s="99"/>
      <c r="G3953" s="99"/>
      <c r="H3953" s="99"/>
      <c r="I3953" s="18"/>
      <c r="J3953" s="18"/>
      <c r="K3953" s="99">
        <f t="shared" si="130"/>
        <v>0</v>
      </c>
      <c r="M3953" s="96">
        <f t="shared" si="129"/>
        <v>1</v>
      </c>
      <c r="N3953" s="273"/>
    </row>
    <row r="3954" spans="2:14" x14ac:dyDescent="0.25">
      <c r="B3954" s="7"/>
      <c r="C3954" s="8"/>
      <c r="D3954" s="129"/>
      <c r="F3954" s="99"/>
      <c r="G3954" s="99"/>
      <c r="H3954" s="99"/>
      <c r="I3954" s="18"/>
      <c r="J3954" s="18"/>
      <c r="K3954" s="99">
        <f t="shared" si="130"/>
        <v>0</v>
      </c>
      <c r="M3954" s="96">
        <f t="shared" si="129"/>
        <v>1</v>
      </c>
      <c r="N3954" s="273"/>
    </row>
    <row r="3955" spans="2:14" x14ac:dyDescent="0.25">
      <c r="B3955" s="7"/>
      <c r="C3955" s="8"/>
      <c r="D3955" s="129"/>
      <c r="F3955" s="99"/>
      <c r="G3955" s="99"/>
      <c r="H3955" s="99"/>
      <c r="I3955" s="18"/>
      <c r="J3955" s="18"/>
      <c r="K3955" s="99">
        <f t="shared" si="130"/>
        <v>0</v>
      </c>
      <c r="M3955" s="96">
        <f t="shared" si="129"/>
        <v>1</v>
      </c>
      <c r="N3955" s="273"/>
    </row>
    <row r="3956" spans="2:14" x14ac:dyDescent="0.25">
      <c r="B3956" s="7"/>
      <c r="C3956" s="8"/>
      <c r="D3956" s="129"/>
      <c r="F3956" s="99"/>
      <c r="G3956" s="99"/>
      <c r="H3956" s="99"/>
      <c r="I3956" s="18"/>
      <c r="J3956" s="18"/>
      <c r="K3956" s="99">
        <f t="shared" si="130"/>
        <v>0</v>
      </c>
      <c r="M3956" s="96">
        <f t="shared" si="129"/>
        <v>1</v>
      </c>
      <c r="N3956" s="273"/>
    </row>
    <row r="3957" spans="2:14" x14ac:dyDescent="0.25">
      <c r="B3957" s="7"/>
      <c r="C3957" s="8"/>
      <c r="D3957" s="129"/>
      <c r="F3957" s="99"/>
      <c r="G3957" s="99"/>
      <c r="H3957" s="99"/>
      <c r="I3957" s="18"/>
      <c r="J3957" s="18"/>
      <c r="K3957" s="99">
        <f t="shared" si="130"/>
        <v>0</v>
      </c>
      <c r="M3957" s="96">
        <f t="shared" si="129"/>
        <v>1</v>
      </c>
      <c r="N3957" s="273"/>
    </row>
    <row r="3958" spans="2:14" x14ac:dyDescent="0.25">
      <c r="B3958" s="7"/>
      <c r="C3958" s="8"/>
      <c r="D3958" s="129"/>
      <c r="F3958" s="99"/>
      <c r="G3958" s="99"/>
      <c r="H3958" s="99"/>
      <c r="I3958" s="18"/>
      <c r="J3958" s="18"/>
      <c r="K3958" s="99">
        <f t="shared" si="130"/>
        <v>0</v>
      </c>
      <c r="M3958" s="96">
        <f t="shared" si="129"/>
        <v>1</v>
      </c>
      <c r="N3958" s="273"/>
    </row>
    <row r="3959" spans="2:14" x14ac:dyDescent="0.25">
      <c r="B3959" s="7"/>
      <c r="C3959" s="8"/>
      <c r="D3959" s="129"/>
      <c r="F3959" s="99"/>
      <c r="G3959" s="99"/>
      <c r="H3959" s="99"/>
      <c r="I3959" s="18"/>
      <c r="J3959" s="18"/>
      <c r="K3959" s="99">
        <f t="shared" si="130"/>
        <v>0</v>
      </c>
      <c r="M3959" s="96">
        <f t="shared" si="129"/>
        <v>1</v>
      </c>
      <c r="N3959" s="273"/>
    </row>
    <row r="3960" spans="2:14" x14ac:dyDescent="0.25">
      <c r="B3960" s="7"/>
      <c r="C3960" s="8"/>
      <c r="D3960" s="129"/>
      <c r="F3960" s="99"/>
      <c r="G3960" s="99"/>
      <c r="H3960" s="99"/>
      <c r="I3960" s="18"/>
      <c r="J3960" s="18"/>
      <c r="K3960" s="99">
        <f t="shared" si="130"/>
        <v>0</v>
      </c>
      <c r="M3960" s="96">
        <f t="shared" si="129"/>
        <v>1</v>
      </c>
      <c r="N3960" s="273"/>
    </row>
    <row r="3961" spans="2:14" x14ac:dyDescent="0.25">
      <c r="B3961" s="7"/>
      <c r="C3961" s="8"/>
      <c r="D3961" s="129"/>
      <c r="F3961" s="99"/>
      <c r="G3961" s="99"/>
      <c r="H3961" s="99"/>
      <c r="I3961" s="18"/>
      <c r="J3961" s="18"/>
      <c r="K3961" s="99">
        <f t="shared" si="130"/>
        <v>0</v>
      </c>
      <c r="M3961" s="96">
        <f t="shared" si="129"/>
        <v>1</v>
      </c>
      <c r="N3961" s="273"/>
    </row>
    <row r="3962" spans="2:14" x14ac:dyDescent="0.25">
      <c r="B3962" s="7"/>
      <c r="C3962" s="8"/>
      <c r="D3962" s="129"/>
      <c r="F3962" s="99"/>
      <c r="G3962" s="99"/>
      <c r="H3962" s="99"/>
      <c r="I3962" s="18"/>
      <c r="J3962" s="18"/>
      <c r="K3962" s="99">
        <f t="shared" si="130"/>
        <v>0</v>
      </c>
      <c r="M3962" s="96">
        <f t="shared" si="129"/>
        <v>1</v>
      </c>
      <c r="N3962" s="273"/>
    </row>
    <row r="3963" spans="2:14" x14ac:dyDescent="0.25">
      <c r="B3963" s="7"/>
      <c r="C3963" s="8"/>
      <c r="D3963" s="129"/>
      <c r="F3963" s="99"/>
      <c r="G3963" s="99"/>
      <c r="H3963" s="99"/>
      <c r="I3963" s="18"/>
      <c r="J3963" s="18"/>
      <c r="K3963" s="99">
        <f t="shared" si="130"/>
        <v>0</v>
      </c>
      <c r="M3963" s="96">
        <f t="shared" si="129"/>
        <v>1</v>
      </c>
      <c r="N3963" s="273"/>
    </row>
    <row r="3964" spans="2:14" x14ac:dyDescent="0.25">
      <c r="B3964" s="7"/>
      <c r="C3964" s="8"/>
      <c r="D3964" s="129"/>
      <c r="F3964" s="99"/>
      <c r="G3964" s="99"/>
      <c r="H3964" s="99"/>
      <c r="I3964" s="18"/>
      <c r="J3964" s="18"/>
      <c r="K3964" s="99">
        <f t="shared" si="130"/>
        <v>0</v>
      </c>
      <c r="M3964" s="96">
        <f t="shared" si="129"/>
        <v>1</v>
      </c>
      <c r="N3964" s="273"/>
    </row>
    <row r="3965" spans="2:14" x14ac:dyDescent="0.25">
      <c r="B3965" s="7"/>
      <c r="C3965" s="8"/>
      <c r="D3965" s="129"/>
      <c r="F3965" s="99"/>
      <c r="G3965" s="99"/>
      <c r="H3965" s="99"/>
      <c r="I3965" s="18"/>
      <c r="J3965" s="18"/>
      <c r="K3965" s="99">
        <f t="shared" si="130"/>
        <v>0</v>
      </c>
      <c r="M3965" s="96">
        <f t="shared" si="129"/>
        <v>1</v>
      </c>
      <c r="N3965" s="273"/>
    </row>
    <row r="3966" spans="2:14" x14ac:dyDescent="0.25">
      <c r="B3966" s="7"/>
      <c r="C3966" s="8"/>
      <c r="D3966" s="129"/>
      <c r="F3966" s="99"/>
      <c r="G3966" s="99"/>
      <c r="H3966" s="99"/>
      <c r="I3966" s="18"/>
      <c r="J3966" s="18"/>
      <c r="K3966" s="99">
        <f t="shared" si="130"/>
        <v>0</v>
      </c>
      <c r="M3966" s="96">
        <f t="shared" si="129"/>
        <v>1</v>
      </c>
      <c r="N3966" s="273"/>
    </row>
    <row r="3967" spans="2:14" x14ac:dyDescent="0.25">
      <c r="B3967" s="7"/>
      <c r="C3967" s="8"/>
      <c r="D3967" s="129"/>
      <c r="F3967" s="99"/>
      <c r="G3967" s="99"/>
      <c r="H3967" s="99"/>
      <c r="I3967" s="18"/>
      <c r="J3967" s="18"/>
      <c r="K3967" s="99">
        <f t="shared" si="130"/>
        <v>0</v>
      </c>
      <c r="M3967" s="96">
        <f t="shared" si="129"/>
        <v>1</v>
      </c>
      <c r="N3967" s="273"/>
    </row>
    <row r="3968" spans="2:14" x14ac:dyDescent="0.25">
      <c r="B3968" s="7"/>
      <c r="C3968" s="8"/>
      <c r="D3968" s="129"/>
      <c r="F3968" s="99"/>
      <c r="G3968" s="99"/>
      <c r="H3968" s="99"/>
      <c r="I3968" s="18"/>
      <c r="J3968" s="18"/>
      <c r="K3968" s="99">
        <f t="shared" si="130"/>
        <v>0</v>
      </c>
      <c r="M3968" s="96">
        <f t="shared" si="129"/>
        <v>1</v>
      </c>
      <c r="N3968" s="273"/>
    </row>
    <row r="3969" spans="2:14" x14ac:dyDescent="0.25">
      <c r="B3969" s="7"/>
      <c r="C3969" s="8"/>
      <c r="D3969" s="129"/>
      <c r="F3969" s="99"/>
      <c r="G3969" s="99"/>
      <c r="H3969" s="99"/>
      <c r="I3969" s="18"/>
      <c r="J3969" s="18"/>
      <c r="K3969" s="99">
        <f t="shared" si="130"/>
        <v>0</v>
      </c>
      <c r="M3969" s="96">
        <f t="shared" si="129"/>
        <v>1</v>
      </c>
      <c r="N3969" s="273"/>
    </row>
    <row r="3970" spans="2:14" x14ac:dyDescent="0.25">
      <c r="B3970" s="7"/>
      <c r="C3970" s="8"/>
      <c r="D3970" s="129"/>
      <c r="F3970" s="99"/>
      <c r="G3970" s="99"/>
      <c r="H3970" s="99"/>
      <c r="I3970" s="18"/>
      <c r="J3970" s="18"/>
      <c r="K3970" s="99">
        <f t="shared" si="130"/>
        <v>0</v>
      </c>
      <c r="M3970" s="96">
        <f t="shared" si="129"/>
        <v>1</v>
      </c>
      <c r="N3970" s="273"/>
    </row>
    <row r="3971" spans="2:14" x14ac:dyDescent="0.25">
      <c r="B3971" s="7"/>
      <c r="C3971" s="8"/>
      <c r="D3971" s="129"/>
      <c r="F3971" s="99"/>
      <c r="G3971" s="99"/>
      <c r="H3971" s="99"/>
      <c r="I3971" s="18"/>
      <c r="J3971" s="18"/>
      <c r="K3971" s="99">
        <f t="shared" si="130"/>
        <v>0</v>
      </c>
      <c r="M3971" s="96">
        <f t="shared" si="129"/>
        <v>1</v>
      </c>
      <c r="N3971" s="273"/>
    </row>
    <row r="3972" spans="2:14" x14ac:dyDescent="0.25">
      <c r="B3972" s="7"/>
      <c r="C3972" s="8"/>
      <c r="D3972" s="129"/>
      <c r="F3972" s="99"/>
      <c r="G3972" s="99"/>
      <c r="H3972" s="99"/>
      <c r="I3972" s="18"/>
      <c r="J3972" s="18"/>
      <c r="K3972" s="99">
        <f t="shared" si="130"/>
        <v>0</v>
      </c>
      <c r="M3972" s="96">
        <f t="shared" si="129"/>
        <v>1</v>
      </c>
      <c r="N3972" s="273"/>
    </row>
    <row r="3973" spans="2:14" x14ac:dyDescent="0.25">
      <c r="B3973" s="7"/>
      <c r="C3973" s="8"/>
      <c r="D3973" s="129"/>
      <c r="F3973" s="99"/>
      <c r="G3973" s="99"/>
      <c r="H3973" s="99"/>
      <c r="I3973" s="18"/>
      <c r="J3973" s="18"/>
      <c r="K3973" s="99">
        <f t="shared" si="130"/>
        <v>0</v>
      </c>
      <c r="M3973" s="96">
        <f t="shared" si="129"/>
        <v>1</v>
      </c>
      <c r="N3973" s="273"/>
    </row>
    <row r="3974" spans="2:14" x14ac:dyDescent="0.25">
      <c r="B3974" s="7"/>
      <c r="C3974" s="8"/>
      <c r="D3974" s="129"/>
      <c r="F3974" s="99"/>
      <c r="G3974" s="99"/>
      <c r="H3974" s="99"/>
      <c r="I3974" s="18"/>
      <c r="J3974" s="18"/>
      <c r="K3974" s="99">
        <f t="shared" si="130"/>
        <v>0</v>
      </c>
      <c r="M3974" s="96">
        <f t="shared" si="129"/>
        <v>1</v>
      </c>
      <c r="N3974" s="273"/>
    </row>
    <row r="3975" spans="2:14" x14ac:dyDescent="0.25">
      <c r="B3975" s="7"/>
      <c r="C3975" s="8"/>
      <c r="D3975" s="129"/>
      <c r="F3975" s="99"/>
      <c r="G3975" s="99"/>
      <c r="H3975" s="99"/>
      <c r="I3975" s="18"/>
      <c r="J3975" s="18"/>
      <c r="K3975" s="99">
        <f t="shared" si="130"/>
        <v>0</v>
      </c>
      <c r="M3975" s="96">
        <f t="shared" si="129"/>
        <v>1</v>
      </c>
      <c r="N3975" s="273"/>
    </row>
    <row r="3976" spans="2:14" x14ac:dyDescent="0.25">
      <c r="B3976" s="7"/>
      <c r="C3976" s="8"/>
      <c r="D3976" s="129"/>
      <c r="F3976" s="99"/>
      <c r="G3976" s="99"/>
      <c r="H3976" s="99"/>
      <c r="I3976" s="18"/>
      <c r="J3976" s="18"/>
      <c r="K3976" s="99">
        <f t="shared" si="130"/>
        <v>0</v>
      </c>
      <c r="M3976" s="96">
        <f t="shared" si="129"/>
        <v>1</v>
      </c>
      <c r="N3976" s="273"/>
    </row>
    <row r="3977" spans="2:14" x14ac:dyDescent="0.25">
      <c r="B3977" s="7"/>
      <c r="C3977" s="8"/>
      <c r="D3977" s="129"/>
      <c r="F3977" s="99"/>
      <c r="G3977" s="99"/>
      <c r="H3977" s="99"/>
      <c r="I3977" s="18"/>
      <c r="J3977" s="18"/>
      <c r="K3977" s="99">
        <f t="shared" si="130"/>
        <v>0</v>
      </c>
      <c r="M3977" s="96">
        <f t="shared" si="129"/>
        <v>1</v>
      </c>
      <c r="N3977" s="273"/>
    </row>
    <row r="3978" spans="2:14" x14ac:dyDescent="0.25">
      <c r="B3978" s="7"/>
      <c r="C3978" s="8"/>
      <c r="D3978" s="129"/>
      <c r="F3978" s="99"/>
      <c r="G3978" s="99"/>
      <c r="H3978" s="99"/>
      <c r="I3978" s="18"/>
      <c r="J3978" s="18"/>
      <c r="K3978" s="99">
        <f t="shared" si="130"/>
        <v>0</v>
      </c>
      <c r="M3978" s="96">
        <f t="shared" si="129"/>
        <v>1</v>
      </c>
      <c r="N3978" s="273"/>
    </row>
    <row r="3979" spans="2:14" x14ac:dyDescent="0.25">
      <c r="B3979" s="7"/>
      <c r="C3979" s="8"/>
      <c r="D3979" s="129"/>
      <c r="F3979" s="99"/>
      <c r="G3979" s="99"/>
      <c r="H3979" s="99"/>
      <c r="I3979" s="18"/>
      <c r="J3979" s="18"/>
      <c r="K3979" s="99">
        <f t="shared" si="130"/>
        <v>0</v>
      </c>
      <c r="M3979" s="96">
        <f t="shared" si="129"/>
        <v>1</v>
      </c>
      <c r="N3979" s="273"/>
    </row>
    <row r="3980" spans="2:14" x14ac:dyDescent="0.25">
      <c r="B3980" s="7"/>
      <c r="C3980" s="8"/>
      <c r="D3980" s="129"/>
      <c r="F3980" s="99"/>
      <c r="G3980" s="99"/>
      <c r="H3980" s="99"/>
      <c r="I3980" s="18"/>
      <c r="J3980" s="18"/>
      <c r="K3980" s="99">
        <f t="shared" si="130"/>
        <v>0</v>
      </c>
      <c r="M3980" s="96">
        <f t="shared" si="129"/>
        <v>1</v>
      </c>
      <c r="N3980" s="273"/>
    </row>
    <row r="3981" spans="2:14" x14ac:dyDescent="0.25">
      <c r="B3981" s="7"/>
      <c r="C3981" s="8"/>
      <c r="D3981" s="129"/>
      <c r="F3981" s="99"/>
      <c r="G3981" s="99"/>
      <c r="H3981" s="99"/>
      <c r="I3981" s="18"/>
      <c r="J3981" s="18"/>
      <c r="K3981" s="99">
        <f t="shared" si="130"/>
        <v>0</v>
      </c>
      <c r="M3981" s="96">
        <f t="shared" si="129"/>
        <v>1</v>
      </c>
      <c r="N3981" s="273"/>
    </row>
    <row r="3982" spans="2:14" x14ac:dyDescent="0.25">
      <c r="B3982" s="7"/>
      <c r="C3982" s="8"/>
      <c r="D3982" s="129"/>
      <c r="F3982" s="99"/>
      <c r="G3982" s="99"/>
      <c r="H3982" s="99"/>
      <c r="I3982" s="18"/>
      <c r="J3982" s="18"/>
      <c r="K3982" s="99">
        <f t="shared" si="130"/>
        <v>0</v>
      </c>
      <c r="M3982" s="96">
        <f t="shared" si="129"/>
        <v>1</v>
      </c>
      <c r="N3982" s="273"/>
    </row>
    <row r="3983" spans="2:14" x14ac:dyDescent="0.25">
      <c r="B3983" s="7"/>
      <c r="C3983" s="8"/>
      <c r="D3983" s="129"/>
      <c r="F3983" s="99"/>
      <c r="G3983" s="99"/>
      <c r="H3983" s="99"/>
      <c r="I3983" s="18"/>
      <c r="J3983" s="18"/>
      <c r="K3983" s="99">
        <f t="shared" si="130"/>
        <v>0</v>
      </c>
      <c r="M3983" s="96">
        <f t="shared" si="129"/>
        <v>1</v>
      </c>
      <c r="N3983" s="273"/>
    </row>
    <row r="3984" spans="2:14" x14ac:dyDescent="0.25">
      <c r="B3984" s="7"/>
      <c r="C3984" s="8"/>
      <c r="D3984" s="129"/>
      <c r="F3984" s="99"/>
      <c r="G3984" s="99"/>
      <c r="H3984" s="99"/>
      <c r="I3984" s="18"/>
      <c r="J3984" s="18"/>
      <c r="K3984" s="99">
        <f t="shared" si="130"/>
        <v>0</v>
      </c>
      <c r="M3984" s="96">
        <f t="shared" si="129"/>
        <v>1</v>
      </c>
      <c r="N3984" s="273"/>
    </row>
    <row r="3985" spans="2:14" x14ac:dyDescent="0.25">
      <c r="B3985" s="7"/>
      <c r="C3985" s="8"/>
      <c r="D3985" s="129"/>
      <c r="F3985" s="99"/>
      <c r="G3985" s="99"/>
      <c r="H3985" s="99"/>
      <c r="I3985" s="18"/>
      <c r="J3985" s="18"/>
      <c r="K3985" s="99">
        <f t="shared" si="130"/>
        <v>0</v>
      </c>
      <c r="M3985" s="96">
        <f t="shared" ref="M3985:M4048" si="131">UltimoDia(D3985)</f>
        <v>1</v>
      </c>
      <c r="N3985" s="273"/>
    </row>
    <row r="3986" spans="2:14" x14ac:dyDescent="0.25">
      <c r="B3986" s="7"/>
      <c r="C3986" s="8"/>
      <c r="D3986" s="129"/>
      <c r="F3986" s="99"/>
      <c r="G3986" s="99"/>
      <c r="H3986" s="99"/>
      <c r="I3986" s="18"/>
      <c r="J3986" s="18"/>
      <c r="K3986" s="99">
        <f t="shared" si="130"/>
        <v>0</v>
      </c>
      <c r="M3986" s="96">
        <f t="shared" si="131"/>
        <v>1</v>
      </c>
      <c r="N3986" s="273"/>
    </row>
    <row r="3987" spans="2:14" x14ac:dyDescent="0.25">
      <c r="B3987" s="7"/>
      <c r="C3987" s="8"/>
      <c r="D3987" s="129"/>
      <c r="F3987" s="99"/>
      <c r="G3987" s="99"/>
      <c r="H3987" s="99"/>
      <c r="I3987" s="18"/>
      <c r="J3987" s="18"/>
      <c r="K3987" s="99">
        <f t="shared" si="130"/>
        <v>0</v>
      </c>
      <c r="M3987" s="96">
        <f t="shared" si="131"/>
        <v>1</v>
      </c>
      <c r="N3987" s="273"/>
    </row>
    <row r="3988" spans="2:14" x14ac:dyDescent="0.25">
      <c r="B3988" s="7"/>
      <c r="C3988" s="8"/>
      <c r="D3988" s="129"/>
      <c r="F3988" s="99"/>
      <c r="G3988" s="99"/>
      <c r="H3988" s="99"/>
      <c r="I3988" s="18"/>
      <c r="J3988" s="18"/>
      <c r="K3988" s="99">
        <f t="shared" si="130"/>
        <v>0</v>
      </c>
      <c r="M3988" s="96">
        <f t="shared" si="131"/>
        <v>1</v>
      </c>
      <c r="N3988" s="273"/>
    </row>
    <row r="3989" spans="2:14" x14ac:dyDescent="0.25">
      <c r="B3989" s="7"/>
      <c r="C3989" s="8"/>
      <c r="D3989" s="129"/>
      <c r="F3989" s="99"/>
      <c r="G3989" s="99"/>
      <c r="H3989" s="99"/>
      <c r="I3989" s="18"/>
      <c r="J3989" s="18"/>
      <c r="K3989" s="99">
        <f t="shared" si="130"/>
        <v>0</v>
      </c>
      <c r="M3989" s="96">
        <f t="shared" si="131"/>
        <v>1</v>
      </c>
      <c r="N3989" s="273"/>
    </row>
    <row r="3990" spans="2:14" x14ac:dyDescent="0.25">
      <c r="B3990" s="7"/>
      <c r="C3990" s="8"/>
      <c r="D3990" s="129"/>
      <c r="F3990" s="99"/>
      <c r="G3990" s="99"/>
      <c r="H3990" s="99"/>
      <c r="I3990" s="18"/>
      <c r="J3990" s="18"/>
      <c r="K3990" s="99">
        <f t="shared" si="130"/>
        <v>0</v>
      </c>
      <c r="M3990" s="96">
        <f t="shared" si="131"/>
        <v>1</v>
      </c>
      <c r="N3990" s="273"/>
    </row>
    <row r="3991" spans="2:14" x14ac:dyDescent="0.25">
      <c r="B3991" s="7"/>
      <c r="C3991" s="8"/>
      <c r="D3991" s="129"/>
      <c r="F3991" s="99"/>
      <c r="G3991" s="99"/>
      <c r="H3991" s="99"/>
      <c r="I3991" s="18"/>
      <c r="J3991" s="18"/>
      <c r="K3991" s="99">
        <f t="shared" si="130"/>
        <v>0</v>
      </c>
      <c r="M3991" s="96">
        <f t="shared" si="131"/>
        <v>1</v>
      </c>
      <c r="N3991" s="273"/>
    </row>
    <row r="3992" spans="2:14" x14ac:dyDescent="0.25">
      <c r="B3992" s="7"/>
      <c r="C3992" s="8"/>
      <c r="D3992" s="129"/>
      <c r="F3992" s="99"/>
      <c r="G3992" s="99"/>
      <c r="H3992" s="99"/>
      <c r="I3992" s="18"/>
      <c r="J3992" s="18"/>
      <c r="K3992" s="99">
        <f t="shared" si="130"/>
        <v>0</v>
      </c>
      <c r="M3992" s="96">
        <f t="shared" si="131"/>
        <v>1</v>
      </c>
      <c r="N3992" s="273"/>
    </row>
    <row r="3993" spans="2:14" x14ac:dyDescent="0.25">
      <c r="B3993" s="7"/>
      <c r="C3993" s="8"/>
      <c r="D3993" s="129"/>
      <c r="F3993" s="99"/>
      <c r="G3993" s="99"/>
      <c r="H3993" s="99"/>
      <c r="I3993" s="18"/>
      <c r="J3993" s="18"/>
      <c r="K3993" s="99">
        <f t="shared" si="130"/>
        <v>0</v>
      </c>
      <c r="M3993" s="96">
        <f t="shared" si="131"/>
        <v>1</v>
      </c>
      <c r="N3993" s="273"/>
    </row>
    <row r="3994" spans="2:14" x14ac:dyDescent="0.25">
      <c r="B3994" s="7"/>
      <c r="C3994" s="8"/>
      <c r="D3994" s="129"/>
      <c r="F3994" s="99"/>
      <c r="G3994" s="99"/>
      <c r="H3994" s="99"/>
      <c r="I3994" s="18"/>
      <c r="J3994" s="18"/>
      <c r="K3994" s="99">
        <f t="shared" si="130"/>
        <v>0</v>
      </c>
      <c r="M3994" s="96">
        <f t="shared" si="131"/>
        <v>1</v>
      </c>
      <c r="N3994" s="273"/>
    </row>
    <row r="3995" spans="2:14" x14ac:dyDescent="0.25">
      <c r="B3995" s="7"/>
      <c r="C3995" s="8"/>
      <c r="D3995" s="129"/>
      <c r="F3995" s="99"/>
      <c r="G3995" s="99"/>
      <c r="H3995" s="99"/>
      <c r="I3995" s="18"/>
      <c r="J3995" s="18"/>
      <c r="K3995" s="99">
        <f t="shared" si="130"/>
        <v>0</v>
      </c>
      <c r="M3995" s="96">
        <f t="shared" si="131"/>
        <v>1</v>
      </c>
      <c r="N3995" s="273"/>
    </row>
    <row r="3996" spans="2:14" x14ac:dyDescent="0.25">
      <c r="B3996" s="7"/>
      <c r="C3996" s="8"/>
      <c r="D3996" s="129"/>
      <c r="F3996" s="99"/>
      <c r="G3996" s="99"/>
      <c r="H3996" s="99"/>
      <c r="I3996" s="18"/>
      <c r="J3996" s="18"/>
      <c r="K3996" s="99">
        <f t="shared" si="130"/>
        <v>0</v>
      </c>
      <c r="M3996" s="96">
        <f t="shared" si="131"/>
        <v>1</v>
      </c>
      <c r="N3996" s="273"/>
    </row>
    <row r="3997" spans="2:14" x14ac:dyDescent="0.25">
      <c r="B3997" s="7"/>
      <c r="C3997" s="8"/>
      <c r="D3997" s="129"/>
      <c r="F3997" s="99"/>
      <c r="G3997" s="99"/>
      <c r="H3997" s="99"/>
      <c r="I3997" s="18"/>
      <c r="J3997" s="18"/>
      <c r="K3997" s="99">
        <f t="shared" si="130"/>
        <v>0</v>
      </c>
      <c r="M3997" s="96">
        <f t="shared" si="131"/>
        <v>1</v>
      </c>
      <c r="N3997" s="273"/>
    </row>
    <row r="3998" spans="2:14" x14ac:dyDescent="0.25">
      <c r="B3998" s="7"/>
      <c r="C3998" s="8"/>
      <c r="D3998" s="129"/>
      <c r="F3998" s="99"/>
      <c r="G3998" s="99"/>
      <c r="H3998" s="99"/>
      <c r="I3998" s="18"/>
      <c r="J3998" s="18"/>
      <c r="K3998" s="99">
        <f t="shared" si="130"/>
        <v>0</v>
      </c>
      <c r="M3998" s="96">
        <f t="shared" si="131"/>
        <v>1</v>
      </c>
      <c r="N3998" s="273"/>
    </row>
    <row r="3999" spans="2:14" x14ac:dyDescent="0.25">
      <c r="B3999" s="7"/>
      <c r="C3999" s="8"/>
      <c r="D3999" s="129"/>
      <c r="F3999" s="99"/>
      <c r="G3999" s="99"/>
      <c r="H3999" s="99"/>
      <c r="I3999" s="18"/>
      <c r="J3999" s="18"/>
      <c r="K3999" s="99">
        <f t="shared" si="130"/>
        <v>0</v>
      </c>
      <c r="M3999" s="96">
        <f t="shared" si="131"/>
        <v>1</v>
      </c>
      <c r="N3999" s="273"/>
    </row>
    <row r="4000" spans="2:14" x14ac:dyDescent="0.25">
      <c r="B4000" s="7"/>
      <c r="C4000" s="8"/>
      <c r="D4000" s="129"/>
      <c r="F4000" s="99"/>
      <c r="G4000" s="99"/>
      <c r="H4000" s="99"/>
      <c r="I4000" s="18"/>
      <c r="J4000" s="18"/>
      <c r="K4000" s="99">
        <f t="shared" si="130"/>
        <v>0</v>
      </c>
      <c r="M4000" s="96">
        <f t="shared" si="131"/>
        <v>1</v>
      </c>
      <c r="N4000" s="273"/>
    </row>
    <row r="4001" spans="2:14" x14ac:dyDescent="0.25">
      <c r="B4001" s="7"/>
      <c r="C4001" s="8"/>
      <c r="D4001" s="129"/>
      <c r="F4001" s="99"/>
      <c r="G4001" s="99"/>
      <c r="H4001" s="99"/>
      <c r="I4001" s="18"/>
      <c r="J4001" s="18"/>
      <c r="K4001" s="99">
        <f t="shared" si="130"/>
        <v>0</v>
      </c>
      <c r="M4001" s="96">
        <f t="shared" si="131"/>
        <v>1</v>
      </c>
      <c r="N4001" s="273"/>
    </row>
    <row r="4002" spans="2:14" x14ac:dyDescent="0.25">
      <c r="B4002" s="7"/>
      <c r="C4002" s="8"/>
      <c r="D4002" s="129"/>
      <c r="F4002" s="99"/>
      <c r="G4002" s="99"/>
      <c r="H4002" s="99"/>
      <c r="I4002" s="18"/>
      <c r="J4002" s="18"/>
      <c r="K4002" s="99">
        <f t="shared" si="130"/>
        <v>0</v>
      </c>
      <c r="M4002" s="96">
        <f t="shared" si="131"/>
        <v>1</v>
      </c>
      <c r="N4002" s="273"/>
    </row>
    <row r="4003" spans="2:14" x14ac:dyDescent="0.25">
      <c r="B4003" s="7"/>
      <c r="C4003" s="8"/>
      <c r="D4003" s="129"/>
      <c r="F4003" s="99"/>
      <c r="G4003" s="99"/>
      <c r="H4003" s="99"/>
      <c r="I4003" s="18"/>
      <c r="J4003" s="18"/>
      <c r="K4003" s="99">
        <f t="shared" si="130"/>
        <v>0</v>
      </c>
      <c r="M4003" s="96">
        <f t="shared" si="131"/>
        <v>1</v>
      </c>
      <c r="N4003" s="273"/>
    </row>
    <row r="4004" spans="2:14" x14ac:dyDescent="0.25">
      <c r="B4004" s="7"/>
      <c r="C4004" s="8"/>
      <c r="D4004" s="129"/>
      <c r="F4004" s="99"/>
      <c r="G4004" s="99"/>
      <c r="H4004" s="99"/>
      <c r="I4004" s="18"/>
      <c r="J4004" s="18"/>
      <c r="K4004" s="99">
        <f t="shared" si="130"/>
        <v>0</v>
      </c>
      <c r="M4004" s="96">
        <f t="shared" si="131"/>
        <v>1</v>
      </c>
      <c r="N4004" s="273"/>
    </row>
    <row r="4005" spans="2:14" x14ac:dyDescent="0.25">
      <c r="B4005" s="7"/>
      <c r="C4005" s="8"/>
      <c r="D4005" s="129"/>
      <c r="F4005" s="99"/>
      <c r="G4005" s="99"/>
      <c r="H4005" s="99"/>
      <c r="I4005" s="18"/>
      <c r="J4005" s="18"/>
      <c r="K4005" s="99">
        <f t="shared" si="130"/>
        <v>0</v>
      </c>
      <c r="M4005" s="96">
        <f t="shared" si="131"/>
        <v>1</v>
      </c>
      <c r="N4005" s="273"/>
    </row>
    <row r="4006" spans="2:14" x14ac:dyDescent="0.25">
      <c r="B4006" s="7"/>
      <c r="C4006" s="8"/>
      <c r="D4006" s="129"/>
      <c r="F4006" s="99"/>
      <c r="G4006" s="99"/>
      <c r="H4006" s="99"/>
      <c r="I4006" s="18"/>
      <c r="J4006" s="18"/>
      <c r="K4006" s="99">
        <f t="shared" si="130"/>
        <v>0</v>
      </c>
      <c r="M4006" s="96">
        <f t="shared" si="131"/>
        <v>1</v>
      </c>
      <c r="N4006" s="273"/>
    </row>
    <row r="4007" spans="2:14" x14ac:dyDescent="0.25">
      <c r="B4007" s="7"/>
      <c r="C4007" s="8"/>
      <c r="D4007" s="129"/>
      <c r="F4007" s="99"/>
      <c r="G4007" s="99"/>
      <c r="H4007" s="99"/>
      <c r="I4007" s="18"/>
      <c r="J4007" s="18"/>
      <c r="K4007" s="99">
        <f t="shared" si="130"/>
        <v>0</v>
      </c>
      <c r="M4007" s="96">
        <f t="shared" si="131"/>
        <v>1</v>
      </c>
      <c r="N4007" s="273"/>
    </row>
    <row r="4008" spans="2:14" x14ac:dyDescent="0.25">
      <c r="B4008" s="7"/>
      <c r="C4008" s="8"/>
      <c r="D4008" s="129"/>
      <c r="F4008" s="99"/>
      <c r="G4008" s="99"/>
      <c r="H4008" s="99"/>
      <c r="I4008" s="18"/>
      <c r="J4008" s="18"/>
      <c r="K4008" s="99">
        <f t="shared" si="130"/>
        <v>0</v>
      </c>
      <c r="M4008" s="96">
        <f t="shared" si="131"/>
        <v>1</v>
      </c>
      <c r="N4008" s="273"/>
    </row>
    <row r="4009" spans="2:14" x14ac:dyDescent="0.25">
      <c r="B4009" s="7"/>
      <c r="C4009" s="8"/>
      <c r="D4009" s="129"/>
      <c r="F4009" s="99"/>
      <c r="G4009" s="99"/>
      <c r="H4009" s="99"/>
      <c r="I4009" s="18"/>
      <c r="J4009" s="18"/>
      <c r="K4009" s="99">
        <f t="shared" si="130"/>
        <v>0</v>
      </c>
      <c r="M4009" s="96">
        <f t="shared" si="131"/>
        <v>1</v>
      </c>
      <c r="N4009" s="273"/>
    </row>
    <row r="4010" spans="2:14" x14ac:dyDescent="0.25">
      <c r="B4010" s="7"/>
      <c r="C4010" s="8"/>
      <c r="D4010" s="129"/>
      <c r="F4010" s="99"/>
      <c r="G4010" s="99"/>
      <c r="H4010" s="99"/>
      <c r="I4010" s="18"/>
      <c r="J4010" s="18"/>
      <c r="K4010" s="99">
        <f t="shared" ref="K4010:K4073" si="132">IF(ctConta="",K4009+F4010,IF(I4010=ctConta,K4009+F4010,K4009))</f>
        <v>0</v>
      </c>
      <c r="M4010" s="96">
        <f t="shared" si="131"/>
        <v>1</v>
      </c>
      <c r="N4010" s="273"/>
    </row>
    <row r="4011" spans="2:14" x14ac:dyDescent="0.25">
      <c r="B4011" s="7"/>
      <c r="C4011" s="8"/>
      <c r="D4011" s="129"/>
      <c r="F4011" s="99"/>
      <c r="G4011" s="99"/>
      <c r="H4011" s="99"/>
      <c r="I4011" s="18"/>
      <c r="J4011" s="18"/>
      <c r="K4011" s="99">
        <f t="shared" si="132"/>
        <v>0</v>
      </c>
      <c r="M4011" s="96">
        <f t="shared" si="131"/>
        <v>1</v>
      </c>
      <c r="N4011" s="273"/>
    </row>
    <row r="4012" spans="2:14" x14ac:dyDescent="0.25">
      <c r="B4012" s="7"/>
      <c r="C4012" s="8"/>
      <c r="D4012" s="129"/>
      <c r="F4012" s="99"/>
      <c r="G4012" s="99"/>
      <c r="H4012" s="99"/>
      <c r="I4012" s="18"/>
      <c r="J4012" s="18"/>
      <c r="K4012" s="99">
        <f t="shared" si="132"/>
        <v>0</v>
      </c>
      <c r="M4012" s="96">
        <f t="shared" si="131"/>
        <v>1</v>
      </c>
      <c r="N4012" s="273"/>
    </row>
    <row r="4013" spans="2:14" x14ac:dyDescent="0.25">
      <c r="B4013" s="7"/>
      <c r="C4013" s="8"/>
      <c r="D4013" s="129"/>
      <c r="F4013" s="99"/>
      <c r="G4013" s="99"/>
      <c r="H4013" s="99"/>
      <c r="I4013" s="18"/>
      <c r="J4013" s="18"/>
      <c r="K4013" s="99">
        <f t="shared" si="132"/>
        <v>0</v>
      </c>
      <c r="M4013" s="96">
        <f t="shared" si="131"/>
        <v>1</v>
      </c>
      <c r="N4013" s="273"/>
    </row>
    <row r="4014" spans="2:14" x14ac:dyDescent="0.25">
      <c r="B4014" s="7"/>
      <c r="C4014" s="8"/>
      <c r="D4014" s="129"/>
      <c r="F4014" s="99"/>
      <c r="G4014" s="99"/>
      <c r="H4014" s="99"/>
      <c r="I4014" s="18"/>
      <c r="J4014" s="18"/>
      <c r="K4014" s="99">
        <f t="shared" si="132"/>
        <v>0</v>
      </c>
      <c r="M4014" s="96">
        <f t="shared" si="131"/>
        <v>1</v>
      </c>
      <c r="N4014" s="273"/>
    </row>
    <row r="4015" spans="2:14" x14ac:dyDescent="0.25">
      <c r="B4015" s="7"/>
      <c r="C4015" s="8"/>
      <c r="D4015" s="129"/>
      <c r="F4015" s="99"/>
      <c r="G4015" s="99"/>
      <c r="H4015" s="99"/>
      <c r="I4015" s="18"/>
      <c r="J4015" s="18"/>
      <c r="K4015" s="99">
        <f t="shared" si="132"/>
        <v>0</v>
      </c>
      <c r="M4015" s="96">
        <f t="shared" si="131"/>
        <v>1</v>
      </c>
      <c r="N4015" s="273"/>
    </row>
    <row r="4016" spans="2:14" x14ac:dyDescent="0.25">
      <c r="B4016" s="7"/>
      <c r="C4016" s="8"/>
      <c r="D4016" s="129"/>
      <c r="F4016" s="99"/>
      <c r="G4016" s="99"/>
      <c r="H4016" s="99"/>
      <c r="I4016" s="18"/>
      <c r="J4016" s="18"/>
      <c r="K4016" s="99">
        <f t="shared" si="132"/>
        <v>0</v>
      </c>
      <c r="M4016" s="96">
        <f t="shared" si="131"/>
        <v>1</v>
      </c>
      <c r="N4016" s="273"/>
    </row>
    <row r="4017" spans="2:14" x14ac:dyDescent="0.25">
      <c r="B4017" s="7"/>
      <c r="C4017" s="8"/>
      <c r="D4017" s="129"/>
      <c r="F4017" s="99"/>
      <c r="G4017" s="99"/>
      <c r="H4017" s="99"/>
      <c r="I4017" s="18"/>
      <c r="J4017" s="18"/>
      <c r="K4017" s="99">
        <f t="shared" si="132"/>
        <v>0</v>
      </c>
      <c r="M4017" s="96">
        <f t="shared" si="131"/>
        <v>1</v>
      </c>
      <c r="N4017" s="273"/>
    </row>
    <row r="4018" spans="2:14" x14ac:dyDescent="0.25">
      <c r="B4018" s="7"/>
      <c r="C4018" s="8"/>
      <c r="D4018" s="129"/>
      <c r="F4018" s="99"/>
      <c r="G4018" s="99"/>
      <c r="H4018" s="99"/>
      <c r="I4018" s="18"/>
      <c r="J4018" s="18"/>
      <c r="K4018" s="99">
        <f t="shared" si="132"/>
        <v>0</v>
      </c>
      <c r="M4018" s="96">
        <f t="shared" si="131"/>
        <v>1</v>
      </c>
      <c r="N4018" s="273"/>
    </row>
    <row r="4019" spans="2:14" x14ac:dyDescent="0.25">
      <c r="B4019" s="7"/>
      <c r="C4019" s="8"/>
      <c r="D4019" s="129"/>
      <c r="F4019" s="99"/>
      <c r="G4019" s="99"/>
      <c r="H4019" s="99"/>
      <c r="I4019" s="18"/>
      <c r="J4019" s="18"/>
      <c r="K4019" s="99">
        <f t="shared" si="132"/>
        <v>0</v>
      </c>
      <c r="M4019" s="96">
        <f t="shared" si="131"/>
        <v>1</v>
      </c>
      <c r="N4019" s="273"/>
    </row>
    <row r="4020" spans="2:14" x14ac:dyDescent="0.25">
      <c r="B4020" s="7"/>
      <c r="C4020" s="8"/>
      <c r="D4020" s="129"/>
      <c r="F4020" s="99"/>
      <c r="G4020" s="99"/>
      <c r="H4020" s="99"/>
      <c r="I4020" s="18"/>
      <c r="J4020" s="18"/>
      <c r="K4020" s="99">
        <f t="shared" si="132"/>
        <v>0</v>
      </c>
      <c r="M4020" s="96">
        <f t="shared" si="131"/>
        <v>1</v>
      </c>
      <c r="N4020" s="273"/>
    </row>
    <row r="4021" spans="2:14" x14ac:dyDescent="0.25">
      <c r="B4021" s="7"/>
      <c r="C4021" s="8"/>
      <c r="D4021" s="129"/>
      <c r="F4021" s="99"/>
      <c r="G4021" s="99"/>
      <c r="H4021" s="99"/>
      <c r="I4021" s="18"/>
      <c r="J4021" s="18"/>
      <c r="K4021" s="99">
        <f t="shared" si="132"/>
        <v>0</v>
      </c>
      <c r="M4021" s="96">
        <f t="shared" si="131"/>
        <v>1</v>
      </c>
      <c r="N4021" s="273"/>
    </row>
    <row r="4022" spans="2:14" x14ac:dyDescent="0.25">
      <c r="B4022" s="7"/>
      <c r="C4022" s="8"/>
      <c r="D4022" s="129"/>
      <c r="F4022" s="99"/>
      <c r="G4022" s="99"/>
      <c r="H4022" s="99"/>
      <c r="I4022" s="18"/>
      <c r="J4022" s="18"/>
      <c r="K4022" s="99">
        <f t="shared" si="132"/>
        <v>0</v>
      </c>
      <c r="M4022" s="96">
        <f t="shared" si="131"/>
        <v>1</v>
      </c>
      <c r="N4022" s="273"/>
    </row>
    <row r="4023" spans="2:14" x14ac:dyDescent="0.25">
      <c r="B4023" s="7"/>
      <c r="C4023" s="8"/>
      <c r="D4023" s="129"/>
      <c r="F4023" s="99"/>
      <c r="G4023" s="99"/>
      <c r="H4023" s="99"/>
      <c r="I4023" s="18"/>
      <c r="J4023" s="18"/>
      <c r="K4023" s="99">
        <f t="shared" si="132"/>
        <v>0</v>
      </c>
      <c r="M4023" s="96">
        <f t="shared" si="131"/>
        <v>1</v>
      </c>
      <c r="N4023" s="273"/>
    </row>
    <row r="4024" spans="2:14" x14ac:dyDescent="0.25">
      <c r="B4024" s="7"/>
      <c r="C4024" s="8"/>
      <c r="D4024" s="129"/>
      <c r="F4024" s="99"/>
      <c r="G4024" s="99"/>
      <c r="H4024" s="99"/>
      <c r="I4024" s="18"/>
      <c r="J4024" s="18"/>
      <c r="K4024" s="99">
        <f t="shared" si="132"/>
        <v>0</v>
      </c>
      <c r="M4024" s="96">
        <f t="shared" si="131"/>
        <v>1</v>
      </c>
      <c r="N4024" s="273"/>
    </row>
    <row r="4025" spans="2:14" x14ac:dyDescent="0.25">
      <c r="B4025" s="7"/>
      <c r="C4025" s="8"/>
      <c r="D4025" s="129"/>
      <c r="F4025" s="99"/>
      <c r="G4025" s="99"/>
      <c r="H4025" s="99"/>
      <c r="I4025" s="18"/>
      <c r="J4025" s="18"/>
      <c r="K4025" s="99">
        <f t="shared" si="132"/>
        <v>0</v>
      </c>
      <c r="M4025" s="96">
        <f t="shared" si="131"/>
        <v>1</v>
      </c>
      <c r="N4025" s="273"/>
    </row>
    <row r="4026" spans="2:14" x14ac:dyDescent="0.25">
      <c r="B4026" s="7"/>
      <c r="C4026" s="8"/>
      <c r="D4026" s="129"/>
      <c r="F4026" s="99"/>
      <c r="G4026" s="99"/>
      <c r="H4026" s="99"/>
      <c r="I4026" s="18"/>
      <c r="J4026" s="18"/>
      <c r="K4026" s="99">
        <f t="shared" si="132"/>
        <v>0</v>
      </c>
      <c r="M4026" s="96">
        <f t="shared" si="131"/>
        <v>1</v>
      </c>
      <c r="N4026" s="273"/>
    </row>
    <row r="4027" spans="2:14" x14ac:dyDescent="0.25">
      <c r="B4027" s="7"/>
      <c r="C4027" s="8"/>
      <c r="D4027" s="129"/>
      <c r="F4027" s="99"/>
      <c r="G4027" s="99"/>
      <c r="H4027" s="99"/>
      <c r="I4027" s="18"/>
      <c r="J4027" s="18"/>
      <c r="K4027" s="99">
        <f t="shared" si="132"/>
        <v>0</v>
      </c>
      <c r="M4027" s="96">
        <f t="shared" si="131"/>
        <v>1</v>
      </c>
      <c r="N4027" s="273"/>
    </row>
    <row r="4028" spans="2:14" x14ac:dyDescent="0.25">
      <c r="B4028" s="7"/>
      <c r="C4028" s="8"/>
      <c r="D4028" s="129"/>
      <c r="F4028" s="99"/>
      <c r="G4028" s="99"/>
      <c r="H4028" s="99"/>
      <c r="I4028" s="18"/>
      <c r="J4028" s="18"/>
      <c r="K4028" s="99">
        <f t="shared" si="132"/>
        <v>0</v>
      </c>
      <c r="M4028" s="96">
        <f t="shared" si="131"/>
        <v>1</v>
      </c>
      <c r="N4028" s="273"/>
    </row>
    <row r="4029" spans="2:14" x14ac:dyDescent="0.25">
      <c r="B4029" s="7"/>
      <c r="C4029" s="8"/>
      <c r="D4029" s="129"/>
      <c r="F4029" s="99"/>
      <c r="G4029" s="99"/>
      <c r="H4029" s="99"/>
      <c r="I4029" s="18"/>
      <c r="J4029" s="18"/>
      <c r="K4029" s="99">
        <f t="shared" si="132"/>
        <v>0</v>
      </c>
      <c r="M4029" s="96">
        <f t="shared" si="131"/>
        <v>1</v>
      </c>
      <c r="N4029" s="273"/>
    </row>
    <row r="4030" spans="2:14" x14ac:dyDescent="0.25">
      <c r="B4030" s="7"/>
      <c r="C4030" s="8"/>
      <c r="D4030" s="129"/>
      <c r="F4030" s="99"/>
      <c r="G4030" s="99"/>
      <c r="H4030" s="99"/>
      <c r="I4030" s="18"/>
      <c r="J4030" s="18"/>
      <c r="K4030" s="99">
        <f t="shared" si="132"/>
        <v>0</v>
      </c>
      <c r="M4030" s="96">
        <f t="shared" si="131"/>
        <v>1</v>
      </c>
      <c r="N4030" s="273"/>
    </row>
    <row r="4031" spans="2:14" x14ac:dyDescent="0.25">
      <c r="B4031" s="7"/>
      <c r="C4031" s="8"/>
      <c r="D4031" s="129"/>
      <c r="F4031" s="99"/>
      <c r="G4031" s="99"/>
      <c r="H4031" s="99"/>
      <c r="I4031" s="18"/>
      <c r="J4031" s="18"/>
      <c r="K4031" s="99">
        <f t="shared" si="132"/>
        <v>0</v>
      </c>
      <c r="M4031" s="96">
        <f t="shared" si="131"/>
        <v>1</v>
      </c>
      <c r="N4031" s="273"/>
    </row>
    <row r="4032" spans="2:14" x14ac:dyDescent="0.25">
      <c r="B4032" s="7"/>
      <c r="C4032" s="8"/>
      <c r="D4032" s="129"/>
      <c r="F4032" s="99"/>
      <c r="G4032" s="99"/>
      <c r="H4032" s="99"/>
      <c r="I4032" s="18"/>
      <c r="J4032" s="18"/>
      <c r="K4032" s="99">
        <f t="shared" si="132"/>
        <v>0</v>
      </c>
      <c r="M4032" s="96">
        <f t="shared" si="131"/>
        <v>1</v>
      </c>
      <c r="N4032" s="273"/>
    </row>
    <row r="4033" spans="2:14" x14ac:dyDescent="0.25">
      <c r="B4033" s="7"/>
      <c r="C4033" s="8"/>
      <c r="D4033" s="129"/>
      <c r="F4033" s="99"/>
      <c r="G4033" s="99"/>
      <c r="H4033" s="99"/>
      <c r="I4033" s="18"/>
      <c r="J4033" s="18"/>
      <c r="K4033" s="99">
        <f t="shared" si="132"/>
        <v>0</v>
      </c>
      <c r="M4033" s="96">
        <f t="shared" si="131"/>
        <v>1</v>
      </c>
      <c r="N4033" s="273"/>
    </row>
    <row r="4034" spans="2:14" x14ac:dyDescent="0.25">
      <c r="B4034" s="7"/>
      <c r="C4034" s="8"/>
      <c r="D4034" s="129"/>
      <c r="F4034" s="99"/>
      <c r="G4034" s="99"/>
      <c r="H4034" s="99"/>
      <c r="I4034" s="18"/>
      <c r="J4034" s="18"/>
      <c r="K4034" s="99">
        <f t="shared" si="132"/>
        <v>0</v>
      </c>
      <c r="M4034" s="96">
        <f t="shared" si="131"/>
        <v>1</v>
      </c>
      <c r="N4034" s="273"/>
    </row>
    <row r="4035" spans="2:14" x14ac:dyDescent="0.25">
      <c r="B4035" s="7"/>
      <c r="C4035" s="8"/>
      <c r="D4035" s="129"/>
      <c r="F4035" s="99"/>
      <c r="G4035" s="99"/>
      <c r="H4035" s="99"/>
      <c r="I4035" s="18"/>
      <c r="J4035" s="18"/>
      <c r="K4035" s="99">
        <f t="shared" si="132"/>
        <v>0</v>
      </c>
      <c r="M4035" s="96">
        <f t="shared" si="131"/>
        <v>1</v>
      </c>
      <c r="N4035" s="273"/>
    </row>
    <row r="4036" spans="2:14" x14ac:dyDescent="0.25">
      <c r="B4036" s="7"/>
      <c r="C4036" s="8"/>
      <c r="D4036" s="129"/>
      <c r="F4036" s="99"/>
      <c r="G4036" s="99"/>
      <c r="H4036" s="99"/>
      <c r="I4036" s="18"/>
      <c r="J4036" s="18"/>
      <c r="K4036" s="99">
        <f t="shared" si="132"/>
        <v>0</v>
      </c>
      <c r="M4036" s="96">
        <f t="shared" si="131"/>
        <v>1</v>
      </c>
      <c r="N4036" s="273"/>
    </row>
    <row r="4037" spans="2:14" x14ac:dyDescent="0.25">
      <c r="B4037" s="7"/>
      <c r="C4037" s="8"/>
      <c r="D4037" s="129"/>
      <c r="F4037" s="99"/>
      <c r="G4037" s="99"/>
      <c r="H4037" s="99"/>
      <c r="I4037" s="18"/>
      <c r="J4037" s="18"/>
      <c r="K4037" s="99">
        <f t="shared" si="132"/>
        <v>0</v>
      </c>
      <c r="M4037" s="96">
        <f t="shared" si="131"/>
        <v>1</v>
      </c>
      <c r="N4037" s="273"/>
    </row>
    <row r="4038" spans="2:14" x14ac:dyDescent="0.25">
      <c r="B4038" s="7"/>
      <c r="C4038" s="8"/>
      <c r="D4038" s="129"/>
      <c r="F4038" s="99"/>
      <c r="G4038" s="99"/>
      <c r="H4038" s="99"/>
      <c r="I4038" s="18"/>
      <c r="J4038" s="18"/>
      <c r="K4038" s="99">
        <f t="shared" si="132"/>
        <v>0</v>
      </c>
      <c r="M4038" s="96">
        <f t="shared" si="131"/>
        <v>1</v>
      </c>
      <c r="N4038" s="273"/>
    </row>
    <row r="4039" spans="2:14" x14ac:dyDescent="0.25">
      <c r="B4039" s="7"/>
      <c r="C4039" s="8"/>
      <c r="D4039" s="129"/>
      <c r="F4039" s="99"/>
      <c r="G4039" s="99"/>
      <c r="H4039" s="99"/>
      <c r="I4039" s="18"/>
      <c r="J4039" s="18"/>
      <c r="K4039" s="99">
        <f t="shared" si="132"/>
        <v>0</v>
      </c>
      <c r="M4039" s="96">
        <f t="shared" si="131"/>
        <v>1</v>
      </c>
      <c r="N4039" s="273"/>
    </row>
    <row r="4040" spans="2:14" x14ac:dyDescent="0.25">
      <c r="B4040" s="7"/>
      <c r="C4040" s="8"/>
      <c r="D4040" s="129"/>
      <c r="F4040" s="99"/>
      <c r="G4040" s="99"/>
      <c r="H4040" s="99"/>
      <c r="I4040" s="18"/>
      <c r="J4040" s="18"/>
      <c r="K4040" s="99">
        <f t="shared" si="132"/>
        <v>0</v>
      </c>
      <c r="M4040" s="96">
        <f t="shared" si="131"/>
        <v>1</v>
      </c>
      <c r="N4040" s="273"/>
    </row>
    <row r="4041" spans="2:14" x14ac:dyDescent="0.25">
      <c r="B4041" s="7"/>
      <c r="C4041" s="8"/>
      <c r="D4041" s="129"/>
      <c r="F4041" s="99"/>
      <c r="G4041" s="99"/>
      <c r="H4041" s="99"/>
      <c r="I4041" s="18"/>
      <c r="J4041" s="18"/>
      <c r="K4041" s="99">
        <f t="shared" si="132"/>
        <v>0</v>
      </c>
      <c r="M4041" s="96">
        <f t="shared" si="131"/>
        <v>1</v>
      </c>
      <c r="N4041" s="273"/>
    </row>
    <row r="4042" spans="2:14" x14ac:dyDescent="0.25">
      <c r="B4042" s="7"/>
      <c r="C4042" s="8"/>
      <c r="D4042" s="129"/>
      <c r="F4042" s="99"/>
      <c r="G4042" s="99"/>
      <c r="H4042" s="99"/>
      <c r="I4042" s="18"/>
      <c r="J4042" s="18"/>
      <c r="K4042" s="99">
        <f t="shared" si="132"/>
        <v>0</v>
      </c>
      <c r="M4042" s="96">
        <f t="shared" si="131"/>
        <v>1</v>
      </c>
      <c r="N4042" s="273"/>
    </row>
    <row r="4043" spans="2:14" x14ac:dyDescent="0.25">
      <c r="B4043" s="7"/>
      <c r="C4043" s="8"/>
      <c r="D4043" s="129"/>
      <c r="F4043" s="99"/>
      <c r="G4043" s="99"/>
      <c r="H4043" s="99"/>
      <c r="I4043" s="18"/>
      <c r="J4043" s="18"/>
      <c r="K4043" s="99">
        <f t="shared" si="132"/>
        <v>0</v>
      </c>
      <c r="M4043" s="96">
        <f t="shared" si="131"/>
        <v>1</v>
      </c>
      <c r="N4043" s="273"/>
    </row>
    <row r="4044" spans="2:14" x14ac:dyDescent="0.25">
      <c r="B4044" s="7"/>
      <c r="C4044" s="8"/>
      <c r="D4044" s="129"/>
      <c r="F4044" s="99"/>
      <c r="G4044" s="99"/>
      <c r="H4044" s="99"/>
      <c r="I4044" s="18"/>
      <c r="J4044" s="18"/>
      <c r="K4044" s="99">
        <f t="shared" si="132"/>
        <v>0</v>
      </c>
      <c r="M4044" s="96">
        <f t="shared" si="131"/>
        <v>1</v>
      </c>
      <c r="N4044" s="273"/>
    </row>
    <row r="4045" spans="2:14" x14ac:dyDescent="0.25">
      <c r="B4045" s="7"/>
      <c r="C4045" s="8"/>
      <c r="D4045" s="129"/>
      <c r="F4045" s="99"/>
      <c r="G4045" s="99"/>
      <c r="H4045" s="99"/>
      <c r="I4045" s="18"/>
      <c r="J4045" s="18"/>
      <c r="K4045" s="99">
        <f t="shared" si="132"/>
        <v>0</v>
      </c>
      <c r="M4045" s="96">
        <f t="shared" si="131"/>
        <v>1</v>
      </c>
      <c r="N4045" s="273"/>
    </row>
    <row r="4046" spans="2:14" x14ac:dyDescent="0.25">
      <c r="B4046" s="7"/>
      <c r="C4046" s="8"/>
      <c r="D4046" s="129"/>
      <c r="F4046" s="99"/>
      <c r="G4046" s="99"/>
      <c r="H4046" s="99"/>
      <c r="I4046" s="18"/>
      <c r="J4046" s="18"/>
      <c r="K4046" s="99">
        <f t="shared" si="132"/>
        <v>0</v>
      </c>
      <c r="M4046" s="96">
        <f t="shared" si="131"/>
        <v>1</v>
      </c>
      <c r="N4046" s="273"/>
    </row>
    <row r="4047" spans="2:14" x14ac:dyDescent="0.25">
      <c r="B4047" s="7"/>
      <c r="C4047" s="8"/>
      <c r="D4047" s="129"/>
      <c r="F4047" s="99"/>
      <c r="G4047" s="99"/>
      <c r="H4047" s="99"/>
      <c r="I4047" s="18"/>
      <c r="J4047" s="18"/>
      <c r="K4047" s="99">
        <f t="shared" si="132"/>
        <v>0</v>
      </c>
      <c r="M4047" s="96">
        <f t="shared" si="131"/>
        <v>1</v>
      </c>
      <c r="N4047" s="273"/>
    </row>
    <row r="4048" spans="2:14" x14ac:dyDescent="0.25">
      <c r="B4048" s="7"/>
      <c r="C4048" s="8"/>
      <c r="D4048" s="129"/>
      <c r="F4048" s="99"/>
      <c r="G4048" s="99"/>
      <c r="H4048" s="99"/>
      <c r="I4048" s="18"/>
      <c r="J4048" s="18"/>
      <c r="K4048" s="99">
        <f t="shared" si="132"/>
        <v>0</v>
      </c>
      <c r="M4048" s="96">
        <f t="shared" si="131"/>
        <v>1</v>
      </c>
      <c r="N4048" s="273"/>
    </row>
    <row r="4049" spans="2:14" x14ac:dyDescent="0.25">
      <c r="B4049" s="7"/>
      <c r="C4049" s="8"/>
      <c r="D4049" s="129"/>
      <c r="F4049" s="99"/>
      <c r="G4049" s="99"/>
      <c r="H4049" s="99"/>
      <c r="I4049" s="18"/>
      <c r="J4049" s="18"/>
      <c r="K4049" s="99">
        <f t="shared" si="132"/>
        <v>0</v>
      </c>
      <c r="M4049" s="96">
        <f t="shared" ref="M4049:M4112" si="133">UltimoDia(D4049)</f>
        <v>1</v>
      </c>
      <c r="N4049" s="273"/>
    </row>
    <row r="4050" spans="2:14" x14ac:dyDescent="0.25">
      <c r="B4050" s="7"/>
      <c r="C4050" s="8"/>
      <c r="D4050" s="129"/>
      <c r="F4050" s="99"/>
      <c r="G4050" s="99"/>
      <c r="H4050" s="99"/>
      <c r="I4050" s="18"/>
      <c r="J4050" s="18"/>
      <c r="K4050" s="99">
        <f t="shared" si="132"/>
        <v>0</v>
      </c>
      <c r="M4050" s="96">
        <f t="shared" si="133"/>
        <v>1</v>
      </c>
      <c r="N4050" s="273"/>
    </row>
    <row r="4051" spans="2:14" x14ac:dyDescent="0.25">
      <c r="B4051" s="7"/>
      <c r="C4051" s="8"/>
      <c r="D4051" s="129"/>
      <c r="F4051" s="99"/>
      <c r="G4051" s="99"/>
      <c r="H4051" s="99"/>
      <c r="I4051" s="18"/>
      <c r="J4051" s="18"/>
      <c r="K4051" s="99">
        <f t="shared" si="132"/>
        <v>0</v>
      </c>
      <c r="M4051" s="96">
        <f t="shared" si="133"/>
        <v>1</v>
      </c>
      <c r="N4051" s="273"/>
    </row>
    <row r="4052" spans="2:14" x14ac:dyDescent="0.25">
      <c r="B4052" s="7"/>
      <c r="C4052" s="8"/>
      <c r="D4052" s="129"/>
      <c r="F4052" s="99"/>
      <c r="G4052" s="99"/>
      <c r="H4052" s="99"/>
      <c r="I4052" s="18"/>
      <c r="J4052" s="18"/>
      <c r="K4052" s="99">
        <f t="shared" si="132"/>
        <v>0</v>
      </c>
      <c r="M4052" s="96">
        <f t="shared" si="133"/>
        <v>1</v>
      </c>
      <c r="N4052" s="273"/>
    </row>
    <row r="4053" spans="2:14" x14ac:dyDescent="0.25">
      <c r="B4053" s="7"/>
      <c r="C4053" s="8"/>
      <c r="D4053" s="129"/>
      <c r="F4053" s="99"/>
      <c r="G4053" s="99"/>
      <c r="H4053" s="99"/>
      <c r="I4053" s="18"/>
      <c r="J4053" s="18"/>
      <c r="K4053" s="99">
        <f t="shared" si="132"/>
        <v>0</v>
      </c>
      <c r="M4053" s="96">
        <f t="shared" si="133"/>
        <v>1</v>
      </c>
      <c r="N4053" s="273"/>
    </row>
    <row r="4054" spans="2:14" x14ac:dyDescent="0.25">
      <c r="B4054" s="7"/>
      <c r="C4054" s="8"/>
      <c r="D4054" s="129"/>
      <c r="F4054" s="99"/>
      <c r="G4054" s="99"/>
      <c r="H4054" s="99"/>
      <c r="I4054" s="18"/>
      <c r="J4054" s="18"/>
      <c r="K4054" s="99">
        <f t="shared" si="132"/>
        <v>0</v>
      </c>
      <c r="M4054" s="96">
        <f t="shared" si="133"/>
        <v>1</v>
      </c>
      <c r="N4054" s="273"/>
    </row>
    <row r="4055" spans="2:14" x14ac:dyDescent="0.25">
      <c r="B4055" s="7"/>
      <c r="C4055" s="8"/>
      <c r="D4055" s="129"/>
      <c r="F4055" s="99"/>
      <c r="G4055" s="99"/>
      <c r="H4055" s="99"/>
      <c r="I4055" s="18"/>
      <c r="J4055" s="18"/>
      <c r="K4055" s="99">
        <f t="shared" si="132"/>
        <v>0</v>
      </c>
      <c r="M4055" s="96">
        <f t="shared" si="133"/>
        <v>1</v>
      </c>
      <c r="N4055" s="273"/>
    </row>
    <row r="4056" spans="2:14" x14ac:dyDescent="0.25">
      <c r="B4056" s="7"/>
      <c r="C4056" s="8"/>
      <c r="D4056" s="129"/>
      <c r="F4056" s="99"/>
      <c r="G4056" s="99"/>
      <c r="H4056" s="99"/>
      <c r="I4056" s="18"/>
      <c r="J4056" s="18"/>
      <c r="K4056" s="99">
        <f t="shared" si="132"/>
        <v>0</v>
      </c>
      <c r="M4056" s="96">
        <f t="shared" si="133"/>
        <v>1</v>
      </c>
      <c r="N4056" s="273"/>
    </row>
    <row r="4057" spans="2:14" x14ac:dyDescent="0.25">
      <c r="B4057" s="7"/>
      <c r="C4057" s="8"/>
      <c r="D4057" s="129"/>
      <c r="F4057" s="99"/>
      <c r="G4057" s="99"/>
      <c r="H4057" s="99"/>
      <c r="I4057" s="18"/>
      <c r="J4057" s="18"/>
      <c r="K4057" s="99">
        <f t="shared" si="132"/>
        <v>0</v>
      </c>
      <c r="M4057" s="96">
        <f t="shared" si="133"/>
        <v>1</v>
      </c>
      <c r="N4057" s="273"/>
    </row>
    <row r="4058" spans="2:14" x14ac:dyDescent="0.25">
      <c r="B4058" s="7"/>
      <c r="C4058" s="8"/>
      <c r="D4058" s="129"/>
      <c r="F4058" s="99"/>
      <c r="G4058" s="99"/>
      <c r="H4058" s="99"/>
      <c r="I4058" s="18"/>
      <c r="J4058" s="18"/>
      <c r="K4058" s="99">
        <f t="shared" si="132"/>
        <v>0</v>
      </c>
      <c r="M4058" s="96">
        <f t="shared" si="133"/>
        <v>1</v>
      </c>
      <c r="N4058" s="273"/>
    </row>
    <row r="4059" spans="2:14" x14ac:dyDescent="0.25">
      <c r="B4059" s="7"/>
      <c r="C4059" s="8"/>
      <c r="D4059" s="129"/>
      <c r="F4059" s="99"/>
      <c r="G4059" s="99"/>
      <c r="H4059" s="99"/>
      <c r="I4059" s="18"/>
      <c r="J4059" s="18"/>
      <c r="K4059" s="99">
        <f t="shared" si="132"/>
        <v>0</v>
      </c>
      <c r="M4059" s="96">
        <f t="shared" si="133"/>
        <v>1</v>
      </c>
      <c r="N4059" s="273"/>
    </row>
    <row r="4060" spans="2:14" x14ac:dyDescent="0.25">
      <c r="B4060" s="7"/>
      <c r="C4060" s="8"/>
      <c r="D4060" s="129"/>
      <c r="F4060" s="99"/>
      <c r="G4060" s="99"/>
      <c r="H4060" s="99"/>
      <c r="I4060" s="18"/>
      <c r="J4060" s="18"/>
      <c r="K4060" s="99">
        <f t="shared" si="132"/>
        <v>0</v>
      </c>
      <c r="M4060" s="96">
        <f t="shared" si="133"/>
        <v>1</v>
      </c>
      <c r="N4060" s="273"/>
    </row>
    <row r="4061" spans="2:14" x14ac:dyDescent="0.25">
      <c r="B4061" s="7"/>
      <c r="C4061" s="8"/>
      <c r="D4061" s="129"/>
      <c r="F4061" s="99"/>
      <c r="G4061" s="99"/>
      <c r="H4061" s="99"/>
      <c r="I4061" s="18"/>
      <c r="J4061" s="18"/>
      <c r="K4061" s="99">
        <f t="shared" si="132"/>
        <v>0</v>
      </c>
      <c r="M4061" s="96">
        <f t="shared" si="133"/>
        <v>1</v>
      </c>
      <c r="N4061" s="273"/>
    </row>
    <row r="4062" spans="2:14" x14ac:dyDescent="0.25">
      <c r="B4062" s="7"/>
      <c r="C4062" s="8"/>
      <c r="D4062" s="129"/>
      <c r="F4062" s="99"/>
      <c r="G4062" s="99"/>
      <c r="H4062" s="99"/>
      <c r="I4062" s="18"/>
      <c r="J4062" s="18"/>
      <c r="K4062" s="99">
        <f t="shared" si="132"/>
        <v>0</v>
      </c>
      <c r="M4062" s="96">
        <f t="shared" si="133"/>
        <v>1</v>
      </c>
      <c r="N4062" s="273"/>
    </row>
    <row r="4063" spans="2:14" x14ac:dyDescent="0.25">
      <c r="B4063" s="7"/>
      <c r="C4063" s="8"/>
      <c r="D4063" s="129"/>
      <c r="F4063" s="99"/>
      <c r="G4063" s="99"/>
      <c r="H4063" s="99"/>
      <c r="I4063" s="18"/>
      <c r="J4063" s="18"/>
      <c r="K4063" s="99">
        <f t="shared" si="132"/>
        <v>0</v>
      </c>
      <c r="M4063" s="96">
        <f t="shared" si="133"/>
        <v>1</v>
      </c>
      <c r="N4063" s="273"/>
    </row>
    <row r="4064" spans="2:14" x14ac:dyDescent="0.25">
      <c r="B4064" s="7"/>
      <c r="C4064" s="8"/>
      <c r="D4064" s="129"/>
      <c r="F4064" s="99"/>
      <c r="G4064" s="99"/>
      <c r="H4064" s="99"/>
      <c r="I4064" s="18"/>
      <c r="J4064" s="18"/>
      <c r="K4064" s="99">
        <f t="shared" si="132"/>
        <v>0</v>
      </c>
      <c r="M4064" s="96">
        <f t="shared" si="133"/>
        <v>1</v>
      </c>
      <c r="N4064" s="273"/>
    </row>
    <row r="4065" spans="2:14" x14ac:dyDescent="0.25">
      <c r="B4065" s="7"/>
      <c r="C4065" s="8"/>
      <c r="D4065" s="129"/>
      <c r="F4065" s="99"/>
      <c r="G4065" s="99"/>
      <c r="H4065" s="99"/>
      <c r="I4065" s="18"/>
      <c r="J4065" s="18"/>
      <c r="K4065" s="99">
        <f t="shared" si="132"/>
        <v>0</v>
      </c>
      <c r="M4065" s="96">
        <f t="shared" si="133"/>
        <v>1</v>
      </c>
      <c r="N4065" s="273"/>
    </row>
    <row r="4066" spans="2:14" x14ac:dyDescent="0.25">
      <c r="B4066" s="7"/>
      <c r="C4066" s="8"/>
      <c r="D4066" s="129"/>
      <c r="F4066" s="99"/>
      <c r="G4066" s="99"/>
      <c r="H4066" s="99"/>
      <c r="I4066" s="18"/>
      <c r="J4066" s="18"/>
      <c r="K4066" s="99">
        <f t="shared" si="132"/>
        <v>0</v>
      </c>
      <c r="M4066" s="96">
        <f t="shared" si="133"/>
        <v>1</v>
      </c>
      <c r="N4066" s="273"/>
    </row>
    <row r="4067" spans="2:14" x14ac:dyDescent="0.25">
      <c r="B4067" s="7"/>
      <c r="C4067" s="8"/>
      <c r="D4067" s="129"/>
      <c r="F4067" s="99"/>
      <c r="G4067" s="99"/>
      <c r="H4067" s="99"/>
      <c r="I4067" s="18"/>
      <c r="J4067" s="18"/>
      <c r="K4067" s="99">
        <f t="shared" si="132"/>
        <v>0</v>
      </c>
      <c r="M4067" s="96">
        <f t="shared" si="133"/>
        <v>1</v>
      </c>
      <c r="N4067" s="273"/>
    </row>
    <row r="4068" spans="2:14" x14ac:dyDescent="0.25">
      <c r="B4068" s="7"/>
      <c r="C4068" s="8"/>
      <c r="D4068" s="129"/>
      <c r="F4068" s="99"/>
      <c r="G4068" s="99"/>
      <c r="H4068" s="99"/>
      <c r="I4068" s="18"/>
      <c r="J4068" s="18"/>
      <c r="K4068" s="99">
        <f t="shared" si="132"/>
        <v>0</v>
      </c>
      <c r="M4068" s="96">
        <f t="shared" si="133"/>
        <v>1</v>
      </c>
      <c r="N4068" s="273"/>
    </row>
    <row r="4069" spans="2:14" x14ac:dyDescent="0.25">
      <c r="B4069" s="7"/>
      <c r="C4069" s="8"/>
      <c r="D4069" s="129"/>
      <c r="F4069" s="99"/>
      <c r="G4069" s="99"/>
      <c r="H4069" s="99"/>
      <c r="I4069" s="18"/>
      <c r="J4069" s="18"/>
      <c r="K4069" s="99">
        <f t="shared" si="132"/>
        <v>0</v>
      </c>
      <c r="M4069" s="96">
        <f t="shared" si="133"/>
        <v>1</v>
      </c>
      <c r="N4069" s="273"/>
    </row>
    <row r="4070" spans="2:14" x14ac:dyDescent="0.25">
      <c r="B4070" s="7"/>
      <c r="C4070" s="8"/>
      <c r="D4070" s="129"/>
      <c r="F4070" s="99"/>
      <c r="G4070" s="99"/>
      <c r="H4070" s="99"/>
      <c r="I4070" s="18"/>
      <c r="J4070" s="18"/>
      <c r="K4070" s="99">
        <f t="shared" si="132"/>
        <v>0</v>
      </c>
      <c r="M4070" s="96">
        <f t="shared" si="133"/>
        <v>1</v>
      </c>
      <c r="N4070" s="273"/>
    </row>
    <row r="4071" spans="2:14" x14ac:dyDescent="0.25">
      <c r="B4071" s="7"/>
      <c r="C4071" s="8"/>
      <c r="D4071" s="129"/>
      <c r="F4071" s="99"/>
      <c r="G4071" s="99"/>
      <c r="H4071" s="99"/>
      <c r="I4071" s="18"/>
      <c r="J4071" s="18"/>
      <c r="K4071" s="99">
        <f t="shared" si="132"/>
        <v>0</v>
      </c>
      <c r="M4071" s="96">
        <f t="shared" si="133"/>
        <v>1</v>
      </c>
      <c r="N4071" s="273"/>
    </row>
    <row r="4072" spans="2:14" x14ac:dyDescent="0.25">
      <c r="B4072" s="7"/>
      <c r="C4072" s="8"/>
      <c r="D4072" s="129"/>
      <c r="F4072" s="99"/>
      <c r="G4072" s="99"/>
      <c r="H4072" s="99"/>
      <c r="I4072" s="18"/>
      <c r="J4072" s="18"/>
      <c r="K4072" s="99">
        <f t="shared" si="132"/>
        <v>0</v>
      </c>
      <c r="M4072" s="96">
        <f t="shared" si="133"/>
        <v>1</v>
      </c>
      <c r="N4072" s="273"/>
    </row>
    <row r="4073" spans="2:14" x14ac:dyDescent="0.25">
      <c r="B4073" s="7"/>
      <c r="C4073" s="8"/>
      <c r="D4073" s="129"/>
      <c r="F4073" s="99"/>
      <c r="G4073" s="99"/>
      <c r="H4073" s="99"/>
      <c r="I4073" s="18"/>
      <c r="J4073" s="18"/>
      <c r="K4073" s="99">
        <f t="shared" si="132"/>
        <v>0</v>
      </c>
      <c r="M4073" s="96">
        <f t="shared" si="133"/>
        <v>1</v>
      </c>
      <c r="N4073" s="273"/>
    </row>
    <row r="4074" spans="2:14" x14ac:dyDescent="0.25">
      <c r="B4074" s="7"/>
      <c r="C4074" s="8"/>
      <c r="D4074" s="129"/>
      <c r="F4074" s="99"/>
      <c r="G4074" s="99"/>
      <c r="H4074" s="99"/>
      <c r="I4074" s="18"/>
      <c r="J4074" s="18"/>
      <c r="K4074" s="99">
        <f t="shared" ref="K4074:K4137" si="134">IF(ctConta="",K4073+F4074,IF(I4074=ctConta,K4073+F4074,K4073))</f>
        <v>0</v>
      </c>
      <c r="M4074" s="96">
        <f t="shared" si="133"/>
        <v>1</v>
      </c>
      <c r="N4074" s="273"/>
    </row>
    <row r="4075" spans="2:14" x14ac:dyDescent="0.25">
      <c r="B4075" s="7"/>
      <c r="C4075" s="8"/>
      <c r="D4075" s="129"/>
      <c r="F4075" s="99"/>
      <c r="G4075" s="99"/>
      <c r="H4075" s="99"/>
      <c r="I4075" s="18"/>
      <c r="J4075" s="18"/>
      <c r="K4075" s="99">
        <f t="shared" si="134"/>
        <v>0</v>
      </c>
      <c r="M4075" s="96">
        <f t="shared" si="133"/>
        <v>1</v>
      </c>
      <c r="N4075" s="273"/>
    </row>
    <row r="4076" spans="2:14" x14ac:dyDescent="0.25">
      <c r="B4076" s="7"/>
      <c r="C4076" s="8"/>
      <c r="D4076" s="129"/>
      <c r="F4076" s="99"/>
      <c r="G4076" s="99"/>
      <c r="H4076" s="99"/>
      <c r="I4076" s="18"/>
      <c r="J4076" s="18"/>
      <c r="K4076" s="99">
        <f t="shared" si="134"/>
        <v>0</v>
      </c>
      <c r="M4076" s="96">
        <f t="shared" si="133"/>
        <v>1</v>
      </c>
      <c r="N4076" s="273"/>
    </row>
    <row r="4077" spans="2:14" x14ac:dyDescent="0.25">
      <c r="B4077" s="7"/>
      <c r="C4077" s="8"/>
      <c r="D4077" s="129"/>
      <c r="F4077" s="99"/>
      <c r="G4077" s="99"/>
      <c r="H4077" s="99"/>
      <c r="I4077" s="18"/>
      <c r="J4077" s="18"/>
      <c r="K4077" s="99">
        <f t="shared" si="134"/>
        <v>0</v>
      </c>
      <c r="M4077" s="96">
        <f t="shared" si="133"/>
        <v>1</v>
      </c>
      <c r="N4077" s="273"/>
    </row>
    <row r="4078" spans="2:14" x14ac:dyDescent="0.25">
      <c r="B4078" s="7"/>
      <c r="C4078" s="8"/>
      <c r="D4078" s="129"/>
      <c r="F4078" s="99"/>
      <c r="G4078" s="99"/>
      <c r="H4078" s="99"/>
      <c r="I4078" s="18"/>
      <c r="J4078" s="18"/>
      <c r="K4078" s="99">
        <f t="shared" si="134"/>
        <v>0</v>
      </c>
      <c r="M4078" s="96">
        <f t="shared" si="133"/>
        <v>1</v>
      </c>
      <c r="N4078" s="273"/>
    </row>
    <row r="4079" spans="2:14" x14ac:dyDescent="0.25">
      <c r="B4079" s="7"/>
      <c r="C4079" s="8"/>
      <c r="D4079" s="129"/>
      <c r="F4079" s="99"/>
      <c r="G4079" s="99"/>
      <c r="H4079" s="99"/>
      <c r="I4079" s="18"/>
      <c r="J4079" s="18"/>
      <c r="K4079" s="99">
        <f t="shared" si="134"/>
        <v>0</v>
      </c>
      <c r="M4079" s="96">
        <f t="shared" si="133"/>
        <v>1</v>
      </c>
      <c r="N4079" s="273"/>
    </row>
    <row r="4080" spans="2:14" x14ac:dyDescent="0.25">
      <c r="B4080" s="7"/>
      <c r="C4080" s="8"/>
      <c r="D4080" s="129"/>
      <c r="F4080" s="99"/>
      <c r="G4080" s="99"/>
      <c r="H4080" s="99"/>
      <c r="I4080" s="18"/>
      <c r="J4080" s="18"/>
      <c r="K4080" s="99">
        <f t="shared" si="134"/>
        <v>0</v>
      </c>
      <c r="M4080" s="96">
        <f t="shared" si="133"/>
        <v>1</v>
      </c>
      <c r="N4080" s="273"/>
    </row>
    <row r="4081" spans="2:14" x14ac:dyDescent="0.25">
      <c r="B4081" s="7"/>
      <c r="C4081" s="8"/>
      <c r="D4081" s="129"/>
      <c r="F4081" s="99"/>
      <c r="G4081" s="99"/>
      <c r="H4081" s="99"/>
      <c r="I4081" s="18"/>
      <c r="J4081" s="18"/>
      <c r="K4081" s="99">
        <f t="shared" si="134"/>
        <v>0</v>
      </c>
      <c r="M4081" s="96">
        <f t="shared" si="133"/>
        <v>1</v>
      </c>
      <c r="N4081" s="273"/>
    </row>
    <row r="4082" spans="2:14" x14ac:dyDescent="0.25">
      <c r="B4082" s="7"/>
      <c r="C4082" s="8"/>
      <c r="D4082" s="129"/>
      <c r="F4082" s="99"/>
      <c r="G4082" s="99"/>
      <c r="H4082" s="99"/>
      <c r="I4082" s="18"/>
      <c r="J4082" s="18"/>
      <c r="K4082" s="99">
        <f t="shared" si="134"/>
        <v>0</v>
      </c>
      <c r="M4082" s="96">
        <f t="shared" si="133"/>
        <v>1</v>
      </c>
      <c r="N4082" s="273"/>
    </row>
    <row r="4083" spans="2:14" x14ac:dyDescent="0.25">
      <c r="B4083" s="7"/>
      <c r="C4083" s="8"/>
      <c r="D4083" s="129"/>
      <c r="F4083" s="99"/>
      <c r="G4083" s="99"/>
      <c r="H4083" s="99"/>
      <c r="I4083" s="18"/>
      <c r="J4083" s="18"/>
      <c r="K4083" s="99">
        <f t="shared" si="134"/>
        <v>0</v>
      </c>
      <c r="M4083" s="96">
        <f t="shared" si="133"/>
        <v>1</v>
      </c>
      <c r="N4083" s="273"/>
    </row>
    <row r="4084" spans="2:14" x14ac:dyDescent="0.25">
      <c r="B4084" s="7"/>
      <c r="C4084" s="8"/>
      <c r="D4084" s="129"/>
      <c r="F4084" s="99"/>
      <c r="G4084" s="99"/>
      <c r="H4084" s="99"/>
      <c r="I4084" s="18"/>
      <c r="J4084" s="18"/>
      <c r="K4084" s="99">
        <f t="shared" si="134"/>
        <v>0</v>
      </c>
      <c r="M4084" s="96">
        <f t="shared" si="133"/>
        <v>1</v>
      </c>
      <c r="N4084" s="273"/>
    </row>
    <row r="4085" spans="2:14" x14ac:dyDescent="0.25">
      <c r="B4085" s="7"/>
      <c r="C4085" s="8"/>
      <c r="D4085" s="129"/>
      <c r="F4085" s="99"/>
      <c r="G4085" s="99"/>
      <c r="H4085" s="99"/>
      <c r="I4085" s="18"/>
      <c r="J4085" s="18"/>
      <c r="K4085" s="99">
        <f t="shared" si="134"/>
        <v>0</v>
      </c>
      <c r="M4085" s="96">
        <f t="shared" si="133"/>
        <v>1</v>
      </c>
      <c r="N4085" s="273"/>
    </row>
    <row r="4086" spans="2:14" x14ac:dyDescent="0.25">
      <c r="B4086" s="7"/>
      <c r="C4086" s="8"/>
      <c r="D4086" s="129"/>
      <c r="F4086" s="99"/>
      <c r="G4086" s="99"/>
      <c r="H4086" s="99"/>
      <c r="I4086" s="18"/>
      <c r="J4086" s="18"/>
      <c r="K4086" s="99">
        <f t="shared" si="134"/>
        <v>0</v>
      </c>
      <c r="M4086" s="96">
        <f t="shared" si="133"/>
        <v>1</v>
      </c>
      <c r="N4086" s="273"/>
    </row>
    <row r="4087" spans="2:14" x14ac:dyDescent="0.25">
      <c r="B4087" s="7"/>
      <c r="C4087" s="8"/>
      <c r="D4087" s="129"/>
      <c r="F4087" s="99"/>
      <c r="G4087" s="99"/>
      <c r="H4087" s="99"/>
      <c r="I4087" s="18"/>
      <c r="J4087" s="18"/>
      <c r="K4087" s="99">
        <f t="shared" si="134"/>
        <v>0</v>
      </c>
      <c r="M4087" s="96">
        <f t="shared" si="133"/>
        <v>1</v>
      </c>
      <c r="N4087" s="273"/>
    </row>
    <row r="4088" spans="2:14" x14ac:dyDescent="0.25">
      <c r="B4088" s="7"/>
      <c r="C4088" s="8"/>
      <c r="D4088" s="129"/>
      <c r="F4088" s="99"/>
      <c r="G4088" s="99"/>
      <c r="H4088" s="99"/>
      <c r="I4088" s="18"/>
      <c r="J4088" s="18"/>
      <c r="K4088" s="99">
        <f t="shared" si="134"/>
        <v>0</v>
      </c>
      <c r="M4088" s="96">
        <f t="shared" si="133"/>
        <v>1</v>
      </c>
      <c r="N4088" s="273"/>
    </row>
    <row r="4089" spans="2:14" x14ac:dyDescent="0.25">
      <c r="B4089" s="7"/>
      <c r="C4089" s="8"/>
      <c r="D4089" s="129"/>
      <c r="F4089" s="99"/>
      <c r="G4089" s="99"/>
      <c r="H4089" s="99"/>
      <c r="I4089" s="18"/>
      <c r="J4089" s="18"/>
      <c r="K4089" s="99">
        <f t="shared" si="134"/>
        <v>0</v>
      </c>
      <c r="M4089" s="96">
        <f t="shared" si="133"/>
        <v>1</v>
      </c>
      <c r="N4089" s="273"/>
    </row>
    <row r="4090" spans="2:14" x14ac:dyDescent="0.25">
      <c r="B4090" s="7"/>
      <c r="C4090" s="8"/>
      <c r="D4090" s="129"/>
      <c r="F4090" s="99"/>
      <c r="G4090" s="99"/>
      <c r="H4090" s="99"/>
      <c r="I4090" s="18"/>
      <c r="J4090" s="18"/>
      <c r="K4090" s="99">
        <f t="shared" si="134"/>
        <v>0</v>
      </c>
      <c r="M4090" s="96">
        <f t="shared" si="133"/>
        <v>1</v>
      </c>
      <c r="N4090" s="273"/>
    </row>
    <row r="4091" spans="2:14" x14ac:dyDescent="0.25">
      <c r="B4091" s="7"/>
      <c r="C4091" s="8"/>
      <c r="D4091" s="129"/>
      <c r="F4091" s="99"/>
      <c r="G4091" s="99"/>
      <c r="H4091" s="99"/>
      <c r="I4091" s="18"/>
      <c r="J4091" s="18"/>
      <c r="K4091" s="99">
        <f t="shared" si="134"/>
        <v>0</v>
      </c>
      <c r="M4091" s="96">
        <f t="shared" si="133"/>
        <v>1</v>
      </c>
      <c r="N4091" s="273"/>
    </row>
    <row r="4092" spans="2:14" x14ac:dyDescent="0.25">
      <c r="B4092" s="7"/>
      <c r="C4092" s="8"/>
      <c r="D4092" s="129"/>
      <c r="F4092" s="99"/>
      <c r="G4092" s="99"/>
      <c r="H4092" s="99"/>
      <c r="I4092" s="18"/>
      <c r="J4092" s="18"/>
      <c r="K4092" s="99">
        <f t="shared" si="134"/>
        <v>0</v>
      </c>
      <c r="M4092" s="96">
        <f t="shared" si="133"/>
        <v>1</v>
      </c>
      <c r="N4092" s="273"/>
    </row>
    <row r="4093" spans="2:14" x14ac:dyDescent="0.25">
      <c r="B4093" s="7"/>
      <c r="C4093" s="8"/>
      <c r="D4093" s="129"/>
      <c r="F4093" s="99"/>
      <c r="G4093" s="99"/>
      <c r="H4093" s="99"/>
      <c r="I4093" s="18"/>
      <c r="J4093" s="18"/>
      <c r="K4093" s="99">
        <f t="shared" si="134"/>
        <v>0</v>
      </c>
      <c r="M4093" s="96">
        <f t="shared" si="133"/>
        <v>1</v>
      </c>
      <c r="N4093" s="273"/>
    </row>
    <row r="4094" spans="2:14" x14ac:dyDescent="0.25">
      <c r="B4094" s="7"/>
      <c r="C4094" s="8"/>
      <c r="D4094" s="129"/>
      <c r="F4094" s="99"/>
      <c r="G4094" s="99"/>
      <c r="H4094" s="99"/>
      <c r="I4094" s="18"/>
      <c r="J4094" s="18"/>
      <c r="K4094" s="99">
        <f t="shared" si="134"/>
        <v>0</v>
      </c>
      <c r="M4094" s="96">
        <f t="shared" si="133"/>
        <v>1</v>
      </c>
      <c r="N4094" s="273"/>
    </row>
    <row r="4095" spans="2:14" x14ac:dyDescent="0.25">
      <c r="B4095" s="7"/>
      <c r="C4095" s="8"/>
      <c r="D4095" s="129"/>
      <c r="F4095" s="99"/>
      <c r="G4095" s="99"/>
      <c r="H4095" s="99"/>
      <c r="I4095" s="18"/>
      <c r="J4095" s="18"/>
      <c r="K4095" s="99">
        <f t="shared" si="134"/>
        <v>0</v>
      </c>
      <c r="M4095" s="96">
        <f t="shared" si="133"/>
        <v>1</v>
      </c>
      <c r="N4095" s="273"/>
    </row>
    <row r="4096" spans="2:14" x14ac:dyDescent="0.25">
      <c r="B4096" s="7"/>
      <c r="C4096" s="8"/>
      <c r="D4096" s="129"/>
      <c r="F4096" s="99"/>
      <c r="G4096" s="99"/>
      <c r="H4096" s="99"/>
      <c r="I4096" s="18"/>
      <c r="J4096" s="18"/>
      <c r="K4096" s="99">
        <f t="shared" si="134"/>
        <v>0</v>
      </c>
      <c r="M4096" s="96">
        <f t="shared" si="133"/>
        <v>1</v>
      </c>
      <c r="N4096" s="273"/>
    </row>
    <row r="4097" spans="2:14" x14ac:dyDescent="0.25">
      <c r="B4097" s="7"/>
      <c r="C4097" s="8"/>
      <c r="D4097" s="129"/>
      <c r="F4097" s="99"/>
      <c r="G4097" s="99"/>
      <c r="H4097" s="99"/>
      <c r="I4097" s="18"/>
      <c r="J4097" s="18"/>
      <c r="K4097" s="99">
        <f t="shared" si="134"/>
        <v>0</v>
      </c>
      <c r="M4097" s="96">
        <f t="shared" si="133"/>
        <v>1</v>
      </c>
      <c r="N4097" s="273"/>
    </row>
    <row r="4098" spans="2:14" x14ac:dyDescent="0.25">
      <c r="B4098" s="7"/>
      <c r="C4098" s="8"/>
      <c r="D4098" s="129"/>
      <c r="F4098" s="99"/>
      <c r="G4098" s="99"/>
      <c r="H4098" s="99"/>
      <c r="I4098" s="18"/>
      <c r="J4098" s="18"/>
      <c r="K4098" s="99">
        <f t="shared" si="134"/>
        <v>0</v>
      </c>
      <c r="M4098" s="96">
        <f t="shared" si="133"/>
        <v>1</v>
      </c>
      <c r="N4098" s="273"/>
    </row>
    <row r="4099" spans="2:14" x14ac:dyDescent="0.25">
      <c r="B4099" s="7"/>
      <c r="C4099" s="8"/>
      <c r="D4099" s="129"/>
      <c r="F4099" s="99"/>
      <c r="G4099" s="99"/>
      <c r="H4099" s="99"/>
      <c r="I4099" s="18"/>
      <c r="J4099" s="18"/>
      <c r="K4099" s="99">
        <f t="shared" si="134"/>
        <v>0</v>
      </c>
      <c r="M4099" s="96">
        <f t="shared" si="133"/>
        <v>1</v>
      </c>
      <c r="N4099" s="273"/>
    </row>
    <row r="4100" spans="2:14" x14ac:dyDescent="0.25">
      <c r="B4100" s="7"/>
      <c r="C4100" s="8"/>
      <c r="D4100" s="129"/>
      <c r="F4100" s="99"/>
      <c r="G4100" s="99"/>
      <c r="H4100" s="99"/>
      <c r="I4100" s="18"/>
      <c r="J4100" s="18"/>
      <c r="K4100" s="99">
        <f t="shared" si="134"/>
        <v>0</v>
      </c>
      <c r="M4100" s="96">
        <f t="shared" si="133"/>
        <v>1</v>
      </c>
      <c r="N4100" s="273"/>
    </row>
    <row r="4101" spans="2:14" x14ac:dyDescent="0.25">
      <c r="B4101" s="7"/>
      <c r="C4101" s="8"/>
      <c r="D4101" s="129"/>
      <c r="F4101" s="99"/>
      <c r="G4101" s="99"/>
      <c r="H4101" s="99"/>
      <c r="I4101" s="18"/>
      <c r="J4101" s="18"/>
      <c r="K4101" s="99">
        <f t="shared" si="134"/>
        <v>0</v>
      </c>
      <c r="M4101" s="96">
        <f t="shared" si="133"/>
        <v>1</v>
      </c>
      <c r="N4101" s="273"/>
    </row>
    <row r="4102" spans="2:14" x14ac:dyDescent="0.25">
      <c r="B4102" s="7"/>
      <c r="C4102" s="8"/>
      <c r="D4102" s="129"/>
      <c r="F4102" s="99"/>
      <c r="G4102" s="99"/>
      <c r="H4102" s="99"/>
      <c r="I4102" s="18"/>
      <c r="J4102" s="18"/>
      <c r="K4102" s="99">
        <f t="shared" si="134"/>
        <v>0</v>
      </c>
      <c r="M4102" s="96">
        <f t="shared" si="133"/>
        <v>1</v>
      </c>
      <c r="N4102" s="273"/>
    </row>
    <row r="4103" spans="2:14" x14ac:dyDescent="0.25">
      <c r="B4103" s="7"/>
      <c r="C4103" s="8"/>
      <c r="D4103" s="129"/>
      <c r="F4103" s="99"/>
      <c r="G4103" s="99"/>
      <c r="H4103" s="99"/>
      <c r="I4103" s="18"/>
      <c r="J4103" s="18"/>
      <c r="K4103" s="99">
        <f t="shared" si="134"/>
        <v>0</v>
      </c>
      <c r="M4103" s="96">
        <f t="shared" si="133"/>
        <v>1</v>
      </c>
      <c r="N4103" s="273"/>
    </row>
    <row r="4104" spans="2:14" x14ac:dyDescent="0.25">
      <c r="B4104" s="7"/>
      <c r="C4104" s="8"/>
      <c r="D4104" s="129"/>
      <c r="F4104" s="99"/>
      <c r="G4104" s="99"/>
      <c r="H4104" s="99"/>
      <c r="I4104" s="18"/>
      <c r="J4104" s="18"/>
      <c r="K4104" s="99">
        <f t="shared" si="134"/>
        <v>0</v>
      </c>
      <c r="M4104" s="96">
        <f t="shared" si="133"/>
        <v>1</v>
      </c>
      <c r="N4104" s="273"/>
    </row>
    <row r="4105" spans="2:14" x14ac:dyDescent="0.25">
      <c r="B4105" s="7"/>
      <c r="C4105" s="8"/>
      <c r="D4105" s="129"/>
      <c r="F4105" s="99"/>
      <c r="G4105" s="99"/>
      <c r="H4105" s="99"/>
      <c r="I4105" s="18"/>
      <c r="J4105" s="18"/>
      <c r="K4105" s="99">
        <f t="shared" si="134"/>
        <v>0</v>
      </c>
      <c r="M4105" s="96">
        <f t="shared" si="133"/>
        <v>1</v>
      </c>
      <c r="N4105" s="273"/>
    </row>
    <row r="4106" spans="2:14" x14ac:dyDescent="0.25">
      <c r="B4106" s="7"/>
      <c r="C4106" s="8"/>
      <c r="D4106" s="129"/>
      <c r="F4106" s="99"/>
      <c r="G4106" s="99"/>
      <c r="H4106" s="99"/>
      <c r="I4106" s="18"/>
      <c r="J4106" s="18"/>
      <c r="K4106" s="99">
        <f t="shared" si="134"/>
        <v>0</v>
      </c>
      <c r="M4106" s="96">
        <f t="shared" si="133"/>
        <v>1</v>
      </c>
      <c r="N4106" s="273"/>
    </row>
    <row r="4107" spans="2:14" x14ac:dyDescent="0.25">
      <c r="B4107" s="7"/>
      <c r="C4107" s="8"/>
      <c r="D4107" s="129"/>
      <c r="F4107" s="99"/>
      <c r="G4107" s="99"/>
      <c r="H4107" s="99"/>
      <c r="I4107" s="18"/>
      <c r="J4107" s="18"/>
      <c r="K4107" s="99">
        <f t="shared" si="134"/>
        <v>0</v>
      </c>
      <c r="M4107" s="96">
        <f t="shared" si="133"/>
        <v>1</v>
      </c>
      <c r="N4107" s="273"/>
    </row>
    <row r="4108" spans="2:14" x14ac:dyDescent="0.25">
      <c r="B4108" s="7"/>
      <c r="C4108" s="8"/>
      <c r="D4108" s="129"/>
      <c r="F4108" s="99"/>
      <c r="G4108" s="99"/>
      <c r="H4108" s="99"/>
      <c r="I4108" s="18"/>
      <c r="J4108" s="18"/>
      <c r="K4108" s="99">
        <f t="shared" si="134"/>
        <v>0</v>
      </c>
      <c r="M4108" s="96">
        <f t="shared" si="133"/>
        <v>1</v>
      </c>
      <c r="N4108" s="273"/>
    </row>
    <row r="4109" spans="2:14" x14ac:dyDescent="0.25">
      <c r="B4109" s="7"/>
      <c r="C4109" s="8"/>
      <c r="D4109" s="129"/>
      <c r="F4109" s="99"/>
      <c r="G4109" s="99"/>
      <c r="H4109" s="99"/>
      <c r="I4109" s="18"/>
      <c r="J4109" s="18"/>
      <c r="K4109" s="99">
        <f t="shared" si="134"/>
        <v>0</v>
      </c>
      <c r="M4109" s="96">
        <f t="shared" si="133"/>
        <v>1</v>
      </c>
      <c r="N4109" s="273"/>
    </row>
    <row r="4110" spans="2:14" x14ac:dyDescent="0.25">
      <c r="B4110" s="7"/>
      <c r="C4110" s="8"/>
      <c r="D4110" s="129"/>
      <c r="F4110" s="99"/>
      <c r="G4110" s="99"/>
      <c r="H4110" s="99"/>
      <c r="I4110" s="18"/>
      <c r="J4110" s="18"/>
      <c r="K4110" s="99">
        <f t="shared" si="134"/>
        <v>0</v>
      </c>
      <c r="M4110" s="96">
        <f t="shared" si="133"/>
        <v>1</v>
      </c>
      <c r="N4110" s="273"/>
    </row>
    <row r="4111" spans="2:14" x14ac:dyDescent="0.25">
      <c r="B4111" s="7"/>
      <c r="C4111" s="8"/>
      <c r="D4111" s="129"/>
      <c r="F4111" s="99"/>
      <c r="G4111" s="99"/>
      <c r="H4111" s="99"/>
      <c r="I4111" s="18"/>
      <c r="J4111" s="18"/>
      <c r="K4111" s="99">
        <f t="shared" si="134"/>
        <v>0</v>
      </c>
      <c r="M4111" s="96">
        <f t="shared" si="133"/>
        <v>1</v>
      </c>
      <c r="N4111" s="273"/>
    </row>
    <row r="4112" spans="2:14" x14ac:dyDescent="0.25">
      <c r="B4112" s="7"/>
      <c r="C4112" s="8"/>
      <c r="D4112" s="129"/>
      <c r="F4112" s="99"/>
      <c r="G4112" s="99"/>
      <c r="H4112" s="99"/>
      <c r="I4112" s="18"/>
      <c r="J4112" s="18"/>
      <c r="K4112" s="99">
        <f t="shared" si="134"/>
        <v>0</v>
      </c>
      <c r="M4112" s="96">
        <f t="shared" si="133"/>
        <v>1</v>
      </c>
      <c r="N4112" s="273"/>
    </row>
    <row r="4113" spans="2:14" x14ac:dyDescent="0.25">
      <c r="B4113" s="7"/>
      <c r="C4113" s="8"/>
      <c r="D4113" s="129"/>
      <c r="F4113" s="99"/>
      <c r="G4113" s="99"/>
      <c r="H4113" s="99"/>
      <c r="I4113" s="18"/>
      <c r="J4113" s="18"/>
      <c r="K4113" s="99">
        <f t="shared" si="134"/>
        <v>0</v>
      </c>
      <c r="M4113" s="96">
        <f t="shared" ref="M4113:M4176" si="135">UltimoDia(D4113)</f>
        <v>1</v>
      </c>
      <c r="N4113" s="273"/>
    </row>
    <row r="4114" spans="2:14" x14ac:dyDescent="0.25">
      <c r="B4114" s="7"/>
      <c r="C4114" s="8"/>
      <c r="D4114" s="129"/>
      <c r="F4114" s="99"/>
      <c r="G4114" s="99"/>
      <c r="H4114" s="99"/>
      <c r="I4114" s="18"/>
      <c r="J4114" s="18"/>
      <c r="K4114" s="99">
        <f t="shared" si="134"/>
        <v>0</v>
      </c>
      <c r="M4114" s="96">
        <f t="shared" si="135"/>
        <v>1</v>
      </c>
      <c r="N4114" s="273"/>
    </row>
    <row r="4115" spans="2:14" x14ac:dyDescent="0.25">
      <c r="B4115" s="7"/>
      <c r="C4115" s="8"/>
      <c r="D4115" s="129"/>
      <c r="F4115" s="99"/>
      <c r="G4115" s="99"/>
      <c r="H4115" s="99"/>
      <c r="I4115" s="18"/>
      <c r="J4115" s="18"/>
      <c r="K4115" s="99">
        <f t="shared" si="134"/>
        <v>0</v>
      </c>
      <c r="M4115" s="96">
        <f t="shared" si="135"/>
        <v>1</v>
      </c>
      <c r="N4115" s="273"/>
    </row>
    <row r="4116" spans="2:14" x14ac:dyDescent="0.25">
      <c r="B4116" s="7"/>
      <c r="C4116" s="8"/>
      <c r="D4116" s="129"/>
      <c r="F4116" s="99"/>
      <c r="G4116" s="99"/>
      <c r="H4116" s="99"/>
      <c r="I4116" s="18"/>
      <c r="J4116" s="18"/>
      <c r="K4116" s="99">
        <f t="shared" si="134"/>
        <v>0</v>
      </c>
      <c r="M4116" s="96">
        <f t="shared" si="135"/>
        <v>1</v>
      </c>
      <c r="N4116" s="273"/>
    </row>
    <row r="4117" spans="2:14" x14ac:dyDescent="0.25">
      <c r="B4117" s="7"/>
      <c r="C4117" s="8"/>
      <c r="D4117" s="129"/>
      <c r="F4117" s="99"/>
      <c r="G4117" s="99"/>
      <c r="H4117" s="99"/>
      <c r="I4117" s="18"/>
      <c r="J4117" s="18"/>
      <c r="K4117" s="99">
        <f t="shared" si="134"/>
        <v>0</v>
      </c>
      <c r="M4117" s="96">
        <f t="shared" si="135"/>
        <v>1</v>
      </c>
      <c r="N4117" s="273"/>
    </row>
    <row r="4118" spans="2:14" x14ac:dyDescent="0.25">
      <c r="B4118" s="7"/>
      <c r="C4118" s="8"/>
      <c r="D4118" s="129"/>
      <c r="F4118" s="99"/>
      <c r="G4118" s="99"/>
      <c r="H4118" s="99"/>
      <c r="I4118" s="18"/>
      <c r="J4118" s="18"/>
      <c r="K4118" s="99">
        <f t="shared" si="134"/>
        <v>0</v>
      </c>
      <c r="M4118" s="96">
        <f t="shared" si="135"/>
        <v>1</v>
      </c>
      <c r="N4118" s="273"/>
    </row>
    <row r="4119" spans="2:14" x14ac:dyDescent="0.25">
      <c r="B4119" s="7"/>
      <c r="C4119" s="8"/>
      <c r="D4119" s="129"/>
      <c r="F4119" s="99"/>
      <c r="G4119" s="99"/>
      <c r="H4119" s="99"/>
      <c r="I4119" s="18"/>
      <c r="J4119" s="18"/>
      <c r="K4119" s="99">
        <f t="shared" si="134"/>
        <v>0</v>
      </c>
      <c r="M4119" s="96">
        <f t="shared" si="135"/>
        <v>1</v>
      </c>
      <c r="N4119" s="273"/>
    </row>
    <row r="4120" spans="2:14" x14ac:dyDescent="0.25">
      <c r="B4120" s="7"/>
      <c r="C4120" s="8"/>
      <c r="D4120" s="129"/>
      <c r="F4120" s="99"/>
      <c r="G4120" s="99"/>
      <c r="H4120" s="99"/>
      <c r="I4120" s="18"/>
      <c r="J4120" s="18"/>
      <c r="K4120" s="99">
        <f t="shared" si="134"/>
        <v>0</v>
      </c>
      <c r="M4120" s="96">
        <f t="shared" si="135"/>
        <v>1</v>
      </c>
      <c r="N4120" s="273"/>
    </row>
    <row r="4121" spans="2:14" x14ac:dyDescent="0.25">
      <c r="B4121" s="7"/>
      <c r="C4121" s="8"/>
      <c r="D4121" s="129"/>
      <c r="F4121" s="99"/>
      <c r="G4121" s="99"/>
      <c r="H4121" s="99"/>
      <c r="I4121" s="18"/>
      <c r="J4121" s="18"/>
      <c r="K4121" s="99">
        <f t="shared" si="134"/>
        <v>0</v>
      </c>
      <c r="M4121" s="96">
        <f t="shared" si="135"/>
        <v>1</v>
      </c>
      <c r="N4121" s="273"/>
    </row>
    <row r="4122" spans="2:14" x14ac:dyDescent="0.25">
      <c r="B4122" s="7"/>
      <c r="C4122" s="8"/>
      <c r="D4122" s="129"/>
      <c r="F4122" s="99"/>
      <c r="G4122" s="99"/>
      <c r="H4122" s="99"/>
      <c r="I4122" s="18"/>
      <c r="J4122" s="18"/>
      <c r="K4122" s="99">
        <f t="shared" si="134"/>
        <v>0</v>
      </c>
      <c r="M4122" s="96">
        <f t="shared" si="135"/>
        <v>1</v>
      </c>
      <c r="N4122" s="273"/>
    </row>
    <row r="4123" spans="2:14" x14ac:dyDescent="0.25">
      <c r="B4123" s="7"/>
      <c r="C4123" s="8"/>
      <c r="D4123" s="129"/>
      <c r="F4123" s="99"/>
      <c r="G4123" s="99"/>
      <c r="H4123" s="99"/>
      <c r="I4123" s="18"/>
      <c r="J4123" s="18"/>
      <c r="K4123" s="99">
        <f t="shared" si="134"/>
        <v>0</v>
      </c>
      <c r="M4123" s="96">
        <f t="shared" si="135"/>
        <v>1</v>
      </c>
      <c r="N4123" s="273"/>
    </row>
    <row r="4124" spans="2:14" x14ac:dyDescent="0.25">
      <c r="B4124" s="7"/>
      <c r="C4124" s="8"/>
      <c r="D4124" s="129"/>
      <c r="F4124" s="99"/>
      <c r="G4124" s="99"/>
      <c r="H4124" s="99"/>
      <c r="I4124" s="18"/>
      <c r="J4124" s="18"/>
      <c r="K4124" s="99">
        <f t="shared" si="134"/>
        <v>0</v>
      </c>
      <c r="M4124" s="96">
        <f t="shared" si="135"/>
        <v>1</v>
      </c>
      <c r="N4124" s="273"/>
    </row>
    <row r="4125" spans="2:14" x14ac:dyDescent="0.25">
      <c r="B4125" s="7"/>
      <c r="C4125" s="8"/>
      <c r="D4125" s="129"/>
      <c r="F4125" s="99"/>
      <c r="G4125" s="99"/>
      <c r="H4125" s="99"/>
      <c r="I4125" s="18"/>
      <c r="J4125" s="18"/>
      <c r="K4125" s="99">
        <f t="shared" si="134"/>
        <v>0</v>
      </c>
      <c r="M4125" s="96">
        <f t="shared" si="135"/>
        <v>1</v>
      </c>
      <c r="N4125" s="273"/>
    </row>
    <row r="4126" spans="2:14" x14ac:dyDescent="0.25">
      <c r="B4126" s="7"/>
      <c r="C4126" s="8"/>
      <c r="D4126" s="129"/>
      <c r="F4126" s="99"/>
      <c r="G4126" s="99"/>
      <c r="H4126" s="99"/>
      <c r="I4126" s="18"/>
      <c r="J4126" s="18"/>
      <c r="K4126" s="99">
        <f t="shared" si="134"/>
        <v>0</v>
      </c>
      <c r="M4126" s="96">
        <f t="shared" si="135"/>
        <v>1</v>
      </c>
      <c r="N4126" s="273"/>
    </row>
    <row r="4127" spans="2:14" x14ac:dyDescent="0.25">
      <c r="B4127" s="7"/>
      <c r="C4127" s="8"/>
      <c r="D4127" s="129"/>
      <c r="F4127" s="99"/>
      <c r="G4127" s="99"/>
      <c r="H4127" s="99"/>
      <c r="I4127" s="18"/>
      <c r="J4127" s="18"/>
      <c r="K4127" s="99">
        <f t="shared" si="134"/>
        <v>0</v>
      </c>
      <c r="M4127" s="96">
        <f t="shared" si="135"/>
        <v>1</v>
      </c>
      <c r="N4127" s="273"/>
    </row>
    <row r="4128" spans="2:14" x14ac:dyDescent="0.25">
      <c r="B4128" s="7"/>
      <c r="C4128" s="8"/>
      <c r="D4128" s="129"/>
      <c r="F4128" s="99"/>
      <c r="G4128" s="99"/>
      <c r="H4128" s="99"/>
      <c r="I4128" s="18"/>
      <c r="J4128" s="18"/>
      <c r="K4128" s="99">
        <f t="shared" si="134"/>
        <v>0</v>
      </c>
      <c r="M4128" s="96">
        <f t="shared" si="135"/>
        <v>1</v>
      </c>
      <c r="N4128" s="273"/>
    </row>
    <row r="4129" spans="2:14" x14ac:dyDescent="0.25">
      <c r="B4129" s="7"/>
      <c r="C4129" s="8"/>
      <c r="D4129" s="129"/>
      <c r="F4129" s="99"/>
      <c r="G4129" s="99"/>
      <c r="H4129" s="99"/>
      <c r="I4129" s="18"/>
      <c r="J4129" s="18"/>
      <c r="K4129" s="99">
        <f t="shared" si="134"/>
        <v>0</v>
      </c>
      <c r="M4129" s="96">
        <f t="shared" si="135"/>
        <v>1</v>
      </c>
      <c r="N4129" s="273"/>
    </row>
    <row r="4130" spans="2:14" x14ac:dyDescent="0.25">
      <c r="B4130" s="7"/>
      <c r="C4130" s="8"/>
      <c r="D4130" s="129"/>
      <c r="F4130" s="99"/>
      <c r="G4130" s="99"/>
      <c r="H4130" s="99"/>
      <c r="I4130" s="18"/>
      <c r="J4130" s="18"/>
      <c r="K4130" s="99">
        <f t="shared" si="134"/>
        <v>0</v>
      </c>
      <c r="M4130" s="96">
        <f t="shared" si="135"/>
        <v>1</v>
      </c>
      <c r="N4130" s="273"/>
    </row>
    <row r="4131" spans="2:14" x14ac:dyDescent="0.25">
      <c r="B4131" s="7"/>
      <c r="C4131" s="8"/>
      <c r="D4131" s="129"/>
      <c r="F4131" s="99"/>
      <c r="G4131" s="99"/>
      <c r="H4131" s="99"/>
      <c r="I4131" s="18"/>
      <c r="J4131" s="18"/>
      <c r="K4131" s="99">
        <f t="shared" si="134"/>
        <v>0</v>
      </c>
      <c r="M4131" s="96">
        <f t="shared" si="135"/>
        <v>1</v>
      </c>
      <c r="N4131" s="273"/>
    </row>
    <row r="4132" spans="2:14" x14ac:dyDescent="0.25">
      <c r="B4132" s="7"/>
      <c r="C4132" s="8"/>
      <c r="D4132" s="129"/>
      <c r="F4132" s="99"/>
      <c r="G4132" s="99"/>
      <c r="H4132" s="99"/>
      <c r="I4132" s="18"/>
      <c r="J4132" s="18"/>
      <c r="K4132" s="99">
        <f t="shared" si="134"/>
        <v>0</v>
      </c>
      <c r="M4132" s="96">
        <f t="shared" si="135"/>
        <v>1</v>
      </c>
      <c r="N4132" s="273"/>
    </row>
    <row r="4133" spans="2:14" x14ac:dyDescent="0.25">
      <c r="B4133" s="7"/>
      <c r="C4133" s="8"/>
      <c r="D4133" s="129"/>
      <c r="F4133" s="99"/>
      <c r="G4133" s="99"/>
      <c r="H4133" s="99"/>
      <c r="I4133" s="18"/>
      <c r="J4133" s="18"/>
      <c r="K4133" s="99">
        <f t="shared" si="134"/>
        <v>0</v>
      </c>
      <c r="M4133" s="96">
        <f t="shared" si="135"/>
        <v>1</v>
      </c>
      <c r="N4133" s="273"/>
    </row>
    <row r="4134" spans="2:14" x14ac:dyDescent="0.25">
      <c r="B4134" s="7"/>
      <c r="C4134" s="8"/>
      <c r="D4134" s="129"/>
      <c r="F4134" s="99"/>
      <c r="G4134" s="99"/>
      <c r="H4134" s="99"/>
      <c r="I4134" s="18"/>
      <c r="J4134" s="18"/>
      <c r="K4134" s="99">
        <f t="shared" si="134"/>
        <v>0</v>
      </c>
      <c r="M4134" s="96">
        <f t="shared" si="135"/>
        <v>1</v>
      </c>
      <c r="N4134" s="273"/>
    </row>
    <row r="4135" spans="2:14" x14ac:dyDescent="0.25">
      <c r="B4135" s="7"/>
      <c r="C4135" s="8"/>
      <c r="D4135" s="129"/>
      <c r="F4135" s="99"/>
      <c r="G4135" s="99"/>
      <c r="H4135" s="99"/>
      <c r="I4135" s="18"/>
      <c r="J4135" s="18"/>
      <c r="K4135" s="99">
        <f t="shared" si="134"/>
        <v>0</v>
      </c>
      <c r="M4135" s="96">
        <f t="shared" si="135"/>
        <v>1</v>
      </c>
      <c r="N4135" s="273"/>
    </row>
    <row r="4136" spans="2:14" x14ac:dyDescent="0.25">
      <c r="B4136" s="7"/>
      <c r="C4136" s="8"/>
      <c r="D4136" s="129"/>
      <c r="F4136" s="99"/>
      <c r="G4136" s="99"/>
      <c r="H4136" s="99"/>
      <c r="I4136" s="18"/>
      <c r="J4136" s="18"/>
      <c r="K4136" s="99">
        <f t="shared" si="134"/>
        <v>0</v>
      </c>
      <c r="M4136" s="96">
        <f t="shared" si="135"/>
        <v>1</v>
      </c>
      <c r="N4136" s="273"/>
    </row>
    <row r="4137" spans="2:14" x14ac:dyDescent="0.25">
      <c r="B4137" s="7"/>
      <c r="C4137" s="8"/>
      <c r="D4137" s="129"/>
      <c r="F4137" s="99"/>
      <c r="G4137" s="99"/>
      <c r="H4137" s="99"/>
      <c r="I4137" s="18"/>
      <c r="J4137" s="18"/>
      <c r="K4137" s="99">
        <f t="shared" si="134"/>
        <v>0</v>
      </c>
      <c r="M4137" s="96">
        <f t="shared" si="135"/>
        <v>1</v>
      </c>
      <c r="N4137" s="273"/>
    </row>
    <row r="4138" spans="2:14" x14ac:dyDescent="0.25">
      <c r="B4138" s="7"/>
      <c r="C4138" s="8"/>
      <c r="D4138" s="129"/>
      <c r="F4138" s="99"/>
      <c r="G4138" s="99"/>
      <c r="H4138" s="99"/>
      <c r="I4138" s="18"/>
      <c r="J4138" s="18"/>
      <c r="K4138" s="99">
        <f t="shared" ref="K4138:K4201" si="136">IF(ctConta="",K4137+F4138,IF(I4138=ctConta,K4137+F4138,K4137))</f>
        <v>0</v>
      </c>
      <c r="M4138" s="96">
        <f t="shared" si="135"/>
        <v>1</v>
      </c>
      <c r="N4138" s="273"/>
    </row>
    <row r="4139" spans="2:14" x14ac:dyDescent="0.25">
      <c r="B4139" s="7"/>
      <c r="C4139" s="8"/>
      <c r="D4139" s="129"/>
      <c r="F4139" s="99"/>
      <c r="G4139" s="99"/>
      <c r="H4139" s="99"/>
      <c r="I4139" s="18"/>
      <c r="J4139" s="18"/>
      <c r="K4139" s="99">
        <f t="shared" si="136"/>
        <v>0</v>
      </c>
      <c r="M4139" s="96">
        <f t="shared" si="135"/>
        <v>1</v>
      </c>
      <c r="N4139" s="273"/>
    </row>
    <row r="4140" spans="2:14" x14ac:dyDescent="0.25">
      <c r="B4140" s="7"/>
      <c r="C4140" s="8"/>
      <c r="D4140" s="129"/>
      <c r="F4140" s="99"/>
      <c r="G4140" s="99"/>
      <c r="H4140" s="99"/>
      <c r="I4140" s="18"/>
      <c r="J4140" s="18"/>
      <c r="K4140" s="99">
        <f t="shared" si="136"/>
        <v>0</v>
      </c>
      <c r="M4140" s="96">
        <f t="shared" si="135"/>
        <v>1</v>
      </c>
      <c r="N4140" s="273"/>
    </row>
    <row r="4141" spans="2:14" x14ac:dyDescent="0.25">
      <c r="B4141" s="7"/>
      <c r="C4141" s="8"/>
      <c r="D4141" s="129"/>
      <c r="F4141" s="99"/>
      <c r="G4141" s="99"/>
      <c r="H4141" s="99"/>
      <c r="I4141" s="18"/>
      <c r="J4141" s="18"/>
      <c r="K4141" s="99">
        <f t="shared" si="136"/>
        <v>0</v>
      </c>
      <c r="M4141" s="96">
        <f t="shared" si="135"/>
        <v>1</v>
      </c>
      <c r="N4141" s="273"/>
    </row>
    <row r="4142" spans="2:14" x14ac:dyDescent="0.25">
      <c r="B4142" s="7"/>
      <c r="C4142" s="8"/>
      <c r="D4142" s="129"/>
      <c r="F4142" s="99"/>
      <c r="G4142" s="99"/>
      <c r="H4142" s="99"/>
      <c r="I4142" s="18"/>
      <c r="J4142" s="18"/>
      <c r="K4142" s="99">
        <f t="shared" si="136"/>
        <v>0</v>
      </c>
      <c r="M4142" s="96">
        <f t="shared" si="135"/>
        <v>1</v>
      </c>
      <c r="N4142" s="273"/>
    </row>
    <row r="4143" spans="2:14" x14ac:dyDescent="0.25">
      <c r="B4143" s="7"/>
      <c r="C4143" s="8"/>
      <c r="D4143" s="129"/>
      <c r="F4143" s="99"/>
      <c r="G4143" s="99"/>
      <c r="H4143" s="99"/>
      <c r="I4143" s="18"/>
      <c r="J4143" s="18"/>
      <c r="K4143" s="99">
        <f t="shared" si="136"/>
        <v>0</v>
      </c>
      <c r="M4143" s="96">
        <f t="shared" si="135"/>
        <v>1</v>
      </c>
      <c r="N4143" s="273"/>
    </row>
    <row r="4144" spans="2:14" x14ac:dyDescent="0.25">
      <c r="B4144" s="7"/>
      <c r="C4144" s="8"/>
      <c r="D4144" s="129"/>
      <c r="F4144" s="99"/>
      <c r="G4144" s="99"/>
      <c r="H4144" s="99"/>
      <c r="I4144" s="18"/>
      <c r="J4144" s="18"/>
      <c r="K4144" s="99">
        <f t="shared" si="136"/>
        <v>0</v>
      </c>
      <c r="M4144" s="96">
        <f t="shared" si="135"/>
        <v>1</v>
      </c>
      <c r="N4144" s="273"/>
    </row>
    <row r="4145" spans="2:14" x14ac:dyDescent="0.25">
      <c r="B4145" s="7"/>
      <c r="C4145" s="8"/>
      <c r="D4145" s="129"/>
      <c r="F4145" s="99"/>
      <c r="G4145" s="99"/>
      <c r="H4145" s="99"/>
      <c r="I4145" s="18"/>
      <c r="J4145" s="18"/>
      <c r="K4145" s="99">
        <f t="shared" si="136"/>
        <v>0</v>
      </c>
      <c r="M4145" s="96">
        <f t="shared" si="135"/>
        <v>1</v>
      </c>
      <c r="N4145" s="273"/>
    </row>
    <row r="4146" spans="2:14" x14ac:dyDescent="0.25">
      <c r="B4146" s="7"/>
      <c r="C4146" s="8"/>
      <c r="D4146" s="129"/>
      <c r="F4146" s="99"/>
      <c r="G4146" s="99"/>
      <c r="H4146" s="99"/>
      <c r="I4146" s="18"/>
      <c r="J4146" s="18"/>
      <c r="K4146" s="99">
        <f t="shared" si="136"/>
        <v>0</v>
      </c>
      <c r="M4146" s="96">
        <f t="shared" si="135"/>
        <v>1</v>
      </c>
      <c r="N4146" s="273"/>
    </row>
    <row r="4147" spans="2:14" x14ac:dyDescent="0.25">
      <c r="B4147" s="7"/>
      <c r="C4147" s="8"/>
      <c r="D4147" s="129"/>
      <c r="F4147" s="99"/>
      <c r="G4147" s="99"/>
      <c r="H4147" s="99"/>
      <c r="I4147" s="18"/>
      <c r="J4147" s="18"/>
      <c r="K4147" s="99">
        <f t="shared" si="136"/>
        <v>0</v>
      </c>
      <c r="M4147" s="96">
        <f t="shared" si="135"/>
        <v>1</v>
      </c>
      <c r="N4147" s="273"/>
    </row>
    <row r="4148" spans="2:14" x14ac:dyDescent="0.25">
      <c r="B4148" s="7"/>
      <c r="C4148" s="8"/>
      <c r="D4148" s="129"/>
      <c r="F4148" s="99"/>
      <c r="G4148" s="99"/>
      <c r="H4148" s="99"/>
      <c r="I4148" s="18"/>
      <c r="J4148" s="18"/>
      <c r="K4148" s="99">
        <f t="shared" si="136"/>
        <v>0</v>
      </c>
      <c r="M4148" s="96">
        <f t="shared" si="135"/>
        <v>1</v>
      </c>
      <c r="N4148" s="273"/>
    </row>
    <row r="4149" spans="2:14" x14ac:dyDescent="0.25">
      <c r="B4149" s="7"/>
      <c r="C4149" s="8"/>
      <c r="D4149" s="129"/>
      <c r="F4149" s="99"/>
      <c r="G4149" s="99"/>
      <c r="H4149" s="99"/>
      <c r="I4149" s="18"/>
      <c r="J4149" s="18"/>
      <c r="K4149" s="99">
        <f t="shared" si="136"/>
        <v>0</v>
      </c>
      <c r="M4149" s="96">
        <f t="shared" si="135"/>
        <v>1</v>
      </c>
      <c r="N4149" s="273"/>
    </row>
    <row r="4150" spans="2:14" x14ac:dyDescent="0.25">
      <c r="B4150" s="7"/>
      <c r="C4150" s="8"/>
      <c r="D4150" s="129"/>
      <c r="F4150" s="99"/>
      <c r="G4150" s="99"/>
      <c r="H4150" s="99"/>
      <c r="I4150" s="18"/>
      <c r="J4150" s="18"/>
      <c r="K4150" s="99">
        <f t="shared" si="136"/>
        <v>0</v>
      </c>
      <c r="M4150" s="96">
        <f t="shared" si="135"/>
        <v>1</v>
      </c>
      <c r="N4150" s="273"/>
    </row>
    <row r="4151" spans="2:14" x14ac:dyDescent="0.25">
      <c r="B4151" s="7"/>
      <c r="C4151" s="8"/>
      <c r="D4151" s="129"/>
      <c r="F4151" s="99"/>
      <c r="G4151" s="99"/>
      <c r="H4151" s="99"/>
      <c r="I4151" s="18"/>
      <c r="J4151" s="18"/>
      <c r="K4151" s="99">
        <f t="shared" si="136"/>
        <v>0</v>
      </c>
      <c r="M4151" s="96">
        <f t="shared" si="135"/>
        <v>1</v>
      </c>
      <c r="N4151" s="273"/>
    </row>
    <row r="4152" spans="2:14" x14ac:dyDescent="0.25">
      <c r="B4152" s="7"/>
      <c r="C4152" s="8"/>
      <c r="D4152" s="129"/>
      <c r="F4152" s="99"/>
      <c r="G4152" s="99"/>
      <c r="H4152" s="99"/>
      <c r="I4152" s="18"/>
      <c r="J4152" s="18"/>
      <c r="K4152" s="99">
        <f t="shared" si="136"/>
        <v>0</v>
      </c>
      <c r="M4152" s="96">
        <f t="shared" si="135"/>
        <v>1</v>
      </c>
      <c r="N4152" s="273"/>
    </row>
    <row r="4153" spans="2:14" x14ac:dyDescent="0.25">
      <c r="B4153" s="7"/>
      <c r="C4153" s="8"/>
      <c r="D4153" s="129"/>
      <c r="F4153" s="99"/>
      <c r="G4153" s="99"/>
      <c r="H4153" s="99"/>
      <c r="I4153" s="18"/>
      <c r="J4153" s="18"/>
      <c r="K4153" s="99">
        <f t="shared" si="136"/>
        <v>0</v>
      </c>
      <c r="M4153" s="96">
        <f t="shared" si="135"/>
        <v>1</v>
      </c>
      <c r="N4153" s="273"/>
    </row>
    <row r="4154" spans="2:14" x14ac:dyDescent="0.25">
      <c r="B4154" s="7"/>
      <c r="C4154" s="8"/>
      <c r="D4154" s="129"/>
      <c r="F4154" s="99"/>
      <c r="G4154" s="99"/>
      <c r="H4154" s="99"/>
      <c r="I4154" s="18"/>
      <c r="J4154" s="18"/>
      <c r="K4154" s="99">
        <f t="shared" si="136"/>
        <v>0</v>
      </c>
      <c r="M4154" s="96">
        <f t="shared" si="135"/>
        <v>1</v>
      </c>
      <c r="N4154" s="273"/>
    </row>
    <row r="4155" spans="2:14" x14ac:dyDescent="0.25">
      <c r="B4155" s="7"/>
      <c r="C4155" s="8"/>
      <c r="D4155" s="129"/>
      <c r="F4155" s="99"/>
      <c r="G4155" s="99"/>
      <c r="H4155" s="99"/>
      <c r="I4155" s="18"/>
      <c r="J4155" s="18"/>
      <c r="K4155" s="99">
        <f t="shared" si="136"/>
        <v>0</v>
      </c>
      <c r="M4155" s="96">
        <f t="shared" si="135"/>
        <v>1</v>
      </c>
      <c r="N4155" s="273"/>
    </row>
    <row r="4156" spans="2:14" x14ac:dyDescent="0.25">
      <c r="B4156" s="7"/>
      <c r="C4156" s="8"/>
      <c r="D4156" s="129"/>
      <c r="F4156" s="99"/>
      <c r="G4156" s="99"/>
      <c r="H4156" s="99"/>
      <c r="I4156" s="18"/>
      <c r="J4156" s="18"/>
      <c r="K4156" s="99">
        <f t="shared" si="136"/>
        <v>0</v>
      </c>
      <c r="M4156" s="96">
        <f t="shared" si="135"/>
        <v>1</v>
      </c>
      <c r="N4156" s="273"/>
    </row>
    <row r="4157" spans="2:14" x14ac:dyDescent="0.25">
      <c r="B4157" s="7"/>
      <c r="C4157" s="8"/>
      <c r="D4157" s="129"/>
      <c r="F4157" s="99"/>
      <c r="G4157" s="99"/>
      <c r="H4157" s="99"/>
      <c r="I4157" s="18"/>
      <c r="J4157" s="18"/>
      <c r="K4157" s="99">
        <f t="shared" si="136"/>
        <v>0</v>
      </c>
      <c r="M4157" s="96">
        <f t="shared" si="135"/>
        <v>1</v>
      </c>
      <c r="N4157" s="273"/>
    </row>
    <row r="4158" spans="2:14" x14ac:dyDescent="0.25">
      <c r="B4158" s="7"/>
      <c r="C4158" s="8"/>
      <c r="D4158" s="129"/>
      <c r="F4158" s="99"/>
      <c r="G4158" s="99"/>
      <c r="H4158" s="99"/>
      <c r="I4158" s="18"/>
      <c r="J4158" s="18"/>
      <c r="K4158" s="99">
        <f t="shared" si="136"/>
        <v>0</v>
      </c>
      <c r="M4158" s="96">
        <f t="shared" si="135"/>
        <v>1</v>
      </c>
      <c r="N4158" s="273"/>
    </row>
    <row r="4159" spans="2:14" x14ac:dyDescent="0.25">
      <c r="B4159" s="7"/>
      <c r="C4159" s="8"/>
      <c r="D4159" s="129"/>
      <c r="F4159" s="99"/>
      <c r="G4159" s="99"/>
      <c r="H4159" s="99"/>
      <c r="I4159" s="18"/>
      <c r="J4159" s="18"/>
      <c r="K4159" s="99">
        <f t="shared" si="136"/>
        <v>0</v>
      </c>
      <c r="M4159" s="96">
        <f t="shared" si="135"/>
        <v>1</v>
      </c>
      <c r="N4159" s="273"/>
    </row>
    <row r="4160" spans="2:14" x14ac:dyDescent="0.25">
      <c r="B4160" s="7"/>
      <c r="C4160" s="8"/>
      <c r="D4160" s="129"/>
      <c r="F4160" s="99"/>
      <c r="G4160" s="99"/>
      <c r="H4160" s="99"/>
      <c r="I4160" s="18"/>
      <c r="J4160" s="18"/>
      <c r="K4160" s="99">
        <f t="shared" si="136"/>
        <v>0</v>
      </c>
      <c r="M4160" s="96">
        <f t="shared" si="135"/>
        <v>1</v>
      </c>
      <c r="N4160" s="273"/>
    </row>
    <row r="4161" spans="2:14" x14ac:dyDescent="0.25">
      <c r="B4161" s="7"/>
      <c r="C4161" s="8"/>
      <c r="D4161" s="129"/>
      <c r="F4161" s="99"/>
      <c r="G4161" s="99"/>
      <c r="H4161" s="99"/>
      <c r="I4161" s="18"/>
      <c r="J4161" s="18"/>
      <c r="K4161" s="99">
        <f t="shared" si="136"/>
        <v>0</v>
      </c>
      <c r="M4161" s="96">
        <f t="shared" si="135"/>
        <v>1</v>
      </c>
      <c r="N4161" s="273"/>
    </row>
    <row r="4162" spans="2:14" x14ac:dyDescent="0.25">
      <c r="B4162" s="7"/>
      <c r="C4162" s="8"/>
      <c r="D4162" s="129"/>
      <c r="F4162" s="99"/>
      <c r="G4162" s="99"/>
      <c r="H4162" s="99"/>
      <c r="I4162" s="18"/>
      <c r="J4162" s="18"/>
      <c r="K4162" s="99">
        <f t="shared" si="136"/>
        <v>0</v>
      </c>
      <c r="M4162" s="96">
        <f t="shared" si="135"/>
        <v>1</v>
      </c>
      <c r="N4162" s="273"/>
    </row>
    <row r="4163" spans="2:14" x14ac:dyDescent="0.25">
      <c r="B4163" s="7"/>
      <c r="C4163" s="8"/>
      <c r="D4163" s="129"/>
      <c r="F4163" s="99"/>
      <c r="G4163" s="99"/>
      <c r="H4163" s="99"/>
      <c r="I4163" s="18"/>
      <c r="J4163" s="18"/>
      <c r="K4163" s="99">
        <f t="shared" si="136"/>
        <v>0</v>
      </c>
      <c r="M4163" s="96">
        <f t="shared" si="135"/>
        <v>1</v>
      </c>
      <c r="N4163" s="273"/>
    </row>
    <row r="4164" spans="2:14" x14ac:dyDescent="0.25">
      <c r="B4164" s="7"/>
      <c r="C4164" s="8"/>
      <c r="D4164" s="129"/>
      <c r="F4164" s="99"/>
      <c r="G4164" s="99"/>
      <c r="H4164" s="99"/>
      <c r="I4164" s="18"/>
      <c r="J4164" s="18"/>
      <c r="K4164" s="99">
        <f t="shared" si="136"/>
        <v>0</v>
      </c>
      <c r="M4164" s="96">
        <f t="shared" si="135"/>
        <v>1</v>
      </c>
      <c r="N4164" s="273"/>
    </row>
    <row r="4165" spans="2:14" x14ac:dyDescent="0.25">
      <c r="B4165" s="7"/>
      <c r="C4165" s="8"/>
      <c r="D4165" s="129"/>
      <c r="F4165" s="99"/>
      <c r="G4165" s="99"/>
      <c r="H4165" s="99"/>
      <c r="I4165" s="18"/>
      <c r="J4165" s="18"/>
      <c r="K4165" s="99">
        <f t="shared" si="136"/>
        <v>0</v>
      </c>
      <c r="M4165" s="96">
        <f t="shared" si="135"/>
        <v>1</v>
      </c>
      <c r="N4165" s="273"/>
    </row>
    <row r="4166" spans="2:14" x14ac:dyDescent="0.25">
      <c r="B4166" s="7"/>
      <c r="C4166" s="8"/>
      <c r="D4166" s="129"/>
      <c r="F4166" s="99"/>
      <c r="G4166" s="99"/>
      <c r="H4166" s="99"/>
      <c r="I4166" s="18"/>
      <c r="J4166" s="18"/>
      <c r="K4166" s="99">
        <f t="shared" si="136"/>
        <v>0</v>
      </c>
      <c r="M4166" s="96">
        <f t="shared" si="135"/>
        <v>1</v>
      </c>
      <c r="N4166" s="273"/>
    </row>
    <row r="4167" spans="2:14" x14ac:dyDescent="0.25">
      <c r="B4167" s="7"/>
      <c r="C4167" s="8"/>
      <c r="D4167" s="129"/>
      <c r="F4167" s="99"/>
      <c r="G4167" s="99"/>
      <c r="H4167" s="99"/>
      <c r="I4167" s="18"/>
      <c r="J4167" s="18"/>
      <c r="K4167" s="99">
        <f t="shared" si="136"/>
        <v>0</v>
      </c>
      <c r="M4167" s="96">
        <f t="shared" si="135"/>
        <v>1</v>
      </c>
      <c r="N4167" s="273"/>
    </row>
    <row r="4168" spans="2:14" x14ac:dyDescent="0.25">
      <c r="B4168" s="7"/>
      <c r="C4168" s="8"/>
      <c r="D4168" s="129"/>
      <c r="F4168" s="99"/>
      <c r="G4168" s="99"/>
      <c r="H4168" s="99"/>
      <c r="I4168" s="18"/>
      <c r="J4168" s="18"/>
      <c r="K4168" s="99">
        <f t="shared" si="136"/>
        <v>0</v>
      </c>
      <c r="M4168" s="96">
        <f t="shared" si="135"/>
        <v>1</v>
      </c>
      <c r="N4168" s="273"/>
    </row>
    <row r="4169" spans="2:14" x14ac:dyDescent="0.25">
      <c r="B4169" s="7"/>
      <c r="C4169" s="8"/>
      <c r="D4169" s="129"/>
      <c r="F4169" s="99"/>
      <c r="G4169" s="99"/>
      <c r="H4169" s="99"/>
      <c r="I4169" s="18"/>
      <c r="J4169" s="18"/>
      <c r="K4169" s="99">
        <f t="shared" si="136"/>
        <v>0</v>
      </c>
      <c r="M4169" s="96">
        <f t="shared" si="135"/>
        <v>1</v>
      </c>
      <c r="N4169" s="273"/>
    </row>
    <row r="4170" spans="2:14" x14ac:dyDescent="0.25">
      <c r="B4170" s="7"/>
      <c r="C4170" s="8"/>
      <c r="D4170" s="129"/>
      <c r="F4170" s="99"/>
      <c r="G4170" s="99"/>
      <c r="H4170" s="99"/>
      <c r="I4170" s="18"/>
      <c r="J4170" s="18"/>
      <c r="K4170" s="99">
        <f t="shared" si="136"/>
        <v>0</v>
      </c>
      <c r="M4170" s="96">
        <f t="shared" si="135"/>
        <v>1</v>
      </c>
      <c r="N4170" s="273"/>
    </row>
    <row r="4171" spans="2:14" x14ac:dyDescent="0.25">
      <c r="B4171" s="7"/>
      <c r="C4171" s="8"/>
      <c r="D4171" s="129"/>
      <c r="F4171" s="99"/>
      <c r="G4171" s="99"/>
      <c r="H4171" s="99"/>
      <c r="I4171" s="18"/>
      <c r="J4171" s="18"/>
      <c r="K4171" s="99">
        <f t="shared" si="136"/>
        <v>0</v>
      </c>
      <c r="M4171" s="96">
        <f t="shared" si="135"/>
        <v>1</v>
      </c>
      <c r="N4171" s="273"/>
    </row>
    <row r="4172" spans="2:14" x14ac:dyDescent="0.25">
      <c r="B4172" s="7"/>
      <c r="C4172" s="8"/>
      <c r="D4172" s="129"/>
      <c r="F4172" s="99"/>
      <c r="G4172" s="99"/>
      <c r="H4172" s="99"/>
      <c r="I4172" s="18"/>
      <c r="J4172" s="18"/>
      <c r="K4172" s="99">
        <f t="shared" si="136"/>
        <v>0</v>
      </c>
      <c r="M4172" s="96">
        <f t="shared" si="135"/>
        <v>1</v>
      </c>
      <c r="N4172" s="273"/>
    </row>
    <row r="4173" spans="2:14" x14ac:dyDescent="0.25">
      <c r="B4173" s="7"/>
      <c r="C4173" s="8"/>
      <c r="D4173" s="129"/>
      <c r="F4173" s="99"/>
      <c r="G4173" s="99"/>
      <c r="H4173" s="99"/>
      <c r="I4173" s="18"/>
      <c r="J4173" s="18"/>
      <c r="K4173" s="99">
        <f t="shared" si="136"/>
        <v>0</v>
      </c>
      <c r="M4173" s="96">
        <f t="shared" si="135"/>
        <v>1</v>
      </c>
      <c r="N4173" s="273"/>
    </row>
    <row r="4174" spans="2:14" x14ac:dyDescent="0.25">
      <c r="B4174" s="7"/>
      <c r="C4174" s="8"/>
      <c r="D4174" s="129"/>
      <c r="F4174" s="99"/>
      <c r="G4174" s="99"/>
      <c r="H4174" s="99"/>
      <c r="I4174" s="18"/>
      <c r="J4174" s="18"/>
      <c r="K4174" s="99">
        <f t="shared" si="136"/>
        <v>0</v>
      </c>
      <c r="M4174" s="96">
        <f t="shared" si="135"/>
        <v>1</v>
      </c>
      <c r="N4174" s="273"/>
    </row>
    <row r="4175" spans="2:14" x14ac:dyDescent="0.25">
      <c r="B4175" s="7"/>
      <c r="C4175" s="8"/>
      <c r="D4175" s="129"/>
      <c r="F4175" s="99"/>
      <c r="G4175" s="99"/>
      <c r="H4175" s="99"/>
      <c r="I4175" s="18"/>
      <c r="J4175" s="18"/>
      <c r="K4175" s="99">
        <f t="shared" si="136"/>
        <v>0</v>
      </c>
      <c r="M4175" s="96">
        <f t="shared" si="135"/>
        <v>1</v>
      </c>
      <c r="N4175" s="273"/>
    </row>
    <row r="4176" spans="2:14" x14ac:dyDescent="0.25">
      <c r="B4176" s="7"/>
      <c r="C4176" s="8"/>
      <c r="D4176" s="129"/>
      <c r="F4176" s="99"/>
      <c r="G4176" s="99"/>
      <c r="H4176" s="99"/>
      <c r="I4176" s="18"/>
      <c r="J4176" s="18"/>
      <c r="K4176" s="99">
        <f t="shared" si="136"/>
        <v>0</v>
      </c>
      <c r="M4176" s="96">
        <f t="shared" si="135"/>
        <v>1</v>
      </c>
      <c r="N4176" s="273"/>
    </row>
    <row r="4177" spans="2:14" x14ac:dyDescent="0.25">
      <c r="B4177" s="7"/>
      <c r="C4177" s="8"/>
      <c r="D4177" s="129"/>
      <c r="F4177" s="99"/>
      <c r="G4177" s="99"/>
      <c r="H4177" s="99"/>
      <c r="I4177" s="18"/>
      <c r="J4177" s="18"/>
      <c r="K4177" s="99">
        <f t="shared" si="136"/>
        <v>0</v>
      </c>
      <c r="M4177" s="96">
        <f t="shared" ref="M4177:M4240" si="137">UltimoDia(D4177)</f>
        <v>1</v>
      </c>
      <c r="N4177" s="273"/>
    </row>
    <row r="4178" spans="2:14" x14ac:dyDescent="0.25">
      <c r="B4178" s="7"/>
      <c r="C4178" s="8"/>
      <c r="D4178" s="129"/>
      <c r="F4178" s="99"/>
      <c r="G4178" s="99"/>
      <c r="H4178" s="99"/>
      <c r="I4178" s="18"/>
      <c r="J4178" s="18"/>
      <c r="K4178" s="99">
        <f t="shared" si="136"/>
        <v>0</v>
      </c>
      <c r="M4178" s="96">
        <f t="shared" si="137"/>
        <v>1</v>
      </c>
      <c r="N4178" s="273"/>
    </row>
    <row r="4179" spans="2:14" x14ac:dyDescent="0.25">
      <c r="B4179" s="7"/>
      <c r="C4179" s="8"/>
      <c r="D4179" s="129"/>
      <c r="F4179" s="99"/>
      <c r="G4179" s="99"/>
      <c r="H4179" s="99"/>
      <c r="I4179" s="18"/>
      <c r="J4179" s="18"/>
      <c r="K4179" s="99">
        <f t="shared" si="136"/>
        <v>0</v>
      </c>
      <c r="M4179" s="96">
        <f t="shared" si="137"/>
        <v>1</v>
      </c>
      <c r="N4179" s="273"/>
    </row>
    <row r="4180" spans="2:14" x14ac:dyDescent="0.25">
      <c r="B4180" s="7"/>
      <c r="C4180" s="8"/>
      <c r="D4180" s="129"/>
      <c r="F4180" s="99"/>
      <c r="G4180" s="99"/>
      <c r="H4180" s="99"/>
      <c r="I4180" s="18"/>
      <c r="J4180" s="18"/>
      <c r="K4180" s="99">
        <f t="shared" si="136"/>
        <v>0</v>
      </c>
      <c r="M4180" s="96">
        <f t="shared" si="137"/>
        <v>1</v>
      </c>
      <c r="N4180" s="273"/>
    </row>
    <row r="4181" spans="2:14" x14ac:dyDescent="0.25">
      <c r="B4181" s="7"/>
      <c r="C4181" s="8"/>
      <c r="D4181" s="129"/>
      <c r="F4181" s="99"/>
      <c r="G4181" s="99"/>
      <c r="H4181" s="99"/>
      <c r="I4181" s="18"/>
      <c r="J4181" s="18"/>
      <c r="K4181" s="99">
        <f t="shared" si="136"/>
        <v>0</v>
      </c>
      <c r="M4181" s="96">
        <f t="shared" si="137"/>
        <v>1</v>
      </c>
      <c r="N4181" s="273"/>
    </row>
    <row r="4182" spans="2:14" x14ac:dyDescent="0.25">
      <c r="B4182" s="7"/>
      <c r="C4182" s="8"/>
      <c r="D4182" s="129"/>
      <c r="F4182" s="99"/>
      <c r="G4182" s="99"/>
      <c r="H4182" s="99"/>
      <c r="I4182" s="18"/>
      <c r="J4182" s="18"/>
      <c r="K4182" s="99">
        <f t="shared" si="136"/>
        <v>0</v>
      </c>
      <c r="M4182" s="96">
        <f t="shared" si="137"/>
        <v>1</v>
      </c>
      <c r="N4182" s="273"/>
    </row>
    <row r="4183" spans="2:14" x14ac:dyDescent="0.25">
      <c r="B4183" s="7"/>
      <c r="C4183" s="8"/>
      <c r="D4183" s="129"/>
      <c r="F4183" s="99"/>
      <c r="G4183" s="99"/>
      <c r="H4183" s="99"/>
      <c r="I4183" s="18"/>
      <c r="J4183" s="18"/>
      <c r="K4183" s="99">
        <f t="shared" si="136"/>
        <v>0</v>
      </c>
      <c r="M4183" s="96">
        <f t="shared" si="137"/>
        <v>1</v>
      </c>
      <c r="N4183" s="273"/>
    </row>
    <row r="4184" spans="2:14" x14ac:dyDescent="0.25">
      <c r="B4184" s="7"/>
      <c r="C4184" s="8"/>
      <c r="D4184" s="129"/>
      <c r="F4184" s="99"/>
      <c r="G4184" s="99"/>
      <c r="H4184" s="99"/>
      <c r="I4184" s="18"/>
      <c r="J4184" s="18"/>
      <c r="K4184" s="99">
        <f t="shared" si="136"/>
        <v>0</v>
      </c>
      <c r="M4184" s="96">
        <f t="shared" si="137"/>
        <v>1</v>
      </c>
      <c r="N4184" s="273"/>
    </row>
    <row r="4185" spans="2:14" x14ac:dyDescent="0.25">
      <c r="B4185" s="7"/>
      <c r="C4185" s="8"/>
      <c r="D4185" s="129"/>
      <c r="F4185" s="99"/>
      <c r="G4185" s="99"/>
      <c r="H4185" s="99"/>
      <c r="I4185" s="18"/>
      <c r="J4185" s="18"/>
      <c r="K4185" s="99">
        <f t="shared" si="136"/>
        <v>0</v>
      </c>
      <c r="M4185" s="96">
        <f t="shared" si="137"/>
        <v>1</v>
      </c>
      <c r="N4185" s="273"/>
    </row>
    <row r="4186" spans="2:14" x14ac:dyDescent="0.25">
      <c r="B4186" s="7"/>
      <c r="C4186" s="8"/>
      <c r="D4186" s="129"/>
      <c r="F4186" s="99"/>
      <c r="G4186" s="99"/>
      <c r="H4186" s="99"/>
      <c r="I4186" s="18"/>
      <c r="J4186" s="18"/>
      <c r="K4186" s="99">
        <f t="shared" si="136"/>
        <v>0</v>
      </c>
      <c r="M4186" s="96">
        <f t="shared" si="137"/>
        <v>1</v>
      </c>
      <c r="N4186" s="273"/>
    </row>
    <row r="4187" spans="2:14" x14ac:dyDescent="0.25">
      <c r="B4187" s="7"/>
      <c r="C4187" s="8"/>
      <c r="D4187" s="129"/>
      <c r="F4187" s="99"/>
      <c r="G4187" s="99"/>
      <c r="H4187" s="99"/>
      <c r="I4187" s="18"/>
      <c r="J4187" s="18"/>
      <c r="K4187" s="99">
        <f t="shared" si="136"/>
        <v>0</v>
      </c>
      <c r="M4187" s="96">
        <f t="shared" si="137"/>
        <v>1</v>
      </c>
      <c r="N4187" s="273"/>
    </row>
    <row r="4188" spans="2:14" x14ac:dyDescent="0.25">
      <c r="B4188" s="7"/>
      <c r="C4188" s="8"/>
      <c r="D4188" s="129"/>
      <c r="F4188" s="99"/>
      <c r="G4188" s="99"/>
      <c r="H4188" s="99"/>
      <c r="I4188" s="18"/>
      <c r="J4188" s="18"/>
      <c r="K4188" s="99">
        <f t="shared" si="136"/>
        <v>0</v>
      </c>
      <c r="M4188" s="96">
        <f t="shared" si="137"/>
        <v>1</v>
      </c>
      <c r="N4188" s="273"/>
    </row>
    <row r="4189" spans="2:14" x14ac:dyDescent="0.25">
      <c r="B4189" s="7"/>
      <c r="C4189" s="8"/>
      <c r="D4189" s="129"/>
      <c r="F4189" s="99"/>
      <c r="G4189" s="99"/>
      <c r="H4189" s="99"/>
      <c r="I4189" s="18"/>
      <c r="J4189" s="18"/>
      <c r="K4189" s="99">
        <f t="shared" si="136"/>
        <v>0</v>
      </c>
      <c r="M4189" s="96">
        <f t="shared" si="137"/>
        <v>1</v>
      </c>
      <c r="N4189" s="273"/>
    </row>
    <row r="4190" spans="2:14" x14ac:dyDescent="0.25">
      <c r="B4190" s="7"/>
      <c r="C4190" s="8"/>
      <c r="D4190" s="129"/>
      <c r="F4190" s="99"/>
      <c r="G4190" s="99"/>
      <c r="H4190" s="99"/>
      <c r="I4190" s="18"/>
      <c r="J4190" s="18"/>
      <c r="K4190" s="99">
        <f t="shared" si="136"/>
        <v>0</v>
      </c>
      <c r="M4190" s="96">
        <f t="shared" si="137"/>
        <v>1</v>
      </c>
      <c r="N4190" s="273"/>
    </row>
    <row r="4191" spans="2:14" x14ac:dyDescent="0.25">
      <c r="B4191" s="7"/>
      <c r="C4191" s="8"/>
      <c r="D4191" s="129"/>
      <c r="F4191" s="99"/>
      <c r="G4191" s="99"/>
      <c r="H4191" s="99"/>
      <c r="I4191" s="18"/>
      <c r="J4191" s="18"/>
      <c r="K4191" s="99">
        <f t="shared" si="136"/>
        <v>0</v>
      </c>
      <c r="M4191" s="96">
        <f t="shared" si="137"/>
        <v>1</v>
      </c>
      <c r="N4191" s="273"/>
    </row>
    <row r="4192" spans="2:14" x14ac:dyDescent="0.25">
      <c r="B4192" s="7"/>
      <c r="C4192" s="8"/>
      <c r="D4192" s="129"/>
      <c r="F4192" s="99"/>
      <c r="G4192" s="99"/>
      <c r="H4192" s="99"/>
      <c r="I4192" s="18"/>
      <c r="J4192" s="18"/>
      <c r="K4192" s="99">
        <f t="shared" si="136"/>
        <v>0</v>
      </c>
      <c r="M4192" s="96">
        <f t="shared" si="137"/>
        <v>1</v>
      </c>
      <c r="N4192" s="273"/>
    </row>
    <row r="4193" spans="2:14" x14ac:dyDescent="0.25">
      <c r="B4193" s="7"/>
      <c r="C4193" s="8"/>
      <c r="D4193" s="129"/>
      <c r="F4193" s="99"/>
      <c r="G4193" s="99"/>
      <c r="H4193" s="99"/>
      <c r="I4193" s="18"/>
      <c r="J4193" s="18"/>
      <c r="K4193" s="99">
        <f t="shared" si="136"/>
        <v>0</v>
      </c>
      <c r="M4193" s="96">
        <f t="shared" si="137"/>
        <v>1</v>
      </c>
      <c r="N4193" s="273"/>
    </row>
    <row r="4194" spans="2:14" x14ac:dyDescent="0.25">
      <c r="B4194" s="7"/>
      <c r="C4194" s="8"/>
      <c r="D4194" s="129"/>
      <c r="F4194" s="99"/>
      <c r="G4194" s="99"/>
      <c r="H4194" s="99"/>
      <c r="I4194" s="18"/>
      <c r="J4194" s="18"/>
      <c r="K4194" s="99">
        <f t="shared" si="136"/>
        <v>0</v>
      </c>
      <c r="M4194" s="96">
        <f t="shared" si="137"/>
        <v>1</v>
      </c>
      <c r="N4194" s="273"/>
    </row>
    <row r="4195" spans="2:14" x14ac:dyDescent="0.25">
      <c r="B4195" s="7"/>
      <c r="C4195" s="8"/>
      <c r="D4195" s="129"/>
      <c r="F4195" s="99"/>
      <c r="G4195" s="99"/>
      <c r="H4195" s="99"/>
      <c r="I4195" s="18"/>
      <c r="J4195" s="18"/>
      <c r="K4195" s="99">
        <f t="shared" si="136"/>
        <v>0</v>
      </c>
      <c r="M4195" s="96">
        <f t="shared" si="137"/>
        <v>1</v>
      </c>
      <c r="N4195" s="273"/>
    </row>
    <row r="4196" spans="2:14" x14ac:dyDescent="0.25">
      <c r="B4196" s="7"/>
      <c r="C4196" s="8"/>
      <c r="D4196" s="129"/>
      <c r="F4196" s="99"/>
      <c r="G4196" s="99"/>
      <c r="H4196" s="99"/>
      <c r="I4196" s="18"/>
      <c r="J4196" s="18"/>
      <c r="K4196" s="99">
        <f t="shared" si="136"/>
        <v>0</v>
      </c>
      <c r="M4196" s="96">
        <f t="shared" si="137"/>
        <v>1</v>
      </c>
      <c r="N4196" s="273"/>
    </row>
    <row r="4197" spans="2:14" x14ac:dyDescent="0.25">
      <c r="B4197" s="7"/>
      <c r="C4197" s="8"/>
      <c r="D4197" s="129"/>
      <c r="F4197" s="99"/>
      <c r="G4197" s="99"/>
      <c r="H4197" s="99"/>
      <c r="I4197" s="18"/>
      <c r="J4197" s="18"/>
      <c r="K4197" s="99">
        <f t="shared" si="136"/>
        <v>0</v>
      </c>
      <c r="M4197" s="96">
        <f t="shared" si="137"/>
        <v>1</v>
      </c>
      <c r="N4197" s="273"/>
    </row>
    <row r="4198" spans="2:14" x14ac:dyDescent="0.25">
      <c r="B4198" s="7"/>
      <c r="C4198" s="8"/>
      <c r="D4198" s="129"/>
      <c r="F4198" s="99"/>
      <c r="G4198" s="99"/>
      <c r="H4198" s="99"/>
      <c r="I4198" s="18"/>
      <c r="J4198" s="18"/>
      <c r="K4198" s="99">
        <f t="shared" si="136"/>
        <v>0</v>
      </c>
      <c r="M4198" s="96">
        <f t="shared" si="137"/>
        <v>1</v>
      </c>
      <c r="N4198" s="273"/>
    </row>
    <row r="4199" spans="2:14" x14ac:dyDescent="0.25">
      <c r="B4199" s="7"/>
      <c r="C4199" s="8"/>
      <c r="D4199" s="129"/>
      <c r="F4199" s="99"/>
      <c r="G4199" s="99"/>
      <c r="H4199" s="99"/>
      <c r="I4199" s="18"/>
      <c r="J4199" s="18"/>
      <c r="K4199" s="99">
        <f t="shared" si="136"/>
        <v>0</v>
      </c>
      <c r="M4199" s="96">
        <f t="shared" si="137"/>
        <v>1</v>
      </c>
      <c r="N4199" s="273"/>
    </row>
    <row r="4200" spans="2:14" x14ac:dyDescent="0.25">
      <c r="B4200" s="7"/>
      <c r="C4200" s="8"/>
      <c r="D4200" s="129"/>
      <c r="F4200" s="99"/>
      <c r="G4200" s="99"/>
      <c r="H4200" s="99"/>
      <c r="I4200" s="18"/>
      <c r="J4200" s="18"/>
      <c r="K4200" s="99">
        <f t="shared" si="136"/>
        <v>0</v>
      </c>
      <c r="M4200" s="96">
        <f t="shared" si="137"/>
        <v>1</v>
      </c>
      <c r="N4200" s="273"/>
    </row>
    <row r="4201" spans="2:14" x14ac:dyDescent="0.25">
      <c r="B4201" s="7"/>
      <c r="C4201" s="8"/>
      <c r="D4201" s="129"/>
      <c r="F4201" s="99"/>
      <c r="G4201" s="99"/>
      <c r="H4201" s="99"/>
      <c r="I4201" s="18"/>
      <c r="J4201" s="18"/>
      <c r="K4201" s="99">
        <f t="shared" si="136"/>
        <v>0</v>
      </c>
      <c r="M4201" s="96">
        <f t="shared" si="137"/>
        <v>1</v>
      </c>
      <c r="N4201" s="273"/>
    </row>
    <row r="4202" spans="2:14" x14ac:dyDescent="0.25">
      <c r="B4202" s="7"/>
      <c r="C4202" s="8"/>
      <c r="D4202" s="129"/>
      <c r="F4202" s="99"/>
      <c r="G4202" s="99"/>
      <c r="H4202" s="99"/>
      <c r="I4202" s="18"/>
      <c r="J4202" s="18"/>
      <c r="K4202" s="99">
        <f t="shared" ref="K4202:K4265" si="138">IF(ctConta="",K4201+F4202,IF(I4202=ctConta,K4201+F4202,K4201))</f>
        <v>0</v>
      </c>
      <c r="M4202" s="96">
        <f t="shared" si="137"/>
        <v>1</v>
      </c>
      <c r="N4202" s="273"/>
    </row>
    <row r="4203" spans="2:14" x14ac:dyDescent="0.25">
      <c r="B4203" s="7"/>
      <c r="C4203" s="8"/>
      <c r="D4203" s="129"/>
      <c r="F4203" s="99"/>
      <c r="G4203" s="99"/>
      <c r="H4203" s="99"/>
      <c r="I4203" s="18"/>
      <c r="J4203" s="18"/>
      <c r="K4203" s="99">
        <f t="shared" si="138"/>
        <v>0</v>
      </c>
      <c r="M4203" s="96">
        <f t="shared" si="137"/>
        <v>1</v>
      </c>
      <c r="N4203" s="273"/>
    </row>
    <row r="4204" spans="2:14" x14ac:dyDescent="0.25">
      <c r="B4204" s="7"/>
      <c r="C4204" s="8"/>
      <c r="D4204" s="129"/>
      <c r="F4204" s="99"/>
      <c r="G4204" s="99"/>
      <c r="H4204" s="99"/>
      <c r="I4204" s="18"/>
      <c r="J4204" s="18"/>
      <c r="K4204" s="99">
        <f t="shared" si="138"/>
        <v>0</v>
      </c>
      <c r="M4204" s="96">
        <f t="shared" si="137"/>
        <v>1</v>
      </c>
      <c r="N4204" s="273"/>
    </row>
    <row r="4205" spans="2:14" x14ac:dyDescent="0.25">
      <c r="B4205" s="7"/>
      <c r="C4205" s="8"/>
      <c r="D4205" s="129"/>
      <c r="F4205" s="99"/>
      <c r="G4205" s="99"/>
      <c r="H4205" s="99"/>
      <c r="I4205" s="18"/>
      <c r="J4205" s="18"/>
      <c r="K4205" s="99">
        <f t="shared" si="138"/>
        <v>0</v>
      </c>
      <c r="M4205" s="96">
        <f t="shared" si="137"/>
        <v>1</v>
      </c>
      <c r="N4205" s="273"/>
    </row>
    <row r="4206" spans="2:14" x14ac:dyDescent="0.25">
      <c r="B4206" s="7"/>
      <c r="C4206" s="8"/>
      <c r="D4206" s="129"/>
      <c r="F4206" s="99"/>
      <c r="G4206" s="99"/>
      <c r="H4206" s="99"/>
      <c r="I4206" s="18"/>
      <c r="J4206" s="18"/>
      <c r="K4206" s="99">
        <f t="shared" si="138"/>
        <v>0</v>
      </c>
      <c r="M4206" s="96">
        <f t="shared" si="137"/>
        <v>1</v>
      </c>
      <c r="N4206" s="273"/>
    </row>
    <row r="4207" spans="2:14" x14ac:dyDescent="0.25">
      <c r="B4207" s="7"/>
      <c r="C4207" s="8"/>
      <c r="D4207" s="129"/>
      <c r="F4207" s="99"/>
      <c r="G4207" s="99"/>
      <c r="H4207" s="99"/>
      <c r="I4207" s="18"/>
      <c r="J4207" s="18"/>
      <c r="K4207" s="99">
        <f t="shared" si="138"/>
        <v>0</v>
      </c>
      <c r="M4207" s="96">
        <f t="shared" si="137"/>
        <v>1</v>
      </c>
      <c r="N4207" s="273"/>
    </row>
    <row r="4208" spans="2:14" x14ac:dyDescent="0.25">
      <c r="B4208" s="7"/>
      <c r="C4208" s="8"/>
      <c r="D4208" s="129"/>
      <c r="F4208" s="99"/>
      <c r="G4208" s="99"/>
      <c r="H4208" s="99"/>
      <c r="I4208" s="18"/>
      <c r="J4208" s="18"/>
      <c r="K4208" s="99">
        <f t="shared" si="138"/>
        <v>0</v>
      </c>
      <c r="M4208" s="96">
        <f t="shared" si="137"/>
        <v>1</v>
      </c>
      <c r="N4208" s="273"/>
    </row>
    <row r="4209" spans="2:14" x14ac:dyDescent="0.25">
      <c r="B4209" s="7"/>
      <c r="C4209" s="8"/>
      <c r="D4209" s="129"/>
      <c r="F4209" s="99"/>
      <c r="G4209" s="99"/>
      <c r="H4209" s="99"/>
      <c r="I4209" s="18"/>
      <c r="J4209" s="18"/>
      <c r="K4209" s="99">
        <f t="shared" si="138"/>
        <v>0</v>
      </c>
      <c r="M4209" s="96">
        <f t="shared" si="137"/>
        <v>1</v>
      </c>
      <c r="N4209" s="273"/>
    </row>
    <row r="4210" spans="2:14" x14ac:dyDescent="0.25">
      <c r="B4210" s="7"/>
      <c r="C4210" s="8"/>
      <c r="D4210" s="129"/>
      <c r="F4210" s="99"/>
      <c r="G4210" s="99"/>
      <c r="H4210" s="99"/>
      <c r="I4210" s="18"/>
      <c r="J4210" s="18"/>
      <c r="K4210" s="99">
        <f t="shared" si="138"/>
        <v>0</v>
      </c>
      <c r="M4210" s="96">
        <f t="shared" si="137"/>
        <v>1</v>
      </c>
      <c r="N4210" s="273"/>
    </row>
    <row r="4211" spans="2:14" x14ac:dyDescent="0.25">
      <c r="B4211" s="7"/>
      <c r="C4211" s="8"/>
      <c r="D4211" s="129"/>
      <c r="F4211" s="99"/>
      <c r="G4211" s="99"/>
      <c r="H4211" s="99"/>
      <c r="I4211" s="18"/>
      <c r="J4211" s="18"/>
      <c r="K4211" s="99">
        <f t="shared" si="138"/>
        <v>0</v>
      </c>
      <c r="M4211" s="96">
        <f t="shared" si="137"/>
        <v>1</v>
      </c>
      <c r="N4211" s="273"/>
    </row>
    <row r="4212" spans="2:14" x14ac:dyDescent="0.25">
      <c r="B4212" s="7"/>
      <c r="C4212" s="8"/>
      <c r="D4212" s="129"/>
      <c r="F4212" s="99"/>
      <c r="G4212" s="99"/>
      <c r="H4212" s="99"/>
      <c r="I4212" s="18"/>
      <c r="J4212" s="18"/>
      <c r="K4212" s="99">
        <f t="shared" si="138"/>
        <v>0</v>
      </c>
      <c r="M4212" s="96">
        <f t="shared" si="137"/>
        <v>1</v>
      </c>
      <c r="N4212" s="273"/>
    </row>
    <row r="4213" spans="2:14" x14ac:dyDescent="0.25">
      <c r="B4213" s="7"/>
      <c r="C4213" s="8"/>
      <c r="D4213" s="129"/>
      <c r="F4213" s="99"/>
      <c r="G4213" s="99"/>
      <c r="H4213" s="99"/>
      <c r="I4213" s="18"/>
      <c r="J4213" s="18"/>
      <c r="K4213" s="99">
        <f t="shared" si="138"/>
        <v>0</v>
      </c>
      <c r="M4213" s="96">
        <f t="shared" si="137"/>
        <v>1</v>
      </c>
      <c r="N4213" s="273"/>
    </row>
    <row r="4214" spans="2:14" x14ac:dyDescent="0.25">
      <c r="B4214" s="7"/>
      <c r="C4214" s="8"/>
      <c r="D4214" s="129"/>
      <c r="F4214" s="99"/>
      <c r="G4214" s="99"/>
      <c r="H4214" s="99"/>
      <c r="I4214" s="18"/>
      <c r="J4214" s="18"/>
      <c r="K4214" s="99">
        <f t="shared" si="138"/>
        <v>0</v>
      </c>
      <c r="M4214" s="96">
        <f t="shared" si="137"/>
        <v>1</v>
      </c>
      <c r="N4214" s="273"/>
    </row>
    <row r="4215" spans="2:14" x14ac:dyDescent="0.25">
      <c r="B4215" s="7"/>
      <c r="C4215" s="8"/>
      <c r="D4215" s="129"/>
      <c r="F4215" s="99"/>
      <c r="G4215" s="99"/>
      <c r="H4215" s="99"/>
      <c r="I4215" s="18"/>
      <c r="J4215" s="18"/>
      <c r="K4215" s="99">
        <f t="shared" si="138"/>
        <v>0</v>
      </c>
      <c r="M4215" s="96">
        <f t="shared" si="137"/>
        <v>1</v>
      </c>
      <c r="N4215" s="273"/>
    </row>
    <row r="4216" spans="2:14" x14ac:dyDescent="0.25">
      <c r="B4216" s="7"/>
      <c r="C4216" s="8"/>
      <c r="D4216" s="129"/>
      <c r="F4216" s="99"/>
      <c r="G4216" s="99"/>
      <c r="H4216" s="99"/>
      <c r="I4216" s="18"/>
      <c r="J4216" s="18"/>
      <c r="K4216" s="99">
        <f t="shared" si="138"/>
        <v>0</v>
      </c>
      <c r="M4216" s="96">
        <f t="shared" si="137"/>
        <v>1</v>
      </c>
      <c r="N4216" s="273"/>
    </row>
    <row r="4217" spans="2:14" x14ac:dyDescent="0.25">
      <c r="B4217" s="7"/>
      <c r="C4217" s="8"/>
      <c r="D4217" s="129"/>
      <c r="F4217" s="99"/>
      <c r="G4217" s="99"/>
      <c r="H4217" s="99"/>
      <c r="I4217" s="18"/>
      <c r="J4217" s="18"/>
      <c r="K4217" s="99">
        <f t="shared" si="138"/>
        <v>0</v>
      </c>
      <c r="M4217" s="96">
        <f t="shared" si="137"/>
        <v>1</v>
      </c>
      <c r="N4217" s="273"/>
    </row>
    <row r="4218" spans="2:14" x14ac:dyDescent="0.25">
      <c r="B4218" s="7"/>
      <c r="C4218" s="8"/>
      <c r="D4218" s="129"/>
      <c r="F4218" s="99"/>
      <c r="G4218" s="99"/>
      <c r="H4218" s="99"/>
      <c r="I4218" s="18"/>
      <c r="J4218" s="18"/>
      <c r="K4218" s="99">
        <f t="shared" si="138"/>
        <v>0</v>
      </c>
      <c r="M4218" s="96">
        <f t="shared" si="137"/>
        <v>1</v>
      </c>
      <c r="N4218" s="273"/>
    </row>
    <row r="4219" spans="2:14" x14ac:dyDescent="0.25">
      <c r="B4219" s="7"/>
      <c r="C4219" s="8"/>
      <c r="D4219" s="129"/>
      <c r="F4219" s="99"/>
      <c r="G4219" s="99"/>
      <c r="H4219" s="99"/>
      <c r="I4219" s="18"/>
      <c r="J4219" s="18"/>
      <c r="K4219" s="99">
        <f t="shared" si="138"/>
        <v>0</v>
      </c>
      <c r="M4219" s="96">
        <f t="shared" si="137"/>
        <v>1</v>
      </c>
      <c r="N4219" s="273"/>
    </row>
    <row r="4220" spans="2:14" x14ac:dyDescent="0.25">
      <c r="B4220" s="7"/>
      <c r="C4220" s="8"/>
      <c r="D4220" s="129"/>
      <c r="F4220" s="99"/>
      <c r="G4220" s="99"/>
      <c r="H4220" s="99"/>
      <c r="I4220" s="18"/>
      <c r="J4220" s="18"/>
      <c r="K4220" s="99">
        <f t="shared" si="138"/>
        <v>0</v>
      </c>
      <c r="M4220" s="96">
        <f t="shared" si="137"/>
        <v>1</v>
      </c>
      <c r="N4220" s="273"/>
    </row>
    <row r="4221" spans="2:14" x14ac:dyDescent="0.25">
      <c r="B4221" s="7"/>
      <c r="C4221" s="8"/>
      <c r="D4221" s="129"/>
      <c r="F4221" s="99"/>
      <c r="G4221" s="99"/>
      <c r="H4221" s="99"/>
      <c r="I4221" s="18"/>
      <c r="J4221" s="18"/>
      <c r="K4221" s="99">
        <f t="shared" si="138"/>
        <v>0</v>
      </c>
      <c r="M4221" s="96">
        <f t="shared" si="137"/>
        <v>1</v>
      </c>
      <c r="N4221" s="273"/>
    </row>
    <row r="4222" spans="2:14" x14ac:dyDescent="0.25">
      <c r="B4222" s="7"/>
      <c r="C4222" s="8"/>
      <c r="D4222" s="129"/>
      <c r="F4222" s="99"/>
      <c r="G4222" s="99"/>
      <c r="H4222" s="99"/>
      <c r="I4222" s="18"/>
      <c r="J4222" s="18"/>
      <c r="K4222" s="99">
        <f t="shared" si="138"/>
        <v>0</v>
      </c>
      <c r="M4222" s="96">
        <f t="shared" si="137"/>
        <v>1</v>
      </c>
      <c r="N4222" s="273"/>
    </row>
    <row r="4223" spans="2:14" x14ac:dyDescent="0.25">
      <c r="B4223" s="7"/>
      <c r="C4223" s="8"/>
      <c r="D4223" s="129"/>
      <c r="F4223" s="99"/>
      <c r="G4223" s="99"/>
      <c r="H4223" s="99"/>
      <c r="I4223" s="18"/>
      <c r="J4223" s="18"/>
      <c r="K4223" s="99">
        <f t="shared" si="138"/>
        <v>0</v>
      </c>
      <c r="M4223" s="96">
        <f t="shared" si="137"/>
        <v>1</v>
      </c>
      <c r="N4223" s="273"/>
    </row>
    <row r="4224" spans="2:14" x14ac:dyDescent="0.25">
      <c r="B4224" s="7"/>
      <c r="C4224" s="8"/>
      <c r="D4224" s="129"/>
      <c r="F4224" s="99"/>
      <c r="G4224" s="99"/>
      <c r="H4224" s="99"/>
      <c r="I4224" s="18"/>
      <c r="J4224" s="18"/>
      <c r="K4224" s="99">
        <f t="shared" si="138"/>
        <v>0</v>
      </c>
      <c r="M4224" s="96">
        <f t="shared" si="137"/>
        <v>1</v>
      </c>
      <c r="N4224" s="273"/>
    </row>
    <row r="4225" spans="2:14" x14ac:dyDescent="0.25">
      <c r="B4225" s="7"/>
      <c r="C4225" s="8"/>
      <c r="D4225" s="129"/>
      <c r="F4225" s="99"/>
      <c r="G4225" s="99"/>
      <c r="H4225" s="99"/>
      <c r="I4225" s="18"/>
      <c r="J4225" s="18"/>
      <c r="K4225" s="99">
        <f t="shared" si="138"/>
        <v>0</v>
      </c>
      <c r="M4225" s="96">
        <f t="shared" si="137"/>
        <v>1</v>
      </c>
      <c r="N4225" s="273"/>
    </row>
    <row r="4226" spans="2:14" x14ac:dyDescent="0.25">
      <c r="B4226" s="7"/>
      <c r="C4226" s="8"/>
      <c r="D4226" s="129"/>
      <c r="F4226" s="99"/>
      <c r="G4226" s="99"/>
      <c r="H4226" s="99"/>
      <c r="I4226" s="18"/>
      <c r="J4226" s="18"/>
      <c r="K4226" s="99">
        <f t="shared" si="138"/>
        <v>0</v>
      </c>
      <c r="M4226" s="96">
        <f t="shared" si="137"/>
        <v>1</v>
      </c>
      <c r="N4226" s="273"/>
    </row>
    <row r="4227" spans="2:14" x14ac:dyDescent="0.25">
      <c r="B4227" s="7"/>
      <c r="C4227" s="8"/>
      <c r="D4227" s="129"/>
      <c r="F4227" s="99"/>
      <c r="G4227" s="99"/>
      <c r="H4227" s="99"/>
      <c r="I4227" s="18"/>
      <c r="J4227" s="18"/>
      <c r="K4227" s="99">
        <f t="shared" si="138"/>
        <v>0</v>
      </c>
      <c r="M4227" s="96">
        <f t="shared" si="137"/>
        <v>1</v>
      </c>
      <c r="N4227" s="273"/>
    </row>
    <row r="4228" spans="2:14" x14ac:dyDescent="0.25">
      <c r="B4228" s="7"/>
      <c r="C4228" s="8"/>
      <c r="D4228" s="129"/>
      <c r="F4228" s="99"/>
      <c r="G4228" s="99"/>
      <c r="H4228" s="99"/>
      <c r="I4228" s="18"/>
      <c r="J4228" s="18"/>
      <c r="K4228" s="99">
        <f t="shared" si="138"/>
        <v>0</v>
      </c>
      <c r="M4228" s="96">
        <f t="shared" si="137"/>
        <v>1</v>
      </c>
      <c r="N4228" s="273"/>
    </row>
    <row r="4229" spans="2:14" x14ac:dyDescent="0.25">
      <c r="B4229" s="7"/>
      <c r="C4229" s="8"/>
      <c r="D4229" s="129"/>
      <c r="F4229" s="99"/>
      <c r="G4229" s="99"/>
      <c r="H4229" s="99"/>
      <c r="I4229" s="18"/>
      <c r="J4229" s="18"/>
      <c r="K4229" s="99">
        <f t="shared" si="138"/>
        <v>0</v>
      </c>
      <c r="M4229" s="96">
        <f t="shared" si="137"/>
        <v>1</v>
      </c>
      <c r="N4229" s="273"/>
    </row>
    <row r="4230" spans="2:14" x14ac:dyDescent="0.25">
      <c r="B4230" s="7"/>
      <c r="C4230" s="8"/>
      <c r="D4230" s="129"/>
      <c r="F4230" s="99"/>
      <c r="G4230" s="99"/>
      <c r="H4230" s="99"/>
      <c r="I4230" s="18"/>
      <c r="J4230" s="18"/>
      <c r="K4230" s="99">
        <f t="shared" si="138"/>
        <v>0</v>
      </c>
      <c r="M4230" s="96">
        <f t="shared" si="137"/>
        <v>1</v>
      </c>
      <c r="N4230" s="273"/>
    </row>
    <row r="4231" spans="2:14" x14ac:dyDescent="0.25">
      <c r="B4231" s="7"/>
      <c r="C4231" s="8"/>
      <c r="D4231" s="129"/>
      <c r="F4231" s="99"/>
      <c r="G4231" s="99"/>
      <c r="H4231" s="99"/>
      <c r="I4231" s="18"/>
      <c r="J4231" s="18"/>
      <c r="K4231" s="99">
        <f t="shared" si="138"/>
        <v>0</v>
      </c>
      <c r="M4231" s="96">
        <f t="shared" si="137"/>
        <v>1</v>
      </c>
      <c r="N4231" s="273"/>
    </row>
    <row r="4232" spans="2:14" x14ac:dyDescent="0.25">
      <c r="B4232" s="7"/>
      <c r="C4232" s="8"/>
      <c r="D4232" s="129"/>
      <c r="F4232" s="99"/>
      <c r="G4232" s="99"/>
      <c r="H4232" s="99"/>
      <c r="I4232" s="18"/>
      <c r="J4232" s="18"/>
      <c r="K4232" s="99">
        <f t="shared" si="138"/>
        <v>0</v>
      </c>
      <c r="M4232" s="96">
        <f t="shared" si="137"/>
        <v>1</v>
      </c>
      <c r="N4232" s="273"/>
    </row>
    <row r="4233" spans="2:14" x14ac:dyDescent="0.25">
      <c r="B4233" s="7"/>
      <c r="C4233" s="8"/>
      <c r="D4233" s="129"/>
      <c r="F4233" s="99"/>
      <c r="G4233" s="99"/>
      <c r="H4233" s="99"/>
      <c r="I4233" s="18"/>
      <c r="J4233" s="18"/>
      <c r="K4233" s="99">
        <f t="shared" si="138"/>
        <v>0</v>
      </c>
      <c r="M4233" s="96">
        <f t="shared" si="137"/>
        <v>1</v>
      </c>
      <c r="N4233" s="273"/>
    </row>
    <row r="4234" spans="2:14" x14ac:dyDescent="0.25">
      <c r="B4234" s="7"/>
      <c r="C4234" s="8"/>
      <c r="D4234" s="129"/>
      <c r="F4234" s="99"/>
      <c r="G4234" s="99"/>
      <c r="H4234" s="99"/>
      <c r="I4234" s="18"/>
      <c r="J4234" s="18"/>
      <c r="K4234" s="99">
        <f t="shared" si="138"/>
        <v>0</v>
      </c>
      <c r="M4234" s="96">
        <f t="shared" si="137"/>
        <v>1</v>
      </c>
      <c r="N4234" s="273"/>
    </row>
    <row r="4235" spans="2:14" x14ac:dyDescent="0.25">
      <c r="B4235" s="7"/>
      <c r="C4235" s="8"/>
      <c r="D4235" s="129"/>
      <c r="F4235" s="99"/>
      <c r="G4235" s="99"/>
      <c r="H4235" s="99"/>
      <c r="I4235" s="18"/>
      <c r="J4235" s="18"/>
      <c r="K4235" s="99">
        <f t="shared" si="138"/>
        <v>0</v>
      </c>
      <c r="M4235" s="96">
        <f t="shared" si="137"/>
        <v>1</v>
      </c>
      <c r="N4235" s="273"/>
    </row>
    <row r="4236" spans="2:14" x14ac:dyDescent="0.25">
      <c r="B4236" s="7"/>
      <c r="C4236" s="8"/>
      <c r="D4236" s="129"/>
      <c r="F4236" s="99"/>
      <c r="G4236" s="99"/>
      <c r="H4236" s="99"/>
      <c r="I4236" s="18"/>
      <c r="J4236" s="18"/>
      <c r="K4236" s="99">
        <f t="shared" si="138"/>
        <v>0</v>
      </c>
      <c r="M4236" s="96">
        <f t="shared" si="137"/>
        <v>1</v>
      </c>
      <c r="N4236" s="273"/>
    </row>
    <row r="4237" spans="2:14" x14ac:dyDescent="0.25">
      <c r="B4237" s="7"/>
      <c r="C4237" s="8"/>
      <c r="D4237" s="129"/>
      <c r="F4237" s="99"/>
      <c r="G4237" s="99"/>
      <c r="H4237" s="99"/>
      <c r="I4237" s="18"/>
      <c r="J4237" s="18"/>
      <c r="K4237" s="99">
        <f t="shared" si="138"/>
        <v>0</v>
      </c>
      <c r="M4237" s="96">
        <f t="shared" si="137"/>
        <v>1</v>
      </c>
      <c r="N4237" s="273"/>
    </row>
    <row r="4238" spans="2:14" x14ac:dyDescent="0.25">
      <c r="B4238" s="7"/>
      <c r="C4238" s="8"/>
      <c r="D4238" s="129"/>
      <c r="F4238" s="99"/>
      <c r="G4238" s="99"/>
      <c r="H4238" s="99"/>
      <c r="I4238" s="18"/>
      <c r="J4238" s="18"/>
      <c r="K4238" s="99">
        <f t="shared" si="138"/>
        <v>0</v>
      </c>
      <c r="M4238" s="96">
        <f t="shared" si="137"/>
        <v>1</v>
      </c>
      <c r="N4238" s="273"/>
    </row>
    <row r="4239" spans="2:14" x14ac:dyDescent="0.25">
      <c r="B4239" s="7"/>
      <c r="C4239" s="8"/>
      <c r="D4239" s="129"/>
      <c r="F4239" s="99"/>
      <c r="G4239" s="99"/>
      <c r="H4239" s="99"/>
      <c r="I4239" s="18"/>
      <c r="J4239" s="18"/>
      <c r="K4239" s="99">
        <f t="shared" si="138"/>
        <v>0</v>
      </c>
      <c r="M4239" s="96">
        <f t="shared" si="137"/>
        <v>1</v>
      </c>
      <c r="N4239" s="273"/>
    </row>
    <row r="4240" spans="2:14" x14ac:dyDescent="0.25">
      <c r="B4240" s="7"/>
      <c r="C4240" s="8"/>
      <c r="D4240" s="129"/>
      <c r="F4240" s="99"/>
      <c r="G4240" s="99"/>
      <c r="H4240" s="99"/>
      <c r="I4240" s="18"/>
      <c r="J4240" s="18"/>
      <c r="K4240" s="99">
        <f t="shared" si="138"/>
        <v>0</v>
      </c>
      <c r="M4240" s="96">
        <f t="shared" si="137"/>
        <v>1</v>
      </c>
      <c r="N4240" s="273"/>
    </row>
    <row r="4241" spans="2:14" x14ac:dyDescent="0.25">
      <c r="B4241" s="7"/>
      <c r="C4241" s="8"/>
      <c r="D4241" s="129"/>
      <c r="F4241" s="99"/>
      <c r="G4241" s="99"/>
      <c r="H4241" s="99"/>
      <c r="I4241" s="18"/>
      <c r="J4241" s="18"/>
      <c r="K4241" s="99">
        <f t="shared" si="138"/>
        <v>0</v>
      </c>
      <c r="M4241" s="96">
        <f t="shared" ref="M4241:M4304" si="139">UltimoDia(D4241)</f>
        <v>1</v>
      </c>
      <c r="N4241" s="273"/>
    </row>
    <row r="4242" spans="2:14" x14ac:dyDescent="0.25">
      <c r="B4242" s="7"/>
      <c r="C4242" s="8"/>
      <c r="D4242" s="129"/>
      <c r="F4242" s="99"/>
      <c r="G4242" s="99"/>
      <c r="H4242" s="99"/>
      <c r="I4242" s="18"/>
      <c r="J4242" s="18"/>
      <c r="K4242" s="99">
        <f t="shared" si="138"/>
        <v>0</v>
      </c>
      <c r="M4242" s="96">
        <f t="shared" si="139"/>
        <v>1</v>
      </c>
      <c r="N4242" s="273"/>
    </row>
    <row r="4243" spans="2:14" x14ac:dyDescent="0.25">
      <c r="B4243" s="7"/>
      <c r="C4243" s="8"/>
      <c r="D4243" s="129"/>
      <c r="F4243" s="99"/>
      <c r="G4243" s="99"/>
      <c r="H4243" s="99"/>
      <c r="I4243" s="18"/>
      <c r="J4243" s="18"/>
      <c r="K4243" s="99">
        <f t="shared" si="138"/>
        <v>0</v>
      </c>
      <c r="M4243" s="96">
        <f t="shared" si="139"/>
        <v>1</v>
      </c>
      <c r="N4243" s="273"/>
    </row>
    <row r="4244" spans="2:14" x14ac:dyDescent="0.25">
      <c r="B4244" s="7"/>
      <c r="C4244" s="8"/>
      <c r="D4244" s="129"/>
      <c r="F4244" s="99"/>
      <c r="G4244" s="99"/>
      <c r="H4244" s="99"/>
      <c r="I4244" s="18"/>
      <c r="J4244" s="18"/>
      <c r="K4244" s="99">
        <f t="shared" si="138"/>
        <v>0</v>
      </c>
      <c r="M4244" s="96">
        <f t="shared" si="139"/>
        <v>1</v>
      </c>
      <c r="N4244" s="273"/>
    </row>
    <row r="4245" spans="2:14" x14ac:dyDescent="0.25">
      <c r="B4245" s="7"/>
      <c r="C4245" s="8"/>
      <c r="D4245" s="129"/>
      <c r="F4245" s="99"/>
      <c r="G4245" s="99"/>
      <c r="H4245" s="99"/>
      <c r="I4245" s="18"/>
      <c r="J4245" s="18"/>
      <c r="K4245" s="99">
        <f t="shared" si="138"/>
        <v>0</v>
      </c>
      <c r="M4245" s="96">
        <f t="shared" si="139"/>
        <v>1</v>
      </c>
      <c r="N4245" s="273"/>
    </row>
    <row r="4246" spans="2:14" x14ac:dyDescent="0.25">
      <c r="B4246" s="7"/>
      <c r="C4246" s="8"/>
      <c r="D4246" s="129"/>
      <c r="F4246" s="99"/>
      <c r="G4246" s="99"/>
      <c r="H4246" s="99"/>
      <c r="I4246" s="18"/>
      <c r="J4246" s="18"/>
      <c r="K4246" s="99">
        <f t="shared" si="138"/>
        <v>0</v>
      </c>
      <c r="M4246" s="96">
        <f t="shared" si="139"/>
        <v>1</v>
      </c>
      <c r="N4246" s="273"/>
    </row>
    <row r="4247" spans="2:14" x14ac:dyDescent="0.25">
      <c r="B4247" s="7"/>
      <c r="C4247" s="8"/>
      <c r="D4247" s="129"/>
      <c r="F4247" s="99"/>
      <c r="G4247" s="99"/>
      <c r="H4247" s="99"/>
      <c r="I4247" s="18"/>
      <c r="J4247" s="18"/>
      <c r="K4247" s="99">
        <f t="shared" si="138"/>
        <v>0</v>
      </c>
      <c r="M4247" s="96">
        <f t="shared" si="139"/>
        <v>1</v>
      </c>
      <c r="N4247" s="273"/>
    </row>
    <row r="4248" spans="2:14" x14ac:dyDescent="0.25">
      <c r="B4248" s="7"/>
      <c r="C4248" s="8"/>
      <c r="D4248" s="129"/>
      <c r="F4248" s="99"/>
      <c r="G4248" s="99"/>
      <c r="H4248" s="99"/>
      <c r="I4248" s="18"/>
      <c r="J4248" s="18"/>
      <c r="K4248" s="99">
        <f t="shared" si="138"/>
        <v>0</v>
      </c>
      <c r="M4248" s="96">
        <f t="shared" si="139"/>
        <v>1</v>
      </c>
      <c r="N4248" s="273"/>
    </row>
    <row r="4249" spans="2:14" x14ac:dyDescent="0.25">
      <c r="B4249" s="7"/>
      <c r="C4249" s="8"/>
      <c r="D4249" s="129"/>
      <c r="F4249" s="99"/>
      <c r="G4249" s="99"/>
      <c r="H4249" s="99"/>
      <c r="I4249" s="18"/>
      <c r="J4249" s="18"/>
      <c r="K4249" s="99">
        <f t="shared" si="138"/>
        <v>0</v>
      </c>
      <c r="M4249" s="96">
        <f t="shared" si="139"/>
        <v>1</v>
      </c>
      <c r="N4249" s="273"/>
    </row>
    <row r="4250" spans="2:14" x14ac:dyDescent="0.25">
      <c r="B4250" s="7"/>
      <c r="C4250" s="8"/>
      <c r="D4250" s="129"/>
      <c r="F4250" s="99"/>
      <c r="G4250" s="99"/>
      <c r="H4250" s="99"/>
      <c r="I4250" s="18"/>
      <c r="J4250" s="18"/>
      <c r="K4250" s="99">
        <f t="shared" si="138"/>
        <v>0</v>
      </c>
      <c r="M4250" s="96">
        <f t="shared" si="139"/>
        <v>1</v>
      </c>
      <c r="N4250" s="273"/>
    </row>
    <row r="4251" spans="2:14" x14ac:dyDescent="0.25">
      <c r="B4251" s="7"/>
      <c r="C4251" s="8"/>
      <c r="D4251" s="129"/>
      <c r="F4251" s="99"/>
      <c r="G4251" s="99"/>
      <c r="H4251" s="99"/>
      <c r="I4251" s="18"/>
      <c r="J4251" s="18"/>
      <c r="K4251" s="99">
        <f t="shared" si="138"/>
        <v>0</v>
      </c>
      <c r="M4251" s="96">
        <f t="shared" si="139"/>
        <v>1</v>
      </c>
      <c r="N4251" s="273"/>
    </row>
    <row r="4252" spans="2:14" x14ac:dyDescent="0.25">
      <c r="B4252" s="7"/>
      <c r="C4252" s="8"/>
      <c r="D4252" s="129"/>
      <c r="F4252" s="99"/>
      <c r="G4252" s="99"/>
      <c r="H4252" s="99"/>
      <c r="I4252" s="18"/>
      <c r="J4252" s="18"/>
      <c r="K4252" s="99">
        <f t="shared" si="138"/>
        <v>0</v>
      </c>
      <c r="M4252" s="96">
        <f t="shared" si="139"/>
        <v>1</v>
      </c>
      <c r="N4252" s="273"/>
    </row>
    <row r="4253" spans="2:14" x14ac:dyDescent="0.25">
      <c r="B4253" s="7"/>
      <c r="C4253" s="8"/>
      <c r="D4253" s="129"/>
      <c r="F4253" s="99"/>
      <c r="G4253" s="99"/>
      <c r="H4253" s="99"/>
      <c r="I4253" s="18"/>
      <c r="J4253" s="18"/>
      <c r="K4253" s="99">
        <f t="shared" si="138"/>
        <v>0</v>
      </c>
      <c r="M4253" s="96">
        <f t="shared" si="139"/>
        <v>1</v>
      </c>
      <c r="N4253" s="273"/>
    </row>
    <row r="4254" spans="2:14" x14ac:dyDescent="0.25">
      <c r="B4254" s="7"/>
      <c r="C4254" s="8"/>
      <c r="D4254" s="129"/>
      <c r="F4254" s="99"/>
      <c r="G4254" s="99"/>
      <c r="H4254" s="99"/>
      <c r="I4254" s="18"/>
      <c r="J4254" s="18"/>
      <c r="K4254" s="99">
        <f t="shared" si="138"/>
        <v>0</v>
      </c>
      <c r="M4254" s="96">
        <f t="shared" si="139"/>
        <v>1</v>
      </c>
      <c r="N4254" s="273"/>
    </row>
    <row r="4255" spans="2:14" x14ac:dyDescent="0.25">
      <c r="B4255" s="7"/>
      <c r="C4255" s="8"/>
      <c r="D4255" s="129"/>
      <c r="F4255" s="99"/>
      <c r="G4255" s="99"/>
      <c r="H4255" s="99"/>
      <c r="I4255" s="18"/>
      <c r="J4255" s="18"/>
      <c r="K4255" s="99">
        <f t="shared" si="138"/>
        <v>0</v>
      </c>
      <c r="M4255" s="96">
        <f t="shared" si="139"/>
        <v>1</v>
      </c>
      <c r="N4255" s="273"/>
    </row>
    <row r="4256" spans="2:14" x14ac:dyDescent="0.25">
      <c r="B4256" s="7"/>
      <c r="C4256" s="8"/>
      <c r="D4256" s="129"/>
      <c r="F4256" s="99"/>
      <c r="G4256" s="99"/>
      <c r="H4256" s="99"/>
      <c r="I4256" s="18"/>
      <c r="J4256" s="18"/>
      <c r="K4256" s="99">
        <f t="shared" si="138"/>
        <v>0</v>
      </c>
      <c r="M4256" s="96">
        <f t="shared" si="139"/>
        <v>1</v>
      </c>
      <c r="N4256" s="273"/>
    </row>
    <row r="4257" spans="2:14" x14ac:dyDescent="0.25">
      <c r="B4257" s="7"/>
      <c r="C4257" s="8"/>
      <c r="D4257" s="129"/>
      <c r="F4257" s="99"/>
      <c r="G4257" s="99"/>
      <c r="H4257" s="99"/>
      <c r="I4257" s="18"/>
      <c r="J4257" s="18"/>
      <c r="K4257" s="99">
        <f t="shared" si="138"/>
        <v>0</v>
      </c>
      <c r="M4257" s="96">
        <f t="shared" si="139"/>
        <v>1</v>
      </c>
      <c r="N4257" s="273"/>
    </row>
    <row r="4258" spans="2:14" x14ac:dyDescent="0.25">
      <c r="B4258" s="7"/>
      <c r="C4258" s="8"/>
      <c r="D4258" s="129"/>
      <c r="F4258" s="99"/>
      <c r="G4258" s="99"/>
      <c r="H4258" s="99"/>
      <c r="I4258" s="18"/>
      <c r="J4258" s="18"/>
      <c r="K4258" s="99">
        <f t="shared" si="138"/>
        <v>0</v>
      </c>
      <c r="M4258" s="96">
        <f t="shared" si="139"/>
        <v>1</v>
      </c>
      <c r="N4258" s="273"/>
    </row>
    <row r="4259" spans="2:14" x14ac:dyDescent="0.25">
      <c r="B4259" s="7"/>
      <c r="C4259" s="8"/>
      <c r="D4259" s="129"/>
      <c r="F4259" s="99"/>
      <c r="G4259" s="99"/>
      <c r="H4259" s="99"/>
      <c r="I4259" s="18"/>
      <c r="J4259" s="18"/>
      <c r="K4259" s="99">
        <f t="shared" si="138"/>
        <v>0</v>
      </c>
      <c r="M4259" s="96">
        <f t="shared" si="139"/>
        <v>1</v>
      </c>
      <c r="N4259" s="273"/>
    </row>
    <row r="4260" spans="2:14" x14ac:dyDescent="0.25">
      <c r="B4260" s="7"/>
      <c r="C4260" s="8"/>
      <c r="D4260" s="129"/>
      <c r="F4260" s="99"/>
      <c r="G4260" s="99"/>
      <c r="H4260" s="99"/>
      <c r="I4260" s="18"/>
      <c r="J4260" s="18"/>
      <c r="K4260" s="99">
        <f t="shared" si="138"/>
        <v>0</v>
      </c>
      <c r="M4260" s="96">
        <f t="shared" si="139"/>
        <v>1</v>
      </c>
      <c r="N4260" s="273"/>
    </row>
    <row r="4261" spans="2:14" x14ac:dyDescent="0.25">
      <c r="B4261" s="7"/>
      <c r="C4261" s="8"/>
      <c r="D4261" s="129"/>
      <c r="F4261" s="99"/>
      <c r="G4261" s="99"/>
      <c r="H4261" s="99"/>
      <c r="I4261" s="18"/>
      <c r="J4261" s="18"/>
      <c r="K4261" s="99">
        <f t="shared" si="138"/>
        <v>0</v>
      </c>
      <c r="M4261" s="96">
        <f t="shared" si="139"/>
        <v>1</v>
      </c>
      <c r="N4261" s="273"/>
    </row>
    <row r="4262" spans="2:14" x14ac:dyDescent="0.25">
      <c r="B4262" s="7"/>
      <c r="C4262" s="8"/>
      <c r="D4262" s="129"/>
      <c r="F4262" s="99"/>
      <c r="G4262" s="99"/>
      <c r="H4262" s="99"/>
      <c r="I4262" s="18"/>
      <c r="J4262" s="18"/>
      <c r="K4262" s="99">
        <f t="shared" si="138"/>
        <v>0</v>
      </c>
      <c r="M4262" s="96">
        <f t="shared" si="139"/>
        <v>1</v>
      </c>
      <c r="N4262" s="273"/>
    </row>
    <row r="4263" spans="2:14" x14ac:dyDescent="0.25">
      <c r="B4263" s="7"/>
      <c r="C4263" s="8"/>
      <c r="D4263" s="129"/>
      <c r="F4263" s="99"/>
      <c r="G4263" s="99"/>
      <c r="H4263" s="99"/>
      <c r="I4263" s="18"/>
      <c r="J4263" s="18"/>
      <c r="K4263" s="99">
        <f t="shared" si="138"/>
        <v>0</v>
      </c>
      <c r="M4263" s="96">
        <f t="shared" si="139"/>
        <v>1</v>
      </c>
      <c r="N4263" s="273"/>
    </row>
    <row r="4264" spans="2:14" x14ac:dyDescent="0.25">
      <c r="B4264" s="7"/>
      <c r="C4264" s="8"/>
      <c r="D4264" s="129"/>
      <c r="F4264" s="99"/>
      <c r="G4264" s="99"/>
      <c r="H4264" s="99"/>
      <c r="I4264" s="18"/>
      <c r="J4264" s="18"/>
      <c r="K4264" s="99">
        <f t="shared" si="138"/>
        <v>0</v>
      </c>
      <c r="M4264" s="96">
        <f t="shared" si="139"/>
        <v>1</v>
      </c>
      <c r="N4264" s="273"/>
    </row>
    <row r="4265" spans="2:14" x14ac:dyDescent="0.25">
      <c r="B4265" s="7"/>
      <c r="C4265" s="8"/>
      <c r="D4265" s="129"/>
      <c r="F4265" s="99"/>
      <c r="G4265" s="99"/>
      <c r="H4265" s="99"/>
      <c r="I4265" s="18"/>
      <c r="J4265" s="18"/>
      <c r="K4265" s="99">
        <f t="shared" si="138"/>
        <v>0</v>
      </c>
      <c r="M4265" s="96">
        <f t="shared" si="139"/>
        <v>1</v>
      </c>
      <c r="N4265" s="273"/>
    </row>
    <row r="4266" spans="2:14" x14ac:dyDescent="0.25">
      <c r="B4266" s="7"/>
      <c r="C4266" s="8"/>
      <c r="D4266" s="129"/>
      <c r="F4266" s="99"/>
      <c r="G4266" s="99"/>
      <c r="H4266" s="99"/>
      <c r="I4266" s="18"/>
      <c r="J4266" s="18"/>
      <c r="K4266" s="99">
        <f t="shared" ref="K4266:K4329" si="140">IF(ctConta="",K4265+F4266,IF(I4266=ctConta,K4265+F4266,K4265))</f>
        <v>0</v>
      </c>
      <c r="M4266" s="96">
        <f t="shared" si="139"/>
        <v>1</v>
      </c>
      <c r="N4266" s="273"/>
    </row>
    <row r="4267" spans="2:14" x14ac:dyDescent="0.25">
      <c r="B4267" s="7"/>
      <c r="C4267" s="8"/>
      <c r="D4267" s="129"/>
      <c r="F4267" s="99"/>
      <c r="G4267" s="99"/>
      <c r="H4267" s="99"/>
      <c r="I4267" s="18"/>
      <c r="J4267" s="18"/>
      <c r="K4267" s="99">
        <f t="shared" si="140"/>
        <v>0</v>
      </c>
      <c r="M4267" s="96">
        <f t="shared" si="139"/>
        <v>1</v>
      </c>
      <c r="N4267" s="273"/>
    </row>
    <row r="4268" spans="2:14" x14ac:dyDescent="0.25">
      <c r="B4268" s="7"/>
      <c r="C4268" s="8"/>
      <c r="D4268" s="129"/>
      <c r="F4268" s="99"/>
      <c r="G4268" s="99"/>
      <c r="H4268" s="99"/>
      <c r="I4268" s="18"/>
      <c r="J4268" s="18"/>
      <c r="K4268" s="99">
        <f t="shared" si="140"/>
        <v>0</v>
      </c>
      <c r="M4268" s="96">
        <f t="shared" si="139"/>
        <v>1</v>
      </c>
      <c r="N4268" s="273"/>
    </row>
    <row r="4269" spans="2:14" x14ac:dyDescent="0.25">
      <c r="B4269" s="7"/>
      <c r="C4269" s="8"/>
      <c r="D4269" s="129"/>
      <c r="F4269" s="99"/>
      <c r="G4269" s="99"/>
      <c r="H4269" s="99"/>
      <c r="I4269" s="18"/>
      <c r="J4269" s="18"/>
      <c r="K4269" s="99">
        <f t="shared" si="140"/>
        <v>0</v>
      </c>
      <c r="M4269" s="96">
        <f t="shared" si="139"/>
        <v>1</v>
      </c>
      <c r="N4269" s="273"/>
    </row>
    <row r="4270" spans="2:14" x14ac:dyDescent="0.25">
      <c r="B4270" s="7"/>
      <c r="C4270" s="8"/>
      <c r="D4270" s="129"/>
      <c r="F4270" s="99"/>
      <c r="G4270" s="99"/>
      <c r="H4270" s="99"/>
      <c r="I4270" s="18"/>
      <c r="J4270" s="18"/>
      <c r="K4270" s="99">
        <f t="shared" si="140"/>
        <v>0</v>
      </c>
      <c r="M4270" s="96">
        <f t="shared" si="139"/>
        <v>1</v>
      </c>
      <c r="N4270" s="273"/>
    </row>
    <row r="4271" spans="2:14" x14ac:dyDescent="0.25">
      <c r="B4271" s="7"/>
      <c r="C4271" s="8"/>
      <c r="D4271" s="129"/>
      <c r="F4271" s="99"/>
      <c r="G4271" s="99"/>
      <c r="H4271" s="99"/>
      <c r="I4271" s="18"/>
      <c r="J4271" s="18"/>
      <c r="K4271" s="99">
        <f t="shared" si="140"/>
        <v>0</v>
      </c>
      <c r="M4271" s="96">
        <f t="shared" si="139"/>
        <v>1</v>
      </c>
      <c r="N4271" s="273"/>
    </row>
    <row r="4272" spans="2:14" x14ac:dyDescent="0.25">
      <c r="B4272" s="7"/>
      <c r="C4272" s="8"/>
      <c r="D4272" s="129"/>
      <c r="F4272" s="99"/>
      <c r="G4272" s="99"/>
      <c r="H4272" s="99"/>
      <c r="I4272" s="18"/>
      <c r="J4272" s="18"/>
      <c r="K4272" s="99">
        <f t="shared" si="140"/>
        <v>0</v>
      </c>
      <c r="M4272" s="96">
        <f t="shared" si="139"/>
        <v>1</v>
      </c>
      <c r="N4272" s="273"/>
    </row>
    <row r="4273" spans="2:14" x14ac:dyDescent="0.25">
      <c r="B4273" s="7"/>
      <c r="C4273" s="8"/>
      <c r="D4273" s="129"/>
      <c r="F4273" s="99"/>
      <c r="G4273" s="99"/>
      <c r="H4273" s="99"/>
      <c r="I4273" s="18"/>
      <c r="J4273" s="18"/>
      <c r="K4273" s="99">
        <f t="shared" si="140"/>
        <v>0</v>
      </c>
      <c r="M4273" s="96">
        <f t="shared" si="139"/>
        <v>1</v>
      </c>
      <c r="N4273" s="273"/>
    </row>
    <row r="4274" spans="2:14" x14ac:dyDescent="0.25">
      <c r="B4274" s="7"/>
      <c r="C4274" s="8"/>
      <c r="D4274" s="129"/>
      <c r="F4274" s="99"/>
      <c r="G4274" s="99"/>
      <c r="H4274" s="99"/>
      <c r="I4274" s="18"/>
      <c r="J4274" s="18"/>
      <c r="K4274" s="99">
        <f t="shared" si="140"/>
        <v>0</v>
      </c>
      <c r="M4274" s="96">
        <f t="shared" si="139"/>
        <v>1</v>
      </c>
      <c r="N4274" s="273"/>
    </row>
    <row r="4275" spans="2:14" x14ac:dyDescent="0.25">
      <c r="B4275" s="7"/>
      <c r="C4275" s="8"/>
      <c r="D4275" s="129"/>
      <c r="F4275" s="99"/>
      <c r="G4275" s="99"/>
      <c r="H4275" s="99"/>
      <c r="I4275" s="18"/>
      <c r="J4275" s="18"/>
      <c r="K4275" s="99">
        <f t="shared" si="140"/>
        <v>0</v>
      </c>
      <c r="M4275" s="96">
        <f t="shared" si="139"/>
        <v>1</v>
      </c>
      <c r="N4275" s="273"/>
    </row>
    <row r="4276" spans="2:14" x14ac:dyDescent="0.25">
      <c r="B4276" s="7"/>
      <c r="C4276" s="8"/>
      <c r="D4276" s="129"/>
      <c r="F4276" s="99"/>
      <c r="G4276" s="99"/>
      <c r="H4276" s="99"/>
      <c r="I4276" s="18"/>
      <c r="J4276" s="18"/>
      <c r="K4276" s="99">
        <f t="shared" si="140"/>
        <v>0</v>
      </c>
      <c r="M4276" s="96">
        <f t="shared" si="139"/>
        <v>1</v>
      </c>
      <c r="N4276" s="273"/>
    </row>
    <row r="4277" spans="2:14" x14ac:dyDescent="0.25">
      <c r="B4277" s="7"/>
      <c r="C4277" s="8"/>
      <c r="D4277" s="129"/>
      <c r="F4277" s="99"/>
      <c r="G4277" s="99"/>
      <c r="H4277" s="99"/>
      <c r="I4277" s="18"/>
      <c r="J4277" s="18"/>
      <c r="K4277" s="99">
        <f t="shared" si="140"/>
        <v>0</v>
      </c>
      <c r="M4277" s="96">
        <f t="shared" si="139"/>
        <v>1</v>
      </c>
      <c r="N4277" s="273"/>
    </row>
    <row r="4278" spans="2:14" x14ac:dyDescent="0.25">
      <c r="B4278" s="7"/>
      <c r="C4278" s="8"/>
      <c r="D4278" s="129"/>
      <c r="F4278" s="99"/>
      <c r="G4278" s="99"/>
      <c r="H4278" s="99"/>
      <c r="I4278" s="18"/>
      <c r="J4278" s="18"/>
      <c r="K4278" s="99">
        <f t="shared" si="140"/>
        <v>0</v>
      </c>
      <c r="M4278" s="96">
        <f t="shared" si="139"/>
        <v>1</v>
      </c>
      <c r="N4278" s="273"/>
    </row>
    <row r="4279" spans="2:14" x14ac:dyDescent="0.25">
      <c r="B4279" s="7"/>
      <c r="C4279" s="8"/>
      <c r="D4279" s="129"/>
      <c r="F4279" s="99"/>
      <c r="G4279" s="99"/>
      <c r="H4279" s="99"/>
      <c r="I4279" s="18"/>
      <c r="J4279" s="18"/>
      <c r="K4279" s="99">
        <f t="shared" si="140"/>
        <v>0</v>
      </c>
      <c r="M4279" s="96">
        <f t="shared" si="139"/>
        <v>1</v>
      </c>
      <c r="N4279" s="273"/>
    </row>
    <row r="4280" spans="2:14" x14ac:dyDescent="0.25">
      <c r="B4280" s="7"/>
      <c r="C4280" s="8"/>
      <c r="D4280" s="129"/>
      <c r="F4280" s="99"/>
      <c r="G4280" s="99"/>
      <c r="H4280" s="99"/>
      <c r="I4280" s="18"/>
      <c r="J4280" s="18"/>
      <c r="K4280" s="99">
        <f t="shared" si="140"/>
        <v>0</v>
      </c>
      <c r="M4280" s="96">
        <f t="shared" si="139"/>
        <v>1</v>
      </c>
      <c r="N4280" s="273"/>
    </row>
    <row r="4281" spans="2:14" x14ac:dyDescent="0.25">
      <c r="B4281" s="7"/>
      <c r="C4281" s="8"/>
      <c r="D4281" s="129"/>
      <c r="F4281" s="99"/>
      <c r="G4281" s="99"/>
      <c r="H4281" s="99"/>
      <c r="I4281" s="18"/>
      <c r="J4281" s="18"/>
      <c r="K4281" s="99">
        <f t="shared" si="140"/>
        <v>0</v>
      </c>
      <c r="M4281" s="96">
        <f t="shared" si="139"/>
        <v>1</v>
      </c>
      <c r="N4281" s="273"/>
    </row>
    <row r="4282" spans="2:14" x14ac:dyDescent="0.25">
      <c r="B4282" s="7"/>
      <c r="C4282" s="8"/>
      <c r="D4282" s="129"/>
      <c r="F4282" s="99"/>
      <c r="G4282" s="99"/>
      <c r="H4282" s="99"/>
      <c r="I4282" s="18"/>
      <c r="J4282" s="18"/>
      <c r="K4282" s="99">
        <f t="shared" si="140"/>
        <v>0</v>
      </c>
      <c r="M4282" s="96">
        <f t="shared" si="139"/>
        <v>1</v>
      </c>
      <c r="N4282" s="273"/>
    </row>
    <row r="4283" spans="2:14" x14ac:dyDescent="0.25">
      <c r="B4283" s="7"/>
      <c r="C4283" s="8"/>
      <c r="D4283" s="129"/>
      <c r="F4283" s="99"/>
      <c r="G4283" s="99"/>
      <c r="H4283" s="99"/>
      <c r="I4283" s="18"/>
      <c r="J4283" s="18"/>
      <c r="K4283" s="99">
        <f t="shared" si="140"/>
        <v>0</v>
      </c>
      <c r="M4283" s="96">
        <f t="shared" si="139"/>
        <v>1</v>
      </c>
      <c r="N4283" s="273"/>
    </row>
    <row r="4284" spans="2:14" x14ac:dyDescent="0.25">
      <c r="B4284" s="7"/>
      <c r="C4284" s="8"/>
      <c r="D4284" s="129"/>
      <c r="F4284" s="99"/>
      <c r="G4284" s="99"/>
      <c r="H4284" s="99"/>
      <c r="I4284" s="18"/>
      <c r="J4284" s="18"/>
      <c r="K4284" s="99">
        <f t="shared" si="140"/>
        <v>0</v>
      </c>
      <c r="M4284" s="96">
        <f t="shared" si="139"/>
        <v>1</v>
      </c>
      <c r="N4284" s="273"/>
    </row>
    <row r="4285" spans="2:14" x14ac:dyDescent="0.25">
      <c r="B4285" s="7"/>
      <c r="C4285" s="8"/>
      <c r="D4285" s="129"/>
      <c r="F4285" s="99"/>
      <c r="G4285" s="99"/>
      <c r="H4285" s="99"/>
      <c r="I4285" s="18"/>
      <c r="J4285" s="18"/>
      <c r="K4285" s="99">
        <f t="shared" si="140"/>
        <v>0</v>
      </c>
      <c r="M4285" s="96">
        <f t="shared" si="139"/>
        <v>1</v>
      </c>
      <c r="N4285" s="273"/>
    </row>
    <row r="4286" spans="2:14" x14ac:dyDescent="0.25">
      <c r="B4286" s="7"/>
      <c r="C4286" s="8"/>
      <c r="D4286" s="129"/>
      <c r="F4286" s="99"/>
      <c r="G4286" s="99"/>
      <c r="H4286" s="99"/>
      <c r="I4286" s="18"/>
      <c r="J4286" s="18"/>
      <c r="K4286" s="99">
        <f t="shared" si="140"/>
        <v>0</v>
      </c>
      <c r="M4286" s="96">
        <f t="shared" si="139"/>
        <v>1</v>
      </c>
      <c r="N4286" s="273"/>
    </row>
    <row r="4287" spans="2:14" x14ac:dyDescent="0.25">
      <c r="B4287" s="7"/>
      <c r="C4287" s="8"/>
      <c r="D4287" s="129"/>
      <c r="F4287" s="99"/>
      <c r="G4287" s="99"/>
      <c r="H4287" s="99"/>
      <c r="I4287" s="18"/>
      <c r="J4287" s="18"/>
      <c r="K4287" s="99">
        <f t="shared" si="140"/>
        <v>0</v>
      </c>
      <c r="M4287" s="96">
        <f t="shared" si="139"/>
        <v>1</v>
      </c>
      <c r="N4287" s="273"/>
    </row>
    <row r="4288" spans="2:14" x14ac:dyDescent="0.25">
      <c r="B4288" s="7"/>
      <c r="C4288" s="8"/>
      <c r="D4288" s="129"/>
      <c r="F4288" s="99"/>
      <c r="G4288" s="99"/>
      <c r="H4288" s="99"/>
      <c r="I4288" s="18"/>
      <c r="J4288" s="18"/>
      <c r="K4288" s="99">
        <f t="shared" si="140"/>
        <v>0</v>
      </c>
      <c r="M4288" s="96">
        <f t="shared" si="139"/>
        <v>1</v>
      </c>
      <c r="N4288" s="273"/>
    </row>
    <row r="4289" spans="2:14" x14ac:dyDescent="0.25">
      <c r="B4289" s="7"/>
      <c r="C4289" s="8"/>
      <c r="D4289" s="129"/>
      <c r="F4289" s="99"/>
      <c r="G4289" s="99"/>
      <c r="H4289" s="99"/>
      <c r="I4289" s="18"/>
      <c r="J4289" s="18"/>
      <c r="K4289" s="99">
        <f t="shared" si="140"/>
        <v>0</v>
      </c>
      <c r="M4289" s="96">
        <f t="shared" si="139"/>
        <v>1</v>
      </c>
      <c r="N4289" s="273"/>
    </row>
    <row r="4290" spans="2:14" x14ac:dyDescent="0.25">
      <c r="B4290" s="7"/>
      <c r="C4290" s="8"/>
      <c r="D4290" s="129"/>
      <c r="F4290" s="99"/>
      <c r="G4290" s="99"/>
      <c r="H4290" s="99"/>
      <c r="I4290" s="18"/>
      <c r="J4290" s="18"/>
      <c r="K4290" s="99">
        <f t="shared" si="140"/>
        <v>0</v>
      </c>
      <c r="M4290" s="96">
        <f t="shared" si="139"/>
        <v>1</v>
      </c>
      <c r="N4290" s="273"/>
    </row>
    <row r="4291" spans="2:14" x14ac:dyDescent="0.25">
      <c r="B4291" s="7"/>
      <c r="C4291" s="8"/>
      <c r="D4291" s="129"/>
      <c r="F4291" s="99"/>
      <c r="G4291" s="99"/>
      <c r="H4291" s="99"/>
      <c r="I4291" s="18"/>
      <c r="J4291" s="18"/>
      <c r="K4291" s="99">
        <f t="shared" si="140"/>
        <v>0</v>
      </c>
      <c r="M4291" s="96">
        <f t="shared" si="139"/>
        <v>1</v>
      </c>
      <c r="N4291" s="273"/>
    </row>
    <row r="4292" spans="2:14" x14ac:dyDescent="0.25">
      <c r="B4292" s="7"/>
      <c r="C4292" s="8"/>
      <c r="D4292" s="129"/>
      <c r="F4292" s="99"/>
      <c r="G4292" s="99"/>
      <c r="H4292" s="99"/>
      <c r="I4292" s="18"/>
      <c r="J4292" s="18"/>
      <c r="K4292" s="99">
        <f t="shared" si="140"/>
        <v>0</v>
      </c>
      <c r="M4292" s="96">
        <f t="shared" si="139"/>
        <v>1</v>
      </c>
      <c r="N4292" s="273"/>
    </row>
    <row r="4293" spans="2:14" x14ac:dyDescent="0.25">
      <c r="B4293" s="7"/>
      <c r="C4293" s="8"/>
      <c r="D4293" s="129"/>
      <c r="F4293" s="99"/>
      <c r="G4293" s="99"/>
      <c r="H4293" s="99"/>
      <c r="I4293" s="18"/>
      <c r="J4293" s="18"/>
      <c r="K4293" s="99">
        <f t="shared" si="140"/>
        <v>0</v>
      </c>
      <c r="M4293" s="96">
        <f t="shared" si="139"/>
        <v>1</v>
      </c>
      <c r="N4293" s="273"/>
    </row>
    <row r="4294" spans="2:14" x14ac:dyDescent="0.25">
      <c r="B4294" s="7"/>
      <c r="C4294" s="8"/>
      <c r="D4294" s="129"/>
      <c r="F4294" s="99"/>
      <c r="G4294" s="99"/>
      <c r="H4294" s="99"/>
      <c r="I4294" s="18"/>
      <c r="J4294" s="18"/>
      <c r="K4294" s="99">
        <f t="shared" si="140"/>
        <v>0</v>
      </c>
      <c r="M4294" s="96">
        <f t="shared" si="139"/>
        <v>1</v>
      </c>
      <c r="N4294" s="273"/>
    </row>
    <row r="4295" spans="2:14" x14ac:dyDescent="0.25">
      <c r="B4295" s="7"/>
      <c r="C4295" s="8"/>
      <c r="D4295" s="129"/>
      <c r="F4295" s="99"/>
      <c r="G4295" s="99"/>
      <c r="H4295" s="99"/>
      <c r="I4295" s="18"/>
      <c r="J4295" s="18"/>
      <c r="K4295" s="99">
        <f t="shared" si="140"/>
        <v>0</v>
      </c>
      <c r="M4295" s="96">
        <f t="shared" si="139"/>
        <v>1</v>
      </c>
      <c r="N4295" s="273"/>
    </row>
    <row r="4296" spans="2:14" x14ac:dyDescent="0.25">
      <c r="B4296" s="7"/>
      <c r="C4296" s="8"/>
      <c r="D4296" s="129"/>
      <c r="F4296" s="99"/>
      <c r="G4296" s="99"/>
      <c r="H4296" s="99"/>
      <c r="I4296" s="18"/>
      <c r="J4296" s="18"/>
      <c r="K4296" s="99">
        <f t="shared" si="140"/>
        <v>0</v>
      </c>
      <c r="M4296" s="96">
        <f t="shared" si="139"/>
        <v>1</v>
      </c>
      <c r="N4296" s="273"/>
    </row>
    <row r="4297" spans="2:14" x14ac:dyDescent="0.25">
      <c r="B4297" s="7"/>
      <c r="C4297" s="8"/>
      <c r="D4297" s="129"/>
      <c r="F4297" s="99"/>
      <c r="G4297" s="99"/>
      <c r="H4297" s="99"/>
      <c r="I4297" s="18"/>
      <c r="J4297" s="18"/>
      <c r="K4297" s="99">
        <f t="shared" si="140"/>
        <v>0</v>
      </c>
      <c r="M4297" s="96">
        <f t="shared" si="139"/>
        <v>1</v>
      </c>
      <c r="N4297" s="273"/>
    </row>
    <row r="4298" spans="2:14" x14ac:dyDescent="0.25">
      <c r="B4298" s="7"/>
      <c r="C4298" s="8"/>
      <c r="D4298" s="129"/>
      <c r="F4298" s="99"/>
      <c r="G4298" s="99"/>
      <c r="H4298" s="99"/>
      <c r="I4298" s="18"/>
      <c r="J4298" s="18"/>
      <c r="K4298" s="99">
        <f t="shared" si="140"/>
        <v>0</v>
      </c>
      <c r="M4298" s="96">
        <f t="shared" si="139"/>
        <v>1</v>
      </c>
      <c r="N4298" s="273"/>
    </row>
    <row r="4299" spans="2:14" x14ac:dyDescent="0.25">
      <c r="B4299" s="7"/>
      <c r="C4299" s="8"/>
      <c r="D4299" s="129"/>
      <c r="F4299" s="99"/>
      <c r="G4299" s="99"/>
      <c r="H4299" s="99"/>
      <c r="I4299" s="18"/>
      <c r="J4299" s="18"/>
      <c r="K4299" s="99">
        <f t="shared" si="140"/>
        <v>0</v>
      </c>
      <c r="M4299" s="96">
        <f t="shared" si="139"/>
        <v>1</v>
      </c>
      <c r="N4299" s="273"/>
    </row>
    <row r="4300" spans="2:14" x14ac:dyDescent="0.25">
      <c r="B4300" s="7"/>
      <c r="C4300" s="8"/>
      <c r="D4300" s="129"/>
      <c r="F4300" s="99"/>
      <c r="G4300" s="99"/>
      <c r="H4300" s="99"/>
      <c r="I4300" s="18"/>
      <c r="J4300" s="18"/>
      <c r="K4300" s="99">
        <f t="shared" si="140"/>
        <v>0</v>
      </c>
      <c r="M4300" s="96">
        <f t="shared" si="139"/>
        <v>1</v>
      </c>
      <c r="N4300" s="273"/>
    </row>
    <row r="4301" spans="2:14" x14ac:dyDescent="0.25">
      <c r="B4301" s="7"/>
      <c r="C4301" s="8"/>
      <c r="D4301" s="129"/>
      <c r="F4301" s="99"/>
      <c r="G4301" s="99"/>
      <c r="H4301" s="99"/>
      <c r="I4301" s="18"/>
      <c r="J4301" s="18"/>
      <c r="K4301" s="99">
        <f t="shared" si="140"/>
        <v>0</v>
      </c>
      <c r="M4301" s="96">
        <f t="shared" si="139"/>
        <v>1</v>
      </c>
      <c r="N4301" s="273"/>
    </row>
    <row r="4302" spans="2:14" x14ac:dyDescent="0.25">
      <c r="B4302" s="7"/>
      <c r="C4302" s="8"/>
      <c r="D4302" s="129"/>
      <c r="F4302" s="99"/>
      <c r="G4302" s="99"/>
      <c r="H4302" s="99"/>
      <c r="I4302" s="18"/>
      <c r="J4302" s="18"/>
      <c r="K4302" s="99">
        <f t="shared" si="140"/>
        <v>0</v>
      </c>
      <c r="M4302" s="96">
        <f t="shared" si="139"/>
        <v>1</v>
      </c>
      <c r="N4302" s="273"/>
    </row>
    <row r="4303" spans="2:14" x14ac:dyDescent="0.25">
      <c r="B4303" s="7"/>
      <c r="C4303" s="8"/>
      <c r="D4303" s="129"/>
      <c r="F4303" s="99"/>
      <c r="G4303" s="99"/>
      <c r="H4303" s="99"/>
      <c r="I4303" s="18"/>
      <c r="J4303" s="18"/>
      <c r="K4303" s="99">
        <f t="shared" si="140"/>
        <v>0</v>
      </c>
      <c r="M4303" s="96">
        <f t="shared" si="139"/>
        <v>1</v>
      </c>
      <c r="N4303" s="273"/>
    </row>
    <row r="4304" spans="2:14" x14ac:dyDescent="0.25">
      <c r="B4304" s="7"/>
      <c r="C4304" s="8"/>
      <c r="D4304" s="129"/>
      <c r="F4304" s="99"/>
      <c r="G4304" s="99"/>
      <c r="H4304" s="99"/>
      <c r="I4304" s="18"/>
      <c r="J4304" s="18"/>
      <c r="K4304" s="99">
        <f t="shared" si="140"/>
        <v>0</v>
      </c>
      <c r="M4304" s="96">
        <f t="shared" si="139"/>
        <v>1</v>
      </c>
      <c r="N4304" s="273"/>
    </row>
    <row r="4305" spans="2:14" x14ac:dyDescent="0.25">
      <c r="B4305" s="7"/>
      <c r="C4305" s="8"/>
      <c r="D4305" s="129"/>
      <c r="F4305" s="99"/>
      <c r="G4305" s="99"/>
      <c r="H4305" s="99"/>
      <c r="I4305" s="18"/>
      <c r="J4305" s="18"/>
      <c r="K4305" s="99">
        <f t="shared" si="140"/>
        <v>0</v>
      </c>
      <c r="M4305" s="96">
        <f t="shared" ref="M4305:M4368" si="141">UltimoDia(D4305)</f>
        <v>1</v>
      </c>
      <c r="N4305" s="273"/>
    </row>
    <row r="4306" spans="2:14" x14ac:dyDescent="0.25">
      <c r="B4306" s="7"/>
      <c r="C4306" s="8"/>
      <c r="D4306" s="129"/>
      <c r="F4306" s="99"/>
      <c r="G4306" s="99"/>
      <c r="H4306" s="99"/>
      <c r="I4306" s="18"/>
      <c r="J4306" s="18"/>
      <c r="K4306" s="99">
        <f t="shared" si="140"/>
        <v>0</v>
      </c>
      <c r="M4306" s="96">
        <f t="shared" si="141"/>
        <v>1</v>
      </c>
      <c r="N4306" s="273"/>
    </row>
    <row r="4307" spans="2:14" x14ac:dyDescent="0.25">
      <c r="B4307" s="7"/>
      <c r="C4307" s="8"/>
      <c r="D4307" s="129"/>
      <c r="F4307" s="99"/>
      <c r="G4307" s="99"/>
      <c r="H4307" s="99"/>
      <c r="I4307" s="18"/>
      <c r="J4307" s="18"/>
      <c r="K4307" s="99">
        <f t="shared" si="140"/>
        <v>0</v>
      </c>
      <c r="M4307" s="96">
        <f t="shared" si="141"/>
        <v>1</v>
      </c>
      <c r="N4307" s="273"/>
    </row>
    <row r="4308" spans="2:14" x14ac:dyDescent="0.25">
      <c r="B4308" s="7"/>
      <c r="C4308" s="8"/>
      <c r="D4308" s="129"/>
      <c r="F4308" s="99"/>
      <c r="G4308" s="99"/>
      <c r="H4308" s="99"/>
      <c r="I4308" s="18"/>
      <c r="J4308" s="18"/>
      <c r="K4308" s="99">
        <f t="shared" si="140"/>
        <v>0</v>
      </c>
      <c r="M4308" s="96">
        <f t="shared" si="141"/>
        <v>1</v>
      </c>
      <c r="N4308" s="273"/>
    </row>
    <row r="4309" spans="2:14" x14ac:dyDescent="0.25">
      <c r="B4309" s="7"/>
      <c r="C4309" s="8"/>
      <c r="D4309" s="129"/>
      <c r="F4309" s="99"/>
      <c r="G4309" s="99"/>
      <c r="H4309" s="99"/>
      <c r="I4309" s="18"/>
      <c r="J4309" s="18"/>
      <c r="K4309" s="99">
        <f t="shared" si="140"/>
        <v>0</v>
      </c>
      <c r="M4309" s="96">
        <f t="shared" si="141"/>
        <v>1</v>
      </c>
      <c r="N4309" s="273"/>
    </row>
    <row r="4310" spans="2:14" x14ac:dyDescent="0.25">
      <c r="B4310" s="7"/>
      <c r="C4310" s="8"/>
      <c r="D4310" s="129"/>
      <c r="F4310" s="99"/>
      <c r="G4310" s="99"/>
      <c r="H4310" s="99"/>
      <c r="I4310" s="18"/>
      <c r="J4310" s="18"/>
      <c r="K4310" s="99">
        <f t="shared" si="140"/>
        <v>0</v>
      </c>
      <c r="M4310" s="96">
        <f t="shared" si="141"/>
        <v>1</v>
      </c>
      <c r="N4310" s="273"/>
    </row>
    <row r="4311" spans="2:14" x14ac:dyDescent="0.25">
      <c r="B4311" s="7"/>
      <c r="C4311" s="8"/>
      <c r="D4311" s="129"/>
      <c r="F4311" s="99"/>
      <c r="G4311" s="99"/>
      <c r="H4311" s="99"/>
      <c r="I4311" s="18"/>
      <c r="J4311" s="18"/>
      <c r="K4311" s="99">
        <f t="shared" si="140"/>
        <v>0</v>
      </c>
      <c r="M4311" s="96">
        <f t="shared" si="141"/>
        <v>1</v>
      </c>
      <c r="N4311" s="273"/>
    </row>
    <row r="4312" spans="2:14" x14ac:dyDescent="0.25">
      <c r="B4312" s="7"/>
      <c r="C4312" s="8"/>
      <c r="D4312" s="129"/>
      <c r="F4312" s="99"/>
      <c r="G4312" s="99"/>
      <c r="H4312" s="99"/>
      <c r="I4312" s="18"/>
      <c r="J4312" s="18"/>
      <c r="K4312" s="99">
        <f t="shared" si="140"/>
        <v>0</v>
      </c>
      <c r="M4312" s="96">
        <f t="shared" si="141"/>
        <v>1</v>
      </c>
      <c r="N4312" s="273"/>
    </row>
    <row r="4313" spans="2:14" x14ac:dyDescent="0.25">
      <c r="B4313" s="7"/>
      <c r="C4313" s="8"/>
      <c r="D4313" s="129"/>
      <c r="F4313" s="99"/>
      <c r="G4313" s="99"/>
      <c r="H4313" s="99"/>
      <c r="I4313" s="18"/>
      <c r="J4313" s="18"/>
      <c r="K4313" s="99">
        <f t="shared" si="140"/>
        <v>0</v>
      </c>
      <c r="M4313" s="96">
        <f t="shared" si="141"/>
        <v>1</v>
      </c>
      <c r="N4313" s="273"/>
    </row>
    <row r="4314" spans="2:14" x14ac:dyDescent="0.25">
      <c r="B4314" s="7"/>
      <c r="C4314" s="8"/>
      <c r="D4314" s="129"/>
      <c r="F4314" s="99"/>
      <c r="G4314" s="99"/>
      <c r="H4314" s="99"/>
      <c r="I4314" s="18"/>
      <c r="J4314" s="18"/>
      <c r="K4314" s="99">
        <f t="shared" si="140"/>
        <v>0</v>
      </c>
      <c r="M4314" s="96">
        <f t="shared" si="141"/>
        <v>1</v>
      </c>
      <c r="N4314" s="273"/>
    </row>
    <row r="4315" spans="2:14" x14ac:dyDescent="0.25">
      <c r="B4315" s="7"/>
      <c r="C4315" s="8"/>
      <c r="D4315" s="129"/>
      <c r="F4315" s="99"/>
      <c r="G4315" s="99"/>
      <c r="H4315" s="99"/>
      <c r="I4315" s="18"/>
      <c r="J4315" s="18"/>
      <c r="K4315" s="99">
        <f t="shared" si="140"/>
        <v>0</v>
      </c>
      <c r="M4315" s="96">
        <f t="shared" si="141"/>
        <v>1</v>
      </c>
      <c r="N4315" s="273"/>
    </row>
    <row r="4316" spans="2:14" x14ac:dyDescent="0.25">
      <c r="B4316" s="7"/>
      <c r="C4316" s="8"/>
      <c r="D4316" s="129"/>
      <c r="F4316" s="99"/>
      <c r="G4316" s="99"/>
      <c r="H4316" s="99"/>
      <c r="I4316" s="18"/>
      <c r="J4316" s="18"/>
      <c r="K4316" s="99">
        <f t="shared" si="140"/>
        <v>0</v>
      </c>
      <c r="M4316" s="96">
        <f t="shared" si="141"/>
        <v>1</v>
      </c>
      <c r="N4316" s="273"/>
    </row>
    <row r="4317" spans="2:14" x14ac:dyDescent="0.25">
      <c r="B4317" s="7"/>
      <c r="C4317" s="8"/>
      <c r="D4317" s="129"/>
      <c r="F4317" s="99"/>
      <c r="G4317" s="99"/>
      <c r="H4317" s="99"/>
      <c r="I4317" s="18"/>
      <c r="J4317" s="18"/>
      <c r="K4317" s="99">
        <f t="shared" si="140"/>
        <v>0</v>
      </c>
      <c r="M4317" s="96">
        <f t="shared" si="141"/>
        <v>1</v>
      </c>
      <c r="N4317" s="273"/>
    </row>
    <row r="4318" spans="2:14" x14ac:dyDescent="0.25">
      <c r="B4318" s="7"/>
      <c r="C4318" s="8"/>
      <c r="D4318" s="129"/>
      <c r="F4318" s="99"/>
      <c r="G4318" s="99"/>
      <c r="H4318" s="99"/>
      <c r="I4318" s="18"/>
      <c r="J4318" s="18"/>
      <c r="K4318" s="99">
        <f t="shared" si="140"/>
        <v>0</v>
      </c>
      <c r="M4318" s="96">
        <f t="shared" si="141"/>
        <v>1</v>
      </c>
      <c r="N4318" s="273"/>
    </row>
    <row r="4319" spans="2:14" x14ac:dyDescent="0.25">
      <c r="B4319" s="7"/>
      <c r="C4319" s="8"/>
      <c r="D4319" s="129"/>
      <c r="F4319" s="99"/>
      <c r="G4319" s="99"/>
      <c r="H4319" s="99"/>
      <c r="I4319" s="18"/>
      <c r="J4319" s="18"/>
      <c r="K4319" s="99">
        <f t="shared" si="140"/>
        <v>0</v>
      </c>
      <c r="M4319" s="96">
        <f t="shared" si="141"/>
        <v>1</v>
      </c>
      <c r="N4319" s="273"/>
    </row>
    <row r="4320" spans="2:14" x14ac:dyDescent="0.25">
      <c r="B4320" s="7"/>
      <c r="C4320" s="8"/>
      <c r="D4320" s="129"/>
      <c r="F4320" s="99"/>
      <c r="G4320" s="99"/>
      <c r="H4320" s="99"/>
      <c r="I4320" s="18"/>
      <c r="J4320" s="18"/>
      <c r="K4320" s="99">
        <f t="shared" si="140"/>
        <v>0</v>
      </c>
      <c r="M4320" s="96">
        <f t="shared" si="141"/>
        <v>1</v>
      </c>
      <c r="N4320" s="273"/>
    </row>
    <row r="4321" spans="2:14" x14ac:dyDescent="0.25">
      <c r="B4321" s="7"/>
      <c r="C4321" s="8"/>
      <c r="D4321" s="129"/>
      <c r="F4321" s="99"/>
      <c r="G4321" s="99"/>
      <c r="H4321" s="99"/>
      <c r="I4321" s="18"/>
      <c r="J4321" s="18"/>
      <c r="K4321" s="99">
        <f t="shared" si="140"/>
        <v>0</v>
      </c>
      <c r="M4321" s="96">
        <f t="shared" si="141"/>
        <v>1</v>
      </c>
      <c r="N4321" s="273"/>
    </row>
    <row r="4322" spans="2:14" x14ac:dyDescent="0.25">
      <c r="B4322" s="7"/>
      <c r="C4322" s="8"/>
      <c r="D4322" s="129"/>
      <c r="F4322" s="99"/>
      <c r="G4322" s="99"/>
      <c r="H4322" s="99"/>
      <c r="I4322" s="18"/>
      <c r="J4322" s="18"/>
      <c r="K4322" s="99">
        <f t="shared" si="140"/>
        <v>0</v>
      </c>
      <c r="M4322" s="96">
        <f t="shared" si="141"/>
        <v>1</v>
      </c>
      <c r="N4322" s="273"/>
    </row>
    <row r="4323" spans="2:14" x14ac:dyDescent="0.25">
      <c r="B4323" s="7"/>
      <c r="C4323" s="8"/>
      <c r="D4323" s="129"/>
      <c r="F4323" s="99"/>
      <c r="G4323" s="99"/>
      <c r="H4323" s="99"/>
      <c r="I4323" s="18"/>
      <c r="J4323" s="18"/>
      <c r="K4323" s="99">
        <f t="shared" si="140"/>
        <v>0</v>
      </c>
      <c r="M4323" s="96">
        <f t="shared" si="141"/>
        <v>1</v>
      </c>
      <c r="N4323" s="273"/>
    </row>
    <row r="4324" spans="2:14" x14ac:dyDescent="0.25">
      <c r="B4324" s="7"/>
      <c r="C4324" s="8"/>
      <c r="D4324" s="129"/>
      <c r="F4324" s="99"/>
      <c r="G4324" s="99"/>
      <c r="H4324" s="99"/>
      <c r="I4324" s="18"/>
      <c r="J4324" s="18"/>
      <c r="K4324" s="99">
        <f t="shared" si="140"/>
        <v>0</v>
      </c>
      <c r="M4324" s="96">
        <f t="shared" si="141"/>
        <v>1</v>
      </c>
      <c r="N4324" s="273"/>
    </row>
    <row r="4325" spans="2:14" x14ac:dyDescent="0.25">
      <c r="B4325" s="7"/>
      <c r="C4325" s="8"/>
      <c r="D4325" s="129"/>
      <c r="F4325" s="99"/>
      <c r="G4325" s="99"/>
      <c r="H4325" s="99"/>
      <c r="I4325" s="18"/>
      <c r="J4325" s="18"/>
      <c r="K4325" s="99">
        <f t="shared" si="140"/>
        <v>0</v>
      </c>
      <c r="M4325" s="96">
        <f t="shared" si="141"/>
        <v>1</v>
      </c>
      <c r="N4325" s="273"/>
    </row>
    <row r="4326" spans="2:14" x14ac:dyDescent="0.25">
      <c r="B4326" s="7"/>
      <c r="C4326" s="8"/>
      <c r="D4326" s="129"/>
      <c r="F4326" s="99"/>
      <c r="G4326" s="99"/>
      <c r="H4326" s="99"/>
      <c r="I4326" s="18"/>
      <c r="J4326" s="18"/>
      <c r="K4326" s="99">
        <f t="shared" si="140"/>
        <v>0</v>
      </c>
      <c r="M4326" s="96">
        <f t="shared" si="141"/>
        <v>1</v>
      </c>
      <c r="N4326" s="273"/>
    </row>
    <row r="4327" spans="2:14" x14ac:dyDescent="0.25">
      <c r="B4327" s="7"/>
      <c r="C4327" s="8"/>
      <c r="D4327" s="129"/>
      <c r="F4327" s="99"/>
      <c r="G4327" s="99"/>
      <c r="H4327" s="99"/>
      <c r="I4327" s="18"/>
      <c r="J4327" s="18"/>
      <c r="K4327" s="99">
        <f t="shared" si="140"/>
        <v>0</v>
      </c>
      <c r="M4327" s="96">
        <f t="shared" si="141"/>
        <v>1</v>
      </c>
      <c r="N4327" s="273"/>
    </row>
    <row r="4328" spans="2:14" x14ac:dyDescent="0.25">
      <c r="B4328" s="7"/>
      <c r="C4328" s="8"/>
      <c r="D4328" s="129"/>
      <c r="F4328" s="99"/>
      <c r="G4328" s="99"/>
      <c r="H4328" s="99"/>
      <c r="I4328" s="18"/>
      <c r="J4328" s="18"/>
      <c r="K4328" s="99">
        <f t="shared" si="140"/>
        <v>0</v>
      </c>
      <c r="M4328" s="96">
        <f t="shared" si="141"/>
        <v>1</v>
      </c>
      <c r="N4328" s="273"/>
    </row>
    <row r="4329" spans="2:14" x14ac:dyDescent="0.25">
      <c r="B4329" s="7"/>
      <c r="C4329" s="8"/>
      <c r="D4329" s="129"/>
      <c r="F4329" s="99"/>
      <c r="G4329" s="99"/>
      <c r="H4329" s="99"/>
      <c r="I4329" s="18"/>
      <c r="J4329" s="18"/>
      <c r="K4329" s="99">
        <f t="shared" si="140"/>
        <v>0</v>
      </c>
      <c r="M4329" s="96">
        <f t="shared" si="141"/>
        <v>1</v>
      </c>
      <c r="N4329" s="273"/>
    </row>
    <row r="4330" spans="2:14" x14ac:dyDescent="0.25">
      <c r="B4330" s="7"/>
      <c r="C4330" s="8"/>
      <c r="D4330" s="129"/>
      <c r="F4330" s="99"/>
      <c r="G4330" s="99"/>
      <c r="H4330" s="99"/>
      <c r="I4330" s="18"/>
      <c r="J4330" s="18"/>
      <c r="K4330" s="99">
        <f t="shared" ref="K4330:K4393" si="142">IF(ctConta="",K4329+F4330,IF(I4330=ctConta,K4329+F4330,K4329))</f>
        <v>0</v>
      </c>
      <c r="M4330" s="96">
        <f t="shared" si="141"/>
        <v>1</v>
      </c>
      <c r="N4330" s="273"/>
    </row>
    <row r="4331" spans="2:14" x14ac:dyDescent="0.25">
      <c r="B4331" s="7"/>
      <c r="C4331" s="8"/>
      <c r="D4331" s="129"/>
      <c r="F4331" s="99"/>
      <c r="G4331" s="99"/>
      <c r="H4331" s="99"/>
      <c r="I4331" s="18"/>
      <c r="J4331" s="18"/>
      <c r="K4331" s="99">
        <f t="shared" si="142"/>
        <v>0</v>
      </c>
      <c r="M4331" s="96">
        <f t="shared" si="141"/>
        <v>1</v>
      </c>
      <c r="N4331" s="273"/>
    </row>
    <row r="4332" spans="2:14" x14ac:dyDescent="0.25">
      <c r="B4332" s="7"/>
      <c r="C4332" s="8"/>
      <c r="D4332" s="129"/>
      <c r="F4332" s="99"/>
      <c r="G4332" s="99"/>
      <c r="H4332" s="99"/>
      <c r="I4332" s="18"/>
      <c r="J4332" s="18"/>
      <c r="K4332" s="99">
        <f t="shared" si="142"/>
        <v>0</v>
      </c>
      <c r="M4332" s="96">
        <f t="shared" si="141"/>
        <v>1</v>
      </c>
      <c r="N4332" s="273"/>
    </row>
    <row r="4333" spans="2:14" x14ac:dyDescent="0.25">
      <c r="B4333" s="7"/>
      <c r="C4333" s="8"/>
      <c r="D4333" s="129"/>
      <c r="F4333" s="99"/>
      <c r="G4333" s="99"/>
      <c r="H4333" s="99"/>
      <c r="I4333" s="18"/>
      <c r="J4333" s="18"/>
      <c r="K4333" s="99">
        <f t="shared" si="142"/>
        <v>0</v>
      </c>
      <c r="M4333" s="96">
        <f t="shared" si="141"/>
        <v>1</v>
      </c>
      <c r="N4333" s="273"/>
    </row>
    <row r="4334" spans="2:14" x14ac:dyDescent="0.25">
      <c r="B4334" s="7"/>
      <c r="C4334" s="8"/>
      <c r="D4334" s="129"/>
      <c r="F4334" s="99"/>
      <c r="G4334" s="99"/>
      <c r="H4334" s="99"/>
      <c r="I4334" s="18"/>
      <c r="J4334" s="18"/>
      <c r="K4334" s="99">
        <f t="shared" si="142"/>
        <v>0</v>
      </c>
      <c r="M4334" s="96">
        <f t="shared" si="141"/>
        <v>1</v>
      </c>
      <c r="N4334" s="273"/>
    </row>
    <row r="4335" spans="2:14" x14ac:dyDescent="0.25">
      <c r="B4335" s="7"/>
      <c r="C4335" s="8"/>
      <c r="D4335" s="129"/>
      <c r="F4335" s="99"/>
      <c r="G4335" s="99"/>
      <c r="H4335" s="99"/>
      <c r="I4335" s="18"/>
      <c r="J4335" s="18"/>
      <c r="K4335" s="99">
        <f t="shared" si="142"/>
        <v>0</v>
      </c>
      <c r="M4335" s="96">
        <f t="shared" si="141"/>
        <v>1</v>
      </c>
      <c r="N4335" s="273"/>
    </row>
    <row r="4336" spans="2:14" x14ac:dyDescent="0.25">
      <c r="B4336" s="7"/>
      <c r="C4336" s="8"/>
      <c r="D4336" s="129"/>
      <c r="F4336" s="99"/>
      <c r="G4336" s="99"/>
      <c r="H4336" s="99"/>
      <c r="I4336" s="18"/>
      <c r="J4336" s="18"/>
      <c r="K4336" s="99">
        <f t="shared" si="142"/>
        <v>0</v>
      </c>
      <c r="M4336" s="96">
        <f t="shared" si="141"/>
        <v>1</v>
      </c>
      <c r="N4336" s="273"/>
    </row>
    <row r="4337" spans="2:14" x14ac:dyDescent="0.25">
      <c r="B4337" s="7"/>
      <c r="C4337" s="8"/>
      <c r="D4337" s="129"/>
      <c r="F4337" s="99"/>
      <c r="G4337" s="99"/>
      <c r="H4337" s="99"/>
      <c r="I4337" s="18"/>
      <c r="J4337" s="18"/>
      <c r="K4337" s="99">
        <f t="shared" si="142"/>
        <v>0</v>
      </c>
      <c r="M4337" s="96">
        <f t="shared" si="141"/>
        <v>1</v>
      </c>
      <c r="N4337" s="273"/>
    </row>
    <row r="4338" spans="2:14" x14ac:dyDescent="0.25">
      <c r="B4338" s="7"/>
      <c r="C4338" s="8"/>
      <c r="D4338" s="129"/>
      <c r="F4338" s="99"/>
      <c r="G4338" s="99"/>
      <c r="H4338" s="99"/>
      <c r="I4338" s="18"/>
      <c r="J4338" s="18"/>
      <c r="K4338" s="99">
        <f t="shared" si="142"/>
        <v>0</v>
      </c>
      <c r="M4338" s="96">
        <f t="shared" si="141"/>
        <v>1</v>
      </c>
      <c r="N4338" s="273"/>
    </row>
    <row r="4339" spans="2:14" x14ac:dyDescent="0.25">
      <c r="B4339" s="7"/>
      <c r="C4339" s="8"/>
      <c r="D4339" s="129"/>
      <c r="F4339" s="99"/>
      <c r="G4339" s="99"/>
      <c r="H4339" s="99"/>
      <c r="I4339" s="18"/>
      <c r="J4339" s="18"/>
      <c r="K4339" s="99">
        <f t="shared" si="142"/>
        <v>0</v>
      </c>
      <c r="M4339" s="96">
        <f t="shared" si="141"/>
        <v>1</v>
      </c>
      <c r="N4339" s="273"/>
    </row>
    <row r="4340" spans="2:14" x14ac:dyDescent="0.25">
      <c r="B4340" s="7"/>
      <c r="C4340" s="8"/>
      <c r="D4340" s="129"/>
      <c r="F4340" s="99"/>
      <c r="G4340" s="99"/>
      <c r="H4340" s="99"/>
      <c r="I4340" s="18"/>
      <c r="J4340" s="18"/>
      <c r="K4340" s="99">
        <f t="shared" si="142"/>
        <v>0</v>
      </c>
      <c r="M4340" s="96">
        <f t="shared" si="141"/>
        <v>1</v>
      </c>
      <c r="N4340" s="273"/>
    </row>
    <row r="4341" spans="2:14" x14ac:dyDescent="0.25">
      <c r="B4341" s="7"/>
      <c r="C4341" s="8"/>
      <c r="D4341" s="129"/>
      <c r="F4341" s="99"/>
      <c r="G4341" s="99"/>
      <c r="H4341" s="99"/>
      <c r="I4341" s="18"/>
      <c r="J4341" s="18"/>
      <c r="K4341" s="99">
        <f t="shared" si="142"/>
        <v>0</v>
      </c>
      <c r="M4341" s="96">
        <f t="shared" si="141"/>
        <v>1</v>
      </c>
      <c r="N4341" s="273"/>
    </row>
    <row r="4342" spans="2:14" x14ac:dyDescent="0.25">
      <c r="B4342" s="7"/>
      <c r="C4342" s="8"/>
      <c r="D4342" s="129"/>
      <c r="F4342" s="99"/>
      <c r="G4342" s="99"/>
      <c r="H4342" s="99"/>
      <c r="I4342" s="18"/>
      <c r="J4342" s="18"/>
      <c r="K4342" s="99">
        <f t="shared" si="142"/>
        <v>0</v>
      </c>
      <c r="M4342" s="96">
        <f t="shared" si="141"/>
        <v>1</v>
      </c>
      <c r="N4342" s="273"/>
    </row>
    <row r="4343" spans="2:14" x14ac:dyDescent="0.25">
      <c r="B4343" s="7"/>
      <c r="C4343" s="8"/>
      <c r="D4343" s="129"/>
      <c r="F4343" s="99"/>
      <c r="G4343" s="99"/>
      <c r="H4343" s="99"/>
      <c r="I4343" s="18"/>
      <c r="J4343" s="18"/>
      <c r="K4343" s="99">
        <f t="shared" si="142"/>
        <v>0</v>
      </c>
      <c r="M4343" s="96">
        <f t="shared" si="141"/>
        <v>1</v>
      </c>
      <c r="N4343" s="273"/>
    </row>
    <row r="4344" spans="2:14" x14ac:dyDescent="0.25">
      <c r="B4344" s="7"/>
      <c r="C4344" s="8"/>
      <c r="D4344" s="129"/>
      <c r="F4344" s="99"/>
      <c r="G4344" s="99"/>
      <c r="H4344" s="99"/>
      <c r="I4344" s="18"/>
      <c r="J4344" s="18"/>
      <c r="K4344" s="99">
        <f t="shared" si="142"/>
        <v>0</v>
      </c>
      <c r="M4344" s="96">
        <f t="shared" si="141"/>
        <v>1</v>
      </c>
      <c r="N4344" s="273"/>
    </row>
    <row r="4345" spans="2:14" x14ac:dyDescent="0.25">
      <c r="B4345" s="7"/>
      <c r="C4345" s="8"/>
      <c r="D4345" s="129"/>
      <c r="F4345" s="99"/>
      <c r="G4345" s="99"/>
      <c r="H4345" s="99"/>
      <c r="I4345" s="18"/>
      <c r="J4345" s="18"/>
      <c r="K4345" s="99">
        <f t="shared" si="142"/>
        <v>0</v>
      </c>
      <c r="M4345" s="96">
        <f t="shared" si="141"/>
        <v>1</v>
      </c>
      <c r="N4345" s="273"/>
    </row>
    <row r="4346" spans="2:14" x14ac:dyDescent="0.25">
      <c r="B4346" s="7"/>
      <c r="C4346" s="8"/>
      <c r="D4346" s="129"/>
      <c r="F4346" s="99"/>
      <c r="G4346" s="99"/>
      <c r="H4346" s="99"/>
      <c r="I4346" s="18"/>
      <c r="J4346" s="18"/>
      <c r="K4346" s="99">
        <f t="shared" si="142"/>
        <v>0</v>
      </c>
      <c r="M4346" s="96">
        <f t="shared" si="141"/>
        <v>1</v>
      </c>
      <c r="N4346" s="273"/>
    </row>
    <row r="4347" spans="2:14" x14ac:dyDescent="0.25">
      <c r="B4347" s="7"/>
      <c r="C4347" s="8"/>
      <c r="D4347" s="129"/>
      <c r="F4347" s="99"/>
      <c r="G4347" s="99"/>
      <c r="H4347" s="99"/>
      <c r="I4347" s="18"/>
      <c r="J4347" s="18"/>
      <c r="K4347" s="99">
        <f t="shared" si="142"/>
        <v>0</v>
      </c>
      <c r="M4347" s="96">
        <f t="shared" si="141"/>
        <v>1</v>
      </c>
      <c r="N4347" s="273"/>
    </row>
    <row r="4348" spans="2:14" x14ac:dyDescent="0.25">
      <c r="B4348" s="7"/>
      <c r="C4348" s="8"/>
      <c r="D4348" s="129"/>
      <c r="F4348" s="99"/>
      <c r="G4348" s="99"/>
      <c r="H4348" s="99"/>
      <c r="I4348" s="18"/>
      <c r="J4348" s="18"/>
      <c r="K4348" s="99">
        <f t="shared" si="142"/>
        <v>0</v>
      </c>
      <c r="M4348" s="96">
        <f t="shared" si="141"/>
        <v>1</v>
      </c>
      <c r="N4348" s="273"/>
    </row>
    <row r="4349" spans="2:14" x14ac:dyDescent="0.25">
      <c r="B4349" s="7"/>
      <c r="C4349" s="8"/>
      <c r="D4349" s="129"/>
      <c r="F4349" s="99"/>
      <c r="G4349" s="99"/>
      <c r="H4349" s="99"/>
      <c r="I4349" s="18"/>
      <c r="J4349" s="18"/>
      <c r="K4349" s="99">
        <f t="shared" si="142"/>
        <v>0</v>
      </c>
      <c r="M4349" s="96">
        <f t="shared" si="141"/>
        <v>1</v>
      </c>
      <c r="N4349" s="273"/>
    </row>
    <row r="4350" spans="2:14" x14ac:dyDescent="0.25">
      <c r="B4350" s="7"/>
      <c r="C4350" s="8"/>
      <c r="D4350" s="129"/>
      <c r="F4350" s="99"/>
      <c r="G4350" s="99"/>
      <c r="H4350" s="99"/>
      <c r="I4350" s="18"/>
      <c r="J4350" s="18"/>
      <c r="K4350" s="99">
        <f t="shared" si="142"/>
        <v>0</v>
      </c>
      <c r="M4350" s="96">
        <f t="shared" si="141"/>
        <v>1</v>
      </c>
      <c r="N4350" s="273"/>
    </row>
    <row r="4351" spans="2:14" x14ac:dyDescent="0.25">
      <c r="B4351" s="7"/>
      <c r="C4351" s="8"/>
      <c r="D4351" s="129"/>
      <c r="F4351" s="99"/>
      <c r="G4351" s="99"/>
      <c r="H4351" s="99"/>
      <c r="I4351" s="18"/>
      <c r="J4351" s="18"/>
      <c r="K4351" s="99">
        <f t="shared" si="142"/>
        <v>0</v>
      </c>
      <c r="M4351" s="96">
        <f t="shared" si="141"/>
        <v>1</v>
      </c>
      <c r="N4351" s="273"/>
    </row>
    <row r="4352" spans="2:14" x14ac:dyDescent="0.25">
      <c r="B4352" s="7"/>
      <c r="C4352" s="8"/>
      <c r="D4352" s="129"/>
      <c r="F4352" s="99"/>
      <c r="G4352" s="99"/>
      <c r="H4352" s="99"/>
      <c r="I4352" s="18"/>
      <c r="J4352" s="18"/>
      <c r="K4352" s="99">
        <f t="shared" si="142"/>
        <v>0</v>
      </c>
      <c r="M4352" s="96">
        <f t="shared" si="141"/>
        <v>1</v>
      </c>
      <c r="N4352" s="273"/>
    </row>
    <row r="4353" spans="2:14" x14ac:dyDescent="0.25">
      <c r="B4353" s="7"/>
      <c r="C4353" s="8"/>
      <c r="D4353" s="129"/>
      <c r="F4353" s="99"/>
      <c r="G4353" s="99"/>
      <c r="H4353" s="99"/>
      <c r="I4353" s="18"/>
      <c r="J4353" s="18"/>
      <c r="K4353" s="99">
        <f t="shared" si="142"/>
        <v>0</v>
      </c>
      <c r="M4353" s="96">
        <f t="shared" si="141"/>
        <v>1</v>
      </c>
      <c r="N4353" s="273"/>
    </row>
    <row r="4354" spans="2:14" x14ac:dyDescent="0.25">
      <c r="B4354" s="7"/>
      <c r="C4354" s="8"/>
      <c r="D4354" s="129"/>
      <c r="F4354" s="99"/>
      <c r="G4354" s="99"/>
      <c r="H4354" s="99"/>
      <c r="I4354" s="18"/>
      <c r="J4354" s="18"/>
      <c r="K4354" s="99">
        <f t="shared" si="142"/>
        <v>0</v>
      </c>
      <c r="M4354" s="96">
        <f t="shared" si="141"/>
        <v>1</v>
      </c>
      <c r="N4354" s="273"/>
    </row>
    <row r="4355" spans="2:14" x14ac:dyDescent="0.25">
      <c r="B4355" s="7"/>
      <c r="C4355" s="8"/>
      <c r="D4355" s="129"/>
      <c r="F4355" s="99"/>
      <c r="G4355" s="99"/>
      <c r="H4355" s="99"/>
      <c r="I4355" s="18"/>
      <c r="J4355" s="18"/>
      <c r="K4355" s="99">
        <f t="shared" si="142"/>
        <v>0</v>
      </c>
      <c r="M4355" s="96">
        <f t="shared" si="141"/>
        <v>1</v>
      </c>
      <c r="N4355" s="273"/>
    </row>
    <row r="4356" spans="2:14" x14ac:dyDescent="0.25">
      <c r="B4356" s="7"/>
      <c r="C4356" s="8"/>
      <c r="D4356" s="129"/>
      <c r="F4356" s="99"/>
      <c r="G4356" s="99"/>
      <c r="H4356" s="99"/>
      <c r="I4356" s="18"/>
      <c r="J4356" s="18"/>
      <c r="K4356" s="99">
        <f t="shared" si="142"/>
        <v>0</v>
      </c>
      <c r="M4356" s="96">
        <f t="shared" si="141"/>
        <v>1</v>
      </c>
      <c r="N4356" s="273"/>
    </row>
    <row r="4357" spans="2:14" x14ac:dyDescent="0.25">
      <c r="B4357" s="7"/>
      <c r="C4357" s="8"/>
      <c r="D4357" s="129"/>
      <c r="F4357" s="99"/>
      <c r="G4357" s="99"/>
      <c r="H4357" s="99"/>
      <c r="I4357" s="18"/>
      <c r="J4357" s="18"/>
      <c r="K4357" s="99">
        <f t="shared" si="142"/>
        <v>0</v>
      </c>
      <c r="M4357" s="96">
        <f t="shared" si="141"/>
        <v>1</v>
      </c>
      <c r="N4357" s="273"/>
    </row>
    <row r="4358" spans="2:14" x14ac:dyDescent="0.25">
      <c r="B4358" s="7"/>
      <c r="C4358" s="8"/>
      <c r="D4358" s="129"/>
      <c r="F4358" s="99"/>
      <c r="G4358" s="99"/>
      <c r="H4358" s="99"/>
      <c r="I4358" s="18"/>
      <c r="J4358" s="18"/>
      <c r="K4358" s="99">
        <f t="shared" si="142"/>
        <v>0</v>
      </c>
      <c r="M4358" s="96">
        <f t="shared" si="141"/>
        <v>1</v>
      </c>
      <c r="N4358" s="273"/>
    </row>
    <row r="4359" spans="2:14" x14ac:dyDescent="0.25">
      <c r="B4359" s="7"/>
      <c r="C4359" s="8"/>
      <c r="D4359" s="129"/>
      <c r="F4359" s="99"/>
      <c r="G4359" s="99"/>
      <c r="H4359" s="99"/>
      <c r="I4359" s="18"/>
      <c r="J4359" s="18"/>
      <c r="K4359" s="99">
        <f t="shared" si="142"/>
        <v>0</v>
      </c>
      <c r="M4359" s="96">
        <f t="shared" si="141"/>
        <v>1</v>
      </c>
      <c r="N4359" s="273"/>
    </row>
    <row r="4360" spans="2:14" x14ac:dyDescent="0.25">
      <c r="B4360" s="7"/>
      <c r="C4360" s="8"/>
      <c r="D4360" s="129"/>
      <c r="F4360" s="99"/>
      <c r="G4360" s="99"/>
      <c r="H4360" s="99"/>
      <c r="I4360" s="18"/>
      <c r="J4360" s="18"/>
      <c r="K4360" s="99">
        <f t="shared" si="142"/>
        <v>0</v>
      </c>
      <c r="M4360" s="96">
        <f t="shared" si="141"/>
        <v>1</v>
      </c>
      <c r="N4360" s="273"/>
    </row>
    <row r="4361" spans="2:14" x14ac:dyDescent="0.25">
      <c r="B4361" s="7"/>
      <c r="C4361" s="8"/>
      <c r="D4361" s="129"/>
      <c r="F4361" s="99"/>
      <c r="G4361" s="99"/>
      <c r="H4361" s="99"/>
      <c r="I4361" s="18"/>
      <c r="J4361" s="18"/>
      <c r="K4361" s="99">
        <f t="shared" si="142"/>
        <v>0</v>
      </c>
      <c r="M4361" s="96">
        <f t="shared" si="141"/>
        <v>1</v>
      </c>
      <c r="N4361" s="273"/>
    </row>
    <row r="4362" spans="2:14" x14ac:dyDescent="0.25">
      <c r="B4362" s="7"/>
      <c r="C4362" s="8"/>
      <c r="D4362" s="129"/>
      <c r="F4362" s="99"/>
      <c r="G4362" s="99"/>
      <c r="H4362" s="99"/>
      <c r="I4362" s="18"/>
      <c r="J4362" s="18"/>
      <c r="K4362" s="99">
        <f t="shared" si="142"/>
        <v>0</v>
      </c>
      <c r="M4362" s="96">
        <f t="shared" si="141"/>
        <v>1</v>
      </c>
      <c r="N4362" s="273"/>
    </row>
    <row r="4363" spans="2:14" x14ac:dyDescent="0.25">
      <c r="B4363" s="7"/>
      <c r="C4363" s="8"/>
      <c r="D4363" s="129"/>
      <c r="F4363" s="99"/>
      <c r="G4363" s="99"/>
      <c r="H4363" s="99"/>
      <c r="I4363" s="18"/>
      <c r="J4363" s="18"/>
      <c r="K4363" s="99">
        <f t="shared" si="142"/>
        <v>0</v>
      </c>
      <c r="M4363" s="96">
        <f t="shared" si="141"/>
        <v>1</v>
      </c>
      <c r="N4363" s="273"/>
    </row>
    <row r="4364" spans="2:14" x14ac:dyDescent="0.25">
      <c r="B4364" s="7"/>
      <c r="C4364" s="8"/>
      <c r="D4364" s="129"/>
      <c r="F4364" s="99"/>
      <c r="G4364" s="99"/>
      <c r="H4364" s="99"/>
      <c r="I4364" s="18"/>
      <c r="J4364" s="18"/>
      <c r="K4364" s="99">
        <f t="shared" si="142"/>
        <v>0</v>
      </c>
      <c r="M4364" s="96">
        <f t="shared" si="141"/>
        <v>1</v>
      </c>
      <c r="N4364" s="273"/>
    </row>
    <row r="4365" spans="2:14" x14ac:dyDescent="0.25">
      <c r="B4365" s="7"/>
      <c r="C4365" s="8"/>
      <c r="D4365" s="129"/>
      <c r="F4365" s="99"/>
      <c r="G4365" s="99"/>
      <c r="H4365" s="99"/>
      <c r="I4365" s="18"/>
      <c r="J4365" s="18"/>
      <c r="K4365" s="99">
        <f t="shared" si="142"/>
        <v>0</v>
      </c>
      <c r="M4365" s="96">
        <f t="shared" si="141"/>
        <v>1</v>
      </c>
      <c r="N4365" s="273"/>
    </row>
    <row r="4366" spans="2:14" x14ac:dyDescent="0.25">
      <c r="B4366" s="7"/>
      <c r="C4366" s="8"/>
      <c r="D4366" s="129"/>
      <c r="F4366" s="99"/>
      <c r="G4366" s="99"/>
      <c r="H4366" s="99"/>
      <c r="I4366" s="18"/>
      <c r="J4366" s="18"/>
      <c r="K4366" s="99">
        <f t="shared" si="142"/>
        <v>0</v>
      </c>
      <c r="M4366" s="96">
        <f t="shared" si="141"/>
        <v>1</v>
      </c>
      <c r="N4366" s="273"/>
    </row>
    <row r="4367" spans="2:14" x14ac:dyDescent="0.25">
      <c r="B4367" s="7"/>
      <c r="C4367" s="8"/>
      <c r="D4367" s="129"/>
      <c r="F4367" s="99"/>
      <c r="G4367" s="99"/>
      <c r="H4367" s="99"/>
      <c r="I4367" s="18"/>
      <c r="J4367" s="18"/>
      <c r="K4367" s="99">
        <f t="shared" si="142"/>
        <v>0</v>
      </c>
      <c r="M4367" s="96">
        <f t="shared" si="141"/>
        <v>1</v>
      </c>
      <c r="N4367" s="273"/>
    </row>
    <row r="4368" spans="2:14" x14ac:dyDescent="0.25">
      <c r="B4368" s="7"/>
      <c r="C4368" s="8"/>
      <c r="D4368" s="129"/>
      <c r="F4368" s="99"/>
      <c r="G4368" s="99"/>
      <c r="H4368" s="99"/>
      <c r="I4368" s="18"/>
      <c r="J4368" s="18"/>
      <c r="K4368" s="99">
        <f t="shared" si="142"/>
        <v>0</v>
      </c>
      <c r="M4368" s="96">
        <f t="shared" si="141"/>
        <v>1</v>
      </c>
      <c r="N4368" s="273"/>
    </row>
    <row r="4369" spans="2:14" x14ac:dyDescent="0.25">
      <c r="B4369" s="7"/>
      <c r="C4369" s="8"/>
      <c r="D4369" s="129"/>
      <c r="F4369" s="99"/>
      <c r="G4369" s="99"/>
      <c r="H4369" s="99"/>
      <c r="I4369" s="18"/>
      <c r="J4369" s="18"/>
      <c r="K4369" s="99">
        <f t="shared" si="142"/>
        <v>0</v>
      </c>
      <c r="M4369" s="96">
        <f t="shared" ref="M4369:M4432" si="143">UltimoDia(D4369)</f>
        <v>1</v>
      </c>
      <c r="N4369" s="273"/>
    </row>
    <row r="4370" spans="2:14" x14ac:dyDescent="0.25">
      <c r="B4370" s="7"/>
      <c r="C4370" s="8"/>
      <c r="D4370" s="129"/>
      <c r="F4370" s="99"/>
      <c r="G4370" s="99"/>
      <c r="H4370" s="99"/>
      <c r="I4370" s="18"/>
      <c r="J4370" s="18"/>
      <c r="K4370" s="99">
        <f t="shared" si="142"/>
        <v>0</v>
      </c>
      <c r="M4370" s="96">
        <f t="shared" si="143"/>
        <v>1</v>
      </c>
      <c r="N4370" s="273"/>
    </row>
    <row r="4371" spans="2:14" x14ac:dyDescent="0.25">
      <c r="B4371" s="7"/>
      <c r="C4371" s="8"/>
      <c r="D4371" s="129"/>
      <c r="F4371" s="99"/>
      <c r="G4371" s="99"/>
      <c r="H4371" s="99"/>
      <c r="I4371" s="18"/>
      <c r="J4371" s="18"/>
      <c r="K4371" s="99">
        <f t="shared" si="142"/>
        <v>0</v>
      </c>
      <c r="M4371" s="96">
        <f t="shared" si="143"/>
        <v>1</v>
      </c>
      <c r="N4371" s="273"/>
    </row>
    <row r="4372" spans="2:14" x14ac:dyDescent="0.25">
      <c r="B4372" s="7"/>
      <c r="C4372" s="8"/>
      <c r="D4372" s="129"/>
      <c r="F4372" s="99"/>
      <c r="G4372" s="99"/>
      <c r="H4372" s="99"/>
      <c r="I4372" s="18"/>
      <c r="J4372" s="18"/>
      <c r="K4372" s="99">
        <f t="shared" si="142"/>
        <v>0</v>
      </c>
      <c r="M4372" s="96">
        <f t="shared" si="143"/>
        <v>1</v>
      </c>
      <c r="N4372" s="273"/>
    </row>
    <row r="4373" spans="2:14" x14ac:dyDescent="0.25">
      <c r="B4373" s="7"/>
      <c r="C4373" s="8"/>
      <c r="D4373" s="129"/>
      <c r="F4373" s="99"/>
      <c r="G4373" s="99"/>
      <c r="H4373" s="99"/>
      <c r="I4373" s="18"/>
      <c r="J4373" s="18"/>
      <c r="K4373" s="99">
        <f t="shared" si="142"/>
        <v>0</v>
      </c>
      <c r="M4373" s="96">
        <f t="shared" si="143"/>
        <v>1</v>
      </c>
      <c r="N4373" s="273"/>
    </row>
    <row r="4374" spans="2:14" x14ac:dyDescent="0.25">
      <c r="B4374" s="7"/>
      <c r="C4374" s="8"/>
      <c r="D4374" s="129"/>
      <c r="F4374" s="99"/>
      <c r="G4374" s="99"/>
      <c r="H4374" s="99"/>
      <c r="I4374" s="18"/>
      <c r="J4374" s="18"/>
      <c r="K4374" s="99">
        <f t="shared" si="142"/>
        <v>0</v>
      </c>
      <c r="M4374" s="96">
        <f t="shared" si="143"/>
        <v>1</v>
      </c>
      <c r="N4374" s="273"/>
    </row>
    <row r="4375" spans="2:14" x14ac:dyDescent="0.25">
      <c r="B4375" s="7"/>
      <c r="C4375" s="8"/>
      <c r="D4375" s="129"/>
      <c r="F4375" s="99"/>
      <c r="G4375" s="99"/>
      <c r="H4375" s="99"/>
      <c r="I4375" s="18"/>
      <c r="J4375" s="18"/>
      <c r="K4375" s="99">
        <f t="shared" si="142"/>
        <v>0</v>
      </c>
      <c r="M4375" s="96">
        <f t="shared" si="143"/>
        <v>1</v>
      </c>
      <c r="N4375" s="273"/>
    </row>
    <row r="4376" spans="2:14" x14ac:dyDescent="0.25">
      <c r="B4376" s="7"/>
      <c r="C4376" s="8"/>
      <c r="D4376" s="129"/>
      <c r="F4376" s="99"/>
      <c r="G4376" s="99"/>
      <c r="H4376" s="99"/>
      <c r="I4376" s="18"/>
      <c r="J4376" s="18"/>
      <c r="K4376" s="99">
        <f t="shared" si="142"/>
        <v>0</v>
      </c>
      <c r="M4376" s="96">
        <f t="shared" si="143"/>
        <v>1</v>
      </c>
      <c r="N4376" s="273"/>
    </row>
    <row r="4377" spans="2:14" x14ac:dyDescent="0.25">
      <c r="B4377" s="7"/>
      <c r="C4377" s="8"/>
      <c r="D4377" s="129"/>
      <c r="F4377" s="99"/>
      <c r="G4377" s="99"/>
      <c r="H4377" s="99"/>
      <c r="I4377" s="18"/>
      <c r="J4377" s="18"/>
      <c r="K4377" s="99">
        <f t="shared" si="142"/>
        <v>0</v>
      </c>
      <c r="M4377" s="96">
        <f t="shared" si="143"/>
        <v>1</v>
      </c>
      <c r="N4377" s="273"/>
    </row>
    <row r="4378" spans="2:14" x14ac:dyDescent="0.25">
      <c r="B4378" s="7"/>
      <c r="C4378" s="8"/>
      <c r="D4378" s="129"/>
      <c r="F4378" s="99"/>
      <c r="G4378" s="99"/>
      <c r="H4378" s="99"/>
      <c r="I4378" s="18"/>
      <c r="J4378" s="18"/>
      <c r="K4378" s="99">
        <f t="shared" si="142"/>
        <v>0</v>
      </c>
      <c r="M4378" s="96">
        <f t="shared" si="143"/>
        <v>1</v>
      </c>
      <c r="N4378" s="273"/>
    </row>
    <row r="4379" spans="2:14" x14ac:dyDescent="0.25">
      <c r="B4379" s="7"/>
      <c r="C4379" s="8"/>
      <c r="D4379" s="129"/>
      <c r="F4379" s="99"/>
      <c r="G4379" s="99"/>
      <c r="H4379" s="99"/>
      <c r="I4379" s="18"/>
      <c r="J4379" s="18"/>
      <c r="K4379" s="99">
        <f t="shared" si="142"/>
        <v>0</v>
      </c>
      <c r="M4379" s="96">
        <f t="shared" si="143"/>
        <v>1</v>
      </c>
      <c r="N4379" s="273"/>
    </row>
    <row r="4380" spans="2:14" x14ac:dyDescent="0.25">
      <c r="B4380" s="7"/>
      <c r="C4380" s="8"/>
      <c r="D4380" s="129"/>
      <c r="F4380" s="99"/>
      <c r="G4380" s="99"/>
      <c r="H4380" s="99"/>
      <c r="I4380" s="18"/>
      <c r="J4380" s="18"/>
      <c r="K4380" s="99">
        <f t="shared" si="142"/>
        <v>0</v>
      </c>
      <c r="M4380" s="96">
        <f t="shared" si="143"/>
        <v>1</v>
      </c>
      <c r="N4380" s="273"/>
    </row>
    <row r="4381" spans="2:14" x14ac:dyDescent="0.25">
      <c r="B4381" s="7"/>
      <c r="C4381" s="8"/>
      <c r="D4381" s="129"/>
      <c r="F4381" s="99"/>
      <c r="G4381" s="99"/>
      <c r="H4381" s="99"/>
      <c r="I4381" s="18"/>
      <c r="J4381" s="18"/>
      <c r="K4381" s="99">
        <f t="shared" si="142"/>
        <v>0</v>
      </c>
      <c r="M4381" s="96">
        <f t="shared" si="143"/>
        <v>1</v>
      </c>
      <c r="N4381" s="273"/>
    </row>
    <row r="4382" spans="2:14" x14ac:dyDescent="0.25">
      <c r="B4382" s="7"/>
      <c r="C4382" s="8"/>
      <c r="D4382" s="129"/>
      <c r="F4382" s="99"/>
      <c r="G4382" s="99"/>
      <c r="H4382" s="99"/>
      <c r="I4382" s="18"/>
      <c r="J4382" s="18"/>
      <c r="K4382" s="99">
        <f t="shared" si="142"/>
        <v>0</v>
      </c>
      <c r="M4382" s="96">
        <f t="shared" si="143"/>
        <v>1</v>
      </c>
      <c r="N4382" s="273"/>
    </row>
    <row r="4383" spans="2:14" x14ac:dyDescent="0.25">
      <c r="B4383" s="7"/>
      <c r="C4383" s="8"/>
      <c r="D4383" s="129"/>
      <c r="F4383" s="99"/>
      <c r="G4383" s="99"/>
      <c r="H4383" s="99"/>
      <c r="I4383" s="18"/>
      <c r="J4383" s="18"/>
      <c r="K4383" s="99">
        <f t="shared" si="142"/>
        <v>0</v>
      </c>
      <c r="M4383" s="96">
        <f t="shared" si="143"/>
        <v>1</v>
      </c>
      <c r="N4383" s="273"/>
    </row>
    <row r="4384" spans="2:14" x14ac:dyDescent="0.25">
      <c r="B4384" s="7"/>
      <c r="C4384" s="8"/>
      <c r="D4384" s="129"/>
      <c r="F4384" s="99"/>
      <c r="G4384" s="99"/>
      <c r="H4384" s="99"/>
      <c r="I4384" s="18"/>
      <c r="J4384" s="18"/>
      <c r="K4384" s="99">
        <f t="shared" si="142"/>
        <v>0</v>
      </c>
      <c r="M4384" s="96">
        <f t="shared" si="143"/>
        <v>1</v>
      </c>
      <c r="N4384" s="273"/>
    </row>
    <row r="4385" spans="2:14" x14ac:dyDescent="0.25">
      <c r="B4385" s="7"/>
      <c r="C4385" s="8"/>
      <c r="D4385" s="129"/>
      <c r="F4385" s="99"/>
      <c r="G4385" s="99"/>
      <c r="H4385" s="99"/>
      <c r="I4385" s="18"/>
      <c r="J4385" s="18"/>
      <c r="K4385" s="99">
        <f t="shared" si="142"/>
        <v>0</v>
      </c>
      <c r="M4385" s="96">
        <f t="shared" si="143"/>
        <v>1</v>
      </c>
      <c r="N4385" s="273"/>
    </row>
    <row r="4386" spans="2:14" x14ac:dyDescent="0.25">
      <c r="B4386" s="7"/>
      <c r="C4386" s="8"/>
      <c r="D4386" s="129"/>
      <c r="F4386" s="99"/>
      <c r="G4386" s="99"/>
      <c r="H4386" s="99"/>
      <c r="I4386" s="18"/>
      <c r="J4386" s="18"/>
      <c r="K4386" s="99">
        <f t="shared" si="142"/>
        <v>0</v>
      </c>
      <c r="M4386" s="96">
        <f t="shared" si="143"/>
        <v>1</v>
      </c>
      <c r="N4386" s="273"/>
    </row>
    <row r="4387" spans="2:14" x14ac:dyDescent="0.25">
      <c r="B4387" s="7"/>
      <c r="C4387" s="8"/>
      <c r="D4387" s="129"/>
      <c r="F4387" s="99"/>
      <c r="G4387" s="99"/>
      <c r="H4387" s="99"/>
      <c r="I4387" s="18"/>
      <c r="J4387" s="18"/>
      <c r="K4387" s="99">
        <f t="shared" si="142"/>
        <v>0</v>
      </c>
      <c r="M4387" s="96">
        <f t="shared" si="143"/>
        <v>1</v>
      </c>
      <c r="N4387" s="273"/>
    </row>
    <row r="4388" spans="2:14" x14ac:dyDescent="0.25">
      <c r="B4388" s="7"/>
      <c r="C4388" s="8"/>
      <c r="D4388" s="129"/>
      <c r="F4388" s="99"/>
      <c r="G4388" s="99"/>
      <c r="H4388" s="99"/>
      <c r="I4388" s="18"/>
      <c r="J4388" s="18"/>
      <c r="K4388" s="99">
        <f t="shared" si="142"/>
        <v>0</v>
      </c>
      <c r="M4388" s="96">
        <f t="shared" si="143"/>
        <v>1</v>
      </c>
      <c r="N4388" s="273"/>
    </row>
    <row r="4389" spans="2:14" x14ac:dyDescent="0.25">
      <c r="B4389" s="7"/>
      <c r="C4389" s="8"/>
      <c r="D4389" s="129"/>
      <c r="F4389" s="99"/>
      <c r="G4389" s="99"/>
      <c r="H4389" s="99"/>
      <c r="I4389" s="18"/>
      <c r="J4389" s="18"/>
      <c r="K4389" s="99">
        <f t="shared" si="142"/>
        <v>0</v>
      </c>
      <c r="M4389" s="96">
        <f t="shared" si="143"/>
        <v>1</v>
      </c>
      <c r="N4389" s="273"/>
    </row>
    <row r="4390" spans="2:14" x14ac:dyDescent="0.25">
      <c r="B4390" s="7"/>
      <c r="C4390" s="8"/>
      <c r="D4390" s="129"/>
      <c r="F4390" s="99"/>
      <c r="G4390" s="99"/>
      <c r="H4390" s="99"/>
      <c r="I4390" s="18"/>
      <c r="J4390" s="18"/>
      <c r="K4390" s="99">
        <f t="shared" si="142"/>
        <v>0</v>
      </c>
      <c r="M4390" s="96">
        <f t="shared" si="143"/>
        <v>1</v>
      </c>
      <c r="N4390" s="273"/>
    </row>
    <row r="4391" spans="2:14" x14ac:dyDescent="0.25">
      <c r="B4391" s="7"/>
      <c r="C4391" s="8"/>
      <c r="D4391" s="129"/>
      <c r="F4391" s="99"/>
      <c r="G4391" s="99"/>
      <c r="H4391" s="99"/>
      <c r="I4391" s="18"/>
      <c r="J4391" s="18"/>
      <c r="K4391" s="99">
        <f t="shared" si="142"/>
        <v>0</v>
      </c>
      <c r="M4391" s="96">
        <f t="shared" si="143"/>
        <v>1</v>
      </c>
      <c r="N4391" s="273"/>
    </row>
    <row r="4392" spans="2:14" x14ac:dyDescent="0.25">
      <c r="B4392" s="7"/>
      <c r="C4392" s="8"/>
      <c r="D4392" s="129"/>
      <c r="F4392" s="99"/>
      <c r="G4392" s="99"/>
      <c r="H4392" s="99"/>
      <c r="I4392" s="18"/>
      <c r="J4392" s="18"/>
      <c r="K4392" s="99">
        <f t="shared" si="142"/>
        <v>0</v>
      </c>
      <c r="M4392" s="96">
        <f t="shared" si="143"/>
        <v>1</v>
      </c>
      <c r="N4392" s="273"/>
    </row>
    <row r="4393" spans="2:14" x14ac:dyDescent="0.25">
      <c r="B4393" s="7"/>
      <c r="C4393" s="8"/>
      <c r="D4393" s="129"/>
      <c r="F4393" s="99"/>
      <c r="G4393" s="99"/>
      <c r="H4393" s="99"/>
      <c r="I4393" s="18"/>
      <c r="J4393" s="18"/>
      <c r="K4393" s="99">
        <f t="shared" si="142"/>
        <v>0</v>
      </c>
      <c r="M4393" s="96">
        <f t="shared" si="143"/>
        <v>1</v>
      </c>
      <c r="N4393" s="273"/>
    </row>
    <row r="4394" spans="2:14" x14ac:dyDescent="0.25">
      <c r="B4394" s="7"/>
      <c r="C4394" s="8"/>
      <c r="D4394" s="129"/>
      <c r="F4394" s="99"/>
      <c r="G4394" s="99"/>
      <c r="H4394" s="99"/>
      <c r="I4394" s="18"/>
      <c r="J4394" s="18"/>
      <c r="K4394" s="99">
        <f t="shared" ref="K4394:K4457" si="144">IF(ctConta="",K4393+F4394,IF(I4394=ctConta,K4393+F4394,K4393))</f>
        <v>0</v>
      </c>
      <c r="M4394" s="96">
        <f t="shared" si="143"/>
        <v>1</v>
      </c>
      <c r="N4394" s="273"/>
    </row>
    <row r="4395" spans="2:14" x14ac:dyDescent="0.25">
      <c r="B4395" s="7"/>
      <c r="C4395" s="8"/>
      <c r="D4395" s="129"/>
      <c r="F4395" s="99"/>
      <c r="G4395" s="99"/>
      <c r="H4395" s="99"/>
      <c r="I4395" s="18"/>
      <c r="J4395" s="18"/>
      <c r="K4395" s="99">
        <f t="shared" si="144"/>
        <v>0</v>
      </c>
      <c r="M4395" s="96">
        <f t="shared" si="143"/>
        <v>1</v>
      </c>
      <c r="N4395" s="273"/>
    </row>
    <row r="4396" spans="2:14" x14ac:dyDescent="0.25">
      <c r="B4396" s="7"/>
      <c r="C4396" s="8"/>
      <c r="D4396" s="129"/>
      <c r="F4396" s="99"/>
      <c r="G4396" s="99"/>
      <c r="H4396" s="99"/>
      <c r="I4396" s="18"/>
      <c r="J4396" s="18"/>
      <c r="K4396" s="99">
        <f t="shared" si="144"/>
        <v>0</v>
      </c>
      <c r="M4396" s="96">
        <f t="shared" si="143"/>
        <v>1</v>
      </c>
      <c r="N4396" s="273"/>
    </row>
    <row r="4397" spans="2:14" x14ac:dyDescent="0.25">
      <c r="B4397" s="7"/>
      <c r="C4397" s="8"/>
      <c r="D4397" s="129"/>
      <c r="F4397" s="99"/>
      <c r="G4397" s="99"/>
      <c r="H4397" s="99"/>
      <c r="I4397" s="18"/>
      <c r="J4397" s="18"/>
      <c r="K4397" s="99">
        <f t="shared" si="144"/>
        <v>0</v>
      </c>
      <c r="M4397" s="96">
        <f t="shared" si="143"/>
        <v>1</v>
      </c>
      <c r="N4397" s="273"/>
    </row>
    <row r="4398" spans="2:14" x14ac:dyDescent="0.25">
      <c r="B4398" s="7"/>
      <c r="C4398" s="8"/>
      <c r="D4398" s="129"/>
      <c r="F4398" s="99"/>
      <c r="G4398" s="99"/>
      <c r="H4398" s="99"/>
      <c r="I4398" s="18"/>
      <c r="J4398" s="18"/>
      <c r="K4398" s="99">
        <f t="shared" si="144"/>
        <v>0</v>
      </c>
      <c r="M4398" s="96">
        <f t="shared" si="143"/>
        <v>1</v>
      </c>
      <c r="N4398" s="273"/>
    </row>
    <row r="4399" spans="2:14" x14ac:dyDescent="0.25">
      <c r="B4399" s="7"/>
      <c r="C4399" s="8"/>
      <c r="D4399" s="129"/>
      <c r="F4399" s="99"/>
      <c r="G4399" s="99"/>
      <c r="H4399" s="99"/>
      <c r="I4399" s="18"/>
      <c r="J4399" s="18"/>
      <c r="K4399" s="99">
        <f t="shared" si="144"/>
        <v>0</v>
      </c>
      <c r="M4399" s="96">
        <f t="shared" si="143"/>
        <v>1</v>
      </c>
      <c r="N4399" s="273"/>
    </row>
    <row r="4400" spans="2:14" x14ac:dyDescent="0.25">
      <c r="B4400" s="7"/>
      <c r="C4400" s="8"/>
      <c r="D4400" s="129"/>
      <c r="F4400" s="99"/>
      <c r="G4400" s="99"/>
      <c r="H4400" s="99"/>
      <c r="I4400" s="18"/>
      <c r="J4400" s="18"/>
      <c r="K4400" s="99">
        <f t="shared" si="144"/>
        <v>0</v>
      </c>
      <c r="M4400" s="96">
        <f t="shared" si="143"/>
        <v>1</v>
      </c>
      <c r="N4400" s="273"/>
    </row>
    <row r="4401" spans="2:14" x14ac:dyDescent="0.25">
      <c r="B4401" s="7"/>
      <c r="C4401" s="8"/>
      <c r="D4401" s="129"/>
      <c r="F4401" s="99"/>
      <c r="G4401" s="99"/>
      <c r="H4401" s="99"/>
      <c r="I4401" s="18"/>
      <c r="J4401" s="18"/>
      <c r="K4401" s="99">
        <f t="shared" si="144"/>
        <v>0</v>
      </c>
      <c r="M4401" s="96">
        <f t="shared" si="143"/>
        <v>1</v>
      </c>
      <c r="N4401" s="273"/>
    </row>
    <row r="4402" spans="2:14" x14ac:dyDescent="0.25">
      <c r="B4402" s="7"/>
      <c r="C4402" s="8"/>
      <c r="D4402" s="129"/>
      <c r="F4402" s="99"/>
      <c r="G4402" s="99"/>
      <c r="H4402" s="99"/>
      <c r="I4402" s="18"/>
      <c r="J4402" s="18"/>
      <c r="K4402" s="99">
        <f t="shared" si="144"/>
        <v>0</v>
      </c>
      <c r="M4402" s="96">
        <f t="shared" si="143"/>
        <v>1</v>
      </c>
      <c r="N4402" s="273"/>
    </row>
    <row r="4403" spans="2:14" x14ac:dyDescent="0.25">
      <c r="B4403" s="7"/>
      <c r="C4403" s="8"/>
      <c r="D4403" s="129"/>
      <c r="F4403" s="99"/>
      <c r="G4403" s="99"/>
      <c r="H4403" s="99"/>
      <c r="I4403" s="18"/>
      <c r="J4403" s="18"/>
      <c r="K4403" s="99">
        <f t="shared" si="144"/>
        <v>0</v>
      </c>
      <c r="M4403" s="96">
        <f t="shared" si="143"/>
        <v>1</v>
      </c>
      <c r="N4403" s="273"/>
    </row>
    <row r="4404" spans="2:14" x14ac:dyDescent="0.25">
      <c r="B4404" s="7"/>
      <c r="C4404" s="8"/>
      <c r="D4404" s="129"/>
      <c r="F4404" s="99"/>
      <c r="G4404" s="99"/>
      <c r="H4404" s="99"/>
      <c r="I4404" s="18"/>
      <c r="J4404" s="18"/>
      <c r="K4404" s="99">
        <f t="shared" si="144"/>
        <v>0</v>
      </c>
      <c r="M4404" s="96">
        <f t="shared" si="143"/>
        <v>1</v>
      </c>
      <c r="N4404" s="273"/>
    </row>
    <row r="4405" spans="2:14" x14ac:dyDescent="0.25">
      <c r="B4405" s="7"/>
      <c r="C4405" s="8"/>
      <c r="D4405" s="129"/>
      <c r="F4405" s="99"/>
      <c r="G4405" s="99"/>
      <c r="H4405" s="99"/>
      <c r="I4405" s="18"/>
      <c r="J4405" s="18"/>
      <c r="K4405" s="99">
        <f t="shared" si="144"/>
        <v>0</v>
      </c>
      <c r="M4405" s="96">
        <f t="shared" si="143"/>
        <v>1</v>
      </c>
      <c r="N4405" s="273"/>
    </row>
    <row r="4406" spans="2:14" x14ac:dyDescent="0.25">
      <c r="B4406" s="7"/>
      <c r="C4406" s="8"/>
      <c r="D4406" s="129"/>
      <c r="F4406" s="99"/>
      <c r="G4406" s="99"/>
      <c r="H4406" s="99"/>
      <c r="I4406" s="18"/>
      <c r="J4406" s="18"/>
      <c r="K4406" s="99">
        <f t="shared" si="144"/>
        <v>0</v>
      </c>
      <c r="M4406" s="96">
        <f t="shared" si="143"/>
        <v>1</v>
      </c>
      <c r="N4406" s="273"/>
    </row>
    <row r="4407" spans="2:14" x14ac:dyDescent="0.25">
      <c r="B4407" s="7"/>
      <c r="C4407" s="8"/>
      <c r="D4407" s="129"/>
      <c r="F4407" s="99"/>
      <c r="G4407" s="99"/>
      <c r="H4407" s="99"/>
      <c r="I4407" s="18"/>
      <c r="J4407" s="18"/>
      <c r="K4407" s="99">
        <f t="shared" si="144"/>
        <v>0</v>
      </c>
      <c r="M4407" s="96">
        <f t="shared" si="143"/>
        <v>1</v>
      </c>
      <c r="N4407" s="273"/>
    </row>
    <row r="4408" spans="2:14" x14ac:dyDescent="0.25">
      <c r="B4408" s="7"/>
      <c r="C4408" s="8"/>
      <c r="D4408" s="129"/>
      <c r="F4408" s="99"/>
      <c r="G4408" s="99"/>
      <c r="H4408" s="99"/>
      <c r="I4408" s="18"/>
      <c r="J4408" s="18"/>
      <c r="K4408" s="99">
        <f t="shared" si="144"/>
        <v>0</v>
      </c>
      <c r="M4408" s="96">
        <f t="shared" si="143"/>
        <v>1</v>
      </c>
      <c r="N4408" s="273"/>
    </row>
    <row r="4409" spans="2:14" x14ac:dyDescent="0.25">
      <c r="B4409" s="7"/>
      <c r="C4409" s="8"/>
      <c r="D4409" s="129"/>
      <c r="F4409" s="99"/>
      <c r="G4409" s="99"/>
      <c r="H4409" s="99"/>
      <c r="I4409" s="18"/>
      <c r="J4409" s="18"/>
      <c r="K4409" s="99">
        <f t="shared" si="144"/>
        <v>0</v>
      </c>
      <c r="M4409" s="96">
        <f t="shared" si="143"/>
        <v>1</v>
      </c>
      <c r="N4409" s="273"/>
    </row>
    <row r="4410" spans="2:14" x14ac:dyDescent="0.25">
      <c r="B4410" s="7"/>
      <c r="C4410" s="8"/>
      <c r="D4410" s="129"/>
      <c r="F4410" s="99"/>
      <c r="G4410" s="99"/>
      <c r="H4410" s="99"/>
      <c r="I4410" s="18"/>
      <c r="J4410" s="18"/>
      <c r="K4410" s="99">
        <f t="shared" si="144"/>
        <v>0</v>
      </c>
      <c r="M4410" s="96">
        <f t="shared" si="143"/>
        <v>1</v>
      </c>
      <c r="N4410" s="273"/>
    </row>
    <row r="4411" spans="2:14" x14ac:dyDescent="0.25">
      <c r="B4411" s="7"/>
      <c r="C4411" s="8"/>
      <c r="D4411" s="129"/>
      <c r="F4411" s="99"/>
      <c r="G4411" s="99"/>
      <c r="H4411" s="99"/>
      <c r="I4411" s="18"/>
      <c r="J4411" s="18"/>
      <c r="K4411" s="99">
        <f t="shared" si="144"/>
        <v>0</v>
      </c>
      <c r="M4411" s="96">
        <f t="shared" si="143"/>
        <v>1</v>
      </c>
      <c r="N4411" s="273"/>
    </row>
    <row r="4412" spans="2:14" x14ac:dyDescent="0.25">
      <c r="B4412" s="7"/>
      <c r="C4412" s="8"/>
      <c r="D4412" s="129"/>
      <c r="F4412" s="99"/>
      <c r="G4412" s="99"/>
      <c r="H4412" s="99"/>
      <c r="I4412" s="18"/>
      <c r="J4412" s="18"/>
      <c r="K4412" s="99">
        <f t="shared" si="144"/>
        <v>0</v>
      </c>
      <c r="M4412" s="96">
        <f t="shared" si="143"/>
        <v>1</v>
      </c>
      <c r="N4412" s="273"/>
    </row>
    <row r="4413" spans="2:14" x14ac:dyDescent="0.25">
      <c r="B4413" s="7"/>
      <c r="C4413" s="8"/>
      <c r="D4413" s="129"/>
      <c r="F4413" s="99"/>
      <c r="G4413" s="99"/>
      <c r="H4413" s="99"/>
      <c r="I4413" s="18"/>
      <c r="J4413" s="18"/>
      <c r="K4413" s="99">
        <f t="shared" si="144"/>
        <v>0</v>
      </c>
      <c r="M4413" s="96">
        <f t="shared" si="143"/>
        <v>1</v>
      </c>
      <c r="N4413" s="273"/>
    </row>
    <row r="4414" spans="2:14" x14ac:dyDescent="0.25">
      <c r="B4414" s="7"/>
      <c r="C4414" s="8"/>
      <c r="D4414" s="129"/>
      <c r="F4414" s="99"/>
      <c r="G4414" s="99"/>
      <c r="H4414" s="99"/>
      <c r="I4414" s="18"/>
      <c r="J4414" s="18"/>
      <c r="K4414" s="99">
        <f t="shared" si="144"/>
        <v>0</v>
      </c>
      <c r="M4414" s="96">
        <f t="shared" si="143"/>
        <v>1</v>
      </c>
      <c r="N4414" s="273"/>
    </row>
    <row r="4415" spans="2:14" x14ac:dyDescent="0.25">
      <c r="B4415" s="7"/>
      <c r="C4415" s="8"/>
      <c r="D4415" s="129"/>
      <c r="F4415" s="99"/>
      <c r="G4415" s="99"/>
      <c r="H4415" s="99"/>
      <c r="I4415" s="18"/>
      <c r="J4415" s="18"/>
      <c r="K4415" s="99">
        <f t="shared" si="144"/>
        <v>0</v>
      </c>
      <c r="M4415" s="96">
        <f t="shared" si="143"/>
        <v>1</v>
      </c>
      <c r="N4415" s="273"/>
    </row>
    <row r="4416" spans="2:14" x14ac:dyDescent="0.25">
      <c r="B4416" s="7"/>
      <c r="C4416" s="8"/>
      <c r="D4416" s="129"/>
      <c r="F4416" s="99"/>
      <c r="G4416" s="99"/>
      <c r="H4416" s="99"/>
      <c r="I4416" s="18"/>
      <c r="J4416" s="18"/>
      <c r="K4416" s="99">
        <f t="shared" si="144"/>
        <v>0</v>
      </c>
      <c r="M4416" s="96">
        <f t="shared" si="143"/>
        <v>1</v>
      </c>
      <c r="N4416" s="273"/>
    </row>
    <row r="4417" spans="2:14" x14ac:dyDescent="0.25">
      <c r="B4417" s="7"/>
      <c r="C4417" s="8"/>
      <c r="D4417" s="129"/>
      <c r="F4417" s="99"/>
      <c r="G4417" s="99"/>
      <c r="H4417" s="99"/>
      <c r="I4417" s="18"/>
      <c r="J4417" s="18"/>
      <c r="K4417" s="99">
        <f t="shared" si="144"/>
        <v>0</v>
      </c>
      <c r="M4417" s="96">
        <f t="shared" si="143"/>
        <v>1</v>
      </c>
      <c r="N4417" s="273"/>
    </row>
    <row r="4418" spans="2:14" x14ac:dyDescent="0.25">
      <c r="B4418" s="7"/>
      <c r="C4418" s="8"/>
      <c r="D4418" s="129"/>
      <c r="F4418" s="99"/>
      <c r="G4418" s="99"/>
      <c r="H4418" s="99"/>
      <c r="I4418" s="18"/>
      <c r="J4418" s="18"/>
      <c r="K4418" s="99">
        <f t="shared" si="144"/>
        <v>0</v>
      </c>
      <c r="M4418" s="96">
        <f t="shared" si="143"/>
        <v>1</v>
      </c>
      <c r="N4418" s="273"/>
    </row>
    <row r="4419" spans="2:14" x14ac:dyDescent="0.25">
      <c r="B4419" s="7"/>
      <c r="C4419" s="8"/>
      <c r="D4419" s="129"/>
      <c r="F4419" s="99"/>
      <c r="G4419" s="99"/>
      <c r="H4419" s="99"/>
      <c r="I4419" s="18"/>
      <c r="J4419" s="18"/>
      <c r="K4419" s="99">
        <f t="shared" si="144"/>
        <v>0</v>
      </c>
      <c r="M4419" s="96">
        <f t="shared" si="143"/>
        <v>1</v>
      </c>
      <c r="N4419" s="273"/>
    </row>
    <row r="4420" spans="2:14" x14ac:dyDescent="0.25">
      <c r="B4420" s="7"/>
      <c r="C4420" s="8"/>
      <c r="D4420" s="129"/>
      <c r="F4420" s="99"/>
      <c r="G4420" s="99"/>
      <c r="H4420" s="99"/>
      <c r="I4420" s="18"/>
      <c r="J4420" s="18"/>
      <c r="K4420" s="99">
        <f t="shared" si="144"/>
        <v>0</v>
      </c>
      <c r="M4420" s="96">
        <f t="shared" si="143"/>
        <v>1</v>
      </c>
      <c r="N4420" s="273"/>
    </row>
    <row r="4421" spans="2:14" x14ac:dyDescent="0.25">
      <c r="B4421" s="7"/>
      <c r="C4421" s="8"/>
      <c r="D4421" s="129"/>
      <c r="F4421" s="99"/>
      <c r="G4421" s="99"/>
      <c r="H4421" s="99"/>
      <c r="I4421" s="18"/>
      <c r="J4421" s="18"/>
      <c r="K4421" s="99">
        <f t="shared" si="144"/>
        <v>0</v>
      </c>
      <c r="M4421" s="96">
        <f t="shared" si="143"/>
        <v>1</v>
      </c>
      <c r="N4421" s="273"/>
    </row>
    <row r="4422" spans="2:14" x14ac:dyDescent="0.25">
      <c r="B4422" s="7"/>
      <c r="C4422" s="8"/>
      <c r="D4422" s="129"/>
      <c r="F4422" s="99"/>
      <c r="G4422" s="99"/>
      <c r="H4422" s="99"/>
      <c r="I4422" s="18"/>
      <c r="J4422" s="18"/>
      <c r="K4422" s="99">
        <f t="shared" si="144"/>
        <v>0</v>
      </c>
      <c r="M4422" s="96">
        <f t="shared" si="143"/>
        <v>1</v>
      </c>
      <c r="N4422" s="273"/>
    </row>
    <row r="4423" spans="2:14" x14ac:dyDescent="0.25">
      <c r="B4423" s="7"/>
      <c r="C4423" s="8"/>
      <c r="D4423" s="129"/>
      <c r="F4423" s="99"/>
      <c r="G4423" s="99"/>
      <c r="H4423" s="99"/>
      <c r="I4423" s="18"/>
      <c r="J4423" s="18"/>
      <c r="K4423" s="99">
        <f t="shared" si="144"/>
        <v>0</v>
      </c>
      <c r="M4423" s="96">
        <f t="shared" si="143"/>
        <v>1</v>
      </c>
      <c r="N4423" s="273"/>
    </row>
    <row r="4424" spans="2:14" x14ac:dyDescent="0.25">
      <c r="B4424" s="7"/>
      <c r="C4424" s="8"/>
      <c r="D4424" s="129"/>
      <c r="F4424" s="99"/>
      <c r="G4424" s="99"/>
      <c r="H4424" s="99"/>
      <c r="I4424" s="18"/>
      <c r="J4424" s="18"/>
      <c r="K4424" s="99">
        <f t="shared" si="144"/>
        <v>0</v>
      </c>
      <c r="M4424" s="96">
        <f t="shared" si="143"/>
        <v>1</v>
      </c>
      <c r="N4424" s="273"/>
    </row>
    <row r="4425" spans="2:14" x14ac:dyDescent="0.25">
      <c r="B4425" s="7"/>
      <c r="C4425" s="8"/>
      <c r="D4425" s="129"/>
      <c r="F4425" s="99"/>
      <c r="G4425" s="99"/>
      <c r="H4425" s="99"/>
      <c r="I4425" s="18"/>
      <c r="J4425" s="18"/>
      <c r="K4425" s="99">
        <f t="shared" si="144"/>
        <v>0</v>
      </c>
      <c r="M4425" s="96">
        <f t="shared" si="143"/>
        <v>1</v>
      </c>
      <c r="N4425" s="273"/>
    </row>
    <row r="4426" spans="2:14" x14ac:dyDescent="0.25">
      <c r="B4426" s="7"/>
      <c r="C4426" s="8"/>
      <c r="D4426" s="129"/>
      <c r="F4426" s="99"/>
      <c r="G4426" s="99"/>
      <c r="H4426" s="99"/>
      <c r="I4426" s="18"/>
      <c r="J4426" s="18"/>
      <c r="K4426" s="99">
        <f t="shared" si="144"/>
        <v>0</v>
      </c>
      <c r="M4426" s="96">
        <f t="shared" si="143"/>
        <v>1</v>
      </c>
      <c r="N4426" s="273"/>
    </row>
    <row r="4427" spans="2:14" x14ac:dyDescent="0.25">
      <c r="B4427" s="7"/>
      <c r="C4427" s="8"/>
      <c r="D4427" s="129"/>
      <c r="F4427" s="99"/>
      <c r="G4427" s="99"/>
      <c r="H4427" s="99"/>
      <c r="I4427" s="18"/>
      <c r="J4427" s="18"/>
      <c r="K4427" s="99">
        <f t="shared" si="144"/>
        <v>0</v>
      </c>
      <c r="M4427" s="96">
        <f t="shared" si="143"/>
        <v>1</v>
      </c>
      <c r="N4427" s="273"/>
    </row>
    <row r="4428" spans="2:14" x14ac:dyDescent="0.25">
      <c r="B4428" s="7"/>
      <c r="C4428" s="8"/>
      <c r="D4428" s="129"/>
      <c r="F4428" s="99"/>
      <c r="G4428" s="99"/>
      <c r="H4428" s="99"/>
      <c r="I4428" s="18"/>
      <c r="J4428" s="18"/>
      <c r="K4428" s="99">
        <f t="shared" si="144"/>
        <v>0</v>
      </c>
      <c r="M4428" s="96">
        <f t="shared" si="143"/>
        <v>1</v>
      </c>
      <c r="N4428" s="273"/>
    </row>
    <row r="4429" spans="2:14" x14ac:dyDescent="0.25">
      <c r="B4429" s="7"/>
      <c r="C4429" s="8"/>
      <c r="D4429" s="129"/>
      <c r="F4429" s="99"/>
      <c r="G4429" s="99"/>
      <c r="H4429" s="99"/>
      <c r="I4429" s="18"/>
      <c r="J4429" s="18"/>
      <c r="K4429" s="99">
        <f t="shared" si="144"/>
        <v>0</v>
      </c>
      <c r="M4429" s="96">
        <f t="shared" si="143"/>
        <v>1</v>
      </c>
      <c r="N4429" s="273"/>
    </row>
    <row r="4430" spans="2:14" x14ac:dyDescent="0.25">
      <c r="B4430" s="7"/>
      <c r="C4430" s="8"/>
      <c r="D4430" s="129"/>
      <c r="F4430" s="99"/>
      <c r="G4430" s="99"/>
      <c r="H4430" s="99"/>
      <c r="I4430" s="18"/>
      <c r="J4430" s="18"/>
      <c r="K4430" s="99">
        <f t="shared" si="144"/>
        <v>0</v>
      </c>
      <c r="M4430" s="96">
        <f t="shared" si="143"/>
        <v>1</v>
      </c>
      <c r="N4430" s="273"/>
    </row>
    <row r="4431" spans="2:14" x14ac:dyDescent="0.25">
      <c r="B4431" s="7"/>
      <c r="C4431" s="8"/>
      <c r="D4431" s="129"/>
      <c r="F4431" s="99"/>
      <c r="G4431" s="99"/>
      <c r="H4431" s="99"/>
      <c r="I4431" s="18"/>
      <c r="J4431" s="18"/>
      <c r="K4431" s="99">
        <f t="shared" si="144"/>
        <v>0</v>
      </c>
      <c r="M4431" s="96">
        <f t="shared" si="143"/>
        <v>1</v>
      </c>
      <c r="N4431" s="273"/>
    </row>
    <row r="4432" spans="2:14" x14ac:dyDescent="0.25">
      <c r="B4432" s="7"/>
      <c r="C4432" s="8"/>
      <c r="D4432" s="129"/>
      <c r="F4432" s="99"/>
      <c r="G4432" s="99"/>
      <c r="H4432" s="99"/>
      <c r="I4432" s="18"/>
      <c r="J4432" s="18"/>
      <c r="K4432" s="99">
        <f t="shared" si="144"/>
        <v>0</v>
      </c>
      <c r="M4432" s="96">
        <f t="shared" si="143"/>
        <v>1</v>
      </c>
      <c r="N4432" s="273"/>
    </row>
    <row r="4433" spans="2:14" x14ac:dyDescent="0.25">
      <c r="B4433" s="7"/>
      <c r="C4433" s="8"/>
      <c r="D4433" s="129"/>
      <c r="F4433" s="99"/>
      <c r="G4433" s="99"/>
      <c r="H4433" s="99"/>
      <c r="I4433" s="18"/>
      <c r="J4433" s="18"/>
      <c r="K4433" s="99">
        <f t="shared" si="144"/>
        <v>0</v>
      </c>
      <c r="M4433" s="96">
        <f t="shared" ref="M4433:M4496" si="145">UltimoDia(D4433)</f>
        <v>1</v>
      </c>
      <c r="N4433" s="273"/>
    </row>
    <row r="4434" spans="2:14" x14ac:dyDescent="0.25">
      <c r="B4434" s="7"/>
      <c r="C4434" s="8"/>
      <c r="D4434" s="129"/>
      <c r="F4434" s="99"/>
      <c r="G4434" s="99"/>
      <c r="H4434" s="99"/>
      <c r="I4434" s="18"/>
      <c r="J4434" s="18"/>
      <c r="K4434" s="99">
        <f t="shared" si="144"/>
        <v>0</v>
      </c>
      <c r="M4434" s="96">
        <f t="shared" si="145"/>
        <v>1</v>
      </c>
      <c r="N4434" s="273"/>
    </row>
    <row r="4435" spans="2:14" x14ac:dyDescent="0.25">
      <c r="B4435" s="7"/>
      <c r="C4435" s="8"/>
      <c r="D4435" s="129"/>
      <c r="F4435" s="99"/>
      <c r="G4435" s="99"/>
      <c r="H4435" s="99"/>
      <c r="I4435" s="18"/>
      <c r="J4435" s="18"/>
      <c r="K4435" s="99">
        <f t="shared" si="144"/>
        <v>0</v>
      </c>
      <c r="M4435" s="96">
        <f t="shared" si="145"/>
        <v>1</v>
      </c>
      <c r="N4435" s="273"/>
    </row>
    <row r="4436" spans="2:14" x14ac:dyDescent="0.25">
      <c r="B4436" s="7"/>
      <c r="C4436" s="8"/>
      <c r="D4436" s="129"/>
      <c r="F4436" s="99"/>
      <c r="G4436" s="99"/>
      <c r="H4436" s="99"/>
      <c r="I4436" s="18"/>
      <c r="J4436" s="18"/>
      <c r="K4436" s="99">
        <f t="shared" si="144"/>
        <v>0</v>
      </c>
      <c r="M4436" s="96">
        <f t="shared" si="145"/>
        <v>1</v>
      </c>
      <c r="N4436" s="273"/>
    </row>
    <row r="4437" spans="2:14" x14ac:dyDescent="0.25">
      <c r="B4437" s="7"/>
      <c r="C4437" s="8"/>
      <c r="D4437" s="129"/>
      <c r="F4437" s="99"/>
      <c r="G4437" s="99"/>
      <c r="H4437" s="99"/>
      <c r="I4437" s="18"/>
      <c r="J4437" s="18"/>
      <c r="K4437" s="99">
        <f t="shared" si="144"/>
        <v>0</v>
      </c>
      <c r="M4437" s="96">
        <f t="shared" si="145"/>
        <v>1</v>
      </c>
      <c r="N4437" s="273"/>
    </row>
    <row r="4438" spans="2:14" x14ac:dyDescent="0.25">
      <c r="B4438" s="7"/>
      <c r="C4438" s="8"/>
      <c r="D4438" s="129"/>
      <c r="F4438" s="99"/>
      <c r="G4438" s="99"/>
      <c r="H4438" s="99"/>
      <c r="I4438" s="18"/>
      <c r="J4438" s="18"/>
      <c r="K4438" s="99">
        <f t="shared" si="144"/>
        <v>0</v>
      </c>
      <c r="M4438" s="96">
        <f t="shared" si="145"/>
        <v>1</v>
      </c>
      <c r="N4438" s="273"/>
    </row>
    <row r="4439" spans="2:14" x14ac:dyDescent="0.25">
      <c r="B4439" s="7"/>
      <c r="C4439" s="8"/>
      <c r="D4439" s="129"/>
      <c r="F4439" s="99"/>
      <c r="G4439" s="99"/>
      <c r="H4439" s="99"/>
      <c r="I4439" s="18"/>
      <c r="J4439" s="18"/>
      <c r="K4439" s="99">
        <f t="shared" si="144"/>
        <v>0</v>
      </c>
      <c r="M4439" s="96">
        <f t="shared" si="145"/>
        <v>1</v>
      </c>
      <c r="N4439" s="273"/>
    </row>
    <row r="4440" spans="2:14" x14ac:dyDescent="0.25">
      <c r="B4440" s="7"/>
      <c r="C4440" s="8"/>
      <c r="D4440" s="129"/>
      <c r="F4440" s="99"/>
      <c r="G4440" s="99"/>
      <c r="H4440" s="99"/>
      <c r="I4440" s="18"/>
      <c r="J4440" s="18"/>
      <c r="K4440" s="99">
        <f t="shared" si="144"/>
        <v>0</v>
      </c>
      <c r="M4440" s="96">
        <f t="shared" si="145"/>
        <v>1</v>
      </c>
      <c r="N4440" s="273"/>
    </row>
    <row r="4441" spans="2:14" x14ac:dyDescent="0.25">
      <c r="B4441" s="7"/>
      <c r="C4441" s="8"/>
      <c r="D4441" s="129"/>
      <c r="F4441" s="99"/>
      <c r="G4441" s="99"/>
      <c r="H4441" s="99"/>
      <c r="I4441" s="18"/>
      <c r="J4441" s="18"/>
      <c r="K4441" s="99">
        <f t="shared" si="144"/>
        <v>0</v>
      </c>
      <c r="M4441" s="96">
        <f t="shared" si="145"/>
        <v>1</v>
      </c>
      <c r="N4441" s="273"/>
    </row>
    <row r="4442" spans="2:14" x14ac:dyDescent="0.25">
      <c r="B4442" s="7"/>
      <c r="C4442" s="8"/>
      <c r="D4442" s="129"/>
      <c r="F4442" s="99"/>
      <c r="G4442" s="99"/>
      <c r="H4442" s="99"/>
      <c r="I4442" s="18"/>
      <c r="J4442" s="18"/>
      <c r="K4442" s="99">
        <f t="shared" si="144"/>
        <v>0</v>
      </c>
      <c r="M4442" s="96">
        <f t="shared" si="145"/>
        <v>1</v>
      </c>
      <c r="N4442" s="273"/>
    </row>
    <row r="4443" spans="2:14" x14ac:dyDescent="0.25">
      <c r="B4443" s="7"/>
      <c r="C4443" s="8"/>
      <c r="D4443" s="129"/>
      <c r="F4443" s="99"/>
      <c r="G4443" s="99"/>
      <c r="H4443" s="99"/>
      <c r="I4443" s="18"/>
      <c r="J4443" s="18"/>
      <c r="K4443" s="99">
        <f t="shared" si="144"/>
        <v>0</v>
      </c>
      <c r="M4443" s="96">
        <f t="shared" si="145"/>
        <v>1</v>
      </c>
      <c r="N4443" s="273"/>
    </row>
    <row r="4444" spans="2:14" x14ac:dyDescent="0.25">
      <c r="B4444" s="7"/>
      <c r="C4444" s="8"/>
      <c r="D4444" s="129"/>
      <c r="F4444" s="99"/>
      <c r="G4444" s="99"/>
      <c r="H4444" s="99"/>
      <c r="I4444" s="18"/>
      <c r="J4444" s="18"/>
      <c r="K4444" s="99">
        <f t="shared" si="144"/>
        <v>0</v>
      </c>
      <c r="M4444" s="96">
        <f t="shared" si="145"/>
        <v>1</v>
      </c>
      <c r="N4444" s="273"/>
    </row>
    <row r="4445" spans="2:14" x14ac:dyDescent="0.25">
      <c r="B4445" s="7"/>
      <c r="C4445" s="8"/>
      <c r="D4445" s="129"/>
      <c r="F4445" s="99"/>
      <c r="G4445" s="99"/>
      <c r="H4445" s="99"/>
      <c r="I4445" s="18"/>
      <c r="J4445" s="18"/>
      <c r="K4445" s="99">
        <f t="shared" si="144"/>
        <v>0</v>
      </c>
      <c r="M4445" s="96">
        <f t="shared" si="145"/>
        <v>1</v>
      </c>
      <c r="N4445" s="273"/>
    </row>
    <row r="4446" spans="2:14" x14ac:dyDescent="0.25">
      <c r="B4446" s="7"/>
      <c r="C4446" s="8"/>
      <c r="D4446" s="129"/>
      <c r="F4446" s="99"/>
      <c r="G4446" s="99"/>
      <c r="H4446" s="99"/>
      <c r="I4446" s="18"/>
      <c r="J4446" s="18"/>
      <c r="K4446" s="99">
        <f t="shared" si="144"/>
        <v>0</v>
      </c>
      <c r="M4446" s="96">
        <f t="shared" si="145"/>
        <v>1</v>
      </c>
      <c r="N4446" s="273"/>
    </row>
    <row r="4447" spans="2:14" x14ac:dyDescent="0.25">
      <c r="B4447" s="7"/>
      <c r="C4447" s="8"/>
      <c r="D4447" s="129"/>
      <c r="F4447" s="99"/>
      <c r="G4447" s="99"/>
      <c r="H4447" s="99"/>
      <c r="I4447" s="18"/>
      <c r="J4447" s="18"/>
      <c r="K4447" s="99">
        <f t="shared" si="144"/>
        <v>0</v>
      </c>
      <c r="M4447" s="96">
        <f t="shared" si="145"/>
        <v>1</v>
      </c>
      <c r="N4447" s="273"/>
    </row>
    <row r="4448" spans="2:14" x14ac:dyDescent="0.25">
      <c r="B4448" s="7"/>
      <c r="C4448" s="8"/>
      <c r="D4448" s="129"/>
      <c r="F4448" s="99"/>
      <c r="G4448" s="99"/>
      <c r="H4448" s="99"/>
      <c r="I4448" s="18"/>
      <c r="J4448" s="18"/>
      <c r="K4448" s="99">
        <f t="shared" si="144"/>
        <v>0</v>
      </c>
      <c r="M4448" s="96">
        <f t="shared" si="145"/>
        <v>1</v>
      </c>
      <c r="N4448" s="273"/>
    </row>
    <row r="4449" spans="2:14" x14ac:dyDescent="0.25">
      <c r="B4449" s="7"/>
      <c r="C4449" s="8"/>
      <c r="D4449" s="129"/>
      <c r="F4449" s="99"/>
      <c r="G4449" s="99"/>
      <c r="H4449" s="99"/>
      <c r="I4449" s="18"/>
      <c r="J4449" s="18"/>
      <c r="K4449" s="99">
        <f t="shared" si="144"/>
        <v>0</v>
      </c>
      <c r="M4449" s="96">
        <f t="shared" si="145"/>
        <v>1</v>
      </c>
      <c r="N4449" s="273"/>
    </row>
    <row r="4450" spans="2:14" x14ac:dyDescent="0.25">
      <c r="B4450" s="7"/>
      <c r="C4450" s="8"/>
      <c r="D4450" s="129"/>
      <c r="F4450" s="99"/>
      <c r="G4450" s="99"/>
      <c r="H4450" s="99"/>
      <c r="I4450" s="18"/>
      <c r="J4450" s="18"/>
      <c r="K4450" s="99">
        <f t="shared" si="144"/>
        <v>0</v>
      </c>
      <c r="M4450" s="96">
        <f t="shared" si="145"/>
        <v>1</v>
      </c>
      <c r="N4450" s="273"/>
    </row>
    <row r="4451" spans="2:14" x14ac:dyDescent="0.25">
      <c r="B4451" s="7"/>
      <c r="C4451" s="8"/>
      <c r="D4451" s="129"/>
      <c r="F4451" s="99"/>
      <c r="G4451" s="99"/>
      <c r="H4451" s="99"/>
      <c r="I4451" s="18"/>
      <c r="J4451" s="18"/>
      <c r="K4451" s="99">
        <f t="shared" si="144"/>
        <v>0</v>
      </c>
      <c r="M4451" s="96">
        <f t="shared" si="145"/>
        <v>1</v>
      </c>
      <c r="N4451" s="273"/>
    </row>
    <row r="4452" spans="2:14" x14ac:dyDescent="0.25">
      <c r="B4452" s="7"/>
      <c r="C4452" s="8"/>
      <c r="D4452" s="129"/>
      <c r="F4452" s="99"/>
      <c r="G4452" s="99"/>
      <c r="H4452" s="99"/>
      <c r="I4452" s="18"/>
      <c r="J4452" s="18"/>
      <c r="K4452" s="99">
        <f t="shared" si="144"/>
        <v>0</v>
      </c>
      <c r="M4452" s="96">
        <f t="shared" si="145"/>
        <v>1</v>
      </c>
      <c r="N4452" s="273"/>
    </row>
    <row r="4453" spans="2:14" x14ac:dyDescent="0.25">
      <c r="B4453" s="7"/>
      <c r="C4453" s="8"/>
      <c r="D4453" s="129"/>
      <c r="F4453" s="99"/>
      <c r="G4453" s="99"/>
      <c r="H4453" s="99"/>
      <c r="I4453" s="18"/>
      <c r="J4453" s="18"/>
      <c r="K4453" s="99">
        <f t="shared" si="144"/>
        <v>0</v>
      </c>
      <c r="M4453" s="96">
        <f t="shared" si="145"/>
        <v>1</v>
      </c>
      <c r="N4453" s="273"/>
    </row>
    <row r="4454" spans="2:14" x14ac:dyDescent="0.25">
      <c r="B4454" s="7"/>
      <c r="C4454" s="8"/>
      <c r="D4454" s="129"/>
      <c r="F4454" s="99"/>
      <c r="G4454" s="99"/>
      <c r="H4454" s="99"/>
      <c r="I4454" s="18"/>
      <c r="J4454" s="18"/>
      <c r="K4454" s="99">
        <f t="shared" si="144"/>
        <v>0</v>
      </c>
      <c r="M4454" s="96">
        <f t="shared" si="145"/>
        <v>1</v>
      </c>
      <c r="N4454" s="273"/>
    </row>
    <row r="4455" spans="2:14" x14ac:dyDescent="0.25">
      <c r="B4455" s="7"/>
      <c r="C4455" s="8"/>
      <c r="D4455" s="129"/>
      <c r="F4455" s="99"/>
      <c r="G4455" s="99"/>
      <c r="H4455" s="99"/>
      <c r="I4455" s="18"/>
      <c r="J4455" s="18"/>
      <c r="K4455" s="99">
        <f t="shared" si="144"/>
        <v>0</v>
      </c>
      <c r="M4455" s="96">
        <f t="shared" si="145"/>
        <v>1</v>
      </c>
      <c r="N4455" s="273"/>
    </row>
    <row r="4456" spans="2:14" x14ac:dyDescent="0.25">
      <c r="B4456" s="7"/>
      <c r="C4456" s="8"/>
      <c r="D4456" s="129"/>
      <c r="F4456" s="99"/>
      <c r="G4456" s="99"/>
      <c r="H4456" s="99"/>
      <c r="I4456" s="18"/>
      <c r="J4456" s="18"/>
      <c r="K4456" s="99">
        <f t="shared" si="144"/>
        <v>0</v>
      </c>
      <c r="M4456" s="96">
        <f t="shared" si="145"/>
        <v>1</v>
      </c>
      <c r="N4456" s="273"/>
    </row>
    <row r="4457" spans="2:14" x14ac:dyDescent="0.25">
      <c r="B4457" s="7"/>
      <c r="C4457" s="8"/>
      <c r="D4457" s="129"/>
      <c r="F4457" s="99"/>
      <c r="G4457" s="99"/>
      <c r="H4457" s="99"/>
      <c r="I4457" s="18"/>
      <c r="J4457" s="18"/>
      <c r="K4457" s="99">
        <f t="shared" si="144"/>
        <v>0</v>
      </c>
      <c r="M4457" s="96">
        <f t="shared" si="145"/>
        <v>1</v>
      </c>
      <c r="N4457" s="273"/>
    </row>
    <row r="4458" spans="2:14" x14ac:dyDescent="0.25">
      <c r="B4458" s="7"/>
      <c r="C4458" s="8"/>
      <c r="D4458" s="129"/>
      <c r="F4458" s="99"/>
      <c r="G4458" s="99"/>
      <c r="H4458" s="99"/>
      <c r="I4458" s="18"/>
      <c r="J4458" s="18"/>
      <c r="K4458" s="99">
        <f t="shared" ref="K4458:K4521" si="146">IF(ctConta="",K4457+F4458,IF(I4458=ctConta,K4457+F4458,K4457))</f>
        <v>0</v>
      </c>
      <c r="M4458" s="96">
        <f t="shared" si="145"/>
        <v>1</v>
      </c>
      <c r="N4458" s="273"/>
    </row>
    <row r="4459" spans="2:14" x14ac:dyDescent="0.25">
      <c r="B4459" s="7"/>
      <c r="C4459" s="8"/>
      <c r="D4459" s="129"/>
      <c r="F4459" s="99"/>
      <c r="G4459" s="99"/>
      <c r="H4459" s="99"/>
      <c r="I4459" s="18"/>
      <c r="J4459" s="18"/>
      <c r="K4459" s="99">
        <f t="shared" si="146"/>
        <v>0</v>
      </c>
      <c r="M4459" s="96">
        <f t="shared" si="145"/>
        <v>1</v>
      </c>
      <c r="N4459" s="273"/>
    </row>
    <row r="4460" spans="2:14" x14ac:dyDescent="0.25">
      <c r="B4460" s="7"/>
      <c r="C4460" s="8"/>
      <c r="D4460" s="129"/>
      <c r="F4460" s="99"/>
      <c r="G4460" s="99"/>
      <c r="H4460" s="99"/>
      <c r="I4460" s="18"/>
      <c r="J4460" s="18"/>
      <c r="K4460" s="99">
        <f t="shared" si="146"/>
        <v>0</v>
      </c>
      <c r="M4460" s="96">
        <f t="shared" si="145"/>
        <v>1</v>
      </c>
      <c r="N4460" s="273"/>
    </row>
    <row r="4461" spans="2:14" x14ac:dyDescent="0.25">
      <c r="B4461" s="7"/>
      <c r="C4461" s="8"/>
      <c r="D4461" s="129"/>
      <c r="F4461" s="99"/>
      <c r="G4461" s="99"/>
      <c r="H4461" s="99"/>
      <c r="I4461" s="18"/>
      <c r="J4461" s="18"/>
      <c r="K4461" s="99">
        <f t="shared" si="146"/>
        <v>0</v>
      </c>
      <c r="M4461" s="96">
        <f t="shared" si="145"/>
        <v>1</v>
      </c>
      <c r="N4461" s="273"/>
    </row>
    <row r="4462" spans="2:14" x14ac:dyDescent="0.25">
      <c r="B4462" s="7"/>
      <c r="C4462" s="8"/>
      <c r="D4462" s="129"/>
      <c r="F4462" s="99"/>
      <c r="G4462" s="99"/>
      <c r="H4462" s="99"/>
      <c r="I4462" s="18"/>
      <c r="J4462" s="18"/>
      <c r="K4462" s="99">
        <f t="shared" si="146"/>
        <v>0</v>
      </c>
      <c r="M4462" s="96">
        <f t="shared" si="145"/>
        <v>1</v>
      </c>
      <c r="N4462" s="273"/>
    </row>
    <row r="4463" spans="2:14" x14ac:dyDescent="0.25">
      <c r="B4463" s="7"/>
      <c r="C4463" s="8"/>
      <c r="D4463" s="129"/>
      <c r="F4463" s="99"/>
      <c r="G4463" s="99"/>
      <c r="H4463" s="99"/>
      <c r="I4463" s="18"/>
      <c r="J4463" s="18"/>
      <c r="K4463" s="99">
        <f t="shared" si="146"/>
        <v>0</v>
      </c>
      <c r="M4463" s="96">
        <f t="shared" si="145"/>
        <v>1</v>
      </c>
      <c r="N4463" s="273"/>
    </row>
    <row r="4464" spans="2:14" x14ac:dyDescent="0.25">
      <c r="B4464" s="7"/>
      <c r="C4464" s="8"/>
      <c r="D4464" s="129"/>
      <c r="F4464" s="99"/>
      <c r="G4464" s="99"/>
      <c r="H4464" s="99"/>
      <c r="I4464" s="18"/>
      <c r="J4464" s="18"/>
      <c r="K4464" s="99">
        <f t="shared" si="146"/>
        <v>0</v>
      </c>
      <c r="M4464" s="96">
        <f t="shared" si="145"/>
        <v>1</v>
      </c>
      <c r="N4464" s="273"/>
    </row>
    <row r="4465" spans="2:14" x14ac:dyDescent="0.25">
      <c r="B4465" s="7"/>
      <c r="C4465" s="8"/>
      <c r="D4465" s="129"/>
      <c r="F4465" s="99"/>
      <c r="G4465" s="99"/>
      <c r="H4465" s="99"/>
      <c r="I4465" s="18"/>
      <c r="J4465" s="18"/>
      <c r="K4465" s="99">
        <f t="shared" si="146"/>
        <v>0</v>
      </c>
      <c r="M4465" s="96">
        <f t="shared" si="145"/>
        <v>1</v>
      </c>
      <c r="N4465" s="273"/>
    </row>
    <row r="4466" spans="2:14" x14ac:dyDescent="0.25">
      <c r="B4466" s="7"/>
      <c r="C4466" s="8"/>
      <c r="D4466" s="129"/>
      <c r="F4466" s="99"/>
      <c r="G4466" s="99"/>
      <c r="H4466" s="99"/>
      <c r="I4466" s="18"/>
      <c r="J4466" s="18"/>
      <c r="K4466" s="99">
        <f t="shared" si="146"/>
        <v>0</v>
      </c>
      <c r="M4466" s="96">
        <f t="shared" si="145"/>
        <v>1</v>
      </c>
      <c r="N4466" s="273"/>
    </row>
    <row r="4467" spans="2:14" x14ac:dyDescent="0.25">
      <c r="B4467" s="7"/>
      <c r="C4467" s="8"/>
      <c r="D4467" s="129"/>
      <c r="F4467" s="99"/>
      <c r="G4467" s="99"/>
      <c r="H4467" s="99"/>
      <c r="I4467" s="18"/>
      <c r="J4467" s="18"/>
      <c r="K4467" s="99">
        <f t="shared" si="146"/>
        <v>0</v>
      </c>
      <c r="M4467" s="96">
        <f t="shared" si="145"/>
        <v>1</v>
      </c>
      <c r="N4467" s="273"/>
    </row>
    <row r="4468" spans="2:14" x14ac:dyDescent="0.25">
      <c r="B4468" s="7"/>
      <c r="C4468" s="8"/>
      <c r="D4468" s="129"/>
      <c r="F4468" s="99"/>
      <c r="G4468" s="99"/>
      <c r="H4468" s="99"/>
      <c r="I4468" s="18"/>
      <c r="J4468" s="18"/>
      <c r="K4468" s="99">
        <f t="shared" si="146"/>
        <v>0</v>
      </c>
      <c r="M4468" s="96">
        <f t="shared" si="145"/>
        <v>1</v>
      </c>
      <c r="N4468" s="273"/>
    </row>
    <row r="4469" spans="2:14" x14ac:dyDescent="0.25">
      <c r="B4469" s="7"/>
      <c r="C4469" s="8"/>
      <c r="D4469" s="129"/>
      <c r="F4469" s="99"/>
      <c r="G4469" s="99"/>
      <c r="H4469" s="99"/>
      <c r="I4469" s="18"/>
      <c r="J4469" s="18"/>
      <c r="K4469" s="99">
        <f t="shared" si="146"/>
        <v>0</v>
      </c>
      <c r="M4469" s="96">
        <f t="shared" si="145"/>
        <v>1</v>
      </c>
      <c r="N4469" s="273"/>
    </row>
    <row r="4470" spans="2:14" x14ac:dyDescent="0.25">
      <c r="B4470" s="7"/>
      <c r="C4470" s="8"/>
      <c r="D4470" s="129"/>
      <c r="F4470" s="99"/>
      <c r="G4470" s="99"/>
      <c r="H4470" s="99"/>
      <c r="I4470" s="18"/>
      <c r="J4470" s="18"/>
      <c r="K4470" s="99">
        <f t="shared" si="146"/>
        <v>0</v>
      </c>
      <c r="M4470" s="96">
        <f t="shared" si="145"/>
        <v>1</v>
      </c>
      <c r="N4470" s="273"/>
    </row>
    <row r="4471" spans="2:14" x14ac:dyDescent="0.25">
      <c r="B4471" s="7"/>
      <c r="C4471" s="8"/>
      <c r="D4471" s="129"/>
      <c r="F4471" s="99"/>
      <c r="G4471" s="99"/>
      <c r="H4471" s="99"/>
      <c r="I4471" s="18"/>
      <c r="J4471" s="18"/>
      <c r="K4471" s="99">
        <f t="shared" si="146"/>
        <v>0</v>
      </c>
      <c r="M4471" s="96">
        <f t="shared" si="145"/>
        <v>1</v>
      </c>
      <c r="N4471" s="273"/>
    </row>
    <row r="4472" spans="2:14" x14ac:dyDescent="0.25">
      <c r="B4472" s="7"/>
      <c r="C4472" s="8"/>
      <c r="D4472" s="129"/>
      <c r="F4472" s="99"/>
      <c r="G4472" s="99"/>
      <c r="H4472" s="99"/>
      <c r="I4472" s="18"/>
      <c r="J4472" s="18"/>
      <c r="K4472" s="99">
        <f t="shared" si="146"/>
        <v>0</v>
      </c>
      <c r="M4472" s="96">
        <f t="shared" si="145"/>
        <v>1</v>
      </c>
      <c r="N4472" s="273"/>
    </row>
    <row r="4473" spans="2:14" x14ac:dyDescent="0.25">
      <c r="B4473" s="7"/>
      <c r="C4473" s="8"/>
      <c r="D4473" s="129"/>
      <c r="F4473" s="99"/>
      <c r="G4473" s="99"/>
      <c r="H4473" s="99"/>
      <c r="I4473" s="18"/>
      <c r="J4473" s="18"/>
      <c r="K4473" s="99">
        <f t="shared" si="146"/>
        <v>0</v>
      </c>
      <c r="M4473" s="96">
        <f t="shared" si="145"/>
        <v>1</v>
      </c>
      <c r="N4473" s="273"/>
    </row>
    <row r="4474" spans="2:14" x14ac:dyDescent="0.25">
      <c r="B4474" s="7"/>
      <c r="C4474" s="8"/>
      <c r="D4474" s="129"/>
      <c r="F4474" s="99"/>
      <c r="G4474" s="99"/>
      <c r="H4474" s="99"/>
      <c r="I4474" s="18"/>
      <c r="J4474" s="18"/>
      <c r="K4474" s="99">
        <f t="shared" si="146"/>
        <v>0</v>
      </c>
      <c r="M4474" s="96">
        <f t="shared" si="145"/>
        <v>1</v>
      </c>
      <c r="N4474" s="273"/>
    </row>
    <row r="4475" spans="2:14" x14ac:dyDescent="0.25">
      <c r="B4475" s="7"/>
      <c r="C4475" s="8"/>
      <c r="D4475" s="129"/>
      <c r="F4475" s="99"/>
      <c r="G4475" s="99"/>
      <c r="H4475" s="99"/>
      <c r="I4475" s="18"/>
      <c r="J4475" s="18"/>
      <c r="K4475" s="99">
        <f t="shared" si="146"/>
        <v>0</v>
      </c>
      <c r="M4475" s="96">
        <f t="shared" si="145"/>
        <v>1</v>
      </c>
      <c r="N4475" s="273"/>
    </row>
    <row r="4476" spans="2:14" x14ac:dyDescent="0.25">
      <c r="B4476" s="7"/>
      <c r="C4476" s="8"/>
      <c r="D4476" s="129"/>
      <c r="F4476" s="99"/>
      <c r="G4476" s="99"/>
      <c r="H4476" s="99"/>
      <c r="I4476" s="18"/>
      <c r="J4476" s="18"/>
      <c r="K4476" s="99">
        <f t="shared" si="146"/>
        <v>0</v>
      </c>
      <c r="M4476" s="96">
        <f t="shared" si="145"/>
        <v>1</v>
      </c>
      <c r="N4476" s="273"/>
    </row>
    <row r="4477" spans="2:14" x14ac:dyDescent="0.25">
      <c r="B4477" s="7"/>
      <c r="C4477" s="8"/>
      <c r="D4477" s="129"/>
      <c r="F4477" s="99"/>
      <c r="G4477" s="99"/>
      <c r="H4477" s="99"/>
      <c r="I4477" s="18"/>
      <c r="J4477" s="18"/>
      <c r="K4477" s="99">
        <f t="shared" si="146"/>
        <v>0</v>
      </c>
      <c r="M4477" s="96">
        <f t="shared" si="145"/>
        <v>1</v>
      </c>
      <c r="N4477" s="273"/>
    </row>
    <row r="4478" spans="2:14" x14ac:dyDescent="0.25">
      <c r="B4478" s="7"/>
      <c r="C4478" s="8"/>
      <c r="D4478" s="129"/>
      <c r="F4478" s="99"/>
      <c r="G4478" s="99"/>
      <c r="H4478" s="99"/>
      <c r="I4478" s="18"/>
      <c r="J4478" s="18"/>
      <c r="K4478" s="99">
        <f t="shared" si="146"/>
        <v>0</v>
      </c>
      <c r="M4478" s="96">
        <f t="shared" si="145"/>
        <v>1</v>
      </c>
      <c r="N4478" s="273"/>
    </row>
    <row r="4479" spans="2:14" x14ac:dyDescent="0.25">
      <c r="B4479" s="7"/>
      <c r="C4479" s="8"/>
      <c r="D4479" s="129"/>
      <c r="F4479" s="99"/>
      <c r="G4479" s="99"/>
      <c r="H4479" s="99"/>
      <c r="I4479" s="18"/>
      <c r="J4479" s="18"/>
      <c r="K4479" s="99">
        <f t="shared" si="146"/>
        <v>0</v>
      </c>
      <c r="M4479" s="96">
        <f t="shared" si="145"/>
        <v>1</v>
      </c>
      <c r="N4479" s="273"/>
    </row>
    <row r="4480" spans="2:14" x14ac:dyDescent="0.25">
      <c r="B4480" s="7"/>
      <c r="C4480" s="8"/>
      <c r="D4480" s="129"/>
      <c r="F4480" s="99"/>
      <c r="G4480" s="99"/>
      <c r="H4480" s="99"/>
      <c r="I4480" s="18"/>
      <c r="J4480" s="18"/>
      <c r="K4480" s="99">
        <f t="shared" si="146"/>
        <v>0</v>
      </c>
      <c r="M4480" s="96">
        <f t="shared" si="145"/>
        <v>1</v>
      </c>
      <c r="N4480" s="273"/>
    </row>
    <row r="4481" spans="2:14" x14ac:dyDescent="0.25">
      <c r="B4481" s="7"/>
      <c r="C4481" s="8"/>
      <c r="D4481" s="129"/>
      <c r="F4481" s="99"/>
      <c r="G4481" s="99"/>
      <c r="H4481" s="99"/>
      <c r="I4481" s="18"/>
      <c r="J4481" s="18"/>
      <c r="K4481" s="99">
        <f t="shared" si="146"/>
        <v>0</v>
      </c>
      <c r="M4481" s="96">
        <f t="shared" si="145"/>
        <v>1</v>
      </c>
      <c r="N4481" s="273"/>
    </row>
    <row r="4482" spans="2:14" x14ac:dyDescent="0.25">
      <c r="B4482" s="7"/>
      <c r="C4482" s="8"/>
      <c r="D4482" s="129"/>
      <c r="F4482" s="99"/>
      <c r="G4482" s="99"/>
      <c r="H4482" s="99"/>
      <c r="I4482" s="18"/>
      <c r="J4482" s="18"/>
      <c r="K4482" s="99">
        <f t="shared" si="146"/>
        <v>0</v>
      </c>
      <c r="M4482" s="96">
        <f t="shared" si="145"/>
        <v>1</v>
      </c>
      <c r="N4482" s="273"/>
    </row>
    <row r="4483" spans="2:14" x14ac:dyDescent="0.25">
      <c r="B4483" s="7"/>
      <c r="C4483" s="8"/>
      <c r="D4483" s="129"/>
      <c r="F4483" s="99"/>
      <c r="G4483" s="99"/>
      <c r="H4483" s="99"/>
      <c r="I4483" s="18"/>
      <c r="J4483" s="18"/>
      <c r="K4483" s="99">
        <f t="shared" si="146"/>
        <v>0</v>
      </c>
      <c r="M4483" s="96">
        <f t="shared" si="145"/>
        <v>1</v>
      </c>
      <c r="N4483" s="273"/>
    </row>
    <row r="4484" spans="2:14" x14ac:dyDescent="0.25">
      <c r="B4484" s="7"/>
      <c r="C4484" s="8"/>
      <c r="D4484" s="129"/>
      <c r="F4484" s="99"/>
      <c r="G4484" s="99"/>
      <c r="H4484" s="99"/>
      <c r="I4484" s="18"/>
      <c r="J4484" s="18"/>
      <c r="K4484" s="99">
        <f t="shared" si="146"/>
        <v>0</v>
      </c>
      <c r="M4484" s="96">
        <f t="shared" si="145"/>
        <v>1</v>
      </c>
      <c r="N4484" s="273"/>
    </row>
    <row r="4485" spans="2:14" x14ac:dyDescent="0.25">
      <c r="B4485" s="7"/>
      <c r="C4485" s="8"/>
      <c r="D4485" s="129"/>
      <c r="F4485" s="99"/>
      <c r="G4485" s="99"/>
      <c r="H4485" s="99"/>
      <c r="I4485" s="18"/>
      <c r="J4485" s="18"/>
      <c r="K4485" s="99">
        <f t="shared" si="146"/>
        <v>0</v>
      </c>
      <c r="M4485" s="96">
        <f t="shared" si="145"/>
        <v>1</v>
      </c>
      <c r="N4485" s="273"/>
    </row>
    <row r="4486" spans="2:14" x14ac:dyDescent="0.25">
      <c r="B4486" s="7"/>
      <c r="C4486" s="8"/>
      <c r="D4486" s="129"/>
      <c r="F4486" s="99"/>
      <c r="G4486" s="99"/>
      <c r="H4486" s="99"/>
      <c r="I4486" s="18"/>
      <c r="J4486" s="18"/>
      <c r="K4486" s="99">
        <f t="shared" si="146"/>
        <v>0</v>
      </c>
      <c r="M4486" s="96">
        <f t="shared" si="145"/>
        <v>1</v>
      </c>
      <c r="N4486" s="273"/>
    </row>
    <row r="4487" spans="2:14" x14ac:dyDescent="0.25">
      <c r="B4487" s="7"/>
      <c r="C4487" s="8"/>
      <c r="D4487" s="129"/>
      <c r="F4487" s="99"/>
      <c r="G4487" s="99"/>
      <c r="H4487" s="99"/>
      <c r="I4487" s="18"/>
      <c r="J4487" s="18"/>
      <c r="K4487" s="99">
        <f t="shared" si="146"/>
        <v>0</v>
      </c>
      <c r="M4487" s="96">
        <f t="shared" si="145"/>
        <v>1</v>
      </c>
      <c r="N4487" s="273"/>
    </row>
    <row r="4488" spans="2:14" x14ac:dyDescent="0.25">
      <c r="B4488" s="7"/>
      <c r="C4488" s="8"/>
      <c r="D4488" s="129"/>
      <c r="F4488" s="99"/>
      <c r="G4488" s="99"/>
      <c r="H4488" s="99"/>
      <c r="I4488" s="18"/>
      <c r="J4488" s="18"/>
      <c r="K4488" s="99">
        <f t="shared" si="146"/>
        <v>0</v>
      </c>
      <c r="M4488" s="96">
        <f t="shared" si="145"/>
        <v>1</v>
      </c>
      <c r="N4488" s="273"/>
    </row>
    <row r="4489" spans="2:14" x14ac:dyDescent="0.25">
      <c r="B4489" s="7"/>
      <c r="C4489" s="8"/>
      <c r="D4489" s="129"/>
      <c r="F4489" s="99"/>
      <c r="G4489" s="99"/>
      <c r="H4489" s="99"/>
      <c r="I4489" s="18"/>
      <c r="J4489" s="18"/>
      <c r="K4489" s="99">
        <f t="shared" si="146"/>
        <v>0</v>
      </c>
      <c r="M4489" s="96">
        <f t="shared" si="145"/>
        <v>1</v>
      </c>
      <c r="N4489" s="273"/>
    </row>
    <row r="4490" spans="2:14" x14ac:dyDescent="0.25">
      <c r="B4490" s="7"/>
      <c r="C4490" s="8"/>
      <c r="D4490" s="129"/>
      <c r="F4490" s="99"/>
      <c r="G4490" s="99"/>
      <c r="H4490" s="99"/>
      <c r="I4490" s="18"/>
      <c r="J4490" s="18"/>
      <c r="K4490" s="99">
        <f t="shared" si="146"/>
        <v>0</v>
      </c>
      <c r="M4490" s="96">
        <f t="shared" si="145"/>
        <v>1</v>
      </c>
      <c r="N4490" s="273"/>
    </row>
    <row r="4491" spans="2:14" x14ac:dyDescent="0.25">
      <c r="B4491" s="7"/>
      <c r="C4491" s="8"/>
      <c r="D4491" s="129"/>
      <c r="F4491" s="99"/>
      <c r="G4491" s="99"/>
      <c r="H4491" s="99"/>
      <c r="I4491" s="18"/>
      <c r="J4491" s="18"/>
      <c r="K4491" s="99">
        <f t="shared" si="146"/>
        <v>0</v>
      </c>
      <c r="M4491" s="96">
        <f t="shared" si="145"/>
        <v>1</v>
      </c>
      <c r="N4491" s="273"/>
    </row>
    <row r="4492" spans="2:14" x14ac:dyDescent="0.25">
      <c r="B4492" s="7"/>
      <c r="C4492" s="8"/>
      <c r="D4492" s="129"/>
      <c r="F4492" s="99"/>
      <c r="G4492" s="99"/>
      <c r="H4492" s="99"/>
      <c r="I4492" s="18"/>
      <c r="J4492" s="18"/>
      <c r="K4492" s="99">
        <f t="shared" si="146"/>
        <v>0</v>
      </c>
      <c r="M4492" s="96">
        <f t="shared" si="145"/>
        <v>1</v>
      </c>
      <c r="N4492" s="273"/>
    </row>
    <row r="4493" spans="2:14" x14ac:dyDescent="0.25">
      <c r="B4493" s="7"/>
      <c r="C4493" s="8"/>
      <c r="D4493" s="129"/>
      <c r="F4493" s="99"/>
      <c r="G4493" s="99"/>
      <c r="H4493" s="99"/>
      <c r="I4493" s="18"/>
      <c r="J4493" s="18"/>
      <c r="K4493" s="99">
        <f t="shared" si="146"/>
        <v>0</v>
      </c>
      <c r="M4493" s="96">
        <f t="shared" si="145"/>
        <v>1</v>
      </c>
      <c r="N4493" s="273"/>
    </row>
    <row r="4494" spans="2:14" x14ac:dyDescent="0.25">
      <c r="B4494" s="7"/>
      <c r="C4494" s="8"/>
      <c r="D4494" s="129"/>
      <c r="F4494" s="99"/>
      <c r="G4494" s="99"/>
      <c r="H4494" s="99"/>
      <c r="I4494" s="18"/>
      <c r="J4494" s="18"/>
      <c r="K4494" s="99">
        <f t="shared" si="146"/>
        <v>0</v>
      </c>
      <c r="M4494" s="96">
        <f t="shared" si="145"/>
        <v>1</v>
      </c>
      <c r="N4494" s="273"/>
    </row>
    <row r="4495" spans="2:14" x14ac:dyDescent="0.25">
      <c r="B4495" s="7"/>
      <c r="C4495" s="8"/>
      <c r="D4495" s="129"/>
      <c r="F4495" s="99"/>
      <c r="G4495" s="99"/>
      <c r="H4495" s="99"/>
      <c r="I4495" s="18"/>
      <c r="J4495" s="18"/>
      <c r="K4495" s="99">
        <f t="shared" si="146"/>
        <v>0</v>
      </c>
      <c r="M4495" s="96">
        <f t="shared" si="145"/>
        <v>1</v>
      </c>
      <c r="N4495" s="273"/>
    </row>
    <row r="4496" spans="2:14" x14ac:dyDescent="0.25">
      <c r="B4496" s="7"/>
      <c r="C4496" s="8"/>
      <c r="D4496" s="129"/>
      <c r="F4496" s="99"/>
      <c r="G4496" s="99"/>
      <c r="H4496" s="99"/>
      <c r="I4496" s="18"/>
      <c r="J4496" s="18"/>
      <c r="K4496" s="99">
        <f t="shared" si="146"/>
        <v>0</v>
      </c>
      <c r="M4496" s="96">
        <f t="shared" si="145"/>
        <v>1</v>
      </c>
      <c r="N4496" s="273"/>
    </row>
    <row r="4497" spans="2:14" x14ac:dyDescent="0.25">
      <c r="B4497" s="7"/>
      <c r="C4497" s="8"/>
      <c r="D4497" s="129"/>
      <c r="F4497" s="99"/>
      <c r="G4497" s="99"/>
      <c r="H4497" s="99"/>
      <c r="I4497" s="18"/>
      <c r="J4497" s="18"/>
      <c r="K4497" s="99">
        <f t="shared" si="146"/>
        <v>0</v>
      </c>
      <c r="M4497" s="96">
        <f t="shared" ref="M4497:M4560" si="147">UltimoDia(D4497)</f>
        <v>1</v>
      </c>
      <c r="N4497" s="273"/>
    </row>
    <row r="4498" spans="2:14" x14ac:dyDescent="0.25">
      <c r="B4498" s="7"/>
      <c r="C4498" s="8"/>
      <c r="D4498" s="129"/>
      <c r="F4498" s="99"/>
      <c r="G4498" s="99"/>
      <c r="H4498" s="99"/>
      <c r="I4498" s="18"/>
      <c r="J4498" s="18"/>
      <c r="K4498" s="99">
        <f t="shared" si="146"/>
        <v>0</v>
      </c>
      <c r="M4498" s="96">
        <f t="shared" si="147"/>
        <v>1</v>
      </c>
      <c r="N4498" s="273"/>
    </row>
    <row r="4499" spans="2:14" x14ac:dyDescent="0.25">
      <c r="B4499" s="7"/>
      <c r="C4499" s="8"/>
      <c r="D4499" s="129"/>
      <c r="F4499" s="99"/>
      <c r="G4499" s="99"/>
      <c r="H4499" s="99"/>
      <c r="I4499" s="18"/>
      <c r="J4499" s="18"/>
      <c r="K4499" s="99">
        <f t="shared" si="146"/>
        <v>0</v>
      </c>
      <c r="M4499" s="96">
        <f t="shared" si="147"/>
        <v>1</v>
      </c>
      <c r="N4499" s="273"/>
    </row>
    <row r="4500" spans="2:14" x14ac:dyDescent="0.25">
      <c r="B4500" s="7"/>
      <c r="C4500" s="8"/>
      <c r="D4500" s="129"/>
      <c r="F4500" s="99"/>
      <c r="G4500" s="99"/>
      <c r="H4500" s="99"/>
      <c r="I4500" s="18"/>
      <c r="J4500" s="18"/>
      <c r="K4500" s="99">
        <f t="shared" si="146"/>
        <v>0</v>
      </c>
      <c r="M4500" s="96">
        <f t="shared" si="147"/>
        <v>1</v>
      </c>
      <c r="N4500" s="273"/>
    </row>
    <row r="4501" spans="2:14" x14ac:dyDescent="0.25">
      <c r="B4501" s="7"/>
      <c r="C4501" s="8"/>
      <c r="D4501" s="129"/>
      <c r="F4501" s="99"/>
      <c r="G4501" s="99"/>
      <c r="H4501" s="99"/>
      <c r="I4501" s="18"/>
      <c r="J4501" s="18"/>
      <c r="K4501" s="99">
        <f t="shared" si="146"/>
        <v>0</v>
      </c>
      <c r="M4501" s="96">
        <f t="shared" si="147"/>
        <v>1</v>
      </c>
      <c r="N4501" s="273"/>
    </row>
    <row r="4502" spans="2:14" x14ac:dyDescent="0.25">
      <c r="B4502" s="7"/>
      <c r="C4502" s="8"/>
      <c r="D4502" s="129"/>
      <c r="F4502" s="99"/>
      <c r="G4502" s="99"/>
      <c r="H4502" s="99"/>
      <c r="I4502" s="18"/>
      <c r="J4502" s="18"/>
      <c r="K4502" s="99">
        <f t="shared" si="146"/>
        <v>0</v>
      </c>
      <c r="M4502" s="96">
        <f t="shared" si="147"/>
        <v>1</v>
      </c>
      <c r="N4502" s="273"/>
    </row>
    <row r="4503" spans="2:14" x14ac:dyDescent="0.25">
      <c r="B4503" s="7"/>
      <c r="C4503" s="8"/>
      <c r="D4503" s="129"/>
      <c r="F4503" s="99"/>
      <c r="G4503" s="99"/>
      <c r="H4503" s="99"/>
      <c r="I4503" s="18"/>
      <c r="J4503" s="18"/>
      <c r="K4503" s="99">
        <f t="shared" si="146"/>
        <v>0</v>
      </c>
      <c r="M4503" s="96">
        <f t="shared" si="147"/>
        <v>1</v>
      </c>
      <c r="N4503" s="273"/>
    </row>
    <row r="4504" spans="2:14" x14ac:dyDescent="0.25">
      <c r="B4504" s="7"/>
      <c r="C4504" s="8"/>
      <c r="D4504" s="129"/>
      <c r="F4504" s="99"/>
      <c r="G4504" s="99"/>
      <c r="H4504" s="99"/>
      <c r="I4504" s="18"/>
      <c r="J4504" s="18"/>
      <c r="K4504" s="99">
        <f t="shared" si="146"/>
        <v>0</v>
      </c>
      <c r="M4504" s="96">
        <f t="shared" si="147"/>
        <v>1</v>
      </c>
      <c r="N4504" s="273"/>
    </row>
    <row r="4505" spans="2:14" x14ac:dyDescent="0.25">
      <c r="B4505" s="7"/>
      <c r="C4505" s="8"/>
      <c r="D4505" s="129"/>
      <c r="F4505" s="99"/>
      <c r="G4505" s="99"/>
      <c r="H4505" s="99"/>
      <c r="I4505" s="18"/>
      <c r="J4505" s="18"/>
      <c r="K4505" s="99">
        <f t="shared" si="146"/>
        <v>0</v>
      </c>
      <c r="M4505" s="96">
        <f t="shared" si="147"/>
        <v>1</v>
      </c>
      <c r="N4505" s="273"/>
    </row>
    <row r="4506" spans="2:14" x14ac:dyDescent="0.25">
      <c r="B4506" s="7"/>
      <c r="C4506" s="8"/>
      <c r="D4506" s="129"/>
      <c r="F4506" s="99"/>
      <c r="G4506" s="99"/>
      <c r="H4506" s="99"/>
      <c r="I4506" s="18"/>
      <c r="J4506" s="18"/>
      <c r="K4506" s="99">
        <f t="shared" si="146"/>
        <v>0</v>
      </c>
      <c r="M4506" s="96">
        <f t="shared" si="147"/>
        <v>1</v>
      </c>
      <c r="N4506" s="273"/>
    </row>
    <row r="4507" spans="2:14" x14ac:dyDescent="0.25">
      <c r="B4507" s="7"/>
      <c r="C4507" s="8"/>
      <c r="D4507" s="129"/>
      <c r="F4507" s="99"/>
      <c r="G4507" s="99"/>
      <c r="H4507" s="99"/>
      <c r="I4507" s="18"/>
      <c r="J4507" s="18"/>
      <c r="K4507" s="99">
        <f t="shared" si="146"/>
        <v>0</v>
      </c>
      <c r="M4507" s="96">
        <f t="shared" si="147"/>
        <v>1</v>
      </c>
      <c r="N4507" s="273"/>
    </row>
    <row r="4508" spans="2:14" x14ac:dyDescent="0.25">
      <c r="B4508" s="7"/>
      <c r="C4508" s="8"/>
      <c r="D4508" s="129"/>
      <c r="F4508" s="99"/>
      <c r="G4508" s="99"/>
      <c r="H4508" s="99"/>
      <c r="I4508" s="18"/>
      <c r="J4508" s="18"/>
      <c r="K4508" s="99">
        <f t="shared" si="146"/>
        <v>0</v>
      </c>
      <c r="M4508" s="96">
        <f t="shared" si="147"/>
        <v>1</v>
      </c>
      <c r="N4508" s="273"/>
    </row>
    <row r="4509" spans="2:14" x14ac:dyDescent="0.25">
      <c r="B4509" s="7"/>
      <c r="C4509" s="8"/>
      <c r="D4509" s="129"/>
      <c r="F4509" s="99"/>
      <c r="G4509" s="99"/>
      <c r="H4509" s="99"/>
      <c r="I4509" s="18"/>
      <c r="J4509" s="18"/>
      <c r="K4509" s="99">
        <f t="shared" si="146"/>
        <v>0</v>
      </c>
      <c r="M4509" s="96">
        <f t="shared" si="147"/>
        <v>1</v>
      </c>
      <c r="N4509" s="273"/>
    </row>
    <row r="4510" spans="2:14" x14ac:dyDescent="0.25">
      <c r="B4510" s="7"/>
      <c r="C4510" s="8"/>
      <c r="D4510" s="129"/>
      <c r="F4510" s="99"/>
      <c r="G4510" s="99"/>
      <c r="H4510" s="99"/>
      <c r="I4510" s="18"/>
      <c r="J4510" s="18"/>
      <c r="K4510" s="99">
        <f t="shared" si="146"/>
        <v>0</v>
      </c>
      <c r="M4510" s="96">
        <f t="shared" si="147"/>
        <v>1</v>
      </c>
      <c r="N4510" s="273"/>
    </row>
    <row r="4511" spans="2:14" x14ac:dyDescent="0.25">
      <c r="B4511" s="7"/>
      <c r="C4511" s="8"/>
      <c r="D4511" s="129"/>
      <c r="F4511" s="99"/>
      <c r="G4511" s="99"/>
      <c r="H4511" s="99"/>
      <c r="I4511" s="18"/>
      <c r="J4511" s="18"/>
      <c r="K4511" s="99">
        <f t="shared" si="146"/>
        <v>0</v>
      </c>
      <c r="M4511" s="96">
        <f t="shared" si="147"/>
        <v>1</v>
      </c>
      <c r="N4511" s="273"/>
    </row>
    <row r="4512" spans="2:14" x14ac:dyDescent="0.25">
      <c r="B4512" s="7"/>
      <c r="C4512" s="8"/>
      <c r="D4512" s="129"/>
      <c r="F4512" s="99"/>
      <c r="G4512" s="99"/>
      <c r="H4512" s="99"/>
      <c r="I4512" s="18"/>
      <c r="J4512" s="18"/>
      <c r="K4512" s="99">
        <f t="shared" si="146"/>
        <v>0</v>
      </c>
      <c r="M4512" s="96">
        <f t="shared" si="147"/>
        <v>1</v>
      </c>
      <c r="N4512" s="273"/>
    </row>
    <row r="4513" spans="2:14" x14ac:dyDescent="0.25">
      <c r="B4513" s="7"/>
      <c r="C4513" s="8"/>
      <c r="D4513" s="129"/>
      <c r="F4513" s="99"/>
      <c r="G4513" s="99"/>
      <c r="H4513" s="99"/>
      <c r="I4513" s="18"/>
      <c r="J4513" s="18"/>
      <c r="K4513" s="99">
        <f t="shared" si="146"/>
        <v>0</v>
      </c>
      <c r="M4513" s="96">
        <f t="shared" si="147"/>
        <v>1</v>
      </c>
      <c r="N4513" s="273"/>
    </row>
    <row r="4514" spans="2:14" x14ac:dyDescent="0.25">
      <c r="B4514" s="7"/>
      <c r="C4514" s="8"/>
      <c r="D4514" s="129"/>
      <c r="F4514" s="99"/>
      <c r="G4514" s="99"/>
      <c r="H4514" s="99"/>
      <c r="I4514" s="18"/>
      <c r="J4514" s="18"/>
      <c r="K4514" s="99">
        <f t="shared" si="146"/>
        <v>0</v>
      </c>
      <c r="M4514" s="96">
        <f t="shared" si="147"/>
        <v>1</v>
      </c>
      <c r="N4514" s="273"/>
    </row>
    <row r="4515" spans="2:14" x14ac:dyDescent="0.25">
      <c r="B4515" s="7"/>
      <c r="C4515" s="8"/>
      <c r="D4515" s="129"/>
      <c r="F4515" s="99"/>
      <c r="G4515" s="99"/>
      <c r="H4515" s="99"/>
      <c r="I4515" s="18"/>
      <c r="J4515" s="18"/>
      <c r="K4515" s="99">
        <f t="shared" si="146"/>
        <v>0</v>
      </c>
      <c r="M4515" s="96">
        <f t="shared" si="147"/>
        <v>1</v>
      </c>
      <c r="N4515" s="273"/>
    </row>
    <row r="4516" spans="2:14" x14ac:dyDescent="0.25">
      <c r="B4516" s="7"/>
      <c r="C4516" s="8"/>
      <c r="D4516" s="129"/>
      <c r="F4516" s="99"/>
      <c r="G4516" s="99"/>
      <c r="H4516" s="99"/>
      <c r="I4516" s="18"/>
      <c r="J4516" s="18"/>
      <c r="K4516" s="99">
        <f t="shared" si="146"/>
        <v>0</v>
      </c>
      <c r="M4516" s="96">
        <f t="shared" si="147"/>
        <v>1</v>
      </c>
      <c r="N4516" s="273"/>
    </row>
    <row r="4517" spans="2:14" x14ac:dyDescent="0.25">
      <c r="B4517" s="7"/>
      <c r="C4517" s="8"/>
      <c r="D4517" s="129"/>
      <c r="F4517" s="99"/>
      <c r="G4517" s="99"/>
      <c r="H4517" s="99"/>
      <c r="I4517" s="18"/>
      <c r="J4517" s="18"/>
      <c r="K4517" s="99">
        <f t="shared" si="146"/>
        <v>0</v>
      </c>
      <c r="M4517" s="96">
        <f t="shared" si="147"/>
        <v>1</v>
      </c>
      <c r="N4517" s="273"/>
    </row>
    <row r="4518" spans="2:14" x14ac:dyDescent="0.25">
      <c r="B4518" s="7"/>
      <c r="C4518" s="8"/>
      <c r="D4518" s="129"/>
      <c r="F4518" s="99"/>
      <c r="G4518" s="99"/>
      <c r="H4518" s="99"/>
      <c r="I4518" s="18"/>
      <c r="J4518" s="18"/>
      <c r="K4518" s="99">
        <f t="shared" si="146"/>
        <v>0</v>
      </c>
      <c r="M4518" s="96">
        <f t="shared" si="147"/>
        <v>1</v>
      </c>
      <c r="N4518" s="273"/>
    </row>
    <row r="4519" spans="2:14" x14ac:dyDescent="0.25">
      <c r="B4519" s="7"/>
      <c r="C4519" s="8"/>
      <c r="D4519" s="129"/>
      <c r="F4519" s="99"/>
      <c r="G4519" s="99"/>
      <c r="H4519" s="99"/>
      <c r="I4519" s="18"/>
      <c r="J4519" s="18"/>
      <c r="K4519" s="99">
        <f t="shared" si="146"/>
        <v>0</v>
      </c>
      <c r="M4519" s="96">
        <f t="shared" si="147"/>
        <v>1</v>
      </c>
      <c r="N4519" s="273"/>
    </row>
    <row r="4520" spans="2:14" x14ac:dyDescent="0.25">
      <c r="B4520" s="7"/>
      <c r="C4520" s="8"/>
      <c r="D4520" s="129"/>
      <c r="F4520" s="99"/>
      <c r="G4520" s="99"/>
      <c r="H4520" s="99"/>
      <c r="I4520" s="18"/>
      <c r="J4520" s="18"/>
      <c r="K4520" s="99">
        <f t="shared" si="146"/>
        <v>0</v>
      </c>
      <c r="M4520" s="96">
        <f t="shared" si="147"/>
        <v>1</v>
      </c>
      <c r="N4520" s="273"/>
    </row>
    <row r="4521" spans="2:14" x14ac:dyDescent="0.25">
      <c r="B4521" s="7"/>
      <c r="C4521" s="8"/>
      <c r="D4521" s="129"/>
      <c r="F4521" s="99"/>
      <c r="G4521" s="99"/>
      <c r="H4521" s="99"/>
      <c r="I4521" s="18"/>
      <c r="J4521" s="18"/>
      <c r="K4521" s="99">
        <f t="shared" si="146"/>
        <v>0</v>
      </c>
      <c r="M4521" s="96">
        <f t="shared" si="147"/>
        <v>1</v>
      </c>
      <c r="N4521" s="273"/>
    </row>
    <row r="4522" spans="2:14" x14ac:dyDescent="0.25">
      <c r="B4522" s="7"/>
      <c r="C4522" s="8"/>
      <c r="D4522" s="129"/>
      <c r="F4522" s="99"/>
      <c r="G4522" s="99"/>
      <c r="H4522" s="99"/>
      <c r="I4522" s="18"/>
      <c r="J4522" s="18"/>
      <c r="K4522" s="99">
        <f t="shared" ref="K4522:K4585" si="148">IF(ctConta="",K4521+F4522,IF(I4522=ctConta,K4521+F4522,K4521))</f>
        <v>0</v>
      </c>
      <c r="M4522" s="96">
        <f t="shared" si="147"/>
        <v>1</v>
      </c>
      <c r="N4522" s="273"/>
    </row>
    <row r="4523" spans="2:14" x14ac:dyDescent="0.25">
      <c r="B4523" s="7"/>
      <c r="C4523" s="8"/>
      <c r="D4523" s="129"/>
      <c r="F4523" s="99"/>
      <c r="G4523" s="99"/>
      <c r="H4523" s="99"/>
      <c r="I4523" s="18"/>
      <c r="J4523" s="18"/>
      <c r="K4523" s="99">
        <f t="shared" si="148"/>
        <v>0</v>
      </c>
      <c r="M4523" s="96">
        <f t="shared" si="147"/>
        <v>1</v>
      </c>
      <c r="N4523" s="273"/>
    </row>
    <row r="4524" spans="2:14" x14ac:dyDescent="0.25">
      <c r="B4524" s="7"/>
      <c r="C4524" s="8"/>
      <c r="D4524" s="129"/>
      <c r="F4524" s="99"/>
      <c r="G4524" s="99"/>
      <c r="H4524" s="99"/>
      <c r="I4524" s="18"/>
      <c r="J4524" s="18"/>
      <c r="K4524" s="99">
        <f t="shared" si="148"/>
        <v>0</v>
      </c>
      <c r="M4524" s="96">
        <f t="shared" si="147"/>
        <v>1</v>
      </c>
      <c r="N4524" s="273"/>
    </row>
    <row r="4525" spans="2:14" x14ac:dyDescent="0.25">
      <c r="B4525" s="7"/>
      <c r="C4525" s="8"/>
      <c r="D4525" s="129"/>
      <c r="F4525" s="99"/>
      <c r="G4525" s="99"/>
      <c r="H4525" s="99"/>
      <c r="I4525" s="18"/>
      <c r="J4525" s="18"/>
      <c r="K4525" s="99">
        <f t="shared" si="148"/>
        <v>0</v>
      </c>
      <c r="M4525" s="96">
        <f t="shared" si="147"/>
        <v>1</v>
      </c>
      <c r="N4525" s="273"/>
    </row>
    <row r="4526" spans="2:14" x14ac:dyDescent="0.25">
      <c r="B4526" s="7"/>
      <c r="C4526" s="8"/>
      <c r="D4526" s="129"/>
      <c r="F4526" s="99"/>
      <c r="G4526" s="99"/>
      <c r="H4526" s="99"/>
      <c r="I4526" s="18"/>
      <c r="J4526" s="18"/>
      <c r="K4526" s="99">
        <f t="shared" si="148"/>
        <v>0</v>
      </c>
      <c r="M4526" s="96">
        <f t="shared" si="147"/>
        <v>1</v>
      </c>
      <c r="N4526" s="273"/>
    </row>
    <row r="4527" spans="2:14" x14ac:dyDescent="0.25">
      <c r="B4527" s="7"/>
      <c r="C4527" s="8"/>
      <c r="D4527" s="129"/>
      <c r="F4527" s="99"/>
      <c r="G4527" s="99"/>
      <c r="H4527" s="99"/>
      <c r="I4527" s="18"/>
      <c r="J4527" s="18"/>
      <c r="K4527" s="99">
        <f t="shared" si="148"/>
        <v>0</v>
      </c>
      <c r="M4527" s="96">
        <f t="shared" si="147"/>
        <v>1</v>
      </c>
      <c r="N4527" s="273"/>
    </row>
    <row r="4528" spans="2:14" x14ac:dyDescent="0.25">
      <c r="B4528" s="7"/>
      <c r="C4528" s="8"/>
      <c r="D4528" s="129"/>
      <c r="F4528" s="99"/>
      <c r="G4528" s="99"/>
      <c r="H4528" s="99"/>
      <c r="I4528" s="18"/>
      <c r="J4528" s="18"/>
      <c r="K4528" s="99">
        <f t="shared" si="148"/>
        <v>0</v>
      </c>
      <c r="M4528" s="96">
        <f t="shared" si="147"/>
        <v>1</v>
      </c>
      <c r="N4528" s="273"/>
    </row>
    <row r="4529" spans="2:14" x14ac:dyDescent="0.25">
      <c r="B4529" s="7"/>
      <c r="C4529" s="8"/>
      <c r="D4529" s="129"/>
      <c r="F4529" s="99"/>
      <c r="G4529" s="99"/>
      <c r="H4529" s="99"/>
      <c r="I4529" s="18"/>
      <c r="J4529" s="18"/>
      <c r="K4529" s="99">
        <f t="shared" si="148"/>
        <v>0</v>
      </c>
      <c r="M4529" s="96">
        <f t="shared" si="147"/>
        <v>1</v>
      </c>
      <c r="N4529" s="273"/>
    </row>
    <row r="4530" spans="2:14" x14ac:dyDescent="0.25">
      <c r="B4530" s="7"/>
      <c r="C4530" s="8"/>
      <c r="D4530" s="129"/>
      <c r="F4530" s="99"/>
      <c r="G4530" s="99"/>
      <c r="H4530" s="99"/>
      <c r="I4530" s="18"/>
      <c r="J4530" s="18"/>
      <c r="K4530" s="99">
        <f t="shared" si="148"/>
        <v>0</v>
      </c>
      <c r="M4530" s="96">
        <f t="shared" si="147"/>
        <v>1</v>
      </c>
      <c r="N4530" s="273"/>
    </row>
    <row r="4531" spans="2:14" x14ac:dyDescent="0.25">
      <c r="B4531" s="7"/>
      <c r="C4531" s="8"/>
      <c r="D4531" s="129"/>
      <c r="F4531" s="99"/>
      <c r="G4531" s="99"/>
      <c r="H4531" s="99"/>
      <c r="I4531" s="18"/>
      <c r="J4531" s="18"/>
      <c r="K4531" s="99">
        <f t="shared" si="148"/>
        <v>0</v>
      </c>
      <c r="M4531" s="96">
        <f t="shared" si="147"/>
        <v>1</v>
      </c>
      <c r="N4531" s="273"/>
    </row>
    <row r="4532" spans="2:14" x14ac:dyDescent="0.25">
      <c r="B4532" s="7"/>
      <c r="C4532" s="8"/>
      <c r="D4532" s="129"/>
      <c r="F4532" s="99"/>
      <c r="G4532" s="99"/>
      <c r="H4532" s="99"/>
      <c r="I4532" s="18"/>
      <c r="J4532" s="18"/>
      <c r="K4532" s="99">
        <f t="shared" si="148"/>
        <v>0</v>
      </c>
      <c r="M4532" s="96">
        <f t="shared" si="147"/>
        <v>1</v>
      </c>
      <c r="N4532" s="273"/>
    </row>
    <row r="4533" spans="2:14" x14ac:dyDescent="0.25">
      <c r="B4533" s="7"/>
      <c r="C4533" s="8"/>
      <c r="D4533" s="129"/>
      <c r="F4533" s="99"/>
      <c r="G4533" s="99"/>
      <c r="H4533" s="99"/>
      <c r="I4533" s="18"/>
      <c r="J4533" s="18"/>
      <c r="K4533" s="99">
        <f t="shared" si="148"/>
        <v>0</v>
      </c>
      <c r="M4533" s="96">
        <f t="shared" si="147"/>
        <v>1</v>
      </c>
      <c r="N4533" s="273"/>
    </row>
    <row r="4534" spans="2:14" x14ac:dyDescent="0.25">
      <c r="B4534" s="7"/>
      <c r="C4534" s="8"/>
      <c r="D4534" s="129"/>
      <c r="F4534" s="99"/>
      <c r="G4534" s="99"/>
      <c r="H4534" s="99"/>
      <c r="I4534" s="18"/>
      <c r="J4534" s="18"/>
      <c r="K4534" s="99">
        <f t="shared" si="148"/>
        <v>0</v>
      </c>
      <c r="M4534" s="96">
        <f t="shared" si="147"/>
        <v>1</v>
      </c>
      <c r="N4534" s="273"/>
    </row>
    <row r="4535" spans="2:14" x14ac:dyDescent="0.25">
      <c r="B4535" s="7"/>
      <c r="C4535" s="8"/>
      <c r="D4535" s="129"/>
      <c r="F4535" s="99"/>
      <c r="G4535" s="99"/>
      <c r="H4535" s="99"/>
      <c r="I4535" s="18"/>
      <c r="J4535" s="18"/>
      <c r="K4535" s="99">
        <f t="shared" si="148"/>
        <v>0</v>
      </c>
      <c r="M4535" s="96">
        <f t="shared" si="147"/>
        <v>1</v>
      </c>
      <c r="N4535" s="273"/>
    </row>
    <row r="4536" spans="2:14" x14ac:dyDescent="0.25">
      <c r="B4536" s="7"/>
      <c r="C4536" s="8"/>
      <c r="D4536" s="129"/>
      <c r="F4536" s="99"/>
      <c r="G4536" s="99"/>
      <c r="H4536" s="99"/>
      <c r="I4536" s="18"/>
      <c r="J4536" s="18"/>
      <c r="K4536" s="99">
        <f t="shared" si="148"/>
        <v>0</v>
      </c>
      <c r="M4536" s="96">
        <f t="shared" si="147"/>
        <v>1</v>
      </c>
      <c r="N4536" s="273"/>
    </row>
    <row r="4537" spans="2:14" x14ac:dyDescent="0.25">
      <c r="B4537" s="7"/>
      <c r="C4537" s="8"/>
      <c r="D4537" s="129"/>
      <c r="F4537" s="99"/>
      <c r="G4537" s="99"/>
      <c r="H4537" s="99"/>
      <c r="I4537" s="18"/>
      <c r="J4537" s="18"/>
      <c r="K4537" s="99">
        <f t="shared" si="148"/>
        <v>0</v>
      </c>
      <c r="M4537" s="96">
        <f t="shared" si="147"/>
        <v>1</v>
      </c>
      <c r="N4537" s="273"/>
    </row>
    <row r="4538" spans="2:14" x14ac:dyDescent="0.25">
      <c r="B4538" s="7"/>
      <c r="C4538" s="8"/>
      <c r="D4538" s="129"/>
      <c r="F4538" s="99"/>
      <c r="G4538" s="99"/>
      <c r="H4538" s="99"/>
      <c r="I4538" s="18"/>
      <c r="J4538" s="18"/>
      <c r="K4538" s="99">
        <f t="shared" si="148"/>
        <v>0</v>
      </c>
      <c r="M4538" s="96">
        <f t="shared" si="147"/>
        <v>1</v>
      </c>
      <c r="N4538" s="273"/>
    </row>
    <row r="4539" spans="2:14" x14ac:dyDescent="0.25">
      <c r="B4539" s="7"/>
      <c r="C4539" s="8"/>
      <c r="D4539" s="129"/>
      <c r="F4539" s="99"/>
      <c r="G4539" s="99"/>
      <c r="H4539" s="99"/>
      <c r="I4539" s="18"/>
      <c r="J4539" s="18"/>
      <c r="K4539" s="99">
        <f t="shared" si="148"/>
        <v>0</v>
      </c>
      <c r="M4539" s="96">
        <f t="shared" si="147"/>
        <v>1</v>
      </c>
      <c r="N4539" s="273"/>
    </row>
    <row r="4540" spans="2:14" x14ac:dyDescent="0.25">
      <c r="B4540" s="7"/>
      <c r="C4540" s="8"/>
      <c r="D4540" s="129"/>
      <c r="F4540" s="99"/>
      <c r="G4540" s="99"/>
      <c r="H4540" s="99"/>
      <c r="I4540" s="18"/>
      <c r="J4540" s="18"/>
      <c r="K4540" s="99">
        <f t="shared" si="148"/>
        <v>0</v>
      </c>
      <c r="M4540" s="96">
        <f t="shared" si="147"/>
        <v>1</v>
      </c>
      <c r="N4540" s="273"/>
    </row>
    <row r="4541" spans="2:14" x14ac:dyDescent="0.25">
      <c r="B4541" s="7"/>
      <c r="C4541" s="8"/>
      <c r="D4541" s="129"/>
      <c r="F4541" s="99"/>
      <c r="G4541" s="99"/>
      <c r="H4541" s="99"/>
      <c r="I4541" s="18"/>
      <c r="J4541" s="18"/>
      <c r="K4541" s="99">
        <f t="shared" si="148"/>
        <v>0</v>
      </c>
      <c r="M4541" s="96">
        <f t="shared" si="147"/>
        <v>1</v>
      </c>
      <c r="N4541" s="273"/>
    </row>
    <row r="4542" spans="2:14" x14ac:dyDescent="0.25">
      <c r="B4542" s="7"/>
      <c r="C4542" s="8"/>
      <c r="D4542" s="129"/>
      <c r="F4542" s="99"/>
      <c r="G4542" s="99"/>
      <c r="H4542" s="99"/>
      <c r="I4542" s="18"/>
      <c r="J4542" s="18"/>
      <c r="K4542" s="99">
        <f t="shared" si="148"/>
        <v>0</v>
      </c>
      <c r="M4542" s="96">
        <f t="shared" si="147"/>
        <v>1</v>
      </c>
      <c r="N4542" s="273"/>
    </row>
    <row r="4543" spans="2:14" x14ac:dyDescent="0.25">
      <c r="B4543" s="7"/>
      <c r="C4543" s="8"/>
      <c r="D4543" s="129"/>
      <c r="F4543" s="99"/>
      <c r="G4543" s="99"/>
      <c r="H4543" s="99"/>
      <c r="I4543" s="18"/>
      <c r="J4543" s="18"/>
      <c r="K4543" s="99">
        <f t="shared" si="148"/>
        <v>0</v>
      </c>
      <c r="M4543" s="96">
        <f t="shared" si="147"/>
        <v>1</v>
      </c>
      <c r="N4543" s="273"/>
    </row>
    <row r="4544" spans="2:14" x14ac:dyDescent="0.25">
      <c r="B4544" s="7"/>
      <c r="C4544" s="8"/>
      <c r="D4544" s="129"/>
      <c r="F4544" s="99"/>
      <c r="G4544" s="99"/>
      <c r="H4544" s="99"/>
      <c r="I4544" s="18"/>
      <c r="J4544" s="18"/>
      <c r="K4544" s="99">
        <f t="shared" si="148"/>
        <v>0</v>
      </c>
      <c r="M4544" s="96">
        <f t="shared" si="147"/>
        <v>1</v>
      </c>
      <c r="N4544" s="273"/>
    </row>
    <row r="4545" spans="2:14" x14ac:dyDescent="0.25">
      <c r="B4545" s="7"/>
      <c r="C4545" s="8"/>
      <c r="D4545" s="129"/>
      <c r="F4545" s="99"/>
      <c r="G4545" s="99"/>
      <c r="H4545" s="99"/>
      <c r="I4545" s="18"/>
      <c r="J4545" s="18"/>
      <c r="K4545" s="99">
        <f t="shared" si="148"/>
        <v>0</v>
      </c>
      <c r="M4545" s="96">
        <f t="shared" si="147"/>
        <v>1</v>
      </c>
      <c r="N4545" s="273"/>
    </row>
    <row r="4546" spans="2:14" x14ac:dyDescent="0.25">
      <c r="B4546" s="7"/>
      <c r="C4546" s="8"/>
      <c r="D4546" s="129"/>
      <c r="F4546" s="99"/>
      <c r="G4546" s="99"/>
      <c r="H4546" s="99"/>
      <c r="I4546" s="18"/>
      <c r="J4546" s="18"/>
      <c r="K4546" s="99">
        <f t="shared" si="148"/>
        <v>0</v>
      </c>
      <c r="M4546" s="96">
        <f t="shared" si="147"/>
        <v>1</v>
      </c>
      <c r="N4546" s="273"/>
    </row>
    <row r="4547" spans="2:14" x14ac:dyDescent="0.25">
      <c r="B4547" s="7"/>
      <c r="C4547" s="8"/>
      <c r="D4547" s="129"/>
      <c r="F4547" s="99"/>
      <c r="G4547" s="99"/>
      <c r="H4547" s="99"/>
      <c r="I4547" s="18"/>
      <c r="J4547" s="18"/>
      <c r="K4547" s="99">
        <f t="shared" si="148"/>
        <v>0</v>
      </c>
      <c r="M4547" s="96">
        <f t="shared" si="147"/>
        <v>1</v>
      </c>
      <c r="N4547" s="273"/>
    </row>
    <row r="4548" spans="2:14" x14ac:dyDescent="0.25">
      <c r="B4548" s="7"/>
      <c r="C4548" s="8"/>
      <c r="D4548" s="129"/>
      <c r="F4548" s="99"/>
      <c r="G4548" s="99"/>
      <c r="H4548" s="99"/>
      <c r="I4548" s="18"/>
      <c r="J4548" s="18"/>
      <c r="K4548" s="99">
        <f t="shared" si="148"/>
        <v>0</v>
      </c>
      <c r="M4548" s="96">
        <f t="shared" si="147"/>
        <v>1</v>
      </c>
      <c r="N4548" s="273"/>
    </row>
    <row r="4549" spans="2:14" x14ac:dyDescent="0.25">
      <c r="B4549" s="7"/>
      <c r="C4549" s="8"/>
      <c r="D4549" s="129"/>
      <c r="F4549" s="99"/>
      <c r="G4549" s="99"/>
      <c r="H4549" s="99"/>
      <c r="I4549" s="18"/>
      <c r="J4549" s="18"/>
      <c r="K4549" s="99">
        <f t="shared" si="148"/>
        <v>0</v>
      </c>
      <c r="M4549" s="96">
        <f t="shared" si="147"/>
        <v>1</v>
      </c>
      <c r="N4549" s="273"/>
    </row>
    <row r="4550" spans="2:14" x14ac:dyDescent="0.25">
      <c r="B4550" s="7"/>
      <c r="C4550" s="8"/>
      <c r="D4550" s="129"/>
      <c r="F4550" s="99"/>
      <c r="G4550" s="99"/>
      <c r="H4550" s="99"/>
      <c r="I4550" s="18"/>
      <c r="J4550" s="18"/>
      <c r="K4550" s="99">
        <f t="shared" si="148"/>
        <v>0</v>
      </c>
      <c r="M4550" s="96">
        <f t="shared" si="147"/>
        <v>1</v>
      </c>
      <c r="N4550" s="273"/>
    </row>
    <row r="4551" spans="2:14" x14ac:dyDescent="0.25">
      <c r="B4551" s="7"/>
      <c r="C4551" s="8"/>
      <c r="D4551" s="129"/>
      <c r="F4551" s="99"/>
      <c r="G4551" s="99"/>
      <c r="H4551" s="99"/>
      <c r="I4551" s="18"/>
      <c r="J4551" s="18"/>
      <c r="K4551" s="99">
        <f t="shared" si="148"/>
        <v>0</v>
      </c>
      <c r="M4551" s="96">
        <f t="shared" si="147"/>
        <v>1</v>
      </c>
      <c r="N4551" s="273"/>
    </row>
    <row r="4552" spans="2:14" x14ac:dyDescent="0.25">
      <c r="B4552" s="7"/>
      <c r="C4552" s="8"/>
      <c r="D4552" s="129"/>
      <c r="F4552" s="99"/>
      <c r="G4552" s="99"/>
      <c r="H4552" s="99"/>
      <c r="I4552" s="18"/>
      <c r="J4552" s="18"/>
      <c r="K4552" s="99">
        <f t="shared" si="148"/>
        <v>0</v>
      </c>
      <c r="M4552" s="96">
        <f t="shared" si="147"/>
        <v>1</v>
      </c>
      <c r="N4552" s="273"/>
    </row>
    <row r="4553" spans="2:14" x14ac:dyDescent="0.25">
      <c r="B4553" s="7"/>
      <c r="C4553" s="8"/>
      <c r="D4553" s="129"/>
      <c r="F4553" s="99"/>
      <c r="G4553" s="99"/>
      <c r="H4553" s="99"/>
      <c r="I4553" s="18"/>
      <c r="J4553" s="18"/>
      <c r="K4553" s="99">
        <f t="shared" si="148"/>
        <v>0</v>
      </c>
      <c r="M4553" s="96">
        <f t="shared" si="147"/>
        <v>1</v>
      </c>
      <c r="N4553" s="273"/>
    </row>
    <row r="4554" spans="2:14" x14ac:dyDescent="0.25">
      <c r="B4554" s="7"/>
      <c r="C4554" s="8"/>
      <c r="D4554" s="129"/>
      <c r="F4554" s="99"/>
      <c r="G4554" s="99"/>
      <c r="H4554" s="99"/>
      <c r="I4554" s="18"/>
      <c r="J4554" s="18"/>
      <c r="K4554" s="99">
        <f t="shared" si="148"/>
        <v>0</v>
      </c>
      <c r="M4554" s="96">
        <f t="shared" si="147"/>
        <v>1</v>
      </c>
      <c r="N4554" s="273"/>
    </row>
    <row r="4555" spans="2:14" x14ac:dyDescent="0.25">
      <c r="B4555" s="7"/>
      <c r="C4555" s="8"/>
      <c r="D4555" s="129"/>
      <c r="F4555" s="99"/>
      <c r="G4555" s="99"/>
      <c r="H4555" s="99"/>
      <c r="I4555" s="18"/>
      <c r="J4555" s="18"/>
      <c r="K4555" s="99">
        <f t="shared" si="148"/>
        <v>0</v>
      </c>
      <c r="M4555" s="96">
        <f t="shared" si="147"/>
        <v>1</v>
      </c>
      <c r="N4555" s="273"/>
    </row>
    <row r="4556" spans="2:14" x14ac:dyDescent="0.25">
      <c r="B4556" s="7"/>
      <c r="C4556" s="8"/>
      <c r="D4556" s="129"/>
      <c r="F4556" s="99"/>
      <c r="G4556" s="99"/>
      <c r="H4556" s="99"/>
      <c r="I4556" s="18"/>
      <c r="J4556" s="18"/>
      <c r="K4556" s="99">
        <f t="shared" si="148"/>
        <v>0</v>
      </c>
      <c r="M4556" s="96">
        <f t="shared" si="147"/>
        <v>1</v>
      </c>
      <c r="N4556" s="273"/>
    </row>
    <row r="4557" spans="2:14" x14ac:dyDescent="0.25">
      <c r="B4557" s="7"/>
      <c r="C4557" s="8"/>
      <c r="D4557" s="129"/>
      <c r="F4557" s="99"/>
      <c r="G4557" s="99"/>
      <c r="H4557" s="99"/>
      <c r="I4557" s="18"/>
      <c r="J4557" s="18"/>
      <c r="K4557" s="99">
        <f t="shared" si="148"/>
        <v>0</v>
      </c>
      <c r="M4557" s="96">
        <f t="shared" si="147"/>
        <v>1</v>
      </c>
      <c r="N4557" s="273"/>
    </row>
    <row r="4558" spans="2:14" x14ac:dyDescent="0.25">
      <c r="B4558" s="7"/>
      <c r="C4558" s="8"/>
      <c r="D4558" s="129"/>
      <c r="F4558" s="99"/>
      <c r="G4558" s="99"/>
      <c r="H4558" s="99"/>
      <c r="I4558" s="18"/>
      <c r="J4558" s="18"/>
      <c r="K4558" s="99">
        <f t="shared" si="148"/>
        <v>0</v>
      </c>
      <c r="M4558" s="96">
        <f t="shared" si="147"/>
        <v>1</v>
      </c>
      <c r="N4558" s="273"/>
    </row>
    <row r="4559" spans="2:14" x14ac:dyDescent="0.25">
      <c r="B4559" s="7"/>
      <c r="C4559" s="8"/>
      <c r="D4559" s="129"/>
      <c r="F4559" s="99"/>
      <c r="G4559" s="99"/>
      <c r="H4559" s="99"/>
      <c r="I4559" s="18"/>
      <c r="J4559" s="18"/>
      <c r="K4559" s="99">
        <f t="shared" si="148"/>
        <v>0</v>
      </c>
      <c r="M4559" s="96">
        <f t="shared" si="147"/>
        <v>1</v>
      </c>
      <c r="N4559" s="273"/>
    </row>
    <row r="4560" spans="2:14" x14ac:dyDescent="0.25">
      <c r="B4560" s="7"/>
      <c r="C4560" s="8"/>
      <c r="D4560" s="129"/>
      <c r="F4560" s="99"/>
      <c r="G4560" s="99"/>
      <c r="H4560" s="99"/>
      <c r="I4560" s="18"/>
      <c r="J4560" s="18"/>
      <c r="K4560" s="99">
        <f t="shared" si="148"/>
        <v>0</v>
      </c>
      <c r="M4560" s="96">
        <f t="shared" si="147"/>
        <v>1</v>
      </c>
      <c r="N4560" s="273"/>
    </row>
    <row r="4561" spans="2:14" x14ac:dyDescent="0.25">
      <c r="B4561" s="7"/>
      <c r="C4561" s="8"/>
      <c r="D4561" s="129"/>
      <c r="F4561" s="99"/>
      <c r="G4561" s="99"/>
      <c r="H4561" s="99"/>
      <c r="I4561" s="18"/>
      <c r="J4561" s="18"/>
      <c r="K4561" s="99">
        <f t="shared" si="148"/>
        <v>0</v>
      </c>
      <c r="M4561" s="96">
        <f t="shared" ref="M4561:M4624" si="149">UltimoDia(D4561)</f>
        <v>1</v>
      </c>
      <c r="N4561" s="273"/>
    </row>
    <row r="4562" spans="2:14" x14ac:dyDescent="0.25">
      <c r="B4562" s="7"/>
      <c r="C4562" s="8"/>
      <c r="D4562" s="129"/>
      <c r="F4562" s="99"/>
      <c r="G4562" s="99"/>
      <c r="H4562" s="99"/>
      <c r="I4562" s="18"/>
      <c r="J4562" s="18"/>
      <c r="K4562" s="99">
        <f t="shared" si="148"/>
        <v>0</v>
      </c>
      <c r="M4562" s="96">
        <f t="shared" si="149"/>
        <v>1</v>
      </c>
      <c r="N4562" s="273"/>
    </row>
    <row r="4563" spans="2:14" x14ac:dyDescent="0.25">
      <c r="B4563" s="7"/>
      <c r="C4563" s="8"/>
      <c r="D4563" s="129"/>
      <c r="F4563" s="99"/>
      <c r="G4563" s="99"/>
      <c r="H4563" s="99"/>
      <c r="I4563" s="18"/>
      <c r="J4563" s="18"/>
      <c r="K4563" s="99">
        <f t="shared" si="148"/>
        <v>0</v>
      </c>
      <c r="M4563" s="96">
        <f t="shared" si="149"/>
        <v>1</v>
      </c>
      <c r="N4563" s="273"/>
    </row>
    <row r="4564" spans="2:14" x14ac:dyDescent="0.25">
      <c r="B4564" s="7"/>
      <c r="C4564" s="8"/>
      <c r="D4564" s="129"/>
      <c r="F4564" s="99"/>
      <c r="G4564" s="99"/>
      <c r="H4564" s="99"/>
      <c r="I4564" s="18"/>
      <c r="J4564" s="18"/>
      <c r="K4564" s="99">
        <f t="shared" si="148"/>
        <v>0</v>
      </c>
      <c r="M4564" s="96">
        <f t="shared" si="149"/>
        <v>1</v>
      </c>
      <c r="N4564" s="273"/>
    </row>
    <row r="4565" spans="2:14" x14ac:dyDescent="0.25">
      <c r="B4565" s="7"/>
      <c r="C4565" s="8"/>
      <c r="D4565" s="129"/>
      <c r="F4565" s="99"/>
      <c r="G4565" s="99"/>
      <c r="H4565" s="99"/>
      <c r="I4565" s="18"/>
      <c r="J4565" s="18"/>
      <c r="K4565" s="99">
        <f t="shared" si="148"/>
        <v>0</v>
      </c>
      <c r="M4565" s="96">
        <f t="shared" si="149"/>
        <v>1</v>
      </c>
      <c r="N4565" s="273"/>
    </row>
    <row r="4566" spans="2:14" x14ac:dyDescent="0.25">
      <c r="B4566" s="7"/>
      <c r="C4566" s="8"/>
      <c r="D4566" s="129"/>
      <c r="F4566" s="99"/>
      <c r="G4566" s="99"/>
      <c r="H4566" s="99"/>
      <c r="I4566" s="18"/>
      <c r="J4566" s="18"/>
      <c r="K4566" s="99">
        <f t="shared" si="148"/>
        <v>0</v>
      </c>
      <c r="M4566" s="96">
        <f t="shared" si="149"/>
        <v>1</v>
      </c>
      <c r="N4566" s="273"/>
    </row>
    <row r="4567" spans="2:14" x14ac:dyDescent="0.25">
      <c r="B4567" s="7"/>
      <c r="C4567" s="8"/>
      <c r="D4567" s="129"/>
      <c r="F4567" s="99"/>
      <c r="G4567" s="99"/>
      <c r="H4567" s="99"/>
      <c r="I4567" s="18"/>
      <c r="J4567" s="18"/>
      <c r="K4567" s="99">
        <f t="shared" si="148"/>
        <v>0</v>
      </c>
      <c r="M4567" s="96">
        <f t="shared" si="149"/>
        <v>1</v>
      </c>
      <c r="N4567" s="273"/>
    </row>
    <row r="4568" spans="2:14" x14ac:dyDescent="0.25">
      <c r="B4568" s="7"/>
      <c r="C4568" s="8"/>
      <c r="D4568" s="129"/>
      <c r="F4568" s="99"/>
      <c r="G4568" s="99"/>
      <c r="H4568" s="99"/>
      <c r="I4568" s="18"/>
      <c r="J4568" s="18"/>
      <c r="K4568" s="99">
        <f t="shared" si="148"/>
        <v>0</v>
      </c>
      <c r="M4568" s="96">
        <f t="shared" si="149"/>
        <v>1</v>
      </c>
      <c r="N4568" s="273"/>
    </row>
    <row r="4569" spans="2:14" x14ac:dyDescent="0.25">
      <c r="B4569" s="7"/>
      <c r="C4569" s="8"/>
      <c r="D4569" s="129"/>
      <c r="F4569" s="99"/>
      <c r="G4569" s="99"/>
      <c r="H4569" s="99"/>
      <c r="I4569" s="18"/>
      <c r="J4569" s="18"/>
      <c r="K4569" s="99">
        <f t="shared" si="148"/>
        <v>0</v>
      </c>
      <c r="M4569" s="96">
        <f t="shared" si="149"/>
        <v>1</v>
      </c>
      <c r="N4569" s="273"/>
    </row>
    <row r="4570" spans="2:14" x14ac:dyDescent="0.25">
      <c r="B4570" s="7"/>
      <c r="C4570" s="8"/>
      <c r="D4570" s="129"/>
      <c r="F4570" s="99"/>
      <c r="G4570" s="99"/>
      <c r="H4570" s="99"/>
      <c r="I4570" s="18"/>
      <c r="J4570" s="18"/>
      <c r="K4570" s="99">
        <f t="shared" si="148"/>
        <v>0</v>
      </c>
      <c r="M4570" s="96">
        <f t="shared" si="149"/>
        <v>1</v>
      </c>
      <c r="N4570" s="273"/>
    </row>
    <row r="4571" spans="2:14" x14ac:dyDescent="0.25">
      <c r="B4571" s="7"/>
      <c r="C4571" s="8"/>
      <c r="D4571" s="129"/>
      <c r="F4571" s="99"/>
      <c r="G4571" s="99"/>
      <c r="H4571" s="99"/>
      <c r="I4571" s="18"/>
      <c r="J4571" s="18"/>
      <c r="K4571" s="99">
        <f t="shared" si="148"/>
        <v>0</v>
      </c>
      <c r="M4571" s="96">
        <f t="shared" si="149"/>
        <v>1</v>
      </c>
      <c r="N4571" s="273"/>
    </row>
    <row r="4572" spans="2:14" x14ac:dyDescent="0.25">
      <c r="B4572" s="7"/>
      <c r="C4572" s="8"/>
      <c r="D4572" s="129"/>
      <c r="F4572" s="99"/>
      <c r="G4572" s="99"/>
      <c r="H4572" s="99"/>
      <c r="I4572" s="18"/>
      <c r="J4572" s="18"/>
      <c r="K4572" s="99">
        <f t="shared" si="148"/>
        <v>0</v>
      </c>
      <c r="M4572" s="96">
        <f t="shared" si="149"/>
        <v>1</v>
      </c>
      <c r="N4572" s="273"/>
    </row>
    <row r="4573" spans="2:14" x14ac:dyDescent="0.25">
      <c r="B4573" s="7"/>
      <c r="C4573" s="8"/>
      <c r="D4573" s="129"/>
      <c r="F4573" s="99"/>
      <c r="G4573" s="99"/>
      <c r="H4573" s="99"/>
      <c r="I4573" s="18"/>
      <c r="J4573" s="18"/>
      <c r="K4573" s="99">
        <f t="shared" si="148"/>
        <v>0</v>
      </c>
      <c r="M4573" s="96">
        <f t="shared" si="149"/>
        <v>1</v>
      </c>
      <c r="N4573" s="273"/>
    </row>
    <row r="4574" spans="2:14" x14ac:dyDescent="0.25">
      <c r="B4574" s="7"/>
      <c r="C4574" s="8"/>
      <c r="D4574" s="129"/>
      <c r="F4574" s="99"/>
      <c r="G4574" s="99"/>
      <c r="H4574" s="99"/>
      <c r="I4574" s="18"/>
      <c r="J4574" s="18"/>
      <c r="K4574" s="99">
        <f t="shared" si="148"/>
        <v>0</v>
      </c>
      <c r="M4574" s="96">
        <f t="shared" si="149"/>
        <v>1</v>
      </c>
      <c r="N4574" s="273"/>
    </row>
    <row r="4575" spans="2:14" x14ac:dyDescent="0.25">
      <c r="B4575" s="7"/>
      <c r="C4575" s="8"/>
      <c r="D4575" s="129"/>
      <c r="F4575" s="99"/>
      <c r="G4575" s="99"/>
      <c r="H4575" s="99"/>
      <c r="I4575" s="18"/>
      <c r="J4575" s="18"/>
      <c r="K4575" s="99">
        <f t="shared" si="148"/>
        <v>0</v>
      </c>
      <c r="M4575" s="96">
        <f t="shared" si="149"/>
        <v>1</v>
      </c>
      <c r="N4575" s="273"/>
    </row>
    <row r="4576" spans="2:14" x14ac:dyDescent="0.25">
      <c r="B4576" s="7"/>
      <c r="C4576" s="8"/>
      <c r="D4576" s="129"/>
      <c r="F4576" s="99"/>
      <c r="G4576" s="99"/>
      <c r="H4576" s="99"/>
      <c r="I4576" s="18"/>
      <c r="J4576" s="18"/>
      <c r="K4576" s="99">
        <f t="shared" si="148"/>
        <v>0</v>
      </c>
      <c r="M4576" s="96">
        <f t="shared" si="149"/>
        <v>1</v>
      </c>
      <c r="N4576" s="273"/>
    </row>
    <row r="4577" spans="2:14" x14ac:dyDescent="0.25">
      <c r="B4577" s="7"/>
      <c r="C4577" s="8"/>
      <c r="D4577" s="129"/>
      <c r="F4577" s="99"/>
      <c r="G4577" s="99"/>
      <c r="H4577" s="99"/>
      <c r="I4577" s="18"/>
      <c r="J4577" s="18"/>
      <c r="K4577" s="99">
        <f t="shared" si="148"/>
        <v>0</v>
      </c>
      <c r="M4577" s="96">
        <f t="shared" si="149"/>
        <v>1</v>
      </c>
      <c r="N4577" s="273"/>
    </row>
    <row r="4578" spans="2:14" x14ac:dyDescent="0.25">
      <c r="B4578" s="7"/>
      <c r="C4578" s="8"/>
      <c r="D4578" s="129"/>
      <c r="F4578" s="99"/>
      <c r="G4578" s="99"/>
      <c r="H4578" s="99"/>
      <c r="I4578" s="18"/>
      <c r="J4578" s="18"/>
      <c r="K4578" s="99">
        <f t="shared" si="148"/>
        <v>0</v>
      </c>
      <c r="M4578" s="96">
        <f t="shared" si="149"/>
        <v>1</v>
      </c>
      <c r="N4578" s="273"/>
    </row>
    <row r="4579" spans="2:14" x14ac:dyDescent="0.25">
      <c r="B4579" s="7"/>
      <c r="C4579" s="8"/>
      <c r="D4579" s="129"/>
      <c r="F4579" s="99"/>
      <c r="G4579" s="99"/>
      <c r="H4579" s="99"/>
      <c r="I4579" s="18"/>
      <c r="J4579" s="18"/>
      <c r="K4579" s="99">
        <f t="shared" si="148"/>
        <v>0</v>
      </c>
      <c r="M4579" s="96">
        <f t="shared" si="149"/>
        <v>1</v>
      </c>
      <c r="N4579" s="273"/>
    </row>
    <row r="4580" spans="2:14" x14ac:dyDescent="0.25">
      <c r="B4580" s="7"/>
      <c r="C4580" s="8"/>
      <c r="D4580" s="129"/>
      <c r="F4580" s="99"/>
      <c r="G4580" s="99"/>
      <c r="H4580" s="99"/>
      <c r="I4580" s="18"/>
      <c r="J4580" s="18"/>
      <c r="K4580" s="99">
        <f t="shared" si="148"/>
        <v>0</v>
      </c>
      <c r="M4580" s="96">
        <f t="shared" si="149"/>
        <v>1</v>
      </c>
      <c r="N4580" s="273"/>
    </row>
    <row r="4581" spans="2:14" x14ac:dyDescent="0.25">
      <c r="B4581" s="7"/>
      <c r="C4581" s="8"/>
      <c r="D4581" s="129"/>
      <c r="F4581" s="99"/>
      <c r="G4581" s="99"/>
      <c r="H4581" s="99"/>
      <c r="I4581" s="18"/>
      <c r="J4581" s="18"/>
      <c r="K4581" s="99">
        <f t="shared" si="148"/>
        <v>0</v>
      </c>
      <c r="M4581" s="96">
        <f t="shared" si="149"/>
        <v>1</v>
      </c>
      <c r="N4581" s="273"/>
    </row>
    <row r="4582" spans="2:14" x14ac:dyDescent="0.25">
      <c r="B4582" s="7"/>
      <c r="C4582" s="8"/>
      <c r="D4582" s="129"/>
      <c r="F4582" s="99"/>
      <c r="G4582" s="99"/>
      <c r="H4582" s="99"/>
      <c r="I4582" s="18"/>
      <c r="J4582" s="18"/>
      <c r="K4582" s="99">
        <f t="shared" si="148"/>
        <v>0</v>
      </c>
      <c r="M4582" s="96">
        <f t="shared" si="149"/>
        <v>1</v>
      </c>
      <c r="N4582" s="273"/>
    </row>
    <row r="4583" spans="2:14" x14ac:dyDescent="0.25">
      <c r="B4583" s="7"/>
      <c r="C4583" s="8"/>
      <c r="D4583" s="129"/>
      <c r="F4583" s="99"/>
      <c r="G4583" s="99"/>
      <c r="H4583" s="99"/>
      <c r="I4583" s="18"/>
      <c r="J4583" s="18"/>
      <c r="K4583" s="99">
        <f t="shared" si="148"/>
        <v>0</v>
      </c>
      <c r="M4583" s="96">
        <f t="shared" si="149"/>
        <v>1</v>
      </c>
      <c r="N4583" s="273"/>
    </row>
    <row r="4584" spans="2:14" x14ac:dyDescent="0.25">
      <c r="B4584" s="7"/>
      <c r="C4584" s="8"/>
      <c r="D4584" s="129"/>
      <c r="F4584" s="99"/>
      <c r="G4584" s="99"/>
      <c r="H4584" s="99"/>
      <c r="I4584" s="18"/>
      <c r="J4584" s="18"/>
      <c r="K4584" s="99">
        <f t="shared" si="148"/>
        <v>0</v>
      </c>
      <c r="M4584" s="96">
        <f t="shared" si="149"/>
        <v>1</v>
      </c>
      <c r="N4584" s="273"/>
    </row>
    <row r="4585" spans="2:14" x14ac:dyDescent="0.25">
      <c r="B4585" s="7"/>
      <c r="C4585" s="8"/>
      <c r="D4585" s="129"/>
      <c r="F4585" s="99"/>
      <c r="G4585" s="99"/>
      <c r="H4585" s="99"/>
      <c r="I4585" s="18"/>
      <c r="J4585" s="18"/>
      <c r="K4585" s="99">
        <f t="shared" si="148"/>
        <v>0</v>
      </c>
      <c r="M4585" s="96">
        <f t="shared" si="149"/>
        <v>1</v>
      </c>
      <c r="N4585" s="273"/>
    </row>
    <row r="4586" spans="2:14" x14ac:dyDescent="0.25">
      <c r="B4586" s="7"/>
      <c r="C4586" s="8"/>
      <c r="D4586" s="129"/>
      <c r="F4586" s="99"/>
      <c r="G4586" s="99"/>
      <c r="H4586" s="99"/>
      <c r="I4586" s="18"/>
      <c r="J4586" s="18"/>
      <c r="K4586" s="99">
        <f t="shared" ref="K4586:K4649" si="150">IF(ctConta="",K4585+F4586,IF(I4586=ctConta,K4585+F4586,K4585))</f>
        <v>0</v>
      </c>
      <c r="M4586" s="96">
        <f t="shared" si="149"/>
        <v>1</v>
      </c>
      <c r="N4586" s="273"/>
    </row>
    <row r="4587" spans="2:14" x14ac:dyDescent="0.25">
      <c r="B4587" s="7"/>
      <c r="C4587" s="8"/>
      <c r="D4587" s="129"/>
      <c r="F4587" s="99"/>
      <c r="G4587" s="99"/>
      <c r="H4587" s="99"/>
      <c r="I4587" s="18"/>
      <c r="J4587" s="18"/>
      <c r="K4587" s="99">
        <f t="shared" si="150"/>
        <v>0</v>
      </c>
      <c r="M4587" s="96">
        <f t="shared" si="149"/>
        <v>1</v>
      </c>
      <c r="N4587" s="273"/>
    </row>
    <row r="4588" spans="2:14" x14ac:dyDescent="0.25">
      <c r="B4588" s="7"/>
      <c r="C4588" s="8"/>
      <c r="D4588" s="129"/>
      <c r="F4588" s="99"/>
      <c r="G4588" s="99"/>
      <c r="H4588" s="99"/>
      <c r="I4588" s="18"/>
      <c r="J4588" s="18"/>
      <c r="K4588" s="99">
        <f t="shared" si="150"/>
        <v>0</v>
      </c>
      <c r="M4588" s="96">
        <f t="shared" si="149"/>
        <v>1</v>
      </c>
      <c r="N4588" s="273"/>
    </row>
    <row r="4589" spans="2:14" x14ac:dyDescent="0.25">
      <c r="B4589" s="7"/>
      <c r="C4589" s="8"/>
      <c r="D4589" s="129"/>
      <c r="F4589" s="99"/>
      <c r="G4589" s="99"/>
      <c r="H4589" s="99"/>
      <c r="I4589" s="18"/>
      <c r="J4589" s="18"/>
      <c r="K4589" s="99">
        <f t="shared" si="150"/>
        <v>0</v>
      </c>
      <c r="M4589" s="96">
        <f t="shared" si="149"/>
        <v>1</v>
      </c>
      <c r="N4589" s="273"/>
    </row>
    <row r="4590" spans="2:14" x14ac:dyDescent="0.25">
      <c r="B4590" s="7"/>
      <c r="C4590" s="8"/>
      <c r="D4590" s="129"/>
      <c r="F4590" s="99"/>
      <c r="G4590" s="99"/>
      <c r="H4590" s="99"/>
      <c r="I4590" s="18"/>
      <c r="J4590" s="18"/>
      <c r="K4590" s="99">
        <f t="shared" si="150"/>
        <v>0</v>
      </c>
      <c r="M4590" s="96">
        <f t="shared" si="149"/>
        <v>1</v>
      </c>
      <c r="N4590" s="273"/>
    </row>
    <row r="4591" spans="2:14" x14ac:dyDescent="0.25">
      <c r="B4591" s="7"/>
      <c r="C4591" s="8"/>
      <c r="D4591" s="129"/>
      <c r="F4591" s="99"/>
      <c r="G4591" s="99"/>
      <c r="H4591" s="99"/>
      <c r="I4591" s="18"/>
      <c r="J4591" s="18"/>
      <c r="K4591" s="99">
        <f t="shared" si="150"/>
        <v>0</v>
      </c>
      <c r="M4591" s="96">
        <f t="shared" si="149"/>
        <v>1</v>
      </c>
      <c r="N4591" s="273"/>
    </row>
    <row r="4592" spans="2:14" x14ac:dyDescent="0.25">
      <c r="B4592" s="7"/>
      <c r="C4592" s="8"/>
      <c r="D4592" s="129"/>
      <c r="F4592" s="99"/>
      <c r="G4592" s="99"/>
      <c r="H4592" s="99"/>
      <c r="I4592" s="18"/>
      <c r="J4592" s="18"/>
      <c r="K4592" s="99">
        <f t="shared" si="150"/>
        <v>0</v>
      </c>
      <c r="M4592" s="96">
        <f t="shared" si="149"/>
        <v>1</v>
      </c>
      <c r="N4592" s="273"/>
    </row>
    <row r="4593" spans="2:14" x14ac:dyDescent="0.25">
      <c r="B4593" s="7"/>
      <c r="C4593" s="8"/>
      <c r="D4593" s="129"/>
      <c r="F4593" s="99"/>
      <c r="G4593" s="99"/>
      <c r="H4593" s="99"/>
      <c r="I4593" s="18"/>
      <c r="J4593" s="18"/>
      <c r="K4593" s="99">
        <f t="shared" si="150"/>
        <v>0</v>
      </c>
      <c r="M4593" s="96">
        <f t="shared" si="149"/>
        <v>1</v>
      </c>
      <c r="N4593" s="273"/>
    </row>
    <row r="4594" spans="2:14" x14ac:dyDescent="0.25">
      <c r="B4594" s="7"/>
      <c r="C4594" s="8"/>
      <c r="D4594" s="129"/>
      <c r="F4594" s="99"/>
      <c r="G4594" s="99"/>
      <c r="H4594" s="99"/>
      <c r="I4594" s="18"/>
      <c r="J4594" s="18"/>
      <c r="K4594" s="99">
        <f t="shared" si="150"/>
        <v>0</v>
      </c>
      <c r="M4594" s="96">
        <f t="shared" si="149"/>
        <v>1</v>
      </c>
      <c r="N4594" s="273"/>
    </row>
    <row r="4595" spans="2:14" x14ac:dyDescent="0.25">
      <c r="B4595" s="7"/>
      <c r="C4595" s="8"/>
      <c r="D4595" s="129"/>
      <c r="F4595" s="99"/>
      <c r="G4595" s="99"/>
      <c r="H4595" s="99"/>
      <c r="I4595" s="18"/>
      <c r="J4595" s="18"/>
      <c r="K4595" s="99">
        <f t="shared" si="150"/>
        <v>0</v>
      </c>
      <c r="M4595" s="96">
        <f t="shared" si="149"/>
        <v>1</v>
      </c>
      <c r="N4595" s="273"/>
    </row>
    <row r="4596" spans="2:14" x14ac:dyDescent="0.25">
      <c r="B4596" s="7"/>
      <c r="C4596" s="8"/>
      <c r="D4596" s="129"/>
      <c r="F4596" s="99"/>
      <c r="G4596" s="99"/>
      <c r="H4596" s="99"/>
      <c r="I4596" s="18"/>
      <c r="J4596" s="18"/>
      <c r="K4596" s="99">
        <f t="shared" si="150"/>
        <v>0</v>
      </c>
      <c r="M4596" s="96">
        <f t="shared" si="149"/>
        <v>1</v>
      </c>
      <c r="N4596" s="273"/>
    </row>
    <row r="4597" spans="2:14" x14ac:dyDescent="0.25">
      <c r="B4597" s="7"/>
      <c r="C4597" s="8"/>
      <c r="D4597" s="129"/>
      <c r="F4597" s="99"/>
      <c r="G4597" s="99"/>
      <c r="H4597" s="99"/>
      <c r="I4597" s="18"/>
      <c r="J4597" s="18"/>
      <c r="K4597" s="99">
        <f t="shared" si="150"/>
        <v>0</v>
      </c>
      <c r="M4597" s="96">
        <f t="shared" si="149"/>
        <v>1</v>
      </c>
      <c r="N4597" s="273"/>
    </row>
    <row r="4598" spans="2:14" x14ac:dyDescent="0.25">
      <c r="B4598" s="7"/>
      <c r="C4598" s="8"/>
      <c r="D4598" s="129"/>
      <c r="F4598" s="99"/>
      <c r="G4598" s="99"/>
      <c r="H4598" s="99"/>
      <c r="I4598" s="18"/>
      <c r="J4598" s="18"/>
      <c r="K4598" s="99">
        <f t="shared" si="150"/>
        <v>0</v>
      </c>
      <c r="M4598" s="96">
        <f t="shared" si="149"/>
        <v>1</v>
      </c>
      <c r="N4598" s="273"/>
    </row>
    <row r="4599" spans="2:14" x14ac:dyDescent="0.25">
      <c r="B4599" s="7"/>
      <c r="C4599" s="8"/>
      <c r="D4599" s="129"/>
      <c r="F4599" s="99"/>
      <c r="G4599" s="99"/>
      <c r="H4599" s="99"/>
      <c r="I4599" s="18"/>
      <c r="J4599" s="18"/>
      <c r="K4599" s="99">
        <f t="shared" si="150"/>
        <v>0</v>
      </c>
      <c r="M4599" s="96">
        <f t="shared" si="149"/>
        <v>1</v>
      </c>
      <c r="N4599" s="273"/>
    </row>
    <row r="4600" spans="2:14" x14ac:dyDescent="0.25">
      <c r="B4600" s="7"/>
      <c r="C4600" s="8"/>
      <c r="D4600" s="129"/>
      <c r="F4600" s="99"/>
      <c r="G4600" s="99"/>
      <c r="H4600" s="99"/>
      <c r="I4600" s="18"/>
      <c r="J4600" s="18"/>
      <c r="K4600" s="99">
        <f t="shared" si="150"/>
        <v>0</v>
      </c>
      <c r="M4600" s="96">
        <f t="shared" si="149"/>
        <v>1</v>
      </c>
      <c r="N4600" s="273"/>
    </row>
    <row r="4601" spans="2:14" x14ac:dyDescent="0.25">
      <c r="B4601" s="7"/>
      <c r="C4601" s="8"/>
      <c r="D4601" s="129"/>
      <c r="F4601" s="99"/>
      <c r="G4601" s="99"/>
      <c r="H4601" s="99"/>
      <c r="I4601" s="18"/>
      <c r="J4601" s="18"/>
      <c r="K4601" s="99">
        <f t="shared" si="150"/>
        <v>0</v>
      </c>
      <c r="M4601" s="96">
        <f t="shared" si="149"/>
        <v>1</v>
      </c>
      <c r="N4601" s="273"/>
    </row>
    <row r="4602" spans="2:14" x14ac:dyDescent="0.25">
      <c r="B4602" s="7"/>
      <c r="C4602" s="8"/>
      <c r="D4602" s="129"/>
      <c r="F4602" s="99"/>
      <c r="G4602" s="99"/>
      <c r="H4602" s="99"/>
      <c r="I4602" s="18"/>
      <c r="J4602" s="18"/>
      <c r="K4602" s="99">
        <f t="shared" si="150"/>
        <v>0</v>
      </c>
      <c r="M4602" s="96">
        <f t="shared" si="149"/>
        <v>1</v>
      </c>
      <c r="N4602" s="273"/>
    </row>
    <row r="4603" spans="2:14" x14ac:dyDescent="0.25">
      <c r="B4603" s="7"/>
      <c r="C4603" s="8"/>
      <c r="D4603" s="129"/>
      <c r="F4603" s="99"/>
      <c r="G4603" s="99"/>
      <c r="H4603" s="99"/>
      <c r="I4603" s="18"/>
      <c r="J4603" s="18"/>
      <c r="K4603" s="99">
        <f t="shared" si="150"/>
        <v>0</v>
      </c>
      <c r="M4603" s="96">
        <f t="shared" si="149"/>
        <v>1</v>
      </c>
      <c r="N4603" s="273"/>
    </row>
    <row r="4604" spans="2:14" x14ac:dyDescent="0.25">
      <c r="B4604" s="7"/>
      <c r="C4604" s="8"/>
      <c r="D4604" s="129"/>
      <c r="F4604" s="99"/>
      <c r="G4604" s="99"/>
      <c r="H4604" s="99"/>
      <c r="I4604" s="18"/>
      <c r="J4604" s="18"/>
      <c r="K4604" s="99">
        <f t="shared" si="150"/>
        <v>0</v>
      </c>
      <c r="M4604" s="96">
        <f t="shared" si="149"/>
        <v>1</v>
      </c>
      <c r="N4604" s="273"/>
    </row>
    <row r="4605" spans="2:14" x14ac:dyDescent="0.25">
      <c r="B4605" s="7"/>
      <c r="C4605" s="8"/>
      <c r="D4605" s="129"/>
      <c r="F4605" s="99"/>
      <c r="G4605" s="99"/>
      <c r="H4605" s="99"/>
      <c r="I4605" s="18"/>
      <c r="J4605" s="18"/>
      <c r="K4605" s="99">
        <f t="shared" si="150"/>
        <v>0</v>
      </c>
      <c r="M4605" s="96">
        <f t="shared" si="149"/>
        <v>1</v>
      </c>
      <c r="N4605" s="273"/>
    </row>
    <row r="4606" spans="2:14" x14ac:dyDescent="0.25">
      <c r="B4606" s="7"/>
      <c r="C4606" s="8"/>
      <c r="D4606" s="129"/>
      <c r="F4606" s="99"/>
      <c r="G4606" s="99"/>
      <c r="H4606" s="99"/>
      <c r="I4606" s="18"/>
      <c r="J4606" s="18"/>
      <c r="K4606" s="99">
        <f t="shared" si="150"/>
        <v>0</v>
      </c>
      <c r="M4606" s="96">
        <f t="shared" si="149"/>
        <v>1</v>
      </c>
      <c r="N4606" s="273"/>
    </row>
    <row r="4607" spans="2:14" x14ac:dyDescent="0.25">
      <c r="B4607" s="7"/>
      <c r="C4607" s="8"/>
      <c r="D4607" s="129"/>
      <c r="F4607" s="99"/>
      <c r="G4607" s="99"/>
      <c r="H4607" s="99"/>
      <c r="I4607" s="18"/>
      <c r="J4607" s="18"/>
      <c r="K4607" s="99">
        <f t="shared" si="150"/>
        <v>0</v>
      </c>
      <c r="M4607" s="96">
        <f t="shared" si="149"/>
        <v>1</v>
      </c>
      <c r="N4607" s="273"/>
    </row>
    <row r="4608" spans="2:14" x14ac:dyDescent="0.25">
      <c r="B4608" s="7"/>
      <c r="C4608" s="8"/>
      <c r="D4608" s="129"/>
      <c r="F4608" s="99"/>
      <c r="G4608" s="99"/>
      <c r="H4608" s="99"/>
      <c r="I4608" s="18"/>
      <c r="J4608" s="18"/>
      <c r="K4608" s="99">
        <f t="shared" si="150"/>
        <v>0</v>
      </c>
      <c r="M4608" s="96">
        <f t="shared" si="149"/>
        <v>1</v>
      </c>
      <c r="N4608" s="273"/>
    </row>
    <row r="4609" spans="2:14" x14ac:dyDescent="0.25">
      <c r="B4609" s="7"/>
      <c r="C4609" s="8"/>
      <c r="D4609" s="129"/>
      <c r="F4609" s="99"/>
      <c r="G4609" s="99"/>
      <c r="H4609" s="99"/>
      <c r="I4609" s="18"/>
      <c r="J4609" s="18"/>
      <c r="K4609" s="99">
        <f t="shared" si="150"/>
        <v>0</v>
      </c>
      <c r="M4609" s="96">
        <f t="shared" si="149"/>
        <v>1</v>
      </c>
      <c r="N4609" s="273"/>
    </row>
    <row r="4610" spans="2:14" x14ac:dyDescent="0.25">
      <c r="B4610" s="7"/>
      <c r="C4610" s="8"/>
      <c r="D4610" s="129"/>
      <c r="F4610" s="99"/>
      <c r="G4610" s="99"/>
      <c r="H4610" s="99"/>
      <c r="I4610" s="18"/>
      <c r="J4610" s="18"/>
      <c r="K4610" s="99">
        <f t="shared" si="150"/>
        <v>0</v>
      </c>
      <c r="M4610" s="96">
        <f t="shared" si="149"/>
        <v>1</v>
      </c>
      <c r="N4610" s="273"/>
    </row>
    <row r="4611" spans="2:14" x14ac:dyDescent="0.25">
      <c r="B4611" s="7"/>
      <c r="C4611" s="8"/>
      <c r="D4611" s="129"/>
      <c r="F4611" s="99"/>
      <c r="G4611" s="99"/>
      <c r="H4611" s="99"/>
      <c r="I4611" s="18"/>
      <c r="J4611" s="18"/>
      <c r="K4611" s="99">
        <f t="shared" si="150"/>
        <v>0</v>
      </c>
      <c r="M4611" s="96">
        <f t="shared" si="149"/>
        <v>1</v>
      </c>
      <c r="N4611" s="273"/>
    </row>
    <row r="4612" spans="2:14" x14ac:dyDescent="0.25">
      <c r="B4612" s="7"/>
      <c r="C4612" s="8"/>
      <c r="D4612" s="129"/>
      <c r="F4612" s="99"/>
      <c r="G4612" s="99"/>
      <c r="H4612" s="99"/>
      <c r="I4612" s="18"/>
      <c r="J4612" s="18"/>
      <c r="K4612" s="99">
        <f t="shared" si="150"/>
        <v>0</v>
      </c>
      <c r="M4612" s="96">
        <f t="shared" si="149"/>
        <v>1</v>
      </c>
      <c r="N4612" s="273"/>
    </row>
    <row r="4613" spans="2:14" x14ac:dyDescent="0.25">
      <c r="B4613" s="7"/>
      <c r="C4613" s="8"/>
      <c r="D4613" s="129"/>
      <c r="F4613" s="99"/>
      <c r="G4613" s="99"/>
      <c r="H4613" s="99"/>
      <c r="I4613" s="18"/>
      <c r="J4613" s="18"/>
      <c r="K4613" s="99">
        <f t="shared" si="150"/>
        <v>0</v>
      </c>
      <c r="M4613" s="96">
        <f t="shared" si="149"/>
        <v>1</v>
      </c>
      <c r="N4613" s="273"/>
    </row>
    <row r="4614" spans="2:14" x14ac:dyDescent="0.25">
      <c r="B4614" s="7"/>
      <c r="C4614" s="8"/>
      <c r="D4614" s="129"/>
      <c r="F4614" s="99"/>
      <c r="G4614" s="99"/>
      <c r="H4614" s="99"/>
      <c r="I4614" s="18"/>
      <c r="J4614" s="18"/>
      <c r="K4614" s="99">
        <f t="shared" si="150"/>
        <v>0</v>
      </c>
      <c r="M4614" s="96">
        <f t="shared" si="149"/>
        <v>1</v>
      </c>
      <c r="N4614" s="273"/>
    </row>
    <row r="4615" spans="2:14" x14ac:dyDescent="0.25">
      <c r="B4615" s="7"/>
      <c r="C4615" s="8"/>
      <c r="D4615" s="129"/>
      <c r="F4615" s="99"/>
      <c r="G4615" s="99"/>
      <c r="H4615" s="99"/>
      <c r="I4615" s="18"/>
      <c r="J4615" s="18"/>
      <c r="K4615" s="99">
        <f t="shared" si="150"/>
        <v>0</v>
      </c>
      <c r="M4615" s="96">
        <f t="shared" si="149"/>
        <v>1</v>
      </c>
      <c r="N4615" s="273"/>
    </row>
    <row r="4616" spans="2:14" x14ac:dyDescent="0.25">
      <c r="B4616" s="7"/>
      <c r="C4616" s="8"/>
      <c r="D4616" s="129"/>
      <c r="F4616" s="99"/>
      <c r="G4616" s="99"/>
      <c r="H4616" s="99"/>
      <c r="I4616" s="18"/>
      <c r="J4616" s="18"/>
      <c r="K4616" s="99">
        <f t="shared" si="150"/>
        <v>0</v>
      </c>
      <c r="M4616" s="96">
        <f t="shared" si="149"/>
        <v>1</v>
      </c>
      <c r="N4616" s="273"/>
    </row>
    <row r="4617" spans="2:14" x14ac:dyDescent="0.25">
      <c r="B4617" s="7"/>
      <c r="C4617" s="8"/>
      <c r="D4617" s="129"/>
      <c r="F4617" s="99"/>
      <c r="G4617" s="99"/>
      <c r="H4617" s="99"/>
      <c r="I4617" s="18"/>
      <c r="J4617" s="18"/>
      <c r="K4617" s="99">
        <f t="shared" si="150"/>
        <v>0</v>
      </c>
      <c r="M4617" s="96">
        <f t="shared" si="149"/>
        <v>1</v>
      </c>
      <c r="N4617" s="273"/>
    </row>
    <row r="4618" spans="2:14" x14ac:dyDescent="0.25">
      <c r="B4618" s="7"/>
      <c r="C4618" s="8"/>
      <c r="D4618" s="129"/>
      <c r="F4618" s="99"/>
      <c r="G4618" s="99"/>
      <c r="H4618" s="99"/>
      <c r="I4618" s="18"/>
      <c r="J4618" s="18"/>
      <c r="K4618" s="99">
        <f t="shared" si="150"/>
        <v>0</v>
      </c>
      <c r="M4618" s="96">
        <f t="shared" si="149"/>
        <v>1</v>
      </c>
      <c r="N4618" s="273"/>
    </row>
    <row r="4619" spans="2:14" x14ac:dyDescent="0.25">
      <c r="B4619" s="7"/>
      <c r="C4619" s="8"/>
      <c r="D4619" s="129"/>
      <c r="F4619" s="99"/>
      <c r="G4619" s="99"/>
      <c r="H4619" s="99"/>
      <c r="I4619" s="18"/>
      <c r="J4619" s="18"/>
      <c r="K4619" s="99">
        <f t="shared" si="150"/>
        <v>0</v>
      </c>
      <c r="M4619" s="96">
        <f t="shared" si="149"/>
        <v>1</v>
      </c>
      <c r="N4619" s="273"/>
    </row>
    <row r="4620" spans="2:14" x14ac:dyDescent="0.25">
      <c r="B4620" s="7"/>
      <c r="C4620" s="8"/>
      <c r="D4620" s="129"/>
      <c r="F4620" s="99"/>
      <c r="G4620" s="99"/>
      <c r="H4620" s="99"/>
      <c r="I4620" s="18"/>
      <c r="J4620" s="18"/>
      <c r="K4620" s="99">
        <f t="shared" si="150"/>
        <v>0</v>
      </c>
      <c r="M4620" s="96">
        <f t="shared" si="149"/>
        <v>1</v>
      </c>
      <c r="N4620" s="273"/>
    </row>
    <row r="4621" spans="2:14" x14ac:dyDescent="0.25">
      <c r="B4621" s="7"/>
      <c r="C4621" s="8"/>
      <c r="D4621" s="129"/>
      <c r="F4621" s="99"/>
      <c r="G4621" s="99"/>
      <c r="H4621" s="99"/>
      <c r="I4621" s="18"/>
      <c r="J4621" s="18"/>
      <c r="K4621" s="99">
        <f t="shared" si="150"/>
        <v>0</v>
      </c>
      <c r="M4621" s="96">
        <f t="shared" si="149"/>
        <v>1</v>
      </c>
      <c r="N4621" s="273"/>
    </row>
    <row r="4622" spans="2:14" x14ac:dyDescent="0.25">
      <c r="B4622" s="7"/>
      <c r="C4622" s="8"/>
      <c r="D4622" s="129"/>
      <c r="F4622" s="99"/>
      <c r="G4622" s="99"/>
      <c r="H4622" s="99"/>
      <c r="I4622" s="18"/>
      <c r="J4622" s="18"/>
      <c r="K4622" s="99">
        <f t="shared" si="150"/>
        <v>0</v>
      </c>
      <c r="M4622" s="96">
        <f t="shared" si="149"/>
        <v>1</v>
      </c>
      <c r="N4622" s="273"/>
    </row>
    <row r="4623" spans="2:14" x14ac:dyDescent="0.25">
      <c r="B4623" s="7"/>
      <c r="C4623" s="8"/>
      <c r="D4623" s="129"/>
      <c r="F4623" s="99"/>
      <c r="G4623" s="99"/>
      <c r="H4623" s="99"/>
      <c r="I4623" s="18"/>
      <c r="J4623" s="18"/>
      <c r="K4623" s="99">
        <f t="shared" si="150"/>
        <v>0</v>
      </c>
      <c r="M4623" s="96">
        <f t="shared" si="149"/>
        <v>1</v>
      </c>
      <c r="N4623" s="273"/>
    </row>
    <row r="4624" spans="2:14" x14ac:dyDescent="0.25">
      <c r="B4624" s="7"/>
      <c r="C4624" s="8"/>
      <c r="D4624" s="129"/>
      <c r="F4624" s="99"/>
      <c r="G4624" s="99"/>
      <c r="H4624" s="99"/>
      <c r="I4624" s="18"/>
      <c r="J4624" s="18"/>
      <c r="K4624" s="99">
        <f t="shared" si="150"/>
        <v>0</v>
      </c>
      <c r="M4624" s="96">
        <f t="shared" si="149"/>
        <v>1</v>
      </c>
      <c r="N4624" s="273"/>
    </row>
    <row r="4625" spans="2:14" x14ac:dyDescent="0.25">
      <c r="B4625" s="7"/>
      <c r="C4625" s="8"/>
      <c r="D4625" s="129"/>
      <c r="F4625" s="99"/>
      <c r="G4625" s="99"/>
      <c r="H4625" s="99"/>
      <c r="I4625" s="18"/>
      <c r="J4625" s="18"/>
      <c r="K4625" s="99">
        <f t="shared" si="150"/>
        <v>0</v>
      </c>
      <c r="M4625" s="96">
        <f t="shared" ref="M4625:M4688" si="151">UltimoDia(D4625)</f>
        <v>1</v>
      </c>
      <c r="N4625" s="273"/>
    </row>
    <row r="4626" spans="2:14" x14ac:dyDescent="0.25">
      <c r="B4626" s="7"/>
      <c r="C4626" s="8"/>
      <c r="D4626" s="129"/>
      <c r="F4626" s="99"/>
      <c r="G4626" s="99"/>
      <c r="H4626" s="99"/>
      <c r="I4626" s="18"/>
      <c r="J4626" s="18"/>
      <c r="K4626" s="99">
        <f t="shared" si="150"/>
        <v>0</v>
      </c>
      <c r="M4626" s="96">
        <f t="shared" si="151"/>
        <v>1</v>
      </c>
      <c r="N4626" s="273"/>
    </row>
    <row r="4627" spans="2:14" x14ac:dyDescent="0.25">
      <c r="B4627" s="7"/>
      <c r="C4627" s="8"/>
      <c r="D4627" s="129"/>
      <c r="F4627" s="99"/>
      <c r="G4627" s="99"/>
      <c r="H4627" s="99"/>
      <c r="I4627" s="18"/>
      <c r="J4627" s="18"/>
      <c r="K4627" s="99">
        <f t="shared" si="150"/>
        <v>0</v>
      </c>
      <c r="M4627" s="96">
        <f t="shared" si="151"/>
        <v>1</v>
      </c>
      <c r="N4627" s="273"/>
    </row>
    <row r="4628" spans="2:14" x14ac:dyDescent="0.25">
      <c r="B4628" s="7"/>
      <c r="C4628" s="8"/>
      <c r="D4628" s="129"/>
      <c r="F4628" s="99"/>
      <c r="G4628" s="99"/>
      <c r="H4628" s="99"/>
      <c r="I4628" s="18"/>
      <c r="J4628" s="18"/>
      <c r="K4628" s="99">
        <f t="shared" si="150"/>
        <v>0</v>
      </c>
      <c r="M4628" s="96">
        <f t="shared" si="151"/>
        <v>1</v>
      </c>
      <c r="N4628" s="273"/>
    </row>
    <row r="4629" spans="2:14" x14ac:dyDescent="0.25">
      <c r="B4629" s="7"/>
      <c r="C4629" s="8"/>
      <c r="D4629" s="129"/>
      <c r="F4629" s="99"/>
      <c r="G4629" s="99"/>
      <c r="H4629" s="99"/>
      <c r="I4629" s="18"/>
      <c r="J4629" s="18"/>
      <c r="K4629" s="99">
        <f t="shared" si="150"/>
        <v>0</v>
      </c>
      <c r="M4629" s="96">
        <f t="shared" si="151"/>
        <v>1</v>
      </c>
      <c r="N4629" s="273"/>
    </row>
    <row r="4630" spans="2:14" x14ac:dyDescent="0.25">
      <c r="B4630" s="7"/>
      <c r="C4630" s="8"/>
      <c r="D4630" s="129"/>
      <c r="F4630" s="99"/>
      <c r="G4630" s="99"/>
      <c r="H4630" s="99"/>
      <c r="I4630" s="18"/>
      <c r="J4630" s="18"/>
      <c r="K4630" s="99">
        <f t="shared" si="150"/>
        <v>0</v>
      </c>
      <c r="M4630" s="96">
        <f t="shared" si="151"/>
        <v>1</v>
      </c>
      <c r="N4630" s="273"/>
    </row>
    <row r="4631" spans="2:14" x14ac:dyDescent="0.25">
      <c r="B4631" s="7"/>
      <c r="C4631" s="8"/>
      <c r="D4631" s="129"/>
      <c r="F4631" s="99"/>
      <c r="G4631" s="99"/>
      <c r="H4631" s="99"/>
      <c r="I4631" s="18"/>
      <c r="J4631" s="18"/>
      <c r="K4631" s="99">
        <f t="shared" si="150"/>
        <v>0</v>
      </c>
      <c r="M4631" s="96">
        <f t="shared" si="151"/>
        <v>1</v>
      </c>
      <c r="N4631" s="273"/>
    </row>
    <row r="4632" spans="2:14" x14ac:dyDescent="0.25">
      <c r="B4632" s="7"/>
      <c r="C4632" s="8"/>
      <c r="D4632" s="129"/>
      <c r="F4632" s="99"/>
      <c r="G4632" s="99"/>
      <c r="H4632" s="99"/>
      <c r="I4632" s="18"/>
      <c r="J4632" s="18"/>
      <c r="K4632" s="99">
        <f t="shared" si="150"/>
        <v>0</v>
      </c>
      <c r="M4632" s="96">
        <f t="shared" si="151"/>
        <v>1</v>
      </c>
      <c r="N4632" s="273"/>
    </row>
    <row r="4633" spans="2:14" x14ac:dyDescent="0.25">
      <c r="B4633" s="7"/>
      <c r="C4633" s="8"/>
      <c r="D4633" s="129"/>
      <c r="F4633" s="99"/>
      <c r="G4633" s="99"/>
      <c r="H4633" s="99"/>
      <c r="I4633" s="18"/>
      <c r="J4633" s="18"/>
      <c r="K4633" s="99">
        <f t="shared" si="150"/>
        <v>0</v>
      </c>
      <c r="M4633" s="96">
        <f t="shared" si="151"/>
        <v>1</v>
      </c>
      <c r="N4633" s="273"/>
    </row>
    <row r="4634" spans="2:14" x14ac:dyDescent="0.25">
      <c r="B4634" s="7"/>
      <c r="C4634" s="8"/>
      <c r="D4634" s="129"/>
      <c r="F4634" s="99"/>
      <c r="G4634" s="99"/>
      <c r="H4634" s="99"/>
      <c r="I4634" s="18"/>
      <c r="J4634" s="18"/>
      <c r="K4634" s="99">
        <f t="shared" si="150"/>
        <v>0</v>
      </c>
      <c r="M4634" s="96">
        <f t="shared" si="151"/>
        <v>1</v>
      </c>
      <c r="N4634" s="273"/>
    </row>
    <row r="4635" spans="2:14" x14ac:dyDescent="0.25">
      <c r="B4635" s="7"/>
      <c r="C4635" s="8"/>
      <c r="D4635" s="129"/>
      <c r="F4635" s="99"/>
      <c r="G4635" s="99"/>
      <c r="H4635" s="99"/>
      <c r="I4635" s="18"/>
      <c r="J4635" s="18"/>
      <c r="K4635" s="99">
        <f t="shared" si="150"/>
        <v>0</v>
      </c>
      <c r="M4635" s="96">
        <f t="shared" si="151"/>
        <v>1</v>
      </c>
      <c r="N4635" s="273"/>
    </row>
    <row r="4636" spans="2:14" x14ac:dyDescent="0.25">
      <c r="B4636" s="7"/>
      <c r="C4636" s="8"/>
      <c r="D4636" s="129"/>
      <c r="F4636" s="99"/>
      <c r="G4636" s="99"/>
      <c r="H4636" s="99"/>
      <c r="I4636" s="18"/>
      <c r="J4636" s="18"/>
      <c r="K4636" s="99">
        <f t="shared" si="150"/>
        <v>0</v>
      </c>
      <c r="M4636" s="96">
        <f t="shared" si="151"/>
        <v>1</v>
      </c>
      <c r="N4636" s="273"/>
    </row>
    <row r="4637" spans="2:14" x14ac:dyDescent="0.25">
      <c r="B4637" s="7"/>
      <c r="C4637" s="8"/>
      <c r="D4637" s="129"/>
      <c r="F4637" s="99"/>
      <c r="G4637" s="99"/>
      <c r="H4637" s="99"/>
      <c r="I4637" s="18"/>
      <c r="J4637" s="18"/>
      <c r="K4637" s="99">
        <f t="shared" si="150"/>
        <v>0</v>
      </c>
      <c r="M4637" s="96">
        <f t="shared" si="151"/>
        <v>1</v>
      </c>
      <c r="N4637" s="273"/>
    </row>
    <row r="4638" spans="2:14" x14ac:dyDescent="0.25">
      <c r="B4638" s="7"/>
      <c r="C4638" s="8"/>
      <c r="D4638" s="129"/>
      <c r="F4638" s="99"/>
      <c r="G4638" s="99"/>
      <c r="H4638" s="99"/>
      <c r="I4638" s="18"/>
      <c r="J4638" s="18"/>
      <c r="K4638" s="99">
        <f t="shared" si="150"/>
        <v>0</v>
      </c>
      <c r="M4638" s="96">
        <f t="shared" si="151"/>
        <v>1</v>
      </c>
      <c r="N4638" s="273"/>
    </row>
    <row r="4639" spans="2:14" x14ac:dyDescent="0.25">
      <c r="B4639" s="7"/>
      <c r="C4639" s="8"/>
      <c r="D4639" s="129"/>
      <c r="F4639" s="99"/>
      <c r="G4639" s="99"/>
      <c r="H4639" s="99"/>
      <c r="I4639" s="18"/>
      <c r="J4639" s="18"/>
      <c r="K4639" s="99">
        <f t="shared" si="150"/>
        <v>0</v>
      </c>
      <c r="M4639" s="96">
        <f t="shared" si="151"/>
        <v>1</v>
      </c>
      <c r="N4639" s="273"/>
    </row>
    <row r="4640" spans="2:14" x14ac:dyDescent="0.25">
      <c r="B4640" s="7"/>
      <c r="C4640" s="8"/>
      <c r="D4640" s="129"/>
      <c r="F4640" s="99"/>
      <c r="G4640" s="99"/>
      <c r="H4640" s="99"/>
      <c r="I4640" s="18"/>
      <c r="J4640" s="18"/>
      <c r="K4640" s="99">
        <f t="shared" si="150"/>
        <v>0</v>
      </c>
      <c r="M4640" s="96">
        <f t="shared" si="151"/>
        <v>1</v>
      </c>
      <c r="N4640" s="273"/>
    </row>
    <row r="4641" spans="2:14" x14ac:dyDescent="0.25">
      <c r="B4641" s="7"/>
      <c r="C4641" s="8"/>
      <c r="D4641" s="129"/>
      <c r="F4641" s="99"/>
      <c r="G4641" s="99"/>
      <c r="H4641" s="99"/>
      <c r="I4641" s="18"/>
      <c r="J4641" s="18"/>
      <c r="K4641" s="99">
        <f t="shared" si="150"/>
        <v>0</v>
      </c>
      <c r="M4641" s="96">
        <f t="shared" si="151"/>
        <v>1</v>
      </c>
      <c r="N4641" s="273"/>
    </row>
    <row r="4642" spans="2:14" x14ac:dyDescent="0.25">
      <c r="B4642" s="7"/>
      <c r="C4642" s="8"/>
      <c r="D4642" s="129"/>
      <c r="F4642" s="99"/>
      <c r="G4642" s="99"/>
      <c r="H4642" s="99"/>
      <c r="I4642" s="18"/>
      <c r="J4642" s="18"/>
      <c r="K4642" s="99">
        <f t="shared" si="150"/>
        <v>0</v>
      </c>
      <c r="M4642" s="96">
        <f t="shared" si="151"/>
        <v>1</v>
      </c>
      <c r="N4642" s="273"/>
    </row>
    <row r="4643" spans="2:14" x14ac:dyDescent="0.25">
      <c r="B4643" s="7"/>
      <c r="C4643" s="8"/>
      <c r="D4643" s="129"/>
      <c r="F4643" s="99"/>
      <c r="G4643" s="99"/>
      <c r="H4643" s="99"/>
      <c r="I4643" s="18"/>
      <c r="J4643" s="18"/>
      <c r="K4643" s="99">
        <f t="shared" si="150"/>
        <v>0</v>
      </c>
      <c r="M4643" s="96">
        <f t="shared" si="151"/>
        <v>1</v>
      </c>
      <c r="N4643" s="273"/>
    </row>
    <row r="4644" spans="2:14" x14ac:dyDescent="0.25">
      <c r="B4644" s="7"/>
      <c r="C4644" s="8"/>
      <c r="D4644" s="129"/>
      <c r="F4644" s="99"/>
      <c r="G4644" s="99"/>
      <c r="H4644" s="99"/>
      <c r="I4644" s="18"/>
      <c r="J4644" s="18"/>
      <c r="K4644" s="99">
        <f t="shared" si="150"/>
        <v>0</v>
      </c>
      <c r="M4644" s="96">
        <f t="shared" si="151"/>
        <v>1</v>
      </c>
      <c r="N4644" s="273"/>
    </row>
    <row r="4645" spans="2:14" x14ac:dyDescent="0.25">
      <c r="B4645" s="7"/>
      <c r="C4645" s="8"/>
      <c r="D4645" s="129"/>
      <c r="F4645" s="99"/>
      <c r="G4645" s="99"/>
      <c r="H4645" s="99"/>
      <c r="I4645" s="18"/>
      <c r="J4645" s="18"/>
      <c r="K4645" s="99">
        <f t="shared" si="150"/>
        <v>0</v>
      </c>
      <c r="M4645" s="96">
        <f t="shared" si="151"/>
        <v>1</v>
      </c>
      <c r="N4645" s="273"/>
    </row>
    <row r="4646" spans="2:14" x14ac:dyDescent="0.25">
      <c r="B4646" s="7"/>
      <c r="C4646" s="8"/>
      <c r="D4646" s="129"/>
      <c r="F4646" s="99"/>
      <c r="G4646" s="99"/>
      <c r="H4646" s="99"/>
      <c r="I4646" s="18"/>
      <c r="J4646" s="18"/>
      <c r="K4646" s="99">
        <f t="shared" si="150"/>
        <v>0</v>
      </c>
      <c r="M4646" s="96">
        <f t="shared" si="151"/>
        <v>1</v>
      </c>
      <c r="N4646" s="273"/>
    </row>
    <row r="4647" spans="2:14" x14ac:dyDescent="0.25">
      <c r="B4647" s="7"/>
      <c r="C4647" s="8"/>
      <c r="D4647" s="129"/>
      <c r="F4647" s="99"/>
      <c r="G4647" s="99"/>
      <c r="H4647" s="99"/>
      <c r="I4647" s="18"/>
      <c r="J4647" s="18"/>
      <c r="K4647" s="99">
        <f t="shared" si="150"/>
        <v>0</v>
      </c>
      <c r="M4647" s="96">
        <f t="shared" si="151"/>
        <v>1</v>
      </c>
      <c r="N4647" s="273"/>
    </row>
    <row r="4648" spans="2:14" x14ac:dyDescent="0.25">
      <c r="B4648" s="7"/>
      <c r="C4648" s="8"/>
      <c r="D4648" s="129"/>
      <c r="F4648" s="99"/>
      <c r="G4648" s="99"/>
      <c r="H4648" s="99"/>
      <c r="I4648" s="18"/>
      <c r="J4648" s="18"/>
      <c r="K4648" s="99">
        <f t="shared" si="150"/>
        <v>0</v>
      </c>
      <c r="M4648" s="96">
        <f t="shared" si="151"/>
        <v>1</v>
      </c>
      <c r="N4648" s="273"/>
    </row>
    <row r="4649" spans="2:14" x14ac:dyDescent="0.25">
      <c r="B4649" s="7"/>
      <c r="C4649" s="8"/>
      <c r="D4649" s="129"/>
      <c r="F4649" s="99"/>
      <c r="G4649" s="99"/>
      <c r="H4649" s="99"/>
      <c r="I4649" s="18"/>
      <c r="J4649" s="18"/>
      <c r="K4649" s="99">
        <f t="shared" si="150"/>
        <v>0</v>
      </c>
      <c r="M4649" s="96">
        <f t="shared" si="151"/>
        <v>1</v>
      </c>
      <c r="N4649" s="273"/>
    </row>
    <row r="4650" spans="2:14" x14ac:dyDescent="0.25">
      <c r="B4650" s="7"/>
      <c r="C4650" s="8"/>
      <c r="D4650" s="129"/>
      <c r="F4650" s="99"/>
      <c r="G4650" s="99"/>
      <c r="H4650" s="99"/>
      <c r="I4650" s="18"/>
      <c r="J4650" s="18"/>
      <c r="K4650" s="99">
        <f t="shared" ref="K4650:K4713" si="152">IF(ctConta="",K4649+F4650,IF(I4650=ctConta,K4649+F4650,K4649))</f>
        <v>0</v>
      </c>
      <c r="M4650" s="96">
        <f t="shared" si="151"/>
        <v>1</v>
      </c>
      <c r="N4650" s="273"/>
    </row>
    <row r="4651" spans="2:14" x14ac:dyDescent="0.25">
      <c r="B4651" s="7"/>
      <c r="C4651" s="8"/>
      <c r="D4651" s="129"/>
      <c r="F4651" s="99"/>
      <c r="G4651" s="99"/>
      <c r="H4651" s="99"/>
      <c r="I4651" s="18"/>
      <c r="J4651" s="18"/>
      <c r="K4651" s="99">
        <f t="shared" si="152"/>
        <v>0</v>
      </c>
      <c r="M4651" s="96">
        <f t="shared" si="151"/>
        <v>1</v>
      </c>
      <c r="N4651" s="273"/>
    </row>
    <row r="4652" spans="2:14" x14ac:dyDescent="0.25">
      <c r="B4652" s="7"/>
      <c r="C4652" s="8"/>
      <c r="D4652" s="129"/>
      <c r="F4652" s="99"/>
      <c r="G4652" s="99"/>
      <c r="H4652" s="99"/>
      <c r="I4652" s="18"/>
      <c r="J4652" s="18"/>
      <c r="K4652" s="99">
        <f t="shared" si="152"/>
        <v>0</v>
      </c>
      <c r="M4652" s="96">
        <f t="shared" si="151"/>
        <v>1</v>
      </c>
      <c r="N4652" s="273"/>
    </row>
    <row r="4653" spans="2:14" x14ac:dyDescent="0.25">
      <c r="B4653" s="7"/>
      <c r="C4653" s="8"/>
      <c r="D4653" s="129"/>
      <c r="F4653" s="99"/>
      <c r="G4653" s="99"/>
      <c r="H4653" s="99"/>
      <c r="I4653" s="18"/>
      <c r="J4653" s="18"/>
      <c r="K4653" s="99">
        <f t="shared" si="152"/>
        <v>0</v>
      </c>
      <c r="M4653" s="96">
        <f t="shared" si="151"/>
        <v>1</v>
      </c>
      <c r="N4653" s="273"/>
    </row>
    <row r="4654" spans="2:14" x14ac:dyDescent="0.25">
      <c r="B4654" s="7"/>
      <c r="C4654" s="8"/>
      <c r="D4654" s="129"/>
      <c r="F4654" s="99"/>
      <c r="G4654" s="99"/>
      <c r="H4654" s="99"/>
      <c r="I4654" s="18"/>
      <c r="J4654" s="18"/>
      <c r="K4654" s="99">
        <f t="shared" si="152"/>
        <v>0</v>
      </c>
      <c r="M4654" s="96">
        <f t="shared" si="151"/>
        <v>1</v>
      </c>
      <c r="N4654" s="273"/>
    </row>
    <row r="4655" spans="2:14" x14ac:dyDescent="0.25">
      <c r="B4655" s="7"/>
      <c r="C4655" s="8"/>
      <c r="D4655" s="129"/>
      <c r="F4655" s="99"/>
      <c r="G4655" s="99"/>
      <c r="H4655" s="99"/>
      <c r="I4655" s="18"/>
      <c r="J4655" s="18"/>
      <c r="K4655" s="99">
        <f t="shared" si="152"/>
        <v>0</v>
      </c>
      <c r="M4655" s="96">
        <f t="shared" si="151"/>
        <v>1</v>
      </c>
      <c r="N4655" s="273"/>
    </row>
    <row r="4656" spans="2:14" x14ac:dyDescent="0.25">
      <c r="B4656" s="7"/>
      <c r="C4656" s="8"/>
      <c r="D4656" s="129"/>
      <c r="F4656" s="99"/>
      <c r="G4656" s="99"/>
      <c r="H4656" s="99"/>
      <c r="I4656" s="18"/>
      <c r="J4656" s="18"/>
      <c r="K4656" s="99">
        <f t="shared" si="152"/>
        <v>0</v>
      </c>
      <c r="M4656" s="96">
        <f t="shared" si="151"/>
        <v>1</v>
      </c>
      <c r="N4656" s="273"/>
    </row>
    <row r="4657" spans="2:14" x14ac:dyDescent="0.25">
      <c r="B4657" s="7"/>
      <c r="C4657" s="8"/>
      <c r="D4657" s="129"/>
      <c r="F4657" s="99"/>
      <c r="G4657" s="99"/>
      <c r="H4657" s="99"/>
      <c r="I4657" s="18"/>
      <c r="J4657" s="18"/>
      <c r="K4657" s="99">
        <f t="shared" si="152"/>
        <v>0</v>
      </c>
      <c r="M4657" s="96">
        <f t="shared" si="151"/>
        <v>1</v>
      </c>
      <c r="N4657" s="273"/>
    </row>
    <row r="4658" spans="2:14" x14ac:dyDescent="0.25">
      <c r="B4658" s="7"/>
      <c r="C4658" s="8"/>
      <c r="D4658" s="129"/>
      <c r="F4658" s="99"/>
      <c r="G4658" s="99"/>
      <c r="H4658" s="99"/>
      <c r="I4658" s="18"/>
      <c r="J4658" s="18"/>
      <c r="K4658" s="99">
        <f t="shared" si="152"/>
        <v>0</v>
      </c>
      <c r="M4658" s="96">
        <f t="shared" si="151"/>
        <v>1</v>
      </c>
      <c r="N4658" s="273"/>
    </row>
    <row r="4659" spans="2:14" x14ac:dyDescent="0.25">
      <c r="B4659" s="7"/>
      <c r="C4659" s="8"/>
      <c r="D4659" s="129"/>
      <c r="F4659" s="99"/>
      <c r="G4659" s="99"/>
      <c r="H4659" s="99"/>
      <c r="I4659" s="18"/>
      <c r="J4659" s="18"/>
      <c r="K4659" s="99">
        <f t="shared" si="152"/>
        <v>0</v>
      </c>
      <c r="M4659" s="96">
        <f t="shared" si="151"/>
        <v>1</v>
      </c>
      <c r="N4659" s="273"/>
    </row>
    <row r="4660" spans="2:14" x14ac:dyDescent="0.25">
      <c r="B4660" s="7"/>
      <c r="C4660" s="8"/>
      <c r="D4660" s="129"/>
      <c r="F4660" s="99"/>
      <c r="G4660" s="99"/>
      <c r="H4660" s="99"/>
      <c r="I4660" s="18"/>
      <c r="J4660" s="18"/>
      <c r="K4660" s="99">
        <f t="shared" si="152"/>
        <v>0</v>
      </c>
      <c r="M4660" s="96">
        <f t="shared" si="151"/>
        <v>1</v>
      </c>
      <c r="N4660" s="273"/>
    </row>
    <row r="4661" spans="2:14" x14ac:dyDescent="0.25">
      <c r="B4661" s="7"/>
      <c r="C4661" s="8"/>
      <c r="D4661" s="129"/>
      <c r="F4661" s="99"/>
      <c r="G4661" s="99"/>
      <c r="H4661" s="99"/>
      <c r="I4661" s="18"/>
      <c r="J4661" s="18"/>
      <c r="K4661" s="99">
        <f t="shared" si="152"/>
        <v>0</v>
      </c>
      <c r="M4661" s="96">
        <f t="shared" si="151"/>
        <v>1</v>
      </c>
      <c r="N4661" s="273"/>
    </row>
    <row r="4662" spans="2:14" x14ac:dyDescent="0.25">
      <c r="B4662" s="7"/>
      <c r="C4662" s="8"/>
      <c r="D4662" s="129"/>
      <c r="F4662" s="99"/>
      <c r="G4662" s="99"/>
      <c r="H4662" s="99"/>
      <c r="I4662" s="18"/>
      <c r="J4662" s="18"/>
      <c r="K4662" s="99">
        <f t="shared" si="152"/>
        <v>0</v>
      </c>
      <c r="M4662" s="96">
        <f t="shared" si="151"/>
        <v>1</v>
      </c>
      <c r="N4662" s="273"/>
    </row>
    <row r="4663" spans="2:14" x14ac:dyDescent="0.25">
      <c r="B4663" s="7"/>
      <c r="C4663" s="8"/>
      <c r="D4663" s="129"/>
      <c r="F4663" s="99"/>
      <c r="G4663" s="99"/>
      <c r="H4663" s="99"/>
      <c r="I4663" s="18"/>
      <c r="J4663" s="18"/>
      <c r="K4663" s="99">
        <f t="shared" si="152"/>
        <v>0</v>
      </c>
      <c r="M4663" s="96">
        <f t="shared" si="151"/>
        <v>1</v>
      </c>
      <c r="N4663" s="273"/>
    </row>
    <row r="4664" spans="2:14" x14ac:dyDescent="0.25">
      <c r="B4664" s="7"/>
      <c r="C4664" s="8"/>
      <c r="D4664" s="129"/>
      <c r="F4664" s="99"/>
      <c r="G4664" s="99"/>
      <c r="H4664" s="99"/>
      <c r="I4664" s="18"/>
      <c r="J4664" s="18"/>
      <c r="K4664" s="99">
        <f t="shared" si="152"/>
        <v>0</v>
      </c>
      <c r="M4664" s="96">
        <f t="shared" si="151"/>
        <v>1</v>
      </c>
      <c r="N4664" s="273"/>
    </row>
    <row r="4665" spans="2:14" x14ac:dyDescent="0.25">
      <c r="B4665" s="7"/>
      <c r="C4665" s="8"/>
      <c r="D4665" s="129"/>
      <c r="F4665" s="99"/>
      <c r="G4665" s="99"/>
      <c r="H4665" s="99"/>
      <c r="I4665" s="18"/>
      <c r="J4665" s="18"/>
      <c r="K4665" s="99">
        <f t="shared" si="152"/>
        <v>0</v>
      </c>
      <c r="M4665" s="96">
        <f t="shared" si="151"/>
        <v>1</v>
      </c>
      <c r="N4665" s="273"/>
    </row>
    <row r="4666" spans="2:14" x14ac:dyDescent="0.25">
      <c r="B4666" s="7"/>
      <c r="C4666" s="8"/>
      <c r="D4666" s="129"/>
      <c r="F4666" s="99"/>
      <c r="G4666" s="99"/>
      <c r="H4666" s="99"/>
      <c r="I4666" s="18"/>
      <c r="J4666" s="18"/>
      <c r="K4666" s="99">
        <f t="shared" si="152"/>
        <v>0</v>
      </c>
      <c r="M4666" s="96">
        <f t="shared" si="151"/>
        <v>1</v>
      </c>
      <c r="N4666" s="273"/>
    </row>
    <row r="4667" spans="2:14" x14ac:dyDescent="0.25">
      <c r="B4667" s="7"/>
      <c r="C4667" s="8"/>
      <c r="D4667" s="129"/>
      <c r="F4667" s="99"/>
      <c r="G4667" s="99"/>
      <c r="H4667" s="99"/>
      <c r="I4667" s="18"/>
      <c r="J4667" s="18"/>
      <c r="K4667" s="99">
        <f t="shared" si="152"/>
        <v>0</v>
      </c>
      <c r="M4667" s="96">
        <f t="shared" si="151"/>
        <v>1</v>
      </c>
      <c r="N4667" s="273"/>
    </row>
    <row r="4668" spans="2:14" x14ac:dyDescent="0.25">
      <c r="B4668" s="7"/>
      <c r="C4668" s="8"/>
      <c r="D4668" s="129"/>
      <c r="F4668" s="99"/>
      <c r="G4668" s="99"/>
      <c r="H4668" s="99"/>
      <c r="I4668" s="18"/>
      <c r="J4668" s="18"/>
      <c r="K4668" s="99">
        <f t="shared" si="152"/>
        <v>0</v>
      </c>
      <c r="M4668" s="96">
        <f t="shared" si="151"/>
        <v>1</v>
      </c>
      <c r="N4668" s="273"/>
    </row>
    <row r="4669" spans="2:14" x14ac:dyDescent="0.25">
      <c r="B4669" s="7"/>
      <c r="C4669" s="8"/>
      <c r="D4669" s="129"/>
      <c r="F4669" s="99"/>
      <c r="G4669" s="99"/>
      <c r="H4669" s="99"/>
      <c r="I4669" s="18"/>
      <c r="J4669" s="18"/>
      <c r="K4669" s="99">
        <f t="shared" si="152"/>
        <v>0</v>
      </c>
      <c r="M4669" s="96">
        <f t="shared" si="151"/>
        <v>1</v>
      </c>
      <c r="N4669" s="273"/>
    </row>
    <row r="4670" spans="2:14" x14ac:dyDescent="0.25">
      <c r="B4670" s="7"/>
      <c r="C4670" s="8"/>
      <c r="D4670" s="129"/>
      <c r="F4670" s="99"/>
      <c r="G4670" s="99"/>
      <c r="H4670" s="99"/>
      <c r="I4670" s="18"/>
      <c r="J4670" s="18"/>
      <c r="K4670" s="99">
        <f t="shared" si="152"/>
        <v>0</v>
      </c>
      <c r="M4670" s="96">
        <f t="shared" si="151"/>
        <v>1</v>
      </c>
      <c r="N4670" s="273"/>
    </row>
    <row r="4671" spans="2:14" x14ac:dyDescent="0.25">
      <c r="B4671" s="7"/>
      <c r="C4671" s="8"/>
      <c r="D4671" s="129"/>
      <c r="F4671" s="99"/>
      <c r="G4671" s="99"/>
      <c r="H4671" s="99"/>
      <c r="I4671" s="18"/>
      <c r="J4671" s="18"/>
      <c r="K4671" s="99">
        <f t="shared" si="152"/>
        <v>0</v>
      </c>
      <c r="M4671" s="96">
        <f t="shared" si="151"/>
        <v>1</v>
      </c>
      <c r="N4671" s="273"/>
    </row>
    <row r="4672" spans="2:14" x14ac:dyDescent="0.25">
      <c r="B4672" s="7"/>
      <c r="C4672" s="8"/>
      <c r="D4672" s="129"/>
      <c r="F4672" s="99"/>
      <c r="G4672" s="99"/>
      <c r="H4672" s="99"/>
      <c r="I4672" s="18"/>
      <c r="J4672" s="18"/>
      <c r="K4672" s="99">
        <f t="shared" si="152"/>
        <v>0</v>
      </c>
      <c r="M4672" s="96">
        <f t="shared" si="151"/>
        <v>1</v>
      </c>
      <c r="N4672" s="273"/>
    </row>
    <row r="4673" spans="2:14" x14ac:dyDescent="0.25">
      <c r="B4673" s="7"/>
      <c r="C4673" s="8"/>
      <c r="D4673" s="129"/>
      <c r="F4673" s="99"/>
      <c r="G4673" s="99"/>
      <c r="H4673" s="99"/>
      <c r="I4673" s="18"/>
      <c r="J4673" s="18"/>
      <c r="K4673" s="99">
        <f t="shared" si="152"/>
        <v>0</v>
      </c>
      <c r="M4673" s="96">
        <f t="shared" si="151"/>
        <v>1</v>
      </c>
      <c r="N4673" s="273"/>
    </row>
    <row r="4674" spans="2:14" x14ac:dyDescent="0.25">
      <c r="B4674" s="7"/>
      <c r="C4674" s="8"/>
      <c r="D4674" s="129"/>
      <c r="F4674" s="99"/>
      <c r="G4674" s="99"/>
      <c r="H4674" s="99"/>
      <c r="I4674" s="18"/>
      <c r="J4674" s="18"/>
      <c r="K4674" s="99">
        <f t="shared" si="152"/>
        <v>0</v>
      </c>
      <c r="M4674" s="96">
        <f t="shared" si="151"/>
        <v>1</v>
      </c>
      <c r="N4674" s="273"/>
    </row>
    <row r="4675" spans="2:14" x14ac:dyDescent="0.25">
      <c r="B4675" s="7"/>
      <c r="C4675" s="8"/>
      <c r="D4675" s="129"/>
      <c r="F4675" s="99"/>
      <c r="G4675" s="99"/>
      <c r="H4675" s="99"/>
      <c r="I4675" s="18"/>
      <c r="J4675" s="18"/>
      <c r="K4675" s="99">
        <f t="shared" si="152"/>
        <v>0</v>
      </c>
      <c r="M4675" s="96">
        <f t="shared" si="151"/>
        <v>1</v>
      </c>
      <c r="N4675" s="273"/>
    </row>
    <row r="4676" spans="2:14" x14ac:dyDescent="0.25">
      <c r="B4676" s="7"/>
      <c r="C4676" s="8"/>
      <c r="D4676" s="129"/>
      <c r="F4676" s="99"/>
      <c r="G4676" s="99"/>
      <c r="H4676" s="99"/>
      <c r="I4676" s="18"/>
      <c r="J4676" s="18"/>
      <c r="K4676" s="99">
        <f t="shared" si="152"/>
        <v>0</v>
      </c>
      <c r="M4676" s="96">
        <f t="shared" si="151"/>
        <v>1</v>
      </c>
      <c r="N4676" s="273"/>
    </row>
    <row r="4677" spans="2:14" x14ac:dyDescent="0.25">
      <c r="B4677" s="7"/>
      <c r="C4677" s="8"/>
      <c r="D4677" s="129"/>
      <c r="F4677" s="99"/>
      <c r="G4677" s="99"/>
      <c r="H4677" s="99"/>
      <c r="I4677" s="18"/>
      <c r="J4677" s="18"/>
      <c r="K4677" s="99">
        <f t="shared" si="152"/>
        <v>0</v>
      </c>
      <c r="M4677" s="96">
        <f t="shared" si="151"/>
        <v>1</v>
      </c>
      <c r="N4677" s="273"/>
    </row>
    <row r="4678" spans="2:14" x14ac:dyDescent="0.25">
      <c r="B4678" s="7"/>
      <c r="C4678" s="8"/>
      <c r="D4678" s="129"/>
      <c r="F4678" s="99"/>
      <c r="G4678" s="99"/>
      <c r="H4678" s="99"/>
      <c r="I4678" s="18"/>
      <c r="J4678" s="18"/>
      <c r="K4678" s="99">
        <f t="shared" si="152"/>
        <v>0</v>
      </c>
      <c r="M4678" s="96">
        <f t="shared" si="151"/>
        <v>1</v>
      </c>
      <c r="N4678" s="273"/>
    </row>
    <row r="4679" spans="2:14" x14ac:dyDescent="0.25">
      <c r="B4679" s="7"/>
      <c r="C4679" s="8"/>
      <c r="D4679" s="129"/>
      <c r="F4679" s="99"/>
      <c r="G4679" s="99"/>
      <c r="H4679" s="99"/>
      <c r="I4679" s="18"/>
      <c r="J4679" s="18"/>
      <c r="K4679" s="99">
        <f t="shared" si="152"/>
        <v>0</v>
      </c>
      <c r="M4679" s="96">
        <f t="shared" si="151"/>
        <v>1</v>
      </c>
      <c r="N4679" s="273"/>
    </row>
    <row r="4680" spans="2:14" x14ac:dyDescent="0.25">
      <c r="B4680" s="7"/>
      <c r="C4680" s="8"/>
      <c r="D4680" s="129"/>
      <c r="F4680" s="99"/>
      <c r="G4680" s="99"/>
      <c r="H4680" s="99"/>
      <c r="I4680" s="18"/>
      <c r="J4680" s="18"/>
      <c r="K4680" s="99">
        <f t="shared" si="152"/>
        <v>0</v>
      </c>
      <c r="M4680" s="96">
        <f t="shared" si="151"/>
        <v>1</v>
      </c>
      <c r="N4680" s="273"/>
    </row>
    <row r="4681" spans="2:14" x14ac:dyDescent="0.25">
      <c r="B4681" s="7"/>
      <c r="C4681" s="8"/>
      <c r="D4681" s="129"/>
      <c r="F4681" s="99"/>
      <c r="G4681" s="99"/>
      <c r="H4681" s="99"/>
      <c r="I4681" s="18"/>
      <c r="J4681" s="18"/>
      <c r="K4681" s="99">
        <f t="shared" si="152"/>
        <v>0</v>
      </c>
      <c r="M4681" s="96">
        <f t="shared" si="151"/>
        <v>1</v>
      </c>
      <c r="N4681" s="273"/>
    </row>
    <row r="4682" spans="2:14" x14ac:dyDescent="0.25">
      <c r="B4682" s="7"/>
      <c r="C4682" s="8"/>
      <c r="D4682" s="129"/>
      <c r="F4682" s="99"/>
      <c r="G4682" s="99"/>
      <c r="H4682" s="99"/>
      <c r="I4682" s="18"/>
      <c r="J4682" s="18"/>
      <c r="K4682" s="99">
        <f t="shared" si="152"/>
        <v>0</v>
      </c>
      <c r="M4682" s="96">
        <f t="shared" si="151"/>
        <v>1</v>
      </c>
      <c r="N4682" s="273"/>
    </row>
    <row r="4683" spans="2:14" x14ac:dyDescent="0.25">
      <c r="B4683" s="7"/>
      <c r="C4683" s="8"/>
      <c r="D4683" s="129"/>
      <c r="F4683" s="99"/>
      <c r="G4683" s="99"/>
      <c r="H4683" s="99"/>
      <c r="I4683" s="18"/>
      <c r="J4683" s="18"/>
      <c r="K4683" s="99">
        <f t="shared" si="152"/>
        <v>0</v>
      </c>
      <c r="M4683" s="96">
        <f t="shared" si="151"/>
        <v>1</v>
      </c>
      <c r="N4683" s="273"/>
    </row>
    <row r="4684" spans="2:14" x14ac:dyDescent="0.25">
      <c r="B4684" s="7"/>
      <c r="C4684" s="8"/>
      <c r="D4684" s="129"/>
      <c r="F4684" s="99"/>
      <c r="G4684" s="99"/>
      <c r="H4684" s="99"/>
      <c r="I4684" s="18"/>
      <c r="J4684" s="18"/>
      <c r="K4684" s="99">
        <f t="shared" si="152"/>
        <v>0</v>
      </c>
      <c r="M4684" s="96">
        <f t="shared" si="151"/>
        <v>1</v>
      </c>
      <c r="N4684" s="273"/>
    </row>
    <row r="4685" spans="2:14" x14ac:dyDescent="0.25">
      <c r="B4685" s="7"/>
      <c r="C4685" s="8"/>
      <c r="D4685" s="129"/>
      <c r="F4685" s="99"/>
      <c r="G4685" s="99"/>
      <c r="H4685" s="99"/>
      <c r="I4685" s="18"/>
      <c r="J4685" s="18"/>
      <c r="K4685" s="99">
        <f t="shared" si="152"/>
        <v>0</v>
      </c>
      <c r="M4685" s="96">
        <f t="shared" si="151"/>
        <v>1</v>
      </c>
      <c r="N4685" s="273"/>
    </row>
    <row r="4686" spans="2:14" x14ac:dyDescent="0.25">
      <c r="B4686" s="7"/>
      <c r="C4686" s="8"/>
      <c r="D4686" s="129"/>
      <c r="F4686" s="99"/>
      <c r="G4686" s="99"/>
      <c r="H4686" s="99"/>
      <c r="I4686" s="18"/>
      <c r="J4686" s="18"/>
      <c r="K4686" s="99">
        <f t="shared" si="152"/>
        <v>0</v>
      </c>
      <c r="M4686" s="96">
        <f t="shared" si="151"/>
        <v>1</v>
      </c>
      <c r="N4686" s="273"/>
    </row>
    <row r="4687" spans="2:14" x14ac:dyDescent="0.25">
      <c r="B4687" s="7"/>
      <c r="C4687" s="8"/>
      <c r="D4687" s="129"/>
      <c r="F4687" s="99"/>
      <c r="G4687" s="99"/>
      <c r="H4687" s="99"/>
      <c r="I4687" s="18"/>
      <c r="J4687" s="18"/>
      <c r="K4687" s="99">
        <f t="shared" si="152"/>
        <v>0</v>
      </c>
      <c r="M4687" s="96">
        <f t="shared" si="151"/>
        <v>1</v>
      </c>
      <c r="N4687" s="273"/>
    </row>
    <row r="4688" spans="2:14" x14ac:dyDescent="0.25">
      <c r="B4688" s="7"/>
      <c r="C4688" s="8"/>
      <c r="D4688" s="129"/>
      <c r="F4688" s="99"/>
      <c r="G4688" s="99"/>
      <c r="H4688" s="99"/>
      <c r="I4688" s="18"/>
      <c r="J4688" s="18"/>
      <c r="K4688" s="99">
        <f t="shared" si="152"/>
        <v>0</v>
      </c>
      <c r="M4688" s="96">
        <f t="shared" si="151"/>
        <v>1</v>
      </c>
      <c r="N4688" s="273"/>
    </row>
    <row r="4689" spans="2:14" x14ac:dyDescent="0.25">
      <c r="B4689" s="7"/>
      <c r="C4689" s="8"/>
      <c r="D4689" s="129"/>
      <c r="F4689" s="99"/>
      <c r="G4689" s="99"/>
      <c r="H4689" s="99"/>
      <c r="I4689" s="18"/>
      <c r="J4689" s="18"/>
      <c r="K4689" s="99">
        <f t="shared" si="152"/>
        <v>0</v>
      </c>
      <c r="M4689" s="96">
        <f t="shared" ref="M4689:M4752" si="153">UltimoDia(D4689)</f>
        <v>1</v>
      </c>
      <c r="N4689" s="273"/>
    </row>
    <row r="4690" spans="2:14" x14ac:dyDescent="0.25">
      <c r="B4690" s="7"/>
      <c r="C4690" s="8"/>
      <c r="D4690" s="129"/>
      <c r="F4690" s="99"/>
      <c r="G4690" s="99"/>
      <c r="H4690" s="99"/>
      <c r="I4690" s="18"/>
      <c r="J4690" s="18"/>
      <c r="K4690" s="99">
        <f t="shared" si="152"/>
        <v>0</v>
      </c>
      <c r="M4690" s="96">
        <f t="shared" si="153"/>
        <v>1</v>
      </c>
      <c r="N4690" s="273"/>
    </row>
    <row r="4691" spans="2:14" x14ac:dyDescent="0.25">
      <c r="B4691" s="7"/>
      <c r="C4691" s="8"/>
      <c r="D4691" s="129"/>
      <c r="F4691" s="99"/>
      <c r="G4691" s="99"/>
      <c r="H4691" s="99"/>
      <c r="I4691" s="18"/>
      <c r="J4691" s="18"/>
      <c r="K4691" s="99">
        <f t="shared" si="152"/>
        <v>0</v>
      </c>
      <c r="M4691" s="96">
        <f t="shared" si="153"/>
        <v>1</v>
      </c>
      <c r="N4691" s="273"/>
    </row>
    <row r="4692" spans="2:14" x14ac:dyDescent="0.25">
      <c r="B4692" s="7"/>
      <c r="C4692" s="8"/>
      <c r="D4692" s="129"/>
      <c r="F4692" s="99"/>
      <c r="G4692" s="99"/>
      <c r="H4692" s="99"/>
      <c r="I4692" s="18"/>
      <c r="J4692" s="18"/>
      <c r="K4692" s="99">
        <f t="shared" si="152"/>
        <v>0</v>
      </c>
      <c r="M4692" s="96">
        <f t="shared" si="153"/>
        <v>1</v>
      </c>
      <c r="N4692" s="273"/>
    </row>
    <row r="4693" spans="2:14" x14ac:dyDescent="0.25">
      <c r="B4693" s="7"/>
      <c r="C4693" s="8"/>
      <c r="D4693" s="129"/>
      <c r="F4693" s="99"/>
      <c r="G4693" s="99"/>
      <c r="H4693" s="99"/>
      <c r="I4693" s="18"/>
      <c r="J4693" s="18"/>
      <c r="K4693" s="99">
        <f t="shared" si="152"/>
        <v>0</v>
      </c>
      <c r="M4693" s="96">
        <f t="shared" si="153"/>
        <v>1</v>
      </c>
      <c r="N4693" s="273"/>
    </row>
    <row r="4694" spans="2:14" x14ac:dyDescent="0.25">
      <c r="B4694" s="7"/>
      <c r="C4694" s="8"/>
      <c r="D4694" s="129"/>
      <c r="F4694" s="99"/>
      <c r="G4694" s="99"/>
      <c r="H4694" s="99"/>
      <c r="I4694" s="18"/>
      <c r="J4694" s="18"/>
      <c r="K4694" s="99">
        <f t="shared" si="152"/>
        <v>0</v>
      </c>
      <c r="M4694" s="96">
        <f t="shared" si="153"/>
        <v>1</v>
      </c>
      <c r="N4694" s="273"/>
    </row>
    <row r="4695" spans="2:14" x14ac:dyDescent="0.25">
      <c r="B4695" s="7"/>
      <c r="C4695" s="8"/>
      <c r="D4695" s="129"/>
      <c r="F4695" s="99"/>
      <c r="G4695" s="99"/>
      <c r="H4695" s="99"/>
      <c r="I4695" s="18"/>
      <c r="J4695" s="18"/>
      <c r="K4695" s="99">
        <f t="shared" si="152"/>
        <v>0</v>
      </c>
      <c r="M4695" s="96">
        <f t="shared" si="153"/>
        <v>1</v>
      </c>
      <c r="N4695" s="273"/>
    </row>
    <row r="4696" spans="2:14" x14ac:dyDescent="0.25">
      <c r="B4696" s="7"/>
      <c r="C4696" s="8"/>
      <c r="D4696" s="129"/>
      <c r="F4696" s="99"/>
      <c r="G4696" s="99"/>
      <c r="H4696" s="99"/>
      <c r="I4696" s="18"/>
      <c r="J4696" s="18"/>
      <c r="K4696" s="99">
        <f t="shared" si="152"/>
        <v>0</v>
      </c>
      <c r="M4696" s="96">
        <f t="shared" si="153"/>
        <v>1</v>
      </c>
      <c r="N4696" s="273"/>
    </row>
    <row r="4697" spans="2:14" x14ac:dyDescent="0.25">
      <c r="B4697" s="7"/>
      <c r="C4697" s="8"/>
      <c r="D4697" s="129"/>
      <c r="F4697" s="99"/>
      <c r="G4697" s="99"/>
      <c r="H4697" s="99"/>
      <c r="I4697" s="18"/>
      <c r="J4697" s="18"/>
      <c r="K4697" s="99">
        <f t="shared" si="152"/>
        <v>0</v>
      </c>
      <c r="M4697" s="96">
        <f t="shared" si="153"/>
        <v>1</v>
      </c>
      <c r="N4697" s="273"/>
    </row>
    <row r="4698" spans="2:14" x14ac:dyDescent="0.25">
      <c r="B4698" s="7"/>
      <c r="C4698" s="8"/>
      <c r="D4698" s="129"/>
      <c r="F4698" s="99"/>
      <c r="G4698" s="99"/>
      <c r="H4698" s="99"/>
      <c r="I4698" s="18"/>
      <c r="J4698" s="18"/>
      <c r="K4698" s="99">
        <f t="shared" si="152"/>
        <v>0</v>
      </c>
      <c r="M4698" s="96">
        <f t="shared" si="153"/>
        <v>1</v>
      </c>
      <c r="N4698" s="273"/>
    </row>
    <row r="4699" spans="2:14" x14ac:dyDescent="0.25">
      <c r="B4699" s="7"/>
      <c r="C4699" s="8"/>
      <c r="D4699" s="129"/>
      <c r="F4699" s="99"/>
      <c r="G4699" s="99"/>
      <c r="H4699" s="99"/>
      <c r="I4699" s="18"/>
      <c r="J4699" s="18"/>
      <c r="K4699" s="99">
        <f t="shared" si="152"/>
        <v>0</v>
      </c>
      <c r="M4699" s="96">
        <f t="shared" si="153"/>
        <v>1</v>
      </c>
      <c r="N4699" s="273"/>
    </row>
    <row r="4700" spans="2:14" x14ac:dyDescent="0.25">
      <c r="B4700" s="7"/>
      <c r="C4700" s="8"/>
      <c r="D4700" s="129"/>
      <c r="F4700" s="99"/>
      <c r="G4700" s="99"/>
      <c r="H4700" s="99"/>
      <c r="I4700" s="18"/>
      <c r="J4700" s="18"/>
      <c r="K4700" s="99">
        <f t="shared" si="152"/>
        <v>0</v>
      </c>
      <c r="M4700" s="96">
        <f t="shared" si="153"/>
        <v>1</v>
      </c>
      <c r="N4700" s="273"/>
    </row>
    <row r="4701" spans="2:14" x14ac:dyDescent="0.25">
      <c r="B4701" s="7"/>
      <c r="C4701" s="8"/>
      <c r="D4701" s="129"/>
      <c r="F4701" s="99"/>
      <c r="G4701" s="99"/>
      <c r="H4701" s="99"/>
      <c r="I4701" s="18"/>
      <c r="J4701" s="18"/>
      <c r="K4701" s="99">
        <f t="shared" si="152"/>
        <v>0</v>
      </c>
      <c r="M4701" s="96">
        <f t="shared" si="153"/>
        <v>1</v>
      </c>
      <c r="N4701" s="273"/>
    </row>
    <row r="4702" spans="2:14" x14ac:dyDescent="0.25">
      <c r="B4702" s="7"/>
      <c r="C4702" s="8"/>
      <c r="D4702" s="129"/>
      <c r="F4702" s="99"/>
      <c r="G4702" s="99"/>
      <c r="H4702" s="99"/>
      <c r="I4702" s="18"/>
      <c r="J4702" s="18"/>
      <c r="K4702" s="99">
        <f t="shared" si="152"/>
        <v>0</v>
      </c>
      <c r="M4702" s="96">
        <f t="shared" si="153"/>
        <v>1</v>
      </c>
      <c r="N4702" s="273"/>
    </row>
    <row r="4703" spans="2:14" x14ac:dyDescent="0.25">
      <c r="B4703" s="7"/>
      <c r="C4703" s="8"/>
      <c r="D4703" s="129"/>
      <c r="F4703" s="99"/>
      <c r="G4703" s="99"/>
      <c r="H4703" s="99"/>
      <c r="I4703" s="18"/>
      <c r="J4703" s="18"/>
      <c r="K4703" s="99">
        <f t="shared" si="152"/>
        <v>0</v>
      </c>
      <c r="M4703" s="96">
        <f t="shared" si="153"/>
        <v>1</v>
      </c>
      <c r="N4703" s="273"/>
    </row>
    <row r="4704" spans="2:14" x14ac:dyDescent="0.25">
      <c r="B4704" s="7"/>
      <c r="C4704" s="8"/>
      <c r="D4704" s="129"/>
      <c r="F4704" s="99"/>
      <c r="G4704" s="99"/>
      <c r="H4704" s="99"/>
      <c r="I4704" s="18"/>
      <c r="J4704" s="18"/>
      <c r="K4704" s="99">
        <f t="shared" si="152"/>
        <v>0</v>
      </c>
      <c r="M4704" s="96">
        <f t="shared" si="153"/>
        <v>1</v>
      </c>
      <c r="N4704" s="273"/>
    </row>
    <row r="4705" spans="2:14" x14ac:dyDescent="0.25">
      <c r="B4705" s="7"/>
      <c r="C4705" s="8"/>
      <c r="D4705" s="129"/>
      <c r="F4705" s="99"/>
      <c r="G4705" s="99"/>
      <c r="H4705" s="99"/>
      <c r="I4705" s="18"/>
      <c r="J4705" s="18"/>
      <c r="K4705" s="99">
        <f t="shared" si="152"/>
        <v>0</v>
      </c>
      <c r="M4705" s="96">
        <f t="shared" si="153"/>
        <v>1</v>
      </c>
      <c r="N4705" s="273"/>
    </row>
    <row r="4706" spans="2:14" x14ac:dyDescent="0.25">
      <c r="B4706" s="7"/>
      <c r="C4706" s="8"/>
      <c r="D4706" s="129"/>
      <c r="F4706" s="99"/>
      <c r="G4706" s="99"/>
      <c r="H4706" s="99"/>
      <c r="I4706" s="18"/>
      <c r="J4706" s="18"/>
      <c r="K4706" s="99">
        <f t="shared" si="152"/>
        <v>0</v>
      </c>
      <c r="M4706" s="96">
        <f t="shared" si="153"/>
        <v>1</v>
      </c>
      <c r="N4706" s="273"/>
    </row>
    <row r="4707" spans="2:14" x14ac:dyDescent="0.25">
      <c r="B4707" s="7"/>
      <c r="C4707" s="8"/>
      <c r="D4707" s="129"/>
      <c r="F4707" s="99"/>
      <c r="G4707" s="99"/>
      <c r="H4707" s="99"/>
      <c r="I4707" s="18"/>
      <c r="J4707" s="18"/>
      <c r="K4707" s="99">
        <f t="shared" si="152"/>
        <v>0</v>
      </c>
      <c r="M4707" s="96">
        <f t="shared" si="153"/>
        <v>1</v>
      </c>
      <c r="N4707" s="273"/>
    </row>
    <row r="4708" spans="2:14" x14ac:dyDescent="0.25">
      <c r="B4708" s="7"/>
      <c r="C4708" s="8"/>
      <c r="D4708" s="129"/>
      <c r="F4708" s="99"/>
      <c r="G4708" s="99"/>
      <c r="H4708" s="99"/>
      <c r="I4708" s="18"/>
      <c r="J4708" s="18"/>
      <c r="K4708" s="99">
        <f t="shared" si="152"/>
        <v>0</v>
      </c>
      <c r="M4708" s="96">
        <f t="shared" si="153"/>
        <v>1</v>
      </c>
      <c r="N4708" s="273"/>
    </row>
    <row r="4709" spans="2:14" x14ac:dyDescent="0.25">
      <c r="B4709" s="7"/>
      <c r="C4709" s="8"/>
      <c r="D4709" s="129"/>
      <c r="F4709" s="99"/>
      <c r="G4709" s="99"/>
      <c r="H4709" s="99"/>
      <c r="I4709" s="18"/>
      <c r="J4709" s="18"/>
      <c r="K4709" s="99">
        <f t="shared" si="152"/>
        <v>0</v>
      </c>
      <c r="M4709" s="96">
        <f t="shared" si="153"/>
        <v>1</v>
      </c>
      <c r="N4709" s="273"/>
    </row>
    <row r="4710" spans="2:14" x14ac:dyDescent="0.25">
      <c r="B4710" s="7"/>
      <c r="C4710" s="8"/>
      <c r="D4710" s="129"/>
      <c r="F4710" s="99"/>
      <c r="G4710" s="99"/>
      <c r="H4710" s="99"/>
      <c r="I4710" s="18"/>
      <c r="J4710" s="18"/>
      <c r="K4710" s="99">
        <f t="shared" si="152"/>
        <v>0</v>
      </c>
      <c r="M4710" s="96">
        <f t="shared" si="153"/>
        <v>1</v>
      </c>
      <c r="N4710" s="273"/>
    </row>
    <row r="4711" spans="2:14" x14ac:dyDescent="0.25">
      <c r="B4711" s="7"/>
      <c r="C4711" s="8"/>
      <c r="D4711" s="129"/>
      <c r="F4711" s="99"/>
      <c r="G4711" s="99"/>
      <c r="H4711" s="99"/>
      <c r="I4711" s="18"/>
      <c r="J4711" s="18"/>
      <c r="K4711" s="99">
        <f t="shared" si="152"/>
        <v>0</v>
      </c>
      <c r="M4711" s="96">
        <f t="shared" si="153"/>
        <v>1</v>
      </c>
      <c r="N4711" s="273"/>
    </row>
    <row r="4712" spans="2:14" x14ac:dyDescent="0.25">
      <c r="B4712" s="7"/>
      <c r="C4712" s="8"/>
      <c r="D4712" s="129"/>
      <c r="F4712" s="99"/>
      <c r="G4712" s="99"/>
      <c r="H4712" s="99"/>
      <c r="I4712" s="18"/>
      <c r="J4712" s="18"/>
      <c r="K4712" s="99">
        <f t="shared" si="152"/>
        <v>0</v>
      </c>
      <c r="M4712" s="96">
        <f t="shared" si="153"/>
        <v>1</v>
      </c>
      <c r="N4712" s="273"/>
    </row>
    <row r="4713" spans="2:14" x14ac:dyDescent="0.25">
      <c r="B4713" s="7"/>
      <c r="C4713" s="8"/>
      <c r="D4713" s="129"/>
      <c r="F4713" s="99"/>
      <c r="G4713" s="99"/>
      <c r="H4713" s="99"/>
      <c r="I4713" s="18"/>
      <c r="J4713" s="18"/>
      <c r="K4713" s="99">
        <f t="shared" si="152"/>
        <v>0</v>
      </c>
      <c r="M4713" s="96">
        <f t="shared" si="153"/>
        <v>1</v>
      </c>
      <c r="N4713" s="273"/>
    </row>
    <row r="4714" spans="2:14" x14ac:dyDescent="0.25">
      <c r="B4714" s="7"/>
      <c r="C4714" s="8"/>
      <c r="D4714" s="129"/>
      <c r="F4714" s="99"/>
      <c r="G4714" s="99"/>
      <c r="H4714" s="99"/>
      <c r="I4714" s="18"/>
      <c r="J4714" s="18"/>
      <c r="K4714" s="99">
        <f t="shared" ref="K4714:K4777" si="154">IF(ctConta="",K4713+F4714,IF(I4714=ctConta,K4713+F4714,K4713))</f>
        <v>0</v>
      </c>
      <c r="M4714" s="96">
        <f t="shared" si="153"/>
        <v>1</v>
      </c>
      <c r="N4714" s="273"/>
    </row>
    <row r="4715" spans="2:14" x14ac:dyDescent="0.25">
      <c r="B4715" s="7"/>
      <c r="C4715" s="8"/>
      <c r="D4715" s="129"/>
      <c r="F4715" s="99"/>
      <c r="G4715" s="99"/>
      <c r="H4715" s="99"/>
      <c r="I4715" s="18"/>
      <c r="J4715" s="18"/>
      <c r="K4715" s="99">
        <f t="shared" si="154"/>
        <v>0</v>
      </c>
      <c r="M4715" s="96">
        <f t="shared" si="153"/>
        <v>1</v>
      </c>
      <c r="N4715" s="273"/>
    </row>
    <row r="4716" spans="2:14" x14ac:dyDescent="0.25">
      <c r="B4716" s="7"/>
      <c r="C4716" s="8"/>
      <c r="D4716" s="129"/>
      <c r="F4716" s="99"/>
      <c r="G4716" s="99"/>
      <c r="H4716" s="99"/>
      <c r="I4716" s="18"/>
      <c r="J4716" s="18"/>
      <c r="K4716" s="99">
        <f t="shared" si="154"/>
        <v>0</v>
      </c>
      <c r="M4716" s="96">
        <f t="shared" si="153"/>
        <v>1</v>
      </c>
      <c r="N4716" s="273"/>
    </row>
    <row r="4717" spans="2:14" x14ac:dyDescent="0.25">
      <c r="B4717" s="7"/>
      <c r="C4717" s="8"/>
      <c r="D4717" s="129"/>
      <c r="F4717" s="99"/>
      <c r="G4717" s="99"/>
      <c r="H4717" s="99"/>
      <c r="I4717" s="18"/>
      <c r="J4717" s="18"/>
      <c r="K4717" s="99">
        <f t="shared" si="154"/>
        <v>0</v>
      </c>
      <c r="M4717" s="96">
        <f t="shared" si="153"/>
        <v>1</v>
      </c>
      <c r="N4717" s="273"/>
    </row>
    <row r="4718" spans="2:14" x14ac:dyDescent="0.25">
      <c r="B4718" s="7"/>
      <c r="C4718" s="8"/>
      <c r="D4718" s="129"/>
      <c r="F4718" s="99"/>
      <c r="G4718" s="99"/>
      <c r="H4718" s="99"/>
      <c r="I4718" s="18"/>
      <c r="J4718" s="18"/>
      <c r="K4718" s="99">
        <f t="shared" si="154"/>
        <v>0</v>
      </c>
      <c r="M4718" s="96">
        <f t="shared" si="153"/>
        <v>1</v>
      </c>
      <c r="N4718" s="273"/>
    </row>
    <row r="4719" spans="2:14" x14ac:dyDescent="0.25">
      <c r="B4719" s="7"/>
      <c r="C4719" s="8"/>
      <c r="D4719" s="129"/>
      <c r="F4719" s="99"/>
      <c r="G4719" s="99"/>
      <c r="H4719" s="99"/>
      <c r="I4719" s="18"/>
      <c r="J4719" s="18"/>
      <c r="K4719" s="99">
        <f t="shared" si="154"/>
        <v>0</v>
      </c>
      <c r="M4719" s="96">
        <f t="shared" si="153"/>
        <v>1</v>
      </c>
      <c r="N4719" s="273"/>
    </row>
    <row r="4720" spans="2:14" x14ac:dyDescent="0.25">
      <c r="B4720" s="7"/>
      <c r="C4720" s="8"/>
      <c r="D4720" s="129"/>
      <c r="F4720" s="99"/>
      <c r="G4720" s="99"/>
      <c r="H4720" s="99"/>
      <c r="I4720" s="18"/>
      <c r="J4720" s="18"/>
      <c r="K4720" s="99">
        <f t="shared" si="154"/>
        <v>0</v>
      </c>
      <c r="M4720" s="96">
        <f t="shared" si="153"/>
        <v>1</v>
      </c>
      <c r="N4720" s="273"/>
    </row>
    <row r="4721" spans="2:14" x14ac:dyDescent="0.25">
      <c r="B4721" s="7"/>
      <c r="C4721" s="8"/>
      <c r="D4721" s="129"/>
      <c r="F4721" s="99"/>
      <c r="G4721" s="99"/>
      <c r="H4721" s="99"/>
      <c r="I4721" s="18"/>
      <c r="J4721" s="18"/>
      <c r="K4721" s="99">
        <f t="shared" si="154"/>
        <v>0</v>
      </c>
      <c r="M4721" s="96">
        <f t="shared" si="153"/>
        <v>1</v>
      </c>
      <c r="N4721" s="273"/>
    </row>
    <row r="4722" spans="2:14" x14ac:dyDescent="0.25">
      <c r="B4722" s="7"/>
      <c r="C4722" s="8"/>
      <c r="D4722" s="129"/>
      <c r="F4722" s="99"/>
      <c r="G4722" s="99"/>
      <c r="H4722" s="99"/>
      <c r="I4722" s="18"/>
      <c r="J4722" s="18"/>
      <c r="K4722" s="99">
        <f t="shared" si="154"/>
        <v>0</v>
      </c>
      <c r="M4722" s="96">
        <f t="shared" si="153"/>
        <v>1</v>
      </c>
      <c r="N4722" s="273"/>
    </row>
    <row r="4723" spans="2:14" x14ac:dyDescent="0.25">
      <c r="B4723" s="7"/>
      <c r="C4723" s="8"/>
      <c r="D4723" s="129"/>
      <c r="F4723" s="99"/>
      <c r="G4723" s="99"/>
      <c r="H4723" s="99"/>
      <c r="I4723" s="18"/>
      <c r="J4723" s="18"/>
      <c r="K4723" s="99">
        <f t="shared" si="154"/>
        <v>0</v>
      </c>
      <c r="M4723" s="96">
        <f t="shared" si="153"/>
        <v>1</v>
      </c>
      <c r="N4723" s="273"/>
    </row>
    <row r="4724" spans="2:14" x14ac:dyDescent="0.25">
      <c r="B4724" s="7"/>
      <c r="C4724" s="8"/>
      <c r="D4724" s="129"/>
      <c r="F4724" s="99"/>
      <c r="G4724" s="99"/>
      <c r="H4724" s="99"/>
      <c r="I4724" s="18"/>
      <c r="J4724" s="18"/>
      <c r="K4724" s="99">
        <f t="shared" si="154"/>
        <v>0</v>
      </c>
      <c r="M4724" s="96">
        <f t="shared" si="153"/>
        <v>1</v>
      </c>
      <c r="N4724" s="273"/>
    </row>
    <row r="4725" spans="2:14" x14ac:dyDescent="0.25">
      <c r="B4725" s="7"/>
      <c r="C4725" s="8"/>
      <c r="D4725" s="129"/>
      <c r="F4725" s="99"/>
      <c r="G4725" s="99"/>
      <c r="H4725" s="99"/>
      <c r="I4725" s="18"/>
      <c r="J4725" s="18"/>
      <c r="K4725" s="99">
        <f t="shared" si="154"/>
        <v>0</v>
      </c>
      <c r="M4725" s="96">
        <f t="shared" si="153"/>
        <v>1</v>
      </c>
      <c r="N4725" s="273"/>
    </row>
    <row r="4726" spans="2:14" x14ac:dyDescent="0.25">
      <c r="B4726" s="7"/>
      <c r="C4726" s="8"/>
      <c r="D4726" s="129"/>
      <c r="F4726" s="99"/>
      <c r="G4726" s="99"/>
      <c r="H4726" s="99"/>
      <c r="I4726" s="18"/>
      <c r="J4726" s="18"/>
      <c r="K4726" s="99">
        <f t="shared" si="154"/>
        <v>0</v>
      </c>
      <c r="M4726" s="96">
        <f t="shared" si="153"/>
        <v>1</v>
      </c>
      <c r="N4726" s="273"/>
    </row>
    <row r="4727" spans="2:14" x14ac:dyDescent="0.25">
      <c r="B4727" s="7"/>
      <c r="C4727" s="8"/>
      <c r="D4727" s="129"/>
      <c r="F4727" s="99"/>
      <c r="G4727" s="99"/>
      <c r="H4727" s="99"/>
      <c r="I4727" s="18"/>
      <c r="J4727" s="18"/>
      <c r="K4727" s="99">
        <f t="shared" si="154"/>
        <v>0</v>
      </c>
      <c r="M4727" s="96">
        <f t="shared" si="153"/>
        <v>1</v>
      </c>
      <c r="N4727" s="273"/>
    </row>
    <row r="4728" spans="2:14" x14ac:dyDescent="0.25">
      <c r="B4728" s="7"/>
      <c r="C4728" s="8"/>
      <c r="D4728" s="129"/>
      <c r="F4728" s="99"/>
      <c r="G4728" s="99"/>
      <c r="H4728" s="99"/>
      <c r="I4728" s="18"/>
      <c r="J4728" s="18"/>
      <c r="K4728" s="99">
        <f t="shared" si="154"/>
        <v>0</v>
      </c>
      <c r="M4728" s="96">
        <f t="shared" si="153"/>
        <v>1</v>
      </c>
      <c r="N4728" s="273"/>
    </row>
    <row r="4729" spans="2:14" x14ac:dyDescent="0.25">
      <c r="B4729" s="7"/>
      <c r="C4729" s="8"/>
      <c r="D4729" s="129"/>
      <c r="F4729" s="99"/>
      <c r="G4729" s="99"/>
      <c r="H4729" s="99"/>
      <c r="I4729" s="18"/>
      <c r="J4729" s="18"/>
      <c r="K4729" s="99">
        <f t="shared" si="154"/>
        <v>0</v>
      </c>
      <c r="M4729" s="96">
        <f t="shared" si="153"/>
        <v>1</v>
      </c>
      <c r="N4729" s="273"/>
    </row>
    <row r="4730" spans="2:14" x14ac:dyDescent="0.25">
      <c r="B4730" s="7"/>
      <c r="C4730" s="8"/>
      <c r="D4730" s="129"/>
      <c r="F4730" s="99"/>
      <c r="G4730" s="99"/>
      <c r="H4730" s="99"/>
      <c r="I4730" s="18"/>
      <c r="J4730" s="18"/>
      <c r="K4730" s="99">
        <f t="shared" si="154"/>
        <v>0</v>
      </c>
      <c r="M4730" s="96">
        <f t="shared" si="153"/>
        <v>1</v>
      </c>
      <c r="N4730" s="273"/>
    </row>
    <row r="4731" spans="2:14" x14ac:dyDescent="0.25">
      <c r="B4731" s="7"/>
      <c r="C4731" s="8"/>
      <c r="D4731" s="129"/>
      <c r="F4731" s="99"/>
      <c r="G4731" s="99"/>
      <c r="H4731" s="99"/>
      <c r="I4731" s="18"/>
      <c r="J4731" s="18"/>
      <c r="K4731" s="99">
        <f t="shared" si="154"/>
        <v>0</v>
      </c>
      <c r="M4731" s="96">
        <f t="shared" si="153"/>
        <v>1</v>
      </c>
      <c r="N4731" s="273"/>
    </row>
    <row r="4732" spans="2:14" x14ac:dyDescent="0.25">
      <c r="B4732" s="7"/>
      <c r="C4732" s="8"/>
      <c r="D4732" s="129"/>
      <c r="F4732" s="99"/>
      <c r="G4732" s="99"/>
      <c r="H4732" s="99"/>
      <c r="I4732" s="18"/>
      <c r="J4732" s="18"/>
      <c r="K4732" s="99">
        <f t="shared" si="154"/>
        <v>0</v>
      </c>
      <c r="M4732" s="96">
        <f t="shared" si="153"/>
        <v>1</v>
      </c>
      <c r="N4732" s="273"/>
    </row>
    <row r="4733" spans="2:14" x14ac:dyDescent="0.25">
      <c r="B4733" s="7"/>
      <c r="C4733" s="8"/>
      <c r="D4733" s="129"/>
      <c r="F4733" s="99"/>
      <c r="G4733" s="99"/>
      <c r="H4733" s="99"/>
      <c r="I4733" s="18"/>
      <c r="J4733" s="18"/>
      <c r="K4733" s="99">
        <f t="shared" si="154"/>
        <v>0</v>
      </c>
      <c r="M4733" s="96">
        <f t="shared" si="153"/>
        <v>1</v>
      </c>
      <c r="N4733" s="273"/>
    </row>
    <row r="4734" spans="2:14" x14ac:dyDescent="0.25">
      <c r="B4734" s="7"/>
      <c r="C4734" s="8"/>
      <c r="D4734" s="129"/>
      <c r="F4734" s="99"/>
      <c r="G4734" s="99"/>
      <c r="H4734" s="99"/>
      <c r="I4734" s="18"/>
      <c r="J4734" s="18"/>
      <c r="K4734" s="99">
        <f t="shared" si="154"/>
        <v>0</v>
      </c>
      <c r="M4734" s="96">
        <f t="shared" si="153"/>
        <v>1</v>
      </c>
      <c r="N4734" s="273"/>
    </row>
    <row r="4735" spans="2:14" x14ac:dyDescent="0.25">
      <c r="B4735" s="7"/>
      <c r="C4735" s="8"/>
      <c r="D4735" s="129"/>
      <c r="F4735" s="99"/>
      <c r="G4735" s="99"/>
      <c r="H4735" s="99"/>
      <c r="I4735" s="18"/>
      <c r="J4735" s="18"/>
      <c r="K4735" s="99">
        <f t="shared" si="154"/>
        <v>0</v>
      </c>
      <c r="M4735" s="96">
        <f t="shared" si="153"/>
        <v>1</v>
      </c>
      <c r="N4735" s="273"/>
    </row>
    <row r="4736" spans="2:14" x14ac:dyDescent="0.25">
      <c r="B4736" s="7"/>
      <c r="C4736" s="8"/>
      <c r="D4736" s="129"/>
      <c r="F4736" s="99"/>
      <c r="G4736" s="99"/>
      <c r="H4736" s="99"/>
      <c r="I4736" s="18"/>
      <c r="J4736" s="18"/>
      <c r="K4736" s="99">
        <f t="shared" si="154"/>
        <v>0</v>
      </c>
      <c r="M4736" s="96">
        <f t="shared" si="153"/>
        <v>1</v>
      </c>
      <c r="N4736" s="273"/>
    </row>
    <row r="4737" spans="2:14" x14ac:dyDescent="0.25">
      <c r="B4737" s="7"/>
      <c r="C4737" s="8"/>
      <c r="D4737" s="129"/>
      <c r="F4737" s="99"/>
      <c r="G4737" s="99"/>
      <c r="H4737" s="99"/>
      <c r="I4737" s="18"/>
      <c r="J4737" s="18"/>
      <c r="K4737" s="99">
        <f t="shared" si="154"/>
        <v>0</v>
      </c>
      <c r="M4737" s="96">
        <f t="shared" si="153"/>
        <v>1</v>
      </c>
      <c r="N4737" s="273"/>
    </row>
    <row r="4738" spans="2:14" x14ac:dyDescent="0.25">
      <c r="B4738" s="7"/>
      <c r="C4738" s="8"/>
      <c r="D4738" s="129"/>
      <c r="F4738" s="99"/>
      <c r="G4738" s="99"/>
      <c r="H4738" s="99"/>
      <c r="I4738" s="18"/>
      <c r="J4738" s="18"/>
      <c r="K4738" s="99">
        <f t="shared" si="154"/>
        <v>0</v>
      </c>
      <c r="M4738" s="96">
        <f t="shared" si="153"/>
        <v>1</v>
      </c>
      <c r="N4738" s="273"/>
    </row>
    <row r="4739" spans="2:14" x14ac:dyDescent="0.25">
      <c r="B4739" s="7"/>
      <c r="C4739" s="8"/>
      <c r="D4739" s="129"/>
      <c r="F4739" s="99"/>
      <c r="G4739" s="99"/>
      <c r="H4739" s="99"/>
      <c r="I4739" s="18"/>
      <c r="J4739" s="18"/>
      <c r="K4739" s="99">
        <f t="shared" si="154"/>
        <v>0</v>
      </c>
      <c r="M4739" s="96">
        <f t="shared" si="153"/>
        <v>1</v>
      </c>
      <c r="N4739" s="273"/>
    </row>
    <row r="4740" spans="2:14" x14ac:dyDescent="0.25">
      <c r="B4740" s="7"/>
      <c r="C4740" s="8"/>
      <c r="D4740" s="129"/>
      <c r="F4740" s="99"/>
      <c r="G4740" s="99"/>
      <c r="H4740" s="99"/>
      <c r="I4740" s="18"/>
      <c r="J4740" s="18"/>
      <c r="K4740" s="99">
        <f t="shared" si="154"/>
        <v>0</v>
      </c>
      <c r="M4740" s="96">
        <f t="shared" si="153"/>
        <v>1</v>
      </c>
      <c r="N4740" s="273"/>
    </row>
    <row r="4741" spans="2:14" x14ac:dyDescent="0.25">
      <c r="B4741" s="7"/>
      <c r="C4741" s="8"/>
      <c r="D4741" s="129"/>
      <c r="F4741" s="99"/>
      <c r="G4741" s="99"/>
      <c r="H4741" s="99"/>
      <c r="I4741" s="18"/>
      <c r="J4741" s="18"/>
      <c r="K4741" s="99">
        <f t="shared" si="154"/>
        <v>0</v>
      </c>
      <c r="M4741" s="96">
        <f t="shared" si="153"/>
        <v>1</v>
      </c>
      <c r="N4741" s="273"/>
    </row>
    <row r="4742" spans="2:14" x14ac:dyDescent="0.25">
      <c r="B4742" s="7"/>
      <c r="C4742" s="8"/>
      <c r="D4742" s="129"/>
      <c r="F4742" s="99"/>
      <c r="G4742" s="99"/>
      <c r="H4742" s="99"/>
      <c r="I4742" s="18"/>
      <c r="J4742" s="18"/>
      <c r="K4742" s="99">
        <f t="shared" si="154"/>
        <v>0</v>
      </c>
      <c r="M4742" s="96">
        <f t="shared" si="153"/>
        <v>1</v>
      </c>
      <c r="N4742" s="273"/>
    </row>
    <row r="4743" spans="2:14" x14ac:dyDescent="0.25">
      <c r="B4743" s="7"/>
      <c r="C4743" s="8"/>
      <c r="D4743" s="129"/>
      <c r="F4743" s="99"/>
      <c r="G4743" s="99"/>
      <c r="H4743" s="99"/>
      <c r="I4743" s="18"/>
      <c r="J4743" s="18"/>
      <c r="K4743" s="99">
        <f t="shared" si="154"/>
        <v>0</v>
      </c>
      <c r="M4743" s="96">
        <f t="shared" si="153"/>
        <v>1</v>
      </c>
      <c r="N4743" s="273"/>
    </row>
    <row r="4744" spans="2:14" x14ac:dyDescent="0.25">
      <c r="B4744" s="7"/>
      <c r="C4744" s="8"/>
      <c r="D4744" s="129"/>
      <c r="F4744" s="99"/>
      <c r="G4744" s="99"/>
      <c r="H4744" s="99"/>
      <c r="I4744" s="18"/>
      <c r="J4744" s="18"/>
      <c r="K4744" s="99">
        <f t="shared" si="154"/>
        <v>0</v>
      </c>
      <c r="M4744" s="96">
        <f t="shared" si="153"/>
        <v>1</v>
      </c>
      <c r="N4744" s="273"/>
    </row>
    <row r="4745" spans="2:14" x14ac:dyDescent="0.25">
      <c r="B4745" s="7"/>
      <c r="C4745" s="8"/>
      <c r="D4745" s="129"/>
      <c r="F4745" s="99"/>
      <c r="G4745" s="99"/>
      <c r="H4745" s="99"/>
      <c r="I4745" s="18"/>
      <c r="J4745" s="18"/>
      <c r="K4745" s="99">
        <f t="shared" si="154"/>
        <v>0</v>
      </c>
      <c r="M4745" s="96">
        <f t="shared" si="153"/>
        <v>1</v>
      </c>
      <c r="N4745" s="273"/>
    </row>
    <row r="4746" spans="2:14" x14ac:dyDescent="0.25">
      <c r="B4746" s="7"/>
      <c r="C4746" s="8"/>
      <c r="D4746" s="129"/>
      <c r="F4746" s="99"/>
      <c r="G4746" s="99"/>
      <c r="H4746" s="99"/>
      <c r="I4746" s="18"/>
      <c r="J4746" s="18"/>
      <c r="K4746" s="99">
        <f t="shared" si="154"/>
        <v>0</v>
      </c>
      <c r="M4746" s="96">
        <f t="shared" si="153"/>
        <v>1</v>
      </c>
      <c r="N4746" s="273"/>
    </row>
    <row r="4747" spans="2:14" x14ac:dyDescent="0.25">
      <c r="B4747" s="7"/>
      <c r="C4747" s="8"/>
      <c r="D4747" s="129"/>
      <c r="F4747" s="99"/>
      <c r="G4747" s="99"/>
      <c r="H4747" s="99"/>
      <c r="I4747" s="18"/>
      <c r="J4747" s="18"/>
      <c r="K4747" s="99">
        <f t="shared" si="154"/>
        <v>0</v>
      </c>
      <c r="M4747" s="96">
        <f t="shared" si="153"/>
        <v>1</v>
      </c>
      <c r="N4747" s="273"/>
    </row>
    <row r="4748" spans="2:14" x14ac:dyDescent="0.25">
      <c r="B4748" s="7"/>
      <c r="C4748" s="8"/>
      <c r="D4748" s="129"/>
      <c r="F4748" s="99"/>
      <c r="G4748" s="99"/>
      <c r="H4748" s="99"/>
      <c r="I4748" s="18"/>
      <c r="J4748" s="18"/>
      <c r="K4748" s="99">
        <f t="shared" si="154"/>
        <v>0</v>
      </c>
      <c r="M4748" s="96">
        <f t="shared" si="153"/>
        <v>1</v>
      </c>
      <c r="N4748" s="273"/>
    </row>
    <row r="4749" spans="2:14" x14ac:dyDescent="0.25">
      <c r="B4749" s="7"/>
      <c r="C4749" s="8"/>
      <c r="D4749" s="129"/>
      <c r="F4749" s="99"/>
      <c r="G4749" s="99"/>
      <c r="H4749" s="99"/>
      <c r="I4749" s="18"/>
      <c r="J4749" s="18"/>
      <c r="K4749" s="99">
        <f t="shared" si="154"/>
        <v>0</v>
      </c>
      <c r="M4749" s="96">
        <f t="shared" si="153"/>
        <v>1</v>
      </c>
      <c r="N4749" s="273"/>
    </row>
    <row r="4750" spans="2:14" x14ac:dyDescent="0.25">
      <c r="B4750" s="7"/>
      <c r="C4750" s="8"/>
      <c r="D4750" s="129"/>
      <c r="F4750" s="99"/>
      <c r="G4750" s="99"/>
      <c r="H4750" s="99"/>
      <c r="I4750" s="18"/>
      <c r="J4750" s="18"/>
      <c r="K4750" s="99">
        <f t="shared" si="154"/>
        <v>0</v>
      </c>
      <c r="M4750" s="96">
        <f t="shared" si="153"/>
        <v>1</v>
      </c>
      <c r="N4750" s="273"/>
    </row>
    <row r="4751" spans="2:14" x14ac:dyDescent="0.25">
      <c r="B4751" s="7"/>
      <c r="C4751" s="8"/>
      <c r="D4751" s="129"/>
      <c r="F4751" s="99"/>
      <c r="G4751" s="99"/>
      <c r="H4751" s="99"/>
      <c r="I4751" s="18"/>
      <c r="J4751" s="18"/>
      <c r="K4751" s="99">
        <f t="shared" si="154"/>
        <v>0</v>
      </c>
      <c r="M4751" s="96">
        <f t="shared" si="153"/>
        <v>1</v>
      </c>
      <c r="N4751" s="273"/>
    </row>
    <row r="4752" spans="2:14" x14ac:dyDescent="0.25">
      <c r="B4752" s="7"/>
      <c r="C4752" s="8"/>
      <c r="D4752" s="129"/>
      <c r="F4752" s="99"/>
      <c r="G4752" s="99"/>
      <c r="H4752" s="99"/>
      <c r="I4752" s="18"/>
      <c r="J4752" s="18"/>
      <c r="K4752" s="99">
        <f t="shared" si="154"/>
        <v>0</v>
      </c>
      <c r="M4752" s="96">
        <f t="shared" si="153"/>
        <v>1</v>
      </c>
      <c r="N4752" s="273"/>
    </row>
    <row r="4753" spans="2:14" x14ac:dyDescent="0.25">
      <c r="B4753" s="7"/>
      <c r="C4753" s="8"/>
      <c r="D4753" s="129"/>
      <c r="F4753" s="99"/>
      <c r="G4753" s="99"/>
      <c r="H4753" s="99"/>
      <c r="I4753" s="18"/>
      <c r="J4753" s="18"/>
      <c r="K4753" s="99">
        <f t="shared" si="154"/>
        <v>0</v>
      </c>
      <c r="M4753" s="96">
        <f t="shared" ref="M4753:M4816" si="155">UltimoDia(D4753)</f>
        <v>1</v>
      </c>
      <c r="N4753" s="273"/>
    </row>
    <row r="4754" spans="2:14" x14ac:dyDescent="0.25">
      <c r="B4754" s="7"/>
      <c r="C4754" s="8"/>
      <c r="D4754" s="129"/>
      <c r="F4754" s="99"/>
      <c r="G4754" s="99"/>
      <c r="H4754" s="99"/>
      <c r="I4754" s="18"/>
      <c r="J4754" s="18"/>
      <c r="K4754" s="99">
        <f t="shared" si="154"/>
        <v>0</v>
      </c>
      <c r="M4754" s="96">
        <f t="shared" si="155"/>
        <v>1</v>
      </c>
      <c r="N4754" s="273"/>
    </row>
    <row r="4755" spans="2:14" x14ac:dyDescent="0.25">
      <c r="B4755" s="7"/>
      <c r="C4755" s="8"/>
      <c r="D4755" s="129"/>
      <c r="F4755" s="99"/>
      <c r="G4755" s="99"/>
      <c r="H4755" s="99"/>
      <c r="I4755" s="18"/>
      <c r="J4755" s="18"/>
      <c r="K4755" s="99">
        <f t="shared" si="154"/>
        <v>0</v>
      </c>
      <c r="M4755" s="96">
        <f t="shared" si="155"/>
        <v>1</v>
      </c>
      <c r="N4755" s="273"/>
    </row>
    <row r="4756" spans="2:14" x14ac:dyDescent="0.25">
      <c r="B4756" s="7"/>
      <c r="C4756" s="8"/>
      <c r="D4756" s="129"/>
      <c r="F4756" s="99"/>
      <c r="G4756" s="99"/>
      <c r="H4756" s="99"/>
      <c r="I4756" s="18"/>
      <c r="J4756" s="18"/>
      <c r="K4756" s="99">
        <f t="shared" si="154"/>
        <v>0</v>
      </c>
      <c r="M4756" s="96">
        <f t="shared" si="155"/>
        <v>1</v>
      </c>
      <c r="N4756" s="273"/>
    </row>
    <row r="4757" spans="2:14" x14ac:dyDescent="0.25">
      <c r="B4757" s="7"/>
      <c r="C4757" s="8"/>
      <c r="D4757" s="129"/>
      <c r="F4757" s="99"/>
      <c r="G4757" s="99"/>
      <c r="H4757" s="99"/>
      <c r="I4757" s="18"/>
      <c r="J4757" s="18"/>
      <c r="K4757" s="99">
        <f t="shared" si="154"/>
        <v>0</v>
      </c>
      <c r="M4757" s="96">
        <f t="shared" si="155"/>
        <v>1</v>
      </c>
      <c r="N4757" s="273"/>
    </row>
    <row r="4758" spans="2:14" x14ac:dyDescent="0.25">
      <c r="B4758" s="7"/>
      <c r="C4758" s="8"/>
      <c r="D4758" s="129"/>
      <c r="F4758" s="99"/>
      <c r="G4758" s="99"/>
      <c r="H4758" s="99"/>
      <c r="I4758" s="18"/>
      <c r="J4758" s="18"/>
      <c r="K4758" s="99">
        <f t="shared" si="154"/>
        <v>0</v>
      </c>
      <c r="M4758" s="96">
        <f t="shared" si="155"/>
        <v>1</v>
      </c>
      <c r="N4758" s="273"/>
    </row>
    <row r="4759" spans="2:14" x14ac:dyDescent="0.25">
      <c r="B4759" s="7"/>
      <c r="C4759" s="8"/>
      <c r="D4759" s="129"/>
      <c r="F4759" s="99"/>
      <c r="G4759" s="99"/>
      <c r="H4759" s="99"/>
      <c r="I4759" s="18"/>
      <c r="J4759" s="18"/>
      <c r="K4759" s="99">
        <f t="shared" si="154"/>
        <v>0</v>
      </c>
      <c r="M4759" s="96">
        <f t="shared" si="155"/>
        <v>1</v>
      </c>
      <c r="N4759" s="273"/>
    </row>
    <row r="4760" spans="2:14" x14ac:dyDescent="0.25">
      <c r="B4760" s="7"/>
      <c r="C4760" s="8"/>
      <c r="D4760" s="129"/>
      <c r="F4760" s="99"/>
      <c r="G4760" s="99"/>
      <c r="H4760" s="99"/>
      <c r="I4760" s="18"/>
      <c r="J4760" s="18"/>
      <c r="K4760" s="99">
        <f t="shared" si="154"/>
        <v>0</v>
      </c>
      <c r="M4760" s="96">
        <f t="shared" si="155"/>
        <v>1</v>
      </c>
      <c r="N4760" s="273"/>
    </row>
    <row r="4761" spans="2:14" x14ac:dyDescent="0.25">
      <c r="B4761" s="7"/>
      <c r="C4761" s="8"/>
      <c r="D4761" s="129"/>
      <c r="F4761" s="99"/>
      <c r="G4761" s="99"/>
      <c r="H4761" s="99"/>
      <c r="I4761" s="18"/>
      <c r="J4761" s="18"/>
      <c r="K4761" s="99">
        <f t="shared" si="154"/>
        <v>0</v>
      </c>
      <c r="M4761" s="96">
        <f t="shared" si="155"/>
        <v>1</v>
      </c>
      <c r="N4761" s="273"/>
    </row>
    <row r="4762" spans="2:14" x14ac:dyDescent="0.25">
      <c r="B4762" s="7"/>
      <c r="C4762" s="8"/>
      <c r="D4762" s="129"/>
      <c r="F4762" s="99"/>
      <c r="G4762" s="99"/>
      <c r="H4762" s="99"/>
      <c r="I4762" s="18"/>
      <c r="J4762" s="18"/>
      <c r="K4762" s="99">
        <f t="shared" si="154"/>
        <v>0</v>
      </c>
      <c r="M4762" s="96">
        <f t="shared" si="155"/>
        <v>1</v>
      </c>
      <c r="N4762" s="273"/>
    </row>
    <row r="4763" spans="2:14" x14ac:dyDescent="0.25">
      <c r="B4763" s="7"/>
      <c r="C4763" s="8"/>
      <c r="D4763" s="129"/>
      <c r="F4763" s="99"/>
      <c r="G4763" s="99"/>
      <c r="H4763" s="99"/>
      <c r="I4763" s="18"/>
      <c r="J4763" s="18"/>
      <c r="K4763" s="99">
        <f t="shared" si="154"/>
        <v>0</v>
      </c>
      <c r="M4763" s="96">
        <f t="shared" si="155"/>
        <v>1</v>
      </c>
      <c r="N4763" s="273"/>
    </row>
    <row r="4764" spans="2:14" x14ac:dyDescent="0.25">
      <c r="B4764" s="7"/>
      <c r="C4764" s="8"/>
      <c r="D4764" s="129"/>
      <c r="F4764" s="99"/>
      <c r="G4764" s="99"/>
      <c r="H4764" s="99"/>
      <c r="I4764" s="18"/>
      <c r="J4764" s="18"/>
      <c r="K4764" s="99">
        <f t="shared" si="154"/>
        <v>0</v>
      </c>
      <c r="M4764" s="96">
        <f t="shared" si="155"/>
        <v>1</v>
      </c>
      <c r="N4764" s="273"/>
    </row>
    <row r="4765" spans="2:14" x14ac:dyDescent="0.25">
      <c r="B4765" s="7"/>
      <c r="C4765" s="8"/>
      <c r="D4765" s="129"/>
      <c r="F4765" s="99"/>
      <c r="G4765" s="99"/>
      <c r="H4765" s="99"/>
      <c r="I4765" s="18"/>
      <c r="J4765" s="18"/>
      <c r="K4765" s="99">
        <f t="shared" si="154"/>
        <v>0</v>
      </c>
      <c r="M4765" s="96">
        <f t="shared" si="155"/>
        <v>1</v>
      </c>
      <c r="N4765" s="273"/>
    </row>
    <row r="4766" spans="2:14" x14ac:dyDescent="0.25">
      <c r="B4766" s="7"/>
      <c r="C4766" s="8"/>
      <c r="D4766" s="129"/>
      <c r="F4766" s="99"/>
      <c r="G4766" s="99"/>
      <c r="H4766" s="99"/>
      <c r="I4766" s="18"/>
      <c r="J4766" s="18"/>
      <c r="K4766" s="99">
        <f t="shared" si="154"/>
        <v>0</v>
      </c>
      <c r="M4766" s="96">
        <f t="shared" si="155"/>
        <v>1</v>
      </c>
      <c r="N4766" s="273"/>
    </row>
    <row r="4767" spans="2:14" x14ac:dyDescent="0.25">
      <c r="B4767" s="7"/>
      <c r="C4767" s="8"/>
      <c r="D4767" s="129"/>
      <c r="F4767" s="99"/>
      <c r="G4767" s="99"/>
      <c r="H4767" s="99"/>
      <c r="I4767" s="18"/>
      <c r="J4767" s="18"/>
      <c r="K4767" s="99">
        <f t="shared" si="154"/>
        <v>0</v>
      </c>
      <c r="M4767" s="96">
        <f t="shared" si="155"/>
        <v>1</v>
      </c>
      <c r="N4767" s="273"/>
    </row>
    <row r="4768" spans="2:14" x14ac:dyDescent="0.25">
      <c r="B4768" s="7"/>
      <c r="C4768" s="8"/>
      <c r="D4768" s="129"/>
      <c r="F4768" s="99"/>
      <c r="G4768" s="99"/>
      <c r="H4768" s="99"/>
      <c r="I4768" s="18"/>
      <c r="J4768" s="18"/>
      <c r="K4768" s="99">
        <f t="shared" si="154"/>
        <v>0</v>
      </c>
      <c r="M4768" s="96">
        <f t="shared" si="155"/>
        <v>1</v>
      </c>
      <c r="N4768" s="273"/>
    </row>
    <row r="4769" spans="2:14" x14ac:dyDescent="0.25">
      <c r="B4769" s="7"/>
      <c r="C4769" s="8"/>
      <c r="D4769" s="129"/>
      <c r="F4769" s="99"/>
      <c r="G4769" s="99"/>
      <c r="H4769" s="99"/>
      <c r="I4769" s="18"/>
      <c r="J4769" s="18"/>
      <c r="K4769" s="99">
        <f t="shared" si="154"/>
        <v>0</v>
      </c>
      <c r="M4769" s="96">
        <f t="shared" si="155"/>
        <v>1</v>
      </c>
      <c r="N4769" s="273"/>
    </row>
    <row r="4770" spans="2:14" x14ac:dyDescent="0.25">
      <c r="B4770" s="7"/>
      <c r="C4770" s="8"/>
      <c r="D4770" s="129"/>
      <c r="F4770" s="99"/>
      <c r="G4770" s="99"/>
      <c r="H4770" s="99"/>
      <c r="I4770" s="18"/>
      <c r="J4770" s="18"/>
      <c r="K4770" s="99">
        <f t="shared" si="154"/>
        <v>0</v>
      </c>
      <c r="M4770" s="96">
        <f t="shared" si="155"/>
        <v>1</v>
      </c>
      <c r="N4770" s="273"/>
    </row>
    <row r="4771" spans="2:14" x14ac:dyDescent="0.25">
      <c r="B4771" s="7"/>
      <c r="C4771" s="8"/>
      <c r="D4771" s="129"/>
      <c r="F4771" s="99"/>
      <c r="G4771" s="99"/>
      <c r="H4771" s="99"/>
      <c r="I4771" s="18"/>
      <c r="J4771" s="18"/>
      <c r="K4771" s="99">
        <f t="shared" si="154"/>
        <v>0</v>
      </c>
      <c r="M4771" s="96">
        <f t="shared" si="155"/>
        <v>1</v>
      </c>
      <c r="N4771" s="273"/>
    </row>
    <row r="4772" spans="2:14" x14ac:dyDescent="0.25">
      <c r="B4772" s="7"/>
      <c r="C4772" s="8"/>
      <c r="D4772" s="129"/>
      <c r="F4772" s="99"/>
      <c r="G4772" s="99"/>
      <c r="H4772" s="99"/>
      <c r="I4772" s="18"/>
      <c r="J4772" s="18"/>
      <c r="K4772" s="99">
        <f t="shared" si="154"/>
        <v>0</v>
      </c>
      <c r="M4772" s="96">
        <f t="shared" si="155"/>
        <v>1</v>
      </c>
      <c r="N4772" s="273"/>
    </row>
    <row r="4773" spans="2:14" x14ac:dyDescent="0.25">
      <c r="B4773" s="7"/>
      <c r="C4773" s="8"/>
      <c r="D4773" s="129"/>
      <c r="F4773" s="99"/>
      <c r="G4773" s="99"/>
      <c r="H4773" s="99"/>
      <c r="I4773" s="18"/>
      <c r="J4773" s="18"/>
      <c r="K4773" s="99">
        <f t="shared" si="154"/>
        <v>0</v>
      </c>
      <c r="M4773" s="96">
        <f t="shared" si="155"/>
        <v>1</v>
      </c>
      <c r="N4773" s="273"/>
    </row>
    <row r="4774" spans="2:14" x14ac:dyDescent="0.25">
      <c r="B4774" s="7"/>
      <c r="C4774" s="8"/>
      <c r="D4774" s="129"/>
      <c r="F4774" s="99"/>
      <c r="G4774" s="99"/>
      <c r="H4774" s="99"/>
      <c r="I4774" s="18"/>
      <c r="J4774" s="18"/>
      <c r="K4774" s="99">
        <f t="shared" si="154"/>
        <v>0</v>
      </c>
      <c r="M4774" s="96">
        <f t="shared" si="155"/>
        <v>1</v>
      </c>
      <c r="N4774" s="273"/>
    </row>
    <row r="4775" spans="2:14" x14ac:dyDescent="0.25">
      <c r="B4775" s="7"/>
      <c r="C4775" s="8"/>
      <c r="D4775" s="129"/>
      <c r="F4775" s="99"/>
      <c r="G4775" s="99"/>
      <c r="H4775" s="99"/>
      <c r="I4775" s="18"/>
      <c r="J4775" s="18"/>
      <c r="K4775" s="99">
        <f t="shared" si="154"/>
        <v>0</v>
      </c>
      <c r="M4775" s="96">
        <f t="shared" si="155"/>
        <v>1</v>
      </c>
      <c r="N4775" s="273"/>
    </row>
    <row r="4776" spans="2:14" x14ac:dyDescent="0.25">
      <c r="B4776" s="7"/>
      <c r="C4776" s="8"/>
      <c r="D4776" s="129"/>
      <c r="F4776" s="99"/>
      <c r="G4776" s="99"/>
      <c r="H4776" s="99"/>
      <c r="I4776" s="18"/>
      <c r="J4776" s="18"/>
      <c r="K4776" s="99">
        <f t="shared" si="154"/>
        <v>0</v>
      </c>
      <c r="M4776" s="96">
        <f t="shared" si="155"/>
        <v>1</v>
      </c>
      <c r="N4776" s="273"/>
    </row>
    <row r="4777" spans="2:14" x14ac:dyDescent="0.25">
      <c r="B4777" s="7"/>
      <c r="C4777" s="8"/>
      <c r="D4777" s="129"/>
      <c r="F4777" s="99"/>
      <c r="G4777" s="99"/>
      <c r="H4777" s="99"/>
      <c r="I4777" s="18"/>
      <c r="J4777" s="18"/>
      <c r="K4777" s="99">
        <f t="shared" si="154"/>
        <v>0</v>
      </c>
      <c r="M4777" s="96">
        <f t="shared" si="155"/>
        <v>1</v>
      </c>
      <c r="N4777" s="273"/>
    </row>
    <row r="4778" spans="2:14" x14ac:dyDescent="0.25">
      <c r="B4778" s="7"/>
      <c r="C4778" s="8"/>
      <c r="D4778" s="129"/>
      <c r="F4778" s="99"/>
      <c r="G4778" s="99"/>
      <c r="H4778" s="99"/>
      <c r="I4778" s="18"/>
      <c r="J4778" s="18"/>
      <c r="K4778" s="99">
        <f t="shared" ref="K4778:K4841" si="156">IF(ctConta="",K4777+F4778,IF(I4778=ctConta,K4777+F4778,K4777))</f>
        <v>0</v>
      </c>
      <c r="M4778" s="96">
        <f t="shared" si="155"/>
        <v>1</v>
      </c>
      <c r="N4778" s="273"/>
    </row>
    <row r="4779" spans="2:14" x14ac:dyDescent="0.25">
      <c r="B4779" s="7"/>
      <c r="C4779" s="8"/>
      <c r="D4779" s="129"/>
      <c r="F4779" s="99"/>
      <c r="G4779" s="99"/>
      <c r="H4779" s="99"/>
      <c r="I4779" s="18"/>
      <c r="J4779" s="18"/>
      <c r="K4779" s="99">
        <f t="shared" si="156"/>
        <v>0</v>
      </c>
      <c r="M4779" s="96">
        <f t="shared" si="155"/>
        <v>1</v>
      </c>
      <c r="N4779" s="273"/>
    </row>
    <row r="4780" spans="2:14" x14ac:dyDescent="0.25">
      <c r="B4780" s="7"/>
      <c r="C4780" s="8"/>
      <c r="D4780" s="129"/>
      <c r="F4780" s="99"/>
      <c r="G4780" s="99"/>
      <c r="H4780" s="99"/>
      <c r="I4780" s="18"/>
      <c r="J4780" s="18"/>
      <c r="K4780" s="99">
        <f t="shared" si="156"/>
        <v>0</v>
      </c>
      <c r="M4780" s="96">
        <f t="shared" si="155"/>
        <v>1</v>
      </c>
      <c r="N4780" s="273"/>
    </row>
    <row r="4781" spans="2:14" x14ac:dyDescent="0.25">
      <c r="B4781" s="7"/>
      <c r="C4781" s="8"/>
      <c r="D4781" s="129"/>
      <c r="F4781" s="99"/>
      <c r="G4781" s="99"/>
      <c r="H4781" s="99"/>
      <c r="I4781" s="18"/>
      <c r="J4781" s="18"/>
      <c r="K4781" s="99">
        <f t="shared" si="156"/>
        <v>0</v>
      </c>
      <c r="M4781" s="96">
        <f t="shared" si="155"/>
        <v>1</v>
      </c>
      <c r="N4781" s="273"/>
    </row>
    <row r="4782" spans="2:14" x14ac:dyDescent="0.25">
      <c r="B4782" s="7"/>
      <c r="C4782" s="8"/>
      <c r="D4782" s="129"/>
      <c r="F4782" s="99"/>
      <c r="G4782" s="99"/>
      <c r="H4782" s="99"/>
      <c r="I4782" s="18"/>
      <c r="J4782" s="18"/>
      <c r="K4782" s="99">
        <f t="shared" si="156"/>
        <v>0</v>
      </c>
      <c r="M4782" s="96">
        <f t="shared" si="155"/>
        <v>1</v>
      </c>
      <c r="N4782" s="273"/>
    </row>
    <row r="4783" spans="2:14" x14ac:dyDescent="0.25">
      <c r="B4783" s="7"/>
      <c r="C4783" s="8"/>
      <c r="D4783" s="129"/>
      <c r="F4783" s="99"/>
      <c r="G4783" s="99"/>
      <c r="H4783" s="99"/>
      <c r="I4783" s="18"/>
      <c r="J4783" s="18"/>
      <c r="K4783" s="99">
        <f t="shared" si="156"/>
        <v>0</v>
      </c>
      <c r="M4783" s="96">
        <f t="shared" si="155"/>
        <v>1</v>
      </c>
      <c r="N4783" s="273"/>
    </row>
    <row r="4784" spans="2:14" x14ac:dyDescent="0.25">
      <c r="B4784" s="7"/>
      <c r="C4784" s="8"/>
      <c r="D4784" s="129"/>
      <c r="F4784" s="99"/>
      <c r="G4784" s="99"/>
      <c r="H4784" s="99"/>
      <c r="I4784" s="18"/>
      <c r="J4784" s="18"/>
      <c r="K4784" s="99">
        <f t="shared" si="156"/>
        <v>0</v>
      </c>
      <c r="M4784" s="96">
        <f t="shared" si="155"/>
        <v>1</v>
      </c>
      <c r="N4784" s="273"/>
    </row>
    <row r="4785" spans="2:14" x14ac:dyDescent="0.25">
      <c r="B4785" s="7"/>
      <c r="C4785" s="8"/>
      <c r="D4785" s="129"/>
      <c r="F4785" s="99"/>
      <c r="G4785" s="99"/>
      <c r="H4785" s="99"/>
      <c r="I4785" s="18"/>
      <c r="J4785" s="18"/>
      <c r="K4785" s="99">
        <f t="shared" si="156"/>
        <v>0</v>
      </c>
      <c r="M4785" s="96">
        <f t="shared" si="155"/>
        <v>1</v>
      </c>
      <c r="N4785" s="273"/>
    </row>
    <row r="4786" spans="2:14" x14ac:dyDescent="0.25">
      <c r="B4786" s="7"/>
      <c r="C4786" s="8"/>
      <c r="D4786" s="129"/>
      <c r="F4786" s="99"/>
      <c r="G4786" s="99"/>
      <c r="H4786" s="99"/>
      <c r="I4786" s="18"/>
      <c r="J4786" s="18"/>
      <c r="K4786" s="99">
        <f t="shared" si="156"/>
        <v>0</v>
      </c>
      <c r="M4786" s="96">
        <f t="shared" si="155"/>
        <v>1</v>
      </c>
      <c r="N4786" s="273"/>
    </row>
    <row r="4787" spans="2:14" x14ac:dyDescent="0.25">
      <c r="B4787" s="7"/>
      <c r="C4787" s="8"/>
      <c r="D4787" s="129"/>
      <c r="F4787" s="99"/>
      <c r="G4787" s="99"/>
      <c r="H4787" s="99"/>
      <c r="I4787" s="18"/>
      <c r="J4787" s="18"/>
      <c r="K4787" s="99">
        <f t="shared" si="156"/>
        <v>0</v>
      </c>
      <c r="M4787" s="96">
        <f t="shared" si="155"/>
        <v>1</v>
      </c>
      <c r="N4787" s="273"/>
    </row>
    <row r="4788" spans="2:14" x14ac:dyDescent="0.25">
      <c r="B4788" s="7"/>
      <c r="C4788" s="8"/>
      <c r="D4788" s="129"/>
      <c r="F4788" s="99"/>
      <c r="G4788" s="99"/>
      <c r="H4788" s="99"/>
      <c r="I4788" s="18"/>
      <c r="J4788" s="18"/>
      <c r="K4788" s="99">
        <f t="shared" si="156"/>
        <v>0</v>
      </c>
      <c r="M4788" s="96">
        <f t="shared" si="155"/>
        <v>1</v>
      </c>
      <c r="N4788" s="273"/>
    </row>
    <row r="4789" spans="2:14" x14ac:dyDescent="0.25">
      <c r="B4789" s="7"/>
      <c r="C4789" s="8"/>
      <c r="D4789" s="129"/>
      <c r="F4789" s="99"/>
      <c r="G4789" s="99"/>
      <c r="H4789" s="99"/>
      <c r="I4789" s="18"/>
      <c r="J4789" s="18"/>
      <c r="K4789" s="99">
        <f t="shared" si="156"/>
        <v>0</v>
      </c>
      <c r="M4789" s="96">
        <f t="shared" si="155"/>
        <v>1</v>
      </c>
      <c r="N4789" s="273"/>
    </row>
    <row r="4790" spans="2:14" x14ac:dyDescent="0.25">
      <c r="B4790" s="7"/>
      <c r="C4790" s="8"/>
      <c r="D4790" s="129"/>
      <c r="F4790" s="99"/>
      <c r="G4790" s="99"/>
      <c r="H4790" s="99"/>
      <c r="I4790" s="18"/>
      <c r="J4790" s="18"/>
      <c r="K4790" s="99">
        <f t="shared" si="156"/>
        <v>0</v>
      </c>
      <c r="M4790" s="96">
        <f t="shared" si="155"/>
        <v>1</v>
      </c>
      <c r="N4790" s="273"/>
    </row>
    <row r="4791" spans="2:14" x14ac:dyDescent="0.25">
      <c r="B4791" s="7"/>
      <c r="C4791" s="8"/>
      <c r="D4791" s="129"/>
      <c r="F4791" s="99"/>
      <c r="G4791" s="99"/>
      <c r="H4791" s="99"/>
      <c r="I4791" s="18"/>
      <c r="J4791" s="18"/>
      <c r="K4791" s="99">
        <f t="shared" si="156"/>
        <v>0</v>
      </c>
      <c r="M4791" s="96">
        <f t="shared" si="155"/>
        <v>1</v>
      </c>
      <c r="N4791" s="273"/>
    </row>
    <row r="4792" spans="2:14" x14ac:dyDescent="0.25">
      <c r="B4792" s="7"/>
      <c r="C4792" s="8"/>
      <c r="D4792" s="129"/>
      <c r="F4792" s="99"/>
      <c r="G4792" s="99"/>
      <c r="H4792" s="99"/>
      <c r="I4792" s="18"/>
      <c r="J4792" s="18"/>
      <c r="K4792" s="99">
        <f t="shared" si="156"/>
        <v>0</v>
      </c>
      <c r="M4792" s="96">
        <f t="shared" si="155"/>
        <v>1</v>
      </c>
      <c r="N4792" s="273"/>
    </row>
    <row r="4793" spans="2:14" x14ac:dyDescent="0.25">
      <c r="B4793" s="7"/>
      <c r="C4793" s="8"/>
      <c r="D4793" s="129"/>
      <c r="F4793" s="99"/>
      <c r="G4793" s="99"/>
      <c r="H4793" s="99"/>
      <c r="I4793" s="18"/>
      <c r="J4793" s="18"/>
      <c r="K4793" s="99">
        <f t="shared" si="156"/>
        <v>0</v>
      </c>
      <c r="M4793" s="96">
        <f t="shared" si="155"/>
        <v>1</v>
      </c>
      <c r="N4793" s="273"/>
    </row>
    <row r="4794" spans="2:14" x14ac:dyDescent="0.25">
      <c r="B4794" s="7"/>
      <c r="C4794" s="8"/>
      <c r="D4794" s="129"/>
      <c r="F4794" s="99"/>
      <c r="G4794" s="99"/>
      <c r="H4794" s="99"/>
      <c r="I4794" s="18"/>
      <c r="J4794" s="18"/>
      <c r="K4794" s="99">
        <f t="shared" si="156"/>
        <v>0</v>
      </c>
      <c r="M4794" s="96">
        <f t="shared" si="155"/>
        <v>1</v>
      </c>
      <c r="N4794" s="273"/>
    </row>
    <row r="4795" spans="2:14" x14ac:dyDescent="0.25">
      <c r="B4795" s="7"/>
      <c r="C4795" s="8"/>
      <c r="D4795" s="129"/>
      <c r="F4795" s="99"/>
      <c r="G4795" s="99"/>
      <c r="H4795" s="99"/>
      <c r="I4795" s="18"/>
      <c r="J4795" s="18"/>
      <c r="K4795" s="99">
        <f t="shared" si="156"/>
        <v>0</v>
      </c>
      <c r="M4795" s="96">
        <f t="shared" si="155"/>
        <v>1</v>
      </c>
      <c r="N4795" s="273"/>
    </row>
    <row r="4796" spans="2:14" x14ac:dyDescent="0.25">
      <c r="B4796" s="7"/>
      <c r="C4796" s="8"/>
      <c r="D4796" s="129"/>
      <c r="F4796" s="99"/>
      <c r="G4796" s="99"/>
      <c r="H4796" s="99"/>
      <c r="I4796" s="18"/>
      <c r="J4796" s="18"/>
      <c r="K4796" s="99">
        <f t="shared" si="156"/>
        <v>0</v>
      </c>
      <c r="M4796" s="96">
        <f t="shared" si="155"/>
        <v>1</v>
      </c>
      <c r="N4796" s="273"/>
    </row>
    <row r="4797" spans="2:14" x14ac:dyDescent="0.25">
      <c r="B4797" s="7"/>
      <c r="C4797" s="8"/>
      <c r="D4797" s="129"/>
      <c r="F4797" s="99"/>
      <c r="G4797" s="99"/>
      <c r="H4797" s="99"/>
      <c r="I4797" s="18"/>
      <c r="J4797" s="18"/>
      <c r="K4797" s="99">
        <f t="shared" si="156"/>
        <v>0</v>
      </c>
      <c r="M4797" s="96">
        <f t="shared" si="155"/>
        <v>1</v>
      </c>
      <c r="N4797" s="273"/>
    </row>
    <row r="4798" spans="2:14" x14ac:dyDescent="0.25">
      <c r="B4798" s="7"/>
      <c r="C4798" s="8"/>
      <c r="D4798" s="129"/>
      <c r="F4798" s="99"/>
      <c r="G4798" s="99"/>
      <c r="H4798" s="99"/>
      <c r="I4798" s="18"/>
      <c r="J4798" s="18"/>
      <c r="K4798" s="99">
        <f t="shared" si="156"/>
        <v>0</v>
      </c>
      <c r="M4798" s="96">
        <f t="shared" si="155"/>
        <v>1</v>
      </c>
      <c r="N4798" s="273"/>
    </row>
    <row r="4799" spans="2:14" x14ac:dyDescent="0.25">
      <c r="B4799" s="7"/>
      <c r="C4799" s="8"/>
      <c r="D4799" s="129"/>
      <c r="F4799" s="99"/>
      <c r="G4799" s="99"/>
      <c r="H4799" s="99"/>
      <c r="I4799" s="18"/>
      <c r="J4799" s="18"/>
      <c r="K4799" s="99">
        <f t="shared" si="156"/>
        <v>0</v>
      </c>
      <c r="M4799" s="96">
        <f t="shared" si="155"/>
        <v>1</v>
      </c>
      <c r="N4799" s="273"/>
    </row>
    <row r="4800" spans="2:14" x14ac:dyDescent="0.25">
      <c r="B4800" s="7"/>
      <c r="C4800" s="8"/>
      <c r="D4800" s="129"/>
      <c r="F4800" s="99"/>
      <c r="G4800" s="99"/>
      <c r="H4800" s="99"/>
      <c r="I4800" s="18"/>
      <c r="J4800" s="18"/>
      <c r="K4800" s="99">
        <f t="shared" si="156"/>
        <v>0</v>
      </c>
      <c r="M4800" s="96">
        <f t="shared" si="155"/>
        <v>1</v>
      </c>
      <c r="N4800" s="273"/>
    </row>
    <row r="4801" spans="2:14" x14ac:dyDescent="0.25">
      <c r="B4801" s="7"/>
      <c r="C4801" s="8"/>
      <c r="D4801" s="129"/>
      <c r="F4801" s="99"/>
      <c r="G4801" s="99"/>
      <c r="H4801" s="99"/>
      <c r="I4801" s="18"/>
      <c r="J4801" s="18"/>
      <c r="K4801" s="99">
        <f t="shared" si="156"/>
        <v>0</v>
      </c>
      <c r="M4801" s="96">
        <f t="shared" si="155"/>
        <v>1</v>
      </c>
      <c r="N4801" s="273"/>
    </row>
    <row r="4802" spans="2:14" x14ac:dyDescent="0.25">
      <c r="B4802" s="7"/>
      <c r="C4802" s="8"/>
      <c r="D4802" s="129"/>
      <c r="F4802" s="99"/>
      <c r="G4802" s="99"/>
      <c r="H4802" s="99"/>
      <c r="I4802" s="18"/>
      <c r="J4802" s="18"/>
      <c r="K4802" s="99">
        <f t="shared" si="156"/>
        <v>0</v>
      </c>
      <c r="M4802" s="96">
        <f t="shared" si="155"/>
        <v>1</v>
      </c>
      <c r="N4802" s="273"/>
    </row>
    <row r="4803" spans="2:14" x14ac:dyDescent="0.25">
      <c r="B4803" s="7"/>
      <c r="C4803" s="8"/>
      <c r="D4803" s="129"/>
      <c r="F4803" s="99"/>
      <c r="G4803" s="99"/>
      <c r="H4803" s="99"/>
      <c r="I4803" s="18"/>
      <c r="J4803" s="18"/>
      <c r="K4803" s="99">
        <f t="shared" si="156"/>
        <v>0</v>
      </c>
      <c r="M4803" s="96">
        <f t="shared" si="155"/>
        <v>1</v>
      </c>
      <c r="N4803" s="273"/>
    </row>
    <row r="4804" spans="2:14" x14ac:dyDescent="0.25">
      <c r="B4804" s="7"/>
      <c r="C4804" s="8"/>
      <c r="D4804" s="129"/>
      <c r="F4804" s="99"/>
      <c r="G4804" s="99"/>
      <c r="H4804" s="99"/>
      <c r="I4804" s="18"/>
      <c r="J4804" s="18"/>
      <c r="K4804" s="99">
        <f t="shared" si="156"/>
        <v>0</v>
      </c>
      <c r="M4804" s="96">
        <f t="shared" si="155"/>
        <v>1</v>
      </c>
      <c r="N4804" s="273"/>
    </row>
    <row r="4805" spans="2:14" x14ac:dyDescent="0.25">
      <c r="B4805" s="7"/>
      <c r="C4805" s="8"/>
      <c r="D4805" s="129"/>
      <c r="F4805" s="99"/>
      <c r="G4805" s="99"/>
      <c r="H4805" s="99"/>
      <c r="I4805" s="18"/>
      <c r="J4805" s="18"/>
      <c r="K4805" s="99">
        <f t="shared" si="156"/>
        <v>0</v>
      </c>
      <c r="M4805" s="96">
        <f t="shared" si="155"/>
        <v>1</v>
      </c>
      <c r="N4805" s="273"/>
    </row>
    <row r="4806" spans="2:14" x14ac:dyDescent="0.25">
      <c r="B4806" s="7"/>
      <c r="C4806" s="8"/>
      <c r="D4806" s="129"/>
      <c r="F4806" s="99"/>
      <c r="G4806" s="99"/>
      <c r="H4806" s="99"/>
      <c r="I4806" s="18"/>
      <c r="J4806" s="18"/>
      <c r="K4806" s="99">
        <f t="shared" si="156"/>
        <v>0</v>
      </c>
      <c r="M4806" s="96">
        <f t="shared" si="155"/>
        <v>1</v>
      </c>
      <c r="N4806" s="273"/>
    </row>
    <row r="4807" spans="2:14" x14ac:dyDescent="0.25">
      <c r="B4807" s="7"/>
      <c r="C4807" s="8"/>
      <c r="D4807" s="129"/>
      <c r="F4807" s="99"/>
      <c r="G4807" s="99"/>
      <c r="H4807" s="99"/>
      <c r="I4807" s="18"/>
      <c r="J4807" s="18"/>
      <c r="K4807" s="99">
        <f t="shared" si="156"/>
        <v>0</v>
      </c>
      <c r="M4807" s="96">
        <f t="shared" si="155"/>
        <v>1</v>
      </c>
      <c r="N4807" s="273"/>
    </row>
    <row r="4808" spans="2:14" x14ac:dyDescent="0.25">
      <c r="B4808" s="7"/>
      <c r="C4808" s="8"/>
      <c r="D4808" s="129"/>
      <c r="F4808" s="99"/>
      <c r="G4808" s="99"/>
      <c r="H4808" s="99"/>
      <c r="I4808" s="18"/>
      <c r="J4808" s="18"/>
      <c r="K4808" s="99">
        <f t="shared" si="156"/>
        <v>0</v>
      </c>
      <c r="M4808" s="96">
        <f t="shared" si="155"/>
        <v>1</v>
      </c>
      <c r="N4808" s="273"/>
    </row>
    <row r="4809" spans="2:14" x14ac:dyDescent="0.25">
      <c r="B4809" s="7"/>
      <c r="C4809" s="8"/>
      <c r="D4809" s="129"/>
      <c r="F4809" s="99"/>
      <c r="G4809" s="99"/>
      <c r="H4809" s="99"/>
      <c r="I4809" s="18"/>
      <c r="J4809" s="18"/>
      <c r="K4809" s="99">
        <f t="shared" si="156"/>
        <v>0</v>
      </c>
      <c r="M4809" s="96">
        <f t="shared" si="155"/>
        <v>1</v>
      </c>
      <c r="N4809" s="273"/>
    </row>
    <row r="4810" spans="2:14" x14ac:dyDescent="0.25">
      <c r="B4810" s="7"/>
      <c r="C4810" s="8"/>
      <c r="D4810" s="129"/>
      <c r="F4810" s="99"/>
      <c r="G4810" s="99"/>
      <c r="H4810" s="99"/>
      <c r="I4810" s="18"/>
      <c r="J4810" s="18"/>
      <c r="K4810" s="99">
        <f t="shared" si="156"/>
        <v>0</v>
      </c>
      <c r="M4810" s="96">
        <f t="shared" si="155"/>
        <v>1</v>
      </c>
      <c r="N4810" s="273"/>
    </row>
    <row r="4811" spans="2:14" x14ac:dyDescent="0.25">
      <c r="B4811" s="7"/>
      <c r="C4811" s="8"/>
      <c r="D4811" s="129"/>
      <c r="F4811" s="99"/>
      <c r="G4811" s="99"/>
      <c r="H4811" s="99"/>
      <c r="I4811" s="18"/>
      <c r="J4811" s="18"/>
      <c r="K4811" s="99">
        <f t="shared" si="156"/>
        <v>0</v>
      </c>
      <c r="M4811" s="96">
        <f t="shared" si="155"/>
        <v>1</v>
      </c>
      <c r="N4811" s="273"/>
    </row>
    <row r="4812" spans="2:14" x14ac:dyDescent="0.25">
      <c r="B4812" s="7"/>
      <c r="C4812" s="8"/>
      <c r="D4812" s="129"/>
      <c r="F4812" s="99"/>
      <c r="G4812" s="99"/>
      <c r="H4812" s="99"/>
      <c r="I4812" s="18"/>
      <c r="J4812" s="18"/>
      <c r="K4812" s="99">
        <f t="shared" si="156"/>
        <v>0</v>
      </c>
      <c r="M4812" s="96">
        <f t="shared" si="155"/>
        <v>1</v>
      </c>
      <c r="N4812" s="273"/>
    </row>
    <row r="4813" spans="2:14" x14ac:dyDescent="0.25">
      <c r="B4813" s="7"/>
      <c r="C4813" s="8"/>
      <c r="D4813" s="129"/>
      <c r="F4813" s="99"/>
      <c r="G4813" s="99"/>
      <c r="H4813" s="99"/>
      <c r="I4813" s="18"/>
      <c r="J4813" s="18"/>
      <c r="K4813" s="99">
        <f t="shared" si="156"/>
        <v>0</v>
      </c>
      <c r="M4813" s="96">
        <f t="shared" si="155"/>
        <v>1</v>
      </c>
      <c r="N4813" s="273"/>
    </row>
    <row r="4814" spans="2:14" x14ac:dyDescent="0.25">
      <c r="B4814" s="7"/>
      <c r="C4814" s="8"/>
      <c r="D4814" s="129"/>
      <c r="F4814" s="99"/>
      <c r="G4814" s="99"/>
      <c r="H4814" s="99"/>
      <c r="I4814" s="18"/>
      <c r="J4814" s="18"/>
      <c r="K4814" s="99">
        <f t="shared" si="156"/>
        <v>0</v>
      </c>
      <c r="M4814" s="96">
        <f t="shared" si="155"/>
        <v>1</v>
      </c>
      <c r="N4814" s="273"/>
    </row>
    <row r="4815" spans="2:14" x14ac:dyDescent="0.25">
      <c r="B4815" s="7"/>
      <c r="C4815" s="8"/>
      <c r="D4815" s="129"/>
      <c r="F4815" s="99"/>
      <c r="G4815" s="99"/>
      <c r="H4815" s="99"/>
      <c r="I4815" s="18"/>
      <c r="J4815" s="18"/>
      <c r="K4815" s="99">
        <f t="shared" si="156"/>
        <v>0</v>
      </c>
      <c r="M4815" s="96">
        <f t="shared" si="155"/>
        <v>1</v>
      </c>
      <c r="N4815" s="273"/>
    </row>
    <row r="4816" spans="2:14" x14ac:dyDescent="0.25">
      <c r="B4816" s="7"/>
      <c r="C4816" s="8"/>
      <c r="D4816" s="129"/>
      <c r="F4816" s="99"/>
      <c r="G4816" s="99"/>
      <c r="H4816" s="99"/>
      <c r="I4816" s="18"/>
      <c r="J4816" s="18"/>
      <c r="K4816" s="99">
        <f t="shared" si="156"/>
        <v>0</v>
      </c>
      <c r="M4816" s="96">
        <f t="shared" si="155"/>
        <v>1</v>
      </c>
      <c r="N4816" s="273"/>
    </row>
    <row r="4817" spans="2:14" x14ac:dyDescent="0.25">
      <c r="B4817" s="7"/>
      <c r="C4817" s="8"/>
      <c r="D4817" s="129"/>
      <c r="F4817" s="99"/>
      <c r="G4817" s="99"/>
      <c r="H4817" s="99"/>
      <c r="I4817" s="18"/>
      <c r="J4817" s="18"/>
      <c r="K4817" s="99">
        <f t="shared" si="156"/>
        <v>0</v>
      </c>
      <c r="M4817" s="96">
        <f t="shared" ref="M4817:M4880" si="157">UltimoDia(D4817)</f>
        <v>1</v>
      </c>
      <c r="N4817" s="273"/>
    </row>
    <row r="4818" spans="2:14" x14ac:dyDescent="0.25">
      <c r="B4818" s="7"/>
      <c r="C4818" s="8"/>
      <c r="D4818" s="129"/>
      <c r="F4818" s="99"/>
      <c r="G4818" s="99"/>
      <c r="H4818" s="99"/>
      <c r="I4818" s="18"/>
      <c r="J4818" s="18"/>
      <c r="K4818" s="99">
        <f t="shared" si="156"/>
        <v>0</v>
      </c>
      <c r="M4818" s="96">
        <f t="shared" si="157"/>
        <v>1</v>
      </c>
      <c r="N4818" s="273"/>
    </row>
    <row r="4819" spans="2:14" x14ac:dyDescent="0.25">
      <c r="B4819" s="7"/>
      <c r="C4819" s="8"/>
      <c r="D4819" s="129"/>
      <c r="F4819" s="99"/>
      <c r="G4819" s="99"/>
      <c r="H4819" s="99"/>
      <c r="I4819" s="18"/>
      <c r="J4819" s="18"/>
      <c r="K4819" s="99">
        <f t="shared" si="156"/>
        <v>0</v>
      </c>
      <c r="M4819" s="96">
        <f t="shared" si="157"/>
        <v>1</v>
      </c>
      <c r="N4819" s="273"/>
    </row>
    <row r="4820" spans="2:14" x14ac:dyDescent="0.25">
      <c r="B4820" s="7"/>
      <c r="C4820" s="8"/>
      <c r="D4820" s="129"/>
      <c r="F4820" s="99"/>
      <c r="G4820" s="99"/>
      <c r="H4820" s="99"/>
      <c r="I4820" s="18"/>
      <c r="J4820" s="18"/>
      <c r="K4820" s="99">
        <f t="shared" si="156"/>
        <v>0</v>
      </c>
      <c r="M4820" s="96">
        <f t="shared" si="157"/>
        <v>1</v>
      </c>
      <c r="N4820" s="273"/>
    </row>
    <row r="4821" spans="2:14" x14ac:dyDescent="0.25">
      <c r="B4821" s="7"/>
      <c r="C4821" s="8"/>
      <c r="D4821" s="129"/>
      <c r="F4821" s="99"/>
      <c r="G4821" s="99"/>
      <c r="H4821" s="99"/>
      <c r="I4821" s="18"/>
      <c r="J4821" s="18"/>
      <c r="K4821" s="99">
        <f t="shared" si="156"/>
        <v>0</v>
      </c>
      <c r="M4821" s="96">
        <f t="shared" si="157"/>
        <v>1</v>
      </c>
      <c r="N4821" s="273"/>
    </row>
    <row r="4822" spans="2:14" x14ac:dyDescent="0.25">
      <c r="B4822" s="7"/>
      <c r="C4822" s="8"/>
      <c r="D4822" s="129"/>
      <c r="F4822" s="99"/>
      <c r="G4822" s="99"/>
      <c r="H4822" s="99"/>
      <c r="I4822" s="18"/>
      <c r="J4822" s="18"/>
      <c r="K4822" s="99">
        <f t="shared" si="156"/>
        <v>0</v>
      </c>
      <c r="M4822" s="96">
        <f t="shared" si="157"/>
        <v>1</v>
      </c>
      <c r="N4822" s="273"/>
    </row>
    <row r="4823" spans="2:14" x14ac:dyDescent="0.25">
      <c r="B4823" s="7"/>
      <c r="C4823" s="8"/>
      <c r="D4823" s="129"/>
      <c r="F4823" s="99"/>
      <c r="G4823" s="99"/>
      <c r="H4823" s="99"/>
      <c r="I4823" s="18"/>
      <c r="J4823" s="18"/>
      <c r="K4823" s="99">
        <f t="shared" si="156"/>
        <v>0</v>
      </c>
      <c r="M4823" s="96">
        <f t="shared" si="157"/>
        <v>1</v>
      </c>
      <c r="N4823" s="273"/>
    </row>
    <row r="4824" spans="2:14" x14ac:dyDescent="0.25">
      <c r="B4824" s="7"/>
      <c r="C4824" s="8"/>
      <c r="D4824" s="129"/>
      <c r="F4824" s="99"/>
      <c r="G4824" s="99"/>
      <c r="H4824" s="99"/>
      <c r="I4824" s="18"/>
      <c r="J4824" s="18"/>
      <c r="K4824" s="99">
        <f t="shared" si="156"/>
        <v>0</v>
      </c>
      <c r="M4824" s="96">
        <f t="shared" si="157"/>
        <v>1</v>
      </c>
      <c r="N4824" s="273"/>
    </row>
    <row r="4825" spans="2:14" x14ac:dyDescent="0.25">
      <c r="B4825" s="7"/>
      <c r="C4825" s="8"/>
      <c r="D4825" s="129"/>
      <c r="F4825" s="99"/>
      <c r="G4825" s="99"/>
      <c r="H4825" s="99"/>
      <c r="I4825" s="18"/>
      <c r="J4825" s="18"/>
      <c r="K4825" s="99">
        <f t="shared" si="156"/>
        <v>0</v>
      </c>
      <c r="M4825" s="96">
        <f t="shared" si="157"/>
        <v>1</v>
      </c>
      <c r="N4825" s="273"/>
    </row>
    <row r="4826" spans="2:14" x14ac:dyDescent="0.25">
      <c r="B4826" s="7"/>
      <c r="C4826" s="8"/>
      <c r="D4826" s="129"/>
      <c r="F4826" s="99"/>
      <c r="G4826" s="99"/>
      <c r="H4826" s="99"/>
      <c r="I4826" s="18"/>
      <c r="J4826" s="18"/>
      <c r="K4826" s="99">
        <f t="shared" si="156"/>
        <v>0</v>
      </c>
      <c r="M4826" s="96">
        <f t="shared" si="157"/>
        <v>1</v>
      </c>
      <c r="N4826" s="273"/>
    </row>
    <row r="4827" spans="2:14" x14ac:dyDescent="0.25">
      <c r="B4827" s="7"/>
      <c r="C4827" s="8"/>
      <c r="D4827" s="129"/>
      <c r="F4827" s="99"/>
      <c r="G4827" s="99"/>
      <c r="H4827" s="99"/>
      <c r="I4827" s="18"/>
      <c r="J4827" s="18"/>
      <c r="K4827" s="99">
        <f t="shared" si="156"/>
        <v>0</v>
      </c>
      <c r="M4827" s="96">
        <f t="shared" si="157"/>
        <v>1</v>
      </c>
      <c r="N4827" s="273"/>
    </row>
    <row r="4828" spans="2:14" x14ac:dyDescent="0.25">
      <c r="B4828" s="7"/>
      <c r="C4828" s="8"/>
      <c r="D4828" s="129"/>
      <c r="F4828" s="99"/>
      <c r="G4828" s="99"/>
      <c r="H4828" s="99"/>
      <c r="I4828" s="18"/>
      <c r="J4828" s="18"/>
      <c r="K4828" s="99">
        <f t="shared" si="156"/>
        <v>0</v>
      </c>
      <c r="M4828" s="96">
        <f t="shared" si="157"/>
        <v>1</v>
      </c>
      <c r="N4828" s="273"/>
    </row>
    <row r="4829" spans="2:14" x14ac:dyDescent="0.25">
      <c r="B4829" s="7"/>
      <c r="C4829" s="8"/>
      <c r="D4829" s="129"/>
      <c r="F4829" s="99"/>
      <c r="G4829" s="99"/>
      <c r="H4829" s="99"/>
      <c r="I4829" s="18"/>
      <c r="J4829" s="18"/>
      <c r="K4829" s="99">
        <f t="shared" si="156"/>
        <v>0</v>
      </c>
      <c r="M4829" s="96">
        <f t="shared" si="157"/>
        <v>1</v>
      </c>
      <c r="N4829" s="273"/>
    </row>
    <row r="4830" spans="2:14" x14ac:dyDescent="0.25">
      <c r="B4830" s="7"/>
      <c r="C4830" s="8"/>
      <c r="D4830" s="129"/>
      <c r="F4830" s="99"/>
      <c r="G4830" s="99"/>
      <c r="H4830" s="99"/>
      <c r="I4830" s="18"/>
      <c r="J4830" s="18"/>
      <c r="K4830" s="99">
        <f t="shared" si="156"/>
        <v>0</v>
      </c>
      <c r="M4830" s="96">
        <f t="shared" si="157"/>
        <v>1</v>
      </c>
      <c r="N4830" s="273"/>
    </row>
    <row r="4831" spans="2:14" x14ac:dyDescent="0.25">
      <c r="B4831" s="7"/>
      <c r="C4831" s="8"/>
      <c r="D4831" s="129"/>
      <c r="F4831" s="99"/>
      <c r="G4831" s="99"/>
      <c r="H4831" s="99"/>
      <c r="I4831" s="18"/>
      <c r="J4831" s="18"/>
      <c r="K4831" s="99">
        <f t="shared" si="156"/>
        <v>0</v>
      </c>
      <c r="M4831" s="96">
        <f t="shared" si="157"/>
        <v>1</v>
      </c>
      <c r="N4831" s="273"/>
    </row>
    <row r="4832" spans="2:14" x14ac:dyDescent="0.25">
      <c r="B4832" s="7"/>
      <c r="C4832" s="8"/>
      <c r="D4832" s="129"/>
      <c r="F4832" s="99"/>
      <c r="G4832" s="99"/>
      <c r="H4832" s="99"/>
      <c r="I4832" s="18"/>
      <c r="J4832" s="18"/>
      <c r="K4832" s="99">
        <f t="shared" si="156"/>
        <v>0</v>
      </c>
      <c r="M4832" s="96">
        <f t="shared" si="157"/>
        <v>1</v>
      </c>
      <c r="N4832" s="273"/>
    </row>
    <row r="4833" spans="2:14" x14ac:dyDescent="0.25">
      <c r="B4833" s="7"/>
      <c r="C4833" s="8"/>
      <c r="D4833" s="129"/>
      <c r="F4833" s="99"/>
      <c r="G4833" s="99"/>
      <c r="H4833" s="99"/>
      <c r="I4833" s="18"/>
      <c r="J4833" s="18"/>
      <c r="K4833" s="99">
        <f t="shared" si="156"/>
        <v>0</v>
      </c>
      <c r="M4833" s="96">
        <f t="shared" si="157"/>
        <v>1</v>
      </c>
      <c r="N4833" s="273"/>
    </row>
    <row r="4834" spans="2:14" x14ac:dyDescent="0.25">
      <c r="B4834" s="7"/>
      <c r="C4834" s="8"/>
      <c r="D4834" s="129"/>
      <c r="F4834" s="99"/>
      <c r="G4834" s="99"/>
      <c r="H4834" s="99"/>
      <c r="I4834" s="18"/>
      <c r="J4834" s="18"/>
      <c r="K4834" s="99">
        <f t="shared" si="156"/>
        <v>0</v>
      </c>
      <c r="M4834" s="96">
        <f t="shared" si="157"/>
        <v>1</v>
      </c>
      <c r="N4834" s="273"/>
    </row>
    <row r="4835" spans="2:14" x14ac:dyDescent="0.25">
      <c r="B4835" s="7"/>
      <c r="C4835" s="8"/>
      <c r="D4835" s="129"/>
      <c r="F4835" s="99"/>
      <c r="G4835" s="99"/>
      <c r="H4835" s="99"/>
      <c r="I4835" s="18"/>
      <c r="J4835" s="18"/>
      <c r="K4835" s="99">
        <f t="shared" si="156"/>
        <v>0</v>
      </c>
      <c r="M4835" s="96">
        <f t="shared" si="157"/>
        <v>1</v>
      </c>
      <c r="N4835" s="273"/>
    </row>
    <row r="4836" spans="2:14" x14ac:dyDescent="0.25">
      <c r="B4836" s="7"/>
      <c r="C4836" s="8"/>
      <c r="D4836" s="129"/>
      <c r="F4836" s="99"/>
      <c r="G4836" s="99"/>
      <c r="H4836" s="99"/>
      <c r="I4836" s="18"/>
      <c r="J4836" s="18"/>
      <c r="K4836" s="99">
        <f t="shared" si="156"/>
        <v>0</v>
      </c>
      <c r="M4836" s="96">
        <f t="shared" si="157"/>
        <v>1</v>
      </c>
      <c r="N4836" s="273"/>
    </row>
    <row r="4837" spans="2:14" x14ac:dyDescent="0.25">
      <c r="B4837" s="7"/>
      <c r="C4837" s="8"/>
      <c r="D4837" s="129"/>
      <c r="F4837" s="99"/>
      <c r="G4837" s="99"/>
      <c r="H4837" s="99"/>
      <c r="I4837" s="18"/>
      <c r="J4837" s="18"/>
      <c r="K4837" s="99">
        <f t="shared" si="156"/>
        <v>0</v>
      </c>
      <c r="M4837" s="96">
        <f t="shared" si="157"/>
        <v>1</v>
      </c>
      <c r="N4837" s="273"/>
    </row>
    <row r="4838" spans="2:14" x14ac:dyDescent="0.25">
      <c r="B4838" s="7"/>
      <c r="C4838" s="8"/>
      <c r="D4838" s="129"/>
      <c r="F4838" s="99"/>
      <c r="G4838" s="99"/>
      <c r="H4838" s="99"/>
      <c r="I4838" s="18"/>
      <c r="J4838" s="18"/>
      <c r="K4838" s="99">
        <f t="shared" si="156"/>
        <v>0</v>
      </c>
      <c r="M4838" s="96">
        <f t="shared" si="157"/>
        <v>1</v>
      </c>
      <c r="N4838" s="273"/>
    </row>
    <row r="4839" spans="2:14" x14ac:dyDescent="0.25">
      <c r="B4839" s="7"/>
      <c r="C4839" s="8"/>
      <c r="D4839" s="129"/>
      <c r="F4839" s="99"/>
      <c r="G4839" s="99"/>
      <c r="H4839" s="99"/>
      <c r="I4839" s="18"/>
      <c r="J4839" s="18"/>
      <c r="K4839" s="99">
        <f t="shared" si="156"/>
        <v>0</v>
      </c>
      <c r="M4839" s="96">
        <f t="shared" si="157"/>
        <v>1</v>
      </c>
      <c r="N4839" s="273"/>
    </row>
    <row r="4840" spans="2:14" x14ac:dyDescent="0.25">
      <c r="B4840" s="7"/>
      <c r="C4840" s="8"/>
      <c r="D4840" s="129"/>
      <c r="F4840" s="99"/>
      <c r="G4840" s="99"/>
      <c r="H4840" s="99"/>
      <c r="I4840" s="18"/>
      <c r="J4840" s="18"/>
      <c r="K4840" s="99">
        <f t="shared" si="156"/>
        <v>0</v>
      </c>
      <c r="M4840" s="96">
        <f t="shared" si="157"/>
        <v>1</v>
      </c>
      <c r="N4840" s="273"/>
    </row>
    <row r="4841" spans="2:14" x14ac:dyDescent="0.25">
      <c r="B4841" s="7"/>
      <c r="C4841" s="8"/>
      <c r="D4841" s="129"/>
      <c r="F4841" s="99"/>
      <c r="G4841" s="99"/>
      <c r="H4841" s="99"/>
      <c r="I4841" s="18"/>
      <c r="J4841" s="18"/>
      <c r="K4841" s="99">
        <f t="shared" si="156"/>
        <v>0</v>
      </c>
      <c r="M4841" s="96">
        <f t="shared" si="157"/>
        <v>1</v>
      </c>
      <c r="N4841" s="273"/>
    </row>
    <row r="4842" spans="2:14" x14ac:dyDescent="0.25">
      <c r="B4842" s="7"/>
      <c r="C4842" s="8"/>
      <c r="D4842" s="129"/>
      <c r="F4842" s="99"/>
      <c r="G4842" s="99"/>
      <c r="H4842" s="99"/>
      <c r="I4842" s="18"/>
      <c r="J4842" s="18"/>
      <c r="K4842" s="99">
        <f t="shared" ref="K4842:K4905" si="158">IF(ctConta="",K4841+F4842,IF(I4842=ctConta,K4841+F4842,K4841))</f>
        <v>0</v>
      </c>
      <c r="M4842" s="96">
        <f t="shared" si="157"/>
        <v>1</v>
      </c>
      <c r="N4842" s="273"/>
    </row>
    <row r="4843" spans="2:14" x14ac:dyDescent="0.25">
      <c r="B4843" s="7"/>
      <c r="C4843" s="8"/>
      <c r="D4843" s="129"/>
      <c r="F4843" s="99"/>
      <c r="G4843" s="99"/>
      <c r="H4843" s="99"/>
      <c r="I4843" s="18"/>
      <c r="J4843" s="18"/>
      <c r="K4843" s="99">
        <f t="shared" si="158"/>
        <v>0</v>
      </c>
      <c r="M4843" s="96">
        <f t="shared" si="157"/>
        <v>1</v>
      </c>
      <c r="N4843" s="273"/>
    </row>
    <row r="4844" spans="2:14" x14ac:dyDescent="0.25">
      <c r="B4844" s="7"/>
      <c r="C4844" s="8"/>
      <c r="D4844" s="129"/>
      <c r="F4844" s="99"/>
      <c r="G4844" s="99"/>
      <c r="H4844" s="99"/>
      <c r="I4844" s="18"/>
      <c r="J4844" s="18"/>
      <c r="K4844" s="99">
        <f t="shared" si="158"/>
        <v>0</v>
      </c>
      <c r="M4844" s="96">
        <f t="shared" si="157"/>
        <v>1</v>
      </c>
      <c r="N4844" s="273"/>
    </row>
    <row r="4845" spans="2:14" x14ac:dyDescent="0.25">
      <c r="B4845" s="7"/>
      <c r="C4845" s="8"/>
      <c r="D4845" s="129"/>
      <c r="F4845" s="99"/>
      <c r="G4845" s="99"/>
      <c r="H4845" s="99"/>
      <c r="I4845" s="18"/>
      <c r="J4845" s="18"/>
      <c r="K4845" s="99">
        <f t="shared" si="158"/>
        <v>0</v>
      </c>
      <c r="M4845" s="96">
        <f t="shared" si="157"/>
        <v>1</v>
      </c>
      <c r="N4845" s="273"/>
    </row>
    <row r="4846" spans="2:14" x14ac:dyDescent="0.25">
      <c r="B4846" s="7"/>
      <c r="C4846" s="8"/>
      <c r="D4846" s="129"/>
      <c r="F4846" s="99"/>
      <c r="G4846" s="99"/>
      <c r="H4846" s="99"/>
      <c r="I4846" s="18"/>
      <c r="J4846" s="18"/>
      <c r="K4846" s="99">
        <f t="shared" si="158"/>
        <v>0</v>
      </c>
      <c r="M4846" s="96">
        <f t="shared" si="157"/>
        <v>1</v>
      </c>
      <c r="N4846" s="273"/>
    </row>
    <row r="4847" spans="2:14" x14ac:dyDescent="0.25">
      <c r="B4847" s="7"/>
      <c r="C4847" s="8"/>
      <c r="D4847" s="129"/>
      <c r="F4847" s="99"/>
      <c r="G4847" s="99"/>
      <c r="H4847" s="99"/>
      <c r="I4847" s="18"/>
      <c r="J4847" s="18"/>
      <c r="K4847" s="99">
        <f t="shared" si="158"/>
        <v>0</v>
      </c>
      <c r="M4847" s="96">
        <f t="shared" si="157"/>
        <v>1</v>
      </c>
      <c r="N4847" s="273"/>
    </row>
    <row r="4848" spans="2:14" x14ac:dyDescent="0.25">
      <c r="B4848" s="7"/>
      <c r="C4848" s="8"/>
      <c r="D4848" s="129"/>
      <c r="F4848" s="99"/>
      <c r="G4848" s="99"/>
      <c r="H4848" s="99"/>
      <c r="I4848" s="18"/>
      <c r="J4848" s="18"/>
      <c r="K4848" s="99">
        <f t="shared" si="158"/>
        <v>0</v>
      </c>
      <c r="M4848" s="96">
        <f t="shared" si="157"/>
        <v>1</v>
      </c>
      <c r="N4848" s="273"/>
    </row>
    <row r="4849" spans="2:14" x14ac:dyDescent="0.25">
      <c r="B4849" s="7"/>
      <c r="C4849" s="8"/>
      <c r="D4849" s="129"/>
      <c r="F4849" s="99"/>
      <c r="G4849" s="99"/>
      <c r="H4849" s="99"/>
      <c r="I4849" s="18"/>
      <c r="J4849" s="18"/>
      <c r="K4849" s="99">
        <f t="shared" si="158"/>
        <v>0</v>
      </c>
      <c r="M4849" s="96">
        <f t="shared" si="157"/>
        <v>1</v>
      </c>
      <c r="N4849" s="273"/>
    </row>
    <row r="4850" spans="2:14" x14ac:dyDescent="0.25">
      <c r="B4850" s="7"/>
      <c r="C4850" s="8"/>
      <c r="D4850" s="129"/>
      <c r="F4850" s="99"/>
      <c r="G4850" s="99"/>
      <c r="H4850" s="99"/>
      <c r="I4850" s="18"/>
      <c r="J4850" s="18"/>
      <c r="K4850" s="99">
        <f t="shared" si="158"/>
        <v>0</v>
      </c>
      <c r="M4850" s="96">
        <f t="shared" si="157"/>
        <v>1</v>
      </c>
      <c r="N4850" s="273"/>
    </row>
    <row r="4851" spans="2:14" x14ac:dyDescent="0.25">
      <c r="B4851" s="7"/>
      <c r="C4851" s="8"/>
      <c r="D4851" s="129"/>
      <c r="F4851" s="99"/>
      <c r="G4851" s="99"/>
      <c r="H4851" s="99"/>
      <c r="I4851" s="18"/>
      <c r="J4851" s="18"/>
      <c r="K4851" s="99">
        <f t="shared" si="158"/>
        <v>0</v>
      </c>
      <c r="M4851" s="96">
        <f t="shared" si="157"/>
        <v>1</v>
      </c>
      <c r="N4851" s="273"/>
    </row>
    <row r="4852" spans="2:14" x14ac:dyDescent="0.25">
      <c r="B4852" s="7"/>
      <c r="C4852" s="8"/>
      <c r="D4852" s="129"/>
      <c r="F4852" s="99"/>
      <c r="G4852" s="99"/>
      <c r="H4852" s="99"/>
      <c r="I4852" s="18"/>
      <c r="J4852" s="18"/>
      <c r="K4852" s="99">
        <f t="shared" si="158"/>
        <v>0</v>
      </c>
      <c r="M4852" s="96">
        <f t="shared" si="157"/>
        <v>1</v>
      </c>
      <c r="N4852" s="273"/>
    </row>
    <row r="4853" spans="2:14" x14ac:dyDescent="0.25">
      <c r="B4853" s="7"/>
      <c r="C4853" s="8"/>
      <c r="D4853" s="129"/>
      <c r="F4853" s="99"/>
      <c r="G4853" s="99"/>
      <c r="H4853" s="99"/>
      <c r="I4853" s="18"/>
      <c r="J4853" s="18"/>
      <c r="K4853" s="99">
        <f t="shared" si="158"/>
        <v>0</v>
      </c>
      <c r="M4853" s="96">
        <f t="shared" si="157"/>
        <v>1</v>
      </c>
      <c r="N4853" s="273"/>
    </row>
    <row r="4854" spans="2:14" x14ac:dyDescent="0.25">
      <c r="B4854" s="7"/>
      <c r="C4854" s="8"/>
      <c r="D4854" s="129"/>
      <c r="F4854" s="99"/>
      <c r="G4854" s="99"/>
      <c r="H4854" s="99"/>
      <c r="I4854" s="18"/>
      <c r="J4854" s="18"/>
      <c r="K4854" s="99">
        <f t="shared" si="158"/>
        <v>0</v>
      </c>
      <c r="M4854" s="96">
        <f t="shared" si="157"/>
        <v>1</v>
      </c>
      <c r="N4854" s="273"/>
    </row>
    <row r="4855" spans="2:14" x14ac:dyDescent="0.25">
      <c r="B4855" s="7"/>
      <c r="C4855" s="8"/>
      <c r="D4855" s="129"/>
      <c r="F4855" s="99"/>
      <c r="G4855" s="99"/>
      <c r="H4855" s="99"/>
      <c r="I4855" s="18"/>
      <c r="J4855" s="18"/>
      <c r="K4855" s="99">
        <f t="shared" si="158"/>
        <v>0</v>
      </c>
      <c r="M4855" s="96">
        <f t="shared" si="157"/>
        <v>1</v>
      </c>
      <c r="N4855" s="273"/>
    </row>
    <row r="4856" spans="2:14" x14ac:dyDescent="0.25">
      <c r="B4856" s="7"/>
      <c r="C4856" s="8"/>
      <c r="D4856" s="129"/>
      <c r="F4856" s="99"/>
      <c r="G4856" s="99"/>
      <c r="H4856" s="99"/>
      <c r="I4856" s="18"/>
      <c r="J4856" s="18"/>
      <c r="K4856" s="99">
        <f t="shared" si="158"/>
        <v>0</v>
      </c>
      <c r="M4856" s="96">
        <f t="shared" si="157"/>
        <v>1</v>
      </c>
      <c r="N4856" s="273"/>
    </row>
    <row r="4857" spans="2:14" x14ac:dyDescent="0.25">
      <c r="B4857" s="7"/>
      <c r="C4857" s="8"/>
      <c r="D4857" s="129"/>
      <c r="F4857" s="99"/>
      <c r="G4857" s="99"/>
      <c r="H4857" s="99"/>
      <c r="I4857" s="18"/>
      <c r="J4857" s="18"/>
      <c r="K4857" s="99">
        <f t="shared" si="158"/>
        <v>0</v>
      </c>
      <c r="M4857" s="96">
        <f t="shared" si="157"/>
        <v>1</v>
      </c>
      <c r="N4857" s="273"/>
    </row>
    <row r="4858" spans="2:14" x14ac:dyDescent="0.25">
      <c r="B4858" s="7"/>
      <c r="C4858" s="8"/>
      <c r="D4858" s="129"/>
      <c r="F4858" s="99"/>
      <c r="G4858" s="99"/>
      <c r="H4858" s="99"/>
      <c r="I4858" s="18"/>
      <c r="J4858" s="18"/>
      <c r="K4858" s="99">
        <f t="shared" si="158"/>
        <v>0</v>
      </c>
      <c r="M4858" s="96">
        <f t="shared" si="157"/>
        <v>1</v>
      </c>
      <c r="N4858" s="273"/>
    </row>
    <row r="4859" spans="2:14" x14ac:dyDescent="0.25">
      <c r="B4859" s="7"/>
      <c r="C4859" s="8"/>
      <c r="D4859" s="129"/>
      <c r="F4859" s="99"/>
      <c r="G4859" s="99"/>
      <c r="H4859" s="99"/>
      <c r="I4859" s="18"/>
      <c r="J4859" s="18"/>
      <c r="K4859" s="99">
        <f t="shared" si="158"/>
        <v>0</v>
      </c>
      <c r="M4859" s="96">
        <f t="shared" si="157"/>
        <v>1</v>
      </c>
      <c r="N4859" s="273"/>
    </row>
    <row r="4860" spans="2:14" x14ac:dyDescent="0.25">
      <c r="B4860" s="7"/>
      <c r="C4860" s="8"/>
      <c r="D4860" s="129"/>
      <c r="F4860" s="99"/>
      <c r="G4860" s="99"/>
      <c r="H4860" s="99"/>
      <c r="I4860" s="18"/>
      <c r="J4860" s="18"/>
      <c r="K4860" s="99">
        <f t="shared" si="158"/>
        <v>0</v>
      </c>
      <c r="M4860" s="96">
        <f t="shared" si="157"/>
        <v>1</v>
      </c>
      <c r="N4860" s="273"/>
    </row>
    <row r="4861" spans="2:14" x14ac:dyDescent="0.25">
      <c r="B4861" s="7"/>
      <c r="C4861" s="8"/>
      <c r="D4861" s="129"/>
      <c r="F4861" s="99"/>
      <c r="G4861" s="99"/>
      <c r="H4861" s="99"/>
      <c r="I4861" s="18"/>
      <c r="J4861" s="18"/>
      <c r="K4861" s="99">
        <f t="shared" si="158"/>
        <v>0</v>
      </c>
      <c r="M4861" s="96">
        <f t="shared" si="157"/>
        <v>1</v>
      </c>
      <c r="N4861" s="273"/>
    </row>
    <row r="4862" spans="2:14" x14ac:dyDescent="0.25">
      <c r="B4862" s="7"/>
      <c r="C4862" s="8"/>
      <c r="D4862" s="129"/>
      <c r="F4862" s="99"/>
      <c r="G4862" s="99"/>
      <c r="H4862" s="99"/>
      <c r="I4862" s="18"/>
      <c r="J4862" s="18"/>
      <c r="K4862" s="99">
        <f t="shared" si="158"/>
        <v>0</v>
      </c>
      <c r="M4862" s="96">
        <f t="shared" si="157"/>
        <v>1</v>
      </c>
      <c r="N4862" s="273"/>
    </row>
    <row r="4863" spans="2:14" x14ac:dyDescent="0.25">
      <c r="B4863" s="7"/>
      <c r="C4863" s="8"/>
      <c r="D4863" s="129"/>
      <c r="F4863" s="99"/>
      <c r="G4863" s="99"/>
      <c r="H4863" s="99"/>
      <c r="I4863" s="18"/>
      <c r="J4863" s="18"/>
      <c r="K4863" s="99">
        <f t="shared" si="158"/>
        <v>0</v>
      </c>
      <c r="M4863" s="96">
        <f t="shared" si="157"/>
        <v>1</v>
      </c>
      <c r="N4863" s="273"/>
    </row>
    <row r="4864" spans="2:14" x14ac:dyDescent="0.25">
      <c r="B4864" s="7"/>
      <c r="C4864" s="8"/>
      <c r="D4864" s="129"/>
      <c r="F4864" s="99"/>
      <c r="G4864" s="99"/>
      <c r="H4864" s="99"/>
      <c r="I4864" s="18"/>
      <c r="J4864" s="18"/>
      <c r="K4864" s="99">
        <f t="shared" si="158"/>
        <v>0</v>
      </c>
      <c r="M4864" s="96">
        <f t="shared" si="157"/>
        <v>1</v>
      </c>
      <c r="N4864" s="273"/>
    </row>
    <row r="4865" spans="2:14" x14ac:dyDescent="0.25">
      <c r="B4865" s="7"/>
      <c r="C4865" s="8"/>
      <c r="D4865" s="129"/>
      <c r="F4865" s="99"/>
      <c r="G4865" s="99"/>
      <c r="H4865" s="99"/>
      <c r="I4865" s="18"/>
      <c r="J4865" s="18"/>
      <c r="K4865" s="99">
        <f t="shared" si="158"/>
        <v>0</v>
      </c>
      <c r="M4865" s="96">
        <f t="shared" si="157"/>
        <v>1</v>
      </c>
      <c r="N4865" s="273"/>
    </row>
    <row r="4866" spans="2:14" x14ac:dyDescent="0.25">
      <c r="B4866" s="7"/>
      <c r="C4866" s="8"/>
      <c r="D4866" s="129"/>
      <c r="F4866" s="99"/>
      <c r="G4866" s="99"/>
      <c r="H4866" s="99"/>
      <c r="I4866" s="18"/>
      <c r="J4866" s="18"/>
      <c r="K4866" s="99">
        <f t="shared" si="158"/>
        <v>0</v>
      </c>
      <c r="M4866" s="96">
        <f t="shared" si="157"/>
        <v>1</v>
      </c>
      <c r="N4866" s="273"/>
    </row>
    <row r="4867" spans="2:14" x14ac:dyDescent="0.25">
      <c r="B4867" s="7"/>
      <c r="C4867" s="8"/>
      <c r="D4867" s="129"/>
      <c r="F4867" s="99"/>
      <c r="G4867" s="99"/>
      <c r="H4867" s="99"/>
      <c r="I4867" s="18"/>
      <c r="J4867" s="18"/>
      <c r="K4867" s="99">
        <f t="shared" si="158"/>
        <v>0</v>
      </c>
      <c r="M4867" s="96">
        <f t="shared" si="157"/>
        <v>1</v>
      </c>
      <c r="N4867" s="273"/>
    </row>
    <row r="4868" spans="2:14" x14ac:dyDescent="0.25">
      <c r="B4868" s="7"/>
      <c r="C4868" s="8"/>
      <c r="D4868" s="129"/>
      <c r="F4868" s="99"/>
      <c r="G4868" s="99"/>
      <c r="H4868" s="99"/>
      <c r="I4868" s="18"/>
      <c r="J4868" s="18"/>
      <c r="K4868" s="99">
        <f t="shared" si="158"/>
        <v>0</v>
      </c>
      <c r="M4868" s="96">
        <f t="shared" si="157"/>
        <v>1</v>
      </c>
      <c r="N4868" s="273"/>
    </row>
    <row r="4869" spans="2:14" x14ac:dyDescent="0.25">
      <c r="B4869" s="7"/>
      <c r="C4869" s="8"/>
      <c r="D4869" s="129"/>
      <c r="F4869" s="99"/>
      <c r="G4869" s="99"/>
      <c r="H4869" s="99"/>
      <c r="I4869" s="18"/>
      <c r="J4869" s="18"/>
      <c r="K4869" s="99">
        <f t="shared" si="158"/>
        <v>0</v>
      </c>
      <c r="M4869" s="96">
        <f t="shared" si="157"/>
        <v>1</v>
      </c>
      <c r="N4869" s="273"/>
    </row>
    <row r="4870" spans="2:14" x14ac:dyDescent="0.25">
      <c r="B4870" s="7"/>
      <c r="C4870" s="8"/>
      <c r="D4870" s="129"/>
      <c r="F4870" s="99"/>
      <c r="G4870" s="99"/>
      <c r="H4870" s="99"/>
      <c r="I4870" s="18"/>
      <c r="J4870" s="18"/>
      <c r="K4870" s="99">
        <f t="shared" si="158"/>
        <v>0</v>
      </c>
      <c r="M4870" s="96">
        <f t="shared" si="157"/>
        <v>1</v>
      </c>
      <c r="N4870" s="273"/>
    </row>
    <row r="4871" spans="2:14" x14ac:dyDescent="0.25">
      <c r="B4871" s="7"/>
      <c r="C4871" s="8"/>
      <c r="D4871" s="129"/>
      <c r="F4871" s="99"/>
      <c r="G4871" s="99"/>
      <c r="H4871" s="99"/>
      <c r="I4871" s="18"/>
      <c r="J4871" s="18"/>
      <c r="K4871" s="99">
        <f t="shared" si="158"/>
        <v>0</v>
      </c>
      <c r="M4871" s="96">
        <f t="shared" si="157"/>
        <v>1</v>
      </c>
      <c r="N4871" s="273"/>
    </row>
    <row r="4872" spans="2:14" x14ac:dyDescent="0.25">
      <c r="B4872" s="7"/>
      <c r="C4872" s="8"/>
      <c r="D4872" s="129"/>
      <c r="F4872" s="99"/>
      <c r="G4872" s="99"/>
      <c r="H4872" s="99"/>
      <c r="I4872" s="18"/>
      <c r="J4872" s="18"/>
      <c r="K4872" s="99">
        <f t="shared" si="158"/>
        <v>0</v>
      </c>
      <c r="M4872" s="96">
        <f t="shared" si="157"/>
        <v>1</v>
      </c>
      <c r="N4872" s="273"/>
    </row>
    <row r="4873" spans="2:14" x14ac:dyDescent="0.25">
      <c r="B4873" s="7"/>
      <c r="C4873" s="8"/>
      <c r="D4873" s="129"/>
      <c r="F4873" s="99"/>
      <c r="G4873" s="99"/>
      <c r="H4873" s="99"/>
      <c r="I4873" s="18"/>
      <c r="J4873" s="18"/>
      <c r="K4873" s="99">
        <f t="shared" si="158"/>
        <v>0</v>
      </c>
      <c r="M4873" s="96">
        <f t="shared" si="157"/>
        <v>1</v>
      </c>
      <c r="N4873" s="273"/>
    </row>
    <row r="4874" spans="2:14" x14ac:dyDescent="0.25">
      <c r="B4874" s="7"/>
      <c r="C4874" s="8"/>
      <c r="D4874" s="129"/>
      <c r="F4874" s="99"/>
      <c r="G4874" s="99"/>
      <c r="H4874" s="99"/>
      <c r="I4874" s="18"/>
      <c r="J4874" s="18"/>
      <c r="K4874" s="99">
        <f t="shared" si="158"/>
        <v>0</v>
      </c>
      <c r="M4874" s="96">
        <f t="shared" si="157"/>
        <v>1</v>
      </c>
      <c r="N4874" s="273"/>
    </row>
    <row r="4875" spans="2:14" x14ac:dyDescent="0.25">
      <c r="B4875" s="7"/>
      <c r="C4875" s="8"/>
      <c r="D4875" s="129"/>
      <c r="F4875" s="99"/>
      <c r="G4875" s="99"/>
      <c r="H4875" s="99"/>
      <c r="I4875" s="18"/>
      <c r="J4875" s="18"/>
      <c r="K4875" s="99">
        <f t="shared" si="158"/>
        <v>0</v>
      </c>
      <c r="M4875" s="96">
        <f t="shared" si="157"/>
        <v>1</v>
      </c>
      <c r="N4875" s="273"/>
    </row>
    <row r="4876" spans="2:14" x14ac:dyDescent="0.25">
      <c r="B4876" s="7"/>
      <c r="C4876" s="8"/>
      <c r="D4876" s="129"/>
      <c r="F4876" s="99"/>
      <c r="G4876" s="99"/>
      <c r="H4876" s="99"/>
      <c r="I4876" s="18"/>
      <c r="J4876" s="18"/>
      <c r="K4876" s="99">
        <f t="shared" si="158"/>
        <v>0</v>
      </c>
      <c r="M4876" s="96">
        <f t="shared" si="157"/>
        <v>1</v>
      </c>
      <c r="N4876" s="273"/>
    </row>
    <row r="4877" spans="2:14" x14ac:dyDescent="0.25">
      <c r="B4877" s="7"/>
      <c r="C4877" s="8"/>
      <c r="D4877" s="129"/>
      <c r="F4877" s="99"/>
      <c r="G4877" s="99"/>
      <c r="H4877" s="99"/>
      <c r="I4877" s="18"/>
      <c r="J4877" s="18"/>
      <c r="K4877" s="99">
        <f t="shared" si="158"/>
        <v>0</v>
      </c>
      <c r="M4877" s="96">
        <f t="shared" si="157"/>
        <v>1</v>
      </c>
      <c r="N4877" s="273"/>
    </row>
    <row r="4878" spans="2:14" x14ac:dyDescent="0.25">
      <c r="B4878" s="7"/>
      <c r="C4878" s="8"/>
      <c r="D4878" s="129"/>
      <c r="F4878" s="99"/>
      <c r="G4878" s="99"/>
      <c r="H4878" s="99"/>
      <c r="I4878" s="18"/>
      <c r="J4878" s="18"/>
      <c r="K4878" s="99">
        <f t="shared" si="158"/>
        <v>0</v>
      </c>
      <c r="M4878" s="96">
        <f t="shared" si="157"/>
        <v>1</v>
      </c>
      <c r="N4878" s="273"/>
    </row>
    <row r="4879" spans="2:14" x14ac:dyDescent="0.25">
      <c r="B4879" s="7"/>
      <c r="C4879" s="8"/>
      <c r="D4879" s="129"/>
      <c r="F4879" s="99"/>
      <c r="G4879" s="99"/>
      <c r="H4879" s="99"/>
      <c r="I4879" s="18"/>
      <c r="J4879" s="18"/>
      <c r="K4879" s="99">
        <f t="shared" si="158"/>
        <v>0</v>
      </c>
      <c r="M4879" s="96">
        <f t="shared" si="157"/>
        <v>1</v>
      </c>
      <c r="N4879" s="273"/>
    </row>
    <row r="4880" spans="2:14" x14ac:dyDescent="0.25">
      <c r="B4880" s="7"/>
      <c r="C4880" s="8"/>
      <c r="D4880" s="129"/>
      <c r="F4880" s="99"/>
      <c r="G4880" s="99"/>
      <c r="H4880" s="99"/>
      <c r="I4880" s="18"/>
      <c r="J4880" s="18"/>
      <c r="K4880" s="99">
        <f t="shared" si="158"/>
        <v>0</v>
      </c>
      <c r="M4880" s="96">
        <f t="shared" si="157"/>
        <v>1</v>
      </c>
      <c r="N4880" s="273"/>
    </row>
    <row r="4881" spans="2:14" x14ac:dyDescent="0.25">
      <c r="B4881" s="7"/>
      <c r="C4881" s="8"/>
      <c r="D4881" s="129"/>
      <c r="F4881" s="99"/>
      <c r="G4881" s="99"/>
      <c r="H4881" s="99"/>
      <c r="I4881" s="18"/>
      <c r="J4881" s="18"/>
      <c r="K4881" s="99">
        <f t="shared" si="158"/>
        <v>0</v>
      </c>
      <c r="M4881" s="96">
        <f t="shared" ref="M4881:M4944" si="159">UltimoDia(D4881)</f>
        <v>1</v>
      </c>
      <c r="N4881" s="273"/>
    </row>
    <row r="4882" spans="2:14" x14ac:dyDescent="0.25">
      <c r="B4882" s="7"/>
      <c r="C4882" s="8"/>
      <c r="D4882" s="129"/>
      <c r="F4882" s="99"/>
      <c r="G4882" s="99"/>
      <c r="H4882" s="99"/>
      <c r="I4882" s="18"/>
      <c r="J4882" s="18"/>
      <c r="K4882" s="99">
        <f t="shared" si="158"/>
        <v>0</v>
      </c>
      <c r="M4882" s="96">
        <f t="shared" si="159"/>
        <v>1</v>
      </c>
      <c r="N4882" s="273"/>
    </row>
    <row r="4883" spans="2:14" x14ac:dyDescent="0.25">
      <c r="B4883" s="7"/>
      <c r="C4883" s="8"/>
      <c r="D4883" s="129"/>
      <c r="F4883" s="99"/>
      <c r="G4883" s="99"/>
      <c r="H4883" s="99"/>
      <c r="I4883" s="18"/>
      <c r="J4883" s="18"/>
      <c r="K4883" s="99">
        <f t="shared" si="158"/>
        <v>0</v>
      </c>
      <c r="M4883" s="96">
        <f t="shared" si="159"/>
        <v>1</v>
      </c>
      <c r="N4883" s="273"/>
    </row>
    <row r="4884" spans="2:14" x14ac:dyDescent="0.25">
      <c r="B4884" s="7"/>
      <c r="C4884" s="8"/>
      <c r="D4884" s="129"/>
      <c r="F4884" s="99"/>
      <c r="G4884" s="99"/>
      <c r="H4884" s="99"/>
      <c r="I4884" s="18"/>
      <c r="J4884" s="18"/>
      <c r="K4884" s="99">
        <f t="shared" si="158"/>
        <v>0</v>
      </c>
      <c r="M4884" s="96">
        <f t="shared" si="159"/>
        <v>1</v>
      </c>
      <c r="N4884" s="273"/>
    </row>
    <row r="4885" spans="2:14" x14ac:dyDescent="0.25">
      <c r="B4885" s="7"/>
      <c r="C4885" s="8"/>
      <c r="D4885" s="129"/>
      <c r="F4885" s="99"/>
      <c r="G4885" s="99"/>
      <c r="H4885" s="99"/>
      <c r="I4885" s="18"/>
      <c r="J4885" s="18"/>
      <c r="K4885" s="99">
        <f t="shared" si="158"/>
        <v>0</v>
      </c>
      <c r="M4885" s="96">
        <f t="shared" si="159"/>
        <v>1</v>
      </c>
      <c r="N4885" s="273"/>
    </row>
    <row r="4886" spans="2:14" x14ac:dyDescent="0.25">
      <c r="B4886" s="7"/>
      <c r="C4886" s="8"/>
      <c r="D4886" s="129"/>
      <c r="F4886" s="99"/>
      <c r="G4886" s="99"/>
      <c r="H4886" s="99"/>
      <c r="I4886" s="18"/>
      <c r="J4886" s="18"/>
      <c r="K4886" s="99">
        <f t="shared" si="158"/>
        <v>0</v>
      </c>
      <c r="M4886" s="96">
        <f t="shared" si="159"/>
        <v>1</v>
      </c>
      <c r="N4886" s="273"/>
    </row>
    <row r="4887" spans="2:14" x14ac:dyDescent="0.25">
      <c r="B4887" s="7"/>
      <c r="C4887" s="8"/>
      <c r="D4887" s="129"/>
      <c r="F4887" s="99"/>
      <c r="G4887" s="99"/>
      <c r="H4887" s="99"/>
      <c r="I4887" s="18"/>
      <c r="J4887" s="18"/>
      <c r="K4887" s="99">
        <f t="shared" si="158"/>
        <v>0</v>
      </c>
      <c r="M4887" s="96">
        <f t="shared" si="159"/>
        <v>1</v>
      </c>
      <c r="N4887" s="273"/>
    </row>
    <row r="4888" spans="2:14" x14ac:dyDescent="0.25">
      <c r="B4888" s="7"/>
      <c r="C4888" s="8"/>
      <c r="D4888" s="129"/>
      <c r="F4888" s="99"/>
      <c r="G4888" s="99"/>
      <c r="H4888" s="99"/>
      <c r="I4888" s="18"/>
      <c r="J4888" s="18"/>
      <c r="K4888" s="99">
        <f t="shared" si="158"/>
        <v>0</v>
      </c>
      <c r="M4888" s="96">
        <f t="shared" si="159"/>
        <v>1</v>
      </c>
      <c r="N4888" s="273"/>
    </row>
    <row r="4889" spans="2:14" x14ac:dyDescent="0.25">
      <c r="B4889" s="7"/>
      <c r="C4889" s="8"/>
      <c r="D4889" s="129"/>
      <c r="F4889" s="99"/>
      <c r="G4889" s="99"/>
      <c r="H4889" s="99"/>
      <c r="I4889" s="18"/>
      <c r="J4889" s="18"/>
      <c r="K4889" s="99">
        <f t="shared" si="158"/>
        <v>0</v>
      </c>
      <c r="M4889" s="96">
        <f t="shared" si="159"/>
        <v>1</v>
      </c>
      <c r="N4889" s="273"/>
    </row>
    <row r="4890" spans="2:14" x14ac:dyDescent="0.25">
      <c r="B4890" s="7"/>
      <c r="C4890" s="8"/>
      <c r="D4890" s="129"/>
      <c r="F4890" s="99"/>
      <c r="G4890" s="99"/>
      <c r="H4890" s="99"/>
      <c r="I4890" s="18"/>
      <c r="J4890" s="18"/>
      <c r="K4890" s="99">
        <f t="shared" si="158"/>
        <v>0</v>
      </c>
      <c r="M4890" s="96">
        <f t="shared" si="159"/>
        <v>1</v>
      </c>
      <c r="N4890" s="273"/>
    </row>
    <row r="4891" spans="2:14" x14ac:dyDescent="0.25">
      <c r="B4891" s="7"/>
      <c r="C4891" s="8"/>
      <c r="D4891" s="129"/>
      <c r="F4891" s="99"/>
      <c r="G4891" s="99"/>
      <c r="H4891" s="99"/>
      <c r="I4891" s="18"/>
      <c r="J4891" s="18"/>
      <c r="K4891" s="99">
        <f t="shared" si="158"/>
        <v>0</v>
      </c>
      <c r="M4891" s="96">
        <f t="shared" si="159"/>
        <v>1</v>
      </c>
      <c r="N4891" s="273"/>
    </row>
    <row r="4892" spans="2:14" x14ac:dyDescent="0.25">
      <c r="B4892" s="7"/>
      <c r="C4892" s="8"/>
      <c r="D4892" s="129"/>
      <c r="F4892" s="99"/>
      <c r="G4892" s="99"/>
      <c r="H4892" s="99"/>
      <c r="I4892" s="18"/>
      <c r="J4892" s="18"/>
      <c r="K4892" s="99">
        <f t="shared" si="158"/>
        <v>0</v>
      </c>
      <c r="M4892" s="96">
        <f t="shared" si="159"/>
        <v>1</v>
      </c>
      <c r="N4892" s="273"/>
    </row>
    <row r="4893" spans="2:14" x14ac:dyDescent="0.25">
      <c r="B4893" s="7"/>
      <c r="C4893" s="8"/>
      <c r="D4893" s="129"/>
      <c r="F4893" s="99"/>
      <c r="G4893" s="99"/>
      <c r="H4893" s="99"/>
      <c r="I4893" s="18"/>
      <c r="J4893" s="18"/>
      <c r="K4893" s="99">
        <f t="shared" si="158"/>
        <v>0</v>
      </c>
      <c r="M4893" s="96">
        <f t="shared" si="159"/>
        <v>1</v>
      </c>
      <c r="N4893" s="273"/>
    </row>
    <row r="4894" spans="2:14" x14ac:dyDescent="0.25">
      <c r="B4894" s="7"/>
      <c r="C4894" s="8"/>
      <c r="D4894" s="129"/>
      <c r="F4894" s="99"/>
      <c r="G4894" s="99"/>
      <c r="H4894" s="99"/>
      <c r="I4894" s="18"/>
      <c r="J4894" s="18"/>
      <c r="K4894" s="99">
        <f t="shared" si="158"/>
        <v>0</v>
      </c>
      <c r="M4894" s="96">
        <f t="shared" si="159"/>
        <v>1</v>
      </c>
      <c r="N4894" s="273"/>
    </row>
    <row r="4895" spans="2:14" x14ac:dyDescent="0.25">
      <c r="B4895" s="7"/>
      <c r="C4895" s="8"/>
      <c r="D4895" s="129"/>
      <c r="F4895" s="99"/>
      <c r="G4895" s="99"/>
      <c r="H4895" s="99"/>
      <c r="I4895" s="18"/>
      <c r="J4895" s="18"/>
      <c r="K4895" s="99">
        <f t="shared" si="158"/>
        <v>0</v>
      </c>
      <c r="M4895" s="96">
        <f t="shared" si="159"/>
        <v>1</v>
      </c>
      <c r="N4895" s="273"/>
    </row>
    <row r="4896" spans="2:14" x14ac:dyDescent="0.25">
      <c r="B4896" s="7"/>
      <c r="C4896" s="8"/>
      <c r="D4896" s="129"/>
      <c r="F4896" s="99"/>
      <c r="G4896" s="99"/>
      <c r="H4896" s="99"/>
      <c r="I4896" s="18"/>
      <c r="J4896" s="18"/>
      <c r="K4896" s="99">
        <f t="shared" si="158"/>
        <v>0</v>
      </c>
      <c r="M4896" s="96">
        <f t="shared" si="159"/>
        <v>1</v>
      </c>
      <c r="N4896" s="273"/>
    </row>
    <row r="4897" spans="2:14" x14ac:dyDescent="0.25">
      <c r="B4897" s="7"/>
      <c r="C4897" s="8"/>
      <c r="D4897" s="129"/>
      <c r="F4897" s="99"/>
      <c r="G4897" s="99"/>
      <c r="H4897" s="99"/>
      <c r="I4897" s="18"/>
      <c r="J4897" s="18"/>
      <c r="K4897" s="99">
        <f t="shared" si="158"/>
        <v>0</v>
      </c>
      <c r="M4897" s="96">
        <f t="shared" si="159"/>
        <v>1</v>
      </c>
      <c r="N4897" s="273"/>
    </row>
    <row r="4898" spans="2:14" x14ac:dyDescent="0.25">
      <c r="B4898" s="7"/>
      <c r="C4898" s="8"/>
      <c r="D4898" s="129"/>
      <c r="F4898" s="99"/>
      <c r="G4898" s="99"/>
      <c r="H4898" s="99"/>
      <c r="I4898" s="18"/>
      <c r="J4898" s="18"/>
      <c r="K4898" s="99">
        <f t="shared" si="158"/>
        <v>0</v>
      </c>
      <c r="M4898" s="96">
        <f t="shared" si="159"/>
        <v>1</v>
      </c>
      <c r="N4898" s="273"/>
    </row>
    <row r="4899" spans="2:14" x14ac:dyDescent="0.25">
      <c r="B4899" s="7"/>
      <c r="C4899" s="8"/>
      <c r="D4899" s="129"/>
      <c r="F4899" s="99"/>
      <c r="G4899" s="99"/>
      <c r="H4899" s="99"/>
      <c r="I4899" s="18"/>
      <c r="J4899" s="18"/>
      <c r="K4899" s="99">
        <f t="shared" si="158"/>
        <v>0</v>
      </c>
      <c r="M4899" s="96">
        <f t="shared" si="159"/>
        <v>1</v>
      </c>
      <c r="N4899" s="273"/>
    </row>
    <row r="4900" spans="2:14" x14ac:dyDescent="0.25">
      <c r="B4900" s="7"/>
      <c r="C4900" s="8"/>
      <c r="D4900" s="129"/>
      <c r="F4900" s="99"/>
      <c r="G4900" s="99"/>
      <c r="H4900" s="99"/>
      <c r="I4900" s="18"/>
      <c r="J4900" s="18"/>
      <c r="K4900" s="99">
        <f t="shared" si="158"/>
        <v>0</v>
      </c>
      <c r="M4900" s="96">
        <f t="shared" si="159"/>
        <v>1</v>
      </c>
      <c r="N4900" s="273"/>
    </row>
    <row r="4901" spans="2:14" x14ac:dyDescent="0.25">
      <c r="B4901" s="7"/>
      <c r="C4901" s="8"/>
      <c r="D4901" s="129"/>
      <c r="F4901" s="99"/>
      <c r="G4901" s="99"/>
      <c r="H4901" s="99"/>
      <c r="I4901" s="18"/>
      <c r="J4901" s="18"/>
      <c r="K4901" s="99">
        <f t="shared" si="158"/>
        <v>0</v>
      </c>
      <c r="M4901" s="96">
        <f t="shared" si="159"/>
        <v>1</v>
      </c>
      <c r="N4901" s="273"/>
    </row>
    <row r="4902" spans="2:14" x14ac:dyDescent="0.25">
      <c r="B4902" s="7"/>
      <c r="C4902" s="8"/>
      <c r="D4902" s="129"/>
      <c r="F4902" s="99"/>
      <c r="G4902" s="99"/>
      <c r="H4902" s="99"/>
      <c r="I4902" s="18"/>
      <c r="J4902" s="18"/>
      <c r="K4902" s="99">
        <f t="shared" si="158"/>
        <v>0</v>
      </c>
      <c r="M4902" s="96">
        <f t="shared" si="159"/>
        <v>1</v>
      </c>
      <c r="N4902" s="273"/>
    </row>
    <row r="4903" spans="2:14" x14ac:dyDescent="0.25">
      <c r="B4903" s="7"/>
      <c r="C4903" s="8"/>
      <c r="D4903" s="129"/>
      <c r="F4903" s="99"/>
      <c r="G4903" s="99"/>
      <c r="H4903" s="99"/>
      <c r="I4903" s="18"/>
      <c r="J4903" s="18"/>
      <c r="K4903" s="99">
        <f t="shared" si="158"/>
        <v>0</v>
      </c>
      <c r="M4903" s="96">
        <f t="shared" si="159"/>
        <v>1</v>
      </c>
      <c r="N4903" s="273"/>
    </row>
    <row r="4904" spans="2:14" x14ac:dyDescent="0.25">
      <c r="B4904" s="7"/>
      <c r="C4904" s="8"/>
      <c r="D4904" s="129"/>
      <c r="F4904" s="99"/>
      <c r="G4904" s="99"/>
      <c r="H4904" s="99"/>
      <c r="I4904" s="18"/>
      <c r="J4904" s="18"/>
      <c r="K4904" s="99">
        <f t="shared" si="158"/>
        <v>0</v>
      </c>
      <c r="M4904" s="96">
        <f t="shared" si="159"/>
        <v>1</v>
      </c>
      <c r="N4904" s="273"/>
    </row>
    <row r="4905" spans="2:14" x14ac:dyDescent="0.25">
      <c r="B4905" s="7"/>
      <c r="C4905" s="8"/>
      <c r="D4905" s="129"/>
      <c r="F4905" s="99"/>
      <c r="G4905" s="99"/>
      <c r="H4905" s="99"/>
      <c r="I4905" s="18"/>
      <c r="J4905" s="18"/>
      <c r="K4905" s="99">
        <f t="shared" si="158"/>
        <v>0</v>
      </c>
      <c r="M4905" s="96">
        <f t="shared" si="159"/>
        <v>1</v>
      </c>
      <c r="N4905" s="273"/>
    </row>
    <row r="4906" spans="2:14" x14ac:dyDescent="0.25">
      <c r="B4906" s="7"/>
      <c r="C4906" s="8"/>
      <c r="D4906" s="129"/>
      <c r="F4906" s="99"/>
      <c r="G4906" s="99"/>
      <c r="H4906" s="99"/>
      <c r="I4906" s="18"/>
      <c r="J4906" s="18"/>
      <c r="K4906" s="99">
        <f t="shared" ref="K4906:K4969" si="160">IF(ctConta="",K4905+F4906,IF(I4906=ctConta,K4905+F4906,K4905))</f>
        <v>0</v>
      </c>
      <c r="M4906" s="96">
        <f t="shared" si="159"/>
        <v>1</v>
      </c>
      <c r="N4906" s="273"/>
    </row>
    <row r="4907" spans="2:14" x14ac:dyDescent="0.25">
      <c r="B4907" s="7"/>
      <c r="C4907" s="8"/>
      <c r="D4907" s="129"/>
      <c r="F4907" s="99"/>
      <c r="G4907" s="99"/>
      <c r="H4907" s="99"/>
      <c r="I4907" s="18"/>
      <c r="J4907" s="18"/>
      <c r="K4907" s="99">
        <f t="shared" si="160"/>
        <v>0</v>
      </c>
      <c r="M4907" s="96">
        <f t="shared" si="159"/>
        <v>1</v>
      </c>
      <c r="N4907" s="273"/>
    </row>
    <row r="4908" spans="2:14" x14ac:dyDescent="0.25">
      <c r="B4908" s="7"/>
      <c r="C4908" s="8"/>
      <c r="D4908" s="129"/>
      <c r="F4908" s="99"/>
      <c r="G4908" s="99"/>
      <c r="H4908" s="99"/>
      <c r="I4908" s="18"/>
      <c r="J4908" s="18"/>
      <c r="K4908" s="99">
        <f t="shared" si="160"/>
        <v>0</v>
      </c>
      <c r="M4908" s="96">
        <f t="shared" si="159"/>
        <v>1</v>
      </c>
      <c r="N4908" s="273"/>
    </row>
    <row r="4909" spans="2:14" x14ac:dyDescent="0.25">
      <c r="B4909" s="7"/>
      <c r="C4909" s="8"/>
      <c r="D4909" s="129"/>
      <c r="F4909" s="99"/>
      <c r="G4909" s="99"/>
      <c r="H4909" s="99"/>
      <c r="I4909" s="18"/>
      <c r="J4909" s="18"/>
      <c r="K4909" s="99">
        <f t="shared" si="160"/>
        <v>0</v>
      </c>
      <c r="M4909" s="96">
        <f t="shared" si="159"/>
        <v>1</v>
      </c>
      <c r="N4909" s="273"/>
    </row>
    <row r="4910" spans="2:14" x14ac:dyDescent="0.25">
      <c r="B4910" s="7"/>
      <c r="C4910" s="8"/>
      <c r="D4910" s="129"/>
      <c r="F4910" s="99"/>
      <c r="G4910" s="99"/>
      <c r="H4910" s="99"/>
      <c r="I4910" s="18"/>
      <c r="J4910" s="18"/>
      <c r="K4910" s="99">
        <f t="shared" si="160"/>
        <v>0</v>
      </c>
      <c r="M4910" s="96">
        <f t="shared" si="159"/>
        <v>1</v>
      </c>
      <c r="N4910" s="273"/>
    </row>
    <row r="4911" spans="2:14" x14ac:dyDescent="0.25">
      <c r="B4911" s="7"/>
      <c r="C4911" s="8"/>
      <c r="D4911" s="129"/>
      <c r="F4911" s="99"/>
      <c r="G4911" s="99"/>
      <c r="H4911" s="99"/>
      <c r="I4911" s="18"/>
      <c r="J4911" s="18"/>
      <c r="K4911" s="99">
        <f t="shared" si="160"/>
        <v>0</v>
      </c>
      <c r="M4911" s="96">
        <f t="shared" si="159"/>
        <v>1</v>
      </c>
      <c r="N4911" s="273"/>
    </row>
    <row r="4912" spans="2:14" x14ac:dyDescent="0.25">
      <c r="B4912" s="7"/>
      <c r="C4912" s="8"/>
      <c r="D4912" s="129"/>
      <c r="F4912" s="99"/>
      <c r="G4912" s="99"/>
      <c r="H4912" s="99"/>
      <c r="I4912" s="18"/>
      <c r="J4912" s="18"/>
      <c r="K4912" s="99">
        <f t="shared" si="160"/>
        <v>0</v>
      </c>
      <c r="M4912" s="96">
        <f t="shared" si="159"/>
        <v>1</v>
      </c>
      <c r="N4912" s="273"/>
    </row>
    <row r="4913" spans="2:14" x14ac:dyDescent="0.25">
      <c r="B4913" s="7"/>
      <c r="C4913" s="8"/>
      <c r="D4913" s="129"/>
      <c r="F4913" s="99"/>
      <c r="G4913" s="99"/>
      <c r="H4913" s="99"/>
      <c r="I4913" s="18"/>
      <c r="J4913" s="18"/>
      <c r="K4913" s="99">
        <f t="shared" si="160"/>
        <v>0</v>
      </c>
      <c r="M4913" s="96">
        <f t="shared" si="159"/>
        <v>1</v>
      </c>
      <c r="N4913" s="273"/>
    </row>
    <row r="4914" spans="2:14" x14ac:dyDescent="0.25">
      <c r="B4914" s="7"/>
      <c r="C4914" s="8"/>
      <c r="D4914" s="129"/>
      <c r="F4914" s="99"/>
      <c r="G4914" s="99"/>
      <c r="H4914" s="99"/>
      <c r="I4914" s="18"/>
      <c r="J4914" s="18"/>
      <c r="K4914" s="99">
        <f t="shared" si="160"/>
        <v>0</v>
      </c>
      <c r="M4914" s="96">
        <f t="shared" si="159"/>
        <v>1</v>
      </c>
      <c r="N4914" s="273"/>
    </row>
    <row r="4915" spans="2:14" x14ac:dyDescent="0.25">
      <c r="B4915" s="7"/>
      <c r="C4915" s="8"/>
      <c r="D4915" s="129"/>
      <c r="F4915" s="99"/>
      <c r="G4915" s="99"/>
      <c r="H4915" s="99"/>
      <c r="I4915" s="18"/>
      <c r="J4915" s="18"/>
      <c r="K4915" s="99">
        <f t="shared" si="160"/>
        <v>0</v>
      </c>
      <c r="M4915" s="96">
        <f t="shared" si="159"/>
        <v>1</v>
      </c>
      <c r="N4915" s="273"/>
    </row>
    <row r="4916" spans="2:14" x14ac:dyDescent="0.25">
      <c r="B4916" s="7"/>
      <c r="C4916" s="8"/>
      <c r="D4916" s="129"/>
      <c r="F4916" s="99"/>
      <c r="G4916" s="99"/>
      <c r="H4916" s="99"/>
      <c r="I4916" s="18"/>
      <c r="J4916" s="18"/>
      <c r="K4916" s="99">
        <f t="shared" si="160"/>
        <v>0</v>
      </c>
      <c r="M4916" s="96">
        <f t="shared" si="159"/>
        <v>1</v>
      </c>
      <c r="N4916" s="273"/>
    </row>
    <row r="4917" spans="2:14" x14ac:dyDescent="0.25">
      <c r="B4917" s="7"/>
      <c r="C4917" s="8"/>
      <c r="D4917" s="129"/>
      <c r="F4917" s="99"/>
      <c r="G4917" s="99"/>
      <c r="H4917" s="99"/>
      <c r="I4917" s="18"/>
      <c r="J4917" s="18"/>
      <c r="K4917" s="99">
        <f t="shared" si="160"/>
        <v>0</v>
      </c>
      <c r="M4917" s="96">
        <f t="shared" si="159"/>
        <v>1</v>
      </c>
      <c r="N4917" s="273"/>
    </row>
    <row r="4918" spans="2:14" x14ac:dyDescent="0.25">
      <c r="B4918" s="7"/>
      <c r="C4918" s="8"/>
      <c r="D4918" s="129"/>
      <c r="F4918" s="99"/>
      <c r="G4918" s="99"/>
      <c r="H4918" s="99"/>
      <c r="I4918" s="18"/>
      <c r="J4918" s="18"/>
      <c r="K4918" s="99">
        <f t="shared" si="160"/>
        <v>0</v>
      </c>
      <c r="M4918" s="96">
        <f t="shared" si="159"/>
        <v>1</v>
      </c>
      <c r="N4918" s="273"/>
    </row>
    <row r="4919" spans="2:14" x14ac:dyDescent="0.25">
      <c r="B4919" s="7"/>
      <c r="C4919" s="8"/>
      <c r="D4919" s="129"/>
      <c r="F4919" s="99"/>
      <c r="G4919" s="99"/>
      <c r="H4919" s="99"/>
      <c r="I4919" s="18"/>
      <c r="J4919" s="18"/>
      <c r="K4919" s="99">
        <f t="shared" si="160"/>
        <v>0</v>
      </c>
      <c r="M4919" s="96">
        <f t="shared" si="159"/>
        <v>1</v>
      </c>
      <c r="N4919" s="273"/>
    </row>
    <row r="4920" spans="2:14" x14ac:dyDescent="0.25">
      <c r="B4920" s="7"/>
      <c r="C4920" s="8"/>
      <c r="D4920" s="129"/>
      <c r="F4920" s="99"/>
      <c r="G4920" s="99"/>
      <c r="H4920" s="99"/>
      <c r="I4920" s="18"/>
      <c r="J4920" s="18"/>
      <c r="K4920" s="99">
        <f t="shared" si="160"/>
        <v>0</v>
      </c>
      <c r="M4920" s="96">
        <f t="shared" si="159"/>
        <v>1</v>
      </c>
      <c r="N4920" s="273"/>
    </row>
    <row r="4921" spans="2:14" x14ac:dyDescent="0.25">
      <c r="B4921" s="7"/>
      <c r="C4921" s="8"/>
      <c r="D4921" s="129"/>
      <c r="F4921" s="99"/>
      <c r="G4921" s="99"/>
      <c r="H4921" s="99"/>
      <c r="I4921" s="18"/>
      <c r="J4921" s="18"/>
      <c r="K4921" s="99">
        <f t="shared" si="160"/>
        <v>0</v>
      </c>
      <c r="M4921" s="96">
        <f t="shared" si="159"/>
        <v>1</v>
      </c>
      <c r="N4921" s="273"/>
    </row>
    <row r="4922" spans="2:14" x14ac:dyDescent="0.25">
      <c r="B4922" s="7"/>
      <c r="C4922" s="8"/>
      <c r="D4922" s="129"/>
      <c r="F4922" s="99"/>
      <c r="G4922" s="99"/>
      <c r="H4922" s="99"/>
      <c r="I4922" s="18"/>
      <c r="J4922" s="18"/>
      <c r="K4922" s="99">
        <f t="shared" si="160"/>
        <v>0</v>
      </c>
      <c r="M4922" s="96">
        <f t="shared" si="159"/>
        <v>1</v>
      </c>
      <c r="N4922" s="273"/>
    </row>
    <row r="4923" spans="2:14" x14ac:dyDescent="0.25">
      <c r="B4923" s="7"/>
      <c r="C4923" s="8"/>
      <c r="D4923" s="129"/>
      <c r="F4923" s="99"/>
      <c r="G4923" s="99"/>
      <c r="H4923" s="99"/>
      <c r="I4923" s="18"/>
      <c r="J4923" s="18"/>
      <c r="K4923" s="99">
        <f t="shared" si="160"/>
        <v>0</v>
      </c>
      <c r="M4923" s="96">
        <f t="shared" si="159"/>
        <v>1</v>
      </c>
      <c r="N4923" s="273"/>
    </row>
    <row r="4924" spans="2:14" x14ac:dyDescent="0.25">
      <c r="B4924" s="7"/>
      <c r="C4924" s="8"/>
      <c r="D4924" s="129"/>
      <c r="F4924" s="99"/>
      <c r="G4924" s="99"/>
      <c r="H4924" s="99"/>
      <c r="I4924" s="18"/>
      <c r="J4924" s="18"/>
      <c r="K4924" s="99">
        <f t="shared" si="160"/>
        <v>0</v>
      </c>
      <c r="M4924" s="96">
        <f t="shared" si="159"/>
        <v>1</v>
      </c>
      <c r="N4924" s="273"/>
    </row>
    <row r="4925" spans="2:14" x14ac:dyDescent="0.25">
      <c r="B4925" s="7"/>
      <c r="C4925" s="8"/>
      <c r="D4925" s="129"/>
      <c r="F4925" s="99"/>
      <c r="G4925" s="99"/>
      <c r="H4925" s="99"/>
      <c r="I4925" s="18"/>
      <c r="J4925" s="18"/>
      <c r="K4925" s="99">
        <f t="shared" si="160"/>
        <v>0</v>
      </c>
      <c r="M4925" s="96">
        <f t="shared" si="159"/>
        <v>1</v>
      </c>
      <c r="N4925" s="273"/>
    </row>
    <row r="4926" spans="2:14" x14ac:dyDescent="0.25">
      <c r="B4926" s="7"/>
      <c r="C4926" s="8"/>
      <c r="D4926" s="129"/>
      <c r="F4926" s="99"/>
      <c r="G4926" s="99"/>
      <c r="H4926" s="99"/>
      <c r="I4926" s="18"/>
      <c r="J4926" s="18"/>
      <c r="K4926" s="99">
        <f t="shared" si="160"/>
        <v>0</v>
      </c>
      <c r="M4926" s="96">
        <f t="shared" si="159"/>
        <v>1</v>
      </c>
      <c r="N4926" s="273"/>
    </row>
    <row r="4927" spans="2:14" x14ac:dyDescent="0.25">
      <c r="B4927" s="7"/>
      <c r="C4927" s="8"/>
      <c r="D4927" s="129"/>
      <c r="F4927" s="99"/>
      <c r="G4927" s="99"/>
      <c r="H4927" s="99"/>
      <c r="I4927" s="18"/>
      <c r="J4927" s="18"/>
      <c r="K4927" s="99">
        <f t="shared" si="160"/>
        <v>0</v>
      </c>
      <c r="M4927" s="96">
        <f t="shared" si="159"/>
        <v>1</v>
      </c>
      <c r="N4927" s="273"/>
    </row>
    <row r="4928" spans="2:14" x14ac:dyDescent="0.25">
      <c r="B4928" s="7"/>
      <c r="C4928" s="8"/>
      <c r="D4928" s="129"/>
      <c r="F4928" s="99"/>
      <c r="G4928" s="99"/>
      <c r="H4928" s="99"/>
      <c r="I4928" s="18"/>
      <c r="J4928" s="18"/>
      <c r="K4928" s="99">
        <f t="shared" si="160"/>
        <v>0</v>
      </c>
      <c r="M4928" s="96">
        <f t="shared" si="159"/>
        <v>1</v>
      </c>
      <c r="N4928" s="273"/>
    </row>
    <row r="4929" spans="2:14" x14ac:dyDescent="0.25">
      <c r="B4929" s="7"/>
      <c r="C4929" s="8"/>
      <c r="D4929" s="129"/>
      <c r="F4929" s="99"/>
      <c r="G4929" s="99"/>
      <c r="H4929" s="99"/>
      <c r="I4929" s="18"/>
      <c r="J4929" s="18"/>
      <c r="K4929" s="99">
        <f t="shared" si="160"/>
        <v>0</v>
      </c>
      <c r="M4929" s="96">
        <f t="shared" si="159"/>
        <v>1</v>
      </c>
      <c r="N4929" s="273"/>
    </row>
    <row r="4930" spans="2:14" x14ac:dyDescent="0.25">
      <c r="B4930" s="7"/>
      <c r="C4930" s="8"/>
      <c r="D4930" s="129"/>
      <c r="F4930" s="99"/>
      <c r="G4930" s="99"/>
      <c r="H4930" s="99"/>
      <c r="I4930" s="18"/>
      <c r="J4930" s="18"/>
      <c r="K4930" s="99">
        <f t="shared" si="160"/>
        <v>0</v>
      </c>
      <c r="M4930" s="96">
        <f t="shared" si="159"/>
        <v>1</v>
      </c>
      <c r="N4930" s="273"/>
    </row>
    <row r="4931" spans="2:14" x14ac:dyDescent="0.25">
      <c r="B4931" s="7"/>
      <c r="C4931" s="8"/>
      <c r="D4931" s="129"/>
      <c r="F4931" s="99"/>
      <c r="G4931" s="99"/>
      <c r="H4931" s="99"/>
      <c r="I4931" s="18"/>
      <c r="J4931" s="18"/>
      <c r="K4931" s="99">
        <f t="shared" si="160"/>
        <v>0</v>
      </c>
      <c r="M4931" s="96">
        <f t="shared" si="159"/>
        <v>1</v>
      </c>
      <c r="N4931" s="273"/>
    </row>
    <row r="4932" spans="2:14" x14ac:dyDescent="0.25">
      <c r="B4932" s="7"/>
      <c r="C4932" s="8"/>
      <c r="D4932" s="129"/>
      <c r="F4932" s="99"/>
      <c r="G4932" s="99"/>
      <c r="H4932" s="99"/>
      <c r="I4932" s="18"/>
      <c r="J4932" s="18"/>
      <c r="K4932" s="99">
        <f t="shared" si="160"/>
        <v>0</v>
      </c>
      <c r="M4932" s="96">
        <f t="shared" si="159"/>
        <v>1</v>
      </c>
      <c r="N4932" s="273"/>
    </row>
    <row r="4933" spans="2:14" x14ac:dyDescent="0.25">
      <c r="B4933" s="7"/>
      <c r="C4933" s="8"/>
      <c r="D4933" s="129"/>
      <c r="F4933" s="99"/>
      <c r="G4933" s="99"/>
      <c r="H4933" s="99"/>
      <c r="I4933" s="18"/>
      <c r="J4933" s="18"/>
      <c r="K4933" s="99">
        <f t="shared" si="160"/>
        <v>0</v>
      </c>
      <c r="M4933" s="96">
        <f t="shared" si="159"/>
        <v>1</v>
      </c>
      <c r="N4933" s="273"/>
    </row>
    <row r="4934" spans="2:14" x14ac:dyDescent="0.25">
      <c r="B4934" s="7"/>
      <c r="C4934" s="8"/>
      <c r="D4934" s="129"/>
      <c r="F4934" s="99"/>
      <c r="G4934" s="99"/>
      <c r="H4934" s="99"/>
      <c r="I4934" s="18"/>
      <c r="J4934" s="18"/>
      <c r="K4934" s="99">
        <f t="shared" si="160"/>
        <v>0</v>
      </c>
      <c r="M4934" s="96">
        <f t="shared" si="159"/>
        <v>1</v>
      </c>
      <c r="N4934" s="273"/>
    </row>
    <row r="4935" spans="2:14" x14ac:dyDescent="0.25">
      <c r="B4935" s="7"/>
      <c r="C4935" s="8"/>
      <c r="D4935" s="129"/>
      <c r="F4935" s="99"/>
      <c r="G4935" s="99"/>
      <c r="H4935" s="99"/>
      <c r="I4935" s="18"/>
      <c r="J4935" s="18"/>
      <c r="K4935" s="99">
        <f t="shared" si="160"/>
        <v>0</v>
      </c>
      <c r="M4935" s="96">
        <f t="shared" si="159"/>
        <v>1</v>
      </c>
      <c r="N4935" s="273"/>
    </row>
    <row r="4936" spans="2:14" x14ac:dyDescent="0.25">
      <c r="B4936" s="7"/>
      <c r="C4936" s="8"/>
      <c r="D4936" s="129"/>
      <c r="F4936" s="99"/>
      <c r="G4936" s="99"/>
      <c r="H4936" s="99"/>
      <c r="I4936" s="18"/>
      <c r="J4936" s="18"/>
      <c r="K4936" s="99">
        <f t="shared" si="160"/>
        <v>0</v>
      </c>
      <c r="M4936" s="96">
        <f t="shared" si="159"/>
        <v>1</v>
      </c>
      <c r="N4936" s="273"/>
    </row>
    <row r="4937" spans="2:14" x14ac:dyDescent="0.25">
      <c r="B4937" s="7"/>
      <c r="C4937" s="8"/>
      <c r="D4937" s="129"/>
      <c r="F4937" s="99"/>
      <c r="G4937" s="99"/>
      <c r="H4937" s="99"/>
      <c r="I4937" s="18"/>
      <c r="J4937" s="18"/>
      <c r="K4937" s="99">
        <f t="shared" si="160"/>
        <v>0</v>
      </c>
      <c r="M4937" s="96">
        <f t="shared" si="159"/>
        <v>1</v>
      </c>
      <c r="N4937" s="273"/>
    </row>
    <row r="4938" spans="2:14" x14ac:dyDescent="0.25">
      <c r="B4938" s="7"/>
      <c r="C4938" s="8"/>
      <c r="D4938" s="129"/>
      <c r="F4938" s="99"/>
      <c r="G4938" s="99"/>
      <c r="H4938" s="99"/>
      <c r="I4938" s="18"/>
      <c r="J4938" s="18"/>
      <c r="K4938" s="99">
        <f t="shared" si="160"/>
        <v>0</v>
      </c>
      <c r="M4938" s="96">
        <f t="shared" si="159"/>
        <v>1</v>
      </c>
      <c r="N4938" s="273"/>
    </row>
    <row r="4939" spans="2:14" x14ac:dyDescent="0.25">
      <c r="B4939" s="7"/>
      <c r="C4939" s="8"/>
      <c r="D4939" s="129"/>
      <c r="F4939" s="99"/>
      <c r="G4939" s="99"/>
      <c r="H4939" s="99"/>
      <c r="I4939" s="18"/>
      <c r="J4939" s="18"/>
      <c r="K4939" s="99">
        <f t="shared" si="160"/>
        <v>0</v>
      </c>
      <c r="M4939" s="96">
        <f t="shared" si="159"/>
        <v>1</v>
      </c>
      <c r="N4939" s="273"/>
    </row>
    <row r="4940" spans="2:14" x14ac:dyDescent="0.25">
      <c r="B4940" s="7"/>
      <c r="C4940" s="8"/>
      <c r="D4940" s="129"/>
      <c r="F4940" s="99"/>
      <c r="G4940" s="99"/>
      <c r="H4940" s="99"/>
      <c r="I4940" s="18"/>
      <c r="J4940" s="18"/>
      <c r="K4940" s="99">
        <f t="shared" si="160"/>
        <v>0</v>
      </c>
      <c r="M4940" s="96">
        <f t="shared" si="159"/>
        <v>1</v>
      </c>
      <c r="N4940" s="273"/>
    </row>
    <row r="4941" spans="2:14" x14ac:dyDescent="0.25">
      <c r="B4941" s="7"/>
      <c r="C4941" s="8"/>
      <c r="D4941" s="129"/>
      <c r="F4941" s="99"/>
      <c r="G4941" s="99"/>
      <c r="H4941" s="99"/>
      <c r="I4941" s="18"/>
      <c r="J4941" s="18"/>
      <c r="K4941" s="99">
        <f t="shared" si="160"/>
        <v>0</v>
      </c>
      <c r="M4941" s="96">
        <f t="shared" si="159"/>
        <v>1</v>
      </c>
      <c r="N4941" s="273"/>
    </row>
    <row r="4942" spans="2:14" x14ac:dyDescent="0.25">
      <c r="B4942" s="7"/>
      <c r="C4942" s="8"/>
      <c r="D4942" s="129"/>
      <c r="F4942" s="99"/>
      <c r="G4942" s="99"/>
      <c r="H4942" s="99"/>
      <c r="I4942" s="18"/>
      <c r="J4942" s="18"/>
      <c r="K4942" s="99">
        <f t="shared" si="160"/>
        <v>0</v>
      </c>
      <c r="M4942" s="96">
        <f t="shared" si="159"/>
        <v>1</v>
      </c>
      <c r="N4942" s="273"/>
    </row>
    <row r="4943" spans="2:14" x14ac:dyDescent="0.25">
      <c r="B4943" s="7"/>
      <c r="C4943" s="8"/>
      <c r="D4943" s="129"/>
      <c r="F4943" s="99"/>
      <c r="G4943" s="99"/>
      <c r="H4943" s="99"/>
      <c r="I4943" s="18"/>
      <c r="J4943" s="18"/>
      <c r="K4943" s="99">
        <f t="shared" si="160"/>
        <v>0</v>
      </c>
      <c r="M4943" s="96">
        <f t="shared" si="159"/>
        <v>1</v>
      </c>
      <c r="N4943" s="273"/>
    </row>
    <row r="4944" spans="2:14" x14ac:dyDescent="0.25">
      <c r="B4944" s="7"/>
      <c r="C4944" s="8"/>
      <c r="D4944" s="129"/>
      <c r="F4944" s="99"/>
      <c r="G4944" s="99"/>
      <c r="H4944" s="99"/>
      <c r="I4944" s="18"/>
      <c r="J4944" s="18"/>
      <c r="K4944" s="99">
        <f t="shared" si="160"/>
        <v>0</v>
      </c>
      <c r="M4944" s="96">
        <f t="shared" si="159"/>
        <v>1</v>
      </c>
      <c r="N4944" s="273"/>
    </row>
    <row r="4945" spans="2:14" x14ac:dyDescent="0.25">
      <c r="B4945" s="7"/>
      <c r="C4945" s="8"/>
      <c r="D4945" s="129"/>
      <c r="F4945" s="99"/>
      <c r="G4945" s="99"/>
      <c r="H4945" s="99"/>
      <c r="I4945" s="18"/>
      <c r="J4945" s="18"/>
      <c r="K4945" s="99">
        <f t="shared" si="160"/>
        <v>0</v>
      </c>
      <c r="M4945" s="96">
        <f t="shared" ref="M4945:M5008" si="161">UltimoDia(D4945)</f>
        <v>1</v>
      </c>
      <c r="N4945" s="273"/>
    </row>
    <row r="4946" spans="2:14" x14ac:dyDescent="0.25">
      <c r="B4946" s="7"/>
      <c r="C4946" s="8"/>
      <c r="D4946" s="129"/>
      <c r="F4946" s="99"/>
      <c r="G4946" s="99"/>
      <c r="H4946" s="99"/>
      <c r="I4946" s="18"/>
      <c r="J4946" s="18"/>
      <c r="K4946" s="99">
        <f t="shared" si="160"/>
        <v>0</v>
      </c>
      <c r="M4946" s="96">
        <f t="shared" si="161"/>
        <v>1</v>
      </c>
      <c r="N4946" s="273"/>
    </row>
    <row r="4947" spans="2:14" x14ac:dyDescent="0.25">
      <c r="B4947" s="7"/>
      <c r="C4947" s="8"/>
      <c r="D4947" s="129"/>
      <c r="F4947" s="99"/>
      <c r="G4947" s="99"/>
      <c r="H4947" s="99"/>
      <c r="I4947" s="18"/>
      <c r="J4947" s="18"/>
      <c r="K4947" s="99">
        <f t="shared" si="160"/>
        <v>0</v>
      </c>
      <c r="M4947" s="96">
        <f t="shared" si="161"/>
        <v>1</v>
      </c>
      <c r="N4947" s="273"/>
    </row>
    <row r="4948" spans="2:14" x14ac:dyDescent="0.25">
      <c r="B4948" s="7"/>
      <c r="C4948" s="8"/>
      <c r="D4948" s="129"/>
      <c r="F4948" s="99"/>
      <c r="G4948" s="99"/>
      <c r="H4948" s="99"/>
      <c r="I4948" s="18"/>
      <c r="J4948" s="18"/>
      <c r="K4948" s="99">
        <f t="shared" si="160"/>
        <v>0</v>
      </c>
      <c r="M4948" s="96">
        <f t="shared" si="161"/>
        <v>1</v>
      </c>
      <c r="N4948" s="273"/>
    </row>
    <row r="4949" spans="2:14" x14ac:dyDescent="0.25">
      <c r="B4949" s="7"/>
      <c r="C4949" s="8"/>
      <c r="D4949" s="129"/>
      <c r="F4949" s="99"/>
      <c r="G4949" s="99"/>
      <c r="H4949" s="99"/>
      <c r="I4949" s="18"/>
      <c r="J4949" s="18"/>
      <c r="K4949" s="99">
        <f t="shared" si="160"/>
        <v>0</v>
      </c>
      <c r="M4949" s="96">
        <f t="shared" si="161"/>
        <v>1</v>
      </c>
      <c r="N4949" s="273"/>
    </row>
    <row r="4950" spans="2:14" x14ac:dyDescent="0.25">
      <c r="B4950" s="7"/>
      <c r="C4950" s="8"/>
      <c r="D4950" s="129"/>
      <c r="F4950" s="99"/>
      <c r="G4950" s="99"/>
      <c r="H4950" s="99"/>
      <c r="I4950" s="18"/>
      <c r="J4950" s="18"/>
      <c r="K4950" s="99">
        <f t="shared" si="160"/>
        <v>0</v>
      </c>
      <c r="M4950" s="96">
        <f t="shared" si="161"/>
        <v>1</v>
      </c>
      <c r="N4950" s="273"/>
    </row>
    <row r="4951" spans="2:14" x14ac:dyDescent="0.25">
      <c r="B4951" s="7"/>
      <c r="C4951" s="8"/>
      <c r="D4951" s="129"/>
      <c r="F4951" s="99"/>
      <c r="G4951" s="99"/>
      <c r="H4951" s="99"/>
      <c r="I4951" s="18"/>
      <c r="J4951" s="18"/>
      <c r="K4951" s="99">
        <f t="shared" si="160"/>
        <v>0</v>
      </c>
      <c r="M4951" s="96">
        <f t="shared" si="161"/>
        <v>1</v>
      </c>
      <c r="N4951" s="273"/>
    </row>
    <row r="4952" spans="2:14" x14ac:dyDescent="0.25">
      <c r="B4952" s="7"/>
      <c r="C4952" s="8"/>
      <c r="D4952" s="129"/>
      <c r="F4952" s="99"/>
      <c r="G4952" s="99"/>
      <c r="H4952" s="99"/>
      <c r="I4952" s="18"/>
      <c r="J4952" s="18"/>
      <c r="K4952" s="99">
        <f t="shared" si="160"/>
        <v>0</v>
      </c>
      <c r="M4952" s="96">
        <f t="shared" si="161"/>
        <v>1</v>
      </c>
      <c r="N4952" s="273"/>
    </row>
    <row r="4953" spans="2:14" x14ac:dyDescent="0.25">
      <c r="B4953" s="7"/>
      <c r="C4953" s="8"/>
      <c r="D4953" s="129"/>
      <c r="F4953" s="99"/>
      <c r="G4953" s="99"/>
      <c r="H4953" s="99"/>
      <c r="I4953" s="18"/>
      <c r="J4953" s="18"/>
      <c r="K4953" s="99">
        <f t="shared" si="160"/>
        <v>0</v>
      </c>
      <c r="M4953" s="96">
        <f t="shared" si="161"/>
        <v>1</v>
      </c>
      <c r="N4953" s="273"/>
    </row>
    <row r="4954" spans="2:14" x14ac:dyDescent="0.25">
      <c r="B4954" s="7"/>
      <c r="C4954" s="8"/>
      <c r="D4954" s="129"/>
      <c r="F4954" s="99"/>
      <c r="G4954" s="99"/>
      <c r="H4954" s="99"/>
      <c r="I4954" s="18"/>
      <c r="J4954" s="18"/>
      <c r="K4954" s="99">
        <f t="shared" si="160"/>
        <v>0</v>
      </c>
      <c r="M4954" s="96">
        <f t="shared" si="161"/>
        <v>1</v>
      </c>
      <c r="N4954" s="273"/>
    </row>
    <row r="4955" spans="2:14" x14ac:dyDescent="0.25">
      <c r="B4955" s="7"/>
      <c r="C4955" s="8"/>
      <c r="D4955" s="129"/>
      <c r="F4955" s="99"/>
      <c r="G4955" s="99"/>
      <c r="H4955" s="99"/>
      <c r="I4955" s="18"/>
      <c r="J4955" s="18"/>
      <c r="K4955" s="99">
        <f t="shared" si="160"/>
        <v>0</v>
      </c>
      <c r="M4955" s="96">
        <f t="shared" si="161"/>
        <v>1</v>
      </c>
      <c r="N4955" s="273"/>
    </row>
    <row r="4956" spans="2:14" x14ac:dyDescent="0.25">
      <c r="B4956" s="7"/>
      <c r="C4956" s="8"/>
      <c r="D4956" s="129"/>
      <c r="F4956" s="99"/>
      <c r="G4956" s="99"/>
      <c r="H4956" s="99"/>
      <c r="I4956" s="18"/>
      <c r="J4956" s="18"/>
      <c r="K4956" s="99">
        <f t="shared" si="160"/>
        <v>0</v>
      </c>
      <c r="M4956" s="96">
        <f t="shared" si="161"/>
        <v>1</v>
      </c>
      <c r="N4956" s="273"/>
    </row>
    <row r="4957" spans="2:14" x14ac:dyDescent="0.25">
      <c r="B4957" s="7"/>
      <c r="C4957" s="8"/>
      <c r="D4957" s="129"/>
      <c r="F4957" s="99"/>
      <c r="G4957" s="99"/>
      <c r="H4957" s="99"/>
      <c r="I4957" s="18"/>
      <c r="J4957" s="18"/>
      <c r="K4957" s="99">
        <f t="shared" si="160"/>
        <v>0</v>
      </c>
      <c r="M4957" s="96">
        <f t="shared" si="161"/>
        <v>1</v>
      </c>
      <c r="N4957" s="273"/>
    </row>
    <row r="4958" spans="2:14" x14ac:dyDescent="0.25">
      <c r="B4958" s="7"/>
      <c r="C4958" s="8"/>
      <c r="D4958" s="129"/>
      <c r="F4958" s="99"/>
      <c r="G4958" s="99"/>
      <c r="H4958" s="99"/>
      <c r="I4958" s="18"/>
      <c r="J4958" s="18"/>
      <c r="K4958" s="99">
        <f t="shared" si="160"/>
        <v>0</v>
      </c>
      <c r="M4958" s="96">
        <f t="shared" si="161"/>
        <v>1</v>
      </c>
      <c r="N4958" s="273"/>
    </row>
    <row r="4959" spans="2:14" x14ac:dyDescent="0.25">
      <c r="B4959" s="7"/>
      <c r="C4959" s="8"/>
      <c r="D4959" s="129"/>
      <c r="F4959" s="99"/>
      <c r="G4959" s="99"/>
      <c r="H4959" s="99"/>
      <c r="I4959" s="18"/>
      <c r="J4959" s="18"/>
      <c r="K4959" s="99">
        <f t="shared" si="160"/>
        <v>0</v>
      </c>
      <c r="M4959" s="96">
        <f t="shared" si="161"/>
        <v>1</v>
      </c>
      <c r="N4959" s="273"/>
    </row>
    <row r="4960" spans="2:14" x14ac:dyDescent="0.25">
      <c r="B4960" s="7"/>
      <c r="C4960" s="8"/>
      <c r="D4960" s="129"/>
      <c r="F4960" s="99"/>
      <c r="G4960" s="99"/>
      <c r="H4960" s="99"/>
      <c r="I4960" s="18"/>
      <c r="J4960" s="18"/>
      <c r="K4960" s="99">
        <f t="shared" si="160"/>
        <v>0</v>
      </c>
      <c r="M4960" s="96">
        <f t="shared" si="161"/>
        <v>1</v>
      </c>
      <c r="N4960" s="273"/>
    </row>
    <row r="4961" spans="2:14" x14ac:dyDescent="0.25">
      <c r="B4961" s="7"/>
      <c r="C4961" s="8"/>
      <c r="D4961" s="129"/>
      <c r="F4961" s="99"/>
      <c r="G4961" s="99"/>
      <c r="H4961" s="99"/>
      <c r="I4961" s="18"/>
      <c r="J4961" s="18"/>
      <c r="K4961" s="99">
        <f t="shared" si="160"/>
        <v>0</v>
      </c>
      <c r="M4961" s="96">
        <f t="shared" si="161"/>
        <v>1</v>
      </c>
      <c r="N4961" s="273"/>
    </row>
    <row r="4962" spans="2:14" x14ac:dyDescent="0.25">
      <c r="B4962" s="7"/>
      <c r="C4962" s="8"/>
      <c r="D4962" s="129"/>
      <c r="F4962" s="99"/>
      <c r="G4962" s="99"/>
      <c r="H4962" s="99"/>
      <c r="I4962" s="18"/>
      <c r="J4962" s="18"/>
      <c r="K4962" s="99">
        <f t="shared" si="160"/>
        <v>0</v>
      </c>
      <c r="M4962" s="96">
        <f t="shared" si="161"/>
        <v>1</v>
      </c>
      <c r="N4962" s="273"/>
    </row>
    <row r="4963" spans="2:14" x14ac:dyDescent="0.25">
      <c r="B4963" s="7"/>
      <c r="C4963" s="8"/>
      <c r="D4963" s="129"/>
      <c r="F4963" s="99"/>
      <c r="G4963" s="99"/>
      <c r="H4963" s="99"/>
      <c r="I4963" s="18"/>
      <c r="J4963" s="18"/>
      <c r="K4963" s="99">
        <f t="shared" si="160"/>
        <v>0</v>
      </c>
      <c r="M4963" s="96">
        <f t="shared" si="161"/>
        <v>1</v>
      </c>
      <c r="N4963" s="273"/>
    </row>
    <row r="4964" spans="2:14" x14ac:dyDescent="0.25">
      <c r="B4964" s="7"/>
      <c r="C4964" s="8"/>
      <c r="D4964" s="129"/>
      <c r="F4964" s="99"/>
      <c r="G4964" s="99"/>
      <c r="H4964" s="99"/>
      <c r="I4964" s="18"/>
      <c r="J4964" s="18"/>
      <c r="K4964" s="99">
        <f t="shared" si="160"/>
        <v>0</v>
      </c>
      <c r="M4964" s="96">
        <f t="shared" si="161"/>
        <v>1</v>
      </c>
      <c r="N4964" s="273"/>
    </row>
    <row r="4965" spans="2:14" x14ac:dyDescent="0.25">
      <c r="B4965" s="7"/>
      <c r="C4965" s="8"/>
      <c r="D4965" s="129"/>
      <c r="F4965" s="99"/>
      <c r="G4965" s="99"/>
      <c r="H4965" s="99"/>
      <c r="I4965" s="18"/>
      <c r="J4965" s="18"/>
      <c r="K4965" s="99">
        <f t="shared" si="160"/>
        <v>0</v>
      </c>
      <c r="M4965" s="96">
        <f t="shared" si="161"/>
        <v>1</v>
      </c>
      <c r="N4965" s="273"/>
    </row>
    <row r="4966" spans="2:14" x14ac:dyDescent="0.25">
      <c r="B4966" s="7"/>
      <c r="C4966" s="8"/>
      <c r="D4966" s="129"/>
      <c r="F4966" s="99"/>
      <c r="G4966" s="99"/>
      <c r="H4966" s="99"/>
      <c r="I4966" s="18"/>
      <c r="J4966" s="18"/>
      <c r="K4966" s="99">
        <f t="shared" si="160"/>
        <v>0</v>
      </c>
      <c r="M4966" s="96">
        <f t="shared" si="161"/>
        <v>1</v>
      </c>
      <c r="N4966" s="273"/>
    </row>
    <row r="4967" spans="2:14" x14ac:dyDescent="0.25">
      <c r="B4967" s="7"/>
      <c r="C4967" s="8"/>
      <c r="D4967" s="129"/>
      <c r="F4967" s="99"/>
      <c r="G4967" s="99"/>
      <c r="H4967" s="99"/>
      <c r="I4967" s="18"/>
      <c r="J4967" s="18"/>
      <c r="K4967" s="99">
        <f t="shared" si="160"/>
        <v>0</v>
      </c>
      <c r="M4967" s="96">
        <f t="shared" si="161"/>
        <v>1</v>
      </c>
      <c r="N4967" s="273"/>
    </row>
    <row r="4968" spans="2:14" x14ac:dyDescent="0.25">
      <c r="B4968" s="7"/>
      <c r="C4968" s="8"/>
      <c r="D4968" s="129"/>
      <c r="F4968" s="99"/>
      <c r="G4968" s="99"/>
      <c r="H4968" s="99"/>
      <c r="I4968" s="18"/>
      <c r="J4968" s="18"/>
      <c r="K4968" s="99">
        <f t="shared" si="160"/>
        <v>0</v>
      </c>
      <c r="M4968" s="96">
        <f t="shared" si="161"/>
        <v>1</v>
      </c>
      <c r="N4968" s="273"/>
    </row>
    <row r="4969" spans="2:14" x14ac:dyDescent="0.25">
      <c r="B4969" s="7"/>
      <c r="C4969" s="8"/>
      <c r="D4969" s="129"/>
      <c r="F4969" s="99"/>
      <c r="G4969" s="99"/>
      <c r="H4969" s="99"/>
      <c r="I4969" s="18"/>
      <c r="J4969" s="18"/>
      <c r="K4969" s="99">
        <f t="shared" si="160"/>
        <v>0</v>
      </c>
      <c r="M4969" s="96">
        <f t="shared" si="161"/>
        <v>1</v>
      </c>
      <c r="N4969" s="273"/>
    </row>
    <row r="4970" spans="2:14" x14ac:dyDescent="0.25">
      <c r="B4970" s="7"/>
      <c r="C4970" s="8"/>
      <c r="D4970" s="129"/>
      <c r="F4970" s="99"/>
      <c r="G4970" s="99"/>
      <c r="H4970" s="99"/>
      <c r="I4970" s="18"/>
      <c r="J4970" s="18"/>
      <c r="K4970" s="99">
        <f t="shared" ref="K4970:K5033" si="162">IF(ctConta="",K4969+F4970,IF(I4970=ctConta,K4969+F4970,K4969))</f>
        <v>0</v>
      </c>
      <c r="M4970" s="96">
        <f t="shared" si="161"/>
        <v>1</v>
      </c>
      <c r="N4970" s="273"/>
    </row>
    <row r="4971" spans="2:14" x14ac:dyDescent="0.25">
      <c r="B4971" s="7"/>
      <c r="C4971" s="8"/>
      <c r="D4971" s="129"/>
      <c r="F4971" s="99"/>
      <c r="G4971" s="99"/>
      <c r="H4971" s="99"/>
      <c r="I4971" s="18"/>
      <c r="J4971" s="18"/>
      <c r="K4971" s="99">
        <f t="shared" si="162"/>
        <v>0</v>
      </c>
      <c r="M4971" s="96">
        <f t="shared" si="161"/>
        <v>1</v>
      </c>
      <c r="N4971" s="273"/>
    </row>
    <row r="4972" spans="2:14" x14ac:dyDescent="0.25">
      <c r="B4972" s="7"/>
      <c r="C4972" s="8"/>
      <c r="D4972" s="129"/>
      <c r="F4972" s="99"/>
      <c r="G4972" s="99"/>
      <c r="H4972" s="99"/>
      <c r="I4972" s="18"/>
      <c r="J4972" s="18"/>
      <c r="K4972" s="99">
        <f t="shared" si="162"/>
        <v>0</v>
      </c>
      <c r="M4972" s="96">
        <f t="shared" si="161"/>
        <v>1</v>
      </c>
      <c r="N4972" s="273"/>
    </row>
    <row r="4973" spans="2:14" x14ac:dyDescent="0.25">
      <c r="B4973" s="7"/>
      <c r="C4973" s="8"/>
      <c r="D4973" s="129"/>
      <c r="F4973" s="99"/>
      <c r="G4973" s="99"/>
      <c r="H4973" s="99"/>
      <c r="I4973" s="18"/>
      <c r="J4973" s="18"/>
      <c r="K4973" s="99">
        <f t="shared" si="162"/>
        <v>0</v>
      </c>
      <c r="M4973" s="96">
        <f t="shared" si="161"/>
        <v>1</v>
      </c>
      <c r="N4973" s="273"/>
    </row>
    <row r="4974" spans="2:14" x14ac:dyDescent="0.25">
      <c r="B4974" s="7"/>
      <c r="C4974" s="8"/>
      <c r="D4974" s="129"/>
      <c r="F4974" s="99"/>
      <c r="G4974" s="99"/>
      <c r="H4974" s="99"/>
      <c r="I4974" s="18"/>
      <c r="J4974" s="18"/>
      <c r="K4974" s="99">
        <f t="shared" si="162"/>
        <v>0</v>
      </c>
      <c r="M4974" s="96">
        <f t="shared" si="161"/>
        <v>1</v>
      </c>
      <c r="N4974" s="273"/>
    </row>
    <row r="4975" spans="2:14" x14ac:dyDescent="0.25">
      <c r="B4975" s="7"/>
      <c r="C4975" s="8"/>
      <c r="D4975" s="129"/>
      <c r="F4975" s="99"/>
      <c r="G4975" s="99"/>
      <c r="H4975" s="99"/>
      <c r="I4975" s="18"/>
      <c r="J4975" s="18"/>
      <c r="K4975" s="99">
        <f t="shared" si="162"/>
        <v>0</v>
      </c>
      <c r="M4975" s="96">
        <f t="shared" si="161"/>
        <v>1</v>
      </c>
      <c r="N4975" s="273"/>
    </row>
    <row r="4976" spans="2:14" x14ac:dyDescent="0.25">
      <c r="B4976" s="7"/>
      <c r="C4976" s="8"/>
      <c r="D4976" s="129"/>
      <c r="F4976" s="99"/>
      <c r="G4976" s="99"/>
      <c r="H4976" s="99"/>
      <c r="I4976" s="18"/>
      <c r="J4976" s="18"/>
      <c r="K4976" s="99">
        <f t="shared" si="162"/>
        <v>0</v>
      </c>
      <c r="M4976" s="96">
        <f t="shared" si="161"/>
        <v>1</v>
      </c>
      <c r="N4976" s="273"/>
    </row>
    <row r="4977" spans="2:14" x14ac:dyDescent="0.25">
      <c r="B4977" s="7"/>
      <c r="C4977" s="8"/>
      <c r="D4977" s="129"/>
      <c r="F4977" s="99"/>
      <c r="G4977" s="99"/>
      <c r="H4977" s="99"/>
      <c r="I4977" s="18"/>
      <c r="J4977" s="18"/>
      <c r="K4977" s="99">
        <f t="shared" si="162"/>
        <v>0</v>
      </c>
      <c r="M4977" s="96">
        <f t="shared" si="161"/>
        <v>1</v>
      </c>
      <c r="N4977" s="273"/>
    </row>
    <row r="4978" spans="2:14" x14ac:dyDescent="0.25">
      <c r="B4978" s="7"/>
      <c r="C4978" s="8"/>
      <c r="D4978" s="129"/>
      <c r="F4978" s="99"/>
      <c r="G4978" s="99"/>
      <c r="H4978" s="99"/>
      <c r="I4978" s="18"/>
      <c r="J4978" s="18"/>
      <c r="K4978" s="99">
        <f t="shared" si="162"/>
        <v>0</v>
      </c>
      <c r="M4978" s="96">
        <f t="shared" si="161"/>
        <v>1</v>
      </c>
      <c r="N4978" s="273"/>
    </row>
    <row r="4979" spans="2:14" x14ac:dyDescent="0.25">
      <c r="B4979" s="7"/>
      <c r="C4979" s="8"/>
      <c r="D4979" s="129"/>
      <c r="F4979" s="99"/>
      <c r="G4979" s="99"/>
      <c r="H4979" s="99"/>
      <c r="I4979" s="18"/>
      <c r="J4979" s="18"/>
      <c r="K4979" s="99">
        <f t="shared" si="162"/>
        <v>0</v>
      </c>
      <c r="M4979" s="96">
        <f t="shared" si="161"/>
        <v>1</v>
      </c>
      <c r="N4979" s="273"/>
    </row>
    <row r="4980" spans="2:14" x14ac:dyDescent="0.25">
      <c r="B4980" s="7"/>
      <c r="C4980" s="8"/>
      <c r="D4980" s="129"/>
      <c r="F4980" s="99"/>
      <c r="G4980" s="99"/>
      <c r="H4980" s="99"/>
      <c r="I4980" s="18"/>
      <c r="J4980" s="18"/>
      <c r="K4980" s="99">
        <f t="shared" si="162"/>
        <v>0</v>
      </c>
      <c r="M4980" s="96">
        <f t="shared" si="161"/>
        <v>1</v>
      </c>
      <c r="N4980" s="273"/>
    </row>
    <row r="4981" spans="2:14" x14ac:dyDescent="0.25">
      <c r="B4981" s="7"/>
      <c r="C4981" s="8"/>
      <c r="D4981" s="129"/>
      <c r="F4981" s="99"/>
      <c r="G4981" s="99"/>
      <c r="H4981" s="99"/>
      <c r="I4981" s="18"/>
      <c r="J4981" s="18"/>
      <c r="K4981" s="99">
        <f t="shared" si="162"/>
        <v>0</v>
      </c>
      <c r="M4981" s="96">
        <f t="shared" si="161"/>
        <v>1</v>
      </c>
      <c r="N4981" s="273"/>
    </row>
    <row r="4982" spans="2:14" x14ac:dyDescent="0.25">
      <c r="B4982" s="7"/>
      <c r="C4982" s="8"/>
      <c r="D4982" s="129"/>
      <c r="F4982" s="99"/>
      <c r="G4982" s="99"/>
      <c r="H4982" s="99"/>
      <c r="I4982" s="18"/>
      <c r="J4982" s="18"/>
      <c r="K4982" s="99">
        <f t="shared" si="162"/>
        <v>0</v>
      </c>
      <c r="M4982" s="96">
        <f t="shared" si="161"/>
        <v>1</v>
      </c>
      <c r="N4982" s="273"/>
    </row>
    <row r="4983" spans="2:14" x14ac:dyDescent="0.25">
      <c r="B4983" s="7"/>
      <c r="C4983" s="8"/>
      <c r="D4983" s="129"/>
      <c r="F4983" s="99"/>
      <c r="G4983" s="99"/>
      <c r="H4983" s="99"/>
      <c r="I4983" s="18"/>
      <c r="J4983" s="18"/>
      <c r="K4983" s="99">
        <f t="shared" si="162"/>
        <v>0</v>
      </c>
      <c r="M4983" s="96">
        <f t="shared" si="161"/>
        <v>1</v>
      </c>
      <c r="N4983" s="273"/>
    </row>
    <row r="4984" spans="2:14" x14ac:dyDescent="0.25">
      <c r="B4984" s="7"/>
      <c r="C4984" s="8"/>
      <c r="D4984" s="129"/>
      <c r="F4984" s="99"/>
      <c r="G4984" s="99"/>
      <c r="H4984" s="99"/>
      <c r="I4984" s="18"/>
      <c r="J4984" s="18"/>
      <c r="K4984" s="99">
        <f t="shared" si="162"/>
        <v>0</v>
      </c>
      <c r="M4984" s="96">
        <f t="shared" si="161"/>
        <v>1</v>
      </c>
      <c r="N4984" s="273"/>
    </row>
    <row r="4985" spans="2:14" x14ac:dyDescent="0.25">
      <c r="B4985" s="7"/>
      <c r="C4985" s="8"/>
      <c r="D4985" s="129"/>
      <c r="F4985" s="99"/>
      <c r="G4985" s="99"/>
      <c r="H4985" s="99"/>
      <c r="I4985" s="18"/>
      <c r="J4985" s="18"/>
      <c r="K4985" s="99">
        <f t="shared" si="162"/>
        <v>0</v>
      </c>
      <c r="M4985" s="96">
        <f t="shared" si="161"/>
        <v>1</v>
      </c>
      <c r="N4985" s="273"/>
    </row>
    <row r="4986" spans="2:14" x14ac:dyDescent="0.25">
      <c r="B4986" s="7"/>
      <c r="C4986" s="8"/>
      <c r="D4986" s="129"/>
      <c r="F4986" s="99"/>
      <c r="G4986" s="99"/>
      <c r="H4986" s="99"/>
      <c r="I4986" s="18"/>
      <c r="J4986" s="18"/>
      <c r="K4986" s="99">
        <f t="shared" si="162"/>
        <v>0</v>
      </c>
      <c r="M4986" s="96">
        <f t="shared" si="161"/>
        <v>1</v>
      </c>
      <c r="N4986" s="273"/>
    </row>
    <row r="4987" spans="2:14" x14ac:dyDescent="0.25">
      <c r="B4987" s="7"/>
      <c r="C4987" s="8"/>
      <c r="D4987" s="129"/>
      <c r="F4987" s="99"/>
      <c r="G4987" s="99"/>
      <c r="H4987" s="99"/>
      <c r="I4987" s="18"/>
      <c r="J4987" s="18"/>
      <c r="K4987" s="99">
        <f t="shared" si="162"/>
        <v>0</v>
      </c>
      <c r="M4987" s="96">
        <f t="shared" si="161"/>
        <v>1</v>
      </c>
      <c r="N4987" s="273"/>
    </row>
    <row r="4988" spans="2:14" x14ac:dyDescent="0.25">
      <c r="B4988" s="7"/>
      <c r="C4988" s="8"/>
      <c r="D4988" s="129"/>
      <c r="F4988" s="99"/>
      <c r="G4988" s="99"/>
      <c r="H4988" s="99"/>
      <c r="I4988" s="18"/>
      <c r="J4988" s="18"/>
      <c r="K4988" s="99">
        <f t="shared" si="162"/>
        <v>0</v>
      </c>
      <c r="M4988" s="96">
        <f t="shared" si="161"/>
        <v>1</v>
      </c>
      <c r="N4988" s="273"/>
    </row>
    <row r="4989" spans="2:14" x14ac:dyDescent="0.25">
      <c r="B4989" s="7"/>
      <c r="C4989" s="8"/>
      <c r="D4989" s="129"/>
      <c r="F4989" s="99"/>
      <c r="G4989" s="99"/>
      <c r="H4989" s="99"/>
      <c r="I4989" s="18"/>
      <c r="J4989" s="18"/>
      <c r="K4989" s="99">
        <f t="shared" si="162"/>
        <v>0</v>
      </c>
      <c r="M4989" s="96">
        <f t="shared" si="161"/>
        <v>1</v>
      </c>
      <c r="N4989" s="273"/>
    </row>
    <row r="4990" spans="2:14" x14ac:dyDescent="0.25">
      <c r="B4990" s="7"/>
      <c r="C4990" s="8"/>
      <c r="D4990" s="129"/>
      <c r="F4990" s="99"/>
      <c r="G4990" s="99"/>
      <c r="H4990" s="99"/>
      <c r="I4990" s="18"/>
      <c r="J4990" s="18"/>
      <c r="K4990" s="99">
        <f t="shared" si="162"/>
        <v>0</v>
      </c>
      <c r="M4990" s="96">
        <f t="shared" si="161"/>
        <v>1</v>
      </c>
      <c r="N4990" s="273"/>
    </row>
    <row r="4991" spans="2:14" x14ac:dyDescent="0.25">
      <c r="B4991" s="7"/>
      <c r="C4991" s="8"/>
      <c r="D4991" s="129"/>
      <c r="F4991" s="99"/>
      <c r="G4991" s="99"/>
      <c r="H4991" s="99"/>
      <c r="I4991" s="18"/>
      <c r="J4991" s="18"/>
      <c r="K4991" s="99">
        <f t="shared" si="162"/>
        <v>0</v>
      </c>
      <c r="M4991" s="96">
        <f t="shared" si="161"/>
        <v>1</v>
      </c>
      <c r="N4991" s="273"/>
    </row>
    <row r="4992" spans="2:14" x14ac:dyDescent="0.25">
      <c r="B4992" s="7"/>
      <c r="C4992" s="8"/>
      <c r="D4992" s="129"/>
      <c r="F4992" s="99"/>
      <c r="G4992" s="99"/>
      <c r="H4992" s="99"/>
      <c r="I4992" s="18"/>
      <c r="J4992" s="18"/>
      <c r="K4992" s="99">
        <f t="shared" si="162"/>
        <v>0</v>
      </c>
      <c r="M4992" s="96">
        <f t="shared" si="161"/>
        <v>1</v>
      </c>
      <c r="N4992" s="273"/>
    </row>
    <row r="4993" spans="2:14" x14ac:dyDescent="0.25">
      <c r="B4993" s="7"/>
      <c r="C4993" s="8"/>
      <c r="D4993" s="129"/>
      <c r="F4993" s="99"/>
      <c r="G4993" s="99"/>
      <c r="H4993" s="99"/>
      <c r="I4993" s="18"/>
      <c r="J4993" s="18"/>
      <c r="K4993" s="99">
        <f t="shared" si="162"/>
        <v>0</v>
      </c>
      <c r="M4993" s="96">
        <f t="shared" si="161"/>
        <v>1</v>
      </c>
      <c r="N4993" s="273"/>
    </row>
    <row r="4994" spans="2:14" x14ac:dyDescent="0.25">
      <c r="B4994" s="7"/>
      <c r="C4994" s="8"/>
      <c r="D4994" s="129"/>
      <c r="F4994" s="99"/>
      <c r="G4994" s="99"/>
      <c r="H4994" s="99"/>
      <c r="I4994" s="18"/>
      <c r="J4994" s="18"/>
      <c r="K4994" s="99">
        <f t="shared" si="162"/>
        <v>0</v>
      </c>
      <c r="M4994" s="96">
        <f t="shared" si="161"/>
        <v>1</v>
      </c>
      <c r="N4994" s="273"/>
    </row>
    <row r="4995" spans="2:14" x14ac:dyDescent="0.25">
      <c r="B4995" s="7"/>
      <c r="C4995" s="8"/>
      <c r="D4995" s="129"/>
      <c r="F4995" s="99"/>
      <c r="G4995" s="99"/>
      <c r="H4995" s="99"/>
      <c r="I4995" s="18"/>
      <c r="J4995" s="18"/>
      <c r="K4995" s="99">
        <f t="shared" si="162"/>
        <v>0</v>
      </c>
      <c r="M4995" s="96">
        <f t="shared" si="161"/>
        <v>1</v>
      </c>
      <c r="N4995" s="273"/>
    </row>
    <row r="4996" spans="2:14" x14ac:dyDescent="0.25">
      <c r="B4996" s="7"/>
      <c r="C4996" s="8"/>
      <c r="D4996" s="129"/>
      <c r="F4996" s="99"/>
      <c r="G4996" s="99"/>
      <c r="H4996" s="99"/>
      <c r="I4996" s="18"/>
      <c r="J4996" s="18"/>
      <c r="K4996" s="99">
        <f t="shared" si="162"/>
        <v>0</v>
      </c>
      <c r="M4996" s="96">
        <f t="shared" si="161"/>
        <v>1</v>
      </c>
      <c r="N4996" s="273"/>
    </row>
    <row r="4997" spans="2:14" x14ac:dyDescent="0.25">
      <c r="B4997" s="7"/>
      <c r="C4997" s="8"/>
      <c r="D4997" s="129"/>
      <c r="F4997" s="99"/>
      <c r="G4997" s="99"/>
      <c r="H4997" s="99"/>
      <c r="I4997" s="18"/>
      <c r="J4997" s="18"/>
      <c r="K4997" s="99">
        <f t="shared" si="162"/>
        <v>0</v>
      </c>
      <c r="M4997" s="96">
        <f t="shared" si="161"/>
        <v>1</v>
      </c>
      <c r="N4997" s="273"/>
    </row>
    <row r="4998" spans="2:14" x14ac:dyDescent="0.25">
      <c r="B4998" s="7"/>
      <c r="C4998" s="8"/>
      <c r="D4998" s="129"/>
      <c r="F4998" s="99"/>
      <c r="G4998" s="99"/>
      <c r="H4998" s="99"/>
      <c r="I4998" s="18"/>
      <c r="J4998" s="18"/>
      <c r="K4998" s="99">
        <f t="shared" si="162"/>
        <v>0</v>
      </c>
      <c r="M4998" s="96">
        <f t="shared" si="161"/>
        <v>1</v>
      </c>
      <c r="N4998" s="273"/>
    </row>
    <row r="4999" spans="2:14" x14ac:dyDescent="0.25">
      <c r="B4999" s="7"/>
      <c r="C4999" s="8"/>
      <c r="D4999" s="129"/>
      <c r="F4999" s="99"/>
      <c r="G4999" s="99"/>
      <c r="H4999" s="99"/>
      <c r="I4999" s="18"/>
      <c r="J4999" s="18"/>
      <c r="K4999" s="99">
        <f t="shared" si="162"/>
        <v>0</v>
      </c>
      <c r="M4999" s="96">
        <f t="shared" si="161"/>
        <v>1</v>
      </c>
      <c r="N4999" s="273"/>
    </row>
    <row r="5000" spans="2:14" x14ac:dyDescent="0.25">
      <c r="B5000" s="7"/>
      <c r="C5000" s="8"/>
      <c r="D5000" s="129"/>
      <c r="F5000" s="99"/>
      <c r="G5000" s="99"/>
      <c r="H5000" s="99"/>
      <c r="I5000" s="18"/>
      <c r="J5000" s="18"/>
      <c r="K5000" s="99">
        <f t="shared" si="162"/>
        <v>0</v>
      </c>
      <c r="M5000" s="96">
        <f t="shared" si="161"/>
        <v>1</v>
      </c>
      <c r="N5000" s="273"/>
    </row>
    <row r="5001" spans="2:14" x14ac:dyDescent="0.25">
      <c r="B5001" s="7"/>
      <c r="C5001" s="8"/>
      <c r="D5001" s="129"/>
      <c r="F5001" s="99"/>
      <c r="G5001" s="99"/>
      <c r="H5001" s="99"/>
      <c r="I5001" s="18"/>
      <c r="J5001" s="18"/>
      <c r="K5001" s="99">
        <f t="shared" si="162"/>
        <v>0</v>
      </c>
      <c r="M5001" s="96">
        <f t="shared" si="161"/>
        <v>1</v>
      </c>
      <c r="N5001" s="273"/>
    </row>
    <row r="5002" spans="2:14" x14ac:dyDescent="0.25">
      <c r="B5002" s="7"/>
      <c r="C5002" s="8"/>
      <c r="D5002" s="129"/>
      <c r="F5002" s="99"/>
      <c r="G5002" s="99"/>
      <c r="H5002" s="99"/>
      <c r="I5002" s="18"/>
      <c r="J5002" s="18"/>
      <c r="K5002" s="99">
        <f t="shared" si="162"/>
        <v>0</v>
      </c>
      <c r="M5002" s="96">
        <f t="shared" si="161"/>
        <v>1</v>
      </c>
      <c r="N5002" s="273"/>
    </row>
    <row r="5003" spans="2:14" x14ac:dyDescent="0.25">
      <c r="B5003" s="7"/>
      <c r="C5003" s="8"/>
      <c r="D5003" s="129"/>
      <c r="F5003" s="99"/>
      <c r="G5003" s="99"/>
      <c r="H5003" s="99"/>
      <c r="I5003" s="18"/>
      <c r="J5003" s="18"/>
      <c r="K5003" s="99">
        <f t="shared" si="162"/>
        <v>0</v>
      </c>
      <c r="M5003" s="96">
        <f t="shared" si="161"/>
        <v>1</v>
      </c>
      <c r="N5003" s="273"/>
    </row>
    <row r="5004" spans="2:14" x14ac:dyDescent="0.25">
      <c r="B5004" s="7"/>
      <c r="C5004" s="8"/>
      <c r="D5004" s="129"/>
      <c r="F5004" s="99"/>
      <c r="G5004" s="99"/>
      <c r="H5004" s="99"/>
      <c r="I5004" s="18"/>
      <c r="J5004" s="18"/>
      <c r="K5004" s="99">
        <f t="shared" si="162"/>
        <v>0</v>
      </c>
      <c r="M5004" s="96">
        <f t="shared" si="161"/>
        <v>1</v>
      </c>
      <c r="N5004" s="273"/>
    </row>
    <row r="5005" spans="2:14" x14ac:dyDescent="0.25">
      <c r="B5005" s="7"/>
      <c r="C5005" s="8"/>
      <c r="D5005" s="129"/>
      <c r="F5005" s="99"/>
      <c r="G5005" s="99"/>
      <c r="H5005" s="99"/>
      <c r="I5005" s="18"/>
      <c r="J5005" s="18"/>
      <c r="K5005" s="99">
        <f t="shared" si="162"/>
        <v>0</v>
      </c>
      <c r="M5005" s="96">
        <f t="shared" si="161"/>
        <v>1</v>
      </c>
      <c r="N5005" s="273"/>
    </row>
    <row r="5006" spans="2:14" x14ac:dyDescent="0.25">
      <c r="B5006" s="7"/>
      <c r="C5006" s="8"/>
      <c r="D5006" s="129"/>
      <c r="F5006" s="99"/>
      <c r="G5006" s="99"/>
      <c r="H5006" s="99"/>
      <c r="I5006" s="18"/>
      <c r="J5006" s="18"/>
      <c r="K5006" s="99">
        <f t="shared" si="162"/>
        <v>0</v>
      </c>
      <c r="M5006" s="96">
        <f t="shared" si="161"/>
        <v>1</v>
      </c>
      <c r="N5006" s="273"/>
    </row>
    <row r="5007" spans="2:14" x14ac:dyDescent="0.25">
      <c r="B5007" s="7"/>
      <c r="C5007" s="8"/>
      <c r="D5007" s="129"/>
      <c r="F5007" s="99"/>
      <c r="G5007" s="99"/>
      <c r="H5007" s="99"/>
      <c r="I5007" s="18"/>
      <c r="J5007" s="18"/>
      <c r="K5007" s="99">
        <f t="shared" si="162"/>
        <v>0</v>
      </c>
      <c r="M5007" s="96">
        <f t="shared" si="161"/>
        <v>1</v>
      </c>
      <c r="N5007" s="273"/>
    </row>
    <row r="5008" spans="2:14" x14ac:dyDescent="0.25">
      <c r="B5008" s="7"/>
      <c r="C5008" s="8"/>
      <c r="D5008" s="129"/>
      <c r="F5008" s="99"/>
      <c r="G5008" s="99"/>
      <c r="H5008" s="99"/>
      <c r="I5008" s="18"/>
      <c r="J5008" s="18"/>
      <c r="K5008" s="99">
        <f t="shared" si="162"/>
        <v>0</v>
      </c>
      <c r="M5008" s="96">
        <f t="shared" si="161"/>
        <v>1</v>
      </c>
      <c r="N5008" s="273"/>
    </row>
    <row r="5009" spans="2:14" x14ac:dyDescent="0.25">
      <c r="B5009" s="7"/>
      <c r="C5009" s="8"/>
      <c r="D5009" s="129"/>
      <c r="F5009" s="99"/>
      <c r="G5009" s="99"/>
      <c r="H5009" s="99"/>
      <c r="I5009" s="18"/>
      <c r="J5009" s="18"/>
      <c r="K5009" s="99">
        <f t="shared" si="162"/>
        <v>0</v>
      </c>
      <c r="M5009" s="96">
        <f t="shared" ref="M5009:M5072" si="163">UltimoDia(D5009)</f>
        <v>1</v>
      </c>
      <c r="N5009" s="273"/>
    </row>
    <row r="5010" spans="2:14" x14ac:dyDescent="0.25">
      <c r="B5010" s="7"/>
      <c r="C5010" s="8"/>
      <c r="D5010" s="129"/>
      <c r="F5010" s="99"/>
      <c r="G5010" s="99"/>
      <c r="H5010" s="99"/>
      <c r="I5010" s="18"/>
      <c r="J5010" s="18"/>
      <c r="K5010" s="99">
        <f t="shared" si="162"/>
        <v>0</v>
      </c>
      <c r="M5010" s="96">
        <f t="shared" si="163"/>
        <v>1</v>
      </c>
      <c r="N5010" s="273"/>
    </row>
    <row r="5011" spans="2:14" x14ac:dyDescent="0.25">
      <c r="B5011" s="7"/>
      <c r="C5011" s="8"/>
      <c r="D5011" s="129"/>
      <c r="F5011" s="99"/>
      <c r="G5011" s="99"/>
      <c r="H5011" s="99"/>
      <c r="I5011" s="18"/>
      <c r="J5011" s="18"/>
      <c r="K5011" s="99">
        <f t="shared" si="162"/>
        <v>0</v>
      </c>
      <c r="M5011" s="96">
        <f t="shared" si="163"/>
        <v>1</v>
      </c>
      <c r="N5011" s="273"/>
    </row>
    <row r="5012" spans="2:14" x14ac:dyDescent="0.25">
      <c r="B5012" s="7"/>
      <c r="C5012" s="8"/>
      <c r="D5012" s="129"/>
      <c r="F5012" s="99"/>
      <c r="G5012" s="99"/>
      <c r="H5012" s="99"/>
      <c r="I5012" s="18"/>
      <c r="J5012" s="18"/>
      <c r="K5012" s="99">
        <f t="shared" si="162"/>
        <v>0</v>
      </c>
      <c r="M5012" s="96">
        <f t="shared" si="163"/>
        <v>1</v>
      </c>
      <c r="N5012" s="273"/>
    </row>
    <row r="5013" spans="2:14" x14ac:dyDescent="0.25">
      <c r="B5013" s="7"/>
      <c r="C5013" s="8"/>
      <c r="D5013" s="129"/>
      <c r="F5013" s="99"/>
      <c r="G5013" s="99"/>
      <c r="H5013" s="99"/>
      <c r="I5013" s="18"/>
      <c r="J5013" s="18"/>
      <c r="K5013" s="99">
        <f t="shared" si="162"/>
        <v>0</v>
      </c>
      <c r="M5013" s="96">
        <f t="shared" si="163"/>
        <v>1</v>
      </c>
      <c r="N5013" s="273"/>
    </row>
    <row r="5014" spans="2:14" x14ac:dyDescent="0.25">
      <c r="B5014" s="7"/>
      <c r="C5014" s="8"/>
      <c r="D5014" s="129"/>
      <c r="F5014" s="99"/>
      <c r="G5014" s="99"/>
      <c r="H5014" s="99"/>
      <c r="I5014" s="18"/>
      <c r="J5014" s="18"/>
      <c r="K5014" s="99">
        <f t="shared" si="162"/>
        <v>0</v>
      </c>
      <c r="M5014" s="96">
        <f t="shared" si="163"/>
        <v>1</v>
      </c>
      <c r="N5014" s="273"/>
    </row>
    <row r="5015" spans="2:14" x14ac:dyDescent="0.25">
      <c r="B5015" s="7"/>
      <c r="C5015" s="8"/>
      <c r="D5015" s="129"/>
      <c r="F5015" s="99"/>
      <c r="G5015" s="99"/>
      <c r="H5015" s="99"/>
      <c r="I5015" s="18"/>
      <c r="J5015" s="18"/>
      <c r="K5015" s="99">
        <f t="shared" si="162"/>
        <v>0</v>
      </c>
      <c r="M5015" s="96">
        <f t="shared" si="163"/>
        <v>1</v>
      </c>
      <c r="N5015" s="273"/>
    </row>
    <row r="5016" spans="2:14" x14ac:dyDescent="0.25">
      <c r="B5016" s="7"/>
      <c r="C5016" s="8"/>
      <c r="D5016" s="129"/>
      <c r="F5016" s="99"/>
      <c r="G5016" s="99"/>
      <c r="H5016" s="99"/>
      <c r="I5016" s="18"/>
      <c r="J5016" s="18"/>
      <c r="K5016" s="99">
        <f t="shared" si="162"/>
        <v>0</v>
      </c>
      <c r="M5016" s="96">
        <f t="shared" si="163"/>
        <v>1</v>
      </c>
      <c r="N5016" s="273"/>
    </row>
    <row r="5017" spans="2:14" x14ac:dyDescent="0.25">
      <c r="B5017" s="7"/>
      <c r="C5017" s="8"/>
      <c r="D5017" s="129"/>
      <c r="F5017" s="99"/>
      <c r="G5017" s="99"/>
      <c r="H5017" s="99"/>
      <c r="I5017" s="18"/>
      <c r="J5017" s="18"/>
      <c r="K5017" s="99">
        <f t="shared" si="162"/>
        <v>0</v>
      </c>
      <c r="M5017" s="96">
        <f t="shared" si="163"/>
        <v>1</v>
      </c>
      <c r="N5017" s="273"/>
    </row>
    <row r="5018" spans="2:14" x14ac:dyDescent="0.25">
      <c r="B5018" s="7"/>
      <c r="C5018" s="8"/>
      <c r="D5018" s="129"/>
      <c r="F5018" s="99"/>
      <c r="G5018" s="99"/>
      <c r="H5018" s="99"/>
      <c r="I5018" s="18"/>
      <c r="J5018" s="18"/>
      <c r="K5018" s="99">
        <f t="shared" si="162"/>
        <v>0</v>
      </c>
      <c r="M5018" s="96">
        <f t="shared" si="163"/>
        <v>1</v>
      </c>
      <c r="N5018" s="273"/>
    </row>
    <row r="5019" spans="2:14" x14ac:dyDescent="0.25">
      <c r="B5019" s="7"/>
      <c r="C5019" s="8"/>
      <c r="D5019" s="129"/>
      <c r="F5019" s="99"/>
      <c r="G5019" s="99"/>
      <c r="H5019" s="99"/>
      <c r="I5019" s="18"/>
      <c r="J5019" s="18"/>
      <c r="K5019" s="99">
        <f t="shared" si="162"/>
        <v>0</v>
      </c>
      <c r="M5019" s="96">
        <f t="shared" si="163"/>
        <v>1</v>
      </c>
      <c r="N5019" s="273"/>
    </row>
    <row r="5020" spans="2:14" x14ac:dyDescent="0.25">
      <c r="B5020" s="7"/>
      <c r="C5020" s="8"/>
      <c r="D5020" s="129"/>
      <c r="F5020" s="99"/>
      <c r="G5020" s="99"/>
      <c r="H5020" s="99"/>
      <c r="I5020" s="18"/>
      <c r="J5020" s="18"/>
      <c r="K5020" s="99">
        <f t="shared" si="162"/>
        <v>0</v>
      </c>
      <c r="M5020" s="96">
        <f t="shared" si="163"/>
        <v>1</v>
      </c>
      <c r="N5020" s="273"/>
    </row>
    <row r="5021" spans="2:14" x14ac:dyDescent="0.25">
      <c r="B5021" s="7"/>
      <c r="C5021" s="8"/>
      <c r="D5021" s="129"/>
      <c r="F5021" s="99"/>
      <c r="G5021" s="99"/>
      <c r="H5021" s="99"/>
      <c r="I5021" s="18"/>
      <c r="J5021" s="18"/>
      <c r="K5021" s="99">
        <f t="shared" si="162"/>
        <v>0</v>
      </c>
      <c r="M5021" s="96">
        <f t="shared" si="163"/>
        <v>1</v>
      </c>
      <c r="N5021" s="273"/>
    </row>
    <row r="5022" spans="2:14" x14ac:dyDescent="0.25">
      <c r="B5022" s="7"/>
      <c r="C5022" s="8"/>
      <c r="D5022" s="129"/>
      <c r="F5022" s="99"/>
      <c r="G5022" s="99"/>
      <c r="H5022" s="99"/>
      <c r="I5022" s="18"/>
      <c r="J5022" s="18"/>
      <c r="K5022" s="99">
        <f t="shared" si="162"/>
        <v>0</v>
      </c>
      <c r="M5022" s="96">
        <f t="shared" si="163"/>
        <v>1</v>
      </c>
      <c r="N5022" s="273"/>
    </row>
    <row r="5023" spans="2:14" x14ac:dyDescent="0.25">
      <c r="B5023" s="7"/>
      <c r="C5023" s="8"/>
      <c r="D5023" s="129"/>
      <c r="F5023" s="99"/>
      <c r="G5023" s="99"/>
      <c r="H5023" s="99"/>
      <c r="I5023" s="18"/>
      <c r="J5023" s="18"/>
      <c r="K5023" s="99">
        <f t="shared" si="162"/>
        <v>0</v>
      </c>
      <c r="M5023" s="96">
        <f t="shared" si="163"/>
        <v>1</v>
      </c>
      <c r="N5023" s="273"/>
    </row>
    <row r="5024" spans="2:14" x14ac:dyDescent="0.25">
      <c r="B5024" s="7"/>
      <c r="C5024" s="8"/>
      <c r="D5024" s="129"/>
      <c r="F5024" s="99"/>
      <c r="G5024" s="99"/>
      <c r="H5024" s="99"/>
      <c r="I5024" s="18"/>
      <c r="J5024" s="18"/>
      <c r="K5024" s="99">
        <f t="shared" si="162"/>
        <v>0</v>
      </c>
      <c r="M5024" s="96">
        <f t="shared" si="163"/>
        <v>1</v>
      </c>
      <c r="N5024" s="273"/>
    </row>
    <row r="5025" spans="2:14" x14ac:dyDescent="0.25">
      <c r="B5025" s="7"/>
      <c r="C5025" s="8"/>
      <c r="D5025" s="129"/>
      <c r="F5025" s="99"/>
      <c r="G5025" s="99"/>
      <c r="H5025" s="99"/>
      <c r="I5025" s="18"/>
      <c r="J5025" s="18"/>
      <c r="K5025" s="99">
        <f t="shared" si="162"/>
        <v>0</v>
      </c>
      <c r="M5025" s="96">
        <f t="shared" si="163"/>
        <v>1</v>
      </c>
      <c r="N5025" s="273"/>
    </row>
    <row r="5026" spans="2:14" x14ac:dyDescent="0.25">
      <c r="B5026" s="7"/>
      <c r="C5026" s="8"/>
      <c r="D5026" s="129"/>
      <c r="F5026" s="99"/>
      <c r="G5026" s="99"/>
      <c r="H5026" s="99"/>
      <c r="I5026" s="18"/>
      <c r="J5026" s="18"/>
      <c r="K5026" s="99">
        <f t="shared" si="162"/>
        <v>0</v>
      </c>
      <c r="M5026" s="96">
        <f t="shared" si="163"/>
        <v>1</v>
      </c>
      <c r="N5026" s="273"/>
    </row>
    <row r="5027" spans="2:14" x14ac:dyDescent="0.25">
      <c r="B5027" s="7"/>
      <c r="C5027" s="8"/>
      <c r="D5027" s="129"/>
      <c r="F5027" s="99"/>
      <c r="G5027" s="99"/>
      <c r="H5027" s="99"/>
      <c r="I5027" s="18"/>
      <c r="J5027" s="18"/>
      <c r="K5027" s="99">
        <f t="shared" si="162"/>
        <v>0</v>
      </c>
      <c r="M5027" s="96">
        <f t="shared" si="163"/>
        <v>1</v>
      </c>
      <c r="N5027" s="273"/>
    </row>
    <row r="5028" spans="2:14" x14ac:dyDescent="0.25">
      <c r="B5028" s="7"/>
      <c r="C5028" s="8"/>
      <c r="D5028" s="129"/>
      <c r="F5028" s="99"/>
      <c r="G5028" s="99"/>
      <c r="H5028" s="99"/>
      <c r="I5028" s="18"/>
      <c r="J5028" s="18"/>
      <c r="K5028" s="99">
        <f t="shared" si="162"/>
        <v>0</v>
      </c>
      <c r="M5028" s="96">
        <f t="shared" si="163"/>
        <v>1</v>
      </c>
      <c r="N5028" s="273"/>
    </row>
    <row r="5029" spans="2:14" x14ac:dyDescent="0.25">
      <c r="B5029" s="7"/>
      <c r="C5029" s="8"/>
      <c r="D5029" s="129"/>
      <c r="F5029" s="99"/>
      <c r="G5029" s="99"/>
      <c r="H5029" s="99"/>
      <c r="I5029" s="18"/>
      <c r="J5029" s="18"/>
      <c r="K5029" s="99">
        <f t="shared" si="162"/>
        <v>0</v>
      </c>
      <c r="M5029" s="96">
        <f t="shared" si="163"/>
        <v>1</v>
      </c>
      <c r="N5029" s="273"/>
    </row>
    <row r="5030" spans="2:14" x14ac:dyDescent="0.25">
      <c r="B5030" s="7"/>
      <c r="C5030" s="8"/>
      <c r="D5030" s="129"/>
      <c r="F5030" s="99"/>
      <c r="G5030" s="99"/>
      <c r="H5030" s="99"/>
      <c r="I5030" s="18"/>
      <c r="J5030" s="18"/>
      <c r="K5030" s="99">
        <f t="shared" si="162"/>
        <v>0</v>
      </c>
      <c r="M5030" s="96">
        <f t="shared" si="163"/>
        <v>1</v>
      </c>
      <c r="N5030" s="273"/>
    </row>
    <row r="5031" spans="2:14" x14ac:dyDescent="0.25">
      <c r="B5031" s="7"/>
      <c r="C5031" s="8"/>
      <c r="D5031" s="129"/>
      <c r="F5031" s="99"/>
      <c r="G5031" s="99"/>
      <c r="H5031" s="99"/>
      <c r="I5031" s="18"/>
      <c r="J5031" s="18"/>
      <c r="K5031" s="99">
        <f t="shared" si="162"/>
        <v>0</v>
      </c>
      <c r="M5031" s="96">
        <f t="shared" si="163"/>
        <v>1</v>
      </c>
      <c r="N5031" s="273"/>
    </row>
    <row r="5032" spans="2:14" x14ac:dyDescent="0.25">
      <c r="B5032" s="7"/>
      <c r="C5032" s="8"/>
      <c r="D5032" s="129"/>
      <c r="F5032" s="99"/>
      <c r="G5032" s="99"/>
      <c r="H5032" s="99"/>
      <c r="I5032" s="18"/>
      <c r="J5032" s="18"/>
      <c r="K5032" s="99">
        <f t="shared" si="162"/>
        <v>0</v>
      </c>
      <c r="M5032" s="96">
        <f t="shared" si="163"/>
        <v>1</v>
      </c>
      <c r="N5032" s="273"/>
    </row>
    <row r="5033" spans="2:14" x14ac:dyDescent="0.25">
      <c r="B5033" s="7"/>
      <c r="C5033" s="8"/>
      <c r="D5033" s="129"/>
      <c r="F5033" s="99"/>
      <c r="G5033" s="99"/>
      <c r="H5033" s="99"/>
      <c r="I5033" s="18"/>
      <c r="J5033" s="18"/>
      <c r="K5033" s="99">
        <f t="shared" si="162"/>
        <v>0</v>
      </c>
      <c r="M5033" s="96">
        <f t="shared" si="163"/>
        <v>1</v>
      </c>
      <c r="N5033" s="273"/>
    </row>
    <row r="5034" spans="2:14" x14ac:dyDescent="0.25">
      <c r="B5034" s="7"/>
      <c r="C5034" s="8"/>
      <c r="D5034" s="129"/>
      <c r="F5034" s="99"/>
      <c r="G5034" s="99"/>
      <c r="H5034" s="99"/>
      <c r="I5034" s="18"/>
      <c r="J5034" s="18"/>
      <c r="K5034" s="99">
        <f t="shared" ref="K5034:K5097" si="164">IF(ctConta="",K5033+F5034,IF(I5034=ctConta,K5033+F5034,K5033))</f>
        <v>0</v>
      </c>
      <c r="M5034" s="96">
        <f t="shared" si="163"/>
        <v>1</v>
      </c>
      <c r="N5034" s="273"/>
    </row>
    <row r="5035" spans="2:14" x14ac:dyDescent="0.25">
      <c r="B5035" s="7"/>
      <c r="C5035" s="8"/>
      <c r="D5035" s="129"/>
      <c r="F5035" s="99"/>
      <c r="G5035" s="99"/>
      <c r="H5035" s="99"/>
      <c r="I5035" s="18"/>
      <c r="J5035" s="18"/>
      <c r="K5035" s="99">
        <f t="shared" si="164"/>
        <v>0</v>
      </c>
      <c r="M5035" s="96">
        <f t="shared" si="163"/>
        <v>1</v>
      </c>
      <c r="N5035" s="273"/>
    </row>
    <row r="5036" spans="2:14" x14ac:dyDescent="0.25">
      <c r="B5036" s="7"/>
      <c r="C5036" s="8"/>
      <c r="D5036" s="129"/>
      <c r="F5036" s="99"/>
      <c r="G5036" s="99"/>
      <c r="H5036" s="99"/>
      <c r="I5036" s="18"/>
      <c r="J5036" s="18"/>
      <c r="K5036" s="99">
        <f t="shared" si="164"/>
        <v>0</v>
      </c>
      <c r="M5036" s="96">
        <f t="shared" si="163"/>
        <v>1</v>
      </c>
      <c r="N5036" s="273"/>
    </row>
    <row r="5037" spans="2:14" x14ac:dyDescent="0.25">
      <c r="B5037" s="7"/>
      <c r="C5037" s="8"/>
      <c r="D5037" s="129"/>
      <c r="F5037" s="99"/>
      <c r="G5037" s="99"/>
      <c r="H5037" s="99"/>
      <c r="I5037" s="18"/>
      <c r="J5037" s="18"/>
      <c r="K5037" s="99">
        <f t="shared" si="164"/>
        <v>0</v>
      </c>
      <c r="M5037" s="96">
        <f t="shared" si="163"/>
        <v>1</v>
      </c>
      <c r="N5037" s="273"/>
    </row>
    <row r="5038" spans="2:14" x14ac:dyDescent="0.25">
      <c r="B5038" s="7"/>
      <c r="C5038" s="8"/>
      <c r="D5038" s="129"/>
      <c r="F5038" s="99"/>
      <c r="G5038" s="99"/>
      <c r="H5038" s="99"/>
      <c r="I5038" s="18"/>
      <c r="J5038" s="18"/>
      <c r="K5038" s="99">
        <f t="shared" si="164"/>
        <v>0</v>
      </c>
      <c r="M5038" s="96">
        <f t="shared" si="163"/>
        <v>1</v>
      </c>
      <c r="N5038" s="273"/>
    </row>
    <row r="5039" spans="2:14" x14ac:dyDescent="0.25">
      <c r="B5039" s="7"/>
      <c r="C5039" s="8"/>
      <c r="D5039" s="129"/>
      <c r="F5039" s="99"/>
      <c r="G5039" s="99"/>
      <c r="H5039" s="99"/>
      <c r="I5039" s="18"/>
      <c r="J5039" s="18"/>
      <c r="K5039" s="99">
        <f t="shared" si="164"/>
        <v>0</v>
      </c>
      <c r="M5039" s="96">
        <f t="shared" si="163"/>
        <v>1</v>
      </c>
      <c r="N5039" s="273"/>
    </row>
    <row r="5040" spans="2:14" x14ac:dyDescent="0.25">
      <c r="B5040" s="7"/>
      <c r="C5040" s="8"/>
      <c r="D5040" s="129"/>
      <c r="F5040" s="99"/>
      <c r="G5040" s="99"/>
      <c r="H5040" s="99"/>
      <c r="I5040" s="18"/>
      <c r="J5040" s="18"/>
      <c r="K5040" s="99">
        <f t="shared" si="164"/>
        <v>0</v>
      </c>
      <c r="M5040" s="96">
        <f t="shared" si="163"/>
        <v>1</v>
      </c>
      <c r="N5040" s="273"/>
    </row>
    <row r="5041" spans="2:14" x14ac:dyDescent="0.25">
      <c r="B5041" s="7"/>
      <c r="C5041" s="8"/>
      <c r="D5041" s="129"/>
      <c r="F5041" s="99"/>
      <c r="G5041" s="99"/>
      <c r="H5041" s="99"/>
      <c r="I5041" s="18"/>
      <c r="J5041" s="18"/>
      <c r="K5041" s="99">
        <f t="shared" si="164"/>
        <v>0</v>
      </c>
      <c r="M5041" s="96">
        <f t="shared" si="163"/>
        <v>1</v>
      </c>
      <c r="N5041" s="273"/>
    </row>
    <row r="5042" spans="2:14" x14ac:dyDescent="0.25">
      <c r="B5042" s="7"/>
      <c r="C5042" s="8"/>
      <c r="D5042" s="129"/>
      <c r="F5042" s="99"/>
      <c r="G5042" s="99"/>
      <c r="H5042" s="99"/>
      <c r="I5042" s="18"/>
      <c r="J5042" s="18"/>
      <c r="K5042" s="99">
        <f t="shared" si="164"/>
        <v>0</v>
      </c>
      <c r="M5042" s="96">
        <f t="shared" si="163"/>
        <v>1</v>
      </c>
      <c r="N5042" s="273"/>
    </row>
    <row r="5043" spans="2:14" x14ac:dyDescent="0.25">
      <c r="B5043" s="7"/>
      <c r="C5043" s="8"/>
      <c r="D5043" s="129"/>
      <c r="F5043" s="99"/>
      <c r="G5043" s="99"/>
      <c r="H5043" s="99"/>
      <c r="I5043" s="18"/>
      <c r="J5043" s="18"/>
      <c r="K5043" s="99">
        <f t="shared" si="164"/>
        <v>0</v>
      </c>
      <c r="M5043" s="96">
        <f t="shared" si="163"/>
        <v>1</v>
      </c>
      <c r="N5043" s="273"/>
    </row>
    <row r="5044" spans="2:14" x14ac:dyDescent="0.25">
      <c r="B5044" s="7"/>
      <c r="C5044" s="8"/>
      <c r="D5044" s="129"/>
      <c r="F5044" s="99"/>
      <c r="G5044" s="99"/>
      <c r="H5044" s="99"/>
      <c r="I5044" s="18"/>
      <c r="J5044" s="18"/>
      <c r="K5044" s="99">
        <f t="shared" si="164"/>
        <v>0</v>
      </c>
      <c r="M5044" s="96">
        <f t="shared" si="163"/>
        <v>1</v>
      </c>
      <c r="N5044" s="273"/>
    </row>
    <row r="5045" spans="2:14" x14ac:dyDescent="0.25">
      <c r="B5045" s="7"/>
      <c r="C5045" s="8"/>
      <c r="D5045" s="129"/>
      <c r="F5045" s="99"/>
      <c r="G5045" s="99"/>
      <c r="H5045" s="99"/>
      <c r="I5045" s="18"/>
      <c r="J5045" s="18"/>
      <c r="K5045" s="99">
        <f t="shared" si="164"/>
        <v>0</v>
      </c>
      <c r="M5045" s="96">
        <f t="shared" si="163"/>
        <v>1</v>
      </c>
      <c r="N5045" s="273"/>
    </row>
    <row r="5046" spans="2:14" x14ac:dyDescent="0.25">
      <c r="B5046" s="7"/>
      <c r="C5046" s="8"/>
      <c r="D5046" s="129"/>
      <c r="F5046" s="99"/>
      <c r="G5046" s="99"/>
      <c r="H5046" s="99"/>
      <c r="I5046" s="18"/>
      <c r="J5046" s="18"/>
      <c r="K5046" s="99">
        <f t="shared" si="164"/>
        <v>0</v>
      </c>
      <c r="M5046" s="96">
        <f t="shared" si="163"/>
        <v>1</v>
      </c>
      <c r="N5046" s="273"/>
    </row>
    <row r="5047" spans="2:14" x14ac:dyDescent="0.25">
      <c r="B5047" s="7"/>
      <c r="C5047" s="8"/>
      <c r="D5047" s="129"/>
      <c r="F5047" s="99"/>
      <c r="G5047" s="99"/>
      <c r="H5047" s="99"/>
      <c r="I5047" s="18"/>
      <c r="J5047" s="18"/>
      <c r="K5047" s="99">
        <f t="shared" si="164"/>
        <v>0</v>
      </c>
      <c r="M5047" s="96">
        <f t="shared" si="163"/>
        <v>1</v>
      </c>
      <c r="N5047" s="273"/>
    </row>
    <row r="5048" spans="2:14" x14ac:dyDescent="0.25">
      <c r="B5048" s="7"/>
      <c r="C5048" s="8"/>
      <c r="D5048" s="129"/>
      <c r="F5048" s="99"/>
      <c r="G5048" s="99"/>
      <c r="H5048" s="99"/>
      <c r="I5048" s="18"/>
      <c r="J5048" s="18"/>
      <c r="K5048" s="99">
        <f t="shared" si="164"/>
        <v>0</v>
      </c>
      <c r="M5048" s="96">
        <f t="shared" si="163"/>
        <v>1</v>
      </c>
      <c r="N5048" s="273"/>
    </row>
    <row r="5049" spans="2:14" x14ac:dyDescent="0.25">
      <c r="B5049" s="7"/>
      <c r="C5049" s="8"/>
      <c r="D5049" s="129"/>
      <c r="F5049" s="99"/>
      <c r="G5049" s="99"/>
      <c r="H5049" s="99"/>
      <c r="I5049" s="18"/>
      <c r="J5049" s="18"/>
      <c r="K5049" s="99">
        <f t="shared" si="164"/>
        <v>0</v>
      </c>
      <c r="M5049" s="96">
        <f t="shared" si="163"/>
        <v>1</v>
      </c>
      <c r="N5049" s="273"/>
    </row>
    <row r="5050" spans="2:14" x14ac:dyDescent="0.25">
      <c r="B5050" s="7"/>
      <c r="C5050" s="8"/>
      <c r="D5050" s="129"/>
      <c r="F5050" s="99"/>
      <c r="G5050" s="99"/>
      <c r="H5050" s="99"/>
      <c r="I5050" s="18"/>
      <c r="J5050" s="18"/>
      <c r="K5050" s="99">
        <f t="shared" si="164"/>
        <v>0</v>
      </c>
      <c r="M5050" s="96">
        <f t="shared" si="163"/>
        <v>1</v>
      </c>
      <c r="N5050" s="273"/>
    </row>
    <row r="5051" spans="2:14" x14ac:dyDescent="0.25">
      <c r="B5051" s="7"/>
      <c r="C5051" s="8"/>
      <c r="D5051" s="129"/>
      <c r="F5051" s="99"/>
      <c r="G5051" s="99"/>
      <c r="H5051" s="99"/>
      <c r="I5051" s="18"/>
      <c r="J5051" s="18"/>
      <c r="K5051" s="99">
        <f t="shared" si="164"/>
        <v>0</v>
      </c>
      <c r="M5051" s="96">
        <f t="shared" si="163"/>
        <v>1</v>
      </c>
      <c r="N5051" s="273"/>
    </row>
    <row r="5052" spans="2:14" x14ac:dyDescent="0.25">
      <c r="B5052" s="7"/>
      <c r="C5052" s="8"/>
      <c r="D5052" s="129"/>
      <c r="F5052" s="99"/>
      <c r="G5052" s="99"/>
      <c r="H5052" s="99"/>
      <c r="I5052" s="18"/>
      <c r="J5052" s="18"/>
      <c r="K5052" s="99">
        <f t="shared" si="164"/>
        <v>0</v>
      </c>
      <c r="M5052" s="96">
        <f t="shared" si="163"/>
        <v>1</v>
      </c>
      <c r="N5052" s="273"/>
    </row>
    <row r="5053" spans="2:14" x14ac:dyDescent="0.25">
      <c r="B5053" s="7"/>
      <c r="C5053" s="8"/>
      <c r="D5053" s="129"/>
      <c r="F5053" s="99"/>
      <c r="G5053" s="99"/>
      <c r="H5053" s="99"/>
      <c r="I5053" s="18"/>
      <c r="J5053" s="18"/>
      <c r="K5053" s="99">
        <f t="shared" si="164"/>
        <v>0</v>
      </c>
      <c r="M5053" s="96">
        <f t="shared" si="163"/>
        <v>1</v>
      </c>
      <c r="N5053" s="273"/>
    </row>
    <row r="5054" spans="2:14" x14ac:dyDescent="0.25">
      <c r="B5054" s="7"/>
      <c r="C5054" s="8"/>
      <c r="D5054" s="129"/>
      <c r="F5054" s="99"/>
      <c r="G5054" s="99"/>
      <c r="H5054" s="99"/>
      <c r="I5054" s="18"/>
      <c r="J5054" s="18"/>
      <c r="K5054" s="99">
        <f t="shared" si="164"/>
        <v>0</v>
      </c>
      <c r="M5054" s="96">
        <f t="shared" si="163"/>
        <v>1</v>
      </c>
      <c r="N5054" s="273"/>
    </row>
    <row r="5055" spans="2:14" x14ac:dyDescent="0.25">
      <c r="B5055" s="7"/>
      <c r="C5055" s="8"/>
      <c r="D5055" s="129"/>
      <c r="F5055" s="99"/>
      <c r="G5055" s="99"/>
      <c r="H5055" s="99"/>
      <c r="I5055" s="18"/>
      <c r="J5055" s="18"/>
      <c r="K5055" s="99">
        <f t="shared" si="164"/>
        <v>0</v>
      </c>
      <c r="M5055" s="96">
        <f t="shared" si="163"/>
        <v>1</v>
      </c>
      <c r="N5055" s="273"/>
    </row>
    <row r="5056" spans="2:14" x14ac:dyDescent="0.25">
      <c r="B5056" s="7"/>
      <c r="C5056" s="8"/>
      <c r="D5056" s="129"/>
      <c r="F5056" s="99"/>
      <c r="G5056" s="99"/>
      <c r="H5056" s="99"/>
      <c r="I5056" s="18"/>
      <c r="J5056" s="18"/>
      <c r="K5056" s="99">
        <f t="shared" si="164"/>
        <v>0</v>
      </c>
      <c r="M5056" s="96">
        <f t="shared" si="163"/>
        <v>1</v>
      </c>
      <c r="N5056" s="273"/>
    </row>
    <row r="5057" spans="2:14" x14ac:dyDescent="0.25">
      <c r="B5057" s="7"/>
      <c r="C5057" s="8"/>
      <c r="D5057" s="129"/>
      <c r="F5057" s="99"/>
      <c r="G5057" s="99"/>
      <c r="H5057" s="99"/>
      <c r="I5057" s="18"/>
      <c r="J5057" s="18"/>
      <c r="K5057" s="99">
        <f t="shared" si="164"/>
        <v>0</v>
      </c>
      <c r="M5057" s="96">
        <f t="shared" si="163"/>
        <v>1</v>
      </c>
      <c r="N5057" s="273"/>
    </row>
    <row r="5058" spans="2:14" x14ac:dyDescent="0.25">
      <c r="B5058" s="7"/>
      <c r="C5058" s="8"/>
      <c r="D5058" s="129"/>
      <c r="F5058" s="99"/>
      <c r="G5058" s="99"/>
      <c r="H5058" s="99"/>
      <c r="I5058" s="18"/>
      <c r="J5058" s="18"/>
      <c r="K5058" s="99">
        <f t="shared" si="164"/>
        <v>0</v>
      </c>
      <c r="M5058" s="96">
        <f t="shared" si="163"/>
        <v>1</v>
      </c>
      <c r="N5058" s="273"/>
    </row>
    <row r="5059" spans="2:14" x14ac:dyDescent="0.25">
      <c r="B5059" s="7"/>
      <c r="C5059" s="8"/>
      <c r="D5059" s="129"/>
      <c r="F5059" s="99"/>
      <c r="G5059" s="99"/>
      <c r="H5059" s="99"/>
      <c r="I5059" s="18"/>
      <c r="J5059" s="18"/>
      <c r="K5059" s="99">
        <f t="shared" si="164"/>
        <v>0</v>
      </c>
      <c r="M5059" s="96">
        <f t="shared" si="163"/>
        <v>1</v>
      </c>
      <c r="N5059" s="273"/>
    </row>
    <row r="5060" spans="2:14" x14ac:dyDescent="0.25">
      <c r="B5060" s="7"/>
      <c r="C5060" s="8"/>
      <c r="D5060" s="129"/>
      <c r="F5060" s="99"/>
      <c r="G5060" s="99"/>
      <c r="H5060" s="99"/>
      <c r="I5060" s="18"/>
      <c r="J5060" s="18"/>
      <c r="K5060" s="99">
        <f t="shared" si="164"/>
        <v>0</v>
      </c>
      <c r="M5060" s="96">
        <f t="shared" si="163"/>
        <v>1</v>
      </c>
      <c r="N5060" s="273"/>
    </row>
    <row r="5061" spans="2:14" x14ac:dyDescent="0.25">
      <c r="B5061" s="7"/>
      <c r="C5061" s="8"/>
      <c r="D5061" s="129"/>
      <c r="F5061" s="99"/>
      <c r="G5061" s="99"/>
      <c r="H5061" s="99"/>
      <c r="I5061" s="18"/>
      <c r="J5061" s="18"/>
      <c r="K5061" s="99">
        <f t="shared" si="164"/>
        <v>0</v>
      </c>
      <c r="M5061" s="96">
        <f t="shared" si="163"/>
        <v>1</v>
      </c>
      <c r="N5061" s="273"/>
    </row>
    <row r="5062" spans="2:14" x14ac:dyDescent="0.25">
      <c r="B5062" s="7"/>
      <c r="C5062" s="8"/>
      <c r="D5062" s="129"/>
      <c r="F5062" s="99"/>
      <c r="G5062" s="99"/>
      <c r="H5062" s="99"/>
      <c r="I5062" s="18"/>
      <c r="J5062" s="18"/>
      <c r="K5062" s="99">
        <f t="shared" si="164"/>
        <v>0</v>
      </c>
      <c r="M5062" s="96">
        <f t="shared" si="163"/>
        <v>1</v>
      </c>
      <c r="N5062" s="273"/>
    </row>
    <row r="5063" spans="2:14" x14ac:dyDescent="0.25">
      <c r="B5063" s="7"/>
      <c r="C5063" s="8"/>
      <c r="D5063" s="129"/>
      <c r="F5063" s="99"/>
      <c r="G5063" s="99"/>
      <c r="H5063" s="99"/>
      <c r="I5063" s="18"/>
      <c r="J5063" s="18"/>
      <c r="K5063" s="99">
        <f t="shared" si="164"/>
        <v>0</v>
      </c>
      <c r="M5063" s="96">
        <f t="shared" si="163"/>
        <v>1</v>
      </c>
      <c r="N5063" s="273"/>
    </row>
    <row r="5064" spans="2:14" x14ac:dyDescent="0.25">
      <c r="B5064" s="7"/>
      <c r="C5064" s="8"/>
      <c r="D5064" s="129"/>
      <c r="F5064" s="99"/>
      <c r="G5064" s="99"/>
      <c r="H5064" s="99"/>
      <c r="I5064" s="18"/>
      <c r="J5064" s="18"/>
      <c r="K5064" s="99">
        <f t="shared" si="164"/>
        <v>0</v>
      </c>
      <c r="M5064" s="96">
        <f t="shared" si="163"/>
        <v>1</v>
      </c>
      <c r="N5064" s="273"/>
    </row>
    <row r="5065" spans="2:14" x14ac:dyDescent="0.25">
      <c r="B5065" s="7"/>
      <c r="C5065" s="8"/>
      <c r="D5065" s="129"/>
      <c r="F5065" s="99"/>
      <c r="G5065" s="99"/>
      <c r="H5065" s="99"/>
      <c r="I5065" s="18"/>
      <c r="J5065" s="18"/>
      <c r="K5065" s="99">
        <f t="shared" si="164"/>
        <v>0</v>
      </c>
      <c r="M5065" s="96">
        <f t="shared" si="163"/>
        <v>1</v>
      </c>
      <c r="N5065" s="273"/>
    </row>
    <row r="5066" spans="2:14" x14ac:dyDescent="0.25">
      <c r="B5066" s="7"/>
      <c r="C5066" s="8"/>
      <c r="D5066" s="129"/>
      <c r="F5066" s="99"/>
      <c r="G5066" s="99"/>
      <c r="H5066" s="99"/>
      <c r="I5066" s="18"/>
      <c r="J5066" s="18"/>
      <c r="K5066" s="99">
        <f t="shared" si="164"/>
        <v>0</v>
      </c>
      <c r="M5066" s="96">
        <f t="shared" si="163"/>
        <v>1</v>
      </c>
      <c r="N5066" s="273"/>
    </row>
    <row r="5067" spans="2:14" x14ac:dyDescent="0.25">
      <c r="B5067" s="7"/>
      <c r="C5067" s="8"/>
      <c r="D5067" s="129"/>
      <c r="F5067" s="99"/>
      <c r="G5067" s="99"/>
      <c r="H5067" s="99"/>
      <c r="I5067" s="18"/>
      <c r="J5067" s="18"/>
      <c r="K5067" s="99">
        <f t="shared" si="164"/>
        <v>0</v>
      </c>
      <c r="M5067" s="96">
        <f t="shared" si="163"/>
        <v>1</v>
      </c>
      <c r="N5067" s="273"/>
    </row>
    <row r="5068" spans="2:14" x14ac:dyDescent="0.25">
      <c r="B5068" s="7"/>
      <c r="C5068" s="8"/>
      <c r="D5068" s="129"/>
      <c r="F5068" s="99"/>
      <c r="G5068" s="99"/>
      <c r="H5068" s="99"/>
      <c r="I5068" s="18"/>
      <c r="J5068" s="18"/>
      <c r="K5068" s="99">
        <f t="shared" si="164"/>
        <v>0</v>
      </c>
      <c r="M5068" s="96">
        <f t="shared" si="163"/>
        <v>1</v>
      </c>
      <c r="N5068" s="273"/>
    </row>
    <row r="5069" spans="2:14" x14ac:dyDescent="0.25">
      <c r="B5069" s="7"/>
      <c r="C5069" s="8"/>
      <c r="D5069" s="129"/>
      <c r="F5069" s="99"/>
      <c r="G5069" s="99"/>
      <c r="H5069" s="99"/>
      <c r="I5069" s="18"/>
      <c r="J5069" s="18"/>
      <c r="K5069" s="99">
        <f t="shared" si="164"/>
        <v>0</v>
      </c>
      <c r="M5069" s="96">
        <f t="shared" si="163"/>
        <v>1</v>
      </c>
      <c r="N5069" s="273"/>
    </row>
    <row r="5070" spans="2:14" x14ac:dyDescent="0.25">
      <c r="B5070" s="7"/>
      <c r="C5070" s="8"/>
      <c r="D5070" s="129"/>
      <c r="F5070" s="99"/>
      <c r="G5070" s="99"/>
      <c r="H5070" s="99"/>
      <c r="I5070" s="18"/>
      <c r="J5070" s="18"/>
      <c r="K5070" s="99">
        <f t="shared" si="164"/>
        <v>0</v>
      </c>
      <c r="M5070" s="96">
        <f t="shared" si="163"/>
        <v>1</v>
      </c>
      <c r="N5070" s="273"/>
    </row>
    <row r="5071" spans="2:14" x14ac:dyDescent="0.25">
      <c r="B5071" s="7"/>
      <c r="C5071" s="8"/>
      <c r="D5071" s="129"/>
      <c r="F5071" s="99"/>
      <c r="G5071" s="99"/>
      <c r="H5071" s="99"/>
      <c r="I5071" s="18"/>
      <c r="J5071" s="18"/>
      <c r="K5071" s="99">
        <f t="shared" si="164"/>
        <v>0</v>
      </c>
      <c r="M5071" s="96">
        <f t="shared" si="163"/>
        <v>1</v>
      </c>
      <c r="N5071" s="273"/>
    </row>
    <row r="5072" spans="2:14" x14ac:dyDescent="0.25">
      <c r="B5072" s="7"/>
      <c r="C5072" s="8"/>
      <c r="D5072" s="129"/>
      <c r="F5072" s="99"/>
      <c r="G5072" s="99"/>
      <c r="H5072" s="99"/>
      <c r="I5072" s="18"/>
      <c r="J5072" s="18"/>
      <c r="K5072" s="99">
        <f t="shared" si="164"/>
        <v>0</v>
      </c>
      <c r="M5072" s="96">
        <f t="shared" si="163"/>
        <v>1</v>
      </c>
      <c r="N5072" s="273"/>
    </row>
    <row r="5073" spans="2:14" x14ac:dyDescent="0.25">
      <c r="B5073" s="7"/>
      <c r="C5073" s="8"/>
      <c r="D5073" s="129"/>
      <c r="F5073" s="99"/>
      <c r="G5073" s="99"/>
      <c r="H5073" s="99"/>
      <c r="I5073" s="18"/>
      <c r="J5073" s="18"/>
      <c r="K5073" s="99">
        <f t="shared" si="164"/>
        <v>0</v>
      </c>
      <c r="M5073" s="96">
        <f t="shared" ref="M5073:M5136" si="165">UltimoDia(D5073)</f>
        <v>1</v>
      </c>
      <c r="N5073" s="273"/>
    </row>
    <row r="5074" spans="2:14" x14ac:dyDescent="0.25">
      <c r="B5074" s="7"/>
      <c r="C5074" s="8"/>
      <c r="D5074" s="129"/>
      <c r="F5074" s="99"/>
      <c r="G5074" s="99"/>
      <c r="H5074" s="99"/>
      <c r="I5074" s="18"/>
      <c r="J5074" s="18"/>
      <c r="K5074" s="99">
        <f t="shared" si="164"/>
        <v>0</v>
      </c>
      <c r="M5074" s="96">
        <f t="shared" si="165"/>
        <v>1</v>
      </c>
      <c r="N5074" s="273"/>
    </row>
    <row r="5075" spans="2:14" x14ac:dyDescent="0.25">
      <c r="B5075" s="7"/>
      <c r="C5075" s="8"/>
      <c r="D5075" s="129"/>
      <c r="F5075" s="99"/>
      <c r="G5075" s="99"/>
      <c r="H5075" s="99"/>
      <c r="I5075" s="18"/>
      <c r="J5075" s="18"/>
      <c r="K5075" s="99">
        <f t="shared" si="164"/>
        <v>0</v>
      </c>
      <c r="M5075" s="96">
        <f t="shared" si="165"/>
        <v>1</v>
      </c>
      <c r="N5075" s="273"/>
    </row>
    <row r="5076" spans="2:14" x14ac:dyDescent="0.25">
      <c r="B5076" s="7"/>
      <c r="C5076" s="8"/>
      <c r="D5076" s="129"/>
      <c r="F5076" s="99"/>
      <c r="G5076" s="99"/>
      <c r="H5076" s="99"/>
      <c r="I5076" s="18"/>
      <c r="J5076" s="18"/>
      <c r="K5076" s="99">
        <f t="shared" si="164"/>
        <v>0</v>
      </c>
      <c r="M5076" s="96">
        <f t="shared" si="165"/>
        <v>1</v>
      </c>
      <c r="N5076" s="273"/>
    </row>
    <row r="5077" spans="2:14" x14ac:dyDescent="0.25">
      <c r="B5077" s="7"/>
      <c r="C5077" s="8"/>
      <c r="D5077" s="129"/>
      <c r="F5077" s="99"/>
      <c r="G5077" s="99"/>
      <c r="H5077" s="99"/>
      <c r="I5077" s="18"/>
      <c r="J5077" s="18"/>
      <c r="K5077" s="99">
        <f t="shared" si="164"/>
        <v>0</v>
      </c>
      <c r="M5077" s="96">
        <f t="shared" si="165"/>
        <v>1</v>
      </c>
      <c r="N5077" s="273"/>
    </row>
    <row r="5078" spans="2:14" x14ac:dyDescent="0.25">
      <c r="B5078" s="7"/>
      <c r="C5078" s="8"/>
      <c r="D5078" s="129"/>
      <c r="F5078" s="99"/>
      <c r="G5078" s="99"/>
      <c r="H5078" s="99"/>
      <c r="I5078" s="18"/>
      <c r="J5078" s="18"/>
      <c r="K5078" s="99">
        <f t="shared" si="164"/>
        <v>0</v>
      </c>
      <c r="M5078" s="96">
        <f t="shared" si="165"/>
        <v>1</v>
      </c>
      <c r="N5078" s="273"/>
    </row>
    <row r="5079" spans="2:14" x14ac:dyDescent="0.25">
      <c r="B5079" s="7"/>
      <c r="C5079" s="8"/>
      <c r="D5079" s="129"/>
      <c r="F5079" s="99"/>
      <c r="G5079" s="99"/>
      <c r="H5079" s="99"/>
      <c r="I5079" s="18"/>
      <c r="J5079" s="18"/>
      <c r="K5079" s="99">
        <f t="shared" si="164"/>
        <v>0</v>
      </c>
      <c r="M5079" s="96">
        <f t="shared" si="165"/>
        <v>1</v>
      </c>
      <c r="N5079" s="273"/>
    </row>
    <row r="5080" spans="2:14" x14ac:dyDescent="0.25">
      <c r="B5080" s="7"/>
      <c r="C5080" s="8"/>
      <c r="D5080" s="129"/>
      <c r="F5080" s="99"/>
      <c r="G5080" s="99"/>
      <c r="H5080" s="99"/>
      <c r="I5080" s="18"/>
      <c r="J5080" s="18"/>
      <c r="K5080" s="99">
        <f t="shared" si="164"/>
        <v>0</v>
      </c>
      <c r="M5080" s="96">
        <f t="shared" si="165"/>
        <v>1</v>
      </c>
      <c r="N5080" s="273"/>
    </row>
    <row r="5081" spans="2:14" x14ac:dyDescent="0.25">
      <c r="B5081" s="7"/>
      <c r="C5081" s="8"/>
      <c r="D5081" s="129"/>
      <c r="F5081" s="99"/>
      <c r="G5081" s="99"/>
      <c r="H5081" s="99"/>
      <c r="I5081" s="18"/>
      <c r="J5081" s="18"/>
      <c r="K5081" s="99">
        <f t="shared" si="164"/>
        <v>0</v>
      </c>
      <c r="M5081" s="96">
        <f t="shared" si="165"/>
        <v>1</v>
      </c>
      <c r="N5081" s="273"/>
    </row>
    <row r="5082" spans="2:14" x14ac:dyDescent="0.25">
      <c r="B5082" s="7"/>
      <c r="C5082" s="8"/>
      <c r="D5082" s="129"/>
      <c r="F5082" s="99"/>
      <c r="G5082" s="99"/>
      <c r="H5082" s="99"/>
      <c r="I5082" s="18"/>
      <c r="J5082" s="18"/>
      <c r="K5082" s="99">
        <f t="shared" si="164"/>
        <v>0</v>
      </c>
      <c r="M5082" s="96">
        <f t="shared" si="165"/>
        <v>1</v>
      </c>
      <c r="N5082" s="273"/>
    </row>
    <row r="5083" spans="2:14" x14ac:dyDescent="0.25">
      <c r="B5083" s="7"/>
      <c r="C5083" s="8"/>
      <c r="D5083" s="129"/>
      <c r="F5083" s="99"/>
      <c r="G5083" s="99"/>
      <c r="H5083" s="99"/>
      <c r="I5083" s="18"/>
      <c r="J5083" s="18"/>
      <c r="K5083" s="99">
        <f t="shared" si="164"/>
        <v>0</v>
      </c>
      <c r="M5083" s="96">
        <f t="shared" si="165"/>
        <v>1</v>
      </c>
      <c r="N5083" s="273"/>
    </row>
    <row r="5084" spans="2:14" x14ac:dyDescent="0.25">
      <c r="B5084" s="7"/>
      <c r="C5084" s="8"/>
      <c r="D5084" s="129"/>
      <c r="F5084" s="99"/>
      <c r="G5084" s="99"/>
      <c r="H5084" s="99"/>
      <c r="I5084" s="18"/>
      <c r="J5084" s="18"/>
      <c r="K5084" s="99">
        <f t="shared" si="164"/>
        <v>0</v>
      </c>
      <c r="M5084" s="96">
        <f t="shared" si="165"/>
        <v>1</v>
      </c>
      <c r="N5084" s="273"/>
    </row>
    <row r="5085" spans="2:14" x14ac:dyDescent="0.25">
      <c r="B5085" s="7"/>
      <c r="C5085" s="8"/>
      <c r="D5085" s="129"/>
      <c r="F5085" s="99"/>
      <c r="G5085" s="99"/>
      <c r="H5085" s="99"/>
      <c r="I5085" s="18"/>
      <c r="J5085" s="18"/>
      <c r="K5085" s="99">
        <f t="shared" si="164"/>
        <v>0</v>
      </c>
      <c r="M5085" s="96">
        <f t="shared" si="165"/>
        <v>1</v>
      </c>
      <c r="N5085" s="273"/>
    </row>
    <row r="5086" spans="2:14" x14ac:dyDescent="0.25">
      <c r="B5086" s="7"/>
      <c r="C5086" s="8"/>
      <c r="D5086" s="129"/>
      <c r="F5086" s="99"/>
      <c r="G5086" s="99"/>
      <c r="H5086" s="99"/>
      <c r="I5086" s="18"/>
      <c r="J5086" s="18"/>
      <c r="K5086" s="99">
        <f t="shared" si="164"/>
        <v>0</v>
      </c>
      <c r="M5086" s="96">
        <f t="shared" si="165"/>
        <v>1</v>
      </c>
      <c r="N5086" s="273"/>
    </row>
    <row r="5087" spans="2:14" x14ac:dyDescent="0.25">
      <c r="B5087" s="7"/>
      <c r="C5087" s="8"/>
      <c r="D5087" s="129"/>
      <c r="F5087" s="99"/>
      <c r="G5087" s="99"/>
      <c r="H5087" s="99"/>
      <c r="I5087" s="18"/>
      <c r="J5087" s="18"/>
      <c r="K5087" s="99">
        <f t="shared" si="164"/>
        <v>0</v>
      </c>
      <c r="M5087" s="96">
        <f t="shared" si="165"/>
        <v>1</v>
      </c>
      <c r="N5087" s="273"/>
    </row>
    <row r="5088" spans="2:14" x14ac:dyDescent="0.25">
      <c r="B5088" s="7"/>
      <c r="C5088" s="8"/>
      <c r="D5088" s="129"/>
      <c r="F5088" s="99"/>
      <c r="G5088" s="99"/>
      <c r="H5088" s="99"/>
      <c r="I5088" s="18"/>
      <c r="J5088" s="18"/>
      <c r="K5088" s="99">
        <f t="shared" si="164"/>
        <v>0</v>
      </c>
      <c r="M5088" s="96">
        <f t="shared" si="165"/>
        <v>1</v>
      </c>
      <c r="N5088" s="273"/>
    </row>
    <row r="5089" spans="2:14" x14ac:dyDescent="0.25">
      <c r="B5089" s="7"/>
      <c r="C5089" s="8"/>
      <c r="D5089" s="129"/>
      <c r="F5089" s="99"/>
      <c r="G5089" s="99"/>
      <c r="H5089" s="99"/>
      <c r="I5089" s="18"/>
      <c r="J5089" s="18"/>
      <c r="K5089" s="99">
        <f t="shared" si="164"/>
        <v>0</v>
      </c>
      <c r="M5089" s="96">
        <f t="shared" si="165"/>
        <v>1</v>
      </c>
      <c r="N5089" s="273"/>
    </row>
    <row r="5090" spans="2:14" x14ac:dyDescent="0.25">
      <c r="B5090" s="7"/>
      <c r="C5090" s="8"/>
      <c r="D5090" s="129"/>
      <c r="F5090" s="99"/>
      <c r="G5090" s="99"/>
      <c r="H5090" s="99"/>
      <c r="I5090" s="18"/>
      <c r="J5090" s="18"/>
      <c r="K5090" s="99">
        <f t="shared" si="164"/>
        <v>0</v>
      </c>
      <c r="M5090" s="96">
        <f t="shared" si="165"/>
        <v>1</v>
      </c>
      <c r="N5090" s="273"/>
    </row>
    <row r="5091" spans="2:14" x14ac:dyDescent="0.25">
      <c r="B5091" s="7"/>
      <c r="C5091" s="8"/>
      <c r="D5091" s="129"/>
      <c r="F5091" s="99"/>
      <c r="G5091" s="99"/>
      <c r="H5091" s="99"/>
      <c r="I5091" s="18"/>
      <c r="J5091" s="18"/>
      <c r="K5091" s="99">
        <f t="shared" si="164"/>
        <v>0</v>
      </c>
      <c r="M5091" s="96">
        <f t="shared" si="165"/>
        <v>1</v>
      </c>
      <c r="N5091" s="273"/>
    </row>
    <row r="5092" spans="2:14" x14ac:dyDescent="0.25">
      <c r="B5092" s="7"/>
      <c r="C5092" s="8"/>
      <c r="D5092" s="129"/>
      <c r="F5092" s="99"/>
      <c r="G5092" s="99"/>
      <c r="H5092" s="99"/>
      <c r="I5092" s="18"/>
      <c r="J5092" s="18"/>
      <c r="K5092" s="99">
        <f t="shared" si="164"/>
        <v>0</v>
      </c>
      <c r="M5092" s="96">
        <f t="shared" si="165"/>
        <v>1</v>
      </c>
      <c r="N5092" s="273"/>
    </row>
    <row r="5093" spans="2:14" x14ac:dyDescent="0.25">
      <c r="B5093" s="7"/>
      <c r="C5093" s="8"/>
      <c r="D5093" s="129"/>
      <c r="F5093" s="99"/>
      <c r="G5093" s="99"/>
      <c r="H5093" s="99"/>
      <c r="I5093" s="18"/>
      <c r="J5093" s="18"/>
      <c r="K5093" s="99">
        <f t="shared" si="164"/>
        <v>0</v>
      </c>
      <c r="M5093" s="96">
        <f t="shared" si="165"/>
        <v>1</v>
      </c>
      <c r="N5093" s="273"/>
    </row>
    <row r="5094" spans="2:14" x14ac:dyDescent="0.25">
      <c r="B5094" s="7"/>
      <c r="C5094" s="8"/>
      <c r="D5094" s="129"/>
      <c r="F5094" s="99"/>
      <c r="G5094" s="99"/>
      <c r="H5094" s="99"/>
      <c r="I5094" s="18"/>
      <c r="J5094" s="18"/>
      <c r="K5094" s="99">
        <f t="shared" si="164"/>
        <v>0</v>
      </c>
      <c r="M5094" s="96">
        <f t="shared" si="165"/>
        <v>1</v>
      </c>
      <c r="N5094" s="273"/>
    </row>
    <row r="5095" spans="2:14" x14ac:dyDescent="0.25">
      <c r="B5095" s="7"/>
      <c r="C5095" s="8"/>
      <c r="D5095" s="129"/>
      <c r="F5095" s="99"/>
      <c r="G5095" s="99"/>
      <c r="H5095" s="99"/>
      <c r="I5095" s="18"/>
      <c r="J5095" s="18"/>
      <c r="K5095" s="99">
        <f t="shared" si="164"/>
        <v>0</v>
      </c>
      <c r="M5095" s="96">
        <f t="shared" si="165"/>
        <v>1</v>
      </c>
      <c r="N5095" s="273"/>
    </row>
    <row r="5096" spans="2:14" x14ac:dyDescent="0.25">
      <c r="B5096" s="7"/>
      <c r="C5096" s="8"/>
      <c r="D5096" s="129"/>
      <c r="F5096" s="99"/>
      <c r="G5096" s="99"/>
      <c r="H5096" s="99"/>
      <c r="I5096" s="18"/>
      <c r="J5096" s="18"/>
      <c r="K5096" s="99">
        <f t="shared" si="164"/>
        <v>0</v>
      </c>
      <c r="M5096" s="96">
        <f t="shared" si="165"/>
        <v>1</v>
      </c>
      <c r="N5096" s="273"/>
    </row>
    <row r="5097" spans="2:14" x14ac:dyDescent="0.25">
      <c r="B5097" s="7"/>
      <c r="C5097" s="8"/>
      <c r="D5097" s="129"/>
      <c r="F5097" s="99"/>
      <c r="G5097" s="99"/>
      <c r="H5097" s="99"/>
      <c r="I5097" s="18"/>
      <c r="J5097" s="18"/>
      <c r="K5097" s="99">
        <f t="shared" si="164"/>
        <v>0</v>
      </c>
      <c r="M5097" s="96">
        <f t="shared" si="165"/>
        <v>1</v>
      </c>
      <c r="N5097" s="273"/>
    </row>
    <row r="5098" spans="2:14" x14ac:dyDescent="0.25">
      <c r="B5098" s="7"/>
      <c r="C5098" s="8"/>
      <c r="D5098" s="129"/>
      <c r="F5098" s="99"/>
      <c r="G5098" s="99"/>
      <c r="H5098" s="99"/>
      <c r="I5098" s="18"/>
      <c r="J5098" s="18"/>
      <c r="K5098" s="99">
        <f t="shared" ref="K5098:K5161" si="166">IF(ctConta="",K5097+F5098,IF(I5098=ctConta,K5097+F5098,K5097))</f>
        <v>0</v>
      </c>
      <c r="M5098" s="96">
        <f t="shared" si="165"/>
        <v>1</v>
      </c>
      <c r="N5098" s="273"/>
    </row>
    <row r="5099" spans="2:14" x14ac:dyDescent="0.25">
      <c r="B5099" s="7"/>
      <c r="C5099" s="8"/>
      <c r="D5099" s="129"/>
      <c r="F5099" s="99"/>
      <c r="G5099" s="99"/>
      <c r="H5099" s="99"/>
      <c r="I5099" s="18"/>
      <c r="J5099" s="18"/>
      <c r="K5099" s="99">
        <f t="shared" si="166"/>
        <v>0</v>
      </c>
      <c r="M5099" s="96">
        <f t="shared" si="165"/>
        <v>1</v>
      </c>
      <c r="N5099" s="273"/>
    </row>
    <row r="5100" spans="2:14" x14ac:dyDescent="0.25">
      <c r="B5100" s="7"/>
      <c r="C5100" s="8"/>
      <c r="D5100" s="129"/>
      <c r="F5100" s="99"/>
      <c r="G5100" s="99"/>
      <c r="H5100" s="99"/>
      <c r="I5100" s="18"/>
      <c r="J5100" s="18"/>
      <c r="K5100" s="99">
        <f t="shared" si="166"/>
        <v>0</v>
      </c>
      <c r="M5100" s="96">
        <f t="shared" si="165"/>
        <v>1</v>
      </c>
      <c r="N5100" s="273"/>
    </row>
    <row r="5101" spans="2:14" x14ac:dyDescent="0.25">
      <c r="B5101" s="7"/>
      <c r="C5101" s="8"/>
      <c r="D5101" s="129"/>
      <c r="F5101" s="99"/>
      <c r="G5101" s="99"/>
      <c r="H5101" s="99"/>
      <c r="I5101" s="18"/>
      <c r="J5101" s="18"/>
      <c r="K5101" s="99">
        <f t="shared" si="166"/>
        <v>0</v>
      </c>
      <c r="M5101" s="96">
        <f t="shared" si="165"/>
        <v>1</v>
      </c>
      <c r="N5101" s="273"/>
    </row>
    <row r="5102" spans="2:14" x14ac:dyDescent="0.25">
      <c r="B5102" s="7"/>
      <c r="C5102" s="8"/>
      <c r="D5102" s="129"/>
      <c r="F5102" s="99"/>
      <c r="G5102" s="99"/>
      <c r="H5102" s="99"/>
      <c r="I5102" s="18"/>
      <c r="J5102" s="18"/>
      <c r="K5102" s="99">
        <f t="shared" si="166"/>
        <v>0</v>
      </c>
      <c r="M5102" s="96">
        <f t="shared" si="165"/>
        <v>1</v>
      </c>
      <c r="N5102" s="273"/>
    </row>
    <row r="5103" spans="2:14" x14ac:dyDescent="0.25">
      <c r="B5103" s="7"/>
      <c r="C5103" s="8"/>
      <c r="D5103" s="129"/>
      <c r="F5103" s="99"/>
      <c r="G5103" s="99"/>
      <c r="H5103" s="99"/>
      <c r="I5103" s="18"/>
      <c r="J5103" s="18"/>
      <c r="K5103" s="99">
        <f t="shared" si="166"/>
        <v>0</v>
      </c>
      <c r="M5103" s="96">
        <f t="shared" si="165"/>
        <v>1</v>
      </c>
      <c r="N5103" s="273"/>
    </row>
    <row r="5104" spans="2:14" x14ac:dyDescent="0.25">
      <c r="B5104" s="7"/>
      <c r="C5104" s="8"/>
      <c r="D5104" s="129"/>
      <c r="F5104" s="99"/>
      <c r="G5104" s="99"/>
      <c r="H5104" s="99"/>
      <c r="I5104" s="18"/>
      <c r="J5104" s="18"/>
      <c r="K5104" s="99">
        <f t="shared" si="166"/>
        <v>0</v>
      </c>
      <c r="M5104" s="96">
        <f t="shared" si="165"/>
        <v>1</v>
      </c>
      <c r="N5104" s="273"/>
    </row>
    <row r="5105" spans="2:14" x14ac:dyDescent="0.25">
      <c r="B5105" s="7"/>
      <c r="C5105" s="8"/>
      <c r="D5105" s="129"/>
      <c r="F5105" s="99"/>
      <c r="G5105" s="99"/>
      <c r="H5105" s="99"/>
      <c r="I5105" s="18"/>
      <c r="J5105" s="18"/>
      <c r="K5105" s="99">
        <f t="shared" si="166"/>
        <v>0</v>
      </c>
      <c r="M5105" s="96">
        <f t="shared" si="165"/>
        <v>1</v>
      </c>
      <c r="N5105" s="273"/>
    </row>
    <row r="5106" spans="2:14" x14ac:dyDescent="0.25">
      <c r="B5106" s="7"/>
      <c r="C5106" s="8"/>
      <c r="D5106" s="129"/>
      <c r="F5106" s="99"/>
      <c r="G5106" s="99"/>
      <c r="H5106" s="99"/>
      <c r="I5106" s="18"/>
      <c r="J5106" s="18"/>
      <c r="K5106" s="99">
        <f t="shared" si="166"/>
        <v>0</v>
      </c>
      <c r="M5106" s="96">
        <f t="shared" si="165"/>
        <v>1</v>
      </c>
      <c r="N5106" s="273"/>
    </row>
    <row r="5107" spans="2:14" x14ac:dyDescent="0.25">
      <c r="B5107" s="7"/>
      <c r="C5107" s="8"/>
      <c r="D5107" s="129"/>
      <c r="F5107" s="99"/>
      <c r="G5107" s="99"/>
      <c r="H5107" s="99"/>
      <c r="I5107" s="18"/>
      <c r="J5107" s="18"/>
      <c r="K5107" s="99">
        <f t="shared" si="166"/>
        <v>0</v>
      </c>
      <c r="M5107" s="96">
        <f t="shared" si="165"/>
        <v>1</v>
      </c>
      <c r="N5107" s="273"/>
    </row>
    <row r="5108" spans="2:14" x14ac:dyDescent="0.25">
      <c r="B5108" s="7"/>
      <c r="C5108" s="8"/>
      <c r="D5108" s="129"/>
      <c r="F5108" s="99"/>
      <c r="G5108" s="99"/>
      <c r="H5108" s="99"/>
      <c r="I5108" s="18"/>
      <c r="J5108" s="18"/>
      <c r="K5108" s="99">
        <f t="shared" si="166"/>
        <v>0</v>
      </c>
      <c r="M5108" s="96">
        <f t="shared" si="165"/>
        <v>1</v>
      </c>
      <c r="N5108" s="273"/>
    </row>
    <row r="5109" spans="2:14" x14ac:dyDescent="0.25">
      <c r="B5109" s="7"/>
      <c r="C5109" s="8"/>
      <c r="D5109" s="129"/>
      <c r="F5109" s="99"/>
      <c r="G5109" s="99"/>
      <c r="H5109" s="99"/>
      <c r="I5109" s="18"/>
      <c r="J5109" s="18"/>
      <c r="K5109" s="99">
        <f t="shared" si="166"/>
        <v>0</v>
      </c>
      <c r="M5109" s="96">
        <f t="shared" si="165"/>
        <v>1</v>
      </c>
      <c r="N5109" s="273"/>
    </row>
    <row r="5110" spans="2:14" x14ac:dyDescent="0.25">
      <c r="B5110" s="7"/>
      <c r="C5110" s="8"/>
      <c r="D5110" s="129"/>
      <c r="F5110" s="99"/>
      <c r="G5110" s="99"/>
      <c r="H5110" s="99"/>
      <c r="I5110" s="18"/>
      <c r="J5110" s="18"/>
      <c r="K5110" s="99">
        <f t="shared" si="166"/>
        <v>0</v>
      </c>
      <c r="M5110" s="96">
        <f t="shared" si="165"/>
        <v>1</v>
      </c>
      <c r="N5110" s="273"/>
    </row>
    <row r="5111" spans="2:14" x14ac:dyDescent="0.25">
      <c r="B5111" s="7"/>
      <c r="C5111" s="8"/>
      <c r="D5111" s="129"/>
      <c r="F5111" s="99"/>
      <c r="G5111" s="99"/>
      <c r="H5111" s="99"/>
      <c r="I5111" s="18"/>
      <c r="J5111" s="18"/>
      <c r="K5111" s="99">
        <f t="shared" si="166"/>
        <v>0</v>
      </c>
      <c r="M5111" s="96">
        <f t="shared" si="165"/>
        <v>1</v>
      </c>
      <c r="N5111" s="273"/>
    </row>
    <row r="5112" spans="2:14" x14ac:dyDescent="0.25">
      <c r="B5112" s="7"/>
      <c r="C5112" s="8"/>
      <c r="D5112" s="129"/>
      <c r="F5112" s="99"/>
      <c r="G5112" s="99"/>
      <c r="H5112" s="99"/>
      <c r="I5112" s="18"/>
      <c r="J5112" s="18"/>
      <c r="K5112" s="99">
        <f t="shared" si="166"/>
        <v>0</v>
      </c>
      <c r="M5112" s="96">
        <f t="shared" si="165"/>
        <v>1</v>
      </c>
      <c r="N5112" s="273"/>
    </row>
    <row r="5113" spans="2:14" x14ac:dyDescent="0.25">
      <c r="B5113" s="7"/>
      <c r="C5113" s="8"/>
      <c r="D5113" s="129"/>
      <c r="F5113" s="99"/>
      <c r="G5113" s="99"/>
      <c r="H5113" s="99"/>
      <c r="I5113" s="18"/>
      <c r="J5113" s="18"/>
      <c r="K5113" s="99">
        <f t="shared" si="166"/>
        <v>0</v>
      </c>
      <c r="M5113" s="96">
        <f t="shared" si="165"/>
        <v>1</v>
      </c>
      <c r="N5113" s="273"/>
    </row>
    <row r="5114" spans="2:14" x14ac:dyDescent="0.25">
      <c r="B5114" s="7"/>
      <c r="C5114" s="8"/>
      <c r="D5114" s="129"/>
      <c r="F5114" s="99"/>
      <c r="G5114" s="99"/>
      <c r="H5114" s="99"/>
      <c r="I5114" s="18"/>
      <c r="J5114" s="18"/>
      <c r="K5114" s="99">
        <f t="shared" si="166"/>
        <v>0</v>
      </c>
      <c r="M5114" s="96">
        <f t="shared" si="165"/>
        <v>1</v>
      </c>
      <c r="N5114" s="273"/>
    </row>
    <row r="5115" spans="2:14" x14ac:dyDescent="0.25">
      <c r="B5115" s="7"/>
      <c r="C5115" s="8"/>
      <c r="D5115" s="129"/>
      <c r="F5115" s="99"/>
      <c r="G5115" s="99"/>
      <c r="H5115" s="99"/>
      <c r="I5115" s="18"/>
      <c r="J5115" s="18"/>
      <c r="K5115" s="99">
        <f t="shared" si="166"/>
        <v>0</v>
      </c>
      <c r="M5115" s="96">
        <f t="shared" si="165"/>
        <v>1</v>
      </c>
      <c r="N5115" s="273"/>
    </row>
    <row r="5116" spans="2:14" x14ac:dyDescent="0.25">
      <c r="B5116" s="7"/>
      <c r="C5116" s="8"/>
      <c r="D5116" s="129"/>
      <c r="F5116" s="99"/>
      <c r="G5116" s="99"/>
      <c r="H5116" s="99"/>
      <c r="I5116" s="18"/>
      <c r="J5116" s="18"/>
      <c r="K5116" s="99">
        <f t="shared" si="166"/>
        <v>0</v>
      </c>
      <c r="M5116" s="96">
        <f t="shared" si="165"/>
        <v>1</v>
      </c>
      <c r="N5116" s="273"/>
    </row>
    <row r="5117" spans="2:14" x14ac:dyDescent="0.25">
      <c r="B5117" s="7"/>
      <c r="C5117" s="8"/>
      <c r="D5117" s="129"/>
      <c r="F5117" s="99"/>
      <c r="G5117" s="99"/>
      <c r="H5117" s="99"/>
      <c r="I5117" s="18"/>
      <c r="J5117" s="18"/>
      <c r="K5117" s="99">
        <f t="shared" si="166"/>
        <v>0</v>
      </c>
      <c r="M5117" s="96">
        <f t="shared" si="165"/>
        <v>1</v>
      </c>
      <c r="N5117" s="273"/>
    </row>
    <row r="5118" spans="2:14" x14ac:dyDescent="0.25">
      <c r="B5118" s="7"/>
      <c r="C5118" s="8"/>
      <c r="D5118" s="129"/>
      <c r="F5118" s="99"/>
      <c r="G5118" s="99"/>
      <c r="H5118" s="99"/>
      <c r="I5118" s="18"/>
      <c r="J5118" s="18"/>
      <c r="K5118" s="99">
        <f t="shared" si="166"/>
        <v>0</v>
      </c>
      <c r="M5118" s="96">
        <f t="shared" si="165"/>
        <v>1</v>
      </c>
      <c r="N5118" s="273"/>
    </row>
    <row r="5119" spans="2:14" x14ac:dyDescent="0.25">
      <c r="B5119" s="7"/>
      <c r="C5119" s="8"/>
      <c r="D5119" s="129"/>
      <c r="F5119" s="99"/>
      <c r="G5119" s="99"/>
      <c r="H5119" s="99"/>
      <c r="I5119" s="18"/>
      <c r="J5119" s="18"/>
      <c r="K5119" s="99">
        <f t="shared" si="166"/>
        <v>0</v>
      </c>
      <c r="M5119" s="96">
        <f t="shared" si="165"/>
        <v>1</v>
      </c>
      <c r="N5119" s="273"/>
    </row>
    <row r="5120" spans="2:14" x14ac:dyDescent="0.25">
      <c r="B5120" s="7"/>
      <c r="C5120" s="8"/>
      <c r="D5120" s="129"/>
      <c r="F5120" s="99"/>
      <c r="G5120" s="99"/>
      <c r="H5120" s="99"/>
      <c r="I5120" s="18"/>
      <c r="J5120" s="18"/>
      <c r="K5120" s="99">
        <f t="shared" si="166"/>
        <v>0</v>
      </c>
      <c r="M5120" s="96">
        <f t="shared" si="165"/>
        <v>1</v>
      </c>
      <c r="N5120" s="273"/>
    </row>
    <row r="5121" spans="2:14" x14ac:dyDescent="0.25">
      <c r="B5121" s="7"/>
      <c r="C5121" s="8"/>
      <c r="D5121" s="129"/>
      <c r="F5121" s="99"/>
      <c r="G5121" s="99"/>
      <c r="H5121" s="99"/>
      <c r="I5121" s="18"/>
      <c r="J5121" s="18"/>
      <c r="K5121" s="99">
        <f t="shared" si="166"/>
        <v>0</v>
      </c>
      <c r="M5121" s="96">
        <f t="shared" si="165"/>
        <v>1</v>
      </c>
      <c r="N5121" s="273"/>
    </row>
    <row r="5122" spans="2:14" x14ac:dyDescent="0.25">
      <c r="B5122" s="7"/>
      <c r="C5122" s="8"/>
      <c r="D5122" s="129"/>
      <c r="F5122" s="99"/>
      <c r="G5122" s="99"/>
      <c r="H5122" s="99"/>
      <c r="I5122" s="18"/>
      <c r="J5122" s="18"/>
      <c r="K5122" s="99">
        <f t="shared" si="166"/>
        <v>0</v>
      </c>
      <c r="M5122" s="96">
        <f t="shared" si="165"/>
        <v>1</v>
      </c>
      <c r="N5122" s="273"/>
    </row>
    <row r="5123" spans="2:14" x14ac:dyDescent="0.25">
      <c r="B5123" s="7"/>
      <c r="C5123" s="8"/>
      <c r="D5123" s="129"/>
      <c r="F5123" s="99"/>
      <c r="G5123" s="99"/>
      <c r="H5123" s="99"/>
      <c r="I5123" s="18"/>
      <c r="J5123" s="18"/>
      <c r="K5123" s="99">
        <f t="shared" si="166"/>
        <v>0</v>
      </c>
      <c r="M5123" s="96">
        <f t="shared" si="165"/>
        <v>1</v>
      </c>
      <c r="N5123" s="273"/>
    </row>
    <row r="5124" spans="2:14" x14ac:dyDescent="0.25">
      <c r="B5124" s="7"/>
      <c r="C5124" s="8"/>
      <c r="D5124" s="129"/>
      <c r="F5124" s="99"/>
      <c r="G5124" s="99"/>
      <c r="H5124" s="99"/>
      <c r="I5124" s="18"/>
      <c r="J5124" s="18"/>
      <c r="K5124" s="99">
        <f t="shared" si="166"/>
        <v>0</v>
      </c>
      <c r="M5124" s="96">
        <f t="shared" si="165"/>
        <v>1</v>
      </c>
      <c r="N5124" s="273"/>
    </row>
    <row r="5125" spans="2:14" x14ac:dyDescent="0.25">
      <c r="B5125" s="7"/>
      <c r="C5125" s="8"/>
      <c r="D5125" s="129"/>
      <c r="F5125" s="99"/>
      <c r="G5125" s="99"/>
      <c r="H5125" s="99"/>
      <c r="I5125" s="18"/>
      <c r="J5125" s="18"/>
      <c r="K5125" s="99">
        <f t="shared" si="166"/>
        <v>0</v>
      </c>
      <c r="M5125" s="96">
        <f t="shared" si="165"/>
        <v>1</v>
      </c>
      <c r="N5125" s="273"/>
    </row>
    <row r="5126" spans="2:14" x14ac:dyDescent="0.25">
      <c r="B5126" s="7"/>
      <c r="C5126" s="8"/>
      <c r="D5126" s="129"/>
      <c r="F5126" s="99"/>
      <c r="G5126" s="99"/>
      <c r="H5126" s="99"/>
      <c r="I5126" s="18"/>
      <c r="J5126" s="18"/>
      <c r="K5126" s="99">
        <f t="shared" si="166"/>
        <v>0</v>
      </c>
      <c r="M5126" s="96">
        <f t="shared" si="165"/>
        <v>1</v>
      </c>
      <c r="N5126" s="273"/>
    </row>
    <row r="5127" spans="2:14" x14ac:dyDescent="0.25">
      <c r="B5127" s="7"/>
      <c r="C5127" s="8"/>
      <c r="D5127" s="129"/>
      <c r="F5127" s="99"/>
      <c r="G5127" s="99"/>
      <c r="H5127" s="99"/>
      <c r="I5127" s="18"/>
      <c r="J5127" s="18"/>
      <c r="K5127" s="99">
        <f t="shared" si="166"/>
        <v>0</v>
      </c>
      <c r="M5127" s="96">
        <f t="shared" si="165"/>
        <v>1</v>
      </c>
      <c r="N5127" s="273"/>
    </row>
    <row r="5128" spans="2:14" x14ac:dyDescent="0.25">
      <c r="B5128" s="7"/>
      <c r="C5128" s="8"/>
      <c r="D5128" s="129"/>
      <c r="F5128" s="99"/>
      <c r="G5128" s="99"/>
      <c r="H5128" s="99"/>
      <c r="I5128" s="18"/>
      <c r="J5128" s="18"/>
      <c r="K5128" s="99">
        <f t="shared" si="166"/>
        <v>0</v>
      </c>
      <c r="M5128" s="96">
        <f t="shared" si="165"/>
        <v>1</v>
      </c>
      <c r="N5128" s="273"/>
    </row>
    <row r="5129" spans="2:14" x14ac:dyDescent="0.25">
      <c r="B5129" s="7"/>
      <c r="C5129" s="8"/>
      <c r="D5129" s="129"/>
      <c r="F5129" s="99"/>
      <c r="G5129" s="99"/>
      <c r="H5129" s="99"/>
      <c r="I5129" s="18"/>
      <c r="J5129" s="18"/>
      <c r="K5129" s="99">
        <f t="shared" si="166"/>
        <v>0</v>
      </c>
      <c r="M5129" s="96">
        <f t="shared" si="165"/>
        <v>1</v>
      </c>
      <c r="N5129" s="273"/>
    </row>
    <row r="5130" spans="2:14" x14ac:dyDescent="0.25">
      <c r="B5130" s="7"/>
      <c r="C5130" s="8"/>
      <c r="D5130" s="129"/>
      <c r="F5130" s="99"/>
      <c r="G5130" s="99"/>
      <c r="H5130" s="99"/>
      <c r="I5130" s="18"/>
      <c r="J5130" s="18"/>
      <c r="K5130" s="99">
        <f t="shared" si="166"/>
        <v>0</v>
      </c>
      <c r="M5130" s="96">
        <f t="shared" si="165"/>
        <v>1</v>
      </c>
      <c r="N5130" s="273"/>
    </row>
    <row r="5131" spans="2:14" x14ac:dyDescent="0.25">
      <c r="B5131" s="7"/>
      <c r="C5131" s="8"/>
      <c r="D5131" s="129"/>
      <c r="F5131" s="99"/>
      <c r="G5131" s="99"/>
      <c r="H5131" s="99"/>
      <c r="I5131" s="18"/>
      <c r="J5131" s="18"/>
      <c r="K5131" s="99">
        <f t="shared" si="166"/>
        <v>0</v>
      </c>
      <c r="M5131" s="96">
        <f t="shared" si="165"/>
        <v>1</v>
      </c>
      <c r="N5131" s="273"/>
    </row>
    <row r="5132" spans="2:14" x14ac:dyDescent="0.25">
      <c r="B5132" s="7"/>
      <c r="C5132" s="8"/>
      <c r="D5132" s="129"/>
      <c r="F5132" s="99"/>
      <c r="G5132" s="99"/>
      <c r="H5132" s="99"/>
      <c r="I5132" s="18"/>
      <c r="J5132" s="18"/>
      <c r="K5132" s="99">
        <f t="shared" si="166"/>
        <v>0</v>
      </c>
      <c r="M5132" s="96">
        <f t="shared" si="165"/>
        <v>1</v>
      </c>
      <c r="N5132" s="273"/>
    </row>
    <row r="5133" spans="2:14" x14ac:dyDescent="0.25">
      <c r="B5133" s="7"/>
      <c r="C5133" s="8"/>
      <c r="D5133" s="129"/>
      <c r="F5133" s="99"/>
      <c r="G5133" s="99"/>
      <c r="H5133" s="99"/>
      <c r="I5133" s="18"/>
      <c r="J5133" s="18"/>
      <c r="K5133" s="99">
        <f t="shared" si="166"/>
        <v>0</v>
      </c>
      <c r="M5133" s="96">
        <f t="shared" si="165"/>
        <v>1</v>
      </c>
      <c r="N5133" s="273"/>
    </row>
    <row r="5134" spans="2:14" x14ac:dyDescent="0.25">
      <c r="B5134" s="7"/>
      <c r="C5134" s="8"/>
      <c r="D5134" s="129"/>
      <c r="F5134" s="99"/>
      <c r="G5134" s="99"/>
      <c r="H5134" s="99"/>
      <c r="I5134" s="18"/>
      <c r="J5134" s="18"/>
      <c r="K5134" s="99">
        <f t="shared" si="166"/>
        <v>0</v>
      </c>
      <c r="M5134" s="96">
        <f t="shared" si="165"/>
        <v>1</v>
      </c>
      <c r="N5134" s="273"/>
    </row>
    <row r="5135" spans="2:14" x14ac:dyDescent="0.25">
      <c r="B5135" s="7"/>
      <c r="C5135" s="8"/>
      <c r="D5135" s="129"/>
      <c r="F5135" s="99"/>
      <c r="G5135" s="99"/>
      <c r="H5135" s="99"/>
      <c r="I5135" s="18"/>
      <c r="J5135" s="18"/>
      <c r="K5135" s="99">
        <f t="shared" si="166"/>
        <v>0</v>
      </c>
      <c r="M5135" s="96">
        <f t="shared" si="165"/>
        <v>1</v>
      </c>
      <c r="N5135" s="273"/>
    </row>
    <row r="5136" spans="2:14" x14ac:dyDescent="0.25">
      <c r="B5136" s="7"/>
      <c r="C5136" s="8"/>
      <c r="D5136" s="129"/>
      <c r="F5136" s="99"/>
      <c r="G5136" s="99"/>
      <c r="H5136" s="99"/>
      <c r="I5136" s="18"/>
      <c r="J5136" s="18"/>
      <c r="K5136" s="99">
        <f t="shared" si="166"/>
        <v>0</v>
      </c>
      <c r="M5136" s="96">
        <f t="shared" si="165"/>
        <v>1</v>
      </c>
      <c r="N5136" s="273"/>
    </row>
    <row r="5137" spans="2:14" x14ac:dyDescent="0.25">
      <c r="B5137" s="7"/>
      <c r="C5137" s="8"/>
      <c r="D5137" s="129"/>
      <c r="F5137" s="99"/>
      <c r="G5137" s="99"/>
      <c r="H5137" s="99"/>
      <c r="I5137" s="18"/>
      <c r="J5137" s="18"/>
      <c r="K5137" s="99">
        <f t="shared" si="166"/>
        <v>0</v>
      </c>
      <c r="M5137" s="96">
        <f t="shared" ref="M5137:M5200" si="167">UltimoDia(D5137)</f>
        <v>1</v>
      </c>
      <c r="N5137" s="273"/>
    </row>
    <row r="5138" spans="2:14" x14ac:dyDescent="0.25">
      <c r="B5138" s="7"/>
      <c r="C5138" s="8"/>
      <c r="D5138" s="129"/>
      <c r="F5138" s="99"/>
      <c r="G5138" s="99"/>
      <c r="H5138" s="99"/>
      <c r="I5138" s="18"/>
      <c r="J5138" s="18"/>
      <c r="K5138" s="99">
        <f t="shared" si="166"/>
        <v>0</v>
      </c>
      <c r="M5138" s="96">
        <f t="shared" si="167"/>
        <v>1</v>
      </c>
      <c r="N5138" s="273"/>
    </row>
    <row r="5139" spans="2:14" x14ac:dyDescent="0.25">
      <c r="B5139" s="7"/>
      <c r="C5139" s="8"/>
      <c r="D5139" s="129"/>
      <c r="F5139" s="99"/>
      <c r="G5139" s="99"/>
      <c r="H5139" s="99"/>
      <c r="I5139" s="18"/>
      <c r="J5139" s="18"/>
      <c r="K5139" s="99">
        <f t="shared" si="166"/>
        <v>0</v>
      </c>
      <c r="M5139" s="96">
        <f t="shared" si="167"/>
        <v>1</v>
      </c>
      <c r="N5139" s="273"/>
    </row>
    <row r="5140" spans="2:14" x14ac:dyDescent="0.25">
      <c r="B5140" s="7"/>
      <c r="C5140" s="8"/>
      <c r="D5140" s="129"/>
      <c r="F5140" s="99"/>
      <c r="G5140" s="99"/>
      <c r="H5140" s="99"/>
      <c r="I5140" s="18"/>
      <c r="J5140" s="18"/>
      <c r="K5140" s="99">
        <f t="shared" si="166"/>
        <v>0</v>
      </c>
      <c r="M5140" s="96">
        <f t="shared" si="167"/>
        <v>1</v>
      </c>
      <c r="N5140" s="273"/>
    </row>
    <row r="5141" spans="2:14" x14ac:dyDescent="0.25">
      <c r="B5141" s="7"/>
      <c r="C5141" s="8"/>
      <c r="D5141" s="129"/>
      <c r="F5141" s="99"/>
      <c r="G5141" s="99"/>
      <c r="H5141" s="99"/>
      <c r="I5141" s="18"/>
      <c r="J5141" s="18"/>
      <c r="K5141" s="99">
        <f t="shared" si="166"/>
        <v>0</v>
      </c>
      <c r="M5141" s="96">
        <f t="shared" si="167"/>
        <v>1</v>
      </c>
      <c r="N5141" s="273"/>
    </row>
    <row r="5142" spans="2:14" x14ac:dyDescent="0.25">
      <c r="B5142" s="7"/>
      <c r="C5142" s="8"/>
      <c r="D5142" s="129"/>
      <c r="F5142" s="99"/>
      <c r="G5142" s="99"/>
      <c r="H5142" s="99"/>
      <c r="I5142" s="18"/>
      <c r="J5142" s="18"/>
      <c r="K5142" s="99">
        <f t="shared" si="166"/>
        <v>0</v>
      </c>
      <c r="M5142" s="96">
        <f t="shared" si="167"/>
        <v>1</v>
      </c>
      <c r="N5142" s="273"/>
    </row>
    <row r="5143" spans="2:14" x14ac:dyDescent="0.25">
      <c r="B5143" s="7"/>
      <c r="C5143" s="8"/>
      <c r="D5143" s="129"/>
      <c r="F5143" s="99"/>
      <c r="G5143" s="99"/>
      <c r="H5143" s="99"/>
      <c r="I5143" s="18"/>
      <c r="J5143" s="18"/>
      <c r="K5143" s="99">
        <f t="shared" si="166"/>
        <v>0</v>
      </c>
      <c r="M5143" s="96">
        <f t="shared" si="167"/>
        <v>1</v>
      </c>
      <c r="N5143" s="273"/>
    </row>
    <row r="5144" spans="2:14" x14ac:dyDescent="0.25">
      <c r="B5144" s="7"/>
      <c r="C5144" s="8"/>
      <c r="D5144" s="129"/>
      <c r="F5144" s="99"/>
      <c r="G5144" s="99"/>
      <c r="H5144" s="99"/>
      <c r="I5144" s="18"/>
      <c r="J5144" s="18"/>
      <c r="K5144" s="99">
        <f t="shared" si="166"/>
        <v>0</v>
      </c>
      <c r="M5144" s="96">
        <f t="shared" si="167"/>
        <v>1</v>
      </c>
      <c r="N5144" s="273"/>
    </row>
    <row r="5145" spans="2:14" x14ac:dyDescent="0.25">
      <c r="B5145" s="7"/>
      <c r="C5145" s="8"/>
      <c r="D5145" s="129"/>
      <c r="F5145" s="99"/>
      <c r="G5145" s="99"/>
      <c r="H5145" s="99"/>
      <c r="I5145" s="18"/>
      <c r="J5145" s="18"/>
      <c r="K5145" s="99">
        <f t="shared" si="166"/>
        <v>0</v>
      </c>
      <c r="M5145" s="96">
        <f t="shared" si="167"/>
        <v>1</v>
      </c>
      <c r="N5145" s="273"/>
    </row>
    <row r="5146" spans="2:14" x14ac:dyDescent="0.25">
      <c r="B5146" s="7"/>
      <c r="C5146" s="8"/>
      <c r="D5146" s="129"/>
      <c r="F5146" s="99"/>
      <c r="G5146" s="99"/>
      <c r="H5146" s="99"/>
      <c r="I5146" s="18"/>
      <c r="J5146" s="18"/>
      <c r="K5146" s="99">
        <f t="shared" si="166"/>
        <v>0</v>
      </c>
      <c r="M5146" s="96">
        <f t="shared" si="167"/>
        <v>1</v>
      </c>
      <c r="N5146" s="273"/>
    </row>
    <row r="5147" spans="2:14" x14ac:dyDescent="0.25">
      <c r="B5147" s="7"/>
      <c r="C5147" s="8"/>
      <c r="D5147" s="129"/>
      <c r="F5147" s="99"/>
      <c r="G5147" s="99"/>
      <c r="H5147" s="99"/>
      <c r="I5147" s="18"/>
      <c r="J5147" s="18"/>
      <c r="K5147" s="99">
        <f t="shared" si="166"/>
        <v>0</v>
      </c>
      <c r="M5147" s="96">
        <f t="shared" si="167"/>
        <v>1</v>
      </c>
      <c r="N5147" s="273"/>
    </row>
    <row r="5148" spans="2:14" x14ac:dyDescent="0.25">
      <c r="B5148" s="7"/>
      <c r="C5148" s="8"/>
      <c r="D5148" s="129"/>
      <c r="F5148" s="99"/>
      <c r="G5148" s="99"/>
      <c r="H5148" s="99"/>
      <c r="I5148" s="18"/>
      <c r="J5148" s="18"/>
      <c r="K5148" s="99">
        <f t="shared" si="166"/>
        <v>0</v>
      </c>
      <c r="M5148" s="96">
        <f t="shared" si="167"/>
        <v>1</v>
      </c>
      <c r="N5148" s="273"/>
    </row>
    <row r="5149" spans="2:14" x14ac:dyDescent="0.25">
      <c r="B5149" s="7"/>
      <c r="C5149" s="8"/>
      <c r="D5149" s="129"/>
      <c r="F5149" s="99"/>
      <c r="G5149" s="99"/>
      <c r="H5149" s="99"/>
      <c r="I5149" s="18"/>
      <c r="J5149" s="18"/>
      <c r="K5149" s="99">
        <f t="shared" si="166"/>
        <v>0</v>
      </c>
      <c r="M5149" s="96">
        <f t="shared" si="167"/>
        <v>1</v>
      </c>
      <c r="N5149" s="273"/>
    </row>
    <row r="5150" spans="2:14" x14ac:dyDescent="0.25">
      <c r="B5150" s="7"/>
      <c r="C5150" s="8"/>
      <c r="D5150" s="129"/>
      <c r="F5150" s="99"/>
      <c r="G5150" s="99"/>
      <c r="H5150" s="99"/>
      <c r="I5150" s="18"/>
      <c r="J5150" s="18"/>
      <c r="K5150" s="99">
        <f t="shared" si="166"/>
        <v>0</v>
      </c>
      <c r="M5150" s="96">
        <f t="shared" si="167"/>
        <v>1</v>
      </c>
      <c r="N5150" s="273"/>
    </row>
    <row r="5151" spans="2:14" x14ac:dyDescent="0.25">
      <c r="B5151" s="7"/>
      <c r="C5151" s="8"/>
      <c r="D5151" s="129"/>
      <c r="F5151" s="99"/>
      <c r="G5151" s="99"/>
      <c r="H5151" s="99"/>
      <c r="I5151" s="18"/>
      <c r="J5151" s="18"/>
      <c r="K5151" s="99">
        <f t="shared" si="166"/>
        <v>0</v>
      </c>
      <c r="M5151" s="96">
        <f t="shared" si="167"/>
        <v>1</v>
      </c>
      <c r="N5151" s="273"/>
    </row>
    <row r="5152" spans="2:14" x14ac:dyDescent="0.25">
      <c r="B5152" s="7"/>
      <c r="C5152" s="8"/>
      <c r="D5152" s="129"/>
      <c r="F5152" s="99"/>
      <c r="G5152" s="99"/>
      <c r="H5152" s="99"/>
      <c r="I5152" s="18"/>
      <c r="J5152" s="18"/>
      <c r="K5152" s="99">
        <f t="shared" si="166"/>
        <v>0</v>
      </c>
      <c r="M5152" s="96">
        <f t="shared" si="167"/>
        <v>1</v>
      </c>
      <c r="N5152" s="273"/>
    </row>
    <row r="5153" spans="2:14" x14ac:dyDescent="0.25">
      <c r="B5153" s="7"/>
      <c r="C5153" s="8"/>
      <c r="D5153" s="129"/>
      <c r="F5153" s="99"/>
      <c r="G5153" s="99"/>
      <c r="H5153" s="99"/>
      <c r="I5153" s="18"/>
      <c r="J5153" s="18"/>
      <c r="K5153" s="99">
        <f t="shared" si="166"/>
        <v>0</v>
      </c>
      <c r="M5153" s="96">
        <f t="shared" si="167"/>
        <v>1</v>
      </c>
      <c r="N5153" s="273"/>
    </row>
    <row r="5154" spans="2:14" x14ac:dyDescent="0.25">
      <c r="B5154" s="7"/>
      <c r="C5154" s="8"/>
      <c r="D5154" s="129"/>
      <c r="F5154" s="99"/>
      <c r="G5154" s="99"/>
      <c r="H5154" s="99"/>
      <c r="I5154" s="18"/>
      <c r="J5154" s="18"/>
      <c r="K5154" s="99">
        <f t="shared" si="166"/>
        <v>0</v>
      </c>
      <c r="M5154" s="96">
        <f t="shared" si="167"/>
        <v>1</v>
      </c>
      <c r="N5154" s="273"/>
    </row>
    <row r="5155" spans="2:14" x14ac:dyDescent="0.25">
      <c r="B5155" s="7"/>
      <c r="C5155" s="8"/>
      <c r="D5155" s="129"/>
      <c r="F5155" s="99"/>
      <c r="G5155" s="99"/>
      <c r="H5155" s="99"/>
      <c r="I5155" s="18"/>
      <c r="J5155" s="18"/>
      <c r="K5155" s="99">
        <f t="shared" si="166"/>
        <v>0</v>
      </c>
      <c r="M5155" s="96">
        <f t="shared" si="167"/>
        <v>1</v>
      </c>
      <c r="N5155" s="273"/>
    </row>
    <row r="5156" spans="2:14" x14ac:dyDescent="0.25">
      <c r="B5156" s="7"/>
      <c r="C5156" s="8"/>
      <c r="D5156" s="129"/>
      <c r="F5156" s="99"/>
      <c r="G5156" s="99"/>
      <c r="H5156" s="99"/>
      <c r="I5156" s="18"/>
      <c r="J5156" s="18"/>
      <c r="K5156" s="99">
        <f t="shared" si="166"/>
        <v>0</v>
      </c>
      <c r="M5156" s="96">
        <f t="shared" si="167"/>
        <v>1</v>
      </c>
      <c r="N5156" s="273"/>
    </row>
    <row r="5157" spans="2:14" x14ac:dyDescent="0.25">
      <c r="B5157" s="7"/>
      <c r="C5157" s="8"/>
      <c r="D5157" s="129"/>
      <c r="F5157" s="99"/>
      <c r="G5157" s="99"/>
      <c r="H5157" s="99"/>
      <c r="I5157" s="18"/>
      <c r="J5157" s="18"/>
      <c r="K5157" s="99">
        <f t="shared" si="166"/>
        <v>0</v>
      </c>
      <c r="M5157" s="96">
        <f t="shared" si="167"/>
        <v>1</v>
      </c>
      <c r="N5157" s="273"/>
    </row>
    <row r="5158" spans="2:14" x14ac:dyDescent="0.25">
      <c r="B5158" s="7"/>
      <c r="C5158" s="8"/>
      <c r="D5158" s="129"/>
      <c r="F5158" s="99"/>
      <c r="G5158" s="99"/>
      <c r="H5158" s="99"/>
      <c r="I5158" s="18"/>
      <c r="J5158" s="18"/>
      <c r="K5158" s="99">
        <f t="shared" si="166"/>
        <v>0</v>
      </c>
      <c r="M5158" s="96">
        <f t="shared" si="167"/>
        <v>1</v>
      </c>
      <c r="N5158" s="273"/>
    </row>
    <row r="5159" spans="2:14" x14ac:dyDescent="0.25">
      <c r="B5159" s="7"/>
      <c r="C5159" s="8"/>
      <c r="D5159" s="129"/>
      <c r="F5159" s="99"/>
      <c r="G5159" s="99"/>
      <c r="H5159" s="99"/>
      <c r="I5159" s="18"/>
      <c r="J5159" s="18"/>
      <c r="K5159" s="99">
        <f t="shared" si="166"/>
        <v>0</v>
      </c>
      <c r="M5159" s="96">
        <f t="shared" si="167"/>
        <v>1</v>
      </c>
      <c r="N5159" s="273"/>
    </row>
    <row r="5160" spans="2:14" x14ac:dyDescent="0.25">
      <c r="B5160" s="7"/>
      <c r="C5160" s="8"/>
      <c r="D5160" s="129"/>
      <c r="F5160" s="99"/>
      <c r="G5160" s="99"/>
      <c r="H5160" s="99"/>
      <c r="I5160" s="18"/>
      <c r="J5160" s="18"/>
      <c r="K5160" s="99">
        <f t="shared" si="166"/>
        <v>0</v>
      </c>
      <c r="M5160" s="96">
        <f t="shared" si="167"/>
        <v>1</v>
      </c>
      <c r="N5160" s="273"/>
    </row>
    <row r="5161" spans="2:14" x14ac:dyDescent="0.25">
      <c r="B5161" s="7"/>
      <c r="C5161" s="8"/>
      <c r="D5161" s="129"/>
      <c r="F5161" s="99"/>
      <c r="G5161" s="99"/>
      <c r="H5161" s="99"/>
      <c r="I5161" s="18"/>
      <c r="J5161" s="18"/>
      <c r="K5161" s="99">
        <f t="shared" si="166"/>
        <v>0</v>
      </c>
      <c r="M5161" s="96">
        <f t="shared" si="167"/>
        <v>1</v>
      </c>
      <c r="N5161" s="273"/>
    </row>
    <row r="5162" spans="2:14" x14ac:dyDescent="0.25">
      <c r="B5162" s="7"/>
      <c r="C5162" s="8"/>
      <c r="D5162" s="129"/>
      <c r="F5162" s="99"/>
      <c r="G5162" s="99"/>
      <c r="H5162" s="99"/>
      <c r="I5162" s="18"/>
      <c r="J5162" s="18"/>
      <c r="K5162" s="99">
        <f t="shared" ref="K5162:K5225" si="168">IF(ctConta="",K5161+F5162,IF(I5162=ctConta,K5161+F5162,K5161))</f>
        <v>0</v>
      </c>
      <c r="M5162" s="96">
        <f t="shared" si="167"/>
        <v>1</v>
      </c>
      <c r="N5162" s="273"/>
    </row>
    <row r="5163" spans="2:14" x14ac:dyDescent="0.25">
      <c r="B5163" s="7"/>
      <c r="C5163" s="8"/>
      <c r="D5163" s="129"/>
      <c r="F5163" s="99"/>
      <c r="G5163" s="99"/>
      <c r="H5163" s="99"/>
      <c r="I5163" s="18"/>
      <c r="J5163" s="18"/>
      <c r="K5163" s="99">
        <f t="shared" si="168"/>
        <v>0</v>
      </c>
      <c r="M5163" s="96">
        <f t="shared" si="167"/>
        <v>1</v>
      </c>
      <c r="N5163" s="273"/>
    </row>
    <row r="5164" spans="2:14" x14ac:dyDescent="0.25">
      <c r="B5164" s="7"/>
      <c r="C5164" s="8"/>
      <c r="D5164" s="129"/>
      <c r="F5164" s="99"/>
      <c r="G5164" s="99"/>
      <c r="H5164" s="99"/>
      <c r="I5164" s="18"/>
      <c r="J5164" s="18"/>
      <c r="K5164" s="99">
        <f t="shared" si="168"/>
        <v>0</v>
      </c>
      <c r="M5164" s="96">
        <f t="shared" si="167"/>
        <v>1</v>
      </c>
      <c r="N5164" s="273"/>
    </row>
    <row r="5165" spans="2:14" x14ac:dyDescent="0.25">
      <c r="B5165" s="7"/>
      <c r="C5165" s="8"/>
      <c r="D5165" s="129"/>
      <c r="F5165" s="99"/>
      <c r="G5165" s="99"/>
      <c r="H5165" s="99"/>
      <c r="I5165" s="18"/>
      <c r="J5165" s="18"/>
      <c r="K5165" s="99">
        <f t="shared" si="168"/>
        <v>0</v>
      </c>
      <c r="M5165" s="96">
        <f t="shared" si="167"/>
        <v>1</v>
      </c>
      <c r="N5165" s="273"/>
    </row>
    <row r="5166" spans="2:14" x14ac:dyDescent="0.25">
      <c r="B5166" s="7"/>
      <c r="C5166" s="8"/>
      <c r="D5166" s="129"/>
      <c r="F5166" s="99"/>
      <c r="G5166" s="99"/>
      <c r="H5166" s="99"/>
      <c r="I5166" s="18"/>
      <c r="J5166" s="18"/>
      <c r="K5166" s="99">
        <f t="shared" si="168"/>
        <v>0</v>
      </c>
      <c r="M5166" s="96">
        <f t="shared" si="167"/>
        <v>1</v>
      </c>
      <c r="N5166" s="273"/>
    </row>
    <row r="5167" spans="2:14" x14ac:dyDescent="0.25">
      <c r="B5167" s="7"/>
      <c r="C5167" s="8"/>
      <c r="D5167" s="129"/>
      <c r="F5167" s="99"/>
      <c r="G5167" s="99"/>
      <c r="H5167" s="99"/>
      <c r="I5167" s="18"/>
      <c r="J5167" s="18"/>
      <c r="K5167" s="99">
        <f t="shared" si="168"/>
        <v>0</v>
      </c>
      <c r="M5167" s="96">
        <f t="shared" si="167"/>
        <v>1</v>
      </c>
      <c r="N5167" s="273"/>
    </row>
    <row r="5168" spans="2:14" x14ac:dyDescent="0.25">
      <c r="B5168" s="7"/>
      <c r="C5168" s="8"/>
      <c r="D5168" s="129"/>
      <c r="F5168" s="99"/>
      <c r="G5168" s="99"/>
      <c r="H5168" s="99"/>
      <c r="I5168" s="18"/>
      <c r="J5168" s="18"/>
      <c r="K5168" s="99">
        <f t="shared" si="168"/>
        <v>0</v>
      </c>
      <c r="M5168" s="96">
        <f t="shared" si="167"/>
        <v>1</v>
      </c>
      <c r="N5168" s="273"/>
    </row>
    <row r="5169" spans="2:14" x14ac:dyDescent="0.25">
      <c r="B5169" s="7"/>
      <c r="C5169" s="8"/>
      <c r="D5169" s="129"/>
      <c r="F5169" s="99"/>
      <c r="G5169" s="99"/>
      <c r="H5169" s="99"/>
      <c r="I5169" s="18"/>
      <c r="J5169" s="18"/>
      <c r="K5169" s="99">
        <f t="shared" si="168"/>
        <v>0</v>
      </c>
      <c r="M5169" s="96">
        <f t="shared" si="167"/>
        <v>1</v>
      </c>
      <c r="N5169" s="273"/>
    </row>
    <row r="5170" spans="2:14" x14ac:dyDescent="0.25">
      <c r="B5170" s="7"/>
      <c r="C5170" s="8"/>
      <c r="D5170" s="129"/>
      <c r="F5170" s="99"/>
      <c r="G5170" s="99"/>
      <c r="H5170" s="99"/>
      <c r="I5170" s="18"/>
      <c r="J5170" s="18"/>
      <c r="K5170" s="99">
        <f t="shared" si="168"/>
        <v>0</v>
      </c>
      <c r="M5170" s="96">
        <f t="shared" si="167"/>
        <v>1</v>
      </c>
      <c r="N5170" s="273"/>
    </row>
    <row r="5171" spans="2:14" x14ac:dyDescent="0.25">
      <c r="B5171" s="7"/>
      <c r="C5171" s="8"/>
      <c r="D5171" s="129"/>
      <c r="F5171" s="99"/>
      <c r="G5171" s="99"/>
      <c r="H5171" s="99"/>
      <c r="I5171" s="18"/>
      <c r="J5171" s="18"/>
      <c r="K5171" s="99">
        <f t="shared" si="168"/>
        <v>0</v>
      </c>
      <c r="M5171" s="96">
        <f t="shared" si="167"/>
        <v>1</v>
      </c>
      <c r="N5171" s="273"/>
    </row>
    <row r="5172" spans="2:14" x14ac:dyDescent="0.25">
      <c r="B5172" s="7"/>
      <c r="C5172" s="8"/>
      <c r="D5172" s="129"/>
      <c r="F5172" s="99"/>
      <c r="G5172" s="99"/>
      <c r="H5172" s="99"/>
      <c r="I5172" s="18"/>
      <c r="J5172" s="18"/>
      <c r="K5172" s="99">
        <f t="shared" si="168"/>
        <v>0</v>
      </c>
      <c r="M5172" s="96">
        <f t="shared" si="167"/>
        <v>1</v>
      </c>
      <c r="N5172" s="273"/>
    </row>
    <row r="5173" spans="2:14" x14ac:dyDescent="0.25">
      <c r="B5173" s="7"/>
      <c r="C5173" s="8"/>
      <c r="D5173" s="129"/>
      <c r="F5173" s="99"/>
      <c r="G5173" s="99"/>
      <c r="H5173" s="99"/>
      <c r="I5173" s="18"/>
      <c r="J5173" s="18"/>
      <c r="K5173" s="99">
        <f t="shared" si="168"/>
        <v>0</v>
      </c>
      <c r="M5173" s="96">
        <f t="shared" si="167"/>
        <v>1</v>
      </c>
      <c r="N5173" s="273"/>
    </row>
    <row r="5174" spans="2:14" x14ac:dyDescent="0.25">
      <c r="B5174" s="7"/>
      <c r="C5174" s="8"/>
      <c r="D5174" s="129"/>
      <c r="F5174" s="99"/>
      <c r="G5174" s="99"/>
      <c r="H5174" s="99"/>
      <c r="I5174" s="18"/>
      <c r="J5174" s="18"/>
      <c r="K5174" s="99">
        <f t="shared" si="168"/>
        <v>0</v>
      </c>
      <c r="M5174" s="96">
        <f t="shared" si="167"/>
        <v>1</v>
      </c>
      <c r="N5174" s="273"/>
    </row>
    <row r="5175" spans="2:14" x14ac:dyDescent="0.25">
      <c r="B5175" s="7"/>
      <c r="C5175" s="8"/>
      <c r="D5175" s="129"/>
      <c r="F5175" s="99"/>
      <c r="G5175" s="99"/>
      <c r="H5175" s="99"/>
      <c r="I5175" s="18"/>
      <c r="J5175" s="18"/>
      <c r="K5175" s="99">
        <f t="shared" si="168"/>
        <v>0</v>
      </c>
      <c r="M5175" s="96">
        <f t="shared" si="167"/>
        <v>1</v>
      </c>
      <c r="N5175" s="273"/>
    </row>
    <row r="5176" spans="2:14" x14ac:dyDescent="0.25">
      <c r="B5176" s="7"/>
      <c r="C5176" s="8"/>
      <c r="D5176" s="129"/>
      <c r="F5176" s="99"/>
      <c r="G5176" s="99"/>
      <c r="H5176" s="99"/>
      <c r="I5176" s="18"/>
      <c r="J5176" s="18"/>
      <c r="K5176" s="99">
        <f t="shared" si="168"/>
        <v>0</v>
      </c>
      <c r="M5176" s="96">
        <f t="shared" si="167"/>
        <v>1</v>
      </c>
      <c r="N5176" s="273"/>
    </row>
    <row r="5177" spans="2:14" x14ac:dyDescent="0.25">
      <c r="B5177" s="7"/>
      <c r="C5177" s="8"/>
      <c r="D5177" s="129"/>
      <c r="F5177" s="99"/>
      <c r="G5177" s="99"/>
      <c r="H5177" s="99"/>
      <c r="I5177" s="18"/>
      <c r="J5177" s="18"/>
      <c r="K5177" s="99">
        <f t="shared" si="168"/>
        <v>0</v>
      </c>
      <c r="M5177" s="96">
        <f t="shared" si="167"/>
        <v>1</v>
      </c>
      <c r="N5177" s="273"/>
    </row>
    <row r="5178" spans="2:14" x14ac:dyDescent="0.25">
      <c r="B5178" s="7"/>
      <c r="C5178" s="8"/>
      <c r="D5178" s="129"/>
      <c r="F5178" s="99"/>
      <c r="G5178" s="99"/>
      <c r="H5178" s="99"/>
      <c r="I5178" s="18"/>
      <c r="J5178" s="18"/>
      <c r="K5178" s="99">
        <f t="shared" si="168"/>
        <v>0</v>
      </c>
      <c r="M5178" s="96">
        <f t="shared" si="167"/>
        <v>1</v>
      </c>
      <c r="N5178" s="273"/>
    </row>
    <row r="5179" spans="2:14" x14ac:dyDescent="0.25">
      <c r="B5179" s="7"/>
      <c r="C5179" s="8"/>
      <c r="D5179" s="129"/>
      <c r="F5179" s="99"/>
      <c r="G5179" s="99"/>
      <c r="H5179" s="99"/>
      <c r="I5179" s="18"/>
      <c r="J5179" s="18"/>
      <c r="K5179" s="99">
        <f t="shared" si="168"/>
        <v>0</v>
      </c>
      <c r="M5179" s="96">
        <f t="shared" si="167"/>
        <v>1</v>
      </c>
      <c r="N5179" s="273"/>
    </row>
    <row r="5180" spans="2:14" x14ac:dyDescent="0.25">
      <c r="B5180" s="7"/>
      <c r="C5180" s="8"/>
      <c r="D5180" s="129"/>
      <c r="F5180" s="99"/>
      <c r="G5180" s="99"/>
      <c r="H5180" s="99"/>
      <c r="I5180" s="18"/>
      <c r="J5180" s="18"/>
      <c r="K5180" s="99">
        <f t="shared" si="168"/>
        <v>0</v>
      </c>
      <c r="M5180" s="96">
        <f t="shared" si="167"/>
        <v>1</v>
      </c>
      <c r="N5180" s="273"/>
    </row>
    <row r="5181" spans="2:14" x14ac:dyDescent="0.25">
      <c r="B5181" s="7"/>
      <c r="C5181" s="8"/>
      <c r="D5181" s="129"/>
      <c r="F5181" s="99"/>
      <c r="G5181" s="99"/>
      <c r="H5181" s="99"/>
      <c r="I5181" s="18"/>
      <c r="J5181" s="18"/>
      <c r="K5181" s="99">
        <f t="shared" si="168"/>
        <v>0</v>
      </c>
      <c r="M5181" s="96">
        <f t="shared" si="167"/>
        <v>1</v>
      </c>
      <c r="N5181" s="273"/>
    </row>
    <row r="5182" spans="2:14" x14ac:dyDescent="0.25">
      <c r="B5182" s="7"/>
      <c r="C5182" s="8"/>
      <c r="D5182" s="129"/>
      <c r="F5182" s="99"/>
      <c r="G5182" s="99"/>
      <c r="H5182" s="99"/>
      <c r="I5182" s="18"/>
      <c r="J5182" s="18"/>
      <c r="K5182" s="99">
        <f t="shared" si="168"/>
        <v>0</v>
      </c>
      <c r="M5182" s="96">
        <f t="shared" si="167"/>
        <v>1</v>
      </c>
      <c r="N5182" s="273"/>
    </row>
    <row r="5183" spans="2:14" x14ac:dyDescent="0.25">
      <c r="B5183" s="7"/>
      <c r="C5183" s="8"/>
      <c r="D5183" s="129"/>
      <c r="F5183" s="99"/>
      <c r="G5183" s="99"/>
      <c r="H5183" s="99"/>
      <c r="I5183" s="18"/>
      <c r="J5183" s="18"/>
      <c r="K5183" s="99">
        <f t="shared" si="168"/>
        <v>0</v>
      </c>
      <c r="M5183" s="96">
        <f t="shared" si="167"/>
        <v>1</v>
      </c>
      <c r="N5183" s="273"/>
    </row>
    <row r="5184" spans="2:14" x14ac:dyDescent="0.25">
      <c r="B5184" s="7"/>
      <c r="C5184" s="8"/>
      <c r="D5184" s="129"/>
      <c r="F5184" s="99"/>
      <c r="G5184" s="99"/>
      <c r="H5184" s="99"/>
      <c r="I5184" s="18"/>
      <c r="J5184" s="18"/>
      <c r="K5184" s="99">
        <f t="shared" si="168"/>
        <v>0</v>
      </c>
      <c r="M5184" s="96">
        <f t="shared" si="167"/>
        <v>1</v>
      </c>
      <c r="N5184" s="273"/>
    </row>
    <row r="5185" spans="2:14" x14ac:dyDescent="0.25">
      <c r="B5185" s="7"/>
      <c r="C5185" s="8"/>
      <c r="D5185" s="129"/>
      <c r="F5185" s="99"/>
      <c r="G5185" s="99"/>
      <c r="H5185" s="99"/>
      <c r="I5185" s="18"/>
      <c r="J5185" s="18"/>
      <c r="K5185" s="99">
        <f t="shared" si="168"/>
        <v>0</v>
      </c>
      <c r="M5185" s="96">
        <f t="shared" si="167"/>
        <v>1</v>
      </c>
      <c r="N5185" s="273"/>
    </row>
    <row r="5186" spans="2:14" x14ac:dyDescent="0.25">
      <c r="B5186" s="7"/>
      <c r="C5186" s="8"/>
      <c r="D5186" s="129"/>
      <c r="F5186" s="99"/>
      <c r="G5186" s="99"/>
      <c r="H5186" s="99"/>
      <c r="I5186" s="18"/>
      <c r="J5186" s="18"/>
      <c r="K5186" s="99">
        <f t="shared" si="168"/>
        <v>0</v>
      </c>
      <c r="M5186" s="96">
        <f t="shared" si="167"/>
        <v>1</v>
      </c>
      <c r="N5186" s="273"/>
    </row>
    <row r="5187" spans="2:14" x14ac:dyDescent="0.25">
      <c r="B5187" s="7"/>
      <c r="C5187" s="8"/>
      <c r="D5187" s="129"/>
      <c r="F5187" s="99"/>
      <c r="G5187" s="99"/>
      <c r="H5187" s="99"/>
      <c r="I5187" s="18"/>
      <c r="J5187" s="18"/>
      <c r="K5187" s="99">
        <f t="shared" si="168"/>
        <v>0</v>
      </c>
      <c r="M5187" s="96">
        <f t="shared" si="167"/>
        <v>1</v>
      </c>
      <c r="N5187" s="273"/>
    </row>
    <row r="5188" spans="2:14" x14ac:dyDescent="0.25">
      <c r="B5188" s="7"/>
      <c r="C5188" s="8"/>
      <c r="D5188" s="129"/>
      <c r="F5188" s="99"/>
      <c r="G5188" s="99"/>
      <c r="H5188" s="99"/>
      <c r="I5188" s="18"/>
      <c r="J5188" s="18"/>
      <c r="K5188" s="99">
        <f t="shared" si="168"/>
        <v>0</v>
      </c>
      <c r="M5188" s="96">
        <f t="shared" si="167"/>
        <v>1</v>
      </c>
      <c r="N5188" s="273"/>
    </row>
    <row r="5189" spans="2:14" x14ac:dyDescent="0.25">
      <c r="B5189" s="7"/>
      <c r="C5189" s="8"/>
      <c r="D5189" s="129"/>
      <c r="F5189" s="99"/>
      <c r="G5189" s="99"/>
      <c r="H5189" s="99"/>
      <c r="I5189" s="18"/>
      <c r="J5189" s="18"/>
      <c r="K5189" s="99">
        <f t="shared" si="168"/>
        <v>0</v>
      </c>
      <c r="M5189" s="96">
        <f t="shared" si="167"/>
        <v>1</v>
      </c>
      <c r="N5189" s="273"/>
    </row>
    <row r="5190" spans="2:14" x14ac:dyDescent="0.25">
      <c r="B5190" s="7"/>
      <c r="C5190" s="8"/>
      <c r="D5190" s="129"/>
      <c r="F5190" s="99"/>
      <c r="G5190" s="99"/>
      <c r="H5190" s="99"/>
      <c r="I5190" s="18"/>
      <c r="J5190" s="18"/>
      <c r="K5190" s="99">
        <f t="shared" si="168"/>
        <v>0</v>
      </c>
      <c r="M5190" s="96">
        <f t="shared" si="167"/>
        <v>1</v>
      </c>
      <c r="N5190" s="273"/>
    </row>
    <row r="5191" spans="2:14" x14ac:dyDescent="0.25">
      <c r="B5191" s="7"/>
      <c r="C5191" s="8"/>
      <c r="D5191" s="129"/>
      <c r="F5191" s="99"/>
      <c r="G5191" s="99"/>
      <c r="H5191" s="99"/>
      <c r="I5191" s="18"/>
      <c r="J5191" s="18"/>
      <c r="K5191" s="99">
        <f t="shared" si="168"/>
        <v>0</v>
      </c>
      <c r="M5191" s="96">
        <f t="shared" si="167"/>
        <v>1</v>
      </c>
      <c r="N5191" s="273"/>
    </row>
    <row r="5192" spans="2:14" x14ac:dyDescent="0.25">
      <c r="B5192" s="7"/>
      <c r="C5192" s="8"/>
      <c r="D5192" s="129"/>
      <c r="F5192" s="99"/>
      <c r="G5192" s="99"/>
      <c r="H5192" s="99"/>
      <c r="I5192" s="18"/>
      <c r="J5192" s="18"/>
      <c r="K5192" s="99">
        <f t="shared" si="168"/>
        <v>0</v>
      </c>
      <c r="M5192" s="96">
        <f t="shared" si="167"/>
        <v>1</v>
      </c>
      <c r="N5192" s="273"/>
    </row>
    <row r="5193" spans="2:14" x14ac:dyDescent="0.25">
      <c r="B5193" s="7"/>
      <c r="C5193" s="8"/>
      <c r="D5193" s="129"/>
      <c r="F5193" s="99"/>
      <c r="G5193" s="99"/>
      <c r="H5193" s="99"/>
      <c r="I5193" s="18"/>
      <c r="J5193" s="18"/>
      <c r="K5193" s="99">
        <f t="shared" si="168"/>
        <v>0</v>
      </c>
      <c r="M5193" s="96">
        <f t="shared" si="167"/>
        <v>1</v>
      </c>
      <c r="N5193" s="273"/>
    </row>
    <row r="5194" spans="2:14" x14ac:dyDescent="0.25">
      <c r="B5194" s="7"/>
      <c r="C5194" s="8"/>
      <c r="D5194" s="129"/>
      <c r="F5194" s="99"/>
      <c r="G5194" s="99"/>
      <c r="H5194" s="99"/>
      <c r="I5194" s="18"/>
      <c r="J5194" s="18"/>
      <c r="K5194" s="99">
        <f t="shared" si="168"/>
        <v>0</v>
      </c>
      <c r="M5194" s="96">
        <f t="shared" si="167"/>
        <v>1</v>
      </c>
      <c r="N5194" s="273"/>
    </row>
    <row r="5195" spans="2:14" x14ac:dyDescent="0.25">
      <c r="B5195" s="7"/>
      <c r="C5195" s="8"/>
      <c r="D5195" s="129"/>
      <c r="F5195" s="99"/>
      <c r="G5195" s="99"/>
      <c r="H5195" s="99"/>
      <c r="I5195" s="18"/>
      <c r="J5195" s="18"/>
      <c r="K5195" s="99">
        <f t="shared" si="168"/>
        <v>0</v>
      </c>
      <c r="M5195" s="96">
        <f t="shared" si="167"/>
        <v>1</v>
      </c>
      <c r="N5195" s="273"/>
    </row>
    <row r="5196" spans="2:14" x14ac:dyDescent="0.25">
      <c r="B5196" s="7"/>
      <c r="C5196" s="8"/>
      <c r="D5196" s="129"/>
      <c r="F5196" s="99"/>
      <c r="G5196" s="99"/>
      <c r="H5196" s="99"/>
      <c r="I5196" s="18"/>
      <c r="J5196" s="18"/>
      <c r="K5196" s="99">
        <f t="shared" si="168"/>
        <v>0</v>
      </c>
      <c r="M5196" s="96">
        <f t="shared" si="167"/>
        <v>1</v>
      </c>
      <c r="N5196" s="273"/>
    </row>
    <row r="5197" spans="2:14" x14ac:dyDescent="0.25">
      <c r="B5197" s="7"/>
      <c r="C5197" s="8"/>
      <c r="D5197" s="129"/>
      <c r="F5197" s="99"/>
      <c r="G5197" s="99"/>
      <c r="H5197" s="99"/>
      <c r="I5197" s="18"/>
      <c r="J5197" s="18"/>
      <c r="K5197" s="99">
        <f t="shared" si="168"/>
        <v>0</v>
      </c>
      <c r="M5197" s="96">
        <f t="shared" si="167"/>
        <v>1</v>
      </c>
      <c r="N5197" s="273"/>
    </row>
    <row r="5198" spans="2:14" x14ac:dyDescent="0.25">
      <c r="B5198" s="7"/>
      <c r="C5198" s="8"/>
      <c r="D5198" s="129"/>
      <c r="F5198" s="99"/>
      <c r="G5198" s="99"/>
      <c r="H5198" s="99"/>
      <c r="I5198" s="18"/>
      <c r="J5198" s="18"/>
      <c r="K5198" s="99">
        <f t="shared" si="168"/>
        <v>0</v>
      </c>
      <c r="M5198" s="96">
        <f t="shared" si="167"/>
        <v>1</v>
      </c>
      <c r="N5198" s="273"/>
    </row>
    <row r="5199" spans="2:14" x14ac:dyDescent="0.25">
      <c r="B5199" s="7"/>
      <c r="C5199" s="8"/>
      <c r="D5199" s="129"/>
      <c r="F5199" s="99"/>
      <c r="G5199" s="99"/>
      <c r="H5199" s="99"/>
      <c r="I5199" s="18"/>
      <c r="J5199" s="18"/>
      <c r="K5199" s="99">
        <f t="shared" si="168"/>
        <v>0</v>
      </c>
      <c r="M5199" s="96">
        <f t="shared" si="167"/>
        <v>1</v>
      </c>
      <c r="N5199" s="273"/>
    </row>
    <row r="5200" spans="2:14" x14ac:dyDescent="0.25">
      <c r="B5200" s="7"/>
      <c r="C5200" s="8"/>
      <c r="D5200" s="129"/>
      <c r="F5200" s="99"/>
      <c r="G5200" s="99"/>
      <c r="H5200" s="99"/>
      <c r="I5200" s="18"/>
      <c r="J5200" s="18"/>
      <c r="K5200" s="99">
        <f t="shared" si="168"/>
        <v>0</v>
      </c>
      <c r="M5200" s="96">
        <f t="shared" si="167"/>
        <v>1</v>
      </c>
      <c r="N5200" s="273"/>
    </row>
    <row r="5201" spans="2:14" x14ac:dyDescent="0.25">
      <c r="B5201" s="7"/>
      <c r="C5201" s="8"/>
      <c r="D5201" s="129"/>
      <c r="F5201" s="99"/>
      <c r="G5201" s="99"/>
      <c r="H5201" s="99"/>
      <c r="I5201" s="18"/>
      <c r="J5201" s="18"/>
      <c r="K5201" s="99">
        <f t="shared" si="168"/>
        <v>0</v>
      </c>
      <c r="M5201" s="96">
        <f t="shared" ref="M5201:M5264" si="169">UltimoDia(D5201)</f>
        <v>1</v>
      </c>
      <c r="N5201" s="273"/>
    </row>
    <row r="5202" spans="2:14" x14ac:dyDescent="0.25">
      <c r="B5202" s="7"/>
      <c r="C5202" s="8"/>
      <c r="D5202" s="129"/>
      <c r="F5202" s="99"/>
      <c r="G5202" s="99"/>
      <c r="H5202" s="99"/>
      <c r="I5202" s="18"/>
      <c r="J5202" s="18"/>
      <c r="K5202" s="99">
        <f t="shared" si="168"/>
        <v>0</v>
      </c>
      <c r="M5202" s="96">
        <f t="shared" si="169"/>
        <v>1</v>
      </c>
      <c r="N5202" s="273"/>
    </row>
    <row r="5203" spans="2:14" x14ac:dyDescent="0.25">
      <c r="B5203" s="7"/>
      <c r="C5203" s="8"/>
      <c r="D5203" s="129"/>
      <c r="F5203" s="99"/>
      <c r="G5203" s="99"/>
      <c r="H5203" s="99"/>
      <c r="I5203" s="18"/>
      <c r="J5203" s="18"/>
      <c r="K5203" s="99">
        <f t="shared" si="168"/>
        <v>0</v>
      </c>
      <c r="M5203" s="96">
        <f t="shared" si="169"/>
        <v>1</v>
      </c>
      <c r="N5203" s="273"/>
    </row>
    <row r="5204" spans="2:14" x14ac:dyDescent="0.25">
      <c r="B5204" s="7"/>
      <c r="C5204" s="8"/>
      <c r="D5204" s="129"/>
      <c r="F5204" s="99"/>
      <c r="G5204" s="99"/>
      <c r="H5204" s="99"/>
      <c r="I5204" s="18"/>
      <c r="J5204" s="18"/>
      <c r="K5204" s="99">
        <f t="shared" si="168"/>
        <v>0</v>
      </c>
      <c r="M5204" s="96">
        <f t="shared" si="169"/>
        <v>1</v>
      </c>
      <c r="N5204" s="273"/>
    </row>
    <row r="5205" spans="2:14" x14ac:dyDescent="0.25">
      <c r="B5205" s="7"/>
      <c r="C5205" s="8"/>
      <c r="D5205" s="129"/>
      <c r="F5205" s="99"/>
      <c r="G5205" s="99"/>
      <c r="H5205" s="99"/>
      <c r="I5205" s="18"/>
      <c r="J5205" s="18"/>
      <c r="K5205" s="99">
        <f t="shared" si="168"/>
        <v>0</v>
      </c>
      <c r="M5205" s="96">
        <f t="shared" si="169"/>
        <v>1</v>
      </c>
      <c r="N5205" s="273"/>
    </row>
    <row r="5206" spans="2:14" x14ac:dyDescent="0.25">
      <c r="B5206" s="7"/>
      <c r="C5206" s="8"/>
      <c r="D5206" s="129"/>
      <c r="F5206" s="99"/>
      <c r="G5206" s="99"/>
      <c r="H5206" s="99"/>
      <c r="I5206" s="18"/>
      <c r="J5206" s="18"/>
      <c r="K5206" s="99">
        <f t="shared" si="168"/>
        <v>0</v>
      </c>
      <c r="M5206" s="96">
        <f t="shared" si="169"/>
        <v>1</v>
      </c>
      <c r="N5206" s="273"/>
    </row>
    <row r="5207" spans="2:14" x14ac:dyDescent="0.25">
      <c r="B5207" s="7"/>
      <c r="C5207" s="8"/>
      <c r="D5207" s="129"/>
      <c r="F5207" s="99"/>
      <c r="G5207" s="99"/>
      <c r="H5207" s="99"/>
      <c r="I5207" s="18"/>
      <c r="J5207" s="18"/>
      <c r="K5207" s="99">
        <f t="shared" si="168"/>
        <v>0</v>
      </c>
      <c r="M5207" s="96">
        <f t="shared" si="169"/>
        <v>1</v>
      </c>
      <c r="N5207" s="273"/>
    </row>
    <row r="5208" spans="2:14" x14ac:dyDescent="0.25">
      <c r="B5208" s="7"/>
      <c r="C5208" s="8"/>
      <c r="D5208" s="129"/>
      <c r="F5208" s="99"/>
      <c r="G5208" s="99"/>
      <c r="H5208" s="99"/>
      <c r="I5208" s="18"/>
      <c r="J5208" s="18"/>
      <c r="K5208" s="99">
        <f t="shared" si="168"/>
        <v>0</v>
      </c>
      <c r="M5208" s="96">
        <f t="shared" si="169"/>
        <v>1</v>
      </c>
      <c r="N5208" s="273"/>
    </row>
    <row r="5209" spans="2:14" x14ac:dyDescent="0.25">
      <c r="B5209" s="7"/>
      <c r="C5209" s="8"/>
      <c r="D5209" s="129"/>
      <c r="F5209" s="99"/>
      <c r="G5209" s="99"/>
      <c r="H5209" s="99"/>
      <c r="I5209" s="18"/>
      <c r="J5209" s="18"/>
      <c r="K5209" s="99">
        <f t="shared" si="168"/>
        <v>0</v>
      </c>
      <c r="M5209" s="96">
        <f t="shared" si="169"/>
        <v>1</v>
      </c>
      <c r="N5209" s="273"/>
    </row>
    <row r="5210" spans="2:14" x14ac:dyDescent="0.25">
      <c r="B5210" s="7"/>
      <c r="C5210" s="8"/>
      <c r="D5210" s="129"/>
      <c r="F5210" s="99"/>
      <c r="G5210" s="99"/>
      <c r="H5210" s="99"/>
      <c r="I5210" s="18"/>
      <c r="J5210" s="18"/>
      <c r="K5210" s="99">
        <f t="shared" si="168"/>
        <v>0</v>
      </c>
      <c r="M5210" s="96">
        <f t="shared" si="169"/>
        <v>1</v>
      </c>
      <c r="N5210" s="273"/>
    </row>
    <row r="5211" spans="2:14" x14ac:dyDescent="0.25">
      <c r="B5211" s="7"/>
      <c r="C5211" s="8"/>
      <c r="D5211" s="129"/>
      <c r="F5211" s="99"/>
      <c r="G5211" s="99"/>
      <c r="H5211" s="99"/>
      <c r="I5211" s="18"/>
      <c r="J5211" s="18"/>
      <c r="K5211" s="99">
        <f t="shared" si="168"/>
        <v>0</v>
      </c>
      <c r="M5211" s="96">
        <f t="shared" si="169"/>
        <v>1</v>
      </c>
      <c r="N5211" s="273"/>
    </row>
    <row r="5212" spans="2:14" x14ac:dyDescent="0.25">
      <c r="B5212" s="7"/>
      <c r="C5212" s="8"/>
      <c r="D5212" s="129"/>
      <c r="F5212" s="99"/>
      <c r="G5212" s="99"/>
      <c r="H5212" s="99"/>
      <c r="I5212" s="18"/>
      <c r="J5212" s="18"/>
      <c r="K5212" s="99">
        <f t="shared" si="168"/>
        <v>0</v>
      </c>
      <c r="M5212" s="96">
        <f t="shared" si="169"/>
        <v>1</v>
      </c>
      <c r="N5212" s="273"/>
    </row>
    <row r="5213" spans="2:14" x14ac:dyDescent="0.25">
      <c r="B5213" s="7"/>
      <c r="C5213" s="8"/>
      <c r="D5213" s="129"/>
      <c r="F5213" s="99"/>
      <c r="G5213" s="99"/>
      <c r="H5213" s="99"/>
      <c r="I5213" s="18"/>
      <c r="J5213" s="18"/>
      <c r="K5213" s="99">
        <f t="shared" si="168"/>
        <v>0</v>
      </c>
      <c r="M5213" s="96">
        <f t="shared" si="169"/>
        <v>1</v>
      </c>
      <c r="N5213" s="273"/>
    </row>
    <row r="5214" spans="2:14" x14ac:dyDescent="0.25">
      <c r="B5214" s="7"/>
      <c r="C5214" s="8"/>
      <c r="D5214" s="129"/>
      <c r="F5214" s="99"/>
      <c r="G5214" s="99"/>
      <c r="H5214" s="99"/>
      <c r="I5214" s="18"/>
      <c r="J5214" s="18"/>
      <c r="K5214" s="99">
        <f t="shared" si="168"/>
        <v>0</v>
      </c>
      <c r="M5214" s="96">
        <f t="shared" si="169"/>
        <v>1</v>
      </c>
      <c r="N5214" s="273"/>
    </row>
    <row r="5215" spans="2:14" x14ac:dyDescent="0.25">
      <c r="B5215" s="7"/>
      <c r="C5215" s="8"/>
      <c r="D5215" s="129"/>
      <c r="F5215" s="99"/>
      <c r="G5215" s="99"/>
      <c r="H5215" s="99"/>
      <c r="I5215" s="18"/>
      <c r="J5215" s="18"/>
      <c r="K5215" s="99">
        <f t="shared" si="168"/>
        <v>0</v>
      </c>
      <c r="M5215" s="96">
        <f t="shared" si="169"/>
        <v>1</v>
      </c>
      <c r="N5215" s="273"/>
    </row>
    <row r="5216" spans="2:14" x14ac:dyDescent="0.25">
      <c r="B5216" s="7"/>
      <c r="C5216" s="8"/>
      <c r="D5216" s="129"/>
      <c r="F5216" s="99"/>
      <c r="G5216" s="99"/>
      <c r="H5216" s="99"/>
      <c r="I5216" s="18"/>
      <c r="J5216" s="18"/>
      <c r="K5216" s="99">
        <f t="shared" si="168"/>
        <v>0</v>
      </c>
      <c r="M5216" s="96">
        <f t="shared" si="169"/>
        <v>1</v>
      </c>
      <c r="N5216" s="273"/>
    </row>
    <row r="5217" spans="2:14" x14ac:dyDescent="0.25">
      <c r="B5217" s="7"/>
      <c r="C5217" s="8"/>
      <c r="D5217" s="129"/>
      <c r="F5217" s="99"/>
      <c r="G5217" s="99"/>
      <c r="H5217" s="99"/>
      <c r="I5217" s="18"/>
      <c r="J5217" s="18"/>
      <c r="K5217" s="99">
        <f t="shared" si="168"/>
        <v>0</v>
      </c>
      <c r="M5217" s="96">
        <f t="shared" si="169"/>
        <v>1</v>
      </c>
      <c r="N5217" s="273"/>
    </row>
    <row r="5218" spans="2:14" x14ac:dyDescent="0.25">
      <c r="B5218" s="7"/>
      <c r="C5218" s="8"/>
      <c r="D5218" s="129"/>
      <c r="F5218" s="99"/>
      <c r="G5218" s="99"/>
      <c r="H5218" s="99"/>
      <c r="I5218" s="18"/>
      <c r="J5218" s="18"/>
      <c r="K5218" s="99">
        <f t="shared" si="168"/>
        <v>0</v>
      </c>
      <c r="M5218" s="96">
        <f t="shared" si="169"/>
        <v>1</v>
      </c>
      <c r="N5218" s="273"/>
    </row>
    <row r="5219" spans="2:14" x14ac:dyDescent="0.25">
      <c r="B5219" s="7"/>
      <c r="C5219" s="8"/>
      <c r="D5219" s="129"/>
      <c r="F5219" s="99"/>
      <c r="G5219" s="99"/>
      <c r="H5219" s="99"/>
      <c r="I5219" s="18"/>
      <c r="J5219" s="18"/>
      <c r="K5219" s="99">
        <f t="shared" si="168"/>
        <v>0</v>
      </c>
      <c r="M5219" s="96">
        <f t="shared" si="169"/>
        <v>1</v>
      </c>
      <c r="N5219" s="273"/>
    </row>
    <row r="5220" spans="2:14" x14ac:dyDescent="0.25">
      <c r="B5220" s="7"/>
      <c r="C5220" s="8"/>
      <c r="D5220" s="129"/>
      <c r="F5220" s="99"/>
      <c r="G5220" s="99"/>
      <c r="H5220" s="99"/>
      <c r="I5220" s="18"/>
      <c r="J5220" s="18"/>
      <c r="K5220" s="99">
        <f t="shared" si="168"/>
        <v>0</v>
      </c>
      <c r="M5220" s="96">
        <f t="shared" si="169"/>
        <v>1</v>
      </c>
      <c r="N5220" s="273"/>
    </row>
    <row r="5221" spans="2:14" x14ac:dyDescent="0.25">
      <c r="B5221" s="7"/>
      <c r="C5221" s="8"/>
      <c r="D5221" s="129"/>
      <c r="F5221" s="99"/>
      <c r="G5221" s="99"/>
      <c r="H5221" s="99"/>
      <c r="I5221" s="18"/>
      <c r="J5221" s="18"/>
      <c r="K5221" s="99">
        <f t="shared" si="168"/>
        <v>0</v>
      </c>
      <c r="M5221" s="96">
        <f t="shared" si="169"/>
        <v>1</v>
      </c>
      <c r="N5221" s="273"/>
    </row>
    <row r="5222" spans="2:14" x14ac:dyDescent="0.25">
      <c r="B5222" s="7"/>
      <c r="C5222" s="8"/>
      <c r="D5222" s="129"/>
      <c r="F5222" s="99"/>
      <c r="G5222" s="99"/>
      <c r="H5222" s="99"/>
      <c r="I5222" s="18"/>
      <c r="J5222" s="18"/>
      <c r="K5222" s="99">
        <f t="shared" si="168"/>
        <v>0</v>
      </c>
      <c r="M5222" s="96">
        <f t="shared" si="169"/>
        <v>1</v>
      </c>
      <c r="N5222" s="273"/>
    </row>
    <row r="5223" spans="2:14" x14ac:dyDescent="0.25">
      <c r="B5223" s="7"/>
      <c r="C5223" s="8"/>
      <c r="D5223" s="129"/>
      <c r="F5223" s="99"/>
      <c r="G5223" s="99"/>
      <c r="H5223" s="99"/>
      <c r="I5223" s="18"/>
      <c r="J5223" s="18"/>
      <c r="K5223" s="99">
        <f t="shared" si="168"/>
        <v>0</v>
      </c>
      <c r="M5223" s="96">
        <f t="shared" si="169"/>
        <v>1</v>
      </c>
      <c r="N5223" s="273"/>
    </row>
    <row r="5224" spans="2:14" x14ac:dyDescent="0.25">
      <c r="B5224" s="7"/>
      <c r="C5224" s="8"/>
      <c r="D5224" s="129"/>
      <c r="F5224" s="99"/>
      <c r="G5224" s="99"/>
      <c r="H5224" s="99"/>
      <c r="I5224" s="18"/>
      <c r="J5224" s="18"/>
      <c r="K5224" s="99">
        <f t="shared" si="168"/>
        <v>0</v>
      </c>
      <c r="M5224" s="96">
        <f t="shared" si="169"/>
        <v>1</v>
      </c>
      <c r="N5224" s="273"/>
    </row>
    <row r="5225" spans="2:14" x14ac:dyDescent="0.25">
      <c r="B5225" s="7"/>
      <c r="C5225" s="8"/>
      <c r="D5225" s="129"/>
      <c r="F5225" s="99"/>
      <c r="G5225" s="99"/>
      <c r="H5225" s="99"/>
      <c r="I5225" s="18"/>
      <c r="J5225" s="18"/>
      <c r="K5225" s="99">
        <f t="shared" si="168"/>
        <v>0</v>
      </c>
      <c r="M5225" s="96">
        <f t="shared" si="169"/>
        <v>1</v>
      </c>
      <c r="N5225" s="273"/>
    </row>
    <row r="5226" spans="2:14" x14ac:dyDescent="0.25">
      <c r="B5226" s="7"/>
      <c r="C5226" s="8"/>
      <c r="D5226" s="129"/>
      <c r="F5226" s="99"/>
      <c r="G5226" s="99"/>
      <c r="H5226" s="99"/>
      <c r="I5226" s="18"/>
      <c r="J5226" s="18"/>
      <c r="K5226" s="99">
        <f t="shared" ref="K5226:K5289" si="170">IF(ctConta="",K5225+F5226,IF(I5226=ctConta,K5225+F5226,K5225))</f>
        <v>0</v>
      </c>
      <c r="M5226" s="96">
        <f t="shared" si="169"/>
        <v>1</v>
      </c>
      <c r="N5226" s="273"/>
    </row>
    <row r="5227" spans="2:14" x14ac:dyDescent="0.25">
      <c r="B5227" s="7"/>
      <c r="C5227" s="8"/>
      <c r="D5227" s="129"/>
      <c r="F5227" s="99"/>
      <c r="G5227" s="99"/>
      <c r="H5227" s="99"/>
      <c r="I5227" s="18"/>
      <c r="J5227" s="18"/>
      <c r="K5227" s="99">
        <f t="shared" si="170"/>
        <v>0</v>
      </c>
      <c r="M5227" s="96">
        <f t="shared" si="169"/>
        <v>1</v>
      </c>
      <c r="N5227" s="273"/>
    </row>
    <row r="5228" spans="2:14" x14ac:dyDescent="0.25">
      <c r="B5228" s="7"/>
      <c r="C5228" s="8"/>
      <c r="D5228" s="129"/>
      <c r="F5228" s="99"/>
      <c r="G5228" s="99"/>
      <c r="H5228" s="99"/>
      <c r="I5228" s="18"/>
      <c r="J5228" s="18"/>
      <c r="K5228" s="99">
        <f t="shared" si="170"/>
        <v>0</v>
      </c>
      <c r="M5228" s="96">
        <f t="shared" si="169"/>
        <v>1</v>
      </c>
      <c r="N5228" s="273"/>
    </row>
    <row r="5229" spans="2:14" x14ac:dyDescent="0.25">
      <c r="B5229" s="7"/>
      <c r="C5229" s="8"/>
      <c r="D5229" s="129"/>
      <c r="F5229" s="99"/>
      <c r="G5229" s="99"/>
      <c r="H5229" s="99"/>
      <c r="I5229" s="18"/>
      <c r="J5229" s="18"/>
      <c r="K5229" s="99">
        <f t="shared" si="170"/>
        <v>0</v>
      </c>
      <c r="M5229" s="96">
        <f t="shared" si="169"/>
        <v>1</v>
      </c>
      <c r="N5229" s="273"/>
    </row>
    <row r="5230" spans="2:14" x14ac:dyDescent="0.25">
      <c r="B5230" s="7"/>
      <c r="C5230" s="8"/>
      <c r="D5230" s="129"/>
      <c r="F5230" s="99"/>
      <c r="G5230" s="99"/>
      <c r="H5230" s="99"/>
      <c r="I5230" s="18"/>
      <c r="J5230" s="18"/>
      <c r="K5230" s="99">
        <f t="shared" si="170"/>
        <v>0</v>
      </c>
      <c r="M5230" s="96">
        <f t="shared" si="169"/>
        <v>1</v>
      </c>
      <c r="N5230" s="273"/>
    </row>
    <row r="5231" spans="2:14" x14ac:dyDescent="0.25">
      <c r="B5231" s="7"/>
      <c r="C5231" s="8"/>
      <c r="D5231" s="129"/>
      <c r="F5231" s="99"/>
      <c r="G5231" s="99"/>
      <c r="H5231" s="99"/>
      <c r="I5231" s="18"/>
      <c r="J5231" s="18"/>
      <c r="K5231" s="99">
        <f t="shared" si="170"/>
        <v>0</v>
      </c>
      <c r="M5231" s="96">
        <f t="shared" si="169"/>
        <v>1</v>
      </c>
      <c r="N5231" s="273"/>
    </row>
    <row r="5232" spans="2:14" x14ac:dyDescent="0.25">
      <c r="B5232" s="7"/>
      <c r="C5232" s="8"/>
      <c r="D5232" s="129"/>
      <c r="F5232" s="99"/>
      <c r="G5232" s="99"/>
      <c r="H5232" s="99"/>
      <c r="I5232" s="18"/>
      <c r="J5232" s="18"/>
      <c r="K5232" s="99">
        <f t="shared" si="170"/>
        <v>0</v>
      </c>
      <c r="M5232" s="96">
        <f t="shared" si="169"/>
        <v>1</v>
      </c>
      <c r="N5232" s="273"/>
    </row>
    <row r="5233" spans="2:14" x14ac:dyDescent="0.25">
      <c r="B5233" s="7"/>
      <c r="C5233" s="8"/>
      <c r="D5233" s="129"/>
      <c r="F5233" s="99"/>
      <c r="G5233" s="99"/>
      <c r="H5233" s="99"/>
      <c r="I5233" s="18"/>
      <c r="J5233" s="18"/>
      <c r="K5233" s="99">
        <f t="shared" si="170"/>
        <v>0</v>
      </c>
      <c r="M5233" s="96">
        <f t="shared" si="169"/>
        <v>1</v>
      </c>
      <c r="N5233" s="273"/>
    </row>
    <row r="5234" spans="2:14" x14ac:dyDescent="0.25">
      <c r="B5234" s="7"/>
      <c r="C5234" s="8"/>
      <c r="D5234" s="129"/>
      <c r="F5234" s="99"/>
      <c r="G5234" s="99"/>
      <c r="H5234" s="99"/>
      <c r="I5234" s="18"/>
      <c r="J5234" s="18"/>
      <c r="K5234" s="99">
        <f t="shared" si="170"/>
        <v>0</v>
      </c>
      <c r="M5234" s="96">
        <f t="shared" si="169"/>
        <v>1</v>
      </c>
      <c r="N5234" s="273"/>
    </row>
    <row r="5235" spans="2:14" x14ac:dyDescent="0.25">
      <c r="B5235" s="7"/>
      <c r="C5235" s="8"/>
      <c r="D5235" s="129"/>
      <c r="F5235" s="99"/>
      <c r="G5235" s="99"/>
      <c r="H5235" s="99"/>
      <c r="I5235" s="18"/>
      <c r="J5235" s="18"/>
      <c r="K5235" s="99">
        <f t="shared" si="170"/>
        <v>0</v>
      </c>
      <c r="M5235" s="96">
        <f t="shared" si="169"/>
        <v>1</v>
      </c>
      <c r="N5235" s="273"/>
    </row>
    <row r="5236" spans="2:14" x14ac:dyDescent="0.25">
      <c r="B5236" s="7"/>
      <c r="C5236" s="8"/>
      <c r="D5236" s="129"/>
      <c r="F5236" s="99"/>
      <c r="G5236" s="99"/>
      <c r="H5236" s="99"/>
      <c r="I5236" s="18"/>
      <c r="J5236" s="18"/>
      <c r="K5236" s="99">
        <f t="shared" si="170"/>
        <v>0</v>
      </c>
      <c r="M5236" s="96">
        <f t="shared" si="169"/>
        <v>1</v>
      </c>
      <c r="N5236" s="273"/>
    </row>
    <row r="5237" spans="2:14" x14ac:dyDescent="0.25">
      <c r="B5237" s="7"/>
      <c r="C5237" s="8"/>
      <c r="D5237" s="129"/>
      <c r="F5237" s="99"/>
      <c r="G5237" s="99"/>
      <c r="H5237" s="99"/>
      <c r="I5237" s="18"/>
      <c r="J5237" s="18"/>
      <c r="K5237" s="99">
        <f t="shared" si="170"/>
        <v>0</v>
      </c>
      <c r="M5237" s="96">
        <f t="shared" si="169"/>
        <v>1</v>
      </c>
      <c r="N5237" s="273"/>
    </row>
    <row r="5238" spans="2:14" x14ac:dyDescent="0.25">
      <c r="B5238" s="7"/>
      <c r="C5238" s="8"/>
      <c r="D5238" s="129"/>
      <c r="F5238" s="99"/>
      <c r="G5238" s="99"/>
      <c r="H5238" s="99"/>
      <c r="I5238" s="18"/>
      <c r="J5238" s="18"/>
      <c r="K5238" s="99">
        <f t="shared" si="170"/>
        <v>0</v>
      </c>
      <c r="M5238" s="96">
        <f t="shared" si="169"/>
        <v>1</v>
      </c>
      <c r="N5238" s="273"/>
    </row>
    <row r="5239" spans="2:14" x14ac:dyDescent="0.25">
      <c r="B5239" s="7"/>
      <c r="C5239" s="8"/>
      <c r="D5239" s="129"/>
      <c r="F5239" s="99"/>
      <c r="G5239" s="99"/>
      <c r="H5239" s="99"/>
      <c r="I5239" s="18"/>
      <c r="J5239" s="18"/>
      <c r="K5239" s="99">
        <f t="shared" si="170"/>
        <v>0</v>
      </c>
      <c r="M5239" s="96">
        <f t="shared" si="169"/>
        <v>1</v>
      </c>
      <c r="N5239" s="273"/>
    </row>
    <row r="5240" spans="2:14" x14ac:dyDescent="0.25">
      <c r="B5240" s="7"/>
      <c r="C5240" s="8"/>
      <c r="D5240" s="129"/>
      <c r="F5240" s="99"/>
      <c r="G5240" s="99"/>
      <c r="H5240" s="99"/>
      <c r="I5240" s="18"/>
      <c r="J5240" s="18"/>
      <c r="K5240" s="99">
        <f t="shared" si="170"/>
        <v>0</v>
      </c>
      <c r="M5240" s="96">
        <f t="shared" si="169"/>
        <v>1</v>
      </c>
      <c r="N5240" s="273"/>
    </row>
    <row r="5241" spans="2:14" x14ac:dyDescent="0.25">
      <c r="B5241" s="7"/>
      <c r="C5241" s="8"/>
      <c r="D5241" s="129"/>
      <c r="F5241" s="99"/>
      <c r="G5241" s="99"/>
      <c r="H5241" s="99"/>
      <c r="I5241" s="18"/>
      <c r="J5241" s="18"/>
      <c r="K5241" s="99">
        <f t="shared" si="170"/>
        <v>0</v>
      </c>
      <c r="M5241" s="96">
        <f t="shared" si="169"/>
        <v>1</v>
      </c>
      <c r="N5241" s="273"/>
    </row>
    <row r="5242" spans="2:14" x14ac:dyDescent="0.25">
      <c r="B5242" s="7"/>
      <c r="C5242" s="8"/>
      <c r="D5242" s="129"/>
      <c r="F5242" s="99"/>
      <c r="G5242" s="99"/>
      <c r="H5242" s="99"/>
      <c r="I5242" s="18"/>
      <c r="J5242" s="18"/>
      <c r="K5242" s="99">
        <f t="shared" si="170"/>
        <v>0</v>
      </c>
      <c r="M5242" s="96">
        <f t="shared" si="169"/>
        <v>1</v>
      </c>
      <c r="N5242" s="273"/>
    </row>
    <row r="5243" spans="2:14" x14ac:dyDescent="0.25">
      <c r="B5243" s="7"/>
      <c r="C5243" s="8"/>
      <c r="D5243" s="129"/>
      <c r="F5243" s="99"/>
      <c r="G5243" s="99"/>
      <c r="H5243" s="99"/>
      <c r="I5243" s="18"/>
      <c r="J5243" s="18"/>
      <c r="K5243" s="99">
        <f t="shared" si="170"/>
        <v>0</v>
      </c>
      <c r="M5243" s="96">
        <f t="shared" si="169"/>
        <v>1</v>
      </c>
      <c r="N5243" s="273"/>
    </row>
    <row r="5244" spans="2:14" x14ac:dyDescent="0.25">
      <c r="B5244" s="7"/>
      <c r="C5244" s="8"/>
      <c r="D5244" s="129"/>
      <c r="F5244" s="99"/>
      <c r="G5244" s="99"/>
      <c r="H5244" s="99"/>
      <c r="I5244" s="18"/>
      <c r="J5244" s="18"/>
      <c r="K5244" s="99">
        <f t="shared" si="170"/>
        <v>0</v>
      </c>
      <c r="M5244" s="96">
        <f t="shared" si="169"/>
        <v>1</v>
      </c>
      <c r="N5244" s="273"/>
    </row>
    <row r="5245" spans="2:14" x14ac:dyDescent="0.25">
      <c r="B5245" s="7"/>
      <c r="C5245" s="8"/>
      <c r="D5245" s="129"/>
      <c r="F5245" s="99"/>
      <c r="G5245" s="99"/>
      <c r="H5245" s="99"/>
      <c r="I5245" s="18"/>
      <c r="J5245" s="18"/>
      <c r="K5245" s="99">
        <f t="shared" si="170"/>
        <v>0</v>
      </c>
      <c r="M5245" s="96">
        <f t="shared" si="169"/>
        <v>1</v>
      </c>
      <c r="N5245" s="273"/>
    </row>
    <row r="5246" spans="2:14" x14ac:dyDescent="0.25">
      <c r="B5246" s="7"/>
      <c r="C5246" s="8"/>
      <c r="D5246" s="129"/>
      <c r="F5246" s="99"/>
      <c r="G5246" s="99"/>
      <c r="H5246" s="99"/>
      <c r="I5246" s="18"/>
      <c r="J5246" s="18"/>
      <c r="K5246" s="99">
        <f t="shared" si="170"/>
        <v>0</v>
      </c>
      <c r="M5246" s="96">
        <f t="shared" si="169"/>
        <v>1</v>
      </c>
      <c r="N5246" s="273"/>
    </row>
    <row r="5247" spans="2:14" x14ac:dyDescent="0.25">
      <c r="B5247" s="7"/>
      <c r="C5247" s="8"/>
      <c r="D5247" s="129"/>
      <c r="F5247" s="99"/>
      <c r="G5247" s="99"/>
      <c r="H5247" s="99"/>
      <c r="I5247" s="18"/>
      <c r="J5247" s="18"/>
      <c r="K5247" s="99">
        <f t="shared" si="170"/>
        <v>0</v>
      </c>
      <c r="M5247" s="96">
        <f t="shared" si="169"/>
        <v>1</v>
      </c>
      <c r="N5247" s="273"/>
    </row>
    <row r="5248" spans="2:14" x14ac:dyDescent="0.25">
      <c r="B5248" s="7"/>
      <c r="C5248" s="8"/>
      <c r="D5248" s="129"/>
      <c r="F5248" s="99"/>
      <c r="G5248" s="99"/>
      <c r="H5248" s="99"/>
      <c r="I5248" s="18"/>
      <c r="J5248" s="18"/>
      <c r="K5248" s="99">
        <f t="shared" si="170"/>
        <v>0</v>
      </c>
      <c r="M5248" s="96">
        <f t="shared" si="169"/>
        <v>1</v>
      </c>
      <c r="N5248" s="273"/>
    </row>
    <row r="5249" spans="2:14" x14ac:dyDescent="0.25">
      <c r="B5249" s="7"/>
      <c r="C5249" s="8"/>
      <c r="D5249" s="129"/>
      <c r="F5249" s="99"/>
      <c r="G5249" s="99"/>
      <c r="H5249" s="99"/>
      <c r="I5249" s="18"/>
      <c r="J5249" s="18"/>
      <c r="K5249" s="99">
        <f t="shared" si="170"/>
        <v>0</v>
      </c>
      <c r="M5249" s="96">
        <f t="shared" si="169"/>
        <v>1</v>
      </c>
      <c r="N5249" s="273"/>
    </row>
    <row r="5250" spans="2:14" x14ac:dyDescent="0.25">
      <c r="B5250" s="7"/>
      <c r="C5250" s="8"/>
      <c r="D5250" s="129"/>
      <c r="F5250" s="99"/>
      <c r="G5250" s="99"/>
      <c r="H5250" s="99"/>
      <c r="I5250" s="18"/>
      <c r="J5250" s="18"/>
      <c r="K5250" s="99">
        <f t="shared" si="170"/>
        <v>0</v>
      </c>
      <c r="M5250" s="96">
        <f t="shared" si="169"/>
        <v>1</v>
      </c>
      <c r="N5250" s="273"/>
    </row>
    <row r="5251" spans="2:14" x14ac:dyDescent="0.25">
      <c r="B5251" s="7"/>
      <c r="C5251" s="8"/>
      <c r="D5251" s="129"/>
      <c r="F5251" s="99"/>
      <c r="G5251" s="99"/>
      <c r="H5251" s="99"/>
      <c r="I5251" s="18"/>
      <c r="J5251" s="18"/>
      <c r="K5251" s="99">
        <f t="shared" si="170"/>
        <v>0</v>
      </c>
      <c r="M5251" s="96">
        <f t="shared" si="169"/>
        <v>1</v>
      </c>
      <c r="N5251" s="273"/>
    </row>
    <row r="5252" spans="2:14" x14ac:dyDescent="0.25">
      <c r="B5252" s="7"/>
      <c r="C5252" s="8"/>
      <c r="D5252" s="129"/>
      <c r="F5252" s="99"/>
      <c r="G5252" s="99"/>
      <c r="H5252" s="99"/>
      <c r="I5252" s="18"/>
      <c r="J5252" s="18"/>
      <c r="K5252" s="99">
        <f t="shared" si="170"/>
        <v>0</v>
      </c>
      <c r="M5252" s="96">
        <f t="shared" si="169"/>
        <v>1</v>
      </c>
      <c r="N5252" s="273"/>
    </row>
    <row r="5253" spans="2:14" x14ac:dyDescent="0.25">
      <c r="B5253" s="7"/>
      <c r="C5253" s="8"/>
      <c r="D5253" s="129"/>
      <c r="F5253" s="99"/>
      <c r="G5253" s="99"/>
      <c r="H5253" s="99"/>
      <c r="I5253" s="18"/>
      <c r="J5253" s="18"/>
      <c r="K5253" s="99">
        <f t="shared" si="170"/>
        <v>0</v>
      </c>
      <c r="M5253" s="96">
        <f t="shared" si="169"/>
        <v>1</v>
      </c>
      <c r="N5253" s="273"/>
    </row>
    <row r="5254" spans="2:14" x14ac:dyDescent="0.25">
      <c r="B5254" s="7"/>
      <c r="C5254" s="8"/>
      <c r="D5254" s="129"/>
      <c r="F5254" s="99"/>
      <c r="G5254" s="99"/>
      <c r="H5254" s="99"/>
      <c r="I5254" s="18"/>
      <c r="J5254" s="18"/>
      <c r="K5254" s="99">
        <f t="shared" si="170"/>
        <v>0</v>
      </c>
      <c r="M5254" s="96">
        <f t="shared" si="169"/>
        <v>1</v>
      </c>
      <c r="N5254" s="273"/>
    </row>
    <row r="5255" spans="2:14" x14ac:dyDescent="0.25">
      <c r="B5255" s="7"/>
      <c r="C5255" s="8"/>
      <c r="D5255" s="129"/>
      <c r="F5255" s="99"/>
      <c r="G5255" s="99"/>
      <c r="H5255" s="99"/>
      <c r="I5255" s="18"/>
      <c r="J5255" s="18"/>
      <c r="K5255" s="99">
        <f t="shared" si="170"/>
        <v>0</v>
      </c>
      <c r="M5255" s="96">
        <f t="shared" si="169"/>
        <v>1</v>
      </c>
      <c r="N5255" s="273"/>
    </row>
    <row r="5256" spans="2:14" x14ac:dyDescent="0.25">
      <c r="B5256" s="7"/>
      <c r="C5256" s="8"/>
      <c r="D5256" s="129"/>
      <c r="F5256" s="99"/>
      <c r="G5256" s="99"/>
      <c r="H5256" s="99"/>
      <c r="I5256" s="18"/>
      <c r="J5256" s="18"/>
      <c r="K5256" s="99">
        <f t="shared" si="170"/>
        <v>0</v>
      </c>
      <c r="M5256" s="96">
        <f t="shared" si="169"/>
        <v>1</v>
      </c>
      <c r="N5256" s="273"/>
    </row>
    <row r="5257" spans="2:14" x14ac:dyDescent="0.25">
      <c r="B5257" s="7"/>
      <c r="C5257" s="8"/>
      <c r="D5257" s="129"/>
      <c r="F5257" s="99"/>
      <c r="G5257" s="99"/>
      <c r="H5257" s="99"/>
      <c r="I5257" s="18"/>
      <c r="J5257" s="18"/>
      <c r="K5257" s="99">
        <f t="shared" si="170"/>
        <v>0</v>
      </c>
      <c r="M5257" s="96">
        <f t="shared" si="169"/>
        <v>1</v>
      </c>
      <c r="N5257" s="273"/>
    </row>
    <row r="5258" spans="2:14" x14ac:dyDescent="0.25">
      <c r="B5258" s="7"/>
      <c r="C5258" s="8"/>
      <c r="D5258" s="129"/>
      <c r="F5258" s="99"/>
      <c r="G5258" s="99"/>
      <c r="H5258" s="99"/>
      <c r="I5258" s="18"/>
      <c r="J5258" s="18"/>
      <c r="K5258" s="99">
        <f t="shared" si="170"/>
        <v>0</v>
      </c>
      <c r="M5258" s="96">
        <f t="shared" si="169"/>
        <v>1</v>
      </c>
      <c r="N5258" s="273"/>
    </row>
    <row r="5259" spans="2:14" x14ac:dyDescent="0.25">
      <c r="B5259" s="7"/>
      <c r="C5259" s="8"/>
      <c r="D5259" s="129"/>
      <c r="F5259" s="99"/>
      <c r="G5259" s="99"/>
      <c r="H5259" s="99"/>
      <c r="I5259" s="18"/>
      <c r="J5259" s="18"/>
      <c r="K5259" s="99">
        <f t="shared" si="170"/>
        <v>0</v>
      </c>
      <c r="M5259" s="96">
        <f t="shared" si="169"/>
        <v>1</v>
      </c>
      <c r="N5259" s="273"/>
    </row>
    <row r="5260" spans="2:14" x14ac:dyDescent="0.25">
      <c r="B5260" s="7"/>
      <c r="C5260" s="8"/>
      <c r="D5260" s="129"/>
      <c r="F5260" s="99"/>
      <c r="G5260" s="99"/>
      <c r="H5260" s="99"/>
      <c r="I5260" s="18"/>
      <c r="J5260" s="18"/>
      <c r="K5260" s="99">
        <f t="shared" si="170"/>
        <v>0</v>
      </c>
      <c r="M5260" s="96">
        <f t="shared" si="169"/>
        <v>1</v>
      </c>
      <c r="N5260" s="273"/>
    </row>
    <row r="5261" spans="2:14" x14ac:dyDescent="0.25">
      <c r="B5261" s="7"/>
      <c r="C5261" s="8"/>
      <c r="D5261" s="129"/>
      <c r="F5261" s="99"/>
      <c r="G5261" s="99"/>
      <c r="H5261" s="99"/>
      <c r="I5261" s="18"/>
      <c r="J5261" s="18"/>
      <c r="K5261" s="99">
        <f t="shared" si="170"/>
        <v>0</v>
      </c>
      <c r="M5261" s="96">
        <f t="shared" si="169"/>
        <v>1</v>
      </c>
      <c r="N5261" s="273"/>
    </row>
    <row r="5262" spans="2:14" x14ac:dyDescent="0.25">
      <c r="B5262" s="7"/>
      <c r="C5262" s="8"/>
      <c r="D5262" s="129"/>
      <c r="F5262" s="99"/>
      <c r="G5262" s="99"/>
      <c r="H5262" s="99"/>
      <c r="I5262" s="18"/>
      <c r="J5262" s="18"/>
      <c r="K5262" s="99">
        <f t="shared" si="170"/>
        <v>0</v>
      </c>
      <c r="M5262" s="96">
        <f t="shared" si="169"/>
        <v>1</v>
      </c>
      <c r="N5262" s="273"/>
    </row>
    <row r="5263" spans="2:14" x14ac:dyDescent="0.25">
      <c r="B5263" s="7"/>
      <c r="C5263" s="8"/>
      <c r="D5263" s="129"/>
      <c r="F5263" s="99"/>
      <c r="G5263" s="99"/>
      <c r="H5263" s="99"/>
      <c r="I5263" s="18"/>
      <c r="J5263" s="18"/>
      <c r="K5263" s="99">
        <f t="shared" si="170"/>
        <v>0</v>
      </c>
      <c r="M5263" s="96">
        <f t="shared" si="169"/>
        <v>1</v>
      </c>
      <c r="N5263" s="273"/>
    </row>
    <row r="5264" spans="2:14" x14ac:dyDescent="0.25">
      <c r="B5264" s="7"/>
      <c r="C5264" s="8"/>
      <c r="D5264" s="129"/>
      <c r="F5264" s="99"/>
      <c r="G5264" s="99"/>
      <c r="H5264" s="99"/>
      <c r="I5264" s="18"/>
      <c r="J5264" s="18"/>
      <c r="K5264" s="99">
        <f t="shared" si="170"/>
        <v>0</v>
      </c>
      <c r="M5264" s="96">
        <f t="shared" si="169"/>
        <v>1</v>
      </c>
      <c r="N5264" s="273"/>
    </row>
    <row r="5265" spans="2:14" x14ac:dyDescent="0.25">
      <c r="B5265" s="7"/>
      <c r="C5265" s="8"/>
      <c r="D5265" s="129"/>
      <c r="F5265" s="99"/>
      <c r="G5265" s="99"/>
      <c r="H5265" s="99"/>
      <c r="I5265" s="18"/>
      <c r="J5265" s="18"/>
      <c r="K5265" s="99">
        <f t="shared" si="170"/>
        <v>0</v>
      </c>
      <c r="M5265" s="96">
        <f t="shared" ref="M5265:M5328" si="171">UltimoDia(D5265)</f>
        <v>1</v>
      </c>
      <c r="N5265" s="273"/>
    </row>
    <row r="5266" spans="2:14" x14ac:dyDescent="0.25">
      <c r="B5266" s="7"/>
      <c r="C5266" s="8"/>
      <c r="D5266" s="129"/>
      <c r="F5266" s="99"/>
      <c r="G5266" s="99"/>
      <c r="H5266" s="99"/>
      <c r="I5266" s="18"/>
      <c r="J5266" s="18"/>
      <c r="K5266" s="99">
        <f t="shared" si="170"/>
        <v>0</v>
      </c>
      <c r="M5266" s="96">
        <f t="shared" si="171"/>
        <v>1</v>
      </c>
      <c r="N5266" s="273"/>
    </row>
    <row r="5267" spans="2:14" x14ac:dyDescent="0.25">
      <c r="B5267" s="7"/>
      <c r="C5267" s="8"/>
      <c r="D5267" s="129"/>
      <c r="F5267" s="99"/>
      <c r="G5267" s="99"/>
      <c r="H5267" s="99"/>
      <c r="I5267" s="18"/>
      <c r="J5267" s="18"/>
      <c r="K5267" s="99">
        <f t="shared" si="170"/>
        <v>0</v>
      </c>
      <c r="M5267" s="96">
        <f t="shared" si="171"/>
        <v>1</v>
      </c>
      <c r="N5267" s="273"/>
    </row>
    <row r="5268" spans="2:14" x14ac:dyDescent="0.25">
      <c r="B5268" s="7"/>
      <c r="C5268" s="8"/>
      <c r="D5268" s="129"/>
      <c r="F5268" s="99"/>
      <c r="G5268" s="99"/>
      <c r="H5268" s="99"/>
      <c r="I5268" s="18"/>
      <c r="J5268" s="18"/>
      <c r="K5268" s="99">
        <f t="shared" si="170"/>
        <v>0</v>
      </c>
      <c r="M5268" s="96">
        <f t="shared" si="171"/>
        <v>1</v>
      </c>
      <c r="N5268" s="273"/>
    </row>
    <row r="5269" spans="2:14" x14ac:dyDescent="0.25">
      <c r="B5269" s="7"/>
      <c r="C5269" s="8"/>
      <c r="D5269" s="129"/>
      <c r="F5269" s="99"/>
      <c r="G5269" s="99"/>
      <c r="H5269" s="99"/>
      <c r="I5269" s="18"/>
      <c r="J5269" s="18"/>
      <c r="K5269" s="99">
        <f t="shared" si="170"/>
        <v>0</v>
      </c>
      <c r="M5269" s="96">
        <f t="shared" si="171"/>
        <v>1</v>
      </c>
      <c r="N5269" s="273"/>
    </row>
    <row r="5270" spans="2:14" x14ac:dyDescent="0.25">
      <c r="B5270" s="7"/>
      <c r="C5270" s="8"/>
      <c r="D5270" s="129"/>
      <c r="F5270" s="99"/>
      <c r="G5270" s="99"/>
      <c r="H5270" s="99"/>
      <c r="I5270" s="18"/>
      <c r="J5270" s="18"/>
      <c r="K5270" s="99">
        <f t="shared" si="170"/>
        <v>0</v>
      </c>
      <c r="M5270" s="96">
        <f t="shared" si="171"/>
        <v>1</v>
      </c>
      <c r="N5270" s="273"/>
    </row>
    <row r="5271" spans="2:14" x14ac:dyDescent="0.25">
      <c r="B5271" s="7"/>
      <c r="C5271" s="8"/>
      <c r="D5271" s="129"/>
      <c r="F5271" s="99"/>
      <c r="G5271" s="99"/>
      <c r="H5271" s="99"/>
      <c r="I5271" s="18"/>
      <c r="J5271" s="18"/>
      <c r="K5271" s="99">
        <f t="shared" si="170"/>
        <v>0</v>
      </c>
      <c r="M5271" s="96">
        <f t="shared" si="171"/>
        <v>1</v>
      </c>
      <c r="N5271" s="273"/>
    </row>
    <row r="5272" spans="2:14" x14ac:dyDescent="0.25">
      <c r="B5272" s="7"/>
      <c r="C5272" s="8"/>
      <c r="D5272" s="129"/>
      <c r="F5272" s="99"/>
      <c r="G5272" s="99"/>
      <c r="H5272" s="99"/>
      <c r="I5272" s="18"/>
      <c r="J5272" s="18"/>
      <c r="K5272" s="99">
        <f t="shared" si="170"/>
        <v>0</v>
      </c>
      <c r="M5272" s="96">
        <f t="shared" si="171"/>
        <v>1</v>
      </c>
      <c r="N5272" s="273"/>
    </row>
    <row r="5273" spans="2:14" x14ac:dyDescent="0.25">
      <c r="B5273" s="7"/>
      <c r="C5273" s="8"/>
      <c r="D5273" s="129"/>
      <c r="F5273" s="99"/>
      <c r="G5273" s="99"/>
      <c r="H5273" s="99"/>
      <c r="I5273" s="18"/>
      <c r="J5273" s="18"/>
      <c r="K5273" s="99">
        <f t="shared" si="170"/>
        <v>0</v>
      </c>
      <c r="M5273" s="96">
        <f t="shared" si="171"/>
        <v>1</v>
      </c>
      <c r="N5273" s="273"/>
    </row>
    <row r="5274" spans="2:14" x14ac:dyDescent="0.25">
      <c r="B5274" s="7"/>
      <c r="C5274" s="8"/>
      <c r="D5274" s="129"/>
      <c r="F5274" s="99"/>
      <c r="G5274" s="99"/>
      <c r="H5274" s="99"/>
      <c r="I5274" s="18"/>
      <c r="J5274" s="18"/>
      <c r="K5274" s="99">
        <f t="shared" si="170"/>
        <v>0</v>
      </c>
      <c r="M5274" s="96">
        <f t="shared" si="171"/>
        <v>1</v>
      </c>
      <c r="N5274" s="273"/>
    </row>
    <row r="5275" spans="2:14" x14ac:dyDescent="0.25">
      <c r="B5275" s="7"/>
      <c r="C5275" s="8"/>
      <c r="D5275" s="129"/>
      <c r="F5275" s="99"/>
      <c r="G5275" s="99"/>
      <c r="H5275" s="99"/>
      <c r="I5275" s="18"/>
      <c r="J5275" s="18"/>
      <c r="K5275" s="99">
        <f t="shared" si="170"/>
        <v>0</v>
      </c>
      <c r="M5275" s="96">
        <f t="shared" si="171"/>
        <v>1</v>
      </c>
      <c r="N5275" s="273"/>
    </row>
    <row r="5276" spans="2:14" x14ac:dyDescent="0.25">
      <c r="B5276" s="7"/>
      <c r="C5276" s="8"/>
      <c r="D5276" s="129"/>
      <c r="F5276" s="99"/>
      <c r="G5276" s="99"/>
      <c r="H5276" s="99"/>
      <c r="I5276" s="18"/>
      <c r="J5276" s="18"/>
      <c r="K5276" s="99">
        <f t="shared" si="170"/>
        <v>0</v>
      </c>
      <c r="M5276" s="96">
        <f t="shared" si="171"/>
        <v>1</v>
      </c>
      <c r="N5276" s="273"/>
    </row>
    <row r="5277" spans="2:14" x14ac:dyDescent="0.25">
      <c r="B5277" s="7"/>
      <c r="C5277" s="8"/>
      <c r="D5277" s="129"/>
      <c r="F5277" s="99"/>
      <c r="G5277" s="99"/>
      <c r="H5277" s="99"/>
      <c r="I5277" s="18"/>
      <c r="J5277" s="18"/>
      <c r="K5277" s="99">
        <f t="shared" si="170"/>
        <v>0</v>
      </c>
      <c r="M5277" s="96">
        <f t="shared" si="171"/>
        <v>1</v>
      </c>
      <c r="N5277" s="273"/>
    </row>
    <row r="5278" spans="2:14" x14ac:dyDescent="0.25">
      <c r="B5278" s="7"/>
      <c r="C5278" s="8"/>
      <c r="D5278" s="129"/>
      <c r="F5278" s="99"/>
      <c r="G5278" s="99"/>
      <c r="H5278" s="99"/>
      <c r="I5278" s="18"/>
      <c r="J5278" s="18"/>
      <c r="K5278" s="99">
        <f t="shared" si="170"/>
        <v>0</v>
      </c>
      <c r="M5278" s="96">
        <f t="shared" si="171"/>
        <v>1</v>
      </c>
      <c r="N5278" s="273"/>
    </row>
    <row r="5279" spans="2:14" x14ac:dyDescent="0.25">
      <c r="B5279" s="7"/>
      <c r="C5279" s="8"/>
      <c r="D5279" s="129"/>
      <c r="F5279" s="99"/>
      <c r="G5279" s="99"/>
      <c r="H5279" s="99"/>
      <c r="I5279" s="18"/>
      <c r="J5279" s="18"/>
      <c r="K5279" s="99">
        <f t="shared" si="170"/>
        <v>0</v>
      </c>
      <c r="M5279" s="96">
        <f t="shared" si="171"/>
        <v>1</v>
      </c>
      <c r="N5279" s="273"/>
    </row>
    <row r="5280" spans="2:14" x14ac:dyDescent="0.25">
      <c r="B5280" s="7"/>
      <c r="C5280" s="8"/>
      <c r="D5280" s="129"/>
      <c r="F5280" s="99"/>
      <c r="G5280" s="99"/>
      <c r="H5280" s="99"/>
      <c r="I5280" s="18"/>
      <c r="J5280" s="18"/>
      <c r="K5280" s="99">
        <f t="shared" si="170"/>
        <v>0</v>
      </c>
      <c r="M5280" s="96">
        <f t="shared" si="171"/>
        <v>1</v>
      </c>
      <c r="N5280" s="273"/>
    </row>
    <row r="5281" spans="2:14" x14ac:dyDescent="0.25">
      <c r="B5281" s="7"/>
      <c r="C5281" s="8"/>
      <c r="D5281" s="129"/>
      <c r="F5281" s="99"/>
      <c r="G5281" s="99"/>
      <c r="H5281" s="99"/>
      <c r="I5281" s="18"/>
      <c r="J5281" s="18"/>
      <c r="K5281" s="99">
        <f t="shared" si="170"/>
        <v>0</v>
      </c>
      <c r="M5281" s="96">
        <f t="shared" si="171"/>
        <v>1</v>
      </c>
      <c r="N5281" s="273"/>
    </row>
    <row r="5282" spans="2:14" x14ac:dyDescent="0.25">
      <c r="B5282" s="7"/>
      <c r="C5282" s="8"/>
      <c r="D5282" s="129"/>
      <c r="F5282" s="99"/>
      <c r="G5282" s="99"/>
      <c r="H5282" s="99"/>
      <c r="I5282" s="18"/>
      <c r="J5282" s="18"/>
      <c r="K5282" s="99">
        <f t="shared" si="170"/>
        <v>0</v>
      </c>
      <c r="M5282" s="96">
        <f t="shared" si="171"/>
        <v>1</v>
      </c>
      <c r="N5282" s="273"/>
    </row>
    <row r="5283" spans="2:14" x14ac:dyDescent="0.25">
      <c r="B5283" s="7"/>
      <c r="C5283" s="8"/>
      <c r="D5283" s="129"/>
      <c r="F5283" s="99"/>
      <c r="G5283" s="99"/>
      <c r="H5283" s="99"/>
      <c r="I5283" s="18"/>
      <c r="J5283" s="18"/>
      <c r="K5283" s="99">
        <f t="shared" si="170"/>
        <v>0</v>
      </c>
      <c r="M5283" s="96">
        <f t="shared" si="171"/>
        <v>1</v>
      </c>
      <c r="N5283" s="273"/>
    </row>
    <row r="5284" spans="2:14" x14ac:dyDescent="0.25">
      <c r="B5284" s="7"/>
      <c r="C5284" s="8"/>
      <c r="D5284" s="129"/>
      <c r="F5284" s="99"/>
      <c r="G5284" s="99"/>
      <c r="H5284" s="99"/>
      <c r="I5284" s="18"/>
      <c r="J5284" s="18"/>
      <c r="K5284" s="99">
        <f t="shared" si="170"/>
        <v>0</v>
      </c>
      <c r="M5284" s="96">
        <f t="shared" si="171"/>
        <v>1</v>
      </c>
      <c r="N5284" s="273"/>
    </row>
    <row r="5285" spans="2:14" x14ac:dyDescent="0.25">
      <c r="B5285" s="7"/>
      <c r="C5285" s="8"/>
      <c r="D5285" s="129"/>
      <c r="F5285" s="99"/>
      <c r="G5285" s="99"/>
      <c r="H5285" s="99"/>
      <c r="I5285" s="18"/>
      <c r="J5285" s="18"/>
      <c r="K5285" s="99">
        <f t="shared" si="170"/>
        <v>0</v>
      </c>
      <c r="M5285" s="96">
        <f t="shared" si="171"/>
        <v>1</v>
      </c>
      <c r="N5285" s="273"/>
    </row>
    <row r="5286" spans="2:14" x14ac:dyDescent="0.25">
      <c r="B5286" s="7"/>
      <c r="C5286" s="8"/>
      <c r="D5286" s="129"/>
      <c r="F5286" s="99"/>
      <c r="G5286" s="99"/>
      <c r="H5286" s="99"/>
      <c r="I5286" s="18"/>
      <c r="J5286" s="18"/>
      <c r="K5286" s="99">
        <f t="shared" si="170"/>
        <v>0</v>
      </c>
      <c r="M5286" s="96">
        <f t="shared" si="171"/>
        <v>1</v>
      </c>
      <c r="N5286" s="273"/>
    </row>
    <row r="5287" spans="2:14" x14ac:dyDescent="0.25">
      <c r="B5287" s="7"/>
      <c r="C5287" s="8"/>
      <c r="D5287" s="129"/>
      <c r="F5287" s="99"/>
      <c r="G5287" s="99"/>
      <c r="H5287" s="99"/>
      <c r="I5287" s="18"/>
      <c r="J5287" s="18"/>
      <c r="K5287" s="99">
        <f t="shared" si="170"/>
        <v>0</v>
      </c>
      <c r="M5287" s="96">
        <f t="shared" si="171"/>
        <v>1</v>
      </c>
      <c r="N5287" s="273"/>
    </row>
    <row r="5288" spans="2:14" x14ac:dyDescent="0.25">
      <c r="B5288" s="7"/>
      <c r="C5288" s="8"/>
      <c r="D5288" s="129"/>
      <c r="F5288" s="99"/>
      <c r="G5288" s="99"/>
      <c r="H5288" s="99"/>
      <c r="I5288" s="18"/>
      <c r="J5288" s="18"/>
      <c r="K5288" s="99">
        <f t="shared" si="170"/>
        <v>0</v>
      </c>
      <c r="M5288" s="96">
        <f t="shared" si="171"/>
        <v>1</v>
      </c>
      <c r="N5288" s="273"/>
    </row>
    <row r="5289" spans="2:14" x14ac:dyDescent="0.25">
      <c r="B5289" s="7"/>
      <c r="C5289" s="8"/>
      <c r="D5289" s="129"/>
      <c r="F5289" s="99"/>
      <c r="G5289" s="99"/>
      <c r="H5289" s="99"/>
      <c r="I5289" s="18"/>
      <c r="J5289" s="18"/>
      <c r="K5289" s="99">
        <f t="shared" si="170"/>
        <v>0</v>
      </c>
      <c r="M5289" s="96">
        <f t="shared" si="171"/>
        <v>1</v>
      </c>
      <c r="N5289" s="273"/>
    </row>
    <row r="5290" spans="2:14" x14ac:dyDescent="0.25">
      <c r="B5290" s="7"/>
      <c r="C5290" s="8"/>
      <c r="D5290" s="129"/>
      <c r="F5290" s="99"/>
      <c r="G5290" s="99"/>
      <c r="H5290" s="99"/>
      <c r="I5290" s="18"/>
      <c r="J5290" s="18"/>
      <c r="K5290" s="99">
        <f t="shared" ref="K5290:K5353" si="172">IF(ctConta="",K5289+F5290,IF(I5290=ctConta,K5289+F5290,K5289))</f>
        <v>0</v>
      </c>
      <c r="M5290" s="96">
        <f t="shared" si="171"/>
        <v>1</v>
      </c>
      <c r="N5290" s="273"/>
    </row>
    <row r="5291" spans="2:14" x14ac:dyDescent="0.25">
      <c r="B5291" s="7"/>
      <c r="C5291" s="8"/>
      <c r="D5291" s="129"/>
      <c r="F5291" s="99"/>
      <c r="G5291" s="99"/>
      <c r="H5291" s="99"/>
      <c r="I5291" s="18"/>
      <c r="J5291" s="18"/>
      <c r="K5291" s="99">
        <f t="shared" si="172"/>
        <v>0</v>
      </c>
      <c r="M5291" s="96">
        <f t="shared" si="171"/>
        <v>1</v>
      </c>
      <c r="N5291" s="273"/>
    </row>
    <row r="5292" spans="2:14" x14ac:dyDescent="0.25">
      <c r="B5292" s="7"/>
      <c r="C5292" s="8"/>
      <c r="D5292" s="129"/>
      <c r="F5292" s="99"/>
      <c r="G5292" s="99"/>
      <c r="H5292" s="99"/>
      <c r="I5292" s="18"/>
      <c r="J5292" s="18"/>
      <c r="K5292" s="99">
        <f t="shared" si="172"/>
        <v>0</v>
      </c>
      <c r="M5292" s="96">
        <f t="shared" si="171"/>
        <v>1</v>
      </c>
      <c r="N5292" s="273"/>
    </row>
    <row r="5293" spans="2:14" x14ac:dyDescent="0.25">
      <c r="B5293" s="7"/>
      <c r="C5293" s="8"/>
      <c r="D5293" s="129"/>
      <c r="F5293" s="99"/>
      <c r="G5293" s="99"/>
      <c r="H5293" s="99"/>
      <c r="I5293" s="18"/>
      <c r="J5293" s="18"/>
      <c r="K5293" s="99">
        <f t="shared" si="172"/>
        <v>0</v>
      </c>
      <c r="M5293" s="96">
        <f t="shared" si="171"/>
        <v>1</v>
      </c>
      <c r="N5293" s="273"/>
    </row>
    <row r="5294" spans="2:14" x14ac:dyDescent="0.25">
      <c r="B5294" s="7"/>
      <c r="C5294" s="8"/>
      <c r="D5294" s="129"/>
      <c r="F5294" s="99"/>
      <c r="G5294" s="99"/>
      <c r="H5294" s="99"/>
      <c r="I5294" s="18"/>
      <c r="J5294" s="18"/>
      <c r="K5294" s="99">
        <f t="shared" si="172"/>
        <v>0</v>
      </c>
      <c r="M5294" s="96">
        <f t="shared" si="171"/>
        <v>1</v>
      </c>
      <c r="N5294" s="273"/>
    </row>
    <row r="5295" spans="2:14" x14ac:dyDescent="0.25">
      <c r="B5295" s="7"/>
      <c r="C5295" s="8"/>
      <c r="D5295" s="129"/>
      <c r="F5295" s="99"/>
      <c r="G5295" s="99"/>
      <c r="H5295" s="99"/>
      <c r="I5295" s="18"/>
      <c r="J5295" s="18"/>
      <c r="K5295" s="99">
        <f t="shared" si="172"/>
        <v>0</v>
      </c>
      <c r="M5295" s="96">
        <f t="shared" si="171"/>
        <v>1</v>
      </c>
      <c r="N5295" s="273"/>
    </row>
    <row r="5296" spans="2:14" x14ac:dyDescent="0.25">
      <c r="B5296" s="7"/>
      <c r="C5296" s="8"/>
      <c r="D5296" s="129"/>
      <c r="F5296" s="99"/>
      <c r="G5296" s="99"/>
      <c r="H5296" s="99"/>
      <c r="I5296" s="18"/>
      <c r="J5296" s="18"/>
      <c r="K5296" s="99">
        <f t="shared" si="172"/>
        <v>0</v>
      </c>
      <c r="M5296" s="96">
        <f t="shared" si="171"/>
        <v>1</v>
      </c>
      <c r="N5296" s="273"/>
    </row>
    <row r="5297" spans="2:14" x14ac:dyDescent="0.25">
      <c r="B5297" s="7"/>
      <c r="C5297" s="8"/>
      <c r="D5297" s="129"/>
      <c r="F5297" s="99"/>
      <c r="G5297" s="99"/>
      <c r="H5297" s="99"/>
      <c r="I5297" s="18"/>
      <c r="J5297" s="18"/>
      <c r="K5297" s="99">
        <f t="shared" si="172"/>
        <v>0</v>
      </c>
      <c r="M5297" s="96">
        <f t="shared" si="171"/>
        <v>1</v>
      </c>
      <c r="N5297" s="273"/>
    </row>
    <row r="5298" spans="2:14" x14ac:dyDescent="0.25">
      <c r="B5298" s="7"/>
      <c r="C5298" s="8"/>
      <c r="D5298" s="129"/>
      <c r="F5298" s="99"/>
      <c r="G5298" s="99"/>
      <c r="H5298" s="99"/>
      <c r="I5298" s="18"/>
      <c r="J5298" s="18"/>
      <c r="K5298" s="99">
        <f t="shared" si="172"/>
        <v>0</v>
      </c>
      <c r="M5298" s="96">
        <f t="shared" si="171"/>
        <v>1</v>
      </c>
      <c r="N5298" s="273"/>
    </row>
    <row r="5299" spans="2:14" x14ac:dyDescent="0.25">
      <c r="B5299" s="7"/>
      <c r="C5299" s="8"/>
      <c r="D5299" s="129"/>
      <c r="F5299" s="99"/>
      <c r="G5299" s="99"/>
      <c r="H5299" s="99"/>
      <c r="I5299" s="18"/>
      <c r="J5299" s="18"/>
      <c r="K5299" s="99">
        <f t="shared" si="172"/>
        <v>0</v>
      </c>
      <c r="M5299" s="96">
        <f t="shared" si="171"/>
        <v>1</v>
      </c>
      <c r="N5299" s="273"/>
    </row>
    <row r="5300" spans="2:14" x14ac:dyDescent="0.25">
      <c r="B5300" s="7"/>
      <c r="C5300" s="8"/>
      <c r="D5300" s="129"/>
      <c r="F5300" s="99"/>
      <c r="G5300" s="99"/>
      <c r="H5300" s="99"/>
      <c r="I5300" s="18"/>
      <c r="J5300" s="18"/>
      <c r="K5300" s="99">
        <f t="shared" si="172"/>
        <v>0</v>
      </c>
      <c r="M5300" s="96">
        <f t="shared" si="171"/>
        <v>1</v>
      </c>
      <c r="N5300" s="273"/>
    </row>
    <row r="5301" spans="2:14" x14ac:dyDescent="0.25">
      <c r="B5301" s="7"/>
      <c r="C5301" s="8"/>
      <c r="D5301" s="129"/>
      <c r="F5301" s="99"/>
      <c r="G5301" s="99"/>
      <c r="H5301" s="99"/>
      <c r="I5301" s="18"/>
      <c r="J5301" s="18"/>
      <c r="K5301" s="99">
        <f t="shared" si="172"/>
        <v>0</v>
      </c>
      <c r="M5301" s="96">
        <f t="shared" si="171"/>
        <v>1</v>
      </c>
      <c r="N5301" s="273"/>
    </row>
    <row r="5302" spans="2:14" x14ac:dyDescent="0.25">
      <c r="B5302" s="7"/>
      <c r="C5302" s="8"/>
      <c r="D5302" s="129"/>
      <c r="F5302" s="99"/>
      <c r="G5302" s="99"/>
      <c r="H5302" s="99"/>
      <c r="I5302" s="18"/>
      <c r="J5302" s="18"/>
      <c r="K5302" s="99">
        <f t="shared" si="172"/>
        <v>0</v>
      </c>
      <c r="M5302" s="96">
        <f t="shared" si="171"/>
        <v>1</v>
      </c>
      <c r="N5302" s="273"/>
    </row>
    <row r="5303" spans="2:14" x14ac:dyDescent="0.25">
      <c r="B5303" s="7"/>
      <c r="C5303" s="8"/>
      <c r="D5303" s="129"/>
      <c r="F5303" s="99"/>
      <c r="G5303" s="99"/>
      <c r="H5303" s="99"/>
      <c r="I5303" s="18"/>
      <c r="J5303" s="18"/>
      <c r="K5303" s="99">
        <f t="shared" si="172"/>
        <v>0</v>
      </c>
      <c r="M5303" s="96">
        <f t="shared" si="171"/>
        <v>1</v>
      </c>
      <c r="N5303" s="273"/>
    </row>
    <row r="5304" spans="2:14" x14ac:dyDescent="0.25">
      <c r="B5304" s="7"/>
      <c r="C5304" s="8"/>
      <c r="D5304" s="129"/>
      <c r="F5304" s="99"/>
      <c r="G5304" s="99"/>
      <c r="H5304" s="99"/>
      <c r="I5304" s="18"/>
      <c r="J5304" s="18"/>
      <c r="K5304" s="99">
        <f t="shared" si="172"/>
        <v>0</v>
      </c>
      <c r="M5304" s="96">
        <f t="shared" si="171"/>
        <v>1</v>
      </c>
      <c r="N5304" s="273"/>
    </row>
    <row r="5305" spans="2:14" x14ac:dyDescent="0.25">
      <c r="B5305" s="7"/>
      <c r="C5305" s="8"/>
      <c r="D5305" s="129"/>
      <c r="F5305" s="99"/>
      <c r="G5305" s="99"/>
      <c r="H5305" s="99"/>
      <c r="I5305" s="18"/>
      <c r="J5305" s="18"/>
      <c r="K5305" s="99">
        <f t="shared" si="172"/>
        <v>0</v>
      </c>
      <c r="M5305" s="96">
        <f t="shared" si="171"/>
        <v>1</v>
      </c>
      <c r="N5305" s="273"/>
    </row>
    <row r="5306" spans="2:14" x14ac:dyDescent="0.25">
      <c r="B5306" s="7"/>
      <c r="C5306" s="8"/>
      <c r="D5306" s="129"/>
      <c r="F5306" s="99"/>
      <c r="G5306" s="99"/>
      <c r="H5306" s="99"/>
      <c r="I5306" s="18"/>
      <c r="J5306" s="18"/>
      <c r="K5306" s="99">
        <f t="shared" si="172"/>
        <v>0</v>
      </c>
      <c r="M5306" s="96">
        <f t="shared" si="171"/>
        <v>1</v>
      </c>
      <c r="N5306" s="273"/>
    </row>
    <row r="5307" spans="2:14" x14ac:dyDescent="0.25">
      <c r="B5307" s="7"/>
      <c r="C5307" s="8"/>
      <c r="D5307" s="129"/>
      <c r="F5307" s="99"/>
      <c r="G5307" s="99"/>
      <c r="H5307" s="99"/>
      <c r="I5307" s="18"/>
      <c r="J5307" s="18"/>
      <c r="K5307" s="99">
        <f t="shared" si="172"/>
        <v>0</v>
      </c>
      <c r="M5307" s="96">
        <f t="shared" si="171"/>
        <v>1</v>
      </c>
      <c r="N5307" s="273"/>
    </row>
    <row r="5308" spans="2:14" x14ac:dyDescent="0.25">
      <c r="B5308" s="7"/>
      <c r="C5308" s="8"/>
      <c r="D5308" s="129"/>
      <c r="F5308" s="99"/>
      <c r="G5308" s="99"/>
      <c r="H5308" s="99"/>
      <c r="I5308" s="18"/>
      <c r="J5308" s="18"/>
      <c r="K5308" s="99">
        <f t="shared" si="172"/>
        <v>0</v>
      </c>
      <c r="M5308" s="96">
        <f t="shared" si="171"/>
        <v>1</v>
      </c>
      <c r="N5308" s="273"/>
    </row>
    <row r="5309" spans="2:14" x14ac:dyDescent="0.25">
      <c r="B5309" s="7"/>
      <c r="C5309" s="8"/>
      <c r="D5309" s="129"/>
      <c r="F5309" s="99"/>
      <c r="G5309" s="99"/>
      <c r="H5309" s="99"/>
      <c r="I5309" s="18"/>
      <c r="J5309" s="18"/>
      <c r="K5309" s="99">
        <f t="shared" si="172"/>
        <v>0</v>
      </c>
      <c r="M5309" s="96">
        <f t="shared" si="171"/>
        <v>1</v>
      </c>
      <c r="N5309" s="273"/>
    </row>
    <row r="5310" spans="2:14" x14ac:dyDescent="0.25">
      <c r="B5310" s="7"/>
      <c r="C5310" s="8"/>
      <c r="D5310" s="129"/>
      <c r="F5310" s="99"/>
      <c r="G5310" s="99"/>
      <c r="H5310" s="99"/>
      <c r="I5310" s="18"/>
      <c r="J5310" s="18"/>
      <c r="K5310" s="99">
        <f t="shared" si="172"/>
        <v>0</v>
      </c>
      <c r="M5310" s="96">
        <f t="shared" si="171"/>
        <v>1</v>
      </c>
      <c r="N5310" s="273"/>
    </row>
    <row r="5311" spans="2:14" x14ac:dyDescent="0.25">
      <c r="B5311" s="7"/>
      <c r="C5311" s="8"/>
      <c r="D5311" s="129"/>
      <c r="F5311" s="99"/>
      <c r="G5311" s="99"/>
      <c r="H5311" s="99"/>
      <c r="I5311" s="18"/>
      <c r="J5311" s="18"/>
      <c r="K5311" s="99">
        <f t="shared" si="172"/>
        <v>0</v>
      </c>
      <c r="M5311" s="96">
        <f t="shared" si="171"/>
        <v>1</v>
      </c>
      <c r="N5311" s="273"/>
    </row>
    <row r="5312" spans="2:14" x14ac:dyDescent="0.25">
      <c r="B5312" s="7"/>
      <c r="C5312" s="8"/>
      <c r="D5312" s="129"/>
      <c r="F5312" s="99"/>
      <c r="G5312" s="99"/>
      <c r="H5312" s="99"/>
      <c r="I5312" s="18"/>
      <c r="J5312" s="18"/>
      <c r="K5312" s="99">
        <f t="shared" si="172"/>
        <v>0</v>
      </c>
      <c r="M5312" s="96">
        <f t="shared" si="171"/>
        <v>1</v>
      </c>
      <c r="N5312" s="273"/>
    </row>
    <row r="5313" spans="2:14" x14ac:dyDescent="0.25">
      <c r="B5313" s="7"/>
      <c r="C5313" s="8"/>
      <c r="D5313" s="129"/>
      <c r="F5313" s="99"/>
      <c r="G5313" s="99"/>
      <c r="H5313" s="99"/>
      <c r="I5313" s="18"/>
      <c r="J5313" s="18"/>
      <c r="K5313" s="99">
        <f t="shared" si="172"/>
        <v>0</v>
      </c>
      <c r="M5313" s="96">
        <f t="shared" si="171"/>
        <v>1</v>
      </c>
      <c r="N5313" s="273"/>
    </row>
    <row r="5314" spans="2:14" x14ac:dyDescent="0.25">
      <c r="B5314" s="7"/>
      <c r="C5314" s="8"/>
      <c r="D5314" s="129"/>
      <c r="F5314" s="99"/>
      <c r="G5314" s="99"/>
      <c r="H5314" s="99"/>
      <c r="I5314" s="18"/>
      <c r="J5314" s="18"/>
      <c r="K5314" s="99">
        <f t="shared" si="172"/>
        <v>0</v>
      </c>
      <c r="M5314" s="96">
        <f t="shared" si="171"/>
        <v>1</v>
      </c>
      <c r="N5314" s="273"/>
    </row>
    <row r="5315" spans="2:14" x14ac:dyDescent="0.25">
      <c r="B5315" s="7"/>
      <c r="C5315" s="8"/>
      <c r="D5315" s="129"/>
      <c r="F5315" s="99"/>
      <c r="G5315" s="99"/>
      <c r="H5315" s="99"/>
      <c r="I5315" s="18"/>
      <c r="J5315" s="18"/>
      <c r="K5315" s="99">
        <f t="shared" si="172"/>
        <v>0</v>
      </c>
      <c r="M5315" s="96">
        <f t="shared" si="171"/>
        <v>1</v>
      </c>
      <c r="N5315" s="273"/>
    </row>
    <row r="5316" spans="2:14" x14ac:dyDescent="0.25">
      <c r="B5316" s="7"/>
      <c r="C5316" s="8"/>
      <c r="D5316" s="129"/>
      <c r="F5316" s="99"/>
      <c r="G5316" s="99"/>
      <c r="H5316" s="99"/>
      <c r="I5316" s="18"/>
      <c r="J5316" s="18"/>
      <c r="K5316" s="99">
        <f t="shared" si="172"/>
        <v>0</v>
      </c>
      <c r="M5316" s="96">
        <f t="shared" si="171"/>
        <v>1</v>
      </c>
      <c r="N5316" s="273"/>
    </row>
    <row r="5317" spans="2:14" x14ac:dyDescent="0.25">
      <c r="B5317" s="7"/>
      <c r="C5317" s="8"/>
      <c r="D5317" s="129"/>
      <c r="F5317" s="99"/>
      <c r="G5317" s="99"/>
      <c r="H5317" s="99"/>
      <c r="I5317" s="18"/>
      <c r="J5317" s="18"/>
      <c r="K5317" s="99">
        <f t="shared" si="172"/>
        <v>0</v>
      </c>
      <c r="M5317" s="96">
        <f t="shared" si="171"/>
        <v>1</v>
      </c>
      <c r="N5317" s="273"/>
    </row>
    <row r="5318" spans="2:14" x14ac:dyDescent="0.25">
      <c r="B5318" s="7"/>
      <c r="C5318" s="8"/>
      <c r="D5318" s="129"/>
      <c r="F5318" s="99"/>
      <c r="G5318" s="99"/>
      <c r="H5318" s="99"/>
      <c r="I5318" s="18"/>
      <c r="J5318" s="18"/>
      <c r="K5318" s="99">
        <f t="shared" si="172"/>
        <v>0</v>
      </c>
      <c r="M5318" s="96">
        <f t="shared" si="171"/>
        <v>1</v>
      </c>
      <c r="N5318" s="273"/>
    </row>
    <row r="5319" spans="2:14" x14ac:dyDescent="0.25">
      <c r="B5319" s="7"/>
      <c r="C5319" s="8"/>
      <c r="D5319" s="129"/>
      <c r="F5319" s="99"/>
      <c r="G5319" s="99"/>
      <c r="H5319" s="99"/>
      <c r="I5319" s="18"/>
      <c r="J5319" s="18"/>
      <c r="K5319" s="99">
        <f t="shared" si="172"/>
        <v>0</v>
      </c>
      <c r="M5319" s="96">
        <f t="shared" si="171"/>
        <v>1</v>
      </c>
      <c r="N5319" s="273"/>
    </row>
    <row r="5320" spans="2:14" x14ac:dyDescent="0.25">
      <c r="B5320" s="7"/>
      <c r="C5320" s="8"/>
      <c r="D5320" s="129"/>
      <c r="F5320" s="99"/>
      <c r="G5320" s="99"/>
      <c r="H5320" s="99"/>
      <c r="I5320" s="18"/>
      <c r="J5320" s="18"/>
      <c r="K5320" s="99">
        <f t="shared" si="172"/>
        <v>0</v>
      </c>
      <c r="M5320" s="96">
        <f t="shared" si="171"/>
        <v>1</v>
      </c>
      <c r="N5320" s="273"/>
    </row>
    <row r="5321" spans="2:14" x14ac:dyDescent="0.25">
      <c r="B5321" s="7"/>
      <c r="C5321" s="8"/>
      <c r="D5321" s="129"/>
      <c r="F5321" s="99"/>
      <c r="G5321" s="99"/>
      <c r="H5321" s="99"/>
      <c r="I5321" s="18"/>
      <c r="J5321" s="18"/>
      <c r="K5321" s="99">
        <f t="shared" si="172"/>
        <v>0</v>
      </c>
      <c r="M5321" s="96">
        <f t="shared" si="171"/>
        <v>1</v>
      </c>
      <c r="N5321" s="273"/>
    </row>
    <row r="5322" spans="2:14" x14ac:dyDescent="0.25">
      <c r="B5322" s="7"/>
      <c r="C5322" s="8"/>
      <c r="D5322" s="129"/>
      <c r="F5322" s="99"/>
      <c r="G5322" s="99"/>
      <c r="H5322" s="99"/>
      <c r="I5322" s="18"/>
      <c r="J5322" s="18"/>
      <c r="K5322" s="99">
        <f t="shared" si="172"/>
        <v>0</v>
      </c>
      <c r="M5322" s="96">
        <f t="shared" si="171"/>
        <v>1</v>
      </c>
      <c r="N5322" s="273"/>
    </row>
    <row r="5323" spans="2:14" x14ac:dyDescent="0.25">
      <c r="B5323" s="7"/>
      <c r="C5323" s="8"/>
      <c r="D5323" s="129"/>
      <c r="F5323" s="99"/>
      <c r="G5323" s="99"/>
      <c r="H5323" s="99"/>
      <c r="I5323" s="18"/>
      <c r="J5323" s="18"/>
      <c r="K5323" s="99">
        <f t="shared" si="172"/>
        <v>0</v>
      </c>
      <c r="M5323" s="96">
        <f t="shared" si="171"/>
        <v>1</v>
      </c>
      <c r="N5323" s="273"/>
    </row>
    <row r="5324" spans="2:14" x14ac:dyDescent="0.25">
      <c r="B5324" s="7"/>
      <c r="C5324" s="8"/>
      <c r="D5324" s="129"/>
      <c r="F5324" s="99"/>
      <c r="G5324" s="99"/>
      <c r="H5324" s="99"/>
      <c r="I5324" s="18"/>
      <c r="J5324" s="18"/>
      <c r="K5324" s="99">
        <f t="shared" si="172"/>
        <v>0</v>
      </c>
      <c r="M5324" s="96">
        <f t="shared" si="171"/>
        <v>1</v>
      </c>
      <c r="N5324" s="273"/>
    </row>
    <row r="5325" spans="2:14" x14ac:dyDescent="0.25">
      <c r="B5325" s="7"/>
      <c r="C5325" s="8"/>
      <c r="D5325" s="129"/>
      <c r="F5325" s="99"/>
      <c r="G5325" s="99"/>
      <c r="H5325" s="99"/>
      <c r="I5325" s="18"/>
      <c r="J5325" s="18"/>
      <c r="K5325" s="99">
        <f t="shared" si="172"/>
        <v>0</v>
      </c>
      <c r="M5325" s="96">
        <f t="shared" si="171"/>
        <v>1</v>
      </c>
      <c r="N5325" s="273"/>
    </row>
    <row r="5326" spans="2:14" x14ac:dyDescent="0.25">
      <c r="B5326" s="7"/>
      <c r="C5326" s="8"/>
      <c r="D5326" s="129"/>
      <c r="F5326" s="99"/>
      <c r="G5326" s="99"/>
      <c r="H5326" s="99"/>
      <c r="I5326" s="18"/>
      <c r="J5326" s="18"/>
      <c r="K5326" s="99">
        <f t="shared" si="172"/>
        <v>0</v>
      </c>
      <c r="M5326" s="96">
        <f t="shared" si="171"/>
        <v>1</v>
      </c>
      <c r="N5326" s="273"/>
    </row>
    <row r="5327" spans="2:14" x14ac:dyDescent="0.25">
      <c r="B5327" s="7"/>
      <c r="C5327" s="8"/>
      <c r="D5327" s="129"/>
      <c r="F5327" s="99"/>
      <c r="G5327" s="99"/>
      <c r="H5327" s="99"/>
      <c r="I5327" s="18"/>
      <c r="J5327" s="18"/>
      <c r="K5327" s="99">
        <f t="shared" si="172"/>
        <v>0</v>
      </c>
      <c r="M5327" s="96">
        <f t="shared" si="171"/>
        <v>1</v>
      </c>
      <c r="N5327" s="273"/>
    </row>
    <row r="5328" spans="2:14" x14ac:dyDescent="0.25">
      <c r="B5328" s="7"/>
      <c r="C5328" s="8"/>
      <c r="D5328" s="129"/>
      <c r="F5328" s="99"/>
      <c r="G5328" s="99"/>
      <c r="H5328" s="99"/>
      <c r="I5328" s="18"/>
      <c r="J5328" s="18"/>
      <c r="K5328" s="99">
        <f t="shared" si="172"/>
        <v>0</v>
      </c>
      <c r="M5328" s="96">
        <f t="shared" si="171"/>
        <v>1</v>
      </c>
      <c r="N5328" s="273"/>
    </row>
    <row r="5329" spans="2:14" x14ac:dyDescent="0.25">
      <c r="B5329" s="7"/>
      <c r="C5329" s="8"/>
      <c r="D5329" s="129"/>
      <c r="F5329" s="99"/>
      <c r="G5329" s="99"/>
      <c r="H5329" s="99"/>
      <c r="I5329" s="18"/>
      <c r="J5329" s="18"/>
      <c r="K5329" s="99">
        <f t="shared" si="172"/>
        <v>0</v>
      </c>
      <c r="M5329" s="96">
        <f t="shared" ref="M5329:M5392" si="173">UltimoDia(D5329)</f>
        <v>1</v>
      </c>
      <c r="N5329" s="273"/>
    </row>
    <row r="5330" spans="2:14" x14ac:dyDescent="0.25">
      <c r="B5330" s="7"/>
      <c r="C5330" s="8"/>
      <c r="D5330" s="129"/>
      <c r="F5330" s="99"/>
      <c r="G5330" s="99"/>
      <c r="H5330" s="99"/>
      <c r="I5330" s="18"/>
      <c r="J5330" s="18"/>
      <c r="K5330" s="99">
        <f t="shared" si="172"/>
        <v>0</v>
      </c>
      <c r="M5330" s="96">
        <f t="shared" si="173"/>
        <v>1</v>
      </c>
      <c r="N5330" s="273"/>
    </row>
    <row r="5331" spans="2:14" x14ac:dyDescent="0.25">
      <c r="B5331" s="7"/>
      <c r="C5331" s="8"/>
      <c r="D5331" s="129"/>
      <c r="F5331" s="99"/>
      <c r="G5331" s="99"/>
      <c r="H5331" s="99"/>
      <c r="I5331" s="18"/>
      <c r="J5331" s="18"/>
      <c r="K5331" s="99">
        <f t="shared" si="172"/>
        <v>0</v>
      </c>
      <c r="M5331" s="96">
        <f t="shared" si="173"/>
        <v>1</v>
      </c>
      <c r="N5331" s="273"/>
    </row>
    <row r="5332" spans="2:14" x14ac:dyDescent="0.25">
      <c r="B5332" s="7"/>
      <c r="C5332" s="8"/>
      <c r="D5332" s="129"/>
      <c r="F5332" s="99"/>
      <c r="G5332" s="99"/>
      <c r="H5332" s="99"/>
      <c r="I5332" s="18"/>
      <c r="J5332" s="18"/>
      <c r="K5332" s="99">
        <f t="shared" si="172"/>
        <v>0</v>
      </c>
      <c r="M5332" s="96">
        <f t="shared" si="173"/>
        <v>1</v>
      </c>
      <c r="N5332" s="273"/>
    </row>
    <row r="5333" spans="2:14" x14ac:dyDescent="0.25">
      <c r="B5333" s="7"/>
      <c r="C5333" s="8"/>
      <c r="D5333" s="129"/>
      <c r="F5333" s="99"/>
      <c r="G5333" s="99"/>
      <c r="H5333" s="99"/>
      <c r="I5333" s="18"/>
      <c r="J5333" s="18"/>
      <c r="K5333" s="99">
        <f t="shared" si="172"/>
        <v>0</v>
      </c>
      <c r="M5333" s="96">
        <f t="shared" si="173"/>
        <v>1</v>
      </c>
      <c r="N5333" s="273"/>
    </row>
    <row r="5334" spans="2:14" x14ac:dyDescent="0.25">
      <c r="B5334" s="7"/>
      <c r="C5334" s="8"/>
      <c r="D5334" s="129"/>
      <c r="F5334" s="99"/>
      <c r="G5334" s="99"/>
      <c r="H5334" s="99"/>
      <c r="I5334" s="18"/>
      <c r="J5334" s="18"/>
      <c r="K5334" s="99">
        <f t="shared" si="172"/>
        <v>0</v>
      </c>
      <c r="M5334" s="96">
        <f t="shared" si="173"/>
        <v>1</v>
      </c>
      <c r="N5334" s="273"/>
    </row>
    <row r="5335" spans="2:14" x14ac:dyDescent="0.25">
      <c r="B5335" s="7"/>
      <c r="C5335" s="8"/>
      <c r="D5335" s="129"/>
      <c r="F5335" s="99"/>
      <c r="G5335" s="99"/>
      <c r="H5335" s="99"/>
      <c r="I5335" s="18"/>
      <c r="J5335" s="18"/>
      <c r="K5335" s="99">
        <f t="shared" si="172"/>
        <v>0</v>
      </c>
      <c r="M5335" s="96">
        <f t="shared" si="173"/>
        <v>1</v>
      </c>
      <c r="N5335" s="273"/>
    </row>
    <row r="5336" spans="2:14" x14ac:dyDescent="0.25">
      <c r="B5336" s="7"/>
      <c r="C5336" s="8"/>
      <c r="D5336" s="129"/>
      <c r="F5336" s="99"/>
      <c r="G5336" s="99"/>
      <c r="H5336" s="99"/>
      <c r="I5336" s="18"/>
      <c r="J5336" s="18"/>
      <c r="K5336" s="99">
        <f t="shared" si="172"/>
        <v>0</v>
      </c>
      <c r="M5336" s="96">
        <f t="shared" si="173"/>
        <v>1</v>
      </c>
      <c r="N5336" s="273"/>
    </row>
    <row r="5337" spans="2:14" x14ac:dyDescent="0.25">
      <c r="B5337" s="7"/>
      <c r="C5337" s="8"/>
      <c r="D5337" s="129"/>
      <c r="F5337" s="99"/>
      <c r="G5337" s="99"/>
      <c r="H5337" s="99"/>
      <c r="I5337" s="18"/>
      <c r="J5337" s="18"/>
      <c r="K5337" s="99">
        <f t="shared" si="172"/>
        <v>0</v>
      </c>
      <c r="M5337" s="96">
        <f t="shared" si="173"/>
        <v>1</v>
      </c>
      <c r="N5337" s="273"/>
    </row>
    <row r="5338" spans="2:14" x14ac:dyDescent="0.25">
      <c r="B5338" s="7"/>
      <c r="C5338" s="8"/>
      <c r="D5338" s="129"/>
      <c r="F5338" s="99"/>
      <c r="G5338" s="99"/>
      <c r="H5338" s="99"/>
      <c r="I5338" s="18"/>
      <c r="J5338" s="18"/>
      <c r="K5338" s="99">
        <f t="shared" si="172"/>
        <v>0</v>
      </c>
      <c r="M5338" s="96">
        <f t="shared" si="173"/>
        <v>1</v>
      </c>
      <c r="N5338" s="273"/>
    </row>
    <row r="5339" spans="2:14" x14ac:dyDescent="0.25">
      <c r="B5339" s="7"/>
      <c r="C5339" s="8"/>
      <c r="D5339" s="129"/>
      <c r="F5339" s="99"/>
      <c r="G5339" s="99"/>
      <c r="H5339" s="99"/>
      <c r="I5339" s="18"/>
      <c r="J5339" s="18"/>
      <c r="K5339" s="99">
        <f t="shared" si="172"/>
        <v>0</v>
      </c>
      <c r="M5339" s="96">
        <f t="shared" si="173"/>
        <v>1</v>
      </c>
      <c r="N5339" s="273"/>
    </row>
    <row r="5340" spans="2:14" x14ac:dyDescent="0.25">
      <c r="B5340" s="7"/>
      <c r="C5340" s="8"/>
      <c r="D5340" s="129"/>
      <c r="F5340" s="99"/>
      <c r="G5340" s="99"/>
      <c r="H5340" s="99"/>
      <c r="I5340" s="18"/>
      <c r="J5340" s="18"/>
      <c r="K5340" s="99">
        <f t="shared" si="172"/>
        <v>0</v>
      </c>
      <c r="M5340" s="96">
        <f t="shared" si="173"/>
        <v>1</v>
      </c>
      <c r="N5340" s="273"/>
    </row>
    <row r="5341" spans="2:14" x14ac:dyDescent="0.25">
      <c r="B5341" s="7"/>
      <c r="C5341" s="8"/>
      <c r="D5341" s="129"/>
      <c r="F5341" s="99"/>
      <c r="G5341" s="99"/>
      <c r="H5341" s="99"/>
      <c r="I5341" s="18"/>
      <c r="J5341" s="18"/>
      <c r="K5341" s="99">
        <f t="shared" si="172"/>
        <v>0</v>
      </c>
      <c r="M5341" s="96">
        <f t="shared" si="173"/>
        <v>1</v>
      </c>
      <c r="N5341" s="273"/>
    </row>
    <row r="5342" spans="2:14" x14ac:dyDescent="0.25">
      <c r="B5342" s="7"/>
      <c r="C5342" s="8"/>
      <c r="D5342" s="129"/>
      <c r="F5342" s="99"/>
      <c r="G5342" s="99"/>
      <c r="H5342" s="99"/>
      <c r="I5342" s="18"/>
      <c r="J5342" s="18"/>
      <c r="K5342" s="99">
        <f t="shared" si="172"/>
        <v>0</v>
      </c>
      <c r="M5342" s="96">
        <f t="shared" si="173"/>
        <v>1</v>
      </c>
      <c r="N5342" s="273"/>
    </row>
    <row r="5343" spans="2:14" x14ac:dyDescent="0.25">
      <c r="B5343" s="7"/>
      <c r="C5343" s="8"/>
      <c r="D5343" s="129"/>
      <c r="F5343" s="99"/>
      <c r="G5343" s="99"/>
      <c r="H5343" s="99"/>
      <c r="I5343" s="18"/>
      <c r="J5343" s="18"/>
      <c r="K5343" s="99">
        <f t="shared" si="172"/>
        <v>0</v>
      </c>
      <c r="M5343" s="96">
        <f t="shared" si="173"/>
        <v>1</v>
      </c>
      <c r="N5343" s="273"/>
    </row>
    <row r="5344" spans="2:14" x14ac:dyDescent="0.25">
      <c r="B5344" s="7"/>
      <c r="C5344" s="8"/>
      <c r="D5344" s="129"/>
      <c r="F5344" s="99"/>
      <c r="G5344" s="99"/>
      <c r="H5344" s="99"/>
      <c r="I5344" s="18"/>
      <c r="J5344" s="18"/>
      <c r="K5344" s="99">
        <f t="shared" si="172"/>
        <v>0</v>
      </c>
      <c r="M5344" s="96">
        <f t="shared" si="173"/>
        <v>1</v>
      </c>
      <c r="N5344" s="273"/>
    </row>
    <row r="5345" spans="2:14" x14ac:dyDescent="0.25">
      <c r="B5345" s="7"/>
      <c r="C5345" s="8"/>
      <c r="D5345" s="129"/>
      <c r="F5345" s="99"/>
      <c r="G5345" s="99"/>
      <c r="H5345" s="99"/>
      <c r="I5345" s="18"/>
      <c r="J5345" s="18"/>
      <c r="K5345" s="99">
        <f t="shared" si="172"/>
        <v>0</v>
      </c>
      <c r="M5345" s="96">
        <f t="shared" si="173"/>
        <v>1</v>
      </c>
      <c r="N5345" s="273"/>
    </row>
    <row r="5346" spans="2:14" x14ac:dyDescent="0.25">
      <c r="B5346" s="7"/>
      <c r="C5346" s="8"/>
      <c r="D5346" s="129"/>
      <c r="F5346" s="99"/>
      <c r="G5346" s="99"/>
      <c r="H5346" s="99"/>
      <c r="I5346" s="18"/>
      <c r="J5346" s="18"/>
      <c r="K5346" s="99">
        <f t="shared" si="172"/>
        <v>0</v>
      </c>
      <c r="M5346" s="96">
        <f t="shared" si="173"/>
        <v>1</v>
      </c>
      <c r="N5346" s="273"/>
    </row>
    <row r="5347" spans="2:14" x14ac:dyDescent="0.25">
      <c r="B5347" s="7"/>
      <c r="C5347" s="8"/>
      <c r="D5347" s="129"/>
      <c r="F5347" s="99"/>
      <c r="G5347" s="99"/>
      <c r="H5347" s="99"/>
      <c r="I5347" s="18"/>
      <c r="J5347" s="18"/>
      <c r="K5347" s="99">
        <f t="shared" si="172"/>
        <v>0</v>
      </c>
      <c r="M5347" s="96">
        <f t="shared" si="173"/>
        <v>1</v>
      </c>
      <c r="N5347" s="273"/>
    </row>
    <row r="5348" spans="2:14" x14ac:dyDescent="0.25">
      <c r="B5348" s="7"/>
      <c r="C5348" s="8"/>
      <c r="D5348" s="129"/>
      <c r="F5348" s="99"/>
      <c r="G5348" s="99"/>
      <c r="H5348" s="99"/>
      <c r="I5348" s="18"/>
      <c r="J5348" s="18"/>
      <c r="K5348" s="99">
        <f t="shared" si="172"/>
        <v>0</v>
      </c>
      <c r="M5348" s="96">
        <f t="shared" si="173"/>
        <v>1</v>
      </c>
      <c r="N5348" s="273"/>
    </row>
    <row r="5349" spans="2:14" x14ac:dyDescent="0.25">
      <c r="B5349" s="7"/>
      <c r="C5349" s="8"/>
      <c r="D5349" s="129"/>
      <c r="F5349" s="99"/>
      <c r="G5349" s="99"/>
      <c r="H5349" s="99"/>
      <c r="I5349" s="18"/>
      <c r="J5349" s="18"/>
      <c r="K5349" s="99">
        <f t="shared" si="172"/>
        <v>0</v>
      </c>
      <c r="M5349" s="96">
        <f t="shared" si="173"/>
        <v>1</v>
      </c>
      <c r="N5349" s="273"/>
    </row>
    <row r="5350" spans="2:14" x14ac:dyDescent="0.25">
      <c r="B5350" s="7"/>
      <c r="C5350" s="8"/>
      <c r="D5350" s="129"/>
      <c r="F5350" s="99"/>
      <c r="G5350" s="99"/>
      <c r="H5350" s="99"/>
      <c r="I5350" s="18"/>
      <c r="J5350" s="18"/>
      <c r="K5350" s="99">
        <f t="shared" si="172"/>
        <v>0</v>
      </c>
      <c r="M5350" s="96">
        <f t="shared" si="173"/>
        <v>1</v>
      </c>
      <c r="N5350" s="273"/>
    </row>
    <row r="5351" spans="2:14" x14ac:dyDescent="0.25">
      <c r="B5351" s="7"/>
      <c r="C5351" s="8"/>
      <c r="D5351" s="129"/>
      <c r="F5351" s="99"/>
      <c r="G5351" s="99"/>
      <c r="H5351" s="99"/>
      <c r="I5351" s="18"/>
      <c r="J5351" s="18"/>
      <c r="K5351" s="99">
        <f t="shared" si="172"/>
        <v>0</v>
      </c>
      <c r="M5351" s="96">
        <f t="shared" si="173"/>
        <v>1</v>
      </c>
      <c r="N5351" s="273"/>
    </row>
    <row r="5352" spans="2:14" x14ac:dyDescent="0.25">
      <c r="B5352" s="7"/>
      <c r="C5352" s="8"/>
      <c r="D5352" s="129"/>
      <c r="F5352" s="99"/>
      <c r="G5352" s="99"/>
      <c r="H5352" s="99"/>
      <c r="I5352" s="18"/>
      <c r="J5352" s="18"/>
      <c r="K5352" s="99">
        <f t="shared" si="172"/>
        <v>0</v>
      </c>
      <c r="M5352" s="96">
        <f t="shared" si="173"/>
        <v>1</v>
      </c>
      <c r="N5352" s="273"/>
    </row>
    <row r="5353" spans="2:14" x14ac:dyDescent="0.25">
      <c r="B5353" s="7"/>
      <c r="C5353" s="8"/>
      <c r="D5353" s="129"/>
      <c r="F5353" s="99"/>
      <c r="G5353" s="99"/>
      <c r="H5353" s="99"/>
      <c r="I5353" s="18"/>
      <c r="J5353" s="18"/>
      <c r="K5353" s="99">
        <f t="shared" si="172"/>
        <v>0</v>
      </c>
      <c r="M5353" s="96">
        <f t="shared" si="173"/>
        <v>1</v>
      </c>
      <c r="N5353" s="273"/>
    </row>
    <row r="5354" spans="2:14" x14ac:dyDescent="0.25">
      <c r="B5354" s="7"/>
      <c r="C5354" s="8"/>
      <c r="D5354" s="129"/>
      <c r="F5354" s="99"/>
      <c r="G5354" s="99"/>
      <c r="H5354" s="99"/>
      <c r="I5354" s="18"/>
      <c r="J5354" s="18"/>
      <c r="K5354" s="99">
        <f t="shared" ref="K5354:K5417" si="174">IF(ctConta="",K5353+F5354,IF(I5354=ctConta,K5353+F5354,K5353))</f>
        <v>0</v>
      </c>
      <c r="M5354" s="96">
        <f t="shared" si="173"/>
        <v>1</v>
      </c>
      <c r="N5354" s="273"/>
    </row>
    <row r="5355" spans="2:14" x14ac:dyDescent="0.25">
      <c r="B5355" s="7"/>
      <c r="C5355" s="8"/>
      <c r="D5355" s="129"/>
      <c r="F5355" s="99"/>
      <c r="G5355" s="99"/>
      <c r="H5355" s="99"/>
      <c r="I5355" s="18"/>
      <c r="J5355" s="18"/>
      <c r="K5355" s="99">
        <f t="shared" si="174"/>
        <v>0</v>
      </c>
      <c r="M5355" s="96">
        <f t="shared" si="173"/>
        <v>1</v>
      </c>
      <c r="N5355" s="273"/>
    </row>
    <row r="5356" spans="2:14" x14ac:dyDescent="0.25">
      <c r="B5356" s="7"/>
      <c r="C5356" s="8"/>
      <c r="D5356" s="129"/>
      <c r="F5356" s="99"/>
      <c r="G5356" s="99"/>
      <c r="H5356" s="99"/>
      <c r="I5356" s="18"/>
      <c r="J5356" s="18"/>
      <c r="K5356" s="99">
        <f t="shared" si="174"/>
        <v>0</v>
      </c>
      <c r="M5356" s="96">
        <f t="shared" si="173"/>
        <v>1</v>
      </c>
      <c r="N5356" s="273"/>
    </row>
    <row r="5357" spans="2:14" x14ac:dyDescent="0.25">
      <c r="B5357" s="7"/>
      <c r="C5357" s="8"/>
      <c r="D5357" s="129"/>
      <c r="F5357" s="99"/>
      <c r="G5357" s="99"/>
      <c r="H5357" s="99"/>
      <c r="I5357" s="18"/>
      <c r="J5357" s="18"/>
      <c r="K5357" s="99">
        <f t="shared" si="174"/>
        <v>0</v>
      </c>
      <c r="M5357" s="96">
        <f t="shared" si="173"/>
        <v>1</v>
      </c>
      <c r="N5357" s="273"/>
    </row>
    <row r="5358" spans="2:14" x14ac:dyDescent="0.25">
      <c r="B5358" s="7"/>
      <c r="C5358" s="8"/>
      <c r="D5358" s="129"/>
      <c r="F5358" s="99"/>
      <c r="G5358" s="99"/>
      <c r="H5358" s="99"/>
      <c r="I5358" s="18"/>
      <c r="J5358" s="18"/>
      <c r="K5358" s="99">
        <f t="shared" si="174"/>
        <v>0</v>
      </c>
      <c r="M5358" s="96">
        <f t="shared" si="173"/>
        <v>1</v>
      </c>
      <c r="N5358" s="273"/>
    </row>
    <row r="5359" spans="2:14" x14ac:dyDescent="0.25">
      <c r="B5359" s="7"/>
      <c r="C5359" s="8"/>
      <c r="D5359" s="129"/>
      <c r="F5359" s="99"/>
      <c r="G5359" s="99"/>
      <c r="H5359" s="99"/>
      <c r="I5359" s="18"/>
      <c r="J5359" s="18"/>
      <c r="K5359" s="99">
        <f t="shared" si="174"/>
        <v>0</v>
      </c>
      <c r="M5359" s="96">
        <f t="shared" si="173"/>
        <v>1</v>
      </c>
      <c r="N5359" s="273"/>
    </row>
    <row r="5360" spans="2:14" x14ac:dyDescent="0.25">
      <c r="B5360" s="7"/>
      <c r="C5360" s="8"/>
      <c r="D5360" s="129"/>
      <c r="F5360" s="99"/>
      <c r="G5360" s="99"/>
      <c r="H5360" s="99"/>
      <c r="I5360" s="18"/>
      <c r="J5360" s="18"/>
      <c r="K5360" s="99">
        <f t="shared" si="174"/>
        <v>0</v>
      </c>
      <c r="M5360" s="96">
        <f t="shared" si="173"/>
        <v>1</v>
      </c>
      <c r="N5360" s="273"/>
    </row>
    <row r="5361" spans="2:14" x14ac:dyDescent="0.25">
      <c r="B5361" s="7"/>
      <c r="C5361" s="8"/>
      <c r="D5361" s="129"/>
      <c r="F5361" s="99"/>
      <c r="G5361" s="99"/>
      <c r="H5361" s="99"/>
      <c r="I5361" s="18"/>
      <c r="J5361" s="18"/>
      <c r="K5361" s="99">
        <f t="shared" si="174"/>
        <v>0</v>
      </c>
      <c r="M5361" s="96">
        <f t="shared" si="173"/>
        <v>1</v>
      </c>
      <c r="N5361" s="273"/>
    </row>
    <row r="5362" spans="2:14" x14ac:dyDescent="0.25">
      <c r="B5362" s="7"/>
      <c r="C5362" s="8"/>
      <c r="D5362" s="129"/>
      <c r="F5362" s="99"/>
      <c r="G5362" s="99"/>
      <c r="H5362" s="99"/>
      <c r="I5362" s="18"/>
      <c r="J5362" s="18"/>
      <c r="K5362" s="99">
        <f t="shared" si="174"/>
        <v>0</v>
      </c>
      <c r="M5362" s="96">
        <f t="shared" si="173"/>
        <v>1</v>
      </c>
      <c r="N5362" s="273"/>
    </row>
    <row r="5363" spans="2:14" x14ac:dyDescent="0.25">
      <c r="B5363" s="7"/>
      <c r="C5363" s="8"/>
      <c r="D5363" s="129"/>
      <c r="F5363" s="99"/>
      <c r="G5363" s="99"/>
      <c r="H5363" s="99"/>
      <c r="I5363" s="18"/>
      <c r="J5363" s="18"/>
      <c r="K5363" s="99">
        <f t="shared" si="174"/>
        <v>0</v>
      </c>
      <c r="M5363" s="96">
        <f t="shared" si="173"/>
        <v>1</v>
      </c>
      <c r="N5363" s="273"/>
    </row>
    <row r="5364" spans="2:14" x14ac:dyDescent="0.25">
      <c r="B5364" s="7"/>
      <c r="C5364" s="8"/>
      <c r="D5364" s="129"/>
      <c r="F5364" s="99"/>
      <c r="G5364" s="99"/>
      <c r="H5364" s="99"/>
      <c r="I5364" s="18"/>
      <c r="J5364" s="18"/>
      <c r="K5364" s="99">
        <f t="shared" si="174"/>
        <v>0</v>
      </c>
      <c r="M5364" s="96">
        <f t="shared" si="173"/>
        <v>1</v>
      </c>
      <c r="N5364" s="273"/>
    </row>
    <row r="5365" spans="2:14" x14ac:dyDescent="0.25">
      <c r="B5365" s="7"/>
      <c r="C5365" s="8"/>
      <c r="D5365" s="129"/>
      <c r="F5365" s="99"/>
      <c r="G5365" s="99"/>
      <c r="H5365" s="99"/>
      <c r="I5365" s="18"/>
      <c r="J5365" s="18"/>
      <c r="K5365" s="99">
        <f t="shared" si="174"/>
        <v>0</v>
      </c>
      <c r="M5365" s="96">
        <f t="shared" si="173"/>
        <v>1</v>
      </c>
      <c r="N5365" s="273"/>
    </row>
    <row r="5366" spans="2:14" x14ac:dyDescent="0.25">
      <c r="B5366" s="7"/>
      <c r="C5366" s="8"/>
      <c r="D5366" s="129"/>
      <c r="F5366" s="99"/>
      <c r="G5366" s="99"/>
      <c r="H5366" s="99"/>
      <c r="I5366" s="18"/>
      <c r="J5366" s="18"/>
      <c r="K5366" s="99">
        <f t="shared" si="174"/>
        <v>0</v>
      </c>
      <c r="M5366" s="96">
        <f t="shared" si="173"/>
        <v>1</v>
      </c>
      <c r="N5366" s="273"/>
    </row>
    <row r="5367" spans="2:14" x14ac:dyDescent="0.25">
      <c r="B5367" s="7"/>
      <c r="C5367" s="8"/>
      <c r="D5367" s="129"/>
      <c r="F5367" s="99"/>
      <c r="G5367" s="99"/>
      <c r="H5367" s="99"/>
      <c r="I5367" s="18"/>
      <c r="J5367" s="18"/>
      <c r="K5367" s="99">
        <f t="shared" si="174"/>
        <v>0</v>
      </c>
      <c r="M5367" s="96">
        <f t="shared" si="173"/>
        <v>1</v>
      </c>
      <c r="N5367" s="273"/>
    </row>
    <row r="5368" spans="2:14" x14ac:dyDescent="0.25">
      <c r="B5368" s="7"/>
      <c r="C5368" s="8"/>
      <c r="D5368" s="129"/>
      <c r="F5368" s="99"/>
      <c r="G5368" s="99"/>
      <c r="H5368" s="99"/>
      <c r="I5368" s="18"/>
      <c r="J5368" s="18"/>
      <c r="K5368" s="99">
        <f t="shared" si="174"/>
        <v>0</v>
      </c>
      <c r="M5368" s="96">
        <f t="shared" si="173"/>
        <v>1</v>
      </c>
      <c r="N5368" s="273"/>
    </row>
    <row r="5369" spans="2:14" x14ac:dyDescent="0.25">
      <c r="B5369" s="7"/>
      <c r="C5369" s="8"/>
      <c r="D5369" s="129"/>
      <c r="F5369" s="99"/>
      <c r="G5369" s="99"/>
      <c r="H5369" s="99"/>
      <c r="I5369" s="18"/>
      <c r="J5369" s="18"/>
      <c r="K5369" s="99">
        <f t="shared" si="174"/>
        <v>0</v>
      </c>
      <c r="M5369" s="96">
        <f t="shared" si="173"/>
        <v>1</v>
      </c>
      <c r="N5369" s="273"/>
    </row>
    <row r="5370" spans="2:14" x14ac:dyDescent="0.25">
      <c r="B5370" s="7"/>
      <c r="C5370" s="8"/>
      <c r="D5370" s="129"/>
      <c r="F5370" s="99"/>
      <c r="G5370" s="99"/>
      <c r="H5370" s="99"/>
      <c r="I5370" s="18"/>
      <c r="J5370" s="18"/>
      <c r="K5370" s="99">
        <f t="shared" si="174"/>
        <v>0</v>
      </c>
      <c r="M5370" s="96">
        <f t="shared" si="173"/>
        <v>1</v>
      </c>
      <c r="N5370" s="273"/>
    </row>
    <row r="5371" spans="2:14" x14ac:dyDescent="0.25">
      <c r="B5371" s="7"/>
      <c r="C5371" s="8"/>
      <c r="D5371" s="129"/>
      <c r="F5371" s="99"/>
      <c r="G5371" s="99"/>
      <c r="H5371" s="99"/>
      <c r="I5371" s="18"/>
      <c r="J5371" s="18"/>
      <c r="K5371" s="99">
        <f t="shared" si="174"/>
        <v>0</v>
      </c>
      <c r="M5371" s="96">
        <f t="shared" si="173"/>
        <v>1</v>
      </c>
      <c r="N5371" s="273"/>
    </row>
    <row r="5372" spans="2:14" x14ac:dyDescent="0.25">
      <c r="B5372" s="7"/>
      <c r="C5372" s="8"/>
      <c r="D5372" s="129"/>
      <c r="F5372" s="99"/>
      <c r="G5372" s="99"/>
      <c r="H5372" s="99"/>
      <c r="I5372" s="18"/>
      <c r="J5372" s="18"/>
      <c r="K5372" s="99">
        <f t="shared" si="174"/>
        <v>0</v>
      </c>
      <c r="M5372" s="96">
        <f t="shared" si="173"/>
        <v>1</v>
      </c>
      <c r="N5372" s="273"/>
    </row>
    <row r="5373" spans="2:14" x14ac:dyDescent="0.25">
      <c r="B5373" s="7"/>
      <c r="C5373" s="8"/>
      <c r="D5373" s="129"/>
      <c r="F5373" s="99"/>
      <c r="G5373" s="99"/>
      <c r="H5373" s="99"/>
      <c r="I5373" s="18"/>
      <c r="J5373" s="18"/>
      <c r="K5373" s="99">
        <f t="shared" si="174"/>
        <v>0</v>
      </c>
      <c r="M5373" s="96">
        <f t="shared" si="173"/>
        <v>1</v>
      </c>
      <c r="N5373" s="273"/>
    </row>
    <row r="5374" spans="2:14" x14ac:dyDescent="0.25">
      <c r="B5374" s="7"/>
      <c r="C5374" s="8"/>
      <c r="D5374" s="129"/>
      <c r="F5374" s="99"/>
      <c r="G5374" s="99"/>
      <c r="H5374" s="99"/>
      <c r="I5374" s="18"/>
      <c r="J5374" s="18"/>
      <c r="K5374" s="99">
        <f t="shared" si="174"/>
        <v>0</v>
      </c>
      <c r="M5374" s="96">
        <f t="shared" si="173"/>
        <v>1</v>
      </c>
      <c r="N5374" s="273"/>
    </row>
    <row r="5375" spans="2:14" x14ac:dyDescent="0.25">
      <c r="B5375" s="7"/>
      <c r="C5375" s="8"/>
      <c r="D5375" s="129"/>
      <c r="F5375" s="99"/>
      <c r="G5375" s="99"/>
      <c r="H5375" s="99"/>
      <c r="I5375" s="18"/>
      <c r="J5375" s="18"/>
      <c r="K5375" s="99">
        <f t="shared" si="174"/>
        <v>0</v>
      </c>
      <c r="M5375" s="96">
        <f t="shared" si="173"/>
        <v>1</v>
      </c>
      <c r="N5375" s="273"/>
    </row>
    <row r="5376" spans="2:14" x14ac:dyDescent="0.25">
      <c r="B5376" s="7"/>
      <c r="C5376" s="8"/>
      <c r="D5376" s="129"/>
      <c r="F5376" s="99"/>
      <c r="G5376" s="99"/>
      <c r="H5376" s="99"/>
      <c r="I5376" s="18"/>
      <c r="J5376" s="18"/>
      <c r="K5376" s="99">
        <f t="shared" si="174"/>
        <v>0</v>
      </c>
      <c r="M5376" s="96">
        <f t="shared" si="173"/>
        <v>1</v>
      </c>
      <c r="N5376" s="273"/>
    </row>
    <row r="5377" spans="2:14" x14ac:dyDescent="0.25">
      <c r="B5377" s="7"/>
      <c r="C5377" s="8"/>
      <c r="D5377" s="129"/>
      <c r="F5377" s="99"/>
      <c r="G5377" s="99"/>
      <c r="H5377" s="99"/>
      <c r="I5377" s="18"/>
      <c r="J5377" s="18"/>
      <c r="K5377" s="99">
        <f t="shared" si="174"/>
        <v>0</v>
      </c>
      <c r="M5377" s="96">
        <f t="shared" si="173"/>
        <v>1</v>
      </c>
      <c r="N5377" s="273"/>
    </row>
    <row r="5378" spans="2:14" x14ac:dyDescent="0.25">
      <c r="B5378" s="7"/>
      <c r="C5378" s="8"/>
      <c r="D5378" s="129"/>
      <c r="F5378" s="99"/>
      <c r="G5378" s="99"/>
      <c r="H5378" s="99"/>
      <c r="I5378" s="18"/>
      <c r="J5378" s="18"/>
      <c r="K5378" s="99">
        <f t="shared" si="174"/>
        <v>0</v>
      </c>
      <c r="M5378" s="96">
        <f t="shared" si="173"/>
        <v>1</v>
      </c>
      <c r="N5378" s="273"/>
    </row>
    <row r="5379" spans="2:14" x14ac:dyDescent="0.25">
      <c r="B5379" s="7"/>
      <c r="C5379" s="8"/>
      <c r="D5379" s="129"/>
      <c r="F5379" s="99"/>
      <c r="G5379" s="99"/>
      <c r="H5379" s="99"/>
      <c r="I5379" s="18"/>
      <c r="J5379" s="18"/>
      <c r="K5379" s="99">
        <f t="shared" si="174"/>
        <v>0</v>
      </c>
      <c r="M5379" s="96">
        <f t="shared" si="173"/>
        <v>1</v>
      </c>
      <c r="N5379" s="273"/>
    </row>
    <row r="5380" spans="2:14" x14ac:dyDescent="0.25">
      <c r="B5380" s="7"/>
      <c r="C5380" s="8"/>
      <c r="D5380" s="129"/>
      <c r="F5380" s="99"/>
      <c r="G5380" s="99"/>
      <c r="H5380" s="99"/>
      <c r="I5380" s="18"/>
      <c r="J5380" s="18"/>
      <c r="K5380" s="99">
        <f t="shared" si="174"/>
        <v>0</v>
      </c>
      <c r="M5380" s="96">
        <f t="shared" si="173"/>
        <v>1</v>
      </c>
      <c r="N5380" s="273"/>
    </row>
    <row r="5381" spans="2:14" x14ac:dyDescent="0.25">
      <c r="B5381" s="7"/>
      <c r="C5381" s="8"/>
      <c r="D5381" s="129"/>
      <c r="F5381" s="99"/>
      <c r="G5381" s="99"/>
      <c r="H5381" s="99"/>
      <c r="I5381" s="18"/>
      <c r="J5381" s="18"/>
      <c r="K5381" s="99">
        <f t="shared" si="174"/>
        <v>0</v>
      </c>
      <c r="M5381" s="96">
        <f t="shared" si="173"/>
        <v>1</v>
      </c>
      <c r="N5381" s="273"/>
    </row>
    <row r="5382" spans="2:14" x14ac:dyDescent="0.25">
      <c r="B5382" s="7"/>
      <c r="C5382" s="8"/>
      <c r="D5382" s="129"/>
      <c r="F5382" s="99"/>
      <c r="G5382" s="99"/>
      <c r="H5382" s="99"/>
      <c r="I5382" s="18"/>
      <c r="J5382" s="18"/>
      <c r="K5382" s="99">
        <f t="shared" si="174"/>
        <v>0</v>
      </c>
      <c r="M5382" s="96">
        <f t="shared" si="173"/>
        <v>1</v>
      </c>
      <c r="N5382" s="273"/>
    </row>
    <row r="5383" spans="2:14" x14ac:dyDescent="0.25">
      <c r="B5383" s="7"/>
      <c r="C5383" s="8"/>
      <c r="D5383" s="129"/>
      <c r="F5383" s="99"/>
      <c r="G5383" s="99"/>
      <c r="H5383" s="99"/>
      <c r="I5383" s="18"/>
      <c r="J5383" s="18"/>
      <c r="K5383" s="99">
        <f t="shared" si="174"/>
        <v>0</v>
      </c>
      <c r="M5383" s="96">
        <f t="shared" si="173"/>
        <v>1</v>
      </c>
      <c r="N5383" s="273"/>
    </row>
    <row r="5384" spans="2:14" x14ac:dyDescent="0.25">
      <c r="B5384" s="7"/>
      <c r="C5384" s="8"/>
      <c r="D5384" s="129"/>
      <c r="F5384" s="99"/>
      <c r="G5384" s="99"/>
      <c r="H5384" s="99"/>
      <c r="I5384" s="18"/>
      <c r="J5384" s="18"/>
      <c r="K5384" s="99">
        <f t="shared" si="174"/>
        <v>0</v>
      </c>
      <c r="M5384" s="96">
        <f t="shared" si="173"/>
        <v>1</v>
      </c>
      <c r="N5384" s="273"/>
    </row>
    <row r="5385" spans="2:14" x14ac:dyDescent="0.25">
      <c r="B5385" s="7"/>
      <c r="C5385" s="8"/>
      <c r="D5385" s="129"/>
      <c r="F5385" s="99"/>
      <c r="G5385" s="99"/>
      <c r="H5385" s="99"/>
      <c r="I5385" s="18"/>
      <c r="J5385" s="18"/>
      <c r="K5385" s="99">
        <f t="shared" si="174"/>
        <v>0</v>
      </c>
      <c r="M5385" s="96">
        <f t="shared" si="173"/>
        <v>1</v>
      </c>
      <c r="N5385" s="273"/>
    </row>
    <row r="5386" spans="2:14" x14ac:dyDescent="0.25">
      <c r="B5386" s="7"/>
      <c r="C5386" s="8"/>
      <c r="D5386" s="129"/>
      <c r="F5386" s="99"/>
      <c r="G5386" s="99"/>
      <c r="H5386" s="99"/>
      <c r="I5386" s="18"/>
      <c r="J5386" s="18"/>
      <c r="K5386" s="99">
        <f t="shared" si="174"/>
        <v>0</v>
      </c>
      <c r="M5386" s="96">
        <f t="shared" si="173"/>
        <v>1</v>
      </c>
      <c r="N5386" s="273"/>
    </row>
    <row r="5387" spans="2:14" x14ac:dyDescent="0.25">
      <c r="B5387" s="7"/>
      <c r="C5387" s="8"/>
      <c r="D5387" s="129"/>
      <c r="F5387" s="99"/>
      <c r="G5387" s="99"/>
      <c r="H5387" s="99"/>
      <c r="I5387" s="18"/>
      <c r="J5387" s="18"/>
      <c r="K5387" s="99">
        <f t="shared" si="174"/>
        <v>0</v>
      </c>
      <c r="M5387" s="96">
        <f t="shared" si="173"/>
        <v>1</v>
      </c>
      <c r="N5387" s="273"/>
    </row>
    <row r="5388" spans="2:14" x14ac:dyDescent="0.25">
      <c r="B5388" s="7"/>
      <c r="C5388" s="8"/>
      <c r="D5388" s="129"/>
      <c r="F5388" s="99"/>
      <c r="G5388" s="99"/>
      <c r="H5388" s="99"/>
      <c r="I5388" s="18"/>
      <c r="J5388" s="18"/>
      <c r="K5388" s="99">
        <f t="shared" si="174"/>
        <v>0</v>
      </c>
      <c r="M5388" s="96">
        <f t="shared" si="173"/>
        <v>1</v>
      </c>
      <c r="N5388" s="273"/>
    </row>
    <row r="5389" spans="2:14" x14ac:dyDescent="0.25">
      <c r="B5389" s="7"/>
      <c r="C5389" s="8"/>
      <c r="D5389" s="129"/>
      <c r="F5389" s="99"/>
      <c r="G5389" s="99"/>
      <c r="H5389" s="99"/>
      <c r="I5389" s="18"/>
      <c r="J5389" s="18"/>
      <c r="K5389" s="99">
        <f t="shared" si="174"/>
        <v>0</v>
      </c>
      <c r="M5389" s="96">
        <f t="shared" si="173"/>
        <v>1</v>
      </c>
      <c r="N5389" s="273"/>
    </row>
    <row r="5390" spans="2:14" x14ac:dyDescent="0.25">
      <c r="B5390" s="7"/>
      <c r="C5390" s="8"/>
      <c r="D5390" s="129"/>
      <c r="F5390" s="99"/>
      <c r="G5390" s="99"/>
      <c r="H5390" s="99"/>
      <c r="I5390" s="18"/>
      <c r="J5390" s="18"/>
      <c r="K5390" s="99">
        <f t="shared" si="174"/>
        <v>0</v>
      </c>
      <c r="M5390" s="96">
        <f t="shared" si="173"/>
        <v>1</v>
      </c>
      <c r="N5390" s="273"/>
    </row>
    <row r="5391" spans="2:14" x14ac:dyDescent="0.25">
      <c r="B5391" s="7"/>
      <c r="C5391" s="8"/>
      <c r="D5391" s="129"/>
      <c r="F5391" s="99"/>
      <c r="G5391" s="99"/>
      <c r="H5391" s="99"/>
      <c r="I5391" s="18"/>
      <c r="J5391" s="18"/>
      <c r="K5391" s="99">
        <f t="shared" si="174"/>
        <v>0</v>
      </c>
      <c r="M5391" s="96">
        <f t="shared" si="173"/>
        <v>1</v>
      </c>
      <c r="N5391" s="273"/>
    </row>
    <row r="5392" spans="2:14" x14ac:dyDescent="0.25">
      <c r="B5392" s="7"/>
      <c r="C5392" s="8"/>
      <c r="D5392" s="129"/>
      <c r="F5392" s="99"/>
      <c r="G5392" s="99"/>
      <c r="H5392" s="99"/>
      <c r="I5392" s="18"/>
      <c r="J5392" s="18"/>
      <c r="K5392" s="99">
        <f t="shared" si="174"/>
        <v>0</v>
      </c>
      <c r="M5392" s="96">
        <f t="shared" si="173"/>
        <v>1</v>
      </c>
      <c r="N5392" s="273"/>
    </row>
    <row r="5393" spans="2:14" x14ac:dyDescent="0.25">
      <c r="B5393" s="7"/>
      <c r="C5393" s="8"/>
      <c r="D5393" s="129"/>
      <c r="F5393" s="99"/>
      <c r="G5393" s="99"/>
      <c r="H5393" s="99"/>
      <c r="I5393" s="18"/>
      <c r="J5393" s="18"/>
      <c r="K5393" s="99">
        <f t="shared" si="174"/>
        <v>0</v>
      </c>
      <c r="M5393" s="96">
        <f t="shared" ref="M5393:M5456" si="175">UltimoDia(D5393)</f>
        <v>1</v>
      </c>
      <c r="N5393" s="273"/>
    </row>
    <row r="5394" spans="2:14" x14ac:dyDescent="0.25">
      <c r="B5394" s="7"/>
      <c r="C5394" s="8"/>
      <c r="D5394" s="129"/>
      <c r="F5394" s="99"/>
      <c r="G5394" s="99"/>
      <c r="H5394" s="99"/>
      <c r="I5394" s="18"/>
      <c r="J5394" s="18"/>
      <c r="K5394" s="99">
        <f t="shared" si="174"/>
        <v>0</v>
      </c>
      <c r="M5394" s="96">
        <f t="shared" si="175"/>
        <v>1</v>
      </c>
      <c r="N5394" s="273"/>
    </row>
    <row r="5395" spans="2:14" x14ac:dyDescent="0.25">
      <c r="B5395" s="7"/>
      <c r="C5395" s="8"/>
      <c r="D5395" s="129"/>
      <c r="F5395" s="99"/>
      <c r="G5395" s="99"/>
      <c r="H5395" s="99"/>
      <c r="I5395" s="18"/>
      <c r="J5395" s="18"/>
      <c r="K5395" s="99">
        <f t="shared" si="174"/>
        <v>0</v>
      </c>
      <c r="M5395" s="96">
        <f t="shared" si="175"/>
        <v>1</v>
      </c>
      <c r="N5395" s="273"/>
    </row>
    <row r="5396" spans="2:14" x14ac:dyDescent="0.25">
      <c r="B5396" s="7"/>
      <c r="C5396" s="8"/>
      <c r="D5396" s="129"/>
      <c r="F5396" s="99"/>
      <c r="G5396" s="99"/>
      <c r="H5396" s="99"/>
      <c r="I5396" s="18"/>
      <c r="J5396" s="18"/>
      <c r="K5396" s="99">
        <f t="shared" si="174"/>
        <v>0</v>
      </c>
      <c r="M5396" s="96">
        <f t="shared" si="175"/>
        <v>1</v>
      </c>
      <c r="N5396" s="273"/>
    </row>
    <row r="5397" spans="2:14" x14ac:dyDescent="0.25">
      <c r="B5397" s="7"/>
      <c r="C5397" s="8"/>
      <c r="D5397" s="129"/>
      <c r="F5397" s="99"/>
      <c r="G5397" s="99"/>
      <c r="H5397" s="99"/>
      <c r="I5397" s="18"/>
      <c r="J5397" s="18"/>
      <c r="K5397" s="99">
        <f t="shared" si="174"/>
        <v>0</v>
      </c>
      <c r="M5397" s="96">
        <f t="shared" si="175"/>
        <v>1</v>
      </c>
      <c r="N5397" s="273"/>
    </row>
    <row r="5398" spans="2:14" x14ac:dyDescent="0.25">
      <c r="B5398" s="7"/>
      <c r="C5398" s="8"/>
      <c r="D5398" s="129"/>
      <c r="F5398" s="99"/>
      <c r="G5398" s="99"/>
      <c r="H5398" s="99"/>
      <c r="I5398" s="18"/>
      <c r="J5398" s="18"/>
      <c r="K5398" s="99">
        <f t="shared" si="174"/>
        <v>0</v>
      </c>
      <c r="M5398" s="96">
        <f t="shared" si="175"/>
        <v>1</v>
      </c>
      <c r="N5398" s="273"/>
    </row>
    <row r="5399" spans="2:14" x14ac:dyDescent="0.25">
      <c r="B5399" s="7"/>
      <c r="C5399" s="8"/>
      <c r="D5399" s="129"/>
      <c r="F5399" s="99"/>
      <c r="G5399" s="99"/>
      <c r="H5399" s="99"/>
      <c r="I5399" s="18"/>
      <c r="J5399" s="18"/>
      <c r="K5399" s="99">
        <f t="shared" si="174"/>
        <v>0</v>
      </c>
      <c r="M5399" s="96">
        <f t="shared" si="175"/>
        <v>1</v>
      </c>
      <c r="N5399" s="273"/>
    </row>
    <row r="5400" spans="2:14" x14ac:dyDescent="0.25">
      <c r="B5400" s="7"/>
      <c r="C5400" s="8"/>
      <c r="D5400" s="129"/>
      <c r="F5400" s="99"/>
      <c r="G5400" s="99"/>
      <c r="H5400" s="99"/>
      <c r="I5400" s="18"/>
      <c r="J5400" s="18"/>
      <c r="K5400" s="99">
        <f t="shared" si="174"/>
        <v>0</v>
      </c>
      <c r="M5400" s="96">
        <f t="shared" si="175"/>
        <v>1</v>
      </c>
      <c r="N5400" s="273"/>
    </row>
    <row r="5401" spans="2:14" x14ac:dyDescent="0.25">
      <c r="B5401" s="7"/>
      <c r="C5401" s="8"/>
      <c r="D5401" s="129"/>
      <c r="F5401" s="99"/>
      <c r="G5401" s="99"/>
      <c r="H5401" s="99"/>
      <c r="I5401" s="18"/>
      <c r="J5401" s="18"/>
      <c r="K5401" s="99">
        <f t="shared" si="174"/>
        <v>0</v>
      </c>
      <c r="M5401" s="96">
        <f t="shared" si="175"/>
        <v>1</v>
      </c>
      <c r="N5401" s="273"/>
    </row>
    <row r="5402" spans="2:14" x14ac:dyDescent="0.25">
      <c r="B5402" s="7"/>
      <c r="C5402" s="8"/>
      <c r="D5402" s="129"/>
      <c r="F5402" s="99"/>
      <c r="G5402" s="99"/>
      <c r="H5402" s="99"/>
      <c r="I5402" s="18"/>
      <c r="J5402" s="18"/>
      <c r="K5402" s="99">
        <f t="shared" si="174"/>
        <v>0</v>
      </c>
      <c r="M5402" s="96">
        <f t="shared" si="175"/>
        <v>1</v>
      </c>
      <c r="N5402" s="273"/>
    </row>
    <row r="5403" spans="2:14" x14ac:dyDescent="0.25">
      <c r="B5403" s="7"/>
      <c r="C5403" s="8"/>
      <c r="D5403" s="129"/>
      <c r="F5403" s="99"/>
      <c r="G5403" s="99"/>
      <c r="H5403" s="99"/>
      <c r="I5403" s="18"/>
      <c r="J5403" s="18"/>
      <c r="K5403" s="99">
        <f t="shared" si="174"/>
        <v>0</v>
      </c>
      <c r="M5403" s="96">
        <f t="shared" si="175"/>
        <v>1</v>
      </c>
      <c r="N5403" s="273"/>
    </row>
    <row r="5404" spans="2:14" x14ac:dyDescent="0.25">
      <c r="B5404" s="7"/>
      <c r="C5404" s="8"/>
      <c r="D5404" s="129"/>
      <c r="F5404" s="99"/>
      <c r="G5404" s="99"/>
      <c r="H5404" s="99"/>
      <c r="I5404" s="18"/>
      <c r="J5404" s="18"/>
      <c r="K5404" s="99">
        <f t="shared" si="174"/>
        <v>0</v>
      </c>
      <c r="M5404" s="96">
        <f t="shared" si="175"/>
        <v>1</v>
      </c>
      <c r="N5404" s="273"/>
    </row>
    <row r="5405" spans="2:14" x14ac:dyDescent="0.25">
      <c r="B5405" s="7"/>
      <c r="C5405" s="8"/>
      <c r="D5405" s="129"/>
      <c r="F5405" s="99"/>
      <c r="G5405" s="99"/>
      <c r="H5405" s="99"/>
      <c r="I5405" s="18"/>
      <c r="J5405" s="18"/>
      <c r="K5405" s="99">
        <f t="shared" si="174"/>
        <v>0</v>
      </c>
      <c r="M5405" s="96">
        <f t="shared" si="175"/>
        <v>1</v>
      </c>
      <c r="N5405" s="273"/>
    </row>
    <row r="5406" spans="2:14" x14ac:dyDescent="0.25">
      <c r="B5406" s="7"/>
      <c r="C5406" s="8"/>
      <c r="D5406" s="129"/>
      <c r="F5406" s="99"/>
      <c r="G5406" s="99"/>
      <c r="H5406" s="99"/>
      <c r="I5406" s="18"/>
      <c r="J5406" s="18"/>
      <c r="K5406" s="99">
        <f t="shared" si="174"/>
        <v>0</v>
      </c>
      <c r="M5406" s="96">
        <f t="shared" si="175"/>
        <v>1</v>
      </c>
      <c r="N5406" s="273"/>
    </row>
    <row r="5407" spans="2:14" x14ac:dyDescent="0.25">
      <c r="B5407" s="7"/>
      <c r="C5407" s="8"/>
      <c r="D5407" s="129"/>
      <c r="F5407" s="99"/>
      <c r="G5407" s="99"/>
      <c r="H5407" s="99"/>
      <c r="I5407" s="18"/>
      <c r="J5407" s="18"/>
      <c r="K5407" s="99">
        <f t="shared" si="174"/>
        <v>0</v>
      </c>
      <c r="M5407" s="96">
        <f t="shared" si="175"/>
        <v>1</v>
      </c>
      <c r="N5407" s="273"/>
    </row>
    <row r="5408" spans="2:14" x14ac:dyDescent="0.25">
      <c r="B5408" s="7"/>
      <c r="C5408" s="8"/>
      <c r="D5408" s="129"/>
      <c r="F5408" s="99"/>
      <c r="G5408" s="99"/>
      <c r="H5408" s="99"/>
      <c r="I5408" s="18"/>
      <c r="J5408" s="18"/>
      <c r="K5408" s="99">
        <f t="shared" si="174"/>
        <v>0</v>
      </c>
      <c r="M5408" s="96">
        <f t="shared" si="175"/>
        <v>1</v>
      </c>
      <c r="N5408" s="273"/>
    </row>
    <row r="5409" spans="2:14" x14ac:dyDescent="0.25">
      <c r="B5409" s="7"/>
      <c r="C5409" s="8"/>
      <c r="D5409" s="129"/>
      <c r="F5409" s="99"/>
      <c r="G5409" s="99"/>
      <c r="H5409" s="99"/>
      <c r="I5409" s="18"/>
      <c r="J5409" s="18"/>
      <c r="K5409" s="99">
        <f t="shared" si="174"/>
        <v>0</v>
      </c>
      <c r="M5409" s="96">
        <f t="shared" si="175"/>
        <v>1</v>
      </c>
      <c r="N5409" s="273"/>
    </row>
    <row r="5410" spans="2:14" x14ac:dyDescent="0.25">
      <c r="B5410" s="7"/>
      <c r="C5410" s="8"/>
      <c r="D5410" s="129"/>
      <c r="F5410" s="99"/>
      <c r="G5410" s="99"/>
      <c r="H5410" s="99"/>
      <c r="I5410" s="18"/>
      <c r="J5410" s="18"/>
      <c r="K5410" s="99">
        <f t="shared" si="174"/>
        <v>0</v>
      </c>
      <c r="M5410" s="96">
        <f t="shared" si="175"/>
        <v>1</v>
      </c>
      <c r="N5410" s="273"/>
    </row>
    <row r="5411" spans="2:14" x14ac:dyDescent="0.25">
      <c r="B5411" s="7"/>
      <c r="C5411" s="8"/>
      <c r="D5411" s="129"/>
      <c r="F5411" s="99"/>
      <c r="G5411" s="99"/>
      <c r="H5411" s="99"/>
      <c r="I5411" s="18"/>
      <c r="J5411" s="18"/>
      <c r="K5411" s="99">
        <f t="shared" si="174"/>
        <v>0</v>
      </c>
      <c r="M5411" s="96">
        <f t="shared" si="175"/>
        <v>1</v>
      </c>
      <c r="N5411" s="273"/>
    </row>
    <row r="5412" spans="2:14" x14ac:dyDescent="0.25">
      <c r="B5412" s="7"/>
      <c r="C5412" s="8"/>
      <c r="D5412" s="129"/>
      <c r="F5412" s="99"/>
      <c r="G5412" s="99"/>
      <c r="H5412" s="99"/>
      <c r="I5412" s="18"/>
      <c r="J5412" s="18"/>
      <c r="K5412" s="99">
        <f t="shared" si="174"/>
        <v>0</v>
      </c>
      <c r="M5412" s="96">
        <f t="shared" si="175"/>
        <v>1</v>
      </c>
      <c r="N5412" s="273"/>
    </row>
    <row r="5413" spans="2:14" x14ac:dyDescent="0.25">
      <c r="B5413" s="7"/>
      <c r="C5413" s="8"/>
      <c r="D5413" s="129"/>
      <c r="F5413" s="99"/>
      <c r="G5413" s="99"/>
      <c r="H5413" s="99"/>
      <c r="I5413" s="18"/>
      <c r="J5413" s="18"/>
      <c r="K5413" s="99">
        <f t="shared" si="174"/>
        <v>0</v>
      </c>
      <c r="M5413" s="96">
        <f t="shared" si="175"/>
        <v>1</v>
      </c>
      <c r="N5413" s="273"/>
    </row>
    <row r="5414" spans="2:14" x14ac:dyDescent="0.25">
      <c r="B5414" s="7"/>
      <c r="C5414" s="8"/>
      <c r="D5414" s="129"/>
      <c r="F5414" s="99"/>
      <c r="G5414" s="99"/>
      <c r="H5414" s="99"/>
      <c r="I5414" s="18"/>
      <c r="J5414" s="18"/>
      <c r="K5414" s="99">
        <f t="shared" si="174"/>
        <v>0</v>
      </c>
      <c r="M5414" s="96">
        <f t="shared" si="175"/>
        <v>1</v>
      </c>
      <c r="N5414" s="273"/>
    </row>
    <row r="5415" spans="2:14" x14ac:dyDescent="0.25">
      <c r="B5415" s="7"/>
      <c r="C5415" s="8"/>
      <c r="D5415" s="129"/>
      <c r="F5415" s="99"/>
      <c r="G5415" s="99"/>
      <c r="H5415" s="99"/>
      <c r="I5415" s="18"/>
      <c r="J5415" s="18"/>
      <c r="K5415" s="99">
        <f t="shared" si="174"/>
        <v>0</v>
      </c>
      <c r="M5415" s="96">
        <f t="shared" si="175"/>
        <v>1</v>
      </c>
      <c r="N5415" s="273"/>
    </row>
    <row r="5416" spans="2:14" x14ac:dyDescent="0.25">
      <c r="B5416" s="7"/>
      <c r="C5416" s="8"/>
      <c r="D5416" s="129"/>
      <c r="F5416" s="99"/>
      <c r="G5416" s="99"/>
      <c r="H5416" s="99"/>
      <c r="I5416" s="18"/>
      <c r="J5416" s="18"/>
      <c r="K5416" s="99">
        <f t="shared" si="174"/>
        <v>0</v>
      </c>
      <c r="M5416" s="96">
        <f t="shared" si="175"/>
        <v>1</v>
      </c>
      <c r="N5416" s="273"/>
    </row>
    <row r="5417" spans="2:14" x14ac:dyDescent="0.25">
      <c r="B5417" s="7"/>
      <c r="C5417" s="8"/>
      <c r="D5417" s="129"/>
      <c r="F5417" s="99"/>
      <c r="G5417" s="99"/>
      <c r="H5417" s="99"/>
      <c r="I5417" s="18"/>
      <c r="J5417" s="18"/>
      <c r="K5417" s="99">
        <f t="shared" si="174"/>
        <v>0</v>
      </c>
      <c r="M5417" s="96">
        <f t="shared" si="175"/>
        <v>1</v>
      </c>
      <c r="N5417" s="273"/>
    </row>
    <row r="5418" spans="2:14" x14ac:dyDescent="0.25">
      <c r="B5418" s="7"/>
      <c r="C5418" s="8"/>
      <c r="D5418" s="129"/>
      <c r="F5418" s="99"/>
      <c r="G5418" s="99"/>
      <c r="H5418" s="99"/>
      <c r="I5418" s="18"/>
      <c r="J5418" s="18"/>
      <c r="K5418" s="99">
        <f t="shared" ref="K5418:K5481" si="176">IF(ctConta="",K5417+F5418,IF(I5418=ctConta,K5417+F5418,K5417))</f>
        <v>0</v>
      </c>
      <c r="M5418" s="96">
        <f t="shared" si="175"/>
        <v>1</v>
      </c>
      <c r="N5418" s="273"/>
    </row>
    <row r="5419" spans="2:14" x14ac:dyDescent="0.25">
      <c r="B5419" s="7"/>
      <c r="C5419" s="8"/>
      <c r="D5419" s="129"/>
      <c r="F5419" s="99"/>
      <c r="G5419" s="99"/>
      <c r="H5419" s="99"/>
      <c r="I5419" s="18"/>
      <c r="J5419" s="18"/>
      <c r="K5419" s="99">
        <f t="shared" si="176"/>
        <v>0</v>
      </c>
      <c r="M5419" s="96">
        <f t="shared" si="175"/>
        <v>1</v>
      </c>
      <c r="N5419" s="273"/>
    </row>
    <row r="5420" spans="2:14" x14ac:dyDescent="0.25">
      <c r="B5420" s="7"/>
      <c r="C5420" s="8"/>
      <c r="D5420" s="129"/>
      <c r="F5420" s="99"/>
      <c r="G5420" s="99"/>
      <c r="H5420" s="99"/>
      <c r="I5420" s="18"/>
      <c r="J5420" s="18"/>
      <c r="K5420" s="99">
        <f t="shared" si="176"/>
        <v>0</v>
      </c>
      <c r="M5420" s="96">
        <f t="shared" si="175"/>
        <v>1</v>
      </c>
      <c r="N5420" s="273"/>
    </row>
    <row r="5421" spans="2:14" x14ac:dyDescent="0.25">
      <c r="B5421" s="7"/>
      <c r="C5421" s="8"/>
      <c r="D5421" s="129"/>
      <c r="F5421" s="99"/>
      <c r="G5421" s="99"/>
      <c r="H5421" s="99"/>
      <c r="I5421" s="18"/>
      <c r="J5421" s="18"/>
      <c r="K5421" s="99">
        <f t="shared" si="176"/>
        <v>0</v>
      </c>
      <c r="M5421" s="96">
        <f t="shared" si="175"/>
        <v>1</v>
      </c>
      <c r="N5421" s="273"/>
    </row>
    <row r="5422" spans="2:14" x14ac:dyDescent="0.25">
      <c r="B5422" s="7"/>
      <c r="C5422" s="8"/>
      <c r="D5422" s="129"/>
      <c r="F5422" s="99"/>
      <c r="G5422" s="99"/>
      <c r="H5422" s="99"/>
      <c r="I5422" s="18"/>
      <c r="J5422" s="18"/>
      <c r="K5422" s="99">
        <f t="shared" si="176"/>
        <v>0</v>
      </c>
      <c r="M5422" s="96">
        <f t="shared" si="175"/>
        <v>1</v>
      </c>
      <c r="N5422" s="273"/>
    </row>
    <row r="5423" spans="2:14" x14ac:dyDescent="0.25">
      <c r="B5423" s="7"/>
      <c r="C5423" s="8"/>
      <c r="D5423" s="129"/>
      <c r="F5423" s="99"/>
      <c r="G5423" s="99"/>
      <c r="H5423" s="99"/>
      <c r="I5423" s="18"/>
      <c r="J5423" s="18"/>
      <c r="K5423" s="99">
        <f t="shared" si="176"/>
        <v>0</v>
      </c>
      <c r="M5423" s="96">
        <f t="shared" si="175"/>
        <v>1</v>
      </c>
      <c r="N5423" s="273"/>
    </row>
    <row r="5424" spans="2:14" x14ac:dyDescent="0.25">
      <c r="B5424" s="7"/>
      <c r="C5424" s="8"/>
      <c r="D5424" s="129"/>
      <c r="F5424" s="99"/>
      <c r="G5424" s="99"/>
      <c r="H5424" s="99"/>
      <c r="I5424" s="18"/>
      <c r="J5424" s="18"/>
      <c r="K5424" s="99">
        <f t="shared" si="176"/>
        <v>0</v>
      </c>
      <c r="M5424" s="96">
        <f t="shared" si="175"/>
        <v>1</v>
      </c>
      <c r="N5424" s="273"/>
    </row>
    <row r="5425" spans="2:14" x14ac:dyDescent="0.25">
      <c r="B5425" s="7"/>
      <c r="C5425" s="8"/>
      <c r="D5425" s="129"/>
      <c r="F5425" s="99"/>
      <c r="G5425" s="99"/>
      <c r="H5425" s="99"/>
      <c r="I5425" s="18"/>
      <c r="J5425" s="18"/>
      <c r="K5425" s="99">
        <f t="shared" si="176"/>
        <v>0</v>
      </c>
      <c r="M5425" s="96">
        <f t="shared" si="175"/>
        <v>1</v>
      </c>
      <c r="N5425" s="273"/>
    </row>
    <row r="5426" spans="2:14" x14ac:dyDescent="0.25">
      <c r="B5426" s="7"/>
      <c r="C5426" s="8"/>
      <c r="D5426" s="129"/>
      <c r="F5426" s="99"/>
      <c r="G5426" s="99"/>
      <c r="H5426" s="99"/>
      <c r="I5426" s="18"/>
      <c r="J5426" s="18"/>
      <c r="K5426" s="99">
        <f t="shared" si="176"/>
        <v>0</v>
      </c>
      <c r="M5426" s="96">
        <f t="shared" si="175"/>
        <v>1</v>
      </c>
      <c r="N5426" s="273"/>
    </row>
    <row r="5427" spans="2:14" x14ac:dyDescent="0.25">
      <c r="B5427" s="7"/>
      <c r="C5427" s="8"/>
      <c r="D5427" s="129"/>
      <c r="F5427" s="99"/>
      <c r="G5427" s="99"/>
      <c r="H5427" s="99"/>
      <c r="I5427" s="18"/>
      <c r="J5427" s="18"/>
      <c r="K5427" s="99">
        <f t="shared" si="176"/>
        <v>0</v>
      </c>
      <c r="M5427" s="96">
        <f t="shared" si="175"/>
        <v>1</v>
      </c>
      <c r="N5427" s="273"/>
    </row>
    <row r="5428" spans="2:14" x14ac:dyDescent="0.25">
      <c r="B5428" s="7"/>
      <c r="C5428" s="8"/>
      <c r="D5428" s="129"/>
      <c r="F5428" s="99"/>
      <c r="G5428" s="99"/>
      <c r="H5428" s="99"/>
      <c r="I5428" s="18"/>
      <c r="J5428" s="18"/>
      <c r="K5428" s="99">
        <f t="shared" si="176"/>
        <v>0</v>
      </c>
      <c r="M5428" s="96">
        <f t="shared" si="175"/>
        <v>1</v>
      </c>
      <c r="N5428" s="273"/>
    </row>
    <row r="5429" spans="2:14" x14ac:dyDescent="0.25">
      <c r="B5429" s="7"/>
      <c r="C5429" s="8"/>
      <c r="D5429" s="129"/>
      <c r="F5429" s="99"/>
      <c r="G5429" s="99"/>
      <c r="H5429" s="99"/>
      <c r="I5429" s="18"/>
      <c r="J5429" s="18"/>
      <c r="K5429" s="99">
        <f t="shared" si="176"/>
        <v>0</v>
      </c>
      <c r="M5429" s="96">
        <f t="shared" si="175"/>
        <v>1</v>
      </c>
      <c r="N5429" s="273"/>
    </row>
    <row r="5430" spans="2:14" x14ac:dyDescent="0.25">
      <c r="B5430" s="7"/>
      <c r="C5430" s="8"/>
      <c r="D5430" s="129"/>
      <c r="F5430" s="99"/>
      <c r="G5430" s="99"/>
      <c r="H5430" s="99"/>
      <c r="I5430" s="18"/>
      <c r="J5430" s="18"/>
      <c r="K5430" s="99">
        <f t="shared" si="176"/>
        <v>0</v>
      </c>
      <c r="M5430" s="96">
        <f t="shared" si="175"/>
        <v>1</v>
      </c>
      <c r="N5430" s="273"/>
    </row>
    <row r="5431" spans="2:14" x14ac:dyDescent="0.25">
      <c r="B5431" s="7"/>
      <c r="C5431" s="8"/>
      <c r="D5431" s="129"/>
      <c r="F5431" s="99"/>
      <c r="G5431" s="99"/>
      <c r="H5431" s="99"/>
      <c r="I5431" s="18"/>
      <c r="J5431" s="18"/>
      <c r="K5431" s="99">
        <f t="shared" si="176"/>
        <v>0</v>
      </c>
      <c r="M5431" s="96">
        <f t="shared" si="175"/>
        <v>1</v>
      </c>
      <c r="N5431" s="273"/>
    </row>
    <row r="5432" spans="2:14" x14ac:dyDescent="0.25">
      <c r="B5432" s="7"/>
      <c r="C5432" s="8"/>
      <c r="D5432" s="129"/>
      <c r="F5432" s="99"/>
      <c r="G5432" s="99"/>
      <c r="H5432" s="99"/>
      <c r="I5432" s="18"/>
      <c r="J5432" s="18"/>
      <c r="K5432" s="99">
        <f t="shared" si="176"/>
        <v>0</v>
      </c>
      <c r="M5432" s="96">
        <f t="shared" si="175"/>
        <v>1</v>
      </c>
      <c r="N5432" s="273"/>
    </row>
    <row r="5433" spans="2:14" x14ac:dyDescent="0.25">
      <c r="B5433" s="7"/>
      <c r="C5433" s="8"/>
      <c r="D5433" s="129"/>
      <c r="F5433" s="99"/>
      <c r="G5433" s="99"/>
      <c r="H5433" s="99"/>
      <c r="I5433" s="18"/>
      <c r="J5433" s="18"/>
      <c r="K5433" s="99">
        <f t="shared" si="176"/>
        <v>0</v>
      </c>
      <c r="M5433" s="96">
        <f t="shared" si="175"/>
        <v>1</v>
      </c>
      <c r="N5433" s="273"/>
    </row>
    <row r="5434" spans="2:14" x14ac:dyDescent="0.25">
      <c r="B5434" s="7"/>
      <c r="C5434" s="8"/>
      <c r="D5434" s="129"/>
      <c r="F5434" s="99"/>
      <c r="G5434" s="99"/>
      <c r="H5434" s="99"/>
      <c r="I5434" s="18"/>
      <c r="J5434" s="18"/>
      <c r="K5434" s="99">
        <f t="shared" si="176"/>
        <v>0</v>
      </c>
      <c r="M5434" s="96">
        <f t="shared" si="175"/>
        <v>1</v>
      </c>
      <c r="N5434" s="273"/>
    </row>
    <row r="5435" spans="2:14" x14ac:dyDescent="0.25">
      <c r="B5435" s="7"/>
      <c r="C5435" s="8"/>
      <c r="D5435" s="129"/>
      <c r="F5435" s="99"/>
      <c r="G5435" s="99"/>
      <c r="H5435" s="99"/>
      <c r="I5435" s="18"/>
      <c r="J5435" s="18"/>
      <c r="K5435" s="99">
        <f t="shared" si="176"/>
        <v>0</v>
      </c>
      <c r="M5435" s="96">
        <f t="shared" si="175"/>
        <v>1</v>
      </c>
      <c r="N5435" s="273"/>
    </row>
    <row r="5436" spans="2:14" x14ac:dyDescent="0.25">
      <c r="B5436" s="7"/>
      <c r="C5436" s="8"/>
      <c r="D5436" s="129"/>
      <c r="F5436" s="99"/>
      <c r="G5436" s="99"/>
      <c r="H5436" s="99"/>
      <c r="I5436" s="18"/>
      <c r="J5436" s="18"/>
      <c r="K5436" s="99">
        <f t="shared" si="176"/>
        <v>0</v>
      </c>
      <c r="M5436" s="96">
        <f t="shared" si="175"/>
        <v>1</v>
      </c>
      <c r="N5436" s="273"/>
    </row>
    <row r="5437" spans="2:14" x14ac:dyDescent="0.25">
      <c r="B5437" s="7"/>
      <c r="C5437" s="8"/>
      <c r="D5437" s="129"/>
      <c r="F5437" s="99"/>
      <c r="G5437" s="99"/>
      <c r="H5437" s="99"/>
      <c r="I5437" s="18"/>
      <c r="J5437" s="18"/>
      <c r="K5437" s="99">
        <f t="shared" si="176"/>
        <v>0</v>
      </c>
      <c r="M5437" s="96">
        <f t="shared" si="175"/>
        <v>1</v>
      </c>
      <c r="N5437" s="273"/>
    </row>
    <row r="5438" spans="2:14" x14ac:dyDescent="0.25">
      <c r="B5438" s="7"/>
      <c r="C5438" s="8"/>
      <c r="D5438" s="129"/>
      <c r="F5438" s="99"/>
      <c r="G5438" s="99"/>
      <c r="H5438" s="99"/>
      <c r="I5438" s="18"/>
      <c r="J5438" s="18"/>
      <c r="K5438" s="99">
        <f t="shared" si="176"/>
        <v>0</v>
      </c>
      <c r="M5438" s="96">
        <f t="shared" si="175"/>
        <v>1</v>
      </c>
      <c r="N5438" s="273"/>
    </row>
    <row r="5439" spans="2:14" x14ac:dyDescent="0.25">
      <c r="B5439" s="7"/>
      <c r="C5439" s="8"/>
      <c r="D5439" s="129"/>
      <c r="F5439" s="99"/>
      <c r="G5439" s="99"/>
      <c r="H5439" s="99"/>
      <c r="I5439" s="18"/>
      <c r="J5439" s="18"/>
      <c r="K5439" s="99">
        <f t="shared" si="176"/>
        <v>0</v>
      </c>
      <c r="M5439" s="96">
        <f t="shared" si="175"/>
        <v>1</v>
      </c>
      <c r="N5439" s="273"/>
    </row>
    <row r="5440" spans="2:14" x14ac:dyDescent="0.25">
      <c r="B5440" s="7"/>
      <c r="C5440" s="8"/>
      <c r="D5440" s="129"/>
      <c r="F5440" s="99"/>
      <c r="G5440" s="99"/>
      <c r="H5440" s="99"/>
      <c r="I5440" s="18"/>
      <c r="J5440" s="18"/>
      <c r="K5440" s="99">
        <f t="shared" si="176"/>
        <v>0</v>
      </c>
      <c r="M5440" s="96">
        <f t="shared" si="175"/>
        <v>1</v>
      </c>
      <c r="N5440" s="273"/>
    </row>
    <row r="5441" spans="2:14" x14ac:dyDescent="0.25">
      <c r="B5441" s="7"/>
      <c r="C5441" s="8"/>
      <c r="D5441" s="129"/>
      <c r="F5441" s="99"/>
      <c r="G5441" s="99"/>
      <c r="H5441" s="99"/>
      <c r="I5441" s="18"/>
      <c r="J5441" s="18"/>
      <c r="K5441" s="99">
        <f t="shared" si="176"/>
        <v>0</v>
      </c>
      <c r="M5441" s="96">
        <f t="shared" si="175"/>
        <v>1</v>
      </c>
      <c r="N5441" s="273"/>
    </row>
    <row r="5442" spans="2:14" x14ac:dyDescent="0.25">
      <c r="B5442" s="7"/>
      <c r="C5442" s="8"/>
      <c r="D5442" s="129"/>
      <c r="F5442" s="99"/>
      <c r="G5442" s="99"/>
      <c r="H5442" s="99"/>
      <c r="I5442" s="18"/>
      <c r="J5442" s="18"/>
      <c r="K5442" s="99">
        <f t="shared" si="176"/>
        <v>0</v>
      </c>
      <c r="M5442" s="96">
        <f t="shared" si="175"/>
        <v>1</v>
      </c>
      <c r="N5442" s="273"/>
    </row>
    <row r="5443" spans="2:14" x14ac:dyDescent="0.25">
      <c r="B5443" s="7"/>
      <c r="C5443" s="8"/>
      <c r="D5443" s="129"/>
      <c r="F5443" s="99"/>
      <c r="G5443" s="99"/>
      <c r="H5443" s="99"/>
      <c r="I5443" s="18"/>
      <c r="J5443" s="18"/>
      <c r="K5443" s="99">
        <f t="shared" si="176"/>
        <v>0</v>
      </c>
      <c r="M5443" s="96">
        <f t="shared" si="175"/>
        <v>1</v>
      </c>
      <c r="N5443" s="273"/>
    </row>
    <row r="5444" spans="2:14" x14ac:dyDescent="0.25">
      <c r="B5444" s="7"/>
      <c r="C5444" s="8"/>
      <c r="D5444" s="129"/>
      <c r="F5444" s="99"/>
      <c r="G5444" s="99"/>
      <c r="H5444" s="99"/>
      <c r="I5444" s="18"/>
      <c r="J5444" s="18"/>
      <c r="K5444" s="99">
        <f t="shared" si="176"/>
        <v>0</v>
      </c>
      <c r="M5444" s="96">
        <f t="shared" si="175"/>
        <v>1</v>
      </c>
      <c r="N5444" s="273"/>
    </row>
    <row r="5445" spans="2:14" x14ac:dyDescent="0.25">
      <c r="B5445" s="7"/>
      <c r="C5445" s="8"/>
      <c r="D5445" s="129"/>
      <c r="F5445" s="99"/>
      <c r="G5445" s="99"/>
      <c r="H5445" s="99"/>
      <c r="I5445" s="18"/>
      <c r="J5445" s="18"/>
      <c r="K5445" s="99">
        <f t="shared" si="176"/>
        <v>0</v>
      </c>
      <c r="M5445" s="96">
        <f t="shared" si="175"/>
        <v>1</v>
      </c>
      <c r="N5445" s="273"/>
    </row>
    <row r="5446" spans="2:14" x14ac:dyDescent="0.25">
      <c r="B5446" s="7"/>
      <c r="C5446" s="8"/>
      <c r="D5446" s="129"/>
      <c r="F5446" s="99"/>
      <c r="G5446" s="99"/>
      <c r="H5446" s="99"/>
      <c r="I5446" s="18"/>
      <c r="J5446" s="18"/>
      <c r="K5446" s="99">
        <f t="shared" si="176"/>
        <v>0</v>
      </c>
      <c r="M5446" s="96">
        <f t="shared" si="175"/>
        <v>1</v>
      </c>
      <c r="N5446" s="273"/>
    </row>
    <row r="5447" spans="2:14" x14ac:dyDescent="0.25">
      <c r="B5447" s="7"/>
      <c r="C5447" s="8"/>
      <c r="D5447" s="129"/>
      <c r="F5447" s="99"/>
      <c r="G5447" s="99"/>
      <c r="H5447" s="99"/>
      <c r="I5447" s="18"/>
      <c r="J5447" s="18"/>
      <c r="K5447" s="99">
        <f t="shared" si="176"/>
        <v>0</v>
      </c>
      <c r="M5447" s="96">
        <f t="shared" si="175"/>
        <v>1</v>
      </c>
      <c r="N5447" s="273"/>
    </row>
    <row r="5448" spans="2:14" x14ac:dyDescent="0.25">
      <c r="B5448" s="7"/>
      <c r="C5448" s="8"/>
      <c r="D5448" s="129"/>
      <c r="F5448" s="99"/>
      <c r="G5448" s="99"/>
      <c r="H5448" s="99"/>
      <c r="I5448" s="18"/>
      <c r="J5448" s="18"/>
      <c r="K5448" s="99">
        <f t="shared" si="176"/>
        <v>0</v>
      </c>
      <c r="M5448" s="96">
        <f t="shared" si="175"/>
        <v>1</v>
      </c>
      <c r="N5448" s="273"/>
    </row>
    <row r="5449" spans="2:14" x14ac:dyDescent="0.25">
      <c r="B5449" s="7"/>
      <c r="C5449" s="8"/>
      <c r="D5449" s="129"/>
      <c r="F5449" s="99"/>
      <c r="G5449" s="99"/>
      <c r="H5449" s="99"/>
      <c r="I5449" s="18"/>
      <c r="J5449" s="18"/>
      <c r="K5449" s="99">
        <f t="shared" si="176"/>
        <v>0</v>
      </c>
      <c r="M5449" s="96">
        <f t="shared" si="175"/>
        <v>1</v>
      </c>
      <c r="N5449" s="273"/>
    </row>
    <row r="5450" spans="2:14" x14ac:dyDescent="0.25">
      <c r="B5450" s="7"/>
      <c r="C5450" s="8"/>
      <c r="D5450" s="129"/>
      <c r="F5450" s="99"/>
      <c r="G5450" s="99"/>
      <c r="H5450" s="99"/>
      <c r="I5450" s="18"/>
      <c r="J5450" s="18"/>
      <c r="K5450" s="99">
        <f t="shared" si="176"/>
        <v>0</v>
      </c>
      <c r="M5450" s="96">
        <f t="shared" si="175"/>
        <v>1</v>
      </c>
      <c r="N5450" s="273"/>
    </row>
    <row r="5451" spans="2:14" x14ac:dyDescent="0.25">
      <c r="B5451" s="7"/>
      <c r="C5451" s="8"/>
      <c r="D5451" s="129"/>
      <c r="F5451" s="99"/>
      <c r="G5451" s="99"/>
      <c r="H5451" s="99"/>
      <c r="I5451" s="18"/>
      <c r="J5451" s="18"/>
      <c r="K5451" s="99">
        <f t="shared" si="176"/>
        <v>0</v>
      </c>
      <c r="M5451" s="96">
        <f t="shared" si="175"/>
        <v>1</v>
      </c>
      <c r="N5451" s="273"/>
    </row>
    <row r="5452" spans="2:14" x14ac:dyDescent="0.25">
      <c r="B5452" s="7"/>
      <c r="C5452" s="8"/>
      <c r="D5452" s="129"/>
      <c r="F5452" s="99"/>
      <c r="G5452" s="99"/>
      <c r="H5452" s="99"/>
      <c r="I5452" s="18"/>
      <c r="J5452" s="18"/>
      <c r="K5452" s="99">
        <f t="shared" si="176"/>
        <v>0</v>
      </c>
      <c r="M5452" s="96">
        <f t="shared" si="175"/>
        <v>1</v>
      </c>
      <c r="N5452" s="273"/>
    </row>
    <row r="5453" spans="2:14" x14ac:dyDescent="0.25">
      <c r="B5453" s="7"/>
      <c r="C5453" s="8"/>
      <c r="D5453" s="129"/>
      <c r="F5453" s="99"/>
      <c r="G5453" s="99"/>
      <c r="H5453" s="99"/>
      <c r="I5453" s="18"/>
      <c r="J5453" s="18"/>
      <c r="K5453" s="99">
        <f t="shared" si="176"/>
        <v>0</v>
      </c>
      <c r="M5453" s="96">
        <f t="shared" si="175"/>
        <v>1</v>
      </c>
      <c r="N5453" s="273"/>
    </row>
    <row r="5454" spans="2:14" x14ac:dyDescent="0.25">
      <c r="B5454" s="7"/>
      <c r="C5454" s="8"/>
      <c r="D5454" s="129"/>
      <c r="F5454" s="99"/>
      <c r="G5454" s="99"/>
      <c r="H5454" s="99"/>
      <c r="I5454" s="18"/>
      <c r="J5454" s="18"/>
      <c r="K5454" s="99">
        <f t="shared" si="176"/>
        <v>0</v>
      </c>
      <c r="M5454" s="96">
        <f t="shared" si="175"/>
        <v>1</v>
      </c>
      <c r="N5454" s="273"/>
    </row>
    <row r="5455" spans="2:14" x14ac:dyDescent="0.25">
      <c r="B5455" s="7"/>
      <c r="C5455" s="8"/>
      <c r="D5455" s="129"/>
      <c r="F5455" s="99"/>
      <c r="G5455" s="99"/>
      <c r="H5455" s="99"/>
      <c r="I5455" s="18"/>
      <c r="J5455" s="18"/>
      <c r="K5455" s="99">
        <f t="shared" si="176"/>
        <v>0</v>
      </c>
      <c r="M5455" s="96">
        <f t="shared" si="175"/>
        <v>1</v>
      </c>
      <c r="N5455" s="273"/>
    </row>
    <row r="5456" spans="2:14" x14ac:dyDescent="0.25">
      <c r="B5456" s="7"/>
      <c r="C5456" s="8"/>
      <c r="D5456" s="129"/>
      <c r="F5456" s="99"/>
      <c r="G5456" s="99"/>
      <c r="H5456" s="99"/>
      <c r="I5456" s="18"/>
      <c r="J5456" s="18"/>
      <c r="K5456" s="99">
        <f t="shared" si="176"/>
        <v>0</v>
      </c>
      <c r="M5456" s="96">
        <f t="shared" si="175"/>
        <v>1</v>
      </c>
      <c r="N5456" s="273"/>
    </row>
    <row r="5457" spans="2:14" x14ac:dyDescent="0.25">
      <c r="B5457" s="7"/>
      <c r="C5457" s="8"/>
      <c r="D5457" s="129"/>
      <c r="F5457" s="99"/>
      <c r="G5457" s="99"/>
      <c r="H5457" s="99"/>
      <c r="I5457" s="18"/>
      <c r="J5457" s="18"/>
      <c r="K5457" s="99">
        <f t="shared" si="176"/>
        <v>0</v>
      </c>
      <c r="M5457" s="96">
        <f t="shared" ref="M5457:M5520" si="177">UltimoDia(D5457)</f>
        <v>1</v>
      </c>
      <c r="N5457" s="273"/>
    </row>
    <row r="5458" spans="2:14" x14ac:dyDescent="0.25">
      <c r="B5458" s="7"/>
      <c r="C5458" s="8"/>
      <c r="D5458" s="129"/>
      <c r="F5458" s="99"/>
      <c r="G5458" s="99"/>
      <c r="H5458" s="99"/>
      <c r="I5458" s="18"/>
      <c r="J5458" s="18"/>
      <c r="K5458" s="99">
        <f t="shared" si="176"/>
        <v>0</v>
      </c>
      <c r="M5458" s="96">
        <f t="shared" si="177"/>
        <v>1</v>
      </c>
      <c r="N5458" s="273"/>
    </row>
    <row r="5459" spans="2:14" x14ac:dyDescent="0.25">
      <c r="B5459" s="7"/>
      <c r="C5459" s="8"/>
      <c r="D5459" s="129"/>
      <c r="F5459" s="99"/>
      <c r="G5459" s="99"/>
      <c r="H5459" s="99"/>
      <c r="I5459" s="18"/>
      <c r="J5459" s="18"/>
      <c r="K5459" s="99">
        <f t="shared" si="176"/>
        <v>0</v>
      </c>
      <c r="M5459" s="96">
        <f t="shared" si="177"/>
        <v>1</v>
      </c>
      <c r="N5459" s="273"/>
    </row>
    <row r="5460" spans="2:14" x14ac:dyDescent="0.25">
      <c r="B5460" s="7"/>
      <c r="C5460" s="8"/>
      <c r="D5460" s="129"/>
      <c r="F5460" s="99"/>
      <c r="G5460" s="99"/>
      <c r="H5460" s="99"/>
      <c r="I5460" s="18"/>
      <c r="J5460" s="18"/>
      <c r="K5460" s="99">
        <f t="shared" si="176"/>
        <v>0</v>
      </c>
      <c r="M5460" s="96">
        <f t="shared" si="177"/>
        <v>1</v>
      </c>
      <c r="N5460" s="273"/>
    </row>
    <row r="5461" spans="2:14" x14ac:dyDescent="0.25">
      <c r="B5461" s="7"/>
      <c r="C5461" s="8"/>
      <c r="D5461" s="129"/>
      <c r="F5461" s="99"/>
      <c r="G5461" s="99"/>
      <c r="H5461" s="99"/>
      <c r="I5461" s="18"/>
      <c r="J5461" s="18"/>
      <c r="K5461" s="99">
        <f t="shared" si="176"/>
        <v>0</v>
      </c>
      <c r="M5461" s="96">
        <f t="shared" si="177"/>
        <v>1</v>
      </c>
      <c r="N5461" s="273"/>
    </row>
    <row r="5462" spans="2:14" x14ac:dyDescent="0.25">
      <c r="B5462" s="7"/>
      <c r="C5462" s="8"/>
      <c r="D5462" s="129"/>
      <c r="F5462" s="99"/>
      <c r="G5462" s="99"/>
      <c r="H5462" s="99"/>
      <c r="I5462" s="18"/>
      <c r="J5462" s="18"/>
      <c r="K5462" s="99">
        <f t="shared" si="176"/>
        <v>0</v>
      </c>
      <c r="M5462" s="96">
        <f t="shared" si="177"/>
        <v>1</v>
      </c>
      <c r="N5462" s="273"/>
    </row>
    <row r="5463" spans="2:14" x14ac:dyDescent="0.25">
      <c r="B5463" s="7"/>
      <c r="C5463" s="8"/>
      <c r="D5463" s="129"/>
      <c r="F5463" s="99"/>
      <c r="G5463" s="99"/>
      <c r="H5463" s="99"/>
      <c r="I5463" s="18"/>
      <c r="J5463" s="18"/>
      <c r="K5463" s="99">
        <f t="shared" si="176"/>
        <v>0</v>
      </c>
      <c r="M5463" s="96">
        <f t="shared" si="177"/>
        <v>1</v>
      </c>
      <c r="N5463" s="273"/>
    </row>
    <row r="5464" spans="2:14" x14ac:dyDescent="0.25">
      <c r="B5464" s="7"/>
      <c r="C5464" s="8"/>
      <c r="D5464" s="129"/>
      <c r="F5464" s="99"/>
      <c r="G5464" s="99"/>
      <c r="H5464" s="99"/>
      <c r="I5464" s="18"/>
      <c r="J5464" s="18"/>
      <c r="K5464" s="99">
        <f t="shared" si="176"/>
        <v>0</v>
      </c>
      <c r="M5464" s="96">
        <f t="shared" si="177"/>
        <v>1</v>
      </c>
      <c r="N5464" s="273"/>
    </row>
    <row r="5465" spans="2:14" x14ac:dyDescent="0.25">
      <c r="B5465" s="7"/>
      <c r="C5465" s="8"/>
      <c r="D5465" s="129"/>
      <c r="F5465" s="99"/>
      <c r="G5465" s="99"/>
      <c r="H5465" s="99"/>
      <c r="I5465" s="18"/>
      <c r="J5465" s="18"/>
      <c r="K5465" s="99">
        <f t="shared" si="176"/>
        <v>0</v>
      </c>
      <c r="M5465" s="96">
        <f t="shared" si="177"/>
        <v>1</v>
      </c>
      <c r="N5465" s="273"/>
    </row>
    <row r="5466" spans="2:14" x14ac:dyDescent="0.25">
      <c r="B5466" s="7"/>
      <c r="C5466" s="8"/>
      <c r="D5466" s="129"/>
      <c r="F5466" s="99"/>
      <c r="G5466" s="99"/>
      <c r="H5466" s="99"/>
      <c r="I5466" s="18"/>
      <c r="J5466" s="18"/>
      <c r="K5466" s="99">
        <f t="shared" si="176"/>
        <v>0</v>
      </c>
      <c r="M5466" s="96">
        <f t="shared" si="177"/>
        <v>1</v>
      </c>
      <c r="N5466" s="273"/>
    </row>
    <row r="5467" spans="2:14" x14ac:dyDescent="0.25">
      <c r="B5467" s="7"/>
      <c r="C5467" s="8"/>
      <c r="D5467" s="129"/>
      <c r="F5467" s="99"/>
      <c r="G5467" s="99"/>
      <c r="H5467" s="99"/>
      <c r="I5467" s="18"/>
      <c r="J5467" s="18"/>
      <c r="K5467" s="99">
        <f t="shared" si="176"/>
        <v>0</v>
      </c>
      <c r="M5467" s="96">
        <f t="shared" si="177"/>
        <v>1</v>
      </c>
      <c r="N5467" s="273"/>
    </row>
    <row r="5468" spans="2:14" x14ac:dyDescent="0.25">
      <c r="B5468" s="7"/>
      <c r="C5468" s="8"/>
      <c r="D5468" s="129"/>
      <c r="F5468" s="99"/>
      <c r="G5468" s="99"/>
      <c r="H5468" s="99"/>
      <c r="I5468" s="18"/>
      <c r="J5468" s="18"/>
      <c r="K5468" s="99">
        <f t="shared" si="176"/>
        <v>0</v>
      </c>
      <c r="M5468" s="96">
        <f t="shared" si="177"/>
        <v>1</v>
      </c>
      <c r="N5468" s="273"/>
    </row>
    <row r="5469" spans="2:14" x14ac:dyDescent="0.25">
      <c r="B5469" s="7"/>
      <c r="C5469" s="8"/>
      <c r="D5469" s="129"/>
      <c r="F5469" s="99"/>
      <c r="G5469" s="99"/>
      <c r="H5469" s="99"/>
      <c r="I5469" s="18"/>
      <c r="J5469" s="18"/>
      <c r="K5469" s="99">
        <f t="shared" si="176"/>
        <v>0</v>
      </c>
      <c r="M5469" s="96">
        <f t="shared" si="177"/>
        <v>1</v>
      </c>
      <c r="N5469" s="273"/>
    </row>
    <row r="5470" spans="2:14" x14ac:dyDescent="0.25">
      <c r="B5470" s="7"/>
      <c r="C5470" s="8"/>
      <c r="D5470" s="129"/>
      <c r="F5470" s="99"/>
      <c r="G5470" s="99"/>
      <c r="H5470" s="99"/>
      <c r="I5470" s="18"/>
      <c r="J5470" s="18"/>
      <c r="K5470" s="99">
        <f t="shared" si="176"/>
        <v>0</v>
      </c>
      <c r="M5470" s="96">
        <f t="shared" si="177"/>
        <v>1</v>
      </c>
      <c r="N5470" s="273"/>
    </row>
    <row r="5471" spans="2:14" x14ac:dyDescent="0.25">
      <c r="B5471" s="7"/>
      <c r="C5471" s="8"/>
      <c r="D5471" s="129"/>
      <c r="F5471" s="99"/>
      <c r="G5471" s="99"/>
      <c r="H5471" s="99"/>
      <c r="I5471" s="18"/>
      <c r="J5471" s="18"/>
      <c r="K5471" s="99">
        <f t="shared" si="176"/>
        <v>0</v>
      </c>
      <c r="M5471" s="96">
        <f t="shared" si="177"/>
        <v>1</v>
      </c>
      <c r="N5471" s="273"/>
    </row>
    <row r="5472" spans="2:14" x14ac:dyDescent="0.25">
      <c r="B5472" s="7"/>
      <c r="C5472" s="8"/>
      <c r="D5472" s="129"/>
      <c r="F5472" s="99"/>
      <c r="G5472" s="99"/>
      <c r="H5472" s="99"/>
      <c r="I5472" s="18"/>
      <c r="J5472" s="18"/>
      <c r="K5472" s="99">
        <f t="shared" si="176"/>
        <v>0</v>
      </c>
      <c r="M5472" s="96">
        <f t="shared" si="177"/>
        <v>1</v>
      </c>
      <c r="N5472" s="273"/>
    </row>
    <row r="5473" spans="2:14" x14ac:dyDescent="0.25">
      <c r="B5473" s="7"/>
      <c r="C5473" s="8"/>
      <c r="D5473" s="129"/>
      <c r="F5473" s="99"/>
      <c r="G5473" s="99"/>
      <c r="H5473" s="99"/>
      <c r="I5473" s="18"/>
      <c r="J5473" s="18"/>
      <c r="K5473" s="99">
        <f t="shared" si="176"/>
        <v>0</v>
      </c>
      <c r="M5473" s="96">
        <f t="shared" si="177"/>
        <v>1</v>
      </c>
      <c r="N5473" s="273"/>
    </row>
    <row r="5474" spans="2:14" x14ac:dyDescent="0.25">
      <c r="B5474" s="7"/>
      <c r="C5474" s="8"/>
      <c r="D5474" s="129"/>
      <c r="F5474" s="99"/>
      <c r="G5474" s="99"/>
      <c r="H5474" s="99"/>
      <c r="I5474" s="18"/>
      <c r="J5474" s="18"/>
      <c r="K5474" s="99">
        <f t="shared" si="176"/>
        <v>0</v>
      </c>
      <c r="M5474" s="96">
        <f t="shared" si="177"/>
        <v>1</v>
      </c>
      <c r="N5474" s="273"/>
    </row>
    <row r="5475" spans="2:14" x14ac:dyDescent="0.25">
      <c r="B5475" s="7"/>
      <c r="C5475" s="8"/>
      <c r="D5475" s="129"/>
      <c r="F5475" s="99"/>
      <c r="G5475" s="99"/>
      <c r="H5475" s="99"/>
      <c r="I5475" s="18"/>
      <c r="J5475" s="18"/>
      <c r="K5475" s="99">
        <f t="shared" si="176"/>
        <v>0</v>
      </c>
      <c r="M5475" s="96">
        <f t="shared" si="177"/>
        <v>1</v>
      </c>
      <c r="N5475" s="273"/>
    </row>
    <row r="5476" spans="2:14" x14ac:dyDescent="0.25">
      <c r="B5476" s="7"/>
      <c r="C5476" s="8"/>
      <c r="D5476" s="129"/>
      <c r="F5476" s="99"/>
      <c r="G5476" s="99"/>
      <c r="H5476" s="99"/>
      <c r="I5476" s="18"/>
      <c r="J5476" s="18"/>
      <c r="K5476" s="99">
        <f t="shared" si="176"/>
        <v>0</v>
      </c>
      <c r="M5476" s="96">
        <f t="shared" si="177"/>
        <v>1</v>
      </c>
      <c r="N5476" s="273"/>
    </row>
    <row r="5477" spans="2:14" x14ac:dyDescent="0.25">
      <c r="B5477" s="7"/>
      <c r="C5477" s="8"/>
      <c r="D5477" s="129"/>
      <c r="F5477" s="99"/>
      <c r="G5477" s="99"/>
      <c r="H5477" s="99"/>
      <c r="I5477" s="18"/>
      <c r="J5477" s="18"/>
      <c r="K5477" s="99">
        <f t="shared" si="176"/>
        <v>0</v>
      </c>
      <c r="M5477" s="96">
        <f t="shared" si="177"/>
        <v>1</v>
      </c>
      <c r="N5477" s="273"/>
    </row>
    <row r="5478" spans="2:14" x14ac:dyDescent="0.25">
      <c r="B5478" s="7"/>
      <c r="C5478" s="8"/>
      <c r="D5478" s="129"/>
      <c r="F5478" s="99"/>
      <c r="G5478" s="99"/>
      <c r="H5478" s="99"/>
      <c r="I5478" s="18"/>
      <c r="J5478" s="18"/>
      <c r="K5478" s="99">
        <f t="shared" si="176"/>
        <v>0</v>
      </c>
      <c r="M5478" s="96">
        <f t="shared" si="177"/>
        <v>1</v>
      </c>
      <c r="N5478" s="273"/>
    </row>
    <row r="5479" spans="2:14" x14ac:dyDescent="0.25">
      <c r="B5479" s="7"/>
      <c r="C5479" s="8"/>
      <c r="D5479" s="129"/>
      <c r="F5479" s="99"/>
      <c r="G5479" s="99"/>
      <c r="H5479" s="99"/>
      <c r="I5479" s="18"/>
      <c r="J5479" s="18"/>
      <c r="K5479" s="99">
        <f t="shared" si="176"/>
        <v>0</v>
      </c>
      <c r="M5479" s="96">
        <f t="shared" si="177"/>
        <v>1</v>
      </c>
      <c r="N5479" s="273"/>
    </row>
    <row r="5480" spans="2:14" x14ac:dyDescent="0.25">
      <c r="B5480" s="7"/>
      <c r="C5480" s="8"/>
      <c r="D5480" s="129"/>
      <c r="F5480" s="99"/>
      <c r="G5480" s="99"/>
      <c r="H5480" s="99"/>
      <c r="I5480" s="18"/>
      <c r="J5480" s="18"/>
      <c r="K5480" s="99">
        <f t="shared" si="176"/>
        <v>0</v>
      </c>
      <c r="M5480" s="96">
        <f t="shared" si="177"/>
        <v>1</v>
      </c>
      <c r="N5480" s="273"/>
    </row>
    <row r="5481" spans="2:14" x14ac:dyDescent="0.25">
      <c r="B5481" s="7"/>
      <c r="C5481" s="8"/>
      <c r="D5481" s="129"/>
      <c r="F5481" s="99"/>
      <c r="G5481" s="99"/>
      <c r="H5481" s="99"/>
      <c r="I5481" s="18"/>
      <c r="J5481" s="18"/>
      <c r="K5481" s="99">
        <f t="shared" si="176"/>
        <v>0</v>
      </c>
      <c r="M5481" s="96">
        <f t="shared" si="177"/>
        <v>1</v>
      </c>
      <c r="N5481" s="273"/>
    </row>
    <row r="5482" spans="2:14" x14ac:dyDescent="0.25">
      <c r="B5482" s="7"/>
      <c r="C5482" s="8"/>
      <c r="D5482" s="129"/>
      <c r="F5482" s="99"/>
      <c r="G5482" s="99"/>
      <c r="H5482" s="99"/>
      <c r="I5482" s="18"/>
      <c r="J5482" s="18"/>
      <c r="K5482" s="99">
        <f t="shared" ref="K5482:K5545" si="178">IF(ctConta="",K5481+F5482,IF(I5482=ctConta,K5481+F5482,K5481))</f>
        <v>0</v>
      </c>
      <c r="M5482" s="96">
        <f t="shared" si="177"/>
        <v>1</v>
      </c>
      <c r="N5482" s="273"/>
    </row>
    <row r="5483" spans="2:14" x14ac:dyDescent="0.25">
      <c r="B5483" s="7"/>
      <c r="C5483" s="8"/>
      <c r="D5483" s="129"/>
      <c r="F5483" s="99"/>
      <c r="G5483" s="99"/>
      <c r="H5483" s="99"/>
      <c r="I5483" s="18"/>
      <c r="J5483" s="18"/>
      <c r="K5483" s="99">
        <f t="shared" si="178"/>
        <v>0</v>
      </c>
      <c r="M5483" s="96">
        <f t="shared" si="177"/>
        <v>1</v>
      </c>
      <c r="N5483" s="273"/>
    </row>
    <row r="5484" spans="2:14" x14ac:dyDescent="0.25">
      <c r="B5484" s="7"/>
      <c r="C5484" s="8"/>
      <c r="D5484" s="129"/>
      <c r="F5484" s="99"/>
      <c r="G5484" s="99"/>
      <c r="H5484" s="99"/>
      <c r="I5484" s="18"/>
      <c r="J5484" s="18"/>
      <c r="K5484" s="99">
        <f t="shared" si="178"/>
        <v>0</v>
      </c>
      <c r="M5484" s="96">
        <f t="shared" si="177"/>
        <v>1</v>
      </c>
      <c r="N5484" s="273"/>
    </row>
    <row r="5485" spans="2:14" x14ac:dyDescent="0.25">
      <c r="B5485" s="7"/>
      <c r="C5485" s="8"/>
      <c r="D5485" s="129"/>
      <c r="F5485" s="99"/>
      <c r="G5485" s="99"/>
      <c r="H5485" s="99"/>
      <c r="I5485" s="18"/>
      <c r="J5485" s="18"/>
      <c r="K5485" s="99">
        <f t="shared" si="178"/>
        <v>0</v>
      </c>
      <c r="M5485" s="96">
        <f t="shared" si="177"/>
        <v>1</v>
      </c>
      <c r="N5485" s="273"/>
    </row>
    <row r="5486" spans="2:14" x14ac:dyDescent="0.25">
      <c r="B5486" s="7"/>
      <c r="C5486" s="8"/>
      <c r="D5486" s="129"/>
      <c r="F5486" s="99"/>
      <c r="G5486" s="99"/>
      <c r="H5486" s="99"/>
      <c r="I5486" s="18"/>
      <c r="J5486" s="18"/>
      <c r="K5486" s="99">
        <f t="shared" si="178"/>
        <v>0</v>
      </c>
      <c r="M5486" s="96">
        <f t="shared" si="177"/>
        <v>1</v>
      </c>
      <c r="N5486" s="273"/>
    </row>
    <row r="5487" spans="2:14" x14ac:dyDescent="0.25">
      <c r="B5487" s="7"/>
      <c r="C5487" s="8"/>
      <c r="D5487" s="129"/>
      <c r="F5487" s="99"/>
      <c r="G5487" s="99"/>
      <c r="H5487" s="99"/>
      <c r="I5487" s="18"/>
      <c r="J5487" s="18"/>
      <c r="K5487" s="99">
        <f t="shared" si="178"/>
        <v>0</v>
      </c>
      <c r="M5487" s="96">
        <f t="shared" si="177"/>
        <v>1</v>
      </c>
      <c r="N5487" s="273"/>
    </row>
    <row r="5488" spans="2:14" x14ac:dyDescent="0.25">
      <c r="B5488" s="7"/>
      <c r="C5488" s="8"/>
      <c r="D5488" s="129"/>
      <c r="F5488" s="99"/>
      <c r="G5488" s="99"/>
      <c r="H5488" s="99"/>
      <c r="I5488" s="18"/>
      <c r="J5488" s="18"/>
      <c r="K5488" s="99">
        <f t="shared" si="178"/>
        <v>0</v>
      </c>
      <c r="M5488" s="96">
        <f t="shared" si="177"/>
        <v>1</v>
      </c>
      <c r="N5488" s="273"/>
    </row>
    <row r="5489" spans="2:14" x14ac:dyDescent="0.25">
      <c r="B5489" s="7"/>
      <c r="C5489" s="8"/>
      <c r="D5489" s="129"/>
      <c r="F5489" s="99"/>
      <c r="G5489" s="99"/>
      <c r="H5489" s="99"/>
      <c r="I5489" s="18"/>
      <c r="J5489" s="18"/>
      <c r="K5489" s="99">
        <f t="shared" si="178"/>
        <v>0</v>
      </c>
      <c r="M5489" s="96">
        <f t="shared" si="177"/>
        <v>1</v>
      </c>
      <c r="N5489" s="273"/>
    </row>
    <row r="5490" spans="2:14" x14ac:dyDescent="0.25">
      <c r="B5490" s="7"/>
      <c r="C5490" s="8"/>
      <c r="D5490" s="129"/>
      <c r="F5490" s="99"/>
      <c r="G5490" s="99"/>
      <c r="H5490" s="99"/>
      <c r="I5490" s="18"/>
      <c r="J5490" s="18"/>
      <c r="K5490" s="99">
        <f t="shared" si="178"/>
        <v>0</v>
      </c>
      <c r="M5490" s="96">
        <f t="shared" si="177"/>
        <v>1</v>
      </c>
      <c r="N5490" s="273"/>
    </row>
    <row r="5491" spans="2:14" x14ac:dyDescent="0.25">
      <c r="B5491" s="7"/>
      <c r="C5491" s="8"/>
      <c r="D5491" s="129"/>
      <c r="F5491" s="99"/>
      <c r="G5491" s="99"/>
      <c r="H5491" s="99"/>
      <c r="I5491" s="18"/>
      <c r="J5491" s="18"/>
      <c r="K5491" s="99">
        <f t="shared" si="178"/>
        <v>0</v>
      </c>
      <c r="M5491" s="96">
        <f t="shared" si="177"/>
        <v>1</v>
      </c>
      <c r="N5491" s="273"/>
    </row>
    <row r="5492" spans="2:14" x14ac:dyDescent="0.25">
      <c r="B5492" s="7"/>
      <c r="C5492" s="8"/>
      <c r="D5492" s="129"/>
      <c r="F5492" s="99"/>
      <c r="G5492" s="99"/>
      <c r="H5492" s="99"/>
      <c r="I5492" s="18"/>
      <c r="J5492" s="18"/>
      <c r="K5492" s="99">
        <f t="shared" si="178"/>
        <v>0</v>
      </c>
      <c r="M5492" s="96">
        <f t="shared" si="177"/>
        <v>1</v>
      </c>
      <c r="N5492" s="273"/>
    </row>
    <row r="5493" spans="2:14" x14ac:dyDescent="0.25">
      <c r="B5493" s="7"/>
      <c r="C5493" s="8"/>
      <c r="D5493" s="129"/>
      <c r="F5493" s="99"/>
      <c r="G5493" s="99"/>
      <c r="H5493" s="99"/>
      <c r="I5493" s="18"/>
      <c r="J5493" s="18"/>
      <c r="K5493" s="99">
        <f t="shared" si="178"/>
        <v>0</v>
      </c>
      <c r="M5493" s="96">
        <f t="shared" si="177"/>
        <v>1</v>
      </c>
      <c r="N5493" s="273"/>
    </row>
    <row r="5494" spans="2:14" x14ac:dyDescent="0.25">
      <c r="B5494" s="7"/>
      <c r="C5494" s="8"/>
      <c r="D5494" s="129"/>
      <c r="F5494" s="99"/>
      <c r="G5494" s="99"/>
      <c r="H5494" s="99"/>
      <c r="I5494" s="18"/>
      <c r="J5494" s="18"/>
      <c r="K5494" s="99">
        <f t="shared" si="178"/>
        <v>0</v>
      </c>
      <c r="M5494" s="96">
        <f t="shared" si="177"/>
        <v>1</v>
      </c>
      <c r="N5494" s="273"/>
    </row>
    <row r="5495" spans="2:14" x14ac:dyDescent="0.25">
      <c r="B5495" s="7"/>
      <c r="C5495" s="8"/>
      <c r="D5495" s="129"/>
      <c r="F5495" s="99"/>
      <c r="G5495" s="99"/>
      <c r="H5495" s="99"/>
      <c r="I5495" s="18"/>
      <c r="J5495" s="18"/>
      <c r="K5495" s="99">
        <f t="shared" si="178"/>
        <v>0</v>
      </c>
      <c r="M5495" s="96">
        <f t="shared" si="177"/>
        <v>1</v>
      </c>
      <c r="N5495" s="273"/>
    </row>
    <row r="5496" spans="2:14" x14ac:dyDescent="0.25">
      <c r="B5496" s="7"/>
      <c r="C5496" s="8"/>
      <c r="D5496" s="129"/>
      <c r="F5496" s="99"/>
      <c r="G5496" s="99"/>
      <c r="H5496" s="99"/>
      <c r="I5496" s="18"/>
      <c r="J5496" s="18"/>
      <c r="K5496" s="99">
        <f t="shared" si="178"/>
        <v>0</v>
      </c>
      <c r="M5496" s="96">
        <f t="shared" si="177"/>
        <v>1</v>
      </c>
      <c r="N5496" s="273"/>
    </row>
    <row r="5497" spans="2:14" x14ac:dyDescent="0.25">
      <c r="B5497" s="7"/>
      <c r="C5497" s="8"/>
      <c r="D5497" s="129"/>
      <c r="F5497" s="99"/>
      <c r="G5497" s="99"/>
      <c r="H5497" s="99"/>
      <c r="I5497" s="18"/>
      <c r="J5497" s="18"/>
      <c r="K5497" s="99">
        <f t="shared" si="178"/>
        <v>0</v>
      </c>
      <c r="M5497" s="96">
        <f t="shared" si="177"/>
        <v>1</v>
      </c>
      <c r="N5497" s="273"/>
    </row>
    <row r="5498" spans="2:14" x14ac:dyDescent="0.25">
      <c r="B5498" s="7"/>
      <c r="C5498" s="8"/>
      <c r="D5498" s="129"/>
      <c r="F5498" s="99"/>
      <c r="G5498" s="99"/>
      <c r="H5498" s="99"/>
      <c r="I5498" s="18"/>
      <c r="J5498" s="18"/>
      <c r="K5498" s="99">
        <f t="shared" si="178"/>
        <v>0</v>
      </c>
      <c r="M5498" s="96">
        <f t="shared" si="177"/>
        <v>1</v>
      </c>
      <c r="N5498" s="273"/>
    </row>
    <row r="5499" spans="2:14" x14ac:dyDescent="0.25">
      <c r="B5499" s="7"/>
      <c r="C5499" s="8"/>
      <c r="D5499" s="129"/>
      <c r="F5499" s="99"/>
      <c r="G5499" s="99"/>
      <c r="H5499" s="99"/>
      <c r="I5499" s="18"/>
      <c r="J5499" s="18"/>
      <c r="K5499" s="99">
        <f t="shared" si="178"/>
        <v>0</v>
      </c>
      <c r="M5499" s="96">
        <f t="shared" si="177"/>
        <v>1</v>
      </c>
      <c r="N5499" s="273"/>
    </row>
    <row r="5500" spans="2:14" x14ac:dyDescent="0.25">
      <c r="B5500" s="7"/>
      <c r="C5500" s="8"/>
      <c r="D5500" s="129"/>
      <c r="F5500" s="99"/>
      <c r="G5500" s="99"/>
      <c r="H5500" s="99"/>
      <c r="I5500" s="18"/>
      <c r="J5500" s="18"/>
      <c r="K5500" s="99">
        <f t="shared" si="178"/>
        <v>0</v>
      </c>
      <c r="M5500" s="96">
        <f t="shared" si="177"/>
        <v>1</v>
      </c>
      <c r="N5500" s="273"/>
    </row>
    <row r="5501" spans="2:14" x14ac:dyDescent="0.25">
      <c r="B5501" s="7"/>
      <c r="C5501" s="8"/>
      <c r="D5501" s="129"/>
      <c r="F5501" s="99"/>
      <c r="G5501" s="99"/>
      <c r="H5501" s="99"/>
      <c r="I5501" s="18"/>
      <c r="J5501" s="18"/>
      <c r="K5501" s="99">
        <f t="shared" si="178"/>
        <v>0</v>
      </c>
      <c r="M5501" s="96">
        <f t="shared" si="177"/>
        <v>1</v>
      </c>
      <c r="N5501" s="273"/>
    </row>
    <row r="5502" spans="2:14" x14ac:dyDescent="0.25">
      <c r="B5502" s="7"/>
      <c r="C5502" s="8"/>
      <c r="D5502" s="129"/>
      <c r="F5502" s="99"/>
      <c r="G5502" s="99"/>
      <c r="H5502" s="99"/>
      <c r="I5502" s="18"/>
      <c r="J5502" s="18"/>
      <c r="K5502" s="99">
        <f t="shared" si="178"/>
        <v>0</v>
      </c>
      <c r="M5502" s="96">
        <f t="shared" si="177"/>
        <v>1</v>
      </c>
      <c r="N5502" s="273"/>
    </row>
    <row r="5503" spans="2:14" x14ac:dyDescent="0.25">
      <c r="B5503" s="7"/>
      <c r="C5503" s="8"/>
      <c r="D5503" s="129"/>
      <c r="F5503" s="99"/>
      <c r="G5503" s="99"/>
      <c r="H5503" s="99"/>
      <c r="I5503" s="18"/>
      <c r="J5503" s="18"/>
      <c r="K5503" s="99">
        <f t="shared" si="178"/>
        <v>0</v>
      </c>
      <c r="M5503" s="96">
        <f t="shared" si="177"/>
        <v>1</v>
      </c>
      <c r="N5503" s="273"/>
    </row>
    <row r="5504" spans="2:14" x14ac:dyDescent="0.25">
      <c r="B5504" s="7"/>
      <c r="C5504" s="8"/>
      <c r="D5504" s="129"/>
      <c r="F5504" s="99"/>
      <c r="G5504" s="99"/>
      <c r="H5504" s="99"/>
      <c r="I5504" s="18"/>
      <c r="J5504" s="18"/>
      <c r="K5504" s="99">
        <f t="shared" si="178"/>
        <v>0</v>
      </c>
      <c r="M5504" s="96">
        <f t="shared" si="177"/>
        <v>1</v>
      </c>
      <c r="N5504" s="273"/>
    </row>
    <row r="5505" spans="2:14" x14ac:dyDescent="0.25">
      <c r="B5505" s="7"/>
      <c r="C5505" s="8"/>
      <c r="D5505" s="129"/>
      <c r="F5505" s="99"/>
      <c r="G5505" s="99"/>
      <c r="H5505" s="99"/>
      <c r="I5505" s="18"/>
      <c r="J5505" s="18"/>
      <c r="K5505" s="99">
        <f t="shared" si="178"/>
        <v>0</v>
      </c>
      <c r="M5505" s="96">
        <f t="shared" si="177"/>
        <v>1</v>
      </c>
      <c r="N5505" s="273"/>
    </row>
    <row r="5506" spans="2:14" x14ac:dyDescent="0.25">
      <c r="B5506" s="7"/>
      <c r="C5506" s="8"/>
      <c r="D5506" s="129"/>
      <c r="F5506" s="99"/>
      <c r="G5506" s="99"/>
      <c r="H5506" s="99"/>
      <c r="I5506" s="18"/>
      <c r="J5506" s="18"/>
      <c r="K5506" s="99">
        <f t="shared" si="178"/>
        <v>0</v>
      </c>
      <c r="M5506" s="96">
        <f t="shared" si="177"/>
        <v>1</v>
      </c>
      <c r="N5506" s="273"/>
    </row>
    <row r="5507" spans="2:14" x14ac:dyDescent="0.25">
      <c r="B5507" s="7"/>
      <c r="C5507" s="8"/>
      <c r="D5507" s="129"/>
      <c r="F5507" s="99"/>
      <c r="G5507" s="99"/>
      <c r="H5507" s="99"/>
      <c r="I5507" s="18"/>
      <c r="J5507" s="18"/>
      <c r="K5507" s="99">
        <f t="shared" si="178"/>
        <v>0</v>
      </c>
      <c r="M5507" s="96">
        <f t="shared" si="177"/>
        <v>1</v>
      </c>
      <c r="N5507" s="273"/>
    </row>
    <row r="5508" spans="2:14" x14ac:dyDescent="0.25">
      <c r="B5508" s="7"/>
      <c r="C5508" s="8"/>
      <c r="D5508" s="129"/>
      <c r="F5508" s="99"/>
      <c r="G5508" s="99"/>
      <c r="H5508" s="99"/>
      <c r="I5508" s="18"/>
      <c r="J5508" s="18"/>
      <c r="K5508" s="99">
        <f t="shared" si="178"/>
        <v>0</v>
      </c>
      <c r="M5508" s="96">
        <f t="shared" si="177"/>
        <v>1</v>
      </c>
      <c r="N5508" s="273"/>
    </row>
    <row r="5509" spans="2:14" x14ac:dyDescent="0.25">
      <c r="B5509" s="7"/>
      <c r="C5509" s="8"/>
      <c r="D5509" s="129"/>
      <c r="F5509" s="99"/>
      <c r="G5509" s="99"/>
      <c r="H5509" s="99"/>
      <c r="I5509" s="18"/>
      <c r="J5509" s="18"/>
      <c r="K5509" s="99">
        <f t="shared" si="178"/>
        <v>0</v>
      </c>
      <c r="M5509" s="96">
        <f t="shared" si="177"/>
        <v>1</v>
      </c>
      <c r="N5509" s="273"/>
    </row>
    <row r="5510" spans="2:14" x14ac:dyDescent="0.25">
      <c r="B5510" s="7"/>
      <c r="C5510" s="8"/>
      <c r="D5510" s="129"/>
      <c r="F5510" s="99"/>
      <c r="G5510" s="99"/>
      <c r="H5510" s="99"/>
      <c r="I5510" s="18"/>
      <c r="J5510" s="18"/>
      <c r="K5510" s="99">
        <f t="shared" si="178"/>
        <v>0</v>
      </c>
      <c r="M5510" s="96">
        <f t="shared" si="177"/>
        <v>1</v>
      </c>
      <c r="N5510" s="273"/>
    </row>
    <row r="5511" spans="2:14" x14ac:dyDescent="0.25">
      <c r="B5511" s="7"/>
      <c r="C5511" s="8"/>
      <c r="D5511" s="129"/>
      <c r="F5511" s="99"/>
      <c r="G5511" s="99"/>
      <c r="H5511" s="99"/>
      <c r="I5511" s="18"/>
      <c r="J5511" s="18"/>
      <c r="K5511" s="99">
        <f t="shared" si="178"/>
        <v>0</v>
      </c>
      <c r="M5511" s="96">
        <f t="shared" si="177"/>
        <v>1</v>
      </c>
      <c r="N5511" s="273"/>
    </row>
    <row r="5512" spans="2:14" x14ac:dyDescent="0.25">
      <c r="B5512" s="7"/>
      <c r="C5512" s="8"/>
      <c r="D5512" s="129"/>
      <c r="F5512" s="99"/>
      <c r="G5512" s="99"/>
      <c r="H5512" s="99"/>
      <c r="I5512" s="18"/>
      <c r="J5512" s="18"/>
      <c r="K5512" s="99">
        <f t="shared" si="178"/>
        <v>0</v>
      </c>
      <c r="M5512" s="96">
        <f t="shared" si="177"/>
        <v>1</v>
      </c>
      <c r="N5512" s="273"/>
    </row>
    <row r="5513" spans="2:14" x14ac:dyDescent="0.25">
      <c r="B5513" s="7"/>
      <c r="C5513" s="8"/>
      <c r="D5513" s="129"/>
      <c r="F5513" s="99"/>
      <c r="G5513" s="99"/>
      <c r="H5513" s="99"/>
      <c r="I5513" s="18"/>
      <c r="J5513" s="18"/>
      <c r="K5513" s="99">
        <f t="shared" si="178"/>
        <v>0</v>
      </c>
      <c r="M5513" s="96">
        <f t="shared" si="177"/>
        <v>1</v>
      </c>
      <c r="N5513" s="273"/>
    </row>
    <row r="5514" spans="2:14" x14ac:dyDescent="0.25">
      <c r="B5514" s="7"/>
      <c r="C5514" s="8"/>
      <c r="D5514" s="129"/>
      <c r="F5514" s="99"/>
      <c r="G5514" s="99"/>
      <c r="H5514" s="99"/>
      <c r="I5514" s="18"/>
      <c r="J5514" s="18"/>
      <c r="K5514" s="99">
        <f t="shared" si="178"/>
        <v>0</v>
      </c>
      <c r="M5514" s="96">
        <f t="shared" si="177"/>
        <v>1</v>
      </c>
      <c r="N5514" s="273"/>
    </row>
    <row r="5515" spans="2:14" x14ac:dyDescent="0.25">
      <c r="B5515" s="7"/>
      <c r="C5515" s="8"/>
      <c r="D5515" s="129"/>
      <c r="F5515" s="99"/>
      <c r="G5515" s="99"/>
      <c r="H5515" s="99"/>
      <c r="I5515" s="18"/>
      <c r="J5515" s="18"/>
      <c r="K5515" s="99">
        <f t="shared" si="178"/>
        <v>0</v>
      </c>
      <c r="M5515" s="96">
        <f t="shared" si="177"/>
        <v>1</v>
      </c>
      <c r="N5515" s="273"/>
    </row>
    <row r="5516" spans="2:14" x14ac:dyDescent="0.25">
      <c r="B5516" s="7"/>
      <c r="C5516" s="8"/>
      <c r="D5516" s="129"/>
      <c r="F5516" s="99"/>
      <c r="G5516" s="99"/>
      <c r="H5516" s="99"/>
      <c r="I5516" s="18"/>
      <c r="J5516" s="18"/>
      <c r="K5516" s="99">
        <f t="shared" si="178"/>
        <v>0</v>
      </c>
      <c r="M5516" s="96">
        <f t="shared" si="177"/>
        <v>1</v>
      </c>
      <c r="N5516" s="273"/>
    </row>
    <row r="5517" spans="2:14" x14ac:dyDescent="0.25">
      <c r="B5517" s="7"/>
      <c r="C5517" s="8"/>
      <c r="D5517" s="129"/>
      <c r="F5517" s="99"/>
      <c r="G5517" s="99"/>
      <c r="H5517" s="99"/>
      <c r="I5517" s="18"/>
      <c r="J5517" s="18"/>
      <c r="K5517" s="99">
        <f t="shared" si="178"/>
        <v>0</v>
      </c>
      <c r="M5517" s="96">
        <f t="shared" si="177"/>
        <v>1</v>
      </c>
      <c r="N5517" s="273"/>
    </row>
    <row r="5518" spans="2:14" x14ac:dyDescent="0.25">
      <c r="B5518" s="7"/>
      <c r="C5518" s="8"/>
      <c r="D5518" s="129"/>
      <c r="F5518" s="99"/>
      <c r="G5518" s="99"/>
      <c r="H5518" s="99"/>
      <c r="I5518" s="18"/>
      <c r="J5518" s="18"/>
      <c r="K5518" s="99">
        <f t="shared" si="178"/>
        <v>0</v>
      </c>
      <c r="M5518" s="96">
        <f t="shared" si="177"/>
        <v>1</v>
      </c>
      <c r="N5518" s="273"/>
    </row>
    <row r="5519" spans="2:14" x14ac:dyDescent="0.25">
      <c r="B5519" s="7"/>
      <c r="C5519" s="8"/>
      <c r="D5519" s="129"/>
      <c r="F5519" s="99"/>
      <c r="G5519" s="99"/>
      <c r="H5519" s="99"/>
      <c r="I5519" s="18"/>
      <c r="J5519" s="18"/>
      <c r="K5519" s="99">
        <f t="shared" si="178"/>
        <v>0</v>
      </c>
      <c r="M5519" s="96">
        <f t="shared" si="177"/>
        <v>1</v>
      </c>
      <c r="N5519" s="273"/>
    </row>
    <row r="5520" spans="2:14" x14ac:dyDescent="0.25">
      <c r="B5520" s="7"/>
      <c r="C5520" s="8"/>
      <c r="D5520" s="129"/>
      <c r="F5520" s="99"/>
      <c r="G5520" s="99"/>
      <c r="H5520" s="99"/>
      <c r="I5520" s="18"/>
      <c r="J5520" s="18"/>
      <c r="K5520" s="99">
        <f t="shared" si="178"/>
        <v>0</v>
      </c>
      <c r="M5520" s="96">
        <f t="shared" si="177"/>
        <v>1</v>
      </c>
      <c r="N5520" s="273"/>
    </row>
    <row r="5521" spans="2:14" x14ac:dyDescent="0.25">
      <c r="B5521" s="7"/>
      <c r="C5521" s="8"/>
      <c r="D5521" s="129"/>
      <c r="F5521" s="99"/>
      <c r="G5521" s="99"/>
      <c r="H5521" s="99"/>
      <c r="I5521" s="18"/>
      <c r="J5521" s="18"/>
      <c r="K5521" s="99">
        <f t="shared" si="178"/>
        <v>0</v>
      </c>
      <c r="M5521" s="96">
        <f t="shared" ref="M5521:M5584" si="179">UltimoDia(D5521)</f>
        <v>1</v>
      </c>
      <c r="N5521" s="273"/>
    </row>
    <row r="5522" spans="2:14" x14ac:dyDescent="0.25">
      <c r="B5522" s="7"/>
      <c r="C5522" s="8"/>
      <c r="D5522" s="129"/>
      <c r="F5522" s="99"/>
      <c r="G5522" s="99"/>
      <c r="H5522" s="99"/>
      <c r="I5522" s="18"/>
      <c r="J5522" s="18"/>
      <c r="K5522" s="99">
        <f t="shared" si="178"/>
        <v>0</v>
      </c>
      <c r="M5522" s="96">
        <f t="shared" si="179"/>
        <v>1</v>
      </c>
      <c r="N5522" s="273"/>
    </row>
    <row r="5523" spans="2:14" x14ac:dyDescent="0.25">
      <c r="B5523" s="7"/>
      <c r="C5523" s="8"/>
      <c r="D5523" s="129"/>
      <c r="F5523" s="99"/>
      <c r="G5523" s="99"/>
      <c r="H5523" s="99"/>
      <c r="I5523" s="18"/>
      <c r="J5523" s="18"/>
      <c r="K5523" s="99">
        <f t="shared" si="178"/>
        <v>0</v>
      </c>
      <c r="M5523" s="96">
        <f t="shared" si="179"/>
        <v>1</v>
      </c>
      <c r="N5523" s="273"/>
    </row>
    <row r="5524" spans="2:14" x14ac:dyDescent="0.25">
      <c r="B5524" s="7"/>
      <c r="C5524" s="8"/>
      <c r="D5524" s="129"/>
      <c r="F5524" s="99"/>
      <c r="G5524" s="99"/>
      <c r="H5524" s="99"/>
      <c r="I5524" s="18"/>
      <c r="J5524" s="18"/>
      <c r="K5524" s="99">
        <f t="shared" si="178"/>
        <v>0</v>
      </c>
      <c r="M5524" s="96">
        <f t="shared" si="179"/>
        <v>1</v>
      </c>
      <c r="N5524" s="273"/>
    </row>
    <row r="5525" spans="2:14" x14ac:dyDescent="0.25">
      <c r="B5525" s="7"/>
      <c r="C5525" s="8"/>
      <c r="D5525" s="129"/>
      <c r="F5525" s="99"/>
      <c r="G5525" s="99"/>
      <c r="H5525" s="99"/>
      <c r="I5525" s="18"/>
      <c r="J5525" s="18"/>
      <c r="K5525" s="99">
        <f t="shared" si="178"/>
        <v>0</v>
      </c>
      <c r="M5525" s="96">
        <f t="shared" si="179"/>
        <v>1</v>
      </c>
      <c r="N5525" s="273"/>
    </row>
    <row r="5526" spans="2:14" x14ac:dyDescent="0.25">
      <c r="B5526" s="7"/>
      <c r="C5526" s="8"/>
      <c r="D5526" s="129"/>
      <c r="F5526" s="99"/>
      <c r="G5526" s="99"/>
      <c r="H5526" s="99"/>
      <c r="I5526" s="18"/>
      <c r="J5526" s="18"/>
      <c r="K5526" s="99">
        <f t="shared" si="178"/>
        <v>0</v>
      </c>
      <c r="M5526" s="96">
        <f t="shared" si="179"/>
        <v>1</v>
      </c>
      <c r="N5526" s="273"/>
    </row>
    <row r="5527" spans="2:14" x14ac:dyDescent="0.25">
      <c r="B5527" s="7"/>
      <c r="C5527" s="8"/>
      <c r="D5527" s="129"/>
      <c r="F5527" s="99"/>
      <c r="G5527" s="99"/>
      <c r="H5527" s="99"/>
      <c r="I5527" s="18"/>
      <c r="J5527" s="18"/>
      <c r="K5527" s="99">
        <f t="shared" si="178"/>
        <v>0</v>
      </c>
      <c r="M5527" s="96">
        <f t="shared" si="179"/>
        <v>1</v>
      </c>
      <c r="N5527" s="273"/>
    </row>
    <row r="5528" spans="2:14" x14ac:dyDescent="0.25">
      <c r="B5528" s="7"/>
      <c r="C5528" s="8"/>
      <c r="D5528" s="129"/>
      <c r="F5528" s="99"/>
      <c r="G5528" s="99"/>
      <c r="H5528" s="99"/>
      <c r="I5528" s="18"/>
      <c r="J5528" s="18"/>
      <c r="K5528" s="99">
        <f t="shared" si="178"/>
        <v>0</v>
      </c>
      <c r="M5528" s="96">
        <f t="shared" si="179"/>
        <v>1</v>
      </c>
      <c r="N5528" s="273"/>
    </row>
    <row r="5529" spans="2:14" x14ac:dyDescent="0.25">
      <c r="B5529" s="7"/>
      <c r="C5529" s="8"/>
      <c r="D5529" s="129"/>
      <c r="F5529" s="99"/>
      <c r="G5529" s="99"/>
      <c r="H5529" s="99"/>
      <c r="I5529" s="18"/>
      <c r="J5529" s="18"/>
      <c r="K5529" s="99">
        <f t="shared" si="178"/>
        <v>0</v>
      </c>
      <c r="M5529" s="96">
        <f t="shared" si="179"/>
        <v>1</v>
      </c>
      <c r="N5529" s="273"/>
    </row>
    <row r="5530" spans="2:14" x14ac:dyDescent="0.25">
      <c r="B5530" s="7"/>
      <c r="C5530" s="8"/>
      <c r="D5530" s="129"/>
      <c r="F5530" s="99"/>
      <c r="G5530" s="99"/>
      <c r="H5530" s="99"/>
      <c r="I5530" s="18"/>
      <c r="J5530" s="18"/>
      <c r="K5530" s="99">
        <f t="shared" si="178"/>
        <v>0</v>
      </c>
      <c r="M5530" s="96">
        <f t="shared" si="179"/>
        <v>1</v>
      </c>
      <c r="N5530" s="273"/>
    </row>
    <row r="5531" spans="2:14" x14ac:dyDescent="0.25">
      <c r="B5531" s="7"/>
      <c r="C5531" s="8"/>
      <c r="D5531" s="129"/>
      <c r="F5531" s="99"/>
      <c r="G5531" s="99"/>
      <c r="H5531" s="99"/>
      <c r="I5531" s="18"/>
      <c r="J5531" s="18"/>
      <c r="K5531" s="99">
        <f t="shared" si="178"/>
        <v>0</v>
      </c>
      <c r="M5531" s="96">
        <f t="shared" si="179"/>
        <v>1</v>
      </c>
      <c r="N5531" s="273"/>
    </row>
    <row r="5532" spans="2:14" x14ac:dyDescent="0.25">
      <c r="B5532" s="7"/>
      <c r="C5532" s="8"/>
      <c r="D5532" s="129"/>
      <c r="F5532" s="99"/>
      <c r="G5532" s="99"/>
      <c r="H5532" s="99"/>
      <c r="I5532" s="18"/>
      <c r="J5532" s="18"/>
      <c r="K5532" s="99">
        <f t="shared" si="178"/>
        <v>0</v>
      </c>
      <c r="M5532" s="96">
        <f t="shared" si="179"/>
        <v>1</v>
      </c>
      <c r="N5532" s="273"/>
    </row>
    <row r="5533" spans="2:14" x14ac:dyDescent="0.25">
      <c r="B5533" s="7"/>
      <c r="C5533" s="8"/>
      <c r="D5533" s="129"/>
      <c r="F5533" s="99"/>
      <c r="G5533" s="99"/>
      <c r="H5533" s="99"/>
      <c r="I5533" s="18"/>
      <c r="J5533" s="18"/>
      <c r="K5533" s="99">
        <f t="shared" si="178"/>
        <v>0</v>
      </c>
      <c r="M5533" s="96">
        <f t="shared" si="179"/>
        <v>1</v>
      </c>
      <c r="N5533" s="273"/>
    </row>
    <row r="5534" spans="2:14" x14ac:dyDescent="0.25">
      <c r="B5534" s="7"/>
      <c r="C5534" s="8"/>
      <c r="D5534" s="129"/>
      <c r="F5534" s="99"/>
      <c r="G5534" s="99"/>
      <c r="H5534" s="99"/>
      <c r="I5534" s="18"/>
      <c r="J5534" s="18"/>
      <c r="K5534" s="99">
        <f t="shared" si="178"/>
        <v>0</v>
      </c>
      <c r="M5534" s="96">
        <f t="shared" si="179"/>
        <v>1</v>
      </c>
      <c r="N5534" s="273"/>
    </row>
    <row r="5535" spans="2:14" x14ac:dyDescent="0.25">
      <c r="B5535" s="7"/>
      <c r="C5535" s="8"/>
      <c r="D5535" s="129"/>
      <c r="F5535" s="99"/>
      <c r="G5535" s="99"/>
      <c r="H5535" s="99"/>
      <c r="I5535" s="18"/>
      <c r="J5535" s="18"/>
      <c r="K5535" s="99">
        <f t="shared" si="178"/>
        <v>0</v>
      </c>
      <c r="M5535" s="96">
        <f t="shared" si="179"/>
        <v>1</v>
      </c>
      <c r="N5535" s="273"/>
    </row>
    <row r="5536" spans="2:14" x14ac:dyDescent="0.25">
      <c r="B5536" s="7"/>
      <c r="C5536" s="8"/>
      <c r="D5536" s="129"/>
      <c r="F5536" s="99"/>
      <c r="G5536" s="99"/>
      <c r="H5536" s="99"/>
      <c r="I5536" s="18"/>
      <c r="J5536" s="18"/>
      <c r="K5536" s="99">
        <f t="shared" si="178"/>
        <v>0</v>
      </c>
      <c r="M5536" s="96">
        <f t="shared" si="179"/>
        <v>1</v>
      </c>
      <c r="N5536" s="273"/>
    </row>
    <row r="5537" spans="2:14" x14ac:dyDescent="0.25">
      <c r="B5537" s="7"/>
      <c r="C5537" s="8"/>
      <c r="D5537" s="129"/>
      <c r="F5537" s="99"/>
      <c r="G5537" s="99"/>
      <c r="H5537" s="99"/>
      <c r="I5537" s="18"/>
      <c r="J5537" s="18"/>
      <c r="K5537" s="99">
        <f t="shared" si="178"/>
        <v>0</v>
      </c>
      <c r="M5537" s="96">
        <f t="shared" si="179"/>
        <v>1</v>
      </c>
      <c r="N5537" s="273"/>
    </row>
    <row r="5538" spans="2:14" x14ac:dyDescent="0.25">
      <c r="B5538" s="7"/>
      <c r="C5538" s="8"/>
      <c r="D5538" s="129"/>
      <c r="F5538" s="99"/>
      <c r="G5538" s="99"/>
      <c r="H5538" s="99"/>
      <c r="I5538" s="18"/>
      <c r="J5538" s="18"/>
      <c r="K5538" s="99">
        <f t="shared" si="178"/>
        <v>0</v>
      </c>
      <c r="M5538" s="96">
        <f t="shared" si="179"/>
        <v>1</v>
      </c>
      <c r="N5538" s="273"/>
    </row>
    <row r="5539" spans="2:14" x14ac:dyDescent="0.25">
      <c r="B5539" s="7"/>
      <c r="C5539" s="8"/>
      <c r="D5539" s="129"/>
      <c r="F5539" s="99"/>
      <c r="G5539" s="99"/>
      <c r="H5539" s="99"/>
      <c r="I5539" s="18"/>
      <c r="J5539" s="18"/>
      <c r="K5539" s="99">
        <f t="shared" si="178"/>
        <v>0</v>
      </c>
      <c r="M5539" s="96">
        <f t="shared" si="179"/>
        <v>1</v>
      </c>
      <c r="N5539" s="273"/>
    </row>
    <row r="5540" spans="2:14" x14ac:dyDescent="0.25">
      <c r="B5540" s="7"/>
      <c r="C5540" s="8"/>
      <c r="D5540" s="129"/>
      <c r="F5540" s="99"/>
      <c r="G5540" s="99"/>
      <c r="H5540" s="99"/>
      <c r="I5540" s="18"/>
      <c r="J5540" s="18"/>
      <c r="K5540" s="99">
        <f t="shared" si="178"/>
        <v>0</v>
      </c>
      <c r="M5540" s="96">
        <f t="shared" si="179"/>
        <v>1</v>
      </c>
      <c r="N5540" s="273"/>
    </row>
    <row r="5541" spans="2:14" x14ac:dyDescent="0.25">
      <c r="B5541" s="7"/>
      <c r="C5541" s="8"/>
      <c r="D5541" s="129"/>
      <c r="F5541" s="99"/>
      <c r="G5541" s="99"/>
      <c r="H5541" s="99"/>
      <c r="I5541" s="18"/>
      <c r="J5541" s="18"/>
      <c r="K5541" s="99">
        <f t="shared" si="178"/>
        <v>0</v>
      </c>
      <c r="M5541" s="96">
        <f t="shared" si="179"/>
        <v>1</v>
      </c>
      <c r="N5541" s="273"/>
    </row>
    <row r="5542" spans="2:14" x14ac:dyDescent="0.25">
      <c r="B5542" s="7"/>
      <c r="C5542" s="8"/>
      <c r="D5542" s="129"/>
      <c r="F5542" s="99"/>
      <c r="G5542" s="99"/>
      <c r="H5542" s="99"/>
      <c r="I5542" s="18"/>
      <c r="J5542" s="18"/>
      <c r="K5542" s="99">
        <f t="shared" si="178"/>
        <v>0</v>
      </c>
      <c r="M5542" s="96">
        <f t="shared" si="179"/>
        <v>1</v>
      </c>
      <c r="N5542" s="273"/>
    </row>
    <row r="5543" spans="2:14" x14ac:dyDescent="0.25">
      <c r="B5543" s="7"/>
      <c r="C5543" s="8"/>
      <c r="D5543" s="129"/>
      <c r="F5543" s="99"/>
      <c r="G5543" s="99"/>
      <c r="H5543" s="99"/>
      <c r="I5543" s="18"/>
      <c r="J5543" s="18"/>
      <c r="K5543" s="99">
        <f t="shared" si="178"/>
        <v>0</v>
      </c>
      <c r="M5543" s="96">
        <f t="shared" si="179"/>
        <v>1</v>
      </c>
      <c r="N5543" s="273"/>
    </row>
    <row r="5544" spans="2:14" x14ac:dyDescent="0.25">
      <c r="B5544" s="7"/>
      <c r="C5544" s="8"/>
      <c r="D5544" s="129"/>
      <c r="F5544" s="99"/>
      <c r="G5544" s="99"/>
      <c r="H5544" s="99"/>
      <c r="I5544" s="18"/>
      <c r="J5544" s="18"/>
      <c r="K5544" s="99">
        <f t="shared" si="178"/>
        <v>0</v>
      </c>
      <c r="M5544" s="96">
        <f t="shared" si="179"/>
        <v>1</v>
      </c>
      <c r="N5544" s="273"/>
    </row>
    <row r="5545" spans="2:14" x14ac:dyDescent="0.25">
      <c r="B5545" s="7"/>
      <c r="C5545" s="8"/>
      <c r="D5545" s="129"/>
      <c r="F5545" s="99"/>
      <c r="G5545" s="99"/>
      <c r="H5545" s="99"/>
      <c r="I5545" s="18"/>
      <c r="J5545" s="18"/>
      <c r="K5545" s="99">
        <f t="shared" si="178"/>
        <v>0</v>
      </c>
      <c r="M5545" s="96">
        <f t="shared" si="179"/>
        <v>1</v>
      </c>
      <c r="N5545" s="273"/>
    </row>
    <row r="5546" spans="2:14" x14ac:dyDescent="0.25">
      <c r="B5546" s="7"/>
      <c r="C5546" s="8"/>
      <c r="D5546" s="129"/>
      <c r="F5546" s="99"/>
      <c r="G5546" s="99"/>
      <c r="H5546" s="99"/>
      <c r="I5546" s="18"/>
      <c r="J5546" s="18"/>
      <c r="K5546" s="99">
        <f t="shared" ref="K5546:K5609" si="180">IF(ctConta="",K5545+F5546,IF(I5546=ctConta,K5545+F5546,K5545))</f>
        <v>0</v>
      </c>
      <c r="M5546" s="96">
        <f t="shared" si="179"/>
        <v>1</v>
      </c>
      <c r="N5546" s="273"/>
    </row>
    <row r="5547" spans="2:14" x14ac:dyDescent="0.25">
      <c r="B5547" s="7"/>
      <c r="C5547" s="8"/>
      <c r="D5547" s="129"/>
      <c r="F5547" s="99"/>
      <c r="G5547" s="99"/>
      <c r="H5547" s="99"/>
      <c r="I5547" s="18"/>
      <c r="J5547" s="18"/>
      <c r="K5547" s="99">
        <f t="shared" si="180"/>
        <v>0</v>
      </c>
      <c r="M5547" s="96">
        <f t="shared" si="179"/>
        <v>1</v>
      </c>
      <c r="N5547" s="273"/>
    </row>
    <row r="5548" spans="2:14" x14ac:dyDescent="0.25">
      <c r="B5548" s="7"/>
      <c r="C5548" s="8"/>
      <c r="D5548" s="129"/>
      <c r="F5548" s="99"/>
      <c r="G5548" s="99"/>
      <c r="H5548" s="99"/>
      <c r="I5548" s="18"/>
      <c r="J5548" s="18"/>
      <c r="K5548" s="99">
        <f t="shared" si="180"/>
        <v>0</v>
      </c>
      <c r="M5548" s="96">
        <f t="shared" si="179"/>
        <v>1</v>
      </c>
      <c r="N5548" s="273"/>
    </row>
    <row r="5549" spans="2:14" x14ac:dyDescent="0.25">
      <c r="B5549" s="7"/>
      <c r="C5549" s="8"/>
      <c r="D5549" s="129"/>
      <c r="F5549" s="99"/>
      <c r="G5549" s="99"/>
      <c r="H5549" s="99"/>
      <c r="I5549" s="18"/>
      <c r="J5549" s="18"/>
      <c r="K5549" s="99">
        <f t="shared" si="180"/>
        <v>0</v>
      </c>
      <c r="M5549" s="96">
        <f t="shared" si="179"/>
        <v>1</v>
      </c>
      <c r="N5549" s="273"/>
    </row>
    <row r="5550" spans="2:14" x14ac:dyDescent="0.25">
      <c r="B5550" s="7"/>
      <c r="C5550" s="8"/>
      <c r="D5550" s="129"/>
      <c r="F5550" s="99"/>
      <c r="G5550" s="99"/>
      <c r="H5550" s="99"/>
      <c r="I5550" s="18"/>
      <c r="J5550" s="18"/>
      <c r="K5550" s="99">
        <f t="shared" si="180"/>
        <v>0</v>
      </c>
      <c r="M5550" s="96">
        <f t="shared" si="179"/>
        <v>1</v>
      </c>
      <c r="N5550" s="273"/>
    </row>
    <row r="5551" spans="2:14" x14ac:dyDescent="0.25">
      <c r="B5551" s="7"/>
      <c r="C5551" s="8"/>
      <c r="D5551" s="129"/>
      <c r="F5551" s="99"/>
      <c r="G5551" s="99"/>
      <c r="H5551" s="99"/>
      <c r="I5551" s="18"/>
      <c r="J5551" s="18"/>
      <c r="K5551" s="99">
        <f t="shared" si="180"/>
        <v>0</v>
      </c>
      <c r="M5551" s="96">
        <f t="shared" si="179"/>
        <v>1</v>
      </c>
      <c r="N5551" s="273"/>
    </row>
    <row r="5552" spans="2:14" x14ac:dyDescent="0.25">
      <c r="B5552" s="7"/>
      <c r="C5552" s="8"/>
      <c r="D5552" s="129"/>
      <c r="F5552" s="99"/>
      <c r="G5552" s="99"/>
      <c r="H5552" s="99"/>
      <c r="I5552" s="18"/>
      <c r="J5552" s="18"/>
      <c r="K5552" s="99">
        <f t="shared" si="180"/>
        <v>0</v>
      </c>
      <c r="M5552" s="96">
        <f t="shared" si="179"/>
        <v>1</v>
      </c>
      <c r="N5552" s="273"/>
    </row>
    <row r="5553" spans="2:14" x14ac:dyDescent="0.25">
      <c r="B5553" s="7"/>
      <c r="C5553" s="8"/>
      <c r="D5553" s="129"/>
      <c r="F5553" s="99"/>
      <c r="G5553" s="99"/>
      <c r="H5553" s="99"/>
      <c r="I5553" s="18"/>
      <c r="J5553" s="18"/>
      <c r="K5553" s="99">
        <f t="shared" si="180"/>
        <v>0</v>
      </c>
      <c r="M5553" s="96">
        <f t="shared" si="179"/>
        <v>1</v>
      </c>
      <c r="N5553" s="273"/>
    </row>
    <row r="5554" spans="2:14" x14ac:dyDescent="0.25">
      <c r="B5554" s="7"/>
      <c r="C5554" s="8"/>
      <c r="D5554" s="129"/>
      <c r="F5554" s="99"/>
      <c r="G5554" s="99"/>
      <c r="H5554" s="99"/>
      <c r="I5554" s="18"/>
      <c r="J5554" s="18"/>
      <c r="K5554" s="99">
        <f t="shared" si="180"/>
        <v>0</v>
      </c>
      <c r="M5554" s="96">
        <f t="shared" si="179"/>
        <v>1</v>
      </c>
      <c r="N5554" s="273"/>
    </row>
    <row r="5555" spans="2:14" x14ac:dyDescent="0.25">
      <c r="B5555" s="7"/>
      <c r="C5555" s="8"/>
      <c r="D5555" s="129"/>
      <c r="F5555" s="99"/>
      <c r="G5555" s="99"/>
      <c r="H5555" s="99"/>
      <c r="I5555" s="18"/>
      <c r="J5555" s="18"/>
      <c r="K5555" s="99">
        <f t="shared" si="180"/>
        <v>0</v>
      </c>
      <c r="M5555" s="96">
        <f t="shared" si="179"/>
        <v>1</v>
      </c>
      <c r="N5555" s="273"/>
    </row>
    <row r="5556" spans="2:14" x14ac:dyDescent="0.25">
      <c r="B5556" s="7"/>
      <c r="C5556" s="8"/>
      <c r="D5556" s="129"/>
      <c r="F5556" s="99"/>
      <c r="G5556" s="99"/>
      <c r="H5556" s="99"/>
      <c r="I5556" s="18"/>
      <c r="J5556" s="18"/>
      <c r="K5556" s="99">
        <f t="shared" si="180"/>
        <v>0</v>
      </c>
      <c r="M5556" s="96">
        <f t="shared" si="179"/>
        <v>1</v>
      </c>
      <c r="N5556" s="273"/>
    </row>
    <row r="5557" spans="2:14" x14ac:dyDescent="0.25">
      <c r="B5557" s="7"/>
      <c r="C5557" s="8"/>
      <c r="D5557" s="129"/>
      <c r="F5557" s="99"/>
      <c r="G5557" s="99"/>
      <c r="H5557" s="99"/>
      <c r="I5557" s="18"/>
      <c r="J5557" s="18"/>
      <c r="K5557" s="99">
        <f t="shared" si="180"/>
        <v>0</v>
      </c>
      <c r="M5557" s="96">
        <f t="shared" si="179"/>
        <v>1</v>
      </c>
      <c r="N5557" s="273"/>
    </row>
    <row r="5558" spans="2:14" x14ac:dyDescent="0.25">
      <c r="B5558" s="7"/>
      <c r="C5558" s="8"/>
      <c r="D5558" s="129"/>
      <c r="F5558" s="99"/>
      <c r="G5558" s="99"/>
      <c r="H5558" s="99"/>
      <c r="I5558" s="18"/>
      <c r="J5558" s="18"/>
      <c r="K5558" s="99">
        <f t="shared" si="180"/>
        <v>0</v>
      </c>
      <c r="M5558" s="96">
        <f t="shared" si="179"/>
        <v>1</v>
      </c>
      <c r="N5558" s="273"/>
    </row>
    <row r="5559" spans="2:14" x14ac:dyDescent="0.25">
      <c r="B5559" s="7"/>
      <c r="C5559" s="8"/>
      <c r="D5559" s="129"/>
      <c r="F5559" s="99"/>
      <c r="G5559" s="99"/>
      <c r="H5559" s="99"/>
      <c r="I5559" s="18"/>
      <c r="J5559" s="18"/>
      <c r="K5559" s="99">
        <f t="shared" si="180"/>
        <v>0</v>
      </c>
      <c r="M5559" s="96">
        <f t="shared" si="179"/>
        <v>1</v>
      </c>
      <c r="N5559" s="273"/>
    </row>
    <row r="5560" spans="2:14" x14ac:dyDescent="0.25">
      <c r="B5560" s="7"/>
      <c r="C5560" s="8"/>
      <c r="D5560" s="129"/>
      <c r="F5560" s="99"/>
      <c r="G5560" s="99"/>
      <c r="H5560" s="99"/>
      <c r="I5560" s="18"/>
      <c r="J5560" s="18"/>
      <c r="K5560" s="99">
        <f t="shared" si="180"/>
        <v>0</v>
      </c>
      <c r="M5560" s="96">
        <f t="shared" si="179"/>
        <v>1</v>
      </c>
      <c r="N5560" s="273"/>
    </row>
    <row r="5561" spans="2:14" x14ac:dyDescent="0.25">
      <c r="B5561" s="7"/>
      <c r="C5561" s="8"/>
      <c r="D5561" s="129"/>
      <c r="F5561" s="99"/>
      <c r="G5561" s="99"/>
      <c r="H5561" s="99"/>
      <c r="I5561" s="18"/>
      <c r="J5561" s="18"/>
      <c r="K5561" s="99">
        <f t="shared" si="180"/>
        <v>0</v>
      </c>
      <c r="M5561" s="96">
        <f t="shared" si="179"/>
        <v>1</v>
      </c>
      <c r="N5561" s="273"/>
    </row>
    <row r="5562" spans="2:14" x14ac:dyDescent="0.25">
      <c r="B5562" s="7"/>
      <c r="C5562" s="8"/>
      <c r="D5562" s="129"/>
      <c r="F5562" s="99"/>
      <c r="G5562" s="99"/>
      <c r="H5562" s="99"/>
      <c r="I5562" s="18"/>
      <c r="J5562" s="18"/>
      <c r="K5562" s="99">
        <f t="shared" si="180"/>
        <v>0</v>
      </c>
      <c r="M5562" s="96">
        <f t="shared" si="179"/>
        <v>1</v>
      </c>
      <c r="N5562" s="273"/>
    </row>
    <row r="5563" spans="2:14" x14ac:dyDescent="0.25">
      <c r="B5563" s="7"/>
      <c r="C5563" s="8"/>
      <c r="D5563" s="129"/>
      <c r="F5563" s="99"/>
      <c r="G5563" s="99"/>
      <c r="H5563" s="99"/>
      <c r="I5563" s="18"/>
      <c r="J5563" s="18"/>
      <c r="K5563" s="99">
        <f t="shared" si="180"/>
        <v>0</v>
      </c>
      <c r="M5563" s="96">
        <f t="shared" si="179"/>
        <v>1</v>
      </c>
      <c r="N5563" s="273"/>
    </row>
    <row r="5564" spans="2:14" x14ac:dyDescent="0.25">
      <c r="B5564" s="7"/>
      <c r="C5564" s="8"/>
      <c r="D5564" s="129"/>
      <c r="F5564" s="99"/>
      <c r="G5564" s="99"/>
      <c r="H5564" s="99"/>
      <c r="I5564" s="18"/>
      <c r="J5564" s="18"/>
      <c r="K5564" s="99">
        <f t="shared" si="180"/>
        <v>0</v>
      </c>
      <c r="M5564" s="96">
        <f t="shared" si="179"/>
        <v>1</v>
      </c>
      <c r="N5564" s="273"/>
    </row>
    <row r="5565" spans="2:14" x14ac:dyDescent="0.25">
      <c r="B5565" s="7"/>
      <c r="C5565" s="8"/>
      <c r="D5565" s="129"/>
      <c r="F5565" s="99"/>
      <c r="G5565" s="99"/>
      <c r="H5565" s="99"/>
      <c r="I5565" s="18"/>
      <c r="J5565" s="18"/>
      <c r="K5565" s="99">
        <f t="shared" si="180"/>
        <v>0</v>
      </c>
      <c r="M5565" s="96">
        <f t="shared" si="179"/>
        <v>1</v>
      </c>
      <c r="N5565" s="273"/>
    </row>
    <row r="5566" spans="2:14" x14ac:dyDescent="0.25">
      <c r="B5566" s="7"/>
      <c r="C5566" s="8"/>
      <c r="D5566" s="129"/>
      <c r="F5566" s="99"/>
      <c r="G5566" s="99"/>
      <c r="H5566" s="99"/>
      <c r="I5566" s="18"/>
      <c r="J5566" s="18"/>
      <c r="K5566" s="99">
        <f t="shared" si="180"/>
        <v>0</v>
      </c>
      <c r="M5566" s="96">
        <f t="shared" si="179"/>
        <v>1</v>
      </c>
      <c r="N5566" s="273"/>
    </row>
    <row r="5567" spans="2:14" x14ac:dyDescent="0.25">
      <c r="B5567" s="7"/>
      <c r="C5567" s="8"/>
      <c r="D5567" s="129"/>
      <c r="F5567" s="99"/>
      <c r="G5567" s="99"/>
      <c r="H5567" s="99"/>
      <c r="I5567" s="18"/>
      <c r="J5567" s="18"/>
      <c r="K5567" s="99">
        <f t="shared" si="180"/>
        <v>0</v>
      </c>
      <c r="M5567" s="96">
        <f t="shared" si="179"/>
        <v>1</v>
      </c>
      <c r="N5567" s="273"/>
    </row>
    <row r="5568" spans="2:14" x14ac:dyDescent="0.25">
      <c r="B5568" s="7"/>
      <c r="C5568" s="8"/>
      <c r="D5568" s="129"/>
      <c r="F5568" s="99"/>
      <c r="G5568" s="99"/>
      <c r="H5568" s="99"/>
      <c r="I5568" s="18"/>
      <c r="J5568" s="18"/>
      <c r="K5568" s="99">
        <f t="shared" si="180"/>
        <v>0</v>
      </c>
      <c r="M5568" s="96">
        <f t="shared" si="179"/>
        <v>1</v>
      </c>
      <c r="N5568" s="273"/>
    </row>
    <row r="5569" spans="2:14" x14ac:dyDescent="0.25">
      <c r="B5569" s="7"/>
      <c r="C5569" s="8"/>
      <c r="D5569" s="129"/>
      <c r="F5569" s="99"/>
      <c r="G5569" s="99"/>
      <c r="H5569" s="99"/>
      <c r="I5569" s="18"/>
      <c r="J5569" s="18"/>
      <c r="K5569" s="99">
        <f t="shared" si="180"/>
        <v>0</v>
      </c>
      <c r="M5569" s="96">
        <f t="shared" si="179"/>
        <v>1</v>
      </c>
      <c r="N5569" s="273"/>
    </row>
    <row r="5570" spans="2:14" x14ac:dyDescent="0.25">
      <c r="B5570" s="7"/>
      <c r="C5570" s="8"/>
      <c r="D5570" s="129"/>
      <c r="F5570" s="99"/>
      <c r="G5570" s="99"/>
      <c r="H5570" s="99"/>
      <c r="I5570" s="18"/>
      <c r="J5570" s="18"/>
      <c r="K5570" s="99">
        <f t="shared" si="180"/>
        <v>0</v>
      </c>
      <c r="M5570" s="96">
        <f t="shared" si="179"/>
        <v>1</v>
      </c>
      <c r="N5570" s="273"/>
    </row>
    <row r="5571" spans="2:14" x14ac:dyDescent="0.25">
      <c r="B5571" s="7"/>
      <c r="C5571" s="8"/>
      <c r="D5571" s="129"/>
      <c r="F5571" s="99"/>
      <c r="G5571" s="99"/>
      <c r="H5571" s="99"/>
      <c r="I5571" s="18"/>
      <c r="J5571" s="18"/>
      <c r="K5571" s="99">
        <f t="shared" si="180"/>
        <v>0</v>
      </c>
      <c r="M5571" s="96">
        <f t="shared" si="179"/>
        <v>1</v>
      </c>
      <c r="N5571" s="273"/>
    </row>
    <row r="5572" spans="2:14" x14ac:dyDescent="0.25">
      <c r="B5572" s="7"/>
      <c r="C5572" s="8"/>
      <c r="D5572" s="129"/>
      <c r="F5572" s="99"/>
      <c r="G5572" s="99"/>
      <c r="H5572" s="99"/>
      <c r="I5572" s="18"/>
      <c r="J5572" s="18"/>
      <c r="K5572" s="99">
        <f t="shared" si="180"/>
        <v>0</v>
      </c>
      <c r="M5572" s="96">
        <f t="shared" si="179"/>
        <v>1</v>
      </c>
      <c r="N5572" s="273"/>
    </row>
    <row r="5573" spans="2:14" x14ac:dyDescent="0.25">
      <c r="B5573" s="7"/>
      <c r="C5573" s="8"/>
      <c r="D5573" s="129"/>
      <c r="F5573" s="99"/>
      <c r="G5573" s="99"/>
      <c r="H5573" s="99"/>
      <c r="I5573" s="18"/>
      <c r="J5573" s="18"/>
      <c r="K5573" s="99">
        <f t="shared" si="180"/>
        <v>0</v>
      </c>
      <c r="M5573" s="96">
        <f t="shared" si="179"/>
        <v>1</v>
      </c>
      <c r="N5573" s="273"/>
    </row>
    <row r="5574" spans="2:14" x14ac:dyDescent="0.25">
      <c r="B5574" s="7"/>
      <c r="C5574" s="8"/>
      <c r="D5574" s="129"/>
      <c r="F5574" s="99"/>
      <c r="G5574" s="99"/>
      <c r="H5574" s="99"/>
      <c r="I5574" s="18"/>
      <c r="J5574" s="18"/>
      <c r="K5574" s="99">
        <f t="shared" si="180"/>
        <v>0</v>
      </c>
      <c r="M5574" s="96">
        <f t="shared" si="179"/>
        <v>1</v>
      </c>
      <c r="N5574" s="273"/>
    </row>
    <row r="5575" spans="2:14" x14ac:dyDescent="0.25">
      <c r="B5575" s="7"/>
      <c r="C5575" s="8"/>
      <c r="D5575" s="129"/>
      <c r="F5575" s="99"/>
      <c r="G5575" s="99"/>
      <c r="H5575" s="99"/>
      <c r="I5575" s="18"/>
      <c r="J5575" s="18"/>
      <c r="K5575" s="99">
        <f t="shared" si="180"/>
        <v>0</v>
      </c>
      <c r="M5575" s="96">
        <f t="shared" si="179"/>
        <v>1</v>
      </c>
      <c r="N5575" s="273"/>
    </row>
    <row r="5576" spans="2:14" x14ac:dyDescent="0.25">
      <c r="B5576" s="7"/>
      <c r="C5576" s="8"/>
      <c r="D5576" s="129"/>
      <c r="F5576" s="99"/>
      <c r="G5576" s="99"/>
      <c r="H5576" s="99"/>
      <c r="I5576" s="18"/>
      <c r="J5576" s="18"/>
      <c r="K5576" s="99">
        <f t="shared" si="180"/>
        <v>0</v>
      </c>
      <c r="M5576" s="96">
        <f t="shared" si="179"/>
        <v>1</v>
      </c>
      <c r="N5576" s="273"/>
    </row>
    <row r="5577" spans="2:14" x14ac:dyDescent="0.25">
      <c r="B5577" s="7"/>
      <c r="C5577" s="8"/>
      <c r="D5577" s="129"/>
      <c r="F5577" s="99"/>
      <c r="G5577" s="99"/>
      <c r="H5577" s="99"/>
      <c r="I5577" s="18"/>
      <c r="J5577" s="18"/>
      <c r="K5577" s="99">
        <f t="shared" si="180"/>
        <v>0</v>
      </c>
      <c r="M5577" s="96">
        <f t="shared" si="179"/>
        <v>1</v>
      </c>
      <c r="N5577" s="273"/>
    </row>
    <row r="5578" spans="2:14" x14ac:dyDescent="0.25">
      <c r="B5578" s="7"/>
      <c r="C5578" s="8"/>
      <c r="D5578" s="129"/>
      <c r="F5578" s="99"/>
      <c r="G5578" s="99"/>
      <c r="H5578" s="99"/>
      <c r="I5578" s="18"/>
      <c r="J5578" s="18"/>
      <c r="K5578" s="99">
        <f t="shared" si="180"/>
        <v>0</v>
      </c>
      <c r="M5578" s="96">
        <f t="shared" si="179"/>
        <v>1</v>
      </c>
      <c r="N5578" s="273"/>
    </row>
    <row r="5579" spans="2:14" x14ac:dyDescent="0.25">
      <c r="B5579" s="7"/>
      <c r="C5579" s="8"/>
      <c r="D5579" s="129"/>
      <c r="F5579" s="99"/>
      <c r="G5579" s="99"/>
      <c r="H5579" s="99"/>
      <c r="I5579" s="18"/>
      <c r="J5579" s="18"/>
      <c r="K5579" s="99">
        <f t="shared" si="180"/>
        <v>0</v>
      </c>
      <c r="M5579" s="96">
        <f t="shared" si="179"/>
        <v>1</v>
      </c>
      <c r="N5579" s="273"/>
    </row>
    <row r="5580" spans="2:14" x14ac:dyDescent="0.25">
      <c r="B5580" s="7"/>
      <c r="C5580" s="8"/>
      <c r="D5580" s="129"/>
      <c r="F5580" s="99"/>
      <c r="G5580" s="99"/>
      <c r="H5580" s="99"/>
      <c r="I5580" s="18"/>
      <c r="J5580" s="18"/>
      <c r="K5580" s="99">
        <f t="shared" si="180"/>
        <v>0</v>
      </c>
      <c r="M5580" s="96">
        <f t="shared" si="179"/>
        <v>1</v>
      </c>
      <c r="N5580" s="273"/>
    </row>
    <row r="5581" spans="2:14" x14ac:dyDescent="0.25">
      <c r="B5581" s="7"/>
      <c r="C5581" s="8"/>
      <c r="D5581" s="129"/>
      <c r="F5581" s="99"/>
      <c r="G5581" s="99"/>
      <c r="H5581" s="99"/>
      <c r="I5581" s="18"/>
      <c r="J5581" s="18"/>
      <c r="K5581" s="99">
        <f t="shared" si="180"/>
        <v>0</v>
      </c>
      <c r="M5581" s="96">
        <f t="shared" si="179"/>
        <v>1</v>
      </c>
      <c r="N5581" s="273"/>
    </row>
    <row r="5582" spans="2:14" x14ac:dyDescent="0.25">
      <c r="B5582" s="7"/>
      <c r="C5582" s="8"/>
      <c r="D5582" s="129"/>
      <c r="F5582" s="99"/>
      <c r="G5582" s="99"/>
      <c r="H5582" s="99"/>
      <c r="I5582" s="18"/>
      <c r="J5582" s="18"/>
      <c r="K5582" s="99">
        <f t="shared" si="180"/>
        <v>0</v>
      </c>
      <c r="M5582" s="96">
        <f t="shared" si="179"/>
        <v>1</v>
      </c>
      <c r="N5582" s="273"/>
    </row>
    <row r="5583" spans="2:14" x14ac:dyDescent="0.25">
      <c r="B5583" s="7"/>
      <c r="C5583" s="8"/>
      <c r="D5583" s="129"/>
      <c r="F5583" s="99"/>
      <c r="G5583" s="99"/>
      <c r="H5583" s="99"/>
      <c r="I5583" s="18"/>
      <c r="J5583" s="18"/>
      <c r="K5583" s="99">
        <f t="shared" si="180"/>
        <v>0</v>
      </c>
      <c r="M5583" s="96">
        <f t="shared" si="179"/>
        <v>1</v>
      </c>
      <c r="N5583" s="273"/>
    </row>
    <row r="5584" spans="2:14" x14ac:dyDescent="0.25">
      <c r="B5584" s="7"/>
      <c r="C5584" s="8"/>
      <c r="D5584" s="129"/>
      <c r="F5584" s="99"/>
      <c r="G5584" s="99"/>
      <c r="H5584" s="99"/>
      <c r="I5584" s="18"/>
      <c r="J5584" s="18"/>
      <c r="K5584" s="99">
        <f t="shared" si="180"/>
        <v>0</v>
      </c>
      <c r="M5584" s="96">
        <f t="shared" si="179"/>
        <v>1</v>
      </c>
      <c r="N5584" s="273"/>
    </row>
    <row r="5585" spans="2:14" x14ac:dyDescent="0.25">
      <c r="B5585" s="7"/>
      <c r="C5585" s="8"/>
      <c r="D5585" s="129"/>
      <c r="F5585" s="99"/>
      <c r="G5585" s="99"/>
      <c r="H5585" s="99"/>
      <c r="I5585" s="18"/>
      <c r="J5585" s="18"/>
      <c r="K5585" s="99">
        <f t="shared" si="180"/>
        <v>0</v>
      </c>
      <c r="M5585" s="96">
        <f t="shared" ref="M5585:M5648" si="181">UltimoDia(D5585)</f>
        <v>1</v>
      </c>
      <c r="N5585" s="273"/>
    </row>
    <row r="5586" spans="2:14" x14ac:dyDescent="0.25">
      <c r="B5586" s="7"/>
      <c r="C5586" s="8"/>
      <c r="D5586" s="129"/>
      <c r="F5586" s="99"/>
      <c r="G5586" s="99"/>
      <c r="H5586" s="99"/>
      <c r="I5586" s="18"/>
      <c r="J5586" s="18"/>
      <c r="K5586" s="99">
        <f t="shared" si="180"/>
        <v>0</v>
      </c>
      <c r="M5586" s="96">
        <f t="shared" si="181"/>
        <v>1</v>
      </c>
      <c r="N5586" s="273"/>
    </row>
    <row r="5587" spans="2:14" x14ac:dyDescent="0.25">
      <c r="B5587" s="7"/>
      <c r="C5587" s="8"/>
      <c r="D5587" s="129"/>
      <c r="F5587" s="99"/>
      <c r="G5587" s="99"/>
      <c r="H5587" s="99"/>
      <c r="I5587" s="18"/>
      <c r="J5587" s="18"/>
      <c r="K5587" s="99">
        <f t="shared" si="180"/>
        <v>0</v>
      </c>
      <c r="M5587" s="96">
        <f t="shared" si="181"/>
        <v>1</v>
      </c>
      <c r="N5587" s="273"/>
    </row>
    <row r="5588" spans="2:14" x14ac:dyDescent="0.25">
      <c r="B5588" s="7"/>
      <c r="C5588" s="8"/>
      <c r="D5588" s="129"/>
      <c r="F5588" s="99"/>
      <c r="G5588" s="99"/>
      <c r="H5588" s="99"/>
      <c r="I5588" s="18"/>
      <c r="J5588" s="18"/>
      <c r="K5588" s="99">
        <f t="shared" si="180"/>
        <v>0</v>
      </c>
      <c r="M5588" s="96">
        <f t="shared" si="181"/>
        <v>1</v>
      </c>
      <c r="N5588" s="273"/>
    </row>
    <row r="5589" spans="2:14" x14ac:dyDescent="0.25">
      <c r="B5589" s="7"/>
      <c r="C5589" s="8"/>
      <c r="D5589" s="129"/>
      <c r="F5589" s="99"/>
      <c r="G5589" s="99"/>
      <c r="H5589" s="99"/>
      <c r="I5589" s="18"/>
      <c r="J5589" s="18"/>
      <c r="K5589" s="99">
        <f t="shared" si="180"/>
        <v>0</v>
      </c>
      <c r="M5589" s="96">
        <f t="shared" si="181"/>
        <v>1</v>
      </c>
      <c r="N5589" s="273"/>
    </row>
    <row r="5590" spans="2:14" x14ac:dyDescent="0.25">
      <c r="B5590" s="7"/>
      <c r="C5590" s="8"/>
      <c r="D5590" s="129"/>
      <c r="F5590" s="99"/>
      <c r="G5590" s="99"/>
      <c r="H5590" s="99"/>
      <c r="I5590" s="18"/>
      <c r="J5590" s="18"/>
      <c r="K5590" s="99">
        <f t="shared" si="180"/>
        <v>0</v>
      </c>
      <c r="M5590" s="96">
        <f t="shared" si="181"/>
        <v>1</v>
      </c>
      <c r="N5590" s="273"/>
    </row>
    <row r="5591" spans="2:14" x14ac:dyDescent="0.25">
      <c r="B5591" s="7"/>
      <c r="C5591" s="8"/>
      <c r="D5591" s="129"/>
      <c r="F5591" s="99"/>
      <c r="G5591" s="99"/>
      <c r="H5591" s="99"/>
      <c r="I5591" s="18"/>
      <c r="J5591" s="18"/>
      <c r="K5591" s="99">
        <f t="shared" si="180"/>
        <v>0</v>
      </c>
      <c r="M5591" s="96">
        <f t="shared" si="181"/>
        <v>1</v>
      </c>
      <c r="N5591" s="273"/>
    </row>
    <row r="5592" spans="2:14" x14ac:dyDescent="0.25">
      <c r="B5592" s="7"/>
      <c r="C5592" s="8"/>
      <c r="D5592" s="129"/>
      <c r="F5592" s="99"/>
      <c r="G5592" s="99"/>
      <c r="H5592" s="99"/>
      <c r="I5592" s="18"/>
      <c r="J5592" s="18"/>
      <c r="K5592" s="99">
        <f t="shared" si="180"/>
        <v>0</v>
      </c>
      <c r="M5592" s="96">
        <f t="shared" si="181"/>
        <v>1</v>
      </c>
      <c r="N5592" s="273"/>
    </row>
    <row r="5593" spans="2:14" x14ac:dyDescent="0.25">
      <c r="B5593" s="7"/>
      <c r="C5593" s="8"/>
      <c r="D5593" s="129"/>
      <c r="F5593" s="99"/>
      <c r="G5593" s="99"/>
      <c r="H5593" s="99"/>
      <c r="I5593" s="18"/>
      <c r="J5593" s="18"/>
      <c r="K5593" s="99">
        <f t="shared" si="180"/>
        <v>0</v>
      </c>
      <c r="M5593" s="96">
        <f t="shared" si="181"/>
        <v>1</v>
      </c>
      <c r="N5593" s="273"/>
    </row>
    <row r="5594" spans="2:14" x14ac:dyDescent="0.25">
      <c r="B5594" s="7"/>
      <c r="C5594" s="8"/>
      <c r="D5594" s="129"/>
      <c r="F5594" s="99"/>
      <c r="G5594" s="99"/>
      <c r="H5594" s="99"/>
      <c r="I5594" s="18"/>
      <c r="J5594" s="18"/>
      <c r="K5594" s="99">
        <f t="shared" si="180"/>
        <v>0</v>
      </c>
      <c r="M5594" s="96">
        <f t="shared" si="181"/>
        <v>1</v>
      </c>
      <c r="N5594" s="273"/>
    </row>
    <row r="5595" spans="2:14" x14ac:dyDescent="0.25">
      <c r="B5595" s="7"/>
      <c r="C5595" s="8"/>
      <c r="D5595" s="129"/>
      <c r="F5595" s="99"/>
      <c r="G5595" s="99"/>
      <c r="H5595" s="99"/>
      <c r="I5595" s="18"/>
      <c r="J5595" s="18"/>
      <c r="K5595" s="99">
        <f t="shared" si="180"/>
        <v>0</v>
      </c>
      <c r="M5595" s="96">
        <f t="shared" si="181"/>
        <v>1</v>
      </c>
      <c r="N5595" s="273"/>
    </row>
    <row r="5596" spans="2:14" x14ac:dyDescent="0.25">
      <c r="B5596" s="7"/>
      <c r="C5596" s="8"/>
      <c r="D5596" s="129"/>
      <c r="F5596" s="99"/>
      <c r="G5596" s="99"/>
      <c r="H5596" s="99"/>
      <c r="I5596" s="18"/>
      <c r="J5596" s="18"/>
      <c r="K5596" s="99">
        <f t="shared" si="180"/>
        <v>0</v>
      </c>
      <c r="M5596" s="96">
        <f t="shared" si="181"/>
        <v>1</v>
      </c>
      <c r="N5596" s="273"/>
    </row>
    <row r="5597" spans="2:14" x14ac:dyDescent="0.25">
      <c r="B5597" s="7"/>
      <c r="C5597" s="8"/>
      <c r="D5597" s="129"/>
      <c r="F5597" s="99"/>
      <c r="G5597" s="99"/>
      <c r="H5597" s="99"/>
      <c r="I5597" s="18"/>
      <c r="J5597" s="18"/>
      <c r="K5597" s="99">
        <f t="shared" si="180"/>
        <v>0</v>
      </c>
      <c r="M5597" s="96">
        <f t="shared" si="181"/>
        <v>1</v>
      </c>
      <c r="N5597" s="273"/>
    </row>
    <row r="5598" spans="2:14" x14ac:dyDescent="0.25">
      <c r="B5598" s="7"/>
      <c r="C5598" s="8"/>
      <c r="D5598" s="129"/>
      <c r="F5598" s="99"/>
      <c r="G5598" s="99"/>
      <c r="H5598" s="99"/>
      <c r="I5598" s="18"/>
      <c r="J5598" s="18"/>
      <c r="K5598" s="99">
        <f t="shared" si="180"/>
        <v>0</v>
      </c>
      <c r="M5598" s="96">
        <f t="shared" si="181"/>
        <v>1</v>
      </c>
      <c r="N5598" s="273"/>
    </row>
    <row r="5599" spans="2:14" x14ac:dyDescent="0.25">
      <c r="B5599" s="7"/>
      <c r="C5599" s="8"/>
      <c r="D5599" s="129"/>
      <c r="F5599" s="99"/>
      <c r="G5599" s="99"/>
      <c r="H5599" s="99"/>
      <c r="I5599" s="18"/>
      <c r="J5599" s="18"/>
      <c r="K5599" s="99">
        <f t="shared" si="180"/>
        <v>0</v>
      </c>
      <c r="M5599" s="96">
        <f t="shared" si="181"/>
        <v>1</v>
      </c>
      <c r="N5599" s="273"/>
    </row>
    <row r="5600" spans="2:14" x14ac:dyDescent="0.25">
      <c r="B5600" s="7"/>
      <c r="C5600" s="8"/>
      <c r="D5600" s="129"/>
      <c r="F5600" s="99"/>
      <c r="G5600" s="99"/>
      <c r="H5600" s="99"/>
      <c r="I5600" s="18"/>
      <c r="J5600" s="18"/>
      <c r="K5600" s="99">
        <f t="shared" si="180"/>
        <v>0</v>
      </c>
      <c r="M5600" s="96">
        <f t="shared" si="181"/>
        <v>1</v>
      </c>
      <c r="N5600" s="273"/>
    </row>
    <row r="5601" spans="2:14" x14ac:dyDescent="0.25">
      <c r="B5601" s="7"/>
      <c r="C5601" s="8"/>
      <c r="D5601" s="129"/>
      <c r="F5601" s="99"/>
      <c r="G5601" s="99"/>
      <c r="H5601" s="99"/>
      <c r="I5601" s="18"/>
      <c r="J5601" s="18"/>
      <c r="K5601" s="99">
        <f t="shared" si="180"/>
        <v>0</v>
      </c>
      <c r="M5601" s="96">
        <f t="shared" si="181"/>
        <v>1</v>
      </c>
      <c r="N5601" s="273"/>
    </row>
    <row r="5602" spans="2:14" x14ac:dyDescent="0.25">
      <c r="B5602" s="7"/>
      <c r="C5602" s="8"/>
      <c r="D5602" s="129"/>
      <c r="F5602" s="99"/>
      <c r="G5602" s="99"/>
      <c r="H5602" s="99"/>
      <c r="I5602" s="18"/>
      <c r="J5602" s="18"/>
      <c r="K5602" s="99">
        <f t="shared" si="180"/>
        <v>0</v>
      </c>
      <c r="M5602" s="96">
        <f t="shared" si="181"/>
        <v>1</v>
      </c>
      <c r="N5602" s="273"/>
    </row>
    <row r="5603" spans="2:14" x14ac:dyDescent="0.25">
      <c r="B5603" s="7"/>
      <c r="C5603" s="8"/>
      <c r="D5603" s="129"/>
      <c r="F5603" s="99"/>
      <c r="G5603" s="99"/>
      <c r="H5603" s="99"/>
      <c r="I5603" s="18"/>
      <c r="J5603" s="18"/>
      <c r="K5603" s="99">
        <f t="shared" si="180"/>
        <v>0</v>
      </c>
      <c r="M5603" s="96">
        <f t="shared" si="181"/>
        <v>1</v>
      </c>
      <c r="N5603" s="273"/>
    </row>
    <row r="5604" spans="2:14" x14ac:dyDescent="0.25">
      <c r="B5604" s="7"/>
      <c r="C5604" s="8"/>
      <c r="D5604" s="129"/>
      <c r="F5604" s="99"/>
      <c r="G5604" s="99"/>
      <c r="H5604" s="99"/>
      <c r="I5604" s="18"/>
      <c r="J5604" s="18"/>
      <c r="K5604" s="99">
        <f t="shared" si="180"/>
        <v>0</v>
      </c>
      <c r="M5604" s="96">
        <f t="shared" si="181"/>
        <v>1</v>
      </c>
      <c r="N5604" s="273"/>
    </row>
    <row r="5605" spans="2:14" x14ac:dyDescent="0.25">
      <c r="B5605" s="7"/>
      <c r="C5605" s="8"/>
      <c r="D5605" s="129"/>
      <c r="F5605" s="99"/>
      <c r="G5605" s="99"/>
      <c r="H5605" s="99"/>
      <c r="I5605" s="18"/>
      <c r="J5605" s="18"/>
      <c r="K5605" s="99">
        <f t="shared" si="180"/>
        <v>0</v>
      </c>
      <c r="M5605" s="96">
        <f t="shared" si="181"/>
        <v>1</v>
      </c>
      <c r="N5605" s="273"/>
    </row>
    <row r="5606" spans="2:14" x14ac:dyDescent="0.25">
      <c r="B5606" s="7"/>
      <c r="C5606" s="8"/>
      <c r="D5606" s="129"/>
      <c r="F5606" s="99"/>
      <c r="G5606" s="99"/>
      <c r="H5606" s="99"/>
      <c r="I5606" s="18"/>
      <c r="J5606" s="18"/>
      <c r="K5606" s="99">
        <f t="shared" si="180"/>
        <v>0</v>
      </c>
      <c r="M5606" s="96">
        <f t="shared" si="181"/>
        <v>1</v>
      </c>
      <c r="N5606" s="273"/>
    </row>
    <row r="5607" spans="2:14" x14ac:dyDescent="0.25">
      <c r="B5607" s="7"/>
      <c r="C5607" s="8"/>
      <c r="D5607" s="129"/>
      <c r="F5607" s="99"/>
      <c r="G5607" s="99"/>
      <c r="H5607" s="99"/>
      <c r="I5607" s="18"/>
      <c r="J5607" s="18"/>
      <c r="K5607" s="99">
        <f t="shared" si="180"/>
        <v>0</v>
      </c>
      <c r="M5607" s="96">
        <f t="shared" si="181"/>
        <v>1</v>
      </c>
      <c r="N5607" s="273"/>
    </row>
    <row r="5608" spans="2:14" x14ac:dyDescent="0.25">
      <c r="B5608" s="7"/>
      <c r="C5608" s="8"/>
      <c r="D5608" s="129"/>
      <c r="F5608" s="99"/>
      <c r="G5608" s="99"/>
      <c r="H5608" s="99"/>
      <c r="I5608" s="18"/>
      <c r="J5608" s="18"/>
      <c r="K5608" s="99">
        <f t="shared" si="180"/>
        <v>0</v>
      </c>
      <c r="M5608" s="96">
        <f t="shared" si="181"/>
        <v>1</v>
      </c>
      <c r="N5608" s="273"/>
    </row>
    <row r="5609" spans="2:14" x14ac:dyDescent="0.25">
      <c r="B5609" s="7"/>
      <c r="C5609" s="8"/>
      <c r="D5609" s="129"/>
      <c r="F5609" s="99"/>
      <c r="G5609" s="99"/>
      <c r="H5609" s="99"/>
      <c r="I5609" s="18"/>
      <c r="J5609" s="18"/>
      <c r="K5609" s="99">
        <f t="shared" si="180"/>
        <v>0</v>
      </c>
      <c r="M5609" s="96">
        <f t="shared" si="181"/>
        <v>1</v>
      </c>
      <c r="N5609" s="273"/>
    </row>
    <row r="5610" spans="2:14" x14ac:dyDescent="0.25">
      <c r="B5610" s="7"/>
      <c r="C5610" s="8"/>
      <c r="D5610" s="129"/>
      <c r="F5610" s="99"/>
      <c r="G5610" s="99"/>
      <c r="H5610" s="99"/>
      <c r="I5610" s="18"/>
      <c r="J5610" s="18"/>
      <c r="K5610" s="99">
        <f t="shared" ref="K5610:K5673" si="182">IF(ctConta="",K5609+F5610,IF(I5610=ctConta,K5609+F5610,K5609))</f>
        <v>0</v>
      </c>
      <c r="M5610" s="96">
        <f t="shared" si="181"/>
        <v>1</v>
      </c>
      <c r="N5610" s="273"/>
    </row>
    <row r="5611" spans="2:14" x14ac:dyDescent="0.25">
      <c r="B5611" s="7"/>
      <c r="C5611" s="8"/>
      <c r="D5611" s="129"/>
      <c r="F5611" s="99"/>
      <c r="G5611" s="99"/>
      <c r="H5611" s="99"/>
      <c r="I5611" s="18"/>
      <c r="J5611" s="18"/>
      <c r="K5611" s="99">
        <f t="shared" si="182"/>
        <v>0</v>
      </c>
      <c r="M5611" s="96">
        <f t="shared" si="181"/>
        <v>1</v>
      </c>
      <c r="N5611" s="273"/>
    </row>
    <row r="5612" spans="2:14" x14ac:dyDescent="0.25">
      <c r="B5612" s="7"/>
      <c r="C5612" s="8"/>
      <c r="D5612" s="129"/>
      <c r="F5612" s="99"/>
      <c r="G5612" s="99"/>
      <c r="H5612" s="99"/>
      <c r="I5612" s="18"/>
      <c r="J5612" s="18"/>
      <c r="K5612" s="99">
        <f t="shared" si="182"/>
        <v>0</v>
      </c>
      <c r="M5612" s="96">
        <f t="shared" si="181"/>
        <v>1</v>
      </c>
      <c r="N5612" s="273"/>
    </row>
    <row r="5613" spans="2:14" x14ac:dyDescent="0.25">
      <c r="B5613" s="7"/>
      <c r="C5613" s="8"/>
      <c r="D5613" s="129"/>
      <c r="F5613" s="99"/>
      <c r="G5613" s="99"/>
      <c r="H5613" s="99"/>
      <c r="I5613" s="18"/>
      <c r="J5613" s="18"/>
      <c r="K5613" s="99">
        <f t="shared" si="182"/>
        <v>0</v>
      </c>
      <c r="M5613" s="96">
        <f t="shared" si="181"/>
        <v>1</v>
      </c>
      <c r="N5613" s="273"/>
    </row>
    <row r="5614" spans="2:14" x14ac:dyDescent="0.25">
      <c r="B5614" s="7"/>
      <c r="C5614" s="8"/>
      <c r="D5614" s="129"/>
      <c r="F5614" s="99"/>
      <c r="G5614" s="99"/>
      <c r="H5614" s="99"/>
      <c r="I5614" s="18"/>
      <c r="J5614" s="18"/>
      <c r="K5614" s="99">
        <f t="shared" si="182"/>
        <v>0</v>
      </c>
      <c r="M5614" s="96">
        <f t="shared" si="181"/>
        <v>1</v>
      </c>
      <c r="N5614" s="273"/>
    </row>
    <row r="5615" spans="2:14" x14ac:dyDescent="0.25">
      <c r="B5615" s="7"/>
      <c r="C5615" s="8"/>
      <c r="D5615" s="129"/>
      <c r="F5615" s="99"/>
      <c r="G5615" s="99"/>
      <c r="H5615" s="99"/>
      <c r="I5615" s="18"/>
      <c r="J5615" s="18"/>
      <c r="K5615" s="99">
        <f t="shared" si="182"/>
        <v>0</v>
      </c>
      <c r="M5615" s="96">
        <f t="shared" si="181"/>
        <v>1</v>
      </c>
      <c r="N5615" s="273"/>
    </row>
    <row r="5616" spans="2:14" x14ac:dyDescent="0.25">
      <c r="B5616" s="7"/>
      <c r="C5616" s="8"/>
      <c r="D5616" s="129"/>
      <c r="F5616" s="99"/>
      <c r="G5616" s="99"/>
      <c r="H5616" s="99"/>
      <c r="I5616" s="18"/>
      <c r="J5616" s="18"/>
      <c r="K5616" s="99">
        <f t="shared" si="182"/>
        <v>0</v>
      </c>
      <c r="M5616" s="96">
        <f t="shared" si="181"/>
        <v>1</v>
      </c>
      <c r="N5616" s="273"/>
    </row>
    <row r="5617" spans="2:14" x14ac:dyDescent="0.25">
      <c r="B5617" s="7"/>
      <c r="C5617" s="8"/>
      <c r="D5617" s="129"/>
      <c r="F5617" s="99"/>
      <c r="G5617" s="99"/>
      <c r="H5617" s="99"/>
      <c r="I5617" s="18"/>
      <c r="J5617" s="18"/>
      <c r="K5617" s="99">
        <f t="shared" si="182"/>
        <v>0</v>
      </c>
      <c r="M5617" s="96">
        <f t="shared" si="181"/>
        <v>1</v>
      </c>
      <c r="N5617" s="273"/>
    </row>
    <row r="5618" spans="2:14" x14ac:dyDescent="0.25">
      <c r="B5618" s="7"/>
      <c r="C5618" s="8"/>
      <c r="D5618" s="129"/>
      <c r="F5618" s="99"/>
      <c r="G5618" s="99"/>
      <c r="H5618" s="99"/>
      <c r="I5618" s="18"/>
      <c r="J5618" s="18"/>
      <c r="K5618" s="99">
        <f t="shared" si="182"/>
        <v>0</v>
      </c>
      <c r="M5618" s="96">
        <f t="shared" si="181"/>
        <v>1</v>
      </c>
      <c r="N5618" s="273"/>
    </row>
    <row r="5619" spans="2:14" x14ac:dyDescent="0.25">
      <c r="B5619" s="7"/>
      <c r="C5619" s="8"/>
      <c r="D5619" s="129"/>
      <c r="F5619" s="99"/>
      <c r="G5619" s="99"/>
      <c r="H5619" s="99"/>
      <c r="I5619" s="18"/>
      <c r="J5619" s="18"/>
      <c r="K5619" s="99">
        <f t="shared" si="182"/>
        <v>0</v>
      </c>
      <c r="M5619" s="96">
        <f t="shared" si="181"/>
        <v>1</v>
      </c>
      <c r="N5619" s="273"/>
    </row>
    <row r="5620" spans="2:14" x14ac:dyDescent="0.25">
      <c r="B5620" s="7"/>
      <c r="C5620" s="8"/>
      <c r="D5620" s="129"/>
      <c r="F5620" s="99"/>
      <c r="G5620" s="99"/>
      <c r="H5620" s="99"/>
      <c r="I5620" s="18"/>
      <c r="J5620" s="18"/>
      <c r="K5620" s="99">
        <f t="shared" si="182"/>
        <v>0</v>
      </c>
      <c r="M5620" s="96">
        <f t="shared" si="181"/>
        <v>1</v>
      </c>
      <c r="N5620" s="273"/>
    </row>
    <row r="5621" spans="2:14" x14ac:dyDescent="0.25">
      <c r="B5621" s="7"/>
      <c r="C5621" s="8"/>
      <c r="D5621" s="129"/>
      <c r="F5621" s="99"/>
      <c r="G5621" s="99"/>
      <c r="H5621" s="99"/>
      <c r="I5621" s="18"/>
      <c r="J5621" s="18"/>
      <c r="K5621" s="99">
        <f t="shared" si="182"/>
        <v>0</v>
      </c>
      <c r="M5621" s="96">
        <f t="shared" si="181"/>
        <v>1</v>
      </c>
      <c r="N5621" s="273"/>
    </row>
    <row r="5622" spans="2:14" x14ac:dyDescent="0.25">
      <c r="B5622" s="7"/>
      <c r="C5622" s="8"/>
      <c r="D5622" s="129"/>
      <c r="F5622" s="99"/>
      <c r="G5622" s="99"/>
      <c r="H5622" s="99"/>
      <c r="I5622" s="18"/>
      <c r="J5622" s="18"/>
      <c r="K5622" s="99">
        <f t="shared" si="182"/>
        <v>0</v>
      </c>
      <c r="M5622" s="96">
        <f t="shared" si="181"/>
        <v>1</v>
      </c>
      <c r="N5622" s="273"/>
    </row>
    <row r="5623" spans="2:14" x14ac:dyDescent="0.25">
      <c r="B5623" s="7"/>
      <c r="C5623" s="8"/>
      <c r="D5623" s="129"/>
      <c r="F5623" s="99"/>
      <c r="G5623" s="99"/>
      <c r="H5623" s="99"/>
      <c r="I5623" s="18"/>
      <c r="J5623" s="18"/>
      <c r="K5623" s="99">
        <f t="shared" si="182"/>
        <v>0</v>
      </c>
      <c r="M5623" s="96">
        <f t="shared" si="181"/>
        <v>1</v>
      </c>
      <c r="N5623" s="273"/>
    </row>
    <row r="5624" spans="2:14" x14ac:dyDescent="0.25">
      <c r="B5624" s="7"/>
      <c r="C5624" s="8"/>
      <c r="D5624" s="129"/>
      <c r="F5624" s="99"/>
      <c r="G5624" s="99"/>
      <c r="H5624" s="99"/>
      <c r="I5624" s="18"/>
      <c r="J5624" s="18"/>
      <c r="K5624" s="99">
        <f t="shared" si="182"/>
        <v>0</v>
      </c>
      <c r="M5624" s="96">
        <f t="shared" si="181"/>
        <v>1</v>
      </c>
      <c r="N5624" s="273"/>
    </row>
    <row r="5625" spans="2:14" x14ac:dyDescent="0.25">
      <c r="B5625" s="7"/>
      <c r="C5625" s="8"/>
      <c r="D5625" s="129"/>
      <c r="F5625" s="99"/>
      <c r="G5625" s="99"/>
      <c r="H5625" s="99"/>
      <c r="I5625" s="18"/>
      <c r="J5625" s="18"/>
      <c r="K5625" s="99">
        <f t="shared" si="182"/>
        <v>0</v>
      </c>
      <c r="M5625" s="96">
        <f t="shared" si="181"/>
        <v>1</v>
      </c>
      <c r="N5625" s="273"/>
    </row>
    <row r="5626" spans="2:14" x14ac:dyDescent="0.25">
      <c r="B5626" s="7"/>
      <c r="C5626" s="8"/>
      <c r="D5626" s="129"/>
      <c r="F5626" s="99"/>
      <c r="G5626" s="99"/>
      <c r="H5626" s="99"/>
      <c r="I5626" s="18"/>
      <c r="J5626" s="18"/>
      <c r="K5626" s="99">
        <f t="shared" si="182"/>
        <v>0</v>
      </c>
      <c r="M5626" s="96">
        <f t="shared" si="181"/>
        <v>1</v>
      </c>
      <c r="N5626" s="273"/>
    </row>
    <row r="5627" spans="2:14" x14ac:dyDescent="0.25">
      <c r="B5627" s="7"/>
      <c r="C5627" s="8"/>
      <c r="D5627" s="129"/>
      <c r="F5627" s="99"/>
      <c r="G5627" s="99"/>
      <c r="H5627" s="99"/>
      <c r="I5627" s="18"/>
      <c r="J5627" s="18"/>
      <c r="K5627" s="99">
        <f t="shared" si="182"/>
        <v>0</v>
      </c>
      <c r="M5627" s="96">
        <f t="shared" si="181"/>
        <v>1</v>
      </c>
      <c r="N5627" s="273"/>
    </row>
    <row r="5628" spans="2:14" x14ac:dyDescent="0.25">
      <c r="B5628" s="7"/>
      <c r="C5628" s="8"/>
      <c r="D5628" s="129"/>
      <c r="F5628" s="99"/>
      <c r="G5628" s="99"/>
      <c r="H5628" s="99"/>
      <c r="I5628" s="18"/>
      <c r="J5628" s="18"/>
      <c r="K5628" s="99">
        <f t="shared" si="182"/>
        <v>0</v>
      </c>
      <c r="M5628" s="96">
        <f t="shared" si="181"/>
        <v>1</v>
      </c>
      <c r="N5628" s="273"/>
    </row>
    <row r="5629" spans="2:14" x14ac:dyDescent="0.25">
      <c r="B5629" s="7"/>
      <c r="C5629" s="8"/>
      <c r="D5629" s="129"/>
      <c r="F5629" s="99"/>
      <c r="G5629" s="99"/>
      <c r="H5629" s="99"/>
      <c r="I5629" s="18"/>
      <c r="J5629" s="18"/>
      <c r="K5629" s="99">
        <f t="shared" si="182"/>
        <v>0</v>
      </c>
      <c r="M5629" s="96">
        <f t="shared" si="181"/>
        <v>1</v>
      </c>
      <c r="N5629" s="273"/>
    </row>
    <row r="5630" spans="2:14" x14ac:dyDescent="0.25">
      <c r="B5630" s="7"/>
      <c r="C5630" s="8"/>
      <c r="D5630" s="129"/>
      <c r="F5630" s="99"/>
      <c r="G5630" s="99"/>
      <c r="H5630" s="99"/>
      <c r="I5630" s="18"/>
      <c r="J5630" s="18"/>
      <c r="K5630" s="99">
        <f t="shared" si="182"/>
        <v>0</v>
      </c>
      <c r="M5630" s="96">
        <f t="shared" si="181"/>
        <v>1</v>
      </c>
      <c r="N5630" s="273"/>
    </row>
    <row r="5631" spans="2:14" x14ac:dyDescent="0.25">
      <c r="B5631" s="7"/>
      <c r="C5631" s="8"/>
      <c r="D5631" s="129"/>
      <c r="F5631" s="99"/>
      <c r="G5631" s="99"/>
      <c r="H5631" s="99"/>
      <c r="I5631" s="18"/>
      <c r="J5631" s="18"/>
      <c r="K5631" s="99">
        <f t="shared" si="182"/>
        <v>0</v>
      </c>
      <c r="M5631" s="96">
        <f t="shared" si="181"/>
        <v>1</v>
      </c>
      <c r="N5631" s="273"/>
    </row>
    <row r="5632" spans="2:14" x14ac:dyDescent="0.25">
      <c r="B5632" s="7"/>
      <c r="C5632" s="8"/>
      <c r="D5632" s="129"/>
      <c r="F5632" s="99"/>
      <c r="G5632" s="99"/>
      <c r="H5632" s="99"/>
      <c r="I5632" s="18"/>
      <c r="J5632" s="18"/>
      <c r="K5632" s="99">
        <f t="shared" si="182"/>
        <v>0</v>
      </c>
      <c r="M5632" s="96">
        <f t="shared" si="181"/>
        <v>1</v>
      </c>
      <c r="N5632" s="273"/>
    </row>
    <row r="5633" spans="2:14" x14ac:dyDescent="0.25">
      <c r="B5633" s="7"/>
      <c r="C5633" s="8"/>
      <c r="D5633" s="129"/>
      <c r="F5633" s="99"/>
      <c r="G5633" s="99"/>
      <c r="H5633" s="99"/>
      <c r="I5633" s="18"/>
      <c r="J5633" s="18"/>
      <c r="K5633" s="99">
        <f t="shared" si="182"/>
        <v>0</v>
      </c>
      <c r="M5633" s="96">
        <f t="shared" si="181"/>
        <v>1</v>
      </c>
      <c r="N5633" s="273"/>
    </row>
    <row r="5634" spans="2:14" x14ac:dyDescent="0.25">
      <c r="B5634" s="7"/>
      <c r="C5634" s="8"/>
      <c r="D5634" s="129"/>
      <c r="F5634" s="99"/>
      <c r="G5634" s="99"/>
      <c r="H5634" s="99"/>
      <c r="I5634" s="18"/>
      <c r="J5634" s="18"/>
      <c r="K5634" s="99">
        <f t="shared" si="182"/>
        <v>0</v>
      </c>
      <c r="M5634" s="96">
        <f t="shared" si="181"/>
        <v>1</v>
      </c>
      <c r="N5634" s="273"/>
    </row>
    <row r="5635" spans="2:14" x14ac:dyDescent="0.25">
      <c r="B5635" s="7"/>
      <c r="C5635" s="8"/>
      <c r="D5635" s="129"/>
      <c r="F5635" s="99"/>
      <c r="G5635" s="99"/>
      <c r="H5635" s="99"/>
      <c r="I5635" s="18"/>
      <c r="J5635" s="18"/>
      <c r="K5635" s="99">
        <f t="shared" si="182"/>
        <v>0</v>
      </c>
      <c r="M5635" s="96">
        <f t="shared" si="181"/>
        <v>1</v>
      </c>
      <c r="N5635" s="273"/>
    </row>
    <row r="5636" spans="2:14" x14ac:dyDescent="0.25">
      <c r="B5636" s="7"/>
      <c r="C5636" s="8"/>
      <c r="D5636" s="129"/>
      <c r="F5636" s="99"/>
      <c r="G5636" s="99"/>
      <c r="H5636" s="99"/>
      <c r="I5636" s="18"/>
      <c r="J5636" s="18"/>
      <c r="K5636" s="99">
        <f t="shared" si="182"/>
        <v>0</v>
      </c>
      <c r="M5636" s="96">
        <f t="shared" si="181"/>
        <v>1</v>
      </c>
      <c r="N5636" s="273"/>
    </row>
    <row r="5637" spans="2:14" x14ac:dyDescent="0.25">
      <c r="B5637" s="7"/>
      <c r="C5637" s="8"/>
      <c r="D5637" s="129"/>
      <c r="F5637" s="99"/>
      <c r="G5637" s="99"/>
      <c r="H5637" s="99"/>
      <c r="I5637" s="18"/>
      <c r="J5637" s="18"/>
      <c r="K5637" s="99">
        <f t="shared" si="182"/>
        <v>0</v>
      </c>
      <c r="M5637" s="96">
        <f t="shared" si="181"/>
        <v>1</v>
      </c>
      <c r="N5637" s="273"/>
    </row>
    <row r="5638" spans="2:14" x14ac:dyDescent="0.25">
      <c r="B5638" s="7"/>
      <c r="C5638" s="8"/>
      <c r="D5638" s="129"/>
      <c r="F5638" s="99"/>
      <c r="G5638" s="99"/>
      <c r="H5638" s="99"/>
      <c r="I5638" s="18"/>
      <c r="J5638" s="18"/>
      <c r="K5638" s="99">
        <f t="shared" si="182"/>
        <v>0</v>
      </c>
      <c r="M5638" s="96">
        <f t="shared" si="181"/>
        <v>1</v>
      </c>
      <c r="N5638" s="273"/>
    </row>
    <row r="5639" spans="2:14" x14ac:dyDescent="0.25">
      <c r="B5639" s="7"/>
      <c r="C5639" s="8"/>
      <c r="D5639" s="129"/>
      <c r="F5639" s="99"/>
      <c r="G5639" s="99"/>
      <c r="H5639" s="99"/>
      <c r="I5639" s="18"/>
      <c r="J5639" s="18"/>
      <c r="K5639" s="99">
        <f t="shared" si="182"/>
        <v>0</v>
      </c>
      <c r="M5639" s="96">
        <f t="shared" si="181"/>
        <v>1</v>
      </c>
      <c r="N5639" s="273"/>
    </row>
    <row r="5640" spans="2:14" x14ac:dyDescent="0.25">
      <c r="B5640" s="7"/>
      <c r="C5640" s="8"/>
      <c r="D5640" s="129"/>
      <c r="F5640" s="99"/>
      <c r="G5640" s="99"/>
      <c r="H5640" s="99"/>
      <c r="I5640" s="18"/>
      <c r="J5640" s="18"/>
      <c r="K5640" s="99">
        <f t="shared" si="182"/>
        <v>0</v>
      </c>
      <c r="M5640" s="96">
        <f t="shared" si="181"/>
        <v>1</v>
      </c>
      <c r="N5640" s="273"/>
    </row>
    <row r="5641" spans="2:14" x14ac:dyDescent="0.25">
      <c r="B5641" s="7"/>
      <c r="C5641" s="8"/>
      <c r="D5641" s="129"/>
      <c r="F5641" s="99"/>
      <c r="G5641" s="99"/>
      <c r="H5641" s="99"/>
      <c r="I5641" s="18"/>
      <c r="J5641" s="18"/>
      <c r="K5641" s="99">
        <f t="shared" si="182"/>
        <v>0</v>
      </c>
      <c r="M5641" s="96">
        <f t="shared" si="181"/>
        <v>1</v>
      </c>
      <c r="N5641" s="273"/>
    </row>
    <row r="5642" spans="2:14" x14ac:dyDescent="0.25">
      <c r="B5642" s="7"/>
      <c r="C5642" s="8"/>
      <c r="D5642" s="129"/>
      <c r="F5642" s="99"/>
      <c r="G5642" s="99"/>
      <c r="H5642" s="99"/>
      <c r="I5642" s="18"/>
      <c r="J5642" s="18"/>
      <c r="K5642" s="99">
        <f t="shared" si="182"/>
        <v>0</v>
      </c>
      <c r="M5642" s="96">
        <f t="shared" si="181"/>
        <v>1</v>
      </c>
      <c r="N5642" s="273"/>
    </row>
    <row r="5643" spans="2:14" x14ac:dyDescent="0.25">
      <c r="B5643" s="7"/>
      <c r="C5643" s="8"/>
      <c r="D5643" s="129"/>
      <c r="F5643" s="99"/>
      <c r="G5643" s="99"/>
      <c r="H5643" s="99"/>
      <c r="I5643" s="18"/>
      <c r="J5643" s="18"/>
      <c r="K5643" s="99">
        <f t="shared" si="182"/>
        <v>0</v>
      </c>
      <c r="M5643" s="96">
        <f t="shared" si="181"/>
        <v>1</v>
      </c>
      <c r="N5643" s="273"/>
    </row>
    <row r="5644" spans="2:14" x14ac:dyDescent="0.25">
      <c r="B5644" s="7"/>
      <c r="C5644" s="8"/>
      <c r="D5644" s="129"/>
      <c r="F5644" s="99"/>
      <c r="G5644" s="99"/>
      <c r="H5644" s="99"/>
      <c r="I5644" s="18"/>
      <c r="J5644" s="18"/>
      <c r="K5644" s="99">
        <f t="shared" si="182"/>
        <v>0</v>
      </c>
      <c r="M5644" s="96">
        <f t="shared" si="181"/>
        <v>1</v>
      </c>
      <c r="N5644" s="273"/>
    </row>
    <row r="5645" spans="2:14" x14ac:dyDescent="0.25">
      <c r="B5645" s="7"/>
      <c r="C5645" s="8"/>
      <c r="D5645" s="129"/>
      <c r="F5645" s="99"/>
      <c r="G5645" s="99"/>
      <c r="H5645" s="99"/>
      <c r="I5645" s="18"/>
      <c r="J5645" s="18"/>
      <c r="K5645" s="99">
        <f t="shared" si="182"/>
        <v>0</v>
      </c>
      <c r="M5645" s="96">
        <f t="shared" si="181"/>
        <v>1</v>
      </c>
      <c r="N5645" s="273"/>
    </row>
    <row r="5646" spans="2:14" x14ac:dyDescent="0.25">
      <c r="B5646" s="7"/>
      <c r="C5646" s="8"/>
      <c r="D5646" s="129"/>
      <c r="F5646" s="99"/>
      <c r="G5646" s="99"/>
      <c r="H5646" s="99"/>
      <c r="I5646" s="18"/>
      <c r="J5646" s="18"/>
      <c r="K5646" s="99">
        <f t="shared" si="182"/>
        <v>0</v>
      </c>
      <c r="M5646" s="96">
        <f t="shared" si="181"/>
        <v>1</v>
      </c>
      <c r="N5646" s="273"/>
    </row>
    <row r="5647" spans="2:14" x14ac:dyDescent="0.25">
      <c r="B5647" s="7"/>
      <c r="C5647" s="8"/>
      <c r="D5647" s="129"/>
      <c r="F5647" s="99"/>
      <c r="G5647" s="99"/>
      <c r="H5647" s="99"/>
      <c r="I5647" s="18"/>
      <c r="J5647" s="18"/>
      <c r="K5647" s="99">
        <f t="shared" si="182"/>
        <v>0</v>
      </c>
      <c r="M5647" s="96">
        <f t="shared" si="181"/>
        <v>1</v>
      </c>
      <c r="N5647" s="273"/>
    </row>
    <row r="5648" spans="2:14" x14ac:dyDescent="0.25">
      <c r="B5648" s="7"/>
      <c r="C5648" s="8"/>
      <c r="D5648" s="129"/>
      <c r="F5648" s="99"/>
      <c r="G5648" s="99"/>
      <c r="H5648" s="99"/>
      <c r="I5648" s="18"/>
      <c r="J5648" s="18"/>
      <c r="K5648" s="99">
        <f t="shared" si="182"/>
        <v>0</v>
      </c>
      <c r="M5648" s="96">
        <f t="shared" si="181"/>
        <v>1</v>
      </c>
      <c r="N5648" s="273"/>
    </row>
    <row r="5649" spans="2:14" x14ac:dyDescent="0.25">
      <c r="B5649" s="7"/>
      <c r="C5649" s="8"/>
      <c r="D5649" s="129"/>
      <c r="F5649" s="99"/>
      <c r="G5649" s="99"/>
      <c r="H5649" s="99"/>
      <c r="I5649" s="18"/>
      <c r="J5649" s="18"/>
      <c r="K5649" s="99">
        <f t="shared" si="182"/>
        <v>0</v>
      </c>
      <c r="M5649" s="96">
        <f t="shared" ref="M5649:M5712" si="183">UltimoDia(D5649)</f>
        <v>1</v>
      </c>
      <c r="N5649" s="273"/>
    </row>
    <row r="5650" spans="2:14" x14ac:dyDescent="0.25">
      <c r="B5650" s="7"/>
      <c r="C5650" s="8"/>
      <c r="D5650" s="129"/>
      <c r="F5650" s="99"/>
      <c r="G5650" s="99"/>
      <c r="H5650" s="99"/>
      <c r="I5650" s="18"/>
      <c r="J5650" s="18"/>
      <c r="K5650" s="99">
        <f t="shared" si="182"/>
        <v>0</v>
      </c>
      <c r="M5650" s="96">
        <f t="shared" si="183"/>
        <v>1</v>
      </c>
      <c r="N5650" s="273"/>
    </row>
    <row r="5651" spans="2:14" x14ac:dyDescent="0.25">
      <c r="B5651" s="7"/>
      <c r="C5651" s="8"/>
      <c r="D5651" s="129"/>
      <c r="F5651" s="99"/>
      <c r="G5651" s="99"/>
      <c r="H5651" s="99"/>
      <c r="I5651" s="18"/>
      <c r="J5651" s="18"/>
      <c r="K5651" s="99">
        <f t="shared" si="182"/>
        <v>0</v>
      </c>
      <c r="M5651" s="96">
        <f t="shared" si="183"/>
        <v>1</v>
      </c>
      <c r="N5651" s="273"/>
    </row>
    <row r="5652" spans="2:14" x14ac:dyDescent="0.25">
      <c r="B5652" s="7"/>
      <c r="C5652" s="8"/>
      <c r="D5652" s="129"/>
      <c r="F5652" s="99"/>
      <c r="G5652" s="99"/>
      <c r="H5652" s="99"/>
      <c r="I5652" s="18"/>
      <c r="J5652" s="18"/>
      <c r="K5652" s="99">
        <f t="shared" si="182"/>
        <v>0</v>
      </c>
      <c r="M5652" s="96">
        <f t="shared" si="183"/>
        <v>1</v>
      </c>
      <c r="N5652" s="273"/>
    </row>
    <row r="5653" spans="2:14" x14ac:dyDescent="0.25">
      <c r="B5653" s="7"/>
      <c r="C5653" s="8"/>
      <c r="D5653" s="129"/>
      <c r="F5653" s="99"/>
      <c r="G5653" s="99"/>
      <c r="H5653" s="99"/>
      <c r="I5653" s="18"/>
      <c r="J5653" s="18"/>
      <c r="K5653" s="99">
        <f t="shared" si="182"/>
        <v>0</v>
      </c>
      <c r="M5653" s="96">
        <f t="shared" si="183"/>
        <v>1</v>
      </c>
      <c r="N5653" s="273"/>
    </row>
    <row r="5654" spans="2:14" x14ac:dyDescent="0.25">
      <c r="B5654" s="7"/>
      <c r="C5654" s="8"/>
      <c r="D5654" s="129"/>
      <c r="F5654" s="99"/>
      <c r="G5654" s="99"/>
      <c r="H5654" s="99"/>
      <c r="I5654" s="18"/>
      <c r="J5654" s="18"/>
      <c r="K5654" s="99">
        <f t="shared" si="182"/>
        <v>0</v>
      </c>
      <c r="M5654" s="96">
        <f t="shared" si="183"/>
        <v>1</v>
      </c>
      <c r="N5654" s="273"/>
    </row>
    <row r="5655" spans="2:14" x14ac:dyDescent="0.25">
      <c r="B5655" s="7"/>
      <c r="C5655" s="8"/>
      <c r="D5655" s="129"/>
      <c r="F5655" s="99"/>
      <c r="G5655" s="99"/>
      <c r="H5655" s="99"/>
      <c r="I5655" s="18"/>
      <c r="J5655" s="18"/>
      <c r="K5655" s="99">
        <f t="shared" si="182"/>
        <v>0</v>
      </c>
      <c r="M5655" s="96">
        <f t="shared" si="183"/>
        <v>1</v>
      </c>
      <c r="N5655" s="273"/>
    </row>
    <row r="5656" spans="2:14" x14ac:dyDescent="0.25">
      <c r="B5656" s="7"/>
      <c r="C5656" s="8"/>
      <c r="D5656" s="129"/>
      <c r="F5656" s="99"/>
      <c r="G5656" s="99"/>
      <c r="H5656" s="99"/>
      <c r="I5656" s="18"/>
      <c r="J5656" s="18"/>
      <c r="K5656" s="99">
        <f t="shared" si="182"/>
        <v>0</v>
      </c>
      <c r="M5656" s="96">
        <f t="shared" si="183"/>
        <v>1</v>
      </c>
      <c r="N5656" s="273"/>
    </row>
    <row r="5657" spans="2:14" x14ac:dyDescent="0.25">
      <c r="B5657" s="7"/>
      <c r="C5657" s="8"/>
      <c r="D5657" s="129"/>
      <c r="F5657" s="99"/>
      <c r="G5657" s="99"/>
      <c r="H5657" s="99"/>
      <c r="I5657" s="18"/>
      <c r="J5657" s="18"/>
      <c r="K5657" s="99">
        <f t="shared" si="182"/>
        <v>0</v>
      </c>
      <c r="M5657" s="96">
        <f t="shared" si="183"/>
        <v>1</v>
      </c>
      <c r="N5657" s="273"/>
    </row>
    <row r="5658" spans="2:14" x14ac:dyDescent="0.25">
      <c r="B5658" s="7"/>
      <c r="C5658" s="8"/>
      <c r="D5658" s="129"/>
      <c r="F5658" s="99"/>
      <c r="G5658" s="99"/>
      <c r="H5658" s="99"/>
      <c r="I5658" s="18"/>
      <c r="J5658" s="18"/>
      <c r="K5658" s="99">
        <f t="shared" si="182"/>
        <v>0</v>
      </c>
      <c r="M5658" s="96">
        <f t="shared" si="183"/>
        <v>1</v>
      </c>
      <c r="N5658" s="273"/>
    </row>
    <row r="5659" spans="2:14" x14ac:dyDescent="0.25">
      <c r="B5659" s="7"/>
      <c r="C5659" s="8"/>
      <c r="D5659" s="129"/>
      <c r="F5659" s="99"/>
      <c r="G5659" s="99"/>
      <c r="H5659" s="99"/>
      <c r="I5659" s="18"/>
      <c r="J5659" s="18"/>
      <c r="K5659" s="99">
        <f t="shared" si="182"/>
        <v>0</v>
      </c>
      <c r="M5659" s="96">
        <f t="shared" si="183"/>
        <v>1</v>
      </c>
      <c r="N5659" s="273"/>
    </row>
    <row r="5660" spans="2:14" x14ac:dyDescent="0.25">
      <c r="B5660" s="7"/>
      <c r="C5660" s="8"/>
      <c r="D5660" s="129"/>
      <c r="F5660" s="99"/>
      <c r="G5660" s="99"/>
      <c r="H5660" s="99"/>
      <c r="I5660" s="18"/>
      <c r="J5660" s="18"/>
      <c r="K5660" s="99">
        <f t="shared" si="182"/>
        <v>0</v>
      </c>
      <c r="M5660" s="96">
        <f t="shared" si="183"/>
        <v>1</v>
      </c>
      <c r="N5660" s="273"/>
    </row>
    <row r="5661" spans="2:14" x14ac:dyDescent="0.25">
      <c r="B5661" s="7"/>
      <c r="C5661" s="8"/>
      <c r="D5661" s="129"/>
      <c r="F5661" s="99"/>
      <c r="G5661" s="99"/>
      <c r="H5661" s="99"/>
      <c r="I5661" s="18"/>
      <c r="J5661" s="18"/>
      <c r="K5661" s="99">
        <f t="shared" si="182"/>
        <v>0</v>
      </c>
      <c r="M5661" s="96">
        <f t="shared" si="183"/>
        <v>1</v>
      </c>
      <c r="N5661" s="273"/>
    </row>
    <row r="5662" spans="2:14" x14ac:dyDescent="0.25">
      <c r="B5662" s="7"/>
      <c r="C5662" s="8"/>
      <c r="D5662" s="129"/>
      <c r="F5662" s="99"/>
      <c r="G5662" s="99"/>
      <c r="H5662" s="99"/>
      <c r="I5662" s="18"/>
      <c r="J5662" s="18"/>
      <c r="K5662" s="99">
        <f t="shared" si="182"/>
        <v>0</v>
      </c>
      <c r="M5662" s="96">
        <f t="shared" si="183"/>
        <v>1</v>
      </c>
      <c r="N5662" s="273"/>
    </row>
    <row r="5663" spans="2:14" x14ac:dyDescent="0.25">
      <c r="B5663" s="7"/>
      <c r="C5663" s="8"/>
      <c r="D5663" s="129"/>
      <c r="F5663" s="99"/>
      <c r="G5663" s="99"/>
      <c r="H5663" s="99"/>
      <c r="I5663" s="18"/>
      <c r="J5663" s="18"/>
      <c r="K5663" s="99">
        <f t="shared" si="182"/>
        <v>0</v>
      </c>
      <c r="M5663" s="96">
        <f t="shared" si="183"/>
        <v>1</v>
      </c>
      <c r="N5663" s="273"/>
    </row>
    <row r="5664" spans="2:14" x14ac:dyDescent="0.25">
      <c r="B5664" s="7"/>
      <c r="C5664" s="8"/>
      <c r="D5664" s="129"/>
      <c r="F5664" s="99"/>
      <c r="G5664" s="99"/>
      <c r="H5664" s="99"/>
      <c r="I5664" s="18"/>
      <c r="J5664" s="18"/>
      <c r="K5664" s="99">
        <f t="shared" si="182"/>
        <v>0</v>
      </c>
      <c r="M5664" s="96">
        <f t="shared" si="183"/>
        <v>1</v>
      </c>
      <c r="N5664" s="273"/>
    </row>
    <row r="5665" spans="2:14" x14ac:dyDescent="0.25">
      <c r="B5665" s="7"/>
      <c r="C5665" s="8"/>
      <c r="D5665" s="129"/>
      <c r="F5665" s="99"/>
      <c r="G5665" s="99"/>
      <c r="H5665" s="99"/>
      <c r="I5665" s="18"/>
      <c r="J5665" s="18"/>
      <c r="K5665" s="99">
        <f t="shared" si="182"/>
        <v>0</v>
      </c>
      <c r="M5665" s="96">
        <f t="shared" si="183"/>
        <v>1</v>
      </c>
      <c r="N5665" s="273"/>
    </row>
    <row r="5666" spans="2:14" x14ac:dyDescent="0.25">
      <c r="B5666" s="7"/>
      <c r="C5666" s="8"/>
      <c r="D5666" s="129"/>
      <c r="F5666" s="99"/>
      <c r="G5666" s="99"/>
      <c r="H5666" s="99"/>
      <c r="I5666" s="18"/>
      <c r="J5666" s="18"/>
      <c r="K5666" s="99">
        <f t="shared" si="182"/>
        <v>0</v>
      </c>
      <c r="M5666" s="96">
        <f t="shared" si="183"/>
        <v>1</v>
      </c>
      <c r="N5666" s="273"/>
    </row>
    <row r="5667" spans="2:14" x14ac:dyDescent="0.25">
      <c r="B5667" s="7"/>
      <c r="C5667" s="8"/>
      <c r="D5667" s="129"/>
      <c r="F5667" s="99"/>
      <c r="G5667" s="99"/>
      <c r="H5667" s="99"/>
      <c r="I5667" s="18"/>
      <c r="J5667" s="18"/>
      <c r="K5667" s="99">
        <f t="shared" si="182"/>
        <v>0</v>
      </c>
      <c r="M5667" s="96">
        <f t="shared" si="183"/>
        <v>1</v>
      </c>
      <c r="N5667" s="273"/>
    </row>
    <row r="5668" spans="2:14" x14ac:dyDescent="0.25">
      <c r="B5668" s="7"/>
      <c r="C5668" s="8"/>
      <c r="D5668" s="129"/>
      <c r="F5668" s="99"/>
      <c r="G5668" s="99"/>
      <c r="H5668" s="99"/>
      <c r="I5668" s="18"/>
      <c r="J5668" s="18"/>
      <c r="K5668" s="99">
        <f t="shared" si="182"/>
        <v>0</v>
      </c>
      <c r="M5668" s="96">
        <f t="shared" si="183"/>
        <v>1</v>
      </c>
      <c r="N5668" s="273"/>
    </row>
    <row r="5669" spans="2:14" x14ac:dyDescent="0.25">
      <c r="B5669" s="7"/>
      <c r="C5669" s="8"/>
      <c r="D5669" s="129"/>
      <c r="F5669" s="99"/>
      <c r="G5669" s="99"/>
      <c r="H5669" s="99"/>
      <c r="I5669" s="18"/>
      <c r="J5669" s="18"/>
      <c r="K5669" s="99">
        <f t="shared" si="182"/>
        <v>0</v>
      </c>
      <c r="M5669" s="96">
        <f t="shared" si="183"/>
        <v>1</v>
      </c>
      <c r="N5669" s="273"/>
    </row>
    <row r="5670" spans="2:14" x14ac:dyDescent="0.25">
      <c r="B5670" s="7"/>
      <c r="C5670" s="8"/>
      <c r="D5670" s="129"/>
      <c r="F5670" s="99"/>
      <c r="G5670" s="99"/>
      <c r="H5670" s="99"/>
      <c r="I5670" s="18"/>
      <c r="J5670" s="18"/>
      <c r="K5670" s="99">
        <f t="shared" si="182"/>
        <v>0</v>
      </c>
      <c r="M5670" s="96">
        <f t="shared" si="183"/>
        <v>1</v>
      </c>
      <c r="N5670" s="273"/>
    </row>
    <row r="5671" spans="2:14" x14ac:dyDescent="0.25">
      <c r="B5671" s="7"/>
      <c r="C5671" s="8"/>
      <c r="D5671" s="129"/>
      <c r="F5671" s="99"/>
      <c r="G5671" s="99"/>
      <c r="H5671" s="99"/>
      <c r="I5671" s="18"/>
      <c r="J5671" s="18"/>
      <c r="K5671" s="99">
        <f t="shared" si="182"/>
        <v>0</v>
      </c>
      <c r="M5671" s="96">
        <f t="shared" si="183"/>
        <v>1</v>
      </c>
      <c r="N5671" s="273"/>
    </row>
    <row r="5672" spans="2:14" x14ac:dyDescent="0.25">
      <c r="B5672" s="7"/>
      <c r="C5672" s="8"/>
      <c r="D5672" s="129"/>
      <c r="F5672" s="99"/>
      <c r="G5672" s="99"/>
      <c r="H5672" s="99"/>
      <c r="I5672" s="18"/>
      <c r="J5672" s="18"/>
      <c r="K5672" s="99">
        <f t="shared" si="182"/>
        <v>0</v>
      </c>
      <c r="M5672" s="96">
        <f t="shared" si="183"/>
        <v>1</v>
      </c>
      <c r="N5672" s="273"/>
    </row>
    <row r="5673" spans="2:14" x14ac:dyDescent="0.25">
      <c r="B5673" s="7"/>
      <c r="C5673" s="8"/>
      <c r="D5673" s="129"/>
      <c r="F5673" s="99"/>
      <c r="G5673" s="99"/>
      <c r="H5673" s="99"/>
      <c r="I5673" s="18"/>
      <c r="J5673" s="18"/>
      <c r="K5673" s="99">
        <f t="shared" si="182"/>
        <v>0</v>
      </c>
      <c r="M5673" s="96">
        <f t="shared" si="183"/>
        <v>1</v>
      </c>
      <c r="N5673" s="273"/>
    </row>
    <row r="5674" spans="2:14" x14ac:dyDescent="0.25">
      <c r="B5674" s="7"/>
      <c r="C5674" s="8"/>
      <c r="D5674" s="129"/>
      <c r="F5674" s="99"/>
      <c r="G5674" s="99"/>
      <c r="H5674" s="99"/>
      <c r="I5674" s="18"/>
      <c r="J5674" s="18"/>
      <c r="K5674" s="99">
        <f t="shared" ref="K5674:K5737" si="184">IF(ctConta="",K5673+F5674,IF(I5674=ctConta,K5673+F5674,K5673))</f>
        <v>0</v>
      </c>
      <c r="M5674" s="96">
        <f t="shared" si="183"/>
        <v>1</v>
      </c>
      <c r="N5674" s="273"/>
    </row>
    <row r="5675" spans="2:14" x14ac:dyDescent="0.25">
      <c r="B5675" s="7"/>
      <c r="C5675" s="8"/>
      <c r="D5675" s="129"/>
      <c r="F5675" s="99"/>
      <c r="G5675" s="99"/>
      <c r="H5675" s="99"/>
      <c r="I5675" s="18"/>
      <c r="J5675" s="18"/>
      <c r="K5675" s="99">
        <f t="shared" si="184"/>
        <v>0</v>
      </c>
      <c r="M5675" s="96">
        <f t="shared" si="183"/>
        <v>1</v>
      </c>
      <c r="N5675" s="273"/>
    </row>
    <row r="5676" spans="2:14" x14ac:dyDescent="0.25">
      <c r="B5676" s="7"/>
      <c r="C5676" s="8"/>
      <c r="D5676" s="129"/>
      <c r="F5676" s="99"/>
      <c r="G5676" s="99"/>
      <c r="H5676" s="99"/>
      <c r="I5676" s="18"/>
      <c r="J5676" s="18"/>
      <c r="K5676" s="99">
        <f t="shared" si="184"/>
        <v>0</v>
      </c>
      <c r="M5676" s="96">
        <f t="shared" si="183"/>
        <v>1</v>
      </c>
      <c r="N5676" s="273"/>
    </row>
    <row r="5677" spans="2:14" x14ac:dyDescent="0.25">
      <c r="B5677" s="7"/>
      <c r="C5677" s="8"/>
      <c r="D5677" s="129"/>
      <c r="F5677" s="99"/>
      <c r="G5677" s="99"/>
      <c r="H5677" s="99"/>
      <c r="I5677" s="18"/>
      <c r="J5677" s="18"/>
      <c r="K5677" s="99">
        <f t="shared" si="184"/>
        <v>0</v>
      </c>
      <c r="M5677" s="96">
        <f t="shared" si="183"/>
        <v>1</v>
      </c>
      <c r="N5677" s="273"/>
    </row>
    <row r="5678" spans="2:14" x14ac:dyDescent="0.25">
      <c r="B5678" s="7"/>
      <c r="C5678" s="8"/>
      <c r="D5678" s="129"/>
      <c r="F5678" s="99"/>
      <c r="G5678" s="99"/>
      <c r="H5678" s="99"/>
      <c r="I5678" s="18"/>
      <c r="J5678" s="18"/>
      <c r="K5678" s="99">
        <f t="shared" si="184"/>
        <v>0</v>
      </c>
      <c r="M5678" s="96">
        <f t="shared" si="183"/>
        <v>1</v>
      </c>
      <c r="N5678" s="273"/>
    </row>
    <row r="5679" spans="2:14" x14ac:dyDescent="0.25">
      <c r="B5679" s="7"/>
      <c r="C5679" s="8"/>
      <c r="D5679" s="129"/>
      <c r="F5679" s="99"/>
      <c r="G5679" s="99"/>
      <c r="H5679" s="99"/>
      <c r="I5679" s="18"/>
      <c r="J5679" s="18"/>
      <c r="K5679" s="99">
        <f t="shared" si="184"/>
        <v>0</v>
      </c>
      <c r="M5679" s="96">
        <f t="shared" si="183"/>
        <v>1</v>
      </c>
      <c r="N5679" s="273"/>
    </row>
    <row r="5680" spans="2:14" x14ac:dyDescent="0.25">
      <c r="B5680" s="7"/>
      <c r="C5680" s="8"/>
      <c r="D5680" s="129"/>
      <c r="F5680" s="99"/>
      <c r="G5680" s="99"/>
      <c r="H5680" s="99"/>
      <c r="I5680" s="18"/>
      <c r="J5680" s="18"/>
      <c r="K5680" s="99">
        <f t="shared" si="184"/>
        <v>0</v>
      </c>
      <c r="M5680" s="96">
        <f t="shared" si="183"/>
        <v>1</v>
      </c>
      <c r="N5680" s="273"/>
    </row>
    <row r="5681" spans="2:14" x14ac:dyDescent="0.25">
      <c r="B5681" s="7"/>
      <c r="C5681" s="8"/>
      <c r="D5681" s="129"/>
      <c r="F5681" s="99"/>
      <c r="G5681" s="99"/>
      <c r="H5681" s="99"/>
      <c r="I5681" s="18"/>
      <c r="J5681" s="18"/>
      <c r="K5681" s="99">
        <f t="shared" si="184"/>
        <v>0</v>
      </c>
      <c r="M5681" s="96">
        <f t="shared" si="183"/>
        <v>1</v>
      </c>
      <c r="N5681" s="273"/>
    </row>
    <row r="5682" spans="2:14" x14ac:dyDescent="0.25">
      <c r="B5682" s="7"/>
      <c r="C5682" s="8"/>
      <c r="D5682" s="129"/>
      <c r="F5682" s="99"/>
      <c r="G5682" s="99"/>
      <c r="H5682" s="99"/>
      <c r="I5682" s="18"/>
      <c r="J5682" s="18"/>
      <c r="K5682" s="99">
        <f t="shared" si="184"/>
        <v>0</v>
      </c>
      <c r="M5682" s="96">
        <f t="shared" si="183"/>
        <v>1</v>
      </c>
      <c r="N5682" s="273"/>
    </row>
    <row r="5683" spans="2:14" x14ac:dyDescent="0.25">
      <c r="B5683" s="7"/>
      <c r="C5683" s="8"/>
      <c r="D5683" s="129"/>
      <c r="F5683" s="99"/>
      <c r="G5683" s="99"/>
      <c r="H5683" s="99"/>
      <c r="I5683" s="18"/>
      <c r="J5683" s="18"/>
      <c r="K5683" s="99">
        <f t="shared" si="184"/>
        <v>0</v>
      </c>
      <c r="M5683" s="96">
        <f t="shared" si="183"/>
        <v>1</v>
      </c>
      <c r="N5683" s="273"/>
    </row>
    <row r="5684" spans="2:14" x14ac:dyDescent="0.25">
      <c r="B5684" s="7"/>
      <c r="C5684" s="8"/>
      <c r="D5684" s="129"/>
      <c r="F5684" s="99"/>
      <c r="G5684" s="99"/>
      <c r="H5684" s="99"/>
      <c r="I5684" s="18"/>
      <c r="J5684" s="18"/>
      <c r="K5684" s="99">
        <f t="shared" si="184"/>
        <v>0</v>
      </c>
      <c r="M5684" s="96">
        <f t="shared" si="183"/>
        <v>1</v>
      </c>
      <c r="N5684" s="273"/>
    </row>
    <row r="5685" spans="2:14" x14ac:dyDescent="0.25">
      <c r="B5685" s="7"/>
      <c r="C5685" s="8"/>
      <c r="D5685" s="129"/>
      <c r="F5685" s="99"/>
      <c r="G5685" s="99"/>
      <c r="H5685" s="99"/>
      <c r="I5685" s="18"/>
      <c r="J5685" s="18"/>
      <c r="K5685" s="99">
        <f t="shared" si="184"/>
        <v>0</v>
      </c>
      <c r="M5685" s="96">
        <f t="shared" si="183"/>
        <v>1</v>
      </c>
      <c r="N5685" s="273"/>
    </row>
    <row r="5686" spans="2:14" x14ac:dyDescent="0.25">
      <c r="B5686" s="7"/>
      <c r="C5686" s="8"/>
      <c r="D5686" s="129"/>
      <c r="F5686" s="99"/>
      <c r="G5686" s="99"/>
      <c r="H5686" s="99"/>
      <c r="I5686" s="18"/>
      <c r="J5686" s="18"/>
      <c r="K5686" s="99">
        <f t="shared" si="184"/>
        <v>0</v>
      </c>
      <c r="M5686" s="96">
        <f t="shared" si="183"/>
        <v>1</v>
      </c>
      <c r="N5686" s="273"/>
    </row>
    <row r="5687" spans="2:14" x14ac:dyDescent="0.25">
      <c r="B5687" s="7"/>
      <c r="C5687" s="8"/>
      <c r="D5687" s="129"/>
      <c r="F5687" s="99"/>
      <c r="G5687" s="99"/>
      <c r="H5687" s="99"/>
      <c r="I5687" s="18"/>
      <c r="J5687" s="18"/>
      <c r="K5687" s="99">
        <f t="shared" si="184"/>
        <v>0</v>
      </c>
      <c r="M5687" s="96">
        <f t="shared" si="183"/>
        <v>1</v>
      </c>
      <c r="N5687" s="273"/>
    </row>
    <row r="5688" spans="2:14" x14ac:dyDescent="0.25">
      <c r="B5688" s="7"/>
      <c r="C5688" s="8"/>
      <c r="D5688" s="129"/>
      <c r="F5688" s="99"/>
      <c r="G5688" s="99"/>
      <c r="H5688" s="99"/>
      <c r="I5688" s="18"/>
      <c r="J5688" s="18"/>
      <c r="K5688" s="99">
        <f t="shared" si="184"/>
        <v>0</v>
      </c>
      <c r="M5688" s="96">
        <f t="shared" si="183"/>
        <v>1</v>
      </c>
      <c r="N5688" s="273"/>
    </row>
    <row r="5689" spans="2:14" x14ac:dyDescent="0.25">
      <c r="B5689" s="7"/>
      <c r="C5689" s="8"/>
      <c r="D5689" s="129"/>
      <c r="F5689" s="99"/>
      <c r="G5689" s="99"/>
      <c r="H5689" s="99"/>
      <c r="I5689" s="18"/>
      <c r="J5689" s="18"/>
      <c r="K5689" s="99">
        <f t="shared" si="184"/>
        <v>0</v>
      </c>
      <c r="M5689" s="96">
        <f t="shared" si="183"/>
        <v>1</v>
      </c>
      <c r="N5689" s="273"/>
    </row>
    <row r="5690" spans="2:14" x14ac:dyDescent="0.25">
      <c r="B5690" s="7"/>
      <c r="C5690" s="8"/>
      <c r="D5690" s="129"/>
      <c r="F5690" s="99"/>
      <c r="G5690" s="99"/>
      <c r="H5690" s="99"/>
      <c r="I5690" s="18"/>
      <c r="J5690" s="18"/>
      <c r="K5690" s="99">
        <f t="shared" si="184"/>
        <v>0</v>
      </c>
      <c r="M5690" s="96">
        <f t="shared" si="183"/>
        <v>1</v>
      </c>
      <c r="N5690" s="273"/>
    </row>
    <row r="5691" spans="2:14" x14ac:dyDescent="0.25">
      <c r="B5691" s="7"/>
      <c r="C5691" s="8"/>
      <c r="D5691" s="129"/>
      <c r="F5691" s="99"/>
      <c r="G5691" s="99"/>
      <c r="H5691" s="99"/>
      <c r="I5691" s="18"/>
      <c r="J5691" s="18"/>
      <c r="K5691" s="99">
        <f t="shared" si="184"/>
        <v>0</v>
      </c>
      <c r="M5691" s="96">
        <f t="shared" si="183"/>
        <v>1</v>
      </c>
      <c r="N5691" s="273"/>
    </row>
    <row r="5692" spans="2:14" x14ac:dyDescent="0.25">
      <c r="B5692" s="7"/>
      <c r="C5692" s="8"/>
      <c r="D5692" s="129"/>
      <c r="F5692" s="99"/>
      <c r="G5692" s="99"/>
      <c r="H5692" s="99"/>
      <c r="I5692" s="18"/>
      <c r="J5692" s="18"/>
      <c r="K5692" s="99">
        <f t="shared" si="184"/>
        <v>0</v>
      </c>
      <c r="M5692" s="96">
        <f t="shared" si="183"/>
        <v>1</v>
      </c>
      <c r="N5692" s="273"/>
    </row>
    <row r="5693" spans="2:14" x14ac:dyDescent="0.25">
      <c r="B5693" s="7"/>
      <c r="C5693" s="8"/>
      <c r="D5693" s="129"/>
      <c r="F5693" s="99"/>
      <c r="G5693" s="99"/>
      <c r="H5693" s="99"/>
      <c r="I5693" s="18"/>
      <c r="J5693" s="18"/>
      <c r="K5693" s="99">
        <f t="shared" si="184"/>
        <v>0</v>
      </c>
      <c r="M5693" s="96">
        <f t="shared" si="183"/>
        <v>1</v>
      </c>
      <c r="N5693" s="273"/>
    </row>
    <row r="5694" spans="2:14" x14ac:dyDescent="0.25">
      <c r="B5694" s="7"/>
      <c r="C5694" s="8"/>
      <c r="D5694" s="129"/>
      <c r="F5694" s="99"/>
      <c r="G5694" s="99"/>
      <c r="H5694" s="99"/>
      <c r="I5694" s="18"/>
      <c r="J5694" s="18"/>
      <c r="K5694" s="99">
        <f t="shared" si="184"/>
        <v>0</v>
      </c>
      <c r="M5694" s="96">
        <f t="shared" si="183"/>
        <v>1</v>
      </c>
      <c r="N5694" s="273"/>
    </row>
    <row r="5695" spans="2:14" x14ac:dyDescent="0.25">
      <c r="B5695" s="7"/>
      <c r="C5695" s="8"/>
      <c r="D5695" s="129"/>
      <c r="F5695" s="99"/>
      <c r="G5695" s="99"/>
      <c r="H5695" s="99"/>
      <c r="I5695" s="18"/>
      <c r="J5695" s="18"/>
      <c r="K5695" s="99">
        <f t="shared" si="184"/>
        <v>0</v>
      </c>
      <c r="M5695" s="96">
        <f t="shared" si="183"/>
        <v>1</v>
      </c>
      <c r="N5695" s="273"/>
    </row>
    <row r="5696" spans="2:14" x14ac:dyDescent="0.25">
      <c r="B5696" s="7"/>
      <c r="C5696" s="8"/>
      <c r="D5696" s="129"/>
      <c r="F5696" s="99"/>
      <c r="G5696" s="99"/>
      <c r="H5696" s="99"/>
      <c r="I5696" s="18"/>
      <c r="J5696" s="18"/>
      <c r="K5696" s="99">
        <f t="shared" si="184"/>
        <v>0</v>
      </c>
      <c r="M5696" s="96">
        <f t="shared" si="183"/>
        <v>1</v>
      </c>
      <c r="N5696" s="273"/>
    </row>
    <row r="5697" spans="2:14" x14ac:dyDescent="0.25">
      <c r="B5697" s="7"/>
      <c r="C5697" s="8"/>
      <c r="D5697" s="129"/>
      <c r="F5697" s="99"/>
      <c r="G5697" s="99"/>
      <c r="H5697" s="99"/>
      <c r="I5697" s="18"/>
      <c r="J5697" s="18"/>
      <c r="K5697" s="99">
        <f t="shared" si="184"/>
        <v>0</v>
      </c>
      <c r="M5697" s="96">
        <f t="shared" si="183"/>
        <v>1</v>
      </c>
      <c r="N5697" s="273"/>
    </row>
    <row r="5698" spans="2:14" x14ac:dyDescent="0.25">
      <c r="B5698" s="7"/>
      <c r="C5698" s="8"/>
      <c r="D5698" s="129"/>
      <c r="F5698" s="99"/>
      <c r="G5698" s="99"/>
      <c r="H5698" s="99"/>
      <c r="I5698" s="18"/>
      <c r="J5698" s="18"/>
      <c r="K5698" s="99">
        <f t="shared" si="184"/>
        <v>0</v>
      </c>
      <c r="M5698" s="96">
        <f t="shared" si="183"/>
        <v>1</v>
      </c>
      <c r="N5698" s="273"/>
    </row>
    <row r="5699" spans="2:14" x14ac:dyDescent="0.25">
      <c r="B5699" s="7"/>
      <c r="C5699" s="8"/>
      <c r="D5699" s="129"/>
      <c r="F5699" s="99"/>
      <c r="G5699" s="99"/>
      <c r="H5699" s="99"/>
      <c r="I5699" s="18"/>
      <c r="J5699" s="18"/>
      <c r="K5699" s="99">
        <f t="shared" si="184"/>
        <v>0</v>
      </c>
      <c r="M5699" s="96">
        <f t="shared" si="183"/>
        <v>1</v>
      </c>
      <c r="N5699" s="273"/>
    </row>
    <row r="5700" spans="2:14" x14ac:dyDescent="0.25">
      <c r="B5700" s="7"/>
      <c r="C5700" s="8"/>
      <c r="D5700" s="129"/>
      <c r="F5700" s="99"/>
      <c r="G5700" s="99"/>
      <c r="H5700" s="99"/>
      <c r="I5700" s="18"/>
      <c r="J5700" s="18"/>
      <c r="K5700" s="99">
        <f t="shared" si="184"/>
        <v>0</v>
      </c>
      <c r="M5700" s="96">
        <f t="shared" si="183"/>
        <v>1</v>
      </c>
      <c r="N5700" s="273"/>
    </row>
    <row r="5701" spans="2:14" x14ac:dyDescent="0.25">
      <c r="B5701" s="7"/>
      <c r="C5701" s="8"/>
      <c r="D5701" s="129"/>
      <c r="F5701" s="99"/>
      <c r="G5701" s="99"/>
      <c r="H5701" s="99"/>
      <c r="I5701" s="18"/>
      <c r="J5701" s="18"/>
      <c r="K5701" s="99">
        <f t="shared" si="184"/>
        <v>0</v>
      </c>
      <c r="M5701" s="96">
        <f t="shared" si="183"/>
        <v>1</v>
      </c>
      <c r="N5701" s="273"/>
    </row>
    <row r="5702" spans="2:14" x14ac:dyDescent="0.25">
      <c r="B5702" s="7"/>
      <c r="C5702" s="8"/>
      <c r="D5702" s="129"/>
      <c r="F5702" s="99"/>
      <c r="G5702" s="99"/>
      <c r="H5702" s="99"/>
      <c r="I5702" s="18"/>
      <c r="J5702" s="18"/>
      <c r="K5702" s="99">
        <f t="shared" si="184"/>
        <v>0</v>
      </c>
      <c r="M5702" s="96">
        <f t="shared" si="183"/>
        <v>1</v>
      </c>
      <c r="N5702" s="273"/>
    </row>
    <row r="5703" spans="2:14" x14ac:dyDescent="0.25">
      <c r="B5703" s="7"/>
      <c r="C5703" s="8"/>
      <c r="D5703" s="129"/>
      <c r="F5703" s="99"/>
      <c r="G5703" s="99"/>
      <c r="H5703" s="99"/>
      <c r="I5703" s="18"/>
      <c r="J5703" s="18"/>
      <c r="K5703" s="99">
        <f t="shared" si="184"/>
        <v>0</v>
      </c>
      <c r="M5703" s="96">
        <f t="shared" si="183"/>
        <v>1</v>
      </c>
      <c r="N5703" s="273"/>
    </row>
    <row r="5704" spans="2:14" x14ac:dyDescent="0.25">
      <c r="B5704" s="7"/>
      <c r="C5704" s="8"/>
      <c r="D5704" s="129"/>
      <c r="F5704" s="99"/>
      <c r="G5704" s="99"/>
      <c r="H5704" s="99"/>
      <c r="I5704" s="18"/>
      <c r="J5704" s="18"/>
      <c r="K5704" s="99">
        <f t="shared" si="184"/>
        <v>0</v>
      </c>
      <c r="M5704" s="96">
        <f t="shared" si="183"/>
        <v>1</v>
      </c>
      <c r="N5704" s="273"/>
    </row>
    <row r="5705" spans="2:14" x14ac:dyDescent="0.25">
      <c r="B5705" s="7"/>
      <c r="C5705" s="8"/>
      <c r="D5705" s="129"/>
      <c r="F5705" s="99"/>
      <c r="G5705" s="99"/>
      <c r="H5705" s="99"/>
      <c r="I5705" s="18"/>
      <c r="J5705" s="18"/>
      <c r="K5705" s="99">
        <f t="shared" si="184"/>
        <v>0</v>
      </c>
      <c r="M5705" s="96">
        <f t="shared" si="183"/>
        <v>1</v>
      </c>
      <c r="N5705" s="273"/>
    </row>
    <row r="5706" spans="2:14" x14ac:dyDescent="0.25">
      <c r="B5706" s="7"/>
      <c r="C5706" s="8"/>
      <c r="D5706" s="129"/>
      <c r="F5706" s="99"/>
      <c r="G5706" s="99"/>
      <c r="H5706" s="99"/>
      <c r="I5706" s="18"/>
      <c r="J5706" s="18"/>
      <c r="K5706" s="99">
        <f t="shared" si="184"/>
        <v>0</v>
      </c>
      <c r="M5706" s="96">
        <f t="shared" si="183"/>
        <v>1</v>
      </c>
      <c r="N5706" s="273"/>
    </row>
    <row r="5707" spans="2:14" x14ac:dyDescent="0.25">
      <c r="B5707" s="7"/>
      <c r="C5707" s="8"/>
      <c r="D5707" s="129"/>
      <c r="F5707" s="99"/>
      <c r="G5707" s="99"/>
      <c r="H5707" s="99"/>
      <c r="I5707" s="18"/>
      <c r="J5707" s="18"/>
      <c r="K5707" s="99">
        <f t="shared" si="184"/>
        <v>0</v>
      </c>
      <c r="M5707" s="96">
        <f t="shared" si="183"/>
        <v>1</v>
      </c>
      <c r="N5707" s="273"/>
    </row>
    <row r="5708" spans="2:14" x14ac:dyDescent="0.25">
      <c r="B5708" s="7"/>
      <c r="C5708" s="8"/>
      <c r="D5708" s="129"/>
      <c r="F5708" s="99"/>
      <c r="G5708" s="99"/>
      <c r="H5708" s="99"/>
      <c r="I5708" s="18"/>
      <c r="J5708" s="18"/>
      <c r="K5708" s="99">
        <f t="shared" si="184"/>
        <v>0</v>
      </c>
      <c r="M5708" s="96">
        <f t="shared" si="183"/>
        <v>1</v>
      </c>
      <c r="N5708" s="273"/>
    </row>
    <row r="5709" spans="2:14" x14ac:dyDescent="0.25">
      <c r="B5709" s="7"/>
      <c r="C5709" s="8"/>
      <c r="D5709" s="129"/>
      <c r="F5709" s="99"/>
      <c r="G5709" s="99"/>
      <c r="H5709" s="99"/>
      <c r="I5709" s="18"/>
      <c r="J5709" s="18"/>
      <c r="K5709" s="99">
        <f t="shared" si="184"/>
        <v>0</v>
      </c>
      <c r="M5709" s="96">
        <f t="shared" si="183"/>
        <v>1</v>
      </c>
      <c r="N5709" s="273"/>
    </row>
    <row r="5710" spans="2:14" x14ac:dyDescent="0.25">
      <c r="B5710" s="7"/>
      <c r="C5710" s="8"/>
      <c r="D5710" s="129"/>
      <c r="F5710" s="99"/>
      <c r="G5710" s="99"/>
      <c r="H5710" s="99"/>
      <c r="I5710" s="18"/>
      <c r="J5710" s="18"/>
      <c r="K5710" s="99">
        <f t="shared" si="184"/>
        <v>0</v>
      </c>
      <c r="M5710" s="96">
        <f t="shared" si="183"/>
        <v>1</v>
      </c>
      <c r="N5710" s="273"/>
    </row>
    <row r="5711" spans="2:14" x14ac:dyDescent="0.25">
      <c r="B5711" s="7"/>
      <c r="C5711" s="8"/>
      <c r="D5711" s="129"/>
      <c r="F5711" s="99"/>
      <c r="G5711" s="99"/>
      <c r="H5711" s="99"/>
      <c r="I5711" s="18"/>
      <c r="J5711" s="18"/>
      <c r="K5711" s="99">
        <f t="shared" si="184"/>
        <v>0</v>
      </c>
      <c r="M5711" s="96">
        <f t="shared" si="183"/>
        <v>1</v>
      </c>
      <c r="N5711" s="273"/>
    </row>
    <row r="5712" spans="2:14" x14ac:dyDescent="0.25">
      <c r="B5712" s="7"/>
      <c r="C5712" s="8"/>
      <c r="D5712" s="129"/>
      <c r="F5712" s="99"/>
      <c r="G5712" s="99"/>
      <c r="H5712" s="99"/>
      <c r="I5712" s="18"/>
      <c r="J5712" s="18"/>
      <c r="K5712" s="99">
        <f t="shared" si="184"/>
        <v>0</v>
      </c>
      <c r="M5712" s="96">
        <f t="shared" si="183"/>
        <v>1</v>
      </c>
      <c r="N5712" s="273"/>
    </row>
    <row r="5713" spans="2:14" x14ac:dyDescent="0.25">
      <c r="B5713" s="7"/>
      <c r="C5713" s="8"/>
      <c r="D5713" s="129"/>
      <c r="F5713" s="99"/>
      <c r="G5713" s="99"/>
      <c r="H5713" s="99"/>
      <c r="I5713" s="18"/>
      <c r="J5713" s="18"/>
      <c r="K5713" s="99">
        <f t="shared" si="184"/>
        <v>0</v>
      </c>
      <c r="M5713" s="96">
        <f t="shared" ref="M5713:M5776" si="185">UltimoDia(D5713)</f>
        <v>1</v>
      </c>
      <c r="N5713" s="273"/>
    </row>
    <row r="5714" spans="2:14" x14ac:dyDescent="0.25">
      <c r="B5714" s="7"/>
      <c r="C5714" s="8"/>
      <c r="D5714" s="129"/>
      <c r="F5714" s="99"/>
      <c r="G5714" s="99"/>
      <c r="H5714" s="99"/>
      <c r="I5714" s="18"/>
      <c r="J5714" s="18"/>
      <c r="K5714" s="99">
        <f t="shared" si="184"/>
        <v>0</v>
      </c>
      <c r="M5714" s="96">
        <f t="shared" si="185"/>
        <v>1</v>
      </c>
      <c r="N5714" s="273"/>
    </row>
    <row r="5715" spans="2:14" x14ac:dyDescent="0.25">
      <c r="B5715" s="7"/>
      <c r="C5715" s="8"/>
      <c r="D5715" s="129"/>
      <c r="F5715" s="99"/>
      <c r="G5715" s="99"/>
      <c r="H5715" s="99"/>
      <c r="I5715" s="18"/>
      <c r="J5715" s="18"/>
      <c r="K5715" s="99">
        <f t="shared" si="184"/>
        <v>0</v>
      </c>
      <c r="M5715" s="96">
        <f t="shared" si="185"/>
        <v>1</v>
      </c>
      <c r="N5715" s="273"/>
    </row>
    <row r="5716" spans="2:14" x14ac:dyDescent="0.25">
      <c r="B5716" s="7"/>
      <c r="C5716" s="8"/>
      <c r="D5716" s="129"/>
      <c r="F5716" s="99"/>
      <c r="G5716" s="99"/>
      <c r="H5716" s="99"/>
      <c r="I5716" s="18"/>
      <c r="J5716" s="18"/>
      <c r="K5716" s="99">
        <f t="shared" si="184"/>
        <v>0</v>
      </c>
      <c r="M5716" s="96">
        <f t="shared" si="185"/>
        <v>1</v>
      </c>
      <c r="N5716" s="273"/>
    </row>
    <row r="5717" spans="2:14" x14ac:dyDescent="0.25">
      <c r="B5717" s="7"/>
      <c r="C5717" s="8"/>
      <c r="D5717" s="129"/>
      <c r="F5717" s="99"/>
      <c r="G5717" s="99"/>
      <c r="H5717" s="99"/>
      <c r="I5717" s="18"/>
      <c r="J5717" s="18"/>
      <c r="K5717" s="99">
        <f t="shared" si="184"/>
        <v>0</v>
      </c>
      <c r="M5717" s="96">
        <f t="shared" si="185"/>
        <v>1</v>
      </c>
      <c r="N5717" s="273"/>
    </row>
    <row r="5718" spans="2:14" x14ac:dyDescent="0.25">
      <c r="B5718" s="7"/>
      <c r="C5718" s="8"/>
      <c r="D5718" s="129"/>
      <c r="F5718" s="99"/>
      <c r="G5718" s="99"/>
      <c r="H5718" s="99"/>
      <c r="I5718" s="18"/>
      <c r="J5718" s="18"/>
      <c r="K5718" s="99">
        <f t="shared" si="184"/>
        <v>0</v>
      </c>
      <c r="M5718" s="96">
        <f t="shared" si="185"/>
        <v>1</v>
      </c>
      <c r="N5718" s="273"/>
    </row>
    <row r="5719" spans="2:14" x14ac:dyDescent="0.25">
      <c r="B5719" s="7"/>
      <c r="C5719" s="8"/>
      <c r="D5719" s="129"/>
      <c r="F5719" s="99"/>
      <c r="G5719" s="99"/>
      <c r="H5719" s="99"/>
      <c r="I5719" s="18"/>
      <c r="J5719" s="18"/>
      <c r="K5719" s="99">
        <f t="shared" si="184"/>
        <v>0</v>
      </c>
      <c r="M5719" s="96">
        <f t="shared" si="185"/>
        <v>1</v>
      </c>
      <c r="N5719" s="273"/>
    </row>
    <row r="5720" spans="2:14" x14ac:dyDescent="0.25">
      <c r="B5720" s="7"/>
      <c r="C5720" s="8"/>
      <c r="D5720" s="129"/>
      <c r="F5720" s="99"/>
      <c r="G5720" s="99"/>
      <c r="H5720" s="99"/>
      <c r="I5720" s="18"/>
      <c r="J5720" s="18"/>
      <c r="K5720" s="99">
        <f t="shared" si="184"/>
        <v>0</v>
      </c>
      <c r="M5720" s="96">
        <f t="shared" si="185"/>
        <v>1</v>
      </c>
      <c r="N5720" s="273"/>
    </row>
    <row r="5721" spans="2:14" x14ac:dyDescent="0.25">
      <c r="B5721" s="7"/>
      <c r="C5721" s="8"/>
      <c r="D5721" s="129"/>
      <c r="F5721" s="99"/>
      <c r="G5721" s="99"/>
      <c r="H5721" s="99"/>
      <c r="I5721" s="18"/>
      <c r="J5721" s="18"/>
      <c r="K5721" s="99">
        <f t="shared" si="184"/>
        <v>0</v>
      </c>
      <c r="M5721" s="96">
        <f t="shared" si="185"/>
        <v>1</v>
      </c>
      <c r="N5721" s="273"/>
    </row>
    <row r="5722" spans="2:14" x14ac:dyDescent="0.25">
      <c r="B5722" s="7"/>
      <c r="C5722" s="8"/>
      <c r="D5722" s="129"/>
      <c r="F5722" s="99"/>
      <c r="G5722" s="99"/>
      <c r="H5722" s="99"/>
      <c r="I5722" s="18"/>
      <c r="J5722" s="18"/>
      <c r="K5722" s="99">
        <f t="shared" si="184"/>
        <v>0</v>
      </c>
      <c r="M5722" s="96">
        <f t="shared" si="185"/>
        <v>1</v>
      </c>
      <c r="N5722" s="273"/>
    </row>
    <row r="5723" spans="2:14" x14ac:dyDescent="0.25">
      <c r="B5723" s="7"/>
      <c r="C5723" s="8"/>
      <c r="D5723" s="129"/>
      <c r="F5723" s="99"/>
      <c r="G5723" s="99"/>
      <c r="H5723" s="99"/>
      <c r="I5723" s="18"/>
      <c r="J5723" s="18"/>
      <c r="K5723" s="99">
        <f t="shared" si="184"/>
        <v>0</v>
      </c>
      <c r="M5723" s="96">
        <f t="shared" si="185"/>
        <v>1</v>
      </c>
      <c r="N5723" s="273"/>
    </row>
    <row r="5724" spans="2:14" x14ac:dyDescent="0.25">
      <c r="B5724" s="7"/>
      <c r="C5724" s="8"/>
      <c r="D5724" s="129"/>
      <c r="F5724" s="99"/>
      <c r="G5724" s="99"/>
      <c r="H5724" s="99"/>
      <c r="I5724" s="18"/>
      <c r="J5724" s="18"/>
      <c r="K5724" s="99">
        <f t="shared" si="184"/>
        <v>0</v>
      </c>
      <c r="M5724" s="96">
        <f t="shared" si="185"/>
        <v>1</v>
      </c>
      <c r="N5724" s="273"/>
    </row>
    <row r="5725" spans="2:14" x14ac:dyDescent="0.25">
      <c r="B5725" s="7"/>
      <c r="C5725" s="8"/>
      <c r="D5725" s="129"/>
      <c r="F5725" s="99"/>
      <c r="G5725" s="99"/>
      <c r="H5725" s="99"/>
      <c r="I5725" s="18"/>
      <c r="J5725" s="18"/>
      <c r="K5725" s="99">
        <f t="shared" si="184"/>
        <v>0</v>
      </c>
      <c r="M5725" s="96">
        <f t="shared" si="185"/>
        <v>1</v>
      </c>
      <c r="N5725" s="273"/>
    </row>
    <row r="5726" spans="2:14" x14ac:dyDescent="0.25">
      <c r="B5726" s="7"/>
      <c r="C5726" s="8"/>
      <c r="D5726" s="129"/>
      <c r="F5726" s="99"/>
      <c r="G5726" s="99"/>
      <c r="H5726" s="99"/>
      <c r="I5726" s="18"/>
      <c r="J5726" s="18"/>
      <c r="K5726" s="99">
        <f t="shared" si="184"/>
        <v>0</v>
      </c>
      <c r="M5726" s="96">
        <f t="shared" si="185"/>
        <v>1</v>
      </c>
      <c r="N5726" s="273"/>
    </row>
    <row r="5727" spans="2:14" x14ac:dyDescent="0.25">
      <c r="B5727" s="7"/>
      <c r="C5727" s="8"/>
      <c r="D5727" s="129"/>
      <c r="F5727" s="99"/>
      <c r="G5727" s="99"/>
      <c r="H5727" s="99"/>
      <c r="I5727" s="18"/>
      <c r="J5727" s="18"/>
      <c r="K5727" s="99">
        <f t="shared" si="184"/>
        <v>0</v>
      </c>
      <c r="M5727" s="96">
        <f t="shared" si="185"/>
        <v>1</v>
      </c>
      <c r="N5727" s="273"/>
    </row>
    <row r="5728" spans="2:14" x14ac:dyDescent="0.25">
      <c r="B5728" s="7"/>
      <c r="C5728" s="8"/>
      <c r="D5728" s="129"/>
      <c r="F5728" s="99"/>
      <c r="G5728" s="99"/>
      <c r="H5728" s="99"/>
      <c r="I5728" s="18"/>
      <c r="J5728" s="18"/>
      <c r="K5728" s="99">
        <f t="shared" si="184"/>
        <v>0</v>
      </c>
      <c r="M5728" s="96">
        <f t="shared" si="185"/>
        <v>1</v>
      </c>
      <c r="N5728" s="273"/>
    </row>
    <row r="5729" spans="2:14" x14ac:dyDescent="0.25">
      <c r="B5729" s="7"/>
      <c r="C5729" s="8"/>
      <c r="D5729" s="129"/>
      <c r="F5729" s="99"/>
      <c r="G5729" s="99"/>
      <c r="H5729" s="99"/>
      <c r="I5729" s="18"/>
      <c r="J5729" s="18"/>
      <c r="K5729" s="99">
        <f t="shared" si="184"/>
        <v>0</v>
      </c>
      <c r="M5729" s="96">
        <f t="shared" si="185"/>
        <v>1</v>
      </c>
      <c r="N5729" s="273"/>
    </row>
    <row r="5730" spans="2:14" x14ac:dyDescent="0.25">
      <c r="B5730" s="7"/>
      <c r="C5730" s="8"/>
      <c r="D5730" s="129"/>
      <c r="F5730" s="99"/>
      <c r="G5730" s="99"/>
      <c r="H5730" s="99"/>
      <c r="I5730" s="18"/>
      <c r="J5730" s="18"/>
      <c r="K5730" s="99">
        <f t="shared" si="184"/>
        <v>0</v>
      </c>
      <c r="M5730" s="96">
        <f t="shared" si="185"/>
        <v>1</v>
      </c>
      <c r="N5730" s="273"/>
    </row>
    <row r="5731" spans="2:14" x14ac:dyDescent="0.25">
      <c r="B5731" s="7"/>
      <c r="C5731" s="8"/>
      <c r="D5731" s="129"/>
      <c r="F5731" s="99"/>
      <c r="G5731" s="99"/>
      <c r="H5731" s="99"/>
      <c r="I5731" s="18"/>
      <c r="J5731" s="18"/>
      <c r="K5731" s="99">
        <f t="shared" si="184"/>
        <v>0</v>
      </c>
      <c r="M5731" s="96">
        <f t="shared" si="185"/>
        <v>1</v>
      </c>
      <c r="N5731" s="273"/>
    </row>
    <row r="5732" spans="2:14" x14ac:dyDescent="0.25">
      <c r="B5732" s="7"/>
      <c r="C5732" s="8"/>
      <c r="D5732" s="129"/>
      <c r="F5732" s="99"/>
      <c r="G5732" s="99"/>
      <c r="H5732" s="99"/>
      <c r="I5732" s="18"/>
      <c r="J5732" s="18"/>
      <c r="K5732" s="99">
        <f t="shared" si="184"/>
        <v>0</v>
      </c>
      <c r="M5732" s="96">
        <f t="shared" si="185"/>
        <v>1</v>
      </c>
      <c r="N5732" s="273"/>
    </row>
    <row r="5733" spans="2:14" x14ac:dyDescent="0.25">
      <c r="B5733" s="7"/>
      <c r="C5733" s="8"/>
      <c r="D5733" s="129"/>
      <c r="F5733" s="99"/>
      <c r="G5733" s="99"/>
      <c r="H5733" s="99"/>
      <c r="I5733" s="18"/>
      <c r="J5733" s="18"/>
      <c r="K5733" s="99">
        <f t="shared" si="184"/>
        <v>0</v>
      </c>
      <c r="M5733" s="96">
        <f t="shared" si="185"/>
        <v>1</v>
      </c>
      <c r="N5733" s="273"/>
    </row>
    <row r="5734" spans="2:14" x14ac:dyDescent="0.25">
      <c r="B5734" s="7"/>
      <c r="C5734" s="8"/>
      <c r="D5734" s="129"/>
      <c r="F5734" s="99"/>
      <c r="G5734" s="99"/>
      <c r="H5734" s="99"/>
      <c r="I5734" s="18"/>
      <c r="J5734" s="18"/>
      <c r="K5734" s="99">
        <f t="shared" si="184"/>
        <v>0</v>
      </c>
      <c r="M5734" s="96">
        <f t="shared" si="185"/>
        <v>1</v>
      </c>
      <c r="N5734" s="273"/>
    </row>
    <row r="5735" spans="2:14" x14ac:dyDescent="0.25">
      <c r="B5735" s="7"/>
      <c r="C5735" s="8"/>
      <c r="D5735" s="129"/>
      <c r="F5735" s="99"/>
      <c r="G5735" s="99"/>
      <c r="H5735" s="99"/>
      <c r="I5735" s="18"/>
      <c r="J5735" s="18"/>
      <c r="K5735" s="99">
        <f t="shared" si="184"/>
        <v>0</v>
      </c>
      <c r="M5735" s="96">
        <f t="shared" si="185"/>
        <v>1</v>
      </c>
      <c r="N5735" s="273"/>
    </row>
    <row r="5736" spans="2:14" x14ac:dyDescent="0.25">
      <c r="B5736" s="7"/>
      <c r="C5736" s="8"/>
      <c r="D5736" s="129"/>
      <c r="F5736" s="99"/>
      <c r="G5736" s="99"/>
      <c r="H5736" s="99"/>
      <c r="I5736" s="18"/>
      <c r="J5736" s="18"/>
      <c r="K5736" s="99">
        <f t="shared" si="184"/>
        <v>0</v>
      </c>
      <c r="M5736" s="96">
        <f t="shared" si="185"/>
        <v>1</v>
      </c>
      <c r="N5736" s="273"/>
    </row>
    <row r="5737" spans="2:14" x14ac:dyDescent="0.25">
      <c r="B5737" s="7"/>
      <c r="C5737" s="8"/>
      <c r="D5737" s="129"/>
      <c r="F5737" s="99"/>
      <c r="G5737" s="99"/>
      <c r="H5737" s="99"/>
      <c r="I5737" s="18"/>
      <c r="J5737" s="18"/>
      <c r="K5737" s="99">
        <f t="shared" si="184"/>
        <v>0</v>
      </c>
      <c r="M5737" s="96">
        <f t="shared" si="185"/>
        <v>1</v>
      </c>
      <c r="N5737" s="273"/>
    </row>
    <row r="5738" spans="2:14" x14ac:dyDescent="0.25">
      <c r="B5738" s="7"/>
      <c r="C5738" s="8"/>
      <c r="D5738" s="129"/>
      <c r="F5738" s="99"/>
      <c r="G5738" s="99"/>
      <c r="H5738" s="99"/>
      <c r="I5738" s="18"/>
      <c r="J5738" s="18"/>
      <c r="K5738" s="99">
        <f t="shared" ref="K5738:K5801" si="186">IF(ctConta="",K5737+F5738,IF(I5738=ctConta,K5737+F5738,K5737))</f>
        <v>0</v>
      </c>
      <c r="M5738" s="96">
        <f t="shared" si="185"/>
        <v>1</v>
      </c>
      <c r="N5738" s="273"/>
    </row>
    <row r="5739" spans="2:14" x14ac:dyDescent="0.25">
      <c r="B5739" s="7"/>
      <c r="C5739" s="8"/>
      <c r="D5739" s="129"/>
      <c r="F5739" s="99"/>
      <c r="G5739" s="99"/>
      <c r="H5739" s="99"/>
      <c r="I5739" s="18"/>
      <c r="J5739" s="18"/>
      <c r="K5739" s="99">
        <f t="shared" si="186"/>
        <v>0</v>
      </c>
      <c r="M5739" s="96">
        <f t="shared" si="185"/>
        <v>1</v>
      </c>
      <c r="N5739" s="273"/>
    </row>
    <row r="5740" spans="2:14" x14ac:dyDescent="0.25">
      <c r="B5740" s="7"/>
      <c r="C5740" s="8"/>
      <c r="D5740" s="129"/>
      <c r="F5740" s="99"/>
      <c r="G5740" s="99"/>
      <c r="H5740" s="99"/>
      <c r="I5740" s="18"/>
      <c r="J5740" s="18"/>
      <c r="K5740" s="99">
        <f t="shared" si="186"/>
        <v>0</v>
      </c>
      <c r="M5740" s="96">
        <f t="shared" si="185"/>
        <v>1</v>
      </c>
      <c r="N5740" s="273"/>
    </row>
    <row r="5741" spans="2:14" x14ac:dyDescent="0.25">
      <c r="B5741" s="7"/>
      <c r="C5741" s="8"/>
      <c r="D5741" s="129"/>
      <c r="F5741" s="99"/>
      <c r="G5741" s="99"/>
      <c r="H5741" s="99"/>
      <c r="I5741" s="18"/>
      <c r="J5741" s="18"/>
      <c r="K5741" s="99">
        <f t="shared" si="186"/>
        <v>0</v>
      </c>
      <c r="M5741" s="96">
        <f t="shared" si="185"/>
        <v>1</v>
      </c>
      <c r="N5741" s="273"/>
    </row>
    <row r="5742" spans="2:14" x14ac:dyDescent="0.25">
      <c r="B5742" s="7"/>
      <c r="C5742" s="8"/>
      <c r="D5742" s="129"/>
      <c r="F5742" s="99"/>
      <c r="G5742" s="99"/>
      <c r="H5742" s="99"/>
      <c r="I5742" s="18"/>
      <c r="J5742" s="18"/>
      <c r="K5742" s="99">
        <f t="shared" si="186"/>
        <v>0</v>
      </c>
      <c r="M5742" s="96">
        <f t="shared" si="185"/>
        <v>1</v>
      </c>
      <c r="N5742" s="273"/>
    </row>
    <row r="5743" spans="2:14" x14ac:dyDescent="0.25">
      <c r="B5743" s="7"/>
      <c r="C5743" s="8"/>
      <c r="D5743" s="129"/>
      <c r="F5743" s="99"/>
      <c r="G5743" s="99"/>
      <c r="H5743" s="99"/>
      <c r="I5743" s="18"/>
      <c r="J5743" s="18"/>
      <c r="K5743" s="99">
        <f t="shared" si="186"/>
        <v>0</v>
      </c>
      <c r="M5743" s="96">
        <f t="shared" si="185"/>
        <v>1</v>
      </c>
      <c r="N5743" s="273"/>
    </row>
    <row r="5744" spans="2:14" x14ac:dyDescent="0.25">
      <c r="B5744" s="7"/>
      <c r="C5744" s="8"/>
      <c r="D5744" s="129"/>
      <c r="F5744" s="99"/>
      <c r="G5744" s="99"/>
      <c r="H5744" s="99"/>
      <c r="I5744" s="18"/>
      <c r="J5744" s="18"/>
      <c r="K5744" s="99">
        <f t="shared" si="186"/>
        <v>0</v>
      </c>
      <c r="M5744" s="96">
        <f t="shared" si="185"/>
        <v>1</v>
      </c>
      <c r="N5744" s="273"/>
    </row>
    <row r="5745" spans="2:14" x14ac:dyDescent="0.25">
      <c r="B5745" s="7"/>
      <c r="C5745" s="8"/>
      <c r="D5745" s="129"/>
      <c r="F5745" s="99"/>
      <c r="G5745" s="99"/>
      <c r="H5745" s="99"/>
      <c r="I5745" s="18"/>
      <c r="J5745" s="18"/>
      <c r="K5745" s="99">
        <f t="shared" si="186"/>
        <v>0</v>
      </c>
      <c r="M5745" s="96">
        <f t="shared" si="185"/>
        <v>1</v>
      </c>
      <c r="N5745" s="273"/>
    </row>
    <row r="5746" spans="2:14" x14ac:dyDescent="0.25">
      <c r="B5746" s="7"/>
      <c r="C5746" s="8"/>
      <c r="D5746" s="129"/>
      <c r="F5746" s="99"/>
      <c r="G5746" s="99"/>
      <c r="H5746" s="99"/>
      <c r="I5746" s="18"/>
      <c r="J5746" s="18"/>
      <c r="K5746" s="99">
        <f t="shared" si="186"/>
        <v>0</v>
      </c>
      <c r="M5746" s="96">
        <f t="shared" si="185"/>
        <v>1</v>
      </c>
      <c r="N5746" s="273"/>
    </row>
    <row r="5747" spans="2:14" x14ac:dyDescent="0.25">
      <c r="B5747" s="7"/>
      <c r="C5747" s="8"/>
      <c r="D5747" s="129"/>
      <c r="F5747" s="99"/>
      <c r="G5747" s="99"/>
      <c r="H5747" s="99"/>
      <c r="I5747" s="18"/>
      <c r="J5747" s="18"/>
      <c r="K5747" s="99">
        <f t="shared" si="186"/>
        <v>0</v>
      </c>
      <c r="M5747" s="96">
        <f t="shared" si="185"/>
        <v>1</v>
      </c>
      <c r="N5747" s="273"/>
    </row>
    <row r="5748" spans="2:14" x14ac:dyDescent="0.25">
      <c r="B5748" s="7"/>
      <c r="C5748" s="8"/>
      <c r="D5748" s="129"/>
      <c r="F5748" s="99"/>
      <c r="G5748" s="99"/>
      <c r="H5748" s="99"/>
      <c r="I5748" s="18"/>
      <c r="J5748" s="18"/>
      <c r="K5748" s="99">
        <f t="shared" si="186"/>
        <v>0</v>
      </c>
      <c r="M5748" s="96">
        <f t="shared" si="185"/>
        <v>1</v>
      </c>
      <c r="N5748" s="273"/>
    </row>
    <row r="5749" spans="2:14" x14ac:dyDescent="0.25">
      <c r="B5749" s="7"/>
      <c r="C5749" s="8"/>
      <c r="D5749" s="129"/>
      <c r="F5749" s="99"/>
      <c r="G5749" s="99"/>
      <c r="H5749" s="99"/>
      <c r="I5749" s="18"/>
      <c r="J5749" s="18"/>
      <c r="K5749" s="99">
        <f t="shared" si="186"/>
        <v>0</v>
      </c>
      <c r="M5749" s="96">
        <f t="shared" si="185"/>
        <v>1</v>
      </c>
      <c r="N5749" s="273"/>
    </row>
    <row r="5750" spans="2:14" x14ac:dyDescent="0.25">
      <c r="B5750" s="7"/>
      <c r="C5750" s="8"/>
      <c r="D5750" s="129"/>
      <c r="F5750" s="99"/>
      <c r="G5750" s="99"/>
      <c r="H5750" s="99"/>
      <c r="I5750" s="18"/>
      <c r="J5750" s="18"/>
      <c r="K5750" s="99">
        <f t="shared" si="186"/>
        <v>0</v>
      </c>
      <c r="M5750" s="96">
        <f t="shared" si="185"/>
        <v>1</v>
      </c>
      <c r="N5750" s="273"/>
    </row>
    <row r="5751" spans="2:14" x14ac:dyDescent="0.25">
      <c r="B5751" s="7"/>
      <c r="C5751" s="8"/>
      <c r="D5751" s="129"/>
      <c r="F5751" s="99"/>
      <c r="G5751" s="99"/>
      <c r="H5751" s="99"/>
      <c r="I5751" s="18"/>
      <c r="J5751" s="18"/>
      <c r="K5751" s="99">
        <f t="shared" si="186"/>
        <v>0</v>
      </c>
      <c r="M5751" s="96">
        <f t="shared" si="185"/>
        <v>1</v>
      </c>
      <c r="N5751" s="273"/>
    </row>
    <row r="5752" spans="2:14" x14ac:dyDescent="0.25">
      <c r="B5752" s="7"/>
      <c r="C5752" s="8"/>
      <c r="D5752" s="129"/>
      <c r="F5752" s="99"/>
      <c r="G5752" s="99"/>
      <c r="H5752" s="99"/>
      <c r="I5752" s="18"/>
      <c r="J5752" s="18"/>
      <c r="K5752" s="99">
        <f t="shared" si="186"/>
        <v>0</v>
      </c>
      <c r="M5752" s="96">
        <f t="shared" si="185"/>
        <v>1</v>
      </c>
      <c r="N5752" s="273"/>
    </row>
    <row r="5753" spans="2:14" x14ac:dyDescent="0.25">
      <c r="B5753" s="7"/>
      <c r="C5753" s="8"/>
      <c r="D5753" s="129"/>
      <c r="F5753" s="99"/>
      <c r="G5753" s="99"/>
      <c r="H5753" s="99"/>
      <c r="I5753" s="18"/>
      <c r="J5753" s="18"/>
      <c r="K5753" s="99">
        <f t="shared" si="186"/>
        <v>0</v>
      </c>
      <c r="M5753" s="96">
        <f t="shared" si="185"/>
        <v>1</v>
      </c>
      <c r="N5753" s="273"/>
    </row>
    <row r="5754" spans="2:14" x14ac:dyDescent="0.25">
      <c r="B5754" s="7"/>
      <c r="C5754" s="8"/>
      <c r="D5754" s="129"/>
      <c r="F5754" s="99"/>
      <c r="G5754" s="99"/>
      <c r="H5754" s="99"/>
      <c r="I5754" s="18"/>
      <c r="J5754" s="18"/>
      <c r="K5754" s="99">
        <f t="shared" si="186"/>
        <v>0</v>
      </c>
      <c r="M5754" s="96">
        <f t="shared" si="185"/>
        <v>1</v>
      </c>
      <c r="N5754" s="273"/>
    </row>
    <row r="5755" spans="2:14" x14ac:dyDescent="0.25">
      <c r="B5755" s="7"/>
      <c r="C5755" s="8"/>
      <c r="D5755" s="129"/>
      <c r="F5755" s="99"/>
      <c r="G5755" s="99"/>
      <c r="H5755" s="99"/>
      <c r="I5755" s="18"/>
      <c r="J5755" s="18"/>
      <c r="K5755" s="99">
        <f t="shared" si="186"/>
        <v>0</v>
      </c>
      <c r="M5755" s="96">
        <f t="shared" si="185"/>
        <v>1</v>
      </c>
      <c r="N5755" s="273"/>
    </row>
    <row r="5756" spans="2:14" x14ac:dyDescent="0.25">
      <c r="B5756" s="7"/>
      <c r="C5756" s="8"/>
      <c r="D5756" s="129"/>
      <c r="F5756" s="99"/>
      <c r="G5756" s="99"/>
      <c r="H5756" s="99"/>
      <c r="I5756" s="18"/>
      <c r="J5756" s="18"/>
      <c r="K5756" s="99">
        <f t="shared" si="186"/>
        <v>0</v>
      </c>
      <c r="M5756" s="96">
        <f t="shared" si="185"/>
        <v>1</v>
      </c>
      <c r="N5756" s="273"/>
    </row>
    <row r="5757" spans="2:14" x14ac:dyDescent="0.25">
      <c r="B5757" s="7"/>
      <c r="C5757" s="8"/>
      <c r="D5757" s="129"/>
      <c r="F5757" s="99"/>
      <c r="G5757" s="99"/>
      <c r="H5757" s="99"/>
      <c r="I5757" s="18"/>
      <c r="J5757" s="18"/>
      <c r="K5757" s="99">
        <f t="shared" si="186"/>
        <v>0</v>
      </c>
      <c r="M5757" s="96">
        <f t="shared" si="185"/>
        <v>1</v>
      </c>
      <c r="N5757" s="273"/>
    </row>
    <row r="5758" spans="2:14" x14ac:dyDescent="0.25">
      <c r="B5758" s="7"/>
      <c r="C5758" s="8"/>
      <c r="D5758" s="129"/>
      <c r="F5758" s="99"/>
      <c r="G5758" s="99"/>
      <c r="H5758" s="99"/>
      <c r="I5758" s="18"/>
      <c r="J5758" s="18"/>
      <c r="K5758" s="99">
        <f t="shared" si="186"/>
        <v>0</v>
      </c>
      <c r="M5758" s="96">
        <f t="shared" si="185"/>
        <v>1</v>
      </c>
      <c r="N5758" s="273"/>
    </row>
    <row r="5759" spans="2:14" x14ac:dyDescent="0.25">
      <c r="B5759" s="7"/>
      <c r="C5759" s="8"/>
      <c r="D5759" s="129"/>
      <c r="F5759" s="99"/>
      <c r="G5759" s="99"/>
      <c r="H5759" s="99"/>
      <c r="I5759" s="18"/>
      <c r="J5759" s="18"/>
      <c r="K5759" s="99">
        <f t="shared" si="186"/>
        <v>0</v>
      </c>
      <c r="M5759" s="96">
        <f t="shared" si="185"/>
        <v>1</v>
      </c>
      <c r="N5759" s="273"/>
    </row>
    <row r="5760" spans="2:14" x14ac:dyDescent="0.25">
      <c r="B5760" s="7"/>
      <c r="C5760" s="8"/>
      <c r="D5760" s="129"/>
      <c r="F5760" s="99"/>
      <c r="G5760" s="99"/>
      <c r="H5760" s="99"/>
      <c r="I5760" s="18"/>
      <c r="J5760" s="18"/>
      <c r="K5760" s="99">
        <f t="shared" si="186"/>
        <v>0</v>
      </c>
      <c r="M5760" s="96">
        <f t="shared" si="185"/>
        <v>1</v>
      </c>
      <c r="N5760" s="273"/>
    </row>
    <row r="5761" spans="2:14" x14ac:dyDescent="0.25">
      <c r="B5761" s="7"/>
      <c r="C5761" s="8"/>
      <c r="D5761" s="129"/>
      <c r="F5761" s="99"/>
      <c r="G5761" s="99"/>
      <c r="H5761" s="99"/>
      <c r="I5761" s="18"/>
      <c r="J5761" s="18"/>
      <c r="K5761" s="99">
        <f t="shared" si="186"/>
        <v>0</v>
      </c>
      <c r="M5761" s="96">
        <f t="shared" si="185"/>
        <v>1</v>
      </c>
      <c r="N5761" s="273"/>
    </row>
    <row r="5762" spans="2:14" x14ac:dyDescent="0.25">
      <c r="B5762" s="7"/>
      <c r="C5762" s="8"/>
      <c r="D5762" s="129"/>
      <c r="F5762" s="99"/>
      <c r="G5762" s="99"/>
      <c r="H5762" s="99"/>
      <c r="I5762" s="18"/>
      <c r="J5762" s="18"/>
      <c r="K5762" s="99">
        <f t="shared" si="186"/>
        <v>0</v>
      </c>
      <c r="M5762" s="96">
        <f t="shared" si="185"/>
        <v>1</v>
      </c>
      <c r="N5762" s="273"/>
    </row>
    <row r="5763" spans="2:14" x14ac:dyDescent="0.25">
      <c r="B5763" s="7"/>
      <c r="C5763" s="8"/>
      <c r="D5763" s="129"/>
      <c r="F5763" s="99"/>
      <c r="G5763" s="99"/>
      <c r="H5763" s="99"/>
      <c r="I5763" s="18"/>
      <c r="J5763" s="18"/>
      <c r="K5763" s="99">
        <f t="shared" si="186"/>
        <v>0</v>
      </c>
      <c r="M5763" s="96">
        <f t="shared" si="185"/>
        <v>1</v>
      </c>
      <c r="N5763" s="273"/>
    </row>
    <row r="5764" spans="2:14" x14ac:dyDescent="0.25">
      <c r="B5764" s="7"/>
      <c r="C5764" s="8"/>
      <c r="D5764" s="129"/>
      <c r="F5764" s="99"/>
      <c r="G5764" s="99"/>
      <c r="H5764" s="99"/>
      <c r="I5764" s="18"/>
      <c r="J5764" s="18"/>
      <c r="K5764" s="99">
        <f t="shared" si="186"/>
        <v>0</v>
      </c>
      <c r="M5764" s="96">
        <f t="shared" si="185"/>
        <v>1</v>
      </c>
      <c r="N5764" s="273"/>
    </row>
    <row r="5765" spans="2:14" x14ac:dyDescent="0.25">
      <c r="B5765" s="7"/>
      <c r="C5765" s="8"/>
      <c r="D5765" s="129"/>
      <c r="F5765" s="99"/>
      <c r="G5765" s="99"/>
      <c r="H5765" s="99"/>
      <c r="I5765" s="18"/>
      <c r="J5765" s="18"/>
      <c r="K5765" s="99">
        <f t="shared" si="186"/>
        <v>0</v>
      </c>
      <c r="M5765" s="96">
        <f t="shared" si="185"/>
        <v>1</v>
      </c>
      <c r="N5765" s="273"/>
    </row>
    <row r="5766" spans="2:14" x14ac:dyDescent="0.25">
      <c r="B5766" s="7"/>
      <c r="C5766" s="8"/>
      <c r="D5766" s="129"/>
      <c r="F5766" s="99"/>
      <c r="G5766" s="99"/>
      <c r="H5766" s="99"/>
      <c r="I5766" s="18"/>
      <c r="J5766" s="18"/>
      <c r="K5766" s="99">
        <f t="shared" si="186"/>
        <v>0</v>
      </c>
      <c r="M5766" s="96">
        <f t="shared" si="185"/>
        <v>1</v>
      </c>
      <c r="N5766" s="273"/>
    </row>
    <row r="5767" spans="2:14" x14ac:dyDescent="0.25">
      <c r="B5767" s="7"/>
      <c r="C5767" s="8"/>
      <c r="D5767" s="129"/>
      <c r="F5767" s="99"/>
      <c r="G5767" s="99"/>
      <c r="H5767" s="99"/>
      <c r="I5767" s="18"/>
      <c r="J5767" s="18"/>
      <c r="K5767" s="99">
        <f t="shared" si="186"/>
        <v>0</v>
      </c>
      <c r="M5767" s="96">
        <f t="shared" si="185"/>
        <v>1</v>
      </c>
      <c r="N5767" s="273"/>
    </row>
    <row r="5768" spans="2:14" x14ac:dyDescent="0.25">
      <c r="B5768" s="7"/>
      <c r="C5768" s="8"/>
      <c r="D5768" s="129"/>
      <c r="F5768" s="99"/>
      <c r="G5768" s="99"/>
      <c r="H5768" s="99"/>
      <c r="I5768" s="18"/>
      <c r="J5768" s="18"/>
      <c r="K5768" s="99">
        <f t="shared" si="186"/>
        <v>0</v>
      </c>
      <c r="M5768" s="96">
        <f t="shared" si="185"/>
        <v>1</v>
      </c>
      <c r="N5768" s="273"/>
    </row>
    <row r="5769" spans="2:14" x14ac:dyDescent="0.25">
      <c r="B5769" s="7"/>
      <c r="C5769" s="8"/>
      <c r="D5769" s="129"/>
      <c r="F5769" s="99"/>
      <c r="G5769" s="99"/>
      <c r="H5769" s="99"/>
      <c r="I5769" s="18"/>
      <c r="J5769" s="18"/>
      <c r="K5769" s="99">
        <f t="shared" si="186"/>
        <v>0</v>
      </c>
      <c r="M5769" s="96">
        <f t="shared" si="185"/>
        <v>1</v>
      </c>
      <c r="N5769" s="273"/>
    </row>
    <row r="5770" spans="2:14" x14ac:dyDescent="0.25">
      <c r="B5770" s="7"/>
      <c r="C5770" s="8"/>
      <c r="D5770" s="129"/>
      <c r="F5770" s="99"/>
      <c r="G5770" s="99"/>
      <c r="H5770" s="99"/>
      <c r="I5770" s="18"/>
      <c r="J5770" s="18"/>
      <c r="K5770" s="99">
        <f t="shared" si="186"/>
        <v>0</v>
      </c>
      <c r="M5770" s="96">
        <f t="shared" si="185"/>
        <v>1</v>
      </c>
      <c r="N5770" s="273"/>
    </row>
    <row r="5771" spans="2:14" x14ac:dyDescent="0.25">
      <c r="B5771" s="7"/>
      <c r="C5771" s="8"/>
      <c r="D5771" s="129"/>
      <c r="F5771" s="99"/>
      <c r="G5771" s="99"/>
      <c r="H5771" s="99"/>
      <c r="I5771" s="18"/>
      <c r="J5771" s="18"/>
      <c r="K5771" s="99">
        <f t="shared" si="186"/>
        <v>0</v>
      </c>
      <c r="M5771" s="96">
        <f t="shared" si="185"/>
        <v>1</v>
      </c>
      <c r="N5771" s="273"/>
    </row>
    <row r="5772" spans="2:14" x14ac:dyDescent="0.25">
      <c r="B5772" s="7"/>
      <c r="C5772" s="8"/>
      <c r="D5772" s="129"/>
      <c r="F5772" s="99"/>
      <c r="G5772" s="99"/>
      <c r="H5772" s="99"/>
      <c r="I5772" s="18"/>
      <c r="J5772" s="18"/>
      <c r="K5772" s="99">
        <f t="shared" si="186"/>
        <v>0</v>
      </c>
      <c r="M5772" s="96">
        <f t="shared" si="185"/>
        <v>1</v>
      </c>
      <c r="N5772" s="273"/>
    </row>
    <row r="5773" spans="2:14" x14ac:dyDescent="0.25">
      <c r="B5773" s="7"/>
      <c r="C5773" s="8"/>
      <c r="D5773" s="129"/>
      <c r="F5773" s="99"/>
      <c r="G5773" s="99"/>
      <c r="H5773" s="99"/>
      <c r="I5773" s="18"/>
      <c r="J5773" s="18"/>
      <c r="K5773" s="99">
        <f t="shared" si="186"/>
        <v>0</v>
      </c>
      <c r="M5773" s="96">
        <f t="shared" si="185"/>
        <v>1</v>
      </c>
      <c r="N5773" s="273"/>
    </row>
    <row r="5774" spans="2:14" x14ac:dyDescent="0.25">
      <c r="B5774" s="7"/>
      <c r="C5774" s="8"/>
      <c r="D5774" s="129"/>
      <c r="F5774" s="99"/>
      <c r="G5774" s="99"/>
      <c r="H5774" s="99"/>
      <c r="I5774" s="18"/>
      <c r="J5774" s="18"/>
      <c r="K5774" s="99">
        <f t="shared" si="186"/>
        <v>0</v>
      </c>
      <c r="M5774" s="96">
        <f t="shared" si="185"/>
        <v>1</v>
      </c>
      <c r="N5774" s="273"/>
    </row>
    <row r="5775" spans="2:14" x14ac:dyDescent="0.25">
      <c r="B5775" s="7"/>
      <c r="C5775" s="8"/>
      <c r="D5775" s="129"/>
      <c r="F5775" s="99"/>
      <c r="G5775" s="99"/>
      <c r="H5775" s="99"/>
      <c r="I5775" s="18"/>
      <c r="J5775" s="18"/>
      <c r="K5775" s="99">
        <f t="shared" si="186"/>
        <v>0</v>
      </c>
      <c r="M5775" s="96">
        <f t="shared" si="185"/>
        <v>1</v>
      </c>
      <c r="N5775" s="273"/>
    </row>
    <row r="5776" spans="2:14" x14ac:dyDescent="0.25">
      <c r="B5776" s="7"/>
      <c r="C5776" s="8"/>
      <c r="D5776" s="129"/>
      <c r="F5776" s="99"/>
      <c r="G5776" s="99"/>
      <c r="H5776" s="99"/>
      <c r="I5776" s="18"/>
      <c r="J5776" s="18"/>
      <c r="K5776" s="99">
        <f t="shared" si="186"/>
        <v>0</v>
      </c>
      <c r="M5776" s="96">
        <f t="shared" si="185"/>
        <v>1</v>
      </c>
      <c r="N5776" s="273"/>
    </row>
    <row r="5777" spans="2:14" x14ac:dyDescent="0.25">
      <c r="B5777" s="7"/>
      <c r="C5777" s="8"/>
      <c r="D5777" s="129"/>
      <c r="F5777" s="99"/>
      <c r="G5777" s="99"/>
      <c r="H5777" s="99"/>
      <c r="I5777" s="18"/>
      <c r="J5777" s="18"/>
      <c r="K5777" s="99">
        <f t="shared" si="186"/>
        <v>0</v>
      </c>
      <c r="M5777" s="96">
        <f t="shared" ref="M5777:M5840" si="187">UltimoDia(D5777)</f>
        <v>1</v>
      </c>
      <c r="N5777" s="273"/>
    </row>
    <row r="5778" spans="2:14" x14ac:dyDescent="0.25">
      <c r="B5778" s="7"/>
      <c r="C5778" s="8"/>
      <c r="D5778" s="129"/>
      <c r="F5778" s="99"/>
      <c r="G5778" s="99"/>
      <c r="H5778" s="99"/>
      <c r="I5778" s="18"/>
      <c r="J5778" s="18"/>
      <c r="K5778" s="99">
        <f t="shared" si="186"/>
        <v>0</v>
      </c>
      <c r="M5778" s="96">
        <f t="shared" si="187"/>
        <v>1</v>
      </c>
      <c r="N5778" s="273"/>
    </row>
    <row r="5779" spans="2:14" x14ac:dyDescent="0.25">
      <c r="B5779" s="7"/>
      <c r="C5779" s="8"/>
      <c r="D5779" s="129"/>
      <c r="F5779" s="99"/>
      <c r="G5779" s="99"/>
      <c r="H5779" s="99"/>
      <c r="I5779" s="18"/>
      <c r="J5779" s="18"/>
      <c r="K5779" s="99">
        <f t="shared" si="186"/>
        <v>0</v>
      </c>
      <c r="M5779" s="96">
        <f t="shared" si="187"/>
        <v>1</v>
      </c>
      <c r="N5779" s="273"/>
    </row>
    <row r="5780" spans="2:14" x14ac:dyDescent="0.25">
      <c r="B5780" s="7"/>
      <c r="C5780" s="8"/>
      <c r="D5780" s="129"/>
      <c r="F5780" s="99"/>
      <c r="G5780" s="99"/>
      <c r="H5780" s="99"/>
      <c r="I5780" s="18"/>
      <c r="J5780" s="18"/>
      <c r="K5780" s="99">
        <f t="shared" si="186"/>
        <v>0</v>
      </c>
      <c r="M5780" s="96">
        <f t="shared" si="187"/>
        <v>1</v>
      </c>
      <c r="N5780" s="273"/>
    </row>
    <row r="5781" spans="2:14" x14ac:dyDescent="0.25">
      <c r="B5781" s="7"/>
      <c r="C5781" s="8"/>
      <c r="D5781" s="129"/>
      <c r="F5781" s="99"/>
      <c r="G5781" s="99"/>
      <c r="H5781" s="99"/>
      <c r="I5781" s="18"/>
      <c r="J5781" s="18"/>
      <c r="K5781" s="99">
        <f t="shared" si="186"/>
        <v>0</v>
      </c>
      <c r="M5781" s="96">
        <f t="shared" si="187"/>
        <v>1</v>
      </c>
      <c r="N5781" s="273"/>
    </row>
    <row r="5782" spans="2:14" x14ac:dyDescent="0.25">
      <c r="B5782" s="7"/>
      <c r="C5782" s="8"/>
      <c r="D5782" s="129"/>
      <c r="F5782" s="99"/>
      <c r="G5782" s="99"/>
      <c r="H5782" s="99"/>
      <c r="I5782" s="18"/>
      <c r="J5782" s="18"/>
      <c r="K5782" s="99">
        <f t="shared" si="186"/>
        <v>0</v>
      </c>
      <c r="M5782" s="96">
        <f t="shared" si="187"/>
        <v>1</v>
      </c>
      <c r="N5782" s="273"/>
    </row>
    <row r="5783" spans="2:14" x14ac:dyDescent="0.25">
      <c r="B5783" s="7"/>
      <c r="C5783" s="8"/>
      <c r="D5783" s="129"/>
      <c r="F5783" s="99"/>
      <c r="G5783" s="99"/>
      <c r="H5783" s="99"/>
      <c r="I5783" s="18"/>
      <c r="J5783" s="18"/>
      <c r="K5783" s="99">
        <f t="shared" si="186"/>
        <v>0</v>
      </c>
      <c r="M5783" s="96">
        <f t="shared" si="187"/>
        <v>1</v>
      </c>
      <c r="N5783" s="273"/>
    </row>
    <row r="5784" spans="2:14" x14ac:dyDescent="0.25">
      <c r="B5784" s="7"/>
      <c r="C5784" s="8"/>
      <c r="D5784" s="129"/>
      <c r="F5784" s="99"/>
      <c r="G5784" s="99"/>
      <c r="H5784" s="99"/>
      <c r="I5784" s="18"/>
      <c r="J5784" s="18"/>
      <c r="K5784" s="99">
        <f t="shared" si="186"/>
        <v>0</v>
      </c>
      <c r="M5784" s="96">
        <f t="shared" si="187"/>
        <v>1</v>
      </c>
      <c r="N5784" s="273"/>
    </row>
    <row r="5785" spans="2:14" x14ac:dyDescent="0.25">
      <c r="B5785" s="7"/>
      <c r="C5785" s="8"/>
      <c r="D5785" s="129"/>
      <c r="F5785" s="99"/>
      <c r="G5785" s="99"/>
      <c r="H5785" s="99"/>
      <c r="I5785" s="18"/>
      <c r="J5785" s="18"/>
      <c r="K5785" s="99">
        <f t="shared" si="186"/>
        <v>0</v>
      </c>
      <c r="M5785" s="96">
        <f t="shared" si="187"/>
        <v>1</v>
      </c>
      <c r="N5785" s="273"/>
    </row>
    <row r="5786" spans="2:14" x14ac:dyDescent="0.25">
      <c r="B5786" s="7"/>
      <c r="C5786" s="8"/>
      <c r="D5786" s="129"/>
      <c r="F5786" s="99"/>
      <c r="G5786" s="99"/>
      <c r="H5786" s="99"/>
      <c r="I5786" s="18"/>
      <c r="J5786" s="18"/>
      <c r="K5786" s="99">
        <f t="shared" si="186"/>
        <v>0</v>
      </c>
      <c r="M5786" s="96">
        <f t="shared" si="187"/>
        <v>1</v>
      </c>
      <c r="N5786" s="273"/>
    </row>
    <row r="5787" spans="2:14" x14ac:dyDescent="0.25">
      <c r="B5787" s="7"/>
      <c r="C5787" s="8"/>
      <c r="D5787" s="129"/>
      <c r="F5787" s="99"/>
      <c r="G5787" s="99"/>
      <c r="H5787" s="99"/>
      <c r="I5787" s="18"/>
      <c r="J5787" s="18"/>
      <c r="K5787" s="99">
        <f t="shared" si="186"/>
        <v>0</v>
      </c>
      <c r="M5787" s="96">
        <f t="shared" si="187"/>
        <v>1</v>
      </c>
      <c r="N5787" s="273"/>
    </row>
    <row r="5788" spans="2:14" x14ac:dyDescent="0.25">
      <c r="B5788" s="7"/>
      <c r="C5788" s="8"/>
      <c r="D5788" s="129"/>
      <c r="F5788" s="99"/>
      <c r="G5788" s="99"/>
      <c r="H5788" s="99"/>
      <c r="I5788" s="18"/>
      <c r="J5788" s="18"/>
      <c r="K5788" s="99">
        <f t="shared" si="186"/>
        <v>0</v>
      </c>
      <c r="M5788" s="96">
        <f t="shared" si="187"/>
        <v>1</v>
      </c>
      <c r="N5788" s="273"/>
    </row>
    <row r="5789" spans="2:14" x14ac:dyDescent="0.25">
      <c r="B5789" s="7"/>
      <c r="C5789" s="8"/>
      <c r="D5789" s="129"/>
      <c r="F5789" s="99"/>
      <c r="G5789" s="99"/>
      <c r="H5789" s="99"/>
      <c r="I5789" s="18"/>
      <c r="J5789" s="18"/>
      <c r="K5789" s="99">
        <f t="shared" si="186"/>
        <v>0</v>
      </c>
      <c r="M5789" s="96">
        <f t="shared" si="187"/>
        <v>1</v>
      </c>
      <c r="N5789" s="273"/>
    </row>
    <row r="5790" spans="2:14" x14ac:dyDescent="0.25">
      <c r="B5790" s="7"/>
      <c r="C5790" s="8"/>
      <c r="D5790" s="129"/>
      <c r="F5790" s="99"/>
      <c r="G5790" s="99"/>
      <c r="H5790" s="99"/>
      <c r="I5790" s="18"/>
      <c r="J5790" s="18"/>
      <c r="K5790" s="99">
        <f t="shared" si="186"/>
        <v>0</v>
      </c>
      <c r="M5790" s="96">
        <f t="shared" si="187"/>
        <v>1</v>
      </c>
      <c r="N5790" s="273"/>
    </row>
    <row r="5791" spans="2:14" x14ac:dyDescent="0.25">
      <c r="B5791" s="7"/>
      <c r="C5791" s="8"/>
      <c r="D5791" s="129"/>
      <c r="F5791" s="99"/>
      <c r="G5791" s="99"/>
      <c r="H5791" s="99"/>
      <c r="I5791" s="18"/>
      <c r="J5791" s="18"/>
      <c r="K5791" s="99">
        <f t="shared" si="186"/>
        <v>0</v>
      </c>
      <c r="M5791" s="96">
        <f t="shared" si="187"/>
        <v>1</v>
      </c>
      <c r="N5791" s="273"/>
    </row>
    <row r="5792" spans="2:14" x14ac:dyDescent="0.25">
      <c r="B5792" s="7"/>
      <c r="C5792" s="8"/>
      <c r="D5792" s="129"/>
      <c r="F5792" s="99"/>
      <c r="G5792" s="99"/>
      <c r="H5792" s="99"/>
      <c r="I5792" s="18"/>
      <c r="J5792" s="18"/>
      <c r="K5792" s="99">
        <f t="shared" si="186"/>
        <v>0</v>
      </c>
      <c r="M5792" s="96">
        <f t="shared" si="187"/>
        <v>1</v>
      </c>
      <c r="N5792" s="273"/>
    </row>
    <row r="5793" spans="2:14" x14ac:dyDescent="0.25">
      <c r="B5793" s="7"/>
      <c r="C5793" s="8"/>
      <c r="D5793" s="129"/>
      <c r="F5793" s="99"/>
      <c r="G5793" s="99"/>
      <c r="H5793" s="99"/>
      <c r="I5793" s="18"/>
      <c r="J5793" s="18"/>
      <c r="K5793" s="99">
        <f t="shared" si="186"/>
        <v>0</v>
      </c>
      <c r="M5793" s="96">
        <f t="shared" si="187"/>
        <v>1</v>
      </c>
      <c r="N5793" s="273"/>
    </row>
    <row r="5794" spans="2:14" x14ac:dyDescent="0.25">
      <c r="B5794" s="7"/>
      <c r="C5794" s="8"/>
      <c r="D5794" s="129"/>
      <c r="F5794" s="99"/>
      <c r="G5794" s="99"/>
      <c r="H5794" s="99"/>
      <c r="I5794" s="18"/>
      <c r="J5794" s="18"/>
      <c r="K5794" s="99">
        <f t="shared" si="186"/>
        <v>0</v>
      </c>
      <c r="M5794" s="96">
        <f t="shared" si="187"/>
        <v>1</v>
      </c>
      <c r="N5794" s="273"/>
    </row>
    <row r="5795" spans="2:14" x14ac:dyDescent="0.25">
      <c r="B5795" s="7"/>
      <c r="C5795" s="8"/>
      <c r="D5795" s="129"/>
      <c r="F5795" s="99"/>
      <c r="G5795" s="99"/>
      <c r="H5795" s="99"/>
      <c r="I5795" s="18"/>
      <c r="J5795" s="18"/>
      <c r="K5795" s="99">
        <f t="shared" si="186"/>
        <v>0</v>
      </c>
      <c r="M5795" s="96">
        <f t="shared" si="187"/>
        <v>1</v>
      </c>
      <c r="N5795" s="273"/>
    </row>
    <row r="5796" spans="2:14" x14ac:dyDescent="0.25">
      <c r="B5796" s="7"/>
      <c r="C5796" s="8"/>
      <c r="D5796" s="129"/>
      <c r="F5796" s="99"/>
      <c r="G5796" s="99"/>
      <c r="H5796" s="99"/>
      <c r="I5796" s="18"/>
      <c r="J5796" s="18"/>
      <c r="K5796" s="99">
        <f t="shared" si="186"/>
        <v>0</v>
      </c>
      <c r="M5796" s="96">
        <f t="shared" si="187"/>
        <v>1</v>
      </c>
      <c r="N5796" s="273"/>
    </row>
    <row r="5797" spans="2:14" x14ac:dyDescent="0.25">
      <c r="B5797" s="7"/>
      <c r="C5797" s="8"/>
      <c r="D5797" s="129"/>
      <c r="F5797" s="99"/>
      <c r="G5797" s="99"/>
      <c r="H5797" s="99"/>
      <c r="I5797" s="18"/>
      <c r="J5797" s="18"/>
      <c r="K5797" s="99">
        <f t="shared" si="186"/>
        <v>0</v>
      </c>
      <c r="M5797" s="96">
        <f t="shared" si="187"/>
        <v>1</v>
      </c>
      <c r="N5797" s="273"/>
    </row>
    <row r="5798" spans="2:14" x14ac:dyDescent="0.25">
      <c r="B5798" s="7"/>
      <c r="C5798" s="8"/>
      <c r="D5798" s="129"/>
      <c r="F5798" s="99"/>
      <c r="G5798" s="99"/>
      <c r="H5798" s="99"/>
      <c r="I5798" s="18"/>
      <c r="J5798" s="18"/>
      <c r="K5798" s="99">
        <f t="shared" si="186"/>
        <v>0</v>
      </c>
      <c r="M5798" s="96">
        <f t="shared" si="187"/>
        <v>1</v>
      </c>
      <c r="N5798" s="273"/>
    </row>
    <row r="5799" spans="2:14" x14ac:dyDescent="0.25">
      <c r="B5799" s="7"/>
      <c r="C5799" s="8"/>
      <c r="D5799" s="129"/>
      <c r="F5799" s="99"/>
      <c r="G5799" s="99"/>
      <c r="H5799" s="99"/>
      <c r="I5799" s="18"/>
      <c r="J5799" s="18"/>
      <c r="K5799" s="99">
        <f t="shared" si="186"/>
        <v>0</v>
      </c>
      <c r="M5799" s="96">
        <f t="shared" si="187"/>
        <v>1</v>
      </c>
      <c r="N5799" s="273"/>
    </row>
    <row r="5800" spans="2:14" x14ac:dyDescent="0.25">
      <c r="B5800" s="7"/>
      <c r="C5800" s="8"/>
      <c r="D5800" s="129"/>
      <c r="F5800" s="99"/>
      <c r="G5800" s="99"/>
      <c r="H5800" s="99"/>
      <c r="I5800" s="18"/>
      <c r="J5800" s="18"/>
      <c r="K5800" s="99">
        <f t="shared" si="186"/>
        <v>0</v>
      </c>
      <c r="M5800" s="96">
        <f t="shared" si="187"/>
        <v>1</v>
      </c>
      <c r="N5800" s="273"/>
    </row>
    <row r="5801" spans="2:14" x14ac:dyDescent="0.25">
      <c r="B5801" s="7"/>
      <c r="C5801" s="8"/>
      <c r="D5801" s="129"/>
      <c r="F5801" s="99"/>
      <c r="G5801" s="99"/>
      <c r="H5801" s="99"/>
      <c r="I5801" s="18"/>
      <c r="J5801" s="18"/>
      <c r="K5801" s="99">
        <f t="shared" si="186"/>
        <v>0</v>
      </c>
      <c r="M5801" s="96">
        <f t="shared" si="187"/>
        <v>1</v>
      </c>
      <c r="N5801" s="273"/>
    </row>
    <row r="5802" spans="2:14" x14ac:dyDescent="0.25">
      <c r="B5802" s="7"/>
      <c r="C5802" s="8"/>
      <c r="D5802" s="129"/>
      <c r="F5802" s="99"/>
      <c r="G5802" s="99"/>
      <c r="H5802" s="99"/>
      <c r="I5802" s="18"/>
      <c r="J5802" s="18"/>
      <c r="K5802" s="99">
        <f t="shared" ref="K5802:K5865" si="188">IF(ctConta="",K5801+F5802,IF(I5802=ctConta,K5801+F5802,K5801))</f>
        <v>0</v>
      </c>
      <c r="M5802" s="96">
        <f t="shared" si="187"/>
        <v>1</v>
      </c>
      <c r="N5802" s="273"/>
    </row>
    <row r="5803" spans="2:14" x14ac:dyDescent="0.25">
      <c r="B5803" s="7"/>
      <c r="C5803" s="8"/>
      <c r="D5803" s="129"/>
      <c r="F5803" s="99"/>
      <c r="G5803" s="99"/>
      <c r="H5803" s="99"/>
      <c r="I5803" s="18"/>
      <c r="J5803" s="18"/>
      <c r="K5803" s="99">
        <f t="shared" si="188"/>
        <v>0</v>
      </c>
      <c r="M5803" s="96">
        <f t="shared" si="187"/>
        <v>1</v>
      </c>
      <c r="N5803" s="273"/>
    </row>
    <row r="5804" spans="2:14" x14ac:dyDescent="0.25">
      <c r="B5804" s="7"/>
      <c r="C5804" s="8"/>
      <c r="D5804" s="129"/>
      <c r="F5804" s="99"/>
      <c r="G5804" s="99"/>
      <c r="H5804" s="99"/>
      <c r="I5804" s="18"/>
      <c r="J5804" s="18"/>
      <c r="K5804" s="99">
        <f t="shared" si="188"/>
        <v>0</v>
      </c>
      <c r="M5804" s="96">
        <f t="shared" si="187"/>
        <v>1</v>
      </c>
      <c r="N5804" s="273"/>
    </row>
    <row r="5805" spans="2:14" x14ac:dyDescent="0.25">
      <c r="B5805" s="7"/>
      <c r="C5805" s="8"/>
      <c r="D5805" s="129"/>
      <c r="F5805" s="99"/>
      <c r="G5805" s="99"/>
      <c r="H5805" s="99"/>
      <c r="I5805" s="18"/>
      <c r="J5805" s="18"/>
      <c r="K5805" s="99">
        <f t="shared" si="188"/>
        <v>0</v>
      </c>
      <c r="M5805" s="96">
        <f t="shared" si="187"/>
        <v>1</v>
      </c>
      <c r="N5805" s="273"/>
    </row>
    <row r="5806" spans="2:14" x14ac:dyDescent="0.25">
      <c r="B5806" s="7"/>
      <c r="C5806" s="8"/>
      <c r="D5806" s="129"/>
      <c r="F5806" s="99"/>
      <c r="G5806" s="99"/>
      <c r="H5806" s="99"/>
      <c r="I5806" s="18"/>
      <c r="J5806" s="18"/>
      <c r="K5806" s="99">
        <f t="shared" si="188"/>
        <v>0</v>
      </c>
      <c r="M5806" s="96">
        <f t="shared" si="187"/>
        <v>1</v>
      </c>
      <c r="N5806" s="273"/>
    </row>
    <row r="5807" spans="2:14" x14ac:dyDescent="0.25">
      <c r="B5807" s="7"/>
      <c r="C5807" s="8"/>
      <c r="D5807" s="129"/>
      <c r="F5807" s="99"/>
      <c r="G5807" s="99"/>
      <c r="H5807" s="99"/>
      <c r="I5807" s="18"/>
      <c r="J5807" s="18"/>
      <c r="K5807" s="99">
        <f t="shared" si="188"/>
        <v>0</v>
      </c>
      <c r="M5807" s="96">
        <f t="shared" si="187"/>
        <v>1</v>
      </c>
      <c r="N5807" s="273"/>
    </row>
    <row r="5808" spans="2:14" x14ac:dyDescent="0.25">
      <c r="B5808" s="7"/>
      <c r="C5808" s="8"/>
      <c r="D5808" s="129"/>
      <c r="F5808" s="99"/>
      <c r="G5808" s="99"/>
      <c r="H5808" s="99"/>
      <c r="I5808" s="18"/>
      <c r="J5808" s="18"/>
      <c r="K5808" s="99">
        <f t="shared" si="188"/>
        <v>0</v>
      </c>
      <c r="M5808" s="96">
        <f t="shared" si="187"/>
        <v>1</v>
      </c>
      <c r="N5808" s="273"/>
    </row>
    <row r="5809" spans="2:14" x14ac:dyDescent="0.25">
      <c r="B5809" s="7"/>
      <c r="C5809" s="8"/>
      <c r="D5809" s="129"/>
      <c r="F5809" s="99"/>
      <c r="G5809" s="99"/>
      <c r="H5809" s="99"/>
      <c r="I5809" s="18"/>
      <c r="J5809" s="18"/>
      <c r="K5809" s="99">
        <f t="shared" si="188"/>
        <v>0</v>
      </c>
      <c r="M5809" s="96">
        <f t="shared" si="187"/>
        <v>1</v>
      </c>
      <c r="N5809" s="273"/>
    </row>
    <row r="5810" spans="2:14" x14ac:dyDescent="0.25">
      <c r="B5810" s="7"/>
      <c r="C5810" s="8"/>
      <c r="D5810" s="129"/>
      <c r="F5810" s="99"/>
      <c r="G5810" s="99"/>
      <c r="H5810" s="99"/>
      <c r="I5810" s="18"/>
      <c r="J5810" s="18"/>
      <c r="K5810" s="99">
        <f t="shared" si="188"/>
        <v>0</v>
      </c>
      <c r="M5810" s="96">
        <f t="shared" si="187"/>
        <v>1</v>
      </c>
      <c r="N5810" s="273"/>
    </row>
    <row r="5811" spans="2:14" x14ac:dyDescent="0.25">
      <c r="B5811" s="7"/>
      <c r="C5811" s="8"/>
      <c r="D5811" s="129"/>
      <c r="F5811" s="99"/>
      <c r="G5811" s="99"/>
      <c r="H5811" s="99"/>
      <c r="I5811" s="18"/>
      <c r="J5811" s="18"/>
      <c r="K5811" s="99">
        <f t="shared" si="188"/>
        <v>0</v>
      </c>
      <c r="M5811" s="96">
        <f t="shared" si="187"/>
        <v>1</v>
      </c>
      <c r="N5811" s="273"/>
    </row>
    <row r="5812" spans="2:14" x14ac:dyDescent="0.25">
      <c r="B5812" s="7"/>
      <c r="C5812" s="8"/>
      <c r="D5812" s="129"/>
      <c r="F5812" s="99"/>
      <c r="G5812" s="99"/>
      <c r="H5812" s="99"/>
      <c r="I5812" s="18"/>
      <c r="J5812" s="18"/>
      <c r="K5812" s="99">
        <f t="shared" si="188"/>
        <v>0</v>
      </c>
      <c r="M5812" s="96">
        <f t="shared" si="187"/>
        <v>1</v>
      </c>
      <c r="N5812" s="273"/>
    </row>
    <row r="5813" spans="2:14" x14ac:dyDescent="0.25">
      <c r="B5813" s="7"/>
      <c r="C5813" s="8"/>
      <c r="D5813" s="129"/>
      <c r="F5813" s="99"/>
      <c r="G5813" s="99"/>
      <c r="H5813" s="99"/>
      <c r="I5813" s="18"/>
      <c r="J5813" s="18"/>
      <c r="K5813" s="99">
        <f t="shared" si="188"/>
        <v>0</v>
      </c>
      <c r="M5813" s="96">
        <f t="shared" si="187"/>
        <v>1</v>
      </c>
      <c r="N5813" s="273"/>
    </row>
    <row r="5814" spans="2:14" x14ac:dyDescent="0.25">
      <c r="B5814" s="7"/>
      <c r="C5814" s="8"/>
      <c r="D5814" s="129"/>
      <c r="F5814" s="99"/>
      <c r="G5814" s="99"/>
      <c r="H5814" s="99"/>
      <c r="I5814" s="18"/>
      <c r="J5814" s="18"/>
      <c r="K5814" s="99">
        <f t="shared" si="188"/>
        <v>0</v>
      </c>
      <c r="M5814" s="96">
        <f t="shared" si="187"/>
        <v>1</v>
      </c>
      <c r="N5814" s="273"/>
    </row>
    <row r="5815" spans="2:14" x14ac:dyDescent="0.25">
      <c r="B5815" s="7"/>
      <c r="C5815" s="8"/>
      <c r="D5815" s="129"/>
      <c r="F5815" s="99"/>
      <c r="G5815" s="99"/>
      <c r="H5815" s="99"/>
      <c r="I5815" s="18"/>
      <c r="J5815" s="18"/>
      <c r="K5815" s="99">
        <f t="shared" si="188"/>
        <v>0</v>
      </c>
      <c r="M5815" s="96">
        <f t="shared" si="187"/>
        <v>1</v>
      </c>
      <c r="N5815" s="273"/>
    </row>
    <row r="5816" spans="2:14" x14ac:dyDescent="0.25">
      <c r="B5816" s="7"/>
      <c r="C5816" s="8"/>
      <c r="D5816" s="129"/>
      <c r="F5816" s="99"/>
      <c r="G5816" s="99"/>
      <c r="H5816" s="99"/>
      <c r="I5816" s="18"/>
      <c r="J5816" s="18"/>
      <c r="K5816" s="99">
        <f t="shared" si="188"/>
        <v>0</v>
      </c>
      <c r="M5816" s="96">
        <f t="shared" si="187"/>
        <v>1</v>
      </c>
      <c r="N5816" s="273"/>
    </row>
    <row r="5817" spans="2:14" x14ac:dyDescent="0.25">
      <c r="B5817" s="7"/>
      <c r="C5817" s="8"/>
      <c r="D5817" s="129"/>
      <c r="F5817" s="99"/>
      <c r="G5817" s="99"/>
      <c r="H5817" s="99"/>
      <c r="I5817" s="18"/>
      <c r="J5817" s="18"/>
      <c r="K5817" s="99">
        <f t="shared" si="188"/>
        <v>0</v>
      </c>
      <c r="M5817" s="96">
        <f t="shared" si="187"/>
        <v>1</v>
      </c>
      <c r="N5817" s="273"/>
    </row>
    <row r="5818" spans="2:14" x14ac:dyDescent="0.25">
      <c r="B5818" s="7"/>
      <c r="C5818" s="8"/>
      <c r="D5818" s="129"/>
      <c r="F5818" s="99"/>
      <c r="G5818" s="99"/>
      <c r="H5818" s="99"/>
      <c r="I5818" s="18"/>
      <c r="J5818" s="18"/>
      <c r="K5818" s="99">
        <f t="shared" si="188"/>
        <v>0</v>
      </c>
      <c r="M5818" s="96">
        <f t="shared" si="187"/>
        <v>1</v>
      </c>
      <c r="N5818" s="273"/>
    </row>
    <row r="5819" spans="2:14" x14ac:dyDescent="0.25">
      <c r="B5819" s="7"/>
      <c r="C5819" s="8"/>
      <c r="D5819" s="129"/>
      <c r="F5819" s="99"/>
      <c r="G5819" s="99"/>
      <c r="H5819" s="99"/>
      <c r="I5819" s="18"/>
      <c r="J5819" s="18"/>
      <c r="K5819" s="99">
        <f t="shared" si="188"/>
        <v>0</v>
      </c>
      <c r="M5819" s="96">
        <f t="shared" si="187"/>
        <v>1</v>
      </c>
      <c r="N5819" s="273"/>
    </row>
    <row r="5820" spans="2:14" x14ac:dyDescent="0.25">
      <c r="B5820" s="7"/>
      <c r="C5820" s="8"/>
      <c r="D5820" s="129"/>
      <c r="F5820" s="99"/>
      <c r="G5820" s="99"/>
      <c r="H5820" s="99"/>
      <c r="I5820" s="18"/>
      <c r="J5820" s="18"/>
      <c r="K5820" s="99">
        <f t="shared" si="188"/>
        <v>0</v>
      </c>
      <c r="M5820" s="96">
        <f t="shared" si="187"/>
        <v>1</v>
      </c>
      <c r="N5820" s="273"/>
    </row>
    <row r="5821" spans="2:14" x14ac:dyDescent="0.25">
      <c r="B5821" s="7"/>
      <c r="C5821" s="8"/>
      <c r="D5821" s="129"/>
      <c r="F5821" s="99"/>
      <c r="G5821" s="99"/>
      <c r="H5821" s="99"/>
      <c r="I5821" s="18"/>
      <c r="J5821" s="18"/>
      <c r="K5821" s="99">
        <f t="shared" si="188"/>
        <v>0</v>
      </c>
      <c r="M5821" s="96">
        <f t="shared" si="187"/>
        <v>1</v>
      </c>
      <c r="N5821" s="273"/>
    </row>
    <row r="5822" spans="2:14" x14ac:dyDescent="0.25">
      <c r="B5822" s="7"/>
      <c r="C5822" s="8"/>
      <c r="D5822" s="129"/>
      <c r="F5822" s="99"/>
      <c r="G5822" s="99"/>
      <c r="H5822" s="99"/>
      <c r="I5822" s="18"/>
      <c r="J5822" s="18"/>
      <c r="K5822" s="99">
        <f t="shared" si="188"/>
        <v>0</v>
      </c>
      <c r="M5822" s="96">
        <f t="shared" si="187"/>
        <v>1</v>
      </c>
      <c r="N5822" s="273"/>
    </row>
    <row r="5823" spans="2:14" x14ac:dyDescent="0.25">
      <c r="B5823" s="7"/>
      <c r="C5823" s="8"/>
      <c r="D5823" s="129"/>
      <c r="F5823" s="99"/>
      <c r="G5823" s="99"/>
      <c r="H5823" s="99"/>
      <c r="I5823" s="18"/>
      <c r="J5823" s="18"/>
      <c r="K5823" s="99">
        <f t="shared" si="188"/>
        <v>0</v>
      </c>
      <c r="M5823" s="96">
        <f t="shared" si="187"/>
        <v>1</v>
      </c>
      <c r="N5823" s="273"/>
    </row>
    <row r="5824" spans="2:14" x14ac:dyDescent="0.25">
      <c r="B5824" s="7"/>
      <c r="C5824" s="8"/>
      <c r="D5824" s="129"/>
      <c r="F5824" s="99"/>
      <c r="G5824" s="99"/>
      <c r="H5824" s="99"/>
      <c r="I5824" s="18"/>
      <c r="J5824" s="18"/>
      <c r="K5824" s="99">
        <f t="shared" si="188"/>
        <v>0</v>
      </c>
      <c r="M5824" s="96">
        <f t="shared" si="187"/>
        <v>1</v>
      </c>
      <c r="N5824" s="273"/>
    </row>
    <row r="5825" spans="2:14" x14ac:dyDescent="0.25">
      <c r="B5825" s="7"/>
      <c r="C5825" s="8"/>
      <c r="D5825" s="129"/>
      <c r="F5825" s="99"/>
      <c r="G5825" s="99"/>
      <c r="H5825" s="99"/>
      <c r="I5825" s="18"/>
      <c r="J5825" s="18"/>
      <c r="K5825" s="99">
        <f t="shared" si="188"/>
        <v>0</v>
      </c>
      <c r="M5825" s="96">
        <f t="shared" si="187"/>
        <v>1</v>
      </c>
      <c r="N5825" s="273"/>
    </row>
    <row r="5826" spans="2:14" x14ac:dyDescent="0.25">
      <c r="B5826" s="7"/>
      <c r="C5826" s="8"/>
      <c r="D5826" s="129"/>
      <c r="F5826" s="99"/>
      <c r="G5826" s="99"/>
      <c r="H5826" s="99"/>
      <c r="I5826" s="18"/>
      <c r="J5826" s="18"/>
      <c r="K5826" s="99">
        <f t="shared" si="188"/>
        <v>0</v>
      </c>
      <c r="M5826" s="96">
        <f t="shared" si="187"/>
        <v>1</v>
      </c>
      <c r="N5826" s="273"/>
    </row>
    <row r="5827" spans="2:14" x14ac:dyDescent="0.25">
      <c r="B5827" s="7"/>
      <c r="C5827" s="8"/>
      <c r="D5827" s="129"/>
      <c r="F5827" s="99"/>
      <c r="G5827" s="99"/>
      <c r="H5827" s="99"/>
      <c r="I5827" s="18"/>
      <c r="J5827" s="18"/>
      <c r="K5827" s="99">
        <f t="shared" si="188"/>
        <v>0</v>
      </c>
      <c r="M5827" s="96">
        <f t="shared" si="187"/>
        <v>1</v>
      </c>
      <c r="N5827" s="273"/>
    </row>
    <row r="5828" spans="2:14" x14ac:dyDescent="0.25">
      <c r="B5828" s="7"/>
      <c r="C5828" s="8"/>
      <c r="D5828" s="129"/>
      <c r="F5828" s="99"/>
      <c r="G5828" s="99"/>
      <c r="H5828" s="99"/>
      <c r="I5828" s="18"/>
      <c r="J5828" s="18"/>
      <c r="K5828" s="99">
        <f t="shared" si="188"/>
        <v>0</v>
      </c>
      <c r="M5828" s="96">
        <f t="shared" si="187"/>
        <v>1</v>
      </c>
      <c r="N5828" s="273"/>
    </row>
    <row r="5829" spans="2:14" x14ac:dyDescent="0.25">
      <c r="B5829" s="7"/>
      <c r="C5829" s="8"/>
      <c r="D5829" s="129"/>
      <c r="F5829" s="99"/>
      <c r="G5829" s="99"/>
      <c r="H5829" s="99"/>
      <c r="I5829" s="18"/>
      <c r="J5829" s="18"/>
      <c r="K5829" s="99">
        <f t="shared" si="188"/>
        <v>0</v>
      </c>
      <c r="M5829" s="96">
        <f t="shared" si="187"/>
        <v>1</v>
      </c>
      <c r="N5829" s="273"/>
    </row>
    <row r="5830" spans="2:14" x14ac:dyDescent="0.25">
      <c r="B5830" s="7"/>
      <c r="C5830" s="8"/>
      <c r="D5830" s="129"/>
      <c r="F5830" s="99"/>
      <c r="G5830" s="99"/>
      <c r="H5830" s="99"/>
      <c r="I5830" s="18"/>
      <c r="J5830" s="18"/>
      <c r="K5830" s="99">
        <f t="shared" si="188"/>
        <v>0</v>
      </c>
      <c r="M5830" s="96">
        <f t="shared" si="187"/>
        <v>1</v>
      </c>
      <c r="N5830" s="273"/>
    </row>
    <row r="5831" spans="2:14" x14ac:dyDescent="0.25">
      <c r="B5831" s="7"/>
      <c r="C5831" s="8"/>
      <c r="D5831" s="129"/>
      <c r="F5831" s="99"/>
      <c r="G5831" s="99"/>
      <c r="H5831" s="99"/>
      <c r="I5831" s="18"/>
      <c r="J5831" s="18"/>
      <c r="K5831" s="99">
        <f t="shared" si="188"/>
        <v>0</v>
      </c>
      <c r="M5831" s="96">
        <f t="shared" si="187"/>
        <v>1</v>
      </c>
      <c r="N5831" s="273"/>
    </row>
    <row r="5832" spans="2:14" x14ac:dyDescent="0.25">
      <c r="B5832" s="7"/>
      <c r="C5832" s="8"/>
      <c r="D5832" s="129"/>
      <c r="F5832" s="99"/>
      <c r="G5832" s="99"/>
      <c r="H5832" s="99"/>
      <c r="I5832" s="18"/>
      <c r="J5832" s="18"/>
      <c r="K5832" s="99">
        <f t="shared" si="188"/>
        <v>0</v>
      </c>
      <c r="M5832" s="96">
        <f t="shared" si="187"/>
        <v>1</v>
      </c>
      <c r="N5832" s="273"/>
    </row>
    <row r="5833" spans="2:14" x14ac:dyDescent="0.25">
      <c r="B5833" s="7"/>
      <c r="C5833" s="8"/>
      <c r="D5833" s="129"/>
      <c r="F5833" s="99"/>
      <c r="G5833" s="99"/>
      <c r="H5833" s="99"/>
      <c r="I5833" s="18"/>
      <c r="J5833" s="18"/>
      <c r="K5833" s="99">
        <f t="shared" si="188"/>
        <v>0</v>
      </c>
      <c r="M5833" s="96">
        <f t="shared" si="187"/>
        <v>1</v>
      </c>
      <c r="N5833" s="273"/>
    </row>
    <row r="5834" spans="2:14" x14ac:dyDescent="0.25">
      <c r="B5834" s="7"/>
      <c r="C5834" s="8"/>
      <c r="D5834" s="129"/>
      <c r="F5834" s="99"/>
      <c r="G5834" s="99"/>
      <c r="H5834" s="99"/>
      <c r="I5834" s="18"/>
      <c r="J5834" s="18"/>
      <c r="K5834" s="99">
        <f t="shared" si="188"/>
        <v>0</v>
      </c>
      <c r="M5834" s="96">
        <f t="shared" si="187"/>
        <v>1</v>
      </c>
      <c r="N5834" s="273"/>
    </row>
    <row r="5835" spans="2:14" x14ac:dyDescent="0.25">
      <c r="B5835" s="7"/>
      <c r="C5835" s="8"/>
      <c r="D5835" s="129"/>
      <c r="F5835" s="99"/>
      <c r="G5835" s="99"/>
      <c r="H5835" s="99"/>
      <c r="I5835" s="18"/>
      <c r="J5835" s="18"/>
      <c r="K5835" s="99">
        <f t="shared" si="188"/>
        <v>0</v>
      </c>
      <c r="M5835" s="96">
        <f t="shared" si="187"/>
        <v>1</v>
      </c>
      <c r="N5835" s="273"/>
    </row>
    <row r="5836" spans="2:14" x14ac:dyDescent="0.25">
      <c r="B5836" s="7"/>
      <c r="C5836" s="8"/>
      <c r="D5836" s="129"/>
      <c r="F5836" s="99"/>
      <c r="G5836" s="99"/>
      <c r="H5836" s="99"/>
      <c r="I5836" s="18"/>
      <c r="J5836" s="18"/>
      <c r="K5836" s="99">
        <f t="shared" si="188"/>
        <v>0</v>
      </c>
      <c r="M5836" s="96">
        <f t="shared" si="187"/>
        <v>1</v>
      </c>
      <c r="N5836" s="273"/>
    </row>
    <row r="5837" spans="2:14" x14ac:dyDescent="0.25">
      <c r="B5837" s="7"/>
      <c r="C5837" s="8"/>
      <c r="D5837" s="129"/>
      <c r="F5837" s="99"/>
      <c r="G5837" s="99"/>
      <c r="H5837" s="99"/>
      <c r="I5837" s="18"/>
      <c r="J5837" s="18"/>
      <c r="K5837" s="99">
        <f t="shared" si="188"/>
        <v>0</v>
      </c>
      <c r="M5837" s="96">
        <f t="shared" si="187"/>
        <v>1</v>
      </c>
      <c r="N5837" s="273"/>
    </row>
    <row r="5838" spans="2:14" x14ac:dyDescent="0.25">
      <c r="B5838" s="7"/>
      <c r="C5838" s="8"/>
      <c r="D5838" s="129"/>
      <c r="F5838" s="99"/>
      <c r="G5838" s="99"/>
      <c r="H5838" s="99"/>
      <c r="I5838" s="18"/>
      <c r="J5838" s="18"/>
      <c r="K5838" s="99">
        <f t="shared" si="188"/>
        <v>0</v>
      </c>
      <c r="M5838" s="96">
        <f t="shared" si="187"/>
        <v>1</v>
      </c>
      <c r="N5838" s="273"/>
    </row>
    <row r="5839" spans="2:14" x14ac:dyDescent="0.25">
      <c r="B5839" s="7"/>
      <c r="C5839" s="8"/>
      <c r="D5839" s="129"/>
      <c r="F5839" s="99"/>
      <c r="G5839" s="99"/>
      <c r="H5839" s="99"/>
      <c r="I5839" s="18"/>
      <c r="J5839" s="18"/>
      <c r="K5839" s="99">
        <f t="shared" si="188"/>
        <v>0</v>
      </c>
      <c r="M5839" s="96">
        <f t="shared" si="187"/>
        <v>1</v>
      </c>
      <c r="N5839" s="273"/>
    </row>
    <row r="5840" spans="2:14" x14ac:dyDescent="0.25">
      <c r="B5840" s="7"/>
      <c r="C5840" s="8"/>
      <c r="D5840" s="129"/>
      <c r="F5840" s="99"/>
      <c r="G5840" s="99"/>
      <c r="H5840" s="99"/>
      <c r="I5840" s="18"/>
      <c r="J5840" s="18"/>
      <c r="K5840" s="99">
        <f t="shared" si="188"/>
        <v>0</v>
      </c>
      <c r="M5840" s="96">
        <f t="shared" si="187"/>
        <v>1</v>
      </c>
      <c r="N5840" s="273"/>
    </row>
    <row r="5841" spans="2:14" x14ac:dyDescent="0.25">
      <c r="B5841" s="7"/>
      <c r="C5841" s="8"/>
      <c r="D5841" s="129"/>
      <c r="F5841" s="99"/>
      <c r="G5841" s="99"/>
      <c r="H5841" s="99"/>
      <c r="I5841" s="18"/>
      <c r="J5841" s="18"/>
      <c r="K5841" s="99">
        <f t="shared" si="188"/>
        <v>0</v>
      </c>
      <c r="M5841" s="96">
        <f t="shared" ref="M5841:M5904" si="189">UltimoDia(D5841)</f>
        <v>1</v>
      </c>
      <c r="N5841" s="273"/>
    </row>
    <row r="5842" spans="2:14" x14ac:dyDescent="0.25">
      <c r="B5842" s="7"/>
      <c r="C5842" s="8"/>
      <c r="D5842" s="129"/>
      <c r="F5842" s="99"/>
      <c r="G5842" s="99"/>
      <c r="H5842" s="99"/>
      <c r="I5842" s="18"/>
      <c r="J5842" s="18"/>
      <c r="K5842" s="99">
        <f t="shared" si="188"/>
        <v>0</v>
      </c>
      <c r="M5842" s="96">
        <f t="shared" si="189"/>
        <v>1</v>
      </c>
      <c r="N5842" s="273"/>
    </row>
    <row r="5843" spans="2:14" x14ac:dyDescent="0.25">
      <c r="B5843" s="7"/>
      <c r="C5843" s="8"/>
      <c r="D5843" s="129"/>
      <c r="F5843" s="99"/>
      <c r="G5843" s="99"/>
      <c r="H5843" s="99"/>
      <c r="I5843" s="18"/>
      <c r="J5843" s="18"/>
      <c r="K5843" s="99">
        <f t="shared" si="188"/>
        <v>0</v>
      </c>
      <c r="M5843" s="96">
        <f t="shared" si="189"/>
        <v>1</v>
      </c>
      <c r="N5843" s="273"/>
    </row>
    <row r="5844" spans="2:14" x14ac:dyDescent="0.25">
      <c r="B5844" s="7"/>
      <c r="C5844" s="8"/>
      <c r="D5844" s="129"/>
      <c r="F5844" s="99"/>
      <c r="G5844" s="99"/>
      <c r="H5844" s="99"/>
      <c r="I5844" s="18"/>
      <c r="J5844" s="18"/>
      <c r="K5844" s="99">
        <f t="shared" si="188"/>
        <v>0</v>
      </c>
      <c r="M5844" s="96">
        <f t="shared" si="189"/>
        <v>1</v>
      </c>
      <c r="N5844" s="273"/>
    </row>
    <row r="5845" spans="2:14" x14ac:dyDescent="0.25">
      <c r="B5845" s="7"/>
      <c r="C5845" s="8"/>
      <c r="D5845" s="129"/>
      <c r="F5845" s="99"/>
      <c r="G5845" s="99"/>
      <c r="H5845" s="99"/>
      <c r="I5845" s="18"/>
      <c r="J5845" s="18"/>
      <c r="K5845" s="99">
        <f t="shared" si="188"/>
        <v>0</v>
      </c>
      <c r="M5845" s="96">
        <f t="shared" si="189"/>
        <v>1</v>
      </c>
      <c r="N5845" s="273"/>
    </row>
    <row r="5846" spans="2:14" x14ac:dyDescent="0.25">
      <c r="B5846" s="7"/>
      <c r="C5846" s="8"/>
      <c r="D5846" s="129"/>
      <c r="F5846" s="99"/>
      <c r="G5846" s="99"/>
      <c r="H5846" s="99"/>
      <c r="I5846" s="18"/>
      <c r="J5846" s="18"/>
      <c r="K5846" s="99">
        <f t="shared" si="188"/>
        <v>0</v>
      </c>
      <c r="M5846" s="96">
        <f t="shared" si="189"/>
        <v>1</v>
      </c>
      <c r="N5846" s="273"/>
    </row>
    <row r="5847" spans="2:14" x14ac:dyDescent="0.25">
      <c r="B5847" s="7"/>
      <c r="C5847" s="8"/>
      <c r="D5847" s="129"/>
      <c r="F5847" s="99"/>
      <c r="G5847" s="99"/>
      <c r="H5847" s="99"/>
      <c r="I5847" s="18"/>
      <c r="J5847" s="18"/>
      <c r="K5847" s="99">
        <f t="shared" si="188"/>
        <v>0</v>
      </c>
      <c r="M5847" s="96">
        <f t="shared" si="189"/>
        <v>1</v>
      </c>
      <c r="N5847" s="273"/>
    </row>
    <row r="5848" spans="2:14" x14ac:dyDescent="0.25">
      <c r="B5848" s="7"/>
      <c r="C5848" s="8"/>
      <c r="D5848" s="129"/>
      <c r="F5848" s="99"/>
      <c r="G5848" s="99"/>
      <c r="H5848" s="99"/>
      <c r="I5848" s="18"/>
      <c r="J5848" s="18"/>
      <c r="K5848" s="99">
        <f t="shared" si="188"/>
        <v>0</v>
      </c>
      <c r="M5848" s="96">
        <f t="shared" si="189"/>
        <v>1</v>
      </c>
      <c r="N5848" s="273"/>
    </row>
    <row r="5849" spans="2:14" x14ac:dyDescent="0.25">
      <c r="B5849" s="7"/>
      <c r="C5849" s="8"/>
      <c r="D5849" s="129"/>
      <c r="F5849" s="99"/>
      <c r="G5849" s="99"/>
      <c r="H5849" s="99"/>
      <c r="I5849" s="18"/>
      <c r="J5849" s="18"/>
      <c r="K5849" s="99">
        <f t="shared" si="188"/>
        <v>0</v>
      </c>
      <c r="M5849" s="96">
        <f t="shared" si="189"/>
        <v>1</v>
      </c>
      <c r="N5849" s="273"/>
    </row>
    <row r="5850" spans="2:14" x14ac:dyDescent="0.25">
      <c r="B5850" s="7"/>
      <c r="C5850" s="8"/>
      <c r="D5850" s="129"/>
      <c r="F5850" s="99"/>
      <c r="G5850" s="99"/>
      <c r="H5850" s="99"/>
      <c r="I5850" s="18"/>
      <c r="J5850" s="18"/>
      <c r="K5850" s="99">
        <f t="shared" si="188"/>
        <v>0</v>
      </c>
      <c r="M5850" s="96">
        <f t="shared" si="189"/>
        <v>1</v>
      </c>
      <c r="N5850" s="273"/>
    </row>
    <row r="5851" spans="2:14" x14ac:dyDescent="0.25">
      <c r="B5851" s="7"/>
      <c r="C5851" s="8"/>
      <c r="D5851" s="129"/>
      <c r="F5851" s="99"/>
      <c r="G5851" s="99"/>
      <c r="H5851" s="99"/>
      <c r="I5851" s="18"/>
      <c r="J5851" s="18"/>
      <c r="K5851" s="99">
        <f t="shared" si="188"/>
        <v>0</v>
      </c>
      <c r="M5851" s="96">
        <f t="shared" si="189"/>
        <v>1</v>
      </c>
      <c r="N5851" s="273"/>
    </row>
    <row r="5852" spans="2:14" x14ac:dyDescent="0.25">
      <c r="B5852" s="7"/>
      <c r="C5852" s="8"/>
      <c r="D5852" s="129"/>
      <c r="F5852" s="99"/>
      <c r="G5852" s="99"/>
      <c r="H5852" s="99"/>
      <c r="I5852" s="18"/>
      <c r="J5852" s="18"/>
      <c r="K5852" s="99">
        <f t="shared" si="188"/>
        <v>0</v>
      </c>
      <c r="M5852" s="96">
        <f t="shared" si="189"/>
        <v>1</v>
      </c>
      <c r="N5852" s="273"/>
    </row>
    <row r="5853" spans="2:14" x14ac:dyDescent="0.25">
      <c r="B5853" s="7"/>
      <c r="C5853" s="8"/>
      <c r="D5853" s="129"/>
      <c r="F5853" s="99"/>
      <c r="G5853" s="99"/>
      <c r="H5853" s="99"/>
      <c r="I5853" s="18"/>
      <c r="J5853" s="18"/>
      <c r="K5853" s="99">
        <f t="shared" si="188"/>
        <v>0</v>
      </c>
      <c r="M5853" s="96">
        <f t="shared" si="189"/>
        <v>1</v>
      </c>
      <c r="N5853" s="273"/>
    </row>
    <row r="5854" spans="2:14" x14ac:dyDescent="0.25">
      <c r="B5854" s="7"/>
      <c r="C5854" s="8"/>
      <c r="D5854" s="129"/>
      <c r="F5854" s="99"/>
      <c r="G5854" s="99"/>
      <c r="H5854" s="99"/>
      <c r="I5854" s="18"/>
      <c r="J5854" s="18"/>
      <c r="K5854" s="99">
        <f t="shared" si="188"/>
        <v>0</v>
      </c>
      <c r="M5854" s="96">
        <f t="shared" si="189"/>
        <v>1</v>
      </c>
      <c r="N5854" s="273"/>
    </row>
    <row r="5855" spans="2:14" x14ac:dyDescent="0.25">
      <c r="B5855" s="7"/>
      <c r="C5855" s="8"/>
      <c r="D5855" s="129"/>
      <c r="F5855" s="99"/>
      <c r="G5855" s="99"/>
      <c r="H5855" s="99"/>
      <c r="I5855" s="18"/>
      <c r="J5855" s="18"/>
      <c r="K5855" s="99">
        <f t="shared" si="188"/>
        <v>0</v>
      </c>
      <c r="M5855" s="96">
        <f t="shared" si="189"/>
        <v>1</v>
      </c>
      <c r="N5855" s="273"/>
    </row>
    <row r="5856" spans="2:14" x14ac:dyDescent="0.25">
      <c r="B5856" s="7"/>
      <c r="C5856" s="8"/>
      <c r="D5856" s="129"/>
      <c r="F5856" s="99"/>
      <c r="G5856" s="99"/>
      <c r="H5856" s="99"/>
      <c r="I5856" s="18"/>
      <c r="J5856" s="18"/>
      <c r="K5856" s="99">
        <f t="shared" si="188"/>
        <v>0</v>
      </c>
      <c r="M5856" s="96">
        <f t="shared" si="189"/>
        <v>1</v>
      </c>
      <c r="N5856" s="273"/>
    </row>
    <row r="5857" spans="2:14" x14ac:dyDescent="0.25">
      <c r="B5857" s="7"/>
      <c r="C5857" s="8"/>
      <c r="D5857" s="129"/>
      <c r="F5857" s="99"/>
      <c r="G5857" s="99"/>
      <c r="H5857" s="99"/>
      <c r="I5857" s="18"/>
      <c r="J5857" s="18"/>
      <c r="K5857" s="99">
        <f t="shared" si="188"/>
        <v>0</v>
      </c>
      <c r="M5857" s="96">
        <f t="shared" si="189"/>
        <v>1</v>
      </c>
      <c r="N5857" s="273"/>
    </row>
    <row r="5858" spans="2:14" x14ac:dyDescent="0.25">
      <c r="B5858" s="7"/>
      <c r="C5858" s="8"/>
      <c r="D5858" s="129"/>
      <c r="F5858" s="99"/>
      <c r="G5858" s="99"/>
      <c r="H5858" s="99"/>
      <c r="I5858" s="18"/>
      <c r="J5858" s="18"/>
      <c r="K5858" s="99">
        <f t="shared" si="188"/>
        <v>0</v>
      </c>
      <c r="M5858" s="96">
        <f t="shared" si="189"/>
        <v>1</v>
      </c>
      <c r="N5858" s="273"/>
    </row>
    <row r="5859" spans="2:14" x14ac:dyDescent="0.25">
      <c r="B5859" s="7"/>
      <c r="C5859" s="8"/>
      <c r="D5859" s="129"/>
      <c r="F5859" s="99"/>
      <c r="G5859" s="99"/>
      <c r="H5859" s="99"/>
      <c r="I5859" s="18"/>
      <c r="J5859" s="18"/>
      <c r="K5859" s="99">
        <f t="shared" si="188"/>
        <v>0</v>
      </c>
      <c r="M5859" s="96">
        <f t="shared" si="189"/>
        <v>1</v>
      </c>
      <c r="N5859" s="273"/>
    </row>
    <row r="5860" spans="2:14" x14ac:dyDescent="0.25">
      <c r="B5860" s="7"/>
      <c r="C5860" s="8"/>
      <c r="D5860" s="129"/>
      <c r="F5860" s="99"/>
      <c r="G5860" s="99"/>
      <c r="H5860" s="99"/>
      <c r="I5860" s="18"/>
      <c r="J5860" s="18"/>
      <c r="K5860" s="99">
        <f t="shared" si="188"/>
        <v>0</v>
      </c>
      <c r="M5860" s="96">
        <f t="shared" si="189"/>
        <v>1</v>
      </c>
      <c r="N5860" s="273"/>
    </row>
    <row r="5861" spans="2:14" x14ac:dyDescent="0.25">
      <c r="B5861" s="7"/>
      <c r="C5861" s="8"/>
      <c r="D5861" s="129"/>
      <c r="F5861" s="99"/>
      <c r="G5861" s="99"/>
      <c r="H5861" s="99"/>
      <c r="I5861" s="18"/>
      <c r="J5861" s="18"/>
      <c r="K5861" s="99">
        <f t="shared" si="188"/>
        <v>0</v>
      </c>
      <c r="M5861" s="96">
        <f t="shared" si="189"/>
        <v>1</v>
      </c>
      <c r="N5861" s="273"/>
    </row>
    <row r="5862" spans="2:14" x14ac:dyDescent="0.25">
      <c r="B5862" s="7"/>
      <c r="C5862" s="8"/>
      <c r="D5862" s="129"/>
      <c r="F5862" s="99"/>
      <c r="G5862" s="99"/>
      <c r="H5862" s="99"/>
      <c r="I5862" s="18"/>
      <c r="J5862" s="18"/>
      <c r="K5862" s="99">
        <f t="shared" si="188"/>
        <v>0</v>
      </c>
      <c r="M5862" s="96">
        <f t="shared" si="189"/>
        <v>1</v>
      </c>
      <c r="N5862" s="273"/>
    </row>
    <row r="5863" spans="2:14" x14ac:dyDescent="0.25">
      <c r="B5863" s="7"/>
      <c r="C5863" s="8"/>
      <c r="D5863" s="129"/>
      <c r="F5863" s="99"/>
      <c r="G5863" s="99"/>
      <c r="H5863" s="99"/>
      <c r="I5863" s="18"/>
      <c r="J5863" s="18"/>
      <c r="K5863" s="99">
        <f t="shared" si="188"/>
        <v>0</v>
      </c>
      <c r="M5863" s="96">
        <f t="shared" si="189"/>
        <v>1</v>
      </c>
      <c r="N5863" s="273"/>
    </row>
    <row r="5864" spans="2:14" x14ac:dyDescent="0.25">
      <c r="B5864" s="7"/>
      <c r="C5864" s="8"/>
      <c r="D5864" s="129"/>
      <c r="F5864" s="99"/>
      <c r="G5864" s="99"/>
      <c r="H5864" s="99"/>
      <c r="I5864" s="18"/>
      <c r="J5864" s="18"/>
      <c r="K5864" s="99">
        <f t="shared" si="188"/>
        <v>0</v>
      </c>
      <c r="M5864" s="96">
        <f t="shared" si="189"/>
        <v>1</v>
      </c>
      <c r="N5864" s="273"/>
    </row>
    <row r="5865" spans="2:14" x14ac:dyDescent="0.25">
      <c r="B5865" s="7"/>
      <c r="C5865" s="8"/>
      <c r="D5865" s="129"/>
      <c r="F5865" s="99"/>
      <c r="G5865" s="99"/>
      <c r="H5865" s="99"/>
      <c r="I5865" s="18"/>
      <c r="J5865" s="18"/>
      <c r="K5865" s="99">
        <f t="shared" si="188"/>
        <v>0</v>
      </c>
      <c r="M5865" s="96">
        <f t="shared" si="189"/>
        <v>1</v>
      </c>
      <c r="N5865" s="273"/>
    </row>
    <row r="5866" spans="2:14" x14ac:dyDescent="0.25">
      <c r="B5866" s="7"/>
      <c r="C5866" s="8"/>
      <c r="D5866" s="129"/>
      <c r="F5866" s="99"/>
      <c r="G5866" s="99"/>
      <c r="H5866" s="99"/>
      <c r="I5866" s="18"/>
      <c r="J5866" s="18"/>
      <c r="K5866" s="99">
        <f t="shared" ref="K5866:K5929" si="190">IF(ctConta="",K5865+F5866,IF(I5866=ctConta,K5865+F5866,K5865))</f>
        <v>0</v>
      </c>
      <c r="M5866" s="96">
        <f t="shared" si="189"/>
        <v>1</v>
      </c>
      <c r="N5866" s="273"/>
    </row>
    <row r="5867" spans="2:14" x14ac:dyDescent="0.25">
      <c r="B5867" s="7"/>
      <c r="C5867" s="8"/>
      <c r="D5867" s="129"/>
      <c r="F5867" s="99"/>
      <c r="G5867" s="99"/>
      <c r="H5867" s="99"/>
      <c r="I5867" s="18"/>
      <c r="J5867" s="18"/>
      <c r="K5867" s="99">
        <f t="shared" si="190"/>
        <v>0</v>
      </c>
      <c r="M5867" s="96">
        <f t="shared" si="189"/>
        <v>1</v>
      </c>
      <c r="N5867" s="273"/>
    </row>
    <row r="5868" spans="2:14" x14ac:dyDescent="0.25">
      <c r="B5868" s="7"/>
      <c r="C5868" s="8"/>
      <c r="D5868" s="129"/>
      <c r="F5868" s="99"/>
      <c r="G5868" s="99"/>
      <c r="H5868" s="99"/>
      <c r="I5868" s="18"/>
      <c r="J5868" s="18"/>
      <c r="K5868" s="99">
        <f t="shared" si="190"/>
        <v>0</v>
      </c>
      <c r="M5868" s="96">
        <f t="shared" si="189"/>
        <v>1</v>
      </c>
      <c r="N5868" s="273"/>
    </row>
    <row r="5869" spans="2:14" x14ac:dyDescent="0.25">
      <c r="B5869" s="7"/>
      <c r="C5869" s="8"/>
      <c r="D5869" s="129"/>
      <c r="F5869" s="99"/>
      <c r="G5869" s="99"/>
      <c r="H5869" s="99"/>
      <c r="I5869" s="18"/>
      <c r="J5869" s="18"/>
      <c r="K5869" s="99">
        <f t="shared" si="190"/>
        <v>0</v>
      </c>
      <c r="M5869" s="96">
        <f t="shared" si="189"/>
        <v>1</v>
      </c>
      <c r="N5869" s="273"/>
    </row>
    <row r="5870" spans="2:14" x14ac:dyDescent="0.25">
      <c r="B5870" s="7"/>
      <c r="C5870" s="8"/>
      <c r="D5870" s="129"/>
      <c r="F5870" s="99"/>
      <c r="G5870" s="99"/>
      <c r="H5870" s="99"/>
      <c r="I5870" s="18"/>
      <c r="J5870" s="18"/>
      <c r="K5870" s="99">
        <f t="shared" si="190"/>
        <v>0</v>
      </c>
      <c r="M5870" s="96">
        <f t="shared" si="189"/>
        <v>1</v>
      </c>
      <c r="N5870" s="273"/>
    </row>
    <row r="5871" spans="2:14" x14ac:dyDescent="0.25">
      <c r="B5871" s="7"/>
      <c r="C5871" s="8"/>
      <c r="D5871" s="129"/>
      <c r="F5871" s="99"/>
      <c r="G5871" s="99"/>
      <c r="H5871" s="99"/>
      <c r="I5871" s="18"/>
      <c r="J5871" s="18"/>
      <c r="K5871" s="99">
        <f t="shared" si="190"/>
        <v>0</v>
      </c>
      <c r="M5871" s="96">
        <f t="shared" si="189"/>
        <v>1</v>
      </c>
      <c r="N5871" s="273"/>
    </row>
    <row r="5872" spans="2:14" x14ac:dyDescent="0.25">
      <c r="B5872" s="7"/>
      <c r="C5872" s="8"/>
      <c r="D5872" s="129"/>
      <c r="F5872" s="99"/>
      <c r="G5872" s="99"/>
      <c r="H5872" s="99"/>
      <c r="I5872" s="18"/>
      <c r="J5872" s="18"/>
      <c r="K5872" s="99">
        <f t="shared" si="190"/>
        <v>0</v>
      </c>
      <c r="M5872" s="96">
        <f t="shared" si="189"/>
        <v>1</v>
      </c>
      <c r="N5872" s="273"/>
    </row>
    <row r="5873" spans="2:14" x14ac:dyDescent="0.25">
      <c r="B5873" s="7"/>
      <c r="C5873" s="8"/>
      <c r="D5873" s="129"/>
      <c r="F5873" s="99"/>
      <c r="G5873" s="99"/>
      <c r="H5873" s="99"/>
      <c r="I5873" s="18"/>
      <c r="J5873" s="18"/>
      <c r="K5873" s="99">
        <f t="shared" si="190"/>
        <v>0</v>
      </c>
      <c r="M5873" s="96">
        <f t="shared" si="189"/>
        <v>1</v>
      </c>
      <c r="N5873" s="273"/>
    </row>
    <row r="5874" spans="2:14" x14ac:dyDescent="0.25">
      <c r="B5874" s="7"/>
      <c r="C5874" s="8"/>
      <c r="D5874" s="129"/>
      <c r="F5874" s="99"/>
      <c r="G5874" s="99"/>
      <c r="H5874" s="99"/>
      <c r="I5874" s="18"/>
      <c r="J5874" s="18"/>
      <c r="K5874" s="99">
        <f t="shared" si="190"/>
        <v>0</v>
      </c>
      <c r="M5874" s="96">
        <f t="shared" si="189"/>
        <v>1</v>
      </c>
      <c r="N5874" s="273"/>
    </row>
    <row r="5875" spans="2:14" x14ac:dyDescent="0.25">
      <c r="B5875" s="7"/>
      <c r="C5875" s="8"/>
      <c r="D5875" s="129"/>
      <c r="F5875" s="99"/>
      <c r="G5875" s="99"/>
      <c r="H5875" s="99"/>
      <c r="I5875" s="18"/>
      <c r="J5875" s="18"/>
      <c r="K5875" s="99">
        <f t="shared" si="190"/>
        <v>0</v>
      </c>
      <c r="M5875" s="96">
        <f t="shared" si="189"/>
        <v>1</v>
      </c>
      <c r="N5875" s="273"/>
    </row>
    <row r="5876" spans="2:14" x14ac:dyDescent="0.25">
      <c r="B5876" s="7"/>
      <c r="C5876" s="8"/>
      <c r="D5876" s="129"/>
      <c r="F5876" s="99"/>
      <c r="G5876" s="99"/>
      <c r="H5876" s="99"/>
      <c r="I5876" s="18"/>
      <c r="J5876" s="18"/>
      <c r="K5876" s="99">
        <f t="shared" si="190"/>
        <v>0</v>
      </c>
      <c r="M5876" s="96">
        <f t="shared" si="189"/>
        <v>1</v>
      </c>
      <c r="N5876" s="273"/>
    </row>
    <row r="5877" spans="2:14" x14ac:dyDescent="0.25">
      <c r="B5877" s="7"/>
      <c r="C5877" s="8"/>
      <c r="D5877" s="129"/>
      <c r="F5877" s="99"/>
      <c r="G5877" s="99"/>
      <c r="H5877" s="99"/>
      <c r="I5877" s="18"/>
      <c r="J5877" s="18"/>
      <c r="K5877" s="99">
        <f t="shared" si="190"/>
        <v>0</v>
      </c>
      <c r="M5877" s="96">
        <f t="shared" si="189"/>
        <v>1</v>
      </c>
      <c r="N5877" s="273"/>
    </row>
    <row r="5878" spans="2:14" x14ac:dyDescent="0.25">
      <c r="B5878" s="7"/>
      <c r="C5878" s="8"/>
      <c r="D5878" s="129"/>
      <c r="F5878" s="99"/>
      <c r="G5878" s="99"/>
      <c r="H5878" s="99"/>
      <c r="I5878" s="18"/>
      <c r="J5878" s="18"/>
      <c r="K5878" s="99">
        <f t="shared" si="190"/>
        <v>0</v>
      </c>
      <c r="M5878" s="96">
        <f t="shared" si="189"/>
        <v>1</v>
      </c>
      <c r="N5878" s="273"/>
    </row>
    <row r="5879" spans="2:14" x14ac:dyDescent="0.25">
      <c r="B5879" s="7"/>
      <c r="C5879" s="8"/>
      <c r="D5879" s="129"/>
      <c r="F5879" s="99"/>
      <c r="G5879" s="99"/>
      <c r="H5879" s="99"/>
      <c r="I5879" s="18"/>
      <c r="J5879" s="18"/>
      <c r="K5879" s="99">
        <f t="shared" si="190"/>
        <v>0</v>
      </c>
      <c r="M5879" s="96">
        <f t="shared" si="189"/>
        <v>1</v>
      </c>
      <c r="N5879" s="273"/>
    </row>
    <row r="5880" spans="2:14" x14ac:dyDescent="0.25">
      <c r="B5880" s="7"/>
      <c r="C5880" s="8"/>
      <c r="D5880" s="129"/>
      <c r="F5880" s="99"/>
      <c r="G5880" s="99"/>
      <c r="H5880" s="99"/>
      <c r="I5880" s="18"/>
      <c r="J5880" s="18"/>
      <c r="K5880" s="99">
        <f t="shared" si="190"/>
        <v>0</v>
      </c>
      <c r="M5880" s="96">
        <f t="shared" si="189"/>
        <v>1</v>
      </c>
      <c r="N5880" s="273"/>
    </row>
    <row r="5881" spans="2:14" x14ac:dyDescent="0.25">
      <c r="B5881" s="7"/>
      <c r="C5881" s="8"/>
      <c r="D5881" s="129"/>
      <c r="F5881" s="99"/>
      <c r="G5881" s="99"/>
      <c r="H5881" s="99"/>
      <c r="I5881" s="18"/>
      <c r="J5881" s="18"/>
      <c r="K5881" s="99">
        <f t="shared" si="190"/>
        <v>0</v>
      </c>
      <c r="M5881" s="96">
        <f t="shared" si="189"/>
        <v>1</v>
      </c>
      <c r="N5881" s="273"/>
    </row>
    <row r="5882" spans="2:14" x14ac:dyDescent="0.25">
      <c r="B5882" s="7"/>
      <c r="C5882" s="8"/>
      <c r="D5882" s="129"/>
      <c r="F5882" s="99"/>
      <c r="G5882" s="99"/>
      <c r="H5882" s="99"/>
      <c r="I5882" s="18"/>
      <c r="J5882" s="18"/>
      <c r="K5882" s="99">
        <f t="shared" si="190"/>
        <v>0</v>
      </c>
      <c r="M5882" s="96">
        <f t="shared" si="189"/>
        <v>1</v>
      </c>
      <c r="N5882" s="273"/>
    </row>
    <row r="5883" spans="2:14" x14ac:dyDescent="0.25">
      <c r="B5883" s="7"/>
      <c r="C5883" s="8"/>
      <c r="D5883" s="129"/>
      <c r="F5883" s="99"/>
      <c r="G5883" s="99"/>
      <c r="H5883" s="99"/>
      <c r="I5883" s="18"/>
      <c r="J5883" s="18"/>
      <c r="K5883" s="99">
        <f t="shared" si="190"/>
        <v>0</v>
      </c>
      <c r="M5883" s="96">
        <f t="shared" si="189"/>
        <v>1</v>
      </c>
      <c r="N5883" s="273"/>
    </row>
    <row r="5884" spans="2:14" x14ac:dyDescent="0.25">
      <c r="B5884" s="7"/>
      <c r="C5884" s="8"/>
      <c r="D5884" s="129"/>
      <c r="F5884" s="99"/>
      <c r="G5884" s="99"/>
      <c r="H5884" s="99"/>
      <c r="I5884" s="18"/>
      <c r="J5884" s="18"/>
      <c r="K5884" s="99">
        <f t="shared" si="190"/>
        <v>0</v>
      </c>
      <c r="M5884" s="96">
        <f t="shared" si="189"/>
        <v>1</v>
      </c>
      <c r="N5884" s="273"/>
    </row>
    <row r="5885" spans="2:14" x14ac:dyDescent="0.25">
      <c r="B5885" s="7"/>
      <c r="C5885" s="8"/>
      <c r="D5885" s="129"/>
      <c r="F5885" s="99"/>
      <c r="G5885" s="99"/>
      <c r="H5885" s="99"/>
      <c r="I5885" s="18"/>
      <c r="J5885" s="18"/>
      <c r="K5885" s="99">
        <f t="shared" si="190"/>
        <v>0</v>
      </c>
      <c r="M5885" s="96">
        <f t="shared" si="189"/>
        <v>1</v>
      </c>
      <c r="N5885" s="273"/>
    </row>
    <row r="5886" spans="2:14" x14ac:dyDescent="0.25">
      <c r="B5886" s="7"/>
      <c r="C5886" s="8"/>
      <c r="D5886" s="129"/>
      <c r="F5886" s="99"/>
      <c r="G5886" s="99"/>
      <c r="H5886" s="99"/>
      <c r="I5886" s="18"/>
      <c r="J5886" s="18"/>
      <c r="K5886" s="99">
        <f t="shared" si="190"/>
        <v>0</v>
      </c>
      <c r="M5886" s="96">
        <f t="shared" si="189"/>
        <v>1</v>
      </c>
      <c r="N5886" s="273"/>
    </row>
    <row r="5887" spans="2:14" x14ac:dyDescent="0.25">
      <c r="B5887" s="7"/>
      <c r="C5887" s="8"/>
      <c r="D5887" s="129"/>
      <c r="F5887" s="99"/>
      <c r="G5887" s="99"/>
      <c r="H5887" s="99"/>
      <c r="I5887" s="18"/>
      <c r="J5887" s="18"/>
      <c r="K5887" s="99">
        <f t="shared" si="190"/>
        <v>0</v>
      </c>
      <c r="M5887" s="96">
        <f t="shared" si="189"/>
        <v>1</v>
      </c>
      <c r="N5887" s="273"/>
    </row>
    <row r="5888" spans="2:14" x14ac:dyDescent="0.25">
      <c r="B5888" s="7"/>
      <c r="C5888" s="8"/>
      <c r="D5888" s="129"/>
      <c r="F5888" s="99"/>
      <c r="G5888" s="99"/>
      <c r="H5888" s="99"/>
      <c r="I5888" s="18"/>
      <c r="J5888" s="18"/>
      <c r="K5888" s="99">
        <f t="shared" si="190"/>
        <v>0</v>
      </c>
      <c r="M5888" s="96">
        <f t="shared" si="189"/>
        <v>1</v>
      </c>
      <c r="N5888" s="273"/>
    </row>
    <row r="5889" spans="2:14" x14ac:dyDescent="0.25">
      <c r="B5889" s="7"/>
      <c r="C5889" s="8"/>
      <c r="D5889" s="129"/>
      <c r="F5889" s="99"/>
      <c r="G5889" s="99"/>
      <c r="H5889" s="99"/>
      <c r="I5889" s="18"/>
      <c r="J5889" s="18"/>
      <c r="K5889" s="99">
        <f t="shared" si="190"/>
        <v>0</v>
      </c>
      <c r="M5889" s="96">
        <f t="shared" si="189"/>
        <v>1</v>
      </c>
      <c r="N5889" s="273"/>
    </row>
    <row r="5890" spans="2:14" x14ac:dyDescent="0.25">
      <c r="B5890" s="7"/>
      <c r="C5890" s="8"/>
      <c r="D5890" s="129"/>
      <c r="F5890" s="99"/>
      <c r="G5890" s="99"/>
      <c r="H5890" s="99"/>
      <c r="I5890" s="18"/>
      <c r="J5890" s="18"/>
      <c r="K5890" s="99">
        <f t="shared" si="190"/>
        <v>0</v>
      </c>
      <c r="M5890" s="96">
        <f t="shared" si="189"/>
        <v>1</v>
      </c>
      <c r="N5890" s="273"/>
    </row>
    <row r="5891" spans="2:14" x14ac:dyDescent="0.25">
      <c r="B5891" s="7"/>
      <c r="C5891" s="8"/>
      <c r="D5891" s="129"/>
      <c r="F5891" s="99"/>
      <c r="G5891" s="99"/>
      <c r="H5891" s="99"/>
      <c r="I5891" s="18"/>
      <c r="J5891" s="18"/>
      <c r="K5891" s="99">
        <f t="shared" si="190"/>
        <v>0</v>
      </c>
      <c r="M5891" s="96">
        <f t="shared" si="189"/>
        <v>1</v>
      </c>
      <c r="N5891" s="273"/>
    </row>
    <row r="5892" spans="2:14" x14ac:dyDescent="0.25">
      <c r="B5892" s="7"/>
      <c r="C5892" s="8"/>
      <c r="D5892" s="129"/>
      <c r="F5892" s="99"/>
      <c r="G5892" s="99"/>
      <c r="H5892" s="99"/>
      <c r="I5892" s="18"/>
      <c r="J5892" s="18"/>
      <c r="K5892" s="99">
        <f t="shared" si="190"/>
        <v>0</v>
      </c>
      <c r="M5892" s="96">
        <f t="shared" si="189"/>
        <v>1</v>
      </c>
      <c r="N5892" s="273"/>
    </row>
    <row r="5893" spans="2:14" x14ac:dyDescent="0.25">
      <c r="B5893" s="7"/>
      <c r="C5893" s="8"/>
      <c r="D5893" s="129"/>
      <c r="F5893" s="99"/>
      <c r="G5893" s="99"/>
      <c r="H5893" s="99"/>
      <c r="I5893" s="18"/>
      <c r="J5893" s="18"/>
      <c r="K5893" s="99">
        <f t="shared" si="190"/>
        <v>0</v>
      </c>
      <c r="M5893" s="96">
        <f t="shared" si="189"/>
        <v>1</v>
      </c>
      <c r="N5893" s="273"/>
    </row>
    <row r="5894" spans="2:14" x14ac:dyDescent="0.25">
      <c r="B5894" s="7"/>
      <c r="C5894" s="8"/>
      <c r="D5894" s="129"/>
      <c r="F5894" s="99"/>
      <c r="G5894" s="99"/>
      <c r="H5894" s="99"/>
      <c r="I5894" s="18"/>
      <c r="J5894" s="18"/>
      <c r="K5894" s="99">
        <f t="shared" si="190"/>
        <v>0</v>
      </c>
      <c r="M5894" s="96">
        <f t="shared" si="189"/>
        <v>1</v>
      </c>
      <c r="N5894" s="273"/>
    </row>
    <row r="5895" spans="2:14" x14ac:dyDescent="0.25">
      <c r="B5895" s="7"/>
      <c r="C5895" s="8"/>
      <c r="D5895" s="129"/>
      <c r="F5895" s="99"/>
      <c r="G5895" s="99"/>
      <c r="H5895" s="99"/>
      <c r="I5895" s="18"/>
      <c r="J5895" s="18"/>
      <c r="K5895" s="99">
        <f t="shared" si="190"/>
        <v>0</v>
      </c>
      <c r="M5895" s="96">
        <f t="shared" si="189"/>
        <v>1</v>
      </c>
      <c r="N5895" s="273"/>
    </row>
    <row r="5896" spans="2:14" x14ac:dyDescent="0.25">
      <c r="B5896" s="7"/>
      <c r="C5896" s="8"/>
      <c r="D5896" s="129"/>
      <c r="F5896" s="99"/>
      <c r="G5896" s="99"/>
      <c r="H5896" s="99"/>
      <c r="I5896" s="18"/>
      <c r="J5896" s="18"/>
      <c r="K5896" s="99">
        <f t="shared" si="190"/>
        <v>0</v>
      </c>
      <c r="M5896" s="96">
        <f t="shared" si="189"/>
        <v>1</v>
      </c>
      <c r="N5896" s="273"/>
    </row>
    <row r="5897" spans="2:14" x14ac:dyDescent="0.25">
      <c r="B5897" s="7"/>
      <c r="C5897" s="8"/>
      <c r="D5897" s="129"/>
      <c r="F5897" s="99"/>
      <c r="G5897" s="99"/>
      <c r="H5897" s="99"/>
      <c r="I5897" s="18"/>
      <c r="J5897" s="18"/>
      <c r="K5897" s="99">
        <f t="shared" si="190"/>
        <v>0</v>
      </c>
      <c r="M5897" s="96">
        <f t="shared" si="189"/>
        <v>1</v>
      </c>
      <c r="N5897" s="273"/>
    </row>
    <row r="5898" spans="2:14" x14ac:dyDescent="0.25">
      <c r="B5898" s="7"/>
      <c r="C5898" s="8"/>
      <c r="D5898" s="129"/>
      <c r="F5898" s="99"/>
      <c r="G5898" s="99"/>
      <c r="H5898" s="99"/>
      <c r="I5898" s="18"/>
      <c r="J5898" s="18"/>
      <c r="K5898" s="99">
        <f t="shared" si="190"/>
        <v>0</v>
      </c>
      <c r="M5898" s="96">
        <f t="shared" si="189"/>
        <v>1</v>
      </c>
      <c r="N5898" s="273"/>
    </row>
    <row r="5899" spans="2:14" x14ac:dyDescent="0.25">
      <c r="B5899" s="7"/>
      <c r="C5899" s="8"/>
      <c r="D5899" s="129"/>
      <c r="F5899" s="99"/>
      <c r="G5899" s="99"/>
      <c r="H5899" s="99"/>
      <c r="I5899" s="18"/>
      <c r="J5899" s="18"/>
      <c r="K5899" s="99">
        <f t="shared" si="190"/>
        <v>0</v>
      </c>
      <c r="M5899" s="96">
        <f t="shared" si="189"/>
        <v>1</v>
      </c>
      <c r="N5899" s="273"/>
    </row>
    <row r="5900" spans="2:14" x14ac:dyDescent="0.25">
      <c r="B5900" s="7"/>
      <c r="C5900" s="8"/>
      <c r="D5900" s="129"/>
      <c r="F5900" s="99"/>
      <c r="G5900" s="99"/>
      <c r="H5900" s="99"/>
      <c r="I5900" s="18"/>
      <c r="J5900" s="18"/>
      <c r="K5900" s="99">
        <f t="shared" si="190"/>
        <v>0</v>
      </c>
      <c r="M5900" s="96">
        <f t="shared" si="189"/>
        <v>1</v>
      </c>
      <c r="N5900" s="273"/>
    </row>
    <row r="5901" spans="2:14" x14ac:dyDescent="0.25">
      <c r="B5901" s="7"/>
      <c r="C5901" s="8"/>
      <c r="D5901" s="129"/>
      <c r="F5901" s="99"/>
      <c r="G5901" s="99"/>
      <c r="H5901" s="99"/>
      <c r="I5901" s="18"/>
      <c r="J5901" s="18"/>
      <c r="K5901" s="99">
        <f t="shared" si="190"/>
        <v>0</v>
      </c>
      <c r="M5901" s="96">
        <f t="shared" si="189"/>
        <v>1</v>
      </c>
      <c r="N5901" s="273"/>
    </row>
    <row r="5902" spans="2:14" x14ac:dyDescent="0.25">
      <c r="B5902" s="7"/>
      <c r="C5902" s="8"/>
      <c r="D5902" s="129"/>
      <c r="F5902" s="99"/>
      <c r="G5902" s="99"/>
      <c r="H5902" s="99"/>
      <c r="I5902" s="18"/>
      <c r="J5902" s="18"/>
      <c r="K5902" s="99">
        <f t="shared" si="190"/>
        <v>0</v>
      </c>
      <c r="M5902" s="96">
        <f t="shared" si="189"/>
        <v>1</v>
      </c>
      <c r="N5902" s="273"/>
    </row>
    <row r="5903" spans="2:14" x14ac:dyDescent="0.25">
      <c r="B5903" s="7"/>
      <c r="C5903" s="8"/>
      <c r="D5903" s="129"/>
      <c r="F5903" s="99"/>
      <c r="G5903" s="99"/>
      <c r="H5903" s="99"/>
      <c r="I5903" s="18"/>
      <c r="J5903" s="18"/>
      <c r="K5903" s="99">
        <f t="shared" si="190"/>
        <v>0</v>
      </c>
      <c r="M5903" s="96">
        <f t="shared" si="189"/>
        <v>1</v>
      </c>
      <c r="N5903" s="273"/>
    </row>
    <row r="5904" spans="2:14" x14ac:dyDescent="0.25">
      <c r="B5904" s="7"/>
      <c r="C5904" s="8"/>
      <c r="D5904" s="129"/>
      <c r="F5904" s="99"/>
      <c r="G5904" s="99"/>
      <c r="H5904" s="99"/>
      <c r="I5904" s="18"/>
      <c r="J5904" s="18"/>
      <c r="K5904" s="99">
        <f t="shared" si="190"/>
        <v>0</v>
      </c>
      <c r="M5904" s="96">
        <f t="shared" si="189"/>
        <v>1</v>
      </c>
      <c r="N5904" s="273"/>
    </row>
    <row r="5905" spans="2:14" x14ac:dyDescent="0.25">
      <c r="B5905" s="7"/>
      <c r="C5905" s="8"/>
      <c r="D5905" s="129"/>
      <c r="F5905" s="99"/>
      <c r="G5905" s="99"/>
      <c r="H5905" s="99"/>
      <c r="I5905" s="18"/>
      <c r="J5905" s="18"/>
      <c r="K5905" s="99">
        <f t="shared" si="190"/>
        <v>0</v>
      </c>
      <c r="M5905" s="96">
        <f t="shared" ref="M5905:M5968" si="191">UltimoDia(D5905)</f>
        <v>1</v>
      </c>
      <c r="N5905" s="273"/>
    </row>
    <row r="5906" spans="2:14" x14ac:dyDescent="0.25">
      <c r="B5906" s="7"/>
      <c r="C5906" s="8"/>
      <c r="D5906" s="129"/>
      <c r="F5906" s="99"/>
      <c r="G5906" s="99"/>
      <c r="H5906" s="99"/>
      <c r="I5906" s="18"/>
      <c r="J5906" s="18"/>
      <c r="K5906" s="99">
        <f t="shared" si="190"/>
        <v>0</v>
      </c>
      <c r="M5906" s="96">
        <f t="shared" si="191"/>
        <v>1</v>
      </c>
      <c r="N5906" s="273"/>
    </row>
    <row r="5907" spans="2:14" x14ac:dyDescent="0.25">
      <c r="B5907" s="7"/>
      <c r="C5907" s="8"/>
      <c r="D5907" s="129"/>
      <c r="F5907" s="99"/>
      <c r="G5907" s="99"/>
      <c r="H5907" s="99"/>
      <c r="I5907" s="18"/>
      <c r="J5907" s="18"/>
      <c r="K5907" s="99">
        <f t="shared" si="190"/>
        <v>0</v>
      </c>
      <c r="M5907" s="96">
        <f t="shared" si="191"/>
        <v>1</v>
      </c>
      <c r="N5907" s="273"/>
    </row>
    <row r="5908" spans="2:14" x14ac:dyDescent="0.25">
      <c r="B5908" s="7"/>
      <c r="C5908" s="8"/>
      <c r="D5908" s="129"/>
      <c r="F5908" s="99"/>
      <c r="G5908" s="99"/>
      <c r="H5908" s="99"/>
      <c r="I5908" s="18"/>
      <c r="J5908" s="18"/>
      <c r="K5908" s="99">
        <f t="shared" si="190"/>
        <v>0</v>
      </c>
      <c r="M5908" s="96">
        <f t="shared" si="191"/>
        <v>1</v>
      </c>
      <c r="N5908" s="273"/>
    </row>
    <row r="5909" spans="2:14" x14ac:dyDescent="0.25">
      <c r="B5909" s="7"/>
      <c r="C5909" s="8"/>
      <c r="D5909" s="129"/>
      <c r="F5909" s="99"/>
      <c r="G5909" s="99"/>
      <c r="H5909" s="99"/>
      <c r="I5909" s="18"/>
      <c r="J5909" s="18"/>
      <c r="K5909" s="99">
        <f t="shared" si="190"/>
        <v>0</v>
      </c>
      <c r="M5909" s="96">
        <f t="shared" si="191"/>
        <v>1</v>
      </c>
      <c r="N5909" s="273"/>
    </row>
    <row r="5910" spans="2:14" x14ac:dyDescent="0.25">
      <c r="B5910" s="7"/>
      <c r="C5910" s="8"/>
      <c r="D5910" s="129"/>
      <c r="F5910" s="99"/>
      <c r="G5910" s="99"/>
      <c r="H5910" s="99"/>
      <c r="I5910" s="18"/>
      <c r="J5910" s="18"/>
      <c r="K5910" s="99">
        <f t="shared" si="190"/>
        <v>0</v>
      </c>
      <c r="M5910" s="96">
        <f t="shared" si="191"/>
        <v>1</v>
      </c>
      <c r="N5910" s="273"/>
    </row>
    <row r="5911" spans="2:14" x14ac:dyDescent="0.25">
      <c r="B5911" s="7"/>
      <c r="C5911" s="8"/>
      <c r="D5911" s="129"/>
      <c r="F5911" s="99"/>
      <c r="G5911" s="99"/>
      <c r="H5911" s="99"/>
      <c r="I5911" s="18"/>
      <c r="J5911" s="18"/>
      <c r="K5911" s="99">
        <f t="shared" si="190"/>
        <v>0</v>
      </c>
      <c r="M5911" s="96">
        <f t="shared" si="191"/>
        <v>1</v>
      </c>
      <c r="N5911" s="273"/>
    </row>
    <row r="5912" spans="2:14" x14ac:dyDescent="0.25">
      <c r="B5912" s="7"/>
      <c r="C5912" s="8"/>
      <c r="D5912" s="129"/>
      <c r="F5912" s="99"/>
      <c r="G5912" s="99"/>
      <c r="H5912" s="99"/>
      <c r="I5912" s="18"/>
      <c r="J5912" s="18"/>
      <c r="K5912" s="99">
        <f t="shared" si="190"/>
        <v>0</v>
      </c>
      <c r="M5912" s="96">
        <f t="shared" si="191"/>
        <v>1</v>
      </c>
      <c r="N5912" s="273"/>
    </row>
    <row r="5913" spans="2:14" x14ac:dyDescent="0.25">
      <c r="B5913" s="7"/>
      <c r="C5913" s="8"/>
      <c r="D5913" s="129"/>
      <c r="F5913" s="99"/>
      <c r="G5913" s="99"/>
      <c r="H5913" s="99"/>
      <c r="I5913" s="18"/>
      <c r="J5913" s="18"/>
      <c r="K5913" s="99">
        <f t="shared" si="190"/>
        <v>0</v>
      </c>
      <c r="M5913" s="96">
        <f t="shared" si="191"/>
        <v>1</v>
      </c>
      <c r="N5913" s="273"/>
    </row>
    <row r="5914" spans="2:14" x14ac:dyDescent="0.25">
      <c r="B5914" s="7"/>
      <c r="C5914" s="8"/>
      <c r="D5914" s="129"/>
      <c r="F5914" s="99"/>
      <c r="G5914" s="99"/>
      <c r="H5914" s="99"/>
      <c r="I5914" s="18"/>
      <c r="J5914" s="18"/>
      <c r="K5914" s="99">
        <f t="shared" si="190"/>
        <v>0</v>
      </c>
      <c r="M5914" s="96">
        <f t="shared" si="191"/>
        <v>1</v>
      </c>
      <c r="N5914" s="273"/>
    </row>
    <row r="5915" spans="2:14" x14ac:dyDescent="0.25">
      <c r="B5915" s="7"/>
      <c r="C5915" s="8"/>
      <c r="D5915" s="129"/>
      <c r="F5915" s="99"/>
      <c r="G5915" s="99"/>
      <c r="H5915" s="99"/>
      <c r="I5915" s="18"/>
      <c r="J5915" s="18"/>
      <c r="K5915" s="99">
        <f t="shared" si="190"/>
        <v>0</v>
      </c>
      <c r="M5915" s="96">
        <f t="shared" si="191"/>
        <v>1</v>
      </c>
      <c r="N5915" s="273"/>
    </row>
    <row r="5916" spans="2:14" x14ac:dyDescent="0.25">
      <c r="B5916" s="7"/>
      <c r="C5916" s="8"/>
      <c r="D5916" s="129"/>
      <c r="F5916" s="99"/>
      <c r="G5916" s="99"/>
      <c r="H5916" s="99"/>
      <c r="I5916" s="18"/>
      <c r="J5916" s="18"/>
      <c r="K5916" s="99">
        <f t="shared" si="190"/>
        <v>0</v>
      </c>
      <c r="M5916" s="96">
        <f t="shared" si="191"/>
        <v>1</v>
      </c>
      <c r="N5916" s="273"/>
    </row>
    <row r="5917" spans="2:14" x14ac:dyDescent="0.25">
      <c r="B5917" s="7"/>
      <c r="C5917" s="8"/>
      <c r="D5917" s="129"/>
      <c r="F5917" s="99"/>
      <c r="G5917" s="99"/>
      <c r="H5917" s="99"/>
      <c r="I5917" s="18"/>
      <c r="J5917" s="18"/>
      <c r="K5917" s="99">
        <f t="shared" si="190"/>
        <v>0</v>
      </c>
      <c r="M5917" s="96">
        <f t="shared" si="191"/>
        <v>1</v>
      </c>
      <c r="N5917" s="273"/>
    </row>
    <row r="5918" spans="2:14" x14ac:dyDescent="0.25">
      <c r="B5918" s="7"/>
      <c r="C5918" s="8"/>
      <c r="D5918" s="129"/>
      <c r="F5918" s="99"/>
      <c r="G5918" s="99"/>
      <c r="H5918" s="99"/>
      <c r="I5918" s="18"/>
      <c r="J5918" s="18"/>
      <c r="K5918" s="99">
        <f t="shared" si="190"/>
        <v>0</v>
      </c>
      <c r="M5918" s="96">
        <f t="shared" si="191"/>
        <v>1</v>
      </c>
      <c r="N5918" s="273"/>
    </row>
    <row r="5919" spans="2:14" x14ac:dyDescent="0.25">
      <c r="B5919" s="7"/>
      <c r="C5919" s="8"/>
      <c r="D5919" s="129"/>
      <c r="F5919" s="99"/>
      <c r="G5919" s="99"/>
      <c r="H5919" s="99"/>
      <c r="I5919" s="18"/>
      <c r="J5919" s="18"/>
      <c r="K5919" s="99">
        <f t="shared" si="190"/>
        <v>0</v>
      </c>
      <c r="M5919" s="96">
        <f t="shared" si="191"/>
        <v>1</v>
      </c>
      <c r="N5919" s="273"/>
    </row>
    <row r="5920" spans="2:14" x14ac:dyDescent="0.25">
      <c r="B5920" s="7"/>
      <c r="C5920" s="8"/>
      <c r="D5920" s="129"/>
      <c r="F5920" s="99"/>
      <c r="G5920" s="99"/>
      <c r="H5920" s="99"/>
      <c r="I5920" s="18"/>
      <c r="J5920" s="18"/>
      <c r="K5920" s="99">
        <f t="shared" si="190"/>
        <v>0</v>
      </c>
      <c r="M5920" s="96">
        <f t="shared" si="191"/>
        <v>1</v>
      </c>
      <c r="N5920" s="273"/>
    </row>
    <row r="5921" spans="2:14" x14ac:dyDescent="0.25">
      <c r="B5921" s="7"/>
      <c r="C5921" s="8"/>
      <c r="D5921" s="129"/>
      <c r="F5921" s="99"/>
      <c r="G5921" s="99"/>
      <c r="H5921" s="99"/>
      <c r="I5921" s="18"/>
      <c r="J5921" s="18"/>
      <c r="K5921" s="99">
        <f t="shared" si="190"/>
        <v>0</v>
      </c>
      <c r="M5921" s="96">
        <f t="shared" si="191"/>
        <v>1</v>
      </c>
      <c r="N5921" s="273"/>
    </row>
    <row r="5922" spans="2:14" x14ac:dyDescent="0.25">
      <c r="B5922" s="7"/>
      <c r="C5922" s="8"/>
      <c r="D5922" s="129"/>
      <c r="F5922" s="99"/>
      <c r="G5922" s="99"/>
      <c r="H5922" s="99"/>
      <c r="I5922" s="18"/>
      <c r="J5922" s="18"/>
      <c r="K5922" s="99">
        <f t="shared" si="190"/>
        <v>0</v>
      </c>
      <c r="M5922" s="96">
        <f t="shared" si="191"/>
        <v>1</v>
      </c>
      <c r="N5922" s="273"/>
    </row>
    <row r="5923" spans="2:14" x14ac:dyDescent="0.25">
      <c r="B5923" s="7"/>
      <c r="C5923" s="8"/>
      <c r="D5923" s="129"/>
      <c r="F5923" s="99"/>
      <c r="G5923" s="99"/>
      <c r="H5923" s="99"/>
      <c r="I5923" s="18"/>
      <c r="J5923" s="18"/>
      <c r="K5923" s="99">
        <f t="shared" si="190"/>
        <v>0</v>
      </c>
      <c r="M5923" s="96">
        <f t="shared" si="191"/>
        <v>1</v>
      </c>
      <c r="N5923" s="273"/>
    </row>
    <row r="5924" spans="2:14" x14ac:dyDescent="0.25">
      <c r="B5924" s="7"/>
      <c r="C5924" s="8"/>
      <c r="D5924" s="129"/>
      <c r="F5924" s="99"/>
      <c r="G5924" s="99"/>
      <c r="H5924" s="99"/>
      <c r="I5924" s="18"/>
      <c r="J5924" s="18"/>
      <c r="K5924" s="99">
        <f t="shared" si="190"/>
        <v>0</v>
      </c>
      <c r="M5924" s="96">
        <f t="shared" si="191"/>
        <v>1</v>
      </c>
      <c r="N5924" s="273"/>
    </row>
    <row r="5925" spans="2:14" x14ac:dyDescent="0.25">
      <c r="B5925" s="7"/>
      <c r="C5925" s="8"/>
      <c r="D5925" s="129"/>
      <c r="F5925" s="99"/>
      <c r="G5925" s="99"/>
      <c r="H5925" s="99"/>
      <c r="I5925" s="18"/>
      <c r="J5925" s="18"/>
      <c r="K5925" s="99">
        <f t="shared" si="190"/>
        <v>0</v>
      </c>
      <c r="M5925" s="96">
        <f t="shared" si="191"/>
        <v>1</v>
      </c>
      <c r="N5925" s="273"/>
    </row>
    <row r="5926" spans="2:14" x14ac:dyDescent="0.25">
      <c r="B5926" s="7"/>
      <c r="C5926" s="8"/>
      <c r="D5926" s="129"/>
      <c r="F5926" s="99"/>
      <c r="G5926" s="99"/>
      <c r="H5926" s="99"/>
      <c r="I5926" s="18"/>
      <c r="J5926" s="18"/>
      <c r="K5926" s="99">
        <f t="shared" si="190"/>
        <v>0</v>
      </c>
      <c r="M5926" s="96">
        <f t="shared" si="191"/>
        <v>1</v>
      </c>
      <c r="N5926" s="273"/>
    </row>
    <row r="5927" spans="2:14" x14ac:dyDescent="0.25">
      <c r="B5927" s="7"/>
      <c r="C5927" s="8"/>
      <c r="D5927" s="129"/>
      <c r="F5927" s="99"/>
      <c r="G5927" s="99"/>
      <c r="H5927" s="99"/>
      <c r="I5927" s="18"/>
      <c r="J5927" s="18"/>
      <c r="K5927" s="99">
        <f t="shared" si="190"/>
        <v>0</v>
      </c>
      <c r="M5927" s="96">
        <f t="shared" si="191"/>
        <v>1</v>
      </c>
      <c r="N5927" s="273"/>
    </row>
    <row r="5928" spans="2:14" x14ac:dyDescent="0.25">
      <c r="B5928" s="7"/>
      <c r="C5928" s="8"/>
      <c r="D5928" s="129"/>
      <c r="F5928" s="99"/>
      <c r="G5928" s="99"/>
      <c r="H5928" s="99"/>
      <c r="I5928" s="18"/>
      <c r="J5928" s="18"/>
      <c r="K5928" s="99">
        <f t="shared" si="190"/>
        <v>0</v>
      </c>
      <c r="M5928" s="96">
        <f t="shared" si="191"/>
        <v>1</v>
      </c>
      <c r="N5928" s="273"/>
    </row>
    <row r="5929" spans="2:14" x14ac:dyDescent="0.25">
      <c r="B5929" s="7"/>
      <c r="C5929" s="8"/>
      <c r="D5929" s="129"/>
      <c r="F5929" s="99"/>
      <c r="G5929" s="99"/>
      <c r="H5929" s="99"/>
      <c r="I5929" s="18"/>
      <c r="J5929" s="18"/>
      <c r="K5929" s="99">
        <f t="shared" si="190"/>
        <v>0</v>
      </c>
      <c r="M5929" s="96">
        <f t="shared" si="191"/>
        <v>1</v>
      </c>
      <c r="N5929" s="273"/>
    </row>
    <row r="5930" spans="2:14" x14ac:dyDescent="0.25">
      <c r="B5930" s="7"/>
      <c r="C5930" s="8"/>
      <c r="D5930" s="129"/>
      <c r="F5930" s="99"/>
      <c r="G5930" s="99"/>
      <c r="H5930" s="99"/>
      <c r="I5930" s="18"/>
      <c r="J5930" s="18"/>
      <c r="K5930" s="99">
        <f t="shared" ref="K5930:K5993" si="192">IF(ctConta="",K5929+F5930,IF(I5930=ctConta,K5929+F5930,K5929))</f>
        <v>0</v>
      </c>
      <c r="M5930" s="96">
        <f t="shared" si="191"/>
        <v>1</v>
      </c>
      <c r="N5930" s="273"/>
    </row>
    <row r="5931" spans="2:14" x14ac:dyDescent="0.25">
      <c r="B5931" s="7"/>
      <c r="C5931" s="8"/>
      <c r="D5931" s="129"/>
      <c r="F5931" s="99"/>
      <c r="G5931" s="99"/>
      <c r="H5931" s="99"/>
      <c r="I5931" s="18"/>
      <c r="J5931" s="18"/>
      <c r="K5931" s="99">
        <f t="shared" si="192"/>
        <v>0</v>
      </c>
      <c r="M5931" s="96">
        <f t="shared" si="191"/>
        <v>1</v>
      </c>
      <c r="N5931" s="273"/>
    </row>
    <row r="5932" spans="2:14" x14ac:dyDescent="0.25">
      <c r="B5932" s="7"/>
      <c r="C5932" s="8"/>
      <c r="D5932" s="129"/>
      <c r="F5932" s="99"/>
      <c r="G5932" s="99"/>
      <c r="H5932" s="99"/>
      <c r="I5932" s="18"/>
      <c r="J5932" s="18"/>
      <c r="K5932" s="99">
        <f t="shared" si="192"/>
        <v>0</v>
      </c>
      <c r="M5932" s="96">
        <f t="shared" si="191"/>
        <v>1</v>
      </c>
      <c r="N5932" s="273"/>
    </row>
    <row r="5933" spans="2:14" x14ac:dyDescent="0.25">
      <c r="B5933" s="7"/>
      <c r="C5933" s="8"/>
      <c r="D5933" s="129"/>
      <c r="F5933" s="99"/>
      <c r="G5933" s="99"/>
      <c r="H5933" s="99"/>
      <c r="I5933" s="18"/>
      <c r="J5933" s="18"/>
      <c r="K5933" s="99">
        <f t="shared" si="192"/>
        <v>0</v>
      </c>
      <c r="M5933" s="96">
        <f t="shared" si="191"/>
        <v>1</v>
      </c>
      <c r="N5933" s="273"/>
    </row>
    <row r="5934" spans="2:14" x14ac:dyDescent="0.25">
      <c r="B5934" s="7"/>
      <c r="C5934" s="8"/>
      <c r="D5934" s="129"/>
      <c r="F5934" s="99"/>
      <c r="G5934" s="99"/>
      <c r="H5934" s="99"/>
      <c r="I5934" s="18"/>
      <c r="J5934" s="18"/>
      <c r="K5934" s="99">
        <f t="shared" si="192"/>
        <v>0</v>
      </c>
      <c r="M5934" s="96">
        <f t="shared" si="191"/>
        <v>1</v>
      </c>
      <c r="N5934" s="273"/>
    </row>
    <row r="5935" spans="2:14" x14ac:dyDescent="0.25">
      <c r="B5935" s="7"/>
      <c r="C5935" s="8"/>
      <c r="D5935" s="129"/>
      <c r="F5935" s="99"/>
      <c r="G5935" s="99"/>
      <c r="H5935" s="99"/>
      <c r="I5935" s="18"/>
      <c r="J5935" s="18"/>
      <c r="K5935" s="99">
        <f t="shared" si="192"/>
        <v>0</v>
      </c>
      <c r="M5935" s="96">
        <f t="shared" si="191"/>
        <v>1</v>
      </c>
      <c r="N5935" s="273"/>
    </row>
    <row r="5936" spans="2:14" x14ac:dyDescent="0.25">
      <c r="B5936" s="7"/>
      <c r="C5936" s="8"/>
      <c r="D5936" s="129"/>
      <c r="F5936" s="99"/>
      <c r="G5936" s="99"/>
      <c r="H5936" s="99"/>
      <c r="I5936" s="18"/>
      <c r="J5936" s="18"/>
      <c r="K5936" s="99">
        <f t="shared" si="192"/>
        <v>0</v>
      </c>
      <c r="M5936" s="96">
        <f t="shared" si="191"/>
        <v>1</v>
      </c>
      <c r="N5936" s="273"/>
    </row>
    <row r="5937" spans="2:14" x14ac:dyDescent="0.25">
      <c r="B5937" s="7"/>
      <c r="C5937" s="8"/>
      <c r="D5937" s="129"/>
      <c r="F5937" s="99"/>
      <c r="G5937" s="99"/>
      <c r="H5937" s="99"/>
      <c r="I5937" s="18"/>
      <c r="J5937" s="18"/>
      <c r="K5937" s="99">
        <f t="shared" si="192"/>
        <v>0</v>
      </c>
      <c r="M5937" s="96">
        <f t="shared" si="191"/>
        <v>1</v>
      </c>
      <c r="N5937" s="273"/>
    </row>
    <row r="5938" spans="2:14" x14ac:dyDescent="0.25">
      <c r="B5938" s="7"/>
      <c r="C5938" s="8"/>
      <c r="D5938" s="129"/>
      <c r="F5938" s="99"/>
      <c r="G5938" s="99"/>
      <c r="H5938" s="99"/>
      <c r="I5938" s="18"/>
      <c r="J5938" s="18"/>
      <c r="K5938" s="99">
        <f t="shared" si="192"/>
        <v>0</v>
      </c>
      <c r="M5938" s="96">
        <f t="shared" si="191"/>
        <v>1</v>
      </c>
      <c r="N5938" s="273"/>
    </row>
    <row r="5939" spans="2:14" x14ac:dyDescent="0.25">
      <c r="B5939" s="7"/>
      <c r="C5939" s="8"/>
      <c r="D5939" s="129"/>
      <c r="F5939" s="99"/>
      <c r="G5939" s="99"/>
      <c r="H5939" s="99"/>
      <c r="I5939" s="18"/>
      <c r="J5939" s="18"/>
      <c r="K5939" s="99">
        <f t="shared" si="192"/>
        <v>0</v>
      </c>
      <c r="M5939" s="96">
        <f t="shared" si="191"/>
        <v>1</v>
      </c>
      <c r="N5939" s="273"/>
    </row>
    <row r="5940" spans="2:14" x14ac:dyDescent="0.25">
      <c r="B5940" s="7"/>
      <c r="C5940" s="8"/>
      <c r="D5940" s="129"/>
      <c r="F5940" s="99"/>
      <c r="G5940" s="99"/>
      <c r="H5940" s="99"/>
      <c r="I5940" s="18"/>
      <c r="J5940" s="18"/>
      <c r="K5940" s="99">
        <f t="shared" si="192"/>
        <v>0</v>
      </c>
      <c r="M5940" s="96">
        <f t="shared" si="191"/>
        <v>1</v>
      </c>
      <c r="N5940" s="273"/>
    </row>
    <row r="5941" spans="2:14" x14ac:dyDescent="0.25">
      <c r="B5941" s="7"/>
      <c r="C5941" s="8"/>
      <c r="D5941" s="129"/>
      <c r="F5941" s="99"/>
      <c r="G5941" s="99"/>
      <c r="H5941" s="99"/>
      <c r="I5941" s="18"/>
      <c r="J5941" s="18"/>
      <c r="K5941" s="99">
        <f t="shared" si="192"/>
        <v>0</v>
      </c>
      <c r="M5941" s="96">
        <f t="shared" si="191"/>
        <v>1</v>
      </c>
      <c r="N5941" s="273"/>
    </row>
    <row r="5942" spans="2:14" x14ac:dyDescent="0.25">
      <c r="B5942" s="7"/>
      <c r="C5942" s="8"/>
      <c r="D5942" s="129"/>
      <c r="F5942" s="99"/>
      <c r="G5942" s="99"/>
      <c r="H5942" s="99"/>
      <c r="I5942" s="18"/>
      <c r="J5942" s="18"/>
      <c r="K5942" s="99">
        <f t="shared" si="192"/>
        <v>0</v>
      </c>
      <c r="M5942" s="96">
        <f t="shared" si="191"/>
        <v>1</v>
      </c>
      <c r="N5942" s="273"/>
    </row>
    <row r="5943" spans="2:14" x14ac:dyDescent="0.25">
      <c r="B5943" s="7"/>
      <c r="C5943" s="8"/>
      <c r="D5943" s="129"/>
      <c r="F5943" s="99"/>
      <c r="G5943" s="99"/>
      <c r="H5943" s="99"/>
      <c r="I5943" s="18"/>
      <c r="J5943" s="18"/>
      <c r="K5943" s="99">
        <f t="shared" si="192"/>
        <v>0</v>
      </c>
      <c r="M5943" s="96">
        <f t="shared" si="191"/>
        <v>1</v>
      </c>
      <c r="N5943" s="273"/>
    </row>
    <row r="5944" spans="2:14" x14ac:dyDescent="0.25">
      <c r="B5944" s="7"/>
      <c r="C5944" s="8"/>
      <c r="D5944" s="129"/>
      <c r="F5944" s="99"/>
      <c r="G5944" s="99"/>
      <c r="H5944" s="99"/>
      <c r="I5944" s="18"/>
      <c r="J5944" s="18"/>
      <c r="K5944" s="99">
        <f t="shared" si="192"/>
        <v>0</v>
      </c>
      <c r="M5944" s="96">
        <f t="shared" si="191"/>
        <v>1</v>
      </c>
      <c r="N5944" s="273"/>
    </row>
    <row r="5945" spans="2:14" x14ac:dyDescent="0.25">
      <c r="B5945" s="7"/>
      <c r="C5945" s="8"/>
      <c r="D5945" s="129"/>
      <c r="F5945" s="99"/>
      <c r="G5945" s="99"/>
      <c r="H5945" s="99"/>
      <c r="I5945" s="18"/>
      <c r="J5945" s="18"/>
      <c r="K5945" s="99">
        <f t="shared" si="192"/>
        <v>0</v>
      </c>
      <c r="M5945" s="96">
        <f t="shared" si="191"/>
        <v>1</v>
      </c>
      <c r="N5945" s="273"/>
    </row>
    <row r="5946" spans="2:14" x14ac:dyDescent="0.25">
      <c r="B5946" s="7"/>
      <c r="C5946" s="8"/>
      <c r="D5946" s="129"/>
      <c r="F5946" s="99"/>
      <c r="G5946" s="99"/>
      <c r="H5946" s="99"/>
      <c r="I5946" s="18"/>
      <c r="J5946" s="18"/>
      <c r="K5946" s="99">
        <f t="shared" si="192"/>
        <v>0</v>
      </c>
      <c r="M5946" s="96">
        <f t="shared" si="191"/>
        <v>1</v>
      </c>
      <c r="N5946" s="273"/>
    </row>
    <row r="5947" spans="2:14" x14ac:dyDescent="0.25">
      <c r="B5947" s="7"/>
      <c r="C5947" s="8"/>
      <c r="D5947" s="129"/>
      <c r="F5947" s="99"/>
      <c r="G5947" s="99"/>
      <c r="H5947" s="99"/>
      <c r="I5947" s="18"/>
      <c r="J5947" s="18"/>
      <c r="K5947" s="99">
        <f t="shared" si="192"/>
        <v>0</v>
      </c>
      <c r="M5947" s="96">
        <f t="shared" si="191"/>
        <v>1</v>
      </c>
      <c r="N5947" s="273"/>
    </row>
    <row r="5948" spans="2:14" x14ac:dyDescent="0.25">
      <c r="B5948" s="7"/>
      <c r="C5948" s="8"/>
      <c r="D5948" s="129"/>
      <c r="F5948" s="99"/>
      <c r="G5948" s="99"/>
      <c r="H5948" s="99"/>
      <c r="I5948" s="18"/>
      <c r="J5948" s="18"/>
      <c r="K5948" s="99">
        <f t="shared" si="192"/>
        <v>0</v>
      </c>
      <c r="M5948" s="96">
        <f t="shared" si="191"/>
        <v>1</v>
      </c>
      <c r="N5948" s="273"/>
    </row>
    <row r="5949" spans="2:14" x14ac:dyDescent="0.25">
      <c r="B5949" s="7"/>
      <c r="C5949" s="8"/>
      <c r="D5949" s="129"/>
      <c r="F5949" s="99"/>
      <c r="G5949" s="99"/>
      <c r="H5949" s="99"/>
      <c r="I5949" s="18"/>
      <c r="J5949" s="18"/>
      <c r="K5949" s="99">
        <f t="shared" si="192"/>
        <v>0</v>
      </c>
      <c r="M5949" s="96">
        <f t="shared" si="191"/>
        <v>1</v>
      </c>
      <c r="N5949" s="273"/>
    </row>
    <row r="5950" spans="2:14" x14ac:dyDescent="0.25">
      <c r="B5950" s="7"/>
      <c r="C5950" s="8"/>
      <c r="D5950" s="129"/>
      <c r="F5950" s="99"/>
      <c r="G5950" s="99"/>
      <c r="H5950" s="99"/>
      <c r="I5950" s="18"/>
      <c r="J5950" s="18"/>
      <c r="K5950" s="99">
        <f t="shared" si="192"/>
        <v>0</v>
      </c>
      <c r="M5950" s="96">
        <f t="shared" si="191"/>
        <v>1</v>
      </c>
      <c r="N5950" s="273"/>
    </row>
    <row r="5951" spans="2:14" x14ac:dyDescent="0.25">
      <c r="B5951" s="7"/>
      <c r="C5951" s="8"/>
      <c r="D5951" s="129"/>
      <c r="F5951" s="99"/>
      <c r="G5951" s="99"/>
      <c r="H5951" s="99"/>
      <c r="I5951" s="18"/>
      <c r="J5951" s="18"/>
      <c r="K5951" s="99">
        <f t="shared" si="192"/>
        <v>0</v>
      </c>
      <c r="M5951" s="96">
        <f t="shared" si="191"/>
        <v>1</v>
      </c>
      <c r="N5951" s="273"/>
    </row>
    <row r="5952" spans="2:14" x14ac:dyDescent="0.25">
      <c r="B5952" s="7"/>
      <c r="C5952" s="8"/>
      <c r="D5952" s="129"/>
      <c r="F5952" s="99"/>
      <c r="G5952" s="99"/>
      <c r="H5952" s="99"/>
      <c r="I5952" s="18"/>
      <c r="J5952" s="18"/>
      <c r="K5952" s="99">
        <f t="shared" si="192"/>
        <v>0</v>
      </c>
      <c r="M5952" s="96">
        <f t="shared" si="191"/>
        <v>1</v>
      </c>
      <c r="N5952" s="273"/>
    </row>
    <row r="5953" spans="2:14" x14ac:dyDescent="0.25">
      <c r="B5953" s="7"/>
      <c r="C5953" s="8"/>
      <c r="D5953" s="129"/>
      <c r="F5953" s="99"/>
      <c r="G5953" s="99"/>
      <c r="H5953" s="99"/>
      <c r="I5953" s="18"/>
      <c r="J5953" s="18"/>
      <c r="K5953" s="99">
        <f t="shared" si="192"/>
        <v>0</v>
      </c>
      <c r="M5953" s="96">
        <f t="shared" si="191"/>
        <v>1</v>
      </c>
      <c r="N5953" s="273"/>
    </row>
    <row r="5954" spans="2:14" x14ac:dyDescent="0.25">
      <c r="B5954" s="7"/>
      <c r="C5954" s="8"/>
      <c r="D5954" s="129"/>
      <c r="F5954" s="99"/>
      <c r="G5954" s="99"/>
      <c r="H5954" s="99"/>
      <c r="I5954" s="18"/>
      <c r="J5954" s="18"/>
      <c r="K5954" s="99">
        <f t="shared" si="192"/>
        <v>0</v>
      </c>
      <c r="M5954" s="96">
        <f t="shared" si="191"/>
        <v>1</v>
      </c>
      <c r="N5954" s="273"/>
    </row>
    <row r="5955" spans="2:14" x14ac:dyDescent="0.25">
      <c r="B5955" s="7"/>
      <c r="C5955" s="8"/>
      <c r="D5955" s="129"/>
      <c r="F5955" s="99"/>
      <c r="G5955" s="99"/>
      <c r="H5955" s="99"/>
      <c r="I5955" s="18"/>
      <c r="J5955" s="18"/>
      <c r="K5955" s="99">
        <f t="shared" si="192"/>
        <v>0</v>
      </c>
      <c r="M5955" s="96">
        <f t="shared" si="191"/>
        <v>1</v>
      </c>
      <c r="N5955" s="273"/>
    </row>
    <row r="5956" spans="2:14" x14ac:dyDescent="0.25">
      <c r="B5956" s="7"/>
      <c r="C5956" s="8"/>
      <c r="D5956" s="129"/>
      <c r="F5956" s="99"/>
      <c r="G5956" s="99"/>
      <c r="H5956" s="99"/>
      <c r="I5956" s="18"/>
      <c r="J5956" s="18"/>
      <c r="K5956" s="99">
        <f t="shared" si="192"/>
        <v>0</v>
      </c>
      <c r="M5956" s="96">
        <f t="shared" si="191"/>
        <v>1</v>
      </c>
      <c r="N5956" s="273"/>
    </row>
    <row r="5957" spans="2:14" x14ac:dyDescent="0.25">
      <c r="B5957" s="7"/>
      <c r="C5957" s="8"/>
      <c r="D5957" s="129"/>
      <c r="F5957" s="99"/>
      <c r="G5957" s="99"/>
      <c r="H5957" s="99"/>
      <c r="I5957" s="18"/>
      <c r="J5957" s="18"/>
      <c r="K5957" s="99">
        <f t="shared" si="192"/>
        <v>0</v>
      </c>
      <c r="M5957" s="96">
        <f t="shared" si="191"/>
        <v>1</v>
      </c>
      <c r="N5957" s="273"/>
    </row>
    <row r="5958" spans="2:14" x14ac:dyDescent="0.25">
      <c r="B5958" s="7"/>
      <c r="C5958" s="8"/>
      <c r="D5958" s="129"/>
      <c r="F5958" s="99"/>
      <c r="G5958" s="99"/>
      <c r="H5958" s="99"/>
      <c r="I5958" s="18"/>
      <c r="J5958" s="18"/>
      <c r="K5958" s="99">
        <f t="shared" si="192"/>
        <v>0</v>
      </c>
      <c r="M5958" s="96">
        <f t="shared" si="191"/>
        <v>1</v>
      </c>
      <c r="N5958" s="273"/>
    </row>
    <row r="5959" spans="2:14" x14ac:dyDescent="0.25">
      <c r="B5959" s="7"/>
      <c r="C5959" s="8"/>
      <c r="D5959" s="129"/>
      <c r="F5959" s="99"/>
      <c r="G5959" s="99"/>
      <c r="H5959" s="99"/>
      <c r="I5959" s="18"/>
      <c r="J5959" s="18"/>
      <c r="K5959" s="99">
        <f t="shared" si="192"/>
        <v>0</v>
      </c>
      <c r="M5959" s="96">
        <f t="shared" si="191"/>
        <v>1</v>
      </c>
      <c r="N5959" s="273"/>
    </row>
    <row r="5960" spans="2:14" x14ac:dyDescent="0.25">
      <c r="B5960" s="7"/>
      <c r="C5960" s="8"/>
      <c r="D5960" s="129"/>
      <c r="F5960" s="99"/>
      <c r="G5960" s="99"/>
      <c r="H5960" s="99"/>
      <c r="I5960" s="18"/>
      <c r="J5960" s="18"/>
      <c r="K5960" s="99">
        <f t="shared" si="192"/>
        <v>0</v>
      </c>
      <c r="M5960" s="96">
        <f t="shared" si="191"/>
        <v>1</v>
      </c>
      <c r="N5960" s="273"/>
    </row>
    <row r="5961" spans="2:14" x14ac:dyDescent="0.25">
      <c r="B5961" s="7"/>
      <c r="C5961" s="8"/>
      <c r="D5961" s="129"/>
      <c r="F5961" s="99"/>
      <c r="G5961" s="99"/>
      <c r="H5961" s="99"/>
      <c r="I5961" s="18"/>
      <c r="J5961" s="18"/>
      <c r="K5961" s="99">
        <f t="shared" si="192"/>
        <v>0</v>
      </c>
      <c r="M5961" s="96">
        <f t="shared" si="191"/>
        <v>1</v>
      </c>
      <c r="N5961" s="273"/>
    </row>
    <row r="5962" spans="2:14" x14ac:dyDescent="0.25">
      <c r="B5962" s="7"/>
      <c r="C5962" s="8"/>
      <c r="D5962" s="129"/>
      <c r="F5962" s="99"/>
      <c r="G5962" s="99"/>
      <c r="H5962" s="99"/>
      <c r="I5962" s="18"/>
      <c r="J5962" s="18"/>
      <c r="K5962" s="99">
        <f t="shared" si="192"/>
        <v>0</v>
      </c>
      <c r="M5962" s="96">
        <f t="shared" si="191"/>
        <v>1</v>
      </c>
      <c r="N5962" s="273"/>
    </row>
    <row r="5963" spans="2:14" x14ac:dyDescent="0.25">
      <c r="B5963" s="7"/>
      <c r="C5963" s="8"/>
      <c r="D5963" s="129"/>
      <c r="F5963" s="99"/>
      <c r="G5963" s="99"/>
      <c r="H5963" s="99"/>
      <c r="I5963" s="18"/>
      <c r="J5963" s="18"/>
      <c r="K5963" s="99">
        <f t="shared" si="192"/>
        <v>0</v>
      </c>
      <c r="M5963" s="96">
        <f t="shared" si="191"/>
        <v>1</v>
      </c>
      <c r="N5963" s="273"/>
    </row>
    <row r="5964" spans="2:14" x14ac:dyDescent="0.25">
      <c r="B5964" s="7"/>
      <c r="C5964" s="8"/>
      <c r="D5964" s="129"/>
      <c r="F5964" s="99"/>
      <c r="G5964" s="99"/>
      <c r="H5964" s="99"/>
      <c r="I5964" s="18"/>
      <c r="J5964" s="18"/>
      <c r="K5964" s="99">
        <f t="shared" si="192"/>
        <v>0</v>
      </c>
      <c r="M5964" s="96">
        <f t="shared" si="191"/>
        <v>1</v>
      </c>
      <c r="N5964" s="273"/>
    </row>
    <row r="5965" spans="2:14" x14ac:dyDescent="0.25">
      <c r="B5965" s="7"/>
      <c r="C5965" s="8"/>
      <c r="D5965" s="129"/>
      <c r="F5965" s="99"/>
      <c r="G5965" s="99"/>
      <c r="H5965" s="99"/>
      <c r="I5965" s="18"/>
      <c r="J5965" s="18"/>
      <c r="K5965" s="99">
        <f t="shared" si="192"/>
        <v>0</v>
      </c>
      <c r="M5965" s="96">
        <f t="shared" si="191"/>
        <v>1</v>
      </c>
      <c r="N5965" s="273"/>
    </row>
    <row r="5966" spans="2:14" x14ac:dyDescent="0.25">
      <c r="B5966" s="7"/>
      <c r="C5966" s="8"/>
      <c r="D5966" s="129"/>
      <c r="F5966" s="99"/>
      <c r="G5966" s="99"/>
      <c r="H5966" s="99"/>
      <c r="I5966" s="18"/>
      <c r="J5966" s="18"/>
      <c r="K5966" s="99">
        <f t="shared" si="192"/>
        <v>0</v>
      </c>
      <c r="M5966" s="96">
        <f t="shared" si="191"/>
        <v>1</v>
      </c>
      <c r="N5966" s="273"/>
    </row>
    <row r="5967" spans="2:14" x14ac:dyDescent="0.25">
      <c r="B5967" s="7"/>
      <c r="C5967" s="8"/>
      <c r="D5967" s="129"/>
      <c r="F5967" s="99"/>
      <c r="G5967" s="99"/>
      <c r="H5967" s="99"/>
      <c r="I5967" s="18"/>
      <c r="J5967" s="18"/>
      <c r="K5967" s="99">
        <f t="shared" si="192"/>
        <v>0</v>
      </c>
      <c r="M5967" s="96">
        <f t="shared" si="191"/>
        <v>1</v>
      </c>
      <c r="N5967" s="273"/>
    </row>
    <row r="5968" spans="2:14" x14ac:dyDescent="0.25">
      <c r="B5968" s="7"/>
      <c r="C5968" s="8"/>
      <c r="D5968" s="129"/>
      <c r="F5968" s="99"/>
      <c r="G5968" s="99"/>
      <c r="H5968" s="99"/>
      <c r="I5968" s="18"/>
      <c r="J5968" s="18"/>
      <c r="K5968" s="99">
        <f t="shared" si="192"/>
        <v>0</v>
      </c>
      <c r="M5968" s="96">
        <f t="shared" si="191"/>
        <v>1</v>
      </c>
      <c r="N5968" s="273"/>
    </row>
    <row r="5969" spans="2:14" x14ac:dyDescent="0.25">
      <c r="B5969" s="7"/>
      <c r="C5969" s="8"/>
      <c r="D5969" s="129"/>
      <c r="F5969" s="99"/>
      <c r="G5969" s="99"/>
      <c r="H5969" s="99"/>
      <c r="I5969" s="18"/>
      <c r="J5969" s="18"/>
      <c r="K5969" s="99">
        <f t="shared" si="192"/>
        <v>0</v>
      </c>
      <c r="M5969" s="96">
        <f t="shared" ref="M5969:M6032" si="193">UltimoDia(D5969)</f>
        <v>1</v>
      </c>
      <c r="N5969" s="273"/>
    </row>
    <row r="5970" spans="2:14" x14ac:dyDescent="0.25">
      <c r="B5970" s="7"/>
      <c r="C5970" s="8"/>
      <c r="D5970" s="129"/>
      <c r="F5970" s="99"/>
      <c r="G5970" s="99"/>
      <c r="H5970" s="99"/>
      <c r="I5970" s="18"/>
      <c r="J5970" s="18"/>
      <c r="K5970" s="99">
        <f t="shared" si="192"/>
        <v>0</v>
      </c>
      <c r="M5970" s="96">
        <f t="shared" si="193"/>
        <v>1</v>
      </c>
      <c r="N5970" s="273"/>
    </row>
    <row r="5971" spans="2:14" x14ac:dyDescent="0.25">
      <c r="B5971" s="7"/>
      <c r="C5971" s="8"/>
      <c r="D5971" s="129"/>
      <c r="F5971" s="99"/>
      <c r="G5971" s="99"/>
      <c r="H5971" s="99"/>
      <c r="I5971" s="18"/>
      <c r="J5971" s="18"/>
      <c r="K5971" s="99">
        <f t="shared" si="192"/>
        <v>0</v>
      </c>
      <c r="M5971" s="96">
        <f t="shared" si="193"/>
        <v>1</v>
      </c>
      <c r="N5971" s="273"/>
    </row>
    <row r="5972" spans="2:14" x14ac:dyDescent="0.25">
      <c r="B5972" s="7"/>
      <c r="C5972" s="8"/>
      <c r="D5972" s="129"/>
      <c r="F5972" s="99"/>
      <c r="G5972" s="99"/>
      <c r="H5972" s="99"/>
      <c r="I5972" s="18"/>
      <c r="J5972" s="18"/>
      <c r="K5972" s="99">
        <f t="shared" si="192"/>
        <v>0</v>
      </c>
      <c r="M5972" s="96">
        <f t="shared" si="193"/>
        <v>1</v>
      </c>
      <c r="N5972" s="273"/>
    </row>
    <row r="5973" spans="2:14" x14ac:dyDescent="0.25">
      <c r="B5973" s="7"/>
      <c r="C5973" s="8"/>
      <c r="D5973" s="129"/>
      <c r="F5973" s="99"/>
      <c r="G5973" s="99"/>
      <c r="H5973" s="99"/>
      <c r="I5973" s="18"/>
      <c r="J5973" s="18"/>
      <c r="K5973" s="99">
        <f t="shared" si="192"/>
        <v>0</v>
      </c>
      <c r="M5973" s="96">
        <f t="shared" si="193"/>
        <v>1</v>
      </c>
      <c r="N5973" s="273"/>
    </row>
    <row r="5974" spans="2:14" x14ac:dyDescent="0.25">
      <c r="B5974" s="7"/>
      <c r="C5974" s="8"/>
      <c r="D5974" s="129"/>
      <c r="F5974" s="99"/>
      <c r="G5974" s="99"/>
      <c r="H5974" s="99"/>
      <c r="I5974" s="18"/>
      <c r="J5974" s="18"/>
      <c r="K5974" s="99">
        <f t="shared" si="192"/>
        <v>0</v>
      </c>
      <c r="M5974" s="96">
        <f t="shared" si="193"/>
        <v>1</v>
      </c>
      <c r="N5974" s="273"/>
    </row>
    <row r="5975" spans="2:14" x14ac:dyDescent="0.25">
      <c r="B5975" s="7"/>
      <c r="C5975" s="8"/>
      <c r="D5975" s="129"/>
      <c r="F5975" s="99"/>
      <c r="G5975" s="99"/>
      <c r="H5975" s="99"/>
      <c r="I5975" s="18"/>
      <c r="J5975" s="18"/>
      <c r="K5975" s="99">
        <f t="shared" si="192"/>
        <v>0</v>
      </c>
      <c r="M5975" s="96">
        <f t="shared" si="193"/>
        <v>1</v>
      </c>
      <c r="N5975" s="273"/>
    </row>
    <row r="5976" spans="2:14" x14ac:dyDescent="0.25">
      <c r="B5976" s="7"/>
      <c r="C5976" s="8"/>
      <c r="D5976" s="129"/>
      <c r="F5976" s="99"/>
      <c r="G5976" s="99"/>
      <c r="H5976" s="99"/>
      <c r="I5976" s="18"/>
      <c r="J5976" s="18"/>
      <c r="K5976" s="99">
        <f t="shared" si="192"/>
        <v>0</v>
      </c>
      <c r="M5976" s="96">
        <f t="shared" si="193"/>
        <v>1</v>
      </c>
      <c r="N5976" s="273"/>
    </row>
    <row r="5977" spans="2:14" x14ac:dyDescent="0.25">
      <c r="B5977" s="7"/>
      <c r="C5977" s="8"/>
      <c r="D5977" s="129"/>
      <c r="F5977" s="99"/>
      <c r="G5977" s="99"/>
      <c r="H5977" s="99"/>
      <c r="I5977" s="18"/>
      <c r="J5977" s="18"/>
      <c r="K5977" s="99">
        <f t="shared" si="192"/>
        <v>0</v>
      </c>
      <c r="M5977" s="96">
        <f t="shared" si="193"/>
        <v>1</v>
      </c>
      <c r="N5977" s="273"/>
    </row>
    <row r="5978" spans="2:14" x14ac:dyDescent="0.25">
      <c r="B5978" s="7"/>
      <c r="C5978" s="8"/>
      <c r="D5978" s="129"/>
      <c r="F5978" s="99"/>
      <c r="G5978" s="99"/>
      <c r="H5978" s="99"/>
      <c r="I5978" s="18"/>
      <c r="J5978" s="18"/>
      <c r="K5978" s="99">
        <f t="shared" si="192"/>
        <v>0</v>
      </c>
      <c r="M5978" s="96">
        <f t="shared" si="193"/>
        <v>1</v>
      </c>
      <c r="N5978" s="273"/>
    </row>
    <row r="5979" spans="2:14" x14ac:dyDescent="0.25">
      <c r="B5979" s="7"/>
      <c r="C5979" s="8"/>
      <c r="D5979" s="129"/>
      <c r="F5979" s="99"/>
      <c r="G5979" s="99"/>
      <c r="H5979" s="99"/>
      <c r="I5979" s="18"/>
      <c r="J5979" s="18"/>
      <c r="K5979" s="99">
        <f t="shared" si="192"/>
        <v>0</v>
      </c>
      <c r="M5979" s="96">
        <f t="shared" si="193"/>
        <v>1</v>
      </c>
      <c r="N5979" s="273"/>
    </row>
    <row r="5980" spans="2:14" x14ac:dyDescent="0.25">
      <c r="B5980" s="7"/>
      <c r="C5980" s="8"/>
      <c r="D5980" s="129"/>
      <c r="F5980" s="99"/>
      <c r="G5980" s="99"/>
      <c r="H5980" s="99"/>
      <c r="I5980" s="18"/>
      <c r="J5980" s="18"/>
      <c r="K5980" s="99">
        <f t="shared" si="192"/>
        <v>0</v>
      </c>
      <c r="M5980" s="96">
        <f t="shared" si="193"/>
        <v>1</v>
      </c>
      <c r="N5980" s="273"/>
    </row>
    <row r="5981" spans="2:14" x14ac:dyDescent="0.25">
      <c r="B5981" s="7"/>
      <c r="C5981" s="8"/>
      <c r="D5981" s="129"/>
      <c r="F5981" s="99"/>
      <c r="G5981" s="99"/>
      <c r="H5981" s="99"/>
      <c r="I5981" s="18"/>
      <c r="J5981" s="18"/>
      <c r="K5981" s="99">
        <f t="shared" si="192"/>
        <v>0</v>
      </c>
      <c r="M5981" s="96">
        <f t="shared" si="193"/>
        <v>1</v>
      </c>
      <c r="N5981" s="273"/>
    </row>
    <row r="5982" spans="2:14" x14ac:dyDescent="0.25">
      <c r="B5982" s="7"/>
      <c r="C5982" s="8"/>
      <c r="D5982" s="129"/>
      <c r="F5982" s="99"/>
      <c r="G5982" s="99"/>
      <c r="H5982" s="99"/>
      <c r="I5982" s="18"/>
      <c r="J5982" s="18"/>
      <c r="K5982" s="99">
        <f t="shared" si="192"/>
        <v>0</v>
      </c>
      <c r="M5982" s="96">
        <f t="shared" si="193"/>
        <v>1</v>
      </c>
      <c r="N5982" s="273"/>
    </row>
    <row r="5983" spans="2:14" x14ac:dyDescent="0.25">
      <c r="B5983" s="7"/>
      <c r="C5983" s="8"/>
      <c r="D5983" s="129"/>
      <c r="F5983" s="99"/>
      <c r="G5983" s="99"/>
      <c r="H5983" s="99"/>
      <c r="I5983" s="18"/>
      <c r="J5983" s="18"/>
      <c r="K5983" s="99">
        <f t="shared" si="192"/>
        <v>0</v>
      </c>
      <c r="M5983" s="96">
        <f t="shared" si="193"/>
        <v>1</v>
      </c>
      <c r="N5983" s="273"/>
    </row>
    <row r="5984" spans="2:14" x14ac:dyDescent="0.25">
      <c r="B5984" s="7"/>
      <c r="C5984" s="8"/>
      <c r="D5984" s="129"/>
      <c r="F5984" s="99"/>
      <c r="G5984" s="99"/>
      <c r="H5984" s="99"/>
      <c r="I5984" s="18"/>
      <c r="J5984" s="18"/>
      <c r="K5984" s="99">
        <f t="shared" si="192"/>
        <v>0</v>
      </c>
      <c r="M5984" s="96">
        <f t="shared" si="193"/>
        <v>1</v>
      </c>
      <c r="N5984" s="273"/>
    </row>
    <row r="5985" spans="2:14" x14ac:dyDescent="0.25">
      <c r="B5985" s="7"/>
      <c r="C5985" s="8"/>
      <c r="D5985" s="129"/>
      <c r="F5985" s="99"/>
      <c r="G5985" s="99"/>
      <c r="H5985" s="99"/>
      <c r="I5985" s="18"/>
      <c r="J5985" s="18"/>
      <c r="K5985" s="99">
        <f t="shared" si="192"/>
        <v>0</v>
      </c>
      <c r="M5985" s="96">
        <f t="shared" si="193"/>
        <v>1</v>
      </c>
      <c r="N5985" s="273"/>
    </row>
    <row r="5986" spans="2:14" x14ac:dyDescent="0.25">
      <c r="B5986" s="7"/>
      <c r="C5986" s="8"/>
      <c r="D5986" s="129"/>
      <c r="F5986" s="99"/>
      <c r="G5986" s="99"/>
      <c r="H5986" s="99"/>
      <c r="I5986" s="18"/>
      <c r="J5986" s="18"/>
      <c r="K5986" s="99">
        <f t="shared" si="192"/>
        <v>0</v>
      </c>
      <c r="M5986" s="96">
        <f t="shared" si="193"/>
        <v>1</v>
      </c>
      <c r="N5986" s="273"/>
    </row>
    <row r="5987" spans="2:14" x14ac:dyDescent="0.25">
      <c r="B5987" s="7"/>
      <c r="C5987" s="8"/>
      <c r="D5987" s="129"/>
      <c r="F5987" s="99"/>
      <c r="G5987" s="99"/>
      <c r="H5987" s="99"/>
      <c r="I5987" s="18"/>
      <c r="J5987" s="18"/>
      <c r="K5987" s="99">
        <f t="shared" si="192"/>
        <v>0</v>
      </c>
      <c r="M5987" s="96">
        <f t="shared" si="193"/>
        <v>1</v>
      </c>
      <c r="N5987" s="273"/>
    </row>
    <row r="5988" spans="2:14" x14ac:dyDescent="0.25">
      <c r="B5988" s="7"/>
      <c r="C5988" s="8"/>
      <c r="D5988" s="129"/>
      <c r="F5988" s="99"/>
      <c r="G5988" s="99"/>
      <c r="H5988" s="99"/>
      <c r="I5988" s="18"/>
      <c r="J5988" s="18"/>
      <c r="K5988" s="99">
        <f t="shared" si="192"/>
        <v>0</v>
      </c>
      <c r="M5988" s="96">
        <f t="shared" si="193"/>
        <v>1</v>
      </c>
      <c r="N5988" s="273"/>
    </row>
    <row r="5989" spans="2:14" x14ac:dyDescent="0.25">
      <c r="B5989" s="7"/>
      <c r="C5989" s="8"/>
      <c r="D5989" s="129"/>
      <c r="F5989" s="99"/>
      <c r="G5989" s="99"/>
      <c r="H5989" s="99"/>
      <c r="I5989" s="18"/>
      <c r="J5989" s="18"/>
      <c r="K5989" s="99">
        <f t="shared" si="192"/>
        <v>0</v>
      </c>
      <c r="M5989" s="96">
        <f t="shared" si="193"/>
        <v>1</v>
      </c>
      <c r="N5989" s="273"/>
    </row>
    <row r="5990" spans="2:14" x14ac:dyDescent="0.25">
      <c r="B5990" s="7"/>
      <c r="C5990" s="8"/>
      <c r="D5990" s="129"/>
      <c r="F5990" s="99"/>
      <c r="G5990" s="99"/>
      <c r="H5990" s="99"/>
      <c r="I5990" s="18"/>
      <c r="J5990" s="18"/>
      <c r="K5990" s="99">
        <f t="shared" si="192"/>
        <v>0</v>
      </c>
      <c r="M5990" s="96">
        <f t="shared" si="193"/>
        <v>1</v>
      </c>
      <c r="N5990" s="273"/>
    </row>
    <row r="5991" spans="2:14" x14ac:dyDescent="0.25">
      <c r="B5991" s="7"/>
      <c r="C5991" s="8"/>
      <c r="D5991" s="129"/>
      <c r="F5991" s="99"/>
      <c r="G5991" s="99"/>
      <c r="H5991" s="99"/>
      <c r="I5991" s="18"/>
      <c r="J5991" s="18"/>
      <c r="K5991" s="99">
        <f t="shared" si="192"/>
        <v>0</v>
      </c>
      <c r="M5991" s="96">
        <f t="shared" si="193"/>
        <v>1</v>
      </c>
      <c r="N5991" s="273"/>
    </row>
    <row r="5992" spans="2:14" x14ac:dyDescent="0.25">
      <c r="B5992" s="7"/>
      <c r="C5992" s="8"/>
      <c r="D5992" s="129"/>
      <c r="F5992" s="99"/>
      <c r="G5992" s="99"/>
      <c r="H5992" s="99"/>
      <c r="I5992" s="18"/>
      <c r="J5992" s="18"/>
      <c r="K5992" s="99">
        <f t="shared" si="192"/>
        <v>0</v>
      </c>
      <c r="M5992" s="96">
        <f t="shared" si="193"/>
        <v>1</v>
      </c>
      <c r="N5992" s="273"/>
    </row>
    <row r="5993" spans="2:14" x14ac:dyDescent="0.25">
      <c r="B5993" s="7"/>
      <c r="C5993" s="8"/>
      <c r="D5993" s="129"/>
      <c r="F5993" s="99"/>
      <c r="G5993" s="99"/>
      <c r="H5993" s="99"/>
      <c r="I5993" s="18"/>
      <c r="J5993" s="18"/>
      <c r="K5993" s="99">
        <f t="shared" si="192"/>
        <v>0</v>
      </c>
      <c r="M5993" s="96">
        <f t="shared" si="193"/>
        <v>1</v>
      </c>
      <c r="N5993" s="273"/>
    </row>
    <row r="5994" spans="2:14" x14ac:dyDescent="0.25">
      <c r="B5994" s="7"/>
      <c r="C5994" s="8"/>
      <c r="D5994" s="129"/>
      <c r="F5994" s="99"/>
      <c r="G5994" s="99"/>
      <c r="H5994" s="99"/>
      <c r="I5994" s="18"/>
      <c r="J5994" s="18"/>
      <c r="K5994" s="99">
        <f t="shared" ref="K5994:K6057" si="194">IF(ctConta="",K5993+F5994,IF(I5994=ctConta,K5993+F5994,K5993))</f>
        <v>0</v>
      </c>
      <c r="M5994" s="96">
        <f t="shared" si="193"/>
        <v>1</v>
      </c>
      <c r="N5994" s="273"/>
    </row>
    <row r="5995" spans="2:14" x14ac:dyDescent="0.25">
      <c r="B5995" s="7"/>
      <c r="C5995" s="8"/>
      <c r="D5995" s="129"/>
      <c r="F5995" s="99"/>
      <c r="G5995" s="99"/>
      <c r="H5995" s="99"/>
      <c r="I5995" s="18"/>
      <c r="J5995" s="18"/>
      <c r="K5995" s="99">
        <f t="shared" si="194"/>
        <v>0</v>
      </c>
      <c r="M5995" s="96">
        <f t="shared" si="193"/>
        <v>1</v>
      </c>
      <c r="N5995" s="273"/>
    </row>
    <row r="5996" spans="2:14" x14ac:dyDescent="0.25">
      <c r="B5996" s="7"/>
      <c r="C5996" s="8"/>
      <c r="D5996" s="129"/>
      <c r="F5996" s="99"/>
      <c r="G5996" s="99"/>
      <c r="H5996" s="99"/>
      <c r="I5996" s="18"/>
      <c r="J5996" s="18"/>
      <c r="K5996" s="99">
        <f t="shared" si="194"/>
        <v>0</v>
      </c>
      <c r="M5996" s="96">
        <f t="shared" si="193"/>
        <v>1</v>
      </c>
      <c r="N5996" s="273"/>
    </row>
    <row r="5997" spans="2:14" x14ac:dyDescent="0.25">
      <c r="B5997" s="7"/>
      <c r="C5997" s="8"/>
      <c r="D5997" s="129"/>
      <c r="F5997" s="99"/>
      <c r="G5997" s="99"/>
      <c r="H5997" s="99"/>
      <c r="I5997" s="18"/>
      <c r="J5997" s="18"/>
      <c r="K5997" s="99">
        <f t="shared" si="194"/>
        <v>0</v>
      </c>
      <c r="M5997" s="96">
        <f t="shared" si="193"/>
        <v>1</v>
      </c>
      <c r="N5997" s="273"/>
    </row>
    <row r="5998" spans="2:14" x14ac:dyDescent="0.25">
      <c r="B5998" s="7"/>
      <c r="C5998" s="8"/>
      <c r="D5998" s="129"/>
      <c r="F5998" s="99"/>
      <c r="G5998" s="99"/>
      <c r="H5998" s="99"/>
      <c r="I5998" s="18"/>
      <c r="J5998" s="18"/>
      <c r="K5998" s="99">
        <f t="shared" si="194"/>
        <v>0</v>
      </c>
      <c r="M5998" s="96">
        <f t="shared" si="193"/>
        <v>1</v>
      </c>
      <c r="N5998" s="273"/>
    </row>
    <row r="5999" spans="2:14" x14ac:dyDescent="0.25">
      <c r="B5999" s="7"/>
      <c r="C5999" s="8"/>
      <c r="D5999" s="129"/>
      <c r="F5999" s="99"/>
      <c r="G5999" s="99"/>
      <c r="H5999" s="99"/>
      <c r="I5999" s="18"/>
      <c r="J5999" s="18"/>
      <c r="K5999" s="99">
        <f t="shared" si="194"/>
        <v>0</v>
      </c>
      <c r="M5999" s="96">
        <f t="shared" si="193"/>
        <v>1</v>
      </c>
      <c r="N5999" s="273"/>
    </row>
    <row r="6000" spans="2:14" x14ac:dyDescent="0.25">
      <c r="B6000" s="7"/>
      <c r="C6000" s="8"/>
      <c r="D6000" s="129"/>
      <c r="F6000" s="99"/>
      <c r="G6000" s="99"/>
      <c r="H6000" s="99"/>
      <c r="I6000" s="18"/>
      <c r="J6000" s="18"/>
      <c r="K6000" s="99">
        <f t="shared" si="194"/>
        <v>0</v>
      </c>
      <c r="M6000" s="96">
        <f t="shared" si="193"/>
        <v>1</v>
      </c>
      <c r="N6000" s="273"/>
    </row>
    <row r="6001" spans="2:14" x14ac:dyDescent="0.25">
      <c r="B6001" s="7"/>
      <c r="C6001" s="8"/>
      <c r="D6001" s="129"/>
      <c r="F6001" s="99"/>
      <c r="G6001" s="99"/>
      <c r="H6001" s="99"/>
      <c r="I6001" s="18"/>
      <c r="J6001" s="18"/>
      <c r="K6001" s="99">
        <f t="shared" si="194"/>
        <v>0</v>
      </c>
      <c r="M6001" s="96">
        <f t="shared" si="193"/>
        <v>1</v>
      </c>
      <c r="N6001" s="273"/>
    </row>
    <row r="6002" spans="2:14" x14ac:dyDescent="0.25">
      <c r="B6002" s="7"/>
      <c r="C6002" s="8"/>
      <c r="D6002" s="129"/>
      <c r="F6002" s="99"/>
      <c r="G6002" s="99"/>
      <c r="H6002" s="99"/>
      <c r="I6002" s="18"/>
      <c r="J6002" s="18"/>
      <c r="K6002" s="99">
        <f t="shared" si="194"/>
        <v>0</v>
      </c>
      <c r="M6002" s="96">
        <f t="shared" si="193"/>
        <v>1</v>
      </c>
      <c r="N6002" s="273"/>
    </row>
    <row r="6003" spans="2:14" x14ac:dyDescent="0.25">
      <c r="B6003" s="7"/>
      <c r="C6003" s="8"/>
      <c r="D6003" s="129"/>
      <c r="F6003" s="99"/>
      <c r="G6003" s="99"/>
      <c r="H6003" s="99"/>
      <c r="I6003" s="18"/>
      <c r="J6003" s="18"/>
      <c r="K6003" s="99">
        <f t="shared" si="194"/>
        <v>0</v>
      </c>
      <c r="M6003" s="96">
        <f t="shared" si="193"/>
        <v>1</v>
      </c>
      <c r="N6003" s="273"/>
    </row>
    <row r="6004" spans="2:14" x14ac:dyDescent="0.25">
      <c r="B6004" s="7"/>
      <c r="C6004" s="8"/>
      <c r="D6004" s="129"/>
      <c r="F6004" s="99"/>
      <c r="G6004" s="99"/>
      <c r="H6004" s="99"/>
      <c r="I6004" s="18"/>
      <c r="J6004" s="18"/>
      <c r="K6004" s="99">
        <f t="shared" si="194"/>
        <v>0</v>
      </c>
      <c r="M6004" s="96">
        <f t="shared" si="193"/>
        <v>1</v>
      </c>
      <c r="N6004" s="273"/>
    </row>
    <row r="6005" spans="2:14" x14ac:dyDescent="0.25">
      <c r="B6005" s="7"/>
      <c r="C6005" s="8"/>
      <c r="D6005" s="129"/>
      <c r="F6005" s="99"/>
      <c r="G6005" s="99"/>
      <c r="H6005" s="99"/>
      <c r="I6005" s="18"/>
      <c r="J6005" s="18"/>
      <c r="K6005" s="99">
        <f t="shared" si="194"/>
        <v>0</v>
      </c>
      <c r="M6005" s="96">
        <f t="shared" si="193"/>
        <v>1</v>
      </c>
      <c r="N6005" s="273"/>
    </row>
    <row r="6006" spans="2:14" x14ac:dyDescent="0.25">
      <c r="B6006" s="7"/>
      <c r="C6006" s="8"/>
      <c r="D6006" s="129"/>
      <c r="F6006" s="99"/>
      <c r="G6006" s="99"/>
      <c r="H6006" s="99"/>
      <c r="I6006" s="18"/>
      <c r="J6006" s="18"/>
      <c r="K6006" s="99">
        <f t="shared" si="194"/>
        <v>0</v>
      </c>
      <c r="M6006" s="96">
        <f t="shared" si="193"/>
        <v>1</v>
      </c>
      <c r="N6006" s="273"/>
    </row>
    <row r="6007" spans="2:14" x14ac:dyDescent="0.25">
      <c r="B6007" s="7"/>
      <c r="C6007" s="8"/>
      <c r="D6007" s="129"/>
      <c r="F6007" s="99"/>
      <c r="G6007" s="99"/>
      <c r="H6007" s="99"/>
      <c r="I6007" s="18"/>
      <c r="J6007" s="18"/>
      <c r="K6007" s="99">
        <f t="shared" si="194"/>
        <v>0</v>
      </c>
      <c r="M6007" s="96">
        <f t="shared" si="193"/>
        <v>1</v>
      </c>
      <c r="N6007" s="273"/>
    </row>
    <row r="6008" spans="2:14" x14ac:dyDescent="0.25">
      <c r="B6008" s="7"/>
      <c r="C6008" s="8"/>
      <c r="D6008" s="129"/>
      <c r="F6008" s="99"/>
      <c r="G6008" s="99"/>
      <c r="H6008" s="99"/>
      <c r="I6008" s="18"/>
      <c r="J6008" s="18"/>
      <c r="K6008" s="99">
        <f t="shared" si="194"/>
        <v>0</v>
      </c>
      <c r="M6008" s="96">
        <f t="shared" si="193"/>
        <v>1</v>
      </c>
      <c r="N6008" s="273"/>
    </row>
    <row r="6009" spans="2:14" x14ac:dyDescent="0.25">
      <c r="B6009" s="7"/>
      <c r="C6009" s="8"/>
      <c r="D6009" s="129"/>
      <c r="F6009" s="99"/>
      <c r="G6009" s="99"/>
      <c r="H6009" s="99"/>
      <c r="I6009" s="18"/>
      <c r="J6009" s="18"/>
      <c r="K6009" s="99">
        <f t="shared" si="194"/>
        <v>0</v>
      </c>
      <c r="M6009" s="96">
        <f t="shared" si="193"/>
        <v>1</v>
      </c>
      <c r="N6009" s="273"/>
    </row>
    <row r="6010" spans="2:14" x14ac:dyDescent="0.25">
      <c r="B6010" s="7"/>
      <c r="C6010" s="8"/>
      <c r="D6010" s="129"/>
      <c r="F6010" s="99"/>
      <c r="G6010" s="99"/>
      <c r="H6010" s="99"/>
      <c r="I6010" s="18"/>
      <c r="J6010" s="18"/>
      <c r="K6010" s="99">
        <f t="shared" si="194"/>
        <v>0</v>
      </c>
      <c r="M6010" s="96">
        <f t="shared" si="193"/>
        <v>1</v>
      </c>
      <c r="N6010" s="273"/>
    </row>
    <row r="6011" spans="2:14" x14ac:dyDescent="0.25">
      <c r="B6011" s="7"/>
      <c r="C6011" s="8"/>
      <c r="D6011" s="129"/>
      <c r="F6011" s="99"/>
      <c r="G6011" s="99"/>
      <c r="H6011" s="99"/>
      <c r="I6011" s="18"/>
      <c r="J6011" s="18"/>
      <c r="K6011" s="99">
        <f t="shared" si="194"/>
        <v>0</v>
      </c>
      <c r="M6011" s="96">
        <f t="shared" si="193"/>
        <v>1</v>
      </c>
      <c r="N6011" s="273"/>
    </row>
    <row r="6012" spans="2:14" x14ac:dyDescent="0.25">
      <c r="B6012" s="7"/>
      <c r="C6012" s="8"/>
      <c r="D6012" s="129"/>
      <c r="F6012" s="99"/>
      <c r="G6012" s="99"/>
      <c r="H6012" s="99"/>
      <c r="I6012" s="18"/>
      <c r="J6012" s="18"/>
      <c r="K6012" s="99">
        <f t="shared" si="194"/>
        <v>0</v>
      </c>
      <c r="M6012" s="96">
        <f t="shared" si="193"/>
        <v>1</v>
      </c>
      <c r="N6012" s="273"/>
    </row>
    <row r="6013" spans="2:14" x14ac:dyDescent="0.25">
      <c r="B6013" s="7"/>
      <c r="C6013" s="8"/>
      <c r="D6013" s="129"/>
      <c r="F6013" s="99"/>
      <c r="G6013" s="99"/>
      <c r="H6013" s="99"/>
      <c r="I6013" s="18"/>
      <c r="J6013" s="18"/>
      <c r="K6013" s="99">
        <f t="shared" si="194"/>
        <v>0</v>
      </c>
      <c r="M6013" s="96">
        <f t="shared" si="193"/>
        <v>1</v>
      </c>
      <c r="N6013" s="273"/>
    </row>
    <row r="6014" spans="2:14" x14ac:dyDescent="0.25">
      <c r="B6014" s="7"/>
      <c r="C6014" s="8"/>
      <c r="D6014" s="129"/>
      <c r="F6014" s="99"/>
      <c r="G6014" s="99"/>
      <c r="H6014" s="99"/>
      <c r="I6014" s="18"/>
      <c r="J6014" s="18"/>
      <c r="K6014" s="99">
        <f t="shared" si="194"/>
        <v>0</v>
      </c>
      <c r="M6014" s="96">
        <f t="shared" si="193"/>
        <v>1</v>
      </c>
      <c r="N6014" s="273"/>
    </row>
    <row r="6015" spans="2:14" x14ac:dyDescent="0.25">
      <c r="B6015" s="7"/>
      <c r="C6015" s="8"/>
      <c r="D6015" s="129"/>
      <c r="F6015" s="99"/>
      <c r="G6015" s="99"/>
      <c r="H6015" s="99"/>
      <c r="I6015" s="18"/>
      <c r="J6015" s="18"/>
      <c r="K6015" s="99">
        <f t="shared" si="194"/>
        <v>0</v>
      </c>
      <c r="M6015" s="96">
        <f t="shared" si="193"/>
        <v>1</v>
      </c>
      <c r="N6015" s="273"/>
    </row>
    <row r="6016" spans="2:14" x14ac:dyDescent="0.25">
      <c r="B6016" s="7"/>
      <c r="C6016" s="8"/>
      <c r="D6016" s="129"/>
      <c r="F6016" s="99"/>
      <c r="G6016" s="99"/>
      <c r="H6016" s="99"/>
      <c r="I6016" s="18"/>
      <c r="J6016" s="18"/>
      <c r="K6016" s="99">
        <f t="shared" si="194"/>
        <v>0</v>
      </c>
      <c r="M6016" s="96">
        <f t="shared" si="193"/>
        <v>1</v>
      </c>
      <c r="N6016" s="273"/>
    </row>
    <row r="6017" spans="2:14" x14ac:dyDescent="0.25">
      <c r="B6017" s="7"/>
      <c r="C6017" s="8"/>
      <c r="D6017" s="129"/>
      <c r="F6017" s="99"/>
      <c r="G6017" s="99"/>
      <c r="H6017" s="99"/>
      <c r="I6017" s="18"/>
      <c r="J6017" s="18"/>
      <c r="K6017" s="99">
        <f t="shared" si="194"/>
        <v>0</v>
      </c>
      <c r="M6017" s="96">
        <f t="shared" si="193"/>
        <v>1</v>
      </c>
      <c r="N6017" s="273"/>
    </row>
    <row r="6018" spans="2:14" x14ac:dyDescent="0.25">
      <c r="B6018" s="7"/>
      <c r="C6018" s="8"/>
      <c r="D6018" s="129"/>
      <c r="F6018" s="99"/>
      <c r="G6018" s="99"/>
      <c r="H6018" s="99"/>
      <c r="I6018" s="18"/>
      <c r="J6018" s="18"/>
      <c r="K6018" s="99">
        <f t="shared" si="194"/>
        <v>0</v>
      </c>
      <c r="M6018" s="96">
        <f t="shared" si="193"/>
        <v>1</v>
      </c>
      <c r="N6018" s="273"/>
    </row>
    <row r="6019" spans="2:14" x14ac:dyDescent="0.25">
      <c r="B6019" s="7"/>
      <c r="C6019" s="8"/>
      <c r="D6019" s="129"/>
      <c r="F6019" s="99"/>
      <c r="G6019" s="99"/>
      <c r="H6019" s="99"/>
      <c r="I6019" s="18"/>
      <c r="J6019" s="18"/>
      <c r="K6019" s="99">
        <f t="shared" si="194"/>
        <v>0</v>
      </c>
      <c r="M6019" s="96">
        <f t="shared" si="193"/>
        <v>1</v>
      </c>
      <c r="N6019" s="273"/>
    </row>
    <row r="6020" spans="2:14" x14ac:dyDescent="0.25">
      <c r="B6020" s="7"/>
      <c r="C6020" s="8"/>
      <c r="D6020" s="129"/>
      <c r="F6020" s="99"/>
      <c r="G6020" s="99"/>
      <c r="H6020" s="99"/>
      <c r="I6020" s="18"/>
      <c r="J6020" s="18"/>
      <c r="K6020" s="99">
        <f t="shared" si="194"/>
        <v>0</v>
      </c>
      <c r="M6020" s="96">
        <f t="shared" si="193"/>
        <v>1</v>
      </c>
      <c r="N6020" s="273"/>
    </row>
    <row r="6021" spans="2:14" x14ac:dyDescent="0.25">
      <c r="B6021" s="7"/>
      <c r="C6021" s="8"/>
      <c r="D6021" s="129"/>
      <c r="F6021" s="99"/>
      <c r="G6021" s="99"/>
      <c r="H6021" s="99"/>
      <c r="I6021" s="18"/>
      <c r="J6021" s="18"/>
      <c r="K6021" s="99">
        <f t="shared" si="194"/>
        <v>0</v>
      </c>
      <c r="M6021" s="96">
        <f t="shared" si="193"/>
        <v>1</v>
      </c>
      <c r="N6021" s="273"/>
    </row>
    <row r="6022" spans="2:14" x14ac:dyDescent="0.25">
      <c r="B6022" s="7"/>
      <c r="C6022" s="8"/>
      <c r="D6022" s="129"/>
      <c r="F6022" s="99"/>
      <c r="G6022" s="99"/>
      <c r="H6022" s="99"/>
      <c r="I6022" s="18"/>
      <c r="J6022" s="18"/>
      <c r="K6022" s="99">
        <f t="shared" si="194"/>
        <v>0</v>
      </c>
      <c r="M6022" s="96">
        <f t="shared" si="193"/>
        <v>1</v>
      </c>
      <c r="N6022" s="273"/>
    </row>
    <row r="6023" spans="2:14" x14ac:dyDescent="0.25">
      <c r="B6023" s="7"/>
      <c r="C6023" s="8"/>
      <c r="D6023" s="129"/>
      <c r="F6023" s="99"/>
      <c r="G6023" s="99"/>
      <c r="H6023" s="99"/>
      <c r="I6023" s="18"/>
      <c r="J6023" s="18"/>
      <c r="K6023" s="99">
        <f t="shared" si="194"/>
        <v>0</v>
      </c>
      <c r="M6023" s="96">
        <f t="shared" si="193"/>
        <v>1</v>
      </c>
      <c r="N6023" s="273"/>
    </row>
    <row r="6024" spans="2:14" x14ac:dyDescent="0.25">
      <c r="B6024" s="7"/>
      <c r="C6024" s="8"/>
      <c r="D6024" s="129"/>
      <c r="F6024" s="99"/>
      <c r="G6024" s="99"/>
      <c r="H6024" s="99"/>
      <c r="I6024" s="18"/>
      <c r="J6024" s="18"/>
      <c r="K6024" s="99">
        <f t="shared" si="194"/>
        <v>0</v>
      </c>
      <c r="M6024" s="96">
        <f t="shared" si="193"/>
        <v>1</v>
      </c>
      <c r="N6024" s="273"/>
    </row>
    <row r="6025" spans="2:14" x14ac:dyDescent="0.25">
      <c r="B6025" s="7"/>
      <c r="C6025" s="8"/>
      <c r="D6025" s="129"/>
      <c r="F6025" s="99"/>
      <c r="G6025" s="99"/>
      <c r="H6025" s="99"/>
      <c r="I6025" s="18"/>
      <c r="J6025" s="18"/>
      <c r="K6025" s="99">
        <f t="shared" si="194"/>
        <v>0</v>
      </c>
      <c r="M6025" s="96">
        <f t="shared" si="193"/>
        <v>1</v>
      </c>
      <c r="N6025" s="273"/>
    </row>
    <row r="6026" spans="2:14" x14ac:dyDescent="0.25">
      <c r="B6026" s="7"/>
      <c r="C6026" s="8"/>
      <c r="D6026" s="129"/>
      <c r="F6026" s="99"/>
      <c r="G6026" s="99"/>
      <c r="H6026" s="99"/>
      <c r="I6026" s="18"/>
      <c r="J6026" s="18"/>
      <c r="K6026" s="99">
        <f t="shared" si="194"/>
        <v>0</v>
      </c>
      <c r="M6026" s="96">
        <f t="shared" si="193"/>
        <v>1</v>
      </c>
      <c r="N6026" s="273"/>
    </row>
    <row r="6027" spans="2:14" x14ac:dyDescent="0.25">
      <c r="B6027" s="7"/>
      <c r="C6027" s="8"/>
      <c r="D6027" s="129"/>
      <c r="F6027" s="99"/>
      <c r="G6027" s="99"/>
      <c r="H6027" s="99"/>
      <c r="I6027" s="18"/>
      <c r="J6027" s="18"/>
      <c r="K6027" s="99">
        <f t="shared" si="194"/>
        <v>0</v>
      </c>
      <c r="M6027" s="96">
        <f t="shared" si="193"/>
        <v>1</v>
      </c>
      <c r="N6027" s="273"/>
    </row>
    <row r="6028" spans="2:14" x14ac:dyDescent="0.25">
      <c r="B6028" s="7"/>
      <c r="C6028" s="8"/>
      <c r="D6028" s="129"/>
      <c r="F6028" s="99"/>
      <c r="G6028" s="99"/>
      <c r="H6028" s="99"/>
      <c r="I6028" s="18"/>
      <c r="J6028" s="18"/>
      <c r="K6028" s="99">
        <f t="shared" si="194"/>
        <v>0</v>
      </c>
      <c r="M6028" s="96">
        <f t="shared" si="193"/>
        <v>1</v>
      </c>
      <c r="N6028" s="273"/>
    </row>
    <row r="6029" spans="2:14" x14ac:dyDescent="0.25">
      <c r="B6029" s="7"/>
      <c r="C6029" s="8"/>
      <c r="D6029" s="129"/>
      <c r="F6029" s="99"/>
      <c r="G6029" s="99"/>
      <c r="H6029" s="99"/>
      <c r="I6029" s="18"/>
      <c r="J6029" s="18"/>
      <c r="K6029" s="99">
        <f t="shared" si="194"/>
        <v>0</v>
      </c>
      <c r="M6029" s="96">
        <f t="shared" si="193"/>
        <v>1</v>
      </c>
      <c r="N6029" s="273"/>
    </row>
    <row r="6030" spans="2:14" x14ac:dyDescent="0.25">
      <c r="B6030" s="7"/>
      <c r="C6030" s="8"/>
      <c r="D6030" s="129"/>
      <c r="F6030" s="99"/>
      <c r="G6030" s="99"/>
      <c r="H6030" s="99"/>
      <c r="I6030" s="18"/>
      <c r="J6030" s="18"/>
      <c r="K6030" s="99">
        <f t="shared" si="194"/>
        <v>0</v>
      </c>
      <c r="M6030" s="96">
        <f t="shared" si="193"/>
        <v>1</v>
      </c>
      <c r="N6030" s="273"/>
    </row>
    <row r="6031" spans="2:14" x14ac:dyDescent="0.25">
      <c r="B6031" s="7"/>
      <c r="C6031" s="8"/>
      <c r="D6031" s="129"/>
      <c r="F6031" s="99"/>
      <c r="G6031" s="99"/>
      <c r="H6031" s="99"/>
      <c r="I6031" s="18"/>
      <c r="J6031" s="18"/>
      <c r="K6031" s="99">
        <f t="shared" si="194"/>
        <v>0</v>
      </c>
      <c r="M6031" s="96">
        <f t="shared" si="193"/>
        <v>1</v>
      </c>
      <c r="N6031" s="273"/>
    </row>
    <row r="6032" spans="2:14" x14ac:dyDescent="0.25">
      <c r="B6032" s="7"/>
      <c r="C6032" s="8"/>
      <c r="D6032" s="129"/>
      <c r="F6032" s="99"/>
      <c r="G6032" s="99"/>
      <c r="H6032" s="99"/>
      <c r="I6032" s="18"/>
      <c r="J6032" s="18"/>
      <c r="K6032" s="99">
        <f t="shared" si="194"/>
        <v>0</v>
      </c>
      <c r="M6032" s="96">
        <f t="shared" si="193"/>
        <v>1</v>
      </c>
      <c r="N6032" s="273"/>
    </row>
    <row r="6033" spans="2:14" x14ac:dyDescent="0.25">
      <c r="B6033" s="7"/>
      <c r="C6033" s="8"/>
      <c r="D6033" s="129"/>
      <c r="F6033" s="99"/>
      <c r="G6033" s="99"/>
      <c r="H6033" s="99"/>
      <c r="I6033" s="18"/>
      <c r="J6033" s="18"/>
      <c r="K6033" s="99">
        <f t="shared" si="194"/>
        <v>0</v>
      </c>
      <c r="M6033" s="96">
        <f t="shared" ref="M6033:M6096" si="195">UltimoDia(D6033)</f>
        <v>1</v>
      </c>
      <c r="N6033" s="273"/>
    </row>
    <row r="6034" spans="2:14" x14ac:dyDescent="0.25">
      <c r="B6034" s="7"/>
      <c r="C6034" s="8"/>
      <c r="D6034" s="129"/>
      <c r="F6034" s="99"/>
      <c r="G6034" s="99"/>
      <c r="H6034" s="99"/>
      <c r="I6034" s="18"/>
      <c r="J6034" s="18"/>
      <c r="K6034" s="99">
        <f t="shared" si="194"/>
        <v>0</v>
      </c>
      <c r="M6034" s="96">
        <f t="shared" si="195"/>
        <v>1</v>
      </c>
      <c r="N6034" s="273"/>
    </row>
    <row r="6035" spans="2:14" x14ac:dyDescent="0.25">
      <c r="B6035" s="7"/>
      <c r="C6035" s="8"/>
      <c r="D6035" s="129"/>
      <c r="F6035" s="99"/>
      <c r="G6035" s="99"/>
      <c r="H6035" s="99"/>
      <c r="I6035" s="18"/>
      <c r="J6035" s="18"/>
      <c r="K6035" s="99">
        <f t="shared" si="194"/>
        <v>0</v>
      </c>
      <c r="M6035" s="96">
        <f t="shared" si="195"/>
        <v>1</v>
      </c>
      <c r="N6035" s="273"/>
    </row>
    <row r="6036" spans="2:14" x14ac:dyDescent="0.25">
      <c r="B6036" s="7"/>
      <c r="C6036" s="8"/>
      <c r="D6036" s="129"/>
      <c r="F6036" s="99"/>
      <c r="G6036" s="99"/>
      <c r="H6036" s="99"/>
      <c r="I6036" s="18"/>
      <c r="J6036" s="18"/>
      <c r="K6036" s="99">
        <f t="shared" si="194"/>
        <v>0</v>
      </c>
      <c r="M6036" s="96">
        <f t="shared" si="195"/>
        <v>1</v>
      </c>
      <c r="N6036" s="273"/>
    </row>
    <row r="6037" spans="2:14" x14ac:dyDescent="0.25">
      <c r="B6037" s="7"/>
      <c r="C6037" s="8"/>
      <c r="D6037" s="129"/>
      <c r="F6037" s="99"/>
      <c r="G6037" s="99"/>
      <c r="H6037" s="99"/>
      <c r="I6037" s="18"/>
      <c r="J6037" s="18"/>
      <c r="K6037" s="99">
        <f t="shared" si="194"/>
        <v>0</v>
      </c>
      <c r="M6037" s="96">
        <f t="shared" si="195"/>
        <v>1</v>
      </c>
      <c r="N6037" s="273"/>
    </row>
    <row r="6038" spans="2:14" x14ac:dyDescent="0.25">
      <c r="B6038" s="7"/>
      <c r="C6038" s="8"/>
      <c r="D6038" s="129"/>
      <c r="F6038" s="99"/>
      <c r="G6038" s="99"/>
      <c r="H6038" s="99"/>
      <c r="I6038" s="18"/>
      <c r="J6038" s="18"/>
      <c r="K6038" s="99">
        <f t="shared" si="194"/>
        <v>0</v>
      </c>
      <c r="M6038" s="96">
        <f t="shared" si="195"/>
        <v>1</v>
      </c>
      <c r="N6038" s="273"/>
    </row>
    <row r="6039" spans="2:14" x14ac:dyDescent="0.25">
      <c r="B6039" s="7"/>
      <c r="C6039" s="8"/>
      <c r="D6039" s="129"/>
      <c r="F6039" s="99"/>
      <c r="G6039" s="99"/>
      <c r="H6039" s="99"/>
      <c r="I6039" s="18"/>
      <c r="J6039" s="18"/>
      <c r="K6039" s="99">
        <f t="shared" si="194"/>
        <v>0</v>
      </c>
      <c r="M6039" s="96">
        <f t="shared" si="195"/>
        <v>1</v>
      </c>
      <c r="N6039" s="273"/>
    </row>
    <row r="6040" spans="2:14" x14ac:dyDescent="0.25">
      <c r="B6040" s="7"/>
      <c r="C6040" s="8"/>
      <c r="D6040" s="129"/>
      <c r="F6040" s="99"/>
      <c r="G6040" s="99"/>
      <c r="H6040" s="99"/>
      <c r="I6040" s="18"/>
      <c r="J6040" s="18"/>
      <c r="K6040" s="99">
        <f t="shared" si="194"/>
        <v>0</v>
      </c>
      <c r="M6040" s="96">
        <f t="shared" si="195"/>
        <v>1</v>
      </c>
      <c r="N6040" s="273"/>
    </row>
    <row r="6041" spans="2:14" x14ac:dyDescent="0.25">
      <c r="B6041" s="7"/>
      <c r="C6041" s="8"/>
      <c r="D6041" s="129"/>
      <c r="F6041" s="99"/>
      <c r="G6041" s="99"/>
      <c r="H6041" s="99"/>
      <c r="I6041" s="18"/>
      <c r="J6041" s="18"/>
      <c r="K6041" s="99">
        <f t="shared" si="194"/>
        <v>0</v>
      </c>
      <c r="M6041" s="96">
        <f t="shared" si="195"/>
        <v>1</v>
      </c>
      <c r="N6041" s="273"/>
    </row>
    <row r="6042" spans="2:14" x14ac:dyDescent="0.25">
      <c r="B6042" s="7"/>
      <c r="C6042" s="8"/>
      <c r="D6042" s="129"/>
      <c r="F6042" s="99"/>
      <c r="G6042" s="99"/>
      <c r="H6042" s="99"/>
      <c r="I6042" s="18"/>
      <c r="J6042" s="18"/>
      <c r="K6042" s="99">
        <f t="shared" si="194"/>
        <v>0</v>
      </c>
      <c r="M6042" s="96">
        <f t="shared" si="195"/>
        <v>1</v>
      </c>
      <c r="N6042" s="273"/>
    </row>
    <row r="6043" spans="2:14" x14ac:dyDescent="0.25">
      <c r="B6043" s="7"/>
      <c r="C6043" s="8"/>
      <c r="D6043" s="129"/>
      <c r="F6043" s="99"/>
      <c r="G6043" s="99"/>
      <c r="H6043" s="99"/>
      <c r="I6043" s="18"/>
      <c r="J6043" s="18"/>
      <c r="K6043" s="99">
        <f t="shared" si="194"/>
        <v>0</v>
      </c>
      <c r="M6043" s="96">
        <f t="shared" si="195"/>
        <v>1</v>
      </c>
      <c r="N6043" s="273"/>
    </row>
    <row r="6044" spans="2:14" x14ac:dyDescent="0.25">
      <c r="B6044" s="7"/>
      <c r="C6044" s="8"/>
      <c r="D6044" s="129"/>
      <c r="F6044" s="99"/>
      <c r="G6044" s="99"/>
      <c r="H6044" s="99"/>
      <c r="I6044" s="18"/>
      <c r="J6044" s="18"/>
      <c r="K6044" s="99">
        <f t="shared" si="194"/>
        <v>0</v>
      </c>
      <c r="M6044" s="96">
        <f t="shared" si="195"/>
        <v>1</v>
      </c>
      <c r="N6044" s="273"/>
    </row>
    <row r="6045" spans="2:14" x14ac:dyDescent="0.25">
      <c r="B6045" s="7"/>
      <c r="C6045" s="8"/>
      <c r="D6045" s="129"/>
      <c r="F6045" s="99"/>
      <c r="G6045" s="99"/>
      <c r="H6045" s="99"/>
      <c r="I6045" s="18"/>
      <c r="J6045" s="18"/>
      <c r="K6045" s="99">
        <f t="shared" si="194"/>
        <v>0</v>
      </c>
      <c r="M6045" s="96">
        <f t="shared" si="195"/>
        <v>1</v>
      </c>
      <c r="N6045" s="273"/>
    </row>
    <row r="6046" spans="2:14" x14ac:dyDescent="0.25">
      <c r="B6046" s="7"/>
      <c r="C6046" s="8"/>
      <c r="D6046" s="129"/>
      <c r="F6046" s="99"/>
      <c r="G6046" s="99"/>
      <c r="H6046" s="99"/>
      <c r="I6046" s="18"/>
      <c r="J6046" s="18"/>
      <c r="K6046" s="99">
        <f t="shared" si="194"/>
        <v>0</v>
      </c>
      <c r="M6046" s="96">
        <f t="shared" si="195"/>
        <v>1</v>
      </c>
      <c r="N6046" s="273"/>
    </row>
    <row r="6047" spans="2:14" x14ac:dyDescent="0.25">
      <c r="B6047" s="7"/>
      <c r="C6047" s="8"/>
      <c r="D6047" s="129"/>
      <c r="F6047" s="99"/>
      <c r="G6047" s="99"/>
      <c r="H6047" s="99"/>
      <c r="I6047" s="18"/>
      <c r="J6047" s="18"/>
      <c r="K6047" s="99">
        <f t="shared" si="194"/>
        <v>0</v>
      </c>
      <c r="M6047" s="96">
        <f t="shared" si="195"/>
        <v>1</v>
      </c>
      <c r="N6047" s="273"/>
    </row>
    <row r="6048" spans="2:14" x14ac:dyDescent="0.25">
      <c r="B6048" s="7"/>
      <c r="C6048" s="8"/>
      <c r="D6048" s="129"/>
      <c r="F6048" s="99"/>
      <c r="G6048" s="99"/>
      <c r="H6048" s="99"/>
      <c r="I6048" s="18"/>
      <c r="J6048" s="18"/>
      <c r="K6048" s="99">
        <f t="shared" si="194"/>
        <v>0</v>
      </c>
      <c r="M6048" s="96">
        <f t="shared" si="195"/>
        <v>1</v>
      </c>
      <c r="N6048" s="273"/>
    </row>
    <row r="6049" spans="2:14" x14ac:dyDescent="0.25">
      <c r="B6049" s="7"/>
      <c r="C6049" s="8"/>
      <c r="D6049" s="129"/>
      <c r="F6049" s="99"/>
      <c r="G6049" s="99"/>
      <c r="H6049" s="99"/>
      <c r="I6049" s="18"/>
      <c r="J6049" s="18"/>
      <c r="K6049" s="99">
        <f t="shared" si="194"/>
        <v>0</v>
      </c>
      <c r="M6049" s="96">
        <f t="shared" si="195"/>
        <v>1</v>
      </c>
      <c r="N6049" s="273"/>
    </row>
    <row r="6050" spans="2:14" x14ac:dyDescent="0.25">
      <c r="B6050" s="7"/>
      <c r="C6050" s="8"/>
      <c r="D6050" s="129"/>
      <c r="F6050" s="99"/>
      <c r="G6050" s="99"/>
      <c r="H6050" s="99"/>
      <c r="I6050" s="18"/>
      <c r="J6050" s="18"/>
      <c r="K6050" s="99">
        <f t="shared" si="194"/>
        <v>0</v>
      </c>
      <c r="M6050" s="96">
        <f t="shared" si="195"/>
        <v>1</v>
      </c>
      <c r="N6050" s="273"/>
    </row>
    <row r="6051" spans="2:14" x14ac:dyDescent="0.25">
      <c r="B6051" s="7"/>
      <c r="C6051" s="8"/>
      <c r="D6051" s="129"/>
      <c r="F6051" s="99"/>
      <c r="G6051" s="99"/>
      <c r="H6051" s="99"/>
      <c r="I6051" s="18"/>
      <c r="J6051" s="18"/>
      <c r="K6051" s="99">
        <f t="shared" si="194"/>
        <v>0</v>
      </c>
      <c r="M6051" s="96">
        <f t="shared" si="195"/>
        <v>1</v>
      </c>
      <c r="N6051" s="273"/>
    </row>
    <row r="6052" spans="2:14" x14ac:dyDescent="0.25">
      <c r="B6052" s="7"/>
      <c r="C6052" s="8"/>
      <c r="D6052" s="129"/>
      <c r="F6052" s="99"/>
      <c r="G6052" s="99"/>
      <c r="H6052" s="99"/>
      <c r="I6052" s="18"/>
      <c r="J6052" s="18"/>
      <c r="K6052" s="99">
        <f t="shared" si="194"/>
        <v>0</v>
      </c>
      <c r="M6052" s="96">
        <f t="shared" si="195"/>
        <v>1</v>
      </c>
      <c r="N6052" s="273"/>
    </row>
    <row r="6053" spans="2:14" x14ac:dyDescent="0.25">
      <c r="B6053" s="7"/>
      <c r="C6053" s="8"/>
      <c r="D6053" s="129"/>
      <c r="F6053" s="99"/>
      <c r="G6053" s="99"/>
      <c r="H6053" s="99"/>
      <c r="I6053" s="18"/>
      <c r="J6053" s="18"/>
      <c r="K6053" s="99">
        <f t="shared" si="194"/>
        <v>0</v>
      </c>
      <c r="M6053" s="96">
        <f t="shared" si="195"/>
        <v>1</v>
      </c>
      <c r="N6053" s="273"/>
    </row>
    <row r="6054" spans="2:14" x14ac:dyDescent="0.25">
      <c r="B6054" s="7"/>
      <c r="C6054" s="8"/>
      <c r="D6054" s="129"/>
      <c r="F6054" s="99"/>
      <c r="G6054" s="99"/>
      <c r="H6054" s="99"/>
      <c r="I6054" s="18"/>
      <c r="J6054" s="18"/>
      <c r="K6054" s="99">
        <f t="shared" si="194"/>
        <v>0</v>
      </c>
      <c r="M6054" s="96">
        <f t="shared" si="195"/>
        <v>1</v>
      </c>
      <c r="N6054" s="273"/>
    </row>
    <row r="6055" spans="2:14" x14ac:dyDescent="0.25">
      <c r="B6055" s="7"/>
      <c r="C6055" s="8"/>
      <c r="D6055" s="129"/>
      <c r="F6055" s="99"/>
      <c r="G6055" s="99"/>
      <c r="H6055" s="99"/>
      <c r="I6055" s="18"/>
      <c r="J6055" s="18"/>
      <c r="K6055" s="99">
        <f t="shared" si="194"/>
        <v>0</v>
      </c>
      <c r="M6055" s="96">
        <f t="shared" si="195"/>
        <v>1</v>
      </c>
      <c r="N6055" s="273"/>
    </row>
    <row r="6056" spans="2:14" x14ac:dyDescent="0.25">
      <c r="B6056" s="7"/>
      <c r="C6056" s="8"/>
      <c r="D6056" s="129"/>
      <c r="F6056" s="99"/>
      <c r="G6056" s="99"/>
      <c r="H6056" s="99"/>
      <c r="I6056" s="18"/>
      <c r="J6056" s="18"/>
      <c r="K6056" s="99">
        <f t="shared" si="194"/>
        <v>0</v>
      </c>
      <c r="M6056" s="96">
        <f t="shared" si="195"/>
        <v>1</v>
      </c>
      <c r="N6056" s="273"/>
    </row>
    <row r="6057" spans="2:14" x14ac:dyDescent="0.25">
      <c r="B6057" s="7"/>
      <c r="C6057" s="8"/>
      <c r="D6057" s="129"/>
      <c r="F6057" s="99"/>
      <c r="G6057" s="99"/>
      <c r="H6057" s="99"/>
      <c r="I6057" s="18"/>
      <c r="J6057" s="18"/>
      <c r="K6057" s="99">
        <f t="shared" si="194"/>
        <v>0</v>
      </c>
      <c r="M6057" s="96">
        <f t="shared" si="195"/>
        <v>1</v>
      </c>
      <c r="N6057" s="273"/>
    </row>
    <row r="6058" spans="2:14" x14ac:dyDescent="0.25">
      <c r="B6058" s="7"/>
      <c r="C6058" s="8"/>
      <c r="D6058" s="129"/>
      <c r="F6058" s="99"/>
      <c r="G6058" s="99"/>
      <c r="H6058" s="99"/>
      <c r="I6058" s="18"/>
      <c r="J6058" s="18"/>
      <c r="K6058" s="99">
        <f t="shared" ref="K6058:K6121" si="196">IF(ctConta="",K6057+F6058,IF(I6058=ctConta,K6057+F6058,K6057))</f>
        <v>0</v>
      </c>
      <c r="M6058" s="96">
        <f t="shared" si="195"/>
        <v>1</v>
      </c>
      <c r="N6058" s="273"/>
    </row>
    <row r="6059" spans="2:14" x14ac:dyDescent="0.25">
      <c r="B6059" s="7"/>
      <c r="C6059" s="8"/>
      <c r="D6059" s="129"/>
      <c r="F6059" s="99"/>
      <c r="G6059" s="99"/>
      <c r="H6059" s="99"/>
      <c r="I6059" s="18"/>
      <c r="J6059" s="18"/>
      <c r="K6059" s="99">
        <f t="shared" si="196"/>
        <v>0</v>
      </c>
      <c r="M6059" s="96">
        <f t="shared" si="195"/>
        <v>1</v>
      </c>
      <c r="N6059" s="273"/>
    </row>
    <row r="6060" spans="2:14" x14ac:dyDescent="0.25">
      <c r="B6060" s="7"/>
      <c r="C6060" s="8"/>
      <c r="D6060" s="129"/>
      <c r="F6060" s="99"/>
      <c r="G6060" s="99"/>
      <c r="H6060" s="99"/>
      <c r="I6060" s="18"/>
      <c r="J6060" s="18"/>
      <c r="K6060" s="99">
        <f t="shared" si="196"/>
        <v>0</v>
      </c>
      <c r="M6060" s="96">
        <f t="shared" si="195"/>
        <v>1</v>
      </c>
      <c r="N6060" s="273"/>
    </row>
    <row r="6061" spans="2:14" x14ac:dyDescent="0.25">
      <c r="B6061" s="7"/>
      <c r="C6061" s="8"/>
      <c r="D6061" s="129"/>
      <c r="F6061" s="99"/>
      <c r="G6061" s="99"/>
      <c r="H6061" s="99"/>
      <c r="I6061" s="18"/>
      <c r="J6061" s="18"/>
      <c r="K6061" s="99">
        <f t="shared" si="196"/>
        <v>0</v>
      </c>
      <c r="M6061" s="96">
        <f t="shared" si="195"/>
        <v>1</v>
      </c>
      <c r="N6061" s="273"/>
    </row>
    <row r="6062" spans="2:14" x14ac:dyDescent="0.25">
      <c r="B6062" s="7"/>
      <c r="C6062" s="8"/>
      <c r="D6062" s="129"/>
      <c r="F6062" s="99"/>
      <c r="G6062" s="99"/>
      <c r="H6062" s="99"/>
      <c r="I6062" s="18"/>
      <c r="J6062" s="18"/>
      <c r="K6062" s="99">
        <f t="shared" si="196"/>
        <v>0</v>
      </c>
      <c r="M6062" s="96">
        <f t="shared" si="195"/>
        <v>1</v>
      </c>
      <c r="N6062" s="273"/>
    </row>
    <row r="6063" spans="2:14" x14ac:dyDescent="0.25">
      <c r="B6063" s="7"/>
      <c r="C6063" s="8"/>
      <c r="D6063" s="129"/>
      <c r="F6063" s="99"/>
      <c r="G6063" s="99"/>
      <c r="H6063" s="99"/>
      <c r="I6063" s="18"/>
      <c r="J6063" s="18"/>
      <c r="K6063" s="99">
        <f t="shared" si="196"/>
        <v>0</v>
      </c>
      <c r="M6063" s="96">
        <f t="shared" si="195"/>
        <v>1</v>
      </c>
      <c r="N6063" s="273"/>
    </row>
    <row r="6064" spans="2:14" x14ac:dyDescent="0.25">
      <c r="B6064" s="7"/>
      <c r="C6064" s="8"/>
      <c r="D6064" s="129"/>
      <c r="F6064" s="99"/>
      <c r="G6064" s="99"/>
      <c r="H6064" s="99"/>
      <c r="I6064" s="18"/>
      <c r="J6064" s="18"/>
      <c r="K6064" s="99">
        <f t="shared" si="196"/>
        <v>0</v>
      </c>
      <c r="M6064" s="96">
        <f t="shared" si="195"/>
        <v>1</v>
      </c>
      <c r="N6064" s="273"/>
    </row>
    <row r="6065" spans="2:14" x14ac:dyDescent="0.25">
      <c r="B6065" s="7"/>
      <c r="C6065" s="8"/>
      <c r="D6065" s="129"/>
      <c r="F6065" s="99"/>
      <c r="G6065" s="99"/>
      <c r="H6065" s="99"/>
      <c r="I6065" s="18"/>
      <c r="J6065" s="18"/>
      <c r="K6065" s="99">
        <f t="shared" si="196"/>
        <v>0</v>
      </c>
      <c r="M6065" s="96">
        <f t="shared" si="195"/>
        <v>1</v>
      </c>
      <c r="N6065" s="273"/>
    </row>
    <row r="6066" spans="2:14" x14ac:dyDescent="0.25">
      <c r="B6066" s="7"/>
      <c r="C6066" s="8"/>
      <c r="D6066" s="129"/>
      <c r="F6066" s="99"/>
      <c r="G6066" s="99"/>
      <c r="H6066" s="99"/>
      <c r="I6066" s="18"/>
      <c r="J6066" s="18"/>
      <c r="K6066" s="99">
        <f t="shared" si="196"/>
        <v>0</v>
      </c>
      <c r="M6066" s="96">
        <f t="shared" si="195"/>
        <v>1</v>
      </c>
      <c r="N6066" s="273"/>
    </row>
    <row r="6067" spans="2:14" x14ac:dyDescent="0.25">
      <c r="B6067" s="7"/>
      <c r="C6067" s="8"/>
      <c r="D6067" s="129"/>
      <c r="F6067" s="99"/>
      <c r="G6067" s="99"/>
      <c r="H6067" s="99"/>
      <c r="I6067" s="18"/>
      <c r="J6067" s="18"/>
      <c r="K6067" s="99">
        <f t="shared" si="196"/>
        <v>0</v>
      </c>
      <c r="M6067" s="96">
        <f t="shared" si="195"/>
        <v>1</v>
      </c>
      <c r="N6067" s="273"/>
    </row>
    <row r="6068" spans="2:14" x14ac:dyDescent="0.25">
      <c r="B6068" s="7"/>
      <c r="C6068" s="8"/>
      <c r="D6068" s="129"/>
      <c r="F6068" s="99"/>
      <c r="G6068" s="99"/>
      <c r="H6068" s="99"/>
      <c r="I6068" s="18"/>
      <c r="J6068" s="18"/>
      <c r="K6068" s="99">
        <f t="shared" si="196"/>
        <v>0</v>
      </c>
      <c r="M6068" s="96">
        <f t="shared" si="195"/>
        <v>1</v>
      </c>
      <c r="N6068" s="273"/>
    </row>
    <row r="6069" spans="2:14" x14ac:dyDescent="0.25">
      <c r="B6069" s="7"/>
      <c r="C6069" s="8"/>
      <c r="D6069" s="129"/>
      <c r="F6069" s="99"/>
      <c r="G6069" s="99"/>
      <c r="H6069" s="99"/>
      <c r="I6069" s="18"/>
      <c r="J6069" s="18"/>
      <c r="K6069" s="99">
        <f t="shared" si="196"/>
        <v>0</v>
      </c>
      <c r="M6069" s="96">
        <f t="shared" si="195"/>
        <v>1</v>
      </c>
      <c r="N6069" s="273"/>
    </row>
    <row r="6070" spans="2:14" x14ac:dyDescent="0.25">
      <c r="B6070" s="7"/>
      <c r="C6070" s="8"/>
      <c r="D6070" s="129"/>
      <c r="F6070" s="99"/>
      <c r="G6070" s="99"/>
      <c r="H6070" s="99"/>
      <c r="I6070" s="18"/>
      <c r="J6070" s="18"/>
      <c r="K6070" s="99">
        <f t="shared" si="196"/>
        <v>0</v>
      </c>
      <c r="M6070" s="96">
        <f t="shared" si="195"/>
        <v>1</v>
      </c>
      <c r="N6070" s="273"/>
    </row>
    <row r="6071" spans="2:14" x14ac:dyDescent="0.25">
      <c r="B6071" s="7"/>
      <c r="C6071" s="8"/>
      <c r="D6071" s="129"/>
      <c r="F6071" s="99"/>
      <c r="G6071" s="99"/>
      <c r="H6071" s="99"/>
      <c r="I6071" s="18"/>
      <c r="J6071" s="18"/>
      <c r="K6071" s="99">
        <f t="shared" si="196"/>
        <v>0</v>
      </c>
      <c r="M6071" s="96">
        <f t="shared" si="195"/>
        <v>1</v>
      </c>
      <c r="N6071" s="273"/>
    </row>
    <row r="6072" spans="2:14" x14ac:dyDescent="0.25">
      <c r="B6072" s="7"/>
      <c r="C6072" s="8"/>
      <c r="D6072" s="129"/>
      <c r="F6072" s="99"/>
      <c r="G6072" s="99"/>
      <c r="H6072" s="99"/>
      <c r="I6072" s="18"/>
      <c r="J6072" s="18"/>
      <c r="K6072" s="99">
        <f t="shared" si="196"/>
        <v>0</v>
      </c>
      <c r="M6072" s="96">
        <f t="shared" si="195"/>
        <v>1</v>
      </c>
      <c r="N6072" s="273"/>
    </row>
    <row r="6073" spans="2:14" x14ac:dyDescent="0.25">
      <c r="B6073" s="7"/>
      <c r="C6073" s="8"/>
      <c r="D6073" s="129"/>
      <c r="F6073" s="99"/>
      <c r="G6073" s="99"/>
      <c r="H6073" s="99"/>
      <c r="I6073" s="18"/>
      <c r="J6073" s="18"/>
      <c r="K6073" s="99">
        <f t="shared" si="196"/>
        <v>0</v>
      </c>
      <c r="M6073" s="96">
        <f t="shared" si="195"/>
        <v>1</v>
      </c>
      <c r="N6073" s="273"/>
    </row>
    <row r="6074" spans="2:14" x14ac:dyDescent="0.25">
      <c r="B6074" s="7"/>
      <c r="C6074" s="8"/>
      <c r="D6074" s="129"/>
      <c r="F6074" s="99"/>
      <c r="G6074" s="99"/>
      <c r="H6074" s="99"/>
      <c r="I6074" s="18"/>
      <c r="J6074" s="18"/>
      <c r="K6074" s="99">
        <f t="shared" si="196"/>
        <v>0</v>
      </c>
      <c r="M6074" s="96">
        <f t="shared" si="195"/>
        <v>1</v>
      </c>
      <c r="N6074" s="273"/>
    </row>
    <row r="6075" spans="2:14" x14ac:dyDescent="0.25">
      <c r="B6075" s="7"/>
      <c r="C6075" s="8"/>
      <c r="D6075" s="129"/>
      <c r="F6075" s="99"/>
      <c r="G6075" s="99"/>
      <c r="H6075" s="99"/>
      <c r="I6075" s="18"/>
      <c r="J6075" s="18"/>
      <c r="K6075" s="99">
        <f t="shared" si="196"/>
        <v>0</v>
      </c>
      <c r="M6075" s="96">
        <f t="shared" si="195"/>
        <v>1</v>
      </c>
      <c r="N6075" s="273"/>
    </row>
    <row r="6076" spans="2:14" x14ac:dyDescent="0.25">
      <c r="B6076" s="7"/>
      <c r="C6076" s="8"/>
      <c r="D6076" s="129"/>
      <c r="F6076" s="99"/>
      <c r="G6076" s="99"/>
      <c r="H6076" s="99"/>
      <c r="I6076" s="18"/>
      <c r="J6076" s="18"/>
      <c r="K6076" s="99">
        <f t="shared" si="196"/>
        <v>0</v>
      </c>
      <c r="M6076" s="96">
        <f t="shared" si="195"/>
        <v>1</v>
      </c>
      <c r="N6076" s="273"/>
    </row>
    <row r="6077" spans="2:14" x14ac:dyDescent="0.25">
      <c r="B6077" s="7"/>
      <c r="C6077" s="8"/>
      <c r="D6077" s="129"/>
      <c r="F6077" s="99"/>
      <c r="G6077" s="99"/>
      <c r="H6077" s="99"/>
      <c r="I6077" s="18"/>
      <c r="J6077" s="18"/>
      <c r="K6077" s="99">
        <f t="shared" si="196"/>
        <v>0</v>
      </c>
      <c r="M6077" s="96">
        <f t="shared" si="195"/>
        <v>1</v>
      </c>
      <c r="N6077" s="273"/>
    </row>
    <row r="6078" spans="2:14" x14ac:dyDescent="0.25">
      <c r="B6078" s="7"/>
      <c r="C6078" s="8"/>
      <c r="D6078" s="129"/>
      <c r="F6078" s="99"/>
      <c r="G6078" s="99"/>
      <c r="H6078" s="99"/>
      <c r="I6078" s="18"/>
      <c r="J6078" s="18"/>
      <c r="K6078" s="99">
        <f t="shared" si="196"/>
        <v>0</v>
      </c>
      <c r="M6078" s="96">
        <f t="shared" si="195"/>
        <v>1</v>
      </c>
      <c r="N6078" s="273"/>
    </row>
    <row r="6079" spans="2:14" x14ac:dyDescent="0.25">
      <c r="B6079" s="7"/>
      <c r="C6079" s="8"/>
      <c r="D6079" s="129"/>
      <c r="F6079" s="99"/>
      <c r="G6079" s="99"/>
      <c r="H6079" s="99"/>
      <c r="I6079" s="18"/>
      <c r="J6079" s="18"/>
      <c r="K6079" s="99">
        <f t="shared" si="196"/>
        <v>0</v>
      </c>
      <c r="M6079" s="96">
        <f t="shared" si="195"/>
        <v>1</v>
      </c>
      <c r="N6079" s="273"/>
    </row>
    <row r="6080" spans="2:14" x14ac:dyDescent="0.25">
      <c r="B6080" s="7"/>
      <c r="C6080" s="8"/>
      <c r="D6080" s="129"/>
      <c r="F6080" s="99"/>
      <c r="G6080" s="99"/>
      <c r="H6080" s="99"/>
      <c r="I6080" s="18"/>
      <c r="J6080" s="18"/>
      <c r="K6080" s="99">
        <f t="shared" si="196"/>
        <v>0</v>
      </c>
      <c r="M6080" s="96">
        <f t="shared" si="195"/>
        <v>1</v>
      </c>
      <c r="N6080" s="273"/>
    </row>
    <row r="6081" spans="2:14" x14ac:dyDescent="0.25">
      <c r="B6081" s="7"/>
      <c r="C6081" s="8"/>
      <c r="D6081" s="129"/>
      <c r="F6081" s="99"/>
      <c r="G6081" s="99"/>
      <c r="H6081" s="99"/>
      <c r="I6081" s="18"/>
      <c r="J6081" s="18"/>
      <c r="K6081" s="99">
        <f t="shared" si="196"/>
        <v>0</v>
      </c>
      <c r="M6081" s="96">
        <f t="shared" si="195"/>
        <v>1</v>
      </c>
      <c r="N6081" s="273"/>
    </row>
    <row r="6082" spans="2:14" x14ac:dyDescent="0.25">
      <c r="B6082" s="7"/>
      <c r="C6082" s="8"/>
      <c r="D6082" s="129"/>
      <c r="F6082" s="99"/>
      <c r="G6082" s="99"/>
      <c r="H6082" s="99"/>
      <c r="I6082" s="18"/>
      <c r="J6082" s="18"/>
      <c r="K6082" s="99">
        <f t="shared" si="196"/>
        <v>0</v>
      </c>
      <c r="M6082" s="96">
        <f t="shared" si="195"/>
        <v>1</v>
      </c>
      <c r="N6082" s="273"/>
    </row>
    <row r="6083" spans="2:14" x14ac:dyDescent="0.25">
      <c r="B6083" s="7"/>
      <c r="C6083" s="8"/>
      <c r="D6083" s="129"/>
      <c r="F6083" s="99"/>
      <c r="G6083" s="99"/>
      <c r="H6083" s="99"/>
      <c r="I6083" s="18"/>
      <c r="J6083" s="18"/>
      <c r="K6083" s="99">
        <f t="shared" si="196"/>
        <v>0</v>
      </c>
      <c r="M6083" s="96">
        <f t="shared" si="195"/>
        <v>1</v>
      </c>
      <c r="N6083" s="273"/>
    </row>
    <row r="6084" spans="2:14" x14ac:dyDescent="0.25">
      <c r="B6084" s="7"/>
      <c r="C6084" s="8"/>
      <c r="D6084" s="129"/>
      <c r="F6084" s="99"/>
      <c r="G6084" s="99"/>
      <c r="H6084" s="99"/>
      <c r="I6084" s="18"/>
      <c r="J6084" s="18"/>
      <c r="K6084" s="99">
        <f t="shared" si="196"/>
        <v>0</v>
      </c>
      <c r="M6084" s="96">
        <f t="shared" si="195"/>
        <v>1</v>
      </c>
      <c r="N6084" s="273"/>
    </row>
    <row r="6085" spans="2:14" x14ac:dyDescent="0.25">
      <c r="B6085" s="7"/>
      <c r="C6085" s="8"/>
      <c r="D6085" s="129"/>
      <c r="F6085" s="99"/>
      <c r="G6085" s="99"/>
      <c r="H6085" s="99"/>
      <c r="I6085" s="18"/>
      <c r="J6085" s="18"/>
      <c r="K6085" s="99">
        <f t="shared" si="196"/>
        <v>0</v>
      </c>
      <c r="M6085" s="96">
        <f t="shared" si="195"/>
        <v>1</v>
      </c>
      <c r="N6085" s="273"/>
    </row>
    <row r="6086" spans="2:14" x14ac:dyDescent="0.25">
      <c r="B6086" s="7"/>
      <c r="C6086" s="8"/>
      <c r="D6086" s="129"/>
      <c r="F6086" s="99"/>
      <c r="G6086" s="99"/>
      <c r="H6086" s="99"/>
      <c r="I6086" s="18"/>
      <c r="J6086" s="18"/>
      <c r="K6086" s="99">
        <f t="shared" si="196"/>
        <v>0</v>
      </c>
      <c r="M6086" s="96">
        <f t="shared" si="195"/>
        <v>1</v>
      </c>
      <c r="N6086" s="273"/>
    </row>
    <row r="6087" spans="2:14" x14ac:dyDescent="0.25">
      <c r="B6087" s="7"/>
      <c r="C6087" s="8"/>
      <c r="D6087" s="129"/>
      <c r="F6087" s="99"/>
      <c r="G6087" s="99"/>
      <c r="H6087" s="99"/>
      <c r="I6087" s="18"/>
      <c r="J6087" s="18"/>
      <c r="K6087" s="99">
        <f t="shared" si="196"/>
        <v>0</v>
      </c>
      <c r="M6087" s="96">
        <f t="shared" si="195"/>
        <v>1</v>
      </c>
      <c r="N6087" s="273"/>
    </row>
    <row r="6088" spans="2:14" x14ac:dyDescent="0.25">
      <c r="B6088" s="7"/>
      <c r="C6088" s="8"/>
      <c r="D6088" s="129"/>
      <c r="F6088" s="99"/>
      <c r="G6088" s="99"/>
      <c r="H6088" s="99"/>
      <c r="I6088" s="18"/>
      <c r="J6088" s="18"/>
      <c r="K6088" s="99">
        <f t="shared" si="196"/>
        <v>0</v>
      </c>
      <c r="M6088" s="96">
        <f t="shared" si="195"/>
        <v>1</v>
      </c>
      <c r="N6088" s="273"/>
    </row>
    <row r="6089" spans="2:14" x14ac:dyDescent="0.25">
      <c r="B6089" s="7"/>
      <c r="C6089" s="8"/>
      <c r="D6089" s="129"/>
      <c r="F6089" s="99"/>
      <c r="G6089" s="99"/>
      <c r="H6089" s="99"/>
      <c r="I6089" s="18"/>
      <c r="J6089" s="18"/>
      <c r="K6089" s="99">
        <f t="shared" si="196"/>
        <v>0</v>
      </c>
      <c r="M6089" s="96">
        <f t="shared" si="195"/>
        <v>1</v>
      </c>
      <c r="N6089" s="273"/>
    </row>
    <row r="6090" spans="2:14" x14ac:dyDescent="0.25">
      <c r="B6090" s="7"/>
      <c r="C6090" s="8"/>
      <c r="D6090" s="129"/>
      <c r="F6090" s="99"/>
      <c r="G6090" s="99"/>
      <c r="H6090" s="99"/>
      <c r="I6090" s="18"/>
      <c r="J6090" s="18"/>
      <c r="K6090" s="99">
        <f t="shared" si="196"/>
        <v>0</v>
      </c>
      <c r="M6090" s="96">
        <f t="shared" si="195"/>
        <v>1</v>
      </c>
      <c r="N6090" s="273"/>
    </row>
    <row r="6091" spans="2:14" x14ac:dyDescent="0.25">
      <c r="B6091" s="7"/>
      <c r="C6091" s="8"/>
      <c r="D6091" s="129"/>
      <c r="F6091" s="99"/>
      <c r="G6091" s="99"/>
      <c r="H6091" s="99"/>
      <c r="I6091" s="18"/>
      <c r="J6091" s="18"/>
      <c r="K6091" s="99">
        <f t="shared" si="196"/>
        <v>0</v>
      </c>
      <c r="M6091" s="96">
        <f t="shared" si="195"/>
        <v>1</v>
      </c>
      <c r="N6091" s="273"/>
    </row>
    <row r="6092" spans="2:14" x14ac:dyDescent="0.25">
      <c r="B6092" s="7"/>
      <c r="C6092" s="8"/>
      <c r="D6092" s="129"/>
      <c r="F6092" s="99"/>
      <c r="G6092" s="99"/>
      <c r="H6092" s="99"/>
      <c r="I6092" s="18"/>
      <c r="J6092" s="18"/>
      <c r="K6092" s="99">
        <f t="shared" si="196"/>
        <v>0</v>
      </c>
      <c r="M6092" s="96">
        <f t="shared" si="195"/>
        <v>1</v>
      </c>
      <c r="N6092" s="273"/>
    </row>
    <row r="6093" spans="2:14" x14ac:dyDescent="0.25">
      <c r="B6093" s="7"/>
      <c r="C6093" s="8"/>
      <c r="D6093" s="129"/>
      <c r="F6093" s="99"/>
      <c r="G6093" s="99"/>
      <c r="H6093" s="99"/>
      <c r="I6093" s="18"/>
      <c r="J6093" s="18"/>
      <c r="K6093" s="99">
        <f t="shared" si="196"/>
        <v>0</v>
      </c>
      <c r="M6093" s="96">
        <f t="shared" si="195"/>
        <v>1</v>
      </c>
      <c r="N6093" s="273"/>
    </row>
    <row r="6094" spans="2:14" x14ac:dyDescent="0.25">
      <c r="B6094" s="7"/>
      <c r="C6094" s="8"/>
      <c r="D6094" s="129"/>
      <c r="F6094" s="99"/>
      <c r="G6094" s="99"/>
      <c r="H6094" s="99"/>
      <c r="I6094" s="18"/>
      <c r="J6094" s="18"/>
      <c r="K6094" s="99">
        <f t="shared" si="196"/>
        <v>0</v>
      </c>
      <c r="M6094" s="96">
        <f t="shared" si="195"/>
        <v>1</v>
      </c>
      <c r="N6094" s="273"/>
    </row>
    <row r="6095" spans="2:14" x14ac:dyDescent="0.25">
      <c r="B6095" s="7"/>
      <c r="C6095" s="8"/>
      <c r="D6095" s="129"/>
      <c r="F6095" s="99"/>
      <c r="G6095" s="99"/>
      <c r="H6095" s="99"/>
      <c r="I6095" s="18"/>
      <c r="J6095" s="18"/>
      <c r="K6095" s="99">
        <f t="shared" si="196"/>
        <v>0</v>
      </c>
      <c r="M6095" s="96">
        <f t="shared" si="195"/>
        <v>1</v>
      </c>
      <c r="N6095" s="273"/>
    </row>
    <row r="6096" spans="2:14" x14ac:dyDescent="0.25">
      <c r="B6096" s="7"/>
      <c r="C6096" s="8"/>
      <c r="D6096" s="129"/>
      <c r="F6096" s="99"/>
      <c r="G6096" s="99"/>
      <c r="H6096" s="99"/>
      <c r="I6096" s="18"/>
      <c r="J6096" s="18"/>
      <c r="K6096" s="99">
        <f t="shared" si="196"/>
        <v>0</v>
      </c>
      <c r="M6096" s="96">
        <f t="shared" si="195"/>
        <v>1</v>
      </c>
      <c r="N6096" s="273"/>
    </row>
    <row r="6097" spans="2:14" x14ac:dyDescent="0.25">
      <c r="B6097" s="7"/>
      <c r="C6097" s="8"/>
      <c r="D6097" s="129"/>
      <c r="F6097" s="99"/>
      <c r="G6097" s="99"/>
      <c r="H6097" s="99"/>
      <c r="I6097" s="18"/>
      <c r="J6097" s="18"/>
      <c r="K6097" s="99">
        <f t="shared" si="196"/>
        <v>0</v>
      </c>
      <c r="M6097" s="96">
        <f t="shared" ref="M6097:M6160" si="197">UltimoDia(D6097)</f>
        <v>1</v>
      </c>
      <c r="N6097" s="273"/>
    </row>
    <row r="6098" spans="2:14" x14ac:dyDescent="0.25">
      <c r="B6098" s="7"/>
      <c r="C6098" s="8"/>
      <c r="D6098" s="129"/>
      <c r="F6098" s="99"/>
      <c r="G6098" s="99"/>
      <c r="H6098" s="99"/>
      <c r="I6098" s="18"/>
      <c r="J6098" s="18"/>
      <c r="K6098" s="99">
        <f t="shared" si="196"/>
        <v>0</v>
      </c>
      <c r="M6098" s="96">
        <f t="shared" si="197"/>
        <v>1</v>
      </c>
      <c r="N6098" s="273"/>
    </row>
    <row r="6099" spans="2:14" x14ac:dyDescent="0.25">
      <c r="B6099" s="7"/>
      <c r="C6099" s="8"/>
      <c r="D6099" s="129"/>
      <c r="F6099" s="99"/>
      <c r="G6099" s="99"/>
      <c r="H6099" s="99"/>
      <c r="I6099" s="18"/>
      <c r="J6099" s="18"/>
      <c r="K6099" s="99">
        <f t="shared" si="196"/>
        <v>0</v>
      </c>
      <c r="M6099" s="96">
        <f t="shared" si="197"/>
        <v>1</v>
      </c>
      <c r="N6099" s="273"/>
    </row>
    <row r="6100" spans="2:14" x14ac:dyDescent="0.25">
      <c r="B6100" s="7"/>
      <c r="C6100" s="8"/>
      <c r="D6100" s="129"/>
      <c r="F6100" s="99"/>
      <c r="G6100" s="99"/>
      <c r="H6100" s="99"/>
      <c r="I6100" s="18"/>
      <c r="J6100" s="18"/>
      <c r="K6100" s="99">
        <f t="shared" si="196"/>
        <v>0</v>
      </c>
      <c r="M6100" s="96">
        <f t="shared" si="197"/>
        <v>1</v>
      </c>
      <c r="N6100" s="273"/>
    </row>
    <row r="6101" spans="2:14" x14ac:dyDescent="0.25">
      <c r="B6101" s="7"/>
      <c r="C6101" s="8"/>
      <c r="D6101" s="129"/>
      <c r="F6101" s="99"/>
      <c r="G6101" s="99"/>
      <c r="H6101" s="99"/>
      <c r="I6101" s="18"/>
      <c r="J6101" s="18"/>
      <c r="K6101" s="99">
        <f t="shared" si="196"/>
        <v>0</v>
      </c>
      <c r="M6101" s="96">
        <f t="shared" si="197"/>
        <v>1</v>
      </c>
      <c r="N6101" s="273"/>
    </row>
    <row r="6102" spans="2:14" x14ac:dyDescent="0.25">
      <c r="B6102" s="7"/>
      <c r="C6102" s="8"/>
      <c r="D6102" s="129"/>
      <c r="F6102" s="99"/>
      <c r="G6102" s="99"/>
      <c r="H6102" s="99"/>
      <c r="I6102" s="18"/>
      <c r="J6102" s="18"/>
      <c r="K6102" s="99">
        <f t="shared" si="196"/>
        <v>0</v>
      </c>
      <c r="M6102" s="96">
        <f t="shared" si="197"/>
        <v>1</v>
      </c>
      <c r="N6102" s="273"/>
    </row>
    <row r="6103" spans="2:14" x14ac:dyDescent="0.25">
      <c r="B6103" s="7"/>
      <c r="C6103" s="8"/>
      <c r="D6103" s="129"/>
      <c r="F6103" s="99"/>
      <c r="G6103" s="99"/>
      <c r="H6103" s="99"/>
      <c r="I6103" s="18"/>
      <c r="J6103" s="18"/>
      <c r="K6103" s="99">
        <f t="shared" si="196"/>
        <v>0</v>
      </c>
      <c r="M6103" s="96">
        <f t="shared" si="197"/>
        <v>1</v>
      </c>
      <c r="N6103" s="273"/>
    </row>
    <row r="6104" spans="2:14" x14ac:dyDescent="0.25">
      <c r="B6104" s="7"/>
      <c r="C6104" s="8"/>
      <c r="D6104" s="129"/>
      <c r="F6104" s="99"/>
      <c r="G6104" s="99"/>
      <c r="H6104" s="99"/>
      <c r="I6104" s="18"/>
      <c r="J6104" s="18"/>
      <c r="K6104" s="99">
        <f t="shared" si="196"/>
        <v>0</v>
      </c>
      <c r="M6104" s="96">
        <f t="shared" si="197"/>
        <v>1</v>
      </c>
      <c r="N6104" s="273"/>
    </row>
    <row r="6105" spans="2:14" x14ac:dyDescent="0.25">
      <c r="B6105" s="7"/>
      <c r="C6105" s="8"/>
      <c r="D6105" s="129"/>
      <c r="F6105" s="99"/>
      <c r="G6105" s="99"/>
      <c r="H6105" s="99"/>
      <c r="I6105" s="18"/>
      <c r="J6105" s="18"/>
      <c r="K6105" s="99">
        <f t="shared" si="196"/>
        <v>0</v>
      </c>
      <c r="M6105" s="96">
        <f t="shared" si="197"/>
        <v>1</v>
      </c>
      <c r="N6105" s="273"/>
    </row>
    <row r="6106" spans="2:14" x14ac:dyDescent="0.25">
      <c r="B6106" s="7"/>
      <c r="C6106" s="8"/>
      <c r="D6106" s="129"/>
      <c r="F6106" s="99"/>
      <c r="G6106" s="99"/>
      <c r="H6106" s="99"/>
      <c r="I6106" s="18"/>
      <c r="J6106" s="18"/>
      <c r="K6106" s="99">
        <f t="shared" si="196"/>
        <v>0</v>
      </c>
      <c r="M6106" s="96">
        <f t="shared" si="197"/>
        <v>1</v>
      </c>
      <c r="N6106" s="273"/>
    </row>
    <row r="6107" spans="2:14" x14ac:dyDescent="0.25">
      <c r="B6107" s="7"/>
      <c r="C6107" s="8"/>
      <c r="D6107" s="129"/>
      <c r="F6107" s="99"/>
      <c r="G6107" s="99"/>
      <c r="H6107" s="99"/>
      <c r="I6107" s="18"/>
      <c r="J6107" s="18"/>
      <c r="K6107" s="99">
        <f t="shared" si="196"/>
        <v>0</v>
      </c>
      <c r="M6107" s="96">
        <f t="shared" si="197"/>
        <v>1</v>
      </c>
      <c r="N6107" s="273"/>
    </row>
    <row r="6108" spans="2:14" x14ac:dyDescent="0.25">
      <c r="B6108" s="7"/>
      <c r="C6108" s="8"/>
      <c r="D6108" s="129"/>
      <c r="F6108" s="99"/>
      <c r="G6108" s="99"/>
      <c r="H6108" s="99"/>
      <c r="I6108" s="18"/>
      <c r="J6108" s="18"/>
      <c r="K6108" s="99">
        <f t="shared" si="196"/>
        <v>0</v>
      </c>
      <c r="M6108" s="96">
        <f t="shared" si="197"/>
        <v>1</v>
      </c>
      <c r="N6108" s="273"/>
    </row>
    <row r="6109" spans="2:14" x14ac:dyDescent="0.25">
      <c r="B6109" s="7"/>
      <c r="C6109" s="8"/>
      <c r="D6109" s="129"/>
      <c r="F6109" s="99"/>
      <c r="G6109" s="99"/>
      <c r="H6109" s="99"/>
      <c r="I6109" s="18"/>
      <c r="J6109" s="18"/>
      <c r="K6109" s="99">
        <f t="shared" si="196"/>
        <v>0</v>
      </c>
      <c r="M6109" s="96">
        <f t="shared" si="197"/>
        <v>1</v>
      </c>
      <c r="N6109" s="273"/>
    </row>
    <row r="6110" spans="2:14" x14ac:dyDescent="0.25">
      <c r="B6110" s="7"/>
      <c r="C6110" s="8"/>
      <c r="D6110" s="129"/>
      <c r="F6110" s="99"/>
      <c r="G6110" s="99"/>
      <c r="H6110" s="99"/>
      <c r="I6110" s="18"/>
      <c r="J6110" s="18"/>
      <c r="K6110" s="99">
        <f t="shared" si="196"/>
        <v>0</v>
      </c>
      <c r="M6110" s="96">
        <f t="shared" si="197"/>
        <v>1</v>
      </c>
      <c r="N6110" s="273"/>
    </row>
    <row r="6111" spans="2:14" x14ac:dyDescent="0.25">
      <c r="B6111" s="7"/>
      <c r="C6111" s="8"/>
      <c r="D6111" s="129"/>
      <c r="F6111" s="99"/>
      <c r="G6111" s="99"/>
      <c r="H6111" s="99"/>
      <c r="I6111" s="18"/>
      <c r="J6111" s="18"/>
      <c r="K6111" s="99">
        <f t="shared" si="196"/>
        <v>0</v>
      </c>
      <c r="M6111" s="96">
        <f t="shared" si="197"/>
        <v>1</v>
      </c>
      <c r="N6111" s="273"/>
    </row>
    <row r="6112" spans="2:14" x14ac:dyDescent="0.25">
      <c r="B6112" s="7"/>
      <c r="C6112" s="8"/>
      <c r="D6112" s="129"/>
      <c r="F6112" s="99"/>
      <c r="G6112" s="99"/>
      <c r="H6112" s="99"/>
      <c r="I6112" s="18"/>
      <c r="J6112" s="18"/>
      <c r="K6112" s="99">
        <f t="shared" si="196"/>
        <v>0</v>
      </c>
      <c r="M6112" s="96">
        <f t="shared" si="197"/>
        <v>1</v>
      </c>
      <c r="N6112" s="273"/>
    </row>
    <row r="6113" spans="2:14" x14ac:dyDescent="0.25">
      <c r="B6113" s="7"/>
      <c r="C6113" s="8"/>
      <c r="D6113" s="129"/>
      <c r="F6113" s="99"/>
      <c r="G6113" s="99"/>
      <c r="H6113" s="99"/>
      <c r="I6113" s="18"/>
      <c r="J6113" s="18"/>
      <c r="K6113" s="99">
        <f t="shared" si="196"/>
        <v>0</v>
      </c>
      <c r="M6113" s="96">
        <f t="shared" si="197"/>
        <v>1</v>
      </c>
      <c r="N6113" s="273"/>
    </row>
    <row r="6114" spans="2:14" x14ac:dyDescent="0.25">
      <c r="B6114" s="7"/>
      <c r="C6114" s="8"/>
      <c r="D6114" s="129"/>
      <c r="F6114" s="99"/>
      <c r="G6114" s="99"/>
      <c r="H6114" s="99"/>
      <c r="I6114" s="18"/>
      <c r="J6114" s="18"/>
      <c r="K6114" s="99">
        <f t="shared" si="196"/>
        <v>0</v>
      </c>
      <c r="M6114" s="96">
        <f t="shared" si="197"/>
        <v>1</v>
      </c>
      <c r="N6114" s="273"/>
    </row>
    <row r="6115" spans="2:14" x14ac:dyDescent="0.25">
      <c r="B6115" s="7"/>
      <c r="C6115" s="8"/>
      <c r="D6115" s="129"/>
      <c r="F6115" s="99"/>
      <c r="G6115" s="99"/>
      <c r="H6115" s="99"/>
      <c r="I6115" s="18"/>
      <c r="J6115" s="18"/>
      <c r="K6115" s="99">
        <f t="shared" si="196"/>
        <v>0</v>
      </c>
      <c r="M6115" s="96">
        <f t="shared" si="197"/>
        <v>1</v>
      </c>
      <c r="N6115" s="273"/>
    </row>
    <row r="6116" spans="2:14" x14ac:dyDescent="0.25">
      <c r="B6116" s="7"/>
      <c r="C6116" s="8"/>
      <c r="D6116" s="129"/>
      <c r="F6116" s="99"/>
      <c r="G6116" s="99"/>
      <c r="H6116" s="99"/>
      <c r="I6116" s="18"/>
      <c r="J6116" s="18"/>
      <c r="K6116" s="99">
        <f t="shared" si="196"/>
        <v>0</v>
      </c>
      <c r="M6116" s="96">
        <f t="shared" si="197"/>
        <v>1</v>
      </c>
      <c r="N6116" s="273"/>
    </row>
    <row r="6117" spans="2:14" x14ac:dyDescent="0.25">
      <c r="B6117" s="7"/>
      <c r="C6117" s="8"/>
      <c r="D6117" s="129"/>
      <c r="F6117" s="99"/>
      <c r="G6117" s="99"/>
      <c r="H6117" s="99"/>
      <c r="I6117" s="18"/>
      <c r="J6117" s="18"/>
      <c r="K6117" s="99">
        <f t="shared" si="196"/>
        <v>0</v>
      </c>
      <c r="M6117" s="96">
        <f t="shared" si="197"/>
        <v>1</v>
      </c>
      <c r="N6117" s="273"/>
    </row>
    <row r="6118" spans="2:14" x14ac:dyDescent="0.25">
      <c r="B6118" s="7"/>
      <c r="C6118" s="8"/>
      <c r="D6118" s="129"/>
      <c r="F6118" s="99"/>
      <c r="G6118" s="99"/>
      <c r="H6118" s="99"/>
      <c r="I6118" s="18"/>
      <c r="J6118" s="18"/>
      <c r="K6118" s="99">
        <f t="shared" si="196"/>
        <v>0</v>
      </c>
      <c r="M6118" s="96">
        <f t="shared" si="197"/>
        <v>1</v>
      </c>
      <c r="N6118" s="273"/>
    </row>
    <row r="6119" spans="2:14" x14ac:dyDescent="0.25">
      <c r="B6119" s="7"/>
      <c r="C6119" s="8"/>
      <c r="D6119" s="129"/>
      <c r="F6119" s="99"/>
      <c r="G6119" s="99"/>
      <c r="H6119" s="99"/>
      <c r="I6119" s="18"/>
      <c r="J6119" s="18"/>
      <c r="K6119" s="99">
        <f t="shared" si="196"/>
        <v>0</v>
      </c>
      <c r="M6119" s="96">
        <f t="shared" si="197"/>
        <v>1</v>
      </c>
      <c r="N6119" s="273"/>
    </row>
    <row r="6120" spans="2:14" x14ac:dyDescent="0.25">
      <c r="B6120" s="7"/>
      <c r="C6120" s="8"/>
      <c r="D6120" s="129"/>
      <c r="F6120" s="99"/>
      <c r="G6120" s="99"/>
      <c r="H6120" s="99"/>
      <c r="I6120" s="18"/>
      <c r="J6120" s="18"/>
      <c r="K6120" s="99">
        <f t="shared" si="196"/>
        <v>0</v>
      </c>
      <c r="M6120" s="96">
        <f t="shared" si="197"/>
        <v>1</v>
      </c>
      <c r="N6120" s="273"/>
    </row>
    <row r="6121" spans="2:14" x14ac:dyDescent="0.25">
      <c r="B6121" s="7"/>
      <c r="C6121" s="8"/>
      <c r="D6121" s="129"/>
      <c r="F6121" s="99"/>
      <c r="G6121" s="99"/>
      <c r="H6121" s="99"/>
      <c r="I6121" s="18"/>
      <c r="J6121" s="18"/>
      <c r="K6121" s="99">
        <f t="shared" si="196"/>
        <v>0</v>
      </c>
      <c r="M6121" s="96">
        <f t="shared" si="197"/>
        <v>1</v>
      </c>
      <c r="N6121" s="273"/>
    </row>
    <row r="6122" spans="2:14" x14ac:dyDescent="0.25">
      <c r="B6122" s="7"/>
      <c r="C6122" s="8"/>
      <c r="D6122" s="129"/>
      <c r="F6122" s="99"/>
      <c r="G6122" s="99"/>
      <c r="H6122" s="99"/>
      <c r="I6122" s="18"/>
      <c r="J6122" s="18"/>
      <c r="K6122" s="99">
        <f t="shared" ref="K6122:K6185" si="198">IF(ctConta="",K6121+F6122,IF(I6122=ctConta,K6121+F6122,K6121))</f>
        <v>0</v>
      </c>
      <c r="M6122" s="96">
        <f t="shared" si="197"/>
        <v>1</v>
      </c>
      <c r="N6122" s="273"/>
    </row>
    <row r="6123" spans="2:14" x14ac:dyDescent="0.25">
      <c r="B6123" s="7"/>
      <c r="C6123" s="8"/>
      <c r="D6123" s="129"/>
      <c r="F6123" s="99"/>
      <c r="G6123" s="99"/>
      <c r="H6123" s="99"/>
      <c r="I6123" s="18"/>
      <c r="J6123" s="18"/>
      <c r="K6123" s="99">
        <f t="shared" si="198"/>
        <v>0</v>
      </c>
      <c r="M6123" s="96">
        <f t="shared" si="197"/>
        <v>1</v>
      </c>
      <c r="N6123" s="273"/>
    </row>
    <row r="6124" spans="2:14" x14ac:dyDescent="0.25">
      <c r="B6124" s="7"/>
      <c r="C6124" s="8"/>
      <c r="D6124" s="129"/>
      <c r="F6124" s="99"/>
      <c r="G6124" s="99"/>
      <c r="H6124" s="99"/>
      <c r="I6124" s="18"/>
      <c r="J6124" s="18"/>
      <c r="K6124" s="99">
        <f t="shared" si="198"/>
        <v>0</v>
      </c>
      <c r="M6124" s="96">
        <f t="shared" si="197"/>
        <v>1</v>
      </c>
      <c r="N6124" s="273"/>
    </row>
    <row r="6125" spans="2:14" x14ac:dyDescent="0.25">
      <c r="B6125" s="7"/>
      <c r="C6125" s="8"/>
      <c r="D6125" s="129"/>
      <c r="F6125" s="99"/>
      <c r="G6125" s="99"/>
      <c r="H6125" s="99"/>
      <c r="I6125" s="18"/>
      <c r="J6125" s="18"/>
      <c r="K6125" s="99">
        <f t="shared" si="198"/>
        <v>0</v>
      </c>
      <c r="M6125" s="96">
        <f t="shared" si="197"/>
        <v>1</v>
      </c>
      <c r="N6125" s="273"/>
    </row>
    <row r="6126" spans="2:14" x14ac:dyDescent="0.25">
      <c r="B6126" s="7"/>
      <c r="C6126" s="8"/>
      <c r="D6126" s="129"/>
      <c r="F6126" s="99"/>
      <c r="G6126" s="99"/>
      <c r="H6126" s="99"/>
      <c r="I6126" s="18"/>
      <c r="J6126" s="18"/>
      <c r="K6126" s="99">
        <f t="shared" si="198"/>
        <v>0</v>
      </c>
      <c r="M6126" s="96">
        <f t="shared" si="197"/>
        <v>1</v>
      </c>
      <c r="N6126" s="273"/>
    </row>
    <row r="6127" spans="2:14" x14ac:dyDescent="0.25">
      <c r="B6127" s="7"/>
      <c r="C6127" s="8"/>
      <c r="D6127" s="129"/>
      <c r="F6127" s="99"/>
      <c r="G6127" s="99"/>
      <c r="H6127" s="99"/>
      <c r="I6127" s="18"/>
      <c r="J6127" s="18"/>
      <c r="K6127" s="99">
        <f t="shared" si="198"/>
        <v>0</v>
      </c>
      <c r="M6127" s="96">
        <f t="shared" si="197"/>
        <v>1</v>
      </c>
      <c r="N6127" s="273"/>
    </row>
    <row r="6128" spans="2:14" x14ac:dyDescent="0.25">
      <c r="B6128" s="7"/>
      <c r="C6128" s="8"/>
      <c r="D6128" s="129"/>
      <c r="F6128" s="99"/>
      <c r="G6128" s="99"/>
      <c r="H6128" s="99"/>
      <c r="I6128" s="18"/>
      <c r="J6128" s="18"/>
      <c r="K6128" s="99">
        <f t="shared" si="198"/>
        <v>0</v>
      </c>
      <c r="M6128" s="96">
        <f t="shared" si="197"/>
        <v>1</v>
      </c>
      <c r="N6128" s="273"/>
    </row>
    <row r="6129" spans="2:14" x14ac:dyDescent="0.25">
      <c r="B6129" s="7"/>
      <c r="C6129" s="8"/>
      <c r="D6129" s="129"/>
      <c r="F6129" s="99"/>
      <c r="G6129" s="99"/>
      <c r="H6129" s="99"/>
      <c r="I6129" s="18"/>
      <c r="J6129" s="18"/>
      <c r="K6129" s="99">
        <f t="shared" si="198"/>
        <v>0</v>
      </c>
      <c r="M6129" s="96">
        <f t="shared" si="197"/>
        <v>1</v>
      </c>
      <c r="N6129" s="273"/>
    </row>
    <row r="6130" spans="2:14" x14ac:dyDescent="0.25">
      <c r="B6130" s="7"/>
      <c r="C6130" s="8"/>
      <c r="D6130" s="129"/>
      <c r="F6130" s="99"/>
      <c r="G6130" s="99"/>
      <c r="H6130" s="99"/>
      <c r="I6130" s="18"/>
      <c r="J6130" s="18"/>
      <c r="K6130" s="99">
        <f t="shared" si="198"/>
        <v>0</v>
      </c>
      <c r="M6130" s="96">
        <f t="shared" si="197"/>
        <v>1</v>
      </c>
      <c r="N6130" s="273"/>
    </row>
    <row r="6131" spans="2:14" x14ac:dyDescent="0.25">
      <c r="B6131" s="7"/>
      <c r="C6131" s="8"/>
      <c r="D6131" s="129"/>
      <c r="F6131" s="99"/>
      <c r="G6131" s="99"/>
      <c r="H6131" s="99"/>
      <c r="I6131" s="18"/>
      <c r="J6131" s="18"/>
      <c r="K6131" s="99">
        <f t="shared" si="198"/>
        <v>0</v>
      </c>
      <c r="M6131" s="96">
        <f t="shared" si="197"/>
        <v>1</v>
      </c>
      <c r="N6131" s="273"/>
    </row>
    <row r="6132" spans="2:14" x14ac:dyDescent="0.25">
      <c r="B6132" s="7"/>
      <c r="C6132" s="8"/>
      <c r="D6132" s="129"/>
      <c r="F6132" s="99"/>
      <c r="G6132" s="99"/>
      <c r="H6132" s="99"/>
      <c r="I6132" s="18"/>
      <c r="J6132" s="18"/>
      <c r="K6132" s="99">
        <f t="shared" si="198"/>
        <v>0</v>
      </c>
      <c r="M6132" s="96">
        <f t="shared" si="197"/>
        <v>1</v>
      </c>
      <c r="N6132" s="273"/>
    </row>
    <row r="6133" spans="2:14" x14ac:dyDescent="0.25">
      <c r="B6133" s="7"/>
      <c r="C6133" s="8"/>
      <c r="D6133" s="129"/>
      <c r="F6133" s="99"/>
      <c r="G6133" s="99"/>
      <c r="H6133" s="99"/>
      <c r="I6133" s="18"/>
      <c r="J6133" s="18"/>
      <c r="K6133" s="99">
        <f t="shared" si="198"/>
        <v>0</v>
      </c>
      <c r="M6133" s="96">
        <f t="shared" si="197"/>
        <v>1</v>
      </c>
      <c r="N6133" s="273"/>
    </row>
    <row r="6134" spans="2:14" x14ac:dyDescent="0.25">
      <c r="B6134" s="7"/>
      <c r="C6134" s="8"/>
      <c r="D6134" s="129"/>
      <c r="F6134" s="99"/>
      <c r="G6134" s="99"/>
      <c r="H6134" s="99"/>
      <c r="I6134" s="18"/>
      <c r="J6134" s="18"/>
      <c r="K6134" s="99">
        <f t="shared" si="198"/>
        <v>0</v>
      </c>
      <c r="M6134" s="96">
        <f t="shared" si="197"/>
        <v>1</v>
      </c>
      <c r="N6134" s="273"/>
    </row>
    <row r="6135" spans="2:14" x14ac:dyDescent="0.25">
      <c r="B6135" s="7"/>
      <c r="C6135" s="8"/>
      <c r="D6135" s="129"/>
      <c r="F6135" s="99"/>
      <c r="G6135" s="99"/>
      <c r="H6135" s="99"/>
      <c r="I6135" s="18"/>
      <c r="J6135" s="18"/>
      <c r="K6135" s="99">
        <f t="shared" si="198"/>
        <v>0</v>
      </c>
      <c r="M6135" s="96">
        <f t="shared" si="197"/>
        <v>1</v>
      </c>
      <c r="N6135" s="273"/>
    </row>
    <row r="6136" spans="2:14" x14ac:dyDescent="0.25">
      <c r="B6136" s="7"/>
      <c r="C6136" s="8"/>
      <c r="D6136" s="129"/>
      <c r="F6136" s="99"/>
      <c r="G6136" s="99"/>
      <c r="H6136" s="99"/>
      <c r="I6136" s="18"/>
      <c r="J6136" s="18"/>
      <c r="K6136" s="99">
        <f t="shared" si="198"/>
        <v>0</v>
      </c>
      <c r="M6136" s="96">
        <f t="shared" si="197"/>
        <v>1</v>
      </c>
      <c r="N6136" s="273"/>
    </row>
    <row r="6137" spans="2:14" x14ac:dyDescent="0.25">
      <c r="B6137" s="7"/>
      <c r="C6137" s="8"/>
      <c r="D6137" s="129"/>
      <c r="F6137" s="99"/>
      <c r="G6137" s="99"/>
      <c r="H6137" s="99"/>
      <c r="I6137" s="18"/>
      <c r="J6137" s="18"/>
      <c r="K6137" s="99">
        <f t="shared" si="198"/>
        <v>0</v>
      </c>
      <c r="M6137" s="96">
        <f t="shared" si="197"/>
        <v>1</v>
      </c>
      <c r="N6137" s="273"/>
    </row>
    <row r="6138" spans="2:14" x14ac:dyDescent="0.25">
      <c r="B6138" s="7"/>
      <c r="C6138" s="8"/>
      <c r="D6138" s="129"/>
      <c r="F6138" s="99"/>
      <c r="G6138" s="99"/>
      <c r="H6138" s="99"/>
      <c r="I6138" s="18"/>
      <c r="J6138" s="18"/>
      <c r="K6138" s="99">
        <f t="shared" si="198"/>
        <v>0</v>
      </c>
      <c r="M6138" s="96">
        <f t="shared" si="197"/>
        <v>1</v>
      </c>
      <c r="N6138" s="273"/>
    </row>
    <row r="6139" spans="2:14" x14ac:dyDescent="0.25">
      <c r="B6139" s="7"/>
      <c r="C6139" s="8"/>
      <c r="D6139" s="129"/>
      <c r="F6139" s="99"/>
      <c r="G6139" s="99"/>
      <c r="H6139" s="99"/>
      <c r="I6139" s="18"/>
      <c r="J6139" s="18"/>
      <c r="K6139" s="99">
        <f t="shared" si="198"/>
        <v>0</v>
      </c>
      <c r="M6139" s="96">
        <f t="shared" si="197"/>
        <v>1</v>
      </c>
      <c r="N6139" s="273"/>
    </row>
    <row r="6140" spans="2:14" x14ac:dyDescent="0.25">
      <c r="B6140" s="7"/>
      <c r="C6140" s="8"/>
      <c r="D6140" s="129"/>
      <c r="F6140" s="99"/>
      <c r="G6140" s="99"/>
      <c r="H6140" s="99"/>
      <c r="I6140" s="18"/>
      <c r="J6140" s="18"/>
      <c r="K6140" s="99">
        <f t="shared" si="198"/>
        <v>0</v>
      </c>
      <c r="M6140" s="96">
        <f t="shared" si="197"/>
        <v>1</v>
      </c>
      <c r="N6140" s="273"/>
    </row>
    <row r="6141" spans="2:14" x14ac:dyDescent="0.25">
      <c r="B6141" s="7"/>
      <c r="C6141" s="8"/>
      <c r="D6141" s="129"/>
      <c r="F6141" s="99"/>
      <c r="G6141" s="99"/>
      <c r="H6141" s="99"/>
      <c r="I6141" s="18"/>
      <c r="J6141" s="18"/>
      <c r="K6141" s="99">
        <f t="shared" si="198"/>
        <v>0</v>
      </c>
      <c r="M6141" s="96">
        <f t="shared" si="197"/>
        <v>1</v>
      </c>
      <c r="N6141" s="273"/>
    </row>
    <row r="6142" spans="2:14" x14ac:dyDescent="0.25">
      <c r="B6142" s="7"/>
      <c r="C6142" s="8"/>
      <c r="D6142" s="129"/>
      <c r="F6142" s="99"/>
      <c r="G6142" s="99"/>
      <c r="H6142" s="99"/>
      <c r="I6142" s="18"/>
      <c r="J6142" s="18"/>
      <c r="K6142" s="99">
        <f t="shared" si="198"/>
        <v>0</v>
      </c>
      <c r="M6142" s="96">
        <f t="shared" si="197"/>
        <v>1</v>
      </c>
      <c r="N6142" s="273"/>
    </row>
    <row r="6143" spans="2:14" x14ac:dyDescent="0.25">
      <c r="B6143" s="7"/>
      <c r="C6143" s="8"/>
      <c r="D6143" s="129"/>
      <c r="F6143" s="99"/>
      <c r="G6143" s="99"/>
      <c r="H6143" s="99"/>
      <c r="I6143" s="18"/>
      <c r="J6143" s="18"/>
      <c r="K6143" s="99">
        <f t="shared" si="198"/>
        <v>0</v>
      </c>
      <c r="M6143" s="96">
        <f t="shared" si="197"/>
        <v>1</v>
      </c>
      <c r="N6143" s="273"/>
    </row>
    <row r="6144" spans="2:14" x14ac:dyDescent="0.25">
      <c r="B6144" s="7"/>
      <c r="C6144" s="8"/>
      <c r="D6144" s="129"/>
      <c r="F6144" s="99"/>
      <c r="G6144" s="99"/>
      <c r="H6144" s="99"/>
      <c r="I6144" s="18"/>
      <c r="J6144" s="18"/>
      <c r="K6144" s="99">
        <f t="shared" si="198"/>
        <v>0</v>
      </c>
      <c r="M6144" s="96">
        <f t="shared" si="197"/>
        <v>1</v>
      </c>
      <c r="N6144" s="273"/>
    </row>
    <row r="6145" spans="2:14" x14ac:dyDescent="0.25">
      <c r="B6145" s="7"/>
      <c r="C6145" s="8"/>
      <c r="D6145" s="129"/>
      <c r="F6145" s="99"/>
      <c r="G6145" s="99"/>
      <c r="H6145" s="99"/>
      <c r="I6145" s="18"/>
      <c r="J6145" s="18"/>
      <c r="K6145" s="99">
        <f t="shared" si="198"/>
        <v>0</v>
      </c>
      <c r="M6145" s="96">
        <f t="shared" si="197"/>
        <v>1</v>
      </c>
      <c r="N6145" s="273"/>
    </row>
    <row r="6146" spans="2:14" x14ac:dyDescent="0.25">
      <c r="B6146" s="7"/>
      <c r="C6146" s="8"/>
      <c r="D6146" s="129"/>
      <c r="F6146" s="99"/>
      <c r="G6146" s="99"/>
      <c r="H6146" s="99"/>
      <c r="I6146" s="18"/>
      <c r="J6146" s="18"/>
      <c r="K6146" s="99">
        <f t="shared" si="198"/>
        <v>0</v>
      </c>
      <c r="M6146" s="96">
        <f t="shared" si="197"/>
        <v>1</v>
      </c>
      <c r="N6146" s="273"/>
    </row>
    <row r="6147" spans="2:14" x14ac:dyDescent="0.25">
      <c r="B6147" s="7"/>
      <c r="C6147" s="8"/>
      <c r="D6147" s="129"/>
      <c r="F6147" s="99"/>
      <c r="G6147" s="99"/>
      <c r="H6147" s="99"/>
      <c r="I6147" s="18"/>
      <c r="J6147" s="18"/>
      <c r="K6147" s="99">
        <f t="shared" si="198"/>
        <v>0</v>
      </c>
      <c r="M6147" s="96">
        <f t="shared" si="197"/>
        <v>1</v>
      </c>
      <c r="N6147" s="273"/>
    </row>
    <row r="6148" spans="2:14" x14ac:dyDescent="0.25">
      <c r="B6148" s="7"/>
      <c r="C6148" s="8"/>
      <c r="D6148" s="129"/>
      <c r="F6148" s="99"/>
      <c r="G6148" s="99"/>
      <c r="H6148" s="99"/>
      <c r="I6148" s="18"/>
      <c r="J6148" s="18"/>
      <c r="K6148" s="99">
        <f t="shared" si="198"/>
        <v>0</v>
      </c>
      <c r="M6148" s="96">
        <f t="shared" si="197"/>
        <v>1</v>
      </c>
      <c r="N6148" s="273"/>
    </row>
    <row r="6149" spans="2:14" x14ac:dyDescent="0.25">
      <c r="B6149" s="7"/>
      <c r="C6149" s="8"/>
      <c r="D6149" s="129"/>
      <c r="F6149" s="99"/>
      <c r="G6149" s="99"/>
      <c r="H6149" s="99"/>
      <c r="I6149" s="18"/>
      <c r="J6149" s="18"/>
      <c r="K6149" s="99">
        <f t="shared" si="198"/>
        <v>0</v>
      </c>
      <c r="M6149" s="96">
        <f t="shared" si="197"/>
        <v>1</v>
      </c>
      <c r="N6149" s="273"/>
    </row>
    <row r="6150" spans="2:14" x14ac:dyDescent="0.25">
      <c r="B6150" s="7"/>
      <c r="C6150" s="8"/>
      <c r="D6150" s="129"/>
      <c r="F6150" s="99"/>
      <c r="G6150" s="99"/>
      <c r="H6150" s="99"/>
      <c r="I6150" s="18"/>
      <c r="J6150" s="18"/>
      <c r="K6150" s="99">
        <f t="shared" si="198"/>
        <v>0</v>
      </c>
      <c r="M6150" s="96">
        <f t="shared" si="197"/>
        <v>1</v>
      </c>
      <c r="N6150" s="273"/>
    </row>
    <row r="6151" spans="2:14" x14ac:dyDescent="0.25">
      <c r="B6151" s="7"/>
      <c r="C6151" s="8"/>
      <c r="D6151" s="129"/>
      <c r="F6151" s="99"/>
      <c r="G6151" s="99"/>
      <c r="H6151" s="99"/>
      <c r="I6151" s="18"/>
      <c r="J6151" s="18"/>
      <c r="K6151" s="99">
        <f t="shared" si="198"/>
        <v>0</v>
      </c>
      <c r="M6151" s="96">
        <f t="shared" si="197"/>
        <v>1</v>
      </c>
      <c r="N6151" s="273"/>
    </row>
    <row r="6152" spans="2:14" x14ac:dyDescent="0.25">
      <c r="B6152" s="7"/>
      <c r="C6152" s="8"/>
      <c r="D6152" s="129"/>
      <c r="F6152" s="99"/>
      <c r="G6152" s="99"/>
      <c r="H6152" s="99"/>
      <c r="I6152" s="18"/>
      <c r="J6152" s="18"/>
      <c r="K6152" s="99">
        <f t="shared" si="198"/>
        <v>0</v>
      </c>
      <c r="M6152" s="96">
        <f t="shared" si="197"/>
        <v>1</v>
      </c>
      <c r="N6152" s="273"/>
    </row>
    <row r="6153" spans="2:14" x14ac:dyDescent="0.25">
      <c r="B6153" s="7"/>
      <c r="C6153" s="8"/>
      <c r="D6153" s="129"/>
      <c r="F6153" s="99"/>
      <c r="G6153" s="99"/>
      <c r="H6153" s="99"/>
      <c r="I6153" s="18"/>
      <c r="J6153" s="18"/>
      <c r="K6153" s="99">
        <f t="shared" si="198"/>
        <v>0</v>
      </c>
      <c r="M6153" s="96">
        <f t="shared" si="197"/>
        <v>1</v>
      </c>
      <c r="N6153" s="273"/>
    </row>
    <row r="6154" spans="2:14" x14ac:dyDescent="0.25">
      <c r="B6154" s="7"/>
      <c r="C6154" s="8"/>
      <c r="D6154" s="129"/>
      <c r="F6154" s="99"/>
      <c r="G6154" s="99"/>
      <c r="H6154" s="99"/>
      <c r="I6154" s="18"/>
      <c r="J6154" s="18"/>
      <c r="K6154" s="99">
        <f t="shared" si="198"/>
        <v>0</v>
      </c>
      <c r="M6154" s="96">
        <f t="shared" si="197"/>
        <v>1</v>
      </c>
      <c r="N6154" s="273"/>
    </row>
    <row r="6155" spans="2:14" x14ac:dyDescent="0.25">
      <c r="B6155" s="7"/>
      <c r="C6155" s="8"/>
      <c r="D6155" s="129"/>
      <c r="F6155" s="99"/>
      <c r="G6155" s="99"/>
      <c r="H6155" s="99"/>
      <c r="I6155" s="18"/>
      <c r="J6155" s="18"/>
      <c r="K6155" s="99">
        <f t="shared" si="198"/>
        <v>0</v>
      </c>
      <c r="M6155" s="96">
        <f t="shared" si="197"/>
        <v>1</v>
      </c>
      <c r="N6155" s="273"/>
    </row>
    <row r="6156" spans="2:14" x14ac:dyDescent="0.25">
      <c r="B6156" s="7"/>
      <c r="C6156" s="8"/>
      <c r="D6156" s="129"/>
      <c r="F6156" s="99"/>
      <c r="G6156" s="99"/>
      <c r="H6156" s="99"/>
      <c r="I6156" s="18"/>
      <c r="J6156" s="18"/>
      <c r="K6156" s="99">
        <f t="shared" si="198"/>
        <v>0</v>
      </c>
      <c r="M6156" s="96">
        <f t="shared" si="197"/>
        <v>1</v>
      </c>
      <c r="N6156" s="273"/>
    </row>
    <row r="6157" spans="2:14" x14ac:dyDescent="0.25">
      <c r="B6157" s="7"/>
      <c r="C6157" s="8"/>
      <c r="D6157" s="129"/>
      <c r="F6157" s="99"/>
      <c r="G6157" s="99"/>
      <c r="H6157" s="99"/>
      <c r="I6157" s="18"/>
      <c r="J6157" s="18"/>
      <c r="K6157" s="99">
        <f t="shared" si="198"/>
        <v>0</v>
      </c>
      <c r="M6157" s="96">
        <f t="shared" si="197"/>
        <v>1</v>
      </c>
      <c r="N6157" s="273"/>
    </row>
    <row r="6158" spans="2:14" x14ac:dyDescent="0.25">
      <c r="B6158" s="7"/>
      <c r="C6158" s="8"/>
      <c r="D6158" s="129"/>
      <c r="F6158" s="99"/>
      <c r="G6158" s="99"/>
      <c r="H6158" s="99"/>
      <c r="I6158" s="18"/>
      <c r="J6158" s="18"/>
      <c r="K6158" s="99">
        <f t="shared" si="198"/>
        <v>0</v>
      </c>
      <c r="M6158" s="96">
        <f t="shared" si="197"/>
        <v>1</v>
      </c>
      <c r="N6158" s="273"/>
    </row>
    <row r="6159" spans="2:14" x14ac:dyDescent="0.25">
      <c r="B6159" s="7"/>
      <c r="C6159" s="8"/>
      <c r="D6159" s="129"/>
      <c r="F6159" s="99"/>
      <c r="G6159" s="99"/>
      <c r="H6159" s="99"/>
      <c r="I6159" s="18"/>
      <c r="J6159" s="18"/>
      <c r="K6159" s="99">
        <f t="shared" si="198"/>
        <v>0</v>
      </c>
      <c r="M6159" s="96">
        <f t="shared" si="197"/>
        <v>1</v>
      </c>
      <c r="N6159" s="273"/>
    </row>
    <row r="6160" spans="2:14" x14ac:dyDescent="0.25">
      <c r="B6160" s="7"/>
      <c r="C6160" s="8"/>
      <c r="D6160" s="129"/>
      <c r="F6160" s="99"/>
      <c r="G6160" s="99"/>
      <c r="H6160" s="99"/>
      <c r="I6160" s="18"/>
      <c r="J6160" s="18"/>
      <c r="K6160" s="99">
        <f t="shared" si="198"/>
        <v>0</v>
      </c>
      <c r="M6160" s="96">
        <f t="shared" si="197"/>
        <v>1</v>
      </c>
      <c r="N6160" s="273"/>
    </row>
    <row r="6161" spans="2:14" x14ac:dyDescent="0.25">
      <c r="B6161" s="7"/>
      <c r="C6161" s="8"/>
      <c r="D6161" s="129"/>
      <c r="F6161" s="99"/>
      <c r="G6161" s="99"/>
      <c r="H6161" s="99"/>
      <c r="I6161" s="18"/>
      <c r="J6161" s="18"/>
      <c r="K6161" s="99">
        <f t="shared" si="198"/>
        <v>0</v>
      </c>
      <c r="M6161" s="96">
        <f t="shared" ref="M6161:M6224" si="199">UltimoDia(D6161)</f>
        <v>1</v>
      </c>
      <c r="N6161" s="273"/>
    </row>
    <row r="6162" spans="2:14" x14ac:dyDescent="0.25">
      <c r="B6162" s="7"/>
      <c r="C6162" s="8"/>
      <c r="D6162" s="129"/>
      <c r="F6162" s="99"/>
      <c r="G6162" s="99"/>
      <c r="H6162" s="99"/>
      <c r="I6162" s="18"/>
      <c r="J6162" s="18"/>
      <c r="K6162" s="99">
        <f t="shared" si="198"/>
        <v>0</v>
      </c>
      <c r="M6162" s="96">
        <f t="shared" si="199"/>
        <v>1</v>
      </c>
      <c r="N6162" s="273"/>
    </row>
    <row r="6163" spans="2:14" x14ac:dyDescent="0.25">
      <c r="B6163" s="7"/>
      <c r="C6163" s="8"/>
      <c r="D6163" s="129"/>
      <c r="F6163" s="99"/>
      <c r="G6163" s="99"/>
      <c r="H6163" s="99"/>
      <c r="I6163" s="18"/>
      <c r="J6163" s="18"/>
      <c r="K6163" s="99">
        <f t="shared" si="198"/>
        <v>0</v>
      </c>
      <c r="M6163" s="96">
        <f t="shared" si="199"/>
        <v>1</v>
      </c>
      <c r="N6163" s="273"/>
    </row>
    <row r="6164" spans="2:14" x14ac:dyDescent="0.25">
      <c r="B6164" s="7"/>
      <c r="C6164" s="8"/>
      <c r="D6164" s="129"/>
      <c r="F6164" s="99"/>
      <c r="G6164" s="99"/>
      <c r="H6164" s="99"/>
      <c r="I6164" s="18"/>
      <c r="J6164" s="18"/>
      <c r="K6164" s="99">
        <f t="shared" si="198"/>
        <v>0</v>
      </c>
      <c r="M6164" s="96">
        <f t="shared" si="199"/>
        <v>1</v>
      </c>
      <c r="N6164" s="273"/>
    </row>
    <row r="6165" spans="2:14" x14ac:dyDescent="0.25">
      <c r="B6165" s="7"/>
      <c r="C6165" s="8"/>
      <c r="D6165" s="129"/>
      <c r="F6165" s="99"/>
      <c r="G6165" s="99"/>
      <c r="H6165" s="99"/>
      <c r="I6165" s="18"/>
      <c r="J6165" s="18"/>
      <c r="K6165" s="99">
        <f t="shared" si="198"/>
        <v>0</v>
      </c>
      <c r="M6165" s="96">
        <f t="shared" si="199"/>
        <v>1</v>
      </c>
      <c r="N6165" s="273"/>
    </row>
    <row r="6166" spans="2:14" x14ac:dyDescent="0.25">
      <c r="B6166" s="7"/>
      <c r="C6166" s="8"/>
      <c r="D6166" s="129"/>
      <c r="F6166" s="99"/>
      <c r="G6166" s="99"/>
      <c r="H6166" s="99"/>
      <c r="I6166" s="18"/>
      <c r="J6166" s="18"/>
      <c r="K6166" s="99">
        <f t="shared" si="198"/>
        <v>0</v>
      </c>
      <c r="M6166" s="96">
        <f t="shared" si="199"/>
        <v>1</v>
      </c>
      <c r="N6166" s="273"/>
    </row>
    <row r="6167" spans="2:14" x14ac:dyDescent="0.25">
      <c r="B6167" s="7"/>
      <c r="C6167" s="8"/>
      <c r="D6167" s="129"/>
      <c r="F6167" s="99"/>
      <c r="G6167" s="99"/>
      <c r="H6167" s="99"/>
      <c r="I6167" s="18"/>
      <c r="J6167" s="18"/>
      <c r="K6167" s="99">
        <f t="shared" si="198"/>
        <v>0</v>
      </c>
      <c r="M6167" s="96">
        <f t="shared" si="199"/>
        <v>1</v>
      </c>
      <c r="N6167" s="273"/>
    </row>
    <row r="6168" spans="2:14" x14ac:dyDescent="0.25">
      <c r="B6168" s="7"/>
      <c r="C6168" s="8"/>
      <c r="D6168" s="129"/>
      <c r="F6168" s="99"/>
      <c r="G6168" s="99"/>
      <c r="H6168" s="99"/>
      <c r="I6168" s="18"/>
      <c r="J6168" s="18"/>
      <c r="K6168" s="99">
        <f t="shared" si="198"/>
        <v>0</v>
      </c>
      <c r="M6168" s="96">
        <f t="shared" si="199"/>
        <v>1</v>
      </c>
      <c r="N6168" s="273"/>
    </row>
    <row r="6169" spans="2:14" x14ac:dyDescent="0.25">
      <c r="B6169" s="7"/>
      <c r="C6169" s="8"/>
      <c r="D6169" s="129"/>
      <c r="F6169" s="99"/>
      <c r="G6169" s="99"/>
      <c r="H6169" s="99"/>
      <c r="I6169" s="18"/>
      <c r="J6169" s="18"/>
      <c r="K6169" s="99">
        <f t="shared" si="198"/>
        <v>0</v>
      </c>
      <c r="M6169" s="96">
        <f t="shared" si="199"/>
        <v>1</v>
      </c>
      <c r="N6169" s="273"/>
    </row>
    <row r="6170" spans="2:14" x14ac:dyDescent="0.25">
      <c r="B6170" s="7"/>
      <c r="C6170" s="8"/>
      <c r="D6170" s="129"/>
      <c r="F6170" s="99"/>
      <c r="G6170" s="99"/>
      <c r="H6170" s="99"/>
      <c r="I6170" s="18"/>
      <c r="J6170" s="18"/>
      <c r="K6170" s="99">
        <f t="shared" si="198"/>
        <v>0</v>
      </c>
      <c r="M6170" s="96">
        <f t="shared" si="199"/>
        <v>1</v>
      </c>
      <c r="N6170" s="273"/>
    </row>
    <row r="6171" spans="2:14" x14ac:dyDescent="0.25">
      <c r="B6171" s="7"/>
      <c r="C6171" s="8"/>
      <c r="D6171" s="129"/>
      <c r="F6171" s="99"/>
      <c r="G6171" s="99"/>
      <c r="H6171" s="99"/>
      <c r="I6171" s="18"/>
      <c r="J6171" s="18"/>
      <c r="K6171" s="99">
        <f t="shared" si="198"/>
        <v>0</v>
      </c>
      <c r="M6171" s="96">
        <f t="shared" si="199"/>
        <v>1</v>
      </c>
      <c r="N6171" s="273"/>
    </row>
    <row r="6172" spans="2:14" x14ac:dyDescent="0.25">
      <c r="B6172" s="7"/>
      <c r="C6172" s="8"/>
      <c r="D6172" s="129"/>
      <c r="F6172" s="99"/>
      <c r="G6172" s="99"/>
      <c r="H6172" s="99"/>
      <c r="I6172" s="18"/>
      <c r="J6172" s="18"/>
      <c r="K6172" s="99">
        <f t="shared" si="198"/>
        <v>0</v>
      </c>
      <c r="M6172" s="96">
        <f t="shared" si="199"/>
        <v>1</v>
      </c>
      <c r="N6172" s="273"/>
    </row>
    <row r="6173" spans="2:14" x14ac:dyDescent="0.25">
      <c r="B6173" s="7"/>
      <c r="C6173" s="8"/>
      <c r="D6173" s="129"/>
      <c r="F6173" s="99"/>
      <c r="G6173" s="99"/>
      <c r="H6173" s="99"/>
      <c r="I6173" s="18"/>
      <c r="J6173" s="18"/>
      <c r="K6173" s="99">
        <f t="shared" si="198"/>
        <v>0</v>
      </c>
      <c r="M6173" s="96">
        <f t="shared" si="199"/>
        <v>1</v>
      </c>
      <c r="N6173" s="273"/>
    </row>
    <row r="6174" spans="2:14" x14ac:dyDescent="0.25">
      <c r="B6174" s="7"/>
      <c r="C6174" s="8"/>
      <c r="D6174" s="129"/>
      <c r="F6174" s="99"/>
      <c r="G6174" s="99"/>
      <c r="H6174" s="99"/>
      <c r="I6174" s="18"/>
      <c r="J6174" s="18"/>
      <c r="K6174" s="99">
        <f t="shared" si="198"/>
        <v>0</v>
      </c>
      <c r="M6174" s="96">
        <f t="shared" si="199"/>
        <v>1</v>
      </c>
      <c r="N6174" s="273"/>
    </row>
    <row r="6175" spans="2:14" x14ac:dyDescent="0.25">
      <c r="B6175" s="7"/>
      <c r="C6175" s="8"/>
      <c r="D6175" s="129"/>
      <c r="F6175" s="99"/>
      <c r="G6175" s="99"/>
      <c r="H6175" s="99"/>
      <c r="I6175" s="18"/>
      <c r="J6175" s="18"/>
      <c r="K6175" s="99">
        <f t="shared" si="198"/>
        <v>0</v>
      </c>
      <c r="M6175" s="96">
        <f t="shared" si="199"/>
        <v>1</v>
      </c>
      <c r="N6175" s="273"/>
    </row>
    <row r="6176" spans="2:14" x14ac:dyDescent="0.25">
      <c r="B6176" s="7"/>
      <c r="C6176" s="8"/>
      <c r="D6176" s="129"/>
      <c r="F6176" s="99"/>
      <c r="G6176" s="99"/>
      <c r="H6176" s="99"/>
      <c r="I6176" s="18"/>
      <c r="J6176" s="18"/>
      <c r="K6176" s="99">
        <f t="shared" si="198"/>
        <v>0</v>
      </c>
      <c r="M6176" s="96">
        <f t="shared" si="199"/>
        <v>1</v>
      </c>
      <c r="N6176" s="273"/>
    </row>
    <row r="6177" spans="2:14" x14ac:dyDescent="0.25">
      <c r="B6177" s="7"/>
      <c r="C6177" s="8"/>
      <c r="D6177" s="129"/>
      <c r="F6177" s="99"/>
      <c r="G6177" s="99"/>
      <c r="H6177" s="99"/>
      <c r="I6177" s="18"/>
      <c r="J6177" s="18"/>
      <c r="K6177" s="99">
        <f t="shared" si="198"/>
        <v>0</v>
      </c>
      <c r="M6177" s="96">
        <f t="shared" si="199"/>
        <v>1</v>
      </c>
      <c r="N6177" s="273"/>
    </row>
    <row r="6178" spans="2:14" x14ac:dyDescent="0.25">
      <c r="B6178" s="7"/>
      <c r="C6178" s="8"/>
      <c r="D6178" s="129"/>
      <c r="F6178" s="99"/>
      <c r="G6178" s="99"/>
      <c r="H6178" s="99"/>
      <c r="I6178" s="18"/>
      <c r="J6178" s="18"/>
      <c r="K6178" s="99">
        <f t="shared" si="198"/>
        <v>0</v>
      </c>
      <c r="M6178" s="96">
        <f t="shared" si="199"/>
        <v>1</v>
      </c>
      <c r="N6178" s="273"/>
    </row>
    <row r="6179" spans="2:14" x14ac:dyDescent="0.25">
      <c r="B6179" s="7"/>
      <c r="C6179" s="8"/>
      <c r="D6179" s="129"/>
      <c r="F6179" s="99"/>
      <c r="G6179" s="99"/>
      <c r="H6179" s="99"/>
      <c r="I6179" s="18"/>
      <c r="J6179" s="18"/>
      <c r="K6179" s="99">
        <f t="shared" si="198"/>
        <v>0</v>
      </c>
      <c r="M6179" s="96">
        <f t="shared" si="199"/>
        <v>1</v>
      </c>
      <c r="N6179" s="273"/>
    </row>
    <row r="6180" spans="2:14" x14ac:dyDescent="0.25">
      <c r="B6180" s="7"/>
      <c r="C6180" s="8"/>
      <c r="D6180" s="129"/>
      <c r="F6180" s="99"/>
      <c r="G6180" s="99"/>
      <c r="H6180" s="99"/>
      <c r="I6180" s="18"/>
      <c r="J6180" s="18"/>
      <c r="K6180" s="99">
        <f t="shared" si="198"/>
        <v>0</v>
      </c>
      <c r="M6180" s="96">
        <f t="shared" si="199"/>
        <v>1</v>
      </c>
      <c r="N6180" s="273"/>
    </row>
    <row r="6181" spans="2:14" x14ac:dyDescent="0.25">
      <c r="B6181" s="7"/>
      <c r="C6181" s="8"/>
      <c r="D6181" s="129"/>
      <c r="F6181" s="99"/>
      <c r="G6181" s="99"/>
      <c r="H6181" s="99"/>
      <c r="I6181" s="18"/>
      <c r="J6181" s="18"/>
      <c r="K6181" s="99">
        <f t="shared" si="198"/>
        <v>0</v>
      </c>
      <c r="M6181" s="96">
        <f t="shared" si="199"/>
        <v>1</v>
      </c>
      <c r="N6181" s="273"/>
    </row>
    <row r="6182" spans="2:14" x14ac:dyDescent="0.25">
      <c r="B6182" s="7"/>
      <c r="C6182" s="8"/>
      <c r="D6182" s="129"/>
      <c r="F6182" s="99"/>
      <c r="G6182" s="99"/>
      <c r="H6182" s="99"/>
      <c r="I6182" s="18"/>
      <c r="J6182" s="18"/>
      <c r="K6182" s="99">
        <f t="shared" si="198"/>
        <v>0</v>
      </c>
      <c r="M6182" s="96">
        <f t="shared" si="199"/>
        <v>1</v>
      </c>
      <c r="N6182" s="273"/>
    </row>
    <row r="6183" spans="2:14" x14ac:dyDescent="0.25">
      <c r="B6183" s="7"/>
      <c r="C6183" s="8"/>
      <c r="D6183" s="129"/>
      <c r="F6183" s="99"/>
      <c r="G6183" s="99"/>
      <c r="H6183" s="99"/>
      <c r="I6183" s="18"/>
      <c r="J6183" s="18"/>
      <c r="K6183" s="99">
        <f t="shared" si="198"/>
        <v>0</v>
      </c>
      <c r="M6183" s="96">
        <f t="shared" si="199"/>
        <v>1</v>
      </c>
      <c r="N6183" s="273"/>
    </row>
    <row r="6184" spans="2:14" x14ac:dyDescent="0.25">
      <c r="B6184" s="7"/>
      <c r="C6184" s="8"/>
      <c r="D6184" s="129"/>
      <c r="F6184" s="99"/>
      <c r="G6184" s="99"/>
      <c r="H6184" s="99"/>
      <c r="I6184" s="18"/>
      <c r="J6184" s="18"/>
      <c r="K6184" s="99">
        <f t="shared" si="198"/>
        <v>0</v>
      </c>
      <c r="M6184" s="96">
        <f t="shared" si="199"/>
        <v>1</v>
      </c>
      <c r="N6184" s="273"/>
    </row>
    <row r="6185" spans="2:14" x14ac:dyDescent="0.25">
      <c r="B6185" s="7"/>
      <c r="C6185" s="8"/>
      <c r="D6185" s="129"/>
      <c r="F6185" s="99"/>
      <c r="G6185" s="99"/>
      <c r="H6185" s="99"/>
      <c r="I6185" s="18"/>
      <c r="J6185" s="18"/>
      <c r="K6185" s="99">
        <f t="shared" si="198"/>
        <v>0</v>
      </c>
      <c r="M6185" s="96">
        <f t="shared" si="199"/>
        <v>1</v>
      </c>
      <c r="N6185" s="273"/>
    </row>
    <row r="6186" spans="2:14" x14ac:dyDescent="0.25">
      <c r="B6186" s="7"/>
      <c r="C6186" s="8"/>
      <c r="D6186" s="129"/>
      <c r="F6186" s="99"/>
      <c r="G6186" s="99"/>
      <c r="H6186" s="99"/>
      <c r="I6186" s="18"/>
      <c r="J6186" s="18"/>
      <c r="K6186" s="99">
        <f t="shared" ref="K6186:K6249" si="200">IF(ctConta="",K6185+F6186,IF(I6186=ctConta,K6185+F6186,K6185))</f>
        <v>0</v>
      </c>
      <c r="M6186" s="96">
        <f t="shared" si="199"/>
        <v>1</v>
      </c>
      <c r="N6186" s="273"/>
    </row>
    <row r="6187" spans="2:14" x14ac:dyDescent="0.25">
      <c r="B6187" s="7"/>
      <c r="C6187" s="8"/>
      <c r="D6187" s="129"/>
      <c r="F6187" s="99"/>
      <c r="G6187" s="99"/>
      <c r="H6187" s="99"/>
      <c r="I6187" s="18"/>
      <c r="J6187" s="18"/>
      <c r="K6187" s="99">
        <f t="shared" si="200"/>
        <v>0</v>
      </c>
      <c r="M6187" s="96">
        <f t="shared" si="199"/>
        <v>1</v>
      </c>
      <c r="N6187" s="273"/>
    </row>
    <row r="6188" spans="2:14" x14ac:dyDescent="0.25">
      <c r="B6188" s="7"/>
      <c r="C6188" s="8"/>
      <c r="D6188" s="129"/>
      <c r="F6188" s="99"/>
      <c r="G6188" s="99"/>
      <c r="H6188" s="99"/>
      <c r="I6188" s="18"/>
      <c r="J6188" s="18"/>
      <c r="K6188" s="99">
        <f t="shared" si="200"/>
        <v>0</v>
      </c>
      <c r="M6188" s="96">
        <f t="shared" si="199"/>
        <v>1</v>
      </c>
      <c r="N6188" s="273"/>
    </row>
    <row r="6189" spans="2:14" x14ac:dyDescent="0.25">
      <c r="B6189" s="7"/>
      <c r="C6189" s="8"/>
      <c r="D6189" s="129"/>
      <c r="F6189" s="99"/>
      <c r="G6189" s="99"/>
      <c r="H6189" s="99"/>
      <c r="I6189" s="18"/>
      <c r="J6189" s="18"/>
      <c r="K6189" s="99">
        <f t="shared" si="200"/>
        <v>0</v>
      </c>
      <c r="M6189" s="96">
        <f t="shared" si="199"/>
        <v>1</v>
      </c>
      <c r="N6189" s="273"/>
    </row>
    <row r="6190" spans="2:14" x14ac:dyDescent="0.25">
      <c r="B6190" s="7"/>
      <c r="C6190" s="8"/>
      <c r="D6190" s="129"/>
      <c r="F6190" s="99"/>
      <c r="G6190" s="99"/>
      <c r="H6190" s="99"/>
      <c r="I6190" s="18"/>
      <c r="J6190" s="18"/>
      <c r="K6190" s="99">
        <f t="shared" si="200"/>
        <v>0</v>
      </c>
      <c r="M6190" s="96">
        <f t="shared" si="199"/>
        <v>1</v>
      </c>
      <c r="N6190" s="273"/>
    </row>
    <row r="6191" spans="2:14" x14ac:dyDescent="0.25">
      <c r="B6191" s="7"/>
      <c r="C6191" s="8"/>
      <c r="D6191" s="129"/>
      <c r="F6191" s="99"/>
      <c r="G6191" s="99"/>
      <c r="H6191" s="99"/>
      <c r="I6191" s="18"/>
      <c r="J6191" s="18"/>
      <c r="K6191" s="99">
        <f t="shared" si="200"/>
        <v>0</v>
      </c>
      <c r="M6191" s="96">
        <f t="shared" si="199"/>
        <v>1</v>
      </c>
      <c r="N6191" s="273"/>
    </row>
    <row r="6192" spans="2:14" x14ac:dyDescent="0.25">
      <c r="B6192" s="7"/>
      <c r="C6192" s="8"/>
      <c r="D6192" s="129"/>
      <c r="F6192" s="99"/>
      <c r="G6192" s="99"/>
      <c r="H6192" s="99"/>
      <c r="I6192" s="18"/>
      <c r="J6192" s="18"/>
      <c r="K6192" s="99">
        <f t="shared" si="200"/>
        <v>0</v>
      </c>
      <c r="M6192" s="96">
        <f t="shared" si="199"/>
        <v>1</v>
      </c>
      <c r="N6192" s="273"/>
    </row>
    <row r="6193" spans="2:14" x14ac:dyDescent="0.25">
      <c r="B6193" s="7"/>
      <c r="C6193" s="8"/>
      <c r="D6193" s="129"/>
      <c r="F6193" s="99"/>
      <c r="G6193" s="99"/>
      <c r="H6193" s="99"/>
      <c r="I6193" s="18"/>
      <c r="J6193" s="18"/>
      <c r="K6193" s="99">
        <f t="shared" si="200"/>
        <v>0</v>
      </c>
      <c r="M6193" s="96">
        <f t="shared" si="199"/>
        <v>1</v>
      </c>
      <c r="N6193" s="273"/>
    </row>
    <row r="6194" spans="2:14" x14ac:dyDescent="0.25">
      <c r="B6194" s="7"/>
      <c r="C6194" s="8"/>
      <c r="D6194" s="129"/>
      <c r="F6194" s="99"/>
      <c r="G6194" s="99"/>
      <c r="H6194" s="99"/>
      <c r="I6194" s="18"/>
      <c r="J6194" s="18"/>
      <c r="K6194" s="99">
        <f t="shared" si="200"/>
        <v>0</v>
      </c>
      <c r="M6194" s="96">
        <f t="shared" si="199"/>
        <v>1</v>
      </c>
      <c r="N6194" s="273"/>
    </row>
    <row r="6195" spans="2:14" x14ac:dyDescent="0.25">
      <c r="B6195" s="7"/>
      <c r="C6195" s="8"/>
      <c r="D6195" s="129"/>
      <c r="F6195" s="99"/>
      <c r="G6195" s="99"/>
      <c r="H6195" s="99"/>
      <c r="I6195" s="18"/>
      <c r="J6195" s="18"/>
      <c r="K6195" s="99">
        <f t="shared" si="200"/>
        <v>0</v>
      </c>
      <c r="M6195" s="96">
        <f t="shared" si="199"/>
        <v>1</v>
      </c>
      <c r="N6195" s="273"/>
    </row>
    <row r="6196" spans="2:14" x14ac:dyDescent="0.25">
      <c r="B6196" s="7"/>
      <c r="C6196" s="8"/>
      <c r="D6196" s="129"/>
      <c r="F6196" s="99"/>
      <c r="G6196" s="99"/>
      <c r="H6196" s="99"/>
      <c r="I6196" s="18"/>
      <c r="J6196" s="18"/>
      <c r="K6196" s="99">
        <f t="shared" si="200"/>
        <v>0</v>
      </c>
      <c r="M6196" s="96">
        <f t="shared" si="199"/>
        <v>1</v>
      </c>
      <c r="N6196" s="273"/>
    </row>
    <row r="6197" spans="2:14" x14ac:dyDescent="0.25">
      <c r="B6197" s="7"/>
      <c r="C6197" s="8"/>
      <c r="D6197" s="129"/>
      <c r="F6197" s="99"/>
      <c r="G6197" s="99"/>
      <c r="H6197" s="99"/>
      <c r="I6197" s="18"/>
      <c r="J6197" s="18"/>
      <c r="K6197" s="99">
        <f t="shared" si="200"/>
        <v>0</v>
      </c>
      <c r="M6197" s="96">
        <f t="shared" si="199"/>
        <v>1</v>
      </c>
      <c r="N6197" s="273"/>
    </row>
    <row r="6198" spans="2:14" x14ac:dyDescent="0.25">
      <c r="B6198" s="7"/>
      <c r="C6198" s="8"/>
      <c r="D6198" s="129"/>
      <c r="F6198" s="99"/>
      <c r="G6198" s="99"/>
      <c r="H6198" s="99"/>
      <c r="I6198" s="18"/>
      <c r="J6198" s="18"/>
      <c r="K6198" s="99">
        <f t="shared" si="200"/>
        <v>0</v>
      </c>
      <c r="M6198" s="96">
        <f t="shared" si="199"/>
        <v>1</v>
      </c>
      <c r="N6198" s="273"/>
    </row>
    <row r="6199" spans="2:14" x14ac:dyDescent="0.25">
      <c r="B6199" s="7"/>
      <c r="C6199" s="8"/>
      <c r="D6199" s="129"/>
      <c r="F6199" s="99"/>
      <c r="G6199" s="99"/>
      <c r="H6199" s="99"/>
      <c r="I6199" s="18"/>
      <c r="J6199" s="18"/>
      <c r="K6199" s="99">
        <f t="shared" si="200"/>
        <v>0</v>
      </c>
      <c r="M6199" s="96">
        <f t="shared" si="199"/>
        <v>1</v>
      </c>
      <c r="N6199" s="273"/>
    </row>
    <row r="6200" spans="2:14" x14ac:dyDescent="0.25">
      <c r="B6200" s="7"/>
      <c r="C6200" s="8"/>
      <c r="D6200" s="129"/>
      <c r="F6200" s="99"/>
      <c r="G6200" s="99"/>
      <c r="H6200" s="99"/>
      <c r="I6200" s="18"/>
      <c r="J6200" s="18"/>
      <c r="K6200" s="99">
        <f t="shared" si="200"/>
        <v>0</v>
      </c>
      <c r="M6200" s="96">
        <f t="shared" si="199"/>
        <v>1</v>
      </c>
      <c r="N6200" s="273"/>
    </row>
    <row r="6201" spans="2:14" x14ac:dyDescent="0.25">
      <c r="B6201" s="7"/>
      <c r="C6201" s="8"/>
      <c r="D6201" s="129"/>
      <c r="F6201" s="99"/>
      <c r="G6201" s="99"/>
      <c r="H6201" s="99"/>
      <c r="I6201" s="18"/>
      <c r="J6201" s="18"/>
      <c r="K6201" s="99">
        <f t="shared" si="200"/>
        <v>0</v>
      </c>
      <c r="M6201" s="96">
        <f t="shared" si="199"/>
        <v>1</v>
      </c>
      <c r="N6201" s="273"/>
    </row>
    <row r="6202" spans="2:14" x14ac:dyDescent="0.25">
      <c r="B6202" s="7"/>
      <c r="C6202" s="8"/>
      <c r="D6202" s="129"/>
      <c r="F6202" s="99"/>
      <c r="G6202" s="99"/>
      <c r="H6202" s="99"/>
      <c r="I6202" s="18"/>
      <c r="J6202" s="18"/>
      <c r="K6202" s="99">
        <f t="shared" si="200"/>
        <v>0</v>
      </c>
      <c r="M6202" s="96">
        <f t="shared" si="199"/>
        <v>1</v>
      </c>
      <c r="N6202" s="273"/>
    </row>
    <row r="6203" spans="2:14" x14ac:dyDescent="0.25">
      <c r="B6203" s="7"/>
      <c r="C6203" s="8"/>
      <c r="D6203" s="129"/>
      <c r="F6203" s="99"/>
      <c r="G6203" s="99"/>
      <c r="H6203" s="99"/>
      <c r="I6203" s="18"/>
      <c r="J6203" s="18"/>
      <c r="K6203" s="99">
        <f t="shared" si="200"/>
        <v>0</v>
      </c>
      <c r="M6203" s="96">
        <f t="shared" si="199"/>
        <v>1</v>
      </c>
      <c r="N6203" s="273"/>
    </row>
    <row r="6204" spans="2:14" x14ac:dyDescent="0.25">
      <c r="B6204" s="7"/>
      <c r="C6204" s="8"/>
      <c r="D6204" s="129"/>
      <c r="F6204" s="99"/>
      <c r="G6204" s="99"/>
      <c r="H6204" s="99"/>
      <c r="I6204" s="18"/>
      <c r="J6204" s="18"/>
      <c r="K6204" s="99">
        <f t="shared" si="200"/>
        <v>0</v>
      </c>
      <c r="M6204" s="96">
        <f t="shared" si="199"/>
        <v>1</v>
      </c>
      <c r="N6204" s="273"/>
    </row>
    <row r="6205" spans="2:14" x14ac:dyDescent="0.25">
      <c r="B6205" s="7"/>
      <c r="C6205" s="8"/>
      <c r="D6205" s="129"/>
      <c r="F6205" s="99"/>
      <c r="G6205" s="99"/>
      <c r="H6205" s="99"/>
      <c r="I6205" s="18"/>
      <c r="J6205" s="18"/>
      <c r="K6205" s="99">
        <f t="shared" si="200"/>
        <v>0</v>
      </c>
      <c r="M6205" s="96">
        <f t="shared" si="199"/>
        <v>1</v>
      </c>
      <c r="N6205" s="273"/>
    </row>
    <row r="6206" spans="2:14" x14ac:dyDescent="0.25">
      <c r="B6206" s="7"/>
      <c r="C6206" s="8"/>
      <c r="D6206" s="129"/>
      <c r="F6206" s="99"/>
      <c r="G6206" s="99"/>
      <c r="H6206" s="99"/>
      <c r="I6206" s="18"/>
      <c r="J6206" s="18"/>
      <c r="K6206" s="99">
        <f t="shared" si="200"/>
        <v>0</v>
      </c>
      <c r="M6206" s="96">
        <f t="shared" si="199"/>
        <v>1</v>
      </c>
      <c r="N6206" s="273"/>
    </row>
    <row r="6207" spans="2:14" x14ac:dyDescent="0.25">
      <c r="B6207" s="7"/>
      <c r="C6207" s="8"/>
      <c r="D6207" s="129"/>
      <c r="F6207" s="99"/>
      <c r="G6207" s="99"/>
      <c r="H6207" s="99"/>
      <c r="I6207" s="18"/>
      <c r="J6207" s="18"/>
      <c r="K6207" s="99">
        <f t="shared" si="200"/>
        <v>0</v>
      </c>
      <c r="M6207" s="96">
        <f t="shared" si="199"/>
        <v>1</v>
      </c>
      <c r="N6207" s="273"/>
    </row>
    <row r="6208" spans="2:14" x14ac:dyDescent="0.25">
      <c r="B6208" s="7"/>
      <c r="C6208" s="8"/>
      <c r="D6208" s="129"/>
      <c r="F6208" s="99"/>
      <c r="G6208" s="99"/>
      <c r="H6208" s="99"/>
      <c r="I6208" s="18"/>
      <c r="J6208" s="18"/>
      <c r="K6208" s="99">
        <f t="shared" si="200"/>
        <v>0</v>
      </c>
      <c r="M6208" s="96">
        <f t="shared" si="199"/>
        <v>1</v>
      </c>
      <c r="N6208" s="273"/>
    </row>
    <row r="6209" spans="2:14" x14ac:dyDescent="0.25">
      <c r="B6209" s="7"/>
      <c r="C6209" s="8"/>
      <c r="D6209" s="129"/>
      <c r="F6209" s="99"/>
      <c r="G6209" s="99"/>
      <c r="H6209" s="99"/>
      <c r="I6209" s="18"/>
      <c r="J6209" s="18"/>
      <c r="K6209" s="99">
        <f t="shared" si="200"/>
        <v>0</v>
      </c>
      <c r="M6209" s="96">
        <f t="shared" si="199"/>
        <v>1</v>
      </c>
      <c r="N6209" s="273"/>
    </row>
    <row r="6210" spans="2:14" x14ac:dyDescent="0.25">
      <c r="B6210" s="7"/>
      <c r="C6210" s="8"/>
      <c r="D6210" s="129"/>
      <c r="F6210" s="99"/>
      <c r="G6210" s="99"/>
      <c r="H6210" s="99"/>
      <c r="I6210" s="18"/>
      <c r="J6210" s="18"/>
      <c r="K6210" s="99">
        <f t="shared" si="200"/>
        <v>0</v>
      </c>
      <c r="M6210" s="96">
        <f t="shared" si="199"/>
        <v>1</v>
      </c>
      <c r="N6210" s="273"/>
    </row>
    <row r="6211" spans="2:14" x14ac:dyDescent="0.25">
      <c r="B6211" s="7"/>
      <c r="C6211" s="8"/>
      <c r="D6211" s="129"/>
      <c r="F6211" s="99"/>
      <c r="G6211" s="99"/>
      <c r="H6211" s="99"/>
      <c r="I6211" s="18"/>
      <c r="J6211" s="18"/>
      <c r="K6211" s="99">
        <f t="shared" si="200"/>
        <v>0</v>
      </c>
      <c r="M6211" s="96">
        <f t="shared" si="199"/>
        <v>1</v>
      </c>
      <c r="N6211" s="273"/>
    </row>
    <row r="6212" spans="2:14" x14ac:dyDescent="0.25">
      <c r="B6212" s="7"/>
      <c r="C6212" s="8"/>
      <c r="D6212" s="129"/>
      <c r="F6212" s="99"/>
      <c r="G6212" s="99"/>
      <c r="H6212" s="99"/>
      <c r="I6212" s="18"/>
      <c r="J6212" s="18"/>
      <c r="K6212" s="99">
        <f t="shared" si="200"/>
        <v>0</v>
      </c>
      <c r="M6212" s="96">
        <f t="shared" si="199"/>
        <v>1</v>
      </c>
      <c r="N6212" s="273"/>
    </row>
    <row r="6213" spans="2:14" x14ac:dyDescent="0.25">
      <c r="B6213" s="7"/>
      <c r="C6213" s="8"/>
      <c r="D6213" s="129"/>
      <c r="F6213" s="99"/>
      <c r="G6213" s="99"/>
      <c r="H6213" s="99"/>
      <c r="I6213" s="18"/>
      <c r="J6213" s="18"/>
      <c r="K6213" s="99">
        <f t="shared" si="200"/>
        <v>0</v>
      </c>
      <c r="M6213" s="96">
        <f t="shared" si="199"/>
        <v>1</v>
      </c>
      <c r="N6213" s="273"/>
    </row>
    <row r="6214" spans="2:14" x14ac:dyDescent="0.25">
      <c r="B6214" s="7"/>
      <c r="C6214" s="8"/>
      <c r="D6214" s="129"/>
      <c r="F6214" s="99"/>
      <c r="G6214" s="99"/>
      <c r="H6214" s="99"/>
      <c r="I6214" s="18"/>
      <c r="J6214" s="18"/>
      <c r="K6214" s="99">
        <f t="shared" si="200"/>
        <v>0</v>
      </c>
      <c r="M6214" s="96">
        <f t="shared" si="199"/>
        <v>1</v>
      </c>
      <c r="N6214" s="273"/>
    </row>
    <row r="6215" spans="2:14" x14ac:dyDescent="0.25">
      <c r="B6215" s="7"/>
      <c r="C6215" s="8"/>
      <c r="D6215" s="129"/>
      <c r="F6215" s="99"/>
      <c r="G6215" s="99"/>
      <c r="H6215" s="99"/>
      <c r="I6215" s="18"/>
      <c r="J6215" s="18"/>
      <c r="K6215" s="99">
        <f t="shared" si="200"/>
        <v>0</v>
      </c>
      <c r="M6215" s="96">
        <f t="shared" si="199"/>
        <v>1</v>
      </c>
      <c r="N6215" s="273"/>
    </row>
    <row r="6216" spans="2:14" x14ac:dyDescent="0.25">
      <c r="B6216" s="7"/>
      <c r="C6216" s="8"/>
      <c r="D6216" s="129"/>
      <c r="F6216" s="99"/>
      <c r="G6216" s="99"/>
      <c r="H6216" s="99"/>
      <c r="I6216" s="18"/>
      <c r="J6216" s="18"/>
      <c r="K6216" s="99">
        <f t="shared" si="200"/>
        <v>0</v>
      </c>
      <c r="M6216" s="96">
        <f t="shared" si="199"/>
        <v>1</v>
      </c>
      <c r="N6216" s="273"/>
    </row>
    <row r="6217" spans="2:14" x14ac:dyDescent="0.25">
      <c r="B6217" s="7"/>
      <c r="C6217" s="8"/>
      <c r="D6217" s="129"/>
      <c r="F6217" s="99"/>
      <c r="G6217" s="99"/>
      <c r="H6217" s="99"/>
      <c r="I6217" s="18"/>
      <c r="J6217" s="18"/>
      <c r="K6217" s="99">
        <f t="shared" si="200"/>
        <v>0</v>
      </c>
      <c r="M6217" s="96">
        <f t="shared" si="199"/>
        <v>1</v>
      </c>
      <c r="N6217" s="273"/>
    </row>
    <row r="6218" spans="2:14" x14ac:dyDescent="0.25">
      <c r="B6218" s="7"/>
      <c r="C6218" s="8"/>
      <c r="D6218" s="129"/>
      <c r="F6218" s="99"/>
      <c r="G6218" s="99"/>
      <c r="H6218" s="99"/>
      <c r="I6218" s="18"/>
      <c r="J6218" s="18"/>
      <c r="K6218" s="99">
        <f t="shared" si="200"/>
        <v>0</v>
      </c>
      <c r="M6218" s="96">
        <f t="shared" si="199"/>
        <v>1</v>
      </c>
      <c r="N6218" s="273"/>
    </row>
    <row r="6219" spans="2:14" x14ac:dyDescent="0.25">
      <c r="B6219" s="7"/>
      <c r="C6219" s="8"/>
      <c r="D6219" s="129"/>
      <c r="F6219" s="99"/>
      <c r="G6219" s="99"/>
      <c r="H6219" s="99"/>
      <c r="I6219" s="18"/>
      <c r="J6219" s="18"/>
      <c r="K6219" s="99">
        <f t="shared" si="200"/>
        <v>0</v>
      </c>
      <c r="M6219" s="96">
        <f t="shared" si="199"/>
        <v>1</v>
      </c>
      <c r="N6219" s="273"/>
    </row>
    <row r="6220" spans="2:14" x14ac:dyDescent="0.25">
      <c r="B6220" s="7"/>
      <c r="C6220" s="8"/>
      <c r="D6220" s="129"/>
      <c r="F6220" s="99"/>
      <c r="G6220" s="99"/>
      <c r="H6220" s="99"/>
      <c r="I6220" s="18"/>
      <c r="J6220" s="18"/>
      <c r="K6220" s="99">
        <f t="shared" si="200"/>
        <v>0</v>
      </c>
      <c r="M6220" s="96">
        <f t="shared" si="199"/>
        <v>1</v>
      </c>
      <c r="N6220" s="273"/>
    </row>
    <row r="6221" spans="2:14" x14ac:dyDescent="0.25">
      <c r="B6221" s="7"/>
      <c r="C6221" s="8"/>
      <c r="D6221" s="129"/>
      <c r="F6221" s="99"/>
      <c r="G6221" s="99"/>
      <c r="H6221" s="99"/>
      <c r="I6221" s="18"/>
      <c r="J6221" s="18"/>
      <c r="K6221" s="99">
        <f t="shared" si="200"/>
        <v>0</v>
      </c>
      <c r="M6221" s="96">
        <f t="shared" si="199"/>
        <v>1</v>
      </c>
      <c r="N6221" s="273"/>
    </row>
    <row r="6222" spans="2:14" x14ac:dyDescent="0.25">
      <c r="B6222" s="7"/>
      <c r="C6222" s="8"/>
      <c r="D6222" s="129"/>
      <c r="F6222" s="99"/>
      <c r="G6222" s="99"/>
      <c r="H6222" s="99"/>
      <c r="I6222" s="18"/>
      <c r="J6222" s="18"/>
      <c r="K6222" s="99">
        <f t="shared" si="200"/>
        <v>0</v>
      </c>
      <c r="M6222" s="96">
        <f t="shared" si="199"/>
        <v>1</v>
      </c>
      <c r="N6222" s="273"/>
    </row>
    <row r="6223" spans="2:14" x14ac:dyDescent="0.25">
      <c r="B6223" s="7"/>
      <c r="C6223" s="8"/>
      <c r="D6223" s="129"/>
      <c r="F6223" s="99"/>
      <c r="G6223" s="99"/>
      <c r="H6223" s="99"/>
      <c r="I6223" s="18"/>
      <c r="J6223" s="18"/>
      <c r="K6223" s="99">
        <f t="shared" si="200"/>
        <v>0</v>
      </c>
      <c r="M6223" s="96">
        <f t="shared" si="199"/>
        <v>1</v>
      </c>
      <c r="N6223" s="273"/>
    </row>
    <row r="6224" spans="2:14" x14ac:dyDescent="0.25">
      <c r="B6224" s="7"/>
      <c r="C6224" s="8"/>
      <c r="D6224" s="129"/>
      <c r="F6224" s="99"/>
      <c r="G6224" s="99"/>
      <c r="H6224" s="99"/>
      <c r="I6224" s="18"/>
      <c r="J6224" s="18"/>
      <c r="K6224" s="99">
        <f t="shared" si="200"/>
        <v>0</v>
      </c>
      <c r="M6224" s="96">
        <f t="shared" si="199"/>
        <v>1</v>
      </c>
      <c r="N6224" s="273"/>
    </row>
    <row r="6225" spans="2:14" x14ac:dyDescent="0.25">
      <c r="B6225" s="7"/>
      <c r="C6225" s="8"/>
      <c r="D6225" s="129"/>
      <c r="F6225" s="99"/>
      <c r="G6225" s="99"/>
      <c r="H6225" s="99"/>
      <c r="I6225" s="18"/>
      <c r="J6225" s="18"/>
      <c r="K6225" s="99">
        <f t="shared" si="200"/>
        <v>0</v>
      </c>
      <c r="M6225" s="96">
        <f t="shared" ref="M6225:M6288" si="201">UltimoDia(D6225)</f>
        <v>1</v>
      </c>
      <c r="N6225" s="273"/>
    </row>
    <row r="6226" spans="2:14" x14ac:dyDescent="0.25">
      <c r="B6226" s="7"/>
      <c r="C6226" s="8"/>
      <c r="D6226" s="129"/>
      <c r="F6226" s="99"/>
      <c r="G6226" s="99"/>
      <c r="H6226" s="99"/>
      <c r="I6226" s="18"/>
      <c r="J6226" s="18"/>
      <c r="K6226" s="99">
        <f t="shared" si="200"/>
        <v>0</v>
      </c>
      <c r="M6226" s="96">
        <f t="shared" si="201"/>
        <v>1</v>
      </c>
      <c r="N6226" s="273"/>
    </row>
    <row r="6227" spans="2:14" x14ac:dyDescent="0.25">
      <c r="B6227" s="7"/>
      <c r="C6227" s="8"/>
      <c r="D6227" s="129"/>
      <c r="F6227" s="99"/>
      <c r="G6227" s="99"/>
      <c r="H6227" s="99"/>
      <c r="I6227" s="18"/>
      <c r="J6227" s="18"/>
      <c r="K6227" s="99">
        <f t="shared" si="200"/>
        <v>0</v>
      </c>
      <c r="M6227" s="96">
        <f t="shared" si="201"/>
        <v>1</v>
      </c>
      <c r="N6227" s="273"/>
    </row>
    <row r="6228" spans="2:14" x14ac:dyDescent="0.25">
      <c r="B6228" s="7"/>
      <c r="C6228" s="8"/>
      <c r="D6228" s="129"/>
      <c r="F6228" s="99"/>
      <c r="G6228" s="99"/>
      <c r="H6228" s="99"/>
      <c r="I6228" s="18"/>
      <c r="J6228" s="18"/>
      <c r="K6228" s="99">
        <f t="shared" si="200"/>
        <v>0</v>
      </c>
      <c r="M6228" s="96">
        <f t="shared" si="201"/>
        <v>1</v>
      </c>
      <c r="N6228" s="273"/>
    </row>
    <row r="6229" spans="2:14" x14ac:dyDescent="0.25">
      <c r="B6229" s="7"/>
      <c r="C6229" s="8"/>
      <c r="D6229" s="129"/>
      <c r="F6229" s="99"/>
      <c r="G6229" s="99"/>
      <c r="H6229" s="99"/>
      <c r="I6229" s="18"/>
      <c r="J6229" s="18"/>
      <c r="K6229" s="99">
        <f t="shared" si="200"/>
        <v>0</v>
      </c>
      <c r="M6229" s="96">
        <f t="shared" si="201"/>
        <v>1</v>
      </c>
      <c r="N6229" s="273"/>
    </row>
    <row r="6230" spans="2:14" x14ac:dyDescent="0.25">
      <c r="B6230" s="7"/>
      <c r="C6230" s="8"/>
      <c r="D6230" s="129"/>
      <c r="F6230" s="99"/>
      <c r="G6230" s="99"/>
      <c r="H6230" s="99"/>
      <c r="I6230" s="18"/>
      <c r="J6230" s="18"/>
      <c r="K6230" s="99">
        <f t="shared" si="200"/>
        <v>0</v>
      </c>
      <c r="M6230" s="96">
        <f t="shared" si="201"/>
        <v>1</v>
      </c>
      <c r="N6230" s="273"/>
    </row>
    <row r="6231" spans="2:14" x14ac:dyDescent="0.25">
      <c r="B6231" s="7"/>
      <c r="C6231" s="8"/>
      <c r="D6231" s="129"/>
      <c r="F6231" s="99"/>
      <c r="G6231" s="99"/>
      <c r="H6231" s="99"/>
      <c r="I6231" s="18"/>
      <c r="J6231" s="18"/>
      <c r="K6231" s="99">
        <f t="shared" si="200"/>
        <v>0</v>
      </c>
      <c r="M6231" s="96">
        <f t="shared" si="201"/>
        <v>1</v>
      </c>
      <c r="N6231" s="273"/>
    </row>
    <row r="6232" spans="2:14" x14ac:dyDescent="0.25">
      <c r="B6232" s="7"/>
      <c r="C6232" s="8"/>
      <c r="D6232" s="129"/>
      <c r="F6232" s="99"/>
      <c r="G6232" s="99"/>
      <c r="H6232" s="99"/>
      <c r="I6232" s="18"/>
      <c r="J6232" s="18"/>
      <c r="K6232" s="99">
        <f t="shared" si="200"/>
        <v>0</v>
      </c>
      <c r="M6232" s="96">
        <f t="shared" si="201"/>
        <v>1</v>
      </c>
      <c r="N6232" s="273"/>
    </row>
    <row r="6233" spans="2:14" x14ac:dyDescent="0.25">
      <c r="B6233" s="7"/>
      <c r="C6233" s="8"/>
      <c r="D6233" s="129"/>
      <c r="F6233" s="99"/>
      <c r="G6233" s="99"/>
      <c r="H6233" s="99"/>
      <c r="I6233" s="18"/>
      <c r="J6233" s="18"/>
      <c r="K6233" s="99">
        <f t="shared" si="200"/>
        <v>0</v>
      </c>
      <c r="M6233" s="96">
        <f t="shared" si="201"/>
        <v>1</v>
      </c>
      <c r="N6233" s="273"/>
    </row>
    <row r="6234" spans="2:14" x14ac:dyDescent="0.25">
      <c r="B6234" s="7"/>
      <c r="C6234" s="8"/>
      <c r="D6234" s="129"/>
      <c r="F6234" s="99"/>
      <c r="G6234" s="99"/>
      <c r="H6234" s="99"/>
      <c r="I6234" s="18"/>
      <c r="J6234" s="18"/>
      <c r="K6234" s="99">
        <f t="shared" si="200"/>
        <v>0</v>
      </c>
      <c r="M6234" s="96">
        <f t="shared" si="201"/>
        <v>1</v>
      </c>
      <c r="N6234" s="273"/>
    </row>
    <row r="6235" spans="2:14" x14ac:dyDescent="0.25">
      <c r="B6235" s="7"/>
      <c r="C6235" s="8"/>
      <c r="D6235" s="129"/>
      <c r="F6235" s="99"/>
      <c r="G6235" s="99"/>
      <c r="H6235" s="99"/>
      <c r="I6235" s="18"/>
      <c r="J6235" s="18"/>
      <c r="K6235" s="99">
        <f t="shared" si="200"/>
        <v>0</v>
      </c>
      <c r="M6235" s="96">
        <f t="shared" si="201"/>
        <v>1</v>
      </c>
      <c r="N6235" s="273"/>
    </row>
    <row r="6236" spans="2:14" x14ac:dyDescent="0.25">
      <c r="B6236" s="7"/>
      <c r="C6236" s="8"/>
      <c r="D6236" s="129"/>
      <c r="F6236" s="99"/>
      <c r="G6236" s="99"/>
      <c r="H6236" s="99"/>
      <c r="I6236" s="18"/>
      <c r="J6236" s="18"/>
      <c r="K6236" s="99">
        <f t="shared" si="200"/>
        <v>0</v>
      </c>
      <c r="M6236" s="96">
        <f t="shared" si="201"/>
        <v>1</v>
      </c>
      <c r="N6236" s="273"/>
    </row>
    <row r="6237" spans="2:14" x14ac:dyDescent="0.25">
      <c r="B6237" s="7"/>
      <c r="C6237" s="8"/>
      <c r="D6237" s="129"/>
      <c r="F6237" s="99"/>
      <c r="G6237" s="99"/>
      <c r="H6237" s="99"/>
      <c r="I6237" s="18"/>
      <c r="J6237" s="18"/>
      <c r="K6237" s="99">
        <f t="shared" si="200"/>
        <v>0</v>
      </c>
      <c r="M6237" s="96">
        <f t="shared" si="201"/>
        <v>1</v>
      </c>
      <c r="N6237" s="273"/>
    </row>
    <row r="6238" spans="2:14" x14ac:dyDescent="0.25">
      <c r="B6238" s="7"/>
      <c r="C6238" s="8"/>
      <c r="D6238" s="129"/>
      <c r="F6238" s="99"/>
      <c r="G6238" s="99"/>
      <c r="H6238" s="99"/>
      <c r="I6238" s="18"/>
      <c r="J6238" s="18"/>
      <c r="K6238" s="99">
        <f t="shared" si="200"/>
        <v>0</v>
      </c>
      <c r="M6238" s="96">
        <f t="shared" si="201"/>
        <v>1</v>
      </c>
      <c r="N6238" s="273"/>
    </row>
    <row r="6239" spans="2:14" x14ac:dyDescent="0.25">
      <c r="B6239" s="7"/>
      <c r="C6239" s="8"/>
      <c r="D6239" s="129"/>
      <c r="F6239" s="99"/>
      <c r="G6239" s="99"/>
      <c r="H6239" s="99"/>
      <c r="I6239" s="18"/>
      <c r="J6239" s="18"/>
      <c r="K6239" s="99">
        <f t="shared" si="200"/>
        <v>0</v>
      </c>
      <c r="M6239" s="96">
        <f t="shared" si="201"/>
        <v>1</v>
      </c>
      <c r="N6239" s="273"/>
    </row>
    <row r="6240" spans="2:14" x14ac:dyDescent="0.25">
      <c r="B6240" s="7"/>
      <c r="C6240" s="8"/>
      <c r="D6240" s="129"/>
      <c r="F6240" s="99"/>
      <c r="G6240" s="99"/>
      <c r="H6240" s="99"/>
      <c r="I6240" s="18"/>
      <c r="J6240" s="18"/>
      <c r="K6240" s="99">
        <f t="shared" si="200"/>
        <v>0</v>
      </c>
      <c r="M6240" s="96">
        <f t="shared" si="201"/>
        <v>1</v>
      </c>
      <c r="N6240" s="273"/>
    </row>
    <row r="6241" spans="2:14" x14ac:dyDescent="0.25">
      <c r="B6241" s="7"/>
      <c r="C6241" s="8"/>
      <c r="D6241" s="129"/>
      <c r="F6241" s="99"/>
      <c r="G6241" s="99"/>
      <c r="H6241" s="99"/>
      <c r="I6241" s="18"/>
      <c r="J6241" s="18"/>
      <c r="K6241" s="99">
        <f t="shared" si="200"/>
        <v>0</v>
      </c>
      <c r="M6241" s="96">
        <f t="shared" si="201"/>
        <v>1</v>
      </c>
      <c r="N6241" s="273"/>
    </row>
    <row r="6242" spans="2:14" x14ac:dyDescent="0.25">
      <c r="B6242" s="7"/>
      <c r="C6242" s="8"/>
      <c r="D6242" s="129"/>
      <c r="F6242" s="99"/>
      <c r="G6242" s="99"/>
      <c r="H6242" s="99"/>
      <c r="I6242" s="18"/>
      <c r="J6242" s="18"/>
      <c r="K6242" s="99">
        <f t="shared" si="200"/>
        <v>0</v>
      </c>
      <c r="M6242" s="96">
        <f t="shared" si="201"/>
        <v>1</v>
      </c>
      <c r="N6242" s="273"/>
    </row>
    <row r="6243" spans="2:14" x14ac:dyDescent="0.25">
      <c r="B6243" s="7"/>
      <c r="C6243" s="8"/>
      <c r="D6243" s="129"/>
      <c r="F6243" s="99"/>
      <c r="G6243" s="99"/>
      <c r="H6243" s="99"/>
      <c r="I6243" s="18"/>
      <c r="J6243" s="18"/>
      <c r="K6243" s="99">
        <f t="shared" si="200"/>
        <v>0</v>
      </c>
      <c r="M6243" s="96">
        <f t="shared" si="201"/>
        <v>1</v>
      </c>
      <c r="N6243" s="273"/>
    </row>
    <row r="6244" spans="2:14" x14ac:dyDescent="0.25">
      <c r="B6244" s="7"/>
      <c r="C6244" s="8"/>
      <c r="D6244" s="129"/>
      <c r="F6244" s="99"/>
      <c r="G6244" s="99"/>
      <c r="H6244" s="99"/>
      <c r="I6244" s="18"/>
      <c r="J6244" s="18"/>
      <c r="K6244" s="99">
        <f t="shared" si="200"/>
        <v>0</v>
      </c>
      <c r="M6244" s="96">
        <f t="shared" si="201"/>
        <v>1</v>
      </c>
      <c r="N6244" s="273"/>
    </row>
    <row r="6245" spans="2:14" x14ac:dyDescent="0.25">
      <c r="B6245" s="7"/>
      <c r="C6245" s="8"/>
      <c r="D6245" s="129"/>
      <c r="F6245" s="99"/>
      <c r="G6245" s="99"/>
      <c r="H6245" s="99"/>
      <c r="I6245" s="18"/>
      <c r="J6245" s="18"/>
      <c r="K6245" s="99">
        <f t="shared" si="200"/>
        <v>0</v>
      </c>
      <c r="M6245" s="96">
        <f t="shared" si="201"/>
        <v>1</v>
      </c>
      <c r="N6245" s="273"/>
    </row>
    <row r="6246" spans="2:14" x14ac:dyDescent="0.25">
      <c r="B6246" s="7"/>
      <c r="C6246" s="8"/>
      <c r="D6246" s="129"/>
      <c r="F6246" s="99"/>
      <c r="G6246" s="99"/>
      <c r="H6246" s="99"/>
      <c r="I6246" s="18"/>
      <c r="J6246" s="18"/>
      <c r="K6246" s="99">
        <f t="shared" si="200"/>
        <v>0</v>
      </c>
      <c r="M6246" s="96">
        <f t="shared" si="201"/>
        <v>1</v>
      </c>
      <c r="N6246" s="273"/>
    </row>
    <row r="6247" spans="2:14" x14ac:dyDescent="0.25">
      <c r="B6247" s="7"/>
      <c r="C6247" s="8"/>
      <c r="D6247" s="129"/>
      <c r="F6247" s="99"/>
      <c r="G6247" s="99"/>
      <c r="H6247" s="99"/>
      <c r="I6247" s="18"/>
      <c r="J6247" s="18"/>
      <c r="K6247" s="99">
        <f t="shared" si="200"/>
        <v>0</v>
      </c>
      <c r="M6247" s="96">
        <f t="shared" si="201"/>
        <v>1</v>
      </c>
      <c r="N6247" s="273"/>
    </row>
    <row r="6248" spans="2:14" x14ac:dyDescent="0.25">
      <c r="B6248" s="7"/>
      <c r="C6248" s="8"/>
      <c r="D6248" s="129"/>
      <c r="F6248" s="99"/>
      <c r="G6248" s="99"/>
      <c r="H6248" s="99"/>
      <c r="I6248" s="18"/>
      <c r="J6248" s="18"/>
      <c r="K6248" s="99">
        <f t="shared" si="200"/>
        <v>0</v>
      </c>
      <c r="M6248" s="96">
        <f t="shared" si="201"/>
        <v>1</v>
      </c>
      <c r="N6248" s="273"/>
    </row>
    <row r="6249" spans="2:14" x14ac:dyDescent="0.25">
      <c r="B6249" s="7"/>
      <c r="C6249" s="8"/>
      <c r="D6249" s="129"/>
      <c r="F6249" s="99"/>
      <c r="G6249" s="99"/>
      <c r="H6249" s="99"/>
      <c r="I6249" s="18"/>
      <c r="J6249" s="18"/>
      <c r="K6249" s="99">
        <f t="shared" si="200"/>
        <v>0</v>
      </c>
      <c r="M6249" s="96">
        <f t="shared" si="201"/>
        <v>1</v>
      </c>
      <c r="N6249" s="273"/>
    </row>
    <row r="6250" spans="2:14" x14ac:dyDescent="0.25">
      <c r="B6250" s="7"/>
      <c r="C6250" s="8"/>
      <c r="D6250" s="129"/>
      <c r="F6250" s="99"/>
      <c r="G6250" s="99"/>
      <c r="H6250" s="99"/>
      <c r="I6250" s="18"/>
      <c r="J6250" s="18"/>
      <c r="K6250" s="99">
        <f t="shared" ref="K6250:K6313" si="202">IF(ctConta="",K6249+F6250,IF(I6250=ctConta,K6249+F6250,K6249))</f>
        <v>0</v>
      </c>
      <c r="M6250" s="96">
        <f t="shared" si="201"/>
        <v>1</v>
      </c>
      <c r="N6250" s="273"/>
    </row>
    <row r="6251" spans="2:14" x14ac:dyDescent="0.25">
      <c r="B6251" s="7"/>
      <c r="C6251" s="8"/>
      <c r="D6251" s="129"/>
      <c r="F6251" s="99"/>
      <c r="G6251" s="99"/>
      <c r="H6251" s="99"/>
      <c r="I6251" s="18"/>
      <c r="J6251" s="18"/>
      <c r="K6251" s="99">
        <f t="shared" si="202"/>
        <v>0</v>
      </c>
      <c r="M6251" s="96">
        <f t="shared" si="201"/>
        <v>1</v>
      </c>
      <c r="N6251" s="273"/>
    </row>
    <row r="6252" spans="2:14" x14ac:dyDescent="0.25">
      <c r="B6252" s="7"/>
      <c r="C6252" s="8"/>
      <c r="D6252" s="129"/>
      <c r="F6252" s="99"/>
      <c r="G6252" s="99"/>
      <c r="H6252" s="99"/>
      <c r="I6252" s="18"/>
      <c r="J6252" s="18"/>
      <c r="K6252" s="99">
        <f t="shared" si="202"/>
        <v>0</v>
      </c>
      <c r="M6252" s="96">
        <f t="shared" si="201"/>
        <v>1</v>
      </c>
      <c r="N6252" s="273"/>
    </row>
    <row r="6253" spans="2:14" x14ac:dyDescent="0.25">
      <c r="B6253" s="7"/>
      <c r="C6253" s="8"/>
      <c r="D6253" s="129"/>
      <c r="F6253" s="99"/>
      <c r="G6253" s="99"/>
      <c r="H6253" s="99"/>
      <c r="I6253" s="18"/>
      <c r="J6253" s="18"/>
      <c r="K6253" s="99">
        <f t="shared" si="202"/>
        <v>0</v>
      </c>
      <c r="M6253" s="96">
        <f t="shared" si="201"/>
        <v>1</v>
      </c>
      <c r="N6253" s="273"/>
    </row>
    <row r="6254" spans="2:14" x14ac:dyDescent="0.25">
      <c r="B6254" s="7"/>
      <c r="C6254" s="8"/>
      <c r="D6254" s="129"/>
      <c r="F6254" s="99"/>
      <c r="G6254" s="99"/>
      <c r="H6254" s="99"/>
      <c r="I6254" s="18"/>
      <c r="J6254" s="18"/>
      <c r="K6254" s="99">
        <f t="shared" si="202"/>
        <v>0</v>
      </c>
      <c r="M6254" s="96">
        <f t="shared" si="201"/>
        <v>1</v>
      </c>
      <c r="N6254" s="273"/>
    </row>
    <row r="6255" spans="2:14" x14ac:dyDescent="0.25">
      <c r="B6255" s="7"/>
      <c r="C6255" s="8"/>
      <c r="D6255" s="129"/>
      <c r="F6255" s="99"/>
      <c r="G6255" s="99"/>
      <c r="H6255" s="99"/>
      <c r="I6255" s="18"/>
      <c r="J6255" s="18"/>
      <c r="K6255" s="99">
        <f t="shared" si="202"/>
        <v>0</v>
      </c>
      <c r="M6255" s="96">
        <f t="shared" si="201"/>
        <v>1</v>
      </c>
      <c r="N6255" s="273"/>
    </row>
    <row r="6256" spans="2:14" x14ac:dyDescent="0.25">
      <c r="B6256" s="7"/>
      <c r="C6256" s="8"/>
      <c r="D6256" s="129"/>
      <c r="F6256" s="99"/>
      <c r="G6256" s="99"/>
      <c r="H6256" s="99"/>
      <c r="I6256" s="18"/>
      <c r="J6256" s="18"/>
      <c r="K6256" s="99">
        <f t="shared" si="202"/>
        <v>0</v>
      </c>
      <c r="M6256" s="96">
        <f t="shared" si="201"/>
        <v>1</v>
      </c>
      <c r="N6256" s="273"/>
    </row>
    <row r="6257" spans="2:14" x14ac:dyDescent="0.25">
      <c r="B6257" s="7"/>
      <c r="C6257" s="8"/>
      <c r="D6257" s="129"/>
      <c r="F6257" s="99"/>
      <c r="G6257" s="99"/>
      <c r="H6257" s="99"/>
      <c r="I6257" s="18"/>
      <c r="J6257" s="18"/>
      <c r="K6257" s="99">
        <f t="shared" si="202"/>
        <v>0</v>
      </c>
      <c r="M6257" s="96">
        <f t="shared" si="201"/>
        <v>1</v>
      </c>
      <c r="N6257" s="273"/>
    </row>
    <row r="6258" spans="2:14" x14ac:dyDescent="0.25">
      <c r="B6258" s="7"/>
      <c r="C6258" s="8"/>
      <c r="D6258" s="129"/>
      <c r="F6258" s="99"/>
      <c r="G6258" s="99"/>
      <c r="H6258" s="99"/>
      <c r="I6258" s="18"/>
      <c r="J6258" s="18"/>
      <c r="K6258" s="99">
        <f t="shared" si="202"/>
        <v>0</v>
      </c>
      <c r="M6258" s="96">
        <f t="shared" si="201"/>
        <v>1</v>
      </c>
      <c r="N6258" s="273"/>
    </row>
    <row r="6259" spans="2:14" x14ac:dyDescent="0.25">
      <c r="B6259" s="7"/>
      <c r="C6259" s="8"/>
      <c r="D6259" s="129"/>
      <c r="F6259" s="99"/>
      <c r="G6259" s="99"/>
      <c r="H6259" s="99"/>
      <c r="I6259" s="18"/>
      <c r="J6259" s="18"/>
      <c r="K6259" s="99">
        <f t="shared" si="202"/>
        <v>0</v>
      </c>
      <c r="M6259" s="96">
        <f t="shared" si="201"/>
        <v>1</v>
      </c>
      <c r="N6259" s="273"/>
    </row>
    <row r="6260" spans="2:14" x14ac:dyDescent="0.25">
      <c r="B6260" s="7"/>
      <c r="C6260" s="8"/>
      <c r="D6260" s="129"/>
      <c r="F6260" s="99"/>
      <c r="G6260" s="99"/>
      <c r="H6260" s="99"/>
      <c r="I6260" s="18"/>
      <c r="J6260" s="18"/>
      <c r="K6260" s="99">
        <f t="shared" si="202"/>
        <v>0</v>
      </c>
      <c r="M6260" s="96">
        <f t="shared" si="201"/>
        <v>1</v>
      </c>
      <c r="N6260" s="273"/>
    </row>
    <row r="6261" spans="2:14" x14ac:dyDescent="0.25">
      <c r="B6261" s="7"/>
      <c r="C6261" s="8"/>
      <c r="D6261" s="129"/>
      <c r="F6261" s="99"/>
      <c r="G6261" s="99"/>
      <c r="H6261" s="99"/>
      <c r="I6261" s="18"/>
      <c r="J6261" s="18"/>
      <c r="K6261" s="99">
        <f t="shared" si="202"/>
        <v>0</v>
      </c>
      <c r="M6261" s="96">
        <f t="shared" si="201"/>
        <v>1</v>
      </c>
      <c r="N6261" s="273"/>
    </row>
    <row r="6262" spans="2:14" x14ac:dyDescent="0.25">
      <c r="B6262" s="7"/>
      <c r="C6262" s="8"/>
      <c r="D6262" s="129"/>
      <c r="F6262" s="99"/>
      <c r="G6262" s="99"/>
      <c r="H6262" s="99"/>
      <c r="I6262" s="18"/>
      <c r="J6262" s="18"/>
      <c r="K6262" s="99">
        <f t="shared" si="202"/>
        <v>0</v>
      </c>
      <c r="M6262" s="96">
        <f t="shared" si="201"/>
        <v>1</v>
      </c>
      <c r="N6262" s="273"/>
    </row>
    <row r="6263" spans="2:14" x14ac:dyDescent="0.25">
      <c r="B6263" s="7"/>
      <c r="C6263" s="8"/>
      <c r="D6263" s="129"/>
      <c r="F6263" s="99"/>
      <c r="G6263" s="99"/>
      <c r="H6263" s="99"/>
      <c r="I6263" s="18"/>
      <c r="J6263" s="18"/>
      <c r="K6263" s="99">
        <f t="shared" si="202"/>
        <v>0</v>
      </c>
      <c r="M6263" s="96">
        <f t="shared" si="201"/>
        <v>1</v>
      </c>
      <c r="N6263" s="273"/>
    </row>
    <row r="6264" spans="2:14" x14ac:dyDescent="0.25">
      <c r="B6264" s="7"/>
      <c r="C6264" s="8"/>
      <c r="D6264" s="129"/>
      <c r="F6264" s="99"/>
      <c r="G6264" s="99"/>
      <c r="H6264" s="99"/>
      <c r="I6264" s="18"/>
      <c r="J6264" s="18"/>
      <c r="K6264" s="99">
        <f t="shared" si="202"/>
        <v>0</v>
      </c>
      <c r="M6264" s="96">
        <f t="shared" si="201"/>
        <v>1</v>
      </c>
      <c r="N6264" s="273"/>
    </row>
    <row r="6265" spans="2:14" x14ac:dyDescent="0.25">
      <c r="B6265" s="7"/>
      <c r="C6265" s="8"/>
      <c r="D6265" s="129"/>
      <c r="F6265" s="99"/>
      <c r="G6265" s="99"/>
      <c r="H6265" s="99"/>
      <c r="I6265" s="18"/>
      <c r="J6265" s="18"/>
      <c r="K6265" s="99">
        <f t="shared" si="202"/>
        <v>0</v>
      </c>
      <c r="M6265" s="96">
        <f t="shared" si="201"/>
        <v>1</v>
      </c>
      <c r="N6265" s="273"/>
    </row>
    <row r="6266" spans="2:14" x14ac:dyDescent="0.25">
      <c r="B6266" s="7"/>
      <c r="C6266" s="8"/>
      <c r="D6266" s="129"/>
      <c r="F6266" s="99"/>
      <c r="G6266" s="99"/>
      <c r="H6266" s="99"/>
      <c r="I6266" s="18"/>
      <c r="J6266" s="18"/>
      <c r="K6266" s="99">
        <f t="shared" si="202"/>
        <v>0</v>
      </c>
      <c r="M6266" s="96">
        <f t="shared" si="201"/>
        <v>1</v>
      </c>
      <c r="N6266" s="273"/>
    </row>
    <row r="6267" spans="2:14" x14ac:dyDescent="0.25">
      <c r="B6267" s="7"/>
      <c r="C6267" s="8"/>
      <c r="D6267" s="129"/>
      <c r="F6267" s="99"/>
      <c r="G6267" s="99"/>
      <c r="H6267" s="99"/>
      <c r="I6267" s="18"/>
      <c r="J6267" s="18"/>
      <c r="K6267" s="99">
        <f t="shared" si="202"/>
        <v>0</v>
      </c>
      <c r="M6267" s="96">
        <f t="shared" si="201"/>
        <v>1</v>
      </c>
      <c r="N6267" s="273"/>
    </row>
    <row r="6268" spans="2:14" x14ac:dyDescent="0.25">
      <c r="B6268" s="7"/>
      <c r="C6268" s="8"/>
      <c r="D6268" s="129"/>
      <c r="F6268" s="99"/>
      <c r="G6268" s="99"/>
      <c r="H6268" s="99"/>
      <c r="I6268" s="18"/>
      <c r="J6268" s="18"/>
      <c r="K6268" s="99">
        <f t="shared" si="202"/>
        <v>0</v>
      </c>
      <c r="M6268" s="96">
        <f t="shared" si="201"/>
        <v>1</v>
      </c>
      <c r="N6268" s="273"/>
    </row>
    <row r="6269" spans="2:14" x14ac:dyDescent="0.25">
      <c r="B6269" s="7"/>
      <c r="C6269" s="8"/>
      <c r="D6269" s="129"/>
      <c r="F6269" s="99"/>
      <c r="G6269" s="99"/>
      <c r="H6269" s="99"/>
      <c r="I6269" s="18"/>
      <c r="J6269" s="18"/>
      <c r="K6269" s="99">
        <f t="shared" si="202"/>
        <v>0</v>
      </c>
      <c r="M6269" s="96">
        <f t="shared" si="201"/>
        <v>1</v>
      </c>
      <c r="N6269" s="273"/>
    </row>
    <row r="6270" spans="2:14" x14ac:dyDescent="0.25">
      <c r="B6270" s="7"/>
      <c r="C6270" s="8"/>
      <c r="D6270" s="129"/>
      <c r="F6270" s="99"/>
      <c r="G6270" s="99"/>
      <c r="H6270" s="99"/>
      <c r="I6270" s="18"/>
      <c r="J6270" s="18"/>
      <c r="K6270" s="99">
        <f t="shared" si="202"/>
        <v>0</v>
      </c>
      <c r="M6270" s="96">
        <f t="shared" si="201"/>
        <v>1</v>
      </c>
      <c r="N6270" s="273"/>
    </row>
    <row r="6271" spans="2:14" x14ac:dyDescent="0.25">
      <c r="B6271" s="7"/>
      <c r="C6271" s="8"/>
      <c r="D6271" s="129"/>
      <c r="F6271" s="99"/>
      <c r="G6271" s="99"/>
      <c r="H6271" s="99"/>
      <c r="I6271" s="18"/>
      <c r="J6271" s="18"/>
      <c r="K6271" s="99">
        <f t="shared" si="202"/>
        <v>0</v>
      </c>
      <c r="M6271" s="96">
        <f t="shared" si="201"/>
        <v>1</v>
      </c>
      <c r="N6271" s="273"/>
    </row>
    <row r="6272" spans="2:14" x14ac:dyDescent="0.25">
      <c r="B6272" s="7"/>
      <c r="C6272" s="8"/>
      <c r="D6272" s="129"/>
      <c r="F6272" s="99"/>
      <c r="G6272" s="99"/>
      <c r="H6272" s="99"/>
      <c r="I6272" s="18"/>
      <c r="J6272" s="18"/>
      <c r="K6272" s="99">
        <f t="shared" si="202"/>
        <v>0</v>
      </c>
      <c r="M6272" s="96">
        <f t="shared" si="201"/>
        <v>1</v>
      </c>
      <c r="N6272" s="273"/>
    </row>
    <row r="6273" spans="2:14" x14ac:dyDescent="0.25">
      <c r="B6273" s="7"/>
      <c r="C6273" s="8"/>
      <c r="D6273" s="129"/>
      <c r="F6273" s="99"/>
      <c r="G6273" s="99"/>
      <c r="H6273" s="99"/>
      <c r="I6273" s="18"/>
      <c r="J6273" s="18"/>
      <c r="K6273" s="99">
        <f t="shared" si="202"/>
        <v>0</v>
      </c>
      <c r="M6273" s="96">
        <f t="shared" si="201"/>
        <v>1</v>
      </c>
      <c r="N6273" s="273"/>
    </row>
    <row r="6274" spans="2:14" x14ac:dyDescent="0.25">
      <c r="B6274" s="7"/>
      <c r="C6274" s="8"/>
      <c r="D6274" s="129"/>
      <c r="F6274" s="99"/>
      <c r="G6274" s="99"/>
      <c r="H6274" s="99"/>
      <c r="I6274" s="18"/>
      <c r="J6274" s="18"/>
      <c r="K6274" s="99">
        <f t="shared" si="202"/>
        <v>0</v>
      </c>
      <c r="M6274" s="96">
        <f t="shared" si="201"/>
        <v>1</v>
      </c>
      <c r="N6274" s="273"/>
    </row>
    <row r="6275" spans="2:14" x14ac:dyDescent="0.25">
      <c r="B6275" s="7"/>
      <c r="C6275" s="8"/>
      <c r="D6275" s="129"/>
      <c r="F6275" s="99"/>
      <c r="G6275" s="99"/>
      <c r="H6275" s="99"/>
      <c r="I6275" s="18"/>
      <c r="J6275" s="18"/>
      <c r="K6275" s="99">
        <f t="shared" si="202"/>
        <v>0</v>
      </c>
      <c r="M6275" s="96">
        <f t="shared" si="201"/>
        <v>1</v>
      </c>
      <c r="N6275" s="273"/>
    </row>
    <row r="6276" spans="2:14" x14ac:dyDescent="0.25">
      <c r="B6276" s="7"/>
      <c r="C6276" s="8"/>
      <c r="D6276" s="129"/>
      <c r="F6276" s="99"/>
      <c r="G6276" s="99"/>
      <c r="H6276" s="99"/>
      <c r="I6276" s="18"/>
      <c r="J6276" s="18"/>
      <c r="K6276" s="99">
        <f t="shared" si="202"/>
        <v>0</v>
      </c>
      <c r="M6276" s="96">
        <f t="shared" si="201"/>
        <v>1</v>
      </c>
      <c r="N6276" s="273"/>
    </row>
    <row r="6277" spans="2:14" x14ac:dyDescent="0.25">
      <c r="B6277" s="7"/>
      <c r="C6277" s="8"/>
      <c r="D6277" s="129"/>
      <c r="F6277" s="99"/>
      <c r="G6277" s="99"/>
      <c r="H6277" s="99"/>
      <c r="I6277" s="18"/>
      <c r="J6277" s="18"/>
      <c r="K6277" s="99">
        <f t="shared" si="202"/>
        <v>0</v>
      </c>
      <c r="M6277" s="96">
        <f t="shared" si="201"/>
        <v>1</v>
      </c>
      <c r="N6277" s="273"/>
    </row>
    <row r="6278" spans="2:14" x14ac:dyDescent="0.25">
      <c r="B6278" s="7"/>
      <c r="C6278" s="8"/>
      <c r="D6278" s="129"/>
      <c r="F6278" s="99"/>
      <c r="G6278" s="99"/>
      <c r="H6278" s="99"/>
      <c r="I6278" s="18"/>
      <c r="J6278" s="18"/>
      <c r="K6278" s="99">
        <f t="shared" si="202"/>
        <v>0</v>
      </c>
      <c r="M6278" s="96">
        <f t="shared" si="201"/>
        <v>1</v>
      </c>
      <c r="N6278" s="273"/>
    </row>
    <row r="6279" spans="2:14" x14ac:dyDescent="0.25">
      <c r="B6279" s="7"/>
      <c r="C6279" s="8"/>
      <c r="D6279" s="129"/>
      <c r="F6279" s="99"/>
      <c r="G6279" s="99"/>
      <c r="H6279" s="99"/>
      <c r="I6279" s="18"/>
      <c r="J6279" s="18"/>
      <c r="K6279" s="99">
        <f t="shared" si="202"/>
        <v>0</v>
      </c>
      <c r="M6279" s="96">
        <f t="shared" si="201"/>
        <v>1</v>
      </c>
      <c r="N6279" s="273"/>
    </row>
    <row r="6280" spans="2:14" x14ac:dyDescent="0.25">
      <c r="B6280" s="7"/>
      <c r="C6280" s="8"/>
      <c r="D6280" s="129"/>
      <c r="F6280" s="99"/>
      <c r="G6280" s="99"/>
      <c r="H6280" s="99"/>
      <c r="I6280" s="18"/>
      <c r="J6280" s="18"/>
      <c r="K6280" s="99">
        <f t="shared" si="202"/>
        <v>0</v>
      </c>
      <c r="M6280" s="96">
        <f t="shared" si="201"/>
        <v>1</v>
      </c>
      <c r="N6280" s="273"/>
    </row>
    <row r="6281" spans="2:14" x14ac:dyDescent="0.25">
      <c r="B6281" s="7"/>
      <c r="C6281" s="8"/>
      <c r="D6281" s="129"/>
      <c r="F6281" s="99"/>
      <c r="G6281" s="99"/>
      <c r="H6281" s="99"/>
      <c r="I6281" s="18"/>
      <c r="J6281" s="18"/>
      <c r="K6281" s="99">
        <f t="shared" si="202"/>
        <v>0</v>
      </c>
      <c r="M6281" s="96">
        <f t="shared" si="201"/>
        <v>1</v>
      </c>
      <c r="N6281" s="273"/>
    </row>
    <row r="6282" spans="2:14" x14ac:dyDescent="0.25">
      <c r="B6282" s="7"/>
      <c r="C6282" s="8"/>
      <c r="D6282" s="129"/>
      <c r="F6282" s="99"/>
      <c r="G6282" s="99"/>
      <c r="H6282" s="99"/>
      <c r="I6282" s="18"/>
      <c r="J6282" s="18"/>
      <c r="K6282" s="99">
        <f t="shared" si="202"/>
        <v>0</v>
      </c>
      <c r="M6282" s="96">
        <f t="shared" si="201"/>
        <v>1</v>
      </c>
      <c r="N6282" s="273"/>
    </row>
    <row r="6283" spans="2:14" x14ac:dyDescent="0.25">
      <c r="B6283" s="7"/>
      <c r="C6283" s="8"/>
      <c r="D6283" s="129"/>
      <c r="F6283" s="99"/>
      <c r="G6283" s="99"/>
      <c r="H6283" s="99"/>
      <c r="I6283" s="18"/>
      <c r="J6283" s="18"/>
      <c r="K6283" s="99">
        <f t="shared" si="202"/>
        <v>0</v>
      </c>
      <c r="M6283" s="96">
        <f t="shared" si="201"/>
        <v>1</v>
      </c>
      <c r="N6283" s="273"/>
    </row>
    <row r="6284" spans="2:14" x14ac:dyDescent="0.25">
      <c r="B6284" s="7"/>
      <c r="C6284" s="8"/>
      <c r="D6284" s="129"/>
      <c r="F6284" s="99"/>
      <c r="G6284" s="99"/>
      <c r="H6284" s="99"/>
      <c r="I6284" s="18"/>
      <c r="J6284" s="18"/>
      <c r="K6284" s="99">
        <f t="shared" si="202"/>
        <v>0</v>
      </c>
      <c r="M6284" s="96">
        <f t="shared" si="201"/>
        <v>1</v>
      </c>
      <c r="N6284" s="273"/>
    </row>
    <row r="6285" spans="2:14" x14ac:dyDescent="0.25">
      <c r="B6285" s="7"/>
      <c r="C6285" s="8"/>
      <c r="D6285" s="129"/>
      <c r="F6285" s="99"/>
      <c r="G6285" s="99"/>
      <c r="H6285" s="99"/>
      <c r="I6285" s="18"/>
      <c r="J6285" s="18"/>
      <c r="K6285" s="99">
        <f t="shared" si="202"/>
        <v>0</v>
      </c>
      <c r="M6285" s="96">
        <f t="shared" si="201"/>
        <v>1</v>
      </c>
      <c r="N6285" s="273"/>
    </row>
    <row r="6286" spans="2:14" x14ac:dyDescent="0.25">
      <c r="B6286" s="7"/>
      <c r="C6286" s="8"/>
      <c r="D6286" s="129"/>
      <c r="F6286" s="99"/>
      <c r="G6286" s="99"/>
      <c r="H6286" s="99"/>
      <c r="I6286" s="18"/>
      <c r="J6286" s="18"/>
      <c r="K6286" s="99">
        <f t="shared" si="202"/>
        <v>0</v>
      </c>
      <c r="M6286" s="96">
        <f t="shared" si="201"/>
        <v>1</v>
      </c>
      <c r="N6286" s="273"/>
    </row>
    <row r="6287" spans="2:14" x14ac:dyDescent="0.25">
      <c r="B6287" s="7"/>
      <c r="C6287" s="8"/>
      <c r="D6287" s="129"/>
      <c r="F6287" s="99"/>
      <c r="G6287" s="99"/>
      <c r="H6287" s="99"/>
      <c r="I6287" s="18"/>
      <c r="J6287" s="18"/>
      <c r="K6287" s="99">
        <f t="shared" si="202"/>
        <v>0</v>
      </c>
      <c r="M6287" s="96">
        <f t="shared" si="201"/>
        <v>1</v>
      </c>
      <c r="N6287" s="273"/>
    </row>
    <row r="6288" spans="2:14" x14ac:dyDescent="0.25">
      <c r="B6288" s="7"/>
      <c r="C6288" s="8"/>
      <c r="D6288" s="129"/>
      <c r="F6288" s="99"/>
      <c r="G6288" s="99"/>
      <c r="H6288" s="99"/>
      <c r="I6288" s="18"/>
      <c r="J6288" s="18"/>
      <c r="K6288" s="99">
        <f t="shared" si="202"/>
        <v>0</v>
      </c>
      <c r="M6288" s="96">
        <f t="shared" si="201"/>
        <v>1</v>
      </c>
      <c r="N6288" s="273"/>
    </row>
    <row r="6289" spans="2:14" x14ac:dyDescent="0.25">
      <c r="B6289" s="7"/>
      <c r="C6289" s="8"/>
      <c r="D6289" s="129"/>
      <c r="F6289" s="99"/>
      <c r="G6289" s="99"/>
      <c r="H6289" s="99"/>
      <c r="I6289" s="18"/>
      <c r="J6289" s="18"/>
      <c r="K6289" s="99">
        <f t="shared" si="202"/>
        <v>0</v>
      </c>
      <c r="M6289" s="96">
        <f t="shared" ref="M6289:M6352" si="203">UltimoDia(D6289)</f>
        <v>1</v>
      </c>
      <c r="N6289" s="273"/>
    </row>
    <row r="6290" spans="2:14" x14ac:dyDescent="0.25">
      <c r="B6290" s="7"/>
      <c r="C6290" s="8"/>
      <c r="D6290" s="129"/>
      <c r="F6290" s="99"/>
      <c r="G6290" s="99"/>
      <c r="H6290" s="99"/>
      <c r="I6290" s="18"/>
      <c r="J6290" s="18"/>
      <c r="K6290" s="99">
        <f t="shared" si="202"/>
        <v>0</v>
      </c>
      <c r="M6290" s="96">
        <f t="shared" si="203"/>
        <v>1</v>
      </c>
      <c r="N6290" s="273"/>
    </row>
    <row r="6291" spans="2:14" x14ac:dyDescent="0.25">
      <c r="B6291" s="7"/>
      <c r="C6291" s="8"/>
      <c r="D6291" s="129"/>
      <c r="F6291" s="99"/>
      <c r="G6291" s="99"/>
      <c r="H6291" s="99"/>
      <c r="I6291" s="18"/>
      <c r="J6291" s="18"/>
      <c r="K6291" s="99">
        <f t="shared" si="202"/>
        <v>0</v>
      </c>
      <c r="M6291" s="96">
        <f t="shared" si="203"/>
        <v>1</v>
      </c>
      <c r="N6291" s="273"/>
    </row>
    <row r="6292" spans="2:14" x14ac:dyDescent="0.25">
      <c r="B6292" s="7"/>
      <c r="C6292" s="8"/>
      <c r="D6292" s="129"/>
      <c r="F6292" s="99"/>
      <c r="G6292" s="99"/>
      <c r="H6292" s="99"/>
      <c r="I6292" s="18"/>
      <c r="J6292" s="18"/>
      <c r="K6292" s="99">
        <f t="shared" si="202"/>
        <v>0</v>
      </c>
      <c r="M6292" s="96">
        <f t="shared" si="203"/>
        <v>1</v>
      </c>
      <c r="N6292" s="273"/>
    </row>
    <row r="6293" spans="2:14" x14ac:dyDescent="0.25">
      <c r="B6293" s="7"/>
      <c r="C6293" s="8"/>
      <c r="D6293" s="129"/>
      <c r="F6293" s="99"/>
      <c r="G6293" s="99"/>
      <c r="H6293" s="99"/>
      <c r="I6293" s="18"/>
      <c r="J6293" s="18"/>
      <c r="K6293" s="99">
        <f t="shared" si="202"/>
        <v>0</v>
      </c>
      <c r="M6293" s="96">
        <f t="shared" si="203"/>
        <v>1</v>
      </c>
      <c r="N6293" s="273"/>
    </row>
    <row r="6294" spans="2:14" x14ac:dyDescent="0.25">
      <c r="B6294" s="7"/>
      <c r="C6294" s="8"/>
      <c r="D6294" s="129"/>
      <c r="F6294" s="99"/>
      <c r="G6294" s="99"/>
      <c r="H6294" s="99"/>
      <c r="I6294" s="18"/>
      <c r="J6294" s="18"/>
      <c r="K6294" s="99">
        <f t="shared" si="202"/>
        <v>0</v>
      </c>
      <c r="M6294" s="96">
        <f t="shared" si="203"/>
        <v>1</v>
      </c>
      <c r="N6294" s="273"/>
    </row>
    <row r="6295" spans="2:14" x14ac:dyDescent="0.25">
      <c r="B6295" s="7"/>
      <c r="C6295" s="8"/>
      <c r="D6295" s="129"/>
      <c r="F6295" s="99"/>
      <c r="G6295" s="99"/>
      <c r="H6295" s="99"/>
      <c r="I6295" s="18"/>
      <c r="J6295" s="18"/>
      <c r="K6295" s="99">
        <f t="shared" si="202"/>
        <v>0</v>
      </c>
      <c r="M6295" s="96">
        <f t="shared" si="203"/>
        <v>1</v>
      </c>
      <c r="N6295" s="273"/>
    </row>
    <row r="6296" spans="2:14" x14ac:dyDescent="0.25">
      <c r="B6296" s="7"/>
      <c r="C6296" s="8"/>
      <c r="D6296" s="129"/>
      <c r="F6296" s="99"/>
      <c r="G6296" s="99"/>
      <c r="H6296" s="99"/>
      <c r="I6296" s="18"/>
      <c r="J6296" s="18"/>
      <c r="K6296" s="99">
        <f t="shared" si="202"/>
        <v>0</v>
      </c>
      <c r="M6296" s="96">
        <f t="shared" si="203"/>
        <v>1</v>
      </c>
      <c r="N6296" s="273"/>
    </row>
    <row r="6297" spans="2:14" x14ac:dyDescent="0.25">
      <c r="B6297" s="7"/>
      <c r="C6297" s="8"/>
      <c r="D6297" s="129"/>
      <c r="F6297" s="99"/>
      <c r="G6297" s="99"/>
      <c r="H6297" s="99"/>
      <c r="I6297" s="18"/>
      <c r="J6297" s="18"/>
      <c r="K6297" s="99">
        <f t="shared" si="202"/>
        <v>0</v>
      </c>
      <c r="M6297" s="96">
        <f t="shared" si="203"/>
        <v>1</v>
      </c>
      <c r="N6297" s="273"/>
    </row>
    <row r="6298" spans="2:14" x14ac:dyDescent="0.25">
      <c r="B6298" s="7"/>
      <c r="C6298" s="8"/>
      <c r="D6298" s="129"/>
      <c r="F6298" s="99"/>
      <c r="G6298" s="99"/>
      <c r="H6298" s="99"/>
      <c r="I6298" s="18"/>
      <c r="J6298" s="18"/>
      <c r="K6298" s="99">
        <f t="shared" si="202"/>
        <v>0</v>
      </c>
      <c r="M6298" s="96">
        <f t="shared" si="203"/>
        <v>1</v>
      </c>
      <c r="N6298" s="273"/>
    </row>
    <row r="6299" spans="2:14" x14ac:dyDescent="0.25">
      <c r="B6299" s="7"/>
      <c r="C6299" s="8"/>
      <c r="D6299" s="129"/>
      <c r="F6299" s="99"/>
      <c r="G6299" s="99"/>
      <c r="H6299" s="99"/>
      <c r="I6299" s="18"/>
      <c r="J6299" s="18"/>
      <c r="K6299" s="99">
        <f t="shared" si="202"/>
        <v>0</v>
      </c>
      <c r="M6299" s="96">
        <f t="shared" si="203"/>
        <v>1</v>
      </c>
      <c r="N6299" s="273"/>
    </row>
    <row r="6300" spans="2:14" x14ac:dyDescent="0.25">
      <c r="B6300" s="7"/>
      <c r="C6300" s="8"/>
      <c r="D6300" s="129"/>
      <c r="F6300" s="99"/>
      <c r="G6300" s="99"/>
      <c r="H6300" s="99"/>
      <c r="I6300" s="18"/>
      <c r="J6300" s="18"/>
      <c r="K6300" s="99">
        <f t="shared" si="202"/>
        <v>0</v>
      </c>
      <c r="M6300" s="96">
        <f t="shared" si="203"/>
        <v>1</v>
      </c>
      <c r="N6300" s="273"/>
    </row>
    <row r="6301" spans="2:14" x14ac:dyDescent="0.25">
      <c r="B6301" s="7"/>
      <c r="C6301" s="8"/>
      <c r="D6301" s="129"/>
      <c r="F6301" s="99"/>
      <c r="G6301" s="99"/>
      <c r="H6301" s="99"/>
      <c r="I6301" s="18"/>
      <c r="J6301" s="18"/>
      <c r="K6301" s="99">
        <f t="shared" si="202"/>
        <v>0</v>
      </c>
      <c r="M6301" s="96">
        <f t="shared" si="203"/>
        <v>1</v>
      </c>
      <c r="N6301" s="273"/>
    </row>
    <row r="6302" spans="2:14" x14ac:dyDescent="0.25">
      <c r="B6302" s="7"/>
      <c r="C6302" s="8"/>
      <c r="D6302" s="129"/>
      <c r="F6302" s="99"/>
      <c r="G6302" s="99"/>
      <c r="H6302" s="99"/>
      <c r="I6302" s="18"/>
      <c r="J6302" s="18"/>
      <c r="K6302" s="99">
        <f t="shared" si="202"/>
        <v>0</v>
      </c>
      <c r="M6302" s="96">
        <f t="shared" si="203"/>
        <v>1</v>
      </c>
      <c r="N6302" s="273"/>
    </row>
    <row r="6303" spans="2:14" x14ac:dyDescent="0.25">
      <c r="B6303" s="7"/>
      <c r="C6303" s="8"/>
      <c r="D6303" s="129"/>
      <c r="F6303" s="99"/>
      <c r="G6303" s="99"/>
      <c r="H6303" s="99"/>
      <c r="I6303" s="18"/>
      <c r="J6303" s="18"/>
      <c r="K6303" s="99">
        <f t="shared" si="202"/>
        <v>0</v>
      </c>
      <c r="M6303" s="96">
        <f t="shared" si="203"/>
        <v>1</v>
      </c>
      <c r="N6303" s="273"/>
    </row>
    <row r="6304" spans="2:14" x14ac:dyDescent="0.25">
      <c r="B6304" s="7"/>
      <c r="C6304" s="8"/>
      <c r="D6304" s="129"/>
      <c r="F6304" s="99"/>
      <c r="G6304" s="99"/>
      <c r="H6304" s="99"/>
      <c r="I6304" s="18"/>
      <c r="J6304" s="18"/>
      <c r="K6304" s="99">
        <f t="shared" si="202"/>
        <v>0</v>
      </c>
      <c r="M6304" s="96">
        <f t="shared" si="203"/>
        <v>1</v>
      </c>
      <c r="N6304" s="273"/>
    </row>
    <row r="6305" spans="2:14" x14ac:dyDescent="0.25">
      <c r="B6305" s="7"/>
      <c r="C6305" s="8"/>
      <c r="D6305" s="129"/>
      <c r="F6305" s="99"/>
      <c r="G6305" s="99"/>
      <c r="H6305" s="99"/>
      <c r="I6305" s="18"/>
      <c r="J6305" s="18"/>
      <c r="K6305" s="99">
        <f t="shared" si="202"/>
        <v>0</v>
      </c>
      <c r="M6305" s="96">
        <f t="shared" si="203"/>
        <v>1</v>
      </c>
      <c r="N6305" s="273"/>
    </row>
    <row r="6306" spans="2:14" x14ac:dyDescent="0.25">
      <c r="B6306" s="7"/>
      <c r="C6306" s="8"/>
      <c r="D6306" s="129"/>
      <c r="F6306" s="99"/>
      <c r="G6306" s="99"/>
      <c r="H6306" s="99"/>
      <c r="I6306" s="18"/>
      <c r="J6306" s="18"/>
      <c r="K6306" s="99">
        <f t="shared" si="202"/>
        <v>0</v>
      </c>
      <c r="M6306" s="96">
        <f t="shared" si="203"/>
        <v>1</v>
      </c>
      <c r="N6306" s="273"/>
    </row>
    <row r="6307" spans="2:14" x14ac:dyDescent="0.25">
      <c r="B6307" s="7"/>
      <c r="C6307" s="8"/>
      <c r="D6307" s="129"/>
      <c r="F6307" s="99"/>
      <c r="G6307" s="99"/>
      <c r="H6307" s="99"/>
      <c r="I6307" s="18"/>
      <c r="J6307" s="18"/>
      <c r="K6307" s="99">
        <f t="shared" si="202"/>
        <v>0</v>
      </c>
      <c r="M6307" s="96">
        <f t="shared" si="203"/>
        <v>1</v>
      </c>
      <c r="N6307" s="273"/>
    </row>
    <row r="6308" spans="2:14" x14ac:dyDescent="0.25">
      <c r="B6308" s="7"/>
      <c r="C6308" s="8"/>
      <c r="D6308" s="129"/>
      <c r="F6308" s="99"/>
      <c r="G6308" s="99"/>
      <c r="H6308" s="99"/>
      <c r="I6308" s="18"/>
      <c r="J6308" s="18"/>
      <c r="K6308" s="99">
        <f t="shared" si="202"/>
        <v>0</v>
      </c>
      <c r="M6308" s="96">
        <f t="shared" si="203"/>
        <v>1</v>
      </c>
      <c r="N6308" s="273"/>
    </row>
    <row r="6309" spans="2:14" x14ac:dyDescent="0.25">
      <c r="B6309" s="7"/>
      <c r="C6309" s="8"/>
      <c r="D6309" s="129"/>
      <c r="F6309" s="99"/>
      <c r="G6309" s="99"/>
      <c r="H6309" s="99"/>
      <c r="I6309" s="18"/>
      <c r="J6309" s="18"/>
      <c r="K6309" s="99">
        <f t="shared" si="202"/>
        <v>0</v>
      </c>
      <c r="M6309" s="96">
        <f t="shared" si="203"/>
        <v>1</v>
      </c>
      <c r="N6309" s="273"/>
    </row>
    <row r="6310" spans="2:14" x14ac:dyDescent="0.25">
      <c r="B6310" s="7"/>
      <c r="C6310" s="8"/>
      <c r="D6310" s="129"/>
      <c r="F6310" s="99"/>
      <c r="G6310" s="99"/>
      <c r="H6310" s="99"/>
      <c r="I6310" s="18"/>
      <c r="J6310" s="18"/>
      <c r="K6310" s="99">
        <f t="shared" si="202"/>
        <v>0</v>
      </c>
      <c r="M6310" s="96">
        <f t="shared" si="203"/>
        <v>1</v>
      </c>
      <c r="N6310" s="273"/>
    </row>
    <row r="6311" spans="2:14" x14ac:dyDescent="0.25">
      <c r="B6311" s="7"/>
      <c r="C6311" s="8"/>
      <c r="D6311" s="129"/>
      <c r="F6311" s="99"/>
      <c r="G6311" s="99"/>
      <c r="H6311" s="99"/>
      <c r="I6311" s="18"/>
      <c r="J6311" s="18"/>
      <c r="K6311" s="99">
        <f t="shared" si="202"/>
        <v>0</v>
      </c>
      <c r="M6311" s="96">
        <f t="shared" si="203"/>
        <v>1</v>
      </c>
      <c r="N6311" s="273"/>
    </row>
    <row r="6312" spans="2:14" x14ac:dyDescent="0.25">
      <c r="B6312" s="7"/>
      <c r="C6312" s="8"/>
      <c r="D6312" s="129"/>
      <c r="F6312" s="99"/>
      <c r="G6312" s="99"/>
      <c r="H6312" s="99"/>
      <c r="I6312" s="18"/>
      <c r="J6312" s="18"/>
      <c r="K6312" s="99">
        <f t="shared" si="202"/>
        <v>0</v>
      </c>
      <c r="M6312" s="96">
        <f t="shared" si="203"/>
        <v>1</v>
      </c>
      <c r="N6312" s="273"/>
    </row>
    <row r="6313" spans="2:14" x14ac:dyDescent="0.25">
      <c r="B6313" s="7"/>
      <c r="C6313" s="8"/>
      <c r="D6313" s="129"/>
      <c r="F6313" s="99"/>
      <c r="G6313" s="99"/>
      <c r="H6313" s="99"/>
      <c r="I6313" s="18"/>
      <c r="J6313" s="18"/>
      <c r="K6313" s="99">
        <f t="shared" si="202"/>
        <v>0</v>
      </c>
      <c r="M6313" s="96">
        <f t="shared" si="203"/>
        <v>1</v>
      </c>
      <c r="N6313" s="273"/>
    </row>
    <row r="6314" spans="2:14" x14ac:dyDescent="0.25">
      <c r="B6314" s="7"/>
      <c r="C6314" s="8"/>
      <c r="D6314" s="129"/>
      <c r="F6314" s="99"/>
      <c r="G6314" s="99"/>
      <c r="H6314" s="99"/>
      <c r="I6314" s="18"/>
      <c r="J6314" s="18"/>
      <c r="K6314" s="99">
        <f t="shared" ref="K6314:K6377" si="204">IF(ctConta="",K6313+F6314,IF(I6314=ctConta,K6313+F6314,K6313))</f>
        <v>0</v>
      </c>
      <c r="M6314" s="96">
        <f t="shared" si="203"/>
        <v>1</v>
      </c>
      <c r="N6314" s="273"/>
    </row>
    <row r="6315" spans="2:14" x14ac:dyDescent="0.25">
      <c r="B6315" s="7"/>
      <c r="C6315" s="8"/>
      <c r="D6315" s="129"/>
      <c r="F6315" s="99"/>
      <c r="G6315" s="99"/>
      <c r="H6315" s="99"/>
      <c r="I6315" s="18"/>
      <c r="J6315" s="18"/>
      <c r="K6315" s="99">
        <f t="shared" si="204"/>
        <v>0</v>
      </c>
      <c r="M6315" s="96">
        <f t="shared" si="203"/>
        <v>1</v>
      </c>
      <c r="N6315" s="273"/>
    </row>
    <row r="6316" spans="2:14" x14ac:dyDescent="0.25">
      <c r="B6316" s="7"/>
      <c r="C6316" s="8"/>
      <c r="D6316" s="129"/>
      <c r="F6316" s="99"/>
      <c r="G6316" s="99"/>
      <c r="H6316" s="99"/>
      <c r="I6316" s="18"/>
      <c r="J6316" s="18"/>
      <c r="K6316" s="99">
        <f t="shared" si="204"/>
        <v>0</v>
      </c>
      <c r="M6316" s="96">
        <f t="shared" si="203"/>
        <v>1</v>
      </c>
      <c r="N6316" s="273"/>
    </row>
    <row r="6317" spans="2:14" x14ac:dyDescent="0.25">
      <c r="B6317" s="7"/>
      <c r="C6317" s="8"/>
      <c r="D6317" s="129"/>
      <c r="F6317" s="99"/>
      <c r="G6317" s="99"/>
      <c r="H6317" s="99"/>
      <c r="I6317" s="18"/>
      <c r="J6317" s="18"/>
      <c r="K6317" s="99">
        <f t="shared" si="204"/>
        <v>0</v>
      </c>
      <c r="M6317" s="96">
        <f t="shared" si="203"/>
        <v>1</v>
      </c>
      <c r="N6317" s="273"/>
    </row>
    <row r="6318" spans="2:14" x14ac:dyDescent="0.25">
      <c r="B6318" s="7"/>
      <c r="C6318" s="8"/>
      <c r="D6318" s="129"/>
      <c r="F6318" s="99"/>
      <c r="G6318" s="99"/>
      <c r="H6318" s="99"/>
      <c r="I6318" s="18"/>
      <c r="J6318" s="18"/>
      <c r="K6318" s="99">
        <f t="shared" si="204"/>
        <v>0</v>
      </c>
      <c r="M6318" s="96">
        <f t="shared" si="203"/>
        <v>1</v>
      </c>
      <c r="N6318" s="273"/>
    </row>
    <row r="6319" spans="2:14" x14ac:dyDescent="0.25">
      <c r="B6319" s="7"/>
      <c r="C6319" s="8"/>
      <c r="D6319" s="129"/>
      <c r="F6319" s="99"/>
      <c r="G6319" s="99"/>
      <c r="H6319" s="99"/>
      <c r="I6319" s="18"/>
      <c r="J6319" s="18"/>
      <c r="K6319" s="99">
        <f t="shared" si="204"/>
        <v>0</v>
      </c>
      <c r="M6319" s="96">
        <f t="shared" si="203"/>
        <v>1</v>
      </c>
      <c r="N6319" s="273"/>
    </row>
    <row r="6320" spans="2:14" x14ac:dyDescent="0.25">
      <c r="B6320" s="7"/>
      <c r="C6320" s="8"/>
      <c r="D6320" s="129"/>
      <c r="F6320" s="99"/>
      <c r="G6320" s="99"/>
      <c r="H6320" s="99"/>
      <c r="I6320" s="18"/>
      <c r="J6320" s="18"/>
      <c r="K6320" s="99">
        <f t="shared" si="204"/>
        <v>0</v>
      </c>
      <c r="M6320" s="96">
        <f t="shared" si="203"/>
        <v>1</v>
      </c>
      <c r="N6320" s="273"/>
    </row>
    <row r="6321" spans="2:14" x14ac:dyDescent="0.25">
      <c r="B6321" s="7"/>
      <c r="C6321" s="8"/>
      <c r="D6321" s="129"/>
      <c r="F6321" s="99"/>
      <c r="G6321" s="99"/>
      <c r="H6321" s="99"/>
      <c r="I6321" s="18"/>
      <c r="J6321" s="18"/>
      <c r="K6321" s="99">
        <f t="shared" si="204"/>
        <v>0</v>
      </c>
      <c r="M6321" s="96">
        <f t="shared" si="203"/>
        <v>1</v>
      </c>
      <c r="N6321" s="273"/>
    </row>
    <row r="6322" spans="2:14" x14ac:dyDescent="0.25">
      <c r="B6322" s="7"/>
      <c r="C6322" s="8"/>
      <c r="D6322" s="129"/>
      <c r="F6322" s="99"/>
      <c r="G6322" s="99"/>
      <c r="H6322" s="99"/>
      <c r="I6322" s="18"/>
      <c r="J6322" s="18"/>
      <c r="K6322" s="99">
        <f t="shared" si="204"/>
        <v>0</v>
      </c>
      <c r="M6322" s="96">
        <f t="shared" si="203"/>
        <v>1</v>
      </c>
      <c r="N6322" s="273"/>
    </row>
    <row r="6323" spans="2:14" x14ac:dyDescent="0.25">
      <c r="B6323" s="7"/>
      <c r="C6323" s="8"/>
      <c r="D6323" s="129"/>
      <c r="F6323" s="99"/>
      <c r="G6323" s="99"/>
      <c r="H6323" s="99"/>
      <c r="I6323" s="18"/>
      <c r="J6323" s="18"/>
      <c r="K6323" s="99">
        <f t="shared" si="204"/>
        <v>0</v>
      </c>
      <c r="M6323" s="96">
        <f t="shared" si="203"/>
        <v>1</v>
      </c>
      <c r="N6323" s="273"/>
    </row>
    <row r="6324" spans="2:14" x14ac:dyDescent="0.25">
      <c r="B6324" s="7"/>
      <c r="C6324" s="8"/>
      <c r="D6324" s="129"/>
      <c r="F6324" s="99"/>
      <c r="G6324" s="99"/>
      <c r="H6324" s="99"/>
      <c r="I6324" s="18"/>
      <c r="J6324" s="18"/>
      <c r="K6324" s="99">
        <f t="shared" si="204"/>
        <v>0</v>
      </c>
      <c r="M6324" s="96">
        <f t="shared" si="203"/>
        <v>1</v>
      </c>
      <c r="N6324" s="273"/>
    </row>
    <row r="6325" spans="2:14" x14ac:dyDescent="0.25">
      <c r="B6325" s="7"/>
      <c r="C6325" s="8"/>
      <c r="D6325" s="129"/>
      <c r="F6325" s="99"/>
      <c r="G6325" s="99"/>
      <c r="H6325" s="99"/>
      <c r="I6325" s="18"/>
      <c r="J6325" s="18"/>
      <c r="K6325" s="99">
        <f t="shared" si="204"/>
        <v>0</v>
      </c>
      <c r="M6325" s="96">
        <f t="shared" si="203"/>
        <v>1</v>
      </c>
      <c r="N6325" s="273"/>
    </row>
    <row r="6326" spans="2:14" x14ac:dyDescent="0.25">
      <c r="B6326" s="7"/>
      <c r="C6326" s="8"/>
      <c r="D6326" s="129"/>
      <c r="F6326" s="99"/>
      <c r="G6326" s="99"/>
      <c r="H6326" s="99"/>
      <c r="I6326" s="18"/>
      <c r="J6326" s="18"/>
      <c r="K6326" s="99">
        <f t="shared" si="204"/>
        <v>0</v>
      </c>
      <c r="M6326" s="96">
        <f t="shared" si="203"/>
        <v>1</v>
      </c>
      <c r="N6326" s="273"/>
    </row>
    <row r="6327" spans="2:14" x14ac:dyDescent="0.25">
      <c r="B6327" s="7"/>
      <c r="C6327" s="8"/>
      <c r="D6327" s="129"/>
      <c r="F6327" s="99"/>
      <c r="G6327" s="99"/>
      <c r="H6327" s="99"/>
      <c r="I6327" s="18"/>
      <c r="J6327" s="18"/>
      <c r="K6327" s="99">
        <f t="shared" si="204"/>
        <v>0</v>
      </c>
      <c r="M6327" s="96">
        <f t="shared" si="203"/>
        <v>1</v>
      </c>
      <c r="N6327" s="273"/>
    </row>
    <row r="6328" spans="2:14" x14ac:dyDescent="0.25">
      <c r="B6328" s="7"/>
      <c r="C6328" s="8"/>
      <c r="D6328" s="129"/>
      <c r="F6328" s="99"/>
      <c r="G6328" s="99"/>
      <c r="H6328" s="99"/>
      <c r="I6328" s="18"/>
      <c r="J6328" s="18"/>
      <c r="K6328" s="99">
        <f t="shared" si="204"/>
        <v>0</v>
      </c>
      <c r="M6328" s="96">
        <f t="shared" si="203"/>
        <v>1</v>
      </c>
      <c r="N6328" s="273"/>
    </row>
    <row r="6329" spans="2:14" x14ac:dyDescent="0.25">
      <c r="B6329" s="7"/>
      <c r="C6329" s="8"/>
      <c r="D6329" s="129"/>
      <c r="F6329" s="99"/>
      <c r="G6329" s="99"/>
      <c r="H6329" s="99"/>
      <c r="I6329" s="18"/>
      <c r="J6329" s="18"/>
      <c r="K6329" s="99">
        <f t="shared" si="204"/>
        <v>0</v>
      </c>
      <c r="M6329" s="96">
        <f t="shared" si="203"/>
        <v>1</v>
      </c>
      <c r="N6329" s="273"/>
    </row>
    <row r="6330" spans="2:14" x14ac:dyDescent="0.25">
      <c r="B6330" s="7"/>
      <c r="C6330" s="8"/>
      <c r="D6330" s="129"/>
      <c r="F6330" s="99"/>
      <c r="G6330" s="99"/>
      <c r="H6330" s="99"/>
      <c r="I6330" s="18"/>
      <c r="J6330" s="18"/>
      <c r="K6330" s="99">
        <f t="shared" si="204"/>
        <v>0</v>
      </c>
      <c r="M6330" s="96">
        <f t="shared" si="203"/>
        <v>1</v>
      </c>
      <c r="N6330" s="273"/>
    </row>
    <row r="6331" spans="2:14" x14ac:dyDescent="0.25">
      <c r="B6331" s="7"/>
      <c r="C6331" s="8"/>
      <c r="D6331" s="129"/>
      <c r="F6331" s="99"/>
      <c r="G6331" s="99"/>
      <c r="H6331" s="99"/>
      <c r="I6331" s="18"/>
      <c r="J6331" s="18"/>
      <c r="K6331" s="99">
        <f t="shared" si="204"/>
        <v>0</v>
      </c>
      <c r="M6331" s="96">
        <f t="shared" si="203"/>
        <v>1</v>
      </c>
      <c r="N6331" s="273"/>
    </row>
    <row r="6332" spans="2:14" x14ac:dyDescent="0.25">
      <c r="B6332" s="7"/>
      <c r="C6332" s="8"/>
      <c r="D6332" s="129"/>
      <c r="F6332" s="99"/>
      <c r="G6332" s="99"/>
      <c r="H6332" s="99"/>
      <c r="I6332" s="18"/>
      <c r="J6332" s="18"/>
      <c r="K6332" s="99">
        <f t="shared" si="204"/>
        <v>0</v>
      </c>
      <c r="M6332" s="96">
        <f t="shared" si="203"/>
        <v>1</v>
      </c>
      <c r="N6332" s="273"/>
    </row>
    <row r="6333" spans="2:14" x14ac:dyDescent="0.25">
      <c r="B6333" s="7"/>
      <c r="C6333" s="8"/>
      <c r="D6333" s="129"/>
      <c r="F6333" s="99"/>
      <c r="G6333" s="99"/>
      <c r="H6333" s="99"/>
      <c r="I6333" s="18"/>
      <c r="J6333" s="18"/>
      <c r="K6333" s="99">
        <f t="shared" si="204"/>
        <v>0</v>
      </c>
      <c r="M6333" s="96">
        <f t="shared" si="203"/>
        <v>1</v>
      </c>
      <c r="N6333" s="273"/>
    </row>
    <row r="6334" spans="2:14" x14ac:dyDescent="0.25">
      <c r="B6334" s="7"/>
      <c r="C6334" s="8"/>
      <c r="D6334" s="129"/>
      <c r="F6334" s="99"/>
      <c r="G6334" s="99"/>
      <c r="H6334" s="99"/>
      <c r="I6334" s="18"/>
      <c r="J6334" s="18"/>
      <c r="K6334" s="99">
        <f t="shared" si="204"/>
        <v>0</v>
      </c>
      <c r="M6334" s="96">
        <f t="shared" si="203"/>
        <v>1</v>
      </c>
      <c r="N6334" s="273"/>
    </row>
    <row r="6335" spans="2:14" x14ac:dyDescent="0.25">
      <c r="B6335" s="7"/>
      <c r="C6335" s="8"/>
      <c r="D6335" s="129"/>
      <c r="F6335" s="99"/>
      <c r="G6335" s="99"/>
      <c r="H6335" s="99"/>
      <c r="I6335" s="18"/>
      <c r="J6335" s="18"/>
      <c r="K6335" s="99">
        <f t="shared" si="204"/>
        <v>0</v>
      </c>
      <c r="M6335" s="96">
        <f t="shared" si="203"/>
        <v>1</v>
      </c>
      <c r="N6335" s="273"/>
    </row>
    <row r="6336" spans="2:14" x14ac:dyDescent="0.25">
      <c r="B6336" s="7"/>
      <c r="C6336" s="8"/>
      <c r="D6336" s="129"/>
      <c r="F6336" s="99"/>
      <c r="G6336" s="99"/>
      <c r="H6336" s="99"/>
      <c r="I6336" s="18"/>
      <c r="J6336" s="18"/>
      <c r="K6336" s="99">
        <f t="shared" si="204"/>
        <v>0</v>
      </c>
      <c r="M6336" s="96">
        <f t="shared" si="203"/>
        <v>1</v>
      </c>
      <c r="N6336" s="273"/>
    </row>
    <row r="6337" spans="2:14" x14ac:dyDescent="0.25">
      <c r="B6337" s="7"/>
      <c r="C6337" s="8"/>
      <c r="D6337" s="129"/>
      <c r="F6337" s="99"/>
      <c r="G6337" s="99"/>
      <c r="H6337" s="99"/>
      <c r="I6337" s="18"/>
      <c r="J6337" s="18"/>
      <c r="K6337" s="99">
        <f t="shared" si="204"/>
        <v>0</v>
      </c>
      <c r="M6337" s="96">
        <f t="shared" si="203"/>
        <v>1</v>
      </c>
      <c r="N6337" s="273"/>
    </row>
    <row r="6338" spans="2:14" x14ac:dyDescent="0.25">
      <c r="B6338" s="7"/>
      <c r="C6338" s="8"/>
      <c r="D6338" s="129"/>
      <c r="F6338" s="99"/>
      <c r="G6338" s="99"/>
      <c r="H6338" s="99"/>
      <c r="I6338" s="18"/>
      <c r="J6338" s="18"/>
      <c r="K6338" s="99">
        <f t="shared" si="204"/>
        <v>0</v>
      </c>
      <c r="M6338" s="96">
        <f t="shared" si="203"/>
        <v>1</v>
      </c>
      <c r="N6338" s="273"/>
    </row>
    <row r="6339" spans="2:14" x14ac:dyDescent="0.25">
      <c r="B6339" s="7"/>
      <c r="C6339" s="8"/>
      <c r="D6339" s="129"/>
      <c r="F6339" s="99"/>
      <c r="G6339" s="99"/>
      <c r="H6339" s="99"/>
      <c r="I6339" s="18"/>
      <c r="J6339" s="18"/>
      <c r="K6339" s="99">
        <f t="shared" si="204"/>
        <v>0</v>
      </c>
      <c r="M6339" s="96">
        <f t="shared" si="203"/>
        <v>1</v>
      </c>
      <c r="N6339" s="273"/>
    </row>
    <row r="6340" spans="2:14" x14ac:dyDescent="0.25">
      <c r="B6340" s="7"/>
      <c r="C6340" s="8"/>
      <c r="D6340" s="129"/>
      <c r="F6340" s="99"/>
      <c r="G6340" s="99"/>
      <c r="H6340" s="99"/>
      <c r="I6340" s="18"/>
      <c r="J6340" s="18"/>
      <c r="K6340" s="99">
        <f t="shared" si="204"/>
        <v>0</v>
      </c>
      <c r="M6340" s="96">
        <f t="shared" si="203"/>
        <v>1</v>
      </c>
      <c r="N6340" s="273"/>
    </row>
    <row r="6341" spans="2:14" x14ac:dyDescent="0.25">
      <c r="B6341" s="7"/>
      <c r="C6341" s="8"/>
      <c r="D6341" s="129"/>
      <c r="F6341" s="99"/>
      <c r="G6341" s="99"/>
      <c r="H6341" s="99"/>
      <c r="I6341" s="18"/>
      <c r="J6341" s="18"/>
      <c r="K6341" s="99">
        <f t="shared" si="204"/>
        <v>0</v>
      </c>
      <c r="M6341" s="96">
        <f t="shared" si="203"/>
        <v>1</v>
      </c>
      <c r="N6341" s="273"/>
    </row>
    <row r="6342" spans="2:14" x14ac:dyDescent="0.25">
      <c r="B6342" s="7"/>
      <c r="C6342" s="8"/>
      <c r="D6342" s="129"/>
      <c r="F6342" s="99"/>
      <c r="G6342" s="99"/>
      <c r="H6342" s="99"/>
      <c r="I6342" s="18"/>
      <c r="J6342" s="18"/>
      <c r="K6342" s="99">
        <f t="shared" si="204"/>
        <v>0</v>
      </c>
      <c r="M6342" s="96">
        <f t="shared" si="203"/>
        <v>1</v>
      </c>
      <c r="N6342" s="273"/>
    </row>
    <row r="6343" spans="2:14" x14ac:dyDescent="0.25">
      <c r="B6343" s="7"/>
      <c r="C6343" s="8"/>
      <c r="D6343" s="129"/>
      <c r="F6343" s="99"/>
      <c r="G6343" s="99"/>
      <c r="H6343" s="99"/>
      <c r="I6343" s="18"/>
      <c r="J6343" s="18"/>
      <c r="K6343" s="99">
        <f t="shared" si="204"/>
        <v>0</v>
      </c>
      <c r="M6343" s="96">
        <f t="shared" si="203"/>
        <v>1</v>
      </c>
      <c r="N6343" s="273"/>
    </row>
    <row r="6344" spans="2:14" x14ac:dyDescent="0.25">
      <c r="B6344" s="7"/>
      <c r="C6344" s="8"/>
      <c r="D6344" s="129"/>
      <c r="F6344" s="99"/>
      <c r="G6344" s="99"/>
      <c r="H6344" s="99"/>
      <c r="I6344" s="18"/>
      <c r="J6344" s="18"/>
      <c r="K6344" s="99">
        <f t="shared" si="204"/>
        <v>0</v>
      </c>
      <c r="M6344" s="96">
        <f t="shared" si="203"/>
        <v>1</v>
      </c>
      <c r="N6344" s="273"/>
    </row>
    <row r="6345" spans="2:14" x14ac:dyDescent="0.25">
      <c r="B6345" s="7"/>
      <c r="C6345" s="8"/>
      <c r="D6345" s="129"/>
      <c r="F6345" s="99"/>
      <c r="G6345" s="99"/>
      <c r="H6345" s="99"/>
      <c r="I6345" s="18"/>
      <c r="J6345" s="18"/>
      <c r="K6345" s="99">
        <f t="shared" si="204"/>
        <v>0</v>
      </c>
      <c r="M6345" s="96">
        <f t="shared" si="203"/>
        <v>1</v>
      </c>
      <c r="N6345" s="273"/>
    </row>
    <row r="6346" spans="2:14" x14ac:dyDescent="0.25">
      <c r="B6346" s="7"/>
      <c r="C6346" s="8"/>
      <c r="D6346" s="129"/>
      <c r="F6346" s="99"/>
      <c r="G6346" s="99"/>
      <c r="H6346" s="99"/>
      <c r="I6346" s="18"/>
      <c r="J6346" s="18"/>
      <c r="K6346" s="99">
        <f t="shared" si="204"/>
        <v>0</v>
      </c>
      <c r="M6346" s="96">
        <f t="shared" si="203"/>
        <v>1</v>
      </c>
      <c r="N6346" s="273"/>
    </row>
    <row r="6347" spans="2:14" x14ac:dyDescent="0.25">
      <c r="B6347" s="7"/>
      <c r="C6347" s="8"/>
      <c r="D6347" s="129"/>
      <c r="F6347" s="99"/>
      <c r="G6347" s="99"/>
      <c r="H6347" s="99"/>
      <c r="I6347" s="18"/>
      <c r="J6347" s="18"/>
      <c r="K6347" s="99">
        <f t="shared" si="204"/>
        <v>0</v>
      </c>
      <c r="M6347" s="96">
        <f t="shared" si="203"/>
        <v>1</v>
      </c>
      <c r="N6347" s="273"/>
    </row>
    <row r="6348" spans="2:14" x14ac:dyDescent="0.25">
      <c r="B6348" s="7"/>
      <c r="C6348" s="8"/>
      <c r="D6348" s="129"/>
      <c r="F6348" s="99"/>
      <c r="G6348" s="99"/>
      <c r="H6348" s="99"/>
      <c r="I6348" s="18"/>
      <c r="J6348" s="18"/>
      <c r="K6348" s="99">
        <f t="shared" si="204"/>
        <v>0</v>
      </c>
      <c r="M6348" s="96">
        <f t="shared" si="203"/>
        <v>1</v>
      </c>
      <c r="N6348" s="273"/>
    </row>
    <row r="6349" spans="2:14" x14ac:dyDescent="0.25">
      <c r="B6349" s="7"/>
      <c r="C6349" s="8"/>
      <c r="D6349" s="129"/>
      <c r="F6349" s="99"/>
      <c r="G6349" s="99"/>
      <c r="H6349" s="99"/>
      <c r="I6349" s="18"/>
      <c r="J6349" s="18"/>
      <c r="K6349" s="99">
        <f t="shared" si="204"/>
        <v>0</v>
      </c>
      <c r="M6349" s="96">
        <f t="shared" si="203"/>
        <v>1</v>
      </c>
      <c r="N6349" s="273"/>
    </row>
    <row r="6350" spans="2:14" x14ac:dyDescent="0.25">
      <c r="B6350" s="7"/>
      <c r="C6350" s="8"/>
      <c r="D6350" s="129"/>
      <c r="F6350" s="99"/>
      <c r="G6350" s="99"/>
      <c r="H6350" s="99"/>
      <c r="I6350" s="18"/>
      <c r="J6350" s="18"/>
      <c r="K6350" s="99">
        <f t="shared" si="204"/>
        <v>0</v>
      </c>
      <c r="M6350" s="96">
        <f t="shared" si="203"/>
        <v>1</v>
      </c>
      <c r="N6350" s="273"/>
    </row>
    <row r="6351" spans="2:14" x14ac:dyDescent="0.25">
      <c r="B6351" s="7"/>
      <c r="C6351" s="8"/>
      <c r="D6351" s="129"/>
      <c r="F6351" s="99"/>
      <c r="G6351" s="99"/>
      <c r="H6351" s="99"/>
      <c r="I6351" s="18"/>
      <c r="J6351" s="18"/>
      <c r="K6351" s="99">
        <f t="shared" si="204"/>
        <v>0</v>
      </c>
      <c r="M6351" s="96">
        <f t="shared" si="203"/>
        <v>1</v>
      </c>
      <c r="N6351" s="273"/>
    </row>
    <row r="6352" spans="2:14" x14ac:dyDescent="0.25">
      <c r="B6352" s="7"/>
      <c r="C6352" s="8"/>
      <c r="D6352" s="129"/>
      <c r="F6352" s="99"/>
      <c r="G6352" s="99"/>
      <c r="H6352" s="99"/>
      <c r="I6352" s="18"/>
      <c r="J6352" s="18"/>
      <c r="K6352" s="99">
        <f t="shared" si="204"/>
        <v>0</v>
      </c>
      <c r="M6352" s="96">
        <f t="shared" si="203"/>
        <v>1</v>
      </c>
      <c r="N6352" s="273"/>
    </row>
    <row r="6353" spans="2:14" x14ac:dyDescent="0.25">
      <c r="B6353" s="7"/>
      <c r="C6353" s="8"/>
      <c r="D6353" s="129"/>
      <c r="F6353" s="99"/>
      <c r="G6353" s="99"/>
      <c r="H6353" s="99"/>
      <c r="I6353" s="18"/>
      <c r="J6353" s="18"/>
      <c r="K6353" s="99">
        <f t="shared" si="204"/>
        <v>0</v>
      </c>
      <c r="M6353" s="96">
        <f t="shared" ref="M6353:M6416" si="205">UltimoDia(D6353)</f>
        <v>1</v>
      </c>
      <c r="N6353" s="273"/>
    </row>
    <row r="6354" spans="2:14" x14ac:dyDescent="0.25">
      <c r="B6354" s="7"/>
      <c r="C6354" s="8"/>
      <c r="D6354" s="129"/>
      <c r="F6354" s="99"/>
      <c r="G6354" s="99"/>
      <c r="H6354" s="99"/>
      <c r="I6354" s="18"/>
      <c r="J6354" s="18"/>
      <c r="K6354" s="99">
        <f t="shared" si="204"/>
        <v>0</v>
      </c>
      <c r="M6354" s="96">
        <f t="shared" si="205"/>
        <v>1</v>
      </c>
      <c r="N6354" s="273"/>
    </row>
    <row r="6355" spans="2:14" x14ac:dyDescent="0.25">
      <c r="B6355" s="7"/>
      <c r="C6355" s="8"/>
      <c r="D6355" s="129"/>
      <c r="F6355" s="99"/>
      <c r="G6355" s="99"/>
      <c r="H6355" s="99"/>
      <c r="I6355" s="18"/>
      <c r="J6355" s="18"/>
      <c r="K6355" s="99">
        <f t="shared" si="204"/>
        <v>0</v>
      </c>
      <c r="M6355" s="96">
        <f t="shared" si="205"/>
        <v>1</v>
      </c>
      <c r="N6355" s="273"/>
    </row>
    <row r="6356" spans="2:14" x14ac:dyDescent="0.25">
      <c r="B6356" s="7"/>
      <c r="C6356" s="8"/>
      <c r="D6356" s="129"/>
      <c r="F6356" s="99"/>
      <c r="G6356" s="99"/>
      <c r="H6356" s="99"/>
      <c r="I6356" s="18"/>
      <c r="J6356" s="18"/>
      <c r="K6356" s="99">
        <f t="shared" si="204"/>
        <v>0</v>
      </c>
      <c r="M6356" s="96">
        <f t="shared" si="205"/>
        <v>1</v>
      </c>
      <c r="N6356" s="273"/>
    </row>
    <row r="6357" spans="2:14" x14ac:dyDescent="0.25">
      <c r="B6357" s="7"/>
      <c r="C6357" s="8"/>
      <c r="D6357" s="129"/>
      <c r="F6357" s="99"/>
      <c r="G6357" s="99"/>
      <c r="H6357" s="99"/>
      <c r="I6357" s="18"/>
      <c r="J6357" s="18"/>
      <c r="K6357" s="99">
        <f t="shared" si="204"/>
        <v>0</v>
      </c>
      <c r="M6357" s="96">
        <f t="shared" si="205"/>
        <v>1</v>
      </c>
      <c r="N6357" s="273"/>
    </row>
    <row r="6358" spans="2:14" x14ac:dyDescent="0.25">
      <c r="B6358" s="7"/>
      <c r="C6358" s="8"/>
      <c r="D6358" s="129"/>
      <c r="F6358" s="99"/>
      <c r="G6358" s="99"/>
      <c r="H6358" s="99"/>
      <c r="I6358" s="18"/>
      <c r="J6358" s="18"/>
      <c r="K6358" s="99">
        <f t="shared" si="204"/>
        <v>0</v>
      </c>
      <c r="M6358" s="96">
        <f t="shared" si="205"/>
        <v>1</v>
      </c>
      <c r="N6358" s="273"/>
    </row>
    <row r="6359" spans="2:14" x14ac:dyDescent="0.25">
      <c r="B6359" s="7"/>
      <c r="C6359" s="8"/>
      <c r="D6359" s="129"/>
      <c r="F6359" s="99"/>
      <c r="G6359" s="99"/>
      <c r="H6359" s="99"/>
      <c r="I6359" s="18"/>
      <c r="J6359" s="18"/>
      <c r="K6359" s="99">
        <f t="shared" si="204"/>
        <v>0</v>
      </c>
      <c r="M6359" s="96">
        <f t="shared" si="205"/>
        <v>1</v>
      </c>
      <c r="N6359" s="273"/>
    </row>
    <row r="6360" spans="2:14" x14ac:dyDescent="0.25">
      <c r="B6360" s="7"/>
      <c r="C6360" s="8"/>
      <c r="D6360" s="129"/>
      <c r="F6360" s="99"/>
      <c r="G6360" s="99"/>
      <c r="H6360" s="99"/>
      <c r="I6360" s="18"/>
      <c r="J6360" s="18"/>
      <c r="K6360" s="99">
        <f t="shared" si="204"/>
        <v>0</v>
      </c>
      <c r="M6360" s="96">
        <f t="shared" si="205"/>
        <v>1</v>
      </c>
      <c r="N6360" s="273"/>
    </row>
    <row r="6361" spans="2:14" x14ac:dyDescent="0.25">
      <c r="B6361" s="7"/>
      <c r="C6361" s="8"/>
      <c r="D6361" s="129"/>
      <c r="F6361" s="99"/>
      <c r="G6361" s="99"/>
      <c r="H6361" s="99"/>
      <c r="I6361" s="18"/>
      <c r="J6361" s="18"/>
      <c r="K6361" s="99">
        <f t="shared" si="204"/>
        <v>0</v>
      </c>
      <c r="M6361" s="96">
        <f t="shared" si="205"/>
        <v>1</v>
      </c>
      <c r="N6361" s="273"/>
    </row>
    <row r="6362" spans="2:14" x14ac:dyDescent="0.25">
      <c r="B6362" s="7"/>
      <c r="C6362" s="8"/>
      <c r="D6362" s="129"/>
      <c r="F6362" s="99"/>
      <c r="G6362" s="99"/>
      <c r="H6362" s="99"/>
      <c r="I6362" s="18"/>
      <c r="J6362" s="18"/>
      <c r="K6362" s="99">
        <f t="shared" si="204"/>
        <v>0</v>
      </c>
      <c r="M6362" s="96">
        <f t="shared" si="205"/>
        <v>1</v>
      </c>
      <c r="N6362" s="273"/>
    </row>
    <row r="6363" spans="2:14" x14ac:dyDescent="0.25">
      <c r="B6363" s="7"/>
      <c r="C6363" s="8"/>
      <c r="D6363" s="129"/>
      <c r="F6363" s="99"/>
      <c r="G6363" s="99"/>
      <c r="H6363" s="99"/>
      <c r="I6363" s="18"/>
      <c r="J6363" s="18"/>
      <c r="K6363" s="99">
        <f t="shared" si="204"/>
        <v>0</v>
      </c>
      <c r="M6363" s="96">
        <f t="shared" si="205"/>
        <v>1</v>
      </c>
      <c r="N6363" s="273"/>
    </row>
    <row r="6364" spans="2:14" x14ac:dyDescent="0.25">
      <c r="B6364" s="7"/>
      <c r="C6364" s="8"/>
      <c r="D6364" s="129"/>
      <c r="F6364" s="99"/>
      <c r="G6364" s="99"/>
      <c r="H6364" s="99"/>
      <c r="I6364" s="18"/>
      <c r="J6364" s="18"/>
      <c r="K6364" s="99">
        <f t="shared" si="204"/>
        <v>0</v>
      </c>
      <c r="M6364" s="96">
        <f t="shared" si="205"/>
        <v>1</v>
      </c>
      <c r="N6364" s="273"/>
    </row>
    <row r="6365" spans="2:14" x14ac:dyDescent="0.25">
      <c r="B6365" s="7"/>
      <c r="C6365" s="8"/>
      <c r="D6365" s="129"/>
      <c r="F6365" s="99"/>
      <c r="G6365" s="99"/>
      <c r="H6365" s="99"/>
      <c r="I6365" s="18"/>
      <c r="J6365" s="18"/>
      <c r="K6365" s="99">
        <f t="shared" si="204"/>
        <v>0</v>
      </c>
      <c r="M6365" s="96">
        <f t="shared" si="205"/>
        <v>1</v>
      </c>
      <c r="N6365" s="273"/>
    </row>
    <row r="6366" spans="2:14" x14ac:dyDescent="0.25">
      <c r="B6366" s="7"/>
      <c r="C6366" s="8"/>
      <c r="D6366" s="129"/>
      <c r="F6366" s="99"/>
      <c r="G6366" s="99"/>
      <c r="H6366" s="99"/>
      <c r="I6366" s="18"/>
      <c r="J6366" s="18"/>
      <c r="K6366" s="99">
        <f t="shared" si="204"/>
        <v>0</v>
      </c>
      <c r="M6366" s="96">
        <f t="shared" si="205"/>
        <v>1</v>
      </c>
      <c r="N6366" s="273"/>
    </row>
    <row r="6367" spans="2:14" x14ac:dyDescent="0.25">
      <c r="B6367" s="7"/>
      <c r="C6367" s="8"/>
      <c r="D6367" s="129"/>
      <c r="F6367" s="99"/>
      <c r="G6367" s="99"/>
      <c r="H6367" s="99"/>
      <c r="I6367" s="18"/>
      <c r="J6367" s="18"/>
      <c r="K6367" s="99">
        <f t="shared" si="204"/>
        <v>0</v>
      </c>
      <c r="M6367" s="96">
        <f t="shared" si="205"/>
        <v>1</v>
      </c>
      <c r="N6367" s="273"/>
    </row>
    <row r="6368" spans="2:14" x14ac:dyDescent="0.25">
      <c r="B6368" s="7"/>
      <c r="C6368" s="8"/>
      <c r="D6368" s="129"/>
      <c r="F6368" s="99"/>
      <c r="G6368" s="99"/>
      <c r="H6368" s="99"/>
      <c r="I6368" s="18"/>
      <c r="J6368" s="18"/>
      <c r="K6368" s="99">
        <f t="shared" si="204"/>
        <v>0</v>
      </c>
      <c r="M6368" s="96">
        <f t="shared" si="205"/>
        <v>1</v>
      </c>
      <c r="N6368" s="273"/>
    </row>
    <row r="6369" spans="2:14" x14ac:dyDescent="0.25">
      <c r="B6369" s="7"/>
      <c r="C6369" s="8"/>
      <c r="D6369" s="129"/>
      <c r="F6369" s="99"/>
      <c r="G6369" s="99"/>
      <c r="H6369" s="99"/>
      <c r="I6369" s="18"/>
      <c r="J6369" s="18"/>
      <c r="K6369" s="99">
        <f t="shared" si="204"/>
        <v>0</v>
      </c>
      <c r="M6369" s="96">
        <f t="shared" si="205"/>
        <v>1</v>
      </c>
      <c r="N6369" s="273"/>
    </row>
    <row r="6370" spans="2:14" x14ac:dyDescent="0.25">
      <c r="B6370" s="7"/>
      <c r="C6370" s="8"/>
      <c r="D6370" s="129"/>
      <c r="F6370" s="99"/>
      <c r="G6370" s="99"/>
      <c r="H6370" s="99"/>
      <c r="I6370" s="18"/>
      <c r="J6370" s="18"/>
      <c r="K6370" s="99">
        <f t="shared" si="204"/>
        <v>0</v>
      </c>
      <c r="M6370" s="96">
        <f t="shared" si="205"/>
        <v>1</v>
      </c>
      <c r="N6370" s="273"/>
    </row>
    <row r="6371" spans="2:14" x14ac:dyDescent="0.25">
      <c r="B6371" s="7"/>
      <c r="C6371" s="8"/>
      <c r="D6371" s="129"/>
      <c r="F6371" s="99"/>
      <c r="G6371" s="99"/>
      <c r="H6371" s="99"/>
      <c r="I6371" s="18"/>
      <c r="J6371" s="18"/>
      <c r="K6371" s="99">
        <f t="shared" si="204"/>
        <v>0</v>
      </c>
      <c r="M6371" s="96">
        <f t="shared" si="205"/>
        <v>1</v>
      </c>
      <c r="N6371" s="273"/>
    </row>
    <row r="6372" spans="2:14" x14ac:dyDescent="0.25">
      <c r="B6372" s="7"/>
      <c r="C6372" s="8"/>
      <c r="D6372" s="129"/>
      <c r="F6372" s="99"/>
      <c r="G6372" s="99"/>
      <c r="H6372" s="99"/>
      <c r="I6372" s="18"/>
      <c r="J6372" s="18"/>
      <c r="K6372" s="99">
        <f t="shared" si="204"/>
        <v>0</v>
      </c>
      <c r="M6372" s="96">
        <f t="shared" si="205"/>
        <v>1</v>
      </c>
      <c r="N6372" s="273"/>
    </row>
    <row r="6373" spans="2:14" x14ac:dyDescent="0.25">
      <c r="B6373" s="7"/>
      <c r="C6373" s="8"/>
      <c r="D6373" s="129"/>
      <c r="F6373" s="99"/>
      <c r="G6373" s="99"/>
      <c r="H6373" s="99"/>
      <c r="I6373" s="18"/>
      <c r="J6373" s="18"/>
      <c r="K6373" s="99">
        <f t="shared" si="204"/>
        <v>0</v>
      </c>
      <c r="M6373" s="96">
        <f t="shared" si="205"/>
        <v>1</v>
      </c>
      <c r="N6373" s="273"/>
    </row>
    <row r="6374" spans="2:14" x14ac:dyDescent="0.25">
      <c r="B6374" s="7"/>
      <c r="C6374" s="8"/>
      <c r="D6374" s="129"/>
      <c r="F6374" s="99"/>
      <c r="G6374" s="99"/>
      <c r="H6374" s="99"/>
      <c r="I6374" s="18"/>
      <c r="J6374" s="18"/>
      <c r="K6374" s="99">
        <f t="shared" si="204"/>
        <v>0</v>
      </c>
      <c r="M6374" s="96">
        <f t="shared" si="205"/>
        <v>1</v>
      </c>
      <c r="N6374" s="273"/>
    </row>
    <row r="6375" spans="2:14" x14ac:dyDescent="0.25">
      <c r="B6375" s="7"/>
      <c r="C6375" s="8"/>
      <c r="D6375" s="129"/>
      <c r="F6375" s="99"/>
      <c r="G6375" s="99"/>
      <c r="H6375" s="99"/>
      <c r="I6375" s="18"/>
      <c r="J6375" s="18"/>
      <c r="K6375" s="99">
        <f t="shared" si="204"/>
        <v>0</v>
      </c>
      <c r="M6375" s="96">
        <f t="shared" si="205"/>
        <v>1</v>
      </c>
      <c r="N6375" s="273"/>
    </row>
    <row r="6376" spans="2:14" x14ac:dyDescent="0.25">
      <c r="B6376" s="7"/>
      <c r="C6376" s="8"/>
      <c r="D6376" s="129"/>
      <c r="F6376" s="99"/>
      <c r="G6376" s="99"/>
      <c r="H6376" s="99"/>
      <c r="I6376" s="18"/>
      <c r="J6376" s="18"/>
      <c r="K6376" s="99">
        <f t="shared" si="204"/>
        <v>0</v>
      </c>
      <c r="M6376" s="96">
        <f t="shared" si="205"/>
        <v>1</v>
      </c>
      <c r="N6376" s="273"/>
    </row>
    <row r="6377" spans="2:14" x14ac:dyDescent="0.25">
      <c r="B6377" s="7"/>
      <c r="C6377" s="8"/>
      <c r="D6377" s="129"/>
      <c r="F6377" s="99"/>
      <c r="G6377" s="99"/>
      <c r="H6377" s="99"/>
      <c r="I6377" s="18"/>
      <c r="J6377" s="18"/>
      <c r="K6377" s="99">
        <f t="shared" si="204"/>
        <v>0</v>
      </c>
      <c r="M6377" s="96">
        <f t="shared" si="205"/>
        <v>1</v>
      </c>
      <c r="N6377" s="273"/>
    </row>
    <row r="6378" spans="2:14" x14ac:dyDescent="0.25">
      <c r="B6378" s="7"/>
      <c r="C6378" s="8"/>
      <c r="D6378" s="129"/>
      <c r="F6378" s="99"/>
      <c r="G6378" s="99"/>
      <c r="H6378" s="99"/>
      <c r="I6378" s="18"/>
      <c r="J6378" s="18"/>
      <c r="K6378" s="99">
        <f t="shared" ref="K6378:K6441" si="206">IF(ctConta="",K6377+F6378,IF(I6378=ctConta,K6377+F6378,K6377))</f>
        <v>0</v>
      </c>
      <c r="M6378" s="96">
        <f t="shared" si="205"/>
        <v>1</v>
      </c>
      <c r="N6378" s="273"/>
    </row>
    <row r="6379" spans="2:14" x14ac:dyDescent="0.25">
      <c r="B6379" s="7"/>
      <c r="C6379" s="8"/>
      <c r="D6379" s="129"/>
      <c r="F6379" s="99"/>
      <c r="G6379" s="99"/>
      <c r="H6379" s="99"/>
      <c r="I6379" s="18"/>
      <c r="J6379" s="18"/>
      <c r="K6379" s="99">
        <f t="shared" si="206"/>
        <v>0</v>
      </c>
      <c r="M6379" s="96">
        <f t="shared" si="205"/>
        <v>1</v>
      </c>
      <c r="N6379" s="273"/>
    </row>
    <row r="6380" spans="2:14" x14ac:dyDescent="0.25">
      <c r="B6380" s="7"/>
      <c r="C6380" s="8"/>
      <c r="D6380" s="129"/>
      <c r="F6380" s="99"/>
      <c r="G6380" s="99"/>
      <c r="H6380" s="99"/>
      <c r="I6380" s="18"/>
      <c r="J6380" s="18"/>
      <c r="K6380" s="99">
        <f t="shared" si="206"/>
        <v>0</v>
      </c>
      <c r="M6380" s="96">
        <f t="shared" si="205"/>
        <v>1</v>
      </c>
      <c r="N6380" s="273"/>
    </row>
    <row r="6381" spans="2:14" x14ac:dyDescent="0.25">
      <c r="B6381" s="7"/>
      <c r="C6381" s="8"/>
      <c r="D6381" s="129"/>
      <c r="F6381" s="99"/>
      <c r="G6381" s="99"/>
      <c r="H6381" s="99"/>
      <c r="I6381" s="18"/>
      <c r="J6381" s="18"/>
      <c r="K6381" s="99">
        <f t="shared" si="206"/>
        <v>0</v>
      </c>
      <c r="M6381" s="96">
        <f t="shared" si="205"/>
        <v>1</v>
      </c>
      <c r="N6381" s="273"/>
    </row>
    <row r="6382" spans="2:14" x14ac:dyDescent="0.25">
      <c r="B6382" s="7"/>
      <c r="C6382" s="8"/>
      <c r="D6382" s="129"/>
      <c r="F6382" s="99"/>
      <c r="G6382" s="99"/>
      <c r="H6382" s="99"/>
      <c r="I6382" s="18"/>
      <c r="J6382" s="18"/>
      <c r="K6382" s="99">
        <f t="shared" si="206"/>
        <v>0</v>
      </c>
      <c r="M6382" s="96">
        <f t="shared" si="205"/>
        <v>1</v>
      </c>
      <c r="N6382" s="273"/>
    </row>
    <row r="6383" spans="2:14" x14ac:dyDescent="0.25">
      <c r="B6383" s="7"/>
      <c r="C6383" s="8"/>
      <c r="D6383" s="129"/>
      <c r="F6383" s="99"/>
      <c r="G6383" s="99"/>
      <c r="H6383" s="99"/>
      <c r="I6383" s="18"/>
      <c r="J6383" s="18"/>
      <c r="K6383" s="99">
        <f t="shared" si="206"/>
        <v>0</v>
      </c>
      <c r="M6383" s="96">
        <f t="shared" si="205"/>
        <v>1</v>
      </c>
      <c r="N6383" s="273"/>
    </row>
    <row r="6384" spans="2:14" x14ac:dyDescent="0.25">
      <c r="B6384" s="7"/>
      <c r="C6384" s="8"/>
      <c r="D6384" s="129"/>
      <c r="F6384" s="99"/>
      <c r="G6384" s="99"/>
      <c r="H6384" s="99"/>
      <c r="I6384" s="18"/>
      <c r="J6384" s="18"/>
      <c r="K6384" s="99">
        <f t="shared" si="206"/>
        <v>0</v>
      </c>
      <c r="M6384" s="96">
        <f t="shared" si="205"/>
        <v>1</v>
      </c>
      <c r="N6384" s="273"/>
    </row>
    <row r="6385" spans="2:14" x14ac:dyDescent="0.25">
      <c r="B6385" s="7"/>
      <c r="C6385" s="8"/>
      <c r="D6385" s="129"/>
      <c r="F6385" s="99"/>
      <c r="G6385" s="99"/>
      <c r="H6385" s="99"/>
      <c r="I6385" s="18"/>
      <c r="J6385" s="18"/>
      <c r="K6385" s="99">
        <f t="shared" si="206"/>
        <v>0</v>
      </c>
      <c r="M6385" s="96">
        <f t="shared" si="205"/>
        <v>1</v>
      </c>
      <c r="N6385" s="273"/>
    </row>
    <row r="6386" spans="2:14" x14ac:dyDescent="0.25">
      <c r="B6386" s="7"/>
      <c r="C6386" s="8"/>
      <c r="D6386" s="129"/>
      <c r="F6386" s="99"/>
      <c r="G6386" s="99"/>
      <c r="H6386" s="99"/>
      <c r="I6386" s="18"/>
      <c r="J6386" s="18"/>
      <c r="K6386" s="99">
        <f t="shared" si="206"/>
        <v>0</v>
      </c>
      <c r="M6386" s="96">
        <f t="shared" si="205"/>
        <v>1</v>
      </c>
      <c r="N6386" s="273"/>
    </row>
    <row r="6387" spans="2:14" x14ac:dyDescent="0.25">
      <c r="B6387" s="7"/>
      <c r="C6387" s="8"/>
      <c r="D6387" s="129"/>
      <c r="F6387" s="99"/>
      <c r="G6387" s="99"/>
      <c r="H6387" s="99"/>
      <c r="I6387" s="18"/>
      <c r="J6387" s="18"/>
      <c r="K6387" s="99">
        <f t="shared" si="206"/>
        <v>0</v>
      </c>
      <c r="M6387" s="96">
        <f t="shared" si="205"/>
        <v>1</v>
      </c>
      <c r="N6387" s="273"/>
    </row>
    <row r="6388" spans="2:14" x14ac:dyDescent="0.25">
      <c r="B6388" s="7"/>
      <c r="C6388" s="8"/>
      <c r="D6388" s="129"/>
      <c r="F6388" s="99"/>
      <c r="G6388" s="99"/>
      <c r="H6388" s="99"/>
      <c r="I6388" s="18"/>
      <c r="J6388" s="18"/>
      <c r="K6388" s="99">
        <f t="shared" si="206"/>
        <v>0</v>
      </c>
      <c r="M6388" s="96">
        <f t="shared" si="205"/>
        <v>1</v>
      </c>
      <c r="N6388" s="273"/>
    </row>
    <row r="6389" spans="2:14" x14ac:dyDescent="0.25">
      <c r="B6389" s="7"/>
      <c r="C6389" s="8"/>
      <c r="D6389" s="129"/>
      <c r="F6389" s="99"/>
      <c r="G6389" s="99"/>
      <c r="H6389" s="99"/>
      <c r="I6389" s="18"/>
      <c r="J6389" s="18"/>
      <c r="K6389" s="99">
        <f t="shared" si="206"/>
        <v>0</v>
      </c>
      <c r="M6389" s="96">
        <f t="shared" si="205"/>
        <v>1</v>
      </c>
      <c r="N6389" s="273"/>
    </row>
    <row r="6390" spans="2:14" x14ac:dyDescent="0.25">
      <c r="B6390" s="7"/>
      <c r="C6390" s="8"/>
      <c r="D6390" s="129"/>
      <c r="F6390" s="99"/>
      <c r="G6390" s="99"/>
      <c r="H6390" s="99"/>
      <c r="I6390" s="18"/>
      <c r="J6390" s="18"/>
      <c r="K6390" s="99">
        <f t="shared" si="206"/>
        <v>0</v>
      </c>
      <c r="M6390" s="96">
        <f t="shared" si="205"/>
        <v>1</v>
      </c>
      <c r="N6390" s="273"/>
    </row>
    <row r="6391" spans="2:14" x14ac:dyDescent="0.25">
      <c r="B6391" s="7"/>
      <c r="C6391" s="8"/>
      <c r="D6391" s="129"/>
      <c r="F6391" s="99"/>
      <c r="G6391" s="99"/>
      <c r="H6391" s="99"/>
      <c r="I6391" s="18"/>
      <c r="J6391" s="18"/>
      <c r="K6391" s="99">
        <f t="shared" si="206"/>
        <v>0</v>
      </c>
      <c r="M6391" s="96">
        <f t="shared" si="205"/>
        <v>1</v>
      </c>
      <c r="N6391" s="273"/>
    </row>
    <row r="6392" spans="2:14" x14ac:dyDescent="0.25">
      <c r="B6392" s="7"/>
      <c r="C6392" s="8"/>
      <c r="D6392" s="129"/>
      <c r="F6392" s="99"/>
      <c r="G6392" s="99"/>
      <c r="H6392" s="99"/>
      <c r="I6392" s="18"/>
      <c r="J6392" s="18"/>
      <c r="K6392" s="99">
        <f t="shared" si="206"/>
        <v>0</v>
      </c>
      <c r="M6392" s="96">
        <f t="shared" si="205"/>
        <v>1</v>
      </c>
      <c r="N6392" s="273"/>
    </row>
    <row r="6393" spans="2:14" x14ac:dyDescent="0.25">
      <c r="B6393" s="7"/>
      <c r="C6393" s="8"/>
      <c r="D6393" s="129"/>
      <c r="F6393" s="99"/>
      <c r="G6393" s="99"/>
      <c r="H6393" s="99"/>
      <c r="I6393" s="18"/>
      <c r="J6393" s="18"/>
      <c r="K6393" s="99">
        <f t="shared" si="206"/>
        <v>0</v>
      </c>
      <c r="M6393" s="96">
        <f t="shared" si="205"/>
        <v>1</v>
      </c>
      <c r="N6393" s="273"/>
    </row>
    <row r="6394" spans="2:14" x14ac:dyDescent="0.25">
      <c r="B6394" s="7"/>
      <c r="C6394" s="8"/>
      <c r="D6394" s="129"/>
      <c r="F6394" s="99"/>
      <c r="G6394" s="99"/>
      <c r="H6394" s="99"/>
      <c r="I6394" s="18"/>
      <c r="J6394" s="18"/>
      <c r="K6394" s="99">
        <f t="shared" si="206"/>
        <v>0</v>
      </c>
      <c r="M6394" s="96">
        <f t="shared" si="205"/>
        <v>1</v>
      </c>
      <c r="N6394" s="273"/>
    </row>
    <row r="6395" spans="2:14" x14ac:dyDescent="0.25">
      <c r="B6395" s="7"/>
      <c r="C6395" s="8"/>
      <c r="D6395" s="129"/>
      <c r="F6395" s="99"/>
      <c r="G6395" s="99"/>
      <c r="H6395" s="99"/>
      <c r="I6395" s="18"/>
      <c r="J6395" s="18"/>
      <c r="K6395" s="99">
        <f t="shared" si="206"/>
        <v>0</v>
      </c>
      <c r="M6395" s="96">
        <f t="shared" si="205"/>
        <v>1</v>
      </c>
      <c r="N6395" s="273"/>
    </row>
    <row r="6396" spans="2:14" x14ac:dyDescent="0.25">
      <c r="B6396" s="7"/>
      <c r="C6396" s="8"/>
      <c r="D6396" s="129"/>
      <c r="F6396" s="99"/>
      <c r="G6396" s="99"/>
      <c r="H6396" s="99"/>
      <c r="I6396" s="18"/>
      <c r="J6396" s="18"/>
      <c r="K6396" s="99">
        <f t="shared" si="206"/>
        <v>0</v>
      </c>
      <c r="M6396" s="96">
        <f t="shared" si="205"/>
        <v>1</v>
      </c>
      <c r="N6396" s="273"/>
    </row>
    <row r="6397" spans="2:14" x14ac:dyDescent="0.25">
      <c r="B6397" s="7"/>
      <c r="C6397" s="8"/>
      <c r="D6397" s="129"/>
      <c r="F6397" s="99"/>
      <c r="G6397" s="99"/>
      <c r="H6397" s="99"/>
      <c r="I6397" s="18"/>
      <c r="J6397" s="18"/>
      <c r="K6397" s="99">
        <f t="shared" si="206"/>
        <v>0</v>
      </c>
      <c r="M6397" s="96">
        <f t="shared" si="205"/>
        <v>1</v>
      </c>
      <c r="N6397" s="273"/>
    </row>
    <row r="6398" spans="2:14" x14ac:dyDescent="0.25">
      <c r="B6398" s="7"/>
      <c r="C6398" s="8"/>
      <c r="D6398" s="129"/>
      <c r="F6398" s="99"/>
      <c r="G6398" s="99"/>
      <c r="H6398" s="99"/>
      <c r="I6398" s="18"/>
      <c r="J6398" s="18"/>
      <c r="K6398" s="99">
        <f t="shared" si="206"/>
        <v>0</v>
      </c>
      <c r="M6398" s="96">
        <f t="shared" si="205"/>
        <v>1</v>
      </c>
      <c r="N6398" s="273"/>
    </row>
    <row r="6399" spans="2:14" x14ac:dyDescent="0.25">
      <c r="B6399" s="7"/>
      <c r="C6399" s="8"/>
      <c r="D6399" s="129"/>
      <c r="F6399" s="99"/>
      <c r="G6399" s="99"/>
      <c r="H6399" s="99"/>
      <c r="I6399" s="18"/>
      <c r="J6399" s="18"/>
      <c r="K6399" s="99">
        <f t="shared" si="206"/>
        <v>0</v>
      </c>
      <c r="M6399" s="96">
        <f t="shared" si="205"/>
        <v>1</v>
      </c>
      <c r="N6399" s="273"/>
    </row>
    <row r="6400" spans="2:14" x14ac:dyDescent="0.25">
      <c r="B6400" s="7"/>
      <c r="C6400" s="8"/>
      <c r="D6400" s="129"/>
      <c r="F6400" s="99"/>
      <c r="G6400" s="99"/>
      <c r="H6400" s="99"/>
      <c r="I6400" s="18"/>
      <c r="J6400" s="18"/>
      <c r="K6400" s="99">
        <f t="shared" si="206"/>
        <v>0</v>
      </c>
      <c r="M6400" s="96">
        <f t="shared" si="205"/>
        <v>1</v>
      </c>
      <c r="N6400" s="273"/>
    </row>
    <row r="6401" spans="2:14" x14ac:dyDescent="0.25">
      <c r="B6401" s="7"/>
      <c r="C6401" s="8"/>
      <c r="D6401" s="129"/>
      <c r="F6401" s="99"/>
      <c r="G6401" s="99"/>
      <c r="H6401" s="99"/>
      <c r="I6401" s="18"/>
      <c r="J6401" s="18"/>
      <c r="K6401" s="99">
        <f t="shared" si="206"/>
        <v>0</v>
      </c>
      <c r="M6401" s="96">
        <f t="shared" si="205"/>
        <v>1</v>
      </c>
      <c r="N6401" s="273"/>
    </row>
    <row r="6402" spans="2:14" x14ac:dyDescent="0.25">
      <c r="B6402" s="7"/>
      <c r="C6402" s="8"/>
      <c r="D6402" s="129"/>
      <c r="F6402" s="99"/>
      <c r="G6402" s="99"/>
      <c r="H6402" s="99"/>
      <c r="I6402" s="18"/>
      <c r="J6402" s="18"/>
      <c r="K6402" s="99">
        <f t="shared" si="206"/>
        <v>0</v>
      </c>
      <c r="M6402" s="96">
        <f t="shared" si="205"/>
        <v>1</v>
      </c>
      <c r="N6402" s="273"/>
    </row>
    <row r="6403" spans="2:14" x14ac:dyDescent="0.25">
      <c r="B6403" s="7"/>
      <c r="C6403" s="8"/>
      <c r="D6403" s="129"/>
      <c r="F6403" s="99"/>
      <c r="G6403" s="99"/>
      <c r="H6403" s="99"/>
      <c r="I6403" s="18"/>
      <c r="J6403" s="18"/>
      <c r="K6403" s="99">
        <f t="shared" si="206"/>
        <v>0</v>
      </c>
      <c r="M6403" s="96">
        <f t="shared" si="205"/>
        <v>1</v>
      </c>
      <c r="N6403" s="273"/>
    </row>
    <row r="6404" spans="2:14" x14ac:dyDescent="0.25">
      <c r="B6404" s="7"/>
      <c r="C6404" s="8"/>
      <c r="D6404" s="129"/>
      <c r="F6404" s="99"/>
      <c r="G6404" s="99"/>
      <c r="H6404" s="99"/>
      <c r="I6404" s="18"/>
      <c r="J6404" s="18"/>
      <c r="K6404" s="99">
        <f t="shared" si="206"/>
        <v>0</v>
      </c>
      <c r="M6404" s="96">
        <f t="shared" si="205"/>
        <v>1</v>
      </c>
      <c r="N6404" s="273"/>
    </row>
    <row r="6405" spans="2:14" x14ac:dyDescent="0.25">
      <c r="B6405" s="7"/>
      <c r="C6405" s="8"/>
      <c r="D6405" s="129"/>
      <c r="F6405" s="99"/>
      <c r="G6405" s="99"/>
      <c r="H6405" s="99"/>
      <c r="I6405" s="18"/>
      <c r="J6405" s="18"/>
      <c r="K6405" s="99">
        <f t="shared" si="206"/>
        <v>0</v>
      </c>
      <c r="M6405" s="96">
        <f t="shared" si="205"/>
        <v>1</v>
      </c>
      <c r="N6405" s="273"/>
    </row>
    <row r="6406" spans="2:14" x14ac:dyDescent="0.25">
      <c r="B6406" s="7"/>
      <c r="C6406" s="8"/>
      <c r="D6406" s="129"/>
      <c r="F6406" s="99"/>
      <c r="G6406" s="99"/>
      <c r="H6406" s="99"/>
      <c r="I6406" s="18"/>
      <c r="J6406" s="18"/>
      <c r="K6406" s="99">
        <f t="shared" si="206"/>
        <v>0</v>
      </c>
      <c r="M6406" s="96">
        <f t="shared" si="205"/>
        <v>1</v>
      </c>
      <c r="N6406" s="273"/>
    </row>
    <row r="6407" spans="2:14" x14ac:dyDescent="0.25">
      <c r="B6407" s="7"/>
      <c r="C6407" s="8"/>
      <c r="D6407" s="129"/>
      <c r="F6407" s="99"/>
      <c r="G6407" s="99"/>
      <c r="H6407" s="99"/>
      <c r="I6407" s="18"/>
      <c r="J6407" s="18"/>
      <c r="K6407" s="99">
        <f t="shared" si="206"/>
        <v>0</v>
      </c>
      <c r="M6407" s="96">
        <f t="shared" si="205"/>
        <v>1</v>
      </c>
      <c r="N6407" s="273"/>
    </row>
    <row r="6408" spans="2:14" x14ac:dyDescent="0.25">
      <c r="B6408" s="7"/>
      <c r="C6408" s="8"/>
      <c r="D6408" s="129"/>
      <c r="F6408" s="99"/>
      <c r="G6408" s="99"/>
      <c r="H6408" s="99"/>
      <c r="I6408" s="18"/>
      <c r="J6408" s="18"/>
      <c r="K6408" s="99">
        <f t="shared" si="206"/>
        <v>0</v>
      </c>
      <c r="M6408" s="96">
        <f t="shared" si="205"/>
        <v>1</v>
      </c>
      <c r="N6408" s="273"/>
    </row>
    <row r="6409" spans="2:14" x14ac:dyDescent="0.25">
      <c r="B6409" s="7"/>
      <c r="C6409" s="8"/>
      <c r="D6409" s="129"/>
      <c r="F6409" s="99"/>
      <c r="G6409" s="99"/>
      <c r="H6409" s="99"/>
      <c r="I6409" s="18"/>
      <c r="J6409" s="18"/>
      <c r="K6409" s="99">
        <f t="shared" si="206"/>
        <v>0</v>
      </c>
      <c r="M6409" s="96">
        <f t="shared" si="205"/>
        <v>1</v>
      </c>
      <c r="N6409" s="273"/>
    </row>
    <row r="6410" spans="2:14" x14ac:dyDescent="0.25">
      <c r="B6410" s="7"/>
      <c r="C6410" s="8"/>
      <c r="D6410" s="129"/>
      <c r="F6410" s="99"/>
      <c r="G6410" s="99"/>
      <c r="H6410" s="99"/>
      <c r="I6410" s="18"/>
      <c r="J6410" s="18"/>
      <c r="K6410" s="99">
        <f t="shared" si="206"/>
        <v>0</v>
      </c>
      <c r="M6410" s="96">
        <f t="shared" si="205"/>
        <v>1</v>
      </c>
      <c r="N6410" s="273"/>
    </row>
    <row r="6411" spans="2:14" x14ac:dyDescent="0.25">
      <c r="B6411" s="7"/>
      <c r="C6411" s="8"/>
      <c r="D6411" s="129"/>
      <c r="F6411" s="99"/>
      <c r="G6411" s="99"/>
      <c r="H6411" s="99"/>
      <c r="I6411" s="18"/>
      <c r="J6411" s="18"/>
      <c r="K6411" s="99">
        <f t="shared" si="206"/>
        <v>0</v>
      </c>
      <c r="M6411" s="96">
        <f t="shared" si="205"/>
        <v>1</v>
      </c>
      <c r="N6411" s="273"/>
    </row>
    <row r="6412" spans="2:14" x14ac:dyDescent="0.25">
      <c r="B6412" s="7"/>
      <c r="C6412" s="8"/>
      <c r="D6412" s="129"/>
      <c r="F6412" s="99"/>
      <c r="G6412" s="99"/>
      <c r="H6412" s="99"/>
      <c r="I6412" s="18"/>
      <c r="J6412" s="18"/>
      <c r="K6412" s="99">
        <f t="shared" si="206"/>
        <v>0</v>
      </c>
      <c r="M6412" s="96">
        <f t="shared" si="205"/>
        <v>1</v>
      </c>
      <c r="N6412" s="273"/>
    </row>
    <row r="6413" spans="2:14" x14ac:dyDescent="0.25">
      <c r="B6413" s="7"/>
      <c r="C6413" s="8"/>
      <c r="D6413" s="129"/>
      <c r="F6413" s="99"/>
      <c r="G6413" s="99"/>
      <c r="H6413" s="99"/>
      <c r="I6413" s="18"/>
      <c r="J6413" s="18"/>
      <c r="K6413" s="99">
        <f t="shared" si="206"/>
        <v>0</v>
      </c>
      <c r="M6413" s="96">
        <f t="shared" si="205"/>
        <v>1</v>
      </c>
      <c r="N6413" s="273"/>
    </row>
    <row r="6414" spans="2:14" x14ac:dyDescent="0.25">
      <c r="B6414" s="7"/>
      <c r="C6414" s="8"/>
      <c r="D6414" s="129"/>
      <c r="F6414" s="99"/>
      <c r="G6414" s="99"/>
      <c r="H6414" s="99"/>
      <c r="I6414" s="18"/>
      <c r="J6414" s="18"/>
      <c r="K6414" s="99">
        <f t="shared" si="206"/>
        <v>0</v>
      </c>
      <c r="M6414" s="96">
        <f t="shared" si="205"/>
        <v>1</v>
      </c>
      <c r="N6414" s="273"/>
    </row>
    <row r="6415" spans="2:14" x14ac:dyDescent="0.25">
      <c r="B6415" s="7"/>
      <c r="C6415" s="8"/>
      <c r="D6415" s="129"/>
      <c r="F6415" s="99"/>
      <c r="G6415" s="99"/>
      <c r="H6415" s="99"/>
      <c r="I6415" s="18"/>
      <c r="J6415" s="18"/>
      <c r="K6415" s="99">
        <f t="shared" si="206"/>
        <v>0</v>
      </c>
      <c r="M6415" s="96">
        <f t="shared" si="205"/>
        <v>1</v>
      </c>
      <c r="N6415" s="273"/>
    </row>
    <row r="6416" spans="2:14" x14ac:dyDescent="0.25">
      <c r="B6416" s="7"/>
      <c r="C6416" s="8"/>
      <c r="D6416" s="129"/>
      <c r="F6416" s="99"/>
      <c r="G6416" s="99"/>
      <c r="H6416" s="99"/>
      <c r="I6416" s="18"/>
      <c r="J6416" s="18"/>
      <c r="K6416" s="99">
        <f t="shared" si="206"/>
        <v>0</v>
      </c>
      <c r="M6416" s="96">
        <f t="shared" si="205"/>
        <v>1</v>
      </c>
      <c r="N6416" s="273"/>
    </row>
    <row r="6417" spans="2:14" x14ac:dyDescent="0.25">
      <c r="B6417" s="7"/>
      <c r="C6417" s="8"/>
      <c r="D6417" s="129"/>
      <c r="F6417" s="99"/>
      <c r="G6417" s="99"/>
      <c r="H6417" s="99"/>
      <c r="I6417" s="18"/>
      <c r="J6417" s="18"/>
      <c r="K6417" s="99">
        <f t="shared" si="206"/>
        <v>0</v>
      </c>
      <c r="M6417" s="96">
        <f t="shared" ref="M6417:M6480" si="207">UltimoDia(D6417)</f>
        <v>1</v>
      </c>
      <c r="N6417" s="273"/>
    </row>
    <row r="6418" spans="2:14" x14ac:dyDescent="0.25">
      <c r="B6418" s="7"/>
      <c r="C6418" s="8"/>
      <c r="D6418" s="129"/>
      <c r="F6418" s="99"/>
      <c r="G6418" s="99"/>
      <c r="H6418" s="99"/>
      <c r="I6418" s="18"/>
      <c r="J6418" s="18"/>
      <c r="K6418" s="99">
        <f t="shared" si="206"/>
        <v>0</v>
      </c>
      <c r="M6418" s="96">
        <f t="shared" si="207"/>
        <v>1</v>
      </c>
      <c r="N6418" s="273"/>
    </row>
    <row r="6419" spans="2:14" x14ac:dyDescent="0.25">
      <c r="B6419" s="7"/>
      <c r="C6419" s="8"/>
      <c r="D6419" s="129"/>
      <c r="F6419" s="99"/>
      <c r="G6419" s="99"/>
      <c r="H6419" s="99"/>
      <c r="I6419" s="18"/>
      <c r="J6419" s="18"/>
      <c r="K6419" s="99">
        <f t="shared" si="206"/>
        <v>0</v>
      </c>
      <c r="M6419" s="96">
        <f t="shared" si="207"/>
        <v>1</v>
      </c>
      <c r="N6419" s="273"/>
    </row>
    <row r="6420" spans="2:14" x14ac:dyDescent="0.25">
      <c r="B6420" s="7"/>
      <c r="C6420" s="8"/>
      <c r="D6420" s="129"/>
      <c r="F6420" s="99"/>
      <c r="G6420" s="99"/>
      <c r="H6420" s="99"/>
      <c r="I6420" s="18"/>
      <c r="J6420" s="18"/>
      <c r="K6420" s="99">
        <f t="shared" si="206"/>
        <v>0</v>
      </c>
      <c r="M6420" s="96">
        <f t="shared" si="207"/>
        <v>1</v>
      </c>
      <c r="N6420" s="273"/>
    </row>
    <row r="6421" spans="2:14" x14ac:dyDescent="0.25">
      <c r="B6421" s="7"/>
      <c r="C6421" s="8"/>
      <c r="D6421" s="129"/>
      <c r="F6421" s="99"/>
      <c r="G6421" s="99"/>
      <c r="H6421" s="99"/>
      <c r="I6421" s="18"/>
      <c r="J6421" s="18"/>
      <c r="K6421" s="99">
        <f t="shared" si="206"/>
        <v>0</v>
      </c>
      <c r="M6421" s="96">
        <f t="shared" si="207"/>
        <v>1</v>
      </c>
      <c r="N6421" s="273"/>
    </row>
    <row r="6422" spans="2:14" x14ac:dyDescent="0.25">
      <c r="B6422" s="7"/>
      <c r="C6422" s="8"/>
      <c r="D6422" s="129"/>
      <c r="F6422" s="99"/>
      <c r="G6422" s="99"/>
      <c r="H6422" s="99"/>
      <c r="I6422" s="18"/>
      <c r="J6422" s="18"/>
      <c r="K6422" s="99">
        <f t="shared" si="206"/>
        <v>0</v>
      </c>
      <c r="M6422" s="96">
        <f t="shared" si="207"/>
        <v>1</v>
      </c>
      <c r="N6422" s="273"/>
    </row>
    <row r="6423" spans="2:14" x14ac:dyDescent="0.25">
      <c r="B6423" s="7"/>
      <c r="C6423" s="8"/>
      <c r="D6423" s="129"/>
      <c r="F6423" s="99"/>
      <c r="G6423" s="99"/>
      <c r="H6423" s="99"/>
      <c r="I6423" s="18"/>
      <c r="J6423" s="18"/>
      <c r="K6423" s="99">
        <f t="shared" si="206"/>
        <v>0</v>
      </c>
      <c r="M6423" s="96">
        <f t="shared" si="207"/>
        <v>1</v>
      </c>
      <c r="N6423" s="273"/>
    </row>
    <row r="6424" spans="2:14" x14ac:dyDescent="0.25">
      <c r="B6424" s="7"/>
      <c r="C6424" s="8"/>
      <c r="D6424" s="129"/>
      <c r="F6424" s="99"/>
      <c r="G6424" s="99"/>
      <c r="H6424" s="99"/>
      <c r="I6424" s="18"/>
      <c r="J6424" s="18"/>
      <c r="K6424" s="99">
        <f t="shared" si="206"/>
        <v>0</v>
      </c>
      <c r="M6424" s="96">
        <f t="shared" si="207"/>
        <v>1</v>
      </c>
      <c r="N6424" s="273"/>
    </row>
    <row r="6425" spans="2:14" x14ac:dyDescent="0.25">
      <c r="B6425" s="7"/>
      <c r="C6425" s="8"/>
      <c r="D6425" s="129"/>
      <c r="F6425" s="99"/>
      <c r="G6425" s="99"/>
      <c r="H6425" s="99"/>
      <c r="I6425" s="18"/>
      <c r="J6425" s="18"/>
      <c r="K6425" s="99">
        <f t="shared" si="206"/>
        <v>0</v>
      </c>
      <c r="M6425" s="96">
        <f t="shared" si="207"/>
        <v>1</v>
      </c>
      <c r="N6425" s="273"/>
    </row>
    <row r="6426" spans="2:14" x14ac:dyDescent="0.25">
      <c r="B6426" s="7"/>
      <c r="C6426" s="8"/>
      <c r="D6426" s="129"/>
      <c r="F6426" s="99"/>
      <c r="G6426" s="99"/>
      <c r="H6426" s="99"/>
      <c r="I6426" s="18"/>
      <c r="J6426" s="18"/>
      <c r="K6426" s="99">
        <f t="shared" si="206"/>
        <v>0</v>
      </c>
      <c r="M6426" s="96">
        <f t="shared" si="207"/>
        <v>1</v>
      </c>
      <c r="N6426" s="273"/>
    </row>
    <row r="6427" spans="2:14" x14ac:dyDescent="0.25">
      <c r="B6427" s="7"/>
      <c r="C6427" s="8"/>
      <c r="D6427" s="129"/>
      <c r="F6427" s="99"/>
      <c r="G6427" s="99"/>
      <c r="H6427" s="99"/>
      <c r="I6427" s="18"/>
      <c r="J6427" s="18"/>
      <c r="K6427" s="99">
        <f t="shared" si="206"/>
        <v>0</v>
      </c>
      <c r="M6427" s="96">
        <f t="shared" si="207"/>
        <v>1</v>
      </c>
      <c r="N6427" s="273"/>
    </row>
    <row r="6428" spans="2:14" x14ac:dyDescent="0.25">
      <c r="B6428" s="7"/>
      <c r="C6428" s="8"/>
      <c r="D6428" s="129"/>
      <c r="F6428" s="99"/>
      <c r="G6428" s="99"/>
      <c r="H6428" s="99"/>
      <c r="I6428" s="18"/>
      <c r="J6428" s="18"/>
      <c r="K6428" s="99">
        <f t="shared" si="206"/>
        <v>0</v>
      </c>
      <c r="M6428" s="96">
        <f t="shared" si="207"/>
        <v>1</v>
      </c>
      <c r="N6428" s="273"/>
    </row>
    <row r="6429" spans="2:14" x14ac:dyDescent="0.25">
      <c r="B6429" s="7"/>
      <c r="C6429" s="8"/>
      <c r="D6429" s="129"/>
      <c r="F6429" s="99"/>
      <c r="G6429" s="99"/>
      <c r="H6429" s="99"/>
      <c r="I6429" s="18"/>
      <c r="J6429" s="18"/>
      <c r="K6429" s="99">
        <f t="shared" si="206"/>
        <v>0</v>
      </c>
      <c r="M6429" s="96">
        <f t="shared" si="207"/>
        <v>1</v>
      </c>
      <c r="N6429" s="273"/>
    </row>
    <row r="6430" spans="2:14" x14ac:dyDescent="0.25">
      <c r="B6430" s="7"/>
      <c r="C6430" s="8"/>
      <c r="D6430" s="129"/>
      <c r="F6430" s="99"/>
      <c r="G6430" s="99"/>
      <c r="H6430" s="99"/>
      <c r="I6430" s="18"/>
      <c r="J6430" s="18"/>
      <c r="K6430" s="99">
        <f t="shared" si="206"/>
        <v>0</v>
      </c>
      <c r="M6430" s="96">
        <f t="shared" si="207"/>
        <v>1</v>
      </c>
      <c r="N6430" s="273"/>
    </row>
    <row r="6431" spans="2:14" x14ac:dyDescent="0.25">
      <c r="B6431" s="7"/>
      <c r="C6431" s="8"/>
      <c r="D6431" s="129"/>
      <c r="F6431" s="99"/>
      <c r="G6431" s="99"/>
      <c r="H6431" s="99"/>
      <c r="I6431" s="18"/>
      <c r="J6431" s="18"/>
      <c r="K6431" s="99">
        <f t="shared" si="206"/>
        <v>0</v>
      </c>
      <c r="M6431" s="96">
        <f t="shared" si="207"/>
        <v>1</v>
      </c>
      <c r="N6431" s="273"/>
    </row>
    <row r="6432" spans="2:14" x14ac:dyDescent="0.25">
      <c r="B6432" s="7"/>
      <c r="C6432" s="8"/>
      <c r="D6432" s="129"/>
      <c r="F6432" s="99"/>
      <c r="G6432" s="99"/>
      <c r="H6432" s="99"/>
      <c r="I6432" s="18"/>
      <c r="J6432" s="18"/>
      <c r="K6432" s="99">
        <f t="shared" si="206"/>
        <v>0</v>
      </c>
      <c r="M6432" s="96">
        <f t="shared" si="207"/>
        <v>1</v>
      </c>
      <c r="N6432" s="273"/>
    </row>
    <row r="6433" spans="2:14" x14ac:dyDescent="0.25">
      <c r="B6433" s="7"/>
      <c r="C6433" s="8"/>
      <c r="D6433" s="129"/>
      <c r="F6433" s="99"/>
      <c r="G6433" s="99"/>
      <c r="H6433" s="99"/>
      <c r="I6433" s="18"/>
      <c r="J6433" s="18"/>
      <c r="K6433" s="99">
        <f t="shared" si="206"/>
        <v>0</v>
      </c>
      <c r="M6433" s="96">
        <f t="shared" si="207"/>
        <v>1</v>
      </c>
      <c r="N6433" s="273"/>
    </row>
    <row r="6434" spans="2:14" x14ac:dyDescent="0.25">
      <c r="B6434" s="7"/>
      <c r="C6434" s="8"/>
      <c r="D6434" s="129"/>
      <c r="F6434" s="99"/>
      <c r="G6434" s="99"/>
      <c r="H6434" s="99"/>
      <c r="I6434" s="18"/>
      <c r="J6434" s="18"/>
      <c r="K6434" s="99">
        <f t="shared" si="206"/>
        <v>0</v>
      </c>
      <c r="M6434" s="96">
        <f t="shared" si="207"/>
        <v>1</v>
      </c>
      <c r="N6434" s="273"/>
    </row>
    <row r="6435" spans="2:14" x14ac:dyDescent="0.25">
      <c r="B6435" s="7"/>
      <c r="C6435" s="8"/>
      <c r="D6435" s="129"/>
      <c r="F6435" s="99"/>
      <c r="G6435" s="99"/>
      <c r="H6435" s="99"/>
      <c r="I6435" s="18"/>
      <c r="J6435" s="18"/>
      <c r="K6435" s="99">
        <f t="shared" si="206"/>
        <v>0</v>
      </c>
      <c r="M6435" s="96">
        <f t="shared" si="207"/>
        <v>1</v>
      </c>
      <c r="N6435" s="273"/>
    </row>
    <row r="6436" spans="2:14" x14ac:dyDescent="0.25">
      <c r="B6436" s="7"/>
      <c r="C6436" s="8"/>
      <c r="D6436" s="129"/>
      <c r="F6436" s="99"/>
      <c r="G6436" s="99"/>
      <c r="H6436" s="99"/>
      <c r="I6436" s="18"/>
      <c r="J6436" s="18"/>
      <c r="K6436" s="99">
        <f t="shared" si="206"/>
        <v>0</v>
      </c>
      <c r="M6436" s="96">
        <f t="shared" si="207"/>
        <v>1</v>
      </c>
      <c r="N6436" s="273"/>
    </row>
    <row r="6437" spans="2:14" x14ac:dyDescent="0.25">
      <c r="B6437" s="7"/>
      <c r="C6437" s="8"/>
      <c r="D6437" s="129"/>
      <c r="F6437" s="99"/>
      <c r="G6437" s="99"/>
      <c r="H6437" s="99"/>
      <c r="I6437" s="18"/>
      <c r="J6437" s="18"/>
      <c r="K6437" s="99">
        <f t="shared" si="206"/>
        <v>0</v>
      </c>
      <c r="M6437" s="96">
        <f t="shared" si="207"/>
        <v>1</v>
      </c>
      <c r="N6437" s="273"/>
    </row>
    <row r="6438" spans="2:14" x14ac:dyDescent="0.25">
      <c r="B6438" s="7"/>
      <c r="C6438" s="8"/>
      <c r="D6438" s="129"/>
      <c r="F6438" s="99"/>
      <c r="G6438" s="99"/>
      <c r="H6438" s="99"/>
      <c r="I6438" s="18"/>
      <c r="J6438" s="18"/>
      <c r="K6438" s="99">
        <f t="shared" si="206"/>
        <v>0</v>
      </c>
      <c r="M6438" s="96">
        <f t="shared" si="207"/>
        <v>1</v>
      </c>
      <c r="N6438" s="273"/>
    </row>
    <row r="6439" spans="2:14" x14ac:dyDescent="0.25">
      <c r="B6439" s="7"/>
      <c r="C6439" s="8"/>
      <c r="D6439" s="129"/>
      <c r="F6439" s="99"/>
      <c r="G6439" s="99"/>
      <c r="H6439" s="99"/>
      <c r="I6439" s="18"/>
      <c r="J6439" s="18"/>
      <c r="K6439" s="99">
        <f t="shared" si="206"/>
        <v>0</v>
      </c>
      <c r="M6439" s="96">
        <f t="shared" si="207"/>
        <v>1</v>
      </c>
      <c r="N6439" s="273"/>
    </row>
    <row r="6440" spans="2:14" x14ac:dyDescent="0.25">
      <c r="B6440" s="7"/>
      <c r="C6440" s="8"/>
      <c r="D6440" s="129"/>
      <c r="F6440" s="99"/>
      <c r="G6440" s="99"/>
      <c r="H6440" s="99"/>
      <c r="I6440" s="18"/>
      <c r="J6440" s="18"/>
      <c r="K6440" s="99">
        <f t="shared" si="206"/>
        <v>0</v>
      </c>
      <c r="M6440" s="96">
        <f t="shared" si="207"/>
        <v>1</v>
      </c>
      <c r="N6440" s="273"/>
    </row>
    <row r="6441" spans="2:14" x14ac:dyDescent="0.25">
      <c r="B6441" s="7"/>
      <c r="C6441" s="8"/>
      <c r="D6441" s="129"/>
      <c r="F6441" s="99"/>
      <c r="G6441" s="99"/>
      <c r="H6441" s="99"/>
      <c r="I6441" s="18"/>
      <c r="J6441" s="18"/>
      <c r="K6441" s="99">
        <f t="shared" si="206"/>
        <v>0</v>
      </c>
      <c r="M6441" s="96">
        <f t="shared" si="207"/>
        <v>1</v>
      </c>
      <c r="N6441" s="273"/>
    </row>
    <row r="6442" spans="2:14" x14ac:dyDescent="0.25">
      <c r="B6442" s="7"/>
      <c r="C6442" s="8"/>
      <c r="D6442" s="129"/>
      <c r="F6442" s="99"/>
      <c r="G6442" s="99"/>
      <c r="H6442" s="99"/>
      <c r="I6442" s="18"/>
      <c r="J6442" s="18"/>
      <c r="K6442" s="99">
        <f t="shared" ref="K6442:K6505" si="208">IF(ctConta="",K6441+F6442,IF(I6442=ctConta,K6441+F6442,K6441))</f>
        <v>0</v>
      </c>
      <c r="M6442" s="96">
        <f t="shared" si="207"/>
        <v>1</v>
      </c>
      <c r="N6442" s="273"/>
    </row>
    <row r="6443" spans="2:14" x14ac:dyDescent="0.25">
      <c r="B6443" s="7"/>
      <c r="C6443" s="8"/>
      <c r="D6443" s="129"/>
      <c r="F6443" s="99"/>
      <c r="G6443" s="99"/>
      <c r="H6443" s="99"/>
      <c r="I6443" s="18"/>
      <c r="J6443" s="18"/>
      <c r="K6443" s="99">
        <f t="shared" si="208"/>
        <v>0</v>
      </c>
      <c r="M6443" s="96">
        <f t="shared" si="207"/>
        <v>1</v>
      </c>
      <c r="N6443" s="273"/>
    </row>
    <row r="6444" spans="2:14" x14ac:dyDescent="0.25">
      <c r="B6444" s="7"/>
      <c r="C6444" s="8"/>
      <c r="D6444" s="129"/>
      <c r="F6444" s="99"/>
      <c r="G6444" s="99"/>
      <c r="H6444" s="99"/>
      <c r="I6444" s="18"/>
      <c r="J6444" s="18"/>
      <c r="K6444" s="99">
        <f t="shared" si="208"/>
        <v>0</v>
      </c>
      <c r="M6444" s="96">
        <f t="shared" si="207"/>
        <v>1</v>
      </c>
      <c r="N6444" s="273"/>
    </row>
    <row r="6445" spans="2:14" x14ac:dyDescent="0.25">
      <c r="B6445" s="7"/>
      <c r="C6445" s="8"/>
      <c r="D6445" s="129"/>
      <c r="F6445" s="99"/>
      <c r="G6445" s="99"/>
      <c r="H6445" s="99"/>
      <c r="I6445" s="18"/>
      <c r="J6445" s="18"/>
      <c r="K6445" s="99">
        <f t="shared" si="208"/>
        <v>0</v>
      </c>
      <c r="M6445" s="96">
        <f t="shared" si="207"/>
        <v>1</v>
      </c>
      <c r="N6445" s="273"/>
    </row>
    <row r="6446" spans="2:14" x14ac:dyDescent="0.25">
      <c r="B6446" s="7"/>
      <c r="C6446" s="8"/>
      <c r="D6446" s="129"/>
      <c r="F6446" s="99"/>
      <c r="G6446" s="99"/>
      <c r="H6446" s="99"/>
      <c r="I6446" s="18"/>
      <c r="J6446" s="18"/>
      <c r="K6446" s="99">
        <f t="shared" si="208"/>
        <v>0</v>
      </c>
      <c r="M6446" s="96">
        <f t="shared" si="207"/>
        <v>1</v>
      </c>
      <c r="N6446" s="273"/>
    </row>
    <row r="6447" spans="2:14" x14ac:dyDescent="0.25">
      <c r="B6447" s="7"/>
      <c r="C6447" s="8"/>
      <c r="D6447" s="129"/>
      <c r="F6447" s="99"/>
      <c r="G6447" s="99"/>
      <c r="H6447" s="99"/>
      <c r="I6447" s="18"/>
      <c r="J6447" s="18"/>
      <c r="K6447" s="99">
        <f t="shared" si="208"/>
        <v>0</v>
      </c>
      <c r="M6447" s="96">
        <f t="shared" si="207"/>
        <v>1</v>
      </c>
      <c r="N6447" s="273"/>
    </row>
    <row r="6448" spans="2:14" x14ac:dyDescent="0.25">
      <c r="B6448" s="7"/>
      <c r="C6448" s="8"/>
      <c r="D6448" s="129"/>
      <c r="F6448" s="99"/>
      <c r="G6448" s="99"/>
      <c r="H6448" s="99"/>
      <c r="I6448" s="18"/>
      <c r="J6448" s="18"/>
      <c r="K6448" s="99">
        <f t="shared" si="208"/>
        <v>0</v>
      </c>
      <c r="M6448" s="96">
        <f t="shared" si="207"/>
        <v>1</v>
      </c>
      <c r="N6448" s="273"/>
    </row>
    <row r="6449" spans="2:14" x14ac:dyDescent="0.25">
      <c r="B6449" s="7"/>
      <c r="C6449" s="8"/>
      <c r="D6449" s="129"/>
      <c r="F6449" s="99"/>
      <c r="G6449" s="99"/>
      <c r="H6449" s="99"/>
      <c r="I6449" s="18"/>
      <c r="J6449" s="18"/>
      <c r="K6449" s="99">
        <f t="shared" si="208"/>
        <v>0</v>
      </c>
      <c r="M6449" s="96">
        <f t="shared" si="207"/>
        <v>1</v>
      </c>
      <c r="N6449" s="273"/>
    </row>
    <row r="6450" spans="2:14" x14ac:dyDescent="0.25">
      <c r="B6450" s="7"/>
      <c r="C6450" s="8"/>
      <c r="D6450" s="129"/>
      <c r="F6450" s="99"/>
      <c r="G6450" s="99"/>
      <c r="H6450" s="99"/>
      <c r="I6450" s="18"/>
      <c r="J6450" s="18"/>
      <c r="K6450" s="99">
        <f t="shared" si="208"/>
        <v>0</v>
      </c>
      <c r="M6450" s="96">
        <f t="shared" si="207"/>
        <v>1</v>
      </c>
      <c r="N6450" s="273"/>
    </row>
    <row r="6451" spans="2:14" x14ac:dyDescent="0.25">
      <c r="B6451" s="7"/>
      <c r="C6451" s="8"/>
      <c r="D6451" s="129"/>
      <c r="F6451" s="99"/>
      <c r="G6451" s="99"/>
      <c r="H6451" s="99"/>
      <c r="I6451" s="18"/>
      <c r="J6451" s="18"/>
      <c r="K6451" s="99">
        <f t="shared" si="208"/>
        <v>0</v>
      </c>
      <c r="M6451" s="96">
        <f t="shared" si="207"/>
        <v>1</v>
      </c>
      <c r="N6451" s="273"/>
    </row>
    <row r="6452" spans="2:14" x14ac:dyDescent="0.25">
      <c r="B6452" s="7"/>
      <c r="C6452" s="8"/>
      <c r="D6452" s="129"/>
      <c r="F6452" s="99"/>
      <c r="G6452" s="99"/>
      <c r="H6452" s="99"/>
      <c r="I6452" s="18"/>
      <c r="J6452" s="18"/>
      <c r="K6452" s="99">
        <f t="shared" si="208"/>
        <v>0</v>
      </c>
      <c r="M6452" s="96">
        <f t="shared" si="207"/>
        <v>1</v>
      </c>
      <c r="N6452" s="273"/>
    </row>
    <row r="6453" spans="2:14" x14ac:dyDescent="0.25">
      <c r="B6453" s="7"/>
      <c r="C6453" s="8"/>
      <c r="D6453" s="129"/>
      <c r="F6453" s="99"/>
      <c r="G6453" s="99"/>
      <c r="H6453" s="99"/>
      <c r="I6453" s="18"/>
      <c r="J6453" s="18"/>
      <c r="K6453" s="99">
        <f t="shared" si="208"/>
        <v>0</v>
      </c>
      <c r="M6453" s="96">
        <f t="shared" si="207"/>
        <v>1</v>
      </c>
      <c r="N6453" s="273"/>
    </row>
    <row r="6454" spans="2:14" x14ac:dyDescent="0.25">
      <c r="B6454" s="7"/>
      <c r="C6454" s="8"/>
      <c r="D6454" s="129"/>
      <c r="F6454" s="99"/>
      <c r="G6454" s="99"/>
      <c r="H6454" s="99"/>
      <c r="I6454" s="18"/>
      <c r="J6454" s="18"/>
      <c r="K6454" s="99">
        <f t="shared" si="208"/>
        <v>0</v>
      </c>
      <c r="M6454" s="96">
        <f t="shared" si="207"/>
        <v>1</v>
      </c>
      <c r="N6454" s="273"/>
    </row>
    <row r="6455" spans="2:14" x14ac:dyDescent="0.25">
      <c r="B6455" s="7"/>
      <c r="C6455" s="8"/>
      <c r="D6455" s="129"/>
      <c r="F6455" s="99"/>
      <c r="G6455" s="99"/>
      <c r="H6455" s="99"/>
      <c r="I6455" s="18"/>
      <c r="J6455" s="18"/>
      <c r="K6455" s="99">
        <f t="shared" si="208"/>
        <v>0</v>
      </c>
      <c r="M6455" s="96">
        <f t="shared" si="207"/>
        <v>1</v>
      </c>
      <c r="N6455" s="273"/>
    </row>
    <row r="6456" spans="2:14" x14ac:dyDescent="0.25">
      <c r="B6456" s="7"/>
      <c r="C6456" s="8"/>
      <c r="D6456" s="129"/>
      <c r="F6456" s="99"/>
      <c r="G6456" s="99"/>
      <c r="H6456" s="99"/>
      <c r="I6456" s="18"/>
      <c r="J6456" s="18"/>
      <c r="K6456" s="99">
        <f t="shared" si="208"/>
        <v>0</v>
      </c>
      <c r="M6456" s="96">
        <f t="shared" si="207"/>
        <v>1</v>
      </c>
      <c r="N6456" s="273"/>
    </row>
    <row r="6457" spans="2:14" x14ac:dyDescent="0.25">
      <c r="B6457" s="7"/>
      <c r="C6457" s="8"/>
      <c r="D6457" s="129"/>
      <c r="F6457" s="99"/>
      <c r="G6457" s="99"/>
      <c r="H6457" s="99"/>
      <c r="I6457" s="18"/>
      <c r="J6457" s="18"/>
      <c r="K6457" s="99">
        <f t="shared" si="208"/>
        <v>0</v>
      </c>
      <c r="M6457" s="96">
        <f t="shared" si="207"/>
        <v>1</v>
      </c>
      <c r="N6457" s="273"/>
    </row>
    <row r="6458" spans="2:14" x14ac:dyDescent="0.25">
      <c r="B6458" s="7"/>
      <c r="C6458" s="8"/>
      <c r="D6458" s="129"/>
      <c r="F6458" s="99"/>
      <c r="G6458" s="99"/>
      <c r="H6458" s="99"/>
      <c r="I6458" s="18"/>
      <c r="J6458" s="18"/>
      <c r="K6458" s="99">
        <f t="shared" si="208"/>
        <v>0</v>
      </c>
      <c r="M6458" s="96">
        <f t="shared" si="207"/>
        <v>1</v>
      </c>
      <c r="N6458" s="273"/>
    </row>
    <row r="6459" spans="2:14" x14ac:dyDescent="0.25">
      <c r="B6459" s="7"/>
      <c r="C6459" s="8"/>
      <c r="D6459" s="129"/>
      <c r="F6459" s="99"/>
      <c r="G6459" s="99"/>
      <c r="H6459" s="99"/>
      <c r="I6459" s="18"/>
      <c r="J6459" s="18"/>
      <c r="K6459" s="99">
        <f t="shared" si="208"/>
        <v>0</v>
      </c>
      <c r="M6459" s="96">
        <f t="shared" si="207"/>
        <v>1</v>
      </c>
      <c r="N6459" s="273"/>
    </row>
    <row r="6460" spans="2:14" x14ac:dyDescent="0.25">
      <c r="B6460" s="7"/>
      <c r="C6460" s="8"/>
      <c r="D6460" s="129"/>
      <c r="F6460" s="99"/>
      <c r="G6460" s="99"/>
      <c r="H6460" s="99"/>
      <c r="I6460" s="18"/>
      <c r="J6460" s="18"/>
      <c r="K6460" s="99">
        <f t="shared" si="208"/>
        <v>0</v>
      </c>
      <c r="M6460" s="96">
        <f t="shared" si="207"/>
        <v>1</v>
      </c>
      <c r="N6460" s="273"/>
    </row>
    <row r="6461" spans="2:14" x14ac:dyDescent="0.25">
      <c r="B6461" s="7"/>
      <c r="C6461" s="8"/>
      <c r="D6461" s="129"/>
      <c r="F6461" s="99"/>
      <c r="G6461" s="99"/>
      <c r="H6461" s="99"/>
      <c r="I6461" s="18"/>
      <c r="J6461" s="18"/>
      <c r="K6461" s="99">
        <f t="shared" si="208"/>
        <v>0</v>
      </c>
      <c r="M6461" s="96">
        <f t="shared" si="207"/>
        <v>1</v>
      </c>
      <c r="N6461" s="273"/>
    </row>
    <row r="6462" spans="2:14" x14ac:dyDescent="0.25">
      <c r="B6462" s="7"/>
      <c r="C6462" s="8"/>
      <c r="D6462" s="129"/>
      <c r="F6462" s="99"/>
      <c r="G6462" s="99"/>
      <c r="H6462" s="99"/>
      <c r="I6462" s="18"/>
      <c r="J6462" s="18"/>
      <c r="K6462" s="99">
        <f t="shared" si="208"/>
        <v>0</v>
      </c>
      <c r="M6462" s="96">
        <f t="shared" si="207"/>
        <v>1</v>
      </c>
      <c r="N6462" s="273"/>
    </row>
    <row r="6463" spans="2:14" x14ac:dyDescent="0.25">
      <c r="B6463" s="7"/>
      <c r="C6463" s="8"/>
      <c r="D6463" s="129"/>
      <c r="F6463" s="99"/>
      <c r="G6463" s="99"/>
      <c r="H6463" s="99"/>
      <c r="I6463" s="18"/>
      <c r="J6463" s="18"/>
      <c r="K6463" s="99">
        <f t="shared" si="208"/>
        <v>0</v>
      </c>
      <c r="M6463" s="96">
        <f t="shared" si="207"/>
        <v>1</v>
      </c>
      <c r="N6463" s="273"/>
    </row>
    <row r="6464" spans="2:14" x14ac:dyDescent="0.25">
      <c r="B6464" s="7"/>
      <c r="C6464" s="8"/>
      <c r="D6464" s="129"/>
      <c r="F6464" s="99"/>
      <c r="G6464" s="99"/>
      <c r="H6464" s="99"/>
      <c r="I6464" s="18"/>
      <c r="J6464" s="18"/>
      <c r="K6464" s="99">
        <f t="shared" si="208"/>
        <v>0</v>
      </c>
      <c r="M6464" s="96">
        <f t="shared" si="207"/>
        <v>1</v>
      </c>
      <c r="N6464" s="273"/>
    </row>
    <row r="6465" spans="2:14" x14ac:dyDescent="0.25">
      <c r="B6465" s="7"/>
      <c r="C6465" s="8"/>
      <c r="D6465" s="129"/>
      <c r="F6465" s="99"/>
      <c r="G6465" s="99"/>
      <c r="H6465" s="99"/>
      <c r="I6465" s="18"/>
      <c r="J6465" s="18"/>
      <c r="K6465" s="99">
        <f t="shared" si="208"/>
        <v>0</v>
      </c>
      <c r="M6465" s="96">
        <f t="shared" si="207"/>
        <v>1</v>
      </c>
      <c r="N6465" s="273"/>
    </row>
    <row r="6466" spans="2:14" x14ac:dyDescent="0.25">
      <c r="B6466" s="7"/>
      <c r="C6466" s="8"/>
      <c r="D6466" s="129"/>
      <c r="F6466" s="99"/>
      <c r="G6466" s="99"/>
      <c r="H6466" s="99"/>
      <c r="I6466" s="18"/>
      <c r="J6466" s="18"/>
      <c r="K6466" s="99">
        <f t="shared" si="208"/>
        <v>0</v>
      </c>
      <c r="M6466" s="96">
        <f t="shared" si="207"/>
        <v>1</v>
      </c>
      <c r="N6466" s="273"/>
    </row>
    <row r="6467" spans="2:14" x14ac:dyDescent="0.25">
      <c r="B6467" s="7"/>
      <c r="C6467" s="8"/>
      <c r="D6467" s="129"/>
      <c r="F6467" s="99"/>
      <c r="G6467" s="99"/>
      <c r="H6467" s="99"/>
      <c r="I6467" s="18"/>
      <c r="J6467" s="18"/>
      <c r="K6467" s="99">
        <f t="shared" si="208"/>
        <v>0</v>
      </c>
      <c r="M6467" s="96">
        <f t="shared" si="207"/>
        <v>1</v>
      </c>
      <c r="N6467" s="273"/>
    </row>
    <row r="6468" spans="2:14" x14ac:dyDescent="0.25">
      <c r="B6468" s="7"/>
      <c r="C6468" s="8"/>
      <c r="D6468" s="129"/>
      <c r="F6468" s="99"/>
      <c r="G6468" s="99"/>
      <c r="H6468" s="99"/>
      <c r="I6468" s="18"/>
      <c r="J6468" s="18"/>
      <c r="K6468" s="99">
        <f t="shared" si="208"/>
        <v>0</v>
      </c>
      <c r="M6468" s="96">
        <f t="shared" si="207"/>
        <v>1</v>
      </c>
      <c r="N6468" s="273"/>
    </row>
    <row r="6469" spans="2:14" x14ac:dyDescent="0.25">
      <c r="B6469" s="7"/>
      <c r="C6469" s="8"/>
      <c r="D6469" s="129"/>
      <c r="F6469" s="99"/>
      <c r="G6469" s="99"/>
      <c r="H6469" s="99"/>
      <c r="I6469" s="18"/>
      <c r="J6469" s="18"/>
      <c r="K6469" s="99">
        <f t="shared" si="208"/>
        <v>0</v>
      </c>
      <c r="M6469" s="96">
        <f t="shared" si="207"/>
        <v>1</v>
      </c>
      <c r="N6469" s="273"/>
    </row>
    <row r="6470" spans="2:14" x14ac:dyDescent="0.25">
      <c r="B6470" s="7"/>
      <c r="C6470" s="8"/>
      <c r="D6470" s="129"/>
      <c r="F6470" s="99"/>
      <c r="G6470" s="99"/>
      <c r="H6470" s="99"/>
      <c r="I6470" s="18"/>
      <c r="J6470" s="18"/>
      <c r="K6470" s="99">
        <f t="shared" si="208"/>
        <v>0</v>
      </c>
      <c r="M6470" s="96">
        <f t="shared" si="207"/>
        <v>1</v>
      </c>
      <c r="N6470" s="273"/>
    </row>
    <row r="6471" spans="2:14" x14ac:dyDescent="0.25">
      <c r="B6471" s="7"/>
      <c r="C6471" s="8"/>
      <c r="D6471" s="129"/>
      <c r="F6471" s="99"/>
      <c r="G6471" s="99"/>
      <c r="H6471" s="99"/>
      <c r="I6471" s="18"/>
      <c r="J6471" s="18"/>
      <c r="K6471" s="99">
        <f t="shared" si="208"/>
        <v>0</v>
      </c>
      <c r="M6471" s="96">
        <f t="shared" si="207"/>
        <v>1</v>
      </c>
      <c r="N6471" s="273"/>
    </row>
    <row r="6472" spans="2:14" x14ac:dyDescent="0.25">
      <c r="B6472" s="7"/>
      <c r="C6472" s="8"/>
      <c r="D6472" s="129"/>
      <c r="F6472" s="99"/>
      <c r="G6472" s="99"/>
      <c r="H6472" s="99"/>
      <c r="I6472" s="18"/>
      <c r="J6472" s="18"/>
      <c r="K6472" s="99">
        <f t="shared" si="208"/>
        <v>0</v>
      </c>
      <c r="M6472" s="96">
        <f t="shared" si="207"/>
        <v>1</v>
      </c>
      <c r="N6472" s="273"/>
    </row>
    <row r="6473" spans="2:14" x14ac:dyDescent="0.25">
      <c r="B6473" s="7"/>
      <c r="C6473" s="8"/>
      <c r="D6473" s="129"/>
      <c r="F6473" s="99"/>
      <c r="G6473" s="99"/>
      <c r="H6473" s="99"/>
      <c r="I6473" s="18"/>
      <c r="J6473" s="18"/>
      <c r="K6473" s="99">
        <f t="shared" si="208"/>
        <v>0</v>
      </c>
      <c r="M6473" s="96">
        <f t="shared" si="207"/>
        <v>1</v>
      </c>
      <c r="N6473" s="273"/>
    </row>
    <row r="6474" spans="2:14" x14ac:dyDescent="0.25">
      <c r="B6474" s="7"/>
      <c r="C6474" s="8"/>
      <c r="D6474" s="129"/>
      <c r="F6474" s="99"/>
      <c r="G6474" s="99"/>
      <c r="H6474" s="99"/>
      <c r="I6474" s="18"/>
      <c r="J6474" s="18"/>
      <c r="K6474" s="99">
        <f t="shared" si="208"/>
        <v>0</v>
      </c>
      <c r="M6474" s="96">
        <f t="shared" si="207"/>
        <v>1</v>
      </c>
      <c r="N6474" s="273"/>
    </row>
    <row r="6475" spans="2:14" x14ac:dyDescent="0.25">
      <c r="B6475" s="7"/>
      <c r="C6475" s="8"/>
      <c r="D6475" s="129"/>
      <c r="F6475" s="99"/>
      <c r="G6475" s="99"/>
      <c r="H6475" s="99"/>
      <c r="I6475" s="18"/>
      <c r="J6475" s="18"/>
      <c r="K6475" s="99">
        <f t="shared" si="208"/>
        <v>0</v>
      </c>
      <c r="M6475" s="96">
        <f t="shared" si="207"/>
        <v>1</v>
      </c>
      <c r="N6475" s="273"/>
    </row>
    <row r="6476" spans="2:14" x14ac:dyDescent="0.25">
      <c r="B6476" s="7"/>
      <c r="C6476" s="8"/>
      <c r="D6476" s="129"/>
      <c r="F6476" s="99"/>
      <c r="G6476" s="99"/>
      <c r="H6476" s="99"/>
      <c r="I6476" s="18"/>
      <c r="J6476" s="18"/>
      <c r="K6476" s="99">
        <f t="shared" si="208"/>
        <v>0</v>
      </c>
      <c r="M6476" s="96">
        <f t="shared" si="207"/>
        <v>1</v>
      </c>
      <c r="N6476" s="273"/>
    </row>
    <row r="6477" spans="2:14" x14ac:dyDescent="0.25">
      <c r="B6477" s="7"/>
      <c r="C6477" s="8"/>
      <c r="D6477" s="129"/>
      <c r="F6477" s="99"/>
      <c r="G6477" s="99"/>
      <c r="H6477" s="99"/>
      <c r="I6477" s="18"/>
      <c r="J6477" s="18"/>
      <c r="K6477" s="99">
        <f t="shared" si="208"/>
        <v>0</v>
      </c>
      <c r="M6477" s="96">
        <f t="shared" si="207"/>
        <v>1</v>
      </c>
      <c r="N6477" s="273"/>
    </row>
    <row r="6478" spans="2:14" x14ac:dyDescent="0.25">
      <c r="B6478" s="7"/>
      <c r="C6478" s="8"/>
      <c r="D6478" s="129"/>
      <c r="F6478" s="99"/>
      <c r="G6478" s="99"/>
      <c r="H6478" s="99"/>
      <c r="I6478" s="18"/>
      <c r="J6478" s="18"/>
      <c r="K6478" s="99">
        <f t="shared" si="208"/>
        <v>0</v>
      </c>
      <c r="M6478" s="96">
        <f t="shared" si="207"/>
        <v>1</v>
      </c>
      <c r="N6478" s="273"/>
    </row>
    <row r="6479" spans="2:14" x14ac:dyDescent="0.25">
      <c r="B6479" s="7"/>
      <c r="C6479" s="8"/>
      <c r="D6479" s="129"/>
      <c r="F6479" s="99"/>
      <c r="G6479" s="99"/>
      <c r="H6479" s="99"/>
      <c r="I6479" s="18"/>
      <c r="J6479" s="18"/>
      <c r="K6479" s="99">
        <f t="shared" si="208"/>
        <v>0</v>
      </c>
      <c r="M6479" s="96">
        <f t="shared" si="207"/>
        <v>1</v>
      </c>
      <c r="N6479" s="273"/>
    </row>
    <row r="6480" spans="2:14" x14ac:dyDescent="0.25">
      <c r="B6480" s="7"/>
      <c r="C6480" s="8"/>
      <c r="D6480" s="129"/>
      <c r="F6480" s="99"/>
      <c r="G6480" s="99"/>
      <c r="H6480" s="99"/>
      <c r="I6480" s="18"/>
      <c r="J6480" s="18"/>
      <c r="K6480" s="99">
        <f t="shared" si="208"/>
        <v>0</v>
      </c>
      <c r="M6480" s="96">
        <f t="shared" si="207"/>
        <v>1</v>
      </c>
      <c r="N6480" s="273"/>
    </row>
    <row r="6481" spans="2:14" x14ac:dyDescent="0.25">
      <c r="B6481" s="7"/>
      <c r="C6481" s="8"/>
      <c r="D6481" s="129"/>
      <c r="F6481" s="99"/>
      <c r="G6481" s="99"/>
      <c r="H6481" s="99"/>
      <c r="I6481" s="18"/>
      <c r="J6481" s="18"/>
      <c r="K6481" s="99">
        <f t="shared" si="208"/>
        <v>0</v>
      </c>
      <c r="M6481" s="96">
        <f t="shared" ref="M6481:M6544" si="209">UltimoDia(D6481)</f>
        <v>1</v>
      </c>
      <c r="N6481" s="273"/>
    </row>
    <row r="6482" spans="2:14" x14ac:dyDescent="0.25">
      <c r="B6482" s="7"/>
      <c r="C6482" s="8"/>
      <c r="D6482" s="129"/>
      <c r="F6482" s="99"/>
      <c r="G6482" s="99"/>
      <c r="H6482" s="99"/>
      <c r="I6482" s="18"/>
      <c r="J6482" s="18"/>
      <c r="K6482" s="99">
        <f t="shared" si="208"/>
        <v>0</v>
      </c>
      <c r="M6482" s="96">
        <f t="shared" si="209"/>
        <v>1</v>
      </c>
      <c r="N6482" s="273"/>
    </row>
    <row r="6483" spans="2:14" x14ac:dyDescent="0.25">
      <c r="B6483" s="7"/>
      <c r="C6483" s="8"/>
      <c r="D6483" s="129"/>
      <c r="F6483" s="99"/>
      <c r="G6483" s="99"/>
      <c r="H6483" s="99"/>
      <c r="I6483" s="18"/>
      <c r="J6483" s="18"/>
      <c r="K6483" s="99">
        <f t="shared" si="208"/>
        <v>0</v>
      </c>
      <c r="M6483" s="96">
        <f t="shared" si="209"/>
        <v>1</v>
      </c>
      <c r="N6483" s="273"/>
    </row>
    <row r="6484" spans="2:14" x14ac:dyDescent="0.25">
      <c r="B6484" s="7"/>
      <c r="C6484" s="8"/>
      <c r="D6484" s="129"/>
      <c r="F6484" s="99"/>
      <c r="G6484" s="99"/>
      <c r="H6484" s="99"/>
      <c r="I6484" s="18"/>
      <c r="J6484" s="18"/>
      <c r="K6484" s="99">
        <f t="shared" si="208"/>
        <v>0</v>
      </c>
      <c r="M6484" s="96">
        <f t="shared" si="209"/>
        <v>1</v>
      </c>
      <c r="N6484" s="273"/>
    </row>
    <row r="6485" spans="2:14" x14ac:dyDescent="0.25">
      <c r="B6485" s="7"/>
      <c r="C6485" s="8"/>
      <c r="D6485" s="129"/>
      <c r="F6485" s="99"/>
      <c r="G6485" s="99"/>
      <c r="H6485" s="99"/>
      <c r="I6485" s="18"/>
      <c r="J6485" s="18"/>
      <c r="K6485" s="99">
        <f t="shared" si="208"/>
        <v>0</v>
      </c>
      <c r="M6485" s="96">
        <f t="shared" si="209"/>
        <v>1</v>
      </c>
      <c r="N6485" s="273"/>
    </row>
    <row r="6486" spans="2:14" x14ac:dyDescent="0.25">
      <c r="B6486" s="7"/>
      <c r="C6486" s="8"/>
      <c r="D6486" s="129"/>
      <c r="F6486" s="99"/>
      <c r="G6486" s="99"/>
      <c r="H6486" s="99"/>
      <c r="I6486" s="18"/>
      <c r="J6486" s="18"/>
      <c r="K6486" s="99">
        <f t="shared" si="208"/>
        <v>0</v>
      </c>
      <c r="M6486" s="96">
        <f t="shared" si="209"/>
        <v>1</v>
      </c>
      <c r="N6486" s="273"/>
    </row>
    <row r="6487" spans="2:14" x14ac:dyDescent="0.25">
      <c r="B6487" s="7"/>
      <c r="C6487" s="8"/>
      <c r="D6487" s="129"/>
      <c r="F6487" s="99"/>
      <c r="G6487" s="99"/>
      <c r="H6487" s="99"/>
      <c r="I6487" s="18"/>
      <c r="J6487" s="18"/>
      <c r="K6487" s="99">
        <f t="shared" si="208"/>
        <v>0</v>
      </c>
      <c r="M6487" s="96">
        <f t="shared" si="209"/>
        <v>1</v>
      </c>
      <c r="N6487" s="273"/>
    </row>
    <row r="6488" spans="2:14" x14ac:dyDescent="0.25">
      <c r="B6488" s="7"/>
      <c r="C6488" s="8"/>
      <c r="D6488" s="129"/>
      <c r="F6488" s="99"/>
      <c r="G6488" s="99"/>
      <c r="H6488" s="99"/>
      <c r="I6488" s="18"/>
      <c r="J6488" s="18"/>
      <c r="K6488" s="99">
        <f t="shared" si="208"/>
        <v>0</v>
      </c>
      <c r="M6488" s="96">
        <f t="shared" si="209"/>
        <v>1</v>
      </c>
      <c r="N6488" s="273"/>
    </row>
    <row r="6489" spans="2:14" x14ac:dyDescent="0.25">
      <c r="B6489" s="7"/>
      <c r="C6489" s="8"/>
      <c r="D6489" s="129"/>
      <c r="F6489" s="99"/>
      <c r="G6489" s="99"/>
      <c r="H6489" s="99"/>
      <c r="I6489" s="18"/>
      <c r="J6489" s="18"/>
      <c r="K6489" s="99">
        <f t="shared" si="208"/>
        <v>0</v>
      </c>
      <c r="M6489" s="96">
        <f t="shared" si="209"/>
        <v>1</v>
      </c>
      <c r="N6489" s="273"/>
    </row>
    <row r="6490" spans="2:14" x14ac:dyDescent="0.25">
      <c r="B6490" s="7"/>
      <c r="C6490" s="8"/>
      <c r="D6490" s="129"/>
      <c r="F6490" s="99"/>
      <c r="G6490" s="99"/>
      <c r="H6490" s="99"/>
      <c r="I6490" s="18"/>
      <c r="J6490" s="18"/>
      <c r="K6490" s="99">
        <f t="shared" si="208"/>
        <v>0</v>
      </c>
      <c r="M6490" s="96">
        <f t="shared" si="209"/>
        <v>1</v>
      </c>
      <c r="N6490" s="273"/>
    </row>
    <row r="6491" spans="2:14" x14ac:dyDescent="0.25">
      <c r="B6491" s="7"/>
      <c r="C6491" s="8"/>
      <c r="D6491" s="129"/>
      <c r="F6491" s="99"/>
      <c r="G6491" s="99"/>
      <c r="H6491" s="99"/>
      <c r="I6491" s="18"/>
      <c r="J6491" s="18"/>
      <c r="K6491" s="99">
        <f t="shared" si="208"/>
        <v>0</v>
      </c>
      <c r="M6491" s="96">
        <f t="shared" si="209"/>
        <v>1</v>
      </c>
      <c r="N6491" s="273"/>
    </row>
    <row r="6492" spans="2:14" x14ac:dyDescent="0.25">
      <c r="B6492" s="7"/>
      <c r="C6492" s="8"/>
      <c r="D6492" s="129"/>
      <c r="F6492" s="99"/>
      <c r="G6492" s="99"/>
      <c r="H6492" s="99"/>
      <c r="I6492" s="18"/>
      <c r="J6492" s="18"/>
      <c r="K6492" s="99">
        <f t="shared" si="208"/>
        <v>0</v>
      </c>
      <c r="M6492" s="96">
        <f t="shared" si="209"/>
        <v>1</v>
      </c>
      <c r="N6492" s="273"/>
    </row>
    <row r="6493" spans="2:14" x14ac:dyDescent="0.25">
      <c r="B6493" s="7"/>
      <c r="C6493" s="8"/>
      <c r="D6493" s="129"/>
      <c r="F6493" s="99"/>
      <c r="G6493" s="99"/>
      <c r="H6493" s="99"/>
      <c r="I6493" s="18"/>
      <c r="J6493" s="18"/>
      <c r="K6493" s="99">
        <f t="shared" si="208"/>
        <v>0</v>
      </c>
      <c r="M6493" s="96">
        <f t="shared" si="209"/>
        <v>1</v>
      </c>
      <c r="N6493" s="273"/>
    </row>
    <row r="6494" spans="2:14" x14ac:dyDescent="0.25">
      <c r="B6494" s="7"/>
      <c r="C6494" s="8"/>
      <c r="D6494" s="129"/>
      <c r="F6494" s="99"/>
      <c r="G6494" s="99"/>
      <c r="H6494" s="99"/>
      <c r="I6494" s="18"/>
      <c r="J6494" s="18"/>
      <c r="K6494" s="99">
        <f t="shared" si="208"/>
        <v>0</v>
      </c>
      <c r="M6494" s="96">
        <f t="shared" si="209"/>
        <v>1</v>
      </c>
      <c r="N6494" s="273"/>
    </row>
    <row r="6495" spans="2:14" x14ac:dyDescent="0.25">
      <c r="B6495" s="7"/>
      <c r="C6495" s="8"/>
      <c r="D6495" s="129"/>
      <c r="F6495" s="99"/>
      <c r="G6495" s="99"/>
      <c r="H6495" s="99"/>
      <c r="I6495" s="18"/>
      <c r="J6495" s="18"/>
      <c r="K6495" s="99">
        <f t="shared" si="208"/>
        <v>0</v>
      </c>
      <c r="M6495" s="96">
        <f t="shared" si="209"/>
        <v>1</v>
      </c>
      <c r="N6495" s="273"/>
    </row>
    <row r="6496" spans="2:14" x14ac:dyDescent="0.25">
      <c r="B6496" s="7"/>
      <c r="C6496" s="8"/>
      <c r="D6496" s="129"/>
      <c r="F6496" s="99"/>
      <c r="G6496" s="99"/>
      <c r="H6496" s="99"/>
      <c r="I6496" s="18"/>
      <c r="J6496" s="18"/>
      <c r="K6496" s="99">
        <f t="shared" si="208"/>
        <v>0</v>
      </c>
      <c r="M6496" s="96">
        <f t="shared" si="209"/>
        <v>1</v>
      </c>
      <c r="N6496" s="273"/>
    </row>
    <row r="6497" spans="2:14" x14ac:dyDescent="0.25">
      <c r="B6497" s="7"/>
      <c r="C6497" s="8"/>
      <c r="D6497" s="129"/>
      <c r="F6497" s="99"/>
      <c r="G6497" s="99"/>
      <c r="H6497" s="99"/>
      <c r="I6497" s="18"/>
      <c r="J6497" s="18"/>
      <c r="K6497" s="99">
        <f t="shared" si="208"/>
        <v>0</v>
      </c>
      <c r="M6497" s="96">
        <f t="shared" si="209"/>
        <v>1</v>
      </c>
      <c r="N6497" s="273"/>
    </row>
    <row r="6498" spans="2:14" x14ac:dyDescent="0.25">
      <c r="B6498" s="7"/>
      <c r="C6498" s="8"/>
      <c r="D6498" s="129"/>
      <c r="F6498" s="99"/>
      <c r="G6498" s="99"/>
      <c r="H6498" s="99"/>
      <c r="I6498" s="18"/>
      <c r="J6498" s="18"/>
      <c r="K6498" s="99">
        <f t="shared" si="208"/>
        <v>0</v>
      </c>
      <c r="M6498" s="96">
        <f t="shared" si="209"/>
        <v>1</v>
      </c>
      <c r="N6498" s="273"/>
    </row>
    <row r="6499" spans="2:14" x14ac:dyDescent="0.25">
      <c r="B6499" s="7"/>
      <c r="C6499" s="8"/>
      <c r="D6499" s="129"/>
      <c r="F6499" s="99"/>
      <c r="G6499" s="99"/>
      <c r="H6499" s="99"/>
      <c r="I6499" s="18"/>
      <c r="J6499" s="18"/>
      <c r="K6499" s="99">
        <f t="shared" si="208"/>
        <v>0</v>
      </c>
      <c r="M6499" s="96">
        <f t="shared" si="209"/>
        <v>1</v>
      </c>
      <c r="N6499" s="273"/>
    </row>
    <row r="6500" spans="2:14" x14ac:dyDescent="0.25">
      <c r="B6500" s="7"/>
      <c r="C6500" s="8"/>
      <c r="D6500" s="129"/>
      <c r="F6500" s="99"/>
      <c r="G6500" s="99"/>
      <c r="H6500" s="99"/>
      <c r="I6500" s="18"/>
      <c r="J6500" s="18"/>
      <c r="K6500" s="99">
        <f t="shared" si="208"/>
        <v>0</v>
      </c>
      <c r="M6500" s="96">
        <f t="shared" si="209"/>
        <v>1</v>
      </c>
      <c r="N6500" s="273"/>
    </row>
    <row r="6501" spans="2:14" x14ac:dyDescent="0.25">
      <c r="B6501" s="7"/>
      <c r="C6501" s="8"/>
      <c r="D6501" s="129"/>
      <c r="F6501" s="99"/>
      <c r="G6501" s="99"/>
      <c r="H6501" s="99"/>
      <c r="I6501" s="18"/>
      <c r="J6501" s="18"/>
      <c r="K6501" s="99">
        <f t="shared" si="208"/>
        <v>0</v>
      </c>
      <c r="M6501" s="96">
        <f t="shared" si="209"/>
        <v>1</v>
      </c>
      <c r="N6501" s="273"/>
    </row>
    <row r="6502" spans="2:14" x14ac:dyDescent="0.25">
      <c r="B6502" s="7"/>
      <c r="C6502" s="8"/>
      <c r="D6502" s="129"/>
      <c r="F6502" s="99"/>
      <c r="G6502" s="99"/>
      <c r="H6502" s="99"/>
      <c r="I6502" s="18"/>
      <c r="J6502" s="18"/>
      <c r="K6502" s="99">
        <f t="shared" si="208"/>
        <v>0</v>
      </c>
      <c r="M6502" s="96">
        <f t="shared" si="209"/>
        <v>1</v>
      </c>
      <c r="N6502" s="273"/>
    </row>
    <row r="6503" spans="2:14" x14ac:dyDescent="0.25">
      <c r="B6503" s="7"/>
      <c r="C6503" s="8"/>
      <c r="D6503" s="129"/>
      <c r="F6503" s="99"/>
      <c r="G6503" s="99"/>
      <c r="H6503" s="99"/>
      <c r="I6503" s="18"/>
      <c r="J6503" s="18"/>
      <c r="K6503" s="99">
        <f t="shared" si="208"/>
        <v>0</v>
      </c>
      <c r="M6503" s="96">
        <f t="shared" si="209"/>
        <v>1</v>
      </c>
      <c r="N6503" s="273"/>
    </row>
    <row r="6504" spans="2:14" x14ac:dyDescent="0.25">
      <c r="B6504" s="7"/>
      <c r="C6504" s="8"/>
      <c r="D6504" s="129"/>
      <c r="F6504" s="99"/>
      <c r="G6504" s="99"/>
      <c r="H6504" s="99"/>
      <c r="I6504" s="18"/>
      <c r="J6504" s="18"/>
      <c r="K6504" s="99">
        <f t="shared" si="208"/>
        <v>0</v>
      </c>
      <c r="M6504" s="96">
        <f t="shared" si="209"/>
        <v>1</v>
      </c>
      <c r="N6504" s="273"/>
    </row>
    <row r="6505" spans="2:14" x14ac:dyDescent="0.25">
      <c r="B6505" s="7"/>
      <c r="C6505" s="8"/>
      <c r="D6505" s="129"/>
      <c r="F6505" s="99"/>
      <c r="G6505" s="99"/>
      <c r="H6505" s="99"/>
      <c r="I6505" s="18"/>
      <c r="J6505" s="18"/>
      <c r="K6505" s="99">
        <f t="shared" si="208"/>
        <v>0</v>
      </c>
      <c r="M6505" s="96">
        <f t="shared" si="209"/>
        <v>1</v>
      </c>
      <c r="N6505" s="273"/>
    </row>
    <row r="6506" spans="2:14" x14ac:dyDescent="0.25">
      <c r="B6506" s="7"/>
      <c r="C6506" s="8"/>
      <c r="D6506" s="129"/>
      <c r="F6506" s="99"/>
      <c r="G6506" s="99"/>
      <c r="H6506" s="99"/>
      <c r="I6506" s="18"/>
      <c r="J6506" s="18"/>
      <c r="K6506" s="99">
        <f t="shared" ref="K6506:K6569" si="210">IF(ctConta="",K6505+F6506,IF(I6506=ctConta,K6505+F6506,K6505))</f>
        <v>0</v>
      </c>
      <c r="M6506" s="96">
        <f t="shared" si="209"/>
        <v>1</v>
      </c>
      <c r="N6506" s="273"/>
    </row>
    <row r="6507" spans="2:14" x14ac:dyDescent="0.25">
      <c r="B6507" s="7"/>
      <c r="C6507" s="8"/>
      <c r="D6507" s="129"/>
      <c r="F6507" s="99"/>
      <c r="G6507" s="99"/>
      <c r="H6507" s="99"/>
      <c r="I6507" s="18"/>
      <c r="J6507" s="18"/>
      <c r="K6507" s="99">
        <f t="shared" si="210"/>
        <v>0</v>
      </c>
      <c r="M6507" s="96">
        <f t="shared" si="209"/>
        <v>1</v>
      </c>
      <c r="N6507" s="273"/>
    </row>
    <row r="6508" spans="2:14" x14ac:dyDescent="0.25">
      <c r="B6508" s="7"/>
      <c r="C6508" s="8"/>
      <c r="D6508" s="129"/>
      <c r="F6508" s="99"/>
      <c r="G6508" s="99"/>
      <c r="H6508" s="99"/>
      <c r="I6508" s="18"/>
      <c r="J6508" s="18"/>
      <c r="K6508" s="99">
        <f t="shared" si="210"/>
        <v>0</v>
      </c>
      <c r="M6508" s="96">
        <f t="shared" si="209"/>
        <v>1</v>
      </c>
      <c r="N6508" s="273"/>
    </row>
    <row r="6509" spans="2:14" x14ac:dyDescent="0.25">
      <c r="B6509" s="7"/>
      <c r="C6509" s="8"/>
      <c r="D6509" s="129"/>
      <c r="F6509" s="99"/>
      <c r="G6509" s="99"/>
      <c r="H6509" s="99"/>
      <c r="I6509" s="18"/>
      <c r="J6509" s="18"/>
      <c r="K6509" s="99">
        <f t="shared" si="210"/>
        <v>0</v>
      </c>
      <c r="M6509" s="96">
        <f t="shared" si="209"/>
        <v>1</v>
      </c>
      <c r="N6509" s="273"/>
    </row>
    <row r="6510" spans="2:14" x14ac:dyDescent="0.25">
      <c r="B6510" s="7"/>
      <c r="C6510" s="8"/>
      <c r="D6510" s="129"/>
      <c r="F6510" s="99"/>
      <c r="G6510" s="99"/>
      <c r="H6510" s="99"/>
      <c r="I6510" s="18"/>
      <c r="J6510" s="18"/>
      <c r="K6510" s="99">
        <f t="shared" si="210"/>
        <v>0</v>
      </c>
      <c r="M6510" s="96">
        <f t="shared" si="209"/>
        <v>1</v>
      </c>
      <c r="N6510" s="273"/>
    </row>
    <row r="6511" spans="2:14" x14ac:dyDescent="0.25">
      <c r="B6511" s="7"/>
      <c r="C6511" s="8"/>
      <c r="D6511" s="129"/>
      <c r="F6511" s="99"/>
      <c r="G6511" s="99"/>
      <c r="H6511" s="99"/>
      <c r="I6511" s="18"/>
      <c r="J6511" s="18"/>
      <c r="K6511" s="99">
        <f t="shared" si="210"/>
        <v>0</v>
      </c>
      <c r="M6511" s="96">
        <f t="shared" si="209"/>
        <v>1</v>
      </c>
      <c r="N6511" s="273"/>
    </row>
    <row r="6512" spans="2:14" x14ac:dyDescent="0.25">
      <c r="B6512" s="7"/>
      <c r="C6512" s="8"/>
      <c r="D6512" s="129"/>
      <c r="F6512" s="99"/>
      <c r="G6512" s="99"/>
      <c r="H6512" s="99"/>
      <c r="I6512" s="18"/>
      <c r="J6512" s="18"/>
      <c r="K6512" s="99">
        <f t="shared" si="210"/>
        <v>0</v>
      </c>
      <c r="M6512" s="96">
        <f t="shared" si="209"/>
        <v>1</v>
      </c>
      <c r="N6512" s="273"/>
    </row>
    <row r="6513" spans="2:14" x14ac:dyDescent="0.25">
      <c r="B6513" s="7"/>
      <c r="C6513" s="8"/>
      <c r="D6513" s="129"/>
      <c r="F6513" s="99"/>
      <c r="G6513" s="99"/>
      <c r="H6513" s="99"/>
      <c r="I6513" s="18"/>
      <c r="J6513" s="18"/>
      <c r="K6513" s="99">
        <f t="shared" si="210"/>
        <v>0</v>
      </c>
      <c r="M6513" s="96">
        <f t="shared" si="209"/>
        <v>1</v>
      </c>
      <c r="N6513" s="273"/>
    </row>
    <row r="6514" spans="2:14" x14ac:dyDescent="0.25">
      <c r="B6514" s="7"/>
      <c r="C6514" s="8"/>
      <c r="D6514" s="129"/>
      <c r="F6514" s="99"/>
      <c r="G6514" s="99"/>
      <c r="H6514" s="99"/>
      <c r="I6514" s="18"/>
      <c r="J6514" s="18"/>
      <c r="K6514" s="99">
        <f t="shared" si="210"/>
        <v>0</v>
      </c>
      <c r="M6514" s="96">
        <f t="shared" si="209"/>
        <v>1</v>
      </c>
      <c r="N6514" s="273"/>
    </row>
    <row r="6515" spans="2:14" x14ac:dyDescent="0.25">
      <c r="B6515" s="7"/>
      <c r="C6515" s="8"/>
      <c r="D6515" s="129"/>
      <c r="F6515" s="99"/>
      <c r="G6515" s="99"/>
      <c r="H6515" s="99"/>
      <c r="I6515" s="18"/>
      <c r="J6515" s="18"/>
      <c r="K6515" s="99">
        <f t="shared" si="210"/>
        <v>0</v>
      </c>
      <c r="M6515" s="96">
        <f t="shared" si="209"/>
        <v>1</v>
      </c>
      <c r="N6515" s="273"/>
    </row>
    <row r="6516" spans="2:14" x14ac:dyDescent="0.25">
      <c r="B6516" s="7"/>
      <c r="C6516" s="8"/>
      <c r="D6516" s="129"/>
      <c r="F6516" s="99"/>
      <c r="G6516" s="99"/>
      <c r="H6516" s="99"/>
      <c r="I6516" s="18"/>
      <c r="J6516" s="18"/>
      <c r="K6516" s="99">
        <f t="shared" si="210"/>
        <v>0</v>
      </c>
      <c r="M6516" s="96">
        <f t="shared" si="209"/>
        <v>1</v>
      </c>
      <c r="N6516" s="273"/>
    </row>
    <row r="6517" spans="2:14" x14ac:dyDescent="0.25">
      <c r="B6517" s="7"/>
      <c r="C6517" s="8"/>
      <c r="D6517" s="129"/>
      <c r="F6517" s="99"/>
      <c r="G6517" s="99"/>
      <c r="H6517" s="99"/>
      <c r="I6517" s="18"/>
      <c r="J6517" s="18"/>
      <c r="K6517" s="99">
        <f t="shared" si="210"/>
        <v>0</v>
      </c>
      <c r="M6517" s="96">
        <f t="shared" si="209"/>
        <v>1</v>
      </c>
      <c r="N6517" s="273"/>
    </row>
    <row r="6518" spans="2:14" x14ac:dyDescent="0.25">
      <c r="B6518" s="7"/>
      <c r="C6518" s="8"/>
      <c r="D6518" s="129"/>
      <c r="F6518" s="99"/>
      <c r="G6518" s="99"/>
      <c r="H6518" s="99"/>
      <c r="I6518" s="18"/>
      <c r="J6518" s="18"/>
      <c r="K6518" s="99">
        <f t="shared" si="210"/>
        <v>0</v>
      </c>
      <c r="M6518" s="96">
        <f t="shared" si="209"/>
        <v>1</v>
      </c>
      <c r="N6518" s="273"/>
    </row>
    <row r="6519" spans="2:14" x14ac:dyDescent="0.25">
      <c r="B6519" s="7"/>
      <c r="C6519" s="8"/>
      <c r="D6519" s="129"/>
      <c r="F6519" s="99"/>
      <c r="G6519" s="99"/>
      <c r="H6519" s="99"/>
      <c r="I6519" s="18"/>
      <c r="J6519" s="18"/>
      <c r="K6519" s="99">
        <f t="shared" si="210"/>
        <v>0</v>
      </c>
      <c r="M6519" s="96">
        <f t="shared" si="209"/>
        <v>1</v>
      </c>
      <c r="N6519" s="273"/>
    </row>
    <row r="6520" spans="2:14" x14ac:dyDescent="0.25">
      <c r="B6520" s="7"/>
      <c r="C6520" s="8"/>
      <c r="D6520" s="129"/>
      <c r="F6520" s="99"/>
      <c r="G6520" s="99"/>
      <c r="H6520" s="99"/>
      <c r="I6520" s="18"/>
      <c r="J6520" s="18"/>
      <c r="K6520" s="99">
        <f t="shared" si="210"/>
        <v>0</v>
      </c>
      <c r="M6520" s="96">
        <f t="shared" si="209"/>
        <v>1</v>
      </c>
      <c r="N6520" s="273"/>
    </row>
    <row r="6521" spans="2:14" x14ac:dyDescent="0.25">
      <c r="B6521" s="7"/>
      <c r="C6521" s="8"/>
      <c r="D6521" s="129"/>
      <c r="F6521" s="99"/>
      <c r="G6521" s="99"/>
      <c r="H6521" s="99"/>
      <c r="I6521" s="18"/>
      <c r="J6521" s="18"/>
      <c r="K6521" s="99">
        <f t="shared" si="210"/>
        <v>0</v>
      </c>
      <c r="M6521" s="96">
        <f t="shared" si="209"/>
        <v>1</v>
      </c>
      <c r="N6521" s="273"/>
    </row>
    <row r="6522" spans="2:14" x14ac:dyDescent="0.25">
      <c r="B6522" s="7"/>
      <c r="C6522" s="8"/>
      <c r="D6522" s="129"/>
      <c r="F6522" s="99"/>
      <c r="G6522" s="99"/>
      <c r="H6522" s="99"/>
      <c r="I6522" s="18"/>
      <c r="J6522" s="18"/>
      <c r="K6522" s="99">
        <f t="shared" si="210"/>
        <v>0</v>
      </c>
      <c r="M6522" s="96">
        <f t="shared" si="209"/>
        <v>1</v>
      </c>
      <c r="N6522" s="273"/>
    </row>
    <row r="6523" spans="2:14" x14ac:dyDescent="0.25">
      <c r="B6523" s="7"/>
      <c r="C6523" s="8"/>
      <c r="D6523" s="129"/>
      <c r="F6523" s="99"/>
      <c r="G6523" s="99"/>
      <c r="H6523" s="99"/>
      <c r="I6523" s="18"/>
      <c r="J6523" s="18"/>
      <c r="K6523" s="99">
        <f t="shared" si="210"/>
        <v>0</v>
      </c>
      <c r="M6523" s="96">
        <f t="shared" si="209"/>
        <v>1</v>
      </c>
      <c r="N6523" s="273"/>
    </row>
    <row r="6524" spans="2:14" x14ac:dyDescent="0.25">
      <c r="B6524" s="7"/>
      <c r="C6524" s="8"/>
      <c r="D6524" s="129"/>
      <c r="F6524" s="99"/>
      <c r="G6524" s="99"/>
      <c r="H6524" s="99"/>
      <c r="I6524" s="18"/>
      <c r="J6524" s="18"/>
      <c r="K6524" s="99">
        <f t="shared" si="210"/>
        <v>0</v>
      </c>
      <c r="M6524" s="96">
        <f t="shared" si="209"/>
        <v>1</v>
      </c>
      <c r="N6524" s="273"/>
    </row>
    <row r="6525" spans="2:14" x14ac:dyDescent="0.25">
      <c r="B6525" s="7"/>
      <c r="C6525" s="8"/>
      <c r="D6525" s="129"/>
      <c r="F6525" s="99"/>
      <c r="G6525" s="99"/>
      <c r="H6525" s="99"/>
      <c r="I6525" s="18"/>
      <c r="J6525" s="18"/>
      <c r="K6525" s="99">
        <f t="shared" si="210"/>
        <v>0</v>
      </c>
      <c r="M6525" s="96">
        <f t="shared" si="209"/>
        <v>1</v>
      </c>
      <c r="N6525" s="273"/>
    </row>
    <row r="6526" spans="2:14" x14ac:dyDescent="0.25">
      <c r="B6526" s="7"/>
      <c r="C6526" s="8"/>
      <c r="D6526" s="129"/>
      <c r="F6526" s="99"/>
      <c r="G6526" s="99"/>
      <c r="H6526" s="99"/>
      <c r="I6526" s="18"/>
      <c r="J6526" s="18"/>
      <c r="K6526" s="99">
        <f t="shared" si="210"/>
        <v>0</v>
      </c>
      <c r="M6526" s="96">
        <f t="shared" si="209"/>
        <v>1</v>
      </c>
      <c r="N6526" s="273"/>
    </row>
    <row r="6527" spans="2:14" x14ac:dyDescent="0.25">
      <c r="B6527" s="7"/>
      <c r="C6527" s="8"/>
      <c r="D6527" s="129"/>
      <c r="F6527" s="99"/>
      <c r="G6527" s="99"/>
      <c r="H6527" s="99"/>
      <c r="I6527" s="18"/>
      <c r="J6527" s="18"/>
      <c r="K6527" s="99">
        <f t="shared" si="210"/>
        <v>0</v>
      </c>
      <c r="M6527" s="96">
        <f t="shared" si="209"/>
        <v>1</v>
      </c>
      <c r="N6527" s="273"/>
    </row>
    <row r="6528" spans="2:14" x14ac:dyDescent="0.25">
      <c r="B6528" s="7"/>
      <c r="C6528" s="8"/>
      <c r="D6528" s="129"/>
      <c r="F6528" s="99"/>
      <c r="G6528" s="99"/>
      <c r="H6528" s="99"/>
      <c r="I6528" s="18"/>
      <c r="J6528" s="18"/>
      <c r="K6528" s="99">
        <f t="shared" si="210"/>
        <v>0</v>
      </c>
      <c r="M6528" s="96">
        <f t="shared" si="209"/>
        <v>1</v>
      </c>
      <c r="N6528" s="273"/>
    </row>
    <row r="6529" spans="2:14" x14ac:dyDescent="0.25">
      <c r="B6529" s="7"/>
      <c r="C6529" s="8"/>
      <c r="D6529" s="129"/>
      <c r="F6529" s="99"/>
      <c r="G6529" s="99"/>
      <c r="H6529" s="99"/>
      <c r="I6529" s="18"/>
      <c r="J6529" s="18"/>
      <c r="K6529" s="99">
        <f t="shared" si="210"/>
        <v>0</v>
      </c>
      <c r="M6529" s="96">
        <f t="shared" si="209"/>
        <v>1</v>
      </c>
      <c r="N6529" s="273"/>
    </row>
    <row r="6530" spans="2:14" x14ac:dyDescent="0.25">
      <c r="B6530" s="7"/>
      <c r="C6530" s="8"/>
      <c r="D6530" s="129"/>
      <c r="F6530" s="99"/>
      <c r="G6530" s="99"/>
      <c r="H6530" s="99"/>
      <c r="I6530" s="18"/>
      <c r="J6530" s="18"/>
      <c r="K6530" s="99">
        <f t="shared" si="210"/>
        <v>0</v>
      </c>
      <c r="M6530" s="96">
        <f t="shared" si="209"/>
        <v>1</v>
      </c>
      <c r="N6530" s="273"/>
    </row>
    <row r="6531" spans="2:14" x14ac:dyDescent="0.25">
      <c r="B6531" s="7"/>
      <c r="C6531" s="8"/>
      <c r="D6531" s="129"/>
      <c r="F6531" s="99"/>
      <c r="G6531" s="99"/>
      <c r="H6531" s="99"/>
      <c r="I6531" s="18"/>
      <c r="J6531" s="18"/>
      <c r="K6531" s="99">
        <f t="shared" si="210"/>
        <v>0</v>
      </c>
      <c r="M6531" s="96">
        <f t="shared" si="209"/>
        <v>1</v>
      </c>
      <c r="N6531" s="273"/>
    </row>
    <row r="6532" spans="2:14" x14ac:dyDescent="0.25">
      <c r="B6532" s="7"/>
      <c r="C6532" s="8"/>
      <c r="D6532" s="129"/>
      <c r="F6532" s="99"/>
      <c r="G6532" s="99"/>
      <c r="H6532" s="99"/>
      <c r="I6532" s="18"/>
      <c r="J6532" s="18"/>
      <c r="K6532" s="99">
        <f t="shared" si="210"/>
        <v>0</v>
      </c>
      <c r="M6532" s="96">
        <f t="shared" si="209"/>
        <v>1</v>
      </c>
      <c r="N6532" s="273"/>
    </row>
    <row r="6533" spans="2:14" x14ac:dyDescent="0.25">
      <c r="B6533" s="7"/>
      <c r="C6533" s="8"/>
      <c r="D6533" s="129"/>
      <c r="F6533" s="99"/>
      <c r="G6533" s="99"/>
      <c r="H6533" s="99"/>
      <c r="I6533" s="18"/>
      <c r="J6533" s="18"/>
      <c r="K6533" s="99">
        <f t="shared" si="210"/>
        <v>0</v>
      </c>
      <c r="M6533" s="96">
        <f t="shared" si="209"/>
        <v>1</v>
      </c>
      <c r="N6533" s="273"/>
    </row>
    <row r="6534" spans="2:14" x14ac:dyDescent="0.25">
      <c r="B6534" s="7"/>
      <c r="C6534" s="8"/>
      <c r="D6534" s="129"/>
      <c r="F6534" s="99"/>
      <c r="G6534" s="99"/>
      <c r="H6534" s="99"/>
      <c r="I6534" s="18"/>
      <c r="J6534" s="18"/>
      <c r="K6534" s="99">
        <f t="shared" si="210"/>
        <v>0</v>
      </c>
      <c r="M6534" s="96">
        <f t="shared" si="209"/>
        <v>1</v>
      </c>
      <c r="N6534" s="273"/>
    </row>
    <row r="6535" spans="2:14" x14ac:dyDescent="0.25">
      <c r="B6535" s="7"/>
      <c r="C6535" s="8"/>
      <c r="D6535" s="129"/>
      <c r="F6535" s="99"/>
      <c r="G6535" s="99"/>
      <c r="H6535" s="99"/>
      <c r="I6535" s="18"/>
      <c r="J6535" s="18"/>
      <c r="K6535" s="99">
        <f t="shared" si="210"/>
        <v>0</v>
      </c>
      <c r="M6535" s="96">
        <f t="shared" si="209"/>
        <v>1</v>
      </c>
      <c r="N6535" s="273"/>
    </row>
    <row r="6536" spans="2:14" x14ac:dyDescent="0.25">
      <c r="B6536" s="7"/>
      <c r="C6536" s="8"/>
      <c r="D6536" s="129"/>
      <c r="F6536" s="99"/>
      <c r="G6536" s="99"/>
      <c r="H6536" s="99"/>
      <c r="I6536" s="18"/>
      <c r="J6536" s="18"/>
      <c r="K6536" s="99">
        <f t="shared" si="210"/>
        <v>0</v>
      </c>
      <c r="M6536" s="96">
        <f t="shared" si="209"/>
        <v>1</v>
      </c>
      <c r="N6536" s="273"/>
    </row>
    <row r="6537" spans="2:14" x14ac:dyDescent="0.25">
      <c r="B6537" s="7"/>
      <c r="C6537" s="8"/>
      <c r="D6537" s="129"/>
      <c r="F6537" s="99"/>
      <c r="G6537" s="99"/>
      <c r="H6537" s="99"/>
      <c r="I6537" s="18"/>
      <c r="J6537" s="18"/>
      <c r="K6537" s="99">
        <f t="shared" si="210"/>
        <v>0</v>
      </c>
      <c r="M6537" s="96">
        <f t="shared" si="209"/>
        <v>1</v>
      </c>
      <c r="N6537" s="273"/>
    </row>
    <row r="6538" spans="2:14" x14ac:dyDescent="0.25">
      <c r="B6538" s="7"/>
      <c r="C6538" s="8"/>
      <c r="D6538" s="129"/>
      <c r="F6538" s="99"/>
      <c r="G6538" s="99"/>
      <c r="H6538" s="99"/>
      <c r="I6538" s="18"/>
      <c r="J6538" s="18"/>
      <c r="K6538" s="99">
        <f t="shared" si="210"/>
        <v>0</v>
      </c>
      <c r="M6538" s="96">
        <f t="shared" si="209"/>
        <v>1</v>
      </c>
      <c r="N6538" s="273"/>
    </row>
    <row r="6539" spans="2:14" x14ac:dyDescent="0.25">
      <c r="B6539" s="7"/>
      <c r="C6539" s="8"/>
      <c r="D6539" s="129"/>
      <c r="F6539" s="99"/>
      <c r="G6539" s="99"/>
      <c r="H6539" s="99"/>
      <c r="I6539" s="18"/>
      <c r="J6539" s="18"/>
      <c r="K6539" s="99">
        <f t="shared" si="210"/>
        <v>0</v>
      </c>
      <c r="M6539" s="96">
        <f t="shared" si="209"/>
        <v>1</v>
      </c>
      <c r="N6539" s="273"/>
    </row>
    <row r="6540" spans="2:14" x14ac:dyDescent="0.25">
      <c r="B6540" s="7"/>
      <c r="C6540" s="8"/>
      <c r="D6540" s="129"/>
      <c r="F6540" s="99"/>
      <c r="G6540" s="99"/>
      <c r="H6540" s="99"/>
      <c r="I6540" s="18"/>
      <c r="J6540" s="18"/>
      <c r="K6540" s="99">
        <f t="shared" si="210"/>
        <v>0</v>
      </c>
      <c r="M6540" s="96">
        <f t="shared" si="209"/>
        <v>1</v>
      </c>
      <c r="N6540" s="273"/>
    </row>
    <row r="6541" spans="2:14" x14ac:dyDescent="0.25">
      <c r="B6541" s="7"/>
      <c r="C6541" s="8"/>
      <c r="D6541" s="129"/>
      <c r="F6541" s="99"/>
      <c r="G6541" s="99"/>
      <c r="H6541" s="99"/>
      <c r="I6541" s="18"/>
      <c r="J6541" s="18"/>
      <c r="K6541" s="99">
        <f t="shared" si="210"/>
        <v>0</v>
      </c>
      <c r="M6541" s="96">
        <f t="shared" si="209"/>
        <v>1</v>
      </c>
      <c r="N6541" s="273"/>
    </row>
    <row r="6542" spans="2:14" x14ac:dyDescent="0.25">
      <c r="B6542" s="7"/>
      <c r="C6542" s="8"/>
      <c r="D6542" s="129"/>
      <c r="F6542" s="99"/>
      <c r="G6542" s="99"/>
      <c r="H6542" s="99"/>
      <c r="I6542" s="18"/>
      <c r="J6542" s="18"/>
      <c r="K6542" s="99">
        <f t="shared" si="210"/>
        <v>0</v>
      </c>
      <c r="M6542" s="96">
        <f t="shared" si="209"/>
        <v>1</v>
      </c>
      <c r="N6542" s="273"/>
    </row>
    <row r="6543" spans="2:14" x14ac:dyDescent="0.25">
      <c r="B6543" s="7"/>
      <c r="C6543" s="8"/>
      <c r="D6543" s="129"/>
      <c r="F6543" s="99"/>
      <c r="G6543" s="99"/>
      <c r="H6543" s="99"/>
      <c r="I6543" s="18"/>
      <c r="J6543" s="18"/>
      <c r="K6543" s="99">
        <f t="shared" si="210"/>
        <v>0</v>
      </c>
      <c r="M6543" s="96">
        <f t="shared" si="209"/>
        <v>1</v>
      </c>
      <c r="N6543" s="273"/>
    </row>
    <row r="6544" spans="2:14" x14ac:dyDescent="0.25">
      <c r="B6544" s="7"/>
      <c r="C6544" s="8"/>
      <c r="D6544" s="129"/>
      <c r="F6544" s="99"/>
      <c r="G6544" s="99"/>
      <c r="H6544" s="99"/>
      <c r="I6544" s="18"/>
      <c r="J6544" s="18"/>
      <c r="K6544" s="99">
        <f t="shared" si="210"/>
        <v>0</v>
      </c>
      <c r="M6544" s="96">
        <f t="shared" si="209"/>
        <v>1</v>
      </c>
      <c r="N6544" s="273"/>
    </row>
    <row r="6545" spans="2:14" x14ac:dyDescent="0.25">
      <c r="B6545" s="7"/>
      <c r="C6545" s="8"/>
      <c r="D6545" s="129"/>
      <c r="F6545" s="99"/>
      <c r="G6545" s="99"/>
      <c r="H6545" s="99"/>
      <c r="I6545" s="18"/>
      <c r="J6545" s="18"/>
      <c r="K6545" s="99">
        <f t="shared" si="210"/>
        <v>0</v>
      </c>
      <c r="M6545" s="96">
        <f t="shared" ref="M6545:M6608" si="211">UltimoDia(D6545)</f>
        <v>1</v>
      </c>
      <c r="N6545" s="273"/>
    </row>
    <row r="6546" spans="2:14" x14ac:dyDescent="0.25">
      <c r="B6546" s="7"/>
      <c r="C6546" s="8"/>
      <c r="D6546" s="129"/>
      <c r="F6546" s="99"/>
      <c r="G6546" s="99"/>
      <c r="H6546" s="99"/>
      <c r="I6546" s="18"/>
      <c r="J6546" s="18"/>
      <c r="K6546" s="99">
        <f t="shared" si="210"/>
        <v>0</v>
      </c>
      <c r="M6546" s="96">
        <f t="shared" si="211"/>
        <v>1</v>
      </c>
      <c r="N6546" s="273"/>
    </row>
    <row r="6547" spans="2:14" x14ac:dyDescent="0.25">
      <c r="B6547" s="7"/>
      <c r="C6547" s="8"/>
      <c r="D6547" s="129"/>
      <c r="F6547" s="99"/>
      <c r="G6547" s="99"/>
      <c r="H6547" s="99"/>
      <c r="I6547" s="18"/>
      <c r="J6547" s="18"/>
      <c r="K6547" s="99">
        <f t="shared" si="210"/>
        <v>0</v>
      </c>
      <c r="M6547" s="96">
        <f t="shared" si="211"/>
        <v>1</v>
      </c>
      <c r="N6547" s="273"/>
    </row>
    <row r="6548" spans="2:14" x14ac:dyDescent="0.25">
      <c r="B6548" s="7"/>
      <c r="C6548" s="8"/>
      <c r="D6548" s="129"/>
      <c r="F6548" s="99"/>
      <c r="G6548" s="99"/>
      <c r="H6548" s="99"/>
      <c r="I6548" s="18"/>
      <c r="J6548" s="18"/>
      <c r="K6548" s="99">
        <f t="shared" si="210"/>
        <v>0</v>
      </c>
      <c r="M6548" s="96">
        <f t="shared" si="211"/>
        <v>1</v>
      </c>
      <c r="N6548" s="273"/>
    </row>
    <row r="6549" spans="2:14" x14ac:dyDescent="0.25">
      <c r="B6549" s="7"/>
      <c r="C6549" s="8"/>
      <c r="D6549" s="129"/>
      <c r="F6549" s="99"/>
      <c r="G6549" s="99"/>
      <c r="H6549" s="99"/>
      <c r="I6549" s="18"/>
      <c r="J6549" s="18"/>
      <c r="K6549" s="99">
        <f t="shared" si="210"/>
        <v>0</v>
      </c>
      <c r="M6549" s="96">
        <f t="shared" si="211"/>
        <v>1</v>
      </c>
      <c r="N6549" s="273"/>
    </row>
    <row r="6550" spans="2:14" x14ac:dyDescent="0.25">
      <c r="B6550" s="7"/>
      <c r="C6550" s="8"/>
      <c r="D6550" s="129"/>
      <c r="F6550" s="99"/>
      <c r="G6550" s="99"/>
      <c r="H6550" s="99"/>
      <c r="I6550" s="18"/>
      <c r="J6550" s="18"/>
      <c r="K6550" s="99">
        <f t="shared" si="210"/>
        <v>0</v>
      </c>
      <c r="M6550" s="96">
        <f t="shared" si="211"/>
        <v>1</v>
      </c>
      <c r="N6550" s="273"/>
    </row>
    <row r="6551" spans="2:14" x14ac:dyDescent="0.25">
      <c r="B6551" s="7"/>
      <c r="C6551" s="8"/>
      <c r="D6551" s="129"/>
      <c r="F6551" s="99"/>
      <c r="G6551" s="99"/>
      <c r="H6551" s="99"/>
      <c r="I6551" s="18"/>
      <c r="J6551" s="18"/>
      <c r="K6551" s="99">
        <f t="shared" si="210"/>
        <v>0</v>
      </c>
      <c r="M6551" s="96">
        <f t="shared" si="211"/>
        <v>1</v>
      </c>
      <c r="N6551" s="273"/>
    </row>
    <row r="6552" spans="2:14" x14ac:dyDescent="0.25">
      <c r="B6552" s="7"/>
      <c r="C6552" s="8"/>
      <c r="D6552" s="129"/>
      <c r="F6552" s="99"/>
      <c r="G6552" s="99"/>
      <c r="H6552" s="99"/>
      <c r="I6552" s="18"/>
      <c r="J6552" s="18"/>
      <c r="K6552" s="99">
        <f t="shared" si="210"/>
        <v>0</v>
      </c>
      <c r="M6552" s="96">
        <f t="shared" si="211"/>
        <v>1</v>
      </c>
      <c r="N6552" s="273"/>
    </row>
    <row r="6553" spans="2:14" x14ac:dyDescent="0.25">
      <c r="B6553" s="7"/>
      <c r="C6553" s="8"/>
      <c r="D6553" s="129"/>
      <c r="F6553" s="99"/>
      <c r="G6553" s="99"/>
      <c r="H6553" s="99"/>
      <c r="I6553" s="18"/>
      <c r="J6553" s="18"/>
      <c r="K6553" s="99">
        <f t="shared" si="210"/>
        <v>0</v>
      </c>
      <c r="M6553" s="96">
        <f t="shared" si="211"/>
        <v>1</v>
      </c>
      <c r="N6553" s="273"/>
    </row>
    <row r="6554" spans="2:14" x14ac:dyDescent="0.25">
      <c r="B6554" s="7"/>
      <c r="C6554" s="8"/>
      <c r="D6554" s="129"/>
      <c r="F6554" s="99"/>
      <c r="G6554" s="99"/>
      <c r="H6554" s="99"/>
      <c r="I6554" s="18"/>
      <c r="J6554" s="18"/>
      <c r="K6554" s="99">
        <f t="shared" si="210"/>
        <v>0</v>
      </c>
      <c r="M6554" s="96">
        <f t="shared" si="211"/>
        <v>1</v>
      </c>
      <c r="N6554" s="273"/>
    </row>
    <row r="6555" spans="2:14" x14ac:dyDescent="0.25">
      <c r="B6555" s="7"/>
      <c r="C6555" s="8"/>
      <c r="D6555" s="129"/>
      <c r="F6555" s="99"/>
      <c r="G6555" s="99"/>
      <c r="H6555" s="99"/>
      <c r="I6555" s="18"/>
      <c r="J6555" s="18"/>
      <c r="K6555" s="99">
        <f t="shared" si="210"/>
        <v>0</v>
      </c>
      <c r="M6555" s="96">
        <f t="shared" si="211"/>
        <v>1</v>
      </c>
      <c r="N6555" s="273"/>
    </row>
    <row r="6556" spans="2:14" x14ac:dyDescent="0.25">
      <c r="B6556" s="7"/>
      <c r="C6556" s="8"/>
      <c r="D6556" s="129"/>
      <c r="F6556" s="99"/>
      <c r="G6556" s="99"/>
      <c r="H6556" s="99"/>
      <c r="I6556" s="18"/>
      <c r="J6556" s="18"/>
      <c r="K6556" s="99">
        <f t="shared" si="210"/>
        <v>0</v>
      </c>
      <c r="M6556" s="96">
        <f t="shared" si="211"/>
        <v>1</v>
      </c>
      <c r="N6556" s="273"/>
    </row>
    <row r="6557" spans="2:14" x14ac:dyDescent="0.25">
      <c r="B6557" s="7"/>
      <c r="C6557" s="8"/>
      <c r="D6557" s="129"/>
      <c r="F6557" s="99"/>
      <c r="G6557" s="99"/>
      <c r="H6557" s="99"/>
      <c r="I6557" s="18"/>
      <c r="J6557" s="18"/>
      <c r="K6557" s="99">
        <f t="shared" si="210"/>
        <v>0</v>
      </c>
      <c r="M6557" s="96">
        <f t="shared" si="211"/>
        <v>1</v>
      </c>
      <c r="N6557" s="273"/>
    </row>
    <row r="6558" spans="2:14" x14ac:dyDescent="0.25">
      <c r="B6558" s="7"/>
      <c r="C6558" s="8"/>
      <c r="D6558" s="129"/>
      <c r="F6558" s="99"/>
      <c r="G6558" s="99"/>
      <c r="H6558" s="99"/>
      <c r="I6558" s="18"/>
      <c r="J6558" s="18"/>
      <c r="K6558" s="99">
        <f t="shared" si="210"/>
        <v>0</v>
      </c>
      <c r="M6558" s="96">
        <f t="shared" si="211"/>
        <v>1</v>
      </c>
      <c r="N6558" s="273"/>
    </row>
    <row r="6559" spans="2:14" x14ac:dyDescent="0.25">
      <c r="B6559" s="7"/>
      <c r="C6559" s="8"/>
      <c r="D6559" s="129"/>
      <c r="F6559" s="99"/>
      <c r="G6559" s="99"/>
      <c r="H6559" s="99"/>
      <c r="I6559" s="18"/>
      <c r="J6559" s="18"/>
      <c r="K6559" s="99">
        <f t="shared" si="210"/>
        <v>0</v>
      </c>
      <c r="M6559" s="96">
        <f t="shared" si="211"/>
        <v>1</v>
      </c>
      <c r="N6559" s="273"/>
    </row>
    <row r="6560" spans="2:14" x14ac:dyDescent="0.25">
      <c r="B6560" s="7"/>
      <c r="C6560" s="8"/>
      <c r="D6560" s="129"/>
      <c r="F6560" s="99"/>
      <c r="G6560" s="99"/>
      <c r="H6560" s="99"/>
      <c r="I6560" s="18"/>
      <c r="J6560" s="18"/>
      <c r="K6560" s="99">
        <f t="shared" si="210"/>
        <v>0</v>
      </c>
      <c r="M6560" s="96">
        <f t="shared" si="211"/>
        <v>1</v>
      </c>
      <c r="N6560" s="273"/>
    </row>
    <row r="6561" spans="2:14" x14ac:dyDescent="0.25">
      <c r="B6561" s="7"/>
      <c r="C6561" s="8"/>
      <c r="D6561" s="129"/>
      <c r="F6561" s="99"/>
      <c r="G6561" s="99"/>
      <c r="H6561" s="99"/>
      <c r="I6561" s="18"/>
      <c r="J6561" s="18"/>
      <c r="K6561" s="99">
        <f t="shared" si="210"/>
        <v>0</v>
      </c>
      <c r="M6561" s="96">
        <f t="shared" si="211"/>
        <v>1</v>
      </c>
      <c r="N6561" s="273"/>
    </row>
    <row r="6562" spans="2:14" x14ac:dyDescent="0.25">
      <c r="B6562" s="7"/>
      <c r="C6562" s="8"/>
      <c r="D6562" s="129"/>
      <c r="F6562" s="99"/>
      <c r="G6562" s="99"/>
      <c r="H6562" s="99"/>
      <c r="I6562" s="18"/>
      <c r="J6562" s="18"/>
      <c r="K6562" s="99">
        <f t="shared" si="210"/>
        <v>0</v>
      </c>
      <c r="M6562" s="96">
        <f t="shared" si="211"/>
        <v>1</v>
      </c>
      <c r="N6562" s="273"/>
    </row>
    <row r="6563" spans="2:14" x14ac:dyDescent="0.25">
      <c r="B6563" s="7"/>
      <c r="C6563" s="8"/>
      <c r="D6563" s="129"/>
      <c r="F6563" s="99"/>
      <c r="G6563" s="99"/>
      <c r="H6563" s="99"/>
      <c r="I6563" s="18"/>
      <c r="J6563" s="18"/>
      <c r="K6563" s="99">
        <f t="shared" si="210"/>
        <v>0</v>
      </c>
      <c r="M6563" s="96">
        <f t="shared" si="211"/>
        <v>1</v>
      </c>
      <c r="N6563" s="273"/>
    </row>
    <row r="6564" spans="2:14" x14ac:dyDescent="0.25">
      <c r="B6564" s="7"/>
      <c r="C6564" s="8"/>
      <c r="D6564" s="129"/>
      <c r="F6564" s="99"/>
      <c r="G6564" s="99"/>
      <c r="H6564" s="99"/>
      <c r="I6564" s="18"/>
      <c r="J6564" s="18"/>
      <c r="K6564" s="99">
        <f t="shared" si="210"/>
        <v>0</v>
      </c>
      <c r="M6564" s="96">
        <f t="shared" si="211"/>
        <v>1</v>
      </c>
      <c r="N6564" s="273"/>
    </row>
    <row r="6565" spans="2:14" x14ac:dyDescent="0.25">
      <c r="B6565" s="7"/>
      <c r="C6565" s="8"/>
      <c r="D6565" s="129"/>
      <c r="F6565" s="99"/>
      <c r="G6565" s="99"/>
      <c r="H6565" s="99"/>
      <c r="I6565" s="18"/>
      <c r="J6565" s="18"/>
      <c r="K6565" s="99">
        <f t="shared" si="210"/>
        <v>0</v>
      </c>
      <c r="M6565" s="96">
        <f t="shared" si="211"/>
        <v>1</v>
      </c>
      <c r="N6565" s="273"/>
    </row>
    <row r="6566" spans="2:14" x14ac:dyDescent="0.25">
      <c r="B6566" s="7"/>
      <c r="C6566" s="8"/>
      <c r="D6566" s="129"/>
      <c r="F6566" s="99"/>
      <c r="G6566" s="99"/>
      <c r="H6566" s="99"/>
      <c r="I6566" s="18"/>
      <c r="J6566" s="18"/>
      <c r="K6566" s="99">
        <f t="shared" si="210"/>
        <v>0</v>
      </c>
      <c r="M6566" s="96">
        <f t="shared" si="211"/>
        <v>1</v>
      </c>
      <c r="N6566" s="273"/>
    </row>
    <row r="6567" spans="2:14" x14ac:dyDescent="0.25">
      <c r="B6567" s="7"/>
      <c r="C6567" s="8"/>
      <c r="D6567" s="129"/>
      <c r="F6567" s="99"/>
      <c r="G6567" s="99"/>
      <c r="H6567" s="99"/>
      <c r="I6567" s="18"/>
      <c r="J6567" s="18"/>
      <c r="K6567" s="99">
        <f t="shared" si="210"/>
        <v>0</v>
      </c>
      <c r="M6567" s="96">
        <f t="shared" si="211"/>
        <v>1</v>
      </c>
      <c r="N6567" s="273"/>
    </row>
    <row r="6568" spans="2:14" x14ac:dyDescent="0.25">
      <c r="B6568" s="7"/>
      <c r="C6568" s="8"/>
      <c r="D6568" s="129"/>
      <c r="F6568" s="99"/>
      <c r="G6568" s="99"/>
      <c r="H6568" s="99"/>
      <c r="I6568" s="18"/>
      <c r="J6568" s="18"/>
      <c r="K6568" s="99">
        <f t="shared" si="210"/>
        <v>0</v>
      </c>
      <c r="M6568" s="96">
        <f t="shared" si="211"/>
        <v>1</v>
      </c>
      <c r="N6568" s="273"/>
    </row>
    <row r="6569" spans="2:14" x14ac:dyDescent="0.25">
      <c r="B6569" s="7"/>
      <c r="C6569" s="8"/>
      <c r="D6569" s="129"/>
      <c r="F6569" s="99"/>
      <c r="G6569" s="99"/>
      <c r="H6569" s="99"/>
      <c r="I6569" s="18"/>
      <c r="J6569" s="18"/>
      <c r="K6569" s="99">
        <f t="shared" si="210"/>
        <v>0</v>
      </c>
      <c r="M6569" s="96">
        <f t="shared" si="211"/>
        <v>1</v>
      </c>
      <c r="N6569" s="273"/>
    </row>
    <row r="6570" spans="2:14" x14ac:dyDescent="0.25">
      <c r="B6570" s="7"/>
      <c r="C6570" s="8"/>
      <c r="D6570" s="129"/>
      <c r="F6570" s="99"/>
      <c r="G6570" s="99"/>
      <c r="H6570" s="99"/>
      <c r="I6570" s="18"/>
      <c r="J6570" s="18"/>
      <c r="K6570" s="99">
        <f t="shared" ref="K6570:K6633" si="212">IF(ctConta="",K6569+F6570,IF(I6570=ctConta,K6569+F6570,K6569))</f>
        <v>0</v>
      </c>
      <c r="M6570" s="96">
        <f t="shared" si="211"/>
        <v>1</v>
      </c>
      <c r="N6570" s="273"/>
    </row>
    <row r="6571" spans="2:14" x14ac:dyDescent="0.25">
      <c r="B6571" s="7"/>
      <c r="C6571" s="8"/>
      <c r="D6571" s="129"/>
      <c r="F6571" s="99"/>
      <c r="G6571" s="99"/>
      <c r="H6571" s="99"/>
      <c r="I6571" s="18"/>
      <c r="J6571" s="18"/>
      <c r="K6571" s="99">
        <f t="shared" si="212"/>
        <v>0</v>
      </c>
      <c r="M6571" s="96">
        <f t="shared" si="211"/>
        <v>1</v>
      </c>
      <c r="N6571" s="273"/>
    </row>
    <row r="6572" spans="2:14" x14ac:dyDescent="0.25">
      <c r="B6572" s="7"/>
      <c r="C6572" s="8"/>
      <c r="D6572" s="129"/>
      <c r="F6572" s="99"/>
      <c r="G6572" s="99"/>
      <c r="H6572" s="99"/>
      <c r="I6572" s="18"/>
      <c r="J6572" s="18"/>
      <c r="K6572" s="99">
        <f t="shared" si="212"/>
        <v>0</v>
      </c>
      <c r="M6572" s="96">
        <f t="shared" si="211"/>
        <v>1</v>
      </c>
      <c r="N6572" s="273"/>
    </row>
    <row r="6573" spans="2:14" x14ac:dyDescent="0.25">
      <c r="B6573" s="7"/>
      <c r="C6573" s="8"/>
      <c r="D6573" s="129"/>
      <c r="F6573" s="99"/>
      <c r="G6573" s="99"/>
      <c r="H6573" s="99"/>
      <c r="I6573" s="18"/>
      <c r="J6573" s="18"/>
      <c r="K6573" s="99">
        <f t="shared" si="212"/>
        <v>0</v>
      </c>
      <c r="M6573" s="96">
        <f t="shared" si="211"/>
        <v>1</v>
      </c>
      <c r="N6573" s="273"/>
    </row>
    <row r="6574" spans="2:14" x14ac:dyDescent="0.25">
      <c r="B6574" s="7"/>
      <c r="C6574" s="8"/>
      <c r="D6574" s="129"/>
      <c r="F6574" s="99"/>
      <c r="G6574" s="99"/>
      <c r="H6574" s="99"/>
      <c r="I6574" s="18"/>
      <c r="J6574" s="18"/>
      <c r="K6574" s="99">
        <f t="shared" si="212"/>
        <v>0</v>
      </c>
      <c r="M6574" s="96">
        <f t="shared" si="211"/>
        <v>1</v>
      </c>
      <c r="N6574" s="273"/>
    </row>
    <row r="6575" spans="2:14" x14ac:dyDescent="0.25">
      <c r="B6575" s="7"/>
      <c r="C6575" s="8"/>
      <c r="D6575" s="129"/>
      <c r="F6575" s="99"/>
      <c r="G6575" s="99"/>
      <c r="H6575" s="99"/>
      <c r="I6575" s="18"/>
      <c r="J6575" s="18"/>
      <c r="K6575" s="99">
        <f t="shared" si="212"/>
        <v>0</v>
      </c>
      <c r="M6575" s="96">
        <f t="shared" si="211"/>
        <v>1</v>
      </c>
      <c r="N6575" s="273"/>
    </row>
    <row r="6576" spans="2:14" x14ac:dyDescent="0.25">
      <c r="B6576" s="7"/>
      <c r="C6576" s="8"/>
      <c r="D6576" s="129"/>
      <c r="F6576" s="99"/>
      <c r="G6576" s="99"/>
      <c r="H6576" s="99"/>
      <c r="I6576" s="18"/>
      <c r="J6576" s="18"/>
      <c r="K6576" s="99">
        <f t="shared" si="212"/>
        <v>0</v>
      </c>
      <c r="M6576" s="96">
        <f t="shared" si="211"/>
        <v>1</v>
      </c>
      <c r="N6576" s="273"/>
    </row>
    <row r="6577" spans="2:14" x14ac:dyDescent="0.25">
      <c r="B6577" s="7"/>
      <c r="C6577" s="8"/>
      <c r="D6577" s="129"/>
      <c r="F6577" s="99"/>
      <c r="G6577" s="99"/>
      <c r="H6577" s="99"/>
      <c r="I6577" s="18"/>
      <c r="J6577" s="18"/>
      <c r="K6577" s="99">
        <f t="shared" si="212"/>
        <v>0</v>
      </c>
      <c r="M6577" s="96">
        <f t="shared" si="211"/>
        <v>1</v>
      </c>
      <c r="N6577" s="273"/>
    </row>
    <row r="6578" spans="2:14" x14ac:dyDescent="0.25">
      <c r="B6578" s="7"/>
      <c r="C6578" s="8"/>
      <c r="D6578" s="129"/>
      <c r="F6578" s="99"/>
      <c r="G6578" s="99"/>
      <c r="H6578" s="99"/>
      <c r="I6578" s="18"/>
      <c r="J6578" s="18"/>
      <c r="K6578" s="99">
        <f t="shared" si="212"/>
        <v>0</v>
      </c>
      <c r="M6578" s="96">
        <f t="shared" si="211"/>
        <v>1</v>
      </c>
      <c r="N6578" s="273"/>
    </row>
    <row r="6579" spans="2:14" x14ac:dyDescent="0.25">
      <c r="B6579" s="7"/>
      <c r="C6579" s="8"/>
      <c r="D6579" s="129"/>
      <c r="F6579" s="99"/>
      <c r="G6579" s="99"/>
      <c r="H6579" s="99"/>
      <c r="I6579" s="18"/>
      <c r="J6579" s="18"/>
      <c r="K6579" s="99">
        <f t="shared" si="212"/>
        <v>0</v>
      </c>
      <c r="M6579" s="96">
        <f t="shared" si="211"/>
        <v>1</v>
      </c>
      <c r="N6579" s="273"/>
    </row>
    <row r="6580" spans="2:14" x14ac:dyDescent="0.25">
      <c r="B6580" s="7"/>
      <c r="C6580" s="8"/>
      <c r="D6580" s="129"/>
      <c r="F6580" s="99"/>
      <c r="G6580" s="99"/>
      <c r="H6580" s="99"/>
      <c r="I6580" s="18"/>
      <c r="J6580" s="18"/>
      <c r="K6580" s="99">
        <f t="shared" si="212"/>
        <v>0</v>
      </c>
      <c r="M6580" s="96">
        <f t="shared" si="211"/>
        <v>1</v>
      </c>
      <c r="N6580" s="273"/>
    </row>
    <row r="6581" spans="2:14" x14ac:dyDescent="0.25">
      <c r="B6581" s="7"/>
      <c r="C6581" s="8"/>
      <c r="D6581" s="129"/>
      <c r="F6581" s="99"/>
      <c r="G6581" s="99"/>
      <c r="H6581" s="99"/>
      <c r="I6581" s="18"/>
      <c r="J6581" s="18"/>
      <c r="K6581" s="99">
        <f t="shared" si="212"/>
        <v>0</v>
      </c>
      <c r="M6581" s="96">
        <f t="shared" si="211"/>
        <v>1</v>
      </c>
      <c r="N6581" s="273"/>
    </row>
    <row r="6582" spans="2:14" x14ac:dyDescent="0.25">
      <c r="B6582" s="7"/>
      <c r="C6582" s="8"/>
      <c r="D6582" s="129"/>
      <c r="F6582" s="99"/>
      <c r="G6582" s="99"/>
      <c r="H6582" s="99"/>
      <c r="I6582" s="18"/>
      <c r="J6582" s="18"/>
      <c r="K6582" s="99">
        <f t="shared" si="212"/>
        <v>0</v>
      </c>
      <c r="M6582" s="96">
        <f t="shared" si="211"/>
        <v>1</v>
      </c>
      <c r="N6582" s="273"/>
    </row>
    <row r="6583" spans="2:14" x14ac:dyDescent="0.25">
      <c r="B6583" s="7"/>
      <c r="C6583" s="8"/>
      <c r="D6583" s="129"/>
      <c r="F6583" s="99"/>
      <c r="G6583" s="99"/>
      <c r="H6583" s="99"/>
      <c r="I6583" s="18"/>
      <c r="J6583" s="18"/>
      <c r="K6583" s="99">
        <f t="shared" si="212"/>
        <v>0</v>
      </c>
      <c r="M6583" s="96">
        <f t="shared" si="211"/>
        <v>1</v>
      </c>
      <c r="N6583" s="273"/>
    </row>
    <row r="6584" spans="2:14" x14ac:dyDescent="0.25">
      <c r="B6584" s="7"/>
      <c r="C6584" s="8"/>
      <c r="D6584" s="129"/>
      <c r="F6584" s="99"/>
      <c r="G6584" s="99"/>
      <c r="H6584" s="99"/>
      <c r="I6584" s="18"/>
      <c r="J6584" s="18"/>
      <c r="K6584" s="99">
        <f t="shared" si="212"/>
        <v>0</v>
      </c>
      <c r="M6584" s="96">
        <f t="shared" si="211"/>
        <v>1</v>
      </c>
      <c r="N6584" s="273"/>
    </row>
    <row r="6585" spans="2:14" x14ac:dyDescent="0.25">
      <c r="B6585" s="7"/>
      <c r="C6585" s="8"/>
      <c r="D6585" s="129"/>
      <c r="F6585" s="99"/>
      <c r="G6585" s="99"/>
      <c r="H6585" s="99"/>
      <c r="I6585" s="18"/>
      <c r="J6585" s="18"/>
      <c r="K6585" s="99">
        <f t="shared" si="212"/>
        <v>0</v>
      </c>
      <c r="M6585" s="96">
        <f t="shared" si="211"/>
        <v>1</v>
      </c>
      <c r="N6585" s="273"/>
    </row>
    <row r="6586" spans="2:14" x14ac:dyDescent="0.25">
      <c r="B6586" s="7"/>
      <c r="C6586" s="8"/>
      <c r="D6586" s="129"/>
      <c r="F6586" s="99"/>
      <c r="G6586" s="99"/>
      <c r="H6586" s="99"/>
      <c r="I6586" s="18"/>
      <c r="J6586" s="18"/>
      <c r="K6586" s="99">
        <f t="shared" si="212"/>
        <v>0</v>
      </c>
      <c r="M6586" s="96">
        <f t="shared" si="211"/>
        <v>1</v>
      </c>
      <c r="N6586" s="273"/>
    </row>
    <row r="6587" spans="2:14" x14ac:dyDescent="0.25">
      <c r="B6587" s="7"/>
      <c r="C6587" s="8"/>
      <c r="D6587" s="129"/>
      <c r="F6587" s="99"/>
      <c r="G6587" s="99"/>
      <c r="H6587" s="99"/>
      <c r="I6587" s="18"/>
      <c r="J6587" s="18"/>
      <c r="K6587" s="99">
        <f t="shared" si="212"/>
        <v>0</v>
      </c>
      <c r="M6587" s="96">
        <f t="shared" si="211"/>
        <v>1</v>
      </c>
      <c r="N6587" s="273"/>
    </row>
    <row r="6588" spans="2:14" x14ac:dyDescent="0.25">
      <c r="B6588" s="7"/>
      <c r="C6588" s="8"/>
      <c r="D6588" s="129"/>
      <c r="F6588" s="99"/>
      <c r="G6588" s="99"/>
      <c r="H6588" s="99"/>
      <c r="I6588" s="18"/>
      <c r="J6588" s="18"/>
      <c r="K6588" s="99">
        <f t="shared" si="212"/>
        <v>0</v>
      </c>
      <c r="M6588" s="96">
        <f t="shared" si="211"/>
        <v>1</v>
      </c>
      <c r="N6588" s="273"/>
    </row>
    <row r="6589" spans="2:14" x14ac:dyDescent="0.25">
      <c r="B6589" s="7"/>
      <c r="C6589" s="8"/>
      <c r="D6589" s="129"/>
      <c r="F6589" s="99"/>
      <c r="G6589" s="99"/>
      <c r="H6589" s="99"/>
      <c r="I6589" s="18"/>
      <c r="J6589" s="18"/>
      <c r="K6589" s="99">
        <f t="shared" si="212"/>
        <v>0</v>
      </c>
      <c r="M6589" s="96">
        <f t="shared" si="211"/>
        <v>1</v>
      </c>
      <c r="N6589" s="273"/>
    </row>
    <row r="6590" spans="2:14" x14ac:dyDescent="0.25">
      <c r="B6590" s="7"/>
      <c r="C6590" s="8"/>
      <c r="D6590" s="129"/>
      <c r="F6590" s="99"/>
      <c r="G6590" s="99"/>
      <c r="H6590" s="99"/>
      <c r="I6590" s="18"/>
      <c r="J6590" s="18"/>
      <c r="K6590" s="99">
        <f t="shared" si="212"/>
        <v>0</v>
      </c>
      <c r="M6590" s="96">
        <f t="shared" si="211"/>
        <v>1</v>
      </c>
      <c r="N6590" s="273"/>
    </row>
    <row r="6591" spans="2:14" x14ac:dyDescent="0.25">
      <c r="B6591" s="7"/>
      <c r="C6591" s="8"/>
      <c r="D6591" s="129"/>
      <c r="F6591" s="99"/>
      <c r="G6591" s="99"/>
      <c r="H6591" s="99"/>
      <c r="I6591" s="18"/>
      <c r="J6591" s="18"/>
      <c r="K6591" s="99">
        <f t="shared" si="212"/>
        <v>0</v>
      </c>
      <c r="M6591" s="96">
        <f t="shared" si="211"/>
        <v>1</v>
      </c>
      <c r="N6591" s="273"/>
    </row>
    <row r="6592" spans="2:14" x14ac:dyDescent="0.25">
      <c r="B6592" s="7"/>
      <c r="C6592" s="8"/>
      <c r="D6592" s="129"/>
      <c r="F6592" s="99"/>
      <c r="G6592" s="99"/>
      <c r="H6592" s="99"/>
      <c r="I6592" s="18"/>
      <c r="J6592" s="18"/>
      <c r="K6592" s="99">
        <f t="shared" si="212"/>
        <v>0</v>
      </c>
      <c r="M6592" s="96">
        <f t="shared" si="211"/>
        <v>1</v>
      </c>
      <c r="N6592" s="273"/>
    </row>
    <row r="6593" spans="2:14" x14ac:dyDescent="0.25">
      <c r="B6593" s="7"/>
      <c r="C6593" s="8"/>
      <c r="D6593" s="129"/>
      <c r="F6593" s="99"/>
      <c r="G6593" s="99"/>
      <c r="H6593" s="99"/>
      <c r="I6593" s="18"/>
      <c r="J6593" s="18"/>
      <c r="K6593" s="99">
        <f t="shared" si="212"/>
        <v>0</v>
      </c>
      <c r="M6593" s="96">
        <f t="shared" si="211"/>
        <v>1</v>
      </c>
      <c r="N6593" s="273"/>
    </row>
    <row r="6594" spans="2:14" x14ac:dyDescent="0.25">
      <c r="B6594" s="7"/>
      <c r="C6594" s="8"/>
      <c r="D6594" s="129"/>
      <c r="F6594" s="99"/>
      <c r="G6594" s="99"/>
      <c r="H6594" s="99"/>
      <c r="I6594" s="18"/>
      <c r="J6594" s="18"/>
      <c r="K6594" s="99">
        <f t="shared" si="212"/>
        <v>0</v>
      </c>
      <c r="M6594" s="96">
        <f t="shared" si="211"/>
        <v>1</v>
      </c>
      <c r="N6594" s="273"/>
    </row>
    <row r="6595" spans="2:14" x14ac:dyDescent="0.25">
      <c r="B6595" s="7"/>
      <c r="C6595" s="8"/>
      <c r="D6595" s="129"/>
      <c r="F6595" s="99"/>
      <c r="G6595" s="99"/>
      <c r="H6595" s="99"/>
      <c r="I6595" s="18"/>
      <c r="J6595" s="18"/>
      <c r="K6595" s="99">
        <f t="shared" si="212"/>
        <v>0</v>
      </c>
      <c r="M6595" s="96">
        <f t="shared" si="211"/>
        <v>1</v>
      </c>
      <c r="N6595" s="273"/>
    </row>
    <row r="6596" spans="2:14" x14ac:dyDescent="0.25">
      <c r="B6596" s="7"/>
      <c r="C6596" s="8"/>
      <c r="D6596" s="129"/>
      <c r="F6596" s="99"/>
      <c r="G6596" s="99"/>
      <c r="H6596" s="99"/>
      <c r="I6596" s="18"/>
      <c r="J6596" s="18"/>
      <c r="K6596" s="99">
        <f t="shared" si="212"/>
        <v>0</v>
      </c>
      <c r="M6596" s="96">
        <f t="shared" si="211"/>
        <v>1</v>
      </c>
      <c r="N6596" s="273"/>
    </row>
    <row r="6597" spans="2:14" x14ac:dyDescent="0.25">
      <c r="B6597" s="7"/>
      <c r="C6597" s="8"/>
      <c r="D6597" s="129"/>
      <c r="F6597" s="99"/>
      <c r="G6597" s="99"/>
      <c r="H6597" s="99"/>
      <c r="I6597" s="18"/>
      <c r="J6597" s="18"/>
      <c r="K6597" s="99">
        <f t="shared" si="212"/>
        <v>0</v>
      </c>
      <c r="M6597" s="96">
        <f t="shared" si="211"/>
        <v>1</v>
      </c>
      <c r="N6597" s="273"/>
    </row>
    <row r="6598" spans="2:14" x14ac:dyDescent="0.25">
      <c r="B6598" s="7"/>
      <c r="C6598" s="8"/>
      <c r="D6598" s="129"/>
      <c r="F6598" s="99"/>
      <c r="G6598" s="99"/>
      <c r="H6598" s="99"/>
      <c r="I6598" s="18"/>
      <c r="J6598" s="18"/>
      <c r="K6598" s="99">
        <f t="shared" si="212"/>
        <v>0</v>
      </c>
      <c r="M6598" s="96">
        <f t="shared" si="211"/>
        <v>1</v>
      </c>
      <c r="N6598" s="273"/>
    </row>
    <row r="6599" spans="2:14" x14ac:dyDescent="0.25">
      <c r="B6599" s="7"/>
      <c r="C6599" s="8"/>
      <c r="D6599" s="129"/>
      <c r="F6599" s="99"/>
      <c r="G6599" s="99"/>
      <c r="H6599" s="99"/>
      <c r="I6599" s="18"/>
      <c r="J6599" s="18"/>
      <c r="K6599" s="99">
        <f t="shared" si="212"/>
        <v>0</v>
      </c>
      <c r="M6599" s="96">
        <f t="shared" si="211"/>
        <v>1</v>
      </c>
      <c r="N6599" s="273"/>
    </row>
    <row r="6600" spans="2:14" x14ac:dyDescent="0.25">
      <c r="B6600" s="7"/>
      <c r="C6600" s="8"/>
      <c r="D6600" s="129"/>
      <c r="F6600" s="99"/>
      <c r="G6600" s="99"/>
      <c r="H6600" s="99"/>
      <c r="I6600" s="18"/>
      <c r="J6600" s="18"/>
      <c r="K6600" s="99">
        <f t="shared" si="212"/>
        <v>0</v>
      </c>
      <c r="M6600" s="96">
        <f t="shared" si="211"/>
        <v>1</v>
      </c>
      <c r="N6600" s="273"/>
    </row>
    <row r="6601" spans="2:14" x14ac:dyDescent="0.25">
      <c r="B6601" s="7"/>
      <c r="C6601" s="8"/>
      <c r="D6601" s="129"/>
      <c r="F6601" s="99"/>
      <c r="G6601" s="99"/>
      <c r="H6601" s="99"/>
      <c r="I6601" s="18"/>
      <c r="J6601" s="18"/>
      <c r="K6601" s="99">
        <f t="shared" si="212"/>
        <v>0</v>
      </c>
      <c r="M6601" s="96">
        <f t="shared" si="211"/>
        <v>1</v>
      </c>
      <c r="N6601" s="273"/>
    </row>
    <row r="6602" spans="2:14" x14ac:dyDescent="0.25">
      <c r="B6602" s="7"/>
      <c r="C6602" s="8"/>
      <c r="D6602" s="129"/>
      <c r="F6602" s="99"/>
      <c r="G6602" s="99"/>
      <c r="H6602" s="99"/>
      <c r="I6602" s="18"/>
      <c r="J6602" s="18"/>
      <c r="K6602" s="99">
        <f t="shared" si="212"/>
        <v>0</v>
      </c>
      <c r="M6602" s="96">
        <f t="shared" si="211"/>
        <v>1</v>
      </c>
      <c r="N6602" s="273"/>
    </row>
    <row r="6603" spans="2:14" x14ac:dyDescent="0.25">
      <c r="B6603" s="7"/>
      <c r="C6603" s="8"/>
      <c r="D6603" s="129"/>
      <c r="F6603" s="99"/>
      <c r="G6603" s="99"/>
      <c r="H6603" s="99"/>
      <c r="I6603" s="18"/>
      <c r="J6603" s="18"/>
      <c r="K6603" s="99">
        <f t="shared" si="212"/>
        <v>0</v>
      </c>
      <c r="M6603" s="96">
        <f t="shared" si="211"/>
        <v>1</v>
      </c>
      <c r="N6603" s="273"/>
    </row>
    <row r="6604" spans="2:14" x14ac:dyDescent="0.25">
      <c r="B6604" s="7"/>
      <c r="C6604" s="8"/>
      <c r="D6604" s="129"/>
      <c r="F6604" s="99"/>
      <c r="G6604" s="99"/>
      <c r="H6604" s="99"/>
      <c r="I6604" s="18"/>
      <c r="J6604" s="18"/>
      <c r="K6604" s="99">
        <f t="shared" si="212"/>
        <v>0</v>
      </c>
      <c r="M6604" s="96">
        <f t="shared" si="211"/>
        <v>1</v>
      </c>
      <c r="N6604" s="273"/>
    </row>
    <row r="6605" spans="2:14" x14ac:dyDescent="0.25">
      <c r="B6605" s="7"/>
      <c r="C6605" s="8"/>
      <c r="D6605" s="129"/>
      <c r="F6605" s="99"/>
      <c r="G6605" s="99"/>
      <c r="H6605" s="99"/>
      <c r="I6605" s="18"/>
      <c r="J6605" s="18"/>
      <c r="K6605" s="99">
        <f t="shared" si="212"/>
        <v>0</v>
      </c>
      <c r="M6605" s="96">
        <f t="shared" si="211"/>
        <v>1</v>
      </c>
      <c r="N6605" s="273"/>
    </row>
    <row r="6606" spans="2:14" x14ac:dyDescent="0.25">
      <c r="B6606" s="7"/>
      <c r="C6606" s="8"/>
      <c r="D6606" s="129"/>
      <c r="F6606" s="99"/>
      <c r="G6606" s="99"/>
      <c r="H6606" s="99"/>
      <c r="I6606" s="18"/>
      <c r="J6606" s="18"/>
      <c r="K6606" s="99">
        <f t="shared" si="212"/>
        <v>0</v>
      </c>
      <c r="M6606" s="96">
        <f t="shared" si="211"/>
        <v>1</v>
      </c>
      <c r="N6606" s="273"/>
    </row>
    <row r="6607" spans="2:14" x14ac:dyDescent="0.25">
      <c r="B6607" s="7"/>
      <c r="C6607" s="8"/>
      <c r="D6607" s="129"/>
      <c r="F6607" s="99"/>
      <c r="G6607" s="99"/>
      <c r="H6607" s="99"/>
      <c r="I6607" s="18"/>
      <c r="J6607" s="18"/>
      <c r="K6607" s="99">
        <f t="shared" si="212"/>
        <v>0</v>
      </c>
      <c r="M6607" s="96">
        <f t="shared" si="211"/>
        <v>1</v>
      </c>
      <c r="N6607" s="273"/>
    </row>
    <row r="6608" spans="2:14" x14ac:dyDescent="0.25">
      <c r="B6608" s="7"/>
      <c r="C6608" s="8"/>
      <c r="D6608" s="129"/>
      <c r="F6608" s="99"/>
      <c r="G6608" s="99"/>
      <c r="H6608" s="99"/>
      <c r="I6608" s="18"/>
      <c r="J6608" s="18"/>
      <c r="K6608" s="99">
        <f t="shared" si="212"/>
        <v>0</v>
      </c>
      <c r="M6608" s="96">
        <f t="shared" si="211"/>
        <v>1</v>
      </c>
      <c r="N6608" s="273"/>
    </row>
    <row r="6609" spans="2:14" x14ac:dyDescent="0.25">
      <c r="B6609" s="7"/>
      <c r="C6609" s="8"/>
      <c r="D6609" s="129"/>
      <c r="F6609" s="99"/>
      <c r="G6609" s="99"/>
      <c r="H6609" s="99"/>
      <c r="I6609" s="18"/>
      <c r="J6609" s="18"/>
      <c r="K6609" s="99">
        <f t="shared" si="212"/>
        <v>0</v>
      </c>
      <c r="M6609" s="96">
        <f t="shared" ref="M6609:M6672" si="213">UltimoDia(D6609)</f>
        <v>1</v>
      </c>
      <c r="N6609" s="273"/>
    </row>
    <row r="6610" spans="2:14" x14ac:dyDescent="0.25">
      <c r="B6610" s="7"/>
      <c r="C6610" s="8"/>
      <c r="D6610" s="129"/>
      <c r="F6610" s="99"/>
      <c r="G6610" s="99"/>
      <c r="H6610" s="99"/>
      <c r="I6610" s="18"/>
      <c r="J6610" s="18"/>
      <c r="K6610" s="99">
        <f t="shared" si="212"/>
        <v>0</v>
      </c>
      <c r="M6610" s="96">
        <f t="shared" si="213"/>
        <v>1</v>
      </c>
      <c r="N6610" s="273"/>
    </row>
    <row r="6611" spans="2:14" x14ac:dyDescent="0.25">
      <c r="B6611" s="7"/>
      <c r="C6611" s="8"/>
      <c r="D6611" s="129"/>
      <c r="F6611" s="99"/>
      <c r="G6611" s="99"/>
      <c r="H6611" s="99"/>
      <c r="I6611" s="18"/>
      <c r="J6611" s="18"/>
      <c r="K6611" s="99">
        <f t="shared" si="212"/>
        <v>0</v>
      </c>
      <c r="M6611" s="96">
        <f t="shared" si="213"/>
        <v>1</v>
      </c>
      <c r="N6611" s="273"/>
    </row>
    <row r="6612" spans="2:14" x14ac:dyDescent="0.25">
      <c r="B6612" s="7"/>
      <c r="C6612" s="8"/>
      <c r="D6612" s="129"/>
      <c r="F6612" s="99"/>
      <c r="G6612" s="99"/>
      <c r="H6612" s="99"/>
      <c r="I6612" s="18"/>
      <c r="J6612" s="18"/>
      <c r="K6612" s="99">
        <f t="shared" si="212"/>
        <v>0</v>
      </c>
      <c r="M6612" s="96">
        <f t="shared" si="213"/>
        <v>1</v>
      </c>
      <c r="N6612" s="273"/>
    </row>
    <row r="6613" spans="2:14" x14ac:dyDescent="0.25">
      <c r="B6613" s="7"/>
      <c r="C6613" s="8"/>
      <c r="D6613" s="129"/>
      <c r="F6613" s="99"/>
      <c r="G6613" s="99"/>
      <c r="H6613" s="99"/>
      <c r="I6613" s="18"/>
      <c r="J6613" s="18"/>
      <c r="K6613" s="99">
        <f t="shared" si="212"/>
        <v>0</v>
      </c>
      <c r="M6613" s="96">
        <f t="shared" si="213"/>
        <v>1</v>
      </c>
      <c r="N6613" s="273"/>
    </row>
    <row r="6614" spans="2:14" x14ac:dyDescent="0.25">
      <c r="B6614" s="7"/>
      <c r="C6614" s="8"/>
      <c r="D6614" s="129"/>
      <c r="F6614" s="99"/>
      <c r="G6614" s="99"/>
      <c r="H6614" s="99"/>
      <c r="I6614" s="18"/>
      <c r="J6614" s="18"/>
      <c r="K6614" s="99">
        <f t="shared" si="212"/>
        <v>0</v>
      </c>
      <c r="M6614" s="96">
        <f t="shared" si="213"/>
        <v>1</v>
      </c>
      <c r="N6614" s="273"/>
    </row>
    <row r="6615" spans="2:14" x14ac:dyDescent="0.25">
      <c r="B6615" s="7"/>
      <c r="C6615" s="8"/>
      <c r="D6615" s="129"/>
      <c r="F6615" s="99"/>
      <c r="G6615" s="99"/>
      <c r="H6615" s="99"/>
      <c r="I6615" s="18"/>
      <c r="J6615" s="18"/>
      <c r="K6615" s="99">
        <f t="shared" si="212"/>
        <v>0</v>
      </c>
      <c r="M6615" s="96">
        <f t="shared" si="213"/>
        <v>1</v>
      </c>
      <c r="N6615" s="273"/>
    </row>
    <row r="6616" spans="2:14" x14ac:dyDescent="0.25">
      <c r="B6616" s="7"/>
      <c r="C6616" s="8"/>
      <c r="D6616" s="129"/>
      <c r="F6616" s="99"/>
      <c r="G6616" s="99"/>
      <c r="H6616" s="99"/>
      <c r="I6616" s="18"/>
      <c r="J6616" s="18"/>
      <c r="K6616" s="99">
        <f t="shared" si="212"/>
        <v>0</v>
      </c>
      <c r="M6616" s="96">
        <f t="shared" si="213"/>
        <v>1</v>
      </c>
      <c r="N6616" s="273"/>
    </row>
    <row r="6617" spans="2:14" x14ac:dyDescent="0.25">
      <c r="B6617" s="7"/>
      <c r="C6617" s="8"/>
      <c r="D6617" s="129"/>
      <c r="F6617" s="99"/>
      <c r="G6617" s="99"/>
      <c r="H6617" s="99"/>
      <c r="I6617" s="18"/>
      <c r="J6617" s="18"/>
      <c r="K6617" s="99">
        <f t="shared" si="212"/>
        <v>0</v>
      </c>
      <c r="M6617" s="96">
        <f t="shared" si="213"/>
        <v>1</v>
      </c>
      <c r="N6617" s="273"/>
    </row>
    <row r="6618" spans="2:14" x14ac:dyDescent="0.25">
      <c r="B6618" s="7"/>
      <c r="C6618" s="8"/>
      <c r="D6618" s="129"/>
      <c r="F6618" s="99"/>
      <c r="G6618" s="99"/>
      <c r="H6618" s="99"/>
      <c r="I6618" s="18"/>
      <c r="J6618" s="18"/>
      <c r="K6618" s="99">
        <f t="shared" si="212"/>
        <v>0</v>
      </c>
      <c r="M6618" s="96">
        <f t="shared" si="213"/>
        <v>1</v>
      </c>
      <c r="N6618" s="273"/>
    </row>
    <row r="6619" spans="2:14" x14ac:dyDescent="0.25">
      <c r="B6619" s="7"/>
      <c r="C6619" s="8"/>
      <c r="D6619" s="129"/>
      <c r="F6619" s="99"/>
      <c r="G6619" s="99"/>
      <c r="H6619" s="99"/>
      <c r="I6619" s="18"/>
      <c r="J6619" s="18"/>
      <c r="K6619" s="99">
        <f t="shared" si="212"/>
        <v>0</v>
      </c>
      <c r="M6619" s="96">
        <f t="shared" si="213"/>
        <v>1</v>
      </c>
      <c r="N6619" s="273"/>
    </row>
    <row r="6620" spans="2:14" x14ac:dyDescent="0.25">
      <c r="B6620" s="7"/>
      <c r="C6620" s="8"/>
      <c r="D6620" s="129"/>
      <c r="F6620" s="99"/>
      <c r="G6620" s="99"/>
      <c r="H6620" s="99"/>
      <c r="I6620" s="18"/>
      <c r="J6620" s="18"/>
      <c r="K6620" s="99">
        <f t="shared" si="212"/>
        <v>0</v>
      </c>
      <c r="M6620" s="96">
        <f t="shared" si="213"/>
        <v>1</v>
      </c>
      <c r="N6620" s="273"/>
    </row>
    <row r="6621" spans="2:14" x14ac:dyDescent="0.25">
      <c r="B6621" s="7"/>
      <c r="C6621" s="8"/>
      <c r="D6621" s="129"/>
      <c r="F6621" s="99"/>
      <c r="G6621" s="99"/>
      <c r="H6621" s="99"/>
      <c r="I6621" s="18"/>
      <c r="J6621" s="18"/>
      <c r="K6621" s="99">
        <f t="shared" si="212"/>
        <v>0</v>
      </c>
      <c r="M6621" s="96">
        <f t="shared" si="213"/>
        <v>1</v>
      </c>
      <c r="N6621" s="273"/>
    </row>
    <row r="6622" spans="2:14" x14ac:dyDescent="0.25">
      <c r="B6622" s="7"/>
      <c r="C6622" s="8"/>
      <c r="D6622" s="129"/>
      <c r="F6622" s="99"/>
      <c r="G6622" s="99"/>
      <c r="H6622" s="99"/>
      <c r="I6622" s="18"/>
      <c r="J6622" s="18"/>
      <c r="K6622" s="99">
        <f t="shared" si="212"/>
        <v>0</v>
      </c>
      <c r="M6622" s="96">
        <f t="shared" si="213"/>
        <v>1</v>
      </c>
      <c r="N6622" s="273"/>
    </row>
    <row r="6623" spans="2:14" x14ac:dyDescent="0.25">
      <c r="B6623" s="7"/>
      <c r="C6623" s="8"/>
      <c r="D6623" s="129"/>
      <c r="F6623" s="99"/>
      <c r="G6623" s="99"/>
      <c r="H6623" s="99"/>
      <c r="I6623" s="18"/>
      <c r="J6623" s="18"/>
      <c r="K6623" s="99">
        <f t="shared" si="212"/>
        <v>0</v>
      </c>
      <c r="M6623" s="96">
        <f t="shared" si="213"/>
        <v>1</v>
      </c>
      <c r="N6623" s="273"/>
    </row>
    <row r="6624" spans="2:14" x14ac:dyDescent="0.25">
      <c r="B6624" s="7"/>
      <c r="C6624" s="8"/>
      <c r="D6624" s="129"/>
      <c r="F6624" s="99"/>
      <c r="G6624" s="99"/>
      <c r="H6624" s="99"/>
      <c r="I6624" s="18"/>
      <c r="J6624" s="18"/>
      <c r="K6624" s="99">
        <f t="shared" si="212"/>
        <v>0</v>
      </c>
      <c r="M6624" s="96">
        <f t="shared" si="213"/>
        <v>1</v>
      </c>
      <c r="N6624" s="273"/>
    </row>
    <row r="6625" spans="2:14" x14ac:dyDescent="0.25">
      <c r="B6625" s="7"/>
      <c r="C6625" s="8"/>
      <c r="D6625" s="129"/>
      <c r="F6625" s="99"/>
      <c r="G6625" s="99"/>
      <c r="H6625" s="99"/>
      <c r="I6625" s="18"/>
      <c r="J6625" s="18"/>
      <c r="K6625" s="99">
        <f t="shared" si="212"/>
        <v>0</v>
      </c>
      <c r="M6625" s="96">
        <f t="shared" si="213"/>
        <v>1</v>
      </c>
      <c r="N6625" s="273"/>
    </row>
    <row r="6626" spans="2:14" x14ac:dyDescent="0.25">
      <c r="B6626" s="7"/>
      <c r="C6626" s="8"/>
      <c r="D6626" s="129"/>
      <c r="F6626" s="99"/>
      <c r="G6626" s="99"/>
      <c r="H6626" s="99"/>
      <c r="I6626" s="18"/>
      <c r="J6626" s="18"/>
      <c r="K6626" s="99">
        <f t="shared" si="212"/>
        <v>0</v>
      </c>
      <c r="M6626" s="96">
        <f t="shared" si="213"/>
        <v>1</v>
      </c>
      <c r="N6626" s="273"/>
    </row>
    <row r="6627" spans="2:14" x14ac:dyDescent="0.25">
      <c r="B6627" s="7"/>
      <c r="C6627" s="8"/>
      <c r="D6627" s="129"/>
      <c r="F6627" s="99"/>
      <c r="G6627" s="99"/>
      <c r="H6627" s="99"/>
      <c r="I6627" s="18"/>
      <c r="J6627" s="18"/>
      <c r="K6627" s="99">
        <f t="shared" si="212"/>
        <v>0</v>
      </c>
      <c r="M6627" s="96">
        <f t="shared" si="213"/>
        <v>1</v>
      </c>
      <c r="N6627" s="273"/>
    </row>
    <row r="6628" spans="2:14" x14ac:dyDescent="0.25">
      <c r="B6628" s="7"/>
      <c r="C6628" s="8"/>
      <c r="D6628" s="129"/>
      <c r="F6628" s="99"/>
      <c r="G6628" s="99"/>
      <c r="H6628" s="99"/>
      <c r="I6628" s="18"/>
      <c r="J6628" s="18"/>
      <c r="K6628" s="99">
        <f t="shared" si="212"/>
        <v>0</v>
      </c>
      <c r="M6628" s="96">
        <f t="shared" si="213"/>
        <v>1</v>
      </c>
      <c r="N6628" s="273"/>
    </row>
    <row r="6629" spans="2:14" x14ac:dyDescent="0.25">
      <c r="B6629" s="7"/>
      <c r="C6629" s="8"/>
      <c r="D6629" s="129"/>
      <c r="F6629" s="99"/>
      <c r="G6629" s="99"/>
      <c r="H6629" s="99"/>
      <c r="I6629" s="18"/>
      <c r="J6629" s="18"/>
      <c r="K6629" s="99">
        <f t="shared" si="212"/>
        <v>0</v>
      </c>
      <c r="M6629" s="96">
        <f t="shared" si="213"/>
        <v>1</v>
      </c>
      <c r="N6629" s="273"/>
    </row>
    <row r="6630" spans="2:14" x14ac:dyDescent="0.25">
      <c r="B6630" s="7"/>
      <c r="C6630" s="8"/>
      <c r="D6630" s="129"/>
      <c r="F6630" s="99"/>
      <c r="G6630" s="99"/>
      <c r="H6630" s="99"/>
      <c r="I6630" s="18"/>
      <c r="J6630" s="18"/>
      <c r="K6630" s="99">
        <f t="shared" si="212"/>
        <v>0</v>
      </c>
      <c r="M6630" s="96">
        <f t="shared" si="213"/>
        <v>1</v>
      </c>
      <c r="N6630" s="273"/>
    </row>
    <row r="6631" spans="2:14" x14ac:dyDescent="0.25">
      <c r="B6631" s="7"/>
      <c r="C6631" s="8"/>
      <c r="D6631" s="129"/>
      <c r="F6631" s="99"/>
      <c r="G6631" s="99"/>
      <c r="H6631" s="99"/>
      <c r="I6631" s="18"/>
      <c r="J6631" s="18"/>
      <c r="K6631" s="99">
        <f t="shared" si="212"/>
        <v>0</v>
      </c>
      <c r="M6631" s="96">
        <f t="shared" si="213"/>
        <v>1</v>
      </c>
      <c r="N6631" s="273"/>
    </row>
    <row r="6632" spans="2:14" x14ac:dyDescent="0.25">
      <c r="B6632" s="7"/>
      <c r="C6632" s="8"/>
      <c r="D6632" s="129"/>
      <c r="F6632" s="99"/>
      <c r="G6632" s="99"/>
      <c r="H6632" s="99"/>
      <c r="I6632" s="18"/>
      <c r="J6632" s="18"/>
      <c r="K6632" s="99">
        <f t="shared" si="212"/>
        <v>0</v>
      </c>
      <c r="M6632" s="96">
        <f t="shared" si="213"/>
        <v>1</v>
      </c>
      <c r="N6632" s="273"/>
    </row>
    <row r="6633" spans="2:14" x14ac:dyDescent="0.25">
      <c r="B6633" s="7"/>
      <c r="C6633" s="8"/>
      <c r="D6633" s="129"/>
      <c r="F6633" s="99"/>
      <c r="G6633" s="99"/>
      <c r="H6633" s="99"/>
      <c r="I6633" s="18"/>
      <c r="J6633" s="18"/>
      <c r="K6633" s="99">
        <f t="shared" si="212"/>
        <v>0</v>
      </c>
      <c r="M6633" s="96">
        <f t="shared" si="213"/>
        <v>1</v>
      </c>
      <c r="N6633" s="273"/>
    </row>
    <row r="6634" spans="2:14" x14ac:dyDescent="0.25">
      <c r="B6634" s="7"/>
      <c r="C6634" s="8"/>
      <c r="D6634" s="129"/>
      <c r="F6634" s="99"/>
      <c r="G6634" s="99"/>
      <c r="H6634" s="99"/>
      <c r="I6634" s="18"/>
      <c r="J6634" s="18"/>
      <c r="K6634" s="99">
        <f t="shared" ref="K6634:K6697" si="214">IF(ctConta="",K6633+F6634,IF(I6634=ctConta,K6633+F6634,K6633))</f>
        <v>0</v>
      </c>
      <c r="M6634" s="96">
        <f t="shared" si="213"/>
        <v>1</v>
      </c>
      <c r="N6634" s="273"/>
    </row>
    <row r="6635" spans="2:14" x14ac:dyDescent="0.25">
      <c r="B6635" s="7"/>
      <c r="C6635" s="8"/>
      <c r="D6635" s="129"/>
      <c r="F6635" s="99"/>
      <c r="G6635" s="99"/>
      <c r="H6635" s="99"/>
      <c r="I6635" s="18"/>
      <c r="J6635" s="18"/>
      <c r="K6635" s="99">
        <f t="shared" si="214"/>
        <v>0</v>
      </c>
      <c r="M6635" s="96">
        <f t="shared" si="213"/>
        <v>1</v>
      </c>
      <c r="N6635" s="273"/>
    </row>
    <row r="6636" spans="2:14" x14ac:dyDescent="0.25">
      <c r="B6636" s="7"/>
      <c r="C6636" s="8"/>
      <c r="D6636" s="129"/>
      <c r="F6636" s="99"/>
      <c r="G6636" s="99"/>
      <c r="H6636" s="99"/>
      <c r="I6636" s="18"/>
      <c r="J6636" s="18"/>
      <c r="K6636" s="99">
        <f t="shared" si="214"/>
        <v>0</v>
      </c>
      <c r="M6636" s="96">
        <f t="shared" si="213"/>
        <v>1</v>
      </c>
      <c r="N6636" s="273"/>
    </row>
    <row r="6637" spans="2:14" x14ac:dyDescent="0.25">
      <c r="B6637" s="7"/>
      <c r="C6637" s="8"/>
      <c r="D6637" s="129"/>
      <c r="F6637" s="99"/>
      <c r="G6637" s="99"/>
      <c r="H6637" s="99"/>
      <c r="I6637" s="18"/>
      <c r="J6637" s="18"/>
      <c r="K6637" s="99">
        <f t="shared" si="214"/>
        <v>0</v>
      </c>
      <c r="M6637" s="96">
        <f t="shared" si="213"/>
        <v>1</v>
      </c>
      <c r="N6637" s="273"/>
    </row>
    <row r="6638" spans="2:14" x14ac:dyDescent="0.25">
      <c r="B6638" s="7"/>
      <c r="C6638" s="8"/>
      <c r="D6638" s="129"/>
      <c r="F6638" s="99"/>
      <c r="G6638" s="99"/>
      <c r="H6638" s="99"/>
      <c r="I6638" s="18"/>
      <c r="J6638" s="18"/>
      <c r="K6638" s="99">
        <f t="shared" si="214"/>
        <v>0</v>
      </c>
      <c r="M6638" s="96">
        <f t="shared" si="213"/>
        <v>1</v>
      </c>
      <c r="N6638" s="273"/>
    </row>
    <row r="6639" spans="2:14" x14ac:dyDescent="0.25">
      <c r="B6639" s="7"/>
      <c r="C6639" s="8"/>
      <c r="D6639" s="129"/>
      <c r="F6639" s="99"/>
      <c r="G6639" s="99"/>
      <c r="H6639" s="99"/>
      <c r="I6639" s="18"/>
      <c r="J6639" s="18"/>
      <c r="K6639" s="99">
        <f t="shared" si="214"/>
        <v>0</v>
      </c>
      <c r="M6639" s="96">
        <f t="shared" si="213"/>
        <v>1</v>
      </c>
      <c r="N6639" s="273"/>
    </row>
    <row r="6640" spans="2:14" x14ac:dyDescent="0.25">
      <c r="B6640" s="7"/>
      <c r="C6640" s="8"/>
      <c r="D6640" s="129"/>
      <c r="F6640" s="99"/>
      <c r="G6640" s="99"/>
      <c r="H6640" s="99"/>
      <c r="I6640" s="18"/>
      <c r="J6640" s="18"/>
      <c r="K6640" s="99">
        <f t="shared" si="214"/>
        <v>0</v>
      </c>
      <c r="M6640" s="96">
        <f t="shared" si="213"/>
        <v>1</v>
      </c>
      <c r="N6640" s="273"/>
    </row>
    <row r="6641" spans="2:14" x14ac:dyDescent="0.25">
      <c r="B6641" s="7"/>
      <c r="C6641" s="8"/>
      <c r="D6641" s="129"/>
      <c r="F6641" s="99"/>
      <c r="G6641" s="99"/>
      <c r="H6641" s="99"/>
      <c r="I6641" s="18"/>
      <c r="J6641" s="18"/>
      <c r="K6641" s="99">
        <f t="shared" si="214"/>
        <v>0</v>
      </c>
      <c r="M6641" s="96">
        <f t="shared" si="213"/>
        <v>1</v>
      </c>
      <c r="N6641" s="273"/>
    </row>
    <row r="6642" spans="2:14" x14ac:dyDescent="0.25">
      <c r="B6642" s="7"/>
      <c r="C6642" s="8"/>
      <c r="D6642" s="129"/>
      <c r="F6642" s="99"/>
      <c r="G6642" s="99"/>
      <c r="H6642" s="99"/>
      <c r="I6642" s="18"/>
      <c r="J6642" s="18"/>
      <c r="K6642" s="99">
        <f t="shared" si="214"/>
        <v>0</v>
      </c>
      <c r="M6642" s="96">
        <f t="shared" si="213"/>
        <v>1</v>
      </c>
      <c r="N6642" s="273"/>
    </row>
    <row r="6643" spans="2:14" x14ac:dyDescent="0.25">
      <c r="B6643" s="7"/>
      <c r="C6643" s="8"/>
      <c r="D6643" s="129"/>
      <c r="F6643" s="99"/>
      <c r="G6643" s="99"/>
      <c r="H6643" s="99"/>
      <c r="I6643" s="18"/>
      <c r="J6643" s="18"/>
      <c r="K6643" s="99">
        <f t="shared" si="214"/>
        <v>0</v>
      </c>
      <c r="M6643" s="96">
        <f t="shared" si="213"/>
        <v>1</v>
      </c>
      <c r="N6643" s="273"/>
    </row>
    <row r="6644" spans="2:14" x14ac:dyDescent="0.25">
      <c r="B6644" s="7"/>
      <c r="C6644" s="8"/>
      <c r="D6644" s="129"/>
      <c r="F6644" s="99"/>
      <c r="G6644" s="99"/>
      <c r="H6644" s="99"/>
      <c r="I6644" s="18"/>
      <c r="J6644" s="18"/>
      <c r="K6644" s="99">
        <f t="shared" si="214"/>
        <v>0</v>
      </c>
      <c r="M6644" s="96">
        <f t="shared" si="213"/>
        <v>1</v>
      </c>
      <c r="N6644" s="273"/>
    </row>
    <row r="6645" spans="2:14" x14ac:dyDescent="0.25">
      <c r="B6645" s="7"/>
      <c r="C6645" s="8"/>
      <c r="D6645" s="129"/>
      <c r="F6645" s="99"/>
      <c r="G6645" s="99"/>
      <c r="H6645" s="99"/>
      <c r="I6645" s="18"/>
      <c r="J6645" s="18"/>
      <c r="K6645" s="99">
        <f t="shared" si="214"/>
        <v>0</v>
      </c>
      <c r="M6645" s="96">
        <f t="shared" si="213"/>
        <v>1</v>
      </c>
      <c r="N6645" s="273"/>
    </row>
    <row r="6646" spans="2:14" x14ac:dyDescent="0.25">
      <c r="B6646" s="7"/>
      <c r="C6646" s="8"/>
      <c r="D6646" s="129"/>
      <c r="F6646" s="99"/>
      <c r="G6646" s="99"/>
      <c r="H6646" s="99"/>
      <c r="I6646" s="18"/>
      <c r="J6646" s="18"/>
      <c r="K6646" s="99">
        <f t="shared" si="214"/>
        <v>0</v>
      </c>
      <c r="M6646" s="96">
        <f t="shared" si="213"/>
        <v>1</v>
      </c>
      <c r="N6646" s="273"/>
    </row>
    <row r="6647" spans="2:14" x14ac:dyDescent="0.25">
      <c r="B6647" s="7"/>
      <c r="C6647" s="8"/>
      <c r="D6647" s="129"/>
      <c r="F6647" s="99"/>
      <c r="G6647" s="99"/>
      <c r="H6647" s="99"/>
      <c r="I6647" s="18"/>
      <c r="J6647" s="18"/>
      <c r="K6647" s="99">
        <f t="shared" si="214"/>
        <v>0</v>
      </c>
      <c r="M6647" s="96">
        <f t="shared" si="213"/>
        <v>1</v>
      </c>
      <c r="N6647" s="273"/>
    </row>
    <row r="6648" spans="2:14" x14ac:dyDescent="0.25">
      <c r="B6648" s="7"/>
      <c r="C6648" s="8"/>
      <c r="D6648" s="129"/>
      <c r="F6648" s="99"/>
      <c r="G6648" s="99"/>
      <c r="H6648" s="99"/>
      <c r="I6648" s="18"/>
      <c r="J6648" s="18"/>
      <c r="K6648" s="99">
        <f t="shared" si="214"/>
        <v>0</v>
      </c>
      <c r="M6648" s="96">
        <f t="shared" si="213"/>
        <v>1</v>
      </c>
      <c r="N6648" s="273"/>
    </row>
    <row r="6649" spans="2:14" x14ac:dyDescent="0.25">
      <c r="B6649" s="7"/>
      <c r="C6649" s="8"/>
      <c r="D6649" s="129"/>
      <c r="F6649" s="99"/>
      <c r="G6649" s="99"/>
      <c r="H6649" s="99"/>
      <c r="I6649" s="18"/>
      <c r="J6649" s="18"/>
      <c r="K6649" s="99">
        <f t="shared" si="214"/>
        <v>0</v>
      </c>
      <c r="M6649" s="96">
        <f t="shared" si="213"/>
        <v>1</v>
      </c>
      <c r="N6649" s="273"/>
    </row>
    <row r="6650" spans="2:14" x14ac:dyDescent="0.25">
      <c r="B6650" s="7"/>
      <c r="C6650" s="8"/>
      <c r="D6650" s="129"/>
      <c r="F6650" s="99"/>
      <c r="G6650" s="99"/>
      <c r="H6650" s="99"/>
      <c r="I6650" s="18"/>
      <c r="J6650" s="18"/>
      <c r="K6650" s="99">
        <f t="shared" si="214"/>
        <v>0</v>
      </c>
      <c r="M6650" s="96">
        <f t="shared" si="213"/>
        <v>1</v>
      </c>
      <c r="N6650" s="273"/>
    </row>
    <row r="6651" spans="2:14" x14ac:dyDescent="0.25">
      <c r="B6651" s="7"/>
      <c r="C6651" s="8"/>
      <c r="D6651" s="129"/>
      <c r="F6651" s="99"/>
      <c r="G6651" s="99"/>
      <c r="H6651" s="99"/>
      <c r="I6651" s="18"/>
      <c r="J6651" s="18"/>
      <c r="K6651" s="99">
        <f t="shared" si="214"/>
        <v>0</v>
      </c>
      <c r="M6651" s="96">
        <f t="shared" si="213"/>
        <v>1</v>
      </c>
      <c r="N6651" s="273"/>
    </row>
    <row r="6652" spans="2:14" x14ac:dyDescent="0.25">
      <c r="B6652" s="7"/>
      <c r="C6652" s="8"/>
      <c r="D6652" s="129"/>
      <c r="F6652" s="99"/>
      <c r="G6652" s="99"/>
      <c r="H6652" s="99"/>
      <c r="I6652" s="18"/>
      <c r="J6652" s="18"/>
      <c r="K6652" s="99">
        <f t="shared" si="214"/>
        <v>0</v>
      </c>
      <c r="M6652" s="96">
        <f t="shared" si="213"/>
        <v>1</v>
      </c>
      <c r="N6652" s="273"/>
    </row>
    <row r="6653" spans="2:14" x14ac:dyDescent="0.25">
      <c r="B6653" s="7"/>
      <c r="C6653" s="8"/>
      <c r="D6653" s="129"/>
      <c r="F6653" s="99"/>
      <c r="G6653" s="99"/>
      <c r="H6653" s="99"/>
      <c r="I6653" s="18"/>
      <c r="J6653" s="18"/>
      <c r="K6653" s="99">
        <f t="shared" si="214"/>
        <v>0</v>
      </c>
      <c r="M6653" s="96">
        <f t="shared" si="213"/>
        <v>1</v>
      </c>
      <c r="N6653" s="273"/>
    </row>
    <row r="6654" spans="2:14" x14ac:dyDescent="0.25">
      <c r="B6654" s="7"/>
      <c r="C6654" s="8"/>
      <c r="D6654" s="129"/>
      <c r="F6654" s="99"/>
      <c r="G6654" s="99"/>
      <c r="H6654" s="99"/>
      <c r="I6654" s="18"/>
      <c r="J6654" s="18"/>
      <c r="K6654" s="99">
        <f t="shared" si="214"/>
        <v>0</v>
      </c>
      <c r="M6654" s="96">
        <f t="shared" si="213"/>
        <v>1</v>
      </c>
      <c r="N6654" s="273"/>
    </row>
    <row r="6655" spans="2:14" x14ac:dyDescent="0.25">
      <c r="B6655" s="7"/>
      <c r="C6655" s="8"/>
      <c r="D6655" s="129"/>
      <c r="F6655" s="99"/>
      <c r="G6655" s="99"/>
      <c r="H6655" s="99"/>
      <c r="I6655" s="18"/>
      <c r="J6655" s="18"/>
      <c r="K6655" s="99">
        <f t="shared" si="214"/>
        <v>0</v>
      </c>
      <c r="M6655" s="96">
        <f t="shared" si="213"/>
        <v>1</v>
      </c>
      <c r="N6655" s="273"/>
    </row>
    <row r="6656" spans="2:14" x14ac:dyDescent="0.25">
      <c r="B6656" s="7"/>
      <c r="C6656" s="8"/>
      <c r="D6656" s="129"/>
      <c r="F6656" s="99"/>
      <c r="G6656" s="99"/>
      <c r="H6656" s="99"/>
      <c r="I6656" s="18"/>
      <c r="J6656" s="18"/>
      <c r="K6656" s="99">
        <f t="shared" si="214"/>
        <v>0</v>
      </c>
      <c r="M6656" s="96">
        <f t="shared" si="213"/>
        <v>1</v>
      </c>
      <c r="N6656" s="273"/>
    </row>
    <row r="6657" spans="2:14" x14ac:dyDescent="0.25">
      <c r="B6657" s="7"/>
      <c r="C6657" s="8"/>
      <c r="D6657" s="129"/>
      <c r="F6657" s="99"/>
      <c r="G6657" s="99"/>
      <c r="H6657" s="99"/>
      <c r="I6657" s="18"/>
      <c r="J6657" s="18"/>
      <c r="K6657" s="99">
        <f t="shared" si="214"/>
        <v>0</v>
      </c>
      <c r="M6657" s="96">
        <f t="shared" si="213"/>
        <v>1</v>
      </c>
      <c r="N6657" s="273"/>
    </row>
    <row r="6658" spans="2:14" x14ac:dyDescent="0.25">
      <c r="B6658" s="7"/>
      <c r="C6658" s="8"/>
      <c r="D6658" s="129"/>
      <c r="F6658" s="99"/>
      <c r="G6658" s="99"/>
      <c r="H6658" s="99"/>
      <c r="I6658" s="18"/>
      <c r="J6658" s="18"/>
      <c r="K6658" s="99">
        <f t="shared" si="214"/>
        <v>0</v>
      </c>
      <c r="M6658" s="96">
        <f t="shared" si="213"/>
        <v>1</v>
      </c>
      <c r="N6658" s="273"/>
    </row>
    <row r="6659" spans="2:14" x14ac:dyDescent="0.25">
      <c r="B6659" s="7"/>
      <c r="C6659" s="8"/>
      <c r="D6659" s="129"/>
      <c r="F6659" s="99"/>
      <c r="G6659" s="99"/>
      <c r="H6659" s="99"/>
      <c r="I6659" s="18"/>
      <c r="J6659" s="18"/>
      <c r="K6659" s="99">
        <f t="shared" si="214"/>
        <v>0</v>
      </c>
      <c r="M6659" s="96">
        <f t="shared" si="213"/>
        <v>1</v>
      </c>
      <c r="N6659" s="273"/>
    </row>
    <row r="6660" spans="2:14" x14ac:dyDescent="0.25">
      <c r="B6660" s="7"/>
      <c r="C6660" s="8"/>
      <c r="D6660" s="129"/>
      <c r="F6660" s="99"/>
      <c r="G6660" s="99"/>
      <c r="H6660" s="99"/>
      <c r="I6660" s="18"/>
      <c r="J6660" s="18"/>
      <c r="K6660" s="99">
        <f t="shared" si="214"/>
        <v>0</v>
      </c>
      <c r="M6660" s="96">
        <f t="shared" si="213"/>
        <v>1</v>
      </c>
      <c r="N6660" s="273"/>
    </row>
    <row r="6661" spans="2:14" x14ac:dyDescent="0.25">
      <c r="B6661" s="7"/>
      <c r="C6661" s="8"/>
      <c r="D6661" s="129"/>
      <c r="F6661" s="99"/>
      <c r="G6661" s="99"/>
      <c r="H6661" s="99"/>
      <c r="I6661" s="18"/>
      <c r="J6661" s="18"/>
      <c r="K6661" s="99">
        <f t="shared" si="214"/>
        <v>0</v>
      </c>
      <c r="M6661" s="96">
        <f t="shared" si="213"/>
        <v>1</v>
      </c>
      <c r="N6661" s="273"/>
    </row>
    <row r="6662" spans="2:14" x14ac:dyDescent="0.25">
      <c r="B6662" s="7"/>
      <c r="C6662" s="8"/>
      <c r="D6662" s="129"/>
      <c r="F6662" s="99"/>
      <c r="G6662" s="99"/>
      <c r="H6662" s="99"/>
      <c r="I6662" s="18"/>
      <c r="J6662" s="18"/>
      <c r="K6662" s="99">
        <f t="shared" si="214"/>
        <v>0</v>
      </c>
      <c r="M6662" s="96">
        <f t="shared" si="213"/>
        <v>1</v>
      </c>
      <c r="N6662" s="273"/>
    </row>
    <row r="6663" spans="2:14" x14ac:dyDescent="0.25">
      <c r="B6663" s="7"/>
      <c r="C6663" s="8"/>
      <c r="D6663" s="129"/>
      <c r="F6663" s="99"/>
      <c r="G6663" s="99"/>
      <c r="H6663" s="99"/>
      <c r="I6663" s="18"/>
      <c r="J6663" s="18"/>
      <c r="K6663" s="99">
        <f t="shared" si="214"/>
        <v>0</v>
      </c>
      <c r="M6663" s="96">
        <f t="shared" si="213"/>
        <v>1</v>
      </c>
      <c r="N6663" s="273"/>
    </row>
    <row r="6664" spans="2:14" x14ac:dyDescent="0.25">
      <c r="B6664" s="7"/>
      <c r="C6664" s="8"/>
      <c r="D6664" s="129"/>
      <c r="F6664" s="99"/>
      <c r="G6664" s="99"/>
      <c r="H6664" s="99"/>
      <c r="I6664" s="18"/>
      <c r="J6664" s="18"/>
      <c r="K6664" s="99">
        <f t="shared" si="214"/>
        <v>0</v>
      </c>
      <c r="M6664" s="96">
        <f t="shared" si="213"/>
        <v>1</v>
      </c>
      <c r="N6664" s="273"/>
    </row>
    <row r="6665" spans="2:14" x14ac:dyDescent="0.25">
      <c r="B6665" s="7"/>
      <c r="C6665" s="8"/>
      <c r="D6665" s="129"/>
      <c r="F6665" s="99"/>
      <c r="G6665" s="99"/>
      <c r="H6665" s="99"/>
      <c r="I6665" s="18"/>
      <c r="J6665" s="18"/>
      <c r="K6665" s="99">
        <f t="shared" si="214"/>
        <v>0</v>
      </c>
      <c r="M6665" s="96">
        <f t="shared" si="213"/>
        <v>1</v>
      </c>
      <c r="N6665" s="273"/>
    </row>
    <row r="6666" spans="2:14" x14ac:dyDescent="0.25">
      <c r="B6666" s="7"/>
      <c r="C6666" s="8"/>
      <c r="D6666" s="129"/>
      <c r="F6666" s="99"/>
      <c r="G6666" s="99"/>
      <c r="H6666" s="99"/>
      <c r="I6666" s="18"/>
      <c r="J6666" s="18"/>
      <c r="K6666" s="99">
        <f t="shared" si="214"/>
        <v>0</v>
      </c>
      <c r="M6666" s="96">
        <f t="shared" si="213"/>
        <v>1</v>
      </c>
      <c r="N6666" s="273"/>
    </row>
    <row r="6667" spans="2:14" x14ac:dyDescent="0.25">
      <c r="B6667" s="7"/>
      <c r="C6667" s="8"/>
      <c r="D6667" s="129"/>
      <c r="F6667" s="99"/>
      <c r="G6667" s="99"/>
      <c r="H6667" s="99"/>
      <c r="I6667" s="18"/>
      <c r="J6667" s="18"/>
      <c r="K6667" s="99">
        <f t="shared" si="214"/>
        <v>0</v>
      </c>
      <c r="M6667" s="96">
        <f t="shared" si="213"/>
        <v>1</v>
      </c>
      <c r="N6667" s="273"/>
    </row>
    <row r="6668" spans="2:14" x14ac:dyDescent="0.25">
      <c r="B6668" s="7"/>
      <c r="C6668" s="8"/>
      <c r="D6668" s="129"/>
      <c r="F6668" s="99"/>
      <c r="G6668" s="99"/>
      <c r="H6668" s="99"/>
      <c r="I6668" s="18"/>
      <c r="J6668" s="18"/>
      <c r="K6668" s="99">
        <f t="shared" si="214"/>
        <v>0</v>
      </c>
      <c r="M6668" s="96">
        <f t="shared" si="213"/>
        <v>1</v>
      </c>
      <c r="N6668" s="273"/>
    </row>
    <row r="6669" spans="2:14" x14ac:dyDescent="0.25">
      <c r="B6669" s="7"/>
      <c r="C6669" s="8"/>
      <c r="D6669" s="129"/>
      <c r="F6669" s="99"/>
      <c r="G6669" s="99"/>
      <c r="H6669" s="99"/>
      <c r="I6669" s="18"/>
      <c r="J6669" s="18"/>
      <c r="K6669" s="99">
        <f t="shared" si="214"/>
        <v>0</v>
      </c>
      <c r="M6669" s="96">
        <f t="shared" si="213"/>
        <v>1</v>
      </c>
      <c r="N6669" s="273"/>
    </row>
    <row r="6670" spans="2:14" x14ac:dyDescent="0.25">
      <c r="B6670" s="7"/>
      <c r="C6670" s="8"/>
      <c r="D6670" s="129"/>
      <c r="F6670" s="99"/>
      <c r="G6670" s="99"/>
      <c r="H6670" s="99"/>
      <c r="I6670" s="18"/>
      <c r="J6670" s="18"/>
      <c r="K6670" s="99">
        <f t="shared" si="214"/>
        <v>0</v>
      </c>
      <c r="M6670" s="96">
        <f t="shared" si="213"/>
        <v>1</v>
      </c>
      <c r="N6670" s="273"/>
    </row>
    <row r="6671" spans="2:14" x14ac:dyDescent="0.25">
      <c r="B6671" s="7"/>
      <c r="C6671" s="8"/>
      <c r="D6671" s="129"/>
      <c r="F6671" s="99"/>
      <c r="G6671" s="99"/>
      <c r="H6671" s="99"/>
      <c r="I6671" s="18"/>
      <c r="J6671" s="18"/>
      <c r="K6671" s="99">
        <f t="shared" si="214"/>
        <v>0</v>
      </c>
      <c r="M6671" s="96">
        <f t="shared" si="213"/>
        <v>1</v>
      </c>
      <c r="N6671" s="273"/>
    </row>
    <row r="6672" spans="2:14" x14ac:dyDescent="0.25">
      <c r="B6672" s="7"/>
      <c r="C6672" s="8"/>
      <c r="D6672" s="129"/>
      <c r="F6672" s="99"/>
      <c r="G6672" s="99"/>
      <c r="H6672" s="99"/>
      <c r="I6672" s="18"/>
      <c r="J6672" s="18"/>
      <c r="K6672" s="99">
        <f t="shared" si="214"/>
        <v>0</v>
      </c>
      <c r="M6672" s="96">
        <f t="shared" si="213"/>
        <v>1</v>
      </c>
      <c r="N6672" s="273"/>
    </row>
    <row r="6673" spans="2:14" x14ac:dyDescent="0.25">
      <c r="B6673" s="7"/>
      <c r="C6673" s="8"/>
      <c r="D6673" s="129"/>
      <c r="F6673" s="99"/>
      <c r="G6673" s="99"/>
      <c r="H6673" s="99"/>
      <c r="I6673" s="18"/>
      <c r="J6673" s="18"/>
      <c r="K6673" s="99">
        <f t="shared" si="214"/>
        <v>0</v>
      </c>
      <c r="M6673" s="96">
        <f t="shared" ref="M6673:M6736" si="215">UltimoDia(D6673)</f>
        <v>1</v>
      </c>
      <c r="N6673" s="273"/>
    </row>
    <row r="6674" spans="2:14" x14ac:dyDescent="0.25">
      <c r="B6674" s="7"/>
      <c r="C6674" s="8"/>
      <c r="D6674" s="129"/>
      <c r="F6674" s="99"/>
      <c r="G6674" s="99"/>
      <c r="H6674" s="99"/>
      <c r="I6674" s="18"/>
      <c r="J6674" s="18"/>
      <c r="K6674" s="99">
        <f t="shared" si="214"/>
        <v>0</v>
      </c>
      <c r="M6674" s="96">
        <f t="shared" si="215"/>
        <v>1</v>
      </c>
      <c r="N6674" s="273"/>
    </row>
    <row r="6675" spans="2:14" x14ac:dyDescent="0.25">
      <c r="B6675" s="7"/>
      <c r="C6675" s="8"/>
      <c r="D6675" s="129"/>
      <c r="F6675" s="99"/>
      <c r="G6675" s="99"/>
      <c r="H6675" s="99"/>
      <c r="I6675" s="18"/>
      <c r="J6675" s="18"/>
      <c r="K6675" s="99">
        <f t="shared" si="214"/>
        <v>0</v>
      </c>
      <c r="M6675" s="96">
        <f t="shared" si="215"/>
        <v>1</v>
      </c>
      <c r="N6675" s="273"/>
    </row>
    <row r="6676" spans="2:14" x14ac:dyDescent="0.25">
      <c r="B6676" s="7"/>
      <c r="C6676" s="8"/>
      <c r="D6676" s="129"/>
      <c r="F6676" s="99"/>
      <c r="G6676" s="99"/>
      <c r="H6676" s="99"/>
      <c r="I6676" s="18"/>
      <c r="J6676" s="18"/>
      <c r="K6676" s="99">
        <f t="shared" si="214"/>
        <v>0</v>
      </c>
      <c r="M6676" s="96">
        <f t="shared" si="215"/>
        <v>1</v>
      </c>
      <c r="N6676" s="273"/>
    </row>
    <row r="6677" spans="2:14" x14ac:dyDescent="0.25">
      <c r="B6677" s="7"/>
      <c r="C6677" s="8"/>
      <c r="D6677" s="129"/>
      <c r="F6677" s="99"/>
      <c r="G6677" s="99"/>
      <c r="H6677" s="99"/>
      <c r="I6677" s="18"/>
      <c r="J6677" s="18"/>
      <c r="K6677" s="99">
        <f t="shared" si="214"/>
        <v>0</v>
      </c>
      <c r="M6677" s="96">
        <f t="shared" si="215"/>
        <v>1</v>
      </c>
      <c r="N6677" s="273"/>
    </row>
    <row r="6678" spans="2:14" x14ac:dyDescent="0.25">
      <c r="B6678" s="7"/>
      <c r="C6678" s="8"/>
      <c r="D6678" s="129"/>
      <c r="F6678" s="99"/>
      <c r="G6678" s="99"/>
      <c r="H6678" s="99"/>
      <c r="I6678" s="18"/>
      <c r="J6678" s="18"/>
      <c r="K6678" s="99">
        <f t="shared" si="214"/>
        <v>0</v>
      </c>
      <c r="M6678" s="96">
        <f t="shared" si="215"/>
        <v>1</v>
      </c>
      <c r="N6678" s="273"/>
    </row>
    <row r="6679" spans="2:14" x14ac:dyDescent="0.25">
      <c r="B6679" s="7"/>
      <c r="C6679" s="8"/>
      <c r="D6679" s="129"/>
      <c r="F6679" s="99"/>
      <c r="G6679" s="99"/>
      <c r="H6679" s="99"/>
      <c r="I6679" s="18"/>
      <c r="J6679" s="18"/>
      <c r="K6679" s="99">
        <f t="shared" si="214"/>
        <v>0</v>
      </c>
      <c r="M6679" s="96">
        <f t="shared" si="215"/>
        <v>1</v>
      </c>
      <c r="N6679" s="273"/>
    </row>
    <row r="6680" spans="2:14" x14ac:dyDescent="0.25">
      <c r="B6680" s="7"/>
      <c r="C6680" s="8"/>
      <c r="D6680" s="129"/>
      <c r="F6680" s="99"/>
      <c r="G6680" s="99"/>
      <c r="H6680" s="99"/>
      <c r="I6680" s="18"/>
      <c r="J6680" s="18"/>
      <c r="K6680" s="99">
        <f t="shared" si="214"/>
        <v>0</v>
      </c>
      <c r="M6680" s="96">
        <f t="shared" si="215"/>
        <v>1</v>
      </c>
      <c r="N6680" s="273"/>
    </row>
    <row r="6681" spans="2:14" x14ac:dyDescent="0.25">
      <c r="B6681" s="7"/>
      <c r="C6681" s="8"/>
      <c r="D6681" s="129"/>
      <c r="F6681" s="99"/>
      <c r="G6681" s="99"/>
      <c r="H6681" s="99"/>
      <c r="I6681" s="18"/>
      <c r="J6681" s="18"/>
      <c r="K6681" s="99">
        <f t="shared" si="214"/>
        <v>0</v>
      </c>
      <c r="M6681" s="96">
        <f t="shared" si="215"/>
        <v>1</v>
      </c>
      <c r="N6681" s="273"/>
    </row>
    <row r="6682" spans="2:14" x14ac:dyDescent="0.25">
      <c r="B6682" s="7"/>
      <c r="C6682" s="8"/>
      <c r="D6682" s="129"/>
      <c r="F6682" s="99"/>
      <c r="G6682" s="99"/>
      <c r="H6682" s="99"/>
      <c r="I6682" s="18"/>
      <c r="J6682" s="18"/>
      <c r="K6682" s="99">
        <f t="shared" si="214"/>
        <v>0</v>
      </c>
      <c r="M6682" s="96">
        <f t="shared" si="215"/>
        <v>1</v>
      </c>
      <c r="N6682" s="273"/>
    </row>
    <row r="6683" spans="2:14" x14ac:dyDescent="0.25">
      <c r="B6683" s="7"/>
      <c r="C6683" s="8"/>
      <c r="D6683" s="129"/>
      <c r="F6683" s="99"/>
      <c r="G6683" s="99"/>
      <c r="H6683" s="99"/>
      <c r="I6683" s="18"/>
      <c r="J6683" s="18"/>
      <c r="K6683" s="99">
        <f t="shared" si="214"/>
        <v>0</v>
      </c>
      <c r="M6683" s="96">
        <f t="shared" si="215"/>
        <v>1</v>
      </c>
      <c r="N6683" s="273"/>
    </row>
    <row r="6684" spans="2:14" x14ac:dyDescent="0.25">
      <c r="B6684" s="7"/>
      <c r="C6684" s="8"/>
      <c r="D6684" s="129"/>
      <c r="F6684" s="99"/>
      <c r="G6684" s="99"/>
      <c r="H6684" s="99"/>
      <c r="I6684" s="18"/>
      <c r="J6684" s="18"/>
      <c r="K6684" s="99">
        <f t="shared" si="214"/>
        <v>0</v>
      </c>
      <c r="M6684" s="96">
        <f t="shared" si="215"/>
        <v>1</v>
      </c>
      <c r="N6684" s="273"/>
    </row>
    <row r="6685" spans="2:14" x14ac:dyDescent="0.25">
      <c r="B6685" s="7"/>
      <c r="C6685" s="8"/>
      <c r="D6685" s="129"/>
      <c r="F6685" s="99"/>
      <c r="G6685" s="99"/>
      <c r="H6685" s="99"/>
      <c r="I6685" s="18"/>
      <c r="J6685" s="18"/>
      <c r="K6685" s="99">
        <f t="shared" si="214"/>
        <v>0</v>
      </c>
      <c r="M6685" s="96">
        <f t="shared" si="215"/>
        <v>1</v>
      </c>
      <c r="N6685" s="273"/>
    </row>
    <row r="6686" spans="2:14" x14ac:dyDescent="0.25">
      <c r="B6686" s="7"/>
      <c r="C6686" s="8"/>
      <c r="D6686" s="129"/>
      <c r="F6686" s="99"/>
      <c r="G6686" s="99"/>
      <c r="H6686" s="99"/>
      <c r="I6686" s="18"/>
      <c r="J6686" s="18"/>
      <c r="K6686" s="99">
        <f t="shared" si="214"/>
        <v>0</v>
      </c>
      <c r="M6686" s="96">
        <f t="shared" si="215"/>
        <v>1</v>
      </c>
      <c r="N6686" s="273"/>
    </row>
    <row r="6687" spans="2:14" x14ac:dyDescent="0.25">
      <c r="B6687" s="7"/>
      <c r="C6687" s="8"/>
      <c r="D6687" s="129"/>
      <c r="F6687" s="99"/>
      <c r="G6687" s="99"/>
      <c r="H6687" s="99"/>
      <c r="I6687" s="18"/>
      <c r="J6687" s="18"/>
      <c r="K6687" s="99">
        <f t="shared" si="214"/>
        <v>0</v>
      </c>
      <c r="M6687" s="96">
        <f t="shared" si="215"/>
        <v>1</v>
      </c>
      <c r="N6687" s="273"/>
    </row>
    <row r="6688" spans="2:14" x14ac:dyDescent="0.25">
      <c r="B6688" s="7"/>
      <c r="C6688" s="8"/>
      <c r="D6688" s="129"/>
      <c r="F6688" s="99"/>
      <c r="G6688" s="99"/>
      <c r="H6688" s="99"/>
      <c r="I6688" s="18"/>
      <c r="J6688" s="18"/>
      <c r="K6688" s="99">
        <f t="shared" si="214"/>
        <v>0</v>
      </c>
      <c r="M6688" s="96">
        <f t="shared" si="215"/>
        <v>1</v>
      </c>
      <c r="N6688" s="273"/>
    </row>
    <row r="6689" spans="2:14" x14ac:dyDescent="0.25">
      <c r="B6689" s="7"/>
      <c r="C6689" s="8"/>
      <c r="D6689" s="129"/>
      <c r="F6689" s="99"/>
      <c r="G6689" s="99"/>
      <c r="H6689" s="99"/>
      <c r="I6689" s="18"/>
      <c r="J6689" s="18"/>
      <c r="K6689" s="99">
        <f t="shared" si="214"/>
        <v>0</v>
      </c>
      <c r="M6689" s="96">
        <f t="shared" si="215"/>
        <v>1</v>
      </c>
      <c r="N6689" s="273"/>
    </row>
    <row r="6690" spans="2:14" x14ac:dyDescent="0.25">
      <c r="B6690" s="7"/>
      <c r="C6690" s="8"/>
      <c r="D6690" s="129"/>
      <c r="F6690" s="99"/>
      <c r="G6690" s="99"/>
      <c r="H6690" s="99"/>
      <c r="I6690" s="18"/>
      <c r="J6690" s="18"/>
      <c r="K6690" s="99">
        <f t="shared" si="214"/>
        <v>0</v>
      </c>
      <c r="M6690" s="96">
        <f t="shared" si="215"/>
        <v>1</v>
      </c>
      <c r="N6690" s="273"/>
    </row>
    <row r="6691" spans="2:14" x14ac:dyDescent="0.25">
      <c r="B6691" s="7"/>
      <c r="C6691" s="8"/>
      <c r="D6691" s="129"/>
      <c r="F6691" s="99"/>
      <c r="G6691" s="99"/>
      <c r="H6691" s="99"/>
      <c r="I6691" s="18"/>
      <c r="J6691" s="18"/>
      <c r="K6691" s="99">
        <f t="shared" si="214"/>
        <v>0</v>
      </c>
      <c r="M6691" s="96">
        <f t="shared" si="215"/>
        <v>1</v>
      </c>
      <c r="N6691" s="273"/>
    </row>
    <row r="6692" spans="2:14" x14ac:dyDescent="0.25">
      <c r="B6692" s="7"/>
      <c r="C6692" s="8"/>
      <c r="D6692" s="129"/>
      <c r="F6692" s="99"/>
      <c r="G6692" s="99"/>
      <c r="H6692" s="99"/>
      <c r="I6692" s="18"/>
      <c r="J6692" s="18"/>
      <c r="K6692" s="99">
        <f t="shared" si="214"/>
        <v>0</v>
      </c>
      <c r="M6692" s="96">
        <f t="shared" si="215"/>
        <v>1</v>
      </c>
      <c r="N6692" s="273"/>
    </row>
    <row r="6693" spans="2:14" x14ac:dyDescent="0.25">
      <c r="B6693" s="7"/>
      <c r="C6693" s="8"/>
      <c r="D6693" s="129"/>
      <c r="F6693" s="99"/>
      <c r="G6693" s="99"/>
      <c r="H6693" s="99"/>
      <c r="I6693" s="18"/>
      <c r="J6693" s="18"/>
      <c r="K6693" s="99">
        <f t="shared" si="214"/>
        <v>0</v>
      </c>
      <c r="M6693" s="96">
        <f t="shared" si="215"/>
        <v>1</v>
      </c>
      <c r="N6693" s="273"/>
    </row>
    <row r="6694" spans="2:14" x14ac:dyDescent="0.25">
      <c r="B6694" s="7"/>
      <c r="C6694" s="8"/>
      <c r="D6694" s="129"/>
      <c r="F6694" s="99"/>
      <c r="G6694" s="99"/>
      <c r="H6694" s="99"/>
      <c r="I6694" s="18"/>
      <c r="J6694" s="18"/>
      <c r="K6694" s="99">
        <f t="shared" si="214"/>
        <v>0</v>
      </c>
      <c r="M6694" s="96">
        <f t="shared" si="215"/>
        <v>1</v>
      </c>
      <c r="N6694" s="273"/>
    </row>
    <row r="6695" spans="2:14" x14ac:dyDescent="0.25">
      <c r="B6695" s="7"/>
      <c r="C6695" s="8"/>
      <c r="D6695" s="129"/>
      <c r="F6695" s="99"/>
      <c r="G6695" s="99"/>
      <c r="H6695" s="99"/>
      <c r="I6695" s="18"/>
      <c r="J6695" s="18"/>
      <c r="K6695" s="99">
        <f t="shared" si="214"/>
        <v>0</v>
      </c>
      <c r="M6695" s="96">
        <f t="shared" si="215"/>
        <v>1</v>
      </c>
      <c r="N6695" s="273"/>
    </row>
    <row r="6696" spans="2:14" x14ac:dyDescent="0.25">
      <c r="B6696" s="7"/>
      <c r="C6696" s="8"/>
      <c r="D6696" s="129"/>
      <c r="F6696" s="99"/>
      <c r="G6696" s="99"/>
      <c r="H6696" s="99"/>
      <c r="I6696" s="18"/>
      <c r="J6696" s="18"/>
      <c r="K6696" s="99">
        <f t="shared" si="214"/>
        <v>0</v>
      </c>
      <c r="M6696" s="96">
        <f t="shared" si="215"/>
        <v>1</v>
      </c>
      <c r="N6696" s="273"/>
    </row>
    <row r="6697" spans="2:14" x14ac:dyDescent="0.25">
      <c r="B6697" s="7"/>
      <c r="C6697" s="8"/>
      <c r="D6697" s="129"/>
      <c r="F6697" s="99"/>
      <c r="G6697" s="99"/>
      <c r="H6697" s="99"/>
      <c r="I6697" s="18"/>
      <c r="J6697" s="18"/>
      <c r="K6697" s="99">
        <f t="shared" si="214"/>
        <v>0</v>
      </c>
      <c r="M6697" s="96">
        <f t="shared" si="215"/>
        <v>1</v>
      </c>
      <c r="N6697" s="273"/>
    </row>
    <row r="6698" spans="2:14" x14ac:dyDescent="0.25">
      <c r="B6698" s="7"/>
      <c r="C6698" s="8"/>
      <c r="D6698" s="129"/>
      <c r="F6698" s="99"/>
      <c r="G6698" s="99"/>
      <c r="H6698" s="99"/>
      <c r="I6698" s="18"/>
      <c r="J6698" s="18"/>
      <c r="K6698" s="99">
        <f t="shared" ref="K6698:K6761" si="216">IF(ctConta="",K6697+F6698,IF(I6698=ctConta,K6697+F6698,K6697))</f>
        <v>0</v>
      </c>
      <c r="M6698" s="96">
        <f t="shared" si="215"/>
        <v>1</v>
      </c>
      <c r="N6698" s="273"/>
    </row>
    <row r="6699" spans="2:14" x14ac:dyDescent="0.25">
      <c r="B6699" s="7"/>
      <c r="C6699" s="8"/>
      <c r="D6699" s="129"/>
      <c r="F6699" s="99"/>
      <c r="G6699" s="99"/>
      <c r="H6699" s="99"/>
      <c r="I6699" s="18"/>
      <c r="J6699" s="18"/>
      <c r="K6699" s="99">
        <f t="shared" si="216"/>
        <v>0</v>
      </c>
      <c r="M6699" s="96">
        <f t="shared" si="215"/>
        <v>1</v>
      </c>
      <c r="N6699" s="273"/>
    </row>
    <row r="6700" spans="2:14" x14ac:dyDescent="0.25">
      <c r="B6700" s="7"/>
      <c r="C6700" s="8"/>
      <c r="D6700" s="129"/>
      <c r="F6700" s="99"/>
      <c r="G6700" s="99"/>
      <c r="H6700" s="99"/>
      <c r="I6700" s="18"/>
      <c r="J6700" s="18"/>
      <c r="K6700" s="99">
        <f t="shared" si="216"/>
        <v>0</v>
      </c>
      <c r="M6700" s="96">
        <f t="shared" si="215"/>
        <v>1</v>
      </c>
      <c r="N6700" s="273"/>
    </row>
    <row r="6701" spans="2:14" x14ac:dyDescent="0.25">
      <c r="B6701" s="7"/>
      <c r="C6701" s="8"/>
      <c r="D6701" s="129"/>
      <c r="F6701" s="99"/>
      <c r="G6701" s="99"/>
      <c r="H6701" s="99"/>
      <c r="I6701" s="18"/>
      <c r="J6701" s="18"/>
      <c r="K6701" s="99">
        <f t="shared" si="216"/>
        <v>0</v>
      </c>
      <c r="M6701" s="96">
        <f t="shared" si="215"/>
        <v>1</v>
      </c>
      <c r="N6701" s="273"/>
    </row>
    <row r="6702" spans="2:14" x14ac:dyDescent="0.25">
      <c r="B6702" s="7"/>
      <c r="C6702" s="8"/>
      <c r="D6702" s="129"/>
      <c r="F6702" s="99"/>
      <c r="G6702" s="99"/>
      <c r="H6702" s="99"/>
      <c r="I6702" s="18"/>
      <c r="J6702" s="18"/>
      <c r="K6702" s="99">
        <f t="shared" si="216"/>
        <v>0</v>
      </c>
      <c r="M6702" s="96">
        <f t="shared" si="215"/>
        <v>1</v>
      </c>
      <c r="N6702" s="273"/>
    </row>
    <row r="6703" spans="2:14" x14ac:dyDescent="0.25">
      <c r="B6703" s="7"/>
      <c r="C6703" s="8"/>
      <c r="D6703" s="129"/>
      <c r="F6703" s="99"/>
      <c r="G6703" s="99"/>
      <c r="H6703" s="99"/>
      <c r="I6703" s="18"/>
      <c r="J6703" s="18"/>
      <c r="K6703" s="99">
        <f t="shared" si="216"/>
        <v>0</v>
      </c>
      <c r="M6703" s="96">
        <f t="shared" si="215"/>
        <v>1</v>
      </c>
      <c r="N6703" s="273"/>
    </row>
    <row r="6704" spans="2:14" x14ac:dyDescent="0.25">
      <c r="B6704" s="7"/>
      <c r="C6704" s="8"/>
      <c r="D6704" s="129"/>
      <c r="F6704" s="99"/>
      <c r="G6704" s="99"/>
      <c r="H6704" s="99"/>
      <c r="I6704" s="18"/>
      <c r="J6704" s="18"/>
      <c r="K6704" s="99">
        <f t="shared" si="216"/>
        <v>0</v>
      </c>
      <c r="M6704" s="96">
        <f t="shared" si="215"/>
        <v>1</v>
      </c>
      <c r="N6704" s="273"/>
    </row>
    <row r="6705" spans="2:14" x14ac:dyDescent="0.25">
      <c r="B6705" s="7"/>
      <c r="C6705" s="8"/>
      <c r="D6705" s="129"/>
      <c r="F6705" s="99"/>
      <c r="G6705" s="99"/>
      <c r="H6705" s="99"/>
      <c r="I6705" s="18"/>
      <c r="J6705" s="18"/>
      <c r="K6705" s="99">
        <f t="shared" si="216"/>
        <v>0</v>
      </c>
      <c r="M6705" s="96">
        <f t="shared" si="215"/>
        <v>1</v>
      </c>
      <c r="N6705" s="273"/>
    </row>
    <row r="6706" spans="2:14" x14ac:dyDescent="0.25">
      <c r="B6706" s="7"/>
      <c r="C6706" s="8"/>
      <c r="D6706" s="129"/>
      <c r="F6706" s="99"/>
      <c r="G6706" s="99"/>
      <c r="H6706" s="99"/>
      <c r="I6706" s="18"/>
      <c r="J6706" s="18"/>
      <c r="K6706" s="99">
        <f t="shared" si="216"/>
        <v>0</v>
      </c>
      <c r="M6706" s="96">
        <f t="shared" si="215"/>
        <v>1</v>
      </c>
      <c r="N6706" s="273"/>
    </row>
    <row r="6707" spans="2:14" x14ac:dyDescent="0.25">
      <c r="B6707" s="7"/>
      <c r="C6707" s="8"/>
      <c r="D6707" s="129"/>
      <c r="F6707" s="99"/>
      <c r="G6707" s="99"/>
      <c r="H6707" s="99"/>
      <c r="I6707" s="18"/>
      <c r="J6707" s="18"/>
      <c r="K6707" s="99">
        <f t="shared" si="216"/>
        <v>0</v>
      </c>
      <c r="M6707" s="96">
        <f t="shared" si="215"/>
        <v>1</v>
      </c>
      <c r="N6707" s="273"/>
    </row>
    <row r="6708" spans="2:14" x14ac:dyDescent="0.25">
      <c r="B6708" s="7"/>
      <c r="C6708" s="8"/>
      <c r="D6708" s="129"/>
      <c r="F6708" s="99"/>
      <c r="G6708" s="99"/>
      <c r="H6708" s="99"/>
      <c r="I6708" s="18"/>
      <c r="J6708" s="18"/>
      <c r="K6708" s="99">
        <f t="shared" si="216"/>
        <v>0</v>
      </c>
      <c r="M6708" s="96">
        <f t="shared" si="215"/>
        <v>1</v>
      </c>
      <c r="N6708" s="273"/>
    </row>
    <row r="6709" spans="2:14" x14ac:dyDescent="0.25">
      <c r="B6709" s="7"/>
      <c r="C6709" s="8"/>
      <c r="D6709" s="129"/>
      <c r="F6709" s="99"/>
      <c r="G6709" s="99"/>
      <c r="H6709" s="99"/>
      <c r="I6709" s="18"/>
      <c r="J6709" s="18"/>
      <c r="K6709" s="99">
        <f t="shared" si="216"/>
        <v>0</v>
      </c>
      <c r="M6709" s="96">
        <f t="shared" si="215"/>
        <v>1</v>
      </c>
      <c r="N6709" s="273"/>
    </row>
    <row r="6710" spans="2:14" x14ac:dyDescent="0.25">
      <c r="B6710" s="7"/>
      <c r="C6710" s="8"/>
      <c r="D6710" s="129"/>
      <c r="F6710" s="99"/>
      <c r="G6710" s="99"/>
      <c r="H6710" s="99"/>
      <c r="I6710" s="18"/>
      <c r="J6710" s="18"/>
      <c r="K6710" s="99">
        <f t="shared" si="216"/>
        <v>0</v>
      </c>
      <c r="M6710" s="96">
        <f t="shared" si="215"/>
        <v>1</v>
      </c>
      <c r="N6710" s="273"/>
    </row>
    <row r="6711" spans="2:14" x14ac:dyDescent="0.25">
      <c r="B6711" s="7"/>
      <c r="C6711" s="8"/>
      <c r="D6711" s="129"/>
      <c r="F6711" s="99"/>
      <c r="G6711" s="99"/>
      <c r="H6711" s="99"/>
      <c r="I6711" s="18"/>
      <c r="J6711" s="18"/>
      <c r="K6711" s="99">
        <f t="shared" si="216"/>
        <v>0</v>
      </c>
      <c r="M6711" s="96">
        <f t="shared" si="215"/>
        <v>1</v>
      </c>
      <c r="N6711" s="273"/>
    </row>
    <row r="6712" spans="2:14" x14ac:dyDescent="0.25">
      <c r="B6712" s="7"/>
      <c r="C6712" s="8"/>
      <c r="D6712" s="129"/>
      <c r="F6712" s="99"/>
      <c r="G6712" s="99"/>
      <c r="H6712" s="99"/>
      <c r="I6712" s="18"/>
      <c r="J6712" s="18"/>
      <c r="K6712" s="99">
        <f t="shared" si="216"/>
        <v>0</v>
      </c>
      <c r="M6712" s="96">
        <f t="shared" si="215"/>
        <v>1</v>
      </c>
      <c r="N6712" s="273"/>
    </row>
    <row r="6713" spans="2:14" x14ac:dyDescent="0.25">
      <c r="B6713" s="7"/>
      <c r="C6713" s="8"/>
      <c r="D6713" s="129"/>
      <c r="F6713" s="99"/>
      <c r="G6713" s="99"/>
      <c r="H6713" s="99"/>
      <c r="I6713" s="18"/>
      <c r="J6713" s="18"/>
      <c r="K6713" s="99">
        <f t="shared" si="216"/>
        <v>0</v>
      </c>
      <c r="M6713" s="96">
        <f t="shared" si="215"/>
        <v>1</v>
      </c>
      <c r="N6713" s="273"/>
    </row>
    <row r="6714" spans="2:14" x14ac:dyDescent="0.25">
      <c r="B6714" s="7"/>
      <c r="C6714" s="8"/>
      <c r="D6714" s="129"/>
      <c r="F6714" s="99"/>
      <c r="G6714" s="99"/>
      <c r="H6714" s="99"/>
      <c r="I6714" s="18"/>
      <c r="J6714" s="18"/>
      <c r="K6714" s="99">
        <f t="shared" si="216"/>
        <v>0</v>
      </c>
      <c r="M6714" s="96">
        <f t="shared" si="215"/>
        <v>1</v>
      </c>
      <c r="N6714" s="273"/>
    </row>
    <row r="6715" spans="2:14" x14ac:dyDescent="0.25">
      <c r="B6715" s="7"/>
      <c r="C6715" s="8"/>
      <c r="D6715" s="129"/>
      <c r="F6715" s="99"/>
      <c r="G6715" s="99"/>
      <c r="H6715" s="99"/>
      <c r="I6715" s="18"/>
      <c r="J6715" s="18"/>
      <c r="K6715" s="99">
        <f t="shared" si="216"/>
        <v>0</v>
      </c>
      <c r="M6715" s="96">
        <f t="shared" si="215"/>
        <v>1</v>
      </c>
      <c r="N6715" s="273"/>
    </row>
    <row r="6716" spans="2:14" x14ac:dyDescent="0.25">
      <c r="B6716" s="7"/>
      <c r="C6716" s="8"/>
      <c r="D6716" s="129"/>
      <c r="F6716" s="99"/>
      <c r="G6716" s="99"/>
      <c r="H6716" s="99"/>
      <c r="I6716" s="18"/>
      <c r="J6716" s="18"/>
      <c r="K6716" s="99">
        <f t="shared" si="216"/>
        <v>0</v>
      </c>
      <c r="M6716" s="96">
        <f t="shared" si="215"/>
        <v>1</v>
      </c>
      <c r="N6716" s="273"/>
    </row>
    <row r="6717" spans="2:14" x14ac:dyDescent="0.25">
      <c r="B6717" s="7"/>
      <c r="C6717" s="8"/>
      <c r="D6717" s="129"/>
      <c r="F6717" s="99"/>
      <c r="G6717" s="99"/>
      <c r="H6717" s="99"/>
      <c r="I6717" s="18"/>
      <c r="J6717" s="18"/>
      <c r="K6717" s="99">
        <f t="shared" si="216"/>
        <v>0</v>
      </c>
      <c r="M6717" s="96">
        <f t="shared" si="215"/>
        <v>1</v>
      </c>
      <c r="N6717" s="273"/>
    </row>
    <row r="6718" spans="2:14" x14ac:dyDescent="0.25">
      <c r="B6718" s="7"/>
      <c r="C6718" s="8"/>
      <c r="D6718" s="129"/>
      <c r="F6718" s="99"/>
      <c r="G6718" s="99"/>
      <c r="H6718" s="99"/>
      <c r="I6718" s="18"/>
      <c r="J6718" s="18"/>
      <c r="K6718" s="99">
        <f t="shared" si="216"/>
        <v>0</v>
      </c>
      <c r="M6718" s="96">
        <f t="shared" si="215"/>
        <v>1</v>
      </c>
      <c r="N6718" s="273"/>
    </row>
    <row r="6719" spans="2:14" x14ac:dyDescent="0.25">
      <c r="B6719" s="7"/>
      <c r="C6719" s="8"/>
      <c r="D6719" s="129"/>
      <c r="F6719" s="99"/>
      <c r="G6719" s="99"/>
      <c r="H6719" s="99"/>
      <c r="I6719" s="18"/>
      <c r="J6719" s="18"/>
      <c r="K6719" s="99">
        <f t="shared" si="216"/>
        <v>0</v>
      </c>
      <c r="M6719" s="96">
        <f t="shared" si="215"/>
        <v>1</v>
      </c>
      <c r="N6719" s="273"/>
    </row>
    <row r="6720" spans="2:14" x14ac:dyDescent="0.25">
      <c r="B6720" s="7"/>
      <c r="C6720" s="8"/>
      <c r="D6720" s="129"/>
      <c r="F6720" s="99"/>
      <c r="G6720" s="99"/>
      <c r="H6720" s="99"/>
      <c r="I6720" s="18"/>
      <c r="J6720" s="18"/>
      <c r="K6720" s="99">
        <f t="shared" si="216"/>
        <v>0</v>
      </c>
      <c r="M6720" s="96">
        <f t="shared" si="215"/>
        <v>1</v>
      </c>
      <c r="N6720" s="273"/>
    </row>
    <row r="6721" spans="2:14" x14ac:dyDescent="0.25">
      <c r="B6721" s="7"/>
      <c r="C6721" s="8"/>
      <c r="D6721" s="129"/>
      <c r="F6721" s="99"/>
      <c r="G6721" s="99"/>
      <c r="H6721" s="99"/>
      <c r="I6721" s="18"/>
      <c r="J6721" s="18"/>
      <c r="K6721" s="99">
        <f t="shared" si="216"/>
        <v>0</v>
      </c>
      <c r="M6721" s="96">
        <f t="shared" si="215"/>
        <v>1</v>
      </c>
      <c r="N6721" s="273"/>
    </row>
    <row r="6722" spans="2:14" x14ac:dyDescent="0.25">
      <c r="B6722" s="7"/>
      <c r="C6722" s="8"/>
      <c r="D6722" s="129"/>
      <c r="F6722" s="99"/>
      <c r="G6722" s="99"/>
      <c r="H6722" s="99"/>
      <c r="I6722" s="18"/>
      <c r="J6722" s="18"/>
      <c r="K6722" s="99">
        <f t="shared" si="216"/>
        <v>0</v>
      </c>
      <c r="M6722" s="96">
        <f t="shared" si="215"/>
        <v>1</v>
      </c>
      <c r="N6722" s="273"/>
    </row>
    <row r="6723" spans="2:14" x14ac:dyDescent="0.25">
      <c r="B6723" s="7"/>
      <c r="C6723" s="8"/>
      <c r="D6723" s="129"/>
      <c r="F6723" s="99"/>
      <c r="G6723" s="99"/>
      <c r="H6723" s="99"/>
      <c r="I6723" s="18"/>
      <c r="J6723" s="18"/>
      <c r="K6723" s="99">
        <f t="shared" si="216"/>
        <v>0</v>
      </c>
      <c r="M6723" s="96">
        <f t="shared" si="215"/>
        <v>1</v>
      </c>
      <c r="N6723" s="273"/>
    </row>
    <row r="6724" spans="2:14" x14ac:dyDescent="0.25">
      <c r="B6724" s="7"/>
      <c r="C6724" s="8"/>
      <c r="D6724" s="129"/>
      <c r="F6724" s="99"/>
      <c r="G6724" s="99"/>
      <c r="H6724" s="99"/>
      <c r="I6724" s="18"/>
      <c r="J6724" s="18"/>
      <c r="K6724" s="99">
        <f t="shared" si="216"/>
        <v>0</v>
      </c>
      <c r="M6724" s="96">
        <f t="shared" si="215"/>
        <v>1</v>
      </c>
      <c r="N6724" s="273"/>
    </row>
    <row r="6725" spans="2:14" x14ac:dyDescent="0.25">
      <c r="B6725" s="7"/>
      <c r="C6725" s="8"/>
      <c r="D6725" s="129"/>
      <c r="F6725" s="99"/>
      <c r="G6725" s="99"/>
      <c r="H6725" s="99"/>
      <c r="I6725" s="18"/>
      <c r="J6725" s="18"/>
      <c r="K6725" s="99">
        <f t="shared" si="216"/>
        <v>0</v>
      </c>
      <c r="M6725" s="96">
        <f t="shared" si="215"/>
        <v>1</v>
      </c>
      <c r="N6725" s="273"/>
    </row>
    <row r="6726" spans="2:14" x14ac:dyDescent="0.25">
      <c r="B6726" s="7"/>
      <c r="C6726" s="8"/>
      <c r="D6726" s="129"/>
      <c r="F6726" s="99"/>
      <c r="G6726" s="99"/>
      <c r="H6726" s="99"/>
      <c r="I6726" s="18"/>
      <c r="J6726" s="18"/>
      <c r="K6726" s="99">
        <f t="shared" si="216"/>
        <v>0</v>
      </c>
      <c r="M6726" s="96">
        <f t="shared" si="215"/>
        <v>1</v>
      </c>
      <c r="N6726" s="273"/>
    </row>
    <row r="6727" spans="2:14" x14ac:dyDescent="0.25">
      <c r="B6727" s="7"/>
      <c r="C6727" s="8"/>
      <c r="D6727" s="129"/>
      <c r="F6727" s="99"/>
      <c r="G6727" s="99"/>
      <c r="H6727" s="99"/>
      <c r="I6727" s="18"/>
      <c r="J6727" s="18"/>
      <c r="K6727" s="99">
        <f t="shared" si="216"/>
        <v>0</v>
      </c>
      <c r="M6727" s="96">
        <f t="shared" si="215"/>
        <v>1</v>
      </c>
      <c r="N6727" s="273"/>
    </row>
    <row r="6728" spans="2:14" x14ac:dyDescent="0.25">
      <c r="B6728" s="7"/>
      <c r="C6728" s="8"/>
      <c r="D6728" s="129"/>
      <c r="F6728" s="99"/>
      <c r="G6728" s="99"/>
      <c r="H6728" s="99"/>
      <c r="I6728" s="18"/>
      <c r="J6728" s="18"/>
      <c r="K6728" s="99">
        <f t="shared" si="216"/>
        <v>0</v>
      </c>
      <c r="M6728" s="96">
        <f t="shared" si="215"/>
        <v>1</v>
      </c>
      <c r="N6728" s="273"/>
    </row>
    <row r="6729" spans="2:14" x14ac:dyDescent="0.25">
      <c r="B6729" s="7"/>
      <c r="C6729" s="8"/>
      <c r="D6729" s="129"/>
      <c r="F6729" s="99"/>
      <c r="G6729" s="99"/>
      <c r="H6729" s="99"/>
      <c r="I6729" s="18"/>
      <c r="J6729" s="18"/>
      <c r="K6729" s="99">
        <f t="shared" si="216"/>
        <v>0</v>
      </c>
      <c r="M6729" s="96">
        <f t="shared" si="215"/>
        <v>1</v>
      </c>
      <c r="N6729" s="273"/>
    </row>
    <row r="6730" spans="2:14" x14ac:dyDescent="0.25">
      <c r="B6730" s="7"/>
      <c r="C6730" s="8"/>
      <c r="D6730" s="129"/>
      <c r="F6730" s="99"/>
      <c r="G6730" s="99"/>
      <c r="H6730" s="99"/>
      <c r="I6730" s="18"/>
      <c r="J6730" s="18"/>
      <c r="K6730" s="99">
        <f t="shared" si="216"/>
        <v>0</v>
      </c>
      <c r="M6730" s="96">
        <f t="shared" si="215"/>
        <v>1</v>
      </c>
      <c r="N6730" s="273"/>
    </row>
    <row r="6731" spans="2:14" x14ac:dyDescent="0.25">
      <c r="B6731" s="7"/>
      <c r="C6731" s="8"/>
      <c r="D6731" s="129"/>
      <c r="F6731" s="99"/>
      <c r="G6731" s="99"/>
      <c r="H6731" s="99"/>
      <c r="I6731" s="18"/>
      <c r="J6731" s="18"/>
      <c r="K6731" s="99">
        <f t="shared" si="216"/>
        <v>0</v>
      </c>
      <c r="M6731" s="96">
        <f t="shared" si="215"/>
        <v>1</v>
      </c>
      <c r="N6731" s="273"/>
    </row>
    <row r="6732" spans="2:14" x14ac:dyDescent="0.25">
      <c r="B6732" s="7"/>
      <c r="C6732" s="8"/>
      <c r="D6732" s="129"/>
      <c r="F6732" s="99"/>
      <c r="G6732" s="99"/>
      <c r="H6732" s="99"/>
      <c r="I6732" s="18"/>
      <c r="J6732" s="18"/>
      <c r="K6732" s="99">
        <f t="shared" si="216"/>
        <v>0</v>
      </c>
      <c r="M6732" s="96">
        <f t="shared" si="215"/>
        <v>1</v>
      </c>
      <c r="N6732" s="273"/>
    </row>
    <row r="6733" spans="2:14" x14ac:dyDescent="0.25">
      <c r="B6733" s="7"/>
      <c r="C6733" s="8"/>
      <c r="D6733" s="129"/>
      <c r="F6733" s="99"/>
      <c r="G6733" s="99"/>
      <c r="H6733" s="99"/>
      <c r="I6733" s="18"/>
      <c r="J6733" s="18"/>
      <c r="K6733" s="99">
        <f t="shared" si="216"/>
        <v>0</v>
      </c>
      <c r="M6733" s="96">
        <f t="shared" si="215"/>
        <v>1</v>
      </c>
      <c r="N6733" s="273"/>
    </row>
    <row r="6734" spans="2:14" x14ac:dyDescent="0.25">
      <c r="B6734" s="7"/>
      <c r="C6734" s="8"/>
      <c r="D6734" s="129"/>
      <c r="F6734" s="99"/>
      <c r="G6734" s="99"/>
      <c r="H6734" s="99"/>
      <c r="I6734" s="18"/>
      <c r="J6734" s="18"/>
      <c r="K6734" s="99">
        <f t="shared" si="216"/>
        <v>0</v>
      </c>
      <c r="M6734" s="96">
        <f t="shared" si="215"/>
        <v>1</v>
      </c>
      <c r="N6734" s="273"/>
    </row>
    <row r="6735" spans="2:14" x14ac:dyDescent="0.25">
      <c r="B6735" s="7"/>
      <c r="C6735" s="8"/>
      <c r="D6735" s="129"/>
      <c r="F6735" s="99"/>
      <c r="G6735" s="99"/>
      <c r="H6735" s="99"/>
      <c r="I6735" s="18"/>
      <c r="J6735" s="18"/>
      <c r="K6735" s="99">
        <f t="shared" si="216"/>
        <v>0</v>
      </c>
      <c r="M6735" s="96">
        <f t="shared" si="215"/>
        <v>1</v>
      </c>
      <c r="N6735" s="273"/>
    </row>
    <row r="6736" spans="2:14" x14ac:dyDescent="0.25">
      <c r="B6736" s="7"/>
      <c r="C6736" s="8"/>
      <c r="D6736" s="129"/>
      <c r="F6736" s="99"/>
      <c r="G6736" s="99"/>
      <c r="H6736" s="99"/>
      <c r="I6736" s="18"/>
      <c r="J6736" s="18"/>
      <c r="K6736" s="99">
        <f t="shared" si="216"/>
        <v>0</v>
      </c>
      <c r="M6736" s="96">
        <f t="shared" si="215"/>
        <v>1</v>
      </c>
      <c r="N6736" s="273"/>
    </row>
    <row r="6737" spans="2:14" x14ac:dyDescent="0.25">
      <c r="B6737" s="7"/>
      <c r="C6737" s="8"/>
      <c r="D6737" s="129"/>
      <c r="F6737" s="99"/>
      <c r="G6737" s="99"/>
      <c r="H6737" s="99"/>
      <c r="I6737" s="18"/>
      <c r="J6737" s="18"/>
      <c r="K6737" s="99">
        <f t="shared" si="216"/>
        <v>0</v>
      </c>
      <c r="M6737" s="96">
        <f t="shared" ref="M6737:M6800" si="217">UltimoDia(D6737)</f>
        <v>1</v>
      </c>
      <c r="N6737" s="273"/>
    </row>
    <row r="6738" spans="2:14" x14ac:dyDescent="0.25">
      <c r="B6738" s="7"/>
      <c r="C6738" s="8"/>
      <c r="D6738" s="129"/>
      <c r="F6738" s="99"/>
      <c r="G6738" s="99"/>
      <c r="H6738" s="99"/>
      <c r="I6738" s="18"/>
      <c r="J6738" s="18"/>
      <c r="K6738" s="99">
        <f t="shared" si="216"/>
        <v>0</v>
      </c>
      <c r="M6738" s="96">
        <f t="shared" si="217"/>
        <v>1</v>
      </c>
      <c r="N6738" s="273"/>
    </row>
    <row r="6739" spans="2:14" x14ac:dyDescent="0.25">
      <c r="B6739" s="7"/>
      <c r="C6739" s="8"/>
      <c r="D6739" s="129"/>
      <c r="F6739" s="99"/>
      <c r="G6739" s="99"/>
      <c r="H6739" s="99"/>
      <c r="I6739" s="18"/>
      <c r="J6739" s="18"/>
      <c r="K6739" s="99">
        <f t="shared" si="216"/>
        <v>0</v>
      </c>
      <c r="M6739" s="96">
        <f t="shared" si="217"/>
        <v>1</v>
      </c>
      <c r="N6739" s="273"/>
    </row>
    <row r="6740" spans="2:14" x14ac:dyDescent="0.25">
      <c r="B6740" s="7"/>
      <c r="C6740" s="8"/>
      <c r="D6740" s="129"/>
      <c r="F6740" s="99"/>
      <c r="G6740" s="99"/>
      <c r="H6740" s="99"/>
      <c r="I6740" s="18"/>
      <c r="J6740" s="18"/>
      <c r="K6740" s="99">
        <f t="shared" si="216"/>
        <v>0</v>
      </c>
      <c r="M6740" s="96">
        <f t="shared" si="217"/>
        <v>1</v>
      </c>
      <c r="N6740" s="273"/>
    </row>
    <row r="6741" spans="2:14" x14ac:dyDescent="0.25">
      <c r="B6741" s="7"/>
      <c r="C6741" s="8"/>
      <c r="D6741" s="129"/>
      <c r="F6741" s="99"/>
      <c r="G6741" s="99"/>
      <c r="H6741" s="99"/>
      <c r="I6741" s="18"/>
      <c r="J6741" s="18"/>
      <c r="K6741" s="99">
        <f t="shared" si="216"/>
        <v>0</v>
      </c>
      <c r="M6741" s="96">
        <f t="shared" si="217"/>
        <v>1</v>
      </c>
      <c r="N6741" s="273"/>
    </row>
    <row r="6742" spans="2:14" x14ac:dyDescent="0.25">
      <c r="B6742" s="7"/>
      <c r="C6742" s="8"/>
      <c r="D6742" s="129"/>
      <c r="F6742" s="99"/>
      <c r="G6742" s="99"/>
      <c r="H6742" s="99"/>
      <c r="I6742" s="18"/>
      <c r="J6742" s="18"/>
      <c r="K6742" s="99">
        <f t="shared" si="216"/>
        <v>0</v>
      </c>
      <c r="M6742" s="96">
        <f t="shared" si="217"/>
        <v>1</v>
      </c>
      <c r="N6742" s="273"/>
    </row>
    <row r="6743" spans="2:14" x14ac:dyDescent="0.25">
      <c r="B6743" s="7"/>
      <c r="C6743" s="8"/>
      <c r="D6743" s="129"/>
      <c r="F6743" s="99"/>
      <c r="G6743" s="99"/>
      <c r="H6743" s="99"/>
      <c r="I6743" s="18"/>
      <c r="J6743" s="18"/>
      <c r="K6743" s="99">
        <f t="shared" si="216"/>
        <v>0</v>
      </c>
      <c r="M6743" s="96">
        <f t="shared" si="217"/>
        <v>1</v>
      </c>
      <c r="N6743" s="273"/>
    </row>
    <row r="6744" spans="2:14" x14ac:dyDescent="0.25">
      <c r="B6744" s="7"/>
      <c r="C6744" s="8"/>
      <c r="D6744" s="129"/>
      <c r="F6744" s="99"/>
      <c r="G6744" s="99"/>
      <c r="H6744" s="99"/>
      <c r="I6744" s="18"/>
      <c r="J6744" s="18"/>
      <c r="K6744" s="99">
        <f t="shared" si="216"/>
        <v>0</v>
      </c>
      <c r="M6744" s="96">
        <f t="shared" si="217"/>
        <v>1</v>
      </c>
      <c r="N6744" s="273"/>
    </row>
    <row r="6745" spans="2:14" x14ac:dyDescent="0.25">
      <c r="B6745" s="7"/>
      <c r="C6745" s="8"/>
      <c r="D6745" s="129"/>
      <c r="F6745" s="99"/>
      <c r="G6745" s="99"/>
      <c r="H6745" s="99"/>
      <c r="I6745" s="18"/>
      <c r="J6745" s="18"/>
      <c r="K6745" s="99">
        <f t="shared" si="216"/>
        <v>0</v>
      </c>
      <c r="M6745" s="96">
        <f t="shared" si="217"/>
        <v>1</v>
      </c>
      <c r="N6745" s="273"/>
    </row>
    <row r="6746" spans="2:14" x14ac:dyDescent="0.25">
      <c r="B6746" s="7"/>
      <c r="C6746" s="8"/>
      <c r="D6746" s="129"/>
      <c r="F6746" s="99"/>
      <c r="G6746" s="99"/>
      <c r="H6746" s="99"/>
      <c r="I6746" s="18"/>
      <c r="J6746" s="18"/>
      <c r="K6746" s="99">
        <f t="shared" si="216"/>
        <v>0</v>
      </c>
      <c r="M6746" s="96">
        <f t="shared" si="217"/>
        <v>1</v>
      </c>
      <c r="N6746" s="273"/>
    </row>
    <row r="6747" spans="2:14" x14ac:dyDescent="0.25">
      <c r="B6747" s="7"/>
      <c r="C6747" s="8"/>
      <c r="D6747" s="129"/>
      <c r="F6747" s="99"/>
      <c r="G6747" s="99"/>
      <c r="H6747" s="99"/>
      <c r="I6747" s="18"/>
      <c r="J6747" s="18"/>
      <c r="K6747" s="99">
        <f t="shared" si="216"/>
        <v>0</v>
      </c>
      <c r="M6747" s="96">
        <f t="shared" si="217"/>
        <v>1</v>
      </c>
      <c r="N6747" s="273"/>
    </row>
    <row r="6748" spans="2:14" x14ac:dyDescent="0.25">
      <c r="B6748" s="7"/>
      <c r="C6748" s="8"/>
      <c r="D6748" s="129"/>
      <c r="F6748" s="99"/>
      <c r="G6748" s="99"/>
      <c r="H6748" s="99"/>
      <c r="I6748" s="18"/>
      <c r="J6748" s="18"/>
      <c r="K6748" s="99">
        <f t="shared" si="216"/>
        <v>0</v>
      </c>
      <c r="M6748" s="96">
        <f t="shared" si="217"/>
        <v>1</v>
      </c>
      <c r="N6748" s="273"/>
    </row>
    <row r="6749" spans="2:14" x14ac:dyDescent="0.25">
      <c r="B6749" s="7"/>
      <c r="C6749" s="8"/>
      <c r="D6749" s="129"/>
      <c r="F6749" s="99"/>
      <c r="G6749" s="99"/>
      <c r="H6749" s="99"/>
      <c r="I6749" s="18"/>
      <c r="J6749" s="18"/>
      <c r="K6749" s="99">
        <f t="shared" si="216"/>
        <v>0</v>
      </c>
      <c r="M6749" s="96">
        <f t="shared" si="217"/>
        <v>1</v>
      </c>
      <c r="N6749" s="273"/>
    </row>
    <row r="6750" spans="2:14" x14ac:dyDescent="0.25">
      <c r="B6750" s="7"/>
      <c r="C6750" s="8"/>
      <c r="D6750" s="129"/>
      <c r="F6750" s="99"/>
      <c r="G6750" s="99"/>
      <c r="H6750" s="99"/>
      <c r="I6750" s="18"/>
      <c r="J6750" s="18"/>
      <c r="K6750" s="99">
        <f t="shared" si="216"/>
        <v>0</v>
      </c>
      <c r="M6750" s="96">
        <f t="shared" si="217"/>
        <v>1</v>
      </c>
      <c r="N6750" s="273"/>
    </row>
    <row r="6751" spans="2:14" x14ac:dyDescent="0.25">
      <c r="B6751" s="7"/>
      <c r="C6751" s="8"/>
      <c r="D6751" s="129"/>
      <c r="F6751" s="99"/>
      <c r="G6751" s="99"/>
      <c r="H6751" s="99"/>
      <c r="I6751" s="18"/>
      <c r="J6751" s="18"/>
      <c r="K6751" s="99">
        <f t="shared" si="216"/>
        <v>0</v>
      </c>
      <c r="M6751" s="96">
        <f t="shared" si="217"/>
        <v>1</v>
      </c>
      <c r="N6751" s="273"/>
    </row>
    <row r="6752" spans="2:14" x14ac:dyDescent="0.25">
      <c r="B6752" s="7"/>
      <c r="C6752" s="8"/>
      <c r="D6752" s="129"/>
      <c r="F6752" s="99"/>
      <c r="G6752" s="99"/>
      <c r="H6752" s="99"/>
      <c r="I6752" s="18"/>
      <c r="J6752" s="18"/>
      <c r="K6752" s="99">
        <f t="shared" si="216"/>
        <v>0</v>
      </c>
      <c r="M6752" s="96">
        <f t="shared" si="217"/>
        <v>1</v>
      </c>
      <c r="N6752" s="273"/>
    </row>
    <row r="6753" spans="2:14" x14ac:dyDescent="0.25">
      <c r="B6753" s="7"/>
      <c r="C6753" s="8"/>
      <c r="D6753" s="129"/>
      <c r="F6753" s="99"/>
      <c r="G6753" s="99"/>
      <c r="H6753" s="99"/>
      <c r="I6753" s="18"/>
      <c r="J6753" s="18"/>
      <c r="K6753" s="99">
        <f t="shared" si="216"/>
        <v>0</v>
      </c>
      <c r="M6753" s="96">
        <f t="shared" si="217"/>
        <v>1</v>
      </c>
      <c r="N6753" s="273"/>
    </row>
    <row r="6754" spans="2:14" x14ac:dyDescent="0.25">
      <c r="B6754" s="7"/>
      <c r="C6754" s="8"/>
      <c r="D6754" s="129"/>
      <c r="F6754" s="99"/>
      <c r="G6754" s="99"/>
      <c r="H6754" s="99"/>
      <c r="I6754" s="18"/>
      <c r="J6754" s="18"/>
      <c r="K6754" s="99">
        <f t="shared" si="216"/>
        <v>0</v>
      </c>
      <c r="M6754" s="96">
        <f t="shared" si="217"/>
        <v>1</v>
      </c>
      <c r="N6754" s="273"/>
    </row>
    <row r="6755" spans="2:14" x14ac:dyDescent="0.25">
      <c r="B6755" s="7"/>
      <c r="C6755" s="8"/>
      <c r="D6755" s="129"/>
      <c r="F6755" s="99"/>
      <c r="G6755" s="99"/>
      <c r="H6755" s="99"/>
      <c r="I6755" s="18"/>
      <c r="J6755" s="18"/>
      <c r="K6755" s="99">
        <f t="shared" si="216"/>
        <v>0</v>
      </c>
      <c r="M6755" s="96">
        <f t="shared" si="217"/>
        <v>1</v>
      </c>
      <c r="N6755" s="273"/>
    </row>
    <row r="6756" spans="2:14" x14ac:dyDescent="0.25">
      <c r="B6756" s="7"/>
      <c r="C6756" s="8"/>
      <c r="D6756" s="129"/>
      <c r="F6756" s="99"/>
      <c r="G6756" s="99"/>
      <c r="H6756" s="99"/>
      <c r="I6756" s="18"/>
      <c r="J6756" s="18"/>
      <c r="K6756" s="99">
        <f t="shared" si="216"/>
        <v>0</v>
      </c>
      <c r="M6756" s="96">
        <f t="shared" si="217"/>
        <v>1</v>
      </c>
      <c r="N6756" s="273"/>
    </row>
    <row r="6757" spans="2:14" x14ac:dyDescent="0.25">
      <c r="B6757" s="7"/>
      <c r="C6757" s="8"/>
      <c r="D6757" s="129"/>
      <c r="F6757" s="99"/>
      <c r="G6757" s="99"/>
      <c r="H6757" s="99"/>
      <c r="I6757" s="18"/>
      <c r="J6757" s="18"/>
      <c r="K6757" s="99">
        <f t="shared" si="216"/>
        <v>0</v>
      </c>
      <c r="M6757" s="96">
        <f t="shared" si="217"/>
        <v>1</v>
      </c>
      <c r="N6757" s="273"/>
    </row>
    <row r="6758" spans="2:14" x14ac:dyDescent="0.25">
      <c r="B6758" s="7"/>
      <c r="C6758" s="8"/>
      <c r="D6758" s="129"/>
      <c r="F6758" s="99"/>
      <c r="G6758" s="99"/>
      <c r="H6758" s="99"/>
      <c r="I6758" s="18"/>
      <c r="J6758" s="18"/>
      <c r="K6758" s="99">
        <f t="shared" si="216"/>
        <v>0</v>
      </c>
      <c r="M6758" s="96">
        <f t="shared" si="217"/>
        <v>1</v>
      </c>
      <c r="N6758" s="273"/>
    </row>
    <row r="6759" spans="2:14" x14ac:dyDescent="0.25">
      <c r="B6759" s="7"/>
      <c r="C6759" s="8"/>
      <c r="D6759" s="129"/>
      <c r="F6759" s="99"/>
      <c r="G6759" s="99"/>
      <c r="H6759" s="99"/>
      <c r="I6759" s="18"/>
      <c r="J6759" s="18"/>
      <c r="K6759" s="99">
        <f t="shared" si="216"/>
        <v>0</v>
      </c>
      <c r="M6759" s="96">
        <f t="shared" si="217"/>
        <v>1</v>
      </c>
      <c r="N6759" s="273"/>
    </row>
    <row r="6760" spans="2:14" x14ac:dyDescent="0.25">
      <c r="B6760" s="7"/>
      <c r="C6760" s="8"/>
      <c r="D6760" s="129"/>
      <c r="F6760" s="99"/>
      <c r="G6760" s="99"/>
      <c r="H6760" s="99"/>
      <c r="I6760" s="18"/>
      <c r="J6760" s="18"/>
      <c r="K6760" s="99">
        <f t="shared" si="216"/>
        <v>0</v>
      </c>
      <c r="M6760" s="96">
        <f t="shared" si="217"/>
        <v>1</v>
      </c>
      <c r="N6760" s="273"/>
    </row>
    <row r="6761" spans="2:14" x14ac:dyDescent="0.25">
      <c r="B6761" s="7"/>
      <c r="C6761" s="8"/>
      <c r="D6761" s="129"/>
      <c r="F6761" s="99"/>
      <c r="G6761" s="99"/>
      <c r="H6761" s="99"/>
      <c r="I6761" s="18"/>
      <c r="J6761" s="18"/>
      <c r="K6761" s="99">
        <f t="shared" si="216"/>
        <v>0</v>
      </c>
      <c r="M6761" s="96">
        <f t="shared" si="217"/>
        <v>1</v>
      </c>
      <c r="N6761" s="273"/>
    </row>
    <row r="6762" spans="2:14" x14ac:dyDescent="0.25">
      <c r="B6762" s="7"/>
      <c r="C6762" s="8"/>
      <c r="D6762" s="129"/>
      <c r="F6762" s="99"/>
      <c r="G6762" s="99"/>
      <c r="H6762" s="99"/>
      <c r="I6762" s="18"/>
      <c r="J6762" s="18"/>
      <c r="K6762" s="99">
        <f t="shared" ref="K6762:K6825" si="218">IF(ctConta="",K6761+F6762,IF(I6762=ctConta,K6761+F6762,K6761))</f>
        <v>0</v>
      </c>
      <c r="M6762" s="96">
        <f t="shared" si="217"/>
        <v>1</v>
      </c>
      <c r="N6762" s="273"/>
    </row>
    <row r="6763" spans="2:14" x14ac:dyDescent="0.25">
      <c r="B6763" s="7"/>
      <c r="C6763" s="8"/>
      <c r="D6763" s="129"/>
      <c r="F6763" s="99"/>
      <c r="G6763" s="99"/>
      <c r="H6763" s="99"/>
      <c r="I6763" s="18"/>
      <c r="J6763" s="18"/>
      <c r="K6763" s="99">
        <f t="shared" si="218"/>
        <v>0</v>
      </c>
      <c r="M6763" s="96">
        <f t="shared" si="217"/>
        <v>1</v>
      </c>
      <c r="N6763" s="273"/>
    </row>
    <row r="6764" spans="2:14" x14ac:dyDescent="0.25">
      <c r="B6764" s="7"/>
      <c r="C6764" s="8"/>
      <c r="D6764" s="129"/>
      <c r="F6764" s="99"/>
      <c r="G6764" s="99"/>
      <c r="H6764" s="99"/>
      <c r="I6764" s="18"/>
      <c r="J6764" s="18"/>
      <c r="K6764" s="99">
        <f t="shared" si="218"/>
        <v>0</v>
      </c>
      <c r="M6764" s="96">
        <f t="shared" si="217"/>
        <v>1</v>
      </c>
      <c r="N6764" s="273"/>
    </row>
    <row r="6765" spans="2:14" x14ac:dyDescent="0.25">
      <c r="B6765" s="7"/>
      <c r="C6765" s="8"/>
      <c r="D6765" s="129"/>
      <c r="F6765" s="99"/>
      <c r="G6765" s="99"/>
      <c r="H6765" s="99"/>
      <c r="I6765" s="18"/>
      <c r="J6765" s="18"/>
      <c r="K6765" s="99">
        <f t="shared" si="218"/>
        <v>0</v>
      </c>
      <c r="M6765" s="96">
        <f t="shared" si="217"/>
        <v>1</v>
      </c>
      <c r="N6765" s="273"/>
    </row>
    <row r="6766" spans="2:14" x14ac:dyDescent="0.25">
      <c r="B6766" s="7"/>
      <c r="C6766" s="8"/>
      <c r="D6766" s="129"/>
      <c r="F6766" s="99"/>
      <c r="G6766" s="99"/>
      <c r="H6766" s="99"/>
      <c r="I6766" s="18"/>
      <c r="J6766" s="18"/>
      <c r="K6766" s="99">
        <f t="shared" si="218"/>
        <v>0</v>
      </c>
      <c r="M6766" s="96">
        <f t="shared" si="217"/>
        <v>1</v>
      </c>
      <c r="N6766" s="273"/>
    </row>
    <row r="6767" spans="2:14" x14ac:dyDescent="0.25">
      <c r="B6767" s="7"/>
      <c r="C6767" s="8"/>
      <c r="D6767" s="129"/>
      <c r="F6767" s="99"/>
      <c r="G6767" s="99"/>
      <c r="H6767" s="99"/>
      <c r="I6767" s="18"/>
      <c r="J6767" s="18"/>
      <c r="K6767" s="99">
        <f t="shared" si="218"/>
        <v>0</v>
      </c>
      <c r="M6767" s="96">
        <f t="shared" si="217"/>
        <v>1</v>
      </c>
      <c r="N6767" s="273"/>
    </row>
    <row r="6768" spans="2:14" x14ac:dyDescent="0.25">
      <c r="B6768" s="7"/>
      <c r="C6768" s="8"/>
      <c r="D6768" s="129"/>
      <c r="F6768" s="99"/>
      <c r="G6768" s="99"/>
      <c r="H6768" s="99"/>
      <c r="I6768" s="18"/>
      <c r="J6768" s="18"/>
      <c r="K6768" s="99">
        <f t="shared" si="218"/>
        <v>0</v>
      </c>
      <c r="M6768" s="96">
        <f t="shared" si="217"/>
        <v>1</v>
      </c>
      <c r="N6768" s="273"/>
    </row>
    <row r="6769" spans="2:14" x14ac:dyDescent="0.25">
      <c r="B6769" s="7"/>
      <c r="C6769" s="8"/>
      <c r="D6769" s="129"/>
      <c r="F6769" s="99"/>
      <c r="G6769" s="99"/>
      <c r="H6769" s="99"/>
      <c r="I6769" s="18"/>
      <c r="J6769" s="18"/>
      <c r="K6769" s="99">
        <f t="shared" si="218"/>
        <v>0</v>
      </c>
      <c r="M6769" s="96">
        <f t="shared" si="217"/>
        <v>1</v>
      </c>
      <c r="N6769" s="273"/>
    </row>
    <row r="6770" spans="2:14" x14ac:dyDescent="0.25">
      <c r="B6770" s="7"/>
      <c r="C6770" s="8"/>
      <c r="D6770" s="129"/>
      <c r="F6770" s="99"/>
      <c r="G6770" s="99"/>
      <c r="H6770" s="99"/>
      <c r="I6770" s="18"/>
      <c r="J6770" s="18"/>
      <c r="K6770" s="99">
        <f t="shared" si="218"/>
        <v>0</v>
      </c>
      <c r="M6770" s="96">
        <f t="shared" si="217"/>
        <v>1</v>
      </c>
      <c r="N6770" s="273"/>
    </row>
    <row r="6771" spans="2:14" x14ac:dyDescent="0.25">
      <c r="B6771" s="7"/>
      <c r="C6771" s="8"/>
      <c r="D6771" s="129"/>
      <c r="F6771" s="99"/>
      <c r="G6771" s="99"/>
      <c r="H6771" s="99"/>
      <c r="I6771" s="18"/>
      <c r="J6771" s="18"/>
      <c r="K6771" s="99">
        <f t="shared" si="218"/>
        <v>0</v>
      </c>
      <c r="M6771" s="96">
        <f t="shared" si="217"/>
        <v>1</v>
      </c>
      <c r="N6771" s="273"/>
    </row>
    <row r="6772" spans="2:14" x14ac:dyDescent="0.25">
      <c r="B6772" s="7"/>
      <c r="C6772" s="8"/>
      <c r="D6772" s="129"/>
      <c r="F6772" s="99"/>
      <c r="G6772" s="99"/>
      <c r="H6772" s="99"/>
      <c r="I6772" s="18"/>
      <c r="J6772" s="18"/>
      <c r="K6772" s="99">
        <f t="shared" si="218"/>
        <v>0</v>
      </c>
      <c r="M6772" s="96">
        <f t="shared" si="217"/>
        <v>1</v>
      </c>
      <c r="N6772" s="273"/>
    </row>
    <row r="6773" spans="2:14" x14ac:dyDescent="0.25">
      <c r="B6773" s="7"/>
      <c r="C6773" s="8"/>
      <c r="D6773" s="129"/>
      <c r="F6773" s="99"/>
      <c r="G6773" s="99"/>
      <c r="H6773" s="99"/>
      <c r="I6773" s="18"/>
      <c r="J6773" s="18"/>
      <c r="K6773" s="99">
        <f t="shared" si="218"/>
        <v>0</v>
      </c>
      <c r="M6773" s="96">
        <f t="shared" si="217"/>
        <v>1</v>
      </c>
      <c r="N6773" s="273"/>
    </row>
    <row r="6774" spans="2:14" x14ac:dyDescent="0.25">
      <c r="B6774" s="7"/>
      <c r="C6774" s="8"/>
      <c r="D6774" s="129"/>
      <c r="F6774" s="99"/>
      <c r="G6774" s="99"/>
      <c r="H6774" s="99"/>
      <c r="I6774" s="18"/>
      <c r="J6774" s="18"/>
      <c r="K6774" s="99">
        <f t="shared" si="218"/>
        <v>0</v>
      </c>
      <c r="M6774" s="96">
        <f t="shared" si="217"/>
        <v>1</v>
      </c>
      <c r="N6774" s="273"/>
    </row>
    <row r="6775" spans="2:14" x14ac:dyDescent="0.25">
      <c r="B6775" s="7"/>
      <c r="C6775" s="8"/>
      <c r="D6775" s="129"/>
      <c r="F6775" s="99"/>
      <c r="G6775" s="99"/>
      <c r="H6775" s="99"/>
      <c r="I6775" s="18"/>
      <c r="J6775" s="18"/>
      <c r="K6775" s="99">
        <f t="shared" si="218"/>
        <v>0</v>
      </c>
      <c r="M6775" s="96">
        <f t="shared" si="217"/>
        <v>1</v>
      </c>
      <c r="N6775" s="273"/>
    </row>
    <row r="6776" spans="2:14" x14ac:dyDescent="0.25">
      <c r="B6776" s="7"/>
      <c r="C6776" s="8"/>
      <c r="D6776" s="129"/>
      <c r="F6776" s="99"/>
      <c r="G6776" s="99"/>
      <c r="H6776" s="99"/>
      <c r="I6776" s="18"/>
      <c r="J6776" s="18"/>
      <c r="K6776" s="99">
        <f t="shared" si="218"/>
        <v>0</v>
      </c>
      <c r="M6776" s="96">
        <f t="shared" si="217"/>
        <v>1</v>
      </c>
      <c r="N6776" s="273"/>
    </row>
    <row r="6777" spans="2:14" x14ac:dyDescent="0.25">
      <c r="B6777" s="7"/>
      <c r="C6777" s="8"/>
      <c r="D6777" s="129"/>
      <c r="F6777" s="99"/>
      <c r="G6777" s="99"/>
      <c r="H6777" s="99"/>
      <c r="I6777" s="18"/>
      <c r="J6777" s="18"/>
      <c r="K6777" s="99">
        <f t="shared" si="218"/>
        <v>0</v>
      </c>
      <c r="M6777" s="96">
        <f t="shared" si="217"/>
        <v>1</v>
      </c>
      <c r="N6777" s="273"/>
    </row>
    <row r="6778" spans="2:14" x14ac:dyDescent="0.25">
      <c r="B6778" s="7"/>
      <c r="C6778" s="8"/>
      <c r="D6778" s="129"/>
      <c r="F6778" s="99"/>
      <c r="G6778" s="99"/>
      <c r="H6778" s="99"/>
      <c r="I6778" s="18"/>
      <c r="J6778" s="18"/>
      <c r="K6778" s="99">
        <f t="shared" si="218"/>
        <v>0</v>
      </c>
      <c r="M6778" s="96">
        <f t="shared" si="217"/>
        <v>1</v>
      </c>
      <c r="N6778" s="273"/>
    </row>
    <row r="6779" spans="2:14" x14ac:dyDescent="0.25">
      <c r="B6779" s="7"/>
      <c r="C6779" s="8"/>
      <c r="D6779" s="129"/>
      <c r="F6779" s="99"/>
      <c r="G6779" s="99"/>
      <c r="H6779" s="99"/>
      <c r="I6779" s="18"/>
      <c r="J6779" s="18"/>
      <c r="K6779" s="99">
        <f t="shared" si="218"/>
        <v>0</v>
      </c>
      <c r="M6779" s="96">
        <f t="shared" si="217"/>
        <v>1</v>
      </c>
      <c r="N6779" s="273"/>
    </row>
    <row r="6780" spans="2:14" x14ac:dyDescent="0.25">
      <c r="B6780" s="7"/>
      <c r="C6780" s="8"/>
      <c r="D6780" s="129"/>
      <c r="F6780" s="99"/>
      <c r="G6780" s="99"/>
      <c r="H6780" s="99"/>
      <c r="I6780" s="18"/>
      <c r="J6780" s="18"/>
      <c r="K6780" s="99">
        <f t="shared" si="218"/>
        <v>0</v>
      </c>
      <c r="M6780" s="96">
        <f t="shared" si="217"/>
        <v>1</v>
      </c>
      <c r="N6780" s="273"/>
    </row>
    <row r="6781" spans="2:14" x14ac:dyDescent="0.25">
      <c r="B6781" s="7"/>
      <c r="C6781" s="8"/>
      <c r="D6781" s="129"/>
      <c r="F6781" s="99"/>
      <c r="G6781" s="99"/>
      <c r="H6781" s="99"/>
      <c r="I6781" s="18"/>
      <c r="J6781" s="18"/>
      <c r="K6781" s="99">
        <f t="shared" si="218"/>
        <v>0</v>
      </c>
      <c r="M6781" s="96">
        <f t="shared" si="217"/>
        <v>1</v>
      </c>
      <c r="N6781" s="273"/>
    </row>
    <row r="6782" spans="2:14" x14ac:dyDescent="0.25">
      <c r="B6782" s="7"/>
      <c r="C6782" s="8"/>
      <c r="D6782" s="129"/>
      <c r="F6782" s="99"/>
      <c r="G6782" s="99"/>
      <c r="H6782" s="99"/>
      <c r="I6782" s="18"/>
      <c r="J6782" s="18"/>
      <c r="K6782" s="99">
        <f t="shared" si="218"/>
        <v>0</v>
      </c>
      <c r="M6782" s="96">
        <f t="shared" si="217"/>
        <v>1</v>
      </c>
      <c r="N6782" s="273"/>
    </row>
    <row r="6783" spans="2:14" x14ac:dyDescent="0.25">
      <c r="B6783" s="7"/>
      <c r="C6783" s="8"/>
      <c r="D6783" s="129"/>
      <c r="F6783" s="99"/>
      <c r="G6783" s="99"/>
      <c r="H6783" s="99"/>
      <c r="I6783" s="18"/>
      <c r="J6783" s="18"/>
      <c r="K6783" s="99">
        <f t="shared" si="218"/>
        <v>0</v>
      </c>
      <c r="M6783" s="96">
        <f t="shared" si="217"/>
        <v>1</v>
      </c>
      <c r="N6783" s="273"/>
    </row>
    <row r="6784" spans="2:14" x14ac:dyDescent="0.25">
      <c r="B6784" s="7"/>
      <c r="C6784" s="8"/>
      <c r="D6784" s="129"/>
      <c r="F6784" s="99"/>
      <c r="G6784" s="99"/>
      <c r="H6784" s="99"/>
      <c r="I6784" s="18"/>
      <c r="J6784" s="18"/>
      <c r="K6784" s="99">
        <f t="shared" si="218"/>
        <v>0</v>
      </c>
      <c r="M6784" s="96">
        <f t="shared" si="217"/>
        <v>1</v>
      </c>
      <c r="N6784" s="273"/>
    </row>
    <row r="6785" spans="2:14" x14ac:dyDescent="0.25">
      <c r="B6785" s="7"/>
      <c r="C6785" s="8"/>
      <c r="D6785" s="129"/>
      <c r="F6785" s="99"/>
      <c r="G6785" s="99"/>
      <c r="H6785" s="99"/>
      <c r="I6785" s="18"/>
      <c r="J6785" s="18"/>
      <c r="K6785" s="99">
        <f t="shared" si="218"/>
        <v>0</v>
      </c>
      <c r="M6785" s="96">
        <f t="shared" si="217"/>
        <v>1</v>
      </c>
      <c r="N6785" s="273"/>
    </row>
    <row r="6786" spans="2:14" x14ac:dyDescent="0.25">
      <c r="B6786" s="7"/>
      <c r="C6786" s="8"/>
      <c r="D6786" s="129"/>
      <c r="F6786" s="99"/>
      <c r="G6786" s="99"/>
      <c r="H6786" s="99"/>
      <c r="I6786" s="18"/>
      <c r="J6786" s="18"/>
      <c r="K6786" s="99">
        <f t="shared" si="218"/>
        <v>0</v>
      </c>
      <c r="M6786" s="96">
        <f t="shared" si="217"/>
        <v>1</v>
      </c>
      <c r="N6786" s="273"/>
    </row>
    <row r="6787" spans="2:14" x14ac:dyDescent="0.25">
      <c r="B6787" s="7"/>
      <c r="C6787" s="8"/>
      <c r="D6787" s="129"/>
      <c r="F6787" s="99"/>
      <c r="G6787" s="99"/>
      <c r="H6787" s="99"/>
      <c r="I6787" s="18"/>
      <c r="J6787" s="18"/>
      <c r="K6787" s="99">
        <f t="shared" si="218"/>
        <v>0</v>
      </c>
      <c r="M6787" s="96">
        <f t="shared" si="217"/>
        <v>1</v>
      </c>
      <c r="N6787" s="273"/>
    </row>
    <row r="6788" spans="2:14" x14ac:dyDescent="0.25">
      <c r="B6788" s="7"/>
      <c r="C6788" s="8"/>
      <c r="D6788" s="129"/>
      <c r="F6788" s="99"/>
      <c r="G6788" s="99"/>
      <c r="H6788" s="99"/>
      <c r="I6788" s="18"/>
      <c r="J6788" s="18"/>
      <c r="K6788" s="99">
        <f t="shared" si="218"/>
        <v>0</v>
      </c>
      <c r="M6788" s="96">
        <f t="shared" si="217"/>
        <v>1</v>
      </c>
      <c r="N6788" s="273"/>
    </row>
    <row r="6789" spans="2:14" x14ac:dyDescent="0.25">
      <c r="B6789" s="7"/>
      <c r="C6789" s="8"/>
      <c r="D6789" s="129"/>
      <c r="F6789" s="99"/>
      <c r="G6789" s="99"/>
      <c r="H6789" s="99"/>
      <c r="I6789" s="18"/>
      <c r="J6789" s="18"/>
      <c r="K6789" s="99">
        <f t="shared" si="218"/>
        <v>0</v>
      </c>
      <c r="M6789" s="96">
        <f t="shared" si="217"/>
        <v>1</v>
      </c>
      <c r="N6789" s="273"/>
    </row>
    <row r="6790" spans="2:14" x14ac:dyDescent="0.25">
      <c r="B6790" s="7"/>
      <c r="C6790" s="8"/>
      <c r="D6790" s="129"/>
      <c r="F6790" s="99"/>
      <c r="G6790" s="99"/>
      <c r="H6790" s="99"/>
      <c r="I6790" s="18"/>
      <c r="J6790" s="18"/>
      <c r="K6790" s="99">
        <f t="shared" si="218"/>
        <v>0</v>
      </c>
      <c r="M6790" s="96">
        <f t="shared" si="217"/>
        <v>1</v>
      </c>
      <c r="N6790" s="273"/>
    </row>
    <row r="6791" spans="2:14" x14ac:dyDescent="0.25">
      <c r="B6791" s="7"/>
      <c r="C6791" s="8"/>
      <c r="D6791" s="129"/>
      <c r="F6791" s="99"/>
      <c r="G6791" s="99"/>
      <c r="H6791" s="99"/>
      <c r="I6791" s="18"/>
      <c r="J6791" s="18"/>
      <c r="K6791" s="99">
        <f t="shared" si="218"/>
        <v>0</v>
      </c>
      <c r="M6791" s="96">
        <f t="shared" si="217"/>
        <v>1</v>
      </c>
      <c r="N6791" s="273"/>
    </row>
    <row r="6792" spans="2:14" x14ac:dyDescent="0.25">
      <c r="B6792" s="7"/>
      <c r="C6792" s="8"/>
      <c r="D6792" s="129"/>
      <c r="F6792" s="99"/>
      <c r="G6792" s="99"/>
      <c r="H6792" s="99"/>
      <c r="I6792" s="18"/>
      <c r="J6792" s="18"/>
      <c r="K6792" s="99">
        <f t="shared" si="218"/>
        <v>0</v>
      </c>
      <c r="M6792" s="96">
        <f t="shared" si="217"/>
        <v>1</v>
      </c>
      <c r="N6792" s="273"/>
    </row>
    <row r="6793" spans="2:14" x14ac:dyDescent="0.25">
      <c r="B6793" s="7"/>
      <c r="C6793" s="8"/>
      <c r="D6793" s="129"/>
      <c r="F6793" s="99"/>
      <c r="G6793" s="99"/>
      <c r="H6793" s="99"/>
      <c r="I6793" s="18"/>
      <c r="J6793" s="18"/>
      <c r="K6793" s="99">
        <f t="shared" si="218"/>
        <v>0</v>
      </c>
      <c r="M6793" s="96">
        <f t="shared" si="217"/>
        <v>1</v>
      </c>
      <c r="N6793" s="273"/>
    </row>
    <row r="6794" spans="2:14" x14ac:dyDescent="0.25">
      <c r="B6794" s="7"/>
      <c r="C6794" s="8"/>
      <c r="D6794" s="129"/>
      <c r="F6794" s="99"/>
      <c r="G6794" s="99"/>
      <c r="H6794" s="99"/>
      <c r="I6794" s="18"/>
      <c r="J6794" s="18"/>
      <c r="K6794" s="99">
        <f t="shared" si="218"/>
        <v>0</v>
      </c>
      <c r="M6794" s="96">
        <f t="shared" si="217"/>
        <v>1</v>
      </c>
      <c r="N6794" s="273"/>
    </row>
    <row r="6795" spans="2:14" x14ac:dyDescent="0.25">
      <c r="B6795" s="7"/>
      <c r="C6795" s="8"/>
      <c r="D6795" s="129"/>
      <c r="F6795" s="99"/>
      <c r="G6795" s="99"/>
      <c r="H6795" s="99"/>
      <c r="I6795" s="18"/>
      <c r="J6795" s="18"/>
      <c r="K6795" s="99">
        <f t="shared" si="218"/>
        <v>0</v>
      </c>
      <c r="M6795" s="96">
        <f t="shared" si="217"/>
        <v>1</v>
      </c>
      <c r="N6795" s="273"/>
    </row>
    <row r="6796" spans="2:14" x14ac:dyDescent="0.25">
      <c r="B6796" s="7"/>
      <c r="C6796" s="8"/>
      <c r="D6796" s="129"/>
      <c r="F6796" s="99"/>
      <c r="G6796" s="99"/>
      <c r="H6796" s="99"/>
      <c r="I6796" s="18"/>
      <c r="J6796" s="18"/>
      <c r="K6796" s="99">
        <f t="shared" si="218"/>
        <v>0</v>
      </c>
      <c r="M6796" s="96">
        <f t="shared" si="217"/>
        <v>1</v>
      </c>
      <c r="N6796" s="273"/>
    </row>
    <row r="6797" spans="2:14" x14ac:dyDescent="0.25">
      <c r="B6797" s="7"/>
      <c r="C6797" s="8"/>
      <c r="D6797" s="129"/>
      <c r="F6797" s="99"/>
      <c r="G6797" s="99"/>
      <c r="H6797" s="99"/>
      <c r="I6797" s="18"/>
      <c r="J6797" s="18"/>
      <c r="K6797" s="99">
        <f t="shared" si="218"/>
        <v>0</v>
      </c>
      <c r="M6797" s="96">
        <f t="shared" si="217"/>
        <v>1</v>
      </c>
      <c r="N6797" s="273"/>
    </row>
    <row r="6798" spans="2:14" x14ac:dyDescent="0.25">
      <c r="B6798" s="7"/>
      <c r="C6798" s="8"/>
      <c r="D6798" s="129"/>
      <c r="F6798" s="99"/>
      <c r="G6798" s="99"/>
      <c r="H6798" s="99"/>
      <c r="I6798" s="18"/>
      <c r="J6798" s="18"/>
      <c r="K6798" s="99">
        <f t="shared" si="218"/>
        <v>0</v>
      </c>
      <c r="M6798" s="96">
        <f t="shared" si="217"/>
        <v>1</v>
      </c>
      <c r="N6798" s="273"/>
    </row>
    <row r="6799" spans="2:14" x14ac:dyDescent="0.25">
      <c r="B6799" s="7"/>
      <c r="C6799" s="8"/>
      <c r="D6799" s="129"/>
      <c r="F6799" s="99"/>
      <c r="G6799" s="99"/>
      <c r="H6799" s="99"/>
      <c r="I6799" s="18"/>
      <c r="J6799" s="18"/>
      <c r="K6799" s="99">
        <f t="shared" si="218"/>
        <v>0</v>
      </c>
      <c r="M6799" s="96">
        <f t="shared" si="217"/>
        <v>1</v>
      </c>
      <c r="N6799" s="273"/>
    </row>
    <row r="6800" spans="2:14" x14ac:dyDescent="0.25">
      <c r="B6800" s="7"/>
      <c r="C6800" s="8"/>
      <c r="D6800" s="129"/>
      <c r="F6800" s="99"/>
      <c r="G6800" s="99"/>
      <c r="H6800" s="99"/>
      <c r="I6800" s="18"/>
      <c r="J6800" s="18"/>
      <c r="K6800" s="99">
        <f t="shared" si="218"/>
        <v>0</v>
      </c>
      <c r="M6800" s="96">
        <f t="shared" si="217"/>
        <v>1</v>
      </c>
      <c r="N6800" s="273"/>
    </row>
    <row r="6801" spans="2:14" x14ac:dyDescent="0.25">
      <c r="B6801" s="7"/>
      <c r="C6801" s="8"/>
      <c r="D6801" s="129"/>
      <c r="F6801" s="99"/>
      <c r="G6801" s="99"/>
      <c r="H6801" s="99"/>
      <c r="I6801" s="18"/>
      <c r="J6801" s="18"/>
      <c r="K6801" s="99">
        <f t="shared" si="218"/>
        <v>0</v>
      </c>
      <c r="M6801" s="96">
        <f t="shared" ref="M6801:M6864" si="219">UltimoDia(D6801)</f>
        <v>1</v>
      </c>
      <c r="N6801" s="273"/>
    </row>
    <row r="6802" spans="2:14" x14ac:dyDescent="0.25">
      <c r="B6802" s="7"/>
      <c r="C6802" s="8"/>
      <c r="D6802" s="129"/>
      <c r="F6802" s="99"/>
      <c r="G6802" s="99"/>
      <c r="H6802" s="99"/>
      <c r="I6802" s="18"/>
      <c r="J6802" s="18"/>
      <c r="K6802" s="99">
        <f t="shared" si="218"/>
        <v>0</v>
      </c>
      <c r="M6802" s="96">
        <f t="shared" si="219"/>
        <v>1</v>
      </c>
      <c r="N6802" s="273"/>
    </row>
    <row r="6803" spans="2:14" x14ac:dyDescent="0.25">
      <c r="B6803" s="7"/>
      <c r="C6803" s="8"/>
      <c r="D6803" s="129"/>
      <c r="F6803" s="99"/>
      <c r="G6803" s="99"/>
      <c r="H6803" s="99"/>
      <c r="I6803" s="18"/>
      <c r="J6803" s="18"/>
      <c r="K6803" s="99">
        <f t="shared" si="218"/>
        <v>0</v>
      </c>
      <c r="M6803" s="96">
        <f t="shared" si="219"/>
        <v>1</v>
      </c>
      <c r="N6803" s="273"/>
    </row>
    <row r="6804" spans="2:14" x14ac:dyDescent="0.25">
      <c r="B6804" s="7"/>
      <c r="C6804" s="8"/>
      <c r="D6804" s="129"/>
      <c r="F6804" s="99"/>
      <c r="G6804" s="99"/>
      <c r="H6804" s="99"/>
      <c r="I6804" s="18"/>
      <c r="J6804" s="18"/>
      <c r="K6804" s="99">
        <f t="shared" si="218"/>
        <v>0</v>
      </c>
      <c r="M6804" s="96">
        <f t="shared" si="219"/>
        <v>1</v>
      </c>
      <c r="N6804" s="273"/>
    </row>
    <row r="6805" spans="2:14" x14ac:dyDescent="0.25">
      <c r="B6805" s="7"/>
      <c r="C6805" s="8"/>
      <c r="D6805" s="129"/>
      <c r="F6805" s="99"/>
      <c r="G6805" s="99"/>
      <c r="H6805" s="99"/>
      <c r="I6805" s="18"/>
      <c r="J6805" s="18"/>
      <c r="K6805" s="99">
        <f t="shared" si="218"/>
        <v>0</v>
      </c>
      <c r="M6805" s="96">
        <f t="shared" si="219"/>
        <v>1</v>
      </c>
      <c r="N6805" s="273"/>
    </row>
    <row r="6806" spans="2:14" x14ac:dyDescent="0.25">
      <c r="B6806" s="7"/>
      <c r="C6806" s="8"/>
      <c r="D6806" s="129"/>
      <c r="F6806" s="99"/>
      <c r="G6806" s="99"/>
      <c r="H6806" s="99"/>
      <c r="I6806" s="18"/>
      <c r="J6806" s="18"/>
      <c r="K6806" s="99">
        <f t="shared" si="218"/>
        <v>0</v>
      </c>
      <c r="M6806" s="96">
        <f t="shared" si="219"/>
        <v>1</v>
      </c>
      <c r="N6806" s="273"/>
    </row>
    <row r="6807" spans="2:14" x14ac:dyDescent="0.25">
      <c r="B6807" s="7"/>
      <c r="C6807" s="8"/>
      <c r="D6807" s="129"/>
      <c r="F6807" s="99"/>
      <c r="G6807" s="99"/>
      <c r="H6807" s="99"/>
      <c r="I6807" s="18"/>
      <c r="J6807" s="18"/>
      <c r="K6807" s="99">
        <f t="shared" si="218"/>
        <v>0</v>
      </c>
      <c r="M6807" s="96">
        <f t="shared" si="219"/>
        <v>1</v>
      </c>
      <c r="N6807" s="273"/>
    </row>
    <row r="6808" spans="2:14" x14ac:dyDescent="0.25">
      <c r="B6808" s="7"/>
      <c r="C6808" s="8"/>
      <c r="D6808" s="129"/>
      <c r="F6808" s="99"/>
      <c r="G6808" s="99"/>
      <c r="H6808" s="99"/>
      <c r="I6808" s="18"/>
      <c r="J6808" s="18"/>
      <c r="K6808" s="99">
        <f t="shared" si="218"/>
        <v>0</v>
      </c>
      <c r="M6808" s="96">
        <f t="shared" si="219"/>
        <v>1</v>
      </c>
      <c r="N6808" s="273"/>
    </row>
    <row r="6809" spans="2:14" x14ac:dyDescent="0.25">
      <c r="B6809" s="7"/>
      <c r="C6809" s="8"/>
      <c r="D6809" s="129"/>
      <c r="F6809" s="99"/>
      <c r="G6809" s="99"/>
      <c r="H6809" s="99"/>
      <c r="I6809" s="18"/>
      <c r="J6809" s="18"/>
      <c r="K6809" s="99">
        <f t="shared" si="218"/>
        <v>0</v>
      </c>
      <c r="M6809" s="96">
        <f t="shared" si="219"/>
        <v>1</v>
      </c>
      <c r="N6809" s="273"/>
    </row>
    <row r="6810" spans="2:14" x14ac:dyDescent="0.25">
      <c r="B6810" s="7"/>
      <c r="C6810" s="8"/>
      <c r="D6810" s="129"/>
      <c r="F6810" s="99"/>
      <c r="G6810" s="99"/>
      <c r="H6810" s="99"/>
      <c r="I6810" s="18"/>
      <c r="J6810" s="18"/>
      <c r="K6810" s="99">
        <f t="shared" si="218"/>
        <v>0</v>
      </c>
      <c r="M6810" s="96">
        <f t="shared" si="219"/>
        <v>1</v>
      </c>
      <c r="N6810" s="273"/>
    </row>
    <row r="6811" spans="2:14" x14ac:dyDescent="0.25">
      <c r="B6811" s="7"/>
      <c r="C6811" s="8"/>
      <c r="D6811" s="129"/>
      <c r="F6811" s="99"/>
      <c r="G6811" s="99"/>
      <c r="H6811" s="99"/>
      <c r="I6811" s="18"/>
      <c r="J6811" s="18"/>
      <c r="K6811" s="99">
        <f t="shared" si="218"/>
        <v>0</v>
      </c>
      <c r="M6811" s="96">
        <f t="shared" si="219"/>
        <v>1</v>
      </c>
      <c r="N6811" s="273"/>
    </row>
    <row r="6812" spans="2:14" x14ac:dyDescent="0.25">
      <c r="B6812" s="7"/>
      <c r="C6812" s="8"/>
      <c r="D6812" s="129"/>
      <c r="F6812" s="99"/>
      <c r="G6812" s="99"/>
      <c r="H6812" s="99"/>
      <c r="I6812" s="18"/>
      <c r="J6812" s="18"/>
      <c r="K6812" s="99">
        <f t="shared" si="218"/>
        <v>0</v>
      </c>
      <c r="M6812" s="96">
        <f t="shared" si="219"/>
        <v>1</v>
      </c>
      <c r="N6812" s="273"/>
    </row>
    <row r="6813" spans="2:14" x14ac:dyDescent="0.25">
      <c r="B6813" s="7"/>
      <c r="C6813" s="8"/>
      <c r="D6813" s="129"/>
      <c r="F6813" s="99"/>
      <c r="G6813" s="99"/>
      <c r="H6813" s="99"/>
      <c r="I6813" s="18"/>
      <c r="J6813" s="18"/>
      <c r="K6813" s="99">
        <f t="shared" si="218"/>
        <v>0</v>
      </c>
      <c r="M6813" s="96">
        <f t="shared" si="219"/>
        <v>1</v>
      </c>
      <c r="N6813" s="273"/>
    </row>
    <row r="6814" spans="2:14" x14ac:dyDescent="0.25">
      <c r="B6814" s="7"/>
      <c r="C6814" s="8"/>
      <c r="D6814" s="129"/>
      <c r="F6814" s="99"/>
      <c r="G6814" s="99"/>
      <c r="H6814" s="99"/>
      <c r="I6814" s="18"/>
      <c r="J6814" s="18"/>
      <c r="K6814" s="99">
        <f t="shared" si="218"/>
        <v>0</v>
      </c>
      <c r="M6814" s="96">
        <f t="shared" si="219"/>
        <v>1</v>
      </c>
      <c r="N6814" s="273"/>
    </row>
    <row r="6815" spans="2:14" x14ac:dyDescent="0.25">
      <c r="B6815" s="7"/>
      <c r="C6815" s="8"/>
      <c r="D6815" s="129"/>
      <c r="F6815" s="99"/>
      <c r="G6815" s="99"/>
      <c r="H6815" s="99"/>
      <c r="I6815" s="18"/>
      <c r="J6815" s="18"/>
      <c r="K6815" s="99">
        <f t="shared" si="218"/>
        <v>0</v>
      </c>
      <c r="M6815" s="96">
        <f t="shared" si="219"/>
        <v>1</v>
      </c>
      <c r="N6815" s="273"/>
    </row>
    <row r="6816" spans="2:14" x14ac:dyDescent="0.25">
      <c r="B6816" s="7"/>
      <c r="C6816" s="8"/>
      <c r="D6816" s="129"/>
      <c r="F6816" s="99"/>
      <c r="G6816" s="99"/>
      <c r="H6816" s="99"/>
      <c r="I6816" s="18"/>
      <c r="J6816" s="18"/>
      <c r="K6816" s="99">
        <f t="shared" si="218"/>
        <v>0</v>
      </c>
      <c r="M6816" s="96">
        <f t="shared" si="219"/>
        <v>1</v>
      </c>
      <c r="N6816" s="273"/>
    </row>
    <row r="6817" spans="2:14" x14ac:dyDescent="0.25">
      <c r="B6817" s="7"/>
      <c r="C6817" s="8"/>
      <c r="D6817" s="129"/>
      <c r="F6817" s="99"/>
      <c r="G6817" s="99"/>
      <c r="H6817" s="99"/>
      <c r="I6817" s="18"/>
      <c r="J6817" s="18"/>
      <c r="K6817" s="99">
        <f t="shared" si="218"/>
        <v>0</v>
      </c>
      <c r="M6817" s="96">
        <f t="shared" si="219"/>
        <v>1</v>
      </c>
      <c r="N6817" s="273"/>
    </row>
    <row r="6818" spans="2:14" x14ac:dyDescent="0.25">
      <c r="B6818" s="7"/>
      <c r="C6818" s="8"/>
      <c r="D6818" s="129"/>
      <c r="F6818" s="99"/>
      <c r="G6818" s="99"/>
      <c r="H6818" s="99"/>
      <c r="I6818" s="18"/>
      <c r="J6818" s="18"/>
      <c r="K6818" s="99">
        <f t="shared" si="218"/>
        <v>0</v>
      </c>
      <c r="M6818" s="96">
        <f t="shared" si="219"/>
        <v>1</v>
      </c>
      <c r="N6818" s="273"/>
    </row>
    <row r="6819" spans="2:14" x14ac:dyDescent="0.25">
      <c r="B6819" s="7"/>
      <c r="C6819" s="8"/>
      <c r="D6819" s="129"/>
      <c r="F6819" s="99"/>
      <c r="G6819" s="99"/>
      <c r="H6819" s="99"/>
      <c r="I6819" s="18"/>
      <c r="J6819" s="18"/>
      <c r="K6819" s="99">
        <f t="shared" si="218"/>
        <v>0</v>
      </c>
      <c r="M6819" s="96">
        <f t="shared" si="219"/>
        <v>1</v>
      </c>
      <c r="N6819" s="273"/>
    </row>
    <row r="6820" spans="2:14" x14ac:dyDescent="0.25">
      <c r="B6820" s="7"/>
      <c r="C6820" s="8"/>
      <c r="D6820" s="129"/>
      <c r="F6820" s="99"/>
      <c r="G6820" s="99"/>
      <c r="H6820" s="99"/>
      <c r="I6820" s="18"/>
      <c r="J6820" s="18"/>
      <c r="K6820" s="99">
        <f t="shared" si="218"/>
        <v>0</v>
      </c>
      <c r="M6820" s="96">
        <f t="shared" si="219"/>
        <v>1</v>
      </c>
      <c r="N6820" s="273"/>
    </row>
    <row r="6821" spans="2:14" x14ac:dyDescent="0.25">
      <c r="B6821" s="7"/>
      <c r="C6821" s="8"/>
      <c r="D6821" s="129"/>
      <c r="F6821" s="99"/>
      <c r="G6821" s="99"/>
      <c r="H6821" s="99"/>
      <c r="I6821" s="18"/>
      <c r="J6821" s="18"/>
      <c r="K6821" s="99">
        <f t="shared" si="218"/>
        <v>0</v>
      </c>
      <c r="M6821" s="96">
        <f t="shared" si="219"/>
        <v>1</v>
      </c>
      <c r="N6821" s="273"/>
    </row>
    <row r="6822" spans="2:14" x14ac:dyDescent="0.25">
      <c r="B6822" s="7"/>
      <c r="C6822" s="8"/>
      <c r="D6822" s="129"/>
      <c r="F6822" s="99"/>
      <c r="G6822" s="99"/>
      <c r="H6822" s="99"/>
      <c r="I6822" s="18"/>
      <c r="J6822" s="18"/>
      <c r="K6822" s="99">
        <f t="shared" si="218"/>
        <v>0</v>
      </c>
      <c r="M6822" s="96">
        <f t="shared" si="219"/>
        <v>1</v>
      </c>
      <c r="N6822" s="273"/>
    </row>
    <row r="6823" spans="2:14" x14ac:dyDescent="0.25">
      <c r="B6823" s="7"/>
      <c r="C6823" s="8"/>
      <c r="D6823" s="129"/>
      <c r="F6823" s="99"/>
      <c r="G6823" s="99"/>
      <c r="H6823" s="99"/>
      <c r="I6823" s="18"/>
      <c r="J6823" s="18"/>
      <c r="K6823" s="99">
        <f t="shared" si="218"/>
        <v>0</v>
      </c>
      <c r="M6823" s="96">
        <f t="shared" si="219"/>
        <v>1</v>
      </c>
      <c r="N6823" s="273"/>
    </row>
    <row r="6824" spans="2:14" x14ac:dyDescent="0.25">
      <c r="B6824" s="7"/>
      <c r="C6824" s="8"/>
      <c r="D6824" s="129"/>
      <c r="F6824" s="99"/>
      <c r="G6824" s="99"/>
      <c r="H6824" s="99"/>
      <c r="I6824" s="18"/>
      <c r="J6824" s="18"/>
      <c r="K6824" s="99">
        <f t="shared" si="218"/>
        <v>0</v>
      </c>
      <c r="M6824" s="96">
        <f t="shared" si="219"/>
        <v>1</v>
      </c>
      <c r="N6824" s="273"/>
    </row>
    <row r="6825" spans="2:14" x14ac:dyDescent="0.25">
      <c r="B6825" s="7"/>
      <c r="C6825" s="8"/>
      <c r="D6825" s="129"/>
      <c r="F6825" s="99"/>
      <c r="G6825" s="99"/>
      <c r="H6825" s="99"/>
      <c r="I6825" s="18"/>
      <c r="J6825" s="18"/>
      <c r="K6825" s="99">
        <f t="shared" si="218"/>
        <v>0</v>
      </c>
      <c r="M6825" s="96">
        <f t="shared" si="219"/>
        <v>1</v>
      </c>
      <c r="N6825" s="273"/>
    </row>
    <row r="6826" spans="2:14" x14ac:dyDescent="0.25">
      <c r="B6826" s="7"/>
      <c r="C6826" s="8"/>
      <c r="D6826" s="129"/>
      <c r="F6826" s="99"/>
      <c r="G6826" s="99"/>
      <c r="H6826" s="99"/>
      <c r="I6826" s="18"/>
      <c r="J6826" s="18"/>
      <c r="K6826" s="99">
        <f t="shared" ref="K6826:K6889" si="220">IF(ctConta="",K6825+F6826,IF(I6826=ctConta,K6825+F6826,K6825))</f>
        <v>0</v>
      </c>
      <c r="M6826" s="96">
        <f t="shared" si="219"/>
        <v>1</v>
      </c>
      <c r="N6826" s="273"/>
    </row>
    <row r="6827" spans="2:14" x14ac:dyDescent="0.25">
      <c r="B6827" s="7"/>
      <c r="C6827" s="8"/>
      <c r="D6827" s="129"/>
      <c r="F6827" s="99"/>
      <c r="G6827" s="99"/>
      <c r="H6827" s="99"/>
      <c r="I6827" s="18"/>
      <c r="J6827" s="18"/>
      <c r="K6827" s="99">
        <f t="shared" si="220"/>
        <v>0</v>
      </c>
      <c r="M6827" s="96">
        <f t="shared" si="219"/>
        <v>1</v>
      </c>
      <c r="N6827" s="273"/>
    </row>
    <row r="6828" spans="2:14" x14ac:dyDescent="0.25">
      <c r="B6828" s="7"/>
      <c r="C6828" s="8"/>
      <c r="D6828" s="129"/>
      <c r="F6828" s="99"/>
      <c r="G6828" s="99"/>
      <c r="H6828" s="99"/>
      <c r="I6828" s="18"/>
      <c r="J6828" s="18"/>
      <c r="K6828" s="99">
        <f t="shared" si="220"/>
        <v>0</v>
      </c>
      <c r="M6828" s="96">
        <f t="shared" si="219"/>
        <v>1</v>
      </c>
      <c r="N6828" s="273"/>
    </row>
    <row r="6829" spans="2:14" x14ac:dyDescent="0.25">
      <c r="B6829" s="7"/>
      <c r="C6829" s="8"/>
      <c r="D6829" s="129"/>
      <c r="F6829" s="99"/>
      <c r="G6829" s="99"/>
      <c r="H6829" s="99"/>
      <c r="I6829" s="18"/>
      <c r="J6829" s="18"/>
      <c r="K6829" s="99">
        <f t="shared" si="220"/>
        <v>0</v>
      </c>
      <c r="M6829" s="96">
        <f t="shared" si="219"/>
        <v>1</v>
      </c>
      <c r="N6829" s="273"/>
    </row>
    <row r="6830" spans="2:14" x14ac:dyDescent="0.25">
      <c r="B6830" s="7"/>
      <c r="C6830" s="8"/>
      <c r="D6830" s="129"/>
      <c r="F6830" s="99"/>
      <c r="G6830" s="99"/>
      <c r="H6830" s="99"/>
      <c r="I6830" s="18"/>
      <c r="J6830" s="18"/>
      <c r="K6830" s="99">
        <f t="shared" si="220"/>
        <v>0</v>
      </c>
      <c r="M6830" s="96">
        <f t="shared" si="219"/>
        <v>1</v>
      </c>
      <c r="N6830" s="273"/>
    </row>
    <row r="6831" spans="2:14" x14ac:dyDescent="0.25">
      <c r="B6831" s="7"/>
      <c r="C6831" s="8"/>
      <c r="D6831" s="129"/>
      <c r="F6831" s="99"/>
      <c r="G6831" s="99"/>
      <c r="H6831" s="99"/>
      <c r="I6831" s="18"/>
      <c r="J6831" s="18"/>
      <c r="K6831" s="99">
        <f t="shared" si="220"/>
        <v>0</v>
      </c>
      <c r="M6831" s="96">
        <f t="shared" si="219"/>
        <v>1</v>
      </c>
      <c r="N6831" s="273"/>
    </row>
    <row r="6832" spans="2:14" x14ac:dyDescent="0.25">
      <c r="B6832" s="7"/>
      <c r="C6832" s="8"/>
      <c r="D6832" s="129"/>
      <c r="F6832" s="99"/>
      <c r="G6832" s="99"/>
      <c r="H6832" s="99"/>
      <c r="I6832" s="18"/>
      <c r="J6832" s="18"/>
      <c r="K6832" s="99">
        <f t="shared" si="220"/>
        <v>0</v>
      </c>
      <c r="M6832" s="96">
        <f t="shared" si="219"/>
        <v>1</v>
      </c>
      <c r="N6832" s="273"/>
    </row>
    <row r="6833" spans="2:14" x14ac:dyDescent="0.25">
      <c r="B6833" s="7"/>
      <c r="C6833" s="8"/>
      <c r="D6833" s="129"/>
      <c r="F6833" s="99"/>
      <c r="G6833" s="99"/>
      <c r="H6833" s="99"/>
      <c r="I6833" s="18"/>
      <c r="J6833" s="18"/>
      <c r="K6833" s="99">
        <f t="shared" si="220"/>
        <v>0</v>
      </c>
      <c r="M6833" s="96">
        <f t="shared" si="219"/>
        <v>1</v>
      </c>
      <c r="N6833" s="273"/>
    </row>
    <row r="6834" spans="2:14" x14ac:dyDescent="0.25">
      <c r="B6834" s="7"/>
      <c r="C6834" s="8"/>
      <c r="D6834" s="129"/>
      <c r="F6834" s="99"/>
      <c r="G6834" s="99"/>
      <c r="H6834" s="99"/>
      <c r="I6834" s="18"/>
      <c r="J6834" s="18"/>
      <c r="K6834" s="99">
        <f t="shared" si="220"/>
        <v>0</v>
      </c>
      <c r="M6834" s="96">
        <f t="shared" si="219"/>
        <v>1</v>
      </c>
      <c r="N6834" s="273"/>
    </row>
    <row r="6835" spans="2:14" x14ac:dyDescent="0.25">
      <c r="B6835" s="7"/>
      <c r="C6835" s="8"/>
      <c r="D6835" s="129"/>
      <c r="F6835" s="99"/>
      <c r="G6835" s="99"/>
      <c r="H6835" s="99"/>
      <c r="I6835" s="18"/>
      <c r="J6835" s="18"/>
      <c r="K6835" s="99">
        <f t="shared" si="220"/>
        <v>0</v>
      </c>
      <c r="M6835" s="96">
        <f t="shared" si="219"/>
        <v>1</v>
      </c>
      <c r="N6835" s="273"/>
    </row>
    <row r="6836" spans="2:14" x14ac:dyDescent="0.25">
      <c r="B6836" s="7"/>
      <c r="C6836" s="8"/>
      <c r="D6836" s="129"/>
      <c r="F6836" s="99"/>
      <c r="G6836" s="99"/>
      <c r="H6836" s="99"/>
      <c r="I6836" s="18"/>
      <c r="J6836" s="18"/>
      <c r="K6836" s="99">
        <f t="shared" si="220"/>
        <v>0</v>
      </c>
      <c r="M6836" s="96">
        <f t="shared" si="219"/>
        <v>1</v>
      </c>
      <c r="N6836" s="273"/>
    </row>
    <row r="6837" spans="2:14" x14ac:dyDescent="0.25">
      <c r="B6837" s="7"/>
      <c r="C6837" s="8"/>
      <c r="D6837" s="129"/>
      <c r="F6837" s="99"/>
      <c r="G6837" s="99"/>
      <c r="H6837" s="99"/>
      <c r="I6837" s="18"/>
      <c r="J6837" s="18"/>
      <c r="K6837" s="99">
        <f t="shared" si="220"/>
        <v>0</v>
      </c>
      <c r="M6837" s="96">
        <f t="shared" si="219"/>
        <v>1</v>
      </c>
      <c r="N6837" s="273"/>
    </row>
    <row r="6838" spans="2:14" x14ac:dyDescent="0.25">
      <c r="B6838" s="7"/>
      <c r="C6838" s="8"/>
      <c r="D6838" s="129"/>
      <c r="F6838" s="99"/>
      <c r="G6838" s="99"/>
      <c r="H6838" s="99"/>
      <c r="I6838" s="18"/>
      <c r="J6838" s="18"/>
      <c r="K6838" s="99">
        <f t="shared" si="220"/>
        <v>0</v>
      </c>
      <c r="M6838" s="96">
        <f t="shared" si="219"/>
        <v>1</v>
      </c>
      <c r="N6838" s="273"/>
    </row>
    <row r="6839" spans="2:14" x14ac:dyDescent="0.25">
      <c r="B6839" s="7"/>
      <c r="C6839" s="8"/>
      <c r="D6839" s="129"/>
      <c r="F6839" s="99"/>
      <c r="G6839" s="99"/>
      <c r="H6839" s="99"/>
      <c r="I6839" s="18"/>
      <c r="J6839" s="18"/>
      <c r="K6839" s="99">
        <f t="shared" si="220"/>
        <v>0</v>
      </c>
      <c r="M6839" s="96">
        <f t="shared" si="219"/>
        <v>1</v>
      </c>
      <c r="N6839" s="273"/>
    </row>
    <row r="6840" spans="2:14" x14ac:dyDescent="0.25">
      <c r="B6840" s="7"/>
      <c r="C6840" s="8"/>
      <c r="D6840" s="129"/>
      <c r="F6840" s="99"/>
      <c r="G6840" s="99"/>
      <c r="H6840" s="99"/>
      <c r="I6840" s="18"/>
      <c r="J6840" s="18"/>
      <c r="K6840" s="99">
        <f t="shared" si="220"/>
        <v>0</v>
      </c>
      <c r="M6840" s="96">
        <f t="shared" si="219"/>
        <v>1</v>
      </c>
      <c r="N6840" s="273"/>
    </row>
    <row r="6841" spans="2:14" x14ac:dyDescent="0.25">
      <c r="B6841" s="7"/>
      <c r="C6841" s="8"/>
      <c r="D6841" s="129"/>
      <c r="F6841" s="99"/>
      <c r="G6841" s="99"/>
      <c r="H6841" s="99"/>
      <c r="I6841" s="18"/>
      <c r="J6841" s="18"/>
      <c r="K6841" s="99">
        <f t="shared" si="220"/>
        <v>0</v>
      </c>
      <c r="M6841" s="96">
        <f t="shared" si="219"/>
        <v>1</v>
      </c>
      <c r="N6841" s="273"/>
    </row>
    <row r="6842" spans="2:14" x14ac:dyDescent="0.25">
      <c r="B6842" s="7"/>
      <c r="C6842" s="8"/>
      <c r="D6842" s="129"/>
      <c r="F6842" s="99"/>
      <c r="G6842" s="99"/>
      <c r="H6842" s="99"/>
      <c r="I6842" s="18"/>
      <c r="J6842" s="18"/>
      <c r="K6842" s="99">
        <f t="shared" si="220"/>
        <v>0</v>
      </c>
      <c r="M6842" s="96">
        <f t="shared" si="219"/>
        <v>1</v>
      </c>
      <c r="N6842" s="273"/>
    </row>
    <row r="6843" spans="2:14" x14ac:dyDescent="0.25">
      <c r="B6843" s="7"/>
      <c r="C6843" s="8"/>
      <c r="D6843" s="129"/>
      <c r="F6843" s="99"/>
      <c r="G6843" s="99"/>
      <c r="H6843" s="99"/>
      <c r="I6843" s="18"/>
      <c r="J6843" s="18"/>
      <c r="K6843" s="99">
        <f t="shared" si="220"/>
        <v>0</v>
      </c>
      <c r="M6843" s="96">
        <f t="shared" si="219"/>
        <v>1</v>
      </c>
      <c r="N6843" s="273"/>
    </row>
    <row r="6844" spans="2:14" x14ac:dyDescent="0.25">
      <c r="B6844" s="7"/>
      <c r="C6844" s="8"/>
      <c r="D6844" s="129"/>
      <c r="F6844" s="99"/>
      <c r="G6844" s="99"/>
      <c r="H6844" s="99"/>
      <c r="I6844" s="18"/>
      <c r="J6844" s="18"/>
      <c r="K6844" s="99">
        <f t="shared" si="220"/>
        <v>0</v>
      </c>
      <c r="M6844" s="96">
        <f t="shared" si="219"/>
        <v>1</v>
      </c>
      <c r="N6844" s="273"/>
    </row>
    <row r="6845" spans="2:14" x14ac:dyDescent="0.25">
      <c r="B6845" s="7"/>
      <c r="C6845" s="8"/>
      <c r="D6845" s="129"/>
      <c r="F6845" s="99"/>
      <c r="G6845" s="99"/>
      <c r="H6845" s="99"/>
      <c r="I6845" s="18"/>
      <c r="J6845" s="18"/>
      <c r="K6845" s="99">
        <f t="shared" si="220"/>
        <v>0</v>
      </c>
      <c r="M6845" s="96">
        <f t="shared" si="219"/>
        <v>1</v>
      </c>
      <c r="N6845" s="273"/>
    </row>
    <row r="6846" spans="2:14" x14ac:dyDescent="0.25">
      <c r="B6846" s="7"/>
      <c r="C6846" s="8"/>
      <c r="D6846" s="129"/>
      <c r="F6846" s="99"/>
      <c r="G6846" s="99"/>
      <c r="H6846" s="99"/>
      <c r="I6846" s="18"/>
      <c r="J6846" s="18"/>
      <c r="K6846" s="99">
        <f t="shared" si="220"/>
        <v>0</v>
      </c>
      <c r="M6846" s="96">
        <f t="shared" si="219"/>
        <v>1</v>
      </c>
      <c r="N6846" s="273"/>
    </row>
    <row r="6847" spans="2:14" x14ac:dyDescent="0.25">
      <c r="B6847" s="7"/>
      <c r="C6847" s="8"/>
      <c r="D6847" s="129"/>
      <c r="F6847" s="99"/>
      <c r="G6847" s="99"/>
      <c r="H6847" s="99"/>
      <c r="I6847" s="18"/>
      <c r="J6847" s="18"/>
      <c r="K6847" s="99">
        <f t="shared" si="220"/>
        <v>0</v>
      </c>
      <c r="M6847" s="96">
        <f t="shared" si="219"/>
        <v>1</v>
      </c>
      <c r="N6847" s="273"/>
    </row>
    <row r="6848" spans="2:14" x14ac:dyDescent="0.25">
      <c r="B6848" s="7"/>
      <c r="C6848" s="8"/>
      <c r="D6848" s="129"/>
      <c r="F6848" s="99"/>
      <c r="G6848" s="99"/>
      <c r="H6848" s="99"/>
      <c r="I6848" s="18"/>
      <c r="J6848" s="18"/>
      <c r="K6848" s="99">
        <f t="shared" si="220"/>
        <v>0</v>
      </c>
      <c r="M6848" s="96">
        <f t="shared" si="219"/>
        <v>1</v>
      </c>
      <c r="N6848" s="273"/>
    </row>
    <row r="6849" spans="2:14" x14ac:dyDescent="0.25">
      <c r="B6849" s="7"/>
      <c r="C6849" s="8"/>
      <c r="D6849" s="129"/>
      <c r="F6849" s="99"/>
      <c r="G6849" s="99"/>
      <c r="H6849" s="99"/>
      <c r="I6849" s="18"/>
      <c r="J6849" s="18"/>
      <c r="K6849" s="99">
        <f t="shared" si="220"/>
        <v>0</v>
      </c>
      <c r="M6849" s="96">
        <f t="shared" si="219"/>
        <v>1</v>
      </c>
      <c r="N6849" s="273"/>
    </row>
    <row r="6850" spans="2:14" x14ac:dyDescent="0.25">
      <c r="B6850" s="7"/>
      <c r="C6850" s="8"/>
      <c r="D6850" s="129"/>
      <c r="F6850" s="99"/>
      <c r="G6850" s="99"/>
      <c r="H6850" s="99"/>
      <c r="I6850" s="18"/>
      <c r="J6850" s="18"/>
      <c r="K6850" s="99">
        <f t="shared" si="220"/>
        <v>0</v>
      </c>
      <c r="M6850" s="96">
        <f t="shared" si="219"/>
        <v>1</v>
      </c>
      <c r="N6850" s="273"/>
    </row>
    <row r="6851" spans="2:14" x14ac:dyDescent="0.25">
      <c r="B6851" s="7"/>
      <c r="C6851" s="8"/>
      <c r="D6851" s="129"/>
      <c r="F6851" s="99"/>
      <c r="G6851" s="99"/>
      <c r="H6851" s="99"/>
      <c r="I6851" s="18"/>
      <c r="J6851" s="18"/>
      <c r="K6851" s="99">
        <f t="shared" si="220"/>
        <v>0</v>
      </c>
      <c r="M6851" s="96">
        <f t="shared" si="219"/>
        <v>1</v>
      </c>
      <c r="N6851" s="273"/>
    </row>
    <row r="6852" spans="2:14" x14ac:dyDescent="0.25">
      <c r="B6852" s="7"/>
      <c r="C6852" s="8"/>
      <c r="D6852" s="129"/>
      <c r="F6852" s="99"/>
      <c r="G6852" s="99"/>
      <c r="H6852" s="99"/>
      <c r="I6852" s="18"/>
      <c r="J6852" s="18"/>
      <c r="K6852" s="99">
        <f t="shared" si="220"/>
        <v>0</v>
      </c>
      <c r="M6852" s="96">
        <f t="shared" si="219"/>
        <v>1</v>
      </c>
      <c r="N6852" s="273"/>
    </row>
    <row r="6853" spans="2:14" x14ac:dyDescent="0.25">
      <c r="B6853" s="7"/>
      <c r="C6853" s="8"/>
      <c r="D6853" s="129"/>
      <c r="F6853" s="99"/>
      <c r="G6853" s="99"/>
      <c r="H6853" s="99"/>
      <c r="I6853" s="18"/>
      <c r="J6853" s="18"/>
      <c r="K6853" s="99">
        <f t="shared" si="220"/>
        <v>0</v>
      </c>
      <c r="M6853" s="96">
        <f t="shared" si="219"/>
        <v>1</v>
      </c>
      <c r="N6853" s="273"/>
    </row>
    <row r="6854" spans="2:14" x14ac:dyDescent="0.25">
      <c r="B6854" s="7"/>
      <c r="C6854" s="8"/>
      <c r="D6854" s="129"/>
      <c r="F6854" s="99"/>
      <c r="G6854" s="99"/>
      <c r="H6854" s="99"/>
      <c r="I6854" s="18"/>
      <c r="J6854" s="18"/>
      <c r="K6854" s="99">
        <f t="shared" si="220"/>
        <v>0</v>
      </c>
      <c r="M6854" s="96">
        <f t="shared" si="219"/>
        <v>1</v>
      </c>
      <c r="N6854" s="273"/>
    </row>
    <row r="6855" spans="2:14" x14ac:dyDescent="0.25">
      <c r="B6855" s="7"/>
      <c r="C6855" s="8"/>
      <c r="D6855" s="129"/>
      <c r="F6855" s="99"/>
      <c r="G6855" s="99"/>
      <c r="H6855" s="99"/>
      <c r="I6855" s="18"/>
      <c r="J6855" s="18"/>
      <c r="K6855" s="99">
        <f t="shared" si="220"/>
        <v>0</v>
      </c>
      <c r="M6855" s="96">
        <f t="shared" si="219"/>
        <v>1</v>
      </c>
      <c r="N6855" s="273"/>
    </row>
    <row r="6856" spans="2:14" x14ac:dyDescent="0.25">
      <c r="B6856" s="7"/>
      <c r="C6856" s="8"/>
      <c r="D6856" s="129"/>
      <c r="F6856" s="99"/>
      <c r="G6856" s="99"/>
      <c r="H6856" s="99"/>
      <c r="I6856" s="18"/>
      <c r="J6856" s="18"/>
      <c r="K6856" s="99">
        <f t="shared" si="220"/>
        <v>0</v>
      </c>
      <c r="M6856" s="96">
        <f t="shared" si="219"/>
        <v>1</v>
      </c>
      <c r="N6856" s="273"/>
    </row>
    <row r="6857" spans="2:14" x14ac:dyDescent="0.25">
      <c r="B6857" s="7"/>
      <c r="C6857" s="8"/>
      <c r="D6857" s="129"/>
      <c r="F6857" s="99"/>
      <c r="G6857" s="99"/>
      <c r="H6857" s="99"/>
      <c r="I6857" s="18"/>
      <c r="J6857" s="18"/>
      <c r="K6857" s="99">
        <f t="shared" si="220"/>
        <v>0</v>
      </c>
      <c r="M6857" s="96">
        <f t="shared" si="219"/>
        <v>1</v>
      </c>
      <c r="N6857" s="273"/>
    </row>
    <row r="6858" spans="2:14" x14ac:dyDescent="0.25">
      <c r="B6858" s="7"/>
      <c r="C6858" s="8"/>
      <c r="D6858" s="129"/>
      <c r="F6858" s="99"/>
      <c r="G6858" s="99"/>
      <c r="H6858" s="99"/>
      <c r="I6858" s="18"/>
      <c r="J6858" s="18"/>
      <c r="K6858" s="99">
        <f t="shared" si="220"/>
        <v>0</v>
      </c>
      <c r="M6858" s="96">
        <f t="shared" si="219"/>
        <v>1</v>
      </c>
      <c r="N6858" s="273"/>
    </row>
    <row r="6859" spans="2:14" x14ac:dyDescent="0.25">
      <c r="B6859" s="7"/>
      <c r="C6859" s="8"/>
      <c r="D6859" s="129"/>
      <c r="F6859" s="99"/>
      <c r="G6859" s="99"/>
      <c r="H6859" s="99"/>
      <c r="I6859" s="18"/>
      <c r="J6859" s="18"/>
      <c r="K6859" s="99">
        <f t="shared" si="220"/>
        <v>0</v>
      </c>
      <c r="M6859" s="96">
        <f t="shared" si="219"/>
        <v>1</v>
      </c>
      <c r="N6859" s="273"/>
    </row>
    <row r="6860" spans="2:14" x14ac:dyDescent="0.25">
      <c r="B6860" s="7"/>
      <c r="C6860" s="8"/>
      <c r="D6860" s="129"/>
      <c r="F6860" s="99"/>
      <c r="G6860" s="99"/>
      <c r="H6860" s="99"/>
      <c r="I6860" s="18"/>
      <c r="J6860" s="18"/>
      <c r="K6860" s="99">
        <f t="shared" si="220"/>
        <v>0</v>
      </c>
      <c r="M6860" s="96">
        <f t="shared" si="219"/>
        <v>1</v>
      </c>
      <c r="N6860" s="273"/>
    </row>
    <row r="6861" spans="2:14" x14ac:dyDescent="0.25">
      <c r="B6861" s="7"/>
      <c r="C6861" s="8"/>
      <c r="D6861" s="129"/>
      <c r="F6861" s="99"/>
      <c r="G6861" s="99"/>
      <c r="H6861" s="99"/>
      <c r="I6861" s="18"/>
      <c r="J6861" s="18"/>
      <c r="K6861" s="99">
        <f t="shared" si="220"/>
        <v>0</v>
      </c>
      <c r="M6861" s="96">
        <f t="shared" si="219"/>
        <v>1</v>
      </c>
      <c r="N6861" s="273"/>
    </row>
    <row r="6862" spans="2:14" x14ac:dyDescent="0.25">
      <c r="B6862" s="7"/>
      <c r="C6862" s="8"/>
      <c r="D6862" s="129"/>
      <c r="F6862" s="99"/>
      <c r="G6862" s="99"/>
      <c r="H6862" s="99"/>
      <c r="I6862" s="18"/>
      <c r="J6862" s="18"/>
      <c r="K6862" s="99">
        <f t="shared" si="220"/>
        <v>0</v>
      </c>
      <c r="M6862" s="96">
        <f t="shared" si="219"/>
        <v>1</v>
      </c>
      <c r="N6862" s="273"/>
    </row>
    <row r="6863" spans="2:14" x14ac:dyDescent="0.25">
      <c r="B6863" s="7"/>
      <c r="C6863" s="8"/>
      <c r="D6863" s="129"/>
      <c r="F6863" s="99"/>
      <c r="G6863" s="99"/>
      <c r="H6863" s="99"/>
      <c r="I6863" s="18"/>
      <c r="J6863" s="18"/>
      <c r="K6863" s="99">
        <f t="shared" si="220"/>
        <v>0</v>
      </c>
      <c r="M6863" s="96">
        <f t="shared" si="219"/>
        <v>1</v>
      </c>
      <c r="N6863" s="273"/>
    </row>
    <row r="6864" spans="2:14" x14ac:dyDescent="0.25">
      <c r="B6864" s="7"/>
      <c r="C6864" s="8"/>
      <c r="D6864" s="129"/>
      <c r="F6864" s="99"/>
      <c r="G6864" s="99"/>
      <c r="H6864" s="99"/>
      <c r="I6864" s="18"/>
      <c r="J6864" s="18"/>
      <c r="K6864" s="99">
        <f t="shared" si="220"/>
        <v>0</v>
      </c>
      <c r="M6864" s="96">
        <f t="shared" si="219"/>
        <v>1</v>
      </c>
      <c r="N6864" s="273"/>
    </row>
    <row r="6865" spans="2:14" x14ac:dyDescent="0.25">
      <c r="B6865" s="7"/>
      <c r="C6865" s="8"/>
      <c r="D6865" s="129"/>
      <c r="F6865" s="99"/>
      <c r="G6865" s="99"/>
      <c r="H6865" s="99"/>
      <c r="I6865" s="18"/>
      <c r="J6865" s="18"/>
      <c r="K6865" s="99">
        <f t="shared" si="220"/>
        <v>0</v>
      </c>
      <c r="M6865" s="96">
        <f t="shared" ref="M6865:M6928" si="221">UltimoDia(D6865)</f>
        <v>1</v>
      </c>
      <c r="N6865" s="273"/>
    </row>
    <row r="6866" spans="2:14" x14ac:dyDescent="0.25">
      <c r="B6866" s="7"/>
      <c r="C6866" s="8"/>
      <c r="D6866" s="129"/>
      <c r="F6866" s="99"/>
      <c r="G6866" s="99"/>
      <c r="H6866" s="99"/>
      <c r="I6866" s="18"/>
      <c r="J6866" s="18"/>
      <c r="K6866" s="99">
        <f t="shared" si="220"/>
        <v>0</v>
      </c>
      <c r="M6866" s="96">
        <f t="shared" si="221"/>
        <v>1</v>
      </c>
      <c r="N6866" s="273"/>
    </row>
    <row r="6867" spans="2:14" x14ac:dyDescent="0.25">
      <c r="B6867" s="7"/>
      <c r="C6867" s="8"/>
      <c r="D6867" s="129"/>
      <c r="F6867" s="99"/>
      <c r="G6867" s="99"/>
      <c r="H6867" s="99"/>
      <c r="I6867" s="18"/>
      <c r="J6867" s="18"/>
      <c r="K6867" s="99">
        <f t="shared" si="220"/>
        <v>0</v>
      </c>
      <c r="M6867" s="96">
        <f t="shared" si="221"/>
        <v>1</v>
      </c>
      <c r="N6867" s="273"/>
    </row>
    <row r="6868" spans="2:14" x14ac:dyDescent="0.25">
      <c r="B6868" s="7"/>
      <c r="C6868" s="8"/>
      <c r="D6868" s="129"/>
      <c r="F6868" s="99"/>
      <c r="G6868" s="99"/>
      <c r="H6868" s="99"/>
      <c r="I6868" s="18"/>
      <c r="J6868" s="18"/>
      <c r="K6868" s="99">
        <f t="shared" si="220"/>
        <v>0</v>
      </c>
      <c r="M6868" s="96">
        <f t="shared" si="221"/>
        <v>1</v>
      </c>
      <c r="N6868" s="273"/>
    </row>
    <row r="6869" spans="2:14" x14ac:dyDescent="0.25">
      <c r="B6869" s="7"/>
      <c r="C6869" s="8"/>
      <c r="D6869" s="129"/>
      <c r="F6869" s="99"/>
      <c r="G6869" s="99"/>
      <c r="H6869" s="99"/>
      <c r="I6869" s="18"/>
      <c r="J6869" s="18"/>
      <c r="K6869" s="99">
        <f t="shared" si="220"/>
        <v>0</v>
      </c>
      <c r="M6869" s="96">
        <f t="shared" si="221"/>
        <v>1</v>
      </c>
      <c r="N6869" s="273"/>
    </row>
    <row r="6870" spans="2:14" x14ac:dyDescent="0.25">
      <c r="B6870" s="7"/>
      <c r="C6870" s="8"/>
      <c r="D6870" s="129"/>
      <c r="F6870" s="99"/>
      <c r="G6870" s="99"/>
      <c r="H6870" s="99"/>
      <c r="I6870" s="18"/>
      <c r="J6870" s="18"/>
      <c r="K6870" s="99">
        <f t="shared" si="220"/>
        <v>0</v>
      </c>
      <c r="M6870" s="96">
        <f t="shared" si="221"/>
        <v>1</v>
      </c>
      <c r="N6870" s="273"/>
    </row>
    <row r="6871" spans="2:14" x14ac:dyDescent="0.25">
      <c r="B6871" s="7"/>
      <c r="C6871" s="8"/>
      <c r="D6871" s="129"/>
      <c r="F6871" s="99"/>
      <c r="G6871" s="99"/>
      <c r="H6871" s="99"/>
      <c r="I6871" s="18"/>
      <c r="J6871" s="18"/>
      <c r="K6871" s="99">
        <f t="shared" si="220"/>
        <v>0</v>
      </c>
      <c r="M6871" s="96">
        <f t="shared" si="221"/>
        <v>1</v>
      </c>
      <c r="N6871" s="273"/>
    </row>
    <row r="6872" spans="2:14" x14ac:dyDescent="0.25">
      <c r="B6872" s="7"/>
      <c r="C6872" s="8"/>
      <c r="D6872" s="129"/>
      <c r="F6872" s="99"/>
      <c r="G6872" s="99"/>
      <c r="H6872" s="99"/>
      <c r="I6872" s="18"/>
      <c r="J6872" s="18"/>
      <c r="K6872" s="99">
        <f t="shared" si="220"/>
        <v>0</v>
      </c>
      <c r="M6872" s="96">
        <f t="shared" si="221"/>
        <v>1</v>
      </c>
      <c r="N6872" s="273"/>
    </row>
    <row r="6873" spans="2:14" x14ac:dyDescent="0.25">
      <c r="B6873" s="7"/>
      <c r="C6873" s="8"/>
      <c r="D6873" s="129"/>
      <c r="F6873" s="99"/>
      <c r="G6873" s="99"/>
      <c r="H6873" s="99"/>
      <c r="I6873" s="18"/>
      <c r="J6873" s="18"/>
      <c r="K6873" s="99">
        <f t="shared" si="220"/>
        <v>0</v>
      </c>
      <c r="M6873" s="96">
        <f t="shared" si="221"/>
        <v>1</v>
      </c>
      <c r="N6873" s="273"/>
    </row>
    <row r="6874" spans="2:14" x14ac:dyDescent="0.25">
      <c r="B6874" s="7"/>
      <c r="C6874" s="8"/>
      <c r="D6874" s="129"/>
      <c r="F6874" s="99"/>
      <c r="G6874" s="99"/>
      <c r="H6874" s="99"/>
      <c r="I6874" s="18"/>
      <c r="J6874" s="18"/>
      <c r="K6874" s="99">
        <f t="shared" si="220"/>
        <v>0</v>
      </c>
      <c r="M6874" s="96">
        <f t="shared" si="221"/>
        <v>1</v>
      </c>
      <c r="N6874" s="273"/>
    </row>
    <row r="6875" spans="2:14" x14ac:dyDescent="0.25">
      <c r="B6875" s="7"/>
      <c r="C6875" s="8"/>
      <c r="D6875" s="129"/>
      <c r="F6875" s="99"/>
      <c r="G6875" s="99"/>
      <c r="H6875" s="99"/>
      <c r="I6875" s="18"/>
      <c r="J6875" s="18"/>
      <c r="K6875" s="99">
        <f t="shared" si="220"/>
        <v>0</v>
      </c>
      <c r="M6875" s="96">
        <f t="shared" si="221"/>
        <v>1</v>
      </c>
      <c r="N6875" s="273"/>
    </row>
    <row r="6876" spans="2:14" x14ac:dyDescent="0.25">
      <c r="B6876" s="7"/>
      <c r="C6876" s="8"/>
      <c r="D6876" s="129"/>
      <c r="F6876" s="99"/>
      <c r="G6876" s="99"/>
      <c r="H6876" s="99"/>
      <c r="I6876" s="18"/>
      <c r="J6876" s="18"/>
      <c r="K6876" s="99">
        <f t="shared" si="220"/>
        <v>0</v>
      </c>
      <c r="M6876" s="96">
        <f t="shared" si="221"/>
        <v>1</v>
      </c>
      <c r="N6876" s="273"/>
    </row>
    <row r="6877" spans="2:14" x14ac:dyDescent="0.25">
      <c r="B6877" s="7"/>
      <c r="C6877" s="8"/>
      <c r="D6877" s="129"/>
      <c r="F6877" s="99"/>
      <c r="G6877" s="99"/>
      <c r="H6877" s="99"/>
      <c r="I6877" s="18"/>
      <c r="J6877" s="18"/>
      <c r="K6877" s="99">
        <f t="shared" si="220"/>
        <v>0</v>
      </c>
      <c r="M6877" s="96">
        <f t="shared" si="221"/>
        <v>1</v>
      </c>
      <c r="N6877" s="273"/>
    </row>
    <row r="6878" spans="2:14" x14ac:dyDescent="0.25">
      <c r="B6878" s="7"/>
      <c r="C6878" s="8"/>
      <c r="D6878" s="129"/>
      <c r="F6878" s="99"/>
      <c r="G6878" s="99"/>
      <c r="H6878" s="99"/>
      <c r="I6878" s="18"/>
      <c r="J6878" s="18"/>
      <c r="K6878" s="99">
        <f t="shared" si="220"/>
        <v>0</v>
      </c>
      <c r="M6878" s="96">
        <f t="shared" si="221"/>
        <v>1</v>
      </c>
      <c r="N6878" s="273"/>
    </row>
    <row r="6879" spans="2:14" x14ac:dyDescent="0.25">
      <c r="B6879" s="7"/>
      <c r="C6879" s="8"/>
      <c r="D6879" s="129"/>
      <c r="F6879" s="99"/>
      <c r="G6879" s="99"/>
      <c r="H6879" s="99"/>
      <c r="I6879" s="18"/>
      <c r="J6879" s="18"/>
      <c r="K6879" s="99">
        <f t="shared" si="220"/>
        <v>0</v>
      </c>
      <c r="M6879" s="96">
        <f t="shared" si="221"/>
        <v>1</v>
      </c>
      <c r="N6879" s="273"/>
    </row>
    <row r="6880" spans="2:14" x14ac:dyDescent="0.25">
      <c r="B6880" s="7"/>
      <c r="C6880" s="8"/>
      <c r="D6880" s="129"/>
      <c r="F6880" s="99"/>
      <c r="G6880" s="99"/>
      <c r="H6880" s="99"/>
      <c r="I6880" s="18"/>
      <c r="J6880" s="18"/>
      <c r="K6880" s="99">
        <f t="shared" si="220"/>
        <v>0</v>
      </c>
      <c r="M6880" s="96">
        <f t="shared" si="221"/>
        <v>1</v>
      </c>
      <c r="N6880" s="273"/>
    </row>
    <row r="6881" spans="2:14" x14ac:dyDescent="0.25">
      <c r="B6881" s="7"/>
      <c r="C6881" s="8"/>
      <c r="D6881" s="129"/>
      <c r="F6881" s="99"/>
      <c r="G6881" s="99"/>
      <c r="H6881" s="99"/>
      <c r="I6881" s="18"/>
      <c r="J6881" s="18"/>
      <c r="K6881" s="99">
        <f t="shared" si="220"/>
        <v>0</v>
      </c>
      <c r="M6881" s="96">
        <f t="shared" si="221"/>
        <v>1</v>
      </c>
      <c r="N6881" s="273"/>
    </row>
    <row r="6882" spans="2:14" x14ac:dyDescent="0.25">
      <c r="B6882" s="7"/>
      <c r="C6882" s="8"/>
      <c r="D6882" s="129"/>
      <c r="F6882" s="99"/>
      <c r="G6882" s="99"/>
      <c r="H6882" s="99"/>
      <c r="I6882" s="18"/>
      <c r="J6882" s="18"/>
      <c r="K6882" s="99">
        <f t="shared" si="220"/>
        <v>0</v>
      </c>
      <c r="M6882" s="96">
        <f t="shared" si="221"/>
        <v>1</v>
      </c>
      <c r="N6882" s="273"/>
    </row>
    <row r="6883" spans="2:14" x14ac:dyDescent="0.25">
      <c r="B6883" s="7"/>
      <c r="C6883" s="8"/>
      <c r="D6883" s="129"/>
      <c r="F6883" s="99"/>
      <c r="G6883" s="99"/>
      <c r="H6883" s="99"/>
      <c r="I6883" s="18"/>
      <c r="J6883" s="18"/>
      <c r="K6883" s="99">
        <f t="shared" si="220"/>
        <v>0</v>
      </c>
      <c r="M6883" s="96">
        <f t="shared" si="221"/>
        <v>1</v>
      </c>
      <c r="N6883" s="273"/>
    </row>
    <row r="6884" spans="2:14" x14ac:dyDescent="0.25">
      <c r="B6884" s="7"/>
      <c r="C6884" s="8"/>
      <c r="D6884" s="129"/>
      <c r="F6884" s="99"/>
      <c r="G6884" s="99"/>
      <c r="H6884" s="99"/>
      <c r="I6884" s="18"/>
      <c r="J6884" s="18"/>
      <c r="K6884" s="99">
        <f t="shared" si="220"/>
        <v>0</v>
      </c>
      <c r="M6884" s="96">
        <f t="shared" si="221"/>
        <v>1</v>
      </c>
      <c r="N6884" s="273"/>
    </row>
    <row r="6885" spans="2:14" x14ac:dyDescent="0.25">
      <c r="B6885" s="7"/>
      <c r="C6885" s="8"/>
      <c r="D6885" s="129"/>
      <c r="F6885" s="99"/>
      <c r="G6885" s="99"/>
      <c r="H6885" s="99"/>
      <c r="I6885" s="18"/>
      <c r="J6885" s="18"/>
      <c r="K6885" s="99">
        <f t="shared" si="220"/>
        <v>0</v>
      </c>
      <c r="M6885" s="96">
        <f t="shared" si="221"/>
        <v>1</v>
      </c>
      <c r="N6885" s="273"/>
    </row>
    <row r="6886" spans="2:14" x14ac:dyDescent="0.25">
      <c r="B6886" s="7"/>
      <c r="C6886" s="8"/>
      <c r="D6886" s="129"/>
      <c r="F6886" s="99"/>
      <c r="G6886" s="99"/>
      <c r="H6886" s="99"/>
      <c r="I6886" s="18"/>
      <c r="J6886" s="18"/>
      <c r="K6886" s="99">
        <f t="shared" si="220"/>
        <v>0</v>
      </c>
      <c r="M6886" s="96">
        <f t="shared" si="221"/>
        <v>1</v>
      </c>
      <c r="N6886" s="273"/>
    </row>
    <row r="6887" spans="2:14" x14ac:dyDescent="0.25">
      <c r="B6887" s="7"/>
      <c r="C6887" s="8"/>
      <c r="D6887" s="129"/>
      <c r="F6887" s="99"/>
      <c r="G6887" s="99"/>
      <c r="H6887" s="99"/>
      <c r="I6887" s="18"/>
      <c r="J6887" s="18"/>
      <c r="K6887" s="99">
        <f t="shared" si="220"/>
        <v>0</v>
      </c>
      <c r="M6887" s="96">
        <f t="shared" si="221"/>
        <v>1</v>
      </c>
      <c r="N6887" s="273"/>
    </row>
    <row r="6888" spans="2:14" x14ac:dyDescent="0.25">
      <c r="B6888" s="7"/>
      <c r="C6888" s="8"/>
      <c r="D6888" s="129"/>
      <c r="F6888" s="99"/>
      <c r="G6888" s="99"/>
      <c r="H6888" s="99"/>
      <c r="I6888" s="18"/>
      <c r="J6888" s="18"/>
      <c r="K6888" s="99">
        <f t="shared" si="220"/>
        <v>0</v>
      </c>
      <c r="M6888" s="96">
        <f t="shared" si="221"/>
        <v>1</v>
      </c>
      <c r="N6888" s="273"/>
    </row>
    <row r="6889" spans="2:14" x14ac:dyDescent="0.25">
      <c r="B6889" s="7"/>
      <c r="C6889" s="8"/>
      <c r="D6889" s="129"/>
      <c r="F6889" s="99"/>
      <c r="G6889" s="99"/>
      <c r="H6889" s="99"/>
      <c r="I6889" s="18"/>
      <c r="J6889" s="18"/>
      <c r="K6889" s="99">
        <f t="shared" si="220"/>
        <v>0</v>
      </c>
      <c r="M6889" s="96">
        <f t="shared" si="221"/>
        <v>1</v>
      </c>
      <c r="N6889" s="273"/>
    </row>
    <row r="6890" spans="2:14" x14ac:dyDescent="0.25">
      <c r="B6890" s="7"/>
      <c r="C6890" s="8"/>
      <c r="D6890" s="129"/>
      <c r="F6890" s="99"/>
      <c r="G6890" s="99"/>
      <c r="H6890" s="99"/>
      <c r="I6890" s="18"/>
      <c r="J6890" s="18"/>
      <c r="K6890" s="99">
        <f t="shared" ref="K6890:K6953" si="222">IF(ctConta="",K6889+F6890,IF(I6890=ctConta,K6889+F6890,K6889))</f>
        <v>0</v>
      </c>
      <c r="M6890" s="96">
        <f t="shared" si="221"/>
        <v>1</v>
      </c>
      <c r="N6890" s="273"/>
    </row>
    <row r="6891" spans="2:14" x14ac:dyDescent="0.25">
      <c r="B6891" s="7"/>
      <c r="C6891" s="8"/>
      <c r="D6891" s="129"/>
      <c r="F6891" s="99"/>
      <c r="G6891" s="99"/>
      <c r="H6891" s="99"/>
      <c r="I6891" s="18"/>
      <c r="J6891" s="18"/>
      <c r="K6891" s="99">
        <f t="shared" si="222"/>
        <v>0</v>
      </c>
      <c r="M6891" s="96">
        <f t="shared" si="221"/>
        <v>1</v>
      </c>
      <c r="N6891" s="273"/>
    </row>
    <row r="6892" spans="2:14" x14ac:dyDescent="0.25">
      <c r="B6892" s="7"/>
      <c r="C6892" s="8"/>
      <c r="D6892" s="129"/>
      <c r="F6892" s="99"/>
      <c r="G6892" s="99"/>
      <c r="H6892" s="99"/>
      <c r="I6892" s="18"/>
      <c r="J6892" s="18"/>
      <c r="K6892" s="99">
        <f t="shared" si="222"/>
        <v>0</v>
      </c>
      <c r="M6892" s="96">
        <f t="shared" si="221"/>
        <v>1</v>
      </c>
      <c r="N6892" s="273"/>
    </row>
    <row r="6893" spans="2:14" x14ac:dyDescent="0.25">
      <c r="B6893" s="7"/>
      <c r="C6893" s="8"/>
      <c r="D6893" s="129"/>
      <c r="F6893" s="99"/>
      <c r="G6893" s="99"/>
      <c r="H6893" s="99"/>
      <c r="I6893" s="18"/>
      <c r="J6893" s="18"/>
      <c r="K6893" s="99">
        <f t="shared" si="222"/>
        <v>0</v>
      </c>
      <c r="M6893" s="96">
        <f t="shared" si="221"/>
        <v>1</v>
      </c>
      <c r="N6893" s="273"/>
    </row>
    <row r="6894" spans="2:14" x14ac:dyDescent="0.25">
      <c r="B6894" s="7"/>
      <c r="C6894" s="8"/>
      <c r="D6894" s="129"/>
      <c r="F6894" s="99"/>
      <c r="G6894" s="99"/>
      <c r="H6894" s="99"/>
      <c r="I6894" s="18"/>
      <c r="J6894" s="18"/>
      <c r="K6894" s="99">
        <f t="shared" si="222"/>
        <v>0</v>
      </c>
      <c r="M6894" s="96">
        <f t="shared" si="221"/>
        <v>1</v>
      </c>
      <c r="N6894" s="273"/>
    </row>
    <row r="6895" spans="2:14" x14ac:dyDescent="0.25">
      <c r="B6895" s="7"/>
      <c r="C6895" s="8"/>
      <c r="D6895" s="129"/>
      <c r="F6895" s="99"/>
      <c r="G6895" s="99"/>
      <c r="H6895" s="99"/>
      <c r="I6895" s="18"/>
      <c r="J6895" s="18"/>
      <c r="K6895" s="99">
        <f t="shared" si="222"/>
        <v>0</v>
      </c>
      <c r="M6895" s="96">
        <f t="shared" si="221"/>
        <v>1</v>
      </c>
      <c r="N6895" s="273"/>
    </row>
    <row r="6896" spans="2:14" x14ac:dyDescent="0.25">
      <c r="B6896" s="7"/>
      <c r="C6896" s="8"/>
      <c r="D6896" s="129"/>
      <c r="F6896" s="99"/>
      <c r="G6896" s="99"/>
      <c r="H6896" s="99"/>
      <c r="I6896" s="18"/>
      <c r="J6896" s="18"/>
      <c r="K6896" s="99">
        <f t="shared" si="222"/>
        <v>0</v>
      </c>
      <c r="M6896" s="96">
        <f t="shared" si="221"/>
        <v>1</v>
      </c>
      <c r="N6896" s="273"/>
    </row>
    <row r="6897" spans="2:14" x14ac:dyDescent="0.25">
      <c r="B6897" s="7"/>
      <c r="C6897" s="8"/>
      <c r="D6897" s="129"/>
      <c r="F6897" s="99"/>
      <c r="G6897" s="99"/>
      <c r="H6897" s="99"/>
      <c r="I6897" s="18"/>
      <c r="J6897" s="18"/>
      <c r="K6897" s="99">
        <f t="shared" si="222"/>
        <v>0</v>
      </c>
      <c r="M6897" s="96">
        <f t="shared" si="221"/>
        <v>1</v>
      </c>
      <c r="N6897" s="273"/>
    </row>
    <row r="6898" spans="2:14" x14ac:dyDescent="0.25">
      <c r="B6898" s="7"/>
      <c r="C6898" s="8"/>
      <c r="D6898" s="129"/>
      <c r="F6898" s="99"/>
      <c r="G6898" s="99"/>
      <c r="H6898" s="99"/>
      <c r="I6898" s="18"/>
      <c r="J6898" s="18"/>
      <c r="K6898" s="99">
        <f t="shared" si="222"/>
        <v>0</v>
      </c>
      <c r="M6898" s="96">
        <f t="shared" si="221"/>
        <v>1</v>
      </c>
      <c r="N6898" s="273"/>
    </row>
    <row r="6899" spans="2:14" x14ac:dyDescent="0.25">
      <c r="B6899" s="7"/>
      <c r="C6899" s="8"/>
      <c r="D6899" s="129"/>
      <c r="F6899" s="99"/>
      <c r="G6899" s="99"/>
      <c r="H6899" s="99"/>
      <c r="I6899" s="18"/>
      <c r="J6899" s="18"/>
      <c r="K6899" s="99">
        <f t="shared" si="222"/>
        <v>0</v>
      </c>
      <c r="M6899" s="96">
        <f t="shared" si="221"/>
        <v>1</v>
      </c>
      <c r="N6899" s="273"/>
    </row>
    <row r="6900" spans="2:14" x14ac:dyDescent="0.25">
      <c r="B6900" s="7"/>
      <c r="C6900" s="8"/>
      <c r="D6900" s="129"/>
      <c r="F6900" s="99"/>
      <c r="G6900" s="99"/>
      <c r="H6900" s="99"/>
      <c r="I6900" s="18"/>
      <c r="J6900" s="18"/>
      <c r="K6900" s="99">
        <f t="shared" si="222"/>
        <v>0</v>
      </c>
      <c r="M6900" s="96">
        <f t="shared" si="221"/>
        <v>1</v>
      </c>
      <c r="N6900" s="273"/>
    </row>
    <row r="6901" spans="2:14" x14ac:dyDescent="0.25">
      <c r="B6901" s="7"/>
      <c r="C6901" s="8"/>
      <c r="D6901" s="129"/>
      <c r="F6901" s="99"/>
      <c r="G6901" s="99"/>
      <c r="H6901" s="99"/>
      <c r="I6901" s="18"/>
      <c r="J6901" s="18"/>
      <c r="K6901" s="99">
        <f t="shared" si="222"/>
        <v>0</v>
      </c>
      <c r="M6901" s="96">
        <f t="shared" si="221"/>
        <v>1</v>
      </c>
      <c r="N6901" s="273"/>
    </row>
    <row r="6902" spans="2:14" x14ac:dyDescent="0.25">
      <c r="B6902" s="7"/>
      <c r="C6902" s="8"/>
      <c r="D6902" s="129"/>
      <c r="F6902" s="99"/>
      <c r="G6902" s="99"/>
      <c r="H6902" s="99"/>
      <c r="I6902" s="18"/>
      <c r="J6902" s="18"/>
      <c r="K6902" s="99">
        <f t="shared" si="222"/>
        <v>0</v>
      </c>
      <c r="M6902" s="96">
        <f t="shared" si="221"/>
        <v>1</v>
      </c>
      <c r="N6902" s="273"/>
    </row>
    <row r="6903" spans="2:14" x14ac:dyDescent="0.25">
      <c r="B6903" s="7"/>
      <c r="C6903" s="8"/>
      <c r="D6903" s="129"/>
      <c r="F6903" s="99"/>
      <c r="G6903" s="99"/>
      <c r="H6903" s="99"/>
      <c r="I6903" s="18"/>
      <c r="J6903" s="18"/>
      <c r="K6903" s="99">
        <f t="shared" si="222"/>
        <v>0</v>
      </c>
      <c r="M6903" s="96">
        <f t="shared" si="221"/>
        <v>1</v>
      </c>
      <c r="N6903" s="273"/>
    </row>
    <row r="6904" spans="2:14" x14ac:dyDescent="0.25">
      <c r="B6904" s="7"/>
      <c r="C6904" s="8"/>
      <c r="D6904" s="129"/>
      <c r="F6904" s="99"/>
      <c r="G6904" s="99"/>
      <c r="H6904" s="99"/>
      <c r="I6904" s="18"/>
      <c r="J6904" s="18"/>
      <c r="K6904" s="99">
        <f t="shared" si="222"/>
        <v>0</v>
      </c>
      <c r="M6904" s="96">
        <f t="shared" si="221"/>
        <v>1</v>
      </c>
      <c r="N6904" s="273"/>
    </row>
    <row r="6905" spans="2:14" x14ac:dyDescent="0.25">
      <c r="B6905" s="7"/>
      <c r="C6905" s="8"/>
      <c r="D6905" s="129"/>
      <c r="F6905" s="99"/>
      <c r="G6905" s="99"/>
      <c r="H6905" s="99"/>
      <c r="I6905" s="18"/>
      <c r="J6905" s="18"/>
      <c r="K6905" s="99">
        <f t="shared" si="222"/>
        <v>0</v>
      </c>
      <c r="M6905" s="96">
        <f t="shared" si="221"/>
        <v>1</v>
      </c>
      <c r="N6905" s="273"/>
    </row>
    <row r="6906" spans="2:14" x14ac:dyDescent="0.25">
      <c r="B6906" s="7"/>
      <c r="C6906" s="8"/>
      <c r="D6906" s="129"/>
      <c r="F6906" s="99"/>
      <c r="G6906" s="99"/>
      <c r="H6906" s="99"/>
      <c r="I6906" s="18"/>
      <c r="J6906" s="18"/>
      <c r="K6906" s="99">
        <f t="shared" si="222"/>
        <v>0</v>
      </c>
      <c r="M6906" s="96">
        <f t="shared" si="221"/>
        <v>1</v>
      </c>
      <c r="N6906" s="273"/>
    </row>
    <row r="6907" spans="2:14" x14ac:dyDescent="0.25">
      <c r="B6907" s="7"/>
      <c r="C6907" s="8"/>
      <c r="D6907" s="129"/>
      <c r="F6907" s="99"/>
      <c r="G6907" s="99"/>
      <c r="H6907" s="99"/>
      <c r="I6907" s="18"/>
      <c r="J6907" s="18"/>
      <c r="K6907" s="99">
        <f t="shared" si="222"/>
        <v>0</v>
      </c>
      <c r="M6907" s="96">
        <f t="shared" si="221"/>
        <v>1</v>
      </c>
      <c r="N6907" s="273"/>
    </row>
    <row r="6908" spans="2:14" x14ac:dyDescent="0.25">
      <c r="B6908" s="7"/>
      <c r="C6908" s="8"/>
      <c r="D6908" s="129"/>
      <c r="F6908" s="99"/>
      <c r="G6908" s="99"/>
      <c r="H6908" s="99"/>
      <c r="I6908" s="18"/>
      <c r="J6908" s="18"/>
      <c r="K6908" s="99">
        <f t="shared" si="222"/>
        <v>0</v>
      </c>
      <c r="M6908" s="96">
        <f t="shared" si="221"/>
        <v>1</v>
      </c>
      <c r="N6908" s="273"/>
    </row>
    <row r="6909" spans="2:14" x14ac:dyDescent="0.25">
      <c r="B6909" s="7"/>
      <c r="C6909" s="8"/>
      <c r="D6909" s="129"/>
      <c r="F6909" s="99"/>
      <c r="G6909" s="99"/>
      <c r="H6909" s="99"/>
      <c r="I6909" s="18"/>
      <c r="J6909" s="18"/>
      <c r="K6909" s="99">
        <f t="shared" si="222"/>
        <v>0</v>
      </c>
      <c r="M6909" s="96">
        <f t="shared" si="221"/>
        <v>1</v>
      </c>
      <c r="N6909" s="273"/>
    </row>
    <row r="6910" spans="2:14" x14ac:dyDescent="0.25">
      <c r="B6910" s="7"/>
      <c r="C6910" s="8"/>
      <c r="D6910" s="129"/>
      <c r="F6910" s="99"/>
      <c r="G6910" s="99"/>
      <c r="H6910" s="99"/>
      <c r="I6910" s="18"/>
      <c r="J6910" s="18"/>
      <c r="K6910" s="99">
        <f t="shared" si="222"/>
        <v>0</v>
      </c>
      <c r="M6910" s="96">
        <f t="shared" si="221"/>
        <v>1</v>
      </c>
      <c r="N6910" s="273"/>
    </row>
    <row r="6911" spans="2:14" x14ac:dyDescent="0.25">
      <c r="B6911" s="7"/>
      <c r="C6911" s="8"/>
      <c r="D6911" s="129"/>
      <c r="F6911" s="99"/>
      <c r="G6911" s="99"/>
      <c r="H6911" s="99"/>
      <c r="I6911" s="18"/>
      <c r="J6911" s="18"/>
      <c r="K6911" s="99">
        <f t="shared" si="222"/>
        <v>0</v>
      </c>
      <c r="M6911" s="96">
        <f t="shared" si="221"/>
        <v>1</v>
      </c>
      <c r="N6911" s="273"/>
    </row>
    <row r="6912" spans="2:14" x14ac:dyDescent="0.25">
      <c r="B6912" s="7"/>
      <c r="C6912" s="8"/>
      <c r="D6912" s="129"/>
      <c r="F6912" s="99"/>
      <c r="G6912" s="99"/>
      <c r="H6912" s="99"/>
      <c r="I6912" s="18"/>
      <c r="J6912" s="18"/>
      <c r="K6912" s="99">
        <f t="shared" si="222"/>
        <v>0</v>
      </c>
      <c r="M6912" s="96">
        <f t="shared" si="221"/>
        <v>1</v>
      </c>
      <c r="N6912" s="273"/>
    </row>
    <row r="6913" spans="2:14" x14ac:dyDescent="0.25">
      <c r="B6913" s="7"/>
      <c r="C6913" s="8"/>
      <c r="D6913" s="129"/>
      <c r="F6913" s="99"/>
      <c r="G6913" s="99"/>
      <c r="H6913" s="99"/>
      <c r="I6913" s="18"/>
      <c r="J6913" s="18"/>
      <c r="K6913" s="99">
        <f t="shared" si="222"/>
        <v>0</v>
      </c>
      <c r="M6913" s="96">
        <f t="shared" si="221"/>
        <v>1</v>
      </c>
      <c r="N6913" s="273"/>
    </row>
    <row r="6914" spans="2:14" x14ac:dyDescent="0.25">
      <c r="B6914" s="7"/>
      <c r="C6914" s="8"/>
      <c r="D6914" s="129"/>
      <c r="F6914" s="99"/>
      <c r="G6914" s="99"/>
      <c r="H6914" s="99"/>
      <c r="I6914" s="18"/>
      <c r="J6914" s="18"/>
      <c r="K6914" s="99">
        <f t="shared" si="222"/>
        <v>0</v>
      </c>
      <c r="M6914" s="96">
        <f t="shared" si="221"/>
        <v>1</v>
      </c>
      <c r="N6914" s="273"/>
    </row>
    <row r="6915" spans="2:14" x14ac:dyDescent="0.25">
      <c r="B6915" s="7"/>
      <c r="C6915" s="8"/>
      <c r="D6915" s="129"/>
      <c r="F6915" s="99"/>
      <c r="G6915" s="99"/>
      <c r="H6915" s="99"/>
      <c r="I6915" s="18"/>
      <c r="J6915" s="18"/>
      <c r="K6915" s="99">
        <f t="shared" si="222"/>
        <v>0</v>
      </c>
      <c r="M6915" s="96">
        <f t="shared" si="221"/>
        <v>1</v>
      </c>
      <c r="N6915" s="273"/>
    </row>
    <row r="6916" spans="2:14" x14ac:dyDescent="0.25">
      <c r="B6916" s="7"/>
      <c r="C6916" s="8"/>
      <c r="D6916" s="129"/>
      <c r="F6916" s="99"/>
      <c r="G6916" s="99"/>
      <c r="H6916" s="99"/>
      <c r="I6916" s="18"/>
      <c r="J6916" s="18"/>
      <c r="K6916" s="99">
        <f t="shared" si="222"/>
        <v>0</v>
      </c>
      <c r="M6916" s="96">
        <f t="shared" si="221"/>
        <v>1</v>
      </c>
      <c r="N6916" s="273"/>
    </row>
    <row r="6917" spans="2:14" x14ac:dyDescent="0.25">
      <c r="B6917" s="7"/>
      <c r="C6917" s="8"/>
      <c r="D6917" s="129"/>
      <c r="F6917" s="99"/>
      <c r="G6917" s="99"/>
      <c r="H6917" s="99"/>
      <c r="I6917" s="18"/>
      <c r="J6917" s="18"/>
      <c r="K6917" s="99">
        <f t="shared" si="222"/>
        <v>0</v>
      </c>
      <c r="M6917" s="96">
        <f t="shared" si="221"/>
        <v>1</v>
      </c>
      <c r="N6917" s="273"/>
    </row>
    <row r="6918" spans="2:14" x14ac:dyDescent="0.25">
      <c r="B6918" s="7"/>
      <c r="C6918" s="8"/>
      <c r="D6918" s="129"/>
      <c r="F6918" s="99"/>
      <c r="G6918" s="99"/>
      <c r="H6918" s="99"/>
      <c r="I6918" s="18"/>
      <c r="J6918" s="18"/>
      <c r="K6918" s="99">
        <f t="shared" si="222"/>
        <v>0</v>
      </c>
      <c r="M6918" s="96">
        <f t="shared" si="221"/>
        <v>1</v>
      </c>
      <c r="N6918" s="273"/>
    </row>
    <row r="6919" spans="2:14" x14ac:dyDescent="0.25">
      <c r="B6919" s="7"/>
      <c r="C6919" s="8"/>
      <c r="D6919" s="129"/>
      <c r="F6919" s="99"/>
      <c r="G6919" s="99"/>
      <c r="H6919" s="99"/>
      <c r="I6919" s="18"/>
      <c r="J6919" s="18"/>
      <c r="K6919" s="99">
        <f t="shared" si="222"/>
        <v>0</v>
      </c>
      <c r="M6919" s="96">
        <f t="shared" si="221"/>
        <v>1</v>
      </c>
      <c r="N6919" s="273"/>
    </row>
    <row r="6920" spans="2:14" x14ac:dyDescent="0.25">
      <c r="B6920" s="7"/>
      <c r="C6920" s="8"/>
      <c r="D6920" s="129"/>
      <c r="F6920" s="99"/>
      <c r="G6920" s="99"/>
      <c r="H6920" s="99"/>
      <c r="I6920" s="18"/>
      <c r="J6920" s="18"/>
      <c r="K6920" s="99">
        <f t="shared" si="222"/>
        <v>0</v>
      </c>
      <c r="M6920" s="96">
        <f t="shared" si="221"/>
        <v>1</v>
      </c>
      <c r="N6920" s="273"/>
    </row>
    <row r="6921" spans="2:14" x14ac:dyDescent="0.25">
      <c r="B6921" s="7"/>
      <c r="C6921" s="8"/>
      <c r="D6921" s="129"/>
      <c r="F6921" s="99"/>
      <c r="G6921" s="99"/>
      <c r="H6921" s="99"/>
      <c r="I6921" s="18"/>
      <c r="J6921" s="18"/>
      <c r="K6921" s="99">
        <f t="shared" si="222"/>
        <v>0</v>
      </c>
      <c r="M6921" s="96">
        <f t="shared" si="221"/>
        <v>1</v>
      </c>
      <c r="N6921" s="273"/>
    </row>
    <row r="6922" spans="2:14" x14ac:dyDescent="0.25">
      <c r="B6922" s="7"/>
      <c r="C6922" s="8"/>
      <c r="D6922" s="129"/>
      <c r="F6922" s="99"/>
      <c r="G6922" s="99"/>
      <c r="H6922" s="99"/>
      <c r="I6922" s="18"/>
      <c r="J6922" s="18"/>
      <c r="K6922" s="99">
        <f t="shared" si="222"/>
        <v>0</v>
      </c>
      <c r="M6922" s="96">
        <f t="shared" si="221"/>
        <v>1</v>
      </c>
      <c r="N6922" s="273"/>
    </row>
    <row r="6923" spans="2:14" x14ac:dyDescent="0.25">
      <c r="B6923" s="7"/>
      <c r="C6923" s="8"/>
      <c r="D6923" s="129"/>
      <c r="F6923" s="99"/>
      <c r="G6923" s="99"/>
      <c r="H6923" s="99"/>
      <c r="I6923" s="18"/>
      <c r="J6923" s="18"/>
      <c r="K6923" s="99">
        <f t="shared" si="222"/>
        <v>0</v>
      </c>
      <c r="M6923" s="96">
        <f t="shared" si="221"/>
        <v>1</v>
      </c>
      <c r="N6923" s="273"/>
    </row>
    <row r="6924" spans="2:14" x14ac:dyDescent="0.25">
      <c r="B6924" s="7"/>
      <c r="C6924" s="8"/>
      <c r="D6924" s="129"/>
      <c r="F6924" s="99"/>
      <c r="G6924" s="99"/>
      <c r="H6924" s="99"/>
      <c r="I6924" s="18"/>
      <c r="J6924" s="18"/>
      <c r="K6924" s="99">
        <f t="shared" si="222"/>
        <v>0</v>
      </c>
      <c r="M6924" s="96">
        <f t="shared" si="221"/>
        <v>1</v>
      </c>
      <c r="N6924" s="273"/>
    </row>
    <row r="6925" spans="2:14" x14ac:dyDescent="0.25">
      <c r="B6925" s="7"/>
      <c r="C6925" s="8"/>
      <c r="D6925" s="129"/>
      <c r="F6925" s="99"/>
      <c r="G6925" s="99"/>
      <c r="H6925" s="99"/>
      <c r="I6925" s="18"/>
      <c r="J6925" s="18"/>
      <c r="K6925" s="99">
        <f t="shared" si="222"/>
        <v>0</v>
      </c>
      <c r="M6925" s="96">
        <f t="shared" si="221"/>
        <v>1</v>
      </c>
      <c r="N6925" s="273"/>
    </row>
    <row r="6926" spans="2:14" x14ac:dyDescent="0.25">
      <c r="B6926" s="7"/>
      <c r="C6926" s="8"/>
      <c r="D6926" s="129"/>
      <c r="F6926" s="99"/>
      <c r="G6926" s="99"/>
      <c r="H6926" s="99"/>
      <c r="I6926" s="18"/>
      <c r="J6926" s="18"/>
      <c r="K6926" s="99">
        <f t="shared" si="222"/>
        <v>0</v>
      </c>
      <c r="M6926" s="96">
        <f t="shared" si="221"/>
        <v>1</v>
      </c>
      <c r="N6926" s="273"/>
    </row>
    <row r="6927" spans="2:14" x14ac:dyDescent="0.25">
      <c r="B6927" s="7"/>
      <c r="C6927" s="8"/>
      <c r="D6927" s="129"/>
      <c r="F6927" s="99"/>
      <c r="G6927" s="99"/>
      <c r="H6927" s="99"/>
      <c r="I6927" s="18"/>
      <c r="J6927" s="18"/>
      <c r="K6927" s="99">
        <f t="shared" si="222"/>
        <v>0</v>
      </c>
      <c r="M6927" s="96">
        <f t="shared" si="221"/>
        <v>1</v>
      </c>
      <c r="N6927" s="273"/>
    </row>
    <row r="6928" spans="2:14" x14ac:dyDescent="0.25">
      <c r="B6928" s="7"/>
      <c r="C6928" s="8"/>
      <c r="D6928" s="129"/>
      <c r="F6928" s="99"/>
      <c r="G6928" s="99"/>
      <c r="H6928" s="99"/>
      <c r="I6928" s="18"/>
      <c r="J6928" s="18"/>
      <c r="K6928" s="99">
        <f t="shared" si="222"/>
        <v>0</v>
      </c>
      <c r="M6928" s="96">
        <f t="shared" si="221"/>
        <v>1</v>
      </c>
      <c r="N6928" s="273"/>
    </row>
    <row r="6929" spans="2:14" x14ac:dyDescent="0.25">
      <c r="B6929" s="7"/>
      <c r="C6929" s="8"/>
      <c r="D6929" s="129"/>
      <c r="F6929" s="99"/>
      <c r="G6929" s="99"/>
      <c r="H6929" s="99"/>
      <c r="I6929" s="18"/>
      <c r="J6929" s="18"/>
      <c r="K6929" s="99">
        <f t="shared" si="222"/>
        <v>0</v>
      </c>
      <c r="M6929" s="96">
        <f t="shared" ref="M6929:M6992" si="223">UltimoDia(D6929)</f>
        <v>1</v>
      </c>
      <c r="N6929" s="273"/>
    </row>
    <row r="6930" spans="2:14" x14ac:dyDescent="0.25">
      <c r="B6930" s="7"/>
      <c r="C6930" s="8"/>
      <c r="D6930" s="129"/>
      <c r="F6930" s="99"/>
      <c r="G6930" s="99"/>
      <c r="H6930" s="99"/>
      <c r="I6930" s="18"/>
      <c r="J6930" s="18"/>
      <c r="K6930" s="99">
        <f t="shared" si="222"/>
        <v>0</v>
      </c>
      <c r="M6930" s="96">
        <f t="shared" si="223"/>
        <v>1</v>
      </c>
      <c r="N6930" s="273"/>
    </row>
    <row r="6931" spans="2:14" x14ac:dyDescent="0.25">
      <c r="B6931" s="7"/>
      <c r="C6931" s="8"/>
      <c r="D6931" s="129"/>
      <c r="F6931" s="99"/>
      <c r="G6931" s="99"/>
      <c r="H6931" s="99"/>
      <c r="I6931" s="18"/>
      <c r="J6931" s="18"/>
      <c r="K6931" s="99">
        <f t="shared" si="222"/>
        <v>0</v>
      </c>
      <c r="M6931" s="96">
        <f t="shared" si="223"/>
        <v>1</v>
      </c>
      <c r="N6931" s="273"/>
    </row>
    <row r="6932" spans="2:14" x14ac:dyDescent="0.25">
      <c r="B6932" s="7"/>
      <c r="C6932" s="8"/>
      <c r="D6932" s="129"/>
      <c r="F6932" s="99"/>
      <c r="G6932" s="99"/>
      <c r="H6932" s="99"/>
      <c r="I6932" s="18"/>
      <c r="J6932" s="18"/>
      <c r="K6932" s="99">
        <f t="shared" si="222"/>
        <v>0</v>
      </c>
      <c r="M6932" s="96">
        <f t="shared" si="223"/>
        <v>1</v>
      </c>
      <c r="N6932" s="273"/>
    </row>
    <row r="6933" spans="2:14" x14ac:dyDescent="0.25">
      <c r="B6933" s="7"/>
      <c r="C6933" s="8"/>
      <c r="D6933" s="129"/>
      <c r="F6933" s="99"/>
      <c r="G6933" s="99"/>
      <c r="H6933" s="99"/>
      <c r="I6933" s="18"/>
      <c r="J6933" s="18"/>
      <c r="K6933" s="99">
        <f t="shared" si="222"/>
        <v>0</v>
      </c>
      <c r="M6933" s="96">
        <f t="shared" si="223"/>
        <v>1</v>
      </c>
      <c r="N6933" s="273"/>
    </row>
    <row r="6934" spans="2:14" x14ac:dyDescent="0.25">
      <c r="B6934" s="7"/>
      <c r="C6934" s="8"/>
      <c r="D6934" s="129"/>
      <c r="F6934" s="99"/>
      <c r="G6934" s="99"/>
      <c r="H6934" s="99"/>
      <c r="I6934" s="18"/>
      <c r="J6934" s="18"/>
      <c r="K6934" s="99">
        <f t="shared" si="222"/>
        <v>0</v>
      </c>
      <c r="M6934" s="96">
        <f t="shared" si="223"/>
        <v>1</v>
      </c>
      <c r="N6934" s="273"/>
    </row>
    <row r="6935" spans="2:14" x14ac:dyDescent="0.25">
      <c r="B6935" s="7"/>
      <c r="C6935" s="8"/>
      <c r="D6935" s="129"/>
      <c r="F6935" s="99"/>
      <c r="G6935" s="99"/>
      <c r="H6935" s="99"/>
      <c r="I6935" s="18"/>
      <c r="J6935" s="18"/>
      <c r="K6935" s="99">
        <f t="shared" si="222"/>
        <v>0</v>
      </c>
      <c r="M6935" s="96">
        <f t="shared" si="223"/>
        <v>1</v>
      </c>
      <c r="N6935" s="273"/>
    </row>
    <row r="6936" spans="2:14" x14ac:dyDescent="0.25">
      <c r="B6936" s="7"/>
      <c r="C6936" s="8"/>
      <c r="D6936" s="129"/>
      <c r="F6936" s="99"/>
      <c r="G6936" s="99"/>
      <c r="H6936" s="99"/>
      <c r="I6936" s="18"/>
      <c r="J6936" s="18"/>
      <c r="K6936" s="99">
        <f t="shared" si="222"/>
        <v>0</v>
      </c>
      <c r="M6936" s="96">
        <f t="shared" si="223"/>
        <v>1</v>
      </c>
      <c r="N6936" s="273"/>
    </row>
    <row r="6937" spans="2:14" x14ac:dyDescent="0.25">
      <c r="B6937" s="7"/>
      <c r="C6937" s="8"/>
      <c r="D6937" s="129"/>
      <c r="F6937" s="99"/>
      <c r="G6937" s="99"/>
      <c r="H6937" s="99"/>
      <c r="I6937" s="18"/>
      <c r="J6937" s="18"/>
      <c r="K6937" s="99">
        <f t="shared" si="222"/>
        <v>0</v>
      </c>
      <c r="M6937" s="96">
        <f t="shared" si="223"/>
        <v>1</v>
      </c>
      <c r="N6937" s="273"/>
    </row>
    <row r="6938" spans="2:14" x14ac:dyDescent="0.25">
      <c r="B6938" s="7"/>
      <c r="C6938" s="8"/>
      <c r="D6938" s="129"/>
      <c r="F6938" s="99"/>
      <c r="G6938" s="99"/>
      <c r="H6938" s="99"/>
      <c r="I6938" s="18"/>
      <c r="J6938" s="18"/>
      <c r="K6938" s="99">
        <f t="shared" si="222"/>
        <v>0</v>
      </c>
      <c r="M6938" s="96">
        <f t="shared" si="223"/>
        <v>1</v>
      </c>
      <c r="N6938" s="273"/>
    </row>
    <row r="6939" spans="2:14" x14ac:dyDescent="0.25">
      <c r="B6939" s="7"/>
      <c r="C6939" s="8"/>
      <c r="D6939" s="129"/>
      <c r="F6939" s="99"/>
      <c r="G6939" s="99"/>
      <c r="H6939" s="99"/>
      <c r="I6939" s="18"/>
      <c r="J6939" s="18"/>
      <c r="K6939" s="99">
        <f t="shared" si="222"/>
        <v>0</v>
      </c>
      <c r="M6939" s="96">
        <f t="shared" si="223"/>
        <v>1</v>
      </c>
      <c r="N6939" s="273"/>
    </row>
    <row r="6940" spans="2:14" x14ac:dyDescent="0.25">
      <c r="B6940" s="7"/>
      <c r="C6940" s="8"/>
      <c r="D6940" s="129"/>
      <c r="F6940" s="99"/>
      <c r="G6940" s="99"/>
      <c r="H6940" s="99"/>
      <c r="I6940" s="18"/>
      <c r="J6940" s="18"/>
      <c r="K6940" s="99">
        <f t="shared" si="222"/>
        <v>0</v>
      </c>
      <c r="M6940" s="96">
        <f t="shared" si="223"/>
        <v>1</v>
      </c>
      <c r="N6940" s="273"/>
    </row>
    <row r="6941" spans="2:14" x14ac:dyDescent="0.25">
      <c r="B6941" s="7"/>
      <c r="C6941" s="8"/>
      <c r="D6941" s="129"/>
      <c r="F6941" s="99"/>
      <c r="G6941" s="99"/>
      <c r="H6941" s="99"/>
      <c r="I6941" s="18"/>
      <c r="J6941" s="18"/>
      <c r="K6941" s="99">
        <f t="shared" si="222"/>
        <v>0</v>
      </c>
      <c r="M6941" s="96">
        <f t="shared" si="223"/>
        <v>1</v>
      </c>
      <c r="N6941" s="273"/>
    </row>
    <row r="6942" spans="2:14" x14ac:dyDescent="0.25">
      <c r="B6942" s="7"/>
      <c r="C6942" s="8"/>
      <c r="D6942" s="129"/>
      <c r="F6942" s="99"/>
      <c r="G6942" s="99"/>
      <c r="H6942" s="99"/>
      <c r="I6942" s="18"/>
      <c r="J6942" s="18"/>
      <c r="K6942" s="99">
        <f t="shared" si="222"/>
        <v>0</v>
      </c>
      <c r="M6942" s="96">
        <f t="shared" si="223"/>
        <v>1</v>
      </c>
      <c r="N6942" s="273"/>
    </row>
    <row r="6943" spans="2:14" x14ac:dyDescent="0.25">
      <c r="B6943" s="7"/>
      <c r="C6943" s="8"/>
      <c r="D6943" s="129"/>
      <c r="F6943" s="99"/>
      <c r="G6943" s="99"/>
      <c r="H6943" s="99"/>
      <c r="I6943" s="18"/>
      <c r="J6943" s="18"/>
      <c r="K6943" s="99">
        <f t="shared" si="222"/>
        <v>0</v>
      </c>
      <c r="M6943" s="96">
        <f t="shared" si="223"/>
        <v>1</v>
      </c>
      <c r="N6943" s="273"/>
    </row>
    <row r="6944" spans="2:14" x14ac:dyDescent="0.25">
      <c r="B6944" s="7"/>
      <c r="C6944" s="8"/>
      <c r="D6944" s="129"/>
      <c r="F6944" s="99"/>
      <c r="G6944" s="99"/>
      <c r="H6944" s="99"/>
      <c r="I6944" s="18"/>
      <c r="J6944" s="18"/>
      <c r="K6944" s="99">
        <f t="shared" si="222"/>
        <v>0</v>
      </c>
      <c r="M6944" s="96">
        <f t="shared" si="223"/>
        <v>1</v>
      </c>
      <c r="N6944" s="273"/>
    </row>
    <row r="6945" spans="2:14" x14ac:dyDescent="0.25">
      <c r="B6945" s="7"/>
      <c r="C6945" s="8"/>
      <c r="D6945" s="129"/>
      <c r="F6945" s="99"/>
      <c r="G6945" s="99"/>
      <c r="H6945" s="99"/>
      <c r="I6945" s="18"/>
      <c r="J6945" s="18"/>
      <c r="K6945" s="99">
        <f t="shared" si="222"/>
        <v>0</v>
      </c>
      <c r="M6945" s="96">
        <f t="shared" si="223"/>
        <v>1</v>
      </c>
      <c r="N6945" s="273"/>
    </row>
    <row r="6946" spans="2:14" x14ac:dyDescent="0.25">
      <c r="B6946" s="7"/>
      <c r="C6946" s="8"/>
      <c r="D6946" s="129"/>
      <c r="F6946" s="99"/>
      <c r="G6946" s="99"/>
      <c r="H6946" s="99"/>
      <c r="I6946" s="18"/>
      <c r="J6946" s="18"/>
      <c r="K6946" s="99">
        <f t="shared" si="222"/>
        <v>0</v>
      </c>
      <c r="M6946" s="96">
        <f t="shared" si="223"/>
        <v>1</v>
      </c>
      <c r="N6946" s="273"/>
    </row>
    <row r="6947" spans="2:14" x14ac:dyDescent="0.25">
      <c r="B6947" s="7"/>
      <c r="C6947" s="8"/>
      <c r="D6947" s="129"/>
      <c r="F6947" s="99"/>
      <c r="G6947" s="99"/>
      <c r="H6947" s="99"/>
      <c r="I6947" s="18"/>
      <c r="J6947" s="18"/>
      <c r="K6947" s="99">
        <f t="shared" si="222"/>
        <v>0</v>
      </c>
      <c r="M6947" s="96">
        <f t="shared" si="223"/>
        <v>1</v>
      </c>
      <c r="N6947" s="273"/>
    </row>
    <row r="6948" spans="2:14" x14ac:dyDescent="0.25">
      <c r="B6948" s="7"/>
      <c r="C6948" s="8"/>
      <c r="D6948" s="129"/>
      <c r="F6948" s="99"/>
      <c r="G6948" s="99"/>
      <c r="H6948" s="99"/>
      <c r="I6948" s="18"/>
      <c r="J6948" s="18"/>
      <c r="K6948" s="99">
        <f t="shared" si="222"/>
        <v>0</v>
      </c>
      <c r="M6948" s="96">
        <f t="shared" si="223"/>
        <v>1</v>
      </c>
      <c r="N6948" s="273"/>
    </row>
    <row r="6949" spans="2:14" x14ac:dyDescent="0.25">
      <c r="B6949" s="7"/>
      <c r="C6949" s="8"/>
      <c r="D6949" s="129"/>
      <c r="F6949" s="99"/>
      <c r="G6949" s="99"/>
      <c r="H6949" s="99"/>
      <c r="I6949" s="18"/>
      <c r="J6949" s="18"/>
      <c r="K6949" s="99">
        <f t="shared" si="222"/>
        <v>0</v>
      </c>
      <c r="M6949" s="96">
        <f t="shared" si="223"/>
        <v>1</v>
      </c>
      <c r="N6949" s="273"/>
    </row>
    <row r="6950" spans="2:14" x14ac:dyDescent="0.25">
      <c r="B6950" s="7"/>
      <c r="C6950" s="8"/>
      <c r="D6950" s="129"/>
      <c r="F6950" s="99"/>
      <c r="G6950" s="99"/>
      <c r="H6950" s="99"/>
      <c r="I6950" s="18"/>
      <c r="J6950" s="18"/>
      <c r="K6950" s="99">
        <f t="shared" si="222"/>
        <v>0</v>
      </c>
      <c r="M6950" s="96">
        <f t="shared" si="223"/>
        <v>1</v>
      </c>
      <c r="N6950" s="273"/>
    </row>
    <row r="6951" spans="2:14" x14ac:dyDescent="0.25">
      <c r="B6951" s="7"/>
      <c r="C6951" s="8"/>
      <c r="D6951" s="129"/>
      <c r="F6951" s="99"/>
      <c r="G6951" s="99"/>
      <c r="H6951" s="99"/>
      <c r="I6951" s="18"/>
      <c r="J6951" s="18"/>
      <c r="K6951" s="99">
        <f t="shared" si="222"/>
        <v>0</v>
      </c>
      <c r="M6951" s="96">
        <f t="shared" si="223"/>
        <v>1</v>
      </c>
      <c r="N6951" s="273"/>
    </row>
    <row r="6952" spans="2:14" x14ac:dyDescent="0.25">
      <c r="B6952" s="7"/>
      <c r="C6952" s="8"/>
      <c r="D6952" s="129"/>
      <c r="F6952" s="99"/>
      <c r="G6952" s="99"/>
      <c r="H6952" s="99"/>
      <c r="I6952" s="18"/>
      <c r="J6952" s="18"/>
      <c r="K6952" s="99">
        <f t="shared" si="222"/>
        <v>0</v>
      </c>
      <c r="M6952" s="96">
        <f t="shared" si="223"/>
        <v>1</v>
      </c>
      <c r="N6952" s="273"/>
    </row>
    <row r="6953" spans="2:14" x14ac:dyDescent="0.25">
      <c r="B6953" s="7"/>
      <c r="C6953" s="8"/>
      <c r="D6953" s="129"/>
      <c r="F6953" s="99"/>
      <c r="G6953" s="99"/>
      <c r="H6953" s="99"/>
      <c r="I6953" s="18"/>
      <c r="J6953" s="18"/>
      <c r="K6953" s="99">
        <f t="shared" si="222"/>
        <v>0</v>
      </c>
      <c r="M6953" s="96">
        <f t="shared" si="223"/>
        <v>1</v>
      </c>
      <c r="N6953" s="273"/>
    </row>
    <row r="6954" spans="2:14" x14ac:dyDescent="0.25">
      <c r="B6954" s="7"/>
      <c r="C6954" s="8"/>
      <c r="D6954" s="129"/>
      <c r="F6954" s="99"/>
      <c r="G6954" s="99"/>
      <c r="H6954" s="99"/>
      <c r="I6954" s="18"/>
      <c r="J6954" s="18"/>
      <c r="K6954" s="99">
        <f t="shared" ref="K6954:K7017" si="224">IF(ctConta="",K6953+F6954,IF(I6954=ctConta,K6953+F6954,K6953))</f>
        <v>0</v>
      </c>
      <c r="M6954" s="96">
        <f t="shared" si="223"/>
        <v>1</v>
      </c>
      <c r="N6954" s="273"/>
    </row>
    <row r="6955" spans="2:14" x14ac:dyDescent="0.25">
      <c r="B6955" s="7"/>
      <c r="C6955" s="8"/>
      <c r="D6955" s="129"/>
      <c r="F6955" s="99"/>
      <c r="G6955" s="99"/>
      <c r="H6955" s="99"/>
      <c r="I6955" s="18"/>
      <c r="J6955" s="18"/>
      <c r="K6955" s="99">
        <f t="shared" si="224"/>
        <v>0</v>
      </c>
      <c r="M6955" s="96">
        <f t="shared" si="223"/>
        <v>1</v>
      </c>
      <c r="N6955" s="273"/>
    </row>
    <row r="6956" spans="2:14" x14ac:dyDescent="0.25">
      <c r="B6956" s="7"/>
      <c r="C6956" s="8"/>
      <c r="D6956" s="129"/>
      <c r="F6956" s="99"/>
      <c r="G6956" s="99"/>
      <c r="H6956" s="99"/>
      <c r="I6956" s="18"/>
      <c r="J6956" s="18"/>
      <c r="K6956" s="99">
        <f t="shared" si="224"/>
        <v>0</v>
      </c>
      <c r="M6956" s="96">
        <f t="shared" si="223"/>
        <v>1</v>
      </c>
      <c r="N6956" s="273"/>
    </row>
    <row r="6957" spans="2:14" x14ac:dyDescent="0.25">
      <c r="B6957" s="7"/>
      <c r="C6957" s="8"/>
      <c r="D6957" s="129"/>
      <c r="F6957" s="99"/>
      <c r="G6957" s="99"/>
      <c r="H6957" s="99"/>
      <c r="I6957" s="18"/>
      <c r="J6957" s="18"/>
      <c r="K6957" s="99">
        <f t="shared" si="224"/>
        <v>0</v>
      </c>
      <c r="M6957" s="96">
        <f t="shared" si="223"/>
        <v>1</v>
      </c>
      <c r="N6957" s="273"/>
    </row>
    <row r="6958" spans="2:14" x14ac:dyDescent="0.25">
      <c r="B6958" s="7"/>
      <c r="C6958" s="8"/>
      <c r="D6958" s="129"/>
      <c r="F6958" s="99"/>
      <c r="G6958" s="99"/>
      <c r="H6958" s="99"/>
      <c r="I6958" s="18"/>
      <c r="J6958" s="18"/>
      <c r="K6958" s="99">
        <f t="shared" si="224"/>
        <v>0</v>
      </c>
      <c r="M6958" s="96">
        <f t="shared" si="223"/>
        <v>1</v>
      </c>
      <c r="N6958" s="273"/>
    </row>
    <row r="6959" spans="2:14" x14ac:dyDescent="0.25">
      <c r="B6959" s="7"/>
      <c r="C6959" s="8"/>
      <c r="D6959" s="129"/>
      <c r="F6959" s="99"/>
      <c r="G6959" s="99"/>
      <c r="H6959" s="99"/>
      <c r="I6959" s="18"/>
      <c r="J6959" s="18"/>
      <c r="K6959" s="99">
        <f t="shared" si="224"/>
        <v>0</v>
      </c>
      <c r="M6959" s="96">
        <f t="shared" si="223"/>
        <v>1</v>
      </c>
      <c r="N6959" s="273"/>
    </row>
    <row r="6960" spans="2:14" x14ac:dyDescent="0.25">
      <c r="B6960" s="7"/>
      <c r="C6960" s="8"/>
      <c r="D6960" s="129"/>
      <c r="F6960" s="99"/>
      <c r="G6960" s="99"/>
      <c r="H6960" s="99"/>
      <c r="I6960" s="18"/>
      <c r="J6960" s="18"/>
      <c r="K6960" s="99">
        <f t="shared" si="224"/>
        <v>0</v>
      </c>
      <c r="M6960" s="96">
        <f t="shared" si="223"/>
        <v>1</v>
      </c>
      <c r="N6960" s="273"/>
    </row>
    <row r="6961" spans="2:14" x14ac:dyDescent="0.25">
      <c r="B6961" s="7"/>
      <c r="C6961" s="8"/>
      <c r="D6961" s="129"/>
      <c r="F6961" s="99"/>
      <c r="G6961" s="99"/>
      <c r="H6961" s="99"/>
      <c r="I6961" s="18"/>
      <c r="J6961" s="18"/>
      <c r="K6961" s="99">
        <f t="shared" si="224"/>
        <v>0</v>
      </c>
      <c r="M6961" s="96">
        <f t="shared" si="223"/>
        <v>1</v>
      </c>
      <c r="N6961" s="273"/>
    </row>
    <row r="6962" spans="2:14" x14ac:dyDescent="0.25">
      <c r="B6962" s="7"/>
      <c r="C6962" s="8"/>
      <c r="D6962" s="129"/>
      <c r="F6962" s="99"/>
      <c r="G6962" s="99"/>
      <c r="H6962" s="99"/>
      <c r="I6962" s="18"/>
      <c r="J6962" s="18"/>
      <c r="K6962" s="99">
        <f t="shared" si="224"/>
        <v>0</v>
      </c>
      <c r="M6962" s="96">
        <f t="shared" si="223"/>
        <v>1</v>
      </c>
      <c r="N6962" s="273"/>
    </row>
    <row r="6963" spans="2:14" x14ac:dyDescent="0.25">
      <c r="B6963" s="7"/>
      <c r="C6963" s="8"/>
      <c r="D6963" s="129"/>
      <c r="F6963" s="99"/>
      <c r="G6963" s="99"/>
      <c r="H6963" s="99"/>
      <c r="I6963" s="18"/>
      <c r="J6963" s="18"/>
      <c r="K6963" s="99">
        <f t="shared" si="224"/>
        <v>0</v>
      </c>
      <c r="M6963" s="96">
        <f t="shared" si="223"/>
        <v>1</v>
      </c>
      <c r="N6963" s="273"/>
    </row>
    <row r="6964" spans="2:14" x14ac:dyDescent="0.25">
      <c r="B6964" s="7"/>
      <c r="C6964" s="8"/>
      <c r="D6964" s="129"/>
      <c r="F6964" s="99"/>
      <c r="G6964" s="99"/>
      <c r="H6964" s="99"/>
      <c r="I6964" s="18"/>
      <c r="J6964" s="18"/>
      <c r="K6964" s="99">
        <f t="shared" si="224"/>
        <v>0</v>
      </c>
      <c r="M6964" s="96">
        <f t="shared" si="223"/>
        <v>1</v>
      </c>
      <c r="N6964" s="273"/>
    </row>
    <row r="6965" spans="2:14" x14ac:dyDescent="0.25">
      <c r="B6965" s="7"/>
      <c r="C6965" s="8"/>
      <c r="D6965" s="129"/>
      <c r="F6965" s="99"/>
      <c r="G6965" s="99"/>
      <c r="H6965" s="99"/>
      <c r="I6965" s="18"/>
      <c r="J6965" s="18"/>
      <c r="K6965" s="99">
        <f t="shared" si="224"/>
        <v>0</v>
      </c>
      <c r="M6965" s="96">
        <f t="shared" si="223"/>
        <v>1</v>
      </c>
      <c r="N6965" s="273"/>
    </row>
    <row r="6966" spans="2:14" x14ac:dyDescent="0.25">
      <c r="B6966" s="7"/>
      <c r="C6966" s="8"/>
      <c r="D6966" s="129"/>
      <c r="F6966" s="99"/>
      <c r="G6966" s="99"/>
      <c r="H6966" s="99"/>
      <c r="I6966" s="18"/>
      <c r="J6966" s="18"/>
      <c r="K6966" s="99">
        <f t="shared" si="224"/>
        <v>0</v>
      </c>
      <c r="M6966" s="96">
        <f t="shared" si="223"/>
        <v>1</v>
      </c>
      <c r="N6966" s="273"/>
    </row>
    <row r="6967" spans="2:14" x14ac:dyDescent="0.25">
      <c r="B6967" s="7"/>
      <c r="C6967" s="8"/>
      <c r="D6967" s="129"/>
      <c r="F6967" s="99"/>
      <c r="G6967" s="99"/>
      <c r="H6967" s="99"/>
      <c r="I6967" s="18"/>
      <c r="J6967" s="18"/>
      <c r="K6967" s="99">
        <f t="shared" si="224"/>
        <v>0</v>
      </c>
      <c r="M6967" s="96">
        <f t="shared" si="223"/>
        <v>1</v>
      </c>
      <c r="N6967" s="273"/>
    </row>
    <row r="6968" spans="2:14" x14ac:dyDescent="0.25">
      <c r="B6968" s="7"/>
      <c r="C6968" s="8"/>
      <c r="D6968" s="129"/>
      <c r="F6968" s="99"/>
      <c r="G6968" s="99"/>
      <c r="H6968" s="99"/>
      <c r="I6968" s="18"/>
      <c r="J6968" s="18"/>
      <c r="K6968" s="99">
        <f t="shared" si="224"/>
        <v>0</v>
      </c>
      <c r="M6968" s="96">
        <f t="shared" si="223"/>
        <v>1</v>
      </c>
      <c r="N6968" s="273"/>
    </row>
    <row r="6969" spans="2:14" x14ac:dyDescent="0.25">
      <c r="B6969" s="7"/>
      <c r="C6969" s="8"/>
      <c r="D6969" s="129"/>
      <c r="F6969" s="99"/>
      <c r="G6969" s="99"/>
      <c r="H6969" s="99"/>
      <c r="I6969" s="18"/>
      <c r="J6969" s="18"/>
      <c r="K6969" s="99">
        <f t="shared" si="224"/>
        <v>0</v>
      </c>
      <c r="M6969" s="96">
        <f t="shared" si="223"/>
        <v>1</v>
      </c>
      <c r="N6969" s="273"/>
    </row>
    <row r="6970" spans="2:14" x14ac:dyDescent="0.25">
      <c r="B6970" s="7"/>
      <c r="C6970" s="8"/>
      <c r="D6970" s="129"/>
      <c r="F6970" s="99"/>
      <c r="G6970" s="99"/>
      <c r="H6970" s="99"/>
      <c r="I6970" s="18"/>
      <c r="J6970" s="18"/>
      <c r="K6970" s="99">
        <f t="shared" si="224"/>
        <v>0</v>
      </c>
      <c r="M6970" s="96">
        <f t="shared" si="223"/>
        <v>1</v>
      </c>
      <c r="N6970" s="273"/>
    </row>
    <row r="6971" spans="2:14" x14ac:dyDescent="0.25">
      <c r="B6971" s="7"/>
      <c r="C6971" s="8"/>
      <c r="D6971" s="129"/>
      <c r="F6971" s="99"/>
      <c r="G6971" s="99"/>
      <c r="H6971" s="99"/>
      <c r="I6971" s="18"/>
      <c r="J6971" s="18"/>
      <c r="K6971" s="99">
        <f t="shared" si="224"/>
        <v>0</v>
      </c>
      <c r="M6971" s="96">
        <f t="shared" si="223"/>
        <v>1</v>
      </c>
      <c r="N6971" s="273"/>
    </row>
    <row r="6972" spans="2:14" x14ac:dyDescent="0.25">
      <c r="B6972" s="7"/>
      <c r="C6972" s="8"/>
      <c r="D6972" s="129"/>
      <c r="F6972" s="99"/>
      <c r="G6972" s="99"/>
      <c r="H6972" s="99"/>
      <c r="I6972" s="18"/>
      <c r="J6972" s="18"/>
      <c r="K6972" s="99">
        <f t="shared" si="224"/>
        <v>0</v>
      </c>
      <c r="M6972" s="96">
        <f t="shared" si="223"/>
        <v>1</v>
      </c>
      <c r="N6972" s="273"/>
    </row>
    <row r="6973" spans="2:14" x14ac:dyDescent="0.25">
      <c r="B6973" s="7"/>
      <c r="C6973" s="8"/>
      <c r="D6973" s="129"/>
      <c r="F6973" s="99"/>
      <c r="G6973" s="99"/>
      <c r="H6973" s="99"/>
      <c r="I6973" s="18"/>
      <c r="J6973" s="18"/>
      <c r="K6973" s="99">
        <f t="shared" si="224"/>
        <v>0</v>
      </c>
      <c r="M6973" s="96">
        <f t="shared" si="223"/>
        <v>1</v>
      </c>
      <c r="N6973" s="273"/>
    </row>
    <row r="6974" spans="2:14" x14ac:dyDescent="0.25">
      <c r="B6974" s="7"/>
      <c r="C6974" s="8"/>
      <c r="D6974" s="129"/>
      <c r="F6974" s="99"/>
      <c r="G6974" s="99"/>
      <c r="H6974" s="99"/>
      <c r="I6974" s="18"/>
      <c r="J6974" s="18"/>
      <c r="K6974" s="99">
        <f t="shared" si="224"/>
        <v>0</v>
      </c>
      <c r="M6974" s="96">
        <f t="shared" si="223"/>
        <v>1</v>
      </c>
      <c r="N6974" s="273"/>
    </row>
    <row r="6975" spans="2:14" x14ac:dyDescent="0.25">
      <c r="B6975" s="7"/>
      <c r="C6975" s="8"/>
      <c r="D6975" s="129"/>
      <c r="F6975" s="99"/>
      <c r="G6975" s="99"/>
      <c r="H6975" s="99"/>
      <c r="I6975" s="18"/>
      <c r="J6975" s="18"/>
      <c r="K6975" s="99">
        <f t="shared" si="224"/>
        <v>0</v>
      </c>
      <c r="M6975" s="96">
        <f t="shared" si="223"/>
        <v>1</v>
      </c>
      <c r="N6975" s="273"/>
    </row>
    <row r="6976" spans="2:14" x14ac:dyDescent="0.25">
      <c r="B6976" s="7"/>
      <c r="C6976" s="8"/>
      <c r="D6976" s="129"/>
      <c r="F6976" s="99"/>
      <c r="G6976" s="99"/>
      <c r="H6976" s="99"/>
      <c r="I6976" s="18"/>
      <c r="J6976" s="18"/>
      <c r="K6976" s="99">
        <f t="shared" si="224"/>
        <v>0</v>
      </c>
      <c r="M6976" s="96">
        <f t="shared" si="223"/>
        <v>1</v>
      </c>
      <c r="N6976" s="273"/>
    </row>
    <row r="6977" spans="2:14" x14ac:dyDescent="0.25">
      <c r="B6977" s="7"/>
      <c r="C6977" s="8"/>
      <c r="D6977" s="129"/>
      <c r="F6977" s="99"/>
      <c r="G6977" s="99"/>
      <c r="H6977" s="99"/>
      <c r="I6977" s="18"/>
      <c r="J6977" s="18"/>
      <c r="K6977" s="99">
        <f t="shared" si="224"/>
        <v>0</v>
      </c>
      <c r="M6977" s="96">
        <f t="shared" si="223"/>
        <v>1</v>
      </c>
      <c r="N6977" s="273"/>
    </row>
    <row r="6978" spans="2:14" x14ac:dyDescent="0.25">
      <c r="B6978" s="7"/>
      <c r="C6978" s="8"/>
      <c r="D6978" s="129"/>
      <c r="F6978" s="99"/>
      <c r="G6978" s="99"/>
      <c r="H6978" s="99"/>
      <c r="I6978" s="18"/>
      <c r="J6978" s="18"/>
      <c r="K6978" s="99">
        <f t="shared" si="224"/>
        <v>0</v>
      </c>
      <c r="M6978" s="96">
        <f t="shared" si="223"/>
        <v>1</v>
      </c>
      <c r="N6978" s="273"/>
    </row>
    <row r="6979" spans="2:14" x14ac:dyDescent="0.25">
      <c r="B6979" s="7"/>
      <c r="C6979" s="8"/>
      <c r="D6979" s="129"/>
      <c r="F6979" s="99"/>
      <c r="G6979" s="99"/>
      <c r="H6979" s="99"/>
      <c r="I6979" s="18"/>
      <c r="J6979" s="18"/>
      <c r="K6979" s="99">
        <f t="shared" si="224"/>
        <v>0</v>
      </c>
      <c r="M6979" s="96">
        <f t="shared" si="223"/>
        <v>1</v>
      </c>
      <c r="N6979" s="273"/>
    </row>
    <row r="6980" spans="2:14" x14ac:dyDescent="0.25">
      <c r="B6980" s="7"/>
      <c r="C6980" s="8"/>
      <c r="D6980" s="129"/>
      <c r="F6980" s="99"/>
      <c r="G6980" s="99"/>
      <c r="H6980" s="99"/>
      <c r="I6980" s="18"/>
      <c r="J6980" s="18"/>
      <c r="K6980" s="99">
        <f t="shared" si="224"/>
        <v>0</v>
      </c>
      <c r="M6980" s="96">
        <f t="shared" si="223"/>
        <v>1</v>
      </c>
      <c r="N6980" s="273"/>
    </row>
    <row r="6981" spans="2:14" x14ac:dyDescent="0.25">
      <c r="B6981" s="7"/>
      <c r="C6981" s="8"/>
      <c r="D6981" s="129"/>
      <c r="F6981" s="99"/>
      <c r="G6981" s="99"/>
      <c r="H6981" s="99"/>
      <c r="I6981" s="18"/>
      <c r="J6981" s="18"/>
      <c r="K6981" s="99">
        <f t="shared" si="224"/>
        <v>0</v>
      </c>
      <c r="M6981" s="96">
        <f t="shared" si="223"/>
        <v>1</v>
      </c>
      <c r="N6981" s="273"/>
    </row>
    <row r="6982" spans="2:14" x14ac:dyDescent="0.25">
      <c r="B6982" s="7"/>
      <c r="C6982" s="8"/>
      <c r="D6982" s="129"/>
      <c r="F6982" s="99"/>
      <c r="G6982" s="99"/>
      <c r="H6982" s="99"/>
      <c r="I6982" s="18"/>
      <c r="J6982" s="18"/>
      <c r="K6982" s="99">
        <f t="shared" si="224"/>
        <v>0</v>
      </c>
      <c r="M6982" s="96">
        <f t="shared" si="223"/>
        <v>1</v>
      </c>
      <c r="N6982" s="273"/>
    </row>
    <row r="6983" spans="2:14" x14ac:dyDescent="0.25">
      <c r="B6983" s="7"/>
      <c r="C6983" s="8"/>
      <c r="D6983" s="129"/>
      <c r="F6983" s="99"/>
      <c r="G6983" s="99"/>
      <c r="H6983" s="99"/>
      <c r="I6983" s="18"/>
      <c r="J6983" s="18"/>
      <c r="K6983" s="99">
        <f t="shared" si="224"/>
        <v>0</v>
      </c>
      <c r="M6983" s="96">
        <f t="shared" si="223"/>
        <v>1</v>
      </c>
      <c r="N6983" s="273"/>
    </row>
    <row r="6984" spans="2:14" x14ac:dyDescent="0.25">
      <c r="B6984" s="7"/>
      <c r="C6984" s="8"/>
      <c r="D6984" s="129"/>
      <c r="F6984" s="99"/>
      <c r="G6984" s="99"/>
      <c r="H6984" s="99"/>
      <c r="I6984" s="18"/>
      <c r="J6984" s="18"/>
      <c r="K6984" s="99">
        <f t="shared" si="224"/>
        <v>0</v>
      </c>
      <c r="M6984" s="96">
        <f t="shared" si="223"/>
        <v>1</v>
      </c>
      <c r="N6984" s="273"/>
    </row>
    <row r="6985" spans="2:14" x14ac:dyDescent="0.25">
      <c r="B6985" s="7"/>
      <c r="C6985" s="8"/>
      <c r="D6985" s="129"/>
      <c r="F6985" s="99"/>
      <c r="G6985" s="99"/>
      <c r="H6985" s="99"/>
      <c r="I6985" s="18"/>
      <c r="J6985" s="18"/>
      <c r="K6985" s="99">
        <f t="shared" si="224"/>
        <v>0</v>
      </c>
      <c r="M6985" s="96">
        <f t="shared" si="223"/>
        <v>1</v>
      </c>
      <c r="N6985" s="273"/>
    </row>
    <row r="6986" spans="2:14" x14ac:dyDescent="0.25">
      <c r="B6986" s="7"/>
      <c r="C6986" s="8"/>
      <c r="D6986" s="129"/>
      <c r="F6986" s="99"/>
      <c r="G6986" s="99"/>
      <c r="H6986" s="99"/>
      <c r="I6986" s="18"/>
      <c r="J6986" s="18"/>
      <c r="K6986" s="99">
        <f t="shared" si="224"/>
        <v>0</v>
      </c>
      <c r="M6986" s="96">
        <f t="shared" si="223"/>
        <v>1</v>
      </c>
      <c r="N6986" s="273"/>
    </row>
    <row r="6987" spans="2:14" x14ac:dyDescent="0.25">
      <c r="B6987" s="7"/>
      <c r="C6987" s="8"/>
      <c r="D6987" s="129"/>
      <c r="F6987" s="99"/>
      <c r="G6987" s="99"/>
      <c r="H6987" s="99"/>
      <c r="I6987" s="18"/>
      <c r="J6987" s="18"/>
      <c r="K6987" s="99">
        <f t="shared" si="224"/>
        <v>0</v>
      </c>
      <c r="M6987" s="96">
        <f t="shared" si="223"/>
        <v>1</v>
      </c>
      <c r="N6987" s="273"/>
    </row>
    <row r="6988" spans="2:14" x14ac:dyDescent="0.25">
      <c r="B6988" s="7"/>
      <c r="C6988" s="8"/>
      <c r="D6988" s="129"/>
      <c r="F6988" s="99"/>
      <c r="G6988" s="99"/>
      <c r="H6988" s="99"/>
      <c r="I6988" s="18"/>
      <c r="J6988" s="18"/>
      <c r="K6988" s="99">
        <f t="shared" si="224"/>
        <v>0</v>
      </c>
      <c r="M6988" s="96">
        <f t="shared" si="223"/>
        <v>1</v>
      </c>
      <c r="N6988" s="273"/>
    </row>
    <row r="6989" spans="2:14" x14ac:dyDescent="0.25">
      <c r="B6989" s="7"/>
      <c r="C6989" s="8"/>
      <c r="D6989" s="129"/>
      <c r="F6989" s="99"/>
      <c r="G6989" s="99"/>
      <c r="H6989" s="99"/>
      <c r="I6989" s="18"/>
      <c r="J6989" s="18"/>
      <c r="K6989" s="99">
        <f t="shared" si="224"/>
        <v>0</v>
      </c>
      <c r="M6989" s="96">
        <f t="shared" si="223"/>
        <v>1</v>
      </c>
      <c r="N6989" s="273"/>
    </row>
    <row r="6990" spans="2:14" x14ac:dyDescent="0.25">
      <c r="B6990" s="7"/>
      <c r="C6990" s="8"/>
      <c r="D6990" s="129"/>
      <c r="F6990" s="99"/>
      <c r="G6990" s="99"/>
      <c r="H6990" s="99"/>
      <c r="I6990" s="18"/>
      <c r="J6990" s="18"/>
      <c r="K6990" s="99">
        <f t="shared" si="224"/>
        <v>0</v>
      </c>
      <c r="M6990" s="96">
        <f t="shared" si="223"/>
        <v>1</v>
      </c>
      <c r="N6990" s="273"/>
    </row>
    <row r="6991" spans="2:14" x14ac:dyDescent="0.25">
      <c r="B6991" s="7"/>
      <c r="C6991" s="8"/>
      <c r="D6991" s="129"/>
      <c r="F6991" s="99"/>
      <c r="G6991" s="99"/>
      <c r="H6991" s="99"/>
      <c r="I6991" s="18"/>
      <c r="J6991" s="18"/>
      <c r="K6991" s="99">
        <f t="shared" si="224"/>
        <v>0</v>
      </c>
      <c r="M6991" s="96">
        <f t="shared" si="223"/>
        <v>1</v>
      </c>
      <c r="N6991" s="273"/>
    </row>
    <row r="6992" spans="2:14" x14ac:dyDescent="0.25">
      <c r="B6992" s="7"/>
      <c r="C6992" s="8"/>
      <c r="D6992" s="129"/>
      <c r="F6992" s="99"/>
      <c r="G6992" s="99"/>
      <c r="H6992" s="99"/>
      <c r="I6992" s="18"/>
      <c r="J6992" s="18"/>
      <c r="K6992" s="99">
        <f t="shared" si="224"/>
        <v>0</v>
      </c>
      <c r="M6992" s="96">
        <f t="shared" si="223"/>
        <v>1</v>
      </c>
      <c r="N6992" s="273"/>
    </row>
    <row r="6993" spans="2:14" x14ac:dyDescent="0.25">
      <c r="B6993" s="7"/>
      <c r="C6993" s="8"/>
      <c r="D6993" s="129"/>
      <c r="F6993" s="99"/>
      <c r="G6993" s="99"/>
      <c r="H6993" s="99"/>
      <c r="I6993" s="18"/>
      <c r="J6993" s="18"/>
      <c r="K6993" s="99">
        <f t="shared" si="224"/>
        <v>0</v>
      </c>
      <c r="M6993" s="96">
        <f t="shared" ref="M6993:M7056" si="225">UltimoDia(D6993)</f>
        <v>1</v>
      </c>
      <c r="N6993" s="273"/>
    </row>
    <row r="6994" spans="2:14" x14ac:dyDescent="0.25">
      <c r="B6994" s="7"/>
      <c r="C6994" s="8"/>
      <c r="D6994" s="129"/>
      <c r="F6994" s="99"/>
      <c r="G6994" s="99"/>
      <c r="H6994" s="99"/>
      <c r="I6994" s="18"/>
      <c r="J6994" s="18"/>
      <c r="K6994" s="99">
        <f t="shared" si="224"/>
        <v>0</v>
      </c>
      <c r="M6994" s="96">
        <f t="shared" si="225"/>
        <v>1</v>
      </c>
      <c r="N6994" s="273"/>
    </row>
    <row r="6995" spans="2:14" x14ac:dyDescent="0.25">
      <c r="B6995" s="7"/>
      <c r="C6995" s="8"/>
      <c r="D6995" s="129"/>
      <c r="F6995" s="99"/>
      <c r="G6995" s="99"/>
      <c r="H6995" s="99"/>
      <c r="I6995" s="18"/>
      <c r="J6995" s="18"/>
      <c r="K6995" s="99">
        <f t="shared" si="224"/>
        <v>0</v>
      </c>
      <c r="M6995" s="96">
        <f t="shared" si="225"/>
        <v>1</v>
      </c>
      <c r="N6995" s="273"/>
    </row>
    <row r="6996" spans="2:14" x14ac:dyDescent="0.25">
      <c r="B6996" s="7"/>
      <c r="C6996" s="8"/>
      <c r="D6996" s="129"/>
      <c r="F6996" s="99"/>
      <c r="G6996" s="99"/>
      <c r="H6996" s="99"/>
      <c r="I6996" s="18"/>
      <c r="J6996" s="18"/>
      <c r="K6996" s="99">
        <f t="shared" si="224"/>
        <v>0</v>
      </c>
      <c r="M6996" s="96">
        <f t="shared" si="225"/>
        <v>1</v>
      </c>
      <c r="N6996" s="273"/>
    </row>
    <row r="6997" spans="2:14" x14ac:dyDescent="0.25">
      <c r="B6997" s="7"/>
      <c r="C6997" s="8"/>
      <c r="D6997" s="129"/>
      <c r="F6997" s="99"/>
      <c r="G6997" s="99"/>
      <c r="H6997" s="99"/>
      <c r="I6997" s="18"/>
      <c r="J6997" s="18"/>
      <c r="K6997" s="99">
        <f t="shared" si="224"/>
        <v>0</v>
      </c>
      <c r="M6997" s="96">
        <f t="shared" si="225"/>
        <v>1</v>
      </c>
      <c r="N6997" s="273"/>
    </row>
    <row r="6998" spans="2:14" x14ac:dyDescent="0.25">
      <c r="B6998" s="7"/>
      <c r="C6998" s="8"/>
      <c r="D6998" s="129"/>
      <c r="F6998" s="99"/>
      <c r="G6998" s="99"/>
      <c r="H6998" s="99"/>
      <c r="I6998" s="18"/>
      <c r="J6998" s="18"/>
      <c r="K6998" s="99">
        <f t="shared" si="224"/>
        <v>0</v>
      </c>
      <c r="M6998" s="96">
        <f t="shared" si="225"/>
        <v>1</v>
      </c>
      <c r="N6998" s="273"/>
    </row>
    <row r="6999" spans="2:14" x14ac:dyDescent="0.25">
      <c r="B6999" s="7"/>
      <c r="C6999" s="8"/>
      <c r="D6999" s="129"/>
      <c r="F6999" s="99"/>
      <c r="G6999" s="99"/>
      <c r="H6999" s="99"/>
      <c r="I6999" s="18"/>
      <c r="J6999" s="18"/>
      <c r="K6999" s="99">
        <f t="shared" si="224"/>
        <v>0</v>
      </c>
      <c r="M6999" s="96">
        <f t="shared" si="225"/>
        <v>1</v>
      </c>
      <c r="N6999" s="273"/>
    </row>
    <row r="7000" spans="2:14" x14ac:dyDescent="0.25">
      <c r="B7000" s="7"/>
      <c r="C7000" s="8"/>
      <c r="D7000" s="129"/>
      <c r="F7000" s="99"/>
      <c r="G7000" s="99"/>
      <c r="H7000" s="99"/>
      <c r="I7000" s="18"/>
      <c r="J7000" s="18"/>
      <c r="K7000" s="99">
        <f t="shared" si="224"/>
        <v>0</v>
      </c>
      <c r="M7000" s="96">
        <f t="shared" si="225"/>
        <v>1</v>
      </c>
      <c r="N7000" s="273"/>
    </row>
    <row r="7001" spans="2:14" x14ac:dyDescent="0.25">
      <c r="B7001" s="7"/>
      <c r="C7001" s="8"/>
      <c r="D7001" s="129"/>
      <c r="F7001" s="99"/>
      <c r="G7001" s="99"/>
      <c r="H7001" s="99"/>
      <c r="I7001" s="18"/>
      <c r="J7001" s="18"/>
      <c r="K7001" s="99">
        <f t="shared" si="224"/>
        <v>0</v>
      </c>
      <c r="M7001" s="96">
        <f t="shared" si="225"/>
        <v>1</v>
      </c>
      <c r="N7001" s="273"/>
    </row>
    <row r="7002" spans="2:14" x14ac:dyDescent="0.25">
      <c r="B7002" s="7"/>
      <c r="C7002" s="8"/>
      <c r="D7002" s="129"/>
      <c r="F7002" s="99"/>
      <c r="G7002" s="99"/>
      <c r="H7002" s="99"/>
      <c r="I7002" s="18"/>
      <c r="J7002" s="18"/>
      <c r="K7002" s="99">
        <f t="shared" si="224"/>
        <v>0</v>
      </c>
      <c r="M7002" s="96">
        <f t="shared" si="225"/>
        <v>1</v>
      </c>
      <c r="N7002" s="273"/>
    </row>
    <row r="7003" spans="2:14" x14ac:dyDescent="0.25">
      <c r="B7003" s="7"/>
      <c r="C7003" s="8"/>
      <c r="D7003" s="129"/>
      <c r="F7003" s="99"/>
      <c r="G7003" s="99"/>
      <c r="H7003" s="99"/>
      <c r="I7003" s="18"/>
      <c r="J7003" s="18"/>
      <c r="K7003" s="99">
        <f t="shared" si="224"/>
        <v>0</v>
      </c>
      <c r="M7003" s="96">
        <f t="shared" si="225"/>
        <v>1</v>
      </c>
      <c r="N7003" s="273"/>
    </row>
    <row r="7004" spans="2:14" x14ac:dyDescent="0.25">
      <c r="B7004" s="7"/>
      <c r="C7004" s="8"/>
      <c r="D7004" s="129"/>
      <c r="F7004" s="99"/>
      <c r="G7004" s="99"/>
      <c r="H7004" s="99"/>
      <c r="I7004" s="18"/>
      <c r="J7004" s="18"/>
      <c r="K7004" s="99">
        <f t="shared" si="224"/>
        <v>0</v>
      </c>
      <c r="M7004" s="96">
        <f t="shared" si="225"/>
        <v>1</v>
      </c>
      <c r="N7004" s="273"/>
    </row>
    <row r="7005" spans="2:14" x14ac:dyDescent="0.25">
      <c r="B7005" s="7"/>
      <c r="C7005" s="8"/>
      <c r="D7005" s="129"/>
      <c r="F7005" s="99"/>
      <c r="G7005" s="99"/>
      <c r="H7005" s="99"/>
      <c r="I7005" s="18"/>
      <c r="J7005" s="18"/>
      <c r="K7005" s="99">
        <f t="shared" si="224"/>
        <v>0</v>
      </c>
      <c r="M7005" s="96">
        <f t="shared" si="225"/>
        <v>1</v>
      </c>
      <c r="N7005" s="273"/>
    </row>
    <row r="7006" spans="2:14" x14ac:dyDescent="0.25">
      <c r="B7006" s="7"/>
      <c r="C7006" s="8"/>
      <c r="D7006" s="129"/>
      <c r="F7006" s="99"/>
      <c r="G7006" s="99"/>
      <c r="H7006" s="99"/>
      <c r="I7006" s="18"/>
      <c r="J7006" s="18"/>
      <c r="K7006" s="99">
        <f t="shared" si="224"/>
        <v>0</v>
      </c>
      <c r="M7006" s="96">
        <f t="shared" si="225"/>
        <v>1</v>
      </c>
      <c r="N7006" s="273"/>
    </row>
    <row r="7007" spans="2:14" x14ac:dyDescent="0.25">
      <c r="B7007" s="7"/>
      <c r="C7007" s="8"/>
      <c r="D7007" s="129"/>
      <c r="F7007" s="99"/>
      <c r="G7007" s="99"/>
      <c r="H7007" s="99"/>
      <c r="I7007" s="18"/>
      <c r="J7007" s="18"/>
      <c r="K7007" s="99">
        <f t="shared" si="224"/>
        <v>0</v>
      </c>
      <c r="M7007" s="96">
        <f t="shared" si="225"/>
        <v>1</v>
      </c>
      <c r="N7007" s="273"/>
    </row>
    <row r="7008" spans="2:14" x14ac:dyDescent="0.25">
      <c r="B7008" s="7"/>
      <c r="C7008" s="8"/>
      <c r="D7008" s="129"/>
      <c r="F7008" s="99"/>
      <c r="G7008" s="99"/>
      <c r="H7008" s="99"/>
      <c r="I7008" s="18"/>
      <c r="J7008" s="18"/>
      <c r="K7008" s="99">
        <f t="shared" si="224"/>
        <v>0</v>
      </c>
      <c r="M7008" s="96">
        <f t="shared" si="225"/>
        <v>1</v>
      </c>
      <c r="N7008" s="273"/>
    </row>
    <row r="7009" spans="2:14" x14ac:dyDescent="0.25">
      <c r="B7009" s="7"/>
      <c r="C7009" s="8"/>
      <c r="D7009" s="129"/>
      <c r="F7009" s="99"/>
      <c r="G7009" s="99"/>
      <c r="H7009" s="99"/>
      <c r="I7009" s="18"/>
      <c r="J7009" s="18"/>
      <c r="K7009" s="99">
        <f t="shared" si="224"/>
        <v>0</v>
      </c>
      <c r="M7009" s="96">
        <f t="shared" si="225"/>
        <v>1</v>
      </c>
      <c r="N7009" s="273"/>
    </row>
    <row r="7010" spans="2:14" x14ac:dyDescent="0.25">
      <c r="B7010" s="7"/>
      <c r="C7010" s="8"/>
      <c r="D7010" s="129"/>
      <c r="F7010" s="99"/>
      <c r="G7010" s="99"/>
      <c r="H7010" s="99"/>
      <c r="I7010" s="18"/>
      <c r="J7010" s="18"/>
      <c r="K7010" s="99">
        <f t="shared" si="224"/>
        <v>0</v>
      </c>
      <c r="M7010" s="96">
        <f t="shared" si="225"/>
        <v>1</v>
      </c>
      <c r="N7010" s="273"/>
    </row>
    <row r="7011" spans="2:14" x14ac:dyDescent="0.25">
      <c r="B7011" s="7"/>
      <c r="C7011" s="8"/>
      <c r="D7011" s="129"/>
      <c r="F7011" s="99"/>
      <c r="G7011" s="99"/>
      <c r="H7011" s="99"/>
      <c r="I7011" s="18"/>
      <c r="J7011" s="18"/>
      <c r="K7011" s="99">
        <f t="shared" si="224"/>
        <v>0</v>
      </c>
      <c r="M7011" s="96">
        <f t="shared" si="225"/>
        <v>1</v>
      </c>
      <c r="N7011" s="273"/>
    </row>
    <row r="7012" spans="2:14" x14ac:dyDescent="0.25">
      <c r="B7012" s="7"/>
      <c r="C7012" s="8"/>
      <c r="D7012" s="129"/>
      <c r="F7012" s="99"/>
      <c r="G7012" s="99"/>
      <c r="H7012" s="99"/>
      <c r="I7012" s="18"/>
      <c r="J7012" s="18"/>
      <c r="K7012" s="99">
        <f t="shared" si="224"/>
        <v>0</v>
      </c>
      <c r="M7012" s="96">
        <f t="shared" si="225"/>
        <v>1</v>
      </c>
      <c r="N7012" s="273"/>
    </row>
    <row r="7013" spans="2:14" x14ac:dyDescent="0.25">
      <c r="B7013" s="7"/>
      <c r="C7013" s="8"/>
      <c r="D7013" s="129"/>
      <c r="F7013" s="99"/>
      <c r="G7013" s="99"/>
      <c r="H7013" s="99"/>
      <c r="I7013" s="18"/>
      <c r="J7013" s="18"/>
      <c r="K7013" s="99">
        <f t="shared" si="224"/>
        <v>0</v>
      </c>
      <c r="M7013" s="96">
        <f t="shared" si="225"/>
        <v>1</v>
      </c>
      <c r="N7013" s="273"/>
    </row>
    <row r="7014" spans="2:14" x14ac:dyDescent="0.25">
      <c r="B7014" s="7"/>
      <c r="C7014" s="8"/>
      <c r="D7014" s="129"/>
      <c r="F7014" s="99"/>
      <c r="G7014" s="99"/>
      <c r="H7014" s="99"/>
      <c r="I7014" s="18"/>
      <c r="J7014" s="18"/>
      <c r="K7014" s="99">
        <f t="shared" si="224"/>
        <v>0</v>
      </c>
      <c r="M7014" s="96">
        <f t="shared" si="225"/>
        <v>1</v>
      </c>
      <c r="N7014" s="273"/>
    </row>
    <row r="7015" spans="2:14" x14ac:dyDescent="0.25">
      <c r="B7015" s="7"/>
      <c r="C7015" s="8"/>
      <c r="D7015" s="129"/>
      <c r="F7015" s="99"/>
      <c r="G7015" s="99"/>
      <c r="H7015" s="99"/>
      <c r="I7015" s="18"/>
      <c r="J7015" s="18"/>
      <c r="K7015" s="99">
        <f t="shared" si="224"/>
        <v>0</v>
      </c>
      <c r="M7015" s="96">
        <f t="shared" si="225"/>
        <v>1</v>
      </c>
      <c r="N7015" s="273"/>
    </row>
    <row r="7016" spans="2:14" x14ac:dyDescent="0.25">
      <c r="B7016" s="7"/>
      <c r="C7016" s="8"/>
      <c r="D7016" s="129"/>
      <c r="F7016" s="99"/>
      <c r="G7016" s="99"/>
      <c r="H7016" s="99"/>
      <c r="I7016" s="18"/>
      <c r="J7016" s="18"/>
      <c r="K7016" s="99">
        <f t="shared" si="224"/>
        <v>0</v>
      </c>
      <c r="M7016" s="96">
        <f t="shared" si="225"/>
        <v>1</v>
      </c>
      <c r="N7016" s="273"/>
    </row>
    <row r="7017" spans="2:14" x14ac:dyDescent="0.25">
      <c r="B7017" s="7"/>
      <c r="C7017" s="8"/>
      <c r="D7017" s="129"/>
      <c r="F7017" s="99"/>
      <c r="G7017" s="99"/>
      <c r="H7017" s="99"/>
      <c r="I7017" s="18"/>
      <c r="J7017" s="18"/>
      <c r="K7017" s="99">
        <f t="shared" si="224"/>
        <v>0</v>
      </c>
      <c r="M7017" s="96">
        <f t="shared" si="225"/>
        <v>1</v>
      </c>
      <c r="N7017" s="273"/>
    </row>
    <row r="7018" spans="2:14" x14ac:dyDescent="0.25">
      <c r="B7018" s="7"/>
      <c r="C7018" s="8"/>
      <c r="D7018" s="129"/>
      <c r="F7018" s="99"/>
      <c r="G7018" s="99"/>
      <c r="H7018" s="99"/>
      <c r="I7018" s="18"/>
      <c r="J7018" s="18"/>
      <c r="K7018" s="99">
        <f t="shared" ref="K7018:K7081" si="226">IF(ctConta="",K7017+F7018,IF(I7018=ctConta,K7017+F7018,K7017))</f>
        <v>0</v>
      </c>
      <c r="M7018" s="96">
        <f t="shared" si="225"/>
        <v>1</v>
      </c>
      <c r="N7018" s="273"/>
    </row>
    <row r="7019" spans="2:14" x14ac:dyDescent="0.25">
      <c r="B7019" s="7"/>
      <c r="C7019" s="8"/>
      <c r="D7019" s="129"/>
      <c r="F7019" s="99"/>
      <c r="G7019" s="99"/>
      <c r="H7019" s="99"/>
      <c r="I7019" s="18"/>
      <c r="J7019" s="18"/>
      <c r="K7019" s="99">
        <f t="shared" si="226"/>
        <v>0</v>
      </c>
      <c r="M7019" s="96">
        <f t="shared" si="225"/>
        <v>1</v>
      </c>
      <c r="N7019" s="273"/>
    </row>
    <row r="7020" spans="2:14" x14ac:dyDescent="0.25">
      <c r="B7020" s="7"/>
      <c r="C7020" s="8"/>
      <c r="D7020" s="129"/>
      <c r="F7020" s="99"/>
      <c r="G7020" s="99"/>
      <c r="H7020" s="99"/>
      <c r="I7020" s="18"/>
      <c r="J7020" s="18"/>
      <c r="K7020" s="99">
        <f t="shared" si="226"/>
        <v>0</v>
      </c>
      <c r="M7020" s="96">
        <f t="shared" si="225"/>
        <v>1</v>
      </c>
      <c r="N7020" s="273"/>
    </row>
    <row r="7021" spans="2:14" x14ac:dyDescent="0.25">
      <c r="B7021" s="7"/>
      <c r="C7021" s="8"/>
      <c r="D7021" s="129"/>
      <c r="F7021" s="99"/>
      <c r="G7021" s="99"/>
      <c r="H7021" s="99"/>
      <c r="I7021" s="18"/>
      <c r="J7021" s="18"/>
      <c r="K7021" s="99">
        <f t="shared" si="226"/>
        <v>0</v>
      </c>
      <c r="M7021" s="96">
        <f t="shared" si="225"/>
        <v>1</v>
      </c>
      <c r="N7021" s="273"/>
    </row>
    <row r="7022" spans="2:14" x14ac:dyDescent="0.25">
      <c r="B7022" s="7"/>
      <c r="C7022" s="8"/>
      <c r="D7022" s="129"/>
      <c r="F7022" s="99"/>
      <c r="G7022" s="99"/>
      <c r="H7022" s="99"/>
      <c r="I7022" s="18"/>
      <c r="J7022" s="18"/>
      <c r="K7022" s="99">
        <f t="shared" si="226"/>
        <v>0</v>
      </c>
      <c r="M7022" s="96">
        <f t="shared" si="225"/>
        <v>1</v>
      </c>
      <c r="N7022" s="273"/>
    </row>
    <row r="7023" spans="2:14" x14ac:dyDescent="0.25">
      <c r="B7023" s="7"/>
      <c r="C7023" s="8"/>
      <c r="D7023" s="129"/>
      <c r="F7023" s="99"/>
      <c r="G7023" s="99"/>
      <c r="H7023" s="99"/>
      <c r="I7023" s="18"/>
      <c r="J7023" s="18"/>
      <c r="K7023" s="99">
        <f t="shared" si="226"/>
        <v>0</v>
      </c>
      <c r="M7023" s="96">
        <f t="shared" si="225"/>
        <v>1</v>
      </c>
      <c r="N7023" s="273"/>
    </row>
    <row r="7024" spans="2:14" x14ac:dyDescent="0.25">
      <c r="B7024" s="7"/>
      <c r="C7024" s="8"/>
      <c r="D7024" s="129"/>
      <c r="F7024" s="99"/>
      <c r="G7024" s="99"/>
      <c r="H7024" s="99"/>
      <c r="I7024" s="18"/>
      <c r="J7024" s="18"/>
      <c r="K7024" s="99">
        <f t="shared" si="226"/>
        <v>0</v>
      </c>
      <c r="M7024" s="96">
        <f t="shared" si="225"/>
        <v>1</v>
      </c>
      <c r="N7024" s="273"/>
    </row>
    <row r="7025" spans="2:14" x14ac:dyDescent="0.25">
      <c r="B7025" s="7"/>
      <c r="C7025" s="8"/>
      <c r="D7025" s="129"/>
      <c r="F7025" s="99"/>
      <c r="G7025" s="99"/>
      <c r="H7025" s="99"/>
      <c r="I7025" s="18"/>
      <c r="J7025" s="18"/>
      <c r="K7025" s="99">
        <f t="shared" si="226"/>
        <v>0</v>
      </c>
      <c r="M7025" s="96">
        <f t="shared" si="225"/>
        <v>1</v>
      </c>
      <c r="N7025" s="273"/>
    </row>
    <row r="7026" spans="2:14" x14ac:dyDescent="0.25">
      <c r="B7026" s="7"/>
      <c r="C7026" s="8"/>
      <c r="D7026" s="129"/>
      <c r="F7026" s="99"/>
      <c r="G7026" s="99"/>
      <c r="H7026" s="99"/>
      <c r="I7026" s="18"/>
      <c r="J7026" s="18"/>
      <c r="K7026" s="99">
        <f t="shared" si="226"/>
        <v>0</v>
      </c>
      <c r="M7026" s="96">
        <f t="shared" si="225"/>
        <v>1</v>
      </c>
      <c r="N7026" s="273"/>
    </row>
    <row r="7027" spans="2:14" x14ac:dyDescent="0.25">
      <c r="B7027" s="7"/>
      <c r="C7027" s="8"/>
      <c r="D7027" s="129"/>
      <c r="F7027" s="99"/>
      <c r="G7027" s="99"/>
      <c r="H7027" s="99"/>
      <c r="I7027" s="18"/>
      <c r="J7027" s="18"/>
      <c r="K7027" s="99">
        <f t="shared" si="226"/>
        <v>0</v>
      </c>
      <c r="M7027" s="96">
        <f t="shared" si="225"/>
        <v>1</v>
      </c>
      <c r="N7027" s="273"/>
    </row>
    <row r="7028" spans="2:14" x14ac:dyDescent="0.25">
      <c r="B7028" s="7"/>
      <c r="C7028" s="8"/>
      <c r="D7028" s="129"/>
      <c r="F7028" s="99"/>
      <c r="G7028" s="99"/>
      <c r="H7028" s="99"/>
      <c r="I7028" s="18"/>
      <c r="J7028" s="18"/>
      <c r="K7028" s="99">
        <f t="shared" si="226"/>
        <v>0</v>
      </c>
      <c r="M7028" s="96">
        <f t="shared" si="225"/>
        <v>1</v>
      </c>
      <c r="N7028" s="273"/>
    </row>
    <row r="7029" spans="2:14" x14ac:dyDescent="0.25">
      <c r="B7029" s="7"/>
      <c r="C7029" s="8"/>
      <c r="D7029" s="129"/>
      <c r="F7029" s="99"/>
      <c r="G7029" s="99"/>
      <c r="H7029" s="99"/>
      <c r="I7029" s="18"/>
      <c r="J7029" s="18"/>
      <c r="K7029" s="99">
        <f t="shared" si="226"/>
        <v>0</v>
      </c>
      <c r="M7029" s="96">
        <f t="shared" si="225"/>
        <v>1</v>
      </c>
      <c r="N7029" s="273"/>
    </row>
    <row r="7030" spans="2:14" x14ac:dyDescent="0.25">
      <c r="B7030" s="7"/>
      <c r="C7030" s="8"/>
      <c r="D7030" s="129"/>
      <c r="F7030" s="99"/>
      <c r="G7030" s="99"/>
      <c r="H7030" s="99"/>
      <c r="I7030" s="18"/>
      <c r="J7030" s="18"/>
      <c r="K7030" s="99">
        <f t="shared" si="226"/>
        <v>0</v>
      </c>
      <c r="M7030" s="96">
        <f t="shared" si="225"/>
        <v>1</v>
      </c>
      <c r="N7030" s="273"/>
    </row>
    <row r="7031" spans="2:14" x14ac:dyDescent="0.25">
      <c r="B7031" s="7"/>
      <c r="C7031" s="8"/>
      <c r="D7031" s="129"/>
      <c r="F7031" s="99"/>
      <c r="G7031" s="99"/>
      <c r="H7031" s="99"/>
      <c r="I7031" s="18"/>
      <c r="J7031" s="18"/>
      <c r="K7031" s="99">
        <f t="shared" si="226"/>
        <v>0</v>
      </c>
      <c r="M7031" s="96">
        <f t="shared" si="225"/>
        <v>1</v>
      </c>
      <c r="N7031" s="273"/>
    </row>
    <row r="7032" spans="2:14" x14ac:dyDescent="0.25">
      <c r="B7032" s="7"/>
      <c r="C7032" s="8"/>
      <c r="D7032" s="129"/>
      <c r="F7032" s="99"/>
      <c r="G7032" s="99"/>
      <c r="H7032" s="99"/>
      <c r="I7032" s="18"/>
      <c r="J7032" s="18"/>
      <c r="K7032" s="99">
        <f t="shared" si="226"/>
        <v>0</v>
      </c>
      <c r="M7032" s="96">
        <f t="shared" si="225"/>
        <v>1</v>
      </c>
      <c r="N7032" s="273"/>
    </row>
    <row r="7033" spans="2:14" x14ac:dyDescent="0.25">
      <c r="B7033" s="7"/>
      <c r="C7033" s="8"/>
      <c r="D7033" s="129"/>
      <c r="F7033" s="99"/>
      <c r="G7033" s="99"/>
      <c r="H7033" s="99"/>
      <c r="I7033" s="18"/>
      <c r="J7033" s="18"/>
      <c r="K7033" s="99">
        <f t="shared" si="226"/>
        <v>0</v>
      </c>
      <c r="M7033" s="96">
        <f t="shared" si="225"/>
        <v>1</v>
      </c>
      <c r="N7033" s="273"/>
    </row>
    <row r="7034" spans="2:14" x14ac:dyDescent="0.25">
      <c r="B7034" s="7"/>
      <c r="C7034" s="8"/>
      <c r="D7034" s="129"/>
      <c r="F7034" s="99"/>
      <c r="G7034" s="99"/>
      <c r="H7034" s="99"/>
      <c r="I7034" s="18"/>
      <c r="J7034" s="18"/>
      <c r="K7034" s="99">
        <f t="shared" si="226"/>
        <v>0</v>
      </c>
      <c r="M7034" s="96">
        <f t="shared" si="225"/>
        <v>1</v>
      </c>
      <c r="N7034" s="273"/>
    </row>
    <row r="7035" spans="2:14" x14ac:dyDescent="0.25">
      <c r="B7035" s="7"/>
      <c r="C7035" s="8"/>
      <c r="D7035" s="129"/>
      <c r="F7035" s="99"/>
      <c r="G7035" s="99"/>
      <c r="H7035" s="99"/>
      <c r="I7035" s="18"/>
      <c r="J7035" s="18"/>
      <c r="K7035" s="99">
        <f t="shared" si="226"/>
        <v>0</v>
      </c>
      <c r="M7035" s="96">
        <f t="shared" si="225"/>
        <v>1</v>
      </c>
      <c r="N7035" s="273"/>
    </row>
    <row r="7036" spans="2:14" x14ac:dyDescent="0.25">
      <c r="B7036" s="7"/>
      <c r="C7036" s="8"/>
      <c r="D7036" s="129"/>
      <c r="F7036" s="99"/>
      <c r="G7036" s="99"/>
      <c r="H7036" s="99"/>
      <c r="I7036" s="18"/>
      <c r="J7036" s="18"/>
      <c r="K7036" s="99">
        <f t="shared" si="226"/>
        <v>0</v>
      </c>
      <c r="M7036" s="96">
        <f t="shared" si="225"/>
        <v>1</v>
      </c>
      <c r="N7036" s="273"/>
    </row>
    <row r="7037" spans="2:14" x14ac:dyDescent="0.25">
      <c r="B7037" s="7"/>
      <c r="C7037" s="8"/>
      <c r="D7037" s="129"/>
      <c r="F7037" s="99"/>
      <c r="G7037" s="99"/>
      <c r="H7037" s="99"/>
      <c r="I7037" s="18"/>
      <c r="J7037" s="18"/>
      <c r="K7037" s="99">
        <f t="shared" si="226"/>
        <v>0</v>
      </c>
      <c r="M7037" s="96">
        <f t="shared" si="225"/>
        <v>1</v>
      </c>
      <c r="N7037" s="273"/>
    </row>
    <row r="7038" spans="2:14" x14ac:dyDescent="0.25">
      <c r="B7038" s="7"/>
      <c r="C7038" s="8"/>
      <c r="D7038" s="129"/>
      <c r="F7038" s="99"/>
      <c r="G7038" s="99"/>
      <c r="H7038" s="99"/>
      <c r="I7038" s="18"/>
      <c r="J7038" s="18"/>
      <c r="K7038" s="99">
        <f t="shared" si="226"/>
        <v>0</v>
      </c>
      <c r="M7038" s="96">
        <f t="shared" si="225"/>
        <v>1</v>
      </c>
      <c r="N7038" s="273"/>
    </row>
    <row r="7039" spans="2:14" x14ac:dyDescent="0.25">
      <c r="B7039" s="7"/>
      <c r="C7039" s="8"/>
      <c r="D7039" s="129"/>
      <c r="F7039" s="99"/>
      <c r="G7039" s="99"/>
      <c r="H7039" s="99"/>
      <c r="I7039" s="18"/>
      <c r="J7039" s="18"/>
      <c r="K7039" s="99">
        <f t="shared" si="226"/>
        <v>0</v>
      </c>
      <c r="M7039" s="96">
        <f t="shared" si="225"/>
        <v>1</v>
      </c>
      <c r="N7039" s="273"/>
    </row>
    <row r="7040" spans="2:14" x14ac:dyDescent="0.25">
      <c r="B7040" s="7"/>
      <c r="C7040" s="8"/>
      <c r="D7040" s="129"/>
      <c r="F7040" s="99"/>
      <c r="G7040" s="99"/>
      <c r="H7040" s="99"/>
      <c r="I7040" s="18"/>
      <c r="J7040" s="18"/>
      <c r="K7040" s="99">
        <f t="shared" si="226"/>
        <v>0</v>
      </c>
      <c r="M7040" s="96">
        <f t="shared" si="225"/>
        <v>1</v>
      </c>
      <c r="N7040" s="273"/>
    </row>
    <row r="7041" spans="2:14" x14ac:dyDescent="0.25">
      <c r="B7041" s="7"/>
      <c r="C7041" s="8"/>
      <c r="D7041" s="129"/>
      <c r="F7041" s="99"/>
      <c r="G7041" s="99"/>
      <c r="H7041" s="99"/>
      <c r="I7041" s="18"/>
      <c r="J7041" s="18"/>
      <c r="K7041" s="99">
        <f t="shared" si="226"/>
        <v>0</v>
      </c>
      <c r="M7041" s="96">
        <f t="shared" si="225"/>
        <v>1</v>
      </c>
      <c r="N7041" s="273"/>
    </row>
    <row r="7042" spans="2:14" x14ac:dyDescent="0.25">
      <c r="B7042" s="7"/>
      <c r="C7042" s="8"/>
      <c r="D7042" s="129"/>
      <c r="F7042" s="99"/>
      <c r="G7042" s="99"/>
      <c r="H7042" s="99"/>
      <c r="I7042" s="18"/>
      <c r="J7042" s="18"/>
      <c r="K7042" s="99">
        <f t="shared" si="226"/>
        <v>0</v>
      </c>
      <c r="M7042" s="96">
        <f t="shared" si="225"/>
        <v>1</v>
      </c>
      <c r="N7042" s="273"/>
    </row>
    <row r="7043" spans="2:14" x14ac:dyDescent="0.25">
      <c r="B7043" s="7"/>
      <c r="C7043" s="8"/>
      <c r="D7043" s="129"/>
      <c r="F7043" s="99"/>
      <c r="G7043" s="99"/>
      <c r="H7043" s="99"/>
      <c r="I7043" s="18"/>
      <c r="J7043" s="18"/>
      <c r="K7043" s="99">
        <f t="shared" si="226"/>
        <v>0</v>
      </c>
      <c r="M7043" s="96">
        <f t="shared" si="225"/>
        <v>1</v>
      </c>
      <c r="N7043" s="273"/>
    </row>
    <row r="7044" spans="2:14" x14ac:dyDescent="0.25">
      <c r="B7044" s="7"/>
      <c r="C7044" s="8"/>
      <c r="D7044" s="129"/>
      <c r="F7044" s="99"/>
      <c r="G7044" s="99"/>
      <c r="H7044" s="99"/>
      <c r="I7044" s="18"/>
      <c r="J7044" s="18"/>
      <c r="K7044" s="99">
        <f t="shared" si="226"/>
        <v>0</v>
      </c>
      <c r="M7044" s="96">
        <f t="shared" si="225"/>
        <v>1</v>
      </c>
      <c r="N7044" s="273"/>
    </row>
    <row r="7045" spans="2:14" x14ac:dyDescent="0.25">
      <c r="B7045" s="7"/>
      <c r="C7045" s="8"/>
      <c r="D7045" s="129"/>
      <c r="F7045" s="99"/>
      <c r="G7045" s="99"/>
      <c r="H7045" s="99"/>
      <c r="I7045" s="18"/>
      <c r="J7045" s="18"/>
      <c r="K7045" s="99">
        <f t="shared" si="226"/>
        <v>0</v>
      </c>
      <c r="M7045" s="96">
        <f t="shared" si="225"/>
        <v>1</v>
      </c>
      <c r="N7045" s="273"/>
    </row>
    <row r="7046" spans="2:14" x14ac:dyDescent="0.25">
      <c r="B7046" s="7"/>
      <c r="C7046" s="8"/>
      <c r="D7046" s="129"/>
      <c r="F7046" s="99"/>
      <c r="G7046" s="99"/>
      <c r="H7046" s="99"/>
      <c r="I7046" s="18"/>
      <c r="J7046" s="18"/>
      <c r="K7046" s="99">
        <f t="shared" si="226"/>
        <v>0</v>
      </c>
      <c r="M7046" s="96">
        <f t="shared" si="225"/>
        <v>1</v>
      </c>
      <c r="N7046" s="273"/>
    </row>
    <row r="7047" spans="2:14" x14ac:dyDescent="0.25">
      <c r="B7047" s="7"/>
      <c r="C7047" s="8"/>
      <c r="D7047" s="129"/>
      <c r="F7047" s="99"/>
      <c r="G7047" s="99"/>
      <c r="H7047" s="99"/>
      <c r="I7047" s="18"/>
      <c r="J7047" s="18"/>
      <c r="K7047" s="99">
        <f t="shared" si="226"/>
        <v>0</v>
      </c>
      <c r="M7047" s="96">
        <f t="shared" si="225"/>
        <v>1</v>
      </c>
      <c r="N7047" s="273"/>
    </row>
    <row r="7048" spans="2:14" x14ac:dyDescent="0.25">
      <c r="B7048" s="7"/>
      <c r="C7048" s="8"/>
      <c r="D7048" s="129"/>
      <c r="F7048" s="99"/>
      <c r="G7048" s="99"/>
      <c r="H7048" s="99"/>
      <c r="I7048" s="18"/>
      <c r="J7048" s="18"/>
      <c r="K7048" s="99">
        <f t="shared" si="226"/>
        <v>0</v>
      </c>
      <c r="M7048" s="96">
        <f t="shared" si="225"/>
        <v>1</v>
      </c>
      <c r="N7048" s="273"/>
    </row>
    <row r="7049" spans="2:14" x14ac:dyDescent="0.25">
      <c r="B7049" s="7"/>
      <c r="C7049" s="8"/>
      <c r="D7049" s="129"/>
      <c r="F7049" s="99"/>
      <c r="G7049" s="99"/>
      <c r="H7049" s="99"/>
      <c r="I7049" s="18"/>
      <c r="J7049" s="18"/>
      <c r="K7049" s="99">
        <f t="shared" si="226"/>
        <v>0</v>
      </c>
      <c r="M7049" s="96">
        <f t="shared" si="225"/>
        <v>1</v>
      </c>
      <c r="N7049" s="273"/>
    </row>
    <row r="7050" spans="2:14" x14ac:dyDescent="0.25">
      <c r="B7050" s="7"/>
      <c r="C7050" s="8"/>
      <c r="D7050" s="129"/>
      <c r="F7050" s="99"/>
      <c r="G7050" s="99"/>
      <c r="H7050" s="99"/>
      <c r="I7050" s="18"/>
      <c r="J7050" s="18"/>
      <c r="K7050" s="99">
        <f t="shared" si="226"/>
        <v>0</v>
      </c>
      <c r="M7050" s="96">
        <f t="shared" si="225"/>
        <v>1</v>
      </c>
      <c r="N7050" s="273"/>
    </row>
    <row r="7051" spans="2:14" x14ac:dyDescent="0.25">
      <c r="B7051" s="7"/>
      <c r="C7051" s="8"/>
      <c r="D7051" s="129"/>
      <c r="F7051" s="99"/>
      <c r="G7051" s="99"/>
      <c r="H7051" s="99"/>
      <c r="I7051" s="18"/>
      <c r="J7051" s="18"/>
      <c r="K7051" s="99">
        <f t="shared" si="226"/>
        <v>0</v>
      </c>
      <c r="M7051" s="96">
        <f t="shared" si="225"/>
        <v>1</v>
      </c>
      <c r="N7051" s="273"/>
    </row>
    <row r="7052" spans="2:14" x14ac:dyDescent="0.25">
      <c r="B7052" s="7"/>
      <c r="C7052" s="8"/>
      <c r="D7052" s="129"/>
      <c r="F7052" s="99"/>
      <c r="G7052" s="99"/>
      <c r="H7052" s="99"/>
      <c r="I7052" s="18"/>
      <c r="J7052" s="18"/>
      <c r="K7052" s="99">
        <f t="shared" si="226"/>
        <v>0</v>
      </c>
      <c r="M7052" s="96">
        <f t="shared" si="225"/>
        <v>1</v>
      </c>
      <c r="N7052" s="273"/>
    </row>
    <row r="7053" spans="2:14" x14ac:dyDescent="0.25">
      <c r="B7053" s="7"/>
      <c r="C7053" s="8"/>
      <c r="D7053" s="129"/>
      <c r="F7053" s="99"/>
      <c r="G7053" s="99"/>
      <c r="H7053" s="99"/>
      <c r="I7053" s="18"/>
      <c r="J7053" s="18"/>
      <c r="K7053" s="99">
        <f t="shared" si="226"/>
        <v>0</v>
      </c>
      <c r="M7053" s="96">
        <f t="shared" si="225"/>
        <v>1</v>
      </c>
      <c r="N7053" s="273"/>
    </row>
    <row r="7054" spans="2:14" x14ac:dyDescent="0.25">
      <c r="B7054" s="7"/>
      <c r="C7054" s="8"/>
      <c r="D7054" s="129"/>
      <c r="F7054" s="99"/>
      <c r="G7054" s="99"/>
      <c r="H7054" s="99"/>
      <c r="I7054" s="18"/>
      <c r="J7054" s="18"/>
      <c r="K7054" s="99">
        <f t="shared" si="226"/>
        <v>0</v>
      </c>
      <c r="M7054" s="96">
        <f t="shared" si="225"/>
        <v>1</v>
      </c>
      <c r="N7054" s="273"/>
    </row>
    <row r="7055" spans="2:14" x14ac:dyDescent="0.25">
      <c r="B7055" s="7"/>
      <c r="C7055" s="8"/>
      <c r="D7055" s="129"/>
      <c r="F7055" s="99"/>
      <c r="G7055" s="99"/>
      <c r="H7055" s="99"/>
      <c r="I7055" s="18"/>
      <c r="J7055" s="18"/>
      <c r="K7055" s="99">
        <f t="shared" si="226"/>
        <v>0</v>
      </c>
      <c r="M7055" s="96">
        <f t="shared" si="225"/>
        <v>1</v>
      </c>
      <c r="N7055" s="273"/>
    </row>
    <row r="7056" spans="2:14" x14ac:dyDescent="0.25">
      <c r="B7056" s="7"/>
      <c r="C7056" s="8"/>
      <c r="D7056" s="129"/>
      <c r="F7056" s="99"/>
      <c r="G7056" s="99"/>
      <c r="H7056" s="99"/>
      <c r="I7056" s="18"/>
      <c r="J7056" s="18"/>
      <c r="K7056" s="99">
        <f t="shared" si="226"/>
        <v>0</v>
      </c>
      <c r="M7056" s="96">
        <f t="shared" si="225"/>
        <v>1</v>
      </c>
      <c r="N7056" s="273"/>
    </row>
    <row r="7057" spans="2:14" x14ac:dyDescent="0.25">
      <c r="B7057" s="7"/>
      <c r="C7057" s="8"/>
      <c r="D7057" s="129"/>
      <c r="F7057" s="99"/>
      <c r="G7057" s="99"/>
      <c r="H7057" s="99"/>
      <c r="I7057" s="18"/>
      <c r="J7057" s="18"/>
      <c r="K7057" s="99">
        <f t="shared" si="226"/>
        <v>0</v>
      </c>
      <c r="M7057" s="96">
        <f t="shared" ref="M7057:M7120" si="227">UltimoDia(D7057)</f>
        <v>1</v>
      </c>
      <c r="N7057" s="273"/>
    </row>
    <row r="7058" spans="2:14" x14ac:dyDescent="0.25">
      <c r="B7058" s="7"/>
      <c r="C7058" s="8"/>
      <c r="D7058" s="129"/>
      <c r="F7058" s="99"/>
      <c r="G7058" s="99"/>
      <c r="H7058" s="99"/>
      <c r="I7058" s="18"/>
      <c r="J7058" s="18"/>
      <c r="K7058" s="99">
        <f t="shared" si="226"/>
        <v>0</v>
      </c>
      <c r="M7058" s="96">
        <f t="shared" si="227"/>
        <v>1</v>
      </c>
      <c r="N7058" s="273"/>
    </row>
    <row r="7059" spans="2:14" x14ac:dyDescent="0.25">
      <c r="B7059" s="7"/>
      <c r="C7059" s="8"/>
      <c r="D7059" s="129"/>
      <c r="F7059" s="99"/>
      <c r="G7059" s="99"/>
      <c r="H7059" s="99"/>
      <c r="I7059" s="18"/>
      <c r="J7059" s="18"/>
      <c r="K7059" s="99">
        <f t="shared" si="226"/>
        <v>0</v>
      </c>
      <c r="M7059" s="96">
        <f t="shared" si="227"/>
        <v>1</v>
      </c>
      <c r="N7059" s="273"/>
    </row>
    <row r="7060" spans="2:14" x14ac:dyDescent="0.25">
      <c r="B7060" s="7"/>
      <c r="C7060" s="8"/>
      <c r="D7060" s="129"/>
      <c r="F7060" s="99"/>
      <c r="G7060" s="99"/>
      <c r="H7060" s="99"/>
      <c r="I7060" s="18"/>
      <c r="J7060" s="18"/>
      <c r="K7060" s="99">
        <f t="shared" si="226"/>
        <v>0</v>
      </c>
      <c r="M7060" s="96">
        <f t="shared" si="227"/>
        <v>1</v>
      </c>
      <c r="N7060" s="273"/>
    </row>
    <row r="7061" spans="2:14" x14ac:dyDescent="0.25">
      <c r="B7061" s="7"/>
      <c r="C7061" s="8"/>
      <c r="D7061" s="129"/>
      <c r="F7061" s="99"/>
      <c r="G7061" s="99"/>
      <c r="H7061" s="99"/>
      <c r="I7061" s="18"/>
      <c r="J7061" s="18"/>
      <c r="K7061" s="99">
        <f t="shared" si="226"/>
        <v>0</v>
      </c>
      <c r="M7061" s="96">
        <f t="shared" si="227"/>
        <v>1</v>
      </c>
      <c r="N7061" s="273"/>
    </row>
    <row r="7062" spans="2:14" x14ac:dyDescent="0.25">
      <c r="B7062" s="7"/>
      <c r="C7062" s="8"/>
      <c r="D7062" s="129"/>
      <c r="F7062" s="99"/>
      <c r="G7062" s="99"/>
      <c r="H7062" s="99"/>
      <c r="I7062" s="18"/>
      <c r="J7062" s="18"/>
      <c r="K7062" s="99">
        <f t="shared" si="226"/>
        <v>0</v>
      </c>
      <c r="M7062" s="96">
        <f t="shared" si="227"/>
        <v>1</v>
      </c>
      <c r="N7062" s="273"/>
    </row>
    <row r="7063" spans="2:14" x14ac:dyDescent="0.25">
      <c r="B7063" s="7"/>
      <c r="C7063" s="8"/>
      <c r="D7063" s="129"/>
      <c r="F7063" s="99"/>
      <c r="G7063" s="99"/>
      <c r="H7063" s="99"/>
      <c r="I7063" s="18"/>
      <c r="J7063" s="18"/>
      <c r="K7063" s="99">
        <f t="shared" si="226"/>
        <v>0</v>
      </c>
      <c r="M7063" s="96">
        <f t="shared" si="227"/>
        <v>1</v>
      </c>
      <c r="N7063" s="273"/>
    </row>
    <row r="7064" spans="2:14" x14ac:dyDescent="0.25">
      <c r="B7064" s="7"/>
      <c r="C7064" s="8"/>
      <c r="D7064" s="129"/>
      <c r="F7064" s="99"/>
      <c r="G7064" s="99"/>
      <c r="H7064" s="99"/>
      <c r="I7064" s="18"/>
      <c r="J7064" s="18"/>
      <c r="K7064" s="99">
        <f t="shared" si="226"/>
        <v>0</v>
      </c>
      <c r="M7064" s="96">
        <f t="shared" si="227"/>
        <v>1</v>
      </c>
      <c r="N7064" s="273"/>
    </row>
    <row r="7065" spans="2:14" x14ac:dyDescent="0.25">
      <c r="B7065" s="7"/>
      <c r="C7065" s="8"/>
      <c r="D7065" s="129"/>
      <c r="F7065" s="99"/>
      <c r="G7065" s="99"/>
      <c r="H7065" s="99"/>
      <c r="I7065" s="18"/>
      <c r="J7065" s="18"/>
      <c r="K7065" s="99">
        <f t="shared" si="226"/>
        <v>0</v>
      </c>
      <c r="M7065" s="96">
        <f t="shared" si="227"/>
        <v>1</v>
      </c>
      <c r="N7065" s="273"/>
    </row>
    <row r="7066" spans="2:14" x14ac:dyDescent="0.25">
      <c r="B7066" s="7"/>
      <c r="C7066" s="8"/>
      <c r="D7066" s="129"/>
      <c r="F7066" s="99"/>
      <c r="G7066" s="99"/>
      <c r="H7066" s="99"/>
      <c r="I7066" s="18"/>
      <c r="J7066" s="18"/>
      <c r="K7066" s="99">
        <f t="shared" si="226"/>
        <v>0</v>
      </c>
      <c r="M7066" s="96">
        <f t="shared" si="227"/>
        <v>1</v>
      </c>
      <c r="N7066" s="273"/>
    </row>
    <row r="7067" spans="2:14" x14ac:dyDescent="0.25">
      <c r="B7067" s="7"/>
      <c r="C7067" s="8"/>
      <c r="D7067" s="129"/>
      <c r="F7067" s="99"/>
      <c r="G7067" s="99"/>
      <c r="H7067" s="99"/>
      <c r="I7067" s="18"/>
      <c r="J7067" s="18"/>
      <c r="K7067" s="99">
        <f t="shared" si="226"/>
        <v>0</v>
      </c>
      <c r="M7067" s="96">
        <f t="shared" si="227"/>
        <v>1</v>
      </c>
      <c r="N7067" s="273"/>
    </row>
    <row r="7068" spans="2:14" x14ac:dyDescent="0.25">
      <c r="B7068" s="7"/>
      <c r="C7068" s="8"/>
      <c r="D7068" s="129"/>
      <c r="F7068" s="99"/>
      <c r="G7068" s="99"/>
      <c r="H7068" s="99"/>
      <c r="I7068" s="18"/>
      <c r="J7068" s="18"/>
      <c r="K7068" s="99">
        <f t="shared" si="226"/>
        <v>0</v>
      </c>
      <c r="M7068" s="96">
        <f t="shared" si="227"/>
        <v>1</v>
      </c>
      <c r="N7068" s="273"/>
    </row>
    <row r="7069" spans="2:14" x14ac:dyDescent="0.25">
      <c r="B7069" s="7"/>
      <c r="C7069" s="8"/>
      <c r="D7069" s="129"/>
      <c r="F7069" s="99"/>
      <c r="G7069" s="99"/>
      <c r="H7069" s="99"/>
      <c r="I7069" s="18"/>
      <c r="J7069" s="18"/>
      <c r="K7069" s="99">
        <f t="shared" si="226"/>
        <v>0</v>
      </c>
      <c r="M7069" s="96">
        <f t="shared" si="227"/>
        <v>1</v>
      </c>
      <c r="N7069" s="273"/>
    </row>
    <row r="7070" spans="2:14" x14ac:dyDescent="0.25">
      <c r="B7070" s="7"/>
      <c r="C7070" s="8"/>
      <c r="D7070" s="129"/>
      <c r="F7070" s="99"/>
      <c r="G7070" s="99"/>
      <c r="H7070" s="99"/>
      <c r="I7070" s="18"/>
      <c r="J7070" s="18"/>
      <c r="K7070" s="99">
        <f t="shared" si="226"/>
        <v>0</v>
      </c>
      <c r="M7070" s="96">
        <f t="shared" si="227"/>
        <v>1</v>
      </c>
      <c r="N7070" s="273"/>
    </row>
    <row r="7071" spans="2:14" x14ac:dyDescent="0.25">
      <c r="B7071" s="7"/>
      <c r="C7071" s="8"/>
      <c r="D7071" s="129"/>
      <c r="F7071" s="99"/>
      <c r="G7071" s="99"/>
      <c r="H7071" s="99"/>
      <c r="I7071" s="18"/>
      <c r="J7071" s="18"/>
      <c r="K7071" s="99">
        <f t="shared" si="226"/>
        <v>0</v>
      </c>
      <c r="M7071" s="96">
        <f t="shared" si="227"/>
        <v>1</v>
      </c>
      <c r="N7071" s="273"/>
    </row>
    <row r="7072" spans="2:14" x14ac:dyDescent="0.25">
      <c r="B7072" s="7"/>
      <c r="C7072" s="8"/>
      <c r="D7072" s="129"/>
      <c r="F7072" s="99"/>
      <c r="G7072" s="99"/>
      <c r="H7072" s="99"/>
      <c r="I7072" s="18"/>
      <c r="J7072" s="18"/>
      <c r="K7072" s="99">
        <f t="shared" si="226"/>
        <v>0</v>
      </c>
      <c r="M7072" s="96">
        <f t="shared" si="227"/>
        <v>1</v>
      </c>
      <c r="N7072" s="273"/>
    </row>
    <row r="7073" spans="2:14" x14ac:dyDescent="0.25">
      <c r="B7073" s="7"/>
      <c r="C7073" s="8"/>
      <c r="D7073" s="129"/>
      <c r="F7073" s="99"/>
      <c r="G7073" s="99"/>
      <c r="H7073" s="99"/>
      <c r="I7073" s="18"/>
      <c r="J7073" s="18"/>
      <c r="K7073" s="99">
        <f t="shared" si="226"/>
        <v>0</v>
      </c>
      <c r="M7073" s="96">
        <f t="shared" si="227"/>
        <v>1</v>
      </c>
      <c r="N7073" s="273"/>
    </row>
    <row r="7074" spans="2:14" x14ac:dyDescent="0.25">
      <c r="B7074" s="7"/>
      <c r="C7074" s="8"/>
      <c r="D7074" s="129"/>
      <c r="F7074" s="99"/>
      <c r="G7074" s="99"/>
      <c r="H7074" s="99"/>
      <c r="I7074" s="18"/>
      <c r="J7074" s="18"/>
      <c r="K7074" s="99">
        <f t="shared" si="226"/>
        <v>0</v>
      </c>
      <c r="M7074" s="96">
        <f t="shared" si="227"/>
        <v>1</v>
      </c>
      <c r="N7074" s="273"/>
    </row>
    <row r="7075" spans="2:14" x14ac:dyDescent="0.25">
      <c r="B7075" s="7"/>
      <c r="C7075" s="8"/>
      <c r="D7075" s="129"/>
      <c r="F7075" s="99"/>
      <c r="G7075" s="99"/>
      <c r="H7075" s="99"/>
      <c r="I7075" s="18"/>
      <c r="J7075" s="18"/>
      <c r="K7075" s="99">
        <f t="shared" si="226"/>
        <v>0</v>
      </c>
      <c r="M7075" s="96">
        <f t="shared" si="227"/>
        <v>1</v>
      </c>
      <c r="N7075" s="273"/>
    </row>
    <row r="7076" spans="2:14" x14ac:dyDescent="0.25">
      <c r="B7076" s="7"/>
      <c r="C7076" s="8"/>
      <c r="D7076" s="129"/>
      <c r="F7076" s="99"/>
      <c r="G7076" s="99"/>
      <c r="H7076" s="99"/>
      <c r="I7076" s="18"/>
      <c r="J7076" s="18"/>
      <c r="K7076" s="99">
        <f t="shared" si="226"/>
        <v>0</v>
      </c>
      <c r="M7076" s="96">
        <f t="shared" si="227"/>
        <v>1</v>
      </c>
      <c r="N7076" s="273"/>
    </row>
    <row r="7077" spans="2:14" x14ac:dyDescent="0.25">
      <c r="B7077" s="7"/>
      <c r="C7077" s="8"/>
      <c r="D7077" s="129"/>
      <c r="F7077" s="99"/>
      <c r="G7077" s="99"/>
      <c r="H7077" s="99"/>
      <c r="I7077" s="18"/>
      <c r="J7077" s="18"/>
      <c r="K7077" s="99">
        <f t="shared" si="226"/>
        <v>0</v>
      </c>
      <c r="M7077" s="96">
        <f t="shared" si="227"/>
        <v>1</v>
      </c>
      <c r="N7077" s="273"/>
    </row>
    <row r="7078" spans="2:14" x14ac:dyDescent="0.25">
      <c r="B7078" s="7"/>
      <c r="C7078" s="8"/>
      <c r="D7078" s="129"/>
      <c r="F7078" s="99"/>
      <c r="G7078" s="99"/>
      <c r="H7078" s="99"/>
      <c r="I7078" s="18"/>
      <c r="J7078" s="18"/>
      <c r="K7078" s="99">
        <f t="shared" si="226"/>
        <v>0</v>
      </c>
      <c r="M7078" s="96">
        <f t="shared" si="227"/>
        <v>1</v>
      </c>
      <c r="N7078" s="273"/>
    </row>
    <row r="7079" spans="2:14" x14ac:dyDescent="0.25">
      <c r="B7079" s="7"/>
      <c r="C7079" s="8"/>
      <c r="D7079" s="129"/>
      <c r="F7079" s="99"/>
      <c r="G7079" s="99"/>
      <c r="H7079" s="99"/>
      <c r="I7079" s="18"/>
      <c r="J7079" s="18"/>
      <c r="K7079" s="99">
        <f t="shared" si="226"/>
        <v>0</v>
      </c>
      <c r="M7079" s="96">
        <f t="shared" si="227"/>
        <v>1</v>
      </c>
      <c r="N7079" s="273"/>
    </row>
    <row r="7080" spans="2:14" x14ac:dyDescent="0.25">
      <c r="B7080" s="7"/>
      <c r="C7080" s="8"/>
      <c r="D7080" s="129"/>
      <c r="F7080" s="99"/>
      <c r="G7080" s="99"/>
      <c r="H7080" s="99"/>
      <c r="I7080" s="18"/>
      <c r="J7080" s="18"/>
      <c r="K7080" s="99">
        <f t="shared" si="226"/>
        <v>0</v>
      </c>
      <c r="M7080" s="96">
        <f t="shared" si="227"/>
        <v>1</v>
      </c>
      <c r="N7080" s="273"/>
    </row>
    <row r="7081" spans="2:14" x14ac:dyDescent="0.25">
      <c r="B7081" s="7"/>
      <c r="C7081" s="8"/>
      <c r="D7081" s="129"/>
      <c r="F7081" s="99"/>
      <c r="G7081" s="99"/>
      <c r="H7081" s="99"/>
      <c r="I7081" s="18"/>
      <c r="J7081" s="18"/>
      <c r="K7081" s="99">
        <f t="shared" si="226"/>
        <v>0</v>
      </c>
      <c r="M7081" s="96">
        <f t="shared" si="227"/>
        <v>1</v>
      </c>
      <c r="N7081" s="273"/>
    </row>
    <row r="7082" spans="2:14" x14ac:dyDescent="0.25">
      <c r="B7082" s="7"/>
      <c r="C7082" s="8"/>
      <c r="D7082" s="129"/>
      <c r="F7082" s="99"/>
      <c r="G7082" s="99"/>
      <c r="H7082" s="99"/>
      <c r="I7082" s="18"/>
      <c r="J7082" s="18"/>
      <c r="K7082" s="99">
        <f t="shared" ref="K7082:K7145" si="228">IF(ctConta="",K7081+F7082,IF(I7082=ctConta,K7081+F7082,K7081))</f>
        <v>0</v>
      </c>
      <c r="M7082" s="96">
        <f t="shared" si="227"/>
        <v>1</v>
      </c>
      <c r="N7082" s="273"/>
    </row>
    <row r="7083" spans="2:14" x14ac:dyDescent="0.25">
      <c r="B7083" s="7"/>
      <c r="C7083" s="8"/>
      <c r="D7083" s="129"/>
      <c r="F7083" s="99"/>
      <c r="G7083" s="99"/>
      <c r="H7083" s="99"/>
      <c r="I7083" s="18"/>
      <c r="J7083" s="18"/>
      <c r="K7083" s="99">
        <f t="shared" si="228"/>
        <v>0</v>
      </c>
      <c r="M7083" s="96">
        <f t="shared" si="227"/>
        <v>1</v>
      </c>
      <c r="N7083" s="273"/>
    </row>
    <row r="7084" spans="2:14" x14ac:dyDescent="0.25">
      <c r="B7084" s="7"/>
      <c r="C7084" s="8"/>
      <c r="D7084" s="129"/>
      <c r="F7084" s="99"/>
      <c r="G7084" s="99"/>
      <c r="H7084" s="99"/>
      <c r="I7084" s="18"/>
      <c r="J7084" s="18"/>
      <c r="K7084" s="99">
        <f t="shared" si="228"/>
        <v>0</v>
      </c>
      <c r="M7084" s="96">
        <f t="shared" si="227"/>
        <v>1</v>
      </c>
      <c r="N7084" s="273"/>
    </row>
    <row r="7085" spans="2:14" x14ac:dyDescent="0.25">
      <c r="B7085" s="7"/>
      <c r="C7085" s="8"/>
      <c r="D7085" s="129"/>
      <c r="F7085" s="99"/>
      <c r="G7085" s="99"/>
      <c r="H7085" s="99"/>
      <c r="I7085" s="18"/>
      <c r="J7085" s="18"/>
      <c r="K7085" s="99">
        <f t="shared" si="228"/>
        <v>0</v>
      </c>
      <c r="M7085" s="96">
        <f t="shared" si="227"/>
        <v>1</v>
      </c>
      <c r="N7085" s="273"/>
    </row>
    <row r="7086" spans="2:14" x14ac:dyDescent="0.25">
      <c r="B7086" s="7"/>
      <c r="C7086" s="8"/>
      <c r="D7086" s="129"/>
      <c r="F7086" s="99"/>
      <c r="G7086" s="99"/>
      <c r="H7086" s="99"/>
      <c r="I7086" s="18"/>
      <c r="J7086" s="18"/>
      <c r="K7086" s="99">
        <f t="shared" si="228"/>
        <v>0</v>
      </c>
      <c r="M7086" s="96">
        <f t="shared" si="227"/>
        <v>1</v>
      </c>
      <c r="N7086" s="273"/>
    </row>
    <row r="7087" spans="2:14" x14ac:dyDescent="0.25">
      <c r="B7087" s="7"/>
      <c r="C7087" s="8"/>
      <c r="D7087" s="129"/>
      <c r="F7087" s="99"/>
      <c r="G7087" s="99"/>
      <c r="H7087" s="99"/>
      <c r="I7087" s="18"/>
      <c r="J7087" s="18"/>
      <c r="K7087" s="99">
        <f t="shared" si="228"/>
        <v>0</v>
      </c>
      <c r="M7087" s="96">
        <f t="shared" si="227"/>
        <v>1</v>
      </c>
      <c r="N7087" s="273"/>
    </row>
    <row r="7088" spans="2:14" x14ac:dyDescent="0.25">
      <c r="B7088" s="7"/>
      <c r="C7088" s="8"/>
      <c r="D7088" s="129"/>
      <c r="F7088" s="99"/>
      <c r="G7088" s="99"/>
      <c r="H7088" s="99"/>
      <c r="I7088" s="18"/>
      <c r="J7088" s="18"/>
      <c r="K7088" s="99">
        <f t="shared" si="228"/>
        <v>0</v>
      </c>
      <c r="M7088" s="96">
        <f t="shared" si="227"/>
        <v>1</v>
      </c>
      <c r="N7088" s="273"/>
    </row>
    <row r="7089" spans="2:14" x14ac:dyDescent="0.25">
      <c r="B7089" s="7"/>
      <c r="C7089" s="8"/>
      <c r="D7089" s="129"/>
      <c r="F7089" s="99"/>
      <c r="G7089" s="99"/>
      <c r="H7089" s="99"/>
      <c r="I7089" s="18"/>
      <c r="J7089" s="18"/>
      <c r="K7089" s="99">
        <f t="shared" si="228"/>
        <v>0</v>
      </c>
      <c r="M7089" s="96">
        <f t="shared" si="227"/>
        <v>1</v>
      </c>
      <c r="N7089" s="273"/>
    </row>
    <row r="7090" spans="2:14" x14ac:dyDescent="0.25">
      <c r="B7090" s="7"/>
      <c r="C7090" s="8"/>
      <c r="D7090" s="129"/>
      <c r="F7090" s="99"/>
      <c r="G7090" s="99"/>
      <c r="H7090" s="99"/>
      <c r="I7090" s="18"/>
      <c r="J7090" s="18"/>
      <c r="K7090" s="99">
        <f t="shared" si="228"/>
        <v>0</v>
      </c>
      <c r="M7090" s="96">
        <f t="shared" si="227"/>
        <v>1</v>
      </c>
      <c r="N7090" s="273"/>
    </row>
    <row r="7091" spans="2:14" x14ac:dyDescent="0.25">
      <c r="B7091" s="7"/>
      <c r="C7091" s="8"/>
      <c r="D7091" s="129"/>
      <c r="F7091" s="99"/>
      <c r="G7091" s="99"/>
      <c r="H7091" s="99"/>
      <c r="I7091" s="18"/>
      <c r="J7091" s="18"/>
      <c r="K7091" s="99">
        <f t="shared" si="228"/>
        <v>0</v>
      </c>
      <c r="M7091" s="96">
        <f t="shared" si="227"/>
        <v>1</v>
      </c>
      <c r="N7091" s="273"/>
    </row>
    <row r="7092" spans="2:14" x14ac:dyDescent="0.25">
      <c r="B7092" s="7"/>
      <c r="C7092" s="8"/>
      <c r="D7092" s="129"/>
      <c r="F7092" s="99"/>
      <c r="G7092" s="99"/>
      <c r="H7092" s="99"/>
      <c r="I7092" s="18"/>
      <c r="J7092" s="18"/>
      <c r="K7092" s="99">
        <f t="shared" si="228"/>
        <v>0</v>
      </c>
      <c r="M7092" s="96">
        <f t="shared" si="227"/>
        <v>1</v>
      </c>
      <c r="N7092" s="273"/>
    </row>
    <row r="7093" spans="2:14" x14ac:dyDescent="0.25">
      <c r="B7093" s="7"/>
      <c r="C7093" s="8"/>
      <c r="D7093" s="129"/>
      <c r="F7093" s="99"/>
      <c r="G7093" s="99"/>
      <c r="H7093" s="99"/>
      <c r="I7093" s="18"/>
      <c r="J7093" s="18"/>
      <c r="K7093" s="99">
        <f t="shared" si="228"/>
        <v>0</v>
      </c>
      <c r="M7093" s="96">
        <f t="shared" si="227"/>
        <v>1</v>
      </c>
      <c r="N7093" s="273"/>
    </row>
    <row r="7094" spans="2:14" x14ac:dyDescent="0.25">
      <c r="B7094" s="7"/>
      <c r="C7094" s="8"/>
      <c r="D7094" s="129"/>
      <c r="F7094" s="99"/>
      <c r="G7094" s="99"/>
      <c r="H7094" s="99"/>
      <c r="I7094" s="18"/>
      <c r="J7094" s="18"/>
      <c r="K7094" s="99">
        <f t="shared" si="228"/>
        <v>0</v>
      </c>
      <c r="M7094" s="96">
        <f t="shared" si="227"/>
        <v>1</v>
      </c>
      <c r="N7094" s="273"/>
    </row>
    <row r="7095" spans="2:14" x14ac:dyDescent="0.25">
      <c r="B7095" s="7"/>
      <c r="C7095" s="8"/>
      <c r="D7095" s="129"/>
      <c r="F7095" s="99"/>
      <c r="G7095" s="99"/>
      <c r="H7095" s="99"/>
      <c r="I7095" s="18"/>
      <c r="J7095" s="18"/>
      <c r="K7095" s="99">
        <f t="shared" si="228"/>
        <v>0</v>
      </c>
      <c r="M7095" s="96">
        <f t="shared" si="227"/>
        <v>1</v>
      </c>
      <c r="N7095" s="273"/>
    </row>
    <row r="7096" spans="2:14" x14ac:dyDescent="0.25">
      <c r="B7096" s="7"/>
      <c r="C7096" s="8"/>
      <c r="D7096" s="129"/>
      <c r="F7096" s="99"/>
      <c r="G7096" s="99"/>
      <c r="H7096" s="99"/>
      <c r="I7096" s="18"/>
      <c r="J7096" s="18"/>
      <c r="K7096" s="99">
        <f t="shared" si="228"/>
        <v>0</v>
      </c>
      <c r="M7096" s="96">
        <f t="shared" si="227"/>
        <v>1</v>
      </c>
      <c r="N7096" s="273"/>
    </row>
    <row r="7097" spans="2:14" x14ac:dyDescent="0.25">
      <c r="B7097" s="7"/>
      <c r="C7097" s="8"/>
      <c r="D7097" s="129"/>
      <c r="F7097" s="99"/>
      <c r="G7097" s="99"/>
      <c r="H7097" s="99"/>
      <c r="I7097" s="18"/>
      <c r="J7097" s="18"/>
      <c r="K7097" s="99">
        <f t="shared" si="228"/>
        <v>0</v>
      </c>
      <c r="M7097" s="96">
        <f t="shared" si="227"/>
        <v>1</v>
      </c>
      <c r="N7097" s="273"/>
    </row>
    <row r="7098" spans="2:14" x14ac:dyDescent="0.25">
      <c r="B7098" s="7"/>
      <c r="C7098" s="8"/>
      <c r="D7098" s="129"/>
      <c r="F7098" s="99"/>
      <c r="G7098" s="99"/>
      <c r="H7098" s="99"/>
      <c r="I7098" s="18"/>
      <c r="J7098" s="18"/>
      <c r="K7098" s="99">
        <f t="shared" si="228"/>
        <v>0</v>
      </c>
      <c r="M7098" s="96">
        <f t="shared" si="227"/>
        <v>1</v>
      </c>
      <c r="N7098" s="273"/>
    </row>
    <row r="7099" spans="2:14" x14ac:dyDescent="0.25">
      <c r="B7099" s="7"/>
      <c r="C7099" s="8"/>
      <c r="D7099" s="129"/>
      <c r="F7099" s="99"/>
      <c r="G7099" s="99"/>
      <c r="H7099" s="99"/>
      <c r="I7099" s="18"/>
      <c r="J7099" s="18"/>
      <c r="K7099" s="99">
        <f t="shared" si="228"/>
        <v>0</v>
      </c>
      <c r="M7099" s="96">
        <f t="shared" si="227"/>
        <v>1</v>
      </c>
      <c r="N7099" s="273"/>
    </row>
    <row r="7100" spans="2:14" x14ac:dyDescent="0.25">
      <c r="B7100" s="7"/>
      <c r="C7100" s="8"/>
      <c r="D7100" s="129"/>
      <c r="F7100" s="99"/>
      <c r="G7100" s="99"/>
      <c r="H7100" s="99"/>
      <c r="I7100" s="18"/>
      <c r="J7100" s="18"/>
      <c r="K7100" s="99">
        <f t="shared" si="228"/>
        <v>0</v>
      </c>
      <c r="M7100" s="96">
        <f t="shared" si="227"/>
        <v>1</v>
      </c>
      <c r="N7100" s="273"/>
    </row>
    <row r="7101" spans="2:14" x14ac:dyDescent="0.25">
      <c r="B7101" s="7"/>
      <c r="C7101" s="8"/>
      <c r="D7101" s="129"/>
      <c r="F7101" s="99"/>
      <c r="G7101" s="99"/>
      <c r="H7101" s="99"/>
      <c r="I7101" s="18"/>
      <c r="J7101" s="18"/>
      <c r="K7101" s="99">
        <f t="shared" si="228"/>
        <v>0</v>
      </c>
      <c r="M7101" s="96">
        <f t="shared" si="227"/>
        <v>1</v>
      </c>
      <c r="N7101" s="273"/>
    </row>
    <row r="7102" spans="2:14" x14ac:dyDescent="0.25">
      <c r="B7102" s="7"/>
      <c r="C7102" s="8"/>
      <c r="D7102" s="129"/>
      <c r="F7102" s="99"/>
      <c r="G7102" s="99"/>
      <c r="H7102" s="99"/>
      <c r="I7102" s="18"/>
      <c r="J7102" s="18"/>
      <c r="K7102" s="99">
        <f t="shared" si="228"/>
        <v>0</v>
      </c>
      <c r="M7102" s="96">
        <f t="shared" si="227"/>
        <v>1</v>
      </c>
      <c r="N7102" s="273"/>
    </row>
    <row r="7103" spans="2:14" x14ac:dyDescent="0.25">
      <c r="B7103" s="7"/>
      <c r="C7103" s="8"/>
      <c r="D7103" s="129"/>
      <c r="F7103" s="99"/>
      <c r="G7103" s="99"/>
      <c r="H7103" s="99"/>
      <c r="I7103" s="18"/>
      <c r="J7103" s="18"/>
      <c r="K7103" s="99">
        <f t="shared" si="228"/>
        <v>0</v>
      </c>
      <c r="M7103" s="96">
        <f t="shared" si="227"/>
        <v>1</v>
      </c>
      <c r="N7103" s="273"/>
    </row>
    <row r="7104" spans="2:14" x14ac:dyDescent="0.25">
      <c r="B7104" s="7"/>
      <c r="C7104" s="8"/>
      <c r="D7104" s="129"/>
      <c r="F7104" s="99"/>
      <c r="G7104" s="99"/>
      <c r="H7104" s="99"/>
      <c r="I7104" s="18"/>
      <c r="J7104" s="18"/>
      <c r="K7104" s="99">
        <f t="shared" si="228"/>
        <v>0</v>
      </c>
      <c r="M7104" s="96">
        <f t="shared" si="227"/>
        <v>1</v>
      </c>
      <c r="N7104" s="273"/>
    </row>
    <row r="7105" spans="2:14" x14ac:dyDescent="0.25">
      <c r="B7105" s="7"/>
      <c r="C7105" s="8"/>
      <c r="D7105" s="129"/>
      <c r="F7105" s="99"/>
      <c r="G7105" s="99"/>
      <c r="H7105" s="99"/>
      <c r="I7105" s="18"/>
      <c r="J7105" s="18"/>
      <c r="K7105" s="99">
        <f t="shared" si="228"/>
        <v>0</v>
      </c>
      <c r="M7105" s="96">
        <f t="shared" si="227"/>
        <v>1</v>
      </c>
      <c r="N7105" s="273"/>
    </row>
    <row r="7106" spans="2:14" x14ac:dyDescent="0.25">
      <c r="B7106" s="7"/>
      <c r="C7106" s="8"/>
      <c r="D7106" s="129"/>
      <c r="F7106" s="99"/>
      <c r="G7106" s="99"/>
      <c r="H7106" s="99"/>
      <c r="I7106" s="18"/>
      <c r="J7106" s="18"/>
      <c r="K7106" s="99">
        <f t="shared" si="228"/>
        <v>0</v>
      </c>
      <c r="M7106" s="96">
        <f t="shared" si="227"/>
        <v>1</v>
      </c>
      <c r="N7106" s="273"/>
    </row>
    <row r="7107" spans="2:14" x14ac:dyDescent="0.25">
      <c r="B7107" s="7"/>
      <c r="C7107" s="8"/>
      <c r="D7107" s="129"/>
      <c r="F7107" s="99"/>
      <c r="G7107" s="99"/>
      <c r="H7107" s="99"/>
      <c r="I7107" s="18"/>
      <c r="J7107" s="18"/>
      <c r="K7107" s="99">
        <f t="shared" si="228"/>
        <v>0</v>
      </c>
      <c r="M7107" s="96">
        <f t="shared" si="227"/>
        <v>1</v>
      </c>
      <c r="N7107" s="273"/>
    </row>
    <row r="7108" spans="2:14" x14ac:dyDescent="0.25">
      <c r="B7108" s="7"/>
      <c r="C7108" s="8"/>
      <c r="D7108" s="129"/>
      <c r="F7108" s="99"/>
      <c r="G7108" s="99"/>
      <c r="H7108" s="99"/>
      <c r="I7108" s="18"/>
      <c r="J7108" s="18"/>
      <c r="K7108" s="99">
        <f t="shared" si="228"/>
        <v>0</v>
      </c>
      <c r="M7108" s="96">
        <f t="shared" si="227"/>
        <v>1</v>
      </c>
      <c r="N7108" s="273"/>
    </row>
    <row r="7109" spans="2:14" x14ac:dyDescent="0.25">
      <c r="B7109" s="7"/>
      <c r="C7109" s="8"/>
      <c r="D7109" s="129"/>
      <c r="F7109" s="99"/>
      <c r="G7109" s="99"/>
      <c r="H7109" s="99"/>
      <c r="I7109" s="18"/>
      <c r="J7109" s="18"/>
      <c r="K7109" s="99">
        <f t="shared" si="228"/>
        <v>0</v>
      </c>
      <c r="M7109" s="96">
        <f t="shared" si="227"/>
        <v>1</v>
      </c>
      <c r="N7109" s="273"/>
    </row>
    <row r="7110" spans="2:14" x14ac:dyDescent="0.25">
      <c r="B7110" s="7"/>
      <c r="C7110" s="8"/>
      <c r="D7110" s="129"/>
      <c r="F7110" s="99"/>
      <c r="G7110" s="99"/>
      <c r="H7110" s="99"/>
      <c r="I7110" s="18"/>
      <c r="J7110" s="18"/>
      <c r="K7110" s="99">
        <f t="shared" si="228"/>
        <v>0</v>
      </c>
      <c r="M7110" s="96">
        <f t="shared" si="227"/>
        <v>1</v>
      </c>
      <c r="N7110" s="273"/>
    </row>
    <row r="7111" spans="2:14" x14ac:dyDescent="0.25">
      <c r="B7111" s="7"/>
      <c r="C7111" s="8"/>
      <c r="D7111" s="129"/>
      <c r="F7111" s="99"/>
      <c r="G7111" s="99"/>
      <c r="H7111" s="99"/>
      <c r="I7111" s="18"/>
      <c r="J7111" s="18"/>
      <c r="K7111" s="99">
        <f t="shared" si="228"/>
        <v>0</v>
      </c>
      <c r="M7111" s="96">
        <f t="shared" si="227"/>
        <v>1</v>
      </c>
      <c r="N7111" s="273"/>
    </row>
    <row r="7112" spans="2:14" x14ac:dyDescent="0.25">
      <c r="B7112" s="7"/>
      <c r="C7112" s="8"/>
      <c r="D7112" s="129"/>
      <c r="F7112" s="99"/>
      <c r="G7112" s="99"/>
      <c r="H7112" s="99"/>
      <c r="I7112" s="18"/>
      <c r="J7112" s="18"/>
      <c r="K7112" s="99">
        <f t="shared" si="228"/>
        <v>0</v>
      </c>
      <c r="M7112" s="96">
        <f t="shared" si="227"/>
        <v>1</v>
      </c>
      <c r="N7112" s="273"/>
    </row>
    <row r="7113" spans="2:14" x14ac:dyDescent="0.25">
      <c r="B7113" s="7"/>
      <c r="C7113" s="8"/>
      <c r="D7113" s="129"/>
      <c r="F7113" s="99"/>
      <c r="G7113" s="99"/>
      <c r="H7113" s="99"/>
      <c r="I7113" s="18"/>
      <c r="J7113" s="18"/>
      <c r="K7113" s="99">
        <f t="shared" si="228"/>
        <v>0</v>
      </c>
      <c r="M7113" s="96">
        <f t="shared" si="227"/>
        <v>1</v>
      </c>
      <c r="N7113" s="273"/>
    </row>
    <row r="7114" spans="2:14" x14ac:dyDescent="0.25">
      <c r="B7114" s="7"/>
      <c r="C7114" s="8"/>
      <c r="D7114" s="129"/>
      <c r="F7114" s="99"/>
      <c r="G7114" s="99"/>
      <c r="H7114" s="99"/>
      <c r="I7114" s="18"/>
      <c r="J7114" s="18"/>
      <c r="K7114" s="99">
        <f t="shared" si="228"/>
        <v>0</v>
      </c>
      <c r="M7114" s="96">
        <f t="shared" si="227"/>
        <v>1</v>
      </c>
      <c r="N7114" s="273"/>
    </row>
    <row r="7115" spans="2:14" x14ac:dyDescent="0.25">
      <c r="B7115" s="7"/>
      <c r="C7115" s="8"/>
      <c r="D7115" s="129"/>
      <c r="F7115" s="99"/>
      <c r="G7115" s="99"/>
      <c r="H7115" s="99"/>
      <c r="I7115" s="18"/>
      <c r="J7115" s="18"/>
      <c r="K7115" s="99">
        <f t="shared" si="228"/>
        <v>0</v>
      </c>
      <c r="M7115" s="96">
        <f t="shared" si="227"/>
        <v>1</v>
      </c>
      <c r="N7115" s="273"/>
    </row>
    <row r="7116" spans="2:14" x14ac:dyDescent="0.25">
      <c r="B7116" s="7"/>
      <c r="C7116" s="8"/>
      <c r="D7116" s="129"/>
      <c r="F7116" s="99"/>
      <c r="G7116" s="99"/>
      <c r="H7116" s="99"/>
      <c r="I7116" s="18"/>
      <c r="J7116" s="18"/>
      <c r="K7116" s="99">
        <f t="shared" si="228"/>
        <v>0</v>
      </c>
      <c r="M7116" s="96">
        <f t="shared" si="227"/>
        <v>1</v>
      </c>
      <c r="N7116" s="273"/>
    </row>
    <row r="7117" spans="2:14" x14ac:dyDescent="0.25">
      <c r="B7117" s="7"/>
      <c r="C7117" s="8"/>
      <c r="D7117" s="129"/>
      <c r="F7117" s="99"/>
      <c r="G7117" s="99"/>
      <c r="H7117" s="99"/>
      <c r="I7117" s="18"/>
      <c r="J7117" s="18"/>
      <c r="K7117" s="99">
        <f t="shared" si="228"/>
        <v>0</v>
      </c>
      <c r="M7117" s="96">
        <f t="shared" si="227"/>
        <v>1</v>
      </c>
      <c r="N7117" s="273"/>
    </row>
    <row r="7118" spans="2:14" x14ac:dyDescent="0.25">
      <c r="B7118" s="7"/>
      <c r="C7118" s="8"/>
      <c r="D7118" s="129"/>
      <c r="F7118" s="99"/>
      <c r="G7118" s="99"/>
      <c r="H7118" s="99"/>
      <c r="I7118" s="18"/>
      <c r="J7118" s="18"/>
      <c r="K7118" s="99">
        <f t="shared" si="228"/>
        <v>0</v>
      </c>
      <c r="M7118" s="96">
        <f t="shared" si="227"/>
        <v>1</v>
      </c>
      <c r="N7118" s="273"/>
    </row>
    <row r="7119" spans="2:14" x14ac:dyDescent="0.25">
      <c r="B7119" s="7"/>
      <c r="C7119" s="8"/>
      <c r="D7119" s="129"/>
      <c r="F7119" s="99"/>
      <c r="G7119" s="99"/>
      <c r="H7119" s="99"/>
      <c r="I7119" s="18"/>
      <c r="J7119" s="18"/>
      <c r="K7119" s="99">
        <f t="shared" si="228"/>
        <v>0</v>
      </c>
      <c r="M7119" s="96">
        <f t="shared" si="227"/>
        <v>1</v>
      </c>
      <c r="N7119" s="273"/>
    </row>
    <row r="7120" spans="2:14" x14ac:dyDescent="0.25">
      <c r="B7120" s="7"/>
      <c r="C7120" s="8"/>
      <c r="D7120" s="129"/>
      <c r="F7120" s="99"/>
      <c r="G7120" s="99"/>
      <c r="H7120" s="99"/>
      <c r="I7120" s="18"/>
      <c r="J7120" s="18"/>
      <c r="K7120" s="99">
        <f t="shared" si="228"/>
        <v>0</v>
      </c>
      <c r="M7120" s="96">
        <f t="shared" si="227"/>
        <v>1</v>
      </c>
      <c r="N7120" s="273"/>
    </row>
    <row r="7121" spans="2:14" x14ac:dyDescent="0.25">
      <c r="B7121" s="7"/>
      <c r="C7121" s="8"/>
      <c r="D7121" s="129"/>
      <c r="F7121" s="99"/>
      <c r="G7121" s="99"/>
      <c r="H7121" s="99"/>
      <c r="I7121" s="18"/>
      <c r="J7121" s="18"/>
      <c r="K7121" s="99">
        <f t="shared" si="228"/>
        <v>0</v>
      </c>
      <c r="M7121" s="96">
        <f t="shared" ref="M7121:M7184" si="229">UltimoDia(D7121)</f>
        <v>1</v>
      </c>
      <c r="N7121" s="273"/>
    </row>
    <row r="7122" spans="2:14" x14ac:dyDescent="0.25">
      <c r="B7122" s="7"/>
      <c r="C7122" s="8"/>
      <c r="D7122" s="129"/>
      <c r="F7122" s="99"/>
      <c r="G7122" s="99"/>
      <c r="H7122" s="99"/>
      <c r="I7122" s="18"/>
      <c r="J7122" s="18"/>
      <c r="K7122" s="99">
        <f t="shared" si="228"/>
        <v>0</v>
      </c>
      <c r="M7122" s="96">
        <f t="shared" si="229"/>
        <v>1</v>
      </c>
      <c r="N7122" s="273"/>
    </row>
    <row r="7123" spans="2:14" x14ac:dyDescent="0.25">
      <c r="B7123" s="7"/>
      <c r="C7123" s="8"/>
      <c r="D7123" s="129"/>
      <c r="F7123" s="99"/>
      <c r="G7123" s="99"/>
      <c r="H7123" s="99"/>
      <c r="I7123" s="18"/>
      <c r="J7123" s="18"/>
      <c r="K7123" s="99">
        <f t="shared" si="228"/>
        <v>0</v>
      </c>
      <c r="M7123" s="96">
        <f t="shared" si="229"/>
        <v>1</v>
      </c>
      <c r="N7123" s="273"/>
    </row>
    <row r="7124" spans="2:14" x14ac:dyDescent="0.25">
      <c r="B7124" s="7"/>
      <c r="C7124" s="8"/>
      <c r="D7124" s="129"/>
      <c r="F7124" s="99"/>
      <c r="G7124" s="99"/>
      <c r="H7124" s="99"/>
      <c r="I7124" s="18"/>
      <c r="J7124" s="18"/>
      <c r="K7124" s="99">
        <f t="shared" si="228"/>
        <v>0</v>
      </c>
      <c r="M7124" s="96">
        <f t="shared" si="229"/>
        <v>1</v>
      </c>
      <c r="N7124" s="273"/>
    </row>
    <row r="7125" spans="2:14" x14ac:dyDescent="0.25">
      <c r="B7125" s="7"/>
      <c r="C7125" s="8"/>
      <c r="D7125" s="129"/>
      <c r="F7125" s="99"/>
      <c r="G7125" s="99"/>
      <c r="H7125" s="99"/>
      <c r="I7125" s="18"/>
      <c r="J7125" s="18"/>
      <c r="K7125" s="99">
        <f t="shared" si="228"/>
        <v>0</v>
      </c>
      <c r="M7125" s="96">
        <f t="shared" si="229"/>
        <v>1</v>
      </c>
      <c r="N7125" s="273"/>
    </row>
    <row r="7126" spans="2:14" x14ac:dyDescent="0.25">
      <c r="B7126" s="7"/>
      <c r="C7126" s="8"/>
      <c r="D7126" s="129"/>
      <c r="F7126" s="99"/>
      <c r="G7126" s="99"/>
      <c r="H7126" s="99"/>
      <c r="I7126" s="18"/>
      <c r="J7126" s="18"/>
      <c r="K7126" s="99">
        <f t="shared" si="228"/>
        <v>0</v>
      </c>
      <c r="M7126" s="96">
        <f t="shared" si="229"/>
        <v>1</v>
      </c>
      <c r="N7126" s="273"/>
    </row>
    <row r="7127" spans="2:14" x14ac:dyDescent="0.25">
      <c r="B7127" s="7"/>
      <c r="C7127" s="8"/>
      <c r="D7127" s="129"/>
      <c r="F7127" s="99"/>
      <c r="G7127" s="99"/>
      <c r="H7127" s="99"/>
      <c r="I7127" s="18"/>
      <c r="J7127" s="18"/>
      <c r="K7127" s="99">
        <f t="shared" si="228"/>
        <v>0</v>
      </c>
      <c r="M7127" s="96">
        <f t="shared" si="229"/>
        <v>1</v>
      </c>
      <c r="N7127" s="273"/>
    </row>
    <row r="7128" spans="2:14" x14ac:dyDescent="0.25">
      <c r="B7128" s="7"/>
      <c r="C7128" s="8"/>
      <c r="D7128" s="129"/>
      <c r="F7128" s="99"/>
      <c r="G7128" s="99"/>
      <c r="H7128" s="99"/>
      <c r="I7128" s="18"/>
      <c r="J7128" s="18"/>
      <c r="K7128" s="99">
        <f t="shared" si="228"/>
        <v>0</v>
      </c>
      <c r="M7128" s="96">
        <f t="shared" si="229"/>
        <v>1</v>
      </c>
      <c r="N7128" s="273"/>
    </row>
    <row r="7129" spans="2:14" x14ac:dyDescent="0.25">
      <c r="B7129" s="7"/>
      <c r="C7129" s="8"/>
      <c r="D7129" s="129"/>
      <c r="F7129" s="99"/>
      <c r="G7129" s="99"/>
      <c r="H7129" s="99"/>
      <c r="I7129" s="18"/>
      <c r="J7129" s="18"/>
      <c r="K7129" s="99">
        <f t="shared" si="228"/>
        <v>0</v>
      </c>
      <c r="M7129" s="96">
        <f t="shared" si="229"/>
        <v>1</v>
      </c>
      <c r="N7129" s="273"/>
    </row>
    <row r="7130" spans="2:14" x14ac:dyDescent="0.25">
      <c r="B7130" s="7"/>
      <c r="C7130" s="8"/>
      <c r="D7130" s="129"/>
      <c r="F7130" s="99"/>
      <c r="G7130" s="99"/>
      <c r="H7130" s="99"/>
      <c r="I7130" s="18"/>
      <c r="J7130" s="18"/>
      <c r="K7130" s="99">
        <f t="shared" si="228"/>
        <v>0</v>
      </c>
      <c r="M7130" s="96">
        <f t="shared" si="229"/>
        <v>1</v>
      </c>
      <c r="N7130" s="273"/>
    </row>
    <row r="7131" spans="2:14" x14ac:dyDescent="0.25">
      <c r="B7131" s="7"/>
      <c r="C7131" s="8"/>
      <c r="D7131" s="129"/>
      <c r="F7131" s="99"/>
      <c r="G7131" s="99"/>
      <c r="H7131" s="99"/>
      <c r="I7131" s="18"/>
      <c r="J7131" s="18"/>
      <c r="K7131" s="99">
        <f t="shared" si="228"/>
        <v>0</v>
      </c>
      <c r="M7131" s="96">
        <f t="shared" si="229"/>
        <v>1</v>
      </c>
      <c r="N7131" s="273"/>
    </row>
    <row r="7132" spans="2:14" x14ac:dyDescent="0.25">
      <c r="B7132" s="7"/>
      <c r="C7132" s="8"/>
      <c r="D7132" s="129"/>
      <c r="F7132" s="99"/>
      <c r="G7132" s="99"/>
      <c r="H7132" s="99"/>
      <c r="I7132" s="18"/>
      <c r="J7132" s="18"/>
      <c r="K7132" s="99">
        <f t="shared" si="228"/>
        <v>0</v>
      </c>
      <c r="M7132" s="96">
        <f t="shared" si="229"/>
        <v>1</v>
      </c>
      <c r="N7132" s="273"/>
    </row>
    <row r="7133" spans="2:14" x14ac:dyDescent="0.25">
      <c r="B7133" s="7"/>
      <c r="C7133" s="8"/>
      <c r="D7133" s="129"/>
      <c r="F7133" s="99"/>
      <c r="G7133" s="99"/>
      <c r="H7133" s="99"/>
      <c r="I7133" s="18"/>
      <c r="J7133" s="18"/>
      <c r="K7133" s="99">
        <f t="shared" si="228"/>
        <v>0</v>
      </c>
      <c r="M7133" s="96">
        <f t="shared" si="229"/>
        <v>1</v>
      </c>
      <c r="N7133" s="273"/>
    </row>
    <row r="7134" spans="2:14" x14ac:dyDescent="0.25">
      <c r="B7134" s="7"/>
      <c r="C7134" s="8"/>
      <c r="D7134" s="129"/>
      <c r="F7134" s="99"/>
      <c r="G7134" s="99"/>
      <c r="H7134" s="99"/>
      <c r="I7134" s="18"/>
      <c r="J7134" s="18"/>
      <c r="K7134" s="99">
        <f t="shared" si="228"/>
        <v>0</v>
      </c>
      <c r="M7134" s="96">
        <f t="shared" si="229"/>
        <v>1</v>
      </c>
      <c r="N7134" s="273"/>
    </row>
    <row r="7135" spans="2:14" x14ac:dyDescent="0.25">
      <c r="B7135" s="7"/>
      <c r="C7135" s="8"/>
      <c r="D7135" s="129"/>
      <c r="F7135" s="99"/>
      <c r="G7135" s="99"/>
      <c r="H7135" s="99"/>
      <c r="I7135" s="18"/>
      <c r="J7135" s="18"/>
      <c r="K7135" s="99">
        <f t="shared" si="228"/>
        <v>0</v>
      </c>
      <c r="M7135" s="96">
        <f t="shared" si="229"/>
        <v>1</v>
      </c>
      <c r="N7135" s="273"/>
    </row>
    <row r="7136" spans="2:14" x14ac:dyDescent="0.25">
      <c r="B7136" s="7"/>
      <c r="C7136" s="8"/>
      <c r="D7136" s="129"/>
      <c r="F7136" s="99"/>
      <c r="G7136" s="99"/>
      <c r="H7136" s="99"/>
      <c r="I7136" s="18"/>
      <c r="J7136" s="18"/>
      <c r="K7136" s="99">
        <f t="shared" si="228"/>
        <v>0</v>
      </c>
      <c r="M7136" s="96">
        <f t="shared" si="229"/>
        <v>1</v>
      </c>
      <c r="N7136" s="273"/>
    </row>
    <row r="7137" spans="2:14" x14ac:dyDescent="0.25">
      <c r="B7137" s="7"/>
      <c r="C7137" s="8"/>
      <c r="D7137" s="129"/>
      <c r="F7137" s="99"/>
      <c r="G7137" s="99"/>
      <c r="H7137" s="99"/>
      <c r="I7137" s="18"/>
      <c r="J7137" s="18"/>
      <c r="K7137" s="99">
        <f t="shared" si="228"/>
        <v>0</v>
      </c>
      <c r="M7137" s="96">
        <f t="shared" si="229"/>
        <v>1</v>
      </c>
      <c r="N7137" s="273"/>
    </row>
    <row r="7138" spans="2:14" x14ac:dyDescent="0.25">
      <c r="B7138" s="7"/>
      <c r="C7138" s="8"/>
      <c r="D7138" s="129"/>
      <c r="F7138" s="99"/>
      <c r="G7138" s="99"/>
      <c r="H7138" s="99"/>
      <c r="I7138" s="18"/>
      <c r="J7138" s="18"/>
      <c r="K7138" s="99">
        <f t="shared" si="228"/>
        <v>0</v>
      </c>
      <c r="M7138" s="96">
        <f t="shared" si="229"/>
        <v>1</v>
      </c>
      <c r="N7138" s="273"/>
    </row>
    <row r="7139" spans="2:14" x14ac:dyDescent="0.25">
      <c r="B7139" s="7"/>
      <c r="C7139" s="8"/>
      <c r="D7139" s="129"/>
      <c r="F7139" s="99"/>
      <c r="G7139" s="99"/>
      <c r="H7139" s="99"/>
      <c r="I7139" s="18"/>
      <c r="J7139" s="18"/>
      <c r="K7139" s="99">
        <f t="shared" si="228"/>
        <v>0</v>
      </c>
      <c r="M7139" s="96">
        <f t="shared" si="229"/>
        <v>1</v>
      </c>
      <c r="N7139" s="273"/>
    </row>
    <row r="7140" spans="2:14" x14ac:dyDescent="0.25">
      <c r="B7140" s="7"/>
      <c r="C7140" s="8"/>
      <c r="D7140" s="129"/>
      <c r="F7140" s="99"/>
      <c r="G7140" s="99"/>
      <c r="H7140" s="99"/>
      <c r="I7140" s="18"/>
      <c r="J7140" s="18"/>
      <c r="K7140" s="99">
        <f t="shared" si="228"/>
        <v>0</v>
      </c>
      <c r="M7140" s="96">
        <f t="shared" si="229"/>
        <v>1</v>
      </c>
      <c r="N7140" s="273"/>
    </row>
    <row r="7141" spans="2:14" x14ac:dyDescent="0.25">
      <c r="B7141" s="7"/>
      <c r="C7141" s="8"/>
      <c r="D7141" s="129"/>
      <c r="F7141" s="99"/>
      <c r="G7141" s="99"/>
      <c r="H7141" s="99"/>
      <c r="I7141" s="18"/>
      <c r="J7141" s="18"/>
      <c r="K7141" s="99">
        <f t="shared" si="228"/>
        <v>0</v>
      </c>
      <c r="M7141" s="96">
        <f t="shared" si="229"/>
        <v>1</v>
      </c>
      <c r="N7141" s="273"/>
    </row>
    <row r="7142" spans="2:14" x14ac:dyDescent="0.25">
      <c r="B7142" s="7"/>
      <c r="C7142" s="8"/>
      <c r="D7142" s="129"/>
      <c r="F7142" s="99"/>
      <c r="G7142" s="99"/>
      <c r="H7142" s="99"/>
      <c r="I7142" s="18"/>
      <c r="J7142" s="18"/>
      <c r="K7142" s="99">
        <f t="shared" si="228"/>
        <v>0</v>
      </c>
      <c r="M7142" s="96">
        <f t="shared" si="229"/>
        <v>1</v>
      </c>
      <c r="N7142" s="273"/>
    </row>
    <row r="7143" spans="2:14" x14ac:dyDescent="0.25">
      <c r="B7143" s="7"/>
      <c r="C7143" s="8"/>
      <c r="D7143" s="129"/>
      <c r="F7143" s="99"/>
      <c r="G7143" s="99"/>
      <c r="H7143" s="99"/>
      <c r="I7143" s="18"/>
      <c r="J7143" s="18"/>
      <c r="K7143" s="99">
        <f t="shared" si="228"/>
        <v>0</v>
      </c>
      <c r="M7143" s="96">
        <f t="shared" si="229"/>
        <v>1</v>
      </c>
      <c r="N7143" s="273"/>
    </row>
    <row r="7144" spans="2:14" x14ac:dyDescent="0.25">
      <c r="B7144" s="7"/>
      <c r="C7144" s="8"/>
      <c r="D7144" s="129"/>
      <c r="F7144" s="99"/>
      <c r="G7144" s="99"/>
      <c r="H7144" s="99"/>
      <c r="I7144" s="18"/>
      <c r="J7144" s="18"/>
      <c r="K7144" s="99">
        <f t="shared" si="228"/>
        <v>0</v>
      </c>
      <c r="M7144" s="96">
        <f t="shared" si="229"/>
        <v>1</v>
      </c>
      <c r="N7144" s="273"/>
    </row>
    <row r="7145" spans="2:14" x14ac:dyDescent="0.25">
      <c r="B7145" s="7"/>
      <c r="C7145" s="8"/>
      <c r="D7145" s="129"/>
      <c r="F7145" s="99"/>
      <c r="G7145" s="99"/>
      <c r="H7145" s="99"/>
      <c r="I7145" s="18"/>
      <c r="J7145" s="18"/>
      <c r="K7145" s="99">
        <f t="shared" si="228"/>
        <v>0</v>
      </c>
      <c r="M7145" s="96">
        <f t="shared" si="229"/>
        <v>1</v>
      </c>
      <c r="N7145" s="273"/>
    </row>
    <row r="7146" spans="2:14" x14ac:dyDescent="0.25">
      <c r="B7146" s="7"/>
      <c r="C7146" s="8"/>
      <c r="D7146" s="129"/>
      <c r="F7146" s="99"/>
      <c r="G7146" s="99"/>
      <c r="H7146" s="99"/>
      <c r="I7146" s="18"/>
      <c r="J7146" s="18"/>
      <c r="K7146" s="99">
        <f t="shared" ref="K7146:K7209" si="230">IF(ctConta="",K7145+F7146,IF(I7146=ctConta,K7145+F7146,K7145))</f>
        <v>0</v>
      </c>
      <c r="M7146" s="96">
        <f t="shared" si="229"/>
        <v>1</v>
      </c>
      <c r="N7146" s="273"/>
    </row>
    <row r="7147" spans="2:14" x14ac:dyDescent="0.25">
      <c r="B7147" s="7"/>
      <c r="C7147" s="8"/>
      <c r="D7147" s="129"/>
      <c r="F7147" s="99"/>
      <c r="G7147" s="99"/>
      <c r="H7147" s="99"/>
      <c r="I7147" s="18"/>
      <c r="J7147" s="18"/>
      <c r="K7147" s="99">
        <f t="shared" si="230"/>
        <v>0</v>
      </c>
      <c r="M7147" s="96">
        <f t="shared" si="229"/>
        <v>1</v>
      </c>
      <c r="N7147" s="273"/>
    </row>
    <row r="7148" spans="2:14" x14ac:dyDescent="0.25">
      <c r="B7148" s="7"/>
      <c r="C7148" s="8"/>
      <c r="D7148" s="129"/>
      <c r="F7148" s="99"/>
      <c r="G7148" s="99"/>
      <c r="H7148" s="99"/>
      <c r="I7148" s="18"/>
      <c r="J7148" s="18"/>
      <c r="K7148" s="99">
        <f t="shared" si="230"/>
        <v>0</v>
      </c>
      <c r="M7148" s="96">
        <f t="shared" si="229"/>
        <v>1</v>
      </c>
      <c r="N7148" s="273"/>
    </row>
    <row r="7149" spans="2:14" x14ac:dyDescent="0.25">
      <c r="B7149" s="7"/>
      <c r="C7149" s="8"/>
      <c r="D7149" s="129"/>
      <c r="F7149" s="99"/>
      <c r="G7149" s="99"/>
      <c r="H7149" s="99"/>
      <c r="I7149" s="18"/>
      <c r="J7149" s="18"/>
      <c r="K7149" s="99">
        <f t="shared" si="230"/>
        <v>0</v>
      </c>
      <c r="M7149" s="96">
        <f t="shared" si="229"/>
        <v>1</v>
      </c>
      <c r="N7149" s="273"/>
    </row>
    <row r="7150" spans="2:14" x14ac:dyDescent="0.25">
      <c r="B7150" s="7"/>
      <c r="C7150" s="8"/>
      <c r="D7150" s="129"/>
      <c r="F7150" s="99"/>
      <c r="G7150" s="99"/>
      <c r="H7150" s="99"/>
      <c r="I7150" s="18"/>
      <c r="J7150" s="18"/>
      <c r="K7150" s="99">
        <f t="shared" si="230"/>
        <v>0</v>
      </c>
      <c r="M7150" s="96">
        <f t="shared" si="229"/>
        <v>1</v>
      </c>
      <c r="N7150" s="273"/>
    </row>
    <row r="7151" spans="2:14" x14ac:dyDescent="0.25">
      <c r="B7151" s="7"/>
      <c r="C7151" s="8"/>
      <c r="D7151" s="129"/>
      <c r="F7151" s="99"/>
      <c r="G7151" s="99"/>
      <c r="H7151" s="99"/>
      <c r="I7151" s="18"/>
      <c r="J7151" s="18"/>
      <c r="K7151" s="99">
        <f t="shared" si="230"/>
        <v>0</v>
      </c>
      <c r="M7151" s="96">
        <f t="shared" si="229"/>
        <v>1</v>
      </c>
      <c r="N7151" s="273"/>
    </row>
    <row r="7152" spans="2:14" x14ac:dyDescent="0.25">
      <c r="B7152" s="7"/>
      <c r="C7152" s="8"/>
      <c r="D7152" s="129"/>
      <c r="F7152" s="99"/>
      <c r="G7152" s="99"/>
      <c r="H7152" s="99"/>
      <c r="I7152" s="18"/>
      <c r="J7152" s="18"/>
      <c r="K7152" s="99">
        <f t="shared" si="230"/>
        <v>0</v>
      </c>
      <c r="M7152" s="96">
        <f t="shared" si="229"/>
        <v>1</v>
      </c>
      <c r="N7152" s="273"/>
    </row>
    <row r="7153" spans="2:14" x14ac:dyDescent="0.25">
      <c r="B7153" s="7"/>
      <c r="C7153" s="8"/>
      <c r="D7153" s="129"/>
      <c r="F7153" s="99"/>
      <c r="G7153" s="99"/>
      <c r="H7153" s="99"/>
      <c r="I7153" s="18"/>
      <c r="J7153" s="18"/>
      <c r="K7153" s="99">
        <f t="shared" si="230"/>
        <v>0</v>
      </c>
      <c r="M7153" s="96">
        <f t="shared" si="229"/>
        <v>1</v>
      </c>
      <c r="N7153" s="273"/>
    </row>
    <row r="7154" spans="2:14" x14ac:dyDescent="0.25">
      <c r="B7154" s="7"/>
      <c r="C7154" s="8"/>
      <c r="D7154" s="129"/>
      <c r="F7154" s="99"/>
      <c r="G7154" s="99"/>
      <c r="H7154" s="99"/>
      <c r="I7154" s="18"/>
      <c r="J7154" s="18"/>
      <c r="K7154" s="99">
        <f t="shared" si="230"/>
        <v>0</v>
      </c>
      <c r="M7154" s="96">
        <f t="shared" si="229"/>
        <v>1</v>
      </c>
      <c r="N7154" s="273"/>
    </row>
    <row r="7155" spans="2:14" x14ac:dyDescent="0.25">
      <c r="B7155" s="7"/>
      <c r="C7155" s="8"/>
      <c r="D7155" s="129"/>
      <c r="F7155" s="99"/>
      <c r="G7155" s="99"/>
      <c r="H7155" s="99"/>
      <c r="I7155" s="18"/>
      <c r="J7155" s="18"/>
      <c r="K7155" s="99">
        <f t="shared" si="230"/>
        <v>0</v>
      </c>
      <c r="M7155" s="96">
        <f t="shared" si="229"/>
        <v>1</v>
      </c>
      <c r="N7155" s="273"/>
    </row>
    <row r="7156" spans="2:14" x14ac:dyDescent="0.25">
      <c r="B7156" s="7"/>
      <c r="C7156" s="8"/>
      <c r="D7156" s="129"/>
      <c r="F7156" s="99"/>
      <c r="G7156" s="99"/>
      <c r="H7156" s="99"/>
      <c r="I7156" s="18"/>
      <c r="J7156" s="18"/>
      <c r="K7156" s="99">
        <f t="shared" si="230"/>
        <v>0</v>
      </c>
      <c r="M7156" s="96">
        <f t="shared" si="229"/>
        <v>1</v>
      </c>
      <c r="N7156" s="273"/>
    </row>
    <row r="7157" spans="2:14" x14ac:dyDescent="0.25">
      <c r="B7157" s="7"/>
      <c r="C7157" s="8"/>
      <c r="D7157" s="129"/>
      <c r="F7157" s="99"/>
      <c r="G7157" s="99"/>
      <c r="H7157" s="99"/>
      <c r="I7157" s="18"/>
      <c r="J7157" s="18"/>
      <c r="K7157" s="99">
        <f t="shared" si="230"/>
        <v>0</v>
      </c>
      <c r="M7157" s="96">
        <f t="shared" si="229"/>
        <v>1</v>
      </c>
      <c r="N7157" s="273"/>
    </row>
    <row r="7158" spans="2:14" x14ac:dyDescent="0.25">
      <c r="B7158" s="7"/>
      <c r="C7158" s="8"/>
      <c r="D7158" s="129"/>
      <c r="F7158" s="99"/>
      <c r="G7158" s="99"/>
      <c r="H7158" s="99"/>
      <c r="I7158" s="18"/>
      <c r="J7158" s="18"/>
      <c r="K7158" s="99">
        <f t="shared" si="230"/>
        <v>0</v>
      </c>
      <c r="M7158" s="96">
        <f t="shared" si="229"/>
        <v>1</v>
      </c>
      <c r="N7158" s="273"/>
    </row>
    <row r="7159" spans="2:14" x14ac:dyDescent="0.25">
      <c r="B7159" s="7"/>
      <c r="C7159" s="8"/>
      <c r="D7159" s="129"/>
      <c r="F7159" s="99"/>
      <c r="G7159" s="99"/>
      <c r="H7159" s="99"/>
      <c r="I7159" s="18"/>
      <c r="J7159" s="18"/>
      <c r="K7159" s="99">
        <f t="shared" si="230"/>
        <v>0</v>
      </c>
      <c r="M7159" s="96">
        <f t="shared" si="229"/>
        <v>1</v>
      </c>
      <c r="N7159" s="273"/>
    </row>
    <row r="7160" spans="2:14" x14ac:dyDescent="0.25">
      <c r="B7160" s="7"/>
      <c r="C7160" s="8"/>
      <c r="D7160" s="129"/>
      <c r="F7160" s="99"/>
      <c r="G7160" s="99"/>
      <c r="H7160" s="99"/>
      <c r="I7160" s="18"/>
      <c r="J7160" s="18"/>
      <c r="K7160" s="99">
        <f t="shared" si="230"/>
        <v>0</v>
      </c>
      <c r="M7160" s="96">
        <f t="shared" si="229"/>
        <v>1</v>
      </c>
      <c r="N7160" s="273"/>
    </row>
    <row r="7161" spans="2:14" x14ac:dyDescent="0.25">
      <c r="B7161" s="7"/>
      <c r="C7161" s="8"/>
      <c r="D7161" s="129"/>
      <c r="F7161" s="99"/>
      <c r="G7161" s="99"/>
      <c r="H7161" s="99"/>
      <c r="I7161" s="18"/>
      <c r="J7161" s="18"/>
      <c r="K7161" s="99">
        <f t="shared" si="230"/>
        <v>0</v>
      </c>
      <c r="M7161" s="96">
        <f t="shared" si="229"/>
        <v>1</v>
      </c>
      <c r="N7161" s="273"/>
    </row>
    <row r="7162" spans="2:14" x14ac:dyDescent="0.25">
      <c r="B7162" s="7"/>
      <c r="C7162" s="8"/>
      <c r="D7162" s="129"/>
      <c r="F7162" s="99"/>
      <c r="G7162" s="99"/>
      <c r="H7162" s="99"/>
      <c r="I7162" s="18"/>
      <c r="J7162" s="18"/>
      <c r="K7162" s="99">
        <f t="shared" si="230"/>
        <v>0</v>
      </c>
      <c r="M7162" s="96">
        <f t="shared" si="229"/>
        <v>1</v>
      </c>
      <c r="N7162" s="273"/>
    </row>
    <row r="7163" spans="2:14" x14ac:dyDescent="0.25">
      <c r="B7163" s="7"/>
      <c r="C7163" s="8"/>
      <c r="D7163" s="129"/>
      <c r="F7163" s="99"/>
      <c r="G7163" s="99"/>
      <c r="H7163" s="99"/>
      <c r="I7163" s="18"/>
      <c r="J7163" s="18"/>
      <c r="K7163" s="99">
        <f t="shared" si="230"/>
        <v>0</v>
      </c>
      <c r="M7163" s="96">
        <f t="shared" si="229"/>
        <v>1</v>
      </c>
      <c r="N7163" s="273"/>
    </row>
    <row r="7164" spans="2:14" x14ac:dyDescent="0.25">
      <c r="B7164" s="7"/>
      <c r="C7164" s="8"/>
      <c r="D7164" s="129"/>
      <c r="F7164" s="99"/>
      <c r="G7164" s="99"/>
      <c r="H7164" s="99"/>
      <c r="I7164" s="18"/>
      <c r="J7164" s="18"/>
      <c r="K7164" s="99">
        <f t="shared" si="230"/>
        <v>0</v>
      </c>
      <c r="M7164" s="96">
        <f t="shared" si="229"/>
        <v>1</v>
      </c>
      <c r="N7164" s="273"/>
    </row>
    <row r="7165" spans="2:14" x14ac:dyDescent="0.25">
      <c r="B7165" s="7"/>
      <c r="C7165" s="8"/>
      <c r="D7165" s="129"/>
      <c r="F7165" s="99"/>
      <c r="G7165" s="99"/>
      <c r="H7165" s="99"/>
      <c r="I7165" s="18"/>
      <c r="J7165" s="18"/>
      <c r="K7165" s="99">
        <f t="shared" si="230"/>
        <v>0</v>
      </c>
      <c r="M7165" s="96">
        <f t="shared" si="229"/>
        <v>1</v>
      </c>
      <c r="N7165" s="273"/>
    </row>
    <row r="7166" spans="2:14" x14ac:dyDescent="0.25">
      <c r="B7166" s="7"/>
      <c r="C7166" s="8"/>
      <c r="D7166" s="129"/>
      <c r="F7166" s="99"/>
      <c r="G7166" s="99"/>
      <c r="H7166" s="99"/>
      <c r="I7166" s="18"/>
      <c r="J7166" s="18"/>
      <c r="K7166" s="99">
        <f t="shared" si="230"/>
        <v>0</v>
      </c>
      <c r="M7166" s="96">
        <f t="shared" si="229"/>
        <v>1</v>
      </c>
      <c r="N7166" s="273"/>
    </row>
    <row r="7167" spans="2:14" x14ac:dyDescent="0.25">
      <c r="B7167" s="7"/>
      <c r="C7167" s="8"/>
      <c r="D7167" s="129"/>
      <c r="F7167" s="99"/>
      <c r="G7167" s="99"/>
      <c r="H7167" s="99"/>
      <c r="I7167" s="18"/>
      <c r="J7167" s="18"/>
      <c r="K7167" s="99">
        <f t="shared" si="230"/>
        <v>0</v>
      </c>
      <c r="M7167" s="96">
        <f t="shared" si="229"/>
        <v>1</v>
      </c>
      <c r="N7167" s="273"/>
    </row>
    <row r="7168" spans="2:14" x14ac:dyDescent="0.25">
      <c r="B7168" s="7"/>
      <c r="C7168" s="8"/>
      <c r="D7168" s="129"/>
      <c r="F7168" s="99"/>
      <c r="G7168" s="99"/>
      <c r="H7168" s="99"/>
      <c r="I7168" s="18"/>
      <c r="J7168" s="18"/>
      <c r="K7168" s="99">
        <f t="shared" si="230"/>
        <v>0</v>
      </c>
      <c r="M7168" s="96">
        <f t="shared" si="229"/>
        <v>1</v>
      </c>
      <c r="N7168" s="273"/>
    </row>
    <row r="7169" spans="2:14" x14ac:dyDescent="0.25">
      <c r="B7169" s="7"/>
      <c r="C7169" s="8"/>
      <c r="D7169" s="129"/>
      <c r="F7169" s="99"/>
      <c r="G7169" s="99"/>
      <c r="H7169" s="99"/>
      <c r="I7169" s="18"/>
      <c r="J7169" s="18"/>
      <c r="K7169" s="99">
        <f t="shared" si="230"/>
        <v>0</v>
      </c>
      <c r="M7169" s="96">
        <f t="shared" si="229"/>
        <v>1</v>
      </c>
      <c r="N7169" s="273"/>
    </row>
    <row r="7170" spans="2:14" x14ac:dyDescent="0.25">
      <c r="B7170" s="7"/>
      <c r="C7170" s="8"/>
      <c r="D7170" s="129"/>
      <c r="F7170" s="99"/>
      <c r="G7170" s="99"/>
      <c r="H7170" s="99"/>
      <c r="I7170" s="18"/>
      <c r="J7170" s="18"/>
      <c r="K7170" s="99">
        <f t="shared" si="230"/>
        <v>0</v>
      </c>
      <c r="M7170" s="96">
        <f t="shared" si="229"/>
        <v>1</v>
      </c>
      <c r="N7170" s="273"/>
    </row>
    <row r="7171" spans="2:14" x14ac:dyDescent="0.25">
      <c r="B7171" s="7"/>
      <c r="C7171" s="8"/>
      <c r="D7171" s="129"/>
      <c r="F7171" s="99"/>
      <c r="G7171" s="99"/>
      <c r="H7171" s="99"/>
      <c r="I7171" s="18"/>
      <c r="J7171" s="18"/>
      <c r="K7171" s="99">
        <f t="shared" si="230"/>
        <v>0</v>
      </c>
      <c r="M7171" s="96">
        <f t="shared" si="229"/>
        <v>1</v>
      </c>
      <c r="N7171" s="273"/>
    </row>
    <row r="7172" spans="2:14" x14ac:dyDescent="0.25">
      <c r="B7172" s="7"/>
      <c r="C7172" s="8"/>
      <c r="D7172" s="129"/>
      <c r="F7172" s="99"/>
      <c r="G7172" s="99"/>
      <c r="H7172" s="99"/>
      <c r="I7172" s="18"/>
      <c r="J7172" s="18"/>
      <c r="K7172" s="99">
        <f t="shared" si="230"/>
        <v>0</v>
      </c>
      <c r="M7172" s="96">
        <f t="shared" si="229"/>
        <v>1</v>
      </c>
      <c r="N7172" s="273"/>
    </row>
    <row r="7173" spans="2:14" x14ac:dyDescent="0.25">
      <c r="B7173" s="7"/>
      <c r="C7173" s="8"/>
      <c r="D7173" s="129"/>
      <c r="F7173" s="99"/>
      <c r="G7173" s="99"/>
      <c r="H7173" s="99"/>
      <c r="I7173" s="18"/>
      <c r="J7173" s="18"/>
      <c r="K7173" s="99">
        <f t="shared" si="230"/>
        <v>0</v>
      </c>
      <c r="M7173" s="96">
        <f t="shared" si="229"/>
        <v>1</v>
      </c>
      <c r="N7173" s="273"/>
    </row>
    <row r="7174" spans="2:14" x14ac:dyDescent="0.25">
      <c r="B7174" s="7"/>
      <c r="C7174" s="8"/>
      <c r="D7174" s="129"/>
      <c r="F7174" s="99"/>
      <c r="G7174" s="99"/>
      <c r="H7174" s="99"/>
      <c r="I7174" s="18"/>
      <c r="J7174" s="18"/>
      <c r="K7174" s="99">
        <f t="shared" si="230"/>
        <v>0</v>
      </c>
      <c r="M7174" s="96">
        <f t="shared" si="229"/>
        <v>1</v>
      </c>
      <c r="N7174" s="273"/>
    </row>
    <row r="7175" spans="2:14" x14ac:dyDescent="0.25">
      <c r="B7175" s="7"/>
      <c r="C7175" s="8"/>
      <c r="D7175" s="129"/>
      <c r="F7175" s="99"/>
      <c r="G7175" s="99"/>
      <c r="H7175" s="99"/>
      <c r="I7175" s="18"/>
      <c r="J7175" s="18"/>
      <c r="K7175" s="99">
        <f t="shared" si="230"/>
        <v>0</v>
      </c>
      <c r="M7175" s="96">
        <f t="shared" si="229"/>
        <v>1</v>
      </c>
      <c r="N7175" s="273"/>
    </row>
    <row r="7176" spans="2:14" x14ac:dyDescent="0.25">
      <c r="B7176" s="7"/>
      <c r="C7176" s="8"/>
      <c r="D7176" s="129"/>
      <c r="F7176" s="99"/>
      <c r="G7176" s="99"/>
      <c r="H7176" s="99"/>
      <c r="I7176" s="18"/>
      <c r="J7176" s="18"/>
      <c r="K7176" s="99">
        <f t="shared" si="230"/>
        <v>0</v>
      </c>
      <c r="M7176" s="96">
        <f t="shared" si="229"/>
        <v>1</v>
      </c>
      <c r="N7176" s="273"/>
    </row>
    <row r="7177" spans="2:14" x14ac:dyDescent="0.25">
      <c r="B7177" s="7"/>
      <c r="C7177" s="8"/>
      <c r="D7177" s="129"/>
      <c r="F7177" s="99"/>
      <c r="G7177" s="99"/>
      <c r="H7177" s="99"/>
      <c r="I7177" s="18"/>
      <c r="J7177" s="18"/>
      <c r="K7177" s="99">
        <f t="shared" si="230"/>
        <v>0</v>
      </c>
      <c r="M7177" s="96">
        <f t="shared" si="229"/>
        <v>1</v>
      </c>
      <c r="N7177" s="273"/>
    </row>
    <row r="7178" spans="2:14" x14ac:dyDescent="0.25">
      <c r="B7178" s="7"/>
      <c r="C7178" s="8"/>
      <c r="D7178" s="129"/>
      <c r="F7178" s="99"/>
      <c r="G7178" s="99"/>
      <c r="H7178" s="99"/>
      <c r="I7178" s="18"/>
      <c r="J7178" s="18"/>
      <c r="K7178" s="99">
        <f t="shared" si="230"/>
        <v>0</v>
      </c>
      <c r="M7178" s="96">
        <f t="shared" si="229"/>
        <v>1</v>
      </c>
      <c r="N7178" s="273"/>
    </row>
    <row r="7179" spans="2:14" x14ac:dyDescent="0.25">
      <c r="B7179" s="7"/>
      <c r="C7179" s="8"/>
      <c r="D7179" s="129"/>
      <c r="F7179" s="99"/>
      <c r="G7179" s="99"/>
      <c r="H7179" s="99"/>
      <c r="I7179" s="18"/>
      <c r="J7179" s="18"/>
      <c r="K7179" s="99">
        <f t="shared" si="230"/>
        <v>0</v>
      </c>
      <c r="M7179" s="96">
        <f t="shared" si="229"/>
        <v>1</v>
      </c>
      <c r="N7179" s="273"/>
    </row>
    <row r="7180" spans="2:14" x14ac:dyDescent="0.25">
      <c r="B7180" s="7"/>
      <c r="C7180" s="8"/>
      <c r="D7180" s="129"/>
      <c r="F7180" s="99"/>
      <c r="G7180" s="99"/>
      <c r="H7180" s="99"/>
      <c r="I7180" s="18"/>
      <c r="J7180" s="18"/>
      <c r="K7180" s="99">
        <f t="shared" si="230"/>
        <v>0</v>
      </c>
      <c r="M7180" s="96">
        <f t="shared" si="229"/>
        <v>1</v>
      </c>
      <c r="N7180" s="273"/>
    </row>
    <row r="7181" spans="2:14" x14ac:dyDescent="0.25">
      <c r="B7181" s="7"/>
      <c r="C7181" s="8"/>
      <c r="D7181" s="129"/>
      <c r="F7181" s="99"/>
      <c r="G7181" s="99"/>
      <c r="H7181" s="99"/>
      <c r="I7181" s="18"/>
      <c r="J7181" s="18"/>
      <c r="K7181" s="99">
        <f t="shared" si="230"/>
        <v>0</v>
      </c>
      <c r="M7181" s="96">
        <f t="shared" si="229"/>
        <v>1</v>
      </c>
      <c r="N7181" s="273"/>
    </row>
    <row r="7182" spans="2:14" x14ac:dyDescent="0.25">
      <c r="B7182" s="7"/>
      <c r="C7182" s="8"/>
      <c r="D7182" s="129"/>
      <c r="F7182" s="99"/>
      <c r="G7182" s="99"/>
      <c r="H7182" s="99"/>
      <c r="I7182" s="18"/>
      <c r="J7182" s="18"/>
      <c r="K7182" s="99">
        <f t="shared" si="230"/>
        <v>0</v>
      </c>
      <c r="M7182" s="96">
        <f t="shared" si="229"/>
        <v>1</v>
      </c>
      <c r="N7182" s="273"/>
    </row>
    <row r="7183" spans="2:14" x14ac:dyDescent="0.25">
      <c r="B7183" s="7"/>
      <c r="C7183" s="8"/>
      <c r="D7183" s="129"/>
      <c r="F7183" s="99"/>
      <c r="G7183" s="99"/>
      <c r="H7183" s="99"/>
      <c r="I7183" s="18"/>
      <c r="J7183" s="18"/>
      <c r="K7183" s="99">
        <f t="shared" si="230"/>
        <v>0</v>
      </c>
      <c r="M7183" s="96">
        <f t="shared" si="229"/>
        <v>1</v>
      </c>
      <c r="N7183" s="273"/>
    </row>
    <row r="7184" spans="2:14" x14ac:dyDescent="0.25">
      <c r="B7184" s="7"/>
      <c r="C7184" s="8"/>
      <c r="D7184" s="129"/>
      <c r="F7184" s="99"/>
      <c r="G7184" s="99"/>
      <c r="H7184" s="99"/>
      <c r="I7184" s="18"/>
      <c r="J7184" s="18"/>
      <c r="K7184" s="99">
        <f t="shared" si="230"/>
        <v>0</v>
      </c>
      <c r="M7184" s="96">
        <f t="shared" si="229"/>
        <v>1</v>
      </c>
      <c r="N7184" s="273"/>
    </row>
    <row r="7185" spans="2:14" x14ac:dyDescent="0.25">
      <c r="B7185" s="7"/>
      <c r="C7185" s="8"/>
      <c r="D7185" s="129"/>
      <c r="F7185" s="99"/>
      <c r="G7185" s="99"/>
      <c r="H7185" s="99"/>
      <c r="I7185" s="18"/>
      <c r="J7185" s="18"/>
      <c r="K7185" s="99">
        <f t="shared" si="230"/>
        <v>0</v>
      </c>
      <c r="M7185" s="96">
        <f t="shared" ref="M7185:M7248" si="231">UltimoDia(D7185)</f>
        <v>1</v>
      </c>
      <c r="N7185" s="273"/>
    </row>
    <row r="7186" spans="2:14" x14ac:dyDescent="0.25">
      <c r="B7186" s="7"/>
      <c r="C7186" s="8"/>
      <c r="D7186" s="129"/>
      <c r="F7186" s="99"/>
      <c r="G7186" s="99"/>
      <c r="H7186" s="99"/>
      <c r="I7186" s="18"/>
      <c r="J7186" s="18"/>
      <c r="K7186" s="99">
        <f t="shared" si="230"/>
        <v>0</v>
      </c>
      <c r="M7186" s="96">
        <f t="shared" si="231"/>
        <v>1</v>
      </c>
      <c r="N7186" s="273"/>
    </row>
    <row r="7187" spans="2:14" x14ac:dyDescent="0.25">
      <c r="B7187" s="7"/>
      <c r="C7187" s="8"/>
      <c r="D7187" s="129"/>
      <c r="F7187" s="99"/>
      <c r="G7187" s="99"/>
      <c r="H7187" s="99"/>
      <c r="I7187" s="18"/>
      <c r="J7187" s="18"/>
      <c r="K7187" s="99">
        <f t="shared" si="230"/>
        <v>0</v>
      </c>
      <c r="M7187" s="96">
        <f t="shared" si="231"/>
        <v>1</v>
      </c>
      <c r="N7187" s="273"/>
    </row>
    <row r="7188" spans="2:14" x14ac:dyDescent="0.25">
      <c r="B7188" s="7"/>
      <c r="C7188" s="8"/>
      <c r="D7188" s="129"/>
      <c r="F7188" s="99"/>
      <c r="G7188" s="99"/>
      <c r="H7188" s="99"/>
      <c r="I7188" s="18"/>
      <c r="J7188" s="18"/>
      <c r="K7188" s="99">
        <f t="shared" si="230"/>
        <v>0</v>
      </c>
      <c r="M7188" s="96">
        <f t="shared" si="231"/>
        <v>1</v>
      </c>
      <c r="N7188" s="273"/>
    </row>
    <row r="7189" spans="2:14" x14ac:dyDescent="0.25">
      <c r="B7189" s="7"/>
      <c r="C7189" s="8"/>
      <c r="D7189" s="129"/>
      <c r="F7189" s="99"/>
      <c r="G7189" s="99"/>
      <c r="H7189" s="99"/>
      <c r="I7189" s="18"/>
      <c r="J7189" s="18"/>
      <c r="K7189" s="99">
        <f t="shared" si="230"/>
        <v>0</v>
      </c>
      <c r="M7189" s="96">
        <f t="shared" si="231"/>
        <v>1</v>
      </c>
      <c r="N7189" s="273"/>
    </row>
    <row r="7190" spans="2:14" x14ac:dyDescent="0.25">
      <c r="B7190" s="7"/>
      <c r="C7190" s="8"/>
      <c r="D7190" s="129"/>
      <c r="F7190" s="99"/>
      <c r="G7190" s="99"/>
      <c r="H7190" s="99"/>
      <c r="I7190" s="18"/>
      <c r="J7190" s="18"/>
      <c r="K7190" s="99">
        <f t="shared" si="230"/>
        <v>0</v>
      </c>
      <c r="M7190" s="96">
        <f t="shared" si="231"/>
        <v>1</v>
      </c>
      <c r="N7190" s="273"/>
    </row>
    <row r="7191" spans="2:14" x14ac:dyDescent="0.25">
      <c r="B7191" s="7"/>
      <c r="C7191" s="8"/>
      <c r="D7191" s="129"/>
      <c r="F7191" s="99"/>
      <c r="G7191" s="99"/>
      <c r="H7191" s="99"/>
      <c r="I7191" s="18"/>
      <c r="J7191" s="18"/>
      <c r="K7191" s="99">
        <f t="shared" si="230"/>
        <v>0</v>
      </c>
      <c r="M7191" s="96">
        <f t="shared" si="231"/>
        <v>1</v>
      </c>
      <c r="N7191" s="273"/>
    </row>
    <row r="7192" spans="2:14" x14ac:dyDescent="0.25">
      <c r="B7192" s="7"/>
      <c r="C7192" s="8"/>
      <c r="D7192" s="129"/>
      <c r="F7192" s="99"/>
      <c r="G7192" s="99"/>
      <c r="H7192" s="99"/>
      <c r="I7192" s="18"/>
      <c r="J7192" s="18"/>
      <c r="K7192" s="99">
        <f t="shared" si="230"/>
        <v>0</v>
      </c>
      <c r="M7192" s="96">
        <f t="shared" si="231"/>
        <v>1</v>
      </c>
      <c r="N7192" s="273"/>
    </row>
    <row r="7193" spans="2:14" x14ac:dyDescent="0.25">
      <c r="B7193" s="7"/>
      <c r="C7193" s="8"/>
      <c r="D7193" s="129"/>
      <c r="F7193" s="99"/>
      <c r="G7193" s="99"/>
      <c r="H7193" s="99"/>
      <c r="I7193" s="18"/>
      <c r="J7193" s="18"/>
      <c r="K7193" s="99">
        <f t="shared" si="230"/>
        <v>0</v>
      </c>
      <c r="M7193" s="96">
        <f t="shared" si="231"/>
        <v>1</v>
      </c>
      <c r="N7193" s="273"/>
    </row>
    <row r="7194" spans="2:14" x14ac:dyDescent="0.25">
      <c r="B7194" s="7"/>
      <c r="C7194" s="8"/>
      <c r="D7194" s="129"/>
      <c r="F7194" s="99"/>
      <c r="G7194" s="99"/>
      <c r="H7194" s="99"/>
      <c r="I7194" s="18"/>
      <c r="J7194" s="18"/>
      <c r="K7194" s="99">
        <f t="shared" si="230"/>
        <v>0</v>
      </c>
      <c r="M7194" s="96">
        <f t="shared" si="231"/>
        <v>1</v>
      </c>
      <c r="N7194" s="273"/>
    </row>
    <row r="7195" spans="2:14" x14ac:dyDescent="0.25">
      <c r="B7195" s="7"/>
      <c r="C7195" s="8"/>
      <c r="D7195" s="129"/>
      <c r="F7195" s="99"/>
      <c r="G7195" s="99"/>
      <c r="H7195" s="99"/>
      <c r="I7195" s="18"/>
      <c r="J7195" s="18"/>
      <c r="K7195" s="99">
        <f t="shared" si="230"/>
        <v>0</v>
      </c>
      <c r="M7195" s="96">
        <f t="shared" si="231"/>
        <v>1</v>
      </c>
      <c r="N7195" s="273"/>
    </row>
    <row r="7196" spans="2:14" x14ac:dyDescent="0.25">
      <c r="B7196" s="7"/>
      <c r="C7196" s="8"/>
      <c r="D7196" s="129"/>
      <c r="F7196" s="99"/>
      <c r="G7196" s="99"/>
      <c r="H7196" s="99"/>
      <c r="I7196" s="18"/>
      <c r="J7196" s="18"/>
      <c r="K7196" s="99">
        <f t="shared" si="230"/>
        <v>0</v>
      </c>
      <c r="M7196" s="96">
        <f t="shared" si="231"/>
        <v>1</v>
      </c>
      <c r="N7196" s="273"/>
    </row>
    <row r="7197" spans="2:14" x14ac:dyDescent="0.25">
      <c r="B7197" s="7"/>
      <c r="C7197" s="8"/>
      <c r="D7197" s="129"/>
      <c r="F7197" s="99"/>
      <c r="G7197" s="99"/>
      <c r="H7197" s="99"/>
      <c r="I7197" s="18"/>
      <c r="J7197" s="18"/>
      <c r="K7197" s="99">
        <f t="shared" si="230"/>
        <v>0</v>
      </c>
      <c r="M7197" s="96">
        <f t="shared" si="231"/>
        <v>1</v>
      </c>
      <c r="N7197" s="273"/>
    </row>
    <row r="7198" spans="2:14" x14ac:dyDescent="0.25">
      <c r="B7198" s="7"/>
      <c r="C7198" s="8"/>
      <c r="D7198" s="129"/>
      <c r="F7198" s="99"/>
      <c r="G7198" s="99"/>
      <c r="H7198" s="99"/>
      <c r="I7198" s="18"/>
      <c r="J7198" s="18"/>
      <c r="K7198" s="99">
        <f t="shared" si="230"/>
        <v>0</v>
      </c>
      <c r="M7198" s="96">
        <f t="shared" si="231"/>
        <v>1</v>
      </c>
      <c r="N7198" s="273"/>
    </row>
    <row r="7199" spans="2:14" x14ac:dyDescent="0.25">
      <c r="B7199" s="7"/>
      <c r="C7199" s="8"/>
      <c r="D7199" s="129"/>
      <c r="F7199" s="99"/>
      <c r="G7199" s="99"/>
      <c r="H7199" s="99"/>
      <c r="I7199" s="18"/>
      <c r="J7199" s="18"/>
      <c r="K7199" s="99">
        <f t="shared" si="230"/>
        <v>0</v>
      </c>
      <c r="M7199" s="96">
        <f t="shared" si="231"/>
        <v>1</v>
      </c>
      <c r="N7199" s="273"/>
    </row>
    <row r="7200" spans="2:14" x14ac:dyDescent="0.25">
      <c r="B7200" s="7"/>
      <c r="C7200" s="8"/>
      <c r="D7200" s="129"/>
      <c r="F7200" s="99"/>
      <c r="G7200" s="99"/>
      <c r="H7200" s="99"/>
      <c r="I7200" s="18"/>
      <c r="J7200" s="18"/>
      <c r="K7200" s="99">
        <f t="shared" si="230"/>
        <v>0</v>
      </c>
      <c r="M7200" s="96">
        <f t="shared" si="231"/>
        <v>1</v>
      </c>
      <c r="N7200" s="273"/>
    </row>
    <row r="7201" spans="2:14" x14ac:dyDescent="0.25">
      <c r="B7201" s="7"/>
      <c r="C7201" s="8"/>
      <c r="D7201" s="129"/>
      <c r="F7201" s="99"/>
      <c r="G7201" s="99"/>
      <c r="H7201" s="99"/>
      <c r="I7201" s="18"/>
      <c r="J7201" s="18"/>
      <c r="K7201" s="99">
        <f t="shared" si="230"/>
        <v>0</v>
      </c>
      <c r="M7201" s="96">
        <f t="shared" si="231"/>
        <v>1</v>
      </c>
      <c r="N7201" s="273"/>
    </row>
    <row r="7202" spans="2:14" x14ac:dyDescent="0.25">
      <c r="B7202" s="7"/>
      <c r="C7202" s="8"/>
      <c r="D7202" s="129"/>
      <c r="F7202" s="99"/>
      <c r="G7202" s="99"/>
      <c r="H7202" s="99"/>
      <c r="I7202" s="18"/>
      <c r="J7202" s="18"/>
      <c r="K7202" s="99">
        <f t="shared" si="230"/>
        <v>0</v>
      </c>
      <c r="M7202" s="96">
        <f t="shared" si="231"/>
        <v>1</v>
      </c>
      <c r="N7202" s="273"/>
    </row>
    <row r="7203" spans="2:14" x14ac:dyDescent="0.25">
      <c r="B7203" s="7"/>
      <c r="C7203" s="8"/>
      <c r="D7203" s="129"/>
      <c r="F7203" s="99"/>
      <c r="G7203" s="99"/>
      <c r="H7203" s="99"/>
      <c r="I7203" s="18"/>
      <c r="J7203" s="18"/>
      <c r="K7203" s="99">
        <f t="shared" si="230"/>
        <v>0</v>
      </c>
      <c r="M7203" s="96">
        <f t="shared" si="231"/>
        <v>1</v>
      </c>
      <c r="N7203" s="273"/>
    </row>
    <row r="7204" spans="2:14" x14ac:dyDescent="0.25">
      <c r="B7204" s="7"/>
      <c r="C7204" s="8"/>
      <c r="D7204" s="129"/>
      <c r="F7204" s="99"/>
      <c r="G7204" s="99"/>
      <c r="H7204" s="99"/>
      <c r="I7204" s="18"/>
      <c r="J7204" s="18"/>
      <c r="K7204" s="99">
        <f t="shared" si="230"/>
        <v>0</v>
      </c>
      <c r="M7204" s="96">
        <f t="shared" si="231"/>
        <v>1</v>
      </c>
      <c r="N7204" s="273"/>
    </row>
    <row r="7205" spans="2:14" x14ac:dyDescent="0.25">
      <c r="B7205" s="7"/>
      <c r="C7205" s="8"/>
      <c r="D7205" s="129"/>
      <c r="F7205" s="99"/>
      <c r="G7205" s="99"/>
      <c r="H7205" s="99"/>
      <c r="I7205" s="18"/>
      <c r="J7205" s="18"/>
      <c r="K7205" s="99">
        <f t="shared" si="230"/>
        <v>0</v>
      </c>
      <c r="M7205" s="96">
        <f t="shared" si="231"/>
        <v>1</v>
      </c>
      <c r="N7205" s="273"/>
    </row>
    <row r="7206" spans="2:14" x14ac:dyDescent="0.25">
      <c r="B7206" s="7"/>
      <c r="C7206" s="8"/>
      <c r="D7206" s="129"/>
      <c r="F7206" s="99"/>
      <c r="G7206" s="99"/>
      <c r="H7206" s="99"/>
      <c r="I7206" s="18"/>
      <c r="J7206" s="18"/>
      <c r="K7206" s="99">
        <f t="shared" si="230"/>
        <v>0</v>
      </c>
      <c r="M7206" s="96">
        <f t="shared" si="231"/>
        <v>1</v>
      </c>
      <c r="N7206" s="273"/>
    </row>
    <row r="7207" spans="2:14" x14ac:dyDescent="0.25">
      <c r="B7207" s="7"/>
      <c r="C7207" s="8"/>
      <c r="D7207" s="129"/>
      <c r="F7207" s="99"/>
      <c r="G7207" s="99"/>
      <c r="H7207" s="99"/>
      <c r="I7207" s="18"/>
      <c r="J7207" s="18"/>
      <c r="K7207" s="99">
        <f t="shared" si="230"/>
        <v>0</v>
      </c>
      <c r="M7207" s="96">
        <f t="shared" si="231"/>
        <v>1</v>
      </c>
      <c r="N7207" s="273"/>
    </row>
    <row r="7208" spans="2:14" x14ac:dyDescent="0.25">
      <c r="B7208" s="7"/>
      <c r="C7208" s="8"/>
      <c r="D7208" s="129"/>
      <c r="F7208" s="99"/>
      <c r="G7208" s="99"/>
      <c r="H7208" s="99"/>
      <c r="I7208" s="18"/>
      <c r="J7208" s="18"/>
      <c r="K7208" s="99">
        <f t="shared" si="230"/>
        <v>0</v>
      </c>
      <c r="M7208" s="96">
        <f t="shared" si="231"/>
        <v>1</v>
      </c>
      <c r="N7208" s="273"/>
    </row>
    <row r="7209" spans="2:14" x14ac:dyDescent="0.25">
      <c r="B7209" s="7"/>
      <c r="C7209" s="8"/>
      <c r="D7209" s="129"/>
      <c r="F7209" s="99"/>
      <c r="G7209" s="99"/>
      <c r="H7209" s="99"/>
      <c r="I7209" s="18"/>
      <c r="J7209" s="18"/>
      <c r="K7209" s="99">
        <f t="shared" si="230"/>
        <v>0</v>
      </c>
      <c r="M7209" s="96">
        <f t="shared" si="231"/>
        <v>1</v>
      </c>
      <c r="N7209" s="273"/>
    </row>
    <row r="7210" spans="2:14" x14ac:dyDescent="0.25">
      <c r="B7210" s="7"/>
      <c r="C7210" s="8"/>
      <c r="D7210" s="129"/>
      <c r="F7210" s="99"/>
      <c r="G7210" s="99"/>
      <c r="H7210" s="99"/>
      <c r="I7210" s="18"/>
      <c r="J7210" s="18"/>
      <c r="K7210" s="99">
        <f t="shared" ref="K7210:K7273" si="232">IF(ctConta="",K7209+F7210,IF(I7210=ctConta,K7209+F7210,K7209))</f>
        <v>0</v>
      </c>
      <c r="M7210" s="96">
        <f t="shared" si="231"/>
        <v>1</v>
      </c>
      <c r="N7210" s="273"/>
    </row>
    <row r="7211" spans="2:14" x14ac:dyDescent="0.25">
      <c r="B7211" s="7"/>
      <c r="C7211" s="8"/>
      <c r="D7211" s="129"/>
      <c r="F7211" s="99"/>
      <c r="G7211" s="99"/>
      <c r="H7211" s="99"/>
      <c r="I7211" s="18"/>
      <c r="J7211" s="18"/>
      <c r="K7211" s="99">
        <f t="shared" si="232"/>
        <v>0</v>
      </c>
      <c r="M7211" s="96">
        <f t="shared" si="231"/>
        <v>1</v>
      </c>
      <c r="N7211" s="273"/>
    </row>
    <row r="7212" spans="2:14" x14ac:dyDescent="0.25">
      <c r="B7212" s="7"/>
      <c r="C7212" s="8"/>
      <c r="D7212" s="129"/>
      <c r="F7212" s="99"/>
      <c r="G7212" s="99"/>
      <c r="H7212" s="99"/>
      <c r="I7212" s="18"/>
      <c r="J7212" s="18"/>
      <c r="K7212" s="99">
        <f t="shared" si="232"/>
        <v>0</v>
      </c>
      <c r="M7212" s="96">
        <f t="shared" si="231"/>
        <v>1</v>
      </c>
      <c r="N7212" s="273"/>
    </row>
    <row r="7213" spans="2:14" x14ac:dyDescent="0.25">
      <c r="B7213" s="7"/>
      <c r="C7213" s="8"/>
      <c r="D7213" s="129"/>
      <c r="F7213" s="99"/>
      <c r="G7213" s="99"/>
      <c r="H7213" s="99"/>
      <c r="I7213" s="18"/>
      <c r="J7213" s="18"/>
      <c r="K7213" s="99">
        <f t="shared" si="232"/>
        <v>0</v>
      </c>
      <c r="M7213" s="96">
        <f t="shared" si="231"/>
        <v>1</v>
      </c>
      <c r="N7213" s="273"/>
    </row>
    <row r="7214" spans="2:14" x14ac:dyDescent="0.25">
      <c r="B7214" s="7"/>
      <c r="C7214" s="8"/>
      <c r="D7214" s="129"/>
      <c r="F7214" s="99"/>
      <c r="G7214" s="99"/>
      <c r="H7214" s="99"/>
      <c r="I7214" s="18"/>
      <c r="J7214" s="18"/>
      <c r="K7214" s="99">
        <f t="shared" si="232"/>
        <v>0</v>
      </c>
      <c r="M7214" s="96">
        <f t="shared" si="231"/>
        <v>1</v>
      </c>
      <c r="N7214" s="273"/>
    </row>
    <row r="7215" spans="2:14" x14ac:dyDescent="0.25">
      <c r="B7215" s="7"/>
      <c r="C7215" s="8"/>
      <c r="D7215" s="129"/>
      <c r="F7215" s="99"/>
      <c r="G7215" s="99"/>
      <c r="H7215" s="99"/>
      <c r="I7215" s="18"/>
      <c r="J7215" s="18"/>
      <c r="K7215" s="99">
        <f t="shared" si="232"/>
        <v>0</v>
      </c>
      <c r="M7215" s="96">
        <f t="shared" si="231"/>
        <v>1</v>
      </c>
      <c r="N7215" s="273"/>
    </row>
    <row r="7216" spans="2:14" x14ac:dyDescent="0.25">
      <c r="B7216" s="7"/>
      <c r="C7216" s="8"/>
      <c r="D7216" s="129"/>
      <c r="F7216" s="99"/>
      <c r="G7216" s="99"/>
      <c r="H7216" s="99"/>
      <c r="I7216" s="18"/>
      <c r="J7216" s="18"/>
      <c r="K7216" s="99">
        <f t="shared" si="232"/>
        <v>0</v>
      </c>
      <c r="M7216" s="96">
        <f t="shared" si="231"/>
        <v>1</v>
      </c>
      <c r="N7216" s="273"/>
    </row>
    <row r="7217" spans="2:14" x14ac:dyDescent="0.25">
      <c r="B7217" s="7"/>
      <c r="C7217" s="8"/>
      <c r="D7217" s="129"/>
      <c r="F7217" s="99"/>
      <c r="G7217" s="99"/>
      <c r="H7217" s="99"/>
      <c r="I7217" s="18"/>
      <c r="J7217" s="18"/>
      <c r="K7217" s="99">
        <f t="shared" si="232"/>
        <v>0</v>
      </c>
      <c r="M7217" s="96">
        <f t="shared" si="231"/>
        <v>1</v>
      </c>
      <c r="N7217" s="273"/>
    </row>
    <row r="7218" spans="2:14" x14ac:dyDescent="0.25">
      <c r="B7218" s="7"/>
      <c r="C7218" s="8"/>
      <c r="D7218" s="129"/>
      <c r="F7218" s="99"/>
      <c r="G7218" s="99"/>
      <c r="H7218" s="99"/>
      <c r="I7218" s="18"/>
      <c r="J7218" s="18"/>
      <c r="K7218" s="99">
        <f t="shared" si="232"/>
        <v>0</v>
      </c>
      <c r="M7218" s="96">
        <f t="shared" si="231"/>
        <v>1</v>
      </c>
      <c r="N7218" s="273"/>
    </row>
    <row r="7219" spans="2:14" x14ac:dyDescent="0.25">
      <c r="B7219" s="7"/>
      <c r="C7219" s="8"/>
      <c r="D7219" s="129"/>
      <c r="F7219" s="99"/>
      <c r="G7219" s="99"/>
      <c r="H7219" s="99"/>
      <c r="I7219" s="18"/>
      <c r="J7219" s="18"/>
      <c r="K7219" s="99">
        <f t="shared" si="232"/>
        <v>0</v>
      </c>
      <c r="M7219" s="96">
        <f t="shared" si="231"/>
        <v>1</v>
      </c>
      <c r="N7219" s="273"/>
    </row>
    <row r="7220" spans="2:14" x14ac:dyDescent="0.25">
      <c r="B7220" s="7"/>
      <c r="C7220" s="8"/>
      <c r="D7220" s="129"/>
      <c r="F7220" s="99"/>
      <c r="G7220" s="99"/>
      <c r="H7220" s="99"/>
      <c r="I7220" s="18"/>
      <c r="J7220" s="18"/>
      <c r="K7220" s="99">
        <f t="shared" si="232"/>
        <v>0</v>
      </c>
      <c r="M7220" s="96">
        <f t="shared" si="231"/>
        <v>1</v>
      </c>
      <c r="N7220" s="273"/>
    </row>
    <row r="7221" spans="2:14" x14ac:dyDescent="0.25">
      <c r="B7221" s="7"/>
      <c r="C7221" s="8"/>
      <c r="D7221" s="129"/>
      <c r="F7221" s="99"/>
      <c r="G7221" s="99"/>
      <c r="H7221" s="99"/>
      <c r="I7221" s="18"/>
      <c r="J7221" s="18"/>
      <c r="K7221" s="99">
        <f t="shared" si="232"/>
        <v>0</v>
      </c>
      <c r="M7221" s="96">
        <f t="shared" si="231"/>
        <v>1</v>
      </c>
      <c r="N7221" s="273"/>
    </row>
    <row r="7222" spans="2:14" x14ac:dyDescent="0.25">
      <c r="B7222" s="7"/>
      <c r="C7222" s="8"/>
      <c r="D7222" s="129"/>
      <c r="F7222" s="99"/>
      <c r="G7222" s="99"/>
      <c r="H7222" s="99"/>
      <c r="I7222" s="18"/>
      <c r="J7222" s="18"/>
      <c r="K7222" s="99">
        <f t="shared" si="232"/>
        <v>0</v>
      </c>
      <c r="M7222" s="96">
        <f t="shared" si="231"/>
        <v>1</v>
      </c>
      <c r="N7222" s="273"/>
    </row>
    <row r="7223" spans="2:14" x14ac:dyDescent="0.25">
      <c r="B7223" s="7"/>
      <c r="C7223" s="8"/>
      <c r="D7223" s="129"/>
      <c r="F7223" s="99"/>
      <c r="G7223" s="99"/>
      <c r="H7223" s="99"/>
      <c r="I7223" s="18"/>
      <c r="J7223" s="18"/>
      <c r="K7223" s="99">
        <f t="shared" si="232"/>
        <v>0</v>
      </c>
      <c r="M7223" s="96">
        <f t="shared" si="231"/>
        <v>1</v>
      </c>
      <c r="N7223" s="273"/>
    </row>
    <row r="7224" spans="2:14" x14ac:dyDescent="0.25">
      <c r="B7224" s="7"/>
      <c r="C7224" s="8"/>
      <c r="D7224" s="129"/>
      <c r="F7224" s="99"/>
      <c r="G7224" s="99"/>
      <c r="H7224" s="99"/>
      <c r="I7224" s="18"/>
      <c r="J7224" s="18"/>
      <c r="K7224" s="99">
        <f t="shared" si="232"/>
        <v>0</v>
      </c>
      <c r="M7224" s="96">
        <f t="shared" si="231"/>
        <v>1</v>
      </c>
      <c r="N7224" s="273"/>
    </row>
    <row r="7225" spans="2:14" x14ac:dyDescent="0.25">
      <c r="B7225" s="7"/>
      <c r="C7225" s="8"/>
      <c r="D7225" s="129"/>
      <c r="F7225" s="99"/>
      <c r="G7225" s="99"/>
      <c r="H7225" s="99"/>
      <c r="I7225" s="18"/>
      <c r="J7225" s="18"/>
      <c r="K7225" s="99">
        <f t="shared" si="232"/>
        <v>0</v>
      </c>
      <c r="M7225" s="96">
        <f t="shared" si="231"/>
        <v>1</v>
      </c>
      <c r="N7225" s="273"/>
    </row>
    <row r="7226" spans="2:14" x14ac:dyDescent="0.25">
      <c r="B7226" s="7"/>
      <c r="C7226" s="8"/>
      <c r="D7226" s="129"/>
      <c r="F7226" s="99"/>
      <c r="G7226" s="99"/>
      <c r="H7226" s="99"/>
      <c r="I7226" s="18"/>
      <c r="J7226" s="18"/>
      <c r="K7226" s="99">
        <f t="shared" si="232"/>
        <v>0</v>
      </c>
      <c r="M7226" s="96">
        <f t="shared" si="231"/>
        <v>1</v>
      </c>
      <c r="N7226" s="273"/>
    </row>
    <row r="7227" spans="2:14" x14ac:dyDescent="0.25">
      <c r="B7227" s="7"/>
      <c r="C7227" s="8"/>
      <c r="D7227" s="129"/>
      <c r="F7227" s="99"/>
      <c r="G7227" s="99"/>
      <c r="H7227" s="99"/>
      <c r="I7227" s="18"/>
      <c r="J7227" s="18"/>
      <c r="K7227" s="99">
        <f t="shared" si="232"/>
        <v>0</v>
      </c>
      <c r="M7227" s="96">
        <f t="shared" si="231"/>
        <v>1</v>
      </c>
      <c r="N7227" s="273"/>
    </row>
    <row r="7228" spans="2:14" x14ac:dyDescent="0.25">
      <c r="B7228" s="7"/>
      <c r="C7228" s="8"/>
      <c r="D7228" s="129"/>
      <c r="F7228" s="99"/>
      <c r="G7228" s="99"/>
      <c r="H7228" s="99"/>
      <c r="I7228" s="18"/>
      <c r="J7228" s="18"/>
      <c r="K7228" s="99">
        <f t="shared" si="232"/>
        <v>0</v>
      </c>
      <c r="M7228" s="96">
        <f t="shared" si="231"/>
        <v>1</v>
      </c>
      <c r="N7228" s="273"/>
    </row>
    <row r="7229" spans="2:14" x14ac:dyDescent="0.25">
      <c r="B7229" s="7"/>
      <c r="C7229" s="8"/>
      <c r="D7229" s="129"/>
      <c r="F7229" s="99"/>
      <c r="G7229" s="99"/>
      <c r="H7229" s="99"/>
      <c r="I7229" s="18"/>
      <c r="J7229" s="18"/>
      <c r="K7229" s="99">
        <f t="shared" si="232"/>
        <v>0</v>
      </c>
      <c r="M7229" s="96">
        <f t="shared" si="231"/>
        <v>1</v>
      </c>
      <c r="N7229" s="273"/>
    </row>
    <row r="7230" spans="2:14" x14ac:dyDescent="0.25">
      <c r="B7230" s="7"/>
      <c r="C7230" s="8"/>
      <c r="D7230" s="129"/>
      <c r="F7230" s="99"/>
      <c r="G7230" s="99"/>
      <c r="H7230" s="99"/>
      <c r="I7230" s="18"/>
      <c r="J7230" s="18"/>
      <c r="K7230" s="99">
        <f t="shared" si="232"/>
        <v>0</v>
      </c>
      <c r="M7230" s="96">
        <f t="shared" si="231"/>
        <v>1</v>
      </c>
      <c r="N7230" s="273"/>
    </row>
    <row r="7231" spans="2:14" x14ac:dyDescent="0.25">
      <c r="B7231" s="7"/>
      <c r="C7231" s="8"/>
      <c r="D7231" s="129"/>
      <c r="F7231" s="99"/>
      <c r="G7231" s="99"/>
      <c r="H7231" s="99"/>
      <c r="I7231" s="18"/>
      <c r="J7231" s="18"/>
      <c r="K7231" s="99">
        <f t="shared" si="232"/>
        <v>0</v>
      </c>
      <c r="M7231" s="96">
        <f t="shared" si="231"/>
        <v>1</v>
      </c>
      <c r="N7231" s="273"/>
    </row>
    <row r="7232" spans="2:14" x14ac:dyDescent="0.25">
      <c r="B7232" s="7"/>
      <c r="C7232" s="8"/>
      <c r="D7232" s="129"/>
      <c r="F7232" s="99"/>
      <c r="G7232" s="99"/>
      <c r="H7232" s="99"/>
      <c r="I7232" s="18"/>
      <c r="J7232" s="18"/>
      <c r="K7232" s="99">
        <f t="shared" si="232"/>
        <v>0</v>
      </c>
      <c r="M7232" s="96">
        <f t="shared" si="231"/>
        <v>1</v>
      </c>
      <c r="N7232" s="273"/>
    </row>
    <row r="7233" spans="2:14" x14ac:dyDescent="0.25">
      <c r="B7233" s="7"/>
      <c r="C7233" s="8"/>
      <c r="D7233" s="129"/>
      <c r="F7233" s="99"/>
      <c r="G7233" s="99"/>
      <c r="H7233" s="99"/>
      <c r="I7233" s="18"/>
      <c r="J7233" s="18"/>
      <c r="K7233" s="99">
        <f t="shared" si="232"/>
        <v>0</v>
      </c>
      <c r="M7233" s="96">
        <f t="shared" si="231"/>
        <v>1</v>
      </c>
      <c r="N7233" s="273"/>
    </row>
    <row r="7234" spans="2:14" x14ac:dyDescent="0.25">
      <c r="B7234" s="7"/>
      <c r="C7234" s="8"/>
      <c r="D7234" s="129"/>
      <c r="F7234" s="99"/>
      <c r="G7234" s="99"/>
      <c r="H7234" s="99"/>
      <c r="I7234" s="18"/>
      <c r="J7234" s="18"/>
      <c r="K7234" s="99">
        <f t="shared" si="232"/>
        <v>0</v>
      </c>
      <c r="M7234" s="96">
        <f t="shared" si="231"/>
        <v>1</v>
      </c>
      <c r="N7234" s="273"/>
    </row>
    <row r="7235" spans="2:14" x14ac:dyDescent="0.25">
      <c r="B7235" s="7"/>
      <c r="C7235" s="8"/>
      <c r="D7235" s="129"/>
      <c r="F7235" s="99"/>
      <c r="G7235" s="99"/>
      <c r="H7235" s="99"/>
      <c r="I7235" s="18"/>
      <c r="J7235" s="18"/>
      <c r="K7235" s="99">
        <f t="shared" si="232"/>
        <v>0</v>
      </c>
      <c r="M7235" s="96">
        <f t="shared" si="231"/>
        <v>1</v>
      </c>
      <c r="N7235" s="273"/>
    </row>
    <row r="7236" spans="2:14" x14ac:dyDescent="0.25">
      <c r="B7236" s="7"/>
      <c r="C7236" s="8"/>
      <c r="D7236" s="129"/>
      <c r="F7236" s="99"/>
      <c r="G7236" s="99"/>
      <c r="H7236" s="99"/>
      <c r="I7236" s="18"/>
      <c r="J7236" s="18"/>
      <c r="K7236" s="99">
        <f t="shared" si="232"/>
        <v>0</v>
      </c>
      <c r="M7236" s="96">
        <f t="shared" si="231"/>
        <v>1</v>
      </c>
      <c r="N7236" s="273"/>
    </row>
    <row r="7237" spans="2:14" x14ac:dyDescent="0.25">
      <c r="B7237" s="7"/>
      <c r="C7237" s="8"/>
      <c r="D7237" s="129"/>
      <c r="F7237" s="99"/>
      <c r="G7237" s="99"/>
      <c r="H7237" s="99"/>
      <c r="I7237" s="18"/>
      <c r="J7237" s="18"/>
      <c r="K7237" s="99">
        <f t="shared" si="232"/>
        <v>0</v>
      </c>
      <c r="M7237" s="96">
        <f t="shared" si="231"/>
        <v>1</v>
      </c>
      <c r="N7237" s="273"/>
    </row>
    <row r="7238" spans="2:14" x14ac:dyDescent="0.25">
      <c r="B7238" s="7"/>
      <c r="C7238" s="8"/>
      <c r="D7238" s="129"/>
      <c r="F7238" s="99"/>
      <c r="G7238" s="99"/>
      <c r="H7238" s="99"/>
      <c r="I7238" s="18"/>
      <c r="J7238" s="18"/>
      <c r="K7238" s="99">
        <f t="shared" si="232"/>
        <v>0</v>
      </c>
      <c r="M7238" s="96">
        <f t="shared" si="231"/>
        <v>1</v>
      </c>
      <c r="N7238" s="273"/>
    </row>
    <row r="7239" spans="2:14" x14ac:dyDescent="0.25">
      <c r="B7239" s="7"/>
      <c r="C7239" s="8"/>
      <c r="D7239" s="129"/>
      <c r="F7239" s="99"/>
      <c r="G7239" s="99"/>
      <c r="H7239" s="99"/>
      <c r="I7239" s="18"/>
      <c r="J7239" s="18"/>
      <c r="K7239" s="99">
        <f t="shared" si="232"/>
        <v>0</v>
      </c>
      <c r="M7239" s="96">
        <f t="shared" si="231"/>
        <v>1</v>
      </c>
      <c r="N7239" s="273"/>
    </row>
    <row r="7240" spans="2:14" x14ac:dyDescent="0.25">
      <c r="B7240" s="7"/>
      <c r="C7240" s="8"/>
      <c r="D7240" s="129"/>
      <c r="F7240" s="99"/>
      <c r="G7240" s="99"/>
      <c r="H7240" s="99"/>
      <c r="I7240" s="18"/>
      <c r="J7240" s="18"/>
      <c r="K7240" s="99">
        <f t="shared" si="232"/>
        <v>0</v>
      </c>
      <c r="M7240" s="96">
        <f t="shared" si="231"/>
        <v>1</v>
      </c>
      <c r="N7240" s="273"/>
    </row>
    <row r="7241" spans="2:14" x14ac:dyDescent="0.25">
      <c r="B7241" s="7"/>
      <c r="C7241" s="8"/>
      <c r="D7241" s="129"/>
      <c r="F7241" s="99"/>
      <c r="G7241" s="99"/>
      <c r="H7241" s="99"/>
      <c r="I7241" s="18"/>
      <c r="J7241" s="18"/>
      <c r="K7241" s="99">
        <f t="shared" si="232"/>
        <v>0</v>
      </c>
      <c r="M7241" s="96">
        <f t="shared" si="231"/>
        <v>1</v>
      </c>
      <c r="N7241" s="273"/>
    </row>
    <row r="7242" spans="2:14" x14ac:dyDescent="0.25">
      <c r="B7242" s="7"/>
      <c r="C7242" s="8"/>
      <c r="D7242" s="129"/>
      <c r="F7242" s="99"/>
      <c r="G7242" s="99"/>
      <c r="H7242" s="99"/>
      <c r="I7242" s="18"/>
      <c r="J7242" s="18"/>
      <c r="K7242" s="99">
        <f t="shared" si="232"/>
        <v>0</v>
      </c>
      <c r="M7242" s="96">
        <f t="shared" si="231"/>
        <v>1</v>
      </c>
      <c r="N7242" s="273"/>
    </row>
    <row r="7243" spans="2:14" x14ac:dyDescent="0.25">
      <c r="B7243" s="7"/>
      <c r="C7243" s="8"/>
      <c r="D7243" s="129"/>
      <c r="F7243" s="99"/>
      <c r="G7243" s="99"/>
      <c r="H7243" s="99"/>
      <c r="I7243" s="18"/>
      <c r="J7243" s="18"/>
      <c r="K7243" s="99">
        <f t="shared" si="232"/>
        <v>0</v>
      </c>
      <c r="M7243" s="96">
        <f t="shared" si="231"/>
        <v>1</v>
      </c>
      <c r="N7243" s="273"/>
    </row>
    <row r="7244" spans="2:14" x14ac:dyDescent="0.25">
      <c r="B7244" s="7"/>
      <c r="C7244" s="8"/>
      <c r="D7244" s="129"/>
      <c r="F7244" s="99"/>
      <c r="G7244" s="99"/>
      <c r="H7244" s="99"/>
      <c r="I7244" s="18"/>
      <c r="J7244" s="18"/>
      <c r="K7244" s="99">
        <f t="shared" si="232"/>
        <v>0</v>
      </c>
      <c r="M7244" s="96">
        <f t="shared" si="231"/>
        <v>1</v>
      </c>
      <c r="N7244" s="273"/>
    </row>
    <row r="7245" spans="2:14" x14ac:dyDescent="0.25">
      <c r="B7245" s="7"/>
      <c r="C7245" s="8"/>
      <c r="D7245" s="129"/>
      <c r="F7245" s="99"/>
      <c r="G7245" s="99"/>
      <c r="H7245" s="99"/>
      <c r="I7245" s="18"/>
      <c r="J7245" s="18"/>
      <c r="K7245" s="99">
        <f t="shared" si="232"/>
        <v>0</v>
      </c>
      <c r="M7245" s="96">
        <f t="shared" si="231"/>
        <v>1</v>
      </c>
      <c r="N7245" s="273"/>
    </row>
    <row r="7246" spans="2:14" x14ac:dyDescent="0.25">
      <c r="B7246" s="7"/>
      <c r="C7246" s="8"/>
      <c r="D7246" s="129"/>
      <c r="F7246" s="99"/>
      <c r="G7246" s="99"/>
      <c r="H7246" s="99"/>
      <c r="I7246" s="18"/>
      <c r="J7246" s="18"/>
      <c r="K7246" s="99">
        <f t="shared" si="232"/>
        <v>0</v>
      </c>
      <c r="M7246" s="96">
        <f t="shared" si="231"/>
        <v>1</v>
      </c>
      <c r="N7246" s="273"/>
    </row>
    <row r="7247" spans="2:14" x14ac:dyDescent="0.25">
      <c r="B7247" s="7"/>
      <c r="C7247" s="8"/>
      <c r="D7247" s="129"/>
      <c r="F7247" s="99"/>
      <c r="G7247" s="99"/>
      <c r="H7247" s="99"/>
      <c r="I7247" s="18"/>
      <c r="J7247" s="18"/>
      <c r="K7247" s="99">
        <f t="shared" si="232"/>
        <v>0</v>
      </c>
      <c r="M7247" s="96">
        <f t="shared" si="231"/>
        <v>1</v>
      </c>
      <c r="N7247" s="273"/>
    </row>
    <row r="7248" spans="2:14" x14ac:dyDescent="0.25">
      <c r="B7248" s="7"/>
      <c r="C7248" s="8"/>
      <c r="D7248" s="129"/>
      <c r="F7248" s="99"/>
      <c r="G7248" s="99"/>
      <c r="H7248" s="99"/>
      <c r="I7248" s="18"/>
      <c r="J7248" s="18"/>
      <c r="K7248" s="99">
        <f t="shared" si="232"/>
        <v>0</v>
      </c>
      <c r="M7248" s="96">
        <f t="shared" si="231"/>
        <v>1</v>
      </c>
      <c r="N7248" s="273"/>
    </row>
    <row r="7249" spans="2:14" x14ac:dyDescent="0.25">
      <c r="B7249" s="7"/>
      <c r="C7249" s="8"/>
      <c r="D7249" s="129"/>
      <c r="F7249" s="99"/>
      <c r="G7249" s="99"/>
      <c r="H7249" s="99"/>
      <c r="I7249" s="18"/>
      <c r="J7249" s="18"/>
      <c r="K7249" s="99">
        <f t="shared" si="232"/>
        <v>0</v>
      </c>
      <c r="M7249" s="96">
        <f t="shared" ref="M7249:M7312" si="233">UltimoDia(D7249)</f>
        <v>1</v>
      </c>
      <c r="N7249" s="273"/>
    </row>
    <row r="7250" spans="2:14" x14ac:dyDescent="0.25">
      <c r="B7250" s="7"/>
      <c r="C7250" s="8"/>
      <c r="D7250" s="129"/>
      <c r="F7250" s="99"/>
      <c r="G7250" s="99"/>
      <c r="H7250" s="99"/>
      <c r="I7250" s="18"/>
      <c r="J7250" s="18"/>
      <c r="K7250" s="99">
        <f t="shared" si="232"/>
        <v>0</v>
      </c>
      <c r="M7250" s="96">
        <f t="shared" si="233"/>
        <v>1</v>
      </c>
      <c r="N7250" s="273"/>
    </row>
    <row r="7251" spans="2:14" x14ac:dyDescent="0.25">
      <c r="B7251" s="7"/>
      <c r="C7251" s="8"/>
      <c r="D7251" s="129"/>
      <c r="F7251" s="99"/>
      <c r="G7251" s="99"/>
      <c r="H7251" s="99"/>
      <c r="I7251" s="18"/>
      <c r="J7251" s="18"/>
      <c r="K7251" s="99">
        <f t="shared" si="232"/>
        <v>0</v>
      </c>
      <c r="M7251" s="96">
        <f t="shared" si="233"/>
        <v>1</v>
      </c>
      <c r="N7251" s="273"/>
    </row>
    <row r="7252" spans="2:14" x14ac:dyDescent="0.25">
      <c r="B7252" s="7"/>
      <c r="C7252" s="8"/>
      <c r="D7252" s="129"/>
      <c r="F7252" s="99"/>
      <c r="G7252" s="99"/>
      <c r="H7252" s="99"/>
      <c r="I7252" s="18"/>
      <c r="J7252" s="18"/>
      <c r="K7252" s="99">
        <f t="shared" si="232"/>
        <v>0</v>
      </c>
      <c r="M7252" s="96">
        <f t="shared" si="233"/>
        <v>1</v>
      </c>
      <c r="N7252" s="273"/>
    </row>
    <row r="7253" spans="2:14" x14ac:dyDescent="0.25">
      <c r="B7253" s="7"/>
      <c r="C7253" s="8"/>
      <c r="D7253" s="129"/>
      <c r="F7253" s="99"/>
      <c r="G7253" s="99"/>
      <c r="H7253" s="99"/>
      <c r="I7253" s="18"/>
      <c r="J7253" s="18"/>
      <c r="K7253" s="99">
        <f t="shared" si="232"/>
        <v>0</v>
      </c>
      <c r="M7253" s="96">
        <f t="shared" si="233"/>
        <v>1</v>
      </c>
      <c r="N7253" s="273"/>
    </row>
    <row r="7254" spans="2:14" x14ac:dyDescent="0.25">
      <c r="B7254" s="7"/>
      <c r="C7254" s="8"/>
      <c r="D7254" s="129"/>
      <c r="F7254" s="99"/>
      <c r="G7254" s="99"/>
      <c r="H7254" s="99"/>
      <c r="I7254" s="18"/>
      <c r="J7254" s="18"/>
      <c r="K7254" s="99">
        <f t="shared" si="232"/>
        <v>0</v>
      </c>
      <c r="M7254" s="96">
        <f t="shared" si="233"/>
        <v>1</v>
      </c>
      <c r="N7254" s="273"/>
    </row>
    <row r="7255" spans="2:14" x14ac:dyDescent="0.25">
      <c r="B7255" s="7"/>
      <c r="C7255" s="8"/>
      <c r="D7255" s="129"/>
      <c r="F7255" s="99"/>
      <c r="G7255" s="99"/>
      <c r="H7255" s="99"/>
      <c r="I7255" s="18"/>
      <c r="J7255" s="18"/>
      <c r="K7255" s="99">
        <f t="shared" si="232"/>
        <v>0</v>
      </c>
      <c r="M7255" s="96">
        <f t="shared" si="233"/>
        <v>1</v>
      </c>
      <c r="N7255" s="273"/>
    </row>
    <row r="7256" spans="2:14" x14ac:dyDescent="0.25">
      <c r="B7256" s="7"/>
      <c r="C7256" s="8"/>
      <c r="D7256" s="129"/>
      <c r="F7256" s="99"/>
      <c r="G7256" s="99"/>
      <c r="H7256" s="99"/>
      <c r="I7256" s="18"/>
      <c r="J7256" s="18"/>
      <c r="K7256" s="99">
        <f t="shared" si="232"/>
        <v>0</v>
      </c>
      <c r="M7256" s="96">
        <f t="shared" si="233"/>
        <v>1</v>
      </c>
      <c r="N7256" s="273"/>
    </row>
    <row r="7257" spans="2:14" x14ac:dyDescent="0.25">
      <c r="B7257" s="7"/>
      <c r="C7257" s="8"/>
      <c r="D7257" s="129"/>
      <c r="F7257" s="99"/>
      <c r="G7257" s="99"/>
      <c r="H7257" s="99"/>
      <c r="I7257" s="18"/>
      <c r="J7257" s="18"/>
      <c r="K7257" s="99">
        <f t="shared" si="232"/>
        <v>0</v>
      </c>
      <c r="M7257" s="96">
        <f t="shared" si="233"/>
        <v>1</v>
      </c>
      <c r="N7257" s="273"/>
    </row>
    <row r="7258" spans="2:14" x14ac:dyDescent="0.25">
      <c r="B7258" s="7"/>
      <c r="C7258" s="8"/>
      <c r="D7258" s="129"/>
      <c r="F7258" s="99"/>
      <c r="G7258" s="99"/>
      <c r="H7258" s="99"/>
      <c r="I7258" s="18"/>
      <c r="J7258" s="18"/>
      <c r="K7258" s="99">
        <f t="shared" si="232"/>
        <v>0</v>
      </c>
      <c r="M7258" s="96">
        <f t="shared" si="233"/>
        <v>1</v>
      </c>
      <c r="N7258" s="273"/>
    </row>
    <row r="7259" spans="2:14" x14ac:dyDescent="0.25">
      <c r="B7259" s="7"/>
      <c r="C7259" s="8"/>
      <c r="D7259" s="129"/>
      <c r="F7259" s="99"/>
      <c r="G7259" s="99"/>
      <c r="H7259" s="99"/>
      <c r="I7259" s="18"/>
      <c r="J7259" s="18"/>
      <c r="K7259" s="99">
        <f t="shared" si="232"/>
        <v>0</v>
      </c>
      <c r="M7259" s="96">
        <f t="shared" si="233"/>
        <v>1</v>
      </c>
      <c r="N7259" s="273"/>
    </row>
    <row r="7260" spans="2:14" x14ac:dyDescent="0.25">
      <c r="B7260" s="7"/>
      <c r="C7260" s="8"/>
      <c r="D7260" s="129"/>
      <c r="F7260" s="99"/>
      <c r="G7260" s="99"/>
      <c r="H7260" s="99"/>
      <c r="I7260" s="18"/>
      <c r="J7260" s="18"/>
      <c r="K7260" s="99">
        <f t="shared" si="232"/>
        <v>0</v>
      </c>
      <c r="M7260" s="96">
        <f t="shared" si="233"/>
        <v>1</v>
      </c>
      <c r="N7260" s="273"/>
    </row>
    <row r="7261" spans="2:14" x14ac:dyDescent="0.25">
      <c r="B7261" s="7"/>
      <c r="C7261" s="8"/>
      <c r="D7261" s="129"/>
      <c r="F7261" s="99"/>
      <c r="G7261" s="99"/>
      <c r="H7261" s="99"/>
      <c r="I7261" s="18"/>
      <c r="J7261" s="18"/>
      <c r="K7261" s="99">
        <f t="shared" si="232"/>
        <v>0</v>
      </c>
      <c r="M7261" s="96">
        <f t="shared" si="233"/>
        <v>1</v>
      </c>
      <c r="N7261" s="273"/>
    </row>
    <row r="7262" spans="2:14" x14ac:dyDescent="0.25">
      <c r="B7262" s="7"/>
      <c r="C7262" s="8"/>
      <c r="D7262" s="129"/>
      <c r="F7262" s="99"/>
      <c r="G7262" s="99"/>
      <c r="H7262" s="99"/>
      <c r="I7262" s="18"/>
      <c r="J7262" s="18"/>
      <c r="K7262" s="99">
        <f t="shared" si="232"/>
        <v>0</v>
      </c>
      <c r="M7262" s="96">
        <f t="shared" si="233"/>
        <v>1</v>
      </c>
      <c r="N7262" s="273"/>
    </row>
    <row r="7263" spans="2:14" x14ac:dyDescent="0.25">
      <c r="B7263" s="7"/>
      <c r="C7263" s="8"/>
      <c r="D7263" s="129"/>
      <c r="F7263" s="99"/>
      <c r="G7263" s="99"/>
      <c r="H7263" s="99"/>
      <c r="I7263" s="18"/>
      <c r="J7263" s="18"/>
      <c r="K7263" s="99">
        <f t="shared" si="232"/>
        <v>0</v>
      </c>
      <c r="M7263" s="96">
        <f t="shared" si="233"/>
        <v>1</v>
      </c>
      <c r="N7263" s="273"/>
    </row>
    <row r="7264" spans="2:14" x14ac:dyDescent="0.25">
      <c r="B7264" s="7"/>
      <c r="C7264" s="8"/>
      <c r="D7264" s="129"/>
      <c r="F7264" s="99"/>
      <c r="G7264" s="99"/>
      <c r="H7264" s="99"/>
      <c r="I7264" s="18"/>
      <c r="J7264" s="18"/>
      <c r="K7264" s="99">
        <f t="shared" si="232"/>
        <v>0</v>
      </c>
      <c r="M7264" s="96">
        <f t="shared" si="233"/>
        <v>1</v>
      </c>
      <c r="N7264" s="273"/>
    </row>
    <row r="7265" spans="2:14" x14ac:dyDescent="0.25">
      <c r="B7265" s="7"/>
      <c r="C7265" s="8"/>
      <c r="D7265" s="129"/>
      <c r="F7265" s="99"/>
      <c r="G7265" s="99"/>
      <c r="H7265" s="99"/>
      <c r="I7265" s="18"/>
      <c r="J7265" s="18"/>
      <c r="K7265" s="99">
        <f t="shared" si="232"/>
        <v>0</v>
      </c>
      <c r="M7265" s="96">
        <f t="shared" si="233"/>
        <v>1</v>
      </c>
      <c r="N7265" s="273"/>
    </row>
    <row r="7266" spans="2:14" x14ac:dyDescent="0.25">
      <c r="B7266" s="7"/>
      <c r="C7266" s="8"/>
      <c r="D7266" s="129"/>
      <c r="F7266" s="99"/>
      <c r="G7266" s="99"/>
      <c r="H7266" s="99"/>
      <c r="I7266" s="18"/>
      <c r="J7266" s="18"/>
      <c r="K7266" s="99">
        <f t="shared" si="232"/>
        <v>0</v>
      </c>
      <c r="M7266" s="96">
        <f t="shared" si="233"/>
        <v>1</v>
      </c>
      <c r="N7266" s="273"/>
    </row>
    <row r="7267" spans="2:14" x14ac:dyDescent="0.25">
      <c r="B7267" s="7"/>
      <c r="C7267" s="8"/>
      <c r="D7267" s="129"/>
      <c r="F7267" s="99"/>
      <c r="G7267" s="99"/>
      <c r="H7267" s="99"/>
      <c r="I7267" s="18"/>
      <c r="J7267" s="18"/>
      <c r="K7267" s="99">
        <f t="shared" si="232"/>
        <v>0</v>
      </c>
      <c r="M7267" s="96">
        <f t="shared" si="233"/>
        <v>1</v>
      </c>
      <c r="N7267" s="273"/>
    </row>
    <row r="7268" spans="2:14" x14ac:dyDescent="0.25">
      <c r="B7268" s="7"/>
      <c r="C7268" s="8"/>
      <c r="D7268" s="129"/>
      <c r="F7268" s="99"/>
      <c r="G7268" s="99"/>
      <c r="H7268" s="99"/>
      <c r="I7268" s="18"/>
      <c r="J7268" s="18"/>
      <c r="K7268" s="99">
        <f t="shared" si="232"/>
        <v>0</v>
      </c>
      <c r="M7268" s="96">
        <f t="shared" si="233"/>
        <v>1</v>
      </c>
      <c r="N7268" s="273"/>
    </row>
    <row r="7269" spans="2:14" x14ac:dyDescent="0.25">
      <c r="B7269" s="7"/>
      <c r="C7269" s="8"/>
      <c r="D7269" s="129"/>
      <c r="F7269" s="99"/>
      <c r="G7269" s="99"/>
      <c r="H7269" s="99"/>
      <c r="I7269" s="18"/>
      <c r="J7269" s="18"/>
      <c r="K7269" s="99">
        <f t="shared" si="232"/>
        <v>0</v>
      </c>
      <c r="M7269" s="96">
        <f t="shared" si="233"/>
        <v>1</v>
      </c>
      <c r="N7269" s="273"/>
    </row>
    <row r="7270" spans="2:14" x14ac:dyDescent="0.25">
      <c r="B7270" s="7"/>
      <c r="C7270" s="8"/>
      <c r="D7270" s="129"/>
      <c r="F7270" s="99"/>
      <c r="G7270" s="99"/>
      <c r="H7270" s="99"/>
      <c r="I7270" s="18"/>
      <c r="J7270" s="18"/>
      <c r="K7270" s="99">
        <f t="shared" si="232"/>
        <v>0</v>
      </c>
      <c r="M7270" s="96">
        <f t="shared" si="233"/>
        <v>1</v>
      </c>
      <c r="N7270" s="273"/>
    </row>
    <row r="7271" spans="2:14" x14ac:dyDescent="0.25">
      <c r="B7271" s="7"/>
      <c r="C7271" s="8"/>
      <c r="D7271" s="129"/>
      <c r="F7271" s="99"/>
      <c r="G7271" s="99"/>
      <c r="H7271" s="99"/>
      <c r="I7271" s="18"/>
      <c r="J7271" s="18"/>
      <c r="K7271" s="99">
        <f t="shared" si="232"/>
        <v>0</v>
      </c>
      <c r="M7271" s="96">
        <f t="shared" si="233"/>
        <v>1</v>
      </c>
      <c r="N7271" s="273"/>
    </row>
    <row r="7272" spans="2:14" x14ac:dyDescent="0.25">
      <c r="B7272" s="7"/>
      <c r="C7272" s="8"/>
      <c r="D7272" s="129"/>
      <c r="F7272" s="99"/>
      <c r="G7272" s="99"/>
      <c r="H7272" s="99"/>
      <c r="I7272" s="18"/>
      <c r="J7272" s="18"/>
      <c r="K7272" s="99">
        <f t="shared" si="232"/>
        <v>0</v>
      </c>
      <c r="M7272" s="96">
        <f t="shared" si="233"/>
        <v>1</v>
      </c>
      <c r="N7272" s="273"/>
    </row>
    <row r="7273" spans="2:14" x14ac:dyDescent="0.25">
      <c r="B7273" s="7"/>
      <c r="C7273" s="8"/>
      <c r="D7273" s="129"/>
      <c r="F7273" s="99"/>
      <c r="G7273" s="99"/>
      <c r="H7273" s="99"/>
      <c r="I7273" s="18"/>
      <c r="J7273" s="18"/>
      <c r="K7273" s="99">
        <f t="shared" si="232"/>
        <v>0</v>
      </c>
      <c r="M7273" s="96">
        <f t="shared" si="233"/>
        <v>1</v>
      </c>
      <c r="N7273" s="273"/>
    </row>
    <row r="7274" spans="2:14" x14ac:dyDescent="0.25">
      <c r="B7274" s="7"/>
      <c r="C7274" s="8"/>
      <c r="D7274" s="129"/>
      <c r="F7274" s="99"/>
      <c r="G7274" s="99"/>
      <c r="H7274" s="99"/>
      <c r="I7274" s="18"/>
      <c r="J7274" s="18"/>
      <c r="K7274" s="99">
        <f t="shared" ref="K7274:K7337" si="234">IF(ctConta="",K7273+F7274,IF(I7274=ctConta,K7273+F7274,K7273))</f>
        <v>0</v>
      </c>
      <c r="M7274" s="96">
        <f t="shared" si="233"/>
        <v>1</v>
      </c>
      <c r="N7274" s="273"/>
    </row>
    <row r="7275" spans="2:14" x14ac:dyDescent="0.25">
      <c r="B7275" s="7"/>
      <c r="C7275" s="8"/>
      <c r="D7275" s="129"/>
      <c r="F7275" s="99"/>
      <c r="G7275" s="99"/>
      <c r="H7275" s="99"/>
      <c r="I7275" s="18"/>
      <c r="J7275" s="18"/>
      <c r="K7275" s="99">
        <f t="shared" si="234"/>
        <v>0</v>
      </c>
      <c r="M7275" s="96">
        <f t="shared" si="233"/>
        <v>1</v>
      </c>
      <c r="N7275" s="273"/>
    </row>
    <row r="7276" spans="2:14" x14ac:dyDescent="0.25">
      <c r="B7276" s="7"/>
      <c r="C7276" s="8"/>
      <c r="D7276" s="129"/>
      <c r="F7276" s="99"/>
      <c r="G7276" s="99"/>
      <c r="H7276" s="99"/>
      <c r="I7276" s="18"/>
      <c r="J7276" s="18"/>
      <c r="K7276" s="99">
        <f t="shared" si="234"/>
        <v>0</v>
      </c>
      <c r="M7276" s="96">
        <f t="shared" si="233"/>
        <v>1</v>
      </c>
      <c r="N7276" s="273"/>
    </row>
    <row r="7277" spans="2:14" x14ac:dyDescent="0.25">
      <c r="B7277" s="7"/>
      <c r="C7277" s="8"/>
      <c r="D7277" s="129"/>
      <c r="F7277" s="99"/>
      <c r="G7277" s="99"/>
      <c r="H7277" s="99"/>
      <c r="I7277" s="18"/>
      <c r="J7277" s="18"/>
      <c r="K7277" s="99">
        <f t="shared" si="234"/>
        <v>0</v>
      </c>
      <c r="M7277" s="96">
        <f t="shared" si="233"/>
        <v>1</v>
      </c>
      <c r="N7277" s="273"/>
    </row>
    <row r="7278" spans="2:14" x14ac:dyDescent="0.25">
      <c r="B7278" s="7"/>
      <c r="C7278" s="8"/>
      <c r="D7278" s="129"/>
      <c r="F7278" s="99"/>
      <c r="G7278" s="99"/>
      <c r="H7278" s="99"/>
      <c r="I7278" s="18"/>
      <c r="J7278" s="18"/>
      <c r="K7278" s="99">
        <f t="shared" si="234"/>
        <v>0</v>
      </c>
      <c r="M7278" s="96">
        <f t="shared" si="233"/>
        <v>1</v>
      </c>
      <c r="N7278" s="273"/>
    </row>
    <row r="7279" spans="2:14" x14ac:dyDescent="0.25">
      <c r="B7279" s="7"/>
      <c r="C7279" s="8"/>
      <c r="D7279" s="129"/>
      <c r="F7279" s="99"/>
      <c r="G7279" s="99"/>
      <c r="H7279" s="99"/>
      <c r="I7279" s="18"/>
      <c r="J7279" s="18"/>
      <c r="K7279" s="99">
        <f t="shared" si="234"/>
        <v>0</v>
      </c>
      <c r="M7279" s="96">
        <f t="shared" si="233"/>
        <v>1</v>
      </c>
      <c r="N7279" s="273"/>
    </row>
    <row r="7280" spans="2:14" x14ac:dyDescent="0.25">
      <c r="B7280" s="7"/>
      <c r="C7280" s="8"/>
      <c r="D7280" s="129"/>
      <c r="F7280" s="99"/>
      <c r="G7280" s="99"/>
      <c r="H7280" s="99"/>
      <c r="I7280" s="18"/>
      <c r="J7280" s="18"/>
      <c r="K7280" s="99">
        <f t="shared" si="234"/>
        <v>0</v>
      </c>
      <c r="M7280" s="96">
        <f t="shared" si="233"/>
        <v>1</v>
      </c>
      <c r="N7280" s="273"/>
    </row>
    <row r="7281" spans="2:14" x14ac:dyDescent="0.25">
      <c r="B7281" s="7"/>
      <c r="C7281" s="8"/>
      <c r="D7281" s="129"/>
      <c r="F7281" s="99"/>
      <c r="G7281" s="99"/>
      <c r="H7281" s="99"/>
      <c r="I7281" s="18"/>
      <c r="J7281" s="18"/>
      <c r="K7281" s="99">
        <f t="shared" si="234"/>
        <v>0</v>
      </c>
      <c r="M7281" s="96">
        <f t="shared" si="233"/>
        <v>1</v>
      </c>
      <c r="N7281" s="273"/>
    </row>
    <row r="7282" spans="2:14" x14ac:dyDescent="0.25">
      <c r="B7282" s="7"/>
      <c r="C7282" s="8"/>
      <c r="D7282" s="129"/>
      <c r="F7282" s="99"/>
      <c r="G7282" s="99"/>
      <c r="H7282" s="99"/>
      <c r="I7282" s="18"/>
      <c r="J7282" s="18"/>
      <c r="K7282" s="99">
        <f t="shared" si="234"/>
        <v>0</v>
      </c>
      <c r="M7282" s="96">
        <f t="shared" si="233"/>
        <v>1</v>
      </c>
      <c r="N7282" s="273"/>
    </row>
    <row r="7283" spans="2:14" x14ac:dyDescent="0.25">
      <c r="B7283" s="7"/>
      <c r="C7283" s="8"/>
      <c r="D7283" s="129"/>
      <c r="F7283" s="99"/>
      <c r="G7283" s="99"/>
      <c r="H7283" s="99"/>
      <c r="I7283" s="18"/>
      <c r="J7283" s="18"/>
      <c r="K7283" s="99">
        <f t="shared" si="234"/>
        <v>0</v>
      </c>
      <c r="M7283" s="96">
        <f t="shared" si="233"/>
        <v>1</v>
      </c>
      <c r="N7283" s="273"/>
    </row>
    <row r="7284" spans="2:14" x14ac:dyDescent="0.25">
      <c r="B7284" s="7"/>
      <c r="C7284" s="8"/>
      <c r="D7284" s="129"/>
      <c r="F7284" s="99"/>
      <c r="G7284" s="99"/>
      <c r="H7284" s="99"/>
      <c r="I7284" s="18"/>
      <c r="J7284" s="18"/>
      <c r="K7284" s="99">
        <f t="shared" si="234"/>
        <v>0</v>
      </c>
      <c r="M7284" s="96">
        <f t="shared" si="233"/>
        <v>1</v>
      </c>
      <c r="N7284" s="273"/>
    </row>
    <row r="7285" spans="2:14" x14ac:dyDescent="0.25">
      <c r="B7285" s="7"/>
      <c r="C7285" s="8"/>
      <c r="D7285" s="129"/>
      <c r="F7285" s="99"/>
      <c r="G7285" s="99"/>
      <c r="H7285" s="99"/>
      <c r="I7285" s="18"/>
      <c r="J7285" s="18"/>
      <c r="K7285" s="99">
        <f t="shared" si="234"/>
        <v>0</v>
      </c>
      <c r="M7285" s="96">
        <f t="shared" si="233"/>
        <v>1</v>
      </c>
      <c r="N7285" s="273"/>
    </row>
    <row r="7286" spans="2:14" x14ac:dyDescent="0.25">
      <c r="B7286" s="7"/>
      <c r="C7286" s="8"/>
      <c r="D7286" s="129"/>
      <c r="F7286" s="99"/>
      <c r="G7286" s="99"/>
      <c r="H7286" s="99"/>
      <c r="I7286" s="18"/>
      <c r="J7286" s="18"/>
      <c r="K7286" s="99">
        <f t="shared" si="234"/>
        <v>0</v>
      </c>
      <c r="M7286" s="96">
        <f t="shared" si="233"/>
        <v>1</v>
      </c>
      <c r="N7286" s="273"/>
    </row>
    <row r="7287" spans="2:14" x14ac:dyDescent="0.25">
      <c r="B7287" s="7"/>
      <c r="C7287" s="8"/>
      <c r="D7287" s="129"/>
      <c r="F7287" s="99"/>
      <c r="G7287" s="99"/>
      <c r="H7287" s="99"/>
      <c r="I7287" s="18"/>
      <c r="J7287" s="18"/>
      <c r="K7287" s="99">
        <f t="shared" si="234"/>
        <v>0</v>
      </c>
      <c r="M7287" s="96">
        <f t="shared" si="233"/>
        <v>1</v>
      </c>
      <c r="N7287" s="273"/>
    </row>
    <row r="7288" spans="2:14" x14ac:dyDescent="0.25">
      <c r="B7288" s="7"/>
      <c r="C7288" s="8"/>
      <c r="D7288" s="129"/>
      <c r="F7288" s="99"/>
      <c r="G7288" s="99"/>
      <c r="H7288" s="99"/>
      <c r="I7288" s="18"/>
      <c r="J7288" s="18"/>
      <c r="K7288" s="99">
        <f t="shared" si="234"/>
        <v>0</v>
      </c>
      <c r="M7288" s="96">
        <f t="shared" si="233"/>
        <v>1</v>
      </c>
      <c r="N7288" s="273"/>
    </row>
    <row r="7289" spans="2:14" x14ac:dyDescent="0.25">
      <c r="B7289" s="7"/>
      <c r="C7289" s="8"/>
      <c r="D7289" s="129"/>
      <c r="F7289" s="99"/>
      <c r="G7289" s="99"/>
      <c r="H7289" s="99"/>
      <c r="I7289" s="18"/>
      <c r="J7289" s="18"/>
      <c r="K7289" s="99">
        <f t="shared" si="234"/>
        <v>0</v>
      </c>
      <c r="M7289" s="96">
        <f t="shared" si="233"/>
        <v>1</v>
      </c>
      <c r="N7289" s="273"/>
    </row>
    <row r="7290" spans="2:14" x14ac:dyDescent="0.25">
      <c r="B7290" s="7"/>
      <c r="C7290" s="8"/>
      <c r="D7290" s="129"/>
      <c r="F7290" s="99"/>
      <c r="G7290" s="99"/>
      <c r="H7290" s="99"/>
      <c r="I7290" s="18"/>
      <c r="J7290" s="18"/>
      <c r="K7290" s="99">
        <f t="shared" si="234"/>
        <v>0</v>
      </c>
      <c r="M7290" s="96">
        <f t="shared" si="233"/>
        <v>1</v>
      </c>
      <c r="N7290" s="273"/>
    </row>
    <row r="7291" spans="2:14" x14ac:dyDescent="0.25">
      <c r="B7291" s="7"/>
      <c r="C7291" s="8"/>
      <c r="D7291" s="129"/>
      <c r="F7291" s="99"/>
      <c r="G7291" s="99"/>
      <c r="H7291" s="99"/>
      <c r="I7291" s="18"/>
      <c r="J7291" s="18"/>
      <c r="K7291" s="99">
        <f t="shared" si="234"/>
        <v>0</v>
      </c>
      <c r="M7291" s="96">
        <f t="shared" si="233"/>
        <v>1</v>
      </c>
      <c r="N7291" s="273"/>
    </row>
    <row r="7292" spans="2:14" x14ac:dyDescent="0.25">
      <c r="B7292" s="7"/>
      <c r="C7292" s="8"/>
      <c r="D7292" s="129"/>
      <c r="F7292" s="99"/>
      <c r="G7292" s="99"/>
      <c r="H7292" s="99"/>
      <c r="I7292" s="18"/>
      <c r="J7292" s="18"/>
      <c r="K7292" s="99">
        <f t="shared" si="234"/>
        <v>0</v>
      </c>
      <c r="M7292" s="96">
        <f t="shared" si="233"/>
        <v>1</v>
      </c>
      <c r="N7292" s="273"/>
    </row>
    <row r="7293" spans="2:14" x14ac:dyDescent="0.25">
      <c r="B7293" s="7"/>
      <c r="C7293" s="8"/>
      <c r="D7293" s="129"/>
      <c r="F7293" s="99"/>
      <c r="G7293" s="99"/>
      <c r="H7293" s="99"/>
      <c r="I7293" s="18"/>
      <c r="J7293" s="18"/>
      <c r="K7293" s="99">
        <f t="shared" si="234"/>
        <v>0</v>
      </c>
      <c r="M7293" s="96">
        <f t="shared" si="233"/>
        <v>1</v>
      </c>
      <c r="N7293" s="273"/>
    </row>
    <row r="7294" spans="2:14" x14ac:dyDescent="0.25">
      <c r="B7294" s="7"/>
      <c r="C7294" s="8"/>
      <c r="D7294" s="129"/>
      <c r="F7294" s="99"/>
      <c r="G7294" s="99"/>
      <c r="H7294" s="99"/>
      <c r="I7294" s="18"/>
      <c r="J7294" s="18"/>
      <c r="K7294" s="99">
        <f t="shared" si="234"/>
        <v>0</v>
      </c>
      <c r="M7294" s="96">
        <f t="shared" si="233"/>
        <v>1</v>
      </c>
      <c r="N7294" s="273"/>
    </row>
    <row r="7295" spans="2:14" x14ac:dyDescent="0.25">
      <c r="B7295" s="7"/>
      <c r="C7295" s="8"/>
      <c r="D7295" s="129"/>
      <c r="F7295" s="99"/>
      <c r="G7295" s="99"/>
      <c r="H7295" s="99"/>
      <c r="I7295" s="18"/>
      <c r="J7295" s="18"/>
      <c r="K7295" s="99">
        <f t="shared" si="234"/>
        <v>0</v>
      </c>
      <c r="M7295" s="96">
        <f t="shared" si="233"/>
        <v>1</v>
      </c>
      <c r="N7295" s="273"/>
    </row>
    <row r="7296" spans="2:14" x14ac:dyDescent="0.25">
      <c r="B7296" s="7"/>
      <c r="C7296" s="8"/>
      <c r="D7296" s="129"/>
      <c r="F7296" s="99"/>
      <c r="G7296" s="99"/>
      <c r="H7296" s="99"/>
      <c r="I7296" s="18"/>
      <c r="J7296" s="18"/>
      <c r="K7296" s="99">
        <f t="shared" si="234"/>
        <v>0</v>
      </c>
      <c r="M7296" s="96">
        <f t="shared" si="233"/>
        <v>1</v>
      </c>
      <c r="N7296" s="273"/>
    </row>
    <row r="7297" spans="2:14" x14ac:dyDescent="0.25">
      <c r="B7297" s="7"/>
      <c r="C7297" s="8"/>
      <c r="D7297" s="129"/>
      <c r="F7297" s="99"/>
      <c r="G7297" s="99"/>
      <c r="H7297" s="99"/>
      <c r="I7297" s="18"/>
      <c r="J7297" s="18"/>
      <c r="K7297" s="99">
        <f t="shared" si="234"/>
        <v>0</v>
      </c>
      <c r="M7297" s="96">
        <f t="shared" si="233"/>
        <v>1</v>
      </c>
      <c r="N7297" s="273"/>
    </row>
    <row r="7298" spans="2:14" x14ac:dyDescent="0.25">
      <c r="B7298" s="7"/>
      <c r="C7298" s="8"/>
      <c r="D7298" s="129"/>
      <c r="F7298" s="99"/>
      <c r="G7298" s="99"/>
      <c r="H7298" s="99"/>
      <c r="I7298" s="18"/>
      <c r="J7298" s="18"/>
      <c r="K7298" s="99">
        <f t="shared" si="234"/>
        <v>0</v>
      </c>
      <c r="M7298" s="96">
        <f t="shared" si="233"/>
        <v>1</v>
      </c>
      <c r="N7298" s="273"/>
    </row>
    <row r="7299" spans="2:14" x14ac:dyDescent="0.25">
      <c r="B7299" s="7"/>
      <c r="C7299" s="8"/>
      <c r="D7299" s="129"/>
      <c r="F7299" s="99"/>
      <c r="G7299" s="99"/>
      <c r="H7299" s="99"/>
      <c r="I7299" s="18"/>
      <c r="J7299" s="18"/>
      <c r="K7299" s="99">
        <f t="shared" si="234"/>
        <v>0</v>
      </c>
      <c r="M7299" s="96">
        <f t="shared" si="233"/>
        <v>1</v>
      </c>
      <c r="N7299" s="273"/>
    </row>
    <row r="7300" spans="2:14" x14ac:dyDescent="0.25">
      <c r="B7300" s="7"/>
      <c r="C7300" s="8"/>
      <c r="D7300" s="129"/>
      <c r="F7300" s="99"/>
      <c r="G7300" s="99"/>
      <c r="H7300" s="99"/>
      <c r="I7300" s="18"/>
      <c r="J7300" s="18"/>
      <c r="K7300" s="99">
        <f t="shared" si="234"/>
        <v>0</v>
      </c>
      <c r="M7300" s="96">
        <f t="shared" si="233"/>
        <v>1</v>
      </c>
      <c r="N7300" s="273"/>
    </row>
    <row r="7301" spans="2:14" x14ac:dyDescent="0.25">
      <c r="B7301" s="7"/>
      <c r="C7301" s="8"/>
      <c r="D7301" s="129"/>
      <c r="F7301" s="99"/>
      <c r="G7301" s="99"/>
      <c r="H7301" s="99"/>
      <c r="I7301" s="18"/>
      <c r="J7301" s="18"/>
      <c r="K7301" s="99">
        <f t="shared" si="234"/>
        <v>0</v>
      </c>
      <c r="M7301" s="96">
        <f t="shared" si="233"/>
        <v>1</v>
      </c>
      <c r="N7301" s="273"/>
    </row>
    <row r="7302" spans="2:14" x14ac:dyDescent="0.25">
      <c r="B7302" s="7"/>
      <c r="C7302" s="8"/>
      <c r="D7302" s="129"/>
      <c r="F7302" s="99"/>
      <c r="G7302" s="99"/>
      <c r="H7302" s="99"/>
      <c r="I7302" s="18"/>
      <c r="J7302" s="18"/>
      <c r="K7302" s="99">
        <f t="shared" si="234"/>
        <v>0</v>
      </c>
      <c r="M7302" s="96">
        <f t="shared" si="233"/>
        <v>1</v>
      </c>
      <c r="N7302" s="273"/>
    </row>
    <row r="7303" spans="2:14" x14ac:dyDescent="0.25">
      <c r="B7303" s="7"/>
      <c r="C7303" s="8"/>
      <c r="D7303" s="129"/>
      <c r="F7303" s="99"/>
      <c r="G7303" s="99"/>
      <c r="H7303" s="99"/>
      <c r="I7303" s="18"/>
      <c r="J7303" s="18"/>
      <c r="K7303" s="99">
        <f t="shared" si="234"/>
        <v>0</v>
      </c>
      <c r="M7303" s="96">
        <f t="shared" si="233"/>
        <v>1</v>
      </c>
      <c r="N7303" s="273"/>
    </row>
    <row r="7304" spans="2:14" x14ac:dyDescent="0.25">
      <c r="B7304" s="7"/>
      <c r="C7304" s="8"/>
      <c r="D7304" s="129"/>
      <c r="F7304" s="99"/>
      <c r="G7304" s="99"/>
      <c r="H7304" s="99"/>
      <c r="I7304" s="18"/>
      <c r="J7304" s="18"/>
      <c r="K7304" s="99">
        <f t="shared" si="234"/>
        <v>0</v>
      </c>
      <c r="M7304" s="96">
        <f t="shared" si="233"/>
        <v>1</v>
      </c>
      <c r="N7304" s="273"/>
    </row>
    <row r="7305" spans="2:14" x14ac:dyDescent="0.25">
      <c r="B7305" s="7"/>
      <c r="C7305" s="8"/>
      <c r="D7305" s="129"/>
      <c r="F7305" s="99"/>
      <c r="G7305" s="99"/>
      <c r="H7305" s="99"/>
      <c r="I7305" s="18"/>
      <c r="J7305" s="18"/>
      <c r="K7305" s="99">
        <f t="shared" si="234"/>
        <v>0</v>
      </c>
      <c r="M7305" s="96">
        <f t="shared" si="233"/>
        <v>1</v>
      </c>
      <c r="N7305" s="273"/>
    </row>
    <row r="7306" spans="2:14" x14ac:dyDescent="0.25">
      <c r="B7306" s="7"/>
      <c r="C7306" s="8"/>
      <c r="D7306" s="129"/>
      <c r="F7306" s="99"/>
      <c r="G7306" s="99"/>
      <c r="H7306" s="99"/>
      <c r="I7306" s="18"/>
      <c r="J7306" s="18"/>
      <c r="K7306" s="99">
        <f t="shared" si="234"/>
        <v>0</v>
      </c>
      <c r="M7306" s="96">
        <f t="shared" si="233"/>
        <v>1</v>
      </c>
      <c r="N7306" s="273"/>
    </row>
    <row r="7307" spans="2:14" x14ac:dyDescent="0.25">
      <c r="B7307" s="7"/>
      <c r="C7307" s="8"/>
      <c r="D7307" s="129"/>
      <c r="F7307" s="99"/>
      <c r="G7307" s="99"/>
      <c r="H7307" s="99"/>
      <c r="I7307" s="18"/>
      <c r="J7307" s="18"/>
      <c r="K7307" s="99">
        <f t="shared" si="234"/>
        <v>0</v>
      </c>
      <c r="M7307" s="96">
        <f t="shared" si="233"/>
        <v>1</v>
      </c>
      <c r="N7307" s="273"/>
    </row>
    <row r="7308" spans="2:14" x14ac:dyDescent="0.25">
      <c r="B7308" s="7"/>
      <c r="C7308" s="8"/>
      <c r="D7308" s="129"/>
      <c r="F7308" s="99"/>
      <c r="G7308" s="99"/>
      <c r="H7308" s="99"/>
      <c r="I7308" s="18"/>
      <c r="J7308" s="18"/>
      <c r="K7308" s="99">
        <f t="shared" si="234"/>
        <v>0</v>
      </c>
      <c r="M7308" s="96">
        <f t="shared" si="233"/>
        <v>1</v>
      </c>
      <c r="N7308" s="273"/>
    </row>
    <row r="7309" spans="2:14" x14ac:dyDescent="0.25">
      <c r="B7309" s="7"/>
      <c r="C7309" s="8"/>
      <c r="D7309" s="129"/>
      <c r="F7309" s="99"/>
      <c r="G7309" s="99"/>
      <c r="H7309" s="99"/>
      <c r="I7309" s="18"/>
      <c r="J7309" s="18"/>
      <c r="K7309" s="99">
        <f t="shared" si="234"/>
        <v>0</v>
      </c>
      <c r="M7309" s="96">
        <f t="shared" si="233"/>
        <v>1</v>
      </c>
      <c r="N7309" s="273"/>
    </row>
    <row r="7310" spans="2:14" x14ac:dyDescent="0.25">
      <c r="B7310" s="7"/>
      <c r="C7310" s="8"/>
      <c r="D7310" s="129"/>
      <c r="F7310" s="99"/>
      <c r="G7310" s="99"/>
      <c r="H7310" s="99"/>
      <c r="I7310" s="18"/>
      <c r="J7310" s="18"/>
      <c r="K7310" s="99">
        <f t="shared" si="234"/>
        <v>0</v>
      </c>
      <c r="M7310" s="96">
        <f t="shared" si="233"/>
        <v>1</v>
      </c>
      <c r="N7310" s="273"/>
    </row>
    <row r="7311" spans="2:14" x14ac:dyDescent="0.25">
      <c r="B7311" s="7"/>
      <c r="C7311" s="8"/>
      <c r="D7311" s="129"/>
      <c r="F7311" s="99"/>
      <c r="G7311" s="99"/>
      <c r="H7311" s="99"/>
      <c r="I7311" s="18"/>
      <c r="J7311" s="18"/>
      <c r="K7311" s="99">
        <f t="shared" si="234"/>
        <v>0</v>
      </c>
      <c r="M7311" s="96">
        <f t="shared" si="233"/>
        <v>1</v>
      </c>
      <c r="N7311" s="273"/>
    </row>
    <row r="7312" spans="2:14" x14ac:dyDescent="0.25">
      <c r="B7312" s="7"/>
      <c r="C7312" s="8"/>
      <c r="D7312" s="129"/>
      <c r="F7312" s="99"/>
      <c r="G7312" s="99"/>
      <c r="H7312" s="99"/>
      <c r="I7312" s="18"/>
      <c r="J7312" s="18"/>
      <c r="K7312" s="99">
        <f t="shared" si="234"/>
        <v>0</v>
      </c>
      <c r="M7312" s="96">
        <f t="shared" si="233"/>
        <v>1</v>
      </c>
      <c r="N7312" s="273"/>
    </row>
    <row r="7313" spans="2:14" x14ac:dyDescent="0.25">
      <c r="B7313" s="7"/>
      <c r="C7313" s="8"/>
      <c r="D7313" s="129"/>
      <c r="F7313" s="99"/>
      <c r="G7313" s="99"/>
      <c r="H7313" s="99"/>
      <c r="I7313" s="18"/>
      <c r="J7313" s="18"/>
      <c r="K7313" s="99">
        <f t="shared" si="234"/>
        <v>0</v>
      </c>
      <c r="M7313" s="96">
        <f t="shared" ref="M7313:M7376" si="235">UltimoDia(D7313)</f>
        <v>1</v>
      </c>
      <c r="N7313" s="273"/>
    </row>
    <row r="7314" spans="2:14" x14ac:dyDescent="0.25">
      <c r="B7314" s="7"/>
      <c r="C7314" s="8"/>
      <c r="D7314" s="129"/>
      <c r="F7314" s="99"/>
      <c r="G7314" s="99"/>
      <c r="H7314" s="99"/>
      <c r="I7314" s="18"/>
      <c r="J7314" s="18"/>
      <c r="K7314" s="99">
        <f t="shared" si="234"/>
        <v>0</v>
      </c>
      <c r="M7314" s="96">
        <f t="shared" si="235"/>
        <v>1</v>
      </c>
      <c r="N7314" s="273"/>
    </row>
    <row r="7315" spans="2:14" x14ac:dyDescent="0.25">
      <c r="B7315" s="7"/>
      <c r="C7315" s="8"/>
      <c r="D7315" s="129"/>
      <c r="F7315" s="99"/>
      <c r="G7315" s="99"/>
      <c r="H7315" s="99"/>
      <c r="I7315" s="18"/>
      <c r="J7315" s="18"/>
      <c r="K7315" s="99">
        <f t="shared" si="234"/>
        <v>0</v>
      </c>
      <c r="M7315" s="96">
        <f t="shared" si="235"/>
        <v>1</v>
      </c>
      <c r="N7315" s="273"/>
    </row>
    <row r="7316" spans="2:14" x14ac:dyDescent="0.25">
      <c r="B7316" s="7"/>
      <c r="C7316" s="8"/>
      <c r="D7316" s="129"/>
      <c r="F7316" s="99"/>
      <c r="G7316" s="99"/>
      <c r="H7316" s="99"/>
      <c r="I7316" s="18"/>
      <c r="J7316" s="18"/>
      <c r="K7316" s="99">
        <f t="shared" si="234"/>
        <v>0</v>
      </c>
      <c r="M7316" s="96">
        <f t="shared" si="235"/>
        <v>1</v>
      </c>
      <c r="N7316" s="273"/>
    </row>
    <row r="7317" spans="2:14" x14ac:dyDescent="0.25">
      <c r="B7317" s="7"/>
      <c r="C7317" s="8"/>
      <c r="D7317" s="129"/>
      <c r="F7317" s="99"/>
      <c r="G7317" s="99"/>
      <c r="H7317" s="99"/>
      <c r="I7317" s="18"/>
      <c r="J7317" s="18"/>
      <c r="K7317" s="99">
        <f t="shared" si="234"/>
        <v>0</v>
      </c>
      <c r="M7317" s="96">
        <f t="shared" si="235"/>
        <v>1</v>
      </c>
      <c r="N7317" s="273"/>
    </row>
    <row r="7318" spans="2:14" x14ac:dyDescent="0.25">
      <c r="B7318" s="7"/>
      <c r="C7318" s="8"/>
      <c r="D7318" s="129"/>
      <c r="F7318" s="99"/>
      <c r="G7318" s="99"/>
      <c r="H7318" s="99"/>
      <c r="I7318" s="18"/>
      <c r="J7318" s="18"/>
      <c r="K7318" s="99">
        <f t="shared" si="234"/>
        <v>0</v>
      </c>
      <c r="M7318" s="96">
        <f t="shared" si="235"/>
        <v>1</v>
      </c>
      <c r="N7318" s="273"/>
    </row>
    <row r="7319" spans="2:14" x14ac:dyDescent="0.25">
      <c r="B7319" s="7"/>
      <c r="C7319" s="8"/>
      <c r="D7319" s="129"/>
      <c r="F7319" s="99"/>
      <c r="G7319" s="99"/>
      <c r="H7319" s="99"/>
      <c r="I7319" s="18"/>
      <c r="J7319" s="18"/>
      <c r="K7319" s="99">
        <f t="shared" si="234"/>
        <v>0</v>
      </c>
      <c r="M7319" s="96">
        <f t="shared" si="235"/>
        <v>1</v>
      </c>
      <c r="N7319" s="273"/>
    </row>
    <row r="7320" spans="2:14" x14ac:dyDescent="0.25">
      <c r="B7320" s="7"/>
      <c r="C7320" s="8"/>
      <c r="D7320" s="129"/>
      <c r="F7320" s="99"/>
      <c r="G7320" s="99"/>
      <c r="H7320" s="99"/>
      <c r="I7320" s="18"/>
      <c r="J7320" s="18"/>
      <c r="K7320" s="99">
        <f t="shared" si="234"/>
        <v>0</v>
      </c>
      <c r="M7320" s="96">
        <f t="shared" si="235"/>
        <v>1</v>
      </c>
      <c r="N7320" s="273"/>
    </row>
    <row r="7321" spans="2:14" x14ac:dyDescent="0.25">
      <c r="B7321" s="7"/>
      <c r="C7321" s="8"/>
      <c r="D7321" s="129"/>
      <c r="F7321" s="99"/>
      <c r="G7321" s="99"/>
      <c r="H7321" s="99"/>
      <c r="I7321" s="18"/>
      <c r="J7321" s="18"/>
      <c r="K7321" s="99">
        <f t="shared" si="234"/>
        <v>0</v>
      </c>
      <c r="M7321" s="96">
        <f t="shared" si="235"/>
        <v>1</v>
      </c>
      <c r="N7321" s="273"/>
    </row>
    <row r="7322" spans="2:14" x14ac:dyDescent="0.25">
      <c r="B7322" s="7"/>
      <c r="C7322" s="8"/>
      <c r="D7322" s="129"/>
      <c r="F7322" s="99"/>
      <c r="G7322" s="99"/>
      <c r="H7322" s="99"/>
      <c r="I7322" s="18"/>
      <c r="J7322" s="18"/>
      <c r="K7322" s="99">
        <f t="shared" si="234"/>
        <v>0</v>
      </c>
      <c r="M7322" s="96">
        <f t="shared" si="235"/>
        <v>1</v>
      </c>
      <c r="N7322" s="273"/>
    </row>
    <row r="7323" spans="2:14" x14ac:dyDescent="0.25">
      <c r="B7323" s="7"/>
      <c r="C7323" s="8"/>
      <c r="D7323" s="129"/>
      <c r="F7323" s="99"/>
      <c r="G7323" s="99"/>
      <c r="H7323" s="99"/>
      <c r="I7323" s="18"/>
      <c r="J7323" s="18"/>
      <c r="K7323" s="99">
        <f t="shared" si="234"/>
        <v>0</v>
      </c>
      <c r="M7323" s="96">
        <f t="shared" si="235"/>
        <v>1</v>
      </c>
      <c r="N7323" s="273"/>
    </row>
    <row r="7324" spans="2:14" x14ac:dyDescent="0.25">
      <c r="B7324" s="7"/>
      <c r="C7324" s="8"/>
      <c r="D7324" s="129"/>
      <c r="F7324" s="99"/>
      <c r="G7324" s="99"/>
      <c r="H7324" s="99"/>
      <c r="I7324" s="18"/>
      <c r="J7324" s="18"/>
      <c r="K7324" s="99">
        <f t="shared" si="234"/>
        <v>0</v>
      </c>
      <c r="M7324" s="96">
        <f t="shared" si="235"/>
        <v>1</v>
      </c>
      <c r="N7324" s="273"/>
    </row>
    <row r="7325" spans="2:14" x14ac:dyDescent="0.25">
      <c r="B7325" s="7"/>
      <c r="C7325" s="8"/>
      <c r="D7325" s="129"/>
      <c r="F7325" s="99"/>
      <c r="G7325" s="99"/>
      <c r="H7325" s="99"/>
      <c r="I7325" s="18"/>
      <c r="J7325" s="18"/>
      <c r="K7325" s="99">
        <f t="shared" si="234"/>
        <v>0</v>
      </c>
      <c r="M7325" s="96">
        <f t="shared" si="235"/>
        <v>1</v>
      </c>
      <c r="N7325" s="273"/>
    </row>
    <row r="7326" spans="2:14" x14ac:dyDescent="0.25">
      <c r="B7326" s="7"/>
      <c r="C7326" s="8"/>
      <c r="D7326" s="129"/>
      <c r="F7326" s="99"/>
      <c r="G7326" s="99"/>
      <c r="H7326" s="99"/>
      <c r="I7326" s="18"/>
      <c r="J7326" s="18"/>
      <c r="K7326" s="99">
        <f t="shared" si="234"/>
        <v>0</v>
      </c>
      <c r="M7326" s="96">
        <f t="shared" si="235"/>
        <v>1</v>
      </c>
      <c r="N7326" s="273"/>
    </row>
    <row r="7327" spans="2:14" x14ac:dyDescent="0.25">
      <c r="B7327" s="7"/>
      <c r="C7327" s="8"/>
      <c r="D7327" s="129"/>
      <c r="F7327" s="99"/>
      <c r="G7327" s="99"/>
      <c r="H7327" s="99"/>
      <c r="I7327" s="18"/>
      <c r="J7327" s="18"/>
      <c r="K7327" s="99">
        <f t="shared" si="234"/>
        <v>0</v>
      </c>
      <c r="M7327" s="96">
        <f t="shared" si="235"/>
        <v>1</v>
      </c>
      <c r="N7327" s="273"/>
    </row>
    <row r="7328" spans="2:14" x14ac:dyDescent="0.25">
      <c r="B7328" s="7"/>
      <c r="C7328" s="8"/>
      <c r="D7328" s="129"/>
      <c r="F7328" s="99"/>
      <c r="G7328" s="99"/>
      <c r="H7328" s="99"/>
      <c r="I7328" s="18"/>
      <c r="J7328" s="18"/>
      <c r="K7328" s="99">
        <f t="shared" si="234"/>
        <v>0</v>
      </c>
      <c r="M7328" s="96">
        <f t="shared" si="235"/>
        <v>1</v>
      </c>
      <c r="N7328" s="273"/>
    </row>
    <row r="7329" spans="2:14" x14ac:dyDescent="0.25">
      <c r="B7329" s="7"/>
      <c r="C7329" s="8"/>
      <c r="D7329" s="129"/>
      <c r="F7329" s="99"/>
      <c r="G7329" s="99"/>
      <c r="H7329" s="99"/>
      <c r="I7329" s="18"/>
      <c r="J7329" s="18"/>
      <c r="K7329" s="99">
        <f t="shared" si="234"/>
        <v>0</v>
      </c>
      <c r="M7329" s="96">
        <f t="shared" si="235"/>
        <v>1</v>
      </c>
      <c r="N7329" s="273"/>
    </row>
    <row r="7330" spans="2:14" x14ac:dyDescent="0.25">
      <c r="B7330" s="7"/>
      <c r="C7330" s="8"/>
      <c r="D7330" s="129"/>
      <c r="F7330" s="99"/>
      <c r="G7330" s="99"/>
      <c r="H7330" s="99"/>
      <c r="I7330" s="18"/>
      <c r="J7330" s="18"/>
      <c r="K7330" s="99">
        <f t="shared" si="234"/>
        <v>0</v>
      </c>
      <c r="M7330" s="96">
        <f t="shared" si="235"/>
        <v>1</v>
      </c>
      <c r="N7330" s="273"/>
    </row>
    <row r="7331" spans="2:14" x14ac:dyDescent="0.25">
      <c r="B7331" s="7"/>
      <c r="C7331" s="8"/>
      <c r="D7331" s="129"/>
      <c r="F7331" s="99"/>
      <c r="G7331" s="99"/>
      <c r="H7331" s="99"/>
      <c r="I7331" s="18"/>
      <c r="J7331" s="18"/>
      <c r="K7331" s="99">
        <f t="shared" si="234"/>
        <v>0</v>
      </c>
      <c r="M7331" s="96">
        <f t="shared" si="235"/>
        <v>1</v>
      </c>
      <c r="N7331" s="273"/>
    </row>
    <row r="7332" spans="2:14" x14ac:dyDescent="0.25">
      <c r="B7332" s="7"/>
      <c r="C7332" s="8"/>
      <c r="D7332" s="129"/>
      <c r="F7332" s="99"/>
      <c r="G7332" s="99"/>
      <c r="H7332" s="99"/>
      <c r="I7332" s="18"/>
      <c r="J7332" s="18"/>
      <c r="K7332" s="99">
        <f t="shared" si="234"/>
        <v>0</v>
      </c>
      <c r="M7332" s="96">
        <f t="shared" si="235"/>
        <v>1</v>
      </c>
      <c r="N7332" s="273"/>
    </row>
    <row r="7333" spans="2:14" x14ac:dyDescent="0.25">
      <c r="B7333" s="7"/>
      <c r="C7333" s="8"/>
      <c r="D7333" s="129"/>
      <c r="F7333" s="99"/>
      <c r="G7333" s="99"/>
      <c r="H7333" s="99"/>
      <c r="I7333" s="18"/>
      <c r="J7333" s="18"/>
      <c r="K7333" s="99">
        <f t="shared" si="234"/>
        <v>0</v>
      </c>
      <c r="M7333" s="96">
        <f t="shared" si="235"/>
        <v>1</v>
      </c>
      <c r="N7333" s="273"/>
    </row>
    <row r="7334" spans="2:14" x14ac:dyDescent="0.25">
      <c r="B7334" s="7"/>
      <c r="C7334" s="8"/>
      <c r="D7334" s="129"/>
      <c r="F7334" s="99"/>
      <c r="G7334" s="99"/>
      <c r="H7334" s="99"/>
      <c r="I7334" s="18"/>
      <c r="J7334" s="18"/>
      <c r="K7334" s="99">
        <f t="shared" si="234"/>
        <v>0</v>
      </c>
      <c r="M7334" s="96">
        <f t="shared" si="235"/>
        <v>1</v>
      </c>
      <c r="N7334" s="273"/>
    </row>
    <row r="7335" spans="2:14" x14ac:dyDescent="0.25">
      <c r="B7335" s="7"/>
      <c r="C7335" s="8"/>
      <c r="D7335" s="129"/>
      <c r="F7335" s="99"/>
      <c r="G7335" s="99"/>
      <c r="H7335" s="99"/>
      <c r="I7335" s="18"/>
      <c r="J7335" s="18"/>
      <c r="K7335" s="99">
        <f t="shared" si="234"/>
        <v>0</v>
      </c>
      <c r="M7335" s="96">
        <f t="shared" si="235"/>
        <v>1</v>
      </c>
      <c r="N7335" s="273"/>
    </row>
    <row r="7336" spans="2:14" x14ac:dyDescent="0.25">
      <c r="B7336" s="7"/>
      <c r="C7336" s="8"/>
      <c r="D7336" s="129"/>
      <c r="F7336" s="99"/>
      <c r="G7336" s="99"/>
      <c r="H7336" s="99"/>
      <c r="I7336" s="18"/>
      <c r="J7336" s="18"/>
      <c r="K7336" s="99">
        <f t="shared" si="234"/>
        <v>0</v>
      </c>
      <c r="M7336" s="96">
        <f t="shared" si="235"/>
        <v>1</v>
      </c>
      <c r="N7336" s="273"/>
    </row>
    <row r="7337" spans="2:14" x14ac:dyDescent="0.25">
      <c r="B7337" s="7"/>
      <c r="C7337" s="8"/>
      <c r="D7337" s="129"/>
      <c r="F7337" s="99"/>
      <c r="G7337" s="99"/>
      <c r="H7337" s="99"/>
      <c r="I7337" s="18"/>
      <c r="J7337" s="18"/>
      <c r="K7337" s="99">
        <f t="shared" si="234"/>
        <v>0</v>
      </c>
      <c r="M7337" s="96">
        <f t="shared" si="235"/>
        <v>1</v>
      </c>
      <c r="N7337" s="273"/>
    </row>
    <row r="7338" spans="2:14" x14ac:dyDescent="0.25">
      <c r="B7338" s="7"/>
      <c r="C7338" s="8"/>
      <c r="D7338" s="129"/>
      <c r="F7338" s="99"/>
      <c r="G7338" s="99"/>
      <c r="H7338" s="99"/>
      <c r="I7338" s="18"/>
      <c r="J7338" s="18"/>
      <c r="K7338" s="99">
        <f t="shared" ref="K7338:K7401" si="236">IF(ctConta="",K7337+F7338,IF(I7338=ctConta,K7337+F7338,K7337))</f>
        <v>0</v>
      </c>
      <c r="M7338" s="96">
        <f t="shared" si="235"/>
        <v>1</v>
      </c>
      <c r="N7338" s="273"/>
    </row>
    <row r="7339" spans="2:14" x14ac:dyDescent="0.25">
      <c r="B7339" s="7"/>
      <c r="C7339" s="8"/>
      <c r="D7339" s="129"/>
      <c r="F7339" s="99"/>
      <c r="G7339" s="99"/>
      <c r="H7339" s="99"/>
      <c r="I7339" s="18"/>
      <c r="J7339" s="18"/>
      <c r="K7339" s="99">
        <f t="shared" si="236"/>
        <v>0</v>
      </c>
      <c r="M7339" s="96">
        <f t="shared" si="235"/>
        <v>1</v>
      </c>
      <c r="N7339" s="273"/>
    </row>
    <row r="7340" spans="2:14" x14ac:dyDescent="0.25">
      <c r="B7340" s="7"/>
      <c r="C7340" s="8"/>
      <c r="D7340" s="129"/>
      <c r="F7340" s="99"/>
      <c r="G7340" s="99"/>
      <c r="H7340" s="99"/>
      <c r="I7340" s="18"/>
      <c r="J7340" s="18"/>
      <c r="K7340" s="99">
        <f t="shared" si="236"/>
        <v>0</v>
      </c>
      <c r="M7340" s="96">
        <f t="shared" si="235"/>
        <v>1</v>
      </c>
      <c r="N7340" s="273"/>
    </row>
    <row r="7341" spans="2:14" x14ac:dyDescent="0.25">
      <c r="B7341" s="7"/>
      <c r="C7341" s="8"/>
      <c r="D7341" s="129"/>
      <c r="F7341" s="99"/>
      <c r="G7341" s="99"/>
      <c r="H7341" s="99"/>
      <c r="I7341" s="18"/>
      <c r="J7341" s="18"/>
      <c r="K7341" s="99">
        <f t="shared" si="236"/>
        <v>0</v>
      </c>
      <c r="M7341" s="96">
        <f t="shared" si="235"/>
        <v>1</v>
      </c>
      <c r="N7341" s="273"/>
    </row>
    <row r="7342" spans="2:14" x14ac:dyDescent="0.25">
      <c r="B7342" s="7"/>
      <c r="C7342" s="8"/>
      <c r="D7342" s="129"/>
      <c r="F7342" s="99"/>
      <c r="G7342" s="99"/>
      <c r="H7342" s="99"/>
      <c r="I7342" s="18"/>
      <c r="J7342" s="18"/>
      <c r="K7342" s="99">
        <f t="shared" si="236"/>
        <v>0</v>
      </c>
      <c r="M7342" s="96">
        <f t="shared" si="235"/>
        <v>1</v>
      </c>
      <c r="N7342" s="273"/>
    </row>
    <row r="7343" spans="2:14" x14ac:dyDescent="0.25">
      <c r="B7343" s="7"/>
      <c r="C7343" s="8"/>
      <c r="D7343" s="129"/>
      <c r="F7343" s="99"/>
      <c r="G7343" s="99"/>
      <c r="H7343" s="99"/>
      <c r="I7343" s="18"/>
      <c r="J7343" s="18"/>
      <c r="K7343" s="99">
        <f t="shared" si="236"/>
        <v>0</v>
      </c>
      <c r="M7343" s="96">
        <f t="shared" si="235"/>
        <v>1</v>
      </c>
      <c r="N7343" s="273"/>
    </row>
    <row r="7344" spans="2:14" x14ac:dyDescent="0.25">
      <c r="B7344" s="7"/>
      <c r="C7344" s="8"/>
      <c r="D7344" s="129"/>
      <c r="F7344" s="99"/>
      <c r="G7344" s="99"/>
      <c r="H7344" s="99"/>
      <c r="I7344" s="18"/>
      <c r="J7344" s="18"/>
      <c r="K7344" s="99">
        <f t="shared" si="236"/>
        <v>0</v>
      </c>
      <c r="M7344" s="96">
        <f t="shared" si="235"/>
        <v>1</v>
      </c>
      <c r="N7344" s="273"/>
    </row>
    <row r="7345" spans="2:14" x14ac:dyDescent="0.25">
      <c r="B7345" s="7"/>
      <c r="C7345" s="8"/>
      <c r="D7345" s="129"/>
      <c r="F7345" s="99"/>
      <c r="G7345" s="99"/>
      <c r="H7345" s="99"/>
      <c r="I7345" s="18"/>
      <c r="J7345" s="18"/>
      <c r="K7345" s="99">
        <f t="shared" si="236"/>
        <v>0</v>
      </c>
      <c r="M7345" s="96">
        <f t="shared" si="235"/>
        <v>1</v>
      </c>
      <c r="N7345" s="273"/>
    </row>
    <row r="7346" spans="2:14" x14ac:dyDescent="0.25">
      <c r="B7346" s="7"/>
      <c r="C7346" s="8"/>
      <c r="D7346" s="129"/>
      <c r="F7346" s="99"/>
      <c r="G7346" s="99"/>
      <c r="H7346" s="99"/>
      <c r="I7346" s="18"/>
      <c r="J7346" s="18"/>
      <c r="K7346" s="99">
        <f t="shared" si="236"/>
        <v>0</v>
      </c>
      <c r="M7346" s="96">
        <f t="shared" si="235"/>
        <v>1</v>
      </c>
      <c r="N7346" s="273"/>
    </row>
    <row r="7347" spans="2:14" x14ac:dyDescent="0.25">
      <c r="B7347" s="7"/>
      <c r="C7347" s="8"/>
      <c r="D7347" s="129"/>
      <c r="F7347" s="99"/>
      <c r="G7347" s="99"/>
      <c r="H7347" s="99"/>
      <c r="I7347" s="18"/>
      <c r="J7347" s="18"/>
      <c r="K7347" s="99">
        <f t="shared" si="236"/>
        <v>0</v>
      </c>
      <c r="M7347" s="96">
        <f t="shared" si="235"/>
        <v>1</v>
      </c>
      <c r="N7347" s="273"/>
    </row>
    <row r="7348" spans="2:14" x14ac:dyDescent="0.25">
      <c r="B7348" s="7"/>
      <c r="C7348" s="8"/>
      <c r="D7348" s="129"/>
      <c r="F7348" s="99"/>
      <c r="G7348" s="99"/>
      <c r="H7348" s="99"/>
      <c r="I7348" s="18"/>
      <c r="J7348" s="18"/>
      <c r="K7348" s="99">
        <f t="shared" si="236"/>
        <v>0</v>
      </c>
      <c r="M7348" s="96">
        <f t="shared" si="235"/>
        <v>1</v>
      </c>
      <c r="N7348" s="273"/>
    </row>
    <row r="7349" spans="2:14" x14ac:dyDescent="0.25">
      <c r="B7349" s="7"/>
      <c r="C7349" s="8"/>
      <c r="D7349" s="129"/>
      <c r="F7349" s="99"/>
      <c r="G7349" s="99"/>
      <c r="H7349" s="99"/>
      <c r="I7349" s="18"/>
      <c r="J7349" s="18"/>
      <c r="K7349" s="99">
        <f t="shared" si="236"/>
        <v>0</v>
      </c>
      <c r="M7349" s="96">
        <f t="shared" si="235"/>
        <v>1</v>
      </c>
      <c r="N7349" s="273"/>
    </row>
    <row r="7350" spans="2:14" x14ac:dyDescent="0.25">
      <c r="B7350" s="7"/>
      <c r="C7350" s="8"/>
      <c r="D7350" s="129"/>
      <c r="F7350" s="99"/>
      <c r="G7350" s="99"/>
      <c r="H7350" s="99"/>
      <c r="I7350" s="18"/>
      <c r="J7350" s="18"/>
      <c r="K7350" s="99">
        <f t="shared" si="236"/>
        <v>0</v>
      </c>
      <c r="M7350" s="96">
        <f t="shared" si="235"/>
        <v>1</v>
      </c>
      <c r="N7350" s="273"/>
    </row>
    <row r="7351" spans="2:14" x14ac:dyDescent="0.25">
      <c r="B7351" s="7"/>
      <c r="C7351" s="8"/>
      <c r="D7351" s="129"/>
      <c r="F7351" s="99"/>
      <c r="G7351" s="99"/>
      <c r="H7351" s="99"/>
      <c r="I7351" s="18"/>
      <c r="J7351" s="18"/>
      <c r="K7351" s="99">
        <f t="shared" si="236"/>
        <v>0</v>
      </c>
      <c r="M7351" s="96">
        <f t="shared" si="235"/>
        <v>1</v>
      </c>
      <c r="N7351" s="273"/>
    </row>
    <row r="7352" spans="2:14" x14ac:dyDescent="0.25">
      <c r="B7352" s="7"/>
      <c r="C7352" s="8"/>
      <c r="D7352" s="129"/>
      <c r="F7352" s="99"/>
      <c r="G7352" s="99"/>
      <c r="H7352" s="99"/>
      <c r="I7352" s="18"/>
      <c r="J7352" s="18"/>
      <c r="K7352" s="99">
        <f t="shared" si="236"/>
        <v>0</v>
      </c>
      <c r="M7352" s="96">
        <f t="shared" si="235"/>
        <v>1</v>
      </c>
      <c r="N7352" s="273"/>
    </row>
    <row r="7353" spans="2:14" x14ac:dyDescent="0.25">
      <c r="B7353" s="7"/>
      <c r="C7353" s="8"/>
      <c r="D7353" s="129"/>
      <c r="F7353" s="99"/>
      <c r="G7353" s="99"/>
      <c r="H7353" s="99"/>
      <c r="I7353" s="18"/>
      <c r="J7353" s="18"/>
      <c r="K7353" s="99">
        <f t="shared" si="236"/>
        <v>0</v>
      </c>
      <c r="M7353" s="96">
        <f t="shared" si="235"/>
        <v>1</v>
      </c>
      <c r="N7353" s="273"/>
    </row>
    <row r="7354" spans="2:14" x14ac:dyDescent="0.25">
      <c r="B7354" s="7"/>
      <c r="C7354" s="8"/>
      <c r="D7354" s="129"/>
      <c r="F7354" s="99"/>
      <c r="G7354" s="99"/>
      <c r="H7354" s="99"/>
      <c r="I7354" s="18"/>
      <c r="J7354" s="18"/>
      <c r="K7354" s="99">
        <f t="shared" si="236"/>
        <v>0</v>
      </c>
      <c r="M7354" s="96">
        <f t="shared" si="235"/>
        <v>1</v>
      </c>
      <c r="N7354" s="273"/>
    </row>
    <row r="7355" spans="2:14" x14ac:dyDescent="0.25">
      <c r="B7355" s="7"/>
      <c r="C7355" s="8"/>
      <c r="D7355" s="129"/>
      <c r="F7355" s="99"/>
      <c r="G7355" s="99"/>
      <c r="H7355" s="99"/>
      <c r="I7355" s="18"/>
      <c r="J7355" s="18"/>
      <c r="K7355" s="99">
        <f t="shared" si="236"/>
        <v>0</v>
      </c>
      <c r="M7355" s="96">
        <f t="shared" si="235"/>
        <v>1</v>
      </c>
      <c r="N7355" s="273"/>
    </row>
    <row r="7356" spans="2:14" x14ac:dyDescent="0.25">
      <c r="B7356" s="7"/>
      <c r="C7356" s="8"/>
      <c r="D7356" s="129"/>
      <c r="F7356" s="99"/>
      <c r="G7356" s="99"/>
      <c r="H7356" s="99"/>
      <c r="I7356" s="18"/>
      <c r="J7356" s="18"/>
      <c r="K7356" s="99">
        <f t="shared" si="236"/>
        <v>0</v>
      </c>
      <c r="M7356" s="96">
        <f t="shared" si="235"/>
        <v>1</v>
      </c>
      <c r="N7356" s="273"/>
    </row>
    <row r="7357" spans="2:14" x14ac:dyDescent="0.25">
      <c r="B7357" s="7"/>
      <c r="C7357" s="8"/>
      <c r="D7357" s="129"/>
      <c r="F7357" s="99"/>
      <c r="G7357" s="99"/>
      <c r="H7357" s="99"/>
      <c r="I7357" s="18"/>
      <c r="J7357" s="18"/>
      <c r="K7357" s="99">
        <f t="shared" si="236"/>
        <v>0</v>
      </c>
      <c r="M7357" s="96">
        <f t="shared" si="235"/>
        <v>1</v>
      </c>
      <c r="N7357" s="273"/>
    </row>
    <row r="7358" spans="2:14" x14ac:dyDescent="0.25">
      <c r="B7358" s="7"/>
      <c r="C7358" s="8"/>
      <c r="D7358" s="129"/>
      <c r="F7358" s="99"/>
      <c r="G7358" s="99"/>
      <c r="H7358" s="99"/>
      <c r="I7358" s="18"/>
      <c r="J7358" s="18"/>
      <c r="K7358" s="99">
        <f t="shared" si="236"/>
        <v>0</v>
      </c>
      <c r="M7358" s="96">
        <f t="shared" si="235"/>
        <v>1</v>
      </c>
      <c r="N7358" s="273"/>
    </row>
    <row r="7359" spans="2:14" x14ac:dyDescent="0.25">
      <c r="B7359" s="7"/>
      <c r="C7359" s="8"/>
      <c r="D7359" s="129"/>
      <c r="F7359" s="99"/>
      <c r="G7359" s="99"/>
      <c r="H7359" s="99"/>
      <c r="I7359" s="18"/>
      <c r="J7359" s="18"/>
      <c r="K7359" s="99">
        <f t="shared" si="236"/>
        <v>0</v>
      </c>
      <c r="M7359" s="96">
        <f t="shared" si="235"/>
        <v>1</v>
      </c>
      <c r="N7359" s="273"/>
    </row>
    <row r="7360" spans="2:14" x14ac:dyDescent="0.25">
      <c r="B7360" s="7"/>
      <c r="C7360" s="8"/>
      <c r="D7360" s="129"/>
      <c r="F7360" s="99"/>
      <c r="G7360" s="99"/>
      <c r="H7360" s="99"/>
      <c r="I7360" s="18"/>
      <c r="J7360" s="18"/>
      <c r="K7360" s="99">
        <f t="shared" si="236"/>
        <v>0</v>
      </c>
      <c r="M7360" s="96">
        <f t="shared" si="235"/>
        <v>1</v>
      </c>
      <c r="N7360" s="273"/>
    </row>
    <row r="7361" spans="2:14" x14ac:dyDescent="0.25">
      <c r="B7361" s="7"/>
      <c r="C7361" s="8"/>
      <c r="D7361" s="129"/>
      <c r="F7361" s="99"/>
      <c r="G7361" s="99"/>
      <c r="H7361" s="99"/>
      <c r="I7361" s="18"/>
      <c r="J7361" s="18"/>
      <c r="K7361" s="99">
        <f t="shared" si="236"/>
        <v>0</v>
      </c>
      <c r="M7361" s="96">
        <f t="shared" si="235"/>
        <v>1</v>
      </c>
      <c r="N7361" s="273"/>
    </row>
    <row r="7362" spans="2:14" x14ac:dyDescent="0.25">
      <c r="B7362" s="7"/>
      <c r="C7362" s="8"/>
      <c r="D7362" s="129"/>
      <c r="F7362" s="99"/>
      <c r="G7362" s="99"/>
      <c r="H7362" s="99"/>
      <c r="I7362" s="18"/>
      <c r="J7362" s="18"/>
      <c r="K7362" s="99">
        <f t="shared" si="236"/>
        <v>0</v>
      </c>
      <c r="M7362" s="96">
        <f t="shared" si="235"/>
        <v>1</v>
      </c>
      <c r="N7362" s="273"/>
    </row>
    <row r="7363" spans="2:14" x14ac:dyDescent="0.25">
      <c r="B7363" s="7"/>
      <c r="C7363" s="8"/>
      <c r="D7363" s="129"/>
      <c r="F7363" s="99"/>
      <c r="G7363" s="99"/>
      <c r="H7363" s="99"/>
      <c r="I7363" s="18"/>
      <c r="J7363" s="18"/>
      <c r="K7363" s="99">
        <f t="shared" si="236"/>
        <v>0</v>
      </c>
      <c r="M7363" s="96">
        <f t="shared" si="235"/>
        <v>1</v>
      </c>
      <c r="N7363" s="273"/>
    </row>
    <row r="7364" spans="2:14" x14ac:dyDescent="0.25">
      <c r="B7364" s="7"/>
      <c r="C7364" s="8"/>
      <c r="D7364" s="129"/>
      <c r="F7364" s="99"/>
      <c r="G7364" s="99"/>
      <c r="H7364" s="99"/>
      <c r="I7364" s="18"/>
      <c r="J7364" s="18"/>
      <c r="K7364" s="99">
        <f t="shared" si="236"/>
        <v>0</v>
      </c>
      <c r="M7364" s="96">
        <f t="shared" si="235"/>
        <v>1</v>
      </c>
      <c r="N7364" s="273"/>
    </row>
    <row r="7365" spans="2:14" x14ac:dyDescent="0.25">
      <c r="B7365" s="7"/>
      <c r="C7365" s="8"/>
      <c r="D7365" s="129"/>
      <c r="F7365" s="99"/>
      <c r="G7365" s="99"/>
      <c r="H7365" s="99"/>
      <c r="I7365" s="18"/>
      <c r="J7365" s="18"/>
      <c r="K7365" s="99">
        <f t="shared" si="236"/>
        <v>0</v>
      </c>
      <c r="M7365" s="96">
        <f t="shared" si="235"/>
        <v>1</v>
      </c>
      <c r="N7365" s="273"/>
    </row>
    <row r="7366" spans="2:14" x14ac:dyDescent="0.25">
      <c r="B7366" s="7"/>
      <c r="C7366" s="8"/>
      <c r="D7366" s="129"/>
      <c r="F7366" s="99"/>
      <c r="G7366" s="99"/>
      <c r="H7366" s="99"/>
      <c r="I7366" s="18"/>
      <c r="J7366" s="18"/>
      <c r="K7366" s="99">
        <f t="shared" si="236"/>
        <v>0</v>
      </c>
      <c r="M7366" s="96">
        <f t="shared" si="235"/>
        <v>1</v>
      </c>
      <c r="N7366" s="273"/>
    </row>
    <row r="7367" spans="2:14" x14ac:dyDescent="0.25">
      <c r="B7367" s="7"/>
      <c r="C7367" s="8"/>
      <c r="D7367" s="129"/>
      <c r="F7367" s="99"/>
      <c r="G7367" s="99"/>
      <c r="H7367" s="99"/>
      <c r="I7367" s="18"/>
      <c r="J7367" s="18"/>
      <c r="K7367" s="99">
        <f t="shared" si="236"/>
        <v>0</v>
      </c>
      <c r="M7367" s="96">
        <f t="shared" si="235"/>
        <v>1</v>
      </c>
      <c r="N7367" s="273"/>
    </row>
    <row r="7368" spans="2:14" x14ac:dyDescent="0.25">
      <c r="B7368" s="7"/>
      <c r="C7368" s="8"/>
      <c r="D7368" s="129"/>
      <c r="F7368" s="99"/>
      <c r="G7368" s="99"/>
      <c r="H7368" s="99"/>
      <c r="I7368" s="18"/>
      <c r="J7368" s="18"/>
      <c r="K7368" s="99">
        <f t="shared" si="236"/>
        <v>0</v>
      </c>
      <c r="M7368" s="96">
        <f t="shared" si="235"/>
        <v>1</v>
      </c>
      <c r="N7368" s="273"/>
    </row>
    <row r="7369" spans="2:14" x14ac:dyDescent="0.25">
      <c r="B7369" s="7"/>
      <c r="C7369" s="8"/>
      <c r="D7369" s="129"/>
      <c r="F7369" s="99"/>
      <c r="G7369" s="99"/>
      <c r="H7369" s="99"/>
      <c r="I7369" s="18"/>
      <c r="J7369" s="18"/>
      <c r="K7369" s="99">
        <f t="shared" si="236"/>
        <v>0</v>
      </c>
      <c r="M7369" s="96">
        <f t="shared" si="235"/>
        <v>1</v>
      </c>
      <c r="N7369" s="273"/>
    </row>
    <row r="7370" spans="2:14" x14ac:dyDescent="0.25">
      <c r="B7370" s="7"/>
      <c r="C7370" s="8"/>
      <c r="D7370" s="129"/>
      <c r="F7370" s="99"/>
      <c r="G7370" s="99"/>
      <c r="H7370" s="99"/>
      <c r="I7370" s="18"/>
      <c r="J7370" s="18"/>
      <c r="K7370" s="99">
        <f t="shared" si="236"/>
        <v>0</v>
      </c>
      <c r="M7370" s="96">
        <f t="shared" si="235"/>
        <v>1</v>
      </c>
      <c r="N7370" s="273"/>
    </row>
    <row r="7371" spans="2:14" x14ac:dyDescent="0.25">
      <c r="B7371" s="7"/>
      <c r="C7371" s="8"/>
      <c r="D7371" s="129"/>
      <c r="F7371" s="99"/>
      <c r="G7371" s="99"/>
      <c r="H7371" s="99"/>
      <c r="I7371" s="18"/>
      <c r="J7371" s="18"/>
      <c r="K7371" s="99">
        <f t="shared" si="236"/>
        <v>0</v>
      </c>
      <c r="M7371" s="96">
        <f t="shared" si="235"/>
        <v>1</v>
      </c>
      <c r="N7371" s="273"/>
    </row>
    <row r="7372" spans="2:14" x14ac:dyDescent="0.25">
      <c r="B7372" s="7"/>
      <c r="C7372" s="8"/>
      <c r="D7372" s="129"/>
      <c r="F7372" s="99"/>
      <c r="G7372" s="99"/>
      <c r="H7372" s="99"/>
      <c r="I7372" s="18"/>
      <c r="J7372" s="18"/>
      <c r="K7372" s="99">
        <f t="shared" si="236"/>
        <v>0</v>
      </c>
      <c r="M7372" s="96">
        <f t="shared" si="235"/>
        <v>1</v>
      </c>
      <c r="N7372" s="273"/>
    </row>
    <row r="7373" spans="2:14" x14ac:dyDescent="0.25">
      <c r="B7373" s="7"/>
      <c r="C7373" s="8"/>
      <c r="D7373" s="129"/>
      <c r="F7373" s="99"/>
      <c r="G7373" s="99"/>
      <c r="H7373" s="99"/>
      <c r="I7373" s="18"/>
      <c r="J7373" s="18"/>
      <c r="K7373" s="99">
        <f t="shared" si="236"/>
        <v>0</v>
      </c>
      <c r="M7373" s="96">
        <f t="shared" si="235"/>
        <v>1</v>
      </c>
      <c r="N7373" s="273"/>
    </row>
    <row r="7374" spans="2:14" x14ac:dyDescent="0.25">
      <c r="B7374" s="7"/>
      <c r="C7374" s="8"/>
      <c r="D7374" s="129"/>
      <c r="F7374" s="99"/>
      <c r="G7374" s="99"/>
      <c r="H7374" s="99"/>
      <c r="I7374" s="18"/>
      <c r="J7374" s="18"/>
      <c r="K7374" s="99">
        <f t="shared" si="236"/>
        <v>0</v>
      </c>
      <c r="M7374" s="96">
        <f t="shared" si="235"/>
        <v>1</v>
      </c>
      <c r="N7374" s="273"/>
    </row>
    <row r="7375" spans="2:14" x14ac:dyDescent="0.25">
      <c r="B7375" s="7"/>
      <c r="C7375" s="8"/>
      <c r="D7375" s="129"/>
      <c r="F7375" s="99"/>
      <c r="G7375" s="99"/>
      <c r="H7375" s="99"/>
      <c r="I7375" s="18"/>
      <c r="J7375" s="18"/>
      <c r="K7375" s="99">
        <f t="shared" si="236"/>
        <v>0</v>
      </c>
      <c r="M7375" s="96">
        <f t="shared" si="235"/>
        <v>1</v>
      </c>
      <c r="N7375" s="273"/>
    </row>
    <row r="7376" spans="2:14" x14ac:dyDescent="0.25">
      <c r="B7376" s="7"/>
      <c r="C7376" s="8"/>
      <c r="D7376" s="129"/>
      <c r="F7376" s="99"/>
      <c r="G7376" s="99"/>
      <c r="H7376" s="99"/>
      <c r="I7376" s="18"/>
      <c r="J7376" s="18"/>
      <c r="K7376" s="99">
        <f t="shared" si="236"/>
        <v>0</v>
      </c>
      <c r="M7376" s="96">
        <f t="shared" si="235"/>
        <v>1</v>
      </c>
      <c r="N7376" s="273"/>
    </row>
    <row r="7377" spans="2:14" x14ac:dyDescent="0.25">
      <c r="B7377" s="7"/>
      <c r="C7377" s="8"/>
      <c r="D7377" s="129"/>
      <c r="F7377" s="99"/>
      <c r="G7377" s="99"/>
      <c r="H7377" s="99"/>
      <c r="I7377" s="18"/>
      <c r="J7377" s="18"/>
      <c r="K7377" s="99">
        <f t="shared" si="236"/>
        <v>0</v>
      </c>
      <c r="M7377" s="96">
        <f t="shared" ref="M7377:M7440" si="237">UltimoDia(D7377)</f>
        <v>1</v>
      </c>
      <c r="N7377" s="273"/>
    </row>
    <row r="7378" spans="2:14" x14ac:dyDescent="0.25">
      <c r="B7378" s="7"/>
      <c r="C7378" s="8"/>
      <c r="D7378" s="129"/>
      <c r="F7378" s="99"/>
      <c r="G7378" s="99"/>
      <c r="H7378" s="99"/>
      <c r="I7378" s="18"/>
      <c r="J7378" s="18"/>
      <c r="K7378" s="99">
        <f t="shared" si="236"/>
        <v>0</v>
      </c>
      <c r="M7378" s="96">
        <f t="shared" si="237"/>
        <v>1</v>
      </c>
      <c r="N7378" s="273"/>
    </row>
    <row r="7379" spans="2:14" x14ac:dyDescent="0.25">
      <c r="B7379" s="7"/>
      <c r="C7379" s="8"/>
      <c r="D7379" s="129"/>
      <c r="F7379" s="99"/>
      <c r="G7379" s="99"/>
      <c r="H7379" s="99"/>
      <c r="I7379" s="18"/>
      <c r="J7379" s="18"/>
      <c r="K7379" s="99">
        <f t="shared" si="236"/>
        <v>0</v>
      </c>
      <c r="M7379" s="96">
        <f t="shared" si="237"/>
        <v>1</v>
      </c>
      <c r="N7379" s="273"/>
    </row>
    <row r="7380" spans="2:14" x14ac:dyDescent="0.25">
      <c r="B7380" s="7"/>
      <c r="C7380" s="8"/>
      <c r="D7380" s="129"/>
      <c r="F7380" s="99"/>
      <c r="G7380" s="99"/>
      <c r="H7380" s="99"/>
      <c r="I7380" s="18"/>
      <c r="J7380" s="18"/>
      <c r="K7380" s="99">
        <f t="shared" si="236"/>
        <v>0</v>
      </c>
      <c r="M7380" s="96">
        <f t="shared" si="237"/>
        <v>1</v>
      </c>
      <c r="N7380" s="273"/>
    </row>
    <row r="7381" spans="2:14" x14ac:dyDescent="0.25">
      <c r="B7381" s="7"/>
      <c r="C7381" s="8"/>
      <c r="D7381" s="129"/>
      <c r="F7381" s="99"/>
      <c r="G7381" s="99"/>
      <c r="H7381" s="99"/>
      <c r="I7381" s="18"/>
      <c r="J7381" s="18"/>
      <c r="K7381" s="99">
        <f t="shared" si="236"/>
        <v>0</v>
      </c>
      <c r="M7381" s="96">
        <f t="shared" si="237"/>
        <v>1</v>
      </c>
      <c r="N7381" s="273"/>
    </row>
    <row r="7382" spans="2:14" x14ac:dyDescent="0.25">
      <c r="B7382" s="7"/>
      <c r="C7382" s="8"/>
      <c r="D7382" s="129"/>
      <c r="F7382" s="99"/>
      <c r="G7382" s="99"/>
      <c r="H7382" s="99"/>
      <c r="I7382" s="18"/>
      <c r="J7382" s="18"/>
      <c r="K7382" s="99">
        <f t="shared" si="236"/>
        <v>0</v>
      </c>
      <c r="M7382" s="96">
        <f t="shared" si="237"/>
        <v>1</v>
      </c>
      <c r="N7382" s="273"/>
    </row>
    <row r="7383" spans="2:14" x14ac:dyDescent="0.25">
      <c r="B7383" s="7"/>
      <c r="C7383" s="8"/>
      <c r="D7383" s="129"/>
      <c r="F7383" s="99"/>
      <c r="G7383" s="99"/>
      <c r="H7383" s="99"/>
      <c r="I7383" s="18"/>
      <c r="J7383" s="18"/>
      <c r="K7383" s="99">
        <f t="shared" si="236"/>
        <v>0</v>
      </c>
      <c r="M7383" s="96">
        <f t="shared" si="237"/>
        <v>1</v>
      </c>
      <c r="N7383" s="273"/>
    </row>
    <row r="7384" spans="2:14" x14ac:dyDescent="0.25">
      <c r="B7384" s="7"/>
      <c r="C7384" s="8"/>
      <c r="D7384" s="129"/>
      <c r="F7384" s="99"/>
      <c r="G7384" s="99"/>
      <c r="H7384" s="99"/>
      <c r="I7384" s="18"/>
      <c r="J7384" s="18"/>
      <c r="K7384" s="99">
        <f t="shared" si="236"/>
        <v>0</v>
      </c>
      <c r="M7384" s="96">
        <f t="shared" si="237"/>
        <v>1</v>
      </c>
      <c r="N7384" s="273"/>
    </row>
    <row r="7385" spans="2:14" x14ac:dyDescent="0.25">
      <c r="B7385" s="7"/>
      <c r="C7385" s="8"/>
      <c r="D7385" s="129"/>
      <c r="F7385" s="99"/>
      <c r="G7385" s="99"/>
      <c r="H7385" s="99"/>
      <c r="I7385" s="18"/>
      <c r="J7385" s="18"/>
      <c r="K7385" s="99">
        <f t="shared" si="236"/>
        <v>0</v>
      </c>
      <c r="M7385" s="96">
        <f t="shared" si="237"/>
        <v>1</v>
      </c>
      <c r="N7385" s="273"/>
    </row>
    <row r="7386" spans="2:14" x14ac:dyDescent="0.25">
      <c r="B7386" s="7"/>
      <c r="C7386" s="8"/>
      <c r="D7386" s="129"/>
      <c r="F7386" s="99"/>
      <c r="G7386" s="99"/>
      <c r="H7386" s="99"/>
      <c r="I7386" s="18"/>
      <c r="J7386" s="18"/>
      <c r="K7386" s="99">
        <f t="shared" si="236"/>
        <v>0</v>
      </c>
      <c r="M7386" s="96">
        <f t="shared" si="237"/>
        <v>1</v>
      </c>
      <c r="N7386" s="273"/>
    </row>
    <row r="7387" spans="2:14" x14ac:dyDescent="0.25">
      <c r="B7387" s="7"/>
      <c r="C7387" s="8"/>
      <c r="D7387" s="129"/>
      <c r="F7387" s="99"/>
      <c r="G7387" s="99"/>
      <c r="H7387" s="99"/>
      <c r="I7387" s="18"/>
      <c r="J7387" s="18"/>
      <c r="K7387" s="99">
        <f t="shared" si="236"/>
        <v>0</v>
      </c>
      <c r="M7387" s="96">
        <f t="shared" si="237"/>
        <v>1</v>
      </c>
      <c r="N7387" s="273"/>
    </row>
    <row r="7388" spans="2:14" x14ac:dyDescent="0.25">
      <c r="B7388" s="7"/>
      <c r="C7388" s="8"/>
      <c r="D7388" s="129"/>
      <c r="F7388" s="99"/>
      <c r="G7388" s="99"/>
      <c r="H7388" s="99"/>
      <c r="I7388" s="18"/>
      <c r="J7388" s="18"/>
      <c r="K7388" s="99">
        <f t="shared" si="236"/>
        <v>0</v>
      </c>
      <c r="M7388" s="96">
        <f t="shared" si="237"/>
        <v>1</v>
      </c>
      <c r="N7388" s="273"/>
    </row>
    <row r="7389" spans="2:14" x14ac:dyDescent="0.25">
      <c r="B7389" s="7"/>
      <c r="C7389" s="8"/>
      <c r="D7389" s="129"/>
      <c r="F7389" s="99"/>
      <c r="G7389" s="99"/>
      <c r="H7389" s="99"/>
      <c r="I7389" s="18"/>
      <c r="J7389" s="18"/>
      <c r="K7389" s="99">
        <f t="shared" si="236"/>
        <v>0</v>
      </c>
      <c r="M7389" s="96">
        <f t="shared" si="237"/>
        <v>1</v>
      </c>
      <c r="N7389" s="273"/>
    </row>
    <row r="7390" spans="2:14" x14ac:dyDescent="0.25">
      <c r="B7390" s="7"/>
      <c r="C7390" s="8"/>
      <c r="D7390" s="129"/>
      <c r="F7390" s="99"/>
      <c r="G7390" s="99"/>
      <c r="H7390" s="99"/>
      <c r="I7390" s="18"/>
      <c r="J7390" s="18"/>
      <c r="K7390" s="99">
        <f t="shared" si="236"/>
        <v>0</v>
      </c>
      <c r="M7390" s="96">
        <f t="shared" si="237"/>
        <v>1</v>
      </c>
      <c r="N7390" s="273"/>
    </row>
    <row r="7391" spans="2:14" x14ac:dyDescent="0.25">
      <c r="B7391" s="7"/>
      <c r="C7391" s="8"/>
      <c r="D7391" s="129"/>
      <c r="F7391" s="99"/>
      <c r="G7391" s="99"/>
      <c r="H7391" s="99"/>
      <c r="I7391" s="18"/>
      <c r="J7391" s="18"/>
      <c r="K7391" s="99">
        <f t="shared" si="236"/>
        <v>0</v>
      </c>
      <c r="M7391" s="96">
        <f t="shared" si="237"/>
        <v>1</v>
      </c>
      <c r="N7391" s="273"/>
    </row>
    <row r="7392" spans="2:14" x14ac:dyDescent="0.25">
      <c r="B7392" s="7"/>
      <c r="C7392" s="8"/>
      <c r="D7392" s="129"/>
      <c r="F7392" s="99"/>
      <c r="G7392" s="99"/>
      <c r="H7392" s="99"/>
      <c r="I7392" s="18"/>
      <c r="J7392" s="18"/>
      <c r="K7392" s="99">
        <f t="shared" si="236"/>
        <v>0</v>
      </c>
      <c r="M7392" s="96">
        <f t="shared" si="237"/>
        <v>1</v>
      </c>
      <c r="N7392" s="273"/>
    </row>
    <row r="7393" spans="2:14" x14ac:dyDescent="0.25">
      <c r="B7393" s="7"/>
      <c r="C7393" s="8"/>
      <c r="D7393" s="129"/>
      <c r="F7393" s="99"/>
      <c r="G7393" s="99"/>
      <c r="H7393" s="99"/>
      <c r="I7393" s="18"/>
      <c r="J7393" s="18"/>
      <c r="K7393" s="99">
        <f t="shared" si="236"/>
        <v>0</v>
      </c>
      <c r="M7393" s="96">
        <f t="shared" si="237"/>
        <v>1</v>
      </c>
      <c r="N7393" s="273"/>
    </row>
    <row r="7394" spans="2:14" x14ac:dyDescent="0.25">
      <c r="B7394" s="7"/>
      <c r="C7394" s="8"/>
      <c r="D7394" s="129"/>
      <c r="F7394" s="99"/>
      <c r="G7394" s="99"/>
      <c r="H7394" s="99"/>
      <c r="I7394" s="18"/>
      <c r="J7394" s="18"/>
      <c r="K7394" s="99">
        <f t="shared" si="236"/>
        <v>0</v>
      </c>
      <c r="M7394" s="96">
        <f t="shared" si="237"/>
        <v>1</v>
      </c>
      <c r="N7394" s="273"/>
    </row>
    <row r="7395" spans="2:14" x14ac:dyDescent="0.25">
      <c r="B7395" s="7"/>
      <c r="C7395" s="8"/>
      <c r="D7395" s="129"/>
      <c r="F7395" s="99"/>
      <c r="G7395" s="99"/>
      <c r="H7395" s="99"/>
      <c r="I7395" s="18"/>
      <c r="J7395" s="18"/>
      <c r="K7395" s="99">
        <f t="shared" si="236"/>
        <v>0</v>
      </c>
      <c r="M7395" s="96">
        <f t="shared" si="237"/>
        <v>1</v>
      </c>
      <c r="N7395" s="273"/>
    </row>
    <row r="7396" spans="2:14" x14ac:dyDescent="0.25">
      <c r="B7396" s="7"/>
      <c r="C7396" s="8"/>
      <c r="D7396" s="129"/>
      <c r="F7396" s="99"/>
      <c r="G7396" s="99"/>
      <c r="H7396" s="99"/>
      <c r="I7396" s="18"/>
      <c r="J7396" s="18"/>
      <c r="K7396" s="99">
        <f t="shared" si="236"/>
        <v>0</v>
      </c>
      <c r="M7396" s="96">
        <f t="shared" si="237"/>
        <v>1</v>
      </c>
      <c r="N7396" s="273"/>
    </row>
    <row r="7397" spans="2:14" x14ac:dyDescent="0.25">
      <c r="B7397" s="7"/>
      <c r="C7397" s="8"/>
      <c r="D7397" s="129"/>
      <c r="F7397" s="99"/>
      <c r="G7397" s="99"/>
      <c r="H7397" s="99"/>
      <c r="I7397" s="18"/>
      <c r="J7397" s="18"/>
      <c r="K7397" s="99">
        <f t="shared" si="236"/>
        <v>0</v>
      </c>
      <c r="M7397" s="96">
        <f t="shared" si="237"/>
        <v>1</v>
      </c>
      <c r="N7397" s="273"/>
    </row>
    <row r="7398" spans="2:14" x14ac:dyDescent="0.25">
      <c r="B7398" s="7"/>
      <c r="C7398" s="8"/>
      <c r="D7398" s="129"/>
      <c r="F7398" s="99"/>
      <c r="G7398" s="99"/>
      <c r="H7398" s="99"/>
      <c r="I7398" s="18"/>
      <c r="J7398" s="18"/>
      <c r="K7398" s="99">
        <f t="shared" si="236"/>
        <v>0</v>
      </c>
      <c r="M7398" s="96">
        <f t="shared" si="237"/>
        <v>1</v>
      </c>
      <c r="N7398" s="273"/>
    </row>
    <row r="7399" spans="2:14" x14ac:dyDescent="0.25">
      <c r="B7399" s="7"/>
      <c r="C7399" s="8"/>
      <c r="D7399" s="129"/>
      <c r="F7399" s="99"/>
      <c r="G7399" s="99"/>
      <c r="H7399" s="99"/>
      <c r="I7399" s="18"/>
      <c r="J7399" s="18"/>
      <c r="K7399" s="99">
        <f t="shared" si="236"/>
        <v>0</v>
      </c>
      <c r="M7399" s="96">
        <f t="shared" si="237"/>
        <v>1</v>
      </c>
      <c r="N7399" s="273"/>
    </row>
    <row r="7400" spans="2:14" x14ac:dyDescent="0.25">
      <c r="B7400" s="7"/>
      <c r="C7400" s="8"/>
      <c r="D7400" s="129"/>
      <c r="F7400" s="99"/>
      <c r="G7400" s="99"/>
      <c r="H7400" s="99"/>
      <c r="I7400" s="18"/>
      <c r="J7400" s="18"/>
      <c r="K7400" s="99">
        <f t="shared" si="236"/>
        <v>0</v>
      </c>
      <c r="M7400" s="96">
        <f t="shared" si="237"/>
        <v>1</v>
      </c>
      <c r="N7400" s="273"/>
    </row>
    <row r="7401" spans="2:14" x14ac:dyDescent="0.25">
      <c r="B7401" s="7"/>
      <c r="C7401" s="8"/>
      <c r="D7401" s="129"/>
      <c r="F7401" s="99"/>
      <c r="G7401" s="99"/>
      <c r="H7401" s="99"/>
      <c r="I7401" s="18"/>
      <c r="J7401" s="18"/>
      <c r="K7401" s="99">
        <f t="shared" si="236"/>
        <v>0</v>
      </c>
      <c r="M7401" s="96">
        <f t="shared" si="237"/>
        <v>1</v>
      </c>
      <c r="N7401" s="273"/>
    </row>
    <row r="7402" spans="2:14" x14ac:dyDescent="0.25">
      <c r="B7402" s="7"/>
      <c r="C7402" s="8"/>
      <c r="D7402" s="129"/>
      <c r="F7402" s="99"/>
      <c r="G7402" s="99"/>
      <c r="H7402" s="99"/>
      <c r="I7402" s="18"/>
      <c r="J7402" s="18"/>
      <c r="K7402" s="99">
        <f t="shared" ref="K7402:K7465" si="238">IF(ctConta="",K7401+F7402,IF(I7402=ctConta,K7401+F7402,K7401))</f>
        <v>0</v>
      </c>
      <c r="M7402" s="96">
        <f t="shared" si="237"/>
        <v>1</v>
      </c>
      <c r="N7402" s="273"/>
    </row>
    <row r="7403" spans="2:14" x14ac:dyDescent="0.25">
      <c r="B7403" s="7"/>
      <c r="C7403" s="8"/>
      <c r="D7403" s="129"/>
      <c r="F7403" s="99"/>
      <c r="G7403" s="99"/>
      <c r="H7403" s="99"/>
      <c r="I7403" s="18"/>
      <c r="J7403" s="18"/>
      <c r="K7403" s="99">
        <f t="shared" si="238"/>
        <v>0</v>
      </c>
      <c r="M7403" s="96">
        <f t="shared" si="237"/>
        <v>1</v>
      </c>
      <c r="N7403" s="273"/>
    </row>
    <row r="7404" spans="2:14" x14ac:dyDescent="0.25">
      <c r="B7404" s="7"/>
      <c r="C7404" s="8"/>
      <c r="D7404" s="129"/>
      <c r="F7404" s="99"/>
      <c r="G7404" s="99"/>
      <c r="H7404" s="99"/>
      <c r="I7404" s="18"/>
      <c r="J7404" s="18"/>
      <c r="K7404" s="99">
        <f t="shared" si="238"/>
        <v>0</v>
      </c>
      <c r="M7404" s="96">
        <f t="shared" si="237"/>
        <v>1</v>
      </c>
      <c r="N7404" s="273"/>
    </row>
    <row r="7405" spans="2:14" x14ac:dyDescent="0.25">
      <c r="B7405" s="7"/>
      <c r="C7405" s="8"/>
      <c r="D7405" s="129"/>
      <c r="F7405" s="99"/>
      <c r="G7405" s="99"/>
      <c r="H7405" s="99"/>
      <c r="I7405" s="18"/>
      <c r="J7405" s="18"/>
      <c r="K7405" s="99">
        <f t="shared" si="238"/>
        <v>0</v>
      </c>
      <c r="M7405" s="96">
        <f t="shared" si="237"/>
        <v>1</v>
      </c>
      <c r="N7405" s="273"/>
    </row>
    <row r="7406" spans="2:14" x14ac:dyDescent="0.25">
      <c r="B7406" s="7"/>
      <c r="C7406" s="8"/>
      <c r="D7406" s="129"/>
      <c r="F7406" s="99"/>
      <c r="G7406" s="99"/>
      <c r="H7406" s="99"/>
      <c r="I7406" s="18"/>
      <c r="J7406" s="18"/>
      <c r="K7406" s="99">
        <f t="shared" si="238"/>
        <v>0</v>
      </c>
      <c r="M7406" s="96">
        <f t="shared" si="237"/>
        <v>1</v>
      </c>
      <c r="N7406" s="273"/>
    </row>
    <row r="7407" spans="2:14" x14ac:dyDescent="0.25">
      <c r="B7407" s="7"/>
      <c r="C7407" s="8"/>
      <c r="D7407" s="129"/>
      <c r="F7407" s="99"/>
      <c r="G7407" s="99"/>
      <c r="H7407" s="99"/>
      <c r="I7407" s="18"/>
      <c r="J7407" s="18"/>
      <c r="K7407" s="99">
        <f t="shared" si="238"/>
        <v>0</v>
      </c>
      <c r="M7407" s="96">
        <f t="shared" si="237"/>
        <v>1</v>
      </c>
      <c r="N7407" s="273"/>
    </row>
    <row r="7408" spans="2:14" x14ac:dyDescent="0.25">
      <c r="B7408" s="7"/>
      <c r="C7408" s="8"/>
      <c r="D7408" s="129"/>
      <c r="F7408" s="99"/>
      <c r="G7408" s="99"/>
      <c r="H7408" s="99"/>
      <c r="I7408" s="18"/>
      <c r="J7408" s="18"/>
      <c r="K7408" s="99">
        <f t="shared" si="238"/>
        <v>0</v>
      </c>
      <c r="M7408" s="96">
        <f t="shared" si="237"/>
        <v>1</v>
      </c>
      <c r="N7408" s="273"/>
    </row>
    <row r="7409" spans="2:14" x14ac:dyDescent="0.25">
      <c r="B7409" s="7"/>
      <c r="C7409" s="8"/>
      <c r="D7409" s="129"/>
      <c r="F7409" s="99"/>
      <c r="G7409" s="99"/>
      <c r="H7409" s="99"/>
      <c r="I7409" s="18"/>
      <c r="J7409" s="18"/>
      <c r="K7409" s="99">
        <f t="shared" si="238"/>
        <v>0</v>
      </c>
      <c r="M7409" s="96">
        <f t="shared" si="237"/>
        <v>1</v>
      </c>
      <c r="N7409" s="273"/>
    </row>
    <row r="7410" spans="2:14" x14ac:dyDescent="0.25">
      <c r="B7410" s="7"/>
      <c r="C7410" s="8"/>
      <c r="D7410" s="129"/>
      <c r="F7410" s="99"/>
      <c r="G7410" s="99"/>
      <c r="H7410" s="99"/>
      <c r="I7410" s="18"/>
      <c r="J7410" s="18"/>
      <c r="K7410" s="99">
        <f t="shared" si="238"/>
        <v>0</v>
      </c>
      <c r="M7410" s="96">
        <f t="shared" si="237"/>
        <v>1</v>
      </c>
      <c r="N7410" s="273"/>
    </row>
    <row r="7411" spans="2:14" x14ac:dyDescent="0.25">
      <c r="B7411" s="7"/>
      <c r="C7411" s="8"/>
      <c r="D7411" s="129"/>
      <c r="F7411" s="99"/>
      <c r="G7411" s="99"/>
      <c r="H7411" s="99"/>
      <c r="I7411" s="18"/>
      <c r="J7411" s="18"/>
      <c r="K7411" s="99">
        <f t="shared" si="238"/>
        <v>0</v>
      </c>
      <c r="M7411" s="96">
        <f t="shared" si="237"/>
        <v>1</v>
      </c>
      <c r="N7411" s="273"/>
    </row>
    <row r="7412" spans="2:14" x14ac:dyDescent="0.25">
      <c r="B7412" s="7"/>
      <c r="C7412" s="8"/>
      <c r="D7412" s="129"/>
      <c r="F7412" s="99"/>
      <c r="G7412" s="99"/>
      <c r="H7412" s="99"/>
      <c r="I7412" s="18"/>
      <c r="J7412" s="18"/>
      <c r="K7412" s="99">
        <f t="shared" si="238"/>
        <v>0</v>
      </c>
      <c r="M7412" s="96">
        <f t="shared" si="237"/>
        <v>1</v>
      </c>
      <c r="N7412" s="273"/>
    </row>
    <row r="7413" spans="2:14" x14ac:dyDescent="0.25">
      <c r="B7413" s="7"/>
      <c r="C7413" s="8"/>
      <c r="D7413" s="129"/>
      <c r="F7413" s="99"/>
      <c r="G7413" s="99"/>
      <c r="H7413" s="99"/>
      <c r="I7413" s="18"/>
      <c r="J7413" s="18"/>
      <c r="K7413" s="99">
        <f t="shared" si="238"/>
        <v>0</v>
      </c>
      <c r="M7413" s="96">
        <f t="shared" si="237"/>
        <v>1</v>
      </c>
      <c r="N7413" s="273"/>
    </row>
    <row r="7414" spans="2:14" x14ac:dyDescent="0.25">
      <c r="B7414" s="7"/>
      <c r="C7414" s="8"/>
      <c r="D7414" s="129"/>
      <c r="F7414" s="99"/>
      <c r="G7414" s="99"/>
      <c r="H7414" s="99"/>
      <c r="I7414" s="18"/>
      <c r="J7414" s="18"/>
      <c r="K7414" s="99">
        <f t="shared" si="238"/>
        <v>0</v>
      </c>
      <c r="M7414" s="96">
        <f t="shared" si="237"/>
        <v>1</v>
      </c>
      <c r="N7414" s="273"/>
    </row>
    <row r="7415" spans="2:14" x14ac:dyDescent="0.25">
      <c r="B7415" s="7"/>
      <c r="C7415" s="8"/>
      <c r="D7415" s="129"/>
      <c r="F7415" s="99"/>
      <c r="G7415" s="99"/>
      <c r="H7415" s="99"/>
      <c r="I7415" s="18"/>
      <c r="J7415" s="18"/>
      <c r="K7415" s="99">
        <f t="shared" si="238"/>
        <v>0</v>
      </c>
      <c r="M7415" s="96">
        <f t="shared" si="237"/>
        <v>1</v>
      </c>
      <c r="N7415" s="273"/>
    </row>
    <row r="7416" spans="2:14" x14ac:dyDescent="0.25">
      <c r="B7416" s="7"/>
      <c r="C7416" s="8"/>
      <c r="D7416" s="129"/>
      <c r="F7416" s="99"/>
      <c r="G7416" s="99"/>
      <c r="H7416" s="99"/>
      <c r="I7416" s="18"/>
      <c r="J7416" s="18"/>
      <c r="K7416" s="99">
        <f t="shared" si="238"/>
        <v>0</v>
      </c>
      <c r="M7416" s="96">
        <f t="shared" si="237"/>
        <v>1</v>
      </c>
      <c r="N7416" s="273"/>
    </row>
    <row r="7417" spans="2:14" x14ac:dyDescent="0.25">
      <c r="B7417" s="7"/>
      <c r="C7417" s="8"/>
      <c r="D7417" s="129"/>
      <c r="F7417" s="99"/>
      <c r="G7417" s="99"/>
      <c r="H7417" s="99"/>
      <c r="I7417" s="18"/>
      <c r="J7417" s="18"/>
      <c r="K7417" s="99">
        <f t="shared" si="238"/>
        <v>0</v>
      </c>
      <c r="M7417" s="96">
        <f t="shared" si="237"/>
        <v>1</v>
      </c>
      <c r="N7417" s="273"/>
    </row>
    <row r="7418" spans="2:14" x14ac:dyDescent="0.25">
      <c r="B7418" s="7"/>
      <c r="C7418" s="8"/>
      <c r="D7418" s="129"/>
      <c r="F7418" s="99"/>
      <c r="G7418" s="99"/>
      <c r="H7418" s="99"/>
      <c r="I7418" s="18"/>
      <c r="J7418" s="18"/>
      <c r="K7418" s="99">
        <f t="shared" si="238"/>
        <v>0</v>
      </c>
      <c r="M7418" s="96">
        <f t="shared" si="237"/>
        <v>1</v>
      </c>
      <c r="N7418" s="273"/>
    </row>
    <row r="7419" spans="2:14" x14ac:dyDescent="0.25">
      <c r="B7419" s="7"/>
      <c r="C7419" s="8"/>
      <c r="D7419" s="129"/>
      <c r="F7419" s="99"/>
      <c r="G7419" s="99"/>
      <c r="H7419" s="99"/>
      <c r="I7419" s="18"/>
      <c r="J7419" s="18"/>
      <c r="K7419" s="99">
        <f t="shared" si="238"/>
        <v>0</v>
      </c>
      <c r="M7419" s="96">
        <f t="shared" si="237"/>
        <v>1</v>
      </c>
      <c r="N7419" s="273"/>
    </row>
    <row r="7420" spans="2:14" x14ac:dyDescent="0.25">
      <c r="B7420" s="7"/>
      <c r="C7420" s="8"/>
      <c r="D7420" s="129"/>
      <c r="F7420" s="99"/>
      <c r="G7420" s="99"/>
      <c r="H7420" s="99"/>
      <c r="I7420" s="18"/>
      <c r="J7420" s="18"/>
      <c r="K7420" s="99">
        <f t="shared" si="238"/>
        <v>0</v>
      </c>
      <c r="M7420" s="96">
        <f t="shared" si="237"/>
        <v>1</v>
      </c>
      <c r="N7420" s="273"/>
    </row>
    <row r="7421" spans="2:14" x14ac:dyDescent="0.25">
      <c r="B7421" s="7"/>
      <c r="C7421" s="8"/>
      <c r="D7421" s="129"/>
      <c r="F7421" s="99"/>
      <c r="G7421" s="99"/>
      <c r="H7421" s="99"/>
      <c r="I7421" s="18"/>
      <c r="J7421" s="18"/>
      <c r="K7421" s="99">
        <f t="shared" si="238"/>
        <v>0</v>
      </c>
      <c r="M7421" s="96">
        <f t="shared" si="237"/>
        <v>1</v>
      </c>
      <c r="N7421" s="273"/>
    </row>
    <row r="7422" spans="2:14" x14ac:dyDescent="0.25">
      <c r="B7422" s="7"/>
      <c r="C7422" s="8"/>
      <c r="D7422" s="129"/>
      <c r="F7422" s="99"/>
      <c r="G7422" s="99"/>
      <c r="H7422" s="99"/>
      <c r="I7422" s="18"/>
      <c r="J7422" s="18"/>
      <c r="K7422" s="99">
        <f t="shared" si="238"/>
        <v>0</v>
      </c>
      <c r="M7422" s="96">
        <f t="shared" si="237"/>
        <v>1</v>
      </c>
      <c r="N7422" s="273"/>
    </row>
    <row r="7423" spans="2:14" x14ac:dyDescent="0.25">
      <c r="B7423" s="7"/>
      <c r="C7423" s="8"/>
      <c r="D7423" s="129"/>
      <c r="F7423" s="99"/>
      <c r="G7423" s="99"/>
      <c r="H7423" s="99"/>
      <c r="I7423" s="18"/>
      <c r="J7423" s="18"/>
      <c r="K7423" s="99">
        <f t="shared" si="238"/>
        <v>0</v>
      </c>
      <c r="M7423" s="96">
        <f t="shared" si="237"/>
        <v>1</v>
      </c>
      <c r="N7423" s="273"/>
    </row>
    <row r="7424" spans="2:14" x14ac:dyDescent="0.25">
      <c r="B7424" s="7"/>
      <c r="C7424" s="8"/>
      <c r="D7424" s="129"/>
      <c r="F7424" s="99"/>
      <c r="G7424" s="99"/>
      <c r="H7424" s="99"/>
      <c r="I7424" s="18"/>
      <c r="J7424" s="18"/>
      <c r="K7424" s="99">
        <f t="shared" si="238"/>
        <v>0</v>
      </c>
      <c r="M7424" s="96">
        <f t="shared" si="237"/>
        <v>1</v>
      </c>
      <c r="N7424" s="273"/>
    </row>
    <row r="7425" spans="2:14" x14ac:dyDescent="0.25">
      <c r="B7425" s="7"/>
      <c r="C7425" s="8"/>
      <c r="D7425" s="129"/>
      <c r="F7425" s="99"/>
      <c r="G7425" s="99"/>
      <c r="H7425" s="99"/>
      <c r="I7425" s="18"/>
      <c r="J7425" s="18"/>
      <c r="K7425" s="99">
        <f t="shared" si="238"/>
        <v>0</v>
      </c>
      <c r="M7425" s="96">
        <f t="shared" si="237"/>
        <v>1</v>
      </c>
      <c r="N7425" s="273"/>
    </row>
    <row r="7426" spans="2:14" x14ac:dyDescent="0.25">
      <c r="B7426" s="7"/>
      <c r="C7426" s="8"/>
      <c r="D7426" s="129"/>
      <c r="F7426" s="99"/>
      <c r="G7426" s="99"/>
      <c r="H7426" s="99"/>
      <c r="I7426" s="18"/>
      <c r="J7426" s="18"/>
      <c r="K7426" s="99">
        <f t="shared" si="238"/>
        <v>0</v>
      </c>
      <c r="M7426" s="96">
        <f t="shared" si="237"/>
        <v>1</v>
      </c>
      <c r="N7426" s="273"/>
    </row>
    <row r="7427" spans="2:14" x14ac:dyDescent="0.25">
      <c r="B7427" s="7"/>
      <c r="C7427" s="8"/>
      <c r="D7427" s="129"/>
      <c r="F7427" s="99"/>
      <c r="G7427" s="99"/>
      <c r="H7427" s="99"/>
      <c r="I7427" s="18"/>
      <c r="J7427" s="18"/>
      <c r="K7427" s="99">
        <f t="shared" si="238"/>
        <v>0</v>
      </c>
      <c r="M7427" s="96">
        <f t="shared" si="237"/>
        <v>1</v>
      </c>
      <c r="N7427" s="273"/>
    </row>
    <row r="7428" spans="2:14" x14ac:dyDescent="0.25">
      <c r="B7428" s="7"/>
      <c r="C7428" s="8"/>
      <c r="D7428" s="129"/>
      <c r="F7428" s="99"/>
      <c r="G7428" s="99"/>
      <c r="H7428" s="99"/>
      <c r="I7428" s="18"/>
      <c r="J7428" s="18"/>
      <c r="K7428" s="99">
        <f t="shared" si="238"/>
        <v>0</v>
      </c>
      <c r="M7428" s="96">
        <f t="shared" si="237"/>
        <v>1</v>
      </c>
      <c r="N7428" s="273"/>
    </row>
    <row r="7429" spans="2:14" x14ac:dyDescent="0.25">
      <c r="B7429" s="7"/>
      <c r="C7429" s="8"/>
      <c r="D7429" s="129"/>
      <c r="F7429" s="99"/>
      <c r="G7429" s="99"/>
      <c r="H7429" s="99"/>
      <c r="I7429" s="18"/>
      <c r="J7429" s="18"/>
      <c r="K7429" s="99">
        <f t="shared" si="238"/>
        <v>0</v>
      </c>
      <c r="M7429" s="96">
        <f t="shared" si="237"/>
        <v>1</v>
      </c>
      <c r="N7429" s="273"/>
    </row>
    <row r="7430" spans="2:14" x14ac:dyDescent="0.25">
      <c r="B7430" s="7"/>
      <c r="C7430" s="8"/>
      <c r="D7430" s="129"/>
      <c r="F7430" s="99"/>
      <c r="G7430" s="99"/>
      <c r="H7430" s="99"/>
      <c r="I7430" s="18"/>
      <c r="J7430" s="18"/>
      <c r="K7430" s="99">
        <f t="shared" si="238"/>
        <v>0</v>
      </c>
      <c r="M7430" s="96">
        <f t="shared" si="237"/>
        <v>1</v>
      </c>
      <c r="N7430" s="273"/>
    </row>
    <row r="7431" spans="2:14" x14ac:dyDescent="0.25">
      <c r="B7431" s="7"/>
      <c r="C7431" s="8"/>
      <c r="D7431" s="129"/>
      <c r="F7431" s="99"/>
      <c r="G7431" s="99"/>
      <c r="H7431" s="99"/>
      <c r="I7431" s="18"/>
      <c r="J7431" s="18"/>
      <c r="K7431" s="99">
        <f t="shared" si="238"/>
        <v>0</v>
      </c>
      <c r="M7431" s="96">
        <f t="shared" si="237"/>
        <v>1</v>
      </c>
      <c r="N7431" s="273"/>
    </row>
    <row r="7432" spans="2:14" x14ac:dyDescent="0.25">
      <c r="B7432" s="7"/>
      <c r="C7432" s="8"/>
      <c r="D7432" s="129"/>
      <c r="F7432" s="99"/>
      <c r="G7432" s="99"/>
      <c r="H7432" s="99"/>
      <c r="I7432" s="18"/>
      <c r="J7432" s="18"/>
      <c r="K7432" s="99">
        <f t="shared" si="238"/>
        <v>0</v>
      </c>
      <c r="M7432" s="96">
        <f t="shared" si="237"/>
        <v>1</v>
      </c>
      <c r="N7432" s="273"/>
    </row>
    <row r="7433" spans="2:14" x14ac:dyDescent="0.25">
      <c r="B7433" s="7"/>
      <c r="C7433" s="8"/>
      <c r="D7433" s="129"/>
      <c r="F7433" s="99"/>
      <c r="G7433" s="99"/>
      <c r="H7433" s="99"/>
      <c r="I7433" s="18"/>
      <c r="J7433" s="18"/>
      <c r="K7433" s="99">
        <f t="shared" si="238"/>
        <v>0</v>
      </c>
      <c r="M7433" s="96">
        <f t="shared" si="237"/>
        <v>1</v>
      </c>
      <c r="N7433" s="273"/>
    </row>
    <row r="7434" spans="2:14" x14ac:dyDescent="0.25">
      <c r="B7434" s="7"/>
      <c r="C7434" s="8"/>
      <c r="D7434" s="129"/>
      <c r="F7434" s="99"/>
      <c r="G7434" s="99"/>
      <c r="H7434" s="99"/>
      <c r="I7434" s="18"/>
      <c r="J7434" s="18"/>
      <c r="K7434" s="99">
        <f t="shared" si="238"/>
        <v>0</v>
      </c>
      <c r="M7434" s="96">
        <f t="shared" si="237"/>
        <v>1</v>
      </c>
      <c r="N7434" s="273"/>
    </row>
    <row r="7435" spans="2:14" x14ac:dyDescent="0.25">
      <c r="B7435" s="7"/>
      <c r="C7435" s="8"/>
      <c r="D7435" s="129"/>
      <c r="F7435" s="99"/>
      <c r="G7435" s="99"/>
      <c r="H7435" s="99"/>
      <c r="I7435" s="18"/>
      <c r="J7435" s="18"/>
      <c r="K7435" s="99">
        <f t="shared" si="238"/>
        <v>0</v>
      </c>
      <c r="M7435" s="96">
        <f t="shared" si="237"/>
        <v>1</v>
      </c>
      <c r="N7435" s="273"/>
    </row>
    <row r="7436" spans="2:14" x14ac:dyDescent="0.25">
      <c r="B7436" s="7"/>
      <c r="C7436" s="8"/>
      <c r="D7436" s="129"/>
      <c r="F7436" s="99"/>
      <c r="G7436" s="99"/>
      <c r="H7436" s="99"/>
      <c r="I7436" s="18"/>
      <c r="J7436" s="18"/>
      <c r="K7436" s="99">
        <f t="shared" si="238"/>
        <v>0</v>
      </c>
      <c r="M7436" s="96">
        <f t="shared" si="237"/>
        <v>1</v>
      </c>
      <c r="N7436" s="273"/>
    </row>
    <row r="7437" spans="2:14" x14ac:dyDescent="0.25">
      <c r="B7437" s="7"/>
      <c r="C7437" s="8"/>
      <c r="D7437" s="129"/>
      <c r="F7437" s="99"/>
      <c r="G7437" s="99"/>
      <c r="H7437" s="99"/>
      <c r="I7437" s="18"/>
      <c r="J7437" s="18"/>
      <c r="K7437" s="99">
        <f t="shared" si="238"/>
        <v>0</v>
      </c>
      <c r="M7437" s="96">
        <f t="shared" si="237"/>
        <v>1</v>
      </c>
      <c r="N7437" s="273"/>
    </row>
    <row r="7438" spans="2:14" x14ac:dyDescent="0.25">
      <c r="B7438" s="7"/>
      <c r="C7438" s="8"/>
      <c r="D7438" s="129"/>
      <c r="F7438" s="99"/>
      <c r="G7438" s="99"/>
      <c r="H7438" s="99"/>
      <c r="I7438" s="18"/>
      <c r="J7438" s="18"/>
      <c r="K7438" s="99">
        <f t="shared" si="238"/>
        <v>0</v>
      </c>
      <c r="M7438" s="96">
        <f t="shared" si="237"/>
        <v>1</v>
      </c>
      <c r="N7438" s="273"/>
    </row>
    <row r="7439" spans="2:14" x14ac:dyDescent="0.25">
      <c r="B7439" s="7"/>
      <c r="C7439" s="8"/>
      <c r="D7439" s="129"/>
      <c r="F7439" s="99"/>
      <c r="G7439" s="99"/>
      <c r="H7439" s="99"/>
      <c r="I7439" s="18"/>
      <c r="J7439" s="18"/>
      <c r="K7439" s="99">
        <f t="shared" si="238"/>
        <v>0</v>
      </c>
      <c r="M7439" s="96">
        <f t="shared" si="237"/>
        <v>1</v>
      </c>
      <c r="N7439" s="273"/>
    </row>
    <row r="7440" spans="2:14" x14ac:dyDescent="0.25">
      <c r="B7440" s="7"/>
      <c r="C7440" s="8"/>
      <c r="D7440" s="129"/>
      <c r="F7440" s="99"/>
      <c r="G7440" s="99"/>
      <c r="H7440" s="99"/>
      <c r="I7440" s="18"/>
      <c r="J7440" s="18"/>
      <c r="K7440" s="99">
        <f t="shared" si="238"/>
        <v>0</v>
      </c>
      <c r="M7440" s="96">
        <f t="shared" si="237"/>
        <v>1</v>
      </c>
      <c r="N7440" s="273"/>
    </row>
    <row r="7441" spans="2:14" x14ac:dyDescent="0.25">
      <c r="B7441" s="7"/>
      <c r="C7441" s="8"/>
      <c r="D7441" s="129"/>
      <c r="F7441" s="99"/>
      <c r="G7441" s="99"/>
      <c r="H7441" s="99"/>
      <c r="I7441" s="18"/>
      <c r="J7441" s="18"/>
      <c r="K7441" s="99">
        <f t="shared" si="238"/>
        <v>0</v>
      </c>
      <c r="M7441" s="96">
        <f t="shared" ref="M7441:M7504" si="239">UltimoDia(D7441)</f>
        <v>1</v>
      </c>
      <c r="N7441" s="273"/>
    </row>
    <row r="7442" spans="2:14" x14ac:dyDescent="0.25">
      <c r="B7442" s="7"/>
      <c r="C7442" s="8"/>
      <c r="D7442" s="129"/>
      <c r="F7442" s="99"/>
      <c r="G7442" s="99"/>
      <c r="H7442" s="99"/>
      <c r="I7442" s="18"/>
      <c r="J7442" s="18"/>
      <c r="K7442" s="99">
        <f t="shared" si="238"/>
        <v>0</v>
      </c>
      <c r="M7442" s="96">
        <f t="shared" si="239"/>
        <v>1</v>
      </c>
      <c r="N7442" s="273"/>
    </row>
    <row r="7443" spans="2:14" x14ac:dyDescent="0.25">
      <c r="B7443" s="7"/>
      <c r="C7443" s="8"/>
      <c r="D7443" s="129"/>
      <c r="F7443" s="99"/>
      <c r="G7443" s="99"/>
      <c r="H7443" s="99"/>
      <c r="I7443" s="18"/>
      <c r="J7443" s="18"/>
      <c r="K7443" s="99">
        <f t="shared" si="238"/>
        <v>0</v>
      </c>
      <c r="M7443" s="96">
        <f t="shared" si="239"/>
        <v>1</v>
      </c>
      <c r="N7443" s="273"/>
    </row>
    <row r="7444" spans="2:14" x14ac:dyDescent="0.25">
      <c r="B7444" s="7"/>
      <c r="C7444" s="8"/>
      <c r="D7444" s="129"/>
      <c r="F7444" s="99"/>
      <c r="G7444" s="99"/>
      <c r="H7444" s="99"/>
      <c r="I7444" s="18"/>
      <c r="J7444" s="18"/>
      <c r="K7444" s="99">
        <f t="shared" si="238"/>
        <v>0</v>
      </c>
      <c r="M7444" s="96">
        <f t="shared" si="239"/>
        <v>1</v>
      </c>
      <c r="N7444" s="273"/>
    </row>
    <row r="7445" spans="2:14" x14ac:dyDescent="0.25">
      <c r="B7445" s="7"/>
      <c r="C7445" s="8"/>
      <c r="D7445" s="129"/>
      <c r="F7445" s="99"/>
      <c r="G7445" s="99"/>
      <c r="H7445" s="99"/>
      <c r="I7445" s="18"/>
      <c r="J7445" s="18"/>
      <c r="K7445" s="99">
        <f t="shared" si="238"/>
        <v>0</v>
      </c>
      <c r="M7445" s="96">
        <f t="shared" si="239"/>
        <v>1</v>
      </c>
      <c r="N7445" s="273"/>
    </row>
    <row r="7446" spans="2:14" x14ac:dyDescent="0.25">
      <c r="B7446" s="7"/>
      <c r="C7446" s="8"/>
      <c r="D7446" s="129"/>
      <c r="F7446" s="99"/>
      <c r="G7446" s="99"/>
      <c r="H7446" s="99"/>
      <c r="I7446" s="18"/>
      <c r="J7446" s="18"/>
      <c r="K7446" s="99">
        <f t="shared" si="238"/>
        <v>0</v>
      </c>
      <c r="M7446" s="96">
        <f t="shared" si="239"/>
        <v>1</v>
      </c>
      <c r="N7446" s="273"/>
    </row>
    <row r="7447" spans="2:14" x14ac:dyDescent="0.25">
      <c r="B7447" s="7"/>
      <c r="C7447" s="8"/>
      <c r="D7447" s="129"/>
      <c r="F7447" s="99"/>
      <c r="G7447" s="99"/>
      <c r="H7447" s="99"/>
      <c r="I7447" s="18"/>
      <c r="J7447" s="18"/>
      <c r="K7447" s="99">
        <f t="shared" si="238"/>
        <v>0</v>
      </c>
      <c r="M7447" s="96">
        <f t="shared" si="239"/>
        <v>1</v>
      </c>
      <c r="N7447" s="273"/>
    </row>
    <row r="7448" spans="2:14" x14ac:dyDescent="0.25">
      <c r="B7448" s="7"/>
      <c r="C7448" s="8"/>
      <c r="D7448" s="129"/>
      <c r="F7448" s="99"/>
      <c r="G7448" s="99"/>
      <c r="H7448" s="99"/>
      <c r="I7448" s="18"/>
      <c r="J7448" s="18"/>
      <c r="K7448" s="99">
        <f t="shared" si="238"/>
        <v>0</v>
      </c>
      <c r="M7448" s="96">
        <f t="shared" si="239"/>
        <v>1</v>
      </c>
      <c r="N7448" s="273"/>
    </row>
    <row r="7449" spans="2:14" x14ac:dyDescent="0.25">
      <c r="B7449" s="7"/>
      <c r="C7449" s="8"/>
      <c r="D7449" s="129"/>
      <c r="F7449" s="99"/>
      <c r="G7449" s="99"/>
      <c r="H7449" s="99"/>
      <c r="I7449" s="18"/>
      <c r="J7449" s="18"/>
      <c r="K7449" s="99">
        <f t="shared" si="238"/>
        <v>0</v>
      </c>
      <c r="M7449" s="96">
        <f t="shared" si="239"/>
        <v>1</v>
      </c>
      <c r="N7449" s="273"/>
    </row>
    <row r="7450" spans="2:14" x14ac:dyDescent="0.25">
      <c r="B7450" s="7"/>
      <c r="C7450" s="8"/>
      <c r="D7450" s="129"/>
      <c r="F7450" s="99"/>
      <c r="G7450" s="99"/>
      <c r="H7450" s="99"/>
      <c r="I7450" s="18"/>
      <c r="J7450" s="18"/>
      <c r="K7450" s="99">
        <f t="shared" si="238"/>
        <v>0</v>
      </c>
      <c r="M7450" s="96">
        <f t="shared" si="239"/>
        <v>1</v>
      </c>
      <c r="N7450" s="273"/>
    </row>
    <row r="7451" spans="2:14" x14ac:dyDescent="0.25">
      <c r="B7451" s="7"/>
      <c r="C7451" s="8"/>
      <c r="D7451" s="129"/>
      <c r="F7451" s="99"/>
      <c r="G7451" s="99"/>
      <c r="H7451" s="99"/>
      <c r="I7451" s="18"/>
      <c r="J7451" s="18"/>
      <c r="K7451" s="99">
        <f t="shared" si="238"/>
        <v>0</v>
      </c>
      <c r="M7451" s="96">
        <f t="shared" si="239"/>
        <v>1</v>
      </c>
      <c r="N7451" s="273"/>
    </row>
    <row r="7452" spans="2:14" x14ac:dyDescent="0.25">
      <c r="B7452" s="7"/>
      <c r="C7452" s="8"/>
      <c r="D7452" s="129"/>
      <c r="F7452" s="99"/>
      <c r="G7452" s="99"/>
      <c r="H7452" s="99"/>
      <c r="I7452" s="18"/>
      <c r="J7452" s="18"/>
      <c r="K7452" s="99">
        <f t="shared" si="238"/>
        <v>0</v>
      </c>
      <c r="M7452" s="96">
        <f t="shared" si="239"/>
        <v>1</v>
      </c>
      <c r="N7452" s="273"/>
    </row>
    <row r="7453" spans="2:14" x14ac:dyDescent="0.25">
      <c r="B7453" s="7"/>
      <c r="C7453" s="8"/>
      <c r="D7453" s="129"/>
      <c r="F7453" s="99"/>
      <c r="G7453" s="99"/>
      <c r="H7453" s="99"/>
      <c r="I7453" s="18"/>
      <c r="J7453" s="18"/>
      <c r="K7453" s="99">
        <f t="shared" si="238"/>
        <v>0</v>
      </c>
      <c r="M7453" s="96">
        <f t="shared" si="239"/>
        <v>1</v>
      </c>
      <c r="N7453" s="273"/>
    </row>
    <row r="7454" spans="2:14" x14ac:dyDescent="0.25">
      <c r="B7454" s="7"/>
      <c r="C7454" s="8"/>
      <c r="D7454" s="129"/>
      <c r="F7454" s="99"/>
      <c r="G7454" s="99"/>
      <c r="H7454" s="99"/>
      <c r="I7454" s="18"/>
      <c r="J7454" s="18"/>
      <c r="K7454" s="99">
        <f t="shared" si="238"/>
        <v>0</v>
      </c>
      <c r="M7454" s="96">
        <f t="shared" si="239"/>
        <v>1</v>
      </c>
      <c r="N7454" s="273"/>
    </row>
    <row r="7455" spans="2:14" x14ac:dyDescent="0.25">
      <c r="B7455" s="7"/>
      <c r="C7455" s="8"/>
      <c r="D7455" s="129"/>
      <c r="F7455" s="99"/>
      <c r="G7455" s="99"/>
      <c r="H7455" s="99"/>
      <c r="I7455" s="18"/>
      <c r="J7455" s="18"/>
      <c r="K7455" s="99">
        <f t="shared" si="238"/>
        <v>0</v>
      </c>
      <c r="M7455" s="96">
        <f t="shared" si="239"/>
        <v>1</v>
      </c>
      <c r="N7455" s="273"/>
    </row>
    <row r="7456" spans="2:14" x14ac:dyDescent="0.25">
      <c r="B7456" s="7"/>
      <c r="C7456" s="8"/>
      <c r="D7456" s="129"/>
      <c r="F7456" s="99"/>
      <c r="G7456" s="99"/>
      <c r="H7456" s="99"/>
      <c r="I7456" s="18"/>
      <c r="J7456" s="18"/>
      <c r="K7456" s="99">
        <f t="shared" si="238"/>
        <v>0</v>
      </c>
      <c r="M7456" s="96">
        <f t="shared" si="239"/>
        <v>1</v>
      </c>
      <c r="N7456" s="273"/>
    </row>
    <row r="7457" spans="2:14" x14ac:dyDescent="0.25">
      <c r="B7457" s="7"/>
      <c r="C7457" s="8"/>
      <c r="D7457" s="129"/>
      <c r="F7457" s="99"/>
      <c r="G7457" s="99"/>
      <c r="H7457" s="99"/>
      <c r="I7457" s="18"/>
      <c r="J7457" s="18"/>
      <c r="K7457" s="99">
        <f t="shared" si="238"/>
        <v>0</v>
      </c>
      <c r="M7457" s="96">
        <f t="shared" si="239"/>
        <v>1</v>
      </c>
      <c r="N7457" s="273"/>
    </row>
    <row r="7458" spans="2:14" x14ac:dyDescent="0.25">
      <c r="B7458" s="7"/>
      <c r="C7458" s="8"/>
      <c r="D7458" s="129"/>
      <c r="F7458" s="99"/>
      <c r="G7458" s="99"/>
      <c r="H7458" s="99"/>
      <c r="I7458" s="18"/>
      <c r="J7458" s="18"/>
      <c r="K7458" s="99">
        <f t="shared" si="238"/>
        <v>0</v>
      </c>
      <c r="M7458" s="96">
        <f t="shared" si="239"/>
        <v>1</v>
      </c>
      <c r="N7458" s="273"/>
    </row>
    <row r="7459" spans="2:14" x14ac:dyDescent="0.25">
      <c r="B7459" s="7"/>
      <c r="C7459" s="8"/>
      <c r="D7459" s="129"/>
      <c r="F7459" s="99"/>
      <c r="G7459" s="99"/>
      <c r="H7459" s="99"/>
      <c r="I7459" s="18"/>
      <c r="J7459" s="18"/>
      <c r="K7459" s="99">
        <f t="shared" si="238"/>
        <v>0</v>
      </c>
      <c r="M7459" s="96">
        <f t="shared" si="239"/>
        <v>1</v>
      </c>
      <c r="N7459" s="273"/>
    </row>
    <row r="7460" spans="2:14" x14ac:dyDescent="0.25">
      <c r="B7460" s="7"/>
      <c r="C7460" s="8"/>
      <c r="D7460" s="129"/>
      <c r="F7460" s="99"/>
      <c r="G7460" s="99"/>
      <c r="H7460" s="99"/>
      <c r="I7460" s="18"/>
      <c r="J7460" s="18"/>
      <c r="K7460" s="99">
        <f t="shared" si="238"/>
        <v>0</v>
      </c>
      <c r="M7460" s="96">
        <f t="shared" si="239"/>
        <v>1</v>
      </c>
      <c r="N7460" s="273"/>
    </row>
    <row r="7461" spans="2:14" x14ac:dyDescent="0.25">
      <c r="B7461" s="7"/>
      <c r="C7461" s="8"/>
      <c r="D7461" s="129"/>
      <c r="F7461" s="99"/>
      <c r="G7461" s="99"/>
      <c r="H7461" s="99"/>
      <c r="I7461" s="18"/>
      <c r="J7461" s="18"/>
      <c r="K7461" s="99">
        <f t="shared" si="238"/>
        <v>0</v>
      </c>
      <c r="M7461" s="96">
        <f t="shared" si="239"/>
        <v>1</v>
      </c>
      <c r="N7461" s="273"/>
    </row>
    <row r="7462" spans="2:14" x14ac:dyDescent="0.25">
      <c r="B7462" s="7"/>
      <c r="C7462" s="8"/>
      <c r="D7462" s="129"/>
      <c r="F7462" s="99"/>
      <c r="G7462" s="99"/>
      <c r="H7462" s="99"/>
      <c r="I7462" s="18"/>
      <c r="J7462" s="18"/>
      <c r="K7462" s="99">
        <f t="shared" si="238"/>
        <v>0</v>
      </c>
      <c r="M7462" s="96">
        <f t="shared" si="239"/>
        <v>1</v>
      </c>
      <c r="N7462" s="273"/>
    </row>
    <row r="7463" spans="2:14" x14ac:dyDescent="0.25">
      <c r="B7463" s="7"/>
      <c r="C7463" s="8"/>
      <c r="D7463" s="129"/>
      <c r="F7463" s="99"/>
      <c r="G7463" s="99"/>
      <c r="H7463" s="99"/>
      <c r="I7463" s="18"/>
      <c r="J7463" s="18"/>
      <c r="K7463" s="99">
        <f t="shared" si="238"/>
        <v>0</v>
      </c>
      <c r="M7463" s="96">
        <f t="shared" si="239"/>
        <v>1</v>
      </c>
      <c r="N7463" s="273"/>
    </row>
    <row r="7464" spans="2:14" x14ac:dyDescent="0.25">
      <c r="B7464" s="7"/>
      <c r="C7464" s="8"/>
      <c r="D7464" s="129"/>
      <c r="F7464" s="99"/>
      <c r="G7464" s="99"/>
      <c r="H7464" s="99"/>
      <c r="I7464" s="18"/>
      <c r="J7464" s="18"/>
      <c r="K7464" s="99">
        <f t="shared" si="238"/>
        <v>0</v>
      </c>
      <c r="M7464" s="96">
        <f t="shared" si="239"/>
        <v>1</v>
      </c>
      <c r="N7464" s="273"/>
    </row>
    <row r="7465" spans="2:14" x14ac:dyDescent="0.25">
      <c r="B7465" s="7"/>
      <c r="C7465" s="8"/>
      <c r="D7465" s="129"/>
      <c r="F7465" s="99"/>
      <c r="G7465" s="99"/>
      <c r="H7465" s="99"/>
      <c r="I7465" s="18"/>
      <c r="J7465" s="18"/>
      <c r="K7465" s="99">
        <f t="shared" si="238"/>
        <v>0</v>
      </c>
      <c r="M7465" s="96">
        <f t="shared" si="239"/>
        <v>1</v>
      </c>
      <c r="N7465" s="273"/>
    </row>
    <row r="7466" spans="2:14" x14ac:dyDescent="0.25">
      <c r="B7466" s="7"/>
      <c r="C7466" s="8"/>
      <c r="D7466" s="129"/>
      <c r="F7466" s="99"/>
      <c r="G7466" s="99"/>
      <c r="H7466" s="99"/>
      <c r="I7466" s="18"/>
      <c r="J7466" s="18"/>
      <c r="K7466" s="99">
        <f t="shared" ref="K7466:K7529" si="240">IF(ctConta="",K7465+F7466,IF(I7466=ctConta,K7465+F7466,K7465))</f>
        <v>0</v>
      </c>
      <c r="M7466" s="96">
        <f t="shared" si="239"/>
        <v>1</v>
      </c>
      <c r="N7466" s="273"/>
    </row>
    <row r="7467" spans="2:14" x14ac:dyDescent="0.25">
      <c r="B7467" s="7"/>
      <c r="C7467" s="8"/>
      <c r="D7467" s="129"/>
      <c r="F7467" s="99"/>
      <c r="G7467" s="99"/>
      <c r="H7467" s="99"/>
      <c r="I7467" s="18"/>
      <c r="J7467" s="18"/>
      <c r="K7467" s="99">
        <f t="shared" si="240"/>
        <v>0</v>
      </c>
      <c r="M7467" s="96">
        <f t="shared" si="239"/>
        <v>1</v>
      </c>
      <c r="N7467" s="273"/>
    </row>
    <row r="7468" spans="2:14" x14ac:dyDescent="0.25">
      <c r="B7468" s="7"/>
      <c r="C7468" s="8"/>
      <c r="D7468" s="129"/>
      <c r="F7468" s="99"/>
      <c r="G7468" s="99"/>
      <c r="H7468" s="99"/>
      <c r="I7468" s="18"/>
      <c r="J7468" s="18"/>
      <c r="K7468" s="99">
        <f t="shared" si="240"/>
        <v>0</v>
      </c>
      <c r="M7468" s="96">
        <f t="shared" si="239"/>
        <v>1</v>
      </c>
      <c r="N7468" s="273"/>
    </row>
    <row r="7469" spans="2:14" x14ac:dyDescent="0.25">
      <c r="B7469" s="7"/>
      <c r="C7469" s="8"/>
      <c r="D7469" s="129"/>
      <c r="F7469" s="99"/>
      <c r="G7469" s="99"/>
      <c r="H7469" s="99"/>
      <c r="I7469" s="18"/>
      <c r="J7469" s="18"/>
      <c r="K7469" s="99">
        <f t="shared" si="240"/>
        <v>0</v>
      </c>
      <c r="M7469" s="96">
        <f t="shared" si="239"/>
        <v>1</v>
      </c>
      <c r="N7469" s="273"/>
    </row>
    <row r="7470" spans="2:14" x14ac:dyDescent="0.25">
      <c r="B7470" s="7"/>
      <c r="C7470" s="8"/>
      <c r="D7470" s="129"/>
      <c r="F7470" s="99"/>
      <c r="G7470" s="99"/>
      <c r="H7470" s="99"/>
      <c r="I7470" s="18"/>
      <c r="J7470" s="18"/>
      <c r="K7470" s="99">
        <f t="shared" si="240"/>
        <v>0</v>
      </c>
      <c r="M7470" s="96">
        <f t="shared" si="239"/>
        <v>1</v>
      </c>
      <c r="N7470" s="273"/>
    </row>
    <row r="7471" spans="2:14" x14ac:dyDescent="0.25">
      <c r="B7471" s="7"/>
      <c r="C7471" s="8"/>
      <c r="D7471" s="129"/>
      <c r="F7471" s="99"/>
      <c r="G7471" s="99"/>
      <c r="H7471" s="99"/>
      <c r="I7471" s="18"/>
      <c r="J7471" s="18"/>
      <c r="K7471" s="99">
        <f t="shared" si="240"/>
        <v>0</v>
      </c>
      <c r="M7471" s="96">
        <f t="shared" si="239"/>
        <v>1</v>
      </c>
      <c r="N7471" s="273"/>
    </row>
    <row r="7472" spans="2:14" x14ac:dyDescent="0.25">
      <c r="B7472" s="7"/>
      <c r="C7472" s="8"/>
      <c r="D7472" s="129"/>
      <c r="F7472" s="99"/>
      <c r="G7472" s="99"/>
      <c r="H7472" s="99"/>
      <c r="I7472" s="18"/>
      <c r="J7472" s="18"/>
      <c r="K7472" s="99">
        <f t="shared" si="240"/>
        <v>0</v>
      </c>
      <c r="M7472" s="96">
        <f t="shared" si="239"/>
        <v>1</v>
      </c>
      <c r="N7472" s="273"/>
    </row>
    <row r="7473" spans="2:14" x14ac:dyDescent="0.25">
      <c r="B7473" s="7"/>
      <c r="C7473" s="8"/>
      <c r="D7473" s="129"/>
      <c r="F7473" s="99"/>
      <c r="G7473" s="99"/>
      <c r="H7473" s="99"/>
      <c r="I7473" s="18"/>
      <c r="J7473" s="18"/>
      <c r="K7473" s="99">
        <f t="shared" si="240"/>
        <v>0</v>
      </c>
      <c r="M7473" s="96">
        <f t="shared" si="239"/>
        <v>1</v>
      </c>
      <c r="N7473" s="273"/>
    </row>
    <row r="7474" spans="2:14" x14ac:dyDescent="0.25">
      <c r="B7474" s="7"/>
      <c r="C7474" s="8"/>
      <c r="D7474" s="129"/>
      <c r="F7474" s="99"/>
      <c r="G7474" s="99"/>
      <c r="H7474" s="99"/>
      <c r="I7474" s="18"/>
      <c r="J7474" s="18"/>
      <c r="K7474" s="99">
        <f t="shared" si="240"/>
        <v>0</v>
      </c>
      <c r="M7474" s="96">
        <f t="shared" si="239"/>
        <v>1</v>
      </c>
      <c r="N7474" s="273"/>
    </row>
    <row r="7475" spans="2:14" x14ac:dyDescent="0.25">
      <c r="B7475" s="7"/>
      <c r="C7475" s="8"/>
      <c r="D7475" s="129"/>
      <c r="F7475" s="99"/>
      <c r="G7475" s="99"/>
      <c r="H7475" s="99"/>
      <c r="I7475" s="18"/>
      <c r="J7475" s="18"/>
      <c r="K7475" s="99">
        <f t="shared" si="240"/>
        <v>0</v>
      </c>
      <c r="M7475" s="96">
        <f t="shared" si="239"/>
        <v>1</v>
      </c>
      <c r="N7475" s="273"/>
    </row>
    <row r="7476" spans="2:14" x14ac:dyDescent="0.25">
      <c r="B7476" s="7"/>
      <c r="C7476" s="8"/>
      <c r="D7476" s="129"/>
      <c r="F7476" s="99"/>
      <c r="G7476" s="99"/>
      <c r="H7476" s="99"/>
      <c r="I7476" s="18"/>
      <c r="J7476" s="18"/>
      <c r="K7476" s="99">
        <f t="shared" si="240"/>
        <v>0</v>
      </c>
      <c r="M7476" s="96">
        <f t="shared" si="239"/>
        <v>1</v>
      </c>
      <c r="N7476" s="273"/>
    </row>
    <row r="7477" spans="2:14" x14ac:dyDescent="0.25">
      <c r="B7477" s="7"/>
      <c r="C7477" s="8"/>
      <c r="D7477" s="129"/>
      <c r="F7477" s="99"/>
      <c r="G7477" s="99"/>
      <c r="H7477" s="99"/>
      <c r="I7477" s="18"/>
      <c r="J7477" s="18"/>
      <c r="K7477" s="99">
        <f t="shared" si="240"/>
        <v>0</v>
      </c>
      <c r="M7477" s="96">
        <f t="shared" si="239"/>
        <v>1</v>
      </c>
      <c r="N7477" s="273"/>
    </row>
    <row r="7478" spans="2:14" x14ac:dyDescent="0.25">
      <c r="B7478" s="7"/>
      <c r="C7478" s="8"/>
      <c r="D7478" s="129"/>
      <c r="F7478" s="99"/>
      <c r="G7478" s="99"/>
      <c r="H7478" s="99"/>
      <c r="I7478" s="18"/>
      <c r="J7478" s="18"/>
      <c r="K7478" s="99">
        <f t="shared" si="240"/>
        <v>0</v>
      </c>
      <c r="M7478" s="96">
        <f t="shared" si="239"/>
        <v>1</v>
      </c>
      <c r="N7478" s="273"/>
    </row>
    <row r="7479" spans="2:14" x14ac:dyDescent="0.25">
      <c r="B7479" s="7"/>
      <c r="C7479" s="8"/>
      <c r="D7479" s="129"/>
      <c r="F7479" s="99"/>
      <c r="G7479" s="99"/>
      <c r="H7479" s="99"/>
      <c r="I7479" s="18"/>
      <c r="J7479" s="18"/>
      <c r="K7479" s="99">
        <f t="shared" si="240"/>
        <v>0</v>
      </c>
      <c r="M7479" s="96">
        <f t="shared" si="239"/>
        <v>1</v>
      </c>
      <c r="N7479" s="273"/>
    </row>
    <row r="7480" spans="2:14" x14ac:dyDescent="0.25">
      <c r="B7480" s="7"/>
      <c r="C7480" s="8"/>
      <c r="D7480" s="129"/>
      <c r="F7480" s="99"/>
      <c r="G7480" s="99"/>
      <c r="H7480" s="99"/>
      <c r="I7480" s="18"/>
      <c r="J7480" s="18"/>
      <c r="K7480" s="99">
        <f t="shared" si="240"/>
        <v>0</v>
      </c>
      <c r="M7480" s="96">
        <f t="shared" si="239"/>
        <v>1</v>
      </c>
      <c r="N7480" s="273"/>
    </row>
    <row r="7481" spans="2:14" x14ac:dyDescent="0.25">
      <c r="B7481" s="7"/>
      <c r="C7481" s="8"/>
      <c r="D7481" s="129"/>
      <c r="F7481" s="99"/>
      <c r="G7481" s="99"/>
      <c r="H7481" s="99"/>
      <c r="I7481" s="18"/>
      <c r="J7481" s="18"/>
      <c r="K7481" s="99">
        <f t="shared" si="240"/>
        <v>0</v>
      </c>
      <c r="M7481" s="96">
        <f t="shared" si="239"/>
        <v>1</v>
      </c>
      <c r="N7481" s="273"/>
    </row>
    <row r="7482" spans="2:14" x14ac:dyDescent="0.25">
      <c r="B7482" s="7"/>
      <c r="C7482" s="8"/>
      <c r="D7482" s="129"/>
      <c r="F7482" s="99"/>
      <c r="G7482" s="99"/>
      <c r="H7482" s="99"/>
      <c r="I7482" s="18"/>
      <c r="J7482" s="18"/>
      <c r="K7482" s="99">
        <f t="shared" si="240"/>
        <v>0</v>
      </c>
      <c r="M7482" s="96">
        <f t="shared" si="239"/>
        <v>1</v>
      </c>
      <c r="N7482" s="273"/>
    </row>
    <row r="7483" spans="2:14" x14ac:dyDescent="0.25">
      <c r="B7483" s="7"/>
      <c r="C7483" s="8"/>
      <c r="D7483" s="129"/>
      <c r="F7483" s="99"/>
      <c r="G7483" s="99"/>
      <c r="H7483" s="99"/>
      <c r="I7483" s="18"/>
      <c r="J7483" s="18"/>
      <c r="K7483" s="99">
        <f t="shared" si="240"/>
        <v>0</v>
      </c>
      <c r="M7483" s="96">
        <f t="shared" si="239"/>
        <v>1</v>
      </c>
      <c r="N7483" s="273"/>
    </row>
    <row r="7484" spans="2:14" x14ac:dyDescent="0.25">
      <c r="B7484" s="7"/>
      <c r="C7484" s="8"/>
      <c r="D7484" s="129"/>
      <c r="F7484" s="99"/>
      <c r="G7484" s="99"/>
      <c r="H7484" s="99"/>
      <c r="I7484" s="18"/>
      <c r="J7484" s="18"/>
      <c r="K7484" s="99">
        <f t="shared" si="240"/>
        <v>0</v>
      </c>
      <c r="M7484" s="96">
        <f t="shared" si="239"/>
        <v>1</v>
      </c>
      <c r="N7484" s="273"/>
    </row>
    <row r="7485" spans="2:14" x14ac:dyDescent="0.25">
      <c r="B7485" s="7"/>
      <c r="C7485" s="8"/>
      <c r="D7485" s="129"/>
      <c r="F7485" s="99"/>
      <c r="G7485" s="99"/>
      <c r="H7485" s="99"/>
      <c r="I7485" s="18"/>
      <c r="J7485" s="18"/>
      <c r="K7485" s="99">
        <f t="shared" si="240"/>
        <v>0</v>
      </c>
      <c r="M7485" s="96">
        <f t="shared" si="239"/>
        <v>1</v>
      </c>
      <c r="N7485" s="273"/>
    </row>
    <row r="7486" spans="2:14" x14ac:dyDescent="0.25">
      <c r="B7486" s="7"/>
      <c r="C7486" s="8"/>
      <c r="D7486" s="129"/>
      <c r="F7486" s="99"/>
      <c r="G7486" s="99"/>
      <c r="H7486" s="99"/>
      <c r="I7486" s="18"/>
      <c r="J7486" s="18"/>
      <c r="K7486" s="99">
        <f t="shared" si="240"/>
        <v>0</v>
      </c>
      <c r="M7486" s="96">
        <f t="shared" si="239"/>
        <v>1</v>
      </c>
      <c r="N7486" s="273"/>
    </row>
    <row r="7487" spans="2:14" x14ac:dyDescent="0.25">
      <c r="B7487" s="7"/>
      <c r="C7487" s="8"/>
      <c r="D7487" s="129"/>
      <c r="F7487" s="99"/>
      <c r="G7487" s="99"/>
      <c r="H7487" s="99"/>
      <c r="I7487" s="18"/>
      <c r="J7487" s="18"/>
      <c r="K7487" s="99">
        <f t="shared" si="240"/>
        <v>0</v>
      </c>
      <c r="M7487" s="96">
        <f t="shared" si="239"/>
        <v>1</v>
      </c>
      <c r="N7487" s="273"/>
    </row>
    <row r="7488" spans="2:14" x14ac:dyDescent="0.25">
      <c r="B7488" s="7"/>
      <c r="C7488" s="8"/>
      <c r="D7488" s="129"/>
      <c r="F7488" s="99"/>
      <c r="G7488" s="99"/>
      <c r="H7488" s="99"/>
      <c r="I7488" s="18"/>
      <c r="J7488" s="18"/>
      <c r="K7488" s="99">
        <f t="shared" si="240"/>
        <v>0</v>
      </c>
      <c r="M7488" s="96">
        <f t="shared" si="239"/>
        <v>1</v>
      </c>
      <c r="N7488" s="273"/>
    </row>
    <row r="7489" spans="2:14" x14ac:dyDescent="0.25">
      <c r="B7489" s="7"/>
      <c r="C7489" s="8"/>
      <c r="D7489" s="129"/>
      <c r="F7489" s="99"/>
      <c r="G7489" s="99"/>
      <c r="H7489" s="99"/>
      <c r="I7489" s="18"/>
      <c r="J7489" s="18"/>
      <c r="K7489" s="99">
        <f t="shared" si="240"/>
        <v>0</v>
      </c>
      <c r="M7489" s="96">
        <f t="shared" si="239"/>
        <v>1</v>
      </c>
      <c r="N7489" s="273"/>
    </row>
    <row r="7490" spans="2:14" x14ac:dyDescent="0.25">
      <c r="B7490" s="7"/>
      <c r="C7490" s="8"/>
      <c r="D7490" s="129"/>
      <c r="F7490" s="99"/>
      <c r="G7490" s="99"/>
      <c r="H7490" s="99"/>
      <c r="I7490" s="18"/>
      <c r="J7490" s="18"/>
      <c r="K7490" s="99">
        <f t="shared" si="240"/>
        <v>0</v>
      </c>
      <c r="M7490" s="96">
        <f t="shared" si="239"/>
        <v>1</v>
      </c>
      <c r="N7490" s="273"/>
    </row>
    <row r="7491" spans="2:14" x14ac:dyDescent="0.25">
      <c r="B7491" s="7"/>
      <c r="C7491" s="8"/>
      <c r="D7491" s="129"/>
      <c r="F7491" s="99"/>
      <c r="G7491" s="99"/>
      <c r="H7491" s="99"/>
      <c r="I7491" s="18"/>
      <c r="J7491" s="18"/>
      <c r="K7491" s="99">
        <f t="shared" si="240"/>
        <v>0</v>
      </c>
      <c r="M7491" s="96">
        <f t="shared" si="239"/>
        <v>1</v>
      </c>
      <c r="N7491" s="273"/>
    </row>
    <row r="7492" spans="2:14" x14ac:dyDescent="0.25">
      <c r="B7492" s="7"/>
      <c r="C7492" s="8"/>
      <c r="D7492" s="129"/>
      <c r="F7492" s="99"/>
      <c r="G7492" s="99"/>
      <c r="H7492" s="99"/>
      <c r="I7492" s="18"/>
      <c r="J7492" s="18"/>
      <c r="K7492" s="99">
        <f t="shared" si="240"/>
        <v>0</v>
      </c>
      <c r="M7492" s="96">
        <f t="shared" si="239"/>
        <v>1</v>
      </c>
      <c r="N7492" s="273"/>
    </row>
    <row r="7493" spans="2:14" x14ac:dyDescent="0.25">
      <c r="B7493" s="7"/>
      <c r="C7493" s="8"/>
      <c r="D7493" s="129"/>
      <c r="F7493" s="99"/>
      <c r="G7493" s="99"/>
      <c r="H7493" s="99"/>
      <c r="I7493" s="18"/>
      <c r="J7493" s="18"/>
      <c r="K7493" s="99">
        <f t="shared" si="240"/>
        <v>0</v>
      </c>
      <c r="M7493" s="96">
        <f t="shared" si="239"/>
        <v>1</v>
      </c>
      <c r="N7493" s="273"/>
    </row>
    <row r="7494" spans="2:14" x14ac:dyDescent="0.25">
      <c r="B7494" s="7"/>
      <c r="C7494" s="8"/>
      <c r="D7494" s="129"/>
      <c r="F7494" s="99"/>
      <c r="G7494" s="99"/>
      <c r="H7494" s="99"/>
      <c r="I7494" s="18"/>
      <c r="J7494" s="18"/>
      <c r="K7494" s="99">
        <f t="shared" si="240"/>
        <v>0</v>
      </c>
      <c r="M7494" s="96">
        <f t="shared" si="239"/>
        <v>1</v>
      </c>
      <c r="N7494" s="273"/>
    </row>
    <row r="7495" spans="2:14" x14ac:dyDescent="0.25">
      <c r="B7495" s="7"/>
      <c r="C7495" s="8"/>
      <c r="D7495" s="129"/>
      <c r="F7495" s="99"/>
      <c r="G7495" s="99"/>
      <c r="H7495" s="99"/>
      <c r="I7495" s="18"/>
      <c r="J7495" s="18"/>
      <c r="K7495" s="99">
        <f t="shared" si="240"/>
        <v>0</v>
      </c>
      <c r="M7495" s="96">
        <f t="shared" si="239"/>
        <v>1</v>
      </c>
      <c r="N7495" s="273"/>
    </row>
    <row r="7496" spans="2:14" x14ac:dyDescent="0.25">
      <c r="B7496" s="7"/>
      <c r="C7496" s="8"/>
      <c r="D7496" s="129"/>
      <c r="F7496" s="99"/>
      <c r="G7496" s="99"/>
      <c r="H7496" s="99"/>
      <c r="I7496" s="18"/>
      <c r="J7496" s="18"/>
      <c r="K7496" s="99">
        <f t="shared" si="240"/>
        <v>0</v>
      </c>
      <c r="M7496" s="96">
        <f t="shared" si="239"/>
        <v>1</v>
      </c>
      <c r="N7496" s="273"/>
    </row>
    <row r="7497" spans="2:14" x14ac:dyDescent="0.25">
      <c r="B7497" s="7"/>
      <c r="C7497" s="8"/>
      <c r="D7497" s="129"/>
      <c r="F7497" s="99"/>
      <c r="G7497" s="99"/>
      <c r="H7497" s="99"/>
      <c r="I7497" s="18"/>
      <c r="J7497" s="18"/>
      <c r="K7497" s="99">
        <f t="shared" si="240"/>
        <v>0</v>
      </c>
      <c r="M7497" s="96">
        <f t="shared" si="239"/>
        <v>1</v>
      </c>
      <c r="N7497" s="273"/>
    </row>
    <row r="7498" spans="2:14" x14ac:dyDescent="0.25">
      <c r="B7498" s="7"/>
      <c r="C7498" s="8"/>
      <c r="D7498" s="129"/>
      <c r="F7498" s="99"/>
      <c r="G7498" s="99"/>
      <c r="H7498" s="99"/>
      <c r="I7498" s="18"/>
      <c r="J7498" s="18"/>
      <c r="K7498" s="99">
        <f t="shared" si="240"/>
        <v>0</v>
      </c>
      <c r="M7498" s="96">
        <f t="shared" si="239"/>
        <v>1</v>
      </c>
      <c r="N7498" s="273"/>
    </row>
    <row r="7499" spans="2:14" x14ac:dyDescent="0.25">
      <c r="B7499" s="7"/>
      <c r="C7499" s="8"/>
      <c r="D7499" s="129"/>
      <c r="F7499" s="99"/>
      <c r="G7499" s="99"/>
      <c r="H7499" s="99"/>
      <c r="I7499" s="18"/>
      <c r="J7499" s="18"/>
      <c r="K7499" s="99">
        <f t="shared" si="240"/>
        <v>0</v>
      </c>
      <c r="M7499" s="96">
        <f t="shared" si="239"/>
        <v>1</v>
      </c>
      <c r="N7499" s="273"/>
    </row>
    <row r="7500" spans="2:14" x14ac:dyDescent="0.25">
      <c r="B7500" s="7"/>
      <c r="C7500" s="8"/>
      <c r="D7500" s="129"/>
      <c r="F7500" s="99"/>
      <c r="G7500" s="99"/>
      <c r="H7500" s="99"/>
      <c r="I7500" s="18"/>
      <c r="J7500" s="18"/>
      <c r="K7500" s="99">
        <f t="shared" si="240"/>
        <v>0</v>
      </c>
      <c r="M7500" s="96">
        <f t="shared" si="239"/>
        <v>1</v>
      </c>
      <c r="N7500" s="273"/>
    </row>
    <row r="7501" spans="2:14" x14ac:dyDescent="0.25">
      <c r="B7501" s="7"/>
      <c r="C7501" s="8"/>
      <c r="D7501" s="129"/>
      <c r="F7501" s="99"/>
      <c r="G7501" s="99"/>
      <c r="H7501" s="99"/>
      <c r="I7501" s="18"/>
      <c r="J7501" s="18"/>
      <c r="K7501" s="99">
        <f t="shared" si="240"/>
        <v>0</v>
      </c>
      <c r="M7501" s="96">
        <f t="shared" si="239"/>
        <v>1</v>
      </c>
      <c r="N7501" s="273"/>
    </row>
    <row r="7502" spans="2:14" x14ac:dyDescent="0.25">
      <c r="B7502" s="7"/>
      <c r="C7502" s="8"/>
      <c r="D7502" s="129"/>
      <c r="F7502" s="99"/>
      <c r="G7502" s="99"/>
      <c r="H7502" s="99"/>
      <c r="I7502" s="18"/>
      <c r="J7502" s="18"/>
      <c r="K7502" s="99">
        <f t="shared" si="240"/>
        <v>0</v>
      </c>
      <c r="M7502" s="96">
        <f t="shared" si="239"/>
        <v>1</v>
      </c>
      <c r="N7502" s="273"/>
    </row>
    <row r="7503" spans="2:14" x14ac:dyDescent="0.25">
      <c r="B7503" s="7"/>
      <c r="C7503" s="8"/>
      <c r="D7503" s="129"/>
      <c r="F7503" s="99"/>
      <c r="G7503" s="99"/>
      <c r="H7503" s="99"/>
      <c r="I7503" s="18"/>
      <c r="J7503" s="18"/>
      <c r="K7503" s="99">
        <f t="shared" si="240"/>
        <v>0</v>
      </c>
      <c r="M7503" s="96">
        <f t="shared" si="239"/>
        <v>1</v>
      </c>
      <c r="N7503" s="273"/>
    </row>
    <row r="7504" spans="2:14" x14ac:dyDescent="0.25">
      <c r="B7504" s="7"/>
      <c r="C7504" s="8"/>
      <c r="D7504" s="129"/>
      <c r="F7504" s="99"/>
      <c r="G7504" s="99"/>
      <c r="H7504" s="99"/>
      <c r="I7504" s="18"/>
      <c r="J7504" s="18"/>
      <c r="K7504" s="99">
        <f t="shared" si="240"/>
        <v>0</v>
      </c>
      <c r="M7504" s="96">
        <f t="shared" si="239"/>
        <v>1</v>
      </c>
      <c r="N7504" s="273"/>
    </row>
    <row r="7505" spans="2:14" x14ac:dyDescent="0.25">
      <c r="B7505" s="7"/>
      <c r="C7505" s="8"/>
      <c r="D7505" s="129"/>
      <c r="F7505" s="99"/>
      <c r="G7505" s="99"/>
      <c r="H7505" s="99"/>
      <c r="I7505" s="18"/>
      <c r="J7505" s="18"/>
      <c r="K7505" s="99">
        <f t="shared" si="240"/>
        <v>0</v>
      </c>
      <c r="M7505" s="96">
        <f t="shared" ref="M7505:M7568" si="241">UltimoDia(D7505)</f>
        <v>1</v>
      </c>
      <c r="N7505" s="273"/>
    </row>
    <row r="7506" spans="2:14" x14ac:dyDescent="0.25">
      <c r="B7506" s="7"/>
      <c r="C7506" s="8"/>
      <c r="D7506" s="129"/>
      <c r="F7506" s="99"/>
      <c r="G7506" s="99"/>
      <c r="H7506" s="99"/>
      <c r="I7506" s="18"/>
      <c r="J7506" s="18"/>
      <c r="K7506" s="99">
        <f t="shared" si="240"/>
        <v>0</v>
      </c>
      <c r="M7506" s="96">
        <f t="shared" si="241"/>
        <v>1</v>
      </c>
      <c r="N7506" s="273"/>
    </row>
    <row r="7507" spans="2:14" x14ac:dyDescent="0.25">
      <c r="B7507" s="7"/>
      <c r="C7507" s="8"/>
      <c r="D7507" s="129"/>
      <c r="F7507" s="99"/>
      <c r="G7507" s="99"/>
      <c r="H7507" s="99"/>
      <c r="I7507" s="18"/>
      <c r="J7507" s="18"/>
      <c r="K7507" s="99">
        <f t="shared" si="240"/>
        <v>0</v>
      </c>
      <c r="M7507" s="96">
        <f t="shared" si="241"/>
        <v>1</v>
      </c>
      <c r="N7507" s="273"/>
    </row>
    <row r="7508" spans="2:14" x14ac:dyDescent="0.25">
      <c r="B7508" s="7"/>
      <c r="C7508" s="8"/>
      <c r="D7508" s="129"/>
      <c r="F7508" s="99"/>
      <c r="G7508" s="99"/>
      <c r="H7508" s="99"/>
      <c r="I7508" s="18"/>
      <c r="J7508" s="18"/>
      <c r="K7508" s="99">
        <f t="shared" si="240"/>
        <v>0</v>
      </c>
      <c r="M7508" s="96">
        <f t="shared" si="241"/>
        <v>1</v>
      </c>
      <c r="N7508" s="273"/>
    </row>
    <row r="7509" spans="2:14" x14ac:dyDescent="0.25">
      <c r="B7509" s="7"/>
      <c r="C7509" s="8"/>
      <c r="D7509" s="129"/>
      <c r="F7509" s="99"/>
      <c r="G7509" s="99"/>
      <c r="H7509" s="99"/>
      <c r="I7509" s="18"/>
      <c r="J7509" s="18"/>
      <c r="K7509" s="99">
        <f t="shared" si="240"/>
        <v>0</v>
      </c>
      <c r="M7509" s="96">
        <f t="shared" si="241"/>
        <v>1</v>
      </c>
      <c r="N7509" s="273"/>
    </row>
    <row r="7510" spans="2:14" x14ac:dyDescent="0.25">
      <c r="B7510" s="7"/>
      <c r="C7510" s="8"/>
      <c r="D7510" s="129"/>
      <c r="F7510" s="99"/>
      <c r="G7510" s="99"/>
      <c r="H7510" s="99"/>
      <c r="I7510" s="18"/>
      <c r="J7510" s="18"/>
      <c r="K7510" s="99">
        <f t="shared" si="240"/>
        <v>0</v>
      </c>
      <c r="M7510" s="96">
        <f t="shared" si="241"/>
        <v>1</v>
      </c>
      <c r="N7510" s="273"/>
    </row>
    <row r="7511" spans="2:14" x14ac:dyDescent="0.25">
      <c r="B7511" s="7"/>
      <c r="C7511" s="8"/>
      <c r="D7511" s="129"/>
      <c r="F7511" s="99"/>
      <c r="G7511" s="99"/>
      <c r="H7511" s="99"/>
      <c r="I7511" s="18"/>
      <c r="J7511" s="18"/>
      <c r="K7511" s="99">
        <f t="shared" si="240"/>
        <v>0</v>
      </c>
      <c r="M7511" s="96">
        <f t="shared" si="241"/>
        <v>1</v>
      </c>
      <c r="N7511" s="273"/>
    </row>
    <row r="7512" spans="2:14" x14ac:dyDescent="0.25">
      <c r="B7512" s="7"/>
      <c r="C7512" s="8"/>
      <c r="D7512" s="129"/>
      <c r="F7512" s="99"/>
      <c r="G7512" s="99"/>
      <c r="H7512" s="99"/>
      <c r="I7512" s="18"/>
      <c r="J7512" s="18"/>
      <c r="K7512" s="99">
        <f t="shared" si="240"/>
        <v>0</v>
      </c>
      <c r="M7512" s="96">
        <f t="shared" si="241"/>
        <v>1</v>
      </c>
      <c r="N7512" s="273"/>
    </row>
    <row r="7513" spans="2:14" x14ac:dyDescent="0.25">
      <c r="B7513" s="7"/>
      <c r="C7513" s="8"/>
      <c r="D7513" s="129"/>
      <c r="F7513" s="99"/>
      <c r="G7513" s="99"/>
      <c r="H7513" s="99"/>
      <c r="I7513" s="18"/>
      <c r="J7513" s="18"/>
      <c r="K7513" s="99">
        <f t="shared" si="240"/>
        <v>0</v>
      </c>
      <c r="M7513" s="96">
        <f t="shared" si="241"/>
        <v>1</v>
      </c>
      <c r="N7513" s="273"/>
    </row>
    <row r="7514" spans="2:14" x14ac:dyDescent="0.25">
      <c r="B7514" s="7"/>
      <c r="C7514" s="8"/>
      <c r="D7514" s="129"/>
      <c r="F7514" s="99"/>
      <c r="G7514" s="99"/>
      <c r="H7514" s="99"/>
      <c r="I7514" s="18"/>
      <c r="J7514" s="18"/>
      <c r="K7514" s="99">
        <f t="shared" si="240"/>
        <v>0</v>
      </c>
      <c r="M7514" s="96">
        <f t="shared" si="241"/>
        <v>1</v>
      </c>
      <c r="N7514" s="273"/>
    </row>
    <row r="7515" spans="2:14" x14ac:dyDescent="0.25">
      <c r="B7515" s="7"/>
      <c r="C7515" s="8"/>
      <c r="D7515" s="129"/>
      <c r="F7515" s="99"/>
      <c r="G7515" s="99"/>
      <c r="H7515" s="99"/>
      <c r="I7515" s="18"/>
      <c r="J7515" s="18"/>
      <c r="K7515" s="99">
        <f t="shared" si="240"/>
        <v>0</v>
      </c>
      <c r="M7515" s="96">
        <f t="shared" si="241"/>
        <v>1</v>
      </c>
      <c r="N7515" s="273"/>
    </row>
    <row r="7516" spans="2:14" x14ac:dyDescent="0.25">
      <c r="B7516" s="7"/>
      <c r="C7516" s="8"/>
      <c r="D7516" s="129"/>
      <c r="F7516" s="99"/>
      <c r="G7516" s="99"/>
      <c r="H7516" s="99"/>
      <c r="I7516" s="18"/>
      <c r="J7516" s="18"/>
      <c r="K7516" s="99">
        <f t="shared" si="240"/>
        <v>0</v>
      </c>
      <c r="M7516" s="96">
        <f t="shared" si="241"/>
        <v>1</v>
      </c>
      <c r="N7516" s="273"/>
    </row>
    <row r="7517" spans="2:14" x14ac:dyDescent="0.25">
      <c r="B7517" s="7"/>
      <c r="C7517" s="8"/>
      <c r="D7517" s="129"/>
      <c r="F7517" s="99"/>
      <c r="G7517" s="99"/>
      <c r="H7517" s="99"/>
      <c r="I7517" s="18"/>
      <c r="J7517" s="18"/>
      <c r="K7517" s="99">
        <f t="shared" si="240"/>
        <v>0</v>
      </c>
      <c r="M7517" s="96">
        <f t="shared" si="241"/>
        <v>1</v>
      </c>
      <c r="N7517" s="273"/>
    </row>
    <row r="7518" spans="2:14" x14ac:dyDescent="0.25">
      <c r="B7518" s="7"/>
      <c r="C7518" s="8"/>
      <c r="D7518" s="129"/>
      <c r="F7518" s="99"/>
      <c r="G7518" s="99"/>
      <c r="H7518" s="99"/>
      <c r="I7518" s="18"/>
      <c r="J7518" s="18"/>
      <c r="K7518" s="99">
        <f t="shared" si="240"/>
        <v>0</v>
      </c>
      <c r="M7518" s="96">
        <f t="shared" si="241"/>
        <v>1</v>
      </c>
      <c r="N7518" s="273"/>
    </row>
    <row r="7519" spans="2:14" x14ac:dyDescent="0.25">
      <c r="B7519" s="7"/>
      <c r="C7519" s="8"/>
      <c r="D7519" s="129"/>
      <c r="F7519" s="99"/>
      <c r="G7519" s="99"/>
      <c r="H7519" s="99"/>
      <c r="I7519" s="18"/>
      <c r="J7519" s="18"/>
      <c r="K7519" s="99">
        <f t="shared" si="240"/>
        <v>0</v>
      </c>
      <c r="M7519" s="96">
        <f t="shared" si="241"/>
        <v>1</v>
      </c>
      <c r="N7519" s="273"/>
    </row>
    <row r="7520" spans="2:14" x14ac:dyDescent="0.25">
      <c r="B7520" s="7"/>
      <c r="C7520" s="8"/>
      <c r="D7520" s="129"/>
      <c r="F7520" s="99"/>
      <c r="G7520" s="99"/>
      <c r="H7520" s="99"/>
      <c r="I7520" s="18"/>
      <c r="J7520" s="18"/>
      <c r="K7520" s="99">
        <f t="shared" si="240"/>
        <v>0</v>
      </c>
      <c r="M7520" s="96">
        <f t="shared" si="241"/>
        <v>1</v>
      </c>
      <c r="N7520" s="273"/>
    </row>
    <row r="7521" spans="2:14" x14ac:dyDescent="0.25">
      <c r="B7521" s="7"/>
      <c r="C7521" s="8"/>
      <c r="D7521" s="129"/>
      <c r="F7521" s="99"/>
      <c r="G7521" s="99"/>
      <c r="H7521" s="99"/>
      <c r="I7521" s="18"/>
      <c r="J7521" s="18"/>
      <c r="K7521" s="99">
        <f t="shared" si="240"/>
        <v>0</v>
      </c>
      <c r="M7521" s="96">
        <f t="shared" si="241"/>
        <v>1</v>
      </c>
      <c r="N7521" s="273"/>
    </row>
    <row r="7522" spans="2:14" x14ac:dyDescent="0.25">
      <c r="B7522" s="7"/>
      <c r="C7522" s="8"/>
      <c r="D7522" s="129"/>
      <c r="F7522" s="99"/>
      <c r="G7522" s="99"/>
      <c r="H7522" s="99"/>
      <c r="I7522" s="18"/>
      <c r="J7522" s="18"/>
      <c r="K7522" s="99">
        <f t="shared" si="240"/>
        <v>0</v>
      </c>
      <c r="M7522" s="96">
        <f t="shared" si="241"/>
        <v>1</v>
      </c>
      <c r="N7522" s="273"/>
    </row>
    <row r="7523" spans="2:14" x14ac:dyDescent="0.25">
      <c r="B7523" s="7"/>
      <c r="C7523" s="8"/>
      <c r="D7523" s="129"/>
      <c r="F7523" s="99"/>
      <c r="G7523" s="99"/>
      <c r="H7523" s="99"/>
      <c r="I7523" s="18"/>
      <c r="J7523" s="18"/>
      <c r="K7523" s="99">
        <f t="shared" si="240"/>
        <v>0</v>
      </c>
      <c r="M7523" s="96">
        <f t="shared" si="241"/>
        <v>1</v>
      </c>
      <c r="N7523" s="273"/>
    </row>
    <row r="7524" spans="2:14" x14ac:dyDescent="0.25">
      <c r="B7524" s="7"/>
      <c r="C7524" s="8"/>
      <c r="D7524" s="129"/>
      <c r="F7524" s="99"/>
      <c r="G7524" s="99"/>
      <c r="H7524" s="99"/>
      <c r="I7524" s="18"/>
      <c r="J7524" s="18"/>
      <c r="K7524" s="99">
        <f t="shared" si="240"/>
        <v>0</v>
      </c>
      <c r="M7524" s="96">
        <f t="shared" si="241"/>
        <v>1</v>
      </c>
      <c r="N7524" s="273"/>
    </row>
    <row r="7525" spans="2:14" x14ac:dyDescent="0.25">
      <c r="B7525" s="7"/>
      <c r="C7525" s="8"/>
      <c r="D7525" s="129"/>
      <c r="F7525" s="99"/>
      <c r="G7525" s="99"/>
      <c r="H7525" s="99"/>
      <c r="I7525" s="18"/>
      <c r="J7525" s="18"/>
      <c r="K7525" s="99">
        <f t="shared" si="240"/>
        <v>0</v>
      </c>
      <c r="M7525" s="96">
        <f t="shared" si="241"/>
        <v>1</v>
      </c>
      <c r="N7525" s="273"/>
    </row>
    <row r="7526" spans="2:14" x14ac:dyDescent="0.25">
      <c r="B7526" s="7"/>
      <c r="C7526" s="8"/>
      <c r="D7526" s="129"/>
      <c r="F7526" s="99"/>
      <c r="G7526" s="99"/>
      <c r="H7526" s="99"/>
      <c r="I7526" s="18"/>
      <c r="J7526" s="18"/>
      <c r="K7526" s="99">
        <f t="shared" si="240"/>
        <v>0</v>
      </c>
      <c r="M7526" s="96">
        <f t="shared" si="241"/>
        <v>1</v>
      </c>
      <c r="N7526" s="273"/>
    </row>
    <row r="7527" spans="2:14" x14ac:dyDescent="0.25">
      <c r="B7527" s="7"/>
      <c r="C7527" s="8"/>
      <c r="D7527" s="129"/>
      <c r="F7527" s="99"/>
      <c r="G7527" s="99"/>
      <c r="H7527" s="99"/>
      <c r="I7527" s="18"/>
      <c r="J7527" s="18"/>
      <c r="K7527" s="99">
        <f t="shared" si="240"/>
        <v>0</v>
      </c>
      <c r="M7527" s="96">
        <f t="shared" si="241"/>
        <v>1</v>
      </c>
      <c r="N7527" s="273"/>
    </row>
    <row r="7528" spans="2:14" x14ac:dyDescent="0.25">
      <c r="B7528" s="7"/>
      <c r="C7528" s="8"/>
      <c r="D7528" s="129"/>
      <c r="F7528" s="99"/>
      <c r="G7528" s="99"/>
      <c r="H7528" s="99"/>
      <c r="I7528" s="18"/>
      <c r="J7528" s="18"/>
      <c r="K7528" s="99">
        <f t="shared" si="240"/>
        <v>0</v>
      </c>
      <c r="M7528" s="96">
        <f t="shared" si="241"/>
        <v>1</v>
      </c>
      <c r="N7528" s="273"/>
    </row>
    <row r="7529" spans="2:14" x14ac:dyDescent="0.25">
      <c r="B7529" s="7"/>
      <c r="C7529" s="8"/>
      <c r="D7529" s="129"/>
      <c r="F7529" s="99"/>
      <c r="G7529" s="99"/>
      <c r="H7529" s="99"/>
      <c r="I7529" s="18"/>
      <c r="J7529" s="18"/>
      <c r="K7529" s="99">
        <f t="shared" si="240"/>
        <v>0</v>
      </c>
      <c r="M7529" s="96">
        <f t="shared" si="241"/>
        <v>1</v>
      </c>
      <c r="N7529" s="273"/>
    </row>
    <row r="7530" spans="2:14" x14ac:dyDescent="0.25">
      <c r="B7530" s="7"/>
      <c r="C7530" s="8"/>
      <c r="D7530" s="129"/>
      <c r="F7530" s="99"/>
      <c r="G7530" s="99"/>
      <c r="H7530" s="99"/>
      <c r="I7530" s="18"/>
      <c r="J7530" s="18"/>
      <c r="K7530" s="99">
        <f t="shared" ref="K7530:K7593" si="242">IF(ctConta="",K7529+F7530,IF(I7530=ctConta,K7529+F7530,K7529))</f>
        <v>0</v>
      </c>
      <c r="M7530" s="96">
        <f t="shared" si="241"/>
        <v>1</v>
      </c>
      <c r="N7530" s="273"/>
    </row>
    <row r="7531" spans="2:14" x14ac:dyDescent="0.25">
      <c r="B7531" s="7"/>
      <c r="C7531" s="8"/>
      <c r="D7531" s="129"/>
      <c r="F7531" s="99"/>
      <c r="G7531" s="99"/>
      <c r="H7531" s="99"/>
      <c r="I7531" s="18"/>
      <c r="J7531" s="18"/>
      <c r="K7531" s="99">
        <f t="shared" si="242"/>
        <v>0</v>
      </c>
      <c r="M7531" s="96">
        <f t="shared" si="241"/>
        <v>1</v>
      </c>
      <c r="N7531" s="273"/>
    </row>
    <row r="7532" spans="2:14" x14ac:dyDescent="0.25">
      <c r="B7532" s="7"/>
      <c r="C7532" s="8"/>
      <c r="D7532" s="129"/>
      <c r="F7532" s="99"/>
      <c r="G7532" s="99"/>
      <c r="H7532" s="99"/>
      <c r="I7532" s="18"/>
      <c r="J7532" s="18"/>
      <c r="K7532" s="99">
        <f t="shared" si="242"/>
        <v>0</v>
      </c>
      <c r="M7532" s="96">
        <f t="shared" si="241"/>
        <v>1</v>
      </c>
      <c r="N7532" s="273"/>
    </row>
    <row r="7533" spans="2:14" x14ac:dyDescent="0.25">
      <c r="B7533" s="7"/>
      <c r="C7533" s="8"/>
      <c r="D7533" s="129"/>
      <c r="F7533" s="99"/>
      <c r="G7533" s="99"/>
      <c r="H7533" s="99"/>
      <c r="I7533" s="18"/>
      <c r="J7533" s="18"/>
      <c r="K7533" s="99">
        <f t="shared" si="242"/>
        <v>0</v>
      </c>
      <c r="M7533" s="96">
        <f t="shared" si="241"/>
        <v>1</v>
      </c>
      <c r="N7533" s="273"/>
    </row>
    <row r="7534" spans="2:14" x14ac:dyDescent="0.25">
      <c r="B7534" s="7"/>
      <c r="C7534" s="8"/>
      <c r="D7534" s="129"/>
      <c r="F7534" s="99"/>
      <c r="G7534" s="99"/>
      <c r="H7534" s="99"/>
      <c r="I7534" s="18"/>
      <c r="J7534" s="18"/>
      <c r="K7534" s="99">
        <f t="shared" si="242"/>
        <v>0</v>
      </c>
      <c r="M7534" s="96">
        <f t="shared" si="241"/>
        <v>1</v>
      </c>
      <c r="N7534" s="273"/>
    </row>
    <row r="7535" spans="2:14" x14ac:dyDescent="0.25">
      <c r="B7535" s="7"/>
      <c r="C7535" s="8"/>
      <c r="D7535" s="129"/>
      <c r="F7535" s="99"/>
      <c r="G7535" s="99"/>
      <c r="H7535" s="99"/>
      <c r="I7535" s="18"/>
      <c r="J7535" s="18"/>
      <c r="K7535" s="99">
        <f t="shared" si="242"/>
        <v>0</v>
      </c>
      <c r="M7535" s="96">
        <f t="shared" si="241"/>
        <v>1</v>
      </c>
      <c r="N7535" s="273"/>
    </row>
    <row r="7536" spans="2:14" x14ac:dyDescent="0.25">
      <c r="B7536" s="7"/>
      <c r="C7536" s="8"/>
      <c r="D7536" s="129"/>
      <c r="F7536" s="99"/>
      <c r="G7536" s="99"/>
      <c r="H7536" s="99"/>
      <c r="I7536" s="18"/>
      <c r="J7536" s="18"/>
      <c r="K7536" s="99">
        <f t="shared" si="242"/>
        <v>0</v>
      </c>
      <c r="M7536" s="96">
        <f t="shared" si="241"/>
        <v>1</v>
      </c>
      <c r="N7536" s="273"/>
    </row>
    <row r="7537" spans="2:14" x14ac:dyDescent="0.25">
      <c r="B7537" s="7"/>
      <c r="C7537" s="8"/>
      <c r="D7537" s="129"/>
      <c r="F7537" s="99"/>
      <c r="G7537" s="99"/>
      <c r="H7537" s="99"/>
      <c r="I7537" s="18"/>
      <c r="J7537" s="18"/>
      <c r="K7537" s="99">
        <f t="shared" si="242"/>
        <v>0</v>
      </c>
      <c r="M7537" s="96">
        <f t="shared" si="241"/>
        <v>1</v>
      </c>
      <c r="N7537" s="273"/>
    </row>
    <row r="7538" spans="2:14" x14ac:dyDescent="0.25">
      <c r="B7538" s="7"/>
      <c r="C7538" s="8"/>
      <c r="D7538" s="129"/>
      <c r="F7538" s="99"/>
      <c r="G7538" s="99"/>
      <c r="H7538" s="99"/>
      <c r="I7538" s="18"/>
      <c r="J7538" s="18"/>
      <c r="K7538" s="99">
        <f t="shared" si="242"/>
        <v>0</v>
      </c>
      <c r="M7538" s="96">
        <f t="shared" si="241"/>
        <v>1</v>
      </c>
      <c r="N7538" s="273"/>
    </row>
    <row r="7539" spans="2:14" x14ac:dyDescent="0.25">
      <c r="B7539" s="7"/>
      <c r="C7539" s="8"/>
      <c r="D7539" s="129"/>
      <c r="F7539" s="99"/>
      <c r="G7539" s="99"/>
      <c r="H7539" s="99"/>
      <c r="I7539" s="18"/>
      <c r="J7539" s="18"/>
      <c r="K7539" s="99">
        <f t="shared" si="242"/>
        <v>0</v>
      </c>
      <c r="M7539" s="96">
        <f t="shared" si="241"/>
        <v>1</v>
      </c>
      <c r="N7539" s="273"/>
    </row>
    <row r="7540" spans="2:14" x14ac:dyDescent="0.25">
      <c r="B7540" s="7"/>
      <c r="C7540" s="8"/>
      <c r="D7540" s="129"/>
      <c r="F7540" s="99"/>
      <c r="G7540" s="99"/>
      <c r="H7540" s="99"/>
      <c r="I7540" s="18"/>
      <c r="J7540" s="18"/>
      <c r="K7540" s="99">
        <f t="shared" si="242"/>
        <v>0</v>
      </c>
      <c r="M7540" s="96">
        <f t="shared" si="241"/>
        <v>1</v>
      </c>
      <c r="N7540" s="273"/>
    </row>
    <row r="7541" spans="2:14" x14ac:dyDescent="0.25">
      <c r="B7541" s="7"/>
      <c r="C7541" s="8"/>
      <c r="D7541" s="129"/>
      <c r="F7541" s="99"/>
      <c r="G7541" s="99"/>
      <c r="H7541" s="99"/>
      <c r="I7541" s="18"/>
      <c r="J7541" s="18"/>
      <c r="K7541" s="99">
        <f t="shared" si="242"/>
        <v>0</v>
      </c>
      <c r="M7541" s="96">
        <f t="shared" si="241"/>
        <v>1</v>
      </c>
      <c r="N7541" s="273"/>
    </row>
    <row r="7542" spans="2:14" x14ac:dyDescent="0.25">
      <c r="B7542" s="7"/>
      <c r="C7542" s="8"/>
      <c r="D7542" s="129"/>
      <c r="F7542" s="99"/>
      <c r="G7542" s="99"/>
      <c r="H7542" s="99"/>
      <c r="I7542" s="18"/>
      <c r="J7542" s="18"/>
      <c r="K7542" s="99">
        <f t="shared" si="242"/>
        <v>0</v>
      </c>
      <c r="M7542" s="96">
        <f t="shared" si="241"/>
        <v>1</v>
      </c>
      <c r="N7542" s="273"/>
    </row>
    <row r="7543" spans="2:14" x14ac:dyDescent="0.25">
      <c r="B7543" s="7"/>
      <c r="C7543" s="8"/>
      <c r="D7543" s="129"/>
      <c r="F7543" s="99"/>
      <c r="G7543" s="99"/>
      <c r="H7543" s="99"/>
      <c r="I7543" s="18"/>
      <c r="J7543" s="18"/>
      <c r="K7543" s="99">
        <f t="shared" si="242"/>
        <v>0</v>
      </c>
      <c r="M7543" s="96">
        <f t="shared" si="241"/>
        <v>1</v>
      </c>
      <c r="N7543" s="273"/>
    </row>
    <row r="7544" spans="2:14" x14ac:dyDescent="0.25">
      <c r="B7544" s="7"/>
      <c r="C7544" s="8"/>
      <c r="D7544" s="129"/>
      <c r="F7544" s="99"/>
      <c r="G7544" s="99"/>
      <c r="H7544" s="99"/>
      <c r="I7544" s="18"/>
      <c r="J7544" s="18"/>
      <c r="K7544" s="99">
        <f t="shared" si="242"/>
        <v>0</v>
      </c>
      <c r="M7544" s="96">
        <f t="shared" si="241"/>
        <v>1</v>
      </c>
      <c r="N7544" s="273"/>
    </row>
    <row r="7545" spans="2:14" x14ac:dyDescent="0.25">
      <c r="B7545" s="7"/>
      <c r="C7545" s="8"/>
      <c r="D7545" s="129"/>
      <c r="F7545" s="99"/>
      <c r="G7545" s="99"/>
      <c r="H7545" s="99"/>
      <c r="I7545" s="18"/>
      <c r="J7545" s="18"/>
      <c r="K7545" s="99">
        <f t="shared" si="242"/>
        <v>0</v>
      </c>
      <c r="M7545" s="96">
        <f t="shared" si="241"/>
        <v>1</v>
      </c>
      <c r="N7545" s="273"/>
    </row>
    <row r="7546" spans="2:14" x14ac:dyDescent="0.25">
      <c r="B7546" s="7"/>
      <c r="C7546" s="8"/>
      <c r="D7546" s="129"/>
      <c r="F7546" s="99"/>
      <c r="G7546" s="99"/>
      <c r="H7546" s="99"/>
      <c r="I7546" s="18"/>
      <c r="J7546" s="18"/>
      <c r="K7546" s="99">
        <f t="shared" si="242"/>
        <v>0</v>
      </c>
      <c r="M7546" s="96">
        <f t="shared" si="241"/>
        <v>1</v>
      </c>
      <c r="N7546" s="273"/>
    </row>
    <row r="7547" spans="2:14" x14ac:dyDescent="0.25">
      <c r="B7547" s="7"/>
      <c r="C7547" s="8"/>
      <c r="D7547" s="129"/>
      <c r="F7547" s="99"/>
      <c r="G7547" s="99"/>
      <c r="H7547" s="99"/>
      <c r="I7547" s="18"/>
      <c r="J7547" s="18"/>
      <c r="K7547" s="99">
        <f t="shared" si="242"/>
        <v>0</v>
      </c>
      <c r="M7547" s="96">
        <f t="shared" si="241"/>
        <v>1</v>
      </c>
      <c r="N7547" s="273"/>
    </row>
    <row r="7548" spans="2:14" x14ac:dyDescent="0.25">
      <c r="B7548" s="7"/>
      <c r="C7548" s="8"/>
      <c r="D7548" s="129"/>
      <c r="F7548" s="99"/>
      <c r="G7548" s="99"/>
      <c r="H7548" s="99"/>
      <c r="I7548" s="18"/>
      <c r="J7548" s="18"/>
      <c r="K7548" s="99">
        <f t="shared" si="242"/>
        <v>0</v>
      </c>
      <c r="M7548" s="96">
        <f t="shared" si="241"/>
        <v>1</v>
      </c>
      <c r="N7548" s="273"/>
    </row>
    <row r="7549" spans="2:14" x14ac:dyDescent="0.25">
      <c r="B7549" s="7"/>
      <c r="C7549" s="8"/>
      <c r="D7549" s="129"/>
      <c r="F7549" s="99"/>
      <c r="G7549" s="99"/>
      <c r="H7549" s="99"/>
      <c r="I7549" s="18"/>
      <c r="J7549" s="18"/>
      <c r="K7549" s="99">
        <f t="shared" si="242"/>
        <v>0</v>
      </c>
      <c r="M7549" s="96">
        <f t="shared" si="241"/>
        <v>1</v>
      </c>
      <c r="N7549" s="273"/>
    </row>
    <row r="7550" spans="2:14" x14ac:dyDescent="0.25">
      <c r="B7550" s="7"/>
      <c r="C7550" s="8"/>
      <c r="D7550" s="129"/>
      <c r="F7550" s="99"/>
      <c r="G7550" s="99"/>
      <c r="H7550" s="99"/>
      <c r="I7550" s="18"/>
      <c r="J7550" s="18"/>
      <c r="K7550" s="99">
        <f t="shared" si="242"/>
        <v>0</v>
      </c>
      <c r="M7550" s="96">
        <f t="shared" si="241"/>
        <v>1</v>
      </c>
      <c r="N7550" s="273"/>
    </row>
    <row r="7551" spans="2:14" x14ac:dyDescent="0.25">
      <c r="B7551" s="7"/>
      <c r="C7551" s="8"/>
      <c r="D7551" s="129"/>
      <c r="F7551" s="99"/>
      <c r="G7551" s="99"/>
      <c r="H7551" s="99"/>
      <c r="I7551" s="18"/>
      <c r="J7551" s="18"/>
      <c r="K7551" s="99">
        <f t="shared" si="242"/>
        <v>0</v>
      </c>
      <c r="M7551" s="96">
        <f t="shared" si="241"/>
        <v>1</v>
      </c>
      <c r="N7551" s="273"/>
    </row>
    <row r="7552" spans="2:14" x14ac:dyDescent="0.25">
      <c r="B7552" s="7"/>
      <c r="C7552" s="8"/>
      <c r="D7552" s="129"/>
      <c r="F7552" s="99"/>
      <c r="G7552" s="99"/>
      <c r="H7552" s="99"/>
      <c r="I7552" s="18"/>
      <c r="J7552" s="18"/>
      <c r="K7552" s="99">
        <f t="shared" si="242"/>
        <v>0</v>
      </c>
      <c r="M7552" s="96">
        <f t="shared" si="241"/>
        <v>1</v>
      </c>
      <c r="N7552" s="273"/>
    </row>
    <row r="7553" spans="2:14" x14ac:dyDescent="0.25">
      <c r="B7553" s="7"/>
      <c r="C7553" s="8"/>
      <c r="D7553" s="129"/>
      <c r="F7553" s="99"/>
      <c r="G7553" s="99"/>
      <c r="H7553" s="99"/>
      <c r="I7553" s="18"/>
      <c r="J7553" s="18"/>
      <c r="K7553" s="99">
        <f t="shared" si="242"/>
        <v>0</v>
      </c>
      <c r="M7553" s="96">
        <f t="shared" si="241"/>
        <v>1</v>
      </c>
      <c r="N7553" s="273"/>
    </row>
    <row r="7554" spans="2:14" x14ac:dyDescent="0.25">
      <c r="B7554" s="7"/>
      <c r="C7554" s="8"/>
      <c r="D7554" s="129"/>
      <c r="F7554" s="99"/>
      <c r="G7554" s="99"/>
      <c r="H7554" s="99"/>
      <c r="I7554" s="18"/>
      <c r="J7554" s="18"/>
      <c r="K7554" s="99">
        <f t="shared" si="242"/>
        <v>0</v>
      </c>
      <c r="M7554" s="96">
        <f t="shared" si="241"/>
        <v>1</v>
      </c>
      <c r="N7554" s="273"/>
    </row>
    <row r="7555" spans="2:14" x14ac:dyDescent="0.25">
      <c r="B7555" s="7"/>
      <c r="C7555" s="8"/>
      <c r="D7555" s="129"/>
      <c r="F7555" s="99"/>
      <c r="G7555" s="99"/>
      <c r="H7555" s="99"/>
      <c r="I7555" s="18"/>
      <c r="J7555" s="18"/>
      <c r="K7555" s="99">
        <f t="shared" si="242"/>
        <v>0</v>
      </c>
      <c r="M7555" s="96">
        <f t="shared" si="241"/>
        <v>1</v>
      </c>
      <c r="N7555" s="273"/>
    </row>
    <row r="7556" spans="2:14" x14ac:dyDescent="0.25">
      <c r="B7556" s="7"/>
      <c r="C7556" s="8"/>
      <c r="D7556" s="129"/>
      <c r="F7556" s="99"/>
      <c r="G7556" s="99"/>
      <c r="H7556" s="99"/>
      <c r="I7556" s="18"/>
      <c r="J7556" s="18"/>
      <c r="K7556" s="99">
        <f t="shared" si="242"/>
        <v>0</v>
      </c>
      <c r="M7556" s="96">
        <f t="shared" si="241"/>
        <v>1</v>
      </c>
      <c r="N7556" s="273"/>
    </row>
    <row r="7557" spans="2:14" x14ac:dyDescent="0.25">
      <c r="B7557" s="7"/>
      <c r="C7557" s="8"/>
      <c r="D7557" s="129"/>
      <c r="F7557" s="99"/>
      <c r="G7557" s="99"/>
      <c r="H7557" s="99"/>
      <c r="I7557" s="18"/>
      <c r="J7557" s="18"/>
      <c r="K7557" s="99">
        <f t="shared" si="242"/>
        <v>0</v>
      </c>
      <c r="M7557" s="96">
        <f t="shared" si="241"/>
        <v>1</v>
      </c>
      <c r="N7557" s="273"/>
    </row>
    <row r="7558" spans="2:14" x14ac:dyDescent="0.25">
      <c r="B7558" s="7"/>
      <c r="C7558" s="8"/>
      <c r="D7558" s="129"/>
      <c r="F7558" s="99"/>
      <c r="G7558" s="99"/>
      <c r="H7558" s="99"/>
      <c r="I7558" s="18"/>
      <c r="J7558" s="18"/>
      <c r="K7558" s="99">
        <f t="shared" si="242"/>
        <v>0</v>
      </c>
      <c r="M7558" s="96">
        <f t="shared" si="241"/>
        <v>1</v>
      </c>
      <c r="N7558" s="273"/>
    </row>
    <row r="7559" spans="2:14" x14ac:dyDescent="0.25">
      <c r="B7559" s="7"/>
      <c r="C7559" s="8"/>
      <c r="D7559" s="129"/>
      <c r="F7559" s="99"/>
      <c r="G7559" s="99"/>
      <c r="H7559" s="99"/>
      <c r="I7559" s="18"/>
      <c r="J7559" s="18"/>
      <c r="K7559" s="99">
        <f t="shared" si="242"/>
        <v>0</v>
      </c>
      <c r="M7559" s="96">
        <f t="shared" si="241"/>
        <v>1</v>
      </c>
      <c r="N7559" s="273"/>
    </row>
    <row r="7560" spans="2:14" x14ac:dyDescent="0.25">
      <c r="B7560" s="7"/>
      <c r="C7560" s="8"/>
      <c r="D7560" s="129"/>
      <c r="F7560" s="99"/>
      <c r="G7560" s="99"/>
      <c r="H7560" s="99"/>
      <c r="I7560" s="18"/>
      <c r="J7560" s="18"/>
      <c r="K7560" s="99">
        <f t="shared" si="242"/>
        <v>0</v>
      </c>
      <c r="M7560" s="96">
        <f t="shared" si="241"/>
        <v>1</v>
      </c>
      <c r="N7560" s="273"/>
    </row>
    <row r="7561" spans="2:14" x14ac:dyDescent="0.25">
      <c r="B7561" s="7"/>
      <c r="C7561" s="8"/>
      <c r="D7561" s="129"/>
      <c r="F7561" s="99"/>
      <c r="G7561" s="99"/>
      <c r="H7561" s="99"/>
      <c r="I7561" s="18"/>
      <c r="J7561" s="18"/>
      <c r="K7561" s="99">
        <f t="shared" si="242"/>
        <v>0</v>
      </c>
      <c r="M7561" s="96">
        <f t="shared" si="241"/>
        <v>1</v>
      </c>
      <c r="N7561" s="273"/>
    </row>
    <row r="7562" spans="2:14" x14ac:dyDescent="0.25">
      <c r="B7562" s="7"/>
      <c r="C7562" s="8"/>
      <c r="D7562" s="129"/>
      <c r="F7562" s="99"/>
      <c r="G7562" s="99"/>
      <c r="H7562" s="99"/>
      <c r="I7562" s="18"/>
      <c r="J7562" s="18"/>
      <c r="K7562" s="99">
        <f t="shared" si="242"/>
        <v>0</v>
      </c>
      <c r="M7562" s="96">
        <f t="shared" si="241"/>
        <v>1</v>
      </c>
      <c r="N7562" s="273"/>
    </row>
    <row r="7563" spans="2:14" x14ac:dyDescent="0.25">
      <c r="B7563" s="7"/>
      <c r="C7563" s="8"/>
      <c r="D7563" s="129"/>
      <c r="F7563" s="99"/>
      <c r="G7563" s="99"/>
      <c r="H7563" s="99"/>
      <c r="I7563" s="18"/>
      <c r="J7563" s="18"/>
      <c r="K7563" s="99">
        <f t="shared" si="242"/>
        <v>0</v>
      </c>
      <c r="M7563" s="96">
        <f t="shared" si="241"/>
        <v>1</v>
      </c>
      <c r="N7563" s="273"/>
    </row>
    <row r="7564" spans="2:14" x14ac:dyDescent="0.25">
      <c r="B7564" s="7"/>
      <c r="C7564" s="8"/>
      <c r="D7564" s="129"/>
      <c r="F7564" s="99"/>
      <c r="G7564" s="99"/>
      <c r="H7564" s="99"/>
      <c r="I7564" s="18"/>
      <c r="J7564" s="18"/>
      <c r="K7564" s="99">
        <f t="shared" si="242"/>
        <v>0</v>
      </c>
      <c r="M7564" s="96">
        <f t="shared" si="241"/>
        <v>1</v>
      </c>
      <c r="N7564" s="273"/>
    </row>
    <row r="7565" spans="2:14" x14ac:dyDescent="0.25">
      <c r="B7565" s="7"/>
      <c r="C7565" s="8"/>
      <c r="D7565" s="129"/>
      <c r="F7565" s="99"/>
      <c r="G7565" s="99"/>
      <c r="H7565" s="99"/>
      <c r="I7565" s="18"/>
      <c r="J7565" s="18"/>
      <c r="K7565" s="99">
        <f t="shared" si="242"/>
        <v>0</v>
      </c>
      <c r="M7565" s="96">
        <f t="shared" si="241"/>
        <v>1</v>
      </c>
      <c r="N7565" s="273"/>
    </row>
    <row r="7566" spans="2:14" x14ac:dyDescent="0.25">
      <c r="B7566" s="7"/>
      <c r="C7566" s="8"/>
      <c r="D7566" s="129"/>
      <c r="F7566" s="99"/>
      <c r="G7566" s="99"/>
      <c r="H7566" s="99"/>
      <c r="I7566" s="18"/>
      <c r="J7566" s="18"/>
      <c r="K7566" s="99">
        <f t="shared" si="242"/>
        <v>0</v>
      </c>
      <c r="M7566" s="96">
        <f t="shared" si="241"/>
        <v>1</v>
      </c>
      <c r="N7566" s="273"/>
    </row>
    <row r="7567" spans="2:14" x14ac:dyDescent="0.25">
      <c r="B7567" s="7"/>
      <c r="C7567" s="8"/>
      <c r="D7567" s="129"/>
      <c r="F7567" s="99"/>
      <c r="G7567" s="99"/>
      <c r="H7567" s="99"/>
      <c r="I7567" s="18"/>
      <c r="J7567" s="18"/>
      <c r="K7567" s="99">
        <f t="shared" si="242"/>
        <v>0</v>
      </c>
      <c r="M7567" s="96">
        <f t="shared" si="241"/>
        <v>1</v>
      </c>
      <c r="N7567" s="273"/>
    </row>
    <row r="7568" spans="2:14" x14ac:dyDescent="0.25">
      <c r="B7568" s="7"/>
      <c r="C7568" s="8"/>
      <c r="D7568" s="129"/>
      <c r="F7568" s="99"/>
      <c r="G7568" s="99"/>
      <c r="H7568" s="99"/>
      <c r="I7568" s="18"/>
      <c r="J7568" s="18"/>
      <c r="K7568" s="99">
        <f t="shared" si="242"/>
        <v>0</v>
      </c>
      <c r="M7568" s="96">
        <f t="shared" si="241"/>
        <v>1</v>
      </c>
      <c r="N7568" s="273"/>
    </row>
    <row r="7569" spans="2:14" x14ac:dyDescent="0.25">
      <c r="B7569" s="7"/>
      <c r="C7569" s="8"/>
      <c r="D7569" s="129"/>
      <c r="F7569" s="99"/>
      <c r="G7569" s="99"/>
      <c r="H7569" s="99"/>
      <c r="I7569" s="18"/>
      <c r="J7569" s="18"/>
      <c r="K7569" s="99">
        <f t="shared" si="242"/>
        <v>0</v>
      </c>
      <c r="M7569" s="96">
        <f t="shared" ref="M7569:M7632" si="243">UltimoDia(D7569)</f>
        <v>1</v>
      </c>
      <c r="N7569" s="273"/>
    </row>
    <row r="7570" spans="2:14" x14ac:dyDescent="0.25">
      <c r="B7570" s="7"/>
      <c r="C7570" s="8"/>
      <c r="D7570" s="129"/>
      <c r="F7570" s="99"/>
      <c r="G7570" s="99"/>
      <c r="H7570" s="99"/>
      <c r="I7570" s="18"/>
      <c r="J7570" s="18"/>
      <c r="K7570" s="99">
        <f t="shared" si="242"/>
        <v>0</v>
      </c>
      <c r="M7570" s="96">
        <f t="shared" si="243"/>
        <v>1</v>
      </c>
      <c r="N7570" s="273"/>
    </row>
    <row r="7571" spans="2:14" x14ac:dyDescent="0.25">
      <c r="B7571" s="7"/>
      <c r="C7571" s="8"/>
      <c r="D7571" s="129"/>
      <c r="F7571" s="99"/>
      <c r="G7571" s="99"/>
      <c r="H7571" s="99"/>
      <c r="I7571" s="18"/>
      <c r="J7571" s="18"/>
      <c r="K7571" s="99">
        <f t="shared" si="242"/>
        <v>0</v>
      </c>
      <c r="M7571" s="96">
        <f t="shared" si="243"/>
        <v>1</v>
      </c>
      <c r="N7571" s="273"/>
    </row>
    <row r="7572" spans="2:14" x14ac:dyDescent="0.25">
      <c r="B7572" s="7"/>
      <c r="C7572" s="8"/>
      <c r="D7572" s="129"/>
      <c r="F7572" s="99"/>
      <c r="G7572" s="99"/>
      <c r="H7572" s="99"/>
      <c r="I7572" s="18"/>
      <c r="J7572" s="18"/>
      <c r="K7572" s="99">
        <f t="shared" si="242"/>
        <v>0</v>
      </c>
      <c r="M7572" s="96">
        <f t="shared" si="243"/>
        <v>1</v>
      </c>
      <c r="N7572" s="273"/>
    </row>
    <row r="7573" spans="2:14" x14ac:dyDescent="0.25">
      <c r="B7573" s="7"/>
      <c r="C7573" s="8"/>
      <c r="D7573" s="129"/>
      <c r="F7573" s="99"/>
      <c r="G7573" s="99"/>
      <c r="H7573" s="99"/>
      <c r="I7573" s="18"/>
      <c r="J7573" s="18"/>
      <c r="K7573" s="99">
        <f t="shared" si="242"/>
        <v>0</v>
      </c>
      <c r="M7573" s="96">
        <f t="shared" si="243"/>
        <v>1</v>
      </c>
      <c r="N7573" s="273"/>
    </row>
    <row r="7574" spans="2:14" x14ac:dyDescent="0.25">
      <c r="B7574" s="7"/>
      <c r="C7574" s="8"/>
      <c r="D7574" s="129"/>
      <c r="F7574" s="99"/>
      <c r="G7574" s="99"/>
      <c r="H7574" s="99"/>
      <c r="I7574" s="18"/>
      <c r="J7574" s="18"/>
      <c r="K7574" s="99">
        <f t="shared" si="242"/>
        <v>0</v>
      </c>
      <c r="M7574" s="96">
        <f t="shared" si="243"/>
        <v>1</v>
      </c>
      <c r="N7574" s="273"/>
    </row>
    <row r="7575" spans="2:14" x14ac:dyDescent="0.25">
      <c r="B7575" s="7"/>
      <c r="C7575" s="8"/>
      <c r="D7575" s="129"/>
      <c r="F7575" s="99"/>
      <c r="G7575" s="99"/>
      <c r="H7575" s="99"/>
      <c r="I7575" s="18"/>
      <c r="J7575" s="18"/>
      <c r="K7575" s="99">
        <f t="shared" si="242"/>
        <v>0</v>
      </c>
      <c r="M7575" s="96">
        <f t="shared" si="243"/>
        <v>1</v>
      </c>
      <c r="N7575" s="273"/>
    </row>
    <row r="7576" spans="2:14" x14ac:dyDescent="0.25">
      <c r="B7576" s="7"/>
      <c r="C7576" s="8"/>
      <c r="D7576" s="129"/>
      <c r="F7576" s="99"/>
      <c r="G7576" s="99"/>
      <c r="H7576" s="99"/>
      <c r="I7576" s="18"/>
      <c r="J7576" s="18"/>
      <c r="K7576" s="99">
        <f t="shared" si="242"/>
        <v>0</v>
      </c>
      <c r="M7576" s="96">
        <f t="shared" si="243"/>
        <v>1</v>
      </c>
      <c r="N7576" s="273"/>
    </row>
    <row r="7577" spans="2:14" x14ac:dyDescent="0.25">
      <c r="B7577" s="7"/>
      <c r="C7577" s="8"/>
      <c r="D7577" s="129"/>
      <c r="F7577" s="99"/>
      <c r="G7577" s="99"/>
      <c r="H7577" s="99"/>
      <c r="I7577" s="18"/>
      <c r="J7577" s="18"/>
      <c r="K7577" s="99">
        <f t="shared" si="242"/>
        <v>0</v>
      </c>
      <c r="M7577" s="96">
        <f t="shared" si="243"/>
        <v>1</v>
      </c>
      <c r="N7577" s="273"/>
    </row>
    <row r="7578" spans="2:14" x14ac:dyDescent="0.25">
      <c r="B7578" s="7"/>
      <c r="C7578" s="8"/>
      <c r="D7578" s="129"/>
      <c r="F7578" s="99"/>
      <c r="G7578" s="99"/>
      <c r="H7578" s="99"/>
      <c r="I7578" s="18"/>
      <c r="J7578" s="18"/>
      <c r="K7578" s="99">
        <f t="shared" si="242"/>
        <v>0</v>
      </c>
      <c r="M7578" s="96">
        <f t="shared" si="243"/>
        <v>1</v>
      </c>
      <c r="N7578" s="273"/>
    </row>
    <row r="7579" spans="2:14" x14ac:dyDescent="0.25">
      <c r="B7579" s="7"/>
      <c r="C7579" s="8"/>
      <c r="D7579" s="129"/>
      <c r="F7579" s="99"/>
      <c r="G7579" s="99"/>
      <c r="H7579" s="99"/>
      <c r="I7579" s="18"/>
      <c r="J7579" s="18"/>
      <c r="K7579" s="99">
        <f t="shared" si="242"/>
        <v>0</v>
      </c>
      <c r="M7579" s="96">
        <f t="shared" si="243"/>
        <v>1</v>
      </c>
      <c r="N7579" s="273"/>
    </row>
    <row r="7580" spans="2:14" x14ac:dyDescent="0.25">
      <c r="B7580" s="7"/>
      <c r="C7580" s="8"/>
      <c r="D7580" s="129"/>
      <c r="F7580" s="99"/>
      <c r="G7580" s="99"/>
      <c r="H7580" s="99"/>
      <c r="I7580" s="18"/>
      <c r="J7580" s="18"/>
      <c r="K7580" s="99">
        <f t="shared" si="242"/>
        <v>0</v>
      </c>
      <c r="M7580" s="96">
        <f t="shared" si="243"/>
        <v>1</v>
      </c>
      <c r="N7580" s="273"/>
    </row>
    <row r="7581" spans="2:14" x14ac:dyDescent="0.25">
      <c r="B7581" s="7"/>
      <c r="C7581" s="8"/>
      <c r="D7581" s="129"/>
      <c r="F7581" s="99"/>
      <c r="G7581" s="99"/>
      <c r="H7581" s="99"/>
      <c r="I7581" s="18"/>
      <c r="J7581" s="18"/>
      <c r="K7581" s="99">
        <f t="shared" si="242"/>
        <v>0</v>
      </c>
      <c r="M7581" s="96">
        <f t="shared" si="243"/>
        <v>1</v>
      </c>
      <c r="N7581" s="273"/>
    </row>
    <row r="7582" spans="2:14" x14ac:dyDescent="0.25">
      <c r="B7582" s="7"/>
      <c r="C7582" s="8"/>
      <c r="D7582" s="129"/>
      <c r="F7582" s="99"/>
      <c r="G7582" s="99"/>
      <c r="H7582" s="99"/>
      <c r="I7582" s="18"/>
      <c r="J7582" s="18"/>
      <c r="K7582" s="99">
        <f t="shared" si="242"/>
        <v>0</v>
      </c>
      <c r="M7582" s="96">
        <f t="shared" si="243"/>
        <v>1</v>
      </c>
      <c r="N7582" s="273"/>
    </row>
    <row r="7583" spans="2:14" x14ac:dyDescent="0.25">
      <c r="B7583" s="7"/>
      <c r="C7583" s="8"/>
      <c r="D7583" s="129"/>
      <c r="F7583" s="99"/>
      <c r="G7583" s="99"/>
      <c r="H7583" s="99"/>
      <c r="I7583" s="18"/>
      <c r="J7583" s="18"/>
      <c r="K7583" s="99">
        <f t="shared" si="242"/>
        <v>0</v>
      </c>
      <c r="M7583" s="96">
        <f t="shared" si="243"/>
        <v>1</v>
      </c>
      <c r="N7583" s="273"/>
    </row>
    <row r="7584" spans="2:14" x14ac:dyDescent="0.25">
      <c r="B7584" s="7"/>
      <c r="C7584" s="8"/>
      <c r="D7584" s="129"/>
      <c r="F7584" s="99"/>
      <c r="G7584" s="99"/>
      <c r="H7584" s="99"/>
      <c r="I7584" s="18"/>
      <c r="J7584" s="18"/>
      <c r="K7584" s="99">
        <f t="shared" si="242"/>
        <v>0</v>
      </c>
      <c r="M7584" s="96">
        <f t="shared" si="243"/>
        <v>1</v>
      </c>
      <c r="N7584" s="273"/>
    </row>
    <row r="7585" spans="2:14" x14ac:dyDescent="0.25">
      <c r="B7585" s="7"/>
      <c r="C7585" s="8"/>
      <c r="D7585" s="129"/>
      <c r="F7585" s="99"/>
      <c r="G7585" s="99"/>
      <c r="H7585" s="99"/>
      <c r="I7585" s="18"/>
      <c r="J7585" s="18"/>
      <c r="K7585" s="99">
        <f t="shared" si="242"/>
        <v>0</v>
      </c>
      <c r="M7585" s="96">
        <f t="shared" si="243"/>
        <v>1</v>
      </c>
      <c r="N7585" s="273"/>
    </row>
    <row r="7586" spans="2:14" x14ac:dyDescent="0.25">
      <c r="B7586" s="7"/>
      <c r="C7586" s="8"/>
      <c r="D7586" s="129"/>
      <c r="F7586" s="99"/>
      <c r="G7586" s="99"/>
      <c r="H7586" s="99"/>
      <c r="I7586" s="18"/>
      <c r="J7586" s="18"/>
      <c r="K7586" s="99">
        <f t="shared" si="242"/>
        <v>0</v>
      </c>
      <c r="M7586" s="96">
        <f t="shared" si="243"/>
        <v>1</v>
      </c>
      <c r="N7586" s="273"/>
    </row>
    <row r="7587" spans="2:14" x14ac:dyDescent="0.25">
      <c r="B7587" s="7"/>
      <c r="C7587" s="8"/>
      <c r="D7587" s="129"/>
      <c r="F7587" s="99"/>
      <c r="G7587" s="99"/>
      <c r="H7587" s="99"/>
      <c r="I7587" s="18"/>
      <c r="J7587" s="18"/>
      <c r="K7587" s="99">
        <f t="shared" si="242"/>
        <v>0</v>
      </c>
      <c r="M7587" s="96">
        <f t="shared" si="243"/>
        <v>1</v>
      </c>
      <c r="N7587" s="273"/>
    </row>
    <row r="7588" spans="2:14" x14ac:dyDescent="0.25">
      <c r="B7588" s="7"/>
      <c r="C7588" s="8"/>
      <c r="D7588" s="129"/>
      <c r="F7588" s="99"/>
      <c r="G7588" s="99"/>
      <c r="H7588" s="99"/>
      <c r="I7588" s="18"/>
      <c r="J7588" s="18"/>
      <c r="K7588" s="99">
        <f t="shared" si="242"/>
        <v>0</v>
      </c>
      <c r="M7588" s="96">
        <f t="shared" si="243"/>
        <v>1</v>
      </c>
      <c r="N7588" s="273"/>
    </row>
    <row r="7589" spans="2:14" x14ac:dyDescent="0.25">
      <c r="B7589" s="7"/>
      <c r="C7589" s="8"/>
      <c r="D7589" s="129"/>
      <c r="F7589" s="99"/>
      <c r="G7589" s="99"/>
      <c r="H7589" s="99"/>
      <c r="I7589" s="18"/>
      <c r="J7589" s="18"/>
      <c r="K7589" s="99">
        <f t="shared" si="242"/>
        <v>0</v>
      </c>
      <c r="M7589" s="96">
        <f t="shared" si="243"/>
        <v>1</v>
      </c>
      <c r="N7589" s="273"/>
    </row>
    <row r="7590" spans="2:14" x14ac:dyDescent="0.25">
      <c r="B7590" s="7"/>
      <c r="C7590" s="8"/>
      <c r="D7590" s="129"/>
      <c r="F7590" s="99"/>
      <c r="G7590" s="99"/>
      <c r="H7590" s="99"/>
      <c r="I7590" s="18"/>
      <c r="J7590" s="18"/>
      <c r="K7590" s="99">
        <f t="shared" si="242"/>
        <v>0</v>
      </c>
      <c r="M7590" s="96">
        <f t="shared" si="243"/>
        <v>1</v>
      </c>
      <c r="N7590" s="273"/>
    </row>
    <row r="7591" spans="2:14" x14ac:dyDescent="0.25">
      <c r="B7591" s="7"/>
      <c r="C7591" s="8"/>
      <c r="D7591" s="129"/>
      <c r="F7591" s="99"/>
      <c r="G7591" s="99"/>
      <c r="H7591" s="99"/>
      <c r="I7591" s="18"/>
      <c r="J7591" s="18"/>
      <c r="K7591" s="99">
        <f t="shared" si="242"/>
        <v>0</v>
      </c>
      <c r="M7591" s="96">
        <f t="shared" si="243"/>
        <v>1</v>
      </c>
      <c r="N7591" s="273"/>
    </row>
    <row r="7592" spans="2:14" x14ac:dyDescent="0.25">
      <c r="B7592" s="7"/>
      <c r="C7592" s="8"/>
      <c r="D7592" s="129"/>
      <c r="F7592" s="99"/>
      <c r="G7592" s="99"/>
      <c r="H7592" s="99"/>
      <c r="I7592" s="18"/>
      <c r="J7592" s="18"/>
      <c r="K7592" s="99">
        <f t="shared" si="242"/>
        <v>0</v>
      </c>
      <c r="M7592" s="96">
        <f t="shared" si="243"/>
        <v>1</v>
      </c>
      <c r="N7592" s="273"/>
    </row>
    <row r="7593" spans="2:14" x14ac:dyDescent="0.25">
      <c r="B7593" s="7"/>
      <c r="C7593" s="8"/>
      <c r="D7593" s="129"/>
      <c r="F7593" s="99"/>
      <c r="G7593" s="99"/>
      <c r="H7593" s="99"/>
      <c r="I7593" s="18"/>
      <c r="J7593" s="18"/>
      <c r="K7593" s="99">
        <f t="shared" si="242"/>
        <v>0</v>
      </c>
      <c r="M7593" s="96">
        <f t="shared" si="243"/>
        <v>1</v>
      </c>
      <c r="N7593" s="273"/>
    </row>
    <row r="7594" spans="2:14" x14ac:dyDescent="0.25">
      <c r="B7594" s="7"/>
      <c r="C7594" s="8"/>
      <c r="D7594" s="129"/>
      <c r="F7594" s="99"/>
      <c r="G7594" s="99"/>
      <c r="H7594" s="99"/>
      <c r="I7594" s="18"/>
      <c r="J7594" s="18"/>
      <c r="K7594" s="99">
        <f t="shared" ref="K7594:K7657" si="244">IF(ctConta="",K7593+F7594,IF(I7594=ctConta,K7593+F7594,K7593))</f>
        <v>0</v>
      </c>
      <c r="M7594" s="96">
        <f t="shared" si="243"/>
        <v>1</v>
      </c>
      <c r="N7594" s="273"/>
    </row>
    <row r="7595" spans="2:14" x14ac:dyDescent="0.25">
      <c r="B7595" s="7"/>
      <c r="C7595" s="8"/>
      <c r="D7595" s="129"/>
      <c r="F7595" s="99"/>
      <c r="G7595" s="99"/>
      <c r="H7595" s="99"/>
      <c r="I7595" s="18"/>
      <c r="J7595" s="18"/>
      <c r="K7595" s="99">
        <f t="shared" si="244"/>
        <v>0</v>
      </c>
      <c r="M7595" s="96">
        <f t="shared" si="243"/>
        <v>1</v>
      </c>
      <c r="N7595" s="273"/>
    </row>
    <row r="7596" spans="2:14" x14ac:dyDescent="0.25">
      <c r="B7596" s="7"/>
      <c r="C7596" s="8"/>
      <c r="D7596" s="129"/>
      <c r="F7596" s="99"/>
      <c r="G7596" s="99"/>
      <c r="H7596" s="99"/>
      <c r="I7596" s="18"/>
      <c r="J7596" s="18"/>
      <c r="K7596" s="99">
        <f t="shared" si="244"/>
        <v>0</v>
      </c>
      <c r="M7596" s="96">
        <f t="shared" si="243"/>
        <v>1</v>
      </c>
      <c r="N7596" s="273"/>
    </row>
    <row r="7597" spans="2:14" x14ac:dyDescent="0.25">
      <c r="B7597" s="7"/>
      <c r="C7597" s="8"/>
      <c r="D7597" s="129"/>
      <c r="F7597" s="99"/>
      <c r="G7597" s="99"/>
      <c r="H7597" s="99"/>
      <c r="I7597" s="18"/>
      <c r="J7597" s="18"/>
      <c r="K7597" s="99">
        <f t="shared" si="244"/>
        <v>0</v>
      </c>
      <c r="M7597" s="96">
        <f t="shared" si="243"/>
        <v>1</v>
      </c>
      <c r="N7597" s="273"/>
    </row>
    <row r="7598" spans="2:14" x14ac:dyDescent="0.25">
      <c r="B7598" s="7"/>
      <c r="C7598" s="8"/>
      <c r="D7598" s="129"/>
      <c r="F7598" s="99"/>
      <c r="G7598" s="99"/>
      <c r="H7598" s="99"/>
      <c r="I7598" s="18"/>
      <c r="J7598" s="18"/>
      <c r="K7598" s="99">
        <f t="shared" si="244"/>
        <v>0</v>
      </c>
      <c r="M7598" s="96">
        <f t="shared" si="243"/>
        <v>1</v>
      </c>
      <c r="N7598" s="273"/>
    </row>
    <row r="7599" spans="2:14" x14ac:dyDescent="0.25">
      <c r="B7599" s="7"/>
      <c r="C7599" s="8"/>
      <c r="D7599" s="129"/>
      <c r="F7599" s="99"/>
      <c r="G7599" s="99"/>
      <c r="H7599" s="99"/>
      <c r="I7599" s="18"/>
      <c r="J7599" s="18"/>
      <c r="K7599" s="99">
        <f t="shared" si="244"/>
        <v>0</v>
      </c>
      <c r="M7599" s="96">
        <f t="shared" si="243"/>
        <v>1</v>
      </c>
      <c r="N7599" s="273"/>
    </row>
    <row r="7600" spans="2:14" x14ac:dyDescent="0.25">
      <c r="B7600" s="7"/>
      <c r="C7600" s="8"/>
      <c r="D7600" s="129"/>
      <c r="F7600" s="99"/>
      <c r="G7600" s="99"/>
      <c r="H7600" s="99"/>
      <c r="I7600" s="18"/>
      <c r="J7600" s="18"/>
      <c r="K7600" s="99">
        <f t="shared" si="244"/>
        <v>0</v>
      </c>
      <c r="M7600" s="96">
        <f t="shared" si="243"/>
        <v>1</v>
      </c>
      <c r="N7600" s="273"/>
    </row>
    <row r="7601" spans="2:14" x14ac:dyDescent="0.25">
      <c r="B7601" s="7"/>
      <c r="C7601" s="8"/>
      <c r="D7601" s="129"/>
      <c r="F7601" s="99"/>
      <c r="G7601" s="99"/>
      <c r="H7601" s="99"/>
      <c r="I7601" s="18"/>
      <c r="J7601" s="18"/>
      <c r="K7601" s="99">
        <f t="shared" si="244"/>
        <v>0</v>
      </c>
      <c r="M7601" s="96">
        <f t="shared" si="243"/>
        <v>1</v>
      </c>
      <c r="N7601" s="273"/>
    </row>
    <row r="7602" spans="2:14" x14ac:dyDescent="0.25">
      <c r="B7602" s="7"/>
      <c r="C7602" s="8"/>
      <c r="D7602" s="129"/>
      <c r="F7602" s="99"/>
      <c r="G7602" s="99"/>
      <c r="H7602" s="99"/>
      <c r="I7602" s="18"/>
      <c r="J7602" s="18"/>
      <c r="K7602" s="99">
        <f t="shared" si="244"/>
        <v>0</v>
      </c>
      <c r="M7602" s="96">
        <f t="shared" si="243"/>
        <v>1</v>
      </c>
      <c r="N7602" s="273"/>
    </row>
    <row r="7603" spans="2:14" x14ac:dyDescent="0.25">
      <c r="B7603" s="7"/>
      <c r="C7603" s="8"/>
      <c r="D7603" s="129"/>
      <c r="F7603" s="99"/>
      <c r="G7603" s="99"/>
      <c r="H7603" s="99"/>
      <c r="I7603" s="18"/>
      <c r="J7603" s="18"/>
      <c r="K7603" s="99">
        <f t="shared" si="244"/>
        <v>0</v>
      </c>
      <c r="M7603" s="96">
        <f t="shared" si="243"/>
        <v>1</v>
      </c>
      <c r="N7603" s="273"/>
    </row>
    <row r="7604" spans="2:14" x14ac:dyDescent="0.25">
      <c r="B7604" s="7"/>
      <c r="C7604" s="8"/>
      <c r="D7604" s="129"/>
      <c r="F7604" s="99"/>
      <c r="G7604" s="99"/>
      <c r="H7604" s="99"/>
      <c r="I7604" s="18"/>
      <c r="J7604" s="18"/>
      <c r="K7604" s="99">
        <f t="shared" si="244"/>
        <v>0</v>
      </c>
      <c r="M7604" s="96">
        <f t="shared" si="243"/>
        <v>1</v>
      </c>
      <c r="N7604" s="273"/>
    </row>
    <row r="7605" spans="2:14" x14ac:dyDescent="0.25">
      <c r="B7605" s="7"/>
      <c r="C7605" s="8"/>
      <c r="D7605" s="129"/>
      <c r="F7605" s="99"/>
      <c r="G7605" s="99"/>
      <c r="H7605" s="99"/>
      <c r="I7605" s="18"/>
      <c r="J7605" s="18"/>
      <c r="K7605" s="99">
        <f t="shared" si="244"/>
        <v>0</v>
      </c>
      <c r="M7605" s="96">
        <f t="shared" si="243"/>
        <v>1</v>
      </c>
      <c r="N7605" s="273"/>
    </row>
    <row r="7606" spans="2:14" x14ac:dyDescent="0.25">
      <c r="B7606" s="7"/>
      <c r="C7606" s="8"/>
      <c r="D7606" s="129"/>
      <c r="F7606" s="99"/>
      <c r="G7606" s="99"/>
      <c r="H7606" s="99"/>
      <c r="I7606" s="18"/>
      <c r="J7606" s="18"/>
      <c r="K7606" s="99">
        <f t="shared" si="244"/>
        <v>0</v>
      </c>
      <c r="M7606" s="96">
        <f t="shared" si="243"/>
        <v>1</v>
      </c>
      <c r="N7606" s="273"/>
    </row>
    <row r="7607" spans="2:14" x14ac:dyDescent="0.25">
      <c r="B7607" s="7"/>
      <c r="C7607" s="8"/>
      <c r="D7607" s="129"/>
      <c r="F7607" s="99"/>
      <c r="G7607" s="99"/>
      <c r="H7607" s="99"/>
      <c r="I7607" s="18"/>
      <c r="J7607" s="18"/>
      <c r="K7607" s="99">
        <f t="shared" si="244"/>
        <v>0</v>
      </c>
      <c r="M7607" s="96">
        <f t="shared" si="243"/>
        <v>1</v>
      </c>
      <c r="N7607" s="273"/>
    </row>
    <row r="7608" spans="2:14" x14ac:dyDescent="0.25">
      <c r="B7608" s="7"/>
      <c r="C7608" s="8"/>
      <c r="D7608" s="129"/>
      <c r="F7608" s="99"/>
      <c r="G7608" s="99"/>
      <c r="H7608" s="99"/>
      <c r="I7608" s="18"/>
      <c r="J7608" s="18"/>
      <c r="K7608" s="99">
        <f t="shared" si="244"/>
        <v>0</v>
      </c>
      <c r="M7608" s="96">
        <f t="shared" si="243"/>
        <v>1</v>
      </c>
      <c r="N7608" s="273"/>
    </row>
    <row r="7609" spans="2:14" x14ac:dyDescent="0.25">
      <c r="B7609" s="7"/>
      <c r="C7609" s="8"/>
      <c r="D7609" s="129"/>
      <c r="F7609" s="99"/>
      <c r="G7609" s="99"/>
      <c r="H7609" s="99"/>
      <c r="I7609" s="18"/>
      <c r="J7609" s="18"/>
      <c r="K7609" s="99">
        <f t="shared" si="244"/>
        <v>0</v>
      </c>
      <c r="M7609" s="96">
        <f t="shared" si="243"/>
        <v>1</v>
      </c>
      <c r="N7609" s="273"/>
    </row>
    <row r="7610" spans="2:14" x14ac:dyDescent="0.25">
      <c r="B7610" s="7"/>
      <c r="C7610" s="8"/>
      <c r="D7610" s="129"/>
      <c r="F7610" s="99"/>
      <c r="G7610" s="99"/>
      <c r="H7610" s="99"/>
      <c r="I7610" s="18"/>
      <c r="J7610" s="18"/>
      <c r="K7610" s="99">
        <f t="shared" si="244"/>
        <v>0</v>
      </c>
      <c r="M7610" s="96">
        <f t="shared" si="243"/>
        <v>1</v>
      </c>
      <c r="N7610" s="273"/>
    </row>
    <row r="7611" spans="2:14" x14ac:dyDescent="0.25">
      <c r="B7611" s="7"/>
      <c r="C7611" s="8"/>
      <c r="D7611" s="129"/>
      <c r="F7611" s="99"/>
      <c r="G7611" s="99"/>
      <c r="H7611" s="99"/>
      <c r="I7611" s="18"/>
      <c r="J7611" s="18"/>
      <c r="K7611" s="99">
        <f t="shared" si="244"/>
        <v>0</v>
      </c>
      <c r="M7611" s="96">
        <f t="shared" si="243"/>
        <v>1</v>
      </c>
      <c r="N7611" s="273"/>
    </row>
    <row r="7612" spans="2:14" x14ac:dyDescent="0.25">
      <c r="B7612" s="7"/>
      <c r="C7612" s="8"/>
      <c r="D7612" s="129"/>
      <c r="F7612" s="99"/>
      <c r="G7612" s="99"/>
      <c r="H7612" s="99"/>
      <c r="I7612" s="18"/>
      <c r="J7612" s="18"/>
      <c r="K7612" s="99">
        <f t="shared" si="244"/>
        <v>0</v>
      </c>
      <c r="M7612" s="96">
        <f t="shared" si="243"/>
        <v>1</v>
      </c>
      <c r="N7612" s="273"/>
    </row>
    <row r="7613" spans="2:14" x14ac:dyDescent="0.25">
      <c r="B7613" s="7"/>
      <c r="C7613" s="8"/>
      <c r="D7613" s="129"/>
      <c r="F7613" s="99"/>
      <c r="G7613" s="99"/>
      <c r="H7613" s="99"/>
      <c r="I7613" s="18"/>
      <c r="J7613" s="18"/>
      <c r="K7613" s="99">
        <f t="shared" si="244"/>
        <v>0</v>
      </c>
      <c r="M7613" s="96">
        <f t="shared" si="243"/>
        <v>1</v>
      </c>
      <c r="N7613" s="273"/>
    </row>
    <row r="7614" spans="2:14" x14ac:dyDescent="0.25">
      <c r="B7614" s="7"/>
      <c r="C7614" s="8"/>
      <c r="D7614" s="129"/>
      <c r="F7614" s="99"/>
      <c r="G7614" s="99"/>
      <c r="H7614" s="99"/>
      <c r="I7614" s="18"/>
      <c r="J7614" s="18"/>
      <c r="K7614" s="99">
        <f t="shared" si="244"/>
        <v>0</v>
      </c>
      <c r="M7614" s="96">
        <f t="shared" si="243"/>
        <v>1</v>
      </c>
      <c r="N7614" s="273"/>
    </row>
    <row r="7615" spans="2:14" x14ac:dyDescent="0.25">
      <c r="B7615" s="7"/>
      <c r="C7615" s="8"/>
      <c r="D7615" s="129"/>
      <c r="F7615" s="99"/>
      <c r="G7615" s="99"/>
      <c r="H7615" s="99"/>
      <c r="I7615" s="18"/>
      <c r="J7615" s="18"/>
      <c r="K7615" s="99">
        <f t="shared" si="244"/>
        <v>0</v>
      </c>
      <c r="M7615" s="96">
        <f t="shared" si="243"/>
        <v>1</v>
      </c>
      <c r="N7615" s="273"/>
    </row>
    <row r="7616" spans="2:14" x14ac:dyDescent="0.25">
      <c r="B7616" s="7"/>
      <c r="C7616" s="8"/>
      <c r="D7616" s="129"/>
      <c r="F7616" s="99"/>
      <c r="G7616" s="99"/>
      <c r="H7616" s="99"/>
      <c r="I7616" s="18"/>
      <c r="J7616" s="18"/>
      <c r="K7616" s="99">
        <f t="shared" si="244"/>
        <v>0</v>
      </c>
      <c r="M7616" s="96">
        <f t="shared" si="243"/>
        <v>1</v>
      </c>
      <c r="N7616" s="273"/>
    </row>
    <row r="7617" spans="2:14" x14ac:dyDescent="0.25">
      <c r="B7617" s="7"/>
      <c r="C7617" s="8"/>
      <c r="D7617" s="129"/>
      <c r="F7617" s="99"/>
      <c r="G7617" s="99"/>
      <c r="H7617" s="99"/>
      <c r="I7617" s="18"/>
      <c r="J7617" s="18"/>
      <c r="K7617" s="99">
        <f t="shared" si="244"/>
        <v>0</v>
      </c>
      <c r="M7617" s="96">
        <f t="shared" si="243"/>
        <v>1</v>
      </c>
      <c r="N7617" s="273"/>
    </row>
    <row r="7618" spans="2:14" x14ac:dyDescent="0.25">
      <c r="B7618" s="7"/>
      <c r="C7618" s="8"/>
      <c r="D7618" s="129"/>
      <c r="F7618" s="99"/>
      <c r="G7618" s="99"/>
      <c r="H7618" s="99"/>
      <c r="I7618" s="18"/>
      <c r="J7618" s="18"/>
      <c r="K7618" s="99">
        <f t="shared" si="244"/>
        <v>0</v>
      </c>
      <c r="M7618" s="96">
        <f t="shared" si="243"/>
        <v>1</v>
      </c>
      <c r="N7618" s="273"/>
    </row>
    <row r="7619" spans="2:14" x14ac:dyDescent="0.25">
      <c r="B7619" s="7"/>
      <c r="C7619" s="8"/>
      <c r="D7619" s="129"/>
      <c r="F7619" s="99"/>
      <c r="G7619" s="99"/>
      <c r="H7619" s="99"/>
      <c r="I7619" s="18"/>
      <c r="J7619" s="18"/>
      <c r="K7619" s="99">
        <f t="shared" si="244"/>
        <v>0</v>
      </c>
      <c r="M7619" s="96">
        <f t="shared" si="243"/>
        <v>1</v>
      </c>
      <c r="N7619" s="273"/>
    </row>
    <row r="7620" spans="2:14" x14ac:dyDescent="0.25">
      <c r="B7620" s="7"/>
      <c r="C7620" s="8"/>
      <c r="D7620" s="129"/>
      <c r="F7620" s="99"/>
      <c r="G7620" s="99"/>
      <c r="H7620" s="99"/>
      <c r="I7620" s="18"/>
      <c r="J7620" s="18"/>
      <c r="K7620" s="99">
        <f t="shared" si="244"/>
        <v>0</v>
      </c>
      <c r="M7620" s="96">
        <f t="shared" si="243"/>
        <v>1</v>
      </c>
      <c r="N7620" s="273"/>
    </row>
    <row r="7621" spans="2:14" x14ac:dyDescent="0.25">
      <c r="B7621" s="7"/>
      <c r="C7621" s="8"/>
      <c r="D7621" s="129"/>
      <c r="F7621" s="99"/>
      <c r="G7621" s="99"/>
      <c r="H7621" s="99"/>
      <c r="I7621" s="18"/>
      <c r="J7621" s="18"/>
      <c r="K7621" s="99">
        <f t="shared" si="244"/>
        <v>0</v>
      </c>
      <c r="M7621" s="96">
        <f t="shared" si="243"/>
        <v>1</v>
      </c>
      <c r="N7621" s="273"/>
    </row>
    <row r="7622" spans="2:14" x14ac:dyDescent="0.25">
      <c r="B7622" s="7"/>
      <c r="C7622" s="8"/>
      <c r="D7622" s="129"/>
      <c r="F7622" s="99"/>
      <c r="G7622" s="99"/>
      <c r="H7622" s="99"/>
      <c r="I7622" s="18"/>
      <c r="J7622" s="18"/>
      <c r="K7622" s="99">
        <f t="shared" si="244"/>
        <v>0</v>
      </c>
      <c r="M7622" s="96">
        <f t="shared" si="243"/>
        <v>1</v>
      </c>
      <c r="N7622" s="273"/>
    </row>
    <row r="7623" spans="2:14" x14ac:dyDescent="0.25">
      <c r="B7623" s="7"/>
      <c r="C7623" s="8"/>
      <c r="D7623" s="129"/>
      <c r="F7623" s="99"/>
      <c r="G7623" s="99"/>
      <c r="H7623" s="99"/>
      <c r="I7623" s="18"/>
      <c r="J7623" s="18"/>
      <c r="K7623" s="99">
        <f t="shared" si="244"/>
        <v>0</v>
      </c>
      <c r="M7623" s="96">
        <f t="shared" si="243"/>
        <v>1</v>
      </c>
      <c r="N7623" s="273"/>
    </row>
    <row r="7624" spans="2:14" x14ac:dyDescent="0.25">
      <c r="B7624" s="7"/>
      <c r="C7624" s="8"/>
      <c r="D7624" s="129"/>
      <c r="F7624" s="99"/>
      <c r="G7624" s="99"/>
      <c r="H7624" s="99"/>
      <c r="I7624" s="18"/>
      <c r="J7624" s="18"/>
      <c r="K7624" s="99">
        <f t="shared" si="244"/>
        <v>0</v>
      </c>
      <c r="M7624" s="96">
        <f t="shared" si="243"/>
        <v>1</v>
      </c>
      <c r="N7624" s="273"/>
    </row>
    <row r="7625" spans="2:14" x14ac:dyDescent="0.25">
      <c r="B7625" s="7"/>
      <c r="C7625" s="8"/>
      <c r="D7625" s="129"/>
      <c r="F7625" s="99"/>
      <c r="G7625" s="99"/>
      <c r="H7625" s="99"/>
      <c r="I7625" s="18"/>
      <c r="J7625" s="18"/>
      <c r="K7625" s="99">
        <f t="shared" si="244"/>
        <v>0</v>
      </c>
      <c r="M7625" s="96">
        <f t="shared" si="243"/>
        <v>1</v>
      </c>
      <c r="N7625" s="273"/>
    </row>
    <row r="7626" spans="2:14" x14ac:dyDescent="0.25">
      <c r="B7626" s="7"/>
      <c r="C7626" s="8"/>
      <c r="D7626" s="129"/>
      <c r="F7626" s="99"/>
      <c r="G7626" s="99"/>
      <c r="H7626" s="99"/>
      <c r="I7626" s="18"/>
      <c r="J7626" s="18"/>
      <c r="K7626" s="99">
        <f t="shared" si="244"/>
        <v>0</v>
      </c>
      <c r="M7626" s="96">
        <f t="shared" si="243"/>
        <v>1</v>
      </c>
      <c r="N7626" s="273"/>
    </row>
    <row r="7627" spans="2:14" x14ac:dyDescent="0.25">
      <c r="B7627" s="7"/>
      <c r="C7627" s="8"/>
      <c r="D7627" s="129"/>
      <c r="F7627" s="99"/>
      <c r="G7627" s="99"/>
      <c r="H7627" s="99"/>
      <c r="I7627" s="18"/>
      <c r="J7627" s="18"/>
      <c r="K7627" s="99">
        <f t="shared" si="244"/>
        <v>0</v>
      </c>
      <c r="M7627" s="96">
        <f t="shared" si="243"/>
        <v>1</v>
      </c>
      <c r="N7627" s="273"/>
    </row>
    <row r="7628" spans="2:14" x14ac:dyDescent="0.25">
      <c r="B7628" s="7"/>
      <c r="C7628" s="8"/>
      <c r="D7628" s="129"/>
      <c r="F7628" s="99"/>
      <c r="G7628" s="99"/>
      <c r="H7628" s="99"/>
      <c r="I7628" s="18"/>
      <c r="J7628" s="18"/>
      <c r="K7628" s="99">
        <f t="shared" si="244"/>
        <v>0</v>
      </c>
      <c r="M7628" s="96">
        <f t="shared" si="243"/>
        <v>1</v>
      </c>
      <c r="N7628" s="273"/>
    </row>
    <row r="7629" spans="2:14" x14ac:dyDescent="0.25">
      <c r="B7629" s="7"/>
      <c r="C7629" s="8"/>
      <c r="D7629" s="129"/>
      <c r="F7629" s="99"/>
      <c r="G7629" s="99"/>
      <c r="H7629" s="99"/>
      <c r="I7629" s="18"/>
      <c r="J7629" s="18"/>
      <c r="K7629" s="99">
        <f t="shared" si="244"/>
        <v>0</v>
      </c>
      <c r="M7629" s="96">
        <f t="shared" si="243"/>
        <v>1</v>
      </c>
      <c r="N7629" s="273"/>
    </row>
    <row r="7630" spans="2:14" x14ac:dyDescent="0.25">
      <c r="B7630" s="7"/>
      <c r="C7630" s="8"/>
      <c r="D7630" s="129"/>
      <c r="F7630" s="99"/>
      <c r="G7630" s="99"/>
      <c r="H7630" s="99"/>
      <c r="I7630" s="18"/>
      <c r="J7630" s="18"/>
      <c r="K7630" s="99">
        <f t="shared" si="244"/>
        <v>0</v>
      </c>
      <c r="M7630" s="96">
        <f t="shared" si="243"/>
        <v>1</v>
      </c>
      <c r="N7630" s="273"/>
    </row>
    <row r="7631" spans="2:14" x14ac:dyDescent="0.25">
      <c r="B7631" s="7"/>
      <c r="C7631" s="8"/>
      <c r="D7631" s="129"/>
      <c r="F7631" s="99"/>
      <c r="G7631" s="99"/>
      <c r="H7631" s="99"/>
      <c r="I7631" s="18"/>
      <c r="J7631" s="18"/>
      <c r="K7631" s="99">
        <f t="shared" si="244"/>
        <v>0</v>
      </c>
      <c r="M7631" s="96">
        <f t="shared" si="243"/>
        <v>1</v>
      </c>
      <c r="N7631" s="273"/>
    </row>
    <row r="7632" spans="2:14" x14ac:dyDescent="0.25">
      <c r="B7632" s="7"/>
      <c r="C7632" s="8"/>
      <c r="D7632" s="129"/>
      <c r="F7632" s="99"/>
      <c r="G7632" s="99"/>
      <c r="H7632" s="99"/>
      <c r="I7632" s="18"/>
      <c r="J7632" s="18"/>
      <c r="K7632" s="99">
        <f t="shared" si="244"/>
        <v>0</v>
      </c>
      <c r="M7632" s="96">
        <f t="shared" si="243"/>
        <v>1</v>
      </c>
      <c r="N7632" s="273"/>
    </row>
    <row r="7633" spans="2:14" x14ac:dyDescent="0.25">
      <c r="B7633" s="7"/>
      <c r="C7633" s="8"/>
      <c r="D7633" s="129"/>
      <c r="F7633" s="99"/>
      <c r="G7633" s="99"/>
      <c r="H7633" s="99"/>
      <c r="I7633" s="18"/>
      <c r="J7633" s="18"/>
      <c r="K7633" s="99">
        <f t="shared" si="244"/>
        <v>0</v>
      </c>
      <c r="M7633" s="96">
        <f t="shared" ref="M7633:M7696" si="245">UltimoDia(D7633)</f>
        <v>1</v>
      </c>
      <c r="N7633" s="273"/>
    </row>
    <row r="7634" spans="2:14" x14ac:dyDescent="0.25">
      <c r="B7634" s="7"/>
      <c r="C7634" s="8"/>
      <c r="D7634" s="129"/>
      <c r="F7634" s="99"/>
      <c r="G7634" s="99"/>
      <c r="H7634" s="99"/>
      <c r="I7634" s="18"/>
      <c r="J7634" s="18"/>
      <c r="K7634" s="99">
        <f t="shared" si="244"/>
        <v>0</v>
      </c>
      <c r="M7634" s="96">
        <f t="shared" si="245"/>
        <v>1</v>
      </c>
      <c r="N7634" s="273"/>
    </row>
    <row r="7635" spans="2:14" x14ac:dyDescent="0.25">
      <c r="B7635" s="7"/>
      <c r="C7635" s="8"/>
      <c r="D7635" s="129"/>
      <c r="F7635" s="99"/>
      <c r="G7635" s="99"/>
      <c r="H7635" s="99"/>
      <c r="I7635" s="18"/>
      <c r="J7635" s="18"/>
      <c r="K7635" s="99">
        <f t="shared" si="244"/>
        <v>0</v>
      </c>
      <c r="M7635" s="96">
        <f t="shared" si="245"/>
        <v>1</v>
      </c>
      <c r="N7635" s="273"/>
    </row>
    <row r="7636" spans="2:14" x14ac:dyDescent="0.25">
      <c r="B7636" s="7"/>
      <c r="C7636" s="8"/>
      <c r="D7636" s="129"/>
      <c r="F7636" s="99"/>
      <c r="G7636" s="99"/>
      <c r="H7636" s="99"/>
      <c r="I7636" s="18"/>
      <c r="J7636" s="18"/>
      <c r="K7636" s="99">
        <f t="shared" si="244"/>
        <v>0</v>
      </c>
      <c r="M7636" s="96">
        <f t="shared" si="245"/>
        <v>1</v>
      </c>
      <c r="N7636" s="273"/>
    </row>
    <row r="7637" spans="2:14" x14ac:dyDescent="0.25">
      <c r="B7637" s="7"/>
      <c r="C7637" s="8"/>
      <c r="D7637" s="129"/>
      <c r="F7637" s="99"/>
      <c r="G7637" s="99"/>
      <c r="H7637" s="99"/>
      <c r="I7637" s="18"/>
      <c r="J7637" s="18"/>
      <c r="K7637" s="99">
        <f t="shared" si="244"/>
        <v>0</v>
      </c>
      <c r="M7637" s="96">
        <f t="shared" si="245"/>
        <v>1</v>
      </c>
      <c r="N7637" s="273"/>
    </row>
    <row r="7638" spans="2:14" x14ac:dyDescent="0.25">
      <c r="B7638" s="7"/>
      <c r="C7638" s="8"/>
      <c r="D7638" s="129"/>
      <c r="F7638" s="99"/>
      <c r="G7638" s="99"/>
      <c r="H7638" s="99"/>
      <c r="I7638" s="18"/>
      <c r="J7638" s="18"/>
      <c r="K7638" s="99">
        <f t="shared" si="244"/>
        <v>0</v>
      </c>
      <c r="M7638" s="96">
        <f t="shared" si="245"/>
        <v>1</v>
      </c>
      <c r="N7638" s="273"/>
    </row>
    <row r="7639" spans="2:14" x14ac:dyDescent="0.25">
      <c r="B7639" s="7"/>
      <c r="C7639" s="8"/>
      <c r="D7639" s="129"/>
      <c r="F7639" s="99"/>
      <c r="G7639" s="99"/>
      <c r="H7639" s="99"/>
      <c r="I7639" s="18"/>
      <c r="J7639" s="18"/>
      <c r="K7639" s="99">
        <f t="shared" si="244"/>
        <v>0</v>
      </c>
      <c r="M7639" s="96">
        <f t="shared" si="245"/>
        <v>1</v>
      </c>
      <c r="N7639" s="273"/>
    </row>
    <row r="7640" spans="2:14" x14ac:dyDescent="0.25">
      <c r="B7640" s="7"/>
      <c r="C7640" s="8"/>
      <c r="D7640" s="129"/>
      <c r="F7640" s="99"/>
      <c r="G7640" s="99"/>
      <c r="H7640" s="99"/>
      <c r="I7640" s="18"/>
      <c r="J7640" s="18"/>
      <c r="K7640" s="99">
        <f t="shared" si="244"/>
        <v>0</v>
      </c>
      <c r="M7640" s="96">
        <f t="shared" si="245"/>
        <v>1</v>
      </c>
      <c r="N7640" s="273"/>
    </row>
    <row r="7641" spans="2:14" x14ac:dyDescent="0.25">
      <c r="B7641" s="7"/>
      <c r="C7641" s="8"/>
      <c r="D7641" s="129"/>
      <c r="F7641" s="99"/>
      <c r="G7641" s="99"/>
      <c r="H7641" s="99"/>
      <c r="I7641" s="18"/>
      <c r="J7641" s="18"/>
      <c r="K7641" s="99">
        <f t="shared" si="244"/>
        <v>0</v>
      </c>
      <c r="M7641" s="96">
        <f t="shared" si="245"/>
        <v>1</v>
      </c>
      <c r="N7641" s="273"/>
    </row>
    <row r="7642" spans="2:14" x14ac:dyDescent="0.25">
      <c r="B7642" s="7"/>
      <c r="C7642" s="8"/>
      <c r="D7642" s="129"/>
      <c r="F7642" s="99"/>
      <c r="G7642" s="99"/>
      <c r="H7642" s="99"/>
      <c r="I7642" s="18"/>
      <c r="J7642" s="18"/>
      <c r="K7642" s="99">
        <f t="shared" si="244"/>
        <v>0</v>
      </c>
      <c r="M7642" s="96">
        <f t="shared" si="245"/>
        <v>1</v>
      </c>
      <c r="N7642" s="273"/>
    </row>
    <row r="7643" spans="2:14" x14ac:dyDescent="0.25">
      <c r="B7643" s="7"/>
      <c r="C7643" s="8"/>
      <c r="D7643" s="129"/>
      <c r="F7643" s="99"/>
      <c r="G7643" s="99"/>
      <c r="H7643" s="99"/>
      <c r="I7643" s="18"/>
      <c r="J7643" s="18"/>
      <c r="K7643" s="99">
        <f t="shared" si="244"/>
        <v>0</v>
      </c>
      <c r="M7643" s="96">
        <f t="shared" si="245"/>
        <v>1</v>
      </c>
      <c r="N7643" s="273"/>
    </row>
    <row r="7644" spans="2:14" x14ac:dyDescent="0.25">
      <c r="B7644" s="7"/>
      <c r="C7644" s="8"/>
      <c r="D7644" s="129"/>
      <c r="F7644" s="99"/>
      <c r="G7644" s="99"/>
      <c r="H7644" s="99"/>
      <c r="I7644" s="18"/>
      <c r="J7644" s="18"/>
      <c r="K7644" s="99">
        <f t="shared" si="244"/>
        <v>0</v>
      </c>
      <c r="M7644" s="96">
        <f t="shared" si="245"/>
        <v>1</v>
      </c>
      <c r="N7644" s="273"/>
    </row>
    <row r="7645" spans="2:14" x14ac:dyDescent="0.25">
      <c r="B7645" s="7"/>
      <c r="C7645" s="8"/>
      <c r="D7645" s="129"/>
      <c r="F7645" s="99"/>
      <c r="G7645" s="99"/>
      <c r="H7645" s="99"/>
      <c r="I7645" s="18"/>
      <c r="J7645" s="18"/>
      <c r="K7645" s="99">
        <f t="shared" si="244"/>
        <v>0</v>
      </c>
      <c r="M7645" s="96">
        <f t="shared" si="245"/>
        <v>1</v>
      </c>
      <c r="N7645" s="273"/>
    </row>
    <row r="7646" spans="2:14" x14ac:dyDescent="0.25">
      <c r="B7646" s="7"/>
      <c r="C7646" s="8"/>
      <c r="D7646" s="129"/>
      <c r="F7646" s="99"/>
      <c r="G7646" s="99"/>
      <c r="H7646" s="99"/>
      <c r="I7646" s="18"/>
      <c r="J7646" s="18"/>
      <c r="K7646" s="99">
        <f t="shared" si="244"/>
        <v>0</v>
      </c>
      <c r="M7646" s="96">
        <f t="shared" si="245"/>
        <v>1</v>
      </c>
      <c r="N7646" s="273"/>
    </row>
    <row r="7647" spans="2:14" x14ac:dyDescent="0.25">
      <c r="B7647" s="7"/>
      <c r="C7647" s="8"/>
      <c r="D7647" s="129"/>
      <c r="F7647" s="99"/>
      <c r="G7647" s="99"/>
      <c r="H7647" s="99"/>
      <c r="I7647" s="18"/>
      <c r="J7647" s="18"/>
      <c r="K7647" s="99">
        <f t="shared" si="244"/>
        <v>0</v>
      </c>
      <c r="M7647" s="96">
        <f t="shared" si="245"/>
        <v>1</v>
      </c>
      <c r="N7647" s="273"/>
    </row>
    <row r="7648" spans="2:14" x14ac:dyDescent="0.25">
      <c r="B7648" s="7"/>
      <c r="C7648" s="8"/>
      <c r="D7648" s="129"/>
      <c r="F7648" s="99"/>
      <c r="G7648" s="99"/>
      <c r="H7648" s="99"/>
      <c r="I7648" s="18"/>
      <c r="J7648" s="18"/>
      <c r="K7648" s="99">
        <f t="shared" si="244"/>
        <v>0</v>
      </c>
      <c r="M7648" s="96">
        <f t="shared" si="245"/>
        <v>1</v>
      </c>
      <c r="N7648" s="273"/>
    </row>
    <row r="7649" spans="2:14" x14ac:dyDescent="0.25">
      <c r="B7649" s="7"/>
      <c r="C7649" s="8"/>
      <c r="D7649" s="129"/>
      <c r="F7649" s="99"/>
      <c r="G7649" s="99"/>
      <c r="H7649" s="99"/>
      <c r="I7649" s="18"/>
      <c r="J7649" s="18"/>
      <c r="K7649" s="99">
        <f t="shared" si="244"/>
        <v>0</v>
      </c>
      <c r="M7649" s="96">
        <f t="shared" si="245"/>
        <v>1</v>
      </c>
      <c r="N7649" s="273"/>
    </row>
    <row r="7650" spans="2:14" x14ac:dyDescent="0.25">
      <c r="B7650" s="7"/>
      <c r="C7650" s="8"/>
      <c r="D7650" s="129"/>
      <c r="F7650" s="99"/>
      <c r="G7650" s="99"/>
      <c r="H7650" s="99"/>
      <c r="I7650" s="18"/>
      <c r="J7650" s="18"/>
      <c r="K7650" s="99">
        <f t="shared" si="244"/>
        <v>0</v>
      </c>
      <c r="M7650" s="96">
        <f t="shared" si="245"/>
        <v>1</v>
      </c>
      <c r="N7650" s="273"/>
    </row>
    <row r="7651" spans="2:14" x14ac:dyDescent="0.25">
      <c r="B7651" s="7"/>
      <c r="C7651" s="8"/>
      <c r="D7651" s="129"/>
      <c r="F7651" s="99"/>
      <c r="G7651" s="99"/>
      <c r="H7651" s="99"/>
      <c r="I7651" s="18"/>
      <c r="J7651" s="18"/>
      <c r="K7651" s="99">
        <f t="shared" si="244"/>
        <v>0</v>
      </c>
      <c r="M7651" s="96">
        <f t="shared" si="245"/>
        <v>1</v>
      </c>
      <c r="N7651" s="273"/>
    </row>
    <row r="7652" spans="2:14" x14ac:dyDescent="0.25">
      <c r="B7652" s="7"/>
      <c r="C7652" s="8"/>
      <c r="D7652" s="129"/>
      <c r="F7652" s="99"/>
      <c r="G7652" s="99"/>
      <c r="H7652" s="99"/>
      <c r="I7652" s="18"/>
      <c r="J7652" s="18"/>
      <c r="K7652" s="99">
        <f t="shared" si="244"/>
        <v>0</v>
      </c>
      <c r="M7652" s="96">
        <f t="shared" si="245"/>
        <v>1</v>
      </c>
      <c r="N7652" s="273"/>
    </row>
    <row r="7653" spans="2:14" x14ac:dyDescent="0.25">
      <c r="B7653" s="7"/>
      <c r="C7653" s="8"/>
      <c r="D7653" s="129"/>
      <c r="F7653" s="99"/>
      <c r="G7653" s="99"/>
      <c r="H7653" s="99"/>
      <c r="I7653" s="18"/>
      <c r="J7653" s="18"/>
      <c r="K7653" s="99">
        <f t="shared" si="244"/>
        <v>0</v>
      </c>
      <c r="M7653" s="96">
        <f t="shared" si="245"/>
        <v>1</v>
      </c>
      <c r="N7653" s="273"/>
    </row>
    <row r="7654" spans="2:14" x14ac:dyDescent="0.25">
      <c r="B7654" s="7"/>
      <c r="C7654" s="8"/>
      <c r="D7654" s="129"/>
      <c r="F7654" s="99"/>
      <c r="G7654" s="99"/>
      <c r="H7654" s="99"/>
      <c r="I7654" s="18"/>
      <c r="J7654" s="18"/>
      <c r="K7654" s="99">
        <f t="shared" si="244"/>
        <v>0</v>
      </c>
      <c r="M7654" s="96">
        <f t="shared" si="245"/>
        <v>1</v>
      </c>
      <c r="N7654" s="273"/>
    </row>
    <row r="7655" spans="2:14" x14ac:dyDescent="0.25">
      <c r="B7655" s="7"/>
      <c r="C7655" s="8"/>
      <c r="D7655" s="129"/>
      <c r="F7655" s="99"/>
      <c r="G7655" s="99"/>
      <c r="H7655" s="99"/>
      <c r="I7655" s="18"/>
      <c r="J7655" s="18"/>
      <c r="K7655" s="99">
        <f t="shared" si="244"/>
        <v>0</v>
      </c>
      <c r="M7655" s="96">
        <f t="shared" si="245"/>
        <v>1</v>
      </c>
      <c r="N7655" s="273"/>
    </row>
    <row r="7656" spans="2:14" x14ac:dyDescent="0.25">
      <c r="B7656" s="7"/>
      <c r="C7656" s="8"/>
      <c r="D7656" s="129"/>
      <c r="F7656" s="99"/>
      <c r="G7656" s="99"/>
      <c r="H7656" s="99"/>
      <c r="I7656" s="18"/>
      <c r="J7656" s="18"/>
      <c r="K7656" s="99">
        <f t="shared" si="244"/>
        <v>0</v>
      </c>
      <c r="M7656" s="96">
        <f t="shared" si="245"/>
        <v>1</v>
      </c>
      <c r="N7656" s="273"/>
    </row>
    <row r="7657" spans="2:14" x14ac:dyDescent="0.25">
      <c r="B7657" s="7"/>
      <c r="C7657" s="8"/>
      <c r="D7657" s="129"/>
      <c r="F7657" s="99"/>
      <c r="G7657" s="99"/>
      <c r="H7657" s="99"/>
      <c r="I7657" s="18"/>
      <c r="J7657" s="18"/>
      <c r="K7657" s="99">
        <f t="shared" si="244"/>
        <v>0</v>
      </c>
      <c r="M7657" s="96">
        <f t="shared" si="245"/>
        <v>1</v>
      </c>
      <c r="N7657" s="273"/>
    </row>
    <row r="7658" spans="2:14" x14ac:dyDescent="0.25">
      <c r="B7658" s="7"/>
      <c r="C7658" s="8"/>
      <c r="D7658" s="129"/>
      <c r="F7658" s="99"/>
      <c r="G7658" s="99"/>
      <c r="H7658" s="99"/>
      <c r="I7658" s="18"/>
      <c r="J7658" s="18"/>
      <c r="K7658" s="99">
        <f t="shared" ref="K7658:K7721" si="246">IF(ctConta="",K7657+F7658,IF(I7658=ctConta,K7657+F7658,K7657))</f>
        <v>0</v>
      </c>
      <c r="M7658" s="96">
        <f t="shared" si="245"/>
        <v>1</v>
      </c>
      <c r="N7658" s="273"/>
    </row>
    <row r="7659" spans="2:14" x14ac:dyDescent="0.25">
      <c r="B7659" s="7"/>
      <c r="C7659" s="8"/>
      <c r="D7659" s="129"/>
      <c r="F7659" s="99"/>
      <c r="G7659" s="99"/>
      <c r="H7659" s="99"/>
      <c r="I7659" s="18"/>
      <c r="J7659" s="18"/>
      <c r="K7659" s="99">
        <f t="shared" si="246"/>
        <v>0</v>
      </c>
      <c r="M7659" s="96">
        <f t="shared" si="245"/>
        <v>1</v>
      </c>
      <c r="N7659" s="273"/>
    </row>
    <row r="7660" spans="2:14" x14ac:dyDescent="0.25">
      <c r="B7660" s="7"/>
      <c r="C7660" s="8"/>
      <c r="D7660" s="129"/>
      <c r="F7660" s="99"/>
      <c r="G7660" s="99"/>
      <c r="H7660" s="99"/>
      <c r="I7660" s="18"/>
      <c r="J7660" s="18"/>
      <c r="K7660" s="99">
        <f t="shared" si="246"/>
        <v>0</v>
      </c>
      <c r="M7660" s="96">
        <f t="shared" si="245"/>
        <v>1</v>
      </c>
      <c r="N7660" s="273"/>
    </row>
    <row r="7661" spans="2:14" x14ac:dyDescent="0.25">
      <c r="B7661" s="7"/>
      <c r="C7661" s="8"/>
      <c r="D7661" s="129"/>
      <c r="F7661" s="99"/>
      <c r="G7661" s="99"/>
      <c r="H7661" s="99"/>
      <c r="I7661" s="18"/>
      <c r="J7661" s="18"/>
      <c r="K7661" s="99">
        <f t="shared" si="246"/>
        <v>0</v>
      </c>
      <c r="M7661" s="96">
        <f t="shared" si="245"/>
        <v>1</v>
      </c>
      <c r="N7661" s="273"/>
    </row>
    <row r="7662" spans="2:14" x14ac:dyDescent="0.25">
      <c r="B7662" s="7"/>
      <c r="C7662" s="8"/>
      <c r="D7662" s="129"/>
      <c r="F7662" s="99"/>
      <c r="G7662" s="99"/>
      <c r="H7662" s="99"/>
      <c r="I7662" s="18"/>
      <c r="J7662" s="18"/>
      <c r="K7662" s="99">
        <f t="shared" si="246"/>
        <v>0</v>
      </c>
      <c r="M7662" s="96">
        <f t="shared" si="245"/>
        <v>1</v>
      </c>
      <c r="N7662" s="273"/>
    </row>
    <row r="7663" spans="2:14" x14ac:dyDescent="0.25">
      <c r="B7663" s="7"/>
      <c r="C7663" s="8"/>
      <c r="D7663" s="129"/>
      <c r="F7663" s="99"/>
      <c r="G7663" s="99"/>
      <c r="H7663" s="99"/>
      <c r="I7663" s="18"/>
      <c r="J7663" s="18"/>
      <c r="K7663" s="99">
        <f t="shared" si="246"/>
        <v>0</v>
      </c>
      <c r="M7663" s="96">
        <f t="shared" si="245"/>
        <v>1</v>
      </c>
      <c r="N7663" s="273"/>
    </row>
    <row r="7664" spans="2:14" x14ac:dyDescent="0.25">
      <c r="B7664" s="7"/>
      <c r="C7664" s="8"/>
      <c r="D7664" s="129"/>
      <c r="F7664" s="99"/>
      <c r="G7664" s="99"/>
      <c r="H7664" s="99"/>
      <c r="I7664" s="18"/>
      <c r="J7664" s="18"/>
      <c r="K7664" s="99">
        <f t="shared" si="246"/>
        <v>0</v>
      </c>
      <c r="M7664" s="96">
        <f t="shared" si="245"/>
        <v>1</v>
      </c>
      <c r="N7664" s="273"/>
    </row>
    <row r="7665" spans="2:14" x14ac:dyDescent="0.25">
      <c r="B7665" s="7"/>
      <c r="C7665" s="8"/>
      <c r="D7665" s="129"/>
      <c r="F7665" s="99"/>
      <c r="G7665" s="99"/>
      <c r="H7665" s="99"/>
      <c r="I7665" s="18"/>
      <c r="J7665" s="18"/>
      <c r="K7665" s="99">
        <f t="shared" si="246"/>
        <v>0</v>
      </c>
      <c r="M7665" s="96">
        <f t="shared" si="245"/>
        <v>1</v>
      </c>
      <c r="N7665" s="273"/>
    </row>
    <row r="7666" spans="2:14" x14ac:dyDescent="0.25">
      <c r="B7666" s="7"/>
      <c r="C7666" s="8"/>
      <c r="D7666" s="129"/>
      <c r="F7666" s="99"/>
      <c r="G7666" s="99"/>
      <c r="H7666" s="99"/>
      <c r="I7666" s="18"/>
      <c r="J7666" s="18"/>
      <c r="K7666" s="99">
        <f t="shared" si="246"/>
        <v>0</v>
      </c>
      <c r="M7666" s="96">
        <f t="shared" si="245"/>
        <v>1</v>
      </c>
      <c r="N7666" s="273"/>
    </row>
    <row r="7667" spans="2:14" x14ac:dyDescent="0.25">
      <c r="B7667" s="7"/>
      <c r="C7667" s="8"/>
      <c r="D7667" s="129"/>
      <c r="F7667" s="99"/>
      <c r="G7667" s="99"/>
      <c r="H7667" s="99"/>
      <c r="I7667" s="18"/>
      <c r="J7667" s="18"/>
      <c r="K7667" s="99">
        <f t="shared" si="246"/>
        <v>0</v>
      </c>
      <c r="M7667" s="96">
        <f t="shared" si="245"/>
        <v>1</v>
      </c>
      <c r="N7667" s="273"/>
    </row>
    <row r="7668" spans="2:14" x14ac:dyDescent="0.25">
      <c r="B7668" s="7"/>
      <c r="C7668" s="8"/>
      <c r="D7668" s="129"/>
      <c r="F7668" s="99"/>
      <c r="G7668" s="99"/>
      <c r="H7668" s="99"/>
      <c r="I7668" s="18"/>
      <c r="J7668" s="18"/>
      <c r="K7668" s="99">
        <f t="shared" si="246"/>
        <v>0</v>
      </c>
      <c r="M7668" s="96">
        <f t="shared" si="245"/>
        <v>1</v>
      </c>
      <c r="N7668" s="273"/>
    </row>
    <row r="7669" spans="2:14" x14ac:dyDescent="0.25">
      <c r="B7669" s="7"/>
      <c r="C7669" s="8"/>
      <c r="D7669" s="129"/>
      <c r="F7669" s="99"/>
      <c r="G7669" s="99"/>
      <c r="H7669" s="99"/>
      <c r="I7669" s="18"/>
      <c r="J7669" s="18"/>
      <c r="K7669" s="99">
        <f t="shared" si="246"/>
        <v>0</v>
      </c>
      <c r="M7669" s="96">
        <f t="shared" si="245"/>
        <v>1</v>
      </c>
      <c r="N7669" s="273"/>
    </row>
    <row r="7670" spans="2:14" x14ac:dyDescent="0.25">
      <c r="B7670" s="7"/>
      <c r="C7670" s="8"/>
      <c r="D7670" s="129"/>
      <c r="F7670" s="99"/>
      <c r="G7670" s="99"/>
      <c r="H7670" s="99"/>
      <c r="I7670" s="18"/>
      <c r="J7670" s="18"/>
      <c r="K7670" s="99">
        <f t="shared" si="246"/>
        <v>0</v>
      </c>
      <c r="M7670" s="96">
        <f t="shared" si="245"/>
        <v>1</v>
      </c>
      <c r="N7670" s="273"/>
    </row>
    <row r="7671" spans="2:14" x14ac:dyDescent="0.25">
      <c r="B7671" s="7"/>
      <c r="C7671" s="8"/>
      <c r="D7671" s="129"/>
      <c r="F7671" s="99"/>
      <c r="G7671" s="99"/>
      <c r="H7671" s="99"/>
      <c r="I7671" s="18"/>
      <c r="J7671" s="18"/>
      <c r="K7671" s="99">
        <f t="shared" si="246"/>
        <v>0</v>
      </c>
      <c r="M7671" s="96">
        <f t="shared" si="245"/>
        <v>1</v>
      </c>
      <c r="N7671" s="273"/>
    </row>
    <row r="7672" spans="2:14" x14ac:dyDescent="0.25">
      <c r="B7672" s="7"/>
      <c r="C7672" s="8"/>
      <c r="D7672" s="129"/>
      <c r="F7672" s="99"/>
      <c r="G7672" s="99"/>
      <c r="H7672" s="99"/>
      <c r="I7672" s="18"/>
      <c r="J7672" s="18"/>
      <c r="K7672" s="99">
        <f t="shared" si="246"/>
        <v>0</v>
      </c>
      <c r="M7672" s="96">
        <f t="shared" si="245"/>
        <v>1</v>
      </c>
      <c r="N7672" s="273"/>
    </row>
    <row r="7673" spans="2:14" x14ac:dyDescent="0.25">
      <c r="B7673" s="7"/>
      <c r="C7673" s="8"/>
      <c r="D7673" s="129"/>
      <c r="F7673" s="99"/>
      <c r="G7673" s="99"/>
      <c r="H7673" s="99"/>
      <c r="I7673" s="18"/>
      <c r="J7673" s="18"/>
      <c r="K7673" s="99">
        <f t="shared" si="246"/>
        <v>0</v>
      </c>
      <c r="M7673" s="96">
        <f t="shared" si="245"/>
        <v>1</v>
      </c>
      <c r="N7673" s="273"/>
    </row>
    <row r="7674" spans="2:14" x14ac:dyDescent="0.25">
      <c r="B7674" s="7"/>
      <c r="C7674" s="8"/>
      <c r="D7674" s="129"/>
      <c r="F7674" s="99"/>
      <c r="G7674" s="99"/>
      <c r="H7674" s="99"/>
      <c r="I7674" s="18"/>
      <c r="J7674" s="18"/>
      <c r="K7674" s="99">
        <f t="shared" si="246"/>
        <v>0</v>
      </c>
      <c r="M7674" s="96">
        <f t="shared" si="245"/>
        <v>1</v>
      </c>
      <c r="N7674" s="273"/>
    </row>
    <row r="7675" spans="2:14" x14ac:dyDescent="0.25">
      <c r="B7675" s="7"/>
      <c r="C7675" s="8"/>
      <c r="D7675" s="129"/>
      <c r="F7675" s="99"/>
      <c r="G7675" s="99"/>
      <c r="H7675" s="99"/>
      <c r="I7675" s="18"/>
      <c r="J7675" s="18"/>
      <c r="K7675" s="99">
        <f t="shared" si="246"/>
        <v>0</v>
      </c>
      <c r="M7675" s="96">
        <f t="shared" si="245"/>
        <v>1</v>
      </c>
      <c r="N7675" s="273"/>
    </row>
    <row r="7676" spans="2:14" x14ac:dyDescent="0.25">
      <c r="B7676" s="7"/>
      <c r="C7676" s="8"/>
      <c r="D7676" s="129"/>
      <c r="F7676" s="99"/>
      <c r="G7676" s="99"/>
      <c r="H7676" s="99"/>
      <c r="I7676" s="18"/>
      <c r="J7676" s="18"/>
      <c r="K7676" s="99">
        <f t="shared" si="246"/>
        <v>0</v>
      </c>
      <c r="M7676" s="96">
        <f t="shared" si="245"/>
        <v>1</v>
      </c>
      <c r="N7676" s="273"/>
    </row>
    <row r="7677" spans="2:14" x14ac:dyDescent="0.25">
      <c r="B7677" s="7"/>
      <c r="C7677" s="8"/>
      <c r="D7677" s="129"/>
      <c r="F7677" s="99"/>
      <c r="G7677" s="99"/>
      <c r="H7677" s="99"/>
      <c r="I7677" s="18"/>
      <c r="J7677" s="18"/>
      <c r="K7677" s="99">
        <f t="shared" si="246"/>
        <v>0</v>
      </c>
      <c r="M7677" s="96">
        <f t="shared" si="245"/>
        <v>1</v>
      </c>
      <c r="N7677" s="273"/>
    </row>
    <row r="7678" spans="2:14" x14ac:dyDescent="0.25">
      <c r="B7678" s="7"/>
      <c r="C7678" s="8"/>
      <c r="D7678" s="129"/>
      <c r="F7678" s="99"/>
      <c r="G7678" s="99"/>
      <c r="H7678" s="99"/>
      <c r="I7678" s="18"/>
      <c r="J7678" s="18"/>
      <c r="K7678" s="99">
        <f t="shared" si="246"/>
        <v>0</v>
      </c>
      <c r="M7678" s="96">
        <f t="shared" si="245"/>
        <v>1</v>
      </c>
      <c r="N7678" s="273"/>
    </row>
    <row r="7679" spans="2:14" x14ac:dyDescent="0.25">
      <c r="B7679" s="7"/>
      <c r="C7679" s="8"/>
      <c r="D7679" s="129"/>
      <c r="F7679" s="99"/>
      <c r="G7679" s="99"/>
      <c r="H7679" s="99"/>
      <c r="I7679" s="18"/>
      <c r="J7679" s="18"/>
      <c r="K7679" s="99">
        <f t="shared" si="246"/>
        <v>0</v>
      </c>
      <c r="M7679" s="96">
        <f t="shared" si="245"/>
        <v>1</v>
      </c>
      <c r="N7679" s="273"/>
    </row>
    <row r="7680" spans="2:14" x14ac:dyDescent="0.25">
      <c r="B7680" s="7"/>
      <c r="C7680" s="8"/>
      <c r="D7680" s="129"/>
      <c r="F7680" s="99"/>
      <c r="G7680" s="99"/>
      <c r="H7680" s="99"/>
      <c r="I7680" s="18"/>
      <c r="J7680" s="18"/>
      <c r="K7680" s="99">
        <f t="shared" si="246"/>
        <v>0</v>
      </c>
      <c r="M7680" s="96">
        <f t="shared" si="245"/>
        <v>1</v>
      </c>
      <c r="N7680" s="273"/>
    </row>
    <row r="7681" spans="2:14" x14ac:dyDescent="0.25">
      <c r="B7681" s="7"/>
      <c r="C7681" s="8"/>
      <c r="D7681" s="129"/>
      <c r="F7681" s="99"/>
      <c r="G7681" s="99"/>
      <c r="H7681" s="99"/>
      <c r="I7681" s="18"/>
      <c r="J7681" s="18"/>
      <c r="K7681" s="99">
        <f t="shared" si="246"/>
        <v>0</v>
      </c>
      <c r="M7681" s="96">
        <f t="shared" si="245"/>
        <v>1</v>
      </c>
      <c r="N7681" s="273"/>
    </row>
    <row r="7682" spans="2:14" x14ac:dyDescent="0.25">
      <c r="B7682" s="7"/>
      <c r="C7682" s="8"/>
      <c r="D7682" s="129"/>
      <c r="F7682" s="99"/>
      <c r="G7682" s="99"/>
      <c r="H7682" s="99"/>
      <c r="I7682" s="18"/>
      <c r="J7682" s="18"/>
      <c r="K7682" s="99">
        <f t="shared" si="246"/>
        <v>0</v>
      </c>
      <c r="M7682" s="96">
        <f t="shared" si="245"/>
        <v>1</v>
      </c>
      <c r="N7682" s="273"/>
    </row>
    <row r="7683" spans="2:14" x14ac:dyDescent="0.25">
      <c r="B7683" s="7"/>
      <c r="C7683" s="8"/>
      <c r="D7683" s="129"/>
      <c r="F7683" s="99"/>
      <c r="G7683" s="99"/>
      <c r="H7683" s="99"/>
      <c r="I7683" s="18"/>
      <c r="J7683" s="18"/>
      <c r="K7683" s="99">
        <f t="shared" si="246"/>
        <v>0</v>
      </c>
      <c r="M7683" s="96">
        <f t="shared" si="245"/>
        <v>1</v>
      </c>
      <c r="N7683" s="273"/>
    </row>
    <row r="7684" spans="2:14" x14ac:dyDescent="0.25">
      <c r="B7684" s="7"/>
      <c r="C7684" s="8"/>
      <c r="D7684" s="129"/>
      <c r="F7684" s="99"/>
      <c r="G7684" s="99"/>
      <c r="H7684" s="99"/>
      <c r="I7684" s="18"/>
      <c r="J7684" s="18"/>
      <c r="K7684" s="99">
        <f t="shared" si="246"/>
        <v>0</v>
      </c>
      <c r="M7684" s="96">
        <f t="shared" si="245"/>
        <v>1</v>
      </c>
      <c r="N7684" s="273"/>
    </row>
    <row r="7685" spans="2:14" x14ac:dyDescent="0.25">
      <c r="B7685" s="7"/>
      <c r="C7685" s="8"/>
      <c r="D7685" s="129"/>
      <c r="F7685" s="99"/>
      <c r="G7685" s="99"/>
      <c r="H7685" s="99"/>
      <c r="I7685" s="18"/>
      <c r="J7685" s="18"/>
      <c r="K7685" s="99">
        <f t="shared" si="246"/>
        <v>0</v>
      </c>
      <c r="M7685" s="96">
        <f t="shared" si="245"/>
        <v>1</v>
      </c>
      <c r="N7685" s="273"/>
    </row>
    <row r="7686" spans="2:14" x14ac:dyDescent="0.25">
      <c r="B7686" s="7"/>
      <c r="C7686" s="8"/>
      <c r="D7686" s="129"/>
      <c r="F7686" s="99"/>
      <c r="G7686" s="99"/>
      <c r="H7686" s="99"/>
      <c r="I7686" s="18"/>
      <c r="J7686" s="18"/>
      <c r="K7686" s="99">
        <f t="shared" si="246"/>
        <v>0</v>
      </c>
      <c r="M7686" s="96">
        <f t="shared" si="245"/>
        <v>1</v>
      </c>
      <c r="N7686" s="273"/>
    </row>
    <row r="7687" spans="2:14" x14ac:dyDescent="0.25">
      <c r="B7687" s="7"/>
      <c r="C7687" s="8"/>
      <c r="D7687" s="129"/>
      <c r="F7687" s="99"/>
      <c r="G7687" s="99"/>
      <c r="H7687" s="99"/>
      <c r="I7687" s="18"/>
      <c r="J7687" s="18"/>
      <c r="K7687" s="99">
        <f t="shared" si="246"/>
        <v>0</v>
      </c>
      <c r="M7687" s="96">
        <f t="shared" si="245"/>
        <v>1</v>
      </c>
      <c r="N7687" s="273"/>
    </row>
    <row r="7688" spans="2:14" x14ac:dyDescent="0.25">
      <c r="B7688" s="7"/>
      <c r="C7688" s="8"/>
      <c r="D7688" s="129"/>
      <c r="F7688" s="99"/>
      <c r="G7688" s="99"/>
      <c r="H7688" s="99"/>
      <c r="I7688" s="18"/>
      <c r="J7688" s="18"/>
      <c r="K7688" s="99">
        <f t="shared" si="246"/>
        <v>0</v>
      </c>
      <c r="M7688" s="96">
        <f t="shared" si="245"/>
        <v>1</v>
      </c>
      <c r="N7688" s="273"/>
    </row>
    <row r="7689" spans="2:14" x14ac:dyDescent="0.25">
      <c r="B7689" s="7"/>
      <c r="C7689" s="8"/>
      <c r="D7689" s="129"/>
      <c r="F7689" s="99"/>
      <c r="G7689" s="99"/>
      <c r="H7689" s="99"/>
      <c r="I7689" s="18"/>
      <c r="J7689" s="18"/>
      <c r="K7689" s="99">
        <f t="shared" si="246"/>
        <v>0</v>
      </c>
      <c r="M7689" s="96">
        <f t="shared" si="245"/>
        <v>1</v>
      </c>
      <c r="N7689" s="273"/>
    </row>
    <row r="7690" spans="2:14" x14ac:dyDescent="0.25">
      <c r="B7690" s="7"/>
      <c r="C7690" s="8"/>
      <c r="D7690" s="129"/>
      <c r="F7690" s="99"/>
      <c r="G7690" s="99"/>
      <c r="H7690" s="99"/>
      <c r="I7690" s="18"/>
      <c r="J7690" s="18"/>
      <c r="K7690" s="99">
        <f t="shared" si="246"/>
        <v>0</v>
      </c>
      <c r="M7690" s="96">
        <f t="shared" si="245"/>
        <v>1</v>
      </c>
      <c r="N7690" s="273"/>
    </row>
    <row r="7691" spans="2:14" x14ac:dyDescent="0.25">
      <c r="B7691" s="7"/>
      <c r="C7691" s="8"/>
      <c r="D7691" s="129"/>
      <c r="F7691" s="99"/>
      <c r="G7691" s="99"/>
      <c r="H7691" s="99"/>
      <c r="I7691" s="18"/>
      <c r="J7691" s="18"/>
      <c r="K7691" s="99">
        <f t="shared" si="246"/>
        <v>0</v>
      </c>
      <c r="M7691" s="96">
        <f t="shared" si="245"/>
        <v>1</v>
      </c>
      <c r="N7691" s="273"/>
    </row>
    <row r="7692" spans="2:14" x14ac:dyDescent="0.25">
      <c r="B7692" s="7"/>
      <c r="C7692" s="8"/>
      <c r="D7692" s="129"/>
      <c r="F7692" s="99"/>
      <c r="G7692" s="99"/>
      <c r="H7692" s="99"/>
      <c r="I7692" s="18"/>
      <c r="J7692" s="18"/>
      <c r="K7692" s="99">
        <f t="shared" si="246"/>
        <v>0</v>
      </c>
      <c r="M7692" s="96">
        <f t="shared" si="245"/>
        <v>1</v>
      </c>
      <c r="N7692" s="273"/>
    </row>
    <row r="7693" spans="2:14" x14ac:dyDescent="0.25">
      <c r="B7693" s="7"/>
      <c r="C7693" s="8"/>
      <c r="D7693" s="129"/>
      <c r="F7693" s="99"/>
      <c r="G7693" s="99"/>
      <c r="H7693" s="99"/>
      <c r="I7693" s="18"/>
      <c r="J7693" s="18"/>
      <c r="K7693" s="99">
        <f t="shared" si="246"/>
        <v>0</v>
      </c>
      <c r="M7693" s="96">
        <f t="shared" si="245"/>
        <v>1</v>
      </c>
      <c r="N7693" s="273"/>
    </row>
    <row r="7694" spans="2:14" x14ac:dyDescent="0.25">
      <c r="B7694" s="7"/>
      <c r="C7694" s="8"/>
      <c r="D7694" s="129"/>
      <c r="F7694" s="99"/>
      <c r="G7694" s="99"/>
      <c r="H7694" s="99"/>
      <c r="I7694" s="18"/>
      <c r="J7694" s="18"/>
      <c r="K7694" s="99">
        <f t="shared" si="246"/>
        <v>0</v>
      </c>
      <c r="M7694" s="96">
        <f t="shared" si="245"/>
        <v>1</v>
      </c>
      <c r="N7694" s="273"/>
    </row>
    <row r="7695" spans="2:14" x14ac:dyDescent="0.25">
      <c r="B7695" s="7"/>
      <c r="C7695" s="8"/>
      <c r="D7695" s="129"/>
      <c r="F7695" s="99"/>
      <c r="G7695" s="99"/>
      <c r="H7695" s="99"/>
      <c r="I7695" s="18"/>
      <c r="J7695" s="18"/>
      <c r="K7695" s="99">
        <f t="shared" si="246"/>
        <v>0</v>
      </c>
      <c r="M7695" s="96">
        <f t="shared" si="245"/>
        <v>1</v>
      </c>
      <c r="N7695" s="273"/>
    </row>
    <row r="7696" spans="2:14" x14ac:dyDescent="0.25">
      <c r="B7696" s="7"/>
      <c r="C7696" s="8"/>
      <c r="D7696" s="129"/>
      <c r="F7696" s="99"/>
      <c r="G7696" s="99"/>
      <c r="H7696" s="99"/>
      <c r="I7696" s="18"/>
      <c r="J7696" s="18"/>
      <c r="K7696" s="99">
        <f t="shared" si="246"/>
        <v>0</v>
      </c>
      <c r="M7696" s="96">
        <f t="shared" si="245"/>
        <v>1</v>
      </c>
      <c r="N7696" s="273"/>
    </row>
    <row r="7697" spans="2:14" x14ac:dyDescent="0.25">
      <c r="B7697" s="7"/>
      <c r="C7697" s="8"/>
      <c r="D7697" s="129"/>
      <c r="F7697" s="99"/>
      <c r="G7697" s="99"/>
      <c r="H7697" s="99"/>
      <c r="I7697" s="18"/>
      <c r="J7697" s="18"/>
      <c r="K7697" s="99">
        <f t="shared" si="246"/>
        <v>0</v>
      </c>
      <c r="M7697" s="96">
        <f t="shared" ref="M7697:M7760" si="247">UltimoDia(D7697)</f>
        <v>1</v>
      </c>
      <c r="N7697" s="273"/>
    </row>
    <row r="7698" spans="2:14" x14ac:dyDescent="0.25">
      <c r="B7698" s="7"/>
      <c r="C7698" s="8"/>
      <c r="D7698" s="129"/>
      <c r="F7698" s="99"/>
      <c r="G7698" s="99"/>
      <c r="H7698" s="99"/>
      <c r="I7698" s="18"/>
      <c r="J7698" s="18"/>
      <c r="K7698" s="99">
        <f t="shared" si="246"/>
        <v>0</v>
      </c>
      <c r="M7698" s="96">
        <f t="shared" si="247"/>
        <v>1</v>
      </c>
      <c r="N7698" s="273"/>
    </row>
    <row r="7699" spans="2:14" x14ac:dyDescent="0.25">
      <c r="B7699" s="7"/>
      <c r="C7699" s="8"/>
      <c r="D7699" s="129"/>
      <c r="F7699" s="99"/>
      <c r="G7699" s="99"/>
      <c r="H7699" s="99"/>
      <c r="I7699" s="18"/>
      <c r="J7699" s="18"/>
      <c r="K7699" s="99">
        <f t="shared" si="246"/>
        <v>0</v>
      </c>
      <c r="M7699" s="96">
        <f t="shared" si="247"/>
        <v>1</v>
      </c>
      <c r="N7699" s="273"/>
    </row>
    <row r="7700" spans="2:14" x14ac:dyDescent="0.25">
      <c r="B7700" s="7"/>
      <c r="C7700" s="8"/>
      <c r="D7700" s="129"/>
      <c r="F7700" s="99"/>
      <c r="G7700" s="99"/>
      <c r="H7700" s="99"/>
      <c r="I7700" s="18"/>
      <c r="J7700" s="18"/>
      <c r="K7700" s="99">
        <f t="shared" si="246"/>
        <v>0</v>
      </c>
      <c r="M7700" s="96">
        <f t="shared" si="247"/>
        <v>1</v>
      </c>
      <c r="N7700" s="273"/>
    </row>
    <row r="7701" spans="2:14" x14ac:dyDescent="0.25">
      <c r="B7701" s="7"/>
      <c r="C7701" s="8"/>
      <c r="D7701" s="129"/>
      <c r="F7701" s="99"/>
      <c r="G7701" s="99"/>
      <c r="H7701" s="99"/>
      <c r="I7701" s="18"/>
      <c r="J7701" s="18"/>
      <c r="K7701" s="99">
        <f t="shared" si="246"/>
        <v>0</v>
      </c>
      <c r="M7701" s="96">
        <f t="shared" si="247"/>
        <v>1</v>
      </c>
      <c r="N7701" s="273"/>
    </row>
    <row r="7702" spans="2:14" x14ac:dyDescent="0.25">
      <c r="B7702" s="7"/>
      <c r="C7702" s="8"/>
      <c r="D7702" s="129"/>
      <c r="F7702" s="99"/>
      <c r="G7702" s="99"/>
      <c r="H7702" s="99"/>
      <c r="I7702" s="18"/>
      <c r="J7702" s="18"/>
      <c r="K7702" s="99">
        <f t="shared" si="246"/>
        <v>0</v>
      </c>
      <c r="M7702" s="96">
        <f t="shared" si="247"/>
        <v>1</v>
      </c>
      <c r="N7702" s="273"/>
    </row>
    <row r="7703" spans="2:14" x14ac:dyDescent="0.25">
      <c r="B7703" s="7"/>
      <c r="C7703" s="8"/>
      <c r="D7703" s="129"/>
      <c r="F7703" s="99"/>
      <c r="G7703" s="99"/>
      <c r="H7703" s="99"/>
      <c r="I7703" s="18"/>
      <c r="J7703" s="18"/>
      <c r="K7703" s="99">
        <f t="shared" si="246"/>
        <v>0</v>
      </c>
      <c r="M7703" s="96">
        <f t="shared" si="247"/>
        <v>1</v>
      </c>
      <c r="N7703" s="273"/>
    </row>
    <row r="7704" spans="2:14" x14ac:dyDescent="0.25">
      <c r="B7704" s="7"/>
      <c r="C7704" s="8"/>
      <c r="D7704" s="129"/>
      <c r="F7704" s="99"/>
      <c r="G7704" s="99"/>
      <c r="H7704" s="99"/>
      <c r="I7704" s="18"/>
      <c r="J7704" s="18"/>
      <c r="K7704" s="99">
        <f t="shared" si="246"/>
        <v>0</v>
      </c>
      <c r="M7704" s="96">
        <f t="shared" si="247"/>
        <v>1</v>
      </c>
      <c r="N7704" s="273"/>
    </row>
    <row r="7705" spans="2:14" x14ac:dyDescent="0.25">
      <c r="B7705" s="7"/>
      <c r="C7705" s="8"/>
      <c r="D7705" s="129"/>
      <c r="F7705" s="99"/>
      <c r="G7705" s="99"/>
      <c r="H7705" s="99"/>
      <c r="I7705" s="18"/>
      <c r="J7705" s="18"/>
      <c r="K7705" s="99">
        <f t="shared" si="246"/>
        <v>0</v>
      </c>
      <c r="M7705" s="96">
        <f t="shared" si="247"/>
        <v>1</v>
      </c>
      <c r="N7705" s="273"/>
    </row>
    <row r="7706" spans="2:14" x14ac:dyDescent="0.25">
      <c r="B7706" s="7"/>
      <c r="C7706" s="8"/>
      <c r="D7706" s="129"/>
      <c r="F7706" s="99"/>
      <c r="G7706" s="99"/>
      <c r="H7706" s="99"/>
      <c r="I7706" s="18"/>
      <c r="J7706" s="18"/>
      <c r="K7706" s="99">
        <f t="shared" si="246"/>
        <v>0</v>
      </c>
      <c r="M7706" s="96">
        <f t="shared" si="247"/>
        <v>1</v>
      </c>
      <c r="N7706" s="273"/>
    </row>
    <row r="7707" spans="2:14" x14ac:dyDescent="0.25">
      <c r="B7707" s="7"/>
      <c r="C7707" s="8"/>
      <c r="D7707" s="129"/>
      <c r="F7707" s="99"/>
      <c r="G7707" s="99"/>
      <c r="H7707" s="99"/>
      <c r="I7707" s="18"/>
      <c r="J7707" s="18"/>
      <c r="K7707" s="99">
        <f t="shared" si="246"/>
        <v>0</v>
      </c>
      <c r="M7707" s="96">
        <f t="shared" si="247"/>
        <v>1</v>
      </c>
      <c r="N7707" s="273"/>
    </row>
    <row r="7708" spans="2:14" x14ac:dyDescent="0.25">
      <c r="B7708" s="7"/>
      <c r="C7708" s="8"/>
      <c r="D7708" s="129"/>
      <c r="F7708" s="99"/>
      <c r="G7708" s="99"/>
      <c r="H7708" s="99"/>
      <c r="I7708" s="18"/>
      <c r="J7708" s="18"/>
      <c r="K7708" s="99">
        <f t="shared" si="246"/>
        <v>0</v>
      </c>
      <c r="M7708" s="96">
        <f t="shared" si="247"/>
        <v>1</v>
      </c>
      <c r="N7708" s="273"/>
    </row>
    <row r="7709" spans="2:14" x14ac:dyDescent="0.25">
      <c r="B7709" s="7"/>
      <c r="C7709" s="8"/>
      <c r="D7709" s="129"/>
      <c r="F7709" s="99"/>
      <c r="G7709" s="99"/>
      <c r="H7709" s="99"/>
      <c r="I7709" s="18"/>
      <c r="J7709" s="18"/>
      <c r="K7709" s="99">
        <f t="shared" si="246"/>
        <v>0</v>
      </c>
      <c r="M7709" s="96">
        <f t="shared" si="247"/>
        <v>1</v>
      </c>
      <c r="N7709" s="273"/>
    </row>
    <row r="7710" spans="2:14" x14ac:dyDescent="0.25">
      <c r="B7710" s="7"/>
      <c r="C7710" s="8"/>
      <c r="D7710" s="129"/>
      <c r="F7710" s="99"/>
      <c r="G7710" s="99"/>
      <c r="H7710" s="99"/>
      <c r="I7710" s="18"/>
      <c r="J7710" s="18"/>
      <c r="K7710" s="99">
        <f t="shared" si="246"/>
        <v>0</v>
      </c>
      <c r="M7710" s="96">
        <f t="shared" si="247"/>
        <v>1</v>
      </c>
      <c r="N7710" s="273"/>
    </row>
    <row r="7711" spans="2:14" x14ac:dyDescent="0.25">
      <c r="B7711" s="7"/>
      <c r="C7711" s="8"/>
      <c r="D7711" s="129"/>
      <c r="F7711" s="99"/>
      <c r="G7711" s="99"/>
      <c r="H7711" s="99"/>
      <c r="I7711" s="18"/>
      <c r="J7711" s="18"/>
      <c r="K7711" s="99">
        <f t="shared" si="246"/>
        <v>0</v>
      </c>
      <c r="M7711" s="96">
        <f t="shared" si="247"/>
        <v>1</v>
      </c>
      <c r="N7711" s="273"/>
    </row>
    <row r="7712" spans="2:14" x14ac:dyDescent="0.25">
      <c r="B7712" s="7"/>
      <c r="C7712" s="8"/>
      <c r="D7712" s="129"/>
      <c r="F7712" s="99"/>
      <c r="G7712" s="99"/>
      <c r="H7712" s="99"/>
      <c r="I7712" s="18"/>
      <c r="J7712" s="18"/>
      <c r="K7712" s="99">
        <f t="shared" si="246"/>
        <v>0</v>
      </c>
      <c r="M7712" s="96">
        <f t="shared" si="247"/>
        <v>1</v>
      </c>
      <c r="N7712" s="273"/>
    </row>
    <row r="7713" spans="2:14" x14ac:dyDescent="0.25">
      <c r="B7713" s="7"/>
      <c r="C7713" s="8"/>
      <c r="D7713" s="129"/>
      <c r="F7713" s="99"/>
      <c r="G7713" s="99"/>
      <c r="H7713" s="99"/>
      <c r="I7713" s="18"/>
      <c r="J7713" s="18"/>
      <c r="K7713" s="99">
        <f t="shared" si="246"/>
        <v>0</v>
      </c>
      <c r="M7713" s="96">
        <f t="shared" si="247"/>
        <v>1</v>
      </c>
      <c r="N7713" s="273"/>
    </row>
    <row r="7714" spans="2:14" x14ac:dyDescent="0.25">
      <c r="B7714" s="7"/>
      <c r="C7714" s="8"/>
      <c r="D7714" s="129"/>
      <c r="F7714" s="99"/>
      <c r="G7714" s="99"/>
      <c r="H7714" s="99"/>
      <c r="I7714" s="18"/>
      <c r="J7714" s="18"/>
      <c r="K7714" s="99">
        <f t="shared" si="246"/>
        <v>0</v>
      </c>
      <c r="M7714" s="96">
        <f t="shared" si="247"/>
        <v>1</v>
      </c>
      <c r="N7714" s="273"/>
    </row>
    <row r="7715" spans="2:14" x14ac:dyDescent="0.25">
      <c r="B7715" s="7"/>
      <c r="C7715" s="8"/>
      <c r="D7715" s="129"/>
      <c r="F7715" s="99"/>
      <c r="G7715" s="99"/>
      <c r="H7715" s="99"/>
      <c r="I7715" s="18"/>
      <c r="J7715" s="18"/>
      <c r="K7715" s="99">
        <f t="shared" si="246"/>
        <v>0</v>
      </c>
      <c r="M7715" s="96">
        <f t="shared" si="247"/>
        <v>1</v>
      </c>
      <c r="N7715" s="273"/>
    </row>
    <row r="7716" spans="2:14" x14ac:dyDescent="0.25">
      <c r="B7716" s="7"/>
      <c r="C7716" s="8"/>
      <c r="D7716" s="129"/>
      <c r="F7716" s="99"/>
      <c r="G7716" s="99"/>
      <c r="H7716" s="99"/>
      <c r="I7716" s="18"/>
      <c r="J7716" s="18"/>
      <c r="K7716" s="99">
        <f t="shared" si="246"/>
        <v>0</v>
      </c>
      <c r="M7716" s="96">
        <f t="shared" si="247"/>
        <v>1</v>
      </c>
      <c r="N7716" s="273"/>
    </row>
    <row r="7717" spans="2:14" x14ac:dyDescent="0.25">
      <c r="B7717" s="7"/>
      <c r="C7717" s="8"/>
      <c r="D7717" s="129"/>
      <c r="F7717" s="99"/>
      <c r="G7717" s="99"/>
      <c r="H7717" s="99"/>
      <c r="I7717" s="18"/>
      <c r="J7717" s="18"/>
      <c r="K7717" s="99">
        <f t="shared" si="246"/>
        <v>0</v>
      </c>
      <c r="M7717" s="96">
        <f t="shared" si="247"/>
        <v>1</v>
      </c>
      <c r="N7717" s="273"/>
    </row>
    <row r="7718" spans="2:14" x14ac:dyDescent="0.25">
      <c r="B7718" s="7"/>
      <c r="C7718" s="8"/>
      <c r="D7718" s="129"/>
      <c r="F7718" s="99"/>
      <c r="G7718" s="99"/>
      <c r="H7718" s="99"/>
      <c r="I7718" s="18"/>
      <c r="J7718" s="18"/>
      <c r="K7718" s="99">
        <f t="shared" si="246"/>
        <v>0</v>
      </c>
      <c r="M7718" s="96">
        <f t="shared" si="247"/>
        <v>1</v>
      </c>
      <c r="N7718" s="273"/>
    </row>
    <row r="7719" spans="2:14" x14ac:dyDescent="0.25">
      <c r="B7719" s="7"/>
      <c r="C7719" s="8"/>
      <c r="D7719" s="129"/>
      <c r="F7719" s="99"/>
      <c r="G7719" s="99"/>
      <c r="H7719" s="99"/>
      <c r="I7719" s="18"/>
      <c r="J7719" s="18"/>
      <c r="K7719" s="99">
        <f t="shared" si="246"/>
        <v>0</v>
      </c>
      <c r="M7719" s="96">
        <f t="shared" si="247"/>
        <v>1</v>
      </c>
      <c r="N7719" s="273"/>
    </row>
    <row r="7720" spans="2:14" x14ac:dyDescent="0.25">
      <c r="B7720" s="7"/>
      <c r="C7720" s="8"/>
      <c r="D7720" s="129"/>
      <c r="F7720" s="99"/>
      <c r="G7720" s="99"/>
      <c r="H7720" s="99"/>
      <c r="I7720" s="18"/>
      <c r="J7720" s="18"/>
      <c r="K7720" s="99">
        <f t="shared" si="246"/>
        <v>0</v>
      </c>
      <c r="M7720" s="96">
        <f t="shared" si="247"/>
        <v>1</v>
      </c>
      <c r="N7720" s="273"/>
    </row>
    <row r="7721" spans="2:14" x14ac:dyDescent="0.25">
      <c r="B7721" s="7"/>
      <c r="C7721" s="8"/>
      <c r="D7721" s="129"/>
      <c r="F7721" s="99"/>
      <c r="G7721" s="99"/>
      <c r="H7721" s="99"/>
      <c r="I7721" s="18"/>
      <c r="J7721" s="18"/>
      <c r="K7721" s="99">
        <f t="shared" si="246"/>
        <v>0</v>
      </c>
      <c r="M7721" s="96">
        <f t="shared" si="247"/>
        <v>1</v>
      </c>
      <c r="N7721" s="273"/>
    </row>
    <row r="7722" spans="2:14" x14ac:dyDescent="0.25">
      <c r="B7722" s="7"/>
      <c r="C7722" s="8"/>
      <c r="D7722" s="129"/>
      <c r="F7722" s="99"/>
      <c r="G7722" s="99"/>
      <c r="H7722" s="99"/>
      <c r="I7722" s="18"/>
      <c r="J7722" s="18"/>
      <c r="K7722" s="99">
        <f t="shared" ref="K7722:K7785" si="248">IF(ctConta="",K7721+F7722,IF(I7722=ctConta,K7721+F7722,K7721))</f>
        <v>0</v>
      </c>
      <c r="M7722" s="96">
        <f t="shared" si="247"/>
        <v>1</v>
      </c>
      <c r="N7722" s="273"/>
    </row>
    <row r="7723" spans="2:14" x14ac:dyDescent="0.25">
      <c r="B7723" s="7"/>
      <c r="C7723" s="8"/>
      <c r="D7723" s="129"/>
      <c r="F7723" s="99"/>
      <c r="G7723" s="99"/>
      <c r="H7723" s="99"/>
      <c r="I7723" s="18"/>
      <c r="J7723" s="18"/>
      <c r="K7723" s="99">
        <f t="shared" si="248"/>
        <v>0</v>
      </c>
      <c r="M7723" s="96">
        <f t="shared" si="247"/>
        <v>1</v>
      </c>
      <c r="N7723" s="273"/>
    </row>
    <row r="7724" spans="2:14" x14ac:dyDescent="0.25">
      <c r="B7724" s="7"/>
      <c r="C7724" s="8"/>
      <c r="D7724" s="129"/>
      <c r="F7724" s="99"/>
      <c r="G7724" s="99"/>
      <c r="H7724" s="99"/>
      <c r="I7724" s="18"/>
      <c r="J7724" s="18"/>
      <c r="K7724" s="99">
        <f t="shared" si="248"/>
        <v>0</v>
      </c>
      <c r="M7724" s="96">
        <f t="shared" si="247"/>
        <v>1</v>
      </c>
      <c r="N7724" s="273"/>
    </row>
    <row r="7725" spans="2:14" x14ac:dyDescent="0.25">
      <c r="B7725" s="7"/>
      <c r="C7725" s="8"/>
      <c r="D7725" s="129"/>
      <c r="F7725" s="99"/>
      <c r="G7725" s="99"/>
      <c r="H7725" s="99"/>
      <c r="I7725" s="18"/>
      <c r="J7725" s="18"/>
      <c r="K7725" s="99">
        <f t="shared" si="248"/>
        <v>0</v>
      </c>
      <c r="M7725" s="96">
        <f t="shared" si="247"/>
        <v>1</v>
      </c>
      <c r="N7725" s="273"/>
    </row>
    <row r="7726" spans="2:14" x14ac:dyDescent="0.25">
      <c r="B7726" s="7"/>
      <c r="C7726" s="8"/>
      <c r="D7726" s="129"/>
      <c r="F7726" s="99"/>
      <c r="G7726" s="99"/>
      <c r="H7726" s="99"/>
      <c r="I7726" s="18"/>
      <c r="J7726" s="18"/>
      <c r="K7726" s="99">
        <f t="shared" si="248"/>
        <v>0</v>
      </c>
      <c r="M7726" s="96">
        <f t="shared" si="247"/>
        <v>1</v>
      </c>
      <c r="N7726" s="273"/>
    </row>
    <row r="7727" spans="2:14" x14ac:dyDescent="0.25">
      <c r="B7727" s="7"/>
      <c r="C7727" s="8"/>
      <c r="D7727" s="129"/>
      <c r="F7727" s="99"/>
      <c r="G7727" s="99"/>
      <c r="H7727" s="99"/>
      <c r="I7727" s="18"/>
      <c r="J7727" s="18"/>
      <c r="K7727" s="99">
        <f t="shared" si="248"/>
        <v>0</v>
      </c>
      <c r="M7727" s="96">
        <f t="shared" si="247"/>
        <v>1</v>
      </c>
      <c r="N7727" s="273"/>
    </row>
    <row r="7728" spans="2:14" x14ac:dyDescent="0.25">
      <c r="B7728" s="7"/>
      <c r="C7728" s="8"/>
      <c r="D7728" s="129"/>
      <c r="F7728" s="99"/>
      <c r="G7728" s="99"/>
      <c r="H7728" s="99"/>
      <c r="I7728" s="18"/>
      <c r="J7728" s="18"/>
      <c r="K7728" s="99">
        <f t="shared" si="248"/>
        <v>0</v>
      </c>
      <c r="M7728" s="96">
        <f t="shared" si="247"/>
        <v>1</v>
      </c>
      <c r="N7728" s="273"/>
    </row>
    <row r="7729" spans="2:14" x14ac:dyDescent="0.25">
      <c r="B7729" s="7"/>
      <c r="C7729" s="8"/>
      <c r="D7729" s="129"/>
      <c r="F7729" s="99"/>
      <c r="G7729" s="99"/>
      <c r="H7729" s="99"/>
      <c r="I7729" s="18"/>
      <c r="J7729" s="18"/>
      <c r="K7729" s="99">
        <f t="shared" si="248"/>
        <v>0</v>
      </c>
      <c r="M7729" s="96">
        <f t="shared" si="247"/>
        <v>1</v>
      </c>
      <c r="N7729" s="273"/>
    </row>
    <row r="7730" spans="2:14" x14ac:dyDescent="0.25">
      <c r="B7730" s="7"/>
      <c r="C7730" s="8"/>
      <c r="D7730" s="129"/>
      <c r="F7730" s="99"/>
      <c r="G7730" s="99"/>
      <c r="H7730" s="99"/>
      <c r="I7730" s="18"/>
      <c r="J7730" s="18"/>
      <c r="K7730" s="99">
        <f t="shared" si="248"/>
        <v>0</v>
      </c>
      <c r="M7730" s="96">
        <f t="shared" si="247"/>
        <v>1</v>
      </c>
      <c r="N7730" s="273"/>
    </row>
    <row r="7731" spans="2:14" x14ac:dyDescent="0.25">
      <c r="B7731" s="7"/>
      <c r="C7731" s="8"/>
      <c r="D7731" s="129"/>
      <c r="F7731" s="99"/>
      <c r="G7731" s="99"/>
      <c r="H7731" s="99"/>
      <c r="I7731" s="18"/>
      <c r="J7731" s="18"/>
      <c r="K7731" s="99">
        <f t="shared" si="248"/>
        <v>0</v>
      </c>
      <c r="M7731" s="96">
        <f t="shared" si="247"/>
        <v>1</v>
      </c>
      <c r="N7731" s="273"/>
    </row>
    <row r="7732" spans="2:14" x14ac:dyDescent="0.25">
      <c r="B7732" s="7"/>
      <c r="C7732" s="8"/>
      <c r="D7732" s="129"/>
      <c r="F7732" s="99"/>
      <c r="G7732" s="99"/>
      <c r="H7732" s="99"/>
      <c r="I7732" s="18"/>
      <c r="J7732" s="18"/>
      <c r="K7732" s="99">
        <f t="shared" si="248"/>
        <v>0</v>
      </c>
      <c r="M7732" s="96">
        <f t="shared" si="247"/>
        <v>1</v>
      </c>
      <c r="N7732" s="273"/>
    </row>
    <row r="7733" spans="2:14" x14ac:dyDescent="0.25">
      <c r="B7733" s="7"/>
      <c r="C7733" s="8"/>
      <c r="D7733" s="129"/>
      <c r="F7733" s="99"/>
      <c r="G7733" s="99"/>
      <c r="H7733" s="99"/>
      <c r="I7733" s="18"/>
      <c r="J7733" s="18"/>
      <c r="K7733" s="99">
        <f t="shared" si="248"/>
        <v>0</v>
      </c>
      <c r="M7733" s="96">
        <f t="shared" si="247"/>
        <v>1</v>
      </c>
      <c r="N7733" s="273"/>
    </row>
    <row r="7734" spans="2:14" x14ac:dyDescent="0.25">
      <c r="B7734" s="7"/>
      <c r="C7734" s="8"/>
      <c r="D7734" s="129"/>
      <c r="F7734" s="99"/>
      <c r="G7734" s="99"/>
      <c r="H7734" s="99"/>
      <c r="I7734" s="18"/>
      <c r="J7734" s="18"/>
      <c r="K7734" s="99">
        <f t="shared" si="248"/>
        <v>0</v>
      </c>
      <c r="M7734" s="96">
        <f t="shared" si="247"/>
        <v>1</v>
      </c>
      <c r="N7734" s="273"/>
    </row>
    <row r="7735" spans="2:14" x14ac:dyDescent="0.25">
      <c r="B7735" s="7"/>
      <c r="C7735" s="8"/>
      <c r="D7735" s="129"/>
      <c r="F7735" s="99"/>
      <c r="G7735" s="99"/>
      <c r="H7735" s="99"/>
      <c r="I7735" s="18"/>
      <c r="J7735" s="18"/>
      <c r="K7735" s="99">
        <f t="shared" si="248"/>
        <v>0</v>
      </c>
      <c r="M7735" s="96">
        <f t="shared" si="247"/>
        <v>1</v>
      </c>
      <c r="N7735" s="273"/>
    </row>
    <row r="7736" spans="2:14" x14ac:dyDescent="0.25">
      <c r="B7736" s="7"/>
      <c r="C7736" s="8"/>
      <c r="D7736" s="129"/>
      <c r="F7736" s="99"/>
      <c r="G7736" s="99"/>
      <c r="H7736" s="99"/>
      <c r="I7736" s="18"/>
      <c r="J7736" s="18"/>
      <c r="K7736" s="99">
        <f t="shared" si="248"/>
        <v>0</v>
      </c>
      <c r="M7736" s="96">
        <f t="shared" si="247"/>
        <v>1</v>
      </c>
      <c r="N7736" s="273"/>
    </row>
    <row r="7737" spans="2:14" x14ac:dyDescent="0.25">
      <c r="B7737" s="7"/>
      <c r="C7737" s="8"/>
      <c r="D7737" s="129"/>
      <c r="F7737" s="99"/>
      <c r="G7737" s="99"/>
      <c r="H7737" s="99"/>
      <c r="I7737" s="18"/>
      <c r="J7737" s="18"/>
      <c r="K7737" s="99">
        <f t="shared" si="248"/>
        <v>0</v>
      </c>
      <c r="M7737" s="96">
        <f t="shared" si="247"/>
        <v>1</v>
      </c>
      <c r="N7737" s="273"/>
    </row>
    <row r="7738" spans="2:14" x14ac:dyDescent="0.25">
      <c r="B7738" s="7"/>
      <c r="C7738" s="8"/>
      <c r="D7738" s="129"/>
      <c r="F7738" s="99"/>
      <c r="G7738" s="99"/>
      <c r="H7738" s="99"/>
      <c r="I7738" s="18"/>
      <c r="J7738" s="18"/>
      <c r="K7738" s="99">
        <f t="shared" si="248"/>
        <v>0</v>
      </c>
      <c r="M7738" s="96">
        <f t="shared" si="247"/>
        <v>1</v>
      </c>
      <c r="N7738" s="273"/>
    </row>
    <row r="7739" spans="2:14" x14ac:dyDescent="0.25">
      <c r="B7739" s="7"/>
      <c r="C7739" s="8"/>
      <c r="D7739" s="129"/>
      <c r="F7739" s="99"/>
      <c r="G7739" s="99"/>
      <c r="H7739" s="99"/>
      <c r="I7739" s="18"/>
      <c r="J7739" s="18"/>
      <c r="K7739" s="99">
        <f t="shared" si="248"/>
        <v>0</v>
      </c>
      <c r="M7739" s="96">
        <f t="shared" si="247"/>
        <v>1</v>
      </c>
      <c r="N7739" s="273"/>
    </row>
    <row r="7740" spans="2:14" x14ac:dyDescent="0.25">
      <c r="B7740" s="7"/>
      <c r="C7740" s="8"/>
      <c r="D7740" s="129"/>
      <c r="F7740" s="99"/>
      <c r="G7740" s="99"/>
      <c r="H7740" s="99"/>
      <c r="I7740" s="18"/>
      <c r="J7740" s="18"/>
      <c r="K7740" s="99">
        <f t="shared" si="248"/>
        <v>0</v>
      </c>
      <c r="M7740" s="96">
        <f t="shared" si="247"/>
        <v>1</v>
      </c>
      <c r="N7740" s="273"/>
    </row>
    <row r="7741" spans="2:14" x14ac:dyDescent="0.25">
      <c r="B7741" s="7"/>
      <c r="C7741" s="8"/>
      <c r="D7741" s="129"/>
      <c r="F7741" s="99"/>
      <c r="G7741" s="99"/>
      <c r="H7741" s="99"/>
      <c r="I7741" s="18"/>
      <c r="J7741" s="18"/>
      <c r="K7741" s="99">
        <f t="shared" si="248"/>
        <v>0</v>
      </c>
      <c r="M7741" s="96">
        <f t="shared" si="247"/>
        <v>1</v>
      </c>
      <c r="N7741" s="273"/>
    </row>
    <row r="7742" spans="2:14" x14ac:dyDescent="0.25">
      <c r="B7742" s="7"/>
      <c r="C7742" s="8"/>
      <c r="D7742" s="129"/>
      <c r="F7742" s="99"/>
      <c r="G7742" s="99"/>
      <c r="H7742" s="99"/>
      <c r="I7742" s="18"/>
      <c r="J7742" s="18"/>
      <c r="K7742" s="99">
        <f t="shared" si="248"/>
        <v>0</v>
      </c>
      <c r="M7742" s="96">
        <f t="shared" si="247"/>
        <v>1</v>
      </c>
      <c r="N7742" s="273"/>
    </row>
    <row r="7743" spans="2:14" x14ac:dyDescent="0.25">
      <c r="B7743" s="7"/>
      <c r="C7743" s="8"/>
      <c r="D7743" s="129"/>
      <c r="F7743" s="99"/>
      <c r="G7743" s="99"/>
      <c r="H7743" s="99"/>
      <c r="I7743" s="18"/>
      <c r="J7743" s="18"/>
      <c r="K7743" s="99">
        <f t="shared" si="248"/>
        <v>0</v>
      </c>
      <c r="M7743" s="96">
        <f t="shared" si="247"/>
        <v>1</v>
      </c>
      <c r="N7743" s="273"/>
    </row>
    <row r="7744" spans="2:14" x14ac:dyDescent="0.25">
      <c r="B7744" s="7"/>
      <c r="C7744" s="8"/>
      <c r="D7744" s="129"/>
      <c r="F7744" s="99"/>
      <c r="G7744" s="99"/>
      <c r="H7744" s="99"/>
      <c r="I7744" s="18"/>
      <c r="J7744" s="18"/>
      <c r="K7744" s="99">
        <f t="shared" si="248"/>
        <v>0</v>
      </c>
      <c r="M7744" s="96">
        <f t="shared" si="247"/>
        <v>1</v>
      </c>
      <c r="N7744" s="273"/>
    </row>
    <row r="7745" spans="2:14" x14ac:dyDescent="0.25">
      <c r="B7745" s="7"/>
      <c r="C7745" s="8"/>
      <c r="D7745" s="129"/>
      <c r="F7745" s="99"/>
      <c r="G7745" s="99"/>
      <c r="H7745" s="99"/>
      <c r="I7745" s="18"/>
      <c r="J7745" s="18"/>
      <c r="K7745" s="99">
        <f t="shared" si="248"/>
        <v>0</v>
      </c>
      <c r="M7745" s="96">
        <f t="shared" si="247"/>
        <v>1</v>
      </c>
      <c r="N7745" s="273"/>
    </row>
    <row r="7746" spans="2:14" x14ac:dyDescent="0.25">
      <c r="B7746" s="7"/>
      <c r="C7746" s="8"/>
      <c r="D7746" s="129"/>
      <c r="F7746" s="99"/>
      <c r="G7746" s="99"/>
      <c r="H7746" s="99"/>
      <c r="I7746" s="18"/>
      <c r="J7746" s="18"/>
      <c r="K7746" s="99">
        <f t="shared" si="248"/>
        <v>0</v>
      </c>
      <c r="M7746" s="96">
        <f t="shared" si="247"/>
        <v>1</v>
      </c>
      <c r="N7746" s="273"/>
    </row>
    <row r="7747" spans="2:14" x14ac:dyDescent="0.25">
      <c r="B7747" s="7"/>
      <c r="C7747" s="8"/>
      <c r="D7747" s="129"/>
      <c r="F7747" s="99"/>
      <c r="G7747" s="99"/>
      <c r="H7747" s="99"/>
      <c r="I7747" s="18"/>
      <c r="J7747" s="18"/>
      <c r="K7747" s="99">
        <f t="shared" si="248"/>
        <v>0</v>
      </c>
      <c r="M7747" s="96">
        <f t="shared" si="247"/>
        <v>1</v>
      </c>
      <c r="N7747" s="273"/>
    </row>
    <row r="7748" spans="2:14" x14ac:dyDescent="0.25">
      <c r="B7748" s="7"/>
      <c r="C7748" s="8"/>
      <c r="D7748" s="129"/>
      <c r="F7748" s="99"/>
      <c r="G7748" s="99"/>
      <c r="H7748" s="99"/>
      <c r="I7748" s="18"/>
      <c r="J7748" s="18"/>
      <c r="K7748" s="99">
        <f t="shared" si="248"/>
        <v>0</v>
      </c>
      <c r="M7748" s="96">
        <f t="shared" si="247"/>
        <v>1</v>
      </c>
      <c r="N7748" s="273"/>
    </row>
    <row r="7749" spans="2:14" x14ac:dyDescent="0.25">
      <c r="B7749" s="7"/>
      <c r="C7749" s="8"/>
      <c r="D7749" s="129"/>
      <c r="F7749" s="99"/>
      <c r="G7749" s="99"/>
      <c r="H7749" s="99"/>
      <c r="I7749" s="18"/>
      <c r="J7749" s="18"/>
      <c r="K7749" s="99">
        <f t="shared" si="248"/>
        <v>0</v>
      </c>
      <c r="M7749" s="96">
        <f t="shared" si="247"/>
        <v>1</v>
      </c>
      <c r="N7749" s="273"/>
    </row>
    <row r="7750" spans="2:14" x14ac:dyDescent="0.25">
      <c r="B7750" s="7"/>
      <c r="C7750" s="8"/>
      <c r="D7750" s="129"/>
      <c r="F7750" s="99"/>
      <c r="G7750" s="99"/>
      <c r="H7750" s="99"/>
      <c r="I7750" s="18"/>
      <c r="J7750" s="18"/>
      <c r="K7750" s="99">
        <f t="shared" si="248"/>
        <v>0</v>
      </c>
      <c r="M7750" s="96">
        <f t="shared" si="247"/>
        <v>1</v>
      </c>
      <c r="N7750" s="273"/>
    </row>
    <row r="7751" spans="2:14" x14ac:dyDescent="0.25">
      <c r="B7751" s="7"/>
      <c r="C7751" s="8"/>
      <c r="D7751" s="129"/>
      <c r="F7751" s="99"/>
      <c r="G7751" s="99"/>
      <c r="H7751" s="99"/>
      <c r="I7751" s="18"/>
      <c r="J7751" s="18"/>
      <c r="K7751" s="99">
        <f t="shared" si="248"/>
        <v>0</v>
      </c>
      <c r="M7751" s="96">
        <f t="shared" si="247"/>
        <v>1</v>
      </c>
      <c r="N7751" s="273"/>
    </row>
    <row r="7752" spans="2:14" x14ac:dyDescent="0.25">
      <c r="B7752" s="7"/>
      <c r="C7752" s="8"/>
      <c r="D7752" s="129"/>
      <c r="F7752" s="99"/>
      <c r="G7752" s="99"/>
      <c r="H7752" s="99"/>
      <c r="I7752" s="18"/>
      <c r="J7752" s="18"/>
      <c r="K7752" s="99">
        <f t="shared" si="248"/>
        <v>0</v>
      </c>
      <c r="M7752" s="96">
        <f t="shared" si="247"/>
        <v>1</v>
      </c>
      <c r="N7752" s="273"/>
    </row>
    <row r="7753" spans="2:14" x14ac:dyDescent="0.25">
      <c r="B7753" s="7"/>
      <c r="C7753" s="8"/>
      <c r="D7753" s="129"/>
      <c r="F7753" s="99"/>
      <c r="G7753" s="99"/>
      <c r="H7753" s="99"/>
      <c r="I7753" s="18"/>
      <c r="J7753" s="18"/>
      <c r="K7753" s="99">
        <f t="shared" si="248"/>
        <v>0</v>
      </c>
      <c r="M7753" s="96">
        <f t="shared" si="247"/>
        <v>1</v>
      </c>
      <c r="N7753" s="273"/>
    </row>
    <row r="7754" spans="2:14" x14ac:dyDescent="0.25">
      <c r="B7754" s="7"/>
      <c r="C7754" s="8"/>
      <c r="D7754" s="129"/>
      <c r="F7754" s="99"/>
      <c r="G7754" s="99"/>
      <c r="H7754" s="99"/>
      <c r="I7754" s="18"/>
      <c r="J7754" s="18"/>
      <c r="K7754" s="99">
        <f t="shared" si="248"/>
        <v>0</v>
      </c>
      <c r="M7754" s="96">
        <f t="shared" si="247"/>
        <v>1</v>
      </c>
      <c r="N7754" s="273"/>
    </row>
    <row r="7755" spans="2:14" x14ac:dyDescent="0.25">
      <c r="B7755" s="7"/>
      <c r="C7755" s="8"/>
      <c r="D7755" s="129"/>
      <c r="F7755" s="99"/>
      <c r="G7755" s="99"/>
      <c r="H7755" s="99"/>
      <c r="I7755" s="18"/>
      <c r="J7755" s="18"/>
      <c r="K7755" s="99">
        <f t="shared" si="248"/>
        <v>0</v>
      </c>
      <c r="M7755" s="96">
        <f t="shared" si="247"/>
        <v>1</v>
      </c>
      <c r="N7755" s="273"/>
    </row>
    <row r="7756" spans="2:14" x14ac:dyDescent="0.25">
      <c r="B7756" s="7"/>
      <c r="C7756" s="8"/>
      <c r="D7756" s="129"/>
      <c r="F7756" s="99"/>
      <c r="G7756" s="99"/>
      <c r="H7756" s="99"/>
      <c r="I7756" s="18"/>
      <c r="J7756" s="18"/>
      <c r="K7756" s="99">
        <f t="shared" si="248"/>
        <v>0</v>
      </c>
      <c r="M7756" s="96">
        <f t="shared" si="247"/>
        <v>1</v>
      </c>
      <c r="N7756" s="273"/>
    </row>
    <row r="7757" spans="2:14" x14ac:dyDescent="0.25">
      <c r="B7757" s="7"/>
      <c r="C7757" s="8"/>
      <c r="D7757" s="129"/>
      <c r="F7757" s="99"/>
      <c r="G7757" s="99"/>
      <c r="H7757" s="99"/>
      <c r="I7757" s="18"/>
      <c r="J7757" s="18"/>
      <c r="K7757" s="99">
        <f t="shared" si="248"/>
        <v>0</v>
      </c>
      <c r="M7757" s="96">
        <f t="shared" si="247"/>
        <v>1</v>
      </c>
      <c r="N7757" s="273"/>
    </row>
    <row r="7758" spans="2:14" x14ac:dyDescent="0.25">
      <c r="B7758" s="7"/>
      <c r="C7758" s="8"/>
      <c r="D7758" s="129"/>
      <c r="F7758" s="99"/>
      <c r="G7758" s="99"/>
      <c r="H7758" s="99"/>
      <c r="I7758" s="18"/>
      <c r="J7758" s="18"/>
      <c r="K7758" s="99">
        <f t="shared" si="248"/>
        <v>0</v>
      </c>
      <c r="M7758" s="96">
        <f t="shared" si="247"/>
        <v>1</v>
      </c>
      <c r="N7758" s="273"/>
    </row>
    <row r="7759" spans="2:14" x14ac:dyDescent="0.25">
      <c r="B7759" s="7"/>
      <c r="C7759" s="8"/>
      <c r="D7759" s="129"/>
      <c r="F7759" s="99"/>
      <c r="G7759" s="99"/>
      <c r="H7759" s="99"/>
      <c r="I7759" s="18"/>
      <c r="J7759" s="18"/>
      <c r="K7759" s="99">
        <f t="shared" si="248"/>
        <v>0</v>
      </c>
      <c r="M7759" s="96">
        <f t="shared" si="247"/>
        <v>1</v>
      </c>
      <c r="N7759" s="273"/>
    </row>
    <row r="7760" spans="2:14" x14ac:dyDescent="0.25">
      <c r="B7760" s="7"/>
      <c r="C7760" s="8"/>
      <c r="D7760" s="129"/>
      <c r="F7760" s="99"/>
      <c r="G7760" s="99"/>
      <c r="H7760" s="99"/>
      <c r="I7760" s="18"/>
      <c r="J7760" s="18"/>
      <c r="K7760" s="99">
        <f t="shared" si="248"/>
        <v>0</v>
      </c>
      <c r="M7760" s="96">
        <f t="shared" si="247"/>
        <v>1</v>
      </c>
      <c r="N7760" s="273"/>
    </row>
    <row r="7761" spans="2:14" x14ac:dyDescent="0.25">
      <c r="B7761" s="7"/>
      <c r="C7761" s="8"/>
      <c r="D7761" s="129"/>
      <c r="F7761" s="99"/>
      <c r="G7761" s="99"/>
      <c r="H7761" s="99"/>
      <c r="I7761" s="18"/>
      <c r="J7761" s="18"/>
      <c r="K7761" s="99">
        <f t="shared" si="248"/>
        <v>0</v>
      </c>
      <c r="M7761" s="96">
        <f t="shared" ref="M7761:M7824" si="249">UltimoDia(D7761)</f>
        <v>1</v>
      </c>
      <c r="N7761" s="273"/>
    </row>
    <row r="7762" spans="2:14" x14ac:dyDescent="0.25">
      <c r="B7762" s="7"/>
      <c r="C7762" s="8"/>
      <c r="D7762" s="129"/>
      <c r="F7762" s="99"/>
      <c r="G7762" s="99"/>
      <c r="H7762" s="99"/>
      <c r="I7762" s="18"/>
      <c r="J7762" s="18"/>
      <c r="K7762" s="99">
        <f t="shared" si="248"/>
        <v>0</v>
      </c>
      <c r="M7762" s="96">
        <f t="shared" si="249"/>
        <v>1</v>
      </c>
      <c r="N7762" s="273"/>
    </row>
    <row r="7763" spans="2:14" x14ac:dyDescent="0.25">
      <c r="B7763" s="7"/>
      <c r="C7763" s="8"/>
      <c r="D7763" s="129"/>
      <c r="F7763" s="99"/>
      <c r="G7763" s="99"/>
      <c r="H7763" s="99"/>
      <c r="I7763" s="18"/>
      <c r="J7763" s="18"/>
      <c r="K7763" s="99">
        <f t="shared" si="248"/>
        <v>0</v>
      </c>
      <c r="M7763" s="96">
        <f t="shared" si="249"/>
        <v>1</v>
      </c>
      <c r="N7763" s="273"/>
    </row>
    <row r="7764" spans="2:14" x14ac:dyDescent="0.25">
      <c r="B7764" s="7"/>
      <c r="C7764" s="8"/>
      <c r="D7764" s="129"/>
      <c r="F7764" s="99"/>
      <c r="G7764" s="99"/>
      <c r="H7764" s="99"/>
      <c r="I7764" s="18"/>
      <c r="J7764" s="18"/>
      <c r="K7764" s="99">
        <f t="shared" si="248"/>
        <v>0</v>
      </c>
      <c r="M7764" s="96">
        <f t="shared" si="249"/>
        <v>1</v>
      </c>
      <c r="N7764" s="273"/>
    </row>
    <row r="7765" spans="2:14" x14ac:dyDescent="0.25">
      <c r="B7765" s="7"/>
      <c r="C7765" s="8"/>
      <c r="D7765" s="129"/>
      <c r="F7765" s="99"/>
      <c r="G7765" s="99"/>
      <c r="H7765" s="99"/>
      <c r="I7765" s="18"/>
      <c r="J7765" s="18"/>
      <c r="K7765" s="99">
        <f t="shared" si="248"/>
        <v>0</v>
      </c>
      <c r="M7765" s="96">
        <f t="shared" si="249"/>
        <v>1</v>
      </c>
      <c r="N7765" s="273"/>
    </row>
    <row r="7766" spans="2:14" x14ac:dyDescent="0.25">
      <c r="B7766" s="7"/>
      <c r="C7766" s="8"/>
      <c r="D7766" s="129"/>
      <c r="F7766" s="99"/>
      <c r="G7766" s="99"/>
      <c r="H7766" s="99"/>
      <c r="I7766" s="18"/>
      <c r="J7766" s="18"/>
      <c r="K7766" s="99">
        <f t="shared" si="248"/>
        <v>0</v>
      </c>
      <c r="M7766" s="96">
        <f t="shared" si="249"/>
        <v>1</v>
      </c>
      <c r="N7766" s="273"/>
    </row>
    <row r="7767" spans="2:14" x14ac:dyDescent="0.25">
      <c r="B7767" s="7"/>
      <c r="C7767" s="8"/>
      <c r="D7767" s="129"/>
      <c r="F7767" s="99"/>
      <c r="G7767" s="99"/>
      <c r="H7767" s="99"/>
      <c r="I7767" s="18"/>
      <c r="J7767" s="18"/>
      <c r="K7767" s="99">
        <f t="shared" si="248"/>
        <v>0</v>
      </c>
      <c r="M7767" s="96">
        <f t="shared" si="249"/>
        <v>1</v>
      </c>
      <c r="N7767" s="273"/>
    </row>
    <row r="7768" spans="2:14" x14ac:dyDescent="0.25">
      <c r="B7768" s="7"/>
      <c r="C7768" s="8"/>
      <c r="D7768" s="129"/>
      <c r="F7768" s="99"/>
      <c r="G7768" s="99"/>
      <c r="H7768" s="99"/>
      <c r="I7768" s="18"/>
      <c r="J7768" s="18"/>
      <c r="K7768" s="99">
        <f t="shared" si="248"/>
        <v>0</v>
      </c>
      <c r="M7768" s="96">
        <f t="shared" si="249"/>
        <v>1</v>
      </c>
      <c r="N7768" s="273"/>
    </row>
    <row r="7769" spans="2:14" x14ac:dyDescent="0.25">
      <c r="B7769" s="7"/>
      <c r="C7769" s="8"/>
      <c r="D7769" s="129"/>
      <c r="F7769" s="99"/>
      <c r="G7769" s="99"/>
      <c r="H7769" s="99"/>
      <c r="I7769" s="18"/>
      <c r="J7769" s="18"/>
      <c r="K7769" s="99">
        <f t="shared" si="248"/>
        <v>0</v>
      </c>
      <c r="M7769" s="96">
        <f t="shared" si="249"/>
        <v>1</v>
      </c>
      <c r="N7769" s="273"/>
    </row>
    <row r="7770" spans="2:14" x14ac:dyDescent="0.25">
      <c r="B7770" s="7"/>
      <c r="C7770" s="8"/>
      <c r="D7770" s="129"/>
      <c r="F7770" s="99"/>
      <c r="G7770" s="99"/>
      <c r="H7770" s="99"/>
      <c r="I7770" s="18"/>
      <c r="J7770" s="18"/>
      <c r="K7770" s="99">
        <f t="shared" si="248"/>
        <v>0</v>
      </c>
      <c r="M7770" s="96">
        <f t="shared" si="249"/>
        <v>1</v>
      </c>
      <c r="N7770" s="273"/>
    </row>
    <row r="7771" spans="2:14" x14ac:dyDescent="0.25">
      <c r="B7771" s="7"/>
      <c r="C7771" s="8"/>
      <c r="D7771" s="129"/>
      <c r="F7771" s="99"/>
      <c r="G7771" s="99"/>
      <c r="H7771" s="99"/>
      <c r="I7771" s="18"/>
      <c r="J7771" s="18"/>
      <c r="K7771" s="99">
        <f t="shared" si="248"/>
        <v>0</v>
      </c>
      <c r="M7771" s="96">
        <f t="shared" si="249"/>
        <v>1</v>
      </c>
      <c r="N7771" s="273"/>
    </row>
    <row r="7772" spans="2:14" x14ac:dyDescent="0.25">
      <c r="B7772" s="7"/>
      <c r="C7772" s="8"/>
      <c r="D7772" s="129"/>
      <c r="F7772" s="99"/>
      <c r="G7772" s="99"/>
      <c r="H7772" s="99"/>
      <c r="I7772" s="18"/>
      <c r="J7772" s="18"/>
      <c r="K7772" s="99">
        <f t="shared" si="248"/>
        <v>0</v>
      </c>
      <c r="M7772" s="96">
        <f t="shared" si="249"/>
        <v>1</v>
      </c>
      <c r="N7772" s="273"/>
    </row>
    <row r="7773" spans="2:14" x14ac:dyDescent="0.25">
      <c r="B7773" s="7"/>
      <c r="C7773" s="8"/>
      <c r="D7773" s="129"/>
      <c r="F7773" s="99"/>
      <c r="G7773" s="99"/>
      <c r="H7773" s="99"/>
      <c r="I7773" s="18"/>
      <c r="J7773" s="18"/>
      <c r="K7773" s="99">
        <f t="shared" si="248"/>
        <v>0</v>
      </c>
      <c r="M7773" s="96">
        <f t="shared" si="249"/>
        <v>1</v>
      </c>
      <c r="N7773" s="273"/>
    </row>
    <row r="7774" spans="2:14" x14ac:dyDescent="0.25">
      <c r="B7774" s="7"/>
      <c r="C7774" s="8"/>
      <c r="D7774" s="129"/>
      <c r="F7774" s="99"/>
      <c r="G7774" s="99"/>
      <c r="H7774" s="99"/>
      <c r="I7774" s="18"/>
      <c r="J7774" s="18"/>
      <c r="K7774" s="99">
        <f t="shared" si="248"/>
        <v>0</v>
      </c>
      <c r="M7774" s="96">
        <f t="shared" si="249"/>
        <v>1</v>
      </c>
      <c r="N7774" s="273"/>
    </row>
    <row r="7775" spans="2:14" x14ac:dyDescent="0.25">
      <c r="B7775" s="7"/>
      <c r="C7775" s="8"/>
      <c r="D7775" s="129"/>
      <c r="F7775" s="99"/>
      <c r="G7775" s="99"/>
      <c r="H7775" s="99"/>
      <c r="I7775" s="18"/>
      <c r="J7775" s="18"/>
      <c r="K7775" s="99">
        <f t="shared" si="248"/>
        <v>0</v>
      </c>
      <c r="M7775" s="96">
        <f t="shared" si="249"/>
        <v>1</v>
      </c>
      <c r="N7775" s="273"/>
    </row>
    <row r="7776" spans="2:14" x14ac:dyDescent="0.25">
      <c r="B7776" s="7"/>
      <c r="C7776" s="8"/>
      <c r="D7776" s="129"/>
      <c r="F7776" s="99"/>
      <c r="G7776" s="99"/>
      <c r="H7776" s="99"/>
      <c r="I7776" s="18"/>
      <c r="J7776" s="18"/>
      <c r="K7776" s="99">
        <f t="shared" si="248"/>
        <v>0</v>
      </c>
      <c r="M7776" s="96">
        <f t="shared" si="249"/>
        <v>1</v>
      </c>
      <c r="N7776" s="273"/>
    </row>
    <row r="7777" spans="2:14" x14ac:dyDescent="0.25">
      <c r="B7777" s="7"/>
      <c r="C7777" s="8"/>
      <c r="D7777" s="129"/>
      <c r="F7777" s="99"/>
      <c r="G7777" s="99"/>
      <c r="H7777" s="99"/>
      <c r="I7777" s="18"/>
      <c r="J7777" s="18"/>
      <c r="K7777" s="99">
        <f t="shared" si="248"/>
        <v>0</v>
      </c>
      <c r="M7777" s="96">
        <f t="shared" si="249"/>
        <v>1</v>
      </c>
      <c r="N7777" s="273"/>
    </row>
    <row r="7778" spans="2:14" x14ac:dyDescent="0.25">
      <c r="B7778" s="7"/>
      <c r="C7778" s="8"/>
      <c r="D7778" s="129"/>
      <c r="F7778" s="99"/>
      <c r="G7778" s="99"/>
      <c r="H7778" s="99"/>
      <c r="I7778" s="18"/>
      <c r="J7778" s="18"/>
      <c r="K7778" s="99">
        <f t="shared" si="248"/>
        <v>0</v>
      </c>
      <c r="M7778" s="96">
        <f t="shared" si="249"/>
        <v>1</v>
      </c>
      <c r="N7778" s="273"/>
    </row>
    <row r="7779" spans="2:14" x14ac:dyDescent="0.25">
      <c r="B7779" s="7"/>
      <c r="C7779" s="8"/>
      <c r="D7779" s="129"/>
      <c r="F7779" s="99"/>
      <c r="G7779" s="99"/>
      <c r="H7779" s="99"/>
      <c r="I7779" s="18"/>
      <c r="J7779" s="18"/>
      <c r="K7779" s="99">
        <f t="shared" si="248"/>
        <v>0</v>
      </c>
      <c r="M7779" s="96">
        <f t="shared" si="249"/>
        <v>1</v>
      </c>
      <c r="N7779" s="273"/>
    </row>
    <row r="7780" spans="2:14" x14ac:dyDescent="0.25">
      <c r="B7780" s="7"/>
      <c r="C7780" s="8"/>
      <c r="D7780" s="129"/>
      <c r="F7780" s="99"/>
      <c r="G7780" s="99"/>
      <c r="H7780" s="99"/>
      <c r="I7780" s="18"/>
      <c r="J7780" s="18"/>
      <c r="K7780" s="99">
        <f t="shared" si="248"/>
        <v>0</v>
      </c>
      <c r="M7780" s="96">
        <f t="shared" si="249"/>
        <v>1</v>
      </c>
      <c r="N7780" s="273"/>
    </row>
    <row r="7781" spans="2:14" x14ac:dyDescent="0.25">
      <c r="B7781" s="7"/>
      <c r="C7781" s="8"/>
      <c r="D7781" s="129"/>
      <c r="F7781" s="99"/>
      <c r="G7781" s="99"/>
      <c r="H7781" s="99"/>
      <c r="I7781" s="18"/>
      <c r="J7781" s="18"/>
      <c r="K7781" s="99">
        <f t="shared" si="248"/>
        <v>0</v>
      </c>
      <c r="M7781" s="96">
        <f t="shared" si="249"/>
        <v>1</v>
      </c>
      <c r="N7781" s="273"/>
    </row>
    <row r="7782" spans="2:14" x14ac:dyDescent="0.25">
      <c r="B7782" s="7"/>
      <c r="C7782" s="8"/>
      <c r="D7782" s="129"/>
      <c r="F7782" s="99"/>
      <c r="G7782" s="99"/>
      <c r="H7782" s="99"/>
      <c r="I7782" s="18"/>
      <c r="J7782" s="18"/>
      <c r="K7782" s="99">
        <f t="shared" si="248"/>
        <v>0</v>
      </c>
      <c r="M7782" s="96">
        <f t="shared" si="249"/>
        <v>1</v>
      </c>
      <c r="N7782" s="273"/>
    </row>
    <row r="7783" spans="2:14" x14ac:dyDescent="0.25">
      <c r="B7783" s="7"/>
      <c r="C7783" s="8"/>
      <c r="D7783" s="129"/>
      <c r="F7783" s="99"/>
      <c r="G7783" s="99"/>
      <c r="H7783" s="99"/>
      <c r="I7783" s="18"/>
      <c r="J7783" s="18"/>
      <c r="K7783" s="99">
        <f t="shared" si="248"/>
        <v>0</v>
      </c>
      <c r="M7783" s="96">
        <f t="shared" si="249"/>
        <v>1</v>
      </c>
      <c r="N7783" s="273"/>
    </row>
    <row r="7784" spans="2:14" x14ac:dyDescent="0.25">
      <c r="B7784" s="7"/>
      <c r="C7784" s="8"/>
      <c r="D7784" s="129"/>
      <c r="F7784" s="99"/>
      <c r="G7784" s="99"/>
      <c r="H7784" s="99"/>
      <c r="I7784" s="18"/>
      <c r="J7784" s="18"/>
      <c r="K7784" s="99">
        <f t="shared" si="248"/>
        <v>0</v>
      </c>
      <c r="M7784" s="96">
        <f t="shared" si="249"/>
        <v>1</v>
      </c>
      <c r="N7784" s="273"/>
    </row>
    <row r="7785" spans="2:14" x14ac:dyDescent="0.25">
      <c r="B7785" s="7"/>
      <c r="C7785" s="8"/>
      <c r="D7785" s="129"/>
      <c r="F7785" s="99"/>
      <c r="G7785" s="99"/>
      <c r="H7785" s="99"/>
      <c r="I7785" s="18"/>
      <c r="J7785" s="18"/>
      <c r="K7785" s="99">
        <f t="shared" si="248"/>
        <v>0</v>
      </c>
      <c r="M7785" s="96">
        <f t="shared" si="249"/>
        <v>1</v>
      </c>
      <c r="N7785" s="273"/>
    </row>
    <row r="7786" spans="2:14" x14ac:dyDescent="0.25">
      <c r="B7786" s="7"/>
      <c r="C7786" s="8"/>
      <c r="D7786" s="129"/>
      <c r="F7786" s="99"/>
      <c r="G7786" s="99"/>
      <c r="H7786" s="99"/>
      <c r="I7786" s="18"/>
      <c r="J7786" s="18"/>
      <c r="K7786" s="99">
        <f t="shared" ref="K7786:K7849" si="250">IF(ctConta="",K7785+F7786,IF(I7786=ctConta,K7785+F7786,K7785))</f>
        <v>0</v>
      </c>
      <c r="M7786" s="96">
        <f t="shared" si="249"/>
        <v>1</v>
      </c>
      <c r="N7786" s="273"/>
    </row>
    <row r="7787" spans="2:14" x14ac:dyDescent="0.25">
      <c r="B7787" s="7"/>
      <c r="C7787" s="8"/>
      <c r="D7787" s="129"/>
      <c r="F7787" s="99"/>
      <c r="G7787" s="99"/>
      <c r="H7787" s="99"/>
      <c r="I7787" s="18"/>
      <c r="J7787" s="18"/>
      <c r="K7787" s="99">
        <f t="shared" si="250"/>
        <v>0</v>
      </c>
      <c r="M7787" s="96">
        <f t="shared" si="249"/>
        <v>1</v>
      </c>
      <c r="N7787" s="273"/>
    </row>
    <row r="7788" spans="2:14" x14ac:dyDescent="0.25">
      <c r="B7788" s="7"/>
      <c r="C7788" s="8"/>
      <c r="D7788" s="129"/>
      <c r="F7788" s="99"/>
      <c r="G7788" s="99"/>
      <c r="H7788" s="99"/>
      <c r="I7788" s="18"/>
      <c r="J7788" s="18"/>
      <c r="K7788" s="99">
        <f t="shared" si="250"/>
        <v>0</v>
      </c>
      <c r="M7788" s="96">
        <f t="shared" si="249"/>
        <v>1</v>
      </c>
      <c r="N7788" s="273"/>
    </row>
    <row r="7789" spans="2:14" x14ac:dyDescent="0.25">
      <c r="B7789" s="7"/>
      <c r="C7789" s="8"/>
      <c r="D7789" s="129"/>
      <c r="F7789" s="99"/>
      <c r="G7789" s="99"/>
      <c r="H7789" s="99"/>
      <c r="I7789" s="18"/>
      <c r="J7789" s="18"/>
      <c r="K7789" s="99">
        <f t="shared" si="250"/>
        <v>0</v>
      </c>
      <c r="M7789" s="96">
        <f t="shared" si="249"/>
        <v>1</v>
      </c>
      <c r="N7789" s="273"/>
    </row>
    <row r="7790" spans="2:14" x14ac:dyDescent="0.25">
      <c r="B7790" s="7"/>
      <c r="C7790" s="8"/>
      <c r="D7790" s="129"/>
      <c r="F7790" s="99"/>
      <c r="G7790" s="99"/>
      <c r="H7790" s="99"/>
      <c r="I7790" s="18"/>
      <c r="J7790" s="18"/>
      <c r="K7790" s="99">
        <f t="shared" si="250"/>
        <v>0</v>
      </c>
      <c r="M7790" s="96">
        <f t="shared" si="249"/>
        <v>1</v>
      </c>
      <c r="N7790" s="273"/>
    </row>
    <row r="7791" spans="2:14" x14ac:dyDescent="0.25">
      <c r="B7791" s="7"/>
      <c r="C7791" s="8"/>
      <c r="D7791" s="129"/>
      <c r="F7791" s="99"/>
      <c r="G7791" s="99"/>
      <c r="H7791" s="99"/>
      <c r="I7791" s="18"/>
      <c r="J7791" s="18"/>
      <c r="K7791" s="99">
        <f t="shared" si="250"/>
        <v>0</v>
      </c>
      <c r="M7791" s="96">
        <f t="shared" si="249"/>
        <v>1</v>
      </c>
      <c r="N7791" s="273"/>
    </row>
    <row r="7792" spans="2:14" x14ac:dyDescent="0.25">
      <c r="B7792" s="7"/>
      <c r="C7792" s="8"/>
      <c r="D7792" s="129"/>
      <c r="F7792" s="99"/>
      <c r="G7792" s="99"/>
      <c r="H7792" s="99"/>
      <c r="I7792" s="18"/>
      <c r="J7792" s="18"/>
      <c r="K7792" s="99">
        <f t="shared" si="250"/>
        <v>0</v>
      </c>
      <c r="M7792" s="96">
        <f t="shared" si="249"/>
        <v>1</v>
      </c>
      <c r="N7792" s="273"/>
    </row>
    <row r="7793" spans="2:14" x14ac:dyDescent="0.25">
      <c r="B7793" s="7"/>
      <c r="C7793" s="8"/>
      <c r="D7793" s="129"/>
      <c r="F7793" s="99"/>
      <c r="G7793" s="99"/>
      <c r="H7793" s="99"/>
      <c r="I7793" s="18"/>
      <c r="J7793" s="18"/>
      <c r="K7793" s="99">
        <f t="shared" si="250"/>
        <v>0</v>
      </c>
      <c r="M7793" s="96">
        <f t="shared" si="249"/>
        <v>1</v>
      </c>
      <c r="N7793" s="273"/>
    </row>
    <row r="7794" spans="2:14" x14ac:dyDescent="0.25">
      <c r="B7794" s="7"/>
      <c r="C7794" s="8"/>
      <c r="D7794" s="129"/>
      <c r="F7794" s="99"/>
      <c r="G7794" s="99"/>
      <c r="H7794" s="99"/>
      <c r="I7794" s="18"/>
      <c r="J7794" s="18"/>
      <c r="K7794" s="99">
        <f t="shared" si="250"/>
        <v>0</v>
      </c>
      <c r="M7794" s="96">
        <f t="shared" si="249"/>
        <v>1</v>
      </c>
      <c r="N7794" s="273"/>
    </row>
    <row r="7795" spans="2:14" x14ac:dyDescent="0.25">
      <c r="B7795" s="7"/>
      <c r="C7795" s="8"/>
      <c r="D7795" s="129"/>
      <c r="F7795" s="99"/>
      <c r="G7795" s="99"/>
      <c r="H7795" s="99"/>
      <c r="I7795" s="18"/>
      <c r="J7795" s="18"/>
      <c r="K7795" s="99">
        <f t="shared" si="250"/>
        <v>0</v>
      </c>
      <c r="M7795" s="96">
        <f t="shared" si="249"/>
        <v>1</v>
      </c>
      <c r="N7795" s="273"/>
    </row>
    <row r="7796" spans="2:14" x14ac:dyDescent="0.25">
      <c r="B7796" s="7"/>
      <c r="C7796" s="8"/>
      <c r="D7796" s="129"/>
      <c r="F7796" s="99"/>
      <c r="G7796" s="99"/>
      <c r="H7796" s="99"/>
      <c r="I7796" s="18"/>
      <c r="J7796" s="18"/>
      <c r="K7796" s="99">
        <f t="shared" si="250"/>
        <v>0</v>
      </c>
      <c r="M7796" s="96">
        <f t="shared" si="249"/>
        <v>1</v>
      </c>
      <c r="N7796" s="273"/>
    </row>
    <row r="7797" spans="2:14" x14ac:dyDescent="0.25">
      <c r="B7797" s="7"/>
      <c r="C7797" s="8"/>
      <c r="D7797" s="129"/>
      <c r="F7797" s="99"/>
      <c r="G7797" s="99"/>
      <c r="H7797" s="99"/>
      <c r="I7797" s="18"/>
      <c r="J7797" s="18"/>
      <c r="K7797" s="99">
        <f t="shared" si="250"/>
        <v>0</v>
      </c>
      <c r="M7797" s="96">
        <f t="shared" si="249"/>
        <v>1</v>
      </c>
      <c r="N7797" s="273"/>
    </row>
    <row r="7798" spans="2:14" x14ac:dyDescent="0.25">
      <c r="B7798" s="7"/>
      <c r="C7798" s="8"/>
      <c r="D7798" s="129"/>
      <c r="F7798" s="99"/>
      <c r="G7798" s="99"/>
      <c r="H7798" s="99"/>
      <c r="I7798" s="18"/>
      <c r="J7798" s="18"/>
      <c r="K7798" s="99">
        <f t="shared" si="250"/>
        <v>0</v>
      </c>
      <c r="M7798" s="96">
        <f t="shared" si="249"/>
        <v>1</v>
      </c>
      <c r="N7798" s="273"/>
    </row>
    <row r="7799" spans="2:14" x14ac:dyDescent="0.25">
      <c r="B7799" s="7"/>
      <c r="C7799" s="8"/>
      <c r="D7799" s="129"/>
      <c r="F7799" s="99"/>
      <c r="G7799" s="99"/>
      <c r="H7799" s="99"/>
      <c r="I7799" s="18"/>
      <c r="J7799" s="18"/>
      <c r="K7799" s="99">
        <f t="shared" si="250"/>
        <v>0</v>
      </c>
      <c r="M7799" s="96">
        <f t="shared" si="249"/>
        <v>1</v>
      </c>
      <c r="N7799" s="273"/>
    </row>
    <row r="7800" spans="2:14" x14ac:dyDescent="0.25">
      <c r="B7800" s="7"/>
      <c r="C7800" s="8"/>
      <c r="D7800" s="129"/>
      <c r="F7800" s="99"/>
      <c r="G7800" s="99"/>
      <c r="H7800" s="99"/>
      <c r="I7800" s="18"/>
      <c r="J7800" s="18"/>
      <c r="K7800" s="99">
        <f t="shared" si="250"/>
        <v>0</v>
      </c>
      <c r="M7800" s="96">
        <f t="shared" si="249"/>
        <v>1</v>
      </c>
      <c r="N7800" s="273"/>
    </row>
    <row r="7801" spans="2:14" x14ac:dyDescent="0.25">
      <c r="B7801" s="7"/>
      <c r="C7801" s="8"/>
      <c r="D7801" s="129"/>
      <c r="F7801" s="99"/>
      <c r="G7801" s="99"/>
      <c r="H7801" s="99"/>
      <c r="I7801" s="18"/>
      <c r="J7801" s="18"/>
      <c r="K7801" s="99">
        <f t="shared" si="250"/>
        <v>0</v>
      </c>
      <c r="M7801" s="96">
        <f t="shared" si="249"/>
        <v>1</v>
      </c>
      <c r="N7801" s="273"/>
    </row>
    <row r="7802" spans="2:14" x14ac:dyDescent="0.25">
      <c r="B7802" s="7"/>
      <c r="C7802" s="8"/>
      <c r="D7802" s="129"/>
      <c r="F7802" s="99"/>
      <c r="G7802" s="99"/>
      <c r="H7802" s="99"/>
      <c r="I7802" s="18"/>
      <c r="J7802" s="18"/>
      <c r="K7802" s="99">
        <f t="shared" si="250"/>
        <v>0</v>
      </c>
      <c r="M7802" s="96">
        <f t="shared" si="249"/>
        <v>1</v>
      </c>
      <c r="N7802" s="273"/>
    </row>
    <row r="7803" spans="2:14" x14ac:dyDescent="0.25">
      <c r="B7803" s="7"/>
      <c r="C7803" s="8"/>
      <c r="D7803" s="129"/>
      <c r="F7803" s="99"/>
      <c r="G7803" s="99"/>
      <c r="H7803" s="99"/>
      <c r="I7803" s="18"/>
      <c r="J7803" s="18"/>
      <c r="K7803" s="99">
        <f t="shared" si="250"/>
        <v>0</v>
      </c>
      <c r="M7803" s="96">
        <f t="shared" si="249"/>
        <v>1</v>
      </c>
      <c r="N7803" s="273"/>
    </row>
    <row r="7804" spans="2:14" x14ac:dyDescent="0.25">
      <c r="B7804" s="7"/>
      <c r="C7804" s="8"/>
      <c r="D7804" s="129"/>
      <c r="F7804" s="99"/>
      <c r="G7804" s="99"/>
      <c r="H7804" s="99"/>
      <c r="I7804" s="18"/>
      <c r="J7804" s="18"/>
      <c r="K7804" s="99">
        <f t="shared" si="250"/>
        <v>0</v>
      </c>
      <c r="M7804" s="96">
        <f t="shared" si="249"/>
        <v>1</v>
      </c>
      <c r="N7804" s="273"/>
    </row>
    <row r="7805" spans="2:14" x14ac:dyDescent="0.25">
      <c r="B7805" s="7"/>
      <c r="C7805" s="8"/>
      <c r="D7805" s="129"/>
      <c r="F7805" s="99"/>
      <c r="G7805" s="99"/>
      <c r="H7805" s="99"/>
      <c r="I7805" s="18"/>
      <c r="J7805" s="18"/>
      <c r="K7805" s="99">
        <f t="shared" si="250"/>
        <v>0</v>
      </c>
      <c r="M7805" s="96">
        <f t="shared" si="249"/>
        <v>1</v>
      </c>
      <c r="N7805" s="273"/>
    </row>
    <row r="7806" spans="2:14" x14ac:dyDescent="0.25">
      <c r="B7806" s="7"/>
      <c r="C7806" s="8"/>
      <c r="D7806" s="129"/>
      <c r="F7806" s="99"/>
      <c r="G7806" s="99"/>
      <c r="H7806" s="99"/>
      <c r="I7806" s="18"/>
      <c r="J7806" s="18"/>
      <c r="K7806" s="99">
        <f t="shared" si="250"/>
        <v>0</v>
      </c>
      <c r="M7806" s="96">
        <f t="shared" si="249"/>
        <v>1</v>
      </c>
      <c r="N7806" s="273"/>
    </row>
    <row r="7807" spans="2:14" x14ac:dyDescent="0.25">
      <c r="B7807" s="7"/>
      <c r="C7807" s="8"/>
      <c r="D7807" s="129"/>
      <c r="F7807" s="99"/>
      <c r="G7807" s="99"/>
      <c r="H7807" s="99"/>
      <c r="I7807" s="18"/>
      <c r="J7807" s="18"/>
      <c r="K7807" s="99">
        <f t="shared" si="250"/>
        <v>0</v>
      </c>
      <c r="M7807" s="96">
        <f t="shared" si="249"/>
        <v>1</v>
      </c>
      <c r="N7807" s="273"/>
    </row>
    <row r="7808" spans="2:14" x14ac:dyDescent="0.25">
      <c r="B7808" s="7"/>
      <c r="C7808" s="8"/>
      <c r="D7808" s="129"/>
      <c r="F7808" s="99"/>
      <c r="G7808" s="99"/>
      <c r="H7808" s="99"/>
      <c r="I7808" s="18"/>
      <c r="J7808" s="18"/>
      <c r="K7808" s="99">
        <f t="shared" si="250"/>
        <v>0</v>
      </c>
      <c r="M7808" s="96">
        <f t="shared" si="249"/>
        <v>1</v>
      </c>
      <c r="N7808" s="273"/>
    </row>
    <row r="7809" spans="2:14" x14ac:dyDescent="0.25">
      <c r="B7809" s="7"/>
      <c r="C7809" s="8"/>
      <c r="D7809" s="129"/>
      <c r="F7809" s="99"/>
      <c r="G7809" s="99"/>
      <c r="H7809" s="99"/>
      <c r="I7809" s="18"/>
      <c r="J7809" s="18"/>
      <c r="K7809" s="99">
        <f t="shared" si="250"/>
        <v>0</v>
      </c>
      <c r="M7809" s="96">
        <f t="shared" si="249"/>
        <v>1</v>
      </c>
      <c r="N7809" s="273"/>
    </row>
    <row r="7810" spans="2:14" x14ac:dyDescent="0.25">
      <c r="B7810" s="7"/>
      <c r="C7810" s="8"/>
      <c r="D7810" s="129"/>
      <c r="F7810" s="99"/>
      <c r="G7810" s="99"/>
      <c r="H7810" s="99"/>
      <c r="I7810" s="18"/>
      <c r="J7810" s="18"/>
      <c r="K7810" s="99">
        <f t="shared" si="250"/>
        <v>0</v>
      </c>
      <c r="M7810" s="96">
        <f t="shared" si="249"/>
        <v>1</v>
      </c>
      <c r="N7810" s="273"/>
    </row>
    <row r="7811" spans="2:14" x14ac:dyDescent="0.25">
      <c r="B7811" s="7"/>
      <c r="C7811" s="8"/>
      <c r="D7811" s="129"/>
      <c r="F7811" s="99"/>
      <c r="G7811" s="99"/>
      <c r="H7811" s="99"/>
      <c r="I7811" s="18"/>
      <c r="J7811" s="18"/>
      <c r="K7811" s="99">
        <f t="shared" si="250"/>
        <v>0</v>
      </c>
      <c r="M7811" s="96">
        <f t="shared" si="249"/>
        <v>1</v>
      </c>
      <c r="N7811" s="273"/>
    </row>
    <row r="7812" spans="2:14" x14ac:dyDescent="0.25">
      <c r="B7812" s="7"/>
      <c r="C7812" s="8"/>
      <c r="D7812" s="129"/>
      <c r="F7812" s="99"/>
      <c r="G7812" s="99"/>
      <c r="H7812" s="99"/>
      <c r="I7812" s="18"/>
      <c r="J7812" s="18"/>
      <c r="K7812" s="99">
        <f t="shared" si="250"/>
        <v>0</v>
      </c>
      <c r="M7812" s="96">
        <f t="shared" si="249"/>
        <v>1</v>
      </c>
      <c r="N7812" s="273"/>
    </row>
    <row r="7813" spans="2:14" x14ac:dyDescent="0.25">
      <c r="B7813" s="7"/>
      <c r="C7813" s="8"/>
      <c r="D7813" s="129"/>
      <c r="F7813" s="99"/>
      <c r="G7813" s="99"/>
      <c r="H7813" s="99"/>
      <c r="I7813" s="18"/>
      <c r="J7813" s="18"/>
      <c r="K7813" s="99">
        <f t="shared" si="250"/>
        <v>0</v>
      </c>
      <c r="M7813" s="96">
        <f t="shared" si="249"/>
        <v>1</v>
      </c>
      <c r="N7813" s="273"/>
    </row>
    <row r="7814" spans="2:14" x14ac:dyDescent="0.25">
      <c r="B7814" s="7"/>
      <c r="C7814" s="8"/>
      <c r="D7814" s="129"/>
      <c r="F7814" s="99"/>
      <c r="G7814" s="99"/>
      <c r="H7814" s="99"/>
      <c r="I7814" s="18"/>
      <c r="J7814" s="18"/>
      <c r="K7814" s="99">
        <f t="shared" si="250"/>
        <v>0</v>
      </c>
      <c r="M7814" s="96">
        <f t="shared" si="249"/>
        <v>1</v>
      </c>
      <c r="N7814" s="273"/>
    </row>
    <row r="7815" spans="2:14" x14ac:dyDescent="0.25">
      <c r="B7815" s="7"/>
      <c r="C7815" s="8"/>
      <c r="D7815" s="129"/>
      <c r="F7815" s="99"/>
      <c r="G7815" s="99"/>
      <c r="H7815" s="99"/>
      <c r="I7815" s="18"/>
      <c r="J7815" s="18"/>
      <c r="K7815" s="99">
        <f t="shared" si="250"/>
        <v>0</v>
      </c>
      <c r="M7815" s="96">
        <f t="shared" si="249"/>
        <v>1</v>
      </c>
      <c r="N7815" s="273"/>
    </row>
    <row r="7816" spans="2:14" x14ac:dyDescent="0.25">
      <c r="B7816" s="7"/>
      <c r="C7816" s="8"/>
      <c r="D7816" s="129"/>
      <c r="F7816" s="99"/>
      <c r="G7816" s="99"/>
      <c r="H7816" s="99"/>
      <c r="I7816" s="18"/>
      <c r="J7816" s="18"/>
      <c r="K7816" s="99">
        <f t="shared" si="250"/>
        <v>0</v>
      </c>
      <c r="M7816" s="96">
        <f t="shared" si="249"/>
        <v>1</v>
      </c>
      <c r="N7816" s="273"/>
    </row>
    <row r="7817" spans="2:14" x14ac:dyDescent="0.25">
      <c r="B7817" s="7"/>
      <c r="C7817" s="8"/>
      <c r="D7817" s="129"/>
      <c r="F7817" s="99"/>
      <c r="G7817" s="99"/>
      <c r="H7817" s="99"/>
      <c r="I7817" s="18"/>
      <c r="J7817" s="18"/>
      <c r="K7817" s="99">
        <f t="shared" si="250"/>
        <v>0</v>
      </c>
      <c r="M7817" s="96">
        <f t="shared" si="249"/>
        <v>1</v>
      </c>
      <c r="N7817" s="273"/>
    </row>
    <row r="7818" spans="2:14" x14ac:dyDescent="0.25">
      <c r="B7818" s="7"/>
      <c r="C7818" s="8"/>
      <c r="D7818" s="129"/>
      <c r="F7818" s="99"/>
      <c r="G7818" s="99"/>
      <c r="H7818" s="99"/>
      <c r="I7818" s="18"/>
      <c r="J7818" s="18"/>
      <c r="K7818" s="99">
        <f t="shared" si="250"/>
        <v>0</v>
      </c>
      <c r="M7818" s="96">
        <f t="shared" si="249"/>
        <v>1</v>
      </c>
      <c r="N7818" s="273"/>
    </row>
    <row r="7819" spans="2:14" x14ac:dyDescent="0.25">
      <c r="B7819" s="7"/>
      <c r="C7819" s="8"/>
      <c r="D7819" s="129"/>
      <c r="F7819" s="99"/>
      <c r="G7819" s="99"/>
      <c r="H7819" s="99"/>
      <c r="I7819" s="18"/>
      <c r="J7819" s="18"/>
      <c r="K7819" s="99">
        <f t="shared" si="250"/>
        <v>0</v>
      </c>
      <c r="M7819" s="96">
        <f t="shared" si="249"/>
        <v>1</v>
      </c>
      <c r="N7819" s="273"/>
    </row>
    <row r="7820" spans="2:14" x14ac:dyDescent="0.25">
      <c r="B7820" s="7"/>
      <c r="C7820" s="8"/>
      <c r="D7820" s="129"/>
      <c r="F7820" s="99"/>
      <c r="G7820" s="99"/>
      <c r="H7820" s="99"/>
      <c r="I7820" s="18"/>
      <c r="J7820" s="18"/>
      <c r="K7820" s="99">
        <f t="shared" si="250"/>
        <v>0</v>
      </c>
      <c r="M7820" s="96">
        <f t="shared" si="249"/>
        <v>1</v>
      </c>
      <c r="N7820" s="273"/>
    </row>
    <row r="7821" spans="2:14" x14ac:dyDescent="0.25">
      <c r="B7821" s="7"/>
      <c r="C7821" s="8"/>
      <c r="D7821" s="129"/>
      <c r="F7821" s="99"/>
      <c r="G7821" s="99"/>
      <c r="H7821" s="99"/>
      <c r="I7821" s="18"/>
      <c r="J7821" s="18"/>
      <c r="K7821" s="99">
        <f t="shared" si="250"/>
        <v>0</v>
      </c>
      <c r="M7821" s="96">
        <f t="shared" si="249"/>
        <v>1</v>
      </c>
      <c r="N7821" s="273"/>
    </row>
    <row r="7822" spans="2:14" x14ac:dyDescent="0.25">
      <c r="B7822" s="7"/>
      <c r="C7822" s="8"/>
      <c r="D7822" s="129"/>
      <c r="F7822" s="99"/>
      <c r="G7822" s="99"/>
      <c r="H7822" s="99"/>
      <c r="I7822" s="18"/>
      <c r="J7822" s="18"/>
      <c r="K7822" s="99">
        <f t="shared" si="250"/>
        <v>0</v>
      </c>
      <c r="M7822" s="96">
        <f t="shared" si="249"/>
        <v>1</v>
      </c>
      <c r="N7822" s="273"/>
    </row>
    <row r="7823" spans="2:14" x14ac:dyDescent="0.25">
      <c r="B7823" s="7"/>
      <c r="C7823" s="8"/>
      <c r="D7823" s="129"/>
      <c r="F7823" s="99"/>
      <c r="G7823" s="99"/>
      <c r="H7823" s="99"/>
      <c r="I7823" s="18"/>
      <c r="J7823" s="18"/>
      <c r="K7823" s="99">
        <f t="shared" si="250"/>
        <v>0</v>
      </c>
      <c r="M7823" s="96">
        <f t="shared" si="249"/>
        <v>1</v>
      </c>
      <c r="N7823" s="273"/>
    </row>
    <row r="7824" spans="2:14" x14ac:dyDescent="0.25">
      <c r="B7824" s="7"/>
      <c r="C7824" s="8"/>
      <c r="D7824" s="129"/>
      <c r="F7824" s="99"/>
      <c r="G7824" s="99"/>
      <c r="H7824" s="99"/>
      <c r="I7824" s="18"/>
      <c r="J7824" s="18"/>
      <c r="K7824" s="99">
        <f t="shared" si="250"/>
        <v>0</v>
      </c>
      <c r="M7824" s="96">
        <f t="shared" si="249"/>
        <v>1</v>
      </c>
      <c r="N7824" s="273"/>
    </row>
    <row r="7825" spans="2:14" x14ac:dyDescent="0.25">
      <c r="B7825" s="7"/>
      <c r="C7825" s="8"/>
      <c r="D7825" s="129"/>
      <c r="F7825" s="99"/>
      <c r="G7825" s="99"/>
      <c r="H7825" s="99"/>
      <c r="I7825" s="18"/>
      <c r="J7825" s="18"/>
      <c r="K7825" s="99">
        <f t="shared" si="250"/>
        <v>0</v>
      </c>
      <c r="M7825" s="96">
        <f t="shared" ref="M7825:M7888" si="251">UltimoDia(D7825)</f>
        <v>1</v>
      </c>
      <c r="N7825" s="273"/>
    </row>
    <row r="7826" spans="2:14" x14ac:dyDescent="0.25">
      <c r="B7826" s="7"/>
      <c r="C7826" s="8"/>
      <c r="D7826" s="129"/>
      <c r="F7826" s="99"/>
      <c r="G7826" s="99"/>
      <c r="H7826" s="99"/>
      <c r="I7826" s="18"/>
      <c r="J7826" s="18"/>
      <c r="K7826" s="99">
        <f t="shared" si="250"/>
        <v>0</v>
      </c>
      <c r="M7826" s="96">
        <f t="shared" si="251"/>
        <v>1</v>
      </c>
      <c r="N7826" s="273"/>
    </row>
    <row r="7827" spans="2:14" x14ac:dyDescent="0.25">
      <c r="B7827" s="7"/>
      <c r="C7827" s="8"/>
      <c r="D7827" s="129"/>
      <c r="F7827" s="99"/>
      <c r="G7827" s="99"/>
      <c r="H7827" s="99"/>
      <c r="I7827" s="18"/>
      <c r="J7827" s="18"/>
      <c r="K7827" s="99">
        <f t="shared" si="250"/>
        <v>0</v>
      </c>
      <c r="M7827" s="96">
        <f t="shared" si="251"/>
        <v>1</v>
      </c>
      <c r="N7827" s="273"/>
    </row>
    <row r="7828" spans="2:14" x14ac:dyDescent="0.25">
      <c r="B7828" s="7"/>
      <c r="C7828" s="8"/>
      <c r="D7828" s="129"/>
      <c r="F7828" s="99"/>
      <c r="G7828" s="99"/>
      <c r="H7828" s="99"/>
      <c r="I7828" s="18"/>
      <c r="J7828" s="18"/>
      <c r="K7828" s="99">
        <f t="shared" si="250"/>
        <v>0</v>
      </c>
      <c r="M7828" s="96">
        <f t="shared" si="251"/>
        <v>1</v>
      </c>
      <c r="N7828" s="273"/>
    </row>
    <row r="7829" spans="2:14" x14ac:dyDescent="0.25">
      <c r="B7829" s="7"/>
      <c r="C7829" s="8"/>
      <c r="D7829" s="129"/>
      <c r="F7829" s="99"/>
      <c r="G7829" s="99"/>
      <c r="H7829" s="99"/>
      <c r="I7829" s="18"/>
      <c r="J7829" s="18"/>
      <c r="K7829" s="99">
        <f t="shared" si="250"/>
        <v>0</v>
      </c>
      <c r="M7829" s="96">
        <f t="shared" si="251"/>
        <v>1</v>
      </c>
      <c r="N7829" s="273"/>
    </row>
    <row r="7830" spans="2:14" x14ac:dyDescent="0.25">
      <c r="B7830" s="7"/>
      <c r="C7830" s="8"/>
      <c r="D7830" s="129"/>
      <c r="F7830" s="99"/>
      <c r="G7830" s="99"/>
      <c r="H7830" s="99"/>
      <c r="I7830" s="18"/>
      <c r="J7830" s="18"/>
      <c r="K7830" s="99">
        <f t="shared" si="250"/>
        <v>0</v>
      </c>
      <c r="M7830" s="96">
        <f t="shared" si="251"/>
        <v>1</v>
      </c>
      <c r="N7830" s="273"/>
    </row>
    <row r="7831" spans="2:14" x14ac:dyDescent="0.25">
      <c r="B7831" s="7"/>
      <c r="C7831" s="8"/>
      <c r="D7831" s="129"/>
      <c r="F7831" s="99"/>
      <c r="G7831" s="99"/>
      <c r="H7831" s="99"/>
      <c r="I7831" s="18"/>
      <c r="J7831" s="18"/>
      <c r="K7831" s="99">
        <f t="shared" si="250"/>
        <v>0</v>
      </c>
      <c r="M7831" s="96">
        <f t="shared" si="251"/>
        <v>1</v>
      </c>
      <c r="N7831" s="273"/>
    </row>
    <row r="7832" spans="2:14" x14ac:dyDescent="0.25">
      <c r="B7832" s="7"/>
      <c r="C7832" s="8"/>
      <c r="D7832" s="129"/>
      <c r="F7832" s="99"/>
      <c r="G7832" s="99"/>
      <c r="H7832" s="99"/>
      <c r="I7832" s="18"/>
      <c r="J7832" s="18"/>
      <c r="K7832" s="99">
        <f t="shared" si="250"/>
        <v>0</v>
      </c>
      <c r="M7832" s="96">
        <f t="shared" si="251"/>
        <v>1</v>
      </c>
      <c r="N7832" s="273"/>
    </row>
    <row r="7833" spans="2:14" x14ac:dyDescent="0.25">
      <c r="B7833" s="7"/>
      <c r="C7833" s="8"/>
      <c r="D7833" s="129"/>
      <c r="F7833" s="99"/>
      <c r="G7833" s="99"/>
      <c r="H7833" s="99"/>
      <c r="I7833" s="18"/>
      <c r="J7833" s="18"/>
      <c r="K7833" s="99">
        <f t="shared" si="250"/>
        <v>0</v>
      </c>
      <c r="M7833" s="96">
        <f t="shared" si="251"/>
        <v>1</v>
      </c>
      <c r="N7833" s="273"/>
    </row>
    <row r="7834" spans="2:14" x14ac:dyDescent="0.25">
      <c r="B7834" s="7"/>
      <c r="C7834" s="8"/>
      <c r="D7834" s="129"/>
      <c r="F7834" s="99"/>
      <c r="G7834" s="99"/>
      <c r="H7834" s="99"/>
      <c r="I7834" s="18"/>
      <c r="J7834" s="18"/>
      <c r="K7834" s="99">
        <f t="shared" si="250"/>
        <v>0</v>
      </c>
      <c r="M7834" s="96">
        <f t="shared" si="251"/>
        <v>1</v>
      </c>
      <c r="N7834" s="273"/>
    </row>
    <row r="7835" spans="2:14" x14ac:dyDescent="0.25">
      <c r="B7835" s="7"/>
      <c r="C7835" s="8"/>
      <c r="D7835" s="129"/>
      <c r="F7835" s="99"/>
      <c r="G7835" s="99"/>
      <c r="H7835" s="99"/>
      <c r="I7835" s="18"/>
      <c r="J7835" s="18"/>
      <c r="K7835" s="99">
        <f t="shared" si="250"/>
        <v>0</v>
      </c>
      <c r="M7835" s="96">
        <f t="shared" si="251"/>
        <v>1</v>
      </c>
      <c r="N7835" s="273"/>
    </row>
    <row r="7836" spans="2:14" x14ac:dyDescent="0.25">
      <c r="B7836" s="7"/>
      <c r="C7836" s="8"/>
      <c r="D7836" s="129"/>
      <c r="F7836" s="99"/>
      <c r="G7836" s="99"/>
      <c r="H7836" s="99"/>
      <c r="I7836" s="18"/>
      <c r="J7836" s="18"/>
      <c r="K7836" s="99">
        <f t="shared" si="250"/>
        <v>0</v>
      </c>
      <c r="M7836" s="96">
        <f t="shared" si="251"/>
        <v>1</v>
      </c>
      <c r="N7836" s="273"/>
    </row>
    <row r="7837" spans="2:14" x14ac:dyDescent="0.25">
      <c r="B7837" s="7"/>
      <c r="C7837" s="8"/>
      <c r="D7837" s="129"/>
      <c r="F7837" s="99"/>
      <c r="G7837" s="99"/>
      <c r="H7837" s="99"/>
      <c r="I7837" s="18"/>
      <c r="J7837" s="18"/>
      <c r="K7837" s="99">
        <f t="shared" si="250"/>
        <v>0</v>
      </c>
      <c r="M7837" s="96">
        <f t="shared" si="251"/>
        <v>1</v>
      </c>
      <c r="N7837" s="273"/>
    </row>
    <row r="7838" spans="2:14" x14ac:dyDescent="0.25">
      <c r="B7838" s="7"/>
      <c r="C7838" s="8"/>
      <c r="D7838" s="129"/>
      <c r="F7838" s="99"/>
      <c r="G7838" s="99"/>
      <c r="H7838" s="99"/>
      <c r="I7838" s="18"/>
      <c r="J7838" s="18"/>
      <c r="K7838" s="99">
        <f t="shared" si="250"/>
        <v>0</v>
      </c>
      <c r="M7838" s="96">
        <f t="shared" si="251"/>
        <v>1</v>
      </c>
      <c r="N7838" s="273"/>
    </row>
    <row r="7839" spans="2:14" x14ac:dyDescent="0.25">
      <c r="B7839" s="7"/>
      <c r="C7839" s="8"/>
      <c r="D7839" s="129"/>
      <c r="F7839" s="99"/>
      <c r="G7839" s="99"/>
      <c r="H7839" s="99"/>
      <c r="I7839" s="18"/>
      <c r="J7839" s="18"/>
      <c r="K7839" s="99">
        <f t="shared" si="250"/>
        <v>0</v>
      </c>
      <c r="M7839" s="96">
        <f t="shared" si="251"/>
        <v>1</v>
      </c>
      <c r="N7839" s="273"/>
    </row>
    <row r="7840" spans="2:14" x14ac:dyDescent="0.25">
      <c r="B7840" s="7"/>
      <c r="C7840" s="8"/>
      <c r="D7840" s="129"/>
      <c r="F7840" s="99"/>
      <c r="G7840" s="99"/>
      <c r="H7840" s="99"/>
      <c r="I7840" s="18"/>
      <c r="J7840" s="18"/>
      <c r="K7840" s="99">
        <f t="shared" si="250"/>
        <v>0</v>
      </c>
      <c r="M7840" s="96">
        <f t="shared" si="251"/>
        <v>1</v>
      </c>
      <c r="N7840" s="273"/>
    </row>
    <row r="7841" spans="2:14" x14ac:dyDescent="0.25">
      <c r="B7841" s="7"/>
      <c r="C7841" s="8"/>
      <c r="D7841" s="129"/>
      <c r="F7841" s="99"/>
      <c r="G7841" s="99"/>
      <c r="H7841" s="99"/>
      <c r="I7841" s="18"/>
      <c r="J7841" s="18"/>
      <c r="K7841" s="99">
        <f t="shared" si="250"/>
        <v>0</v>
      </c>
      <c r="M7841" s="96">
        <f t="shared" si="251"/>
        <v>1</v>
      </c>
      <c r="N7841" s="273"/>
    </row>
    <row r="7842" spans="2:14" x14ac:dyDescent="0.25">
      <c r="B7842" s="7"/>
      <c r="C7842" s="8"/>
      <c r="D7842" s="129"/>
      <c r="F7842" s="99"/>
      <c r="G7842" s="99"/>
      <c r="H7842" s="99"/>
      <c r="I7842" s="18"/>
      <c r="J7842" s="18"/>
      <c r="K7842" s="99">
        <f t="shared" si="250"/>
        <v>0</v>
      </c>
      <c r="M7842" s="96">
        <f t="shared" si="251"/>
        <v>1</v>
      </c>
      <c r="N7842" s="273"/>
    </row>
    <row r="7843" spans="2:14" x14ac:dyDescent="0.25">
      <c r="B7843" s="7"/>
      <c r="C7843" s="8"/>
      <c r="D7843" s="129"/>
      <c r="F7843" s="99"/>
      <c r="G7843" s="99"/>
      <c r="H7843" s="99"/>
      <c r="I7843" s="18"/>
      <c r="J7843" s="18"/>
      <c r="K7843" s="99">
        <f t="shared" si="250"/>
        <v>0</v>
      </c>
      <c r="M7843" s="96">
        <f t="shared" si="251"/>
        <v>1</v>
      </c>
      <c r="N7843" s="273"/>
    </row>
    <row r="7844" spans="2:14" x14ac:dyDescent="0.25">
      <c r="B7844" s="7"/>
      <c r="C7844" s="8"/>
      <c r="D7844" s="129"/>
      <c r="F7844" s="99"/>
      <c r="G7844" s="99"/>
      <c r="H7844" s="99"/>
      <c r="I7844" s="18"/>
      <c r="J7844" s="18"/>
      <c r="K7844" s="99">
        <f t="shared" si="250"/>
        <v>0</v>
      </c>
      <c r="M7844" s="96">
        <f t="shared" si="251"/>
        <v>1</v>
      </c>
      <c r="N7844" s="273"/>
    </row>
    <row r="7845" spans="2:14" x14ac:dyDescent="0.25">
      <c r="B7845" s="7"/>
      <c r="C7845" s="8"/>
      <c r="D7845" s="129"/>
      <c r="F7845" s="99"/>
      <c r="G7845" s="99"/>
      <c r="H7845" s="99"/>
      <c r="I7845" s="18"/>
      <c r="J7845" s="18"/>
      <c r="K7845" s="99">
        <f t="shared" si="250"/>
        <v>0</v>
      </c>
      <c r="M7845" s="96">
        <f t="shared" si="251"/>
        <v>1</v>
      </c>
      <c r="N7845" s="273"/>
    </row>
    <row r="7846" spans="2:14" x14ac:dyDescent="0.25">
      <c r="B7846" s="7"/>
      <c r="C7846" s="8"/>
      <c r="D7846" s="129"/>
      <c r="F7846" s="99"/>
      <c r="G7846" s="99"/>
      <c r="H7846" s="99"/>
      <c r="I7846" s="18"/>
      <c r="J7846" s="18"/>
      <c r="K7846" s="99">
        <f t="shared" si="250"/>
        <v>0</v>
      </c>
      <c r="M7846" s="96">
        <f t="shared" si="251"/>
        <v>1</v>
      </c>
      <c r="N7846" s="273"/>
    </row>
    <row r="7847" spans="2:14" x14ac:dyDescent="0.25">
      <c r="B7847" s="7"/>
      <c r="C7847" s="8"/>
      <c r="D7847" s="129"/>
      <c r="F7847" s="99"/>
      <c r="G7847" s="99"/>
      <c r="H7847" s="99"/>
      <c r="I7847" s="18"/>
      <c r="J7847" s="18"/>
      <c r="K7847" s="99">
        <f t="shared" si="250"/>
        <v>0</v>
      </c>
      <c r="M7847" s="96">
        <f t="shared" si="251"/>
        <v>1</v>
      </c>
      <c r="N7847" s="273"/>
    </row>
    <row r="7848" spans="2:14" x14ac:dyDescent="0.25">
      <c r="B7848" s="7"/>
      <c r="C7848" s="8"/>
      <c r="D7848" s="129"/>
      <c r="F7848" s="99"/>
      <c r="G7848" s="99"/>
      <c r="H7848" s="99"/>
      <c r="I7848" s="18"/>
      <c r="J7848" s="18"/>
      <c r="K7848" s="99">
        <f t="shared" si="250"/>
        <v>0</v>
      </c>
      <c r="M7848" s="96">
        <f t="shared" si="251"/>
        <v>1</v>
      </c>
      <c r="N7848" s="273"/>
    </row>
    <row r="7849" spans="2:14" x14ac:dyDescent="0.25">
      <c r="B7849" s="7"/>
      <c r="C7849" s="8"/>
      <c r="D7849" s="129"/>
      <c r="F7849" s="99"/>
      <c r="G7849" s="99"/>
      <c r="H7849" s="99"/>
      <c r="I7849" s="18"/>
      <c r="J7849" s="18"/>
      <c r="K7849" s="99">
        <f t="shared" si="250"/>
        <v>0</v>
      </c>
      <c r="M7849" s="96">
        <f t="shared" si="251"/>
        <v>1</v>
      </c>
      <c r="N7849" s="273"/>
    </row>
    <row r="7850" spans="2:14" x14ac:dyDescent="0.25">
      <c r="B7850" s="7"/>
      <c r="C7850" s="8"/>
      <c r="D7850" s="129"/>
      <c r="F7850" s="99"/>
      <c r="G7850" s="99"/>
      <c r="H7850" s="99"/>
      <c r="I7850" s="18"/>
      <c r="J7850" s="18"/>
      <c r="K7850" s="99">
        <f t="shared" ref="K7850:K7913" si="252">IF(ctConta="",K7849+F7850,IF(I7850=ctConta,K7849+F7850,K7849))</f>
        <v>0</v>
      </c>
      <c r="M7850" s="96">
        <f t="shared" si="251"/>
        <v>1</v>
      </c>
      <c r="N7850" s="273"/>
    </row>
    <row r="7851" spans="2:14" x14ac:dyDescent="0.25">
      <c r="B7851" s="7"/>
      <c r="C7851" s="8"/>
      <c r="D7851" s="129"/>
      <c r="F7851" s="99"/>
      <c r="G7851" s="99"/>
      <c r="H7851" s="99"/>
      <c r="I7851" s="18"/>
      <c r="J7851" s="18"/>
      <c r="K7851" s="99">
        <f t="shared" si="252"/>
        <v>0</v>
      </c>
      <c r="M7851" s="96">
        <f t="shared" si="251"/>
        <v>1</v>
      </c>
      <c r="N7851" s="273"/>
    </row>
    <row r="7852" spans="2:14" x14ac:dyDescent="0.25">
      <c r="B7852" s="7"/>
      <c r="C7852" s="8"/>
      <c r="D7852" s="129"/>
      <c r="F7852" s="99"/>
      <c r="G7852" s="99"/>
      <c r="H7852" s="99"/>
      <c r="I7852" s="18"/>
      <c r="J7852" s="18"/>
      <c r="K7852" s="99">
        <f t="shared" si="252"/>
        <v>0</v>
      </c>
      <c r="M7852" s="96">
        <f t="shared" si="251"/>
        <v>1</v>
      </c>
      <c r="N7852" s="273"/>
    </row>
    <row r="7853" spans="2:14" x14ac:dyDescent="0.25">
      <c r="B7853" s="7"/>
      <c r="C7853" s="8"/>
      <c r="D7853" s="129"/>
      <c r="F7853" s="99"/>
      <c r="G7853" s="99"/>
      <c r="H7853" s="99"/>
      <c r="I7853" s="18"/>
      <c r="J7853" s="18"/>
      <c r="K7853" s="99">
        <f t="shared" si="252"/>
        <v>0</v>
      </c>
      <c r="M7853" s="96">
        <f t="shared" si="251"/>
        <v>1</v>
      </c>
      <c r="N7853" s="273"/>
    </row>
    <row r="7854" spans="2:14" x14ac:dyDescent="0.25">
      <c r="B7854" s="7"/>
      <c r="C7854" s="8"/>
      <c r="D7854" s="129"/>
      <c r="F7854" s="99"/>
      <c r="G7854" s="99"/>
      <c r="H7854" s="99"/>
      <c r="I7854" s="18"/>
      <c r="J7854" s="18"/>
      <c r="K7854" s="99">
        <f t="shared" si="252"/>
        <v>0</v>
      </c>
      <c r="M7854" s="96">
        <f t="shared" si="251"/>
        <v>1</v>
      </c>
      <c r="N7854" s="273"/>
    </row>
    <row r="7855" spans="2:14" x14ac:dyDescent="0.25">
      <c r="B7855" s="7"/>
      <c r="C7855" s="8"/>
      <c r="D7855" s="129"/>
      <c r="F7855" s="99"/>
      <c r="G7855" s="99"/>
      <c r="H7855" s="99"/>
      <c r="I7855" s="18"/>
      <c r="J7855" s="18"/>
      <c r="K7855" s="99">
        <f t="shared" si="252"/>
        <v>0</v>
      </c>
      <c r="M7855" s="96">
        <f t="shared" si="251"/>
        <v>1</v>
      </c>
      <c r="N7855" s="273"/>
    </row>
    <row r="7856" spans="2:14" x14ac:dyDescent="0.25">
      <c r="B7856" s="7"/>
      <c r="C7856" s="8"/>
      <c r="D7856" s="129"/>
      <c r="F7856" s="99"/>
      <c r="G7856" s="99"/>
      <c r="H7856" s="99"/>
      <c r="I7856" s="18"/>
      <c r="J7856" s="18"/>
      <c r="K7856" s="99">
        <f t="shared" si="252"/>
        <v>0</v>
      </c>
      <c r="M7856" s="96">
        <f t="shared" si="251"/>
        <v>1</v>
      </c>
      <c r="N7856" s="273"/>
    </row>
    <row r="7857" spans="2:14" x14ac:dyDescent="0.25">
      <c r="B7857" s="7"/>
      <c r="C7857" s="8"/>
      <c r="D7857" s="129"/>
      <c r="F7857" s="99"/>
      <c r="G7857" s="99"/>
      <c r="H7857" s="99"/>
      <c r="I7857" s="18"/>
      <c r="J7857" s="18"/>
      <c r="K7857" s="99">
        <f t="shared" si="252"/>
        <v>0</v>
      </c>
      <c r="M7857" s="96">
        <f t="shared" si="251"/>
        <v>1</v>
      </c>
      <c r="N7857" s="273"/>
    </row>
    <row r="7858" spans="2:14" x14ac:dyDescent="0.25">
      <c r="B7858" s="7"/>
      <c r="C7858" s="8"/>
      <c r="D7858" s="129"/>
      <c r="F7858" s="99"/>
      <c r="G7858" s="99"/>
      <c r="H7858" s="99"/>
      <c r="I7858" s="18"/>
      <c r="J7858" s="18"/>
      <c r="K7858" s="99">
        <f t="shared" si="252"/>
        <v>0</v>
      </c>
      <c r="M7858" s="96">
        <f t="shared" si="251"/>
        <v>1</v>
      </c>
      <c r="N7858" s="273"/>
    </row>
    <row r="7859" spans="2:14" x14ac:dyDescent="0.25">
      <c r="B7859" s="7"/>
      <c r="C7859" s="8"/>
      <c r="D7859" s="129"/>
      <c r="F7859" s="99"/>
      <c r="G7859" s="99"/>
      <c r="H7859" s="99"/>
      <c r="I7859" s="18"/>
      <c r="J7859" s="18"/>
      <c r="K7859" s="99">
        <f t="shared" si="252"/>
        <v>0</v>
      </c>
      <c r="M7859" s="96">
        <f t="shared" si="251"/>
        <v>1</v>
      </c>
      <c r="N7859" s="273"/>
    </row>
    <row r="7860" spans="2:14" x14ac:dyDescent="0.25">
      <c r="B7860" s="7"/>
      <c r="C7860" s="8"/>
      <c r="D7860" s="129"/>
      <c r="F7860" s="99"/>
      <c r="G7860" s="99"/>
      <c r="H7860" s="99"/>
      <c r="I7860" s="18"/>
      <c r="J7860" s="18"/>
      <c r="K7860" s="99">
        <f t="shared" si="252"/>
        <v>0</v>
      </c>
      <c r="M7860" s="96">
        <f t="shared" si="251"/>
        <v>1</v>
      </c>
      <c r="N7860" s="273"/>
    </row>
    <row r="7861" spans="2:14" x14ac:dyDescent="0.25">
      <c r="B7861" s="7"/>
      <c r="C7861" s="8"/>
      <c r="D7861" s="129"/>
      <c r="F7861" s="99"/>
      <c r="G7861" s="99"/>
      <c r="H7861" s="99"/>
      <c r="I7861" s="18"/>
      <c r="J7861" s="18"/>
      <c r="K7861" s="99">
        <f t="shared" si="252"/>
        <v>0</v>
      </c>
      <c r="M7861" s="96">
        <f t="shared" si="251"/>
        <v>1</v>
      </c>
      <c r="N7861" s="273"/>
    </row>
    <row r="7862" spans="2:14" x14ac:dyDescent="0.25">
      <c r="B7862" s="7"/>
      <c r="C7862" s="8"/>
      <c r="D7862" s="129"/>
      <c r="F7862" s="99"/>
      <c r="G7862" s="99"/>
      <c r="H7862" s="99"/>
      <c r="I7862" s="18"/>
      <c r="J7862" s="18"/>
      <c r="K7862" s="99">
        <f t="shared" si="252"/>
        <v>0</v>
      </c>
      <c r="M7862" s="96">
        <f t="shared" si="251"/>
        <v>1</v>
      </c>
      <c r="N7862" s="273"/>
    </row>
    <row r="7863" spans="2:14" x14ac:dyDescent="0.25">
      <c r="B7863" s="7"/>
      <c r="C7863" s="8"/>
      <c r="D7863" s="129"/>
      <c r="F7863" s="99"/>
      <c r="G7863" s="99"/>
      <c r="H7863" s="99"/>
      <c r="I7863" s="18"/>
      <c r="J7863" s="18"/>
      <c r="K7863" s="99">
        <f t="shared" si="252"/>
        <v>0</v>
      </c>
      <c r="M7863" s="96">
        <f t="shared" si="251"/>
        <v>1</v>
      </c>
      <c r="N7863" s="273"/>
    </row>
    <row r="7864" spans="2:14" x14ac:dyDescent="0.25">
      <c r="B7864" s="7"/>
      <c r="C7864" s="8"/>
      <c r="D7864" s="129"/>
      <c r="F7864" s="99"/>
      <c r="G7864" s="99"/>
      <c r="H7864" s="99"/>
      <c r="I7864" s="18"/>
      <c r="J7864" s="18"/>
      <c r="K7864" s="99">
        <f t="shared" si="252"/>
        <v>0</v>
      </c>
      <c r="M7864" s="96">
        <f t="shared" si="251"/>
        <v>1</v>
      </c>
      <c r="N7864" s="273"/>
    </row>
    <row r="7865" spans="2:14" x14ac:dyDescent="0.25">
      <c r="B7865" s="7"/>
      <c r="C7865" s="8"/>
      <c r="D7865" s="129"/>
      <c r="F7865" s="99"/>
      <c r="G7865" s="99"/>
      <c r="H7865" s="99"/>
      <c r="I7865" s="18"/>
      <c r="J7865" s="18"/>
      <c r="K7865" s="99">
        <f t="shared" si="252"/>
        <v>0</v>
      </c>
      <c r="M7865" s="96">
        <f t="shared" si="251"/>
        <v>1</v>
      </c>
      <c r="N7865" s="273"/>
    </row>
    <row r="7866" spans="2:14" x14ac:dyDescent="0.25">
      <c r="B7866" s="7"/>
      <c r="C7866" s="8"/>
      <c r="D7866" s="129"/>
      <c r="F7866" s="99"/>
      <c r="G7866" s="99"/>
      <c r="H7866" s="99"/>
      <c r="I7866" s="18"/>
      <c r="J7866" s="18"/>
      <c r="K7866" s="99">
        <f t="shared" si="252"/>
        <v>0</v>
      </c>
      <c r="M7866" s="96">
        <f t="shared" si="251"/>
        <v>1</v>
      </c>
      <c r="N7866" s="273"/>
    </row>
    <row r="7867" spans="2:14" x14ac:dyDescent="0.25">
      <c r="B7867" s="7"/>
      <c r="C7867" s="8"/>
      <c r="D7867" s="129"/>
      <c r="F7867" s="99"/>
      <c r="G7867" s="99"/>
      <c r="H7867" s="99"/>
      <c r="I7867" s="18"/>
      <c r="J7867" s="18"/>
      <c r="K7867" s="99">
        <f t="shared" si="252"/>
        <v>0</v>
      </c>
      <c r="M7867" s="96">
        <f t="shared" si="251"/>
        <v>1</v>
      </c>
      <c r="N7867" s="273"/>
    </row>
    <row r="7868" spans="2:14" x14ac:dyDescent="0.25">
      <c r="B7868" s="7"/>
      <c r="C7868" s="8"/>
      <c r="D7868" s="129"/>
      <c r="F7868" s="99"/>
      <c r="G7868" s="99"/>
      <c r="H7868" s="99"/>
      <c r="I7868" s="18"/>
      <c r="J7868" s="18"/>
      <c r="K7868" s="99">
        <f t="shared" si="252"/>
        <v>0</v>
      </c>
      <c r="M7868" s="96">
        <f t="shared" si="251"/>
        <v>1</v>
      </c>
      <c r="N7868" s="273"/>
    </row>
    <row r="7869" spans="2:14" x14ac:dyDescent="0.25">
      <c r="B7869" s="7"/>
      <c r="C7869" s="8"/>
      <c r="D7869" s="129"/>
      <c r="F7869" s="99"/>
      <c r="G7869" s="99"/>
      <c r="H7869" s="99"/>
      <c r="I7869" s="18"/>
      <c r="J7869" s="18"/>
      <c r="K7869" s="99">
        <f t="shared" si="252"/>
        <v>0</v>
      </c>
      <c r="M7869" s="96">
        <f t="shared" si="251"/>
        <v>1</v>
      </c>
      <c r="N7869" s="273"/>
    </row>
    <row r="7870" spans="2:14" x14ac:dyDescent="0.25">
      <c r="B7870" s="7"/>
      <c r="C7870" s="8"/>
      <c r="D7870" s="129"/>
      <c r="F7870" s="99"/>
      <c r="G7870" s="99"/>
      <c r="H7870" s="99"/>
      <c r="I7870" s="18"/>
      <c r="J7870" s="18"/>
      <c r="K7870" s="99">
        <f t="shared" si="252"/>
        <v>0</v>
      </c>
      <c r="M7870" s="96">
        <f t="shared" si="251"/>
        <v>1</v>
      </c>
      <c r="N7870" s="273"/>
    </row>
    <row r="7871" spans="2:14" x14ac:dyDescent="0.25">
      <c r="B7871" s="7"/>
      <c r="C7871" s="8"/>
      <c r="D7871" s="129"/>
      <c r="F7871" s="99"/>
      <c r="G7871" s="99"/>
      <c r="H7871" s="99"/>
      <c r="I7871" s="18"/>
      <c r="J7871" s="18"/>
      <c r="K7871" s="99">
        <f t="shared" si="252"/>
        <v>0</v>
      </c>
      <c r="M7871" s="96">
        <f t="shared" si="251"/>
        <v>1</v>
      </c>
      <c r="N7871" s="273"/>
    </row>
    <row r="7872" spans="2:14" x14ac:dyDescent="0.25">
      <c r="B7872" s="7"/>
      <c r="C7872" s="8"/>
      <c r="D7872" s="129"/>
      <c r="F7872" s="99"/>
      <c r="G7872" s="99"/>
      <c r="H7872" s="99"/>
      <c r="I7872" s="18"/>
      <c r="J7872" s="18"/>
      <c r="K7872" s="99">
        <f t="shared" si="252"/>
        <v>0</v>
      </c>
      <c r="M7872" s="96">
        <f t="shared" si="251"/>
        <v>1</v>
      </c>
      <c r="N7872" s="273"/>
    </row>
    <row r="7873" spans="2:14" x14ac:dyDescent="0.25">
      <c r="B7873" s="7"/>
      <c r="C7873" s="8"/>
      <c r="D7873" s="129"/>
      <c r="F7873" s="99"/>
      <c r="G7873" s="99"/>
      <c r="H7873" s="99"/>
      <c r="I7873" s="18"/>
      <c r="J7873" s="18"/>
      <c r="K7873" s="99">
        <f t="shared" si="252"/>
        <v>0</v>
      </c>
      <c r="M7873" s="96">
        <f t="shared" si="251"/>
        <v>1</v>
      </c>
      <c r="N7873" s="273"/>
    </row>
    <row r="7874" spans="2:14" x14ac:dyDescent="0.25">
      <c r="B7874" s="7"/>
      <c r="C7874" s="8"/>
      <c r="D7874" s="129"/>
      <c r="F7874" s="99"/>
      <c r="G7874" s="99"/>
      <c r="H7874" s="99"/>
      <c r="I7874" s="18"/>
      <c r="J7874" s="18"/>
      <c r="K7874" s="99">
        <f t="shared" si="252"/>
        <v>0</v>
      </c>
      <c r="M7874" s="96">
        <f t="shared" si="251"/>
        <v>1</v>
      </c>
      <c r="N7874" s="273"/>
    </row>
    <row r="7875" spans="2:14" x14ac:dyDescent="0.25">
      <c r="B7875" s="7"/>
      <c r="C7875" s="8"/>
      <c r="D7875" s="129"/>
      <c r="F7875" s="99"/>
      <c r="G7875" s="99"/>
      <c r="H7875" s="99"/>
      <c r="I7875" s="18"/>
      <c r="J7875" s="18"/>
      <c r="K7875" s="99">
        <f t="shared" si="252"/>
        <v>0</v>
      </c>
      <c r="M7875" s="96">
        <f t="shared" si="251"/>
        <v>1</v>
      </c>
      <c r="N7875" s="273"/>
    </row>
    <row r="7876" spans="2:14" x14ac:dyDescent="0.25">
      <c r="B7876" s="7"/>
      <c r="C7876" s="8"/>
      <c r="D7876" s="129"/>
      <c r="F7876" s="99"/>
      <c r="G7876" s="99"/>
      <c r="H7876" s="99"/>
      <c r="I7876" s="18"/>
      <c r="J7876" s="18"/>
      <c r="K7876" s="99">
        <f t="shared" si="252"/>
        <v>0</v>
      </c>
      <c r="M7876" s="96">
        <f t="shared" si="251"/>
        <v>1</v>
      </c>
      <c r="N7876" s="273"/>
    </row>
    <row r="7877" spans="2:14" x14ac:dyDescent="0.25">
      <c r="B7877" s="7"/>
      <c r="C7877" s="8"/>
      <c r="D7877" s="129"/>
      <c r="F7877" s="99"/>
      <c r="G7877" s="99"/>
      <c r="H7877" s="99"/>
      <c r="I7877" s="18"/>
      <c r="J7877" s="18"/>
      <c r="K7877" s="99">
        <f t="shared" si="252"/>
        <v>0</v>
      </c>
      <c r="M7877" s="96">
        <f t="shared" si="251"/>
        <v>1</v>
      </c>
      <c r="N7877" s="273"/>
    </row>
    <row r="7878" spans="2:14" x14ac:dyDescent="0.25">
      <c r="B7878" s="7"/>
      <c r="C7878" s="8"/>
      <c r="D7878" s="129"/>
      <c r="F7878" s="99"/>
      <c r="G7878" s="99"/>
      <c r="H7878" s="99"/>
      <c r="I7878" s="18"/>
      <c r="J7878" s="18"/>
      <c r="K7878" s="99">
        <f t="shared" si="252"/>
        <v>0</v>
      </c>
      <c r="M7878" s="96">
        <f t="shared" si="251"/>
        <v>1</v>
      </c>
      <c r="N7878" s="273"/>
    </row>
    <row r="7879" spans="2:14" x14ac:dyDescent="0.25">
      <c r="B7879" s="7"/>
      <c r="C7879" s="8"/>
      <c r="D7879" s="129"/>
      <c r="F7879" s="99"/>
      <c r="G7879" s="99"/>
      <c r="H7879" s="99"/>
      <c r="I7879" s="18"/>
      <c r="J7879" s="18"/>
      <c r="K7879" s="99">
        <f t="shared" si="252"/>
        <v>0</v>
      </c>
      <c r="M7879" s="96">
        <f t="shared" si="251"/>
        <v>1</v>
      </c>
      <c r="N7879" s="273"/>
    </row>
    <row r="7880" spans="2:14" x14ac:dyDescent="0.25">
      <c r="B7880" s="7"/>
      <c r="C7880" s="8"/>
      <c r="D7880" s="129"/>
      <c r="F7880" s="99"/>
      <c r="G7880" s="99"/>
      <c r="H7880" s="99"/>
      <c r="I7880" s="18"/>
      <c r="J7880" s="18"/>
      <c r="K7880" s="99">
        <f t="shared" si="252"/>
        <v>0</v>
      </c>
      <c r="M7880" s="96">
        <f t="shared" si="251"/>
        <v>1</v>
      </c>
      <c r="N7880" s="273"/>
    </row>
    <row r="7881" spans="2:14" x14ac:dyDescent="0.25">
      <c r="B7881" s="7"/>
      <c r="C7881" s="8"/>
      <c r="D7881" s="129"/>
      <c r="F7881" s="99"/>
      <c r="G7881" s="99"/>
      <c r="H7881" s="99"/>
      <c r="I7881" s="18"/>
      <c r="J7881" s="18"/>
      <c r="K7881" s="99">
        <f t="shared" si="252"/>
        <v>0</v>
      </c>
      <c r="M7881" s="96">
        <f t="shared" si="251"/>
        <v>1</v>
      </c>
      <c r="N7881" s="273"/>
    </row>
    <row r="7882" spans="2:14" x14ac:dyDescent="0.25">
      <c r="B7882" s="7"/>
      <c r="C7882" s="8"/>
      <c r="D7882" s="129"/>
      <c r="F7882" s="99"/>
      <c r="G7882" s="99"/>
      <c r="H7882" s="99"/>
      <c r="I7882" s="18"/>
      <c r="J7882" s="18"/>
      <c r="K7882" s="99">
        <f t="shared" si="252"/>
        <v>0</v>
      </c>
      <c r="M7882" s="96">
        <f t="shared" si="251"/>
        <v>1</v>
      </c>
      <c r="N7882" s="273"/>
    </row>
    <row r="7883" spans="2:14" x14ac:dyDescent="0.25">
      <c r="B7883" s="7"/>
      <c r="C7883" s="8"/>
      <c r="D7883" s="129"/>
      <c r="F7883" s="99"/>
      <c r="G7883" s="99"/>
      <c r="H7883" s="99"/>
      <c r="I7883" s="18"/>
      <c r="J7883" s="18"/>
      <c r="K7883" s="99">
        <f t="shared" si="252"/>
        <v>0</v>
      </c>
      <c r="M7883" s="96">
        <f t="shared" si="251"/>
        <v>1</v>
      </c>
      <c r="N7883" s="273"/>
    </row>
    <row r="7884" spans="2:14" x14ac:dyDescent="0.25">
      <c r="B7884" s="7"/>
      <c r="C7884" s="8"/>
      <c r="D7884" s="129"/>
      <c r="F7884" s="99"/>
      <c r="G7884" s="99"/>
      <c r="H7884" s="99"/>
      <c r="I7884" s="18"/>
      <c r="J7884" s="18"/>
      <c r="K7884" s="99">
        <f t="shared" si="252"/>
        <v>0</v>
      </c>
      <c r="M7884" s="96">
        <f t="shared" si="251"/>
        <v>1</v>
      </c>
      <c r="N7884" s="273"/>
    </row>
    <row r="7885" spans="2:14" x14ac:dyDescent="0.25">
      <c r="B7885" s="7"/>
      <c r="C7885" s="8"/>
      <c r="D7885" s="129"/>
      <c r="F7885" s="99"/>
      <c r="G7885" s="99"/>
      <c r="H7885" s="99"/>
      <c r="I7885" s="18"/>
      <c r="J7885" s="18"/>
      <c r="K7885" s="99">
        <f t="shared" si="252"/>
        <v>0</v>
      </c>
      <c r="M7885" s="96">
        <f t="shared" si="251"/>
        <v>1</v>
      </c>
      <c r="N7885" s="273"/>
    </row>
    <row r="7886" spans="2:14" x14ac:dyDescent="0.25">
      <c r="B7886" s="7"/>
      <c r="C7886" s="8"/>
      <c r="D7886" s="129"/>
      <c r="F7886" s="99"/>
      <c r="G7886" s="99"/>
      <c r="H7886" s="99"/>
      <c r="I7886" s="18"/>
      <c r="J7886" s="18"/>
      <c r="K7886" s="99">
        <f t="shared" si="252"/>
        <v>0</v>
      </c>
      <c r="M7886" s="96">
        <f t="shared" si="251"/>
        <v>1</v>
      </c>
      <c r="N7886" s="273"/>
    </row>
    <row r="7887" spans="2:14" x14ac:dyDescent="0.25">
      <c r="B7887" s="7"/>
      <c r="C7887" s="8"/>
      <c r="D7887" s="129"/>
      <c r="F7887" s="99"/>
      <c r="G7887" s="99"/>
      <c r="H7887" s="99"/>
      <c r="I7887" s="18"/>
      <c r="J7887" s="18"/>
      <c r="K7887" s="99">
        <f t="shared" si="252"/>
        <v>0</v>
      </c>
      <c r="M7887" s="96">
        <f t="shared" si="251"/>
        <v>1</v>
      </c>
      <c r="N7887" s="273"/>
    </row>
    <row r="7888" spans="2:14" x14ac:dyDescent="0.25">
      <c r="B7888" s="7"/>
      <c r="C7888" s="8"/>
      <c r="D7888" s="129"/>
      <c r="F7888" s="99"/>
      <c r="G7888" s="99"/>
      <c r="H7888" s="99"/>
      <c r="I7888" s="18"/>
      <c r="J7888" s="18"/>
      <c r="K7888" s="99">
        <f t="shared" si="252"/>
        <v>0</v>
      </c>
      <c r="M7888" s="96">
        <f t="shared" si="251"/>
        <v>1</v>
      </c>
      <c r="N7888" s="273"/>
    </row>
    <row r="7889" spans="2:14" x14ac:dyDescent="0.25">
      <c r="B7889" s="7"/>
      <c r="C7889" s="8"/>
      <c r="D7889" s="129"/>
      <c r="F7889" s="99"/>
      <c r="G7889" s="99"/>
      <c r="H7889" s="99"/>
      <c r="I7889" s="18"/>
      <c r="J7889" s="18"/>
      <c r="K7889" s="99">
        <f t="shared" si="252"/>
        <v>0</v>
      </c>
      <c r="M7889" s="96">
        <f t="shared" ref="M7889:M7952" si="253">UltimoDia(D7889)</f>
        <v>1</v>
      </c>
      <c r="N7889" s="273"/>
    </row>
    <row r="7890" spans="2:14" x14ac:dyDescent="0.25">
      <c r="B7890" s="7"/>
      <c r="C7890" s="8"/>
      <c r="D7890" s="129"/>
      <c r="F7890" s="99"/>
      <c r="G7890" s="99"/>
      <c r="H7890" s="99"/>
      <c r="I7890" s="18"/>
      <c r="J7890" s="18"/>
      <c r="K7890" s="99">
        <f t="shared" si="252"/>
        <v>0</v>
      </c>
      <c r="M7890" s="96">
        <f t="shared" si="253"/>
        <v>1</v>
      </c>
      <c r="N7890" s="273"/>
    </row>
    <row r="7891" spans="2:14" x14ac:dyDescent="0.25">
      <c r="B7891" s="7"/>
      <c r="C7891" s="8"/>
      <c r="D7891" s="129"/>
      <c r="F7891" s="99"/>
      <c r="G7891" s="99"/>
      <c r="H7891" s="99"/>
      <c r="I7891" s="18"/>
      <c r="J7891" s="18"/>
      <c r="K7891" s="99">
        <f t="shared" si="252"/>
        <v>0</v>
      </c>
      <c r="M7891" s="96">
        <f t="shared" si="253"/>
        <v>1</v>
      </c>
      <c r="N7891" s="273"/>
    </row>
    <row r="7892" spans="2:14" x14ac:dyDescent="0.25">
      <c r="B7892" s="7"/>
      <c r="C7892" s="8"/>
      <c r="D7892" s="129"/>
      <c r="F7892" s="99"/>
      <c r="G7892" s="99"/>
      <c r="H7892" s="99"/>
      <c r="I7892" s="18"/>
      <c r="J7892" s="18"/>
      <c r="K7892" s="99">
        <f t="shared" si="252"/>
        <v>0</v>
      </c>
      <c r="M7892" s="96">
        <f t="shared" si="253"/>
        <v>1</v>
      </c>
      <c r="N7892" s="273"/>
    </row>
    <row r="7893" spans="2:14" x14ac:dyDescent="0.25">
      <c r="B7893" s="7"/>
      <c r="C7893" s="8"/>
      <c r="D7893" s="129"/>
      <c r="F7893" s="99"/>
      <c r="G7893" s="99"/>
      <c r="H7893" s="99"/>
      <c r="I7893" s="18"/>
      <c r="J7893" s="18"/>
      <c r="K7893" s="99">
        <f t="shared" si="252"/>
        <v>0</v>
      </c>
      <c r="M7893" s="96">
        <f t="shared" si="253"/>
        <v>1</v>
      </c>
      <c r="N7893" s="273"/>
    </row>
    <row r="7894" spans="2:14" x14ac:dyDescent="0.25">
      <c r="B7894" s="7"/>
      <c r="C7894" s="8"/>
      <c r="D7894" s="129"/>
      <c r="F7894" s="99"/>
      <c r="G7894" s="99"/>
      <c r="H7894" s="99"/>
      <c r="I7894" s="18"/>
      <c r="J7894" s="18"/>
      <c r="K7894" s="99">
        <f t="shared" si="252"/>
        <v>0</v>
      </c>
      <c r="M7894" s="96">
        <f t="shared" si="253"/>
        <v>1</v>
      </c>
      <c r="N7894" s="273"/>
    </row>
    <row r="7895" spans="2:14" x14ac:dyDescent="0.25">
      <c r="B7895" s="7"/>
      <c r="C7895" s="8"/>
      <c r="D7895" s="129"/>
      <c r="F7895" s="99"/>
      <c r="G7895" s="99"/>
      <c r="H7895" s="99"/>
      <c r="I7895" s="18"/>
      <c r="J7895" s="18"/>
      <c r="K7895" s="99">
        <f t="shared" si="252"/>
        <v>0</v>
      </c>
      <c r="M7895" s="96">
        <f t="shared" si="253"/>
        <v>1</v>
      </c>
      <c r="N7895" s="273"/>
    </row>
    <row r="7896" spans="2:14" x14ac:dyDescent="0.25">
      <c r="B7896" s="7"/>
      <c r="C7896" s="8"/>
      <c r="D7896" s="129"/>
      <c r="F7896" s="99"/>
      <c r="G7896" s="99"/>
      <c r="H7896" s="99"/>
      <c r="I7896" s="18"/>
      <c r="J7896" s="18"/>
      <c r="K7896" s="99">
        <f t="shared" si="252"/>
        <v>0</v>
      </c>
      <c r="M7896" s="96">
        <f t="shared" si="253"/>
        <v>1</v>
      </c>
      <c r="N7896" s="273"/>
    </row>
    <row r="7897" spans="2:14" x14ac:dyDescent="0.25">
      <c r="B7897" s="7"/>
      <c r="C7897" s="8"/>
      <c r="D7897" s="129"/>
      <c r="F7897" s="99"/>
      <c r="G7897" s="99"/>
      <c r="H7897" s="99"/>
      <c r="I7897" s="18"/>
      <c r="J7897" s="18"/>
      <c r="K7897" s="99">
        <f t="shared" si="252"/>
        <v>0</v>
      </c>
      <c r="M7897" s="96">
        <f t="shared" si="253"/>
        <v>1</v>
      </c>
      <c r="N7897" s="273"/>
    </row>
    <row r="7898" spans="2:14" x14ac:dyDescent="0.25">
      <c r="B7898" s="7"/>
      <c r="C7898" s="8"/>
      <c r="D7898" s="129"/>
      <c r="F7898" s="99"/>
      <c r="G7898" s="99"/>
      <c r="H7898" s="99"/>
      <c r="I7898" s="18"/>
      <c r="J7898" s="18"/>
      <c r="K7898" s="99">
        <f t="shared" si="252"/>
        <v>0</v>
      </c>
      <c r="M7898" s="96">
        <f t="shared" si="253"/>
        <v>1</v>
      </c>
      <c r="N7898" s="273"/>
    </row>
    <row r="7899" spans="2:14" x14ac:dyDescent="0.25">
      <c r="B7899" s="7"/>
      <c r="C7899" s="8"/>
      <c r="D7899" s="129"/>
      <c r="F7899" s="99"/>
      <c r="G7899" s="99"/>
      <c r="H7899" s="99"/>
      <c r="I7899" s="18"/>
      <c r="J7899" s="18"/>
      <c r="K7899" s="99">
        <f t="shared" si="252"/>
        <v>0</v>
      </c>
      <c r="M7899" s="96">
        <f t="shared" si="253"/>
        <v>1</v>
      </c>
      <c r="N7899" s="273"/>
    </row>
    <row r="7900" spans="2:14" x14ac:dyDescent="0.25">
      <c r="B7900" s="7"/>
      <c r="C7900" s="8"/>
      <c r="D7900" s="129"/>
      <c r="F7900" s="99"/>
      <c r="G7900" s="99"/>
      <c r="H7900" s="99"/>
      <c r="I7900" s="18"/>
      <c r="J7900" s="18"/>
      <c r="K7900" s="99">
        <f t="shared" si="252"/>
        <v>0</v>
      </c>
      <c r="M7900" s="96">
        <f t="shared" si="253"/>
        <v>1</v>
      </c>
      <c r="N7900" s="273"/>
    </row>
    <row r="7901" spans="2:14" x14ac:dyDescent="0.25">
      <c r="B7901" s="7"/>
      <c r="C7901" s="8"/>
      <c r="D7901" s="129"/>
      <c r="F7901" s="99"/>
      <c r="G7901" s="99"/>
      <c r="H7901" s="99"/>
      <c r="I7901" s="18"/>
      <c r="J7901" s="18"/>
      <c r="K7901" s="99">
        <f t="shared" si="252"/>
        <v>0</v>
      </c>
      <c r="M7901" s="96">
        <f t="shared" si="253"/>
        <v>1</v>
      </c>
      <c r="N7901" s="273"/>
    </row>
    <row r="7902" spans="2:14" x14ac:dyDescent="0.25">
      <c r="B7902" s="7"/>
      <c r="C7902" s="8"/>
      <c r="D7902" s="129"/>
      <c r="F7902" s="99"/>
      <c r="G7902" s="99"/>
      <c r="H7902" s="99"/>
      <c r="I7902" s="18"/>
      <c r="J7902" s="18"/>
      <c r="K7902" s="99">
        <f t="shared" si="252"/>
        <v>0</v>
      </c>
      <c r="M7902" s="96">
        <f t="shared" si="253"/>
        <v>1</v>
      </c>
      <c r="N7902" s="273"/>
    </row>
    <row r="7903" spans="2:14" x14ac:dyDescent="0.25">
      <c r="B7903" s="7"/>
      <c r="C7903" s="8"/>
      <c r="D7903" s="129"/>
      <c r="F7903" s="99"/>
      <c r="G7903" s="99"/>
      <c r="H7903" s="99"/>
      <c r="I7903" s="18"/>
      <c r="J7903" s="18"/>
      <c r="K7903" s="99">
        <f t="shared" si="252"/>
        <v>0</v>
      </c>
      <c r="M7903" s="96">
        <f t="shared" si="253"/>
        <v>1</v>
      </c>
      <c r="N7903" s="273"/>
    </row>
    <row r="7904" spans="2:14" x14ac:dyDescent="0.25">
      <c r="B7904" s="7"/>
      <c r="C7904" s="8"/>
      <c r="D7904" s="129"/>
      <c r="F7904" s="99"/>
      <c r="G7904" s="99"/>
      <c r="H7904" s="99"/>
      <c r="I7904" s="18"/>
      <c r="J7904" s="18"/>
      <c r="K7904" s="99">
        <f t="shared" si="252"/>
        <v>0</v>
      </c>
      <c r="M7904" s="96">
        <f t="shared" si="253"/>
        <v>1</v>
      </c>
      <c r="N7904" s="273"/>
    </row>
    <row r="7905" spans="2:14" x14ac:dyDescent="0.25">
      <c r="B7905" s="7"/>
      <c r="C7905" s="8"/>
      <c r="D7905" s="129"/>
      <c r="F7905" s="99"/>
      <c r="G7905" s="99"/>
      <c r="H7905" s="99"/>
      <c r="I7905" s="18"/>
      <c r="J7905" s="18"/>
      <c r="K7905" s="99">
        <f t="shared" si="252"/>
        <v>0</v>
      </c>
      <c r="M7905" s="96">
        <f t="shared" si="253"/>
        <v>1</v>
      </c>
      <c r="N7905" s="273"/>
    </row>
    <row r="7906" spans="2:14" x14ac:dyDescent="0.25">
      <c r="B7906" s="7"/>
      <c r="C7906" s="8"/>
      <c r="D7906" s="129"/>
      <c r="F7906" s="99"/>
      <c r="G7906" s="99"/>
      <c r="H7906" s="99"/>
      <c r="I7906" s="18"/>
      <c r="J7906" s="18"/>
      <c r="K7906" s="99">
        <f t="shared" si="252"/>
        <v>0</v>
      </c>
      <c r="M7906" s="96">
        <f t="shared" si="253"/>
        <v>1</v>
      </c>
      <c r="N7906" s="273"/>
    </row>
    <row r="7907" spans="2:14" x14ac:dyDescent="0.25">
      <c r="B7907" s="7"/>
      <c r="C7907" s="8"/>
      <c r="D7907" s="129"/>
      <c r="F7907" s="99"/>
      <c r="G7907" s="99"/>
      <c r="H7907" s="99"/>
      <c r="I7907" s="18"/>
      <c r="J7907" s="18"/>
      <c r="K7907" s="99">
        <f t="shared" si="252"/>
        <v>0</v>
      </c>
      <c r="M7907" s="96">
        <f t="shared" si="253"/>
        <v>1</v>
      </c>
      <c r="N7907" s="273"/>
    </row>
    <row r="7908" spans="2:14" x14ac:dyDescent="0.25">
      <c r="B7908" s="7"/>
      <c r="C7908" s="8"/>
      <c r="D7908" s="129"/>
      <c r="F7908" s="99"/>
      <c r="G7908" s="99"/>
      <c r="H7908" s="99"/>
      <c r="I7908" s="18"/>
      <c r="J7908" s="18"/>
      <c r="K7908" s="99">
        <f t="shared" si="252"/>
        <v>0</v>
      </c>
      <c r="M7908" s="96">
        <f t="shared" si="253"/>
        <v>1</v>
      </c>
      <c r="N7908" s="273"/>
    </row>
    <row r="7909" spans="2:14" x14ac:dyDescent="0.25">
      <c r="B7909" s="7"/>
      <c r="C7909" s="8"/>
      <c r="D7909" s="129"/>
      <c r="F7909" s="99"/>
      <c r="G7909" s="99"/>
      <c r="H7909" s="99"/>
      <c r="I7909" s="18"/>
      <c r="J7909" s="18"/>
      <c r="K7909" s="99">
        <f t="shared" si="252"/>
        <v>0</v>
      </c>
      <c r="M7909" s="96">
        <f t="shared" si="253"/>
        <v>1</v>
      </c>
      <c r="N7909" s="273"/>
    </row>
    <row r="7910" spans="2:14" x14ac:dyDescent="0.25">
      <c r="B7910" s="7"/>
      <c r="C7910" s="8"/>
      <c r="D7910" s="129"/>
      <c r="F7910" s="99"/>
      <c r="G7910" s="99"/>
      <c r="H7910" s="99"/>
      <c r="I7910" s="18"/>
      <c r="J7910" s="18"/>
      <c r="K7910" s="99">
        <f t="shared" si="252"/>
        <v>0</v>
      </c>
      <c r="M7910" s="96">
        <f t="shared" si="253"/>
        <v>1</v>
      </c>
      <c r="N7910" s="273"/>
    </row>
    <row r="7911" spans="2:14" x14ac:dyDescent="0.25">
      <c r="B7911" s="7"/>
      <c r="C7911" s="8"/>
      <c r="D7911" s="129"/>
      <c r="F7911" s="99"/>
      <c r="G7911" s="99"/>
      <c r="H7911" s="99"/>
      <c r="I7911" s="18"/>
      <c r="J7911" s="18"/>
      <c r="K7911" s="99">
        <f t="shared" si="252"/>
        <v>0</v>
      </c>
      <c r="M7911" s="96">
        <f t="shared" si="253"/>
        <v>1</v>
      </c>
      <c r="N7911" s="273"/>
    </row>
    <row r="7912" spans="2:14" x14ac:dyDescent="0.25">
      <c r="B7912" s="7"/>
      <c r="C7912" s="8"/>
      <c r="D7912" s="129"/>
      <c r="F7912" s="99"/>
      <c r="G7912" s="99"/>
      <c r="H7912" s="99"/>
      <c r="I7912" s="18"/>
      <c r="J7912" s="18"/>
      <c r="K7912" s="99">
        <f t="shared" si="252"/>
        <v>0</v>
      </c>
      <c r="M7912" s="96">
        <f t="shared" si="253"/>
        <v>1</v>
      </c>
      <c r="N7912" s="273"/>
    </row>
    <row r="7913" spans="2:14" x14ac:dyDescent="0.25">
      <c r="B7913" s="7"/>
      <c r="C7913" s="8"/>
      <c r="D7913" s="129"/>
      <c r="F7913" s="99"/>
      <c r="G7913" s="99"/>
      <c r="H7913" s="99"/>
      <c r="I7913" s="18"/>
      <c r="J7913" s="18"/>
      <c r="K7913" s="99">
        <f t="shared" si="252"/>
        <v>0</v>
      </c>
      <c r="M7913" s="96">
        <f t="shared" si="253"/>
        <v>1</v>
      </c>
      <c r="N7913" s="273"/>
    </row>
    <row r="7914" spans="2:14" x14ac:dyDescent="0.25">
      <c r="B7914" s="7"/>
      <c r="C7914" s="8"/>
      <c r="D7914" s="129"/>
      <c r="F7914" s="99"/>
      <c r="G7914" s="99"/>
      <c r="H7914" s="99"/>
      <c r="I7914" s="18"/>
      <c r="J7914" s="18"/>
      <c r="K7914" s="99">
        <f t="shared" ref="K7914:K7977" si="254">IF(ctConta="",K7913+F7914,IF(I7914=ctConta,K7913+F7914,K7913))</f>
        <v>0</v>
      </c>
      <c r="M7914" s="96">
        <f t="shared" si="253"/>
        <v>1</v>
      </c>
      <c r="N7914" s="273"/>
    </row>
    <row r="7915" spans="2:14" x14ac:dyDescent="0.25">
      <c r="B7915" s="7"/>
      <c r="C7915" s="8"/>
      <c r="D7915" s="129"/>
      <c r="F7915" s="99"/>
      <c r="G7915" s="99"/>
      <c r="H7915" s="99"/>
      <c r="I7915" s="18"/>
      <c r="J7915" s="18"/>
      <c r="K7915" s="99">
        <f t="shared" si="254"/>
        <v>0</v>
      </c>
      <c r="M7915" s="96">
        <f t="shared" si="253"/>
        <v>1</v>
      </c>
      <c r="N7915" s="273"/>
    </row>
    <row r="7916" spans="2:14" x14ac:dyDescent="0.25">
      <c r="B7916" s="7"/>
      <c r="C7916" s="8"/>
      <c r="D7916" s="129"/>
      <c r="F7916" s="99"/>
      <c r="G7916" s="99"/>
      <c r="H7916" s="99"/>
      <c r="I7916" s="18"/>
      <c r="J7916" s="18"/>
      <c r="K7916" s="99">
        <f t="shared" si="254"/>
        <v>0</v>
      </c>
      <c r="M7916" s="96">
        <f t="shared" si="253"/>
        <v>1</v>
      </c>
      <c r="N7916" s="273"/>
    </row>
    <row r="7917" spans="2:14" x14ac:dyDescent="0.25">
      <c r="B7917" s="7"/>
      <c r="C7917" s="8"/>
      <c r="D7917" s="129"/>
      <c r="F7917" s="99"/>
      <c r="G7917" s="99"/>
      <c r="H7917" s="99"/>
      <c r="I7917" s="18"/>
      <c r="J7917" s="18"/>
      <c r="K7917" s="99">
        <f t="shared" si="254"/>
        <v>0</v>
      </c>
      <c r="M7917" s="96">
        <f t="shared" si="253"/>
        <v>1</v>
      </c>
      <c r="N7917" s="273"/>
    </row>
    <row r="7918" spans="2:14" x14ac:dyDescent="0.25">
      <c r="B7918" s="7"/>
      <c r="C7918" s="8"/>
      <c r="D7918" s="129"/>
      <c r="F7918" s="99"/>
      <c r="G7918" s="99"/>
      <c r="H7918" s="99"/>
      <c r="I7918" s="18"/>
      <c r="J7918" s="18"/>
      <c r="K7918" s="99">
        <f t="shared" si="254"/>
        <v>0</v>
      </c>
      <c r="M7918" s="96">
        <f t="shared" si="253"/>
        <v>1</v>
      </c>
      <c r="N7918" s="273"/>
    </row>
    <row r="7919" spans="2:14" x14ac:dyDescent="0.25">
      <c r="B7919" s="7"/>
      <c r="C7919" s="8"/>
      <c r="D7919" s="129"/>
      <c r="F7919" s="99"/>
      <c r="G7919" s="99"/>
      <c r="H7919" s="99"/>
      <c r="I7919" s="18"/>
      <c r="J7919" s="18"/>
      <c r="K7919" s="99">
        <f t="shared" si="254"/>
        <v>0</v>
      </c>
      <c r="M7919" s="96">
        <f t="shared" si="253"/>
        <v>1</v>
      </c>
      <c r="N7919" s="273"/>
    </row>
    <row r="7920" spans="2:14" x14ac:dyDescent="0.25">
      <c r="B7920" s="7"/>
      <c r="C7920" s="8"/>
      <c r="D7920" s="129"/>
      <c r="F7920" s="99"/>
      <c r="G7920" s="99"/>
      <c r="H7920" s="99"/>
      <c r="I7920" s="18"/>
      <c r="J7920" s="18"/>
      <c r="K7920" s="99">
        <f t="shared" si="254"/>
        <v>0</v>
      </c>
      <c r="M7920" s="96">
        <f t="shared" si="253"/>
        <v>1</v>
      </c>
      <c r="N7920" s="273"/>
    </row>
    <row r="7921" spans="2:14" x14ac:dyDescent="0.25">
      <c r="B7921" s="7"/>
      <c r="C7921" s="8"/>
      <c r="D7921" s="129"/>
      <c r="F7921" s="99"/>
      <c r="G7921" s="99"/>
      <c r="H7921" s="99"/>
      <c r="I7921" s="18"/>
      <c r="J7921" s="18"/>
      <c r="K7921" s="99">
        <f t="shared" si="254"/>
        <v>0</v>
      </c>
      <c r="M7921" s="96">
        <f t="shared" si="253"/>
        <v>1</v>
      </c>
      <c r="N7921" s="273"/>
    </row>
    <row r="7922" spans="2:14" x14ac:dyDescent="0.25">
      <c r="B7922" s="7"/>
      <c r="C7922" s="8"/>
      <c r="D7922" s="129"/>
      <c r="F7922" s="99"/>
      <c r="G7922" s="99"/>
      <c r="H7922" s="99"/>
      <c r="I7922" s="18"/>
      <c r="J7922" s="18"/>
      <c r="K7922" s="99">
        <f t="shared" si="254"/>
        <v>0</v>
      </c>
      <c r="M7922" s="96">
        <f t="shared" si="253"/>
        <v>1</v>
      </c>
      <c r="N7922" s="273"/>
    </row>
    <row r="7923" spans="2:14" x14ac:dyDescent="0.25">
      <c r="B7923" s="7"/>
      <c r="C7923" s="8"/>
      <c r="D7923" s="129"/>
      <c r="F7923" s="99"/>
      <c r="G7923" s="99"/>
      <c r="H7923" s="99"/>
      <c r="I7923" s="18"/>
      <c r="J7923" s="18"/>
      <c r="K7923" s="99">
        <f t="shared" si="254"/>
        <v>0</v>
      </c>
      <c r="M7923" s="96">
        <f t="shared" si="253"/>
        <v>1</v>
      </c>
      <c r="N7923" s="273"/>
    </row>
    <row r="7924" spans="2:14" x14ac:dyDescent="0.25">
      <c r="B7924" s="7"/>
      <c r="C7924" s="8"/>
      <c r="D7924" s="129"/>
      <c r="F7924" s="99"/>
      <c r="G7924" s="99"/>
      <c r="H7924" s="99"/>
      <c r="I7924" s="18"/>
      <c r="J7924" s="18"/>
      <c r="K7924" s="99">
        <f t="shared" si="254"/>
        <v>0</v>
      </c>
      <c r="M7924" s="96">
        <f t="shared" si="253"/>
        <v>1</v>
      </c>
      <c r="N7924" s="273"/>
    </row>
    <row r="7925" spans="2:14" x14ac:dyDescent="0.25">
      <c r="B7925" s="7"/>
      <c r="C7925" s="8"/>
      <c r="D7925" s="129"/>
      <c r="F7925" s="99"/>
      <c r="G7925" s="99"/>
      <c r="H7925" s="99"/>
      <c r="I7925" s="18"/>
      <c r="J7925" s="18"/>
      <c r="K7925" s="99">
        <f t="shared" si="254"/>
        <v>0</v>
      </c>
      <c r="M7925" s="96">
        <f t="shared" si="253"/>
        <v>1</v>
      </c>
      <c r="N7925" s="273"/>
    </row>
    <row r="7926" spans="2:14" x14ac:dyDescent="0.25">
      <c r="B7926" s="7"/>
      <c r="C7926" s="8"/>
      <c r="D7926" s="129"/>
      <c r="F7926" s="99"/>
      <c r="G7926" s="99"/>
      <c r="H7926" s="99"/>
      <c r="I7926" s="18"/>
      <c r="J7926" s="18"/>
      <c r="K7926" s="99">
        <f t="shared" si="254"/>
        <v>0</v>
      </c>
      <c r="M7926" s="96">
        <f t="shared" si="253"/>
        <v>1</v>
      </c>
      <c r="N7926" s="273"/>
    </row>
    <row r="7927" spans="2:14" x14ac:dyDescent="0.25">
      <c r="B7927" s="7"/>
      <c r="C7927" s="8"/>
      <c r="D7927" s="129"/>
      <c r="F7927" s="99"/>
      <c r="G7927" s="99"/>
      <c r="H7927" s="99"/>
      <c r="I7927" s="18"/>
      <c r="J7927" s="18"/>
      <c r="K7927" s="99">
        <f t="shared" si="254"/>
        <v>0</v>
      </c>
      <c r="M7927" s="96">
        <f t="shared" si="253"/>
        <v>1</v>
      </c>
      <c r="N7927" s="273"/>
    </row>
    <row r="7928" spans="2:14" x14ac:dyDescent="0.25">
      <c r="B7928" s="7"/>
      <c r="C7928" s="8"/>
      <c r="D7928" s="129"/>
      <c r="F7928" s="99"/>
      <c r="G7928" s="99"/>
      <c r="H7928" s="99"/>
      <c r="I7928" s="18"/>
      <c r="J7928" s="18"/>
      <c r="K7928" s="99">
        <f t="shared" si="254"/>
        <v>0</v>
      </c>
      <c r="M7928" s="96">
        <f t="shared" si="253"/>
        <v>1</v>
      </c>
      <c r="N7928" s="273"/>
    </row>
    <row r="7929" spans="2:14" x14ac:dyDescent="0.25">
      <c r="B7929" s="7"/>
      <c r="C7929" s="8"/>
      <c r="D7929" s="129"/>
      <c r="F7929" s="99"/>
      <c r="G7929" s="99"/>
      <c r="H7929" s="99"/>
      <c r="I7929" s="18"/>
      <c r="J7929" s="18"/>
      <c r="K7929" s="99">
        <f t="shared" si="254"/>
        <v>0</v>
      </c>
      <c r="M7929" s="96">
        <f t="shared" si="253"/>
        <v>1</v>
      </c>
      <c r="N7929" s="273"/>
    </row>
    <row r="7930" spans="2:14" x14ac:dyDescent="0.25">
      <c r="B7930" s="7"/>
      <c r="C7930" s="8"/>
      <c r="D7930" s="129"/>
      <c r="F7930" s="99"/>
      <c r="G7930" s="99"/>
      <c r="H7930" s="99"/>
      <c r="I7930" s="18"/>
      <c r="J7930" s="18"/>
      <c r="K7930" s="99">
        <f t="shared" si="254"/>
        <v>0</v>
      </c>
      <c r="M7930" s="96">
        <f t="shared" si="253"/>
        <v>1</v>
      </c>
      <c r="N7930" s="273"/>
    </row>
    <row r="7931" spans="2:14" x14ac:dyDescent="0.25">
      <c r="B7931" s="7"/>
      <c r="C7931" s="8"/>
      <c r="D7931" s="129"/>
      <c r="F7931" s="99"/>
      <c r="G7931" s="99"/>
      <c r="H7931" s="99"/>
      <c r="I7931" s="18"/>
      <c r="J7931" s="18"/>
      <c r="K7931" s="99">
        <f t="shared" si="254"/>
        <v>0</v>
      </c>
      <c r="M7931" s="96">
        <f t="shared" si="253"/>
        <v>1</v>
      </c>
      <c r="N7931" s="273"/>
    </row>
    <row r="7932" spans="2:14" x14ac:dyDescent="0.25">
      <c r="B7932" s="7"/>
      <c r="C7932" s="8"/>
      <c r="D7932" s="129"/>
      <c r="F7932" s="99"/>
      <c r="G7932" s="99"/>
      <c r="H7932" s="99"/>
      <c r="I7932" s="18"/>
      <c r="J7932" s="18"/>
      <c r="K7932" s="99">
        <f t="shared" si="254"/>
        <v>0</v>
      </c>
      <c r="M7932" s="96">
        <f t="shared" si="253"/>
        <v>1</v>
      </c>
      <c r="N7932" s="273"/>
    </row>
    <row r="7933" spans="2:14" x14ac:dyDescent="0.25">
      <c r="B7933" s="7"/>
      <c r="C7933" s="8"/>
      <c r="D7933" s="129"/>
      <c r="F7933" s="99"/>
      <c r="G7933" s="99"/>
      <c r="H7933" s="99"/>
      <c r="I7933" s="18"/>
      <c r="J7933" s="18"/>
      <c r="K7933" s="99">
        <f t="shared" si="254"/>
        <v>0</v>
      </c>
      <c r="M7933" s="96">
        <f t="shared" si="253"/>
        <v>1</v>
      </c>
      <c r="N7933" s="273"/>
    </row>
    <row r="7934" spans="2:14" x14ac:dyDescent="0.25">
      <c r="B7934" s="7"/>
      <c r="C7934" s="8"/>
      <c r="D7934" s="129"/>
      <c r="F7934" s="99"/>
      <c r="G7934" s="99"/>
      <c r="H7934" s="99"/>
      <c r="I7934" s="18"/>
      <c r="J7934" s="18"/>
      <c r="K7934" s="99">
        <f t="shared" si="254"/>
        <v>0</v>
      </c>
      <c r="M7934" s="96">
        <f t="shared" si="253"/>
        <v>1</v>
      </c>
      <c r="N7934" s="273"/>
    </row>
    <row r="7935" spans="2:14" x14ac:dyDescent="0.25">
      <c r="B7935" s="7"/>
      <c r="C7935" s="8"/>
      <c r="D7935" s="129"/>
      <c r="F7935" s="99"/>
      <c r="G7935" s="99"/>
      <c r="H7935" s="99"/>
      <c r="I7935" s="18"/>
      <c r="J7935" s="18"/>
      <c r="K7935" s="99">
        <f t="shared" si="254"/>
        <v>0</v>
      </c>
      <c r="M7935" s="96">
        <f t="shared" si="253"/>
        <v>1</v>
      </c>
      <c r="N7935" s="273"/>
    </row>
    <row r="7936" spans="2:14" x14ac:dyDescent="0.25">
      <c r="B7936" s="7"/>
      <c r="C7936" s="8"/>
      <c r="D7936" s="129"/>
      <c r="F7936" s="99"/>
      <c r="G7936" s="99"/>
      <c r="H7936" s="99"/>
      <c r="I7936" s="18"/>
      <c r="J7936" s="18"/>
      <c r="K7936" s="99">
        <f t="shared" si="254"/>
        <v>0</v>
      </c>
      <c r="M7936" s="96">
        <f t="shared" si="253"/>
        <v>1</v>
      </c>
      <c r="N7936" s="273"/>
    </row>
    <row r="7937" spans="2:14" x14ac:dyDescent="0.25">
      <c r="B7937" s="7"/>
      <c r="C7937" s="8"/>
      <c r="D7937" s="129"/>
      <c r="F7937" s="99"/>
      <c r="G7937" s="99"/>
      <c r="H7937" s="99"/>
      <c r="I7937" s="18"/>
      <c r="J7937" s="18"/>
      <c r="K7937" s="99">
        <f t="shared" si="254"/>
        <v>0</v>
      </c>
      <c r="M7937" s="96">
        <f t="shared" si="253"/>
        <v>1</v>
      </c>
      <c r="N7937" s="273"/>
    </row>
    <row r="7938" spans="2:14" x14ac:dyDescent="0.25">
      <c r="B7938" s="7"/>
      <c r="C7938" s="8"/>
      <c r="D7938" s="129"/>
      <c r="F7938" s="99"/>
      <c r="G7938" s="99"/>
      <c r="H7938" s="99"/>
      <c r="I7938" s="18"/>
      <c r="J7938" s="18"/>
      <c r="K7938" s="99">
        <f t="shared" si="254"/>
        <v>0</v>
      </c>
      <c r="M7938" s="96">
        <f t="shared" si="253"/>
        <v>1</v>
      </c>
      <c r="N7938" s="273"/>
    </row>
    <row r="7939" spans="2:14" x14ac:dyDescent="0.25">
      <c r="B7939" s="7"/>
      <c r="C7939" s="8"/>
      <c r="D7939" s="129"/>
      <c r="F7939" s="99"/>
      <c r="G7939" s="99"/>
      <c r="H7939" s="99"/>
      <c r="I7939" s="18"/>
      <c r="J7939" s="18"/>
      <c r="K7939" s="99">
        <f t="shared" si="254"/>
        <v>0</v>
      </c>
      <c r="M7939" s="96">
        <f t="shared" si="253"/>
        <v>1</v>
      </c>
      <c r="N7939" s="273"/>
    </row>
    <row r="7940" spans="2:14" x14ac:dyDescent="0.25">
      <c r="B7940" s="7"/>
      <c r="C7940" s="8"/>
      <c r="D7940" s="129"/>
      <c r="F7940" s="99"/>
      <c r="G7940" s="99"/>
      <c r="H7940" s="99"/>
      <c r="I7940" s="18"/>
      <c r="J7940" s="18"/>
      <c r="K7940" s="99">
        <f t="shared" si="254"/>
        <v>0</v>
      </c>
      <c r="M7940" s="96">
        <f t="shared" si="253"/>
        <v>1</v>
      </c>
      <c r="N7940" s="273"/>
    </row>
    <row r="7941" spans="2:14" x14ac:dyDescent="0.25">
      <c r="B7941" s="7"/>
      <c r="C7941" s="8"/>
      <c r="D7941" s="129"/>
      <c r="F7941" s="99"/>
      <c r="G7941" s="99"/>
      <c r="H7941" s="99"/>
      <c r="I7941" s="18"/>
      <c r="J7941" s="18"/>
      <c r="K7941" s="99">
        <f t="shared" si="254"/>
        <v>0</v>
      </c>
      <c r="M7941" s="96">
        <f t="shared" si="253"/>
        <v>1</v>
      </c>
      <c r="N7941" s="273"/>
    </row>
    <row r="7942" spans="2:14" x14ac:dyDescent="0.25">
      <c r="B7942" s="7"/>
      <c r="C7942" s="8"/>
      <c r="D7942" s="129"/>
      <c r="F7942" s="99"/>
      <c r="G7942" s="99"/>
      <c r="H7942" s="99"/>
      <c r="I7942" s="18"/>
      <c r="J7942" s="18"/>
      <c r="K7942" s="99">
        <f t="shared" si="254"/>
        <v>0</v>
      </c>
      <c r="M7942" s="96">
        <f t="shared" si="253"/>
        <v>1</v>
      </c>
      <c r="N7942" s="273"/>
    </row>
    <row r="7943" spans="2:14" x14ac:dyDescent="0.25">
      <c r="B7943" s="7"/>
      <c r="C7943" s="8"/>
      <c r="D7943" s="129"/>
      <c r="F7943" s="99"/>
      <c r="G7943" s="99"/>
      <c r="H7943" s="99"/>
      <c r="I7943" s="18"/>
      <c r="J7943" s="18"/>
      <c r="K7943" s="99">
        <f t="shared" si="254"/>
        <v>0</v>
      </c>
      <c r="M7943" s="96">
        <f t="shared" si="253"/>
        <v>1</v>
      </c>
      <c r="N7943" s="273"/>
    </row>
    <row r="7944" spans="2:14" x14ac:dyDescent="0.25">
      <c r="B7944" s="7"/>
      <c r="C7944" s="8"/>
      <c r="D7944" s="129"/>
      <c r="F7944" s="99"/>
      <c r="G7944" s="99"/>
      <c r="H7944" s="99"/>
      <c r="I7944" s="18"/>
      <c r="J7944" s="18"/>
      <c r="K7944" s="99">
        <f t="shared" si="254"/>
        <v>0</v>
      </c>
      <c r="M7944" s="96">
        <f t="shared" si="253"/>
        <v>1</v>
      </c>
      <c r="N7944" s="273"/>
    </row>
    <row r="7945" spans="2:14" x14ac:dyDescent="0.25">
      <c r="B7945" s="7"/>
      <c r="C7945" s="8"/>
      <c r="D7945" s="129"/>
      <c r="F7945" s="99"/>
      <c r="G7945" s="99"/>
      <c r="H7945" s="99"/>
      <c r="I7945" s="18"/>
      <c r="J7945" s="18"/>
      <c r="K7945" s="99">
        <f t="shared" si="254"/>
        <v>0</v>
      </c>
      <c r="M7945" s="96">
        <f t="shared" si="253"/>
        <v>1</v>
      </c>
      <c r="N7945" s="273"/>
    </row>
    <row r="7946" spans="2:14" x14ac:dyDescent="0.25">
      <c r="B7946" s="7"/>
      <c r="C7946" s="8"/>
      <c r="D7946" s="129"/>
      <c r="F7946" s="99"/>
      <c r="G7946" s="99"/>
      <c r="H7946" s="99"/>
      <c r="I7946" s="18"/>
      <c r="J7946" s="18"/>
      <c r="K7946" s="99">
        <f t="shared" si="254"/>
        <v>0</v>
      </c>
      <c r="M7946" s="96">
        <f t="shared" si="253"/>
        <v>1</v>
      </c>
      <c r="N7946" s="273"/>
    </row>
    <row r="7947" spans="2:14" x14ac:dyDescent="0.25">
      <c r="B7947" s="7"/>
      <c r="C7947" s="8"/>
      <c r="D7947" s="129"/>
      <c r="F7947" s="99"/>
      <c r="G7947" s="99"/>
      <c r="H7947" s="99"/>
      <c r="I7947" s="18"/>
      <c r="J7947" s="18"/>
      <c r="K7947" s="99">
        <f t="shared" si="254"/>
        <v>0</v>
      </c>
      <c r="M7947" s="96">
        <f t="shared" si="253"/>
        <v>1</v>
      </c>
      <c r="N7947" s="273"/>
    </row>
    <row r="7948" spans="2:14" x14ac:dyDescent="0.25">
      <c r="B7948" s="7"/>
      <c r="C7948" s="8"/>
      <c r="D7948" s="129"/>
      <c r="F7948" s="99"/>
      <c r="G7948" s="99"/>
      <c r="H7948" s="99"/>
      <c r="I7948" s="18"/>
      <c r="J7948" s="18"/>
      <c r="K7948" s="99">
        <f t="shared" si="254"/>
        <v>0</v>
      </c>
      <c r="M7948" s="96">
        <f t="shared" si="253"/>
        <v>1</v>
      </c>
      <c r="N7948" s="273"/>
    </row>
    <row r="7949" spans="2:14" x14ac:dyDescent="0.25">
      <c r="B7949" s="7"/>
      <c r="C7949" s="8"/>
      <c r="D7949" s="129"/>
      <c r="F7949" s="99"/>
      <c r="G7949" s="99"/>
      <c r="H7949" s="99"/>
      <c r="I7949" s="18"/>
      <c r="J7949" s="18"/>
      <c r="K7949" s="99">
        <f t="shared" si="254"/>
        <v>0</v>
      </c>
      <c r="M7949" s="96">
        <f t="shared" si="253"/>
        <v>1</v>
      </c>
      <c r="N7949" s="273"/>
    </row>
    <row r="7950" spans="2:14" x14ac:dyDescent="0.25">
      <c r="B7950" s="7"/>
      <c r="C7950" s="8"/>
      <c r="D7950" s="129"/>
      <c r="F7950" s="99"/>
      <c r="G7950" s="99"/>
      <c r="H7950" s="99"/>
      <c r="I7950" s="18"/>
      <c r="J7950" s="18"/>
      <c r="K7950" s="99">
        <f t="shared" si="254"/>
        <v>0</v>
      </c>
      <c r="M7950" s="96">
        <f t="shared" si="253"/>
        <v>1</v>
      </c>
      <c r="N7950" s="273"/>
    </row>
    <row r="7951" spans="2:14" x14ac:dyDescent="0.25">
      <c r="B7951" s="7"/>
      <c r="C7951" s="8"/>
      <c r="D7951" s="129"/>
      <c r="F7951" s="99"/>
      <c r="G7951" s="99"/>
      <c r="H7951" s="99"/>
      <c r="I7951" s="18"/>
      <c r="J7951" s="18"/>
      <c r="K7951" s="99">
        <f t="shared" si="254"/>
        <v>0</v>
      </c>
      <c r="M7951" s="96">
        <f t="shared" si="253"/>
        <v>1</v>
      </c>
      <c r="N7951" s="273"/>
    </row>
    <row r="7952" spans="2:14" x14ac:dyDescent="0.25">
      <c r="B7952" s="7"/>
      <c r="C7952" s="8"/>
      <c r="D7952" s="129"/>
      <c r="F7952" s="99"/>
      <c r="G7952" s="99"/>
      <c r="H7952" s="99"/>
      <c r="I7952" s="18"/>
      <c r="J7952" s="18"/>
      <c r="K7952" s="99">
        <f t="shared" si="254"/>
        <v>0</v>
      </c>
      <c r="M7952" s="96">
        <f t="shared" si="253"/>
        <v>1</v>
      </c>
      <c r="N7952" s="273"/>
    </row>
    <row r="7953" spans="2:14" x14ac:dyDescent="0.25">
      <c r="B7953" s="7"/>
      <c r="C7953" s="8"/>
      <c r="D7953" s="129"/>
      <c r="F7953" s="99"/>
      <c r="G7953" s="99"/>
      <c r="H7953" s="99"/>
      <c r="I7953" s="18"/>
      <c r="J7953" s="18"/>
      <c r="K7953" s="99">
        <f t="shared" si="254"/>
        <v>0</v>
      </c>
      <c r="M7953" s="96">
        <f t="shared" ref="M7953:M8016" si="255">UltimoDia(D7953)</f>
        <v>1</v>
      </c>
      <c r="N7953" s="273"/>
    </row>
    <row r="7954" spans="2:14" x14ac:dyDescent="0.25">
      <c r="B7954" s="7"/>
      <c r="C7954" s="8"/>
      <c r="D7954" s="129"/>
      <c r="F7954" s="99"/>
      <c r="G7954" s="99"/>
      <c r="H7954" s="99"/>
      <c r="I7954" s="18"/>
      <c r="J7954" s="18"/>
      <c r="K7954" s="99">
        <f t="shared" si="254"/>
        <v>0</v>
      </c>
      <c r="M7954" s="96">
        <f t="shared" si="255"/>
        <v>1</v>
      </c>
      <c r="N7954" s="273"/>
    </row>
    <row r="7955" spans="2:14" x14ac:dyDescent="0.25">
      <c r="B7955" s="7"/>
      <c r="C7955" s="8"/>
      <c r="D7955" s="129"/>
      <c r="F7955" s="99"/>
      <c r="G7955" s="99"/>
      <c r="H7955" s="99"/>
      <c r="I7955" s="18"/>
      <c r="J7955" s="18"/>
      <c r="K7955" s="99">
        <f t="shared" si="254"/>
        <v>0</v>
      </c>
      <c r="M7955" s="96">
        <f t="shared" si="255"/>
        <v>1</v>
      </c>
      <c r="N7955" s="273"/>
    </row>
    <row r="7956" spans="2:14" x14ac:dyDescent="0.25">
      <c r="B7956" s="7"/>
      <c r="C7956" s="8"/>
      <c r="D7956" s="129"/>
      <c r="F7956" s="99"/>
      <c r="G7956" s="99"/>
      <c r="H7956" s="99"/>
      <c r="I7956" s="18"/>
      <c r="J7956" s="18"/>
      <c r="K7956" s="99">
        <f t="shared" si="254"/>
        <v>0</v>
      </c>
      <c r="M7956" s="96">
        <f t="shared" si="255"/>
        <v>1</v>
      </c>
      <c r="N7956" s="273"/>
    </row>
    <row r="7957" spans="2:14" x14ac:dyDescent="0.25">
      <c r="B7957" s="7"/>
      <c r="C7957" s="8"/>
      <c r="D7957" s="129"/>
      <c r="F7957" s="99"/>
      <c r="G7957" s="99"/>
      <c r="H7957" s="99"/>
      <c r="I7957" s="18"/>
      <c r="J7957" s="18"/>
      <c r="K7957" s="99">
        <f t="shared" si="254"/>
        <v>0</v>
      </c>
      <c r="M7957" s="96">
        <f t="shared" si="255"/>
        <v>1</v>
      </c>
      <c r="N7957" s="273"/>
    </row>
    <row r="7958" spans="2:14" x14ac:dyDescent="0.25">
      <c r="B7958" s="7"/>
      <c r="C7958" s="8"/>
      <c r="D7958" s="129"/>
      <c r="F7958" s="99"/>
      <c r="G7958" s="99"/>
      <c r="H7958" s="99"/>
      <c r="I7958" s="18"/>
      <c r="J7958" s="18"/>
      <c r="K7958" s="99">
        <f t="shared" si="254"/>
        <v>0</v>
      </c>
      <c r="M7958" s="96">
        <f t="shared" si="255"/>
        <v>1</v>
      </c>
      <c r="N7958" s="273"/>
    </row>
    <row r="7959" spans="2:14" x14ac:dyDescent="0.25">
      <c r="B7959" s="7"/>
      <c r="C7959" s="8"/>
      <c r="D7959" s="129"/>
      <c r="F7959" s="99"/>
      <c r="G7959" s="99"/>
      <c r="H7959" s="99"/>
      <c r="I7959" s="18"/>
      <c r="J7959" s="18"/>
      <c r="K7959" s="99">
        <f t="shared" si="254"/>
        <v>0</v>
      </c>
      <c r="M7959" s="96">
        <f t="shared" si="255"/>
        <v>1</v>
      </c>
      <c r="N7959" s="273"/>
    </row>
    <row r="7960" spans="2:14" x14ac:dyDescent="0.25">
      <c r="B7960" s="7"/>
      <c r="C7960" s="8"/>
      <c r="D7960" s="129"/>
      <c r="F7960" s="99"/>
      <c r="G7960" s="99"/>
      <c r="H7960" s="99"/>
      <c r="I7960" s="18"/>
      <c r="J7960" s="18"/>
      <c r="K7960" s="99">
        <f t="shared" si="254"/>
        <v>0</v>
      </c>
      <c r="M7960" s="96">
        <f t="shared" si="255"/>
        <v>1</v>
      </c>
      <c r="N7960" s="273"/>
    </row>
    <row r="7961" spans="2:14" x14ac:dyDescent="0.25">
      <c r="B7961" s="7"/>
      <c r="C7961" s="8"/>
      <c r="D7961" s="129"/>
      <c r="F7961" s="99"/>
      <c r="G7961" s="99"/>
      <c r="H7961" s="99"/>
      <c r="I7961" s="18"/>
      <c r="J7961" s="18"/>
      <c r="K7961" s="99">
        <f t="shared" si="254"/>
        <v>0</v>
      </c>
      <c r="M7961" s="96">
        <f t="shared" si="255"/>
        <v>1</v>
      </c>
      <c r="N7961" s="273"/>
    </row>
    <row r="7962" spans="2:14" x14ac:dyDescent="0.25">
      <c r="B7962" s="7"/>
      <c r="C7962" s="8"/>
      <c r="D7962" s="129"/>
      <c r="F7962" s="99"/>
      <c r="G7962" s="99"/>
      <c r="H7962" s="99"/>
      <c r="I7962" s="18"/>
      <c r="J7962" s="18"/>
      <c r="K7962" s="99">
        <f t="shared" si="254"/>
        <v>0</v>
      </c>
      <c r="M7962" s="96">
        <f t="shared" si="255"/>
        <v>1</v>
      </c>
      <c r="N7962" s="273"/>
    </row>
    <row r="7963" spans="2:14" x14ac:dyDescent="0.25">
      <c r="B7963" s="7"/>
      <c r="C7963" s="8"/>
      <c r="D7963" s="129"/>
      <c r="F7963" s="99"/>
      <c r="G7963" s="99"/>
      <c r="H7963" s="99"/>
      <c r="I7963" s="18"/>
      <c r="J7963" s="18"/>
      <c r="K7963" s="99">
        <f t="shared" si="254"/>
        <v>0</v>
      </c>
      <c r="M7963" s="96">
        <f t="shared" si="255"/>
        <v>1</v>
      </c>
      <c r="N7963" s="273"/>
    </row>
    <row r="7964" spans="2:14" x14ac:dyDescent="0.25">
      <c r="B7964" s="7"/>
      <c r="C7964" s="8"/>
      <c r="D7964" s="129"/>
      <c r="F7964" s="99"/>
      <c r="G7964" s="99"/>
      <c r="H7964" s="99"/>
      <c r="I7964" s="18"/>
      <c r="J7964" s="18"/>
      <c r="K7964" s="99">
        <f t="shared" si="254"/>
        <v>0</v>
      </c>
      <c r="M7964" s="96">
        <f t="shared" si="255"/>
        <v>1</v>
      </c>
      <c r="N7964" s="273"/>
    </row>
    <row r="7965" spans="2:14" x14ac:dyDescent="0.25">
      <c r="B7965" s="7"/>
      <c r="C7965" s="8"/>
      <c r="D7965" s="129"/>
      <c r="F7965" s="99"/>
      <c r="G7965" s="99"/>
      <c r="H7965" s="99"/>
      <c r="I7965" s="18"/>
      <c r="J7965" s="18"/>
      <c r="K7965" s="99">
        <f t="shared" si="254"/>
        <v>0</v>
      </c>
      <c r="M7965" s="96">
        <f t="shared" si="255"/>
        <v>1</v>
      </c>
      <c r="N7965" s="273"/>
    </row>
    <row r="7966" spans="2:14" x14ac:dyDescent="0.25">
      <c r="B7966" s="7"/>
      <c r="C7966" s="8"/>
      <c r="D7966" s="129"/>
      <c r="F7966" s="99"/>
      <c r="G7966" s="99"/>
      <c r="H7966" s="99"/>
      <c r="I7966" s="18"/>
      <c r="J7966" s="18"/>
      <c r="K7966" s="99">
        <f t="shared" si="254"/>
        <v>0</v>
      </c>
      <c r="M7966" s="96">
        <f t="shared" si="255"/>
        <v>1</v>
      </c>
      <c r="N7966" s="273"/>
    </row>
    <row r="7967" spans="2:14" x14ac:dyDescent="0.25">
      <c r="B7967" s="7"/>
      <c r="C7967" s="8"/>
      <c r="D7967" s="129"/>
      <c r="F7967" s="99"/>
      <c r="G7967" s="99"/>
      <c r="H7967" s="99"/>
      <c r="I7967" s="18"/>
      <c r="J7967" s="18"/>
      <c r="K7967" s="99">
        <f t="shared" si="254"/>
        <v>0</v>
      </c>
      <c r="M7967" s="96">
        <f t="shared" si="255"/>
        <v>1</v>
      </c>
      <c r="N7967" s="273"/>
    </row>
    <row r="7968" spans="2:14" x14ac:dyDescent="0.25">
      <c r="B7968" s="7"/>
      <c r="C7968" s="8"/>
      <c r="D7968" s="129"/>
      <c r="F7968" s="99"/>
      <c r="G7968" s="99"/>
      <c r="H7968" s="99"/>
      <c r="I7968" s="18"/>
      <c r="J7968" s="18"/>
      <c r="K7968" s="99">
        <f t="shared" si="254"/>
        <v>0</v>
      </c>
      <c r="M7968" s="96">
        <f t="shared" si="255"/>
        <v>1</v>
      </c>
      <c r="N7968" s="273"/>
    </row>
    <row r="7969" spans="2:14" x14ac:dyDescent="0.25">
      <c r="B7969" s="7"/>
      <c r="C7969" s="8"/>
      <c r="D7969" s="129"/>
      <c r="F7969" s="99"/>
      <c r="G7969" s="99"/>
      <c r="H7969" s="99"/>
      <c r="I7969" s="18"/>
      <c r="J7969" s="18"/>
      <c r="K7969" s="99">
        <f t="shared" si="254"/>
        <v>0</v>
      </c>
      <c r="M7969" s="96">
        <f t="shared" si="255"/>
        <v>1</v>
      </c>
      <c r="N7969" s="273"/>
    </row>
    <row r="7970" spans="2:14" x14ac:dyDescent="0.25">
      <c r="B7970" s="7"/>
      <c r="C7970" s="8"/>
      <c r="D7970" s="129"/>
      <c r="F7970" s="99"/>
      <c r="G7970" s="99"/>
      <c r="H7970" s="99"/>
      <c r="I7970" s="18"/>
      <c r="J7970" s="18"/>
      <c r="K7970" s="99">
        <f t="shared" si="254"/>
        <v>0</v>
      </c>
      <c r="M7970" s="96">
        <f t="shared" si="255"/>
        <v>1</v>
      </c>
      <c r="N7970" s="273"/>
    </row>
    <row r="7971" spans="2:14" x14ac:dyDescent="0.25">
      <c r="B7971" s="7"/>
      <c r="C7971" s="8"/>
      <c r="D7971" s="129"/>
      <c r="F7971" s="99"/>
      <c r="G7971" s="99"/>
      <c r="H7971" s="99"/>
      <c r="I7971" s="18"/>
      <c r="J7971" s="18"/>
      <c r="K7971" s="99">
        <f t="shared" si="254"/>
        <v>0</v>
      </c>
      <c r="M7971" s="96">
        <f t="shared" si="255"/>
        <v>1</v>
      </c>
      <c r="N7971" s="273"/>
    </row>
    <row r="7972" spans="2:14" x14ac:dyDescent="0.25">
      <c r="B7972" s="7"/>
      <c r="C7972" s="8"/>
      <c r="D7972" s="129"/>
      <c r="F7972" s="99"/>
      <c r="G7972" s="99"/>
      <c r="H7972" s="99"/>
      <c r="I7972" s="18"/>
      <c r="J7972" s="18"/>
      <c r="K7972" s="99">
        <f t="shared" si="254"/>
        <v>0</v>
      </c>
      <c r="M7972" s="96">
        <f t="shared" si="255"/>
        <v>1</v>
      </c>
      <c r="N7972" s="273"/>
    </row>
    <row r="7973" spans="2:14" x14ac:dyDescent="0.25">
      <c r="B7973" s="7"/>
      <c r="C7973" s="8"/>
      <c r="D7973" s="129"/>
      <c r="F7973" s="99"/>
      <c r="G7973" s="99"/>
      <c r="H7973" s="99"/>
      <c r="I7973" s="18"/>
      <c r="J7973" s="18"/>
      <c r="K7973" s="99">
        <f t="shared" si="254"/>
        <v>0</v>
      </c>
      <c r="M7973" s="96">
        <f t="shared" si="255"/>
        <v>1</v>
      </c>
      <c r="N7973" s="273"/>
    </row>
    <row r="7974" spans="2:14" x14ac:dyDescent="0.25">
      <c r="B7974" s="7"/>
      <c r="C7974" s="8"/>
      <c r="D7974" s="129"/>
      <c r="F7974" s="99"/>
      <c r="G7974" s="99"/>
      <c r="H7974" s="99"/>
      <c r="I7974" s="18"/>
      <c r="J7974" s="18"/>
      <c r="K7974" s="99">
        <f t="shared" si="254"/>
        <v>0</v>
      </c>
      <c r="M7974" s="96">
        <f t="shared" si="255"/>
        <v>1</v>
      </c>
      <c r="N7974" s="273"/>
    </row>
    <row r="7975" spans="2:14" x14ac:dyDescent="0.25">
      <c r="B7975" s="7"/>
      <c r="C7975" s="8"/>
      <c r="D7975" s="129"/>
      <c r="F7975" s="99"/>
      <c r="G7975" s="99"/>
      <c r="H7975" s="99"/>
      <c r="I7975" s="18"/>
      <c r="J7975" s="18"/>
      <c r="K7975" s="99">
        <f t="shared" si="254"/>
        <v>0</v>
      </c>
      <c r="M7975" s="96">
        <f t="shared" si="255"/>
        <v>1</v>
      </c>
      <c r="N7975" s="273"/>
    </row>
    <row r="7976" spans="2:14" x14ac:dyDescent="0.25">
      <c r="B7976" s="7"/>
      <c r="C7976" s="8"/>
      <c r="D7976" s="129"/>
      <c r="F7976" s="99"/>
      <c r="G7976" s="99"/>
      <c r="H7976" s="99"/>
      <c r="I7976" s="18"/>
      <c r="J7976" s="18"/>
      <c r="K7976" s="99">
        <f t="shared" si="254"/>
        <v>0</v>
      </c>
      <c r="M7976" s="96">
        <f t="shared" si="255"/>
        <v>1</v>
      </c>
      <c r="N7976" s="273"/>
    </row>
    <row r="7977" spans="2:14" x14ac:dyDescent="0.25">
      <c r="B7977" s="7"/>
      <c r="C7977" s="8"/>
      <c r="D7977" s="129"/>
      <c r="F7977" s="99"/>
      <c r="G7977" s="99"/>
      <c r="H7977" s="99"/>
      <c r="I7977" s="18"/>
      <c r="J7977" s="18"/>
      <c r="K7977" s="99">
        <f t="shared" si="254"/>
        <v>0</v>
      </c>
      <c r="M7977" s="96">
        <f t="shared" si="255"/>
        <v>1</v>
      </c>
      <c r="N7977" s="273"/>
    </row>
    <row r="7978" spans="2:14" x14ac:dyDescent="0.25">
      <c r="B7978" s="7"/>
      <c r="C7978" s="8"/>
      <c r="D7978" s="129"/>
      <c r="F7978" s="99"/>
      <c r="G7978" s="99"/>
      <c r="H7978" s="99"/>
      <c r="I7978" s="18"/>
      <c r="J7978" s="18"/>
      <c r="K7978" s="99">
        <f t="shared" ref="K7978:K8041" si="256">IF(ctConta="",K7977+F7978,IF(I7978=ctConta,K7977+F7978,K7977))</f>
        <v>0</v>
      </c>
      <c r="M7978" s="96">
        <f t="shared" si="255"/>
        <v>1</v>
      </c>
      <c r="N7978" s="273"/>
    </row>
    <row r="7979" spans="2:14" x14ac:dyDescent="0.25">
      <c r="B7979" s="7"/>
      <c r="C7979" s="8"/>
      <c r="D7979" s="129"/>
      <c r="F7979" s="99"/>
      <c r="G7979" s="99"/>
      <c r="H7979" s="99"/>
      <c r="I7979" s="18"/>
      <c r="J7979" s="18"/>
      <c r="K7979" s="99">
        <f t="shared" si="256"/>
        <v>0</v>
      </c>
      <c r="M7979" s="96">
        <f t="shared" si="255"/>
        <v>1</v>
      </c>
      <c r="N7979" s="273"/>
    </row>
    <row r="7980" spans="2:14" x14ac:dyDescent="0.25">
      <c r="B7980" s="7"/>
      <c r="C7980" s="8"/>
      <c r="D7980" s="129"/>
      <c r="F7980" s="99"/>
      <c r="G7980" s="99"/>
      <c r="H7980" s="99"/>
      <c r="I7980" s="18"/>
      <c r="J7980" s="18"/>
      <c r="K7980" s="99">
        <f t="shared" si="256"/>
        <v>0</v>
      </c>
      <c r="M7980" s="96">
        <f t="shared" si="255"/>
        <v>1</v>
      </c>
      <c r="N7980" s="273"/>
    </row>
    <row r="7981" spans="2:14" x14ac:dyDescent="0.25">
      <c r="B7981" s="7"/>
      <c r="C7981" s="8"/>
      <c r="D7981" s="129"/>
      <c r="F7981" s="99"/>
      <c r="G7981" s="99"/>
      <c r="H7981" s="99"/>
      <c r="I7981" s="18"/>
      <c r="J7981" s="18"/>
      <c r="K7981" s="99">
        <f t="shared" si="256"/>
        <v>0</v>
      </c>
      <c r="M7981" s="96">
        <f t="shared" si="255"/>
        <v>1</v>
      </c>
      <c r="N7981" s="273"/>
    </row>
    <row r="7982" spans="2:14" x14ac:dyDescent="0.25">
      <c r="B7982" s="7"/>
      <c r="C7982" s="8"/>
      <c r="D7982" s="129"/>
      <c r="F7982" s="99"/>
      <c r="G7982" s="99"/>
      <c r="H7982" s="99"/>
      <c r="I7982" s="18"/>
      <c r="J7982" s="18"/>
      <c r="K7982" s="99">
        <f t="shared" si="256"/>
        <v>0</v>
      </c>
      <c r="M7982" s="96">
        <f t="shared" si="255"/>
        <v>1</v>
      </c>
      <c r="N7982" s="273"/>
    </row>
    <row r="7983" spans="2:14" x14ac:dyDescent="0.25">
      <c r="B7983" s="7"/>
      <c r="C7983" s="8"/>
      <c r="D7983" s="129"/>
      <c r="F7983" s="99"/>
      <c r="G7983" s="99"/>
      <c r="H7983" s="99"/>
      <c r="I7983" s="18"/>
      <c r="J7983" s="18"/>
      <c r="K7983" s="99">
        <f t="shared" si="256"/>
        <v>0</v>
      </c>
      <c r="M7983" s="96">
        <f t="shared" si="255"/>
        <v>1</v>
      </c>
      <c r="N7983" s="273"/>
    </row>
    <row r="7984" spans="2:14" x14ac:dyDescent="0.25">
      <c r="B7984" s="7"/>
      <c r="C7984" s="8"/>
      <c r="D7984" s="129"/>
      <c r="F7984" s="99"/>
      <c r="G7984" s="99"/>
      <c r="H7984" s="99"/>
      <c r="I7984" s="18"/>
      <c r="J7984" s="18"/>
      <c r="K7984" s="99">
        <f t="shared" si="256"/>
        <v>0</v>
      </c>
      <c r="M7984" s="96">
        <f t="shared" si="255"/>
        <v>1</v>
      </c>
      <c r="N7984" s="273"/>
    </row>
    <row r="7985" spans="2:14" x14ac:dyDescent="0.25">
      <c r="B7985" s="7"/>
      <c r="C7985" s="8"/>
      <c r="D7985" s="129"/>
      <c r="F7985" s="99"/>
      <c r="G7985" s="99"/>
      <c r="H7985" s="99"/>
      <c r="I7985" s="18"/>
      <c r="J7985" s="18"/>
      <c r="K7985" s="99">
        <f t="shared" si="256"/>
        <v>0</v>
      </c>
      <c r="M7985" s="96">
        <f t="shared" si="255"/>
        <v>1</v>
      </c>
      <c r="N7985" s="273"/>
    </row>
    <row r="7986" spans="2:14" x14ac:dyDescent="0.25">
      <c r="B7986" s="7"/>
      <c r="C7986" s="8"/>
      <c r="D7986" s="129"/>
      <c r="F7986" s="99"/>
      <c r="G7986" s="99"/>
      <c r="H7986" s="99"/>
      <c r="I7986" s="18"/>
      <c r="J7986" s="18"/>
      <c r="K7986" s="99">
        <f t="shared" si="256"/>
        <v>0</v>
      </c>
      <c r="M7986" s="96">
        <f t="shared" si="255"/>
        <v>1</v>
      </c>
      <c r="N7986" s="273"/>
    </row>
    <row r="7987" spans="2:14" x14ac:dyDescent="0.25">
      <c r="B7987" s="7"/>
      <c r="C7987" s="8"/>
      <c r="D7987" s="129"/>
      <c r="F7987" s="99"/>
      <c r="G7987" s="99"/>
      <c r="H7987" s="99"/>
      <c r="I7987" s="18"/>
      <c r="J7987" s="18"/>
      <c r="K7987" s="99">
        <f t="shared" si="256"/>
        <v>0</v>
      </c>
      <c r="M7987" s="96">
        <f t="shared" si="255"/>
        <v>1</v>
      </c>
      <c r="N7987" s="273"/>
    </row>
    <row r="7988" spans="2:14" x14ac:dyDescent="0.25">
      <c r="B7988" s="7"/>
      <c r="C7988" s="8"/>
      <c r="D7988" s="129"/>
      <c r="F7988" s="99"/>
      <c r="G7988" s="99"/>
      <c r="H7988" s="99"/>
      <c r="I7988" s="18"/>
      <c r="J7988" s="18"/>
      <c r="K7988" s="99">
        <f t="shared" si="256"/>
        <v>0</v>
      </c>
      <c r="M7988" s="96">
        <f t="shared" si="255"/>
        <v>1</v>
      </c>
      <c r="N7988" s="273"/>
    </row>
    <row r="7989" spans="2:14" x14ac:dyDescent="0.25">
      <c r="B7989" s="7"/>
      <c r="C7989" s="8"/>
      <c r="D7989" s="129"/>
      <c r="F7989" s="99"/>
      <c r="G7989" s="99"/>
      <c r="H7989" s="99"/>
      <c r="I7989" s="18"/>
      <c r="J7989" s="18"/>
      <c r="K7989" s="99">
        <f t="shared" si="256"/>
        <v>0</v>
      </c>
      <c r="M7989" s="96">
        <f t="shared" si="255"/>
        <v>1</v>
      </c>
      <c r="N7989" s="273"/>
    </row>
    <row r="7990" spans="2:14" x14ac:dyDescent="0.25">
      <c r="B7990" s="7"/>
      <c r="C7990" s="8"/>
      <c r="D7990" s="129"/>
      <c r="F7990" s="99"/>
      <c r="G7990" s="99"/>
      <c r="H7990" s="99"/>
      <c r="I7990" s="18"/>
      <c r="J7990" s="18"/>
      <c r="K7990" s="99">
        <f t="shared" si="256"/>
        <v>0</v>
      </c>
      <c r="M7990" s="96">
        <f t="shared" si="255"/>
        <v>1</v>
      </c>
      <c r="N7990" s="273"/>
    </row>
    <row r="7991" spans="2:14" x14ac:dyDescent="0.25">
      <c r="B7991" s="7"/>
      <c r="C7991" s="8"/>
      <c r="D7991" s="129"/>
      <c r="F7991" s="99"/>
      <c r="G7991" s="99"/>
      <c r="H7991" s="99"/>
      <c r="I7991" s="18"/>
      <c r="J7991" s="18"/>
      <c r="K7991" s="99">
        <f t="shared" si="256"/>
        <v>0</v>
      </c>
      <c r="M7991" s="96">
        <f t="shared" si="255"/>
        <v>1</v>
      </c>
      <c r="N7991" s="273"/>
    </row>
    <row r="7992" spans="2:14" x14ac:dyDescent="0.25">
      <c r="B7992" s="7"/>
      <c r="C7992" s="8"/>
      <c r="D7992" s="129"/>
      <c r="F7992" s="99"/>
      <c r="G7992" s="99"/>
      <c r="H7992" s="99"/>
      <c r="I7992" s="18"/>
      <c r="J7992" s="18"/>
      <c r="K7992" s="99">
        <f t="shared" si="256"/>
        <v>0</v>
      </c>
      <c r="M7992" s="96">
        <f t="shared" si="255"/>
        <v>1</v>
      </c>
      <c r="N7992" s="273"/>
    </row>
    <row r="7993" spans="2:14" x14ac:dyDescent="0.25">
      <c r="B7993" s="7"/>
      <c r="C7993" s="8"/>
      <c r="D7993" s="129"/>
      <c r="F7993" s="99"/>
      <c r="G7993" s="99"/>
      <c r="H7993" s="99"/>
      <c r="I7993" s="18"/>
      <c r="J7993" s="18"/>
      <c r="K7993" s="99">
        <f t="shared" si="256"/>
        <v>0</v>
      </c>
      <c r="M7993" s="96">
        <f t="shared" si="255"/>
        <v>1</v>
      </c>
      <c r="N7993" s="273"/>
    </row>
    <row r="7994" spans="2:14" x14ac:dyDescent="0.25">
      <c r="B7994" s="7"/>
      <c r="C7994" s="8"/>
      <c r="D7994" s="129"/>
      <c r="F7994" s="99"/>
      <c r="G7994" s="99"/>
      <c r="H7994" s="99"/>
      <c r="I7994" s="18"/>
      <c r="J7994" s="18"/>
      <c r="K7994" s="99">
        <f t="shared" si="256"/>
        <v>0</v>
      </c>
      <c r="M7994" s="96">
        <f t="shared" si="255"/>
        <v>1</v>
      </c>
      <c r="N7994" s="273"/>
    </row>
    <row r="7995" spans="2:14" x14ac:dyDescent="0.25">
      <c r="B7995" s="7"/>
      <c r="C7995" s="8"/>
      <c r="D7995" s="129"/>
      <c r="F7995" s="99"/>
      <c r="G7995" s="99"/>
      <c r="H7995" s="99"/>
      <c r="I7995" s="18"/>
      <c r="J7995" s="18"/>
      <c r="K7995" s="99">
        <f t="shared" si="256"/>
        <v>0</v>
      </c>
      <c r="M7995" s="96">
        <f t="shared" si="255"/>
        <v>1</v>
      </c>
      <c r="N7995" s="273"/>
    </row>
    <row r="7996" spans="2:14" x14ac:dyDescent="0.25">
      <c r="B7996" s="7"/>
      <c r="C7996" s="8"/>
      <c r="D7996" s="129"/>
      <c r="F7996" s="99"/>
      <c r="G7996" s="99"/>
      <c r="H7996" s="99"/>
      <c r="I7996" s="18"/>
      <c r="J7996" s="18"/>
      <c r="K7996" s="99">
        <f t="shared" si="256"/>
        <v>0</v>
      </c>
      <c r="M7996" s="96">
        <f t="shared" si="255"/>
        <v>1</v>
      </c>
      <c r="N7996" s="273"/>
    </row>
    <row r="7997" spans="2:14" x14ac:dyDescent="0.25">
      <c r="B7997" s="7"/>
      <c r="C7997" s="8"/>
      <c r="D7997" s="129"/>
      <c r="F7997" s="99"/>
      <c r="G7997" s="99"/>
      <c r="H7997" s="99"/>
      <c r="I7997" s="18"/>
      <c r="J7997" s="18"/>
      <c r="K7997" s="99">
        <f t="shared" si="256"/>
        <v>0</v>
      </c>
      <c r="M7997" s="96">
        <f t="shared" si="255"/>
        <v>1</v>
      </c>
      <c r="N7997" s="273"/>
    </row>
    <row r="7998" spans="2:14" x14ac:dyDescent="0.25">
      <c r="B7998" s="7"/>
      <c r="C7998" s="8"/>
      <c r="D7998" s="129"/>
      <c r="F7998" s="99"/>
      <c r="G7998" s="99"/>
      <c r="H7998" s="99"/>
      <c r="I7998" s="18"/>
      <c r="J7998" s="18"/>
      <c r="K7998" s="99">
        <f t="shared" si="256"/>
        <v>0</v>
      </c>
      <c r="M7998" s="96">
        <f t="shared" si="255"/>
        <v>1</v>
      </c>
      <c r="N7998" s="273"/>
    </row>
    <row r="7999" spans="2:14" x14ac:dyDescent="0.25">
      <c r="B7999" s="7"/>
      <c r="C7999" s="8"/>
      <c r="D7999" s="129"/>
      <c r="F7999" s="99"/>
      <c r="G7999" s="99"/>
      <c r="H7999" s="99"/>
      <c r="I7999" s="18"/>
      <c r="J7999" s="18"/>
      <c r="K7999" s="99">
        <f t="shared" si="256"/>
        <v>0</v>
      </c>
      <c r="M7999" s="96">
        <f t="shared" si="255"/>
        <v>1</v>
      </c>
      <c r="N7999" s="273"/>
    </row>
    <row r="8000" spans="2:14" x14ac:dyDescent="0.25">
      <c r="B8000" s="7"/>
      <c r="C8000" s="8"/>
      <c r="D8000" s="129"/>
      <c r="F8000" s="99"/>
      <c r="G8000" s="99"/>
      <c r="H8000" s="99"/>
      <c r="I8000" s="18"/>
      <c r="J8000" s="18"/>
      <c r="K8000" s="99">
        <f t="shared" si="256"/>
        <v>0</v>
      </c>
      <c r="M8000" s="96">
        <f t="shared" si="255"/>
        <v>1</v>
      </c>
      <c r="N8000" s="273"/>
    </row>
    <row r="8001" spans="2:14" x14ac:dyDescent="0.25">
      <c r="B8001" s="7"/>
      <c r="C8001" s="8"/>
      <c r="D8001" s="129"/>
      <c r="F8001" s="99"/>
      <c r="G8001" s="99"/>
      <c r="H8001" s="99"/>
      <c r="I8001" s="18"/>
      <c r="J8001" s="18"/>
      <c r="K8001" s="99">
        <f t="shared" si="256"/>
        <v>0</v>
      </c>
      <c r="M8001" s="96">
        <f t="shared" si="255"/>
        <v>1</v>
      </c>
      <c r="N8001" s="273"/>
    </row>
    <row r="8002" spans="2:14" x14ac:dyDescent="0.25">
      <c r="B8002" s="7"/>
      <c r="C8002" s="8"/>
      <c r="D8002" s="129"/>
      <c r="F8002" s="99"/>
      <c r="G8002" s="99"/>
      <c r="H8002" s="99"/>
      <c r="I8002" s="18"/>
      <c r="J8002" s="18"/>
      <c r="K8002" s="99">
        <f t="shared" si="256"/>
        <v>0</v>
      </c>
      <c r="M8002" s="96">
        <f t="shared" si="255"/>
        <v>1</v>
      </c>
      <c r="N8002" s="273"/>
    </row>
    <row r="8003" spans="2:14" x14ac:dyDescent="0.25">
      <c r="B8003" s="7"/>
      <c r="C8003" s="8"/>
      <c r="D8003" s="129"/>
      <c r="F8003" s="99"/>
      <c r="G8003" s="99"/>
      <c r="H8003" s="99"/>
      <c r="I8003" s="18"/>
      <c r="J8003" s="18"/>
      <c r="K8003" s="99">
        <f t="shared" si="256"/>
        <v>0</v>
      </c>
      <c r="M8003" s="96">
        <f t="shared" si="255"/>
        <v>1</v>
      </c>
      <c r="N8003" s="273"/>
    </row>
    <row r="8004" spans="2:14" x14ac:dyDescent="0.25">
      <c r="B8004" s="7"/>
      <c r="C8004" s="8"/>
      <c r="D8004" s="129"/>
      <c r="F8004" s="99"/>
      <c r="G8004" s="99"/>
      <c r="H8004" s="99"/>
      <c r="I8004" s="18"/>
      <c r="J8004" s="18"/>
      <c r="K8004" s="99">
        <f t="shared" si="256"/>
        <v>0</v>
      </c>
      <c r="M8004" s="96">
        <f t="shared" si="255"/>
        <v>1</v>
      </c>
      <c r="N8004" s="273"/>
    </row>
    <row r="8005" spans="2:14" x14ac:dyDescent="0.25">
      <c r="B8005" s="7"/>
      <c r="C8005" s="8"/>
      <c r="D8005" s="129"/>
      <c r="F8005" s="99"/>
      <c r="G8005" s="99"/>
      <c r="H8005" s="99"/>
      <c r="I8005" s="18"/>
      <c r="J8005" s="18"/>
      <c r="K8005" s="99">
        <f t="shared" si="256"/>
        <v>0</v>
      </c>
      <c r="M8005" s="96">
        <f t="shared" si="255"/>
        <v>1</v>
      </c>
      <c r="N8005" s="273"/>
    </row>
    <row r="8006" spans="2:14" x14ac:dyDescent="0.25">
      <c r="B8006" s="7"/>
      <c r="C8006" s="8"/>
      <c r="D8006" s="129"/>
      <c r="F8006" s="99"/>
      <c r="G8006" s="99"/>
      <c r="H8006" s="99"/>
      <c r="I8006" s="18"/>
      <c r="J8006" s="18"/>
      <c r="K8006" s="99">
        <f t="shared" si="256"/>
        <v>0</v>
      </c>
      <c r="M8006" s="96">
        <f t="shared" si="255"/>
        <v>1</v>
      </c>
      <c r="N8006" s="273"/>
    </row>
    <row r="8007" spans="2:14" x14ac:dyDescent="0.25">
      <c r="B8007" s="7"/>
      <c r="C8007" s="8"/>
      <c r="D8007" s="129"/>
      <c r="F8007" s="99"/>
      <c r="G8007" s="99"/>
      <c r="H8007" s="99"/>
      <c r="I8007" s="18"/>
      <c r="J8007" s="18"/>
      <c r="K8007" s="99">
        <f t="shared" si="256"/>
        <v>0</v>
      </c>
      <c r="M8007" s="96">
        <f t="shared" si="255"/>
        <v>1</v>
      </c>
      <c r="N8007" s="273"/>
    </row>
    <row r="8008" spans="2:14" x14ac:dyDescent="0.25">
      <c r="B8008" s="7"/>
      <c r="C8008" s="8"/>
      <c r="D8008" s="129"/>
      <c r="F8008" s="99"/>
      <c r="G8008" s="99"/>
      <c r="H8008" s="99"/>
      <c r="I8008" s="18"/>
      <c r="J8008" s="18"/>
      <c r="K8008" s="99">
        <f t="shared" si="256"/>
        <v>0</v>
      </c>
      <c r="M8008" s="96">
        <f t="shared" si="255"/>
        <v>1</v>
      </c>
      <c r="N8008" s="273"/>
    </row>
    <row r="8009" spans="2:14" x14ac:dyDescent="0.25">
      <c r="B8009" s="7"/>
      <c r="C8009" s="8"/>
      <c r="D8009" s="129"/>
      <c r="F8009" s="99"/>
      <c r="G8009" s="99"/>
      <c r="H8009" s="99"/>
      <c r="I8009" s="18"/>
      <c r="J8009" s="18"/>
      <c r="K8009" s="99">
        <f t="shared" si="256"/>
        <v>0</v>
      </c>
      <c r="M8009" s="96">
        <f t="shared" si="255"/>
        <v>1</v>
      </c>
      <c r="N8009" s="273"/>
    </row>
    <row r="8010" spans="2:14" x14ac:dyDescent="0.25">
      <c r="B8010" s="7"/>
      <c r="C8010" s="8"/>
      <c r="D8010" s="129"/>
      <c r="F8010" s="99"/>
      <c r="G8010" s="99"/>
      <c r="H8010" s="99"/>
      <c r="I8010" s="18"/>
      <c r="J8010" s="18"/>
      <c r="K8010" s="99">
        <f t="shared" si="256"/>
        <v>0</v>
      </c>
      <c r="M8010" s="96">
        <f t="shared" si="255"/>
        <v>1</v>
      </c>
      <c r="N8010" s="273"/>
    </row>
    <row r="8011" spans="2:14" x14ac:dyDescent="0.25">
      <c r="B8011" s="7"/>
      <c r="C8011" s="8"/>
      <c r="D8011" s="129"/>
      <c r="F8011" s="99"/>
      <c r="G8011" s="99"/>
      <c r="H8011" s="99"/>
      <c r="I8011" s="18"/>
      <c r="J8011" s="18"/>
      <c r="K8011" s="99">
        <f t="shared" si="256"/>
        <v>0</v>
      </c>
      <c r="M8011" s="96">
        <f t="shared" si="255"/>
        <v>1</v>
      </c>
      <c r="N8011" s="273"/>
    </row>
    <row r="8012" spans="2:14" x14ac:dyDescent="0.25">
      <c r="B8012" s="7"/>
      <c r="C8012" s="8"/>
      <c r="D8012" s="129"/>
      <c r="F8012" s="99"/>
      <c r="G8012" s="99"/>
      <c r="H8012" s="99"/>
      <c r="I8012" s="18"/>
      <c r="J8012" s="18"/>
      <c r="K8012" s="99">
        <f t="shared" si="256"/>
        <v>0</v>
      </c>
      <c r="M8012" s="96">
        <f t="shared" si="255"/>
        <v>1</v>
      </c>
      <c r="N8012" s="273"/>
    </row>
    <row r="8013" spans="2:14" x14ac:dyDescent="0.25">
      <c r="B8013" s="7"/>
      <c r="C8013" s="8"/>
      <c r="D8013" s="129"/>
      <c r="F8013" s="99"/>
      <c r="G8013" s="99"/>
      <c r="H8013" s="99"/>
      <c r="I8013" s="18"/>
      <c r="J8013" s="18"/>
      <c r="K8013" s="99">
        <f t="shared" si="256"/>
        <v>0</v>
      </c>
      <c r="M8013" s="96">
        <f t="shared" si="255"/>
        <v>1</v>
      </c>
      <c r="N8013" s="273"/>
    </row>
    <row r="8014" spans="2:14" x14ac:dyDescent="0.25">
      <c r="B8014" s="7"/>
      <c r="C8014" s="8"/>
      <c r="D8014" s="129"/>
      <c r="F8014" s="99"/>
      <c r="G8014" s="99"/>
      <c r="H8014" s="99"/>
      <c r="I8014" s="18"/>
      <c r="J8014" s="18"/>
      <c r="K8014" s="99">
        <f t="shared" si="256"/>
        <v>0</v>
      </c>
      <c r="M8014" s="96">
        <f t="shared" si="255"/>
        <v>1</v>
      </c>
      <c r="N8014" s="273"/>
    </row>
    <row r="8015" spans="2:14" x14ac:dyDescent="0.25">
      <c r="B8015" s="7"/>
      <c r="C8015" s="8"/>
      <c r="D8015" s="129"/>
      <c r="F8015" s="99"/>
      <c r="G8015" s="99"/>
      <c r="H8015" s="99"/>
      <c r="I8015" s="18"/>
      <c r="J8015" s="18"/>
      <c r="K8015" s="99">
        <f t="shared" si="256"/>
        <v>0</v>
      </c>
      <c r="M8015" s="96">
        <f t="shared" si="255"/>
        <v>1</v>
      </c>
      <c r="N8015" s="273"/>
    </row>
    <row r="8016" spans="2:14" x14ac:dyDescent="0.25">
      <c r="B8016" s="7"/>
      <c r="C8016" s="8"/>
      <c r="D8016" s="129"/>
      <c r="F8016" s="99"/>
      <c r="G8016" s="99"/>
      <c r="H8016" s="99"/>
      <c r="I8016" s="18"/>
      <c r="J8016" s="18"/>
      <c r="K8016" s="99">
        <f t="shared" si="256"/>
        <v>0</v>
      </c>
      <c r="M8016" s="96">
        <f t="shared" si="255"/>
        <v>1</v>
      </c>
      <c r="N8016" s="273"/>
    </row>
    <row r="8017" spans="2:14" x14ac:dyDescent="0.25">
      <c r="B8017" s="7"/>
      <c r="C8017" s="8"/>
      <c r="D8017" s="129"/>
      <c r="F8017" s="99"/>
      <c r="G8017" s="99"/>
      <c r="H8017" s="99"/>
      <c r="I8017" s="18"/>
      <c r="J8017" s="18"/>
      <c r="K8017" s="99">
        <f t="shared" si="256"/>
        <v>0</v>
      </c>
      <c r="M8017" s="96">
        <f t="shared" ref="M8017:M8080" si="257">UltimoDia(D8017)</f>
        <v>1</v>
      </c>
      <c r="N8017" s="273"/>
    </row>
    <row r="8018" spans="2:14" x14ac:dyDescent="0.25">
      <c r="B8018" s="7"/>
      <c r="C8018" s="8"/>
      <c r="D8018" s="129"/>
      <c r="F8018" s="99"/>
      <c r="G8018" s="99"/>
      <c r="H8018" s="99"/>
      <c r="I8018" s="18"/>
      <c r="J8018" s="18"/>
      <c r="K8018" s="99">
        <f t="shared" si="256"/>
        <v>0</v>
      </c>
      <c r="M8018" s="96">
        <f t="shared" si="257"/>
        <v>1</v>
      </c>
      <c r="N8018" s="273"/>
    </row>
    <row r="8019" spans="2:14" x14ac:dyDescent="0.25">
      <c r="B8019" s="7"/>
      <c r="C8019" s="8"/>
      <c r="D8019" s="129"/>
      <c r="F8019" s="99"/>
      <c r="G8019" s="99"/>
      <c r="H8019" s="99"/>
      <c r="I8019" s="18"/>
      <c r="J8019" s="18"/>
      <c r="K8019" s="99">
        <f t="shared" si="256"/>
        <v>0</v>
      </c>
      <c r="M8019" s="96">
        <f t="shared" si="257"/>
        <v>1</v>
      </c>
      <c r="N8019" s="273"/>
    </row>
    <row r="8020" spans="2:14" x14ac:dyDescent="0.25">
      <c r="B8020" s="7"/>
      <c r="C8020" s="8"/>
      <c r="D8020" s="129"/>
      <c r="F8020" s="99"/>
      <c r="G8020" s="99"/>
      <c r="H8020" s="99"/>
      <c r="I8020" s="18"/>
      <c r="J8020" s="18"/>
      <c r="K8020" s="99">
        <f t="shared" si="256"/>
        <v>0</v>
      </c>
      <c r="M8020" s="96">
        <f t="shared" si="257"/>
        <v>1</v>
      </c>
      <c r="N8020" s="273"/>
    </row>
    <row r="8021" spans="2:14" x14ac:dyDescent="0.25">
      <c r="B8021" s="7"/>
      <c r="C8021" s="8"/>
      <c r="D8021" s="129"/>
      <c r="F8021" s="99"/>
      <c r="G8021" s="99"/>
      <c r="H8021" s="99"/>
      <c r="I8021" s="18"/>
      <c r="J8021" s="18"/>
      <c r="K8021" s="99">
        <f t="shared" si="256"/>
        <v>0</v>
      </c>
      <c r="M8021" s="96">
        <f t="shared" si="257"/>
        <v>1</v>
      </c>
      <c r="N8021" s="273"/>
    </row>
    <row r="8022" spans="2:14" x14ac:dyDescent="0.25">
      <c r="B8022" s="7"/>
      <c r="C8022" s="8"/>
      <c r="D8022" s="129"/>
      <c r="F8022" s="99"/>
      <c r="G8022" s="99"/>
      <c r="H8022" s="99"/>
      <c r="I8022" s="18"/>
      <c r="J8022" s="18"/>
      <c r="K8022" s="99">
        <f t="shared" si="256"/>
        <v>0</v>
      </c>
      <c r="M8022" s="96">
        <f t="shared" si="257"/>
        <v>1</v>
      </c>
      <c r="N8022" s="273"/>
    </row>
    <row r="8023" spans="2:14" x14ac:dyDescent="0.25">
      <c r="B8023" s="7"/>
      <c r="C8023" s="8"/>
      <c r="D8023" s="129"/>
      <c r="F8023" s="99"/>
      <c r="G8023" s="99"/>
      <c r="H8023" s="99"/>
      <c r="I8023" s="18"/>
      <c r="J8023" s="18"/>
      <c r="K8023" s="99">
        <f t="shared" si="256"/>
        <v>0</v>
      </c>
      <c r="M8023" s="96">
        <f t="shared" si="257"/>
        <v>1</v>
      </c>
      <c r="N8023" s="273"/>
    </row>
    <row r="8024" spans="2:14" x14ac:dyDescent="0.25">
      <c r="B8024" s="7"/>
      <c r="C8024" s="8"/>
      <c r="D8024" s="129"/>
      <c r="F8024" s="99"/>
      <c r="G8024" s="99"/>
      <c r="H8024" s="99"/>
      <c r="I8024" s="18"/>
      <c r="J8024" s="18"/>
      <c r="K8024" s="99">
        <f t="shared" si="256"/>
        <v>0</v>
      </c>
      <c r="M8024" s="96">
        <f t="shared" si="257"/>
        <v>1</v>
      </c>
      <c r="N8024" s="273"/>
    </row>
    <row r="8025" spans="2:14" x14ac:dyDescent="0.25">
      <c r="B8025" s="7"/>
      <c r="C8025" s="8"/>
      <c r="D8025" s="129"/>
      <c r="F8025" s="99"/>
      <c r="G8025" s="99"/>
      <c r="H8025" s="99"/>
      <c r="I8025" s="18"/>
      <c r="J8025" s="18"/>
      <c r="K8025" s="99">
        <f t="shared" si="256"/>
        <v>0</v>
      </c>
      <c r="M8025" s="96">
        <f t="shared" si="257"/>
        <v>1</v>
      </c>
      <c r="N8025" s="273"/>
    </row>
    <row r="8026" spans="2:14" x14ac:dyDescent="0.25">
      <c r="B8026" s="7"/>
      <c r="C8026" s="8"/>
      <c r="D8026" s="129"/>
      <c r="F8026" s="99"/>
      <c r="G8026" s="99"/>
      <c r="H8026" s="99"/>
      <c r="I8026" s="18"/>
      <c r="J8026" s="18"/>
      <c r="K8026" s="99">
        <f t="shared" si="256"/>
        <v>0</v>
      </c>
      <c r="M8026" s="96">
        <f t="shared" si="257"/>
        <v>1</v>
      </c>
      <c r="N8026" s="273"/>
    </row>
    <row r="8027" spans="2:14" x14ac:dyDescent="0.25">
      <c r="B8027" s="7"/>
      <c r="C8027" s="8"/>
      <c r="D8027" s="129"/>
      <c r="F8027" s="99"/>
      <c r="G8027" s="99"/>
      <c r="H8027" s="99"/>
      <c r="I8027" s="18"/>
      <c r="J8027" s="18"/>
      <c r="K8027" s="99">
        <f t="shared" si="256"/>
        <v>0</v>
      </c>
      <c r="M8027" s="96">
        <f t="shared" si="257"/>
        <v>1</v>
      </c>
      <c r="N8027" s="273"/>
    </row>
    <row r="8028" spans="2:14" x14ac:dyDescent="0.25">
      <c r="B8028" s="7"/>
      <c r="C8028" s="8"/>
      <c r="D8028" s="129"/>
      <c r="F8028" s="99"/>
      <c r="G8028" s="99"/>
      <c r="H8028" s="99"/>
      <c r="I8028" s="18"/>
      <c r="J8028" s="18"/>
      <c r="K8028" s="99">
        <f t="shared" si="256"/>
        <v>0</v>
      </c>
      <c r="M8028" s="96">
        <f t="shared" si="257"/>
        <v>1</v>
      </c>
      <c r="N8028" s="273"/>
    </row>
    <row r="8029" spans="2:14" x14ac:dyDescent="0.25">
      <c r="B8029" s="7"/>
      <c r="C8029" s="8"/>
      <c r="D8029" s="129"/>
      <c r="F8029" s="99"/>
      <c r="G8029" s="99"/>
      <c r="H8029" s="99"/>
      <c r="I8029" s="18"/>
      <c r="J8029" s="18"/>
      <c r="K8029" s="99">
        <f t="shared" si="256"/>
        <v>0</v>
      </c>
      <c r="M8029" s="96">
        <f t="shared" si="257"/>
        <v>1</v>
      </c>
      <c r="N8029" s="273"/>
    </row>
    <row r="8030" spans="2:14" x14ac:dyDescent="0.25">
      <c r="B8030" s="7"/>
      <c r="C8030" s="8"/>
      <c r="D8030" s="129"/>
      <c r="F8030" s="99"/>
      <c r="G8030" s="99"/>
      <c r="H8030" s="99"/>
      <c r="I8030" s="18"/>
      <c r="J8030" s="18"/>
      <c r="K8030" s="99">
        <f t="shared" si="256"/>
        <v>0</v>
      </c>
      <c r="M8030" s="96">
        <f t="shared" si="257"/>
        <v>1</v>
      </c>
      <c r="N8030" s="273"/>
    </row>
    <row r="8031" spans="2:14" x14ac:dyDescent="0.25">
      <c r="B8031" s="7"/>
      <c r="C8031" s="8"/>
      <c r="D8031" s="129"/>
      <c r="F8031" s="99"/>
      <c r="G8031" s="99"/>
      <c r="H8031" s="99"/>
      <c r="I8031" s="18"/>
      <c r="J8031" s="18"/>
      <c r="K8031" s="99">
        <f t="shared" si="256"/>
        <v>0</v>
      </c>
      <c r="M8031" s="96">
        <f t="shared" si="257"/>
        <v>1</v>
      </c>
      <c r="N8031" s="273"/>
    </row>
    <row r="8032" spans="2:14" x14ac:dyDescent="0.25">
      <c r="B8032" s="7"/>
      <c r="C8032" s="8"/>
      <c r="D8032" s="129"/>
      <c r="F8032" s="99"/>
      <c r="G8032" s="99"/>
      <c r="H8032" s="99"/>
      <c r="I8032" s="18"/>
      <c r="J8032" s="18"/>
      <c r="K8032" s="99">
        <f t="shared" si="256"/>
        <v>0</v>
      </c>
      <c r="M8032" s="96">
        <f t="shared" si="257"/>
        <v>1</v>
      </c>
      <c r="N8032" s="273"/>
    </row>
    <row r="8033" spans="2:14" x14ac:dyDescent="0.25">
      <c r="B8033" s="7"/>
      <c r="C8033" s="8"/>
      <c r="D8033" s="129"/>
      <c r="F8033" s="99"/>
      <c r="G8033" s="99"/>
      <c r="H8033" s="99"/>
      <c r="I8033" s="18"/>
      <c r="J8033" s="18"/>
      <c r="K8033" s="99">
        <f t="shared" si="256"/>
        <v>0</v>
      </c>
      <c r="M8033" s="96">
        <f t="shared" si="257"/>
        <v>1</v>
      </c>
      <c r="N8033" s="273"/>
    </row>
    <row r="8034" spans="2:14" x14ac:dyDescent="0.25">
      <c r="B8034" s="7"/>
      <c r="C8034" s="8"/>
      <c r="D8034" s="129"/>
      <c r="F8034" s="99"/>
      <c r="G8034" s="99"/>
      <c r="H8034" s="99"/>
      <c r="I8034" s="18"/>
      <c r="J8034" s="18"/>
      <c r="K8034" s="99">
        <f t="shared" si="256"/>
        <v>0</v>
      </c>
      <c r="M8034" s="96">
        <f t="shared" si="257"/>
        <v>1</v>
      </c>
      <c r="N8034" s="273"/>
    </row>
    <row r="8035" spans="2:14" x14ac:dyDescent="0.25">
      <c r="B8035" s="7"/>
      <c r="C8035" s="8"/>
      <c r="D8035" s="129"/>
      <c r="F8035" s="99"/>
      <c r="G8035" s="99"/>
      <c r="H8035" s="99"/>
      <c r="I8035" s="18"/>
      <c r="J8035" s="18"/>
      <c r="K8035" s="99">
        <f t="shared" si="256"/>
        <v>0</v>
      </c>
      <c r="M8035" s="96">
        <f t="shared" si="257"/>
        <v>1</v>
      </c>
      <c r="N8035" s="273"/>
    </row>
    <row r="8036" spans="2:14" x14ac:dyDescent="0.25">
      <c r="B8036" s="7"/>
      <c r="C8036" s="8"/>
      <c r="D8036" s="129"/>
      <c r="F8036" s="99"/>
      <c r="G8036" s="99"/>
      <c r="H8036" s="99"/>
      <c r="I8036" s="18"/>
      <c r="J8036" s="18"/>
      <c r="K8036" s="99">
        <f t="shared" si="256"/>
        <v>0</v>
      </c>
      <c r="M8036" s="96">
        <f t="shared" si="257"/>
        <v>1</v>
      </c>
      <c r="N8036" s="273"/>
    </row>
    <row r="8037" spans="2:14" x14ac:dyDescent="0.25">
      <c r="B8037" s="7"/>
      <c r="C8037" s="8"/>
      <c r="D8037" s="129"/>
      <c r="F8037" s="99"/>
      <c r="G8037" s="99"/>
      <c r="H8037" s="99"/>
      <c r="I8037" s="18"/>
      <c r="J8037" s="18"/>
      <c r="K8037" s="99">
        <f t="shared" si="256"/>
        <v>0</v>
      </c>
      <c r="M8037" s="96">
        <f t="shared" si="257"/>
        <v>1</v>
      </c>
      <c r="N8037" s="273"/>
    </row>
    <row r="8038" spans="2:14" x14ac:dyDescent="0.25">
      <c r="B8038" s="7"/>
      <c r="C8038" s="8"/>
      <c r="D8038" s="129"/>
      <c r="F8038" s="99"/>
      <c r="G8038" s="99"/>
      <c r="H8038" s="99"/>
      <c r="I8038" s="18"/>
      <c r="J8038" s="18"/>
      <c r="K8038" s="99">
        <f t="shared" si="256"/>
        <v>0</v>
      </c>
      <c r="M8038" s="96">
        <f t="shared" si="257"/>
        <v>1</v>
      </c>
      <c r="N8038" s="273"/>
    </row>
    <row r="8039" spans="2:14" x14ac:dyDescent="0.25">
      <c r="B8039" s="7"/>
      <c r="C8039" s="8"/>
      <c r="D8039" s="129"/>
      <c r="F8039" s="99"/>
      <c r="G8039" s="99"/>
      <c r="H8039" s="99"/>
      <c r="I8039" s="18"/>
      <c r="J8039" s="18"/>
      <c r="K8039" s="99">
        <f t="shared" si="256"/>
        <v>0</v>
      </c>
      <c r="M8039" s="96">
        <f t="shared" si="257"/>
        <v>1</v>
      </c>
      <c r="N8039" s="273"/>
    </row>
    <row r="8040" spans="2:14" x14ac:dyDescent="0.25">
      <c r="B8040" s="7"/>
      <c r="C8040" s="8"/>
      <c r="D8040" s="129"/>
      <c r="F8040" s="99"/>
      <c r="G8040" s="99"/>
      <c r="H8040" s="99"/>
      <c r="I8040" s="18"/>
      <c r="J8040" s="18"/>
      <c r="K8040" s="99">
        <f t="shared" si="256"/>
        <v>0</v>
      </c>
      <c r="M8040" s="96">
        <f t="shared" si="257"/>
        <v>1</v>
      </c>
      <c r="N8040" s="273"/>
    </row>
    <row r="8041" spans="2:14" x14ac:dyDescent="0.25">
      <c r="B8041" s="7"/>
      <c r="C8041" s="8"/>
      <c r="D8041" s="129"/>
      <c r="F8041" s="99"/>
      <c r="G8041" s="99"/>
      <c r="H8041" s="99"/>
      <c r="I8041" s="18"/>
      <c r="J8041" s="18"/>
      <c r="K8041" s="99">
        <f t="shared" si="256"/>
        <v>0</v>
      </c>
      <c r="M8041" s="96">
        <f t="shared" si="257"/>
        <v>1</v>
      </c>
      <c r="N8041" s="273"/>
    </row>
    <row r="8042" spans="2:14" x14ac:dyDescent="0.25">
      <c r="B8042" s="7"/>
      <c r="C8042" s="8"/>
      <c r="D8042" s="129"/>
      <c r="F8042" s="99"/>
      <c r="G8042" s="99"/>
      <c r="H8042" s="99"/>
      <c r="I8042" s="18"/>
      <c r="J8042" s="18"/>
      <c r="K8042" s="99">
        <f t="shared" ref="K8042:K8105" si="258">IF(ctConta="",K8041+F8042,IF(I8042=ctConta,K8041+F8042,K8041))</f>
        <v>0</v>
      </c>
      <c r="M8042" s="96">
        <f t="shared" si="257"/>
        <v>1</v>
      </c>
      <c r="N8042" s="273"/>
    </row>
    <row r="8043" spans="2:14" x14ac:dyDescent="0.25">
      <c r="B8043" s="7"/>
      <c r="C8043" s="8"/>
      <c r="D8043" s="129"/>
      <c r="F8043" s="99"/>
      <c r="G8043" s="99"/>
      <c r="H8043" s="99"/>
      <c r="I8043" s="18"/>
      <c r="J8043" s="18"/>
      <c r="K8043" s="99">
        <f t="shared" si="258"/>
        <v>0</v>
      </c>
      <c r="M8043" s="96">
        <f t="shared" si="257"/>
        <v>1</v>
      </c>
      <c r="N8043" s="273"/>
    </row>
    <row r="8044" spans="2:14" x14ac:dyDescent="0.25">
      <c r="B8044" s="7"/>
      <c r="C8044" s="8"/>
      <c r="D8044" s="129"/>
      <c r="F8044" s="99"/>
      <c r="G8044" s="99"/>
      <c r="H8044" s="99"/>
      <c r="I8044" s="18"/>
      <c r="J8044" s="18"/>
      <c r="K8044" s="99">
        <f t="shared" si="258"/>
        <v>0</v>
      </c>
      <c r="M8044" s="96">
        <f t="shared" si="257"/>
        <v>1</v>
      </c>
      <c r="N8044" s="273"/>
    </row>
    <row r="8045" spans="2:14" x14ac:dyDescent="0.25">
      <c r="B8045" s="7"/>
      <c r="C8045" s="8"/>
      <c r="D8045" s="129"/>
      <c r="F8045" s="99"/>
      <c r="G8045" s="99"/>
      <c r="H8045" s="99"/>
      <c r="I8045" s="18"/>
      <c r="J8045" s="18"/>
      <c r="K8045" s="99">
        <f t="shared" si="258"/>
        <v>0</v>
      </c>
      <c r="M8045" s="96">
        <f t="shared" si="257"/>
        <v>1</v>
      </c>
      <c r="N8045" s="273"/>
    </row>
    <row r="8046" spans="2:14" x14ac:dyDescent="0.25">
      <c r="B8046" s="7"/>
      <c r="C8046" s="8"/>
      <c r="D8046" s="129"/>
      <c r="F8046" s="99"/>
      <c r="G8046" s="99"/>
      <c r="H8046" s="99"/>
      <c r="I8046" s="18"/>
      <c r="J8046" s="18"/>
      <c r="K8046" s="99">
        <f t="shared" si="258"/>
        <v>0</v>
      </c>
      <c r="M8046" s="96">
        <f t="shared" si="257"/>
        <v>1</v>
      </c>
      <c r="N8046" s="273"/>
    </row>
    <row r="8047" spans="2:14" x14ac:dyDescent="0.25">
      <c r="B8047" s="7"/>
      <c r="C8047" s="8"/>
      <c r="D8047" s="129"/>
      <c r="F8047" s="99"/>
      <c r="G8047" s="99"/>
      <c r="H8047" s="99"/>
      <c r="I8047" s="18"/>
      <c r="J8047" s="18"/>
      <c r="K8047" s="99">
        <f t="shared" si="258"/>
        <v>0</v>
      </c>
      <c r="M8047" s="96">
        <f t="shared" si="257"/>
        <v>1</v>
      </c>
      <c r="N8047" s="273"/>
    </row>
    <row r="8048" spans="2:14" x14ac:dyDescent="0.25">
      <c r="B8048" s="7"/>
      <c r="C8048" s="8"/>
      <c r="D8048" s="129"/>
      <c r="F8048" s="99"/>
      <c r="G8048" s="99"/>
      <c r="H8048" s="99"/>
      <c r="I8048" s="18"/>
      <c r="J8048" s="18"/>
      <c r="K8048" s="99">
        <f t="shared" si="258"/>
        <v>0</v>
      </c>
      <c r="M8048" s="96">
        <f t="shared" si="257"/>
        <v>1</v>
      </c>
      <c r="N8048" s="273"/>
    </row>
    <row r="8049" spans="2:14" x14ac:dyDescent="0.25">
      <c r="B8049" s="7"/>
      <c r="C8049" s="8"/>
      <c r="D8049" s="129"/>
      <c r="F8049" s="99"/>
      <c r="G8049" s="99"/>
      <c r="H8049" s="99"/>
      <c r="I8049" s="18"/>
      <c r="J8049" s="18"/>
      <c r="K8049" s="99">
        <f t="shared" si="258"/>
        <v>0</v>
      </c>
      <c r="M8049" s="96">
        <f t="shared" si="257"/>
        <v>1</v>
      </c>
      <c r="N8049" s="273"/>
    </row>
    <row r="8050" spans="2:14" x14ac:dyDescent="0.25">
      <c r="B8050" s="7"/>
      <c r="C8050" s="8"/>
      <c r="D8050" s="129"/>
      <c r="F8050" s="99"/>
      <c r="G8050" s="99"/>
      <c r="H8050" s="99"/>
      <c r="I8050" s="18"/>
      <c r="J8050" s="18"/>
      <c r="K8050" s="99">
        <f t="shared" si="258"/>
        <v>0</v>
      </c>
      <c r="M8050" s="96">
        <f t="shared" si="257"/>
        <v>1</v>
      </c>
      <c r="N8050" s="273"/>
    </row>
    <row r="8051" spans="2:14" x14ac:dyDescent="0.25">
      <c r="B8051" s="7"/>
      <c r="C8051" s="8"/>
      <c r="D8051" s="129"/>
      <c r="F8051" s="99"/>
      <c r="G8051" s="99"/>
      <c r="H8051" s="99"/>
      <c r="I8051" s="18"/>
      <c r="J8051" s="18"/>
      <c r="K8051" s="99">
        <f t="shared" si="258"/>
        <v>0</v>
      </c>
      <c r="M8051" s="96">
        <f t="shared" si="257"/>
        <v>1</v>
      </c>
      <c r="N8051" s="273"/>
    </row>
    <row r="8052" spans="2:14" x14ac:dyDescent="0.25">
      <c r="B8052" s="7"/>
      <c r="C8052" s="8"/>
      <c r="D8052" s="129"/>
      <c r="F8052" s="99"/>
      <c r="G8052" s="99"/>
      <c r="H8052" s="99"/>
      <c r="I8052" s="18"/>
      <c r="J8052" s="18"/>
      <c r="K8052" s="99">
        <f t="shared" si="258"/>
        <v>0</v>
      </c>
      <c r="M8052" s="96">
        <f t="shared" si="257"/>
        <v>1</v>
      </c>
      <c r="N8052" s="273"/>
    </row>
    <row r="8053" spans="2:14" x14ac:dyDescent="0.25">
      <c r="B8053" s="7"/>
      <c r="C8053" s="8"/>
      <c r="D8053" s="129"/>
      <c r="F8053" s="99"/>
      <c r="G8053" s="99"/>
      <c r="H8053" s="99"/>
      <c r="I8053" s="18"/>
      <c r="J8053" s="18"/>
      <c r="K8053" s="99">
        <f t="shared" si="258"/>
        <v>0</v>
      </c>
      <c r="M8053" s="96">
        <f t="shared" si="257"/>
        <v>1</v>
      </c>
      <c r="N8053" s="273"/>
    </row>
    <row r="8054" spans="2:14" x14ac:dyDescent="0.25">
      <c r="B8054" s="7"/>
      <c r="C8054" s="8"/>
      <c r="D8054" s="129"/>
      <c r="F8054" s="99"/>
      <c r="G8054" s="99"/>
      <c r="H8054" s="99"/>
      <c r="I8054" s="18"/>
      <c r="J8054" s="18"/>
      <c r="K8054" s="99">
        <f t="shared" si="258"/>
        <v>0</v>
      </c>
      <c r="M8054" s="96">
        <f t="shared" si="257"/>
        <v>1</v>
      </c>
      <c r="N8054" s="273"/>
    </row>
    <row r="8055" spans="2:14" x14ac:dyDescent="0.25">
      <c r="B8055" s="7"/>
      <c r="C8055" s="8"/>
      <c r="D8055" s="129"/>
      <c r="F8055" s="99"/>
      <c r="G8055" s="99"/>
      <c r="H8055" s="99"/>
      <c r="I8055" s="18"/>
      <c r="J8055" s="18"/>
      <c r="K8055" s="99">
        <f t="shared" si="258"/>
        <v>0</v>
      </c>
      <c r="M8055" s="96">
        <f t="shared" si="257"/>
        <v>1</v>
      </c>
      <c r="N8055" s="273"/>
    </row>
    <row r="8056" spans="2:14" x14ac:dyDescent="0.25">
      <c r="B8056" s="7"/>
      <c r="C8056" s="8"/>
      <c r="D8056" s="129"/>
      <c r="F8056" s="99"/>
      <c r="G8056" s="99"/>
      <c r="H8056" s="99"/>
      <c r="I8056" s="18"/>
      <c r="J8056" s="18"/>
      <c r="K8056" s="99">
        <f t="shared" si="258"/>
        <v>0</v>
      </c>
      <c r="M8056" s="96">
        <f t="shared" si="257"/>
        <v>1</v>
      </c>
      <c r="N8056" s="273"/>
    </row>
    <row r="8057" spans="2:14" x14ac:dyDescent="0.25">
      <c r="B8057" s="7"/>
      <c r="C8057" s="8"/>
      <c r="D8057" s="129"/>
      <c r="F8057" s="99"/>
      <c r="G8057" s="99"/>
      <c r="H8057" s="99"/>
      <c r="I8057" s="18"/>
      <c r="J8057" s="18"/>
      <c r="K8057" s="99">
        <f t="shared" si="258"/>
        <v>0</v>
      </c>
      <c r="M8057" s="96">
        <f t="shared" si="257"/>
        <v>1</v>
      </c>
      <c r="N8057" s="273"/>
    </row>
    <row r="8058" spans="2:14" x14ac:dyDescent="0.25">
      <c r="B8058" s="7"/>
      <c r="C8058" s="8"/>
      <c r="D8058" s="129"/>
      <c r="F8058" s="99"/>
      <c r="G8058" s="99"/>
      <c r="H8058" s="99"/>
      <c r="I8058" s="18"/>
      <c r="J8058" s="18"/>
      <c r="K8058" s="99">
        <f t="shared" si="258"/>
        <v>0</v>
      </c>
      <c r="M8058" s="96">
        <f t="shared" si="257"/>
        <v>1</v>
      </c>
      <c r="N8058" s="273"/>
    </row>
    <row r="8059" spans="2:14" x14ac:dyDescent="0.25">
      <c r="B8059" s="7"/>
      <c r="C8059" s="8"/>
      <c r="D8059" s="129"/>
      <c r="F8059" s="99"/>
      <c r="G8059" s="99"/>
      <c r="H8059" s="99"/>
      <c r="I8059" s="18"/>
      <c r="J8059" s="18"/>
      <c r="K8059" s="99">
        <f t="shared" si="258"/>
        <v>0</v>
      </c>
      <c r="M8059" s="96">
        <f t="shared" si="257"/>
        <v>1</v>
      </c>
      <c r="N8059" s="273"/>
    </row>
    <row r="8060" spans="2:14" x14ac:dyDescent="0.25">
      <c r="B8060" s="7"/>
      <c r="C8060" s="8"/>
      <c r="D8060" s="129"/>
      <c r="F8060" s="99"/>
      <c r="G8060" s="99"/>
      <c r="H8060" s="99"/>
      <c r="I8060" s="18"/>
      <c r="J8060" s="18"/>
      <c r="K8060" s="99">
        <f t="shared" si="258"/>
        <v>0</v>
      </c>
      <c r="M8060" s="96">
        <f t="shared" si="257"/>
        <v>1</v>
      </c>
      <c r="N8060" s="273"/>
    </row>
    <row r="8061" spans="2:14" x14ac:dyDescent="0.25">
      <c r="B8061" s="7"/>
      <c r="C8061" s="8"/>
      <c r="D8061" s="129"/>
      <c r="F8061" s="99"/>
      <c r="G8061" s="99"/>
      <c r="H8061" s="99"/>
      <c r="I8061" s="18"/>
      <c r="J8061" s="18"/>
      <c r="K8061" s="99">
        <f t="shared" si="258"/>
        <v>0</v>
      </c>
      <c r="M8061" s="96">
        <f t="shared" si="257"/>
        <v>1</v>
      </c>
      <c r="N8061" s="273"/>
    </row>
    <row r="8062" spans="2:14" x14ac:dyDescent="0.25">
      <c r="B8062" s="7"/>
      <c r="C8062" s="8"/>
      <c r="D8062" s="129"/>
      <c r="F8062" s="99"/>
      <c r="G8062" s="99"/>
      <c r="H8062" s="99"/>
      <c r="I8062" s="18"/>
      <c r="J8062" s="18"/>
      <c r="K8062" s="99">
        <f t="shared" si="258"/>
        <v>0</v>
      </c>
      <c r="M8062" s="96">
        <f t="shared" si="257"/>
        <v>1</v>
      </c>
      <c r="N8062" s="273"/>
    </row>
    <row r="8063" spans="2:14" x14ac:dyDescent="0.25">
      <c r="B8063" s="7"/>
      <c r="C8063" s="8"/>
      <c r="D8063" s="129"/>
      <c r="F8063" s="99"/>
      <c r="G8063" s="99"/>
      <c r="H8063" s="99"/>
      <c r="I8063" s="18"/>
      <c r="J8063" s="18"/>
      <c r="K8063" s="99">
        <f t="shared" si="258"/>
        <v>0</v>
      </c>
      <c r="M8063" s="96">
        <f t="shared" si="257"/>
        <v>1</v>
      </c>
      <c r="N8063" s="273"/>
    </row>
    <row r="8064" spans="2:14" x14ac:dyDescent="0.25">
      <c r="B8064" s="7"/>
      <c r="C8064" s="8"/>
      <c r="D8064" s="129"/>
      <c r="F8064" s="99"/>
      <c r="G8064" s="99"/>
      <c r="H8064" s="99"/>
      <c r="I8064" s="18"/>
      <c r="J8064" s="18"/>
      <c r="K8064" s="99">
        <f t="shared" si="258"/>
        <v>0</v>
      </c>
      <c r="M8064" s="96">
        <f t="shared" si="257"/>
        <v>1</v>
      </c>
      <c r="N8064" s="273"/>
    </row>
    <row r="8065" spans="2:14" x14ac:dyDescent="0.25">
      <c r="B8065" s="7"/>
      <c r="C8065" s="8"/>
      <c r="D8065" s="129"/>
      <c r="F8065" s="99"/>
      <c r="G8065" s="99"/>
      <c r="H8065" s="99"/>
      <c r="I8065" s="18"/>
      <c r="J8065" s="18"/>
      <c r="K8065" s="99">
        <f t="shared" si="258"/>
        <v>0</v>
      </c>
      <c r="M8065" s="96">
        <f t="shared" si="257"/>
        <v>1</v>
      </c>
      <c r="N8065" s="273"/>
    </row>
    <row r="8066" spans="2:14" x14ac:dyDescent="0.25">
      <c r="B8066" s="7"/>
      <c r="C8066" s="8"/>
      <c r="D8066" s="129"/>
      <c r="F8066" s="99"/>
      <c r="G8066" s="99"/>
      <c r="H8066" s="99"/>
      <c r="I8066" s="18"/>
      <c r="J8066" s="18"/>
      <c r="K8066" s="99">
        <f t="shared" si="258"/>
        <v>0</v>
      </c>
      <c r="M8066" s="96">
        <f t="shared" si="257"/>
        <v>1</v>
      </c>
      <c r="N8066" s="273"/>
    </row>
    <row r="8067" spans="2:14" x14ac:dyDescent="0.25">
      <c r="B8067" s="7"/>
      <c r="C8067" s="8"/>
      <c r="D8067" s="129"/>
      <c r="F8067" s="99"/>
      <c r="G8067" s="99"/>
      <c r="H8067" s="99"/>
      <c r="I8067" s="18"/>
      <c r="J8067" s="18"/>
      <c r="K8067" s="99">
        <f t="shared" si="258"/>
        <v>0</v>
      </c>
      <c r="M8067" s="96">
        <f t="shared" si="257"/>
        <v>1</v>
      </c>
      <c r="N8067" s="273"/>
    </row>
    <row r="8068" spans="2:14" x14ac:dyDescent="0.25">
      <c r="B8068" s="7"/>
      <c r="C8068" s="8"/>
      <c r="D8068" s="129"/>
      <c r="F8068" s="99"/>
      <c r="G8068" s="99"/>
      <c r="H8068" s="99"/>
      <c r="I8068" s="18"/>
      <c r="J8068" s="18"/>
      <c r="K8068" s="99">
        <f t="shared" si="258"/>
        <v>0</v>
      </c>
      <c r="M8068" s="96">
        <f t="shared" si="257"/>
        <v>1</v>
      </c>
      <c r="N8068" s="273"/>
    </row>
    <row r="8069" spans="2:14" x14ac:dyDescent="0.25">
      <c r="B8069" s="7"/>
      <c r="C8069" s="8"/>
      <c r="D8069" s="129"/>
      <c r="F8069" s="99"/>
      <c r="G8069" s="99"/>
      <c r="H8069" s="99"/>
      <c r="I8069" s="18"/>
      <c r="J8069" s="18"/>
      <c r="K8069" s="99">
        <f t="shared" si="258"/>
        <v>0</v>
      </c>
      <c r="M8069" s="96">
        <f t="shared" si="257"/>
        <v>1</v>
      </c>
      <c r="N8069" s="273"/>
    </row>
    <row r="8070" spans="2:14" x14ac:dyDescent="0.25">
      <c r="B8070" s="7"/>
      <c r="C8070" s="8"/>
      <c r="D8070" s="129"/>
      <c r="F8070" s="99"/>
      <c r="G8070" s="99"/>
      <c r="H8070" s="99"/>
      <c r="I8070" s="18"/>
      <c r="J8070" s="18"/>
      <c r="K8070" s="99">
        <f t="shared" si="258"/>
        <v>0</v>
      </c>
      <c r="M8070" s="96">
        <f t="shared" si="257"/>
        <v>1</v>
      </c>
      <c r="N8070" s="273"/>
    </row>
    <row r="8071" spans="2:14" x14ac:dyDescent="0.25">
      <c r="B8071" s="7"/>
      <c r="C8071" s="8"/>
      <c r="D8071" s="129"/>
      <c r="F8071" s="99"/>
      <c r="G8071" s="99"/>
      <c r="H8071" s="99"/>
      <c r="I8071" s="18"/>
      <c r="J8071" s="18"/>
      <c r="K8071" s="99">
        <f t="shared" si="258"/>
        <v>0</v>
      </c>
      <c r="M8071" s="96">
        <f t="shared" si="257"/>
        <v>1</v>
      </c>
      <c r="N8071" s="273"/>
    </row>
    <row r="8072" spans="2:14" x14ac:dyDescent="0.25">
      <c r="B8072" s="7"/>
      <c r="C8072" s="8"/>
      <c r="D8072" s="129"/>
      <c r="F8072" s="99"/>
      <c r="G8072" s="99"/>
      <c r="H8072" s="99"/>
      <c r="I8072" s="18"/>
      <c r="J8072" s="18"/>
      <c r="K8072" s="99">
        <f t="shared" si="258"/>
        <v>0</v>
      </c>
      <c r="M8072" s="96">
        <f t="shared" si="257"/>
        <v>1</v>
      </c>
      <c r="N8072" s="273"/>
    </row>
    <row r="8073" spans="2:14" x14ac:dyDescent="0.25">
      <c r="B8073" s="7"/>
      <c r="C8073" s="8"/>
      <c r="D8073" s="129"/>
      <c r="F8073" s="99"/>
      <c r="G8073" s="99"/>
      <c r="H8073" s="99"/>
      <c r="I8073" s="18"/>
      <c r="J8073" s="18"/>
      <c r="K8073" s="99">
        <f t="shared" si="258"/>
        <v>0</v>
      </c>
      <c r="M8073" s="96">
        <f t="shared" si="257"/>
        <v>1</v>
      </c>
      <c r="N8073" s="273"/>
    </row>
    <row r="8074" spans="2:14" x14ac:dyDescent="0.25">
      <c r="B8074" s="7"/>
      <c r="C8074" s="8"/>
      <c r="D8074" s="129"/>
      <c r="F8074" s="99"/>
      <c r="G8074" s="99"/>
      <c r="H8074" s="99"/>
      <c r="I8074" s="18"/>
      <c r="J8074" s="18"/>
      <c r="K8074" s="99">
        <f t="shared" si="258"/>
        <v>0</v>
      </c>
      <c r="M8074" s="96">
        <f t="shared" si="257"/>
        <v>1</v>
      </c>
      <c r="N8074" s="273"/>
    </row>
    <row r="8075" spans="2:14" x14ac:dyDescent="0.25">
      <c r="B8075" s="7"/>
      <c r="C8075" s="8"/>
      <c r="D8075" s="129"/>
      <c r="F8075" s="99"/>
      <c r="G8075" s="99"/>
      <c r="H8075" s="99"/>
      <c r="I8075" s="18"/>
      <c r="J8075" s="18"/>
      <c r="K8075" s="99">
        <f t="shared" si="258"/>
        <v>0</v>
      </c>
      <c r="M8075" s="96">
        <f t="shared" si="257"/>
        <v>1</v>
      </c>
      <c r="N8075" s="273"/>
    </row>
    <row r="8076" spans="2:14" x14ac:dyDescent="0.25">
      <c r="B8076" s="7"/>
      <c r="C8076" s="8"/>
      <c r="D8076" s="129"/>
      <c r="F8076" s="99"/>
      <c r="G8076" s="99"/>
      <c r="H8076" s="99"/>
      <c r="I8076" s="18"/>
      <c r="J8076" s="18"/>
      <c r="K8076" s="99">
        <f t="shared" si="258"/>
        <v>0</v>
      </c>
      <c r="M8076" s="96">
        <f t="shared" si="257"/>
        <v>1</v>
      </c>
      <c r="N8076" s="273"/>
    </row>
    <row r="8077" spans="2:14" x14ac:dyDescent="0.25">
      <c r="B8077" s="7"/>
      <c r="C8077" s="8"/>
      <c r="D8077" s="129"/>
      <c r="F8077" s="99"/>
      <c r="G8077" s="99"/>
      <c r="H8077" s="99"/>
      <c r="I8077" s="18"/>
      <c r="J8077" s="18"/>
      <c r="K8077" s="99">
        <f t="shared" si="258"/>
        <v>0</v>
      </c>
      <c r="M8077" s="96">
        <f t="shared" si="257"/>
        <v>1</v>
      </c>
      <c r="N8077" s="273"/>
    </row>
    <row r="8078" spans="2:14" x14ac:dyDescent="0.25">
      <c r="B8078" s="7"/>
      <c r="C8078" s="8"/>
      <c r="D8078" s="129"/>
      <c r="F8078" s="99"/>
      <c r="G8078" s="99"/>
      <c r="H8078" s="99"/>
      <c r="I8078" s="18"/>
      <c r="J8078" s="18"/>
      <c r="K8078" s="99">
        <f t="shared" si="258"/>
        <v>0</v>
      </c>
      <c r="M8078" s="96">
        <f t="shared" si="257"/>
        <v>1</v>
      </c>
      <c r="N8078" s="273"/>
    </row>
    <row r="8079" spans="2:14" x14ac:dyDescent="0.25">
      <c r="B8079" s="7"/>
      <c r="C8079" s="8"/>
      <c r="D8079" s="129"/>
      <c r="F8079" s="99"/>
      <c r="G8079" s="99"/>
      <c r="H8079" s="99"/>
      <c r="I8079" s="18"/>
      <c r="J8079" s="18"/>
      <c r="K8079" s="99">
        <f t="shared" si="258"/>
        <v>0</v>
      </c>
      <c r="M8079" s="96">
        <f t="shared" si="257"/>
        <v>1</v>
      </c>
      <c r="N8079" s="273"/>
    </row>
    <row r="8080" spans="2:14" x14ac:dyDescent="0.25">
      <c r="B8080" s="7"/>
      <c r="C8080" s="8"/>
      <c r="D8080" s="129"/>
      <c r="F8080" s="99"/>
      <c r="G8080" s="99"/>
      <c r="H8080" s="99"/>
      <c r="I8080" s="18"/>
      <c r="J8080" s="18"/>
      <c r="K8080" s="99">
        <f t="shared" si="258"/>
        <v>0</v>
      </c>
      <c r="M8080" s="96">
        <f t="shared" si="257"/>
        <v>1</v>
      </c>
      <c r="N8080" s="273"/>
    </row>
    <row r="8081" spans="2:14" x14ac:dyDescent="0.25">
      <c r="B8081" s="7"/>
      <c r="C8081" s="8"/>
      <c r="D8081" s="129"/>
      <c r="F8081" s="99"/>
      <c r="G8081" s="99"/>
      <c r="H8081" s="99"/>
      <c r="I8081" s="18"/>
      <c r="J8081" s="18"/>
      <c r="K8081" s="99">
        <f t="shared" si="258"/>
        <v>0</v>
      </c>
      <c r="M8081" s="96">
        <f t="shared" ref="M8081:M8144" si="259">UltimoDia(D8081)</f>
        <v>1</v>
      </c>
      <c r="N8081" s="273"/>
    </row>
    <row r="8082" spans="2:14" x14ac:dyDescent="0.25">
      <c r="B8082" s="7"/>
      <c r="C8082" s="8"/>
      <c r="D8082" s="129"/>
      <c r="F8082" s="99"/>
      <c r="G8082" s="99"/>
      <c r="H8082" s="99"/>
      <c r="I8082" s="18"/>
      <c r="J8082" s="18"/>
      <c r="K8082" s="99">
        <f t="shared" si="258"/>
        <v>0</v>
      </c>
      <c r="M8082" s="96">
        <f t="shared" si="259"/>
        <v>1</v>
      </c>
      <c r="N8082" s="273"/>
    </row>
    <row r="8083" spans="2:14" x14ac:dyDescent="0.25">
      <c r="B8083" s="7"/>
      <c r="C8083" s="8"/>
      <c r="D8083" s="129"/>
      <c r="F8083" s="99"/>
      <c r="G8083" s="99"/>
      <c r="H8083" s="99"/>
      <c r="I8083" s="18"/>
      <c r="J8083" s="18"/>
      <c r="K8083" s="99">
        <f t="shared" si="258"/>
        <v>0</v>
      </c>
      <c r="M8083" s="96">
        <f t="shared" si="259"/>
        <v>1</v>
      </c>
      <c r="N8083" s="273"/>
    </row>
    <row r="8084" spans="2:14" x14ac:dyDescent="0.25">
      <c r="B8084" s="7"/>
      <c r="C8084" s="8"/>
      <c r="D8084" s="129"/>
      <c r="F8084" s="99"/>
      <c r="G8084" s="99"/>
      <c r="H8084" s="99"/>
      <c r="I8084" s="18"/>
      <c r="J8084" s="18"/>
      <c r="K8084" s="99">
        <f t="shared" si="258"/>
        <v>0</v>
      </c>
      <c r="M8084" s="96">
        <f t="shared" si="259"/>
        <v>1</v>
      </c>
      <c r="N8084" s="273"/>
    </row>
    <row r="8085" spans="2:14" x14ac:dyDescent="0.25">
      <c r="B8085" s="7"/>
      <c r="C8085" s="8"/>
      <c r="D8085" s="129"/>
      <c r="F8085" s="99"/>
      <c r="G8085" s="99"/>
      <c r="H8085" s="99"/>
      <c r="I8085" s="18"/>
      <c r="J8085" s="18"/>
      <c r="K8085" s="99">
        <f t="shared" si="258"/>
        <v>0</v>
      </c>
      <c r="M8085" s="96">
        <f t="shared" si="259"/>
        <v>1</v>
      </c>
      <c r="N8085" s="273"/>
    </row>
    <row r="8086" spans="2:14" x14ac:dyDescent="0.25">
      <c r="B8086" s="7"/>
      <c r="C8086" s="8"/>
      <c r="D8086" s="129"/>
      <c r="F8086" s="99"/>
      <c r="G8086" s="99"/>
      <c r="H8086" s="99"/>
      <c r="I8086" s="18"/>
      <c r="J8086" s="18"/>
      <c r="K8086" s="99">
        <f t="shared" si="258"/>
        <v>0</v>
      </c>
      <c r="M8086" s="96">
        <f t="shared" si="259"/>
        <v>1</v>
      </c>
      <c r="N8086" s="273"/>
    </row>
    <row r="8087" spans="2:14" x14ac:dyDescent="0.25">
      <c r="B8087" s="7"/>
      <c r="C8087" s="8"/>
      <c r="D8087" s="129"/>
      <c r="F8087" s="99"/>
      <c r="G8087" s="99"/>
      <c r="H8087" s="99"/>
      <c r="I8087" s="18"/>
      <c r="J8087" s="18"/>
      <c r="K8087" s="99">
        <f t="shared" si="258"/>
        <v>0</v>
      </c>
      <c r="M8087" s="96">
        <f t="shared" si="259"/>
        <v>1</v>
      </c>
      <c r="N8087" s="273"/>
    </row>
    <row r="8088" spans="2:14" x14ac:dyDescent="0.25">
      <c r="B8088" s="7"/>
      <c r="C8088" s="8"/>
      <c r="D8088" s="129"/>
      <c r="F8088" s="99"/>
      <c r="G8088" s="99"/>
      <c r="H8088" s="99"/>
      <c r="I8088" s="18"/>
      <c r="J8088" s="18"/>
      <c r="K8088" s="99">
        <f t="shared" si="258"/>
        <v>0</v>
      </c>
      <c r="M8088" s="96">
        <f t="shared" si="259"/>
        <v>1</v>
      </c>
      <c r="N8088" s="273"/>
    </row>
    <row r="8089" spans="2:14" x14ac:dyDescent="0.25">
      <c r="B8089" s="7"/>
      <c r="C8089" s="8"/>
      <c r="D8089" s="129"/>
      <c r="F8089" s="99"/>
      <c r="G8089" s="99"/>
      <c r="H8089" s="99"/>
      <c r="I8089" s="18"/>
      <c r="J8089" s="18"/>
      <c r="K8089" s="99">
        <f t="shared" si="258"/>
        <v>0</v>
      </c>
      <c r="M8089" s="96">
        <f t="shared" si="259"/>
        <v>1</v>
      </c>
      <c r="N8089" s="273"/>
    </row>
    <row r="8090" spans="2:14" x14ac:dyDescent="0.25">
      <c r="B8090" s="7"/>
      <c r="C8090" s="8"/>
      <c r="D8090" s="129"/>
      <c r="F8090" s="99"/>
      <c r="G8090" s="99"/>
      <c r="H8090" s="99"/>
      <c r="I8090" s="18"/>
      <c r="J8090" s="18"/>
      <c r="K8090" s="99">
        <f t="shared" si="258"/>
        <v>0</v>
      </c>
      <c r="M8090" s="96">
        <f t="shared" si="259"/>
        <v>1</v>
      </c>
      <c r="N8090" s="273"/>
    </row>
    <row r="8091" spans="2:14" x14ac:dyDescent="0.25">
      <c r="B8091" s="7"/>
      <c r="C8091" s="8"/>
      <c r="D8091" s="129"/>
      <c r="F8091" s="99"/>
      <c r="G8091" s="99"/>
      <c r="H8091" s="99"/>
      <c r="I8091" s="18"/>
      <c r="J8091" s="18"/>
      <c r="K8091" s="99">
        <f t="shared" si="258"/>
        <v>0</v>
      </c>
      <c r="M8091" s="96">
        <f t="shared" si="259"/>
        <v>1</v>
      </c>
      <c r="N8091" s="273"/>
    </row>
    <row r="8092" spans="2:14" x14ac:dyDescent="0.25">
      <c r="B8092" s="7"/>
      <c r="C8092" s="8"/>
      <c r="D8092" s="129"/>
      <c r="F8092" s="99"/>
      <c r="G8092" s="99"/>
      <c r="H8092" s="99"/>
      <c r="I8092" s="18"/>
      <c r="J8092" s="18"/>
      <c r="K8092" s="99">
        <f t="shared" si="258"/>
        <v>0</v>
      </c>
      <c r="M8092" s="96">
        <f t="shared" si="259"/>
        <v>1</v>
      </c>
      <c r="N8092" s="273"/>
    </row>
    <row r="8093" spans="2:14" x14ac:dyDescent="0.25">
      <c r="B8093" s="7"/>
      <c r="C8093" s="8"/>
      <c r="D8093" s="129"/>
      <c r="F8093" s="99"/>
      <c r="G8093" s="99"/>
      <c r="H8093" s="99"/>
      <c r="I8093" s="18"/>
      <c r="J8093" s="18"/>
      <c r="K8093" s="99">
        <f t="shared" si="258"/>
        <v>0</v>
      </c>
      <c r="M8093" s="96">
        <f t="shared" si="259"/>
        <v>1</v>
      </c>
      <c r="N8093" s="273"/>
    </row>
    <row r="8094" spans="2:14" x14ac:dyDescent="0.25">
      <c r="B8094" s="7"/>
      <c r="C8094" s="8"/>
      <c r="D8094" s="129"/>
      <c r="F8094" s="99"/>
      <c r="G8094" s="99"/>
      <c r="H8094" s="99"/>
      <c r="I8094" s="18"/>
      <c r="J8094" s="18"/>
      <c r="K8094" s="99">
        <f t="shared" si="258"/>
        <v>0</v>
      </c>
      <c r="M8094" s="96">
        <f t="shared" si="259"/>
        <v>1</v>
      </c>
      <c r="N8094" s="273"/>
    </row>
    <row r="8095" spans="2:14" x14ac:dyDescent="0.25">
      <c r="B8095" s="7"/>
      <c r="C8095" s="8"/>
      <c r="D8095" s="129"/>
      <c r="F8095" s="99"/>
      <c r="G8095" s="99"/>
      <c r="H8095" s="99"/>
      <c r="I8095" s="18"/>
      <c r="J8095" s="18"/>
      <c r="K8095" s="99">
        <f t="shared" si="258"/>
        <v>0</v>
      </c>
      <c r="M8095" s="96">
        <f t="shared" si="259"/>
        <v>1</v>
      </c>
      <c r="N8095" s="273"/>
    </row>
    <row r="8096" spans="2:14" x14ac:dyDescent="0.25">
      <c r="B8096" s="7"/>
      <c r="C8096" s="8"/>
      <c r="D8096" s="129"/>
      <c r="F8096" s="99"/>
      <c r="G8096" s="99"/>
      <c r="H8096" s="99"/>
      <c r="I8096" s="18"/>
      <c r="J8096" s="18"/>
      <c r="K8096" s="99">
        <f t="shared" si="258"/>
        <v>0</v>
      </c>
      <c r="M8096" s="96">
        <f t="shared" si="259"/>
        <v>1</v>
      </c>
      <c r="N8096" s="273"/>
    </row>
    <row r="8097" spans="2:14" x14ac:dyDescent="0.25">
      <c r="B8097" s="7"/>
      <c r="C8097" s="8"/>
      <c r="D8097" s="129"/>
      <c r="F8097" s="99"/>
      <c r="G8097" s="99"/>
      <c r="H8097" s="99"/>
      <c r="I8097" s="18"/>
      <c r="J8097" s="18"/>
      <c r="K8097" s="99">
        <f t="shared" si="258"/>
        <v>0</v>
      </c>
      <c r="M8097" s="96">
        <f t="shared" si="259"/>
        <v>1</v>
      </c>
      <c r="N8097" s="273"/>
    </row>
    <row r="8098" spans="2:14" x14ac:dyDescent="0.25">
      <c r="B8098" s="7"/>
      <c r="C8098" s="8"/>
      <c r="D8098" s="129"/>
      <c r="F8098" s="99"/>
      <c r="G8098" s="99"/>
      <c r="H8098" s="99"/>
      <c r="I8098" s="18"/>
      <c r="J8098" s="18"/>
      <c r="K8098" s="99">
        <f t="shared" si="258"/>
        <v>0</v>
      </c>
      <c r="M8098" s="96">
        <f t="shared" si="259"/>
        <v>1</v>
      </c>
      <c r="N8098" s="273"/>
    </row>
    <row r="8099" spans="2:14" x14ac:dyDescent="0.25">
      <c r="B8099" s="7"/>
      <c r="C8099" s="8"/>
      <c r="D8099" s="129"/>
      <c r="F8099" s="99"/>
      <c r="G8099" s="99"/>
      <c r="H8099" s="99"/>
      <c r="I8099" s="18"/>
      <c r="J8099" s="18"/>
      <c r="K8099" s="99">
        <f t="shared" si="258"/>
        <v>0</v>
      </c>
      <c r="M8099" s="96">
        <f t="shared" si="259"/>
        <v>1</v>
      </c>
      <c r="N8099" s="273"/>
    </row>
    <row r="8100" spans="2:14" x14ac:dyDescent="0.25">
      <c r="B8100" s="7"/>
      <c r="C8100" s="8"/>
      <c r="D8100" s="129"/>
      <c r="F8100" s="99"/>
      <c r="G8100" s="99"/>
      <c r="H8100" s="99"/>
      <c r="I8100" s="18"/>
      <c r="J8100" s="18"/>
      <c r="K8100" s="99">
        <f t="shared" si="258"/>
        <v>0</v>
      </c>
      <c r="M8100" s="96">
        <f t="shared" si="259"/>
        <v>1</v>
      </c>
      <c r="N8100" s="273"/>
    </row>
    <row r="8101" spans="2:14" x14ac:dyDescent="0.25">
      <c r="B8101" s="7"/>
      <c r="C8101" s="8"/>
      <c r="D8101" s="129"/>
      <c r="F8101" s="99"/>
      <c r="G8101" s="99"/>
      <c r="H8101" s="99"/>
      <c r="I8101" s="18"/>
      <c r="J8101" s="18"/>
      <c r="K8101" s="99">
        <f t="shared" si="258"/>
        <v>0</v>
      </c>
      <c r="M8101" s="96">
        <f t="shared" si="259"/>
        <v>1</v>
      </c>
      <c r="N8101" s="273"/>
    </row>
    <row r="8102" spans="2:14" x14ac:dyDescent="0.25">
      <c r="B8102" s="7"/>
      <c r="C8102" s="8"/>
      <c r="D8102" s="129"/>
      <c r="F8102" s="99"/>
      <c r="G8102" s="99"/>
      <c r="H8102" s="99"/>
      <c r="I8102" s="18"/>
      <c r="J8102" s="18"/>
      <c r="K8102" s="99">
        <f t="shared" si="258"/>
        <v>0</v>
      </c>
      <c r="M8102" s="96">
        <f t="shared" si="259"/>
        <v>1</v>
      </c>
      <c r="N8102" s="273"/>
    </row>
    <row r="8103" spans="2:14" x14ac:dyDescent="0.25">
      <c r="B8103" s="7"/>
      <c r="C8103" s="8"/>
      <c r="D8103" s="129"/>
      <c r="F8103" s="99"/>
      <c r="G8103" s="99"/>
      <c r="H8103" s="99"/>
      <c r="I8103" s="18"/>
      <c r="J8103" s="18"/>
      <c r="K8103" s="99">
        <f t="shared" si="258"/>
        <v>0</v>
      </c>
      <c r="M8103" s="96">
        <f t="shared" si="259"/>
        <v>1</v>
      </c>
      <c r="N8103" s="273"/>
    </row>
    <row r="8104" spans="2:14" x14ac:dyDescent="0.25">
      <c r="B8104" s="7"/>
      <c r="C8104" s="8"/>
      <c r="D8104" s="129"/>
      <c r="F8104" s="99"/>
      <c r="G8104" s="99"/>
      <c r="H8104" s="99"/>
      <c r="I8104" s="18"/>
      <c r="J8104" s="18"/>
      <c r="K8104" s="99">
        <f t="shared" si="258"/>
        <v>0</v>
      </c>
      <c r="M8104" s="96">
        <f t="shared" si="259"/>
        <v>1</v>
      </c>
      <c r="N8104" s="273"/>
    </row>
    <row r="8105" spans="2:14" x14ac:dyDescent="0.25">
      <c r="B8105" s="7"/>
      <c r="C8105" s="8"/>
      <c r="D8105" s="129"/>
      <c r="F8105" s="99"/>
      <c r="G8105" s="99"/>
      <c r="H8105" s="99"/>
      <c r="I8105" s="18"/>
      <c r="J8105" s="18"/>
      <c r="K8105" s="99">
        <f t="shared" si="258"/>
        <v>0</v>
      </c>
      <c r="M8105" s="96">
        <f t="shared" si="259"/>
        <v>1</v>
      </c>
      <c r="N8105" s="273"/>
    </row>
    <row r="8106" spans="2:14" x14ac:dyDescent="0.25">
      <c r="B8106" s="7"/>
      <c r="C8106" s="8"/>
      <c r="D8106" s="129"/>
      <c r="F8106" s="99"/>
      <c r="G8106" s="99"/>
      <c r="H8106" s="99"/>
      <c r="I8106" s="18"/>
      <c r="J8106" s="18"/>
      <c r="K8106" s="99">
        <f t="shared" ref="K8106:K8169" si="260">IF(ctConta="",K8105+F8106,IF(I8106=ctConta,K8105+F8106,K8105))</f>
        <v>0</v>
      </c>
      <c r="M8106" s="96">
        <f t="shared" si="259"/>
        <v>1</v>
      </c>
      <c r="N8106" s="273"/>
    </row>
    <row r="8107" spans="2:14" x14ac:dyDescent="0.25">
      <c r="B8107" s="7"/>
      <c r="C8107" s="8"/>
      <c r="D8107" s="129"/>
      <c r="F8107" s="99"/>
      <c r="G8107" s="99"/>
      <c r="H8107" s="99"/>
      <c r="I8107" s="18"/>
      <c r="J8107" s="18"/>
      <c r="K8107" s="99">
        <f t="shared" si="260"/>
        <v>0</v>
      </c>
      <c r="M8107" s="96">
        <f t="shared" si="259"/>
        <v>1</v>
      </c>
      <c r="N8107" s="273"/>
    </row>
    <row r="8108" spans="2:14" x14ac:dyDescent="0.25">
      <c r="B8108" s="7"/>
      <c r="C8108" s="8"/>
      <c r="D8108" s="129"/>
      <c r="F8108" s="99"/>
      <c r="G8108" s="99"/>
      <c r="H8108" s="99"/>
      <c r="I8108" s="18"/>
      <c r="J8108" s="18"/>
      <c r="K8108" s="99">
        <f t="shared" si="260"/>
        <v>0</v>
      </c>
      <c r="M8108" s="96">
        <f t="shared" si="259"/>
        <v>1</v>
      </c>
      <c r="N8108" s="273"/>
    </row>
    <row r="8109" spans="2:14" x14ac:dyDescent="0.25">
      <c r="B8109" s="7"/>
      <c r="C8109" s="8"/>
      <c r="D8109" s="129"/>
      <c r="F8109" s="99"/>
      <c r="G8109" s="99"/>
      <c r="H8109" s="99"/>
      <c r="I8109" s="18"/>
      <c r="J8109" s="18"/>
      <c r="K8109" s="99">
        <f t="shared" si="260"/>
        <v>0</v>
      </c>
      <c r="M8109" s="96">
        <f t="shared" si="259"/>
        <v>1</v>
      </c>
      <c r="N8109" s="273"/>
    </row>
    <row r="8110" spans="2:14" x14ac:dyDescent="0.25">
      <c r="B8110" s="7"/>
      <c r="C8110" s="8"/>
      <c r="D8110" s="129"/>
      <c r="F8110" s="99"/>
      <c r="G8110" s="99"/>
      <c r="H8110" s="99"/>
      <c r="I8110" s="18"/>
      <c r="J8110" s="18"/>
      <c r="K8110" s="99">
        <f t="shared" si="260"/>
        <v>0</v>
      </c>
      <c r="M8110" s="96">
        <f t="shared" si="259"/>
        <v>1</v>
      </c>
      <c r="N8110" s="273"/>
    </row>
    <row r="8111" spans="2:14" x14ac:dyDescent="0.25">
      <c r="B8111" s="7"/>
      <c r="C8111" s="8"/>
      <c r="D8111" s="129"/>
      <c r="F8111" s="99"/>
      <c r="G8111" s="99"/>
      <c r="H8111" s="99"/>
      <c r="I8111" s="18"/>
      <c r="J8111" s="18"/>
      <c r="K8111" s="99">
        <f t="shared" si="260"/>
        <v>0</v>
      </c>
      <c r="M8111" s="96">
        <f t="shared" si="259"/>
        <v>1</v>
      </c>
      <c r="N8111" s="273"/>
    </row>
    <row r="8112" spans="2:14" x14ac:dyDescent="0.25">
      <c r="B8112" s="7"/>
      <c r="C8112" s="8"/>
      <c r="D8112" s="129"/>
      <c r="F8112" s="99"/>
      <c r="G8112" s="99"/>
      <c r="H8112" s="99"/>
      <c r="I8112" s="18"/>
      <c r="J8112" s="18"/>
      <c r="K8112" s="99">
        <f t="shared" si="260"/>
        <v>0</v>
      </c>
      <c r="M8112" s="96">
        <f t="shared" si="259"/>
        <v>1</v>
      </c>
      <c r="N8112" s="273"/>
    </row>
    <row r="8113" spans="2:14" x14ac:dyDescent="0.25">
      <c r="B8113" s="7"/>
      <c r="C8113" s="8"/>
      <c r="D8113" s="129"/>
      <c r="F8113" s="99"/>
      <c r="G8113" s="99"/>
      <c r="H8113" s="99"/>
      <c r="I8113" s="18"/>
      <c r="J8113" s="18"/>
      <c r="K8113" s="99">
        <f t="shared" si="260"/>
        <v>0</v>
      </c>
      <c r="M8113" s="96">
        <f t="shared" si="259"/>
        <v>1</v>
      </c>
      <c r="N8113" s="273"/>
    </row>
    <row r="8114" spans="2:14" x14ac:dyDescent="0.25">
      <c r="B8114" s="7"/>
      <c r="C8114" s="8"/>
      <c r="D8114" s="129"/>
      <c r="F8114" s="99"/>
      <c r="G8114" s="99"/>
      <c r="H8114" s="99"/>
      <c r="I8114" s="18"/>
      <c r="J8114" s="18"/>
      <c r="K8114" s="99">
        <f t="shared" si="260"/>
        <v>0</v>
      </c>
      <c r="M8114" s="96">
        <f t="shared" si="259"/>
        <v>1</v>
      </c>
      <c r="N8114" s="273"/>
    </row>
    <row r="8115" spans="2:14" x14ac:dyDescent="0.25">
      <c r="B8115" s="7"/>
      <c r="C8115" s="8"/>
      <c r="D8115" s="129"/>
      <c r="F8115" s="99"/>
      <c r="G8115" s="99"/>
      <c r="H8115" s="99"/>
      <c r="I8115" s="18"/>
      <c r="J8115" s="18"/>
      <c r="K8115" s="99">
        <f t="shared" si="260"/>
        <v>0</v>
      </c>
      <c r="M8115" s="96">
        <f t="shared" si="259"/>
        <v>1</v>
      </c>
      <c r="N8115" s="273"/>
    </row>
    <row r="8116" spans="2:14" x14ac:dyDescent="0.25">
      <c r="B8116" s="7"/>
      <c r="C8116" s="8"/>
      <c r="D8116" s="129"/>
      <c r="F8116" s="99"/>
      <c r="G8116" s="99"/>
      <c r="H8116" s="99"/>
      <c r="I8116" s="18"/>
      <c r="J8116" s="18"/>
      <c r="K8116" s="99">
        <f t="shared" si="260"/>
        <v>0</v>
      </c>
      <c r="M8116" s="96">
        <f t="shared" si="259"/>
        <v>1</v>
      </c>
      <c r="N8116" s="273"/>
    </row>
    <row r="8117" spans="2:14" x14ac:dyDescent="0.25">
      <c r="B8117" s="7"/>
      <c r="C8117" s="8"/>
      <c r="D8117" s="129"/>
      <c r="F8117" s="99"/>
      <c r="G8117" s="99"/>
      <c r="H8117" s="99"/>
      <c r="I8117" s="18"/>
      <c r="J8117" s="18"/>
      <c r="K8117" s="99">
        <f t="shared" si="260"/>
        <v>0</v>
      </c>
      <c r="M8117" s="96">
        <f t="shared" si="259"/>
        <v>1</v>
      </c>
      <c r="N8117" s="273"/>
    </row>
    <row r="8118" spans="2:14" x14ac:dyDescent="0.25">
      <c r="B8118" s="7"/>
      <c r="C8118" s="8"/>
      <c r="D8118" s="129"/>
      <c r="F8118" s="99"/>
      <c r="G8118" s="99"/>
      <c r="H8118" s="99"/>
      <c r="I8118" s="18"/>
      <c r="J8118" s="18"/>
      <c r="K8118" s="99">
        <f t="shared" si="260"/>
        <v>0</v>
      </c>
      <c r="M8118" s="96">
        <f t="shared" si="259"/>
        <v>1</v>
      </c>
      <c r="N8118" s="273"/>
    </row>
    <row r="8119" spans="2:14" x14ac:dyDescent="0.25">
      <c r="B8119" s="7"/>
      <c r="C8119" s="8"/>
      <c r="D8119" s="129"/>
      <c r="F8119" s="99"/>
      <c r="G8119" s="99"/>
      <c r="H8119" s="99"/>
      <c r="I8119" s="18"/>
      <c r="J8119" s="18"/>
      <c r="K8119" s="99">
        <f t="shared" si="260"/>
        <v>0</v>
      </c>
      <c r="M8119" s="96">
        <f t="shared" si="259"/>
        <v>1</v>
      </c>
      <c r="N8119" s="273"/>
    </row>
    <row r="8120" spans="2:14" x14ac:dyDescent="0.25">
      <c r="B8120" s="7"/>
      <c r="C8120" s="8"/>
      <c r="D8120" s="129"/>
      <c r="F8120" s="99"/>
      <c r="G8120" s="99"/>
      <c r="H8120" s="99"/>
      <c r="I8120" s="18"/>
      <c r="J8120" s="18"/>
      <c r="K8120" s="99">
        <f t="shared" si="260"/>
        <v>0</v>
      </c>
      <c r="M8120" s="96">
        <f t="shared" si="259"/>
        <v>1</v>
      </c>
      <c r="N8120" s="273"/>
    </row>
    <row r="8121" spans="2:14" x14ac:dyDescent="0.25">
      <c r="B8121" s="7"/>
      <c r="C8121" s="8"/>
      <c r="D8121" s="129"/>
      <c r="F8121" s="99"/>
      <c r="G8121" s="99"/>
      <c r="H8121" s="99"/>
      <c r="I8121" s="18"/>
      <c r="J8121" s="18"/>
      <c r="K8121" s="99">
        <f t="shared" si="260"/>
        <v>0</v>
      </c>
      <c r="M8121" s="96">
        <f t="shared" si="259"/>
        <v>1</v>
      </c>
      <c r="N8121" s="273"/>
    </row>
    <row r="8122" spans="2:14" x14ac:dyDescent="0.25">
      <c r="B8122" s="7"/>
      <c r="C8122" s="8"/>
      <c r="D8122" s="129"/>
      <c r="F8122" s="99"/>
      <c r="G8122" s="99"/>
      <c r="H8122" s="99"/>
      <c r="I8122" s="18"/>
      <c r="J8122" s="18"/>
      <c r="K8122" s="99">
        <f t="shared" si="260"/>
        <v>0</v>
      </c>
      <c r="M8122" s="96">
        <f t="shared" si="259"/>
        <v>1</v>
      </c>
      <c r="N8122" s="273"/>
    </row>
    <row r="8123" spans="2:14" x14ac:dyDescent="0.25">
      <c r="B8123" s="7"/>
      <c r="C8123" s="8"/>
      <c r="D8123" s="129"/>
      <c r="F8123" s="99"/>
      <c r="G8123" s="99"/>
      <c r="H8123" s="99"/>
      <c r="I8123" s="18"/>
      <c r="J8123" s="18"/>
      <c r="K8123" s="99">
        <f t="shared" si="260"/>
        <v>0</v>
      </c>
      <c r="M8123" s="96">
        <f t="shared" si="259"/>
        <v>1</v>
      </c>
      <c r="N8123" s="273"/>
    </row>
    <row r="8124" spans="2:14" x14ac:dyDescent="0.25">
      <c r="B8124" s="7"/>
      <c r="C8124" s="8"/>
      <c r="D8124" s="129"/>
      <c r="F8124" s="99"/>
      <c r="G8124" s="99"/>
      <c r="H8124" s="99"/>
      <c r="I8124" s="18"/>
      <c r="J8124" s="18"/>
      <c r="K8124" s="99">
        <f t="shared" si="260"/>
        <v>0</v>
      </c>
      <c r="M8124" s="96">
        <f t="shared" si="259"/>
        <v>1</v>
      </c>
      <c r="N8124" s="273"/>
    </row>
    <row r="8125" spans="2:14" x14ac:dyDescent="0.25">
      <c r="B8125" s="7"/>
      <c r="C8125" s="8"/>
      <c r="D8125" s="129"/>
      <c r="F8125" s="99"/>
      <c r="G8125" s="99"/>
      <c r="H8125" s="99"/>
      <c r="I8125" s="18"/>
      <c r="J8125" s="18"/>
      <c r="K8125" s="99">
        <f t="shared" si="260"/>
        <v>0</v>
      </c>
      <c r="M8125" s="96">
        <f t="shared" si="259"/>
        <v>1</v>
      </c>
      <c r="N8125" s="273"/>
    </row>
    <row r="8126" spans="2:14" x14ac:dyDescent="0.25">
      <c r="B8126" s="7"/>
      <c r="C8126" s="8"/>
      <c r="D8126" s="129"/>
      <c r="F8126" s="99"/>
      <c r="G8126" s="99"/>
      <c r="H8126" s="99"/>
      <c r="I8126" s="18"/>
      <c r="J8126" s="18"/>
      <c r="K8126" s="99">
        <f t="shared" si="260"/>
        <v>0</v>
      </c>
      <c r="M8126" s="96">
        <f t="shared" si="259"/>
        <v>1</v>
      </c>
      <c r="N8126" s="273"/>
    </row>
    <row r="8127" spans="2:14" x14ac:dyDescent="0.25">
      <c r="B8127" s="7"/>
      <c r="C8127" s="8"/>
      <c r="D8127" s="129"/>
      <c r="F8127" s="99"/>
      <c r="G8127" s="99"/>
      <c r="H8127" s="99"/>
      <c r="I8127" s="18"/>
      <c r="J8127" s="18"/>
      <c r="K8127" s="99">
        <f t="shared" si="260"/>
        <v>0</v>
      </c>
      <c r="M8127" s="96">
        <f t="shared" si="259"/>
        <v>1</v>
      </c>
      <c r="N8127" s="273"/>
    </row>
    <row r="8128" spans="2:14" x14ac:dyDescent="0.25">
      <c r="B8128" s="7"/>
      <c r="C8128" s="8"/>
      <c r="D8128" s="129"/>
      <c r="F8128" s="99"/>
      <c r="G8128" s="99"/>
      <c r="H8128" s="99"/>
      <c r="I8128" s="18"/>
      <c r="J8128" s="18"/>
      <c r="K8128" s="99">
        <f t="shared" si="260"/>
        <v>0</v>
      </c>
      <c r="M8128" s="96">
        <f t="shared" si="259"/>
        <v>1</v>
      </c>
      <c r="N8128" s="273"/>
    </row>
    <row r="8129" spans="2:14" x14ac:dyDescent="0.25">
      <c r="B8129" s="7"/>
      <c r="C8129" s="8"/>
      <c r="D8129" s="129"/>
      <c r="F8129" s="99"/>
      <c r="G8129" s="99"/>
      <c r="H8129" s="99"/>
      <c r="I8129" s="18"/>
      <c r="J8129" s="18"/>
      <c r="K8129" s="99">
        <f t="shared" si="260"/>
        <v>0</v>
      </c>
      <c r="M8129" s="96">
        <f t="shared" si="259"/>
        <v>1</v>
      </c>
      <c r="N8129" s="273"/>
    </row>
    <row r="8130" spans="2:14" x14ac:dyDescent="0.25">
      <c r="B8130" s="7"/>
      <c r="C8130" s="8"/>
      <c r="D8130" s="129"/>
      <c r="F8130" s="99"/>
      <c r="G8130" s="99"/>
      <c r="H8130" s="99"/>
      <c r="I8130" s="18"/>
      <c r="J8130" s="18"/>
      <c r="K8130" s="99">
        <f t="shared" si="260"/>
        <v>0</v>
      </c>
      <c r="M8130" s="96">
        <f t="shared" si="259"/>
        <v>1</v>
      </c>
      <c r="N8130" s="273"/>
    </row>
    <row r="8131" spans="2:14" x14ac:dyDescent="0.25">
      <c r="B8131" s="7"/>
      <c r="C8131" s="8"/>
      <c r="D8131" s="129"/>
      <c r="F8131" s="99"/>
      <c r="G8131" s="99"/>
      <c r="H8131" s="99"/>
      <c r="I8131" s="18"/>
      <c r="J8131" s="18"/>
      <c r="K8131" s="99">
        <f t="shared" si="260"/>
        <v>0</v>
      </c>
      <c r="M8131" s="96">
        <f t="shared" si="259"/>
        <v>1</v>
      </c>
      <c r="N8131" s="273"/>
    </row>
    <row r="8132" spans="2:14" x14ac:dyDescent="0.25">
      <c r="B8132" s="7"/>
      <c r="C8132" s="8"/>
      <c r="D8132" s="129"/>
      <c r="F8132" s="99"/>
      <c r="G8132" s="99"/>
      <c r="H8132" s="99"/>
      <c r="I8132" s="18"/>
      <c r="J8132" s="18"/>
      <c r="K8132" s="99">
        <f t="shared" si="260"/>
        <v>0</v>
      </c>
      <c r="M8132" s="96">
        <f t="shared" si="259"/>
        <v>1</v>
      </c>
      <c r="N8132" s="273"/>
    </row>
    <row r="8133" spans="2:14" x14ac:dyDescent="0.25">
      <c r="B8133" s="7"/>
      <c r="C8133" s="8"/>
      <c r="D8133" s="129"/>
      <c r="F8133" s="99"/>
      <c r="G8133" s="99"/>
      <c r="H8133" s="99"/>
      <c r="I8133" s="18"/>
      <c r="J8133" s="18"/>
      <c r="K8133" s="99">
        <f t="shared" si="260"/>
        <v>0</v>
      </c>
      <c r="M8133" s="96">
        <f t="shared" si="259"/>
        <v>1</v>
      </c>
      <c r="N8133" s="273"/>
    </row>
    <row r="8134" spans="2:14" x14ac:dyDescent="0.25">
      <c r="B8134" s="7"/>
      <c r="C8134" s="8"/>
      <c r="D8134" s="129"/>
      <c r="F8134" s="99"/>
      <c r="G8134" s="99"/>
      <c r="H8134" s="99"/>
      <c r="I8134" s="18"/>
      <c r="J8134" s="18"/>
      <c r="K8134" s="99">
        <f t="shared" si="260"/>
        <v>0</v>
      </c>
      <c r="M8134" s="96">
        <f t="shared" si="259"/>
        <v>1</v>
      </c>
      <c r="N8134" s="273"/>
    </row>
    <row r="8135" spans="2:14" x14ac:dyDescent="0.25">
      <c r="B8135" s="7"/>
      <c r="C8135" s="8"/>
      <c r="D8135" s="129"/>
      <c r="F8135" s="99"/>
      <c r="G8135" s="99"/>
      <c r="H8135" s="99"/>
      <c r="I8135" s="18"/>
      <c r="J8135" s="18"/>
      <c r="K8135" s="99">
        <f t="shared" si="260"/>
        <v>0</v>
      </c>
      <c r="M8135" s="96">
        <f t="shared" si="259"/>
        <v>1</v>
      </c>
      <c r="N8135" s="273"/>
    </row>
    <row r="8136" spans="2:14" x14ac:dyDescent="0.25">
      <c r="B8136" s="7"/>
      <c r="C8136" s="8"/>
      <c r="D8136" s="129"/>
      <c r="F8136" s="99"/>
      <c r="G8136" s="99"/>
      <c r="H8136" s="99"/>
      <c r="I8136" s="18"/>
      <c r="J8136" s="18"/>
      <c r="K8136" s="99">
        <f t="shared" si="260"/>
        <v>0</v>
      </c>
      <c r="M8136" s="96">
        <f t="shared" si="259"/>
        <v>1</v>
      </c>
      <c r="N8136" s="273"/>
    </row>
    <row r="8137" spans="2:14" x14ac:dyDescent="0.25">
      <c r="B8137" s="7"/>
      <c r="C8137" s="8"/>
      <c r="D8137" s="129"/>
      <c r="F8137" s="99"/>
      <c r="G8137" s="99"/>
      <c r="H8137" s="99"/>
      <c r="I8137" s="18"/>
      <c r="J8137" s="18"/>
      <c r="K8137" s="99">
        <f t="shared" si="260"/>
        <v>0</v>
      </c>
      <c r="M8137" s="96">
        <f t="shared" si="259"/>
        <v>1</v>
      </c>
      <c r="N8137" s="273"/>
    </row>
    <row r="8138" spans="2:14" x14ac:dyDescent="0.25">
      <c r="B8138" s="7"/>
      <c r="C8138" s="8"/>
      <c r="D8138" s="129"/>
      <c r="F8138" s="99"/>
      <c r="G8138" s="99"/>
      <c r="H8138" s="99"/>
      <c r="I8138" s="18"/>
      <c r="J8138" s="18"/>
      <c r="K8138" s="99">
        <f t="shared" si="260"/>
        <v>0</v>
      </c>
      <c r="M8138" s="96">
        <f t="shared" si="259"/>
        <v>1</v>
      </c>
      <c r="N8138" s="273"/>
    </row>
    <row r="8139" spans="2:14" x14ac:dyDescent="0.25">
      <c r="B8139" s="7"/>
      <c r="C8139" s="8"/>
      <c r="D8139" s="129"/>
      <c r="F8139" s="99"/>
      <c r="G8139" s="99"/>
      <c r="H8139" s="99"/>
      <c r="I8139" s="18"/>
      <c r="J8139" s="18"/>
      <c r="K8139" s="99">
        <f t="shared" si="260"/>
        <v>0</v>
      </c>
      <c r="M8139" s="96">
        <f t="shared" si="259"/>
        <v>1</v>
      </c>
      <c r="N8139" s="273"/>
    </row>
    <row r="8140" spans="2:14" x14ac:dyDescent="0.25">
      <c r="B8140" s="7"/>
      <c r="C8140" s="8"/>
      <c r="D8140" s="129"/>
      <c r="F8140" s="99"/>
      <c r="G8140" s="99"/>
      <c r="H8140" s="99"/>
      <c r="I8140" s="18"/>
      <c r="J8140" s="18"/>
      <c r="K8140" s="99">
        <f t="shared" si="260"/>
        <v>0</v>
      </c>
      <c r="M8140" s="96">
        <f t="shared" si="259"/>
        <v>1</v>
      </c>
      <c r="N8140" s="273"/>
    </row>
    <row r="8141" spans="2:14" x14ac:dyDescent="0.25">
      <c r="B8141" s="7"/>
      <c r="C8141" s="8"/>
      <c r="D8141" s="129"/>
      <c r="F8141" s="99"/>
      <c r="G8141" s="99"/>
      <c r="H8141" s="99"/>
      <c r="I8141" s="18"/>
      <c r="J8141" s="18"/>
      <c r="K8141" s="99">
        <f t="shared" si="260"/>
        <v>0</v>
      </c>
      <c r="M8141" s="96">
        <f t="shared" si="259"/>
        <v>1</v>
      </c>
      <c r="N8141" s="273"/>
    </row>
    <row r="8142" spans="2:14" x14ac:dyDescent="0.25">
      <c r="B8142" s="7"/>
      <c r="C8142" s="8"/>
      <c r="D8142" s="129"/>
      <c r="F8142" s="99"/>
      <c r="G8142" s="99"/>
      <c r="H8142" s="99"/>
      <c r="I8142" s="18"/>
      <c r="J8142" s="18"/>
      <c r="K8142" s="99">
        <f t="shared" si="260"/>
        <v>0</v>
      </c>
      <c r="M8142" s="96">
        <f t="shared" si="259"/>
        <v>1</v>
      </c>
      <c r="N8142" s="273"/>
    </row>
    <row r="8143" spans="2:14" x14ac:dyDescent="0.25">
      <c r="B8143" s="7"/>
      <c r="C8143" s="8"/>
      <c r="D8143" s="129"/>
      <c r="F8143" s="99"/>
      <c r="G8143" s="99"/>
      <c r="H8143" s="99"/>
      <c r="I8143" s="18"/>
      <c r="J8143" s="18"/>
      <c r="K8143" s="99">
        <f t="shared" si="260"/>
        <v>0</v>
      </c>
      <c r="M8143" s="96">
        <f t="shared" si="259"/>
        <v>1</v>
      </c>
      <c r="N8143" s="273"/>
    </row>
    <row r="8144" spans="2:14" x14ac:dyDescent="0.25">
      <c r="B8144" s="7"/>
      <c r="C8144" s="8"/>
      <c r="D8144" s="129"/>
      <c r="F8144" s="99"/>
      <c r="G8144" s="99"/>
      <c r="H8144" s="99"/>
      <c r="I8144" s="18"/>
      <c r="J8144" s="18"/>
      <c r="K8144" s="99">
        <f t="shared" si="260"/>
        <v>0</v>
      </c>
      <c r="M8144" s="96">
        <f t="shared" si="259"/>
        <v>1</v>
      </c>
      <c r="N8144" s="273"/>
    </row>
    <row r="8145" spans="2:14" x14ac:dyDescent="0.25">
      <c r="B8145" s="7"/>
      <c r="C8145" s="8"/>
      <c r="D8145" s="129"/>
      <c r="F8145" s="99"/>
      <c r="G8145" s="99"/>
      <c r="H8145" s="99"/>
      <c r="I8145" s="18"/>
      <c r="J8145" s="18"/>
      <c r="K8145" s="99">
        <f t="shared" si="260"/>
        <v>0</v>
      </c>
      <c r="M8145" s="96">
        <f t="shared" ref="M8145:M8208" si="261">UltimoDia(D8145)</f>
        <v>1</v>
      </c>
      <c r="N8145" s="273"/>
    </row>
    <row r="8146" spans="2:14" x14ac:dyDescent="0.25">
      <c r="B8146" s="7"/>
      <c r="C8146" s="8"/>
      <c r="D8146" s="129"/>
      <c r="F8146" s="99"/>
      <c r="G8146" s="99"/>
      <c r="H8146" s="99"/>
      <c r="I8146" s="18"/>
      <c r="J8146" s="18"/>
      <c r="K8146" s="99">
        <f t="shared" si="260"/>
        <v>0</v>
      </c>
      <c r="M8146" s="96">
        <f t="shared" si="261"/>
        <v>1</v>
      </c>
      <c r="N8146" s="273"/>
    </row>
    <row r="8147" spans="2:14" x14ac:dyDescent="0.25">
      <c r="B8147" s="7"/>
      <c r="C8147" s="8"/>
      <c r="D8147" s="129"/>
      <c r="F8147" s="99"/>
      <c r="G8147" s="99"/>
      <c r="H8147" s="99"/>
      <c r="I8147" s="18"/>
      <c r="J8147" s="18"/>
      <c r="K8147" s="99">
        <f t="shared" si="260"/>
        <v>0</v>
      </c>
      <c r="M8147" s="96">
        <f t="shared" si="261"/>
        <v>1</v>
      </c>
      <c r="N8147" s="273"/>
    </row>
    <row r="8148" spans="2:14" x14ac:dyDescent="0.25">
      <c r="B8148" s="7"/>
      <c r="C8148" s="8"/>
      <c r="D8148" s="129"/>
      <c r="F8148" s="99"/>
      <c r="G8148" s="99"/>
      <c r="H8148" s="99"/>
      <c r="I8148" s="18"/>
      <c r="J8148" s="18"/>
      <c r="K8148" s="99">
        <f t="shared" si="260"/>
        <v>0</v>
      </c>
      <c r="M8148" s="96">
        <f t="shared" si="261"/>
        <v>1</v>
      </c>
      <c r="N8148" s="273"/>
    </row>
    <row r="8149" spans="2:14" x14ac:dyDescent="0.25">
      <c r="B8149" s="7"/>
      <c r="C8149" s="8"/>
      <c r="D8149" s="129"/>
      <c r="F8149" s="99"/>
      <c r="G8149" s="99"/>
      <c r="H8149" s="99"/>
      <c r="I8149" s="18"/>
      <c r="J8149" s="18"/>
      <c r="K8149" s="99">
        <f t="shared" si="260"/>
        <v>0</v>
      </c>
      <c r="M8149" s="96">
        <f t="shared" si="261"/>
        <v>1</v>
      </c>
      <c r="N8149" s="273"/>
    </row>
    <row r="8150" spans="2:14" x14ac:dyDescent="0.25">
      <c r="B8150" s="7"/>
      <c r="C8150" s="8"/>
      <c r="D8150" s="129"/>
      <c r="F8150" s="99"/>
      <c r="G8150" s="99"/>
      <c r="H8150" s="99"/>
      <c r="I8150" s="18"/>
      <c r="J8150" s="18"/>
      <c r="K8150" s="99">
        <f t="shared" si="260"/>
        <v>0</v>
      </c>
      <c r="M8150" s="96">
        <f t="shared" si="261"/>
        <v>1</v>
      </c>
      <c r="N8150" s="273"/>
    </row>
    <row r="8151" spans="2:14" x14ac:dyDescent="0.25">
      <c r="B8151" s="7"/>
      <c r="C8151" s="8"/>
      <c r="D8151" s="129"/>
      <c r="F8151" s="99"/>
      <c r="G8151" s="99"/>
      <c r="H8151" s="99"/>
      <c r="I8151" s="18"/>
      <c r="J8151" s="18"/>
      <c r="K8151" s="99">
        <f t="shared" si="260"/>
        <v>0</v>
      </c>
      <c r="M8151" s="96">
        <f t="shared" si="261"/>
        <v>1</v>
      </c>
      <c r="N8151" s="273"/>
    </row>
    <row r="8152" spans="2:14" x14ac:dyDescent="0.25">
      <c r="B8152" s="7"/>
      <c r="C8152" s="8"/>
      <c r="D8152" s="129"/>
      <c r="F8152" s="99"/>
      <c r="G8152" s="99"/>
      <c r="H8152" s="99"/>
      <c r="I8152" s="18"/>
      <c r="J8152" s="18"/>
      <c r="K8152" s="99">
        <f t="shared" si="260"/>
        <v>0</v>
      </c>
      <c r="M8152" s="96">
        <f t="shared" si="261"/>
        <v>1</v>
      </c>
      <c r="N8152" s="273"/>
    </row>
    <row r="8153" spans="2:14" x14ac:dyDescent="0.25">
      <c r="B8153" s="7"/>
      <c r="C8153" s="8"/>
      <c r="D8153" s="129"/>
      <c r="F8153" s="99"/>
      <c r="G8153" s="99"/>
      <c r="H8153" s="99"/>
      <c r="I8153" s="18"/>
      <c r="J8153" s="18"/>
      <c r="K8153" s="99">
        <f t="shared" si="260"/>
        <v>0</v>
      </c>
      <c r="M8153" s="96">
        <f t="shared" si="261"/>
        <v>1</v>
      </c>
      <c r="N8153" s="273"/>
    </row>
    <row r="8154" spans="2:14" x14ac:dyDescent="0.25">
      <c r="B8154" s="7"/>
      <c r="C8154" s="8"/>
      <c r="D8154" s="129"/>
      <c r="F8154" s="99"/>
      <c r="G8154" s="99"/>
      <c r="H8154" s="99"/>
      <c r="I8154" s="18"/>
      <c r="J8154" s="18"/>
      <c r="K8154" s="99">
        <f t="shared" si="260"/>
        <v>0</v>
      </c>
      <c r="M8154" s="96">
        <f t="shared" si="261"/>
        <v>1</v>
      </c>
      <c r="N8154" s="273"/>
    </row>
    <row r="8155" spans="2:14" x14ac:dyDescent="0.25">
      <c r="B8155" s="7"/>
      <c r="C8155" s="8"/>
      <c r="D8155" s="129"/>
      <c r="F8155" s="99"/>
      <c r="G8155" s="99"/>
      <c r="H8155" s="99"/>
      <c r="I8155" s="18"/>
      <c r="J8155" s="18"/>
      <c r="K8155" s="99">
        <f t="shared" si="260"/>
        <v>0</v>
      </c>
      <c r="M8155" s="96">
        <f t="shared" si="261"/>
        <v>1</v>
      </c>
      <c r="N8155" s="273"/>
    </row>
    <row r="8156" spans="2:14" x14ac:dyDescent="0.25">
      <c r="B8156" s="7"/>
      <c r="C8156" s="8"/>
      <c r="D8156" s="129"/>
      <c r="F8156" s="99"/>
      <c r="G8156" s="99"/>
      <c r="H8156" s="99"/>
      <c r="I8156" s="18"/>
      <c r="J8156" s="18"/>
      <c r="K8156" s="99">
        <f t="shared" si="260"/>
        <v>0</v>
      </c>
      <c r="M8156" s="96">
        <f t="shared" si="261"/>
        <v>1</v>
      </c>
      <c r="N8156" s="273"/>
    </row>
    <row r="8157" spans="2:14" x14ac:dyDescent="0.25">
      <c r="B8157" s="7"/>
      <c r="C8157" s="8"/>
      <c r="D8157" s="129"/>
      <c r="F8157" s="99"/>
      <c r="G8157" s="99"/>
      <c r="H8157" s="99"/>
      <c r="I8157" s="18"/>
      <c r="J8157" s="18"/>
      <c r="K8157" s="99">
        <f t="shared" si="260"/>
        <v>0</v>
      </c>
      <c r="M8157" s="96">
        <f t="shared" si="261"/>
        <v>1</v>
      </c>
      <c r="N8157" s="273"/>
    </row>
    <row r="8158" spans="2:14" x14ac:dyDescent="0.25">
      <c r="B8158" s="7"/>
      <c r="C8158" s="8"/>
      <c r="D8158" s="129"/>
      <c r="F8158" s="99"/>
      <c r="G8158" s="99"/>
      <c r="H8158" s="99"/>
      <c r="I8158" s="18"/>
      <c r="J8158" s="18"/>
      <c r="K8158" s="99">
        <f t="shared" si="260"/>
        <v>0</v>
      </c>
      <c r="M8158" s="96">
        <f t="shared" si="261"/>
        <v>1</v>
      </c>
      <c r="N8158" s="273"/>
    </row>
    <row r="8159" spans="2:14" x14ac:dyDescent="0.25">
      <c r="B8159" s="7"/>
      <c r="C8159" s="8"/>
      <c r="D8159" s="129"/>
      <c r="F8159" s="99"/>
      <c r="G8159" s="99"/>
      <c r="H8159" s="99"/>
      <c r="I8159" s="18"/>
      <c r="J8159" s="18"/>
      <c r="K8159" s="99">
        <f t="shared" si="260"/>
        <v>0</v>
      </c>
      <c r="M8159" s="96">
        <f t="shared" si="261"/>
        <v>1</v>
      </c>
      <c r="N8159" s="273"/>
    </row>
    <row r="8160" spans="2:14" x14ac:dyDescent="0.25">
      <c r="B8160" s="7"/>
      <c r="C8160" s="8"/>
      <c r="D8160" s="129"/>
      <c r="F8160" s="99"/>
      <c r="G8160" s="99"/>
      <c r="H8160" s="99"/>
      <c r="I8160" s="18"/>
      <c r="J8160" s="18"/>
      <c r="K8160" s="99">
        <f t="shared" si="260"/>
        <v>0</v>
      </c>
      <c r="M8160" s="96">
        <f t="shared" si="261"/>
        <v>1</v>
      </c>
      <c r="N8160" s="273"/>
    </row>
    <row r="8161" spans="2:14" x14ac:dyDescent="0.25">
      <c r="B8161" s="7"/>
      <c r="C8161" s="8"/>
      <c r="D8161" s="129"/>
      <c r="F8161" s="99"/>
      <c r="G8161" s="99"/>
      <c r="H8161" s="99"/>
      <c r="I8161" s="18"/>
      <c r="J8161" s="18"/>
      <c r="K8161" s="99">
        <f t="shared" si="260"/>
        <v>0</v>
      </c>
      <c r="M8161" s="96">
        <f t="shared" si="261"/>
        <v>1</v>
      </c>
      <c r="N8161" s="273"/>
    </row>
    <row r="8162" spans="2:14" x14ac:dyDescent="0.25">
      <c r="B8162" s="7"/>
      <c r="C8162" s="8"/>
      <c r="D8162" s="129"/>
      <c r="F8162" s="99"/>
      <c r="G8162" s="99"/>
      <c r="H8162" s="99"/>
      <c r="I8162" s="18"/>
      <c r="J8162" s="18"/>
      <c r="K8162" s="99">
        <f t="shared" si="260"/>
        <v>0</v>
      </c>
      <c r="M8162" s="96">
        <f t="shared" si="261"/>
        <v>1</v>
      </c>
      <c r="N8162" s="273"/>
    </row>
    <row r="8163" spans="2:14" x14ac:dyDescent="0.25">
      <c r="B8163" s="7"/>
      <c r="C8163" s="8"/>
      <c r="D8163" s="129"/>
      <c r="F8163" s="99"/>
      <c r="G8163" s="99"/>
      <c r="H8163" s="99"/>
      <c r="I8163" s="18"/>
      <c r="J8163" s="18"/>
      <c r="K8163" s="99">
        <f t="shared" si="260"/>
        <v>0</v>
      </c>
      <c r="M8163" s="96">
        <f t="shared" si="261"/>
        <v>1</v>
      </c>
      <c r="N8163" s="273"/>
    </row>
    <row r="8164" spans="2:14" x14ac:dyDescent="0.25">
      <c r="B8164" s="7"/>
      <c r="C8164" s="8"/>
      <c r="D8164" s="129"/>
      <c r="F8164" s="99"/>
      <c r="G8164" s="99"/>
      <c r="H8164" s="99"/>
      <c r="I8164" s="18"/>
      <c r="J8164" s="18"/>
      <c r="K8164" s="99">
        <f t="shared" si="260"/>
        <v>0</v>
      </c>
      <c r="M8164" s="96">
        <f t="shared" si="261"/>
        <v>1</v>
      </c>
      <c r="N8164" s="273"/>
    </row>
    <row r="8165" spans="2:14" x14ac:dyDescent="0.25">
      <c r="B8165" s="7"/>
      <c r="C8165" s="8"/>
      <c r="D8165" s="129"/>
      <c r="F8165" s="99"/>
      <c r="G8165" s="99"/>
      <c r="H8165" s="99"/>
      <c r="I8165" s="18"/>
      <c r="J8165" s="18"/>
      <c r="K8165" s="99">
        <f t="shared" si="260"/>
        <v>0</v>
      </c>
      <c r="M8165" s="96">
        <f t="shared" si="261"/>
        <v>1</v>
      </c>
      <c r="N8165" s="273"/>
    </row>
    <row r="8166" spans="2:14" x14ac:dyDescent="0.25">
      <c r="B8166" s="7"/>
      <c r="C8166" s="8"/>
      <c r="D8166" s="129"/>
      <c r="F8166" s="99"/>
      <c r="G8166" s="99"/>
      <c r="H8166" s="99"/>
      <c r="I8166" s="18"/>
      <c r="J8166" s="18"/>
      <c r="K8166" s="99">
        <f t="shared" si="260"/>
        <v>0</v>
      </c>
      <c r="M8166" s="96">
        <f t="shared" si="261"/>
        <v>1</v>
      </c>
      <c r="N8166" s="273"/>
    </row>
    <row r="8167" spans="2:14" x14ac:dyDescent="0.25">
      <c r="B8167" s="7"/>
      <c r="C8167" s="8"/>
      <c r="D8167" s="129"/>
      <c r="F8167" s="99"/>
      <c r="G8167" s="99"/>
      <c r="H8167" s="99"/>
      <c r="I8167" s="18"/>
      <c r="J8167" s="18"/>
      <c r="K8167" s="99">
        <f t="shared" si="260"/>
        <v>0</v>
      </c>
      <c r="M8167" s="96">
        <f t="shared" si="261"/>
        <v>1</v>
      </c>
      <c r="N8167" s="273"/>
    </row>
    <row r="8168" spans="2:14" x14ac:dyDescent="0.25">
      <c r="B8168" s="7"/>
      <c r="C8168" s="8"/>
      <c r="D8168" s="129"/>
      <c r="F8168" s="99"/>
      <c r="G8168" s="99"/>
      <c r="H8168" s="99"/>
      <c r="I8168" s="18"/>
      <c r="J8168" s="18"/>
      <c r="K8168" s="99">
        <f t="shared" si="260"/>
        <v>0</v>
      </c>
      <c r="M8168" s="96">
        <f t="shared" si="261"/>
        <v>1</v>
      </c>
      <c r="N8168" s="273"/>
    </row>
    <row r="8169" spans="2:14" x14ac:dyDescent="0.25">
      <c r="B8169" s="7"/>
      <c r="C8169" s="8"/>
      <c r="D8169" s="129"/>
      <c r="F8169" s="99"/>
      <c r="G8169" s="99"/>
      <c r="H8169" s="99"/>
      <c r="I8169" s="18"/>
      <c r="J8169" s="18"/>
      <c r="K8169" s="99">
        <f t="shared" si="260"/>
        <v>0</v>
      </c>
      <c r="M8169" s="96">
        <f t="shared" si="261"/>
        <v>1</v>
      </c>
      <c r="N8169" s="273"/>
    </row>
    <row r="8170" spans="2:14" x14ac:dyDescent="0.25">
      <c r="B8170" s="7"/>
      <c r="C8170" s="8"/>
      <c r="D8170" s="129"/>
      <c r="F8170" s="99"/>
      <c r="G8170" s="99"/>
      <c r="H8170" s="99"/>
      <c r="I8170" s="18"/>
      <c r="J8170" s="18"/>
      <c r="K8170" s="99">
        <f t="shared" ref="K8170:K8233" si="262">IF(ctConta="",K8169+F8170,IF(I8170=ctConta,K8169+F8170,K8169))</f>
        <v>0</v>
      </c>
      <c r="M8170" s="96">
        <f t="shared" si="261"/>
        <v>1</v>
      </c>
      <c r="N8170" s="273"/>
    </row>
    <row r="8171" spans="2:14" x14ac:dyDescent="0.25">
      <c r="B8171" s="7"/>
      <c r="C8171" s="8"/>
      <c r="D8171" s="129"/>
      <c r="F8171" s="99"/>
      <c r="G8171" s="99"/>
      <c r="H8171" s="99"/>
      <c r="I8171" s="18"/>
      <c r="J8171" s="18"/>
      <c r="K8171" s="99">
        <f t="shared" si="262"/>
        <v>0</v>
      </c>
      <c r="M8171" s="96">
        <f t="shared" si="261"/>
        <v>1</v>
      </c>
      <c r="N8171" s="273"/>
    </row>
    <row r="8172" spans="2:14" x14ac:dyDescent="0.25">
      <c r="B8172" s="7"/>
      <c r="C8172" s="8"/>
      <c r="D8172" s="129"/>
      <c r="F8172" s="99"/>
      <c r="G8172" s="99"/>
      <c r="H8172" s="99"/>
      <c r="I8172" s="18"/>
      <c r="J8172" s="18"/>
      <c r="K8172" s="99">
        <f t="shared" si="262"/>
        <v>0</v>
      </c>
      <c r="M8172" s="96">
        <f t="shared" si="261"/>
        <v>1</v>
      </c>
      <c r="N8172" s="273"/>
    </row>
    <row r="8173" spans="2:14" x14ac:dyDescent="0.25">
      <c r="B8173" s="7"/>
      <c r="C8173" s="8"/>
      <c r="D8173" s="129"/>
      <c r="F8173" s="99"/>
      <c r="G8173" s="99"/>
      <c r="H8173" s="99"/>
      <c r="I8173" s="18"/>
      <c r="J8173" s="18"/>
      <c r="K8173" s="99">
        <f t="shared" si="262"/>
        <v>0</v>
      </c>
      <c r="M8173" s="96">
        <f t="shared" si="261"/>
        <v>1</v>
      </c>
      <c r="N8173" s="273"/>
    </row>
    <row r="8174" spans="2:14" x14ac:dyDescent="0.25">
      <c r="B8174" s="7"/>
      <c r="C8174" s="8"/>
      <c r="D8174" s="129"/>
      <c r="F8174" s="99"/>
      <c r="G8174" s="99"/>
      <c r="H8174" s="99"/>
      <c r="I8174" s="18"/>
      <c r="J8174" s="18"/>
      <c r="K8174" s="99">
        <f t="shared" si="262"/>
        <v>0</v>
      </c>
      <c r="M8174" s="96">
        <f t="shared" si="261"/>
        <v>1</v>
      </c>
      <c r="N8174" s="273"/>
    </row>
    <row r="8175" spans="2:14" x14ac:dyDescent="0.25">
      <c r="B8175" s="7"/>
      <c r="C8175" s="8"/>
      <c r="D8175" s="129"/>
      <c r="F8175" s="99"/>
      <c r="G8175" s="99"/>
      <c r="H8175" s="99"/>
      <c r="I8175" s="18"/>
      <c r="J8175" s="18"/>
      <c r="K8175" s="99">
        <f t="shared" si="262"/>
        <v>0</v>
      </c>
      <c r="M8175" s="96">
        <f t="shared" si="261"/>
        <v>1</v>
      </c>
      <c r="N8175" s="273"/>
    </row>
    <row r="8176" spans="2:14" x14ac:dyDescent="0.25">
      <c r="B8176" s="7"/>
      <c r="C8176" s="8"/>
      <c r="D8176" s="129"/>
      <c r="F8176" s="99"/>
      <c r="G8176" s="99"/>
      <c r="H8176" s="99"/>
      <c r="I8176" s="18"/>
      <c r="J8176" s="18"/>
      <c r="K8176" s="99">
        <f t="shared" si="262"/>
        <v>0</v>
      </c>
      <c r="M8176" s="96">
        <f t="shared" si="261"/>
        <v>1</v>
      </c>
      <c r="N8176" s="273"/>
    </row>
    <row r="8177" spans="2:14" x14ac:dyDescent="0.25">
      <c r="B8177" s="7"/>
      <c r="C8177" s="8"/>
      <c r="D8177" s="129"/>
      <c r="F8177" s="99"/>
      <c r="G8177" s="99"/>
      <c r="H8177" s="99"/>
      <c r="I8177" s="18"/>
      <c r="J8177" s="18"/>
      <c r="K8177" s="99">
        <f t="shared" si="262"/>
        <v>0</v>
      </c>
      <c r="M8177" s="96">
        <f t="shared" si="261"/>
        <v>1</v>
      </c>
      <c r="N8177" s="273"/>
    </row>
    <row r="8178" spans="2:14" x14ac:dyDescent="0.25">
      <c r="B8178" s="7"/>
      <c r="C8178" s="8"/>
      <c r="D8178" s="129"/>
      <c r="F8178" s="99"/>
      <c r="G8178" s="99"/>
      <c r="H8178" s="99"/>
      <c r="I8178" s="18"/>
      <c r="J8178" s="18"/>
      <c r="K8178" s="99">
        <f t="shared" si="262"/>
        <v>0</v>
      </c>
      <c r="M8178" s="96">
        <f t="shared" si="261"/>
        <v>1</v>
      </c>
      <c r="N8178" s="273"/>
    </row>
    <row r="8179" spans="2:14" x14ac:dyDescent="0.25">
      <c r="B8179" s="7"/>
      <c r="C8179" s="8"/>
      <c r="D8179" s="129"/>
      <c r="F8179" s="99"/>
      <c r="G8179" s="99"/>
      <c r="H8179" s="99"/>
      <c r="I8179" s="18"/>
      <c r="J8179" s="18"/>
      <c r="K8179" s="99">
        <f t="shared" si="262"/>
        <v>0</v>
      </c>
      <c r="M8179" s="96">
        <f t="shared" si="261"/>
        <v>1</v>
      </c>
      <c r="N8179" s="273"/>
    </row>
    <row r="8180" spans="2:14" x14ac:dyDescent="0.25">
      <c r="B8180" s="7"/>
      <c r="C8180" s="8"/>
      <c r="D8180" s="129"/>
      <c r="F8180" s="99"/>
      <c r="G8180" s="99"/>
      <c r="H8180" s="99"/>
      <c r="I8180" s="18"/>
      <c r="J8180" s="18"/>
      <c r="K8180" s="99">
        <f t="shared" si="262"/>
        <v>0</v>
      </c>
      <c r="M8180" s="96">
        <f t="shared" si="261"/>
        <v>1</v>
      </c>
      <c r="N8180" s="273"/>
    </row>
    <row r="8181" spans="2:14" x14ac:dyDescent="0.25">
      <c r="B8181" s="7"/>
      <c r="C8181" s="8"/>
      <c r="D8181" s="129"/>
      <c r="F8181" s="99"/>
      <c r="G8181" s="99"/>
      <c r="H8181" s="99"/>
      <c r="I8181" s="18"/>
      <c r="J8181" s="18"/>
      <c r="K8181" s="99">
        <f t="shared" si="262"/>
        <v>0</v>
      </c>
      <c r="M8181" s="96">
        <f t="shared" si="261"/>
        <v>1</v>
      </c>
      <c r="N8181" s="273"/>
    </row>
    <row r="8182" spans="2:14" x14ac:dyDescent="0.25">
      <c r="B8182" s="7"/>
      <c r="C8182" s="8"/>
      <c r="D8182" s="129"/>
      <c r="F8182" s="99"/>
      <c r="G8182" s="99"/>
      <c r="H8182" s="99"/>
      <c r="I8182" s="18"/>
      <c r="J8182" s="18"/>
      <c r="K8182" s="99">
        <f t="shared" si="262"/>
        <v>0</v>
      </c>
      <c r="M8182" s="96">
        <f t="shared" si="261"/>
        <v>1</v>
      </c>
      <c r="N8182" s="273"/>
    </row>
    <row r="8183" spans="2:14" x14ac:dyDescent="0.25">
      <c r="B8183" s="7"/>
      <c r="C8183" s="8"/>
      <c r="D8183" s="129"/>
      <c r="F8183" s="99"/>
      <c r="G8183" s="99"/>
      <c r="H8183" s="99"/>
      <c r="I8183" s="18"/>
      <c r="J8183" s="18"/>
      <c r="K8183" s="99">
        <f t="shared" si="262"/>
        <v>0</v>
      </c>
      <c r="M8183" s="96">
        <f t="shared" si="261"/>
        <v>1</v>
      </c>
      <c r="N8183" s="273"/>
    </row>
    <row r="8184" spans="2:14" x14ac:dyDescent="0.25">
      <c r="B8184" s="7"/>
      <c r="C8184" s="8"/>
      <c r="D8184" s="129"/>
      <c r="F8184" s="99"/>
      <c r="G8184" s="99"/>
      <c r="H8184" s="99"/>
      <c r="I8184" s="18"/>
      <c r="J8184" s="18"/>
      <c r="K8184" s="99">
        <f t="shared" si="262"/>
        <v>0</v>
      </c>
      <c r="M8184" s="96">
        <f t="shared" si="261"/>
        <v>1</v>
      </c>
      <c r="N8184" s="273"/>
    </row>
    <row r="8185" spans="2:14" x14ac:dyDescent="0.25">
      <c r="B8185" s="7"/>
      <c r="C8185" s="8"/>
      <c r="D8185" s="129"/>
      <c r="F8185" s="99"/>
      <c r="G8185" s="99"/>
      <c r="H8185" s="99"/>
      <c r="I8185" s="18"/>
      <c r="J8185" s="18"/>
      <c r="K8185" s="99">
        <f t="shared" si="262"/>
        <v>0</v>
      </c>
      <c r="M8185" s="96">
        <f t="shared" si="261"/>
        <v>1</v>
      </c>
      <c r="N8185" s="273"/>
    </row>
    <row r="8186" spans="2:14" x14ac:dyDescent="0.25">
      <c r="B8186" s="7"/>
      <c r="C8186" s="8"/>
      <c r="D8186" s="129"/>
      <c r="F8186" s="99"/>
      <c r="G8186" s="99"/>
      <c r="H8186" s="99"/>
      <c r="I8186" s="18"/>
      <c r="J8186" s="18"/>
      <c r="K8186" s="99">
        <f t="shared" si="262"/>
        <v>0</v>
      </c>
      <c r="M8186" s="96">
        <f t="shared" si="261"/>
        <v>1</v>
      </c>
      <c r="N8186" s="273"/>
    </row>
    <row r="8187" spans="2:14" x14ac:dyDescent="0.25">
      <c r="B8187" s="7"/>
      <c r="C8187" s="8"/>
      <c r="D8187" s="129"/>
      <c r="F8187" s="99"/>
      <c r="G8187" s="99"/>
      <c r="H8187" s="99"/>
      <c r="I8187" s="18"/>
      <c r="J8187" s="18"/>
      <c r="K8187" s="99">
        <f t="shared" si="262"/>
        <v>0</v>
      </c>
      <c r="M8187" s="96">
        <f t="shared" si="261"/>
        <v>1</v>
      </c>
      <c r="N8187" s="273"/>
    </row>
    <row r="8188" spans="2:14" x14ac:dyDescent="0.25">
      <c r="B8188" s="7"/>
      <c r="C8188" s="8"/>
      <c r="D8188" s="129"/>
      <c r="F8188" s="99"/>
      <c r="G8188" s="99"/>
      <c r="H8188" s="99"/>
      <c r="I8188" s="18"/>
      <c r="J8188" s="18"/>
      <c r="K8188" s="99">
        <f t="shared" si="262"/>
        <v>0</v>
      </c>
      <c r="M8188" s="96">
        <f t="shared" si="261"/>
        <v>1</v>
      </c>
      <c r="N8188" s="273"/>
    </row>
    <row r="8189" spans="2:14" x14ac:dyDescent="0.25">
      <c r="B8189" s="7"/>
      <c r="C8189" s="8"/>
      <c r="D8189" s="129"/>
      <c r="F8189" s="99"/>
      <c r="G8189" s="99"/>
      <c r="H8189" s="99"/>
      <c r="I8189" s="18"/>
      <c r="J8189" s="18"/>
      <c r="K8189" s="99">
        <f t="shared" si="262"/>
        <v>0</v>
      </c>
      <c r="M8189" s="96">
        <f t="shared" si="261"/>
        <v>1</v>
      </c>
      <c r="N8189" s="273"/>
    </row>
    <row r="8190" spans="2:14" x14ac:dyDescent="0.25">
      <c r="B8190" s="7"/>
      <c r="C8190" s="8"/>
      <c r="D8190" s="129"/>
      <c r="F8190" s="99"/>
      <c r="G8190" s="99"/>
      <c r="H8190" s="99"/>
      <c r="I8190" s="18"/>
      <c r="J8190" s="18"/>
      <c r="K8190" s="99">
        <f t="shared" si="262"/>
        <v>0</v>
      </c>
      <c r="M8190" s="96">
        <f t="shared" si="261"/>
        <v>1</v>
      </c>
      <c r="N8190" s="273"/>
    </row>
    <row r="8191" spans="2:14" x14ac:dyDescent="0.25">
      <c r="B8191" s="7"/>
      <c r="C8191" s="8"/>
      <c r="D8191" s="129"/>
      <c r="F8191" s="99"/>
      <c r="G8191" s="99"/>
      <c r="H8191" s="99"/>
      <c r="I8191" s="18"/>
      <c r="J8191" s="18"/>
      <c r="K8191" s="99">
        <f t="shared" si="262"/>
        <v>0</v>
      </c>
      <c r="M8191" s="96">
        <f t="shared" si="261"/>
        <v>1</v>
      </c>
      <c r="N8191" s="273"/>
    </row>
    <row r="8192" spans="2:14" x14ac:dyDescent="0.25">
      <c r="B8192" s="7"/>
      <c r="C8192" s="8"/>
      <c r="D8192" s="129"/>
      <c r="F8192" s="99"/>
      <c r="G8192" s="99"/>
      <c r="H8192" s="99"/>
      <c r="I8192" s="18"/>
      <c r="J8192" s="18"/>
      <c r="K8192" s="99">
        <f t="shared" si="262"/>
        <v>0</v>
      </c>
      <c r="M8192" s="96">
        <f t="shared" si="261"/>
        <v>1</v>
      </c>
      <c r="N8192" s="273"/>
    </row>
    <row r="8193" spans="2:14" x14ac:dyDescent="0.25">
      <c r="B8193" s="7"/>
      <c r="C8193" s="8"/>
      <c r="D8193" s="129"/>
      <c r="F8193" s="99"/>
      <c r="G8193" s="99"/>
      <c r="H8193" s="99"/>
      <c r="I8193" s="18"/>
      <c r="J8193" s="18"/>
      <c r="K8193" s="99">
        <f t="shared" si="262"/>
        <v>0</v>
      </c>
      <c r="M8193" s="96">
        <f t="shared" si="261"/>
        <v>1</v>
      </c>
      <c r="N8193" s="273"/>
    </row>
    <row r="8194" spans="2:14" x14ac:dyDescent="0.25">
      <c r="B8194" s="7"/>
      <c r="C8194" s="8"/>
      <c r="D8194" s="129"/>
      <c r="F8194" s="99"/>
      <c r="G8194" s="99"/>
      <c r="H8194" s="99"/>
      <c r="I8194" s="18"/>
      <c r="J8194" s="18"/>
      <c r="K8194" s="99">
        <f t="shared" si="262"/>
        <v>0</v>
      </c>
      <c r="M8194" s="96">
        <f t="shared" si="261"/>
        <v>1</v>
      </c>
      <c r="N8194" s="273"/>
    </row>
    <row r="8195" spans="2:14" x14ac:dyDescent="0.25">
      <c r="B8195" s="7"/>
      <c r="C8195" s="8"/>
      <c r="D8195" s="129"/>
      <c r="F8195" s="99"/>
      <c r="G8195" s="99"/>
      <c r="H8195" s="99"/>
      <c r="I8195" s="18"/>
      <c r="J8195" s="18"/>
      <c r="K8195" s="99">
        <f t="shared" si="262"/>
        <v>0</v>
      </c>
      <c r="M8195" s="96">
        <f t="shared" si="261"/>
        <v>1</v>
      </c>
      <c r="N8195" s="273"/>
    </row>
    <row r="8196" spans="2:14" x14ac:dyDescent="0.25">
      <c r="B8196" s="7"/>
      <c r="C8196" s="8"/>
      <c r="D8196" s="129"/>
      <c r="F8196" s="99"/>
      <c r="G8196" s="99"/>
      <c r="H8196" s="99"/>
      <c r="I8196" s="18"/>
      <c r="J8196" s="18"/>
      <c r="K8196" s="99">
        <f t="shared" si="262"/>
        <v>0</v>
      </c>
      <c r="M8196" s="96">
        <f t="shared" si="261"/>
        <v>1</v>
      </c>
      <c r="N8196" s="273"/>
    </row>
    <row r="8197" spans="2:14" x14ac:dyDescent="0.25">
      <c r="B8197" s="7"/>
      <c r="C8197" s="8"/>
      <c r="D8197" s="129"/>
      <c r="F8197" s="99"/>
      <c r="G8197" s="99"/>
      <c r="H8197" s="99"/>
      <c r="I8197" s="18"/>
      <c r="J8197" s="18"/>
      <c r="K8197" s="99">
        <f t="shared" si="262"/>
        <v>0</v>
      </c>
      <c r="M8197" s="96">
        <f t="shared" si="261"/>
        <v>1</v>
      </c>
      <c r="N8197" s="273"/>
    </row>
    <row r="8198" spans="2:14" x14ac:dyDescent="0.25">
      <c r="B8198" s="7"/>
      <c r="C8198" s="8"/>
      <c r="D8198" s="129"/>
      <c r="F8198" s="99"/>
      <c r="G8198" s="99"/>
      <c r="H8198" s="99"/>
      <c r="I8198" s="18"/>
      <c r="J8198" s="18"/>
      <c r="K8198" s="99">
        <f t="shared" si="262"/>
        <v>0</v>
      </c>
      <c r="M8198" s="96">
        <f t="shared" si="261"/>
        <v>1</v>
      </c>
      <c r="N8198" s="273"/>
    </row>
    <row r="8199" spans="2:14" x14ac:dyDescent="0.25">
      <c r="B8199" s="7"/>
      <c r="C8199" s="8"/>
      <c r="D8199" s="129"/>
      <c r="F8199" s="99"/>
      <c r="G8199" s="99"/>
      <c r="H8199" s="99"/>
      <c r="I8199" s="18"/>
      <c r="J8199" s="18"/>
      <c r="K8199" s="99">
        <f t="shared" si="262"/>
        <v>0</v>
      </c>
      <c r="M8199" s="96">
        <f t="shared" si="261"/>
        <v>1</v>
      </c>
      <c r="N8199" s="273"/>
    </row>
    <row r="8200" spans="2:14" x14ac:dyDescent="0.25">
      <c r="B8200" s="7"/>
      <c r="C8200" s="8"/>
      <c r="D8200" s="129"/>
      <c r="F8200" s="99"/>
      <c r="G8200" s="99"/>
      <c r="H8200" s="99"/>
      <c r="I8200" s="18"/>
      <c r="J8200" s="18"/>
      <c r="K8200" s="99">
        <f t="shared" si="262"/>
        <v>0</v>
      </c>
      <c r="M8200" s="96">
        <f t="shared" si="261"/>
        <v>1</v>
      </c>
      <c r="N8200" s="273"/>
    </row>
    <row r="8201" spans="2:14" x14ac:dyDescent="0.25">
      <c r="B8201" s="7"/>
      <c r="C8201" s="8"/>
      <c r="D8201" s="129"/>
      <c r="F8201" s="99"/>
      <c r="G8201" s="99"/>
      <c r="H8201" s="99"/>
      <c r="I8201" s="18"/>
      <c r="J8201" s="18"/>
      <c r="K8201" s="99">
        <f t="shared" si="262"/>
        <v>0</v>
      </c>
      <c r="M8201" s="96">
        <f t="shared" si="261"/>
        <v>1</v>
      </c>
      <c r="N8201" s="273"/>
    </row>
    <row r="8202" spans="2:14" x14ac:dyDescent="0.25">
      <c r="B8202" s="7"/>
      <c r="C8202" s="8"/>
      <c r="D8202" s="129"/>
      <c r="F8202" s="99"/>
      <c r="G8202" s="99"/>
      <c r="H8202" s="99"/>
      <c r="I8202" s="18"/>
      <c r="J8202" s="18"/>
      <c r="K8202" s="99">
        <f t="shared" si="262"/>
        <v>0</v>
      </c>
      <c r="M8202" s="96">
        <f t="shared" si="261"/>
        <v>1</v>
      </c>
      <c r="N8202" s="273"/>
    </row>
    <row r="8203" spans="2:14" x14ac:dyDescent="0.25">
      <c r="B8203" s="7"/>
      <c r="C8203" s="8"/>
      <c r="D8203" s="129"/>
      <c r="F8203" s="99"/>
      <c r="G8203" s="99"/>
      <c r="H8203" s="99"/>
      <c r="I8203" s="18"/>
      <c r="J8203" s="18"/>
      <c r="K8203" s="99">
        <f t="shared" si="262"/>
        <v>0</v>
      </c>
      <c r="M8203" s="96">
        <f t="shared" si="261"/>
        <v>1</v>
      </c>
      <c r="N8203" s="273"/>
    </row>
    <row r="8204" spans="2:14" x14ac:dyDescent="0.25">
      <c r="B8204" s="7"/>
      <c r="C8204" s="8"/>
      <c r="D8204" s="129"/>
      <c r="F8204" s="99"/>
      <c r="G8204" s="99"/>
      <c r="H8204" s="99"/>
      <c r="I8204" s="18"/>
      <c r="J8204" s="18"/>
      <c r="K8204" s="99">
        <f t="shared" si="262"/>
        <v>0</v>
      </c>
      <c r="M8204" s="96">
        <f t="shared" si="261"/>
        <v>1</v>
      </c>
      <c r="N8204" s="273"/>
    </row>
    <row r="8205" spans="2:14" x14ac:dyDescent="0.25">
      <c r="B8205" s="7"/>
      <c r="C8205" s="8"/>
      <c r="D8205" s="129"/>
      <c r="F8205" s="99"/>
      <c r="G8205" s="99"/>
      <c r="H8205" s="99"/>
      <c r="I8205" s="18"/>
      <c r="J8205" s="18"/>
      <c r="K8205" s="99">
        <f t="shared" si="262"/>
        <v>0</v>
      </c>
      <c r="M8205" s="96">
        <f t="shared" si="261"/>
        <v>1</v>
      </c>
      <c r="N8205" s="273"/>
    </row>
    <row r="8206" spans="2:14" x14ac:dyDescent="0.25">
      <c r="B8206" s="7"/>
      <c r="C8206" s="8"/>
      <c r="D8206" s="129"/>
      <c r="F8206" s="99"/>
      <c r="G8206" s="99"/>
      <c r="H8206" s="99"/>
      <c r="I8206" s="18"/>
      <c r="J8206" s="18"/>
      <c r="K8206" s="99">
        <f t="shared" si="262"/>
        <v>0</v>
      </c>
      <c r="M8206" s="96">
        <f t="shared" si="261"/>
        <v>1</v>
      </c>
      <c r="N8206" s="273"/>
    </row>
    <row r="8207" spans="2:14" x14ac:dyDescent="0.25">
      <c r="B8207" s="7"/>
      <c r="C8207" s="8"/>
      <c r="D8207" s="129"/>
      <c r="F8207" s="99"/>
      <c r="G8207" s="99"/>
      <c r="H8207" s="99"/>
      <c r="I8207" s="18"/>
      <c r="J8207" s="18"/>
      <c r="K8207" s="99">
        <f t="shared" si="262"/>
        <v>0</v>
      </c>
      <c r="M8207" s="96">
        <f t="shared" si="261"/>
        <v>1</v>
      </c>
      <c r="N8207" s="273"/>
    </row>
    <row r="8208" spans="2:14" x14ac:dyDescent="0.25">
      <c r="B8208" s="7"/>
      <c r="C8208" s="8"/>
      <c r="D8208" s="129"/>
      <c r="F8208" s="99"/>
      <c r="G8208" s="99"/>
      <c r="H8208" s="99"/>
      <c r="I8208" s="18"/>
      <c r="J8208" s="18"/>
      <c r="K8208" s="99">
        <f t="shared" si="262"/>
        <v>0</v>
      </c>
      <c r="M8208" s="96">
        <f t="shared" si="261"/>
        <v>1</v>
      </c>
      <c r="N8208" s="273"/>
    </row>
    <row r="8209" spans="2:14" x14ac:dyDescent="0.25">
      <c r="B8209" s="7"/>
      <c r="C8209" s="8"/>
      <c r="D8209" s="129"/>
      <c r="F8209" s="99"/>
      <c r="G8209" s="99"/>
      <c r="H8209" s="99"/>
      <c r="I8209" s="18"/>
      <c r="J8209" s="18"/>
      <c r="K8209" s="99">
        <f t="shared" si="262"/>
        <v>0</v>
      </c>
      <c r="M8209" s="96">
        <f t="shared" ref="M8209:M8272" si="263">UltimoDia(D8209)</f>
        <v>1</v>
      </c>
      <c r="N8209" s="273"/>
    </row>
    <row r="8210" spans="2:14" x14ac:dyDescent="0.25">
      <c r="B8210" s="7"/>
      <c r="C8210" s="8"/>
      <c r="D8210" s="129"/>
      <c r="F8210" s="99"/>
      <c r="G8210" s="99"/>
      <c r="H8210" s="99"/>
      <c r="I8210" s="18"/>
      <c r="J8210" s="18"/>
      <c r="K8210" s="99">
        <f t="shared" si="262"/>
        <v>0</v>
      </c>
      <c r="M8210" s="96">
        <f t="shared" si="263"/>
        <v>1</v>
      </c>
      <c r="N8210" s="273"/>
    </row>
    <row r="8211" spans="2:14" x14ac:dyDescent="0.25">
      <c r="B8211" s="7"/>
      <c r="C8211" s="8"/>
      <c r="D8211" s="129"/>
      <c r="F8211" s="99"/>
      <c r="G8211" s="99"/>
      <c r="H8211" s="99"/>
      <c r="I8211" s="18"/>
      <c r="J8211" s="18"/>
      <c r="K8211" s="99">
        <f t="shared" si="262"/>
        <v>0</v>
      </c>
      <c r="M8211" s="96">
        <f t="shared" si="263"/>
        <v>1</v>
      </c>
      <c r="N8211" s="273"/>
    </row>
    <row r="8212" spans="2:14" x14ac:dyDescent="0.25">
      <c r="B8212" s="7"/>
      <c r="C8212" s="8"/>
      <c r="D8212" s="129"/>
      <c r="F8212" s="99"/>
      <c r="G8212" s="99"/>
      <c r="H8212" s="99"/>
      <c r="I8212" s="18"/>
      <c r="J8212" s="18"/>
      <c r="K8212" s="99">
        <f t="shared" si="262"/>
        <v>0</v>
      </c>
      <c r="M8212" s="96">
        <f t="shared" si="263"/>
        <v>1</v>
      </c>
      <c r="N8212" s="273"/>
    </row>
    <row r="8213" spans="2:14" x14ac:dyDescent="0.25">
      <c r="B8213" s="7"/>
      <c r="C8213" s="8"/>
      <c r="D8213" s="129"/>
      <c r="F8213" s="99"/>
      <c r="G8213" s="99"/>
      <c r="H8213" s="99"/>
      <c r="I8213" s="18"/>
      <c r="J8213" s="18"/>
      <c r="K8213" s="99">
        <f t="shared" si="262"/>
        <v>0</v>
      </c>
      <c r="M8213" s="96">
        <f t="shared" si="263"/>
        <v>1</v>
      </c>
      <c r="N8213" s="273"/>
    </row>
    <row r="8214" spans="2:14" x14ac:dyDescent="0.25">
      <c r="B8214" s="7"/>
      <c r="C8214" s="8"/>
      <c r="D8214" s="129"/>
      <c r="F8214" s="99"/>
      <c r="G8214" s="99"/>
      <c r="H8214" s="99"/>
      <c r="I8214" s="18"/>
      <c r="J8214" s="18"/>
      <c r="K8214" s="99">
        <f t="shared" si="262"/>
        <v>0</v>
      </c>
      <c r="M8214" s="96">
        <f t="shared" si="263"/>
        <v>1</v>
      </c>
      <c r="N8214" s="273"/>
    </row>
    <row r="8215" spans="2:14" x14ac:dyDescent="0.25">
      <c r="B8215" s="7"/>
      <c r="C8215" s="8"/>
      <c r="D8215" s="129"/>
      <c r="F8215" s="99"/>
      <c r="G8215" s="99"/>
      <c r="H8215" s="99"/>
      <c r="I8215" s="18"/>
      <c r="J8215" s="18"/>
      <c r="K8215" s="99">
        <f t="shared" si="262"/>
        <v>0</v>
      </c>
      <c r="M8215" s="96">
        <f t="shared" si="263"/>
        <v>1</v>
      </c>
      <c r="N8215" s="273"/>
    </row>
    <row r="8216" spans="2:14" x14ac:dyDescent="0.25">
      <c r="B8216" s="7"/>
      <c r="C8216" s="8"/>
      <c r="D8216" s="129"/>
      <c r="F8216" s="99"/>
      <c r="G8216" s="99"/>
      <c r="H8216" s="99"/>
      <c r="I8216" s="18"/>
      <c r="J8216" s="18"/>
      <c r="K8216" s="99">
        <f t="shared" si="262"/>
        <v>0</v>
      </c>
      <c r="M8216" s="96">
        <f t="shared" si="263"/>
        <v>1</v>
      </c>
      <c r="N8216" s="273"/>
    </row>
    <row r="8217" spans="2:14" x14ac:dyDescent="0.25">
      <c r="B8217" s="7"/>
      <c r="C8217" s="8"/>
      <c r="D8217" s="129"/>
      <c r="F8217" s="99"/>
      <c r="G8217" s="99"/>
      <c r="H8217" s="99"/>
      <c r="I8217" s="18"/>
      <c r="J8217" s="18"/>
      <c r="K8217" s="99">
        <f t="shared" si="262"/>
        <v>0</v>
      </c>
      <c r="M8217" s="96">
        <f t="shared" si="263"/>
        <v>1</v>
      </c>
      <c r="N8217" s="273"/>
    </row>
    <row r="8218" spans="2:14" x14ac:dyDescent="0.25">
      <c r="B8218" s="7"/>
      <c r="C8218" s="8"/>
      <c r="D8218" s="129"/>
      <c r="F8218" s="99"/>
      <c r="G8218" s="99"/>
      <c r="H8218" s="99"/>
      <c r="I8218" s="18"/>
      <c r="J8218" s="18"/>
      <c r="K8218" s="99">
        <f t="shared" si="262"/>
        <v>0</v>
      </c>
      <c r="M8218" s="96">
        <f t="shared" si="263"/>
        <v>1</v>
      </c>
      <c r="N8218" s="273"/>
    </row>
    <row r="8219" spans="2:14" x14ac:dyDescent="0.25">
      <c r="B8219" s="7"/>
      <c r="C8219" s="8"/>
      <c r="D8219" s="129"/>
      <c r="F8219" s="99"/>
      <c r="G8219" s="99"/>
      <c r="H8219" s="99"/>
      <c r="I8219" s="18"/>
      <c r="J8219" s="18"/>
      <c r="K8219" s="99">
        <f t="shared" si="262"/>
        <v>0</v>
      </c>
      <c r="M8219" s="96">
        <f t="shared" si="263"/>
        <v>1</v>
      </c>
      <c r="N8219" s="273"/>
    </row>
    <row r="8220" spans="2:14" x14ac:dyDescent="0.25">
      <c r="B8220" s="7"/>
      <c r="C8220" s="8"/>
      <c r="D8220" s="129"/>
      <c r="F8220" s="99"/>
      <c r="G8220" s="99"/>
      <c r="H8220" s="99"/>
      <c r="I8220" s="18"/>
      <c r="J8220" s="18"/>
      <c r="K8220" s="99">
        <f t="shared" si="262"/>
        <v>0</v>
      </c>
      <c r="M8220" s="96">
        <f t="shared" si="263"/>
        <v>1</v>
      </c>
      <c r="N8220" s="273"/>
    </row>
    <row r="8221" spans="2:14" x14ac:dyDescent="0.25">
      <c r="B8221" s="7"/>
      <c r="C8221" s="8"/>
      <c r="D8221" s="129"/>
      <c r="F8221" s="99"/>
      <c r="G8221" s="99"/>
      <c r="H8221" s="99"/>
      <c r="I8221" s="18"/>
      <c r="J8221" s="18"/>
      <c r="K8221" s="99">
        <f t="shared" si="262"/>
        <v>0</v>
      </c>
      <c r="M8221" s="96">
        <f t="shared" si="263"/>
        <v>1</v>
      </c>
      <c r="N8221" s="273"/>
    </row>
    <row r="8222" spans="2:14" x14ac:dyDescent="0.25">
      <c r="B8222" s="7"/>
      <c r="C8222" s="8"/>
      <c r="D8222" s="129"/>
      <c r="F8222" s="99"/>
      <c r="G8222" s="99"/>
      <c r="H8222" s="99"/>
      <c r="I8222" s="18"/>
      <c r="J8222" s="18"/>
      <c r="K8222" s="99">
        <f t="shared" si="262"/>
        <v>0</v>
      </c>
      <c r="M8222" s="96">
        <f t="shared" si="263"/>
        <v>1</v>
      </c>
      <c r="N8222" s="273"/>
    </row>
    <row r="8223" spans="2:14" x14ac:dyDescent="0.25">
      <c r="B8223" s="7"/>
      <c r="C8223" s="8"/>
      <c r="D8223" s="129"/>
      <c r="F8223" s="99"/>
      <c r="G8223" s="99"/>
      <c r="H8223" s="99"/>
      <c r="I8223" s="18"/>
      <c r="J8223" s="18"/>
      <c r="K8223" s="99">
        <f t="shared" si="262"/>
        <v>0</v>
      </c>
      <c r="M8223" s="96">
        <f t="shared" si="263"/>
        <v>1</v>
      </c>
      <c r="N8223" s="273"/>
    </row>
    <row r="8224" spans="2:14" x14ac:dyDescent="0.25">
      <c r="B8224" s="7"/>
      <c r="C8224" s="8"/>
      <c r="D8224" s="129"/>
      <c r="F8224" s="99"/>
      <c r="G8224" s="99"/>
      <c r="H8224" s="99"/>
      <c r="I8224" s="18"/>
      <c r="J8224" s="18"/>
      <c r="K8224" s="99">
        <f t="shared" si="262"/>
        <v>0</v>
      </c>
      <c r="M8224" s="96">
        <f t="shared" si="263"/>
        <v>1</v>
      </c>
      <c r="N8224" s="273"/>
    </row>
    <row r="8225" spans="2:14" x14ac:dyDescent="0.25">
      <c r="B8225" s="7"/>
      <c r="C8225" s="8"/>
      <c r="D8225" s="129"/>
      <c r="F8225" s="99"/>
      <c r="G8225" s="99"/>
      <c r="H8225" s="99"/>
      <c r="I8225" s="18"/>
      <c r="J8225" s="18"/>
      <c r="K8225" s="99">
        <f t="shared" si="262"/>
        <v>0</v>
      </c>
      <c r="M8225" s="96">
        <f t="shared" si="263"/>
        <v>1</v>
      </c>
      <c r="N8225" s="273"/>
    </row>
    <row r="8226" spans="2:14" x14ac:dyDescent="0.25">
      <c r="B8226" s="7"/>
      <c r="C8226" s="8"/>
      <c r="D8226" s="129"/>
      <c r="F8226" s="99"/>
      <c r="G8226" s="99"/>
      <c r="H8226" s="99"/>
      <c r="I8226" s="18"/>
      <c r="J8226" s="18"/>
      <c r="K8226" s="99">
        <f t="shared" si="262"/>
        <v>0</v>
      </c>
      <c r="M8226" s="96">
        <f t="shared" si="263"/>
        <v>1</v>
      </c>
      <c r="N8226" s="273"/>
    </row>
    <row r="8227" spans="2:14" x14ac:dyDescent="0.25">
      <c r="B8227" s="7"/>
      <c r="C8227" s="8"/>
      <c r="D8227" s="129"/>
      <c r="F8227" s="99"/>
      <c r="G8227" s="99"/>
      <c r="H8227" s="99"/>
      <c r="I8227" s="18"/>
      <c r="J8227" s="18"/>
      <c r="K8227" s="99">
        <f t="shared" si="262"/>
        <v>0</v>
      </c>
      <c r="M8227" s="96">
        <f t="shared" si="263"/>
        <v>1</v>
      </c>
      <c r="N8227" s="273"/>
    </row>
    <row r="8228" spans="2:14" x14ac:dyDescent="0.25">
      <c r="B8228" s="7"/>
      <c r="C8228" s="8"/>
      <c r="D8228" s="129"/>
      <c r="F8228" s="99"/>
      <c r="G8228" s="99"/>
      <c r="H8228" s="99"/>
      <c r="I8228" s="18"/>
      <c r="J8228" s="18"/>
      <c r="K8228" s="99">
        <f t="shared" si="262"/>
        <v>0</v>
      </c>
      <c r="M8228" s="96">
        <f t="shared" si="263"/>
        <v>1</v>
      </c>
      <c r="N8228" s="273"/>
    </row>
    <row r="8229" spans="2:14" x14ac:dyDescent="0.25">
      <c r="B8229" s="7"/>
      <c r="C8229" s="8"/>
      <c r="D8229" s="129"/>
      <c r="F8229" s="99"/>
      <c r="G8229" s="99"/>
      <c r="H8229" s="99"/>
      <c r="I8229" s="18"/>
      <c r="J8229" s="18"/>
      <c r="K8229" s="99">
        <f t="shared" si="262"/>
        <v>0</v>
      </c>
      <c r="M8229" s="96">
        <f t="shared" si="263"/>
        <v>1</v>
      </c>
      <c r="N8229" s="273"/>
    </row>
    <row r="8230" spans="2:14" x14ac:dyDescent="0.25">
      <c r="B8230" s="7"/>
      <c r="C8230" s="8"/>
      <c r="D8230" s="129"/>
      <c r="F8230" s="99"/>
      <c r="G8230" s="99"/>
      <c r="H8230" s="99"/>
      <c r="I8230" s="18"/>
      <c r="J8230" s="18"/>
      <c r="K8230" s="99">
        <f t="shared" si="262"/>
        <v>0</v>
      </c>
      <c r="M8230" s="96">
        <f t="shared" si="263"/>
        <v>1</v>
      </c>
      <c r="N8230" s="273"/>
    </row>
    <row r="8231" spans="2:14" x14ac:dyDescent="0.25">
      <c r="B8231" s="7"/>
      <c r="C8231" s="8"/>
      <c r="D8231" s="129"/>
      <c r="F8231" s="99"/>
      <c r="G8231" s="99"/>
      <c r="H8231" s="99"/>
      <c r="I8231" s="18"/>
      <c r="J8231" s="18"/>
      <c r="K8231" s="99">
        <f t="shared" si="262"/>
        <v>0</v>
      </c>
      <c r="M8231" s="96">
        <f t="shared" si="263"/>
        <v>1</v>
      </c>
      <c r="N8231" s="273"/>
    </row>
    <row r="8232" spans="2:14" x14ac:dyDescent="0.25">
      <c r="B8232" s="7"/>
      <c r="C8232" s="8"/>
      <c r="D8232" s="129"/>
      <c r="F8232" s="99"/>
      <c r="G8232" s="99"/>
      <c r="H8232" s="99"/>
      <c r="I8232" s="18"/>
      <c r="J8232" s="18"/>
      <c r="K8232" s="99">
        <f t="shared" si="262"/>
        <v>0</v>
      </c>
      <c r="M8232" s="96">
        <f t="shared" si="263"/>
        <v>1</v>
      </c>
      <c r="N8232" s="273"/>
    </row>
    <row r="8233" spans="2:14" x14ac:dyDescent="0.25">
      <c r="B8233" s="7"/>
      <c r="C8233" s="8"/>
      <c r="D8233" s="129"/>
      <c r="F8233" s="99"/>
      <c r="G8233" s="99"/>
      <c r="H8233" s="99"/>
      <c r="I8233" s="18"/>
      <c r="J8233" s="18"/>
      <c r="K8233" s="99">
        <f t="shared" si="262"/>
        <v>0</v>
      </c>
      <c r="M8233" s="96">
        <f t="shared" si="263"/>
        <v>1</v>
      </c>
      <c r="N8233" s="273"/>
    </row>
    <row r="8234" spans="2:14" x14ac:dyDescent="0.25">
      <c r="B8234" s="7"/>
      <c r="C8234" s="8"/>
      <c r="D8234" s="129"/>
      <c r="F8234" s="99"/>
      <c r="G8234" s="99"/>
      <c r="H8234" s="99"/>
      <c r="I8234" s="18"/>
      <c r="J8234" s="18"/>
      <c r="K8234" s="99">
        <f t="shared" ref="K8234:K8297" si="264">IF(ctConta="",K8233+F8234,IF(I8234=ctConta,K8233+F8234,K8233))</f>
        <v>0</v>
      </c>
      <c r="M8234" s="96">
        <f t="shared" si="263"/>
        <v>1</v>
      </c>
      <c r="N8234" s="273"/>
    </row>
    <row r="8235" spans="2:14" x14ac:dyDescent="0.25">
      <c r="B8235" s="7"/>
      <c r="C8235" s="8"/>
      <c r="D8235" s="129"/>
      <c r="F8235" s="99"/>
      <c r="G8235" s="99"/>
      <c r="H8235" s="99"/>
      <c r="I8235" s="18"/>
      <c r="J8235" s="18"/>
      <c r="K8235" s="99">
        <f t="shared" si="264"/>
        <v>0</v>
      </c>
      <c r="M8235" s="96">
        <f t="shared" si="263"/>
        <v>1</v>
      </c>
      <c r="N8235" s="273"/>
    </row>
    <row r="8236" spans="2:14" x14ac:dyDescent="0.25">
      <c r="B8236" s="7"/>
      <c r="C8236" s="8"/>
      <c r="D8236" s="129"/>
      <c r="F8236" s="99"/>
      <c r="G8236" s="99"/>
      <c r="H8236" s="99"/>
      <c r="I8236" s="18"/>
      <c r="J8236" s="18"/>
      <c r="K8236" s="99">
        <f t="shared" si="264"/>
        <v>0</v>
      </c>
      <c r="M8236" s="96">
        <f t="shared" si="263"/>
        <v>1</v>
      </c>
      <c r="N8236" s="273"/>
    </row>
    <row r="8237" spans="2:14" x14ac:dyDescent="0.25">
      <c r="B8237" s="7"/>
      <c r="C8237" s="8"/>
      <c r="D8237" s="129"/>
      <c r="F8237" s="99"/>
      <c r="G8237" s="99"/>
      <c r="H8237" s="99"/>
      <c r="I8237" s="18"/>
      <c r="J8237" s="18"/>
      <c r="K8237" s="99">
        <f t="shared" si="264"/>
        <v>0</v>
      </c>
      <c r="M8237" s="96">
        <f t="shared" si="263"/>
        <v>1</v>
      </c>
      <c r="N8237" s="273"/>
    </row>
    <row r="8238" spans="2:14" x14ac:dyDescent="0.25">
      <c r="B8238" s="7"/>
      <c r="C8238" s="8"/>
      <c r="D8238" s="129"/>
      <c r="F8238" s="99"/>
      <c r="G8238" s="99"/>
      <c r="H8238" s="99"/>
      <c r="I8238" s="18"/>
      <c r="J8238" s="18"/>
      <c r="K8238" s="99">
        <f t="shared" si="264"/>
        <v>0</v>
      </c>
      <c r="M8238" s="96">
        <f t="shared" si="263"/>
        <v>1</v>
      </c>
      <c r="N8238" s="273"/>
    </row>
    <row r="8239" spans="2:14" x14ac:dyDescent="0.25">
      <c r="B8239" s="7"/>
      <c r="C8239" s="8"/>
      <c r="D8239" s="129"/>
      <c r="F8239" s="99"/>
      <c r="G8239" s="99"/>
      <c r="H8239" s="99"/>
      <c r="I8239" s="18"/>
      <c r="J8239" s="18"/>
      <c r="K8239" s="99">
        <f t="shared" si="264"/>
        <v>0</v>
      </c>
      <c r="M8239" s="96">
        <f t="shared" si="263"/>
        <v>1</v>
      </c>
      <c r="N8239" s="273"/>
    </row>
    <row r="8240" spans="2:14" x14ac:dyDescent="0.25">
      <c r="B8240" s="7"/>
      <c r="C8240" s="8"/>
      <c r="D8240" s="129"/>
      <c r="F8240" s="99"/>
      <c r="G8240" s="99"/>
      <c r="H8240" s="99"/>
      <c r="I8240" s="18"/>
      <c r="J8240" s="18"/>
      <c r="K8240" s="99">
        <f t="shared" si="264"/>
        <v>0</v>
      </c>
      <c r="M8240" s="96">
        <f t="shared" si="263"/>
        <v>1</v>
      </c>
      <c r="N8240" s="273"/>
    </row>
    <row r="8241" spans="2:14" x14ac:dyDescent="0.25">
      <c r="B8241" s="7"/>
      <c r="C8241" s="8"/>
      <c r="D8241" s="129"/>
      <c r="F8241" s="99"/>
      <c r="G8241" s="99"/>
      <c r="H8241" s="99"/>
      <c r="I8241" s="18"/>
      <c r="J8241" s="18"/>
      <c r="K8241" s="99">
        <f t="shared" si="264"/>
        <v>0</v>
      </c>
      <c r="M8241" s="96">
        <f t="shared" si="263"/>
        <v>1</v>
      </c>
      <c r="N8241" s="273"/>
    </row>
    <row r="8242" spans="2:14" x14ac:dyDescent="0.25">
      <c r="B8242" s="7"/>
      <c r="C8242" s="8"/>
      <c r="D8242" s="129"/>
      <c r="F8242" s="99"/>
      <c r="G8242" s="99"/>
      <c r="H8242" s="99"/>
      <c r="I8242" s="18"/>
      <c r="J8242" s="18"/>
      <c r="K8242" s="99">
        <f t="shared" si="264"/>
        <v>0</v>
      </c>
      <c r="M8242" s="96">
        <f t="shared" si="263"/>
        <v>1</v>
      </c>
      <c r="N8242" s="273"/>
    </row>
    <row r="8243" spans="2:14" x14ac:dyDescent="0.25">
      <c r="B8243" s="7"/>
      <c r="C8243" s="8"/>
      <c r="D8243" s="129"/>
      <c r="F8243" s="99"/>
      <c r="G8243" s="99"/>
      <c r="H8243" s="99"/>
      <c r="I8243" s="18"/>
      <c r="J8243" s="18"/>
      <c r="K8243" s="99">
        <f t="shared" si="264"/>
        <v>0</v>
      </c>
      <c r="M8243" s="96">
        <f t="shared" si="263"/>
        <v>1</v>
      </c>
      <c r="N8243" s="273"/>
    </row>
    <row r="8244" spans="2:14" x14ac:dyDescent="0.25">
      <c r="B8244" s="7"/>
      <c r="C8244" s="8"/>
      <c r="D8244" s="129"/>
      <c r="F8244" s="99"/>
      <c r="G8244" s="99"/>
      <c r="H8244" s="99"/>
      <c r="I8244" s="18"/>
      <c r="J8244" s="18"/>
      <c r="K8244" s="99">
        <f t="shared" si="264"/>
        <v>0</v>
      </c>
      <c r="M8244" s="96">
        <f t="shared" si="263"/>
        <v>1</v>
      </c>
      <c r="N8244" s="273"/>
    </row>
    <row r="8245" spans="2:14" x14ac:dyDescent="0.25">
      <c r="B8245" s="7"/>
      <c r="C8245" s="8"/>
      <c r="D8245" s="129"/>
      <c r="F8245" s="99"/>
      <c r="G8245" s="99"/>
      <c r="H8245" s="99"/>
      <c r="I8245" s="18"/>
      <c r="J8245" s="18"/>
      <c r="K8245" s="99">
        <f t="shared" si="264"/>
        <v>0</v>
      </c>
      <c r="M8245" s="96">
        <f t="shared" si="263"/>
        <v>1</v>
      </c>
      <c r="N8245" s="273"/>
    </row>
    <row r="8246" spans="2:14" x14ac:dyDescent="0.25">
      <c r="B8246" s="7"/>
      <c r="C8246" s="8"/>
      <c r="D8246" s="129"/>
      <c r="F8246" s="99"/>
      <c r="G8246" s="99"/>
      <c r="H8246" s="99"/>
      <c r="I8246" s="18"/>
      <c r="J8246" s="18"/>
      <c r="K8246" s="99">
        <f t="shared" si="264"/>
        <v>0</v>
      </c>
      <c r="M8246" s="96">
        <f t="shared" si="263"/>
        <v>1</v>
      </c>
      <c r="N8246" s="273"/>
    </row>
    <row r="8247" spans="2:14" x14ac:dyDescent="0.25">
      <c r="B8247" s="7"/>
      <c r="C8247" s="8"/>
      <c r="D8247" s="129"/>
      <c r="F8247" s="99"/>
      <c r="G8247" s="99"/>
      <c r="H8247" s="99"/>
      <c r="I8247" s="18"/>
      <c r="J8247" s="18"/>
      <c r="K8247" s="99">
        <f t="shared" si="264"/>
        <v>0</v>
      </c>
      <c r="M8247" s="96">
        <f t="shared" si="263"/>
        <v>1</v>
      </c>
      <c r="N8247" s="273"/>
    </row>
    <row r="8248" spans="2:14" x14ac:dyDescent="0.25">
      <c r="B8248" s="7"/>
      <c r="C8248" s="8"/>
      <c r="D8248" s="129"/>
      <c r="F8248" s="99"/>
      <c r="G8248" s="99"/>
      <c r="H8248" s="99"/>
      <c r="I8248" s="18"/>
      <c r="J8248" s="18"/>
      <c r="K8248" s="99">
        <f t="shared" si="264"/>
        <v>0</v>
      </c>
      <c r="M8248" s="96">
        <f t="shared" si="263"/>
        <v>1</v>
      </c>
      <c r="N8248" s="273"/>
    </row>
    <row r="8249" spans="2:14" x14ac:dyDescent="0.25">
      <c r="B8249" s="7"/>
      <c r="C8249" s="8"/>
      <c r="D8249" s="129"/>
      <c r="F8249" s="99"/>
      <c r="G8249" s="99"/>
      <c r="H8249" s="99"/>
      <c r="I8249" s="18"/>
      <c r="J8249" s="18"/>
      <c r="K8249" s="99">
        <f t="shared" si="264"/>
        <v>0</v>
      </c>
      <c r="M8249" s="96">
        <f t="shared" si="263"/>
        <v>1</v>
      </c>
      <c r="N8249" s="273"/>
    </row>
    <row r="8250" spans="2:14" x14ac:dyDescent="0.25">
      <c r="B8250" s="7"/>
      <c r="C8250" s="8"/>
      <c r="D8250" s="129"/>
      <c r="F8250" s="99"/>
      <c r="G8250" s="99"/>
      <c r="H8250" s="99"/>
      <c r="I8250" s="18"/>
      <c r="J8250" s="18"/>
      <c r="K8250" s="99">
        <f t="shared" si="264"/>
        <v>0</v>
      </c>
      <c r="M8250" s="96">
        <f t="shared" si="263"/>
        <v>1</v>
      </c>
      <c r="N8250" s="273"/>
    </row>
    <row r="8251" spans="2:14" x14ac:dyDescent="0.25">
      <c r="B8251" s="7"/>
      <c r="C8251" s="8"/>
      <c r="D8251" s="129"/>
      <c r="F8251" s="99"/>
      <c r="G8251" s="99"/>
      <c r="H8251" s="99"/>
      <c r="I8251" s="18"/>
      <c r="J8251" s="18"/>
      <c r="K8251" s="99">
        <f t="shared" si="264"/>
        <v>0</v>
      </c>
      <c r="M8251" s="96">
        <f t="shared" si="263"/>
        <v>1</v>
      </c>
      <c r="N8251" s="273"/>
    </row>
    <row r="8252" spans="2:14" x14ac:dyDescent="0.25">
      <c r="B8252" s="7"/>
      <c r="C8252" s="8"/>
      <c r="D8252" s="129"/>
      <c r="F8252" s="99"/>
      <c r="G8252" s="99"/>
      <c r="H8252" s="99"/>
      <c r="I8252" s="18"/>
      <c r="J8252" s="18"/>
      <c r="K8252" s="99">
        <f t="shared" si="264"/>
        <v>0</v>
      </c>
      <c r="M8252" s="96">
        <f t="shared" si="263"/>
        <v>1</v>
      </c>
      <c r="N8252" s="273"/>
    </row>
    <row r="8253" spans="2:14" x14ac:dyDescent="0.25">
      <c r="B8253" s="7"/>
      <c r="C8253" s="8"/>
      <c r="D8253" s="129"/>
      <c r="F8253" s="99"/>
      <c r="G8253" s="99"/>
      <c r="H8253" s="99"/>
      <c r="I8253" s="18"/>
      <c r="J8253" s="18"/>
      <c r="K8253" s="99">
        <f t="shared" si="264"/>
        <v>0</v>
      </c>
      <c r="M8253" s="96">
        <f t="shared" si="263"/>
        <v>1</v>
      </c>
      <c r="N8253" s="273"/>
    </row>
    <row r="8254" spans="2:14" x14ac:dyDescent="0.25">
      <c r="B8254" s="7"/>
      <c r="C8254" s="8"/>
      <c r="D8254" s="129"/>
      <c r="F8254" s="99"/>
      <c r="G8254" s="99"/>
      <c r="H8254" s="99"/>
      <c r="I8254" s="18"/>
      <c r="J8254" s="18"/>
      <c r="K8254" s="99">
        <f t="shared" si="264"/>
        <v>0</v>
      </c>
      <c r="M8254" s="96">
        <f t="shared" si="263"/>
        <v>1</v>
      </c>
      <c r="N8254" s="273"/>
    </row>
    <row r="8255" spans="2:14" x14ac:dyDescent="0.25">
      <c r="B8255" s="7"/>
      <c r="C8255" s="8"/>
      <c r="D8255" s="129"/>
      <c r="F8255" s="99"/>
      <c r="G8255" s="99"/>
      <c r="H8255" s="99"/>
      <c r="I8255" s="18"/>
      <c r="J8255" s="18"/>
      <c r="K8255" s="99">
        <f t="shared" si="264"/>
        <v>0</v>
      </c>
      <c r="M8255" s="96">
        <f t="shared" si="263"/>
        <v>1</v>
      </c>
      <c r="N8255" s="273"/>
    </row>
    <row r="8256" spans="2:14" x14ac:dyDescent="0.25">
      <c r="B8256" s="7"/>
      <c r="C8256" s="8"/>
      <c r="D8256" s="129"/>
      <c r="F8256" s="99"/>
      <c r="G8256" s="99"/>
      <c r="H8256" s="99"/>
      <c r="I8256" s="18"/>
      <c r="J8256" s="18"/>
      <c r="K8256" s="99">
        <f t="shared" si="264"/>
        <v>0</v>
      </c>
      <c r="M8256" s="96">
        <f t="shared" si="263"/>
        <v>1</v>
      </c>
      <c r="N8256" s="273"/>
    </row>
    <row r="8257" spans="2:14" x14ac:dyDescent="0.25">
      <c r="B8257" s="7"/>
      <c r="C8257" s="8"/>
      <c r="D8257" s="129"/>
      <c r="F8257" s="99"/>
      <c r="G8257" s="99"/>
      <c r="H8257" s="99"/>
      <c r="I8257" s="18"/>
      <c r="J8257" s="18"/>
      <c r="K8257" s="99">
        <f t="shared" si="264"/>
        <v>0</v>
      </c>
      <c r="M8257" s="96">
        <f t="shared" si="263"/>
        <v>1</v>
      </c>
      <c r="N8257" s="273"/>
    </row>
    <row r="8258" spans="2:14" x14ac:dyDescent="0.25">
      <c r="B8258" s="7"/>
      <c r="C8258" s="8"/>
      <c r="D8258" s="129"/>
      <c r="F8258" s="99"/>
      <c r="G8258" s="99"/>
      <c r="H8258" s="99"/>
      <c r="I8258" s="18"/>
      <c r="J8258" s="18"/>
      <c r="K8258" s="99">
        <f t="shared" si="264"/>
        <v>0</v>
      </c>
      <c r="M8258" s="96">
        <f t="shared" si="263"/>
        <v>1</v>
      </c>
      <c r="N8258" s="273"/>
    </row>
    <row r="8259" spans="2:14" x14ac:dyDescent="0.25">
      <c r="B8259" s="7"/>
      <c r="C8259" s="8"/>
      <c r="D8259" s="129"/>
      <c r="F8259" s="99"/>
      <c r="G8259" s="99"/>
      <c r="H8259" s="99"/>
      <c r="I8259" s="18"/>
      <c r="J8259" s="18"/>
      <c r="K8259" s="99">
        <f t="shared" si="264"/>
        <v>0</v>
      </c>
      <c r="M8259" s="96">
        <f t="shared" si="263"/>
        <v>1</v>
      </c>
      <c r="N8259" s="273"/>
    </row>
    <row r="8260" spans="2:14" x14ac:dyDescent="0.25">
      <c r="B8260" s="7"/>
      <c r="C8260" s="8"/>
      <c r="D8260" s="129"/>
      <c r="F8260" s="99"/>
      <c r="G8260" s="99"/>
      <c r="H8260" s="99"/>
      <c r="I8260" s="18"/>
      <c r="J8260" s="18"/>
      <c r="K8260" s="99">
        <f t="shared" si="264"/>
        <v>0</v>
      </c>
      <c r="M8260" s="96">
        <f t="shared" si="263"/>
        <v>1</v>
      </c>
      <c r="N8260" s="273"/>
    </row>
    <row r="8261" spans="2:14" x14ac:dyDescent="0.25">
      <c r="B8261" s="7"/>
      <c r="C8261" s="8"/>
      <c r="D8261" s="129"/>
      <c r="F8261" s="99"/>
      <c r="G8261" s="99"/>
      <c r="H8261" s="99"/>
      <c r="I8261" s="18"/>
      <c r="J8261" s="18"/>
      <c r="K8261" s="99">
        <f t="shared" si="264"/>
        <v>0</v>
      </c>
      <c r="M8261" s="96">
        <f t="shared" si="263"/>
        <v>1</v>
      </c>
      <c r="N8261" s="273"/>
    </row>
    <row r="8262" spans="2:14" x14ac:dyDescent="0.25">
      <c r="B8262" s="7"/>
      <c r="C8262" s="8"/>
      <c r="D8262" s="129"/>
      <c r="F8262" s="99"/>
      <c r="G8262" s="99"/>
      <c r="H8262" s="99"/>
      <c r="I8262" s="18"/>
      <c r="J8262" s="18"/>
      <c r="K8262" s="99">
        <f t="shared" si="264"/>
        <v>0</v>
      </c>
      <c r="M8262" s="96">
        <f t="shared" si="263"/>
        <v>1</v>
      </c>
      <c r="N8262" s="273"/>
    </row>
    <row r="8263" spans="2:14" x14ac:dyDescent="0.25">
      <c r="B8263" s="7"/>
      <c r="C8263" s="8"/>
      <c r="D8263" s="129"/>
      <c r="F8263" s="99"/>
      <c r="G8263" s="99"/>
      <c r="H8263" s="99"/>
      <c r="I8263" s="18"/>
      <c r="J8263" s="18"/>
      <c r="K8263" s="99">
        <f t="shared" si="264"/>
        <v>0</v>
      </c>
      <c r="M8263" s="96">
        <f t="shared" si="263"/>
        <v>1</v>
      </c>
      <c r="N8263" s="273"/>
    </row>
    <row r="8264" spans="2:14" x14ac:dyDescent="0.25">
      <c r="B8264" s="7"/>
      <c r="C8264" s="8"/>
      <c r="D8264" s="129"/>
      <c r="F8264" s="99"/>
      <c r="G8264" s="99"/>
      <c r="H8264" s="99"/>
      <c r="I8264" s="18"/>
      <c r="J8264" s="18"/>
      <c r="K8264" s="99">
        <f t="shared" si="264"/>
        <v>0</v>
      </c>
      <c r="M8264" s="96">
        <f t="shared" si="263"/>
        <v>1</v>
      </c>
      <c r="N8264" s="273"/>
    </row>
    <row r="8265" spans="2:14" x14ac:dyDescent="0.25">
      <c r="B8265" s="7"/>
      <c r="C8265" s="8"/>
      <c r="D8265" s="129"/>
      <c r="F8265" s="99"/>
      <c r="G8265" s="99"/>
      <c r="H8265" s="99"/>
      <c r="I8265" s="18"/>
      <c r="J8265" s="18"/>
      <c r="K8265" s="99">
        <f t="shared" si="264"/>
        <v>0</v>
      </c>
      <c r="M8265" s="96">
        <f t="shared" si="263"/>
        <v>1</v>
      </c>
      <c r="N8265" s="273"/>
    </row>
    <row r="8266" spans="2:14" x14ac:dyDescent="0.25">
      <c r="B8266" s="7"/>
      <c r="C8266" s="8"/>
      <c r="D8266" s="129"/>
      <c r="F8266" s="99"/>
      <c r="G8266" s="99"/>
      <c r="H8266" s="99"/>
      <c r="I8266" s="18"/>
      <c r="J8266" s="18"/>
      <c r="K8266" s="99">
        <f t="shared" si="264"/>
        <v>0</v>
      </c>
      <c r="M8266" s="96">
        <f t="shared" si="263"/>
        <v>1</v>
      </c>
      <c r="N8266" s="273"/>
    </row>
    <row r="8267" spans="2:14" x14ac:dyDescent="0.25">
      <c r="B8267" s="7"/>
      <c r="C8267" s="8"/>
      <c r="D8267" s="129"/>
      <c r="F8267" s="99"/>
      <c r="G8267" s="99"/>
      <c r="H8267" s="99"/>
      <c r="I8267" s="18"/>
      <c r="J8267" s="18"/>
      <c r="K8267" s="99">
        <f t="shared" si="264"/>
        <v>0</v>
      </c>
      <c r="M8267" s="96">
        <f t="shared" si="263"/>
        <v>1</v>
      </c>
      <c r="N8267" s="273"/>
    </row>
    <row r="8268" spans="2:14" x14ac:dyDescent="0.25">
      <c r="B8268" s="7"/>
      <c r="C8268" s="8"/>
      <c r="D8268" s="129"/>
      <c r="F8268" s="99"/>
      <c r="G8268" s="99"/>
      <c r="H8268" s="99"/>
      <c r="I8268" s="18"/>
      <c r="J8268" s="18"/>
      <c r="K8268" s="99">
        <f t="shared" si="264"/>
        <v>0</v>
      </c>
      <c r="M8268" s="96">
        <f t="shared" si="263"/>
        <v>1</v>
      </c>
      <c r="N8268" s="273"/>
    </row>
    <row r="8269" spans="2:14" x14ac:dyDescent="0.25">
      <c r="B8269" s="7"/>
      <c r="C8269" s="8"/>
      <c r="D8269" s="129"/>
      <c r="F8269" s="99"/>
      <c r="G8269" s="99"/>
      <c r="H8269" s="99"/>
      <c r="I8269" s="18"/>
      <c r="J8269" s="18"/>
      <c r="K8269" s="99">
        <f t="shared" si="264"/>
        <v>0</v>
      </c>
      <c r="M8269" s="96">
        <f t="shared" si="263"/>
        <v>1</v>
      </c>
      <c r="N8269" s="273"/>
    </row>
    <row r="8270" spans="2:14" x14ac:dyDescent="0.25">
      <c r="B8270" s="7"/>
      <c r="C8270" s="8"/>
      <c r="D8270" s="129"/>
      <c r="F8270" s="99"/>
      <c r="G8270" s="99"/>
      <c r="H8270" s="99"/>
      <c r="I8270" s="18"/>
      <c r="J8270" s="18"/>
      <c r="K8270" s="99">
        <f t="shared" si="264"/>
        <v>0</v>
      </c>
      <c r="M8270" s="96">
        <f t="shared" si="263"/>
        <v>1</v>
      </c>
      <c r="N8270" s="273"/>
    </row>
    <row r="8271" spans="2:14" x14ac:dyDescent="0.25">
      <c r="B8271" s="7"/>
      <c r="C8271" s="8"/>
      <c r="D8271" s="129"/>
      <c r="F8271" s="99"/>
      <c r="G8271" s="99"/>
      <c r="H8271" s="99"/>
      <c r="I8271" s="18"/>
      <c r="J8271" s="18"/>
      <c r="K8271" s="99">
        <f t="shared" si="264"/>
        <v>0</v>
      </c>
      <c r="M8271" s="96">
        <f t="shared" si="263"/>
        <v>1</v>
      </c>
      <c r="N8271" s="273"/>
    </row>
    <row r="8272" spans="2:14" x14ac:dyDescent="0.25">
      <c r="B8272" s="7"/>
      <c r="C8272" s="8"/>
      <c r="D8272" s="129"/>
      <c r="F8272" s="99"/>
      <c r="G8272" s="99"/>
      <c r="H8272" s="99"/>
      <c r="I8272" s="18"/>
      <c r="J8272" s="18"/>
      <c r="K8272" s="99">
        <f t="shared" si="264"/>
        <v>0</v>
      </c>
      <c r="M8272" s="96">
        <f t="shared" si="263"/>
        <v>1</v>
      </c>
      <c r="N8272" s="273"/>
    </row>
    <row r="8273" spans="2:14" x14ac:dyDescent="0.25">
      <c r="B8273" s="7"/>
      <c r="C8273" s="8"/>
      <c r="D8273" s="129"/>
      <c r="F8273" s="99"/>
      <c r="G8273" s="99"/>
      <c r="H8273" s="99"/>
      <c r="I8273" s="18"/>
      <c r="J8273" s="18"/>
      <c r="K8273" s="99">
        <f t="shared" si="264"/>
        <v>0</v>
      </c>
      <c r="M8273" s="96">
        <f t="shared" ref="M8273:M8336" si="265">UltimoDia(D8273)</f>
        <v>1</v>
      </c>
      <c r="N8273" s="273"/>
    </row>
    <row r="8274" spans="2:14" x14ac:dyDescent="0.25">
      <c r="B8274" s="7"/>
      <c r="C8274" s="8"/>
      <c r="D8274" s="129"/>
      <c r="F8274" s="99"/>
      <c r="G8274" s="99"/>
      <c r="H8274" s="99"/>
      <c r="I8274" s="18"/>
      <c r="J8274" s="18"/>
      <c r="K8274" s="99">
        <f t="shared" si="264"/>
        <v>0</v>
      </c>
      <c r="M8274" s="96">
        <f t="shared" si="265"/>
        <v>1</v>
      </c>
      <c r="N8274" s="273"/>
    </row>
    <row r="8275" spans="2:14" x14ac:dyDescent="0.25">
      <c r="B8275" s="7"/>
      <c r="C8275" s="8"/>
      <c r="D8275" s="129"/>
      <c r="F8275" s="99"/>
      <c r="G8275" s="99"/>
      <c r="H8275" s="99"/>
      <c r="I8275" s="18"/>
      <c r="J8275" s="18"/>
      <c r="K8275" s="99">
        <f t="shared" si="264"/>
        <v>0</v>
      </c>
      <c r="M8275" s="96">
        <f t="shared" si="265"/>
        <v>1</v>
      </c>
      <c r="N8275" s="273"/>
    </row>
    <row r="8276" spans="2:14" x14ac:dyDescent="0.25">
      <c r="B8276" s="7"/>
      <c r="C8276" s="8"/>
      <c r="D8276" s="129"/>
      <c r="F8276" s="99"/>
      <c r="G8276" s="99"/>
      <c r="H8276" s="99"/>
      <c r="I8276" s="18"/>
      <c r="J8276" s="18"/>
      <c r="K8276" s="99">
        <f t="shared" si="264"/>
        <v>0</v>
      </c>
      <c r="M8276" s="96">
        <f t="shared" si="265"/>
        <v>1</v>
      </c>
      <c r="N8276" s="273"/>
    </row>
    <row r="8277" spans="2:14" x14ac:dyDescent="0.25">
      <c r="B8277" s="7"/>
      <c r="C8277" s="8"/>
      <c r="D8277" s="129"/>
      <c r="F8277" s="99"/>
      <c r="G8277" s="99"/>
      <c r="H8277" s="99"/>
      <c r="I8277" s="18"/>
      <c r="J8277" s="18"/>
      <c r="K8277" s="99">
        <f t="shared" si="264"/>
        <v>0</v>
      </c>
      <c r="M8277" s="96">
        <f t="shared" si="265"/>
        <v>1</v>
      </c>
      <c r="N8277" s="273"/>
    </row>
    <row r="8278" spans="2:14" x14ac:dyDescent="0.25">
      <c r="B8278" s="7"/>
      <c r="C8278" s="8"/>
      <c r="D8278" s="129"/>
      <c r="F8278" s="99"/>
      <c r="G8278" s="99"/>
      <c r="H8278" s="99"/>
      <c r="I8278" s="18"/>
      <c r="J8278" s="18"/>
      <c r="K8278" s="99">
        <f t="shared" si="264"/>
        <v>0</v>
      </c>
      <c r="M8278" s="96">
        <f t="shared" si="265"/>
        <v>1</v>
      </c>
      <c r="N8278" s="273"/>
    </row>
    <row r="8279" spans="2:14" x14ac:dyDescent="0.25">
      <c r="B8279" s="7"/>
      <c r="C8279" s="8"/>
      <c r="D8279" s="129"/>
      <c r="F8279" s="99"/>
      <c r="G8279" s="99"/>
      <c r="H8279" s="99"/>
      <c r="I8279" s="18"/>
      <c r="J8279" s="18"/>
      <c r="K8279" s="99">
        <f t="shared" si="264"/>
        <v>0</v>
      </c>
      <c r="M8279" s="96">
        <f t="shared" si="265"/>
        <v>1</v>
      </c>
      <c r="N8279" s="273"/>
    </row>
    <row r="8280" spans="2:14" x14ac:dyDescent="0.25">
      <c r="B8280" s="7"/>
      <c r="C8280" s="8"/>
      <c r="D8280" s="129"/>
      <c r="F8280" s="99"/>
      <c r="G8280" s="99"/>
      <c r="H8280" s="99"/>
      <c r="I8280" s="18"/>
      <c r="J8280" s="18"/>
      <c r="K8280" s="99">
        <f t="shared" si="264"/>
        <v>0</v>
      </c>
      <c r="M8280" s="96">
        <f t="shared" si="265"/>
        <v>1</v>
      </c>
      <c r="N8280" s="273"/>
    </row>
    <row r="8281" spans="2:14" x14ac:dyDescent="0.25">
      <c r="B8281" s="7"/>
      <c r="C8281" s="8"/>
      <c r="D8281" s="129"/>
      <c r="F8281" s="99"/>
      <c r="G8281" s="99"/>
      <c r="H8281" s="99"/>
      <c r="I8281" s="18"/>
      <c r="J8281" s="18"/>
      <c r="K8281" s="99">
        <f t="shared" si="264"/>
        <v>0</v>
      </c>
      <c r="M8281" s="96">
        <f t="shared" si="265"/>
        <v>1</v>
      </c>
      <c r="N8281" s="273"/>
    </row>
    <row r="8282" spans="2:14" x14ac:dyDescent="0.25">
      <c r="B8282" s="7"/>
      <c r="C8282" s="8"/>
      <c r="D8282" s="129"/>
      <c r="F8282" s="99"/>
      <c r="G8282" s="99"/>
      <c r="H8282" s="99"/>
      <c r="I8282" s="18"/>
      <c r="J8282" s="18"/>
      <c r="K8282" s="99">
        <f t="shared" si="264"/>
        <v>0</v>
      </c>
      <c r="M8282" s="96">
        <f t="shared" si="265"/>
        <v>1</v>
      </c>
      <c r="N8282" s="273"/>
    </row>
    <row r="8283" spans="2:14" x14ac:dyDescent="0.25">
      <c r="B8283" s="7"/>
      <c r="C8283" s="8"/>
      <c r="D8283" s="129"/>
      <c r="F8283" s="99"/>
      <c r="G8283" s="99"/>
      <c r="H8283" s="99"/>
      <c r="I8283" s="18"/>
      <c r="J8283" s="18"/>
      <c r="K8283" s="99">
        <f t="shared" si="264"/>
        <v>0</v>
      </c>
      <c r="M8283" s="96">
        <f t="shared" si="265"/>
        <v>1</v>
      </c>
      <c r="N8283" s="273"/>
    </row>
    <row r="8284" spans="2:14" x14ac:dyDescent="0.25">
      <c r="B8284" s="7"/>
      <c r="C8284" s="8"/>
      <c r="D8284" s="129"/>
      <c r="F8284" s="99"/>
      <c r="G8284" s="99"/>
      <c r="H8284" s="99"/>
      <c r="I8284" s="18"/>
      <c r="J8284" s="18"/>
      <c r="K8284" s="99">
        <f t="shared" si="264"/>
        <v>0</v>
      </c>
      <c r="M8284" s="96">
        <f t="shared" si="265"/>
        <v>1</v>
      </c>
      <c r="N8284" s="273"/>
    </row>
    <row r="8285" spans="2:14" x14ac:dyDescent="0.25">
      <c r="B8285" s="7"/>
      <c r="C8285" s="8"/>
      <c r="D8285" s="129"/>
      <c r="F8285" s="99"/>
      <c r="G8285" s="99"/>
      <c r="H8285" s="99"/>
      <c r="I8285" s="18"/>
      <c r="J8285" s="18"/>
      <c r="K8285" s="99">
        <f t="shared" si="264"/>
        <v>0</v>
      </c>
      <c r="M8285" s="96">
        <f t="shared" si="265"/>
        <v>1</v>
      </c>
      <c r="N8285" s="273"/>
    </row>
    <row r="8286" spans="2:14" x14ac:dyDescent="0.25">
      <c r="B8286" s="7"/>
      <c r="C8286" s="8"/>
      <c r="D8286" s="129"/>
      <c r="F8286" s="99"/>
      <c r="G8286" s="99"/>
      <c r="H8286" s="99"/>
      <c r="I8286" s="18"/>
      <c r="J8286" s="18"/>
      <c r="K8286" s="99">
        <f t="shared" si="264"/>
        <v>0</v>
      </c>
      <c r="M8286" s="96">
        <f t="shared" si="265"/>
        <v>1</v>
      </c>
      <c r="N8286" s="273"/>
    </row>
    <row r="8287" spans="2:14" x14ac:dyDescent="0.25">
      <c r="B8287" s="7"/>
      <c r="C8287" s="8"/>
      <c r="D8287" s="129"/>
      <c r="F8287" s="99"/>
      <c r="G8287" s="99"/>
      <c r="H8287" s="99"/>
      <c r="I8287" s="18"/>
      <c r="J8287" s="18"/>
      <c r="K8287" s="99">
        <f t="shared" si="264"/>
        <v>0</v>
      </c>
      <c r="M8287" s="96">
        <f t="shared" si="265"/>
        <v>1</v>
      </c>
      <c r="N8287" s="273"/>
    </row>
    <row r="8288" spans="2:14" x14ac:dyDescent="0.25">
      <c r="B8288" s="7"/>
      <c r="C8288" s="8"/>
      <c r="D8288" s="129"/>
      <c r="F8288" s="99"/>
      <c r="G8288" s="99"/>
      <c r="H8288" s="99"/>
      <c r="I8288" s="18"/>
      <c r="J8288" s="18"/>
      <c r="K8288" s="99">
        <f t="shared" si="264"/>
        <v>0</v>
      </c>
      <c r="M8288" s="96">
        <f t="shared" si="265"/>
        <v>1</v>
      </c>
      <c r="N8288" s="273"/>
    </row>
    <row r="8289" spans="2:14" x14ac:dyDescent="0.25">
      <c r="B8289" s="7"/>
      <c r="C8289" s="8"/>
      <c r="D8289" s="129"/>
      <c r="F8289" s="99"/>
      <c r="G8289" s="99"/>
      <c r="H8289" s="99"/>
      <c r="I8289" s="18"/>
      <c r="J8289" s="18"/>
      <c r="K8289" s="99">
        <f t="shared" si="264"/>
        <v>0</v>
      </c>
      <c r="M8289" s="96">
        <f t="shared" si="265"/>
        <v>1</v>
      </c>
      <c r="N8289" s="273"/>
    </row>
    <row r="8290" spans="2:14" x14ac:dyDescent="0.25">
      <c r="B8290" s="7"/>
      <c r="C8290" s="8"/>
      <c r="D8290" s="129"/>
      <c r="F8290" s="99"/>
      <c r="G8290" s="99"/>
      <c r="H8290" s="99"/>
      <c r="I8290" s="18"/>
      <c r="J8290" s="18"/>
      <c r="K8290" s="99">
        <f t="shared" si="264"/>
        <v>0</v>
      </c>
      <c r="M8290" s="96">
        <f t="shared" si="265"/>
        <v>1</v>
      </c>
      <c r="N8290" s="273"/>
    </row>
    <row r="8291" spans="2:14" x14ac:dyDescent="0.25">
      <c r="B8291" s="7"/>
      <c r="C8291" s="8"/>
      <c r="D8291" s="129"/>
      <c r="F8291" s="99"/>
      <c r="G8291" s="99"/>
      <c r="H8291" s="99"/>
      <c r="I8291" s="18"/>
      <c r="J8291" s="18"/>
      <c r="K8291" s="99">
        <f t="shared" si="264"/>
        <v>0</v>
      </c>
      <c r="M8291" s="96">
        <f t="shared" si="265"/>
        <v>1</v>
      </c>
      <c r="N8291" s="273"/>
    </row>
    <row r="8292" spans="2:14" x14ac:dyDescent="0.25">
      <c r="B8292" s="7"/>
      <c r="C8292" s="8"/>
      <c r="D8292" s="129"/>
      <c r="F8292" s="99"/>
      <c r="G8292" s="99"/>
      <c r="H8292" s="99"/>
      <c r="I8292" s="18"/>
      <c r="J8292" s="18"/>
      <c r="K8292" s="99">
        <f t="shared" si="264"/>
        <v>0</v>
      </c>
      <c r="M8292" s="96">
        <f t="shared" si="265"/>
        <v>1</v>
      </c>
      <c r="N8292" s="273"/>
    </row>
    <row r="8293" spans="2:14" x14ac:dyDescent="0.25">
      <c r="B8293" s="7"/>
      <c r="C8293" s="8"/>
      <c r="D8293" s="129"/>
      <c r="F8293" s="99"/>
      <c r="G8293" s="99"/>
      <c r="H8293" s="99"/>
      <c r="I8293" s="18"/>
      <c r="J8293" s="18"/>
      <c r="K8293" s="99">
        <f t="shared" si="264"/>
        <v>0</v>
      </c>
      <c r="M8293" s="96">
        <f t="shared" si="265"/>
        <v>1</v>
      </c>
      <c r="N8293" s="273"/>
    </row>
    <row r="8294" spans="2:14" x14ac:dyDescent="0.25">
      <c r="B8294" s="7"/>
      <c r="C8294" s="8"/>
      <c r="D8294" s="129"/>
      <c r="F8294" s="99"/>
      <c r="G8294" s="99"/>
      <c r="H8294" s="99"/>
      <c r="I8294" s="18"/>
      <c r="J8294" s="18"/>
      <c r="K8294" s="99">
        <f t="shared" si="264"/>
        <v>0</v>
      </c>
      <c r="M8294" s="96">
        <f t="shared" si="265"/>
        <v>1</v>
      </c>
      <c r="N8294" s="273"/>
    </row>
    <row r="8295" spans="2:14" x14ac:dyDescent="0.25">
      <c r="B8295" s="7"/>
      <c r="C8295" s="8"/>
      <c r="D8295" s="129"/>
      <c r="F8295" s="99"/>
      <c r="G8295" s="99"/>
      <c r="H8295" s="99"/>
      <c r="I8295" s="18"/>
      <c r="J8295" s="18"/>
      <c r="K8295" s="99">
        <f t="shared" si="264"/>
        <v>0</v>
      </c>
      <c r="M8295" s="96">
        <f t="shared" si="265"/>
        <v>1</v>
      </c>
      <c r="N8295" s="273"/>
    </row>
    <row r="8296" spans="2:14" x14ac:dyDescent="0.25">
      <c r="B8296" s="7"/>
      <c r="C8296" s="8"/>
      <c r="D8296" s="129"/>
      <c r="F8296" s="99"/>
      <c r="G8296" s="99"/>
      <c r="H8296" s="99"/>
      <c r="I8296" s="18"/>
      <c r="J8296" s="18"/>
      <c r="K8296" s="99">
        <f t="shared" si="264"/>
        <v>0</v>
      </c>
      <c r="M8296" s="96">
        <f t="shared" si="265"/>
        <v>1</v>
      </c>
      <c r="N8296" s="273"/>
    </row>
    <row r="8297" spans="2:14" x14ac:dyDescent="0.25">
      <c r="B8297" s="7"/>
      <c r="C8297" s="8"/>
      <c r="D8297" s="129"/>
      <c r="F8297" s="99"/>
      <c r="G8297" s="99"/>
      <c r="H8297" s="99"/>
      <c r="I8297" s="18"/>
      <c r="J8297" s="18"/>
      <c r="K8297" s="99">
        <f t="shared" si="264"/>
        <v>0</v>
      </c>
      <c r="M8297" s="96">
        <f t="shared" si="265"/>
        <v>1</v>
      </c>
      <c r="N8297" s="273"/>
    </row>
    <row r="8298" spans="2:14" x14ac:dyDescent="0.25">
      <c r="B8298" s="7"/>
      <c r="C8298" s="8"/>
      <c r="D8298" s="129"/>
      <c r="F8298" s="99"/>
      <c r="G8298" s="99"/>
      <c r="H8298" s="99"/>
      <c r="I8298" s="18"/>
      <c r="J8298" s="18"/>
      <c r="K8298" s="99">
        <f t="shared" ref="K8298:K8361" si="266">IF(ctConta="",K8297+F8298,IF(I8298=ctConta,K8297+F8298,K8297))</f>
        <v>0</v>
      </c>
      <c r="M8298" s="96">
        <f t="shared" si="265"/>
        <v>1</v>
      </c>
      <c r="N8298" s="273"/>
    </row>
    <row r="8299" spans="2:14" x14ac:dyDescent="0.25">
      <c r="B8299" s="7"/>
      <c r="C8299" s="8"/>
      <c r="D8299" s="129"/>
      <c r="F8299" s="99"/>
      <c r="G8299" s="99"/>
      <c r="H8299" s="99"/>
      <c r="I8299" s="18"/>
      <c r="J8299" s="18"/>
      <c r="K8299" s="99">
        <f t="shared" si="266"/>
        <v>0</v>
      </c>
      <c r="M8299" s="96">
        <f t="shared" si="265"/>
        <v>1</v>
      </c>
      <c r="N8299" s="273"/>
    </row>
    <row r="8300" spans="2:14" x14ac:dyDescent="0.25">
      <c r="B8300" s="7"/>
      <c r="C8300" s="8"/>
      <c r="D8300" s="129"/>
      <c r="F8300" s="99"/>
      <c r="G8300" s="99"/>
      <c r="H8300" s="99"/>
      <c r="I8300" s="18"/>
      <c r="J8300" s="18"/>
      <c r="K8300" s="99">
        <f t="shared" si="266"/>
        <v>0</v>
      </c>
      <c r="M8300" s="96">
        <f t="shared" si="265"/>
        <v>1</v>
      </c>
      <c r="N8300" s="273"/>
    </row>
    <row r="8301" spans="2:14" x14ac:dyDescent="0.25">
      <c r="B8301" s="7"/>
      <c r="C8301" s="8"/>
      <c r="D8301" s="129"/>
      <c r="F8301" s="99"/>
      <c r="G8301" s="99"/>
      <c r="H8301" s="99"/>
      <c r="I8301" s="18"/>
      <c r="J8301" s="18"/>
      <c r="K8301" s="99">
        <f t="shared" si="266"/>
        <v>0</v>
      </c>
      <c r="M8301" s="96">
        <f t="shared" si="265"/>
        <v>1</v>
      </c>
      <c r="N8301" s="273"/>
    </row>
    <row r="8302" spans="2:14" x14ac:dyDescent="0.25">
      <c r="B8302" s="7"/>
      <c r="C8302" s="8"/>
      <c r="D8302" s="129"/>
      <c r="F8302" s="99"/>
      <c r="G8302" s="99"/>
      <c r="H8302" s="99"/>
      <c r="I8302" s="18"/>
      <c r="J8302" s="18"/>
      <c r="K8302" s="99">
        <f t="shared" si="266"/>
        <v>0</v>
      </c>
      <c r="M8302" s="96">
        <f t="shared" si="265"/>
        <v>1</v>
      </c>
      <c r="N8302" s="273"/>
    </row>
    <row r="8303" spans="2:14" x14ac:dyDescent="0.25">
      <c r="B8303" s="7"/>
      <c r="C8303" s="8"/>
      <c r="D8303" s="129"/>
      <c r="F8303" s="99"/>
      <c r="G8303" s="99"/>
      <c r="H8303" s="99"/>
      <c r="I8303" s="18"/>
      <c r="J8303" s="18"/>
      <c r="K8303" s="99">
        <f t="shared" si="266"/>
        <v>0</v>
      </c>
      <c r="M8303" s="96">
        <f t="shared" si="265"/>
        <v>1</v>
      </c>
      <c r="N8303" s="273"/>
    </row>
    <row r="8304" spans="2:14" x14ac:dyDescent="0.25">
      <c r="B8304" s="7"/>
      <c r="C8304" s="8"/>
      <c r="D8304" s="129"/>
      <c r="F8304" s="99"/>
      <c r="G8304" s="99"/>
      <c r="H8304" s="99"/>
      <c r="I8304" s="18"/>
      <c r="J8304" s="18"/>
      <c r="K8304" s="99">
        <f t="shared" si="266"/>
        <v>0</v>
      </c>
      <c r="M8304" s="96">
        <f t="shared" si="265"/>
        <v>1</v>
      </c>
      <c r="N8304" s="273"/>
    </row>
    <row r="8305" spans="2:14" x14ac:dyDescent="0.25">
      <c r="B8305" s="7"/>
      <c r="C8305" s="8"/>
      <c r="D8305" s="129"/>
      <c r="F8305" s="99"/>
      <c r="G8305" s="99"/>
      <c r="H8305" s="99"/>
      <c r="I8305" s="18"/>
      <c r="J8305" s="18"/>
      <c r="K8305" s="99">
        <f t="shared" si="266"/>
        <v>0</v>
      </c>
      <c r="M8305" s="96">
        <f t="shared" si="265"/>
        <v>1</v>
      </c>
      <c r="N8305" s="273"/>
    </row>
    <row r="8306" spans="2:14" x14ac:dyDescent="0.25">
      <c r="B8306" s="7"/>
      <c r="C8306" s="8"/>
      <c r="D8306" s="129"/>
      <c r="F8306" s="99"/>
      <c r="G8306" s="99"/>
      <c r="H8306" s="99"/>
      <c r="I8306" s="18"/>
      <c r="J8306" s="18"/>
      <c r="K8306" s="99">
        <f t="shared" si="266"/>
        <v>0</v>
      </c>
      <c r="M8306" s="96">
        <f t="shared" si="265"/>
        <v>1</v>
      </c>
      <c r="N8306" s="273"/>
    </row>
    <row r="8307" spans="2:14" x14ac:dyDescent="0.25">
      <c r="B8307" s="7"/>
      <c r="C8307" s="8"/>
      <c r="D8307" s="129"/>
      <c r="F8307" s="99"/>
      <c r="G8307" s="99"/>
      <c r="H8307" s="99"/>
      <c r="I8307" s="18"/>
      <c r="J8307" s="18"/>
      <c r="K8307" s="99">
        <f t="shared" si="266"/>
        <v>0</v>
      </c>
      <c r="M8307" s="96">
        <f t="shared" si="265"/>
        <v>1</v>
      </c>
      <c r="N8307" s="273"/>
    </row>
    <row r="8308" spans="2:14" x14ac:dyDescent="0.25">
      <c r="B8308" s="7"/>
      <c r="C8308" s="8"/>
      <c r="D8308" s="129"/>
      <c r="F8308" s="99"/>
      <c r="G8308" s="99"/>
      <c r="H8308" s="99"/>
      <c r="I8308" s="18"/>
      <c r="J8308" s="18"/>
      <c r="K8308" s="99">
        <f t="shared" si="266"/>
        <v>0</v>
      </c>
      <c r="M8308" s="96">
        <f t="shared" si="265"/>
        <v>1</v>
      </c>
      <c r="N8308" s="273"/>
    </row>
    <row r="8309" spans="2:14" x14ac:dyDescent="0.25">
      <c r="B8309" s="7"/>
      <c r="C8309" s="8"/>
      <c r="D8309" s="129"/>
      <c r="F8309" s="99"/>
      <c r="G8309" s="99"/>
      <c r="H8309" s="99"/>
      <c r="I8309" s="18"/>
      <c r="J8309" s="18"/>
      <c r="K8309" s="99">
        <f t="shared" si="266"/>
        <v>0</v>
      </c>
      <c r="M8309" s="96">
        <f t="shared" si="265"/>
        <v>1</v>
      </c>
      <c r="N8309" s="273"/>
    </row>
    <row r="8310" spans="2:14" x14ac:dyDescent="0.25">
      <c r="B8310" s="7"/>
      <c r="C8310" s="8"/>
      <c r="D8310" s="129"/>
      <c r="F8310" s="99"/>
      <c r="G8310" s="99"/>
      <c r="H8310" s="99"/>
      <c r="I8310" s="18"/>
      <c r="J8310" s="18"/>
      <c r="K8310" s="99">
        <f t="shared" si="266"/>
        <v>0</v>
      </c>
      <c r="M8310" s="96">
        <f t="shared" si="265"/>
        <v>1</v>
      </c>
      <c r="N8310" s="273"/>
    </row>
    <row r="8311" spans="2:14" x14ac:dyDescent="0.25">
      <c r="B8311" s="7"/>
      <c r="C8311" s="8"/>
      <c r="D8311" s="129"/>
      <c r="F8311" s="99"/>
      <c r="G8311" s="99"/>
      <c r="H8311" s="99"/>
      <c r="I8311" s="18"/>
      <c r="J8311" s="18"/>
      <c r="K8311" s="99">
        <f t="shared" si="266"/>
        <v>0</v>
      </c>
      <c r="M8311" s="96">
        <f t="shared" si="265"/>
        <v>1</v>
      </c>
      <c r="N8311" s="273"/>
    </row>
    <row r="8312" spans="2:14" x14ac:dyDescent="0.25">
      <c r="B8312" s="7"/>
      <c r="C8312" s="8"/>
      <c r="D8312" s="129"/>
      <c r="F8312" s="99"/>
      <c r="G8312" s="99"/>
      <c r="H8312" s="99"/>
      <c r="I8312" s="18"/>
      <c r="J8312" s="18"/>
      <c r="K8312" s="99">
        <f t="shared" si="266"/>
        <v>0</v>
      </c>
      <c r="M8312" s="96">
        <f t="shared" si="265"/>
        <v>1</v>
      </c>
      <c r="N8312" s="273"/>
    </row>
    <row r="8313" spans="2:14" x14ac:dyDescent="0.25">
      <c r="B8313" s="7"/>
      <c r="C8313" s="8"/>
      <c r="D8313" s="129"/>
      <c r="F8313" s="99"/>
      <c r="G8313" s="99"/>
      <c r="H8313" s="99"/>
      <c r="I8313" s="18"/>
      <c r="J8313" s="18"/>
      <c r="K8313" s="99">
        <f t="shared" si="266"/>
        <v>0</v>
      </c>
      <c r="M8313" s="96">
        <f t="shared" si="265"/>
        <v>1</v>
      </c>
      <c r="N8313" s="273"/>
    </row>
    <row r="8314" spans="2:14" x14ac:dyDescent="0.25">
      <c r="B8314" s="7"/>
      <c r="C8314" s="8"/>
      <c r="D8314" s="129"/>
      <c r="F8314" s="99"/>
      <c r="G8314" s="99"/>
      <c r="H8314" s="99"/>
      <c r="I8314" s="18"/>
      <c r="J8314" s="18"/>
      <c r="K8314" s="99">
        <f t="shared" si="266"/>
        <v>0</v>
      </c>
      <c r="M8314" s="96">
        <f t="shared" si="265"/>
        <v>1</v>
      </c>
      <c r="N8314" s="273"/>
    </row>
    <row r="8315" spans="2:14" x14ac:dyDescent="0.25">
      <c r="B8315" s="7"/>
      <c r="C8315" s="8"/>
      <c r="D8315" s="129"/>
      <c r="F8315" s="99"/>
      <c r="G8315" s="99"/>
      <c r="H8315" s="99"/>
      <c r="I8315" s="18"/>
      <c r="J8315" s="18"/>
      <c r="K8315" s="99">
        <f t="shared" si="266"/>
        <v>0</v>
      </c>
      <c r="M8315" s="96">
        <f t="shared" si="265"/>
        <v>1</v>
      </c>
      <c r="N8315" s="273"/>
    </row>
    <row r="8316" spans="2:14" x14ac:dyDescent="0.25">
      <c r="B8316" s="7"/>
      <c r="C8316" s="8"/>
      <c r="D8316" s="129"/>
      <c r="F8316" s="99"/>
      <c r="G8316" s="99"/>
      <c r="H8316" s="99"/>
      <c r="I8316" s="18"/>
      <c r="J8316" s="18"/>
      <c r="K8316" s="99">
        <f t="shared" si="266"/>
        <v>0</v>
      </c>
      <c r="M8316" s="96">
        <f t="shared" si="265"/>
        <v>1</v>
      </c>
      <c r="N8316" s="273"/>
    </row>
    <row r="8317" spans="2:14" x14ac:dyDescent="0.25">
      <c r="B8317" s="7"/>
      <c r="C8317" s="8"/>
      <c r="D8317" s="129"/>
      <c r="F8317" s="99"/>
      <c r="G8317" s="99"/>
      <c r="H8317" s="99"/>
      <c r="I8317" s="18"/>
      <c r="J8317" s="18"/>
      <c r="K8317" s="99">
        <f t="shared" si="266"/>
        <v>0</v>
      </c>
      <c r="M8317" s="96">
        <f t="shared" si="265"/>
        <v>1</v>
      </c>
      <c r="N8317" s="273"/>
    </row>
    <row r="8318" spans="2:14" x14ac:dyDescent="0.25">
      <c r="B8318" s="7"/>
      <c r="C8318" s="8"/>
      <c r="D8318" s="129"/>
      <c r="F8318" s="99"/>
      <c r="G8318" s="99"/>
      <c r="H8318" s="99"/>
      <c r="I8318" s="18"/>
      <c r="J8318" s="18"/>
      <c r="K8318" s="99">
        <f t="shared" si="266"/>
        <v>0</v>
      </c>
      <c r="M8318" s="96">
        <f t="shared" si="265"/>
        <v>1</v>
      </c>
      <c r="N8318" s="273"/>
    </row>
    <row r="8319" spans="2:14" x14ac:dyDescent="0.25">
      <c r="B8319" s="7"/>
      <c r="C8319" s="8"/>
      <c r="D8319" s="129"/>
      <c r="F8319" s="99"/>
      <c r="G8319" s="99"/>
      <c r="H8319" s="99"/>
      <c r="I8319" s="18"/>
      <c r="J8319" s="18"/>
      <c r="K8319" s="99">
        <f t="shared" si="266"/>
        <v>0</v>
      </c>
      <c r="M8319" s="96">
        <f t="shared" si="265"/>
        <v>1</v>
      </c>
      <c r="N8319" s="273"/>
    </row>
    <row r="8320" spans="2:14" x14ac:dyDescent="0.25">
      <c r="B8320" s="7"/>
      <c r="C8320" s="8"/>
      <c r="D8320" s="129"/>
      <c r="F8320" s="99"/>
      <c r="G8320" s="99"/>
      <c r="H8320" s="99"/>
      <c r="I8320" s="18"/>
      <c r="J8320" s="18"/>
      <c r="K8320" s="99">
        <f t="shared" si="266"/>
        <v>0</v>
      </c>
      <c r="M8320" s="96">
        <f t="shared" si="265"/>
        <v>1</v>
      </c>
      <c r="N8320" s="273"/>
    </row>
    <row r="8321" spans="2:14" x14ac:dyDescent="0.25">
      <c r="B8321" s="7"/>
      <c r="C8321" s="8"/>
      <c r="D8321" s="129"/>
      <c r="F8321" s="99"/>
      <c r="G8321" s="99"/>
      <c r="H8321" s="99"/>
      <c r="I8321" s="18"/>
      <c r="J8321" s="18"/>
      <c r="K8321" s="99">
        <f t="shared" si="266"/>
        <v>0</v>
      </c>
      <c r="M8321" s="96">
        <f t="shared" si="265"/>
        <v>1</v>
      </c>
      <c r="N8321" s="273"/>
    </row>
    <row r="8322" spans="2:14" x14ac:dyDescent="0.25">
      <c r="B8322" s="7"/>
      <c r="C8322" s="8"/>
      <c r="D8322" s="129"/>
      <c r="F8322" s="99"/>
      <c r="G8322" s="99"/>
      <c r="H8322" s="99"/>
      <c r="I8322" s="18"/>
      <c r="J8322" s="18"/>
      <c r="K8322" s="99">
        <f t="shared" si="266"/>
        <v>0</v>
      </c>
      <c r="M8322" s="96">
        <f t="shared" si="265"/>
        <v>1</v>
      </c>
      <c r="N8322" s="273"/>
    </row>
    <row r="8323" spans="2:14" x14ac:dyDescent="0.25">
      <c r="B8323" s="7"/>
      <c r="C8323" s="8"/>
      <c r="D8323" s="129"/>
      <c r="F8323" s="99"/>
      <c r="G8323" s="99"/>
      <c r="H8323" s="99"/>
      <c r="I8323" s="18"/>
      <c r="J8323" s="18"/>
      <c r="K8323" s="99">
        <f t="shared" si="266"/>
        <v>0</v>
      </c>
      <c r="M8323" s="96">
        <f t="shared" si="265"/>
        <v>1</v>
      </c>
      <c r="N8323" s="273"/>
    </row>
    <row r="8324" spans="2:14" x14ac:dyDescent="0.25">
      <c r="B8324" s="7"/>
      <c r="C8324" s="8"/>
      <c r="D8324" s="129"/>
      <c r="F8324" s="99"/>
      <c r="G8324" s="99"/>
      <c r="H8324" s="99"/>
      <c r="I8324" s="18"/>
      <c r="J8324" s="18"/>
      <c r="K8324" s="99">
        <f t="shared" si="266"/>
        <v>0</v>
      </c>
      <c r="M8324" s="96">
        <f t="shared" si="265"/>
        <v>1</v>
      </c>
      <c r="N8324" s="273"/>
    </row>
    <row r="8325" spans="2:14" x14ac:dyDescent="0.25">
      <c r="B8325" s="7"/>
      <c r="C8325" s="8"/>
      <c r="D8325" s="129"/>
      <c r="F8325" s="99"/>
      <c r="G8325" s="99"/>
      <c r="H8325" s="99"/>
      <c r="I8325" s="18"/>
      <c r="J8325" s="18"/>
      <c r="K8325" s="99">
        <f t="shared" si="266"/>
        <v>0</v>
      </c>
      <c r="M8325" s="96">
        <f t="shared" si="265"/>
        <v>1</v>
      </c>
      <c r="N8325" s="273"/>
    </row>
    <row r="8326" spans="2:14" x14ac:dyDescent="0.25">
      <c r="B8326" s="7"/>
      <c r="C8326" s="8"/>
      <c r="D8326" s="129"/>
      <c r="F8326" s="99"/>
      <c r="G8326" s="99"/>
      <c r="H8326" s="99"/>
      <c r="I8326" s="18"/>
      <c r="J8326" s="18"/>
      <c r="K8326" s="99">
        <f t="shared" si="266"/>
        <v>0</v>
      </c>
      <c r="M8326" s="96">
        <f t="shared" si="265"/>
        <v>1</v>
      </c>
      <c r="N8326" s="273"/>
    </row>
    <row r="8327" spans="2:14" x14ac:dyDescent="0.25">
      <c r="B8327" s="7"/>
      <c r="C8327" s="8"/>
      <c r="D8327" s="129"/>
      <c r="F8327" s="99"/>
      <c r="G8327" s="99"/>
      <c r="H8327" s="99"/>
      <c r="I8327" s="18"/>
      <c r="J8327" s="18"/>
      <c r="K8327" s="99">
        <f t="shared" si="266"/>
        <v>0</v>
      </c>
      <c r="M8327" s="96">
        <f t="shared" si="265"/>
        <v>1</v>
      </c>
      <c r="N8327" s="273"/>
    </row>
    <row r="8328" spans="2:14" x14ac:dyDescent="0.25">
      <c r="B8328" s="7"/>
      <c r="C8328" s="8"/>
      <c r="D8328" s="129"/>
      <c r="F8328" s="99"/>
      <c r="G8328" s="99"/>
      <c r="H8328" s="99"/>
      <c r="I8328" s="18"/>
      <c r="J8328" s="18"/>
      <c r="K8328" s="99">
        <f t="shared" si="266"/>
        <v>0</v>
      </c>
      <c r="M8328" s="96">
        <f t="shared" si="265"/>
        <v>1</v>
      </c>
      <c r="N8328" s="273"/>
    </row>
    <row r="8329" spans="2:14" x14ac:dyDescent="0.25">
      <c r="B8329" s="7"/>
      <c r="C8329" s="8"/>
      <c r="D8329" s="129"/>
      <c r="F8329" s="99"/>
      <c r="G8329" s="99"/>
      <c r="H8329" s="99"/>
      <c r="I8329" s="18"/>
      <c r="J8329" s="18"/>
      <c r="K8329" s="99">
        <f t="shared" si="266"/>
        <v>0</v>
      </c>
      <c r="M8329" s="96">
        <f t="shared" si="265"/>
        <v>1</v>
      </c>
      <c r="N8329" s="273"/>
    </row>
    <row r="8330" spans="2:14" x14ac:dyDescent="0.25">
      <c r="B8330" s="7"/>
      <c r="C8330" s="8"/>
      <c r="D8330" s="129"/>
      <c r="F8330" s="99"/>
      <c r="G8330" s="99"/>
      <c r="H8330" s="99"/>
      <c r="I8330" s="18"/>
      <c r="J8330" s="18"/>
      <c r="K8330" s="99">
        <f t="shared" si="266"/>
        <v>0</v>
      </c>
      <c r="M8330" s="96">
        <f t="shared" si="265"/>
        <v>1</v>
      </c>
      <c r="N8330" s="273"/>
    </row>
    <row r="8331" spans="2:14" x14ac:dyDescent="0.25">
      <c r="B8331" s="7"/>
      <c r="C8331" s="8"/>
      <c r="D8331" s="129"/>
      <c r="F8331" s="99"/>
      <c r="G8331" s="99"/>
      <c r="H8331" s="99"/>
      <c r="I8331" s="18"/>
      <c r="J8331" s="18"/>
      <c r="K8331" s="99">
        <f t="shared" si="266"/>
        <v>0</v>
      </c>
      <c r="M8331" s="96">
        <f t="shared" si="265"/>
        <v>1</v>
      </c>
      <c r="N8331" s="273"/>
    </row>
    <row r="8332" spans="2:14" x14ac:dyDescent="0.25">
      <c r="B8332" s="7"/>
      <c r="C8332" s="8"/>
      <c r="D8332" s="129"/>
      <c r="F8332" s="99"/>
      <c r="G8332" s="99"/>
      <c r="H8332" s="99"/>
      <c r="I8332" s="18"/>
      <c r="J8332" s="18"/>
      <c r="K8332" s="99">
        <f t="shared" si="266"/>
        <v>0</v>
      </c>
      <c r="M8332" s="96">
        <f t="shared" si="265"/>
        <v>1</v>
      </c>
      <c r="N8332" s="273"/>
    </row>
    <row r="8333" spans="2:14" x14ac:dyDescent="0.25">
      <c r="B8333" s="7"/>
      <c r="C8333" s="8"/>
      <c r="D8333" s="129"/>
      <c r="F8333" s="99"/>
      <c r="G8333" s="99"/>
      <c r="H8333" s="99"/>
      <c r="I8333" s="18"/>
      <c r="J8333" s="18"/>
      <c r="K8333" s="99">
        <f t="shared" si="266"/>
        <v>0</v>
      </c>
      <c r="M8333" s="96">
        <f t="shared" si="265"/>
        <v>1</v>
      </c>
      <c r="N8333" s="273"/>
    </row>
    <row r="8334" spans="2:14" x14ac:dyDescent="0.25">
      <c r="B8334" s="7"/>
      <c r="C8334" s="8"/>
      <c r="D8334" s="129"/>
      <c r="F8334" s="99"/>
      <c r="G8334" s="99"/>
      <c r="H8334" s="99"/>
      <c r="I8334" s="18"/>
      <c r="J8334" s="18"/>
      <c r="K8334" s="99">
        <f t="shared" si="266"/>
        <v>0</v>
      </c>
      <c r="M8334" s="96">
        <f t="shared" si="265"/>
        <v>1</v>
      </c>
      <c r="N8334" s="273"/>
    </row>
    <row r="8335" spans="2:14" x14ac:dyDescent="0.25">
      <c r="B8335" s="7"/>
      <c r="C8335" s="8"/>
      <c r="D8335" s="129"/>
      <c r="F8335" s="99"/>
      <c r="G8335" s="99"/>
      <c r="H8335" s="99"/>
      <c r="I8335" s="18"/>
      <c r="J8335" s="18"/>
      <c r="K8335" s="99">
        <f t="shared" si="266"/>
        <v>0</v>
      </c>
      <c r="M8335" s="96">
        <f t="shared" si="265"/>
        <v>1</v>
      </c>
      <c r="N8335" s="273"/>
    </row>
    <row r="8336" spans="2:14" x14ac:dyDescent="0.25">
      <c r="B8336" s="7"/>
      <c r="C8336" s="8"/>
      <c r="D8336" s="129"/>
      <c r="F8336" s="99"/>
      <c r="G8336" s="99"/>
      <c r="H8336" s="99"/>
      <c r="I8336" s="18"/>
      <c r="J8336" s="18"/>
      <c r="K8336" s="99">
        <f t="shared" si="266"/>
        <v>0</v>
      </c>
      <c r="M8336" s="96">
        <f t="shared" si="265"/>
        <v>1</v>
      </c>
      <c r="N8336" s="273"/>
    </row>
    <row r="8337" spans="2:14" x14ac:dyDescent="0.25">
      <c r="B8337" s="7"/>
      <c r="C8337" s="8"/>
      <c r="D8337" s="129"/>
      <c r="F8337" s="99"/>
      <c r="G8337" s="99"/>
      <c r="H8337" s="99"/>
      <c r="I8337" s="18"/>
      <c r="J8337" s="18"/>
      <c r="K8337" s="99">
        <f t="shared" si="266"/>
        <v>0</v>
      </c>
      <c r="M8337" s="96">
        <f t="shared" ref="M8337:M8400" si="267">UltimoDia(D8337)</f>
        <v>1</v>
      </c>
      <c r="N8337" s="273"/>
    </row>
    <row r="8338" spans="2:14" x14ac:dyDescent="0.25">
      <c r="B8338" s="7"/>
      <c r="C8338" s="8"/>
      <c r="D8338" s="129"/>
      <c r="F8338" s="99"/>
      <c r="G8338" s="99"/>
      <c r="H8338" s="99"/>
      <c r="I8338" s="18"/>
      <c r="J8338" s="18"/>
      <c r="K8338" s="99">
        <f t="shared" si="266"/>
        <v>0</v>
      </c>
      <c r="M8338" s="96">
        <f t="shared" si="267"/>
        <v>1</v>
      </c>
      <c r="N8338" s="273"/>
    </row>
    <row r="8339" spans="2:14" x14ac:dyDescent="0.25">
      <c r="B8339" s="7"/>
      <c r="C8339" s="8"/>
      <c r="D8339" s="129"/>
      <c r="F8339" s="99"/>
      <c r="G8339" s="99"/>
      <c r="H8339" s="99"/>
      <c r="I8339" s="18"/>
      <c r="J8339" s="18"/>
      <c r="K8339" s="99">
        <f t="shared" si="266"/>
        <v>0</v>
      </c>
      <c r="M8339" s="96">
        <f t="shared" si="267"/>
        <v>1</v>
      </c>
      <c r="N8339" s="273"/>
    </row>
    <row r="8340" spans="2:14" x14ac:dyDescent="0.25">
      <c r="B8340" s="7"/>
      <c r="C8340" s="8"/>
      <c r="D8340" s="129"/>
      <c r="F8340" s="99"/>
      <c r="G8340" s="99"/>
      <c r="H8340" s="99"/>
      <c r="I8340" s="18"/>
      <c r="J8340" s="18"/>
      <c r="K8340" s="99">
        <f t="shared" si="266"/>
        <v>0</v>
      </c>
      <c r="M8340" s="96">
        <f t="shared" si="267"/>
        <v>1</v>
      </c>
      <c r="N8340" s="273"/>
    </row>
    <row r="8341" spans="2:14" x14ac:dyDescent="0.25">
      <c r="B8341" s="7"/>
      <c r="C8341" s="8"/>
      <c r="D8341" s="129"/>
      <c r="F8341" s="99"/>
      <c r="G8341" s="99"/>
      <c r="H8341" s="99"/>
      <c r="I8341" s="18"/>
      <c r="J8341" s="18"/>
      <c r="K8341" s="99">
        <f t="shared" si="266"/>
        <v>0</v>
      </c>
      <c r="M8341" s="96">
        <f t="shared" si="267"/>
        <v>1</v>
      </c>
      <c r="N8341" s="273"/>
    </row>
    <row r="8342" spans="2:14" x14ac:dyDescent="0.25">
      <c r="B8342" s="7"/>
      <c r="C8342" s="8"/>
      <c r="D8342" s="129"/>
      <c r="F8342" s="99"/>
      <c r="G8342" s="99"/>
      <c r="H8342" s="99"/>
      <c r="I8342" s="18"/>
      <c r="J8342" s="18"/>
      <c r="K8342" s="99">
        <f t="shared" si="266"/>
        <v>0</v>
      </c>
      <c r="M8342" s="96">
        <f t="shared" si="267"/>
        <v>1</v>
      </c>
      <c r="N8342" s="273"/>
    </row>
    <row r="8343" spans="2:14" x14ac:dyDescent="0.25">
      <c r="B8343" s="7"/>
      <c r="C8343" s="8"/>
      <c r="D8343" s="129"/>
      <c r="F8343" s="99"/>
      <c r="G8343" s="99"/>
      <c r="H8343" s="99"/>
      <c r="I8343" s="18"/>
      <c r="J8343" s="18"/>
      <c r="K8343" s="99">
        <f t="shared" si="266"/>
        <v>0</v>
      </c>
      <c r="M8343" s="96">
        <f t="shared" si="267"/>
        <v>1</v>
      </c>
      <c r="N8343" s="273"/>
    </row>
    <row r="8344" spans="2:14" x14ac:dyDescent="0.25">
      <c r="B8344" s="7"/>
      <c r="C8344" s="8"/>
      <c r="D8344" s="129"/>
      <c r="F8344" s="99"/>
      <c r="G8344" s="99"/>
      <c r="H8344" s="99"/>
      <c r="I8344" s="18"/>
      <c r="J8344" s="18"/>
      <c r="K8344" s="99">
        <f t="shared" si="266"/>
        <v>0</v>
      </c>
      <c r="M8344" s="96">
        <f t="shared" si="267"/>
        <v>1</v>
      </c>
      <c r="N8344" s="273"/>
    </row>
    <row r="8345" spans="2:14" x14ac:dyDescent="0.25">
      <c r="B8345" s="7"/>
      <c r="C8345" s="8"/>
      <c r="D8345" s="129"/>
      <c r="F8345" s="99"/>
      <c r="G8345" s="99"/>
      <c r="H8345" s="99"/>
      <c r="I8345" s="18"/>
      <c r="J8345" s="18"/>
      <c r="K8345" s="99">
        <f t="shared" si="266"/>
        <v>0</v>
      </c>
      <c r="M8345" s="96">
        <f t="shared" si="267"/>
        <v>1</v>
      </c>
      <c r="N8345" s="273"/>
    </row>
    <row r="8346" spans="2:14" x14ac:dyDescent="0.25">
      <c r="B8346" s="7"/>
      <c r="C8346" s="8"/>
      <c r="D8346" s="129"/>
      <c r="F8346" s="99"/>
      <c r="G8346" s="99"/>
      <c r="H8346" s="99"/>
      <c r="I8346" s="18"/>
      <c r="J8346" s="18"/>
      <c r="K8346" s="99">
        <f t="shared" si="266"/>
        <v>0</v>
      </c>
      <c r="M8346" s="96">
        <f t="shared" si="267"/>
        <v>1</v>
      </c>
      <c r="N8346" s="273"/>
    </row>
    <row r="8347" spans="2:14" x14ac:dyDescent="0.25">
      <c r="B8347" s="7"/>
      <c r="C8347" s="8"/>
      <c r="D8347" s="129"/>
      <c r="F8347" s="99"/>
      <c r="G8347" s="99"/>
      <c r="H8347" s="99"/>
      <c r="I8347" s="18"/>
      <c r="J8347" s="18"/>
      <c r="K8347" s="99">
        <f t="shared" si="266"/>
        <v>0</v>
      </c>
      <c r="M8347" s="96">
        <f t="shared" si="267"/>
        <v>1</v>
      </c>
      <c r="N8347" s="273"/>
    </row>
    <row r="8348" spans="2:14" x14ac:dyDescent="0.25">
      <c r="B8348" s="7"/>
      <c r="C8348" s="8"/>
      <c r="D8348" s="129"/>
      <c r="F8348" s="99"/>
      <c r="G8348" s="99"/>
      <c r="H8348" s="99"/>
      <c r="I8348" s="18"/>
      <c r="J8348" s="18"/>
      <c r="K8348" s="99">
        <f t="shared" si="266"/>
        <v>0</v>
      </c>
      <c r="M8348" s="96">
        <f t="shared" si="267"/>
        <v>1</v>
      </c>
      <c r="N8348" s="273"/>
    </row>
    <row r="8349" spans="2:14" x14ac:dyDescent="0.25">
      <c r="B8349" s="7"/>
      <c r="C8349" s="8"/>
      <c r="D8349" s="129"/>
      <c r="F8349" s="99"/>
      <c r="G8349" s="99"/>
      <c r="H8349" s="99"/>
      <c r="I8349" s="18"/>
      <c r="J8349" s="18"/>
      <c r="K8349" s="99">
        <f t="shared" si="266"/>
        <v>0</v>
      </c>
      <c r="M8349" s="96">
        <f t="shared" si="267"/>
        <v>1</v>
      </c>
      <c r="N8349" s="273"/>
    </row>
    <row r="8350" spans="2:14" x14ac:dyDescent="0.25">
      <c r="B8350" s="7"/>
      <c r="C8350" s="8"/>
      <c r="D8350" s="129"/>
      <c r="F8350" s="99"/>
      <c r="G8350" s="99"/>
      <c r="H8350" s="99"/>
      <c r="I8350" s="18"/>
      <c r="J8350" s="18"/>
      <c r="K8350" s="99">
        <f t="shared" si="266"/>
        <v>0</v>
      </c>
      <c r="M8350" s="96">
        <f t="shared" si="267"/>
        <v>1</v>
      </c>
      <c r="N8350" s="273"/>
    </row>
    <row r="8351" spans="2:14" x14ac:dyDescent="0.25">
      <c r="B8351" s="7"/>
      <c r="C8351" s="8"/>
      <c r="D8351" s="129"/>
      <c r="F8351" s="99"/>
      <c r="G8351" s="99"/>
      <c r="H8351" s="99"/>
      <c r="I8351" s="18"/>
      <c r="J8351" s="18"/>
      <c r="K8351" s="99">
        <f t="shared" si="266"/>
        <v>0</v>
      </c>
      <c r="M8351" s="96">
        <f t="shared" si="267"/>
        <v>1</v>
      </c>
      <c r="N8351" s="273"/>
    </row>
    <row r="8352" spans="2:14" x14ac:dyDescent="0.25">
      <c r="B8352" s="7"/>
      <c r="C8352" s="8"/>
      <c r="D8352" s="129"/>
      <c r="F8352" s="99"/>
      <c r="G8352" s="99"/>
      <c r="H8352" s="99"/>
      <c r="I8352" s="18"/>
      <c r="J8352" s="18"/>
      <c r="K8352" s="99">
        <f t="shared" si="266"/>
        <v>0</v>
      </c>
      <c r="M8352" s="96">
        <f t="shared" si="267"/>
        <v>1</v>
      </c>
      <c r="N8352" s="273"/>
    </row>
    <row r="8353" spans="2:14" x14ac:dyDescent="0.25">
      <c r="B8353" s="7"/>
      <c r="C8353" s="8"/>
      <c r="D8353" s="129"/>
      <c r="F8353" s="99"/>
      <c r="G8353" s="99"/>
      <c r="H8353" s="99"/>
      <c r="I8353" s="18"/>
      <c r="J8353" s="18"/>
      <c r="K8353" s="99">
        <f t="shared" si="266"/>
        <v>0</v>
      </c>
      <c r="M8353" s="96">
        <f t="shared" si="267"/>
        <v>1</v>
      </c>
      <c r="N8353" s="273"/>
    </row>
    <row r="8354" spans="2:14" x14ac:dyDescent="0.25">
      <c r="B8354" s="7"/>
      <c r="C8354" s="8"/>
      <c r="D8354" s="129"/>
      <c r="F8354" s="99"/>
      <c r="G8354" s="99"/>
      <c r="H8354" s="99"/>
      <c r="I8354" s="18"/>
      <c r="J8354" s="18"/>
      <c r="K8354" s="99">
        <f t="shared" si="266"/>
        <v>0</v>
      </c>
      <c r="M8354" s="96">
        <f t="shared" si="267"/>
        <v>1</v>
      </c>
      <c r="N8354" s="273"/>
    </row>
    <row r="8355" spans="2:14" x14ac:dyDescent="0.25">
      <c r="B8355" s="7"/>
      <c r="C8355" s="8"/>
      <c r="D8355" s="129"/>
      <c r="F8355" s="99"/>
      <c r="G8355" s="99"/>
      <c r="H8355" s="99"/>
      <c r="I8355" s="18"/>
      <c r="J8355" s="18"/>
      <c r="K8355" s="99">
        <f t="shared" si="266"/>
        <v>0</v>
      </c>
      <c r="M8355" s="96">
        <f t="shared" si="267"/>
        <v>1</v>
      </c>
      <c r="N8355" s="273"/>
    </row>
    <row r="8356" spans="2:14" x14ac:dyDescent="0.25">
      <c r="B8356" s="7"/>
      <c r="C8356" s="8"/>
      <c r="D8356" s="129"/>
      <c r="F8356" s="99"/>
      <c r="G8356" s="99"/>
      <c r="H8356" s="99"/>
      <c r="I8356" s="18"/>
      <c r="J8356" s="18"/>
      <c r="K8356" s="99">
        <f t="shared" si="266"/>
        <v>0</v>
      </c>
      <c r="M8356" s="96">
        <f t="shared" si="267"/>
        <v>1</v>
      </c>
      <c r="N8356" s="273"/>
    </row>
    <row r="8357" spans="2:14" x14ac:dyDescent="0.25">
      <c r="B8357" s="7"/>
      <c r="C8357" s="8"/>
      <c r="D8357" s="129"/>
      <c r="F8357" s="99"/>
      <c r="G8357" s="99"/>
      <c r="H8357" s="99"/>
      <c r="I8357" s="18"/>
      <c r="J8357" s="18"/>
      <c r="K8357" s="99">
        <f t="shared" si="266"/>
        <v>0</v>
      </c>
      <c r="M8357" s="96">
        <f t="shared" si="267"/>
        <v>1</v>
      </c>
      <c r="N8357" s="273"/>
    </row>
    <row r="8358" spans="2:14" x14ac:dyDescent="0.25">
      <c r="B8358" s="7"/>
      <c r="C8358" s="8"/>
      <c r="D8358" s="129"/>
      <c r="F8358" s="99"/>
      <c r="G8358" s="99"/>
      <c r="H8358" s="99"/>
      <c r="I8358" s="18"/>
      <c r="J8358" s="18"/>
      <c r="K8358" s="99">
        <f t="shared" si="266"/>
        <v>0</v>
      </c>
      <c r="M8358" s="96">
        <f t="shared" si="267"/>
        <v>1</v>
      </c>
      <c r="N8358" s="273"/>
    </row>
    <row r="8359" spans="2:14" x14ac:dyDescent="0.25">
      <c r="B8359" s="7"/>
      <c r="C8359" s="8"/>
      <c r="D8359" s="129"/>
      <c r="F8359" s="99"/>
      <c r="G8359" s="99"/>
      <c r="H8359" s="99"/>
      <c r="I8359" s="18"/>
      <c r="J8359" s="18"/>
      <c r="K8359" s="99">
        <f t="shared" si="266"/>
        <v>0</v>
      </c>
      <c r="M8359" s="96">
        <f t="shared" si="267"/>
        <v>1</v>
      </c>
      <c r="N8359" s="273"/>
    </row>
    <row r="8360" spans="2:14" x14ac:dyDescent="0.25">
      <c r="B8360" s="7"/>
      <c r="C8360" s="8"/>
      <c r="D8360" s="129"/>
      <c r="F8360" s="99"/>
      <c r="G8360" s="99"/>
      <c r="H8360" s="99"/>
      <c r="I8360" s="18"/>
      <c r="J8360" s="18"/>
      <c r="K8360" s="99">
        <f t="shared" si="266"/>
        <v>0</v>
      </c>
      <c r="M8360" s="96">
        <f t="shared" si="267"/>
        <v>1</v>
      </c>
      <c r="N8360" s="273"/>
    </row>
    <row r="8361" spans="2:14" x14ac:dyDescent="0.25">
      <c r="B8361" s="7"/>
      <c r="C8361" s="8"/>
      <c r="D8361" s="129"/>
      <c r="F8361" s="99"/>
      <c r="G8361" s="99"/>
      <c r="H8361" s="99"/>
      <c r="I8361" s="18"/>
      <c r="J8361" s="18"/>
      <c r="K8361" s="99">
        <f t="shared" si="266"/>
        <v>0</v>
      </c>
      <c r="M8361" s="96">
        <f t="shared" si="267"/>
        <v>1</v>
      </c>
      <c r="N8361" s="273"/>
    </row>
    <row r="8362" spans="2:14" x14ac:dyDescent="0.25">
      <c r="B8362" s="7"/>
      <c r="C8362" s="8"/>
      <c r="D8362" s="129"/>
      <c r="F8362" s="99"/>
      <c r="G8362" s="99"/>
      <c r="H8362" s="99"/>
      <c r="I8362" s="18"/>
      <c r="J8362" s="18"/>
      <c r="K8362" s="99">
        <f t="shared" ref="K8362:K8425" si="268">IF(ctConta="",K8361+F8362,IF(I8362=ctConta,K8361+F8362,K8361))</f>
        <v>0</v>
      </c>
      <c r="M8362" s="96">
        <f t="shared" si="267"/>
        <v>1</v>
      </c>
      <c r="N8362" s="273"/>
    </row>
    <row r="8363" spans="2:14" x14ac:dyDescent="0.25">
      <c r="B8363" s="7"/>
      <c r="C8363" s="8"/>
      <c r="D8363" s="129"/>
      <c r="F8363" s="99"/>
      <c r="G8363" s="99"/>
      <c r="H8363" s="99"/>
      <c r="I8363" s="18"/>
      <c r="J8363" s="18"/>
      <c r="K8363" s="99">
        <f t="shared" si="268"/>
        <v>0</v>
      </c>
      <c r="M8363" s="96">
        <f t="shared" si="267"/>
        <v>1</v>
      </c>
      <c r="N8363" s="273"/>
    </row>
    <row r="8364" spans="2:14" x14ac:dyDescent="0.25">
      <c r="B8364" s="7"/>
      <c r="C8364" s="8"/>
      <c r="D8364" s="129"/>
      <c r="F8364" s="99"/>
      <c r="G8364" s="99"/>
      <c r="H8364" s="99"/>
      <c r="I8364" s="18"/>
      <c r="J8364" s="18"/>
      <c r="K8364" s="99">
        <f t="shared" si="268"/>
        <v>0</v>
      </c>
      <c r="M8364" s="96">
        <f t="shared" si="267"/>
        <v>1</v>
      </c>
      <c r="N8364" s="273"/>
    </row>
    <row r="8365" spans="2:14" x14ac:dyDescent="0.25">
      <c r="B8365" s="7"/>
      <c r="C8365" s="8"/>
      <c r="D8365" s="129"/>
      <c r="F8365" s="99"/>
      <c r="G8365" s="99"/>
      <c r="H8365" s="99"/>
      <c r="I8365" s="18"/>
      <c r="J8365" s="18"/>
      <c r="K8365" s="99">
        <f t="shared" si="268"/>
        <v>0</v>
      </c>
      <c r="M8365" s="96">
        <f t="shared" si="267"/>
        <v>1</v>
      </c>
      <c r="N8365" s="273"/>
    </row>
    <row r="8366" spans="2:14" x14ac:dyDescent="0.25">
      <c r="B8366" s="7"/>
      <c r="C8366" s="8"/>
      <c r="D8366" s="129"/>
      <c r="F8366" s="99"/>
      <c r="G8366" s="99"/>
      <c r="H8366" s="99"/>
      <c r="I8366" s="18"/>
      <c r="J8366" s="18"/>
      <c r="K8366" s="99">
        <f t="shared" si="268"/>
        <v>0</v>
      </c>
      <c r="M8366" s="96">
        <f t="shared" si="267"/>
        <v>1</v>
      </c>
      <c r="N8366" s="273"/>
    </row>
    <row r="8367" spans="2:14" x14ac:dyDescent="0.25">
      <c r="B8367" s="7"/>
      <c r="C8367" s="8"/>
      <c r="D8367" s="129"/>
      <c r="F8367" s="99"/>
      <c r="G8367" s="99"/>
      <c r="H8367" s="99"/>
      <c r="I8367" s="18"/>
      <c r="J8367" s="18"/>
      <c r="K8367" s="99">
        <f t="shared" si="268"/>
        <v>0</v>
      </c>
      <c r="M8367" s="96">
        <f t="shared" si="267"/>
        <v>1</v>
      </c>
      <c r="N8367" s="273"/>
    </row>
    <row r="8368" spans="2:14" x14ac:dyDescent="0.25">
      <c r="B8368" s="7"/>
      <c r="C8368" s="8"/>
      <c r="D8368" s="129"/>
      <c r="F8368" s="99"/>
      <c r="G8368" s="99"/>
      <c r="H8368" s="99"/>
      <c r="I8368" s="18"/>
      <c r="J8368" s="18"/>
      <c r="K8368" s="99">
        <f t="shared" si="268"/>
        <v>0</v>
      </c>
      <c r="M8368" s="96">
        <f t="shared" si="267"/>
        <v>1</v>
      </c>
      <c r="N8368" s="273"/>
    </row>
    <row r="8369" spans="2:14" x14ac:dyDescent="0.25">
      <c r="B8369" s="7"/>
      <c r="C8369" s="8"/>
      <c r="D8369" s="129"/>
      <c r="F8369" s="99"/>
      <c r="G8369" s="99"/>
      <c r="H8369" s="99"/>
      <c r="I8369" s="18"/>
      <c r="J8369" s="18"/>
      <c r="K8369" s="99">
        <f t="shared" si="268"/>
        <v>0</v>
      </c>
      <c r="M8369" s="96">
        <f t="shared" si="267"/>
        <v>1</v>
      </c>
      <c r="N8369" s="273"/>
    </row>
    <row r="8370" spans="2:14" x14ac:dyDescent="0.25">
      <c r="B8370" s="7"/>
      <c r="C8370" s="8"/>
      <c r="D8370" s="129"/>
      <c r="F8370" s="99"/>
      <c r="G8370" s="99"/>
      <c r="H8370" s="99"/>
      <c r="I8370" s="18"/>
      <c r="J8370" s="18"/>
      <c r="K8370" s="99">
        <f t="shared" si="268"/>
        <v>0</v>
      </c>
      <c r="M8370" s="96">
        <f t="shared" si="267"/>
        <v>1</v>
      </c>
      <c r="N8370" s="273"/>
    </row>
    <row r="8371" spans="2:14" x14ac:dyDescent="0.25">
      <c r="B8371" s="7"/>
      <c r="C8371" s="8"/>
      <c r="D8371" s="129"/>
      <c r="F8371" s="99"/>
      <c r="G8371" s="99"/>
      <c r="H8371" s="99"/>
      <c r="I8371" s="18"/>
      <c r="J8371" s="18"/>
      <c r="K8371" s="99">
        <f t="shared" si="268"/>
        <v>0</v>
      </c>
      <c r="M8371" s="96">
        <f t="shared" si="267"/>
        <v>1</v>
      </c>
      <c r="N8371" s="273"/>
    </row>
    <row r="8372" spans="2:14" x14ac:dyDescent="0.25">
      <c r="B8372" s="7"/>
      <c r="C8372" s="8"/>
      <c r="D8372" s="129"/>
      <c r="F8372" s="99"/>
      <c r="G8372" s="99"/>
      <c r="H8372" s="99"/>
      <c r="I8372" s="18"/>
      <c r="J8372" s="18"/>
      <c r="K8372" s="99">
        <f t="shared" si="268"/>
        <v>0</v>
      </c>
      <c r="M8372" s="96">
        <f t="shared" si="267"/>
        <v>1</v>
      </c>
      <c r="N8372" s="273"/>
    </row>
    <row r="8373" spans="2:14" x14ac:dyDescent="0.25">
      <c r="B8373" s="7"/>
      <c r="C8373" s="8"/>
      <c r="D8373" s="129"/>
      <c r="F8373" s="99"/>
      <c r="G8373" s="99"/>
      <c r="H8373" s="99"/>
      <c r="I8373" s="18"/>
      <c r="J8373" s="18"/>
      <c r="K8373" s="99">
        <f t="shared" si="268"/>
        <v>0</v>
      </c>
      <c r="M8373" s="96">
        <f t="shared" si="267"/>
        <v>1</v>
      </c>
      <c r="N8373" s="273"/>
    </row>
    <row r="8374" spans="2:14" x14ac:dyDescent="0.25">
      <c r="B8374" s="7"/>
      <c r="C8374" s="8"/>
      <c r="D8374" s="129"/>
      <c r="F8374" s="99"/>
      <c r="G8374" s="99"/>
      <c r="H8374" s="99"/>
      <c r="I8374" s="18"/>
      <c r="J8374" s="18"/>
      <c r="K8374" s="99">
        <f t="shared" si="268"/>
        <v>0</v>
      </c>
      <c r="M8374" s="96">
        <f t="shared" si="267"/>
        <v>1</v>
      </c>
      <c r="N8374" s="273"/>
    </row>
    <row r="8375" spans="2:14" x14ac:dyDescent="0.25">
      <c r="B8375" s="7"/>
      <c r="C8375" s="8"/>
      <c r="D8375" s="129"/>
      <c r="F8375" s="99"/>
      <c r="G8375" s="99"/>
      <c r="H8375" s="99"/>
      <c r="I8375" s="18"/>
      <c r="J8375" s="18"/>
      <c r="K8375" s="99">
        <f t="shared" si="268"/>
        <v>0</v>
      </c>
      <c r="M8375" s="96">
        <f t="shared" si="267"/>
        <v>1</v>
      </c>
      <c r="N8375" s="273"/>
    </row>
    <row r="8376" spans="2:14" x14ac:dyDescent="0.25">
      <c r="B8376" s="7"/>
      <c r="C8376" s="8"/>
      <c r="D8376" s="129"/>
      <c r="F8376" s="99"/>
      <c r="G8376" s="99"/>
      <c r="H8376" s="99"/>
      <c r="I8376" s="18"/>
      <c r="J8376" s="18"/>
      <c r="K8376" s="99">
        <f t="shared" si="268"/>
        <v>0</v>
      </c>
      <c r="M8376" s="96">
        <f t="shared" si="267"/>
        <v>1</v>
      </c>
      <c r="N8376" s="273"/>
    </row>
    <row r="8377" spans="2:14" x14ac:dyDescent="0.25">
      <c r="B8377" s="7"/>
      <c r="C8377" s="8"/>
      <c r="D8377" s="129"/>
      <c r="F8377" s="99"/>
      <c r="G8377" s="99"/>
      <c r="H8377" s="99"/>
      <c r="I8377" s="18"/>
      <c r="J8377" s="18"/>
      <c r="K8377" s="99">
        <f t="shared" si="268"/>
        <v>0</v>
      </c>
      <c r="M8377" s="96">
        <f t="shared" si="267"/>
        <v>1</v>
      </c>
      <c r="N8377" s="273"/>
    </row>
    <row r="8378" spans="2:14" x14ac:dyDescent="0.25">
      <c r="B8378" s="7"/>
      <c r="C8378" s="8"/>
      <c r="D8378" s="129"/>
      <c r="F8378" s="99"/>
      <c r="G8378" s="99"/>
      <c r="H8378" s="99"/>
      <c r="I8378" s="18"/>
      <c r="J8378" s="18"/>
      <c r="K8378" s="99">
        <f t="shared" si="268"/>
        <v>0</v>
      </c>
      <c r="M8378" s="96">
        <f t="shared" si="267"/>
        <v>1</v>
      </c>
      <c r="N8378" s="273"/>
    </row>
    <row r="8379" spans="2:14" x14ac:dyDescent="0.25">
      <c r="B8379" s="7"/>
      <c r="C8379" s="8"/>
      <c r="D8379" s="129"/>
      <c r="F8379" s="99"/>
      <c r="G8379" s="99"/>
      <c r="H8379" s="99"/>
      <c r="I8379" s="18"/>
      <c r="J8379" s="18"/>
      <c r="K8379" s="99">
        <f t="shared" si="268"/>
        <v>0</v>
      </c>
      <c r="M8379" s="96">
        <f t="shared" si="267"/>
        <v>1</v>
      </c>
      <c r="N8379" s="273"/>
    </row>
    <row r="8380" spans="2:14" x14ac:dyDescent="0.25">
      <c r="B8380" s="7"/>
      <c r="C8380" s="8"/>
      <c r="D8380" s="129"/>
      <c r="F8380" s="99"/>
      <c r="G8380" s="99"/>
      <c r="H8380" s="99"/>
      <c r="I8380" s="18"/>
      <c r="J8380" s="18"/>
      <c r="K8380" s="99">
        <f t="shared" si="268"/>
        <v>0</v>
      </c>
      <c r="M8380" s="96">
        <f t="shared" si="267"/>
        <v>1</v>
      </c>
      <c r="N8380" s="273"/>
    </row>
    <row r="8381" spans="2:14" x14ac:dyDescent="0.25">
      <c r="B8381" s="7"/>
      <c r="C8381" s="8"/>
      <c r="D8381" s="129"/>
      <c r="F8381" s="99"/>
      <c r="G8381" s="99"/>
      <c r="H8381" s="99"/>
      <c r="I8381" s="18"/>
      <c r="J8381" s="18"/>
      <c r="K8381" s="99">
        <f t="shared" si="268"/>
        <v>0</v>
      </c>
      <c r="M8381" s="96">
        <f t="shared" si="267"/>
        <v>1</v>
      </c>
      <c r="N8381" s="273"/>
    </row>
    <row r="8382" spans="2:14" x14ac:dyDescent="0.25">
      <c r="B8382" s="7"/>
      <c r="C8382" s="8"/>
      <c r="D8382" s="129"/>
      <c r="F8382" s="99"/>
      <c r="G8382" s="99"/>
      <c r="H8382" s="99"/>
      <c r="I8382" s="18"/>
      <c r="J8382" s="18"/>
      <c r="K8382" s="99">
        <f t="shared" si="268"/>
        <v>0</v>
      </c>
      <c r="M8382" s="96">
        <f t="shared" si="267"/>
        <v>1</v>
      </c>
      <c r="N8382" s="273"/>
    </row>
    <row r="8383" spans="2:14" x14ac:dyDescent="0.25">
      <c r="B8383" s="7"/>
      <c r="C8383" s="8"/>
      <c r="D8383" s="129"/>
      <c r="F8383" s="99"/>
      <c r="G8383" s="99"/>
      <c r="H8383" s="99"/>
      <c r="I8383" s="18"/>
      <c r="J8383" s="18"/>
      <c r="K8383" s="99">
        <f t="shared" si="268"/>
        <v>0</v>
      </c>
      <c r="M8383" s="96">
        <f t="shared" si="267"/>
        <v>1</v>
      </c>
      <c r="N8383" s="273"/>
    </row>
    <row r="8384" spans="2:14" x14ac:dyDescent="0.25">
      <c r="B8384" s="7"/>
      <c r="C8384" s="8"/>
      <c r="D8384" s="129"/>
      <c r="F8384" s="99"/>
      <c r="G8384" s="99"/>
      <c r="H8384" s="99"/>
      <c r="I8384" s="18"/>
      <c r="J8384" s="18"/>
      <c r="K8384" s="99">
        <f t="shared" si="268"/>
        <v>0</v>
      </c>
      <c r="M8384" s="96">
        <f t="shared" si="267"/>
        <v>1</v>
      </c>
      <c r="N8384" s="273"/>
    </row>
    <row r="8385" spans="2:14" x14ac:dyDescent="0.25">
      <c r="B8385" s="7"/>
      <c r="C8385" s="8"/>
      <c r="D8385" s="129"/>
      <c r="F8385" s="99"/>
      <c r="G8385" s="99"/>
      <c r="H8385" s="99"/>
      <c r="I8385" s="18"/>
      <c r="J8385" s="18"/>
      <c r="K8385" s="99">
        <f t="shared" si="268"/>
        <v>0</v>
      </c>
      <c r="M8385" s="96">
        <f t="shared" si="267"/>
        <v>1</v>
      </c>
      <c r="N8385" s="273"/>
    </row>
    <row r="8386" spans="2:14" x14ac:dyDescent="0.25">
      <c r="B8386" s="7"/>
      <c r="C8386" s="8"/>
      <c r="D8386" s="129"/>
      <c r="F8386" s="99"/>
      <c r="G8386" s="99"/>
      <c r="H8386" s="99"/>
      <c r="I8386" s="18"/>
      <c r="J8386" s="18"/>
      <c r="K8386" s="99">
        <f t="shared" si="268"/>
        <v>0</v>
      </c>
      <c r="M8386" s="96">
        <f t="shared" si="267"/>
        <v>1</v>
      </c>
      <c r="N8386" s="273"/>
    </row>
    <row r="8387" spans="2:14" x14ac:dyDescent="0.25">
      <c r="B8387" s="7"/>
      <c r="C8387" s="8"/>
      <c r="D8387" s="129"/>
      <c r="F8387" s="99"/>
      <c r="G8387" s="99"/>
      <c r="H8387" s="99"/>
      <c r="I8387" s="18"/>
      <c r="J8387" s="18"/>
      <c r="K8387" s="99">
        <f t="shared" si="268"/>
        <v>0</v>
      </c>
      <c r="M8387" s="96">
        <f t="shared" si="267"/>
        <v>1</v>
      </c>
      <c r="N8387" s="273"/>
    </row>
    <row r="8388" spans="2:14" x14ac:dyDescent="0.25">
      <c r="B8388" s="7"/>
      <c r="C8388" s="8"/>
      <c r="D8388" s="129"/>
      <c r="F8388" s="99"/>
      <c r="G8388" s="99"/>
      <c r="H8388" s="99"/>
      <c r="I8388" s="18"/>
      <c r="J8388" s="18"/>
      <c r="K8388" s="99">
        <f t="shared" si="268"/>
        <v>0</v>
      </c>
      <c r="M8388" s="96">
        <f t="shared" si="267"/>
        <v>1</v>
      </c>
      <c r="N8388" s="273"/>
    </row>
    <row r="8389" spans="2:14" x14ac:dyDescent="0.25">
      <c r="B8389" s="7"/>
      <c r="C8389" s="8"/>
      <c r="D8389" s="129"/>
      <c r="F8389" s="99"/>
      <c r="G8389" s="99"/>
      <c r="H8389" s="99"/>
      <c r="I8389" s="18"/>
      <c r="J8389" s="18"/>
      <c r="K8389" s="99">
        <f t="shared" si="268"/>
        <v>0</v>
      </c>
      <c r="M8389" s="96">
        <f t="shared" si="267"/>
        <v>1</v>
      </c>
      <c r="N8389" s="273"/>
    </row>
    <row r="8390" spans="2:14" x14ac:dyDescent="0.25">
      <c r="B8390" s="7"/>
      <c r="C8390" s="8"/>
      <c r="D8390" s="129"/>
      <c r="F8390" s="99"/>
      <c r="G8390" s="99"/>
      <c r="H8390" s="99"/>
      <c r="I8390" s="18"/>
      <c r="J8390" s="18"/>
      <c r="K8390" s="99">
        <f t="shared" si="268"/>
        <v>0</v>
      </c>
      <c r="M8390" s="96">
        <f t="shared" si="267"/>
        <v>1</v>
      </c>
      <c r="N8390" s="273"/>
    </row>
    <row r="8391" spans="2:14" x14ac:dyDescent="0.25">
      <c r="B8391" s="7"/>
      <c r="C8391" s="8"/>
      <c r="D8391" s="129"/>
      <c r="F8391" s="99"/>
      <c r="G8391" s="99"/>
      <c r="H8391" s="99"/>
      <c r="I8391" s="18"/>
      <c r="J8391" s="18"/>
      <c r="K8391" s="99">
        <f t="shared" si="268"/>
        <v>0</v>
      </c>
      <c r="M8391" s="96">
        <f t="shared" si="267"/>
        <v>1</v>
      </c>
      <c r="N8391" s="273"/>
    </row>
    <row r="8392" spans="2:14" x14ac:dyDescent="0.25">
      <c r="B8392" s="7"/>
      <c r="C8392" s="8"/>
      <c r="D8392" s="129"/>
      <c r="F8392" s="99"/>
      <c r="G8392" s="99"/>
      <c r="H8392" s="99"/>
      <c r="I8392" s="18"/>
      <c r="J8392" s="18"/>
      <c r="K8392" s="99">
        <f t="shared" si="268"/>
        <v>0</v>
      </c>
      <c r="M8392" s="96">
        <f t="shared" si="267"/>
        <v>1</v>
      </c>
      <c r="N8392" s="273"/>
    </row>
    <row r="8393" spans="2:14" x14ac:dyDescent="0.25">
      <c r="B8393" s="7"/>
      <c r="C8393" s="8"/>
      <c r="D8393" s="129"/>
      <c r="F8393" s="99"/>
      <c r="G8393" s="99"/>
      <c r="H8393" s="99"/>
      <c r="I8393" s="18"/>
      <c r="J8393" s="18"/>
      <c r="K8393" s="99">
        <f t="shared" si="268"/>
        <v>0</v>
      </c>
      <c r="M8393" s="96">
        <f t="shared" si="267"/>
        <v>1</v>
      </c>
      <c r="N8393" s="273"/>
    </row>
    <row r="8394" spans="2:14" x14ac:dyDescent="0.25">
      <c r="B8394" s="7"/>
      <c r="C8394" s="8"/>
      <c r="D8394" s="129"/>
      <c r="F8394" s="99"/>
      <c r="G8394" s="99"/>
      <c r="H8394" s="99"/>
      <c r="I8394" s="18"/>
      <c r="J8394" s="18"/>
      <c r="K8394" s="99">
        <f t="shared" si="268"/>
        <v>0</v>
      </c>
      <c r="M8394" s="96">
        <f t="shared" si="267"/>
        <v>1</v>
      </c>
      <c r="N8394" s="273"/>
    </row>
    <row r="8395" spans="2:14" x14ac:dyDescent="0.25">
      <c r="B8395" s="7"/>
      <c r="C8395" s="8"/>
      <c r="D8395" s="129"/>
      <c r="F8395" s="99"/>
      <c r="G8395" s="99"/>
      <c r="H8395" s="99"/>
      <c r="I8395" s="18"/>
      <c r="J8395" s="18"/>
      <c r="K8395" s="99">
        <f t="shared" si="268"/>
        <v>0</v>
      </c>
      <c r="M8395" s="96">
        <f t="shared" si="267"/>
        <v>1</v>
      </c>
      <c r="N8395" s="273"/>
    </row>
    <row r="8396" spans="2:14" x14ac:dyDescent="0.25">
      <c r="B8396" s="7"/>
      <c r="C8396" s="8"/>
      <c r="D8396" s="129"/>
      <c r="F8396" s="99"/>
      <c r="G8396" s="99"/>
      <c r="H8396" s="99"/>
      <c r="I8396" s="18"/>
      <c r="J8396" s="18"/>
      <c r="K8396" s="99">
        <f t="shared" si="268"/>
        <v>0</v>
      </c>
      <c r="M8396" s="96">
        <f t="shared" si="267"/>
        <v>1</v>
      </c>
      <c r="N8396" s="273"/>
    </row>
    <row r="8397" spans="2:14" x14ac:dyDescent="0.25">
      <c r="B8397" s="7"/>
      <c r="C8397" s="8"/>
      <c r="D8397" s="129"/>
      <c r="F8397" s="99"/>
      <c r="G8397" s="99"/>
      <c r="H8397" s="99"/>
      <c r="I8397" s="18"/>
      <c r="J8397" s="18"/>
      <c r="K8397" s="99">
        <f t="shared" si="268"/>
        <v>0</v>
      </c>
      <c r="M8397" s="96">
        <f t="shared" si="267"/>
        <v>1</v>
      </c>
      <c r="N8397" s="273"/>
    </row>
    <row r="8398" spans="2:14" x14ac:dyDescent="0.25">
      <c r="B8398" s="7"/>
      <c r="C8398" s="8"/>
      <c r="D8398" s="129"/>
      <c r="F8398" s="99"/>
      <c r="G8398" s="99"/>
      <c r="H8398" s="99"/>
      <c r="I8398" s="18"/>
      <c r="J8398" s="18"/>
      <c r="K8398" s="99">
        <f t="shared" si="268"/>
        <v>0</v>
      </c>
      <c r="M8398" s="96">
        <f t="shared" si="267"/>
        <v>1</v>
      </c>
      <c r="N8398" s="273"/>
    </row>
    <row r="8399" spans="2:14" x14ac:dyDescent="0.25">
      <c r="B8399" s="7"/>
      <c r="C8399" s="8"/>
      <c r="D8399" s="129"/>
      <c r="F8399" s="99"/>
      <c r="G8399" s="99"/>
      <c r="H8399" s="99"/>
      <c r="I8399" s="18"/>
      <c r="J8399" s="18"/>
      <c r="K8399" s="99">
        <f t="shared" si="268"/>
        <v>0</v>
      </c>
      <c r="M8399" s="96">
        <f t="shared" si="267"/>
        <v>1</v>
      </c>
      <c r="N8399" s="273"/>
    </row>
    <row r="8400" spans="2:14" x14ac:dyDescent="0.25">
      <c r="B8400" s="7"/>
      <c r="C8400" s="8"/>
      <c r="D8400" s="129"/>
      <c r="F8400" s="99"/>
      <c r="G8400" s="99"/>
      <c r="H8400" s="99"/>
      <c r="I8400" s="18"/>
      <c r="J8400" s="18"/>
      <c r="K8400" s="99">
        <f t="shared" si="268"/>
        <v>0</v>
      </c>
      <c r="M8400" s="96">
        <f t="shared" si="267"/>
        <v>1</v>
      </c>
      <c r="N8400" s="273"/>
    </row>
    <row r="8401" spans="2:14" x14ac:dyDescent="0.25">
      <c r="B8401" s="7"/>
      <c r="C8401" s="8"/>
      <c r="D8401" s="129"/>
      <c r="F8401" s="99"/>
      <c r="G8401" s="99"/>
      <c r="H8401" s="99"/>
      <c r="I8401" s="18"/>
      <c r="J8401" s="18"/>
      <c r="K8401" s="99">
        <f t="shared" si="268"/>
        <v>0</v>
      </c>
      <c r="M8401" s="96">
        <f t="shared" ref="M8401:M8464" si="269">UltimoDia(D8401)</f>
        <v>1</v>
      </c>
      <c r="N8401" s="273"/>
    </row>
    <row r="8402" spans="2:14" x14ac:dyDescent="0.25">
      <c r="B8402" s="7"/>
      <c r="C8402" s="8"/>
      <c r="D8402" s="129"/>
      <c r="F8402" s="99"/>
      <c r="G8402" s="99"/>
      <c r="H8402" s="99"/>
      <c r="I8402" s="18"/>
      <c r="J8402" s="18"/>
      <c r="K8402" s="99">
        <f t="shared" si="268"/>
        <v>0</v>
      </c>
      <c r="M8402" s="96">
        <f t="shared" si="269"/>
        <v>1</v>
      </c>
      <c r="N8402" s="273"/>
    </row>
    <row r="8403" spans="2:14" x14ac:dyDescent="0.25">
      <c r="B8403" s="7"/>
      <c r="C8403" s="8"/>
      <c r="D8403" s="129"/>
      <c r="F8403" s="99"/>
      <c r="G8403" s="99"/>
      <c r="H8403" s="99"/>
      <c r="I8403" s="18"/>
      <c r="J8403" s="18"/>
      <c r="K8403" s="99">
        <f t="shared" si="268"/>
        <v>0</v>
      </c>
      <c r="M8403" s="96">
        <f t="shared" si="269"/>
        <v>1</v>
      </c>
      <c r="N8403" s="273"/>
    </row>
    <row r="8404" spans="2:14" x14ac:dyDescent="0.25">
      <c r="B8404" s="7"/>
      <c r="C8404" s="8"/>
      <c r="D8404" s="129"/>
      <c r="F8404" s="99"/>
      <c r="G8404" s="99"/>
      <c r="H8404" s="99"/>
      <c r="I8404" s="18"/>
      <c r="J8404" s="18"/>
      <c r="K8404" s="99">
        <f t="shared" si="268"/>
        <v>0</v>
      </c>
      <c r="M8404" s="96">
        <f t="shared" si="269"/>
        <v>1</v>
      </c>
      <c r="N8404" s="273"/>
    </row>
    <row r="8405" spans="2:14" x14ac:dyDescent="0.25">
      <c r="B8405" s="7"/>
      <c r="C8405" s="8"/>
      <c r="D8405" s="129"/>
      <c r="F8405" s="99"/>
      <c r="G8405" s="99"/>
      <c r="H8405" s="99"/>
      <c r="I8405" s="18"/>
      <c r="J8405" s="18"/>
      <c r="K8405" s="99">
        <f t="shared" si="268"/>
        <v>0</v>
      </c>
      <c r="M8405" s="96">
        <f t="shared" si="269"/>
        <v>1</v>
      </c>
      <c r="N8405" s="273"/>
    </row>
    <row r="8406" spans="2:14" x14ac:dyDescent="0.25">
      <c r="B8406" s="7"/>
      <c r="C8406" s="8"/>
      <c r="D8406" s="129"/>
      <c r="F8406" s="99"/>
      <c r="G8406" s="99"/>
      <c r="H8406" s="99"/>
      <c r="I8406" s="18"/>
      <c r="J8406" s="18"/>
      <c r="K8406" s="99">
        <f t="shared" si="268"/>
        <v>0</v>
      </c>
      <c r="M8406" s="96">
        <f t="shared" si="269"/>
        <v>1</v>
      </c>
      <c r="N8406" s="273"/>
    </row>
    <row r="8407" spans="2:14" x14ac:dyDescent="0.25">
      <c r="B8407" s="7"/>
      <c r="C8407" s="8"/>
      <c r="D8407" s="129"/>
      <c r="F8407" s="99"/>
      <c r="G8407" s="99"/>
      <c r="H8407" s="99"/>
      <c r="I8407" s="18"/>
      <c r="J8407" s="18"/>
      <c r="K8407" s="99">
        <f t="shared" si="268"/>
        <v>0</v>
      </c>
      <c r="M8407" s="96">
        <f t="shared" si="269"/>
        <v>1</v>
      </c>
      <c r="N8407" s="273"/>
    </row>
    <row r="8408" spans="2:14" x14ac:dyDescent="0.25">
      <c r="B8408" s="7"/>
      <c r="C8408" s="8"/>
      <c r="D8408" s="129"/>
      <c r="F8408" s="99"/>
      <c r="G8408" s="99"/>
      <c r="H8408" s="99"/>
      <c r="I8408" s="18"/>
      <c r="J8408" s="18"/>
      <c r="K8408" s="99">
        <f t="shared" si="268"/>
        <v>0</v>
      </c>
      <c r="M8408" s="96">
        <f t="shared" si="269"/>
        <v>1</v>
      </c>
      <c r="N8408" s="273"/>
    </row>
    <row r="8409" spans="2:14" x14ac:dyDescent="0.25">
      <c r="B8409" s="7"/>
      <c r="C8409" s="8"/>
      <c r="D8409" s="129"/>
      <c r="F8409" s="99"/>
      <c r="G8409" s="99"/>
      <c r="H8409" s="99"/>
      <c r="I8409" s="18"/>
      <c r="J8409" s="18"/>
      <c r="K8409" s="99">
        <f t="shared" si="268"/>
        <v>0</v>
      </c>
      <c r="M8409" s="96">
        <f t="shared" si="269"/>
        <v>1</v>
      </c>
      <c r="N8409" s="273"/>
    </row>
    <row r="8410" spans="2:14" x14ac:dyDescent="0.25">
      <c r="B8410" s="7"/>
      <c r="C8410" s="8"/>
      <c r="D8410" s="129"/>
      <c r="F8410" s="99"/>
      <c r="G8410" s="99"/>
      <c r="H8410" s="99"/>
      <c r="I8410" s="18"/>
      <c r="J8410" s="18"/>
      <c r="K8410" s="99">
        <f t="shared" si="268"/>
        <v>0</v>
      </c>
      <c r="M8410" s="96">
        <f t="shared" si="269"/>
        <v>1</v>
      </c>
      <c r="N8410" s="273"/>
    </row>
    <row r="8411" spans="2:14" x14ac:dyDescent="0.25">
      <c r="B8411" s="7"/>
      <c r="C8411" s="8"/>
      <c r="D8411" s="129"/>
      <c r="F8411" s="99"/>
      <c r="G8411" s="99"/>
      <c r="H8411" s="99"/>
      <c r="I8411" s="18"/>
      <c r="J8411" s="18"/>
      <c r="K8411" s="99">
        <f t="shared" si="268"/>
        <v>0</v>
      </c>
      <c r="M8411" s="96">
        <f t="shared" si="269"/>
        <v>1</v>
      </c>
      <c r="N8411" s="273"/>
    </row>
    <row r="8412" spans="2:14" x14ac:dyDescent="0.25">
      <c r="B8412" s="7"/>
      <c r="C8412" s="8"/>
      <c r="D8412" s="129"/>
      <c r="F8412" s="99"/>
      <c r="G8412" s="99"/>
      <c r="H8412" s="99"/>
      <c r="I8412" s="18"/>
      <c r="J8412" s="18"/>
      <c r="K8412" s="99">
        <f t="shared" si="268"/>
        <v>0</v>
      </c>
      <c r="M8412" s="96">
        <f t="shared" si="269"/>
        <v>1</v>
      </c>
      <c r="N8412" s="273"/>
    </row>
    <row r="8413" spans="2:14" x14ac:dyDescent="0.25">
      <c r="B8413" s="7"/>
      <c r="C8413" s="8"/>
      <c r="D8413" s="129"/>
      <c r="F8413" s="99"/>
      <c r="G8413" s="99"/>
      <c r="H8413" s="99"/>
      <c r="I8413" s="18"/>
      <c r="J8413" s="18"/>
      <c r="K8413" s="99">
        <f t="shared" si="268"/>
        <v>0</v>
      </c>
      <c r="M8413" s="96">
        <f t="shared" si="269"/>
        <v>1</v>
      </c>
      <c r="N8413" s="273"/>
    </row>
    <row r="8414" spans="2:14" x14ac:dyDescent="0.25">
      <c r="B8414" s="7"/>
      <c r="C8414" s="8"/>
      <c r="D8414" s="129"/>
      <c r="F8414" s="99"/>
      <c r="G8414" s="99"/>
      <c r="H8414" s="99"/>
      <c r="I8414" s="18"/>
      <c r="J8414" s="18"/>
      <c r="K8414" s="99">
        <f t="shared" si="268"/>
        <v>0</v>
      </c>
      <c r="M8414" s="96">
        <f t="shared" si="269"/>
        <v>1</v>
      </c>
      <c r="N8414" s="273"/>
    </row>
    <row r="8415" spans="2:14" x14ac:dyDescent="0.25">
      <c r="B8415" s="7"/>
      <c r="C8415" s="8"/>
      <c r="D8415" s="129"/>
      <c r="F8415" s="99"/>
      <c r="G8415" s="99"/>
      <c r="H8415" s="99"/>
      <c r="I8415" s="18"/>
      <c r="J8415" s="18"/>
      <c r="K8415" s="99">
        <f t="shared" si="268"/>
        <v>0</v>
      </c>
      <c r="M8415" s="96">
        <f t="shared" si="269"/>
        <v>1</v>
      </c>
      <c r="N8415" s="273"/>
    </row>
    <row r="8416" spans="2:14" x14ac:dyDescent="0.25">
      <c r="B8416" s="7"/>
      <c r="C8416" s="8"/>
      <c r="D8416" s="129"/>
      <c r="F8416" s="99"/>
      <c r="G8416" s="99"/>
      <c r="H8416" s="99"/>
      <c r="I8416" s="18"/>
      <c r="J8416" s="18"/>
      <c r="K8416" s="99">
        <f t="shared" si="268"/>
        <v>0</v>
      </c>
      <c r="M8416" s="96">
        <f t="shared" si="269"/>
        <v>1</v>
      </c>
      <c r="N8416" s="273"/>
    </row>
    <row r="8417" spans="2:14" x14ac:dyDescent="0.25">
      <c r="B8417" s="7"/>
      <c r="C8417" s="8"/>
      <c r="D8417" s="129"/>
      <c r="F8417" s="99"/>
      <c r="G8417" s="99"/>
      <c r="H8417" s="99"/>
      <c r="I8417" s="18"/>
      <c r="J8417" s="18"/>
      <c r="K8417" s="99">
        <f t="shared" si="268"/>
        <v>0</v>
      </c>
      <c r="M8417" s="96">
        <f t="shared" si="269"/>
        <v>1</v>
      </c>
      <c r="N8417" s="273"/>
    </row>
    <row r="8418" spans="2:14" x14ac:dyDescent="0.25">
      <c r="B8418" s="7"/>
      <c r="C8418" s="8"/>
      <c r="D8418" s="129"/>
      <c r="F8418" s="99"/>
      <c r="G8418" s="99"/>
      <c r="H8418" s="99"/>
      <c r="I8418" s="18"/>
      <c r="J8418" s="18"/>
      <c r="K8418" s="99">
        <f t="shared" si="268"/>
        <v>0</v>
      </c>
      <c r="M8418" s="96">
        <f t="shared" si="269"/>
        <v>1</v>
      </c>
      <c r="N8418" s="273"/>
    </row>
    <row r="8419" spans="2:14" x14ac:dyDescent="0.25">
      <c r="B8419" s="7"/>
      <c r="C8419" s="8"/>
      <c r="D8419" s="129"/>
      <c r="F8419" s="99"/>
      <c r="G8419" s="99"/>
      <c r="H8419" s="99"/>
      <c r="I8419" s="18"/>
      <c r="J8419" s="18"/>
      <c r="K8419" s="99">
        <f t="shared" si="268"/>
        <v>0</v>
      </c>
      <c r="M8419" s="96">
        <f t="shared" si="269"/>
        <v>1</v>
      </c>
      <c r="N8419" s="273"/>
    </row>
    <row r="8420" spans="2:14" x14ac:dyDescent="0.25">
      <c r="B8420" s="7"/>
      <c r="C8420" s="8"/>
      <c r="D8420" s="129"/>
      <c r="F8420" s="99"/>
      <c r="G8420" s="99"/>
      <c r="H8420" s="99"/>
      <c r="I8420" s="18"/>
      <c r="J8420" s="18"/>
      <c r="K8420" s="99">
        <f t="shared" si="268"/>
        <v>0</v>
      </c>
      <c r="M8420" s="96">
        <f t="shared" si="269"/>
        <v>1</v>
      </c>
      <c r="N8420" s="273"/>
    </row>
    <row r="8421" spans="2:14" x14ac:dyDescent="0.25">
      <c r="B8421" s="7"/>
      <c r="C8421" s="8"/>
      <c r="D8421" s="129"/>
      <c r="F8421" s="99"/>
      <c r="G8421" s="99"/>
      <c r="H8421" s="99"/>
      <c r="I8421" s="18"/>
      <c r="J8421" s="18"/>
      <c r="K8421" s="99">
        <f t="shared" si="268"/>
        <v>0</v>
      </c>
      <c r="M8421" s="96">
        <f t="shared" si="269"/>
        <v>1</v>
      </c>
      <c r="N8421" s="273"/>
    </row>
    <row r="8422" spans="2:14" x14ac:dyDescent="0.25">
      <c r="B8422" s="7"/>
      <c r="C8422" s="8"/>
      <c r="D8422" s="129"/>
      <c r="F8422" s="99"/>
      <c r="G8422" s="99"/>
      <c r="H8422" s="99"/>
      <c r="I8422" s="18"/>
      <c r="J8422" s="18"/>
      <c r="K8422" s="99">
        <f t="shared" si="268"/>
        <v>0</v>
      </c>
      <c r="M8422" s="96">
        <f t="shared" si="269"/>
        <v>1</v>
      </c>
      <c r="N8422" s="273"/>
    </row>
    <row r="8423" spans="2:14" x14ac:dyDescent="0.25">
      <c r="B8423" s="7"/>
      <c r="C8423" s="8"/>
      <c r="D8423" s="129"/>
      <c r="F8423" s="99"/>
      <c r="G8423" s="99"/>
      <c r="H8423" s="99"/>
      <c r="I8423" s="18"/>
      <c r="J8423" s="18"/>
      <c r="K8423" s="99">
        <f t="shared" si="268"/>
        <v>0</v>
      </c>
      <c r="M8423" s="96">
        <f t="shared" si="269"/>
        <v>1</v>
      </c>
      <c r="N8423" s="273"/>
    </row>
    <row r="8424" spans="2:14" x14ac:dyDescent="0.25">
      <c r="B8424" s="7"/>
      <c r="C8424" s="8"/>
      <c r="D8424" s="129"/>
      <c r="F8424" s="99"/>
      <c r="G8424" s="99"/>
      <c r="H8424" s="99"/>
      <c r="I8424" s="18"/>
      <c r="J8424" s="18"/>
      <c r="K8424" s="99">
        <f t="shared" si="268"/>
        <v>0</v>
      </c>
      <c r="M8424" s="96">
        <f t="shared" si="269"/>
        <v>1</v>
      </c>
      <c r="N8424" s="273"/>
    </row>
    <row r="8425" spans="2:14" x14ac:dyDescent="0.25">
      <c r="B8425" s="7"/>
      <c r="C8425" s="8"/>
      <c r="D8425" s="129"/>
      <c r="F8425" s="99"/>
      <c r="G8425" s="99"/>
      <c r="H8425" s="99"/>
      <c r="I8425" s="18"/>
      <c r="J8425" s="18"/>
      <c r="K8425" s="99">
        <f t="shared" si="268"/>
        <v>0</v>
      </c>
      <c r="M8425" s="96">
        <f t="shared" si="269"/>
        <v>1</v>
      </c>
      <c r="N8425" s="273"/>
    </row>
    <row r="8426" spans="2:14" x14ac:dyDescent="0.25">
      <c r="B8426" s="7"/>
      <c r="C8426" s="8"/>
      <c r="D8426" s="129"/>
      <c r="F8426" s="99"/>
      <c r="G8426" s="99"/>
      <c r="H8426" s="99"/>
      <c r="I8426" s="18"/>
      <c r="J8426" s="18"/>
      <c r="K8426" s="99">
        <f t="shared" ref="K8426:K8489" si="270">IF(ctConta="",K8425+F8426,IF(I8426=ctConta,K8425+F8426,K8425))</f>
        <v>0</v>
      </c>
      <c r="M8426" s="96">
        <f t="shared" si="269"/>
        <v>1</v>
      </c>
      <c r="N8426" s="273"/>
    </row>
    <row r="8427" spans="2:14" x14ac:dyDescent="0.25">
      <c r="B8427" s="7"/>
      <c r="C8427" s="8"/>
      <c r="D8427" s="129"/>
      <c r="F8427" s="99"/>
      <c r="G8427" s="99"/>
      <c r="H8427" s="99"/>
      <c r="I8427" s="18"/>
      <c r="J8427" s="18"/>
      <c r="K8427" s="99">
        <f t="shared" si="270"/>
        <v>0</v>
      </c>
      <c r="M8427" s="96">
        <f t="shared" si="269"/>
        <v>1</v>
      </c>
      <c r="N8427" s="273"/>
    </row>
    <row r="8428" spans="2:14" x14ac:dyDescent="0.25">
      <c r="B8428" s="7"/>
      <c r="C8428" s="8"/>
      <c r="D8428" s="129"/>
      <c r="F8428" s="99"/>
      <c r="G8428" s="99"/>
      <c r="H8428" s="99"/>
      <c r="I8428" s="18"/>
      <c r="J8428" s="18"/>
      <c r="K8428" s="99">
        <f t="shared" si="270"/>
        <v>0</v>
      </c>
      <c r="M8428" s="96">
        <f t="shared" si="269"/>
        <v>1</v>
      </c>
      <c r="N8428" s="273"/>
    </row>
    <row r="8429" spans="2:14" x14ac:dyDescent="0.25">
      <c r="B8429" s="7"/>
      <c r="C8429" s="8"/>
      <c r="D8429" s="129"/>
      <c r="F8429" s="99"/>
      <c r="G8429" s="99"/>
      <c r="H8429" s="99"/>
      <c r="I8429" s="18"/>
      <c r="J8429" s="18"/>
      <c r="K8429" s="99">
        <f t="shared" si="270"/>
        <v>0</v>
      </c>
      <c r="M8429" s="96">
        <f t="shared" si="269"/>
        <v>1</v>
      </c>
      <c r="N8429" s="273"/>
    </row>
    <row r="8430" spans="2:14" x14ac:dyDescent="0.25">
      <c r="B8430" s="7"/>
      <c r="C8430" s="8"/>
      <c r="D8430" s="129"/>
      <c r="F8430" s="99"/>
      <c r="G8430" s="99"/>
      <c r="H8430" s="99"/>
      <c r="I8430" s="18"/>
      <c r="J8430" s="18"/>
      <c r="K8430" s="99">
        <f t="shared" si="270"/>
        <v>0</v>
      </c>
      <c r="M8430" s="96">
        <f t="shared" si="269"/>
        <v>1</v>
      </c>
      <c r="N8430" s="273"/>
    </row>
    <row r="8431" spans="2:14" x14ac:dyDescent="0.25">
      <c r="B8431" s="7"/>
      <c r="C8431" s="8"/>
      <c r="D8431" s="129"/>
      <c r="F8431" s="99"/>
      <c r="G8431" s="99"/>
      <c r="H8431" s="99"/>
      <c r="I8431" s="18"/>
      <c r="J8431" s="18"/>
      <c r="K8431" s="99">
        <f t="shared" si="270"/>
        <v>0</v>
      </c>
      <c r="M8431" s="96">
        <f t="shared" si="269"/>
        <v>1</v>
      </c>
      <c r="N8431" s="273"/>
    </row>
    <row r="8432" spans="2:14" x14ac:dyDescent="0.25">
      <c r="B8432" s="7"/>
      <c r="C8432" s="8"/>
      <c r="D8432" s="129"/>
      <c r="F8432" s="99"/>
      <c r="G8432" s="99"/>
      <c r="H8432" s="99"/>
      <c r="I8432" s="18"/>
      <c r="J8432" s="18"/>
      <c r="K8432" s="99">
        <f t="shared" si="270"/>
        <v>0</v>
      </c>
      <c r="M8432" s="96">
        <f t="shared" si="269"/>
        <v>1</v>
      </c>
      <c r="N8432" s="273"/>
    </row>
    <row r="8433" spans="2:14" x14ac:dyDescent="0.25">
      <c r="B8433" s="7"/>
      <c r="C8433" s="8"/>
      <c r="D8433" s="129"/>
      <c r="F8433" s="99"/>
      <c r="G8433" s="99"/>
      <c r="H8433" s="99"/>
      <c r="I8433" s="18"/>
      <c r="J8433" s="18"/>
      <c r="K8433" s="99">
        <f t="shared" si="270"/>
        <v>0</v>
      </c>
      <c r="M8433" s="96">
        <f t="shared" si="269"/>
        <v>1</v>
      </c>
      <c r="N8433" s="273"/>
    </row>
    <row r="8434" spans="2:14" x14ac:dyDescent="0.25">
      <c r="B8434" s="7"/>
      <c r="C8434" s="8"/>
      <c r="D8434" s="129"/>
      <c r="F8434" s="99"/>
      <c r="G8434" s="99"/>
      <c r="H8434" s="99"/>
      <c r="I8434" s="18"/>
      <c r="J8434" s="18"/>
      <c r="K8434" s="99">
        <f t="shared" si="270"/>
        <v>0</v>
      </c>
      <c r="M8434" s="96">
        <f t="shared" si="269"/>
        <v>1</v>
      </c>
      <c r="N8434" s="273"/>
    </row>
    <row r="8435" spans="2:14" x14ac:dyDescent="0.25">
      <c r="B8435" s="7"/>
      <c r="C8435" s="8"/>
      <c r="D8435" s="129"/>
      <c r="F8435" s="99"/>
      <c r="G8435" s="99"/>
      <c r="H8435" s="99"/>
      <c r="I8435" s="18"/>
      <c r="J8435" s="18"/>
      <c r="K8435" s="99">
        <f t="shared" si="270"/>
        <v>0</v>
      </c>
      <c r="M8435" s="96">
        <f t="shared" si="269"/>
        <v>1</v>
      </c>
      <c r="N8435" s="273"/>
    </row>
    <row r="8436" spans="2:14" x14ac:dyDescent="0.25">
      <c r="B8436" s="7"/>
      <c r="C8436" s="8"/>
      <c r="D8436" s="129"/>
      <c r="F8436" s="99"/>
      <c r="G8436" s="99"/>
      <c r="H8436" s="99"/>
      <c r="I8436" s="18"/>
      <c r="J8436" s="18"/>
      <c r="K8436" s="99">
        <f t="shared" si="270"/>
        <v>0</v>
      </c>
      <c r="M8436" s="96">
        <f t="shared" si="269"/>
        <v>1</v>
      </c>
      <c r="N8436" s="273"/>
    </row>
    <row r="8437" spans="2:14" x14ac:dyDescent="0.25">
      <c r="B8437" s="7"/>
      <c r="C8437" s="8"/>
      <c r="D8437" s="129"/>
      <c r="F8437" s="99"/>
      <c r="G8437" s="99"/>
      <c r="H8437" s="99"/>
      <c r="I8437" s="18"/>
      <c r="J8437" s="18"/>
      <c r="K8437" s="99">
        <f t="shared" si="270"/>
        <v>0</v>
      </c>
      <c r="M8437" s="96">
        <f t="shared" si="269"/>
        <v>1</v>
      </c>
      <c r="N8437" s="273"/>
    </row>
    <row r="8438" spans="2:14" x14ac:dyDescent="0.25">
      <c r="B8438" s="7"/>
      <c r="C8438" s="8"/>
      <c r="D8438" s="129"/>
      <c r="F8438" s="99"/>
      <c r="G8438" s="99"/>
      <c r="H8438" s="99"/>
      <c r="I8438" s="18"/>
      <c r="J8438" s="18"/>
      <c r="K8438" s="99">
        <f t="shared" si="270"/>
        <v>0</v>
      </c>
      <c r="M8438" s="96">
        <f t="shared" si="269"/>
        <v>1</v>
      </c>
      <c r="N8438" s="273"/>
    </row>
    <row r="8439" spans="2:14" x14ac:dyDescent="0.25">
      <c r="B8439" s="7"/>
      <c r="C8439" s="8"/>
      <c r="D8439" s="129"/>
      <c r="F8439" s="99"/>
      <c r="G8439" s="99"/>
      <c r="H8439" s="99"/>
      <c r="I8439" s="18"/>
      <c r="J8439" s="18"/>
      <c r="K8439" s="99">
        <f t="shared" si="270"/>
        <v>0</v>
      </c>
      <c r="M8439" s="96">
        <f t="shared" si="269"/>
        <v>1</v>
      </c>
      <c r="N8439" s="273"/>
    </row>
    <row r="8440" spans="2:14" x14ac:dyDescent="0.25">
      <c r="B8440" s="7"/>
      <c r="C8440" s="8"/>
      <c r="D8440" s="129"/>
      <c r="F8440" s="99"/>
      <c r="G8440" s="99"/>
      <c r="H8440" s="99"/>
      <c r="I8440" s="18"/>
      <c r="J8440" s="18"/>
      <c r="K8440" s="99">
        <f t="shared" si="270"/>
        <v>0</v>
      </c>
      <c r="M8440" s="96">
        <f t="shared" si="269"/>
        <v>1</v>
      </c>
      <c r="N8440" s="273"/>
    </row>
    <row r="8441" spans="2:14" x14ac:dyDescent="0.25">
      <c r="B8441" s="7"/>
      <c r="C8441" s="8"/>
      <c r="D8441" s="129"/>
      <c r="F8441" s="99"/>
      <c r="G8441" s="99"/>
      <c r="H8441" s="99"/>
      <c r="I8441" s="18"/>
      <c r="J8441" s="18"/>
      <c r="K8441" s="99">
        <f t="shared" si="270"/>
        <v>0</v>
      </c>
      <c r="M8441" s="96">
        <f t="shared" si="269"/>
        <v>1</v>
      </c>
      <c r="N8441" s="273"/>
    </row>
    <row r="8442" spans="2:14" x14ac:dyDescent="0.25">
      <c r="B8442" s="7"/>
      <c r="C8442" s="8"/>
      <c r="D8442" s="129"/>
      <c r="F8442" s="99"/>
      <c r="G8442" s="99"/>
      <c r="H8442" s="99"/>
      <c r="I8442" s="18"/>
      <c r="J8442" s="18"/>
      <c r="K8442" s="99">
        <f t="shared" si="270"/>
        <v>0</v>
      </c>
      <c r="M8442" s="96">
        <f t="shared" si="269"/>
        <v>1</v>
      </c>
      <c r="N8442" s="273"/>
    </row>
    <row r="8443" spans="2:14" x14ac:dyDescent="0.25">
      <c r="B8443" s="7"/>
      <c r="C8443" s="8"/>
      <c r="D8443" s="129"/>
      <c r="F8443" s="99"/>
      <c r="G8443" s="99"/>
      <c r="H8443" s="99"/>
      <c r="I8443" s="18"/>
      <c r="J8443" s="18"/>
      <c r="K8443" s="99">
        <f t="shared" si="270"/>
        <v>0</v>
      </c>
      <c r="M8443" s="96">
        <f t="shared" si="269"/>
        <v>1</v>
      </c>
      <c r="N8443" s="273"/>
    </row>
    <row r="8444" spans="2:14" x14ac:dyDescent="0.25">
      <c r="B8444" s="7"/>
      <c r="C8444" s="8"/>
      <c r="D8444" s="129"/>
      <c r="F8444" s="99"/>
      <c r="G8444" s="99"/>
      <c r="H8444" s="99"/>
      <c r="I8444" s="18"/>
      <c r="J8444" s="18"/>
      <c r="K8444" s="99">
        <f t="shared" si="270"/>
        <v>0</v>
      </c>
      <c r="M8444" s="96">
        <f t="shared" si="269"/>
        <v>1</v>
      </c>
      <c r="N8444" s="273"/>
    </row>
    <row r="8445" spans="2:14" x14ac:dyDescent="0.25">
      <c r="B8445" s="7"/>
      <c r="C8445" s="8"/>
      <c r="D8445" s="129"/>
      <c r="F8445" s="99"/>
      <c r="G8445" s="99"/>
      <c r="H8445" s="99"/>
      <c r="I8445" s="18"/>
      <c r="J8445" s="18"/>
      <c r="K8445" s="99">
        <f t="shared" si="270"/>
        <v>0</v>
      </c>
      <c r="M8445" s="96">
        <f t="shared" si="269"/>
        <v>1</v>
      </c>
      <c r="N8445" s="273"/>
    </row>
    <row r="8446" spans="2:14" x14ac:dyDescent="0.25">
      <c r="B8446" s="7"/>
      <c r="C8446" s="8"/>
      <c r="D8446" s="129"/>
      <c r="F8446" s="99"/>
      <c r="G8446" s="99"/>
      <c r="H8446" s="99"/>
      <c r="I8446" s="18"/>
      <c r="J8446" s="18"/>
      <c r="K8446" s="99">
        <f t="shared" si="270"/>
        <v>0</v>
      </c>
      <c r="M8446" s="96">
        <f t="shared" si="269"/>
        <v>1</v>
      </c>
      <c r="N8446" s="273"/>
    </row>
    <row r="8447" spans="2:14" x14ac:dyDescent="0.25">
      <c r="B8447" s="7"/>
      <c r="C8447" s="8"/>
      <c r="D8447" s="129"/>
      <c r="F8447" s="99"/>
      <c r="G8447" s="99"/>
      <c r="H8447" s="99"/>
      <c r="I8447" s="18"/>
      <c r="J8447" s="18"/>
      <c r="K8447" s="99">
        <f t="shared" si="270"/>
        <v>0</v>
      </c>
      <c r="M8447" s="96">
        <f t="shared" si="269"/>
        <v>1</v>
      </c>
      <c r="N8447" s="273"/>
    </row>
    <row r="8448" spans="2:14" x14ac:dyDescent="0.25">
      <c r="B8448" s="7"/>
      <c r="C8448" s="8"/>
      <c r="D8448" s="129"/>
      <c r="F8448" s="99"/>
      <c r="G8448" s="99"/>
      <c r="H8448" s="99"/>
      <c r="I8448" s="18"/>
      <c r="J8448" s="18"/>
      <c r="K8448" s="99">
        <f t="shared" si="270"/>
        <v>0</v>
      </c>
      <c r="M8448" s="96">
        <f t="shared" si="269"/>
        <v>1</v>
      </c>
      <c r="N8448" s="273"/>
    </row>
    <row r="8449" spans="2:14" x14ac:dyDescent="0.25">
      <c r="B8449" s="7"/>
      <c r="C8449" s="8"/>
      <c r="D8449" s="129"/>
      <c r="F8449" s="99"/>
      <c r="G8449" s="99"/>
      <c r="H8449" s="99"/>
      <c r="I8449" s="18"/>
      <c r="J8449" s="18"/>
      <c r="K8449" s="99">
        <f t="shared" si="270"/>
        <v>0</v>
      </c>
      <c r="M8449" s="96">
        <f t="shared" si="269"/>
        <v>1</v>
      </c>
      <c r="N8449" s="273"/>
    </row>
    <row r="8450" spans="2:14" x14ac:dyDescent="0.25">
      <c r="B8450" s="7"/>
      <c r="C8450" s="8"/>
      <c r="D8450" s="129"/>
      <c r="F8450" s="99"/>
      <c r="G8450" s="99"/>
      <c r="H8450" s="99"/>
      <c r="I8450" s="18"/>
      <c r="J8450" s="18"/>
      <c r="K8450" s="99">
        <f t="shared" si="270"/>
        <v>0</v>
      </c>
      <c r="M8450" s="96">
        <f t="shared" si="269"/>
        <v>1</v>
      </c>
      <c r="N8450" s="273"/>
    </row>
    <row r="8451" spans="2:14" x14ac:dyDescent="0.25">
      <c r="B8451" s="7"/>
      <c r="C8451" s="8"/>
      <c r="D8451" s="129"/>
      <c r="F8451" s="99"/>
      <c r="G8451" s="99"/>
      <c r="H8451" s="99"/>
      <c r="I8451" s="18"/>
      <c r="J8451" s="18"/>
      <c r="K8451" s="99">
        <f t="shared" si="270"/>
        <v>0</v>
      </c>
      <c r="M8451" s="96">
        <f t="shared" si="269"/>
        <v>1</v>
      </c>
      <c r="N8451" s="273"/>
    </row>
    <row r="8452" spans="2:14" x14ac:dyDescent="0.25">
      <c r="B8452" s="7"/>
      <c r="C8452" s="8"/>
      <c r="D8452" s="129"/>
      <c r="F8452" s="99"/>
      <c r="G8452" s="99"/>
      <c r="H8452" s="99"/>
      <c r="I8452" s="18"/>
      <c r="J8452" s="18"/>
      <c r="K8452" s="99">
        <f t="shared" si="270"/>
        <v>0</v>
      </c>
      <c r="M8452" s="96">
        <f t="shared" si="269"/>
        <v>1</v>
      </c>
      <c r="N8452" s="273"/>
    </row>
    <row r="8453" spans="2:14" x14ac:dyDescent="0.25">
      <c r="B8453" s="7"/>
      <c r="C8453" s="8"/>
      <c r="D8453" s="129"/>
      <c r="F8453" s="99"/>
      <c r="G8453" s="99"/>
      <c r="H8453" s="99"/>
      <c r="I8453" s="18"/>
      <c r="J8453" s="18"/>
      <c r="K8453" s="99">
        <f t="shared" si="270"/>
        <v>0</v>
      </c>
      <c r="M8453" s="96">
        <f t="shared" si="269"/>
        <v>1</v>
      </c>
      <c r="N8453" s="273"/>
    </row>
    <row r="8454" spans="2:14" x14ac:dyDescent="0.25">
      <c r="B8454" s="7"/>
      <c r="C8454" s="8"/>
      <c r="D8454" s="129"/>
      <c r="F8454" s="99"/>
      <c r="G8454" s="99"/>
      <c r="H8454" s="99"/>
      <c r="I8454" s="18"/>
      <c r="J8454" s="18"/>
      <c r="K8454" s="99">
        <f t="shared" si="270"/>
        <v>0</v>
      </c>
      <c r="M8454" s="96">
        <f t="shared" si="269"/>
        <v>1</v>
      </c>
      <c r="N8454" s="273"/>
    </row>
    <row r="8455" spans="2:14" x14ac:dyDescent="0.25">
      <c r="B8455" s="7"/>
      <c r="C8455" s="8"/>
      <c r="D8455" s="129"/>
      <c r="F8455" s="99"/>
      <c r="G8455" s="99"/>
      <c r="H8455" s="99"/>
      <c r="I8455" s="18"/>
      <c r="J8455" s="18"/>
      <c r="K8455" s="99">
        <f t="shared" si="270"/>
        <v>0</v>
      </c>
      <c r="M8455" s="96">
        <f t="shared" si="269"/>
        <v>1</v>
      </c>
      <c r="N8455" s="273"/>
    </row>
    <row r="8456" spans="2:14" x14ac:dyDescent="0.25">
      <c r="B8456" s="7"/>
      <c r="C8456" s="8"/>
      <c r="D8456" s="129"/>
      <c r="F8456" s="99"/>
      <c r="G8456" s="99"/>
      <c r="H8456" s="99"/>
      <c r="I8456" s="18"/>
      <c r="J8456" s="18"/>
      <c r="K8456" s="99">
        <f t="shared" si="270"/>
        <v>0</v>
      </c>
      <c r="M8456" s="96">
        <f t="shared" si="269"/>
        <v>1</v>
      </c>
      <c r="N8456" s="273"/>
    </row>
    <row r="8457" spans="2:14" x14ac:dyDescent="0.25">
      <c r="B8457" s="7"/>
      <c r="C8457" s="8"/>
      <c r="D8457" s="129"/>
      <c r="F8457" s="99"/>
      <c r="G8457" s="99"/>
      <c r="H8457" s="99"/>
      <c r="I8457" s="18"/>
      <c r="J8457" s="18"/>
      <c r="K8457" s="99">
        <f t="shared" si="270"/>
        <v>0</v>
      </c>
      <c r="M8457" s="96">
        <f t="shared" si="269"/>
        <v>1</v>
      </c>
      <c r="N8457" s="273"/>
    </row>
    <row r="8458" spans="2:14" x14ac:dyDescent="0.25">
      <c r="B8458" s="7"/>
      <c r="C8458" s="8"/>
      <c r="D8458" s="129"/>
      <c r="F8458" s="99"/>
      <c r="G8458" s="99"/>
      <c r="H8458" s="99"/>
      <c r="I8458" s="18"/>
      <c r="J8458" s="18"/>
      <c r="K8458" s="99">
        <f t="shared" si="270"/>
        <v>0</v>
      </c>
      <c r="M8458" s="96">
        <f t="shared" si="269"/>
        <v>1</v>
      </c>
      <c r="N8458" s="273"/>
    </row>
    <row r="8459" spans="2:14" x14ac:dyDescent="0.25">
      <c r="B8459" s="7"/>
      <c r="C8459" s="8"/>
      <c r="D8459" s="129"/>
      <c r="F8459" s="99"/>
      <c r="G8459" s="99"/>
      <c r="H8459" s="99"/>
      <c r="I8459" s="18"/>
      <c r="J8459" s="18"/>
      <c r="K8459" s="99">
        <f t="shared" si="270"/>
        <v>0</v>
      </c>
      <c r="M8459" s="96">
        <f t="shared" si="269"/>
        <v>1</v>
      </c>
      <c r="N8459" s="273"/>
    </row>
    <row r="8460" spans="2:14" x14ac:dyDescent="0.25">
      <c r="B8460" s="7"/>
      <c r="C8460" s="8"/>
      <c r="D8460" s="129"/>
      <c r="F8460" s="99"/>
      <c r="G8460" s="99"/>
      <c r="H8460" s="99"/>
      <c r="I8460" s="18"/>
      <c r="J8460" s="18"/>
      <c r="K8460" s="99">
        <f t="shared" si="270"/>
        <v>0</v>
      </c>
      <c r="M8460" s="96">
        <f t="shared" si="269"/>
        <v>1</v>
      </c>
      <c r="N8460" s="273"/>
    </row>
    <row r="8461" spans="2:14" x14ac:dyDescent="0.25">
      <c r="B8461" s="7"/>
      <c r="C8461" s="8"/>
      <c r="D8461" s="129"/>
      <c r="F8461" s="99"/>
      <c r="G8461" s="99"/>
      <c r="H8461" s="99"/>
      <c r="I8461" s="18"/>
      <c r="J8461" s="18"/>
      <c r="K8461" s="99">
        <f t="shared" si="270"/>
        <v>0</v>
      </c>
      <c r="M8461" s="96">
        <f t="shared" si="269"/>
        <v>1</v>
      </c>
      <c r="N8461" s="273"/>
    </row>
    <row r="8462" spans="2:14" x14ac:dyDescent="0.25">
      <c r="B8462" s="7"/>
      <c r="C8462" s="8"/>
      <c r="D8462" s="129"/>
      <c r="F8462" s="99"/>
      <c r="G8462" s="99"/>
      <c r="H8462" s="99"/>
      <c r="I8462" s="18"/>
      <c r="J8462" s="18"/>
      <c r="K8462" s="99">
        <f t="shared" si="270"/>
        <v>0</v>
      </c>
      <c r="M8462" s="96">
        <f t="shared" si="269"/>
        <v>1</v>
      </c>
      <c r="N8462" s="273"/>
    </row>
    <row r="8463" spans="2:14" x14ac:dyDescent="0.25">
      <c r="B8463" s="7"/>
      <c r="C8463" s="8"/>
      <c r="D8463" s="129"/>
      <c r="F8463" s="99"/>
      <c r="G8463" s="99"/>
      <c r="H8463" s="99"/>
      <c r="I8463" s="18"/>
      <c r="J8463" s="18"/>
      <c r="K8463" s="99">
        <f t="shared" si="270"/>
        <v>0</v>
      </c>
      <c r="M8463" s="96">
        <f t="shared" si="269"/>
        <v>1</v>
      </c>
      <c r="N8463" s="273"/>
    </row>
    <row r="8464" spans="2:14" x14ac:dyDescent="0.25">
      <c r="B8464" s="7"/>
      <c r="C8464" s="8"/>
      <c r="D8464" s="129"/>
      <c r="F8464" s="99"/>
      <c r="G8464" s="99"/>
      <c r="H8464" s="99"/>
      <c r="I8464" s="18"/>
      <c r="J8464" s="18"/>
      <c r="K8464" s="99">
        <f t="shared" si="270"/>
        <v>0</v>
      </c>
      <c r="M8464" s="96">
        <f t="shared" si="269"/>
        <v>1</v>
      </c>
      <c r="N8464" s="273"/>
    </row>
    <row r="8465" spans="2:14" x14ac:dyDescent="0.25">
      <c r="B8465" s="7"/>
      <c r="C8465" s="8"/>
      <c r="D8465" s="129"/>
      <c r="F8465" s="99"/>
      <c r="G8465" s="99"/>
      <c r="H8465" s="99"/>
      <c r="I8465" s="18"/>
      <c r="J8465" s="18"/>
      <c r="K8465" s="99">
        <f t="shared" si="270"/>
        <v>0</v>
      </c>
      <c r="M8465" s="96">
        <f t="shared" ref="M8465:M8528" si="271">UltimoDia(D8465)</f>
        <v>1</v>
      </c>
      <c r="N8465" s="273"/>
    </row>
    <row r="8466" spans="2:14" x14ac:dyDescent="0.25">
      <c r="B8466" s="7"/>
      <c r="C8466" s="8"/>
      <c r="D8466" s="129"/>
      <c r="F8466" s="99"/>
      <c r="G8466" s="99"/>
      <c r="H8466" s="99"/>
      <c r="I8466" s="18"/>
      <c r="J8466" s="18"/>
      <c r="K8466" s="99">
        <f t="shared" si="270"/>
        <v>0</v>
      </c>
      <c r="M8466" s="96">
        <f t="shared" si="271"/>
        <v>1</v>
      </c>
      <c r="N8466" s="273"/>
    </row>
    <row r="8467" spans="2:14" x14ac:dyDescent="0.25">
      <c r="B8467" s="7"/>
      <c r="C8467" s="8"/>
      <c r="D8467" s="129"/>
      <c r="F8467" s="99"/>
      <c r="G8467" s="99"/>
      <c r="H8467" s="99"/>
      <c r="I8467" s="18"/>
      <c r="J8467" s="18"/>
      <c r="K8467" s="99">
        <f t="shared" si="270"/>
        <v>0</v>
      </c>
      <c r="M8467" s="96">
        <f t="shared" si="271"/>
        <v>1</v>
      </c>
      <c r="N8467" s="273"/>
    </row>
    <row r="8468" spans="2:14" x14ac:dyDescent="0.25">
      <c r="B8468" s="7"/>
      <c r="C8468" s="8"/>
      <c r="D8468" s="129"/>
      <c r="F8468" s="99"/>
      <c r="G8468" s="99"/>
      <c r="H8468" s="99"/>
      <c r="I8468" s="18"/>
      <c r="J8468" s="18"/>
      <c r="K8468" s="99">
        <f t="shared" si="270"/>
        <v>0</v>
      </c>
      <c r="M8468" s="96">
        <f t="shared" si="271"/>
        <v>1</v>
      </c>
      <c r="N8468" s="273"/>
    </row>
    <row r="8469" spans="2:14" x14ac:dyDescent="0.25">
      <c r="B8469" s="7"/>
      <c r="C8469" s="8"/>
      <c r="D8469" s="129"/>
      <c r="F8469" s="99"/>
      <c r="G8469" s="99"/>
      <c r="H8469" s="99"/>
      <c r="I8469" s="18"/>
      <c r="J8469" s="18"/>
      <c r="K8469" s="99">
        <f t="shared" si="270"/>
        <v>0</v>
      </c>
      <c r="M8469" s="96">
        <f t="shared" si="271"/>
        <v>1</v>
      </c>
      <c r="N8469" s="273"/>
    </row>
    <row r="8470" spans="2:14" x14ac:dyDescent="0.25">
      <c r="B8470" s="7"/>
      <c r="C8470" s="8"/>
      <c r="D8470" s="129"/>
      <c r="F8470" s="99"/>
      <c r="G8470" s="99"/>
      <c r="H8470" s="99"/>
      <c r="I8470" s="18"/>
      <c r="J8470" s="18"/>
      <c r="K8470" s="99">
        <f t="shared" si="270"/>
        <v>0</v>
      </c>
      <c r="M8470" s="96">
        <f t="shared" si="271"/>
        <v>1</v>
      </c>
      <c r="N8470" s="273"/>
    </row>
    <row r="8471" spans="2:14" x14ac:dyDescent="0.25">
      <c r="B8471" s="7"/>
      <c r="C8471" s="8"/>
      <c r="D8471" s="129"/>
      <c r="F8471" s="99"/>
      <c r="G8471" s="99"/>
      <c r="H8471" s="99"/>
      <c r="I8471" s="18"/>
      <c r="J8471" s="18"/>
      <c r="K8471" s="99">
        <f t="shared" si="270"/>
        <v>0</v>
      </c>
      <c r="M8471" s="96">
        <f t="shared" si="271"/>
        <v>1</v>
      </c>
      <c r="N8471" s="273"/>
    </row>
    <row r="8472" spans="2:14" x14ac:dyDescent="0.25">
      <c r="B8472" s="7"/>
      <c r="C8472" s="8"/>
      <c r="D8472" s="129"/>
      <c r="F8472" s="99"/>
      <c r="G8472" s="99"/>
      <c r="H8472" s="99"/>
      <c r="I8472" s="18"/>
      <c r="J8472" s="18"/>
      <c r="K8472" s="99">
        <f t="shared" si="270"/>
        <v>0</v>
      </c>
      <c r="M8472" s="96">
        <f t="shared" si="271"/>
        <v>1</v>
      </c>
      <c r="N8472" s="273"/>
    </row>
    <row r="8473" spans="2:14" x14ac:dyDescent="0.25">
      <c r="B8473" s="7"/>
      <c r="C8473" s="8"/>
      <c r="D8473" s="129"/>
      <c r="F8473" s="99"/>
      <c r="G8473" s="99"/>
      <c r="H8473" s="99"/>
      <c r="I8473" s="18"/>
      <c r="J8473" s="18"/>
      <c r="K8473" s="99">
        <f t="shared" si="270"/>
        <v>0</v>
      </c>
      <c r="M8473" s="96">
        <f t="shared" si="271"/>
        <v>1</v>
      </c>
      <c r="N8473" s="273"/>
    </row>
    <row r="8474" spans="2:14" x14ac:dyDescent="0.25">
      <c r="B8474" s="7"/>
      <c r="C8474" s="8"/>
      <c r="D8474" s="129"/>
      <c r="F8474" s="99"/>
      <c r="G8474" s="99"/>
      <c r="H8474" s="99"/>
      <c r="I8474" s="18"/>
      <c r="J8474" s="18"/>
      <c r="K8474" s="99">
        <f t="shared" si="270"/>
        <v>0</v>
      </c>
      <c r="M8474" s="96">
        <f t="shared" si="271"/>
        <v>1</v>
      </c>
      <c r="N8474" s="273"/>
    </row>
    <row r="8475" spans="2:14" x14ac:dyDescent="0.25">
      <c r="B8475" s="7"/>
      <c r="C8475" s="8"/>
      <c r="D8475" s="129"/>
      <c r="F8475" s="99"/>
      <c r="G8475" s="99"/>
      <c r="H8475" s="99"/>
      <c r="I8475" s="18"/>
      <c r="J8475" s="18"/>
      <c r="K8475" s="99">
        <f t="shared" si="270"/>
        <v>0</v>
      </c>
      <c r="M8475" s="96">
        <f t="shared" si="271"/>
        <v>1</v>
      </c>
      <c r="N8475" s="273"/>
    </row>
    <row r="8476" spans="2:14" x14ac:dyDescent="0.25">
      <c r="B8476" s="7"/>
      <c r="C8476" s="8"/>
      <c r="D8476" s="129"/>
      <c r="F8476" s="99"/>
      <c r="G8476" s="99"/>
      <c r="H8476" s="99"/>
      <c r="I8476" s="18"/>
      <c r="J8476" s="18"/>
      <c r="K8476" s="99">
        <f t="shared" si="270"/>
        <v>0</v>
      </c>
      <c r="M8476" s="96">
        <f t="shared" si="271"/>
        <v>1</v>
      </c>
      <c r="N8476" s="273"/>
    </row>
    <row r="8477" spans="2:14" x14ac:dyDescent="0.25">
      <c r="B8477" s="7"/>
      <c r="C8477" s="8"/>
      <c r="D8477" s="129"/>
      <c r="F8477" s="99"/>
      <c r="G8477" s="99"/>
      <c r="H8477" s="99"/>
      <c r="I8477" s="18"/>
      <c r="J8477" s="18"/>
      <c r="K8477" s="99">
        <f t="shared" si="270"/>
        <v>0</v>
      </c>
      <c r="M8477" s="96">
        <f t="shared" si="271"/>
        <v>1</v>
      </c>
      <c r="N8477" s="273"/>
    </row>
    <row r="8478" spans="2:14" x14ac:dyDescent="0.25">
      <c r="B8478" s="7"/>
      <c r="C8478" s="8"/>
      <c r="D8478" s="129"/>
      <c r="F8478" s="99"/>
      <c r="G8478" s="99"/>
      <c r="H8478" s="99"/>
      <c r="I8478" s="18"/>
      <c r="J8478" s="18"/>
      <c r="K8478" s="99">
        <f t="shared" si="270"/>
        <v>0</v>
      </c>
      <c r="M8478" s="96">
        <f t="shared" si="271"/>
        <v>1</v>
      </c>
      <c r="N8478" s="273"/>
    </row>
    <row r="8479" spans="2:14" x14ac:dyDescent="0.25">
      <c r="B8479" s="7"/>
      <c r="C8479" s="8"/>
      <c r="D8479" s="129"/>
      <c r="F8479" s="99"/>
      <c r="G8479" s="99"/>
      <c r="H8479" s="99"/>
      <c r="I8479" s="18"/>
      <c r="J8479" s="18"/>
      <c r="K8479" s="99">
        <f t="shared" si="270"/>
        <v>0</v>
      </c>
      <c r="M8479" s="96">
        <f t="shared" si="271"/>
        <v>1</v>
      </c>
      <c r="N8479" s="273"/>
    </row>
    <row r="8480" spans="2:14" x14ac:dyDescent="0.25">
      <c r="B8480" s="7"/>
      <c r="C8480" s="8"/>
      <c r="D8480" s="129"/>
      <c r="F8480" s="99"/>
      <c r="G8480" s="99"/>
      <c r="H8480" s="99"/>
      <c r="I8480" s="18"/>
      <c r="J8480" s="18"/>
      <c r="K8480" s="99">
        <f t="shared" si="270"/>
        <v>0</v>
      </c>
      <c r="M8480" s="96">
        <f t="shared" si="271"/>
        <v>1</v>
      </c>
      <c r="N8480" s="273"/>
    </row>
    <row r="8481" spans="2:14" x14ac:dyDescent="0.25">
      <c r="B8481" s="7"/>
      <c r="C8481" s="8"/>
      <c r="D8481" s="129"/>
      <c r="F8481" s="99"/>
      <c r="G8481" s="99"/>
      <c r="H8481" s="99"/>
      <c r="I8481" s="18"/>
      <c r="J8481" s="18"/>
      <c r="K8481" s="99">
        <f t="shared" si="270"/>
        <v>0</v>
      </c>
      <c r="M8481" s="96">
        <f t="shared" si="271"/>
        <v>1</v>
      </c>
      <c r="N8481" s="273"/>
    </row>
    <row r="8482" spans="2:14" x14ac:dyDescent="0.25">
      <c r="B8482" s="7"/>
      <c r="C8482" s="8"/>
      <c r="D8482" s="129"/>
      <c r="F8482" s="99"/>
      <c r="G8482" s="99"/>
      <c r="H8482" s="99"/>
      <c r="I8482" s="18"/>
      <c r="J8482" s="18"/>
      <c r="K8482" s="99">
        <f t="shared" si="270"/>
        <v>0</v>
      </c>
      <c r="M8482" s="96">
        <f t="shared" si="271"/>
        <v>1</v>
      </c>
      <c r="N8482" s="273"/>
    </row>
    <row r="8483" spans="2:14" x14ac:dyDescent="0.25">
      <c r="B8483" s="7"/>
      <c r="C8483" s="8"/>
      <c r="D8483" s="129"/>
      <c r="F8483" s="99"/>
      <c r="G8483" s="99"/>
      <c r="H8483" s="99"/>
      <c r="I8483" s="18"/>
      <c r="J8483" s="18"/>
      <c r="K8483" s="99">
        <f t="shared" si="270"/>
        <v>0</v>
      </c>
      <c r="M8483" s="96">
        <f t="shared" si="271"/>
        <v>1</v>
      </c>
      <c r="N8483" s="273"/>
    </row>
    <row r="8484" spans="2:14" x14ac:dyDescent="0.25">
      <c r="B8484" s="7"/>
      <c r="C8484" s="8"/>
      <c r="D8484" s="129"/>
      <c r="F8484" s="99"/>
      <c r="G8484" s="99"/>
      <c r="H8484" s="99"/>
      <c r="I8484" s="18"/>
      <c r="J8484" s="18"/>
      <c r="K8484" s="99">
        <f t="shared" si="270"/>
        <v>0</v>
      </c>
      <c r="M8484" s="96">
        <f t="shared" si="271"/>
        <v>1</v>
      </c>
      <c r="N8484" s="273"/>
    </row>
    <row r="8485" spans="2:14" x14ac:dyDescent="0.25">
      <c r="B8485" s="7"/>
      <c r="C8485" s="8"/>
      <c r="D8485" s="129"/>
      <c r="F8485" s="99"/>
      <c r="G8485" s="99"/>
      <c r="H8485" s="99"/>
      <c r="I8485" s="18"/>
      <c r="J8485" s="18"/>
      <c r="K8485" s="99">
        <f t="shared" si="270"/>
        <v>0</v>
      </c>
      <c r="M8485" s="96">
        <f t="shared" si="271"/>
        <v>1</v>
      </c>
      <c r="N8485" s="273"/>
    </row>
    <row r="8486" spans="2:14" x14ac:dyDescent="0.25">
      <c r="B8486" s="7"/>
      <c r="C8486" s="8"/>
      <c r="D8486" s="129"/>
      <c r="F8486" s="99"/>
      <c r="G8486" s="99"/>
      <c r="H8486" s="99"/>
      <c r="I8486" s="18"/>
      <c r="J8486" s="18"/>
      <c r="K8486" s="99">
        <f t="shared" si="270"/>
        <v>0</v>
      </c>
      <c r="M8486" s="96">
        <f t="shared" si="271"/>
        <v>1</v>
      </c>
      <c r="N8486" s="273"/>
    </row>
    <row r="8487" spans="2:14" x14ac:dyDescent="0.25">
      <c r="B8487" s="7"/>
      <c r="C8487" s="8"/>
      <c r="D8487" s="129"/>
      <c r="F8487" s="99"/>
      <c r="G8487" s="99"/>
      <c r="H8487" s="99"/>
      <c r="I8487" s="18"/>
      <c r="J8487" s="18"/>
      <c r="K8487" s="99">
        <f t="shared" si="270"/>
        <v>0</v>
      </c>
      <c r="M8487" s="96">
        <f t="shared" si="271"/>
        <v>1</v>
      </c>
      <c r="N8487" s="273"/>
    </row>
    <row r="8488" spans="2:14" x14ac:dyDescent="0.25">
      <c r="B8488" s="7"/>
      <c r="C8488" s="8"/>
      <c r="D8488" s="129"/>
      <c r="F8488" s="99"/>
      <c r="G8488" s="99"/>
      <c r="H8488" s="99"/>
      <c r="I8488" s="18"/>
      <c r="J8488" s="18"/>
      <c r="K8488" s="99">
        <f t="shared" si="270"/>
        <v>0</v>
      </c>
      <c r="M8488" s="96">
        <f t="shared" si="271"/>
        <v>1</v>
      </c>
      <c r="N8488" s="273"/>
    </row>
    <row r="8489" spans="2:14" x14ac:dyDescent="0.25">
      <c r="B8489" s="7"/>
      <c r="C8489" s="8"/>
      <c r="D8489" s="129"/>
      <c r="F8489" s="99"/>
      <c r="G8489" s="99"/>
      <c r="H8489" s="99"/>
      <c r="I8489" s="18"/>
      <c r="J8489" s="18"/>
      <c r="K8489" s="99">
        <f t="shared" si="270"/>
        <v>0</v>
      </c>
      <c r="M8489" s="96">
        <f t="shared" si="271"/>
        <v>1</v>
      </c>
      <c r="N8489" s="273"/>
    </row>
    <row r="8490" spans="2:14" x14ac:dyDescent="0.25">
      <c r="B8490" s="7"/>
      <c r="C8490" s="8"/>
      <c r="D8490" s="129"/>
      <c r="F8490" s="99"/>
      <c r="G8490" s="99"/>
      <c r="H8490" s="99"/>
      <c r="I8490" s="18"/>
      <c r="J8490" s="18"/>
      <c r="K8490" s="99">
        <f t="shared" ref="K8490:K8553" si="272">IF(ctConta="",K8489+F8490,IF(I8490=ctConta,K8489+F8490,K8489))</f>
        <v>0</v>
      </c>
      <c r="M8490" s="96">
        <f t="shared" si="271"/>
        <v>1</v>
      </c>
      <c r="N8490" s="273"/>
    </row>
    <row r="8491" spans="2:14" x14ac:dyDescent="0.25">
      <c r="B8491" s="7"/>
      <c r="C8491" s="8"/>
      <c r="D8491" s="129"/>
      <c r="F8491" s="99"/>
      <c r="G8491" s="99"/>
      <c r="H8491" s="99"/>
      <c r="I8491" s="18"/>
      <c r="J8491" s="18"/>
      <c r="K8491" s="99">
        <f t="shared" si="272"/>
        <v>0</v>
      </c>
      <c r="M8491" s="96">
        <f t="shared" si="271"/>
        <v>1</v>
      </c>
      <c r="N8491" s="273"/>
    </row>
    <row r="8492" spans="2:14" x14ac:dyDescent="0.25">
      <c r="B8492" s="7"/>
      <c r="C8492" s="8"/>
      <c r="D8492" s="129"/>
      <c r="F8492" s="99"/>
      <c r="G8492" s="99"/>
      <c r="H8492" s="99"/>
      <c r="I8492" s="18"/>
      <c r="J8492" s="18"/>
      <c r="K8492" s="99">
        <f t="shared" si="272"/>
        <v>0</v>
      </c>
      <c r="M8492" s="96">
        <f t="shared" si="271"/>
        <v>1</v>
      </c>
      <c r="N8492" s="273"/>
    </row>
    <row r="8493" spans="2:14" x14ac:dyDescent="0.25">
      <c r="B8493" s="7"/>
      <c r="C8493" s="8"/>
      <c r="D8493" s="129"/>
      <c r="F8493" s="99"/>
      <c r="G8493" s="99"/>
      <c r="H8493" s="99"/>
      <c r="I8493" s="18"/>
      <c r="J8493" s="18"/>
      <c r="K8493" s="99">
        <f t="shared" si="272"/>
        <v>0</v>
      </c>
      <c r="M8493" s="96">
        <f t="shared" si="271"/>
        <v>1</v>
      </c>
      <c r="N8493" s="273"/>
    </row>
    <row r="8494" spans="2:14" x14ac:dyDescent="0.25">
      <c r="B8494" s="7"/>
      <c r="C8494" s="8"/>
      <c r="D8494" s="129"/>
      <c r="F8494" s="99"/>
      <c r="G8494" s="99"/>
      <c r="H8494" s="99"/>
      <c r="I8494" s="18"/>
      <c r="J8494" s="18"/>
      <c r="K8494" s="99">
        <f t="shared" si="272"/>
        <v>0</v>
      </c>
      <c r="M8494" s="96">
        <f t="shared" si="271"/>
        <v>1</v>
      </c>
      <c r="N8494" s="273"/>
    </row>
    <row r="8495" spans="2:14" x14ac:dyDescent="0.25">
      <c r="B8495" s="7"/>
      <c r="C8495" s="8"/>
      <c r="D8495" s="129"/>
      <c r="F8495" s="99"/>
      <c r="G8495" s="99"/>
      <c r="H8495" s="99"/>
      <c r="I8495" s="18"/>
      <c r="J8495" s="18"/>
      <c r="K8495" s="99">
        <f t="shared" si="272"/>
        <v>0</v>
      </c>
      <c r="M8495" s="96">
        <f t="shared" si="271"/>
        <v>1</v>
      </c>
      <c r="N8495" s="273"/>
    </row>
    <row r="8496" spans="2:14" x14ac:dyDescent="0.25">
      <c r="B8496" s="7"/>
      <c r="C8496" s="8"/>
      <c r="D8496" s="129"/>
      <c r="F8496" s="99"/>
      <c r="G8496" s="99"/>
      <c r="H8496" s="99"/>
      <c r="I8496" s="18"/>
      <c r="J8496" s="18"/>
      <c r="K8496" s="99">
        <f t="shared" si="272"/>
        <v>0</v>
      </c>
      <c r="M8496" s="96">
        <f t="shared" si="271"/>
        <v>1</v>
      </c>
      <c r="N8496" s="273"/>
    </row>
    <row r="8497" spans="2:14" x14ac:dyDescent="0.25">
      <c r="B8497" s="7"/>
      <c r="C8497" s="8"/>
      <c r="D8497" s="129"/>
      <c r="F8497" s="99"/>
      <c r="G8497" s="99"/>
      <c r="H8497" s="99"/>
      <c r="I8497" s="18"/>
      <c r="J8497" s="18"/>
      <c r="K8497" s="99">
        <f t="shared" si="272"/>
        <v>0</v>
      </c>
      <c r="M8497" s="96">
        <f t="shared" si="271"/>
        <v>1</v>
      </c>
      <c r="N8497" s="273"/>
    </row>
    <row r="8498" spans="2:14" x14ac:dyDescent="0.25">
      <c r="B8498" s="7"/>
      <c r="C8498" s="8"/>
      <c r="D8498" s="129"/>
      <c r="F8498" s="99"/>
      <c r="G8498" s="99"/>
      <c r="H8498" s="99"/>
      <c r="I8498" s="18"/>
      <c r="J8498" s="18"/>
      <c r="K8498" s="99">
        <f t="shared" si="272"/>
        <v>0</v>
      </c>
      <c r="M8498" s="96">
        <f t="shared" si="271"/>
        <v>1</v>
      </c>
      <c r="N8498" s="273"/>
    </row>
    <row r="8499" spans="2:14" x14ac:dyDescent="0.25">
      <c r="B8499" s="7"/>
      <c r="C8499" s="8"/>
      <c r="D8499" s="129"/>
      <c r="F8499" s="99"/>
      <c r="G8499" s="99"/>
      <c r="H8499" s="99"/>
      <c r="I8499" s="18"/>
      <c r="J8499" s="18"/>
      <c r="K8499" s="99">
        <f t="shared" si="272"/>
        <v>0</v>
      </c>
      <c r="M8499" s="96">
        <f t="shared" si="271"/>
        <v>1</v>
      </c>
      <c r="N8499" s="273"/>
    </row>
    <row r="8500" spans="2:14" x14ac:dyDescent="0.25">
      <c r="B8500" s="7"/>
      <c r="C8500" s="8"/>
      <c r="D8500" s="129"/>
      <c r="F8500" s="99"/>
      <c r="G8500" s="99"/>
      <c r="H8500" s="99"/>
      <c r="I8500" s="18"/>
      <c r="J8500" s="18"/>
      <c r="K8500" s="99">
        <f t="shared" si="272"/>
        <v>0</v>
      </c>
      <c r="M8500" s="96">
        <f t="shared" si="271"/>
        <v>1</v>
      </c>
      <c r="N8500" s="273"/>
    </row>
    <row r="8501" spans="2:14" x14ac:dyDescent="0.25">
      <c r="B8501" s="7"/>
      <c r="C8501" s="8"/>
      <c r="D8501" s="129"/>
      <c r="F8501" s="99"/>
      <c r="G8501" s="99"/>
      <c r="H8501" s="99"/>
      <c r="I8501" s="18"/>
      <c r="J8501" s="18"/>
      <c r="K8501" s="99">
        <f t="shared" si="272"/>
        <v>0</v>
      </c>
      <c r="M8501" s="96">
        <f t="shared" si="271"/>
        <v>1</v>
      </c>
      <c r="N8501" s="273"/>
    </row>
    <row r="8502" spans="2:14" x14ac:dyDescent="0.25">
      <c r="B8502" s="7"/>
      <c r="C8502" s="8"/>
      <c r="D8502" s="129"/>
      <c r="F8502" s="99"/>
      <c r="G8502" s="99"/>
      <c r="H8502" s="99"/>
      <c r="I8502" s="18"/>
      <c r="J8502" s="18"/>
      <c r="K8502" s="99">
        <f t="shared" si="272"/>
        <v>0</v>
      </c>
      <c r="M8502" s="96">
        <f t="shared" si="271"/>
        <v>1</v>
      </c>
      <c r="N8502" s="273"/>
    </row>
    <row r="8503" spans="2:14" x14ac:dyDescent="0.25">
      <c r="B8503" s="7"/>
      <c r="C8503" s="8"/>
      <c r="D8503" s="129"/>
      <c r="F8503" s="99"/>
      <c r="G8503" s="99"/>
      <c r="H8503" s="99"/>
      <c r="I8503" s="18"/>
      <c r="J8503" s="18"/>
      <c r="K8503" s="99">
        <f t="shared" si="272"/>
        <v>0</v>
      </c>
      <c r="M8503" s="96">
        <f t="shared" si="271"/>
        <v>1</v>
      </c>
      <c r="N8503" s="273"/>
    </row>
    <row r="8504" spans="2:14" x14ac:dyDescent="0.25">
      <c r="B8504" s="7"/>
      <c r="C8504" s="8"/>
      <c r="D8504" s="129"/>
      <c r="F8504" s="99"/>
      <c r="G8504" s="99"/>
      <c r="H8504" s="99"/>
      <c r="I8504" s="18"/>
      <c r="J8504" s="18"/>
      <c r="K8504" s="99">
        <f t="shared" si="272"/>
        <v>0</v>
      </c>
      <c r="M8504" s="96">
        <f t="shared" si="271"/>
        <v>1</v>
      </c>
      <c r="N8504" s="273"/>
    </row>
    <row r="8505" spans="2:14" x14ac:dyDescent="0.25">
      <c r="B8505" s="7"/>
      <c r="C8505" s="8"/>
      <c r="D8505" s="129"/>
      <c r="F8505" s="99"/>
      <c r="G8505" s="99"/>
      <c r="H8505" s="99"/>
      <c r="I8505" s="18"/>
      <c r="J8505" s="18"/>
      <c r="K8505" s="99">
        <f t="shared" si="272"/>
        <v>0</v>
      </c>
      <c r="M8505" s="96">
        <f t="shared" si="271"/>
        <v>1</v>
      </c>
      <c r="N8505" s="273"/>
    </row>
    <row r="8506" spans="2:14" x14ac:dyDescent="0.25">
      <c r="B8506" s="7"/>
      <c r="C8506" s="8"/>
      <c r="D8506" s="129"/>
      <c r="F8506" s="99"/>
      <c r="G8506" s="99"/>
      <c r="H8506" s="99"/>
      <c r="I8506" s="18"/>
      <c r="J8506" s="18"/>
      <c r="K8506" s="99">
        <f t="shared" si="272"/>
        <v>0</v>
      </c>
      <c r="M8506" s="96">
        <f t="shared" si="271"/>
        <v>1</v>
      </c>
      <c r="N8506" s="273"/>
    </row>
    <row r="8507" spans="2:14" x14ac:dyDescent="0.25">
      <c r="B8507" s="7"/>
      <c r="C8507" s="8"/>
      <c r="D8507" s="129"/>
      <c r="F8507" s="99"/>
      <c r="G8507" s="99"/>
      <c r="H8507" s="99"/>
      <c r="I8507" s="18"/>
      <c r="J8507" s="18"/>
      <c r="K8507" s="99">
        <f t="shared" si="272"/>
        <v>0</v>
      </c>
      <c r="M8507" s="96">
        <f t="shared" si="271"/>
        <v>1</v>
      </c>
      <c r="N8507" s="273"/>
    </row>
    <row r="8508" spans="2:14" x14ac:dyDescent="0.25">
      <c r="B8508" s="7"/>
      <c r="C8508" s="8"/>
      <c r="D8508" s="129"/>
      <c r="F8508" s="99"/>
      <c r="G8508" s="99"/>
      <c r="H8508" s="99"/>
      <c r="I8508" s="18"/>
      <c r="J8508" s="18"/>
      <c r="K8508" s="99">
        <f t="shared" si="272"/>
        <v>0</v>
      </c>
      <c r="M8508" s="96">
        <f t="shared" si="271"/>
        <v>1</v>
      </c>
      <c r="N8508" s="273"/>
    </row>
    <row r="8509" spans="2:14" x14ac:dyDescent="0.25">
      <c r="B8509" s="7"/>
      <c r="C8509" s="8"/>
      <c r="D8509" s="129"/>
      <c r="F8509" s="99"/>
      <c r="G8509" s="99"/>
      <c r="H8509" s="99"/>
      <c r="I8509" s="18"/>
      <c r="J8509" s="18"/>
      <c r="K8509" s="99">
        <f t="shared" si="272"/>
        <v>0</v>
      </c>
      <c r="M8509" s="96">
        <f t="shared" si="271"/>
        <v>1</v>
      </c>
      <c r="N8509" s="273"/>
    </row>
    <row r="8510" spans="2:14" x14ac:dyDescent="0.25">
      <c r="B8510" s="7"/>
      <c r="C8510" s="8"/>
      <c r="D8510" s="129"/>
      <c r="F8510" s="99"/>
      <c r="G8510" s="99"/>
      <c r="H8510" s="99"/>
      <c r="I8510" s="18"/>
      <c r="J8510" s="18"/>
      <c r="K8510" s="99">
        <f t="shared" si="272"/>
        <v>0</v>
      </c>
      <c r="M8510" s="96">
        <f t="shared" si="271"/>
        <v>1</v>
      </c>
      <c r="N8510" s="273"/>
    </row>
    <row r="8511" spans="2:14" x14ac:dyDescent="0.25">
      <c r="B8511" s="7"/>
      <c r="C8511" s="8"/>
      <c r="D8511" s="129"/>
      <c r="F8511" s="99"/>
      <c r="G8511" s="99"/>
      <c r="H8511" s="99"/>
      <c r="I8511" s="18"/>
      <c r="J8511" s="18"/>
      <c r="K8511" s="99">
        <f t="shared" si="272"/>
        <v>0</v>
      </c>
      <c r="M8511" s="96">
        <f t="shared" si="271"/>
        <v>1</v>
      </c>
      <c r="N8511" s="273"/>
    </row>
    <row r="8512" spans="2:14" x14ac:dyDescent="0.25">
      <c r="B8512" s="7"/>
      <c r="C8512" s="8"/>
      <c r="D8512" s="129"/>
      <c r="F8512" s="99"/>
      <c r="G8512" s="99"/>
      <c r="H8512" s="99"/>
      <c r="I8512" s="18"/>
      <c r="J8512" s="18"/>
      <c r="K8512" s="99">
        <f t="shared" si="272"/>
        <v>0</v>
      </c>
      <c r="M8512" s="96">
        <f t="shared" si="271"/>
        <v>1</v>
      </c>
      <c r="N8512" s="273"/>
    </row>
    <row r="8513" spans="2:14" x14ac:dyDescent="0.25">
      <c r="B8513" s="7"/>
      <c r="C8513" s="8"/>
      <c r="D8513" s="129"/>
      <c r="F8513" s="99"/>
      <c r="G8513" s="99"/>
      <c r="H8513" s="99"/>
      <c r="I8513" s="18"/>
      <c r="J8513" s="18"/>
      <c r="K8513" s="99">
        <f t="shared" si="272"/>
        <v>0</v>
      </c>
      <c r="M8513" s="96">
        <f t="shared" si="271"/>
        <v>1</v>
      </c>
      <c r="N8513" s="273"/>
    </row>
    <row r="8514" spans="2:14" x14ac:dyDescent="0.25">
      <c r="B8514" s="7"/>
      <c r="C8514" s="8"/>
      <c r="D8514" s="129"/>
      <c r="F8514" s="99"/>
      <c r="G8514" s="99"/>
      <c r="H8514" s="99"/>
      <c r="I8514" s="18"/>
      <c r="J8514" s="18"/>
      <c r="K8514" s="99">
        <f t="shared" si="272"/>
        <v>0</v>
      </c>
      <c r="M8514" s="96">
        <f t="shared" si="271"/>
        <v>1</v>
      </c>
      <c r="N8514" s="273"/>
    </row>
    <row r="8515" spans="2:14" x14ac:dyDescent="0.25">
      <c r="B8515" s="7"/>
      <c r="C8515" s="8"/>
      <c r="D8515" s="129"/>
      <c r="F8515" s="99"/>
      <c r="G8515" s="99"/>
      <c r="H8515" s="99"/>
      <c r="I8515" s="18"/>
      <c r="J8515" s="18"/>
      <c r="K8515" s="99">
        <f t="shared" si="272"/>
        <v>0</v>
      </c>
      <c r="M8515" s="96">
        <f t="shared" si="271"/>
        <v>1</v>
      </c>
      <c r="N8515" s="273"/>
    </row>
    <row r="8516" spans="2:14" x14ac:dyDescent="0.25">
      <c r="B8516" s="7"/>
      <c r="C8516" s="8"/>
      <c r="D8516" s="129"/>
      <c r="F8516" s="99"/>
      <c r="G8516" s="99"/>
      <c r="H8516" s="99"/>
      <c r="I8516" s="18"/>
      <c r="J8516" s="18"/>
      <c r="K8516" s="99">
        <f t="shared" si="272"/>
        <v>0</v>
      </c>
      <c r="M8516" s="96">
        <f t="shared" si="271"/>
        <v>1</v>
      </c>
      <c r="N8516" s="273"/>
    </row>
    <row r="8517" spans="2:14" x14ac:dyDescent="0.25">
      <c r="B8517" s="7"/>
      <c r="C8517" s="8"/>
      <c r="D8517" s="129"/>
      <c r="F8517" s="99"/>
      <c r="G8517" s="99"/>
      <c r="H8517" s="99"/>
      <c r="I8517" s="18"/>
      <c r="J8517" s="18"/>
      <c r="K8517" s="99">
        <f t="shared" si="272"/>
        <v>0</v>
      </c>
      <c r="M8517" s="96">
        <f t="shared" si="271"/>
        <v>1</v>
      </c>
      <c r="N8517" s="273"/>
    </row>
    <row r="8518" spans="2:14" x14ac:dyDescent="0.25">
      <c r="B8518" s="7"/>
      <c r="C8518" s="8"/>
      <c r="D8518" s="129"/>
      <c r="F8518" s="99"/>
      <c r="G8518" s="99"/>
      <c r="H8518" s="99"/>
      <c r="I8518" s="18"/>
      <c r="J8518" s="18"/>
      <c r="K8518" s="99">
        <f t="shared" si="272"/>
        <v>0</v>
      </c>
      <c r="M8518" s="96">
        <f t="shared" si="271"/>
        <v>1</v>
      </c>
      <c r="N8518" s="273"/>
    </row>
    <row r="8519" spans="2:14" x14ac:dyDescent="0.25">
      <c r="B8519" s="7"/>
      <c r="C8519" s="8"/>
      <c r="D8519" s="129"/>
      <c r="F8519" s="99"/>
      <c r="G8519" s="99"/>
      <c r="H8519" s="99"/>
      <c r="I8519" s="18"/>
      <c r="J8519" s="18"/>
      <c r="K8519" s="99">
        <f t="shared" si="272"/>
        <v>0</v>
      </c>
      <c r="M8519" s="96">
        <f t="shared" si="271"/>
        <v>1</v>
      </c>
      <c r="N8519" s="273"/>
    </row>
    <row r="8520" spans="2:14" x14ac:dyDescent="0.25">
      <c r="B8520" s="7"/>
      <c r="C8520" s="8"/>
      <c r="D8520" s="129"/>
      <c r="F8520" s="99"/>
      <c r="G8520" s="99"/>
      <c r="H8520" s="99"/>
      <c r="I8520" s="18"/>
      <c r="J8520" s="18"/>
      <c r="K8520" s="99">
        <f t="shared" si="272"/>
        <v>0</v>
      </c>
      <c r="M8520" s="96">
        <f t="shared" si="271"/>
        <v>1</v>
      </c>
      <c r="N8520" s="273"/>
    </row>
    <row r="8521" spans="2:14" x14ac:dyDescent="0.25">
      <c r="B8521" s="7"/>
      <c r="C8521" s="8"/>
      <c r="D8521" s="129"/>
      <c r="F8521" s="99"/>
      <c r="G8521" s="99"/>
      <c r="H8521" s="99"/>
      <c r="I8521" s="18"/>
      <c r="J8521" s="18"/>
      <c r="K8521" s="99">
        <f t="shared" si="272"/>
        <v>0</v>
      </c>
      <c r="M8521" s="96">
        <f t="shared" si="271"/>
        <v>1</v>
      </c>
      <c r="N8521" s="273"/>
    </row>
    <row r="8522" spans="2:14" x14ac:dyDescent="0.25">
      <c r="B8522" s="7"/>
      <c r="C8522" s="8"/>
      <c r="D8522" s="129"/>
      <c r="F8522" s="99"/>
      <c r="G8522" s="99"/>
      <c r="H8522" s="99"/>
      <c r="I8522" s="18"/>
      <c r="J8522" s="18"/>
      <c r="K8522" s="99">
        <f t="shared" si="272"/>
        <v>0</v>
      </c>
      <c r="M8522" s="96">
        <f t="shared" si="271"/>
        <v>1</v>
      </c>
      <c r="N8522" s="273"/>
    </row>
    <row r="8523" spans="2:14" x14ac:dyDescent="0.25">
      <c r="B8523" s="7"/>
      <c r="C8523" s="8"/>
      <c r="D8523" s="129"/>
      <c r="F8523" s="99"/>
      <c r="G8523" s="99"/>
      <c r="H8523" s="99"/>
      <c r="I8523" s="18"/>
      <c r="J8523" s="18"/>
      <c r="K8523" s="99">
        <f t="shared" si="272"/>
        <v>0</v>
      </c>
      <c r="M8523" s="96">
        <f t="shared" si="271"/>
        <v>1</v>
      </c>
      <c r="N8523" s="273"/>
    </row>
    <row r="8524" spans="2:14" x14ac:dyDescent="0.25">
      <c r="B8524" s="7"/>
      <c r="C8524" s="8"/>
      <c r="D8524" s="129"/>
      <c r="F8524" s="99"/>
      <c r="G8524" s="99"/>
      <c r="H8524" s="99"/>
      <c r="I8524" s="18"/>
      <c r="J8524" s="18"/>
      <c r="K8524" s="99">
        <f t="shared" si="272"/>
        <v>0</v>
      </c>
      <c r="M8524" s="96">
        <f t="shared" si="271"/>
        <v>1</v>
      </c>
      <c r="N8524" s="273"/>
    </row>
    <row r="8525" spans="2:14" x14ac:dyDescent="0.25">
      <c r="B8525" s="7"/>
      <c r="C8525" s="8"/>
      <c r="D8525" s="129"/>
      <c r="F8525" s="99"/>
      <c r="G8525" s="99"/>
      <c r="H8525" s="99"/>
      <c r="I8525" s="18"/>
      <c r="J8525" s="18"/>
      <c r="K8525" s="99">
        <f t="shared" si="272"/>
        <v>0</v>
      </c>
      <c r="M8525" s="96">
        <f t="shared" si="271"/>
        <v>1</v>
      </c>
      <c r="N8525" s="273"/>
    </row>
    <row r="8526" spans="2:14" x14ac:dyDescent="0.25">
      <c r="B8526" s="7"/>
      <c r="C8526" s="8"/>
      <c r="D8526" s="129"/>
      <c r="F8526" s="99"/>
      <c r="G8526" s="99"/>
      <c r="H8526" s="99"/>
      <c r="I8526" s="18"/>
      <c r="J8526" s="18"/>
      <c r="K8526" s="99">
        <f t="shared" si="272"/>
        <v>0</v>
      </c>
      <c r="M8526" s="96">
        <f t="shared" si="271"/>
        <v>1</v>
      </c>
      <c r="N8526" s="273"/>
    </row>
    <row r="8527" spans="2:14" x14ac:dyDescent="0.25">
      <c r="B8527" s="7"/>
      <c r="C8527" s="8"/>
      <c r="D8527" s="129"/>
      <c r="F8527" s="99"/>
      <c r="G8527" s="99"/>
      <c r="H8527" s="99"/>
      <c r="I8527" s="18"/>
      <c r="J8527" s="18"/>
      <c r="K8527" s="99">
        <f t="shared" si="272"/>
        <v>0</v>
      </c>
      <c r="M8527" s="96">
        <f t="shared" si="271"/>
        <v>1</v>
      </c>
      <c r="N8527" s="273"/>
    </row>
    <row r="8528" spans="2:14" x14ac:dyDescent="0.25">
      <c r="B8528" s="7"/>
      <c r="C8528" s="8"/>
      <c r="D8528" s="129"/>
      <c r="F8528" s="99"/>
      <c r="G8528" s="99"/>
      <c r="H8528" s="99"/>
      <c r="I8528" s="18"/>
      <c r="J8528" s="18"/>
      <c r="K8528" s="99">
        <f t="shared" si="272"/>
        <v>0</v>
      </c>
      <c r="M8528" s="96">
        <f t="shared" si="271"/>
        <v>1</v>
      </c>
      <c r="N8528" s="273"/>
    </row>
    <row r="8529" spans="2:14" x14ac:dyDescent="0.25">
      <c r="B8529" s="7"/>
      <c r="C8529" s="8"/>
      <c r="D8529" s="129"/>
      <c r="F8529" s="99"/>
      <c r="G8529" s="99"/>
      <c r="H8529" s="99"/>
      <c r="I8529" s="18"/>
      <c r="J8529" s="18"/>
      <c r="K8529" s="99">
        <f t="shared" si="272"/>
        <v>0</v>
      </c>
      <c r="M8529" s="96">
        <f t="shared" ref="M8529:M8592" si="273">UltimoDia(D8529)</f>
        <v>1</v>
      </c>
      <c r="N8529" s="273"/>
    </row>
    <row r="8530" spans="2:14" x14ac:dyDescent="0.25">
      <c r="B8530" s="7"/>
      <c r="C8530" s="8"/>
      <c r="D8530" s="129"/>
      <c r="F8530" s="99"/>
      <c r="G8530" s="99"/>
      <c r="H8530" s="99"/>
      <c r="I8530" s="18"/>
      <c r="J8530" s="18"/>
      <c r="K8530" s="99">
        <f t="shared" si="272"/>
        <v>0</v>
      </c>
      <c r="M8530" s="96">
        <f t="shared" si="273"/>
        <v>1</v>
      </c>
      <c r="N8530" s="273"/>
    </row>
    <row r="8531" spans="2:14" x14ac:dyDescent="0.25">
      <c r="B8531" s="7"/>
      <c r="C8531" s="8"/>
      <c r="D8531" s="129"/>
      <c r="F8531" s="99"/>
      <c r="G8531" s="99"/>
      <c r="H8531" s="99"/>
      <c r="I8531" s="18"/>
      <c r="J8531" s="18"/>
      <c r="K8531" s="99">
        <f t="shared" si="272"/>
        <v>0</v>
      </c>
      <c r="M8531" s="96">
        <f t="shared" si="273"/>
        <v>1</v>
      </c>
      <c r="N8531" s="273"/>
    </row>
    <row r="8532" spans="2:14" x14ac:dyDescent="0.25">
      <c r="B8532" s="7"/>
      <c r="C8532" s="8"/>
      <c r="D8532" s="129"/>
      <c r="F8532" s="99"/>
      <c r="G8532" s="99"/>
      <c r="H8532" s="99"/>
      <c r="I8532" s="18"/>
      <c r="J8532" s="18"/>
      <c r="K8532" s="99">
        <f t="shared" si="272"/>
        <v>0</v>
      </c>
      <c r="M8532" s="96">
        <f t="shared" si="273"/>
        <v>1</v>
      </c>
      <c r="N8532" s="273"/>
    </row>
    <row r="8533" spans="2:14" x14ac:dyDescent="0.25">
      <c r="B8533" s="7"/>
      <c r="C8533" s="8"/>
      <c r="D8533" s="129"/>
      <c r="F8533" s="99"/>
      <c r="G8533" s="99"/>
      <c r="H8533" s="99"/>
      <c r="I8533" s="18"/>
      <c r="J8533" s="18"/>
      <c r="K8533" s="99">
        <f t="shared" si="272"/>
        <v>0</v>
      </c>
      <c r="M8533" s="96">
        <f t="shared" si="273"/>
        <v>1</v>
      </c>
      <c r="N8533" s="273"/>
    </row>
    <row r="8534" spans="2:14" x14ac:dyDescent="0.25">
      <c r="B8534" s="7"/>
      <c r="C8534" s="8"/>
      <c r="D8534" s="129"/>
      <c r="F8534" s="99"/>
      <c r="G8534" s="99"/>
      <c r="H8534" s="99"/>
      <c r="I8534" s="18"/>
      <c r="J8534" s="18"/>
      <c r="K8534" s="99">
        <f t="shared" si="272"/>
        <v>0</v>
      </c>
      <c r="M8534" s="96">
        <f t="shared" si="273"/>
        <v>1</v>
      </c>
      <c r="N8534" s="273"/>
    </row>
    <row r="8535" spans="2:14" x14ac:dyDescent="0.25">
      <c r="B8535" s="7"/>
      <c r="C8535" s="8"/>
      <c r="D8535" s="129"/>
      <c r="F8535" s="99"/>
      <c r="G8535" s="99"/>
      <c r="H8535" s="99"/>
      <c r="I8535" s="18"/>
      <c r="J8535" s="18"/>
      <c r="K8535" s="99">
        <f t="shared" si="272"/>
        <v>0</v>
      </c>
      <c r="M8535" s="96">
        <f t="shared" si="273"/>
        <v>1</v>
      </c>
      <c r="N8535" s="273"/>
    </row>
    <row r="8536" spans="2:14" x14ac:dyDescent="0.25">
      <c r="B8536" s="7"/>
      <c r="C8536" s="8"/>
      <c r="D8536" s="129"/>
      <c r="F8536" s="99"/>
      <c r="G8536" s="99"/>
      <c r="H8536" s="99"/>
      <c r="I8536" s="18"/>
      <c r="J8536" s="18"/>
      <c r="K8536" s="99">
        <f t="shared" si="272"/>
        <v>0</v>
      </c>
      <c r="M8536" s="96">
        <f t="shared" si="273"/>
        <v>1</v>
      </c>
      <c r="N8536" s="273"/>
    </row>
    <row r="8537" spans="2:14" x14ac:dyDescent="0.25">
      <c r="B8537" s="7"/>
      <c r="C8537" s="8"/>
      <c r="D8537" s="129"/>
      <c r="F8537" s="99"/>
      <c r="G8537" s="99"/>
      <c r="H8537" s="99"/>
      <c r="I8537" s="18"/>
      <c r="J8537" s="18"/>
      <c r="K8537" s="99">
        <f t="shared" si="272"/>
        <v>0</v>
      </c>
      <c r="M8537" s="96">
        <f t="shared" si="273"/>
        <v>1</v>
      </c>
      <c r="N8537" s="273"/>
    </row>
    <row r="8538" spans="2:14" x14ac:dyDescent="0.25">
      <c r="B8538" s="7"/>
      <c r="C8538" s="8"/>
      <c r="D8538" s="129"/>
      <c r="F8538" s="99"/>
      <c r="G8538" s="99"/>
      <c r="H8538" s="99"/>
      <c r="I8538" s="18"/>
      <c r="J8538" s="18"/>
      <c r="K8538" s="99">
        <f t="shared" si="272"/>
        <v>0</v>
      </c>
      <c r="M8538" s="96">
        <f t="shared" si="273"/>
        <v>1</v>
      </c>
      <c r="N8538" s="273"/>
    </row>
    <row r="8539" spans="2:14" x14ac:dyDescent="0.25">
      <c r="B8539" s="7"/>
      <c r="C8539" s="8"/>
      <c r="D8539" s="129"/>
      <c r="F8539" s="99"/>
      <c r="G8539" s="99"/>
      <c r="H8539" s="99"/>
      <c r="I8539" s="18"/>
      <c r="J8539" s="18"/>
      <c r="K8539" s="99">
        <f t="shared" si="272"/>
        <v>0</v>
      </c>
      <c r="M8539" s="96">
        <f t="shared" si="273"/>
        <v>1</v>
      </c>
      <c r="N8539" s="273"/>
    </row>
    <row r="8540" spans="2:14" x14ac:dyDescent="0.25">
      <c r="B8540" s="7"/>
      <c r="C8540" s="8"/>
      <c r="D8540" s="129"/>
      <c r="F8540" s="99"/>
      <c r="G8540" s="99"/>
      <c r="H8540" s="99"/>
      <c r="I8540" s="18"/>
      <c r="J8540" s="18"/>
      <c r="K8540" s="99">
        <f t="shared" si="272"/>
        <v>0</v>
      </c>
      <c r="M8540" s="96">
        <f t="shared" si="273"/>
        <v>1</v>
      </c>
      <c r="N8540" s="273"/>
    </row>
    <row r="8541" spans="2:14" x14ac:dyDescent="0.25">
      <c r="B8541" s="7"/>
      <c r="C8541" s="8"/>
      <c r="D8541" s="129"/>
      <c r="F8541" s="99"/>
      <c r="G8541" s="99"/>
      <c r="H8541" s="99"/>
      <c r="I8541" s="18"/>
      <c r="J8541" s="18"/>
      <c r="K8541" s="99">
        <f t="shared" si="272"/>
        <v>0</v>
      </c>
      <c r="M8541" s="96">
        <f t="shared" si="273"/>
        <v>1</v>
      </c>
      <c r="N8541" s="273"/>
    </row>
    <row r="8542" spans="2:14" x14ac:dyDescent="0.25">
      <c r="B8542" s="7"/>
      <c r="C8542" s="8"/>
      <c r="D8542" s="129"/>
      <c r="F8542" s="99"/>
      <c r="G8542" s="99"/>
      <c r="H8542" s="99"/>
      <c r="I8542" s="18"/>
      <c r="J8542" s="18"/>
      <c r="K8542" s="99">
        <f t="shared" si="272"/>
        <v>0</v>
      </c>
      <c r="M8542" s="96">
        <f t="shared" si="273"/>
        <v>1</v>
      </c>
      <c r="N8542" s="273"/>
    </row>
    <row r="8543" spans="2:14" x14ac:dyDescent="0.25">
      <c r="B8543" s="7"/>
      <c r="C8543" s="8"/>
      <c r="D8543" s="129"/>
      <c r="F8543" s="99"/>
      <c r="G8543" s="99"/>
      <c r="H8543" s="99"/>
      <c r="I8543" s="18"/>
      <c r="J8543" s="18"/>
      <c r="K8543" s="99">
        <f t="shared" si="272"/>
        <v>0</v>
      </c>
      <c r="M8543" s="96">
        <f t="shared" si="273"/>
        <v>1</v>
      </c>
      <c r="N8543" s="273"/>
    </row>
    <row r="8544" spans="2:14" x14ac:dyDescent="0.25">
      <c r="B8544" s="7"/>
      <c r="C8544" s="8"/>
      <c r="D8544" s="129"/>
      <c r="F8544" s="99"/>
      <c r="G8544" s="99"/>
      <c r="H8544" s="99"/>
      <c r="I8544" s="18"/>
      <c r="J8544" s="18"/>
      <c r="K8544" s="99">
        <f t="shared" si="272"/>
        <v>0</v>
      </c>
      <c r="M8544" s="96">
        <f t="shared" si="273"/>
        <v>1</v>
      </c>
      <c r="N8544" s="273"/>
    </row>
    <row r="8545" spans="2:14" x14ac:dyDescent="0.25">
      <c r="B8545" s="7"/>
      <c r="C8545" s="8"/>
      <c r="D8545" s="129"/>
      <c r="F8545" s="99"/>
      <c r="G8545" s="99"/>
      <c r="H8545" s="99"/>
      <c r="I8545" s="18"/>
      <c r="J8545" s="18"/>
      <c r="K8545" s="99">
        <f t="shared" si="272"/>
        <v>0</v>
      </c>
      <c r="M8545" s="96">
        <f t="shared" si="273"/>
        <v>1</v>
      </c>
      <c r="N8545" s="273"/>
    </row>
    <row r="8546" spans="2:14" x14ac:dyDescent="0.25">
      <c r="B8546" s="7"/>
      <c r="C8546" s="8"/>
      <c r="D8546" s="129"/>
      <c r="F8546" s="99"/>
      <c r="G8546" s="99"/>
      <c r="H8546" s="99"/>
      <c r="I8546" s="18"/>
      <c r="J8546" s="18"/>
      <c r="K8546" s="99">
        <f t="shared" si="272"/>
        <v>0</v>
      </c>
      <c r="M8546" s="96">
        <f t="shared" si="273"/>
        <v>1</v>
      </c>
      <c r="N8546" s="273"/>
    </row>
    <row r="8547" spans="2:14" x14ac:dyDescent="0.25">
      <c r="B8547" s="7"/>
      <c r="C8547" s="8"/>
      <c r="D8547" s="129"/>
      <c r="F8547" s="99"/>
      <c r="G8547" s="99"/>
      <c r="H8547" s="99"/>
      <c r="I8547" s="18"/>
      <c r="J8547" s="18"/>
      <c r="K8547" s="99">
        <f t="shared" si="272"/>
        <v>0</v>
      </c>
      <c r="M8547" s="96">
        <f t="shared" si="273"/>
        <v>1</v>
      </c>
      <c r="N8547" s="273"/>
    </row>
    <row r="8548" spans="2:14" x14ac:dyDescent="0.25">
      <c r="B8548" s="7"/>
      <c r="C8548" s="8"/>
      <c r="D8548" s="129"/>
      <c r="F8548" s="99"/>
      <c r="G8548" s="99"/>
      <c r="H8548" s="99"/>
      <c r="I8548" s="18"/>
      <c r="J8548" s="18"/>
      <c r="K8548" s="99">
        <f t="shared" si="272"/>
        <v>0</v>
      </c>
      <c r="M8548" s="96">
        <f t="shared" si="273"/>
        <v>1</v>
      </c>
      <c r="N8548" s="273"/>
    </row>
    <row r="8549" spans="2:14" x14ac:dyDescent="0.25">
      <c r="B8549" s="7"/>
      <c r="C8549" s="8"/>
      <c r="D8549" s="129"/>
      <c r="F8549" s="99"/>
      <c r="G8549" s="99"/>
      <c r="H8549" s="99"/>
      <c r="I8549" s="18"/>
      <c r="J8549" s="18"/>
      <c r="K8549" s="99">
        <f t="shared" si="272"/>
        <v>0</v>
      </c>
      <c r="M8549" s="96">
        <f t="shared" si="273"/>
        <v>1</v>
      </c>
      <c r="N8549" s="273"/>
    </row>
    <row r="8550" spans="2:14" x14ac:dyDescent="0.25">
      <c r="B8550" s="7"/>
      <c r="C8550" s="8"/>
      <c r="D8550" s="129"/>
      <c r="F8550" s="99"/>
      <c r="G8550" s="99"/>
      <c r="H8550" s="99"/>
      <c r="I8550" s="18"/>
      <c r="J8550" s="18"/>
      <c r="K8550" s="99">
        <f t="shared" si="272"/>
        <v>0</v>
      </c>
      <c r="M8550" s="96">
        <f t="shared" si="273"/>
        <v>1</v>
      </c>
      <c r="N8550" s="273"/>
    </row>
    <row r="8551" spans="2:14" x14ac:dyDescent="0.25">
      <c r="B8551" s="7"/>
      <c r="C8551" s="8"/>
      <c r="D8551" s="129"/>
      <c r="F8551" s="99"/>
      <c r="G8551" s="99"/>
      <c r="H8551" s="99"/>
      <c r="I8551" s="18"/>
      <c r="J8551" s="18"/>
      <c r="K8551" s="99">
        <f t="shared" si="272"/>
        <v>0</v>
      </c>
      <c r="M8551" s="96">
        <f t="shared" si="273"/>
        <v>1</v>
      </c>
      <c r="N8551" s="273"/>
    </row>
    <row r="8552" spans="2:14" x14ac:dyDescent="0.25">
      <c r="B8552" s="7"/>
      <c r="C8552" s="8"/>
      <c r="D8552" s="129"/>
      <c r="F8552" s="99"/>
      <c r="G8552" s="99"/>
      <c r="H8552" s="99"/>
      <c r="I8552" s="18"/>
      <c r="J8552" s="18"/>
      <c r="K8552" s="99">
        <f t="shared" si="272"/>
        <v>0</v>
      </c>
      <c r="M8552" s="96">
        <f t="shared" si="273"/>
        <v>1</v>
      </c>
      <c r="N8552" s="273"/>
    </row>
    <row r="8553" spans="2:14" x14ac:dyDescent="0.25">
      <c r="B8553" s="7"/>
      <c r="C8553" s="8"/>
      <c r="D8553" s="129"/>
      <c r="F8553" s="99"/>
      <c r="G8553" s="99"/>
      <c r="H8553" s="99"/>
      <c r="I8553" s="18"/>
      <c r="J8553" s="18"/>
      <c r="K8553" s="99">
        <f t="shared" si="272"/>
        <v>0</v>
      </c>
      <c r="M8553" s="96">
        <f t="shared" si="273"/>
        <v>1</v>
      </c>
      <c r="N8553" s="273"/>
    </row>
    <row r="8554" spans="2:14" x14ac:dyDescent="0.25">
      <c r="B8554" s="7"/>
      <c r="C8554" s="8"/>
      <c r="D8554" s="129"/>
      <c r="F8554" s="99"/>
      <c r="G8554" s="99"/>
      <c r="H8554" s="99"/>
      <c r="I8554" s="18"/>
      <c r="J8554" s="18"/>
      <c r="K8554" s="99">
        <f t="shared" ref="K8554:K8617" si="274">IF(ctConta="",K8553+F8554,IF(I8554=ctConta,K8553+F8554,K8553))</f>
        <v>0</v>
      </c>
      <c r="M8554" s="96">
        <f t="shared" si="273"/>
        <v>1</v>
      </c>
      <c r="N8554" s="273"/>
    </row>
    <row r="8555" spans="2:14" x14ac:dyDescent="0.25">
      <c r="B8555" s="7"/>
      <c r="C8555" s="8"/>
      <c r="D8555" s="129"/>
      <c r="F8555" s="99"/>
      <c r="G8555" s="99"/>
      <c r="H8555" s="99"/>
      <c r="I8555" s="18"/>
      <c r="J8555" s="18"/>
      <c r="K8555" s="99">
        <f t="shared" si="274"/>
        <v>0</v>
      </c>
      <c r="M8555" s="96">
        <f t="shared" si="273"/>
        <v>1</v>
      </c>
      <c r="N8555" s="273"/>
    </row>
    <row r="8556" spans="2:14" x14ac:dyDescent="0.25">
      <c r="B8556" s="7"/>
      <c r="C8556" s="8"/>
      <c r="D8556" s="129"/>
      <c r="F8556" s="99"/>
      <c r="G8556" s="99"/>
      <c r="H8556" s="99"/>
      <c r="I8556" s="18"/>
      <c r="J8556" s="18"/>
      <c r="K8556" s="99">
        <f t="shared" si="274"/>
        <v>0</v>
      </c>
      <c r="M8556" s="96">
        <f t="shared" si="273"/>
        <v>1</v>
      </c>
      <c r="N8556" s="273"/>
    </row>
    <row r="8557" spans="2:14" x14ac:dyDescent="0.25">
      <c r="B8557" s="7"/>
      <c r="C8557" s="8"/>
      <c r="D8557" s="129"/>
      <c r="F8557" s="99"/>
      <c r="G8557" s="99"/>
      <c r="H8557" s="99"/>
      <c r="I8557" s="18"/>
      <c r="J8557" s="18"/>
      <c r="K8557" s="99">
        <f t="shared" si="274"/>
        <v>0</v>
      </c>
      <c r="M8557" s="96">
        <f t="shared" si="273"/>
        <v>1</v>
      </c>
      <c r="N8557" s="273"/>
    </row>
    <row r="8558" spans="2:14" x14ac:dyDescent="0.25">
      <c r="B8558" s="7"/>
      <c r="C8558" s="8"/>
      <c r="D8558" s="129"/>
      <c r="F8558" s="99"/>
      <c r="G8558" s="99"/>
      <c r="H8558" s="99"/>
      <c r="I8558" s="18"/>
      <c r="J8558" s="18"/>
      <c r="K8558" s="99">
        <f t="shared" si="274"/>
        <v>0</v>
      </c>
      <c r="M8558" s="96">
        <f t="shared" si="273"/>
        <v>1</v>
      </c>
      <c r="N8558" s="273"/>
    </row>
    <row r="8559" spans="2:14" x14ac:dyDescent="0.25">
      <c r="B8559" s="7"/>
      <c r="C8559" s="8"/>
      <c r="D8559" s="129"/>
      <c r="F8559" s="99"/>
      <c r="G8559" s="99"/>
      <c r="H8559" s="99"/>
      <c r="I8559" s="18"/>
      <c r="J8559" s="18"/>
      <c r="K8559" s="99">
        <f t="shared" si="274"/>
        <v>0</v>
      </c>
      <c r="M8559" s="96">
        <f t="shared" si="273"/>
        <v>1</v>
      </c>
      <c r="N8559" s="273"/>
    </row>
    <row r="8560" spans="2:14" x14ac:dyDescent="0.25">
      <c r="B8560" s="7"/>
      <c r="C8560" s="8"/>
      <c r="D8560" s="129"/>
      <c r="F8560" s="99"/>
      <c r="G8560" s="99"/>
      <c r="H8560" s="99"/>
      <c r="I8560" s="18"/>
      <c r="J8560" s="18"/>
      <c r="K8560" s="99">
        <f t="shared" si="274"/>
        <v>0</v>
      </c>
      <c r="M8560" s="96">
        <f t="shared" si="273"/>
        <v>1</v>
      </c>
      <c r="N8560" s="273"/>
    </row>
    <row r="8561" spans="2:14" x14ac:dyDescent="0.25">
      <c r="B8561" s="7"/>
      <c r="C8561" s="8"/>
      <c r="D8561" s="129"/>
      <c r="F8561" s="99"/>
      <c r="G8561" s="99"/>
      <c r="H8561" s="99"/>
      <c r="I8561" s="18"/>
      <c r="J8561" s="18"/>
      <c r="K8561" s="99">
        <f t="shared" si="274"/>
        <v>0</v>
      </c>
      <c r="M8561" s="96">
        <f t="shared" si="273"/>
        <v>1</v>
      </c>
      <c r="N8561" s="273"/>
    </row>
    <row r="8562" spans="2:14" x14ac:dyDescent="0.25">
      <c r="B8562" s="7"/>
      <c r="C8562" s="8"/>
      <c r="D8562" s="129"/>
      <c r="F8562" s="99"/>
      <c r="G8562" s="99"/>
      <c r="H8562" s="99"/>
      <c r="I8562" s="18"/>
      <c r="J8562" s="18"/>
      <c r="K8562" s="99">
        <f t="shared" si="274"/>
        <v>0</v>
      </c>
      <c r="M8562" s="96">
        <f t="shared" si="273"/>
        <v>1</v>
      </c>
      <c r="N8562" s="273"/>
    </row>
    <row r="8563" spans="2:14" x14ac:dyDescent="0.25">
      <c r="B8563" s="7"/>
      <c r="C8563" s="8"/>
      <c r="D8563" s="129"/>
      <c r="F8563" s="99"/>
      <c r="G8563" s="99"/>
      <c r="H8563" s="99"/>
      <c r="I8563" s="18"/>
      <c r="J8563" s="18"/>
      <c r="K8563" s="99">
        <f t="shared" si="274"/>
        <v>0</v>
      </c>
      <c r="M8563" s="96">
        <f t="shared" si="273"/>
        <v>1</v>
      </c>
      <c r="N8563" s="273"/>
    </row>
    <row r="8564" spans="2:14" x14ac:dyDescent="0.25">
      <c r="B8564" s="7"/>
      <c r="C8564" s="8"/>
      <c r="D8564" s="129"/>
      <c r="F8564" s="99"/>
      <c r="G8564" s="99"/>
      <c r="H8564" s="99"/>
      <c r="I8564" s="18"/>
      <c r="J8564" s="18"/>
      <c r="K8564" s="99">
        <f t="shared" si="274"/>
        <v>0</v>
      </c>
      <c r="M8564" s="96">
        <f t="shared" si="273"/>
        <v>1</v>
      </c>
      <c r="N8564" s="273"/>
    </row>
    <row r="8565" spans="2:14" x14ac:dyDescent="0.25">
      <c r="B8565" s="7"/>
      <c r="C8565" s="8"/>
      <c r="D8565" s="129"/>
      <c r="F8565" s="99"/>
      <c r="G8565" s="99"/>
      <c r="H8565" s="99"/>
      <c r="I8565" s="18"/>
      <c r="J8565" s="18"/>
      <c r="K8565" s="99">
        <f t="shared" si="274"/>
        <v>0</v>
      </c>
      <c r="M8565" s="96">
        <f t="shared" si="273"/>
        <v>1</v>
      </c>
      <c r="N8565" s="273"/>
    </row>
    <row r="8566" spans="2:14" x14ac:dyDescent="0.25">
      <c r="B8566" s="7"/>
      <c r="C8566" s="8"/>
      <c r="D8566" s="129"/>
      <c r="F8566" s="99"/>
      <c r="G8566" s="99"/>
      <c r="H8566" s="99"/>
      <c r="I8566" s="18"/>
      <c r="J8566" s="18"/>
      <c r="K8566" s="99">
        <f t="shared" si="274"/>
        <v>0</v>
      </c>
      <c r="M8566" s="96">
        <f t="shared" si="273"/>
        <v>1</v>
      </c>
      <c r="N8566" s="273"/>
    </row>
    <row r="8567" spans="2:14" x14ac:dyDescent="0.25">
      <c r="B8567" s="7"/>
      <c r="C8567" s="8"/>
      <c r="D8567" s="129"/>
      <c r="F8567" s="99"/>
      <c r="G8567" s="99"/>
      <c r="H8567" s="99"/>
      <c r="I8567" s="18"/>
      <c r="J8567" s="18"/>
      <c r="K8567" s="99">
        <f t="shared" si="274"/>
        <v>0</v>
      </c>
      <c r="M8567" s="96">
        <f t="shared" si="273"/>
        <v>1</v>
      </c>
      <c r="N8567" s="273"/>
    </row>
    <row r="8568" spans="2:14" x14ac:dyDescent="0.25">
      <c r="B8568" s="7"/>
      <c r="C8568" s="8"/>
      <c r="D8568" s="129"/>
      <c r="F8568" s="99"/>
      <c r="G8568" s="99"/>
      <c r="H8568" s="99"/>
      <c r="I8568" s="18"/>
      <c r="J8568" s="18"/>
      <c r="K8568" s="99">
        <f t="shared" si="274"/>
        <v>0</v>
      </c>
      <c r="M8568" s="96">
        <f t="shared" si="273"/>
        <v>1</v>
      </c>
      <c r="N8568" s="273"/>
    </row>
    <row r="8569" spans="2:14" x14ac:dyDescent="0.25">
      <c r="B8569" s="7"/>
      <c r="C8569" s="8"/>
      <c r="D8569" s="129"/>
      <c r="F8569" s="99"/>
      <c r="G8569" s="99"/>
      <c r="H8569" s="99"/>
      <c r="I8569" s="18"/>
      <c r="J8569" s="18"/>
      <c r="K8569" s="99">
        <f t="shared" si="274"/>
        <v>0</v>
      </c>
      <c r="M8569" s="96">
        <f t="shared" si="273"/>
        <v>1</v>
      </c>
      <c r="N8569" s="273"/>
    </row>
    <row r="8570" spans="2:14" x14ac:dyDescent="0.25">
      <c r="B8570" s="7"/>
      <c r="C8570" s="8"/>
      <c r="D8570" s="129"/>
      <c r="F8570" s="99"/>
      <c r="G8570" s="99"/>
      <c r="H8570" s="99"/>
      <c r="I8570" s="18"/>
      <c r="J8570" s="18"/>
      <c r="K8570" s="99">
        <f t="shared" si="274"/>
        <v>0</v>
      </c>
      <c r="M8570" s="96">
        <f t="shared" si="273"/>
        <v>1</v>
      </c>
      <c r="N8570" s="273"/>
    </row>
    <row r="8571" spans="2:14" x14ac:dyDescent="0.25">
      <c r="B8571" s="7"/>
      <c r="C8571" s="8"/>
      <c r="D8571" s="129"/>
      <c r="F8571" s="99"/>
      <c r="G8571" s="99"/>
      <c r="H8571" s="99"/>
      <c r="I8571" s="18"/>
      <c r="J8571" s="18"/>
      <c r="K8571" s="99">
        <f t="shared" si="274"/>
        <v>0</v>
      </c>
      <c r="M8571" s="96">
        <f t="shared" si="273"/>
        <v>1</v>
      </c>
      <c r="N8571" s="273"/>
    </row>
    <row r="8572" spans="2:14" x14ac:dyDescent="0.25">
      <c r="B8572" s="7"/>
      <c r="C8572" s="8"/>
      <c r="D8572" s="129"/>
      <c r="F8572" s="99"/>
      <c r="G8572" s="99"/>
      <c r="H8572" s="99"/>
      <c r="I8572" s="18"/>
      <c r="J8572" s="18"/>
      <c r="K8572" s="99">
        <f t="shared" si="274"/>
        <v>0</v>
      </c>
      <c r="M8572" s="96">
        <f t="shared" si="273"/>
        <v>1</v>
      </c>
      <c r="N8572" s="273"/>
    </row>
    <row r="8573" spans="2:14" x14ac:dyDescent="0.25">
      <c r="B8573" s="7"/>
      <c r="C8573" s="8"/>
      <c r="D8573" s="129"/>
      <c r="F8573" s="99"/>
      <c r="G8573" s="99"/>
      <c r="H8573" s="99"/>
      <c r="I8573" s="18"/>
      <c r="J8573" s="18"/>
      <c r="K8573" s="99">
        <f t="shared" si="274"/>
        <v>0</v>
      </c>
      <c r="M8573" s="96">
        <f t="shared" si="273"/>
        <v>1</v>
      </c>
      <c r="N8573" s="273"/>
    </row>
    <row r="8574" spans="2:14" x14ac:dyDescent="0.25">
      <c r="B8574" s="7"/>
      <c r="C8574" s="8"/>
      <c r="D8574" s="129"/>
      <c r="F8574" s="99"/>
      <c r="G8574" s="99"/>
      <c r="H8574" s="99"/>
      <c r="I8574" s="18"/>
      <c r="J8574" s="18"/>
      <c r="K8574" s="99">
        <f t="shared" si="274"/>
        <v>0</v>
      </c>
      <c r="M8574" s="96">
        <f t="shared" si="273"/>
        <v>1</v>
      </c>
      <c r="N8574" s="273"/>
    </row>
    <row r="8575" spans="2:14" x14ac:dyDescent="0.25">
      <c r="B8575" s="7"/>
      <c r="C8575" s="8"/>
      <c r="D8575" s="129"/>
      <c r="F8575" s="99"/>
      <c r="G8575" s="99"/>
      <c r="H8575" s="99"/>
      <c r="I8575" s="18"/>
      <c r="J8575" s="18"/>
      <c r="K8575" s="99">
        <f t="shared" si="274"/>
        <v>0</v>
      </c>
      <c r="M8575" s="96">
        <f t="shared" si="273"/>
        <v>1</v>
      </c>
      <c r="N8575" s="273"/>
    </row>
    <row r="8576" spans="2:14" x14ac:dyDescent="0.25">
      <c r="B8576" s="7"/>
      <c r="C8576" s="8"/>
      <c r="D8576" s="129"/>
      <c r="F8576" s="99"/>
      <c r="G8576" s="99"/>
      <c r="H8576" s="99"/>
      <c r="I8576" s="18"/>
      <c r="J8576" s="18"/>
      <c r="K8576" s="99">
        <f t="shared" si="274"/>
        <v>0</v>
      </c>
      <c r="M8576" s="96">
        <f t="shared" si="273"/>
        <v>1</v>
      </c>
      <c r="N8576" s="273"/>
    </row>
    <row r="8577" spans="2:14" x14ac:dyDescent="0.25">
      <c r="B8577" s="7"/>
      <c r="C8577" s="8"/>
      <c r="D8577" s="129"/>
      <c r="F8577" s="99"/>
      <c r="G8577" s="99"/>
      <c r="H8577" s="99"/>
      <c r="I8577" s="18"/>
      <c r="J8577" s="18"/>
      <c r="K8577" s="99">
        <f t="shared" si="274"/>
        <v>0</v>
      </c>
      <c r="M8577" s="96">
        <f t="shared" si="273"/>
        <v>1</v>
      </c>
      <c r="N8577" s="273"/>
    </row>
    <row r="8578" spans="2:14" x14ac:dyDescent="0.25">
      <c r="B8578" s="7"/>
      <c r="C8578" s="8"/>
      <c r="D8578" s="129"/>
      <c r="F8578" s="99"/>
      <c r="G8578" s="99"/>
      <c r="H8578" s="99"/>
      <c r="I8578" s="18"/>
      <c r="J8578" s="18"/>
      <c r="K8578" s="99">
        <f t="shared" si="274"/>
        <v>0</v>
      </c>
      <c r="M8578" s="96">
        <f t="shared" si="273"/>
        <v>1</v>
      </c>
      <c r="N8578" s="273"/>
    </row>
    <row r="8579" spans="2:14" x14ac:dyDescent="0.25">
      <c r="B8579" s="7"/>
      <c r="C8579" s="8"/>
      <c r="D8579" s="129"/>
      <c r="F8579" s="99"/>
      <c r="G8579" s="99"/>
      <c r="H8579" s="99"/>
      <c r="I8579" s="18"/>
      <c r="J8579" s="18"/>
      <c r="K8579" s="99">
        <f t="shared" si="274"/>
        <v>0</v>
      </c>
      <c r="M8579" s="96">
        <f t="shared" si="273"/>
        <v>1</v>
      </c>
      <c r="N8579" s="273"/>
    </row>
    <row r="8580" spans="2:14" x14ac:dyDescent="0.25">
      <c r="B8580" s="7"/>
      <c r="C8580" s="8"/>
      <c r="D8580" s="129"/>
      <c r="F8580" s="99"/>
      <c r="G8580" s="99"/>
      <c r="H8580" s="99"/>
      <c r="I8580" s="18"/>
      <c r="J8580" s="18"/>
      <c r="K8580" s="99">
        <f t="shared" si="274"/>
        <v>0</v>
      </c>
      <c r="M8580" s="96">
        <f t="shared" si="273"/>
        <v>1</v>
      </c>
      <c r="N8580" s="273"/>
    </row>
    <row r="8581" spans="2:14" x14ac:dyDescent="0.25">
      <c r="B8581" s="7"/>
      <c r="C8581" s="8"/>
      <c r="D8581" s="129"/>
      <c r="F8581" s="99"/>
      <c r="G8581" s="99"/>
      <c r="H8581" s="99"/>
      <c r="I8581" s="18"/>
      <c r="J8581" s="18"/>
      <c r="K8581" s="99">
        <f t="shared" si="274"/>
        <v>0</v>
      </c>
      <c r="M8581" s="96">
        <f t="shared" si="273"/>
        <v>1</v>
      </c>
      <c r="N8581" s="273"/>
    </row>
    <row r="8582" spans="2:14" x14ac:dyDescent="0.25">
      <c r="B8582" s="7"/>
      <c r="C8582" s="8"/>
      <c r="D8582" s="129"/>
      <c r="F8582" s="99"/>
      <c r="G8582" s="99"/>
      <c r="H8582" s="99"/>
      <c r="I8582" s="18"/>
      <c r="J8582" s="18"/>
      <c r="K8582" s="99">
        <f t="shared" si="274"/>
        <v>0</v>
      </c>
      <c r="M8582" s="96">
        <f t="shared" si="273"/>
        <v>1</v>
      </c>
      <c r="N8582" s="273"/>
    </row>
    <row r="8583" spans="2:14" x14ac:dyDescent="0.25">
      <c r="B8583" s="7"/>
      <c r="C8583" s="8"/>
      <c r="D8583" s="129"/>
      <c r="F8583" s="99"/>
      <c r="G8583" s="99"/>
      <c r="H8583" s="99"/>
      <c r="I8583" s="18"/>
      <c r="J8583" s="18"/>
      <c r="K8583" s="99">
        <f t="shared" si="274"/>
        <v>0</v>
      </c>
      <c r="M8583" s="96">
        <f t="shared" si="273"/>
        <v>1</v>
      </c>
      <c r="N8583" s="273"/>
    </row>
    <row r="8584" spans="2:14" x14ac:dyDescent="0.25">
      <c r="B8584" s="7"/>
      <c r="C8584" s="8"/>
      <c r="D8584" s="129"/>
      <c r="F8584" s="99"/>
      <c r="G8584" s="99"/>
      <c r="H8584" s="99"/>
      <c r="I8584" s="18"/>
      <c r="J8584" s="18"/>
      <c r="K8584" s="99">
        <f t="shared" si="274"/>
        <v>0</v>
      </c>
      <c r="M8584" s="96">
        <f t="shared" si="273"/>
        <v>1</v>
      </c>
      <c r="N8584" s="273"/>
    </row>
    <row r="8585" spans="2:14" x14ac:dyDescent="0.25">
      <c r="B8585" s="7"/>
      <c r="C8585" s="8"/>
      <c r="D8585" s="129"/>
      <c r="F8585" s="99"/>
      <c r="G8585" s="99"/>
      <c r="H8585" s="99"/>
      <c r="I8585" s="18"/>
      <c r="J8585" s="18"/>
      <c r="K8585" s="99">
        <f t="shared" si="274"/>
        <v>0</v>
      </c>
      <c r="M8585" s="96">
        <f t="shared" si="273"/>
        <v>1</v>
      </c>
      <c r="N8585" s="273"/>
    </row>
    <row r="8586" spans="2:14" x14ac:dyDescent="0.25">
      <c r="B8586" s="7"/>
      <c r="C8586" s="8"/>
      <c r="D8586" s="129"/>
      <c r="F8586" s="99"/>
      <c r="G8586" s="99"/>
      <c r="H8586" s="99"/>
      <c r="I8586" s="18"/>
      <c r="J8586" s="18"/>
      <c r="K8586" s="99">
        <f t="shared" si="274"/>
        <v>0</v>
      </c>
      <c r="M8586" s="96">
        <f t="shared" si="273"/>
        <v>1</v>
      </c>
      <c r="N8586" s="273"/>
    </row>
    <row r="8587" spans="2:14" x14ac:dyDescent="0.25">
      <c r="B8587" s="7"/>
      <c r="C8587" s="8"/>
      <c r="D8587" s="129"/>
      <c r="F8587" s="99"/>
      <c r="G8587" s="99"/>
      <c r="H8587" s="99"/>
      <c r="I8587" s="18"/>
      <c r="J8587" s="18"/>
      <c r="K8587" s="99">
        <f t="shared" si="274"/>
        <v>0</v>
      </c>
      <c r="M8587" s="96">
        <f t="shared" si="273"/>
        <v>1</v>
      </c>
      <c r="N8587" s="273"/>
    </row>
    <row r="8588" spans="2:14" x14ac:dyDescent="0.25">
      <c r="B8588" s="7"/>
      <c r="C8588" s="8"/>
      <c r="D8588" s="129"/>
      <c r="F8588" s="99"/>
      <c r="G8588" s="99"/>
      <c r="H8588" s="99"/>
      <c r="I8588" s="18"/>
      <c r="J8588" s="18"/>
      <c r="K8588" s="99">
        <f t="shared" si="274"/>
        <v>0</v>
      </c>
      <c r="M8588" s="96">
        <f t="shared" si="273"/>
        <v>1</v>
      </c>
      <c r="N8588" s="273"/>
    </row>
    <row r="8589" spans="2:14" x14ac:dyDescent="0.25">
      <c r="B8589" s="7"/>
      <c r="C8589" s="8"/>
      <c r="D8589" s="129"/>
      <c r="F8589" s="99"/>
      <c r="G8589" s="99"/>
      <c r="H8589" s="99"/>
      <c r="I8589" s="18"/>
      <c r="J8589" s="18"/>
      <c r="K8589" s="99">
        <f t="shared" si="274"/>
        <v>0</v>
      </c>
      <c r="M8589" s="96">
        <f t="shared" si="273"/>
        <v>1</v>
      </c>
      <c r="N8589" s="273"/>
    </row>
    <row r="8590" spans="2:14" x14ac:dyDescent="0.25">
      <c r="B8590" s="7"/>
      <c r="C8590" s="8"/>
      <c r="D8590" s="129"/>
      <c r="F8590" s="99"/>
      <c r="G8590" s="99"/>
      <c r="H8590" s="99"/>
      <c r="I8590" s="18"/>
      <c r="J8590" s="18"/>
      <c r="K8590" s="99">
        <f t="shared" si="274"/>
        <v>0</v>
      </c>
      <c r="M8590" s="96">
        <f t="shared" si="273"/>
        <v>1</v>
      </c>
      <c r="N8590" s="273"/>
    </row>
    <row r="8591" spans="2:14" x14ac:dyDescent="0.25">
      <c r="B8591" s="7"/>
      <c r="C8591" s="8"/>
      <c r="D8591" s="129"/>
      <c r="F8591" s="99"/>
      <c r="G8591" s="99"/>
      <c r="H8591" s="99"/>
      <c r="I8591" s="18"/>
      <c r="J8591" s="18"/>
      <c r="K8591" s="99">
        <f t="shared" si="274"/>
        <v>0</v>
      </c>
      <c r="M8591" s="96">
        <f t="shared" si="273"/>
        <v>1</v>
      </c>
      <c r="N8591" s="273"/>
    </row>
    <row r="8592" spans="2:14" x14ac:dyDescent="0.25">
      <c r="B8592" s="7"/>
      <c r="C8592" s="8"/>
      <c r="D8592" s="129"/>
      <c r="F8592" s="99"/>
      <c r="G8592" s="99"/>
      <c r="H8592" s="99"/>
      <c r="I8592" s="18"/>
      <c r="J8592" s="18"/>
      <c r="K8592" s="99">
        <f t="shared" si="274"/>
        <v>0</v>
      </c>
      <c r="M8592" s="96">
        <f t="shared" si="273"/>
        <v>1</v>
      </c>
      <c r="N8592" s="273"/>
    </row>
    <row r="8593" spans="2:14" x14ac:dyDescent="0.25">
      <c r="B8593" s="7"/>
      <c r="C8593" s="8"/>
      <c r="D8593" s="129"/>
      <c r="F8593" s="99"/>
      <c r="G8593" s="99"/>
      <c r="H8593" s="99"/>
      <c r="I8593" s="18"/>
      <c r="J8593" s="18"/>
      <c r="K8593" s="99">
        <f t="shared" si="274"/>
        <v>0</v>
      </c>
      <c r="M8593" s="96">
        <f t="shared" ref="M8593:M8656" si="275">UltimoDia(D8593)</f>
        <v>1</v>
      </c>
      <c r="N8593" s="273"/>
    </row>
    <row r="8594" spans="2:14" x14ac:dyDescent="0.25">
      <c r="B8594" s="7"/>
      <c r="C8594" s="8"/>
      <c r="D8594" s="129"/>
      <c r="F8594" s="99"/>
      <c r="G8594" s="99"/>
      <c r="H8594" s="99"/>
      <c r="I8594" s="18"/>
      <c r="J8594" s="18"/>
      <c r="K8594" s="99">
        <f t="shared" si="274"/>
        <v>0</v>
      </c>
      <c r="M8594" s="96">
        <f t="shared" si="275"/>
        <v>1</v>
      </c>
      <c r="N8594" s="273"/>
    </row>
    <row r="8595" spans="2:14" x14ac:dyDescent="0.25">
      <c r="B8595" s="7"/>
      <c r="C8595" s="8"/>
      <c r="D8595" s="129"/>
      <c r="F8595" s="99"/>
      <c r="G8595" s="99"/>
      <c r="H8595" s="99"/>
      <c r="I8595" s="18"/>
      <c r="J8595" s="18"/>
      <c r="K8595" s="99">
        <f t="shared" si="274"/>
        <v>0</v>
      </c>
      <c r="M8595" s="96">
        <f t="shared" si="275"/>
        <v>1</v>
      </c>
      <c r="N8595" s="273"/>
    </row>
    <row r="8596" spans="2:14" x14ac:dyDescent="0.25">
      <c r="B8596" s="7"/>
      <c r="C8596" s="8"/>
      <c r="D8596" s="129"/>
      <c r="F8596" s="99"/>
      <c r="G8596" s="99"/>
      <c r="H8596" s="99"/>
      <c r="I8596" s="18"/>
      <c r="J8596" s="18"/>
      <c r="K8596" s="99">
        <f t="shared" si="274"/>
        <v>0</v>
      </c>
      <c r="M8596" s="96">
        <f t="shared" si="275"/>
        <v>1</v>
      </c>
      <c r="N8596" s="273"/>
    </row>
    <row r="8597" spans="2:14" x14ac:dyDescent="0.25">
      <c r="B8597" s="7"/>
      <c r="C8597" s="8"/>
      <c r="D8597" s="129"/>
      <c r="F8597" s="99"/>
      <c r="G8597" s="99"/>
      <c r="H8597" s="99"/>
      <c r="I8597" s="18"/>
      <c r="J8597" s="18"/>
      <c r="K8597" s="99">
        <f t="shared" si="274"/>
        <v>0</v>
      </c>
      <c r="M8597" s="96">
        <f t="shared" si="275"/>
        <v>1</v>
      </c>
      <c r="N8597" s="273"/>
    </row>
    <row r="8598" spans="2:14" x14ac:dyDescent="0.25">
      <c r="B8598" s="7"/>
      <c r="C8598" s="8"/>
      <c r="D8598" s="129"/>
      <c r="F8598" s="99"/>
      <c r="G8598" s="99"/>
      <c r="H8598" s="99"/>
      <c r="I8598" s="18"/>
      <c r="J8598" s="18"/>
      <c r="K8598" s="99">
        <f t="shared" si="274"/>
        <v>0</v>
      </c>
      <c r="M8598" s="96">
        <f t="shared" si="275"/>
        <v>1</v>
      </c>
      <c r="N8598" s="273"/>
    </row>
    <row r="8599" spans="2:14" x14ac:dyDescent="0.25">
      <c r="B8599" s="7"/>
      <c r="C8599" s="8"/>
      <c r="D8599" s="129"/>
      <c r="F8599" s="99"/>
      <c r="G8599" s="99"/>
      <c r="H8599" s="99"/>
      <c r="I8599" s="18"/>
      <c r="J8599" s="18"/>
      <c r="K8599" s="99">
        <f t="shared" si="274"/>
        <v>0</v>
      </c>
      <c r="M8599" s="96">
        <f t="shared" si="275"/>
        <v>1</v>
      </c>
      <c r="N8599" s="273"/>
    </row>
    <row r="8600" spans="2:14" x14ac:dyDescent="0.25">
      <c r="B8600" s="7"/>
      <c r="C8600" s="8"/>
      <c r="D8600" s="129"/>
      <c r="F8600" s="99"/>
      <c r="G8600" s="99"/>
      <c r="H8600" s="99"/>
      <c r="I8600" s="18"/>
      <c r="J8600" s="18"/>
      <c r="K8600" s="99">
        <f t="shared" si="274"/>
        <v>0</v>
      </c>
      <c r="M8600" s="96">
        <f t="shared" si="275"/>
        <v>1</v>
      </c>
      <c r="N8600" s="273"/>
    </row>
    <row r="8601" spans="2:14" x14ac:dyDescent="0.25">
      <c r="B8601" s="7"/>
      <c r="C8601" s="8"/>
      <c r="D8601" s="129"/>
      <c r="F8601" s="99"/>
      <c r="G8601" s="99"/>
      <c r="H8601" s="99"/>
      <c r="I8601" s="18"/>
      <c r="J8601" s="18"/>
      <c r="K8601" s="99">
        <f t="shared" si="274"/>
        <v>0</v>
      </c>
      <c r="M8601" s="96">
        <f t="shared" si="275"/>
        <v>1</v>
      </c>
      <c r="N8601" s="273"/>
    </row>
    <row r="8602" spans="2:14" x14ac:dyDescent="0.25">
      <c r="B8602" s="7"/>
      <c r="C8602" s="8"/>
      <c r="D8602" s="129"/>
      <c r="F8602" s="99"/>
      <c r="G8602" s="99"/>
      <c r="H8602" s="99"/>
      <c r="I8602" s="18"/>
      <c r="J8602" s="18"/>
      <c r="K8602" s="99">
        <f t="shared" si="274"/>
        <v>0</v>
      </c>
      <c r="M8602" s="96">
        <f t="shared" si="275"/>
        <v>1</v>
      </c>
      <c r="N8602" s="273"/>
    </row>
    <row r="8603" spans="2:14" x14ac:dyDescent="0.25">
      <c r="B8603" s="7"/>
      <c r="C8603" s="8"/>
      <c r="D8603" s="129"/>
      <c r="F8603" s="99"/>
      <c r="G8603" s="99"/>
      <c r="H8603" s="99"/>
      <c r="I8603" s="18"/>
      <c r="J8603" s="18"/>
      <c r="K8603" s="99">
        <f t="shared" si="274"/>
        <v>0</v>
      </c>
      <c r="M8603" s="96">
        <f t="shared" si="275"/>
        <v>1</v>
      </c>
      <c r="N8603" s="273"/>
    </row>
    <row r="8604" spans="2:14" x14ac:dyDescent="0.25">
      <c r="B8604" s="7"/>
      <c r="C8604" s="8"/>
      <c r="D8604" s="129"/>
      <c r="F8604" s="99"/>
      <c r="G8604" s="99"/>
      <c r="H8604" s="99"/>
      <c r="I8604" s="18"/>
      <c r="J8604" s="18"/>
      <c r="K8604" s="99">
        <f t="shared" si="274"/>
        <v>0</v>
      </c>
      <c r="M8604" s="96">
        <f t="shared" si="275"/>
        <v>1</v>
      </c>
      <c r="N8604" s="273"/>
    </row>
    <row r="8605" spans="2:14" x14ac:dyDescent="0.25">
      <c r="B8605" s="7"/>
      <c r="C8605" s="8"/>
      <c r="D8605" s="129"/>
      <c r="F8605" s="99"/>
      <c r="G8605" s="99"/>
      <c r="H8605" s="99"/>
      <c r="I8605" s="18"/>
      <c r="J8605" s="18"/>
      <c r="K8605" s="99">
        <f t="shared" si="274"/>
        <v>0</v>
      </c>
      <c r="M8605" s="96">
        <f t="shared" si="275"/>
        <v>1</v>
      </c>
      <c r="N8605" s="273"/>
    </row>
    <row r="8606" spans="2:14" x14ac:dyDescent="0.25">
      <c r="B8606" s="7"/>
      <c r="C8606" s="8"/>
      <c r="D8606" s="129"/>
      <c r="F8606" s="99"/>
      <c r="G8606" s="99"/>
      <c r="H8606" s="99"/>
      <c r="I8606" s="18"/>
      <c r="J8606" s="18"/>
      <c r="K8606" s="99">
        <f t="shared" si="274"/>
        <v>0</v>
      </c>
      <c r="M8606" s="96">
        <f t="shared" si="275"/>
        <v>1</v>
      </c>
      <c r="N8606" s="273"/>
    </row>
    <row r="8607" spans="2:14" x14ac:dyDescent="0.25">
      <c r="B8607" s="7"/>
      <c r="C8607" s="8"/>
      <c r="D8607" s="129"/>
      <c r="F8607" s="99"/>
      <c r="G8607" s="99"/>
      <c r="H8607" s="99"/>
      <c r="I8607" s="18"/>
      <c r="J8607" s="18"/>
      <c r="K8607" s="99">
        <f t="shared" si="274"/>
        <v>0</v>
      </c>
      <c r="M8607" s="96">
        <f t="shared" si="275"/>
        <v>1</v>
      </c>
      <c r="N8607" s="273"/>
    </row>
    <row r="8608" spans="2:14" x14ac:dyDescent="0.25">
      <c r="B8608" s="7"/>
      <c r="C8608" s="8"/>
      <c r="D8608" s="129"/>
      <c r="F8608" s="99"/>
      <c r="G8608" s="99"/>
      <c r="H8608" s="99"/>
      <c r="I8608" s="18"/>
      <c r="J8608" s="18"/>
      <c r="K8608" s="99">
        <f t="shared" si="274"/>
        <v>0</v>
      </c>
      <c r="M8608" s="96">
        <f t="shared" si="275"/>
        <v>1</v>
      </c>
      <c r="N8608" s="273"/>
    </row>
    <row r="8609" spans="2:14" x14ac:dyDescent="0.25">
      <c r="B8609" s="7"/>
      <c r="C8609" s="8"/>
      <c r="D8609" s="129"/>
      <c r="F8609" s="99"/>
      <c r="G8609" s="99"/>
      <c r="H8609" s="99"/>
      <c r="I8609" s="18"/>
      <c r="J8609" s="18"/>
      <c r="K8609" s="99">
        <f t="shared" si="274"/>
        <v>0</v>
      </c>
      <c r="M8609" s="96">
        <f t="shared" si="275"/>
        <v>1</v>
      </c>
      <c r="N8609" s="273"/>
    </row>
    <row r="8610" spans="2:14" x14ac:dyDescent="0.25">
      <c r="B8610" s="7"/>
      <c r="C8610" s="8"/>
      <c r="D8610" s="129"/>
      <c r="F8610" s="99"/>
      <c r="G8610" s="99"/>
      <c r="H8610" s="99"/>
      <c r="I8610" s="18"/>
      <c r="J8610" s="18"/>
      <c r="K8610" s="99">
        <f t="shared" si="274"/>
        <v>0</v>
      </c>
      <c r="M8610" s="96">
        <f t="shared" si="275"/>
        <v>1</v>
      </c>
      <c r="N8610" s="273"/>
    </row>
    <row r="8611" spans="2:14" x14ac:dyDescent="0.25">
      <c r="B8611" s="7"/>
      <c r="C8611" s="8"/>
      <c r="D8611" s="129"/>
      <c r="F8611" s="99"/>
      <c r="G8611" s="99"/>
      <c r="H8611" s="99"/>
      <c r="I8611" s="18"/>
      <c r="J8611" s="18"/>
      <c r="K8611" s="99">
        <f t="shared" si="274"/>
        <v>0</v>
      </c>
      <c r="M8611" s="96">
        <f t="shared" si="275"/>
        <v>1</v>
      </c>
      <c r="N8611" s="273"/>
    </row>
    <row r="8612" spans="2:14" x14ac:dyDescent="0.25">
      <c r="B8612" s="7"/>
      <c r="C8612" s="8"/>
      <c r="D8612" s="129"/>
      <c r="F8612" s="99"/>
      <c r="G8612" s="99"/>
      <c r="H8612" s="99"/>
      <c r="I8612" s="18"/>
      <c r="J8612" s="18"/>
      <c r="K8612" s="99">
        <f t="shared" si="274"/>
        <v>0</v>
      </c>
      <c r="M8612" s="96">
        <f t="shared" si="275"/>
        <v>1</v>
      </c>
      <c r="N8612" s="273"/>
    </row>
    <row r="8613" spans="2:14" x14ac:dyDescent="0.25">
      <c r="B8613" s="7"/>
      <c r="C8613" s="8"/>
      <c r="D8613" s="129"/>
      <c r="F8613" s="99"/>
      <c r="G8613" s="99"/>
      <c r="H8613" s="99"/>
      <c r="I8613" s="18"/>
      <c r="J8613" s="18"/>
      <c r="K8613" s="99">
        <f t="shared" si="274"/>
        <v>0</v>
      </c>
      <c r="M8613" s="96">
        <f t="shared" si="275"/>
        <v>1</v>
      </c>
      <c r="N8613" s="273"/>
    </row>
    <row r="8614" spans="2:14" x14ac:dyDescent="0.25">
      <c r="B8614" s="7"/>
      <c r="C8614" s="8"/>
      <c r="D8614" s="129"/>
      <c r="F8614" s="99"/>
      <c r="G8614" s="99"/>
      <c r="H8614" s="99"/>
      <c r="I8614" s="18"/>
      <c r="J8614" s="18"/>
      <c r="K8614" s="99">
        <f t="shared" si="274"/>
        <v>0</v>
      </c>
      <c r="M8614" s="96">
        <f t="shared" si="275"/>
        <v>1</v>
      </c>
      <c r="N8614" s="273"/>
    </row>
    <row r="8615" spans="2:14" x14ac:dyDescent="0.25">
      <c r="B8615" s="7"/>
      <c r="C8615" s="8"/>
      <c r="D8615" s="129"/>
      <c r="F8615" s="99"/>
      <c r="G8615" s="99"/>
      <c r="H8615" s="99"/>
      <c r="I8615" s="18"/>
      <c r="J8615" s="18"/>
      <c r="K8615" s="99">
        <f t="shared" si="274"/>
        <v>0</v>
      </c>
      <c r="M8615" s="96">
        <f t="shared" si="275"/>
        <v>1</v>
      </c>
      <c r="N8615" s="273"/>
    </row>
    <row r="8616" spans="2:14" x14ac:dyDescent="0.25">
      <c r="B8616" s="7"/>
      <c r="C8616" s="8"/>
      <c r="D8616" s="129"/>
      <c r="F8616" s="99"/>
      <c r="G8616" s="99"/>
      <c r="H8616" s="99"/>
      <c r="I8616" s="18"/>
      <c r="J8616" s="18"/>
      <c r="K8616" s="99">
        <f t="shared" si="274"/>
        <v>0</v>
      </c>
      <c r="M8616" s="96">
        <f t="shared" si="275"/>
        <v>1</v>
      </c>
      <c r="N8616" s="273"/>
    </row>
    <row r="8617" spans="2:14" x14ac:dyDescent="0.25">
      <c r="B8617" s="7"/>
      <c r="C8617" s="8"/>
      <c r="D8617" s="129"/>
      <c r="F8617" s="99"/>
      <c r="G8617" s="99"/>
      <c r="H8617" s="99"/>
      <c r="I8617" s="18"/>
      <c r="J8617" s="18"/>
      <c r="K8617" s="99">
        <f t="shared" si="274"/>
        <v>0</v>
      </c>
      <c r="M8617" s="96">
        <f t="shared" si="275"/>
        <v>1</v>
      </c>
      <c r="N8617" s="273"/>
    </row>
    <row r="8618" spans="2:14" x14ac:dyDescent="0.25">
      <c r="B8618" s="7"/>
      <c r="C8618" s="8"/>
      <c r="D8618" s="129"/>
      <c r="F8618" s="99"/>
      <c r="G8618" s="99"/>
      <c r="H8618" s="99"/>
      <c r="I8618" s="18"/>
      <c r="J8618" s="18"/>
      <c r="K8618" s="99">
        <f t="shared" ref="K8618:K8681" si="276">IF(ctConta="",K8617+F8618,IF(I8618=ctConta,K8617+F8618,K8617))</f>
        <v>0</v>
      </c>
      <c r="M8618" s="96">
        <f t="shared" si="275"/>
        <v>1</v>
      </c>
      <c r="N8618" s="273"/>
    </row>
    <row r="8619" spans="2:14" x14ac:dyDescent="0.25">
      <c r="B8619" s="7"/>
      <c r="C8619" s="8"/>
      <c r="D8619" s="129"/>
      <c r="F8619" s="99"/>
      <c r="G8619" s="99"/>
      <c r="H8619" s="99"/>
      <c r="I8619" s="18"/>
      <c r="J8619" s="18"/>
      <c r="K8619" s="99">
        <f t="shared" si="276"/>
        <v>0</v>
      </c>
      <c r="M8619" s="96">
        <f t="shared" si="275"/>
        <v>1</v>
      </c>
      <c r="N8619" s="273"/>
    </row>
    <row r="8620" spans="2:14" x14ac:dyDescent="0.25">
      <c r="B8620" s="7"/>
      <c r="C8620" s="8"/>
      <c r="D8620" s="129"/>
      <c r="F8620" s="99"/>
      <c r="G8620" s="99"/>
      <c r="H8620" s="99"/>
      <c r="I8620" s="18"/>
      <c r="J8620" s="18"/>
      <c r="K8620" s="99">
        <f t="shared" si="276"/>
        <v>0</v>
      </c>
      <c r="M8620" s="96">
        <f t="shared" si="275"/>
        <v>1</v>
      </c>
      <c r="N8620" s="273"/>
    </row>
    <row r="8621" spans="2:14" x14ac:dyDescent="0.25">
      <c r="B8621" s="7"/>
      <c r="C8621" s="8"/>
      <c r="D8621" s="129"/>
      <c r="F8621" s="99"/>
      <c r="G8621" s="99"/>
      <c r="H8621" s="99"/>
      <c r="I8621" s="18"/>
      <c r="J8621" s="18"/>
      <c r="K8621" s="99">
        <f t="shared" si="276"/>
        <v>0</v>
      </c>
      <c r="M8621" s="96">
        <f t="shared" si="275"/>
        <v>1</v>
      </c>
      <c r="N8621" s="273"/>
    </row>
    <row r="8622" spans="2:14" x14ac:dyDescent="0.25">
      <c r="B8622" s="7"/>
      <c r="C8622" s="8"/>
      <c r="D8622" s="129"/>
      <c r="F8622" s="99"/>
      <c r="G8622" s="99"/>
      <c r="H8622" s="99"/>
      <c r="I8622" s="18"/>
      <c r="J8622" s="18"/>
      <c r="K8622" s="99">
        <f t="shared" si="276"/>
        <v>0</v>
      </c>
      <c r="M8622" s="96">
        <f t="shared" si="275"/>
        <v>1</v>
      </c>
      <c r="N8622" s="273"/>
    </row>
    <row r="8623" spans="2:14" x14ac:dyDescent="0.25">
      <c r="B8623" s="7"/>
      <c r="C8623" s="8"/>
      <c r="D8623" s="129"/>
      <c r="F8623" s="99"/>
      <c r="G8623" s="99"/>
      <c r="H8623" s="99"/>
      <c r="I8623" s="18"/>
      <c r="J8623" s="18"/>
      <c r="K8623" s="99">
        <f t="shared" si="276"/>
        <v>0</v>
      </c>
      <c r="M8623" s="96">
        <f t="shared" si="275"/>
        <v>1</v>
      </c>
      <c r="N8623" s="273"/>
    </row>
    <row r="8624" spans="2:14" x14ac:dyDescent="0.25">
      <c r="B8624" s="7"/>
      <c r="C8624" s="8"/>
      <c r="D8624" s="129"/>
      <c r="F8624" s="99"/>
      <c r="G8624" s="99"/>
      <c r="H8624" s="99"/>
      <c r="I8624" s="18"/>
      <c r="J8624" s="18"/>
      <c r="K8624" s="99">
        <f t="shared" si="276"/>
        <v>0</v>
      </c>
      <c r="M8624" s="96">
        <f t="shared" si="275"/>
        <v>1</v>
      </c>
      <c r="N8624" s="273"/>
    </row>
    <row r="8625" spans="2:14" x14ac:dyDescent="0.25">
      <c r="B8625" s="7"/>
      <c r="C8625" s="8"/>
      <c r="D8625" s="129"/>
      <c r="F8625" s="99"/>
      <c r="G8625" s="99"/>
      <c r="H8625" s="99"/>
      <c r="I8625" s="18"/>
      <c r="J8625" s="18"/>
      <c r="K8625" s="99">
        <f t="shared" si="276"/>
        <v>0</v>
      </c>
      <c r="M8625" s="96">
        <f t="shared" si="275"/>
        <v>1</v>
      </c>
      <c r="N8625" s="273"/>
    </row>
    <row r="8626" spans="2:14" x14ac:dyDescent="0.25">
      <c r="B8626" s="7"/>
      <c r="C8626" s="8"/>
      <c r="D8626" s="129"/>
      <c r="F8626" s="99"/>
      <c r="G8626" s="99"/>
      <c r="H8626" s="99"/>
      <c r="I8626" s="18"/>
      <c r="J8626" s="18"/>
      <c r="K8626" s="99">
        <f t="shared" si="276"/>
        <v>0</v>
      </c>
      <c r="M8626" s="96">
        <f t="shared" si="275"/>
        <v>1</v>
      </c>
      <c r="N8626" s="273"/>
    </row>
    <row r="8627" spans="2:14" x14ac:dyDescent="0.25">
      <c r="B8627" s="7"/>
      <c r="C8627" s="8"/>
      <c r="D8627" s="129"/>
      <c r="F8627" s="99"/>
      <c r="G8627" s="99"/>
      <c r="H8627" s="99"/>
      <c r="I8627" s="18"/>
      <c r="J8627" s="18"/>
      <c r="K8627" s="99">
        <f t="shared" si="276"/>
        <v>0</v>
      </c>
      <c r="M8627" s="96">
        <f t="shared" si="275"/>
        <v>1</v>
      </c>
      <c r="N8627" s="273"/>
    </row>
    <row r="8628" spans="2:14" x14ac:dyDescent="0.25">
      <c r="B8628" s="7"/>
      <c r="C8628" s="8"/>
      <c r="D8628" s="129"/>
      <c r="F8628" s="99"/>
      <c r="G8628" s="99"/>
      <c r="H8628" s="99"/>
      <c r="I8628" s="18"/>
      <c r="J8628" s="18"/>
      <c r="K8628" s="99">
        <f t="shared" si="276"/>
        <v>0</v>
      </c>
      <c r="M8628" s="96">
        <f t="shared" si="275"/>
        <v>1</v>
      </c>
      <c r="N8628" s="273"/>
    </row>
    <row r="8629" spans="2:14" x14ac:dyDescent="0.25">
      <c r="B8629" s="7"/>
      <c r="C8629" s="8"/>
      <c r="D8629" s="129"/>
      <c r="F8629" s="99"/>
      <c r="G8629" s="99"/>
      <c r="H8629" s="99"/>
      <c r="I8629" s="18"/>
      <c r="J8629" s="18"/>
      <c r="K8629" s="99">
        <f t="shared" si="276"/>
        <v>0</v>
      </c>
      <c r="M8629" s="96">
        <f t="shared" si="275"/>
        <v>1</v>
      </c>
      <c r="N8629" s="273"/>
    </row>
    <row r="8630" spans="2:14" x14ac:dyDescent="0.25">
      <c r="B8630" s="7"/>
      <c r="C8630" s="8"/>
      <c r="D8630" s="129"/>
      <c r="F8630" s="99"/>
      <c r="G8630" s="99"/>
      <c r="H8630" s="99"/>
      <c r="I8630" s="18"/>
      <c r="J8630" s="18"/>
      <c r="K8630" s="99">
        <f t="shared" si="276"/>
        <v>0</v>
      </c>
      <c r="M8630" s="96">
        <f t="shared" si="275"/>
        <v>1</v>
      </c>
      <c r="N8630" s="273"/>
    </row>
    <row r="8631" spans="2:14" x14ac:dyDescent="0.25">
      <c r="B8631" s="7"/>
      <c r="C8631" s="8"/>
      <c r="D8631" s="129"/>
      <c r="F8631" s="99"/>
      <c r="G8631" s="99"/>
      <c r="H8631" s="99"/>
      <c r="I8631" s="18"/>
      <c r="J8631" s="18"/>
      <c r="K8631" s="99">
        <f t="shared" si="276"/>
        <v>0</v>
      </c>
      <c r="M8631" s="96">
        <f t="shared" si="275"/>
        <v>1</v>
      </c>
      <c r="N8631" s="273"/>
    </row>
    <row r="8632" spans="2:14" x14ac:dyDescent="0.25">
      <c r="B8632" s="7"/>
      <c r="C8632" s="8"/>
      <c r="D8632" s="129"/>
      <c r="F8632" s="99"/>
      <c r="G8632" s="99"/>
      <c r="H8632" s="99"/>
      <c r="I8632" s="18"/>
      <c r="J8632" s="18"/>
      <c r="K8632" s="99">
        <f t="shared" si="276"/>
        <v>0</v>
      </c>
      <c r="M8632" s="96">
        <f t="shared" si="275"/>
        <v>1</v>
      </c>
      <c r="N8632" s="273"/>
    </row>
    <row r="8633" spans="2:14" x14ac:dyDescent="0.25">
      <c r="B8633" s="7"/>
      <c r="C8633" s="8"/>
      <c r="D8633" s="129"/>
      <c r="F8633" s="99"/>
      <c r="G8633" s="99"/>
      <c r="H8633" s="99"/>
      <c r="I8633" s="18"/>
      <c r="J8633" s="18"/>
      <c r="K8633" s="99">
        <f t="shared" si="276"/>
        <v>0</v>
      </c>
      <c r="M8633" s="96">
        <f t="shared" si="275"/>
        <v>1</v>
      </c>
      <c r="N8633" s="273"/>
    </row>
    <row r="8634" spans="2:14" x14ac:dyDescent="0.25">
      <c r="B8634" s="7"/>
      <c r="C8634" s="8"/>
      <c r="D8634" s="129"/>
      <c r="F8634" s="99"/>
      <c r="G8634" s="99"/>
      <c r="H8634" s="99"/>
      <c r="I8634" s="18"/>
      <c r="J8634" s="18"/>
      <c r="K8634" s="99">
        <f t="shared" si="276"/>
        <v>0</v>
      </c>
      <c r="M8634" s="96">
        <f t="shared" si="275"/>
        <v>1</v>
      </c>
      <c r="N8634" s="273"/>
    </row>
    <row r="8635" spans="2:14" x14ac:dyDescent="0.25">
      <c r="B8635" s="7"/>
      <c r="C8635" s="8"/>
      <c r="D8635" s="129"/>
      <c r="F8635" s="99"/>
      <c r="G8635" s="99"/>
      <c r="H8635" s="99"/>
      <c r="I8635" s="18"/>
      <c r="J8635" s="18"/>
      <c r="K8635" s="99">
        <f t="shared" si="276"/>
        <v>0</v>
      </c>
      <c r="M8635" s="96">
        <f t="shared" si="275"/>
        <v>1</v>
      </c>
      <c r="N8635" s="273"/>
    </row>
    <row r="8636" spans="2:14" x14ac:dyDescent="0.25">
      <c r="B8636" s="7"/>
      <c r="C8636" s="8"/>
      <c r="D8636" s="129"/>
      <c r="F8636" s="99"/>
      <c r="G8636" s="99"/>
      <c r="H8636" s="99"/>
      <c r="I8636" s="18"/>
      <c r="J8636" s="18"/>
      <c r="K8636" s="99">
        <f t="shared" si="276"/>
        <v>0</v>
      </c>
      <c r="M8636" s="96">
        <f t="shared" si="275"/>
        <v>1</v>
      </c>
      <c r="N8636" s="273"/>
    </row>
    <row r="8637" spans="2:14" x14ac:dyDescent="0.25">
      <c r="B8637" s="7"/>
      <c r="C8637" s="8"/>
      <c r="D8637" s="129"/>
      <c r="F8637" s="99"/>
      <c r="G8637" s="99"/>
      <c r="H8637" s="99"/>
      <c r="I8637" s="18"/>
      <c r="J8637" s="18"/>
      <c r="K8637" s="99">
        <f t="shared" si="276"/>
        <v>0</v>
      </c>
      <c r="M8637" s="96">
        <f t="shared" si="275"/>
        <v>1</v>
      </c>
      <c r="N8637" s="273"/>
    </row>
    <row r="8638" spans="2:14" x14ac:dyDescent="0.25">
      <c r="B8638" s="7"/>
      <c r="C8638" s="8"/>
      <c r="D8638" s="129"/>
      <c r="F8638" s="99"/>
      <c r="G8638" s="99"/>
      <c r="H8638" s="99"/>
      <c r="I8638" s="18"/>
      <c r="J8638" s="18"/>
      <c r="K8638" s="99">
        <f t="shared" si="276"/>
        <v>0</v>
      </c>
      <c r="M8638" s="96">
        <f t="shared" si="275"/>
        <v>1</v>
      </c>
      <c r="N8638" s="273"/>
    </row>
    <row r="8639" spans="2:14" x14ac:dyDescent="0.25">
      <c r="B8639" s="7"/>
      <c r="C8639" s="8"/>
      <c r="D8639" s="129"/>
      <c r="F8639" s="99"/>
      <c r="G8639" s="99"/>
      <c r="H8639" s="99"/>
      <c r="I8639" s="18"/>
      <c r="J8639" s="18"/>
      <c r="K8639" s="99">
        <f t="shared" si="276"/>
        <v>0</v>
      </c>
      <c r="M8639" s="96">
        <f t="shared" si="275"/>
        <v>1</v>
      </c>
      <c r="N8639" s="273"/>
    </row>
    <row r="8640" spans="2:14" x14ac:dyDescent="0.25">
      <c r="B8640" s="7"/>
      <c r="C8640" s="8"/>
      <c r="D8640" s="129"/>
      <c r="F8640" s="99"/>
      <c r="G8640" s="99"/>
      <c r="H8640" s="99"/>
      <c r="I8640" s="18"/>
      <c r="J8640" s="18"/>
      <c r="K8640" s="99">
        <f t="shared" si="276"/>
        <v>0</v>
      </c>
      <c r="M8640" s="96">
        <f t="shared" si="275"/>
        <v>1</v>
      </c>
      <c r="N8640" s="273"/>
    </row>
    <row r="8641" spans="2:14" x14ac:dyDescent="0.25">
      <c r="B8641" s="7"/>
      <c r="C8641" s="8"/>
      <c r="D8641" s="129"/>
      <c r="F8641" s="99"/>
      <c r="G8641" s="99"/>
      <c r="H8641" s="99"/>
      <c r="I8641" s="18"/>
      <c r="J8641" s="18"/>
      <c r="K8641" s="99">
        <f t="shared" si="276"/>
        <v>0</v>
      </c>
      <c r="M8641" s="96">
        <f t="shared" si="275"/>
        <v>1</v>
      </c>
      <c r="N8641" s="273"/>
    </row>
    <row r="8642" spans="2:14" x14ac:dyDescent="0.25">
      <c r="B8642" s="7"/>
      <c r="C8642" s="8"/>
      <c r="D8642" s="129"/>
      <c r="F8642" s="99"/>
      <c r="G8642" s="99"/>
      <c r="H8642" s="99"/>
      <c r="I8642" s="18"/>
      <c r="J8642" s="18"/>
      <c r="K8642" s="99">
        <f t="shared" si="276"/>
        <v>0</v>
      </c>
      <c r="M8642" s="96">
        <f t="shared" si="275"/>
        <v>1</v>
      </c>
      <c r="N8642" s="273"/>
    </row>
    <row r="8643" spans="2:14" x14ac:dyDescent="0.25">
      <c r="B8643" s="7"/>
      <c r="C8643" s="8"/>
      <c r="D8643" s="129"/>
      <c r="F8643" s="99"/>
      <c r="G8643" s="99"/>
      <c r="H8643" s="99"/>
      <c r="I8643" s="18"/>
      <c r="J8643" s="18"/>
      <c r="K8643" s="99">
        <f t="shared" si="276"/>
        <v>0</v>
      </c>
      <c r="M8643" s="96">
        <f t="shared" si="275"/>
        <v>1</v>
      </c>
      <c r="N8643" s="273"/>
    </row>
    <row r="8644" spans="2:14" x14ac:dyDescent="0.25">
      <c r="B8644" s="7"/>
      <c r="C8644" s="8"/>
      <c r="D8644" s="129"/>
      <c r="F8644" s="99"/>
      <c r="G8644" s="99"/>
      <c r="H8644" s="99"/>
      <c r="I8644" s="18"/>
      <c r="J8644" s="18"/>
      <c r="K8644" s="99">
        <f t="shared" si="276"/>
        <v>0</v>
      </c>
      <c r="M8644" s="96">
        <f t="shared" si="275"/>
        <v>1</v>
      </c>
      <c r="N8644" s="273"/>
    </row>
    <row r="8645" spans="2:14" x14ac:dyDescent="0.25">
      <c r="B8645" s="7"/>
      <c r="C8645" s="8"/>
      <c r="D8645" s="129"/>
      <c r="F8645" s="99"/>
      <c r="G8645" s="99"/>
      <c r="H8645" s="99"/>
      <c r="I8645" s="18"/>
      <c r="J8645" s="18"/>
      <c r="K8645" s="99">
        <f t="shared" si="276"/>
        <v>0</v>
      </c>
      <c r="M8645" s="96">
        <f t="shared" si="275"/>
        <v>1</v>
      </c>
      <c r="N8645" s="273"/>
    </row>
    <row r="8646" spans="2:14" x14ac:dyDescent="0.25">
      <c r="B8646" s="7"/>
      <c r="C8646" s="8"/>
      <c r="D8646" s="129"/>
      <c r="F8646" s="99"/>
      <c r="G8646" s="99"/>
      <c r="H8646" s="99"/>
      <c r="I8646" s="18"/>
      <c r="J8646" s="18"/>
      <c r="K8646" s="99">
        <f t="shared" si="276"/>
        <v>0</v>
      </c>
      <c r="M8646" s="96">
        <f t="shared" si="275"/>
        <v>1</v>
      </c>
      <c r="N8646" s="273"/>
    </row>
    <row r="8647" spans="2:14" x14ac:dyDescent="0.25">
      <c r="B8647" s="7"/>
      <c r="C8647" s="8"/>
      <c r="D8647" s="129"/>
      <c r="F8647" s="99"/>
      <c r="G8647" s="99"/>
      <c r="H8647" s="99"/>
      <c r="I8647" s="18"/>
      <c r="J8647" s="18"/>
      <c r="K8647" s="99">
        <f t="shared" si="276"/>
        <v>0</v>
      </c>
      <c r="M8647" s="96">
        <f t="shared" si="275"/>
        <v>1</v>
      </c>
      <c r="N8647" s="273"/>
    </row>
    <row r="8648" spans="2:14" x14ac:dyDescent="0.25">
      <c r="B8648" s="7"/>
      <c r="C8648" s="8"/>
      <c r="D8648" s="129"/>
      <c r="F8648" s="99"/>
      <c r="G8648" s="99"/>
      <c r="H8648" s="99"/>
      <c r="I8648" s="18"/>
      <c r="J8648" s="18"/>
      <c r="K8648" s="99">
        <f t="shared" si="276"/>
        <v>0</v>
      </c>
      <c r="M8648" s="96">
        <f t="shared" si="275"/>
        <v>1</v>
      </c>
      <c r="N8648" s="273"/>
    </row>
    <row r="8649" spans="2:14" x14ac:dyDescent="0.25">
      <c r="B8649" s="7"/>
      <c r="C8649" s="8"/>
      <c r="D8649" s="129"/>
      <c r="F8649" s="99"/>
      <c r="G8649" s="99"/>
      <c r="H8649" s="99"/>
      <c r="I8649" s="18"/>
      <c r="J8649" s="18"/>
      <c r="K8649" s="99">
        <f t="shared" si="276"/>
        <v>0</v>
      </c>
      <c r="M8649" s="96">
        <f t="shared" si="275"/>
        <v>1</v>
      </c>
      <c r="N8649" s="273"/>
    </row>
    <row r="8650" spans="2:14" x14ac:dyDescent="0.25">
      <c r="B8650" s="7"/>
      <c r="C8650" s="8"/>
      <c r="D8650" s="129"/>
      <c r="F8650" s="99"/>
      <c r="G8650" s="99"/>
      <c r="H8650" s="99"/>
      <c r="I8650" s="18"/>
      <c r="J8650" s="18"/>
      <c r="K8650" s="99">
        <f t="shared" si="276"/>
        <v>0</v>
      </c>
      <c r="M8650" s="96">
        <f t="shared" si="275"/>
        <v>1</v>
      </c>
      <c r="N8650" s="273"/>
    </row>
    <row r="8651" spans="2:14" x14ac:dyDescent="0.25">
      <c r="B8651" s="7"/>
      <c r="C8651" s="8"/>
      <c r="D8651" s="129"/>
      <c r="F8651" s="99"/>
      <c r="G8651" s="99"/>
      <c r="H8651" s="99"/>
      <c r="I8651" s="18"/>
      <c r="J8651" s="18"/>
      <c r="K8651" s="99">
        <f t="shared" si="276"/>
        <v>0</v>
      </c>
      <c r="M8651" s="96">
        <f t="shared" si="275"/>
        <v>1</v>
      </c>
      <c r="N8651" s="273"/>
    </row>
    <row r="8652" spans="2:14" x14ac:dyDescent="0.25">
      <c r="B8652" s="7"/>
      <c r="C8652" s="8"/>
      <c r="D8652" s="129"/>
      <c r="F8652" s="99"/>
      <c r="G8652" s="99"/>
      <c r="H8652" s="99"/>
      <c r="I8652" s="18"/>
      <c r="J8652" s="18"/>
      <c r="K8652" s="99">
        <f t="shared" si="276"/>
        <v>0</v>
      </c>
      <c r="M8652" s="96">
        <f t="shared" si="275"/>
        <v>1</v>
      </c>
      <c r="N8652" s="273"/>
    </row>
    <row r="8653" spans="2:14" x14ac:dyDescent="0.25">
      <c r="B8653" s="7"/>
      <c r="C8653" s="8"/>
      <c r="D8653" s="129"/>
      <c r="F8653" s="99"/>
      <c r="G8653" s="99"/>
      <c r="H8653" s="99"/>
      <c r="I8653" s="18"/>
      <c r="J8653" s="18"/>
      <c r="K8653" s="99">
        <f t="shared" si="276"/>
        <v>0</v>
      </c>
      <c r="M8653" s="96">
        <f t="shared" si="275"/>
        <v>1</v>
      </c>
      <c r="N8653" s="273"/>
    </row>
    <row r="8654" spans="2:14" x14ac:dyDescent="0.25">
      <c r="B8654" s="7"/>
      <c r="C8654" s="8"/>
      <c r="D8654" s="129"/>
      <c r="F8654" s="99"/>
      <c r="G8654" s="99"/>
      <c r="H8654" s="99"/>
      <c r="I8654" s="18"/>
      <c r="J8654" s="18"/>
      <c r="K8654" s="99">
        <f t="shared" si="276"/>
        <v>0</v>
      </c>
      <c r="M8654" s="96">
        <f t="shared" si="275"/>
        <v>1</v>
      </c>
      <c r="N8654" s="273"/>
    </row>
    <row r="8655" spans="2:14" x14ac:dyDescent="0.25">
      <c r="B8655" s="7"/>
      <c r="C8655" s="8"/>
      <c r="D8655" s="129"/>
      <c r="F8655" s="99"/>
      <c r="G8655" s="99"/>
      <c r="H8655" s="99"/>
      <c r="I8655" s="18"/>
      <c r="J8655" s="18"/>
      <c r="K8655" s="99">
        <f t="shared" si="276"/>
        <v>0</v>
      </c>
      <c r="M8655" s="96">
        <f t="shared" si="275"/>
        <v>1</v>
      </c>
      <c r="N8655" s="273"/>
    </row>
    <row r="8656" spans="2:14" x14ac:dyDescent="0.25">
      <c r="B8656" s="7"/>
      <c r="C8656" s="8"/>
      <c r="D8656" s="129"/>
      <c r="F8656" s="99"/>
      <c r="G8656" s="99"/>
      <c r="H8656" s="99"/>
      <c r="I8656" s="18"/>
      <c r="J8656" s="18"/>
      <c r="K8656" s="99">
        <f t="shared" si="276"/>
        <v>0</v>
      </c>
      <c r="M8656" s="96">
        <f t="shared" si="275"/>
        <v>1</v>
      </c>
      <c r="N8656" s="273"/>
    </row>
    <row r="8657" spans="2:14" x14ac:dyDescent="0.25">
      <c r="B8657" s="7"/>
      <c r="C8657" s="8"/>
      <c r="D8657" s="129"/>
      <c r="F8657" s="99"/>
      <c r="G8657" s="99"/>
      <c r="H8657" s="99"/>
      <c r="I8657" s="18"/>
      <c r="J8657" s="18"/>
      <c r="K8657" s="99">
        <f t="shared" si="276"/>
        <v>0</v>
      </c>
      <c r="M8657" s="96">
        <f t="shared" ref="M8657:M8720" si="277">UltimoDia(D8657)</f>
        <v>1</v>
      </c>
      <c r="N8657" s="273"/>
    </row>
    <row r="8658" spans="2:14" x14ac:dyDescent="0.25">
      <c r="B8658" s="7"/>
      <c r="C8658" s="8"/>
      <c r="D8658" s="129"/>
      <c r="F8658" s="99"/>
      <c r="G8658" s="99"/>
      <c r="H8658" s="99"/>
      <c r="I8658" s="18"/>
      <c r="J8658" s="18"/>
      <c r="K8658" s="99">
        <f t="shared" si="276"/>
        <v>0</v>
      </c>
      <c r="M8658" s="96">
        <f t="shared" si="277"/>
        <v>1</v>
      </c>
      <c r="N8658" s="273"/>
    </row>
    <row r="8659" spans="2:14" x14ac:dyDescent="0.25">
      <c r="B8659" s="7"/>
      <c r="C8659" s="8"/>
      <c r="D8659" s="129"/>
      <c r="F8659" s="99"/>
      <c r="G8659" s="99"/>
      <c r="H8659" s="99"/>
      <c r="I8659" s="18"/>
      <c r="J8659" s="18"/>
      <c r="K8659" s="99">
        <f t="shared" si="276"/>
        <v>0</v>
      </c>
      <c r="M8659" s="96">
        <f t="shared" si="277"/>
        <v>1</v>
      </c>
      <c r="N8659" s="273"/>
    </row>
    <row r="8660" spans="2:14" x14ac:dyDescent="0.25">
      <c r="B8660" s="7"/>
      <c r="C8660" s="8"/>
      <c r="D8660" s="129"/>
      <c r="F8660" s="99"/>
      <c r="G8660" s="99"/>
      <c r="H8660" s="99"/>
      <c r="I8660" s="18"/>
      <c r="J8660" s="18"/>
      <c r="K8660" s="99">
        <f t="shared" si="276"/>
        <v>0</v>
      </c>
      <c r="M8660" s="96">
        <f t="shared" si="277"/>
        <v>1</v>
      </c>
      <c r="N8660" s="273"/>
    </row>
    <row r="8661" spans="2:14" x14ac:dyDescent="0.25">
      <c r="B8661" s="7"/>
      <c r="C8661" s="8"/>
      <c r="D8661" s="129"/>
      <c r="F8661" s="99"/>
      <c r="G8661" s="99"/>
      <c r="H8661" s="99"/>
      <c r="I8661" s="18"/>
      <c r="J8661" s="18"/>
      <c r="K8661" s="99">
        <f t="shared" si="276"/>
        <v>0</v>
      </c>
      <c r="M8661" s="96">
        <f t="shared" si="277"/>
        <v>1</v>
      </c>
      <c r="N8661" s="273"/>
    </row>
    <row r="8662" spans="2:14" x14ac:dyDescent="0.25">
      <c r="B8662" s="7"/>
      <c r="C8662" s="8"/>
      <c r="D8662" s="129"/>
      <c r="F8662" s="99"/>
      <c r="G8662" s="99"/>
      <c r="H8662" s="99"/>
      <c r="I8662" s="18"/>
      <c r="J8662" s="18"/>
      <c r="K8662" s="99">
        <f t="shared" si="276"/>
        <v>0</v>
      </c>
      <c r="M8662" s="96">
        <f t="shared" si="277"/>
        <v>1</v>
      </c>
      <c r="N8662" s="273"/>
    </row>
    <row r="8663" spans="2:14" x14ac:dyDescent="0.25">
      <c r="B8663" s="7"/>
      <c r="C8663" s="8"/>
      <c r="D8663" s="129"/>
      <c r="F8663" s="99"/>
      <c r="G8663" s="99"/>
      <c r="H8663" s="99"/>
      <c r="I8663" s="18"/>
      <c r="J8663" s="18"/>
      <c r="K8663" s="99">
        <f t="shared" si="276"/>
        <v>0</v>
      </c>
      <c r="M8663" s="96">
        <f t="shared" si="277"/>
        <v>1</v>
      </c>
      <c r="N8663" s="273"/>
    </row>
    <row r="8664" spans="2:14" x14ac:dyDescent="0.25">
      <c r="B8664" s="7"/>
      <c r="C8664" s="8"/>
      <c r="D8664" s="129"/>
      <c r="F8664" s="99"/>
      <c r="G8664" s="99"/>
      <c r="H8664" s="99"/>
      <c r="I8664" s="18"/>
      <c r="J8664" s="18"/>
      <c r="K8664" s="99">
        <f t="shared" si="276"/>
        <v>0</v>
      </c>
      <c r="M8664" s="96">
        <f t="shared" si="277"/>
        <v>1</v>
      </c>
      <c r="N8664" s="273"/>
    </row>
    <row r="8665" spans="2:14" x14ac:dyDescent="0.25">
      <c r="B8665" s="7"/>
      <c r="C8665" s="8"/>
      <c r="D8665" s="129"/>
      <c r="F8665" s="99"/>
      <c r="G8665" s="99"/>
      <c r="H8665" s="99"/>
      <c r="I8665" s="18"/>
      <c r="J8665" s="18"/>
      <c r="K8665" s="99">
        <f t="shared" si="276"/>
        <v>0</v>
      </c>
      <c r="M8665" s="96">
        <f t="shared" si="277"/>
        <v>1</v>
      </c>
      <c r="N8665" s="273"/>
    </row>
    <row r="8666" spans="2:14" x14ac:dyDescent="0.25">
      <c r="B8666" s="7"/>
      <c r="C8666" s="8"/>
      <c r="D8666" s="129"/>
      <c r="F8666" s="99"/>
      <c r="G8666" s="99"/>
      <c r="H8666" s="99"/>
      <c r="I8666" s="18"/>
      <c r="J8666" s="18"/>
      <c r="K8666" s="99">
        <f t="shared" si="276"/>
        <v>0</v>
      </c>
      <c r="M8666" s="96">
        <f t="shared" si="277"/>
        <v>1</v>
      </c>
      <c r="N8666" s="273"/>
    </row>
    <row r="8667" spans="2:14" x14ac:dyDescent="0.25">
      <c r="B8667" s="7"/>
      <c r="C8667" s="8"/>
      <c r="D8667" s="129"/>
      <c r="F8667" s="99"/>
      <c r="G8667" s="99"/>
      <c r="H8667" s="99"/>
      <c r="I8667" s="18"/>
      <c r="J8667" s="18"/>
      <c r="K8667" s="99">
        <f t="shared" si="276"/>
        <v>0</v>
      </c>
      <c r="M8667" s="96">
        <f t="shared" si="277"/>
        <v>1</v>
      </c>
      <c r="N8667" s="273"/>
    </row>
    <row r="8668" spans="2:14" x14ac:dyDescent="0.25">
      <c r="B8668" s="7"/>
      <c r="C8668" s="8"/>
      <c r="D8668" s="129"/>
      <c r="F8668" s="99"/>
      <c r="G8668" s="99"/>
      <c r="H8668" s="99"/>
      <c r="I8668" s="18"/>
      <c r="J8668" s="18"/>
      <c r="K8668" s="99">
        <f t="shared" si="276"/>
        <v>0</v>
      </c>
      <c r="M8668" s="96">
        <f t="shared" si="277"/>
        <v>1</v>
      </c>
      <c r="N8668" s="273"/>
    </row>
    <row r="8669" spans="2:14" x14ac:dyDescent="0.25">
      <c r="B8669" s="7"/>
      <c r="C8669" s="8"/>
      <c r="D8669" s="129"/>
      <c r="F8669" s="99"/>
      <c r="G8669" s="99"/>
      <c r="H8669" s="99"/>
      <c r="I8669" s="18"/>
      <c r="J8669" s="18"/>
      <c r="K8669" s="99">
        <f t="shared" si="276"/>
        <v>0</v>
      </c>
      <c r="M8669" s="96">
        <f t="shared" si="277"/>
        <v>1</v>
      </c>
      <c r="N8669" s="273"/>
    </row>
    <row r="8670" spans="2:14" x14ac:dyDescent="0.25">
      <c r="B8670" s="7"/>
      <c r="C8670" s="8"/>
      <c r="D8670" s="129"/>
      <c r="F8670" s="99"/>
      <c r="G8670" s="99"/>
      <c r="H8670" s="99"/>
      <c r="I8670" s="18"/>
      <c r="J8670" s="18"/>
      <c r="K8670" s="99">
        <f t="shared" si="276"/>
        <v>0</v>
      </c>
      <c r="M8670" s="96">
        <f t="shared" si="277"/>
        <v>1</v>
      </c>
      <c r="N8670" s="273"/>
    </row>
    <row r="8671" spans="2:14" x14ac:dyDescent="0.25">
      <c r="B8671" s="7"/>
      <c r="C8671" s="8"/>
      <c r="D8671" s="129"/>
      <c r="F8671" s="99"/>
      <c r="G8671" s="99"/>
      <c r="H8671" s="99"/>
      <c r="I8671" s="18"/>
      <c r="J8671" s="18"/>
      <c r="K8671" s="99">
        <f t="shared" si="276"/>
        <v>0</v>
      </c>
      <c r="M8671" s="96">
        <f t="shared" si="277"/>
        <v>1</v>
      </c>
      <c r="N8671" s="273"/>
    </row>
    <row r="8672" spans="2:14" x14ac:dyDescent="0.25">
      <c r="B8672" s="7"/>
      <c r="C8672" s="8"/>
      <c r="D8672" s="129"/>
      <c r="F8672" s="99"/>
      <c r="G8672" s="99"/>
      <c r="H8672" s="99"/>
      <c r="I8672" s="18"/>
      <c r="J8672" s="18"/>
      <c r="K8672" s="99">
        <f t="shared" si="276"/>
        <v>0</v>
      </c>
      <c r="M8672" s="96">
        <f t="shared" si="277"/>
        <v>1</v>
      </c>
      <c r="N8672" s="273"/>
    </row>
    <row r="8673" spans="2:14" x14ac:dyDescent="0.25">
      <c r="B8673" s="7"/>
      <c r="C8673" s="8"/>
      <c r="D8673" s="129"/>
      <c r="F8673" s="99"/>
      <c r="G8673" s="99"/>
      <c r="H8673" s="99"/>
      <c r="I8673" s="18"/>
      <c r="J8673" s="18"/>
      <c r="K8673" s="99">
        <f t="shared" si="276"/>
        <v>0</v>
      </c>
      <c r="M8673" s="96">
        <f t="shared" si="277"/>
        <v>1</v>
      </c>
      <c r="N8673" s="273"/>
    </row>
    <row r="8674" spans="2:14" x14ac:dyDescent="0.25">
      <c r="B8674" s="7"/>
      <c r="C8674" s="8"/>
      <c r="D8674" s="129"/>
      <c r="F8674" s="99"/>
      <c r="G8674" s="99"/>
      <c r="H8674" s="99"/>
      <c r="I8674" s="18"/>
      <c r="J8674" s="18"/>
      <c r="K8674" s="99">
        <f t="shared" si="276"/>
        <v>0</v>
      </c>
      <c r="M8674" s="96">
        <f t="shared" si="277"/>
        <v>1</v>
      </c>
      <c r="N8674" s="273"/>
    </row>
    <row r="8675" spans="2:14" x14ac:dyDescent="0.25">
      <c r="B8675" s="7"/>
      <c r="C8675" s="8"/>
      <c r="D8675" s="129"/>
      <c r="F8675" s="99"/>
      <c r="G8675" s="99"/>
      <c r="H8675" s="99"/>
      <c r="I8675" s="18"/>
      <c r="J8675" s="18"/>
      <c r="K8675" s="99">
        <f t="shared" si="276"/>
        <v>0</v>
      </c>
      <c r="M8675" s="96">
        <f t="shared" si="277"/>
        <v>1</v>
      </c>
      <c r="N8675" s="273"/>
    </row>
    <row r="8676" spans="2:14" x14ac:dyDescent="0.25">
      <c r="B8676" s="7"/>
      <c r="C8676" s="8"/>
      <c r="D8676" s="129"/>
      <c r="F8676" s="99"/>
      <c r="G8676" s="99"/>
      <c r="H8676" s="99"/>
      <c r="I8676" s="18"/>
      <c r="J8676" s="18"/>
      <c r="K8676" s="99">
        <f t="shared" si="276"/>
        <v>0</v>
      </c>
      <c r="M8676" s="96">
        <f t="shared" si="277"/>
        <v>1</v>
      </c>
      <c r="N8676" s="273"/>
    </row>
    <row r="8677" spans="2:14" x14ac:dyDescent="0.25">
      <c r="B8677" s="7"/>
      <c r="C8677" s="8"/>
      <c r="D8677" s="129"/>
      <c r="F8677" s="99"/>
      <c r="G8677" s="99"/>
      <c r="H8677" s="99"/>
      <c r="I8677" s="18"/>
      <c r="J8677" s="18"/>
      <c r="K8677" s="99">
        <f t="shared" si="276"/>
        <v>0</v>
      </c>
      <c r="M8677" s="96">
        <f t="shared" si="277"/>
        <v>1</v>
      </c>
      <c r="N8677" s="273"/>
    </row>
    <row r="8678" spans="2:14" x14ac:dyDescent="0.25">
      <c r="B8678" s="7"/>
      <c r="C8678" s="8"/>
      <c r="D8678" s="129"/>
      <c r="F8678" s="99"/>
      <c r="G8678" s="99"/>
      <c r="H8678" s="99"/>
      <c r="I8678" s="18"/>
      <c r="J8678" s="18"/>
      <c r="K8678" s="99">
        <f t="shared" si="276"/>
        <v>0</v>
      </c>
      <c r="M8678" s="96">
        <f t="shared" si="277"/>
        <v>1</v>
      </c>
      <c r="N8678" s="273"/>
    </row>
    <row r="8679" spans="2:14" x14ac:dyDescent="0.25">
      <c r="B8679" s="7"/>
      <c r="C8679" s="8"/>
      <c r="D8679" s="129"/>
      <c r="F8679" s="99"/>
      <c r="G8679" s="99"/>
      <c r="H8679" s="99"/>
      <c r="I8679" s="18"/>
      <c r="J8679" s="18"/>
      <c r="K8679" s="99">
        <f t="shared" si="276"/>
        <v>0</v>
      </c>
      <c r="M8679" s="96">
        <f t="shared" si="277"/>
        <v>1</v>
      </c>
      <c r="N8679" s="273"/>
    </row>
    <row r="8680" spans="2:14" x14ac:dyDescent="0.25">
      <c r="B8680" s="7"/>
      <c r="C8680" s="8"/>
      <c r="D8680" s="129"/>
      <c r="F8680" s="99"/>
      <c r="G8680" s="99"/>
      <c r="H8680" s="99"/>
      <c r="I8680" s="18"/>
      <c r="J8680" s="18"/>
      <c r="K8680" s="99">
        <f t="shared" si="276"/>
        <v>0</v>
      </c>
      <c r="M8680" s="96">
        <f t="shared" si="277"/>
        <v>1</v>
      </c>
      <c r="N8680" s="273"/>
    </row>
    <row r="8681" spans="2:14" x14ac:dyDescent="0.25">
      <c r="B8681" s="7"/>
      <c r="C8681" s="8"/>
      <c r="D8681" s="129"/>
      <c r="F8681" s="99"/>
      <c r="G8681" s="99"/>
      <c r="H8681" s="99"/>
      <c r="I8681" s="18"/>
      <c r="J8681" s="18"/>
      <c r="K8681" s="99">
        <f t="shared" si="276"/>
        <v>0</v>
      </c>
      <c r="M8681" s="96">
        <f t="shared" si="277"/>
        <v>1</v>
      </c>
      <c r="N8681" s="273"/>
    </row>
    <row r="8682" spans="2:14" x14ac:dyDescent="0.25">
      <c r="B8682" s="7"/>
      <c r="C8682" s="8"/>
      <c r="D8682" s="129"/>
      <c r="F8682" s="99"/>
      <c r="G8682" s="99"/>
      <c r="H8682" s="99"/>
      <c r="I8682" s="18"/>
      <c r="J8682" s="18"/>
      <c r="K8682" s="99">
        <f t="shared" ref="K8682:K8745" si="278">IF(ctConta="",K8681+F8682,IF(I8682=ctConta,K8681+F8682,K8681))</f>
        <v>0</v>
      </c>
      <c r="M8682" s="96">
        <f t="shared" si="277"/>
        <v>1</v>
      </c>
      <c r="N8682" s="273"/>
    </row>
    <row r="8683" spans="2:14" x14ac:dyDescent="0.25">
      <c r="B8683" s="7"/>
      <c r="C8683" s="8"/>
      <c r="D8683" s="129"/>
      <c r="F8683" s="99"/>
      <c r="G8683" s="99"/>
      <c r="H8683" s="99"/>
      <c r="I8683" s="18"/>
      <c r="J8683" s="18"/>
      <c r="K8683" s="99">
        <f t="shared" si="278"/>
        <v>0</v>
      </c>
      <c r="M8683" s="96">
        <f t="shared" si="277"/>
        <v>1</v>
      </c>
      <c r="N8683" s="273"/>
    </row>
    <row r="8684" spans="2:14" x14ac:dyDescent="0.25">
      <c r="B8684" s="7"/>
      <c r="C8684" s="8"/>
      <c r="D8684" s="129"/>
      <c r="F8684" s="99"/>
      <c r="G8684" s="99"/>
      <c r="H8684" s="99"/>
      <c r="I8684" s="18"/>
      <c r="J8684" s="18"/>
      <c r="K8684" s="99">
        <f t="shared" si="278"/>
        <v>0</v>
      </c>
      <c r="M8684" s="96">
        <f t="shared" si="277"/>
        <v>1</v>
      </c>
      <c r="N8684" s="273"/>
    </row>
    <row r="8685" spans="2:14" x14ac:dyDescent="0.25">
      <c r="B8685" s="7"/>
      <c r="C8685" s="8"/>
      <c r="D8685" s="129"/>
      <c r="F8685" s="99"/>
      <c r="G8685" s="99"/>
      <c r="H8685" s="99"/>
      <c r="I8685" s="18"/>
      <c r="J8685" s="18"/>
      <c r="K8685" s="99">
        <f t="shared" si="278"/>
        <v>0</v>
      </c>
      <c r="M8685" s="96">
        <f t="shared" si="277"/>
        <v>1</v>
      </c>
      <c r="N8685" s="273"/>
    </row>
    <row r="8686" spans="2:14" x14ac:dyDescent="0.25">
      <c r="B8686" s="7"/>
      <c r="C8686" s="8"/>
      <c r="D8686" s="129"/>
      <c r="F8686" s="99"/>
      <c r="G8686" s="99"/>
      <c r="H8686" s="99"/>
      <c r="I8686" s="18"/>
      <c r="J8686" s="18"/>
      <c r="K8686" s="99">
        <f t="shared" si="278"/>
        <v>0</v>
      </c>
      <c r="M8686" s="96">
        <f t="shared" si="277"/>
        <v>1</v>
      </c>
      <c r="N8686" s="273"/>
    </row>
    <row r="8687" spans="2:14" x14ac:dyDescent="0.25">
      <c r="B8687" s="7"/>
      <c r="C8687" s="8"/>
      <c r="D8687" s="129"/>
      <c r="F8687" s="99"/>
      <c r="G8687" s="99"/>
      <c r="H8687" s="99"/>
      <c r="I8687" s="18"/>
      <c r="J8687" s="18"/>
      <c r="K8687" s="99">
        <f t="shared" si="278"/>
        <v>0</v>
      </c>
      <c r="M8687" s="96">
        <f t="shared" si="277"/>
        <v>1</v>
      </c>
      <c r="N8687" s="273"/>
    </row>
    <row r="8688" spans="2:14" x14ac:dyDescent="0.25">
      <c r="B8688" s="7"/>
      <c r="C8688" s="8"/>
      <c r="D8688" s="129"/>
      <c r="F8688" s="99"/>
      <c r="G8688" s="99"/>
      <c r="H8688" s="99"/>
      <c r="I8688" s="18"/>
      <c r="J8688" s="18"/>
      <c r="K8688" s="99">
        <f t="shared" si="278"/>
        <v>0</v>
      </c>
      <c r="M8688" s="96">
        <f t="shared" si="277"/>
        <v>1</v>
      </c>
      <c r="N8688" s="273"/>
    </row>
    <row r="8689" spans="2:14" x14ac:dyDescent="0.25">
      <c r="B8689" s="7"/>
      <c r="C8689" s="8"/>
      <c r="D8689" s="129"/>
      <c r="F8689" s="99"/>
      <c r="G8689" s="99"/>
      <c r="H8689" s="99"/>
      <c r="I8689" s="18"/>
      <c r="J8689" s="18"/>
      <c r="K8689" s="99">
        <f t="shared" si="278"/>
        <v>0</v>
      </c>
      <c r="M8689" s="96">
        <f t="shared" si="277"/>
        <v>1</v>
      </c>
      <c r="N8689" s="273"/>
    </row>
    <row r="8690" spans="2:14" x14ac:dyDescent="0.25">
      <c r="B8690" s="7"/>
      <c r="C8690" s="8"/>
      <c r="D8690" s="129"/>
      <c r="F8690" s="99"/>
      <c r="G8690" s="99"/>
      <c r="H8690" s="99"/>
      <c r="I8690" s="18"/>
      <c r="J8690" s="18"/>
      <c r="K8690" s="99">
        <f t="shared" si="278"/>
        <v>0</v>
      </c>
      <c r="M8690" s="96">
        <f t="shared" si="277"/>
        <v>1</v>
      </c>
      <c r="N8690" s="273"/>
    </row>
    <row r="8691" spans="2:14" x14ac:dyDescent="0.25">
      <c r="B8691" s="7"/>
      <c r="C8691" s="8"/>
      <c r="D8691" s="129"/>
      <c r="F8691" s="99"/>
      <c r="G8691" s="99"/>
      <c r="H8691" s="99"/>
      <c r="I8691" s="18"/>
      <c r="J8691" s="18"/>
      <c r="K8691" s="99">
        <f t="shared" si="278"/>
        <v>0</v>
      </c>
      <c r="M8691" s="96">
        <f t="shared" si="277"/>
        <v>1</v>
      </c>
      <c r="N8691" s="273"/>
    </row>
    <row r="8692" spans="2:14" x14ac:dyDescent="0.25">
      <c r="B8692" s="7"/>
      <c r="C8692" s="8"/>
      <c r="D8692" s="129"/>
      <c r="F8692" s="99"/>
      <c r="G8692" s="99"/>
      <c r="H8692" s="99"/>
      <c r="I8692" s="18"/>
      <c r="J8692" s="18"/>
      <c r="K8692" s="99">
        <f t="shared" si="278"/>
        <v>0</v>
      </c>
      <c r="M8692" s="96">
        <f t="shared" si="277"/>
        <v>1</v>
      </c>
      <c r="N8692" s="273"/>
    </row>
    <row r="8693" spans="2:14" x14ac:dyDescent="0.25">
      <c r="B8693" s="7"/>
      <c r="C8693" s="8"/>
      <c r="D8693" s="129"/>
      <c r="F8693" s="99"/>
      <c r="G8693" s="99"/>
      <c r="H8693" s="99"/>
      <c r="I8693" s="18"/>
      <c r="J8693" s="18"/>
      <c r="K8693" s="99">
        <f t="shared" si="278"/>
        <v>0</v>
      </c>
      <c r="M8693" s="96">
        <f t="shared" si="277"/>
        <v>1</v>
      </c>
      <c r="N8693" s="273"/>
    </row>
    <row r="8694" spans="2:14" x14ac:dyDescent="0.25">
      <c r="B8694" s="7"/>
      <c r="C8694" s="8"/>
      <c r="D8694" s="129"/>
      <c r="F8694" s="99"/>
      <c r="G8694" s="99"/>
      <c r="H8694" s="99"/>
      <c r="I8694" s="18"/>
      <c r="J8694" s="18"/>
      <c r="K8694" s="99">
        <f t="shared" si="278"/>
        <v>0</v>
      </c>
      <c r="M8694" s="96">
        <f t="shared" si="277"/>
        <v>1</v>
      </c>
      <c r="N8694" s="273"/>
    </row>
    <row r="8695" spans="2:14" x14ac:dyDescent="0.25">
      <c r="B8695" s="7"/>
      <c r="C8695" s="8"/>
      <c r="D8695" s="129"/>
      <c r="F8695" s="99"/>
      <c r="G8695" s="99"/>
      <c r="H8695" s="99"/>
      <c r="I8695" s="18"/>
      <c r="J8695" s="18"/>
      <c r="K8695" s="99">
        <f t="shared" si="278"/>
        <v>0</v>
      </c>
      <c r="M8695" s="96">
        <f t="shared" si="277"/>
        <v>1</v>
      </c>
      <c r="N8695" s="273"/>
    </row>
    <row r="8696" spans="2:14" x14ac:dyDescent="0.25">
      <c r="B8696" s="7"/>
      <c r="C8696" s="8"/>
      <c r="D8696" s="129"/>
      <c r="F8696" s="99"/>
      <c r="G8696" s="99"/>
      <c r="H8696" s="99"/>
      <c r="I8696" s="18"/>
      <c r="J8696" s="18"/>
      <c r="K8696" s="99">
        <f t="shared" si="278"/>
        <v>0</v>
      </c>
      <c r="M8696" s="96">
        <f t="shared" si="277"/>
        <v>1</v>
      </c>
      <c r="N8696" s="273"/>
    </row>
    <row r="8697" spans="2:14" x14ac:dyDescent="0.25">
      <c r="B8697" s="7"/>
      <c r="C8697" s="8"/>
      <c r="D8697" s="129"/>
      <c r="F8697" s="99"/>
      <c r="G8697" s="99"/>
      <c r="H8697" s="99"/>
      <c r="I8697" s="18"/>
      <c r="J8697" s="18"/>
      <c r="K8697" s="99">
        <f t="shared" si="278"/>
        <v>0</v>
      </c>
      <c r="M8697" s="96">
        <f t="shared" si="277"/>
        <v>1</v>
      </c>
      <c r="N8697" s="273"/>
    </row>
    <row r="8698" spans="2:14" x14ac:dyDescent="0.25">
      <c r="B8698" s="7"/>
      <c r="C8698" s="8"/>
      <c r="D8698" s="129"/>
      <c r="F8698" s="99"/>
      <c r="G8698" s="99"/>
      <c r="H8698" s="99"/>
      <c r="I8698" s="18"/>
      <c r="J8698" s="18"/>
      <c r="K8698" s="99">
        <f t="shared" si="278"/>
        <v>0</v>
      </c>
      <c r="M8698" s="96">
        <f t="shared" si="277"/>
        <v>1</v>
      </c>
      <c r="N8698" s="273"/>
    </row>
    <row r="8699" spans="2:14" x14ac:dyDescent="0.25">
      <c r="B8699" s="7"/>
      <c r="C8699" s="8"/>
      <c r="D8699" s="129"/>
      <c r="F8699" s="99"/>
      <c r="G8699" s="99"/>
      <c r="H8699" s="99"/>
      <c r="I8699" s="18"/>
      <c r="J8699" s="18"/>
      <c r="K8699" s="99">
        <f t="shared" si="278"/>
        <v>0</v>
      </c>
      <c r="M8699" s="96">
        <f t="shared" si="277"/>
        <v>1</v>
      </c>
      <c r="N8699" s="273"/>
    </row>
    <row r="8700" spans="2:14" x14ac:dyDescent="0.25">
      <c r="B8700" s="7"/>
      <c r="C8700" s="8"/>
      <c r="D8700" s="129"/>
      <c r="F8700" s="99"/>
      <c r="G8700" s="99"/>
      <c r="H8700" s="99"/>
      <c r="I8700" s="18"/>
      <c r="J8700" s="18"/>
      <c r="K8700" s="99">
        <f t="shared" si="278"/>
        <v>0</v>
      </c>
      <c r="M8700" s="96">
        <f t="shared" si="277"/>
        <v>1</v>
      </c>
      <c r="N8700" s="273"/>
    </row>
    <row r="8701" spans="2:14" x14ac:dyDescent="0.25">
      <c r="B8701" s="7"/>
      <c r="C8701" s="8"/>
      <c r="D8701" s="129"/>
      <c r="F8701" s="99"/>
      <c r="G8701" s="99"/>
      <c r="H8701" s="99"/>
      <c r="I8701" s="18"/>
      <c r="J8701" s="18"/>
      <c r="K8701" s="99">
        <f t="shared" si="278"/>
        <v>0</v>
      </c>
      <c r="M8701" s="96">
        <f t="shared" si="277"/>
        <v>1</v>
      </c>
      <c r="N8701" s="273"/>
    </row>
    <row r="8702" spans="2:14" x14ac:dyDescent="0.25">
      <c r="B8702" s="7"/>
      <c r="C8702" s="8"/>
      <c r="D8702" s="129"/>
      <c r="F8702" s="99"/>
      <c r="G8702" s="99"/>
      <c r="H8702" s="99"/>
      <c r="I8702" s="18"/>
      <c r="J8702" s="18"/>
      <c r="K8702" s="99">
        <f t="shared" si="278"/>
        <v>0</v>
      </c>
      <c r="M8702" s="96">
        <f t="shared" si="277"/>
        <v>1</v>
      </c>
      <c r="N8702" s="273"/>
    </row>
    <row r="8703" spans="2:14" x14ac:dyDescent="0.25">
      <c r="B8703" s="7"/>
      <c r="C8703" s="8"/>
      <c r="D8703" s="129"/>
      <c r="F8703" s="99"/>
      <c r="G8703" s="99"/>
      <c r="H8703" s="99"/>
      <c r="I8703" s="18"/>
      <c r="J8703" s="18"/>
      <c r="K8703" s="99">
        <f t="shared" si="278"/>
        <v>0</v>
      </c>
      <c r="M8703" s="96">
        <f t="shared" si="277"/>
        <v>1</v>
      </c>
      <c r="N8703" s="273"/>
    </row>
    <row r="8704" spans="2:14" x14ac:dyDescent="0.25">
      <c r="B8704" s="7"/>
      <c r="C8704" s="8"/>
      <c r="D8704" s="129"/>
      <c r="F8704" s="99"/>
      <c r="G8704" s="99"/>
      <c r="H8704" s="99"/>
      <c r="I8704" s="18"/>
      <c r="J8704" s="18"/>
      <c r="K8704" s="99">
        <f t="shared" si="278"/>
        <v>0</v>
      </c>
      <c r="M8704" s="96">
        <f t="shared" si="277"/>
        <v>1</v>
      </c>
      <c r="N8704" s="273"/>
    </row>
    <row r="8705" spans="2:14" x14ac:dyDescent="0.25">
      <c r="B8705" s="7"/>
      <c r="C8705" s="8"/>
      <c r="D8705" s="129"/>
      <c r="F8705" s="99"/>
      <c r="G8705" s="99"/>
      <c r="H8705" s="99"/>
      <c r="I8705" s="18"/>
      <c r="J8705" s="18"/>
      <c r="K8705" s="99">
        <f t="shared" si="278"/>
        <v>0</v>
      </c>
      <c r="M8705" s="96">
        <f t="shared" si="277"/>
        <v>1</v>
      </c>
      <c r="N8705" s="273"/>
    </row>
    <row r="8706" spans="2:14" x14ac:dyDescent="0.25">
      <c r="B8706" s="7"/>
      <c r="C8706" s="8"/>
      <c r="D8706" s="129"/>
      <c r="F8706" s="99"/>
      <c r="G8706" s="99"/>
      <c r="H8706" s="99"/>
      <c r="I8706" s="18"/>
      <c r="J8706" s="18"/>
      <c r="K8706" s="99">
        <f t="shared" si="278"/>
        <v>0</v>
      </c>
      <c r="M8706" s="96">
        <f t="shared" si="277"/>
        <v>1</v>
      </c>
      <c r="N8706" s="273"/>
    </row>
    <row r="8707" spans="2:14" x14ac:dyDescent="0.25">
      <c r="B8707" s="7"/>
      <c r="C8707" s="8"/>
      <c r="D8707" s="129"/>
      <c r="F8707" s="99"/>
      <c r="G8707" s="99"/>
      <c r="H8707" s="99"/>
      <c r="I8707" s="18"/>
      <c r="J8707" s="18"/>
      <c r="K8707" s="99">
        <f t="shared" si="278"/>
        <v>0</v>
      </c>
      <c r="M8707" s="96">
        <f t="shared" si="277"/>
        <v>1</v>
      </c>
      <c r="N8707" s="273"/>
    </row>
    <row r="8708" spans="2:14" x14ac:dyDescent="0.25">
      <c r="B8708" s="7"/>
      <c r="C8708" s="8"/>
      <c r="D8708" s="129"/>
      <c r="F8708" s="99"/>
      <c r="G8708" s="99"/>
      <c r="H8708" s="99"/>
      <c r="I8708" s="18"/>
      <c r="J8708" s="18"/>
      <c r="K8708" s="99">
        <f t="shared" si="278"/>
        <v>0</v>
      </c>
      <c r="M8708" s="96">
        <f t="shared" si="277"/>
        <v>1</v>
      </c>
      <c r="N8708" s="273"/>
    </row>
    <row r="8709" spans="2:14" x14ac:dyDescent="0.25">
      <c r="B8709" s="7"/>
      <c r="C8709" s="8"/>
      <c r="D8709" s="129"/>
      <c r="F8709" s="99"/>
      <c r="G8709" s="99"/>
      <c r="H8709" s="99"/>
      <c r="I8709" s="18"/>
      <c r="J8709" s="18"/>
      <c r="K8709" s="99">
        <f t="shared" si="278"/>
        <v>0</v>
      </c>
      <c r="M8709" s="96">
        <f t="shared" si="277"/>
        <v>1</v>
      </c>
      <c r="N8709" s="273"/>
    </row>
    <row r="8710" spans="2:14" x14ac:dyDescent="0.25">
      <c r="B8710" s="7"/>
      <c r="C8710" s="8"/>
      <c r="D8710" s="129"/>
      <c r="F8710" s="99"/>
      <c r="G8710" s="99"/>
      <c r="H8710" s="99"/>
      <c r="I8710" s="18"/>
      <c r="J8710" s="18"/>
      <c r="K8710" s="99">
        <f t="shared" si="278"/>
        <v>0</v>
      </c>
      <c r="M8710" s="96">
        <f t="shared" si="277"/>
        <v>1</v>
      </c>
      <c r="N8710" s="273"/>
    </row>
    <row r="8711" spans="2:14" x14ac:dyDescent="0.25">
      <c r="B8711" s="7"/>
      <c r="C8711" s="8"/>
      <c r="D8711" s="129"/>
      <c r="F8711" s="99"/>
      <c r="G8711" s="99"/>
      <c r="H8711" s="99"/>
      <c r="I8711" s="18"/>
      <c r="J8711" s="18"/>
      <c r="K8711" s="99">
        <f t="shared" si="278"/>
        <v>0</v>
      </c>
      <c r="M8711" s="96">
        <f t="shared" si="277"/>
        <v>1</v>
      </c>
      <c r="N8711" s="273"/>
    </row>
    <row r="8712" spans="2:14" x14ac:dyDescent="0.25">
      <c r="B8712" s="7"/>
      <c r="C8712" s="8"/>
      <c r="D8712" s="129"/>
      <c r="F8712" s="99"/>
      <c r="G8712" s="99"/>
      <c r="H8712" s="99"/>
      <c r="I8712" s="18"/>
      <c r="J8712" s="18"/>
      <c r="K8712" s="99">
        <f t="shared" si="278"/>
        <v>0</v>
      </c>
      <c r="M8712" s="96">
        <f t="shared" si="277"/>
        <v>1</v>
      </c>
      <c r="N8712" s="273"/>
    </row>
    <row r="8713" spans="2:14" x14ac:dyDescent="0.25">
      <c r="B8713" s="7"/>
      <c r="C8713" s="8"/>
      <c r="D8713" s="129"/>
      <c r="F8713" s="99"/>
      <c r="G8713" s="99"/>
      <c r="H8713" s="99"/>
      <c r="I8713" s="18"/>
      <c r="J8713" s="18"/>
      <c r="K8713" s="99">
        <f t="shared" si="278"/>
        <v>0</v>
      </c>
      <c r="M8713" s="96">
        <f t="shared" si="277"/>
        <v>1</v>
      </c>
      <c r="N8713" s="273"/>
    </row>
    <row r="8714" spans="2:14" x14ac:dyDescent="0.25">
      <c r="B8714" s="7"/>
      <c r="C8714" s="8"/>
      <c r="D8714" s="129"/>
      <c r="F8714" s="99"/>
      <c r="G8714" s="99"/>
      <c r="H8714" s="99"/>
      <c r="I8714" s="18"/>
      <c r="J8714" s="18"/>
      <c r="K8714" s="99">
        <f t="shared" si="278"/>
        <v>0</v>
      </c>
      <c r="M8714" s="96">
        <f t="shared" si="277"/>
        <v>1</v>
      </c>
      <c r="N8714" s="273"/>
    </row>
    <row r="8715" spans="2:14" x14ac:dyDescent="0.25">
      <c r="B8715" s="7"/>
      <c r="C8715" s="8"/>
      <c r="D8715" s="129"/>
      <c r="F8715" s="99"/>
      <c r="G8715" s="99"/>
      <c r="H8715" s="99"/>
      <c r="I8715" s="18"/>
      <c r="J8715" s="18"/>
      <c r="K8715" s="99">
        <f t="shared" si="278"/>
        <v>0</v>
      </c>
      <c r="M8715" s="96">
        <f t="shared" si="277"/>
        <v>1</v>
      </c>
      <c r="N8715" s="273"/>
    </row>
    <row r="8716" spans="2:14" x14ac:dyDescent="0.25">
      <c r="B8716" s="7"/>
      <c r="C8716" s="8"/>
      <c r="D8716" s="129"/>
      <c r="F8716" s="99"/>
      <c r="G8716" s="99"/>
      <c r="H8716" s="99"/>
      <c r="I8716" s="18"/>
      <c r="J8716" s="18"/>
      <c r="K8716" s="99">
        <f t="shared" si="278"/>
        <v>0</v>
      </c>
      <c r="M8716" s="96">
        <f t="shared" si="277"/>
        <v>1</v>
      </c>
      <c r="N8716" s="273"/>
    </row>
    <row r="8717" spans="2:14" x14ac:dyDescent="0.25">
      <c r="B8717" s="7"/>
      <c r="C8717" s="8"/>
      <c r="D8717" s="129"/>
      <c r="F8717" s="99"/>
      <c r="G8717" s="99"/>
      <c r="H8717" s="99"/>
      <c r="I8717" s="18"/>
      <c r="J8717" s="18"/>
      <c r="K8717" s="99">
        <f t="shared" si="278"/>
        <v>0</v>
      </c>
      <c r="M8717" s="96">
        <f t="shared" si="277"/>
        <v>1</v>
      </c>
      <c r="N8717" s="273"/>
    </row>
    <row r="8718" spans="2:14" x14ac:dyDescent="0.25">
      <c r="B8718" s="7"/>
      <c r="C8718" s="8"/>
      <c r="D8718" s="129"/>
      <c r="F8718" s="99"/>
      <c r="G8718" s="99"/>
      <c r="H8718" s="99"/>
      <c r="I8718" s="18"/>
      <c r="J8718" s="18"/>
      <c r="K8718" s="99">
        <f t="shared" si="278"/>
        <v>0</v>
      </c>
      <c r="M8718" s="96">
        <f t="shared" si="277"/>
        <v>1</v>
      </c>
      <c r="N8718" s="273"/>
    </row>
    <row r="8719" spans="2:14" x14ac:dyDescent="0.25">
      <c r="B8719" s="7"/>
      <c r="C8719" s="8"/>
      <c r="D8719" s="129"/>
      <c r="F8719" s="99"/>
      <c r="G8719" s="99"/>
      <c r="H8719" s="99"/>
      <c r="I8719" s="18"/>
      <c r="J8719" s="18"/>
      <c r="K8719" s="99">
        <f t="shared" si="278"/>
        <v>0</v>
      </c>
      <c r="M8719" s="96">
        <f t="shared" si="277"/>
        <v>1</v>
      </c>
      <c r="N8719" s="273"/>
    </row>
    <row r="8720" spans="2:14" x14ac:dyDescent="0.25">
      <c r="B8720" s="7"/>
      <c r="C8720" s="8"/>
      <c r="D8720" s="129"/>
      <c r="F8720" s="99"/>
      <c r="G8720" s="99"/>
      <c r="H8720" s="99"/>
      <c r="I8720" s="18"/>
      <c r="J8720" s="18"/>
      <c r="K8720" s="99">
        <f t="shared" si="278"/>
        <v>0</v>
      </c>
      <c r="M8720" s="96">
        <f t="shared" si="277"/>
        <v>1</v>
      </c>
      <c r="N8720" s="273"/>
    </row>
    <row r="8721" spans="2:14" x14ac:dyDescent="0.25">
      <c r="B8721" s="7"/>
      <c r="C8721" s="8"/>
      <c r="D8721" s="129"/>
      <c r="F8721" s="99"/>
      <c r="G8721" s="99"/>
      <c r="H8721" s="99"/>
      <c r="I8721" s="18"/>
      <c r="J8721" s="18"/>
      <c r="K8721" s="99">
        <f t="shared" si="278"/>
        <v>0</v>
      </c>
      <c r="M8721" s="96">
        <f t="shared" ref="M8721:M8784" si="279">UltimoDia(D8721)</f>
        <v>1</v>
      </c>
      <c r="N8721" s="273"/>
    </row>
    <row r="8722" spans="2:14" x14ac:dyDescent="0.25">
      <c r="B8722" s="7"/>
      <c r="C8722" s="8"/>
      <c r="D8722" s="129"/>
      <c r="F8722" s="99"/>
      <c r="G8722" s="99"/>
      <c r="H8722" s="99"/>
      <c r="I8722" s="18"/>
      <c r="J8722" s="18"/>
      <c r="K8722" s="99">
        <f t="shared" si="278"/>
        <v>0</v>
      </c>
      <c r="M8722" s="96">
        <f t="shared" si="279"/>
        <v>1</v>
      </c>
      <c r="N8722" s="273"/>
    </row>
    <row r="8723" spans="2:14" x14ac:dyDescent="0.25">
      <c r="B8723" s="7"/>
      <c r="C8723" s="8"/>
      <c r="D8723" s="129"/>
      <c r="F8723" s="99"/>
      <c r="G8723" s="99"/>
      <c r="H8723" s="99"/>
      <c r="I8723" s="18"/>
      <c r="J8723" s="18"/>
      <c r="K8723" s="99">
        <f t="shared" si="278"/>
        <v>0</v>
      </c>
      <c r="M8723" s="96">
        <f t="shared" si="279"/>
        <v>1</v>
      </c>
      <c r="N8723" s="273"/>
    </row>
    <row r="8724" spans="2:14" x14ac:dyDescent="0.25">
      <c r="B8724" s="7"/>
      <c r="C8724" s="8"/>
      <c r="D8724" s="129"/>
      <c r="F8724" s="99"/>
      <c r="G8724" s="99"/>
      <c r="H8724" s="99"/>
      <c r="I8724" s="18"/>
      <c r="J8724" s="18"/>
      <c r="K8724" s="99">
        <f t="shared" si="278"/>
        <v>0</v>
      </c>
      <c r="M8724" s="96">
        <f t="shared" si="279"/>
        <v>1</v>
      </c>
      <c r="N8724" s="273"/>
    </row>
    <row r="8725" spans="2:14" x14ac:dyDescent="0.25">
      <c r="B8725" s="7"/>
      <c r="C8725" s="8"/>
      <c r="D8725" s="129"/>
      <c r="F8725" s="99"/>
      <c r="G8725" s="99"/>
      <c r="H8725" s="99"/>
      <c r="I8725" s="18"/>
      <c r="J8725" s="18"/>
      <c r="K8725" s="99">
        <f t="shared" si="278"/>
        <v>0</v>
      </c>
      <c r="M8725" s="96">
        <f t="shared" si="279"/>
        <v>1</v>
      </c>
      <c r="N8725" s="273"/>
    </row>
    <row r="8726" spans="2:14" x14ac:dyDescent="0.25">
      <c r="B8726" s="7"/>
      <c r="C8726" s="8"/>
      <c r="D8726" s="129"/>
      <c r="F8726" s="99"/>
      <c r="G8726" s="99"/>
      <c r="H8726" s="99"/>
      <c r="I8726" s="18"/>
      <c r="J8726" s="18"/>
      <c r="K8726" s="99">
        <f t="shared" si="278"/>
        <v>0</v>
      </c>
      <c r="M8726" s="96">
        <f t="shared" si="279"/>
        <v>1</v>
      </c>
      <c r="N8726" s="273"/>
    </row>
    <row r="8727" spans="2:14" x14ac:dyDescent="0.25">
      <c r="B8727" s="7"/>
      <c r="C8727" s="8"/>
      <c r="D8727" s="129"/>
      <c r="F8727" s="99"/>
      <c r="G8727" s="99"/>
      <c r="H8727" s="99"/>
      <c r="I8727" s="18"/>
      <c r="J8727" s="18"/>
      <c r="K8727" s="99">
        <f t="shared" si="278"/>
        <v>0</v>
      </c>
      <c r="M8727" s="96">
        <f t="shared" si="279"/>
        <v>1</v>
      </c>
      <c r="N8727" s="273"/>
    </row>
    <row r="8728" spans="2:14" x14ac:dyDescent="0.25">
      <c r="B8728" s="7"/>
      <c r="C8728" s="8"/>
      <c r="D8728" s="129"/>
      <c r="F8728" s="99"/>
      <c r="G8728" s="99"/>
      <c r="H8728" s="99"/>
      <c r="I8728" s="18"/>
      <c r="J8728" s="18"/>
      <c r="K8728" s="99">
        <f t="shared" si="278"/>
        <v>0</v>
      </c>
      <c r="M8728" s="96">
        <f t="shared" si="279"/>
        <v>1</v>
      </c>
      <c r="N8728" s="273"/>
    </row>
    <row r="8729" spans="2:14" x14ac:dyDescent="0.25">
      <c r="B8729" s="7"/>
      <c r="C8729" s="8"/>
      <c r="D8729" s="129"/>
      <c r="F8729" s="99"/>
      <c r="G8729" s="99"/>
      <c r="H8729" s="99"/>
      <c r="I8729" s="18"/>
      <c r="J8729" s="18"/>
      <c r="K8729" s="99">
        <f t="shared" si="278"/>
        <v>0</v>
      </c>
      <c r="M8729" s="96">
        <f t="shared" si="279"/>
        <v>1</v>
      </c>
      <c r="N8729" s="273"/>
    </row>
    <row r="8730" spans="2:14" x14ac:dyDescent="0.25">
      <c r="B8730" s="7"/>
      <c r="C8730" s="8"/>
      <c r="D8730" s="129"/>
      <c r="F8730" s="99"/>
      <c r="G8730" s="99"/>
      <c r="H8730" s="99"/>
      <c r="I8730" s="18"/>
      <c r="J8730" s="18"/>
      <c r="K8730" s="99">
        <f t="shared" si="278"/>
        <v>0</v>
      </c>
      <c r="M8730" s="96">
        <f t="shared" si="279"/>
        <v>1</v>
      </c>
      <c r="N8730" s="273"/>
    </row>
    <row r="8731" spans="2:14" x14ac:dyDescent="0.25">
      <c r="B8731" s="7"/>
      <c r="C8731" s="8"/>
      <c r="D8731" s="129"/>
      <c r="F8731" s="99"/>
      <c r="G8731" s="99"/>
      <c r="H8731" s="99"/>
      <c r="I8731" s="18"/>
      <c r="J8731" s="18"/>
      <c r="K8731" s="99">
        <f t="shared" si="278"/>
        <v>0</v>
      </c>
      <c r="M8731" s="96">
        <f t="shared" si="279"/>
        <v>1</v>
      </c>
      <c r="N8731" s="273"/>
    </row>
    <row r="8732" spans="2:14" x14ac:dyDescent="0.25">
      <c r="B8732" s="7"/>
      <c r="C8732" s="8"/>
      <c r="D8732" s="129"/>
      <c r="F8732" s="99"/>
      <c r="G8732" s="99"/>
      <c r="H8732" s="99"/>
      <c r="I8732" s="18"/>
      <c r="J8732" s="18"/>
      <c r="K8732" s="99">
        <f t="shared" si="278"/>
        <v>0</v>
      </c>
      <c r="M8732" s="96">
        <f t="shared" si="279"/>
        <v>1</v>
      </c>
      <c r="N8732" s="273"/>
    </row>
    <row r="8733" spans="2:14" x14ac:dyDescent="0.25">
      <c r="B8733" s="7"/>
      <c r="C8733" s="8"/>
      <c r="D8733" s="129"/>
      <c r="F8733" s="99"/>
      <c r="G8733" s="99"/>
      <c r="H8733" s="99"/>
      <c r="I8733" s="18"/>
      <c r="J8733" s="18"/>
      <c r="K8733" s="99">
        <f t="shared" si="278"/>
        <v>0</v>
      </c>
      <c r="M8733" s="96">
        <f t="shared" si="279"/>
        <v>1</v>
      </c>
      <c r="N8733" s="273"/>
    </row>
    <row r="8734" spans="2:14" x14ac:dyDescent="0.25">
      <c r="B8734" s="7"/>
      <c r="C8734" s="8"/>
      <c r="D8734" s="129"/>
      <c r="F8734" s="99"/>
      <c r="G8734" s="99"/>
      <c r="H8734" s="99"/>
      <c r="I8734" s="18"/>
      <c r="J8734" s="18"/>
      <c r="K8734" s="99">
        <f t="shared" si="278"/>
        <v>0</v>
      </c>
      <c r="M8734" s="96">
        <f t="shared" si="279"/>
        <v>1</v>
      </c>
      <c r="N8734" s="273"/>
    </row>
    <row r="8735" spans="2:14" x14ac:dyDescent="0.25">
      <c r="B8735" s="7"/>
      <c r="C8735" s="8"/>
      <c r="D8735" s="129"/>
      <c r="F8735" s="99"/>
      <c r="G8735" s="99"/>
      <c r="H8735" s="99"/>
      <c r="I8735" s="18"/>
      <c r="J8735" s="18"/>
      <c r="K8735" s="99">
        <f t="shared" si="278"/>
        <v>0</v>
      </c>
      <c r="M8735" s="96">
        <f t="shared" si="279"/>
        <v>1</v>
      </c>
      <c r="N8735" s="273"/>
    </row>
    <row r="8736" spans="2:14" x14ac:dyDescent="0.25">
      <c r="B8736" s="7"/>
      <c r="C8736" s="8"/>
      <c r="D8736" s="129"/>
      <c r="F8736" s="99"/>
      <c r="G8736" s="99"/>
      <c r="H8736" s="99"/>
      <c r="I8736" s="18"/>
      <c r="J8736" s="18"/>
      <c r="K8736" s="99">
        <f t="shared" si="278"/>
        <v>0</v>
      </c>
      <c r="M8736" s="96">
        <f t="shared" si="279"/>
        <v>1</v>
      </c>
      <c r="N8736" s="273"/>
    </row>
    <row r="8737" spans="2:14" x14ac:dyDescent="0.25">
      <c r="B8737" s="7"/>
      <c r="C8737" s="8"/>
      <c r="D8737" s="129"/>
      <c r="F8737" s="99"/>
      <c r="G8737" s="99"/>
      <c r="H8737" s="99"/>
      <c r="I8737" s="18"/>
      <c r="J8737" s="18"/>
      <c r="K8737" s="99">
        <f t="shared" si="278"/>
        <v>0</v>
      </c>
      <c r="M8737" s="96">
        <f t="shared" si="279"/>
        <v>1</v>
      </c>
      <c r="N8737" s="273"/>
    </row>
    <row r="8738" spans="2:14" x14ac:dyDescent="0.25">
      <c r="B8738" s="7"/>
      <c r="C8738" s="8"/>
      <c r="D8738" s="129"/>
      <c r="F8738" s="99"/>
      <c r="G8738" s="99"/>
      <c r="H8738" s="99"/>
      <c r="I8738" s="18"/>
      <c r="J8738" s="18"/>
      <c r="K8738" s="99">
        <f t="shared" si="278"/>
        <v>0</v>
      </c>
      <c r="M8738" s="96">
        <f t="shared" si="279"/>
        <v>1</v>
      </c>
      <c r="N8738" s="273"/>
    </row>
    <row r="8739" spans="2:14" x14ac:dyDescent="0.25">
      <c r="B8739" s="7"/>
      <c r="C8739" s="8"/>
      <c r="D8739" s="129"/>
      <c r="F8739" s="99"/>
      <c r="G8739" s="99"/>
      <c r="H8739" s="99"/>
      <c r="I8739" s="18"/>
      <c r="J8739" s="18"/>
      <c r="K8739" s="99">
        <f t="shared" si="278"/>
        <v>0</v>
      </c>
      <c r="M8739" s="96">
        <f t="shared" si="279"/>
        <v>1</v>
      </c>
      <c r="N8739" s="273"/>
    </row>
    <row r="8740" spans="2:14" x14ac:dyDescent="0.25">
      <c r="B8740" s="7"/>
      <c r="C8740" s="8"/>
      <c r="D8740" s="129"/>
      <c r="F8740" s="99"/>
      <c r="G8740" s="99"/>
      <c r="H8740" s="99"/>
      <c r="I8740" s="18"/>
      <c r="J8740" s="18"/>
      <c r="K8740" s="99">
        <f t="shared" si="278"/>
        <v>0</v>
      </c>
      <c r="M8740" s="96">
        <f t="shared" si="279"/>
        <v>1</v>
      </c>
      <c r="N8740" s="273"/>
    </row>
    <row r="8741" spans="2:14" x14ac:dyDescent="0.25">
      <c r="B8741" s="7"/>
      <c r="C8741" s="8"/>
      <c r="D8741" s="129"/>
      <c r="F8741" s="99"/>
      <c r="G8741" s="99"/>
      <c r="H8741" s="99"/>
      <c r="I8741" s="18"/>
      <c r="J8741" s="18"/>
      <c r="K8741" s="99">
        <f t="shared" si="278"/>
        <v>0</v>
      </c>
      <c r="M8741" s="96">
        <f t="shared" si="279"/>
        <v>1</v>
      </c>
      <c r="N8741" s="273"/>
    </row>
    <row r="8742" spans="2:14" x14ac:dyDescent="0.25">
      <c r="B8742" s="7"/>
      <c r="C8742" s="8"/>
      <c r="D8742" s="129"/>
      <c r="F8742" s="99"/>
      <c r="G8742" s="99"/>
      <c r="H8742" s="99"/>
      <c r="I8742" s="18"/>
      <c r="J8742" s="18"/>
      <c r="K8742" s="99">
        <f t="shared" si="278"/>
        <v>0</v>
      </c>
      <c r="M8742" s="96">
        <f t="shared" si="279"/>
        <v>1</v>
      </c>
      <c r="N8742" s="273"/>
    </row>
    <row r="8743" spans="2:14" x14ac:dyDescent="0.25">
      <c r="B8743" s="7"/>
      <c r="C8743" s="8"/>
      <c r="D8743" s="129"/>
      <c r="F8743" s="99"/>
      <c r="G8743" s="99"/>
      <c r="H8743" s="99"/>
      <c r="I8743" s="18"/>
      <c r="J8743" s="18"/>
      <c r="K8743" s="99">
        <f t="shared" si="278"/>
        <v>0</v>
      </c>
      <c r="M8743" s="96">
        <f t="shared" si="279"/>
        <v>1</v>
      </c>
      <c r="N8743" s="273"/>
    </row>
    <row r="8744" spans="2:14" x14ac:dyDescent="0.25">
      <c r="B8744" s="7"/>
      <c r="C8744" s="8"/>
      <c r="D8744" s="129"/>
      <c r="F8744" s="99"/>
      <c r="G8744" s="99"/>
      <c r="H8744" s="99"/>
      <c r="I8744" s="18"/>
      <c r="J8744" s="18"/>
      <c r="K8744" s="99">
        <f t="shared" si="278"/>
        <v>0</v>
      </c>
      <c r="M8744" s="96">
        <f t="shared" si="279"/>
        <v>1</v>
      </c>
      <c r="N8744" s="273"/>
    </row>
    <row r="8745" spans="2:14" x14ac:dyDescent="0.25">
      <c r="B8745" s="7"/>
      <c r="C8745" s="8"/>
      <c r="D8745" s="129"/>
      <c r="F8745" s="99"/>
      <c r="G8745" s="99"/>
      <c r="H8745" s="99"/>
      <c r="I8745" s="18"/>
      <c r="J8745" s="18"/>
      <c r="K8745" s="99">
        <f t="shared" si="278"/>
        <v>0</v>
      </c>
      <c r="M8745" s="96">
        <f t="shared" si="279"/>
        <v>1</v>
      </c>
      <c r="N8745" s="273"/>
    </row>
    <row r="8746" spans="2:14" x14ac:dyDescent="0.25">
      <c r="B8746" s="7"/>
      <c r="C8746" s="8"/>
      <c r="D8746" s="129"/>
      <c r="F8746" s="99"/>
      <c r="G8746" s="99"/>
      <c r="H8746" s="99"/>
      <c r="I8746" s="18"/>
      <c r="J8746" s="18"/>
      <c r="K8746" s="99">
        <f t="shared" ref="K8746:K8809" si="280">IF(ctConta="",K8745+F8746,IF(I8746=ctConta,K8745+F8746,K8745))</f>
        <v>0</v>
      </c>
      <c r="M8746" s="96">
        <f t="shared" si="279"/>
        <v>1</v>
      </c>
      <c r="N8746" s="273"/>
    </row>
    <row r="8747" spans="2:14" x14ac:dyDescent="0.25">
      <c r="B8747" s="7"/>
      <c r="C8747" s="8"/>
      <c r="D8747" s="129"/>
      <c r="F8747" s="99"/>
      <c r="G8747" s="99"/>
      <c r="H8747" s="99"/>
      <c r="I8747" s="18"/>
      <c r="J8747" s="18"/>
      <c r="K8747" s="99">
        <f t="shared" si="280"/>
        <v>0</v>
      </c>
      <c r="M8747" s="96">
        <f t="shared" si="279"/>
        <v>1</v>
      </c>
      <c r="N8747" s="273"/>
    </row>
    <row r="8748" spans="2:14" x14ac:dyDescent="0.25">
      <c r="B8748" s="7"/>
      <c r="C8748" s="8"/>
      <c r="D8748" s="129"/>
      <c r="F8748" s="99"/>
      <c r="G8748" s="99"/>
      <c r="H8748" s="99"/>
      <c r="I8748" s="18"/>
      <c r="J8748" s="18"/>
      <c r="K8748" s="99">
        <f t="shared" si="280"/>
        <v>0</v>
      </c>
      <c r="M8748" s="96">
        <f t="shared" si="279"/>
        <v>1</v>
      </c>
      <c r="N8748" s="273"/>
    </row>
    <row r="8749" spans="2:14" x14ac:dyDescent="0.25">
      <c r="B8749" s="7"/>
      <c r="C8749" s="8"/>
      <c r="D8749" s="129"/>
      <c r="F8749" s="99"/>
      <c r="G8749" s="99"/>
      <c r="H8749" s="99"/>
      <c r="I8749" s="18"/>
      <c r="J8749" s="18"/>
      <c r="K8749" s="99">
        <f t="shared" si="280"/>
        <v>0</v>
      </c>
      <c r="M8749" s="96">
        <f t="shared" si="279"/>
        <v>1</v>
      </c>
      <c r="N8749" s="273"/>
    </row>
    <row r="8750" spans="2:14" x14ac:dyDescent="0.25">
      <c r="B8750" s="7"/>
      <c r="C8750" s="8"/>
      <c r="D8750" s="129"/>
      <c r="F8750" s="99"/>
      <c r="G8750" s="99"/>
      <c r="H8750" s="99"/>
      <c r="I8750" s="18"/>
      <c r="J8750" s="18"/>
      <c r="K8750" s="99">
        <f t="shared" si="280"/>
        <v>0</v>
      </c>
      <c r="M8750" s="96">
        <f t="shared" si="279"/>
        <v>1</v>
      </c>
      <c r="N8750" s="273"/>
    </row>
    <row r="8751" spans="2:14" x14ac:dyDescent="0.25">
      <c r="B8751" s="7"/>
      <c r="C8751" s="8"/>
      <c r="D8751" s="129"/>
      <c r="F8751" s="99"/>
      <c r="G8751" s="99"/>
      <c r="H8751" s="99"/>
      <c r="I8751" s="18"/>
      <c r="J8751" s="18"/>
      <c r="K8751" s="99">
        <f t="shared" si="280"/>
        <v>0</v>
      </c>
      <c r="M8751" s="96">
        <f t="shared" si="279"/>
        <v>1</v>
      </c>
      <c r="N8751" s="273"/>
    </row>
    <row r="8752" spans="2:14" x14ac:dyDescent="0.25">
      <c r="B8752" s="7"/>
      <c r="C8752" s="8"/>
      <c r="D8752" s="129"/>
      <c r="F8752" s="99"/>
      <c r="G8752" s="99"/>
      <c r="H8752" s="99"/>
      <c r="I8752" s="18"/>
      <c r="J8752" s="18"/>
      <c r="K8752" s="99">
        <f t="shared" si="280"/>
        <v>0</v>
      </c>
      <c r="M8752" s="96">
        <f t="shared" si="279"/>
        <v>1</v>
      </c>
      <c r="N8752" s="273"/>
    </row>
    <row r="8753" spans="2:14" x14ac:dyDescent="0.25">
      <c r="B8753" s="7"/>
      <c r="C8753" s="8"/>
      <c r="D8753" s="129"/>
      <c r="F8753" s="99"/>
      <c r="G8753" s="99"/>
      <c r="H8753" s="99"/>
      <c r="I8753" s="18"/>
      <c r="J8753" s="18"/>
      <c r="K8753" s="99">
        <f t="shared" si="280"/>
        <v>0</v>
      </c>
      <c r="M8753" s="96">
        <f t="shared" si="279"/>
        <v>1</v>
      </c>
      <c r="N8753" s="273"/>
    </row>
    <row r="8754" spans="2:14" x14ac:dyDescent="0.25">
      <c r="B8754" s="7"/>
      <c r="C8754" s="8"/>
      <c r="D8754" s="129"/>
      <c r="F8754" s="99"/>
      <c r="G8754" s="99"/>
      <c r="H8754" s="99"/>
      <c r="I8754" s="18"/>
      <c r="J8754" s="18"/>
      <c r="K8754" s="99">
        <f t="shared" si="280"/>
        <v>0</v>
      </c>
      <c r="M8754" s="96">
        <f t="shared" si="279"/>
        <v>1</v>
      </c>
      <c r="N8754" s="273"/>
    </row>
    <row r="8755" spans="2:14" x14ac:dyDescent="0.25">
      <c r="B8755" s="7"/>
      <c r="C8755" s="8"/>
      <c r="D8755" s="129"/>
      <c r="F8755" s="99"/>
      <c r="G8755" s="99"/>
      <c r="H8755" s="99"/>
      <c r="I8755" s="18"/>
      <c r="J8755" s="18"/>
      <c r="K8755" s="99">
        <f t="shared" si="280"/>
        <v>0</v>
      </c>
      <c r="M8755" s="96">
        <f t="shared" si="279"/>
        <v>1</v>
      </c>
      <c r="N8755" s="273"/>
    </row>
    <row r="8756" spans="2:14" x14ac:dyDescent="0.25">
      <c r="B8756" s="7"/>
      <c r="C8756" s="8"/>
      <c r="D8756" s="129"/>
      <c r="F8756" s="99"/>
      <c r="G8756" s="99"/>
      <c r="H8756" s="99"/>
      <c r="I8756" s="18"/>
      <c r="J8756" s="18"/>
      <c r="K8756" s="99">
        <f t="shared" si="280"/>
        <v>0</v>
      </c>
      <c r="M8756" s="96">
        <f t="shared" si="279"/>
        <v>1</v>
      </c>
      <c r="N8756" s="273"/>
    </row>
    <row r="8757" spans="2:14" x14ac:dyDescent="0.25">
      <c r="B8757" s="7"/>
      <c r="C8757" s="8"/>
      <c r="D8757" s="129"/>
      <c r="F8757" s="99"/>
      <c r="G8757" s="99"/>
      <c r="H8757" s="99"/>
      <c r="I8757" s="18"/>
      <c r="J8757" s="18"/>
      <c r="K8757" s="99">
        <f t="shared" si="280"/>
        <v>0</v>
      </c>
      <c r="M8757" s="96">
        <f t="shared" si="279"/>
        <v>1</v>
      </c>
      <c r="N8757" s="273"/>
    </row>
    <row r="8758" spans="2:14" x14ac:dyDescent="0.25">
      <c r="B8758" s="7"/>
      <c r="C8758" s="8"/>
      <c r="D8758" s="129"/>
      <c r="F8758" s="99"/>
      <c r="G8758" s="99"/>
      <c r="H8758" s="99"/>
      <c r="I8758" s="18"/>
      <c r="J8758" s="18"/>
      <c r="K8758" s="99">
        <f t="shared" si="280"/>
        <v>0</v>
      </c>
      <c r="M8758" s="96">
        <f t="shared" si="279"/>
        <v>1</v>
      </c>
      <c r="N8758" s="273"/>
    </row>
    <row r="8759" spans="2:14" x14ac:dyDescent="0.25">
      <c r="B8759" s="7"/>
      <c r="C8759" s="8"/>
      <c r="D8759" s="129"/>
      <c r="F8759" s="99"/>
      <c r="G8759" s="99"/>
      <c r="H8759" s="99"/>
      <c r="I8759" s="18"/>
      <c r="J8759" s="18"/>
      <c r="K8759" s="99">
        <f t="shared" si="280"/>
        <v>0</v>
      </c>
      <c r="M8759" s="96">
        <f t="shared" si="279"/>
        <v>1</v>
      </c>
      <c r="N8759" s="273"/>
    </row>
    <row r="8760" spans="2:14" x14ac:dyDescent="0.25">
      <c r="B8760" s="7"/>
      <c r="C8760" s="8"/>
      <c r="D8760" s="129"/>
      <c r="F8760" s="99"/>
      <c r="G8760" s="99"/>
      <c r="H8760" s="99"/>
      <c r="I8760" s="18"/>
      <c r="J8760" s="18"/>
      <c r="K8760" s="99">
        <f t="shared" si="280"/>
        <v>0</v>
      </c>
      <c r="M8760" s="96">
        <f t="shared" si="279"/>
        <v>1</v>
      </c>
      <c r="N8760" s="273"/>
    </row>
    <row r="8761" spans="2:14" x14ac:dyDescent="0.25">
      <c r="B8761" s="7"/>
      <c r="C8761" s="8"/>
      <c r="D8761" s="129"/>
      <c r="F8761" s="99"/>
      <c r="G8761" s="99"/>
      <c r="H8761" s="99"/>
      <c r="I8761" s="18"/>
      <c r="J8761" s="18"/>
      <c r="K8761" s="99">
        <f t="shared" si="280"/>
        <v>0</v>
      </c>
      <c r="M8761" s="96">
        <f t="shared" si="279"/>
        <v>1</v>
      </c>
      <c r="N8761" s="273"/>
    </row>
    <row r="8762" spans="2:14" x14ac:dyDescent="0.25">
      <c r="B8762" s="7"/>
      <c r="C8762" s="8"/>
      <c r="D8762" s="129"/>
      <c r="F8762" s="99"/>
      <c r="G8762" s="99"/>
      <c r="H8762" s="99"/>
      <c r="I8762" s="18"/>
      <c r="J8762" s="18"/>
      <c r="K8762" s="99">
        <f t="shared" si="280"/>
        <v>0</v>
      </c>
      <c r="M8762" s="96">
        <f t="shared" si="279"/>
        <v>1</v>
      </c>
      <c r="N8762" s="273"/>
    </row>
    <row r="8763" spans="2:14" x14ac:dyDescent="0.25">
      <c r="B8763" s="7"/>
      <c r="C8763" s="8"/>
      <c r="D8763" s="129"/>
      <c r="F8763" s="99"/>
      <c r="G8763" s="99"/>
      <c r="H8763" s="99"/>
      <c r="I8763" s="18"/>
      <c r="J8763" s="18"/>
      <c r="K8763" s="99">
        <f t="shared" si="280"/>
        <v>0</v>
      </c>
      <c r="M8763" s="96">
        <f t="shared" si="279"/>
        <v>1</v>
      </c>
      <c r="N8763" s="273"/>
    </row>
    <row r="8764" spans="2:14" x14ac:dyDescent="0.25">
      <c r="B8764" s="7"/>
      <c r="C8764" s="8"/>
      <c r="D8764" s="129"/>
      <c r="F8764" s="99"/>
      <c r="G8764" s="99"/>
      <c r="H8764" s="99"/>
      <c r="I8764" s="18"/>
      <c r="J8764" s="18"/>
      <c r="K8764" s="99">
        <f t="shared" si="280"/>
        <v>0</v>
      </c>
      <c r="M8764" s="96">
        <f t="shared" si="279"/>
        <v>1</v>
      </c>
      <c r="N8764" s="273"/>
    </row>
    <row r="8765" spans="2:14" x14ac:dyDescent="0.25">
      <c r="B8765" s="7"/>
      <c r="C8765" s="8"/>
      <c r="D8765" s="129"/>
      <c r="F8765" s="99"/>
      <c r="G8765" s="99"/>
      <c r="H8765" s="99"/>
      <c r="I8765" s="18"/>
      <c r="J8765" s="18"/>
      <c r="K8765" s="99">
        <f t="shared" si="280"/>
        <v>0</v>
      </c>
      <c r="M8765" s="96">
        <f t="shared" si="279"/>
        <v>1</v>
      </c>
      <c r="N8765" s="273"/>
    </row>
    <row r="8766" spans="2:14" x14ac:dyDescent="0.25">
      <c r="B8766" s="7"/>
      <c r="C8766" s="8"/>
      <c r="D8766" s="129"/>
      <c r="F8766" s="99"/>
      <c r="G8766" s="99"/>
      <c r="H8766" s="99"/>
      <c r="I8766" s="18"/>
      <c r="J8766" s="18"/>
      <c r="K8766" s="99">
        <f t="shared" si="280"/>
        <v>0</v>
      </c>
      <c r="M8766" s="96">
        <f t="shared" si="279"/>
        <v>1</v>
      </c>
      <c r="N8766" s="273"/>
    </row>
    <row r="8767" spans="2:14" x14ac:dyDescent="0.25">
      <c r="B8767" s="7"/>
      <c r="C8767" s="8"/>
      <c r="D8767" s="129"/>
      <c r="F8767" s="99"/>
      <c r="G8767" s="99"/>
      <c r="H8767" s="99"/>
      <c r="I8767" s="18"/>
      <c r="J8767" s="18"/>
      <c r="K8767" s="99">
        <f t="shared" si="280"/>
        <v>0</v>
      </c>
      <c r="M8767" s="96">
        <f t="shared" si="279"/>
        <v>1</v>
      </c>
      <c r="N8767" s="273"/>
    </row>
    <row r="8768" spans="2:14" x14ac:dyDescent="0.25">
      <c r="B8768" s="7"/>
      <c r="C8768" s="8"/>
      <c r="D8768" s="129"/>
      <c r="F8768" s="99"/>
      <c r="G8768" s="99"/>
      <c r="H8768" s="99"/>
      <c r="I8768" s="18"/>
      <c r="J8768" s="18"/>
      <c r="K8768" s="99">
        <f t="shared" si="280"/>
        <v>0</v>
      </c>
      <c r="M8768" s="96">
        <f t="shared" si="279"/>
        <v>1</v>
      </c>
      <c r="N8768" s="273"/>
    </row>
    <row r="8769" spans="2:14" x14ac:dyDescent="0.25">
      <c r="B8769" s="7"/>
      <c r="C8769" s="8"/>
      <c r="D8769" s="129"/>
      <c r="F8769" s="99"/>
      <c r="G8769" s="99"/>
      <c r="H8769" s="99"/>
      <c r="I8769" s="18"/>
      <c r="J8769" s="18"/>
      <c r="K8769" s="99">
        <f t="shared" si="280"/>
        <v>0</v>
      </c>
      <c r="M8769" s="96">
        <f t="shared" si="279"/>
        <v>1</v>
      </c>
      <c r="N8769" s="273"/>
    </row>
    <row r="8770" spans="2:14" x14ac:dyDescent="0.25">
      <c r="B8770" s="7"/>
      <c r="C8770" s="8"/>
      <c r="D8770" s="129"/>
      <c r="F8770" s="99"/>
      <c r="G8770" s="99"/>
      <c r="H8770" s="99"/>
      <c r="I8770" s="18"/>
      <c r="J8770" s="18"/>
      <c r="K8770" s="99">
        <f t="shared" si="280"/>
        <v>0</v>
      </c>
      <c r="M8770" s="96">
        <f t="shared" si="279"/>
        <v>1</v>
      </c>
      <c r="N8770" s="273"/>
    </row>
    <row r="8771" spans="2:14" x14ac:dyDescent="0.25">
      <c r="B8771" s="7"/>
      <c r="C8771" s="8"/>
      <c r="D8771" s="129"/>
      <c r="F8771" s="99"/>
      <c r="G8771" s="99"/>
      <c r="H8771" s="99"/>
      <c r="I8771" s="18"/>
      <c r="J8771" s="18"/>
      <c r="K8771" s="99">
        <f t="shared" si="280"/>
        <v>0</v>
      </c>
      <c r="M8771" s="96">
        <f t="shared" si="279"/>
        <v>1</v>
      </c>
      <c r="N8771" s="273"/>
    </row>
    <row r="8772" spans="2:14" x14ac:dyDescent="0.25">
      <c r="B8772" s="7"/>
      <c r="C8772" s="8"/>
      <c r="D8772" s="129"/>
      <c r="F8772" s="99"/>
      <c r="G8772" s="99"/>
      <c r="H8772" s="99"/>
      <c r="I8772" s="18"/>
      <c r="J8772" s="18"/>
      <c r="K8772" s="99">
        <f t="shared" si="280"/>
        <v>0</v>
      </c>
      <c r="M8772" s="96">
        <f t="shared" si="279"/>
        <v>1</v>
      </c>
      <c r="N8772" s="273"/>
    </row>
    <row r="8773" spans="2:14" x14ac:dyDescent="0.25">
      <c r="B8773" s="7"/>
      <c r="C8773" s="8"/>
      <c r="D8773" s="129"/>
      <c r="F8773" s="99"/>
      <c r="G8773" s="99"/>
      <c r="H8773" s="99"/>
      <c r="I8773" s="18"/>
      <c r="J8773" s="18"/>
      <c r="K8773" s="99">
        <f t="shared" si="280"/>
        <v>0</v>
      </c>
      <c r="M8773" s="96">
        <f t="shared" si="279"/>
        <v>1</v>
      </c>
      <c r="N8773" s="273"/>
    </row>
    <row r="8774" spans="2:14" x14ac:dyDescent="0.25">
      <c r="B8774" s="7"/>
      <c r="C8774" s="8"/>
      <c r="D8774" s="129"/>
      <c r="F8774" s="99"/>
      <c r="G8774" s="99"/>
      <c r="H8774" s="99"/>
      <c r="I8774" s="18"/>
      <c r="J8774" s="18"/>
      <c r="K8774" s="99">
        <f t="shared" si="280"/>
        <v>0</v>
      </c>
      <c r="M8774" s="96">
        <f t="shared" si="279"/>
        <v>1</v>
      </c>
      <c r="N8774" s="273"/>
    </row>
    <row r="8775" spans="2:14" x14ac:dyDescent="0.25">
      <c r="B8775" s="7"/>
      <c r="C8775" s="8"/>
      <c r="D8775" s="129"/>
      <c r="F8775" s="99"/>
      <c r="G8775" s="99"/>
      <c r="H8775" s="99"/>
      <c r="I8775" s="18"/>
      <c r="J8775" s="18"/>
      <c r="K8775" s="99">
        <f t="shared" si="280"/>
        <v>0</v>
      </c>
      <c r="M8775" s="96">
        <f t="shared" si="279"/>
        <v>1</v>
      </c>
      <c r="N8775" s="273"/>
    </row>
    <row r="8776" spans="2:14" x14ac:dyDescent="0.25">
      <c r="B8776" s="7"/>
      <c r="C8776" s="8"/>
      <c r="D8776" s="129"/>
      <c r="F8776" s="99"/>
      <c r="G8776" s="99"/>
      <c r="H8776" s="99"/>
      <c r="I8776" s="18"/>
      <c r="J8776" s="18"/>
      <c r="K8776" s="99">
        <f t="shared" si="280"/>
        <v>0</v>
      </c>
      <c r="M8776" s="96">
        <f t="shared" si="279"/>
        <v>1</v>
      </c>
      <c r="N8776" s="273"/>
    </row>
    <row r="8777" spans="2:14" x14ac:dyDescent="0.25">
      <c r="B8777" s="7"/>
      <c r="C8777" s="8"/>
      <c r="D8777" s="129"/>
      <c r="F8777" s="99"/>
      <c r="G8777" s="99"/>
      <c r="H8777" s="99"/>
      <c r="I8777" s="18"/>
      <c r="J8777" s="18"/>
      <c r="K8777" s="99">
        <f t="shared" si="280"/>
        <v>0</v>
      </c>
      <c r="M8777" s="96">
        <f t="shared" si="279"/>
        <v>1</v>
      </c>
      <c r="N8777" s="273"/>
    </row>
    <row r="8778" spans="2:14" x14ac:dyDescent="0.25">
      <c r="B8778" s="7"/>
      <c r="C8778" s="8"/>
      <c r="D8778" s="129"/>
      <c r="F8778" s="99"/>
      <c r="G8778" s="99"/>
      <c r="H8778" s="99"/>
      <c r="I8778" s="18"/>
      <c r="J8778" s="18"/>
      <c r="K8778" s="99">
        <f t="shared" si="280"/>
        <v>0</v>
      </c>
      <c r="M8778" s="96">
        <f t="shared" si="279"/>
        <v>1</v>
      </c>
      <c r="N8778" s="273"/>
    </row>
    <row r="8779" spans="2:14" x14ac:dyDescent="0.25">
      <c r="B8779" s="7"/>
      <c r="C8779" s="8"/>
      <c r="D8779" s="129"/>
      <c r="F8779" s="99"/>
      <c r="G8779" s="99"/>
      <c r="H8779" s="99"/>
      <c r="I8779" s="18"/>
      <c r="J8779" s="18"/>
      <c r="K8779" s="99">
        <f t="shared" si="280"/>
        <v>0</v>
      </c>
      <c r="M8779" s="96">
        <f t="shared" si="279"/>
        <v>1</v>
      </c>
      <c r="N8779" s="273"/>
    </row>
    <row r="8780" spans="2:14" x14ac:dyDescent="0.25">
      <c r="B8780" s="7"/>
      <c r="C8780" s="8"/>
      <c r="D8780" s="129"/>
      <c r="F8780" s="99"/>
      <c r="G8780" s="99"/>
      <c r="H8780" s="99"/>
      <c r="I8780" s="18"/>
      <c r="J8780" s="18"/>
      <c r="K8780" s="99">
        <f t="shared" si="280"/>
        <v>0</v>
      </c>
      <c r="M8780" s="96">
        <f t="shared" si="279"/>
        <v>1</v>
      </c>
      <c r="N8780" s="273"/>
    </row>
    <row r="8781" spans="2:14" x14ac:dyDescent="0.25">
      <c r="B8781" s="7"/>
      <c r="C8781" s="8"/>
      <c r="D8781" s="129"/>
      <c r="F8781" s="99"/>
      <c r="G8781" s="99"/>
      <c r="H8781" s="99"/>
      <c r="I8781" s="18"/>
      <c r="J8781" s="18"/>
      <c r="K8781" s="99">
        <f t="shared" si="280"/>
        <v>0</v>
      </c>
      <c r="M8781" s="96">
        <f t="shared" si="279"/>
        <v>1</v>
      </c>
      <c r="N8781" s="273"/>
    </row>
    <row r="8782" spans="2:14" x14ac:dyDescent="0.25">
      <c r="B8782" s="7"/>
      <c r="C8782" s="8"/>
      <c r="D8782" s="129"/>
      <c r="F8782" s="99"/>
      <c r="G8782" s="99"/>
      <c r="H8782" s="99"/>
      <c r="I8782" s="18"/>
      <c r="J8782" s="18"/>
      <c r="K8782" s="99">
        <f t="shared" si="280"/>
        <v>0</v>
      </c>
      <c r="M8782" s="96">
        <f t="shared" si="279"/>
        <v>1</v>
      </c>
      <c r="N8782" s="273"/>
    </row>
    <row r="8783" spans="2:14" x14ac:dyDescent="0.25">
      <c r="B8783" s="7"/>
      <c r="C8783" s="8"/>
      <c r="D8783" s="129"/>
      <c r="F8783" s="99"/>
      <c r="G8783" s="99"/>
      <c r="H8783" s="99"/>
      <c r="I8783" s="18"/>
      <c r="J8783" s="18"/>
      <c r="K8783" s="99">
        <f t="shared" si="280"/>
        <v>0</v>
      </c>
      <c r="M8783" s="96">
        <f t="shared" si="279"/>
        <v>1</v>
      </c>
      <c r="N8783" s="273"/>
    </row>
    <row r="8784" spans="2:14" x14ac:dyDescent="0.25">
      <c r="B8784" s="7"/>
      <c r="C8784" s="8"/>
      <c r="D8784" s="129"/>
      <c r="F8784" s="99"/>
      <c r="G8784" s="99"/>
      <c r="H8784" s="99"/>
      <c r="I8784" s="18"/>
      <c r="J8784" s="18"/>
      <c r="K8784" s="99">
        <f t="shared" si="280"/>
        <v>0</v>
      </c>
      <c r="M8784" s="96">
        <f t="shared" si="279"/>
        <v>1</v>
      </c>
      <c r="N8784" s="273"/>
    </row>
    <row r="8785" spans="2:14" x14ac:dyDescent="0.25">
      <c r="B8785" s="7"/>
      <c r="C8785" s="8"/>
      <c r="D8785" s="129"/>
      <c r="F8785" s="99"/>
      <c r="G8785" s="99"/>
      <c r="H8785" s="99"/>
      <c r="I8785" s="18"/>
      <c r="J8785" s="18"/>
      <c r="K8785" s="99">
        <f t="shared" si="280"/>
        <v>0</v>
      </c>
      <c r="M8785" s="96">
        <f t="shared" ref="M8785:M8848" si="281">UltimoDia(D8785)</f>
        <v>1</v>
      </c>
      <c r="N8785" s="273"/>
    </row>
    <row r="8786" spans="2:14" x14ac:dyDescent="0.25">
      <c r="B8786" s="7"/>
      <c r="C8786" s="8"/>
      <c r="D8786" s="129"/>
      <c r="F8786" s="99"/>
      <c r="G8786" s="99"/>
      <c r="H8786" s="99"/>
      <c r="I8786" s="18"/>
      <c r="J8786" s="18"/>
      <c r="K8786" s="99">
        <f t="shared" si="280"/>
        <v>0</v>
      </c>
      <c r="M8786" s="96">
        <f t="shared" si="281"/>
        <v>1</v>
      </c>
      <c r="N8786" s="273"/>
    </row>
    <row r="8787" spans="2:14" x14ac:dyDescent="0.25">
      <c r="B8787" s="7"/>
      <c r="C8787" s="8"/>
      <c r="D8787" s="129"/>
      <c r="F8787" s="99"/>
      <c r="G8787" s="99"/>
      <c r="H8787" s="99"/>
      <c r="I8787" s="18"/>
      <c r="J8787" s="18"/>
      <c r="K8787" s="99">
        <f t="shared" si="280"/>
        <v>0</v>
      </c>
      <c r="M8787" s="96">
        <f t="shared" si="281"/>
        <v>1</v>
      </c>
      <c r="N8787" s="273"/>
    </row>
    <row r="8788" spans="2:14" x14ac:dyDescent="0.25">
      <c r="B8788" s="7"/>
      <c r="C8788" s="8"/>
      <c r="D8788" s="129"/>
      <c r="F8788" s="99"/>
      <c r="G8788" s="99"/>
      <c r="H8788" s="99"/>
      <c r="I8788" s="18"/>
      <c r="J8788" s="18"/>
      <c r="K8788" s="99">
        <f t="shared" si="280"/>
        <v>0</v>
      </c>
      <c r="M8788" s="96">
        <f t="shared" si="281"/>
        <v>1</v>
      </c>
      <c r="N8788" s="273"/>
    </row>
    <row r="8789" spans="2:14" x14ac:dyDescent="0.25">
      <c r="B8789" s="7"/>
      <c r="C8789" s="8"/>
      <c r="D8789" s="129"/>
      <c r="F8789" s="99"/>
      <c r="G8789" s="99"/>
      <c r="H8789" s="99"/>
      <c r="I8789" s="18"/>
      <c r="J8789" s="18"/>
      <c r="K8789" s="99">
        <f t="shared" si="280"/>
        <v>0</v>
      </c>
      <c r="M8789" s="96">
        <f t="shared" si="281"/>
        <v>1</v>
      </c>
      <c r="N8789" s="273"/>
    </row>
    <row r="8790" spans="2:14" x14ac:dyDescent="0.25">
      <c r="B8790" s="7"/>
      <c r="C8790" s="8"/>
      <c r="D8790" s="129"/>
      <c r="F8790" s="99"/>
      <c r="G8790" s="99"/>
      <c r="H8790" s="99"/>
      <c r="I8790" s="18"/>
      <c r="J8790" s="18"/>
      <c r="K8790" s="99">
        <f t="shared" si="280"/>
        <v>0</v>
      </c>
      <c r="M8790" s="96">
        <f t="shared" si="281"/>
        <v>1</v>
      </c>
      <c r="N8790" s="273"/>
    </row>
    <row r="8791" spans="2:14" x14ac:dyDescent="0.25">
      <c r="B8791" s="7"/>
      <c r="C8791" s="8"/>
      <c r="D8791" s="129"/>
      <c r="F8791" s="99"/>
      <c r="G8791" s="99"/>
      <c r="H8791" s="99"/>
      <c r="I8791" s="18"/>
      <c r="J8791" s="18"/>
      <c r="K8791" s="99">
        <f t="shared" si="280"/>
        <v>0</v>
      </c>
      <c r="M8791" s="96">
        <f t="shared" si="281"/>
        <v>1</v>
      </c>
      <c r="N8791" s="273"/>
    </row>
    <row r="8792" spans="2:14" x14ac:dyDescent="0.25">
      <c r="B8792" s="7"/>
      <c r="C8792" s="8"/>
      <c r="D8792" s="129"/>
      <c r="F8792" s="99"/>
      <c r="G8792" s="99"/>
      <c r="H8792" s="99"/>
      <c r="I8792" s="18"/>
      <c r="J8792" s="18"/>
      <c r="K8792" s="99">
        <f t="shared" si="280"/>
        <v>0</v>
      </c>
      <c r="M8792" s="96">
        <f t="shared" si="281"/>
        <v>1</v>
      </c>
      <c r="N8792" s="273"/>
    </row>
    <row r="8793" spans="2:14" x14ac:dyDescent="0.25">
      <c r="B8793" s="7"/>
      <c r="C8793" s="8"/>
      <c r="D8793" s="129"/>
      <c r="F8793" s="99"/>
      <c r="G8793" s="99"/>
      <c r="H8793" s="99"/>
      <c r="I8793" s="18"/>
      <c r="J8793" s="18"/>
      <c r="K8793" s="99">
        <f t="shared" si="280"/>
        <v>0</v>
      </c>
      <c r="M8793" s="96">
        <f t="shared" si="281"/>
        <v>1</v>
      </c>
      <c r="N8793" s="273"/>
    </row>
    <row r="8794" spans="2:14" x14ac:dyDescent="0.25">
      <c r="B8794" s="7"/>
      <c r="C8794" s="8"/>
      <c r="D8794" s="129"/>
      <c r="F8794" s="99"/>
      <c r="G8794" s="99"/>
      <c r="H8794" s="99"/>
      <c r="I8794" s="18"/>
      <c r="J8794" s="18"/>
      <c r="K8794" s="99">
        <f t="shared" si="280"/>
        <v>0</v>
      </c>
      <c r="M8794" s="96">
        <f t="shared" si="281"/>
        <v>1</v>
      </c>
      <c r="N8794" s="273"/>
    </row>
    <row r="8795" spans="2:14" x14ac:dyDescent="0.25">
      <c r="B8795" s="7"/>
      <c r="C8795" s="8"/>
      <c r="D8795" s="129"/>
      <c r="F8795" s="99"/>
      <c r="G8795" s="99"/>
      <c r="H8795" s="99"/>
      <c r="I8795" s="18"/>
      <c r="J8795" s="18"/>
      <c r="K8795" s="99">
        <f t="shared" si="280"/>
        <v>0</v>
      </c>
      <c r="M8795" s="96">
        <f t="shared" si="281"/>
        <v>1</v>
      </c>
      <c r="N8795" s="273"/>
    </row>
    <row r="8796" spans="2:14" x14ac:dyDescent="0.25">
      <c r="B8796" s="7"/>
      <c r="C8796" s="8"/>
      <c r="D8796" s="129"/>
      <c r="F8796" s="99"/>
      <c r="G8796" s="99"/>
      <c r="H8796" s="99"/>
      <c r="I8796" s="18"/>
      <c r="J8796" s="18"/>
      <c r="K8796" s="99">
        <f t="shared" si="280"/>
        <v>0</v>
      </c>
      <c r="M8796" s="96">
        <f t="shared" si="281"/>
        <v>1</v>
      </c>
      <c r="N8796" s="273"/>
    </row>
    <row r="8797" spans="2:14" x14ac:dyDescent="0.25">
      <c r="B8797" s="7"/>
      <c r="C8797" s="8"/>
      <c r="D8797" s="129"/>
      <c r="F8797" s="99"/>
      <c r="G8797" s="99"/>
      <c r="H8797" s="99"/>
      <c r="I8797" s="18"/>
      <c r="J8797" s="18"/>
      <c r="K8797" s="99">
        <f t="shared" si="280"/>
        <v>0</v>
      </c>
      <c r="M8797" s="96">
        <f t="shared" si="281"/>
        <v>1</v>
      </c>
      <c r="N8797" s="273"/>
    </row>
    <row r="8798" spans="2:14" x14ac:dyDescent="0.25">
      <c r="B8798" s="7"/>
      <c r="C8798" s="8"/>
      <c r="D8798" s="129"/>
      <c r="F8798" s="99"/>
      <c r="G8798" s="99"/>
      <c r="H8798" s="99"/>
      <c r="I8798" s="18"/>
      <c r="J8798" s="18"/>
      <c r="K8798" s="99">
        <f t="shared" si="280"/>
        <v>0</v>
      </c>
      <c r="M8798" s="96">
        <f t="shared" si="281"/>
        <v>1</v>
      </c>
      <c r="N8798" s="273"/>
    </row>
    <row r="8799" spans="2:14" x14ac:dyDescent="0.25">
      <c r="B8799" s="7"/>
      <c r="C8799" s="8"/>
      <c r="D8799" s="129"/>
      <c r="F8799" s="99"/>
      <c r="G8799" s="99"/>
      <c r="H8799" s="99"/>
      <c r="I8799" s="18"/>
      <c r="J8799" s="18"/>
      <c r="K8799" s="99">
        <f t="shared" si="280"/>
        <v>0</v>
      </c>
      <c r="M8799" s="96">
        <f t="shared" si="281"/>
        <v>1</v>
      </c>
      <c r="N8799" s="273"/>
    </row>
    <row r="8800" spans="2:14" x14ac:dyDescent="0.25">
      <c r="B8800" s="7"/>
      <c r="C8800" s="8"/>
      <c r="D8800" s="129"/>
      <c r="F8800" s="99"/>
      <c r="G8800" s="99"/>
      <c r="H8800" s="99"/>
      <c r="I8800" s="18"/>
      <c r="J8800" s="18"/>
      <c r="K8800" s="99">
        <f t="shared" si="280"/>
        <v>0</v>
      </c>
      <c r="M8800" s="96">
        <f t="shared" si="281"/>
        <v>1</v>
      </c>
      <c r="N8800" s="273"/>
    </row>
    <row r="8801" spans="2:14" x14ac:dyDescent="0.25">
      <c r="B8801" s="7"/>
      <c r="C8801" s="8"/>
      <c r="D8801" s="129"/>
      <c r="F8801" s="99"/>
      <c r="G8801" s="99"/>
      <c r="H8801" s="99"/>
      <c r="I8801" s="18"/>
      <c r="J8801" s="18"/>
      <c r="K8801" s="99">
        <f t="shared" si="280"/>
        <v>0</v>
      </c>
      <c r="M8801" s="96">
        <f t="shared" si="281"/>
        <v>1</v>
      </c>
      <c r="N8801" s="273"/>
    </row>
    <row r="8802" spans="2:14" x14ac:dyDescent="0.25">
      <c r="B8802" s="7"/>
      <c r="C8802" s="8"/>
      <c r="D8802" s="129"/>
      <c r="F8802" s="99"/>
      <c r="G8802" s="99"/>
      <c r="H8802" s="99"/>
      <c r="I8802" s="18"/>
      <c r="J8802" s="18"/>
      <c r="K8802" s="99">
        <f t="shared" si="280"/>
        <v>0</v>
      </c>
      <c r="M8802" s="96">
        <f t="shared" si="281"/>
        <v>1</v>
      </c>
      <c r="N8802" s="273"/>
    </row>
    <row r="8803" spans="2:14" x14ac:dyDescent="0.25">
      <c r="B8803" s="7"/>
      <c r="C8803" s="8"/>
      <c r="D8803" s="129"/>
      <c r="F8803" s="99"/>
      <c r="G8803" s="99"/>
      <c r="H8803" s="99"/>
      <c r="I8803" s="18"/>
      <c r="J8803" s="18"/>
      <c r="K8803" s="99">
        <f t="shared" si="280"/>
        <v>0</v>
      </c>
      <c r="M8803" s="96">
        <f t="shared" si="281"/>
        <v>1</v>
      </c>
      <c r="N8803" s="273"/>
    </row>
    <row r="8804" spans="2:14" x14ac:dyDescent="0.25">
      <c r="B8804" s="7"/>
      <c r="C8804" s="8"/>
      <c r="D8804" s="129"/>
      <c r="F8804" s="99"/>
      <c r="G8804" s="99"/>
      <c r="H8804" s="99"/>
      <c r="I8804" s="18"/>
      <c r="J8804" s="18"/>
      <c r="K8804" s="99">
        <f t="shared" si="280"/>
        <v>0</v>
      </c>
      <c r="M8804" s="96">
        <f t="shared" si="281"/>
        <v>1</v>
      </c>
      <c r="N8804" s="273"/>
    </row>
    <row r="8805" spans="2:14" x14ac:dyDescent="0.25">
      <c r="B8805" s="7"/>
      <c r="C8805" s="8"/>
      <c r="D8805" s="129"/>
      <c r="F8805" s="99"/>
      <c r="G8805" s="99"/>
      <c r="H8805" s="99"/>
      <c r="I8805" s="18"/>
      <c r="J8805" s="18"/>
      <c r="K8805" s="99">
        <f t="shared" si="280"/>
        <v>0</v>
      </c>
      <c r="M8805" s="96">
        <f t="shared" si="281"/>
        <v>1</v>
      </c>
      <c r="N8805" s="273"/>
    </row>
    <row r="8806" spans="2:14" x14ac:dyDescent="0.25">
      <c r="B8806" s="7"/>
      <c r="C8806" s="8"/>
      <c r="D8806" s="129"/>
      <c r="F8806" s="99"/>
      <c r="G8806" s="99"/>
      <c r="H8806" s="99"/>
      <c r="I8806" s="18"/>
      <c r="J8806" s="18"/>
      <c r="K8806" s="99">
        <f t="shared" si="280"/>
        <v>0</v>
      </c>
      <c r="M8806" s="96">
        <f t="shared" si="281"/>
        <v>1</v>
      </c>
      <c r="N8806" s="273"/>
    </row>
    <row r="8807" spans="2:14" x14ac:dyDescent="0.25">
      <c r="B8807" s="7"/>
      <c r="C8807" s="8"/>
      <c r="D8807" s="129"/>
      <c r="F8807" s="99"/>
      <c r="G8807" s="99"/>
      <c r="H8807" s="99"/>
      <c r="I8807" s="18"/>
      <c r="J8807" s="18"/>
      <c r="K8807" s="99">
        <f t="shared" si="280"/>
        <v>0</v>
      </c>
      <c r="M8807" s="96">
        <f t="shared" si="281"/>
        <v>1</v>
      </c>
      <c r="N8807" s="273"/>
    </row>
    <row r="8808" spans="2:14" x14ac:dyDescent="0.25">
      <c r="B8808" s="7"/>
      <c r="C8808" s="8"/>
      <c r="D8808" s="129"/>
      <c r="F8808" s="99"/>
      <c r="G8808" s="99"/>
      <c r="H8808" s="99"/>
      <c r="I8808" s="18"/>
      <c r="J8808" s="18"/>
      <c r="K8808" s="99">
        <f t="shared" si="280"/>
        <v>0</v>
      </c>
      <c r="M8808" s="96">
        <f t="shared" si="281"/>
        <v>1</v>
      </c>
      <c r="N8808" s="273"/>
    </row>
    <row r="8809" spans="2:14" x14ac:dyDescent="0.25">
      <c r="B8809" s="7"/>
      <c r="C8809" s="8"/>
      <c r="D8809" s="129"/>
      <c r="F8809" s="99"/>
      <c r="G8809" s="99"/>
      <c r="H8809" s="99"/>
      <c r="I8809" s="18"/>
      <c r="J8809" s="18"/>
      <c r="K8809" s="99">
        <f t="shared" si="280"/>
        <v>0</v>
      </c>
      <c r="M8809" s="96">
        <f t="shared" si="281"/>
        <v>1</v>
      </c>
      <c r="N8809" s="273"/>
    </row>
    <row r="8810" spans="2:14" x14ac:dyDescent="0.25">
      <c r="B8810" s="7"/>
      <c r="C8810" s="8"/>
      <c r="D8810" s="129"/>
      <c r="F8810" s="99"/>
      <c r="G8810" s="99"/>
      <c r="H8810" s="99"/>
      <c r="I8810" s="18"/>
      <c r="J8810" s="18"/>
      <c r="K8810" s="99">
        <f t="shared" ref="K8810:K8873" si="282">IF(ctConta="",K8809+F8810,IF(I8810=ctConta,K8809+F8810,K8809))</f>
        <v>0</v>
      </c>
      <c r="M8810" s="96">
        <f t="shared" si="281"/>
        <v>1</v>
      </c>
      <c r="N8810" s="273"/>
    </row>
    <row r="8811" spans="2:14" x14ac:dyDescent="0.25">
      <c r="B8811" s="7"/>
      <c r="C8811" s="8"/>
      <c r="D8811" s="129"/>
      <c r="F8811" s="99"/>
      <c r="G8811" s="99"/>
      <c r="H8811" s="99"/>
      <c r="I8811" s="18"/>
      <c r="J8811" s="18"/>
      <c r="K8811" s="99">
        <f t="shared" si="282"/>
        <v>0</v>
      </c>
      <c r="M8811" s="96">
        <f t="shared" si="281"/>
        <v>1</v>
      </c>
      <c r="N8811" s="273"/>
    </row>
    <row r="8812" spans="2:14" x14ac:dyDescent="0.25">
      <c r="B8812" s="7"/>
      <c r="C8812" s="8"/>
      <c r="D8812" s="129"/>
      <c r="F8812" s="99"/>
      <c r="G8812" s="99"/>
      <c r="H8812" s="99"/>
      <c r="I8812" s="18"/>
      <c r="J8812" s="18"/>
      <c r="K8812" s="99">
        <f t="shared" si="282"/>
        <v>0</v>
      </c>
      <c r="M8812" s="96">
        <f t="shared" si="281"/>
        <v>1</v>
      </c>
      <c r="N8812" s="273"/>
    </row>
    <row r="8813" spans="2:14" x14ac:dyDescent="0.25">
      <c r="B8813" s="7"/>
      <c r="C8813" s="8"/>
      <c r="D8813" s="129"/>
      <c r="F8813" s="99"/>
      <c r="G8813" s="99"/>
      <c r="H8813" s="99"/>
      <c r="I8813" s="18"/>
      <c r="J8813" s="18"/>
      <c r="K8813" s="99">
        <f t="shared" si="282"/>
        <v>0</v>
      </c>
      <c r="M8813" s="96">
        <f t="shared" si="281"/>
        <v>1</v>
      </c>
      <c r="N8813" s="273"/>
    </row>
    <row r="8814" spans="2:14" x14ac:dyDescent="0.25">
      <c r="B8814" s="7"/>
      <c r="C8814" s="8"/>
      <c r="D8814" s="129"/>
      <c r="F8814" s="99"/>
      <c r="G8814" s="99"/>
      <c r="H8814" s="99"/>
      <c r="I8814" s="18"/>
      <c r="J8814" s="18"/>
      <c r="K8814" s="99">
        <f t="shared" si="282"/>
        <v>0</v>
      </c>
      <c r="M8814" s="96">
        <f t="shared" si="281"/>
        <v>1</v>
      </c>
      <c r="N8814" s="273"/>
    </row>
    <row r="8815" spans="2:14" x14ac:dyDescent="0.25">
      <c r="B8815" s="7"/>
      <c r="C8815" s="8"/>
      <c r="D8815" s="129"/>
      <c r="F8815" s="99"/>
      <c r="G8815" s="99"/>
      <c r="H8815" s="99"/>
      <c r="I8815" s="18"/>
      <c r="J8815" s="18"/>
      <c r="K8815" s="99">
        <f t="shared" si="282"/>
        <v>0</v>
      </c>
      <c r="M8815" s="96">
        <f t="shared" si="281"/>
        <v>1</v>
      </c>
      <c r="N8815" s="273"/>
    </row>
    <row r="8816" spans="2:14" x14ac:dyDescent="0.25">
      <c r="B8816" s="7"/>
      <c r="C8816" s="8"/>
      <c r="D8816" s="129"/>
      <c r="F8816" s="99"/>
      <c r="G8816" s="99"/>
      <c r="H8816" s="99"/>
      <c r="I8816" s="18"/>
      <c r="J8816" s="18"/>
      <c r="K8816" s="99">
        <f t="shared" si="282"/>
        <v>0</v>
      </c>
      <c r="M8816" s="96">
        <f t="shared" si="281"/>
        <v>1</v>
      </c>
      <c r="N8816" s="273"/>
    </row>
    <row r="8817" spans="2:14" x14ac:dyDescent="0.25">
      <c r="B8817" s="7"/>
      <c r="C8817" s="8"/>
      <c r="D8817" s="129"/>
      <c r="F8817" s="99"/>
      <c r="G8817" s="99"/>
      <c r="H8817" s="99"/>
      <c r="I8817" s="18"/>
      <c r="J8817" s="18"/>
      <c r="K8817" s="99">
        <f t="shared" si="282"/>
        <v>0</v>
      </c>
      <c r="M8817" s="96">
        <f t="shared" si="281"/>
        <v>1</v>
      </c>
      <c r="N8817" s="273"/>
    </row>
    <row r="8818" spans="2:14" x14ac:dyDescent="0.25">
      <c r="B8818" s="7"/>
      <c r="C8818" s="8"/>
      <c r="D8818" s="129"/>
      <c r="F8818" s="99"/>
      <c r="G8818" s="99"/>
      <c r="H8818" s="99"/>
      <c r="I8818" s="18"/>
      <c r="J8818" s="18"/>
      <c r="K8818" s="99">
        <f t="shared" si="282"/>
        <v>0</v>
      </c>
      <c r="M8818" s="96">
        <f t="shared" si="281"/>
        <v>1</v>
      </c>
      <c r="N8818" s="273"/>
    </row>
    <row r="8819" spans="2:14" x14ac:dyDescent="0.25">
      <c r="B8819" s="7"/>
      <c r="C8819" s="8"/>
      <c r="D8819" s="129"/>
      <c r="F8819" s="99"/>
      <c r="G8819" s="99"/>
      <c r="H8819" s="99"/>
      <c r="I8819" s="18"/>
      <c r="J8819" s="18"/>
      <c r="K8819" s="99">
        <f t="shared" si="282"/>
        <v>0</v>
      </c>
      <c r="M8819" s="96">
        <f t="shared" si="281"/>
        <v>1</v>
      </c>
      <c r="N8819" s="273"/>
    </row>
    <row r="8820" spans="2:14" x14ac:dyDescent="0.25">
      <c r="B8820" s="7"/>
      <c r="C8820" s="8"/>
      <c r="D8820" s="129"/>
      <c r="F8820" s="99"/>
      <c r="G8820" s="99"/>
      <c r="H8820" s="99"/>
      <c r="I8820" s="18"/>
      <c r="J8820" s="18"/>
      <c r="K8820" s="99">
        <f t="shared" si="282"/>
        <v>0</v>
      </c>
      <c r="M8820" s="96">
        <f t="shared" si="281"/>
        <v>1</v>
      </c>
      <c r="N8820" s="273"/>
    </row>
    <row r="8821" spans="2:14" x14ac:dyDescent="0.25">
      <c r="B8821" s="7"/>
      <c r="C8821" s="8"/>
      <c r="D8821" s="129"/>
      <c r="F8821" s="99"/>
      <c r="G8821" s="99"/>
      <c r="H8821" s="99"/>
      <c r="I8821" s="18"/>
      <c r="J8821" s="18"/>
      <c r="K8821" s="99">
        <f t="shared" si="282"/>
        <v>0</v>
      </c>
      <c r="M8821" s="96">
        <f t="shared" si="281"/>
        <v>1</v>
      </c>
      <c r="N8821" s="273"/>
    </row>
    <row r="8822" spans="2:14" x14ac:dyDescent="0.25">
      <c r="B8822" s="7"/>
      <c r="C8822" s="8"/>
      <c r="D8822" s="129"/>
      <c r="F8822" s="99"/>
      <c r="G8822" s="99"/>
      <c r="H8822" s="99"/>
      <c r="I8822" s="18"/>
      <c r="J8822" s="18"/>
      <c r="K8822" s="99">
        <f t="shared" si="282"/>
        <v>0</v>
      </c>
      <c r="M8822" s="96">
        <f t="shared" si="281"/>
        <v>1</v>
      </c>
      <c r="N8822" s="273"/>
    </row>
    <row r="8823" spans="2:14" x14ac:dyDescent="0.25">
      <c r="B8823" s="7"/>
      <c r="C8823" s="8"/>
      <c r="D8823" s="129"/>
      <c r="F8823" s="99"/>
      <c r="G8823" s="99"/>
      <c r="H8823" s="99"/>
      <c r="I8823" s="18"/>
      <c r="J8823" s="18"/>
      <c r="K8823" s="99">
        <f t="shared" si="282"/>
        <v>0</v>
      </c>
      <c r="M8823" s="96">
        <f t="shared" si="281"/>
        <v>1</v>
      </c>
      <c r="N8823" s="273"/>
    </row>
    <row r="8824" spans="2:14" x14ac:dyDescent="0.25">
      <c r="B8824" s="7"/>
      <c r="C8824" s="8"/>
      <c r="D8824" s="129"/>
      <c r="F8824" s="99"/>
      <c r="G8824" s="99"/>
      <c r="H8824" s="99"/>
      <c r="I8824" s="18"/>
      <c r="J8824" s="18"/>
      <c r="K8824" s="99">
        <f t="shared" si="282"/>
        <v>0</v>
      </c>
      <c r="M8824" s="96">
        <f t="shared" si="281"/>
        <v>1</v>
      </c>
      <c r="N8824" s="273"/>
    </row>
    <row r="8825" spans="2:14" x14ac:dyDescent="0.25">
      <c r="B8825" s="7"/>
      <c r="C8825" s="8"/>
      <c r="D8825" s="129"/>
      <c r="F8825" s="99"/>
      <c r="G8825" s="99"/>
      <c r="H8825" s="99"/>
      <c r="I8825" s="18"/>
      <c r="J8825" s="18"/>
      <c r="K8825" s="99">
        <f t="shared" si="282"/>
        <v>0</v>
      </c>
      <c r="M8825" s="96">
        <f t="shared" si="281"/>
        <v>1</v>
      </c>
      <c r="N8825" s="273"/>
    </row>
    <row r="8826" spans="2:14" x14ac:dyDescent="0.25">
      <c r="B8826" s="7"/>
      <c r="C8826" s="8"/>
      <c r="D8826" s="129"/>
      <c r="F8826" s="99"/>
      <c r="G8826" s="99"/>
      <c r="H8826" s="99"/>
      <c r="I8826" s="18"/>
      <c r="J8826" s="18"/>
      <c r="K8826" s="99">
        <f t="shared" si="282"/>
        <v>0</v>
      </c>
      <c r="M8826" s="96">
        <f t="shared" si="281"/>
        <v>1</v>
      </c>
      <c r="N8826" s="273"/>
    </row>
    <row r="8827" spans="2:14" x14ac:dyDescent="0.25">
      <c r="B8827" s="7"/>
      <c r="C8827" s="8"/>
      <c r="D8827" s="129"/>
      <c r="F8827" s="99"/>
      <c r="G8827" s="99"/>
      <c r="H8827" s="99"/>
      <c r="I8827" s="18"/>
      <c r="J8827" s="18"/>
      <c r="K8827" s="99">
        <f t="shared" si="282"/>
        <v>0</v>
      </c>
      <c r="M8827" s="96">
        <f t="shared" si="281"/>
        <v>1</v>
      </c>
      <c r="N8827" s="273"/>
    </row>
    <row r="8828" spans="2:14" x14ac:dyDescent="0.25">
      <c r="B8828" s="7"/>
      <c r="C8828" s="8"/>
      <c r="D8828" s="129"/>
      <c r="F8828" s="99"/>
      <c r="G8828" s="99"/>
      <c r="H8828" s="99"/>
      <c r="I8828" s="18"/>
      <c r="J8828" s="18"/>
      <c r="K8828" s="99">
        <f t="shared" si="282"/>
        <v>0</v>
      </c>
      <c r="M8828" s="96">
        <f t="shared" si="281"/>
        <v>1</v>
      </c>
      <c r="N8828" s="273"/>
    </row>
    <row r="8829" spans="2:14" x14ac:dyDescent="0.25">
      <c r="B8829" s="7"/>
      <c r="C8829" s="8"/>
      <c r="D8829" s="129"/>
      <c r="F8829" s="99"/>
      <c r="G8829" s="99"/>
      <c r="H8829" s="99"/>
      <c r="I8829" s="18"/>
      <c r="J8829" s="18"/>
      <c r="K8829" s="99">
        <f t="shared" si="282"/>
        <v>0</v>
      </c>
      <c r="M8829" s="96">
        <f t="shared" si="281"/>
        <v>1</v>
      </c>
      <c r="N8829" s="273"/>
    </row>
    <row r="8830" spans="2:14" x14ac:dyDescent="0.25">
      <c r="B8830" s="7"/>
      <c r="C8830" s="8"/>
      <c r="D8830" s="129"/>
      <c r="F8830" s="99"/>
      <c r="G8830" s="99"/>
      <c r="H8830" s="99"/>
      <c r="I8830" s="18"/>
      <c r="J8830" s="18"/>
      <c r="K8830" s="99">
        <f t="shared" si="282"/>
        <v>0</v>
      </c>
      <c r="M8830" s="96">
        <f t="shared" si="281"/>
        <v>1</v>
      </c>
      <c r="N8830" s="273"/>
    </row>
    <row r="8831" spans="2:14" x14ac:dyDescent="0.25">
      <c r="B8831" s="7"/>
      <c r="C8831" s="8"/>
      <c r="D8831" s="129"/>
      <c r="F8831" s="99"/>
      <c r="G8831" s="99"/>
      <c r="H8831" s="99"/>
      <c r="I8831" s="18"/>
      <c r="J8831" s="18"/>
      <c r="K8831" s="99">
        <f t="shared" si="282"/>
        <v>0</v>
      </c>
      <c r="M8831" s="96">
        <f t="shared" si="281"/>
        <v>1</v>
      </c>
      <c r="N8831" s="273"/>
    </row>
    <row r="8832" spans="2:14" x14ac:dyDescent="0.25">
      <c r="B8832" s="7"/>
      <c r="C8832" s="8"/>
      <c r="D8832" s="129"/>
      <c r="F8832" s="99"/>
      <c r="G8832" s="99"/>
      <c r="H8832" s="99"/>
      <c r="I8832" s="18"/>
      <c r="J8832" s="18"/>
      <c r="K8832" s="99">
        <f t="shared" si="282"/>
        <v>0</v>
      </c>
      <c r="M8832" s="96">
        <f t="shared" si="281"/>
        <v>1</v>
      </c>
      <c r="N8832" s="273"/>
    </row>
    <row r="8833" spans="2:14" x14ac:dyDescent="0.25">
      <c r="B8833" s="7"/>
      <c r="C8833" s="8"/>
      <c r="D8833" s="129"/>
      <c r="F8833" s="99"/>
      <c r="G8833" s="99"/>
      <c r="H8833" s="99"/>
      <c r="I8833" s="18"/>
      <c r="J8833" s="18"/>
      <c r="K8833" s="99">
        <f t="shared" si="282"/>
        <v>0</v>
      </c>
      <c r="M8833" s="96">
        <f t="shared" si="281"/>
        <v>1</v>
      </c>
      <c r="N8833" s="273"/>
    </row>
    <row r="8834" spans="2:14" x14ac:dyDescent="0.25">
      <c r="B8834" s="7"/>
      <c r="C8834" s="8"/>
      <c r="D8834" s="129"/>
      <c r="F8834" s="99"/>
      <c r="G8834" s="99"/>
      <c r="H8834" s="99"/>
      <c r="I8834" s="18"/>
      <c r="J8834" s="18"/>
      <c r="K8834" s="99">
        <f t="shared" si="282"/>
        <v>0</v>
      </c>
      <c r="M8834" s="96">
        <f t="shared" si="281"/>
        <v>1</v>
      </c>
      <c r="N8834" s="273"/>
    </row>
    <row r="8835" spans="2:14" x14ac:dyDescent="0.25">
      <c r="B8835" s="7"/>
      <c r="C8835" s="8"/>
      <c r="D8835" s="129"/>
      <c r="F8835" s="99"/>
      <c r="G8835" s="99"/>
      <c r="H8835" s="99"/>
      <c r="I8835" s="18"/>
      <c r="J8835" s="18"/>
      <c r="K8835" s="99">
        <f t="shared" si="282"/>
        <v>0</v>
      </c>
      <c r="M8835" s="96">
        <f t="shared" si="281"/>
        <v>1</v>
      </c>
      <c r="N8835" s="273"/>
    </row>
    <row r="8836" spans="2:14" x14ac:dyDescent="0.25">
      <c r="B8836" s="7"/>
      <c r="C8836" s="8"/>
      <c r="D8836" s="129"/>
      <c r="F8836" s="99"/>
      <c r="G8836" s="99"/>
      <c r="H8836" s="99"/>
      <c r="I8836" s="18"/>
      <c r="J8836" s="18"/>
      <c r="K8836" s="99">
        <f t="shared" si="282"/>
        <v>0</v>
      </c>
      <c r="M8836" s="96">
        <f t="shared" si="281"/>
        <v>1</v>
      </c>
      <c r="N8836" s="273"/>
    </row>
    <row r="8837" spans="2:14" x14ac:dyDescent="0.25">
      <c r="B8837" s="7"/>
      <c r="C8837" s="8"/>
      <c r="D8837" s="129"/>
      <c r="F8837" s="99"/>
      <c r="G8837" s="99"/>
      <c r="H8837" s="99"/>
      <c r="I8837" s="18"/>
      <c r="J8837" s="18"/>
      <c r="K8837" s="99">
        <f t="shared" si="282"/>
        <v>0</v>
      </c>
      <c r="M8837" s="96">
        <f t="shared" si="281"/>
        <v>1</v>
      </c>
      <c r="N8837" s="273"/>
    </row>
    <row r="8838" spans="2:14" x14ac:dyDescent="0.25">
      <c r="B8838" s="7"/>
      <c r="C8838" s="8"/>
      <c r="D8838" s="129"/>
      <c r="F8838" s="99"/>
      <c r="G8838" s="99"/>
      <c r="H8838" s="99"/>
      <c r="I8838" s="18"/>
      <c r="J8838" s="18"/>
      <c r="K8838" s="99">
        <f t="shared" si="282"/>
        <v>0</v>
      </c>
      <c r="M8838" s="96">
        <f t="shared" si="281"/>
        <v>1</v>
      </c>
      <c r="N8838" s="273"/>
    </row>
    <row r="8839" spans="2:14" x14ac:dyDescent="0.25">
      <c r="B8839" s="7"/>
      <c r="C8839" s="8"/>
      <c r="D8839" s="129"/>
      <c r="F8839" s="99"/>
      <c r="G8839" s="99"/>
      <c r="H8839" s="99"/>
      <c r="I8839" s="18"/>
      <c r="J8839" s="18"/>
      <c r="K8839" s="99">
        <f t="shared" si="282"/>
        <v>0</v>
      </c>
      <c r="M8839" s="96">
        <f t="shared" si="281"/>
        <v>1</v>
      </c>
      <c r="N8839" s="273"/>
    </row>
    <row r="8840" spans="2:14" x14ac:dyDescent="0.25">
      <c r="B8840" s="7"/>
      <c r="C8840" s="8"/>
      <c r="D8840" s="129"/>
      <c r="F8840" s="99"/>
      <c r="G8840" s="99"/>
      <c r="H8840" s="99"/>
      <c r="I8840" s="18"/>
      <c r="J8840" s="18"/>
      <c r="K8840" s="99">
        <f t="shared" si="282"/>
        <v>0</v>
      </c>
      <c r="M8840" s="96">
        <f t="shared" si="281"/>
        <v>1</v>
      </c>
      <c r="N8840" s="273"/>
    </row>
    <row r="8841" spans="2:14" x14ac:dyDescent="0.25">
      <c r="B8841" s="7"/>
      <c r="C8841" s="8"/>
      <c r="D8841" s="129"/>
      <c r="F8841" s="99"/>
      <c r="G8841" s="99"/>
      <c r="H8841" s="99"/>
      <c r="I8841" s="18"/>
      <c r="J8841" s="18"/>
      <c r="K8841" s="99">
        <f t="shared" si="282"/>
        <v>0</v>
      </c>
      <c r="M8841" s="96">
        <f t="shared" si="281"/>
        <v>1</v>
      </c>
      <c r="N8841" s="273"/>
    </row>
    <row r="8842" spans="2:14" x14ac:dyDescent="0.25">
      <c r="B8842" s="7"/>
      <c r="C8842" s="8"/>
      <c r="D8842" s="129"/>
      <c r="F8842" s="99"/>
      <c r="G8842" s="99"/>
      <c r="H8842" s="99"/>
      <c r="I8842" s="18"/>
      <c r="J8842" s="18"/>
      <c r="K8842" s="99">
        <f t="shared" si="282"/>
        <v>0</v>
      </c>
      <c r="M8842" s="96">
        <f t="shared" si="281"/>
        <v>1</v>
      </c>
      <c r="N8842" s="273"/>
    </row>
    <row r="8843" spans="2:14" x14ac:dyDescent="0.25">
      <c r="B8843" s="7"/>
      <c r="C8843" s="8"/>
      <c r="D8843" s="129"/>
      <c r="F8843" s="99"/>
      <c r="G8843" s="99"/>
      <c r="H8843" s="99"/>
      <c r="I8843" s="18"/>
      <c r="J8843" s="18"/>
      <c r="K8843" s="99">
        <f t="shared" si="282"/>
        <v>0</v>
      </c>
      <c r="M8843" s="96">
        <f t="shared" si="281"/>
        <v>1</v>
      </c>
      <c r="N8843" s="273"/>
    </row>
    <row r="8844" spans="2:14" x14ac:dyDescent="0.25">
      <c r="B8844" s="7"/>
      <c r="C8844" s="8"/>
      <c r="D8844" s="129"/>
      <c r="F8844" s="99"/>
      <c r="G8844" s="99"/>
      <c r="H8844" s="99"/>
      <c r="I8844" s="18"/>
      <c r="J8844" s="18"/>
      <c r="K8844" s="99">
        <f t="shared" si="282"/>
        <v>0</v>
      </c>
      <c r="M8844" s="96">
        <f t="shared" si="281"/>
        <v>1</v>
      </c>
      <c r="N8844" s="273"/>
    </row>
    <row r="8845" spans="2:14" x14ac:dyDescent="0.25">
      <c r="B8845" s="7"/>
      <c r="C8845" s="8"/>
      <c r="D8845" s="129"/>
      <c r="F8845" s="99"/>
      <c r="G8845" s="99"/>
      <c r="H8845" s="99"/>
      <c r="I8845" s="18"/>
      <c r="J8845" s="18"/>
      <c r="K8845" s="99">
        <f t="shared" si="282"/>
        <v>0</v>
      </c>
      <c r="M8845" s="96">
        <f t="shared" si="281"/>
        <v>1</v>
      </c>
      <c r="N8845" s="273"/>
    </row>
    <row r="8846" spans="2:14" x14ac:dyDescent="0.25">
      <c r="B8846" s="7"/>
      <c r="C8846" s="8"/>
      <c r="D8846" s="129"/>
      <c r="F8846" s="99"/>
      <c r="G8846" s="99"/>
      <c r="H8846" s="99"/>
      <c r="I8846" s="18"/>
      <c r="J8846" s="18"/>
      <c r="K8846" s="99">
        <f t="shared" si="282"/>
        <v>0</v>
      </c>
      <c r="M8846" s="96">
        <f t="shared" si="281"/>
        <v>1</v>
      </c>
      <c r="N8846" s="273"/>
    </row>
    <row r="8847" spans="2:14" x14ac:dyDescent="0.25">
      <c r="B8847" s="7"/>
      <c r="C8847" s="8"/>
      <c r="D8847" s="129"/>
      <c r="F8847" s="99"/>
      <c r="G8847" s="99"/>
      <c r="H8847" s="99"/>
      <c r="I8847" s="18"/>
      <c r="J8847" s="18"/>
      <c r="K8847" s="99">
        <f t="shared" si="282"/>
        <v>0</v>
      </c>
      <c r="M8847" s="96">
        <f t="shared" si="281"/>
        <v>1</v>
      </c>
      <c r="N8847" s="273"/>
    </row>
    <row r="8848" spans="2:14" x14ac:dyDescent="0.25">
      <c r="B8848" s="7"/>
      <c r="C8848" s="8"/>
      <c r="D8848" s="129"/>
      <c r="F8848" s="99"/>
      <c r="G8848" s="99"/>
      <c r="H8848" s="99"/>
      <c r="I8848" s="18"/>
      <c r="J8848" s="18"/>
      <c r="K8848" s="99">
        <f t="shared" si="282"/>
        <v>0</v>
      </c>
      <c r="M8848" s="96">
        <f t="shared" si="281"/>
        <v>1</v>
      </c>
      <c r="N8848" s="273"/>
    </row>
    <row r="8849" spans="2:14" x14ac:dyDescent="0.25">
      <c r="B8849" s="7"/>
      <c r="C8849" s="8"/>
      <c r="D8849" s="129"/>
      <c r="F8849" s="99"/>
      <c r="G8849" s="99"/>
      <c r="H8849" s="99"/>
      <c r="I8849" s="18"/>
      <c r="J8849" s="18"/>
      <c r="K8849" s="99">
        <f t="shared" si="282"/>
        <v>0</v>
      </c>
      <c r="M8849" s="96">
        <f t="shared" ref="M8849:M8912" si="283">UltimoDia(D8849)</f>
        <v>1</v>
      </c>
      <c r="N8849" s="273"/>
    </row>
    <row r="8850" spans="2:14" x14ac:dyDescent="0.25">
      <c r="B8850" s="7"/>
      <c r="C8850" s="8"/>
      <c r="D8850" s="129"/>
      <c r="F8850" s="99"/>
      <c r="G8850" s="99"/>
      <c r="H8850" s="99"/>
      <c r="I8850" s="18"/>
      <c r="J8850" s="18"/>
      <c r="K8850" s="99">
        <f t="shared" si="282"/>
        <v>0</v>
      </c>
      <c r="M8850" s="96">
        <f t="shared" si="283"/>
        <v>1</v>
      </c>
      <c r="N8850" s="273"/>
    </row>
    <row r="8851" spans="2:14" x14ac:dyDescent="0.25">
      <c r="B8851" s="7"/>
      <c r="C8851" s="8"/>
      <c r="D8851" s="129"/>
      <c r="F8851" s="99"/>
      <c r="G8851" s="99"/>
      <c r="H8851" s="99"/>
      <c r="I8851" s="18"/>
      <c r="J8851" s="18"/>
      <c r="K8851" s="99">
        <f t="shared" si="282"/>
        <v>0</v>
      </c>
      <c r="M8851" s="96">
        <f t="shared" si="283"/>
        <v>1</v>
      </c>
      <c r="N8851" s="273"/>
    </row>
    <row r="8852" spans="2:14" x14ac:dyDescent="0.25">
      <c r="B8852" s="7"/>
      <c r="C8852" s="8"/>
      <c r="D8852" s="129"/>
      <c r="F8852" s="99"/>
      <c r="G8852" s="99"/>
      <c r="H8852" s="99"/>
      <c r="I8852" s="18"/>
      <c r="J8852" s="18"/>
      <c r="K8852" s="99">
        <f t="shared" si="282"/>
        <v>0</v>
      </c>
      <c r="M8852" s="96">
        <f t="shared" si="283"/>
        <v>1</v>
      </c>
      <c r="N8852" s="273"/>
    </row>
    <row r="8853" spans="2:14" x14ac:dyDescent="0.25">
      <c r="B8853" s="7"/>
      <c r="C8853" s="8"/>
      <c r="D8853" s="129"/>
      <c r="F8853" s="99"/>
      <c r="G8853" s="99"/>
      <c r="H8853" s="99"/>
      <c r="I8853" s="18"/>
      <c r="J8853" s="18"/>
      <c r="K8853" s="99">
        <f t="shared" si="282"/>
        <v>0</v>
      </c>
      <c r="M8853" s="96">
        <f t="shared" si="283"/>
        <v>1</v>
      </c>
      <c r="N8853" s="273"/>
    </row>
    <row r="8854" spans="2:14" x14ac:dyDescent="0.25">
      <c r="B8854" s="7"/>
      <c r="C8854" s="8"/>
      <c r="D8854" s="129"/>
      <c r="F8854" s="99"/>
      <c r="G8854" s="99"/>
      <c r="H8854" s="99"/>
      <c r="I8854" s="18"/>
      <c r="J8854" s="18"/>
      <c r="K8854" s="99">
        <f t="shared" si="282"/>
        <v>0</v>
      </c>
      <c r="M8854" s="96">
        <f t="shared" si="283"/>
        <v>1</v>
      </c>
      <c r="N8854" s="273"/>
    </row>
    <row r="8855" spans="2:14" x14ac:dyDescent="0.25">
      <c r="B8855" s="7"/>
      <c r="C8855" s="8"/>
      <c r="D8855" s="129"/>
      <c r="F8855" s="99"/>
      <c r="G8855" s="99"/>
      <c r="H8855" s="99"/>
      <c r="I8855" s="18"/>
      <c r="J8855" s="18"/>
      <c r="K8855" s="99">
        <f t="shared" si="282"/>
        <v>0</v>
      </c>
      <c r="M8855" s="96">
        <f t="shared" si="283"/>
        <v>1</v>
      </c>
      <c r="N8855" s="273"/>
    </row>
    <row r="8856" spans="2:14" x14ac:dyDescent="0.25">
      <c r="B8856" s="7"/>
      <c r="C8856" s="8"/>
      <c r="D8856" s="129"/>
      <c r="F8856" s="99"/>
      <c r="G8856" s="99"/>
      <c r="H8856" s="99"/>
      <c r="I8856" s="18"/>
      <c r="J8856" s="18"/>
      <c r="K8856" s="99">
        <f t="shared" si="282"/>
        <v>0</v>
      </c>
      <c r="M8856" s="96">
        <f t="shared" si="283"/>
        <v>1</v>
      </c>
      <c r="N8856" s="273"/>
    </row>
    <row r="8857" spans="2:14" x14ac:dyDescent="0.25">
      <c r="B8857" s="7"/>
      <c r="C8857" s="8"/>
      <c r="D8857" s="129"/>
      <c r="F8857" s="99"/>
      <c r="G8857" s="99"/>
      <c r="H8857" s="99"/>
      <c r="I8857" s="18"/>
      <c r="J8857" s="18"/>
      <c r="K8857" s="99">
        <f t="shared" si="282"/>
        <v>0</v>
      </c>
      <c r="M8857" s="96">
        <f t="shared" si="283"/>
        <v>1</v>
      </c>
      <c r="N8857" s="273"/>
    </row>
    <row r="8858" spans="2:14" x14ac:dyDescent="0.25">
      <c r="B8858" s="7"/>
      <c r="C8858" s="8"/>
      <c r="D8858" s="129"/>
      <c r="F8858" s="99"/>
      <c r="G8858" s="99"/>
      <c r="H8858" s="99"/>
      <c r="I8858" s="18"/>
      <c r="J8858" s="18"/>
      <c r="K8858" s="99">
        <f t="shared" si="282"/>
        <v>0</v>
      </c>
      <c r="M8858" s="96">
        <f t="shared" si="283"/>
        <v>1</v>
      </c>
      <c r="N8858" s="273"/>
    </row>
    <row r="8859" spans="2:14" x14ac:dyDescent="0.25">
      <c r="B8859" s="7"/>
      <c r="C8859" s="8"/>
      <c r="D8859" s="129"/>
      <c r="F8859" s="99"/>
      <c r="G8859" s="99"/>
      <c r="H8859" s="99"/>
      <c r="I8859" s="18"/>
      <c r="J8859" s="18"/>
      <c r="K8859" s="99">
        <f t="shared" si="282"/>
        <v>0</v>
      </c>
      <c r="M8859" s="96">
        <f t="shared" si="283"/>
        <v>1</v>
      </c>
      <c r="N8859" s="273"/>
    </row>
    <row r="8860" spans="2:14" x14ac:dyDescent="0.25">
      <c r="B8860" s="7"/>
      <c r="C8860" s="8"/>
      <c r="D8860" s="129"/>
      <c r="F8860" s="99"/>
      <c r="G8860" s="99"/>
      <c r="H8860" s="99"/>
      <c r="I8860" s="18"/>
      <c r="J8860" s="18"/>
      <c r="K8860" s="99">
        <f t="shared" si="282"/>
        <v>0</v>
      </c>
      <c r="M8860" s="96">
        <f t="shared" si="283"/>
        <v>1</v>
      </c>
      <c r="N8860" s="273"/>
    </row>
    <row r="8861" spans="2:14" x14ac:dyDescent="0.25">
      <c r="B8861" s="7"/>
      <c r="C8861" s="8"/>
      <c r="D8861" s="129"/>
      <c r="F8861" s="99"/>
      <c r="G8861" s="99"/>
      <c r="H8861" s="99"/>
      <c r="I8861" s="18"/>
      <c r="J8861" s="18"/>
      <c r="K8861" s="99">
        <f t="shared" si="282"/>
        <v>0</v>
      </c>
      <c r="M8861" s="96">
        <f t="shared" si="283"/>
        <v>1</v>
      </c>
      <c r="N8861" s="273"/>
    </row>
    <row r="8862" spans="2:14" x14ac:dyDescent="0.25">
      <c r="B8862" s="7"/>
      <c r="C8862" s="8"/>
      <c r="D8862" s="129"/>
      <c r="F8862" s="99"/>
      <c r="G8862" s="99"/>
      <c r="H8862" s="99"/>
      <c r="I8862" s="18"/>
      <c r="J8862" s="18"/>
      <c r="K8862" s="99">
        <f t="shared" si="282"/>
        <v>0</v>
      </c>
      <c r="M8862" s="96">
        <f t="shared" si="283"/>
        <v>1</v>
      </c>
      <c r="N8862" s="273"/>
    </row>
    <row r="8863" spans="2:14" x14ac:dyDescent="0.25">
      <c r="B8863" s="7"/>
      <c r="C8863" s="8"/>
      <c r="D8863" s="129"/>
      <c r="F8863" s="99"/>
      <c r="G8863" s="99"/>
      <c r="H8863" s="99"/>
      <c r="I8863" s="18"/>
      <c r="J8863" s="18"/>
      <c r="K8863" s="99">
        <f t="shared" si="282"/>
        <v>0</v>
      </c>
      <c r="M8863" s="96">
        <f t="shared" si="283"/>
        <v>1</v>
      </c>
      <c r="N8863" s="273"/>
    </row>
    <row r="8864" spans="2:14" x14ac:dyDescent="0.25">
      <c r="B8864" s="7"/>
      <c r="C8864" s="8"/>
      <c r="D8864" s="129"/>
      <c r="F8864" s="99"/>
      <c r="G8864" s="99"/>
      <c r="H8864" s="99"/>
      <c r="I8864" s="18"/>
      <c r="J8864" s="18"/>
      <c r="K8864" s="99">
        <f t="shared" si="282"/>
        <v>0</v>
      </c>
      <c r="M8864" s="96">
        <f t="shared" si="283"/>
        <v>1</v>
      </c>
      <c r="N8864" s="273"/>
    </row>
    <row r="8865" spans="2:14" x14ac:dyDescent="0.25">
      <c r="B8865" s="7"/>
      <c r="C8865" s="8"/>
      <c r="D8865" s="129"/>
      <c r="F8865" s="99"/>
      <c r="G8865" s="99"/>
      <c r="H8865" s="99"/>
      <c r="I8865" s="18"/>
      <c r="J8865" s="18"/>
      <c r="K8865" s="99">
        <f t="shared" si="282"/>
        <v>0</v>
      </c>
      <c r="M8865" s="96">
        <f t="shared" si="283"/>
        <v>1</v>
      </c>
      <c r="N8865" s="273"/>
    </row>
    <row r="8866" spans="2:14" x14ac:dyDescent="0.25">
      <c r="B8866" s="7"/>
      <c r="C8866" s="8"/>
      <c r="D8866" s="129"/>
      <c r="F8866" s="99"/>
      <c r="G8866" s="99"/>
      <c r="H8866" s="99"/>
      <c r="I8866" s="18"/>
      <c r="J8866" s="18"/>
      <c r="K8866" s="99">
        <f t="shared" si="282"/>
        <v>0</v>
      </c>
      <c r="M8866" s="96">
        <f t="shared" si="283"/>
        <v>1</v>
      </c>
      <c r="N8866" s="273"/>
    </row>
    <row r="8867" spans="2:14" x14ac:dyDescent="0.25">
      <c r="B8867" s="7"/>
      <c r="C8867" s="8"/>
      <c r="D8867" s="129"/>
      <c r="F8867" s="99"/>
      <c r="G8867" s="99"/>
      <c r="H8867" s="99"/>
      <c r="I8867" s="18"/>
      <c r="J8867" s="18"/>
      <c r="K8867" s="99">
        <f t="shared" si="282"/>
        <v>0</v>
      </c>
      <c r="M8867" s="96">
        <f t="shared" si="283"/>
        <v>1</v>
      </c>
      <c r="N8867" s="273"/>
    </row>
    <row r="8868" spans="2:14" x14ac:dyDescent="0.25">
      <c r="B8868" s="7"/>
      <c r="C8868" s="8"/>
      <c r="D8868" s="129"/>
      <c r="F8868" s="99"/>
      <c r="G8868" s="99"/>
      <c r="H8868" s="99"/>
      <c r="I8868" s="18"/>
      <c r="J8868" s="18"/>
      <c r="K8868" s="99">
        <f t="shared" si="282"/>
        <v>0</v>
      </c>
      <c r="M8868" s="96">
        <f t="shared" si="283"/>
        <v>1</v>
      </c>
      <c r="N8868" s="273"/>
    </row>
    <row r="8869" spans="2:14" x14ac:dyDescent="0.25">
      <c r="B8869" s="7"/>
      <c r="C8869" s="8"/>
      <c r="D8869" s="129"/>
      <c r="F8869" s="99"/>
      <c r="G8869" s="99"/>
      <c r="H8869" s="99"/>
      <c r="I8869" s="18"/>
      <c r="J8869" s="18"/>
      <c r="K8869" s="99">
        <f t="shared" si="282"/>
        <v>0</v>
      </c>
      <c r="M8869" s="96">
        <f t="shared" si="283"/>
        <v>1</v>
      </c>
      <c r="N8869" s="273"/>
    </row>
    <row r="8870" spans="2:14" x14ac:dyDescent="0.25">
      <c r="B8870" s="7"/>
      <c r="C8870" s="8"/>
      <c r="D8870" s="129"/>
      <c r="F8870" s="99"/>
      <c r="G8870" s="99"/>
      <c r="H8870" s="99"/>
      <c r="I8870" s="18"/>
      <c r="J8870" s="18"/>
      <c r="K8870" s="99">
        <f t="shared" si="282"/>
        <v>0</v>
      </c>
      <c r="M8870" s="96">
        <f t="shared" si="283"/>
        <v>1</v>
      </c>
      <c r="N8870" s="273"/>
    </row>
    <row r="8871" spans="2:14" x14ac:dyDescent="0.25">
      <c r="B8871" s="7"/>
      <c r="C8871" s="8"/>
      <c r="D8871" s="129"/>
      <c r="F8871" s="99"/>
      <c r="G8871" s="99"/>
      <c r="H8871" s="99"/>
      <c r="I8871" s="18"/>
      <c r="J8871" s="18"/>
      <c r="K8871" s="99">
        <f t="shared" si="282"/>
        <v>0</v>
      </c>
      <c r="M8871" s="96">
        <f t="shared" si="283"/>
        <v>1</v>
      </c>
      <c r="N8871" s="273"/>
    </row>
    <row r="8872" spans="2:14" x14ac:dyDescent="0.25">
      <c r="B8872" s="7"/>
      <c r="C8872" s="8"/>
      <c r="D8872" s="129"/>
      <c r="F8872" s="99"/>
      <c r="G8872" s="99"/>
      <c r="H8872" s="99"/>
      <c r="I8872" s="18"/>
      <c r="J8872" s="18"/>
      <c r="K8872" s="99">
        <f t="shared" si="282"/>
        <v>0</v>
      </c>
      <c r="M8872" s="96">
        <f t="shared" si="283"/>
        <v>1</v>
      </c>
      <c r="N8872" s="273"/>
    </row>
    <row r="8873" spans="2:14" x14ac:dyDescent="0.25">
      <c r="B8873" s="7"/>
      <c r="C8873" s="8"/>
      <c r="D8873" s="129"/>
      <c r="F8873" s="99"/>
      <c r="G8873" s="99"/>
      <c r="H8873" s="99"/>
      <c r="I8873" s="18"/>
      <c r="J8873" s="18"/>
      <c r="K8873" s="99">
        <f t="shared" si="282"/>
        <v>0</v>
      </c>
      <c r="M8873" s="96">
        <f t="shared" si="283"/>
        <v>1</v>
      </c>
      <c r="N8873" s="273"/>
    </row>
    <row r="8874" spans="2:14" x14ac:dyDescent="0.25">
      <c r="B8874" s="7"/>
      <c r="C8874" s="8"/>
      <c r="D8874" s="129"/>
      <c r="F8874" s="99"/>
      <c r="G8874" s="99"/>
      <c r="H8874" s="99"/>
      <c r="I8874" s="18"/>
      <c r="J8874" s="18"/>
      <c r="K8874" s="99">
        <f t="shared" ref="K8874:K8937" si="284">IF(ctConta="",K8873+F8874,IF(I8874=ctConta,K8873+F8874,K8873))</f>
        <v>0</v>
      </c>
      <c r="M8874" s="96">
        <f t="shared" si="283"/>
        <v>1</v>
      </c>
      <c r="N8874" s="273"/>
    </row>
    <row r="8875" spans="2:14" x14ac:dyDescent="0.25">
      <c r="B8875" s="7"/>
      <c r="C8875" s="8"/>
      <c r="D8875" s="129"/>
      <c r="F8875" s="99"/>
      <c r="G8875" s="99"/>
      <c r="H8875" s="99"/>
      <c r="I8875" s="18"/>
      <c r="J8875" s="18"/>
      <c r="K8875" s="99">
        <f t="shared" si="284"/>
        <v>0</v>
      </c>
      <c r="M8875" s="96">
        <f t="shared" si="283"/>
        <v>1</v>
      </c>
      <c r="N8875" s="273"/>
    </row>
    <row r="8876" spans="2:14" x14ac:dyDescent="0.25">
      <c r="B8876" s="7"/>
      <c r="C8876" s="8"/>
      <c r="D8876" s="129"/>
      <c r="F8876" s="99"/>
      <c r="G8876" s="99"/>
      <c r="H8876" s="99"/>
      <c r="I8876" s="18"/>
      <c r="J8876" s="18"/>
      <c r="K8876" s="99">
        <f t="shared" si="284"/>
        <v>0</v>
      </c>
      <c r="M8876" s="96">
        <f t="shared" si="283"/>
        <v>1</v>
      </c>
      <c r="N8876" s="273"/>
    </row>
    <row r="8877" spans="2:14" x14ac:dyDescent="0.25">
      <c r="B8877" s="7"/>
      <c r="C8877" s="8"/>
      <c r="D8877" s="129"/>
      <c r="F8877" s="99"/>
      <c r="G8877" s="99"/>
      <c r="H8877" s="99"/>
      <c r="I8877" s="18"/>
      <c r="J8877" s="18"/>
      <c r="K8877" s="99">
        <f t="shared" si="284"/>
        <v>0</v>
      </c>
      <c r="M8877" s="96">
        <f t="shared" si="283"/>
        <v>1</v>
      </c>
      <c r="N8877" s="273"/>
    </row>
    <row r="8878" spans="2:14" x14ac:dyDescent="0.25">
      <c r="B8878" s="7"/>
      <c r="C8878" s="8"/>
      <c r="D8878" s="129"/>
      <c r="F8878" s="99"/>
      <c r="G8878" s="99"/>
      <c r="H8878" s="99"/>
      <c r="I8878" s="18"/>
      <c r="J8878" s="18"/>
      <c r="K8878" s="99">
        <f t="shared" si="284"/>
        <v>0</v>
      </c>
      <c r="M8878" s="96">
        <f t="shared" si="283"/>
        <v>1</v>
      </c>
      <c r="N8878" s="273"/>
    </row>
    <row r="8879" spans="2:14" x14ac:dyDescent="0.25">
      <c r="B8879" s="7"/>
      <c r="C8879" s="8"/>
      <c r="D8879" s="129"/>
      <c r="F8879" s="99"/>
      <c r="G8879" s="99"/>
      <c r="H8879" s="99"/>
      <c r="I8879" s="18"/>
      <c r="J8879" s="18"/>
      <c r="K8879" s="99">
        <f t="shared" si="284"/>
        <v>0</v>
      </c>
      <c r="M8879" s="96">
        <f t="shared" si="283"/>
        <v>1</v>
      </c>
      <c r="N8879" s="273"/>
    </row>
    <row r="8880" spans="2:14" x14ac:dyDescent="0.25">
      <c r="B8880" s="7"/>
      <c r="C8880" s="8"/>
      <c r="D8880" s="129"/>
      <c r="F8880" s="99"/>
      <c r="G8880" s="99"/>
      <c r="H8880" s="99"/>
      <c r="I8880" s="18"/>
      <c r="J8880" s="18"/>
      <c r="K8880" s="99">
        <f t="shared" si="284"/>
        <v>0</v>
      </c>
      <c r="M8880" s="96">
        <f t="shared" si="283"/>
        <v>1</v>
      </c>
      <c r="N8880" s="273"/>
    </row>
    <row r="8881" spans="2:14" x14ac:dyDescent="0.25">
      <c r="B8881" s="7"/>
      <c r="C8881" s="8"/>
      <c r="D8881" s="129"/>
      <c r="F8881" s="99"/>
      <c r="G8881" s="99"/>
      <c r="H8881" s="99"/>
      <c r="I8881" s="18"/>
      <c r="J8881" s="18"/>
      <c r="K8881" s="99">
        <f t="shared" si="284"/>
        <v>0</v>
      </c>
      <c r="M8881" s="96">
        <f t="shared" si="283"/>
        <v>1</v>
      </c>
      <c r="N8881" s="273"/>
    </row>
    <row r="8882" spans="2:14" x14ac:dyDescent="0.25">
      <c r="B8882" s="7"/>
      <c r="C8882" s="8"/>
      <c r="D8882" s="129"/>
      <c r="F8882" s="99"/>
      <c r="G8882" s="99"/>
      <c r="H8882" s="99"/>
      <c r="I8882" s="18"/>
      <c r="J8882" s="18"/>
      <c r="K8882" s="99">
        <f t="shared" si="284"/>
        <v>0</v>
      </c>
      <c r="M8882" s="96">
        <f t="shared" si="283"/>
        <v>1</v>
      </c>
      <c r="N8882" s="273"/>
    </row>
    <row r="8883" spans="2:14" x14ac:dyDescent="0.25">
      <c r="B8883" s="7"/>
      <c r="C8883" s="8"/>
      <c r="D8883" s="129"/>
      <c r="F8883" s="99"/>
      <c r="G8883" s="99"/>
      <c r="H8883" s="99"/>
      <c r="I8883" s="18"/>
      <c r="J8883" s="18"/>
      <c r="K8883" s="99">
        <f t="shared" si="284"/>
        <v>0</v>
      </c>
      <c r="M8883" s="96">
        <f t="shared" si="283"/>
        <v>1</v>
      </c>
      <c r="N8883" s="273"/>
    </row>
    <row r="8884" spans="2:14" x14ac:dyDescent="0.25">
      <c r="B8884" s="7"/>
      <c r="C8884" s="8"/>
      <c r="D8884" s="129"/>
      <c r="F8884" s="99"/>
      <c r="G8884" s="99"/>
      <c r="H8884" s="99"/>
      <c r="I8884" s="18"/>
      <c r="J8884" s="18"/>
      <c r="K8884" s="99">
        <f t="shared" si="284"/>
        <v>0</v>
      </c>
      <c r="M8884" s="96">
        <f t="shared" si="283"/>
        <v>1</v>
      </c>
      <c r="N8884" s="273"/>
    </row>
    <row r="8885" spans="2:14" x14ac:dyDescent="0.25">
      <c r="B8885" s="7"/>
      <c r="C8885" s="8"/>
      <c r="D8885" s="129"/>
      <c r="F8885" s="99"/>
      <c r="G8885" s="99"/>
      <c r="H8885" s="99"/>
      <c r="I8885" s="18"/>
      <c r="J8885" s="18"/>
      <c r="K8885" s="99">
        <f t="shared" si="284"/>
        <v>0</v>
      </c>
      <c r="M8885" s="96">
        <f t="shared" si="283"/>
        <v>1</v>
      </c>
      <c r="N8885" s="273"/>
    </row>
    <row r="8886" spans="2:14" x14ac:dyDescent="0.25">
      <c r="B8886" s="7"/>
      <c r="C8886" s="8"/>
      <c r="D8886" s="129"/>
      <c r="F8886" s="99"/>
      <c r="G8886" s="99"/>
      <c r="H8886" s="99"/>
      <c r="I8886" s="18"/>
      <c r="J8886" s="18"/>
      <c r="K8886" s="99">
        <f t="shared" si="284"/>
        <v>0</v>
      </c>
      <c r="M8886" s="96">
        <f t="shared" si="283"/>
        <v>1</v>
      </c>
      <c r="N8886" s="273"/>
    </row>
    <row r="8887" spans="2:14" x14ac:dyDescent="0.25">
      <c r="B8887" s="7"/>
      <c r="C8887" s="8"/>
      <c r="D8887" s="129"/>
      <c r="F8887" s="99"/>
      <c r="G8887" s="99"/>
      <c r="H8887" s="99"/>
      <c r="I8887" s="18"/>
      <c r="J8887" s="18"/>
      <c r="K8887" s="99">
        <f t="shared" si="284"/>
        <v>0</v>
      </c>
      <c r="M8887" s="96">
        <f t="shared" si="283"/>
        <v>1</v>
      </c>
      <c r="N8887" s="273"/>
    </row>
    <row r="8888" spans="2:14" x14ac:dyDescent="0.25">
      <c r="B8888" s="7"/>
      <c r="C8888" s="8"/>
      <c r="D8888" s="129"/>
      <c r="F8888" s="99"/>
      <c r="G8888" s="99"/>
      <c r="H8888" s="99"/>
      <c r="I8888" s="18"/>
      <c r="J8888" s="18"/>
      <c r="K8888" s="99">
        <f t="shared" si="284"/>
        <v>0</v>
      </c>
      <c r="M8888" s="96">
        <f t="shared" si="283"/>
        <v>1</v>
      </c>
      <c r="N8888" s="273"/>
    </row>
    <row r="8889" spans="2:14" x14ac:dyDescent="0.25">
      <c r="B8889" s="7"/>
      <c r="C8889" s="8"/>
      <c r="D8889" s="129"/>
      <c r="F8889" s="99"/>
      <c r="G8889" s="99"/>
      <c r="H8889" s="99"/>
      <c r="I8889" s="18"/>
      <c r="J8889" s="18"/>
      <c r="K8889" s="99">
        <f t="shared" si="284"/>
        <v>0</v>
      </c>
      <c r="M8889" s="96">
        <f t="shared" si="283"/>
        <v>1</v>
      </c>
      <c r="N8889" s="273"/>
    </row>
    <row r="8890" spans="2:14" x14ac:dyDescent="0.25">
      <c r="B8890" s="7"/>
      <c r="C8890" s="8"/>
      <c r="D8890" s="129"/>
      <c r="F8890" s="99"/>
      <c r="G8890" s="99"/>
      <c r="H8890" s="99"/>
      <c r="I8890" s="18"/>
      <c r="J8890" s="18"/>
      <c r="K8890" s="99">
        <f t="shared" si="284"/>
        <v>0</v>
      </c>
      <c r="M8890" s="96">
        <f t="shared" si="283"/>
        <v>1</v>
      </c>
      <c r="N8890" s="273"/>
    </row>
    <row r="8891" spans="2:14" x14ac:dyDescent="0.25">
      <c r="B8891" s="7"/>
      <c r="C8891" s="8"/>
      <c r="D8891" s="129"/>
      <c r="F8891" s="99"/>
      <c r="G8891" s="99"/>
      <c r="H8891" s="99"/>
      <c r="I8891" s="18"/>
      <c r="J8891" s="18"/>
      <c r="K8891" s="99">
        <f t="shared" si="284"/>
        <v>0</v>
      </c>
      <c r="M8891" s="96">
        <f t="shared" si="283"/>
        <v>1</v>
      </c>
      <c r="N8891" s="273"/>
    </row>
    <row r="8892" spans="2:14" x14ac:dyDescent="0.25">
      <c r="B8892" s="7"/>
      <c r="C8892" s="8"/>
      <c r="D8892" s="129"/>
      <c r="F8892" s="99"/>
      <c r="G8892" s="99"/>
      <c r="H8892" s="99"/>
      <c r="I8892" s="18"/>
      <c r="J8892" s="18"/>
      <c r="K8892" s="99">
        <f t="shared" si="284"/>
        <v>0</v>
      </c>
      <c r="M8892" s="96">
        <f t="shared" si="283"/>
        <v>1</v>
      </c>
      <c r="N8892" s="273"/>
    </row>
    <row r="8893" spans="2:14" x14ac:dyDescent="0.25">
      <c r="B8893" s="7"/>
      <c r="C8893" s="8"/>
      <c r="D8893" s="129"/>
      <c r="F8893" s="99"/>
      <c r="G8893" s="99"/>
      <c r="H8893" s="99"/>
      <c r="I8893" s="18"/>
      <c r="J8893" s="18"/>
      <c r="K8893" s="99">
        <f t="shared" si="284"/>
        <v>0</v>
      </c>
      <c r="M8893" s="96">
        <f t="shared" si="283"/>
        <v>1</v>
      </c>
      <c r="N8893" s="273"/>
    </row>
    <row r="8894" spans="2:14" x14ac:dyDescent="0.25">
      <c r="B8894" s="7"/>
      <c r="C8894" s="8"/>
      <c r="D8894" s="129"/>
      <c r="F8894" s="99"/>
      <c r="G8894" s="99"/>
      <c r="H8894" s="99"/>
      <c r="I8894" s="18"/>
      <c r="J8894" s="18"/>
      <c r="K8894" s="99">
        <f t="shared" si="284"/>
        <v>0</v>
      </c>
      <c r="M8894" s="96">
        <f t="shared" si="283"/>
        <v>1</v>
      </c>
      <c r="N8894" s="273"/>
    </row>
    <row r="8895" spans="2:14" x14ac:dyDescent="0.25">
      <c r="B8895" s="7"/>
      <c r="C8895" s="8"/>
      <c r="D8895" s="129"/>
      <c r="F8895" s="99"/>
      <c r="G8895" s="99"/>
      <c r="H8895" s="99"/>
      <c r="I8895" s="18"/>
      <c r="J8895" s="18"/>
      <c r="K8895" s="99">
        <f t="shared" si="284"/>
        <v>0</v>
      </c>
      <c r="M8895" s="96">
        <f t="shared" si="283"/>
        <v>1</v>
      </c>
      <c r="N8895" s="273"/>
    </row>
    <row r="8896" spans="2:14" x14ac:dyDescent="0.25">
      <c r="B8896" s="7"/>
      <c r="C8896" s="8"/>
      <c r="D8896" s="129"/>
      <c r="F8896" s="99"/>
      <c r="G8896" s="99"/>
      <c r="H8896" s="99"/>
      <c r="I8896" s="18"/>
      <c r="J8896" s="18"/>
      <c r="K8896" s="99">
        <f t="shared" si="284"/>
        <v>0</v>
      </c>
      <c r="M8896" s="96">
        <f t="shared" si="283"/>
        <v>1</v>
      </c>
      <c r="N8896" s="273"/>
    </row>
    <row r="8897" spans="2:14" x14ac:dyDescent="0.25">
      <c r="B8897" s="7"/>
      <c r="C8897" s="8"/>
      <c r="D8897" s="129"/>
      <c r="F8897" s="99"/>
      <c r="G8897" s="99"/>
      <c r="H8897" s="99"/>
      <c r="I8897" s="18"/>
      <c r="J8897" s="18"/>
      <c r="K8897" s="99">
        <f t="shared" si="284"/>
        <v>0</v>
      </c>
      <c r="M8897" s="96">
        <f t="shared" si="283"/>
        <v>1</v>
      </c>
      <c r="N8897" s="273"/>
    </row>
    <row r="8898" spans="2:14" x14ac:dyDescent="0.25">
      <c r="B8898" s="7"/>
      <c r="C8898" s="8"/>
      <c r="D8898" s="129"/>
      <c r="F8898" s="99"/>
      <c r="G8898" s="99"/>
      <c r="H8898" s="99"/>
      <c r="I8898" s="18"/>
      <c r="J8898" s="18"/>
      <c r="K8898" s="99">
        <f t="shared" si="284"/>
        <v>0</v>
      </c>
      <c r="M8898" s="96">
        <f t="shared" si="283"/>
        <v>1</v>
      </c>
      <c r="N8898" s="273"/>
    </row>
    <row r="8899" spans="2:14" x14ac:dyDescent="0.25">
      <c r="B8899" s="7"/>
      <c r="C8899" s="8"/>
      <c r="D8899" s="129"/>
      <c r="F8899" s="99"/>
      <c r="G8899" s="99"/>
      <c r="H8899" s="99"/>
      <c r="I8899" s="18"/>
      <c r="J8899" s="18"/>
      <c r="K8899" s="99">
        <f t="shared" si="284"/>
        <v>0</v>
      </c>
      <c r="M8899" s="96">
        <f t="shared" si="283"/>
        <v>1</v>
      </c>
      <c r="N8899" s="273"/>
    </row>
    <row r="8900" spans="2:14" x14ac:dyDescent="0.25">
      <c r="B8900" s="7"/>
      <c r="C8900" s="8"/>
      <c r="D8900" s="129"/>
      <c r="F8900" s="99"/>
      <c r="G8900" s="99"/>
      <c r="H8900" s="99"/>
      <c r="I8900" s="18"/>
      <c r="J8900" s="18"/>
      <c r="K8900" s="99">
        <f t="shared" si="284"/>
        <v>0</v>
      </c>
      <c r="M8900" s="96">
        <f t="shared" si="283"/>
        <v>1</v>
      </c>
      <c r="N8900" s="273"/>
    </row>
    <row r="8901" spans="2:14" x14ac:dyDescent="0.25">
      <c r="B8901" s="7"/>
      <c r="C8901" s="8"/>
      <c r="D8901" s="129"/>
      <c r="F8901" s="99"/>
      <c r="G8901" s="99"/>
      <c r="H8901" s="99"/>
      <c r="I8901" s="18"/>
      <c r="J8901" s="18"/>
      <c r="K8901" s="99">
        <f t="shared" si="284"/>
        <v>0</v>
      </c>
      <c r="M8901" s="96">
        <f t="shared" si="283"/>
        <v>1</v>
      </c>
      <c r="N8901" s="273"/>
    </row>
    <row r="8902" spans="2:14" x14ac:dyDescent="0.25">
      <c r="B8902" s="7"/>
      <c r="C8902" s="8"/>
      <c r="D8902" s="129"/>
      <c r="F8902" s="99"/>
      <c r="G8902" s="99"/>
      <c r="H8902" s="99"/>
      <c r="I8902" s="18"/>
      <c r="J8902" s="18"/>
      <c r="K8902" s="99">
        <f t="shared" si="284"/>
        <v>0</v>
      </c>
      <c r="M8902" s="96">
        <f t="shared" si="283"/>
        <v>1</v>
      </c>
      <c r="N8902" s="273"/>
    </row>
    <row r="8903" spans="2:14" x14ac:dyDescent="0.25">
      <c r="B8903" s="7"/>
      <c r="C8903" s="8"/>
      <c r="D8903" s="129"/>
      <c r="F8903" s="99"/>
      <c r="G8903" s="99"/>
      <c r="H8903" s="99"/>
      <c r="I8903" s="18"/>
      <c r="J8903" s="18"/>
      <c r="K8903" s="99">
        <f t="shared" si="284"/>
        <v>0</v>
      </c>
      <c r="M8903" s="96">
        <f t="shared" si="283"/>
        <v>1</v>
      </c>
      <c r="N8903" s="273"/>
    </row>
    <row r="8904" spans="2:14" x14ac:dyDescent="0.25">
      <c r="B8904" s="7"/>
      <c r="C8904" s="8"/>
      <c r="D8904" s="129"/>
      <c r="F8904" s="99"/>
      <c r="G8904" s="99"/>
      <c r="H8904" s="99"/>
      <c r="I8904" s="18"/>
      <c r="J8904" s="18"/>
      <c r="K8904" s="99">
        <f t="shared" si="284"/>
        <v>0</v>
      </c>
      <c r="M8904" s="96">
        <f t="shared" si="283"/>
        <v>1</v>
      </c>
      <c r="N8904" s="273"/>
    </row>
    <row r="8905" spans="2:14" x14ac:dyDescent="0.25">
      <c r="B8905" s="7"/>
      <c r="C8905" s="8"/>
      <c r="D8905" s="129"/>
      <c r="F8905" s="99"/>
      <c r="G8905" s="99"/>
      <c r="H8905" s="99"/>
      <c r="I8905" s="18"/>
      <c r="J8905" s="18"/>
      <c r="K8905" s="99">
        <f t="shared" si="284"/>
        <v>0</v>
      </c>
      <c r="M8905" s="96">
        <f t="shared" si="283"/>
        <v>1</v>
      </c>
      <c r="N8905" s="273"/>
    </row>
    <row r="8906" spans="2:14" x14ac:dyDescent="0.25">
      <c r="B8906" s="7"/>
      <c r="C8906" s="8"/>
      <c r="D8906" s="129"/>
      <c r="F8906" s="99"/>
      <c r="G8906" s="99"/>
      <c r="H8906" s="99"/>
      <c r="I8906" s="18"/>
      <c r="J8906" s="18"/>
      <c r="K8906" s="99">
        <f t="shared" si="284"/>
        <v>0</v>
      </c>
      <c r="M8906" s="96">
        <f t="shared" si="283"/>
        <v>1</v>
      </c>
      <c r="N8906" s="273"/>
    </row>
    <row r="8907" spans="2:14" x14ac:dyDescent="0.25">
      <c r="B8907" s="7"/>
      <c r="C8907" s="8"/>
      <c r="D8907" s="129"/>
      <c r="F8907" s="99"/>
      <c r="G8907" s="99"/>
      <c r="H8907" s="99"/>
      <c r="I8907" s="18"/>
      <c r="J8907" s="18"/>
      <c r="K8907" s="99">
        <f t="shared" si="284"/>
        <v>0</v>
      </c>
      <c r="M8907" s="96">
        <f t="shared" si="283"/>
        <v>1</v>
      </c>
      <c r="N8907" s="273"/>
    </row>
    <row r="8908" spans="2:14" x14ac:dyDescent="0.25">
      <c r="B8908" s="7"/>
      <c r="C8908" s="8"/>
      <c r="D8908" s="129"/>
      <c r="F8908" s="99"/>
      <c r="G8908" s="99"/>
      <c r="H8908" s="99"/>
      <c r="I8908" s="18"/>
      <c r="J8908" s="18"/>
      <c r="K8908" s="99">
        <f t="shared" si="284"/>
        <v>0</v>
      </c>
      <c r="M8908" s="96">
        <f t="shared" si="283"/>
        <v>1</v>
      </c>
      <c r="N8908" s="273"/>
    </row>
    <row r="8909" spans="2:14" x14ac:dyDescent="0.25">
      <c r="B8909" s="7"/>
      <c r="C8909" s="8"/>
      <c r="D8909" s="129"/>
      <c r="F8909" s="99"/>
      <c r="G8909" s="99"/>
      <c r="H8909" s="99"/>
      <c r="I8909" s="18"/>
      <c r="J8909" s="18"/>
      <c r="K8909" s="99">
        <f t="shared" si="284"/>
        <v>0</v>
      </c>
      <c r="M8909" s="96">
        <f t="shared" si="283"/>
        <v>1</v>
      </c>
      <c r="N8909" s="273"/>
    </row>
    <row r="8910" spans="2:14" x14ac:dyDescent="0.25">
      <c r="B8910" s="7"/>
      <c r="C8910" s="8"/>
      <c r="D8910" s="129"/>
      <c r="F8910" s="99"/>
      <c r="G8910" s="99"/>
      <c r="H8910" s="99"/>
      <c r="I8910" s="18"/>
      <c r="J8910" s="18"/>
      <c r="K8910" s="99">
        <f t="shared" si="284"/>
        <v>0</v>
      </c>
      <c r="M8910" s="96">
        <f t="shared" si="283"/>
        <v>1</v>
      </c>
      <c r="N8910" s="273"/>
    </row>
    <row r="8911" spans="2:14" x14ac:dyDescent="0.25">
      <c r="B8911" s="7"/>
      <c r="C8911" s="8"/>
      <c r="D8911" s="129"/>
      <c r="F8911" s="99"/>
      <c r="G8911" s="99"/>
      <c r="H8911" s="99"/>
      <c r="I8911" s="18"/>
      <c r="J8911" s="18"/>
      <c r="K8911" s="99">
        <f t="shared" si="284"/>
        <v>0</v>
      </c>
      <c r="M8911" s="96">
        <f t="shared" si="283"/>
        <v>1</v>
      </c>
      <c r="N8911" s="273"/>
    </row>
    <row r="8912" spans="2:14" x14ac:dyDescent="0.25">
      <c r="B8912" s="7"/>
      <c r="C8912" s="8"/>
      <c r="D8912" s="129"/>
      <c r="F8912" s="99"/>
      <c r="G8912" s="99"/>
      <c r="H8912" s="99"/>
      <c r="I8912" s="18"/>
      <c r="J8912" s="18"/>
      <c r="K8912" s="99">
        <f t="shared" si="284"/>
        <v>0</v>
      </c>
      <c r="M8912" s="96">
        <f t="shared" si="283"/>
        <v>1</v>
      </c>
      <c r="N8912" s="273"/>
    </row>
    <row r="8913" spans="2:14" x14ac:dyDescent="0.25">
      <c r="B8913" s="7"/>
      <c r="C8913" s="8"/>
      <c r="D8913" s="129"/>
      <c r="F8913" s="99"/>
      <c r="G8913" s="99"/>
      <c r="H8913" s="99"/>
      <c r="I8913" s="18"/>
      <c r="J8913" s="18"/>
      <c r="K8913" s="99">
        <f t="shared" si="284"/>
        <v>0</v>
      </c>
      <c r="M8913" s="96">
        <f t="shared" ref="M8913:M8976" si="285">UltimoDia(D8913)</f>
        <v>1</v>
      </c>
      <c r="N8913" s="273"/>
    </row>
    <row r="8914" spans="2:14" x14ac:dyDescent="0.25">
      <c r="B8914" s="7"/>
      <c r="C8914" s="8"/>
      <c r="D8914" s="129"/>
      <c r="F8914" s="99"/>
      <c r="G8914" s="99"/>
      <c r="H8914" s="99"/>
      <c r="I8914" s="18"/>
      <c r="J8914" s="18"/>
      <c r="K8914" s="99">
        <f t="shared" si="284"/>
        <v>0</v>
      </c>
      <c r="M8914" s="96">
        <f t="shared" si="285"/>
        <v>1</v>
      </c>
      <c r="N8914" s="273"/>
    </row>
    <row r="8915" spans="2:14" x14ac:dyDescent="0.25">
      <c r="B8915" s="7"/>
      <c r="C8915" s="8"/>
      <c r="D8915" s="129"/>
      <c r="F8915" s="99"/>
      <c r="G8915" s="99"/>
      <c r="H8915" s="99"/>
      <c r="I8915" s="18"/>
      <c r="J8915" s="18"/>
      <c r="K8915" s="99">
        <f t="shared" si="284"/>
        <v>0</v>
      </c>
      <c r="M8915" s="96">
        <f t="shared" si="285"/>
        <v>1</v>
      </c>
      <c r="N8915" s="273"/>
    </row>
    <row r="8916" spans="2:14" x14ac:dyDescent="0.25">
      <c r="B8916" s="7"/>
      <c r="C8916" s="8"/>
      <c r="D8916" s="129"/>
      <c r="F8916" s="99"/>
      <c r="G8916" s="99"/>
      <c r="H8916" s="99"/>
      <c r="I8916" s="18"/>
      <c r="J8916" s="18"/>
      <c r="K8916" s="99">
        <f t="shared" si="284"/>
        <v>0</v>
      </c>
      <c r="M8916" s="96">
        <f t="shared" si="285"/>
        <v>1</v>
      </c>
      <c r="N8916" s="273"/>
    </row>
    <row r="8917" spans="2:14" x14ac:dyDescent="0.25">
      <c r="B8917" s="7"/>
      <c r="C8917" s="8"/>
      <c r="D8917" s="129"/>
      <c r="F8917" s="99"/>
      <c r="G8917" s="99"/>
      <c r="H8917" s="99"/>
      <c r="I8917" s="18"/>
      <c r="J8917" s="18"/>
      <c r="K8917" s="99">
        <f t="shared" si="284"/>
        <v>0</v>
      </c>
      <c r="M8917" s="96">
        <f t="shared" si="285"/>
        <v>1</v>
      </c>
      <c r="N8917" s="273"/>
    </row>
    <row r="8918" spans="2:14" x14ac:dyDescent="0.25">
      <c r="B8918" s="7"/>
      <c r="C8918" s="8"/>
      <c r="D8918" s="129"/>
      <c r="F8918" s="99"/>
      <c r="G8918" s="99"/>
      <c r="H8918" s="99"/>
      <c r="I8918" s="18"/>
      <c r="J8918" s="18"/>
      <c r="K8918" s="99">
        <f t="shared" si="284"/>
        <v>0</v>
      </c>
      <c r="M8918" s="96">
        <f t="shared" si="285"/>
        <v>1</v>
      </c>
      <c r="N8918" s="273"/>
    </row>
    <row r="8919" spans="2:14" x14ac:dyDescent="0.25">
      <c r="B8919" s="7"/>
      <c r="C8919" s="8"/>
      <c r="D8919" s="129"/>
      <c r="F8919" s="99"/>
      <c r="G8919" s="99"/>
      <c r="H8919" s="99"/>
      <c r="I8919" s="18"/>
      <c r="J8919" s="18"/>
      <c r="K8919" s="99">
        <f t="shared" si="284"/>
        <v>0</v>
      </c>
      <c r="M8919" s="96">
        <f t="shared" si="285"/>
        <v>1</v>
      </c>
      <c r="N8919" s="273"/>
    </row>
    <row r="8920" spans="2:14" x14ac:dyDescent="0.25">
      <c r="B8920" s="7"/>
      <c r="C8920" s="8"/>
      <c r="D8920" s="129"/>
      <c r="F8920" s="99"/>
      <c r="G8920" s="99"/>
      <c r="H8920" s="99"/>
      <c r="I8920" s="18"/>
      <c r="J8920" s="18"/>
      <c r="K8920" s="99">
        <f t="shared" si="284"/>
        <v>0</v>
      </c>
      <c r="M8920" s="96">
        <f t="shared" si="285"/>
        <v>1</v>
      </c>
      <c r="N8920" s="273"/>
    </row>
    <row r="8921" spans="2:14" x14ac:dyDescent="0.25">
      <c r="B8921" s="7"/>
      <c r="C8921" s="8"/>
      <c r="D8921" s="129"/>
      <c r="F8921" s="99"/>
      <c r="G8921" s="99"/>
      <c r="H8921" s="99"/>
      <c r="I8921" s="18"/>
      <c r="J8921" s="18"/>
      <c r="K8921" s="99">
        <f t="shared" si="284"/>
        <v>0</v>
      </c>
      <c r="M8921" s="96">
        <f t="shared" si="285"/>
        <v>1</v>
      </c>
      <c r="N8921" s="273"/>
    </row>
    <row r="8922" spans="2:14" x14ac:dyDescent="0.25">
      <c r="B8922" s="7"/>
      <c r="C8922" s="8"/>
      <c r="D8922" s="129"/>
      <c r="F8922" s="99"/>
      <c r="G8922" s="99"/>
      <c r="H8922" s="99"/>
      <c r="I8922" s="18"/>
      <c r="J8922" s="18"/>
      <c r="K8922" s="99">
        <f t="shared" si="284"/>
        <v>0</v>
      </c>
      <c r="M8922" s="96">
        <f t="shared" si="285"/>
        <v>1</v>
      </c>
      <c r="N8922" s="273"/>
    </row>
    <row r="8923" spans="2:14" x14ac:dyDescent="0.25">
      <c r="B8923" s="7"/>
      <c r="C8923" s="8"/>
      <c r="D8923" s="129"/>
      <c r="F8923" s="99"/>
      <c r="G8923" s="99"/>
      <c r="H8923" s="99"/>
      <c r="I8923" s="18"/>
      <c r="J8923" s="18"/>
      <c r="K8923" s="99">
        <f t="shared" si="284"/>
        <v>0</v>
      </c>
      <c r="M8923" s="96">
        <f t="shared" si="285"/>
        <v>1</v>
      </c>
      <c r="N8923" s="273"/>
    </row>
    <row r="8924" spans="2:14" x14ac:dyDescent="0.25">
      <c r="B8924" s="7"/>
      <c r="C8924" s="8"/>
      <c r="D8924" s="129"/>
      <c r="F8924" s="99"/>
      <c r="G8924" s="99"/>
      <c r="H8924" s="99"/>
      <c r="I8924" s="18"/>
      <c r="J8924" s="18"/>
      <c r="K8924" s="99">
        <f t="shared" si="284"/>
        <v>0</v>
      </c>
      <c r="M8924" s="96">
        <f t="shared" si="285"/>
        <v>1</v>
      </c>
      <c r="N8924" s="273"/>
    </row>
    <row r="8925" spans="2:14" x14ac:dyDescent="0.25">
      <c r="B8925" s="7"/>
      <c r="C8925" s="8"/>
      <c r="D8925" s="129"/>
      <c r="F8925" s="99"/>
      <c r="G8925" s="99"/>
      <c r="H8925" s="99"/>
      <c r="I8925" s="18"/>
      <c r="J8925" s="18"/>
      <c r="K8925" s="99">
        <f t="shared" si="284"/>
        <v>0</v>
      </c>
      <c r="M8925" s="96">
        <f t="shared" si="285"/>
        <v>1</v>
      </c>
      <c r="N8925" s="273"/>
    </row>
    <row r="8926" spans="2:14" x14ac:dyDescent="0.25">
      <c r="B8926" s="7"/>
      <c r="C8926" s="8"/>
      <c r="D8926" s="129"/>
      <c r="F8926" s="99"/>
      <c r="G8926" s="99"/>
      <c r="H8926" s="99"/>
      <c r="I8926" s="18"/>
      <c r="J8926" s="18"/>
      <c r="K8926" s="99">
        <f t="shared" si="284"/>
        <v>0</v>
      </c>
      <c r="M8926" s="96">
        <f t="shared" si="285"/>
        <v>1</v>
      </c>
      <c r="N8926" s="273"/>
    </row>
    <row r="8927" spans="2:14" x14ac:dyDescent="0.25">
      <c r="B8927" s="7"/>
      <c r="C8927" s="8"/>
      <c r="D8927" s="129"/>
      <c r="F8927" s="99"/>
      <c r="G8927" s="99"/>
      <c r="H8927" s="99"/>
      <c r="I8927" s="18"/>
      <c r="J8927" s="18"/>
      <c r="K8927" s="99">
        <f t="shared" si="284"/>
        <v>0</v>
      </c>
      <c r="M8927" s="96">
        <f t="shared" si="285"/>
        <v>1</v>
      </c>
      <c r="N8927" s="273"/>
    </row>
    <row r="8928" spans="2:14" x14ac:dyDescent="0.25">
      <c r="B8928" s="7"/>
      <c r="C8928" s="8"/>
      <c r="D8928" s="129"/>
      <c r="F8928" s="99"/>
      <c r="G8928" s="99"/>
      <c r="H8928" s="99"/>
      <c r="I8928" s="18"/>
      <c r="J8928" s="18"/>
      <c r="K8928" s="99">
        <f t="shared" si="284"/>
        <v>0</v>
      </c>
      <c r="M8928" s="96">
        <f t="shared" si="285"/>
        <v>1</v>
      </c>
      <c r="N8928" s="273"/>
    </row>
    <row r="8929" spans="2:14" x14ac:dyDescent="0.25">
      <c r="B8929" s="7"/>
      <c r="C8929" s="8"/>
      <c r="D8929" s="129"/>
      <c r="F8929" s="99"/>
      <c r="G8929" s="99"/>
      <c r="H8929" s="99"/>
      <c r="I8929" s="18"/>
      <c r="J8929" s="18"/>
      <c r="K8929" s="99">
        <f t="shared" si="284"/>
        <v>0</v>
      </c>
      <c r="M8929" s="96">
        <f t="shared" si="285"/>
        <v>1</v>
      </c>
      <c r="N8929" s="273"/>
    </row>
    <row r="8930" spans="2:14" x14ac:dyDescent="0.25">
      <c r="B8930" s="7"/>
      <c r="C8930" s="8"/>
      <c r="D8930" s="129"/>
      <c r="F8930" s="99"/>
      <c r="G8930" s="99"/>
      <c r="H8930" s="99"/>
      <c r="I8930" s="18"/>
      <c r="J8930" s="18"/>
      <c r="K8930" s="99">
        <f t="shared" si="284"/>
        <v>0</v>
      </c>
      <c r="M8930" s="96">
        <f t="shared" si="285"/>
        <v>1</v>
      </c>
      <c r="N8930" s="273"/>
    </row>
    <row r="8931" spans="2:14" x14ac:dyDescent="0.25">
      <c r="B8931" s="7"/>
      <c r="C8931" s="8"/>
      <c r="D8931" s="129"/>
      <c r="F8931" s="99"/>
      <c r="G8931" s="99"/>
      <c r="H8931" s="99"/>
      <c r="I8931" s="18"/>
      <c r="J8931" s="18"/>
      <c r="K8931" s="99">
        <f t="shared" si="284"/>
        <v>0</v>
      </c>
      <c r="M8931" s="96">
        <f t="shared" si="285"/>
        <v>1</v>
      </c>
      <c r="N8931" s="273"/>
    </row>
    <row r="8932" spans="2:14" x14ac:dyDescent="0.25">
      <c r="B8932" s="7"/>
      <c r="C8932" s="8"/>
      <c r="D8932" s="129"/>
      <c r="F8932" s="99"/>
      <c r="G8932" s="99"/>
      <c r="H8932" s="99"/>
      <c r="I8932" s="18"/>
      <c r="J8932" s="18"/>
      <c r="K8932" s="99">
        <f t="shared" si="284"/>
        <v>0</v>
      </c>
      <c r="M8932" s="96">
        <f t="shared" si="285"/>
        <v>1</v>
      </c>
      <c r="N8932" s="273"/>
    </row>
    <row r="8933" spans="2:14" x14ac:dyDescent="0.25">
      <c r="B8933" s="7"/>
      <c r="C8933" s="8"/>
      <c r="D8933" s="129"/>
      <c r="F8933" s="99"/>
      <c r="G8933" s="99"/>
      <c r="H8933" s="99"/>
      <c r="I8933" s="18"/>
      <c r="J8933" s="18"/>
      <c r="K8933" s="99">
        <f t="shared" si="284"/>
        <v>0</v>
      </c>
      <c r="M8933" s="96">
        <f t="shared" si="285"/>
        <v>1</v>
      </c>
      <c r="N8933" s="273"/>
    </row>
    <row r="8934" spans="2:14" x14ac:dyDescent="0.25">
      <c r="B8934" s="7"/>
      <c r="C8934" s="8"/>
      <c r="D8934" s="129"/>
      <c r="F8934" s="99"/>
      <c r="G8934" s="99"/>
      <c r="H8934" s="99"/>
      <c r="I8934" s="18"/>
      <c r="J8934" s="18"/>
      <c r="K8934" s="99">
        <f t="shared" si="284"/>
        <v>0</v>
      </c>
      <c r="M8934" s="96">
        <f t="shared" si="285"/>
        <v>1</v>
      </c>
      <c r="N8934" s="273"/>
    </row>
    <row r="8935" spans="2:14" x14ac:dyDescent="0.25">
      <c r="B8935" s="7"/>
      <c r="C8935" s="8"/>
      <c r="D8935" s="129"/>
      <c r="F8935" s="99"/>
      <c r="G8935" s="99"/>
      <c r="H8935" s="99"/>
      <c r="I8935" s="18"/>
      <c r="J8935" s="18"/>
      <c r="K8935" s="99">
        <f t="shared" si="284"/>
        <v>0</v>
      </c>
      <c r="M8935" s="96">
        <f t="shared" si="285"/>
        <v>1</v>
      </c>
      <c r="N8935" s="273"/>
    </row>
    <row r="8936" spans="2:14" x14ac:dyDescent="0.25">
      <c r="B8936" s="7"/>
      <c r="C8936" s="8"/>
      <c r="D8936" s="129"/>
      <c r="F8936" s="99"/>
      <c r="G8936" s="99"/>
      <c r="H8936" s="99"/>
      <c r="I8936" s="18"/>
      <c r="J8936" s="18"/>
      <c r="K8936" s="99">
        <f t="shared" si="284"/>
        <v>0</v>
      </c>
      <c r="M8936" s="96">
        <f t="shared" si="285"/>
        <v>1</v>
      </c>
      <c r="N8936" s="273"/>
    </row>
    <row r="8937" spans="2:14" x14ac:dyDescent="0.25">
      <c r="B8937" s="7"/>
      <c r="C8937" s="8"/>
      <c r="D8937" s="129"/>
      <c r="F8937" s="99"/>
      <c r="G8937" s="99"/>
      <c r="H8937" s="99"/>
      <c r="I8937" s="18"/>
      <c r="J8937" s="18"/>
      <c r="K8937" s="99">
        <f t="shared" si="284"/>
        <v>0</v>
      </c>
      <c r="M8937" s="96">
        <f t="shared" si="285"/>
        <v>1</v>
      </c>
      <c r="N8937" s="273"/>
    </row>
    <row r="8938" spans="2:14" x14ac:dyDescent="0.25">
      <c r="B8938" s="7"/>
      <c r="C8938" s="8"/>
      <c r="D8938" s="129"/>
      <c r="F8938" s="99"/>
      <c r="G8938" s="99"/>
      <c r="H8938" s="99"/>
      <c r="I8938" s="18"/>
      <c r="J8938" s="18"/>
      <c r="K8938" s="99">
        <f t="shared" ref="K8938:K9001" si="286">IF(ctConta="",K8937+F8938,IF(I8938=ctConta,K8937+F8938,K8937))</f>
        <v>0</v>
      </c>
      <c r="M8938" s="96">
        <f t="shared" si="285"/>
        <v>1</v>
      </c>
      <c r="N8938" s="273"/>
    </row>
    <row r="8939" spans="2:14" x14ac:dyDescent="0.25">
      <c r="B8939" s="7"/>
      <c r="C8939" s="8"/>
      <c r="D8939" s="129"/>
      <c r="F8939" s="99"/>
      <c r="G8939" s="99"/>
      <c r="H8939" s="99"/>
      <c r="I8939" s="18"/>
      <c r="J8939" s="18"/>
      <c r="K8939" s="99">
        <f t="shared" si="286"/>
        <v>0</v>
      </c>
      <c r="M8939" s="96">
        <f t="shared" si="285"/>
        <v>1</v>
      </c>
      <c r="N8939" s="273"/>
    </row>
    <row r="8940" spans="2:14" x14ac:dyDescent="0.25">
      <c r="B8940" s="7"/>
      <c r="C8940" s="8"/>
      <c r="D8940" s="129"/>
      <c r="F8940" s="99"/>
      <c r="G8940" s="99"/>
      <c r="H8940" s="99"/>
      <c r="I8940" s="18"/>
      <c r="J8940" s="18"/>
      <c r="K8940" s="99">
        <f t="shared" si="286"/>
        <v>0</v>
      </c>
      <c r="M8940" s="96">
        <f t="shared" si="285"/>
        <v>1</v>
      </c>
      <c r="N8940" s="273"/>
    </row>
    <row r="8941" spans="2:14" x14ac:dyDescent="0.25">
      <c r="B8941" s="7"/>
      <c r="C8941" s="8"/>
      <c r="D8941" s="129"/>
      <c r="F8941" s="99"/>
      <c r="G8941" s="99"/>
      <c r="H8941" s="99"/>
      <c r="I8941" s="18"/>
      <c r="J8941" s="18"/>
      <c r="K8941" s="99">
        <f t="shared" si="286"/>
        <v>0</v>
      </c>
      <c r="M8941" s="96">
        <f t="shared" si="285"/>
        <v>1</v>
      </c>
      <c r="N8941" s="273"/>
    </row>
    <row r="8942" spans="2:14" x14ac:dyDescent="0.25">
      <c r="B8942" s="7"/>
      <c r="C8942" s="8"/>
      <c r="D8942" s="129"/>
      <c r="F8942" s="99"/>
      <c r="G8942" s="99"/>
      <c r="H8942" s="99"/>
      <c r="I8942" s="18"/>
      <c r="J8942" s="18"/>
      <c r="K8942" s="99">
        <f t="shared" si="286"/>
        <v>0</v>
      </c>
      <c r="M8942" s="96">
        <f t="shared" si="285"/>
        <v>1</v>
      </c>
      <c r="N8942" s="273"/>
    </row>
    <row r="8943" spans="2:14" x14ac:dyDescent="0.25">
      <c r="B8943" s="7"/>
      <c r="C8943" s="8"/>
      <c r="D8943" s="129"/>
      <c r="F8943" s="99"/>
      <c r="G8943" s="99"/>
      <c r="H8943" s="99"/>
      <c r="I8943" s="18"/>
      <c r="J8943" s="18"/>
      <c r="K8943" s="99">
        <f t="shared" si="286"/>
        <v>0</v>
      </c>
      <c r="M8943" s="96">
        <f t="shared" si="285"/>
        <v>1</v>
      </c>
      <c r="N8943" s="273"/>
    </row>
    <row r="8944" spans="2:14" x14ac:dyDescent="0.25">
      <c r="B8944" s="7"/>
      <c r="C8944" s="8"/>
      <c r="D8944" s="129"/>
      <c r="F8944" s="99"/>
      <c r="G8944" s="99"/>
      <c r="H8944" s="99"/>
      <c r="I8944" s="18"/>
      <c r="J8944" s="18"/>
      <c r="K8944" s="99">
        <f t="shared" si="286"/>
        <v>0</v>
      </c>
      <c r="M8944" s="96">
        <f t="shared" si="285"/>
        <v>1</v>
      </c>
      <c r="N8944" s="273"/>
    </row>
    <row r="8945" spans="2:14" x14ac:dyDescent="0.25">
      <c r="B8945" s="7"/>
      <c r="C8945" s="8"/>
      <c r="D8945" s="129"/>
      <c r="F8945" s="99"/>
      <c r="G8945" s="99"/>
      <c r="H8945" s="99"/>
      <c r="I8945" s="18"/>
      <c r="J8945" s="18"/>
      <c r="K8945" s="99">
        <f t="shared" si="286"/>
        <v>0</v>
      </c>
      <c r="M8945" s="96">
        <f t="shared" si="285"/>
        <v>1</v>
      </c>
      <c r="N8945" s="273"/>
    </row>
    <row r="8946" spans="2:14" x14ac:dyDescent="0.25">
      <c r="B8946" s="7"/>
      <c r="C8946" s="8"/>
      <c r="D8946" s="129"/>
      <c r="F8946" s="99"/>
      <c r="G8946" s="99"/>
      <c r="H8946" s="99"/>
      <c r="I8946" s="18"/>
      <c r="J8946" s="18"/>
      <c r="K8946" s="99">
        <f t="shared" si="286"/>
        <v>0</v>
      </c>
      <c r="M8946" s="96">
        <f t="shared" si="285"/>
        <v>1</v>
      </c>
      <c r="N8946" s="273"/>
    </row>
    <row r="8947" spans="2:14" x14ac:dyDescent="0.25">
      <c r="B8947" s="7"/>
      <c r="C8947" s="8"/>
      <c r="D8947" s="129"/>
      <c r="F8947" s="99"/>
      <c r="G8947" s="99"/>
      <c r="H8947" s="99"/>
      <c r="I8947" s="18"/>
      <c r="J8947" s="18"/>
      <c r="K8947" s="99">
        <f t="shared" si="286"/>
        <v>0</v>
      </c>
      <c r="M8947" s="96">
        <f t="shared" si="285"/>
        <v>1</v>
      </c>
      <c r="N8947" s="273"/>
    </row>
    <row r="8948" spans="2:14" x14ac:dyDescent="0.25">
      <c r="B8948" s="7"/>
      <c r="C8948" s="8"/>
      <c r="D8948" s="129"/>
      <c r="F8948" s="99"/>
      <c r="G8948" s="99"/>
      <c r="H8948" s="99"/>
      <c r="I8948" s="18"/>
      <c r="J8948" s="18"/>
      <c r="K8948" s="99">
        <f t="shared" si="286"/>
        <v>0</v>
      </c>
      <c r="M8948" s="96">
        <f t="shared" si="285"/>
        <v>1</v>
      </c>
      <c r="N8948" s="273"/>
    </row>
    <row r="8949" spans="2:14" x14ac:dyDescent="0.25">
      <c r="B8949" s="7"/>
      <c r="C8949" s="8"/>
      <c r="D8949" s="129"/>
      <c r="F8949" s="99"/>
      <c r="G8949" s="99"/>
      <c r="H8949" s="99"/>
      <c r="I8949" s="18"/>
      <c r="J8949" s="18"/>
      <c r="K8949" s="99">
        <f t="shared" si="286"/>
        <v>0</v>
      </c>
      <c r="M8949" s="96">
        <f t="shared" si="285"/>
        <v>1</v>
      </c>
      <c r="N8949" s="273"/>
    </row>
    <row r="8950" spans="2:14" x14ac:dyDescent="0.25">
      <c r="B8950" s="7"/>
      <c r="C8950" s="8"/>
      <c r="D8950" s="129"/>
      <c r="F8950" s="99"/>
      <c r="G8950" s="99"/>
      <c r="H8950" s="99"/>
      <c r="I8950" s="18"/>
      <c r="J8950" s="18"/>
      <c r="K8950" s="99">
        <f t="shared" si="286"/>
        <v>0</v>
      </c>
      <c r="M8950" s="96">
        <f t="shared" si="285"/>
        <v>1</v>
      </c>
      <c r="N8950" s="273"/>
    </row>
    <row r="8951" spans="2:14" x14ac:dyDescent="0.25">
      <c r="B8951" s="7"/>
      <c r="C8951" s="8"/>
      <c r="D8951" s="129"/>
      <c r="F8951" s="99"/>
      <c r="G8951" s="99"/>
      <c r="H8951" s="99"/>
      <c r="I8951" s="18"/>
      <c r="J8951" s="18"/>
      <c r="K8951" s="99">
        <f t="shared" si="286"/>
        <v>0</v>
      </c>
      <c r="M8951" s="96">
        <f t="shared" si="285"/>
        <v>1</v>
      </c>
      <c r="N8951" s="273"/>
    </row>
    <row r="8952" spans="2:14" x14ac:dyDescent="0.25">
      <c r="B8952" s="7"/>
      <c r="C8952" s="8"/>
      <c r="D8952" s="129"/>
      <c r="F8952" s="99"/>
      <c r="G8952" s="99"/>
      <c r="H8952" s="99"/>
      <c r="I8952" s="18"/>
      <c r="J8952" s="18"/>
      <c r="K8952" s="99">
        <f t="shared" si="286"/>
        <v>0</v>
      </c>
      <c r="M8952" s="96">
        <f t="shared" si="285"/>
        <v>1</v>
      </c>
      <c r="N8952" s="273"/>
    </row>
    <row r="8953" spans="2:14" x14ac:dyDescent="0.25">
      <c r="B8953" s="7"/>
      <c r="C8953" s="8"/>
      <c r="D8953" s="129"/>
      <c r="F8953" s="99"/>
      <c r="G8953" s="99"/>
      <c r="H8953" s="99"/>
      <c r="I8953" s="18"/>
      <c r="J8953" s="18"/>
      <c r="K8953" s="99">
        <f t="shared" si="286"/>
        <v>0</v>
      </c>
      <c r="M8953" s="96">
        <f t="shared" si="285"/>
        <v>1</v>
      </c>
      <c r="N8953" s="273"/>
    </row>
    <row r="8954" spans="2:14" x14ac:dyDescent="0.25">
      <c r="B8954" s="7"/>
      <c r="C8954" s="8"/>
      <c r="D8954" s="129"/>
      <c r="F8954" s="99"/>
      <c r="G8954" s="99"/>
      <c r="H8954" s="99"/>
      <c r="I8954" s="18"/>
      <c r="J8954" s="18"/>
      <c r="K8954" s="99">
        <f t="shared" si="286"/>
        <v>0</v>
      </c>
      <c r="M8954" s="96">
        <f t="shared" si="285"/>
        <v>1</v>
      </c>
      <c r="N8954" s="273"/>
    </row>
    <row r="8955" spans="2:14" x14ac:dyDescent="0.25">
      <c r="B8955" s="7"/>
      <c r="C8955" s="8"/>
      <c r="D8955" s="129"/>
      <c r="F8955" s="99"/>
      <c r="G8955" s="99"/>
      <c r="H8955" s="99"/>
      <c r="I8955" s="18"/>
      <c r="J8955" s="18"/>
      <c r="K8955" s="99">
        <f t="shared" si="286"/>
        <v>0</v>
      </c>
      <c r="M8955" s="96">
        <f t="shared" si="285"/>
        <v>1</v>
      </c>
      <c r="N8955" s="273"/>
    </row>
    <row r="8956" spans="2:14" x14ac:dyDescent="0.25">
      <c r="B8956" s="7"/>
      <c r="C8956" s="8"/>
      <c r="D8956" s="129"/>
      <c r="F8956" s="99"/>
      <c r="G8956" s="99"/>
      <c r="H8956" s="99"/>
      <c r="I8956" s="18"/>
      <c r="J8956" s="18"/>
      <c r="K8956" s="99">
        <f t="shared" si="286"/>
        <v>0</v>
      </c>
      <c r="M8956" s="96">
        <f t="shared" si="285"/>
        <v>1</v>
      </c>
      <c r="N8956" s="273"/>
    </row>
    <row r="8957" spans="2:14" x14ac:dyDescent="0.25">
      <c r="B8957" s="7"/>
      <c r="C8957" s="8"/>
      <c r="D8957" s="129"/>
      <c r="F8957" s="99"/>
      <c r="G8957" s="99"/>
      <c r="H8957" s="99"/>
      <c r="I8957" s="18"/>
      <c r="J8957" s="18"/>
      <c r="K8957" s="99">
        <f t="shared" si="286"/>
        <v>0</v>
      </c>
      <c r="M8957" s="96">
        <f t="shared" si="285"/>
        <v>1</v>
      </c>
      <c r="N8957" s="273"/>
    </row>
    <row r="8958" spans="2:14" x14ac:dyDescent="0.25">
      <c r="B8958" s="7"/>
      <c r="C8958" s="8"/>
      <c r="D8958" s="129"/>
      <c r="F8958" s="99"/>
      <c r="G8958" s="99"/>
      <c r="H8958" s="99"/>
      <c r="I8958" s="18"/>
      <c r="J8958" s="18"/>
      <c r="K8958" s="99">
        <f t="shared" si="286"/>
        <v>0</v>
      </c>
      <c r="M8958" s="96">
        <f t="shared" si="285"/>
        <v>1</v>
      </c>
      <c r="N8958" s="273"/>
    </row>
    <row r="8959" spans="2:14" x14ac:dyDescent="0.25">
      <c r="B8959" s="7"/>
      <c r="C8959" s="8"/>
      <c r="D8959" s="129"/>
      <c r="F8959" s="99"/>
      <c r="G8959" s="99"/>
      <c r="H8959" s="99"/>
      <c r="I8959" s="18"/>
      <c r="J8959" s="18"/>
      <c r="K8959" s="99">
        <f t="shared" si="286"/>
        <v>0</v>
      </c>
      <c r="M8959" s="96">
        <f t="shared" si="285"/>
        <v>1</v>
      </c>
      <c r="N8959" s="273"/>
    </row>
    <row r="8960" spans="2:14" x14ac:dyDescent="0.25">
      <c r="B8960" s="7"/>
      <c r="C8960" s="8"/>
      <c r="D8960" s="129"/>
      <c r="F8960" s="99"/>
      <c r="G8960" s="99"/>
      <c r="H8960" s="99"/>
      <c r="I8960" s="18"/>
      <c r="J8960" s="18"/>
      <c r="K8960" s="99">
        <f t="shared" si="286"/>
        <v>0</v>
      </c>
      <c r="M8960" s="96">
        <f t="shared" si="285"/>
        <v>1</v>
      </c>
      <c r="N8960" s="273"/>
    </row>
    <row r="8961" spans="2:14" x14ac:dyDescent="0.25">
      <c r="B8961" s="7"/>
      <c r="C8961" s="8"/>
      <c r="D8961" s="129"/>
      <c r="F8961" s="99"/>
      <c r="G8961" s="99"/>
      <c r="H8961" s="99"/>
      <c r="I8961" s="18"/>
      <c r="J8961" s="18"/>
      <c r="K8961" s="99">
        <f t="shared" si="286"/>
        <v>0</v>
      </c>
      <c r="M8961" s="96">
        <f t="shared" si="285"/>
        <v>1</v>
      </c>
      <c r="N8961" s="273"/>
    </row>
    <row r="8962" spans="2:14" x14ac:dyDescent="0.25">
      <c r="B8962" s="7"/>
      <c r="C8962" s="8"/>
      <c r="D8962" s="129"/>
      <c r="F8962" s="99"/>
      <c r="G8962" s="99"/>
      <c r="H8962" s="99"/>
      <c r="I8962" s="18"/>
      <c r="J8962" s="18"/>
      <c r="K8962" s="99">
        <f t="shared" si="286"/>
        <v>0</v>
      </c>
      <c r="M8962" s="96">
        <f t="shared" si="285"/>
        <v>1</v>
      </c>
      <c r="N8962" s="273"/>
    </row>
    <row r="8963" spans="2:14" x14ac:dyDescent="0.25">
      <c r="B8963" s="7"/>
      <c r="C8963" s="8"/>
      <c r="D8963" s="129"/>
      <c r="F8963" s="99"/>
      <c r="G8963" s="99"/>
      <c r="H8963" s="99"/>
      <c r="I8963" s="18"/>
      <c r="J8963" s="18"/>
      <c r="K8963" s="99">
        <f t="shared" si="286"/>
        <v>0</v>
      </c>
      <c r="M8963" s="96">
        <f t="shared" si="285"/>
        <v>1</v>
      </c>
      <c r="N8963" s="273"/>
    </row>
    <row r="8964" spans="2:14" x14ac:dyDescent="0.25">
      <c r="B8964" s="7"/>
      <c r="C8964" s="8"/>
      <c r="D8964" s="129"/>
      <c r="F8964" s="99"/>
      <c r="G8964" s="99"/>
      <c r="H8964" s="99"/>
      <c r="I8964" s="18"/>
      <c r="J8964" s="18"/>
      <c r="K8964" s="99">
        <f t="shared" si="286"/>
        <v>0</v>
      </c>
      <c r="M8964" s="96">
        <f t="shared" si="285"/>
        <v>1</v>
      </c>
      <c r="N8964" s="273"/>
    </row>
    <row r="8965" spans="2:14" x14ac:dyDescent="0.25">
      <c r="B8965" s="7"/>
      <c r="C8965" s="8"/>
      <c r="D8965" s="129"/>
      <c r="F8965" s="99"/>
      <c r="G8965" s="99"/>
      <c r="H8965" s="99"/>
      <c r="I8965" s="18"/>
      <c r="J8965" s="18"/>
      <c r="K8965" s="99">
        <f t="shared" si="286"/>
        <v>0</v>
      </c>
      <c r="M8965" s="96">
        <f t="shared" si="285"/>
        <v>1</v>
      </c>
      <c r="N8965" s="273"/>
    </row>
    <row r="8966" spans="2:14" x14ac:dyDescent="0.25">
      <c r="B8966" s="7"/>
      <c r="C8966" s="8"/>
      <c r="D8966" s="129"/>
      <c r="F8966" s="99"/>
      <c r="G8966" s="99"/>
      <c r="H8966" s="99"/>
      <c r="I8966" s="18"/>
      <c r="J8966" s="18"/>
      <c r="K8966" s="99">
        <f t="shared" si="286"/>
        <v>0</v>
      </c>
      <c r="M8966" s="96">
        <f t="shared" si="285"/>
        <v>1</v>
      </c>
      <c r="N8966" s="273"/>
    </row>
    <row r="8967" spans="2:14" x14ac:dyDescent="0.25">
      <c r="B8967" s="7"/>
      <c r="C8967" s="8"/>
      <c r="D8967" s="129"/>
      <c r="F8967" s="99"/>
      <c r="G8967" s="99"/>
      <c r="H8967" s="99"/>
      <c r="I8967" s="18"/>
      <c r="J8967" s="18"/>
      <c r="K8967" s="99">
        <f t="shared" si="286"/>
        <v>0</v>
      </c>
      <c r="M8967" s="96">
        <f t="shared" si="285"/>
        <v>1</v>
      </c>
      <c r="N8967" s="273"/>
    </row>
    <row r="8968" spans="2:14" x14ac:dyDescent="0.25">
      <c r="B8968" s="7"/>
      <c r="C8968" s="8"/>
      <c r="D8968" s="129"/>
      <c r="F8968" s="99"/>
      <c r="G8968" s="99"/>
      <c r="H8968" s="99"/>
      <c r="I8968" s="18"/>
      <c r="J8968" s="18"/>
      <c r="K8968" s="99">
        <f t="shared" si="286"/>
        <v>0</v>
      </c>
      <c r="M8968" s="96">
        <f t="shared" si="285"/>
        <v>1</v>
      </c>
      <c r="N8968" s="273"/>
    </row>
    <row r="8969" spans="2:14" x14ac:dyDescent="0.25">
      <c r="B8969" s="7"/>
      <c r="C8969" s="8"/>
      <c r="D8969" s="129"/>
      <c r="F8969" s="99"/>
      <c r="G8969" s="99"/>
      <c r="H8969" s="99"/>
      <c r="I8969" s="18"/>
      <c r="J8969" s="18"/>
      <c r="K8969" s="99">
        <f t="shared" si="286"/>
        <v>0</v>
      </c>
      <c r="M8969" s="96">
        <f t="shared" si="285"/>
        <v>1</v>
      </c>
      <c r="N8969" s="273"/>
    </row>
    <row r="8970" spans="2:14" x14ac:dyDescent="0.25">
      <c r="B8970" s="7"/>
      <c r="C8970" s="8"/>
      <c r="D8970" s="129"/>
      <c r="F8970" s="99"/>
      <c r="G8970" s="99"/>
      <c r="H8970" s="99"/>
      <c r="I8970" s="18"/>
      <c r="J8970" s="18"/>
      <c r="K8970" s="99">
        <f t="shared" si="286"/>
        <v>0</v>
      </c>
      <c r="M8970" s="96">
        <f t="shared" si="285"/>
        <v>1</v>
      </c>
      <c r="N8970" s="273"/>
    </row>
    <row r="8971" spans="2:14" x14ac:dyDescent="0.25">
      <c r="B8971" s="7"/>
      <c r="C8971" s="8"/>
      <c r="D8971" s="129"/>
      <c r="F8971" s="99"/>
      <c r="G8971" s="99"/>
      <c r="H8971" s="99"/>
      <c r="I8971" s="18"/>
      <c r="J8971" s="18"/>
      <c r="K8971" s="99">
        <f t="shared" si="286"/>
        <v>0</v>
      </c>
      <c r="M8971" s="96">
        <f t="shared" si="285"/>
        <v>1</v>
      </c>
      <c r="N8971" s="273"/>
    </row>
    <row r="8972" spans="2:14" x14ac:dyDescent="0.25">
      <c r="B8972" s="7"/>
      <c r="C8972" s="8"/>
      <c r="D8972" s="129"/>
      <c r="F8972" s="99"/>
      <c r="G8972" s="99"/>
      <c r="H8972" s="99"/>
      <c r="I8972" s="18"/>
      <c r="J8972" s="18"/>
      <c r="K8972" s="99">
        <f t="shared" si="286"/>
        <v>0</v>
      </c>
      <c r="M8972" s="96">
        <f t="shared" si="285"/>
        <v>1</v>
      </c>
      <c r="N8972" s="273"/>
    </row>
    <row r="8973" spans="2:14" x14ac:dyDescent="0.25">
      <c r="B8973" s="7"/>
      <c r="C8973" s="8"/>
      <c r="D8973" s="129"/>
      <c r="F8973" s="99"/>
      <c r="G8973" s="99"/>
      <c r="H8973" s="99"/>
      <c r="I8973" s="18"/>
      <c r="J8973" s="18"/>
      <c r="K8973" s="99">
        <f t="shared" si="286"/>
        <v>0</v>
      </c>
      <c r="M8973" s="96">
        <f t="shared" si="285"/>
        <v>1</v>
      </c>
      <c r="N8973" s="273"/>
    </row>
    <row r="8974" spans="2:14" x14ac:dyDescent="0.25">
      <c r="B8974" s="7"/>
      <c r="C8974" s="8"/>
      <c r="D8974" s="129"/>
      <c r="F8974" s="99"/>
      <c r="G8974" s="99"/>
      <c r="H8974" s="99"/>
      <c r="I8974" s="18"/>
      <c r="J8974" s="18"/>
      <c r="K8974" s="99">
        <f t="shared" si="286"/>
        <v>0</v>
      </c>
      <c r="M8974" s="96">
        <f t="shared" si="285"/>
        <v>1</v>
      </c>
      <c r="N8974" s="273"/>
    </row>
    <row r="8975" spans="2:14" x14ac:dyDescent="0.25">
      <c r="B8975" s="7"/>
      <c r="C8975" s="8"/>
      <c r="D8975" s="129"/>
      <c r="F8975" s="99"/>
      <c r="G8975" s="99"/>
      <c r="H8975" s="99"/>
      <c r="I8975" s="18"/>
      <c r="J8975" s="18"/>
      <c r="K8975" s="99">
        <f t="shared" si="286"/>
        <v>0</v>
      </c>
      <c r="M8975" s="96">
        <f t="shared" si="285"/>
        <v>1</v>
      </c>
      <c r="N8975" s="273"/>
    </row>
    <row r="8976" spans="2:14" x14ac:dyDescent="0.25">
      <c r="B8976" s="7"/>
      <c r="C8976" s="8"/>
      <c r="D8976" s="129"/>
      <c r="F8976" s="99"/>
      <c r="G8976" s="99"/>
      <c r="H8976" s="99"/>
      <c r="I8976" s="18"/>
      <c r="J8976" s="18"/>
      <c r="K8976" s="99">
        <f t="shared" si="286"/>
        <v>0</v>
      </c>
      <c r="M8976" s="96">
        <f t="shared" si="285"/>
        <v>1</v>
      </c>
      <c r="N8976" s="273"/>
    </row>
    <row r="8977" spans="2:14" x14ac:dyDescent="0.25">
      <c r="B8977" s="7"/>
      <c r="C8977" s="8"/>
      <c r="D8977" s="129"/>
      <c r="F8977" s="99"/>
      <c r="G8977" s="99"/>
      <c r="H8977" s="99"/>
      <c r="I8977" s="18"/>
      <c r="J8977" s="18"/>
      <c r="K8977" s="99">
        <f t="shared" si="286"/>
        <v>0</v>
      </c>
      <c r="M8977" s="96">
        <f t="shared" ref="M8977:M9040" si="287">UltimoDia(D8977)</f>
        <v>1</v>
      </c>
      <c r="N8977" s="273"/>
    </row>
    <row r="8978" spans="2:14" x14ac:dyDescent="0.25">
      <c r="B8978" s="7"/>
      <c r="C8978" s="8"/>
      <c r="D8978" s="129"/>
      <c r="F8978" s="99"/>
      <c r="G8978" s="99"/>
      <c r="H8978" s="99"/>
      <c r="I8978" s="18"/>
      <c r="J8978" s="18"/>
      <c r="K8978" s="99">
        <f t="shared" si="286"/>
        <v>0</v>
      </c>
      <c r="M8978" s="96">
        <f t="shared" si="287"/>
        <v>1</v>
      </c>
      <c r="N8978" s="273"/>
    </row>
    <row r="8979" spans="2:14" x14ac:dyDescent="0.25">
      <c r="B8979" s="7"/>
      <c r="C8979" s="8"/>
      <c r="D8979" s="129"/>
      <c r="F8979" s="99"/>
      <c r="G8979" s="99"/>
      <c r="H8979" s="99"/>
      <c r="I8979" s="18"/>
      <c r="J8979" s="18"/>
      <c r="K8979" s="99">
        <f t="shared" si="286"/>
        <v>0</v>
      </c>
      <c r="M8979" s="96">
        <f t="shared" si="287"/>
        <v>1</v>
      </c>
      <c r="N8979" s="273"/>
    </row>
    <row r="8980" spans="2:14" x14ac:dyDescent="0.25">
      <c r="B8980" s="7"/>
      <c r="C8980" s="8"/>
      <c r="D8980" s="129"/>
      <c r="F8980" s="99"/>
      <c r="G8980" s="99"/>
      <c r="H8980" s="99"/>
      <c r="I8980" s="18"/>
      <c r="J8980" s="18"/>
      <c r="K8980" s="99">
        <f t="shared" si="286"/>
        <v>0</v>
      </c>
      <c r="M8980" s="96">
        <f t="shared" si="287"/>
        <v>1</v>
      </c>
      <c r="N8980" s="273"/>
    </row>
    <row r="8981" spans="2:14" x14ac:dyDescent="0.25">
      <c r="B8981" s="7"/>
      <c r="C8981" s="8"/>
      <c r="D8981" s="129"/>
      <c r="F8981" s="99"/>
      <c r="G8981" s="99"/>
      <c r="H8981" s="99"/>
      <c r="I8981" s="18"/>
      <c r="J8981" s="18"/>
      <c r="K8981" s="99">
        <f t="shared" si="286"/>
        <v>0</v>
      </c>
      <c r="M8981" s="96">
        <f t="shared" si="287"/>
        <v>1</v>
      </c>
      <c r="N8981" s="273"/>
    </row>
    <row r="8982" spans="2:14" x14ac:dyDescent="0.25">
      <c r="B8982" s="7"/>
      <c r="C8982" s="8"/>
      <c r="D8982" s="129"/>
      <c r="F8982" s="99"/>
      <c r="G8982" s="99"/>
      <c r="H8982" s="99"/>
      <c r="I8982" s="18"/>
      <c r="J8982" s="18"/>
      <c r="K8982" s="99">
        <f t="shared" si="286"/>
        <v>0</v>
      </c>
      <c r="M8982" s="96">
        <f t="shared" si="287"/>
        <v>1</v>
      </c>
      <c r="N8982" s="273"/>
    </row>
    <row r="8983" spans="2:14" x14ac:dyDescent="0.25">
      <c r="B8983" s="7"/>
      <c r="C8983" s="8"/>
      <c r="D8983" s="129"/>
      <c r="F8983" s="99"/>
      <c r="G8983" s="99"/>
      <c r="H8983" s="99"/>
      <c r="I8983" s="18"/>
      <c r="J8983" s="18"/>
      <c r="K8983" s="99">
        <f t="shared" si="286"/>
        <v>0</v>
      </c>
      <c r="M8983" s="96">
        <f t="shared" si="287"/>
        <v>1</v>
      </c>
      <c r="N8983" s="273"/>
    </row>
    <row r="8984" spans="2:14" x14ac:dyDescent="0.25">
      <c r="B8984" s="7"/>
      <c r="C8984" s="8"/>
      <c r="D8984" s="129"/>
      <c r="F8984" s="99"/>
      <c r="G8984" s="99"/>
      <c r="H8984" s="99"/>
      <c r="I8984" s="18"/>
      <c r="J8984" s="18"/>
      <c r="K8984" s="99">
        <f t="shared" si="286"/>
        <v>0</v>
      </c>
      <c r="M8984" s="96">
        <f t="shared" si="287"/>
        <v>1</v>
      </c>
      <c r="N8984" s="273"/>
    </row>
    <row r="8985" spans="2:14" x14ac:dyDescent="0.25">
      <c r="B8985" s="7"/>
      <c r="C8985" s="8"/>
      <c r="D8985" s="129"/>
      <c r="F8985" s="99"/>
      <c r="G8985" s="99"/>
      <c r="H8985" s="99"/>
      <c r="I8985" s="18"/>
      <c r="J8985" s="18"/>
      <c r="K8985" s="99">
        <f t="shared" si="286"/>
        <v>0</v>
      </c>
      <c r="M8985" s="96">
        <f t="shared" si="287"/>
        <v>1</v>
      </c>
      <c r="N8985" s="273"/>
    </row>
    <row r="8986" spans="2:14" x14ac:dyDescent="0.25">
      <c r="B8986" s="7"/>
      <c r="C8986" s="8"/>
      <c r="D8986" s="129"/>
      <c r="F8986" s="99"/>
      <c r="G8986" s="99"/>
      <c r="H8986" s="99"/>
      <c r="I8986" s="18"/>
      <c r="J8986" s="18"/>
      <c r="K8986" s="99">
        <f t="shared" si="286"/>
        <v>0</v>
      </c>
      <c r="M8986" s="96">
        <f t="shared" si="287"/>
        <v>1</v>
      </c>
      <c r="N8986" s="273"/>
    </row>
    <row r="8987" spans="2:14" x14ac:dyDescent="0.25">
      <c r="B8987" s="7"/>
      <c r="C8987" s="8"/>
      <c r="D8987" s="129"/>
      <c r="F8987" s="99"/>
      <c r="G8987" s="99"/>
      <c r="H8987" s="99"/>
      <c r="I8987" s="18"/>
      <c r="J8987" s="18"/>
      <c r="K8987" s="99">
        <f t="shared" si="286"/>
        <v>0</v>
      </c>
      <c r="M8987" s="96">
        <f t="shared" si="287"/>
        <v>1</v>
      </c>
      <c r="N8987" s="273"/>
    </row>
    <row r="8988" spans="2:14" x14ac:dyDescent="0.25">
      <c r="B8988" s="7"/>
      <c r="C8988" s="8"/>
      <c r="D8988" s="129"/>
      <c r="F8988" s="99"/>
      <c r="G8988" s="99"/>
      <c r="H8988" s="99"/>
      <c r="I8988" s="18"/>
      <c r="J8988" s="18"/>
      <c r="K8988" s="99">
        <f t="shared" si="286"/>
        <v>0</v>
      </c>
      <c r="M8988" s="96">
        <f t="shared" si="287"/>
        <v>1</v>
      </c>
      <c r="N8988" s="273"/>
    </row>
    <row r="8989" spans="2:14" x14ac:dyDescent="0.25">
      <c r="B8989" s="7"/>
      <c r="C8989" s="8"/>
      <c r="D8989" s="129"/>
      <c r="F8989" s="99"/>
      <c r="G8989" s="99"/>
      <c r="H8989" s="99"/>
      <c r="I8989" s="18"/>
      <c r="J8989" s="18"/>
      <c r="K8989" s="99">
        <f t="shared" si="286"/>
        <v>0</v>
      </c>
      <c r="M8989" s="96">
        <f t="shared" si="287"/>
        <v>1</v>
      </c>
      <c r="N8989" s="273"/>
    </row>
    <row r="8990" spans="2:14" x14ac:dyDescent="0.25">
      <c r="B8990" s="7"/>
      <c r="C8990" s="8"/>
      <c r="D8990" s="129"/>
      <c r="F8990" s="99"/>
      <c r="G8990" s="99"/>
      <c r="H8990" s="99"/>
      <c r="I8990" s="18"/>
      <c r="J8990" s="18"/>
      <c r="K8990" s="99">
        <f t="shared" si="286"/>
        <v>0</v>
      </c>
      <c r="M8990" s="96">
        <f t="shared" si="287"/>
        <v>1</v>
      </c>
      <c r="N8990" s="273"/>
    </row>
    <row r="8991" spans="2:14" x14ac:dyDescent="0.25">
      <c r="B8991" s="7"/>
      <c r="C8991" s="8"/>
      <c r="D8991" s="129"/>
      <c r="F8991" s="99"/>
      <c r="G8991" s="99"/>
      <c r="H8991" s="99"/>
      <c r="I8991" s="18"/>
      <c r="J8991" s="18"/>
      <c r="K8991" s="99">
        <f t="shared" si="286"/>
        <v>0</v>
      </c>
      <c r="M8991" s="96">
        <f t="shared" si="287"/>
        <v>1</v>
      </c>
      <c r="N8991" s="273"/>
    </row>
    <row r="8992" spans="2:14" x14ac:dyDescent="0.25">
      <c r="B8992" s="7"/>
      <c r="C8992" s="8"/>
      <c r="D8992" s="129"/>
      <c r="F8992" s="99"/>
      <c r="G8992" s="99"/>
      <c r="H8992" s="99"/>
      <c r="I8992" s="18"/>
      <c r="J8992" s="18"/>
      <c r="K8992" s="99">
        <f t="shared" si="286"/>
        <v>0</v>
      </c>
      <c r="M8992" s="96">
        <f t="shared" si="287"/>
        <v>1</v>
      </c>
      <c r="N8992" s="273"/>
    </row>
    <row r="8993" spans="2:14" x14ac:dyDescent="0.25">
      <c r="B8993" s="7"/>
      <c r="C8993" s="8"/>
      <c r="D8993" s="129"/>
      <c r="F8993" s="99"/>
      <c r="G8993" s="99"/>
      <c r="H8993" s="99"/>
      <c r="I8993" s="18"/>
      <c r="J8993" s="18"/>
      <c r="K8993" s="99">
        <f t="shared" si="286"/>
        <v>0</v>
      </c>
      <c r="M8993" s="96">
        <f t="shared" si="287"/>
        <v>1</v>
      </c>
      <c r="N8993" s="273"/>
    </row>
    <row r="8994" spans="2:14" x14ac:dyDescent="0.25">
      <c r="B8994" s="7"/>
      <c r="C8994" s="8"/>
      <c r="D8994" s="129"/>
      <c r="F8994" s="99"/>
      <c r="G8994" s="99"/>
      <c r="H8994" s="99"/>
      <c r="I8994" s="18"/>
      <c r="J8994" s="18"/>
      <c r="K8994" s="99">
        <f t="shared" si="286"/>
        <v>0</v>
      </c>
      <c r="M8994" s="96">
        <f t="shared" si="287"/>
        <v>1</v>
      </c>
      <c r="N8994" s="273"/>
    </row>
    <row r="8995" spans="2:14" x14ac:dyDescent="0.25">
      <c r="B8995" s="7"/>
      <c r="C8995" s="8"/>
      <c r="D8995" s="129"/>
      <c r="F8995" s="99"/>
      <c r="G8995" s="99"/>
      <c r="H8995" s="99"/>
      <c r="I8995" s="18"/>
      <c r="J8995" s="18"/>
      <c r="K8995" s="99">
        <f t="shared" si="286"/>
        <v>0</v>
      </c>
      <c r="M8995" s="96">
        <f t="shared" si="287"/>
        <v>1</v>
      </c>
      <c r="N8995" s="273"/>
    </row>
    <row r="8996" spans="2:14" x14ac:dyDescent="0.25">
      <c r="B8996" s="7"/>
      <c r="C8996" s="8"/>
      <c r="D8996" s="129"/>
      <c r="F8996" s="99"/>
      <c r="G8996" s="99"/>
      <c r="H8996" s="99"/>
      <c r="I8996" s="18"/>
      <c r="J8996" s="18"/>
      <c r="K8996" s="99">
        <f t="shared" si="286"/>
        <v>0</v>
      </c>
      <c r="M8996" s="96">
        <f t="shared" si="287"/>
        <v>1</v>
      </c>
      <c r="N8996" s="273"/>
    </row>
    <row r="8997" spans="2:14" x14ac:dyDescent="0.25">
      <c r="B8997" s="7"/>
      <c r="C8997" s="8"/>
      <c r="D8997" s="129"/>
      <c r="F8997" s="99"/>
      <c r="G8997" s="99"/>
      <c r="H8997" s="99"/>
      <c r="I8997" s="18"/>
      <c r="J8997" s="18"/>
      <c r="K8997" s="99">
        <f t="shared" si="286"/>
        <v>0</v>
      </c>
      <c r="M8997" s="96">
        <f t="shared" si="287"/>
        <v>1</v>
      </c>
      <c r="N8997" s="273"/>
    </row>
    <row r="8998" spans="2:14" x14ac:dyDescent="0.25">
      <c r="B8998" s="7"/>
      <c r="C8998" s="8"/>
      <c r="D8998" s="129"/>
      <c r="F8998" s="99"/>
      <c r="G8998" s="99"/>
      <c r="H8998" s="99"/>
      <c r="I8998" s="18"/>
      <c r="J8998" s="18"/>
      <c r="K8998" s="99">
        <f t="shared" si="286"/>
        <v>0</v>
      </c>
      <c r="M8998" s="96">
        <f t="shared" si="287"/>
        <v>1</v>
      </c>
      <c r="N8998" s="273"/>
    </row>
    <row r="8999" spans="2:14" x14ac:dyDescent="0.25">
      <c r="B8999" s="7"/>
      <c r="C8999" s="8"/>
      <c r="D8999" s="129"/>
      <c r="F8999" s="99"/>
      <c r="G8999" s="99"/>
      <c r="H8999" s="99"/>
      <c r="I8999" s="18"/>
      <c r="J8999" s="18"/>
      <c r="K8999" s="99">
        <f t="shared" si="286"/>
        <v>0</v>
      </c>
      <c r="M8999" s="96">
        <f t="shared" si="287"/>
        <v>1</v>
      </c>
      <c r="N8999" s="273"/>
    </row>
    <row r="9000" spans="2:14" x14ac:dyDescent="0.25">
      <c r="B9000" s="7"/>
      <c r="C9000" s="8"/>
      <c r="D9000" s="129"/>
      <c r="F9000" s="99"/>
      <c r="G9000" s="99"/>
      <c r="H9000" s="99"/>
      <c r="I9000" s="18"/>
      <c r="J9000" s="18"/>
      <c r="K9000" s="99">
        <f t="shared" si="286"/>
        <v>0</v>
      </c>
      <c r="M9000" s="96">
        <f t="shared" si="287"/>
        <v>1</v>
      </c>
      <c r="N9000" s="273"/>
    </row>
    <row r="9001" spans="2:14" x14ac:dyDescent="0.25">
      <c r="B9001" s="7"/>
      <c r="C9001" s="8"/>
      <c r="D9001" s="129"/>
      <c r="F9001" s="99"/>
      <c r="G9001" s="99"/>
      <c r="H9001" s="99"/>
      <c r="I9001" s="18"/>
      <c r="J9001" s="18"/>
      <c r="K9001" s="99">
        <f t="shared" si="286"/>
        <v>0</v>
      </c>
      <c r="M9001" s="96">
        <f t="shared" si="287"/>
        <v>1</v>
      </c>
      <c r="N9001" s="273"/>
    </row>
    <row r="9002" spans="2:14" x14ac:dyDescent="0.25">
      <c r="B9002" s="7"/>
      <c r="C9002" s="8"/>
      <c r="D9002" s="129"/>
      <c r="F9002" s="99"/>
      <c r="G9002" s="99"/>
      <c r="H9002" s="99"/>
      <c r="I9002" s="18"/>
      <c r="J9002" s="18"/>
      <c r="K9002" s="99">
        <f t="shared" ref="K9002:K9065" si="288">IF(ctConta="",K9001+F9002,IF(I9002=ctConta,K9001+F9002,K9001))</f>
        <v>0</v>
      </c>
      <c r="M9002" s="96">
        <f t="shared" si="287"/>
        <v>1</v>
      </c>
      <c r="N9002" s="273"/>
    </row>
    <row r="9003" spans="2:14" x14ac:dyDescent="0.25">
      <c r="B9003" s="7"/>
      <c r="C9003" s="8"/>
      <c r="D9003" s="129"/>
      <c r="F9003" s="99"/>
      <c r="G9003" s="99"/>
      <c r="H9003" s="99"/>
      <c r="I9003" s="18"/>
      <c r="J9003" s="18"/>
      <c r="K9003" s="99">
        <f t="shared" si="288"/>
        <v>0</v>
      </c>
      <c r="M9003" s="96">
        <f t="shared" si="287"/>
        <v>1</v>
      </c>
      <c r="N9003" s="273"/>
    </row>
    <row r="9004" spans="2:14" x14ac:dyDescent="0.25">
      <c r="B9004" s="7"/>
      <c r="C9004" s="8"/>
      <c r="D9004" s="129"/>
      <c r="F9004" s="99"/>
      <c r="G9004" s="99"/>
      <c r="H9004" s="99"/>
      <c r="I9004" s="18"/>
      <c r="J9004" s="18"/>
      <c r="K9004" s="99">
        <f t="shared" si="288"/>
        <v>0</v>
      </c>
      <c r="M9004" s="96">
        <f t="shared" si="287"/>
        <v>1</v>
      </c>
      <c r="N9004" s="273"/>
    </row>
    <row r="9005" spans="2:14" x14ac:dyDescent="0.25">
      <c r="B9005" s="7"/>
      <c r="C9005" s="8"/>
      <c r="D9005" s="129"/>
      <c r="F9005" s="99"/>
      <c r="G9005" s="99"/>
      <c r="H9005" s="99"/>
      <c r="I9005" s="18"/>
      <c r="J9005" s="18"/>
      <c r="K9005" s="99">
        <f t="shared" si="288"/>
        <v>0</v>
      </c>
      <c r="M9005" s="96">
        <f t="shared" si="287"/>
        <v>1</v>
      </c>
      <c r="N9005" s="273"/>
    </row>
    <row r="9006" spans="2:14" x14ac:dyDescent="0.25">
      <c r="B9006" s="7"/>
      <c r="C9006" s="8"/>
      <c r="D9006" s="129"/>
      <c r="F9006" s="99"/>
      <c r="G9006" s="99"/>
      <c r="H9006" s="99"/>
      <c r="I9006" s="18"/>
      <c r="J9006" s="18"/>
      <c r="K9006" s="99">
        <f t="shared" si="288"/>
        <v>0</v>
      </c>
      <c r="M9006" s="96">
        <f t="shared" si="287"/>
        <v>1</v>
      </c>
      <c r="N9006" s="273"/>
    </row>
    <row r="9007" spans="2:14" x14ac:dyDescent="0.25">
      <c r="B9007" s="7"/>
      <c r="C9007" s="8"/>
      <c r="D9007" s="129"/>
      <c r="F9007" s="99"/>
      <c r="G9007" s="99"/>
      <c r="H9007" s="99"/>
      <c r="I9007" s="18"/>
      <c r="J9007" s="18"/>
      <c r="K9007" s="99">
        <f t="shared" si="288"/>
        <v>0</v>
      </c>
      <c r="M9007" s="96">
        <f t="shared" si="287"/>
        <v>1</v>
      </c>
      <c r="N9007" s="273"/>
    </row>
    <row r="9008" spans="2:14" x14ac:dyDescent="0.25">
      <c r="B9008" s="7"/>
      <c r="C9008" s="8"/>
      <c r="D9008" s="129"/>
      <c r="F9008" s="99"/>
      <c r="G9008" s="99"/>
      <c r="H9008" s="99"/>
      <c r="I9008" s="18"/>
      <c r="J9008" s="18"/>
      <c r="K9008" s="99">
        <f t="shared" si="288"/>
        <v>0</v>
      </c>
      <c r="M9008" s="96">
        <f t="shared" si="287"/>
        <v>1</v>
      </c>
      <c r="N9008" s="273"/>
    </row>
    <row r="9009" spans="2:14" x14ac:dyDescent="0.25">
      <c r="B9009" s="7"/>
      <c r="C9009" s="8"/>
      <c r="D9009" s="129"/>
      <c r="F9009" s="99"/>
      <c r="G9009" s="99"/>
      <c r="H9009" s="99"/>
      <c r="I9009" s="18"/>
      <c r="J9009" s="18"/>
      <c r="K9009" s="99">
        <f t="shared" si="288"/>
        <v>0</v>
      </c>
      <c r="M9009" s="96">
        <f t="shared" si="287"/>
        <v>1</v>
      </c>
      <c r="N9009" s="273"/>
    </row>
    <row r="9010" spans="2:14" x14ac:dyDescent="0.25">
      <c r="B9010" s="7"/>
      <c r="C9010" s="8"/>
      <c r="D9010" s="129"/>
      <c r="F9010" s="99"/>
      <c r="G9010" s="99"/>
      <c r="H9010" s="99"/>
      <c r="I9010" s="18"/>
      <c r="J9010" s="18"/>
      <c r="K9010" s="99">
        <f t="shared" si="288"/>
        <v>0</v>
      </c>
      <c r="M9010" s="96">
        <f t="shared" si="287"/>
        <v>1</v>
      </c>
      <c r="N9010" s="273"/>
    </row>
    <row r="9011" spans="2:14" x14ac:dyDescent="0.25">
      <c r="B9011" s="7"/>
      <c r="C9011" s="8"/>
      <c r="D9011" s="129"/>
      <c r="F9011" s="99"/>
      <c r="G9011" s="99"/>
      <c r="H9011" s="99"/>
      <c r="I9011" s="18"/>
      <c r="J9011" s="18"/>
      <c r="K9011" s="99">
        <f t="shared" si="288"/>
        <v>0</v>
      </c>
      <c r="M9011" s="96">
        <f t="shared" si="287"/>
        <v>1</v>
      </c>
      <c r="N9011" s="273"/>
    </row>
    <row r="9012" spans="2:14" x14ac:dyDescent="0.25">
      <c r="B9012" s="7"/>
      <c r="C9012" s="8"/>
      <c r="D9012" s="129"/>
      <c r="F9012" s="99"/>
      <c r="G9012" s="99"/>
      <c r="H9012" s="99"/>
      <c r="I9012" s="18"/>
      <c r="J9012" s="18"/>
      <c r="K9012" s="99">
        <f t="shared" si="288"/>
        <v>0</v>
      </c>
      <c r="M9012" s="96">
        <f t="shared" si="287"/>
        <v>1</v>
      </c>
      <c r="N9012" s="273"/>
    </row>
    <row r="9013" spans="2:14" x14ac:dyDescent="0.25">
      <c r="B9013" s="7"/>
      <c r="C9013" s="8"/>
      <c r="D9013" s="129"/>
      <c r="F9013" s="99"/>
      <c r="G9013" s="99"/>
      <c r="H9013" s="99"/>
      <c r="I9013" s="18"/>
      <c r="J9013" s="18"/>
      <c r="K9013" s="99">
        <f t="shared" si="288"/>
        <v>0</v>
      </c>
      <c r="M9013" s="96">
        <f t="shared" si="287"/>
        <v>1</v>
      </c>
      <c r="N9013" s="273"/>
    </row>
    <row r="9014" spans="2:14" x14ac:dyDescent="0.25">
      <c r="B9014" s="7"/>
      <c r="C9014" s="8"/>
      <c r="D9014" s="129"/>
      <c r="F9014" s="99"/>
      <c r="G9014" s="99"/>
      <c r="H9014" s="99"/>
      <c r="I9014" s="18"/>
      <c r="J9014" s="18"/>
      <c r="K9014" s="99">
        <f t="shared" si="288"/>
        <v>0</v>
      </c>
      <c r="M9014" s="96">
        <f t="shared" si="287"/>
        <v>1</v>
      </c>
      <c r="N9014" s="273"/>
    </row>
    <row r="9015" spans="2:14" x14ac:dyDescent="0.25">
      <c r="B9015" s="7"/>
      <c r="C9015" s="8"/>
      <c r="D9015" s="129"/>
      <c r="F9015" s="99"/>
      <c r="G9015" s="99"/>
      <c r="H9015" s="99"/>
      <c r="I9015" s="18"/>
      <c r="J9015" s="18"/>
      <c r="K9015" s="99">
        <f t="shared" si="288"/>
        <v>0</v>
      </c>
      <c r="M9015" s="96">
        <f t="shared" si="287"/>
        <v>1</v>
      </c>
      <c r="N9015" s="273"/>
    </row>
    <row r="9016" spans="2:14" x14ac:dyDescent="0.25">
      <c r="B9016" s="7"/>
      <c r="C9016" s="8"/>
      <c r="D9016" s="129"/>
      <c r="F9016" s="99"/>
      <c r="G9016" s="99"/>
      <c r="H9016" s="99"/>
      <c r="I9016" s="18"/>
      <c r="J9016" s="18"/>
      <c r="K9016" s="99">
        <f t="shared" si="288"/>
        <v>0</v>
      </c>
      <c r="M9016" s="96">
        <f t="shared" si="287"/>
        <v>1</v>
      </c>
      <c r="N9016" s="273"/>
    </row>
    <row r="9017" spans="2:14" x14ac:dyDescent="0.25">
      <c r="B9017" s="7"/>
      <c r="C9017" s="8"/>
      <c r="D9017" s="129"/>
      <c r="F9017" s="99"/>
      <c r="G9017" s="99"/>
      <c r="H9017" s="99"/>
      <c r="I9017" s="18"/>
      <c r="J9017" s="18"/>
      <c r="K9017" s="99">
        <f t="shared" si="288"/>
        <v>0</v>
      </c>
      <c r="M9017" s="96">
        <f t="shared" si="287"/>
        <v>1</v>
      </c>
      <c r="N9017" s="273"/>
    </row>
    <row r="9018" spans="2:14" x14ac:dyDescent="0.25">
      <c r="B9018" s="7"/>
      <c r="C9018" s="8"/>
      <c r="D9018" s="129"/>
      <c r="F9018" s="99"/>
      <c r="G9018" s="99"/>
      <c r="H9018" s="99"/>
      <c r="I9018" s="18"/>
      <c r="J9018" s="18"/>
      <c r="K9018" s="99">
        <f t="shared" si="288"/>
        <v>0</v>
      </c>
      <c r="M9018" s="96">
        <f t="shared" si="287"/>
        <v>1</v>
      </c>
      <c r="N9018" s="273"/>
    </row>
    <row r="9019" spans="2:14" x14ac:dyDescent="0.25">
      <c r="B9019" s="7"/>
      <c r="C9019" s="8"/>
      <c r="D9019" s="129"/>
      <c r="F9019" s="99"/>
      <c r="G9019" s="99"/>
      <c r="H9019" s="99"/>
      <c r="I9019" s="18"/>
      <c r="J9019" s="18"/>
      <c r="K9019" s="99">
        <f t="shared" si="288"/>
        <v>0</v>
      </c>
      <c r="M9019" s="96">
        <f t="shared" si="287"/>
        <v>1</v>
      </c>
      <c r="N9019" s="273"/>
    </row>
    <row r="9020" spans="2:14" x14ac:dyDescent="0.25">
      <c r="B9020" s="7"/>
      <c r="C9020" s="8"/>
      <c r="D9020" s="129"/>
      <c r="F9020" s="99"/>
      <c r="G9020" s="99"/>
      <c r="H9020" s="99"/>
      <c r="I9020" s="18"/>
      <c r="J9020" s="18"/>
      <c r="K9020" s="99">
        <f t="shared" si="288"/>
        <v>0</v>
      </c>
      <c r="M9020" s="96">
        <f t="shared" si="287"/>
        <v>1</v>
      </c>
      <c r="N9020" s="273"/>
    </row>
    <row r="9021" spans="2:14" x14ac:dyDescent="0.25">
      <c r="B9021" s="7"/>
      <c r="C9021" s="8"/>
      <c r="D9021" s="129"/>
      <c r="F9021" s="99"/>
      <c r="G9021" s="99"/>
      <c r="H9021" s="99"/>
      <c r="I9021" s="18"/>
      <c r="J9021" s="18"/>
      <c r="K9021" s="99">
        <f t="shared" si="288"/>
        <v>0</v>
      </c>
      <c r="M9021" s="96">
        <f t="shared" si="287"/>
        <v>1</v>
      </c>
      <c r="N9021" s="273"/>
    </row>
    <row r="9022" spans="2:14" x14ac:dyDescent="0.25">
      <c r="B9022" s="7"/>
      <c r="C9022" s="8"/>
      <c r="D9022" s="129"/>
      <c r="F9022" s="99"/>
      <c r="G9022" s="99"/>
      <c r="H9022" s="99"/>
      <c r="I9022" s="18"/>
      <c r="J9022" s="18"/>
      <c r="K9022" s="99">
        <f t="shared" si="288"/>
        <v>0</v>
      </c>
      <c r="M9022" s="96">
        <f t="shared" si="287"/>
        <v>1</v>
      </c>
      <c r="N9022" s="273"/>
    </row>
    <row r="9023" spans="2:14" x14ac:dyDescent="0.25">
      <c r="B9023" s="7"/>
      <c r="C9023" s="8"/>
      <c r="D9023" s="129"/>
      <c r="F9023" s="99"/>
      <c r="G9023" s="99"/>
      <c r="H9023" s="99"/>
      <c r="I9023" s="18"/>
      <c r="J9023" s="18"/>
      <c r="K9023" s="99">
        <f t="shared" si="288"/>
        <v>0</v>
      </c>
      <c r="M9023" s="96">
        <f t="shared" si="287"/>
        <v>1</v>
      </c>
      <c r="N9023" s="273"/>
    </row>
    <row r="9024" spans="2:14" x14ac:dyDescent="0.25">
      <c r="B9024" s="7"/>
      <c r="C9024" s="8"/>
      <c r="D9024" s="129"/>
      <c r="F9024" s="99"/>
      <c r="G9024" s="99"/>
      <c r="H9024" s="99"/>
      <c r="I9024" s="18"/>
      <c r="J9024" s="18"/>
      <c r="K9024" s="99">
        <f t="shared" si="288"/>
        <v>0</v>
      </c>
      <c r="M9024" s="96">
        <f t="shared" si="287"/>
        <v>1</v>
      </c>
      <c r="N9024" s="273"/>
    </row>
    <row r="9025" spans="2:14" x14ac:dyDescent="0.25">
      <c r="B9025" s="7"/>
      <c r="C9025" s="8"/>
      <c r="D9025" s="129"/>
      <c r="F9025" s="99"/>
      <c r="G9025" s="99"/>
      <c r="H9025" s="99"/>
      <c r="I9025" s="18"/>
      <c r="J9025" s="18"/>
      <c r="K9025" s="99">
        <f t="shared" si="288"/>
        <v>0</v>
      </c>
      <c r="M9025" s="96">
        <f t="shared" si="287"/>
        <v>1</v>
      </c>
      <c r="N9025" s="273"/>
    </row>
    <row r="9026" spans="2:14" x14ac:dyDescent="0.25">
      <c r="B9026" s="7"/>
      <c r="C9026" s="8"/>
      <c r="D9026" s="129"/>
      <c r="F9026" s="99"/>
      <c r="G9026" s="99"/>
      <c r="H9026" s="99"/>
      <c r="I9026" s="18"/>
      <c r="J9026" s="18"/>
      <c r="K9026" s="99">
        <f t="shared" si="288"/>
        <v>0</v>
      </c>
      <c r="M9026" s="96">
        <f t="shared" si="287"/>
        <v>1</v>
      </c>
      <c r="N9026" s="273"/>
    </row>
    <row r="9027" spans="2:14" x14ac:dyDescent="0.25">
      <c r="B9027" s="7"/>
      <c r="C9027" s="8"/>
      <c r="D9027" s="129"/>
      <c r="F9027" s="99"/>
      <c r="G9027" s="99"/>
      <c r="H9027" s="99"/>
      <c r="I9027" s="18"/>
      <c r="J9027" s="18"/>
      <c r="K9027" s="99">
        <f t="shared" si="288"/>
        <v>0</v>
      </c>
      <c r="M9027" s="96">
        <f t="shared" si="287"/>
        <v>1</v>
      </c>
      <c r="N9027" s="273"/>
    </row>
    <row r="9028" spans="2:14" x14ac:dyDescent="0.25">
      <c r="B9028" s="7"/>
      <c r="C9028" s="8"/>
      <c r="D9028" s="129"/>
      <c r="F9028" s="99"/>
      <c r="G9028" s="99"/>
      <c r="H9028" s="99"/>
      <c r="I9028" s="18"/>
      <c r="J9028" s="18"/>
      <c r="K9028" s="99">
        <f t="shared" si="288"/>
        <v>0</v>
      </c>
      <c r="M9028" s="96">
        <f t="shared" si="287"/>
        <v>1</v>
      </c>
      <c r="N9028" s="273"/>
    </row>
    <row r="9029" spans="2:14" x14ac:dyDescent="0.25">
      <c r="B9029" s="7"/>
      <c r="C9029" s="8"/>
      <c r="D9029" s="129"/>
      <c r="F9029" s="99"/>
      <c r="G9029" s="99"/>
      <c r="H9029" s="99"/>
      <c r="I9029" s="18"/>
      <c r="J9029" s="18"/>
      <c r="K9029" s="99">
        <f t="shared" si="288"/>
        <v>0</v>
      </c>
      <c r="M9029" s="96">
        <f t="shared" si="287"/>
        <v>1</v>
      </c>
      <c r="N9029" s="273"/>
    </row>
    <row r="9030" spans="2:14" x14ac:dyDescent="0.25">
      <c r="B9030" s="7"/>
      <c r="C9030" s="8"/>
      <c r="D9030" s="129"/>
      <c r="F9030" s="99"/>
      <c r="G9030" s="99"/>
      <c r="H9030" s="99"/>
      <c r="I9030" s="18"/>
      <c r="J9030" s="18"/>
      <c r="K9030" s="99">
        <f t="shared" si="288"/>
        <v>0</v>
      </c>
      <c r="M9030" s="96">
        <f t="shared" si="287"/>
        <v>1</v>
      </c>
      <c r="N9030" s="273"/>
    </row>
    <row r="9031" spans="2:14" x14ac:dyDescent="0.25">
      <c r="B9031" s="7"/>
      <c r="C9031" s="8"/>
      <c r="D9031" s="129"/>
      <c r="F9031" s="99"/>
      <c r="G9031" s="99"/>
      <c r="H9031" s="99"/>
      <c r="I9031" s="18"/>
      <c r="J9031" s="18"/>
      <c r="K9031" s="99">
        <f t="shared" si="288"/>
        <v>0</v>
      </c>
      <c r="M9031" s="96">
        <f t="shared" si="287"/>
        <v>1</v>
      </c>
      <c r="N9031" s="273"/>
    </row>
    <row r="9032" spans="2:14" x14ac:dyDescent="0.25">
      <c r="B9032" s="7"/>
      <c r="C9032" s="8"/>
      <c r="D9032" s="129"/>
      <c r="F9032" s="99"/>
      <c r="G9032" s="99"/>
      <c r="H9032" s="99"/>
      <c r="I9032" s="18"/>
      <c r="J9032" s="18"/>
      <c r="K9032" s="99">
        <f t="shared" si="288"/>
        <v>0</v>
      </c>
      <c r="M9032" s="96">
        <f t="shared" si="287"/>
        <v>1</v>
      </c>
      <c r="N9032" s="273"/>
    </row>
    <row r="9033" spans="2:14" x14ac:dyDescent="0.25">
      <c r="B9033" s="7"/>
      <c r="C9033" s="8"/>
      <c r="D9033" s="129"/>
      <c r="F9033" s="99"/>
      <c r="G9033" s="99"/>
      <c r="H9033" s="99"/>
      <c r="I9033" s="18"/>
      <c r="J9033" s="18"/>
      <c r="K9033" s="99">
        <f t="shared" si="288"/>
        <v>0</v>
      </c>
      <c r="M9033" s="96">
        <f t="shared" si="287"/>
        <v>1</v>
      </c>
      <c r="N9033" s="273"/>
    </row>
    <row r="9034" spans="2:14" x14ac:dyDescent="0.25">
      <c r="B9034" s="7"/>
      <c r="C9034" s="8"/>
      <c r="D9034" s="129"/>
      <c r="F9034" s="99"/>
      <c r="G9034" s="99"/>
      <c r="H9034" s="99"/>
      <c r="I9034" s="18"/>
      <c r="J9034" s="18"/>
      <c r="K9034" s="99">
        <f t="shared" si="288"/>
        <v>0</v>
      </c>
      <c r="M9034" s="96">
        <f t="shared" si="287"/>
        <v>1</v>
      </c>
      <c r="N9034" s="273"/>
    </row>
    <row r="9035" spans="2:14" x14ac:dyDescent="0.25">
      <c r="B9035" s="7"/>
      <c r="C9035" s="8"/>
      <c r="D9035" s="129"/>
      <c r="F9035" s="99"/>
      <c r="G9035" s="99"/>
      <c r="H9035" s="99"/>
      <c r="I9035" s="18"/>
      <c r="J9035" s="18"/>
      <c r="K9035" s="99">
        <f t="shared" si="288"/>
        <v>0</v>
      </c>
      <c r="M9035" s="96">
        <f t="shared" si="287"/>
        <v>1</v>
      </c>
      <c r="N9035" s="273"/>
    </row>
    <row r="9036" spans="2:14" x14ac:dyDescent="0.25">
      <c r="B9036" s="7"/>
      <c r="C9036" s="8"/>
      <c r="D9036" s="129"/>
      <c r="F9036" s="99"/>
      <c r="G9036" s="99"/>
      <c r="H9036" s="99"/>
      <c r="I9036" s="18"/>
      <c r="J9036" s="18"/>
      <c r="K9036" s="99">
        <f t="shared" si="288"/>
        <v>0</v>
      </c>
      <c r="M9036" s="96">
        <f t="shared" si="287"/>
        <v>1</v>
      </c>
      <c r="N9036" s="273"/>
    </row>
    <row r="9037" spans="2:14" x14ac:dyDescent="0.25">
      <c r="B9037" s="7"/>
      <c r="C9037" s="8"/>
      <c r="D9037" s="129"/>
      <c r="F9037" s="99"/>
      <c r="G9037" s="99"/>
      <c r="H9037" s="99"/>
      <c r="I9037" s="18"/>
      <c r="J9037" s="18"/>
      <c r="K9037" s="99">
        <f t="shared" si="288"/>
        <v>0</v>
      </c>
      <c r="M9037" s="96">
        <f t="shared" si="287"/>
        <v>1</v>
      </c>
      <c r="N9037" s="273"/>
    </row>
    <row r="9038" spans="2:14" x14ac:dyDescent="0.25">
      <c r="B9038" s="7"/>
      <c r="C9038" s="8"/>
      <c r="D9038" s="129"/>
      <c r="F9038" s="99"/>
      <c r="G9038" s="99"/>
      <c r="H9038" s="99"/>
      <c r="I9038" s="18"/>
      <c r="J9038" s="18"/>
      <c r="K9038" s="99">
        <f t="shared" si="288"/>
        <v>0</v>
      </c>
      <c r="M9038" s="96">
        <f t="shared" si="287"/>
        <v>1</v>
      </c>
      <c r="N9038" s="273"/>
    </row>
    <row r="9039" spans="2:14" x14ac:dyDescent="0.25">
      <c r="B9039" s="7"/>
      <c r="C9039" s="8"/>
      <c r="D9039" s="129"/>
      <c r="F9039" s="99"/>
      <c r="G9039" s="99"/>
      <c r="H9039" s="99"/>
      <c r="I9039" s="18"/>
      <c r="J9039" s="18"/>
      <c r="K9039" s="99">
        <f t="shared" si="288"/>
        <v>0</v>
      </c>
      <c r="M9039" s="96">
        <f t="shared" si="287"/>
        <v>1</v>
      </c>
      <c r="N9039" s="273"/>
    </row>
    <row r="9040" spans="2:14" x14ac:dyDescent="0.25">
      <c r="B9040" s="7"/>
      <c r="C9040" s="8"/>
      <c r="D9040" s="129"/>
      <c r="F9040" s="99"/>
      <c r="G9040" s="99"/>
      <c r="H9040" s="99"/>
      <c r="I9040" s="18"/>
      <c r="J9040" s="18"/>
      <c r="K9040" s="99">
        <f t="shared" si="288"/>
        <v>0</v>
      </c>
      <c r="M9040" s="96">
        <f t="shared" si="287"/>
        <v>1</v>
      </c>
      <c r="N9040" s="273"/>
    </row>
    <row r="9041" spans="2:14" x14ac:dyDescent="0.25">
      <c r="B9041" s="7"/>
      <c r="C9041" s="8"/>
      <c r="D9041" s="129"/>
      <c r="F9041" s="99"/>
      <c r="G9041" s="99"/>
      <c r="H9041" s="99"/>
      <c r="I9041" s="18"/>
      <c r="J9041" s="18"/>
      <c r="K9041" s="99">
        <f t="shared" si="288"/>
        <v>0</v>
      </c>
      <c r="M9041" s="96">
        <f t="shared" ref="M9041:M9104" si="289">UltimoDia(D9041)</f>
        <v>1</v>
      </c>
      <c r="N9041" s="273"/>
    </row>
    <row r="9042" spans="2:14" x14ac:dyDescent="0.25">
      <c r="B9042" s="7"/>
      <c r="C9042" s="8"/>
      <c r="D9042" s="129"/>
      <c r="F9042" s="99"/>
      <c r="G9042" s="99"/>
      <c r="H9042" s="99"/>
      <c r="I9042" s="18"/>
      <c r="J9042" s="18"/>
      <c r="K9042" s="99">
        <f t="shared" si="288"/>
        <v>0</v>
      </c>
      <c r="M9042" s="96">
        <f t="shared" si="289"/>
        <v>1</v>
      </c>
      <c r="N9042" s="273"/>
    </row>
    <row r="9043" spans="2:14" x14ac:dyDescent="0.25">
      <c r="B9043" s="7"/>
      <c r="C9043" s="8"/>
      <c r="D9043" s="129"/>
      <c r="F9043" s="99"/>
      <c r="G9043" s="99"/>
      <c r="H9043" s="99"/>
      <c r="I9043" s="18"/>
      <c r="J9043" s="18"/>
      <c r="K9043" s="99">
        <f t="shared" si="288"/>
        <v>0</v>
      </c>
      <c r="M9043" s="96">
        <f t="shared" si="289"/>
        <v>1</v>
      </c>
      <c r="N9043" s="273"/>
    </row>
    <row r="9044" spans="2:14" x14ac:dyDescent="0.25">
      <c r="B9044" s="7"/>
      <c r="C9044" s="8"/>
      <c r="D9044" s="129"/>
      <c r="F9044" s="99"/>
      <c r="G9044" s="99"/>
      <c r="H9044" s="99"/>
      <c r="I9044" s="18"/>
      <c r="J9044" s="18"/>
      <c r="K9044" s="99">
        <f t="shared" si="288"/>
        <v>0</v>
      </c>
      <c r="M9044" s="96">
        <f t="shared" si="289"/>
        <v>1</v>
      </c>
      <c r="N9044" s="273"/>
    </row>
    <row r="9045" spans="2:14" x14ac:dyDescent="0.25">
      <c r="B9045" s="7"/>
      <c r="C9045" s="8"/>
      <c r="D9045" s="129"/>
      <c r="F9045" s="99"/>
      <c r="G9045" s="99"/>
      <c r="H9045" s="99"/>
      <c r="I9045" s="18"/>
      <c r="J9045" s="18"/>
      <c r="K9045" s="99">
        <f t="shared" si="288"/>
        <v>0</v>
      </c>
      <c r="M9045" s="96">
        <f t="shared" si="289"/>
        <v>1</v>
      </c>
      <c r="N9045" s="273"/>
    </row>
    <row r="9046" spans="2:14" x14ac:dyDescent="0.25">
      <c r="B9046" s="7"/>
      <c r="C9046" s="8"/>
      <c r="D9046" s="129"/>
      <c r="F9046" s="99"/>
      <c r="G9046" s="99"/>
      <c r="H9046" s="99"/>
      <c r="I9046" s="18"/>
      <c r="J9046" s="18"/>
      <c r="K9046" s="99">
        <f t="shared" si="288"/>
        <v>0</v>
      </c>
      <c r="M9046" s="96">
        <f t="shared" si="289"/>
        <v>1</v>
      </c>
      <c r="N9046" s="273"/>
    </row>
    <row r="9047" spans="2:14" x14ac:dyDescent="0.25">
      <c r="B9047" s="7"/>
      <c r="C9047" s="8"/>
      <c r="D9047" s="129"/>
      <c r="F9047" s="99"/>
      <c r="G9047" s="99"/>
      <c r="H9047" s="99"/>
      <c r="I9047" s="18"/>
      <c r="J9047" s="18"/>
      <c r="K9047" s="99">
        <f t="shared" si="288"/>
        <v>0</v>
      </c>
      <c r="M9047" s="96">
        <f t="shared" si="289"/>
        <v>1</v>
      </c>
      <c r="N9047" s="273"/>
    </row>
    <row r="9048" spans="2:14" x14ac:dyDescent="0.25">
      <c r="B9048" s="7"/>
      <c r="C9048" s="8"/>
      <c r="D9048" s="129"/>
      <c r="F9048" s="99"/>
      <c r="G9048" s="99"/>
      <c r="H9048" s="99"/>
      <c r="I9048" s="18"/>
      <c r="J9048" s="18"/>
      <c r="K9048" s="99">
        <f t="shared" si="288"/>
        <v>0</v>
      </c>
      <c r="M9048" s="96">
        <f t="shared" si="289"/>
        <v>1</v>
      </c>
      <c r="N9048" s="273"/>
    </row>
    <row r="9049" spans="2:14" x14ac:dyDescent="0.25">
      <c r="B9049" s="7"/>
      <c r="C9049" s="8"/>
      <c r="D9049" s="129"/>
      <c r="F9049" s="99"/>
      <c r="G9049" s="99"/>
      <c r="H9049" s="99"/>
      <c r="I9049" s="18"/>
      <c r="J9049" s="18"/>
      <c r="K9049" s="99">
        <f t="shared" si="288"/>
        <v>0</v>
      </c>
      <c r="M9049" s="96">
        <f t="shared" si="289"/>
        <v>1</v>
      </c>
      <c r="N9049" s="273"/>
    </row>
    <row r="9050" spans="2:14" x14ac:dyDescent="0.25">
      <c r="B9050" s="7"/>
      <c r="C9050" s="8"/>
      <c r="D9050" s="129"/>
      <c r="F9050" s="99"/>
      <c r="G9050" s="99"/>
      <c r="H9050" s="99"/>
      <c r="I9050" s="18"/>
      <c r="J9050" s="18"/>
      <c r="K9050" s="99">
        <f t="shared" si="288"/>
        <v>0</v>
      </c>
      <c r="M9050" s="96">
        <f t="shared" si="289"/>
        <v>1</v>
      </c>
      <c r="N9050" s="273"/>
    </row>
    <row r="9051" spans="2:14" x14ac:dyDescent="0.25">
      <c r="B9051" s="7"/>
      <c r="C9051" s="8"/>
      <c r="D9051" s="129"/>
      <c r="F9051" s="99"/>
      <c r="G9051" s="99"/>
      <c r="H9051" s="99"/>
      <c r="I9051" s="18"/>
      <c r="J9051" s="18"/>
      <c r="K9051" s="99">
        <f t="shared" si="288"/>
        <v>0</v>
      </c>
      <c r="M9051" s="96">
        <f t="shared" si="289"/>
        <v>1</v>
      </c>
      <c r="N9051" s="273"/>
    </row>
    <row r="9052" spans="2:14" x14ac:dyDescent="0.25">
      <c r="B9052" s="7"/>
      <c r="C9052" s="8"/>
      <c r="D9052" s="129"/>
      <c r="F9052" s="99"/>
      <c r="G9052" s="99"/>
      <c r="H9052" s="99"/>
      <c r="I9052" s="18"/>
      <c r="J9052" s="18"/>
      <c r="K9052" s="99">
        <f t="shared" si="288"/>
        <v>0</v>
      </c>
      <c r="M9052" s="96">
        <f t="shared" si="289"/>
        <v>1</v>
      </c>
      <c r="N9052" s="273"/>
    </row>
    <row r="9053" spans="2:14" x14ac:dyDescent="0.25">
      <c r="B9053" s="7"/>
      <c r="C9053" s="8"/>
      <c r="D9053" s="129"/>
      <c r="F9053" s="99"/>
      <c r="G9053" s="99"/>
      <c r="H9053" s="99"/>
      <c r="I9053" s="18"/>
      <c r="J9053" s="18"/>
      <c r="K9053" s="99">
        <f t="shared" si="288"/>
        <v>0</v>
      </c>
      <c r="M9053" s="96">
        <f t="shared" si="289"/>
        <v>1</v>
      </c>
      <c r="N9053" s="273"/>
    </row>
    <row r="9054" spans="2:14" x14ac:dyDescent="0.25">
      <c r="B9054" s="7"/>
      <c r="C9054" s="8"/>
      <c r="D9054" s="129"/>
      <c r="F9054" s="99"/>
      <c r="G9054" s="99"/>
      <c r="H9054" s="99"/>
      <c r="I9054" s="18"/>
      <c r="J9054" s="18"/>
      <c r="K9054" s="99">
        <f t="shared" si="288"/>
        <v>0</v>
      </c>
      <c r="M9054" s="96">
        <f t="shared" si="289"/>
        <v>1</v>
      </c>
      <c r="N9054" s="273"/>
    </row>
    <row r="9055" spans="2:14" x14ac:dyDescent="0.25">
      <c r="B9055" s="7"/>
      <c r="C9055" s="8"/>
      <c r="D9055" s="129"/>
      <c r="F9055" s="99"/>
      <c r="G9055" s="99"/>
      <c r="H9055" s="99"/>
      <c r="I9055" s="18"/>
      <c r="J9055" s="18"/>
      <c r="K9055" s="99">
        <f t="shared" si="288"/>
        <v>0</v>
      </c>
      <c r="M9055" s="96">
        <f t="shared" si="289"/>
        <v>1</v>
      </c>
      <c r="N9055" s="273"/>
    </row>
    <row r="9056" spans="2:14" x14ac:dyDescent="0.25">
      <c r="B9056" s="7"/>
      <c r="C9056" s="8"/>
      <c r="D9056" s="129"/>
      <c r="F9056" s="99"/>
      <c r="G9056" s="99"/>
      <c r="H9056" s="99"/>
      <c r="I9056" s="18"/>
      <c r="J9056" s="18"/>
      <c r="K9056" s="99">
        <f t="shared" si="288"/>
        <v>0</v>
      </c>
      <c r="M9056" s="96">
        <f t="shared" si="289"/>
        <v>1</v>
      </c>
      <c r="N9056" s="273"/>
    </row>
    <row r="9057" spans="2:14" x14ac:dyDescent="0.25">
      <c r="B9057" s="7"/>
      <c r="C9057" s="8"/>
      <c r="D9057" s="129"/>
      <c r="F9057" s="99"/>
      <c r="G9057" s="99"/>
      <c r="H9057" s="99"/>
      <c r="I9057" s="18"/>
      <c r="J9057" s="18"/>
      <c r="K9057" s="99">
        <f t="shared" si="288"/>
        <v>0</v>
      </c>
      <c r="M9057" s="96">
        <f t="shared" si="289"/>
        <v>1</v>
      </c>
      <c r="N9057" s="273"/>
    </row>
    <row r="9058" spans="2:14" x14ac:dyDescent="0.25">
      <c r="B9058" s="7"/>
      <c r="C9058" s="8"/>
      <c r="D9058" s="129"/>
      <c r="F9058" s="99"/>
      <c r="G9058" s="99"/>
      <c r="H9058" s="99"/>
      <c r="I9058" s="18"/>
      <c r="J9058" s="18"/>
      <c r="K9058" s="99">
        <f t="shared" si="288"/>
        <v>0</v>
      </c>
      <c r="M9058" s="96">
        <f t="shared" si="289"/>
        <v>1</v>
      </c>
      <c r="N9058" s="273"/>
    </row>
    <row r="9059" spans="2:14" x14ac:dyDescent="0.25">
      <c r="B9059" s="7"/>
      <c r="C9059" s="8"/>
      <c r="D9059" s="129"/>
      <c r="F9059" s="99"/>
      <c r="G9059" s="99"/>
      <c r="H9059" s="99"/>
      <c r="I9059" s="18"/>
      <c r="J9059" s="18"/>
      <c r="K9059" s="99">
        <f t="shared" si="288"/>
        <v>0</v>
      </c>
      <c r="M9059" s="96">
        <f t="shared" si="289"/>
        <v>1</v>
      </c>
      <c r="N9059" s="273"/>
    </row>
    <row r="9060" spans="2:14" x14ac:dyDescent="0.25">
      <c r="B9060" s="7"/>
      <c r="C9060" s="8"/>
      <c r="D9060" s="129"/>
      <c r="F9060" s="99"/>
      <c r="G9060" s="99"/>
      <c r="H9060" s="99"/>
      <c r="I9060" s="18"/>
      <c r="J9060" s="18"/>
      <c r="K9060" s="99">
        <f t="shared" si="288"/>
        <v>0</v>
      </c>
      <c r="M9060" s="96">
        <f t="shared" si="289"/>
        <v>1</v>
      </c>
      <c r="N9060" s="273"/>
    </row>
    <row r="9061" spans="2:14" x14ac:dyDescent="0.25">
      <c r="B9061" s="7"/>
      <c r="C9061" s="8"/>
      <c r="D9061" s="129"/>
      <c r="F9061" s="99"/>
      <c r="G9061" s="99"/>
      <c r="H9061" s="99"/>
      <c r="I9061" s="18"/>
      <c r="J9061" s="18"/>
      <c r="K9061" s="99">
        <f t="shared" si="288"/>
        <v>0</v>
      </c>
      <c r="M9061" s="96">
        <f t="shared" si="289"/>
        <v>1</v>
      </c>
      <c r="N9061" s="273"/>
    </row>
    <row r="9062" spans="2:14" x14ac:dyDescent="0.25">
      <c r="B9062" s="7"/>
      <c r="C9062" s="8"/>
      <c r="D9062" s="129"/>
      <c r="F9062" s="99"/>
      <c r="G9062" s="99"/>
      <c r="H9062" s="99"/>
      <c r="I9062" s="18"/>
      <c r="J9062" s="18"/>
      <c r="K9062" s="99">
        <f t="shared" si="288"/>
        <v>0</v>
      </c>
      <c r="M9062" s="96">
        <f t="shared" si="289"/>
        <v>1</v>
      </c>
      <c r="N9062" s="273"/>
    </row>
    <row r="9063" spans="2:14" x14ac:dyDescent="0.25">
      <c r="B9063" s="7"/>
      <c r="C9063" s="8"/>
      <c r="D9063" s="129"/>
      <c r="F9063" s="99"/>
      <c r="G9063" s="99"/>
      <c r="H9063" s="99"/>
      <c r="I9063" s="18"/>
      <c r="J9063" s="18"/>
      <c r="K9063" s="99">
        <f t="shared" si="288"/>
        <v>0</v>
      </c>
      <c r="M9063" s="96">
        <f t="shared" si="289"/>
        <v>1</v>
      </c>
      <c r="N9063" s="273"/>
    </row>
    <row r="9064" spans="2:14" x14ac:dyDescent="0.25">
      <c r="B9064" s="7"/>
      <c r="C9064" s="8"/>
      <c r="D9064" s="129"/>
      <c r="F9064" s="99"/>
      <c r="G9064" s="99"/>
      <c r="H9064" s="99"/>
      <c r="I9064" s="18"/>
      <c r="J9064" s="18"/>
      <c r="K9064" s="99">
        <f t="shared" si="288"/>
        <v>0</v>
      </c>
      <c r="M9064" s="96">
        <f t="shared" si="289"/>
        <v>1</v>
      </c>
      <c r="N9064" s="273"/>
    </row>
    <row r="9065" spans="2:14" x14ac:dyDescent="0.25">
      <c r="B9065" s="7"/>
      <c r="C9065" s="8"/>
      <c r="D9065" s="129"/>
      <c r="F9065" s="99"/>
      <c r="G9065" s="99"/>
      <c r="H9065" s="99"/>
      <c r="I9065" s="18"/>
      <c r="J9065" s="18"/>
      <c r="K9065" s="99">
        <f t="shared" si="288"/>
        <v>0</v>
      </c>
      <c r="M9065" s="96">
        <f t="shared" si="289"/>
        <v>1</v>
      </c>
      <c r="N9065" s="273"/>
    </row>
    <row r="9066" spans="2:14" x14ac:dyDescent="0.25">
      <c r="B9066" s="7"/>
      <c r="C9066" s="8"/>
      <c r="D9066" s="129"/>
      <c r="F9066" s="99"/>
      <c r="G9066" s="99"/>
      <c r="H9066" s="99"/>
      <c r="I9066" s="18"/>
      <c r="J9066" s="18"/>
      <c r="K9066" s="99">
        <f t="shared" ref="K9066:K9129" si="290">IF(ctConta="",K9065+F9066,IF(I9066=ctConta,K9065+F9066,K9065))</f>
        <v>0</v>
      </c>
      <c r="M9066" s="96">
        <f t="shared" si="289"/>
        <v>1</v>
      </c>
      <c r="N9066" s="273"/>
    </row>
    <row r="9067" spans="2:14" x14ac:dyDescent="0.25">
      <c r="B9067" s="7"/>
      <c r="C9067" s="8"/>
      <c r="D9067" s="129"/>
      <c r="F9067" s="99"/>
      <c r="G9067" s="99"/>
      <c r="H9067" s="99"/>
      <c r="I9067" s="18"/>
      <c r="J9067" s="18"/>
      <c r="K9067" s="99">
        <f t="shared" si="290"/>
        <v>0</v>
      </c>
      <c r="M9067" s="96">
        <f t="shared" si="289"/>
        <v>1</v>
      </c>
      <c r="N9067" s="273"/>
    </row>
    <row r="9068" spans="2:14" x14ac:dyDescent="0.25">
      <c r="B9068" s="7"/>
      <c r="C9068" s="8"/>
      <c r="D9068" s="129"/>
      <c r="F9068" s="99"/>
      <c r="G9068" s="99"/>
      <c r="H9068" s="99"/>
      <c r="I9068" s="18"/>
      <c r="J9068" s="18"/>
      <c r="K9068" s="99">
        <f t="shared" si="290"/>
        <v>0</v>
      </c>
      <c r="M9068" s="96">
        <f t="shared" si="289"/>
        <v>1</v>
      </c>
      <c r="N9068" s="273"/>
    </row>
    <row r="9069" spans="2:14" x14ac:dyDescent="0.25">
      <c r="B9069" s="7"/>
      <c r="C9069" s="8"/>
      <c r="D9069" s="129"/>
      <c r="F9069" s="99"/>
      <c r="G9069" s="99"/>
      <c r="H9069" s="99"/>
      <c r="I9069" s="18"/>
      <c r="J9069" s="18"/>
      <c r="K9069" s="99">
        <f t="shared" si="290"/>
        <v>0</v>
      </c>
      <c r="M9069" s="96">
        <f t="shared" si="289"/>
        <v>1</v>
      </c>
      <c r="N9069" s="273"/>
    </row>
    <row r="9070" spans="2:14" x14ac:dyDescent="0.25">
      <c r="B9070" s="7"/>
      <c r="C9070" s="8"/>
      <c r="D9070" s="129"/>
      <c r="F9070" s="99"/>
      <c r="G9070" s="99"/>
      <c r="H9070" s="99"/>
      <c r="I9070" s="18"/>
      <c r="J9070" s="18"/>
      <c r="K9070" s="99">
        <f t="shared" si="290"/>
        <v>0</v>
      </c>
      <c r="M9070" s="96">
        <f t="shared" si="289"/>
        <v>1</v>
      </c>
      <c r="N9070" s="273"/>
    </row>
    <row r="9071" spans="2:14" x14ac:dyDescent="0.25">
      <c r="B9071" s="7"/>
      <c r="C9071" s="8"/>
      <c r="D9071" s="129"/>
      <c r="F9071" s="99"/>
      <c r="G9071" s="99"/>
      <c r="H9071" s="99"/>
      <c r="I9071" s="18"/>
      <c r="J9071" s="18"/>
      <c r="K9071" s="99">
        <f t="shared" si="290"/>
        <v>0</v>
      </c>
      <c r="M9071" s="96">
        <f t="shared" si="289"/>
        <v>1</v>
      </c>
      <c r="N9071" s="273"/>
    </row>
    <row r="9072" spans="2:14" x14ac:dyDescent="0.25">
      <c r="B9072" s="7"/>
      <c r="C9072" s="8"/>
      <c r="D9072" s="129"/>
      <c r="F9072" s="99"/>
      <c r="G9072" s="99"/>
      <c r="H9072" s="99"/>
      <c r="I9072" s="18"/>
      <c r="J9072" s="18"/>
      <c r="K9072" s="99">
        <f t="shared" si="290"/>
        <v>0</v>
      </c>
      <c r="M9072" s="96">
        <f t="shared" si="289"/>
        <v>1</v>
      </c>
      <c r="N9072" s="273"/>
    </row>
    <row r="9073" spans="2:14" x14ac:dyDescent="0.25">
      <c r="B9073" s="7"/>
      <c r="C9073" s="8"/>
      <c r="D9073" s="129"/>
      <c r="F9073" s="99"/>
      <c r="G9073" s="99"/>
      <c r="H9073" s="99"/>
      <c r="I9073" s="18"/>
      <c r="J9073" s="18"/>
      <c r="K9073" s="99">
        <f t="shared" si="290"/>
        <v>0</v>
      </c>
      <c r="M9073" s="96">
        <f t="shared" si="289"/>
        <v>1</v>
      </c>
      <c r="N9073" s="273"/>
    </row>
    <row r="9074" spans="2:14" x14ac:dyDescent="0.25">
      <c r="B9074" s="7"/>
      <c r="C9074" s="8"/>
      <c r="D9074" s="129"/>
      <c r="F9074" s="99"/>
      <c r="G9074" s="99"/>
      <c r="H9074" s="99"/>
      <c r="I9074" s="18"/>
      <c r="J9074" s="18"/>
      <c r="K9074" s="99">
        <f t="shared" si="290"/>
        <v>0</v>
      </c>
      <c r="M9074" s="96">
        <f t="shared" si="289"/>
        <v>1</v>
      </c>
      <c r="N9074" s="273"/>
    </row>
    <row r="9075" spans="2:14" x14ac:dyDescent="0.25">
      <c r="B9075" s="7"/>
      <c r="C9075" s="8"/>
      <c r="D9075" s="129"/>
      <c r="F9075" s="99"/>
      <c r="G9075" s="99"/>
      <c r="H9075" s="99"/>
      <c r="I9075" s="18"/>
      <c r="J9075" s="18"/>
      <c r="K9075" s="99">
        <f t="shared" si="290"/>
        <v>0</v>
      </c>
      <c r="M9075" s="96">
        <f t="shared" si="289"/>
        <v>1</v>
      </c>
      <c r="N9075" s="273"/>
    </row>
    <row r="9076" spans="2:14" x14ac:dyDescent="0.25">
      <c r="B9076" s="7"/>
      <c r="C9076" s="8"/>
      <c r="D9076" s="129"/>
      <c r="F9076" s="99"/>
      <c r="G9076" s="99"/>
      <c r="H9076" s="99"/>
      <c r="I9076" s="18"/>
      <c r="J9076" s="18"/>
      <c r="K9076" s="99">
        <f t="shared" si="290"/>
        <v>0</v>
      </c>
      <c r="M9076" s="96">
        <f t="shared" si="289"/>
        <v>1</v>
      </c>
      <c r="N9076" s="273"/>
    </row>
    <row r="9077" spans="2:14" x14ac:dyDescent="0.25">
      <c r="B9077" s="7"/>
      <c r="C9077" s="8"/>
      <c r="D9077" s="129"/>
      <c r="F9077" s="99"/>
      <c r="G9077" s="99"/>
      <c r="H9077" s="99"/>
      <c r="I9077" s="18"/>
      <c r="J9077" s="18"/>
      <c r="K9077" s="99">
        <f t="shared" si="290"/>
        <v>0</v>
      </c>
      <c r="M9077" s="96">
        <f t="shared" si="289"/>
        <v>1</v>
      </c>
      <c r="N9077" s="273"/>
    </row>
    <row r="9078" spans="2:14" x14ac:dyDescent="0.25">
      <c r="B9078" s="7"/>
      <c r="C9078" s="8"/>
      <c r="D9078" s="129"/>
      <c r="F9078" s="99"/>
      <c r="G9078" s="99"/>
      <c r="H9078" s="99"/>
      <c r="I9078" s="18"/>
      <c r="J9078" s="18"/>
      <c r="K9078" s="99">
        <f t="shared" si="290"/>
        <v>0</v>
      </c>
      <c r="M9078" s="96">
        <f t="shared" si="289"/>
        <v>1</v>
      </c>
      <c r="N9078" s="273"/>
    </row>
    <row r="9079" spans="2:14" x14ac:dyDescent="0.25">
      <c r="B9079" s="7"/>
      <c r="C9079" s="8"/>
      <c r="D9079" s="129"/>
      <c r="F9079" s="99"/>
      <c r="G9079" s="99"/>
      <c r="H9079" s="99"/>
      <c r="I9079" s="18"/>
      <c r="J9079" s="18"/>
      <c r="K9079" s="99">
        <f t="shared" si="290"/>
        <v>0</v>
      </c>
      <c r="M9079" s="96">
        <f t="shared" si="289"/>
        <v>1</v>
      </c>
      <c r="N9079" s="273"/>
    </row>
    <row r="9080" spans="2:14" x14ac:dyDescent="0.25">
      <c r="B9080" s="7"/>
      <c r="C9080" s="8"/>
      <c r="D9080" s="129"/>
      <c r="F9080" s="99"/>
      <c r="G9080" s="99"/>
      <c r="H9080" s="99"/>
      <c r="I9080" s="18"/>
      <c r="J9080" s="18"/>
      <c r="K9080" s="99">
        <f t="shared" si="290"/>
        <v>0</v>
      </c>
      <c r="M9080" s="96">
        <f t="shared" si="289"/>
        <v>1</v>
      </c>
      <c r="N9080" s="273"/>
    </row>
    <row r="9081" spans="2:14" x14ac:dyDescent="0.25">
      <c r="B9081" s="7"/>
      <c r="C9081" s="8"/>
      <c r="D9081" s="129"/>
      <c r="F9081" s="99"/>
      <c r="G9081" s="99"/>
      <c r="H9081" s="99"/>
      <c r="I9081" s="18"/>
      <c r="J9081" s="18"/>
      <c r="K9081" s="99">
        <f t="shared" si="290"/>
        <v>0</v>
      </c>
      <c r="M9081" s="96">
        <f t="shared" si="289"/>
        <v>1</v>
      </c>
      <c r="N9081" s="273"/>
    </row>
    <row r="9082" spans="2:14" x14ac:dyDescent="0.25">
      <c r="B9082" s="7"/>
      <c r="C9082" s="8"/>
      <c r="D9082" s="129"/>
      <c r="F9082" s="99"/>
      <c r="G9082" s="99"/>
      <c r="H9082" s="99"/>
      <c r="I9082" s="18"/>
      <c r="J9082" s="18"/>
      <c r="K9082" s="99">
        <f t="shared" si="290"/>
        <v>0</v>
      </c>
      <c r="M9082" s="96">
        <f t="shared" si="289"/>
        <v>1</v>
      </c>
      <c r="N9082" s="273"/>
    </row>
    <row r="9083" spans="2:14" x14ac:dyDescent="0.25">
      <c r="B9083" s="7"/>
      <c r="C9083" s="8"/>
      <c r="D9083" s="129"/>
      <c r="F9083" s="99"/>
      <c r="G9083" s="99"/>
      <c r="H9083" s="99"/>
      <c r="I9083" s="18"/>
      <c r="J9083" s="18"/>
      <c r="K9083" s="99">
        <f t="shared" si="290"/>
        <v>0</v>
      </c>
      <c r="M9083" s="96">
        <f t="shared" si="289"/>
        <v>1</v>
      </c>
      <c r="N9083" s="273"/>
    </row>
    <row r="9084" spans="2:14" x14ac:dyDescent="0.25">
      <c r="B9084" s="7"/>
      <c r="C9084" s="8"/>
      <c r="D9084" s="129"/>
      <c r="F9084" s="99"/>
      <c r="G9084" s="99"/>
      <c r="H9084" s="99"/>
      <c r="I9084" s="18"/>
      <c r="J9084" s="18"/>
      <c r="K9084" s="99">
        <f t="shared" si="290"/>
        <v>0</v>
      </c>
      <c r="M9084" s="96">
        <f t="shared" si="289"/>
        <v>1</v>
      </c>
      <c r="N9084" s="273"/>
    </row>
    <row r="9085" spans="2:14" x14ac:dyDescent="0.25">
      <c r="B9085" s="7"/>
      <c r="C9085" s="8"/>
      <c r="D9085" s="129"/>
      <c r="F9085" s="99"/>
      <c r="G9085" s="99"/>
      <c r="H9085" s="99"/>
      <c r="I9085" s="18"/>
      <c r="J9085" s="18"/>
      <c r="K9085" s="99">
        <f t="shared" si="290"/>
        <v>0</v>
      </c>
      <c r="M9085" s="96">
        <f t="shared" si="289"/>
        <v>1</v>
      </c>
      <c r="N9085" s="273"/>
    </row>
    <row r="9086" spans="2:14" x14ac:dyDescent="0.25">
      <c r="B9086" s="7"/>
      <c r="C9086" s="8"/>
      <c r="D9086" s="129"/>
      <c r="F9086" s="99"/>
      <c r="G9086" s="99"/>
      <c r="H9086" s="99"/>
      <c r="I9086" s="18"/>
      <c r="J9086" s="18"/>
      <c r="K9086" s="99">
        <f t="shared" si="290"/>
        <v>0</v>
      </c>
      <c r="M9086" s="96">
        <f t="shared" si="289"/>
        <v>1</v>
      </c>
      <c r="N9086" s="273"/>
    </row>
    <row r="9087" spans="2:14" x14ac:dyDescent="0.25">
      <c r="B9087" s="7"/>
      <c r="C9087" s="8"/>
      <c r="D9087" s="129"/>
      <c r="F9087" s="99"/>
      <c r="G9087" s="99"/>
      <c r="H9087" s="99"/>
      <c r="I9087" s="18"/>
      <c r="J9087" s="18"/>
      <c r="K9087" s="99">
        <f t="shared" si="290"/>
        <v>0</v>
      </c>
      <c r="M9087" s="96">
        <f t="shared" si="289"/>
        <v>1</v>
      </c>
      <c r="N9087" s="273"/>
    </row>
    <row r="9088" spans="2:14" x14ac:dyDescent="0.25">
      <c r="B9088" s="7"/>
      <c r="C9088" s="8"/>
      <c r="D9088" s="129"/>
      <c r="F9088" s="99"/>
      <c r="G9088" s="99"/>
      <c r="H9088" s="99"/>
      <c r="I9088" s="18"/>
      <c r="J9088" s="18"/>
      <c r="K9088" s="99">
        <f t="shared" si="290"/>
        <v>0</v>
      </c>
      <c r="M9088" s="96">
        <f t="shared" si="289"/>
        <v>1</v>
      </c>
      <c r="N9088" s="273"/>
    </row>
    <row r="9089" spans="2:14" x14ac:dyDescent="0.25">
      <c r="B9089" s="7"/>
      <c r="C9089" s="8"/>
      <c r="D9089" s="129"/>
      <c r="F9089" s="99"/>
      <c r="G9089" s="99"/>
      <c r="H9089" s="99"/>
      <c r="I9089" s="18"/>
      <c r="J9089" s="18"/>
      <c r="K9089" s="99">
        <f t="shared" si="290"/>
        <v>0</v>
      </c>
      <c r="M9089" s="96">
        <f t="shared" si="289"/>
        <v>1</v>
      </c>
      <c r="N9089" s="273"/>
    </row>
    <row r="9090" spans="2:14" x14ac:dyDescent="0.25">
      <c r="B9090" s="7"/>
      <c r="C9090" s="8"/>
      <c r="D9090" s="129"/>
      <c r="F9090" s="99"/>
      <c r="G9090" s="99"/>
      <c r="H9090" s="99"/>
      <c r="I9090" s="18"/>
      <c r="J9090" s="18"/>
      <c r="K9090" s="99">
        <f t="shared" si="290"/>
        <v>0</v>
      </c>
      <c r="M9090" s="96">
        <f t="shared" si="289"/>
        <v>1</v>
      </c>
      <c r="N9090" s="273"/>
    </row>
    <row r="9091" spans="2:14" x14ac:dyDescent="0.25">
      <c r="B9091" s="7"/>
      <c r="C9091" s="8"/>
      <c r="D9091" s="129"/>
      <c r="F9091" s="99"/>
      <c r="G9091" s="99"/>
      <c r="H9091" s="99"/>
      <c r="I9091" s="18"/>
      <c r="J9091" s="18"/>
      <c r="K9091" s="99">
        <f t="shared" si="290"/>
        <v>0</v>
      </c>
      <c r="M9091" s="96">
        <f t="shared" si="289"/>
        <v>1</v>
      </c>
      <c r="N9091" s="273"/>
    </row>
    <row r="9092" spans="2:14" x14ac:dyDescent="0.25">
      <c r="B9092" s="7"/>
      <c r="C9092" s="8"/>
      <c r="D9092" s="129"/>
      <c r="F9092" s="99"/>
      <c r="G9092" s="99"/>
      <c r="H9092" s="99"/>
      <c r="I9092" s="18"/>
      <c r="J9092" s="18"/>
      <c r="K9092" s="99">
        <f t="shared" si="290"/>
        <v>0</v>
      </c>
      <c r="M9092" s="96">
        <f t="shared" si="289"/>
        <v>1</v>
      </c>
      <c r="N9092" s="273"/>
    </row>
    <row r="9093" spans="2:14" x14ac:dyDescent="0.25">
      <c r="B9093" s="7"/>
      <c r="C9093" s="8"/>
      <c r="D9093" s="129"/>
      <c r="F9093" s="99"/>
      <c r="G9093" s="99"/>
      <c r="H9093" s="99"/>
      <c r="I9093" s="18"/>
      <c r="J9093" s="18"/>
      <c r="K9093" s="99">
        <f t="shared" si="290"/>
        <v>0</v>
      </c>
      <c r="M9093" s="96">
        <f t="shared" si="289"/>
        <v>1</v>
      </c>
      <c r="N9093" s="273"/>
    </row>
    <row r="9094" spans="2:14" x14ac:dyDescent="0.25">
      <c r="B9094" s="7"/>
      <c r="C9094" s="8"/>
      <c r="D9094" s="129"/>
      <c r="F9094" s="99"/>
      <c r="G9094" s="99"/>
      <c r="H9094" s="99"/>
      <c r="I9094" s="18"/>
      <c r="J9094" s="18"/>
      <c r="K9094" s="99">
        <f t="shared" si="290"/>
        <v>0</v>
      </c>
      <c r="M9094" s="96">
        <f t="shared" si="289"/>
        <v>1</v>
      </c>
      <c r="N9094" s="273"/>
    </row>
    <row r="9095" spans="2:14" x14ac:dyDescent="0.25">
      <c r="B9095" s="7"/>
      <c r="C9095" s="8"/>
      <c r="D9095" s="129"/>
      <c r="F9095" s="99"/>
      <c r="G9095" s="99"/>
      <c r="H9095" s="99"/>
      <c r="I9095" s="18"/>
      <c r="J9095" s="18"/>
      <c r="K9095" s="99">
        <f t="shared" si="290"/>
        <v>0</v>
      </c>
      <c r="M9095" s="96">
        <f t="shared" si="289"/>
        <v>1</v>
      </c>
      <c r="N9095" s="273"/>
    </row>
    <row r="9096" spans="2:14" x14ac:dyDescent="0.25">
      <c r="B9096" s="7"/>
      <c r="C9096" s="8"/>
      <c r="D9096" s="129"/>
      <c r="F9096" s="99"/>
      <c r="G9096" s="99"/>
      <c r="H9096" s="99"/>
      <c r="I9096" s="18"/>
      <c r="J9096" s="18"/>
      <c r="K9096" s="99">
        <f t="shared" si="290"/>
        <v>0</v>
      </c>
      <c r="M9096" s="96">
        <f t="shared" si="289"/>
        <v>1</v>
      </c>
      <c r="N9096" s="273"/>
    </row>
    <row r="9097" spans="2:14" x14ac:dyDescent="0.25">
      <c r="B9097" s="7"/>
      <c r="C9097" s="8"/>
      <c r="D9097" s="129"/>
      <c r="F9097" s="99"/>
      <c r="G9097" s="99"/>
      <c r="H9097" s="99"/>
      <c r="I9097" s="18"/>
      <c r="J9097" s="18"/>
      <c r="K9097" s="99">
        <f t="shared" si="290"/>
        <v>0</v>
      </c>
      <c r="M9097" s="96">
        <f t="shared" si="289"/>
        <v>1</v>
      </c>
      <c r="N9097" s="273"/>
    </row>
    <row r="9098" spans="2:14" x14ac:dyDescent="0.25">
      <c r="B9098" s="7"/>
      <c r="C9098" s="8"/>
      <c r="D9098" s="129"/>
      <c r="F9098" s="99"/>
      <c r="G9098" s="99"/>
      <c r="H9098" s="99"/>
      <c r="I9098" s="18"/>
      <c r="J9098" s="18"/>
      <c r="K9098" s="99">
        <f t="shared" si="290"/>
        <v>0</v>
      </c>
      <c r="M9098" s="96">
        <f t="shared" si="289"/>
        <v>1</v>
      </c>
      <c r="N9098" s="273"/>
    </row>
    <row r="9099" spans="2:14" x14ac:dyDescent="0.25">
      <c r="B9099" s="7"/>
      <c r="C9099" s="8"/>
      <c r="D9099" s="129"/>
      <c r="F9099" s="99"/>
      <c r="G9099" s="99"/>
      <c r="H9099" s="99"/>
      <c r="I9099" s="18"/>
      <c r="J9099" s="18"/>
      <c r="K9099" s="99">
        <f t="shared" si="290"/>
        <v>0</v>
      </c>
      <c r="M9099" s="96">
        <f t="shared" si="289"/>
        <v>1</v>
      </c>
      <c r="N9099" s="273"/>
    </row>
    <row r="9100" spans="2:14" x14ac:dyDescent="0.25">
      <c r="B9100" s="7"/>
      <c r="C9100" s="8"/>
      <c r="D9100" s="129"/>
      <c r="F9100" s="99"/>
      <c r="G9100" s="99"/>
      <c r="H9100" s="99"/>
      <c r="I9100" s="18"/>
      <c r="J9100" s="18"/>
      <c r="K9100" s="99">
        <f t="shared" si="290"/>
        <v>0</v>
      </c>
      <c r="M9100" s="96">
        <f t="shared" si="289"/>
        <v>1</v>
      </c>
      <c r="N9100" s="273"/>
    </row>
    <row r="9101" spans="2:14" x14ac:dyDescent="0.25">
      <c r="B9101" s="7"/>
      <c r="C9101" s="8"/>
      <c r="D9101" s="129"/>
      <c r="F9101" s="99"/>
      <c r="G9101" s="99"/>
      <c r="H9101" s="99"/>
      <c r="I9101" s="18"/>
      <c r="J9101" s="18"/>
      <c r="K9101" s="99">
        <f t="shared" si="290"/>
        <v>0</v>
      </c>
      <c r="M9101" s="96">
        <f t="shared" si="289"/>
        <v>1</v>
      </c>
      <c r="N9101" s="273"/>
    </row>
    <row r="9102" spans="2:14" x14ac:dyDescent="0.25">
      <c r="B9102" s="7"/>
      <c r="C9102" s="8"/>
      <c r="D9102" s="129"/>
      <c r="F9102" s="99"/>
      <c r="G9102" s="99"/>
      <c r="H9102" s="99"/>
      <c r="I9102" s="18"/>
      <c r="J9102" s="18"/>
      <c r="K9102" s="99">
        <f t="shared" si="290"/>
        <v>0</v>
      </c>
      <c r="M9102" s="96">
        <f t="shared" si="289"/>
        <v>1</v>
      </c>
      <c r="N9102" s="273"/>
    </row>
    <row r="9103" spans="2:14" x14ac:dyDescent="0.25">
      <c r="B9103" s="7"/>
      <c r="C9103" s="8"/>
      <c r="D9103" s="129"/>
      <c r="F9103" s="99"/>
      <c r="G9103" s="99"/>
      <c r="H9103" s="99"/>
      <c r="I9103" s="18"/>
      <c r="J9103" s="18"/>
      <c r="K9103" s="99">
        <f t="shared" si="290"/>
        <v>0</v>
      </c>
      <c r="M9103" s="96">
        <f t="shared" si="289"/>
        <v>1</v>
      </c>
      <c r="N9103" s="273"/>
    </row>
    <row r="9104" spans="2:14" x14ac:dyDescent="0.25">
      <c r="B9104" s="7"/>
      <c r="C9104" s="8"/>
      <c r="D9104" s="129"/>
      <c r="F9104" s="99"/>
      <c r="G9104" s="99"/>
      <c r="H9104" s="99"/>
      <c r="I9104" s="18"/>
      <c r="J9104" s="18"/>
      <c r="K9104" s="99">
        <f t="shared" si="290"/>
        <v>0</v>
      </c>
      <c r="M9104" s="96">
        <f t="shared" si="289"/>
        <v>1</v>
      </c>
      <c r="N9104" s="273"/>
    </row>
    <row r="9105" spans="2:14" x14ac:dyDescent="0.25">
      <c r="B9105" s="7"/>
      <c r="C9105" s="8"/>
      <c r="D9105" s="129"/>
      <c r="F9105" s="99"/>
      <c r="G9105" s="99"/>
      <c r="H9105" s="99"/>
      <c r="I9105" s="18"/>
      <c r="J9105" s="18"/>
      <c r="K9105" s="99">
        <f t="shared" si="290"/>
        <v>0</v>
      </c>
      <c r="M9105" s="96">
        <f t="shared" ref="M9105:M9168" si="291">UltimoDia(D9105)</f>
        <v>1</v>
      </c>
      <c r="N9105" s="273"/>
    </row>
    <row r="9106" spans="2:14" x14ac:dyDescent="0.25">
      <c r="B9106" s="7"/>
      <c r="C9106" s="8"/>
      <c r="D9106" s="129"/>
      <c r="F9106" s="99"/>
      <c r="G9106" s="99"/>
      <c r="H9106" s="99"/>
      <c r="I9106" s="18"/>
      <c r="J9106" s="18"/>
      <c r="K9106" s="99">
        <f t="shared" si="290"/>
        <v>0</v>
      </c>
      <c r="M9106" s="96">
        <f t="shared" si="291"/>
        <v>1</v>
      </c>
      <c r="N9106" s="273"/>
    </row>
    <row r="9107" spans="2:14" x14ac:dyDescent="0.25">
      <c r="B9107" s="7"/>
      <c r="C9107" s="8"/>
      <c r="D9107" s="129"/>
      <c r="F9107" s="99"/>
      <c r="G9107" s="99"/>
      <c r="H9107" s="99"/>
      <c r="I9107" s="18"/>
      <c r="J9107" s="18"/>
      <c r="K9107" s="99">
        <f t="shared" si="290"/>
        <v>0</v>
      </c>
      <c r="M9107" s="96">
        <f t="shared" si="291"/>
        <v>1</v>
      </c>
      <c r="N9107" s="273"/>
    </row>
    <row r="9108" spans="2:14" x14ac:dyDescent="0.25">
      <c r="B9108" s="7"/>
      <c r="C9108" s="8"/>
      <c r="D9108" s="129"/>
      <c r="F9108" s="99"/>
      <c r="G9108" s="99"/>
      <c r="H9108" s="99"/>
      <c r="I9108" s="18"/>
      <c r="J9108" s="18"/>
      <c r="K9108" s="99">
        <f t="shared" si="290"/>
        <v>0</v>
      </c>
      <c r="M9108" s="96">
        <f t="shared" si="291"/>
        <v>1</v>
      </c>
      <c r="N9108" s="273"/>
    </row>
    <row r="9109" spans="2:14" x14ac:dyDescent="0.25">
      <c r="B9109" s="7"/>
      <c r="C9109" s="8"/>
      <c r="D9109" s="129"/>
      <c r="F9109" s="99"/>
      <c r="G9109" s="99"/>
      <c r="H9109" s="99"/>
      <c r="I9109" s="18"/>
      <c r="J9109" s="18"/>
      <c r="K9109" s="99">
        <f t="shared" si="290"/>
        <v>0</v>
      </c>
      <c r="M9109" s="96">
        <f t="shared" si="291"/>
        <v>1</v>
      </c>
      <c r="N9109" s="273"/>
    </row>
    <row r="9110" spans="2:14" x14ac:dyDescent="0.25">
      <c r="B9110" s="7"/>
      <c r="C9110" s="8"/>
      <c r="D9110" s="129"/>
      <c r="F9110" s="99"/>
      <c r="G9110" s="99"/>
      <c r="H9110" s="99"/>
      <c r="I9110" s="18"/>
      <c r="J9110" s="18"/>
      <c r="K9110" s="99">
        <f t="shared" si="290"/>
        <v>0</v>
      </c>
      <c r="M9110" s="96">
        <f t="shared" si="291"/>
        <v>1</v>
      </c>
      <c r="N9110" s="273"/>
    </row>
    <row r="9111" spans="2:14" x14ac:dyDescent="0.25">
      <c r="B9111" s="7"/>
      <c r="C9111" s="8"/>
      <c r="D9111" s="129"/>
      <c r="F9111" s="99"/>
      <c r="G9111" s="99"/>
      <c r="H9111" s="99"/>
      <c r="I9111" s="18"/>
      <c r="J9111" s="18"/>
      <c r="K9111" s="99">
        <f t="shared" si="290"/>
        <v>0</v>
      </c>
      <c r="M9111" s="96">
        <f t="shared" si="291"/>
        <v>1</v>
      </c>
      <c r="N9111" s="273"/>
    </row>
    <row r="9112" spans="2:14" x14ac:dyDescent="0.25">
      <c r="B9112" s="7"/>
      <c r="C9112" s="8"/>
      <c r="D9112" s="129"/>
      <c r="F9112" s="99"/>
      <c r="G9112" s="99"/>
      <c r="H9112" s="99"/>
      <c r="I9112" s="18"/>
      <c r="J9112" s="18"/>
      <c r="K9112" s="99">
        <f t="shared" si="290"/>
        <v>0</v>
      </c>
      <c r="M9112" s="96">
        <f t="shared" si="291"/>
        <v>1</v>
      </c>
      <c r="N9112" s="273"/>
    </row>
    <row r="9113" spans="2:14" x14ac:dyDescent="0.25">
      <c r="B9113" s="7"/>
      <c r="C9113" s="8"/>
      <c r="D9113" s="129"/>
      <c r="F9113" s="99"/>
      <c r="G9113" s="99"/>
      <c r="H9113" s="99"/>
      <c r="I9113" s="18"/>
      <c r="J9113" s="18"/>
      <c r="K9113" s="99">
        <f t="shared" si="290"/>
        <v>0</v>
      </c>
      <c r="M9113" s="96">
        <f t="shared" si="291"/>
        <v>1</v>
      </c>
      <c r="N9113" s="273"/>
    </row>
    <row r="9114" spans="2:14" x14ac:dyDescent="0.25">
      <c r="B9114" s="7"/>
      <c r="C9114" s="8"/>
      <c r="D9114" s="129"/>
      <c r="F9114" s="99"/>
      <c r="G9114" s="99"/>
      <c r="H9114" s="99"/>
      <c r="I9114" s="18"/>
      <c r="J9114" s="18"/>
      <c r="K9114" s="99">
        <f t="shared" si="290"/>
        <v>0</v>
      </c>
      <c r="M9114" s="96">
        <f t="shared" si="291"/>
        <v>1</v>
      </c>
      <c r="N9114" s="273"/>
    </row>
    <row r="9115" spans="2:14" x14ac:dyDescent="0.25">
      <c r="B9115" s="7"/>
      <c r="C9115" s="8"/>
      <c r="D9115" s="129"/>
      <c r="F9115" s="99"/>
      <c r="G9115" s="99"/>
      <c r="H9115" s="99"/>
      <c r="I9115" s="18"/>
      <c r="J9115" s="18"/>
      <c r="K9115" s="99">
        <f t="shared" si="290"/>
        <v>0</v>
      </c>
      <c r="M9115" s="96">
        <f t="shared" si="291"/>
        <v>1</v>
      </c>
      <c r="N9115" s="273"/>
    </row>
    <row r="9116" spans="2:14" x14ac:dyDescent="0.25">
      <c r="B9116" s="7"/>
      <c r="C9116" s="8"/>
      <c r="D9116" s="129"/>
      <c r="F9116" s="99"/>
      <c r="G9116" s="99"/>
      <c r="H9116" s="99"/>
      <c r="I9116" s="18"/>
      <c r="J9116" s="18"/>
      <c r="K9116" s="99">
        <f t="shared" si="290"/>
        <v>0</v>
      </c>
      <c r="M9116" s="96">
        <f t="shared" si="291"/>
        <v>1</v>
      </c>
      <c r="N9116" s="273"/>
    </row>
    <row r="9117" spans="2:14" x14ac:dyDescent="0.25">
      <c r="B9117" s="7"/>
      <c r="C9117" s="8"/>
      <c r="D9117" s="129"/>
      <c r="F9117" s="99"/>
      <c r="G9117" s="99"/>
      <c r="H9117" s="99"/>
      <c r="I9117" s="18"/>
      <c r="J9117" s="18"/>
      <c r="K9117" s="99">
        <f t="shared" si="290"/>
        <v>0</v>
      </c>
      <c r="M9117" s="96">
        <f t="shared" si="291"/>
        <v>1</v>
      </c>
      <c r="N9117" s="273"/>
    </row>
    <row r="9118" spans="2:14" x14ac:dyDescent="0.25">
      <c r="B9118" s="7"/>
      <c r="C9118" s="8"/>
      <c r="D9118" s="129"/>
      <c r="F9118" s="99"/>
      <c r="G9118" s="99"/>
      <c r="H9118" s="99"/>
      <c r="I9118" s="18"/>
      <c r="J9118" s="18"/>
      <c r="K9118" s="99">
        <f t="shared" si="290"/>
        <v>0</v>
      </c>
      <c r="M9118" s="96">
        <f t="shared" si="291"/>
        <v>1</v>
      </c>
      <c r="N9118" s="273"/>
    </row>
    <row r="9119" spans="2:14" x14ac:dyDescent="0.25">
      <c r="B9119" s="7"/>
      <c r="C9119" s="8"/>
      <c r="D9119" s="129"/>
      <c r="F9119" s="99"/>
      <c r="G9119" s="99"/>
      <c r="H9119" s="99"/>
      <c r="I9119" s="18"/>
      <c r="J9119" s="18"/>
      <c r="K9119" s="99">
        <f t="shared" si="290"/>
        <v>0</v>
      </c>
      <c r="M9119" s="96">
        <f t="shared" si="291"/>
        <v>1</v>
      </c>
      <c r="N9119" s="273"/>
    </row>
    <row r="9120" spans="2:14" x14ac:dyDescent="0.25">
      <c r="B9120" s="7"/>
      <c r="C9120" s="8"/>
      <c r="D9120" s="129"/>
      <c r="F9120" s="99"/>
      <c r="G9120" s="99"/>
      <c r="H9120" s="99"/>
      <c r="I9120" s="18"/>
      <c r="J9120" s="18"/>
      <c r="K9120" s="99">
        <f t="shared" si="290"/>
        <v>0</v>
      </c>
      <c r="M9120" s="96">
        <f t="shared" si="291"/>
        <v>1</v>
      </c>
      <c r="N9120" s="273"/>
    </row>
    <row r="9121" spans="2:14" x14ac:dyDescent="0.25">
      <c r="B9121" s="7"/>
      <c r="C9121" s="8"/>
      <c r="D9121" s="129"/>
      <c r="F9121" s="99"/>
      <c r="G9121" s="99"/>
      <c r="H9121" s="99"/>
      <c r="I9121" s="18"/>
      <c r="J9121" s="18"/>
      <c r="K9121" s="99">
        <f t="shared" si="290"/>
        <v>0</v>
      </c>
      <c r="M9121" s="96">
        <f t="shared" si="291"/>
        <v>1</v>
      </c>
      <c r="N9121" s="273"/>
    </row>
    <row r="9122" spans="2:14" x14ac:dyDescent="0.25">
      <c r="B9122" s="7"/>
      <c r="C9122" s="8"/>
      <c r="D9122" s="129"/>
      <c r="F9122" s="99"/>
      <c r="G9122" s="99"/>
      <c r="H9122" s="99"/>
      <c r="I9122" s="18"/>
      <c r="J9122" s="18"/>
      <c r="K9122" s="99">
        <f t="shared" si="290"/>
        <v>0</v>
      </c>
      <c r="M9122" s="96">
        <f t="shared" si="291"/>
        <v>1</v>
      </c>
      <c r="N9122" s="273"/>
    </row>
    <row r="9123" spans="2:14" x14ac:dyDescent="0.25">
      <c r="B9123" s="7"/>
      <c r="C9123" s="8"/>
      <c r="D9123" s="129"/>
      <c r="F9123" s="99"/>
      <c r="G9123" s="99"/>
      <c r="H9123" s="99"/>
      <c r="I9123" s="18"/>
      <c r="J9123" s="18"/>
      <c r="K9123" s="99">
        <f t="shared" si="290"/>
        <v>0</v>
      </c>
      <c r="M9123" s="96">
        <f t="shared" si="291"/>
        <v>1</v>
      </c>
      <c r="N9123" s="273"/>
    </row>
    <row r="9124" spans="2:14" x14ac:dyDescent="0.25">
      <c r="B9124" s="7"/>
      <c r="C9124" s="8"/>
      <c r="D9124" s="129"/>
      <c r="F9124" s="99"/>
      <c r="G9124" s="99"/>
      <c r="H9124" s="99"/>
      <c r="I9124" s="18"/>
      <c r="J9124" s="18"/>
      <c r="K9124" s="99">
        <f t="shared" si="290"/>
        <v>0</v>
      </c>
      <c r="M9124" s="96">
        <f t="shared" si="291"/>
        <v>1</v>
      </c>
      <c r="N9124" s="273"/>
    </row>
    <row r="9125" spans="2:14" x14ac:dyDescent="0.25">
      <c r="B9125" s="7"/>
      <c r="C9125" s="8"/>
      <c r="D9125" s="129"/>
      <c r="F9125" s="99"/>
      <c r="G9125" s="99"/>
      <c r="H9125" s="99"/>
      <c r="I9125" s="18"/>
      <c r="J9125" s="18"/>
      <c r="K9125" s="99">
        <f t="shared" si="290"/>
        <v>0</v>
      </c>
      <c r="M9125" s="96">
        <f t="shared" si="291"/>
        <v>1</v>
      </c>
      <c r="N9125" s="273"/>
    </row>
    <row r="9126" spans="2:14" x14ac:dyDescent="0.25">
      <c r="B9126" s="7"/>
      <c r="C9126" s="8"/>
      <c r="D9126" s="129"/>
      <c r="F9126" s="99"/>
      <c r="G9126" s="99"/>
      <c r="H9126" s="99"/>
      <c r="I9126" s="18"/>
      <c r="J9126" s="18"/>
      <c r="K9126" s="99">
        <f t="shared" si="290"/>
        <v>0</v>
      </c>
      <c r="M9126" s="96">
        <f t="shared" si="291"/>
        <v>1</v>
      </c>
      <c r="N9126" s="273"/>
    </row>
    <row r="9127" spans="2:14" x14ac:dyDescent="0.25">
      <c r="B9127" s="7"/>
      <c r="C9127" s="8"/>
      <c r="D9127" s="129"/>
      <c r="F9127" s="99"/>
      <c r="G9127" s="99"/>
      <c r="H9127" s="99"/>
      <c r="I9127" s="18"/>
      <c r="J9127" s="18"/>
      <c r="K9127" s="99">
        <f t="shared" si="290"/>
        <v>0</v>
      </c>
      <c r="M9127" s="96">
        <f t="shared" si="291"/>
        <v>1</v>
      </c>
      <c r="N9127" s="273"/>
    </row>
    <row r="9128" spans="2:14" x14ac:dyDescent="0.25">
      <c r="B9128" s="7"/>
      <c r="C9128" s="8"/>
      <c r="D9128" s="129"/>
      <c r="F9128" s="99"/>
      <c r="G9128" s="99"/>
      <c r="H9128" s="99"/>
      <c r="I9128" s="18"/>
      <c r="J9128" s="18"/>
      <c r="K9128" s="99">
        <f t="shared" si="290"/>
        <v>0</v>
      </c>
      <c r="M9128" s="96">
        <f t="shared" si="291"/>
        <v>1</v>
      </c>
      <c r="N9128" s="273"/>
    </row>
    <row r="9129" spans="2:14" x14ac:dyDescent="0.25">
      <c r="B9129" s="7"/>
      <c r="C9129" s="8"/>
      <c r="D9129" s="129"/>
      <c r="F9129" s="99"/>
      <c r="G9129" s="99"/>
      <c r="H9129" s="99"/>
      <c r="I9129" s="18"/>
      <c r="J9129" s="18"/>
      <c r="K9129" s="99">
        <f t="shared" si="290"/>
        <v>0</v>
      </c>
      <c r="M9129" s="96">
        <f t="shared" si="291"/>
        <v>1</v>
      </c>
      <c r="N9129" s="273"/>
    </row>
    <row r="9130" spans="2:14" x14ac:dyDescent="0.25">
      <c r="B9130" s="7"/>
      <c r="C9130" s="8"/>
      <c r="D9130" s="129"/>
      <c r="F9130" s="99"/>
      <c r="G9130" s="99"/>
      <c r="H9130" s="99"/>
      <c r="I9130" s="18"/>
      <c r="J9130" s="18"/>
      <c r="K9130" s="99">
        <f t="shared" ref="K9130:K9193" si="292">IF(ctConta="",K9129+F9130,IF(I9130=ctConta,K9129+F9130,K9129))</f>
        <v>0</v>
      </c>
      <c r="M9130" s="96">
        <f t="shared" si="291"/>
        <v>1</v>
      </c>
      <c r="N9130" s="273"/>
    </row>
    <row r="9131" spans="2:14" x14ac:dyDescent="0.25">
      <c r="B9131" s="7"/>
      <c r="C9131" s="8"/>
      <c r="D9131" s="129"/>
      <c r="F9131" s="99"/>
      <c r="G9131" s="99"/>
      <c r="H9131" s="99"/>
      <c r="I9131" s="18"/>
      <c r="J9131" s="18"/>
      <c r="K9131" s="99">
        <f t="shared" si="292"/>
        <v>0</v>
      </c>
      <c r="M9131" s="96">
        <f t="shared" si="291"/>
        <v>1</v>
      </c>
      <c r="N9131" s="273"/>
    </row>
    <row r="9132" spans="2:14" x14ac:dyDescent="0.25">
      <c r="B9132" s="7"/>
      <c r="C9132" s="8"/>
      <c r="D9132" s="129"/>
      <c r="F9132" s="99"/>
      <c r="G9132" s="99"/>
      <c r="H9132" s="99"/>
      <c r="I9132" s="18"/>
      <c r="J9132" s="18"/>
      <c r="K9132" s="99">
        <f t="shared" si="292"/>
        <v>0</v>
      </c>
      <c r="M9132" s="96">
        <f t="shared" si="291"/>
        <v>1</v>
      </c>
      <c r="N9132" s="273"/>
    </row>
    <row r="9133" spans="2:14" x14ac:dyDescent="0.25">
      <c r="B9133" s="7"/>
      <c r="C9133" s="8"/>
      <c r="D9133" s="129"/>
      <c r="F9133" s="99"/>
      <c r="G9133" s="99"/>
      <c r="H9133" s="99"/>
      <c r="I9133" s="18"/>
      <c r="J9133" s="18"/>
      <c r="K9133" s="99">
        <f t="shared" si="292"/>
        <v>0</v>
      </c>
      <c r="M9133" s="96">
        <f t="shared" si="291"/>
        <v>1</v>
      </c>
      <c r="N9133" s="273"/>
    </row>
    <row r="9134" spans="2:14" x14ac:dyDescent="0.25">
      <c r="B9134" s="7"/>
      <c r="C9134" s="8"/>
      <c r="D9134" s="129"/>
      <c r="F9134" s="99"/>
      <c r="G9134" s="99"/>
      <c r="H9134" s="99"/>
      <c r="I9134" s="18"/>
      <c r="J9134" s="18"/>
      <c r="K9134" s="99">
        <f t="shared" si="292"/>
        <v>0</v>
      </c>
      <c r="M9134" s="96">
        <f t="shared" si="291"/>
        <v>1</v>
      </c>
      <c r="N9134" s="273"/>
    </row>
    <row r="9135" spans="2:14" x14ac:dyDescent="0.25">
      <c r="B9135" s="7"/>
      <c r="C9135" s="8"/>
      <c r="D9135" s="129"/>
      <c r="F9135" s="99"/>
      <c r="G9135" s="99"/>
      <c r="H9135" s="99"/>
      <c r="I9135" s="18"/>
      <c r="J9135" s="18"/>
      <c r="K9135" s="99">
        <f t="shared" si="292"/>
        <v>0</v>
      </c>
      <c r="M9135" s="96">
        <f t="shared" si="291"/>
        <v>1</v>
      </c>
      <c r="N9135" s="273"/>
    </row>
    <row r="9136" spans="2:14" x14ac:dyDescent="0.25">
      <c r="B9136" s="7"/>
      <c r="C9136" s="8"/>
      <c r="D9136" s="129"/>
      <c r="F9136" s="99"/>
      <c r="G9136" s="99"/>
      <c r="H9136" s="99"/>
      <c r="I9136" s="18"/>
      <c r="J9136" s="18"/>
      <c r="K9136" s="99">
        <f t="shared" si="292"/>
        <v>0</v>
      </c>
      <c r="M9136" s="96">
        <f t="shared" si="291"/>
        <v>1</v>
      </c>
      <c r="N9136" s="273"/>
    </row>
    <row r="9137" spans="2:14" x14ac:dyDescent="0.25">
      <c r="B9137" s="7"/>
      <c r="C9137" s="8"/>
      <c r="D9137" s="129"/>
      <c r="F9137" s="99"/>
      <c r="G9137" s="99"/>
      <c r="H9137" s="99"/>
      <c r="I9137" s="18"/>
      <c r="J9137" s="18"/>
      <c r="K9137" s="99">
        <f t="shared" si="292"/>
        <v>0</v>
      </c>
      <c r="M9137" s="96">
        <f t="shared" si="291"/>
        <v>1</v>
      </c>
      <c r="N9137" s="273"/>
    </row>
    <row r="9138" spans="2:14" x14ac:dyDescent="0.25">
      <c r="B9138" s="7"/>
      <c r="C9138" s="8"/>
      <c r="D9138" s="129"/>
      <c r="F9138" s="99"/>
      <c r="G9138" s="99"/>
      <c r="H9138" s="99"/>
      <c r="I9138" s="18"/>
      <c r="J9138" s="18"/>
      <c r="K9138" s="99">
        <f t="shared" si="292"/>
        <v>0</v>
      </c>
      <c r="M9138" s="96">
        <f t="shared" si="291"/>
        <v>1</v>
      </c>
      <c r="N9138" s="273"/>
    </row>
    <row r="9139" spans="2:14" x14ac:dyDescent="0.25">
      <c r="B9139" s="7"/>
      <c r="C9139" s="8"/>
      <c r="D9139" s="129"/>
      <c r="F9139" s="99"/>
      <c r="G9139" s="99"/>
      <c r="H9139" s="99"/>
      <c r="I9139" s="18"/>
      <c r="J9139" s="18"/>
      <c r="K9139" s="99">
        <f t="shared" si="292"/>
        <v>0</v>
      </c>
      <c r="M9139" s="96">
        <f t="shared" si="291"/>
        <v>1</v>
      </c>
      <c r="N9139" s="273"/>
    </row>
    <row r="9140" spans="2:14" x14ac:dyDescent="0.25">
      <c r="B9140" s="7"/>
      <c r="C9140" s="8"/>
      <c r="D9140" s="129"/>
      <c r="F9140" s="99"/>
      <c r="G9140" s="99"/>
      <c r="H9140" s="99"/>
      <c r="I9140" s="18"/>
      <c r="J9140" s="18"/>
      <c r="K9140" s="99">
        <f t="shared" si="292"/>
        <v>0</v>
      </c>
      <c r="M9140" s="96">
        <f t="shared" si="291"/>
        <v>1</v>
      </c>
      <c r="N9140" s="273"/>
    </row>
    <row r="9141" spans="2:14" x14ac:dyDescent="0.25">
      <c r="B9141" s="7"/>
      <c r="C9141" s="8"/>
      <c r="D9141" s="129"/>
      <c r="F9141" s="99"/>
      <c r="G9141" s="99"/>
      <c r="H9141" s="99"/>
      <c r="I9141" s="18"/>
      <c r="J9141" s="18"/>
      <c r="K9141" s="99">
        <f t="shared" si="292"/>
        <v>0</v>
      </c>
      <c r="M9141" s="96">
        <f t="shared" si="291"/>
        <v>1</v>
      </c>
      <c r="N9141" s="273"/>
    </row>
    <row r="9142" spans="2:14" x14ac:dyDescent="0.25">
      <c r="B9142" s="7"/>
      <c r="C9142" s="8"/>
      <c r="D9142" s="129"/>
      <c r="F9142" s="99"/>
      <c r="G9142" s="99"/>
      <c r="H9142" s="99"/>
      <c r="I9142" s="18"/>
      <c r="J9142" s="18"/>
      <c r="K9142" s="99">
        <f t="shared" si="292"/>
        <v>0</v>
      </c>
      <c r="M9142" s="96">
        <f t="shared" si="291"/>
        <v>1</v>
      </c>
      <c r="N9142" s="273"/>
    </row>
    <row r="9143" spans="2:14" x14ac:dyDescent="0.25">
      <c r="B9143" s="7"/>
      <c r="C9143" s="8"/>
      <c r="D9143" s="129"/>
      <c r="F9143" s="99"/>
      <c r="G9143" s="99"/>
      <c r="H9143" s="99"/>
      <c r="I9143" s="18"/>
      <c r="J9143" s="18"/>
      <c r="K9143" s="99">
        <f t="shared" si="292"/>
        <v>0</v>
      </c>
      <c r="M9143" s="96">
        <f t="shared" si="291"/>
        <v>1</v>
      </c>
      <c r="N9143" s="273"/>
    </row>
    <row r="9144" spans="2:14" x14ac:dyDescent="0.25">
      <c r="B9144" s="7"/>
      <c r="C9144" s="8"/>
      <c r="D9144" s="129"/>
      <c r="F9144" s="99"/>
      <c r="G9144" s="99"/>
      <c r="H9144" s="99"/>
      <c r="I9144" s="18"/>
      <c r="J9144" s="18"/>
      <c r="K9144" s="99">
        <f t="shared" si="292"/>
        <v>0</v>
      </c>
      <c r="M9144" s="96">
        <f t="shared" si="291"/>
        <v>1</v>
      </c>
      <c r="N9144" s="273"/>
    </row>
    <row r="9145" spans="2:14" x14ac:dyDescent="0.25">
      <c r="B9145" s="7"/>
      <c r="C9145" s="8"/>
      <c r="D9145" s="129"/>
      <c r="F9145" s="99"/>
      <c r="G9145" s="99"/>
      <c r="H9145" s="99"/>
      <c r="I9145" s="18"/>
      <c r="J9145" s="18"/>
      <c r="K9145" s="99">
        <f t="shared" si="292"/>
        <v>0</v>
      </c>
      <c r="M9145" s="96">
        <f t="shared" si="291"/>
        <v>1</v>
      </c>
      <c r="N9145" s="273"/>
    </row>
    <row r="9146" spans="2:14" x14ac:dyDescent="0.25">
      <c r="B9146" s="7"/>
      <c r="C9146" s="8"/>
      <c r="D9146" s="129"/>
      <c r="F9146" s="99"/>
      <c r="G9146" s="99"/>
      <c r="H9146" s="99"/>
      <c r="I9146" s="18"/>
      <c r="J9146" s="18"/>
      <c r="K9146" s="99">
        <f t="shared" si="292"/>
        <v>0</v>
      </c>
      <c r="M9146" s="96">
        <f t="shared" si="291"/>
        <v>1</v>
      </c>
      <c r="N9146" s="273"/>
    </row>
    <row r="9147" spans="2:14" x14ac:dyDescent="0.25">
      <c r="B9147" s="7"/>
      <c r="C9147" s="8"/>
      <c r="D9147" s="129"/>
      <c r="F9147" s="99"/>
      <c r="G9147" s="99"/>
      <c r="H9147" s="99"/>
      <c r="I9147" s="18"/>
      <c r="J9147" s="18"/>
      <c r="K9147" s="99">
        <f t="shared" si="292"/>
        <v>0</v>
      </c>
      <c r="M9147" s="96">
        <f t="shared" si="291"/>
        <v>1</v>
      </c>
      <c r="N9147" s="273"/>
    </row>
    <row r="9148" spans="2:14" x14ac:dyDescent="0.25">
      <c r="B9148" s="7"/>
      <c r="C9148" s="8"/>
      <c r="D9148" s="129"/>
      <c r="F9148" s="99"/>
      <c r="G9148" s="99"/>
      <c r="H9148" s="99"/>
      <c r="I9148" s="18"/>
      <c r="J9148" s="18"/>
      <c r="K9148" s="99">
        <f t="shared" si="292"/>
        <v>0</v>
      </c>
      <c r="M9148" s="96">
        <f t="shared" si="291"/>
        <v>1</v>
      </c>
      <c r="N9148" s="273"/>
    </row>
    <row r="9149" spans="2:14" x14ac:dyDescent="0.25">
      <c r="B9149" s="7"/>
      <c r="C9149" s="8"/>
      <c r="D9149" s="129"/>
      <c r="F9149" s="99"/>
      <c r="G9149" s="99"/>
      <c r="H9149" s="99"/>
      <c r="I9149" s="18"/>
      <c r="J9149" s="18"/>
      <c r="K9149" s="99">
        <f t="shared" si="292"/>
        <v>0</v>
      </c>
      <c r="M9149" s="96">
        <f t="shared" si="291"/>
        <v>1</v>
      </c>
      <c r="N9149" s="273"/>
    </row>
    <row r="9150" spans="2:14" x14ac:dyDescent="0.25">
      <c r="B9150" s="7"/>
      <c r="C9150" s="8"/>
      <c r="D9150" s="129"/>
      <c r="F9150" s="99"/>
      <c r="G9150" s="99"/>
      <c r="H9150" s="99"/>
      <c r="I9150" s="18"/>
      <c r="J9150" s="18"/>
      <c r="K9150" s="99">
        <f t="shared" si="292"/>
        <v>0</v>
      </c>
      <c r="M9150" s="96">
        <f t="shared" si="291"/>
        <v>1</v>
      </c>
      <c r="N9150" s="273"/>
    </row>
    <row r="9151" spans="2:14" x14ac:dyDescent="0.25">
      <c r="B9151" s="7"/>
      <c r="C9151" s="8"/>
      <c r="D9151" s="129"/>
      <c r="F9151" s="99"/>
      <c r="G9151" s="99"/>
      <c r="H9151" s="99"/>
      <c r="I9151" s="18"/>
      <c r="J9151" s="18"/>
      <c r="K9151" s="99">
        <f t="shared" si="292"/>
        <v>0</v>
      </c>
      <c r="M9151" s="96">
        <f t="shared" si="291"/>
        <v>1</v>
      </c>
      <c r="N9151" s="273"/>
    </row>
    <row r="9152" spans="2:14" x14ac:dyDescent="0.25">
      <c r="B9152" s="7"/>
      <c r="C9152" s="8"/>
      <c r="D9152" s="129"/>
      <c r="F9152" s="99"/>
      <c r="G9152" s="99"/>
      <c r="H9152" s="99"/>
      <c r="I9152" s="18"/>
      <c r="J9152" s="18"/>
      <c r="K9152" s="99">
        <f t="shared" si="292"/>
        <v>0</v>
      </c>
      <c r="M9152" s="96">
        <f t="shared" si="291"/>
        <v>1</v>
      </c>
      <c r="N9152" s="273"/>
    </row>
    <row r="9153" spans="2:14" x14ac:dyDescent="0.25">
      <c r="B9153" s="7"/>
      <c r="C9153" s="8"/>
      <c r="D9153" s="129"/>
      <c r="F9153" s="99"/>
      <c r="G9153" s="99"/>
      <c r="H9153" s="99"/>
      <c r="I9153" s="18"/>
      <c r="J9153" s="18"/>
      <c r="K9153" s="99">
        <f t="shared" si="292"/>
        <v>0</v>
      </c>
      <c r="M9153" s="96">
        <f t="shared" si="291"/>
        <v>1</v>
      </c>
      <c r="N9153" s="273"/>
    </row>
    <row r="9154" spans="2:14" x14ac:dyDescent="0.25">
      <c r="B9154" s="7"/>
      <c r="C9154" s="8"/>
      <c r="D9154" s="129"/>
      <c r="F9154" s="99"/>
      <c r="G9154" s="99"/>
      <c r="H9154" s="99"/>
      <c r="I9154" s="18"/>
      <c r="J9154" s="18"/>
      <c r="K9154" s="99">
        <f t="shared" si="292"/>
        <v>0</v>
      </c>
      <c r="M9154" s="96">
        <f t="shared" si="291"/>
        <v>1</v>
      </c>
      <c r="N9154" s="273"/>
    </row>
    <row r="9155" spans="2:14" x14ac:dyDescent="0.25">
      <c r="B9155" s="7"/>
      <c r="C9155" s="8"/>
      <c r="D9155" s="129"/>
      <c r="F9155" s="99"/>
      <c r="G9155" s="99"/>
      <c r="H9155" s="99"/>
      <c r="I9155" s="18"/>
      <c r="J9155" s="18"/>
      <c r="K9155" s="99">
        <f t="shared" si="292"/>
        <v>0</v>
      </c>
      <c r="M9155" s="96">
        <f t="shared" si="291"/>
        <v>1</v>
      </c>
      <c r="N9155" s="273"/>
    </row>
    <row r="9156" spans="2:14" x14ac:dyDescent="0.25">
      <c r="B9156" s="7"/>
      <c r="C9156" s="8"/>
      <c r="D9156" s="129"/>
      <c r="F9156" s="99"/>
      <c r="G9156" s="99"/>
      <c r="H9156" s="99"/>
      <c r="I9156" s="18"/>
      <c r="J9156" s="18"/>
      <c r="K9156" s="99">
        <f t="shared" si="292"/>
        <v>0</v>
      </c>
      <c r="M9156" s="96">
        <f t="shared" si="291"/>
        <v>1</v>
      </c>
      <c r="N9156" s="273"/>
    </row>
    <row r="9157" spans="2:14" x14ac:dyDescent="0.25">
      <c r="B9157" s="7"/>
      <c r="C9157" s="8"/>
      <c r="D9157" s="129"/>
      <c r="F9157" s="99"/>
      <c r="G9157" s="99"/>
      <c r="H9157" s="99"/>
      <c r="I9157" s="18"/>
      <c r="J9157" s="18"/>
      <c r="K9157" s="99">
        <f t="shared" si="292"/>
        <v>0</v>
      </c>
      <c r="M9157" s="96">
        <f t="shared" si="291"/>
        <v>1</v>
      </c>
      <c r="N9157" s="273"/>
    </row>
    <row r="9158" spans="2:14" x14ac:dyDescent="0.25">
      <c r="B9158" s="7"/>
      <c r="C9158" s="8"/>
      <c r="D9158" s="129"/>
      <c r="F9158" s="99"/>
      <c r="G9158" s="99"/>
      <c r="H9158" s="99"/>
      <c r="I9158" s="18"/>
      <c r="J9158" s="18"/>
      <c r="K9158" s="99">
        <f t="shared" si="292"/>
        <v>0</v>
      </c>
      <c r="M9158" s="96">
        <f t="shared" si="291"/>
        <v>1</v>
      </c>
      <c r="N9158" s="273"/>
    </row>
    <row r="9159" spans="2:14" x14ac:dyDescent="0.25">
      <c r="B9159" s="7"/>
      <c r="C9159" s="8"/>
      <c r="D9159" s="129"/>
      <c r="F9159" s="99"/>
      <c r="G9159" s="99"/>
      <c r="H9159" s="99"/>
      <c r="I9159" s="18"/>
      <c r="J9159" s="18"/>
      <c r="K9159" s="99">
        <f t="shared" si="292"/>
        <v>0</v>
      </c>
      <c r="M9159" s="96">
        <f t="shared" si="291"/>
        <v>1</v>
      </c>
      <c r="N9159" s="273"/>
    </row>
    <row r="9160" spans="2:14" x14ac:dyDescent="0.25">
      <c r="B9160" s="7"/>
      <c r="C9160" s="8"/>
      <c r="D9160" s="129"/>
      <c r="F9160" s="99"/>
      <c r="G9160" s="99"/>
      <c r="H9160" s="99"/>
      <c r="I9160" s="18"/>
      <c r="J9160" s="18"/>
      <c r="K9160" s="99">
        <f t="shared" si="292"/>
        <v>0</v>
      </c>
      <c r="M9160" s="96">
        <f t="shared" si="291"/>
        <v>1</v>
      </c>
      <c r="N9160" s="273"/>
    </row>
    <row r="9161" spans="2:14" x14ac:dyDescent="0.25">
      <c r="B9161" s="7"/>
      <c r="C9161" s="8"/>
      <c r="D9161" s="129"/>
      <c r="F9161" s="99"/>
      <c r="G9161" s="99"/>
      <c r="H9161" s="99"/>
      <c r="I9161" s="18"/>
      <c r="J9161" s="18"/>
      <c r="K9161" s="99">
        <f t="shared" si="292"/>
        <v>0</v>
      </c>
      <c r="M9161" s="96">
        <f t="shared" si="291"/>
        <v>1</v>
      </c>
      <c r="N9161" s="273"/>
    </row>
    <row r="9162" spans="2:14" x14ac:dyDescent="0.25">
      <c r="B9162" s="7"/>
      <c r="C9162" s="8"/>
      <c r="D9162" s="129"/>
      <c r="F9162" s="99"/>
      <c r="G9162" s="99"/>
      <c r="H9162" s="99"/>
      <c r="I9162" s="18"/>
      <c r="J9162" s="18"/>
      <c r="K9162" s="99">
        <f t="shared" si="292"/>
        <v>0</v>
      </c>
      <c r="M9162" s="96">
        <f t="shared" si="291"/>
        <v>1</v>
      </c>
      <c r="N9162" s="273"/>
    </row>
    <row r="9163" spans="2:14" x14ac:dyDescent="0.25">
      <c r="B9163" s="7"/>
      <c r="C9163" s="8"/>
      <c r="D9163" s="129"/>
      <c r="F9163" s="99"/>
      <c r="G9163" s="99"/>
      <c r="H9163" s="99"/>
      <c r="I9163" s="18"/>
      <c r="J9163" s="18"/>
      <c r="K9163" s="99">
        <f t="shared" si="292"/>
        <v>0</v>
      </c>
      <c r="M9163" s="96">
        <f t="shared" si="291"/>
        <v>1</v>
      </c>
      <c r="N9163" s="273"/>
    </row>
    <row r="9164" spans="2:14" x14ac:dyDescent="0.25">
      <c r="B9164" s="7"/>
      <c r="C9164" s="8"/>
      <c r="D9164" s="129"/>
      <c r="F9164" s="99"/>
      <c r="G9164" s="99"/>
      <c r="H9164" s="99"/>
      <c r="I9164" s="18"/>
      <c r="J9164" s="18"/>
      <c r="K9164" s="99">
        <f t="shared" si="292"/>
        <v>0</v>
      </c>
      <c r="M9164" s="96">
        <f t="shared" si="291"/>
        <v>1</v>
      </c>
      <c r="N9164" s="273"/>
    </row>
    <row r="9165" spans="2:14" x14ac:dyDescent="0.25">
      <c r="B9165" s="7"/>
      <c r="C9165" s="8"/>
      <c r="D9165" s="129"/>
      <c r="F9165" s="99"/>
      <c r="G9165" s="99"/>
      <c r="H9165" s="99"/>
      <c r="I9165" s="18"/>
      <c r="J9165" s="18"/>
      <c r="K9165" s="99">
        <f t="shared" si="292"/>
        <v>0</v>
      </c>
      <c r="M9165" s="96">
        <f t="shared" si="291"/>
        <v>1</v>
      </c>
      <c r="N9165" s="273"/>
    </row>
    <row r="9166" spans="2:14" x14ac:dyDescent="0.25">
      <c r="B9166" s="7"/>
      <c r="C9166" s="8"/>
      <c r="D9166" s="129"/>
      <c r="F9166" s="99"/>
      <c r="G9166" s="99"/>
      <c r="H9166" s="99"/>
      <c r="I9166" s="18"/>
      <c r="J9166" s="18"/>
      <c r="K9166" s="99">
        <f t="shared" si="292"/>
        <v>0</v>
      </c>
      <c r="M9166" s="96">
        <f t="shared" si="291"/>
        <v>1</v>
      </c>
      <c r="N9166" s="273"/>
    </row>
    <row r="9167" spans="2:14" x14ac:dyDescent="0.25">
      <c r="B9167" s="7"/>
      <c r="C9167" s="8"/>
      <c r="D9167" s="129"/>
      <c r="F9167" s="99"/>
      <c r="G9167" s="99"/>
      <c r="H9167" s="99"/>
      <c r="I9167" s="18"/>
      <c r="J9167" s="18"/>
      <c r="K9167" s="99">
        <f t="shared" si="292"/>
        <v>0</v>
      </c>
      <c r="M9167" s="96">
        <f t="shared" si="291"/>
        <v>1</v>
      </c>
      <c r="N9167" s="273"/>
    </row>
    <row r="9168" spans="2:14" x14ac:dyDescent="0.25">
      <c r="B9168" s="7"/>
      <c r="C9168" s="8"/>
      <c r="D9168" s="129"/>
      <c r="F9168" s="99"/>
      <c r="G9168" s="99"/>
      <c r="H9168" s="99"/>
      <c r="I9168" s="18"/>
      <c r="J9168" s="18"/>
      <c r="K9168" s="99">
        <f t="shared" si="292"/>
        <v>0</v>
      </c>
      <c r="M9168" s="96">
        <f t="shared" si="291"/>
        <v>1</v>
      </c>
      <c r="N9168" s="273"/>
    </row>
    <row r="9169" spans="2:14" x14ac:dyDescent="0.25">
      <c r="B9169" s="7"/>
      <c r="C9169" s="8"/>
      <c r="D9169" s="129"/>
      <c r="F9169" s="99"/>
      <c r="G9169" s="99"/>
      <c r="H9169" s="99"/>
      <c r="I9169" s="18"/>
      <c r="J9169" s="18"/>
      <c r="K9169" s="99">
        <f t="shared" si="292"/>
        <v>0</v>
      </c>
      <c r="M9169" s="96">
        <f t="shared" ref="M9169:M9232" si="293">UltimoDia(D9169)</f>
        <v>1</v>
      </c>
      <c r="N9169" s="273"/>
    </row>
    <row r="9170" spans="2:14" x14ac:dyDescent="0.25">
      <c r="B9170" s="7"/>
      <c r="C9170" s="8"/>
      <c r="D9170" s="129"/>
      <c r="F9170" s="99"/>
      <c r="G9170" s="99"/>
      <c r="H9170" s="99"/>
      <c r="I9170" s="18"/>
      <c r="J9170" s="18"/>
      <c r="K9170" s="99">
        <f t="shared" si="292"/>
        <v>0</v>
      </c>
      <c r="M9170" s="96">
        <f t="shared" si="293"/>
        <v>1</v>
      </c>
      <c r="N9170" s="273"/>
    </row>
    <row r="9171" spans="2:14" x14ac:dyDescent="0.25">
      <c r="B9171" s="7"/>
      <c r="C9171" s="8"/>
      <c r="D9171" s="129"/>
      <c r="F9171" s="99"/>
      <c r="G9171" s="99"/>
      <c r="H9171" s="99"/>
      <c r="I9171" s="18"/>
      <c r="J9171" s="18"/>
      <c r="K9171" s="99">
        <f t="shared" si="292"/>
        <v>0</v>
      </c>
      <c r="M9171" s="96">
        <f t="shared" si="293"/>
        <v>1</v>
      </c>
      <c r="N9171" s="273"/>
    </row>
    <row r="9172" spans="2:14" x14ac:dyDescent="0.25">
      <c r="B9172" s="7"/>
      <c r="C9172" s="8"/>
      <c r="D9172" s="129"/>
      <c r="F9172" s="99"/>
      <c r="G9172" s="99"/>
      <c r="H9172" s="99"/>
      <c r="I9172" s="18"/>
      <c r="J9172" s="18"/>
      <c r="K9172" s="99">
        <f t="shared" si="292"/>
        <v>0</v>
      </c>
      <c r="M9172" s="96">
        <f t="shared" si="293"/>
        <v>1</v>
      </c>
      <c r="N9172" s="273"/>
    </row>
    <row r="9173" spans="2:14" x14ac:dyDescent="0.25">
      <c r="B9173" s="7"/>
      <c r="C9173" s="8"/>
      <c r="D9173" s="129"/>
      <c r="F9173" s="99"/>
      <c r="G9173" s="99"/>
      <c r="H9173" s="99"/>
      <c r="I9173" s="18"/>
      <c r="J9173" s="18"/>
      <c r="K9173" s="99">
        <f t="shared" si="292"/>
        <v>0</v>
      </c>
      <c r="M9173" s="96">
        <f t="shared" si="293"/>
        <v>1</v>
      </c>
      <c r="N9173" s="273"/>
    </row>
    <row r="9174" spans="2:14" x14ac:dyDescent="0.25">
      <c r="B9174" s="7"/>
      <c r="C9174" s="8"/>
      <c r="D9174" s="129"/>
      <c r="F9174" s="99"/>
      <c r="G9174" s="99"/>
      <c r="H9174" s="99"/>
      <c r="I9174" s="18"/>
      <c r="J9174" s="18"/>
      <c r="K9174" s="99">
        <f t="shared" si="292"/>
        <v>0</v>
      </c>
      <c r="M9174" s="96">
        <f t="shared" si="293"/>
        <v>1</v>
      </c>
      <c r="N9174" s="273"/>
    </row>
    <row r="9175" spans="2:14" x14ac:dyDescent="0.25">
      <c r="B9175" s="7"/>
      <c r="C9175" s="8"/>
      <c r="D9175" s="129"/>
      <c r="F9175" s="99"/>
      <c r="G9175" s="99"/>
      <c r="H9175" s="99"/>
      <c r="I9175" s="18"/>
      <c r="J9175" s="18"/>
      <c r="K9175" s="99">
        <f t="shared" si="292"/>
        <v>0</v>
      </c>
      <c r="M9175" s="96">
        <f t="shared" si="293"/>
        <v>1</v>
      </c>
      <c r="N9175" s="273"/>
    </row>
    <row r="9176" spans="2:14" x14ac:dyDescent="0.25">
      <c r="B9176" s="7"/>
      <c r="C9176" s="8"/>
      <c r="D9176" s="129"/>
      <c r="F9176" s="99"/>
      <c r="G9176" s="99"/>
      <c r="H9176" s="99"/>
      <c r="I9176" s="18"/>
      <c r="J9176" s="18"/>
      <c r="K9176" s="99">
        <f t="shared" si="292"/>
        <v>0</v>
      </c>
      <c r="M9176" s="96">
        <f t="shared" si="293"/>
        <v>1</v>
      </c>
      <c r="N9176" s="273"/>
    </row>
    <row r="9177" spans="2:14" x14ac:dyDescent="0.25">
      <c r="B9177" s="7"/>
      <c r="C9177" s="8"/>
      <c r="D9177" s="129"/>
      <c r="F9177" s="99"/>
      <c r="G9177" s="99"/>
      <c r="H9177" s="99"/>
      <c r="I9177" s="18"/>
      <c r="J9177" s="18"/>
      <c r="K9177" s="99">
        <f t="shared" si="292"/>
        <v>0</v>
      </c>
      <c r="M9177" s="96">
        <f t="shared" si="293"/>
        <v>1</v>
      </c>
      <c r="N9177" s="273"/>
    </row>
    <row r="9178" spans="2:14" x14ac:dyDescent="0.25">
      <c r="B9178" s="7"/>
      <c r="C9178" s="8"/>
      <c r="D9178" s="129"/>
      <c r="F9178" s="99"/>
      <c r="G9178" s="99"/>
      <c r="H9178" s="99"/>
      <c r="I9178" s="18"/>
      <c r="J9178" s="18"/>
      <c r="K9178" s="99">
        <f t="shared" si="292"/>
        <v>0</v>
      </c>
      <c r="M9178" s="96">
        <f t="shared" si="293"/>
        <v>1</v>
      </c>
      <c r="N9178" s="273"/>
    </row>
    <row r="9179" spans="2:14" x14ac:dyDescent="0.25">
      <c r="B9179" s="7"/>
      <c r="C9179" s="8"/>
      <c r="D9179" s="129"/>
      <c r="F9179" s="99"/>
      <c r="G9179" s="99"/>
      <c r="H9179" s="99"/>
      <c r="I9179" s="18"/>
      <c r="J9179" s="18"/>
      <c r="K9179" s="99">
        <f t="shared" si="292"/>
        <v>0</v>
      </c>
      <c r="M9179" s="96">
        <f t="shared" si="293"/>
        <v>1</v>
      </c>
      <c r="N9179" s="273"/>
    </row>
    <row r="9180" spans="2:14" x14ac:dyDescent="0.25">
      <c r="B9180" s="7"/>
      <c r="C9180" s="8"/>
      <c r="D9180" s="129"/>
      <c r="F9180" s="99"/>
      <c r="G9180" s="99"/>
      <c r="H9180" s="99"/>
      <c r="I9180" s="18"/>
      <c r="J9180" s="18"/>
      <c r="K9180" s="99">
        <f t="shared" si="292"/>
        <v>0</v>
      </c>
      <c r="M9180" s="96">
        <f t="shared" si="293"/>
        <v>1</v>
      </c>
      <c r="N9180" s="273"/>
    </row>
    <row r="9181" spans="2:14" x14ac:dyDescent="0.25">
      <c r="B9181" s="7"/>
      <c r="C9181" s="8"/>
      <c r="D9181" s="129"/>
      <c r="F9181" s="99"/>
      <c r="G9181" s="99"/>
      <c r="H9181" s="99"/>
      <c r="I9181" s="18"/>
      <c r="J9181" s="18"/>
      <c r="K9181" s="99">
        <f t="shared" si="292"/>
        <v>0</v>
      </c>
      <c r="M9181" s="96">
        <f t="shared" si="293"/>
        <v>1</v>
      </c>
      <c r="N9181" s="273"/>
    </row>
    <row r="9182" spans="2:14" x14ac:dyDescent="0.25">
      <c r="B9182" s="7"/>
      <c r="C9182" s="8"/>
      <c r="D9182" s="129"/>
      <c r="F9182" s="99"/>
      <c r="G9182" s="99"/>
      <c r="H9182" s="99"/>
      <c r="I9182" s="18"/>
      <c r="J9182" s="18"/>
      <c r="K9182" s="99">
        <f t="shared" si="292"/>
        <v>0</v>
      </c>
      <c r="M9182" s="96">
        <f t="shared" si="293"/>
        <v>1</v>
      </c>
      <c r="N9182" s="273"/>
    </row>
    <row r="9183" spans="2:14" x14ac:dyDescent="0.25">
      <c r="B9183" s="7"/>
      <c r="C9183" s="8"/>
      <c r="D9183" s="129"/>
      <c r="F9183" s="99"/>
      <c r="G9183" s="99"/>
      <c r="H9183" s="99"/>
      <c r="I9183" s="18"/>
      <c r="J9183" s="18"/>
      <c r="K9183" s="99">
        <f t="shared" si="292"/>
        <v>0</v>
      </c>
      <c r="M9183" s="96">
        <f t="shared" si="293"/>
        <v>1</v>
      </c>
      <c r="N9183" s="273"/>
    </row>
    <row r="9184" spans="2:14" x14ac:dyDescent="0.25">
      <c r="B9184" s="7"/>
      <c r="C9184" s="8"/>
      <c r="D9184" s="129"/>
      <c r="F9184" s="99"/>
      <c r="G9184" s="99"/>
      <c r="H9184" s="99"/>
      <c r="I9184" s="18"/>
      <c r="J9184" s="18"/>
      <c r="K9184" s="99">
        <f t="shared" si="292"/>
        <v>0</v>
      </c>
      <c r="M9184" s="96">
        <f t="shared" si="293"/>
        <v>1</v>
      </c>
      <c r="N9184" s="273"/>
    </row>
    <row r="9185" spans="2:14" x14ac:dyDescent="0.25">
      <c r="B9185" s="7"/>
      <c r="C9185" s="8"/>
      <c r="D9185" s="129"/>
      <c r="F9185" s="99"/>
      <c r="G9185" s="99"/>
      <c r="H9185" s="99"/>
      <c r="I9185" s="18"/>
      <c r="J9185" s="18"/>
      <c r="K9185" s="99">
        <f t="shared" si="292"/>
        <v>0</v>
      </c>
      <c r="M9185" s="96">
        <f t="shared" si="293"/>
        <v>1</v>
      </c>
      <c r="N9185" s="273"/>
    </row>
    <row r="9186" spans="2:14" x14ac:dyDescent="0.25">
      <c r="B9186" s="7"/>
      <c r="C9186" s="8"/>
      <c r="D9186" s="129"/>
      <c r="F9186" s="99"/>
      <c r="G9186" s="99"/>
      <c r="H9186" s="99"/>
      <c r="I9186" s="18"/>
      <c r="J9186" s="18"/>
      <c r="K9186" s="99">
        <f t="shared" si="292"/>
        <v>0</v>
      </c>
      <c r="M9186" s="96">
        <f t="shared" si="293"/>
        <v>1</v>
      </c>
      <c r="N9186" s="273"/>
    </row>
    <row r="9187" spans="2:14" x14ac:dyDescent="0.25">
      <c r="B9187" s="7"/>
      <c r="C9187" s="8"/>
      <c r="D9187" s="129"/>
      <c r="F9187" s="99"/>
      <c r="G9187" s="99"/>
      <c r="H9187" s="99"/>
      <c r="I9187" s="18"/>
      <c r="J9187" s="18"/>
      <c r="K9187" s="99">
        <f t="shared" si="292"/>
        <v>0</v>
      </c>
      <c r="M9187" s="96">
        <f t="shared" si="293"/>
        <v>1</v>
      </c>
      <c r="N9187" s="273"/>
    </row>
    <row r="9188" spans="2:14" x14ac:dyDescent="0.25">
      <c r="B9188" s="7"/>
      <c r="C9188" s="8"/>
      <c r="D9188" s="129"/>
      <c r="F9188" s="99"/>
      <c r="G9188" s="99"/>
      <c r="H9188" s="99"/>
      <c r="I9188" s="18"/>
      <c r="J9188" s="18"/>
      <c r="K9188" s="99">
        <f t="shared" si="292"/>
        <v>0</v>
      </c>
      <c r="M9188" s="96">
        <f t="shared" si="293"/>
        <v>1</v>
      </c>
      <c r="N9188" s="273"/>
    </row>
    <row r="9189" spans="2:14" x14ac:dyDescent="0.25">
      <c r="B9189" s="7"/>
      <c r="C9189" s="8"/>
      <c r="D9189" s="129"/>
      <c r="F9189" s="99"/>
      <c r="G9189" s="99"/>
      <c r="H9189" s="99"/>
      <c r="I9189" s="18"/>
      <c r="J9189" s="18"/>
      <c r="K9189" s="99">
        <f t="shared" si="292"/>
        <v>0</v>
      </c>
      <c r="M9189" s="96">
        <f t="shared" si="293"/>
        <v>1</v>
      </c>
      <c r="N9189" s="273"/>
    </row>
    <row r="9190" spans="2:14" x14ac:dyDescent="0.25">
      <c r="B9190" s="7"/>
      <c r="C9190" s="8"/>
      <c r="D9190" s="129"/>
      <c r="F9190" s="99"/>
      <c r="G9190" s="99"/>
      <c r="H9190" s="99"/>
      <c r="I9190" s="18"/>
      <c r="J9190" s="18"/>
      <c r="K9190" s="99">
        <f t="shared" si="292"/>
        <v>0</v>
      </c>
      <c r="M9190" s="96">
        <f t="shared" si="293"/>
        <v>1</v>
      </c>
      <c r="N9190" s="273"/>
    </row>
    <row r="9191" spans="2:14" x14ac:dyDescent="0.25">
      <c r="B9191" s="7"/>
      <c r="C9191" s="8"/>
      <c r="D9191" s="129"/>
      <c r="F9191" s="99"/>
      <c r="G9191" s="99"/>
      <c r="H9191" s="99"/>
      <c r="I9191" s="18"/>
      <c r="J9191" s="18"/>
      <c r="K9191" s="99">
        <f t="shared" si="292"/>
        <v>0</v>
      </c>
      <c r="M9191" s="96">
        <f t="shared" si="293"/>
        <v>1</v>
      </c>
      <c r="N9191" s="273"/>
    </row>
    <row r="9192" spans="2:14" x14ac:dyDescent="0.25">
      <c r="B9192" s="7"/>
      <c r="C9192" s="8"/>
      <c r="D9192" s="129"/>
      <c r="F9192" s="99"/>
      <c r="G9192" s="99"/>
      <c r="H9192" s="99"/>
      <c r="I9192" s="18"/>
      <c r="J9192" s="18"/>
      <c r="K9192" s="99">
        <f t="shared" si="292"/>
        <v>0</v>
      </c>
      <c r="M9192" s="96">
        <f t="shared" si="293"/>
        <v>1</v>
      </c>
      <c r="N9192" s="273"/>
    </row>
    <row r="9193" spans="2:14" x14ac:dyDescent="0.25">
      <c r="B9193" s="7"/>
      <c r="C9193" s="8"/>
      <c r="D9193" s="129"/>
      <c r="F9193" s="99"/>
      <c r="G9193" s="99"/>
      <c r="H9193" s="99"/>
      <c r="I9193" s="18"/>
      <c r="J9193" s="18"/>
      <c r="K9193" s="99">
        <f t="shared" si="292"/>
        <v>0</v>
      </c>
      <c r="M9193" s="96">
        <f t="shared" si="293"/>
        <v>1</v>
      </c>
      <c r="N9193" s="273"/>
    </row>
    <row r="9194" spans="2:14" x14ac:dyDescent="0.25">
      <c r="B9194" s="7"/>
      <c r="C9194" s="8"/>
      <c r="D9194" s="129"/>
      <c r="F9194" s="99"/>
      <c r="G9194" s="99"/>
      <c r="H9194" s="99"/>
      <c r="I9194" s="18"/>
      <c r="J9194" s="18"/>
      <c r="K9194" s="99">
        <f t="shared" ref="K9194:K9257" si="294">IF(ctConta="",K9193+F9194,IF(I9194=ctConta,K9193+F9194,K9193))</f>
        <v>0</v>
      </c>
      <c r="M9194" s="96">
        <f t="shared" si="293"/>
        <v>1</v>
      </c>
      <c r="N9194" s="273"/>
    </row>
    <row r="9195" spans="2:14" x14ac:dyDescent="0.25">
      <c r="B9195" s="7"/>
      <c r="C9195" s="8"/>
      <c r="D9195" s="129"/>
      <c r="F9195" s="99"/>
      <c r="G9195" s="99"/>
      <c r="H9195" s="99"/>
      <c r="I9195" s="18"/>
      <c r="J9195" s="18"/>
      <c r="K9195" s="99">
        <f t="shared" si="294"/>
        <v>0</v>
      </c>
      <c r="M9195" s="96">
        <f t="shared" si="293"/>
        <v>1</v>
      </c>
      <c r="N9195" s="273"/>
    </row>
    <row r="9196" spans="2:14" x14ac:dyDescent="0.25">
      <c r="B9196" s="7"/>
      <c r="C9196" s="8"/>
      <c r="D9196" s="129"/>
      <c r="F9196" s="99"/>
      <c r="G9196" s="99"/>
      <c r="H9196" s="99"/>
      <c r="I9196" s="18"/>
      <c r="J9196" s="18"/>
      <c r="K9196" s="99">
        <f t="shared" si="294"/>
        <v>0</v>
      </c>
      <c r="M9196" s="96">
        <f t="shared" si="293"/>
        <v>1</v>
      </c>
      <c r="N9196" s="273"/>
    </row>
    <row r="9197" spans="2:14" x14ac:dyDescent="0.25">
      <c r="B9197" s="7"/>
      <c r="C9197" s="8"/>
      <c r="D9197" s="129"/>
      <c r="F9197" s="99"/>
      <c r="G9197" s="99"/>
      <c r="H9197" s="99"/>
      <c r="I9197" s="18"/>
      <c r="J9197" s="18"/>
      <c r="K9197" s="99">
        <f t="shared" si="294"/>
        <v>0</v>
      </c>
      <c r="M9197" s="96">
        <f t="shared" si="293"/>
        <v>1</v>
      </c>
      <c r="N9197" s="273"/>
    </row>
    <row r="9198" spans="2:14" x14ac:dyDescent="0.25">
      <c r="B9198" s="7"/>
      <c r="C9198" s="8"/>
      <c r="D9198" s="129"/>
      <c r="F9198" s="99"/>
      <c r="G9198" s="99"/>
      <c r="H9198" s="99"/>
      <c r="I9198" s="18"/>
      <c r="J9198" s="18"/>
      <c r="K9198" s="99">
        <f t="shared" si="294"/>
        <v>0</v>
      </c>
      <c r="M9198" s="96">
        <f t="shared" si="293"/>
        <v>1</v>
      </c>
      <c r="N9198" s="273"/>
    </row>
    <row r="9199" spans="2:14" x14ac:dyDescent="0.25">
      <c r="B9199" s="7"/>
      <c r="C9199" s="8"/>
      <c r="D9199" s="129"/>
      <c r="F9199" s="99"/>
      <c r="G9199" s="99"/>
      <c r="H9199" s="99"/>
      <c r="I9199" s="18"/>
      <c r="J9199" s="18"/>
      <c r="K9199" s="99">
        <f t="shared" si="294"/>
        <v>0</v>
      </c>
      <c r="M9199" s="96">
        <f t="shared" si="293"/>
        <v>1</v>
      </c>
      <c r="N9199" s="273"/>
    </row>
    <row r="9200" spans="2:14" x14ac:dyDescent="0.25">
      <c r="B9200" s="7"/>
      <c r="C9200" s="8"/>
      <c r="D9200" s="129"/>
      <c r="F9200" s="99"/>
      <c r="G9200" s="99"/>
      <c r="H9200" s="99"/>
      <c r="I9200" s="18"/>
      <c r="J9200" s="18"/>
      <c r="K9200" s="99">
        <f t="shared" si="294"/>
        <v>0</v>
      </c>
      <c r="M9200" s="96">
        <f t="shared" si="293"/>
        <v>1</v>
      </c>
      <c r="N9200" s="273"/>
    </row>
    <row r="9201" spans="2:14" x14ac:dyDescent="0.25">
      <c r="B9201" s="7"/>
      <c r="C9201" s="8"/>
      <c r="D9201" s="129"/>
      <c r="F9201" s="99"/>
      <c r="G9201" s="99"/>
      <c r="H9201" s="99"/>
      <c r="I9201" s="18"/>
      <c r="J9201" s="18"/>
      <c r="K9201" s="99">
        <f t="shared" si="294"/>
        <v>0</v>
      </c>
      <c r="M9201" s="96">
        <f t="shared" si="293"/>
        <v>1</v>
      </c>
      <c r="N9201" s="273"/>
    </row>
    <row r="9202" spans="2:14" x14ac:dyDescent="0.25">
      <c r="B9202" s="7"/>
      <c r="C9202" s="8"/>
      <c r="D9202" s="129"/>
      <c r="F9202" s="99"/>
      <c r="G9202" s="99"/>
      <c r="H9202" s="99"/>
      <c r="I9202" s="18"/>
      <c r="J9202" s="18"/>
      <c r="K9202" s="99">
        <f t="shared" si="294"/>
        <v>0</v>
      </c>
      <c r="M9202" s="96">
        <f t="shared" si="293"/>
        <v>1</v>
      </c>
      <c r="N9202" s="273"/>
    </row>
    <row r="9203" spans="2:14" x14ac:dyDescent="0.25">
      <c r="B9203" s="7"/>
      <c r="C9203" s="8"/>
      <c r="D9203" s="129"/>
      <c r="F9203" s="99"/>
      <c r="G9203" s="99"/>
      <c r="H9203" s="99"/>
      <c r="I9203" s="18"/>
      <c r="J9203" s="18"/>
      <c r="K9203" s="99">
        <f t="shared" si="294"/>
        <v>0</v>
      </c>
      <c r="M9203" s="96">
        <f t="shared" si="293"/>
        <v>1</v>
      </c>
      <c r="N9203" s="273"/>
    </row>
    <row r="9204" spans="2:14" x14ac:dyDescent="0.25">
      <c r="B9204" s="7"/>
      <c r="C9204" s="8"/>
      <c r="D9204" s="129"/>
      <c r="F9204" s="99"/>
      <c r="G9204" s="99"/>
      <c r="H9204" s="99"/>
      <c r="I9204" s="18"/>
      <c r="J9204" s="18"/>
      <c r="K9204" s="99">
        <f t="shared" si="294"/>
        <v>0</v>
      </c>
      <c r="M9204" s="96">
        <f t="shared" si="293"/>
        <v>1</v>
      </c>
      <c r="N9204" s="273"/>
    </row>
    <row r="9205" spans="2:14" x14ac:dyDescent="0.25">
      <c r="B9205" s="7"/>
      <c r="C9205" s="8"/>
      <c r="D9205" s="129"/>
      <c r="F9205" s="99"/>
      <c r="G9205" s="99"/>
      <c r="H9205" s="99"/>
      <c r="I9205" s="18"/>
      <c r="J9205" s="18"/>
      <c r="K9205" s="99">
        <f t="shared" si="294"/>
        <v>0</v>
      </c>
      <c r="M9205" s="96">
        <f t="shared" si="293"/>
        <v>1</v>
      </c>
      <c r="N9205" s="273"/>
    </row>
    <row r="9206" spans="2:14" x14ac:dyDescent="0.25">
      <c r="B9206" s="7"/>
      <c r="C9206" s="8"/>
      <c r="D9206" s="129"/>
      <c r="F9206" s="99"/>
      <c r="G9206" s="99"/>
      <c r="H9206" s="99"/>
      <c r="I9206" s="18"/>
      <c r="J9206" s="18"/>
      <c r="K9206" s="99">
        <f t="shared" si="294"/>
        <v>0</v>
      </c>
      <c r="M9206" s="96">
        <f t="shared" si="293"/>
        <v>1</v>
      </c>
      <c r="N9206" s="273"/>
    </row>
    <row r="9207" spans="2:14" x14ac:dyDescent="0.25">
      <c r="B9207" s="7"/>
      <c r="C9207" s="8"/>
      <c r="D9207" s="129"/>
      <c r="F9207" s="99"/>
      <c r="G9207" s="99"/>
      <c r="H9207" s="99"/>
      <c r="I9207" s="18"/>
      <c r="J9207" s="18"/>
      <c r="K9207" s="99">
        <f t="shared" si="294"/>
        <v>0</v>
      </c>
      <c r="M9207" s="96">
        <f t="shared" si="293"/>
        <v>1</v>
      </c>
      <c r="N9207" s="273"/>
    </row>
    <row r="9208" spans="2:14" x14ac:dyDescent="0.25">
      <c r="B9208" s="7"/>
      <c r="C9208" s="8"/>
      <c r="D9208" s="129"/>
      <c r="F9208" s="99"/>
      <c r="G9208" s="99"/>
      <c r="H9208" s="99"/>
      <c r="I9208" s="18"/>
      <c r="J9208" s="18"/>
      <c r="K9208" s="99">
        <f t="shared" si="294"/>
        <v>0</v>
      </c>
      <c r="M9208" s="96">
        <f t="shared" si="293"/>
        <v>1</v>
      </c>
      <c r="N9208" s="273"/>
    </row>
    <row r="9209" spans="2:14" x14ac:dyDescent="0.25">
      <c r="B9209" s="7"/>
      <c r="C9209" s="8"/>
      <c r="D9209" s="129"/>
      <c r="F9209" s="99"/>
      <c r="G9209" s="99"/>
      <c r="H9209" s="99"/>
      <c r="I9209" s="18"/>
      <c r="J9209" s="18"/>
      <c r="K9209" s="99">
        <f t="shared" si="294"/>
        <v>0</v>
      </c>
      <c r="M9209" s="96">
        <f t="shared" si="293"/>
        <v>1</v>
      </c>
      <c r="N9209" s="273"/>
    </row>
    <row r="9210" spans="2:14" x14ac:dyDescent="0.25">
      <c r="B9210" s="7"/>
      <c r="C9210" s="8"/>
      <c r="D9210" s="129"/>
      <c r="F9210" s="99"/>
      <c r="G9210" s="99"/>
      <c r="H9210" s="99"/>
      <c r="I9210" s="18"/>
      <c r="J9210" s="18"/>
      <c r="K9210" s="99">
        <f t="shared" si="294"/>
        <v>0</v>
      </c>
      <c r="M9210" s="96">
        <f t="shared" si="293"/>
        <v>1</v>
      </c>
      <c r="N9210" s="273"/>
    </row>
    <row r="9211" spans="2:14" x14ac:dyDescent="0.25">
      <c r="B9211" s="7"/>
      <c r="C9211" s="8"/>
      <c r="D9211" s="129"/>
      <c r="F9211" s="99"/>
      <c r="G9211" s="99"/>
      <c r="H9211" s="99"/>
      <c r="I9211" s="18"/>
      <c r="J9211" s="18"/>
      <c r="K9211" s="99">
        <f t="shared" si="294"/>
        <v>0</v>
      </c>
      <c r="M9211" s="96">
        <f t="shared" si="293"/>
        <v>1</v>
      </c>
      <c r="N9211" s="273"/>
    </row>
    <row r="9212" spans="2:14" x14ac:dyDescent="0.25">
      <c r="B9212" s="7"/>
      <c r="C9212" s="8"/>
      <c r="D9212" s="129"/>
      <c r="F9212" s="99"/>
      <c r="G9212" s="99"/>
      <c r="H9212" s="99"/>
      <c r="I9212" s="18"/>
      <c r="J9212" s="18"/>
      <c r="K9212" s="99">
        <f t="shared" si="294"/>
        <v>0</v>
      </c>
      <c r="M9212" s="96">
        <f t="shared" si="293"/>
        <v>1</v>
      </c>
      <c r="N9212" s="273"/>
    </row>
    <row r="9213" spans="2:14" x14ac:dyDescent="0.25">
      <c r="B9213" s="7"/>
      <c r="C9213" s="8"/>
      <c r="D9213" s="129"/>
      <c r="F9213" s="99"/>
      <c r="G9213" s="99"/>
      <c r="H9213" s="99"/>
      <c r="I9213" s="18"/>
      <c r="J9213" s="18"/>
      <c r="K9213" s="99">
        <f t="shared" si="294"/>
        <v>0</v>
      </c>
      <c r="M9213" s="96">
        <f t="shared" si="293"/>
        <v>1</v>
      </c>
      <c r="N9213" s="273"/>
    </row>
    <row r="9214" spans="2:14" x14ac:dyDescent="0.25">
      <c r="B9214" s="7"/>
      <c r="C9214" s="8"/>
      <c r="D9214" s="129"/>
      <c r="F9214" s="99"/>
      <c r="G9214" s="99"/>
      <c r="H9214" s="99"/>
      <c r="I9214" s="18"/>
      <c r="J9214" s="18"/>
      <c r="K9214" s="99">
        <f t="shared" si="294"/>
        <v>0</v>
      </c>
      <c r="M9214" s="96">
        <f t="shared" si="293"/>
        <v>1</v>
      </c>
      <c r="N9214" s="273"/>
    </row>
    <row r="9215" spans="2:14" x14ac:dyDescent="0.25">
      <c r="B9215" s="7"/>
      <c r="C9215" s="8"/>
      <c r="D9215" s="129"/>
      <c r="F9215" s="99"/>
      <c r="G9215" s="99"/>
      <c r="H9215" s="99"/>
      <c r="I9215" s="18"/>
      <c r="J9215" s="18"/>
      <c r="K9215" s="99">
        <f t="shared" si="294"/>
        <v>0</v>
      </c>
      <c r="M9215" s="96">
        <f t="shared" si="293"/>
        <v>1</v>
      </c>
      <c r="N9215" s="273"/>
    </row>
    <row r="9216" spans="2:14" x14ac:dyDescent="0.25">
      <c r="B9216" s="7"/>
      <c r="C9216" s="8"/>
      <c r="D9216" s="129"/>
      <c r="F9216" s="99"/>
      <c r="G9216" s="99"/>
      <c r="H9216" s="99"/>
      <c r="I9216" s="18"/>
      <c r="J9216" s="18"/>
      <c r="K9216" s="99">
        <f t="shared" si="294"/>
        <v>0</v>
      </c>
      <c r="M9216" s="96">
        <f t="shared" si="293"/>
        <v>1</v>
      </c>
      <c r="N9216" s="273"/>
    </row>
    <row r="9217" spans="2:14" x14ac:dyDescent="0.25">
      <c r="B9217" s="7"/>
      <c r="C9217" s="8"/>
      <c r="D9217" s="129"/>
      <c r="F9217" s="99"/>
      <c r="G9217" s="99"/>
      <c r="H9217" s="99"/>
      <c r="I9217" s="18"/>
      <c r="J9217" s="18"/>
      <c r="K9217" s="99">
        <f t="shared" si="294"/>
        <v>0</v>
      </c>
      <c r="M9217" s="96">
        <f t="shared" si="293"/>
        <v>1</v>
      </c>
      <c r="N9217" s="273"/>
    </row>
    <row r="9218" spans="2:14" x14ac:dyDescent="0.25">
      <c r="B9218" s="7"/>
      <c r="C9218" s="8"/>
      <c r="D9218" s="129"/>
      <c r="F9218" s="99"/>
      <c r="G9218" s="99"/>
      <c r="H9218" s="99"/>
      <c r="I9218" s="18"/>
      <c r="J9218" s="18"/>
      <c r="K9218" s="99">
        <f t="shared" si="294"/>
        <v>0</v>
      </c>
      <c r="M9218" s="96">
        <f t="shared" si="293"/>
        <v>1</v>
      </c>
      <c r="N9218" s="273"/>
    </row>
    <row r="9219" spans="2:14" x14ac:dyDescent="0.25">
      <c r="B9219" s="7"/>
      <c r="C9219" s="8"/>
      <c r="D9219" s="129"/>
      <c r="F9219" s="99"/>
      <c r="G9219" s="99"/>
      <c r="H9219" s="99"/>
      <c r="I9219" s="18"/>
      <c r="J9219" s="18"/>
      <c r="K9219" s="99">
        <f t="shared" si="294"/>
        <v>0</v>
      </c>
      <c r="M9219" s="96">
        <f t="shared" si="293"/>
        <v>1</v>
      </c>
      <c r="N9219" s="273"/>
    </row>
    <row r="9220" spans="2:14" x14ac:dyDescent="0.25">
      <c r="B9220" s="7"/>
      <c r="C9220" s="8"/>
      <c r="D9220" s="129"/>
      <c r="F9220" s="99"/>
      <c r="G9220" s="99"/>
      <c r="H9220" s="99"/>
      <c r="I9220" s="18"/>
      <c r="J9220" s="18"/>
      <c r="K9220" s="99">
        <f t="shared" si="294"/>
        <v>0</v>
      </c>
      <c r="M9220" s="96">
        <f t="shared" si="293"/>
        <v>1</v>
      </c>
      <c r="N9220" s="273"/>
    </row>
    <row r="9221" spans="2:14" x14ac:dyDescent="0.25">
      <c r="B9221" s="7"/>
      <c r="C9221" s="8"/>
      <c r="D9221" s="129"/>
      <c r="F9221" s="99"/>
      <c r="G9221" s="99"/>
      <c r="H9221" s="99"/>
      <c r="I9221" s="18"/>
      <c r="J9221" s="18"/>
      <c r="K9221" s="99">
        <f t="shared" si="294"/>
        <v>0</v>
      </c>
      <c r="M9221" s="96">
        <f t="shared" si="293"/>
        <v>1</v>
      </c>
      <c r="N9221" s="273"/>
    </row>
    <row r="9222" spans="2:14" x14ac:dyDescent="0.25">
      <c r="B9222" s="7"/>
      <c r="C9222" s="8"/>
      <c r="D9222" s="129"/>
      <c r="F9222" s="99"/>
      <c r="G9222" s="99"/>
      <c r="H9222" s="99"/>
      <c r="I9222" s="18"/>
      <c r="J9222" s="18"/>
      <c r="K9222" s="99">
        <f t="shared" si="294"/>
        <v>0</v>
      </c>
      <c r="M9222" s="96">
        <f t="shared" si="293"/>
        <v>1</v>
      </c>
      <c r="N9222" s="273"/>
    </row>
    <row r="9223" spans="2:14" x14ac:dyDescent="0.25">
      <c r="B9223" s="7"/>
      <c r="C9223" s="8"/>
      <c r="D9223" s="129"/>
      <c r="F9223" s="99"/>
      <c r="G9223" s="99"/>
      <c r="H9223" s="99"/>
      <c r="I9223" s="18"/>
      <c r="J9223" s="18"/>
      <c r="K9223" s="99">
        <f t="shared" si="294"/>
        <v>0</v>
      </c>
      <c r="M9223" s="96">
        <f t="shared" si="293"/>
        <v>1</v>
      </c>
      <c r="N9223" s="273"/>
    </row>
    <row r="9224" spans="2:14" x14ac:dyDescent="0.25">
      <c r="B9224" s="7"/>
      <c r="C9224" s="8"/>
      <c r="D9224" s="129"/>
      <c r="F9224" s="99"/>
      <c r="G9224" s="99"/>
      <c r="H9224" s="99"/>
      <c r="I9224" s="18"/>
      <c r="J9224" s="18"/>
      <c r="K9224" s="99">
        <f t="shared" si="294"/>
        <v>0</v>
      </c>
      <c r="M9224" s="96">
        <f t="shared" si="293"/>
        <v>1</v>
      </c>
      <c r="N9224" s="273"/>
    </row>
    <row r="9225" spans="2:14" x14ac:dyDescent="0.25">
      <c r="B9225" s="7"/>
      <c r="C9225" s="8"/>
      <c r="D9225" s="129"/>
      <c r="F9225" s="99"/>
      <c r="G9225" s="99"/>
      <c r="H9225" s="99"/>
      <c r="I9225" s="18"/>
      <c r="J9225" s="18"/>
      <c r="K9225" s="99">
        <f t="shared" si="294"/>
        <v>0</v>
      </c>
      <c r="M9225" s="96">
        <f t="shared" si="293"/>
        <v>1</v>
      </c>
      <c r="N9225" s="273"/>
    </row>
    <row r="9226" spans="2:14" x14ac:dyDescent="0.25">
      <c r="B9226" s="7"/>
      <c r="C9226" s="8"/>
      <c r="D9226" s="129"/>
      <c r="F9226" s="99"/>
      <c r="G9226" s="99"/>
      <c r="H9226" s="99"/>
      <c r="I9226" s="18"/>
      <c r="J9226" s="18"/>
      <c r="K9226" s="99">
        <f t="shared" si="294"/>
        <v>0</v>
      </c>
      <c r="M9226" s="96">
        <f t="shared" si="293"/>
        <v>1</v>
      </c>
      <c r="N9226" s="273"/>
    </row>
    <row r="9227" spans="2:14" x14ac:dyDescent="0.25">
      <c r="B9227" s="7"/>
      <c r="C9227" s="8"/>
      <c r="D9227" s="129"/>
      <c r="F9227" s="99"/>
      <c r="G9227" s="99"/>
      <c r="H9227" s="99"/>
      <c r="I9227" s="18"/>
      <c r="J9227" s="18"/>
      <c r="K9227" s="99">
        <f t="shared" si="294"/>
        <v>0</v>
      </c>
      <c r="M9227" s="96">
        <f t="shared" si="293"/>
        <v>1</v>
      </c>
      <c r="N9227" s="273"/>
    </row>
    <row r="9228" spans="2:14" x14ac:dyDescent="0.25">
      <c r="B9228" s="7"/>
      <c r="C9228" s="8"/>
      <c r="D9228" s="129"/>
      <c r="F9228" s="99"/>
      <c r="G9228" s="99"/>
      <c r="H9228" s="99"/>
      <c r="I9228" s="18"/>
      <c r="J9228" s="18"/>
      <c r="K9228" s="99">
        <f t="shared" si="294"/>
        <v>0</v>
      </c>
      <c r="M9228" s="96">
        <f t="shared" si="293"/>
        <v>1</v>
      </c>
      <c r="N9228" s="273"/>
    </row>
    <row r="9229" spans="2:14" x14ac:dyDescent="0.25">
      <c r="B9229" s="7"/>
      <c r="C9229" s="8"/>
      <c r="D9229" s="129"/>
      <c r="F9229" s="99"/>
      <c r="G9229" s="99"/>
      <c r="H9229" s="99"/>
      <c r="I9229" s="18"/>
      <c r="J9229" s="18"/>
      <c r="K9229" s="99">
        <f t="shared" si="294"/>
        <v>0</v>
      </c>
      <c r="M9229" s="96">
        <f t="shared" si="293"/>
        <v>1</v>
      </c>
      <c r="N9229" s="273"/>
    </row>
    <row r="9230" spans="2:14" x14ac:dyDescent="0.25">
      <c r="B9230" s="7"/>
      <c r="C9230" s="8"/>
      <c r="D9230" s="129"/>
      <c r="F9230" s="99"/>
      <c r="G9230" s="99"/>
      <c r="H9230" s="99"/>
      <c r="I9230" s="18"/>
      <c r="J9230" s="18"/>
      <c r="K9230" s="99">
        <f t="shared" si="294"/>
        <v>0</v>
      </c>
      <c r="M9230" s="96">
        <f t="shared" si="293"/>
        <v>1</v>
      </c>
      <c r="N9230" s="273"/>
    </row>
    <row r="9231" spans="2:14" x14ac:dyDescent="0.25">
      <c r="B9231" s="7"/>
      <c r="C9231" s="8"/>
      <c r="D9231" s="129"/>
      <c r="F9231" s="99"/>
      <c r="G9231" s="99"/>
      <c r="H9231" s="99"/>
      <c r="I9231" s="18"/>
      <c r="J9231" s="18"/>
      <c r="K9231" s="99">
        <f t="shared" si="294"/>
        <v>0</v>
      </c>
      <c r="M9231" s="96">
        <f t="shared" si="293"/>
        <v>1</v>
      </c>
      <c r="N9231" s="273"/>
    </row>
    <row r="9232" spans="2:14" x14ac:dyDescent="0.25">
      <c r="B9232" s="7"/>
      <c r="C9232" s="8"/>
      <c r="D9232" s="129"/>
      <c r="F9232" s="99"/>
      <c r="G9232" s="99"/>
      <c r="H9232" s="99"/>
      <c r="I9232" s="18"/>
      <c r="J9232" s="18"/>
      <c r="K9232" s="99">
        <f t="shared" si="294"/>
        <v>0</v>
      </c>
      <c r="M9232" s="96">
        <f t="shared" si="293"/>
        <v>1</v>
      </c>
      <c r="N9232" s="273"/>
    </row>
    <row r="9233" spans="2:14" x14ac:dyDescent="0.25">
      <c r="B9233" s="7"/>
      <c r="C9233" s="8"/>
      <c r="D9233" s="129"/>
      <c r="F9233" s="99"/>
      <c r="G9233" s="99"/>
      <c r="H9233" s="99"/>
      <c r="I9233" s="18"/>
      <c r="J9233" s="18"/>
      <c r="K9233" s="99">
        <f t="shared" si="294"/>
        <v>0</v>
      </c>
      <c r="M9233" s="96">
        <f t="shared" ref="M9233:M9296" si="295">UltimoDia(D9233)</f>
        <v>1</v>
      </c>
      <c r="N9233" s="273"/>
    </row>
    <row r="9234" spans="2:14" x14ac:dyDescent="0.25">
      <c r="B9234" s="7"/>
      <c r="C9234" s="8"/>
      <c r="D9234" s="129"/>
      <c r="F9234" s="99"/>
      <c r="G9234" s="99"/>
      <c r="H9234" s="99"/>
      <c r="I9234" s="18"/>
      <c r="J9234" s="18"/>
      <c r="K9234" s="99">
        <f t="shared" si="294"/>
        <v>0</v>
      </c>
      <c r="M9234" s="96">
        <f t="shared" si="295"/>
        <v>1</v>
      </c>
      <c r="N9234" s="273"/>
    </row>
    <row r="9235" spans="2:14" x14ac:dyDescent="0.25">
      <c r="B9235" s="7"/>
      <c r="C9235" s="8"/>
      <c r="D9235" s="129"/>
      <c r="F9235" s="99"/>
      <c r="G9235" s="99"/>
      <c r="H9235" s="99"/>
      <c r="I9235" s="18"/>
      <c r="J9235" s="18"/>
      <c r="K9235" s="99">
        <f t="shared" si="294"/>
        <v>0</v>
      </c>
      <c r="M9235" s="96">
        <f t="shared" si="295"/>
        <v>1</v>
      </c>
      <c r="N9235" s="273"/>
    </row>
    <row r="9236" spans="2:14" x14ac:dyDescent="0.25">
      <c r="B9236" s="7"/>
      <c r="C9236" s="8"/>
      <c r="D9236" s="129"/>
      <c r="F9236" s="99"/>
      <c r="G9236" s="99"/>
      <c r="H9236" s="99"/>
      <c r="I9236" s="18"/>
      <c r="J9236" s="18"/>
      <c r="K9236" s="99">
        <f t="shared" si="294"/>
        <v>0</v>
      </c>
      <c r="M9236" s="96">
        <f t="shared" si="295"/>
        <v>1</v>
      </c>
      <c r="N9236" s="273"/>
    </row>
    <row r="9237" spans="2:14" x14ac:dyDescent="0.25">
      <c r="B9237" s="7"/>
      <c r="C9237" s="8"/>
      <c r="D9237" s="129"/>
      <c r="F9237" s="99"/>
      <c r="G9237" s="99"/>
      <c r="H9237" s="99"/>
      <c r="I9237" s="18"/>
      <c r="J9237" s="18"/>
      <c r="K9237" s="99">
        <f t="shared" si="294"/>
        <v>0</v>
      </c>
      <c r="M9237" s="96">
        <f t="shared" si="295"/>
        <v>1</v>
      </c>
      <c r="N9237" s="273"/>
    </row>
    <row r="9238" spans="2:14" x14ac:dyDescent="0.25">
      <c r="B9238" s="7"/>
      <c r="C9238" s="8"/>
      <c r="D9238" s="129"/>
      <c r="F9238" s="99"/>
      <c r="G9238" s="99"/>
      <c r="H9238" s="99"/>
      <c r="I9238" s="18"/>
      <c r="J9238" s="18"/>
      <c r="K9238" s="99">
        <f t="shared" si="294"/>
        <v>0</v>
      </c>
      <c r="M9238" s="96">
        <f t="shared" si="295"/>
        <v>1</v>
      </c>
      <c r="N9238" s="273"/>
    </row>
    <row r="9239" spans="2:14" x14ac:dyDescent="0.25">
      <c r="B9239" s="7"/>
      <c r="C9239" s="8"/>
      <c r="D9239" s="129"/>
      <c r="F9239" s="99"/>
      <c r="G9239" s="99"/>
      <c r="H9239" s="99"/>
      <c r="I9239" s="18"/>
      <c r="J9239" s="18"/>
      <c r="K9239" s="99">
        <f t="shared" si="294"/>
        <v>0</v>
      </c>
      <c r="M9239" s="96">
        <f t="shared" si="295"/>
        <v>1</v>
      </c>
      <c r="N9239" s="273"/>
    </row>
    <row r="9240" spans="2:14" x14ac:dyDescent="0.25">
      <c r="B9240" s="7"/>
      <c r="C9240" s="8"/>
      <c r="D9240" s="129"/>
      <c r="F9240" s="99"/>
      <c r="G9240" s="99"/>
      <c r="H9240" s="99"/>
      <c r="I9240" s="18"/>
      <c r="J9240" s="18"/>
      <c r="K9240" s="99">
        <f t="shared" si="294"/>
        <v>0</v>
      </c>
      <c r="M9240" s="96">
        <f t="shared" si="295"/>
        <v>1</v>
      </c>
      <c r="N9240" s="273"/>
    </row>
    <row r="9241" spans="2:14" x14ac:dyDescent="0.25">
      <c r="B9241" s="7"/>
      <c r="C9241" s="8"/>
      <c r="D9241" s="129"/>
      <c r="F9241" s="99"/>
      <c r="G9241" s="99"/>
      <c r="H9241" s="99"/>
      <c r="I9241" s="18"/>
      <c r="J9241" s="18"/>
      <c r="K9241" s="99">
        <f t="shared" si="294"/>
        <v>0</v>
      </c>
      <c r="M9241" s="96">
        <f t="shared" si="295"/>
        <v>1</v>
      </c>
      <c r="N9241" s="273"/>
    </row>
    <row r="9242" spans="2:14" x14ac:dyDescent="0.25">
      <c r="B9242" s="7"/>
      <c r="C9242" s="8"/>
      <c r="D9242" s="129"/>
      <c r="F9242" s="99"/>
      <c r="G9242" s="99"/>
      <c r="H9242" s="99"/>
      <c r="I9242" s="18"/>
      <c r="J9242" s="18"/>
      <c r="K9242" s="99">
        <f t="shared" si="294"/>
        <v>0</v>
      </c>
      <c r="M9242" s="96">
        <f t="shared" si="295"/>
        <v>1</v>
      </c>
      <c r="N9242" s="273"/>
    </row>
    <row r="9243" spans="2:14" x14ac:dyDescent="0.25">
      <c r="B9243" s="7"/>
      <c r="C9243" s="8"/>
      <c r="D9243" s="129"/>
      <c r="F9243" s="99"/>
      <c r="G9243" s="99"/>
      <c r="H9243" s="99"/>
      <c r="I9243" s="18"/>
      <c r="J9243" s="18"/>
      <c r="K9243" s="99">
        <f t="shared" si="294"/>
        <v>0</v>
      </c>
      <c r="M9243" s="96">
        <f t="shared" si="295"/>
        <v>1</v>
      </c>
      <c r="N9243" s="273"/>
    </row>
    <row r="9244" spans="2:14" x14ac:dyDescent="0.25">
      <c r="B9244" s="7"/>
      <c r="C9244" s="8"/>
      <c r="D9244" s="129"/>
      <c r="F9244" s="99"/>
      <c r="G9244" s="99"/>
      <c r="H9244" s="99"/>
      <c r="I9244" s="18"/>
      <c r="J9244" s="18"/>
      <c r="K9244" s="99">
        <f t="shared" si="294"/>
        <v>0</v>
      </c>
      <c r="M9244" s="96">
        <f t="shared" si="295"/>
        <v>1</v>
      </c>
      <c r="N9244" s="273"/>
    </row>
    <row r="9245" spans="2:14" x14ac:dyDescent="0.25">
      <c r="B9245" s="7"/>
      <c r="C9245" s="8"/>
      <c r="D9245" s="129"/>
      <c r="F9245" s="99"/>
      <c r="G9245" s="99"/>
      <c r="H9245" s="99"/>
      <c r="I9245" s="18"/>
      <c r="J9245" s="18"/>
      <c r="K9245" s="99">
        <f t="shared" si="294"/>
        <v>0</v>
      </c>
      <c r="M9245" s="96">
        <f t="shared" si="295"/>
        <v>1</v>
      </c>
      <c r="N9245" s="273"/>
    </row>
    <row r="9246" spans="2:14" x14ac:dyDescent="0.25">
      <c r="B9246" s="7"/>
      <c r="C9246" s="8"/>
      <c r="D9246" s="129"/>
      <c r="F9246" s="99"/>
      <c r="G9246" s="99"/>
      <c r="H9246" s="99"/>
      <c r="I9246" s="18"/>
      <c r="J9246" s="18"/>
      <c r="K9246" s="99">
        <f t="shared" si="294"/>
        <v>0</v>
      </c>
      <c r="M9246" s="96">
        <f t="shared" si="295"/>
        <v>1</v>
      </c>
      <c r="N9246" s="273"/>
    </row>
    <row r="9247" spans="2:14" x14ac:dyDescent="0.25">
      <c r="B9247" s="7"/>
      <c r="C9247" s="8"/>
      <c r="D9247" s="129"/>
      <c r="F9247" s="99"/>
      <c r="G9247" s="99"/>
      <c r="H9247" s="99"/>
      <c r="I9247" s="18"/>
      <c r="J9247" s="18"/>
      <c r="K9247" s="99">
        <f t="shared" si="294"/>
        <v>0</v>
      </c>
      <c r="M9247" s="96">
        <f t="shared" si="295"/>
        <v>1</v>
      </c>
      <c r="N9247" s="273"/>
    </row>
    <row r="9248" spans="2:14" x14ac:dyDescent="0.25">
      <c r="B9248" s="7"/>
      <c r="C9248" s="8"/>
      <c r="D9248" s="129"/>
      <c r="F9248" s="99"/>
      <c r="G9248" s="99"/>
      <c r="H9248" s="99"/>
      <c r="I9248" s="18"/>
      <c r="J9248" s="18"/>
      <c r="K9248" s="99">
        <f t="shared" si="294"/>
        <v>0</v>
      </c>
      <c r="M9248" s="96">
        <f t="shared" si="295"/>
        <v>1</v>
      </c>
      <c r="N9248" s="273"/>
    </row>
    <row r="9249" spans="2:14" x14ac:dyDescent="0.25">
      <c r="B9249" s="7"/>
      <c r="C9249" s="8"/>
      <c r="D9249" s="129"/>
      <c r="F9249" s="99"/>
      <c r="G9249" s="99"/>
      <c r="H9249" s="99"/>
      <c r="I9249" s="18"/>
      <c r="J9249" s="18"/>
      <c r="K9249" s="99">
        <f t="shared" si="294"/>
        <v>0</v>
      </c>
      <c r="M9249" s="96">
        <f t="shared" si="295"/>
        <v>1</v>
      </c>
      <c r="N9249" s="273"/>
    </row>
    <row r="9250" spans="2:14" x14ac:dyDescent="0.25">
      <c r="B9250" s="7"/>
      <c r="C9250" s="8"/>
      <c r="D9250" s="129"/>
      <c r="F9250" s="99"/>
      <c r="G9250" s="99"/>
      <c r="H9250" s="99"/>
      <c r="I9250" s="18"/>
      <c r="J9250" s="18"/>
      <c r="K9250" s="99">
        <f t="shared" si="294"/>
        <v>0</v>
      </c>
      <c r="M9250" s="96">
        <f t="shared" si="295"/>
        <v>1</v>
      </c>
      <c r="N9250" s="273"/>
    </row>
    <row r="9251" spans="2:14" x14ac:dyDescent="0.25">
      <c r="B9251" s="7"/>
      <c r="C9251" s="8"/>
      <c r="D9251" s="129"/>
      <c r="F9251" s="99"/>
      <c r="G9251" s="99"/>
      <c r="H9251" s="99"/>
      <c r="I9251" s="18"/>
      <c r="J9251" s="18"/>
      <c r="K9251" s="99">
        <f t="shared" si="294"/>
        <v>0</v>
      </c>
      <c r="M9251" s="96">
        <f t="shared" si="295"/>
        <v>1</v>
      </c>
      <c r="N9251" s="273"/>
    </row>
    <row r="9252" spans="2:14" x14ac:dyDescent="0.25">
      <c r="B9252" s="7"/>
      <c r="C9252" s="8"/>
      <c r="D9252" s="129"/>
      <c r="F9252" s="99"/>
      <c r="G9252" s="99"/>
      <c r="H9252" s="99"/>
      <c r="I9252" s="18"/>
      <c r="J9252" s="18"/>
      <c r="K9252" s="99">
        <f t="shared" si="294"/>
        <v>0</v>
      </c>
      <c r="M9252" s="96">
        <f t="shared" si="295"/>
        <v>1</v>
      </c>
      <c r="N9252" s="273"/>
    </row>
    <row r="9253" spans="2:14" x14ac:dyDescent="0.25">
      <c r="B9253" s="7"/>
      <c r="C9253" s="8"/>
      <c r="D9253" s="129"/>
      <c r="F9253" s="99"/>
      <c r="G9253" s="99"/>
      <c r="H9253" s="99"/>
      <c r="I9253" s="18"/>
      <c r="J9253" s="18"/>
      <c r="K9253" s="99">
        <f t="shared" si="294"/>
        <v>0</v>
      </c>
      <c r="M9253" s="96">
        <f t="shared" si="295"/>
        <v>1</v>
      </c>
      <c r="N9253" s="273"/>
    </row>
    <row r="9254" spans="2:14" x14ac:dyDescent="0.25">
      <c r="B9254" s="7"/>
      <c r="C9254" s="8"/>
      <c r="D9254" s="129"/>
      <c r="F9254" s="99"/>
      <c r="G9254" s="99"/>
      <c r="H9254" s="99"/>
      <c r="I9254" s="18"/>
      <c r="J9254" s="18"/>
      <c r="K9254" s="99">
        <f t="shared" si="294"/>
        <v>0</v>
      </c>
      <c r="M9254" s="96">
        <f t="shared" si="295"/>
        <v>1</v>
      </c>
      <c r="N9254" s="273"/>
    </row>
    <row r="9255" spans="2:14" x14ac:dyDescent="0.25">
      <c r="B9255" s="7"/>
      <c r="C9255" s="8"/>
      <c r="D9255" s="129"/>
      <c r="F9255" s="99"/>
      <c r="G9255" s="99"/>
      <c r="H9255" s="99"/>
      <c r="I9255" s="18"/>
      <c r="J9255" s="18"/>
      <c r="K9255" s="99">
        <f t="shared" si="294"/>
        <v>0</v>
      </c>
      <c r="M9255" s="96">
        <f t="shared" si="295"/>
        <v>1</v>
      </c>
      <c r="N9255" s="273"/>
    </row>
    <row r="9256" spans="2:14" x14ac:dyDescent="0.25">
      <c r="B9256" s="7"/>
      <c r="C9256" s="8"/>
      <c r="D9256" s="129"/>
      <c r="F9256" s="99"/>
      <c r="G9256" s="99"/>
      <c r="H9256" s="99"/>
      <c r="I9256" s="18"/>
      <c r="J9256" s="18"/>
      <c r="K9256" s="99">
        <f t="shared" si="294"/>
        <v>0</v>
      </c>
      <c r="M9256" s="96">
        <f t="shared" si="295"/>
        <v>1</v>
      </c>
      <c r="N9256" s="273"/>
    </row>
    <row r="9257" spans="2:14" x14ac:dyDescent="0.25">
      <c r="B9257" s="7"/>
      <c r="C9257" s="8"/>
      <c r="D9257" s="129"/>
      <c r="F9257" s="99"/>
      <c r="G9257" s="99"/>
      <c r="H9257" s="99"/>
      <c r="I9257" s="18"/>
      <c r="J9257" s="18"/>
      <c r="K9257" s="99">
        <f t="shared" si="294"/>
        <v>0</v>
      </c>
      <c r="M9257" s="96">
        <f t="shared" si="295"/>
        <v>1</v>
      </c>
      <c r="N9257" s="273"/>
    </row>
    <row r="9258" spans="2:14" x14ac:dyDescent="0.25">
      <c r="B9258" s="7"/>
      <c r="C9258" s="8"/>
      <c r="D9258" s="129"/>
      <c r="F9258" s="99"/>
      <c r="G9258" s="99"/>
      <c r="H9258" s="99"/>
      <c r="I9258" s="18"/>
      <c r="J9258" s="18"/>
      <c r="K9258" s="99">
        <f t="shared" ref="K9258:K9321" si="296">IF(ctConta="",K9257+F9258,IF(I9258=ctConta,K9257+F9258,K9257))</f>
        <v>0</v>
      </c>
      <c r="M9258" s="96">
        <f t="shared" si="295"/>
        <v>1</v>
      </c>
      <c r="N9258" s="273"/>
    </row>
    <row r="9259" spans="2:14" x14ac:dyDescent="0.25">
      <c r="B9259" s="7"/>
      <c r="C9259" s="8"/>
      <c r="D9259" s="129"/>
      <c r="F9259" s="99"/>
      <c r="G9259" s="99"/>
      <c r="H9259" s="99"/>
      <c r="I9259" s="18"/>
      <c r="J9259" s="18"/>
      <c r="K9259" s="99">
        <f t="shared" si="296"/>
        <v>0</v>
      </c>
      <c r="M9259" s="96">
        <f t="shared" si="295"/>
        <v>1</v>
      </c>
      <c r="N9259" s="273"/>
    </row>
    <row r="9260" spans="2:14" x14ac:dyDescent="0.25">
      <c r="B9260" s="7"/>
      <c r="C9260" s="8"/>
      <c r="D9260" s="129"/>
      <c r="F9260" s="99"/>
      <c r="G9260" s="99"/>
      <c r="H9260" s="99"/>
      <c r="I9260" s="18"/>
      <c r="J9260" s="18"/>
      <c r="K9260" s="99">
        <f t="shared" si="296"/>
        <v>0</v>
      </c>
      <c r="M9260" s="96">
        <f t="shared" si="295"/>
        <v>1</v>
      </c>
      <c r="N9260" s="273"/>
    </row>
    <row r="9261" spans="2:14" x14ac:dyDescent="0.25">
      <c r="B9261" s="7"/>
      <c r="C9261" s="8"/>
      <c r="D9261" s="129"/>
      <c r="F9261" s="99"/>
      <c r="G9261" s="99"/>
      <c r="H9261" s="99"/>
      <c r="I9261" s="18"/>
      <c r="J9261" s="18"/>
      <c r="K9261" s="99">
        <f t="shared" si="296"/>
        <v>0</v>
      </c>
      <c r="M9261" s="96">
        <f t="shared" si="295"/>
        <v>1</v>
      </c>
      <c r="N9261" s="273"/>
    </row>
    <row r="9262" spans="2:14" x14ac:dyDescent="0.25">
      <c r="B9262" s="7"/>
      <c r="C9262" s="8"/>
      <c r="D9262" s="129"/>
      <c r="F9262" s="99"/>
      <c r="G9262" s="99"/>
      <c r="H9262" s="99"/>
      <c r="I9262" s="18"/>
      <c r="J9262" s="18"/>
      <c r="K9262" s="99">
        <f t="shared" si="296"/>
        <v>0</v>
      </c>
      <c r="M9262" s="96">
        <f t="shared" si="295"/>
        <v>1</v>
      </c>
      <c r="N9262" s="273"/>
    </row>
    <row r="9263" spans="2:14" x14ac:dyDescent="0.25">
      <c r="B9263" s="7"/>
      <c r="C9263" s="8"/>
      <c r="D9263" s="129"/>
      <c r="F9263" s="99"/>
      <c r="G9263" s="99"/>
      <c r="H9263" s="99"/>
      <c r="I9263" s="18"/>
      <c r="J9263" s="18"/>
      <c r="K9263" s="99">
        <f t="shared" si="296"/>
        <v>0</v>
      </c>
      <c r="M9263" s="96">
        <f t="shared" si="295"/>
        <v>1</v>
      </c>
      <c r="N9263" s="273"/>
    </row>
    <row r="9264" spans="2:14" x14ac:dyDescent="0.25">
      <c r="B9264" s="7"/>
      <c r="C9264" s="8"/>
      <c r="D9264" s="129"/>
      <c r="F9264" s="99"/>
      <c r="G9264" s="99"/>
      <c r="H9264" s="99"/>
      <c r="I9264" s="18"/>
      <c r="J9264" s="18"/>
      <c r="K9264" s="99">
        <f t="shared" si="296"/>
        <v>0</v>
      </c>
      <c r="M9264" s="96">
        <f t="shared" si="295"/>
        <v>1</v>
      </c>
      <c r="N9264" s="273"/>
    </row>
    <row r="9265" spans="2:14" x14ac:dyDescent="0.25">
      <c r="B9265" s="7"/>
      <c r="C9265" s="8"/>
      <c r="D9265" s="129"/>
      <c r="F9265" s="99"/>
      <c r="G9265" s="99"/>
      <c r="H9265" s="99"/>
      <c r="I9265" s="18"/>
      <c r="J9265" s="18"/>
      <c r="K9265" s="99">
        <f t="shared" si="296"/>
        <v>0</v>
      </c>
      <c r="M9265" s="96">
        <f t="shared" si="295"/>
        <v>1</v>
      </c>
      <c r="N9265" s="273"/>
    </row>
    <row r="9266" spans="2:14" x14ac:dyDescent="0.25">
      <c r="B9266" s="7"/>
      <c r="C9266" s="8"/>
      <c r="D9266" s="129"/>
      <c r="F9266" s="99"/>
      <c r="G9266" s="99"/>
      <c r="H9266" s="99"/>
      <c r="I9266" s="18"/>
      <c r="J9266" s="18"/>
      <c r="K9266" s="99">
        <f t="shared" si="296"/>
        <v>0</v>
      </c>
      <c r="M9266" s="96">
        <f t="shared" si="295"/>
        <v>1</v>
      </c>
      <c r="N9266" s="273"/>
    </row>
    <row r="9267" spans="2:14" x14ac:dyDescent="0.25">
      <c r="B9267" s="7"/>
      <c r="C9267" s="8"/>
      <c r="D9267" s="129"/>
      <c r="F9267" s="99"/>
      <c r="G9267" s="99"/>
      <c r="H9267" s="99"/>
      <c r="I9267" s="18"/>
      <c r="J9267" s="18"/>
      <c r="K9267" s="99">
        <f t="shared" si="296"/>
        <v>0</v>
      </c>
      <c r="M9267" s="96">
        <f t="shared" si="295"/>
        <v>1</v>
      </c>
      <c r="N9267" s="273"/>
    </row>
    <row r="9268" spans="2:14" x14ac:dyDescent="0.25">
      <c r="B9268" s="7"/>
      <c r="C9268" s="8"/>
      <c r="D9268" s="129"/>
      <c r="F9268" s="99"/>
      <c r="G9268" s="99"/>
      <c r="H9268" s="99"/>
      <c r="I9268" s="18"/>
      <c r="J9268" s="18"/>
      <c r="K9268" s="99">
        <f t="shared" si="296"/>
        <v>0</v>
      </c>
      <c r="M9268" s="96">
        <f t="shared" si="295"/>
        <v>1</v>
      </c>
      <c r="N9268" s="273"/>
    </row>
    <row r="9269" spans="2:14" x14ac:dyDescent="0.25">
      <c r="B9269" s="7"/>
      <c r="C9269" s="8"/>
      <c r="D9269" s="129"/>
      <c r="F9269" s="99"/>
      <c r="G9269" s="99"/>
      <c r="H9269" s="99"/>
      <c r="I9269" s="18"/>
      <c r="J9269" s="18"/>
      <c r="K9269" s="99">
        <f t="shared" si="296"/>
        <v>0</v>
      </c>
      <c r="M9269" s="96">
        <f t="shared" si="295"/>
        <v>1</v>
      </c>
      <c r="N9269" s="273"/>
    </row>
    <row r="9270" spans="2:14" x14ac:dyDescent="0.25">
      <c r="B9270" s="7"/>
      <c r="C9270" s="8"/>
      <c r="D9270" s="129"/>
      <c r="F9270" s="99"/>
      <c r="G9270" s="99"/>
      <c r="H9270" s="99"/>
      <c r="I9270" s="18"/>
      <c r="J9270" s="18"/>
      <c r="K9270" s="99">
        <f t="shared" si="296"/>
        <v>0</v>
      </c>
      <c r="M9270" s="96">
        <f t="shared" si="295"/>
        <v>1</v>
      </c>
      <c r="N9270" s="273"/>
    </row>
    <row r="9271" spans="2:14" x14ac:dyDescent="0.25">
      <c r="B9271" s="7"/>
      <c r="C9271" s="8"/>
      <c r="D9271" s="129"/>
      <c r="F9271" s="99"/>
      <c r="G9271" s="99"/>
      <c r="H9271" s="99"/>
      <c r="I9271" s="18"/>
      <c r="J9271" s="18"/>
      <c r="K9271" s="99">
        <f t="shared" si="296"/>
        <v>0</v>
      </c>
      <c r="M9271" s="96">
        <f t="shared" si="295"/>
        <v>1</v>
      </c>
      <c r="N9271" s="273"/>
    </row>
    <row r="9272" spans="2:14" x14ac:dyDescent="0.25">
      <c r="B9272" s="7"/>
      <c r="C9272" s="8"/>
      <c r="D9272" s="129"/>
      <c r="F9272" s="99"/>
      <c r="G9272" s="99"/>
      <c r="H9272" s="99"/>
      <c r="I9272" s="18"/>
      <c r="J9272" s="18"/>
      <c r="K9272" s="99">
        <f t="shared" si="296"/>
        <v>0</v>
      </c>
      <c r="M9272" s="96">
        <f t="shared" si="295"/>
        <v>1</v>
      </c>
      <c r="N9272" s="273"/>
    </row>
    <row r="9273" spans="2:14" x14ac:dyDescent="0.25">
      <c r="B9273" s="7"/>
      <c r="C9273" s="8"/>
      <c r="D9273" s="129"/>
      <c r="F9273" s="99"/>
      <c r="G9273" s="99"/>
      <c r="H9273" s="99"/>
      <c r="I9273" s="18"/>
      <c r="J9273" s="18"/>
      <c r="K9273" s="99">
        <f t="shared" si="296"/>
        <v>0</v>
      </c>
      <c r="M9273" s="96">
        <f t="shared" si="295"/>
        <v>1</v>
      </c>
      <c r="N9273" s="273"/>
    </row>
    <row r="9274" spans="2:14" x14ac:dyDescent="0.25">
      <c r="B9274" s="7"/>
      <c r="C9274" s="8"/>
      <c r="D9274" s="129"/>
      <c r="F9274" s="99"/>
      <c r="G9274" s="99"/>
      <c r="H9274" s="99"/>
      <c r="I9274" s="18"/>
      <c r="J9274" s="18"/>
      <c r="K9274" s="99">
        <f t="shared" si="296"/>
        <v>0</v>
      </c>
      <c r="M9274" s="96">
        <f t="shared" si="295"/>
        <v>1</v>
      </c>
      <c r="N9274" s="273"/>
    </row>
    <row r="9275" spans="2:14" x14ac:dyDescent="0.25">
      <c r="B9275" s="7"/>
      <c r="C9275" s="8"/>
      <c r="D9275" s="129"/>
      <c r="F9275" s="99"/>
      <c r="G9275" s="99"/>
      <c r="H9275" s="99"/>
      <c r="I9275" s="18"/>
      <c r="J9275" s="18"/>
      <c r="K9275" s="99">
        <f t="shared" si="296"/>
        <v>0</v>
      </c>
      <c r="M9275" s="96">
        <f t="shared" si="295"/>
        <v>1</v>
      </c>
      <c r="N9275" s="273"/>
    </row>
    <row r="9276" spans="2:14" x14ac:dyDescent="0.25">
      <c r="B9276" s="7"/>
      <c r="C9276" s="8"/>
      <c r="D9276" s="129"/>
      <c r="F9276" s="99"/>
      <c r="G9276" s="99"/>
      <c r="H9276" s="99"/>
      <c r="I9276" s="18"/>
      <c r="J9276" s="18"/>
      <c r="K9276" s="99">
        <f t="shared" si="296"/>
        <v>0</v>
      </c>
      <c r="M9276" s="96">
        <f t="shared" si="295"/>
        <v>1</v>
      </c>
      <c r="N9276" s="273"/>
    </row>
    <row r="9277" spans="2:14" x14ac:dyDescent="0.25">
      <c r="B9277" s="7"/>
      <c r="C9277" s="8"/>
      <c r="D9277" s="129"/>
      <c r="F9277" s="99"/>
      <c r="G9277" s="99"/>
      <c r="H9277" s="99"/>
      <c r="I9277" s="18"/>
      <c r="J9277" s="18"/>
      <c r="K9277" s="99">
        <f t="shared" si="296"/>
        <v>0</v>
      </c>
      <c r="M9277" s="96">
        <f t="shared" si="295"/>
        <v>1</v>
      </c>
      <c r="N9277" s="273"/>
    </row>
    <row r="9278" spans="2:14" x14ac:dyDescent="0.25">
      <c r="B9278" s="7"/>
      <c r="C9278" s="8"/>
      <c r="D9278" s="129"/>
      <c r="F9278" s="99"/>
      <c r="G9278" s="99"/>
      <c r="H9278" s="99"/>
      <c r="I9278" s="18"/>
      <c r="J9278" s="18"/>
      <c r="K9278" s="99">
        <f t="shared" si="296"/>
        <v>0</v>
      </c>
      <c r="M9278" s="96">
        <f t="shared" si="295"/>
        <v>1</v>
      </c>
      <c r="N9278" s="273"/>
    </row>
    <row r="9279" spans="2:14" x14ac:dyDescent="0.25">
      <c r="B9279" s="7"/>
      <c r="C9279" s="8"/>
      <c r="D9279" s="129"/>
      <c r="F9279" s="99"/>
      <c r="G9279" s="99"/>
      <c r="H9279" s="99"/>
      <c r="I9279" s="18"/>
      <c r="J9279" s="18"/>
      <c r="K9279" s="99">
        <f t="shared" si="296"/>
        <v>0</v>
      </c>
      <c r="M9279" s="96">
        <f t="shared" si="295"/>
        <v>1</v>
      </c>
      <c r="N9279" s="273"/>
    </row>
    <row r="9280" spans="2:14" x14ac:dyDescent="0.25">
      <c r="B9280" s="7"/>
      <c r="C9280" s="8"/>
      <c r="D9280" s="129"/>
      <c r="F9280" s="99"/>
      <c r="G9280" s="99"/>
      <c r="H9280" s="99"/>
      <c r="I9280" s="18"/>
      <c r="J9280" s="18"/>
      <c r="K9280" s="99">
        <f t="shared" si="296"/>
        <v>0</v>
      </c>
      <c r="M9280" s="96">
        <f t="shared" si="295"/>
        <v>1</v>
      </c>
      <c r="N9280" s="273"/>
    </row>
    <row r="9281" spans="2:14" x14ac:dyDescent="0.25">
      <c r="B9281" s="7"/>
      <c r="C9281" s="8"/>
      <c r="D9281" s="129"/>
      <c r="F9281" s="99"/>
      <c r="G9281" s="99"/>
      <c r="H9281" s="99"/>
      <c r="I9281" s="18"/>
      <c r="J9281" s="18"/>
      <c r="K9281" s="99">
        <f t="shared" si="296"/>
        <v>0</v>
      </c>
      <c r="M9281" s="96">
        <f t="shared" si="295"/>
        <v>1</v>
      </c>
      <c r="N9281" s="273"/>
    </row>
    <row r="9282" spans="2:14" x14ac:dyDescent="0.25">
      <c r="B9282" s="7"/>
      <c r="C9282" s="8"/>
      <c r="D9282" s="129"/>
      <c r="F9282" s="99"/>
      <c r="G9282" s="99"/>
      <c r="H9282" s="99"/>
      <c r="I9282" s="18"/>
      <c r="J9282" s="18"/>
      <c r="K9282" s="99">
        <f t="shared" si="296"/>
        <v>0</v>
      </c>
      <c r="M9282" s="96">
        <f t="shared" si="295"/>
        <v>1</v>
      </c>
      <c r="N9282" s="273"/>
    </row>
    <row r="9283" spans="2:14" x14ac:dyDescent="0.25">
      <c r="B9283" s="7"/>
      <c r="C9283" s="8"/>
      <c r="D9283" s="129"/>
      <c r="F9283" s="99"/>
      <c r="G9283" s="99"/>
      <c r="H9283" s="99"/>
      <c r="I9283" s="18"/>
      <c r="J9283" s="18"/>
      <c r="K9283" s="99">
        <f t="shared" si="296"/>
        <v>0</v>
      </c>
      <c r="M9283" s="96">
        <f t="shared" si="295"/>
        <v>1</v>
      </c>
      <c r="N9283" s="273"/>
    </row>
    <row r="9284" spans="2:14" x14ac:dyDescent="0.25">
      <c r="B9284" s="7"/>
      <c r="C9284" s="8"/>
      <c r="D9284" s="129"/>
      <c r="F9284" s="99"/>
      <c r="G9284" s="99"/>
      <c r="H9284" s="99"/>
      <c r="I9284" s="18"/>
      <c r="J9284" s="18"/>
      <c r="K9284" s="99">
        <f t="shared" si="296"/>
        <v>0</v>
      </c>
      <c r="M9284" s="96">
        <f t="shared" si="295"/>
        <v>1</v>
      </c>
      <c r="N9284" s="273"/>
    </row>
    <row r="9285" spans="2:14" x14ac:dyDescent="0.25">
      <c r="B9285" s="7"/>
      <c r="C9285" s="8"/>
      <c r="D9285" s="129"/>
      <c r="F9285" s="99"/>
      <c r="G9285" s="99"/>
      <c r="H9285" s="99"/>
      <c r="I9285" s="18"/>
      <c r="J9285" s="18"/>
      <c r="K9285" s="99">
        <f t="shared" si="296"/>
        <v>0</v>
      </c>
      <c r="M9285" s="96">
        <f t="shared" si="295"/>
        <v>1</v>
      </c>
      <c r="N9285" s="273"/>
    </row>
    <row r="9286" spans="2:14" x14ac:dyDescent="0.25">
      <c r="B9286" s="7"/>
      <c r="C9286" s="8"/>
      <c r="D9286" s="129"/>
      <c r="F9286" s="99"/>
      <c r="G9286" s="99"/>
      <c r="H9286" s="99"/>
      <c r="I9286" s="18"/>
      <c r="J9286" s="18"/>
      <c r="K9286" s="99">
        <f t="shared" si="296"/>
        <v>0</v>
      </c>
      <c r="M9286" s="96">
        <f t="shared" si="295"/>
        <v>1</v>
      </c>
      <c r="N9286" s="273"/>
    </row>
    <row r="9287" spans="2:14" x14ac:dyDescent="0.25">
      <c r="B9287" s="7"/>
      <c r="C9287" s="8"/>
      <c r="D9287" s="129"/>
      <c r="F9287" s="99"/>
      <c r="G9287" s="99"/>
      <c r="H9287" s="99"/>
      <c r="I9287" s="18"/>
      <c r="J9287" s="18"/>
      <c r="K9287" s="99">
        <f t="shared" si="296"/>
        <v>0</v>
      </c>
      <c r="M9287" s="96">
        <f t="shared" si="295"/>
        <v>1</v>
      </c>
      <c r="N9287" s="273"/>
    </row>
    <row r="9288" spans="2:14" x14ac:dyDescent="0.25">
      <c r="B9288" s="7"/>
      <c r="C9288" s="8"/>
      <c r="D9288" s="129"/>
      <c r="F9288" s="99"/>
      <c r="G9288" s="99"/>
      <c r="H9288" s="99"/>
      <c r="I9288" s="18"/>
      <c r="J9288" s="18"/>
      <c r="K9288" s="99">
        <f t="shared" si="296"/>
        <v>0</v>
      </c>
      <c r="M9288" s="96">
        <f t="shared" si="295"/>
        <v>1</v>
      </c>
      <c r="N9288" s="273"/>
    </row>
    <row r="9289" spans="2:14" x14ac:dyDescent="0.25">
      <c r="B9289" s="7"/>
      <c r="C9289" s="8"/>
      <c r="D9289" s="129"/>
      <c r="F9289" s="99"/>
      <c r="G9289" s="99"/>
      <c r="H9289" s="99"/>
      <c r="I9289" s="18"/>
      <c r="J9289" s="18"/>
      <c r="K9289" s="99">
        <f t="shared" si="296"/>
        <v>0</v>
      </c>
      <c r="M9289" s="96">
        <f t="shared" si="295"/>
        <v>1</v>
      </c>
      <c r="N9289" s="273"/>
    </row>
    <row r="9290" spans="2:14" x14ac:dyDescent="0.25">
      <c r="B9290" s="7"/>
      <c r="C9290" s="8"/>
      <c r="D9290" s="129"/>
      <c r="F9290" s="99"/>
      <c r="G9290" s="99"/>
      <c r="H9290" s="99"/>
      <c r="I9290" s="18"/>
      <c r="J9290" s="18"/>
      <c r="K9290" s="99">
        <f t="shared" si="296"/>
        <v>0</v>
      </c>
      <c r="M9290" s="96">
        <f t="shared" si="295"/>
        <v>1</v>
      </c>
      <c r="N9290" s="273"/>
    </row>
    <row r="9291" spans="2:14" x14ac:dyDescent="0.25">
      <c r="B9291" s="7"/>
      <c r="C9291" s="8"/>
      <c r="D9291" s="129"/>
      <c r="F9291" s="99"/>
      <c r="G9291" s="99"/>
      <c r="H9291" s="99"/>
      <c r="I9291" s="18"/>
      <c r="J9291" s="18"/>
      <c r="K9291" s="99">
        <f t="shared" si="296"/>
        <v>0</v>
      </c>
      <c r="M9291" s="96">
        <f t="shared" si="295"/>
        <v>1</v>
      </c>
      <c r="N9291" s="273"/>
    </row>
    <row r="9292" spans="2:14" x14ac:dyDescent="0.25">
      <c r="B9292" s="7"/>
      <c r="C9292" s="8"/>
      <c r="D9292" s="129"/>
      <c r="F9292" s="99"/>
      <c r="G9292" s="99"/>
      <c r="H9292" s="99"/>
      <c r="I9292" s="18"/>
      <c r="J9292" s="18"/>
      <c r="K9292" s="99">
        <f t="shared" si="296"/>
        <v>0</v>
      </c>
      <c r="M9292" s="96">
        <f t="shared" si="295"/>
        <v>1</v>
      </c>
      <c r="N9292" s="273"/>
    </row>
    <row r="9293" spans="2:14" x14ac:dyDescent="0.25">
      <c r="B9293" s="7"/>
      <c r="C9293" s="8"/>
      <c r="D9293" s="129"/>
      <c r="F9293" s="99"/>
      <c r="G9293" s="99"/>
      <c r="H9293" s="99"/>
      <c r="I9293" s="18"/>
      <c r="J9293" s="18"/>
      <c r="K9293" s="99">
        <f t="shared" si="296"/>
        <v>0</v>
      </c>
      <c r="M9293" s="96">
        <f t="shared" si="295"/>
        <v>1</v>
      </c>
      <c r="N9293" s="273"/>
    </row>
    <row r="9294" spans="2:14" x14ac:dyDescent="0.25">
      <c r="B9294" s="7"/>
      <c r="C9294" s="8"/>
      <c r="D9294" s="129"/>
      <c r="F9294" s="99"/>
      <c r="G9294" s="99"/>
      <c r="H9294" s="99"/>
      <c r="I9294" s="18"/>
      <c r="J9294" s="18"/>
      <c r="K9294" s="99">
        <f t="shared" si="296"/>
        <v>0</v>
      </c>
      <c r="M9294" s="96">
        <f t="shared" si="295"/>
        <v>1</v>
      </c>
      <c r="N9294" s="273"/>
    </row>
    <row r="9295" spans="2:14" x14ac:dyDescent="0.25">
      <c r="B9295" s="7"/>
      <c r="C9295" s="8"/>
      <c r="D9295" s="129"/>
      <c r="F9295" s="99"/>
      <c r="G9295" s="99"/>
      <c r="H9295" s="99"/>
      <c r="I9295" s="18"/>
      <c r="J9295" s="18"/>
      <c r="K9295" s="99">
        <f t="shared" si="296"/>
        <v>0</v>
      </c>
      <c r="M9295" s="96">
        <f t="shared" si="295"/>
        <v>1</v>
      </c>
      <c r="N9295" s="273"/>
    </row>
    <row r="9296" spans="2:14" x14ac:dyDescent="0.25">
      <c r="B9296" s="7"/>
      <c r="C9296" s="8"/>
      <c r="D9296" s="129"/>
      <c r="F9296" s="99"/>
      <c r="G9296" s="99"/>
      <c r="H9296" s="99"/>
      <c r="I9296" s="18"/>
      <c r="J9296" s="18"/>
      <c r="K9296" s="99">
        <f t="shared" si="296"/>
        <v>0</v>
      </c>
      <c r="M9296" s="96">
        <f t="shared" si="295"/>
        <v>1</v>
      </c>
      <c r="N9296" s="273"/>
    </row>
    <row r="9297" spans="2:14" x14ac:dyDescent="0.25">
      <c r="B9297" s="7"/>
      <c r="C9297" s="8"/>
      <c r="D9297" s="129"/>
      <c r="F9297" s="99"/>
      <c r="G9297" s="99"/>
      <c r="H9297" s="99"/>
      <c r="I9297" s="18"/>
      <c r="J9297" s="18"/>
      <c r="K9297" s="99">
        <f t="shared" si="296"/>
        <v>0</v>
      </c>
      <c r="M9297" s="96">
        <f t="shared" ref="M9297:M9360" si="297">UltimoDia(D9297)</f>
        <v>1</v>
      </c>
      <c r="N9297" s="273"/>
    </row>
    <row r="9298" spans="2:14" x14ac:dyDescent="0.25">
      <c r="B9298" s="7"/>
      <c r="C9298" s="8"/>
      <c r="D9298" s="129"/>
      <c r="F9298" s="99"/>
      <c r="G9298" s="99"/>
      <c r="H9298" s="99"/>
      <c r="I9298" s="18"/>
      <c r="J9298" s="18"/>
      <c r="K9298" s="99">
        <f t="shared" si="296"/>
        <v>0</v>
      </c>
      <c r="M9298" s="96">
        <f t="shared" si="297"/>
        <v>1</v>
      </c>
      <c r="N9298" s="273"/>
    </row>
    <row r="9299" spans="2:14" x14ac:dyDescent="0.25">
      <c r="B9299" s="7"/>
      <c r="C9299" s="8"/>
      <c r="D9299" s="129"/>
      <c r="F9299" s="99"/>
      <c r="G9299" s="99"/>
      <c r="H9299" s="99"/>
      <c r="I9299" s="18"/>
      <c r="J9299" s="18"/>
      <c r="K9299" s="99">
        <f t="shared" si="296"/>
        <v>0</v>
      </c>
      <c r="M9299" s="96">
        <f t="shared" si="297"/>
        <v>1</v>
      </c>
      <c r="N9299" s="273"/>
    </row>
    <row r="9300" spans="2:14" x14ac:dyDescent="0.25">
      <c r="B9300" s="7"/>
      <c r="C9300" s="8"/>
      <c r="D9300" s="129"/>
      <c r="F9300" s="99"/>
      <c r="G9300" s="99"/>
      <c r="H9300" s="99"/>
      <c r="I9300" s="18"/>
      <c r="J9300" s="18"/>
      <c r="K9300" s="99">
        <f t="shared" si="296"/>
        <v>0</v>
      </c>
      <c r="M9300" s="96">
        <f t="shared" si="297"/>
        <v>1</v>
      </c>
      <c r="N9300" s="273"/>
    </row>
    <row r="9301" spans="2:14" x14ac:dyDescent="0.25">
      <c r="B9301" s="7"/>
      <c r="C9301" s="8"/>
      <c r="D9301" s="129"/>
      <c r="F9301" s="99"/>
      <c r="G9301" s="99"/>
      <c r="H9301" s="99"/>
      <c r="I9301" s="18"/>
      <c r="J9301" s="18"/>
      <c r="K9301" s="99">
        <f t="shared" si="296"/>
        <v>0</v>
      </c>
      <c r="M9301" s="96">
        <f t="shared" si="297"/>
        <v>1</v>
      </c>
      <c r="N9301" s="273"/>
    </row>
    <row r="9302" spans="2:14" x14ac:dyDescent="0.25">
      <c r="B9302" s="7"/>
      <c r="C9302" s="8"/>
      <c r="D9302" s="129"/>
      <c r="F9302" s="99"/>
      <c r="G9302" s="99"/>
      <c r="H9302" s="99"/>
      <c r="I9302" s="18"/>
      <c r="J9302" s="18"/>
      <c r="K9302" s="99">
        <f t="shared" si="296"/>
        <v>0</v>
      </c>
      <c r="M9302" s="96">
        <f t="shared" si="297"/>
        <v>1</v>
      </c>
      <c r="N9302" s="273"/>
    </row>
    <row r="9303" spans="2:14" x14ac:dyDescent="0.25">
      <c r="B9303" s="7"/>
      <c r="C9303" s="8"/>
      <c r="D9303" s="129"/>
      <c r="F9303" s="99"/>
      <c r="G9303" s="99"/>
      <c r="H9303" s="99"/>
      <c r="I9303" s="18"/>
      <c r="J9303" s="18"/>
      <c r="K9303" s="99">
        <f t="shared" si="296"/>
        <v>0</v>
      </c>
      <c r="M9303" s="96">
        <f t="shared" si="297"/>
        <v>1</v>
      </c>
      <c r="N9303" s="273"/>
    </row>
    <row r="9304" spans="2:14" x14ac:dyDescent="0.25">
      <c r="B9304" s="7"/>
      <c r="C9304" s="8"/>
      <c r="D9304" s="129"/>
      <c r="F9304" s="99"/>
      <c r="G9304" s="99"/>
      <c r="H9304" s="99"/>
      <c r="I9304" s="18"/>
      <c r="J9304" s="18"/>
      <c r="K9304" s="99">
        <f t="shared" si="296"/>
        <v>0</v>
      </c>
      <c r="M9304" s="96">
        <f t="shared" si="297"/>
        <v>1</v>
      </c>
      <c r="N9304" s="273"/>
    </row>
    <row r="9305" spans="2:14" x14ac:dyDescent="0.25">
      <c r="B9305" s="7"/>
      <c r="C9305" s="8"/>
      <c r="D9305" s="129"/>
      <c r="F9305" s="99"/>
      <c r="G9305" s="99"/>
      <c r="H9305" s="99"/>
      <c r="I9305" s="18"/>
      <c r="J9305" s="18"/>
      <c r="K9305" s="99">
        <f t="shared" si="296"/>
        <v>0</v>
      </c>
      <c r="M9305" s="96">
        <f t="shared" si="297"/>
        <v>1</v>
      </c>
      <c r="N9305" s="273"/>
    </row>
    <row r="9306" spans="2:14" x14ac:dyDescent="0.25">
      <c r="B9306" s="7"/>
      <c r="C9306" s="8"/>
      <c r="D9306" s="129"/>
      <c r="F9306" s="99"/>
      <c r="G9306" s="99"/>
      <c r="H9306" s="99"/>
      <c r="I9306" s="18"/>
      <c r="J9306" s="18"/>
      <c r="K9306" s="99">
        <f t="shared" si="296"/>
        <v>0</v>
      </c>
      <c r="M9306" s="96">
        <f t="shared" si="297"/>
        <v>1</v>
      </c>
      <c r="N9306" s="273"/>
    </row>
    <row r="9307" spans="2:14" x14ac:dyDescent="0.25">
      <c r="B9307" s="7"/>
      <c r="C9307" s="8"/>
      <c r="D9307" s="129"/>
      <c r="F9307" s="99"/>
      <c r="G9307" s="99"/>
      <c r="H9307" s="99"/>
      <c r="I9307" s="18"/>
      <c r="J9307" s="18"/>
      <c r="K9307" s="99">
        <f t="shared" si="296"/>
        <v>0</v>
      </c>
      <c r="M9307" s="96">
        <f t="shared" si="297"/>
        <v>1</v>
      </c>
      <c r="N9307" s="273"/>
    </row>
    <row r="9308" spans="2:14" x14ac:dyDescent="0.25">
      <c r="B9308" s="7"/>
      <c r="C9308" s="8"/>
      <c r="D9308" s="129"/>
      <c r="F9308" s="99"/>
      <c r="G9308" s="99"/>
      <c r="H9308" s="99"/>
      <c r="I9308" s="18"/>
      <c r="J9308" s="18"/>
      <c r="K9308" s="99">
        <f t="shared" si="296"/>
        <v>0</v>
      </c>
      <c r="M9308" s="96">
        <f t="shared" si="297"/>
        <v>1</v>
      </c>
      <c r="N9308" s="273"/>
    </row>
    <row r="9309" spans="2:14" x14ac:dyDescent="0.25">
      <c r="B9309" s="7"/>
      <c r="C9309" s="8"/>
      <c r="D9309" s="129"/>
      <c r="F9309" s="99"/>
      <c r="G9309" s="99"/>
      <c r="H9309" s="99"/>
      <c r="I9309" s="18"/>
      <c r="J9309" s="18"/>
      <c r="K9309" s="99">
        <f t="shared" si="296"/>
        <v>0</v>
      </c>
      <c r="M9309" s="96">
        <f t="shared" si="297"/>
        <v>1</v>
      </c>
      <c r="N9309" s="273"/>
    </row>
    <row r="9310" spans="2:14" x14ac:dyDescent="0.25">
      <c r="B9310" s="7"/>
      <c r="C9310" s="8"/>
      <c r="D9310" s="129"/>
      <c r="F9310" s="99"/>
      <c r="G9310" s="99"/>
      <c r="H9310" s="99"/>
      <c r="I9310" s="18"/>
      <c r="J9310" s="18"/>
      <c r="K9310" s="99">
        <f t="shared" si="296"/>
        <v>0</v>
      </c>
      <c r="M9310" s="96">
        <f t="shared" si="297"/>
        <v>1</v>
      </c>
      <c r="N9310" s="273"/>
    </row>
    <row r="9311" spans="2:14" x14ac:dyDescent="0.25">
      <c r="B9311" s="7"/>
      <c r="C9311" s="8"/>
      <c r="D9311" s="129"/>
      <c r="F9311" s="99"/>
      <c r="G9311" s="99"/>
      <c r="H9311" s="99"/>
      <c r="I9311" s="18"/>
      <c r="J9311" s="18"/>
      <c r="K9311" s="99">
        <f t="shared" si="296"/>
        <v>0</v>
      </c>
      <c r="M9311" s="96">
        <f t="shared" si="297"/>
        <v>1</v>
      </c>
      <c r="N9311" s="273"/>
    </row>
    <row r="9312" spans="2:14" x14ac:dyDescent="0.25">
      <c r="B9312" s="7"/>
      <c r="C9312" s="8"/>
      <c r="D9312" s="129"/>
      <c r="F9312" s="99"/>
      <c r="G9312" s="99"/>
      <c r="H9312" s="99"/>
      <c r="I9312" s="18"/>
      <c r="J9312" s="18"/>
      <c r="K9312" s="99">
        <f t="shared" si="296"/>
        <v>0</v>
      </c>
      <c r="M9312" s="96">
        <f t="shared" si="297"/>
        <v>1</v>
      </c>
      <c r="N9312" s="273"/>
    </row>
    <row r="9313" spans="2:14" x14ac:dyDescent="0.25">
      <c r="B9313" s="7"/>
      <c r="C9313" s="8"/>
      <c r="D9313" s="129"/>
      <c r="F9313" s="99"/>
      <c r="G9313" s="99"/>
      <c r="H9313" s="99"/>
      <c r="I9313" s="18"/>
      <c r="J9313" s="18"/>
      <c r="K9313" s="99">
        <f t="shared" si="296"/>
        <v>0</v>
      </c>
      <c r="M9313" s="96">
        <f t="shared" si="297"/>
        <v>1</v>
      </c>
      <c r="N9313" s="273"/>
    </row>
    <row r="9314" spans="2:14" x14ac:dyDescent="0.25">
      <c r="B9314" s="7"/>
      <c r="C9314" s="8"/>
      <c r="D9314" s="129"/>
      <c r="F9314" s="99"/>
      <c r="G9314" s="99"/>
      <c r="H9314" s="99"/>
      <c r="I9314" s="18"/>
      <c r="J9314" s="18"/>
      <c r="K9314" s="99">
        <f t="shared" si="296"/>
        <v>0</v>
      </c>
      <c r="M9314" s="96">
        <f t="shared" si="297"/>
        <v>1</v>
      </c>
      <c r="N9314" s="273"/>
    </row>
    <row r="9315" spans="2:14" x14ac:dyDescent="0.25">
      <c r="B9315" s="7"/>
      <c r="C9315" s="8"/>
      <c r="D9315" s="129"/>
      <c r="F9315" s="99"/>
      <c r="G9315" s="99"/>
      <c r="H9315" s="99"/>
      <c r="I9315" s="18"/>
      <c r="J9315" s="18"/>
      <c r="K9315" s="99">
        <f t="shared" si="296"/>
        <v>0</v>
      </c>
      <c r="M9315" s="96">
        <f t="shared" si="297"/>
        <v>1</v>
      </c>
      <c r="N9315" s="273"/>
    </row>
    <row r="9316" spans="2:14" x14ac:dyDescent="0.25">
      <c r="B9316" s="7"/>
      <c r="C9316" s="8"/>
      <c r="D9316" s="129"/>
      <c r="F9316" s="99"/>
      <c r="G9316" s="99"/>
      <c r="H9316" s="99"/>
      <c r="I9316" s="18"/>
      <c r="J9316" s="18"/>
      <c r="K9316" s="99">
        <f t="shared" si="296"/>
        <v>0</v>
      </c>
      <c r="M9316" s="96">
        <f t="shared" si="297"/>
        <v>1</v>
      </c>
      <c r="N9316" s="273"/>
    </row>
    <row r="9317" spans="2:14" x14ac:dyDescent="0.25">
      <c r="B9317" s="7"/>
      <c r="C9317" s="8"/>
      <c r="D9317" s="129"/>
      <c r="F9317" s="99"/>
      <c r="G9317" s="99"/>
      <c r="H9317" s="99"/>
      <c r="I9317" s="18"/>
      <c r="J9317" s="18"/>
      <c r="K9317" s="99">
        <f t="shared" si="296"/>
        <v>0</v>
      </c>
      <c r="M9317" s="96">
        <f t="shared" si="297"/>
        <v>1</v>
      </c>
      <c r="N9317" s="273"/>
    </row>
    <row r="9318" spans="2:14" x14ac:dyDescent="0.25">
      <c r="B9318" s="7"/>
      <c r="C9318" s="8"/>
      <c r="D9318" s="129"/>
      <c r="F9318" s="99"/>
      <c r="G9318" s="99"/>
      <c r="H9318" s="99"/>
      <c r="I9318" s="18"/>
      <c r="J9318" s="18"/>
      <c r="K9318" s="99">
        <f t="shared" si="296"/>
        <v>0</v>
      </c>
      <c r="M9318" s="96">
        <f t="shared" si="297"/>
        <v>1</v>
      </c>
      <c r="N9318" s="273"/>
    </row>
    <row r="9319" spans="2:14" x14ac:dyDescent="0.25">
      <c r="B9319" s="7"/>
      <c r="C9319" s="8"/>
      <c r="D9319" s="129"/>
      <c r="F9319" s="99"/>
      <c r="G9319" s="99"/>
      <c r="H9319" s="99"/>
      <c r="I9319" s="18"/>
      <c r="J9319" s="18"/>
      <c r="K9319" s="99">
        <f t="shared" si="296"/>
        <v>0</v>
      </c>
      <c r="M9319" s="96">
        <f t="shared" si="297"/>
        <v>1</v>
      </c>
      <c r="N9319" s="273"/>
    </row>
    <row r="9320" spans="2:14" x14ac:dyDescent="0.25">
      <c r="B9320" s="7"/>
      <c r="C9320" s="8"/>
      <c r="D9320" s="129"/>
      <c r="F9320" s="99"/>
      <c r="G9320" s="99"/>
      <c r="H9320" s="99"/>
      <c r="I9320" s="18"/>
      <c r="J9320" s="18"/>
      <c r="K9320" s="99">
        <f t="shared" si="296"/>
        <v>0</v>
      </c>
      <c r="M9320" s="96">
        <f t="shared" si="297"/>
        <v>1</v>
      </c>
      <c r="N9320" s="273"/>
    </row>
    <row r="9321" spans="2:14" x14ac:dyDescent="0.25">
      <c r="B9321" s="7"/>
      <c r="C9321" s="8"/>
      <c r="D9321" s="129"/>
      <c r="F9321" s="99"/>
      <c r="G9321" s="99"/>
      <c r="H9321" s="99"/>
      <c r="I9321" s="18"/>
      <c r="J9321" s="18"/>
      <c r="K9321" s="99">
        <f t="shared" si="296"/>
        <v>0</v>
      </c>
      <c r="M9321" s="96">
        <f t="shared" si="297"/>
        <v>1</v>
      </c>
      <c r="N9321" s="273"/>
    </row>
    <row r="9322" spans="2:14" x14ac:dyDescent="0.25">
      <c r="B9322" s="7"/>
      <c r="C9322" s="8"/>
      <c r="D9322" s="129"/>
      <c r="F9322" s="99"/>
      <c r="G9322" s="99"/>
      <c r="H9322" s="99"/>
      <c r="I9322" s="18"/>
      <c r="J9322" s="18"/>
      <c r="K9322" s="99">
        <f t="shared" ref="K9322:K9385" si="298">IF(ctConta="",K9321+F9322,IF(I9322=ctConta,K9321+F9322,K9321))</f>
        <v>0</v>
      </c>
      <c r="M9322" s="96">
        <f t="shared" si="297"/>
        <v>1</v>
      </c>
      <c r="N9322" s="273"/>
    </row>
    <row r="9323" spans="2:14" x14ac:dyDescent="0.25">
      <c r="B9323" s="7"/>
      <c r="C9323" s="8"/>
      <c r="D9323" s="129"/>
      <c r="F9323" s="99"/>
      <c r="G9323" s="99"/>
      <c r="H9323" s="99"/>
      <c r="I9323" s="18"/>
      <c r="J9323" s="18"/>
      <c r="K9323" s="99">
        <f t="shared" si="298"/>
        <v>0</v>
      </c>
      <c r="M9323" s="96">
        <f t="shared" si="297"/>
        <v>1</v>
      </c>
      <c r="N9323" s="273"/>
    </row>
    <row r="9324" spans="2:14" x14ac:dyDescent="0.25">
      <c r="B9324" s="7"/>
      <c r="C9324" s="8"/>
      <c r="D9324" s="129"/>
      <c r="F9324" s="99"/>
      <c r="G9324" s="99"/>
      <c r="H9324" s="99"/>
      <c r="I9324" s="18"/>
      <c r="J9324" s="18"/>
      <c r="K9324" s="99">
        <f t="shared" si="298"/>
        <v>0</v>
      </c>
      <c r="M9324" s="96">
        <f t="shared" si="297"/>
        <v>1</v>
      </c>
      <c r="N9324" s="273"/>
    </row>
    <row r="9325" spans="2:14" x14ac:dyDescent="0.25">
      <c r="B9325" s="7"/>
      <c r="C9325" s="8"/>
      <c r="D9325" s="129"/>
      <c r="F9325" s="99"/>
      <c r="G9325" s="99"/>
      <c r="H9325" s="99"/>
      <c r="I9325" s="18"/>
      <c r="J9325" s="18"/>
      <c r="K9325" s="99">
        <f t="shared" si="298"/>
        <v>0</v>
      </c>
      <c r="M9325" s="96">
        <f t="shared" si="297"/>
        <v>1</v>
      </c>
      <c r="N9325" s="273"/>
    </row>
    <row r="9326" spans="2:14" x14ac:dyDescent="0.25">
      <c r="B9326" s="7"/>
      <c r="C9326" s="8"/>
      <c r="D9326" s="129"/>
      <c r="F9326" s="99"/>
      <c r="G9326" s="99"/>
      <c r="H9326" s="99"/>
      <c r="I9326" s="18"/>
      <c r="J9326" s="18"/>
      <c r="K9326" s="99">
        <f t="shared" si="298"/>
        <v>0</v>
      </c>
      <c r="M9326" s="96">
        <f t="shared" si="297"/>
        <v>1</v>
      </c>
      <c r="N9326" s="273"/>
    </row>
    <row r="9327" spans="2:14" x14ac:dyDescent="0.25">
      <c r="B9327" s="7"/>
      <c r="C9327" s="8"/>
      <c r="D9327" s="129"/>
      <c r="F9327" s="99"/>
      <c r="G9327" s="99"/>
      <c r="H9327" s="99"/>
      <c r="I9327" s="18"/>
      <c r="J9327" s="18"/>
      <c r="K9327" s="99">
        <f t="shared" si="298"/>
        <v>0</v>
      </c>
      <c r="M9327" s="96">
        <f t="shared" si="297"/>
        <v>1</v>
      </c>
      <c r="N9327" s="273"/>
    </row>
    <row r="9328" spans="2:14" x14ac:dyDescent="0.25">
      <c r="B9328" s="7"/>
      <c r="C9328" s="8"/>
      <c r="D9328" s="129"/>
      <c r="F9328" s="99"/>
      <c r="G9328" s="99"/>
      <c r="H9328" s="99"/>
      <c r="I9328" s="18"/>
      <c r="J9328" s="18"/>
      <c r="K9328" s="99">
        <f t="shared" si="298"/>
        <v>0</v>
      </c>
      <c r="M9328" s="96">
        <f t="shared" si="297"/>
        <v>1</v>
      </c>
      <c r="N9328" s="273"/>
    </row>
    <row r="9329" spans="2:14" x14ac:dyDescent="0.25">
      <c r="B9329" s="7"/>
      <c r="C9329" s="8"/>
      <c r="D9329" s="129"/>
      <c r="F9329" s="99"/>
      <c r="G9329" s="99"/>
      <c r="H9329" s="99"/>
      <c r="I9329" s="18"/>
      <c r="J9329" s="18"/>
      <c r="K9329" s="99">
        <f t="shared" si="298"/>
        <v>0</v>
      </c>
      <c r="M9329" s="96">
        <f t="shared" si="297"/>
        <v>1</v>
      </c>
      <c r="N9329" s="273"/>
    </row>
    <row r="9330" spans="2:14" x14ac:dyDescent="0.25">
      <c r="B9330" s="7"/>
      <c r="C9330" s="8"/>
      <c r="D9330" s="129"/>
      <c r="F9330" s="99"/>
      <c r="G9330" s="99"/>
      <c r="H9330" s="99"/>
      <c r="I9330" s="18"/>
      <c r="J9330" s="18"/>
      <c r="K9330" s="99">
        <f t="shared" si="298"/>
        <v>0</v>
      </c>
      <c r="M9330" s="96">
        <f t="shared" si="297"/>
        <v>1</v>
      </c>
      <c r="N9330" s="273"/>
    </row>
    <row r="9331" spans="2:14" x14ac:dyDescent="0.25">
      <c r="B9331" s="7"/>
      <c r="C9331" s="8"/>
      <c r="D9331" s="129"/>
      <c r="F9331" s="99"/>
      <c r="G9331" s="99"/>
      <c r="H9331" s="99"/>
      <c r="I9331" s="18"/>
      <c r="J9331" s="18"/>
      <c r="K9331" s="99">
        <f t="shared" si="298"/>
        <v>0</v>
      </c>
      <c r="M9331" s="96">
        <f t="shared" si="297"/>
        <v>1</v>
      </c>
      <c r="N9331" s="273"/>
    </row>
    <row r="9332" spans="2:14" x14ac:dyDescent="0.25">
      <c r="B9332" s="7"/>
      <c r="C9332" s="8"/>
      <c r="D9332" s="129"/>
      <c r="F9332" s="99"/>
      <c r="G9332" s="99"/>
      <c r="H9332" s="99"/>
      <c r="I9332" s="18"/>
      <c r="J9332" s="18"/>
      <c r="K9332" s="99">
        <f t="shared" si="298"/>
        <v>0</v>
      </c>
      <c r="M9332" s="96">
        <f t="shared" si="297"/>
        <v>1</v>
      </c>
      <c r="N9332" s="273"/>
    </row>
    <row r="9333" spans="2:14" x14ac:dyDescent="0.25">
      <c r="B9333" s="7"/>
      <c r="C9333" s="8"/>
      <c r="D9333" s="129"/>
      <c r="F9333" s="99"/>
      <c r="G9333" s="99"/>
      <c r="H9333" s="99"/>
      <c r="I9333" s="18"/>
      <c r="J9333" s="18"/>
      <c r="K9333" s="99">
        <f t="shared" si="298"/>
        <v>0</v>
      </c>
      <c r="M9333" s="96">
        <f t="shared" si="297"/>
        <v>1</v>
      </c>
      <c r="N9333" s="273"/>
    </row>
    <row r="9334" spans="2:14" x14ac:dyDescent="0.25">
      <c r="B9334" s="7"/>
      <c r="C9334" s="8"/>
      <c r="D9334" s="129"/>
      <c r="F9334" s="99"/>
      <c r="G9334" s="99"/>
      <c r="H9334" s="99"/>
      <c r="I9334" s="18"/>
      <c r="J9334" s="18"/>
      <c r="K9334" s="99">
        <f t="shared" si="298"/>
        <v>0</v>
      </c>
      <c r="M9334" s="96">
        <f t="shared" si="297"/>
        <v>1</v>
      </c>
      <c r="N9334" s="273"/>
    </row>
    <row r="9335" spans="2:14" x14ac:dyDescent="0.25">
      <c r="B9335" s="7"/>
      <c r="C9335" s="8"/>
      <c r="D9335" s="129"/>
      <c r="F9335" s="99"/>
      <c r="G9335" s="99"/>
      <c r="H9335" s="99"/>
      <c r="I9335" s="18"/>
      <c r="J9335" s="18"/>
      <c r="K9335" s="99">
        <f t="shared" si="298"/>
        <v>0</v>
      </c>
      <c r="M9335" s="96">
        <f t="shared" si="297"/>
        <v>1</v>
      </c>
      <c r="N9335" s="273"/>
    </row>
    <row r="9336" spans="2:14" x14ac:dyDescent="0.25">
      <c r="B9336" s="7"/>
      <c r="C9336" s="8"/>
      <c r="D9336" s="129"/>
      <c r="F9336" s="99"/>
      <c r="G9336" s="99"/>
      <c r="H9336" s="99"/>
      <c r="I9336" s="18"/>
      <c r="J9336" s="18"/>
      <c r="K9336" s="99">
        <f t="shared" si="298"/>
        <v>0</v>
      </c>
      <c r="M9336" s="96">
        <f t="shared" si="297"/>
        <v>1</v>
      </c>
      <c r="N9336" s="273"/>
    </row>
    <row r="9337" spans="2:14" x14ac:dyDescent="0.25">
      <c r="B9337" s="7"/>
      <c r="C9337" s="8"/>
      <c r="D9337" s="129"/>
      <c r="F9337" s="99"/>
      <c r="G9337" s="99"/>
      <c r="H9337" s="99"/>
      <c r="I9337" s="18"/>
      <c r="J9337" s="18"/>
      <c r="K9337" s="99">
        <f t="shared" si="298"/>
        <v>0</v>
      </c>
      <c r="M9337" s="96">
        <f t="shared" si="297"/>
        <v>1</v>
      </c>
      <c r="N9337" s="273"/>
    </row>
    <row r="9338" spans="2:14" x14ac:dyDescent="0.25">
      <c r="B9338" s="7"/>
      <c r="C9338" s="8"/>
      <c r="D9338" s="129"/>
      <c r="F9338" s="99"/>
      <c r="G9338" s="99"/>
      <c r="H9338" s="99"/>
      <c r="I9338" s="18"/>
      <c r="J9338" s="18"/>
      <c r="K9338" s="99">
        <f t="shared" si="298"/>
        <v>0</v>
      </c>
      <c r="M9338" s="96">
        <f t="shared" si="297"/>
        <v>1</v>
      </c>
      <c r="N9338" s="273"/>
    </row>
    <row r="9339" spans="2:14" x14ac:dyDescent="0.25">
      <c r="B9339" s="7"/>
      <c r="C9339" s="8"/>
      <c r="D9339" s="129"/>
      <c r="F9339" s="99"/>
      <c r="G9339" s="99"/>
      <c r="H9339" s="99"/>
      <c r="I9339" s="18"/>
      <c r="J9339" s="18"/>
      <c r="K9339" s="99">
        <f t="shared" si="298"/>
        <v>0</v>
      </c>
      <c r="M9339" s="96">
        <f t="shared" si="297"/>
        <v>1</v>
      </c>
      <c r="N9339" s="273"/>
    </row>
    <row r="9340" spans="2:14" x14ac:dyDescent="0.25">
      <c r="B9340" s="7"/>
      <c r="C9340" s="8"/>
      <c r="D9340" s="129"/>
      <c r="F9340" s="99"/>
      <c r="G9340" s="99"/>
      <c r="H9340" s="99"/>
      <c r="I9340" s="18"/>
      <c r="J9340" s="18"/>
      <c r="K9340" s="99">
        <f t="shared" si="298"/>
        <v>0</v>
      </c>
      <c r="M9340" s="96">
        <f t="shared" si="297"/>
        <v>1</v>
      </c>
      <c r="N9340" s="273"/>
    </row>
    <row r="9341" spans="2:14" x14ac:dyDescent="0.25">
      <c r="B9341" s="7"/>
      <c r="C9341" s="8"/>
      <c r="D9341" s="129"/>
      <c r="F9341" s="99"/>
      <c r="G9341" s="99"/>
      <c r="H9341" s="99"/>
      <c r="I9341" s="18"/>
      <c r="J9341" s="18"/>
      <c r="K9341" s="99">
        <f t="shared" si="298"/>
        <v>0</v>
      </c>
      <c r="M9341" s="96">
        <f t="shared" si="297"/>
        <v>1</v>
      </c>
      <c r="N9341" s="273"/>
    </row>
    <row r="9342" spans="2:14" x14ac:dyDescent="0.25">
      <c r="B9342" s="7"/>
      <c r="C9342" s="8"/>
      <c r="D9342" s="129"/>
      <c r="F9342" s="99"/>
      <c r="G9342" s="99"/>
      <c r="H9342" s="99"/>
      <c r="I9342" s="18"/>
      <c r="J9342" s="18"/>
      <c r="K9342" s="99">
        <f t="shared" si="298"/>
        <v>0</v>
      </c>
      <c r="M9342" s="96">
        <f t="shared" si="297"/>
        <v>1</v>
      </c>
      <c r="N9342" s="273"/>
    </row>
    <row r="9343" spans="2:14" x14ac:dyDescent="0.25">
      <c r="B9343" s="7"/>
      <c r="C9343" s="8"/>
      <c r="D9343" s="129"/>
      <c r="F9343" s="99"/>
      <c r="G9343" s="99"/>
      <c r="H9343" s="99"/>
      <c r="I9343" s="18"/>
      <c r="J9343" s="18"/>
      <c r="K9343" s="99">
        <f t="shared" si="298"/>
        <v>0</v>
      </c>
      <c r="M9343" s="96">
        <f t="shared" si="297"/>
        <v>1</v>
      </c>
      <c r="N9343" s="273"/>
    </row>
    <row r="9344" spans="2:14" x14ac:dyDescent="0.25">
      <c r="B9344" s="7"/>
      <c r="C9344" s="8"/>
      <c r="D9344" s="129"/>
      <c r="F9344" s="99"/>
      <c r="G9344" s="99"/>
      <c r="H9344" s="99"/>
      <c r="I9344" s="18"/>
      <c r="J9344" s="18"/>
      <c r="K9344" s="99">
        <f t="shared" si="298"/>
        <v>0</v>
      </c>
      <c r="M9344" s="96">
        <f t="shared" si="297"/>
        <v>1</v>
      </c>
      <c r="N9344" s="273"/>
    </row>
    <row r="9345" spans="2:14" x14ac:dyDescent="0.25">
      <c r="B9345" s="7"/>
      <c r="C9345" s="8"/>
      <c r="D9345" s="129"/>
      <c r="F9345" s="99"/>
      <c r="G9345" s="99"/>
      <c r="H9345" s="99"/>
      <c r="I9345" s="18"/>
      <c r="J9345" s="18"/>
      <c r="K9345" s="99">
        <f t="shared" si="298"/>
        <v>0</v>
      </c>
      <c r="M9345" s="96">
        <f t="shared" si="297"/>
        <v>1</v>
      </c>
      <c r="N9345" s="273"/>
    </row>
    <row r="9346" spans="2:14" x14ac:dyDescent="0.25">
      <c r="B9346" s="7"/>
      <c r="C9346" s="8"/>
      <c r="D9346" s="129"/>
      <c r="F9346" s="99"/>
      <c r="G9346" s="99"/>
      <c r="H9346" s="99"/>
      <c r="I9346" s="18"/>
      <c r="J9346" s="18"/>
      <c r="K9346" s="99">
        <f t="shared" si="298"/>
        <v>0</v>
      </c>
      <c r="M9346" s="96">
        <f t="shared" si="297"/>
        <v>1</v>
      </c>
      <c r="N9346" s="273"/>
    </row>
    <row r="9347" spans="2:14" x14ac:dyDescent="0.25">
      <c r="B9347" s="7"/>
      <c r="C9347" s="8"/>
      <c r="D9347" s="129"/>
      <c r="F9347" s="99"/>
      <c r="G9347" s="99"/>
      <c r="H9347" s="99"/>
      <c r="I9347" s="18"/>
      <c r="J9347" s="18"/>
      <c r="K9347" s="99">
        <f t="shared" si="298"/>
        <v>0</v>
      </c>
      <c r="M9347" s="96">
        <f t="shared" si="297"/>
        <v>1</v>
      </c>
      <c r="N9347" s="273"/>
    </row>
    <row r="9348" spans="2:14" x14ac:dyDescent="0.25">
      <c r="B9348" s="7"/>
      <c r="C9348" s="8"/>
      <c r="D9348" s="129"/>
      <c r="F9348" s="99"/>
      <c r="G9348" s="99"/>
      <c r="H9348" s="99"/>
      <c r="I9348" s="18"/>
      <c r="J9348" s="18"/>
      <c r="K9348" s="99">
        <f t="shared" si="298"/>
        <v>0</v>
      </c>
      <c r="M9348" s="96">
        <f t="shared" si="297"/>
        <v>1</v>
      </c>
      <c r="N9348" s="273"/>
    </row>
    <row r="9349" spans="2:14" x14ac:dyDescent="0.25">
      <c r="B9349" s="7"/>
      <c r="C9349" s="8"/>
      <c r="D9349" s="129"/>
      <c r="F9349" s="99"/>
      <c r="G9349" s="99"/>
      <c r="H9349" s="99"/>
      <c r="I9349" s="18"/>
      <c r="J9349" s="18"/>
      <c r="K9349" s="99">
        <f t="shared" si="298"/>
        <v>0</v>
      </c>
      <c r="M9349" s="96">
        <f t="shared" si="297"/>
        <v>1</v>
      </c>
      <c r="N9349" s="273"/>
    </row>
    <row r="9350" spans="2:14" x14ac:dyDescent="0.25">
      <c r="B9350" s="7"/>
      <c r="C9350" s="8"/>
      <c r="D9350" s="129"/>
      <c r="F9350" s="99"/>
      <c r="G9350" s="99"/>
      <c r="H9350" s="99"/>
      <c r="I9350" s="18"/>
      <c r="J9350" s="18"/>
      <c r="K9350" s="99">
        <f t="shared" si="298"/>
        <v>0</v>
      </c>
      <c r="M9350" s="96">
        <f t="shared" si="297"/>
        <v>1</v>
      </c>
      <c r="N9350" s="273"/>
    </row>
    <row r="9351" spans="2:14" x14ac:dyDescent="0.25">
      <c r="B9351" s="7"/>
      <c r="C9351" s="8"/>
      <c r="D9351" s="129"/>
      <c r="F9351" s="99"/>
      <c r="G9351" s="99"/>
      <c r="H9351" s="99"/>
      <c r="I9351" s="18"/>
      <c r="J9351" s="18"/>
      <c r="K9351" s="99">
        <f t="shared" si="298"/>
        <v>0</v>
      </c>
      <c r="M9351" s="96">
        <f t="shared" si="297"/>
        <v>1</v>
      </c>
      <c r="N9351" s="273"/>
    </row>
    <row r="9352" spans="2:14" x14ac:dyDescent="0.25">
      <c r="B9352" s="7"/>
      <c r="C9352" s="8"/>
      <c r="D9352" s="129"/>
      <c r="F9352" s="99"/>
      <c r="G9352" s="99"/>
      <c r="H9352" s="99"/>
      <c r="I9352" s="18"/>
      <c r="J9352" s="18"/>
      <c r="K9352" s="99">
        <f t="shared" si="298"/>
        <v>0</v>
      </c>
      <c r="M9352" s="96">
        <f t="shared" si="297"/>
        <v>1</v>
      </c>
      <c r="N9352" s="273"/>
    </row>
    <row r="9353" spans="2:14" x14ac:dyDescent="0.25">
      <c r="B9353" s="7"/>
      <c r="C9353" s="8"/>
      <c r="D9353" s="129"/>
      <c r="F9353" s="99"/>
      <c r="G9353" s="99"/>
      <c r="H9353" s="99"/>
      <c r="I9353" s="18"/>
      <c r="J9353" s="18"/>
      <c r="K9353" s="99">
        <f t="shared" si="298"/>
        <v>0</v>
      </c>
      <c r="M9353" s="96">
        <f t="shared" si="297"/>
        <v>1</v>
      </c>
      <c r="N9353" s="273"/>
    </row>
    <row r="9354" spans="2:14" x14ac:dyDescent="0.25">
      <c r="B9354" s="7"/>
      <c r="C9354" s="8"/>
      <c r="D9354" s="129"/>
      <c r="F9354" s="99"/>
      <c r="G9354" s="99"/>
      <c r="H9354" s="99"/>
      <c r="I9354" s="18"/>
      <c r="J9354" s="18"/>
      <c r="K9354" s="99">
        <f t="shared" si="298"/>
        <v>0</v>
      </c>
      <c r="M9354" s="96">
        <f t="shared" si="297"/>
        <v>1</v>
      </c>
      <c r="N9354" s="273"/>
    </row>
    <row r="9355" spans="2:14" x14ac:dyDescent="0.25">
      <c r="B9355" s="7"/>
      <c r="C9355" s="8"/>
      <c r="D9355" s="129"/>
      <c r="F9355" s="99"/>
      <c r="G9355" s="99"/>
      <c r="H9355" s="99"/>
      <c r="I9355" s="18"/>
      <c r="J9355" s="18"/>
      <c r="K9355" s="99">
        <f t="shared" si="298"/>
        <v>0</v>
      </c>
      <c r="M9355" s="96">
        <f t="shared" si="297"/>
        <v>1</v>
      </c>
      <c r="N9355" s="273"/>
    </row>
    <row r="9356" spans="2:14" x14ac:dyDescent="0.25">
      <c r="B9356" s="7"/>
      <c r="C9356" s="8"/>
      <c r="D9356" s="129"/>
      <c r="F9356" s="99"/>
      <c r="G9356" s="99"/>
      <c r="H9356" s="99"/>
      <c r="I9356" s="18"/>
      <c r="J9356" s="18"/>
      <c r="K9356" s="99">
        <f t="shared" si="298"/>
        <v>0</v>
      </c>
      <c r="M9356" s="96">
        <f t="shared" si="297"/>
        <v>1</v>
      </c>
      <c r="N9356" s="273"/>
    </row>
    <row r="9357" spans="2:14" x14ac:dyDescent="0.25">
      <c r="B9357" s="7"/>
      <c r="C9357" s="8"/>
      <c r="D9357" s="129"/>
      <c r="F9357" s="99"/>
      <c r="G9357" s="99"/>
      <c r="H9357" s="99"/>
      <c r="I9357" s="18"/>
      <c r="J9357" s="18"/>
      <c r="K9357" s="99">
        <f t="shared" si="298"/>
        <v>0</v>
      </c>
      <c r="M9357" s="96">
        <f t="shared" si="297"/>
        <v>1</v>
      </c>
      <c r="N9357" s="273"/>
    </row>
    <row r="9358" spans="2:14" x14ac:dyDescent="0.25">
      <c r="B9358" s="7"/>
      <c r="C9358" s="8"/>
      <c r="D9358" s="129"/>
      <c r="F9358" s="99"/>
      <c r="G9358" s="99"/>
      <c r="H9358" s="99"/>
      <c r="I9358" s="18"/>
      <c r="J9358" s="18"/>
      <c r="K9358" s="99">
        <f t="shared" si="298"/>
        <v>0</v>
      </c>
      <c r="M9358" s="96">
        <f t="shared" si="297"/>
        <v>1</v>
      </c>
      <c r="N9358" s="273"/>
    </row>
    <row r="9359" spans="2:14" x14ac:dyDescent="0.25">
      <c r="B9359" s="7"/>
      <c r="C9359" s="8"/>
      <c r="D9359" s="129"/>
      <c r="F9359" s="99"/>
      <c r="G9359" s="99"/>
      <c r="H9359" s="99"/>
      <c r="I9359" s="18"/>
      <c r="J9359" s="18"/>
      <c r="K9359" s="99">
        <f t="shared" si="298"/>
        <v>0</v>
      </c>
      <c r="M9359" s="96">
        <f t="shared" si="297"/>
        <v>1</v>
      </c>
      <c r="N9359" s="273"/>
    </row>
    <row r="9360" spans="2:14" x14ac:dyDescent="0.25">
      <c r="B9360" s="7"/>
      <c r="C9360" s="8"/>
      <c r="D9360" s="129"/>
      <c r="F9360" s="99"/>
      <c r="G9360" s="99"/>
      <c r="H9360" s="99"/>
      <c r="I9360" s="18"/>
      <c r="J9360" s="18"/>
      <c r="K9360" s="99">
        <f t="shared" si="298"/>
        <v>0</v>
      </c>
      <c r="M9360" s="96">
        <f t="shared" si="297"/>
        <v>1</v>
      </c>
      <c r="N9360" s="273"/>
    </row>
    <row r="9361" spans="2:14" x14ac:dyDescent="0.25">
      <c r="B9361" s="7"/>
      <c r="C9361" s="8"/>
      <c r="D9361" s="129"/>
      <c r="F9361" s="99"/>
      <c r="G9361" s="99"/>
      <c r="H9361" s="99"/>
      <c r="I9361" s="18"/>
      <c r="J9361" s="18"/>
      <c r="K9361" s="99">
        <f t="shared" si="298"/>
        <v>0</v>
      </c>
      <c r="M9361" s="96">
        <f t="shared" ref="M9361:M9424" si="299">UltimoDia(D9361)</f>
        <v>1</v>
      </c>
      <c r="N9361" s="273"/>
    </row>
    <row r="9362" spans="2:14" x14ac:dyDescent="0.25">
      <c r="B9362" s="7"/>
      <c r="C9362" s="8"/>
      <c r="D9362" s="129"/>
      <c r="F9362" s="99"/>
      <c r="G9362" s="99"/>
      <c r="H9362" s="99"/>
      <c r="I9362" s="18"/>
      <c r="J9362" s="18"/>
      <c r="K9362" s="99">
        <f t="shared" si="298"/>
        <v>0</v>
      </c>
      <c r="M9362" s="96">
        <f t="shared" si="299"/>
        <v>1</v>
      </c>
      <c r="N9362" s="273"/>
    </row>
    <row r="9363" spans="2:14" x14ac:dyDescent="0.25">
      <c r="B9363" s="7"/>
      <c r="C9363" s="8"/>
      <c r="D9363" s="129"/>
      <c r="F9363" s="99"/>
      <c r="G9363" s="99"/>
      <c r="H9363" s="99"/>
      <c r="I9363" s="18"/>
      <c r="J9363" s="18"/>
      <c r="K9363" s="99">
        <f t="shared" si="298"/>
        <v>0</v>
      </c>
      <c r="M9363" s="96">
        <f t="shared" si="299"/>
        <v>1</v>
      </c>
      <c r="N9363" s="273"/>
    </row>
    <row r="9364" spans="2:14" x14ac:dyDescent="0.25">
      <c r="B9364" s="7"/>
      <c r="C9364" s="8"/>
      <c r="D9364" s="129"/>
      <c r="F9364" s="99"/>
      <c r="G9364" s="99"/>
      <c r="H9364" s="99"/>
      <c r="I9364" s="18"/>
      <c r="J9364" s="18"/>
      <c r="K9364" s="99">
        <f t="shared" si="298"/>
        <v>0</v>
      </c>
      <c r="M9364" s="96">
        <f t="shared" si="299"/>
        <v>1</v>
      </c>
      <c r="N9364" s="273"/>
    </row>
    <row r="9365" spans="2:14" x14ac:dyDescent="0.25">
      <c r="B9365" s="7"/>
      <c r="C9365" s="8"/>
      <c r="D9365" s="129"/>
      <c r="F9365" s="99"/>
      <c r="G9365" s="99"/>
      <c r="H9365" s="99"/>
      <c r="I9365" s="18"/>
      <c r="J9365" s="18"/>
      <c r="K9365" s="99">
        <f t="shared" si="298"/>
        <v>0</v>
      </c>
      <c r="M9365" s="96">
        <f t="shared" si="299"/>
        <v>1</v>
      </c>
      <c r="N9365" s="273"/>
    </row>
    <row r="9366" spans="2:14" x14ac:dyDescent="0.25">
      <c r="B9366" s="7"/>
      <c r="C9366" s="8"/>
      <c r="D9366" s="129"/>
      <c r="F9366" s="99"/>
      <c r="G9366" s="99"/>
      <c r="H9366" s="99"/>
      <c r="I9366" s="18"/>
      <c r="J9366" s="18"/>
      <c r="K9366" s="99">
        <f t="shared" si="298"/>
        <v>0</v>
      </c>
      <c r="M9366" s="96">
        <f t="shared" si="299"/>
        <v>1</v>
      </c>
      <c r="N9366" s="273"/>
    </row>
    <row r="9367" spans="2:14" x14ac:dyDescent="0.25">
      <c r="B9367" s="7"/>
      <c r="C9367" s="8"/>
      <c r="D9367" s="129"/>
      <c r="F9367" s="99"/>
      <c r="G9367" s="99"/>
      <c r="H9367" s="99"/>
      <c r="I9367" s="18"/>
      <c r="J9367" s="18"/>
      <c r="K9367" s="99">
        <f t="shared" si="298"/>
        <v>0</v>
      </c>
      <c r="M9367" s="96">
        <f t="shared" si="299"/>
        <v>1</v>
      </c>
      <c r="N9367" s="273"/>
    </row>
    <row r="9368" spans="2:14" x14ac:dyDescent="0.25">
      <c r="B9368" s="7"/>
      <c r="C9368" s="8"/>
      <c r="D9368" s="129"/>
      <c r="F9368" s="99"/>
      <c r="G9368" s="99"/>
      <c r="H9368" s="99"/>
      <c r="I9368" s="18"/>
      <c r="J9368" s="18"/>
      <c r="K9368" s="99">
        <f t="shared" si="298"/>
        <v>0</v>
      </c>
      <c r="M9368" s="96">
        <f t="shared" si="299"/>
        <v>1</v>
      </c>
      <c r="N9368" s="273"/>
    </row>
    <row r="9369" spans="2:14" x14ac:dyDescent="0.25">
      <c r="B9369" s="7"/>
      <c r="C9369" s="8"/>
      <c r="D9369" s="129"/>
      <c r="F9369" s="99"/>
      <c r="G9369" s="99"/>
      <c r="H9369" s="99"/>
      <c r="I9369" s="18"/>
      <c r="J9369" s="18"/>
      <c r="K9369" s="99">
        <f t="shared" si="298"/>
        <v>0</v>
      </c>
      <c r="M9369" s="96">
        <f t="shared" si="299"/>
        <v>1</v>
      </c>
      <c r="N9369" s="273"/>
    </row>
    <row r="9370" spans="2:14" x14ac:dyDescent="0.25">
      <c r="B9370" s="7"/>
      <c r="C9370" s="8"/>
      <c r="D9370" s="129"/>
      <c r="F9370" s="99"/>
      <c r="G9370" s="99"/>
      <c r="H9370" s="99"/>
      <c r="I9370" s="18"/>
      <c r="J9370" s="18"/>
      <c r="K9370" s="99">
        <f t="shared" si="298"/>
        <v>0</v>
      </c>
      <c r="M9370" s="96">
        <f t="shared" si="299"/>
        <v>1</v>
      </c>
      <c r="N9370" s="273"/>
    </row>
    <row r="9371" spans="2:14" x14ac:dyDescent="0.25">
      <c r="B9371" s="7"/>
      <c r="C9371" s="8"/>
      <c r="D9371" s="129"/>
      <c r="F9371" s="99"/>
      <c r="G9371" s="99"/>
      <c r="H9371" s="99"/>
      <c r="I9371" s="18"/>
      <c r="J9371" s="18"/>
      <c r="K9371" s="99">
        <f t="shared" si="298"/>
        <v>0</v>
      </c>
      <c r="M9371" s="96">
        <f t="shared" si="299"/>
        <v>1</v>
      </c>
      <c r="N9371" s="273"/>
    </row>
    <row r="9372" spans="2:14" x14ac:dyDescent="0.25">
      <c r="B9372" s="7"/>
      <c r="C9372" s="8"/>
      <c r="D9372" s="129"/>
      <c r="F9372" s="99"/>
      <c r="G9372" s="99"/>
      <c r="H9372" s="99"/>
      <c r="I9372" s="18"/>
      <c r="J9372" s="18"/>
      <c r="K9372" s="99">
        <f t="shared" si="298"/>
        <v>0</v>
      </c>
      <c r="M9372" s="96">
        <f t="shared" si="299"/>
        <v>1</v>
      </c>
      <c r="N9372" s="273"/>
    </row>
    <row r="9373" spans="2:14" x14ac:dyDescent="0.25">
      <c r="B9373" s="7"/>
      <c r="C9373" s="8"/>
      <c r="D9373" s="129"/>
      <c r="F9373" s="99"/>
      <c r="G9373" s="99"/>
      <c r="H9373" s="99"/>
      <c r="I9373" s="18"/>
      <c r="J9373" s="18"/>
      <c r="K9373" s="99">
        <f t="shared" si="298"/>
        <v>0</v>
      </c>
      <c r="M9373" s="96">
        <f t="shared" si="299"/>
        <v>1</v>
      </c>
      <c r="N9373" s="273"/>
    </row>
    <row r="9374" spans="2:14" x14ac:dyDescent="0.25">
      <c r="B9374" s="7"/>
      <c r="C9374" s="8"/>
      <c r="D9374" s="129"/>
      <c r="F9374" s="99"/>
      <c r="G9374" s="99"/>
      <c r="H9374" s="99"/>
      <c r="I9374" s="18"/>
      <c r="J9374" s="18"/>
      <c r="K9374" s="99">
        <f t="shared" si="298"/>
        <v>0</v>
      </c>
      <c r="M9374" s="96">
        <f t="shared" si="299"/>
        <v>1</v>
      </c>
      <c r="N9374" s="273"/>
    </row>
    <row r="9375" spans="2:14" x14ac:dyDescent="0.25">
      <c r="B9375" s="7"/>
      <c r="C9375" s="8"/>
      <c r="D9375" s="129"/>
      <c r="F9375" s="99"/>
      <c r="G9375" s="99"/>
      <c r="H9375" s="99"/>
      <c r="I9375" s="18"/>
      <c r="J9375" s="18"/>
      <c r="K9375" s="99">
        <f t="shared" si="298"/>
        <v>0</v>
      </c>
      <c r="M9375" s="96">
        <f t="shared" si="299"/>
        <v>1</v>
      </c>
      <c r="N9375" s="273"/>
    </row>
    <row r="9376" spans="2:14" x14ac:dyDescent="0.25">
      <c r="B9376" s="7"/>
      <c r="C9376" s="8"/>
      <c r="D9376" s="129"/>
      <c r="F9376" s="99"/>
      <c r="G9376" s="99"/>
      <c r="H9376" s="99"/>
      <c r="I9376" s="18"/>
      <c r="J9376" s="18"/>
      <c r="K9376" s="99">
        <f t="shared" si="298"/>
        <v>0</v>
      </c>
      <c r="M9376" s="96">
        <f t="shared" si="299"/>
        <v>1</v>
      </c>
      <c r="N9376" s="273"/>
    </row>
    <row r="9377" spans="2:14" x14ac:dyDescent="0.25">
      <c r="B9377" s="7"/>
      <c r="C9377" s="8"/>
      <c r="D9377" s="129"/>
      <c r="F9377" s="99"/>
      <c r="G9377" s="99"/>
      <c r="H9377" s="99"/>
      <c r="I9377" s="18"/>
      <c r="J9377" s="18"/>
      <c r="K9377" s="99">
        <f t="shared" si="298"/>
        <v>0</v>
      </c>
      <c r="M9377" s="96">
        <f t="shared" si="299"/>
        <v>1</v>
      </c>
      <c r="N9377" s="273"/>
    </row>
    <row r="9378" spans="2:14" x14ac:dyDescent="0.25">
      <c r="B9378" s="7"/>
      <c r="C9378" s="8"/>
      <c r="D9378" s="129"/>
      <c r="F9378" s="99"/>
      <c r="G9378" s="99"/>
      <c r="H9378" s="99"/>
      <c r="I9378" s="18"/>
      <c r="J9378" s="18"/>
      <c r="K9378" s="99">
        <f t="shared" si="298"/>
        <v>0</v>
      </c>
      <c r="M9378" s="96">
        <f t="shared" si="299"/>
        <v>1</v>
      </c>
      <c r="N9378" s="273"/>
    </row>
    <row r="9379" spans="2:14" x14ac:dyDescent="0.25">
      <c r="B9379" s="7"/>
      <c r="C9379" s="8"/>
      <c r="D9379" s="129"/>
      <c r="F9379" s="99"/>
      <c r="G9379" s="99"/>
      <c r="H9379" s="99"/>
      <c r="I9379" s="18"/>
      <c r="J9379" s="18"/>
      <c r="K9379" s="99">
        <f t="shared" si="298"/>
        <v>0</v>
      </c>
      <c r="M9379" s="96">
        <f t="shared" si="299"/>
        <v>1</v>
      </c>
      <c r="N9379" s="273"/>
    </row>
    <row r="9380" spans="2:14" x14ac:dyDescent="0.25">
      <c r="B9380" s="7"/>
      <c r="C9380" s="8"/>
      <c r="D9380" s="129"/>
      <c r="F9380" s="99"/>
      <c r="G9380" s="99"/>
      <c r="H9380" s="99"/>
      <c r="I9380" s="18"/>
      <c r="J9380" s="18"/>
      <c r="K9380" s="99">
        <f t="shared" si="298"/>
        <v>0</v>
      </c>
      <c r="M9380" s="96">
        <f t="shared" si="299"/>
        <v>1</v>
      </c>
      <c r="N9380" s="273"/>
    </row>
    <row r="9381" spans="2:14" x14ac:dyDescent="0.25">
      <c r="B9381" s="7"/>
      <c r="C9381" s="8"/>
      <c r="D9381" s="129"/>
      <c r="F9381" s="99"/>
      <c r="G9381" s="99"/>
      <c r="H9381" s="99"/>
      <c r="I9381" s="18"/>
      <c r="J9381" s="18"/>
      <c r="K9381" s="99">
        <f t="shared" si="298"/>
        <v>0</v>
      </c>
      <c r="M9381" s="96">
        <f t="shared" si="299"/>
        <v>1</v>
      </c>
      <c r="N9381" s="273"/>
    </row>
    <row r="9382" spans="2:14" x14ac:dyDescent="0.25">
      <c r="B9382" s="7"/>
      <c r="C9382" s="8"/>
      <c r="D9382" s="129"/>
      <c r="F9382" s="99"/>
      <c r="G9382" s="99"/>
      <c r="H9382" s="99"/>
      <c r="I9382" s="18"/>
      <c r="J9382" s="18"/>
      <c r="K9382" s="99">
        <f t="shared" si="298"/>
        <v>0</v>
      </c>
      <c r="M9382" s="96">
        <f t="shared" si="299"/>
        <v>1</v>
      </c>
      <c r="N9382" s="273"/>
    </row>
    <row r="9383" spans="2:14" x14ac:dyDescent="0.25">
      <c r="B9383" s="7"/>
      <c r="C9383" s="8"/>
      <c r="D9383" s="129"/>
      <c r="F9383" s="99"/>
      <c r="G9383" s="99"/>
      <c r="H9383" s="99"/>
      <c r="I9383" s="18"/>
      <c r="J9383" s="18"/>
      <c r="K9383" s="99">
        <f t="shared" si="298"/>
        <v>0</v>
      </c>
      <c r="M9383" s="96">
        <f t="shared" si="299"/>
        <v>1</v>
      </c>
      <c r="N9383" s="273"/>
    </row>
    <row r="9384" spans="2:14" x14ac:dyDescent="0.25">
      <c r="B9384" s="7"/>
      <c r="C9384" s="8"/>
      <c r="D9384" s="129"/>
      <c r="F9384" s="99"/>
      <c r="G9384" s="99"/>
      <c r="H9384" s="99"/>
      <c r="I9384" s="18"/>
      <c r="J9384" s="18"/>
      <c r="K9384" s="99">
        <f t="shared" si="298"/>
        <v>0</v>
      </c>
      <c r="M9384" s="96">
        <f t="shared" si="299"/>
        <v>1</v>
      </c>
      <c r="N9384" s="273"/>
    </row>
    <row r="9385" spans="2:14" x14ac:dyDescent="0.25">
      <c r="B9385" s="7"/>
      <c r="C9385" s="8"/>
      <c r="D9385" s="129"/>
      <c r="F9385" s="99"/>
      <c r="G9385" s="99"/>
      <c r="H9385" s="99"/>
      <c r="I9385" s="18"/>
      <c r="J9385" s="18"/>
      <c r="K9385" s="99">
        <f t="shared" si="298"/>
        <v>0</v>
      </c>
      <c r="M9385" s="96">
        <f t="shared" si="299"/>
        <v>1</v>
      </c>
      <c r="N9385" s="273"/>
    </row>
    <row r="9386" spans="2:14" x14ac:dyDescent="0.25">
      <c r="B9386" s="7"/>
      <c r="C9386" s="8"/>
      <c r="D9386" s="129"/>
      <c r="F9386" s="99"/>
      <c r="G9386" s="99"/>
      <c r="H9386" s="99"/>
      <c r="I9386" s="18"/>
      <c r="J9386" s="18"/>
      <c r="K9386" s="99">
        <f t="shared" ref="K9386:K9449" si="300">IF(ctConta="",K9385+F9386,IF(I9386=ctConta,K9385+F9386,K9385))</f>
        <v>0</v>
      </c>
      <c r="M9386" s="96">
        <f t="shared" si="299"/>
        <v>1</v>
      </c>
      <c r="N9386" s="273"/>
    </row>
    <row r="9387" spans="2:14" x14ac:dyDescent="0.25">
      <c r="B9387" s="7"/>
      <c r="C9387" s="8"/>
      <c r="D9387" s="129"/>
      <c r="F9387" s="99"/>
      <c r="G9387" s="99"/>
      <c r="H9387" s="99"/>
      <c r="I9387" s="18"/>
      <c r="J9387" s="18"/>
      <c r="K9387" s="99">
        <f t="shared" si="300"/>
        <v>0</v>
      </c>
      <c r="M9387" s="96">
        <f t="shared" si="299"/>
        <v>1</v>
      </c>
      <c r="N9387" s="273"/>
    </row>
    <row r="9388" spans="2:14" x14ac:dyDescent="0.25">
      <c r="B9388" s="7"/>
      <c r="C9388" s="8"/>
      <c r="D9388" s="129"/>
      <c r="F9388" s="99"/>
      <c r="G9388" s="99"/>
      <c r="H9388" s="99"/>
      <c r="I9388" s="18"/>
      <c r="J9388" s="18"/>
      <c r="K9388" s="99">
        <f t="shared" si="300"/>
        <v>0</v>
      </c>
      <c r="M9388" s="96">
        <f t="shared" si="299"/>
        <v>1</v>
      </c>
      <c r="N9388" s="273"/>
    </row>
    <row r="9389" spans="2:14" x14ac:dyDescent="0.25">
      <c r="B9389" s="7"/>
      <c r="C9389" s="8"/>
      <c r="D9389" s="129"/>
      <c r="F9389" s="99"/>
      <c r="G9389" s="99"/>
      <c r="H9389" s="99"/>
      <c r="I9389" s="18"/>
      <c r="J9389" s="18"/>
      <c r="K9389" s="99">
        <f t="shared" si="300"/>
        <v>0</v>
      </c>
      <c r="M9389" s="96">
        <f t="shared" si="299"/>
        <v>1</v>
      </c>
      <c r="N9389" s="273"/>
    </row>
    <row r="9390" spans="2:14" x14ac:dyDescent="0.25">
      <c r="B9390" s="7"/>
      <c r="C9390" s="8"/>
      <c r="D9390" s="129"/>
      <c r="F9390" s="99"/>
      <c r="G9390" s="99"/>
      <c r="H9390" s="99"/>
      <c r="I9390" s="18"/>
      <c r="J9390" s="18"/>
      <c r="K9390" s="99">
        <f t="shared" si="300"/>
        <v>0</v>
      </c>
      <c r="M9390" s="96">
        <f t="shared" si="299"/>
        <v>1</v>
      </c>
      <c r="N9390" s="273"/>
    </row>
    <row r="9391" spans="2:14" x14ac:dyDescent="0.25">
      <c r="B9391" s="7"/>
      <c r="C9391" s="8"/>
      <c r="D9391" s="129"/>
      <c r="F9391" s="99"/>
      <c r="G9391" s="99"/>
      <c r="H9391" s="99"/>
      <c r="I9391" s="18"/>
      <c r="J9391" s="18"/>
      <c r="K9391" s="99">
        <f t="shared" si="300"/>
        <v>0</v>
      </c>
      <c r="M9391" s="96">
        <f t="shared" si="299"/>
        <v>1</v>
      </c>
      <c r="N9391" s="273"/>
    </row>
    <row r="9392" spans="2:14" x14ac:dyDescent="0.25">
      <c r="B9392" s="7"/>
      <c r="C9392" s="8"/>
      <c r="D9392" s="129"/>
      <c r="F9392" s="99"/>
      <c r="G9392" s="99"/>
      <c r="H9392" s="99"/>
      <c r="I9392" s="18"/>
      <c r="J9392" s="18"/>
      <c r="K9392" s="99">
        <f t="shared" si="300"/>
        <v>0</v>
      </c>
      <c r="M9392" s="96">
        <f t="shared" si="299"/>
        <v>1</v>
      </c>
      <c r="N9392" s="273"/>
    </row>
    <row r="9393" spans="2:14" x14ac:dyDescent="0.25">
      <c r="B9393" s="7"/>
      <c r="C9393" s="8"/>
      <c r="D9393" s="129"/>
      <c r="F9393" s="99"/>
      <c r="G9393" s="99"/>
      <c r="H9393" s="99"/>
      <c r="I9393" s="18"/>
      <c r="J9393" s="18"/>
      <c r="K9393" s="99">
        <f t="shared" si="300"/>
        <v>0</v>
      </c>
      <c r="M9393" s="96">
        <f t="shared" si="299"/>
        <v>1</v>
      </c>
      <c r="N9393" s="273"/>
    </row>
    <row r="9394" spans="2:14" x14ac:dyDescent="0.25">
      <c r="B9394" s="7"/>
      <c r="C9394" s="8"/>
      <c r="D9394" s="129"/>
      <c r="F9394" s="99"/>
      <c r="G9394" s="99"/>
      <c r="H9394" s="99"/>
      <c r="I9394" s="18"/>
      <c r="J9394" s="18"/>
      <c r="K9394" s="99">
        <f t="shared" si="300"/>
        <v>0</v>
      </c>
      <c r="M9394" s="96">
        <f t="shared" si="299"/>
        <v>1</v>
      </c>
      <c r="N9394" s="273"/>
    </row>
    <row r="9395" spans="2:14" x14ac:dyDescent="0.25">
      <c r="B9395" s="7"/>
      <c r="C9395" s="8"/>
      <c r="D9395" s="129"/>
      <c r="F9395" s="99"/>
      <c r="G9395" s="99"/>
      <c r="H9395" s="99"/>
      <c r="I9395" s="18"/>
      <c r="J9395" s="18"/>
      <c r="K9395" s="99">
        <f t="shared" si="300"/>
        <v>0</v>
      </c>
      <c r="M9395" s="96">
        <f t="shared" si="299"/>
        <v>1</v>
      </c>
      <c r="N9395" s="273"/>
    </row>
    <row r="9396" spans="2:14" x14ac:dyDescent="0.25">
      <c r="B9396" s="7"/>
      <c r="C9396" s="8"/>
      <c r="D9396" s="129"/>
      <c r="F9396" s="99"/>
      <c r="G9396" s="99"/>
      <c r="H9396" s="99"/>
      <c r="I9396" s="18"/>
      <c r="J9396" s="18"/>
      <c r="K9396" s="99">
        <f t="shared" si="300"/>
        <v>0</v>
      </c>
      <c r="M9396" s="96">
        <f t="shared" si="299"/>
        <v>1</v>
      </c>
      <c r="N9396" s="273"/>
    </row>
    <row r="9397" spans="2:14" x14ac:dyDescent="0.25">
      <c r="B9397" s="7"/>
      <c r="C9397" s="8"/>
      <c r="D9397" s="129"/>
      <c r="F9397" s="99"/>
      <c r="G9397" s="99"/>
      <c r="H9397" s="99"/>
      <c r="I9397" s="18"/>
      <c r="J9397" s="18"/>
      <c r="K9397" s="99">
        <f t="shared" si="300"/>
        <v>0</v>
      </c>
      <c r="M9397" s="96">
        <f t="shared" si="299"/>
        <v>1</v>
      </c>
      <c r="N9397" s="273"/>
    </row>
    <row r="9398" spans="2:14" x14ac:dyDescent="0.25">
      <c r="B9398" s="7"/>
      <c r="C9398" s="8"/>
      <c r="D9398" s="129"/>
      <c r="F9398" s="99"/>
      <c r="G9398" s="99"/>
      <c r="H9398" s="99"/>
      <c r="I9398" s="18"/>
      <c r="J9398" s="18"/>
      <c r="K9398" s="99">
        <f t="shared" si="300"/>
        <v>0</v>
      </c>
      <c r="M9398" s="96">
        <f t="shared" si="299"/>
        <v>1</v>
      </c>
      <c r="N9398" s="273"/>
    </row>
    <row r="9399" spans="2:14" x14ac:dyDescent="0.25">
      <c r="B9399" s="7"/>
      <c r="C9399" s="8"/>
      <c r="D9399" s="129"/>
      <c r="F9399" s="99"/>
      <c r="G9399" s="99"/>
      <c r="H9399" s="99"/>
      <c r="I9399" s="18"/>
      <c r="J9399" s="18"/>
      <c r="K9399" s="99">
        <f t="shared" si="300"/>
        <v>0</v>
      </c>
      <c r="M9399" s="96">
        <f t="shared" si="299"/>
        <v>1</v>
      </c>
      <c r="N9399" s="273"/>
    </row>
    <row r="9400" spans="2:14" x14ac:dyDescent="0.25">
      <c r="B9400" s="7"/>
      <c r="C9400" s="8"/>
      <c r="D9400" s="129"/>
      <c r="F9400" s="99"/>
      <c r="G9400" s="99"/>
      <c r="H9400" s="99"/>
      <c r="I9400" s="18"/>
      <c r="J9400" s="18"/>
      <c r="K9400" s="99">
        <f t="shared" si="300"/>
        <v>0</v>
      </c>
      <c r="M9400" s="96">
        <f t="shared" si="299"/>
        <v>1</v>
      </c>
      <c r="N9400" s="273"/>
    </row>
    <row r="9401" spans="2:14" x14ac:dyDescent="0.25">
      <c r="B9401" s="7"/>
      <c r="C9401" s="8"/>
      <c r="D9401" s="129"/>
      <c r="F9401" s="99"/>
      <c r="G9401" s="99"/>
      <c r="H9401" s="99"/>
      <c r="I9401" s="18"/>
      <c r="J9401" s="18"/>
      <c r="K9401" s="99">
        <f t="shared" si="300"/>
        <v>0</v>
      </c>
      <c r="M9401" s="96">
        <f t="shared" si="299"/>
        <v>1</v>
      </c>
      <c r="N9401" s="273"/>
    </row>
    <row r="9402" spans="2:14" x14ac:dyDescent="0.25">
      <c r="B9402" s="7"/>
      <c r="C9402" s="8"/>
      <c r="D9402" s="129"/>
      <c r="F9402" s="99"/>
      <c r="G9402" s="99"/>
      <c r="H9402" s="99"/>
      <c r="I9402" s="18"/>
      <c r="J9402" s="18"/>
      <c r="K9402" s="99">
        <f t="shared" si="300"/>
        <v>0</v>
      </c>
      <c r="M9402" s="96">
        <f t="shared" si="299"/>
        <v>1</v>
      </c>
      <c r="N9402" s="273"/>
    </row>
    <row r="9403" spans="2:14" x14ac:dyDescent="0.25">
      <c r="B9403" s="7"/>
      <c r="C9403" s="8"/>
      <c r="D9403" s="129"/>
      <c r="F9403" s="99"/>
      <c r="G9403" s="99"/>
      <c r="H9403" s="99"/>
      <c r="I9403" s="18"/>
      <c r="J9403" s="18"/>
      <c r="K9403" s="99">
        <f t="shared" si="300"/>
        <v>0</v>
      </c>
      <c r="M9403" s="96">
        <f t="shared" si="299"/>
        <v>1</v>
      </c>
      <c r="N9403" s="273"/>
    </row>
    <row r="9404" spans="2:14" x14ac:dyDescent="0.25">
      <c r="B9404" s="7"/>
      <c r="C9404" s="8"/>
      <c r="D9404" s="129"/>
      <c r="F9404" s="99"/>
      <c r="G9404" s="99"/>
      <c r="H9404" s="99"/>
      <c r="I9404" s="18"/>
      <c r="J9404" s="18"/>
      <c r="K9404" s="99">
        <f t="shared" si="300"/>
        <v>0</v>
      </c>
      <c r="M9404" s="96">
        <f t="shared" si="299"/>
        <v>1</v>
      </c>
      <c r="N9404" s="273"/>
    </row>
    <row r="9405" spans="2:14" x14ac:dyDescent="0.25">
      <c r="B9405" s="7"/>
      <c r="C9405" s="8"/>
      <c r="D9405" s="129"/>
      <c r="F9405" s="99"/>
      <c r="G9405" s="99"/>
      <c r="H9405" s="99"/>
      <c r="I9405" s="18"/>
      <c r="J9405" s="18"/>
      <c r="K9405" s="99">
        <f t="shared" si="300"/>
        <v>0</v>
      </c>
      <c r="M9405" s="96">
        <f t="shared" si="299"/>
        <v>1</v>
      </c>
      <c r="N9405" s="273"/>
    </row>
    <row r="9406" spans="2:14" x14ac:dyDescent="0.25">
      <c r="B9406" s="7"/>
      <c r="C9406" s="8"/>
      <c r="D9406" s="129"/>
      <c r="F9406" s="99"/>
      <c r="G9406" s="99"/>
      <c r="H9406" s="99"/>
      <c r="I9406" s="18"/>
      <c r="J9406" s="18"/>
      <c r="K9406" s="99">
        <f t="shared" si="300"/>
        <v>0</v>
      </c>
      <c r="M9406" s="96">
        <f t="shared" si="299"/>
        <v>1</v>
      </c>
      <c r="N9406" s="273"/>
    </row>
    <row r="9407" spans="2:14" x14ac:dyDescent="0.25">
      <c r="B9407" s="7"/>
      <c r="C9407" s="8"/>
      <c r="D9407" s="129"/>
      <c r="F9407" s="99"/>
      <c r="G9407" s="99"/>
      <c r="H9407" s="99"/>
      <c r="I9407" s="18"/>
      <c r="J9407" s="18"/>
      <c r="K9407" s="99">
        <f t="shared" si="300"/>
        <v>0</v>
      </c>
      <c r="M9407" s="96">
        <f t="shared" si="299"/>
        <v>1</v>
      </c>
      <c r="N9407" s="273"/>
    </row>
    <row r="9408" spans="2:14" x14ac:dyDescent="0.25">
      <c r="B9408" s="7"/>
      <c r="C9408" s="8"/>
      <c r="D9408" s="129"/>
      <c r="F9408" s="99"/>
      <c r="G9408" s="99"/>
      <c r="H9408" s="99"/>
      <c r="I9408" s="18"/>
      <c r="J9408" s="18"/>
      <c r="K9408" s="99">
        <f t="shared" si="300"/>
        <v>0</v>
      </c>
      <c r="M9408" s="96">
        <f t="shared" si="299"/>
        <v>1</v>
      </c>
      <c r="N9408" s="273"/>
    </row>
    <row r="9409" spans="2:14" x14ac:dyDescent="0.25">
      <c r="B9409" s="7"/>
      <c r="C9409" s="8"/>
      <c r="D9409" s="129"/>
      <c r="F9409" s="99"/>
      <c r="G9409" s="99"/>
      <c r="H9409" s="99"/>
      <c r="I9409" s="18"/>
      <c r="J9409" s="18"/>
      <c r="K9409" s="99">
        <f t="shared" si="300"/>
        <v>0</v>
      </c>
      <c r="M9409" s="96">
        <f t="shared" si="299"/>
        <v>1</v>
      </c>
      <c r="N9409" s="273"/>
    </row>
    <row r="9410" spans="2:14" x14ac:dyDescent="0.25">
      <c r="B9410" s="7"/>
      <c r="C9410" s="8"/>
      <c r="D9410" s="129"/>
      <c r="F9410" s="99"/>
      <c r="G9410" s="99"/>
      <c r="H9410" s="99"/>
      <c r="I9410" s="18"/>
      <c r="J9410" s="18"/>
      <c r="K9410" s="99">
        <f t="shared" si="300"/>
        <v>0</v>
      </c>
      <c r="M9410" s="96">
        <f t="shared" si="299"/>
        <v>1</v>
      </c>
      <c r="N9410" s="273"/>
    </row>
    <row r="9411" spans="2:14" x14ac:dyDescent="0.25">
      <c r="B9411" s="7"/>
      <c r="C9411" s="8"/>
      <c r="D9411" s="129"/>
      <c r="F9411" s="99"/>
      <c r="G9411" s="99"/>
      <c r="H9411" s="99"/>
      <c r="I9411" s="18"/>
      <c r="J9411" s="18"/>
      <c r="K9411" s="99">
        <f t="shared" si="300"/>
        <v>0</v>
      </c>
      <c r="M9411" s="96">
        <f t="shared" si="299"/>
        <v>1</v>
      </c>
      <c r="N9411" s="273"/>
    </row>
    <row r="9412" spans="2:14" x14ac:dyDescent="0.25">
      <c r="B9412" s="7"/>
      <c r="C9412" s="8"/>
      <c r="D9412" s="129"/>
      <c r="F9412" s="99"/>
      <c r="G9412" s="99"/>
      <c r="H9412" s="99"/>
      <c r="I9412" s="18"/>
      <c r="J9412" s="18"/>
      <c r="K9412" s="99">
        <f t="shared" si="300"/>
        <v>0</v>
      </c>
      <c r="M9412" s="96">
        <f t="shared" si="299"/>
        <v>1</v>
      </c>
      <c r="N9412" s="273"/>
    </row>
    <row r="9413" spans="2:14" x14ac:dyDescent="0.25">
      <c r="B9413" s="7"/>
      <c r="C9413" s="8"/>
      <c r="D9413" s="129"/>
      <c r="F9413" s="99"/>
      <c r="G9413" s="99"/>
      <c r="H9413" s="99"/>
      <c r="I9413" s="18"/>
      <c r="J9413" s="18"/>
      <c r="K9413" s="99">
        <f t="shared" si="300"/>
        <v>0</v>
      </c>
      <c r="M9413" s="96">
        <f t="shared" si="299"/>
        <v>1</v>
      </c>
      <c r="N9413" s="273"/>
    </row>
    <row r="9414" spans="2:14" x14ac:dyDescent="0.25">
      <c r="B9414" s="7"/>
      <c r="C9414" s="8"/>
      <c r="D9414" s="129"/>
      <c r="F9414" s="99"/>
      <c r="G9414" s="99"/>
      <c r="H9414" s="99"/>
      <c r="I9414" s="18"/>
      <c r="J9414" s="18"/>
      <c r="K9414" s="99">
        <f t="shared" si="300"/>
        <v>0</v>
      </c>
      <c r="M9414" s="96">
        <f t="shared" si="299"/>
        <v>1</v>
      </c>
      <c r="N9414" s="273"/>
    </row>
    <row r="9415" spans="2:14" x14ac:dyDescent="0.25">
      <c r="B9415" s="7"/>
      <c r="C9415" s="8"/>
      <c r="D9415" s="129"/>
      <c r="F9415" s="99"/>
      <c r="G9415" s="99"/>
      <c r="H9415" s="99"/>
      <c r="I9415" s="18"/>
      <c r="J9415" s="18"/>
      <c r="K9415" s="99">
        <f t="shared" si="300"/>
        <v>0</v>
      </c>
      <c r="M9415" s="96">
        <f t="shared" si="299"/>
        <v>1</v>
      </c>
      <c r="N9415" s="273"/>
    </row>
    <row r="9416" spans="2:14" x14ac:dyDescent="0.25">
      <c r="B9416" s="7"/>
      <c r="C9416" s="8"/>
      <c r="D9416" s="129"/>
      <c r="F9416" s="99"/>
      <c r="G9416" s="99"/>
      <c r="H9416" s="99"/>
      <c r="I9416" s="18"/>
      <c r="J9416" s="18"/>
      <c r="K9416" s="99">
        <f t="shared" si="300"/>
        <v>0</v>
      </c>
      <c r="M9416" s="96">
        <f t="shared" si="299"/>
        <v>1</v>
      </c>
      <c r="N9416" s="273"/>
    </row>
    <row r="9417" spans="2:14" x14ac:dyDescent="0.25">
      <c r="B9417" s="7"/>
      <c r="C9417" s="8"/>
      <c r="D9417" s="129"/>
      <c r="F9417" s="99"/>
      <c r="G9417" s="99"/>
      <c r="H9417" s="99"/>
      <c r="I9417" s="18"/>
      <c r="J9417" s="18"/>
      <c r="K9417" s="99">
        <f t="shared" si="300"/>
        <v>0</v>
      </c>
      <c r="M9417" s="96">
        <f t="shared" si="299"/>
        <v>1</v>
      </c>
      <c r="N9417" s="273"/>
    </row>
    <row r="9418" spans="2:14" x14ac:dyDescent="0.25">
      <c r="B9418" s="7"/>
      <c r="C9418" s="8"/>
      <c r="D9418" s="129"/>
      <c r="F9418" s="99"/>
      <c r="G9418" s="99"/>
      <c r="H9418" s="99"/>
      <c r="I9418" s="18"/>
      <c r="J9418" s="18"/>
      <c r="K9418" s="99">
        <f t="shared" si="300"/>
        <v>0</v>
      </c>
      <c r="M9418" s="96">
        <f t="shared" si="299"/>
        <v>1</v>
      </c>
      <c r="N9418" s="273"/>
    </row>
    <row r="9419" spans="2:14" x14ac:dyDescent="0.25">
      <c r="B9419" s="7"/>
      <c r="C9419" s="8"/>
      <c r="D9419" s="129"/>
      <c r="F9419" s="99"/>
      <c r="G9419" s="99"/>
      <c r="H9419" s="99"/>
      <c r="I9419" s="18"/>
      <c r="J9419" s="18"/>
      <c r="K9419" s="99">
        <f t="shared" si="300"/>
        <v>0</v>
      </c>
      <c r="M9419" s="96">
        <f t="shared" si="299"/>
        <v>1</v>
      </c>
      <c r="N9419" s="273"/>
    </row>
    <row r="9420" spans="2:14" x14ac:dyDescent="0.25">
      <c r="B9420" s="7"/>
      <c r="C9420" s="8"/>
      <c r="D9420" s="129"/>
      <c r="F9420" s="99"/>
      <c r="G9420" s="99"/>
      <c r="H9420" s="99"/>
      <c r="I9420" s="18"/>
      <c r="J9420" s="18"/>
      <c r="K9420" s="99">
        <f t="shared" si="300"/>
        <v>0</v>
      </c>
      <c r="M9420" s="96">
        <f t="shared" si="299"/>
        <v>1</v>
      </c>
      <c r="N9420" s="273"/>
    </row>
    <row r="9421" spans="2:14" x14ac:dyDescent="0.25">
      <c r="B9421" s="7"/>
      <c r="C9421" s="8"/>
      <c r="D9421" s="129"/>
      <c r="F9421" s="99"/>
      <c r="G9421" s="99"/>
      <c r="H9421" s="99"/>
      <c r="I9421" s="18"/>
      <c r="J9421" s="18"/>
      <c r="K9421" s="99">
        <f t="shared" si="300"/>
        <v>0</v>
      </c>
      <c r="M9421" s="96">
        <f t="shared" si="299"/>
        <v>1</v>
      </c>
      <c r="N9421" s="273"/>
    </row>
    <row r="9422" spans="2:14" x14ac:dyDescent="0.25">
      <c r="B9422" s="7"/>
      <c r="C9422" s="8"/>
      <c r="D9422" s="129"/>
      <c r="F9422" s="99"/>
      <c r="G9422" s="99"/>
      <c r="H9422" s="99"/>
      <c r="I9422" s="18"/>
      <c r="J9422" s="18"/>
      <c r="K9422" s="99">
        <f t="shared" si="300"/>
        <v>0</v>
      </c>
      <c r="M9422" s="96">
        <f t="shared" si="299"/>
        <v>1</v>
      </c>
      <c r="N9422" s="273"/>
    </row>
    <row r="9423" spans="2:14" x14ac:dyDescent="0.25">
      <c r="B9423" s="7"/>
      <c r="C9423" s="8"/>
      <c r="D9423" s="129"/>
      <c r="F9423" s="99"/>
      <c r="G9423" s="99"/>
      <c r="H9423" s="99"/>
      <c r="I9423" s="18"/>
      <c r="J9423" s="18"/>
      <c r="K9423" s="99">
        <f t="shared" si="300"/>
        <v>0</v>
      </c>
      <c r="M9423" s="96">
        <f t="shared" si="299"/>
        <v>1</v>
      </c>
      <c r="N9423" s="273"/>
    </row>
    <row r="9424" spans="2:14" x14ac:dyDescent="0.25">
      <c r="B9424" s="7"/>
      <c r="C9424" s="8"/>
      <c r="D9424" s="129"/>
      <c r="F9424" s="99"/>
      <c r="G9424" s="99"/>
      <c r="H9424" s="99"/>
      <c r="I9424" s="18"/>
      <c r="J9424" s="18"/>
      <c r="K9424" s="99">
        <f t="shared" si="300"/>
        <v>0</v>
      </c>
      <c r="M9424" s="96">
        <f t="shared" si="299"/>
        <v>1</v>
      </c>
      <c r="N9424" s="273"/>
    </row>
    <row r="9425" spans="2:14" x14ac:dyDescent="0.25">
      <c r="B9425" s="7"/>
      <c r="C9425" s="8"/>
      <c r="D9425" s="129"/>
      <c r="F9425" s="99"/>
      <c r="G9425" s="99"/>
      <c r="H9425" s="99"/>
      <c r="I9425" s="18"/>
      <c r="J9425" s="18"/>
      <c r="K9425" s="99">
        <f t="shared" si="300"/>
        <v>0</v>
      </c>
      <c r="M9425" s="96">
        <f t="shared" ref="M9425:M9488" si="301">UltimoDia(D9425)</f>
        <v>1</v>
      </c>
      <c r="N9425" s="273"/>
    </row>
    <row r="9426" spans="2:14" x14ac:dyDescent="0.25">
      <c r="B9426" s="7"/>
      <c r="C9426" s="8"/>
      <c r="D9426" s="129"/>
      <c r="F9426" s="99"/>
      <c r="G9426" s="99"/>
      <c r="H9426" s="99"/>
      <c r="I9426" s="18"/>
      <c r="J9426" s="18"/>
      <c r="K9426" s="99">
        <f t="shared" si="300"/>
        <v>0</v>
      </c>
      <c r="M9426" s="96">
        <f t="shared" si="301"/>
        <v>1</v>
      </c>
      <c r="N9426" s="273"/>
    </row>
    <row r="9427" spans="2:14" x14ac:dyDescent="0.25">
      <c r="B9427" s="7"/>
      <c r="C9427" s="8"/>
      <c r="D9427" s="129"/>
      <c r="F9427" s="99"/>
      <c r="G9427" s="99"/>
      <c r="H9427" s="99"/>
      <c r="I9427" s="18"/>
      <c r="J9427" s="18"/>
      <c r="K9427" s="99">
        <f t="shared" si="300"/>
        <v>0</v>
      </c>
      <c r="M9427" s="96">
        <f t="shared" si="301"/>
        <v>1</v>
      </c>
      <c r="N9427" s="273"/>
    </row>
    <row r="9428" spans="2:14" x14ac:dyDescent="0.25">
      <c r="B9428" s="7"/>
      <c r="C9428" s="8"/>
      <c r="D9428" s="129"/>
      <c r="F9428" s="99"/>
      <c r="G9428" s="99"/>
      <c r="H9428" s="99"/>
      <c r="I9428" s="18"/>
      <c r="J9428" s="18"/>
      <c r="K9428" s="99">
        <f t="shared" si="300"/>
        <v>0</v>
      </c>
      <c r="M9428" s="96">
        <f t="shared" si="301"/>
        <v>1</v>
      </c>
      <c r="N9428" s="273"/>
    </row>
    <row r="9429" spans="2:14" x14ac:dyDescent="0.25">
      <c r="B9429" s="7"/>
      <c r="C9429" s="8"/>
      <c r="D9429" s="129"/>
      <c r="F9429" s="99"/>
      <c r="G9429" s="99"/>
      <c r="H9429" s="99"/>
      <c r="I9429" s="18"/>
      <c r="J9429" s="18"/>
      <c r="K9429" s="99">
        <f t="shared" si="300"/>
        <v>0</v>
      </c>
      <c r="M9429" s="96">
        <f t="shared" si="301"/>
        <v>1</v>
      </c>
      <c r="N9429" s="273"/>
    </row>
    <row r="9430" spans="2:14" x14ac:dyDescent="0.25">
      <c r="B9430" s="7"/>
      <c r="C9430" s="8"/>
      <c r="D9430" s="129"/>
      <c r="F9430" s="99"/>
      <c r="G9430" s="99"/>
      <c r="H9430" s="99"/>
      <c r="I9430" s="18"/>
      <c r="J9430" s="18"/>
      <c r="K9430" s="99">
        <f t="shared" si="300"/>
        <v>0</v>
      </c>
      <c r="M9430" s="96">
        <f t="shared" si="301"/>
        <v>1</v>
      </c>
      <c r="N9430" s="273"/>
    </row>
    <row r="9431" spans="2:14" x14ac:dyDescent="0.25">
      <c r="B9431" s="7"/>
      <c r="C9431" s="8"/>
      <c r="D9431" s="129"/>
      <c r="F9431" s="99"/>
      <c r="G9431" s="99"/>
      <c r="H9431" s="99"/>
      <c r="I9431" s="18"/>
      <c r="J9431" s="18"/>
      <c r="K9431" s="99">
        <f t="shared" si="300"/>
        <v>0</v>
      </c>
      <c r="M9431" s="96">
        <f t="shared" si="301"/>
        <v>1</v>
      </c>
      <c r="N9431" s="273"/>
    </row>
    <row r="9432" spans="2:14" x14ac:dyDescent="0.25">
      <c r="B9432" s="7"/>
      <c r="C9432" s="8"/>
      <c r="D9432" s="129"/>
      <c r="F9432" s="99"/>
      <c r="G9432" s="99"/>
      <c r="H9432" s="99"/>
      <c r="I9432" s="18"/>
      <c r="J9432" s="18"/>
      <c r="K9432" s="99">
        <f t="shared" si="300"/>
        <v>0</v>
      </c>
      <c r="M9432" s="96">
        <f t="shared" si="301"/>
        <v>1</v>
      </c>
      <c r="N9432" s="273"/>
    </row>
    <row r="9433" spans="2:14" x14ac:dyDescent="0.25">
      <c r="B9433" s="7"/>
      <c r="C9433" s="8"/>
      <c r="D9433" s="129"/>
      <c r="F9433" s="99"/>
      <c r="G9433" s="99"/>
      <c r="H9433" s="99"/>
      <c r="I9433" s="18"/>
      <c r="J9433" s="18"/>
      <c r="K9433" s="99">
        <f t="shared" si="300"/>
        <v>0</v>
      </c>
      <c r="M9433" s="96">
        <f t="shared" si="301"/>
        <v>1</v>
      </c>
      <c r="N9433" s="273"/>
    </row>
    <row r="9434" spans="2:14" x14ac:dyDescent="0.25">
      <c r="B9434" s="7"/>
      <c r="C9434" s="8"/>
      <c r="D9434" s="129"/>
      <c r="F9434" s="99"/>
      <c r="G9434" s="99"/>
      <c r="H9434" s="99"/>
      <c r="I9434" s="18"/>
      <c r="J9434" s="18"/>
      <c r="K9434" s="99">
        <f t="shared" si="300"/>
        <v>0</v>
      </c>
      <c r="M9434" s="96">
        <f t="shared" si="301"/>
        <v>1</v>
      </c>
      <c r="N9434" s="273"/>
    </row>
    <row r="9435" spans="2:14" x14ac:dyDescent="0.25">
      <c r="B9435" s="7"/>
      <c r="C9435" s="8"/>
      <c r="D9435" s="129"/>
      <c r="F9435" s="99"/>
      <c r="G9435" s="99"/>
      <c r="H9435" s="99"/>
      <c r="I9435" s="18"/>
      <c r="J9435" s="18"/>
      <c r="K9435" s="99">
        <f t="shared" si="300"/>
        <v>0</v>
      </c>
      <c r="M9435" s="96">
        <f t="shared" si="301"/>
        <v>1</v>
      </c>
      <c r="N9435" s="273"/>
    </row>
    <row r="9436" spans="2:14" x14ac:dyDescent="0.25">
      <c r="B9436" s="7"/>
      <c r="C9436" s="8"/>
      <c r="D9436" s="129"/>
      <c r="F9436" s="99"/>
      <c r="G9436" s="99"/>
      <c r="H9436" s="99"/>
      <c r="I9436" s="18"/>
      <c r="J9436" s="18"/>
      <c r="K9436" s="99">
        <f t="shared" si="300"/>
        <v>0</v>
      </c>
      <c r="M9436" s="96">
        <f t="shared" si="301"/>
        <v>1</v>
      </c>
      <c r="N9436" s="273"/>
    </row>
    <row r="9437" spans="2:14" x14ac:dyDescent="0.25">
      <c r="B9437" s="7"/>
      <c r="C9437" s="8"/>
      <c r="D9437" s="129"/>
      <c r="F9437" s="99"/>
      <c r="G9437" s="99"/>
      <c r="H9437" s="99"/>
      <c r="I9437" s="18"/>
      <c r="J9437" s="18"/>
      <c r="K9437" s="99">
        <f t="shared" si="300"/>
        <v>0</v>
      </c>
      <c r="M9437" s="96">
        <f t="shared" si="301"/>
        <v>1</v>
      </c>
      <c r="N9437" s="273"/>
    </row>
    <row r="9438" spans="2:14" x14ac:dyDescent="0.25">
      <c r="B9438" s="7"/>
      <c r="C9438" s="8"/>
      <c r="D9438" s="129"/>
      <c r="F9438" s="99"/>
      <c r="G9438" s="99"/>
      <c r="H9438" s="99"/>
      <c r="I9438" s="18"/>
      <c r="J9438" s="18"/>
      <c r="K9438" s="99">
        <f t="shared" si="300"/>
        <v>0</v>
      </c>
      <c r="M9438" s="96">
        <f t="shared" si="301"/>
        <v>1</v>
      </c>
      <c r="N9438" s="273"/>
    </row>
    <row r="9439" spans="2:14" x14ac:dyDescent="0.25">
      <c r="B9439" s="7"/>
      <c r="C9439" s="8"/>
      <c r="D9439" s="129"/>
      <c r="F9439" s="99"/>
      <c r="G9439" s="99"/>
      <c r="H9439" s="99"/>
      <c r="I9439" s="18"/>
      <c r="J9439" s="18"/>
      <c r="K9439" s="99">
        <f t="shared" si="300"/>
        <v>0</v>
      </c>
      <c r="M9439" s="96">
        <f t="shared" si="301"/>
        <v>1</v>
      </c>
      <c r="N9439" s="273"/>
    </row>
    <row r="9440" spans="2:14" x14ac:dyDescent="0.25">
      <c r="B9440" s="7"/>
      <c r="C9440" s="8"/>
      <c r="D9440" s="129"/>
      <c r="F9440" s="99"/>
      <c r="G9440" s="99"/>
      <c r="H9440" s="99"/>
      <c r="I9440" s="18"/>
      <c r="J9440" s="18"/>
      <c r="K9440" s="99">
        <f t="shared" si="300"/>
        <v>0</v>
      </c>
      <c r="M9440" s="96">
        <f t="shared" si="301"/>
        <v>1</v>
      </c>
      <c r="N9440" s="273"/>
    </row>
    <row r="9441" spans="2:14" x14ac:dyDescent="0.25">
      <c r="B9441" s="7"/>
      <c r="C9441" s="8"/>
      <c r="D9441" s="129"/>
      <c r="F9441" s="99"/>
      <c r="G9441" s="99"/>
      <c r="H9441" s="99"/>
      <c r="I9441" s="18"/>
      <c r="J9441" s="18"/>
      <c r="K9441" s="99">
        <f t="shared" si="300"/>
        <v>0</v>
      </c>
      <c r="M9441" s="96">
        <f t="shared" si="301"/>
        <v>1</v>
      </c>
      <c r="N9441" s="273"/>
    </row>
    <row r="9442" spans="2:14" x14ac:dyDescent="0.25">
      <c r="B9442" s="7"/>
      <c r="C9442" s="8"/>
      <c r="D9442" s="129"/>
      <c r="F9442" s="99"/>
      <c r="G9442" s="99"/>
      <c r="H9442" s="99"/>
      <c r="I9442" s="18"/>
      <c r="J9442" s="18"/>
      <c r="K9442" s="99">
        <f t="shared" si="300"/>
        <v>0</v>
      </c>
      <c r="M9442" s="96">
        <f t="shared" si="301"/>
        <v>1</v>
      </c>
      <c r="N9442" s="273"/>
    </row>
    <row r="9443" spans="2:14" x14ac:dyDescent="0.25">
      <c r="B9443" s="7"/>
      <c r="C9443" s="8"/>
      <c r="D9443" s="129"/>
      <c r="F9443" s="99"/>
      <c r="G9443" s="99"/>
      <c r="H9443" s="99"/>
      <c r="I9443" s="18"/>
      <c r="J9443" s="18"/>
      <c r="K9443" s="99">
        <f t="shared" si="300"/>
        <v>0</v>
      </c>
      <c r="M9443" s="96">
        <f t="shared" si="301"/>
        <v>1</v>
      </c>
      <c r="N9443" s="273"/>
    </row>
    <row r="9444" spans="2:14" x14ac:dyDescent="0.25">
      <c r="B9444" s="7"/>
      <c r="C9444" s="8"/>
      <c r="D9444" s="129"/>
      <c r="F9444" s="99"/>
      <c r="G9444" s="99"/>
      <c r="H9444" s="99"/>
      <c r="I9444" s="18"/>
      <c r="J9444" s="18"/>
      <c r="K9444" s="99">
        <f t="shared" si="300"/>
        <v>0</v>
      </c>
      <c r="M9444" s="96">
        <f t="shared" si="301"/>
        <v>1</v>
      </c>
      <c r="N9444" s="273"/>
    </row>
    <row r="9445" spans="2:14" x14ac:dyDescent="0.25">
      <c r="B9445" s="7"/>
      <c r="C9445" s="8"/>
      <c r="D9445" s="129"/>
      <c r="F9445" s="99"/>
      <c r="G9445" s="99"/>
      <c r="H9445" s="99"/>
      <c r="I9445" s="18"/>
      <c r="J9445" s="18"/>
      <c r="K9445" s="99">
        <f t="shared" si="300"/>
        <v>0</v>
      </c>
      <c r="M9445" s="96">
        <f t="shared" si="301"/>
        <v>1</v>
      </c>
      <c r="N9445" s="273"/>
    </row>
    <row r="9446" spans="2:14" x14ac:dyDescent="0.25">
      <c r="B9446" s="7"/>
      <c r="C9446" s="8"/>
      <c r="D9446" s="129"/>
      <c r="F9446" s="99"/>
      <c r="G9446" s="99"/>
      <c r="H9446" s="99"/>
      <c r="I9446" s="18"/>
      <c r="J9446" s="18"/>
      <c r="K9446" s="99">
        <f t="shared" si="300"/>
        <v>0</v>
      </c>
      <c r="M9446" s="96">
        <f t="shared" si="301"/>
        <v>1</v>
      </c>
      <c r="N9446" s="273"/>
    </row>
    <row r="9447" spans="2:14" x14ac:dyDescent="0.25">
      <c r="B9447" s="7"/>
      <c r="C9447" s="8"/>
      <c r="D9447" s="129"/>
      <c r="F9447" s="99"/>
      <c r="G9447" s="99"/>
      <c r="H9447" s="99"/>
      <c r="I9447" s="18"/>
      <c r="J9447" s="18"/>
      <c r="K9447" s="99">
        <f t="shared" si="300"/>
        <v>0</v>
      </c>
      <c r="M9447" s="96">
        <f t="shared" si="301"/>
        <v>1</v>
      </c>
      <c r="N9447" s="273"/>
    </row>
    <row r="9448" spans="2:14" x14ac:dyDescent="0.25">
      <c r="B9448" s="7"/>
      <c r="C9448" s="8"/>
      <c r="D9448" s="129"/>
      <c r="F9448" s="99"/>
      <c r="G9448" s="99"/>
      <c r="H9448" s="99"/>
      <c r="I9448" s="18"/>
      <c r="J9448" s="18"/>
      <c r="K9448" s="99">
        <f t="shared" si="300"/>
        <v>0</v>
      </c>
      <c r="M9448" s="96">
        <f t="shared" si="301"/>
        <v>1</v>
      </c>
      <c r="N9448" s="273"/>
    </row>
    <row r="9449" spans="2:14" x14ac:dyDescent="0.25">
      <c r="B9449" s="7"/>
      <c r="C9449" s="8"/>
      <c r="D9449" s="129"/>
      <c r="F9449" s="99"/>
      <c r="G9449" s="99"/>
      <c r="H9449" s="99"/>
      <c r="I9449" s="18"/>
      <c r="J9449" s="18"/>
      <c r="K9449" s="99">
        <f t="shared" si="300"/>
        <v>0</v>
      </c>
      <c r="M9449" s="96">
        <f t="shared" si="301"/>
        <v>1</v>
      </c>
      <c r="N9449" s="273"/>
    </row>
    <row r="9450" spans="2:14" x14ac:dyDescent="0.25">
      <c r="B9450" s="7"/>
      <c r="C9450" s="8"/>
      <c r="D9450" s="129"/>
      <c r="F9450" s="99"/>
      <c r="G9450" s="99"/>
      <c r="H9450" s="99"/>
      <c r="I9450" s="18"/>
      <c r="J9450" s="18"/>
      <c r="K9450" s="99">
        <f t="shared" ref="K9450:K9513" si="302">IF(ctConta="",K9449+F9450,IF(I9450=ctConta,K9449+F9450,K9449))</f>
        <v>0</v>
      </c>
      <c r="M9450" s="96">
        <f t="shared" si="301"/>
        <v>1</v>
      </c>
      <c r="N9450" s="273"/>
    </row>
    <row r="9451" spans="2:14" x14ac:dyDescent="0.25">
      <c r="B9451" s="7"/>
      <c r="C9451" s="8"/>
      <c r="D9451" s="129"/>
      <c r="F9451" s="99"/>
      <c r="G9451" s="99"/>
      <c r="H9451" s="99"/>
      <c r="I9451" s="18"/>
      <c r="J9451" s="18"/>
      <c r="K9451" s="99">
        <f t="shared" si="302"/>
        <v>0</v>
      </c>
      <c r="M9451" s="96">
        <f t="shared" si="301"/>
        <v>1</v>
      </c>
      <c r="N9451" s="273"/>
    </row>
    <row r="9452" spans="2:14" x14ac:dyDescent="0.25">
      <c r="B9452" s="7"/>
      <c r="C9452" s="8"/>
      <c r="D9452" s="129"/>
      <c r="F9452" s="99"/>
      <c r="G9452" s="99"/>
      <c r="H9452" s="99"/>
      <c r="I9452" s="18"/>
      <c r="J9452" s="18"/>
      <c r="K9452" s="99">
        <f t="shared" si="302"/>
        <v>0</v>
      </c>
      <c r="M9452" s="96">
        <f t="shared" si="301"/>
        <v>1</v>
      </c>
      <c r="N9452" s="273"/>
    </row>
    <row r="9453" spans="2:14" x14ac:dyDescent="0.25">
      <c r="B9453" s="7"/>
      <c r="C9453" s="8"/>
      <c r="D9453" s="129"/>
      <c r="F9453" s="99"/>
      <c r="G9453" s="99"/>
      <c r="H9453" s="99"/>
      <c r="I9453" s="18"/>
      <c r="J9453" s="18"/>
      <c r="K9453" s="99">
        <f t="shared" si="302"/>
        <v>0</v>
      </c>
      <c r="M9453" s="96">
        <f t="shared" si="301"/>
        <v>1</v>
      </c>
      <c r="N9453" s="273"/>
    </row>
    <row r="9454" spans="2:14" x14ac:dyDescent="0.25">
      <c r="B9454" s="7"/>
      <c r="C9454" s="8"/>
      <c r="D9454" s="129"/>
      <c r="F9454" s="99"/>
      <c r="G9454" s="99"/>
      <c r="H9454" s="99"/>
      <c r="I9454" s="18"/>
      <c r="J9454" s="18"/>
      <c r="K9454" s="99">
        <f t="shared" si="302"/>
        <v>0</v>
      </c>
      <c r="M9454" s="96">
        <f t="shared" si="301"/>
        <v>1</v>
      </c>
      <c r="N9454" s="273"/>
    </row>
    <row r="9455" spans="2:14" x14ac:dyDescent="0.25">
      <c r="B9455" s="7"/>
      <c r="C9455" s="8"/>
      <c r="D9455" s="129"/>
      <c r="F9455" s="99"/>
      <c r="G9455" s="99"/>
      <c r="H9455" s="99"/>
      <c r="I9455" s="18"/>
      <c r="J9455" s="18"/>
      <c r="K9455" s="99">
        <f t="shared" si="302"/>
        <v>0</v>
      </c>
      <c r="M9455" s="96">
        <f t="shared" si="301"/>
        <v>1</v>
      </c>
      <c r="N9455" s="273"/>
    </row>
    <row r="9456" spans="2:14" x14ac:dyDescent="0.25">
      <c r="B9456" s="7"/>
      <c r="C9456" s="8"/>
      <c r="D9456" s="129"/>
      <c r="F9456" s="99"/>
      <c r="G9456" s="99"/>
      <c r="H9456" s="99"/>
      <c r="I9456" s="18"/>
      <c r="J9456" s="18"/>
      <c r="K9456" s="99">
        <f t="shared" si="302"/>
        <v>0</v>
      </c>
      <c r="M9456" s="96">
        <f t="shared" si="301"/>
        <v>1</v>
      </c>
      <c r="N9456" s="273"/>
    </row>
    <row r="9457" spans="2:14" x14ac:dyDescent="0.25">
      <c r="B9457" s="7"/>
      <c r="C9457" s="8"/>
      <c r="D9457" s="129"/>
      <c r="F9457" s="99"/>
      <c r="G9457" s="99"/>
      <c r="H9457" s="99"/>
      <c r="I9457" s="18"/>
      <c r="J9457" s="18"/>
      <c r="K9457" s="99">
        <f t="shared" si="302"/>
        <v>0</v>
      </c>
      <c r="M9457" s="96">
        <f t="shared" si="301"/>
        <v>1</v>
      </c>
      <c r="N9457" s="273"/>
    </row>
    <row r="9458" spans="2:14" x14ac:dyDescent="0.25">
      <c r="B9458" s="7"/>
      <c r="C9458" s="8"/>
      <c r="D9458" s="129"/>
      <c r="F9458" s="99"/>
      <c r="G9458" s="99"/>
      <c r="H9458" s="99"/>
      <c r="I9458" s="18"/>
      <c r="J9458" s="18"/>
      <c r="K9458" s="99">
        <f t="shared" si="302"/>
        <v>0</v>
      </c>
      <c r="M9458" s="96">
        <f t="shared" si="301"/>
        <v>1</v>
      </c>
      <c r="N9458" s="273"/>
    </row>
    <row r="9459" spans="2:14" x14ac:dyDescent="0.25">
      <c r="B9459" s="7"/>
      <c r="C9459" s="8"/>
      <c r="D9459" s="129"/>
      <c r="F9459" s="99"/>
      <c r="G9459" s="99"/>
      <c r="H9459" s="99"/>
      <c r="I9459" s="18"/>
      <c r="J9459" s="18"/>
      <c r="K9459" s="99">
        <f t="shared" si="302"/>
        <v>0</v>
      </c>
      <c r="M9459" s="96">
        <f t="shared" si="301"/>
        <v>1</v>
      </c>
      <c r="N9459" s="273"/>
    </row>
    <row r="9460" spans="2:14" x14ac:dyDescent="0.25">
      <c r="B9460" s="7"/>
      <c r="C9460" s="8"/>
      <c r="D9460" s="129"/>
      <c r="F9460" s="99"/>
      <c r="G9460" s="99"/>
      <c r="H9460" s="99"/>
      <c r="I9460" s="18"/>
      <c r="J9460" s="18"/>
      <c r="K9460" s="99">
        <f t="shared" si="302"/>
        <v>0</v>
      </c>
      <c r="M9460" s="96">
        <f t="shared" si="301"/>
        <v>1</v>
      </c>
      <c r="N9460" s="273"/>
    </row>
    <row r="9461" spans="2:14" x14ac:dyDescent="0.25">
      <c r="B9461" s="7"/>
      <c r="C9461" s="8"/>
      <c r="D9461" s="129"/>
      <c r="F9461" s="99"/>
      <c r="G9461" s="99"/>
      <c r="H9461" s="99"/>
      <c r="I9461" s="18"/>
      <c r="J9461" s="18"/>
      <c r="K9461" s="99">
        <f t="shared" si="302"/>
        <v>0</v>
      </c>
      <c r="M9461" s="96">
        <f t="shared" si="301"/>
        <v>1</v>
      </c>
      <c r="N9461" s="273"/>
    </row>
    <row r="9462" spans="2:14" x14ac:dyDescent="0.25">
      <c r="B9462" s="7"/>
      <c r="C9462" s="8"/>
      <c r="D9462" s="129"/>
      <c r="F9462" s="99"/>
      <c r="G9462" s="99"/>
      <c r="H9462" s="99"/>
      <c r="I9462" s="18"/>
      <c r="J9462" s="18"/>
      <c r="K9462" s="99">
        <f t="shared" si="302"/>
        <v>0</v>
      </c>
      <c r="M9462" s="96">
        <f t="shared" si="301"/>
        <v>1</v>
      </c>
      <c r="N9462" s="273"/>
    </row>
    <row r="9463" spans="2:14" x14ac:dyDescent="0.25">
      <c r="B9463" s="7"/>
      <c r="C9463" s="8"/>
      <c r="D9463" s="129"/>
      <c r="F9463" s="99"/>
      <c r="G9463" s="99"/>
      <c r="H9463" s="99"/>
      <c r="I9463" s="18"/>
      <c r="J9463" s="18"/>
      <c r="K9463" s="99">
        <f t="shared" si="302"/>
        <v>0</v>
      </c>
      <c r="M9463" s="96">
        <f t="shared" si="301"/>
        <v>1</v>
      </c>
      <c r="N9463" s="273"/>
    </row>
    <row r="9464" spans="2:14" x14ac:dyDescent="0.25">
      <c r="B9464" s="7"/>
      <c r="C9464" s="8"/>
      <c r="D9464" s="129"/>
      <c r="F9464" s="99"/>
      <c r="G9464" s="99"/>
      <c r="H9464" s="99"/>
      <c r="I9464" s="18"/>
      <c r="J9464" s="18"/>
      <c r="K9464" s="99">
        <f t="shared" si="302"/>
        <v>0</v>
      </c>
      <c r="M9464" s="96">
        <f t="shared" si="301"/>
        <v>1</v>
      </c>
      <c r="N9464" s="273"/>
    </row>
    <row r="9465" spans="2:14" x14ac:dyDescent="0.25">
      <c r="B9465" s="7"/>
      <c r="C9465" s="8"/>
      <c r="D9465" s="129"/>
      <c r="F9465" s="99"/>
      <c r="G9465" s="99"/>
      <c r="H9465" s="99"/>
      <c r="I9465" s="18"/>
      <c r="J9465" s="18"/>
      <c r="K9465" s="99">
        <f t="shared" si="302"/>
        <v>0</v>
      </c>
      <c r="M9465" s="96">
        <f t="shared" si="301"/>
        <v>1</v>
      </c>
      <c r="N9465" s="273"/>
    </row>
    <row r="9466" spans="2:14" x14ac:dyDescent="0.25">
      <c r="B9466" s="7"/>
      <c r="C9466" s="8"/>
      <c r="D9466" s="129"/>
      <c r="F9466" s="99"/>
      <c r="G9466" s="99"/>
      <c r="H9466" s="99"/>
      <c r="I9466" s="18"/>
      <c r="J9466" s="18"/>
      <c r="K9466" s="99">
        <f t="shared" si="302"/>
        <v>0</v>
      </c>
      <c r="M9466" s="96">
        <f t="shared" si="301"/>
        <v>1</v>
      </c>
      <c r="N9466" s="273"/>
    </row>
    <row r="9467" spans="2:14" x14ac:dyDescent="0.25">
      <c r="B9467" s="7"/>
      <c r="C9467" s="8"/>
      <c r="D9467" s="129"/>
      <c r="F9467" s="99"/>
      <c r="G9467" s="99"/>
      <c r="H9467" s="99"/>
      <c r="I9467" s="18"/>
      <c r="J9467" s="18"/>
      <c r="K9467" s="99">
        <f t="shared" si="302"/>
        <v>0</v>
      </c>
      <c r="M9467" s="96">
        <f t="shared" si="301"/>
        <v>1</v>
      </c>
      <c r="N9467" s="273"/>
    </row>
    <row r="9468" spans="2:14" x14ac:dyDescent="0.25">
      <c r="B9468" s="7"/>
      <c r="C9468" s="8"/>
      <c r="D9468" s="129"/>
      <c r="F9468" s="99"/>
      <c r="G9468" s="99"/>
      <c r="H9468" s="99"/>
      <c r="I9468" s="18"/>
      <c r="J9468" s="18"/>
      <c r="K9468" s="99">
        <f t="shared" si="302"/>
        <v>0</v>
      </c>
      <c r="M9468" s="96">
        <f t="shared" si="301"/>
        <v>1</v>
      </c>
      <c r="N9468" s="273"/>
    </row>
    <row r="9469" spans="2:14" x14ac:dyDescent="0.25">
      <c r="B9469" s="7"/>
      <c r="C9469" s="8"/>
      <c r="D9469" s="129"/>
      <c r="F9469" s="99"/>
      <c r="G9469" s="99"/>
      <c r="H9469" s="99"/>
      <c r="I9469" s="18"/>
      <c r="J9469" s="18"/>
      <c r="K9469" s="99">
        <f t="shared" si="302"/>
        <v>0</v>
      </c>
      <c r="M9469" s="96">
        <f t="shared" si="301"/>
        <v>1</v>
      </c>
      <c r="N9469" s="273"/>
    </row>
    <row r="9470" spans="2:14" x14ac:dyDescent="0.25">
      <c r="B9470" s="7"/>
      <c r="C9470" s="8"/>
      <c r="D9470" s="129"/>
      <c r="F9470" s="99"/>
      <c r="G9470" s="99"/>
      <c r="H9470" s="99"/>
      <c r="I9470" s="18"/>
      <c r="J9470" s="18"/>
      <c r="K9470" s="99">
        <f t="shared" si="302"/>
        <v>0</v>
      </c>
      <c r="M9470" s="96">
        <f t="shared" si="301"/>
        <v>1</v>
      </c>
      <c r="N9470" s="273"/>
    </row>
    <row r="9471" spans="2:14" x14ac:dyDescent="0.25">
      <c r="B9471" s="7"/>
      <c r="C9471" s="8"/>
      <c r="D9471" s="129"/>
      <c r="F9471" s="99"/>
      <c r="G9471" s="99"/>
      <c r="H9471" s="99"/>
      <c r="I9471" s="18"/>
      <c r="J9471" s="18"/>
      <c r="K9471" s="99">
        <f t="shared" si="302"/>
        <v>0</v>
      </c>
      <c r="M9471" s="96">
        <f t="shared" si="301"/>
        <v>1</v>
      </c>
      <c r="N9471" s="273"/>
    </row>
    <row r="9472" spans="2:14" x14ac:dyDescent="0.25">
      <c r="B9472" s="7"/>
      <c r="C9472" s="8"/>
      <c r="D9472" s="129"/>
      <c r="F9472" s="99"/>
      <c r="G9472" s="99"/>
      <c r="H9472" s="99"/>
      <c r="I9472" s="18"/>
      <c r="J9472" s="18"/>
      <c r="K9472" s="99">
        <f t="shared" si="302"/>
        <v>0</v>
      </c>
      <c r="M9472" s="96">
        <f t="shared" si="301"/>
        <v>1</v>
      </c>
      <c r="N9472" s="273"/>
    </row>
    <row r="9473" spans="2:14" x14ac:dyDescent="0.25">
      <c r="B9473" s="7"/>
      <c r="C9473" s="8"/>
      <c r="D9473" s="129"/>
      <c r="F9473" s="99"/>
      <c r="G9473" s="99"/>
      <c r="H9473" s="99"/>
      <c r="I9473" s="18"/>
      <c r="J9473" s="18"/>
      <c r="K9473" s="99">
        <f t="shared" si="302"/>
        <v>0</v>
      </c>
      <c r="M9473" s="96">
        <f t="shared" si="301"/>
        <v>1</v>
      </c>
      <c r="N9473" s="273"/>
    </row>
    <row r="9474" spans="2:14" x14ac:dyDescent="0.25">
      <c r="B9474" s="7"/>
      <c r="C9474" s="8"/>
      <c r="D9474" s="129"/>
      <c r="F9474" s="99"/>
      <c r="G9474" s="99"/>
      <c r="H9474" s="99"/>
      <c r="I9474" s="18"/>
      <c r="J9474" s="18"/>
      <c r="K9474" s="99">
        <f t="shared" si="302"/>
        <v>0</v>
      </c>
      <c r="M9474" s="96">
        <f t="shared" si="301"/>
        <v>1</v>
      </c>
      <c r="N9474" s="273"/>
    </row>
    <row r="9475" spans="2:14" x14ac:dyDescent="0.25">
      <c r="B9475" s="7"/>
      <c r="C9475" s="8"/>
      <c r="D9475" s="129"/>
      <c r="F9475" s="99"/>
      <c r="G9475" s="99"/>
      <c r="H9475" s="99"/>
      <c r="I9475" s="18"/>
      <c r="J9475" s="18"/>
      <c r="K9475" s="99">
        <f t="shared" si="302"/>
        <v>0</v>
      </c>
      <c r="M9475" s="96">
        <f t="shared" si="301"/>
        <v>1</v>
      </c>
      <c r="N9475" s="273"/>
    </row>
    <row r="9476" spans="2:14" x14ac:dyDescent="0.25">
      <c r="B9476" s="7"/>
      <c r="C9476" s="8"/>
      <c r="D9476" s="129"/>
      <c r="F9476" s="99"/>
      <c r="G9476" s="99"/>
      <c r="H9476" s="99"/>
      <c r="I9476" s="18"/>
      <c r="J9476" s="18"/>
      <c r="K9476" s="99">
        <f t="shared" si="302"/>
        <v>0</v>
      </c>
      <c r="M9476" s="96">
        <f t="shared" si="301"/>
        <v>1</v>
      </c>
      <c r="N9476" s="273"/>
    </row>
    <row r="9477" spans="2:14" x14ac:dyDescent="0.25">
      <c r="B9477" s="7"/>
      <c r="C9477" s="8"/>
      <c r="D9477" s="129"/>
      <c r="F9477" s="99"/>
      <c r="G9477" s="99"/>
      <c r="H9477" s="99"/>
      <c r="I9477" s="18"/>
      <c r="J9477" s="18"/>
      <c r="K9477" s="99">
        <f t="shared" si="302"/>
        <v>0</v>
      </c>
      <c r="M9477" s="96">
        <f t="shared" si="301"/>
        <v>1</v>
      </c>
      <c r="N9477" s="273"/>
    </row>
    <row r="9478" spans="2:14" x14ac:dyDescent="0.25">
      <c r="B9478" s="7"/>
      <c r="C9478" s="8"/>
      <c r="D9478" s="129"/>
      <c r="F9478" s="99"/>
      <c r="G9478" s="99"/>
      <c r="H9478" s="99"/>
      <c r="I9478" s="18"/>
      <c r="J9478" s="18"/>
      <c r="K9478" s="99">
        <f t="shared" si="302"/>
        <v>0</v>
      </c>
      <c r="M9478" s="96">
        <f t="shared" si="301"/>
        <v>1</v>
      </c>
      <c r="N9478" s="273"/>
    </row>
    <row r="9479" spans="2:14" x14ac:dyDescent="0.25">
      <c r="B9479" s="7"/>
      <c r="C9479" s="8"/>
      <c r="D9479" s="129"/>
      <c r="F9479" s="99"/>
      <c r="G9479" s="99"/>
      <c r="H9479" s="99"/>
      <c r="I9479" s="18"/>
      <c r="J9479" s="18"/>
      <c r="K9479" s="99">
        <f t="shared" si="302"/>
        <v>0</v>
      </c>
      <c r="M9479" s="96">
        <f t="shared" si="301"/>
        <v>1</v>
      </c>
      <c r="N9479" s="273"/>
    </row>
    <row r="9480" spans="2:14" x14ac:dyDescent="0.25">
      <c r="B9480" s="7"/>
      <c r="C9480" s="8"/>
      <c r="D9480" s="129"/>
      <c r="F9480" s="99"/>
      <c r="G9480" s="99"/>
      <c r="H9480" s="99"/>
      <c r="I9480" s="18"/>
      <c r="J9480" s="18"/>
      <c r="K9480" s="99">
        <f t="shared" si="302"/>
        <v>0</v>
      </c>
      <c r="M9480" s="96">
        <f t="shared" si="301"/>
        <v>1</v>
      </c>
      <c r="N9480" s="273"/>
    </row>
    <row r="9481" spans="2:14" x14ac:dyDescent="0.25">
      <c r="B9481" s="7"/>
      <c r="C9481" s="8"/>
      <c r="D9481" s="129"/>
      <c r="F9481" s="99"/>
      <c r="G9481" s="99"/>
      <c r="H9481" s="99"/>
      <c r="I9481" s="18"/>
      <c r="J9481" s="18"/>
      <c r="K9481" s="99">
        <f t="shared" si="302"/>
        <v>0</v>
      </c>
      <c r="M9481" s="96">
        <f t="shared" si="301"/>
        <v>1</v>
      </c>
      <c r="N9481" s="273"/>
    </row>
    <row r="9482" spans="2:14" x14ac:dyDescent="0.25">
      <c r="B9482" s="7"/>
      <c r="C9482" s="8"/>
      <c r="D9482" s="129"/>
      <c r="F9482" s="99"/>
      <c r="G9482" s="99"/>
      <c r="H9482" s="99"/>
      <c r="I9482" s="18"/>
      <c r="J9482" s="18"/>
      <c r="K9482" s="99">
        <f t="shared" si="302"/>
        <v>0</v>
      </c>
      <c r="M9482" s="96">
        <f t="shared" si="301"/>
        <v>1</v>
      </c>
      <c r="N9482" s="273"/>
    </row>
    <row r="9483" spans="2:14" x14ac:dyDescent="0.25">
      <c r="B9483" s="7"/>
      <c r="C9483" s="8"/>
      <c r="D9483" s="129"/>
      <c r="F9483" s="99"/>
      <c r="G9483" s="99"/>
      <c r="H9483" s="99"/>
      <c r="I9483" s="18"/>
      <c r="J9483" s="18"/>
      <c r="K9483" s="99">
        <f t="shared" si="302"/>
        <v>0</v>
      </c>
      <c r="M9483" s="96">
        <f t="shared" si="301"/>
        <v>1</v>
      </c>
      <c r="N9483" s="273"/>
    </row>
    <row r="9484" spans="2:14" x14ac:dyDescent="0.25">
      <c r="B9484" s="7"/>
      <c r="C9484" s="8"/>
      <c r="D9484" s="129"/>
      <c r="F9484" s="99"/>
      <c r="G9484" s="99"/>
      <c r="H9484" s="99"/>
      <c r="I9484" s="18"/>
      <c r="J9484" s="18"/>
      <c r="K9484" s="99">
        <f t="shared" si="302"/>
        <v>0</v>
      </c>
      <c r="M9484" s="96">
        <f t="shared" si="301"/>
        <v>1</v>
      </c>
      <c r="N9484" s="273"/>
    </row>
    <row r="9485" spans="2:14" x14ac:dyDescent="0.25">
      <c r="B9485" s="7"/>
      <c r="C9485" s="8"/>
      <c r="D9485" s="129"/>
      <c r="F9485" s="99"/>
      <c r="G9485" s="99"/>
      <c r="H9485" s="99"/>
      <c r="I9485" s="18"/>
      <c r="J9485" s="18"/>
      <c r="K9485" s="99">
        <f t="shared" si="302"/>
        <v>0</v>
      </c>
      <c r="M9485" s="96">
        <f t="shared" si="301"/>
        <v>1</v>
      </c>
      <c r="N9485" s="273"/>
    </row>
    <row r="9486" spans="2:14" x14ac:dyDescent="0.25">
      <c r="B9486" s="7"/>
      <c r="C9486" s="8"/>
      <c r="D9486" s="129"/>
      <c r="F9486" s="99"/>
      <c r="G9486" s="99"/>
      <c r="H9486" s="99"/>
      <c r="I9486" s="18"/>
      <c r="J9486" s="18"/>
      <c r="K9486" s="99">
        <f t="shared" si="302"/>
        <v>0</v>
      </c>
      <c r="M9486" s="96">
        <f t="shared" si="301"/>
        <v>1</v>
      </c>
      <c r="N9486" s="273"/>
    </row>
    <row r="9487" spans="2:14" x14ac:dyDescent="0.25">
      <c r="B9487" s="7"/>
      <c r="C9487" s="8"/>
      <c r="D9487" s="129"/>
      <c r="F9487" s="99"/>
      <c r="G9487" s="99"/>
      <c r="H9487" s="99"/>
      <c r="I9487" s="18"/>
      <c r="J9487" s="18"/>
      <c r="K9487" s="99">
        <f t="shared" si="302"/>
        <v>0</v>
      </c>
      <c r="M9487" s="96">
        <f t="shared" si="301"/>
        <v>1</v>
      </c>
      <c r="N9487" s="273"/>
    </row>
    <row r="9488" spans="2:14" x14ac:dyDescent="0.25">
      <c r="B9488" s="7"/>
      <c r="C9488" s="8"/>
      <c r="D9488" s="129"/>
      <c r="F9488" s="99"/>
      <c r="G9488" s="99"/>
      <c r="H9488" s="99"/>
      <c r="I9488" s="18"/>
      <c r="J9488" s="18"/>
      <c r="K9488" s="99">
        <f t="shared" si="302"/>
        <v>0</v>
      </c>
      <c r="M9488" s="96">
        <f t="shared" si="301"/>
        <v>1</v>
      </c>
      <c r="N9488" s="273"/>
    </row>
    <row r="9489" spans="2:14" x14ac:dyDescent="0.25">
      <c r="B9489" s="7"/>
      <c r="C9489" s="8"/>
      <c r="D9489" s="129"/>
      <c r="F9489" s="99"/>
      <c r="G9489" s="99"/>
      <c r="H9489" s="99"/>
      <c r="I9489" s="18"/>
      <c r="J9489" s="18"/>
      <c r="K9489" s="99">
        <f t="shared" si="302"/>
        <v>0</v>
      </c>
      <c r="M9489" s="96">
        <f t="shared" ref="M9489:M9552" si="303">UltimoDia(D9489)</f>
        <v>1</v>
      </c>
      <c r="N9489" s="273"/>
    </row>
    <row r="9490" spans="2:14" x14ac:dyDescent="0.25">
      <c r="B9490" s="7"/>
      <c r="C9490" s="8"/>
      <c r="D9490" s="129"/>
      <c r="F9490" s="99"/>
      <c r="G9490" s="99"/>
      <c r="H9490" s="99"/>
      <c r="I9490" s="18"/>
      <c r="J9490" s="18"/>
      <c r="K9490" s="99">
        <f t="shared" si="302"/>
        <v>0</v>
      </c>
      <c r="M9490" s="96">
        <f t="shared" si="303"/>
        <v>1</v>
      </c>
      <c r="N9490" s="273"/>
    </row>
    <row r="9491" spans="2:14" x14ac:dyDescent="0.25">
      <c r="B9491" s="7"/>
      <c r="C9491" s="8"/>
      <c r="D9491" s="129"/>
      <c r="F9491" s="99"/>
      <c r="G9491" s="99"/>
      <c r="H9491" s="99"/>
      <c r="I9491" s="18"/>
      <c r="J9491" s="18"/>
      <c r="K9491" s="99">
        <f t="shared" si="302"/>
        <v>0</v>
      </c>
      <c r="M9491" s="96">
        <f t="shared" si="303"/>
        <v>1</v>
      </c>
      <c r="N9491" s="273"/>
    </row>
    <row r="9492" spans="2:14" x14ac:dyDescent="0.25">
      <c r="B9492" s="7"/>
      <c r="C9492" s="8"/>
      <c r="D9492" s="129"/>
      <c r="F9492" s="99"/>
      <c r="G9492" s="99"/>
      <c r="H9492" s="99"/>
      <c r="I9492" s="18"/>
      <c r="J9492" s="18"/>
      <c r="K9492" s="99">
        <f t="shared" si="302"/>
        <v>0</v>
      </c>
      <c r="M9492" s="96">
        <f t="shared" si="303"/>
        <v>1</v>
      </c>
      <c r="N9492" s="273"/>
    </row>
    <row r="9493" spans="2:14" x14ac:dyDescent="0.25">
      <c r="B9493" s="7"/>
      <c r="C9493" s="8"/>
      <c r="D9493" s="129"/>
      <c r="F9493" s="99"/>
      <c r="G9493" s="99"/>
      <c r="H9493" s="99"/>
      <c r="I9493" s="18"/>
      <c r="J9493" s="18"/>
      <c r="K9493" s="99">
        <f t="shared" si="302"/>
        <v>0</v>
      </c>
      <c r="M9493" s="96">
        <f t="shared" si="303"/>
        <v>1</v>
      </c>
      <c r="N9493" s="273"/>
    </row>
    <row r="9494" spans="2:14" x14ac:dyDescent="0.25">
      <c r="B9494" s="7"/>
      <c r="C9494" s="8"/>
      <c r="D9494" s="129"/>
      <c r="F9494" s="99"/>
      <c r="G9494" s="99"/>
      <c r="H9494" s="99"/>
      <c r="I9494" s="18"/>
      <c r="J9494" s="18"/>
      <c r="K9494" s="99">
        <f t="shared" si="302"/>
        <v>0</v>
      </c>
      <c r="M9494" s="96">
        <f t="shared" si="303"/>
        <v>1</v>
      </c>
      <c r="N9494" s="273"/>
    </row>
    <row r="9495" spans="2:14" x14ac:dyDescent="0.25">
      <c r="B9495" s="7"/>
      <c r="C9495" s="8"/>
      <c r="D9495" s="129"/>
      <c r="F9495" s="99"/>
      <c r="G9495" s="99"/>
      <c r="H9495" s="99"/>
      <c r="I9495" s="18"/>
      <c r="J9495" s="18"/>
      <c r="K9495" s="99">
        <f t="shared" si="302"/>
        <v>0</v>
      </c>
      <c r="M9495" s="96">
        <f t="shared" si="303"/>
        <v>1</v>
      </c>
      <c r="N9495" s="273"/>
    </row>
    <row r="9496" spans="2:14" x14ac:dyDescent="0.25">
      <c r="B9496" s="7"/>
      <c r="C9496" s="8"/>
      <c r="D9496" s="129"/>
      <c r="F9496" s="99"/>
      <c r="G9496" s="99"/>
      <c r="H9496" s="99"/>
      <c r="I9496" s="18"/>
      <c r="J9496" s="18"/>
      <c r="K9496" s="99">
        <f t="shared" si="302"/>
        <v>0</v>
      </c>
      <c r="M9496" s="96">
        <f t="shared" si="303"/>
        <v>1</v>
      </c>
      <c r="N9496" s="273"/>
    </row>
    <row r="9497" spans="2:14" x14ac:dyDescent="0.25">
      <c r="B9497" s="7"/>
      <c r="C9497" s="8"/>
      <c r="D9497" s="129"/>
      <c r="F9497" s="99"/>
      <c r="G9497" s="99"/>
      <c r="H9497" s="99"/>
      <c r="I9497" s="18"/>
      <c r="J9497" s="18"/>
      <c r="K9497" s="99">
        <f t="shared" si="302"/>
        <v>0</v>
      </c>
      <c r="M9497" s="96">
        <f t="shared" si="303"/>
        <v>1</v>
      </c>
      <c r="N9497" s="273"/>
    </row>
    <row r="9498" spans="2:14" x14ac:dyDescent="0.25">
      <c r="B9498" s="7"/>
      <c r="C9498" s="8"/>
      <c r="D9498" s="129"/>
      <c r="F9498" s="99"/>
      <c r="G9498" s="99"/>
      <c r="H9498" s="99"/>
      <c r="I9498" s="18"/>
      <c r="J9498" s="18"/>
      <c r="K9498" s="99">
        <f t="shared" si="302"/>
        <v>0</v>
      </c>
      <c r="M9498" s="96">
        <f t="shared" si="303"/>
        <v>1</v>
      </c>
      <c r="N9498" s="273"/>
    </row>
    <row r="9499" spans="2:14" x14ac:dyDescent="0.25">
      <c r="B9499" s="7"/>
      <c r="C9499" s="8"/>
      <c r="D9499" s="129"/>
      <c r="F9499" s="99"/>
      <c r="G9499" s="99"/>
      <c r="H9499" s="99"/>
      <c r="I9499" s="18"/>
      <c r="J9499" s="18"/>
      <c r="K9499" s="99">
        <f t="shared" si="302"/>
        <v>0</v>
      </c>
      <c r="M9499" s="96">
        <f t="shared" si="303"/>
        <v>1</v>
      </c>
      <c r="N9499" s="273"/>
    </row>
    <row r="9500" spans="2:14" x14ac:dyDescent="0.25">
      <c r="B9500" s="7"/>
      <c r="C9500" s="8"/>
      <c r="D9500" s="129"/>
      <c r="F9500" s="99"/>
      <c r="G9500" s="99"/>
      <c r="H9500" s="99"/>
      <c r="I9500" s="18"/>
      <c r="J9500" s="18"/>
      <c r="K9500" s="99">
        <f t="shared" si="302"/>
        <v>0</v>
      </c>
      <c r="M9500" s="96">
        <f t="shared" si="303"/>
        <v>1</v>
      </c>
      <c r="N9500" s="273"/>
    </row>
    <row r="9501" spans="2:14" x14ac:dyDescent="0.25">
      <c r="B9501" s="7"/>
      <c r="C9501" s="8"/>
      <c r="D9501" s="129"/>
      <c r="F9501" s="99"/>
      <c r="G9501" s="99"/>
      <c r="H9501" s="99"/>
      <c r="I9501" s="18"/>
      <c r="J9501" s="18"/>
      <c r="K9501" s="99">
        <f t="shared" si="302"/>
        <v>0</v>
      </c>
      <c r="M9501" s="96">
        <f t="shared" si="303"/>
        <v>1</v>
      </c>
      <c r="N9501" s="273"/>
    </row>
    <row r="9502" spans="2:14" x14ac:dyDescent="0.25">
      <c r="B9502" s="7"/>
      <c r="C9502" s="8"/>
      <c r="D9502" s="129"/>
      <c r="F9502" s="99"/>
      <c r="G9502" s="99"/>
      <c r="H9502" s="99"/>
      <c r="I9502" s="18"/>
      <c r="J9502" s="18"/>
      <c r="K9502" s="99">
        <f t="shared" si="302"/>
        <v>0</v>
      </c>
      <c r="M9502" s="96">
        <f t="shared" si="303"/>
        <v>1</v>
      </c>
      <c r="N9502" s="273"/>
    </row>
    <row r="9503" spans="2:14" x14ac:dyDescent="0.25">
      <c r="B9503" s="7"/>
      <c r="C9503" s="8"/>
      <c r="D9503" s="129"/>
      <c r="F9503" s="99"/>
      <c r="G9503" s="99"/>
      <c r="H9503" s="99"/>
      <c r="I9503" s="18"/>
      <c r="J9503" s="18"/>
      <c r="K9503" s="99">
        <f t="shared" si="302"/>
        <v>0</v>
      </c>
      <c r="M9503" s="96">
        <f t="shared" si="303"/>
        <v>1</v>
      </c>
      <c r="N9503" s="273"/>
    </row>
    <row r="9504" spans="2:14" x14ac:dyDescent="0.25">
      <c r="B9504" s="7"/>
      <c r="C9504" s="8"/>
      <c r="D9504" s="129"/>
      <c r="F9504" s="99"/>
      <c r="G9504" s="99"/>
      <c r="H9504" s="99"/>
      <c r="I9504" s="18"/>
      <c r="J9504" s="18"/>
      <c r="K9504" s="99">
        <f t="shared" si="302"/>
        <v>0</v>
      </c>
      <c r="M9504" s="96">
        <f t="shared" si="303"/>
        <v>1</v>
      </c>
      <c r="N9504" s="273"/>
    </row>
    <row r="9505" spans="2:14" x14ac:dyDescent="0.25">
      <c r="B9505" s="7"/>
      <c r="C9505" s="8"/>
      <c r="D9505" s="129"/>
      <c r="F9505" s="99"/>
      <c r="G9505" s="99"/>
      <c r="H9505" s="99"/>
      <c r="I9505" s="18"/>
      <c r="J9505" s="18"/>
      <c r="K9505" s="99">
        <f t="shared" si="302"/>
        <v>0</v>
      </c>
      <c r="M9505" s="96">
        <f t="shared" si="303"/>
        <v>1</v>
      </c>
      <c r="N9505" s="273"/>
    </row>
    <row r="9506" spans="2:14" x14ac:dyDescent="0.25">
      <c r="B9506" s="7"/>
      <c r="C9506" s="8"/>
      <c r="D9506" s="129"/>
      <c r="F9506" s="99"/>
      <c r="G9506" s="99"/>
      <c r="H9506" s="99"/>
      <c r="I9506" s="18"/>
      <c r="J9506" s="18"/>
      <c r="K9506" s="99">
        <f t="shared" si="302"/>
        <v>0</v>
      </c>
      <c r="M9506" s="96">
        <f t="shared" si="303"/>
        <v>1</v>
      </c>
      <c r="N9506" s="273"/>
    </row>
    <row r="9507" spans="2:14" x14ac:dyDescent="0.25">
      <c r="B9507" s="7"/>
      <c r="C9507" s="8"/>
      <c r="D9507" s="129"/>
      <c r="F9507" s="99"/>
      <c r="G9507" s="99"/>
      <c r="H9507" s="99"/>
      <c r="I9507" s="18"/>
      <c r="J9507" s="18"/>
      <c r="K9507" s="99">
        <f t="shared" si="302"/>
        <v>0</v>
      </c>
      <c r="M9507" s="96">
        <f t="shared" si="303"/>
        <v>1</v>
      </c>
      <c r="N9507" s="273"/>
    </row>
    <row r="9508" spans="2:14" x14ac:dyDescent="0.25">
      <c r="B9508" s="7"/>
      <c r="C9508" s="8"/>
      <c r="D9508" s="129"/>
      <c r="F9508" s="99"/>
      <c r="G9508" s="99"/>
      <c r="H9508" s="99"/>
      <c r="I9508" s="18"/>
      <c r="J9508" s="18"/>
      <c r="K9508" s="99">
        <f t="shared" si="302"/>
        <v>0</v>
      </c>
      <c r="M9508" s="96">
        <f t="shared" si="303"/>
        <v>1</v>
      </c>
      <c r="N9508" s="273"/>
    </row>
    <row r="9509" spans="2:14" x14ac:dyDescent="0.25">
      <c r="B9509" s="7"/>
      <c r="C9509" s="8"/>
      <c r="D9509" s="129"/>
      <c r="F9509" s="99"/>
      <c r="G9509" s="99"/>
      <c r="H9509" s="99"/>
      <c r="I9509" s="18"/>
      <c r="J9509" s="18"/>
      <c r="K9509" s="99">
        <f t="shared" si="302"/>
        <v>0</v>
      </c>
      <c r="M9509" s="96">
        <f t="shared" si="303"/>
        <v>1</v>
      </c>
      <c r="N9509" s="273"/>
    </row>
    <row r="9510" spans="2:14" x14ac:dyDescent="0.25">
      <c r="B9510" s="7"/>
      <c r="C9510" s="8"/>
      <c r="D9510" s="129"/>
      <c r="F9510" s="99"/>
      <c r="G9510" s="99"/>
      <c r="H9510" s="99"/>
      <c r="I9510" s="18"/>
      <c r="J9510" s="18"/>
      <c r="K9510" s="99">
        <f t="shared" si="302"/>
        <v>0</v>
      </c>
      <c r="M9510" s="96">
        <f t="shared" si="303"/>
        <v>1</v>
      </c>
      <c r="N9510" s="273"/>
    </row>
    <row r="9511" spans="2:14" x14ac:dyDescent="0.25">
      <c r="B9511" s="7"/>
      <c r="C9511" s="8"/>
      <c r="D9511" s="129"/>
      <c r="F9511" s="99"/>
      <c r="G9511" s="99"/>
      <c r="H9511" s="99"/>
      <c r="I9511" s="18"/>
      <c r="J9511" s="18"/>
      <c r="K9511" s="99">
        <f t="shared" si="302"/>
        <v>0</v>
      </c>
      <c r="M9511" s="96">
        <f t="shared" si="303"/>
        <v>1</v>
      </c>
      <c r="N9511" s="273"/>
    </row>
    <row r="9512" spans="2:14" x14ac:dyDescent="0.25">
      <c r="B9512" s="7"/>
      <c r="C9512" s="8"/>
      <c r="D9512" s="129"/>
      <c r="F9512" s="99"/>
      <c r="G9512" s="99"/>
      <c r="H9512" s="99"/>
      <c r="I9512" s="18"/>
      <c r="J9512" s="18"/>
      <c r="K9512" s="99">
        <f t="shared" si="302"/>
        <v>0</v>
      </c>
      <c r="M9512" s="96">
        <f t="shared" si="303"/>
        <v>1</v>
      </c>
      <c r="N9512" s="273"/>
    </row>
    <row r="9513" spans="2:14" x14ac:dyDescent="0.25">
      <c r="B9513" s="7"/>
      <c r="C9513" s="8"/>
      <c r="D9513" s="129"/>
      <c r="F9513" s="99"/>
      <c r="G9513" s="99"/>
      <c r="H9513" s="99"/>
      <c r="I9513" s="18"/>
      <c r="J9513" s="18"/>
      <c r="K9513" s="99">
        <f t="shared" si="302"/>
        <v>0</v>
      </c>
      <c r="M9513" s="96">
        <f t="shared" si="303"/>
        <v>1</v>
      </c>
      <c r="N9513" s="273"/>
    </row>
    <row r="9514" spans="2:14" x14ac:dyDescent="0.25">
      <c r="B9514" s="7"/>
      <c r="C9514" s="8"/>
      <c r="D9514" s="129"/>
      <c r="F9514" s="99"/>
      <c r="G9514" s="99"/>
      <c r="H9514" s="99"/>
      <c r="I9514" s="18"/>
      <c r="J9514" s="18"/>
      <c r="K9514" s="99">
        <f t="shared" ref="K9514:K9577" si="304">IF(ctConta="",K9513+F9514,IF(I9514=ctConta,K9513+F9514,K9513))</f>
        <v>0</v>
      </c>
      <c r="M9514" s="96">
        <f t="shared" si="303"/>
        <v>1</v>
      </c>
      <c r="N9514" s="273"/>
    </row>
    <row r="9515" spans="2:14" x14ac:dyDescent="0.25">
      <c r="B9515" s="7"/>
      <c r="C9515" s="8"/>
      <c r="D9515" s="129"/>
      <c r="F9515" s="99"/>
      <c r="G9515" s="99"/>
      <c r="H9515" s="99"/>
      <c r="I9515" s="18"/>
      <c r="J9515" s="18"/>
      <c r="K9515" s="99">
        <f t="shared" si="304"/>
        <v>0</v>
      </c>
      <c r="M9515" s="96">
        <f t="shared" si="303"/>
        <v>1</v>
      </c>
      <c r="N9515" s="273"/>
    </row>
    <row r="9516" spans="2:14" x14ac:dyDescent="0.25">
      <c r="B9516" s="7"/>
      <c r="C9516" s="8"/>
      <c r="D9516" s="129"/>
      <c r="F9516" s="99"/>
      <c r="G9516" s="99"/>
      <c r="H9516" s="99"/>
      <c r="I9516" s="18"/>
      <c r="J9516" s="18"/>
      <c r="K9516" s="99">
        <f t="shared" si="304"/>
        <v>0</v>
      </c>
      <c r="M9516" s="96">
        <f t="shared" si="303"/>
        <v>1</v>
      </c>
      <c r="N9516" s="273"/>
    </row>
    <row r="9517" spans="2:14" x14ac:dyDescent="0.25">
      <c r="B9517" s="7"/>
      <c r="C9517" s="8"/>
      <c r="D9517" s="129"/>
      <c r="F9517" s="99"/>
      <c r="G9517" s="99"/>
      <c r="H9517" s="99"/>
      <c r="I9517" s="18"/>
      <c r="J9517" s="18"/>
      <c r="K9517" s="99">
        <f t="shared" si="304"/>
        <v>0</v>
      </c>
      <c r="M9517" s="96">
        <f t="shared" si="303"/>
        <v>1</v>
      </c>
      <c r="N9517" s="273"/>
    </row>
    <row r="9518" spans="2:14" x14ac:dyDescent="0.25">
      <c r="B9518" s="7"/>
      <c r="C9518" s="8"/>
      <c r="D9518" s="129"/>
      <c r="F9518" s="99"/>
      <c r="G9518" s="99"/>
      <c r="H9518" s="99"/>
      <c r="I9518" s="18"/>
      <c r="J9518" s="18"/>
      <c r="K9518" s="99">
        <f t="shared" si="304"/>
        <v>0</v>
      </c>
      <c r="M9518" s="96">
        <f t="shared" si="303"/>
        <v>1</v>
      </c>
      <c r="N9518" s="273"/>
    </row>
    <row r="9519" spans="2:14" x14ac:dyDescent="0.25">
      <c r="B9519" s="7"/>
      <c r="C9519" s="8"/>
      <c r="D9519" s="129"/>
      <c r="F9519" s="99"/>
      <c r="G9519" s="99"/>
      <c r="H9519" s="99"/>
      <c r="I9519" s="18"/>
      <c r="J9519" s="18"/>
      <c r="K9519" s="99">
        <f t="shared" si="304"/>
        <v>0</v>
      </c>
      <c r="M9519" s="96">
        <f t="shared" si="303"/>
        <v>1</v>
      </c>
      <c r="N9519" s="273"/>
    </row>
    <row r="9520" spans="2:14" x14ac:dyDescent="0.25">
      <c r="B9520" s="7"/>
      <c r="C9520" s="8"/>
      <c r="D9520" s="129"/>
      <c r="F9520" s="99"/>
      <c r="G9520" s="99"/>
      <c r="H9520" s="99"/>
      <c r="I9520" s="18"/>
      <c r="J9520" s="18"/>
      <c r="K9520" s="99">
        <f t="shared" si="304"/>
        <v>0</v>
      </c>
      <c r="M9520" s="96">
        <f t="shared" si="303"/>
        <v>1</v>
      </c>
      <c r="N9520" s="273"/>
    </row>
    <row r="9521" spans="2:14" x14ac:dyDescent="0.25">
      <c r="B9521" s="7"/>
      <c r="C9521" s="8"/>
      <c r="D9521" s="129"/>
      <c r="F9521" s="99"/>
      <c r="G9521" s="99"/>
      <c r="H9521" s="99"/>
      <c r="I9521" s="18"/>
      <c r="J9521" s="18"/>
      <c r="K9521" s="99">
        <f t="shared" si="304"/>
        <v>0</v>
      </c>
      <c r="M9521" s="96">
        <f t="shared" si="303"/>
        <v>1</v>
      </c>
      <c r="N9521" s="273"/>
    </row>
    <row r="9522" spans="2:14" x14ac:dyDescent="0.25">
      <c r="B9522" s="7"/>
      <c r="C9522" s="8"/>
      <c r="D9522" s="129"/>
      <c r="F9522" s="99"/>
      <c r="G9522" s="99"/>
      <c r="H9522" s="99"/>
      <c r="I9522" s="18"/>
      <c r="J9522" s="18"/>
      <c r="K9522" s="99">
        <f t="shared" si="304"/>
        <v>0</v>
      </c>
      <c r="M9522" s="96">
        <f t="shared" si="303"/>
        <v>1</v>
      </c>
      <c r="N9522" s="273"/>
    </row>
    <row r="9523" spans="2:14" x14ac:dyDescent="0.25">
      <c r="B9523" s="7"/>
      <c r="C9523" s="8"/>
      <c r="D9523" s="129"/>
      <c r="F9523" s="99"/>
      <c r="G9523" s="99"/>
      <c r="H9523" s="99"/>
      <c r="I9523" s="18"/>
      <c r="J9523" s="18"/>
      <c r="K9523" s="99">
        <f t="shared" si="304"/>
        <v>0</v>
      </c>
      <c r="M9523" s="96">
        <f t="shared" si="303"/>
        <v>1</v>
      </c>
      <c r="N9523" s="273"/>
    </row>
    <row r="9524" spans="2:14" x14ac:dyDescent="0.25">
      <c r="B9524" s="7"/>
      <c r="C9524" s="8"/>
      <c r="D9524" s="129"/>
      <c r="F9524" s="99"/>
      <c r="G9524" s="99"/>
      <c r="H9524" s="99"/>
      <c r="I9524" s="18"/>
      <c r="J9524" s="18"/>
      <c r="K9524" s="99">
        <f t="shared" si="304"/>
        <v>0</v>
      </c>
      <c r="M9524" s="96">
        <f t="shared" si="303"/>
        <v>1</v>
      </c>
      <c r="N9524" s="273"/>
    </row>
    <row r="9525" spans="2:14" x14ac:dyDescent="0.25">
      <c r="B9525" s="7"/>
      <c r="C9525" s="8"/>
      <c r="D9525" s="129"/>
      <c r="F9525" s="99"/>
      <c r="G9525" s="99"/>
      <c r="H9525" s="99"/>
      <c r="I9525" s="18"/>
      <c r="J9525" s="18"/>
      <c r="K9525" s="99">
        <f t="shared" si="304"/>
        <v>0</v>
      </c>
      <c r="M9525" s="96">
        <f t="shared" si="303"/>
        <v>1</v>
      </c>
      <c r="N9525" s="273"/>
    </row>
    <row r="9526" spans="2:14" x14ac:dyDescent="0.25">
      <c r="B9526" s="7"/>
      <c r="C9526" s="8"/>
      <c r="D9526" s="129"/>
      <c r="F9526" s="99"/>
      <c r="G9526" s="99"/>
      <c r="H9526" s="99"/>
      <c r="I9526" s="18"/>
      <c r="J9526" s="18"/>
      <c r="K9526" s="99">
        <f t="shared" si="304"/>
        <v>0</v>
      </c>
      <c r="M9526" s="96">
        <f t="shared" si="303"/>
        <v>1</v>
      </c>
      <c r="N9526" s="273"/>
    </row>
    <row r="9527" spans="2:14" x14ac:dyDescent="0.25">
      <c r="B9527" s="7"/>
      <c r="C9527" s="8"/>
      <c r="D9527" s="129"/>
      <c r="F9527" s="99"/>
      <c r="G9527" s="99"/>
      <c r="H9527" s="99"/>
      <c r="I9527" s="18"/>
      <c r="J9527" s="18"/>
      <c r="K9527" s="99">
        <f t="shared" si="304"/>
        <v>0</v>
      </c>
      <c r="M9527" s="96">
        <f t="shared" si="303"/>
        <v>1</v>
      </c>
      <c r="N9527" s="273"/>
    </row>
    <row r="9528" spans="2:14" x14ac:dyDescent="0.25">
      <c r="B9528" s="7"/>
      <c r="C9528" s="8"/>
      <c r="D9528" s="129"/>
      <c r="F9528" s="99"/>
      <c r="G9528" s="99"/>
      <c r="H9528" s="99"/>
      <c r="I9528" s="18"/>
      <c r="J9528" s="18"/>
      <c r="K9528" s="99">
        <f t="shared" si="304"/>
        <v>0</v>
      </c>
      <c r="M9528" s="96">
        <f t="shared" si="303"/>
        <v>1</v>
      </c>
      <c r="N9528" s="273"/>
    </row>
    <row r="9529" spans="2:14" x14ac:dyDescent="0.25">
      <c r="B9529" s="7"/>
      <c r="C9529" s="8"/>
      <c r="D9529" s="129"/>
      <c r="F9529" s="99"/>
      <c r="G9529" s="99"/>
      <c r="H9529" s="99"/>
      <c r="I9529" s="18"/>
      <c r="J9529" s="18"/>
      <c r="K9529" s="99">
        <f t="shared" si="304"/>
        <v>0</v>
      </c>
      <c r="M9529" s="96">
        <f t="shared" si="303"/>
        <v>1</v>
      </c>
      <c r="N9529" s="273"/>
    </row>
    <row r="9530" spans="2:14" x14ac:dyDescent="0.25">
      <c r="B9530" s="7"/>
      <c r="C9530" s="8"/>
      <c r="D9530" s="129"/>
      <c r="F9530" s="99"/>
      <c r="G9530" s="99"/>
      <c r="H9530" s="99"/>
      <c r="I9530" s="18"/>
      <c r="J9530" s="18"/>
      <c r="K9530" s="99">
        <f t="shared" si="304"/>
        <v>0</v>
      </c>
      <c r="M9530" s="96">
        <f t="shared" si="303"/>
        <v>1</v>
      </c>
      <c r="N9530" s="273"/>
    </row>
    <row r="9531" spans="2:14" x14ac:dyDescent="0.25">
      <c r="B9531" s="7"/>
      <c r="C9531" s="8"/>
      <c r="D9531" s="129"/>
      <c r="F9531" s="99"/>
      <c r="G9531" s="99"/>
      <c r="H9531" s="99"/>
      <c r="I9531" s="18"/>
      <c r="J9531" s="18"/>
      <c r="K9531" s="99">
        <f t="shared" si="304"/>
        <v>0</v>
      </c>
      <c r="M9531" s="96">
        <f t="shared" si="303"/>
        <v>1</v>
      </c>
      <c r="N9531" s="273"/>
    </row>
    <row r="9532" spans="2:14" x14ac:dyDescent="0.25">
      <c r="B9532" s="7"/>
      <c r="C9532" s="8"/>
      <c r="D9532" s="129"/>
      <c r="F9532" s="99"/>
      <c r="G9532" s="99"/>
      <c r="H9532" s="99"/>
      <c r="I9532" s="18"/>
      <c r="J9532" s="18"/>
      <c r="K9532" s="99">
        <f t="shared" si="304"/>
        <v>0</v>
      </c>
      <c r="M9532" s="96">
        <f t="shared" si="303"/>
        <v>1</v>
      </c>
      <c r="N9532" s="273"/>
    </row>
    <row r="9533" spans="2:14" x14ac:dyDescent="0.25">
      <c r="B9533" s="7"/>
      <c r="C9533" s="8"/>
      <c r="D9533" s="129"/>
      <c r="F9533" s="99"/>
      <c r="G9533" s="99"/>
      <c r="H9533" s="99"/>
      <c r="I9533" s="18"/>
      <c r="J9533" s="18"/>
      <c r="K9533" s="99">
        <f t="shared" si="304"/>
        <v>0</v>
      </c>
      <c r="M9533" s="96">
        <f t="shared" si="303"/>
        <v>1</v>
      </c>
      <c r="N9533" s="273"/>
    </row>
    <row r="9534" spans="2:14" x14ac:dyDescent="0.25">
      <c r="B9534" s="7"/>
      <c r="C9534" s="8"/>
      <c r="D9534" s="129"/>
      <c r="F9534" s="99"/>
      <c r="G9534" s="99"/>
      <c r="H9534" s="99"/>
      <c r="I9534" s="18"/>
      <c r="J9534" s="18"/>
      <c r="K9534" s="99">
        <f t="shared" si="304"/>
        <v>0</v>
      </c>
      <c r="M9534" s="96">
        <f t="shared" si="303"/>
        <v>1</v>
      </c>
      <c r="N9534" s="273"/>
    </row>
    <row r="9535" spans="2:14" x14ac:dyDescent="0.25">
      <c r="B9535" s="7"/>
      <c r="C9535" s="8"/>
      <c r="D9535" s="129"/>
      <c r="F9535" s="99"/>
      <c r="G9535" s="99"/>
      <c r="H9535" s="99"/>
      <c r="I9535" s="18"/>
      <c r="J9535" s="18"/>
      <c r="K9535" s="99">
        <f t="shared" si="304"/>
        <v>0</v>
      </c>
      <c r="M9535" s="96">
        <f t="shared" si="303"/>
        <v>1</v>
      </c>
      <c r="N9535" s="273"/>
    </row>
    <row r="9536" spans="2:14" x14ac:dyDescent="0.25">
      <c r="B9536" s="7"/>
      <c r="C9536" s="8"/>
      <c r="D9536" s="129"/>
      <c r="F9536" s="99"/>
      <c r="G9536" s="99"/>
      <c r="H9536" s="99"/>
      <c r="I9536" s="18"/>
      <c r="J9536" s="18"/>
      <c r="K9536" s="99">
        <f t="shared" si="304"/>
        <v>0</v>
      </c>
      <c r="M9536" s="96">
        <f t="shared" si="303"/>
        <v>1</v>
      </c>
      <c r="N9536" s="273"/>
    </row>
    <row r="9537" spans="2:14" x14ac:dyDescent="0.25">
      <c r="B9537" s="7"/>
      <c r="C9537" s="8"/>
      <c r="D9537" s="129"/>
      <c r="F9537" s="99"/>
      <c r="G9537" s="99"/>
      <c r="H9537" s="99"/>
      <c r="I9537" s="18"/>
      <c r="J9537" s="18"/>
      <c r="K9537" s="99">
        <f t="shared" si="304"/>
        <v>0</v>
      </c>
      <c r="M9537" s="96">
        <f t="shared" si="303"/>
        <v>1</v>
      </c>
      <c r="N9537" s="273"/>
    </row>
    <row r="9538" spans="2:14" x14ac:dyDescent="0.25">
      <c r="B9538" s="7"/>
      <c r="C9538" s="8"/>
      <c r="D9538" s="129"/>
      <c r="F9538" s="99"/>
      <c r="G9538" s="99"/>
      <c r="H9538" s="99"/>
      <c r="I9538" s="18"/>
      <c r="J9538" s="18"/>
      <c r="K9538" s="99">
        <f t="shared" si="304"/>
        <v>0</v>
      </c>
      <c r="M9538" s="96">
        <f t="shared" si="303"/>
        <v>1</v>
      </c>
      <c r="N9538" s="273"/>
    </row>
    <row r="9539" spans="2:14" x14ac:dyDescent="0.25">
      <c r="B9539" s="7"/>
      <c r="C9539" s="8"/>
      <c r="D9539" s="129"/>
      <c r="F9539" s="99"/>
      <c r="G9539" s="99"/>
      <c r="H9539" s="99"/>
      <c r="I9539" s="18"/>
      <c r="J9539" s="18"/>
      <c r="K9539" s="99">
        <f t="shared" si="304"/>
        <v>0</v>
      </c>
      <c r="M9539" s="96">
        <f t="shared" si="303"/>
        <v>1</v>
      </c>
      <c r="N9539" s="273"/>
    </row>
    <row r="9540" spans="2:14" x14ac:dyDescent="0.25">
      <c r="B9540" s="7"/>
      <c r="C9540" s="8"/>
      <c r="D9540" s="129"/>
      <c r="F9540" s="99"/>
      <c r="G9540" s="99"/>
      <c r="H9540" s="99"/>
      <c r="I9540" s="18"/>
      <c r="J9540" s="18"/>
      <c r="K9540" s="99">
        <f t="shared" si="304"/>
        <v>0</v>
      </c>
      <c r="M9540" s="96">
        <f t="shared" si="303"/>
        <v>1</v>
      </c>
      <c r="N9540" s="273"/>
    </row>
    <row r="9541" spans="2:14" x14ac:dyDescent="0.25">
      <c r="B9541" s="7"/>
      <c r="C9541" s="8"/>
      <c r="D9541" s="129"/>
      <c r="F9541" s="99"/>
      <c r="G9541" s="99"/>
      <c r="H9541" s="99"/>
      <c r="I9541" s="18"/>
      <c r="J9541" s="18"/>
      <c r="K9541" s="99">
        <f t="shared" si="304"/>
        <v>0</v>
      </c>
      <c r="M9541" s="96">
        <f t="shared" si="303"/>
        <v>1</v>
      </c>
      <c r="N9541" s="273"/>
    </row>
    <row r="9542" spans="2:14" x14ac:dyDescent="0.25">
      <c r="B9542" s="7"/>
      <c r="C9542" s="8"/>
      <c r="D9542" s="129"/>
      <c r="F9542" s="99"/>
      <c r="G9542" s="99"/>
      <c r="H9542" s="99"/>
      <c r="I9542" s="18"/>
      <c r="J9542" s="18"/>
      <c r="K9542" s="99">
        <f t="shared" si="304"/>
        <v>0</v>
      </c>
      <c r="M9542" s="96">
        <f t="shared" si="303"/>
        <v>1</v>
      </c>
      <c r="N9542" s="273"/>
    </row>
    <row r="9543" spans="2:14" x14ac:dyDescent="0.25">
      <c r="B9543" s="7"/>
      <c r="C9543" s="8"/>
      <c r="D9543" s="129"/>
      <c r="F9543" s="99"/>
      <c r="G9543" s="99"/>
      <c r="H9543" s="99"/>
      <c r="I9543" s="18"/>
      <c r="J9543" s="18"/>
      <c r="K9543" s="99">
        <f t="shared" si="304"/>
        <v>0</v>
      </c>
      <c r="M9543" s="96">
        <f t="shared" si="303"/>
        <v>1</v>
      </c>
      <c r="N9543" s="273"/>
    </row>
    <row r="9544" spans="2:14" x14ac:dyDescent="0.25">
      <c r="B9544" s="7"/>
      <c r="C9544" s="8"/>
      <c r="D9544" s="129"/>
      <c r="F9544" s="99"/>
      <c r="G9544" s="99"/>
      <c r="H9544" s="99"/>
      <c r="I9544" s="18"/>
      <c r="J9544" s="18"/>
      <c r="K9544" s="99">
        <f t="shared" si="304"/>
        <v>0</v>
      </c>
      <c r="M9544" s="96">
        <f t="shared" si="303"/>
        <v>1</v>
      </c>
      <c r="N9544" s="273"/>
    </row>
    <row r="9545" spans="2:14" x14ac:dyDescent="0.25">
      <c r="B9545" s="7"/>
      <c r="C9545" s="8"/>
      <c r="D9545" s="129"/>
      <c r="F9545" s="99"/>
      <c r="G9545" s="99"/>
      <c r="H9545" s="99"/>
      <c r="I9545" s="18"/>
      <c r="J9545" s="18"/>
      <c r="K9545" s="99">
        <f t="shared" si="304"/>
        <v>0</v>
      </c>
      <c r="M9545" s="96">
        <f t="shared" si="303"/>
        <v>1</v>
      </c>
      <c r="N9545" s="273"/>
    </row>
    <row r="9546" spans="2:14" x14ac:dyDescent="0.25">
      <c r="B9546" s="7"/>
      <c r="C9546" s="8"/>
      <c r="D9546" s="129"/>
      <c r="F9546" s="99"/>
      <c r="G9546" s="99"/>
      <c r="H9546" s="99"/>
      <c r="I9546" s="18"/>
      <c r="J9546" s="18"/>
      <c r="K9546" s="99">
        <f t="shared" si="304"/>
        <v>0</v>
      </c>
      <c r="M9546" s="96">
        <f t="shared" si="303"/>
        <v>1</v>
      </c>
      <c r="N9546" s="273"/>
    </row>
    <row r="9547" spans="2:14" x14ac:dyDescent="0.25">
      <c r="B9547" s="7"/>
      <c r="C9547" s="8"/>
      <c r="D9547" s="129"/>
      <c r="F9547" s="99"/>
      <c r="G9547" s="99"/>
      <c r="H9547" s="99"/>
      <c r="I9547" s="18"/>
      <c r="J9547" s="18"/>
      <c r="K9547" s="99">
        <f t="shared" si="304"/>
        <v>0</v>
      </c>
      <c r="M9547" s="96">
        <f t="shared" si="303"/>
        <v>1</v>
      </c>
      <c r="N9547" s="273"/>
    </row>
    <row r="9548" spans="2:14" x14ac:dyDescent="0.25">
      <c r="B9548" s="7"/>
      <c r="C9548" s="8"/>
      <c r="D9548" s="129"/>
      <c r="F9548" s="99"/>
      <c r="G9548" s="99"/>
      <c r="H9548" s="99"/>
      <c r="I9548" s="18"/>
      <c r="J9548" s="18"/>
      <c r="K9548" s="99">
        <f t="shared" si="304"/>
        <v>0</v>
      </c>
      <c r="M9548" s="96">
        <f t="shared" si="303"/>
        <v>1</v>
      </c>
      <c r="N9548" s="273"/>
    </row>
    <row r="9549" spans="2:14" x14ac:dyDescent="0.25">
      <c r="B9549" s="7"/>
      <c r="C9549" s="8"/>
      <c r="D9549" s="129"/>
      <c r="F9549" s="99"/>
      <c r="G9549" s="99"/>
      <c r="H9549" s="99"/>
      <c r="I9549" s="18"/>
      <c r="J9549" s="18"/>
      <c r="K9549" s="99">
        <f t="shared" si="304"/>
        <v>0</v>
      </c>
      <c r="M9549" s="96">
        <f t="shared" si="303"/>
        <v>1</v>
      </c>
      <c r="N9549" s="273"/>
    </row>
    <row r="9550" spans="2:14" x14ac:dyDescent="0.25">
      <c r="B9550" s="7"/>
      <c r="C9550" s="8"/>
      <c r="D9550" s="129"/>
      <c r="F9550" s="99"/>
      <c r="G9550" s="99"/>
      <c r="H9550" s="99"/>
      <c r="I9550" s="18"/>
      <c r="J9550" s="18"/>
      <c r="K9550" s="99">
        <f t="shared" si="304"/>
        <v>0</v>
      </c>
      <c r="M9550" s="96">
        <f t="shared" si="303"/>
        <v>1</v>
      </c>
      <c r="N9550" s="273"/>
    </row>
    <row r="9551" spans="2:14" x14ac:dyDescent="0.25">
      <c r="B9551" s="7"/>
      <c r="C9551" s="8"/>
      <c r="D9551" s="129"/>
      <c r="F9551" s="99"/>
      <c r="G9551" s="99"/>
      <c r="H9551" s="99"/>
      <c r="I9551" s="18"/>
      <c r="J9551" s="18"/>
      <c r="K9551" s="99">
        <f t="shared" si="304"/>
        <v>0</v>
      </c>
      <c r="M9551" s="96">
        <f t="shared" si="303"/>
        <v>1</v>
      </c>
      <c r="N9551" s="273"/>
    </row>
    <row r="9552" spans="2:14" x14ac:dyDescent="0.25">
      <c r="B9552" s="7"/>
      <c r="C9552" s="8"/>
      <c r="D9552" s="129"/>
      <c r="F9552" s="99"/>
      <c r="G9552" s="99"/>
      <c r="H9552" s="99"/>
      <c r="I9552" s="18"/>
      <c r="J9552" s="18"/>
      <c r="K9552" s="99">
        <f t="shared" si="304"/>
        <v>0</v>
      </c>
      <c r="M9552" s="96">
        <f t="shared" si="303"/>
        <v>1</v>
      </c>
      <c r="N9552" s="273"/>
    </row>
    <row r="9553" spans="2:14" x14ac:dyDescent="0.25">
      <c r="B9553" s="7"/>
      <c r="C9553" s="8"/>
      <c r="D9553" s="129"/>
      <c r="F9553" s="99"/>
      <c r="G9553" s="99"/>
      <c r="H9553" s="99"/>
      <c r="I9553" s="18"/>
      <c r="J9553" s="18"/>
      <c r="K9553" s="99">
        <f t="shared" si="304"/>
        <v>0</v>
      </c>
      <c r="M9553" s="96">
        <f t="shared" ref="M9553:M9616" si="305">UltimoDia(D9553)</f>
        <v>1</v>
      </c>
      <c r="N9553" s="273"/>
    </row>
    <row r="9554" spans="2:14" x14ac:dyDescent="0.25">
      <c r="B9554" s="7"/>
      <c r="C9554" s="8"/>
      <c r="D9554" s="129"/>
      <c r="F9554" s="99"/>
      <c r="G9554" s="99"/>
      <c r="H9554" s="99"/>
      <c r="I9554" s="18"/>
      <c r="J9554" s="18"/>
      <c r="K9554" s="99">
        <f t="shared" si="304"/>
        <v>0</v>
      </c>
      <c r="M9554" s="96">
        <f t="shared" si="305"/>
        <v>1</v>
      </c>
      <c r="N9554" s="273"/>
    </row>
    <row r="9555" spans="2:14" x14ac:dyDescent="0.25">
      <c r="B9555" s="7"/>
      <c r="C9555" s="8"/>
      <c r="D9555" s="129"/>
      <c r="F9555" s="99"/>
      <c r="G9555" s="99"/>
      <c r="H9555" s="99"/>
      <c r="I9555" s="18"/>
      <c r="J9555" s="18"/>
      <c r="K9555" s="99">
        <f t="shared" si="304"/>
        <v>0</v>
      </c>
      <c r="M9555" s="96">
        <f t="shared" si="305"/>
        <v>1</v>
      </c>
      <c r="N9555" s="273"/>
    </row>
    <row r="9556" spans="2:14" x14ac:dyDescent="0.25">
      <c r="B9556" s="7"/>
      <c r="C9556" s="8"/>
      <c r="D9556" s="129"/>
      <c r="F9556" s="99"/>
      <c r="G9556" s="99"/>
      <c r="H9556" s="99"/>
      <c r="I9556" s="18"/>
      <c r="J9556" s="18"/>
      <c r="K9556" s="99">
        <f t="shared" si="304"/>
        <v>0</v>
      </c>
      <c r="M9556" s="96">
        <f t="shared" si="305"/>
        <v>1</v>
      </c>
      <c r="N9556" s="273"/>
    </row>
    <row r="9557" spans="2:14" x14ac:dyDescent="0.25">
      <c r="B9557" s="7"/>
      <c r="C9557" s="8"/>
      <c r="D9557" s="129"/>
      <c r="F9557" s="99"/>
      <c r="G9557" s="99"/>
      <c r="H9557" s="99"/>
      <c r="I9557" s="18"/>
      <c r="J9557" s="18"/>
      <c r="K9557" s="99">
        <f t="shared" si="304"/>
        <v>0</v>
      </c>
      <c r="M9557" s="96">
        <f t="shared" si="305"/>
        <v>1</v>
      </c>
      <c r="N9557" s="273"/>
    </row>
    <row r="9558" spans="2:14" x14ac:dyDescent="0.25">
      <c r="B9558" s="7"/>
      <c r="C9558" s="8"/>
      <c r="D9558" s="129"/>
      <c r="F9558" s="99"/>
      <c r="G9558" s="99"/>
      <c r="H9558" s="99"/>
      <c r="I9558" s="18"/>
      <c r="J9558" s="18"/>
      <c r="K9558" s="99">
        <f t="shared" si="304"/>
        <v>0</v>
      </c>
      <c r="M9558" s="96">
        <f t="shared" si="305"/>
        <v>1</v>
      </c>
      <c r="N9558" s="273"/>
    </row>
    <row r="9559" spans="2:14" x14ac:dyDescent="0.25">
      <c r="B9559" s="7"/>
      <c r="C9559" s="8"/>
      <c r="D9559" s="129"/>
      <c r="F9559" s="99"/>
      <c r="G9559" s="99"/>
      <c r="H9559" s="99"/>
      <c r="I9559" s="18"/>
      <c r="J9559" s="18"/>
      <c r="K9559" s="99">
        <f t="shared" si="304"/>
        <v>0</v>
      </c>
      <c r="M9559" s="96">
        <f t="shared" si="305"/>
        <v>1</v>
      </c>
      <c r="N9559" s="273"/>
    </row>
    <row r="9560" spans="2:14" x14ac:dyDescent="0.25">
      <c r="B9560" s="7"/>
      <c r="C9560" s="8"/>
      <c r="D9560" s="129"/>
      <c r="F9560" s="99"/>
      <c r="G9560" s="99"/>
      <c r="H9560" s="99"/>
      <c r="I9560" s="18"/>
      <c r="J9560" s="18"/>
      <c r="K9560" s="99">
        <f t="shared" si="304"/>
        <v>0</v>
      </c>
      <c r="M9560" s="96">
        <f t="shared" si="305"/>
        <v>1</v>
      </c>
      <c r="N9560" s="273"/>
    </row>
    <row r="9561" spans="2:14" x14ac:dyDescent="0.25">
      <c r="B9561" s="7"/>
      <c r="C9561" s="8"/>
      <c r="D9561" s="129"/>
      <c r="F9561" s="99"/>
      <c r="G9561" s="99"/>
      <c r="H9561" s="99"/>
      <c r="I9561" s="18"/>
      <c r="J9561" s="18"/>
      <c r="K9561" s="99">
        <f t="shared" si="304"/>
        <v>0</v>
      </c>
      <c r="M9561" s="96">
        <f t="shared" si="305"/>
        <v>1</v>
      </c>
      <c r="N9561" s="273"/>
    </row>
    <row r="9562" spans="2:14" x14ac:dyDescent="0.25">
      <c r="B9562" s="7"/>
      <c r="C9562" s="8"/>
      <c r="D9562" s="129"/>
      <c r="F9562" s="99"/>
      <c r="G9562" s="99"/>
      <c r="H9562" s="99"/>
      <c r="I9562" s="18"/>
      <c r="J9562" s="18"/>
      <c r="K9562" s="99">
        <f t="shared" si="304"/>
        <v>0</v>
      </c>
      <c r="M9562" s="96">
        <f t="shared" si="305"/>
        <v>1</v>
      </c>
      <c r="N9562" s="273"/>
    </row>
    <row r="9563" spans="2:14" x14ac:dyDescent="0.25">
      <c r="B9563" s="7"/>
      <c r="C9563" s="8"/>
      <c r="D9563" s="129"/>
      <c r="F9563" s="99"/>
      <c r="G9563" s="99"/>
      <c r="H9563" s="99"/>
      <c r="I9563" s="18"/>
      <c r="J9563" s="18"/>
      <c r="K9563" s="99">
        <f t="shared" si="304"/>
        <v>0</v>
      </c>
      <c r="M9563" s="96">
        <f t="shared" si="305"/>
        <v>1</v>
      </c>
      <c r="N9563" s="273"/>
    </row>
    <row r="9564" spans="2:14" x14ac:dyDescent="0.25">
      <c r="B9564" s="7"/>
      <c r="C9564" s="8"/>
      <c r="D9564" s="129"/>
      <c r="F9564" s="99"/>
      <c r="G9564" s="99"/>
      <c r="H9564" s="99"/>
      <c r="I9564" s="18"/>
      <c r="J9564" s="18"/>
      <c r="K9564" s="99">
        <f t="shared" si="304"/>
        <v>0</v>
      </c>
      <c r="M9564" s="96">
        <f t="shared" si="305"/>
        <v>1</v>
      </c>
      <c r="N9564" s="273"/>
    </row>
    <row r="9565" spans="2:14" x14ac:dyDescent="0.25">
      <c r="B9565" s="7"/>
      <c r="C9565" s="8"/>
      <c r="D9565" s="129"/>
      <c r="F9565" s="99"/>
      <c r="G9565" s="99"/>
      <c r="H9565" s="99"/>
      <c r="I9565" s="18"/>
      <c r="J9565" s="18"/>
      <c r="K9565" s="99">
        <f t="shared" si="304"/>
        <v>0</v>
      </c>
      <c r="M9565" s="96">
        <f t="shared" si="305"/>
        <v>1</v>
      </c>
      <c r="N9565" s="273"/>
    </row>
    <row r="9566" spans="2:14" x14ac:dyDescent="0.25">
      <c r="B9566" s="7"/>
      <c r="C9566" s="8"/>
      <c r="D9566" s="129"/>
      <c r="F9566" s="99"/>
      <c r="G9566" s="99"/>
      <c r="H9566" s="99"/>
      <c r="I9566" s="18"/>
      <c r="J9566" s="18"/>
      <c r="K9566" s="99">
        <f t="shared" si="304"/>
        <v>0</v>
      </c>
      <c r="M9566" s="96">
        <f t="shared" si="305"/>
        <v>1</v>
      </c>
      <c r="N9566" s="273"/>
    </row>
    <row r="9567" spans="2:14" x14ac:dyDescent="0.25">
      <c r="B9567" s="7"/>
      <c r="C9567" s="8"/>
      <c r="D9567" s="129"/>
      <c r="F9567" s="99"/>
      <c r="G9567" s="99"/>
      <c r="H9567" s="99"/>
      <c r="I9567" s="18"/>
      <c r="J9567" s="18"/>
      <c r="K9567" s="99">
        <f t="shared" si="304"/>
        <v>0</v>
      </c>
      <c r="M9567" s="96">
        <f t="shared" si="305"/>
        <v>1</v>
      </c>
      <c r="N9567" s="273"/>
    </row>
    <row r="9568" spans="2:14" x14ac:dyDescent="0.25">
      <c r="B9568" s="7"/>
      <c r="C9568" s="8"/>
      <c r="D9568" s="129"/>
      <c r="F9568" s="99"/>
      <c r="G9568" s="99"/>
      <c r="H9568" s="99"/>
      <c r="I9568" s="18"/>
      <c r="J9568" s="18"/>
      <c r="K9568" s="99">
        <f t="shared" si="304"/>
        <v>0</v>
      </c>
      <c r="M9568" s="96">
        <f t="shared" si="305"/>
        <v>1</v>
      </c>
      <c r="N9568" s="273"/>
    </row>
    <row r="9569" spans="2:14" x14ac:dyDescent="0.25">
      <c r="B9569" s="7"/>
      <c r="C9569" s="8"/>
      <c r="D9569" s="129"/>
      <c r="F9569" s="99"/>
      <c r="G9569" s="99"/>
      <c r="H9569" s="99"/>
      <c r="I9569" s="18"/>
      <c r="J9569" s="18"/>
      <c r="K9569" s="99">
        <f t="shared" si="304"/>
        <v>0</v>
      </c>
      <c r="M9569" s="96">
        <f t="shared" si="305"/>
        <v>1</v>
      </c>
      <c r="N9569" s="273"/>
    </row>
    <row r="9570" spans="2:14" x14ac:dyDescent="0.25">
      <c r="B9570" s="7"/>
      <c r="C9570" s="8"/>
      <c r="D9570" s="129"/>
      <c r="F9570" s="99"/>
      <c r="G9570" s="99"/>
      <c r="H9570" s="99"/>
      <c r="I9570" s="18"/>
      <c r="J9570" s="18"/>
      <c r="K9570" s="99">
        <f t="shared" si="304"/>
        <v>0</v>
      </c>
      <c r="M9570" s="96">
        <f t="shared" si="305"/>
        <v>1</v>
      </c>
      <c r="N9570" s="273"/>
    </row>
    <row r="9571" spans="2:14" x14ac:dyDescent="0.25">
      <c r="B9571" s="7"/>
      <c r="C9571" s="8"/>
      <c r="D9571" s="129"/>
      <c r="F9571" s="99"/>
      <c r="G9571" s="99"/>
      <c r="H9571" s="99"/>
      <c r="I9571" s="18"/>
      <c r="J9571" s="18"/>
      <c r="K9571" s="99">
        <f t="shared" si="304"/>
        <v>0</v>
      </c>
      <c r="M9571" s="96">
        <f t="shared" si="305"/>
        <v>1</v>
      </c>
      <c r="N9571" s="273"/>
    </row>
    <row r="9572" spans="2:14" x14ac:dyDescent="0.25">
      <c r="B9572" s="7"/>
      <c r="C9572" s="8"/>
      <c r="D9572" s="129"/>
      <c r="F9572" s="99"/>
      <c r="G9572" s="99"/>
      <c r="H9572" s="99"/>
      <c r="I9572" s="18"/>
      <c r="J9572" s="18"/>
      <c r="K9572" s="99">
        <f t="shared" si="304"/>
        <v>0</v>
      </c>
      <c r="M9572" s="96">
        <f t="shared" si="305"/>
        <v>1</v>
      </c>
      <c r="N9572" s="273"/>
    </row>
    <row r="9573" spans="2:14" x14ac:dyDescent="0.25">
      <c r="B9573" s="7"/>
      <c r="C9573" s="8"/>
      <c r="D9573" s="129"/>
      <c r="F9573" s="99"/>
      <c r="G9573" s="99"/>
      <c r="H9573" s="99"/>
      <c r="I9573" s="18"/>
      <c r="J9573" s="18"/>
      <c r="K9573" s="99">
        <f t="shared" si="304"/>
        <v>0</v>
      </c>
      <c r="M9573" s="96">
        <f t="shared" si="305"/>
        <v>1</v>
      </c>
      <c r="N9573" s="273"/>
    </row>
    <row r="9574" spans="2:14" x14ac:dyDescent="0.25">
      <c r="B9574" s="7"/>
      <c r="C9574" s="8"/>
      <c r="D9574" s="129"/>
      <c r="F9574" s="99"/>
      <c r="G9574" s="99"/>
      <c r="H9574" s="99"/>
      <c r="I9574" s="18"/>
      <c r="J9574" s="18"/>
      <c r="K9574" s="99">
        <f t="shared" si="304"/>
        <v>0</v>
      </c>
      <c r="M9574" s="96">
        <f t="shared" si="305"/>
        <v>1</v>
      </c>
      <c r="N9574" s="273"/>
    </row>
    <row r="9575" spans="2:14" x14ac:dyDescent="0.25">
      <c r="B9575" s="7"/>
      <c r="C9575" s="8"/>
      <c r="D9575" s="129"/>
      <c r="F9575" s="99"/>
      <c r="G9575" s="99"/>
      <c r="H9575" s="99"/>
      <c r="I9575" s="18"/>
      <c r="J9575" s="18"/>
      <c r="K9575" s="99">
        <f t="shared" si="304"/>
        <v>0</v>
      </c>
      <c r="M9575" s="96">
        <f t="shared" si="305"/>
        <v>1</v>
      </c>
      <c r="N9575" s="273"/>
    </row>
    <row r="9576" spans="2:14" x14ac:dyDescent="0.25">
      <c r="B9576" s="7"/>
      <c r="C9576" s="8"/>
      <c r="D9576" s="129"/>
      <c r="F9576" s="99"/>
      <c r="G9576" s="99"/>
      <c r="H9576" s="99"/>
      <c r="I9576" s="18"/>
      <c r="J9576" s="18"/>
      <c r="K9576" s="99">
        <f t="shared" si="304"/>
        <v>0</v>
      </c>
      <c r="M9576" s="96">
        <f t="shared" si="305"/>
        <v>1</v>
      </c>
      <c r="N9576" s="273"/>
    </row>
    <row r="9577" spans="2:14" x14ac:dyDescent="0.25">
      <c r="B9577" s="7"/>
      <c r="C9577" s="8"/>
      <c r="D9577" s="129"/>
      <c r="F9577" s="99"/>
      <c r="G9577" s="99"/>
      <c r="H9577" s="99"/>
      <c r="I9577" s="18"/>
      <c r="J9577" s="18"/>
      <c r="K9577" s="99">
        <f t="shared" si="304"/>
        <v>0</v>
      </c>
      <c r="M9577" s="96">
        <f t="shared" si="305"/>
        <v>1</v>
      </c>
      <c r="N9577" s="273"/>
    </row>
    <row r="9578" spans="2:14" x14ac:dyDescent="0.25">
      <c r="B9578" s="7"/>
      <c r="C9578" s="8"/>
      <c r="D9578" s="129"/>
      <c r="F9578" s="99"/>
      <c r="G9578" s="99"/>
      <c r="H9578" s="99"/>
      <c r="I9578" s="18"/>
      <c r="J9578" s="18"/>
      <c r="K9578" s="99">
        <f t="shared" ref="K9578:K9641" si="306">IF(ctConta="",K9577+F9578,IF(I9578=ctConta,K9577+F9578,K9577))</f>
        <v>0</v>
      </c>
      <c r="M9578" s="96">
        <f t="shared" si="305"/>
        <v>1</v>
      </c>
      <c r="N9578" s="273"/>
    </row>
    <row r="9579" spans="2:14" x14ac:dyDescent="0.25">
      <c r="B9579" s="7"/>
      <c r="C9579" s="8"/>
      <c r="D9579" s="129"/>
      <c r="F9579" s="99"/>
      <c r="G9579" s="99"/>
      <c r="H9579" s="99"/>
      <c r="I9579" s="18"/>
      <c r="J9579" s="18"/>
      <c r="K9579" s="99">
        <f t="shared" si="306"/>
        <v>0</v>
      </c>
      <c r="M9579" s="96">
        <f t="shared" si="305"/>
        <v>1</v>
      </c>
      <c r="N9579" s="273"/>
    </row>
    <row r="9580" spans="2:14" x14ac:dyDescent="0.25">
      <c r="B9580" s="7"/>
      <c r="C9580" s="8"/>
      <c r="D9580" s="129"/>
      <c r="F9580" s="99"/>
      <c r="G9580" s="99"/>
      <c r="H9580" s="99"/>
      <c r="I9580" s="18"/>
      <c r="J9580" s="18"/>
      <c r="K9580" s="99">
        <f t="shared" si="306"/>
        <v>0</v>
      </c>
      <c r="M9580" s="96">
        <f t="shared" si="305"/>
        <v>1</v>
      </c>
      <c r="N9580" s="273"/>
    </row>
    <row r="9581" spans="2:14" x14ac:dyDescent="0.25">
      <c r="B9581" s="7"/>
      <c r="C9581" s="8"/>
      <c r="D9581" s="129"/>
      <c r="F9581" s="99"/>
      <c r="G9581" s="99"/>
      <c r="H9581" s="99"/>
      <c r="I9581" s="18"/>
      <c r="J9581" s="18"/>
      <c r="K9581" s="99">
        <f t="shared" si="306"/>
        <v>0</v>
      </c>
      <c r="M9581" s="96">
        <f t="shared" si="305"/>
        <v>1</v>
      </c>
      <c r="N9581" s="273"/>
    </row>
    <row r="9582" spans="2:14" x14ac:dyDescent="0.25">
      <c r="B9582" s="7"/>
      <c r="C9582" s="8"/>
      <c r="D9582" s="129"/>
      <c r="F9582" s="99"/>
      <c r="G9582" s="99"/>
      <c r="H9582" s="99"/>
      <c r="I9582" s="18"/>
      <c r="J9582" s="18"/>
      <c r="K9582" s="99">
        <f t="shared" si="306"/>
        <v>0</v>
      </c>
      <c r="M9582" s="96">
        <f t="shared" si="305"/>
        <v>1</v>
      </c>
      <c r="N9582" s="273"/>
    </row>
    <row r="9583" spans="2:14" x14ac:dyDescent="0.25">
      <c r="B9583" s="7"/>
      <c r="C9583" s="8"/>
      <c r="D9583" s="129"/>
      <c r="F9583" s="99"/>
      <c r="G9583" s="99"/>
      <c r="H9583" s="99"/>
      <c r="I9583" s="18"/>
      <c r="J9583" s="18"/>
      <c r="K9583" s="99">
        <f t="shared" si="306"/>
        <v>0</v>
      </c>
      <c r="M9583" s="96">
        <f t="shared" si="305"/>
        <v>1</v>
      </c>
      <c r="N9583" s="273"/>
    </row>
    <row r="9584" spans="2:14" x14ac:dyDescent="0.25">
      <c r="B9584" s="7"/>
      <c r="C9584" s="8"/>
      <c r="D9584" s="129"/>
      <c r="F9584" s="99"/>
      <c r="G9584" s="99"/>
      <c r="H9584" s="99"/>
      <c r="I9584" s="18"/>
      <c r="J9584" s="18"/>
      <c r="K9584" s="99">
        <f t="shared" si="306"/>
        <v>0</v>
      </c>
      <c r="M9584" s="96">
        <f t="shared" si="305"/>
        <v>1</v>
      </c>
      <c r="N9584" s="273"/>
    </row>
    <row r="9585" spans="2:14" x14ac:dyDescent="0.25">
      <c r="B9585" s="7"/>
      <c r="C9585" s="8"/>
      <c r="D9585" s="129"/>
      <c r="F9585" s="99"/>
      <c r="G9585" s="99"/>
      <c r="H9585" s="99"/>
      <c r="I9585" s="18"/>
      <c r="J9585" s="18"/>
      <c r="K9585" s="99">
        <f t="shared" si="306"/>
        <v>0</v>
      </c>
      <c r="M9585" s="96">
        <f t="shared" si="305"/>
        <v>1</v>
      </c>
      <c r="N9585" s="273"/>
    </row>
    <row r="9586" spans="2:14" x14ac:dyDescent="0.25">
      <c r="B9586" s="7"/>
      <c r="C9586" s="8"/>
      <c r="D9586" s="129"/>
      <c r="F9586" s="99"/>
      <c r="G9586" s="99"/>
      <c r="H9586" s="99"/>
      <c r="I9586" s="18"/>
      <c r="J9586" s="18"/>
      <c r="K9586" s="99">
        <f t="shared" si="306"/>
        <v>0</v>
      </c>
      <c r="M9586" s="96">
        <f t="shared" si="305"/>
        <v>1</v>
      </c>
      <c r="N9586" s="273"/>
    </row>
    <row r="9587" spans="2:14" x14ac:dyDescent="0.25">
      <c r="B9587" s="7"/>
      <c r="C9587" s="8"/>
      <c r="D9587" s="129"/>
      <c r="F9587" s="99"/>
      <c r="G9587" s="99"/>
      <c r="H9587" s="99"/>
      <c r="I9587" s="18"/>
      <c r="J9587" s="18"/>
      <c r="K9587" s="99">
        <f t="shared" si="306"/>
        <v>0</v>
      </c>
      <c r="M9587" s="96">
        <f t="shared" si="305"/>
        <v>1</v>
      </c>
      <c r="N9587" s="273"/>
    </row>
    <row r="9588" spans="2:14" x14ac:dyDescent="0.25">
      <c r="B9588" s="7"/>
      <c r="C9588" s="8"/>
      <c r="D9588" s="129"/>
      <c r="F9588" s="99"/>
      <c r="G9588" s="99"/>
      <c r="H9588" s="99"/>
      <c r="I9588" s="18"/>
      <c r="J9588" s="18"/>
      <c r="K9588" s="99">
        <f t="shared" si="306"/>
        <v>0</v>
      </c>
      <c r="M9588" s="96">
        <f t="shared" si="305"/>
        <v>1</v>
      </c>
      <c r="N9588" s="273"/>
    </row>
    <row r="9589" spans="2:14" x14ac:dyDescent="0.25">
      <c r="B9589" s="7"/>
      <c r="C9589" s="8"/>
      <c r="D9589" s="129"/>
      <c r="F9589" s="99"/>
      <c r="G9589" s="99"/>
      <c r="H9589" s="99"/>
      <c r="I9589" s="18"/>
      <c r="J9589" s="18"/>
      <c r="K9589" s="99">
        <f t="shared" si="306"/>
        <v>0</v>
      </c>
      <c r="M9589" s="96">
        <f t="shared" si="305"/>
        <v>1</v>
      </c>
      <c r="N9589" s="273"/>
    </row>
    <row r="9590" spans="2:14" x14ac:dyDescent="0.25">
      <c r="B9590" s="7"/>
      <c r="C9590" s="8"/>
      <c r="D9590" s="129"/>
      <c r="F9590" s="99"/>
      <c r="G9590" s="99"/>
      <c r="H9590" s="99"/>
      <c r="I9590" s="18"/>
      <c r="J9590" s="18"/>
      <c r="K9590" s="99">
        <f t="shared" si="306"/>
        <v>0</v>
      </c>
      <c r="M9590" s="96">
        <f t="shared" si="305"/>
        <v>1</v>
      </c>
      <c r="N9590" s="273"/>
    </row>
    <row r="9591" spans="2:14" x14ac:dyDescent="0.25">
      <c r="B9591" s="7"/>
      <c r="C9591" s="8"/>
      <c r="D9591" s="129"/>
      <c r="F9591" s="99"/>
      <c r="G9591" s="99"/>
      <c r="H9591" s="99"/>
      <c r="I9591" s="18"/>
      <c r="J9591" s="18"/>
      <c r="K9591" s="99">
        <f t="shared" si="306"/>
        <v>0</v>
      </c>
      <c r="M9591" s="96">
        <f t="shared" si="305"/>
        <v>1</v>
      </c>
      <c r="N9591" s="273"/>
    </row>
    <row r="9592" spans="2:14" x14ac:dyDescent="0.25">
      <c r="B9592" s="7"/>
      <c r="C9592" s="8"/>
      <c r="D9592" s="129"/>
      <c r="F9592" s="99"/>
      <c r="G9592" s="99"/>
      <c r="H9592" s="99"/>
      <c r="I9592" s="18"/>
      <c r="J9592" s="18"/>
      <c r="K9592" s="99">
        <f t="shared" si="306"/>
        <v>0</v>
      </c>
      <c r="M9592" s="96">
        <f t="shared" si="305"/>
        <v>1</v>
      </c>
      <c r="N9592" s="273"/>
    </row>
    <row r="9593" spans="2:14" x14ac:dyDescent="0.25">
      <c r="B9593" s="7"/>
      <c r="C9593" s="8"/>
      <c r="D9593" s="129"/>
      <c r="F9593" s="99"/>
      <c r="G9593" s="99"/>
      <c r="H9593" s="99"/>
      <c r="I9593" s="18"/>
      <c r="J9593" s="18"/>
      <c r="K9593" s="99">
        <f t="shared" si="306"/>
        <v>0</v>
      </c>
      <c r="M9593" s="96">
        <f t="shared" si="305"/>
        <v>1</v>
      </c>
      <c r="N9593" s="273"/>
    </row>
    <row r="9594" spans="2:14" x14ac:dyDescent="0.25">
      <c r="B9594" s="7"/>
      <c r="C9594" s="8"/>
      <c r="D9594" s="129"/>
      <c r="F9594" s="99"/>
      <c r="G9594" s="99"/>
      <c r="H9594" s="99"/>
      <c r="I9594" s="18"/>
      <c r="J9594" s="18"/>
      <c r="K9594" s="99">
        <f t="shared" si="306"/>
        <v>0</v>
      </c>
      <c r="M9594" s="96">
        <f t="shared" si="305"/>
        <v>1</v>
      </c>
      <c r="N9594" s="273"/>
    </row>
    <row r="9595" spans="2:14" x14ac:dyDescent="0.25">
      <c r="B9595" s="7"/>
      <c r="C9595" s="8"/>
      <c r="D9595" s="129"/>
      <c r="F9595" s="99"/>
      <c r="G9595" s="99"/>
      <c r="H9595" s="99"/>
      <c r="I9595" s="18"/>
      <c r="J9595" s="18"/>
      <c r="K9595" s="99">
        <f t="shared" si="306"/>
        <v>0</v>
      </c>
      <c r="M9595" s="96">
        <f t="shared" si="305"/>
        <v>1</v>
      </c>
      <c r="N9595" s="273"/>
    </row>
    <row r="9596" spans="2:14" x14ac:dyDescent="0.25">
      <c r="B9596" s="7"/>
      <c r="C9596" s="8"/>
      <c r="D9596" s="129"/>
      <c r="F9596" s="99"/>
      <c r="G9596" s="99"/>
      <c r="H9596" s="99"/>
      <c r="I9596" s="18"/>
      <c r="J9596" s="18"/>
      <c r="K9596" s="99">
        <f t="shared" si="306"/>
        <v>0</v>
      </c>
      <c r="M9596" s="96">
        <f t="shared" si="305"/>
        <v>1</v>
      </c>
      <c r="N9596" s="273"/>
    </row>
    <row r="9597" spans="2:14" x14ac:dyDescent="0.25">
      <c r="B9597" s="7"/>
      <c r="C9597" s="8"/>
      <c r="D9597" s="129"/>
      <c r="F9597" s="99"/>
      <c r="G9597" s="99"/>
      <c r="H9597" s="99"/>
      <c r="I9597" s="18"/>
      <c r="J9597" s="18"/>
      <c r="K9597" s="99">
        <f t="shared" si="306"/>
        <v>0</v>
      </c>
      <c r="M9597" s="96">
        <f t="shared" si="305"/>
        <v>1</v>
      </c>
      <c r="N9597" s="273"/>
    </row>
    <row r="9598" spans="2:14" x14ac:dyDescent="0.25">
      <c r="B9598" s="7"/>
      <c r="C9598" s="8"/>
      <c r="D9598" s="129"/>
      <c r="F9598" s="99"/>
      <c r="G9598" s="99"/>
      <c r="H9598" s="99"/>
      <c r="I9598" s="18"/>
      <c r="J9598" s="18"/>
      <c r="K9598" s="99">
        <f t="shared" si="306"/>
        <v>0</v>
      </c>
      <c r="M9598" s="96">
        <f t="shared" si="305"/>
        <v>1</v>
      </c>
      <c r="N9598" s="273"/>
    </row>
    <row r="9599" spans="2:14" x14ac:dyDescent="0.25">
      <c r="B9599" s="7"/>
      <c r="C9599" s="8"/>
      <c r="D9599" s="129"/>
      <c r="F9599" s="99"/>
      <c r="G9599" s="99"/>
      <c r="H9599" s="99"/>
      <c r="I9599" s="18"/>
      <c r="J9599" s="18"/>
      <c r="K9599" s="99">
        <f t="shared" si="306"/>
        <v>0</v>
      </c>
      <c r="M9599" s="96">
        <f t="shared" si="305"/>
        <v>1</v>
      </c>
      <c r="N9599" s="273"/>
    </row>
    <row r="9600" spans="2:14" x14ac:dyDescent="0.25">
      <c r="B9600" s="7"/>
      <c r="C9600" s="8"/>
      <c r="D9600" s="129"/>
      <c r="F9600" s="99"/>
      <c r="G9600" s="99"/>
      <c r="H9600" s="99"/>
      <c r="I9600" s="18"/>
      <c r="J9600" s="18"/>
      <c r="K9600" s="99">
        <f t="shared" si="306"/>
        <v>0</v>
      </c>
      <c r="M9600" s="96">
        <f t="shared" si="305"/>
        <v>1</v>
      </c>
      <c r="N9600" s="273"/>
    </row>
    <row r="9601" spans="2:14" x14ac:dyDescent="0.25">
      <c r="B9601" s="7"/>
      <c r="C9601" s="8"/>
      <c r="D9601" s="129"/>
      <c r="F9601" s="99"/>
      <c r="G9601" s="99"/>
      <c r="H9601" s="99"/>
      <c r="I9601" s="18"/>
      <c r="J9601" s="18"/>
      <c r="K9601" s="99">
        <f t="shared" si="306"/>
        <v>0</v>
      </c>
      <c r="M9601" s="96">
        <f t="shared" si="305"/>
        <v>1</v>
      </c>
      <c r="N9601" s="273"/>
    </row>
    <row r="9602" spans="2:14" x14ac:dyDescent="0.25">
      <c r="B9602" s="7"/>
      <c r="C9602" s="8"/>
      <c r="D9602" s="129"/>
      <c r="F9602" s="99"/>
      <c r="G9602" s="99"/>
      <c r="H9602" s="99"/>
      <c r="I9602" s="18"/>
      <c r="J9602" s="18"/>
      <c r="K9602" s="99">
        <f t="shared" si="306"/>
        <v>0</v>
      </c>
      <c r="M9602" s="96">
        <f t="shared" si="305"/>
        <v>1</v>
      </c>
      <c r="N9602" s="273"/>
    </row>
    <row r="9603" spans="2:14" x14ac:dyDescent="0.25">
      <c r="B9603" s="7"/>
      <c r="C9603" s="8"/>
      <c r="D9603" s="129"/>
      <c r="F9603" s="99"/>
      <c r="G9603" s="99"/>
      <c r="H9603" s="99"/>
      <c r="I9603" s="18"/>
      <c r="J9603" s="18"/>
      <c r="K9603" s="99">
        <f t="shared" si="306"/>
        <v>0</v>
      </c>
      <c r="M9603" s="96">
        <f t="shared" si="305"/>
        <v>1</v>
      </c>
      <c r="N9603" s="273"/>
    </row>
    <row r="9604" spans="2:14" x14ac:dyDescent="0.25">
      <c r="B9604" s="7"/>
      <c r="C9604" s="8"/>
      <c r="D9604" s="129"/>
      <c r="F9604" s="99"/>
      <c r="G9604" s="99"/>
      <c r="H9604" s="99"/>
      <c r="I9604" s="18"/>
      <c r="J9604" s="18"/>
      <c r="K9604" s="99">
        <f t="shared" si="306"/>
        <v>0</v>
      </c>
      <c r="M9604" s="96">
        <f t="shared" si="305"/>
        <v>1</v>
      </c>
      <c r="N9604" s="273"/>
    </row>
    <row r="9605" spans="2:14" x14ac:dyDescent="0.25">
      <c r="B9605" s="7"/>
      <c r="C9605" s="8"/>
      <c r="D9605" s="129"/>
      <c r="F9605" s="99"/>
      <c r="G9605" s="99"/>
      <c r="H9605" s="99"/>
      <c r="I9605" s="18"/>
      <c r="J9605" s="18"/>
      <c r="K9605" s="99">
        <f t="shared" si="306"/>
        <v>0</v>
      </c>
      <c r="M9605" s="96">
        <f t="shared" si="305"/>
        <v>1</v>
      </c>
      <c r="N9605" s="273"/>
    </row>
    <row r="9606" spans="2:14" x14ac:dyDescent="0.25">
      <c r="B9606" s="7"/>
      <c r="C9606" s="8"/>
      <c r="D9606" s="129"/>
      <c r="F9606" s="99"/>
      <c r="G9606" s="99"/>
      <c r="H9606" s="99"/>
      <c r="I9606" s="18"/>
      <c r="J9606" s="18"/>
      <c r="K9606" s="99">
        <f t="shared" si="306"/>
        <v>0</v>
      </c>
      <c r="M9606" s="96">
        <f t="shared" si="305"/>
        <v>1</v>
      </c>
      <c r="N9606" s="273"/>
    </row>
    <row r="9607" spans="2:14" x14ac:dyDescent="0.25">
      <c r="B9607" s="7"/>
      <c r="C9607" s="8"/>
      <c r="D9607" s="129"/>
      <c r="F9607" s="99"/>
      <c r="G9607" s="99"/>
      <c r="H9607" s="99"/>
      <c r="I9607" s="18"/>
      <c r="J9607" s="18"/>
      <c r="K9607" s="99">
        <f t="shared" si="306"/>
        <v>0</v>
      </c>
      <c r="M9607" s="96">
        <f t="shared" si="305"/>
        <v>1</v>
      </c>
      <c r="N9607" s="273"/>
    </row>
    <row r="9608" spans="2:14" x14ac:dyDescent="0.25">
      <c r="B9608" s="7"/>
      <c r="C9608" s="8"/>
      <c r="D9608" s="129"/>
      <c r="F9608" s="99"/>
      <c r="G9608" s="99"/>
      <c r="H9608" s="99"/>
      <c r="I9608" s="18"/>
      <c r="J9608" s="18"/>
      <c r="K9608" s="99">
        <f t="shared" si="306"/>
        <v>0</v>
      </c>
      <c r="M9608" s="96">
        <f t="shared" si="305"/>
        <v>1</v>
      </c>
      <c r="N9608" s="273"/>
    </row>
    <row r="9609" spans="2:14" x14ac:dyDescent="0.25">
      <c r="B9609" s="7"/>
      <c r="C9609" s="8"/>
      <c r="D9609" s="129"/>
      <c r="F9609" s="99"/>
      <c r="G9609" s="99"/>
      <c r="H9609" s="99"/>
      <c r="I9609" s="18"/>
      <c r="J9609" s="18"/>
      <c r="K9609" s="99">
        <f t="shared" si="306"/>
        <v>0</v>
      </c>
      <c r="M9609" s="96">
        <f t="shared" si="305"/>
        <v>1</v>
      </c>
      <c r="N9609" s="273"/>
    </row>
    <row r="9610" spans="2:14" x14ac:dyDescent="0.25">
      <c r="B9610" s="7"/>
      <c r="C9610" s="8"/>
      <c r="D9610" s="129"/>
      <c r="F9610" s="99"/>
      <c r="G9610" s="99"/>
      <c r="H9610" s="99"/>
      <c r="I9610" s="18"/>
      <c r="J9610" s="18"/>
      <c r="K9610" s="99">
        <f t="shared" si="306"/>
        <v>0</v>
      </c>
      <c r="M9610" s="96">
        <f t="shared" si="305"/>
        <v>1</v>
      </c>
      <c r="N9610" s="273"/>
    </row>
    <row r="9611" spans="2:14" x14ac:dyDescent="0.25">
      <c r="B9611" s="7"/>
      <c r="C9611" s="8"/>
      <c r="D9611" s="129"/>
      <c r="F9611" s="99"/>
      <c r="G9611" s="99"/>
      <c r="H9611" s="99"/>
      <c r="I9611" s="18"/>
      <c r="J9611" s="18"/>
      <c r="K9611" s="99">
        <f t="shared" si="306"/>
        <v>0</v>
      </c>
      <c r="M9611" s="96">
        <f t="shared" si="305"/>
        <v>1</v>
      </c>
      <c r="N9611" s="273"/>
    </row>
    <row r="9612" spans="2:14" x14ac:dyDescent="0.25">
      <c r="B9612" s="7"/>
      <c r="C9612" s="8"/>
      <c r="D9612" s="129"/>
      <c r="F9612" s="99"/>
      <c r="G9612" s="99"/>
      <c r="H9612" s="99"/>
      <c r="I9612" s="18"/>
      <c r="J9612" s="18"/>
      <c r="K9612" s="99">
        <f t="shared" si="306"/>
        <v>0</v>
      </c>
      <c r="M9612" s="96">
        <f t="shared" si="305"/>
        <v>1</v>
      </c>
      <c r="N9612" s="273"/>
    </row>
    <row r="9613" spans="2:14" x14ac:dyDescent="0.25">
      <c r="B9613" s="7"/>
      <c r="C9613" s="8"/>
      <c r="D9613" s="129"/>
      <c r="F9613" s="99"/>
      <c r="G9613" s="99"/>
      <c r="H9613" s="99"/>
      <c r="I9613" s="18"/>
      <c r="J9613" s="18"/>
      <c r="K9613" s="99">
        <f t="shared" si="306"/>
        <v>0</v>
      </c>
      <c r="M9613" s="96">
        <f t="shared" si="305"/>
        <v>1</v>
      </c>
      <c r="N9613" s="273"/>
    </row>
    <row r="9614" spans="2:14" x14ac:dyDescent="0.25">
      <c r="B9614" s="7"/>
      <c r="C9614" s="8"/>
      <c r="D9614" s="129"/>
      <c r="F9614" s="99"/>
      <c r="G9614" s="99"/>
      <c r="H9614" s="99"/>
      <c r="I9614" s="18"/>
      <c r="J9614" s="18"/>
      <c r="K9614" s="99">
        <f t="shared" si="306"/>
        <v>0</v>
      </c>
      <c r="M9614" s="96">
        <f t="shared" si="305"/>
        <v>1</v>
      </c>
      <c r="N9614" s="273"/>
    </row>
    <row r="9615" spans="2:14" x14ac:dyDescent="0.25">
      <c r="B9615" s="7"/>
      <c r="C9615" s="8"/>
      <c r="D9615" s="129"/>
      <c r="F9615" s="99"/>
      <c r="G9615" s="99"/>
      <c r="H9615" s="99"/>
      <c r="I9615" s="18"/>
      <c r="J9615" s="18"/>
      <c r="K9615" s="99">
        <f t="shared" si="306"/>
        <v>0</v>
      </c>
      <c r="M9615" s="96">
        <f t="shared" si="305"/>
        <v>1</v>
      </c>
      <c r="N9615" s="273"/>
    </row>
    <row r="9616" spans="2:14" x14ac:dyDescent="0.25">
      <c r="B9616" s="7"/>
      <c r="C9616" s="8"/>
      <c r="D9616" s="129"/>
      <c r="F9616" s="99"/>
      <c r="G9616" s="99"/>
      <c r="H9616" s="99"/>
      <c r="I9616" s="18"/>
      <c r="J9616" s="18"/>
      <c r="K9616" s="99">
        <f t="shared" si="306"/>
        <v>0</v>
      </c>
      <c r="M9616" s="96">
        <f t="shared" si="305"/>
        <v>1</v>
      </c>
      <c r="N9616" s="273"/>
    </row>
    <row r="9617" spans="2:14" x14ac:dyDescent="0.25">
      <c r="B9617" s="7"/>
      <c r="C9617" s="8"/>
      <c r="D9617" s="129"/>
      <c r="F9617" s="99"/>
      <c r="G9617" s="99"/>
      <c r="H9617" s="99"/>
      <c r="I9617" s="18"/>
      <c r="J9617" s="18"/>
      <c r="K9617" s="99">
        <f t="shared" si="306"/>
        <v>0</v>
      </c>
      <c r="M9617" s="96">
        <f t="shared" ref="M9617:M9680" si="307">UltimoDia(D9617)</f>
        <v>1</v>
      </c>
      <c r="N9617" s="273"/>
    </row>
    <row r="9618" spans="2:14" x14ac:dyDescent="0.25">
      <c r="B9618" s="7"/>
      <c r="C9618" s="8"/>
      <c r="D9618" s="129"/>
      <c r="F9618" s="99"/>
      <c r="G9618" s="99"/>
      <c r="H9618" s="99"/>
      <c r="I9618" s="18"/>
      <c r="J9618" s="18"/>
      <c r="K9618" s="99">
        <f t="shared" si="306"/>
        <v>0</v>
      </c>
      <c r="M9618" s="96">
        <f t="shared" si="307"/>
        <v>1</v>
      </c>
      <c r="N9618" s="273"/>
    </row>
    <row r="9619" spans="2:14" x14ac:dyDescent="0.25">
      <c r="B9619" s="7"/>
      <c r="C9619" s="8"/>
      <c r="D9619" s="129"/>
      <c r="F9619" s="99"/>
      <c r="G9619" s="99"/>
      <c r="H9619" s="99"/>
      <c r="I9619" s="18"/>
      <c r="J9619" s="18"/>
      <c r="K9619" s="99">
        <f t="shared" si="306"/>
        <v>0</v>
      </c>
      <c r="M9619" s="96">
        <f t="shared" si="307"/>
        <v>1</v>
      </c>
      <c r="N9619" s="273"/>
    </row>
    <row r="9620" spans="2:14" x14ac:dyDescent="0.25">
      <c r="B9620" s="7"/>
      <c r="C9620" s="8"/>
      <c r="D9620" s="129"/>
      <c r="F9620" s="99"/>
      <c r="G9620" s="99"/>
      <c r="H9620" s="99"/>
      <c r="I9620" s="18"/>
      <c r="J9620" s="18"/>
      <c r="K9620" s="99">
        <f t="shared" si="306"/>
        <v>0</v>
      </c>
      <c r="M9620" s="96">
        <f t="shared" si="307"/>
        <v>1</v>
      </c>
      <c r="N9620" s="273"/>
    </row>
    <row r="9621" spans="2:14" x14ac:dyDescent="0.25">
      <c r="B9621" s="7"/>
      <c r="C9621" s="8"/>
      <c r="D9621" s="129"/>
      <c r="F9621" s="99"/>
      <c r="G9621" s="99"/>
      <c r="H9621" s="99"/>
      <c r="I9621" s="18"/>
      <c r="J9621" s="18"/>
      <c r="K9621" s="99">
        <f t="shared" si="306"/>
        <v>0</v>
      </c>
      <c r="M9621" s="96">
        <f t="shared" si="307"/>
        <v>1</v>
      </c>
      <c r="N9621" s="273"/>
    </row>
    <row r="9622" spans="2:14" x14ac:dyDescent="0.25">
      <c r="B9622" s="7"/>
      <c r="C9622" s="8"/>
      <c r="D9622" s="129"/>
      <c r="F9622" s="99"/>
      <c r="G9622" s="99"/>
      <c r="H9622" s="99"/>
      <c r="I9622" s="18"/>
      <c r="J9622" s="18"/>
      <c r="K9622" s="99">
        <f t="shared" si="306"/>
        <v>0</v>
      </c>
      <c r="M9622" s="96">
        <f t="shared" si="307"/>
        <v>1</v>
      </c>
      <c r="N9622" s="273"/>
    </row>
    <row r="9623" spans="2:14" x14ac:dyDescent="0.25">
      <c r="B9623" s="7"/>
      <c r="C9623" s="8"/>
      <c r="D9623" s="129"/>
      <c r="F9623" s="99"/>
      <c r="G9623" s="99"/>
      <c r="H9623" s="99"/>
      <c r="I9623" s="18"/>
      <c r="J9623" s="18"/>
      <c r="K9623" s="99">
        <f t="shared" si="306"/>
        <v>0</v>
      </c>
      <c r="M9623" s="96">
        <f t="shared" si="307"/>
        <v>1</v>
      </c>
      <c r="N9623" s="273"/>
    </row>
    <row r="9624" spans="2:14" x14ac:dyDescent="0.25">
      <c r="B9624" s="7"/>
      <c r="C9624" s="8"/>
      <c r="D9624" s="129"/>
      <c r="F9624" s="99"/>
      <c r="G9624" s="99"/>
      <c r="H9624" s="99"/>
      <c r="I9624" s="18"/>
      <c r="J9624" s="18"/>
      <c r="K9624" s="99">
        <f t="shared" si="306"/>
        <v>0</v>
      </c>
      <c r="M9624" s="96">
        <f t="shared" si="307"/>
        <v>1</v>
      </c>
      <c r="N9624" s="273"/>
    </row>
    <row r="9625" spans="2:14" x14ac:dyDescent="0.25">
      <c r="B9625" s="7"/>
      <c r="C9625" s="8"/>
      <c r="D9625" s="129"/>
      <c r="F9625" s="99"/>
      <c r="G9625" s="99"/>
      <c r="H9625" s="99"/>
      <c r="I9625" s="18"/>
      <c r="J9625" s="18"/>
      <c r="K9625" s="99">
        <f t="shared" si="306"/>
        <v>0</v>
      </c>
      <c r="M9625" s="96">
        <f t="shared" si="307"/>
        <v>1</v>
      </c>
      <c r="N9625" s="273"/>
    </row>
    <row r="9626" spans="2:14" x14ac:dyDescent="0.25">
      <c r="B9626" s="7"/>
      <c r="C9626" s="8"/>
      <c r="D9626" s="129"/>
      <c r="F9626" s="99"/>
      <c r="G9626" s="99"/>
      <c r="H9626" s="99"/>
      <c r="I9626" s="18"/>
      <c r="J9626" s="18"/>
      <c r="K9626" s="99">
        <f t="shared" si="306"/>
        <v>0</v>
      </c>
      <c r="M9626" s="96">
        <f t="shared" si="307"/>
        <v>1</v>
      </c>
      <c r="N9626" s="273"/>
    </row>
    <row r="9627" spans="2:14" x14ac:dyDescent="0.25">
      <c r="B9627" s="7"/>
      <c r="C9627" s="8"/>
      <c r="D9627" s="129"/>
      <c r="F9627" s="99"/>
      <c r="G9627" s="99"/>
      <c r="H9627" s="99"/>
      <c r="I9627" s="18"/>
      <c r="J9627" s="18"/>
      <c r="K9627" s="99">
        <f t="shared" si="306"/>
        <v>0</v>
      </c>
      <c r="M9627" s="96">
        <f t="shared" si="307"/>
        <v>1</v>
      </c>
      <c r="N9627" s="273"/>
    </row>
    <row r="9628" spans="2:14" x14ac:dyDescent="0.25">
      <c r="B9628" s="7"/>
      <c r="C9628" s="8"/>
      <c r="D9628" s="129"/>
      <c r="F9628" s="99"/>
      <c r="G9628" s="99"/>
      <c r="H9628" s="99"/>
      <c r="I9628" s="18"/>
      <c r="J9628" s="18"/>
      <c r="K9628" s="99">
        <f t="shared" si="306"/>
        <v>0</v>
      </c>
      <c r="M9628" s="96">
        <f t="shared" si="307"/>
        <v>1</v>
      </c>
      <c r="N9628" s="273"/>
    </row>
    <row r="9629" spans="2:14" x14ac:dyDescent="0.25">
      <c r="B9629" s="7"/>
      <c r="C9629" s="8"/>
      <c r="D9629" s="129"/>
      <c r="F9629" s="99"/>
      <c r="G9629" s="99"/>
      <c r="H9629" s="99"/>
      <c r="I9629" s="18"/>
      <c r="J9629" s="18"/>
      <c r="K9629" s="99">
        <f t="shared" si="306"/>
        <v>0</v>
      </c>
      <c r="M9629" s="96">
        <f t="shared" si="307"/>
        <v>1</v>
      </c>
      <c r="N9629" s="273"/>
    </row>
    <row r="9630" spans="2:14" x14ac:dyDescent="0.25">
      <c r="B9630" s="7"/>
      <c r="C9630" s="8"/>
      <c r="D9630" s="129"/>
      <c r="F9630" s="99"/>
      <c r="G9630" s="99"/>
      <c r="H9630" s="99"/>
      <c r="I9630" s="18"/>
      <c r="J9630" s="18"/>
      <c r="K9630" s="99">
        <f t="shared" si="306"/>
        <v>0</v>
      </c>
      <c r="M9630" s="96">
        <f t="shared" si="307"/>
        <v>1</v>
      </c>
      <c r="N9630" s="273"/>
    </row>
    <row r="9631" spans="2:14" x14ac:dyDescent="0.25">
      <c r="B9631" s="7"/>
      <c r="C9631" s="8"/>
      <c r="D9631" s="129"/>
      <c r="F9631" s="99"/>
      <c r="G9631" s="99"/>
      <c r="H9631" s="99"/>
      <c r="I9631" s="18"/>
      <c r="J9631" s="18"/>
      <c r="K9631" s="99">
        <f t="shared" si="306"/>
        <v>0</v>
      </c>
      <c r="M9631" s="96">
        <f t="shared" si="307"/>
        <v>1</v>
      </c>
      <c r="N9631" s="273"/>
    </row>
    <row r="9632" spans="2:14" x14ac:dyDescent="0.25">
      <c r="B9632" s="7"/>
      <c r="C9632" s="8"/>
      <c r="D9632" s="129"/>
      <c r="F9632" s="99"/>
      <c r="G9632" s="99"/>
      <c r="H9632" s="99"/>
      <c r="I9632" s="18"/>
      <c r="J9632" s="18"/>
      <c r="K9632" s="99">
        <f t="shared" si="306"/>
        <v>0</v>
      </c>
      <c r="M9632" s="96">
        <f t="shared" si="307"/>
        <v>1</v>
      </c>
      <c r="N9632" s="273"/>
    </row>
    <row r="9633" spans="2:14" x14ac:dyDescent="0.25">
      <c r="B9633" s="7"/>
      <c r="C9633" s="8"/>
      <c r="D9633" s="129"/>
      <c r="F9633" s="99"/>
      <c r="G9633" s="99"/>
      <c r="H9633" s="99"/>
      <c r="I9633" s="18"/>
      <c r="J9633" s="18"/>
      <c r="K9633" s="99">
        <f t="shared" si="306"/>
        <v>0</v>
      </c>
      <c r="M9633" s="96">
        <f t="shared" si="307"/>
        <v>1</v>
      </c>
      <c r="N9633" s="273"/>
    </row>
    <row r="9634" spans="2:14" x14ac:dyDescent="0.25">
      <c r="B9634" s="7"/>
      <c r="C9634" s="8"/>
      <c r="D9634" s="129"/>
      <c r="F9634" s="99"/>
      <c r="G9634" s="99"/>
      <c r="H9634" s="99"/>
      <c r="I9634" s="18"/>
      <c r="J9634" s="18"/>
      <c r="K9634" s="99">
        <f t="shared" si="306"/>
        <v>0</v>
      </c>
      <c r="M9634" s="96">
        <f t="shared" si="307"/>
        <v>1</v>
      </c>
      <c r="N9634" s="273"/>
    </row>
    <row r="9635" spans="2:14" x14ac:dyDescent="0.25">
      <c r="B9635" s="7"/>
      <c r="C9635" s="8"/>
      <c r="D9635" s="129"/>
      <c r="F9635" s="99"/>
      <c r="G9635" s="99"/>
      <c r="H9635" s="99"/>
      <c r="I9635" s="18"/>
      <c r="J9635" s="18"/>
      <c r="K9635" s="99">
        <f t="shared" si="306"/>
        <v>0</v>
      </c>
      <c r="M9635" s="96">
        <f t="shared" si="307"/>
        <v>1</v>
      </c>
      <c r="N9635" s="273"/>
    </row>
    <row r="9636" spans="2:14" x14ac:dyDescent="0.25">
      <c r="B9636" s="7"/>
      <c r="C9636" s="8"/>
      <c r="D9636" s="129"/>
      <c r="F9636" s="99"/>
      <c r="G9636" s="99"/>
      <c r="H9636" s="99"/>
      <c r="I9636" s="18"/>
      <c r="J9636" s="18"/>
      <c r="K9636" s="99">
        <f t="shared" si="306"/>
        <v>0</v>
      </c>
      <c r="M9636" s="96">
        <f t="shared" si="307"/>
        <v>1</v>
      </c>
      <c r="N9636" s="273"/>
    </row>
    <row r="9637" spans="2:14" x14ac:dyDescent="0.25">
      <c r="B9637" s="7"/>
      <c r="C9637" s="8"/>
      <c r="D9637" s="129"/>
      <c r="F9637" s="99"/>
      <c r="G9637" s="99"/>
      <c r="H9637" s="99"/>
      <c r="I9637" s="18"/>
      <c r="J9637" s="18"/>
      <c r="K9637" s="99">
        <f t="shared" si="306"/>
        <v>0</v>
      </c>
      <c r="M9637" s="96">
        <f t="shared" si="307"/>
        <v>1</v>
      </c>
      <c r="N9637" s="273"/>
    </row>
    <row r="9638" spans="2:14" x14ac:dyDescent="0.25">
      <c r="B9638" s="7"/>
      <c r="C9638" s="8"/>
      <c r="D9638" s="129"/>
      <c r="F9638" s="99"/>
      <c r="G9638" s="99"/>
      <c r="H9638" s="99"/>
      <c r="I9638" s="18"/>
      <c r="J9638" s="18"/>
      <c r="K9638" s="99">
        <f t="shared" si="306"/>
        <v>0</v>
      </c>
      <c r="M9638" s="96">
        <f t="shared" si="307"/>
        <v>1</v>
      </c>
      <c r="N9638" s="273"/>
    </row>
    <row r="9639" spans="2:14" x14ac:dyDescent="0.25">
      <c r="B9639" s="7"/>
      <c r="C9639" s="8"/>
      <c r="D9639" s="129"/>
      <c r="F9639" s="99"/>
      <c r="G9639" s="99"/>
      <c r="H9639" s="99"/>
      <c r="I9639" s="18"/>
      <c r="J9639" s="18"/>
      <c r="K9639" s="99">
        <f t="shared" si="306"/>
        <v>0</v>
      </c>
      <c r="M9639" s="96">
        <f t="shared" si="307"/>
        <v>1</v>
      </c>
      <c r="N9639" s="273"/>
    </row>
    <row r="9640" spans="2:14" x14ac:dyDescent="0.25">
      <c r="B9640" s="7"/>
      <c r="C9640" s="8"/>
      <c r="D9640" s="129"/>
      <c r="F9640" s="99"/>
      <c r="G9640" s="99"/>
      <c r="H9640" s="99"/>
      <c r="I9640" s="18"/>
      <c r="J9640" s="18"/>
      <c r="K9640" s="99">
        <f t="shared" si="306"/>
        <v>0</v>
      </c>
      <c r="M9640" s="96">
        <f t="shared" si="307"/>
        <v>1</v>
      </c>
      <c r="N9640" s="273"/>
    </row>
    <row r="9641" spans="2:14" x14ac:dyDescent="0.25">
      <c r="B9641" s="7"/>
      <c r="C9641" s="8"/>
      <c r="D9641" s="129"/>
      <c r="F9641" s="99"/>
      <c r="G9641" s="99"/>
      <c r="H9641" s="99"/>
      <c r="I9641" s="18"/>
      <c r="J9641" s="18"/>
      <c r="K9641" s="99">
        <f t="shared" si="306"/>
        <v>0</v>
      </c>
      <c r="M9641" s="96">
        <f t="shared" si="307"/>
        <v>1</v>
      </c>
      <c r="N9641" s="273"/>
    </row>
    <row r="9642" spans="2:14" x14ac:dyDescent="0.25">
      <c r="B9642" s="7"/>
      <c r="C9642" s="8"/>
      <c r="D9642" s="129"/>
      <c r="F9642" s="99"/>
      <c r="G9642" s="99"/>
      <c r="H9642" s="99"/>
      <c r="I9642" s="18"/>
      <c r="J9642" s="18"/>
      <c r="K9642" s="99">
        <f t="shared" ref="K9642:K9705" si="308">IF(ctConta="",K9641+F9642,IF(I9642=ctConta,K9641+F9642,K9641))</f>
        <v>0</v>
      </c>
      <c r="M9642" s="96">
        <f t="shared" si="307"/>
        <v>1</v>
      </c>
      <c r="N9642" s="273"/>
    </row>
    <row r="9643" spans="2:14" x14ac:dyDescent="0.25">
      <c r="B9643" s="7"/>
      <c r="C9643" s="8"/>
      <c r="D9643" s="129"/>
      <c r="F9643" s="99"/>
      <c r="G9643" s="99"/>
      <c r="H9643" s="99"/>
      <c r="I9643" s="18"/>
      <c r="J9643" s="18"/>
      <c r="K9643" s="99">
        <f t="shared" si="308"/>
        <v>0</v>
      </c>
      <c r="M9643" s="96">
        <f t="shared" si="307"/>
        <v>1</v>
      </c>
      <c r="N9643" s="273"/>
    </row>
    <row r="9644" spans="2:14" x14ac:dyDescent="0.25">
      <c r="B9644" s="7"/>
      <c r="C9644" s="8"/>
      <c r="D9644" s="129"/>
      <c r="F9644" s="99"/>
      <c r="G9644" s="99"/>
      <c r="H9644" s="99"/>
      <c r="I9644" s="18"/>
      <c r="J9644" s="18"/>
      <c r="K9644" s="99">
        <f t="shared" si="308"/>
        <v>0</v>
      </c>
      <c r="M9644" s="96">
        <f t="shared" si="307"/>
        <v>1</v>
      </c>
      <c r="N9644" s="273"/>
    </row>
    <row r="9645" spans="2:14" x14ac:dyDescent="0.25">
      <c r="B9645" s="7"/>
      <c r="C9645" s="8"/>
      <c r="D9645" s="129"/>
      <c r="F9645" s="99"/>
      <c r="G9645" s="99"/>
      <c r="H9645" s="99"/>
      <c r="I9645" s="18"/>
      <c r="J9645" s="18"/>
      <c r="K9645" s="99">
        <f t="shared" si="308"/>
        <v>0</v>
      </c>
      <c r="M9645" s="96">
        <f t="shared" si="307"/>
        <v>1</v>
      </c>
      <c r="N9645" s="273"/>
    </row>
    <row r="9646" spans="2:14" x14ac:dyDescent="0.25">
      <c r="B9646" s="7"/>
      <c r="C9646" s="8"/>
      <c r="D9646" s="129"/>
      <c r="F9646" s="99"/>
      <c r="G9646" s="99"/>
      <c r="H9646" s="99"/>
      <c r="I9646" s="18"/>
      <c r="J9646" s="18"/>
      <c r="K9646" s="99">
        <f t="shared" si="308"/>
        <v>0</v>
      </c>
      <c r="M9646" s="96">
        <f t="shared" si="307"/>
        <v>1</v>
      </c>
      <c r="N9646" s="273"/>
    </row>
    <row r="9647" spans="2:14" x14ac:dyDescent="0.25">
      <c r="B9647" s="7"/>
      <c r="C9647" s="8"/>
      <c r="D9647" s="129"/>
      <c r="F9647" s="99"/>
      <c r="G9647" s="99"/>
      <c r="H9647" s="99"/>
      <c r="I9647" s="18"/>
      <c r="J9647" s="18"/>
      <c r="K9647" s="99">
        <f t="shared" si="308"/>
        <v>0</v>
      </c>
      <c r="M9647" s="96">
        <f t="shared" si="307"/>
        <v>1</v>
      </c>
      <c r="N9647" s="273"/>
    </row>
    <row r="9648" spans="2:14" x14ac:dyDescent="0.25">
      <c r="B9648" s="7"/>
      <c r="C9648" s="8"/>
      <c r="D9648" s="129"/>
      <c r="F9648" s="99"/>
      <c r="G9648" s="99"/>
      <c r="H9648" s="99"/>
      <c r="I9648" s="18"/>
      <c r="J9648" s="18"/>
      <c r="K9648" s="99">
        <f t="shared" si="308"/>
        <v>0</v>
      </c>
      <c r="M9648" s="96">
        <f t="shared" si="307"/>
        <v>1</v>
      </c>
      <c r="N9648" s="273"/>
    </row>
    <row r="9649" spans="2:14" x14ac:dyDescent="0.25">
      <c r="B9649" s="7"/>
      <c r="C9649" s="8"/>
      <c r="D9649" s="129"/>
      <c r="F9649" s="99"/>
      <c r="G9649" s="99"/>
      <c r="H9649" s="99"/>
      <c r="I9649" s="18"/>
      <c r="J9649" s="18"/>
      <c r="K9649" s="99">
        <f t="shared" si="308"/>
        <v>0</v>
      </c>
      <c r="M9649" s="96">
        <f t="shared" si="307"/>
        <v>1</v>
      </c>
      <c r="N9649" s="273"/>
    </row>
    <row r="9650" spans="2:14" x14ac:dyDescent="0.25">
      <c r="B9650" s="7"/>
      <c r="C9650" s="8"/>
      <c r="D9650" s="129"/>
      <c r="F9650" s="99"/>
      <c r="G9650" s="99"/>
      <c r="H9650" s="99"/>
      <c r="I9650" s="18"/>
      <c r="J9650" s="18"/>
      <c r="K9650" s="99">
        <f t="shared" si="308"/>
        <v>0</v>
      </c>
      <c r="M9650" s="96">
        <f t="shared" si="307"/>
        <v>1</v>
      </c>
      <c r="N9650" s="273"/>
    </row>
    <row r="9651" spans="2:14" x14ac:dyDescent="0.25">
      <c r="B9651" s="7"/>
      <c r="C9651" s="8"/>
      <c r="D9651" s="129"/>
      <c r="F9651" s="99"/>
      <c r="G9651" s="99"/>
      <c r="H9651" s="99"/>
      <c r="I9651" s="18"/>
      <c r="J9651" s="18"/>
      <c r="K9651" s="99">
        <f t="shared" si="308"/>
        <v>0</v>
      </c>
      <c r="M9651" s="96">
        <f t="shared" si="307"/>
        <v>1</v>
      </c>
      <c r="N9651" s="273"/>
    </row>
    <row r="9652" spans="2:14" x14ac:dyDescent="0.25">
      <c r="B9652" s="7"/>
      <c r="C9652" s="8"/>
      <c r="D9652" s="129"/>
      <c r="F9652" s="99"/>
      <c r="G9652" s="99"/>
      <c r="H9652" s="99"/>
      <c r="I9652" s="18"/>
      <c r="J9652" s="18"/>
      <c r="K9652" s="99">
        <f t="shared" si="308"/>
        <v>0</v>
      </c>
      <c r="M9652" s="96">
        <f t="shared" si="307"/>
        <v>1</v>
      </c>
      <c r="N9652" s="273"/>
    </row>
    <row r="9653" spans="2:14" x14ac:dyDescent="0.25">
      <c r="B9653" s="7"/>
      <c r="C9653" s="8"/>
      <c r="D9653" s="129"/>
      <c r="F9653" s="99"/>
      <c r="G9653" s="99"/>
      <c r="H9653" s="99"/>
      <c r="I9653" s="18"/>
      <c r="J9653" s="18"/>
      <c r="K9653" s="99">
        <f t="shared" si="308"/>
        <v>0</v>
      </c>
      <c r="M9653" s="96">
        <f t="shared" si="307"/>
        <v>1</v>
      </c>
      <c r="N9653" s="273"/>
    </row>
    <row r="9654" spans="2:14" x14ac:dyDescent="0.25">
      <c r="B9654" s="7"/>
      <c r="C9654" s="8"/>
      <c r="D9654" s="129"/>
      <c r="F9654" s="99"/>
      <c r="G9654" s="99"/>
      <c r="H9654" s="99"/>
      <c r="I9654" s="18"/>
      <c r="J9654" s="18"/>
      <c r="K9654" s="99">
        <f t="shared" si="308"/>
        <v>0</v>
      </c>
      <c r="M9654" s="96">
        <f t="shared" si="307"/>
        <v>1</v>
      </c>
      <c r="N9654" s="273"/>
    </row>
    <row r="9655" spans="2:14" x14ac:dyDescent="0.25">
      <c r="B9655" s="7"/>
      <c r="C9655" s="8"/>
      <c r="D9655" s="129"/>
      <c r="F9655" s="99"/>
      <c r="G9655" s="99"/>
      <c r="H9655" s="99"/>
      <c r="I9655" s="18"/>
      <c r="J9655" s="18"/>
      <c r="K9655" s="99">
        <f t="shared" si="308"/>
        <v>0</v>
      </c>
      <c r="M9655" s="96">
        <f t="shared" si="307"/>
        <v>1</v>
      </c>
      <c r="N9655" s="273"/>
    </row>
    <row r="9656" spans="2:14" x14ac:dyDescent="0.25">
      <c r="B9656" s="7"/>
      <c r="C9656" s="8"/>
      <c r="D9656" s="129"/>
      <c r="F9656" s="99"/>
      <c r="G9656" s="99"/>
      <c r="H9656" s="99"/>
      <c r="I9656" s="18"/>
      <c r="J9656" s="18"/>
      <c r="K9656" s="99">
        <f t="shared" si="308"/>
        <v>0</v>
      </c>
      <c r="M9656" s="96">
        <f t="shared" si="307"/>
        <v>1</v>
      </c>
      <c r="N9656" s="273"/>
    </row>
    <row r="9657" spans="2:14" x14ac:dyDescent="0.25">
      <c r="B9657" s="7"/>
      <c r="C9657" s="8"/>
      <c r="D9657" s="129"/>
      <c r="F9657" s="99"/>
      <c r="G9657" s="99"/>
      <c r="H9657" s="99"/>
      <c r="I9657" s="18"/>
      <c r="J9657" s="18"/>
      <c r="K9657" s="99">
        <f t="shared" si="308"/>
        <v>0</v>
      </c>
      <c r="M9657" s="96">
        <f t="shared" si="307"/>
        <v>1</v>
      </c>
      <c r="N9657" s="273"/>
    </row>
    <row r="9658" spans="2:14" x14ac:dyDescent="0.25">
      <c r="B9658" s="7"/>
      <c r="C9658" s="8"/>
      <c r="D9658" s="129"/>
      <c r="F9658" s="99"/>
      <c r="G9658" s="99"/>
      <c r="H9658" s="99"/>
      <c r="I9658" s="18"/>
      <c r="J9658" s="18"/>
      <c r="K9658" s="99">
        <f t="shared" si="308"/>
        <v>0</v>
      </c>
      <c r="M9658" s="96">
        <f t="shared" si="307"/>
        <v>1</v>
      </c>
      <c r="N9658" s="273"/>
    </row>
    <row r="9659" spans="2:14" x14ac:dyDescent="0.25">
      <c r="B9659" s="7"/>
      <c r="C9659" s="8"/>
      <c r="D9659" s="129"/>
      <c r="F9659" s="99"/>
      <c r="G9659" s="99"/>
      <c r="H9659" s="99"/>
      <c r="I9659" s="18"/>
      <c r="J9659" s="18"/>
      <c r="K9659" s="99">
        <f t="shared" si="308"/>
        <v>0</v>
      </c>
      <c r="M9659" s="96">
        <f t="shared" si="307"/>
        <v>1</v>
      </c>
      <c r="N9659" s="273"/>
    </row>
    <row r="9660" spans="2:14" x14ac:dyDescent="0.25">
      <c r="B9660" s="7"/>
      <c r="C9660" s="8"/>
      <c r="D9660" s="129"/>
      <c r="F9660" s="99"/>
      <c r="G9660" s="99"/>
      <c r="H9660" s="99"/>
      <c r="I9660" s="18"/>
      <c r="J9660" s="18"/>
      <c r="K9660" s="99">
        <f t="shared" si="308"/>
        <v>0</v>
      </c>
      <c r="M9660" s="96">
        <f t="shared" si="307"/>
        <v>1</v>
      </c>
      <c r="N9660" s="273"/>
    </row>
    <row r="9661" spans="2:14" x14ac:dyDescent="0.25">
      <c r="B9661" s="7"/>
      <c r="C9661" s="8"/>
      <c r="D9661" s="129"/>
      <c r="F9661" s="99"/>
      <c r="G9661" s="99"/>
      <c r="H9661" s="99"/>
      <c r="I9661" s="18"/>
      <c r="J9661" s="18"/>
      <c r="K9661" s="99">
        <f t="shared" si="308"/>
        <v>0</v>
      </c>
      <c r="M9661" s="96">
        <f t="shared" si="307"/>
        <v>1</v>
      </c>
      <c r="N9661" s="273"/>
    </row>
    <row r="9662" spans="2:14" x14ac:dyDescent="0.25">
      <c r="B9662" s="7"/>
      <c r="C9662" s="8"/>
      <c r="D9662" s="129"/>
      <c r="F9662" s="99"/>
      <c r="G9662" s="99"/>
      <c r="H9662" s="99"/>
      <c r="I9662" s="18"/>
      <c r="J9662" s="18"/>
      <c r="K9662" s="99">
        <f t="shared" si="308"/>
        <v>0</v>
      </c>
      <c r="M9662" s="96">
        <f t="shared" si="307"/>
        <v>1</v>
      </c>
      <c r="N9662" s="273"/>
    </row>
    <row r="9663" spans="2:14" x14ac:dyDescent="0.25">
      <c r="B9663" s="7"/>
      <c r="C9663" s="8"/>
      <c r="D9663" s="129"/>
      <c r="F9663" s="99"/>
      <c r="G9663" s="99"/>
      <c r="H9663" s="99"/>
      <c r="I9663" s="18"/>
      <c r="J9663" s="18"/>
      <c r="K9663" s="99">
        <f t="shared" si="308"/>
        <v>0</v>
      </c>
      <c r="M9663" s="96">
        <f t="shared" si="307"/>
        <v>1</v>
      </c>
      <c r="N9663" s="273"/>
    </row>
    <row r="9664" spans="2:14" x14ac:dyDescent="0.25">
      <c r="B9664" s="7"/>
      <c r="C9664" s="8"/>
      <c r="D9664" s="129"/>
      <c r="F9664" s="99"/>
      <c r="G9664" s="99"/>
      <c r="H9664" s="99"/>
      <c r="I9664" s="18"/>
      <c r="J9664" s="18"/>
      <c r="K9664" s="99">
        <f t="shared" si="308"/>
        <v>0</v>
      </c>
      <c r="M9664" s="96">
        <f t="shared" si="307"/>
        <v>1</v>
      </c>
      <c r="N9664" s="273"/>
    </row>
    <row r="9665" spans="2:14" x14ac:dyDescent="0.25">
      <c r="B9665" s="7"/>
      <c r="C9665" s="8"/>
      <c r="D9665" s="129"/>
      <c r="F9665" s="99"/>
      <c r="G9665" s="99"/>
      <c r="H9665" s="99"/>
      <c r="I9665" s="18"/>
      <c r="J9665" s="18"/>
      <c r="K9665" s="99">
        <f t="shared" si="308"/>
        <v>0</v>
      </c>
      <c r="M9665" s="96">
        <f t="shared" si="307"/>
        <v>1</v>
      </c>
      <c r="N9665" s="273"/>
    </row>
    <row r="9666" spans="2:14" x14ac:dyDescent="0.25">
      <c r="B9666" s="7"/>
      <c r="C9666" s="8"/>
      <c r="D9666" s="129"/>
      <c r="F9666" s="99"/>
      <c r="G9666" s="99"/>
      <c r="H9666" s="99"/>
      <c r="I9666" s="18"/>
      <c r="J9666" s="18"/>
      <c r="K9666" s="99">
        <f t="shared" si="308"/>
        <v>0</v>
      </c>
      <c r="M9666" s="96">
        <f t="shared" si="307"/>
        <v>1</v>
      </c>
      <c r="N9666" s="273"/>
    </row>
    <row r="9667" spans="2:14" x14ac:dyDescent="0.25">
      <c r="B9667" s="7"/>
      <c r="C9667" s="8"/>
      <c r="D9667" s="129"/>
      <c r="F9667" s="99"/>
      <c r="G9667" s="99"/>
      <c r="H9667" s="99"/>
      <c r="I9667" s="18"/>
      <c r="J9667" s="18"/>
      <c r="K9667" s="99">
        <f t="shared" si="308"/>
        <v>0</v>
      </c>
      <c r="M9667" s="96">
        <f t="shared" si="307"/>
        <v>1</v>
      </c>
      <c r="N9667" s="273"/>
    </row>
    <row r="9668" spans="2:14" x14ac:dyDescent="0.25">
      <c r="B9668" s="7"/>
      <c r="C9668" s="8"/>
      <c r="D9668" s="129"/>
      <c r="F9668" s="99"/>
      <c r="G9668" s="99"/>
      <c r="H9668" s="99"/>
      <c r="I9668" s="18"/>
      <c r="J9668" s="18"/>
      <c r="K9668" s="99">
        <f t="shared" si="308"/>
        <v>0</v>
      </c>
      <c r="M9668" s="96">
        <f t="shared" si="307"/>
        <v>1</v>
      </c>
      <c r="N9668" s="273"/>
    </row>
    <row r="9669" spans="2:14" x14ac:dyDescent="0.25">
      <c r="B9669" s="7"/>
      <c r="C9669" s="8"/>
      <c r="D9669" s="129"/>
      <c r="F9669" s="99"/>
      <c r="G9669" s="99"/>
      <c r="H9669" s="99"/>
      <c r="I9669" s="18"/>
      <c r="J9669" s="18"/>
      <c r="K9669" s="99">
        <f t="shared" si="308"/>
        <v>0</v>
      </c>
      <c r="M9669" s="96">
        <f t="shared" si="307"/>
        <v>1</v>
      </c>
      <c r="N9669" s="273"/>
    </row>
    <row r="9670" spans="2:14" x14ac:dyDescent="0.25">
      <c r="B9670" s="7"/>
      <c r="C9670" s="8"/>
      <c r="D9670" s="129"/>
      <c r="F9670" s="99"/>
      <c r="G9670" s="99"/>
      <c r="H9670" s="99"/>
      <c r="I9670" s="18"/>
      <c r="J9670" s="18"/>
      <c r="K9670" s="99">
        <f t="shared" si="308"/>
        <v>0</v>
      </c>
      <c r="M9670" s="96">
        <f t="shared" si="307"/>
        <v>1</v>
      </c>
      <c r="N9670" s="273"/>
    </row>
    <row r="9671" spans="2:14" x14ac:dyDescent="0.25">
      <c r="B9671" s="7"/>
      <c r="C9671" s="8"/>
      <c r="D9671" s="129"/>
      <c r="F9671" s="99"/>
      <c r="G9671" s="99"/>
      <c r="H9671" s="99"/>
      <c r="I9671" s="18"/>
      <c r="J9671" s="18"/>
      <c r="K9671" s="99">
        <f t="shared" si="308"/>
        <v>0</v>
      </c>
      <c r="M9671" s="96">
        <f t="shared" si="307"/>
        <v>1</v>
      </c>
      <c r="N9671" s="273"/>
    </row>
    <row r="9672" spans="2:14" x14ac:dyDescent="0.25">
      <c r="B9672" s="7"/>
      <c r="C9672" s="8"/>
      <c r="D9672" s="129"/>
      <c r="F9672" s="99"/>
      <c r="G9672" s="99"/>
      <c r="H9672" s="99"/>
      <c r="I9672" s="18"/>
      <c r="J9672" s="18"/>
      <c r="K9672" s="99">
        <f t="shared" si="308"/>
        <v>0</v>
      </c>
      <c r="M9672" s="96">
        <f t="shared" si="307"/>
        <v>1</v>
      </c>
      <c r="N9672" s="273"/>
    </row>
    <row r="9673" spans="2:14" x14ac:dyDescent="0.25">
      <c r="B9673" s="7"/>
      <c r="C9673" s="8"/>
      <c r="D9673" s="129"/>
      <c r="F9673" s="99"/>
      <c r="G9673" s="99"/>
      <c r="H9673" s="99"/>
      <c r="I9673" s="18"/>
      <c r="J9673" s="18"/>
      <c r="K9673" s="99">
        <f t="shared" si="308"/>
        <v>0</v>
      </c>
      <c r="M9673" s="96">
        <f t="shared" si="307"/>
        <v>1</v>
      </c>
      <c r="N9673" s="273"/>
    </row>
    <row r="9674" spans="2:14" x14ac:dyDescent="0.25">
      <c r="B9674" s="7"/>
      <c r="C9674" s="8"/>
      <c r="D9674" s="129"/>
      <c r="F9674" s="99"/>
      <c r="G9674" s="99"/>
      <c r="H9674" s="99"/>
      <c r="I9674" s="18"/>
      <c r="J9674" s="18"/>
      <c r="K9674" s="99">
        <f t="shared" si="308"/>
        <v>0</v>
      </c>
      <c r="M9674" s="96">
        <f t="shared" si="307"/>
        <v>1</v>
      </c>
      <c r="N9674" s="273"/>
    </row>
    <row r="9675" spans="2:14" x14ac:dyDescent="0.25">
      <c r="B9675" s="7"/>
      <c r="C9675" s="8"/>
      <c r="D9675" s="129"/>
      <c r="F9675" s="99"/>
      <c r="G9675" s="99"/>
      <c r="H9675" s="99"/>
      <c r="I9675" s="18"/>
      <c r="J9675" s="18"/>
      <c r="K9675" s="99">
        <f t="shared" si="308"/>
        <v>0</v>
      </c>
      <c r="M9675" s="96">
        <f t="shared" si="307"/>
        <v>1</v>
      </c>
      <c r="N9675" s="273"/>
    </row>
    <row r="9676" spans="2:14" x14ac:dyDescent="0.25">
      <c r="B9676" s="7"/>
      <c r="C9676" s="8"/>
      <c r="D9676" s="129"/>
      <c r="F9676" s="99"/>
      <c r="G9676" s="99"/>
      <c r="H9676" s="99"/>
      <c r="I9676" s="18"/>
      <c r="J9676" s="18"/>
      <c r="K9676" s="99">
        <f t="shared" si="308"/>
        <v>0</v>
      </c>
      <c r="M9676" s="96">
        <f t="shared" si="307"/>
        <v>1</v>
      </c>
      <c r="N9676" s="273"/>
    </row>
    <row r="9677" spans="2:14" x14ac:dyDescent="0.25">
      <c r="B9677" s="7"/>
      <c r="C9677" s="8"/>
      <c r="D9677" s="129"/>
      <c r="F9677" s="99"/>
      <c r="G9677" s="99"/>
      <c r="H9677" s="99"/>
      <c r="I9677" s="18"/>
      <c r="J9677" s="18"/>
      <c r="K9677" s="99">
        <f t="shared" si="308"/>
        <v>0</v>
      </c>
      <c r="M9677" s="96">
        <f t="shared" si="307"/>
        <v>1</v>
      </c>
      <c r="N9677" s="273"/>
    </row>
    <row r="9678" spans="2:14" x14ac:dyDescent="0.25">
      <c r="B9678" s="7"/>
      <c r="C9678" s="8"/>
      <c r="D9678" s="129"/>
      <c r="F9678" s="99"/>
      <c r="G9678" s="99"/>
      <c r="H9678" s="99"/>
      <c r="I9678" s="18"/>
      <c r="J9678" s="18"/>
      <c r="K9678" s="99">
        <f t="shared" si="308"/>
        <v>0</v>
      </c>
      <c r="M9678" s="96">
        <f t="shared" si="307"/>
        <v>1</v>
      </c>
      <c r="N9678" s="273"/>
    </row>
    <row r="9679" spans="2:14" x14ac:dyDescent="0.25">
      <c r="B9679" s="7"/>
      <c r="C9679" s="8"/>
      <c r="D9679" s="129"/>
      <c r="F9679" s="99"/>
      <c r="G9679" s="99"/>
      <c r="H9679" s="99"/>
      <c r="I9679" s="18"/>
      <c r="J9679" s="18"/>
      <c r="K9679" s="99">
        <f t="shared" si="308"/>
        <v>0</v>
      </c>
      <c r="M9679" s="96">
        <f t="shared" si="307"/>
        <v>1</v>
      </c>
      <c r="N9679" s="273"/>
    </row>
    <row r="9680" spans="2:14" x14ac:dyDescent="0.25">
      <c r="B9680" s="7"/>
      <c r="C9680" s="8"/>
      <c r="D9680" s="129"/>
      <c r="F9680" s="99"/>
      <c r="G9680" s="99"/>
      <c r="H9680" s="99"/>
      <c r="I9680" s="18"/>
      <c r="J9680" s="18"/>
      <c r="K9680" s="99">
        <f t="shared" si="308"/>
        <v>0</v>
      </c>
      <c r="M9680" s="96">
        <f t="shared" si="307"/>
        <v>1</v>
      </c>
      <c r="N9680" s="273"/>
    </row>
    <row r="9681" spans="2:14" x14ac:dyDescent="0.25">
      <c r="B9681" s="7"/>
      <c r="C9681" s="8"/>
      <c r="D9681" s="129"/>
      <c r="F9681" s="99"/>
      <c r="G9681" s="99"/>
      <c r="H9681" s="99"/>
      <c r="I9681" s="18"/>
      <c r="J9681" s="18"/>
      <c r="K9681" s="99">
        <f t="shared" si="308"/>
        <v>0</v>
      </c>
      <c r="M9681" s="96">
        <f t="shared" ref="M9681:M9744" si="309">UltimoDia(D9681)</f>
        <v>1</v>
      </c>
      <c r="N9681" s="273"/>
    </row>
    <row r="9682" spans="2:14" x14ac:dyDescent="0.25">
      <c r="B9682" s="7"/>
      <c r="C9682" s="8"/>
      <c r="D9682" s="129"/>
      <c r="F9682" s="99"/>
      <c r="G9682" s="99"/>
      <c r="H9682" s="99"/>
      <c r="I9682" s="18"/>
      <c r="J9682" s="18"/>
      <c r="K9682" s="99">
        <f t="shared" si="308"/>
        <v>0</v>
      </c>
      <c r="M9682" s="96">
        <f t="shared" si="309"/>
        <v>1</v>
      </c>
      <c r="N9682" s="273"/>
    </row>
    <row r="9683" spans="2:14" x14ac:dyDescent="0.25">
      <c r="B9683" s="7"/>
      <c r="C9683" s="8"/>
      <c r="D9683" s="129"/>
      <c r="F9683" s="99"/>
      <c r="G9683" s="99"/>
      <c r="H9683" s="99"/>
      <c r="I9683" s="18"/>
      <c r="J9683" s="18"/>
      <c r="K9683" s="99">
        <f t="shared" si="308"/>
        <v>0</v>
      </c>
      <c r="M9683" s="96">
        <f t="shared" si="309"/>
        <v>1</v>
      </c>
      <c r="N9683" s="273"/>
    </row>
    <row r="9684" spans="2:14" x14ac:dyDescent="0.25">
      <c r="B9684" s="7"/>
      <c r="C9684" s="8"/>
      <c r="D9684" s="129"/>
      <c r="F9684" s="99"/>
      <c r="G9684" s="99"/>
      <c r="H9684" s="99"/>
      <c r="I9684" s="18"/>
      <c r="J9684" s="18"/>
      <c r="K9684" s="99">
        <f t="shared" si="308"/>
        <v>0</v>
      </c>
      <c r="M9684" s="96">
        <f t="shared" si="309"/>
        <v>1</v>
      </c>
      <c r="N9684" s="273"/>
    </row>
    <row r="9685" spans="2:14" x14ac:dyDescent="0.25">
      <c r="B9685" s="7"/>
      <c r="C9685" s="8"/>
      <c r="D9685" s="129"/>
      <c r="F9685" s="99"/>
      <c r="G9685" s="99"/>
      <c r="H9685" s="99"/>
      <c r="I9685" s="18"/>
      <c r="J9685" s="18"/>
      <c r="K9685" s="99">
        <f t="shared" si="308"/>
        <v>0</v>
      </c>
      <c r="M9685" s="96">
        <f t="shared" si="309"/>
        <v>1</v>
      </c>
      <c r="N9685" s="273"/>
    </row>
    <row r="9686" spans="2:14" x14ac:dyDescent="0.25">
      <c r="B9686" s="7"/>
      <c r="C9686" s="8"/>
      <c r="D9686" s="129"/>
      <c r="F9686" s="99"/>
      <c r="G9686" s="99"/>
      <c r="H9686" s="99"/>
      <c r="I9686" s="18"/>
      <c r="J9686" s="18"/>
      <c r="K9686" s="99">
        <f t="shared" si="308"/>
        <v>0</v>
      </c>
      <c r="M9686" s="96">
        <f t="shared" si="309"/>
        <v>1</v>
      </c>
      <c r="N9686" s="273"/>
    </row>
    <row r="9687" spans="2:14" x14ac:dyDescent="0.25">
      <c r="B9687" s="7"/>
      <c r="C9687" s="8"/>
      <c r="D9687" s="129"/>
      <c r="F9687" s="99"/>
      <c r="G9687" s="99"/>
      <c r="H9687" s="99"/>
      <c r="I9687" s="18"/>
      <c r="J9687" s="18"/>
      <c r="K9687" s="99">
        <f t="shared" si="308"/>
        <v>0</v>
      </c>
      <c r="M9687" s="96">
        <f t="shared" si="309"/>
        <v>1</v>
      </c>
      <c r="N9687" s="273"/>
    </row>
    <row r="9688" spans="2:14" x14ac:dyDescent="0.25">
      <c r="B9688" s="7"/>
      <c r="C9688" s="8"/>
      <c r="D9688" s="129"/>
      <c r="F9688" s="99"/>
      <c r="G9688" s="99"/>
      <c r="H9688" s="99"/>
      <c r="I9688" s="18"/>
      <c r="J9688" s="18"/>
      <c r="K9688" s="99">
        <f t="shared" si="308"/>
        <v>0</v>
      </c>
      <c r="M9688" s="96">
        <f t="shared" si="309"/>
        <v>1</v>
      </c>
      <c r="N9688" s="273"/>
    </row>
    <row r="9689" spans="2:14" x14ac:dyDescent="0.25">
      <c r="B9689" s="7"/>
      <c r="C9689" s="8"/>
      <c r="D9689" s="129"/>
      <c r="F9689" s="99"/>
      <c r="G9689" s="99"/>
      <c r="H9689" s="99"/>
      <c r="I9689" s="18"/>
      <c r="J9689" s="18"/>
      <c r="K9689" s="99">
        <f t="shared" si="308"/>
        <v>0</v>
      </c>
      <c r="M9689" s="96">
        <f t="shared" si="309"/>
        <v>1</v>
      </c>
      <c r="N9689" s="273"/>
    </row>
    <row r="9690" spans="2:14" x14ac:dyDescent="0.25">
      <c r="B9690" s="7"/>
      <c r="C9690" s="8"/>
      <c r="D9690" s="129"/>
      <c r="F9690" s="99"/>
      <c r="G9690" s="99"/>
      <c r="H9690" s="99"/>
      <c r="I9690" s="18"/>
      <c r="J9690" s="18"/>
      <c r="K9690" s="99">
        <f t="shared" si="308"/>
        <v>0</v>
      </c>
      <c r="M9690" s="96">
        <f t="shared" si="309"/>
        <v>1</v>
      </c>
      <c r="N9690" s="273"/>
    </row>
    <row r="9691" spans="2:14" x14ac:dyDescent="0.25">
      <c r="B9691" s="7"/>
      <c r="C9691" s="8"/>
      <c r="D9691" s="129"/>
      <c r="F9691" s="99"/>
      <c r="G9691" s="99"/>
      <c r="H9691" s="99"/>
      <c r="I9691" s="18"/>
      <c r="J9691" s="18"/>
      <c r="K9691" s="99">
        <f t="shared" si="308"/>
        <v>0</v>
      </c>
      <c r="M9691" s="96">
        <f t="shared" si="309"/>
        <v>1</v>
      </c>
      <c r="N9691" s="273"/>
    </row>
    <row r="9692" spans="2:14" x14ac:dyDescent="0.25">
      <c r="B9692" s="7"/>
      <c r="C9692" s="8"/>
      <c r="D9692" s="129"/>
      <c r="F9692" s="99"/>
      <c r="G9692" s="99"/>
      <c r="H9692" s="99"/>
      <c r="I9692" s="18"/>
      <c r="J9692" s="18"/>
      <c r="K9692" s="99">
        <f t="shared" si="308"/>
        <v>0</v>
      </c>
      <c r="M9692" s="96">
        <f t="shared" si="309"/>
        <v>1</v>
      </c>
      <c r="N9692" s="273"/>
    </row>
    <row r="9693" spans="2:14" x14ac:dyDescent="0.25">
      <c r="B9693" s="7"/>
      <c r="C9693" s="8"/>
      <c r="D9693" s="129"/>
      <c r="F9693" s="99"/>
      <c r="G9693" s="99"/>
      <c r="H9693" s="99"/>
      <c r="I9693" s="18"/>
      <c r="J9693" s="18"/>
      <c r="K9693" s="99">
        <f t="shared" si="308"/>
        <v>0</v>
      </c>
      <c r="M9693" s="96">
        <f t="shared" si="309"/>
        <v>1</v>
      </c>
      <c r="N9693" s="273"/>
    </row>
    <row r="9694" spans="2:14" x14ac:dyDescent="0.25">
      <c r="B9694" s="7"/>
      <c r="C9694" s="8"/>
      <c r="D9694" s="129"/>
      <c r="F9694" s="99"/>
      <c r="G9694" s="99"/>
      <c r="H9694" s="99"/>
      <c r="I9694" s="18"/>
      <c r="J9694" s="18"/>
      <c r="K9694" s="99">
        <f t="shared" si="308"/>
        <v>0</v>
      </c>
      <c r="M9694" s="96">
        <f t="shared" si="309"/>
        <v>1</v>
      </c>
      <c r="N9694" s="273"/>
    </row>
    <row r="9695" spans="2:14" x14ac:dyDescent="0.25">
      <c r="B9695" s="7"/>
      <c r="C9695" s="8"/>
      <c r="D9695" s="129"/>
      <c r="F9695" s="99"/>
      <c r="G9695" s="99"/>
      <c r="H9695" s="99"/>
      <c r="I9695" s="18"/>
      <c r="J9695" s="18"/>
      <c r="K9695" s="99">
        <f t="shared" si="308"/>
        <v>0</v>
      </c>
      <c r="M9695" s="96">
        <f t="shared" si="309"/>
        <v>1</v>
      </c>
      <c r="N9695" s="273"/>
    </row>
    <row r="9696" spans="2:14" x14ac:dyDescent="0.25">
      <c r="B9696" s="7"/>
      <c r="C9696" s="8"/>
      <c r="D9696" s="129"/>
      <c r="F9696" s="99"/>
      <c r="G9696" s="99"/>
      <c r="H9696" s="99"/>
      <c r="I9696" s="18"/>
      <c r="J9696" s="18"/>
      <c r="K9696" s="99">
        <f t="shared" si="308"/>
        <v>0</v>
      </c>
      <c r="M9696" s="96">
        <f t="shared" si="309"/>
        <v>1</v>
      </c>
      <c r="N9696" s="273"/>
    </row>
    <row r="9697" spans="2:14" x14ac:dyDescent="0.25">
      <c r="B9697" s="7"/>
      <c r="C9697" s="8"/>
      <c r="D9697" s="129"/>
      <c r="F9697" s="99"/>
      <c r="G9697" s="99"/>
      <c r="H9697" s="99"/>
      <c r="I9697" s="18"/>
      <c r="J9697" s="18"/>
      <c r="K9697" s="99">
        <f t="shared" si="308"/>
        <v>0</v>
      </c>
      <c r="M9697" s="96">
        <f t="shared" si="309"/>
        <v>1</v>
      </c>
      <c r="N9697" s="273"/>
    </row>
    <row r="9698" spans="2:14" x14ac:dyDescent="0.25">
      <c r="B9698" s="7"/>
      <c r="C9698" s="8"/>
      <c r="D9698" s="129"/>
      <c r="F9698" s="99"/>
      <c r="G9698" s="99"/>
      <c r="H9698" s="99"/>
      <c r="I9698" s="18"/>
      <c r="J9698" s="18"/>
      <c r="K9698" s="99">
        <f t="shared" si="308"/>
        <v>0</v>
      </c>
      <c r="M9698" s="96">
        <f t="shared" si="309"/>
        <v>1</v>
      </c>
      <c r="N9698" s="273"/>
    </row>
    <row r="9699" spans="2:14" x14ac:dyDescent="0.25">
      <c r="B9699" s="7"/>
      <c r="C9699" s="8"/>
      <c r="D9699" s="129"/>
      <c r="F9699" s="99"/>
      <c r="G9699" s="99"/>
      <c r="H9699" s="99"/>
      <c r="I9699" s="18"/>
      <c r="J9699" s="18"/>
      <c r="K9699" s="99">
        <f t="shared" si="308"/>
        <v>0</v>
      </c>
      <c r="M9699" s="96">
        <f t="shared" si="309"/>
        <v>1</v>
      </c>
      <c r="N9699" s="273"/>
    </row>
    <row r="9700" spans="2:14" x14ac:dyDescent="0.25">
      <c r="B9700" s="7"/>
      <c r="C9700" s="8"/>
      <c r="D9700" s="129"/>
      <c r="F9700" s="99"/>
      <c r="G9700" s="99"/>
      <c r="H9700" s="99"/>
      <c r="I9700" s="18"/>
      <c r="J9700" s="18"/>
      <c r="K9700" s="99">
        <f t="shared" si="308"/>
        <v>0</v>
      </c>
      <c r="M9700" s="96">
        <f t="shared" si="309"/>
        <v>1</v>
      </c>
      <c r="N9700" s="273"/>
    </row>
    <row r="9701" spans="2:14" x14ac:dyDescent="0.25">
      <c r="B9701" s="7"/>
      <c r="C9701" s="8"/>
      <c r="D9701" s="129"/>
      <c r="F9701" s="99"/>
      <c r="G9701" s="99"/>
      <c r="H9701" s="99"/>
      <c r="I9701" s="18"/>
      <c r="J9701" s="18"/>
      <c r="K9701" s="99">
        <f t="shared" si="308"/>
        <v>0</v>
      </c>
      <c r="M9701" s="96">
        <f t="shared" si="309"/>
        <v>1</v>
      </c>
      <c r="N9701" s="273"/>
    </row>
    <row r="9702" spans="2:14" x14ac:dyDescent="0.25">
      <c r="B9702" s="7"/>
      <c r="C9702" s="8"/>
      <c r="D9702" s="129"/>
      <c r="F9702" s="99"/>
      <c r="G9702" s="99"/>
      <c r="H9702" s="99"/>
      <c r="I9702" s="18"/>
      <c r="J9702" s="18"/>
      <c r="K9702" s="99">
        <f t="shared" si="308"/>
        <v>0</v>
      </c>
      <c r="M9702" s="96">
        <f t="shared" si="309"/>
        <v>1</v>
      </c>
      <c r="N9702" s="273"/>
    </row>
    <row r="9703" spans="2:14" x14ac:dyDescent="0.25">
      <c r="B9703" s="7"/>
      <c r="C9703" s="8"/>
      <c r="D9703" s="129"/>
      <c r="F9703" s="99"/>
      <c r="G9703" s="99"/>
      <c r="H9703" s="99"/>
      <c r="I9703" s="18"/>
      <c r="J9703" s="18"/>
      <c r="K9703" s="99">
        <f t="shared" si="308"/>
        <v>0</v>
      </c>
      <c r="M9703" s="96">
        <f t="shared" si="309"/>
        <v>1</v>
      </c>
      <c r="N9703" s="273"/>
    </row>
    <row r="9704" spans="2:14" x14ac:dyDescent="0.25">
      <c r="B9704" s="7"/>
      <c r="C9704" s="8"/>
      <c r="D9704" s="129"/>
      <c r="F9704" s="99"/>
      <c r="G9704" s="99"/>
      <c r="H9704" s="99"/>
      <c r="I9704" s="18"/>
      <c r="J9704" s="18"/>
      <c r="K9704" s="99">
        <f t="shared" si="308"/>
        <v>0</v>
      </c>
      <c r="M9704" s="96">
        <f t="shared" si="309"/>
        <v>1</v>
      </c>
      <c r="N9704" s="273"/>
    </row>
    <row r="9705" spans="2:14" x14ac:dyDescent="0.25">
      <c r="B9705" s="7"/>
      <c r="C9705" s="8"/>
      <c r="D9705" s="129"/>
      <c r="F9705" s="99"/>
      <c r="G9705" s="99"/>
      <c r="H9705" s="99"/>
      <c r="I9705" s="18"/>
      <c r="J9705" s="18"/>
      <c r="K9705" s="99">
        <f t="shared" si="308"/>
        <v>0</v>
      </c>
      <c r="M9705" s="96">
        <f t="shared" si="309"/>
        <v>1</v>
      </c>
      <c r="N9705" s="273"/>
    </row>
    <row r="9706" spans="2:14" x14ac:dyDescent="0.25">
      <c r="B9706" s="7"/>
      <c r="C9706" s="8"/>
      <c r="D9706" s="129"/>
      <c r="F9706" s="99"/>
      <c r="G9706" s="99"/>
      <c r="H9706" s="99"/>
      <c r="I9706" s="18"/>
      <c r="J9706" s="18"/>
      <c r="K9706" s="99">
        <f t="shared" ref="K9706:K9769" si="310">IF(ctConta="",K9705+F9706,IF(I9706=ctConta,K9705+F9706,K9705))</f>
        <v>0</v>
      </c>
      <c r="M9706" s="96">
        <f t="shared" si="309"/>
        <v>1</v>
      </c>
      <c r="N9706" s="273"/>
    </row>
    <row r="9707" spans="2:14" x14ac:dyDescent="0.25">
      <c r="B9707" s="7"/>
      <c r="C9707" s="8"/>
      <c r="D9707" s="129"/>
      <c r="F9707" s="99"/>
      <c r="G9707" s="99"/>
      <c r="H9707" s="99"/>
      <c r="I9707" s="18"/>
      <c r="J9707" s="18"/>
      <c r="K9707" s="99">
        <f t="shared" si="310"/>
        <v>0</v>
      </c>
      <c r="M9707" s="96">
        <f t="shared" si="309"/>
        <v>1</v>
      </c>
      <c r="N9707" s="273"/>
    </row>
    <row r="9708" spans="2:14" x14ac:dyDescent="0.25">
      <c r="B9708" s="7"/>
      <c r="C9708" s="8"/>
      <c r="D9708" s="129"/>
      <c r="F9708" s="99"/>
      <c r="G9708" s="99"/>
      <c r="H9708" s="99"/>
      <c r="I9708" s="18"/>
      <c r="J9708" s="18"/>
      <c r="K9708" s="99">
        <f t="shared" si="310"/>
        <v>0</v>
      </c>
      <c r="M9708" s="96">
        <f t="shared" si="309"/>
        <v>1</v>
      </c>
      <c r="N9708" s="273"/>
    </row>
    <row r="9709" spans="2:14" x14ac:dyDescent="0.25">
      <c r="B9709" s="7"/>
      <c r="C9709" s="8"/>
      <c r="D9709" s="129"/>
      <c r="F9709" s="99"/>
      <c r="G9709" s="99"/>
      <c r="H9709" s="99"/>
      <c r="I9709" s="18"/>
      <c r="J9709" s="18"/>
      <c r="K9709" s="99">
        <f t="shared" si="310"/>
        <v>0</v>
      </c>
      <c r="M9709" s="96">
        <f t="shared" si="309"/>
        <v>1</v>
      </c>
      <c r="N9709" s="273"/>
    </row>
    <row r="9710" spans="2:14" x14ac:dyDescent="0.25">
      <c r="B9710" s="7"/>
      <c r="C9710" s="8"/>
      <c r="D9710" s="129"/>
      <c r="F9710" s="99"/>
      <c r="G9710" s="99"/>
      <c r="H9710" s="99"/>
      <c r="I9710" s="18"/>
      <c r="J9710" s="18"/>
      <c r="K9710" s="99">
        <f t="shared" si="310"/>
        <v>0</v>
      </c>
      <c r="M9710" s="96">
        <f t="shared" si="309"/>
        <v>1</v>
      </c>
      <c r="N9710" s="273"/>
    </row>
    <row r="9711" spans="2:14" x14ac:dyDescent="0.25">
      <c r="B9711" s="7"/>
      <c r="C9711" s="8"/>
      <c r="D9711" s="129"/>
      <c r="F9711" s="99"/>
      <c r="G9711" s="99"/>
      <c r="H9711" s="99"/>
      <c r="I9711" s="18"/>
      <c r="J9711" s="18"/>
      <c r="K9711" s="99">
        <f t="shared" si="310"/>
        <v>0</v>
      </c>
      <c r="M9711" s="96">
        <f t="shared" si="309"/>
        <v>1</v>
      </c>
      <c r="N9711" s="273"/>
    </row>
    <row r="9712" spans="2:14" x14ac:dyDescent="0.25">
      <c r="B9712" s="7"/>
      <c r="C9712" s="8"/>
      <c r="D9712" s="129"/>
      <c r="F9712" s="99"/>
      <c r="G9712" s="99"/>
      <c r="H9712" s="99"/>
      <c r="I9712" s="18"/>
      <c r="J9712" s="18"/>
      <c r="K9712" s="99">
        <f t="shared" si="310"/>
        <v>0</v>
      </c>
      <c r="M9712" s="96">
        <f t="shared" si="309"/>
        <v>1</v>
      </c>
      <c r="N9712" s="273"/>
    </row>
    <row r="9713" spans="2:14" x14ac:dyDescent="0.25">
      <c r="B9713" s="7"/>
      <c r="C9713" s="8"/>
      <c r="D9713" s="129"/>
      <c r="F9713" s="99"/>
      <c r="G9713" s="99"/>
      <c r="H9713" s="99"/>
      <c r="I9713" s="18"/>
      <c r="J9713" s="18"/>
      <c r="K9713" s="99">
        <f t="shared" si="310"/>
        <v>0</v>
      </c>
      <c r="M9713" s="96">
        <f t="shared" si="309"/>
        <v>1</v>
      </c>
      <c r="N9713" s="273"/>
    </row>
    <row r="9714" spans="2:14" x14ac:dyDescent="0.25">
      <c r="B9714" s="7"/>
      <c r="C9714" s="8"/>
      <c r="D9714" s="129"/>
      <c r="F9714" s="99"/>
      <c r="G9714" s="99"/>
      <c r="H9714" s="99"/>
      <c r="I9714" s="18"/>
      <c r="J9714" s="18"/>
      <c r="K9714" s="99">
        <f t="shared" si="310"/>
        <v>0</v>
      </c>
      <c r="M9714" s="96">
        <f t="shared" si="309"/>
        <v>1</v>
      </c>
      <c r="N9714" s="273"/>
    </row>
    <row r="9715" spans="2:14" x14ac:dyDescent="0.25">
      <c r="B9715" s="7"/>
      <c r="C9715" s="8"/>
      <c r="D9715" s="129"/>
      <c r="F9715" s="99"/>
      <c r="G9715" s="99"/>
      <c r="H9715" s="99"/>
      <c r="I9715" s="18"/>
      <c r="J9715" s="18"/>
      <c r="K9715" s="99">
        <f t="shared" si="310"/>
        <v>0</v>
      </c>
      <c r="M9715" s="96">
        <f t="shared" si="309"/>
        <v>1</v>
      </c>
      <c r="N9715" s="273"/>
    </row>
    <row r="9716" spans="2:14" x14ac:dyDescent="0.25">
      <c r="B9716" s="7"/>
      <c r="C9716" s="8"/>
      <c r="D9716" s="129"/>
      <c r="F9716" s="99"/>
      <c r="G9716" s="99"/>
      <c r="H9716" s="99"/>
      <c r="I9716" s="18"/>
      <c r="J9716" s="18"/>
      <c r="K9716" s="99">
        <f t="shared" si="310"/>
        <v>0</v>
      </c>
      <c r="M9716" s="96">
        <f t="shared" si="309"/>
        <v>1</v>
      </c>
      <c r="N9716" s="273"/>
    </row>
    <row r="9717" spans="2:14" x14ac:dyDescent="0.25">
      <c r="B9717" s="7"/>
      <c r="C9717" s="8"/>
      <c r="D9717" s="129"/>
      <c r="F9717" s="99"/>
      <c r="G9717" s="99"/>
      <c r="H9717" s="99"/>
      <c r="I9717" s="18"/>
      <c r="J9717" s="18"/>
      <c r="K9717" s="99">
        <f t="shared" si="310"/>
        <v>0</v>
      </c>
      <c r="M9717" s="96">
        <f t="shared" si="309"/>
        <v>1</v>
      </c>
      <c r="N9717" s="273"/>
    </row>
    <row r="9718" spans="2:14" x14ac:dyDescent="0.25">
      <c r="B9718" s="7"/>
      <c r="C9718" s="8"/>
      <c r="D9718" s="129"/>
      <c r="F9718" s="99"/>
      <c r="G9718" s="99"/>
      <c r="H9718" s="99"/>
      <c r="I9718" s="18"/>
      <c r="J9718" s="18"/>
      <c r="K9718" s="99">
        <f t="shared" si="310"/>
        <v>0</v>
      </c>
      <c r="M9718" s="96">
        <f t="shared" si="309"/>
        <v>1</v>
      </c>
      <c r="N9718" s="273"/>
    </row>
    <row r="9719" spans="2:14" x14ac:dyDescent="0.25">
      <c r="B9719" s="7"/>
      <c r="C9719" s="8"/>
      <c r="D9719" s="129"/>
      <c r="F9719" s="99"/>
      <c r="G9719" s="99"/>
      <c r="H9719" s="99"/>
      <c r="I9719" s="18"/>
      <c r="J9719" s="18"/>
      <c r="K9719" s="99">
        <f t="shared" si="310"/>
        <v>0</v>
      </c>
      <c r="M9719" s="96">
        <f t="shared" si="309"/>
        <v>1</v>
      </c>
      <c r="N9719" s="273"/>
    </row>
    <row r="9720" spans="2:14" x14ac:dyDescent="0.25">
      <c r="B9720" s="7"/>
      <c r="C9720" s="8"/>
      <c r="D9720" s="129"/>
      <c r="F9720" s="99"/>
      <c r="G9720" s="99"/>
      <c r="H9720" s="99"/>
      <c r="I9720" s="18"/>
      <c r="J9720" s="18"/>
      <c r="K9720" s="99">
        <f t="shared" si="310"/>
        <v>0</v>
      </c>
      <c r="M9720" s="96">
        <f t="shared" si="309"/>
        <v>1</v>
      </c>
      <c r="N9720" s="273"/>
    </row>
    <row r="9721" spans="2:14" x14ac:dyDescent="0.25">
      <c r="B9721" s="7"/>
      <c r="C9721" s="8"/>
      <c r="D9721" s="129"/>
      <c r="F9721" s="99"/>
      <c r="G9721" s="99"/>
      <c r="H9721" s="99"/>
      <c r="I9721" s="18"/>
      <c r="J9721" s="18"/>
      <c r="K9721" s="99">
        <f t="shared" si="310"/>
        <v>0</v>
      </c>
      <c r="M9721" s="96">
        <f t="shared" si="309"/>
        <v>1</v>
      </c>
      <c r="N9721" s="273"/>
    </row>
    <row r="9722" spans="2:14" x14ac:dyDescent="0.25">
      <c r="B9722" s="7"/>
      <c r="C9722" s="8"/>
      <c r="D9722" s="129"/>
      <c r="F9722" s="99"/>
      <c r="G9722" s="99"/>
      <c r="H9722" s="99"/>
      <c r="I9722" s="18"/>
      <c r="J9722" s="18"/>
      <c r="K9722" s="99">
        <f t="shared" si="310"/>
        <v>0</v>
      </c>
      <c r="M9722" s="96">
        <f t="shared" si="309"/>
        <v>1</v>
      </c>
      <c r="N9722" s="273"/>
    </row>
    <row r="9723" spans="2:14" x14ac:dyDescent="0.25">
      <c r="B9723" s="7"/>
      <c r="C9723" s="8"/>
      <c r="D9723" s="129"/>
      <c r="F9723" s="99"/>
      <c r="G9723" s="99"/>
      <c r="H9723" s="99"/>
      <c r="I9723" s="18"/>
      <c r="J9723" s="18"/>
      <c r="K9723" s="99">
        <f t="shared" si="310"/>
        <v>0</v>
      </c>
      <c r="M9723" s="96">
        <f t="shared" si="309"/>
        <v>1</v>
      </c>
      <c r="N9723" s="273"/>
    </row>
    <row r="9724" spans="2:14" x14ac:dyDescent="0.25">
      <c r="B9724" s="7"/>
      <c r="C9724" s="8"/>
      <c r="D9724" s="129"/>
      <c r="F9724" s="99"/>
      <c r="G9724" s="99"/>
      <c r="H9724" s="99"/>
      <c r="I9724" s="18"/>
      <c r="J9724" s="18"/>
      <c r="K9724" s="99">
        <f t="shared" si="310"/>
        <v>0</v>
      </c>
      <c r="M9724" s="96">
        <f t="shared" si="309"/>
        <v>1</v>
      </c>
      <c r="N9724" s="273"/>
    </row>
    <row r="9725" spans="2:14" x14ac:dyDescent="0.25">
      <c r="B9725" s="7"/>
      <c r="C9725" s="8"/>
      <c r="D9725" s="129"/>
      <c r="F9725" s="99"/>
      <c r="G9725" s="99"/>
      <c r="H9725" s="99"/>
      <c r="I9725" s="18"/>
      <c r="J9725" s="18"/>
      <c r="K9725" s="99">
        <f t="shared" si="310"/>
        <v>0</v>
      </c>
      <c r="M9725" s="96">
        <f t="shared" si="309"/>
        <v>1</v>
      </c>
      <c r="N9725" s="273"/>
    </row>
    <row r="9726" spans="2:14" x14ac:dyDescent="0.25">
      <c r="B9726" s="7"/>
      <c r="C9726" s="8"/>
      <c r="D9726" s="129"/>
      <c r="F9726" s="99"/>
      <c r="G9726" s="99"/>
      <c r="H9726" s="99"/>
      <c r="I9726" s="18"/>
      <c r="J9726" s="18"/>
      <c r="K9726" s="99">
        <f t="shared" si="310"/>
        <v>0</v>
      </c>
      <c r="M9726" s="96">
        <f t="shared" si="309"/>
        <v>1</v>
      </c>
      <c r="N9726" s="273"/>
    </row>
    <row r="9727" spans="2:14" x14ac:dyDescent="0.25">
      <c r="B9727" s="7"/>
      <c r="C9727" s="8"/>
      <c r="D9727" s="129"/>
      <c r="F9727" s="99"/>
      <c r="G9727" s="99"/>
      <c r="H9727" s="99"/>
      <c r="I9727" s="18"/>
      <c r="J9727" s="18"/>
      <c r="K9727" s="99">
        <f t="shared" si="310"/>
        <v>0</v>
      </c>
      <c r="M9727" s="96">
        <f t="shared" si="309"/>
        <v>1</v>
      </c>
      <c r="N9727" s="273"/>
    </row>
    <row r="9728" spans="2:14" x14ac:dyDescent="0.25">
      <c r="B9728" s="7"/>
      <c r="C9728" s="8"/>
      <c r="D9728" s="129"/>
      <c r="F9728" s="99"/>
      <c r="G9728" s="99"/>
      <c r="H9728" s="99"/>
      <c r="I9728" s="18"/>
      <c r="J9728" s="18"/>
      <c r="K9728" s="99">
        <f t="shared" si="310"/>
        <v>0</v>
      </c>
      <c r="M9728" s="96">
        <f t="shared" si="309"/>
        <v>1</v>
      </c>
      <c r="N9728" s="273"/>
    </row>
    <row r="9729" spans="2:14" x14ac:dyDescent="0.25">
      <c r="B9729" s="7"/>
      <c r="C9729" s="8"/>
      <c r="D9729" s="129"/>
      <c r="F9729" s="99"/>
      <c r="G9729" s="99"/>
      <c r="H9729" s="99"/>
      <c r="I9729" s="18"/>
      <c r="J9729" s="18"/>
      <c r="K9729" s="99">
        <f t="shared" si="310"/>
        <v>0</v>
      </c>
      <c r="M9729" s="96">
        <f t="shared" si="309"/>
        <v>1</v>
      </c>
      <c r="N9729" s="273"/>
    </row>
    <row r="9730" spans="2:14" x14ac:dyDescent="0.25">
      <c r="B9730" s="7"/>
      <c r="C9730" s="8"/>
      <c r="D9730" s="129"/>
      <c r="F9730" s="99"/>
      <c r="G9730" s="99"/>
      <c r="H9730" s="99"/>
      <c r="I9730" s="18"/>
      <c r="J9730" s="18"/>
      <c r="K9730" s="99">
        <f t="shared" si="310"/>
        <v>0</v>
      </c>
      <c r="M9730" s="96">
        <f t="shared" si="309"/>
        <v>1</v>
      </c>
      <c r="N9730" s="273"/>
    </row>
    <row r="9731" spans="2:14" x14ac:dyDescent="0.25">
      <c r="B9731" s="7"/>
      <c r="C9731" s="8"/>
      <c r="D9731" s="129"/>
      <c r="F9731" s="99"/>
      <c r="G9731" s="99"/>
      <c r="H9731" s="99"/>
      <c r="I9731" s="18"/>
      <c r="J9731" s="18"/>
      <c r="K9731" s="99">
        <f t="shared" si="310"/>
        <v>0</v>
      </c>
      <c r="M9731" s="96">
        <f t="shared" si="309"/>
        <v>1</v>
      </c>
      <c r="N9731" s="273"/>
    </row>
    <row r="9732" spans="2:14" x14ac:dyDescent="0.25">
      <c r="B9732" s="7"/>
      <c r="C9732" s="8"/>
      <c r="D9732" s="129"/>
      <c r="F9732" s="99"/>
      <c r="G9732" s="99"/>
      <c r="H9732" s="99"/>
      <c r="I9732" s="18"/>
      <c r="J9732" s="18"/>
      <c r="K9732" s="99">
        <f t="shared" si="310"/>
        <v>0</v>
      </c>
      <c r="M9732" s="96">
        <f t="shared" si="309"/>
        <v>1</v>
      </c>
      <c r="N9732" s="273"/>
    </row>
    <row r="9733" spans="2:14" x14ac:dyDescent="0.25">
      <c r="B9733" s="7"/>
      <c r="C9733" s="8"/>
      <c r="D9733" s="129"/>
      <c r="F9733" s="99"/>
      <c r="G9733" s="99"/>
      <c r="H9733" s="99"/>
      <c r="I9733" s="18"/>
      <c r="J9733" s="18"/>
      <c r="K9733" s="99">
        <f t="shared" si="310"/>
        <v>0</v>
      </c>
      <c r="M9733" s="96">
        <f t="shared" si="309"/>
        <v>1</v>
      </c>
      <c r="N9733" s="273"/>
    </row>
    <row r="9734" spans="2:14" x14ac:dyDescent="0.25">
      <c r="B9734" s="7"/>
      <c r="C9734" s="8"/>
      <c r="D9734" s="129"/>
      <c r="F9734" s="99"/>
      <c r="G9734" s="99"/>
      <c r="H9734" s="99"/>
      <c r="I9734" s="18"/>
      <c r="J9734" s="18"/>
      <c r="K9734" s="99">
        <f t="shared" si="310"/>
        <v>0</v>
      </c>
      <c r="M9734" s="96">
        <f t="shared" si="309"/>
        <v>1</v>
      </c>
      <c r="N9734" s="273"/>
    </row>
    <row r="9735" spans="2:14" x14ac:dyDescent="0.25">
      <c r="B9735" s="7"/>
      <c r="C9735" s="8"/>
      <c r="D9735" s="129"/>
      <c r="F9735" s="99"/>
      <c r="G9735" s="99"/>
      <c r="H9735" s="99"/>
      <c r="I9735" s="18"/>
      <c r="J9735" s="18"/>
      <c r="K9735" s="99">
        <f t="shared" si="310"/>
        <v>0</v>
      </c>
      <c r="M9735" s="96">
        <f t="shared" si="309"/>
        <v>1</v>
      </c>
      <c r="N9735" s="273"/>
    </row>
    <row r="9736" spans="2:14" x14ac:dyDescent="0.25">
      <c r="B9736" s="7"/>
      <c r="C9736" s="8"/>
      <c r="D9736" s="129"/>
      <c r="F9736" s="99"/>
      <c r="G9736" s="99"/>
      <c r="H9736" s="99"/>
      <c r="I9736" s="18"/>
      <c r="J9736" s="18"/>
      <c r="K9736" s="99">
        <f t="shared" si="310"/>
        <v>0</v>
      </c>
      <c r="M9736" s="96">
        <f t="shared" si="309"/>
        <v>1</v>
      </c>
      <c r="N9736" s="273"/>
    </row>
    <row r="9737" spans="2:14" x14ac:dyDescent="0.25">
      <c r="B9737" s="7"/>
      <c r="C9737" s="8"/>
      <c r="D9737" s="129"/>
      <c r="F9737" s="99"/>
      <c r="G9737" s="99"/>
      <c r="H9737" s="99"/>
      <c r="I9737" s="18"/>
      <c r="J9737" s="18"/>
      <c r="K9737" s="99">
        <f t="shared" si="310"/>
        <v>0</v>
      </c>
      <c r="M9737" s="96">
        <f t="shared" si="309"/>
        <v>1</v>
      </c>
      <c r="N9737" s="273"/>
    </row>
    <row r="9738" spans="2:14" x14ac:dyDescent="0.25">
      <c r="B9738" s="7"/>
      <c r="C9738" s="8"/>
      <c r="D9738" s="129"/>
      <c r="F9738" s="99"/>
      <c r="G9738" s="99"/>
      <c r="H9738" s="99"/>
      <c r="I9738" s="18"/>
      <c r="J9738" s="18"/>
      <c r="K9738" s="99">
        <f t="shared" si="310"/>
        <v>0</v>
      </c>
      <c r="M9738" s="96">
        <f t="shared" si="309"/>
        <v>1</v>
      </c>
      <c r="N9738" s="273"/>
    </row>
    <row r="9739" spans="2:14" x14ac:dyDescent="0.25">
      <c r="B9739" s="7"/>
      <c r="C9739" s="8"/>
      <c r="D9739" s="129"/>
      <c r="F9739" s="99"/>
      <c r="G9739" s="99"/>
      <c r="H9739" s="99"/>
      <c r="I9739" s="18"/>
      <c r="J9739" s="18"/>
      <c r="K9739" s="99">
        <f t="shared" si="310"/>
        <v>0</v>
      </c>
      <c r="M9739" s="96">
        <f t="shared" si="309"/>
        <v>1</v>
      </c>
      <c r="N9739" s="273"/>
    </row>
    <row r="9740" spans="2:14" x14ac:dyDescent="0.25">
      <c r="B9740" s="7"/>
      <c r="C9740" s="8"/>
      <c r="D9740" s="129"/>
      <c r="F9740" s="99"/>
      <c r="G9740" s="99"/>
      <c r="H9740" s="99"/>
      <c r="I9740" s="18"/>
      <c r="J9740" s="18"/>
      <c r="K9740" s="99">
        <f t="shared" si="310"/>
        <v>0</v>
      </c>
      <c r="M9740" s="96">
        <f t="shared" si="309"/>
        <v>1</v>
      </c>
      <c r="N9740" s="273"/>
    </row>
    <row r="9741" spans="2:14" x14ac:dyDescent="0.25">
      <c r="B9741" s="7"/>
      <c r="C9741" s="8"/>
      <c r="D9741" s="129"/>
      <c r="F9741" s="99"/>
      <c r="G9741" s="99"/>
      <c r="H9741" s="99"/>
      <c r="I9741" s="18"/>
      <c r="J9741" s="18"/>
      <c r="K9741" s="99">
        <f t="shared" si="310"/>
        <v>0</v>
      </c>
      <c r="M9741" s="96">
        <f t="shared" si="309"/>
        <v>1</v>
      </c>
      <c r="N9741" s="273"/>
    </row>
    <row r="9742" spans="2:14" x14ac:dyDescent="0.25">
      <c r="B9742" s="7"/>
      <c r="C9742" s="8"/>
      <c r="D9742" s="129"/>
      <c r="F9742" s="99"/>
      <c r="G9742" s="99"/>
      <c r="H9742" s="99"/>
      <c r="I9742" s="18"/>
      <c r="J9742" s="18"/>
      <c r="K9742" s="99">
        <f t="shared" si="310"/>
        <v>0</v>
      </c>
      <c r="M9742" s="96">
        <f t="shared" si="309"/>
        <v>1</v>
      </c>
      <c r="N9742" s="273"/>
    </row>
    <row r="9743" spans="2:14" x14ac:dyDescent="0.25">
      <c r="B9743" s="7"/>
      <c r="C9743" s="8"/>
      <c r="D9743" s="129"/>
      <c r="F9743" s="99"/>
      <c r="G9743" s="99"/>
      <c r="H9743" s="99"/>
      <c r="I9743" s="18"/>
      <c r="J9743" s="18"/>
      <c r="K9743" s="99">
        <f t="shared" si="310"/>
        <v>0</v>
      </c>
      <c r="M9743" s="96">
        <f t="shared" si="309"/>
        <v>1</v>
      </c>
      <c r="N9743" s="273"/>
    </row>
    <row r="9744" spans="2:14" x14ac:dyDescent="0.25">
      <c r="B9744" s="7"/>
      <c r="C9744" s="8"/>
      <c r="D9744" s="129"/>
      <c r="F9744" s="99"/>
      <c r="G9744" s="99"/>
      <c r="H9744" s="99"/>
      <c r="I9744" s="18"/>
      <c r="J9744" s="18"/>
      <c r="K9744" s="99">
        <f t="shared" si="310"/>
        <v>0</v>
      </c>
      <c r="M9744" s="96">
        <f t="shared" si="309"/>
        <v>1</v>
      </c>
      <c r="N9744" s="273"/>
    </row>
    <row r="9745" spans="2:14" x14ac:dyDescent="0.25">
      <c r="B9745" s="7"/>
      <c r="C9745" s="8"/>
      <c r="D9745" s="129"/>
      <c r="F9745" s="99"/>
      <c r="G9745" s="99"/>
      <c r="H9745" s="99"/>
      <c r="I9745" s="18"/>
      <c r="J9745" s="18"/>
      <c r="K9745" s="99">
        <f t="shared" si="310"/>
        <v>0</v>
      </c>
      <c r="M9745" s="96">
        <f t="shared" ref="M9745:M9808" si="311">UltimoDia(D9745)</f>
        <v>1</v>
      </c>
      <c r="N9745" s="273"/>
    </row>
    <row r="9746" spans="2:14" x14ac:dyDescent="0.25">
      <c r="B9746" s="7"/>
      <c r="C9746" s="8"/>
      <c r="D9746" s="129"/>
      <c r="F9746" s="99"/>
      <c r="G9746" s="99"/>
      <c r="H9746" s="99"/>
      <c r="I9746" s="18"/>
      <c r="J9746" s="18"/>
      <c r="K9746" s="99">
        <f t="shared" si="310"/>
        <v>0</v>
      </c>
      <c r="M9746" s="96">
        <f t="shared" si="311"/>
        <v>1</v>
      </c>
      <c r="N9746" s="273"/>
    </row>
    <row r="9747" spans="2:14" x14ac:dyDescent="0.25">
      <c r="B9747" s="7"/>
      <c r="C9747" s="8"/>
      <c r="D9747" s="129"/>
      <c r="F9747" s="99"/>
      <c r="G9747" s="99"/>
      <c r="H9747" s="99"/>
      <c r="I9747" s="18"/>
      <c r="J9747" s="18"/>
      <c r="K9747" s="99">
        <f t="shared" si="310"/>
        <v>0</v>
      </c>
      <c r="M9747" s="96">
        <f t="shared" si="311"/>
        <v>1</v>
      </c>
      <c r="N9747" s="273"/>
    </row>
    <row r="9748" spans="2:14" x14ac:dyDescent="0.25">
      <c r="B9748" s="7"/>
      <c r="C9748" s="8"/>
      <c r="D9748" s="129"/>
      <c r="F9748" s="99"/>
      <c r="G9748" s="99"/>
      <c r="H9748" s="99"/>
      <c r="I9748" s="18"/>
      <c r="J9748" s="18"/>
      <c r="K9748" s="99">
        <f t="shared" si="310"/>
        <v>0</v>
      </c>
      <c r="M9748" s="96">
        <f t="shared" si="311"/>
        <v>1</v>
      </c>
      <c r="N9748" s="273"/>
    </row>
    <row r="9749" spans="2:14" x14ac:dyDescent="0.25">
      <c r="B9749" s="7"/>
      <c r="C9749" s="8"/>
      <c r="D9749" s="129"/>
      <c r="F9749" s="99"/>
      <c r="G9749" s="99"/>
      <c r="H9749" s="99"/>
      <c r="I9749" s="18"/>
      <c r="J9749" s="18"/>
      <c r="K9749" s="99">
        <f t="shared" si="310"/>
        <v>0</v>
      </c>
      <c r="M9749" s="96">
        <f t="shared" si="311"/>
        <v>1</v>
      </c>
      <c r="N9749" s="273"/>
    </row>
    <row r="9750" spans="2:14" x14ac:dyDescent="0.25">
      <c r="B9750" s="7"/>
      <c r="C9750" s="8"/>
      <c r="D9750" s="129"/>
      <c r="F9750" s="99"/>
      <c r="G9750" s="99"/>
      <c r="H9750" s="99"/>
      <c r="I9750" s="18"/>
      <c r="J9750" s="18"/>
      <c r="K9750" s="99">
        <f t="shared" si="310"/>
        <v>0</v>
      </c>
      <c r="M9750" s="96">
        <f t="shared" si="311"/>
        <v>1</v>
      </c>
      <c r="N9750" s="273"/>
    </row>
    <row r="9751" spans="2:14" x14ac:dyDescent="0.25">
      <c r="B9751" s="7"/>
      <c r="C9751" s="8"/>
      <c r="D9751" s="129"/>
      <c r="F9751" s="99"/>
      <c r="G9751" s="99"/>
      <c r="H9751" s="99"/>
      <c r="I9751" s="18"/>
      <c r="J9751" s="18"/>
      <c r="K9751" s="99">
        <f t="shared" si="310"/>
        <v>0</v>
      </c>
      <c r="M9751" s="96">
        <f t="shared" si="311"/>
        <v>1</v>
      </c>
      <c r="N9751" s="273"/>
    </row>
    <row r="9752" spans="2:14" x14ac:dyDescent="0.25">
      <c r="B9752" s="7"/>
      <c r="C9752" s="8"/>
      <c r="D9752" s="129"/>
      <c r="F9752" s="99"/>
      <c r="G9752" s="99"/>
      <c r="H9752" s="99"/>
      <c r="I9752" s="18"/>
      <c r="J9752" s="18"/>
      <c r="K9752" s="99">
        <f t="shared" si="310"/>
        <v>0</v>
      </c>
      <c r="M9752" s="96">
        <f t="shared" si="311"/>
        <v>1</v>
      </c>
      <c r="N9752" s="273"/>
    </row>
    <row r="9753" spans="2:14" x14ac:dyDescent="0.25">
      <c r="B9753" s="7"/>
      <c r="C9753" s="8"/>
      <c r="D9753" s="129"/>
      <c r="F9753" s="99"/>
      <c r="G9753" s="99"/>
      <c r="H9753" s="99"/>
      <c r="I9753" s="18"/>
      <c r="J9753" s="18"/>
      <c r="K9753" s="99">
        <f t="shared" si="310"/>
        <v>0</v>
      </c>
      <c r="M9753" s="96">
        <f t="shared" si="311"/>
        <v>1</v>
      </c>
      <c r="N9753" s="273"/>
    </row>
    <row r="9754" spans="2:14" x14ac:dyDescent="0.25">
      <c r="B9754" s="7"/>
      <c r="C9754" s="8"/>
      <c r="D9754" s="129"/>
      <c r="F9754" s="99"/>
      <c r="G9754" s="99"/>
      <c r="H9754" s="99"/>
      <c r="I9754" s="18"/>
      <c r="J9754" s="18"/>
      <c r="K9754" s="99">
        <f t="shared" si="310"/>
        <v>0</v>
      </c>
      <c r="M9754" s="96">
        <f t="shared" si="311"/>
        <v>1</v>
      </c>
      <c r="N9754" s="273"/>
    </row>
    <row r="9755" spans="2:14" x14ac:dyDescent="0.25">
      <c r="B9755" s="7"/>
      <c r="C9755" s="8"/>
      <c r="D9755" s="129"/>
      <c r="F9755" s="99"/>
      <c r="G9755" s="99"/>
      <c r="H9755" s="99"/>
      <c r="I9755" s="18"/>
      <c r="J9755" s="18"/>
      <c r="K9755" s="99">
        <f t="shared" si="310"/>
        <v>0</v>
      </c>
      <c r="M9755" s="96">
        <f t="shared" si="311"/>
        <v>1</v>
      </c>
      <c r="N9755" s="273"/>
    </row>
    <row r="9756" spans="2:14" x14ac:dyDescent="0.25">
      <c r="B9756" s="7"/>
      <c r="C9756" s="8"/>
      <c r="D9756" s="129"/>
      <c r="F9756" s="99"/>
      <c r="G9756" s="99"/>
      <c r="H9756" s="99"/>
      <c r="I9756" s="18"/>
      <c r="J9756" s="18"/>
      <c r="K9756" s="99">
        <f t="shared" si="310"/>
        <v>0</v>
      </c>
      <c r="M9756" s="96">
        <f t="shared" si="311"/>
        <v>1</v>
      </c>
      <c r="N9756" s="273"/>
    </row>
    <row r="9757" spans="2:14" x14ac:dyDescent="0.25">
      <c r="B9757" s="7"/>
      <c r="C9757" s="8"/>
      <c r="D9757" s="129"/>
      <c r="F9757" s="99"/>
      <c r="G9757" s="99"/>
      <c r="H9757" s="99"/>
      <c r="I9757" s="18"/>
      <c r="J9757" s="18"/>
      <c r="K9757" s="99">
        <f t="shared" si="310"/>
        <v>0</v>
      </c>
      <c r="M9757" s="96">
        <f t="shared" si="311"/>
        <v>1</v>
      </c>
      <c r="N9757" s="273"/>
    </row>
    <row r="9758" spans="2:14" x14ac:dyDescent="0.25">
      <c r="B9758" s="7"/>
      <c r="C9758" s="8"/>
      <c r="D9758" s="129"/>
      <c r="F9758" s="99"/>
      <c r="G9758" s="99"/>
      <c r="H9758" s="99"/>
      <c r="I9758" s="18"/>
      <c r="J9758" s="18"/>
      <c r="K9758" s="99">
        <f t="shared" si="310"/>
        <v>0</v>
      </c>
      <c r="M9758" s="96">
        <f t="shared" si="311"/>
        <v>1</v>
      </c>
      <c r="N9758" s="273"/>
    </row>
    <row r="9759" spans="2:14" x14ac:dyDescent="0.25">
      <c r="B9759" s="7"/>
      <c r="C9759" s="8"/>
      <c r="D9759" s="129"/>
      <c r="F9759" s="99"/>
      <c r="G9759" s="99"/>
      <c r="H9759" s="99"/>
      <c r="I9759" s="18"/>
      <c r="J9759" s="18"/>
      <c r="K9759" s="99">
        <f t="shared" si="310"/>
        <v>0</v>
      </c>
      <c r="M9759" s="96">
        <f t="shared" si="311"/>
        <v>1</v>
      </c>
      <c r="N9759" s="273"/>
    </row>
    <row r="9760" spans="2:14" x14ac:dyDescent="0.25">
      <c r="B9760" s="7"/>
      <c r="C9760" s="8"/>
      <c r="D9760" s="129"/>
      <c r="F9760" s="99"/>
      <c r="G9760" s="99"/>
      <c r="H9760" s="99"/>
      <c r="I9760" s="18"/>
      <c r="J9760" s="18"/>
      <c r="K9760" s="99">
        <f t="shared" si="310"/>
        <v>0</v>
      </c>
      <c r="M9760" s="96">
        <f t="shared" si="311"/>
        <v>1</v>
      </c>
      <c r="N9760" s="273"/>
    </row>
    <row r="9761" spans="2:14" x14ac:dyDescent="0.25">
      <c r="B9761" s="7"/>
      <c r="C9761" s="8"/>
      <c r="D9761" s="129"/>
      <c r="F9761" s="99"/>
      <c r="G9761" s="99"/>
      <c r="H9761" s="99"/>
      <c r="I9761" s="18"/>
      <c r="J9761" s="18"/>
      <c r="K9761" s="99">
        <f t="shared" si="310"/>
        <v>0</v>
      </c>
      <c r="M9761" s="96">
        <f t="shared" si="311"/>
        <v>1</v>
      </c>
      <c r="N9761" s="273"/>
    </row>
    <row r="9762" spans="2:14" x14ac:dyDescent="0.25">
      <c r="B9762" s="7"/>
      <c r="C9762" s="8"/>
      <c r="D9762" s="129"/>
      <c r="F9762" s="99"/>
      <c r="G9762" s="99"/>
      <c r="H9762" s="99"/>
      <c r="I9762" s="18"/>
      <c r="J9762" s="18"/>
      <c r="K9762" s="99">
        <f t="shared" si="310"/>
        <v>0</v>
      </c>
      <c r="M9762" s="96">
        <f t="shared" si="311"/>
        <v>1</v>
      </c>
      <c r="N9762" s="273"/>
    </row>
    <row r="9763" spans="2:14" x14ac:dyDescent="0.25">
      <c r="B9763" s="7"/>
      <c r="C9763" s="8"/>
      <c r="D9763" s="129"/>
      <c r="F9763" s="99"/>
      <c r="G9763" s="99"/>
      <c r="H9763" s="99"/>
      <c r="I9763" s="18"/>
      <c r="J9763" s="18"/>
      <c r="K9763" s="99">
        <f t="shared" si="310"/>
        <v>0</v>
      </c>
      <c r="M9763" s="96">
        <f t="shared" si="311"/>
        <v>1</v>
      </c>
      <c r="N9763" s="273"/>
    </row>
    <row r="9764" spans="2:14" x14ac:dyDescent="0.25">
      <c r="B9764" s="7"/>
      <c r="C9764" s="8"/>
      <c r="D9764" s="129"/>
      <c r="F9764" s="99"/>
      <c r="G9764" s="99"/>
      <c r="H9764" s="99"/>
      <c r="I9764" s="18"/>
      <c r="J9764" s="18"/>
      <c r="K9764" s="99">
        <f t="shared" si="310"/>
        <v>0</v>
      </c>
      <c r="M9764" s="96">
        <f t="shared" si="311"/>
        <v>1</v>
      </c>
      <c r="N9764" s="273"/>
    </row>
    <row r="9765" spans="2:14" x14ac:dyDescent="0.25">
      <c r="B9765" s="7"/>
      <c r="C9765" s="8"/>
      <c r="D9765" s="129"/>
      <c r="F9765" s="99"/>
      <c r="G9765" s="99"/>
      <c r="H9765" s="99"/>
      <c r="I9765" s="18"/>
      <c r="J9765" s="18"/>
      <c r="K9765" s="99">
        <f t="shared" si="310"/>
        <v>0</v>
      </c>
      <c r="M9765" s="96">
        <f t="shared" si="311"/>
        <v>1</v>
      </c>
      <c r="N9765" s="273"/>
    </row>
    <row r="9766" spans="2:14" x14ac:dyDescent="0.25">
      <c r="B9766" s="7"/>
      <c r="C9766" s="8"/>
      <c r="D9766" s="129"/>
      <c r="F9766" s="99"/>
      <c r="G9766" s="99"/>
      <c r="H9766" s="99"/>
      <c r="I9766" s="18"/>
      <c r="J9766" s="18"/>
      <c r="K9766" s="99">
        <f t="shared" si="310"/>
        <v>0</v>
      </c>
      <c r="M9766" s="96">
        <f t="shared" si="311"/>
        <v>1</v>
      </c>
      <c r="N9766" s="273"/>
    </row>
    <row r="9767" spans="2:14" x14ac:dyDescent="0.25">
      <c r="B9767" s="7"/>
      <c r="C9767" s="8"/>
      <c r="D9767" s="129"/>
      <c r="F9767" s="99"/>
      <c r="G9767" s="99"/>
      <c r="H9767" s="99"/>
      <c r="I9767" s="18"/>
      <c r="J9767" s="18"/>
      <c r="K9767" s="99">
        <f t="shared" si="310"/>
        <v>0</v>
      </c>
      <c r="M9767" s="96">
        <f t="shared" si="311"/>
        <v>1</v>
      </c>
      <c r="N9767" s="273"/>
    </row>
    <row r="9768" spans="2:14" x14ac:dyDescent="0.25">
      <c r="B9768" s="7"/>
      <c r="C9768" s="8"/>
      <c r="D9768" s="129"/>
      <c r="F9768" s="99"/>
      <c r="G9768" s="99"/>
      <c r="H9768" s="99"/>
      <c r="I9768" s="18"/>
      <c r="J9768" s="18"/>
      <c r="K9768" s="99">
        <f t="shared" si="310"/>
        <v>0</v>
      </c>
      <c r="M9768" s="96">
        <f t="shared" si="311"/>
        <v>1</v>
      </c>
      <c r="N9768" s="273"/>
    </row>
    <row r="9769" spans="2:14" x14ac:dyDescent="0.25">
      <c r="B9769" s="7"/>
      <c r="C9769" s="8"/>
      <c r="D9769" s="129"/>
      <c r="F9769" s="99"/>
      <c r="G9769" s="99"/>
      <c r="H9769" s="99"/>
      <c r="I9769" s="18"/>
      <c r="J9769" s="18"/>
      <c r="K9769" s="99">
        <f t="shared" si="310"/>
        <v>0</v>
      </c>
      <c r="M9769" s="96">
        <f t="shared" si="311"/>
        <v>1</v>
      </c>
      <c r="N9769" s="273"/>
    </row>
    <row r="9770" spans="2:14" x14ac:dyDescent="0.25">
      <c r="B9770" s="7"/>
      <c r="C9770" s="8"/>
      <c r="D9770" s="129"/>
      <c r="F9770" s="99"/>
      <c r="G9770" s="99"/>
      <c r="H9770" s="99"/>
      <c r="I9770" s="18"/>
      <c r="J9770" s="18"/>
      <c r="K9770" s="99">
        <f t="shared" ref="K9770:K9833" si="312">IF(ctConta="",K9769+F9770,IF(I9770=ctConta,K9769+F9770,K9769))</f>
        <v>0</v>
      </c>
      <c r="M9770" s="96">
        <f t="shared" si="311"/>
        <v>1</v>
      </c>
      <c r="N9770" s="273"/>
    </row>
    <row r="9771" spans="2:14" x14ac:dyDescent="0.25">
      <c r="B9771" s="7"/>
      <c r="C9771" s="8"/>
      <c r="D9771" s="129"/>
      <c r="F9771" s="99"/>
      <c r="G9771" s="99"/>
      <c r="H9771" s="99"/>
      <c r="I9771" s="18"/>
      <c r="J9771" s="18"/>
      <c r="K9771" s="99">
        <f t="shared" si="312"/>
        <v>0</v>
      </c>
      <c r="M9771" s="96">
        <f t="shared" si="311"/>
        <v>1</v>
      </c>
      <c r="N9771" s="273"/>
    </row>
    <row r="9772" spans="2:14" x14ac:dyDescent="0.25">
      <c r="B9772" s="7"/>
      <c r="C9772" s="8"/>
      <c r="D9772" s="129"/>
      <c r="F9772" s="99"/>
      <c r="G9772" s="99"/>
      <c r="H9772" s="99"/>
      <c r="I9772" s="18"/>
      <c r="J9772" s="18"/>
      <c r="K9772" s="99">
        <f t="shared" si="312"/>
        <v>0</v>
      </c>
      <c r="M9772" s="96">
        <f t="shared" si="311"/>
        <v>1</v>
      </c>
      <c r="N9772" s="273"/>
    </row>
    <row r="9773" spans="2:14" x14ac:dyDescent="0.25">
      <c r="B9773" s="7"/>
      <c r="C9773" s="8"/>
      <c r="D9773" s="129"/>
      <c r="F9773" s="99"/>
      <c r="G9773" s="99"/>
      <c r="H9773" s="99"/>
      <c r="I9773" s="18"/>
      <c r="J9773" s="18"/>
      <c r="K9773" s="99">
        <f t="shared" si="312"/>
        <v>0</v>
      </c>
      <c r="M9773" s="96">
        <f t="shared" si="311"/>
        <v>1</v>
      </c>
      <c r="N9773" s="273"/>
    </row>
    <row r="9774" spans="2:14" x14ac:dyDescent="0.25">
      <c r="B9774" s="7"/>
      <c r="C9774" s="8"/>
      <c r="D9774" s="129"/>
      <c r="F9774" s="99"/>
      <c r="G9774" s="99"/>
      <c r="H9774" s="99"/>
      <c r="I9774" s="18"/>
      <c r="J9774" s="18"/>
      <c r="K9774" s="99">
        <f t="shared" si="312"/>
        <v>0</v>
      </c>
      <c r="M9774" s="96">
        <f t="shared" si="311"/>
        <v>1</v>
      </c>
      <c r="N9774" s="273"/>
    </row>
    <row r="9775" spans="2:14" x14ac:dyDescent="0.25">
      <c r="B9775" s="7"/>
      <c r="C9775" s="8"/>
      <c r="D9775" s="129"/>
      <c r="F9775" s="99"/>
      <c r="G9775" s="99"/>
      <c r="H9775" s="99"/>
      <c r="I9775" s="18"/>
      <c r="J9775" s="18"/>
      <c r="K9775" s="99">
        <f t="shared" si="312"/>
        <v>0</v>
      </c>
      <c r="M9775" s="96">
        <f t="shared" si="311"/>
        <v>1</v>
      </c>
      <c r="N9775" s="273"/>
    </row>
    <row r="9776" spans="2:14" x14ac:dyDescent="0.25">
      <c r="B9776" s="7"/>
      <c r="C9776" s="8"/>
      <c r="D9776" s="129"/>
      <c r="F9776" s="99"/>
      <c r="G9776" s="99"/>
      <c r="H9776" s="99"/>
      <c r="I9776" s="18"/>
      <c r="J9776" s="18"/>
      <c r="K9776" s="99">
        <f t="shared" si="312"/>
        <v>0</v>
      </c>
      <c r="M9776" s="96">
        <f t="shared" si="311"/>
        <v>1</v>
      </c>
      <c r="N9776" s="273"/>
    </row>
    <row r="9777" spans="2:14" x14ac:dyDescent="0.25">
      <c r="B9777" s="7"/>
      <c r="C9777" s="8"/>
      <c r="D9777" s="129"/>
      <c r="F9777" s="99"/>
      <c r="G9777" s="99"/>
      <c r="H9777" s="99"/>
      <c r="I9777" s="18"/>
      <c r="J9777" s="18"/>
      <c r="K9777" s="99">
        <f t="shared" si="312"/>
        <v>0</v>
      </c>
      <c r="M9777" s="96">
        <f t="shared" si="311"/>
        <v>1</v>
      </c>
      <c r="N9777" s="273"/>
    </row>
    <row r="9778" spans="2:14" x14ac:dyDescent="0.25">
      <c r="B9778" s="7"/>
      <c r="C9778" s="8"/>
      <c r="D9778" s="129"/>
      <c r="F9778" s="99"/>
      <c r="G9778" s="99"/>
      <c r="H9778" s="99"/>
      <c r="I9778" s="18"/>
      <c r="J9778" s="18"/>
      <c r="K9778" s="99">
        <f t="shared" si="312"/>
        <v>0</v>
      </c>
      <c r="M9778" s="96">
        <f t="shared" si="311"/>
        <v>1</v>
      </c>
      <c r="N9778" s="273"/>
    </row>
    <row r="9779" spans="2:14" x14ac:dyDescent="0.25">
      <c r="B9779" s="7"/>
      <c r="C9779" s="8"/>
      <c r="D9779" s="129"/>
      <c r="F9779" s="99"/>
      <c r="G9779" s="99"/>
      <c r="H9779" s="99"/>
      <c r="I9779" s="18"/>
      <c r="J9779" s="18"/>
      <c r="K9779" s="99">
        <f t="shared" si="312"/>
        <v>0</v>
      </c>
      <c r="M9779" s="96">
        <f t="shared" si="311"/>
        <v>1</v>
      </c>
      <c r="N9779" s="273"/>
    </row>
    <row r="9780" spans="2:14" x14ac:dyDescent="0.25">
      <c r="B9780" s="7"/>
      <c r="C9780" s="8"/>
      <c r="D9780" s="129"/>
      <c r="F9780" s="99"/>
      <c r="G9780" s="99"/>
      <c r="H9780" s="99"/>
      <c r="I9780" s="18"/>
      <c r="J9780" s="18"/>
      <c r="K9780" s="99">
        <f t="shared" si="312"/>
        <v>0</v>
      </c>
      <c r="M9780" s="96">
        <f t="shared" si="311"/>
        <v>1</v>
      </c>
      <c r="N9780" s="273"/>
    </row>
    <row r="9781" spans="2:14" x14ac:dyDescent="0.25">
      <c r="B9781" s="7"/>
      <c r="C9781" s="8"/>
      <c r="D9781" s="129"/>
      <c r="F9781" s="99"/>
      <c r="G9781" s="99"/>
      <c r="H9781" s="99"/>
      <c r="I9781" s="18"/>
      <c r="J9781" s="18"/>
      <c r="K9781" s="99">
        <f t="shared" si="312"/>
        <v>0</v>
      </c>
      <c r="M9781" s="96">
        <f t="shared" si="311"/>
        <v>1</v>
      </c>
      <c r="N9781" s="273"/>
    </row>
    <row r="9782" spans="2:14" x14ac:dyDescent="0.25">
      <c r="B9782" s="7"/>
      <c r="C9782" s="8"/>
      <c r="D9782" s="129"/>
      <c r="F9782" s="99"/>
      <c r="G9782" s="99"/>
      <c r="H9782" s="99"/>
      <c r="I9782" s="18"/>
      <c r="J9782" s="18"/>
      <c r="K9782" s="99">
        <f t="shared" si="312"/>
        <v>0</v>
      </c>
      <c r="M9782" s="96">
        <f t="shared" si="311"/>
        <v>1</v>
      </c>
      <c r="N9782" s="273"/>
    </row>
    <row r="9783" spans="2:14" x14ac:dyDescent="0.25">
      <c r="B9783" s="7"/>
      <c r="C9783" s="8"/>
      <c r="D9783" s="129"/>
      <c r="F9783" s="99"/>
      <c r="G9783" s="99"/>
      <c r="H9783" s="99"/>
      <c r="I9783" s="18"/>
      <c r="J9783" s="18"/>
      <c r="K9783" s="99">
        <f t="shared" si="312"/>
        <v>0</v>
      </c>
      <c r="M9783" s="96">
        <f t="shared" si="311"/>
        <v>1</v>
      </c>
      <c r="N9783" s="273"/>
    </row>
    <row r="9784" spans="2:14" x14ac:dyDescent="0.25">
      <c r="B9784" s="7"/>
      <c r="C9784" s="8"/>
      <c r="D9784" s="129"/>
      <c r="F9784" s="99"/>
      <c r="G9784" s="99"/>
      <c r="H9784" s="99"/>
      <c r="I9784" s="18"/>
      <c r="J9784" s="18"/>
      <c r="K9784" s="99">
        <f t="shared" si="312"/>
        <v>0</v>
      </c>
      <c r="M9784" s="96">
        <f t="shared" si="311"/>
        <v>1</v>
      </c>
      <c r="N9784" s="273"/>
    </row>
    <row r="9785" spans="2:14" x14ac:dyDescent="0.25">
      <c r="B9785" s="7"/>
      <c r="C9785" s="8"/>
      <c r="D9785" s="129"/>
      <c r="F9785" s="99"/>
      <c r="G9785" s="99"/>
      <c r="H9785" s="99"/>
      <c r="I9785" s="18"/>
      <c r="J9785" s="18"/>
      <c r="K9785" s="99">
        <f t="shared" si="312"/>
        <v>0</v>
      </c>
      <c r="M9785" s="96">
        <f t="shared" si="311"/>
        <v>1</v>
      </c>
      <c r="N9785" s="273"/>
    </row>
    <row r="9786" spans="2:14" x14ac:dyDescent="0.25">
      <c r="B9786" s="7"/>
      <c r="C9786" s="8"/>
      <c r="D9786" s="129"/>
      <c r="F9786" s="99"/>
      <c r="G9786" s="99"/>
      <c r="H9786" s="99"/>
      <c r="I9786" s="18"/>
      <c r="J9786" s="18"/>
      <c r="K9786" s="99">
        <f t="shared" si="312"/>
        <v>0</v>
      </c>
      <c r="M9786" s="96">
        <f t="shared" si="311"/>
        <v>1</v>
      </c>
      <c r="N9786" s="273"/>
    </row>
    <row r="9787" spans="2:14" x14ac:dyDescent="0.25">
      <c r="B9787" s="7"/>
      <c r="C9787" s="8"/>
      <c r="D9787" s="129"/>
      <c r="F9787" s="99"/>
      <c r="G9787" s="99"/>
      <c r="H9787" s="99"/>
      <c r="I9787" s="18"/>
      <c r="J9787" s="18"/>
      <c r="K9787" s="99">
        <f t="shared" si="312"/>
        <v>0</v>
      </c>
      <c r="M9787" s="96">
        <f t="shared" si="311"/>
        <v>1</v>
      </c>
      <c r="N9787" s="273"/>
    </row>
    <row r="9788" spans="2:14" x14ac:dyDescent="0.25">
      <c r="B9788" s="7"/>
      <c r="C9788" s="8"/>
      <c r="D9788" s="129"/>
      <c r="F9788" s="99"/>
      <c r="G9788" s="99"/>
      <c r="H9788" s="99"/>
      <c r="I9788" s="18"/>
      <c r="J9788" s="18"/>
      <c r="K9788" s="99">
        <f t="shared" si="312"/>
        <v>0</v>
      </c>
      <c r="M9788" s="96">
        <f t="shared" si="311"/>
        <v>1</v>
      </c>
      <c r="N9788" s="273"/>
    </row>
    <row r="9789" spans="2:14" x14ac:dyDescent="0.25">
      <c r="B9789" s="7"/>
      <c r="C9789" s="8"/>
      <c r="D9789" s="129"/>
      <c r="F9789" s="99"/>
      <c r="G9789" s="99"/>
      <c r="H9789" s="99"/>
      <c r="I9789" s="18"/>
      <c r="J9789" s="18"/>
      <c r="K9789" s="99">
        <f t="shared" si="312"/>
        <v>0</v>
      </c>
      <c r="M9789" s="96">
        <f t="shared" si="311"/>
        <v>1</v>
      </c>
      <c r="N9789" s="273"/>
    </row>
    <row r="9790" spans="2:14" x14ac:dyDescent="0.25">
      <c r="B9790" s="7"/>
      <c r="C9790" s="8"/>
      <c r="D9790" s="129"/>
      <c r="F9790" s="99"/>
      <c r="G9790" s="99"/>
      <c r="H9790" s="99"/>
      <c r="I9790" s="18"/>
      <c r="J9790" s="18"/>
      <c r="K9790" s="99">
        <f t="shared" si="312"/>
        <v>0</v>
      </c>
      <c r="M9790" s="96">
        <f t="shared" si="311"/>
        <v>1</v>
      </c>
      <c r="N9790" s="273"/>
    </row>
    <row r="9791" spans="2:14" x14ac:dyDescent="0.25">
      <c r="B9791" s="7"/>
      <c r="C9791" s="8"/>
      <c r="D9791" s="129"/>
      <c r="F9791" s="99"/>
      <c r="G9791" s="99"/>
      <c r="H9791" s="99"/>
      <c r="I9791" s="18"/>
      <c r="J9791" s="18"/>
      <c r="K9791" s="99">
        <f t="shared" si="312"/>
        <v>0</v>
      </c>
      <c r="M9791" s="96">
        <f t="shared" si="311"/>
        <v>1</v>
      </c>
      <c r="N9791" s="273"/>
    </row>
    <row r="9792" spans="2:14" x14ac:dyDescent="0.25">
      <c r="B9792" s="7"/>
      <c r="C9792" s="8"/>
      <c r="D9792" s="129"/>
      <c r="F9792" s="99"/>
      <c r="G9792" s="99"/>
      <c r="H9792" s="99"/>
      <c r="I9792" s="18"/>
      <c r="J9792" s="18"/>
      <c r="K9792" s="99">
        <f t="shared" si="312"/>
        <v>0</v>
      </c>
      <c r="M9792" s="96">
        <f t="shared" si="311"/>
        <v>1</v>
      </c>
      <c r="N9792" s="273"/>
    </row>
    <row r="9793" spans="2:14" x14ac:dyDescent="0.25">
      <c r="B9793" s="7"/>
      <c r="C9793" s="8"/>
      <c r="D9793" s="129"/>
      <c r="F9793" s="99"/>
      <c r="G9793" s="99"/>
      <c r="H9793" s="99"/>
      <c r="I9793" s="18"/>
      <c r="J9793" s="18"/>
      <c r="K9793" s="99">
        <f t="shared" si="312"/>
        <v>0</v>
      </c>
      <c r="M9793" s="96">
        <f t="shared" si="311"/>
        <v>1</v>
      </c>
      <c r="N9793" s="273"/>
    </row>
    <row r="9794" spans="2:14" x14ac:dyDescent="0.25">
      <c r="B9794" s="7"/>
      <c r="C9794" s="8"/>
      <c r="D9794" s="129"/>
      <c r="F9794" s="99"/>
      <c r="G9794" s="99"/>
      <c r="H9794" s="99"/>
      <c r="I9794" s="18"/>
      <c r="J9794" s="18"/>
      <c r="K9794" s="99">
        <f t="shared" si="312"/>
        <v>0</v>
      </c>
      <c r="M9794" s="96">
        <f t="shared" si="311"/>
        <v>1</v>
      </c>
      <c r="N9794" s="273"/>
    </row>
    <row r="9795" spans="2:14" x14ac:dyDescent="0.25">
      <c r="B9795" s="7"/>
      <c r="C9795" s="8"/>
      <c r="D9795" s="129"/>
      <c r="F9795" s="99"/>
      <c r="G9795" s="99"/>
      <c r="H9795" s="99"/>
      <c r="I9795" s="18"/>
      <c r="J9795" s="18"/>
      <c r="K9795" s="99">
        <f t="shared" si="312"/>
        <v>0</v>
      </c>
      <c r="M9795" s="96">
        <f t="shared" si="311"/>
        <v>1</v>
      </c>
      <c r="N9795" s="273"/>
    </row>
    <row r="9796" spans="2:14" x14ac:dyDescent="0.25">
      <c r="B9796" s="7"/>
      <c r="C9796" s="8"/>
      <c r="D9796" s="129"/>
      <c r="F9796" s="99"/>
      <c r="G9796" s="99"/>
      <c r="H9796" s="99"/>
      <c r="I9796" s="18"/>
      <c r="J9796" s="18"/>
      <c r="K9796" s="99">
        <f t="shared" si="312"/>
        <v>0</v>
      </c>
      <c r="M9796" s="96">
        <f t="shared" si="311"/>
        <v>1</v>
      </c>
      <c r="N9796" s="273"/>
    </row>
    <row r="9797" spans="2:14" x14ac:dyDescent="0.25">
      <c r="B9797" s="7"/>
      <c r="C9797" s="8"/>
      <c r="D9797" s="129"/>
      <c r="F9797" s="99"/>
      <c r="G9797" s="99"/>
      <c r="H9797" s="99"/>
      <c r="I9797" s="18"/>
      <c r="J9797" s="18"/>
      <c r="K9797" s="99">
        <f t="shared" si="312"/>
        <v>0</v>
      </c>
      <c r="M9797" s="96">
        <f t="shared" si="311"/>
        <v>1</v>
      </c>
      <c r="N9797" s="273"/>
    </row>
    <row r="9798" spans="2:14" x14ac:dyDescent="0.25">
      <c r="B9798" s="7"/>
      <c r="C9798" s="8"/>
      <c r="D9798" s="129"/>
      <c r="F9798" s="99"/>
      <c r="G9798" s="99"/>
      <c r="H9798" s="99"/>
      <c r="I9798" s="18"/>
      <c r="J9798" s="18"/>
      <c r="K9798" s="99">
        <f t="shared" si="312"/>
        <v>0</v>
      </c>
      <c r="M9798" s="96">
        <f t="shared" si="311"/>
        <v>1</v>
      </c>
      <c r="N9798" s="273"/>
    </row>
    <row r="9799" spans="2:14" x14ac:dyDescent="0.25">
      <c r="B9799" s="7"/>
      <c r="C9799" s="8"/>
      <c r="D9799" s="129"/>
      <c r="F9799" s="99"/>
      <c r="G9799" s="99"/>
      <c r="H9799" s="99"/>
      <c r="I9799" s="18"/>
      <c r="J9799" s="18"/>
      <c r="K9799" s="99">
        <f t="shared" si="312"/>
        <v>0</v>
      </c>
      <c r="M9799" s="96">
        <f t="shared" si="311"/>
        <v>1</v>
      </c>
      <c r="N9799" s="273"/>
    </row>
    <row r="9800" spans="2:14" x14ac:dyDescent="0.25">
      <c r="B9800" s="7"/>
      <c r="C9800" s="8"/>
      <c r="D9800" s="129"/>
      <c r="F9800" s="99"/>
      <c r="G9800" s="99"/>
      <c r="H9800" s="99"/>
      <c r="I9800" s="18"/>
      <c r="J9800" s="18"/>
      <c r="K9800" s="99">
        <f t="shared" si="312"/>
        <v>0</v>
      </c>
      <c r="M9800" s="96">
        <f t="shared" si="311"/>
        <v>1</v>
      </c>
      <c r="N9800" s="273"/>
    </row>
    <row r="9801" spans="2:14" x14ac:dyDescent="0.25">
      <c r="B9801" s="7"/>
      <c r="C9801" s="8"/>
      <c r="D9801" s="129"/>
      <c r="F9801" s="99"/>
      <c r="G9801" s="99"/>
      <c r="H9801" s="99"/>
      <c r="I9801" s="18"/>
      <c r="J9801" s="18"/>
      <c r="K9801" s="99">
        <f t="shared" si="312"/>
        <v>0</v>
      </c>
      <c r="M9801" s="96">
        <f t="shared" si="311"/>
        <v>1</v>
      </c>
      <c r="N9801" s="273"/>
    </row>
    <row r="9802" spans="2:14" x14ac:dyDescent="0.25">
      <c r="B9802" s="7"/>
      <c r="C9802" s="8"/>
      <c r="D9802" s="129"/>
      <c r="F9802" s="99"/>
      <c r="G9802" s="99"/>
      <c r="H9802" s="99"/>
      <c r="I9802" s="18"/>
      <c r="J9802" s="18"/>
      <c r="K9802" s="99">
        <f t="shared" si="312"/>
        <v>0</v>
      </c>
      <c r="M9802" s="96">
        <f t="shared" si="311"/>
        <v>1</v>
      </c>
      <c r="N9802" s="273"/>
    </row>
    <row r="9803" spans="2:14" x14ac:dyDescent="0.25">
      <c r="B9803" s="7"/>
      <c r="C9803" s="8"/>
      <c r="D9803" s="129"/>
      <c r="F9803" s="99"/>
      <c r="G9803" s="99"/>
      <c r="H9803" s="99"/>
      <c r="I9803" s="18"/>
      <c r="J9803" s="18"/>
      <c r="K9803" s="99">
        <f t="shared" si="312"/>
        <v>0</v>
      </c>
      <c r="M9803" s="96">
        <f t="shared" si="311"/>
        <v>1</v>
      </c>
      <c r="N9803" s="273"/>
    </row>
    <row r="9804" spans="2:14" x14ac:dyDescent="0.25">
      <c r="B9804" s="7"/>
      <c r="C9804" s="8"/>
      <c r="D9804" s="129"/>
      <c r="F9804" s="99"/>
      <c r="G9804" s="99"/>
      <c r="H9804" s="99"/>
      <c r="I9804" s="18"/>
      <c r="J9804" s="18"/>
      <c r="K9804" s="99">
        <f t="shared" si="312"/>
        <v>0</v>
      </c>
      <c r="M9804" s="96">
        <f t="shared" si="311"/>
        <v>1</v>
      </c>
      <c r="N9804" s="273"/>
    </row>
    <row r="9805" spans="2:14" x14ac:dyDescent="0.25">
      <c r="B9805" s="7"/>
      <c r="C9805" s="8"/>
      <c r="D9805" s="129"/>
      <c r="F9805" s="99"/>
      <c r="G9805" s="99"/>
      <c r="H9805" s="99"/>
      <c r="I9805" s="18"/>
      <c r="J9805" s="18"/>
      <c r="K9805" s="99">
        <f t="shared" si="312"/>
        <v>0</v>
      </c>
      <c r="M9805" s="96">
        <f t="shared" si="311"/>
        <v>1</v>
      </c>
      <c r="N9805" s="273"/>
    </row>
    <row r="9806" spans="2:14" x14ac:dyDescent="0.25">
      <c r="B9806" s="7"/>
      <c r="C9806" s="8"/>
      <c r="D9806" s="129"/>
      <c r="F9806" s="99"/>
      <c r="G9806" s="99"/>
      <c r="H9806" s="99"/>
      <c r="I9806" s="18"/>
      <c r="J9806" s="18"/>
      <c r="K9806" s="99">
        <f t="shared" si="312"/>
        <v>0</v>
      </c>
      <c r="M9806" s="96">
        <f t="shared" si="311"/>
        <v>1</v>
      </c>
      <c r="N9806" s="273"/>
    </row>
    <row r="9807" spans="2:14" x14ac:dyDescent="0.25">
      <c r="B9807" s="7"/>
      <c r="C9807" s="8"/>
      <c r="D9807" s="129"/>
      <c r="F9807" s="99"/>
      <c r="G9807" s="99"/>
      <c r="H9807" s="99"/>
      <c r="I9807" s="18"/>
      <c r="J9807" s="18"/>
      <c r="K9807" s="99">
        <f t="shared" si="312"/>
        <v>0</v>
      </c>
      <c r="M9807" s="96">
        <f t="shared" si="311"/>
        <v>1</v>
      </c>
      <c r="N9807" s="273"/>
    </row>
    <row r="9808" spans="2:14" x14ac:dyDescent="0.25">
      <c r="B9808" s="7"/>
      <c r="C9808" s="8"/>
      <c r="D9808" s="129"/>
      <c r="F9808" s="99"/>
      <c r="G9808" s="99"/>
      <c r="H9808" s="99"/>
      <c r="I9808" s="18"/>
      <c r="J9808" s="18"/>
      <c r="K9808" s="99">
        <f t="shared" si="312"/>
        <v>0</v>
      </c>
      <c r="M9808" s="96">
        <f t="shared" si="311"/>
        <v>1</v>
      </c>
      <c r="N9808" s="273"/>
    </row>
    <row r="9809" spans="2:14" x14ac:dyDescent="0.25">
      <c r="B9809" s="7"/>
      <c r="C9809" s="8"/>
      <c r="D9809" s="129"/>
      <c r="F9809" s="99"/>
      <c r="G9809" s="99"/>
      <c r="H9809" s="99"/>
      <c r="I9809" s="18"/>
      <c r="J9809" s="18"/>
      <c r="K9809" s="99">
        <f t="shared" si="312"/>
        <v>0</v>
      </c>
      <c r="M9809" s="96">
        <f t="shared" ref="M9809:M9872" si="313">UltimoDia(D9809)</f>
        <v>1</v>
      </c>
      <c r="N9809" s="273"/>
    </row>
    <row r="9810" spans="2:14" x14ac:dyDescent="0.25">
      <c r="B9810" s="7"/>
      <c r="C9810" s="8"/>
      <c r="D9810" s="129"/>
      <c r="F9810" s="99"/>
      <c r="G9810" s="99"/>
      <c r="H9810" s="99"/>
      <c r="I9810" s="18"/>
      <c r="J9810" s="18"/>
      <c r="K9810" s="99">
        <f t="shared" si="312"/>
        <v>0</v>
      </c>
      <c r="M9810" s="96">
        <f t="shared" si="313"/>
        <v>1</v>
      </c>
      <c r="N9810" s="273"/>
    </row>
    <row r="9811" spans="2:14" x14ac:dyDescent="0.25">
      <c r="B9811" s="7"/>
      <c r="C9811" s="8"/>
      <c r="D9811" s="129"/>
      <c r="F9811" s="99"/>
      <c r="G9811" s="99"/>
      <c r="H9811" s="99"/>
      <c r="I9811" s="18"/>
      <c r="J9811" s="18"/>
      <c r="K9811" s="99">
        <f t="shared" si="312"/>
        <v>0</v>
      </c>
      <c r="M9811" s="96">
        <f t="shared" si="313"/>
        <v>1</v>
      </c>
      <c r="N9811" s="273"/>
    </row>
    <row r="9812" spans="2:14" x14ac:dyDescent="0.25">
      <c r="B9812" s="7"/>
      <c r="C9812" s="8"/>
      <c r="D9812" s="129"/>
      <c r="F9812" s="99"/>
      <c r="G9812" s="99"/>
      <c r="H9812" s="99"/>
      <c r="I9812" s="18"/>
      <c r="J9812" s="18"/>
      <c r="K9812" s="99">
        <f t="shared" si="312"/>
        <v>0</v>
      </c>
      <c r="M9812" s="96">
        <f t="shared" si="313"/>
        <v>1</v>
      </c>
      <c r="N9812" s="273"/>
    </row>
    <row r="9813" spans="2:14" x14ac:dyDescent="0.25">
      <c r="B9813" s="7"/>
      <c r="C9813" s="8"/>
      <c r="D9813" s="129"/>
      <c r="F9813" s="99"/>
      <c r="G9813" s="99"/>
      <c r="H9813" s="99"/>
      <c r="I9813" s="18"/>
      <c r="J9813" s="18"/>
      <c r="K9813" s="99">
        <f t="shared" si="312"/>
        <v>0</v>
      </c>
      <c r="M9813" s="96">
        <f t="shared" si="313"/>
        <v>1</v>
      </c>
      <c r="N9813" s="273"/>
    </row>
    <row r="9814" spans="2:14" x14ac:dyDescent="0.25">
      <c r="B9814" s="7"/>
      <c r="C9814" s="8"/>
      <c r="D9814" s="129"/>
      <c r="F9814" s="99"/>
      <c r="G9814" s="99"/>
      <c r="H9814" s="99"/>
      <c r="I9814" s="18"/>
      <c r="J9814" s="18"/>
      <c r="K9814" s="99">
        <f t="shared" si="312"/>
        <v>0</v>
      </c>
      <c r="M9814" s="96">
        <f t="shared" si="313"/>
        <v>1</v>
      </c>
      <c r="N9814" s="273"/>
    </row>
    <row r="9815" spans="2:14" x14ac:dyDescent="0.25">
      <c r="B9815" s="7"/>
      <c r="C9815" s="8"/>
      <c r="D9815" s="129"/>
      <c r="F9815" s="99"/>
      <c r="G9815" s="99"/>
      <c r="H9815" s="99"/>
      <c r="I9815" s="18"/>
      <c r="J9815" s="18"/>
      <c r="K9815" s="99">
        <f t="shared" si="312"/>
        <v>0</v>
      </c>
      <c r="M9815" s="96">
        <f t="shared" si="313"/>
        <v>1</v>
      </c>
      <c r="N9815" s="273"/>
    </row>
    <row r="9816" spans="2:14" x14ac:dyDescent="0.25">
      <c r="B9816" s="7"/>
      <c r="C9816" s="8"/>
      <c r="D9816" s="129"/>
      <c r="F9816" s="99"/>
      <c r="G9816" s="99"/>
      <c r="H9816" s="99"/>
      <c r="I9816" s="18"/>
      <c r="J9816" s="18"/>
      <c r="K9816" s="99">
        <f t="shared" si="312"/>
        <v>0</v>
      </c>
      <c r="M9816" s="96">
        <f t="shared" si="313"/>
        <v>1</v>
      </c>
      <c r="N9816" s="273"/>
    </row>
    <row r="9817" spans="2:14" x14ac:dyDescent="0.25">
      <c r="B9817" s="7"/>
      <c r="C9817" s="8"/>
      <c r="D9817" s="129"/>
      <c r="F9817" s="99"/>
      <c r="G9817" s="99"/>
      <c r="H9817" s="99"/>
      <c r="I9817" s="18"/>
      <c r="J9817" s="18"/>
      <c r="K9817" s="99">
        <f t="shared" si="312"/>
        <v>0</v>
      </c>
      <c r="M9817" s="96">
        <f t="shared" si="313"/>
        <v>1</v>
      </c>
      <c r="N9817" s="273"/>
    </row>
    <row r="9818" spans="2:14" x14ac:dyDescent="0.25">
      <c r="B9818" s="7"/>
      <c r="C9818" s="8"/>
      <c r="D9818" s="129"/>
      <c r="F9818" s="99"/>
      <c r="G9818" s="99"/>
      <c r="H9818" s="99"/>
      <c r="I9818" s="18"/>
      <c r="J9818" s="18"/>
      <c r="K9818" s="99">
        <f t="shared" si="312"/>
        <v>0</v>
      </c>
      <c r="M9818" s="96">
        <f t="shared" si="313"/>
        <v>1</v>
      </c>
      <c r="N9818" s="273"/>
    </row>
    <row r="9819" spans="2:14" x14ac:dyDescent="0.25">
      <c r="B9819" s="7"/>
      <c r="C9819" s="8"/>
      <c r="D9819" s="129"/>
      <c r="F9819" s="99"/>
      <c r="G9819" s="99"/>
      <c r="H9819" s="99"/>
      <c r="I9819" s="18"/>
      <c r="J9819" s="18"/>
      <c r="K9819" s="99">
        <f t="shared" si="312"/>
        <v>0</v>
      </c>
      <c r="M9819" s="96">
        <f t="shared" si="313"/>
        <v>1</v>
      </c>
      <c r="N9819" s="273"/>
    </row>
    <row r="9820" spans="2:14" x14ac:dyDescent="0.25">
      <c r="B9820" s="7"/>
      <c r="C9820" s="8"/>
      <c r="D9820" s="129"/>
      <c r="F9820" s="99"/>
      <c r="G9820" s="99"/>
      <c r="H9820" s="99"/>
      <c r="I9820" s="18"/>
      <c r="J9820" s="18"/>
      <c r="K9820" s="99">
        <f t="shared" si="312"/>
        <v>0</v>
      </c>
      <c r="M9820" s="96">
        <f t="shared" si="313"/>
        <v>1</v>
      </c>
      <c r="N9820" s="273"/>
    </row>
    <row r="9821" spans="2:14" x14ac:dyDescent="0.25">
      <c r="B9821" s="7"/>
      <c r="C9821" s="8"/>
      <c r="D9821" s="129"/>
      <c r="F9821" s="99"/>
      <c r="G9821" s="99"/>
      <c r="H9821" s="99"/>
      <c r="I9821" s="18"/>
      <c r="J9821" s="18"/>
      <c r="K9821" s="99">
        <f t="shared" si="312"/>
        <v>0</v>
      </c>
      <c r="M9821" s="96">
        <f t="shared" si="313"/>
        <v>1</v>
      </c>
      <c r="N9821" s="273"/>
    </row>
    <row r="9822" spans="2:14" x14ac:dyDescent="0.25">
      <c r="B9822" s="7"/>
      <c r="C9822" s="8"/>
      <c r="D9822" s="129"/>
      <c r="F9822" s="99"/>
      <c r="G9822" s="99"/>
      <c r="H9822" s="99"/>
      <c r="I9822" s="18"/>
      <c r="J9822" s="18"/>
      <c r="K9822" s="99">
        <f t="shared" si="312"/>
        <v>0</v>
      </c>
      <c r="M9822" s="96">
        <f t="shared" si="313"/>
        <v>1</v>
      </c>
      <c r="N9822" s="273"/>
    </row>
    <row r="9823" spans="2:14" x14ac:dyDescent="0.25">
      <c r="B9823" s="7"/>
      <c r="C9823" s="8"/>
      <c r="D9823" s="129"/>
      <c r="F9823" s="99"/>
      <c r="G9823" s="99"/>
      <c r="H9823" s="99"/>
      <c r="I9823" s="18"/>
      <c r="J9823" s="18"/>
      <c r="K9823" s="99">
        <f t="shared" si="312"/>
        <v>0</v>
      </c>
      <c r="M9823" s="96">
        <f t="shared" si="313"/>
        <v>1</v>
      </c>
      <c r="N9823" s="273"/>
    </row>
    <row r="9824" spans="2:14" x14ac:dyDescent="0.25">
      <c r="B9824" s="7"/>
      <c r="C9824" s="8"/>
      <c r="D9824" s="129"/>
      <c r="F9824" s="99"/>
      <c r="G9824" s="99"/>
      <c r="H9824" s="99"/>
      <c r="I9824" s="18"/>
      <c r="J9824" s="18"/>
      <c r="K9824" s="99">
        <f t="shared" si="312"/>
        <v>0</v>
      </c>
      <c r="M9824" s="96">
        <f t="shared" si="313"/>
        <v>1</v>
      </c>
      <c r="N9824" s="273"/>
    </row>
    <row r="9825" spans="2:14" x14ac:dyDescent="0.25">
      <c r="B9825" s="7"/>
      <c r="C9825" s="8"/>
      <c r="D9825" s="129"/>
      <c r="F9825" s="99"/>
      <c r="G9825" s="99"/>
      <c r="H9825" s="99"/>
      <c r="I9825" s="18"/>
      <c r="J9825" s="18"/>
      <c r="K9825" s="99">
        <f t="shared" si="312"/>
        <v>0</v>
      </c>
      <c r="M9825" s="96">
        <f t="shared" si="313"/>
        <v>1</v>
      </c>
      <c r="N9825" s="273"/>
    </row>
    <row r="9826" spans="2:14" x14ac:dyDescent="0.25">
      <c r="B9826" s="7"/>
      <c r="C9826" s="8"/>
      <c r="D9826" s="129"/>
      <c r="F9826" s="99"/>
      <c r="G9826" s="99"/>
      <c r="H9826" s="99"/>
      <c r="I9826" s="18"/>
      <c r="J9826" s="18"/>
      <c r="K9826" s="99">
        <f t="shared" si="312"/>
        <v>0</v>
      </c>
      <c r="M9826" s="96">
        <f t="shared" si="313"/>
        <v>1</v>
      </c>
      <c r="N9826" s="273"/>
    </row>
    <row r="9827" spans="2:14" x14ac:dyDescent="0.25">
      <c r="B9827" s="7"/>
      <c r="C9827" s="8"/>
      <c r="D9827" s="129"/>
      <c r="F9827" s="99"/>
      <c r="G9827" s="99"/>
      <c r="H9827" s="99"/>
      <c r="I9827" s="18"/>
      <c r="J9827" s="18"/>
      <c r="K9827" s="99">
        <f t="shared" si="312"/>
        <v>0</v>
      </c>
      <c r="M9827" s="96">
        <f t="shared" si="313"/>
        <v>1</v>
      </c>
      <c r="N9827" s="273"/>
    </row>
    <row r="9828" spans="2:14" x14ac:dyDescent="0.25">
      <c r="B9828" s="7"/>
      <c r="C9828" s="8"/>
      <c r="D9828" s="129"/>
      <c r="F9828" s="99"/>
      <c r="G9828" s="99"/>
      <c r="H9828" s="99"/>
      <c r="I9828" s="18"/>
      <c r="J9828" s="18"/>
      <c r="K9828" s="99">
        <f t="shared" si="312"/>
        <v>0</v>
      </c>
      <c r="M9828" s="96">
        <f t="shared" si="313"/>
        <v>1</v>
      </c>
      <c r="N9828" s="273"/>
    </row>
    <row r="9829" spans="2:14" x14ac:dyDescent="0.25">
      <c r="B9829" s="7"/>
      <c r="C9829" s="8"/>
      <c r="D9829" s="129"/>
      <c r="F9829" s="99"/>
      <c r="G9829" s="99"/>
      <c r="H9829" s="99"/>
      <c r="I9829" s="18"/>
      <c r="J9829" s="18"/>
      <c r="K9829" s="99">
        <f t="shared" si="312"/>
        <v>0</v>
      </c>
      <c r="M9829" s="96">
        <f t="shared" si="313"/>
        <v>1</v>
      </c>
      <c r="N9829" s="273"/>
    </row>
    <row r="9830" spans="2:14" x14ac:dyDescent="0.25">
      <c r="B9830" s="7"/>
      <c r="C9830" s="8"/>
      <c r="D9830" s="129"/>
      <c r="F9830" s="99"/>
      <c r="G9830" s="99"/>
      <c r="H9830" s="99"/>
      <c r="I9830" s="18"/>
      <c r="J9830" s="18"/>
      <c r="K9830" s="99">
        <f t="shared" si="312"/>
        <v>0</v>
      </c>
      <c r="M9830" s="96">
        <f t="shared" si="313"/>
        <v>1</v>
      </c>
      <c r="N9830" s="273"/>
    </row>
    <row r="9831" spans="2:14" x14ac:dyDescent="0.25">
      <c r="B9831" s="7"/>
      <c r="C9831" s="8"/>
      <c r="D9831" s="129"/>
      <c r="F9831" s="99"/>
      <c r="G9831" s="99"/>
      <c r="H9831" s="99"/>
      <c r="I9831" s="18"/>
      <c r="J9831" s="18"/>
      <c r="K9831" s="99">
        <f t="shared" si="312"/>
        <v>0</v>
      </c>
      <c r="M9831" s="96">
        <f t="shared" si="313"/>
        <v>1</v>
      </c>
      <c r="N9831" s="273"/>
    </row>
    <row r="9832" spans="2:14" x14ac:dyDescent="0.25">
      <c r="B9832" s="7"/>
      <c r="C9832" s="8"/>
      <c r="D9832" s="129"/>
      <c r="F9832" s="99"/>
      <c r="G9832" s="99"/>
      <c r="H9832" s="99"/>
      <c r="I9832" s="18"/>
      <c r="J9832" s="18"/>
      <c r="K9832" s="99">
        <f t="shared" si="312"/>
        <v>0</v>
      </c>
      <c r="M9832" s="96">
        <f t="shared" si="313"/>
        <v>1</v>
      </c>
      <c r="N9832" s="273"/>
    </row>
    <row r="9833" spans="2:14" x14ac:dyDescent="0.25">
      <c r="B9833" s="7"/>
      <c r="C9833" s="8"/>
      <c r="D9833" s="129"/>
      <c r="F9833" s="99"/>
      <c r="G9833" s="99"/>
      <c r="H9833" s="99"/>
      <c r="I9833" s="18"/>
      <c r="J9833" s="18"/>
      <c r="K9833" s="99">
        <f t="shared" si="312"/>
        <v>0</v>
      </c>
      <c r="M9833" s="96">
        <f t="shared" si="313"/>
        <v>1</v>
      </c>
      <c r="N9833" s="273"/>
    </row>
    <row r="9834" spans="2:14" x14ac:dyDescent="0.25">
      <c r="B9834" s="7"/>
      <c r="C9834" s="8"/>
      <c r="D9834" s="129"/>
      <c r="F9834" s="99"/>
      <c r="G9834" s="99"/>
      <c r="H9834" s="99"/>
      <c r="I9834" s="18"/>
      <c r="J9834" s="18"/>
      <c r="K9834" s="99">
        <f t="shared" ref="K9834:K9897" si="314">IF(ctConta="",K9833+F9834,IF(I9834=ctConta,K9833+F9834,K9833))</f>
        <v>0</v>
      </c>
      <c r="M9834" s="96">
        <f t="shared" si="313"/>
        <v>1</v>
      </c>
      <c r="N9834" s="273"/>
    </row>
    <row r="9835" spans="2:14" x14ac:dyDescent="0.25">
      <c r="B9835" s="7"/>
      <c r="C9835" s="8"/>
      <c r="D9835" s="129"/>
      <c r="F9835" s="99"/>
      <c r="G9835" s="99"/>
      <c r="H9835" s="99"/>
      <c r="I9835" s="18"/>
      <c r="J9835" s="18"/>
      <c r="K9835" s="99">
        <f t="shared" si="314"/>
        <v>0</v>
      </c>
      <c r="M9835" s="96">
        <f t="shared" si="313"/>
        <v>1</v>
      </c>
      <c r="N9835" s="273"/>
    </row>
    <row r="9836" spans="2:14" x14ac:dyDescent="0.25">
      <c r="B9836" s="7"/>
      <c r="C9836" s="8"/>
      <c r="D9836" s="129"/>
      <c r="F9836" s="99"/>
      <c r="G9836" s="99"/>
      <c r="H9836" s="99"/>
      <c r="I9836" s="18"/>
      <c r="J9836" s="18"/>
      <c r="K9836" s="99">
        <f t="shared" si="314"/>
        <v>0</v>
      </c>
      <c r="M9836" s="96">
        <f t="shared" si="313"/>
        <v>1</v>
      </c>
      <c r="N9836" s="273"/>
    </row>
    <row r="9837" spans="2:14" x14ac:dyDescent="0.25">
      <c r="B9837" s="7"/>
      <c r="C9837" s="8"/>
      <c r="D9837" s="129"/>
      <c r="F9837" s="99"/>
      <c r="G9837" s="99"/>
      <c r="H9837" s="99"/>
      <c r="I9837" s="18"/>
      <c r="J9837" s="18"/>
      <c r="K9837" s="99">
        <f t="shared" si="314"/>
        <v>0</v>
      </c>
      <c r="M9837" s="96">
        <f t="shared" si="313"/>
        <v>1</v>
      </c>
      <c r="N9837" s="273"/>
    </row>
    <row r="9838" spans="2:14" x14ac:dyDescent="0.25">
      <c r="B9838" s="7"/>
      <c r="C9838" s="8"/>
      <c r="D9838" s="129"/>
      <c r="F9838" s="99"/>
      <c r="G9838" s="99"/>
      <c r="H9838" s="99"/>
      <c r="I9838" s="18"/>
      <c r="J9838" s="18"/>
      <c r="K9838" s="99">
        <f t="shared" si="314"/>
        <v>0</v>
      </c>
      <c r="M9838" s="96">
        <f t="shared" si="313"/>
        <v>1</v>
      </c>
      <c r="N9838" s="273"/>
    </row>
    <row r="9839" spans="2:14" x14ac:dyDescent="0.25">
      <c r="B9839" s="7"/>
      <c r="C9839" s="8"/>
      <c r="D9839" s="129"/>
      <c r="F9839" s="99"/>
      <c r="G9839" s="99"/>
      <c r="H9839" s="99"/>
      <c r="I9839" s="18"/>
      <c r="J9839" s="18"/>
      <c r="K9839" s="99">
        <f t="shared" si="314"/>
        <v>0</v>
      </c>
      <c r="M9839" s="96">
        <f t="shared" si="313"/>
        <v>1</v>
      </c>
      <c r="N9839" s="273"/>
    </row>
    <row r="9840" spans="2:14" x14ac:dyDescent="0.25">
      <c r="B9840" s="7"/>
      <c r="C9840" s="8"/>
      <c r="D9840" s="129"/>
      <c r="F9840" s="99"/>
      <c r="G9840" s="99"/>
      <c r="H9840" s="99"/>
      <c r="I9840" s="18"/>
      <c r="J9840" s="18"/>
      <c r="K9840" s="99">
        <f t="shared" si="314"/>
        <v>0</v>
      </c>
      <c r="M9840" s="96">
        <f t="shared" si="313"/>
        <v>1</v>
      </c>
      <c r="N9840" s="273"/>
    </row>
    <row r="9841" spans="2:14" x14ac:dyDescent="0.25">
      <c r="B9841" s="7"/>
      <c r="C9841" s="8"/>
      <c r="D9841" s="129"/>
      <c r="F9841" s="99"/>
      <c r="G9841" s="99"/>
      <c r="H9841" s="99"/>
      <c r="I9841" s="18"/>
      <c r="J9841" s="18"/>
      <c r="K9841" s="99">
        <f t="shared" si="314"/>
        <v>0</v>
      </c>
      <c r="M9841" s="96">
        <f t="shared" si="313"/>
        <v>1</v>
      </c>
      <c r="N9841" s="273"/>
    </row>
    <row r="9842" spans="2:14" x14ac:dyDescent="0.25">
      <c r="B9842" s="7"/>
      <c r="C9842" s="8"/>
      <c r="D9842" s="129"/>
      <c r="F9842" s="99"/>
      <c r="G9842" s="99"/>
      <c r="H9842" s="99"/>
      <c r="I9842" s="18"/>
      <c r="J9842" s="18"/>
      <c r="K9842" s="99">
        <f t="shared" si="314"/>
        <v>0</v>
      </c>
      <c r="M9842" s="96">
        <f t="shared" si="313"/>
        <v>1</v>
      </c>
      <c r="N9842" s="273"/>
    </row>
    <row r="9843" spans="2:14" x14ac:dyDescent="0.25">
      <c r="B9843" s="7"/>
      <c r="C9843" s="8"/>
      <c r="D9843" s="129"/>
      <c r="F9843" s="99"/>
      <c r="G9843" s="99"/>
      <c r="H9843" s="99"/>
      <c r="I9843" s="18"/>
      <c r="J9843" s="18"/>
      <c r="K9843" s="99">
        <f t="shared" si="314"/>
        <v>0</v>
      </c>
      <c r="M9843" s="96">
        <f t="shared" si="313"/>
        <v>1</v>
      </c>
      <c r="N9843" s="273"/>
    </row>
    <row r="9844" spans="2:14" x14ac:dyDescent="0.25">
      <c r="B9844" s="7"/>
      <c r="C9844" s="8"/>
      <c r="D9844" s="129"/>
      <c r="F9844" s="99"/>
      <c r="G9844" s="99"/>
      <c r="H9844" s="99"/>
      <c r="I9844" s="18"/>
      <c r="J9844" s="18"/>
      <c r="K9844" s="99">
        <f t="shared" si="314"/>
        <v>0</v>
      </c>
      <c r="M9844" s="96">
        <f t="shared" si="313"/>
        <v>1</v>
      </c>
      <c r="N9844" s="273"/>
    </row>
    <row r="9845" spans="2:14" x14ac:dyDescent="0.25">
      <c r="B9845" s="7"/>
      <c r="C9845" s="8"/>
      <c r="D9845" s="129"/>
      <c r="F9845" s="99"/>
      <c r="G9845" s="99"/>
      <c r="H9845" s="99"/>
      <c r="I9845" s="18"/>
      <c r="J9845" s="18"/>
      <c r="K9845" s="99">
        <f t="shared" si="314"/>
        <v>0</v>
      </c>
      <c r="M9845" s="96">
        <f t="shared" si="313"/>
        <v>1</v>
      </c>
      <c r="N9845" s="273"/>
    </row>
    <row r="9846" spans="2:14" x14ac:dyDescent="0.25">
      <c r="B9846" s="7"/>
      <c r="C9846" s="8"/>
      <c r="D9846" s="129"/>
      <c r="F9846" s="99"/>
      <c r="G9846" s="99"/>
      <c r="H9846" s="99"/>
      <c r="I9846" s="18"/>
      <c r="J9846" s="18"/>
      <c r="K9846" s="99">
        <f t="shared" si="314"/>
        <v>0</v>
      </c>
      <c r="M9846" s="96">
        <f t="shared" si="313"/>
        <v>1</v>
      </c>
      <c r="N9846" s="273"/>
    </row>
    <row r="9847" spans="2:14" x14ac:dyDescent="0.25">
      <c r="B9847" s="7"/>
      <c r="C9847" s="8"/>
      <c r="D9847" s="129"/>
      <c r="F9847" s="99"/>
      <c r="G9847" s="99"/>
      <c r="H9847" s="99"/>
      <c r="I9847" s="18"/>
      <c r="J9847" s="18"/>
      <c r="K9847" s="99">
        <f t="shared" si="314"/>
        <v>0</v>
      </c>
      <c r="M9847" s="96">
        <f t="shared" si="313"/>
        <v>1</v>
      </c>
      <c r="N9847" s="273"/>
    </row>
    <row r="9848" spans="2:14" x14ac:dyDescent="0.25">
      <c r="B9848" s="7"/>
      <c r="C9848" s="8"/>
      <c r="D9848" s="129"/>
      <c r="F9848" s="99"/>
      <c r="G9848" s="99"/>
      <c r="H9848" s="99"/>
      <c r="I9848" s="18"/>
      <c r="J9848" s="18"/>
      <c r="K9848" s="99">
        <f t="shared" si="314"/>
        <v>0</v>
      </c>
      <c r="M9848" s="96">
        <f t="shared" si="313"/>
        <v>1</v>
      </c>
      <c r="N9848" s="273"/>
    </row>
    <row r="9849" spans="2:14" x14ac:dyDescent="0.25">
      <c r="B9849" s="7"/>
      <c r="C9849" s="8"/>
      <c r="D9849" s="129"/>
      <c r="F9849" s="99"/>
      <c r="G9849" s="99"/>
      <c r="H9849" s="99"/>
      <c r="I9849" s="18"/>
      <c r="J9849" s="18"/>
      <c r="K9849" s="99">
        <f t="shared" si="314"/>
        <v>0</v>
      </c>
      <c r="M9849" s="96">
        <f t="shared" si="313"/>
        <v>1</v>
      </c>
      <c r="N9849" s="273"/>
    </row>
    <row r="9850" spans="2:14" x14ac:dyDescent="0.25">
      <c r="B9850" s="7"/>
      <c r="C9850" s="8"/>
      <c r="D9850" s="129"/>
      <c r="F9850" s="99"/>
      <c r="G9850" s="99"/>
      <c r="H9850" s="99"/>
      <c r="I9850" s="18"/>
      <c r="J9850" s="18"/>
      <c r="K9850" s="99">
        <f t="shared" si="314"/>
        <v>0</v>
      </c>
      <c r="M9850" s="96">
        <f t="shared" si="313"/>
        <v>1</v>
      </c>
      <c r="N9850" s="273"/>
    </row>
    <row r="9851" spans="2:14" x14ac:dyDescent="0.25">
      <c r="B9851" s="7"/>
      <c r="C9851" s="8"/>
      <c r="D9851" s="129"/>
      <c r="F9851" s="99"/>
      <c r="G9851" s="99"/>
      <c r="H9851" s="99"/>
      <c r="I9851" s="18"/>
      <c r="J9851" s="18"/>
      <c r="K9851" s="99">
        <f t="shared" si="314"/>
        <v>0</v>
      </c>
      <c r="M9851" s="96">
        <f t="shared" si="313"/>
        <v>1</v>
      </c>
      <c r="N9851" s="273"/>
    </row>
    <row r="9852" spans="2:14" x14ac:dyDescent="0.25">
      <c r="B9852" s="7"/>
      <c r="C9852" s="8"/>
      <c r="D9852" s="129"/>
      <c r="F9852" s="99"/>
      <c r="G9852" s="99"/>
      <c r="H9852" s="99"/>
      <c r="I9852" s="18"/>
      <c r="J9852" s="18"/>
      <c r="K9852" s="99">
        <f t="shared" si="314"/>
        <v>0</v>
      </c>
      <c r="M9852" s="96">
        <f t="shared" si="313"/>
        <v>1</v>
      </c>
      <c r="N9852" s="273"/>
    </row>
    <row r="9853" spans="2:14" x14ac:dyDescent="0.25">
      <c r="B9853" s="7"/>
      <c r="C9853" s="8"/>
      <c r="D9853" s="129"/>
      <c r="F9853" s="99"/>
      <c r="G9853" s="99"/>
      <c r="H9853" s="99"/>
      <c r="I9853" s="18"/>
      <c r="J9853" s="18"/>
      <c r="K9853" s="99">
        <f t="shared" si="314"/>
        <v>0</v>
      </c>
      <c r="M9853" s="96">
        <f t="shared" si="313"/>
        <v>1</v>
      </c>
      <c r="N9853" s="273"/>
    </row>
    <row r="9854" spans="2:14" x14ac:dyDescent="0.25">
      <c r="B9854" s="7"/>
      <c r="C9854" s="8"/>
      <c r="D9854" s="129"/>
      <c r="F9854" s="99"/>
      <c r="G9854" s="99"/>
      <c r="H9854" s="99"/>
      <c r="I9854" s="18"/>
      <c r="J9854" s="18"/>
      <c r="K9854" s="99">
        <f t="shared" si="314"/>
        <v>0</v>
      </c>
      <c r="M9854" s="96">
        <f t="shared" si="313"/>
        <v>1</v>
      </c>
      <c r="N9854" s="273"/>
    </row>
    <row r="9855" spans="2:14" x14ac:dyDescent="0.25">
      <c r="B9855" s="7"/>
      <c r="C9855" s="8"/>
      <c r="D9855" s="129"/>
      <c r="F9855" s="99"/>
      <c r="G9855" s="99"/>
      <c r="H9855" s="99"/>
      <c r="I9855" s="18"/>
      <c r="J9855" s="18"/>
      <c r="K9855" s="99">
        <f t="shared" si="314"/>
        <v>0</v>
      </c>
      <c r="M9855" s="96">
        <f t="shared" si="313"/>
        <v>1</v>
      </c>
      <c r="N9855" s="273"/>
    </row>
    <row r="9856" spans="2:14" x14ac:dyDescent="0.25">
      <c r="B9856" s="7"/>
      <c r="C9856" s="8"/>
      <c r="D9856" s="129"/>
      <c r="F9856" s="99"/>
      <c r="G9856" s="99"/>
      <c r="H9856" s="99"/>
      <c r="I9856" s="18"/>
      <c r="J9856" s="18"/>
      <c r="K9856" s="99">
        <f t="shared" si="314"/>
        <v>0</v>
      </c>
      <c r="M9856" s="96">
        <f t="shared" si="313"/>
        <v>1</v>
      </c>
      <c r="N9856" s="273"/>
    </row>
    <row r="9857" spans="2:14" x14ac:dyDescent="0.25">
      <c r="B9857" s="7"/>
      <c r="C9857" s="8"/>
      <c r="D9857" s="129"/>
      <c r="F9857" s="99"/>
      <c r="G9857" s="99"/>
      <c r="H9857" s="99"/>
      <c r="I9857" s="18"/>
      <c r="J9857" s="18"/>
      <c r="K9857" s="99">
        <f t="shared" si="314"/>
        <v>0</v>
      </c>
      <c r="M9857" s="96">
        <f t="shared" si="313"/>
        <v>1</v>
      </c>
      <c r="N9857" s="273"/>
    </row>
    <row r="9858" spans="2:14" x14ac:dyDescent="0.25">
      <c r="B9858" s="7"/>
      <c r="C9858" s="8"/>
      <c r="D9858" s="129"/>
      <c r="F9858" s="99"/>
      <c r="G9858" s="99"/>
      <c r="H9858" s="99"/>
      <c r="I9858" s="18"/>
      <c r="J9858" s="18"/>
      <c r="K9858" s="99">
        <f t="shared" si="314"/>
        <v>0</v>
      </c>
      <c r="M9858" s="96">
        <f t="shared" si="313"/>
        <v>1</v>
      </c>
      <c r="N9858" s="273"/>
    </row>
    <row r="9859" spans="2:14" x14ac:dyDescent="0.25">
      <c r="B9859" s="7"/>
      <c r="C9859" s="8"/>
      <c r="D9859" s="129"/>
      <c r="F9859" s="99"/>
      <c r="G9859" s="99"/>
      <c r="H9859" s="99"/>
      <c r="I9859" s="18"/>
      <c r="J9859" s="18"/>
      <c r="K9859" s="99">
        <f t="shared" si="314"/>
        <v>0</v>
      </c>
      <c r="M9859" s="96">
        <f t="shared" si="313"/>
        <v>1</v>
      </c>
      <c r="N9859" s="273"/>
    </row>
    <row r="9860" spans="2:14" x14ac:dyDescent="0.25">
      <c r="B9860" s="7"/>
      <c r="C9860" s="8"/>
      <c r="D9860" s="129"/>
      <c r="F9860" s="99"/>
      <c r="G9860" s="99"/>
      <c r="H9860" s="99"/>
      <c r="I9860" s="18"/>
      <c r="J9860" s="18"/>
      <c r="K9860" s="99">
        <f t="shared" si="314"/>
        <v>0</v>
      </c>
      <c r="M9860" s="96">
        <f t="shared" si="313"/>
        <v>1</v>
      </c>
      <c r="N9860" s="273"/>
    </row>
    <row r="9861" spans="2:14" x14ac:dyDescent="0.25">
      <c r="B9861" s="7"/>
      <c r="C9861" s="8"/>
      <c r="D9861" s="129"/>
      <c r="F9861" s="99"/>
      <c r="G9861" s="99"/>
      <c r="H9861" s="99"/>
      <c r="I9861" s="18"/>
      <c r="J9861" s="18"/>
      <c r="K9861" s="99">
        <f t="shared" si="314"/>
        <v>0</v>
      </c>
      <c r="M9861" s="96">
        <f t="shared" si="313"/>
        <v>1</v>
      </c>
      <c r="N9861" s="273"/>
    </row>
    <row r="9862" spans="2:14" x14ac:dyDescent="0.25">
      <c r="B9862" s="7"/>
      <c r="C9862" s="8"/>
      <c r="D9862" s="129"/>
      <c r="F9862" s="99"/>
      <c r="G9862" s="99"/>
      <c r="H9862" s="99"/>
      <c r="I9862" s="18"/>
      <c r="J9862" s="18"/>
      <c r="K9862" s="99">
        <f t="shared" si="314"/>
        <v>0</v>
      </c>
      <c r="M9862" s="96">
        <f t="shared" si="313"/>
        <v>1</v>
      </c>
      <c r="N9862" s="273"/>
    </row>
    <row r="9863" spans="2:14" x14ac:dyDescent="0.25">
      <c r="B9863" s="7"/>
      <c r="C9863" s="8"/>
      <c r="D9863" s="129"/>
      <c r="F9863" s="99"/>
      <c r="G9863" s="99"/>
      <c r="H9863" s="99"/>
      <c r="I9863" s="18"/>
      <c r="J9863" s="18"/>
      <c r="K9863" s="99">
        <f t="shared" si="314"/>
        <v>0</v>
      </c>
      <c r="M9863" s="96">
        <f t="shared" si="313"/>
        <v>1</v>
      </c>
      <c r="N9863" s="273"/>
    </row>
    <row r="9864" spans="2:14" x14ac:dyDescent="0.25">
      <c r="B9864" s="7"/>
      <c r="C9864" s="8"/>
      <c r="D9864" s="129"/>
      <c r="F9864" s="99"/>
      <c r="G9864" s="99"/>
      <c r="H9864" s="99"/>
      <c r="I9864" s="18"/>
      <c r="J9864" s="18"/>
      <c r="K9864" s="99">
        <f t="shared" si="314"/>
        <v>0</v>
      </c>
      <c r="M9864" s="96">
        <f t="shared" si="313"/>
        <v>1</v>
      </c>
      <c r="N9864" s="273"/>
    </row>
    <row r="9865" spans="2:14" x14ac:dyDescent="0.25">
      <c r="B9865" s="7"/>
      <c r="C9865" s="8"/>
      <c r="D9865" s="129"/>
      <c r="F9865" s="99"/>
      <c r="G9865" s="99"/>
      <c r="H9865" s="99"/>
      <c r="I9865" s="18"/>
      <c r="J9865" s="18"/>
      <c r="K9865" s="99">
        <f t="shared" si="314"/>
        <v>0</v>
      </c>
      <c r="M9865" s="96">
        <f t="shared" si="313"/>
        <v>1</v>
      </c>
      <c r="N9865" s="273"/>
    </row>
    <row r="9866" spans="2:14" x14ac:dyDescent="0.25">
      <c r="B9866" s="7"/>
      <c r="C9866" s="8"/>
      <c r="D9866" s="129"/>
      <c r="F9866" s="99"/>
      <c r="G9866" s="99"/>
      <c r="H9866" s="99"/>
      <c r="I9866" s="18"/>
      <c r="J9866" s="18"/>
      <c r="K9866" s="99">
        <f t="shared" si="314"/>
        <v>0</v>
      </c>
      <c r="M9866" s="96">
        <f t="shared" si="313"/>
        <v>1</v>
      </c>
      <c r="N9866" s="273"/>
    </row>
    <row r="9867" spans="2:14" x14ac:dyDescent="0.25">
      <c r="B9867" s="7"/>
      <c r="C9867" s="8"/>
      <c r="D9867" s="129"/>
      <c r="F9867" s="99"/>
      <c r="G9867" s="99"/>
      <c r="H9867" s="99"/>
      <c r="I9867" s="18"/>
      <c r="J9867" s="18"/>
      <c r="K9867" s="99">
        <f t="shared" si="314"/>
        <v>0</v>
      </c>
      <c r="M9867" s="96">
        <f t="shared" si="313"/>
        <v>1</v>
      </c>
      <c r="N9867" s="273"/>
    </row>
    <row r="9868" spans="2:14" x14ac:dyDescent="0.25">
      <c r="B9868" s="7"/>
      <c r="C9868" s="8"/>
      <c r="D9868" s="129"/>
      <c r="F9868" s="99"/>
      <c r="G9868" s="99"/>
      <c r="H9868" s="99"/>
      <c r="I9868" s="18"/>
      <c r="J9868" s="18"/>
      <c r="K9868" s="99">
        <f t="shared" si="314"/>
        <v>0</v>
      </c>
      <c r="M9868" s="96">
        <f t="shared" si="313"/>
        <v>1</v>
      </c>
      <c r="N9868" s="273"/>
    </row>
    <row r="9869" spans="2:14" x14ac:dyDescent="0.25">
      <c r="B9869" s="7"/>
      <c r="C9869" s="8"/>
      <c r="D9869" s="129"/>
      <c r="F9869" s="99"/>
      <c r="G9869" s="99"/>
      <c r="H9869" s="99"/>
      <c r="I9869" s="18"/>
      <c r="J9869" s="18"/>
      <c r="K9869" s="99">
        <f t="shared" si="314"/>
        <v>0</v>
      </c>
      <c r="M9869" s="96">
        <f t="shared" si="313"/>
        <v>1</v>
      </c>
      <c r="N9869" s="273"/>
    </row>
    <row r="9870" spans="2:14" x14ac:dyDescent="0.25">
      <c r="B9870" s="7"/>
      <c r="C9870" s="8"/>
      <c r="D9870" s="129"/>
      <c r="F9870" s="99"/>
      <c r="G9870" s="99"/>
      <c r="H9870" s="99"/>
      <c r="I9870" s="18"/>
      <c r="J9870" s="18"/>
      <c r="K9870" s="99">
        <f t="shared" si="314"/>
        <v>0</v>
      </c>
      <c r="M9870" s="96">
        <f t="shared" si="313"/>
        <v>1</v>
      </c>
      <c r="N9870" s="273"/>
    </row>
    <row r="9871" spans="2:14" x14ac:dyDescent="0.25">
      <c r="B9871" s="7"/>
      <c r="C9871" s="8"/>
      <c r="D9871" s="129"/>
      <c r="F9871" s="99"/>
      <c r="G9871" s="99"/>
      <c r="H9871" s="99"/>
      <c r="I9871" s="18"/>
      <c r="J9871" s="18"/>
      <c r="K9871" s="99">
        <f t="shared" si="314"/>
        <v>0</v>
      </c>
      <c r="M9871" s="96">
        <f t="shared" si="313"/>
        <v>1</v>
      </c>
      <c r="N9871" s="273"/>
    </row>
    <row r="9872" spans="2:14" x14ac:dyDescent="0.25">
      <c r="B9872" s="7"/>
      <c r="C9872" s="8"/>
      <c r="D9872" s="129"/>
      <c r="F9872" s="99"/>
      <c r="G9872" s="99"/>
      <c r="H9872" s="99"/>
      <c r="I9872" s="18"/>
      <c r="J9872" s="18"/>
      <c r="K9872" s="99">
        <f t="shared" si="314"/>
        <v>0</v>
      </c>
      <c r="M9872" s="96">
        <f t="shared" si="313"/>
        <v>1</v>
      </c>
      <c r="N9872" s="273"/>
    </row>
    <row r="9873" spans="2:14" x14ac:dyDescent="0.25">
      <c r="B9873" s="7"/>
      <c r="C9873" s="8"/>
      <c r="D9873" s="129"/>
      <c r="F9873" s="99"/>
      <c r="G9873" s="99"/>
      <c r="H9873" s="99"/>
      <c r="I9873" s="18"/>
      <c r="J9873" s="18"/>
      <c r="K9873" s="99">
        <f t="shared" si="314"/>
        <v>0</v>
      </c>
      <c r="M9873" s="96">
        <f t="shared" ref="M9873:M9936" si="315">UltimoDia(D9873)</f>
        <v>1</v>
      </c>
      <c r="N9873" s="273"/>
    </row>
    <row r="9874" spans="2:14" x14ac:dyDescent="0.25">
      <c r="B9874" s="7"/>
      <c r="C9874" s="8"/>
      <c r="D9874" s="129"/>
      <c r="F9874" s="99"/>
      <c r="G9874" s="99"/>
      <c r="H9874" s="99"/>
      <c r="I9874" s="18"/>
      <c r="J9874" s="18"/>
      <c r="K9874" s="99">
        <f t="shared" si="314"/>
        <v>0</v>
      </c>
      <c r="M9874" s="96">
        <f t="shared" si="315"/>
        <v>1</v>
      </c>
      <c r="N9874" s="273"/>
    </row>
    <row r="9875" spans="2:14" x14ac:dyDescent="0.25">
      <c r="B9875" s="7"/>
      <c r="C9875" s="8"/>
      <c r="D9875" s="129"/>
      <c r="F9875" s="99"/>
      <c r="G9875" s="99"/>
      <c r="H9875" s="99"/>
      <c r="I9875" s="18"/>
      <c r="J9875" s="18"/>
      <c r="K9875" s="99">
        <f t="shared" si="314"/>
        <v>0</v>
      </c>
      <c r="M9875" s="96">
        <f t="shared" si="315"/>
        <v>1</v>
      </c>
      <c r="N9875" s="273"/>
    </row>
    <row r="9876" spans="2:14" x14ac:dyDescent="0.25">
      <c r="B9876" s="7"/>
      <c r="C9876" s="8"/>
      <c r="D9876" s="129"/>
      <c r="F9876" s="99"/>
      <c r="G9876" s="99"/>
      <c r="H9876" s="99"/>
      <c r="I9876" s="18"/>
      <c r="J9876" s="18"/>
      <c r="K9876" s="99">
        <f t="shared" si="314"/>
        <v>0</v>
      </c>
      <c r="M9876" s="96">
        <f t="shared" si="315"/>
        <v>1</v>
      </c>
      <c r="N9876" s="273"/>
    </row>
    <row r="9877" spans="2:14" x14ac:dyDescent="0.25">
      <c r="B9877" s="7"/>
      <c r="C9877" s="8"/>
      <c r="D9877" s="129"/>
      <c r="F9877" s="99"/>
      <c r="G9877" s="99"/>
      <c r="H9877" s="99"/>
      <c r="I9877" s="18"/>
      <c r="J9877" s="18"/>
      <c r="K9877" s="99">
        <f t="shared" si="314"/>
        <v>0</v>
      </c>
      <c r="M9877" s="96">
        <f t="shared" si="315"/>
        <v>1</v>
      </c>
      <c r="N9877" s="273"/>
    </row>
    <row r="9878" spans="2:14" x14ac:dyDescent="0.25">
      <c r="B9878" s="7"/>
      <c r="C9878" s="8"/>
      <c r="D9878" s="129"/>
      <c r="F9878" s="99"/>
      <c r="G9878" s="99"/>
      <c r="H9878" s="99"/>
      <c r="I9878" s="18"/>
      <c r="J9878" s="18"/>
      <c r="K9878" s="99">
        <f t="shared" si="314"/>
        <v>0</v>
      </c>
      <c r="M9878" s="96">
        <f t="shared" si="315"/>
        <v>1</v>
      </c>
      <c r="N9878" s="273"/>
    </row>
    <row r="9879" spans="2:14" x14ac:dyDescent="0.25">
      <c r="B9879" s="7"/>
      <c r="C9879" s="8"/>
      <c r="D9879" s="129"/>
      <c r="F9879" s="99"/>
      <c r="G9879" s="99"/>
      <c r="H9879" s="99"/>
      <c r="I9879" s="18"/>
      <c r="J9879" s="18"/>
      <c r="K9879" s="99">
        <f t="shared" si="314"/>
        <v>0</v>
      </c>
      <c r="M9879" s="96">
        <f t="shared" si="315"/>
        <v>1</v>
      </c>
      <c r="N9879" s="273"/>
    </row>
    <row r="9880" spans="2:14" x14ac:dyDescent="0.25">
      <c r="B9880" s="7"/>
      <c r="C9880" s="8"/>
      <c r="D9880" s="129"/>
      <c r="F9880" s="99"/>
      <c r="G9880" s="99"/>
      <c r="H9880" s="99"/>
      <c r="I9880" s="18"/>
      <c r="J9880" s="18"/>
      <c r="K9880" s="99">
        <f t="shared" si="314"/>
        <v>0</v>
      </c>
      <c r="M9880" s="96">
        <f t="shared" si="315"/>
        <v>1</v>
      </c>
      <c r="N9880" s="273"/>
    </row>
    <row r="9881" spans="2:14" x14ac:dyDescent="0.25">
      <c r="B9881" s="7"/>
      <c r="C9881" s="8"/>
      <c r="D9881" s="129"/>
      <c r="F9881" s="99"/>
      <c r="G9881" s="99"/>
      <c r="H9881" s="99"/>
      <c r="I9881" s="18"/>
      <c r="J9881" s="18"/>
      <c r="K9881" s="99">
        <f t="shared" si="314"/>
        <v>0</v>
      </c>
      <c r="M9881" s="96">
        <f t="shared" si="315"/>
        <v>1</v>
      </c>
      <c r="N9881" s="273"/>
    </row>
    <row r="9882" spans="2:14" x14ac:dyDescent="0.25">
      <c r="B9882" s="7"/>
      <c r="C9882" s="8"/>
      <c r="D9882" s="129"/>
      <c r="F9882" s="99"/>
      <c r="G9882" s="99"/>
      <c r="H9882" s="99"/>
      <c r="I9882" s="18"/>
      <c r="J9882" s="18"/>
      <c r="K9882" s="99">
        <f t="shared" si="314"/>
        <v>0</v>
      </c>
      <c r="M9882" s="96">
        <f t="shared" si="315"/>
        <v>1</v>
      </c>
      <c r="N9882" s="273"/>
    </row>
    <row r="9883" spans="2:14" x14ac:dyDescent="0.25">
      <c r="B9883" s="7"/>
      <c r="C9883" s="8"/>
      <c r="D9883" s="129"/>
      <c r="F9883" s="99"/>
      <c r="G9883" s="99"/>
      <c r="H9883" s="99"/>
      <c r="I9883" s="18"/>
      <c r="J9883" s="18"/>
      <c r="K9883" s="99">
        <f t="shared" si="314"/>
        <v>0</v>
      </c>
      <c r="M9883" s="96">
        <f t="shared" si="315"/>
        <v>1</v>
      </c>
      <c r="N9883" s="273"/>
    </row>
    <row r="9884" spans="2:14" x14ac:dyDescent="0.25">
      <c r="B9884" s="7"/>
      <c r="C9884" s="8"/>
      <c r="D9884" s="129"/>
      <c r="F9884" s="99"/>
      <c r="G9884" s="99"/>
      <c r="H9884" s="99"/>
      <c r="I9884" s="18"/>
      <c r="J9884" s="18"/>
      <c r="K9884" s="99">
        <f t="shared" si="314"/>
        <v>0</v>
      </c>
      <c r="M9884" s="96">
        <f t="shared" si="315"/>
        <v>1</v>
      </c>
      <c r="N9884" s="273"/>
    </row>
    <row r="9885" spans="2:14" x14ac:dyDescent="0.25">
      <c r="B9885" s="7"/>
      <c r="C9885" s="8"/>
      <c r="D9885" s="129"/>
      <c r="F9885" s="99"/>
      <c r="G9885" s="99"/>
      <c r="H9885" s="99"/>
      <c r="I9885" s="18"/>
      <c r="J9885" s="18"/>
      <c r="K9885" s="99">
        <f t="shared" si="314"/>
        <v>0</v>
      </c>
      <c r="M9885" s="96">
        <f t="shared" si="315"/>
        <v>1</v>
      </c>
      <c r="N9885" s="273"/>
    </row>
    <row r="9886" spans="2:14" x14ac:dyDescent="0.25">
      <c r="B9886" s="7"/>
      <c r="C9886" s="8"/>
      <c r="D9886" s="129"/>
      <c r="F9886" s="99"/>
      <c r="G9886" s="99"/>
      <c r="H9886" s="99"/>
      <c r="I9886" s="18"/>
      <c r="J9886" s="18"/>
      <c r="K9886" s="99">
        <f t="shared" si="314"/>
        <v>0</v>
      </c>
      <c r="M9886" s="96">
        <f t="shared" si="315"/>
        <v>1</v>
      </c>
      <c r="N9886" s="273"/>
    </row>
    <row r="9887" spans="2:14" x14ac:dyDescent="0.25">
      <c r="B9887" s="7"/>
      <c r="C9887" s="8"/>
      <c r="D9887" s="129"/>
      <c r="F9887" s="99"/>
      <c r="G9887" s="99"/>
      <c r="H9887" s="99"/>
      <c r="I9887" s="18"/>
      <c r="J9887" s="18"/>
      <c r="K9887" s="99">
        <f t="shared" si="314"/>
        <v>0</v>
      </c>
      <c r="M9887" s="96">
        <f t="shared" si="315"/>
        <v>1</v>
      </c>
      <c r="N9887" s="273"/>
    </row>
    <row r="9888" spans="2:14" x14ac:dyDescent="0.25">
      <c r="B9888" s="7"/>
      <c r="C9888" s="8"/>
      <c r="D9888" s="129"/>
      <c r="F9888" s="99"/>
      <c r="G9888" s="99"/>
      <c r="H9888" s="99"/>
      <c r="I9888" s="18"/>
      <c r="J9888" s="18"/>
      <c r="K9888" s="99">
        <f t="shared" si="314"/>
        <v>0</v>
      </c>
      <c r="M9888" s="96">
        <f t="shared" si="315"/>
        <v>1</v>
      </c>
      <c r="N9888" s="273"/>
    </row>
    <row r="9889" spans="2:14" x14ac:dyDescent="0.25">
      <c r="B9889" s="7"/>
      <c r="C9889" s="8"/>
      <c r="D9889" s="129"/>
      <c r="F9889" s="99"/>
      <c r="G9889" s="99"/>
      <c r="H9889" s="99"/>
      <c r="I9889" s="18"/>
      <c r="J9889" s="18"/>
      <c r="K9889" s="99">
        <f t="shared" si="314"/>
        <v>0</v>
      </c>
      <c r="M9889" s="96">
        <f t="shared" si="315"/>
        <v>1</v>
      </c>
      <c r="N9889" s="273"/>
    </row>
    <row r="9890" spans="2:14" x14ac:dyDescent="0.25">
      <c r="B9890" s="7"/>
      <c r="C9890" s="8"/>
      <c r="D9890" s="129"/>
      <c r="F9890" s="99"/>
      <c r="G9890" s="99"/>
      <c r="H9890" s="99"/>
      <c r="I9890" s="18"/>
      <c r="J9890" s="18"/>
      <c r="K9890" s="99">
        <f t="shared" si="314"/>
        <v>0</v>
      </c>
      <c r="M9890" s="96">
        <f t="shared" si="315"/>
        <v>1</v>
      </c>
      <c r="N9890" s="273"/>
    </row>
    <row r="9891" spans="2:14" x14ac:dyDescent="0.25">
      <c r="B9891" s="7"/>
      <c r="C9891" s="8"/>
      <c r="D9891" s="129"/>
      <c r="F9891" s="99"/>
      <c r="G9891" s="99"/>
      <c r="H9891" s="99"/>
      <c r="I9891" s="18"/>
      <c r="J9891" s="18"/>
      <c r="K9891" s="99">
        <f t="shared" si="314"/>
        <v>0</v>
      </c>
      <c r="M9891" s="96">
        <f t="shared" si="315"/>
        <v>1</v>
      </c>
      <c r="N9891" s="273"/>
    </row>
    <row r="9892" spans="2:14" x14ac:dyDescent="0.25">
      <c r="B9892" s="7"/>
      <c r="C9892" s="8"/>
      <c r="D9892" s="129"/>
      <c r="F9892" s="99"/>
      <c r="G9892" s="99"/>
      <c r="H9892" s="99"/>
      <c r="I9892" s="18"/>
      <c r="J9892" s="18"/>
      <c r="K9892" s="99">
        <f t="shared" si="314"/>
        <v>0</v>
      </c>
      <c r="M9892" s="96">
        <f t="shared" si="315"/>
        <v>1</v>
      </c>
      <c r="N9892" s="273"/>
    </row>
    <row r="9893" spans="2:14" x14ac:dyDescent="0.25">
      <c r="B9893" s="7"/>
      <c r="C9893" s="8"/>
      <c r="D9893" s="129"/>
      <c r="F9893" s="99"/>
      <c r="G9893" s="99"/>
      <c r="H9893" s="99"/>
      <c r="I9893" s="18"/>
      <c r="J9893" s="18"/>
      <c r="K9893" s="99">
        <f t="shared" si="314"/>
        <v>0</v>
      </c>
      <c r="M9893" s="96">
        <f t="shared" si="315"/>
        <v>1</v>
      </c>
      <c r="N9893" s="273"/>
    </row>
    <row r="9894" spans="2:14" x14ac:dyDescent="0.25">
      <c r="B9894" s="7"/>
      <c r="C9894" s="8"/>
      <c r="D9894" s="129"/>
      <c r="F9894" s="99"/>
      <c r="G9894" s="99"/>
      <c r="H9894" s="99"/>
      <c r="I9894" s="18"/>
      <c r="J9894" s="18"/>
      <c r="K9894" s="99">
        <f t="shared" si="314"/>
        <v>0</v>
      </c>
      <c r="M9894" s="96">
        <f t="shared" si="315"/>
        <v>1</v>
      </c>
      <c r="N9894" s="273"/>
    </row>
    <row r="9895" spans="2:14" x14ac:dyDescent="0.25">
      <c r="B9895" s="7"/>
      <c r="C9895" s="8"/>
      <c r="D9895" s="129"/>
      <c r="F9895" s="99"/>
      <c r="G9895" s="99"/>
      <c r="H9895" s="99"/>
      <c r="I9895" s="18"/>
      <c r="J9895" s="18"/>
      <c r="K9895" s="99">
        <f t="shared" si="314"/>
        <v>0</v>
      </c>
      <c r="M9895" s="96">
        <f t="shared" si="315"/>
        <v>1</v>
      </c>
      <c r="N9895" s="273"/>
    </row>
    <row r="9896" spans="2:14" x14ac:dyDescent="0.25">
      <c r="B9896" s="7"/>
      <c r="C9896" s="8"/>
      <c r="D9896" s="129"/>
      <c r="F9896" s="99"/>
      <c r="G9896" s="99"/>
      <c r="H9896" s="99"/>
      <c r="I9896" s="18"/>
      <c r="J9896" s="18"/>
      <c r="K9896" s="99">
        <f t="shared" si="314"/>
        <v>0</v>
      </c>
      <c r="M9896" s="96">
        <f t="shared" si="315"/>
        <v>1</v>
      </c>
      <c r="N9896" s="273"/>
    </row>
    <row r="9897" spans="2:14" x14ac:dyDescent="0.25">
      <c r="B9897" s="7"/>
      <c r="C9897" s="8"/>
      <c r="D9897" s="129"/>
      <c r="F9897" s="99"/>
      <c r="G9897" s="99"/>
      <c r="H9897" s="99"/>
      <c r="I9897" s="18"/>
      <c r="J9897" s="18"/>
      <c r="K9897" s="99">
        <f t="shared" si="314"/>
        <v>0</v>
      </c>
      <c r="M9897" s="96">
        <f t="shared" si="315"/>
        <v>1</v>
      </c>
      <c r="N9897" s="273"/>
    </row>
    <row r="9898" spans="2:14" x14ac:dyDescent="0.25">
      <c r="B9898" s="7"/>
      <c r="C9898" s="8"/>
      <c r="D9898" s="129"/>
      <c r="F9898" s="99"/>
      <c r="G9898" s="99"/>
      <c r="H9898" s="99"/>
      <c r="I9898" s="18"/>
      <c r="J9898" s="18"/>
      <c r="K9898" s="99">
        <f t="shared" ref="K9898:K9961" si="316">IF(ctConta="",K9897+F9898,IF(I9898=ctConta,K9897+F9898,K9897))</f>
        <v>0</v>
      </c>
      <c r="M9898" s="96">
        <f t="shared" si="315"/>
        <v>1</v>
      </c>
      <c r="N9898" s="273"/>
    </row>
    <row r="9899" spans="2:14" x14ac:dyDescent="0.25">
      <c r="B9899" s="7"/>
      <c r="C9899" s="8"/>
      <c r="D9899" s="129"/>
      <c r="F9899" s="99"/>
      <c r="G9899" s="99"/>
      <c r="H9899" s="99"/>
      <c r="I9899" s="18"/>
      <c r="J9899" s="18"/>
      <c r="K9899" s="99">
        <f t="shared" si="316"/>
        <v>0</v>
      </c>
      <c r="M9899" s="96">
        <f t="shared" si="315"/>
        <v>1</v>
      </c>
      <c r="N9899" s="273"/>
    </row>
    <row r="9900" spans="2:14" x14ac:dyDescent="0.25">
      <c r="B9900" s="7"/>
      <c r="C9900" s="8"/>
      <c r="D9900" s="129"/>
      <c r="F9900" s="99"/>
      <c r="G9900" s="99"/>
      <c r="H9900" s="99"/>
      <c r="I9900" s="18"/>
      <c r="J9900" s="18"/>
      <c r="K9900" s="99">
        <f t="shared" si="316"/>
        <v>0</v>
      </c>
      <c r="M9900" s="96">
        <f t="shared" si="315"/>
        <v>1</v>
      </c>
      <c r="N9900" s="273"/>
    </row>
    <row r="9901" spans="2:14" x14ac:dyDescent="0.25">
      <c r="B9901" s="7"/>
      <c r="C9901" s="8"/>
      <c r="D9901" s="129"/>
      <c r="F9901" s="99"/>
      <c r="G9901" s="99"/>
      <c r="H9901" s="99"/>
      <c r="I9901" s="18"/>
      <c r="J9901" s="18"/>
      <c r="K9901" s="99">
        <f t="shared" si="316"/>
        <v>0</v>
      </c>
      <c r="M9901" s="96">
        <f t="shared" si="315"/>
        <v>1</v>
      </c>
      <c r="N9901" s="273"/>
    </row>
    <row r="9902" spans="2:14" x14ac:dyDescent="0.25">
      <c r="B9902" s="7"/>
      <c r="C9902" s="8"/>
      <c r="D9902" s="129"/>
      <c r="F9902" s="99"/>
      <c r="G9902" s="99"/>
      <c r="H9902" s="99"/>
      <c r="I9902" s="18"/>
      <c r="J9902" s="18"/>
      <c r="K9902" s="99">
        <f t="shared" si="316"/>
        <v>0</v>
      </c>
      <c r="M9902" s="96">
        <f t="shared" si="315"/>
        <v>1</v>
      </c>
      <c r="N9902" s="273"/>
    </row>
    <row r="9903" spans="2:14" x14ac:dyDescent="0.25">
      <c r="B9903" s="7"/>
      <c r="C9903" s="8"/>
      <c r="D9903" s="129"/>
      <c r="F9903" s="99"/>
      <c r="G9903" s="99"/>
      <c r="H9903" s="99"/>
      <c r="I9903" s="18"/>
      <c r="J9903" s="18"/>
      <c r="K9903" s="99">
        <f t="shared" si="316"/>
        <v>0</v>
      </c>
      <c r="M9903" s="96">
        <f t="shared" si="315"/>
        <v>1</v>
      </c>
      <c r="N9903" s="273"/>
    </row>
    <row r="9904" spans="2:14" x14ac:dyDescent="0.25">
      <c r="B9904" s="7"/>
      <c r="C9904" s="8"/>
      <c r="D9904" s="129"/>
      <c r="F9904" s="99"/>
      <c r="G9904" s="99"/>
      <c r="H9904" s="99"/>
      <c r="I9904" s="18"/>
      <c r="J9904" s="18"/>
      <c r="K9904" s="99">
        <f t="shared" si="316"/>
        <v>0</v>
      </c>
      <c r="M9904" s="96">
        <f t="shared" si="315"/>
        <v>1</v>
      </c>
      <c r="N9904" s="273"/>
    </row>
    <row r="9905" spans="2:14" x14ac:dyDescent="0.25">
      <c r="B9905" s="7"/>
      <c r="C9905" s="8"/>
      <c r="D9905" s="129"/>
      <c r="F9905" s="99"/>
      <c r="G9905" s="99"/>
      <c r="H9905" s="99"/>
      <c r="I9905" s="18"/>
      <c r="J9905" s="18"/>
      <c r="K9905" s="99">
        <f t="shared" si="316"/>
        <v>0</v>
      </c>
      <c r="M9905" s="96">
        <f t="shared" si="315"/>
        <v>1</v>
      </c>
      <c r="N9905" s="273"/>
    </row>
    <row r="9906" spans="2:14" x14ac:dyDescent="0.25">
      <c r="B9906" s="7"/>
      <c r="C9906" s="8"/>
      <c r="D9906" s="129"/>
      <c r="F9906" s="99"/>
      <c r="G9906" s="99"/>
      <c r="H9906" s="99"/>
      <c r="I9906" s="18"/>
      <c r="J9906" s="18"/>
      <c r="K9906" s="99">
        <f t="shared" si="316"/>
        <v>0</v>
      </c>
      <c r="M9906" s="96">
        <f t="shared" si="315"/>
        <v>1</v>
      </c>
      <c r="N9906" s="273"/>
    </row>
    <row r="9907" spans="2:14" x14ac:dyDescent="0.25">
      <c r="B9907" s="7"/>
      <c r="C9907" s="8"/>
      <c r="D9907" s="129"/>
      <c r="F9907" s="99"/>
      <c r="G9907" s="99"/>
      <c r="H9907" s="99"/>
      <c r="I9907" s="18"/>
      <c r="J9907" s="18"/>
      <c r="K9907" s="99">
        <f t="shared" si="316"/>
        <v>0</v>
      </c>
      <c r="M9907" s="96">
        <f t="shared" si="315"/>
        <v>1</v>
      </c>
      <c r="N9907" s="273"/>
    </row>
    <row r="9908" spans="2:14" x14ac:dyDescent="0.25">
      <c r="B9908" s="7"/>
      <c r="C9908" s="8"/>
      <c r="D9908" s="129"/>
      <c r="F9908" s="99"/>
      <c r="G9908" s="99"/>
      <c r="H9908" s="99"/>
      <c r="I9908" s="18"/>
      <c r="J9908" s="18"/>
      <c r="K9908" s="99">
        <f t="shared" si="316"/>
        <v>0</v>
      </c>
      <c r="M9908" s="96">
        <f t="shared" si="315"/>
        <v>1</v>
      </c>
      <c r="N9908" s="273"/>
    </row>
    <row r="9909" spans="2:14" x14ac:dyDescent="0.25">
      <c r="B9909" s="7"/>
      <c r="C9909" s="8"/>
      <c r="D9909" s="129"/>
      <c r="F9909" s="99"/>
      <c r="G9909" s="99"/>
      <c r="H9909" s="99"/>
      <c r="I9909" s="18"/>
      <c r="J9909" s="18"/>
      <c r="K9909" s="99">
        <f t="shared" si="316"/>
        <v>0</v>
      </c>
      <c r="M9909" s="96">
        <f t="shared" si="315"/>
        <v>1</v>
      </c>
      <c r="N9909" s="273"/>
    </row>
    <row r="9910" spans="2:14" x14ac:dyDescent="0.25">
      <c r="B9910" s="7"/>
      <c r="C9910" s="8"/>
      <c r="D9910" s="129"/>
      <c r="F9910" s="99"/>
      <c r="G9910" s="99"/>
      <c r="H9910" s="99"/>
      <c r="I9910" s="18"/>
      <c r="J9910" s="18"/>
      <c r="K9910" s="99">
        <f t="shared" si="316"/>
        <v>0</v>
      </c>
      <c r="M9910" s="96">
        <f t="shared" si="315"/>
        <v>1</v>
      </c>
      <c r="N9910" s="273"/>
    </row>
    <row r="9911" spans="2:14" x14ac:dyDescent="0.25">
      <c r="B9911" s="7"/>
      <c r="C9911" s="8"/>
      <c r="D9911" s="129"/>
      <c r="F9911" s="99"/>
      <c r="G9911" s="99"/>
      <c r="H9911" s="99"/>
      <c r="I9911" s="18"/>
      <c r="J9911" s="18"/>
      <c r="K9911" s="99">
        <f t="shared" si="316"/>
        <v>0</v>
      </c>
      <c r="M9911" s="96">
        <f t="shared" si="315"/>
        <v>1</v>
      </c>
      <c r="N9911" s="273"/>
    </row>
    <row r="9912" spans="2:14" x14ac:dyDescent="0.25">
      <c r="B9912" s="7"/>
      <c r="C9912" s="8"/>
      <c r="D9912" s="129"/>
      <c r="F9912" s="99"/>
      <c r="G9912" s="99"/>
      <c r="H9912" s="99"/>
      <c r="I9912" s="18"/>
      <c r="J9912" s="18"/>
      <c r="K9912" s="99">
        <f t="shared" si="316"/>
        <v>0</v>
      </c>
      <c r="M9912" s="96">
        <f t="shared" si="315"/>
        <v>1</v>
      </c>
      <c r="N9912" s="273"/>
    </row>
    <row r="9913" spans="2:14" x14ac:dyDescent="0.25">
      <c r="B9913" s="7"/>
      <c r="C9913" s="8"/>
      <c r="D9913" s="129"/>
      <c r="F9913" s="99"/>
      <c r="G9913" s="99"/>
      <c r="H9913" s="99"/>
      <c r="I9913" s="18"/>
      <c r="J9913" s="18"/>
      <c r="K9913" s="99">
        <f t="shared" si="316"/>
        <v>0</v>
      </c>
      <c r="M9913" s="96">
        <f t="shared" si="315"/>
        <v>1</v>
      </c>
      <c r="N9913" s="273"/>
    </row>
    <row r="9914" spans="2:14" x14ac:dyDescent="0.25">
      <c r="B9914" s="7"/>
      <c r="C9914" s="8"/>
      <c r="D9914" s="129"/>
      <c r="F9914" s="99"/>
      <c r="G9914" s="99"/>
      <c r="H9914" s="99"/>
      <c r="I9914" s="18"/>
      <c r="J9914" s="18"/>
      <c r="K9914" s="99">
        <f t="shared" si="316"/>
        <v>0</v>
      </c>
      <c r="M9914" s="96">
        <f t="shared" si="315"/>
        <v>1</v>
      </c>
      <c r="N9914" s="273"/>
    </row>
    <row r="9915" spans="2:14" x14ac:dyDescent="0.25">
      <c r="B9915" s="7"/>
      <c r="C9915" s="8"/>
      <c r="D9915" s="129"/>
      <c r="F9915" s="99"/>
      <c r="G9915" s="99"/>
      <c r="H9915" s="99"/>
      <c r="I9915" s="18"/>
      <c r="J9915" s="18"/>
      <c r="K9915" s="99">
        <f t="shared" si="316"/>
        <v>0</v>
      </c>
      <c r="M9915" s="96">
        <f t="shared" si="315"/>
        <v>1</v>
      </c>
      <c r="N9915" s="273"/>
    </row>
    <row r="9916" spans="2:14" x14ac:dyDescent="0.25">
      <c r="B9916" s="7"/>
      <c r="C9916" s="8"/>
      <c r="D9916" s="129"/>
      <c r="F9916" s="99"/>
      <c r="G9916" s="99"/>
      <c r="H9916" s="99"/>
      <c r="I9916" s="18"/>
      <c r="J9916" s="18"/>
      <c r="K9916" s="99">
        <f t="shared" si="316"/>
        <v>0</v>
      </c>
      <c r="M9916" s="96">
        <f t="shared" si="315"/>
        <v>1</v>
      </c>
      <c r="N9916" s="273"/>
    </row>
    <row r="9917" spans="2:14" x14ac:dyDescent="0.25">
      <c r="B9917" s="7"/>
      <c r="C9917" s="8"/>
      <c r="D9917" s="129"/>
      <c r="F9917" s="99"/>
      <c r="G9917" s="99"/>
      <c r="H9917" s="99"/>
      <c r="I9917" s="18"/>
      <c r="J9917" s="18"/>
      <c r="K9917" s="99">
        <f t="shared" si="316"/>
        <v>0</v>
      </c>
      <c r="M9917" s="96">
        <f t="shared" si="315"/>
        <v>1</v>
      </c>
      <c r="N9917" s="273"/>
    </row>
    <row r="9918" spans="2:14" x14ac:dyDescent="0.25">
      <c r="B9918" s="7"/>
      <c r="C9918" s="8"/>
      <c r="D9918" s="129"/>
      <c r="F9918" s="99"/>
      <c r="G9918" s="99"/>
      <c r="H9918" s="99"/>
      <c r="I9918" s="18"/>
      <c r="J9918" s="18"/>
      <c r="K9918" s="99">
        <f t="shared" si="316"/>
        <v>0</v>
      </c>
      <c r="M9918" s="96">
        <f t="shared" si="315"/>
        <v>1</v>
      </c>
      <c r="N9918" s="273"/>
    </row>
    <row r="9919" spans="2:14" x14ac:dyDescent="0.25">
      <c r="B9919" s="7"/>
      <c r="C9919" s="8"/>
      <c r="D9919" s="129"/>
      <c r="F9919" s="99"/>
      <c r="G9919" s="99"/>
      <c r="H9919" s="99"/>
      <c r="I9919" s="18"/>
      <c r="J9919" s="18"/>
      <c r="K9919" s="99">
        <f t="shared" si="316"/>
        <v>0</v>
      </c>
      <c r="M9919" s="96">
        <f t="shared" si="315"/>
        <v>1</v>
      </c>
      <c r="N9919" s="273"/>
    </row>
    <row r="9920" spans="2:14" x14ac:dyDescent="0.25">
      <c r="B9920" s="7"/>
      <c r="C9920" s="8"/>
      <c r="D9920" s="129"/>
      <c r="F9920" s="99"/>
      <c r="G9920" s="99"/>
      <c r="H9920" s="99"/>
      <c r="I9920" s="18"/>
      <c r="J9920" s="18"/>
      <c r="K9920" s="99">
        <f t="shared" si="316"/>
        <v>0</v>
      </c>
      <c r="M9920" s="96">
        <f t="shared" si="315"/>
        <v>1</v>
      </c>
      <c r="N9920" s="273"/>
    </row>
    <row r="9921" spans="2:14" x14ac:dyDescent="0.25">
      <c r="B9921" s="7"/>
      <c r="C9921" s="8"/>
      <c r="D9921" s="129"/>
      <c r="F9921" s="99"/>
      <c r="G9921" s="99"/>
      <c r="H9921" s="99"/>
      <c r="I9921" s="18"/>
      <c r="J9921" s="18"/>
      <c r="K9921" s="99">
        <f t="shared" si="316"/>
        <v>0</v>
      </c>
      <c r="M9921" s="96">
        <f t="shared" si="315"/>
        <v>1</v>
      </c>
      <c r="N9921" s="273"/>
    </row>
    <row r="9922" spans="2:14" x14ac:dyDescent="0.25">
      <c r="B9922" s="7"/>
      <c r="C9922" s="8"/>
      <c r="D9922" s="129"/>
      <c r="F9922" s="99"/>
      <c r="G9922" s="99"/>
      <c r="H9922" s="99"/>
      <c r="I9922" s="18"/>
      <c r="J9922" s="18"/>
      <c r="K9922" s="99">
        <f t="shared" si="316"/>
        <v>0</v>
      </c>
      <c r="M9922" s="96">
        <f t="shared" si="315"/>
        <v>1</v>
      </c>
      <c r="N9922" s="273"/>
    </row>
    <row r="9923" spans="2:14" x14ac:dyDescent="0.25">
      <c r="B9923" s="7"/>
      <c r="C9923" s="8"/>
      <c r="D9923" s="129"/>
      <c r="F9923" s="99"/>
      <c r="G9923" s="99"/>
      <c r="H9923" s="99"/>
      <c r="I9923" s="18"/>
      <c r="J9923" s="18"/>
      <c r="K9923" s="99">
        <f t="shared" si="316"/>
        <v>0</v>
      </c>
      <c r="M9923" s="96">
        <f t="shared" si="315"/>
        <v>1</v>
      </c>
      <c r="N9923" s="273"/>
    </row>
    <row r="9924" spans="2:14" x14ac:dyDescent="0.25">
      <c r="B9924" s="7"/>
      <c r="C9924" s="8"/>
      <c r="D9924" s="129"/>
      <c r="F9924" s="99"/>
      <c r="G9924" s="99"/>
      <c r="H9924" s="99"/>
      <c r="I9924" s="18"/>
      <c r="J9924" s="18"/>
      <c r="K9924" s="99">
        <f t="shared" si="316"/>
        <v>0</v>
      </c>
      <c r="M9924" s="96">
        <f t="shared" si="315"/>
        <v>1</v>
      </c>
      <c r="N9924" s="273"/>
    </row>
    <row r="9925" spans="2:14" x14ac:dyDescent="0.25">
      <c r="B9925" s="7"/>
      <c r="C9925" s="8"/>
      <c r="D9925" s="129"/>
      <c r="F9925" s="99"/>
      <c r="G9925" s="99"/>
      <c r="H9925" s="99"/>
      <c r="I9925" s="18"/>
      <c r="J9925" s="18"/>
      <c r="K9925" s="99">
        <f t="shared" si="316"/>
        <v>0</v>
      </c>
      <c r="M9925" s="96">
        <f t="shared" si="315"/>
        <v>1</v>
      </c>
      <c r="N9925" s="273"/>
    </row>
    <row r="9926" spans="2:14" x14ac:dyDescent="0.25">
      <c r="B9926" s="7"/>
      <c r="C9926" s="8"/>
      <c r="D9926" s="129"/>
      <c r="F9926" s="99"/>
      <c r="G9926" s="99"/>
      <c r="H9926" s="99"/>
      <c r="I9926" s="18"/>
      <c r="J9926" s="18"/>
      <c r="K9926" s="99">
        <f t="shared" si="316"/>
        <v>0</v>
      </c>
      <c r="M9926" s="96">
        <f t="shared" si="315"/>
        <v>1</v>
      </c>
      <c r="N9926" s="273"/>
    </row>
    <row r="9927" spans="2:14" x14ac:dyDescent="0.25">
      <c r="B9927" s="7"/>
      <c r="C9927" s="8"/>
      <c r="D9927" s="129"/>
      <c r="F9927" s="99"/>
      <c r="G9927" s="99"/>
      <c r="H9927" s="99"/>
      <c r="I9927" s="18"/>
      <c r="J9927" s="18"/>
      <c r="K9927" s="99">
        <f t="shared" si="316"/>
        <v>0</v>
      </c>
      <c r="M9927" s="96">
        <f t="shared" si="315"/>
        <v>1</v>
      </c>
      <c r="N9927" s="273"/>
    </row>
    <row r="9928" spans="2:14" x14ac:dyDescent="0.25">
      <c r="B9928" s="7"/>
      <c r="C9928" s="8"/>
      <c r="D9928" s="129"/>
      <c r="F9928" s="99"/>
      <c r="G9928" s="99"/>
      <c r="H9928" s="99"/>
      <c r="I9928" s="18"/>
      <c r="J9928" s="18"/>
      <c r="K9928" s="99">
        <f t="shared" si="316"/>
        <v>0</v>
      </c>
      <c r="M9928" s="96">
        <f t="shared" si="315"/>
        <v>1</v>
      </c>
      <c r="N9928" s="273"/>
    </row>
    <row r="9929" spans="2:14" x14ac:dyDescent="0.25">
      <c r="B9929" s="7"/>
      <c r="C9929" s="8"/>
      <c r="D9929" s="129"/>
      <c r="F9929" s="99"/>
      <c r="G9929" s="99"/>
      <c r="H9929" s="99"/>
      <c r="I9929" s="18"/>
      <c r="J9929" s="18"/>
      <c r="K9929" s="99">
        <f t="shared" si="316"/>
        <v>0</v>
      </c>
      <c r="M9929" s="96">
        <f t="shared" si="315"/>
        <v>1</v>
      </c>
      <c r="N9929" s="273"/>
    </row>
    <row r="9930" spans="2:14" x14ac:dyDescent="0.25">
      <c r="B9930" s="7"/>
      <c r="C9930" s="8"/>
      <c r="D9930" s="129"/>
      <c r="F9930" s="99"/>
      <c r="G9930" s="99"/>
      <c r="H9930" s="99"/>
      <c r="I9930" s="18"/>
      <c r="J9930" s="18"/>
      <c r="K9930" s="99">
        <f t="shared" si="316"/>
        <v>0</v>
      </c>
      <c r="M9930" s="96">
        <f t="shared" si="315"/>
        <v>1</v>
      </c>
      <c r="N9930" s="273"/>
    </row>
    <row r="9931" spans="2:14" x14ac:dyDescent="0.25">
      <c r="B9931" s="7"/>
      <c r="C9931" s="8"/>
      <c r="D9931" s="129"/>
      <c r="F9931" s="99"/>
      <c r="G9931" s="99"/>
      <c r="H9931" s="99"/>
      <c r="I9931" s="18"/>
      <c r="J9931" s="18"/>
      <c r="K9931" s="99">
        <f t="shared" si="316"/>
        <v>0</v>
      </c>
      <c r="M9931" s="96">
        <f t="shared" si="315"/>
        <v>1</v>
      </c>
      <c r="N9931" s="273"/>
    </row>
    <row r="9932" spans="2:14" x14ac:dyDescent="0.25">
      <c r="B9932" s="7"/>
      <c r="C9932" s="8"/>
      <c r="D9932" s="129"/>
      <c r="F9932" s="99"/>
      <c r="G9932" s="99"/>
      <c r="H9932" s="99"/>
      <c r="I9932" s="18"/>
      <c r="J9932" s="18"/>
      <c r="K9932" s="99">
        <f t="shared" si="316"/>
        <v>0</v>
      </c>
      <c r="M9932" s="96">
        <f t="shared" si="315"/>
        <v>1</v>
      </c>
      <c r="N9932" s="273"/>
    </row>
    <row r="9933" spans="2:14" x14ac:dyDescent="0.25">
      <c r="B9933" s="7"/>
      <c r="C9933" s="8"/>
      <c r="D9933" s="129"/>
      <c r="F9933" s="99"/>
      <c r="G9933" s="99"/>
      <c r="H9933" s="99"/>
      <c r="I9933" s="18"/>
      <c r="J9933" s="18"/>
      <c r="K9933" s="99">
        <f t="shared" si="316"/>
        <v>0</v>
      </c>
      <c r="M9933" s="96">
        <f t="shared" si="315"/>
        <v>1</v>
      </c>
      <c r="N9933" s="273"/>
    </row>
    <row r="9934" spans="2:14" x14ac:dyDescent="0.25">
      <c r="B9934" s="7"/>
      <c r="C9934" s="8"/>
      <c r="D9934" s="129"/>
      <c r="F9934" s="99"/>
      <c r="G9934" s="99"/>
      <c r="H9934" s="99"/>
      <c r="I9934" s="18"/>
      <c r="J9934" s="18"/>
      <c r="K9934" s="99">
        <f t="shared" si="316"/>
        <v>0</v>
      </c>
      <c r="M9934" s="96">
        <f t="shared" si="315"/>
        <v>1</v>
      </c>
      <c r="N9934" s="273"/>
    </row>
    <row r="9935" spans="2:14" x14ac:dyDescent="0.25">
      <c r="B9935" s="7"/>
      <c r="C9935" s="8"/>
      <c r="D9935" s="129"/>
      <c r="F9935" s="99"/>
      <c r="G9935" s="99"/>
      <c r="H9935" s="99"/>
      <c r="I9935" s="18"/>
      <c r="J9935" s="18"/>
      <c r="K9935" s="99">
        <f t="shared" si="316"/>
        <v>0</v>
      </c>
      <c r="M9935" s="96">
        <f t="shared" si="315"/>
        <v>1</v>
      </c>
      <c r="N9935" s="273"/>
    </row>
    <row r="9936" spans="2:14" x14ac:dyDescent="0.25">
      <c r="B9936" s="7"/>
      <c r="C9936" s="8"/>
      <c r="D9936" s="129"/>
      <c r="F9936" s="99"/>
      <c r="G9936" s="99"/>
      <c r="H9936" s="99"/>
      <c r="I9936" s="18"/>
      <c r="J9936" s="18"/>
      <c r="K9936" s="99">
        <f t="shared" si="316"/>
        <v>0</v>
      </c>
      <c r="M9936" s="96">
        <f t="shared" si="315"/>
        <v>1</v>
      </c>
      <c r="N9936" s="273"/>
    </row>
    <row r="9937" spans="2:14" x14ac:dyDescent="0.25">
      <c r="B9937" s="7"/>
      <c r="C9937" s="8"/>
      <c r="D9937" s="129"/>
      <c r="F9937" s="99"/>
      <c r="G9937" s="99"/>
      <c r="H9937" s="99"/>
      <c r="I9937" s="18"/>
      <c r="J9937" s="18"/>
      <c r="K9937" s="99">
        <f t="shared" si="316"/>
        <v>0</v>
      </c>
      <c r="M9937" s="96">
        <f t="shared" ref="M9937:M10000" si="317">UltimoDia(D9937)</f>
        <v>1</v>
      </c>
      <c r="N9937" s="273"/>
    </row>
    <row r="9938" spans="2:14" x14ac:dyDescent="0.25">
      <c r="B9938" s="7"/>
      <c r="C9938" s="8"/>
      <c r="D9938" s="129"/>
      <c r="F9938" s="99"/>
      <c r="G9938" s="99"/>
      <c r="H9938" s="99"/>
      <c r="I9938" s="18"/>
      <c r="J9938" s="18"/>
      <c r="K9938" s="99">
        <f t="shared" si="316"/>
        <v>0</v>
      </c>
      <c r="M9938" s="96">
        <f t="shared" si="317"/>
        <v>1</v>
      </c>
      <c r="N9938" s="273"/>
    </row>
    <row r="9939" spans="2:14" x14ac:dyDescent="0.25">
      <c r="B9939" s="7"/>
      <c r="C9939" s="8"/>
      <c r="D9939" s="129"/>
      <c r="F9939" s="99"/>
      <c r="G9939" s="99"/>
      <c r="H9939" s="99"/>
      <c r="I9939" s="18"/>
      <c r="J9939" s="18"/>
      <c r="K9939" s="99">
        <f t="shared" si="316"/>
        <v>0</v>
      </c>
      <c r="M9939" s="96">
        <f t="shared" si="317"/>
        <v>1</v>
      </c>
      <c r="N9939" s="273"/>
    </row>
    <row r="9940" spans="2:14" x14ac:dyDescent="0.25">
      <c r="B9940" s="7"/>
      <c r="C9940" s="8"/>
      <c r="D9940" s="129"/>
      <c r="F9940" s="99"/>
      <c r="G9940" s="99"/>
      <c r="H9940" s="99"/>
      <c r="I9940" s="18"/>
      <c r="J9940" s="18"/>
      <c r="K9940" s="99">
        <f t="shared" si="316"/>
        <v>0</v>
      </c>
      <c r="M9940" s="96">
        <f t="shared" si="317"/>
        <v>1</v>
      </c>
      <c r="N9940" s="273"/>
    </row>
    <row r="9941" spans="2:14" x14ac:dyDescent="0.25">
      <c r="B9941" s="7"/>
      <c r="C9941" s="8"/>
      <c r="D9941" s="129"/>
      <c r="F9941" s="99"/>
      <c r="G9941" s="99"/>
      <c r="H9941" s="99"/>
      <c r="I9941" s="18"/>
      <c r="J9941" s="18"/>
      <c r="K9941" s="99">
        <f t="shared" si="316"/>
        <v>0</v>
      </c>
      <c r="M9941" s="96">
        <f t="shared" si="317"/>
        <v>1</v>
      </c>
      <c r="N9941" s="273"/>
    </row>
    <row r="9942" spans="2:14" x14ac:dyDescent="0.25">
      <c r="B9942" s="7"/>
      <c r="C9942" s="8"/>
      <c r="D9942" s="129"/>
      <c r="F9942" s="99"/>
      <c r="G9942" s="99"/>
      <c r="H9942" s="99"/>
      <c r="I9942" s="18"/>
      <c r="J9942" s="18"/>
      <c r="K9942" s="99">
        <f t="shared" si="316"/>
        <v>0</v>
      </c>
      <c r="M9942" s="96">
        <f t="shared" si="317"/>
        <v>1</v>
      </c>
      <c r="N9942" s="273"/>
    </row>
    <row r="9943" spans="2:14" x14ac:dyDescent="0.25">
      <c r="B9943" s="7"/>
      <c r="C9943" s="8"/>
      <c r="D9943" s="129"/>
      <c r="F9943" s="99"/>
      <c r="G9943" s="99"/>
      <c r="H9943" s="99"/>
      <c r="I9943" s="18"/>
      <c r="J9943" s="18"/>
      <c r="K9943" s="99">
        <f t="shared" si="316"/>
        <v>0</v>
      </c>
      <c r="M9943" s="96">
        <f t="shared" si="317"/>
        <v>1</v>
      </c>
      <c r="N9943" s="273"/>
    </row>
    <row r="9944" spans="2:14" x14ac:dyDescent="0.25">
      <c r="B9944" s="7"/>
      <c r="C9944" s="8"/>
      <c r="D9944" s="129"/>
      <c r="F9944" s="99"/>
      <c r="G9944" s="99"/>
      <c r="H9944" s="99"/>
      <c r="I9944" s="18"/>
      <c r="J9944" s="18"/>
      <c r="K9944" s="99">
        <f t="shared" si="316"/>
        <v>0</v>
      </c>
      <c r="M9944" s="96">
        <f t="shared" si="317"/>
        <v>1</v>
      </c>
      <c r="N9944" s="273"/>
    </row>
    <row r="9945" spans="2:14" x14ac:dyDescent="0.25">
      <c r="B9945" s="7"/>
      <c r="C9945" s="8"/>
      <c r="D9945" s="129"/>
      <c r="F9945" s="99"/>
      <c r="G9945" s="99"/>
      <c r="H9945" s="99"/>
      <c r="I9945" s="18"/>
      <c r="J9945" s="18"/>
      <c r="K9945" s="99">
        <f t="shared" si="316"/>
        <v>0</v>
      </c>
      <c r="M9945" s="96">
        <f t="shared" si="317"/>
        <v>1</v>
      </c>
      <c r="N9945" s="273"/>
    </row>
    <row r="9946" spans="2:14" x14ac:dyDescent="0.25">
      <c r="B9946" s="7"/>
      <c r="C9946" s="8"/>
      <c r="D9946" s="129"/>
      <c r="F9946" s="99"/>
      <c r="G9946" s="99"/>
      <c r="H9946" s="99"/>
      <c r="I9946" s="18"/>
      <c r="J9946" s="18"/>
      <c r="K9946" s="99">
        <f t="shared" si="316"/>
        <v>0</v>
      </c>
      <c r="M9946" s="96">
        <f t="shared" si="317"/>
        <v>1</v>
      </c>
      <c r="N9946" s="273"/>
    </row>
    <row r="9947" spans="2:14" x14ac:dyDescent="0.25">
      <c r="B9947" s="7"/>
      <c r="C9947" s="8"/>
      <c r="D9947" s="129"/>
      <c r="F9947" s="99"/>
      <c r="G9947" s="99"/>
      <c r="H9947" s="99"/>
      <c r="I9947" s="18"/>
      <c r="J9947" s="18"/>
      <c r="K9947" s="99">
        <f t="shared" si="316"/>
        <v>0</v>
      </c>
      <c r="M9947" s="96">
        <f t="shared" si="317"/>
        <v>1</v>
      </c>
      <c r="N9947" s="273"/>
    </row>
    <row r="9948" spans="2:14" x14ac:dyDescent="0.25">
      <c r="B9948" s="7"/>
      <c r="C9948" s="8"/>
      <c r="D9948" s="129"/>
      <c r="F9948" s="99"/>
      <c r="G9948" s="99"/>
      <c r="H9948" s="99"/>
      <c r="I9948" s="18"/>
      <c r="J9948" s="18"/>
      <c r="K9948" s="99">
        <f t="shared" si="316"/>
        <v>0</v>
      </c>
      <c r="M9948" s="96">
        <f t="shared" si="317"/>
        <v>1</v>
      </c>
      <c r="N9948" s="273"/>
    </row>
    <row r="9949" spans="2:14" x14ac:dyDescent="0.25">
      <c r="B9949" s="7"/>
      <c r="C9949" s="8"/>
      <c r="D9949" s="129"/>
      <c r="F9949" s="99"/>
      <c r="G9949" s="99"/>
      <c r="H9949" s="99"/>
      <c r="I9949" s="18"/>
      <c r="J9949" s="18"/>
      <c r="K9949" s="99">
        <f t="shared" si="316"/>
        <v>0</v>
      </c>
      <c r="M9949" s="96">
        <f t="shared" si="317"/>
        <v>1</v>
      </c>
      <c r="N9949" s="273"/>
    </row>
    <row r="9950" spans="2:14" x14ac:dyDescent="0.25">
      <c r="B9950" s="7"/>
      <c r="C9950" s="8"/>
      <c r="D9950" s="129"/>
      <c r="F9950" s="99"/>
      <c r="G9950" s="99"/>
      <c r="H9950" s="99"/>
      <c r="I9950" s="18"/>
      <c r="J9950" s="18"/>
      <c r="K9950" s="99">
        <f t="shared" si="316"/>
        <v>0</v>
      </c>
      <c r="M9950" s="96">
        <f t="shared" si="317"/>
        <v>1</v>
      </c>
      <c r="N9950" s="273"/>
    </row>
    <row r="9951" spans="2:14" x14ac:dyDescent="0.25">
      <c r="B9951" s="7"/>
      <c r="C9951" s="8"/>
      <c r="D9951" s="129"/>
      <c r="F9951" s="99"/>
      <c r="G9951" s="99"/>
      <c r="H9951" s="99"/>
      <c r="I9951" s="18"/>
      <c r="J9951" s="18"/>
      <c r="K9951" s="99">
        <f t="shared" si="316"/>
        <v>0</v>
      </c>
      <c r="M9951" s="96">
        <f t="shared" si="317"/>
        <v>1</v>
      </c>
      <c r="N9951" s="273"/>
    </row>
    <row r="9952" spans="2:14" x14ac:dyDescent="0.25">
      <c r="B9952" s="7"/>
      <c r="C9952" s="8"/>
      <c r="D9952" s="129"/>
      <c r="F9952" s="99"/>
      <c r="G9952" s="99"/>
      <c r="H9952" s="99"/>
      <c r="I9952" s="18"/>
      <c r="J9952" s="18"/>
      <c r="K9952" s="99">
        <f t="shared" si="316"/>
        <v>0</v>
      </c>
      <c r="M9952" s="96">
        <f t="shared" si="317"/>
        <v>1</v>
      </c>
      <c r="N9952" s="273"/>
    </row>
    <row r="9953" spans="2:14" x14ac:dyDescent="0.25">
      <c r="B9953" s="7"/>
      <c r="C9953" s="8"/>
      <c r="D9953" s="129"/>
      <c r="F9953" s="99"/>
      <c r="G9953" s="99"/>
      <c r="H9953" s="99"/>
      <c r="I9953" s="18"/>
      <c r="J9953" s="18"/>
      <c r="K9953" s="99">
        <f t="shared" si="316"/>
        <v>0</v>
      </c>
      <c r="M9953" s="96">
        <f t="shared" si="317"/>
        <v>1</v>
      </c>
      <c r="N9953" s="273"/>
    </row>
    <row r="9954" spans="2:14" x14ac:dyDescent="0.25">
      <c r="B9954" s="7"/>
      <c r="C9954" s="8"/>
      <c r="D9954" s="129"/>
      <c r="F9954" s="99"/>
      <c r="G9954" s="99"/>
      <c r="H9954" s="99"/>
      <c r="I9954" s="18"/>
      <c r="J9954" s="18"/>
      <c r="K9954" s="99">
        <f t="shared" si="316"/>
        <v>0</v>
      </c>
      <c r="M9954" s="96">
        <f t="shared" si="317"/>
        <v>1</v>
      </c>
      <c r="N9954" s="273"/>
    </row>
    <row r="9955" spans="2:14" x14ac:dyDescent="0.25">
      <c r="B9955" s="7"/>
      <c r="C9955" s="8"/>
      <c r="D9955" s="129"/>
      <c r="F9955" s="99"/>
      <c r="G9955" s="99"/>
      <c r="H9955" s="99"/>
      <c r="I9955" s="18"/>
      <c r="J9955" s="18"/>
      <c r="K9955" s="99">
        <f t="shared" si="316"/>
        <v>0</v>
      </c>
      <c r="M9955" s="96">
        <f t="shared" si="317"/>
        <v>1</v>
      </c>
      <c r="N9955" s="273"/>
    </row>
    <row r="9956" spans="2:14" x14ac:dyDescent="0.25">
      <c r="B9956" s="7"/>
      <c r="C9956" s="8"/>
      <c r="D9956" s="129"/>
      <c r="F9956" s="99"/>
      <c r="G9956" s="99"/>
      <c r="H9956" s="99"/>
      <c r="I9956" s="18"/>
      <c r="J9956" s="18"/>
      <c r="K9956" s="99">
        <f t="shared" si="316"/>
        <v>0</v>
      </c>
      <c r="M9956" s="96">
        <f t="shared" si="317"/>
        <v>1</v>
      </c>
      <c r="N9956" s="273"/>
    </row>
    <row r="9957" spans="2:14" x14ac:dyDescent="0.25">
      <c r="B9957" s="7"/>
      <c r="C9957" s="8"/>
      <c r="D9957" s="129"/>
      <c r="F9957" s="99"/>
      <c r="G9957" s="99"/>
      <c r="H9957" s="99"/>
      <c r="I9957" s="18"/>
      <c r="J9957" s="18"/>
      <c r="K9957" s="99">
        <f t="shared" si="316"/>
        <v>0</v>
      </c>
      <c r="M9957" s="96">
        <f t="shared" si="317"/>
        <v>1</v>
      </c>
      <c r="N9957" s="273"/>
    </row>
    <row r="9958" spans="2:14" x14ac:dyDescent="0.25">
      <c r="B9958" s="7"/>
      <c r="C9958" s="8"/>
      <c r="D9958" s="129"/>
      <c r="F9958" s="99"/>
      <c r="G9958" s="99"/>
      <c r="H9958" s="99"/>
      <c r="I9958" s="18"/>
      <c r="J9958" s="18"/>
      <c r="K9958" s="99">
        <f t="shared" si="316"/>
        <v>0</v>
      </c>
      <c r="M9958" s="96">
        <f t="shared" si="317"/>
        <v>1</v>
      </c>
      <c r="N9958" s="273"/>
    </row>
    <row r="9959" spans="2:14" x14ac:dyDescent="0.25">
      <c r="B9959" s="7"/>
      <c r="C9959" s="8"/>
      <c r="D9959" s="129"/>
      <c r="F9959" s="99"/>
      <c r="G9959" s="99"/>
      <c r="H9959" s="99"/>
      <c r="I9959" s="18"/>
      <c r="J9959" s="18"/>
      <c r="K9959" s="99">
        <f t="shared" si="316"/>
        <v>0</v>
      </c>
      <c r="M9959" s="96">
        <f t="shared" si="317"/>
        <v>1</v>
      </c>
      <c r="N9959" s="273"/>
    </row>
    <row r="9960" spans="2:14" x14ac:dyDescent="0.25">
      <c r="B9960" s="7"/>
      <c r="C9960" s="8"/>
      <c r="D9960" s="129"/>
      <c r="F9960" s="99"/>
      <c r="G9960" s="99"/>
      <c r="H9960" s="99"/>
      <c r="I9960" s="18"/>
      <c r="J9960" s="18"/>
      <c r="K9960" s="99">
        <f t="shared" si="316"/>
        <v>0</v>
      </c>
      <c r="M9960" s="96">
        <f t="shared" si="317"/>
        <v>1</v>
      </c>
      <c r="N9960" s="273"/>
    </row>
    <row r="9961" spans="2:14" x14ac:dyDescent="0.25">
      <c r="B9961" s="7"/>
      <c r="C9961" s="8"/>
      <c r="D9961" s="129"/>
      <c r="F9961" s="99"/>
      <c r="G9961" s="99"/>
      <c r="H9961" s="99"/>
      <c r="I9961" s="18"/>
      <c r="J9961" s="18"/>
      <c r="K9961" s="99">
        <f t="shared" si="316"/>
        <v>0</v>
      </c>
      <c r="M9961" s="96">
        <f t="shared" si="317"/>
        <v>1</v>
      </c>
      <c r="N9961" s="273"/>
    </row>
    <row r="9962" spans="2:14" x14ac:dyDescent="0.25">
      <c r="B9962" s="7"/>
      <c r="C9962" s="8"/>
      <c r="D9962" s="129"/>
      <c r="F9962" s="99"/>
      <c r="G9962" s="99"/>
      <c r="H9962" s="99"/>
      <c r="I9962" s="18"/>
      <c r="J9962" s="18"/>
      <c r="K9962" s="99">
        <f t="shared" ref="K9962:K10025" si="318">IF(ctConta="",K9961+F9962,IF(I9962=ctConta,K9961+F9962,K9961))</f>
        <v>0</v>
      </c>
      <c r="M9962" s="96">
        <f t="shared" si="317"/>
        <v>1</v>
      </c>
      <c r="N9962" s="273"/>
    </row>
    <row r="9963" spans="2:14" x14ac:dyDescent="0.25">
      <c r="B9963" s="7"/>
      <c r="C9963" s="8"/>
      <c r="D9963" s="129"/>
      <c r="F9963" s="99"/>
      <c r="G9963" s="99"/>
      <c r="H9963" s="99"/>
      <c r="I9963" s="18"/>
      <c r="J9963" s="18"/>
      <c r="K9963" s="99">
        <f t="shared" si="318"/>
        <v>0</v>
      </c>
      <c r="M9963" s="96">
        <f t="shared" si="317"/>
        <v>1</v>
      </c>
      <c r="N9963" s="273"/>
    </row>
    <row r="9964" spans="2:14" x14ac:dyDescent="0.25">
      <c r="B9964" s="7"/>
      <c r="C9964" s="8"/>
      <c r="D9964" s="129"/>
      <c r="F9964" s="99"/>
      <c r="G9964" s="99"/>
      <c r="H9964" s="99"/>
      <c r="I9964" s="18"/>
      <c r="J9964" s="18"/>
      <c r="K9964" s="99">
        <f t="shared" si="318"/>
        <v>0</v>
      </c>
      <c r="M9964" s="96">
        <f t="shared" si="317"/>
        <v>1</v>
      </c>
      <c r="N9964" s="273"/>
    </row>
    <row r="9965" spans="2:14" x14ac:dyDescent="0.25">
      <c r="B9965" s="7"/>
      <c r="C9965" s="8"/>
      <c r="D9965" s="129"/>
      <c r="F9965" s="99"/>
      <c r="G9965" s="99"/>
      <c r="H9965" s="99"/>
      <c r="I9965" s="18"/>
      <c r="J9965" s="18"/>
      <c r="K9965" s="99">
        <f t="shared" si="318"/>
        <v>0</v>
      </c>
      <c r="M9965" s="96">
        <f t="shared" si="317"/>
        <v>1</v>
      </c>
      <c r="N9965" s="273"/>
    </row>
    <row r="9966" spans="2:14" x14ac:dyDescent="0.25">
      <c r="B9966" s="7"/>
      <c r="C9966" s="8"/>
      <c r="D9966" s="129"/>
      <c r="F9966" s="99"/>
      <c r="G9966" s="99"/>
      <c r="H9966" s="99"/>
      <c r="I9966" s="18"/>
      <c r="J9966" s="18"/>
      <c r="K9966" s="99">
        <f t="shared" si="318"/>
        <v>0</v>
      </c>
      <c r="M9966" s="96">
        <f t="shared" si="317"/>
        <v>1</v>
      </c>
      <c r="N9966" s="273"/>
    </row>
    <row r="9967" spans="2:14" x14ac:dyDescent="0.25">
      <c r="B9967" s="7"/>
      <c r="C9967" s="8"/>
      <c r="D9967" s="129"/>
      <c r="F9967" s="99"/>
      <c r="G9967" s="99"/>
      <c r="H9967" s="99"/>
      <c r="I9967" s="18"/>
      <c r="J9967" s="18"/>
      <c r="K9967" s="99">
        <f t="shared" si="318"/>
        <v>0</v>
      </c>
      <c r="M9967" s="96">
        <f t="shared" si="317"/>
        <v>1</v>
      </c>
      <c r="N9967" s="273"/>
    </row>
    <row r="9968" spans="2:14" x14ac:dyDescent="0.25">
      <c r="B9968" s="7"/>
      <c r="C9968" s="8"/>
      <c r="D9968" s="129"/>
      <c r="F9968" s="99"/>
      <c r="G9968" s="99"/>
      <c r="H9968" s="99"/>
      <c r="I9968" s="18"/>
      <c r="J9968" s="18"/>
      <c r="K9968" s="99">
        <f t="shared" si="318"/>
        <v>0</v>
      </c>
      <c r="M9968" s="96">
        <f t="shared" si="317"/>
        <v>1</v>
      </c>
      <c r="N9968" s="273"/>
    </row>
    <row r="9969" spans="2:14" x14ac:dyDescent="0.25">
      <c r="B9969" s="7"/>
      <c r="C9969" s="8"/>
      <c r="D9969" s="129"/>
      <c r="F9969" s="99"/>
      <c r="G9969" s="99"/>
      <c r="H9969" s="99"/>
      <c r="I9969" s="18"/>
      <c r="J9969" s="18"/>
      <c r="K9969" s="99">
        <f t="shared" si="318"/>
        <v>0</v>
      </c>
      <c r="M9969" s="96">
        <f t="shared" si="317"/>
        <v>1</v>
      </c>
      <c r="N9969" s="273"/>
    </row>
    <row r="9970" spans="2:14" x14ac:dyDescent="0.25">
      <c r="B9970" s="7"/>
      <c r="C9970" s="8"/>
      <c r="D9970" s="129"/>
      <c r="F9970" s="99"/>
      <c r="G9970" s="99"/>
      <c r="H9970" s="99"/>
      <c r="I9970" s="18"/>
      <c r="J9970" s="18"/>
      <c r="K9970" s="99">
        <f t="shared" si="318"/>
        <v>0</v>
      </c>
      <c r="M9970" s="96">
        <f t="shared" si="317"/>
        <v>1</v>
      </c>
      <c r="N9970" s="273"/>
    </row>
    <row r="9971" spans="2:14" x14ac:dyDescent="0.25">
      <c r="B9971" s="7"/>
      <c r="C9971" s="8"/>
      <c r="D9971" s="129"/>
      <c r="F9971" s="99"/>
      <c r="G9971" s="99"/>
      <c r="H9971" s="99"/>
      <c r="I9971" s="18"/>
      <c r="J9971" s="18"/>
      <c r="K9971" s="99">
        <f t="shared" si="318"/>
        <v>0</v>
      </c>
      <c r="M9971" s="96">
        <f t="shared" si="317"/>
        <v>1</v>
      </c>
      <c r="N9971" s="273"/>
    </row>
    <row r="9972" spans="2:14" x14ac:dyDescent="0.25">
      <c r="B9972" s="7"/>
      <c r="C9972" s="8"/>
      <c r="D9972" s="129"/>
      <c r="F9972" s="99"/>
      <c r="G9972" s="99"/>
      <c r="H9972" s="99"/>
      <c r="I9972" s="18"/>
      <c r="J9972" s="18"/>
      <c r="K9972" s="99">
        <f t="shared" si="318"/>
        <v>0</v>
      </c>
      <c r="M9972" s="96">
        <f t="shared" si="317"/>
        <v>1</v>
      </c>
      <c r="N9972" s="273"/>
    </row>
    <row r="9973" spans="2:14" x14ac:dyDescent="0.25">
      <c r="B9973" s="7"/>
      <c r="C9973" s="8"/>
      <c r="D9973" s="129"/>
      <c r="F9973" s="99"/>
      <c r="G9973" s="99"/>
      <c r="H9973" s="99"/>
      <c r="I9973" s="18"/>
      <c r="J9973" s="18"/>
      <c r="K9973" s="99">
        <f t="shared" si="318"/>
        <v>0</v>
      </c>
      <c r="M9973" s="96">
        <f t="shared" si="317"/>
        <v>1</v>
      </c>
      <c r="N9973" s="273"/>
    </row>
    <row r="9974" spans="2:14" x14ac:dyDescent="0.25">
      <c r="B9974" s="7"/>
      <c r="C9974" s="8"/>
      <c r="D9974" s="129"/>
      <c r="F9974" s="99"/>
      <c r="G9974" s="99"/>
      <c r="H9974" s="99"/>
      <c r="I9974" s="18"/>
      <c r="J9974" s="18"/>
      <c r="K9974" s="99">
        <f t="shared" si="318"/>
        <v>0</v>
      </c>
      <c r="M9974" s="96">
        <f t="shared" si="317"/>
        <v>1</v>
      </c>
      <c r="N9974" s="273"/>
    </row>
    <row r="9975" spans="2:14" x14ac:dyDescent="0.25">
      <c r="B9975" s="7"/>
      <c r="C9975" s="8"/>
      <c r="D9975" s="129"/>
      <c r="F9975" s="99"/>
      <c r="G9975" s="99"/>
      <c r="H9975" s="99"/>
      <c r="I9975" s="18"/>
      <c r="J9975" s="18"/>
      <c r="K9975" s="99">
        <f t="shared" si="318"/>
        <v>0</v>
      </c>
      <c r="M9975" s="96">
        <f t="shared" si="317"/>
        <v>1</v>
      </c>
      <c r="N9975" s="273"/>
    </row>
    <row r="9976" spans="2:14" x14ac:dyDescent="0.25">
      <c r="B9976" s="7"/>
      <c r="C9976" s="8"/>
      <c r="D9976" s="129"/>
      <c r="F9976" s="99"/>
      <c r="G9976" s="99"/>
      <c r="H9976" s="99"/>
      <c r="I9976" s="18"/>
      <c r="J9976" s="18"/>
      <c r="K9976" s="99">
        <f t="shared" si="318"/>
        <v>0</v>
      </c>
      <c r="M9976" s="96">
        <f t="shared" si="317"/>
        <v>1</v>
      </c>
      <c r="N9976" s="273"/>
    </row>
    <row r="9977" spans="2:14" x14ac:dyDescent="0.25">
      <c r="B9977" s="7"/>
      <c r="C9977" s="8"/>
      <c r="D9977" s="129"/>
      <c r="F9977" s="99"/>
      <c r="G9977" s="99"/>
      <c r="H9977" s="99"/>
      <c r="I9977" s="18"/>
      <c r="J9977" s="18"/>
      <c r="K9977" s="99">
        <f t="shared" si="318"/>
        <v>0</v>
      </c>
      <c r="M9977" s="96">
        <f t="shared" si="317"/>
        <v>1</v>
      </c>
      <c r="N9977" s="273"/>
    </row>
    <row r="9978" spans="2:14" x14ac:dyDescent="0.25">
      <c r="B9978" s="7"/>
      <c r="C9978" s="8"/>
      <c r="D9978" s="129"/>
      <c r="F9978" s="99"/>
      <c r="G9978" s="99"/>
      <c r="H9978" s="99"/>
      <c r="I9978" s="18"/>
      <c r="J9978" s="18"/>
      <c r="K9978" s="99">
        <f t="shared" si="318"/>
        <v>0</v>
      </c>
      <c r="M9978" s="96">
        <f t="shared" si="317"/>
        <v>1</v>
      </c>
      <c r="N9978" s="273"/>
    </row>
    <row r="9979" spans="2:14" x14ac:dyDescent="0.25">
      <c r="B9979" s="7"/>
      <c r="C9979" s="8"/>
      <c r="D9979" s="129"/>
      <c r="F9979" s="99"/>
      <c r="G9979" s="99"/>
      <c r="H9979" s="99"/>
      <c r="I9979" s="18"/>
      <c r="J9979" s="18"/>
      <c r="K9979" s="99">
        <f t="shared" si="318"/>
        <v>0</v>
      </c>
      <c r="M9979" s="96">
        <f t="shared" si="317"/>
        <v>1</v>
      </c>
      <c r="N9979" s="273"/>
    </row>
    <row r="9980" spans="2:14" x14ac:dyDescent="0.25">
      <c r="B9980" s="7"/>
      <c r="C9980" s="8"/>
      <c r="D9980" s="129"/>
      <c r="F9980" s="99"/>
      <c r="G9980" s="99"/>
      <c r="H9980" s="99"/>
      <c r="I9980" s="18"/>
      <c r="J9980" s="18"/>
      <c r="K9980" s="99">
        <f t="shared" si="318"/>
        <v>0</v>
      </c>
      <c r="M9980" s="96">
        <f t="shared" si="317"/>
        <v>1</v>
      </c>
      <c r="N9980" s="273"/>
    </row>
    <row r="9981" spans="2:14" x14ac:dyDescent="0.25">
      <c r="B9981" s="7"/>
      <c r="C9981" s="8"/>
      <c r="D9981" s="129"/>
      <c r="F9981" s="99"/>
      <c r="G9981" s="99"/>
      <c r="H9981" s="99"/>
      <c r="I9981" s="18"/>
      <c r="J9981" s="18"/>
      <c r="K9981" s="99">
        <f t="shared" si="318"/>
        <v>0</v>
      </c>
      <c r="M9981" s="96">
        <f t="shared" si="317"/>
        <v>1</v>
      </c>
      <c r="N9981" s="273"/>
    </row>
    <row r="9982" spans="2:14" x14ac:dyDescent="0.25">
      <c r="B9982" s="7"/>
      <c r="C9982" s="8"/>
      <c r="D9982" s="129"/>
      <c r="F9982" s="99"/>
      <c r="G9982" s="99"/>
      <c r="H9982" s="99"/>
      <c r="I9982" s="18"/>
      <c r="J9982" s="18"/>
      <c r="K9982" s="99">
        <f t="shared" si="318"/>
        <v>0</v>
      </c>
      <c r="M9982" s="96">
        <f t="shared" si="317"/>
        <v>1</v>
      </c>
      <c r="N9982" s="273"/>
    </row>
    <row r="9983" spans="2:14" x14ac:dyDescent="0.25">
      <c r="B9983" s="7"/>
      <c r="C9983" s="8"/>
      <c r="D9983" s="129"/>
      <c r="F9983" s="99"/>
      <c r="G9983" s="99"/>
      <c r="H9983" s="99"/>
      <c r="I9983" s="18"/>
      <c r="J9983" s="18"/>
      <c r="K9983" s="99">
        <f t="shared" si="318"/>
        <v>0</v>
      </c>
      <c r="M9983" s="96">
        <f t="shared" si="317"/>
        <v>1</v>
      </c>
      <c r="N9983" s="273"/>
    </row>
    <row r="9984" spans="2:14" x14ac:dyDescent="0.25">
      <c r="B9984" s="7"/>
      <c r="C9984" s="8"/>
      <c r="D9984" s="129"/>
      <c r="F9984" s="99"/>
      <c r="G9984" s="99"/>
      <c r="H9984" s="99"/>
      <c r="I9984" s="18"/>
      <c r="J9984" s="18"/>
      <c r="K9984" s="99">
        <f t="shared" si="318"/>
        <v>0</v>
      </c>
      <c r="M9984" s="96">
        <f t="shared" si="317"/>
        <v>1</v>
      </c>
      <c r="N9984" s="273"/>
    </row>
    <row r="9985" spans="2:14" x14ac:dyDescent="0.25">
      <c r="B9985" s="7"/>
      <c r="C9985" s="8"/>
      <c r="D9985" s="129"/>
      <c r="F9985" s="99"/>
      <c r="G9985" s="99"/>
      <c r="H9985" s="99"/>
      <c r="I9985" s="18"/>
      <c r="J9985" s="18"/>
      <c r="K9985" s="99">
        <f t="shared" si="318"/>
        <v>0</v>
      </c>
      <c r="M9985" s="96">
        <f t="shared" si="317"/>
        <v>1</v>
      </c>
      <c r="N9985" s="273"/>
    </row>
    <row r="9986" spans="2:14" x14ac:dyDescent="0.25">
      <c r="B9986" s="7"/>
      <c r="C9986" s="8"/>
      <c r="D9986" s="129"/>
      <c r="F9986" s="99"/>
      <c r="G9986" s="99"/>
      <c r="H9986" s="99"/>
      <c r="I9986" s="18"/>
      <c r="J9986" s="18"/>
      <c r="K9986" s="99">
        <f t="shared" si="318"/>
        <v>0</v>
      </c>
      <c r="M9986" s="96">
        <f t="shared" si="317"/>
        <v>1</v>
      </c>
      <c r="N9986" s="273"/>
    </row>
    <row r="9987" spans="2:14" x14ac:dyDescent="0.25">
      <c r="B9987" s="7"/>
      <c r="C9987" s="8"/>
      <c r="D9987" s="129"/>
      <c r="F9987" s="99"/>
      <c r="G9987" s="99"/>
      <c r="H9987" s="99"/>
      <c r="I9987" s="18"/>
      <c r="J9987" s="18"/>
      <c r="K9987" s="99">
        <f t="shared" si="318"/>
        <v>0</v>
      </c>
      <c r="M9987" s="96">
        <f t="shared" si="317"/>
        <v>1</v>
      </c>
      <c r="N9987" s="273"/>
    </row>
    <row r="9988" spans="2:14" x14ac:dyDescent="0.25">
      <c r="B9988" s="7"/>
      <c r="C9988" s="8"/>
      <c r="D9988" s="129"/>
      <c r="F9988" s="99"/>
      <c r="G9988" s="99"/>
      <c r="H9988" s="99"/>
      <c r="I9988" s="18"/>
      <c r="J9988" s="18"/>
      <c r="K9988" s="99">
        <f t="shared" si="318"/>
        <v>0</v>
      </c>
      <c r="M9988" s="96">
        <f t="shared" si="317"/>
        <v>1</v>
      </c>
      <c r="N9988" s="273"/>
    </row>
    <row r="9989" spans="2:14" x14ac:dyDescent="0.25">
      <c r="B9989" s="7"/>
      <c r="C9989" s="8"/>
      <c r="D9989" s="129"/>
      <c r="F9989" s="99"/>
      <c r="G9989" s="99"/>
      <c r="H9989" s="99"/>
      <c r="I9989" s="18"/>
      <c r="J9989" s="18"/>
      <c r="K9989" s="99">
        <f t="shared" si="318"/>
        <v>0</v>
      </c>
      <c r="M9989" s="96">
        <f t="shared" si="317"/>
        <v>1</v>
      </c>
      <c r="N9989" s="273"/>
    </row>
    <row r="9990" spans="2:14" x14ac:dyDescent="0.25">
      <c r="B9990" s="7"/>
      <c r="C9990" s="8"/>
      <c r="D9990" s="129"/>
      <c r="F9990" s="99"/>
      <c r="G9990" s="99"/>
      <c r="H9990" s="99"/>
      <c r="I9990" s="18"/>
      <c r="J9990" s="18"/>
      <c r="K9990" s="99">
        <f t="shared" si="318"/>
        <v>0</v>
      </c>
      <c r="M9990" s="96">
        <f t="shared" si="317"/>
        <v>1</v>
      </c>
      <c r="N9990" s="273"/>
    </row>
    <row r="9991" spans="2:14" x14ac:dyDescent="0.25">
      <c r="B9991" s="7"/>
      <c r="C9991" s="8"/>
      <c r="D9991" s="129"/>
      <c r="F9991" s="99"/>
      <c r="G9991" s="99"/>
      <c r="H9991" s="99"/>
      <c r="I9991" s="18"/>
      <c r="J9991" s="18"/>
      <c r="K9991" s="99">
        <f t="shared" si="318"/>
        <v>0</v>
      </c>
      <c r="M9991" s="96">
        <f t="shared" si="317"/>
        <v>1</v>
      </c>
      <c r="N9991" s="273"/>
    </row>
    <row r="9992" spans="2:14" x14ac:dyDescent="0.25">
      <c r="B9992" s="7"/>
      <c r="C9992" s="8"/>
      <c r="D9992" s="129"/>
      <c r="F9992" s="99"/>
      <c r="G9992" s="99"/>
      <c r="H9992" s="99"/>
      <c r="I9992" s="18"/>
      <c r="J9992" s="18"/>
      <c r="K9992" s="99">
        <f t="shared" si="318"/>
        <v>0</v>
      </c>
      <c r="M9992" s="96">
        <f t="shared" si="317"/>
        <v>1</v>
      </c>
      <c r="N9992" s="273"/>
    </row>
    <row r="9993" spans="2:14" x14ac:dyDescent="0.25">
      <c r="B9993" s="7"/>
      <c r="C9993" s="8"/>
      <c r="D9993" s="129"/>
      <c r="F9993" s="99"/>
      <c r="G9993" s="99"/>
      <c r="H9993" s="99"/>
      <c r="I9993" s="18"/>
      <c r="J9993" s="18"/>
      <c r="K9993" s="99">
        <f t="shared" si="318"/>
        <v>0</v>
      </c>
      <c r="M9993" s="96">
        <f t="shared" si="317"/>
        <v>1</v>
      </c>
      <c r="N9993" s="273"/>
    </row>
    <row r="9994" spans="2:14" x14ac:dyDescent="0.25">
      <c r="B9994" s="7"/>
      <c r="C9994" s="8"/>
      <c r="D9994" s="129"/>
      <c r="F9994" s="99"/>
      <c r="G9994" s="99"/>
      <c r="H9994" s="99"/>
      <c r="I9994" s="18"/>
      <c r="J9994" s="18"/>
      <c r="K9994" s="99">
        <f t="shared" si="318"/>
        <v>0</v>
      </c>
      <c r="M9994" s="96">
        <f t="shared" si="317"/>
        <v>1</v>
      </c>
      <c r="N9994" s="273"/>
    </row>
    <row r="9995" spans="2:14" x14ac:dyDescent="0.25">
      <c r="B9995" s="7"/>
      <c r="C9995" s="8"/>
      <c r="D9995" s="129"/>
      <c r="F9995" s="99"/>
      <c r="G9995" s="99"/>
      <c r="H9995" s="99"/>
      <c r="I9995" s="18"/>
      <c r="J9995" s="18"/>
      <c r="K9995" s="99">
        <f t="shared" si="318"/>
        <v>0</v>
      </c>
      <c r="M9995" s="96">
        <f t="shared" si="317"/>
        <v>1</v>
      </c>
      <c r="N9995" s="273"/>
    </row>
    <row r="9996" spans="2:14" x14ac:dyDescent="0.25">
      <c r="B9996" s="7"/>
      <c r="C9996" s="8"/>
      <c r="D9996" s="129"/>
      <c r="F9996" s="99"/>
      <c r="G9996" s="99"/>
      <c r="H9996" s="99"/>
      <c r="I9996" s="18"/>
      <c r="J9996" s="18"/>
      <c r="K9996" s="99">
        <f t="shared" si="318"/>
        <v>0</v>
      </c>
      <c r="M9996" s="96">
        <f t="shared" si="317"/>
        <v>1</v>
      </c>
      <c r="N9996" s="273"/>
    </row>
    <row r="9997" spans="2:14" x14ac:dyDescent="0.25">
      <c r="B9997" s="7"/>
      <c r="C9997" s="8"/>
      <c r="D9997" s="129"/>
      <c r="F9997" s="99"/>
      <c r="G9997" s="99"/>
      <c r="H9997" s="99"/>
      <c r="I9997" s="18"/>
      <c r="J9997" s="18"/>
      <c r="K9997" s="99">
        <f t="shared" si="318"/>
        <v>0</v>
      </c>
      <c r="M9997" s="96">
        <f t="shared" si="317"/>
        <v>1</v>
      </c>
      <c r="N9997" s="273"/>
    </row>
    <row r="9998" spans="2:14" x14ac:dyDescent="0.25">
      <c r="B9998" s="7"/>
      <c r="C9998" s="8"/>
      <c r="D9998" s="129"/>
      <c r="F9998" s="99"/>
      <c r="G9998" s="99"/>
      <c r="H9998" s="99"/>
      <c r="I9998" s="18"/>
      <c r="J9998" s="18"/>
      <c r="K9998" s="99">
        <f t="shared" si="318"/>
        <v>0</v>
      </c>
      <c r="M9998" s="96">
        <f t="shared" si="317"/>
        <v>1</v>
      </c>
      <c r="N9998" s="273"/>
    </row>
    <row r="9999" spans="2:14" x14ac:dyDescent="0.25">
      <c r="B9999" s="7"/>
      <c r="C9999" s="8"/>
      <c r="D9999" s="129"/>
      <c r="F9999" s="99"/>
      <c r="G9999" s="99"/>
      <c r="H9999" s="99"/>
      <c r="I9999" s="18"/>
      <c r="J9999" s="18"/>
      <c r="K9999" s="99">
        <f t="shared" si="318"/>
        <v>0</v>
      </c>
      <c r="M9999" s="96">
        <f t="shared" si="317"/>
        <v>1</v>
      </c>
      <c r="N9999" s="273"/>
    </row>
    <row r="10000" spans="2:14" x14ac:dyDescent="0.25">
      <c r="B10000" s="7"/>
      <c r="C10000" s="8"/>
      <c r="D10000" s="129"/>
      <c r="F10000" s="99"/>
      <c r="G10000" s="99"/>
      <c r="H10000" s="99"/>
      <c r="I10000" s="18"/>
      <c r="J10000" s="18"/>
      <c r="K10000" s="99">
        <f t="shared" si="318"/>
        <v>0</v>
      </c>
      <c r="M10000" s="96">
        <f t="shared" si="317"/>
        <v>1</v>
      </c>
      <c r="N10000" s="273"/>
    </row>
    <row r="10001" spans="2:14" x14ac:dyDescent="0.25">
      <c r="B10001" s="7"/>
      <c r="C10001" s="8"/>
      <c r="D10001" s="129"/>
      <c r="F10001" s="99"/>
      <c r="G10001" s="99"/>
      <c r="H10001" s="99"/>
      <c r="I10001" s="18"/>
      <c r="J10001" s="18"/>
      <c r="K10001" s="99">
        <f t="shared" si="318"/>
        <v>0</v>
      </c>
      <c r="M10001" s="96">
        <f t="shared" ref="M10001:M10064" si="319">UltimoDia(D10001)</f>
        <v>1</v>
      </c>
      <c r="N10001" s="273"/>
    </row>
    <row r="10002" spans="2:14" x14ac:dyDescent="0.25">
      <c r="B10002" s="7"/>
      <c r="C10002" s="8"/>
      <c r="D10002" s="129"/>
      <c r="F10002" s="99"/>
      <c r="G10002" s="99"/>
      <c r="H10002" s="99"/>
      <c r="I10002" s="18"/>
      <c r="J10002" s="18"/>
      <c r="K10002" s="99">
        <f t="shared" si="318"/>
        <v>0</v>
      </c>
      <c r="M10002" s="96">
        <f t="shared" si="319"/>
        <v>1</v>
      </c>
      <c r="N10002" s="273"/>
    </row>
    <row r="10003" spans="2:14" x14ac:dyDescent="0.25">
      <c r="B10003" s="7"/>
      <c r="C10003" s="8"/>
      <c r="D10003" s="129"/>
      <c r="F10003" s="99"/>
      <c r="G10003" s="99"/>
      <c r="H10003" s="99"/>
      <c r="I10003" s="18"/>
      <c r="J10003" s="18"/>
      <c r="K10003" s="99">
        <f t="shared" si="318"/>
        <v>0</v>
      </c>
      <c r="M10003" s="96">
        <f t="shared" si="319"/>
        <v>1</v>
      </c>
      <c r="N10003" s="273"/>
    </row>
    <row r="10004" spans="2:14" x14ac:dyDescent="0.25">
      <c r="B10004" s="7"/>
      <c r="C10004" s="8"/>
      <c r="D10004" s="129"/>
      <c r="F10004" s="99"/>
      <c r="G10004" s="99"/>
      <c r="H10004" s="99"/>
      <c r="I10004" s="18"/>
      <c r="J10004" s="18"/>
      <c r="K10004" s="99">
        <f t="shared" si="318"/>
        <v>0</v>
      </c>
      <c r="M10004" s="96">
        <f t="shared" si="319"/>
        <v>1</v>
      </c>
      <c r="N10004" s="273"/>
    </row>
    <row r="10005" spans="2:14" x14ac:dyDescent="0.25">
      <c r="B10005" s="7"/>
      <c r="C10005" s="8"/>
      <c r="D10005" s="129"/>
      <c r="F10005" s="99"/>
      <c r="G10005" s="99"/>
      <c r="H10005" s="99"/>
      <c r="I10005" s="18"/>
      <c r="J10005" s="18"/>
      <c r="K10005" s="99">
        <f t="shared" si="318"/>
        <v>0</v>
      </c>
      <c r="M10005" s="96">
        <f t="shared" si="319"/>
        <v>1</v>
      </c>
      <c r="N10005" s="273"/>
    </row>
    <row r="10006" spans="2:14" x14ac:dyDescent="0.25">
      <c r="B10006" s="7"/>
      <c r="C10006" s="8"/>
      <c r="D10006" s="129"/>
      <c r="F10006" s="99"/>
      <c r="G10006" s="99"/>
      <c r="H10006" s="99"/>
      <c r="I10006" s="18"/>
      <c r="J10006" s="18"/>
      <c r="K10006" s="99">
        <f t="shared" si="318"/>
        <v>0</v>
      </c>
      <c r="M10006" s="96">
        <f t="shared" si="319"/>
        <v>1</v>
      </c>
      <c r="N10006" s="273"/>
    </row>
    <row r="10007" spans="2:14" x14ac:dyDescent="0.25">
      <c r="B10007" s="7"/>
      <c r="C10007" s="8"/>
      <c r="D10007" s="129"/>
      <c r="F10007" s="99"/>
      <c r="G10007" s="99"/>
      <c r="H10007" s="99"/>
      <c r="I10007" s="18"/>
      <c r="J10007" s="18"/>
      <c r="K10007" s="99">
        <f t="shared" si="318"/>
        <v>0</v>
      </c>
      <c r="M10007" s="96">
        <f t="shared" si="319"/>
        <v>1</v>
      </c>
      <c r="N10007" s="273"/>
    </row>
    <row r="10008" spans="2:14" x14ac:dyDescent="0.25">
      <c r="B10008" s="7"/>
      <c r="C10008" s="8"/>
      <c r="D10008" s="129"/>
      <c r="F10008" s="99"/>
      <c r="G10008" s="99"/>
      <c r="H10008" s="99"/>
      <c r="I10008" s="18"/>
      <c r="J10008" s="18"/>
      <c r="K10008" s="99">
        <f t="shared" si="318"/>
        <v>0</v>
      </c>
      <c r="M10008" s="96">
        <f t="shared" si="319"/>
        <v>1</v>
      </c>
      <c r="N10008" s="273"/>
    </row>
    <row r="10009" spans="2:14" x14ac:dyDescent="0.25">
      <c r="B10009" s="7"/>
      <c r="C10009" s="8"/>
      <c r="D10009" s="129"/>
      <c r="F10009" s="99"/>
      <c r="G10009" s="99"/>
      <c r="H10009" s="99"/>
      <c r="I10009" s="18"/>
      <c r="J10009" s="18"/>
      <c r="K10009" s="99">
        <f t="shared" si="318"/>
        <v>0</v>
      </c>
      <c r="M10009" s="96">
        <f t="shared" si="319"/>
        <v>1</v>
      </c>
      <c r="N10009" s="273"/>
    </row>
    <row r="10010" spans="2:14" x14ac:dyDescent="0.25">
      <c r="B10010" s="7"/>
      <c r="C10010" s="8"/>
      <c r="D10010" s="129"/>
      <c r="F10010" s="99"/>
      <c r="G10010" s="99"/>
      <c r="H10010" s="99"/>
      <c r="I10010" s="18"/>
      <c r="J10010" s="18"/>
      <c r="K10010" s="99">
        <f t="shared" si="318"/>
        <v>0</v>
      </c>
      <c r="M10010" s="96">
        <f t="shared" si="319"/>
        <v>1</v>
      </c>
      <c r="N10010" s="273"/>
    </row>
    <row r="10011" spans="2:14" x14ac:dyDescent="0.25">
      <c r="B10011" s="7"/>
      <c r="C10011" s="8"/>
      <c r="D10011" s="129"/>
      <c r="F10011" s="99"/>
      <c r="G10011" s="99"/>
      <c r="H10011" s="99"/>
      <c r="I10011" s="18"/>
      <c r="J10011" s="18"/>
      <c r="K10011" s="99">
        <f t="shared" si="318"/>
        <v>0</v>
      </c>
      <c r="M10011" s="96">
        <f t="shared" si="319"/>
        <v>1</v>
      </c>
      <c r="N10011" s="273"/>
    </row>
    <row r="10012" spans="2:14" x14ac:dyDescent="0.25">
      <c r="B10012" s="7"/>
      <c r="C10012" s="8"/>
      <c r="D10012" s="129"/>
      <c r="F10012" s="99"/>
      <c r="G10012" s="99"/>
      <c r="H10012" s="99"/>
      <c r="I10012" s="18"/>
      <c r="J10012" s="18"/>
      <c r="K10012" s="99">
        <f t="shared" si="318"/>
        <v>0</v>
      </c>
      <c r="M10012" s="96">
        <f t="shared" si="319"/>
        <v>1</v>
      </c>
      <c r="N10012" s="273"/>
    </row>
    <row r="10013" spans="2:14" x14ac:dyDescent="0.25">
      <c r="B10013" s="7"/>
      <c r="C10013" s="8"/>
      <c r="D10013" s="129"/>
      <c r="F10013" s="99"/>
      <c r="G10013" s="99"/>
      <c r="H10013" s="99"/>
      <c r="I10013" s="18"/>
      <c r="J10013" s="18"/>
      <c r="K10013" s="99">
        <f t="shared" si="318"/>
        <v>0</v>
      </c>
      <c r="M10013" s="96">
        <f t="shared" si="319"/>
        <v>1</v>
      </c>
      <c r="N10013" s="273"/>
    </row>
    <row r="10014" spans="2:14" x14ac:dyDescent="0.25">
      <c r="B10014" s="7"/>
      <c r="C10014" s="8"/>
      <c r="D10014" s="129"/>
      <c r="F10014" s="99"/>
      <c r="G10014" s="99"/>
      <c r="H10014" s="99"/>
      <c r="I10014" s="18"/>
      <c r="J10014" s="18"/>
      <c r="K10014" s="99">
        <f t="shared" si="318"/>
        <v>0</v>
      </c>
      <c r="M10014" s="96">
        <f t="shared" si="319"/>
        <v>1</v>
      </c>
      <c r="N10014" s="273"/>
    </row>
    <row r="10015" spans="2:14" x14ac:dyDescent="0.25">
      <c r="B10015" s="7"/>
      <c r="C10015" s="8"/>
      <c r="D10015" s="129"/>
      <c r="F10015" s="99"/>
      <c r="G10015" s="99"/>
      <c r="H10015" s="99"/>
      <c r="I10015" s="18"/>
      <c r="J10015" s="18"/>
      <c r="K10015" s="99">
        <f t="shared" si="318"/>
        <v>0</v>
      </c>
      <c r="M10015" s="96">
        <f t="shared" si="319"/>
        <v>1</v>
      </c>
      <c r="N10015" s="273"/>
    </row>
    <row r="10016" spans="2:14" x14ac:dyDescent="0.25">
      <c r="B10016" s="7"/>
      <c r="C10016" s="8"/>
      <c r="D10016" s="129"/>
      <c r="F10016" s="99"/>
      <c r="G10016" s="99"/>
      <c r="H10016" s="99"/>
      <c r="I10016" s="18"/>
      <c r="J10016" s="18"/>
      <c r="K10016" s="99">
        <f t="shared" si="318"/>
        <v>0</v>
      </c>
      <c r="M10016" s="96">
        <f t="shared" si="319"/>
        <v>1</v>
      </c>
      <c r="N10016" s="273"/>
    </row>
    <row r="10017" spans="4:14" x14ac:dyDescent="0.25">
      <c r="D10017"/>
      <c r="F10017"/>
      <c r="G10017"/>
      <c r="H10017"/>
      <c r="I10017"/>
      <c r="J10017"/>
      <c r="K10017" s="180">
        <f t="shared" si="318"/>
        <v>0</v>
      </c>
      <c r="M10017" s="96">
        <f t="shared" si="319"/>
        <v>1</v>
      </c>
      <c r="N10017" s="273"/>
    </row>
    <row r="10018" spans="4:14" x14ac:dyDescent="0.25">
      <c r="D10018" s="129"/>
      <c r="F10018" s="99"/>
      <c r="G10018" s="99"/>
      <c r="H10018" s="99"/>
      <c r="I10018" s="18"/>
      <c r="K10018" s="180">
        <f t="shared" si="318"/>
        <v>0</v>
      </c>
      <c r="M10018" s="96">
        <f t="shared" si="319"/>
        <v>1</v>
      </c>
      <c r="N10018" s="273"/>
    </row>
    <row r="10019" spans="4:14" x14ac:dyDescent="0.25">
      <c r="D10019" s="129"/>
      <c r="F10019" s="99"/>
      <c r="G10019" s="99"/>
      <c r="H10019" s="99"/>
      <c r="I10019" s="18"/>
      <c r="K10019" s="180">
        <f t="shared" si="318"/>
        <v>0</v>
      </c>
      <c r="M10019" s="96">
        <f t="shared" si="319"/>
        <v>1</v>
      </c>
      <c r="N10019" s="273"/>
    </row>
    <row r="10020" spans="4:14" x14ac:dyDescent="0.25">
      <c r="D10020" s="129"/>
      <c r="F10020" s="99"/>
      <c r="G10020" s="99"/>
      <c r="H10020" s="99"/>
      <c r="I10020" s="18"/>
      <c r="K10020" s="180">
        <f t="shared" si="318"/>
        <v>0</v>
      </c>
      <c r="M10020" s="96">
        <f t="shared" si="319"/>
        <v>1</v>
      </c>
      <c r="N10020" s="273"/>
    </row>
    <row r="10021" spans="4:14" x14ac:dyDescent="0.25">
      <c r="D10021" s="129"/>
      <c r="F10021" s="99"/>
      <c r="G10021" s="99"/>
      <c r="H10021" s="99"/>
      <c r="I10021" s="18"/>
      <c r="K10021" s="180">
        <f t="shared" si="318"/>
        <v>0</v>
      </c>
      <c r="M10021" s="96">
        <f t="shared" si="319"/>
        <v>1</v>
      </c>
      <c r="N10021" s="273"/>
    </row>
    <row r="10022" spans="4:14" x14ac:dyDescent="0.25">
      <c r="D10022" s="129"/>
      <c r="F10022" s="99"/>
      <c r="G10022" s="99"/>
      <c r="H10022" s="99"/>
      <c r="I10022" s="18"/>
      <c r="K10022" s="180">
        <f t="shared" si="318"/>
        <v>0</v>
      </c>
      <c r="M10022" s="96">
        <f t="shared" si="319"/>
        <v>1</v>
      </c>
      <c r="N10022" s="273"/>
    </row>
    <row r="10023" spans="4:14" x14ac:dyDescent="0.25">
      <c r="D10023" s="129"/>
      <c r="F10023" s="99"/>
      <c r="G10023" s="99"/>
      <c r="H10023" s="99"/>
      <c r="I10023" s="18"/>
      <c r="K10023" s="180">
        <f t="shared" si="318"/>
        <v>0</v>
      </c>
      <c r="M10023" s="96">
        <f t="shared" si="319"/>
        <v>1</v>
      </c>
      <c r="N10023" s="273"/>
    </row>
    <row r="10024" spans="4:14" x14ac:dyDescent="0.25">
      <c r="D10024" s="129"/>
      <c r="F10024" s="99"/>
      <c r="G10024" s="99"/>
      <c r="H10024" s="99"/>
      <c r="I10024" s="18"/>
      <c r="K10024" s="180">
        <f t="shared" si="318"/>
        <v>0</v>
      </c>
      <c r="M10024" s="96">
        <f t="shared" si="319"/>
        <v>1</v>
      </c>
      <c r="N10024" s="273"/>
    </row>
    <row r="10025" spans="4:14" x14ac:dyDescent="0.25">
      <c r="D10025" s="129"/>
      <c r="F10025" s="99"/>
      <c r="G10025" s="99"/>
      <c r="H10025" s="99"/>
      <c r="I10025" s="18"/>
      <c r="K10025" s="180">
        <f t="shared" si="318"/>
        <v>0</v>
      </c>
      <c r="M10025" s="96">
        <f t="shared" si="319"/>
        <v>1</v>
      </c>
      <c r="N10025" s="273"/>
    </row>
    <row r="10026" spans="4:14" x14ac:dyDescent="0.25">
      <c r="D10026" s="129"/>
      <c r="F10026" s="99"/>
      <c r="G10026" s="99"/>
      <c r="H10026" s="99"/>
      <c r="I10026" s="18"/>
      <c r="K10026" s="180">
        <f t="shared" ref="K10026:K10089" si="320">IF(ctConta="",K10025+F10026,IF(I10026=ctConta,K10025+F10026,K10025))</f>
        <v>0</v>
      </c>
      <c r="M10026" s="96">
        <f t="shared" si="319"/>
        <v>1</v>
      </c>
      <c r="N10026" s="273"/>
    </row>
    <row r="10027" spans="4:14" x14ac:dyDescent="0.25">
      <c r="D10027" s="129"/>
      <c r="F10027" s="99"/>
      <c r="G10027" s="99"/>
      <c r="H10027" s="99"/>
      <c r="I10027" s="18"/>
      <c r="K10027" s="180">
        <f t="shared" si="320"/>
        <v>0</v>
      </c>
      <c r="M10027" s="96">
        <f t="shared" si="319"/>
        <v>1</v>
      </c>
      <c r="N10027" s="273"/>
    </row>
    <row r="10028" spans="4:14" x14ac:dyDescent="0.25">
      <c r="D10028" s="129"/>
      <c r="F10028" s="99"/>
      <c r="G10028" s="99"/>
      <c r="H10028" s="99"/>
      <c r="I10028" s="18"/>
      <c r="K10028" s="180">
        <f t="shared" si="320"/>
        <v>0</v>
      </c>
      <c r="M10028" s="96">
        <f t="shared" si="319"/>
        <v>1</v>
      </c>
      <c r="N10028" s="273"/>
    </row>
    <row r="10029" spans="4:14" x14ac:dyDescent="0.25">
      <c r="D10029" s="129"/>
      <c r="F10029" s="99"/>
      <c r="G10029" s="99"/>
      <c r="H10029" s="99"/>
      <c r="I10029" s="18"/>
      <c r="K10029" s="180">
        <f t="shared" si="320"/>
        <v>0</v>
      </c>
      <c r="M10029" s="96">
        <f t="shared" si="319"/>
        <v>1</v>
      </c>
      <c r="N10029" s="273"/>
    </row>
    <row r="10030" spans="4:14" x14ac:dyDescent="0.25">
      <c r="D10030" s="129"/>
      <c r="F10030" s="99"/>
      <c r="G10030" s="99"/>
      <c r="H10030" s="99"/>
      <c r="I10030" s="18"/>
      <c r="K10030" s="180">
        <f t="shared" si="320"/>
        <v>0</v>
      </c>
      <c r="M10030" s="96">
        <f t="shared" si="319"/>
        <v>1</v>
      </c>
      <c r="N10030" s="273"/>
    </row>
    <row r="10031" spans="4:14" x14ac:dyDescent="0.25">
      <c r="D10031" s="129"/>
      <c r="F10031" s="99"/>
      <c r="G10031" s="99"/>
      <c r="H10031" s="99"/>
      <c r="I10031" s="18"/>
      <c r="K10031" s="180">
        <f t="shared" si="320"/>
        <v>0</v>
      </c>
      <c r="M10031" s="96">
        <f t="shared" si="319"/>
        <v>1</v>
      </c>
      <c r="N10031" s="273"/>
    </row>
    <row r="10032" spans="4:14" x14ac:dyDescent="0.25">
      <c r="D10032" s="129"/>
      <c r="F10032" s="99"/>
      <c r="G10032" s="99"/>
      <c r="H10032" s="99"/>
      <c r="I10032" s="18"/>
      <c r="K10032" s="180">
        <f t="shared" si="320"/>
        <v>0</v>
      </c>
      <c r="M10032" s="96">
        <f t="shared" si="319"/>
        <v>1</v>
      </c>
      <c r="N10032" s="273"/>
    </row>
    <row r="10033" spans="4:14" x14ac:dyDescent="0.25">
      <c r="D10033" s="129"/>
      <c r="F10033" s="99"/>
      <c r="G10033" s="99"/>
      <c r="H10033" s="99"/>
      <c r="I10033" s="18"/>
      <c r="K10033" s="180">
        <f t="shared" si="320"/>
        <v>0</v>
      </c>
      <c r="M10033" s="96">
        <f t="shared" si="319"/>
        <v>1</v>
      </c>
      <c r="N10033" s="273"/>
    </row>
    <row r="10034" spans="4:14" x14ac:dyDescent="0.25">
      <c r="D10034" s="129"/>
      <c r="F10034" s="99"/>
      <c r="G10034" s="99"/>
      <c r="H10034" s="99"/>
      <c r="I10034" s="18"/>
      <c r="K10034" s="180">
        <f t="shared" si="320"/>
        <v>0</v>
      </c>
      <c r="M10034" s="96">
        <f t="shared" si="319"/>
        <v>1</v>
      </c>
      <c r="N10034" s="273"/>
    </row>
    <row r="10035" spans="4:14" x14ac:dyDescent="0.25">
      <c r="D10035" s="129"/>
      <c r="F10035" s="99"/>
      <c r="G10035" s="99"/>
      <c r="H10035" s="99"/>
      <c r="I10035" s="18"/>
      <c r="K10035" s="180">
        <f t="shared" si="320"/>
        <v>0</v>
      </c>
      <c r="M10035" s="96">
        <f t="shared" si="319"/>
        <v>1</v>
      </c>
      <c r="N10035" s="273"/>
    </row>
    <row r="10036" spans="4:14" x14ac:dyDescent="0.25">
      <c r="D10036" s="129"/>
      <c r="F10036" s="99"/>
      <c r="G10036" s="99"/>
      <c r="H10036" s="99"/>
      <c r="I10036" s="18"/>
      <c r="K10036" s="180">
        <f t="shared" si="320"/>
        <v>0</v>
      </c>
      <c r="M10036" s="96">
        <f t="shared" si="319"/>
        <v>1</v>
      </c>
      <c r="N10036" s="273"/>
    </row>
    <row r="10037" spans="4:14" x14ac:dyDescent="0.25">
      <c r="D10037" s="129"/>
      <c r="F10037" s="99"/>
      <c r="G10037" s="99"/>
      <c r="H10037" s="99"/>
      <c r="I10037" s="18"/>
      <c r="K10037" s="180">
        <f t="shared" si="320"/>
        <v>0</v>
      </c>
      <c r="M10037" s="96">
        <f t="shared" si="319"/>
        <v>1</v>
      </c>
      <c r="N10037" s="273"/>
    </row>
    <row r="10038" spans="4:14" x14ac:dyDescent="0.25">
      <c r="D10038" s="129"/>
      <c r="F10038" s="99"/>
      <c r="G10038" s="99"/>
      <c r="H10038" s="99"/>
      <c r="I10038" s="18"/>
      <c r="K10038" s="180">
        <f t="shared" si="320"/>
        <v>0</v>
      </c>
      <c r="M10038" s="96">
        <f t="shared" si="319"/>
        <v>1</v>
      </c>
      <c r="N10038" s="273"/>
    </row>
    <row r="10039" spans="4:14" x14ac:dyDescent="0.25">
      <c r="D10039" s="129"/>
      <c r="F10039" s="99"/>
      <c r="G10039" s="99"/>
      <c r="H10039" s="99"/>
      <c r="I10039" s="18"/>
      <c r="K10039" s="180">
        <f t="shared" si="320"/>
        <v>0</v>
      </c>
      <c r="M10039" s="96">
        <f t="shared" si="319"/>
        <v>1</v>
      </c>
      <c r="N10039" s="273"/>
    </row>
    <row r="10040" spans="4:14" x14ac:dyDescent="0.25">
      <c r="D10040" s="129"/>
      <c r="F10040" s="99"/>
      <c r="G10040" s="99"/>
      <c r="H10040" s="99"/>
      <c r="I10040" s="18"/>
      <c r="K10040" s="180">
        <f t="shared" si="320"/>
        <v>0</v>
      </c>
      <c r="M10040" s="96">
        <f t="shared" si="319"/>
        <v>1</v>
      </c>
      <c r="N10040" s="273"/>
    </row>
    <row r="10041" spans="4:14" x14ac:dyDescent="0.25">
      <c r="D10041" s="129"/>
      <c r="F10041" s="99"/>
      <c r="G10041" s="99"/>
      <c r="H10041" s="99"/>
      <c r="I10041" s="18"/>
      <c r="K10041" s="180">
        <f t="shared" si="320"/>
        <v>0</v>
      </c>
      <c r="M10041" s="96">
        <f t="shared" si="319"/>
        <v>1</v>
      </c>
      <c r="N10041" s="273"/>
    </row>
    <row r="10042" spans="4:14" x14ac:dyDescent="0.25">
      <c r="D10042" s="129"/>
      <c r="F10042" s="99"/>
      <c r="G10042" s="99"/>
      <c r="H10042" s="99"/>
      <c r="I10042" s="18"/>
      <c r="K10042" s="180">
        <f t="shared" si="320"/>
        <v>0</v>
      </c>
      <c r="M10042" s="96">
        <f t="shared" si="319"/>
        <v>1</v>
      </c>
      <c r="N10042" s="273"/>
    </row>
    <row r="10043" spans="4:14" x14ac:dyDescent="0.25">
      <c r="D10043" s="129"/>
      <c r="F10043" s="99"/>
      <c r="G10043" s="99"/>
      <c r="H10043" s="99"/>
      <c r="I10043" s="18"/>
      <c r="K10043" s="180">
        <f t="shared" si="320"/>
        <v>0</v>
      </c>
      <c r="M10043" s="96">
        <f t="shared" si="319"/>
        <v>1</v>
      </c>
      <c r="N10043" s="273"/>
    </row>
    <row r="10044" spans="4:14" x14ac:dyDescent="0.25">
      <c r="D10044" s="129"/>
      <c r="F10044" s="99"/>
      <c r="G10044" s="99"/>
      <c r="H10044" s="99"/>
      <c r="I10044" s="18"/>
      <c r="K10044" s="180">
        <f t="shared" si="320"/>
        <v>0</v>
      </c>
      <c r="M10044" s="96">
        <f t="shared" si="319"/>
        <v>1</v>
      </c>
      <c r="N10044" s="273"/>
    </row>
    <row r="10045" spans="4:14" x14ac:dyDescent="0.25">
      <c r="D10045" s="129"/>
      <c r="F10045" s="99"/>
      <c r="G10045" s="99"/>
      <c r="H10045" s="99"/>
      <c r="I10045" s="18"/>
      <c r="K10045" s="180">
        <f t="shared" si="320"/>
        <v>0</v>
      </c>
      <c r="M10045" s="96">
        <f t="shared" si="319"/>
        <v>1</v>
      </c>
      <c r="N10045" s="273"/>
    </row>
    <row r="10046" spans="4:14" x14ac:dyDescent="0.25">
      <c r="D10046" s="129"/>
      <c r="F10046" s="99"/>
      <c r="G10046" s="99"/>
      <c r="H10046" s="99"/>
      <c r="I10046" s="18"/>
      <c r="K10046" s="180">
        <f t="shared" si="320"/>
        <v>0</v>
      </c>
      <c r="M10046" s="96">
        <f t="shared" si="319"/>
        <v>1</v>
      </c>
      <c r="N10046" s="273"/>
    </row>
    <row r="10047" spans="4:14" x14ac:dyDescent="0.25">
      <c r="D10047" s="129"/>
      <c r="F10047" s="99"/>
      <c r="G10047" s="99"/>
      <c r="H10047" s="99"/>
      <c r="I10047" s="18"/>
      <c r="K10047" s="180">
        <f t="shared" si="320"/>
        <v>0</v>
      </c>
      <c r="M10047" s="96">
        <f t="shared" si="319"/>
        <v>1</v>
      </c>
      <c r="N10047" s="273"/>
    </row>
    <row r="10048" spans="4:14" x14ac:dyDescent="0.25">
      <c r="D10048" s="129"/>
      <c r="F10048" s="99"/>
      <c r="G10048" s="99"/>
      <c r="H10048" s="99"/>
      <c r="I10048" s="18"/>
      <c r="K10048" s="180">
        <f t="shared" si="320"/>
        <v>0</v>
      </c>
      <c r="M10048" s="96">
        <f t="shared" si="319"/>
        <v>1</v>
      </c>
      <c r="N10048" s="273"/>
    </row>
    <row r="10049" spans="4:14" x14ac:dyDescent="0.25">
      <c r="D10049" s="129"/>
      <c r="F10049" s="99"/>
      <c r="G10049" s="99"/>
      <c r="H10049" s="99"/>
      <c r="I10049" s="18"/>
      <c r="K10049" s="180">
        <f t="shared" si="320"/>
        <v>0</v>
      </c>
      <c r="M10049" s="96">
        <f t="shared" si="319"/>
        <v>1</v>
      </c>
      <c r="N10049" s="273"/>
    </row>
    <row r="10050" spans="4:14" x14ac:dyDescent="0.25">
      <c r="D10050" s="129"/>
      <c r="F10050" s="99"/>
      <c r="G10050" s="99"/>
      <c r="H10050" s="99"/>
      <c r="I10050" s="18"/>
      <c r="K10050" s="180">
        <f t="shared" si="320"/>
        <v>0</v>
      </c>
      <c r="M10050" s="96">
        <f t="shared" si="319"/>
        <v>1</v>
      </c>
      <c r="N10050" s="273"/>
    </row>
    <row r="10051" spans="4:14" x14ac:dyDescent="0.25">
      <c r="D10051" s="129"/>
      <c r="F10051" s="99"/>
      <c r="G10051" s="99"/>
      <c r="H10051" s="99"/>
      <c r="I10051" s="18"/>
      <c r="K10051" s="180">
        <f t="shared" si="320"/>
        <v>0</v>
      </c>
      <c r="M10051" s="96">
        <f t="shared" si="319"/>
        <v>1</v>
      </c>
      <c r="N10051" s="273"/>
    </row>
    <row r="10052" spans="4:14" x14ac:dyDescent="0.25">
      <c r="D10052" s="129"/>
      <c r="F10052" s="99"/>
      <c r="G10052" s="99"/>
      <c r="H10052" s="99"/>
      <c r="I10052" s="18"/>
      <c r="K10052" s="180">
        <f t="shared" si="320"/>
        <v>0</v>
      </c>
      <c r="M10052" s="96">
        <f t="shared" si="319"/>
        <v>1</v>
      </c>
      <c r="N10052" s="273"/>
    </row>
    <row r="10053" spans="4:14" x14ac:dyDescent="0.25">
      <c r="D10053" s="129"/>
      <c r="F10053" s="99"/>
      <c r="G10053" s="99"/>
      <c r="H10053" s="99"/>
      <c r="I10053" s="18"/>
      <c r="K10053" s="180">
        <f t="shared" si="320"/>
        <v>0</v>
      </c>
      <c r="M10053" s="96">
        <f t="shared" si="319"/>
        <v>1</v>
      </c>
      <c r="N10053" s="273"/>
    </row>
    <row r="10054" spans="4:14" x14ac:dyDescent="0.25">
      <c r="D10054" s="129"/>
      <c r="F10054" s="99"/>
      <c r="G10054" s="99"/>
      <c r="H10054" s="99"/>
      <c r="I10054" s="18"/>
      <c r="K10054" s="180">
        <f t="shared" si="320"/>
        <v>0</v>
      </c>
      <c r="M10054" s="96">
        <f t="shared" si="319"/>
        <v>1</v>
      </c>
      <c r="N10054" s="273"/>
    </row>
    <row r="10055" spans="4:14" x14ac:dyDescent="0.25">
      <c r="D10055" s="129"/>
      <c r="F10055" s="99"/>
      <c r="G10055" s="99"/>
      <c r="H10055" s="99"/>
      <c r="I10055" s="18"/>
      <c r="K10055" s="180">
        <f t="shared" si="320"/>
        <v>0</v>
      </c>
      <c r="M10055" s="96">
        <f t="shared" si="319"/>
        <v>1</v>
      </c>
      <c r="N10055" s="273"/>
    </row>
    <row r="10056" spans="4:14" x14ac:dyDescent="0.25">
      <c r="D10056" s="129"/>
      <c r="F10056" s="99"/>
      <c r="G10056" s="99"/>
      <c r="H10056" s="99"/>
      <c r="I10056" s="18"/>
      <c r="K10056" s="180">
        <f t="shared" si="320"/>
        <v>0</v>
      </c>
      <c r="M10056" s="96">
        <f t="shared" si="319"/>
        <v>1</v>
      </c>
      <c r="N10056" s="273"/>
    </row>
    <row r="10057" spans="4:14" x14ac:dyDescent="0.25">
      <c r="D10057" s="129"/>
      <c r="F10057" s="99"/>
      <c r="G10057" s="99"/>
      <c r="H10057" s="99"/>
      <c r="I10057" s="18"/>
      <c r="K10057" s="180">
        <f t="shared" si="320"/>
        <v>0</v>
      </c>
      <c r="M10057" s="96">
        <f t="shared" si="319"/>
        <v>1</v>
      </c>
      <c r="N10057" s="273"/>
    </row>
    <row r="10058" spans="4:14" x14ac:dyDescent="0.25">
      <c r="D10058" s="129"/>
      <c r="F10058" s="99"/>
      <c r="G10058" s="99"/>
      <c r="H10058" s="99"/>
      <c r="I10058" s="18"/>
      <c r="K10058" s="180">
        <f t="shared" si="320"/>
        <v>0</v>
      </c>
      <c r="M10058" s="96">
        <f t="shared" si="319"/>
        <v>1</v>
      </c>
      <c r="N10058" s="273"/>
    </row>
    <row r="10059" spans="4:14" x14ac:dyDescent="0.25">
      <c r="D10059" s="129"/>
      <c r="F10059" s="99"/>
      <c r="G10059" s="99"/>
      <c r="H10059" s="99"/>
      <c r="I10059" s="18"/>
      <c r="K10059" s="180">
        <f t="shared" si="320"/>
        <v>0</v>
      </c>
      <c r="M10059" s="96">
        <f t="shared" si="319"/>
        <v>1</v>
      </c>
      <c r="N10059" s="273"/>
    </row>
    <row r="10060" spans="4:14" x14ac:dyDescent="0.25">
      <c r="D10060" s="129"/>
      <c r="F10060" s="99"/>
      <c r="G10060" s="99"/>
      <c r="H10060" s="99"/>
      <c r="I10060" s="18"/>
      <c r="K10060" s="180">
        <f t="shared" si="320"/>
        <v>0</v>
      </c>
      <c r="M10060" s="96">
        <f t="shared" si="319"/>
        <v>1</v>
      </c>
      <c r="N10060" s="273"/>
    </row>
    <row r="10061" spans="4:14" x14ac:dyDescent="0.25">
      <c r="D10061" s="129"/>
      <c r="F10061" s="99"/>
      <c r="G10061" s="99"/>
      <c r="H10061" s="99"/>
      <c r="I10061" s="18"/>
      <c r="K10061" s="180">
        <f t="shared" si="320"/>
        <v>0</v>
      </c>
      <c r="M10061" s="96">
        <f t="shared" si="319"/>
        <v>1</v>
      </c>
      <c r="N10061" s="273"/>
    </row>
    <row r="10062" spans="4:14" x14ac:dyDescent="0.25">
      <c r="D10062" s="129"/>
      <c r="F10062" s="99"/>
      <c r="G10062" s="99"/>
      <c r="H10062" s="99"/>
      <c r="I10062" s="18"/>
      <c r="K10062" s="180">
        <f t="shared" si="320"/>
        <v>0</v>
      </c>
      <c r="M10062" s="96">
        <f t="shared" si="319"/>
        <v>1</v>
      </c>
      <c r="N10062" s="273"/>
    </row>
    <row r="10063" spans="4:14" x14ac:dyDescent="0.25">
      <c r="D10063" s="129"/>
      <c r="F10063" s="99"/>
      <c r="G10063" s="99"/>
      <c r="H10063" s="99"/>
      <c r="I10063" s="18"/>
      <c r="K10063" s="180">
        <f t="shared" si="320"/>
        <v>0</v>
      </c>
      <c r="M10063" s="96">
        <f t="shared" si="319"/>
        <v>1</v>
      </c>
      <c r="N10063" s="273"/>
    </row>
    <row r="10064" spans="4:14" x14ac:dyDescent="0.25">
      <c r="D10064" s="129"/>
      <c r="F10064" s="99"/>
      <c r="G10064" s="99"/>
      <c r="H10064" s="99"/>
      <c r="I10064" s="18"/>
      <c r="K10064" s="180">
        <f t="shared" si="320"/>
        <v>0</v>
      </c>
      <c r="M10064" s="96">
        <f t="shared" si="319"/>
        <v>1</v>
      </c>
      <c r="N10064" s="273"/>
    </row>
    <row r="10065" spans="4:14" x14ac:dyDescent="0.25">
      <c r="D10065" s="129"/>
      <c r="F10065" s="99"/>
      <c r="G10065" s="99"/>
      <c r="H10065" s="99"/>
      <c r="I10065" s="18"/>
      <c r="K10065" s="180">
        <f t="shared" si="320"/>
        <v>0</v>
      </c>
      <c r="M10065" s="96">
        <f t="shared" ref="M10065:M10128" si="321">UltimoDia(D10065)</f>
        <v>1</v>
      </c>
      <c r="N10065" s="273"/>
    </row>
    <row r="10066" spans="4:14" x14ac:dyDescent="0.25">
      <c r="D10066" s="129"/>
      <c r="F10066" s="99"/>
      <c r="G10066" s="99"/>
      <c r="H10066" s="99"/>
      <c r="I10066" s="18"/>
      <c r="K10066" s="180">
        <f t="shared" si="320"/>
        <v>0</v>
      </c>
      <c r="M10066" s="96">
        <f t="shared" si="321"/>
        <v>1</v>
      </c>
      <c r="N10066" s="273"/>
    </row>
    <row r="10067" spans="4:14" x14ac:dyDescent="0.25">
      <c r="D10067" s="129"/>
      <c r="F10067" s="99"/>
      <c r="G10067" s="99"/>
      <c r="H10067" s="99"/>
      <c r="I10067" s="18"/>
      <c r="K10067" s="180">
        <f t="shared" si="320"/>
        <v>0</v>
      </c>
      <c r="M10067" s="96">
        <f t="shared" si="321"/>
        <v>1</v>
      </c>
      <c r="N10067" s="273"/>
    </row>
    <row r="10068" spans="4:14" x14ac:dyDescent="0.25">
      <c r="D10068" s="129"/>
      <c r="F10068" s="99"/>
      <c r="G10068" s="99"/>
      <c r="H10068" s="99"/>
      <c r="I10068" s="18"/>
      <c r="K10068" s="180">
        <f t="shared" si="320"/>
        <v>0</v>
      </c>
      <c r="M10068" s="96">
        <f t="shared" si="321"/>
        <v>1</v>
      </c>
      <c r="N10068" s="273"/>
    </row>
    <row r="10069" spans="4:14" x14ac:dyDescent="0.25">
      <c r="D10069" s="129"/>
      <c r="F10069" s="99"/>
      <c r="G10069" s="99"/>
      <c r="H10069" s="99"/>
      <c r="I10069" s="18"/>
      <c r="K10069" s="180">
        <f t="shared" si="320"/>
        <v>0</v>
      </c>
      <c r="M10069" s="96">
        <f t="shared" si="321"/>
        <v>1</v>
      </c>
      <c r="N10069" s="273"/>
    </row>
    <row r="10070" spans="4:14" x14ac:dyDescent="0.25">
      <c r="D10070" s="129"/>
      <c r="F10070" s="99"/>
      <c r="G10070" s="99"/>
      <c r="H10070" s="99"/>
      <c r="I10070" s="18"/>
      <c r="K10070" s="180">
        <f t="shared" si="320"/>
        <v>0</v>
      </c>
      <c r="M10070" s="96">
        <f t="shared" si="321"/>
        <v>1</v>
      </c>
      <c r="N10070" s="273"/>
    </row>
    <row r="10071" spans="4:14" x14ac:dyDescent="0.25">
      <c r="D10071" s="129"/>
      <c r="F10071" s="99"/>
      <c r="G10071" s="99"/>
      <c r="H10071" s="99"/>
      <c r="I10071" s="18"/>
      <c r="K10071" s="180">
        <f t="shared" si="320"/>
        <v>0</v>
      </c>
      <c r="M10071" s="96">
        <f t="shared" si="321"/>
        <v>1</v>
      </c>
      <c r="N10071" s="273"/>
    </row>
    <row r="10072" spans="4:14" x14ac:dyDescent="0.25">
      <c r="D10072" s="129"/>
      <c r="F10072" s="99"/>
      <c r="G10072" s="99"/>
      <c r="H10072" s="99"/>
      <c r="I10072" s="18"/>
      <c r="K10072" s="180">
        <f t="shared" si="320"/>
        <v>0</v>
      </c>
      <c r="M10072" s="96">
        <f t="shared" si="321"/>
        <v>1</v>
      </c>
      <c r="N10072" s="273"/>
    </row>
    <row r="10073" spans="4:14" x14ac:dyDescent="0.25">
      <c r="D10073" s="129"/>
      <c r="F10073" s="99"/>
      <c r="G10073" s="99"/>
      <c r="H10073" s="99"/>
      <c r="I10073" s="18"/>
      <c r="K10073" s="180">
        <f t="shared" si="320"/>
        <v>0</v>
      </c>
      <c r="M10073" s="96">
        <f t="shared" si="321"/>
        <v>1</v>
      </c>
      <c r="N10073" s="273"/>
    </row>
    <row r="10074" spans="4:14" x14ac:dyDescent="0.25">
      <c r="D10074" s="129"/>
      <c r="F10074" s="99"/>
      <c r="G10074" s="99"/>
      <c r="H10074" s="99"/>
      <c r="I10074" s="18"/>
      <c r="K10074" s="180">
        <f t="shared" si="320"/>
        <v>0</v>
      </c>
      <c r="M10074" s="96">
        <f t="shared" si="321"/>
        <v>1</v>
      </c>
      <c r="N10074" s="273"/>
    </row>
    <row r="10075" spans="4:14" x14ac:dyDescent="0.25">
      <c r="D10075" s="129"/>
      <c r="F10075" s="99"/>
      <c r="G10075" s="99"/>
      <c r="H10075" s="99"/>
      <c r="I10075" s="18"/>
      <c r="K10075" s="180">
        <f t="shared" si="320"/>
        <v>0</v>
      </c>
      <c r="M10075" s="96">
        <f t="shared" si="321"/>
        <v>1</v>
      </c>
      <c r="N10075" s="273"/>
    </row>
    <row r="10076" spans="4:14" x14ac:dyDescent="0.25">
      <c r="D10076" s="129"/>
      <c r="F10076" s="99"/>
      <c r="G10076" s="99"/>
      <c r="H10076" s="99"/>
      <c r="I10076" s="18"/>
      <c r="K10076" s="180">
        <f t="shared" si="320"/>
        <v>0</v>
      </c>
      <c r="M10076" s="96">
        <f t="shared" si="321"/>
        <v>1</v>
      </c>
      <c r="N10076" s="273"/>
    </row>
    <row r="10077" spans="4:14" x14ac:dyDescent="0.25">
      <c r="D10077" s="129"/>
      <c r="F10077" s="99"/>
      <c r="G10077" s="99"/>
      <c r="H10077" s="99"/>
      <c r="I10077" s="18"/>
      <c r="K10077" s="180">
        <f t="shared" si="320"/>
        <v>0</v>
      </c>
      <c r="M10077" s="96">
        <f t="shared" si="321"/>
        <v>1</v>
      </c>
      <c r="N10077" s="273"/>
    </row>
    <row r="10078" spans="4:14" x14ac:dyDescent="0.25">
      <c r="D10078" s="129"/>
      <c r="F10078" s="99"/>
      <c r="G10078" s="99"/>
      <c r="H10078" s="99"/>
      <c r="I10078" s="18"/>
      <c r="K10078" s="180">
        <f t="shared" si="320"/>
        <v>0</v>
      </c>
      <c r="M10078" s="96">
        <f t="shared" si="321"/>
        <v>1</v>
      </c>
      <c r="N10078" s="273"/>
    </row>
    <row r="10079" spans="4:14" x14ac:dyDescent="0.25">
      <c r="D10079" s="129"/>
      <c r="F10079" s="99"/>
      <c r="G10079" s="99"/>
      <c r="H10079" s="99"/>
      <c r="I10079" s="18"/>
      <c r="K10079" s="180">
        <f t="shared" si="320"/>
        <v>0</v>
      </c>
      <c r="M10079" s="96">
        <f t="shared" si="321"/>
        <v>1</v>
      </c>
      <c r="N10079" s="273"/>
    </row>
    <row r="10080" spans="4:14" x14ac:dyDescent="0.25">
      <c r="D10080" s="129"/>
      <c r="F10080" s="99"/>
      <c r="G10080" s="99"/>
      <c r="H10080" s="99"/>
      <c r="I10080" s="18"/>
      <c r="K10080" s="180">
        <f t="shared" si="320"/>
        <v>0</v>
      </c>
      <c r="M10080" s="96">
        <f t="shared" si="321"/>
        <v>1</v>
      </c>
      <c r="N10080" s="273"/>
    </row>
    <row r="10081" spans="4:14" x14ac:dyDescent="0.25">
      <c r="D10081" s="129"/>
      <c r="F10081" s="99"/>
      <c r="G10081" s="99"/>
      <c r="H10081" s="99"/>
      <c r="I10081" s="18"/>
      <c r="K10081" s="180">
        <f t="shared" si="320"/>
        <v>0</v>
      </c>
      <c r="M10081" s="96">
        <f t="shared" si="321"/>
        <v>1</v>
      </c>
      <c r="N10081" s="273"/>
    </row>
    <row r="10082" spans="4:14" x14ac:dyDescent="0.25">
      <c r="D10082" s="129"/>
      <c r="F10082" s="99"/>
      <c r="G10082" s="99"/>
      <c r="H10082" s="99"/>
      <c r="I10082" s="18"/>
      <c r="K10082" s="180">
        <f t="shared" si="320"/>
        <v>0</v>
      </c>
      <c r="M10082" s="96">
        <f t="shared" si="321"/>
        <v>1</v>
      </c>
      <c r="N10082" s="273"/>
    </row>
    <row r="10083" spans="4:14" x14ac:dyDescent="0.25">
      <c r="D10083" s="129"/>
      <c r="F10083" s="99"/>
      <c r="G10083" s="99"/>
      <c r="H10083" s="99"/>
      <c r="I10083" s="18"/>
      <c r="K10083" s="180">
        <f t="shared" si="320"/>
        <v>0</v>
      </c>
      <c r="M10083" s="96">
        <f t="shared" si="321"/>
        <v>1</v>
      </c>
      <c r="N10083" s="273"/>
    </row>
    <row r="10084" spans="4:14" x14ac:dyDescent="0.25">
      <c r="D10084" s="129"/>
      <c r="F10084" s="99"/>
      <c r="G10084" s="99"/>
      <c r="H10084" s="99"/>
      <c r="I10084" s="18"/>
      <c r="K10084" s="180">
        <f t="shared" si="320"/>
        <v>0</v>
      </c>
      <c r="M10084" s="96">
        <f t="shared" si="321"/>
        <v>1</v>
      </c>
      <c r="N10084" s="273"/>
    </row>
    <row r="10085" spans="4:14" x14ac:dyDescent="0.25">
      <c r="D10085" s="129"/>
      <c r="F10085" s="99"/>
      <c r="G10085" s="99"/>
      <c r="H10085" s="99"/>
      <c r="I10085" s="18"/>
      <c r="K10085" s="180">
        <f t="shared" si="320"/>
        <v>0</v>
      </c>
      <c r="M10085" s="96">
        <f t="shared" si="321"/>
        <v>1</v>
      </c>
      <c r="N10085" s="273"/>
    </row>
    <row r="10086" spans="4:14" x14ac:dyDescent="0.25">
      <c r="D10086" s="129"/>
      <c r="F10086" s="99"/>
      <c r="G10086" s="99"/>
      <c r="H10086" s="99"/>
      <c r="I10086" s="18"/>
      <c r="K10086" s="180">
        <f t="shared" si="320"/>
        <v>0</v>
      </c>
      <c r="M10086" s="96">
        <f t="shared" si="321"/>
        <v>1</v>
      </c>
      <c r="N10086" s="273"/>
    </row>
    <row r="10087" spans="4:14" x14ac:dyDescent="0.25">
      <c r="D10087" s="129"/>
      <c r="F10087" s="99"/>
      <c r="G10087" s="99"/>
      <c r="H10087" s="99"/>
      <c r="I10087" s="18"/>
      <c r="K10087" s="180">
        <f t="shared" si="320"/>
        <v>0</v>
      </c>
      <c r="M10087" s="96">
        <f t="shared" si="321"/>
        <v>1</v>
      </c>
      <c r="N10087" s="273"/>
    </row>
    <row r="10088" spans="4:14" x14ac:dyDescent="0.25">
      <c r="D10088" s="129"/>
      <c r="F10088" s="99"/>
      <c r="G10088" s="99"/>
      <c r="H10088" s="99"/>
      <c r="I10088" s="18"/>
      <c r="K10088" s="180">
        <f t="shared" si="320"/>
        <v>0</v>
      </c>
      <c r="M10088" s="96">
        <f t="shared" si="321"/>
        <v>1</v>
      </c>
      <c r="N10088" s="273"/>
    </row>
    <row r="10089" spans="4:14" x14ac:dyDescent="0.25">
      <c r="D10089" s="129"/>
      <c r="F10089" s="99"/>
      <c r="G10089" s="99"/>
      <c r="H10089" s="99"/>
      <c r="I10089" s="18"/>
      <c r="K10089" s="180">
        <f t="shared" si="320"/>
        <v>0</v>
      </c>
      <c r="M10089" s="96">
        <f t="shared" si="321"/>
        <v>1</v>
      </c>
      <c r="N10089" s="273"/>
    </row>
    <row r="10090" spans="4:14" x14ac:dyDescent="0.25">
      <c r="D10090" s="129"/>
      <c r="F10090" s="99"/>
      <c r="G10090" s="99"/>
      <c r="H10090" s="99"/>
      <c r="I10090" s="18"/>
      <c r="K10090" s="180">
        <f t="shared" ref="K10090:K10153" si="322">IF(ctConta="",K10089+F10090,IF(I10090=ctConta,K10089+F10090,K10089))</f>
        <v>0</v>
      </c>
      <c r="M10090" s="96">
        <f t="shared" si="321"/>
        <v>1</v>
      </c>
      <c r="N10090" s="273"/>
    </row>
    <row r="10091" spans="4:14" x14ac:dyDescent="0.25">
      <c r="D10091" s="129"/>
      <c r="F10091" s="99"/>
      <c r="G10091" s="99"/>
      <c r="H10091" s="99"/>
      <c r="I10091" s="18"/>
      <c r="K10091" s="180">
        <f t="shared" si="322"/>
        <v>0</v>
      </c>
      <c r="M10091" s="96">
        <f t="shared" si="321"/>
        <v>1</v>
      </c>
      <c r="N10091" s="273"/>
    </row>
    <row r="10092" spans="4:14" x14ac:dyDescent="0.25">
      <c r="D10092" s="129"/>
      <c r="F10092" s="99"/>
      <c r="G10092" s="99"/>
      <c r="H10092" s="99"/>
      <c r="I10092" s="18"/>
      <c r="K10092" s="180">
        <f t="shared" si="322"/>
        <v>0</v>
      </c>
      <c r="M10092" s="96">
        <f t="shared" si="321"/>
        <v>1</v>
      </c>
      <c r="N10092" s="273"/>
    </row>
    <row r="10093" spans="4:14" x14ac:dyDescent="0.25">
      <c r="D10093" s="129"/>
      <c r="F10093" s="99"/>
      <c r="G10093" s="99"/>
      <c r="H10093" s="99"/>
      <c r="I10093" s="18"/>
      <c r="K10093" s="180">
        <f t="shared" si="322"/>
        <v>0</v>
      </c>
      <c r="M10093" s="96">
        <f t="shared" si="321"/>
        <v>1</v>
      </c>
      <c r="N10093" s="273"/>
    </row>
    <row r="10094" spans="4:14" x14ac:dyDescent="0.25">
      <c r="D10094" s="129"/>
      <c r="F10094" s="99"/>
      <c r="G10094" s="99"/>
      <c r="H10094" s="99"/>
      <c r="I10094" s="18"/>
      <c r="K10094" s="180">
        <f t="shared" si="322"/>
        <v>0</v>
      </c>
      <c r="M10094" s="96">
        <f t="shared" si="321"/>
        <v>1</v>
      </c>
      <c r="N10094" s="273"/>
    </row>
    <row r="10095" spans="4:14" x14ac:dyDescent="0.25">
      <c r="D10095" s="129"/>
      <c r="F10095" s="99"/>
      <c r="G10095" s="99"/>
      <c r="H10095" s="99"/>
      <c r="I10095" s="18"/>
      <c r="K10095" s="180">
        <f t="shared" si="322"/>
        <v>0</v>
      </c>
      <c r="M10095" s="96">
        <f t="shared" si="321"/>
        <v>1</v>
      </c>
      <c r="N10095" s="273"/>
    </row>
    <row r="10096" spans="4:14" x14ac:dyDescent="0.25">
      <c r="D10096" s="129"/>
      <c r="F10096" s="99"/>
      <c r="G10096" s="99"/>
      <c r="H10096" s="99"/>
      <c r="I10096" s="18"/>
      <c r="K10096" s="180">
        <f t="shared" si="322"/>
        <v>0</v>
      </c>
      <c r="M10096" s="96">
        <f t="shared" si="321"/>
        <v>1</v>
      </c>
      <c r="N10096" s="273"/>
    </row>
    <row r="10097" spans="4:14" x14ac:dyDescent="0.25">
      <c r="D10097" s="129"/>
      <c r="F10097" s="99"/>
      <c r="G10097" s="99"/>
      <c r="H10097" s="99"/>
      <c r="I10097" s="18"/>
      <c r="K10097" s="180">
        <f t="shared" si="322"/>
        <v>0</v>
      </c>
      <c r="M10097" s="96">
        <f t="shared" si="321"/>
        <v>1</v>
      </c>
      <c r="N10097" s="273"/>
    </row>
    <row r="10098" spans="4:14" x14ac:dyDescent="0.25">
      <c r="D10098" s="129"/>
      <c r="F10098" s="99"/>
      <c r="G10098" s="99"/>
      <c r="H10098" s="99"/>
      <c r="I10098" s="18"/>
      <c r="K10098" s="180">
        <f t="shared" si="322"/>
        <v>0</v>
      </c>
      <c r="M10098" s="96">
        <f t="shared" si="321"/>
        <v>1</v>
      </c>
      <c r="N10098" s="273"/>
    </row>
    <row r="10099" spans="4:14" x14ac:dyDescent="0.25">
      <c r="D10099" s="129"/>
      <c r="F10099" s="99"/>
      <c r="G10099" s="99"/>
      <c r="H10099" s="99"/>
      <c r="I10099" s="18"/>
      <c r="K10099" s="180">
        <f t="shared" si="322"/>
        <v>0</v>
      </c>
      <c r="M10099" s="96">
        <f t="shared" si="321"/>
        <v>1</v>
      </c>
      <c r="N10099" s="273"/>
    </row>
    <row r="10100" spans="4:14" x14ac:dyDescent="0.25">
      <c r="D10100" s="129"/>
      <c r="F10100" s="99"/>
      <c r="G10100" s="99"/>
      <c r="H10100" s="99"/>
      <c r="I10100" s="18"/>
      <c r="K10100" s="180">
        <f t="shared" si="322"/>
        <v>0</v>
      </c>
      <c r="M10100" s="96">
        <f t="shared" si="321"/>
        <v>1</v>
      </c>
      <c r="N10100" s="273"/>
    </row>
    <row r="10101" spans="4:14" x14ac:dyDescent="0.25">
      <c r="D10101" s="129"/>
      <c r="F10101" s="99"/>
      <c r="G10101" s="99"/>
      <c r="H10101" s="99"/>
      <c r="I10101" s="18"/>
      <c r="K10101" s="180">
        <f t="shared" si="322"/>
        <v>0</v>
      </c>
      <c r="M10101" s="96">
        <f t="shared" si="321"/>
        <v>1</v>
      </c>
      <c r="N10101" s="273"/>
    </row>
    <row r="10102" spans="4:14" x14ac:dyDescent="0.25">
      <c r="D10102" s="129"/>
      <c r="F10102" s="99"/>
      <c r="G10102" s="99"/>
      <c r="H10102" s="99"/>
      <c r="I10102" s="18"/>
      <c r="K10102" s="180">
        <f t="shared" si="322"/>
        <v>0</v>
      </c>
      <c r="M10102" s="96">
        <f t="shared" si="321"/>
        <v>1</v>
      </c>
      <c r="N10102" s="273"/>
    </row>
    <row r="10103" spans="4:14" x14ac:dyDescent="0.25">
      <c r="D10103" s="129"/>
      <c r="F10103" s="99"/>
      <c r="G10103" s="99"/>
      <c r="H10103" s="99"/>
      <c r="I10103" s="18"/>
      <c r="K10103" s="180">
        <f t="shared" si="322"/>
        <v>0</v>
      </c>
      <c r="M10103" s="96">
        <f t="shared" si="321"/>
        <v>1</v>
      </c>
      <c r="N10103" s="273"/>
    </row>
    <row r="10104" spans="4:14" x14ac:dyDescent="0.25">
      <c r="D10104" s="129"/>
      <c r="F10104" s="99"/>
      <c r="G10104" s="99"/>
      <c r="H10104" s="99"/>
      <c r="I10104" s="18"/>
      <c r="K10104" s="180">
        <f t="shared" si="322"/>
        <v>0</v>
      </c>
      <c r="M10104" s="96">
        <f t="shared" si="321"/>
        <v>1</v>
      </c>
      <c r="N10104" s="273"/>
    </row>
    <row r="10105" spans="4:14" x14ac:dyDescent="0.25">
      <c r="D10105" s="129"/>
      <c r="F10105" s="99"/>
      <c r="G10105" s="99"/>
      <c r="H10105" s="99"/>
      <c r="I10105" s="18"/>
      <c r="K10105" s="180">
        <f t="shared" si="322"/>
        <v>0</v>
      </c>
      <c r="M10105" s="96">
        <f t="shared" si="321"/>
        <v>1</v>
      </c>
      <c r="N10105" s="273"/>
    </row>
    <row r="10106" spans="4:14" x14ac:dyDescent="0.25">
      <c r="D10106" s="129"/>
      <c r="F10106" s="99"/>
      <c r="G10106" s="99"/>
      <c r="H10106" s="99"/>
      <c r="I10106" s="18"/>
      <c r="K10106" s="180">
        <f t="shared" si="322"/>
        <v>0</v>
      </c>
      <c r="M10106" s="96">
        <f t="shared" si="321"/>
        <v>1</v>
      </c>
      <c r="N10106" s="273"/>
    </row>
    <row r="10107" spans="4:14" x14ac:dyDescent="0.25">
      <c r="D10107" s="129"/>
      <c r="F10107" s="99"/>
      <c r="G10107" s="99"/>
      <c r="H10107" s="99"/>
      <c r="I10107" s="18"/>
      <c r="K10107" s="180">
        <f t="shared" si="322"/>
        <v>0</v>
      </c>
      <c r="M10107" s="96">
        <f t="shared" si="321"/>
        <v>1</v>
      </c>
      <c r="N10107" s="273"/>
    </row>
    <row r="10108" spans="4:14" x14ac:dyDescent="0.25">
      <c r="D10108" s="129"/>
      <c r="F10108" s="99"/>
      <c r="G10108" s="99"/>
      <c r="H10108" s="99"/>
      <c r="I10108" s="18"/>
      <c r="K10108" s="180">
        <f t="shared" si="322"/>
        <v>0</v>
      </c>
      <c r="M10108" s="96">
        <f t="shared" si="321"/>
        <v>1</v>
      </c>
      <c r="N10108" s="273"/>
    </row>
    <row r="10109" spans="4:14" x14ac:dyDescent="0.25">
      <c r="D10109" s="129"/>
      <c r="F10109" s="99"/>
      <c r="G10109" s="99"/>
      <c r="H10109" s="99"/>
      <c r="I10109" s="18"/>
      <c r="K10109" s="180">
        <f t="shared" si="322"/>
        <v>0</v>
      </c>
      <c r="M10109" s="96">
        <f t="shared" si="321"/>
        <v>1</v>
      </c>
      <c r="N10109" s="273"/>
    </row>
    <row r="10110" spans="4:14" x14ac:dyDescent="0.25">
      <c r="D10110" s="129"/>
      <c r="F10110" s="99"/>
      <c r="G10110" s="99"/>
      <c r="H10110" s="99"/>
      <c r="I10110" s="18"/>
      <c r="K10110" s="180">
        <f t="shared" si="322"/>
        <v>0</v>
      </c>
      <c r="M10110" s="96">
        <f t="shared" si="321"/>
        <v>1</v>
      </c>
      <c r="N10110" s="273"/>
    </row>
    <row r="10111" spans="4:14" x14ac:dyDescent="0.25">
      <c r="D10111" s="129"/>
      <c r="F10111" s="99"/>
      <c r="G10111" s="99"/>
      <c r="H10111" s="99"/>
      <c r="I10111" s="18"/>
      <c r="K10111" s="180">
        <f t="shared" si="322"/>
        <v>0</v>
      </c>
      <c r="M10111" s="96">
        <f t="shared" si="321"/>
        <v>1</v>
      </c>
      <c r="N10111" s="273"/>
    </row>
    <row r="10112" spans="4:14" x14ac:dyDescent="0.25">
      <c r="D10112" s="129"/>
      <c r="F10112" s="99"/>
      <c r="G10112" s="99"/>
      <c r="H10112" s="99"/>
      <c r="I10112" s="18"/>
      <c r="K10112" s="180">
        <f t="shared" si="322"/>
        <v>0</v>
      </c>
      <c r="M10112" s="96">
        <f t="shared" si="321"/>
        <v>1</v>
      </c>
      <c r="N10112" s="273"/>
    </row>
    <row r="10113" spans="4:14" x14ac:dyDescent="0.25">
      <c r="D10113" s="129"/>
      <c r="F10113" s="99"/>
      <c r="G10113" s="99"/>
      <c r="H10113" s="99"/>
      <c r="I10113" s="18"/>
      <c r="K10113" s="180">
        <f t="shared" si="322"/>
        <v>0</v>
      </c>
      <c r="M10113" s="96">
        <f t="shared" si="321"/>
        <v>1</v>
      </c>
      <c r="N10113" s="273"/>
    </row>
    <row r="10114" spans="4:14" x14ac:dyDescent="0.25">
      <c r="D10114" s="129"/>
      <c r="F10114" s="99"/>
      <c r="G10114" s="99"/>
      <c r="H10114" s="99"/>
      <c r="I10114" s="18"/>
      <c r="K10114" s="180">
        <f t="shared" si="322"/>
        <v>0</v>
      </c>
      <c r="M10114" s="96">
        <f t="shared" si="321"/>
        <v>1</v>
      </c>
      <c r="N10114" s="273"/>
    </row>
    <row r="10115" spans="4:14" x14ac:dyDescent="0.25">
      <c r="D10115" s="129"/>
      <c r="F10115" s="99"/>
      <c r="G10115" s="99"/>
      <c r="H10115" s="99"/>
      <c r="I10115" s="18"/>
      <c r="K10115" s="180">
        <f t="shared" si="322"/>
        <v>0</v>
      </c>
      <c r="M10115" s="96">
        <f t="shared" si="321"/>
        <v>1</v>
      </c>
      <c r="N10115" s="273"/>
    </row>
    <row r="10116" spans="4:14" x14ac:dyDescent="0.25">
      <c r="D10116" s="129"/>
      <c r="F10116" s="99"/>
      <c r="G10116" s="99"/>
      <c r="H10116" s="99"/>
      <c r="I10116" s="18"/>
      <c r="K10116" s="180">
        <f t="shared" si="322"/>
        <v>0</v>
      </c>
      <c r="M10116" s="96">
        <f t="shared" si="321"/>
        <v>1</v>
      </c>
      <c r="N10116" s="273"/>
    </row>
    <row r="10117" spans="4:14" x14ac:dyDescent="0.25">
      <c r="D10117" s="129"/>
      <c r="F10117" s="99"/>
      <c r="G10117" s="99"/>
      <c r="H10117" s="99"/>
      <c r="I10117" s="18"/>
      <c r="K10117" s="180">
        <f t="shared" si="322"/>
        <v>0</v>
      </c>
      <c r="M10117" s="96">
        <f t="shared" si="321"/>
        <v>1</v>
      </c>
      <c r="N10117" s="273"/>
    </row>
    <row r="10118" spans="4:14" x14ac:dyDescent="0.25">
      <c r="D10118" s="129"/>
      <c r="F10118" s="99"/>
      <c r="G10118" s="99"/>
      <c r="H10118" s="99"/>
      <c r="I10118" s="18"/>
      <c r="K10118" s="180">
        <f t="shared" si="322"/>
        <v>0</v>
      </c>
      <c r="M10118" s="96">
        <f t="shared" si="321"/>
        <v>1</v>
      </c>
      <c r="N10118" s="273"/>
    </row>
    <row r="10119" spans="4:14" x14ac:dyDescent="0.25">
      <c r="D10119" s="129"/>
      <c r="F10119" s="99"/>
      <c r="G10119" s="99"/>
      <c r="H10119" s="99"/>
      <c r="I10119" s="18"/>
      <c r="K10119" s="180">
        <f t="shared" si="322"/>
        <v>0</v>
      </c>
      <c r="M10119" s="96">
        <f t="shared" si="321"/>
        <v>1</v>
      </c>
      <c r="N10119" s="273"/>
    </row>
    <row r="10120" spans="4:14" x14ac:dyDescent="0.25">
      <c r="D10120" s="129"/>
      <c r="F10120" s="99"/>
      <c r="G10120" s="99"/>
      <c r="H10120" s="99"/>
      <c r="I10120" s="18"/>
      <c r="K10120" s="180">
        <f t="shared" si="322"/>
        <v>0</v>
      </c>
      <c r="M10120" s="96">
        <f t="shared" si="321"/>
        <v>1</v>
      </c>
      <c r="N10120" s="273"/>
    </row>
    <row r="10121" spans="4:14" x14ac:dyDescent="0.25">
      <c r="D10121" s="129"/>
      <c r="F10121" s="99"/>
      <c r="G10121" s="99"/>
      <c r="H10121" s="99"/>
      <c r="I10121" s="18"/>
      <c r="K10121" s="180">
        <f t="shared" si="322"/>
        <v>0</v>
      </c>
      <c r="M10121" s="96">
        <f t="shared" si="321"/>
        <v>1</v>
      </c>
      <c r="N10121" s="273"/>
    </row>
    <row r="10122" spans="4:14" x14ac:dyDescent="0.25">
      <c r="D10122" s="129"/>
      <c r="F10122" s="99"/>
      <c r="G10122" s="99"/>
      <c r="H10122" s="99"/>
      <c r="I10122" s="18"/>
      <c r="K10122" s="180">
        <f t="shared" si="322"/>
        <v>0</v>
      </c>
      <c r="M10122" s="96">
        <f t="shared" si="321"/>
        <v>1</v>
      </c>
      <c r="N10122" s="273"/>
    </row>
    <row r="10123" spans="4:14" x14ac:dyDescent="0.25">
      <c r="D10123" s="129"/>
      <c r="F10123" s="99"/>
      <c r="G10123" s="99"/>
      <c r="H10123" s="99"/>
      <c r="I10123" s="18"/>
      <c r="K10123" s="180">
        <f t="shared" si="322"/>
        <v>0</v>
      </c>
      <c r="M10123" s="96">
        <f t="shared" si="321"/>
        <v>1</v>
      </c>
      <c r="N10123" s="273"/>
    </row>
    <row r="10124" spans="4:14" x14ac:dyDescent="0.25">
      <c r="D10124" s="129"/>
      <c r="F10124" s="99"/>
      <c r="G10124" s="99"/>
      <c r="H10124" s="99"/>
      <c r="I10124" s="18"/>
      <c r="K10124" s="180">
        <f t="shared" si="322"/>
        <v>0</v>
      </c>
      <c r="M10124" s="96">
        <f t="shared" si="321"/>
        <v>1</v>
      </c>
      <c r="N10124" s="273"/>
    </row>
    <row r="10125" spans="4:14" x14ac:dyDescent="0.25">
      <c r="D10125" s="129"/>
      <c r="F10125" s="99"/>
      <c r="G10125" s="99"/>
      <c r="H10125" s="99"/>
      <c r="I10125" s="18"/>
      <c r="K10125" s="180">
        <f t="shared" si="322"/>
        <v>0</v>
      </c>
      <c r="M10125" s="96">
        <f t="shared" si="321"/>
        <v>1</v>
      </c>
      <c r="N10125" s="273"/>
    </row>
    <row r="10126" spans="4:14" x14ac:dyDescent="0.25">
      <c r="D10126" s="129"/>
      <c r="F10126" s="99"/>
      <c r="G10126" s="99"/>
      <c r="H10126" s="99"/>
      <c r="I10126" s="18"/>
      <c r="K10126" s="180">
        <f t="shared" si="322"/>
        <v>0</v>
      </c>
      <c r="M10126" s="96">
        <f t="shared" si="321"/>
        <v>1</v>
      </c>
      <c r="N10126" s="273"/>
    </row>
    <row r="10127" spans="4:14" x14ac:dyDescent="0.25">
      <c r="D10127" s="129"/>
      <c r="F10127" s="99"/>
      <c r="G10127" s="99"/>
      <c r="H10127" s="99"/>
      <c r="I10127" s="18"/>
      <c r="K10127" s="180">
        <f t="shared" si="322"/>
        <v>0</v>
      </c>
      <c r="M10127" s="96">
        <f t="shared" si="321"/>
        <v>1</v>
      </c>
      <c r="N10127" s="273"/>
    </row>
    <row r="10128" spans="4:14" x14ac:dyDescent="0.25">
      <c r="D10128" s="129"/>
      <c r="F10128" s="99"/>
      <c r="G10128" s="99"/>
      <c r="H10128" s="99"/>
      <c r="I10128" s="18"/>
      <c r="K10128" s="180">
        <f t="shared" si="322"/>
        <v>0</v>
      </c>
      <c r="M10128" s="96">
        <f t="shared" si="321"/>
        <v>1</v>
      </c>
      <c r="N10128" s="273"/>
    </row>
    <row r="10129" spans="4:14" x14ac:dyDescent="0.25">
      <c r="D10129" s="129"/>
      <c r="F10129" s="99"/>
      <c r="G10129" s="99"/>
      <c r="H10129" s="99"/>
      <c r="I10129" s="18"/>
      <c r="K10129" s="180">
        <f t="shared" si="322"/>
        <v>0</v>
      </c>
      <c r="M10129" s="96">
        <f t="shared" ref="M10129:M10192" si="323">UltimoDia(D10129)</f>
        <v>1</v>
      </c>
      <c r="N10129" s="273"/>
    </row>
    <row r="10130" spans="4:14" x14ac:dyDescent="0.25">
      <c r="D10130" s="129"/>
      <c r="F10130" s="99"/>
      <c r="G10130" s="99"/>
      <c r="H10130" s="99"/>
      <c r="I10130" s="18"/>
      <c r="K10130" s="180">
        <f t="shared" si="322"/>
        <v>0</v>
      </c>
      <c r="M10130" s="96">
        <f t="shared" si="323"/>
        <v>1</v>
      </c>
      <c r="N10130" s="273"/>
    </row>
    <row r="10131" spans="4:14" x14ac:dyDescent="0.25">
      <c r="D10131" s="129"/>
      <c r="F10131" s="99"/>
      <c r="G10131" s="99"/>
      <c r="H10131" s="99"/>
      <c r="I10131" s="18"/>
      <c r="K10131" s="180">
        <f t="shared" si="322"/>
        <v>0</v>
      </c>
      <c r="M10131" s="96">
        <f t="shared" si="323"/>
        <v>1</v>
      </c>
      <c r="N10131" s="273"/>
    </row>
    <row r="10132" spans="4:14" x14ac:dyDescent="0.25">
      <c r="D10132" s="129"/>
      <c r="F10132" s="99"/>
      <c r="G10132" s="99"/>
      <c r="H10132" s="99"/>
      <c r="I10132" s="18"/>
      <c r="K10132" s="180">
        <f t="shared" si="322"/>
        <v>0</v>
      </c>
      <c r="M10132" s="96">
        <f t="shared" si="323"/>
        <v>1</v>
      </c>
      <c r="N10132" s="273"/>
    </row>
    <row r="10133" spans="4:14" x14ac:dyDescent="0.25">
      <c r="D10133" s="129"/>
      <c r="F10133" s="99"/>
      <c r="G10133" s="99"/>
      <c r="H10133" s="99"/>
      <c r="I10133" s="18"/>
      <c r="K10133" s="180">
        <f t="shared" si="322"/>
        <v>0</v>
      </c>
      <c r="M10133" s="96">
        <f t="shared" si="323"/>
        <v>1</v>
      </c>
      <c r="N10133" s="273"/>
    </row>
    <row r="10134" spans="4:14" x14ac:dyDescent="0.25">
      <c r="D10134" s="129"/>
      <c r="F10134" s="99"/>
      <c r="G10134" s="99"/>
      <c r="H10134" s="99"/>
      <c r="I10134" s="18"/>
      <c r="K10134" s="180">
        <f t="shared" si="322"/>
        <v>0</v>
      </c>
      <c r="M10134" s="96">
        <f t="shared" si="323"/>
        <v>1</v>
      </c>
      <c r="N10134" s="273"/>
    </row>
    <row r="10135" spans="4:14" x14ac:dyDescent="0.25">
      <c r="D10135" s="129"/>
      <c r="F10135" s="99"/>
      <c r="G10135" s="99"/>
      <c r="H10135" s="99"/>
      <c r="I10135" s="18"/>
      <c r="K10135" s="180">
        <f t="shared" si="322"/>
        <v>0</v>
      </c>
      <c r="M10135" s="96">
        <f t="shared" si="323"/>
        <v>1</v>
      </c>
      <c r="N10135" s="273"/>
    </row>
    <row r="10136" spans="4:14" x14ac:dyDescent="0.25">
      <c r="D10136" s="129"/>
      <c r="F10136" s="99"/>
      <c r="G10136" s="99"/>
      <c r="H10136" s="99"/>
      <c r="I10136" s="18"/>
      <c r="K10136" s="180">
        <f t="shared" si="322"/>
        <v>0</v>
      </c>
      <c r="M10136" s="96">
        <f t="shared" si="323"/>
        <v>1</v>
      </c>
      <c r="N10136" s="273"/>
    </row>
    <row r="10137" spans="4:14" x14ac:dyDescent="0.25">
      <c r="D10137" s="129"/>
      <c r="F10137" s="99"/>
      <c r="G10137" s="99"/>
      <c r="H10137" s="99"/>
      <c r="I10137" s="18"/>
      <c r="K10137" s="180">
        <f t="shared" si="322"/>
        <v>0</v>
      </c>
      <c r="M10137" s="96">
        <f t="shared" si="323"/>
        <v>1</v>
      </c>
      <c r="N10137" s="273"/>
    </row>
    <row r="10138" spans="4:14" x14ac:dyDescent="0.25">
      <c r="D10138" s="129"/>
      <c r="F10138" s="99"/>
      <c r="G10138" s="99"/>
      <c r="H10138" s="99"/>
      <c r="I10138" s="18"/>
      <c r="K10138" s="180">
        <f t="shared" si="322"/>
        <v>0</v>
      </c>
      <c r="M10138" s="96">
        <f t="shared" si="323"/>
        <v>1</v>
      </c>
      <c r="N10138" s="273"/>
    </row>
    <row r="10139" spans="4:14" x14ac:dyDescent="0.25">
      <c r="D10139" s="129"/>
      <c r="F10139" s="99"/>
      <c r="G10139" s="99"/>
      <c r="H10139" s="99"/>
      <c r="I10139" s="18"/>
      <c r="K10139" s="180">
        <f t="shared" si="322"/>
        <v>0</v>
      </c>
      <c r="M10139" s="96">
        <f t="shared" si="323"/>
        <v>1</v>
      </c>
      <c r="N10139" s="273"/>
    </row>
    <row r="10140" spans="4:14" x14ac:dyDescent="0.25">
      <c r="D10140" s="129"/>
      <c r="F10140" s="99"/>
      <c r="G10140" s="99"/>
      <c r="H10140" s="99"/>
      <c r="I10140" s="18"/>
      <c r="K10140" s="180">
        <f t="shared" si="322"/>
        <v>0</v>
      </c>
      <c r="M10140" s="96">
        <f t="shared" si="323"/>
        <v>1</v>
      </c>
      <c r="N10140" s="273"/>
    </row>
    <row r="10141" spans="4:14" x14ac:dyDescent="0.25">
      <c r="D10141" s="129"/>
      <c r="F10141" s="99"/>
      <c r="G10141" s="99"/>
      <c r="H10141" s="99"/>
      <c r="I10141" s="18"/>
      <c r="K10141" s="180">
        <f t="shared" si="322"/>
        <v>0</v>
      </c>
      <c r="M10141" s="96">
        <f t="shared" si="323"/>
        <v>1</v>
      </c>
      <c r="N10141" s="273"/>
    </row>
    <row r="10142" spans="4:14" x14ac:dyDescent="0.25">
      <c r="D10142" s="129"/>
      <c r="F10142" s="99"/>
      <c r="G10142" s="99"/>
      <c r="H10142" s="99"/>
      <c r="I10142" s="18"/>
      <c r="K10142" s="180">
        <f t="shared" si="322"/>
        <v>0</v>
      </c>
      <c r="M10142" s="96">
        <f t="shared" si="323"/>
        <v>1</v>
      </c>
      <c r="N10142" s="273"/>
    </row>
    <row r="10143" spans="4:14" x14ac:dyDescent="0.25">
      <c r="D10143" s="129"/>
      <c r="F10143" s="99"/>
      <c r="G10143" s="99"/>
      <c r="H10143" s="99"/>
      <c r="I10143" s="18"/>
      <c r="K10143" s="180">
        <f t="shared" si="322"/>
        <v>0</v>
      </c>
      <c r="M10143" s="96">
        <f t="shared" si="323"/>
        <v>1</v>
      </c>
      <c r="N10143" s="273"/>
    </row>
    <row r="10144" spans="4:14" x14ac:dyDescent="0.25">
      <c r="D10144" s="129"/>
      <c r="F10144" s="99"/>
      <c r="G10144" s="99"/>
      <c r="H10144" s="99"/>
      <c r="I10144" s="18"/>
      <c r="K10144" s="180">
        <f t="shared" si="322"/>
        <v>0</v>
      </c>
      <c r="M10144" s="96">
        <f t="shared" si="323"/>
        <v>1</v>
      </c>
      <c r="N10144" s="273"/>
    </row>
    <row r="10145" spans="4:14" x14ac:dyDescent="0.25">
      <c r="D10145" s="129"/>
      <c r="F10145" s="99"/>
      <c r="G10145" s="99"/>
      <c r="H10145" s="99"/>
      <c r="I10145" s="18"/>
      <c r="K10145" s="180">
        <f t="shared" si="322"/>
        <v>0</v>
      </c>
      <c r="M10145" s="96">
        <f t="shared" si="323"/>
        <v>1</v>
      </c>
      <c r="N10145" s="273"/>
    </row>
    <row r="10146" spans="4:14" x14ac:dyDescent="0.25">
      <c r="D10146" s="129"/>
      <c r="F10146" s="99"/>
      <c r="G10146" s="99"/>
      <c r="H10146" s="99"/>
      <c r="I10146" s="18"/>
      <c r="K10146" s="180">
        <f t="shared" si="322"/>
        <v>0</v>
      </c>
      <c r="M10146" s="96">
        <f t="shared" si="323"/>
        <v>1</v>
      </c>
      <c r="N10146" s="273"/>
    </row>
    <row r="10147" spans="4:14" x14ac:dyDescent="0.25">
      <c r="D10147" s="129"/>
      <c r="F10147" s="99"/>
      <c r="G10147" s="99"/>
      <c r="H10147" s="99"/>
      <c r="I10147" s="18"/>
      <c r="K10147" s="180">
        <f t="shared" si="322"/>
        <v>0</v>
      </c>
      <c r="M10147" s="96">
        <f t="shared" si="323"/>
        <v>1</v>
      </c>
      <c r="N10147" s="273"/>
    </row>
    <row r="10148" spans="4:14" x14ac:dyDescent="0.25">
      <c r="D10148" s="129"/>
      <c r="F10148" s="99"/>
      <c r="G10148" s="99"/>
      <c r="H10148" s="99"/>
      <c r="I10148" s="18"/>
      <c r="K10148" s="180">
        <f t="shared" si="322"/>
        <v>0</v>
      </c>
      <c r="M10148" s="96">
        <f t="shared" si="323"/>
        <v>1</v>
      </c>
      <c r="N10148" s="273"/>
    </row>
    <row r="10149" spans="4:14" x14ac:dyDescent="0.25">
      <c r="D10149" s="129"/>
      <c r="F10149" s="99"/>
      <c r="G10149" s="99"/>
      <c r="H10149" s="99"/>
      <c r="I10149" s="18"/>
      <c r="K10149" s="180">
        <f t="shared" si="322"/>
        <v>0</v>
      </c>
      <c r="M10149" s="96">
        <f t="shared" si="323"/>
        <v>1</v>
      </c>
      <c r="N10149" s="273"/>
    </row>
    <row r="10150" spans="4:14" x14ac:dyDescent="0.25">
      <c r="D10150" s="129"/>
      <c r="F10150" s="99"/>
      <c r="G10150" s="99"/>
      <c r="H10150" s="99"/>
      <c r="I10150" s="18"/>
      <c r="K10150" s="180">
        <f t="shared" si="322"/>
        <v>0</v>
      </c>
      <c r="M10150" s="96">
        <f t="shared" si="323"/>
        <v>1</v>
      </c>
      <c r="N10150" s="273"/>
    </row>
    <row r="10151" spans="4:14" x14ac:dyDescent="0.25">
      <c r="D10151" s="129"/>
      <c r="F10151" s="99"/>
      <c r="G10151" s="99"/>
      <c r="H10151" s="99"/>
      <c r="I10151" s="18"/>
      <c r="K10151" s="180">
        <f t="shared" si="322"/>
        <v>0</v>
      </c>
      <c r="M10151" s="96">
        <f t="shared" si="323"/>
        <v>1</v>
      </c>
      <c r="N10151" s="273"/>
    </row>
    <row r="10152" spans="4:14" x14ac:dyDescent="0.25">
      <c r="D10152" s="129"/>
      <c r="F10152" s="99"/>
      <c r="G10152" s="99"/>
      <c r="H10152" s="99"/>
      <c r="I10152" s="18"/>
      <c r="K10152" s="180">
        <f t="shared" si="322"/>
        <v>0</v>
      </c>
      <c r="M10152" s="96">
        <f t="shared" si="323"/>
        <v>1</v>
      </c>
      <c r="N10152" s="273"/>
    </row>
    <row r="10153" spans="4:14" x14ac:dyDescent="0.25">
      <c r="D10153" s="129"/>
      <c r="F10153" s="99"/>
      <c r="G10153" s="99"/>
      <c r="H10153" s="99"/>
      <c r="I10153" s="18"/>
      <c r="K10153" s="180">
        <f t="shared" si="322"/>
        <v>0</v>
      </c>
      <c r="M10153" s="96">
        <f t="shared" si="323"/>
        <v>1</v>
      </c>
      <c r="N10153" s="273"/>
    </row>
    <row r="10154" spans="4:14" x14ac:dyDescent="0.25">
      <c r="D10154" s="129"/>
      <c r="F10154" s="99"/>
      <c r="G10154" s="99"/>
      <c r="H10154" s="99"/>
      <c r="I10154" s="18"/>
      <c r="K10154" s="180">
        <f t="shared" ref="K10154:K10217" si="324">IF(ctConta="",K10153+F10154,IF(I10154=ctConta,K10153+F10154,K10153))</f>
        <v>0</v>
      </c>
      <c r="M10154" s="96">
        <f t="shared" si="323"/>
        <v>1</v>
      </c>
      <c r="N10154" s="273"/>
    </row>
    <row r="10155" spans="4:14" x14ac:dyDescent="0.25">
      <c r="D10155" s="129"/>
      <c r="F10155" s="99"/>
      <c r="G10155" s="99"/>
      <c r="H10155" s="99"/>
      <c r="I10155" s="18"/>
      <c r="K10155" s="180">
        <f t="shared" si="324"/>
        <v>0</v>
      </c>
      <c r="M10155" s="96">
        <f t="shared" si="323"/>
        <v>1</v>
      </c>
      <c r="N10155" s="273"/>
    </row>
    <row r="10156" spans="4:14" x14ac:dyDescent="0.25">
      <c r="D10156" s="129"/>
      <c r="F10156" s="99"/>
      <c r="G10156" s="99"/>
      <c r="H10156" s="99"/>
      <c r="I10156" s="18"/>
      <c r="K10156" s="180">
        <f t="shared" si="324"/>
        <v>0</v>
      </c>
      <c r="M10156" s="96">
        <f t="shared" si="323"/>
        <v>1</v>
      </c>
      <c r="N10156" s="273"/>
    </row>
    <row r="10157" spans="4:14" x14ac:dyDescent="0.25">
      <c r="D10157" s="129"/>
      <c r="F10157" s="99"/>
      <c r="G10157" s="99"/>
      <c r="H10157" s="99"/>
      <c r="I10157" s="18"/>
      <c r="K10157" s="180">
        <f t="shared" si="324"/>
        <v>0</v>
      </c>
      <c r="M10157" s="96">
        <f t="shared" si="323"/>
        <v>1</v>
      </c>
      <c r="N10157" s="273"/>
    </row>
    <row r="10158" spans="4:14" x14ac:dyDescent="0.25">
      <c r="D10158" s="129"/>
      <c r="F10158" s="99"/>
      <c r="G10158" s="99"/>
      <c r="H10158" s="99"/>
      <c r="I10158" s="18"/>
      <c r="K10158" s="180">
        <f t="shared" si="324"/>
        <v>0</v>
      </c>
      <c r="M10158" s="96">
        <f t="shared" si="323"/>
        <v>1</v>
      </c>
      <c r="N10158" s="273"/>
    </row>
    <row r="10159" spans="4:14" x14ac:dyDescent="0.25">
      <c r="D10159" s="129"/>
      <c r="F10159" s="99"/>
      <c r="G10159" s="99"/>
      <c r="H10159" s="99"/>
      <c r="I10159" s="18"/>
      <c r="K10159" s="180">
        <f t="shared" si="324"/>
        <v>0</v>
      </c>
      <c r="M10159" s="96">
        <f t="shared" si="323"/>
        <v>1</v>
      </c>
      <c r="N10159" s="273"/>
    </row>
    <row r="10160" spans="4:14" x14ac:dyDescent="0.25">
      <c r="D10160" s="129"/>
      <c r="F10160" s="99"/>
      <c r="G10160" s="99"/>
      <c r="H10160" s="99"/>
      <c r="I10160" s="18"/>
      <c r="K10160" s="180">
        <f t="shared" si="324"/>
        <v>0</v>
      </c>
      <c r="M10160" s="96">
        <f t="shared" si="323"/>
        <v>1</v>
      </c>
      <c r="N10160" s="273"/>
    </row>
    <row r="10161" spans="4:14" x14ac:dyDescent="0.25">
      <c r="D10161" s="129"/>
      <c r="F10161" s="99"/>
      <c r="G10161" s="99"/>
      <c r="H10161" s="99"/>
      <c r="I10161" s="18"/>
      <c r="K10161" s="180">
        <f t="shared" si="324"/>
        <v>0</v>
      </c>
      <c r="M10161" s="96">
        <f t="shared" si="323"/>
        <v>1</v>
      </c>
      <c r="N10161" s="273"/>
    </row>
    <row r="10162" spans="4:14" x14ac:dyDescent="0.25">
      <c r="D10162" s="129"/>
      <c r="F10162" s="99"/>
      <c r="G10162" s="99"/>
      <c r="H10162" s="99"/>
      <c r="I10162" s="18"/>
      <c r="K10162" s="180">
        <f t="shared" si="324"/>
        <v>0</v>
      </c>
      <c r="M10162" s="96">
        <f t="shared" si="323"/>
        <v>1</v>
      </c>
      <c r="N10162" s="273"/>
    </row>
    <row r="10163" spans="4:14" x14ac:dyDescent="0.25">
      <c r="D10163" s="129"/>
      <c r="F10163" s="99"/>
      <c r="G10163" s="99"/>
      <c r="H10163" s="99"/>
      <c r="I10163" s="18"/>
      <c r="K10163" s="180">
        <f t="shared" si="324"/>
        <v>0</v>
      </c>
      <c r="M10163" s="96">
        <f t="shared" si="323"/>
        <v>1</v>
      </c>
      <c r="N10163" s="273"/>
    </row>
    <row r="10164" spans="4:14" x14ac:dyDescent="0.25">
      <c r="D10164" s="129"/>
      <c r="F10164" s="99"/>
      <c r="G10164" s="99"/>
      <c r="H10164" s="99"/>
      <c r="I10164" s="18"/>
      <c r="K10164" s="180">
        <f t="shared" si="324"/>
        <v>0</v>
      </c>
      <c r="M10164" s="96">
        <f t="shared" si="323"/>
        <v>1</v>
      </c>
      <c r="N10164" s="273"/>
    </row>
    <row r="10165" spans="4:14" x14ac:dyDescent="0.25">
      <c r="D10165" s="129"/>
      <c r="F10165" s="99"/>
      <c r="G10165" s="99"/>
      <c r="H10165" s="99"/>
      <c r="I10165" s="18"/>
      <c r="K10165" s="180">
        <f t="shared" si="324"/>
        <v>0</v>
      </c>
      <c r="M10165" s="96">
        <f t="shared" si="323"/>
        <v>1</v>
      </c>
      <c r="N10165" s="273"/>
    </row>
    <row r="10166" spans="4:14" x14ac:dyDescent="0.25">
      <c r="D10166" s="129"/>
      <c r="F10166" s="99"/>
      <c r="G10166" s="99"/>
      <c r="H10166" s="99"/>
      <c r="I10166" s="18"/>
      <c r="K10166" s="180">
        <f t="shared" si="324"/>
        <v>0</v>
      </c>
      <c r="M10166" s="96">
        <f t="shared" si="323"/>
        <v>1</v>
      </c>
      <c r="N10166" s="273"/>
    </row>
    <row r="10167" spans="4:14" x14ac:dyDescent="0.25">
      <c r="D10167" s="129"/>
      <c r="F10167" s="99"/>
      <c r="G10167" s="99"/>
      <c r="H10167" s="99"/>
      <c r="I10167" s="18"/>
      <c r="K10167" s="180">
        <f t="shared" si="324"/>
        <v>0</v>
      </c>
      <c r="M10167" s="96">
        <f t="shared" si="323"/>
        <v>1</v>
      </c>
      <c r="N10167" s="273"/>
    </row>
    <row r="10168" spans="4:14" x14ac:dyDescent="0.25">
      <c r="D10168" s="129"/>
      <c r="F10168" s="99"/>
      <c r="G10168" s="99"/>
      <c r="H10168" s="99"/>
      <c r="I10168" s="18"/>
      <c r="K10168" s="180">
        <f t="shared" si="324"/>
        <v>0</v>
      </c>
      <c r="M10168" s="96">
        <f t="shared" si="323"/>
        <v>1</v>
      </c>
      <c r="N10168" s="273"/>
    </row>
    <row r="10169" spans="4:14" x14ac:dyDescent="0.25">
      <c r="D10169" s="129"/>
      <c r="F10169" s="99"/>
      <c r="G10169" s="99"/>
      <c r="H10169" s="99"/>
      <c r="I10169" s="18"/>
      <c r="K10169" s="180">
        <f t="shared" si="324"/>
        <v>0</v>
      </c>
      <c r="M10169" s="96">
        <f t="shared" si="323"/>
        <v>1</v>
      </c>
      <c r="N10169" s="273"/>
    </row>
    <row r="10170" spans="4:14" x14ac:dyDescent="0.25">
      <c r="D10170" s="129"/>
      <c r="F10170" s="99"/>
      <c r="G10170" s="99"/>
      <c r="H10170" s="99"/>
      <c r="I10170" s="18"/>
      <c r="K10170" s="180">
        <f t="shared" si="324"/>
        <v>0</v>
      </c>
      <c r="M10170" s="96">
        <f t="shared" si="323"/>
        <v>1</v>
      </c>
      <c r="N10170" s="273"/>
    </row>
    <row r="10171" spans="4:14" x14ac:dyDescent="0.25">
      <c r="D10171" s="129"/>
      <c r="F10171" s="99"/>
      <c r="G10171" s="99"/>
      <c r="H10171" s="99"/>
      <c r="I10171" s="18"/>
      <c r="K10171" s="180">
        <f t="shared" si="324"/>
        <v>0</v>
      </c>
      <c r="M10171" s="96">
        <f t="shared" si="323"/>
        <v>1</v>
      </c>
      <c r="N10171" s="273"/>
    </row>
    <row r="10172" spans="4:14" x14ac:dyDescent="0.25">
      <c r="D10172" s="129"/>
      <c r="F10172" s="99"/>
      <c r="G10172" s="99"/>
      <c r="H10172" s="99"/>
      <c r="I10172" s="18"/>
      <c r="K10172" s="180">
        <f t="shared" si="324"/>
        <v>0</v>
      </c>
      <c r="M10172" s="96">
        <f t="shared" si="323"/>
        <v>1</v>
      </c>
      <c r="N10172" s="273"/>
    </row>
    <row r="10173" spans="4:14" x14ac:dyDescent="0.25">
      <c r="D10173" s="129"/>
      <c r="F10173" s="99"/>
      <c r="G10173" s="99"/>
      <c r="H10173" s="99"/>
      <c r="I10173" s="18"/>
      <c r="K10173" s="180">
        <f t="shared" si="324"/>
        <v>0</v>
      </c>
      <c r="M10173" s="96">
        <f t="shared" si="323"/>
        <v>1</v>
      </c>
      <c r="N10173" s="273"/>
    </row>
    <row r="10174" spans="4:14" x14ac:dyDescent="0.25">
      <c r="D10174" s="129"/>
      <c r="F10174" s="99"/>
      <c r="G10174" s="99"/>
      <c r="H10174" s="99"/>
      <c r="I10174" s="18"/>
      <c r="K10174" s="180">
        <f t="shared" si="324"/>
        <v>0</v>
      </c>
      <c r="M10174" s="96">
        <f t="shared" si="323"/>
        <v>1</v>
      </c>
      <c r="N10174" s="273"/>
    </row>
    <row r="10175" spans="4:14" x14ac:dyDescent="0.25">
      <c r="D10175" s="129"/>
      <c r="F10175" s="99"/>
      <c r="G10175" s="99"/>
      <c r="H10175" s="99"/>
      <c r="I10175" s="18"/>
      <c r="K10175" s="180">
        <f t="shared" si="324"/>
        <v>0</v>
      </c>
      <c r="M10175" s="96">
        <f t="shared" si="323"/>
        <v>1</v>
      </c>
      <c r="N10175" s="273"/>
    </row>
    <row r="10176" spans="4:14" x14ac:dyDescent="0.25">
      <c r="D10176" s="129"/>
      <c r="F10176" s="99"/>
      <c r="G10176" s="99"/>
      <c r="H10176" s="99"/>
      <c r="I10176" s="18"/>
      <c r="K10176" s="180">
        <f t="shared" si="324"/>
        <v>0</v>
      </c>
      <c r="M10176" s="96">
        <f t="shared" si="323"/>
        <v>1</v>
      </c>
      <c r="N10176" s="273"/>
    </row>
    <row r="10177" spans="4:14" x14ac:dyDescent="0.25">
      <c r="D10177" s="129"/>
      <c r="F10177" s="99"/>
      <c r="G10177" s="99"/>
      <c r="H10177" s="99"/>
      <c r="I10177" s="18"/>
      <c r="K10177" s="180">
        <f t="shared" si="324"/>
        <v>0</v>
      </c>
      <c r="M10177" s="96">
        <f t="shared" si="323"/>
        <v>1</v>
      </c>
      <c r="N10177" s="273"/>
    </row>
    <row r="10178" spans="4:14" x14ac:dyDescent="0.25">
      <c r="D10178" s="129"/>
      <c r="F10178" s="99"/>
      <c r="G10178" s="99"/>
      <c r="H10178" s="99"/>
      <c r="I10178" s="18"/>
      <c r="K10178" s="180">
        <f t="shared" si="324"/>
        <v>0</v>
      </c>
      <c r="M10178" s="96">
        <f t="shared" si="323"/>
        <v>1</v>
      </c>
      <c r="N10178" s="273"/>
    </row>
    <row r="10179" spans="4:14" x14ac:dyDescent="0.25">
      <c r="D10179" s="129"/>
      <c r="F10179" s="99"/>
      <c r="G10179" s="99"/>
      <c r="H10179" s="99"/>
      <c r="I10179" s="18"/>
      <c r="K10179" s="180">
        <f t="shared" si="324"/>
        <v>0</v>
      </c>
      <c r="M10179" s="96">
        <f t="shared" si="323"/>
        <v>1</v>
      </c>
      <c r="N10179" s="273"/>
    </row>
    <row r="10180" spans="4:14" x14ac:dyDescent="0.25">
      <c r="D10180" s="129"/>
      <c r="F10180" s="99"/>
      <c r="G10180" s="99"/>
      <c r="H10180" s="99"/>
      <c r="I10180" s="18"/>
      <c r="K10180" s="180">
        <f t="shared" si="324"/>
        <v>0</v>
      </c>
      <c r="M10180" s="96">
        <f t="shared" si="323"/>
        <v>1</v>
      </c>
      <c r="N10180" s="273"/>
    </row>
    <row r="10181" spans="4:14" x14ac:dyDescent="0.25">
      <c r="D10181" s="129"/>
      <c r="F10181" s="99"/>
      <c r="G10181" s="99"/>
      <c r="H10181" s="99"/>
      <c r="I10181" s="18"/>
      <c r="K10181" s="180">
        <f t="shared" si="324"/>
        <v>0</v>
      </c>
      <c r="M10181" s="96">
        <f t="shared" si="323"/>
        <v>1</v>
      </c>
      <c r="N10181" s="273"/>
    </row>
    <row r="10182" spans="4:14" x14ac:dyDescent="0.25">
      <c r="D10182" s="129"/>
      <c r="F10182" s="99"/>
      <c r="G10182" s="99"/>
      <c r="H10182" s="99"/>
      <c r="I10182" s="18"/>
      <c r="K10182" s="180">
        <f t="shared" si="324"/>
        <v>0</v>
      </c>
      <c r="M10182" s="96">
        <f t="shared" si="323"/>
        <v>1</v>
      </c>
      <c r="N10182" s="273"/>
    </row>
    <row r="10183" spans="4:14" x14ac:dyDescent="0.25">
      <c r="D10183" s="129"/>
      <c r="F10183" s="99"/>
      <c r="G10183" s="99"/>
      <c r="H10183" s="99"/>
      <c r="I10183" s="18"/>
      <c r="K10183" s="180">
        <f t="shared" si="324"/>
        <v>0</v>
      </c>
      <c r="M10183" s="96">
        <f t="shared" si="323"/>
        <v>1</v>
      </c>
      <c r="N10183" s="273"/>
    </row>
    <row r="10184" spans="4:14" x14ac:dyDescent="0.25">
      <c r="D10184" s="129"/>
      <c r="F10184" s="99"/>
      <c r="G10184" s="99"/>
      <c r="H10184" s="99"/>
      <c r="I10184" s="18"/>
      <c r="K10184" s="180">
        <f t="shared" si="324"/>
        <v>0</v>
      </c>
      <c r="M10184" s="96">
        <f t="shared" si="323"/>
        <v>1</v>
      </c>
      <c r="N10184" s="273"/>
    </row>
    <row r="10185" spans="4:14" x14ac:dyDescent="0.25">
      <c r="D10185" s="129"/>
      <c r="F10185" s="99"/>
      <c r="G10185" s="99"/>
      <c r="H10185" s="99"/>
      <c r="I10185" s="18"/>
      <c r="K10185" s="180">
        <f t="shared" si="324"/>
        <v>0</v>
      </c>
      <c r="M10185" s="96">
        <f t="shared" si="323"/>
        <v>1</v>
      </c>
      <c r="N10185" s="273"/>
    </row>
    <row r="10186" spans="4:14" x14ac:dyDescent="0.25">
      <c r="D10186" s="129"/>
      <c r="F10186" s="99"/>
      <c r="G10186" s="99"/>
      <c r="H10186" s="99"/>
      <c r="I10186" s="18"/>
      <c r="K10186" s="180">
        <f t="shared" si="324"/>
        <v>0</v>
      </c>
      <c r="M10186" s="96">
        <f t="shared" si="323"/>
        <v>1</v>
      </c>
      <c r="N10186" s="273"/>
    </row>
    <row r="10187" spans="4:14" x14ac:dyDescent="0.25">
      <c r="D10187" s="129"/>
      <c r="F10187" s="99"/>
      <c r="G10187" s="99"/>
      <c r="H10187" s="99"/>
      <c r="I10187" s="18"/>
      <c r="K10187" s="180">
        <f t="shared" si="324"/>
        <v>0</v>
      </c>
      <c r="M10187" s="96">
        <f t="shared" si="323"/>
        <v>1</v>
      </c>
      <c r="N10187" s="273"/>
    </row>
    <row r="10188" spans="4:14" x14ac:dyDescent="0.25">
      <c r="D10188" s="129"/>
      <c r="F10188" s="99"/>
      <c r="G10188" s="99"/>
      <c r="H10188" s="99"/>
      <c r="I10188" s="18"/>
      <c r="K10188" s="180">
        <f t="shared" si="324"/>
        <v>0</v>
      </c>
      <c r="M10188" s="96">
        <f t="shared" si="323"/>
        <v>1</v>
      </c>
      <c r="N10188" s="273"/>
    </row>
    <row r="10189" spans="4:14" x14ac:dyDescent="0.25">
      <c r="D10189" s="129"/>
      <c r="F10189" s="99"/>
      <c r="G10189" s="99"/>
      <c r="H10189" s="99"/>
      <c r="I10189" s="18"/>
      <c r="K10189" s="180">
        <f t="shared" si="324"/>
        <v>0</v>
      </c>
      <c r="M10189" s="96">
        <f t="shared" si="323"/>
        <v>1</v>
      </c>
      <c r="N10189" s="273"/>
    </row>
    <row r="10190" spans="4:14" x14ac:dyDescent="0.25">
      <c r="D10190" s="129"/>
      <c r="F10190" s="99"/>
      <c r="G10190" s="99"/>
      <c r="H10190" s="99"/>
      <c r="I10190" s="18"/>
      <c r="K10190" s="180">
        <f t="shared" si="324"/>
        <v>0</v>
      </c>
      <c r="M10190" s="96">
        <f t="shared" si="323"/>
        <v>1</v>
      </c>
      <c r="N10190" s="273"/>
    </row>
    <row r="10191" spans="4:14" x14ac:dyDescent="0.25">
      <c r="D10191" s="129"/>
      <c r="F10191" s="99"/>
      <c r="G10191" s="99"/>
      <c r="H10191" s="99"/>
      <c r="I10191" s="18"/>
      <c r="K10191" s="180">
        <f t="shared" si="324"/>
        <v>0</v>
      </c>
      <c r="M10191" s="96">
        <f t="shared" si="323"/>
        <v>1</v>
      </c>
      <c r="N10191" s="273"/>
    </row>
    <row r="10192" spans="4:14" x14ac:dyDescent="0.25">
      <c r="D10192" s="129"/>
      <c r="F10192" s="99"/>
      <c r="G10192" s="99"/>
      <c r="H10192" s="99"/>
      <c r="I10192" s="18"/>
      <c r="K10192" s="180">
        <f t="shared" si="324"/>
        <v>0</v>
      </c>
      <c r="M10192" s="96">
        <f t="shared" si="323"/>
        <v>1</v>
      </c>
      <c r="N10192" s="273"/>
    </row>
    <row r="10193" spans="4:14" x14ac:dyDescent="0.25">
      <c r="D10193" s="129"/>
      <c r="F10193" s="99"/>
      <c r="G10193" s="99"/>
      <c r="H10193" s="99"/>
      <c r="I10193" s="18"/>
      <c r="K10193" s="180">
        <f t="shared" si="324"/>
        <v>0</v>
      </c>
      <c r="M10193" s="96">
        <f t="shared" ref="M10193:M10256" si="325">UltimoDia(D10193)</f>
        <v>1</v>
      </c>
      <c r="N10193" s="273"/>
    </row>
    <row r="10194" spans="4:14" x14ac:dyDescent="0.25">
      <c r="D10194" s="129"/>
      <c r="F10194" s="99"/>
      <c r="G10194" s="99"/>
      <c r="H10194" s="99"/>
      <c r="I10194" s="18"/>
      <c r="K10194" s="180">
        <f t="shared" si="324"/>
        <v>0</v>
      </c>
      <c r="M10194" s="96">
        <f t="shared" si="325"/>
        <v>1</v>
      </c>
      <c r="N10194" s="273"/>
    </row>
    <row r="10195" spans="4:14" x14ac:dyDescent="0.25">
      <c r="D10195" s="129"/>
      <c r="F10195" s="99"/>
      <c r="G10195" s="99"/>
      <c r="H10195" s="99"/>
      <c r="I10195" s="18"/>
      <c r="K10195" s="180">
        <f t="shared" si="324"/>
        <v>0</v>
      </c>
      <c r="M10195" s="96">
        <f t="shared" si="325"/>
        <v>1</v>
      </c>
      <c r="N10195" s="273"/>
    </row>
    <row r="10196" spans="4:14" x14ac:dyDescent="0.25">
      <c r="D10196" s="129"/>
      <c r="F10196" s="99"/>
      <c r="G10196" s="99"/>
      <c r="H10196" s="99"/>
      <c r="I10196" s="18"/>
      <c r="K10196" s="180">
        <f t="shared" si="324"/>
        <v>0</v>
      </c>
      <c r="M10196" s="96">
        <f t="shared" si="325"/>
        <v>1</v>
      </c>
      <c r="N10196" s="273"/>
    </row>
    <row r="10197" spans="4:14" x14ac:dyDescent="0.25">
      <c r="D10197" s="129"/>
      <c r="F10197" s="99"/>
      <c r="G10197" s="99"/>
      <c r="H10197" s="99"/>
      <c r="I10197" s="18"/>
      <c r="K10197" s="180">
        <f t="shared" si="324"/>
        <v>0</v>
      </c>
      <c r="M10197" s="96">
        <f t="shared" si="325"/>
        <v>1</v>
      </c>
      <c r="N10197" s="273"/>
    </row>
    <row r="10198" spans="4:14" x14ac:dyDescent="0.25">
      <c r="D10198" s="129"/>
      <c r="F10198" s="99"/>
      <c r="G10198" s="99"/>
      <c r="H10198" s="99"/>
      <c r="I10198" s="18"/>
      <c r="K10198" s="180">
        <f t="shared" si="324"/>
        <v>0</v>
      </c>
      <c r="M10198" s="96">
        <f t="shared" si="325"/>
        <v>1</v>
      </c>
      <c r="N10198" s="273"/>
    </row>
    <row r="10199" spans="4:14" x14ac:dyDescent="0.25">
      <c r="D10199" s="129"/>
      <c r="F10199" s="99"/>
      <c r="G10199" s="99"/>
      <c r="H10199" s="99"/>
      <c r="I10199" s="18"/>
      <c r="K10199" s="180">
        <f t="shared" si="324"/>
        <v>0</v>
      </c>
      <c r="M10199" s="96">
        <f t="shared" si="325"/>
        <v>1</v>
      </c>
      <c r="N10199" s="273"/>
    </row>
    <row r="10200" spans="4:14" x14ac:dyDescent="0.25">
      <c r="D10200" s="129"/>
      <c r="F10200" s="99"/>
      <c r="G10200" s="99"/>
      <c r="H10200" s="99"/>
      <c r="I10200" s="18"/>
      <c r="K10200" s="180">
        <f t="shared" si="324"/>
        <v>0</v>
      </c>
      <c r="M10200" s="96">
        <f t="shared" si="325"/>
        <v>1</v>
      </c>
      <c r="N10200" s="273"/>
    </row>
    <row r="10201" spans="4:14" x14ac:dyDescent="0.25">
      <c r="D10201" s="129"/>
      <c r="F10201" s="99"/>
      <c r="G10201" s="99"/>
      <c r="H10201" s="99"/>
      <c r="I10201" s="18"/>
      <c r="K10201" s="180">
        <f t="shared" si="324"/>
        <v>0</v>
      </c>
      <c r="M10201" s="96">
        <f t="shared" si="325"/>
        <v>1</v>
      </c>
      <c r="N10201" s="273"/>
    </row>
    <row r="10202" spans="4:14" x14ac:dyDescent="0.25">
      <c r="D10202" s="129"/>
      <c r="F10202" s="99"/>
      <c r="G10202" s="99"/>
      <c r="H10202" s="99"/>
      <c r="I10202" s="18"/>
      <c r="K10202" s="180">
        <f t="shared" si="324"/>
        <v>0</v>
      </c>
      <c r="M10202" s="96">
        <f t="shared" si="325"/>
        <v>1</v>
      </c>
      <c r="N10202" s="273"/>
    </row>
    <row r="10203" spans="4:14" x14ac:dyDescent="0.25">
      <c r="D10203" s="129"/>
      <c r="F10203" s="99"/>
      <c r="G10203" s="99"/>
      <c r="H10203" s="99"/>
      <c r="I10203" s="18"/>
      <c r="K10203" s="180">
        <f t="shared" si="324"/>
        <v>0</v>
      </c>
      <c r="M10203" s="96">
        <f t="shared" si="325"/>
        <v>1</v>
      </c>
      <c r="N10203" s="273"/>
    </row>
    <row r="10204" spans="4:14" x14ac:dyDescent="0.25">
      <c r="D10204" s="129"/>
      <c r="F10204" s="99"/>
      <c r="G10204" s="99"/>
      <c r="H10204" s="99"/>
      <c r="I10204" s="18"/>
      <c r="K10204" s="180">
        <f t="shared" si="324"/>
        <v>0</v>
      </c>
      <c r="M10204" s="96">
        <f t="shared" si="325"/>
        <v>1</v>
      </c>
      <c r="N10204" s="273"/>
    </row>
    <row r="10205" spans="4:14" x14ac:dyDescent="0.25">
      <c r="D10205" s="129"/>
      <c r="F10205" s="99"/>
      <c r="G10205" s="99"/>
      <c r="H10205" s="99"/>
      <c r="I10205" s="18"/>
      <c r="K10205" s="180">
        <f t="shared" si="324"/>
        <v>0</v>
      </c>
      <c r="M10205" s="96">
        <f t="shared" si="325"/>
        <v>1</v>
      </c>
      <c r="N10205" s="273"/>
    </row>
    <row r="10206" spans="4:14" x14ac:dyDescent="0.25">
      <c r="D10206" s="129"/>
      <c r="F10206" s="99"/>
      <c r="G10206" s="99"/>
      <c r="H10206" s="99"/>
      <c r="I10206" s="18"/>
      <c r="K10206" s="180">
        <f t="shared" si="324"/>
        <v>0</v>
      </c>
      <c r="M10206" s="96">
        <f t="shared" si="325"/>
        <v>1</v>
      </c>
      <c r="N10206" s="273"/>
    </row>
    <row r="10207" spans="4:14" x14ac:dyDescent="0.25">
      <c r="D10207" s="129"/>
      <c r="F10207" s="99"/>
      <c r="G10207" s="99"/>
      <c r="H10207" s="99"/>
      <c r="I10207" s="18"/>
      <c r="K10207" s="180">
        <f t="shared" si="324"/>
        <v>0</v>
      </c>
      <c r="M10207" s="96">
        <f t="shared" si="325"/>
        <v>1</v>
      </c>
      <c r="N10207" s="273"/>
    </row>
    <row r="10208" spans="4:14" x14ac:dyDescent="0.25">
      <c r="D10208" s="129"/>
      <c r="F10208" s="99"/>
      <c r="G10208" s="99"/>
      <c r="H10208" s="99"/>
      <c r="I10208" s="18"/>
      <c r="K10208" s="180">
        <f t="shared" si="324"/>
        <v>0</v>
      </c>
      <c r="M10208" s="96">
        <f t="shared" si="325"/>
        <v>1</v>
      </c>
      <c r="N10208" s="273"/>
    </row>
    <row r="10209" spans="4:14" x14ac:dyDescent="0.25">
      <c r="D10209" s="129"/>
      <c r="F10209" s="99"/>
      <c r="G10209" s="99"/>
      <c r="H10209" s="99"/>
      <c r="I10209" s="18"/>
      <c r="K10209" s="180">
        <f t="shared" si="324"/>
        <v>0</v>
      </c>
      <c r="M10209" s="96">
        <f t="shared" si="325"/>
        <v>1</v>
      </c>
      <c r="N10209" s="273"/>
    </row>
    <row r="10210" spans="4:14" x14ac:dyDescent="0.25">
      <c r="D10210" s="129"/>
      <c r="F10210" s="99"/>
      <c r="G10210" s="99"/>
      <c r="H10210" s="99"/>
      <c r="I10210" s="18"/>
      <c r="K10210" s="180">
        <f t="shared" si="324"/>
        <v>0</v>
      </c>
      <c r="M10210" s="96">
        <f t="shared" si="325"/>
        <v>1</v>
      </c>
      <c r="N10210" s="273"/>
    </row>
    <row r="10211" spans="4:14" x14ac:dyDescent="0.25">
      <c r="D10211" s="129"/>
      <c r="F10211" s="99"/>
      <c r="G10211" s="99"/>
      <c r="H10211" s="99"/>
      <c r="I10211" s="18"/>
      <c r="K10211" s="180">
        <f t="shared" si="324"/>
        <v>0</v>
      </c>
      <c r="M10211" s="96">
        <f t="shared" si="325"/>
        <v>1</v>
      </c>
      <c r="N10211" s="273"/>
    </row>
    <row r="10212" spans="4:14" x14ac:dyDescent="0.25">
      <c r="D10212" s="129"/>
      <c r="F10212" s="99"/>
      <c r="G10212" s="99"/>
      <c r="H10212" s="99"/>
      <c r="I10212" s="18"/>
      <c r="K10212" s="180">
        <f t="shared" si="324"/>
        <v>0</v>
      </c>
      <c r="M10212" s="96">
        <f t="shared" si="325"/>
        <v>1</v>
      </c>
      <c r="N10212" s="273"/>
    </row>
    <row r="10213" spans="4:14" x14ac:dyDescent="0.25">
      <c r="D10213" s="129"/>
      <c r="F10213" s="99"/>
      <c r="G10213" s="99"/>
      <c r="H10213" s="99"/>
      <c r="I10213" s="18"/>
      <c r="K10213" s="180">
        <f t="shared" si="324"/>
        <v>0</v>
      </c>
      <c r="M10213" s="96">
        <f t="shared" si="325"/>
        <v>1</v>
      </c>
      <c r="N10213" s="273"/>
    </row>
    <row r="10214" spans="4:14" x14ac:dyDescent="0.25">
      <c r="D10214" s="129"/>
      <c r="F10214" s="99"/>
      <c r="G10214" s="99"/>
      <c r="H10214" s="99"/>
      <c r="I10214" s="18"/>
      <c r="K10214" s="180">
        <f t="shared" si="324"/>
        <v>0</v>
      </c>
      <c r="M10214" s="96">
        <f t="shared" si="325"/>
        <v>1</v>
      </c>
      <c r="N10214" s="273"/>
    </row>
    <row r="10215" spans="4:14" x14ac:dyDescent="0.25">
      <c r="D10215" s="129"/>
      <c r="F10215" s="99"/>
      <c r="G10215" s="99"/>
      <c r="H10215" s="99"/>
      <c r="I10215" s="18"/>
      <c r="K10215" s="180">
        <f t="shared" si="324"/>
        <v>0</v>
      </c>
      <c r="M10215" s="96">
        <f t="shared" si="325"/>
        <v>1</v>
      </c>
      <c r="N10215" s="273"/>
    </row>
    <row r="10216" spans="4:14" x14ac:dyDescent="0.25">
      <c r="D10216" s="129"/>
      <c r="F10216" s="99"/>
      <c r="G10216" s="99"/>
      <c r="H10216" s="99"/>
      <c r="I10216" s="18"/>
      <c r="K10216" s="180">
        <f t="shared" si="324"/>
        <v>0</v>
      </c>
      <c r="M10216" s="96">
        <f t="shared" si="325"/>
        <v>1</v>
      </c>
      <c r="N10216" s="273"/>
    </row>
    <row r="10217" spans="4:14" x14ac:dyDescent="0.25">
      <c r="D10217" s="129"/>
      <c r="F10217" s="99"/>
      <c r="G10217" s="99"/>
      <c r="H10217" s="99"/>
      <c r="I10217" s="18"/>
      <c r="K10217" s="180">
        <f t="shared" si="324"/>
        <v>0</v>
      </c>
      <c r="M10217" s="96">
        <f t="shared" si="325"/>
        <v>1</v>
      </c>
      <c r="N10217" s="273"/>
    </row>
    <row r="10218" spans="4:14" x14ac:dyDescent="0.25">
      <c r="D10218" s="129"/>
      <c r="F10218" s="99"/>
      <c r="G10218" s="99"/>
      <c r="H10218" s="99"/>
      <c r="I10218" s="18"/>
      <c r="K10218" s="180">
        <f t="shared" ref="K10218:K10281" si="326">IF(ctConta="",K10217+F10218,IF(I10218=ctConta,K10217+F10218,K10217))</f>
        <v>0</v>
      </c>
      <c r="M10218" s="96">
        <f t="shared" si="325"/>
        <v>1</v>
      </c>
      <c r="N10218" s="273"/>
    </row>
    <row r="10219" spans="4:14" x14ac:dyDescent="0.25">
      <c r="D10219" s="129"/>
      <c r="F10219" s="99"/>
      <c r="G10219" s="99"/>
      <c r="H10219" s="99"/>
      <c r="I10219" s="18"/>
      <c r="K10219" s="180">
        <f t="shared" si="326"/>
        <v>0</v>
      </c>
      <c r="M10219" s="96">
        <f t="shared" si="325"/>
        <v>1</v>
      </c>
      <c r="N10219" s="273"/>
    </row>
    <row r="10220" spans="4:14" x14ac:dyDescent="0.25">
      <c r="D10220" s="129"/>
      <c r="F10220" s="99"/>
      <c r="G10220" s="99"/>
      <c r="H10220" s="99"/>
      <c r="I10220" s="18"/>
      <c r="K10220" s="180">
        <f t="shared" si="326"/>
        <v>0</v>
      </c>
      <c r="M10220" s="96">
        <f t="shared" si="325"/>
        <v>1</v>
      </c>
      <c r="N10220" s="273"/>
    </row>
    <row r="10221" spans="4:14" x14ac:dyDescent="0.25">
      <c r="D10221" s="129"/>
      <c r="F10221" s="99"/>
      <c r="G10221" s="99"/>
      <c r="H10221" s="99"/>
      <c r="I10221" s="18"/>
      <c r="K10221" s="180">
        <f t="shared" si="326"/>
        <v>0</v>
      </c>
      <c r="M10221" s="96">
        <f t="shared" si="325"/>
        <v>1</v>
      </c>
      <c r="N10221" s="273"/>
    </row>
    <row r="10222" spans="4:14" x14ac:dyDescent="0.25">
      <c r="D10222" s="129"/>
      <c r="F10222" s="99"/>
      <c r="G10222" s="99"/>
      <c r="H10222" s="99"/>
      <c r="I10222" s="18"/>
      <c r="K10222" s="180">
        <f t="shared" si="326"/>
        <v>0</v>
      </c>
      <c r="M10222" s="96">
        <f t="shared" si="325"/>
        <v>1</v>
      </c>
      <c r="N10222" s="273"/>
    </row>
    <row r="10223" spans="4:14" x14ac:dyDescent="0.25">
      <c r="D10223" s="129"/>
      <c r="F10223" s="99"/>
      <c r="G10223" s="99"/>
      <c r="H10223" s="99"/>
      <c r="I10223" s="18"/>
      <c r="K10223" s="180">
        <f t="shared" si="326"/>
        <v>0</v>
      </c>
      <c r="M10223" s="96">
        <f t="shared" si="325"/>
        <v>1</v>
      </c>
      <c r="N10223" s="273"/>
    </row>
    <row r="10224" spans="4:14" x14ac:dyDescent="0.25">
      <c r="D10224" s="129"/>
      <c r="F10224" s="99"/>
      <c r="G10224" s="99"/>
      <c r="H10224" s="99"/>
      <c r="I10224" s="18"/>
      <c r="K10224" s="180">
        <f t="shared" si="326"/>
        <v>0</v>
      </c>
      <c r="M10224" s="96">
        <f t="shared" si="325"/>
        <v>1</v>
      </c>
      <c r="N10224" s="273"/>
    </row>
    <row r="10225" spans="4:14" x14ac:dyDescent="0.25">
      <c r="D10225" s="129"/>
      <c r="F10225" s="99"/>
      <c r="G10225" s="99"/>
      <c r="H10225" s="99"/>
      <c r="I10225" s="18"/>
      <c r="K10225" s="180">
        <f t="shared" si="326"/>
        <v>0</v>
      </c>
      <c r="M10225" s="96">
        <f t="shared" si="325"/>
        <v>1</v>
      </c>
      <c r="N10225" s="273"/>
    </row>
    <row r="10226" spans="4:14" x14ac:dyDescent="0.25">
      <c r="D10226" s="129"/>
      <c r="F10226" s="99"/>
      <c r="G10226" s="99"/>
      <c r="H10226" s="99"/>
      <c r="I10226" s="18"/>
      <c r="K10226" s="180">
        <f t="shared" si="326"/>
        <v>0</v>
      </c>
      <c r="M10226" s="96">
        <f t="shared" si="325"/>
        <v>1</v>
      </c>
      <c r="N10226" s="273"/>
    </row>
    <row r="10227" spans="4:14" x14ac:dyDescent="0.25">
      <c r="D10227" s="129"/>
      <c r="F10227" s="99"/>
      <c r="G10227" s="99"/>
      <c r="H10227" s="99"/>
      <c r="I10227" s="18"/>
      <c r="K10227" s="180">
        <f t="shared" si="326"/>
        <v>0</v>
      </c>
      <c r="M10227" s="96">
        <f t="shared" si="325"/>
        <v>1</v>
      </c>
      <c r="N10227" s="273"/>
    </row>
    <row r="10228" spans="4:14" x14ac:dyDescent="0.25">
      <c r="D10228" s="129"/>
      <c r="F10228" s="99"/>
      <c r="G10228" s="99"/>
      <c r="H10228" s="99"/>
      <c r="I10228" s="18"/>
      <c r="K10228" s="180">
        <f t="shared" si="326"/>
        <v>0</v>
      </c>
      <c r="M10228" s="96">
        <f t="shared" si="325"/>
        <v>1</v>
      </c>
      <c r="N10228" s="273"/>
    </row>
    <row r="10229" spans="4:14" x14ac:dyDescent="0.25">
      <c r="D10229" s="129"/>
      <c r="F10229" s="99"/>
      <c r="G10229" s="99"/>
      <c r="H10229" s="99"/>
      <c r="I10229" s="18"/>
      <c r="K10229" s="180">
        <f t="shared" si="326"/>
        <v>0</v>
      </c>
      <c r="M10229" s="96">
        <f t="shared" si="325"/>
        <v>1</v>
      </c>
      <c r="N10229" s="273"/>
    </row>
    <row r="10230" spans="4:14" x14ac:dyDescent="0.25">
      <c r="D10230" s="129"/>
      <c r="F10230" s="99"/>
      <c r="G10230" s="99"/>
      <c r="H10230" s="99"/>
      <c r="I10230" s="18"/>
      <c r="K10230" s="180">
        <f t="shared" si="326"/>
        <v>0</v>
      </c>
      <c r="M10230" s="96">
        <f t="shared" si="325"/>
        <v>1</v>
      </c>
      <c r="N10230" s="273"/>
    </row>
    <row r="10231" spans="4:14" x14ac:dyDescent="0.25">
      <c r="D10231" s="129"/>
      <c r="F10231" s="99"/>
      <c r="G10231" s="99"/>
      <c r="H10231" s="99"/>
      <c r="I10231" s="18"/>
      <c r="K10231" s="180">
        <f t="shared" si="326"/>
        <v>0</v>
      </c>
      <c r="M10231" s="96">
        <f t="shared" si="325"/>
        <v>1</v>
      </c>
      <c r="N10231" s="273"/>
    </row>
    <row r="10232" spans="4:14" x14ac:dyDescent="0.25">
      <c r="D10232" s="129"/>
      <c r="F10232" s="99"/>
      <c r="G10232" s="99"/>
      <c r="H10232" s="99"/>
      <c r="I10232" s="18"/>
      <c r="K10232" s="180">
        <f t="shared" si="326"/>
        <v>0</v>
      </c>
      <c r="M10232" s="96">
        <f t="shared" si="325"/>
        <v>1</v>
      </c>
      <c r="N10232" s="273"/>
    </row>
    <row r="10233" spans="4:14" x14ac:dyDescent="0.25">
      <c r="D10233" s="129"/>
      <c r="F10233" s="99"/>
      <c r="G10233" s="99"/>
      <c r="H10233" s="99"/>
      <c r="I10233" s="18"/>
      <c r="K10233" s="180">
        <f t="shared" si="326"/>
        <v>0</v>
      </c>
      <c r="M10233" s="96">
        <f t="shared" si="325"/>
        <v>1</v>
      </c>
      <c r="N10233" s="273"/>
    </row>
    <row r="10234" spans="4:14" x14ac:dyDescent="0.25">
      <c r="D10234" s="129"/>
      <c r="F10234" s="99"/>
      <c r="G10234" s="99"/>
      <c r="H10234" s="99"/>
      <c r="I10234" s="18"/>
      <c r="K10234" s="180">
        <f t="shared" si="326"/>
        <v>0</v>
      </c>
      <c r="M10234" s="96">
        <f t="shared" si="325"/>
        <v>1</v>
      </c>
      <c r="N10234" s="273"/>
    </row>
    <row r="10235" spans="4:14" x14ac:dyDescent="0.25">
      <c r="D10235" s="129"/>
      <c r="F10235" s="99"/>
      <c r="G10235" s="99"/>
      <c r="H10235" s="99"/>
      <c r="I10235" s="18"/>
      <c r="K10235" s="180">
        <f t="shared" si="326"/>
        <v>0</v>
      </c>
      <c r="M10235" s="96">
        <f t="shared" si="325"/>
        <v>1</v>
      </c>
      <c r="N10235" s="273"/>
    </row>
    <row r="10236" spans="4:14" x14ac:dyDescent="0.25">
      <c r="D10236" s="129"/>
      <c r="F10236" s="99"/>
      <c r="G10236" s="99"/>
      <c r="H10236" s="99"/>
      <c r="I10236" s="18"/>
      <c r="K10236" s="180">
        <f t="shared" si="326"/>
        <v>0</v>
      </c>
      <c r="M10236" s="96">
        <f t="shared" si="325"/>
        <v>1</v>
      </c>
      <c r="N10236" s="273"/>
    </row>
    <row r="10237" spans="4:14" x14ac:dyDescent="0.25">
      <c r="D10237" s="129"/>
      <c r="F10237" s="99"/>
      <c r="G10237" s="99"/>
      <c r="H10237" s="99"/>
      <c r="I10237" s="18"/>
      <c r="K10237" s="180">
        <f t="shared" si="326"/>
        <v>0</v>
      </c>
      <c r="M10237" s="96">
        <f t="shared" si="325"/>
        <v>1</v>
      </c>
      <c r="N10237" s="273"/>
    </row>
    <row r="10238" spans="4:14" x14ac:dyDescent="0.25">
      <c r="D10238" s="129"/>
      <c r="F10238" s="99"/>
      <c r="G10238" s="99"/>
      <c r="H10238" s="99"/>
      <c r="I10238" s="18"/>
      <c r="K10238" s="180">
        <f t="shared" si="326"/>
        <v>0</v>
      </c>
      <c r="M10238" s="96">
        <f t="shared" si="325"/>
        <v>1</v>
      </c>
      <c r="N10238" s="273"/>
    </row>
    <row r="10239" spans="4:14" x14ac:dyDescent="0.25">
      <c r="D10239" s="129"/>
      <c r="F10239" s="99"/>
      <c r="G10239" s="99"/>
      <c r="H10239" s="99"/>
      <c r="I10239" s="18"/>
      <c r="K10239" s="180">
        <f t="shared" si="326"/>
        <v>0</v>
      </c>
      <c r="M10239" s="96">
        <f t="shared" si="325"/>
        <v>1</v>
      </c>
      <c r="N10239" s="273"/>
    </row>
    <row r="10240" spans="4:14" x14ac:dyDescent="0.25">
      <c r="D10240" s="129"/>
      <c r="F10240" s="99"/>
      <c r="G10240" s="99"/>
      <c r="H10240" s="99"/>
      <c r="I10240" s="18"/>
      <c r="K10240" s="180">
        <f t="shared" si="326"/>
        <v>0</v>
      </c>
      <c r="M10240" s="96">
        <f t="shared" si="325"/>
        <v>1</v>
      </c>
      <c r="N10240" s="273"/>
    </row>
    <row r="10241" spans="4:14" x14ac:dyDescent="0.25">
      <c r="D10241" s="129"/>
      <c r="F10241" s="99"/>
      <c r="G10241" s="99"/>
      <c r="H10241" s="99"/>
      <c r="I10241" s="18"/>
      <c r="K10241" s="180">
        <f t="shared" si="326"/>
        <v>0</v>
      </c>
      <c r="M10241" s="96">
        <f t="shared" si="325"/>
        <v>1</v>
      </c>
      <c r="N10241" s="273"/>
    </row>
    <row r="10242" spans="4:14" x14ac:dyDescent="0.25">
      <c r="D10242" s="129"/>
      <c r="F10242" s="99"/>
      <c r="G10242" s="99"/>
      <c r="H10242" s="99"/>
      <c r="I10242" s="18"/>
      <c r="K10242" s="180">
        <f t="shared" si="326"/>
        <v>0</v>
      </c>
      <c r="M10242" s="96">
        <f t="shared" si="325"/>
        <v>1</v>
      </c>
      <c r="N10242" s="273"/>
    </row>
    <row r="10243" spans="4:14" x14ac:dyDescent="0.25">
      <c r="D10243" s="129"/>
      <c r="F10243" s="99"/>
      <c r="G10243" s="99"/>
      <c r="H10243" s="99"/>
      <c r="I10243" s="18"/>
      <c r="K10243" s="180">
        <f t="shared" si="326"/>
        <v>0</v>
      </c>
      <c r="M10243" s="96">
        <f t="shared" si="325"/>
        <v>1</v>
      </c>
      <c r="N10243" s="273"/>
    </row>
    <row r="10244" spans="4:14" x14ac:dyDescent="0.25">
      <c r="D10244" s="129"/>
      <c r="F10244" s="99"/>
      <c r="G10244" s="99"/>
      <c r="H10244" s="99"/>
      <c r="I10244" s="18"/>
      <c r="K10244" s="180">
        <f t="shared" si="326"/>
        <v>0</v>
      </c>
      <c r="M10244" s="96">
        <f t="shared" si="325"/>
        <v>1</v>
      </c>
      <c r="N10244" s="273"/>
    </row>
    <row r="10245" spans="4:14" x14ac:dyDescent="0.25">
      <c r="D10245" s="129"/>
      <c r="F10245" s="99"/>
      <c r="G10245" s="99"/>
      <c r="H10245" s="99"/>
      <c r="I10245" s="18"/>
      <c r="K10245" s="180">
        <f t="shared" si="326"/>
        <v>0</v>
      </c>
      <c r="M10245" s="96">
        <f t="shared" si="325"/>
        <v>1</v>
      </c>
      <c r="N10245" s="273"/>
    </row>
    <row r="10246" spans="4:14" x14ac:dyDescent="0.25">
      <c r="D10246" s="129"/>
      <c r="F10246" s="99"/>
      <c r="G10246" s="99"/>
      <c r="H10246" s="99"/>
      <c r="I10246" s="18"/>
      <c r="K10246" s="180">
        <f t="shared" si="326"/>
        <v>0</v>
      </c>
      <c r="M10246" s="96">
        <f t="shared" si="325"/>
        <v>1</v>
      </c>
      <c r="N10246" s="273"/>
    </row>
    <row r="10247" spans="4:14" x14ac:dyDescent="0.25">
      <c r="D10247" s="129"/>
      <c r="F10247" s="99"/>
      <c r="G10247" s="99"/>
      <c r="H10247" s="99"/>
      <c r="I10247" s="18"/>
      <c r="K10247" s="180">
        <f t="shared" si="326"/>
        <v>0</v>
      </c>
      <c r="M10247" s="96">
        <f t="shared" si="325"/>
        <v>1</v>
      </c>
      <c r="N10247" s="273"/>
    </row>
    <row r="10248" spans="4:14" x14ac:dyDescent="0.25">
      <c r="D10248" s="129"/>
      <c r="F10248" s="99"/>
      <c r="G10248" s="99"/>
      <c r="H10248" s="99"/>
      <c r="I10248" s="18"/>
      <c r="K10248" s="180">
        <f t="shared" si="326"/>
        <v>0</v>
      </c>
      <c r="M10248" s="96">
        <f t="shared" si="325"/>
        <v>1</v>
      </c>
      <c r="N10248" s="273"/>
    </row>
    <row r="10249" spans="4:14" x14ac:dyDescent="0.25">
      <c r="D10249" s="129"/>
      <c r="F10249" s="99"/>
      <c r="G10249" s="99"/>
      <c r="H10249" s="99"/>
      <c r="I10249" s="18"/>
      <c r="K10249" s="180">
        <f t="shared" si="326"/>
        <v>0</v>
      </c>
      <c r="M10249" s="96">
        <f t="shared" si="325"/>
        <v>1</v>
      </c>
      <c r="N10249" s="273"/>
    </row>
    <row r="10250" spans="4:14" x14ac:dyDescent="0.25">
      <c r="D10250" s="129"/>
      <c r="F10250" s="99"/>
      <c r="G10250" s="99"/>
      <c r="H10250" s="99"/>
      <c r="I10250" s="18"/>
      <c r="K10250" s="180">
        <f t="shared" si="326"/>
        <v>0</v>
      </c>
      <c r="M10250" s="96">
        <f t="shared" si="325"/>
        <v>1</v>
      </c>
      <c r="N10250" s="273"/>
    </row>
    <row r="10251" spans="4:14" x14ac:dyDescent="0.25">
      <c r="D10251" s="129"/>
      <c r="F10251" s="99"/>
      <c r="G10251" s="99"/>
      <c r="H10251" s="99"/>
      <c r="I10251" s="18"/>
      <c r="K10251" s="180">
        <f t="shared" si="326"/>
        <v>0</v>
      </c>
      <c r="M10251" s="96">
        <f t="shared" si="325"/>
        <v>1</v>
      </c>
      <c r="N10251" s="273"/>
    </row>
    <row r="10252" spans="4:14" x14ac:dyDescent="0.25">
      <c r="D10252" s="129"/>
      <c r="F10252" s="99"/>
      <c r="G10252" s="99"/>
      <c r="H10252" s="99"/>
      <c r="I10252" s="18"/>
      <c r="K10252" s="180">
        <f t="shared" si="326"/>
        <v>0</v>
      </c>
      <c r="M10252" s="96">
        <f t="shared" si="325"/>
        <v>1</v>
      </c>
      <c r="N10252" s="273"/>
    </row>
    <row r="10253" spans="4:14" x14ac:dyDescent="0.25">
      <c r="D10253" s="129"/>
      <c r="F10253" s="99"/>
      <c r="G10253" s="99"/>
      <c r="H10253" s="99"/>
      <c r="I10253" s="18"/>
      <c r="K10253" s="180">
        <f t="shared" si="326"/>
        <v>0</v>
      </c>
      <c r="M10253" s="96">
        <f t="shared" si="325"/>
        <v>1</v>
      </c>
      <c r="N10253" s="273"/>
    </row>
    <row r="10254" spans="4:14" x14ac:dyDescent="0.25">
      <c r="D10254" s="129"/>
      <c r="F10254" s="99"/>
      <c r="G10254" s="99"/>
      <c r="H10254" s="99"/>
      <c r="I10254" s="18"/>
      <c r="K10254" s="180">
        <f t="shared" si="326"/>
        <v>0</v>
      </c>
      <c r="M10254" s="96">
        <f t="shared" si="325"/>
        <v>1</v>
      </c>
      <c r="N10254" s="273"/>
    </row>
    <row r="10255" spans="4:14" x14ac:dyDescent="0.25">
      <c r="D10255" s="129"/>
      <c r="F10255" s="99"/>
      <c r="G10255" s="99"/>
      <c r="H10255" s="99"/>
      <c r="I10255" s="18"/>
      <c r="K10255" s="180">
        <f t="shared" si="326"/>
        <v>0</v>
      </c>
      <c r="M10255" s="96">
        <f t="shared" si="325"/>
        <v>1</v>
      </c>
      <c r="N10255" s="273"/>
    </row>
    <row r="10256" spans="4:14" x14ac:dyDescent="0.25">
      <c r="D10256" s="129"/>
      <c r="F10256" s="99"/>
      <c r="G10256" s="99"/>
      <c r="H10256" s="99"/>
      <c r="I10256" s="18"/>
      <c r="K10256" s="180">
        <f t="shared" si="326"/>
        <v>0</v>
      </c>
      <c r="M10256" s="96">
        <f t="shared" si="325"/>
        <v>1</v>
      </c>
      <c r="N10256" s="273"/>
    </row>
    <row r="10257" spans="4:14" x14ac:dyDescent="0.25">
      <c r="D10257" s="129"/>
      <c r="F10257" s="99"/>
      <c r="G10257" s="99"/>
      <c r="H10257" s="99"/>
      <c r="I10257" s="18"/>
      <c r="K10257" s="180">
        <f t="shared" si="326"/>
        <v>0</v>
      </c>
      <c r="M10257" s="96">
        <f t="shared" ref="M10257:M10320" si="327">UltimoDia(D10257)</f>
        <v>1</v>
      </c>
      <c r="N10257" s="273"/>
    </row>
    <row r="10258" spans="4:14" x14ac:dyDescent="0.25">
      <c r="D10258" s="129"/>
      <c r="F10258" s="99"/>
      <c r="G10258" s="99"/>
      <c r="H10258" s="99"/>
      <c r="I10258" s="18"/>
      <c r="K10258" s="180">
        <f t="shared" si="326"/>
        <v>0</v>
      </c>
      <c r="M10258" s="96">
        <f t="shared" si="327"/>
        <v>1</v>
      </c>
      <c r="N10258" s="273"/>
    </row>
    <row r="10259" spans="4:14" x14ac:dyDescent="0.25">
      <c r="D10259" s="129"/>
      <c r="F10259" s="99"/>
      <c r="G10259" s="99"/>
      <c r="H10259" s="99"/>
      <c r="I10259" s="18"/>
      <c r="K10259" s="180">
        <f t="shared" si="326"/>
        <v>0</v>
      </c>
      <c r="M10259" s="96">
        <f t="shared" si="327"/>
        <v>1</v>
      </c>
      <c r="N10259" s="273"/>
    </row>
    <row r="10260" spans="4:14" x14ac:dyDescent="0.25">
      <c r="D10260" s="129"/>
      <c r="F10260" s="99"/>
      <c r="G10260" s="99"/>
      <c r="H10260" s="99"/>
      <c r="I10260" s="18"/>
      <c r="K10260" s="180">
        <f t="shared" si="326"/>
        <v>0</v>
      </c>
      <c r="M10260" s="96">
        <f t="shared" si="327"/>
        <v>1</v>
      </c>
      <c r="N10260" s="273"/>
    </row>
    <row r="10261" spans="4:14" x14ac:dyDescent="0.25">
      <c r="D10261" s="129"/>
      <c r="F10261" s="99"/>
      <c r="G10261" s="99"/>
      <c r="H10261" s="99"/>
      <c r="I10261" s="18"/>
      <c r="K10261" s="180">
        <f t="shared" si="326"/>
        <v>0</v>
      </c>
      <c r="M10261" s="96">
        <f t="shared" si="327"/>
        <v>1</v>
      </c>
      <c r="N10261" s="273"/>
    </row>
    <row r="10262" spans="4:14" x14ac:dyDescent="0.25">
      <c r="D10262" s="129"/>
      <c r="F10262" s="99"/>
      <c r="G10262" s="99"/>
      <c r="H10262" s="99"/>
      <c r="I10262" s="18"/>
      <c r="K10262" s="180">
        <f t="shared" si="326"/>
        <v>0</v>
      </c>
      <c r="M10262" s="96">
        <f t="shared" si="327"/>
        <v>1</v>
      </c>
      <c r="N10262" s="273"/>
    </row>
    <row r="10263" spans="4:14" x14ac:dyDescent="0.25">
      <c r="D10263" s="129"/>
      <c r="F10263" s="99"/>
      <c r="G10263" s="99"/>
      <c r="H10263" s="99"/>
      <c r="I10263" s="18"/>
      <c r="K10263" s="180">
        <f t="shared" si="326"/>
        <v>0</v>
      </c>
      <c r="M10263" s="96">
        <f t="shared" si="327"/>
        <v>1</v>
      </c>
      <c r="N10263" s="273"/>
    </row>
    <row r="10264" spans="4:14" x14ac:dyDescent="0.25">
      <c r="D10264" s="129"/>
      <c r="F10264" s="99"/>
      <c r="G10264" s="99"/>
      <c r="H10264" s="99"/>
      <c r="I10264" s="18"/>
      <c r="K10264" s="180">
        <f t="shared" si="326"/>
        <v>0</v>
      </c>
      <c r="M10264" s="96">
        <f t="shared" si="327"/>
        <v>1</v>
      </c>
      <c r="N10264" s="273"/>
    </row>
    <row r="10265" spans="4:14" x14ac:dyDescent="0.25">
      <c r="D10265" s="129"/>
      <c r="F10265" s="99"/>
      <c r="G10265" s="99"/>
      <c r="H10265" s="99"/>
      <c r="I10265" s="18"/>
      <c r="K10265" s="180">
        <f t="shared" si="326"/>
        <v>0</v>
      </c>
      <c r="M10265" s="96">
        <f t="shared" si="327"/>
        <v>1</v>
      </c>
      <c r="N10265" s="273"/>
    </row>
    <row r="10266" spans="4:14" x14ac:dyDescent="0.25">
      <c r="D10266" s="129"/>
      <c r="F10266" s="99"/>
      <c r="G10266" s="99"/>
      <c r="H10266" s="99"/>
      <c r="I10266" s="18"/>
      <c r="K10266" s="180">
        <f t="shared" si="326"/>
        <v>0</v>
      </c>
      <c r="M10266" s="96">
        <f t="shared" si="327"/>
        <v>1</v>
      </c>
      <c r="N10266" s="273"/>
    </row>
    <row r="10267" spans="4:14" x14ac:dyDescent="0.25">
      <c r="D10267" s="129"/>
      <c r="F10267" s="99"/>
      <c r="G10267" s="99"/>
      <c r="H10267" s="99"/>
      <c r="I10267" s="18"/>
      <c r="K10267" s="180">
        <f t="shared" si="326"/>
        <v>0</v>
      </c>
      <c r="M10267" s="96">
        <f t="shared" si="327"/>
        <v>1</v>
      </c>
      <c r="N10267" s="273"/>
    </row>
    <row r="10268" spans="4:14" x14ac:dyDescent="0.25">
      <c r="D10268" s="129"/>
      <c r="F10268" s="99"/>
      <c r="G10268" s="99"/>
      <c r="H10268" s="99"/>
      <c r="I10268" s="18"/>
      <c r="K10268" s="180">
        <f t="shared" si="326"/>
        <v>0</v>
      </c>
      <c r="M10268" s="96">
        <f t="shared" si="327"/>
        <v>1</v>
      </c>
      <c r="N10268" s="273"/>
    </row>
    <row r="10269" spans="4:14" x14ac:dyDescent="0.25">
      <c r="D10269" s="129"/>
      <c r="F10269" s="99"/>
      <c r="G10269" s="99"/>
      <c r="H10269" s="99"/>
      <c r="I10269" s="18"/>
      <c r="K10269" s="180">
        <f t="shared" si="326"/>
        <v>0</v>
      </c>
      <c r="M10269" s="96">
        <f t="shared" si="327"/>
        <v>1</v>
      </c>
      <c r="N10269" s="273"/>
    </row>
    <row r="10270" spans="4:14" x14ac:dyDescent="0.25">
      <c r="D10270" s="129"/>
      <c r="F10270" s="99"/>
      <c r="G10270" s="99"/>
      <c r="H10270" s="99"/>
      <c r="I10270" s="18"/>
      <c r="K10270" s="180">
        <f t="shared" si="326"/>
        <v>0</v>
      </c>
      <c r="M10270" s="96">
        <f t="shared" si="327"/>
        <v>1</v>
      </c>
      <c r="N10270" s="273"/>
    </row>
    <row r="10271" spans="4:14" x14ac:dyDescent="0.25">
      <c r="D10271" s="129"/>
      <c r="F10271" s="99"/>
      <c r="G10271" s="99"/>
      <c r="H10271" s="99"/>
      <c r="I10271" s="18"/>
      <c r="K10271" s="180">
        <f t="shared" si="326"/>
        <v>0</v>
      </c>
      <c r="M10271" s="96">
        <f t="shared" si="327"/>
        <v>1</v>
      </c>
      <c r="N10271" s="273"/>
    </row>
    <row r="10272" spans="4:14" x14ac:dyDescent="0.25">
      <c r="D10272" s="129"/>
      <c r="F10272" s="99"/>
      <c r="G10272" s="99"/>
      <c r="H10272" s="99"/>
      <c r="I10272" s="18"/>
      <c r="K10272" s="180">
        <f t="shared" si="326"/>
        <v>0</v>
      </c>
      <c r="M10272" s="96">
        <f t="shared" si="327"/>
        <v>1</v>
      </c>
      <c r="N10272" s="273"/>
    </row>
    <row r="10273" spans="4:14" x14ac:dyDescent="0.25">
      <c r="D10273" s="129"/>
      <c r="F10273" s="99"/>
      <c r="G10273" s="99"/>
      <c r="H10273" s="99"/>
      <c r="I10273" s="18"/>
      <c r="K10273" s="180">
        <f t="shared" si="326"/>
        <v>0</v>
      </c>
      <c r="M10273" s="96">
        <f t="shared" si="327"/>
        <v>1</v>
      </c>
      <c r="N10273" s="273"/>
    </row>
    <row r="10274" spans="4:14" x14ac:dyDescent="0.25">
      <c r="D10274" s="129"/>
      <c r="F10274" s="99"/>
      <c r="G10274" s="99"/>
      <c r="H10274" s="99"/>
      <c r="I10274" s="18"/>
      <c r="K10274" s="180">
        <f t="shared" si="326"/>
        <v>0</v>
      </c>
      <c r="M10274" s="96">
        <f t="shared" si="327"/>
        <v>1</v>
      </c>
      <c r="N10274" s="273"/>
    </row>
    <row r="10275" spans="4:14" x14ac:dyDescent="0.25">
      <c r="D10275" s="129"/>
      <c r="F10275" s="99"/>
      <c r="G10275" s="99"/>
      <c r="H10275" s="99"/>
      <c r="I10275" s="18"/>
      <c r="K10275" s="180">
        <f t="shared" si="326"/>
        <v>0</v>
      </c>
      <c r="M10275" s="96">
        <f t="shared" si="327"/>
        <v>1</v>
      </c>
      <c r="N10275" s="273"/>
    </row>
    <row r="10276" spans="4:14" x14ac:dyDescent="0.25">
      <c r="D10276" s="129"/>
      <c r="F10276" s="99"/>
      <c r="G10276" s="99"/>
      <c r="H10276" s="99"/>
      <c r="I10276" s="18"/>
      <c r="K10276" s="180">
        <f t="shared" si="326"/>
        <v>0</v>
      </c>
      <c r="M10276" s="96">
        <f t="shared" si="327"/>
        <v>1</v>
      </c>
      <c r="N10276" s="273"/>
    </row>
    <row r="10277" spans="4:14" x14ac:dyDescent="0.25">
      <c r="D10277" s="129"/>
      <c r="F10277" s="99"/>
      <c r="G10277" s="99"/>
      <c r="H10277" s="99"/>
      <c r="I10277" s="18"/>
      <c r="K10277" s="180">
        <f t="shared" si="326"/>
        <v>0</v>
      </c>
      <c r="M10277" s="96">
        <f t="shared" si="327"/>
        <v>1</v>
      </c>
      <c r="N10277" s="273"/>
    </row>
    <row r="10278" spans="4:14" x14ac:dyDescent="0.25">
      <c r="D10278" s="129"/>
      <c r="F10278" s="99"/>
      <c r="G10278" s="99"/>
      <c r="H10278" s="99"/>
      <c r="I10278" s="18"/>
      <c r="K10278" s="180">
        <f t="shared" si="326"/>
        <v>0</v>
      </c>
      <c r="M10278" s="96">
        <f t="shared" si="327"/>
        <v>1</v>
      </c>
      <c r="N10278" s="273"/>
    </row>
    <row r="10279" spans="4:14" x14ac:dyDescent="0.25">
      <c r="D10279" s="129"/>
      <c r="F10279" s="99"/>
      <c r="G10279" s="99"/>
      <c r="H10279" s="99"/>
      <c r="I10279" s="18"/>
      <c r="K10279" s="180">
        <f t="shared" si="326"/>
        <v>0</v>
      </c>
      <c r="M10279" s="96">
        <f t="shared" si="327"/>
        <v>1</v>
      </c>
      <c r="N10279" s="273"/>
    </row>
    <row r="10280" spans="4:14" x14ac:dyDescent="0.25">
      <c r="D10280" s="129"/>
      <c r="F10280" s="99"/>
      <c r="G10280" s="99"/>
      <c r="H10280" s="99"/>
      <c r="I10280" s="18"/>
      <c r="K10280" s="180">
        <f t="shared" si="326"/>
        <v>0</v>
      </c>
      <c r="M10280" s="96">
        <f t="shared" si="327"/>
        <v>1</v>
      </c>
      <c r="N10280" s="273"/>
    </row>
    <row r="10281" spans="4:14" x14ac:dyDescent="0.25">
      <c r="D10281" s="129"/>
      <c r="F10281" s="99"/>
      <c r="G10281" s="99"/>
      <c r="H10281" s="99"/>
      <c r="I10281" s="18"/>
      <c r="K10281" s="180">
        <f t="shared" si="326"/>
        <v>0</v>
      </c>
      <c r="M10281" s="96">
        <f t="shared" si="327"/>
        <v>1</v>
      </c>
      <c r="N10281" s="273"/>
    </row>
    <row r="10282" spans="4:14" x14ac:dyDescent="0.25">
      <c r="D10282" s="129"/>
      <c r="F10282" s="99"/>
      <c r="G10282" s="99"/>
      <c r="H10282" s="99"/>
      <c r="I10282" s="18"/>
      <c r="K10282" s="180">
        <f t="shared" ref="K10282:K10345" si="328">IF(ctConta="",K10281+F10282,IF(I10282=ctConta,K10281+F10282,K10281))</f>
        <v>0</v>
      </c>
      <c r="M10282" s="96">
        <f t="shared" si="327"/>
        <v>1</v>
      </c>
      <c r="N10282" s="273"/>
    </row>
    <row r="10283" spans="4:14" x14ac:dyDescent="0.25">
      <c r="D10283" s="129"/>
      <c r="F10283" s="99"/>
      <c r="G10283" s="99"/>
      <c r="H10283" s="99"/>
      <c r="I10283" s="18"/>
      <c r="K10283" s="180">
        <f t="shared" si="328"/>
        <v>0</v>
      </c>
      <c r="M10283" s="96">
        <f t="shared" si="327"/>
        <v>1</v>
      </c>
      <c r="N10283" s="273"/>
    </row>
    <row r="10284" spans="4:14" x14ac:dyDescent="0.25">
      <c r="D10284" s="129"/>
      <c r="F10284" s="99"/>
      <c r="G10284" s="99"/>
      <c r="H10284" s="99"/>
      <c r="I10284" s="18"/>
      <c r="K10284" s="180">
        <f t="shared" si="328"/>
        <v>0</v>
      </c>
      <c r="M10284" s="96">
        <f t="shared" si="327"/>
        <v>1</v>
      </c>
      <c r="N10284" s="273"/>
    </row>
    <row r="10285" spans="4:14" x14ac:dyDescent="0.25">
      <c r="D10285" s="129"/>
      <c r="F10285" s="99"/>
      <c r="G10285" s="99"/>
      <c r="H10285" s="99"/>
      <c r="I10285" s="18"/>
      <c r="K10285" s="180">
        <f t="shared" si="328"/>
        <v>0</v>
      </c>
      <c r="M10285" s="96">
        <f t="shared" si="327"/>
        <v>1</v>
      </c>
      <c r="N10285" s="273"/>
    </row>
    <row r="10286" spans="4:14" x14ac:dyDescent="0.25">
      <c r="D10286" s="129"/>
      <c r="F10286" s="99"/>
      <c r="G10286" s="99"/>
      <c r="H10286" s="99"/>
      <c r="I10286" s="18"/>
      <c r="K10286" s="180">
        <f t="shared" si="328"/>
        <v>0</v>
      </c>
      <c r="M10286" s="96">
        <f t="shared" si="327"/>
        <v>1</v>
      </c>
      <c r="N10286" s="273"/>
    </row>
    <row r="10287" spans="4:14" x14ac:dyDescent="0.25">
      <c r="D10287" s="129"/>
      <c r="F10287" s="99"/>
      <c r="G10287" s="99"/>
      <c r="H10287" s="99"/>
      <c r="I10287" s="18"/>
      <c r="K10287" s="180">
        <f t="shared" si="328"/>
        <v>0</v>
      </c>
      <c r="M10287" s="96">
        <f t="shared" si="327"/>
        <v>1</v>
      </c>
      <c r="N10287" s="273"/>
    </row>
    <row r="10288" spans="4:14" x14ac:dyDescent="0.25">
      <c r="D10288" s="129"/>
      <c r="F10288" s="99"/>
      <c r="G10288" s="99"/>
      <c r="H10288" s="99"/>
      <c r="I10288" s="18"/>
      <c r="K10288" s="180">
        <f t="shared" si="328"/>
        <v>0</v>
      </c>
      <c r="M10288" s="96">
        <f t="shared" si="327"/>
        <v>1</v>
      </c>
      <c r="N10288" s="273"/>
    </row>
    <row r="10289" spans="4:14" x14ac:dyDescent="0.25">
      <c r="D10289" s="129"/>
      <c r="F10289" s="99"/>
      <c r="G10289" s="99"/>
      <c r="H10289" s="99"/>
      <c r="I10289" s="18"/>
      <c r="K10289" s="180">
        <f t="shared" si="328"/>
        <v>0</v>
      </c>
      <c r="M10289" s="96">
        <f t="shared" si="327"/>
        <v>1</v>
      </c>
      <c r="N10289" s="273"/>
    </row>
    <row r="10290" spans="4:14" x14ac:dyDescent="0.25">
      <c r="D10290" s="129"/>
      <c r="F10290" s="99"/>
      <c r="G10290" s="99"/>
      <c r="H10290" s="99"/>
      <c r="I10290" s="18"/>
      <c r="K10290" s="180">
        <f t="shared" si="328"/>
        <v>0</v>
      </c>
      <c r="M10290" s="96">
        <f t="shared" si="327"/>
        <v>1</v>
      </c>
      <c r="N10290" s="273"/>
    </row>
    <row r="10291" spans="4:14" x14ac:dyDescent="0.25">
      <c r="D10291" s="129"/>
      <c r="F10291" s="99"/>
      <c r="G10291" s="99"/>
      <c r="H10291" s="99"/>
      <c r="I10291" s="18"/>
      <c r="K10291" s="180">
        <f t="shared" si="328"/>
        <v>0</v>
      </c>
      <c r="M10291" s="96">
        <f t="shared" si="327"/>
        <v>1</v>
      </c>
      <c r="N10291" s="273"/>
    </row>
    <row r="10292" spans="4:14" x14ac:dyDescent="0.25">
      <c r="D10292" s="129"/>
      <c r="F10292" s="99"/>
      <c r="G10292" s="99"/>
      <c r="H10292" s="99"/>
      <c r="I10292" s="18"/>
      <c r="K10292" s="180">
        <f t="shared" si="328"/>
        <v>0</v>
      </c>
      <c r="M10292" s="96">
        <f t="shared" si="327"/>
        <v>1</v>
      </c>
      <c r="N10292" s="273"/>
    </row>
    <row r="10293" spans="4:14" x14ac:dyDescent="0.25">
      <c r="D10293" s="129"/>
      <c r="F10293" s="99"/>
      <c r="G10293" s="99"/>
      <c r="H10293" s="99"/>
      <c r="I10293" s="18"/>
      <c r="K10293" s="180">
        <f t="shared" si="328"/>
        <v>0</v>
      </c>
      <c r="M10293" s="96">
        <f t="shared" si="327"/>
        <v>1</v>
      </c>
      <c r="N10293" s="273"/>
    </row>
    <row r="10294" spans="4:14" x14ac:dyDescent="0.25">
      <c r="D10294" s="129"/>
      <c r="F10294" s="99"/>
      <c r="G10294" s="99"/>
      <c r="H10294" s="99"/>
      <c r="I10294" s="18"/>
      <c r="K10294" s="180">
        <f t="shared" si="328"/>
        <v>0</v>
      </c>
      <c r="M10294" s="96">
        <f t="shared" si="327"/>
        <v>1</v>
      </c>
      <c r="N10294" s="273"/>
    </row>
    <row r="10295" spans="4:14" x14ac:dyDescent="0.25">
      <c r="D10295" s="129"/>
      <c r="F10295" s="99"/>
      <c r="G10295" s="99"/>
      <c r="H10295" s="99"/>
      <c r="I10295" s="18"/>
      <c r="K10295" s="180">
        <f t="shared" si="328"/>
        <v>0</v>
      </c>
      <c r="M10295" s="96">
        <f t="shared" si="327"/>
        <v>1</v>
      </c>
      <c r="N10295" s="273"/>
    </row>
    <row r="10296" spans="4:14" x14ac:dyDescent="0.25">
      <c r="D10296" s="129"/>
      <c r="F10296" s="99"/>
      <c r="G10296" s="99"/>
      <c r="H10296" s="99"/>
      <c r="I10296" s="18"/>
      <c r="K10296" s="180">
        <f t="shared" si="328"/>
        <v>0</v>
      </c>
      <c r="M10296" s="96">
        <f t="shared" si="327"/>
        <v>1</v>
      </c>
      <c r="N10296" s="273"/>
    </row>
    <row r="10297" spans="4:14" x14ac:dyDescent="0.25">
      <c r="D10297" s="129"/>
      <c r="F10297" s="99"/>
      <c r="G10297" s="99"/>
      <c r="H10297" s="99"/>
      <c r="I10297" s="18"/>
      <c r="K10297" s="180">
        <f t="shared" si="328"/>
        <v>0</v>
      </c>
      <c r="M10297" s="96">
        <f t="shared" si="327"/>
        <v>1</v>
      </c>
      <c r="N10297" s="273"/>
    </row>
    <row r="10298" spans="4:14" x14ac:dyDescent="0.25">
      <c r="D10298" s="129"/>
      <c r="F10298" s="99"/>
      <c r="G10298" s="99"/>
      <c r="H10298" s="99"/>
      <c r="I10298" s="18"/>
      <c r="K10298" s="180">
        <f t="shared" si="328"/>
        <v>0</v>
      </c>
      <c r="M10298" s="96">
        <f t="shared" si="327"/>
        <v>1</v>
      </c>
      <c r="N10298" s="273"/>
    </row>
    <row r="10299" spans="4:14" x14ac:dyDescent="0.25">
      <c r="D10299" s="129"/>
      <c r="F10299" s="99"/>
      <c r="G10299" s="99"/>
      <c r="H10299" s="99"/>
      <c r="I10299" s="18"/>
      <c r="K10299" s="180">
        <f t="shared" si="328"/>
        <v>0</v>
      </c>
      <c r="M10299" s="96">
        <f t="shared" si="327"/>
        <v>1</v>
      </c>
      <c r="N10299" s="273"/>
    </row>
    <row r="10300" spans="4:14" x14ac:dyDescent="0.25">
      <c r="D10300" s="129"/>
      <c r="F10300" s="99"/>
      <c r="G10300" s="99"/>
      <c r="H10300" s="99"/>
      <c r="I10300" s="18"/>
      <c r="K10300" s="180">
        <f t="shared" si="328"/>
        <v>0</v>
      </c>
      <c r="M10300" s="96">
        <f t="shared" si="327"/>
        <v>1</v>
      </c>
      <c r="N10300" s="273"/>
    </row>
    <row r="10301" spans="4:14" x14ac:dyDescent="0.25">
      <c r="D10301" s="129"/>
      <c r="F10301" s="99"/>
      <c r="G10301" s="99"/>
      <c r="H10301" s="99"/>
      <c r="I10301" s="18"/>
      <c r="K10301" s="180">
        <f t="shared" si="328"/>
        <v>0</v>
      </c>
      <c r="M10301" s="96">
        <f t="shared" si="327"/>
        <v>1</v>
      </c>
      <c r="N10301" s="273"/>
    </row>
    <row r="10302" spans="4:14" x14ac:dyDescent="0.25">
      <c r="D10302" s="129"/>
      <c r="F10302" s="99"/>
      <c r="G10302" s="99"/>
      <c r="H10302" s="99"/>
      <c r="I10302" s="18"/>
      <c r="K10302" s="180">
        <f t="shared" si="328"/>
        <v>0</v>
      </c>
      <c r="M10302" s="96">
        <f t="shared" si="327"/>
        <v>1</v>
      </c>
      <c r="N10302" s="273"/>
    </row>
    <row r="10303" spans="4:14" x14ac:dyDescent="0.25">
      <c r="D10303" s="129"/>
      <c r="F10303" s="99"/>
      <c r="G10303" s="99"/>
      <c r="H10303" s="99"/>
      <c r="I10303" s="18"/>
      <c r="K10303" s="180">
        <f t="shared" si="328"/>
        <v>0</v>
      </c>
      <c r="M10303" s="96">
        <f t="shared" si="327"/>
        <v>1</v>
      </c>
      <c r="N10303" s="273"/>
    </row>
    <row r="10304" spans="4:14" x14ac:dyDescent="0.25">
      <c r="D10304" s="129"/>
      <c r="F10304" s="99"/>
      <c r="G10304" s="99"/>
      <c r="H10304" s="99"/>
      <c r="I10304" s="18"/>
      <c r="K10304" s="180">
        <f t="shared" si="328"/>
        <v>0</v>
      </c>
      <c r="M10304" s="96">
        <f t="shared" si="327"/>
        <v>1</v>
      </c>
      <c r="N10304" s="273"/>
    </row>
    <row r="10305" spans="4:14" x14ac:dyDescent="0.25">
      <c r="D10305" s="129"/>
      <c r="F10305" s="99"/>
      <c r="G10305" s="99"/>
      <c r="H10305" s="99"/>
      <c r="I10305" s="18"/>
      <c r="K10305" s="180">
        <f t="shared" si="328"/>
        <v>0</v>
      </c>
      <c r="M10305" s="96">
        <f t="shared" si="327"/>
        <v>1</v>
      </c>
      <c r="N10305" s="273"/>
    </row>
    <row r="10306" spans="4:14" x14ac:dyDescent="0.25">
      <c r="D10306" s="129"/>
      <c r="F10306" s="99"/>
      <c r="G10306" s="99"/>
      <c r="H10306" s="99"/>
      <c r="I10306" s="18"/>
      <c r="K10306" s="180">
        <f t="shared" si="328"/>
        <v>0</v>
      </c>
      <c r="M10306" s="96">
        <f t="shared" si="327"/>
        <v>1</v>
      </c>
      <c r="N10306" s="273"/>
    </row>
    <row r="10307" spans="4:14" x14ac:dyDescent="0.25">
      <c r="D10307" s="129"/>
      <c r="F10307" s="99"/>
      <c r="G10307" s="99"/>
      <c r="H10307" s="99"/>
      <c r="I10307" s="18"/>
      <c r="K10307" s="180">
        <f t="shared" si="328"/>
        <v>0</v>
      </c>
      <c r="M10307" s="96">
        <f t="shared" si="327"/>
        <v>1</v>
      </c>
      <c r="N10307" s="273"/>
    </row>
    <row r="10308" spans="4:14" x14ac:dyDescent="0.25">
      <c r="D10308" s="129"/>
      <c r="F10308" s="99"/>
      <c r="G10308" s="99"/>
      <c r="H10308" s="99"/>
      <c r="I10308" s="18"/>
      <c r="K10308" s="180">
        <f t="shared" si="328"/>
        <v>0</v>
      </c>
      <c r="M10308" s="96">
        <f t="shared" si="327"/>
        <v>1</v>
      </c>
      <c r="N10308" s="273"/>
    </row>
    <row r="10309" spans="4:14" x14ac:dyDescent="0.25">
      <c r="D10309" s="129"/>
      <c r="F10309" s="99"/>
      <c r="G10309" s="99"/>
      <c r="H10309" s="99"/>
      <c r="I10309" s="18"/>
      <c r="K10309" s="180">
        <f t="shared" si="328"/>
        <v>0</v>
      </c>
      <c r="M10309" s="96">
        <f t="shared" si="327"/>
        <v>1</v>
      </c>
      <c r="N10309" s="273"/>
    </row>
    <row r="10310" spans="4:14" x14ac:dyDescent="0.25">
      <c r="D10310" s="129"/>
      <c r="F10310" s="99"/>
      <c r="G10310" s="99"/>
      <c r="H10310" s="99"/>
      <c r="I10310" s="18"/>
      <c r="K10310" s="180">
        <f t="shared" si="328"/>
        <v>0</v>
      </c>
      <c r="M10310" s="96">
        <f t="shared" si="327"/>
        <v>1</v>
      </c>
      <c r="N10310" s="273"/>
    </row>
    <row r="10311" spans="4:14" x14ac:dyDescent="0.25">
      <c r="D10311" s="129"/>
      <c r="F10311" s="99"/>
      <c r="G10311" s="99"/>
      <c r="H10311" s="99"/>
      <c r="I10311" s="18"/>
      <c r="K10311" s="180">
        <f t="shared" si="328"/>
        <v>0</v>
      </c>
      <c r="M10311" s="96">
        <f t="shared" si="327"/>
        <v>1</v>
      </c>
      <c r="N10311" s="273"/>
    </row>
    <row r="10312" spans="4:14" x14ac:dyDescent="0.25">
      <c r="D10312" s="129"/>
      <c r="F10312" s="99"/>
      <c r="G10312" s="99"/>
      <c r="H10312" s="99"/>
      <c r="I10312" s="18"/>
      <c r="K10312" s="180">
        <f t="shared" si="328"/>
        <v>0</v>
      </c>
      <c r="M10312" s="96">
        <f t="shared" si="327"/>
        <v>1</v>
      </c>
      <c r="N10312" s="273"/>
    </row>
    <row r="10313" spans="4:14" x14ac:dyDescent="0.25">
      <c r="D10313" s="129"/>
      <c r="F10313" s="99"/>
      <c r="G10313" s="99"/>
      <c r="H10313" s="99"/>
      <c r="I10313" s="18"/>
      <c r="K10313" s="180">
        <f t="shared" si="328"/>
        <v>0</v>
      </c>
      <c r="M10313" s="96">
        <f t="shared" si="327"/>
        <v>1</v>
      </c>
      <c r="N10313" s="273"/>
    </row>
    <row r="10314" spans="4:14" x14ac:dyDescent="0.25">
      <c r="D10314" s="129"/>
      <c r="F10314" s="99"/>
      <c r="G10314" s="99"/>
      <c r="H10314" s="99"/>
      <c r="I10314" s="18"/>
      <c r="K10314" s="180">
        <f t="shared" si="328"/>
        <v>0</v>
      </c>
      <c r="M10314" s="96">
        <f t="shared" si="327"/>
        <v>1</v>
      </c>
      <c r="N10314" s="273"/>
    </row>
    <row r="10315" spans="4:14" x14ac:dyDescent="0.25">
      <c r="D10315" s="129"/>
      <c r="F10315" s="99"/>
      <c r="G10315" s="99"/>
      <c r="H10315" s="99"/>
      <c r="I10315" s="18"/>
      <c r="K10315" s="180">
        <f t="shared" si="328"/>
        <v>0</v>
      </c>
      <c r="M10315" s="96">
        <f t="shared" si="327"/>
        <v>1</v>
      </c>
      <c r="N10315" s="273"/>
    </row>
    <row r="10316" spans="4:14" x14ac:dyDescent="0.25">
      <c r="D10316" s="129"/>
      <c r="F10316" s="99"/>
      <c r="G10316" s="99"/>
      <c r="H10316" s="99"/>
      <c r="I10316" s="18"/>
      <c r="K10316" s="180">
        <f t="shared" si="328"/>
        <v>0</v>
      </c>
      <c r="M10316" s="96">
        <f t="shared" si="327"/>
        <v>1</v>
      </c>
      <c r="N10316" s="273"/>
    </row>
    <row r="10317" spans="4:14" x14ac:dyDescent="0.25">
      <c r="D10317" s="129"/>
      <c r="F10317" s="99"/>
      <c r="G10317" s="99"/>
      <c r="H10317" s="99"/>
      <c r="I10317" s="18"/>
      <c r="K10317" s="180">
        <f t="shared" si="328"/>
        <v>0</v>
      </c>
      <c r="M10317" s="96">
        <f t="shared" si="327"/>
        <v>1</v>
      </c>
      <c r="N10317" s="273"/>
    </row>
    <row r="10318" spans="4:14" x14ac:dyDescent="0.25">
      <c r="D10318" s="129"/>
      <c r="F10318" s="99"/>
      <c r="G10318" s="99"/>
      <c r="H10318" s="99"/>
      <c r="I10318" s="18"/>
      <c r="K10318" s="180">
        <f t="shared" si="328"/>
        <v>0</v>
      </c>
      <c r="M10318" s="96">
        <f t="shared" si="327"/>
        <v>1</v>
      </c>
      <c r="N10318" s="273"/>
    </row>
    <row r="10319" spans="4:14" x14ac:dyDescent="0.25">
      <c r="D10319" s="129"/>
      <c r="F10319" s="99"/>
      <c r="G10319" s="99"/>
      <c r="H10319" s="99"/>
      <c r="I10319" s="18"/>
      <c r="K10319" s="180">
        <f t="shared" si="328"/>
        <v>0</v>
      </c>
      <c r="M10319" s="96">
        <f t="shared" si="327"/>
        <v>1</v>
      </c>
      <c r="N10319" s="273"/>
    </row>
    <row r="10320" spans="4:14" x14ac:dyDescent="0.25">
      <c r="D10320" s="129"/>
      <c r="F10320" s="99"/>
      <c r="G10320" s="99"/>
      <c r="H10320" s="99"/>
      <c r="I10320" s="18"/>
      <c r="K10320" s="180">
        <f t="shared" si="328"/>
        <v>0</v>
      </c>
      <c r="M10320" s="96">
        <f t="shared" si="327"/>
        <v>1</v>
      </c>
      <c r="N10320" s="273"/>
    </row>
    <row r="10321" spans="4:14" x14ac:dyDescent="0.25">
      <c r="D10321" s="129"/>
      <c r="F10321" s="99"/>
      <c r="G10321" s="99"/>
      <c r="H10321" s="99"/>
      <c r="I10321" s="18"/>
      <c r="K10321" s="180">
        <f t="shared" si="328"/>
        <v>0</v>
      </c>
      <c r="M10321" s="96">
        <f t="shared" ref="M10321:M10384" si="329">UltimoDia(D10321)</f>
        <v>1</v>
      </c>
      <c r="N10321" s="273"/>
    </row>
    <row r="10322" spans="4:14" x14ac:dyDescent="0.25">
      <c r="D10322" s="129"/>
      <c r="F10322" s="99"/>
      <c r="G10322" s="99"/>
      <c r="H10322" s="99"/>
      <c r="I10322" s="18"/>
      <c r="K10322" s="180">
        <f t="shared" si="328"/>
        <v>0</v>
      </c>
      <c r="M10322" s="96">
        <f t="shared" si="329"/>
        <v>1</v>
      </c>
      <c r="N10322" s="273"/>
    </row>
    <row r="10323" spans="4:14" x14ac:dyDescent="0.25">
      <c r="D10323" s="129"/>
      <c r="F10323" s="99"/>
      <c r="G10323" s="99"/>
      <c r="H10323" s="99"/>
      <c r="I10323" s="18"/>
      <c r="K10323" s="180">
        <f t="shared" si="328"/>
        <v>0</v>
      </c>
      <c r="M10323" s="96">
        <f t="shared" si="329"/>
        <v>1</v>
      </c>
      <c r="N10323" s="273"/>
    </row>
    <row r="10324" spans="4:14" x14ac:dyDescent="0.25">
      <c r="D10324" s="129"/>
      <c r="F10324" s="99"/>
      <c r="G10324" s="99"/>
      <c r="H10324" s="99"/>
      <c r="I10324" s="18"/>
      <c r="K10324" s="180">
        <f t="shared" si="328"/>
        <v>0</v>
      </c>
      <c r="M10324" s="96">
        <f t="shared" si="329"/>
        <v>1</v>
      </c>
      <c r="N10324" s="273"/>
    </row>
    <row r="10325" spans="4:14" x14ac:dyDescent="0.25">
      <c r="D10325" s="129"/>
      <c r="F10325" s="99"/>
      <c r="G10325" s="99"/>
      <c r="H10325" s="99"/>
      <c r="I10325" s="18"/>
      <c r="K10325" s="180">
        <f t="shared" si="328"/>
        <v>0</v>
      </c>
      <c r="M10325" s="96">
        <f t="shared" si="329"/>
        <v>1</v>
      </c>
      <c r="N10325" s="273"/>
    </row>
    <row r="10326" spans="4:14" x14ac:dyDescent="0.25">
      <c r="D10326" s="129"/>
      <c r="F10326" s="99"/>
      <c r="G10326" s="99"/>
      <c r="H10326" s="99"/>
      <c r="I10326" s="18"/>
      <c r="K10326" s="180">
        <f t="shared" si="328"/>
        <v>0</v>
      </c>
      <c r="M10326" s="96">
        <f t="shared" si="329"/>
        <v>1</v>
      </c>
      <c r="N10326" s="273"/>
    </row>
    <row r="10327" spans="4:14" x14ac:dyDescent="0.25">
      <c r="D10327" s="129"/>
      <c r="F10327" s="99"/>
      <c r="G10327" s="99"/>
      <c r="H10327" s="99"/>
      <c r="I10327" s="18"/>
      <c r="K10327" s="180">
        <f t="shared" si="328"/>
        <v>0</v>
      </c>
      <c r="M10327" s="96">
        <f t="shared" si="329"/>
        <v>1</v>
      </c>
      <c r="N10327" s="273"/>
    </row>
    <row r="10328" spans="4:14" x14ac:dyDescent="0.25">
      <c r="D10328" s="129"/>
      <c r="F10328" s="99"/>
      <c r="G10328" s="99"/>
      <c r="H10328" s="99"/>
      <c r="I10328" s="18"/>
      <c r="K10328" s="180">
        <f t="shared" si="328"/>
        <v>0</v>
      </c>
      <c r="M10328" s="96">
        <f t="shared" si="329"/>
        <v>1</v>
      </c>
      <c r="N10328" s="273"/>
    </row>
    <row r="10329" spans="4:14" x14ac:dyDescent="0.25">
      <c r="D10329" s="129"/>
      <c r="F10329" s="99"/>
      <c r="G10329" s="99"/>
      <c r="H10329" s="99"/>
      <c r="I10329" s="18"/>
      <c r="K10329" s="180">
        <f t="shared" si="328"/>
        <v>0</v>
      </c>
      <c r="M10329" s="96">
        <f t="shared" si="329"/>
        <v>1</v>
      </c>
      <c r="N10329" s="273"/>
    </row>
    <row r="10330" spans="4:14" x14ac:dyDescent="0.25">
      <c r="D10330" s="129"/>
      <c r="F10330" s="99"/>
      <c r="G10330" s="99"/>
      <c r="H10330" s="99"/>
      <c r="I10330" s="18"/>
      <c r="K10330" s="180">
        <f t="shared" si="328"/>
        <v>0</v>
      </c>
      <c r="M10330" s="96">
        <f t="shared" si="329"/>
        <v>1</v>
      </c>
      <c r="N10330" s="273"/>
    </row>
    <row r="10331" spans="4:14" x14ac:dyDescent="0.25">
      <c r="D10331" s="129"/>
      <c r="F10331" s="99"/>
      <c r="G10331" s="99"/>
      <c r="H10331" s="99"/>
      <c r="I10331" s="18"/>
      <c r="K10331" s="180">
        <f t="shared" si="328"/>
        <v>0</v>
      </c>
      <c r="M10331" s="96">
        <f t="shared" si="329"/>
        <v>1</v>
      </c>
      <c r="N10331" s="273"/>
    </row>
    <row r="10332" spans="4:14" x14ac:dyDescent="0.25">
      <c r="D10332" s="129"/>
      <c r="F10332" s="99"/>
      <c r="G10332" s="99"/>
      <c r="H10332" s="99"/>
      <c r="I10332" s="18"/>
      <c r="K10332" s="180">
        <f t="shared" si="328"/>
        <v>0</v>
      </c>
      <c r="M10332" s="96">
        <f t="shared" si="329"/>
        <v>1</v>
      </c>
      <c r="N10332" s="273"/>
    </row>
    <row r="10333" spans="4:14" x14ac:dyDescent="0.25">
      <c r="D10333" s="129"/>
      <c r="F10333" s="99"/>
      <c r="G10333" s="99"/>
      <c r="H10333" s="99"/>
      <c r="I10333" s="18"/>
      <c r="K10333" s="180">
        <f t="shared" si="328"/>
        <v>0</v>
      </c>
      <c r="M10333" s="96">
        <f t="shared" si="329"/>
        <v>1</v>
      </c>
      <c r="N10333" s="273"/>
    </row>
    <row r="10334" spans="4:14" x14ac:dyDescent="0.25">
      <c r="D10334" s="129"/>
      <c r="F10334" s="99"/>
      <c r="G10334" s="99"/>
      <c r="H10334" s="99"/>
      <c r="I10334" s="18"/>
      <c r="K10334" s="180">
        <f t="shared" si="328"/>
        <v>0</v>
      </c>
      <c r="M10334" s="96">
        <f t="shared" si="329"/>
        <v>1</v>
      </c>
      <c r="N10334" s="273"/>
    </row>
    <row r="10335" spans="4:14" x14ac:dyDescent="0.25">
      <c r="D10335" s="129"/>
      <c r="F10335" s="99"/>
      <c r="G10335" s="99"/>
      <c r="H10335" s="99"/>
      <c r="I10335" s="18"/>
      <c r="K10335" s="180">
        <f t="shared" si="328"/>
        <v>0</v>
      </c>
      <c r="M10335" s="96">
        <f t="shared" si="329"/>
        <v>1</v>
      </c>
      <c r="N10335" s="273"/>
    </row>
    <row r="10336" spans="4:14" x14ac:dyDescent="0.25">
      <c r="D10336" s="129"/>
      <c r="F10336" s="99"/>
      <c r="G10336" s="99"/>
      <c r="H10336" s="99"/>
      <c r="I10336" s="18"/>
      <c r="K10336" s="180">
        <f t="shared" si="328"/>
        <v>0</v>
      </c>
      <c r="M10336" s="96">
        <f t="shared" si="329"/>
        <v>1</v>
      </c>
      <c r="N10336" s="273"/>
    </row>
    <row r="10337" spans="4:14" x14ac:dyDescent="0.25">
      <c r="D10337" s="129"/>
      <c r="F10337" s="99"/>
      <c r="G10337" s="99"/>
      <c r="H10337" s="99"/>
      <c r="I10337" s="18"/>
      <c r="K10337" s="180">
        <f t="shared" si="328"/>
        <v>0</v>
      </c>
      <c r="M10337" s="96">
        <f t="shared" si="329"/>
        <v>1</v>
      </c>
      <c r="N10337" s="273"/>
    </row>
    <row r="10338" spans="4:14" x14ac:dyDescent="0.25">
      <c r="D10338" s="129"/>
      <c r="F10338" s="99"/>
      <c r="G10338" s="99"/>
      <c r="H10338" s="99"/>
      <c r="I10338" s="18"/>
      <c r="K10338" s="180">
        <f t="shared" si="328"/>
        <v>0</v>
      </c>
      <c r="M10338" s="96">
        <f t="shared" si="329"/>
        <v>1</v>
      </c>
      <c r="N10338" s="273"/>
    </row>
    <row r="10339" spans="4:14" x14ac:dyDescent="0.25">
      <c r="D10339" s="129"/>
      <c r="F10339" s="99"/>
      <c r="G10339" s="99"/>
      <c r="H10339" s="99"/>
      <c r="I10339" s="18"/>
      <c r="K10339" s="180">
        <f t="shared" si="328"/>
        <v>0</v>
      </c>
      <c r="M10339" s="96">
        <f t="shared" si="329"/>
        <v>1</v>
      </c>
      <c r="N10339" s="273"/>
    </row>
    <row r="10340" spans="4:14" x14ac:dyDescent="0.25">
      <c r="D10340" s="129"/>
      <c r="F10340" s="99"/>
      <c r="G10340" s="99"/>
      <c r="H10340" s="99"/>
      <c r="I10340" s="18"/>
      <c r="K10340" s="180">
        <f t="shared" si="328"/>
        <v>0</v>
      </c>
      <c r="M10340" s="96">
        <f t="shared" si="329"/>
        <v>1</v>
      </c>
      <c r="N10340" s="273"/>
    </row>
    <row r="10341" spans="4:14" x14ac:dyDescent="0.25">
      <c r="D10341" s="129"/>
      <c r="F10341" s="99"/>
      <c r="G10341" s="99"/>
      <c r="H10341" s="99"/>
      <c r="I10341" s="18"/>
      <c r="K10341" s="180">
        <f t="shared" si="328"/>
        <v>0</v>
      </c>
      <c r="M10341" s="96">
        <f t="shared" si="329"/>
        <v>1</v>
      </c>
      <c r="N10341" s="273"/>
    </row>
    <row r="10342" spans="4:14" x14ac:dyDescent="0.25">
      <c r="D10342" s="129"/>
      <c r="F10342" s="99"/>
      <c r="G10342" s="99"/>
      <c r="H10342" s="99"/>
      <c r="I10342" s="18"/>
      <c r="K10342" s="180">
        <f t="shared" si="328"/>
        <v>0</v>
      </c>
      <c r="M10342" s="96">
        <f t="shared" si="329"/>
        <v>1</v>
      </c>
      <c r="N10342" s="273"/>
    </row>
    <row r="10343" spans="4:14" x14ac:dyDescent="0.25">
      <c r="D10343" s="129"/>
      <c r="F10343" s="99"/>
      <c r="G10343" s="99"/>
      <c r="H10343" s="99"/>
      <c r="I10343" s="18"/>
      <c r="K10343" s="180">
        <f t="shared" si="328"/>
        <v>0</v>
      </c>
      <c r="M10343" s="96">
        <f t="shared" si="329"/>
        <v>1</v>
      </c>
      <c r="N10343" s="273"/>
    </row>
    <row r="10344" spans="4:14" x14ac:dyDescent="0.25">
      <c r="D10344" s="129"/>
      <c r="F10344" s="99"/>
      <c r="G10344" s="99"/>
      <c r="H10344" s="99"/>
      <c r="I10344" s="18"/>
      <c r="K10344" s="180">
        <f t="shared" si="328"/>
        <v>0</v>
      </c>
      <c r="M10344" s="96">
        <f t="shared" si="329"/>
        <v>1</v>
      </c>
      <c r="N10344" s="273"/>
    </row>
    <row r="10345" spans="4:14" x14ac:dyDescent="0.25">
      <c r="D10345" s="129"/>
      <c r="F10345" s="99"/>
      <c r="G10345" s="99"/>
      <c r="H10345" s="99"/>
      <c r="I10345" s="18"/>
      <c r="K10345" s="180">
        <f t="shared" si="328"/>
        <v>0</v>
      </c>
      <c r="M10345" s="96">
        <f t="shared" si="329"/>
        <v>1</v>
      </c>
      <c r="N10345" s="273"/>
    </row>
    <row r="10346" spans="4:14" x14ac:dyDescent="0.25">
      <c r="D10346" s="129"/>
      <c r="F10346" s="99"/>
      <c r="G10346" s="99"/>
      <c r="H10346" s="99"/>
      <c r="I10346" s="18"/>
      <c r="K10346" s="180">
        <f t="shared" ref="K10346:K10409" si="330">IF(ctConta="",K10345+F10346,IF(I10346=ctConta,K10345+F10346,K10345))</f>
        <v>0</v>
      </c>
      <c r="M10346" s="96">
        <f t="shared" si="329"/>
        <v>1</v>
      </c>
      <c r="N10346" s="273"/>
    </row>
    <row r="10347" spans="4:14" x14ac:dyDescent="0.25">
      <c r="D10347" s="129"/>
      <c r="F10347" s="99"/>
      <c r="G10347" s="99"/>
      <c r="H10347" s="99"/>
      <c r="I10347" s="18"/>
      <c r="K10347" s="180">
        <f t="shared" si="330"/>
        <v>0</v>
      </c>
      <c r="M10347" s="96">
        <f t="shared" si="329"/>
        <v>1</v>
      </c>
      <c r="N10347" s="273"/>
    </row>
    <row r="10348" spans="4:14" x14ac:dyDescent="0.25">
      <c r="D10348" s="129"/>
      <c r="F10348" s="99"/>
      <c r="G10348" s="99"/>
      <c r="H10348" s="99"/>
      <c r="I10348" s="18"/>
      <c r="K10348" s="180">
        <f t="shared" si="330"/>
        <v>0</v>
      </c>
      <c r="M10348" s="96">
        <f t="shared" si="329"/>
        <v>1</v>
      </c>
      <c r="N10348" s="273"/>
    </row>
    <row r="10349" spans="4:14" x14ac:dyDescent="0.25">
      <c r="D10349" s="129"/>
      <c r="F10349" s="99"/>
      <c r="G10349" s="99"/>
      <c r="H10349" s="99"/>
      <c r="I10349" s="18"/>
      <c r="K10349" s="180">
        <f t="shared" si="330"/>
        <v>0</v>
      </c>
      <c r="M10349" s="96">
        <f t="shared" si="329"/>
        <v>1</v>
      </c>
      <c r="N10349" s="273"/>
    </row>
    <row r="10350" spans="4:14" x14ac:dyDescent="0.25">
      <c r="D10350" s="129"/>
      <c r="F10350" s="99"/>
      <c r="G10350" s="99"/>
      <c r="H10350" s="99"/>
      <c r="I10350" s="18"/>
      <c r="K10350" s="180">
        <f t="shared" si="330"/>
        <v>0</v>
      </c>
      <c r="M10350" s="96">
        <f t="shared" si="329"/>
        <v>1</v>
      </c>
      <c r="N10350" s="273"/>
    </row>
    <row r="10351" spans="4:14" x14ac:dyDescent="0.25">
      <c r="D10351" s="129"/>
      <c r="F10351" s="99"/>
      <c r="G10351" s="99"/>
      <c r="H10351" s="99"/>
      <c r="I10351" s="18"/>
      <c r="K10351" s="180">
        <f t="shared" si="330"/>
        <v>0</v>
      </c>
      <c r="M10351" s="96">
        <f t="shared" si="329"/>
        <v>1</v>
      </c>
      <c r="N10351" s="273"/>
    </row>
    <row r="10352" spans="4:14" x14ac:dyDescent="0.25">
      <c r="D10352" s="129"/>
      <c r="F10352" s="99"/>
      <c r="G10352" s="99"/>
      <c r="H10352" s="99"/>
      <c r="I10352" s="18"/>
      <c r="K10352" s="180">
        <f t="shared" si="330"/>
        <v>0</v>
      </c>
      <c r="M10352" s="96">
        <f t="shared" si="329"/>
        <v>1</v>
      </c>
      <c r="N10352" s="273"/>
    </row>
    <row r="10353" spans="4:14" x14ac:dyDescent="0.25">
      <c r="D10353" s="129"/>
      <c r="F10353" s="99"/>
      <c r="G10353" s="99"/>
      <c r="H10353" s="99"/>
      <c r="I10353" s="18"/>
      <c r="K10353" s="180">
        <f t="shared" si="330"/>
        <v>0</v>
      </c>
      <c r="M10353" s="96">
        <f t="shared" si="329"/>
        <v>1</v>
      </c>
      <c r="N10353" s="273"/>
    </row>
    <row r="10354" spans="4:14" x14ac:dyDescent="0.25">
      <c r="D10354" s="129"/>
      <c r="F10354" s="99"/>
      <c r="G10354" s="99"/>
      <c r="H10354" s="99"/>
      <c r="I10354" s="18"/>
      <c r="K10354" s="180">
        <f t="shared" si="330"/>
        <v>0</v>
      </c>
      <c r="M10354" s="96">
        <f t="shared" si="329"/>
        <v>1</v>
      </c>
      <c r="N10354" s="273"/>
    </row>
    <row r="10355" spans="4:14" x14ac:dyDescent="0.25">
      <c r="D10355" s="129"/>
      <c r="F10355" s="99"/>
      <c r="G10355" s="99"/>
      <c r="H10355" s="99"/>
      <c r="I10355" s="18"/>
      <c r="K10355" s="180">
        <f t="shared" si="330"/>
        <v>0</v>
      </c>
      <c r="M10355" s="96">
        <f t="shared" si="329"/>
        <v>1</v>
      </c>
      <c r="N10355" s="273"/>
    </row>
    <row r="10356" spans="4:14" x14ac:dyDescent="0.25">
      <c r="D10356" s="129"/>
      <c r="F10356" s="99"/>
      <c r="G10356" s="99"/>
      <c r="H10356" s="99"/>
      <c r="I10356" s="18"/>
      <c r="K10356" s="180">
        <f t="shared" si="330"/>
        <v>0</v>
      </c>
      <c r="M10356" s="96">
        <f t="shared" si="329"/>
        <v>1</v>
      </c>
      <c r="N10356" s="273"/>
    </row>
    <row r="10357" spans="4:14" x14ac:dyDescent="0.25">
      <c r="D10357" s="129"/>
      <c r="F10357" s="99"/>
      <c r="G10357" s="99"/>
      <c r="H10357" s="99"/>
      <c r="I10357" s="18"/>
      <c r="K10357" s="180">
        <f t="shared" si="330"/>
        <v>0</v>
      </c>
      <c r="M10357" s="96">
        <f t="shared" si="329"/>
        <v>1</v>
      </c>
      <c r="N10357" s="273"/>
    </row>
    <row r="10358" spans="4:14" x14ac:dyDescent="0.25">
      <c r="D10358" s="129"/>
      <c r="F10358" s="99"/>
      <c r="G10358" s="99"/>
      <c r="H10358" s="99"/>
      <c r="I10358" s="18"/>
      <c r="K10358" s="180">
        <f t="shared" si="330"/>
        <v>0</v>
      </c>
      <c r="M10358" s="96">
        <f t="shared" si="329"/>
        <v>1</v>
      </c>
      <c r="N10358" s="273"/>
    </row>
    <row r="10359" spans="4:14" x14ac:dyDescent="0.25">
      <c r="D10359" s="129"/>
      <c r="F10359" s="99"/>
      <c r="G10359" s="99"/>
      <c r="H10359" s="99"/>
      <c r="I10359" s="18"/>
      <c r="K10359" s="180">
        <f t="shared" si="330"/>
        <v>0</v>
      </c>
      <c r="M10359" s="96">
        <f t="shared" si="329"/>
        <v>1</v>
      </c>
      <c r="N10359" s="273"/>
    </row>
    <row r="10360" spans="4:14" x14ac:dyDescent="0.25">
      <c r="D10360" s="129"/>
      <c r="F10360" s="99"/>
      <c r="G10360" s="99"/>
      <c r="H10360" s="99"/>
      <c r="I10360" s="18"/>
      <c r="K10360" s="180">
        <f t="shared" si="330"/>
        <v>0</v>
      </c>
      <c r="M10360" s="96">
        <f t="shared" si="329"/>
        <v>1</v>
      </c>
      <c r="N10360" s="273"/>
    </row>
    <row r="10361" spans="4:14" x14ac:dyDescent="0.25">
      <c r="D10361" s="129"/>
      <c r="F10361" s="99"/>
      <c r="G10361" s="99"/>
      <c r="H10361" s="99"/>
      <c r="I10361" s="18"/>
      <c r="K10361" s="180">
        <f t="shared" si="330"/>
        <v>0</v>
      </c>
      <c r="M10361" s="96">
        <f t="shared" si="329"/>
        <v>1</v>
      </c>
      <c r="N10361" s="273"/>
    </row>
    <row r="10362" spans="4:14" x14ac:dyDescent="0.25">
      <c r="D10362" s="129"/>
      <c r="F10362" s="99"/>
      <c r="G10362" s="99"/>
      <c r="H10362" s="99"/>
      <c r="I10362" s="18"/>
      <c r="K10362" s="180">
        <f t="shared" si="330"/>
        <v>0</v>
      </c>
      <c r="M10362" s="96">
        <f t="shared" si="329"/>
        <v>1</v>
      </c>
      <c r="N10362" s="273"/>
    </row>
    <row r="10363" spans="4:14" x14ac:dyDescent="0.25">
      <c r="D10363" s="129"/>
      <c r="F10363" s="99"/>
      <c r="G10363" s="99"/>
      <c r="H10363" s="99"/>
      <c r="I10363" s="18"/>
      <c r="K10363" s="180">
        <f t="shared" si="330"/>
        <v>0</v>
      </c>
      <c r="M10363" s="96">
        <f t="shared" si="329"/>
        <v>1</v>
      </c>
      <c r="N10363" s="273"/>
    </row>
    <row r="10364" spans="4:14" x14ac:dyDescent="0.25">
      <c r="D10364" s="129"/>
      <c r="F10364" s="99"/>
      <c r="G10364" s="99"/>
      <c r="H10364" s="99"/>
      <c r="I10364" s="18"/>
      <c r="K10364" s="180">
        <f t="shared" si="330"/>
        <v>0</v>
      </c>
      <c r="M10364" s="96">
        <f t="shared" si="329"/>
        <v>1</v>
      </c>
      <c r="N10364" s="273"/>
    </row>
    <row r="10365" spans="4:14" x14ac:dyDescent="0.25">
      <c r="D10365" s="129"/>
      <c r="F10365" s="99"/>
      <c r="G10365" s="99"/>
      <c r="H10365" s="99"/>
      <c r="I10365" s="18"/>
      <c r="K10365" s="180">
        <f t="shared" si="330"/>
        <v>0</v>
      </c>
      <c r="M10365" s="96">
        <f t="shared" si="329"/>
        <v>1</v>
      </c>
      <c r="N10365" s="273"/>
    </row>
    <row r="10366" spans="4:14" x14ac:dyDescent="0.25">
      <c r="D10366" s="129"/>
      <c r="F10366" s="99"/>
      <c r="G10366" s="99"/>
      <c r="H10366" s="99"/>
      <c r="I10366" s="18"/>
      <c r="K10366" s="180">
        <f t="shared" si="330"/>
        <v>0</v>
      </c>
      <c r="M10366" s="96">
        <f t="shared" si="329"/>
        <v>1</v>
      </c>
      <c r="N10366" s="273"/>
    </row>
    <row r="10367" spans="4:14" x14ac:dyDescent="0.25">
      <c r="D10367" s="129"/>
      <c r="F10367" s="99"/>
      <c r="G10367" s="99"/>
      <c r="H10367" s="99"/>
      <c r="I10367" s="18"/>
      <c r="K10367" s="180">
        <f t="shared" si="330"/>
        <v>0</v>
      </c>
      <c r="M10367" s="96">
        <f t="shared" si="329"/>
        <v>1</v>
      </c>
      <c r="N10367" s="273"/>
    </row>
    <row r="10368" spans="4:14" x14ac:dyDescent="0.25">
      <c r="D10368" s="129"/>
      <c r="F10368" s="99"/>
      <c r="G10368" s="99"/>
      <c r="H10368" s="99"/>
      <c r="I10368" s="18"/>
      <c r="K10368" s="180">
        <f t="shared" si="330"/>
        <v>0</v>
      </c>
      <c r="M10368" s="96">
        <f t="shared" si="329"/>
        <v>1</v>
      </c>
      <c r="N10368" s="273"/>
    </row>
    <row r="10369" spans="4:14" x14ac:dyDescent="0.25">
      <c r="D10369" s="129"/>
      <c r="F10369" s="99"/>
      <c r="G10369" s="99"/>
      <c r="H10369" s="99"/>
      <c r="I10369" s="18"/>
      <c r="K10369" s="180">
        <f t="shared" si="330"/>
        <v>0</v>
      </c>
      <c r="M10369" s="96">
        <f t="shared" si="329"/>
        <v>1</v>
      </c>
      <c r="N10369" s="273"/>
    </row>
    <row r="10370" spans="4:14" x14ac:dyDescent="0.25">
      <c r="D10370" s="129"/>
      <c r="F10370" s="99"/>
      <c r="G10370" s="99"/>
      <c r="H10370" s="99"/>
      <c r="I10370" s="18"/>
      <c r="K10370" s="180">
        <f t="shared" si="330"/>
        <v>0</v>
      </c>
      <c r="M10370" s="96">
        <f t="shared" si="329"/>
        <v>1</v>
      </c>
      <c r="N10370" s="273"/>
    </row>
    <row r="10371" spans="4:14" x14ac:dyDescent="0.25">
      <c r="D10371" s="129"/>
      <c r="F10371" s="99"/>
      <c r="G10371" s="99"/>
      <c r="H10371" s="99"/>
      <c r="I10371" s="18"/>
      <c r="K10371" s="180">
        <f t="shared" si="330"/>
        <v>0</v>
      </c>
      <c r="M10371" s="96">
        <f t="shared" si="329"/>
        <v>1</v>
      </c>
      <c r="N10371" s="273"/>
    </row>
    <row r="10372" spans="4:14" x14ac:dyDescent="0.25">
      <c r="D10372" s="129"/>
      <c r="F10372" s="99"/>
      <c r="G10372" s="99"/>
      <c r="H10372" s="99"/>
      <c r="I10372" s="18"/>
      <c r="K10372" s="180">
        <f t="shared" si="330"/>
        <v>0</v>
      </c>
      <c r="M10372" s="96">
        <f t="shared" si="329"/>
        <v>1</v>
      </c>
      <c r="N10372" s="273"/>
    </row>
    <row r="10373" spans="4:14" x14ac:dyDescent="0.25">
      <c r="D10373" s="129"/>
      <c r="F10373" s="99"/>
      <c r="G10373" s="99"/>
      <c r="H10373" s="99"/>
      <c r="I10373" s="18"/>
      <c r="K10373" s="180">
        <f t="shared" si="330"/>
        <v>0</v>
      </c>
      <c r="M10373" s="96">
        <f t="shared" si="329"/>
        <v>1</v>
      </c>
      <c r="N10373" s="273"/>
    </row>
    <row r="10374" spans="4:14" x14ac:dyDescent="0.25">
      <c r="D10374" s="129"/>
      <c r="F10374" s="99"/>
      <c r="G10374" s="99"/>
      <c r="H10374" s="99"/>
      <c r="I10374" s="18"/>
      <c r="K10374" s="180">
        <f t="shared" si="330"/>
        <v>0</v>
      </c>
      <c r="M10374" s="96">
        <f t="shared" si="329"/>
        <v>1</v>
      </c>
      <c r="N10374" s="273"/>
    </row>
    <row r="10375" spans="4:14" x14ac:dyDescent="0.25">
      <c r="D10375" s="129"/>
      <c r="F10375" s="99"/>
      <c r="G10375" s="99"/>
      <c r="H10375" s="99"/>
      <c r="I10375" s="18"/>
      <c r="K10375" s="180">
        <f t="shared" si="330"/>
        <v>0</v>
      </c>
      <c r="M10375" s="96">
        <f t="shared" si="329"/>
        <v>1</v>
      </c>
      <c r="N10375" s="273"/>
    </row>
    <row r="10376" spans="4:14" x14ac:dyDescent="0.25">
      <c r="D10376" s="129"/>
      <c r="F10376" s="99"/>
      <c r="G10376" s="99"/>
      <c r="H10376" s="99"/>
      <c r="I10376" s="18"/>
      <c r="K10376" s="180">
        <f t="shared" si="330"/>
        <v>0</v>
      </c>
      <c r="M10376" s="96">
        <f t="shared" si="329"/>
        <v>1</v>
      </c>
      <c r="N10376" s="273"/>
    </row>
    <row r="10377" spans="4:14" x14ac:dyDescent="0.25">
      <c r="D10377" s="129"/>
      <c r="F10377" s="99"/>
      <c r="G10377" s="99"/>
      <c r="H10377" s="99"/>
      <c r="I10377" s="18"/>
      <c r="K10377" s="180">
        <f t="shared" si="330"/>
        <v>0</v>
      </c>
      <c r="M10377" s="96">
        <f t="shared" si="329"/>
        <v>1</v>
      </c>
      <c r="N10377" s="273"/>
    </row>
    <row r="10378" spans="4:14" x14ac:dyDescent="0.25">
      <c r="D10378" s="129"/>
      <c r="F10378" s="99"/>
      <c r="G10378" s="99"/>
      <c r="H10378" s="99"/>
      <c r="I10378" s="18"/>
      <c r="K10378" s="180">
        <f t="shared" si="330"/>
        <v>0</v>
      </c>
      <c r="M10378" s="96">
        <f t="shared" si="329"/>
        <v>1</v>
      </c>
      <c r="N10378" s="273"/>
    </row>
    <row r="10379" spans="4:14" x14ac:dyDescent="0.25">
      <c r="D10379" s="129"/>
      <c r="F10379" s="99"/>
      <c r="G10379" s="99"/>
      <c r="H10379" s="99"/>
      <c r="I10379" s="18"/>
      <c r="K10379" s="180">
        <f t="shared" si="330"/>
        <v>0</v>
      </c>
      <c r="M10379" s="96">
        <f t="shared" si="329"/>
        <v>1</v>
      </c>
      <c r="N10379" s="273"/>
    </row>
    <row r="10380" spans="4:14" x14ac:dyDescent="0.25">
      <c r="D10380" s="129"/>
      <c r="F10380" s="99"/>
      <c r="G10380" s="99"/>
      <c r="H10380" s="99"/>
      <c r="I10380" s="18"/>
      <c r="K10380" s="180">
        <f t="shared" si="330"/>
        <v>0</v>
      </c>
      <c r="M10380" s="96">
        <f t="shared" si="329"/>
        <v>1</v>
      </c>
      <c r="N10380" s="273"/>
    </row>
    <row r="10381" spans="4:14" x14ac:dyDescent="0.25">
      <c r="D10381" s="129"/>
      <c r="F10381" s="99"/>
      <c r="G10381" s="99"/>
      <c r="H10381" s="99"/>
      <c r="I10381" s="18"/>
      <c r="K10381" s="180">
        <f t="shared" si="330"/>
        <v>0</v>
      </c>
      <c r="M10381" s="96">
        <f t="shared" si="329"/>
        <v>1</v>
      </c>
      <c r="N10381" s="273"/>
    </row>
    <row r="10382" spans="4:14" x14ac:dyDescent="0.25">
      <c r="D10382" s="129"/>
      <c r="F10382" s="99"/>
      <c r="G10382" s="99"/>
      <c r="H10382" s="99"/>
      <c r="I10382" s="18"/>
      <c r="K10382" s="180">
        <f t="shared" si="330"/>
        <v>0</v>
      </c>
      <c r="M10382" s="96">
        <f t="shared" si="329"/>
        <v>1</v>
      </c>
      <c r="N10382" s="273"/>
    </row>
    <row r="10383" spans="4:14" x14ac:dyDescent="0.25">
      <c r="D10383" s="129"/>
      <c r="F10383" s="99"/>
      <c r="G10383" s="99"/>
      <c r="H10383" s="99"/>
      <c r="I10383" s="18"/>
      <c r="K10383" s="180">
        <f t="shared" si="330"/>
        <v>0</v>
      </c>
      <c r="M10383" s="96">
        <f t="shared" si="329"/>
        <v>1</v>
      </c>
      <c r="N10383" s="273"/>
    </row>
    <row r="10384" spans="4:14" x14ac:dyDescent="0.25">
      <c r="D10384" s="129"/>
      <c r="F10384" s="99"/>
      <c r="G10384" s="99"/>
      <c r="H10384" s="99"/>
      <c r="I10384" s="18"/>
      <c r="K10384" s="180">
        <f t="shared" si="330"/>
        <v>0</v>
      </c>
      <c r="M10384" s="96">
        <f t="shared" si="329"/>
        <v>1</v>
      </c>
      <c r="N10384" s="273"/>
    </row>
    <row r="10385" spans="4:14" x14ac:dyDescent="0.25">
      <c r="D10385" s="129"/>
      <c r="F10385" s="99"/>
      <c r="G10385" s="99"/>
      <c r="H10385" s="99"/>
      <c r="I10385" s="18"/>
      <c r="K10385" s="180">
        <f t="shared" si="330"/>
        <v>0</v>
      </c>
      <c r="M10385" s="96">
        <f t="shared" ref="M10385:M10448" si="331">UltimoDia(D10385)</f>
        <v>1</v>
      </c>
      <c r="N10385" s="273"/>
    </row>
    <row r="10386" spans="4:14" x14ac:dyDescent="0.25">
      <c r="D10386" s="129"/>
      <c r="F10386" s="99"/>
      <c r="G10386" s="99"/>
      <c r="H10386" s="99"/>
      <c r="I10386" s="18"/>
      <c r="K10386" s="180">
        <f t="shared" si="330"/>
        <v>0</v>
      </c>
      <c r="M10386" s="96">
        <f t="shared" si="331"/>
        <v>1</v>
      </c>
      <c r="N10386" s="273"/>
    </row>
    <row r="10387" spans="4:14" x14ac:dyDescent="0.25">
      <c r="D10387" s="129"/>
      <c r="F10387" s="99"/>
      <c r="G10387" s="99"/>
      <c r="H10387" s="99"/>
      <c r="I10387" s="18"/>
      <c r="K10387" s="180">
        <f t="shared" si="330"/>
        <v>0</v>
      </c>
      <c r="M10387" s="96">
        <f t="shared" si="331"/>
        <v>1</v>
      </c>
      <c r="N10387" s="273"/>
    </row>
    <row r="10388" spans="4:14" x14ac:dyDescent="0.25">
      <c r="D10388" s="129"/>
      <c r="F10388" s="99"/>
      <c r="G10388" s="99"/>
      <c r="H10388" s="99"/>
      <c r="I10388" s="18"/>
      <c r="K10388" s="180">
        <f t="shared" si="330"/>
        <v>0</v>
      </c>
      <c r="M10388" s="96">
        <f t="shared" si="331"/>
        <v>1</v>
      </c>
      <c r="N10388" s="273"/>
    </row>
    <row r="10389" spans="4:14" x14ac:dyDescent="0.25">
      <c r="D10389" s="129"/>
      <c r="F10389" s="99"/>
      <c r="G10389" s="99"/>
      <c r="H10389" s="99"/>
      <c r="I10389" s="18"/>
      <c r="K10389" s="180">
        <f t="shared" si="330"/>
        <v>0</v>
      </c>
      <c r="M10389" s="96">
        <f t="shared" si="331"/>
        <v>1</v>
      </c>
      <c r="N10389" s="273"/>
    </row>
    <row r="10390" spans="4:14" x14ac:dyDescent="0.25">
      <c r="D10390" s="129"/>
      <c r="F10390" s="99"/>
      <c r="G10390" s="99"/>
      <c r="H10390" s="99"/>
      <c r="I10390" s="18"/>
      <c r="K10390" s="180">
        <f t="shared" si="330"/>
        <v>0</v>
      </c>
      <c r="M10390" s="96">
        <f t="shared" si="331"/>
        <v>1</v>
      </c>
      <c r="N10390" s="273"/>
    </row>
    <row r="10391" spans="4:14" x14ac:dyDescent="0.25">
      <c r="D10391" s="129"/>
      <c r="F10391" s="99"/>
      <c r="G10391" s="99"/>
      <c r="H10391" s="99"/>
      <c r="I10391" s="18"/>
      <c r="K10391" s="180">
        <f t="shared" si="330"/>
        <v>0</v>
      </c>
      <c r="M10391" s="96">
        <f t="shared" si="331"/>
        <v>1</v>
      </c>
      <c r="N10391" s="273"/>
    </row>
    <row r="10392" spans="4:14" x14ac:dyDescent="0.25">
      <c r="D10392" s="129"/>
      <c r="F10392" s="99"/>
      <c r="G10392" s="99"/>
      <c r="H10392" s="99"/>
      <c r="I10392" s="18"/>
      <c r="K10392" s="180">
        <f t="shared" si="330"/>
        <v>0</v>
      </c>
      <c r="M10392" s="96">
        <f t="shared" si="331"/>
        <v>1</v>
      </c>
      <c r="N10392" s="273"/>
    </row>
    <row r="10393" spans="4:14" x14ac:dyDescent="0.25">
      <c r="D10393" s="129"/>
      <c r="F10393" s="99"/>
      <c r="G10393" s="99"/>
      <c r="H10393" s="99"/>
      <c r="I10393" s="18"/>
      <c r="K10393" s="180">
        <f t="shared" si="330"/>
        <v>0</v>
      </c>
      <c r="M10393" s="96">
        <f t="shared" si="331"/>
        <v>1</v>
      </c>
      <c r="N10393" s="273"/>
    </row>
    <row r="10394" spans="4:14" x14ac:dyDescent="0.25">
      <c r="D10394" s="129"/>
      <c r="F10394" s="99"/>
      <c r="G10394" s="99"/>
      <c r="H10394" s="99"/>
      <c r="I10394" s="18"/>
      <c r="K10394" s="180">
        <f t="shared" si="330"/>
        <v>0</v>
      </c>
      <c r="M10394" s="96">
        <f t="shared" si="331"/>
        <v>1</v>
      </c>
      <c r="N10394" s="273"/>
    </row>
    <row r="10395" spans="4:14" x14ac:dyDescent="0.25">
      <c r="D10395" s="129"/>
      <c r="F10395" s="99"/>
      <c r="G10395" s="99"/>
      <c r="H10395" s="99"/>
      <c r="I10395" s="18"/>
      <c r="K10395" s="180">
        <f t="shared" si="330"/>
        <v>0</v>
      </c>
      <c r="M10395" s="96">
        <f t="shared" si="331"/>
        <v>1</v>
      </c>
      <c r="N10395" s="273"/>
    </row>
    <row r="10396" spans="4:14" x14ac:dyDescent="0.25">
      <c r="D10396" s="129"/>
      <c r="F10396" s="99"/>
      <c r="G10396" s="99"/>
      <c r="H10396" s="99"/>
      <c r="I10396" s="18"/>
      <c r="K10396" s="180">
        <f t="shared" si="330"/>
        <v>0</v>
      </c>
      <c r="M10396" s="96">
        <f t="shared" si="331"/>
        <v>1</v>
      </c>
      <c r="N10396" s="273"/>
    </row>
    <row r="10397" spans="4:14" x14ac:dyDescent="0.25">
      <c r="D10397" s="129"/>
      <c r="F10397" s="99"/>
      <c r="G10397" s="99"/>
      <c r="H10397" s="99"/>
      <c r="I10397" s="18"/>
      <c r="K10397" s="180">
        <f t="shared" si="330"/>
        <v>0</v>
      </c>
      <c r="M10397" s="96">
        <f t="shared" si="331"/>
        <v>1</v>
      </c>
      <c r="N10397" s="273"/>
    </row>
    <row r="10398" spans="4:14" x14ac:dyDescent="0.25">
      <c r="D10398" s="129"/>
      <c r="F10398" s="99"/>
      <c r="G10398" s="99"/>
      <c r="H10398" s="99"/>
      <c r="I10398" s="18"/>
      <c r="K10398" s="180">
        <f t="shared" si="330"/>
        <v>0</v>
      </c>
      <c r="M10398" s="96">
        <f t="shared" si="331"/>
        <v>1</v>
      </c>
      <c r="N10398" s="273"/>
    </row>
    <row r="10399" spans="4:14" x14ac:dyDescent="0.25">
      <c r="D10399" s="129"/>
      <c r="F10399" s="99"/>
      <c r="G10399" s="99"/>
      <c r="H10399" s="99"/>
      <c r="I10399" s="18"/>
      <c r="K10399" s="180">
        <f t="shared" si="330"/>
        <v>0</v>
      </c>
      <c r="M10399" s="96">
        <f t="shared" si="331"/>
        <v>1</v>
      </c>
      <c r="N10399" s="273"/>
    </row>
    <row r="10400" spans="4:14" x14ac:dyDescent="0.25">
      <c r="D10400" s="129"/>
      <c r="F10400" s="99"/>
      <c r="G10400" s="99"/>
      <c r="H10400" s="99"/>
      <c r="I10400" s="18"/>
      <c r="K10400" s="180">
        <f t="shared" si="330"/>
        <v>0</v>
      </c>
      <c r="M10400" s="96">
        <f t="shared" si="331"/>
        <v>1</v>
      </c>
      <c r="N10400" s="273"/>
    </row>
    <row r="10401" spans="4:14" x14ac:dyDescent="0.25">
      <c r="D10401" s="129"/>
      <c r="F10401" s="99"/>
      <c r="G10401" s="99"/>
      <c r="H10401" s="99"/>
      <c r="I10401" s="18"/>
      <c r="K10401" s="180">
        <f t="shared" si="330"/>
        <v>0</v>
      </c>
      <c r="M10401" s="96">
        <f t="shared" si="331"/>
        <v>1</v>
      </c>
      <c r="N10401" s="273"/>
    </row>
    <row r="10402" spans="4:14" x14ac:dyDescent="0.25">
      <c r="D10402" s="129"/>
      <c r="F10402" s="99"/>
      <c r="G10402" s="99"/>
      <c r="H10402" s="99"/>
      <c r="I10402" s="18"/>
      <c r="K10402" s="180">
        <f t="shared" si="330"/>
        <v>0</v>
      </c>
      <c r="M10402" s="96">
        <f t="shared" si="331"/>
        <v>1</v>
      </c>
      <c r="N10402" s="273"/>
    </row>
    <row r="10403" spans="4:14" x14ac:dyDescent="0.25">
      <c r="D10403" s="129"/>
      <c r="F10403" s="99"/>
      <c r="G10403" s="99"/>
      <c r="H10403" s="99"/>
      <c r="I10403" s="18"/>
      <c r="K10403" s="180">
        <f t="shared" si="330"/>
        <v>0</v>
      </c>
      <c r="M10403" s="96">
        <f t="shared" si="331"/>
        <v>1</v>
      </c>
      <c r="N10403" s="273"/>
    </row>
    <row r="10404" spans="4:14" x14ac:dyDescent="0.25">
      <c r="D10404" s="129"/>
      <c r="F10404" s="99"/>
      <c r="G10404" s="99"/>
      <c r="H10404" s="99"/>
      <c r="I10404" s="18"/>
      <c r="K10404" s="180">
        <f t="shared" si="330"/>
        <v>0</v>
      </c>
      <c r="M10404" s="96">
        <f t="shared" si="331"/>
        <v>1</v>
      </c>
      <c r="N10404" s="273"/>
    </row>
    <row r="10405" spans="4:14" x14ac:dyDescent="0.25">
      <c r="D10405" s="129"/>
      <c r="F10405" s="99"/>
      <c r="G10405" s="99"/>
      <c r="H10405" s="99"/>
      <c r="I10405" s="18"/>
      <c r="K10405" s="180">
        <f t="shared" si="330"/>
        <v>0</v>
      </c>
      <c r="M10405" s="96">
        <f t="shared" si="331"/>
        <v>1</v>
      </c>
      <c r="N10405" s="273"/>
    </row>
    <row r="10406" spans="4:14" x14ac:dyDescent="0.25">
      <c r="D10406" s="129"/>
      <c r="F10406" s="99"/>
      <c r="G10406" s="99"/>
      <c r="H10406" s="99"/>
      <c r="I10406" s="18"/>
      <c r="K10406" s="180">
        <f t="shared" si="330"/>
        <v>0</v>
      </c>
      <c r="M10406" s="96">
        <f t="shared" si="331"/>
        <v>1</v>
      </c>
      <c r="N10406" s="273"/>
    </row>
    <row r="10407" spans="4:14" x14ac:dyDescent="0.25">
      <c r="D10407" s="129"/>
      <c r="F10407" s="99"/>
      <c r="G10407" s="99"/>
      <c r="H10407" s="99"/>
      <c r="I10407" s="18"/>
      <c r="K10407" s="180">
        <f t="shared" si="330"/>
        <v>0</v>
      </c>
      <c r="M10407" s="96">
        <f t="shared" si="331"/>
        <v>1</v>
      </c>
      <c r="N10407" s="273"/>
    </row>
    <row r="10408" spans="4:14" x14ac:dyDescent="0.25">
      <c r="D10408" s="129"/>
      <c r="F10408" s="99"/>
      <c r="G10408" s="99"/>
      <c r="H10408" s="99"/>
      <c r="I10408" s="18"/>
      <c r="K10408" s="180">
        <f t="shared" si="330"/>
        <v>0</v>
      </c>
      <c r="M10408" s="96">
        <f t="shared" si="331"/>
        <v>1</v>
      </c>
      <c r="N10408" s="273"/>
    </row>
    <row r="10409" spans="4:14" x14ac:dyDescent="0.25">
      <c r="D10409" s="129"/>
      <c r="F10409" s="99"/>
      <c r="G10409" s="99"/>
      <c r="H10409" s="99"/>
      <c r="I10409" s="18"/>
      <c r="K10409" s="180">
        <f t="shared" si="330"/>
        <v>0</v>
      </c>
      <c r="M10409" s="96">
        <f t="shared" si="331"/>
        <v>1</v>
      </c>
      <c r="N10409" s="273"/>
    </row>
    <row r="10410" spans="4:14" x14ac:dyDescent="0.25">
      <c r="D10410" s="129"/>
      <c r="F10410" s="99"/>
      <c r="G10410" s="99"/>
      <c r="H10410" s="99"/>
      <c r="I10410" s="18"/>
      <c r="K10410" s="180">
        <f t="shared" ref="K10410:K10473" si="332">IF(ctConta="",K10409+F10410,IF(I10410=ctConta,K10409+F10410,K10409))</f>
        <v>0</v>
      </c>
      <c r="M10410" s="96">
        <f t="shared" si="331"/>
        <v>1</v>
      </c>
      <c r="N10410" s="273"/>
    </row>
    <row r="10411" spans="4:14" x14ac:dyDescent="0.25">
      <c r="D10411" s="129"/>
      <c r="F10411" s="99"/>
      <c r="G10411" s="99"/>
      <c r="H10411" s="99"/>
      <c r="I10411" s="18"/>
      <c r="K10411" s="180">
        <f t="shared" si="332"/>
        <v>0</v>
      </c>
      <c r="M10411" s="96">
        <f t="shared" si="331"/>
        <v>1</v>
      </c>
      <c r="N10411" s="273"/>
    </row>
    <row r="10412" spans="4:14" x14ac:dyDescent="0.25">
      <c r="D10412" s="129"/>
      <c r="F10412" s="99"/>
      <c r="G10412" s="99"/>
      <c r="H10412" s="99"/>
      <c r="I10412" s="18"/>
      <c r="K10412" s="180">
        <f t="shared" si="332"/>
        <v>0</v>
      </c>
      <c r="M10412" s="96">
        <f t="shared" si="331"/>
        <v>1</v>
      </c>
      <c r="N10412" s="273"/>
    </row>
    <row r="10413" spans="4:14" x14ac:dyDescent="0.25">
      <c r="D10413" s="129"/>
      <c r="F10413" s="99"/>
      <c r="G10413" s="99"/>
      <c r="H10413" s="99"/>
      <c r="I10413" s="18"/>
      <c r="K10413" s="180">
        <f t="shared" si="332"/>
        <v>0</v>
      </c>
      <c r="M10413" s="96">
        <f t="shared" si="331"/>
        <v>1</v>
      </c>
      <c r="N10413" s="273"/>
    </row>
    <row r="10414" spans="4:14" x14ac:dyDescent="0.25">
      <c r="D10414" s="129"/>
      <c r="F10414" s="99"/>
      <c r="G10414" s="99"/>
      <c r="H10414" s="99"/>
      <c r="I10414" s="18"/>
      <c r="K10414" s="180">
        <f t="shared" si="332"/>
        <v>0</v>
      </c>
      <c r="M10414" s="96">
        <f t="shared" si="331"/>
        <v>1</v>
      </c>
      <c r="N10414" s="273"/>
    </row>
    <row r="10415" spans="4:14" x14ac:dyDescent="0.25">
      <c r="D10415" s="129"/>
      <c r="F10415" s="99"/>
      <c r="G10415" s="99"/>
      <c r="H10415" s="99"/>
      <c r="I10415" s="18"/>
      <c r="K10415" s="180">
        <f t="shared" si="332"/>
        <v>0</v>
      </c>
      <c r="M10415" s="96">
        <f t="shared" si="331"/>
        <v>1</v>
      </c>
      <c r="N10415" s="273"/>
    </row>
    <row r="10416" spans="4:14" x14ac:dyDescent="0.25">
      <c r="D10416" s="129"/>
      <c r="F10416" s="99"/>
      <c r="G10416" s="99"/>
      <c r="H10416" s="99"/>
      <c r="I10416" s="18"/>
      <c r="K10416" s="180">
        <f t="shared" si="332"/>
        <v>0</v>
      </c>
      <c r="M10416" s="96">
        <f t="shared" si="331"/>
        <v>1</v>
      </c>
      <c r="N10416" s="273"/>
    </row>
    <row r="10417" spans="4:14" x14ac:dyDescent="0.25">
      <c r="D10417" s="129"/>
      <c r="F10417" s="99"/>
      <c r="G10417" s="99"/>
      <c r="H10417" s="99"/>
      <c r="I10417" s="18"/>
      <c r="K10417" s="180">
        <f t="shared" si="332"/>
        <v>0</v>
      </c>
      <c r="M10417" s="96">
        <f t="shared" si="331"/>
        <v>1</v>
      </c>
      <c r="N10417" s="273"/>
    </row>
    <row r="10418" spans="4:14" x14ac:dyDescent="0.25">
      <c r="D10418" s="129"/>
      <c r="F10418" s="99"/>
      <c r="G10418" s="99"/>
      <c r="H10418" s="99"/>
      <c r="I10418" s="18"/>
      <c r="K10418" s="180">
        <f t="shared" si="332"/>
        <v>0</v>
      </c>
      <c r="M10418" s="96">
        <f t="shared" si="331"/>
        <v>1</v>
      </c>
      <c r="N10418" s="273"/>
    </row>
    <row r="10419" spans="4:14" x14ac:dyDescent="0.25">
      <c r="D10419" s="129"/>
      <c r="F10419" s="99"/>
      <c r="G10419" s="99"/>
      <c r="H10419" s="99"/>
      <c r="I10419" s="18"/>
      <c r="K10419" s="180">
        <f t="shared" si="332"/>
        <v>0</v>
      </c>
      <c r="M10419" s="96">
        <f t="shared" si="331"/>
        <v>1</v>
      </c>
      <c r="N10419" s="273"/>
    </row>
    <row r="10420" spans="4:14" x14ac:dyDescent="0.25">
      <c r="D10420" s="129"/>
      <c r="F10420" s="99"/>
      <c r="G10420" s="99"/>
      <c r="H10420" s="99"/>
      <c r="I10420" s="18"/>
      <c r="K10420" s="180">
        <f t="shared" si="332"/>
        <v>0</v>
      </c>
      <c r="M10420" s="96">
        <f t="shared" si="331"/>
        <v>1</v>
      </c>
      <c r="N10420" s="273"/>
    </row>
    <row r="10421" spans="4:14" x14ac:dyDescent="0.25">
      <c r="D10421" s="129"/>
      <c r="F10421" s="99"/>
      <c r="G10421" s="99"/>
      <c r="H10421" s="99"/>
      <c r="I10421" s="18"/>
      <c r="K10421" s="180">
        <f t="shared" si="332"/>
        <v>0</v>
      </c>
      <c r="M10421" s="96">
        <f t="shared" si="331"/>
        <v>1</v>
      </c>
      <c r="N10421" s="273"/>
    </row>
    <row r="10422" spans="4:14" x14ac:dyDescent="0.25">
      <c r="D10422" s="129"/>
      <c r="F10422" s="99"/>
      <c r="G10422" s="99"/>
      <c r="H10422" s="99"/>
      <c r="I10422" s="18"/>
      <c r="K10422" s="180">
        <f t="shared" si="332"/>
        <v>0</v>
      </c>
      <c r="M10422" s="96">
        <f t="shared" si="331"/>
        <v>1</v>
      </c>
      <c r="N10422" s="273"/>
    </row>
    <row r="10423" spans="4:14" x14ac:dyDescent="0.25">
      <c r="D10423" s="129"/>
      <c r="F10423" s="99"/>
      <c r="G10423" s="99"/>
      <c r="H10423" s="99"/>
      <c r="I10423" s="18"/>
      <c r="K10423" s="180">
        <f t="shared" si="332"/>
        <v>0</v>
      </c>
      <c r="M10423" s="96">
        <f t="shared" si="331"/>
        <v>1</v>
      </c>
      <c r="N10423" s="273"/>
    </row>
    <row r="10424" spans="4:14" x14ac:dyDescent="0.25">
      <c r="D10424" s="129"/>
      <c r="F10424" s="99"/>
      <c r="G10424" s="99"/>
      <c r="H10424" s="99"/>
      <c r="I10424" s="18"/>
      <c r="K10424" s="180">
        <f t="shared" si="332"/>
        <v>0</v>
      </c>
      <c r="M10424" s="96">
        <f t="shared" si="331"/>
        <v>1</v>
      </c>
      <c r="N10424" s="273"/>
    </row>
    <row r="10425" spans="4:14" x14ac:dyDescent="0.25">
      <c r="D10425" s="129"/>
      <c r="F10425" s="99"/>
      <c r="G10425" s="99"/>
      <c r="H10425" s="99"/>
      <c r="I10425" s="18"/>
      <c r="K10425" s="180">
        <f t="shared" si="332"/>
        <v>0</v>
      </c>
      <c r="M10425" s="96">
        <f t="shared" si="331"/>
        <v>1</v>
      </c>
      <c r="N10425" s="273"/>
    </row>
    <row r="10426" spans="4:14" x14ac:dyDescent="0.25">
      <c r="D10426" s="129"/>
      <c r="F10426" s="99"/>
      <c r="G10426" s="99"/>
      <c r="H10426" s="99"/>
      <c r="I10426" s="18"/>
      <c r="K10426" s="180">
        <f t="shared" si="332"/>
        <v>0</v>
      </c>
      <c r="M10426" s="96">
        <f t="shared" si="331"/>
        <v>1</v>
      </c>
      <c r="N10426" s="273"/>
    </row>
    <row r="10427" spans="4:14" x14ac:dyDescent="0.25">
      <c r="D10427" s="129"/>
      <c r="F10427" s="99"/>
      <c r="G10427" s="99"/>
      <c r="H10427" s="99"/>
      <c r="I10427" s="18"/>
      <c r="K10427" s="180">
        <f t="shared" si="332"/>
        <v>0</v>
      </c>
      <c r="M10427" s="96">
        <f t="shared" si="331"/>
        <v>1</v>
      </c>
      <c r="N10427" s="273"/>
    </row>
    <row r="10428" spans="4:14" x14ac:dyDescent="0.25">
      <c r="D10428" s="129"/>
      <c r="F10428" s="99"/>
      <c r="G10428" s="99"/>
      <c r="H10428" s="99"/>
      <c r="I10428" s="18"/>
      <c r="K10428" s="180">
        <f t="shared" si="332"/>
        <v>0</v>
      </c>
      <c r="M10428" s="96">
        <f t="shared" si="331"/>
        <v>1</v>
      </c>
      <c r="N10428" s="273"/>
    </row>
    <row r="10429" spans="4:14" x14ac:dyDescent="0.25">
      <c r="D10429" s="129"/>
      <c r="F10429" s="99"/>
      <c r="G10429" s="99"/>
      <c r="H10429" s="99"/>
      <c r="I10429" s="18"/>
      <c r="K10429" s="180">
        <f t="shared" si="332"/>
        <v>0</v>
      </c>
      <c r="M10429" s="96">
        <f t="shared" si="331"/>
        <v>1</v>
      </c>
      <c r="N10429" s="273"/>
    </row>
    <row r="10430" spans="4:14" x14ac:dyDescent="0.25">
      <c r="D10430" s="129"/>
      <c r="F10430" s="99"/>
      <c r="G10430" s="99"/>
      <c r="H10430" s="99"/>
      <c r="I10430" s="18"/>
      <c r="K10430" s="180">
        <f t="shared" si="332"/>
        <v>0</v>
      </c>
      <c r="M10430" s="96">
        <f t="shared" si="331"/>
        <v>1</v>
      </c>
      <c r="N10430" s="273"/>
    </row>
    <row r="10431" spans="4:14" x14ac:dyDescent="0.25">
      <c r="D10431" s="129"/>
      <c r="F10431" s="99"/>
      <c r="G10431" s="99"/>
      <c r="H10431" s="99"/>
      <c r="I10431" s="18"/>
      <c r="K10431" s="180">
        <f t="shared" si="332"/>
        <v>0</v>
      </c>
      <c r="M10431" s="96">
        <f t="shared" si="331"/>
        <v>1</v>
      </c>
      <c r="N10431" s="273"/>
    </row>
    <row r="10432" spans="4:14" x14ac:dyDescent="0.25">
      <c r="D10432" s="129"/>
      <c r="F10432" s="99"/>
      <c r="G10432" s="99"/>
      <c r="H10432" s="99"/>
      <c r="I10432" s="18"/>
      <c r="K10432" s="180">
        <f t="shared" si="332"/>
        <v>0</v>
      </c>
      <c r="M10432" s="96">
        <f t="shared" si="331"/>
        <v>1</v>
      </c>
      <c r="N10432" s="273"/>
    </row>
    <row r="10433" spans="4:14" x14ac:dyDescent="0.25">
      <c r="D10433" s="129"/>
      <c r="F10433" s="99"/>
      <c r="G10433" s="99"/>
      <c r="H10433" s="99"/>
      <c r="I10433" s="18"/>
      <c r="K10433" s="180">
        <f t="shared" si="332"/>
        <v>0</v>
      </c>
      <c r="M10433" s="96">
        <f t="shared" si="331"/>
        <v>1</v>
      </c>
      <c r="N10433" s="273"/>
    </row>
    <row r="10434" spans="4:14" x14ac:dyDescent="0.25">
      <c r="D10434" s="129"/>
      <c r="F10434" s="99"/>
      <c r="G10434" s="99"/>
      <c r="H10434" s="99"/>
      <c r="I10434" s="18"/>
      <c r="K10434" s="180">
        <f t="shared" si="332"/>
        <v>0</v>
      </c>
      <c r="M10434" s="96">
        <f t="shared" si="331"/>
        <v>1</v>
      </c>
      <c r="N10434" s="273"/>
    </row>
    <row r="10435" spans="4:14" x14ac:dyDescent="0.25">
      <c r="D10435" s="129"/>
      <c r="F10435" s="99"/>
      <c r="G10435" s="99"/>
      <c r="H10435" s="99"/>
      <c r="I10435" s="18"/>
      <c r="K10435" s="180">
        <f t="shared" si="332"/>
        <v>0</v>
      </c>
      <c r="M10435" s="96">
        <f t="shared" si="331"/>
        <v>1</v>
      </c>
      <c r="N10435" s="273"/>
    </row>
    <row r="10436" spans="4:14" x14ac:dyDescent="0.25">
      <c r="D10436" s="129"/>
      <c r="F10436" s="99"/>
      <c r="G10436" s="99"/>
      <c r="H10436" s="99"/>
      <c r="I10436" s="18"/>
      <c r="K10436" s="180">
        <f t="shared" si="332"/>
        <v>0</v>
      </c>
      <c r="M10436" s="96">
        <f t="shared" si="331"/>
        <v>1</v>
      </c>
      <c r="N10436" s="273"/>
    </row>
    <row r="10437" spans="4:14" x14ac:dyDescent="0.25">
      <c r="D10437" s="129"/>
      <c r="F10437" s="99"/>
      <c r="G10437" s="99"/>
      <c r="H10437" s="99"/>
      <c r="I10437" s="18"/>
      <c r="K10437" s="180">
        <f t="shared" si="332"/>
        <v>0</v>
      </c>
      <c r="M10437" s="96">
        <f t="shared" si="331"/>
        <v>1</v>
      </c>
      <c r="N10437" s="273"/>
    </row>
    <row r="10438" spans="4:14" x14ac:dyDescent="0.25">
      <c r="D10438" s="129"/>
      <c r="F10438" s="99"/>
      <c r="G10438" s="99"/>
      <c r="H10438" s="99"/>
      <c r="I10438" s="18"/>
      <c r="K10438" s="180">
        <f t="shared" si="332"/>
        <v>0</v>
      </c>
      <c r="M10438" s="96">
        <f t="shared" si="331"/>
        <v>1</v>
      </c>
      <c r="N10438" s="273"/>
    </row>
    <row r="10439" spans="4:14" x14ac:dyDescent="0.25">
      <c r="D10439" s="129"/>
      <c r="F10439" s="99"/>
      <c r="G10439" s="99"/>
      <c r="H10439" s="99"/>
      <c r="I10439" s="18"/>
      <c r="K10439" s="180">
        <f t="shared" si="332"/>
        <v>0</v>
      </c>
      <c r="M10439" s="96">
        <f t="shared" si="331"/>
        <v>1</v>
      </c>
      <c r="N10439" s="273"/>
    </row>
    <row r="10440" spans="4:14" x14ac:dyDescent="0.25">
      <c r="D10440" s="129"/>
      <c r="F10440" s="99"/>
      <c r="G10440" s="99"/>
      <c r="H10440" s="99"/>
      <c r="I10440" s="18"/>
      <c r="K10440" s="180">
        <f t="shared" si="332"/>
        <v>0</v>
      </c>
      <c r="M10440" s="96">
        <f t="shared" si="331"/>
        <v>1</v>
      </c>
      <c r="N10440" s="273"/>
    </row>
    <row r="10441" spans="4:14" x14ac:dyDescent="0.25">
      <c r="D10441" s="129"/>
      <c r="F10441" s="99"/>
      <c r="G10441" s="99"/>
      <c r="H10441" s="99"/>
      <c r="I10441" s="18"/>
      <c r="K10441" s="180">
        <f t="shared" si="332"/>
        <v>0</v>
      </c>
      <c r="M10441" s="96">
        <f t="shared" si="331"/>
        <v>1</v>
      </c>
      <c r="N10441" s="273"/>
    </row>
    <row r="10442" spans="4:14" x14ac:dyDescent="0.25">
      <c r="D10442" s="129"/>
      <c r="F10442" s="99"/>
      <c r="G10442" s="99"/>
      <c r="H10442" s="99"/>
      <c r="I10442" s="18"/>
      <c r="K10442" s="180">
        <f t="shared" si="332"/>
        <v>0</v>
      </c>
      <c r="M10442" s="96">
        <f t="shared" si="331"/>
        <v>1</v>
      </c>
      <c r="N10442" s="273"/>
    </row>
    <row r="10443" spans="4:14" x14ac:dyDescent="0.25">
      <c r="D10443" s="129"/>
      <c r="F10443" s="99"/>
      <c r="G10443" s="99"/>
      <c r="H10443" s="99"/>
      <c r="I10443" s="18"/>
      <c r="K10443" s="180">
        <f t="shared" si="332"/>
        <v>0</v>
      </c>
      <c r="M10443" s="96">
        <f t="shared" si="331"/>
        <v>1</v>
      </c>
      <c r="N10443" s="273"/>
    </row>
    <row r="10444" spans="4:14" x14ac:dyDescent="0.25">
      <c r="D10444" s="129"/>
      <c r="F10444" s="99"/>
      <c r="G10444" s="99"/>
      <c r="H10444" s="99"/>
      <c r="I10444" s="18"/>
      <c r="K10444" s="180">
        <f t="shared" si="332"/>
        <v>0</v>
      </c>
      <c r="M10444" s="96">
        <f t="shared" si="331"/>
        <v>1</v>
      </c>
      <c r="N10444" s="273"/>
    </row>
    <row r="10445" spans="4:14" x14ac:dyDescent="0.25">
      <c r="D10445" s="129"/>
      <c r="F10445" s="99"/>
      <c r="G10445" s="99"/>
      <c r="H10445" s="99"/>
      <c r="I10445" s="18"/>
      <c r="K10445" s="180">
        <f t="shared" si="332"/>
        <v>0</v>
      </c>
      <c r="M10445" s="96">
        <f t="shared" si="331"/>
        <v>1</v>
      </c>
      <c r="N10445" s="273"/>
    </row>
    <row r="10446" spans="4:14" x14ac:dyDescent="0.25">
      <c r="D10446" s="129"/>
      <c r="F10446" s="99"/>
      <c r="G10446" s="99"/>
      <c r="H10446" s="99"/>
      <c r="I10446" s="18"/>
      <c r="K10446" s="180">
        <f t="shared" si="332"/>
        <v>0</v>
      </c>
      <c r="M10446" s="96">
        <f t="shared" si="331"/>
        <v>1</v>
      </c>
      <c r="N10446" s="273"/>
    </row>
    <row r="10447" spans="4:14" x14ac:dyDescent="0.25">
      <c r="D10447" s="129"/>
      <c r="F10447" s="99"/>
      <c r="G10447" s="99"/>
      <c r="H10447" s="99"/>
      <c r="I10447" s="18"/>
      <c r="K10447" s="180">
        <f t="shared" si="332"/>
        <v>0</v>
      </c>
      <c r="M10447" s="96">
        <f t="shared" si="331"/>
        <v>1</v>
      </c>
      <c r="N10447" s="273"/>
    </row>
    <row r="10448" spans="4:14" x14ac:dyDescent="0.25">
      <c r="D10448" s="129"/>
      <c r="F10448" s="99"/>
      <c r="G10448" s="99"/>
      <c r="H10448" s="99"/>
      <c r="I10448" s="18"/>
      <c r="K10448" s="180">
        <f t="shared" si="332"/>
        <v>0</v>
      </c>
      <c r="M10448" s="96">
        <f t="shared" si="331"/>
        <v>1</v>
      </c>
      <c r="N10448" s="273"/>
    </row>
    <row r="10449" spans="4:14" x14ac:dyDescent="0.25">
      <c r="D10449" s="129"/>
      <c r="F10449" s="99"/>
      <c r="G10449" s="99"/>
      <c r="H10449" s="99"/>
      <c r="I10449" s="18"/>
      <c r="K10449" s="180">
        <f t="shared" si="332"/>
        <v>0</v>
      </c>
      <c r="M10449" s="96">
        <f t="shared" ref="M10449:M10512" si="333">UltimoDia(D10449)</f>
        <v>1</v>
      </c>
      <c r="N10449" s="273"/>
    </row>
    <row r="10450" spans="4:14" x14ac:dyDescent="0.25">
      <c r="D10450" s="129"/>
      <c r="F10450" s="99"/>
      <c r="G10450" s="99"/>
      <c r="H10450" s="99"/>
      <c r="I10450" s="18"/>
      <c r="K10450" s="180">
        <f t="shared" si="332"/>
        <v>0</v>
      </c>
      <c r="M10450" s="96">
        <f t="shared" si="333"/>
        <v>1</v>
      </c>
      <c r="N10450" s="273"/>
    </row>
    <row r="10451" spans="4:14" x14ac:dyDescent="0.25">
      <c r="D10451" s="129"/>
      <c r="F10451" s="99"/>
      <c r="G10451" s="99"/>
      <c r="H10451" s="99"/>
      <c r="I10451" s="18"/>
      <c r="K10451" s="180">
        <f t="shared" si="332"/>
        <v>0</v>
      </c>
      <c r="M10451" s="96">
        <f t="shared" si="333"/>
        <v>1</v>
      </c>
      <c r="N10451" s="273"/>
    </row>
    <row r="10452" spans="4:14" x14ac:dyDescent="0.25">
      <c r="D10452" s="129"/>
      <c r="F10452" s="99"/>
      <c r="G10452" s="99"/>
      <c r="H10452" s="99"/>
      <c r="I10452" s="18"/>
      <c r="K10452" s="180">
        <f t="shared" si="332"/>
        <v>0</v>
      </c>
      <c r="M10452" s="96">
        <f t="shared" si="333"/>
        <v>1</v>
      </c>
      <c r="N10452" s="273"/>
    </row>
    <row r="10453" spans="4:14" x14ac:dyDescent="0.25">
      <c r="D10453" s="129"/>
      <c r="F10453" s="99"/>
      <c r="G10453" s="99"/>
      <c r="H10453" s="99"/>
      <c r="I10453" s="18"/>
      <c r="K10453" s="180">
        <f t="shared" si="332"/>
        <v>0</v>
      </c>
      <c r="M10453" s="96">
        <f t="shared" si="333"/>
        <v>1</v>
      </c>
      <c r="N10453" s="273"/>
    </row>
    <row r="10454" spans="4:14" x14ac:dyDescent="0.25">
      <c r="D10454" s="129"/>
      <c r="F10454" s="99"/>
      <c r="G10454" s="99"/>
      <c r="H10454" s="99"/>
      <c r="I10454" s="18"/>
      <c r="K10454" s="180">
        <f t="shared" si="332"/>
        <v>0</v>
      </c>
      <c r="M10454" s="96">
        <f t="shared" si="333"/>
        <v>1</v>
      </c>
      <c r="N10454" s="273"/>
    </row>
    <row r="10455" spans="4:14" x14ac:dyDescent="0.25">
      <c r="D10455" s="129"/>
      <c r="F10455" s="99"/>
      <c r="G10455" s="99"/>
      <c r="H10455" s="99"/>
      <c r="I10455" s="18"/>
      <c r="K10455" s="180">
        <f t="shared" si="332"/>
        <v>0</v>
      </c>
      <c r="M10455" s="96">
        <f t="shared" si="333"/>
        <v>1</v>
      </c>
      <c r="N10455" s="273"/>
    </row>
    <row r="10456" spans="4:14" x14ac:dyDescent="0.25">
      <c r="D10456" s="129"/>
      <c r="F10456" s="99"/>
      <c r="G10456" s="99"/>
      <c r="H10456" s="99"/>
      <c r="I10456" s="18"/>
      <c r="K10456" s="180">
        <f t="shared" si="332"/>
        <v>0</v>
      </c>
      <c r="M10456" s="96">
        <f t="shared" si="333"/>
        <v>1</v>
      </c>
      <c r="N10456" s="273"/>
    </row>
    <row r="10457" spans="4:14" x14ac:dyDescent="0.25">
      <c r="D10457" s="129"/>
      <c r="F10457" s="99"/>
      <c r="G10457" s="99"/>
      <c r="H10457" s="99"/>
      <c r="I10457" s="18"/>
      <c r="K10457" s="180">
        <f t="shared" si="332"/>
        <v>0</v>
      </c>
      <c r="M10457" s="96">
        <f t="shared" si="333"/>
        <v>1</v>
      </c>
      <c r="N10457" s="273"/>
    </row>
    <row r="10458" spans="4:14" x14ac:dyDescent="0.25">
      <c r="D10458" s="129"/>
      <c r="F10458" s="99"/>
      <c r="G10458" s="99"/>
      <c r="H10458" s="99"/>
      <c r="I10458" s="18"/>
      <c r="K10458" s="180">
        <f t="shared" si="332"/>
        <v>0</v>
      </c>
      <c r="M10458" s="96">
        <f t="shared" si="333"/>
        <v>1</v>
      </c>
      <c r="N10458" s="273"/>
    </row>
    <row r="10459" spans="4:14" x14ac:dyDescent="0.25">
      <c r="D10459" s="129"/>
      <c r="F10459" s="99"/>
      <c r="G10459" s="99"/>
      <c r="H10459" s="99"/>
      <c r="I10459" s="18"/>
      <c r="K10459" s="180">
        <f t="shared" si="332"/>
        <v>0</v>
      </c>
      <c r="M10459" s="96">
        <f t="shared" si="333"/>
        <v>1</v>
      </c>
      <c r="N10459" s="273"/>
    </row>
    <row r="10460" spans="4:14" x14ac:dyDescent="0.25">
      <c r="D10460" s="129"/>
      <c r="F10460" s="99"/>
      <c r="G10460" s="99"/>
      <c r="H10460" s="99"/>
      <c r="I10460" s="18"/>
      <c r="K10460" s="180">
        <f t="shared" si="332"/>
        <v>0</v>
      </c>
      <c r="M10460" s="96">
        <f t="shared" si="333"/>
        <v>1</v>
      </c>
      <c r="N10460" s="273"/>
    </row>
    <row r="10461" spans="4:14" x14ac:dyDescent="0.25">
      <c r="D10461" s="129"/>
      <c r="F10461" s="99"/>
      <c r="G10461" s="99"/>
      <c r="H10461" s="99"/>
      <c r="I10461" s="18"/>
      <c r="K10461" s="180">
        <f t="shared" si="332"/>
        <v>0</v>
      </c>
      <c r="M10461" s="96">
        <f t="shared" si="333"/>
        <v>1</v>
      </c>
      <c r="N10461" s="273"/>
    </row>
    <row r="10462" spans="4:14" x14ac:dyDescent="0.25">
      <c r="D10462" s="129"/>
      <c r="F10462" s="99"/>
      <c r="G10462" s="99"/>
      <c r="H10462" s="99"/>
      <c r="I10462" s="18"/>
      <c r="K10462" s="180">
        <f t="shared" si="332"/>
        <v>0</v>
      </c>
      <c r="M10462" s="96">
        <f t="shared" si="333"/>
        <v>1</v>
      </c>
      <c r="N10462" s="273"/>
    </row>
    <row r="10463" spans="4:14" x14ac:dyDescent="0.25">
      <c r="D10463" s="129"/>
      <c r="F10463" s="99"/>
      <c r="G10463" s="99"/>
      <c r="H10463" s="99"/>
      <c r="I10463" s="18"/>
      <c r="K10463" s="180">
        <f t="shared" si="332"/>
        <v>0</v>
      </c>
      <c r="M10463" s="96">
        <f t="shared" si="333"/>
        <v>1</v>
      </c>
      <c r="N10463" s="273"/>
    </row>
    <row r="10464" spans="4:14" x14ac:dyDescent="0.25">
      <c r="D10464" s="129"/>
      <c r="F10464" s="99"/>
      <c r="G10464" s="99"/>
      <c r="H10464" s="99"/>
      <c r="I10464" s="18"/>
      <c r="K10464" s="180">
        <f t="shared" si="332"/>
        <v>0</v>
      </c>
      <c r="M10464" s="96">
        <f t="shared" si="333"/>
        <v>1</v>
      </c>
      <c r="N10464" s="273"/>
    </row>
    <row r="10465" spans="4:14" x14ac:dyDescent="0.25">
      <c r="D10465" s="129"/>
      <c r="F10465" s="99"/>
      <c r="G10465" s="99"/>
      <c r="H10465" s="99"/>
      <c r="I10465" s="18"/>
      <c r="K10465" s="180">
        <f t="shared" si="332"/>
        <v>0</v>
      </c>
      <c r="M10465" s="96">
        <f t="shared" si="333"/>
        <v>1</v>
      </c>
      <c r="N10465" s="273"/>
    </row>
    <row r="10466" spans="4:14" x14ac:dyDescent="0.25">
      <c r="D10466" s="129"/>
      <c r="F10466" s="99"/>
      <c r="G10466" s="99"/>
      <c r="H10466" s="99"/>
      <c r="I10466" s="18"/>
      <c r="K10466" s="180">
        <f t="shared" si="332"/>
        <v>0</v>
      </c>
      <c r="M10466" s="96">
        <f t="shared" si="333"/>
        <v>1</v>
      </c>
      <c r="N10466" s="273"/>
    </row>
    <row r="10467" spans="4:14" x14ac:dyDescent="0.25">
      <c r="D10467" s="129"/>
      <c r="F10467" s="99"/>
      <c r="G10467" s="99"/>
      <c r="H10467" s="99"/>
      <c r="I10467" s="18"/>
      <c r="K10467" s="180">
        <f t="shared" si="332"/>
        <v>0</v>
      </c>
      <c r="M10467" s="96">
        <f t="shared" si="333"/>
        <v>1</v>
      </c>
      <c r="N10467" s="273"/>
    </row>
    <row r="10468" spans="4:14" x14ac:dyDescent="0.25">
      <c r="D10468" s="129"/>
      <c r="F10468" s="99"/>
      <c r="G10468" s="99"/>
      <c r="H10468" s="99"/>
      <c r="I10468" s="18"/>
      <c r="K10468" s="180">
        <f t="shared" si="332"/>
        <v>0</v>
      </c>
      <c r="M10468" s="96">
        <f t="shared" si="333"/>
        <v>1</v>
      </c>
      <c r="N10468" s="273"/>
    </row>
    <row r="10469" spans="4:14" x14ac:dyDescent="0.25">
      <c r="D10469" s="129"/>
      <c r="F10469" s="99"/>
      <c r="G10469" s="99"/>
      <c r="H10469" s="99"/>
      <c r="I10469" s="18"/>
      <c r="K10469" s="180">
        <f t="shared" si="332"/>
        <v>0</v>
      </c>
      <c r="M10469" s="96">
        <f t="shared" si="333"/>
        <v>1</v>
      </c>
      <c r="N10469" s="273"/>
    </row>
    <row r="10470" spans="4:14" x14ac:dyDescent="0.25">
      <c r="D10470" s="129"/>
      <c r="F10470" s="99"/>
      <c r="G10470" s="99"/>
      <c r="H10470" s="99"/>
      <c r="I10470" s="18"/>
      <c r="K10470" s="180">
        <f t="shared" si="332"/>
        <v>0</v>
      </c>
      <c r="M10470" s="96">
        <f t="shared" si="333"/>
        <v>1</v>
      </c>
      <c r="N10470" s="273"/>
    </row>
    <row r="10471" spans="4:14" x14ac:dyDescent="0.25">
      <c r="D10471" s="129"/>
      <c r="F10471" s="99"/>
      <c r="G10471" s="99"/>
      <c r="H10471" s="99"/>
      <c r="I10471" s="18"/>
      <c r="K10471" s="180">
        <f t="shared" si="332"/>
        <v>0</v>
      </c>
      <c r="M10471" s="96">
        <f t="shared" si="333"/>
        <v>1</v>
      </c>
      <c r="N10471" s="273"/>
    </row>
    <row r="10472" spans="4:14" x14ac:dyDescent="0.25">
      <c r="D10472" s="129"/>
      <c r="F10472" s="99"/>
      <c r="G10472" s="99"/>
      <c r="H10472" s="99"/>
      <c r="I10472" s="18"/>
      <c r="K10472" s="180">
        <f t="shared" si="332"/>
        <v>0</v>
      </c>
      <c r="M10472" s="96">
        <f t="shared" si="333"/>
        <v>1</v>
      </c>
      <c r="N10472" s="273"/>
    </row>
    <row r="10473" spans="4:14" x14ac:dyDescent="0.25">
      <c r="D10473" s="129"/>
      <c r="F10473" s="99"/>
      <c r="G10473" s="99"/>
      <c r="H10473" s="99"/>
      <c r="I10473" s="18"/>
      <c r="K10473" s="180">
        <f t="shared" si="332"/>
        <v>0</v>
      </c>
      <c r="M10473" s="96">
        <f t="shared" si="333"/>
        <v>1</v>
      </c>
      <c r="N10473" s="273"/>
    </row>
    <row r="10474" spans="4:14" x14ac:dyDescent="0.25">
      <c r="D10474" s="129"/>
      <c r="F10474" s="99"/>
      <c r="G10474" s="99"/>
      <c r="H10474" s="99"/>
      <c r="I10474" s="18"/>
      <c r="K10474" s="180">
        <f t="shared" ref="K10474:K10537" si="334">IF(ctConta="",K10473+F10474,IF(I10474=ctConta,K10473+F10474,K10473))</f>
        <v>0</v>
      </c>
      <c r="M10474" s="96">
        <f t="shared" si="333"/>
        <v>1</v>
      </c>
      <c r="N10474" s="273"/>
    </row>
    <row r="10475" spans="4:14" x14ac:dyDescent="0.25">
      <c r="D10475" s="129"/>
      <c r="F10475" s="99"/>
      <c r="G10475" s="99"/>
      <c r="H10475" s="99"/>
      <c r="I10475" s="18"/>
      <c r="K10475" s="180">
        <f t="shared" si="334"/>
        <v>0</v>
      </c>
      <c r="M10475" s="96">
        <f t="shared" si="333"/>
        <v>1</v>
      </c>
      <c r="N10475" s="273"/>
    </row>
    <row r="10476" spans="4:14" x14ac:dyDescent="0.25">
      <c r="D10476" s="129"/>
      <c r="F10476" s="99"/>
      <c r="G10476" s="99"/>
      <c r="H10476" s="99"/>
      <c r="I10476" s="18"/>
      <c r="K10476" s="180">
        <f t="shared" si="334"/>
        <v>0</v>
      </c>
      <c r="M10476" s="96">
        <f t="shared" si="333"/>
        <v>1</v>
      </c>
      <c r="N10476" s="273"/>
    </row>
    <row r="10477" spans="4:14" x14ac:dyDescent="0.25">
      <c r="D10477" s="129"/>
      <c r="F10477" s="99"/>
      <c r="G10477" s="99"/>
      <c r="H10477" s="99"/>
      <c r="I10477" s="18"/>
      <c r="K10477" s="180">
        <f t="shared" si="334"/>
        <v>0</v>
      </c>
      <c r="M10477" s="96">
        <f t="shared" si="333"/>
        <v>1</v>
      </c>
      <c r="N10477" s="273"/>
    </row>
    <row r="10478" spans="4:14" x14ac:dyDescent="0.25">
      <c r="D10478" s="129"/>
      <c r="F10478" s="99"/>
      <c r="G10478" s="99"/>
      <c r="H10478" s="99"/>
      <c r="I10478" s="18"/>
      <c r="K10478" s="180">
        <f t="shared" si="334"/>
        <v>0</v>
      </c>
      <c r="M10478" s="96">
        <f t="shared" si="333"/>
        <v>1</v>
      </c>
      <c r="N10478" s="273"/>
    </row>
    <row r="10479" spans="4:14" x14ac:dyDescent="0.25">
      <c r="D10479" s="129"/>
      <c r="F10479" s="99"/>
      <c r="G10479" s="99"/>
      <c r="H10479" s="99"/>
      <c r="I10479" s="18"/>
      <c r="K10479" s="180">
        <f t="shared" si="334"/>
        <v>0</v>
      </c>
      <c r="M10479" s="96">
        <f t="shared" si="333"/>
        <v>1</v>
      </c>
      <c r="N10479" s="273"/>
    </row>
    <row r="10480" spans="4:14" x14ac:dyDescent="0.25">
      <c r="D10480" s="129"/>
      <c r="F10480" s="99"/>
      <c r="G10480" s="99"/>
      <c r="H10480" s="99"/>
      <c r="I10480" s="18"/>
      <c r="K10480" s="180">
        <f t="shared" si="334"/>
        <v>0</v>
      </c>
      <c r="M10480" s="96">
        <f t="shared" si="333"/>
        <v>1</v>
      </c>
      <c r="N10480" s="273"/>
    </row>
    <row r="10481" spans="4:14" x14ac:dyDescent="0.25">
      <c r="D10481" s="129"/>
      <c r="F10481" s="99"/>
      <c r="G10481" s="99"/>
      <c r="H10481" s="99"/>
      <c r="I10481" s="18"/>
      <c r="K10481" s="180">
        <f t="shared" si="334"/>
        <v>0</v>
      </c>
      <c r="M10481" s="96">
        <f t="shared" si="333"/>
        <v>1</v>
      </c>
      <c r="N10481" s="273"/>
    </row>
    <row r="10482" spans="4:14" x14ac:dyDescent="0.25">
      <c r="D10482" s="129"/>
      <c r="F10482" s="99"/>
      <c r="G10482" s="99"/>
      <c r="H10482" s="99"/>
      <c r="I10482" s="18"/>
      <c r="K10482" s="180">
        <f t="shared" si="334"/>
        <v>0</v>
      </c>
      <c r="M10482" s="96">
        <f t="shared" si="333"/>
        <v>1</v>
      </c>
      <c r="N10482" s="273"/>
    </row>
    <row r="10483" spans="4:14" x14ac:dyDescent="0.25">
      <c r="D10483" s="129"/>
      <c r="F10483" s="99"/>
      <c r="G10483" s="99"/>
      <c r="H10483" s="99"/>
      <c r="I10483" s="18"/>
      <c r="K10483" s="180">
        <f t="shared" si="334"/>
        <v>0</v>
      </c>
      <c r="M10483" s="96">
        <f t="shared" si="333"/>
        <v>1</v>
      </c>
      <c r="N10483" s="273"/>
    </row>
    <row r="10484" spans="4:14" x14ac:dyDescent="0.25">
      <c r="D10484" s="129"/>
      <c r="F10484" s="99"/>
      <c r="G10484" s="99"/>
      <c r="H10484" s="99"/>
      <c r="I10484" s="18"/>
      <c r="K10484" s="180">
        <f t="shared" si="334"/>
        <v>0</v>
      </c>
      <c r="M10484" s="96">
        <f t="shared" si="333"/>
        <v>1</v>
      </c>
      <c r="N10484" s="273"/>
    </row>
    <row r="10485" spans="4:14" x14ac:dyDescent="0.25">
      <c r="D10485" s="129"/>
      <c r="F10485" s="99"/>
      <c r="G10485" s="99"/>
      <c r="H10485" s="99"/>
      <c r="I10485" s="18"/>
      <c r="K10485" s="180">
        <f t="shared" si="334"/>
        <v>0</v>
      </c>
      <c r="M10485" s="96">
        <f t="shared" si="333"/>
        <v>1</v>
      </c>
      <c r="N10485" s="273"/>
    </row>
    <row r="10486" spans="4:14" x14ac:dyDescent="0.25">
      <c r="D10486" s="129"/>
      <c r="F10486" s="99"/>
      <c r="G10486" s="99"/>
      <c r="H10486" s="99"/>
      <c r="I10486" s="18"/>
      <c r="K10486" s="180">
        <f t="shared" si="334"/>
        <v>0</v>
      </c>
      <c r="M10486" s="96">
        <f t="shared" si="333"/>
        <v>1</v>
      </c>
      <c r="N10486" s="273"/>
    </row>
    <row r="10487" spans="4:14" x14ac:dyDescent="0.25">
      <c r="D10487" s="129"/>
      <c r="F10487" s="99"/>
      <c r="G10487" s="99"/>
      <c r="H10487" s="99"/>
      <c r="I10487" s="18"/>
      <c r="K10487" s="180">
        <f t="shared" si="334"/>
        <v>0</v>
      </c>
      <c r="M10487" s="96">
        <f t="shared" si="333"/>
        <v>1</v>
      </c>
      <c r="N10487" s="273"/>
    </row>
    <row r="10488" spans="4:14" x14ac:dyDescent="0.25">
      <c r="D10488" s="129"/>
      <c r="F10488" s="99"/>
      <c r="G10488" s="99"/>
      <c r="H10488" s="99"/>
      <c r="I10488" s="18"/>
      <c r="K10488" s="180">
        <f t="shared" si="334"/>
        <v>0</v>
      </c>
      <c r="M10488" s="96">
        <f t="shared" si="333"/>
        <v>1</v>
      </c>
      <c r="N10488" s="273"/>
    </row>
    <row r="10489" spans="4:14" x14ac:dyDescent="0.25">
      <c r="D10489" s="129"/>
      <c r="F10489" s="99"/>
      <c r="G10489" s="99"/>
      <c r="H10489" s="99"/>
      <c r="I10489" s="18"/>
      <c r="K10489" s="180">
        <f t="shared" si="334"/>
        <v>0</v>
      </c>
      <c r="M10489" s="96">
        <f t="shared" si="333"/>
        <v>1</v>
      </c>
      <c r="N10489" s="273"/>
    </row>
    <row r="10490" spans="4:14" x14ac:dyDescent="0.25">
      <c r="D10490" s="129"/>
      <c r="F10490" s="99"/>
      <c r="G10490" s="99"/>
      <c r="H10490" s="99"/>
      <c r="I10490" s="18"/>
      <c r="K10490" s="180">
        <f t="shared" si="334"/>
        <v>0</v>
      </c>
      <c r="M10490" s="96">
        <f t="shared" si="333"/>
        <v>1</v>
      </c>
      <c r="N10490" s="273"/>
    </row>
    <row r="10491" spans="4:14" x14ac:dyDescent="0.25">
      <c r="D10491" s="129"/>
      <c r="F10491" s="99"/>
      <c r="G10491" s="99"/>
      <c r="H10491" s="99"/>
      <c r="I10491" s="18"/>
      <c r="K10491" s="180">
        <f t="shared" si="334"/>
        <v>0</v>
      </c>
      <c r="M10491" s="96">
        <f t="shared" si="333"/>
        <v>1</v>
      </c>
      <c r="N10491" s="273"/>
    </row>
    <row r="10492" spans="4:14" x14ac:dyDescent="0.25">
      <c r="D10492" s="129"/>
      <c r="F10492" s="99"/>
      <c r="G10492" s="99"/>
      <c r="H10492" s="99"/>
      <c r="I10492" s="18"/>
      <c r="K10492" s="180">
        <f t="shared" si="334"/>
        <v>0</v>
      </c>
      <c r="M10492" s="96">
        <f t="shared" si="333"/>
        <v>1</v>
      </c>
      <c r="N10492" s="273"/>
    </row>
    <row r="10493" spans="4:14" x14ac:dyDescent="0.25">
      <c r="D10493" s="129"/>
      <c r="F10493" s="99"/>
      <c r="G10493" s="99"/>
      <c r="H10493" s="99"/>
      <c r="I10493" s="18"/>
      <c r="K10493" s="180">
        <f t="shared" si="334"/>
        <v>0</v>
      </c>
      <c r="M10493" s="96">
        <f t="shared" si="333"/>
        <v>1</v>
      </c>
      <c r="N10493" s="273"/>
    </row>
    <row r="10494" spans="4:14" x14ac:dyDescent="0.25">
      <c r="D10494" s="129"/>
      <c r="F10494" s="99"/>
      <c r="G10494" s="99"/>
      <c r="H10494" s="99"/>
      <c r="I10494" s="18"/>
      <c r="K10494" s="180">
        <f t="shared" si="334"/>
        <v>0</v>
      </c>
      <c r="M10494" s="96">
        <f t="shared" si="333"/>
        <v>1</v>
      </c>
      <c r="N10494" s="273"/>
    </row>
    <row r="10495" spans="4:14" x14ac:dyDescent="0.25">
      <c r="D10495" s="129"/>
      <c r="F10495" s="99"/>
      <c r="G10495" s="99"/>
      <c r="H10495" s="99"/>
      <c r="I10495" s="18"/>
      <c r="K10495" s="180">
        <f t="shared" si="334"/>
        <v>0</v>
      </c>
      <c r="M10495" s="96">
        <f t="shared" si="333"/>
        <v>1</v>
      </c>
      <c r="N10495" s="273"/>
    </row>
    <row r="10496" spans="4:14" x14ac:dyDescent="0.25">
      <c r="D10496" s="129"/>
      <c r="F10496" s="99"/>
      <c r="G10496" s="99"/>
      <c r="H10496" s="99"/>
      <c r="I10496" s="18"/>
      <c r="K10496" s="180">
        <f t="shared" si="334"/>
        <v>0</v>
      </c>
      <c r="M10496" s="96">
        <f t="shared" si="333"/>
        <v>1</v>
      </c>
      <c r="N10496" s="273"/>
    </row>
    <row r="10497" spans="4:14" x14ac:dyDescent="0.25">
      <c r="D10497" s="129"/>
      <c r="F10497" s="99"/>
      <c r="G10497" s="99"/>
      <c r="H10497" s="99"/>
      <c r="I10497" s="18"/>
      <c r="K10497" s="180">
        <f t="shared" si="334"/>
        <v>0</v>
      </c>
      <c r="M10497" s="96">
        <f t="shared" si="333"/>
        <v>1</v>
      </c>
      <c r="N10497" s="273"/>
    </row>
    <row r="10498" spans="4:14" x14ac:dyDescent="0.25">
      <c r="D10498" s="129"/>
      <c r="F10498" s="99"/>
      <c r="G10498" s="99"/>
      <c r="H10498" s="99"/>
      <c r="I10498" s="18"/>
      <c r="K10498" s="180">
        <f t="shared" si="334"/>
        <v>0</v>
      </c>
      <c r="M10498" s="96">
        <f t="shared" si="333"/>
        <v>1</v>
      </c>
      <c r="N10498" s="273"/>
    </row>
    <row r="10499" spans="4:14" x14ac:dyDescent="0.25">
      <c r="D10499" s="129"/>
      <c r="F10499" s="99"/>
      <c r="G10499" s="99"/>
      <c r="H10499" s="99"/>
      <c r="I10499" s="18"/>
      <c r="K10499" s="180">
        <f t="shared" si="334"/>
        <v>0</v>
      </c>
      <c r="M10499" s="96">
        <f t="shared" si="333"/>
        <v>1</v>
      </c>
      <c r="N10499" s="273"/>
    </row>
    <row r="10500" spans="4:14" x14ac:dyDescent="0.25">
      <c r="D10500" s="129"/>
      <c r="F10500" s="99"/>
      <c r="G10500" s="99"/>
      <c r="H10500" s="99"/>
      <c r="I10500" s="18"/>
      <c r="K10500" s="180">
        <f t="shared" si="334"/>
        <v>0</v>
      </c>
      <c r="M10500" s="96">
        <f t="shared" si="333"/>
        <v>1</v>
      </c>
      <c r="N10500" s="273"/>
    </row>
    <row r="10501" spans="4:14" x14ac:dyDescent="0.25">
      <c r="D10501" s="129"/>
      <c r="F10501" s="99"/>
      <c r="G10501" s="99"/>
      <c r="H10501" s="99"/>
      <c r="I10501" s="18"/>
      <c r="K10501" s="180">
        <f t="shared" si="334"/>
        <v>0</v>
      </c>
      <c r="M10501" s="96">
        <f t="shared" si="333"/>
        <v>1</v>
      </c>
      <c r="N10501" s="273"/>
    </row>
    <row r="10502" spans="4:14" x14ac:dyDescent="0.25">
      <c r="D10502" s="129"/>
      <c r="F10502" s="99"/>
      <c r="G10502" s="99"/>
      <c r="H10502" s="99"/>
      <c r="I10502" s="18"/>
      <c r="K10502" s="180">
        <f t="shared" si="334"/>
        <v>0</v>
      </c>
      <c r="M10502" s="96">
        <f t="shared" si="333"/>
        <v>1</v>
      </c>
      <c r="N10502" s="273"/>
    </row>
    <row r="10503" spans="4:14" x14ac:dyDescent="0.25">
      <c r="D10503" s="129"/>
      <c r="F10503" s="99"/>
      <c r="G10503" s="99"/>
      <c r="H10503" s="99"/>
      <c r="I10503" s="18"/>
      <c r="K10503" s="180">
        <f t="shared" si="334"/>
        <v>0</v>
      </c>
      <c r="M10503" s="96">
        <f t="shared" si="333"/>
        <v>1</v>
      </c>
      <c r="N10503" s="273"/>
    </row>
    <row r="10504" spans="4:14" x14ac:dyDescent="0.25">
      <c r="D10504" s="129"/>
      <c r="F10504" s="99"/>
      <c r="G10504" s="99"/>
      <c r="H10504" s="99"/>
      <c r="I10504" s="18"/>
      <c r="K10504" s="180">
        <f t="shared" si="334"/>
        <v>0</v>
      </c>
      <c r="M10504" s="96">
        <f t="shared" si="333"/>
        <v>1</v>
      </c>
      <c r="N10504" s="273"/>
    </row>
    <row r="10505" spans="4:14" x14ac:dyDescent="0.25">
      <c r="D10505" s="129"/>
      <c r="F10505" s="99"/>
      <c r="G10505" s="99"/>
      <c r="H10505" s="99"/>
      <c r="I10505" s="18"/>
      <c r="K10505" s="180">
        <f t="shared" si="334"/>
        <v>0</v>
      </c>
      <c r="M10505" s="96">
        <f t="shared" si="333"/>
        <v>1</v>
      </c>
      <c r="N10505" s="273"/>
    </row>
    <row r="10506" spans="4:14" x14ac:dyDescent="0.25">
      <c r="D10506" s="129"/>
      <c r="F10506" s="99"/>
      <c r="G10506" s="99"/>
      <c r="H10506" s="99"/>
      <c r="I10506" s="18"/>
      <c r="K10506" s="180">
        <f t="shared" si="334"/>
        <v>0</v>
      </c>
      <c r="M10506" s="96">
        <f t="shared" si="333"/>
        <v>1</v>
      </c>
      <c r="N10506" s="273"/>
    </row>
    <row r="10507" spans="4:14" x14ac:dyDescent="0.25">
      <c r="D10507" s="129"/>
      <c r="F10507" s="99"/>
      <c r="G10507" s="99"/>
      <c r="H10507" s="99"/>
      <c r="I10507" s="18"/>
      <c r="K10507" s="180">
        <f t="shared" si="334"/>
        <v>0</v>
      </c>
      <c r="M10507" s="96">
        <f t="shared" si="333"/>
        <v>1</v>
      </c>
      <c r="N10507" s="273"/>
    </row>
    <row r="10508" spans="4:14" x14ac:dyDescent="0.25">
      <c r="D10508" s="129"/>
      <c r="F10508" s="99"/>
      <c r="G10508" s="99"/>
      <c r="H10508" s="99"/>
      <c r="I10508" s="18"/>
      <c r="K10508" s="180">
        <f t="shared" si="334"/>
        <v>0</v>
      </c>
      <c r="M10508" s="96">
        <f t="shared" si="333"/>
        <v>1</v>
      </c>
      <c r="N10508" s="273"/>
    </row>
    <row r="10509" spans="4:14" x14ac:dyDescent="0.25">
      <c r="D10509" s="129"/>
      <c r="F10509" s="99"/>
      <c r="G10509" s="99"/>
      <c r="H10509" s="99"/>
      <c r="I10509" s="18"/>
      <c r="K10509" s="180">
        <f t="shared" si="334"/>
        <v>0</v>
      </c>
      <c r="M10509" s="96">
        <f t="shared" si="333"/>
        <v>1</v>
      </c>
      <c r="N10509" s="273"/>
    </row>
    <row r="10510" spans="4:14" x14ac:dyDescent="0.25">
      <c r="D10510" s="129"/>
      <c r="F10510" s="99"/>
      <c r="G10510" s="99"/>
      <c r="H10510" s="99"/>
      <c r="I10510" s="18"/>
      <c r="K10510" s="180">
        <f t="shared" si="334"/>
        <v>0</v>
      </c>
      <c r="M10510" s="96">
        <f t="shared" si="333"/>
        <v>1</v>
      </c>
      <c r="N10510" s="273"/>
    </row>
    <row r="10511" spans="4:14" x14ac:dyDescent="0.25">
      <c r="D10511" s="129"/>
      <c r="F10511" s="99"/>
      <c r="G10511" s="99"/>
      <c r="H10511" s="99"/>
      <c r="I10511" s="18"/>
      <c r="K10511" s="180">
        <f t="shared" si="334"/>
        <v>0</v>
      </c>
      <c r="M10511" s="96">
        <f t="shared" si="333"/>
        <v>1</v>
      </c>
      <c r="N10511" s="273"/>
    </row>
    <row r="10512" spans="4:14" x14ac:dyDescent="0.25">
      <c r="D10512" s="129"/>
      <c r="F10512" s="99"/>
      <c r="G10512" s="99"/>
      <c r="H10512" s="99"/>
      <c r="I10512" s="18"/>
      <c r="K10512" s="180">
        <f t="shared" si="334"/>
        <v>0</v>
      </c>
      <c r="M10512" s="96">
        <f t="shared" si="333"/>
        <v>1</v>
      </c>
      <c r="N10512" s="273"/>
    </row>
    <row r="10513" spans="4:14" x14ac:dyDescent="0.25">
      <c r="D10513" s="129"/>
      <c r="F10513" s="99"/>
      <c r="G10513" s="99"/>
      <c r="H10513" s="99"/>
      <c r="I10513" s="18"/>
      <c r="K10513" s="180">
        <f t="shared" si="334"/>
        <v>0</v>
      </c>
      <c r="M10513" s="96">
        <f t="shared" ref="M10513:M10576" si="335">UltimoDia(D10513)</f>
        <v>1</v>
      </c>
      <c r="N10513" s="273"/>
    </row>
    <row r="10514" spans="4:14" x14ac:dyDescent="0.25">
      <c r="D10514" s="129"/>
      <c r="F10514" s="99"/>
      <c r="G10514" s="99"/>
      <c r="H10514" s="99"/>
      <c r="I10514" s="18"/>
      <c r="K10514" s="180">
        <f t="shared" si="334"/>
        <v>0</v>
      </c>
      <c r="M10514" s="96">
        <f t="shared" si="335"/>
        <v>1</v>
      </c>
      <c r="N10514" s="273"/>
    </row>
    <row r="10515" spans="4:14" x14ac:dyDescent="0.25">
      <c r="D10515" s="129"/>
      <c r="F10515" s="99"/>
      <c r="G10515" s="99"/>
      <c r="H10515" s="99"/>
      <c r="I10515" s="18"/>
      <c r="K10515" s="180">
        <f t="shared" si="334"/>
        <v>0</v>
      </c>
      <c r="M10515" s="96">
        <f t="shared" si="335"/>
        <v>1</v>
      </c>
      <c r="N10515" s="273"/>
    </row>
    <row r="10516" spans="4:14" x14ac:dyDescent="0.25">
      <c r="D10516" s="129"/>
      <c r="F10516" s="99"/>
      <c r="G10516" s="99"/>
      <c r="H10516" s="99"/>
      <c r="I10516" s="18"/>
      <c r="K10516" s="180">
        <f t="shared" si="334"/>
        <v>0</v>
      </c>
      <c r="M10516" s="96">
        <f t="shared" si="335"/>
        <v>1</v>
      </c>
      <c r="N10516" s="273"/>
    </row>
    <row r="10517" spans="4:14" x14ac:dyDescent="0.25">
      <c r="D10517" s="129"/>
      <c r="F10517" s="99"/>
      <c r="G10517" s="99"/>
      <c r="H10517" s="99"/>
      <c r="I10517" s="18"/>
      <c r="K10517" s="180">
        <f t="shared" si="334"/>
        <v>0</v>
      </c>
      <c r="M10517" s="96">
        <f t="shared" si="335"/>
        <v>1</v>
      </c>
      <c r="N10517" s="273"/>
    </row>
    <row r="10518" spans="4:14" x14ac:dyDescent="0.25">
      <c r="D10518" s="129"/>
      <c r="F10518" s="99"/>
      <c r="G10518" s="99"/>
      <c r="H10518" s="99"/>
      <c r="I10518" s="18"/>
      <c r="K10518" s="180">
        <f t="shared" si="334"/>
        <v>0</v>
      </c>
      <c r="M10518" s="96">
        <f t="shared" si="335"/>
        <v>1</v>
      </c>
      <c r="N10518" s="273"/>
    </row>
    <row r="10519" spans="4:14" x14ac:dyDescent="0.25">
      <c r="D10519" s="129"/>
      <c r="F10519" s="99"/>
      <c r="G10519" s="99"/>
      <c r="H10519" s="99"/>
      <c r="I10519" s="18"/>
      <c r="K10519" s="180">
        <f t="shared" si="334"/>
        <v>0</v>
      </c>
      <c r="M10519" s="96">
        <f t="shared" si="335"/>
        <v>1</v>
      </c>
      <c r="N10519" s="273"/>
    </row>
    <row r="10520" spans="4:14" x14ac:dyDescent="0.25">
      <c r="D10520" s="129"/>
      <c r="F10520" s="99"/>
      <c r="G10520" s="99"/>
      <c r="H10520" s="99"/>
      <c r="I10520" s="18"/>
      <c r="K10520" s="180">
        <f t="shared" si="334"/>
        <v>0</v>
      </c>
      <c r="M10520" s="96">
        <f t="shared" si="335"/>
        <v>1</v>
      </c>
      <c r="N10520" s="273"/>
    </row>
    <row r="10521" spans="4:14" x14ac:dyDescent="0.25">
      <c r="D10521" s="129"/>
      <c r="F10521" s="99"/>
      <c r="G10521" s="99"/>
      <c r="H10521" s="99"/>
      <c r="I10521" s="18"/>
      <c r="K10521" s="180">
        <f t="shared" si="334"/>
        <v>0</v>
      </c>
      <c r="M10521" s="96">
        <f t="shared" si="335"/>
        <v>1</v>
      </c>
      <c r="N10521" s="273"/>
    </row>
    <row r="10522" spans="4:14" x14ac:dyDescent="0.25">
      <c r="D10522" s="129"/>
      <c r="F10522" s="99"/>
      <c r="G10522" s="99"/>
      <c r="H10522" s="99"/>
      <c r="I10522" s="18"/>
      <c r="K10522" s="180">
        <f t="shared" si="334"/>
        <v>0</v>
      </c>
      <c r="M10522" s="96">
        <f t="shared" si="335"/>
        <v>1</v>
      </c>
      <c r="N10522" s="273"/>
    </row>
    <row r="10523" spans="4:14" x14ac:dyDescent="0.25">
      <c r="D10523" s="129"/>
      <c r="F10523" s="99"/>
      <c r="G10523" s="99"/>
      <c r="H10523" s="99"/>
      <c r="I10523" s="18"/>
      <c r="K10523" s="180">
        <f t="shared" si="334"/>
        <v>0</v>
      </c>
      <c r="M10523" s="96">
        <f t="shared" si="335"/>
        <v>1</v>
      </c>
      <c r="N10523" s="273"/>
    </row>
    <row r="10524" spans="4:14" x14ac:dyDescent="0.25">
      <c r="D10524" s="129"/>
      <c r="F10524" s="99"/>
      <c r="G10524" s="99"/>
      <c r="H10524" s="99"/>
      <c r="I10524" s="18"/>
      <c r="K10524" s="180">
        <f t="shared" si="334"/>
        <v>0</v>
      </c>
      <c r="M10524" s="96">
        <f t="shared" si="335"/>
        <v>1</v>
      </c>
      <c r="N10524" s="273"/>
    </row>
    <row r="10525" spans="4:14" x14ac:dyDescent="0.25">
      <c r="D10525" s="129"/>
      <c r="F10525" s="99"/>
      <c r="G10525" s="99"/>
      <c r="H10525" s="99"/>
      <c r="I10525" s="18"/>
      <c r="K10525" s="180">
        <f t="shared" si="334"/>
        <v>0</v>
      </c>
      <c r="M10525" s="96">
        <f t="shared" si="335"/>
        <v>1</v>
      </c>
      <c r="N10525" s="273"/>
    </row>
    <row r="10526" spans="4:14" x14ac:dyDescent="0.25">
      <c r="D10526" s="129"/>
      <c r="F10526" s="99"/>
      <c r="G10526" s="99"/>
      <c r="H10526" s="99"/>
      <c r="I10526" s="18"/>
      <c r="K10526" s="180">
        <f t="shared" si="334"/>
        <v>0</v>
      </c>
      <c r="M10526" s="96">
        <f t="shared" si="335"/>
        <v>1</v>
      </c>
      <c r="N10526" s="273"/>
    </row>
    <row r="10527" spans="4:14" x14ac:dyDescent="0.25">
      <c r="D10527" s="129"/>
      <c r="F10527" s="99"/>
      <c r="G10527" s="99"/>
      <c r="H10527" s="99"/>
      <c r="I10527" s="18"/>
      <c r="K10527" s="180">
        <f t="shared" si="334"/>
        <v>0</v>
      </c>
      <c r="M10527" s="96">
        <f t="shared" si="335"/>
        <v>1</v>
      </c>
      <c r="N10527" s="273"/>
    </row>
    <row r="10528" spans="4:14" x14ac:dyDescent="0.25">
      <c r="D10528" s="129"/>
      <c r="F10528" s="99"/>
      <c r="G10528" s="99"/>
      <c r="H10528" s="99"/>
      <c r="I10528" s="18"/>
      <c r="K10528" s="180">
        <f t="shared" si="334"/>
        <v>0</v>
      </c>
      <c r="M10528" s="96">
        <f t="shared" si="335"/>
        <v>1</v>
      </c>
      <c r="N10528" s="273"/>
    </row>
    <row r="10529" spans="4:14" x14ac:dyDescent="0.25">
      <c r="D10529" s="129"/>
      <c r="F10529" s="99"/>
      <c r="G10529" s="99"/>
      <c r="H10529" s="99"/>
      <c r="I10529" s="18"/>
      <c r="K10529" s="180">
        <f t="shared" si="334"/>
        <v>0</v>
      </c>
      <c r="M10529" s="96">
        <f t="shared" si="335"/>
        <v>1</v>
      </c>
      <c r="N10529" s="273"/>
    </row>
    <row r="10530" spans="4:14" x14ac:dyDescent="0.25">
      <c r="D10530" s="129"/>
      <c r="F10530" s="99"/>
      <c r="G10530" s="99"/>
      <c r="H10530" s="99"/>
      <c r="I10530" s="18"/>
      <c r="K10530" s="180">
        <f t="shared" si="334"/>
        <v>0</v>
      </c>
      <c r="M10530" s="96">
        <f t="shared" si="335"/>
        <v>1</v>
      </c>
      <c r="N10530" s="273"/>
    </row>
    <row r="10531" spans="4:14" x14ac:dyDescent="0.25">
      <c r="D10531" s="129"/>
      <c r="F10531" s="99"/>
      <c r="G10531" s="99"/>
      <c r="H10531" s="99"/>
      <c r="I10531" s="18"/>
      <c r="K10531" s="180">
        <f t="shared" si="334"/>
        <v>0</v>
      </c>
      <c r="M10531" s="96">
        <f t="shared" si="335"/>
        <v>1</v>
      </c>
      <c r="N10531" s="273"/>
    </row>
    <row r="10532" spans="4:14" x14ac:dyDescent="0.25">
      <c r="D10532" s="129"/>
      <c r="F10532" s="99"/>
      <c r="G10532" s="99"/>
      <c r="H10532" s="99"/>
      <c r="I10532" s="18"/>
      <c r="K10532" s="180">
        <f t="shared" si="334"/>
        <v>0</v>
      </c>
      <c r="M10532" s="96">
        <f t="shared" si="335"/>
        <v>1</v>
      </c>
      <c r="N10532" s="273"/>
    </row>
    <row r="10533" spans="4:14" x14ac:dyDescent="0.25">
      <c r="D10533" s="129"/>
      <c r="F10533" s="99"/>
      <c r="G10533" s="99"/>
      <c r="H10533" s="99"/>
      <c r="I10533" s="18"/>
      <c r="K10533" s="180">
        <f t="shared" si="334"/>
        <v>0</v>
      </c>
      <c r="M10533" s="96">
        <f t="shared" si="335"/>
        <v>1</v>
      </c>
      <c r="N10533" s="273"/>
    </row>
    <row r="10534" spans="4:14" x14ac:dyDescent="0.25">
      <c r="D10534" s="129"/>
      <c r="F10534" s="99"/>
      <c r="G10534" s="99"/>
      <c r="H10534" s="99"/>
      <c r="I10534" s="18"/>
      <c r="K10534" s="180">
        <f t="shared" si="334"/>
        <v>0</v>
      </c>
      <c r="M10534" s="96">
        <f t="shared" si="335"/>
        <v>1</v>
      </c>
      <c r="N10534" s="273"/>
    </row>
    <row r="10535" spans="4:14" x14ac:dyDescent="0.25">
      <c r="D10535" s="129"/>
      <c r="F10535" s="99"/>
      <c r="G10535" s="99"/>
      <c r="H10535" s="99"/>
      <c r="I10535" s="18"/>
      <c r="K10535" s="180">
        <f t="shared" si="334"/>
        <v>0</v>
      </c>
      <c r="M10535" s="96">
        <f t="shared" si="335"/>
        <v>1</v>
      </c>
      <c r="N10535" s="273"/>
    </row>
    <row r="10536" spans="4:14" x14ac:dyDescent="0.25">
      <c r="D10536" s="129"/>
      <c r="F10536" s="99"/>
      <c r="G10536" s="99"/>
      <c r="H10536" s="99"/>
      <c r="I10536" s="18"/>
      <c r="K10536" s="180">
        <f t="shared" si="334"/>
        <v>0</v>
      </c>
      <c r="M10536" s="96">
        <f t="shared" si="335"/>
        <v>1</v>
      </c>
      <c r="N10536" s="273"/>
    </row>
    <row r="10537" spans="4:14" x14ac:dyDescent="0.25">
      <c r="D10537" s="129"/>
      <c r="F10537" s="99"/>
      <c r="G10537" s="99"/>
      <c r="H10537" s="99"/>
      <c r="I10537" s="18"/>
      <c r="K10537" s="180">
        <f t="shared" si="334"/>
        <v>0</v>
      </c>
      <c r="M10537" s="96">
        <f t="shared" si="335"/>
        <v>1</v>
      </c>
      <c r="N10537" s="273"/>
    </row>
    <row r="10538" spans="4:14" x14ac:dyDescent="0.25">
      <c r="D10538" s="129"/>
      <c r="F10538" s="99"/>
      <c r="G10538" s="99"/>
      <c r="H10538" s="99"/>
      <c r="I10538" s="18"/>
      <c r="K10538" s="180">
        <f t="shared" ref="K10538:K10601" si="336">IF(ctConta="",K10537+F10538,IF(I10538=ctConta,K10537+F10538,K10537))</f>
        <v>0</v>
      </c>
      <c r="M10538" s="96">
        <f t="shared" si="335"/>
        <v>1</v>
      </c>
      <c r="N10538" s="273"/>
    </row>
    <row r="10539" spans="4:14" x14ac:dyDescent="0.25">
      <c r="D10539" s="129"/>
      <c r="F10539" s="99"/>
      <c r="G10539" s="99"/>
      <c r="H10539" s="99"/>
      <c r="I10539" s="18"/>
      <c r="K10539" s="180">
        <f t="shared" si="336"/>
        <v>0</v>
      </c>
      <c r="M10539" s="96">
        <f t="shared" si="335"/>
        <v>1</v>
      </c>
      <c r="N10539" s="273"/>
    </row>
    <row r="10540" spans="4:14" x14ac:dyDescent="0.25">
      <c r="D10540" s="129"/>
      <c r="F10540" s="99"/>
      <c r="G10540" s="99"/>
      <c r="H10540" s="99"/>
      <c r="I10540" s="18"/>
      <c r="K10540" s="180">
        <f t="shared" si="336"/>
        <v>0</v>
      </c>
      <c r="M10540" s="96">
        <f t="shared" si="335"/>
        <v>1</v>
      </c>
      <c r="N10540" s="273"/>
    </row>
    <row r="10541" spans="4:14" x14ac:dyDescent="0.25">
      <c r="D10541" s="129"/>
      <c r="F10541" s="99"/>
      <c r="G10541" s="99"/>
      <c r="H10541" s="99"/>
      <c r="I10541" s="18"/>
      <c r="K10541" s="180">
        <f t="shared" si="336"/>
        <v>0</v>
      </c>
      <c r="M10541" s="96">
        <f t="shared" si="335"/>
        <v>1</v>
      </c>
      <c r="N10541" s="273"/>
    </row>
    <row r="10542" spans="4:14" x14ac:dyDescent="0.25">
      <c r="D10542" s="129"/>
      <c r="F10542" s="99"/>
      <c r="G10542" s="99"/>
      <c r="H10542" s="99"/>
      <c r="I10542" s="18"/>
      <c r="K10542" s="180">
        <f t="shared" si="336"/>
        <v>0</v>
      </c>
      <c r="M10542" s="96">
        <f t="shared" si="335"/>
        <v>1</v>
      </c>
      <c r="N10542" s="273"/>
    </row>
    <row r="10543" spans="4:14" x14ac:dyDescent="0.25">
      <c r="D10543" s="129"/>
      <c r="F10543" s="99"/>
      <c r="G10543" s="99"/>
      <c r="H10543" s="99"/>
      <c r="I10543" s="18"/>
      <c r="K10543" s="180">
        <f t="shared" si="336"/>
        <v>0</v>
      </c>
      <c r="M10543" s="96">
        <f t="shared" si="335"/>
        <v>1</v>
      </c>
      <c r="N10543" s="273"/>
    </row>
    <row r="10544" spans="4:14" x14ac:dyDescent="0.25">
      <c r="D10544" s="129"/>
      <c r="F10544" s="99"/>
      <c r="G10544" s="99"/>
      <c r="H10544" s="99"/>
      <c r="I10544" s="18"/>
      <c r="K10544" s="180">
        <f t="shared" si="336"/>
        <v>0</v>
      </c>
      <c r="M10544" s="96">
        <f t="shared" si="335"/>
        <v>1</v>
      </c>
      <c r="N10544" s="273"/>
    </row>
    <row r="10545" spans="4:14" x14ac:dyDescent="0.25">
      <c r="D10545" s="129"/>
      <c r="F10545" s="99"/>
      <c r="G10545" s="99"/>
      <c r="H10545" s="99"/>
      <c r="I10545" s="18"/>
      <c r="K10545" s="180">
        <f t="shared" si="336"/>
        <v>0</v>
      </c>
      <c r="M10545" s="96">
        <f t="shared" si="335"/>
        <v>1</v>
      </c>
      <c r="N10545" s="273"/>
    </row>
    <row r="10546" spans="4:14" x14ac:dyDescent="0.25">
      <c r="D10546" s="129"/>
      <c r="F10546" s="99"/>
      <c r="G10546" s="99"/>
      <c r="H10546" s="99"/>
      <c r="I10546" s="18"/>
      <c r="K10546" s="180">
        <f t="shared" si="336"/>
        <v>0</v>
      </c>
      <c r="M10546" s="96">
        <f t="shared" si="335"/>
        <v>1</v>
      </c>
      <c r="N10546" s="273"/>
    </row>
    <row r="10547" spans="4:14" x14ac:dyDescent="0.25">
      <c r="D10547" s="129"/>
      <c r="F10547" s="99"/>
      <c r="G10547" s="99"/>
      <c r="H10547" s="99"/>
      <c r="I10547" s="18"/>
      <c r="K10547" s="180">
        <f t="shared" si="336"/>
        <v>0</v>
      </c>
      <c r="M10547" s="96">
        <f t="shared" si="335"/>
        <v>1</v>
      </c>
      <c r="N10547" s="273"/>
    </row>
    <row r="10548" spans="4:14" x14ac:dyDescent="0.25">
      <c r="D10548" s="129"/>
      <c r="F10548" s="99"/>
      <c r="G10548" s="99"/>
      <c r="H10548" s="99"/>
      <c r="I10548" s="18"/>
      <c r="K10548" s="180">
        <f t="shared" si="336"/>
        <v>0</v>
      </c>
      <c r="M10548" s="96">
        <f t="shared" si="335"/>
        <v>1</v>
      </c>
      <c r="N10548" s="273"/>
    </row>
    <row r="10549" spans="4:14" x14ac:dyDescent="0.25">
      <c r="D10549" s="129"/>
      <c r="F10549" s="99"/>
      <c r="G10549" s="99"/>
      <c r="H10549" s="99"/>
      <c r="I10549" s="18"/>
      <c r="K10549" s="180">
        <f t="shared" si="336"/>
        <v>0</v>
      </c>
      <c r="M10549" s="96">
        <f t="shared" si="335"/>
        <v>1</v>
      </c>
      <c r="N10549" s="273"/>
    </row>
    <row r="10550" spans="4:14" x14ac:dyDescent="0.25">
      <c r="D10550" s="129"/>
      <c r="F10550" s="99"/>
      <c r="G10550" s="99"/>
      <c r="H10550" s="99"/>
      <c r="I10550" s="18"/>
      <c r="K10550" s="180">
        <f t="shared" si="336"/>
        <v>0</v>
      </c>
      <c r="M10550" s="96">
        <f t="shared" si="335"/>
        <v>1</v>
      </c>
      <c r="N10550" s="273"/>
    </row>
    <row r="10551" spans="4:14" x14ac:dyDescent="0.25">
      <c r="D10551" s="129"/>
      <c r="F10551" s="99"/>
      <c r="G10551" s="99"/>
      <c r="H10551" s="99"/>
      <c r="I10551" s="18"/>
      <c r="K10551" s="180">
        <f t="shared" si="336"/>
        <v>0</v>
      </c>
      <c r="M10551" s="96">
        <f t="shared" si="335"/>
        <v>1</v>
      </c>
      <c r="N10551" s="273"/>
    </row>
    <row r="10552" spans="4:14" x14ac:dyDescent="0.25">
      <c r="D10552" s="129"/>
      <c r="F10552" s="99"/>
      <c r="G10552" s="99"/>
      <c r="H10552" s="99"/>
      <c r="I10552" s="18"/>
      <c r="K10552" s="180">
        <f t="shared" si="336"/>
        <v>0</v>
      </c>
      <c r="M10552" s="96">
        <f t="shared" si="335"/>
        <v>1</v>
      </c>
      <c r="N10552" s="273"/>
    </row>
    <row r="10553" spans="4:14" x14ac:dyDescent="0.25">
      <c r="D10553" s="129"/>
      <c r="F10553" s="99"/>
      <c r="G10553" s="99"/>
      <c r="H10553" s="99"/>
      <c r="I10553" s="18"/>
      <c r="K10553" s="180">
        <f t="shared" si="336"/>
        <v>0</v>
      </c>
      <c r="M10553" s="96">
        <f t="shared" si="335"/>
        <v>1</v>
      </c>
      <c r="N10553" s="273"/>
    </row>
    <row r="10554" spans="4:14" x14ac:dyDescent="0.25">
      <c r="D10554" s="129"/>
      <c r="F10554" s="99"/>
      <c r="G10554" s="99"/>
      <c r="H10554" s="99"/>
      <c r="I10554" s="18"/>
      <c r="K10554" s="180">
        <f t="shared" si="336"/>
        <v>0</v>
      </c>
      <c r="M10554" s="96">
        <f t="shared" si="335"/>
        <v>1</v>
      </c>
      <c r="N10554" s="273"/>
    </row>
    <row r="10555" spans="4:14" x14ac:dyDescent="0.25">
      <c r="D10555" s="129"/>
      <c r="F10555" s="99"/>
      <c r="G10555" s="99"/>
      <c r="H10555" s="99"/>
      <c r="I10555" s="18"/>
      <c r="K10555" s="180">
        <f t="shared" si="336"/>
        <v>0</v>
      </c>
      <c r="M10555" s="96">
        <f t="shared" si="335"/>
        <v>1</v>
      </c>
      <c r="N10555" s="273"/>
    </row>
    <row r="10556" spans="4:14" x14ac:dyDescent="0.25">
      <c r="D10556" s="129"/>
      <c r="F10556" s="99"/>
      <c r="G10556" s="99"/>
      <c r="H10556" s="99"/>
      <c r="I10556" s="18"/>
      <c r="K10556" s="180">
        <f t="shared" si="336"/>
        <v>0</v>
      </c>
      <c r="M10556" s="96">
        <f t="shared" si="335"/>
        <v>1</v>
      </c>
      <c r="N10556" s="273"/>
    </row>
    <row r="10557" spans="4:14" x14ac:dyDescent="0.25">
      <c r="D10557" s="129"/>
      <c r="F10557" s="99"/>
      <c r="G10557" s="99"/>
      <c r="H10557" s="99"/>
      <c r="I10557" s="18"/>
      <c r="K10557" s="180">
        <f t="shared" si="336"/>
        <v>0</v>
      </c>
      <c r="M10557" s="96">
        <f t="shared" si="335"/>
        <v>1</v>
      </c>
      <c r="N10557" s="273"/>
    </row>
    <row r="10558" spans="4:14" x14ac:dyDescent="0.25">
      <c r="D10558" s="129"/>
      <c r="F10558" s="99"/>
      <c r="G10558" s="99"/>
      <c r="H10558" s="99"/>
      <c r="I10558" s="18"/>
      <c r="K10558" s="180">
        <f t="shared" si="336"/>
        <v>0</v>
      </c>
      <c r="M10558" s="96">
        <f t="shared" si="335"/>
        <v>1</v>
      </c>
      <c r="N10558" s="273"/>
    </row>
    <row r="10559" spans="4:14" x14ac:dyDescent="0.25">
      <c r="D10559" s="129"/>
      <c r="F10559" s="99"/>
      <c r="G10559" s="99"/>
      <c r="H10559" s="99"/>
      <c r="I10559" s="18"/>
      <c r="K10559" s="180">
        <f t="shared" si="336"/>
        <v>0</v>
      </c>
      <c r="M10559" s="96">
        <f t="shared" si="335"/>
        <v>1</v>
      </c>
      <c r="N10559" s="273"/>
    </row>
    <row r="10560" spans="4:14" x14ac:dyDescent="0.25">
      <c r="D10560" s="129"/>
      <c r="F10560" s="99"/>
      <c r="G10560" s="99"/>
      <c r="H10560" s="99"/>
      <c r="I10560" s="18"/>
      <c r="K10560" s="180">
        <f t="shared" si="336"/>
        <v>0</v>
      </c>
      <c r="M10560" s="96">
        <f t="shared" si="335"/>
        <v>1</v>
      </c>
      <c r="N10560" s="273"/>
    </row>
    <row r="10561" spans="4:14" x14ac:dyDescent="0.25">
      <c r="D10561" s="129"/>
      <c r="F10561" s="99"/>
      <c r="G10561" s="99"/>
      <c r="H10561" s="99"/>
      <c r="I10561" s="18"/>
      <c r="K10561" s="180">
        <f t="shared" si="336"/>
        <v>0</v>
      </c>
      <c r="M10561" s="96">
        <f t="shared" si="335"/>
        <v>1</v>
      </c>
      <c r="N10561" s="273"/>
    </row>
    <row r="10562" spans="4:14" x14ac:dyDescent="0.25">
      <c r="D10562" s="129"/>
      <c r="F10562" s="99"/>
      <c r="G10562" s="99"/>
      <c r="H10562" s="99"/>
      <c r="I10562" s="18"/>
      <c r="K10562" s="180">
        <f t="shared" si="336"/>
        <v>0</v>
      </c>
      <c r="M10562" s="96">
        <f t="shared" si="335"/>
        <v>1</v>
      </c>
      <c r="N10562" s="273"/>
    </row>
    <row r="10563" spans="4:14" x14ac:dyDescent="0.25">
      <c r="D10563" s="129"/>
      <c r="F10563" s="99"/>
      <c r="G10563" s="99"/>
      <c r="H10563" s="99"/>
      <c r="I10563" s="18"/>
      <c r="K10563" s="180">
        <f t="shared" si="336"/>
        <v>0</v>
      </c>
      <c r="M10563" s="96">
        <f t="shared" si="335"/>
        <v>1</v>
      </c>
      <c r="N10563" s="273"/>
    </row>
    <row r="10564" spans="4:14" x14ac:dyDescent="0.25">
      <c r="D10564" s="129"/>
      <c r="F10564" s="99"/>
      <c r="G10564" s="99"/>
      <c r="H10564" s="99"/>
      <c r="I10564" s="18"/>
      <c r="K10564" s="180">
        <f t="shared" si="336"/>
        <v>0</v>
      </c>
      <c r="M10564" s="96">
        <f t="shared" si="335"/>
        <v>1</v>
      </c>
      <c r="N10564" s="273"/>
    </row>
    <row r="10565" spans="4:14" x14ac:dyDescent="0.25">
      <c r="D10565" s="129"/>
      <c r="F10565" s="99"/>
      <c r="G10565" s="99"/>
      <c r="H10565" s="99"/>
      <c r="I10565" s="18"/>
      <c r="K10565" s="180">
        <f t="shared" si="336"/>
        <v>0</v>
      </c>
      <c r="M10565" s="96">
        <f t="shared" si="335"/>
        <v>1</v>
      </c>
      <c r="N10565" s="273"/>
    </row>
    <row r="10566" spans="4:14" x14ac:dyDescent="0.25">
      <c r="D10566" s="129"/>
      <c r="F10566" s="99"/>
      <c r="G10566" s="99"/>
      <c r="H10566" s="99"/>
      <c r="I10566" s="18"/>
      <c r="K10566" s="180">
        <f t="shared" si="336"/>
        <v>0</v>
      </c>
      <c r="M10566" s="96">
        <f t="shared" si="335"/>
        <v>1</v>
      </c>
      <c r="N10566" s="273"/>
    </row>
    <row r="10567" spans="4:14" x14ac:dyDescent="0.25">
      <c r="D10567" s="129"/>
      <c r="F10567" s="99"/>
      <c r="G10567" s="99"/>
      <c r="H10567" s="99"/>
      <c r="I10567" s="18"/>
      <c r="K10567" s="180">
        <f t="shared" si="336"/>
        <v>0</v>
      </c>
      <c r="M10567" s="96">
        <f t="shared" si="335"/>
        <v>1</v>
      </c>
      <c r="N10567" s="273"/>
    </row>
    <row r="10568" spans="4:14" x14ac:dyDescent="0.25">
      <c r="D10568" s="129"/>
      <c r="F10568" s="99"/>
      <c r="G10568" s="99"/>
      <c r="H10568" s="99"/>
      <c r="I10568" s="18"/>
      <c r="K10568" s="180">
        <f t="shared" si="336"/>
        <v>0</v>
      </c>
      <c r="M10568" s="96">
        <f t="shared" si="335"/>
        <v>1</v>
      </c>
      <c r="N10568" s="273"/>
    </row>
    <row r="10569" spans="4:14" x14ac:dyDescent="0.25">
      <c r="D10569" s="129"/>
      <c r="F10569" s="99"/>
      <c r="G10569" s="99"/>
      <c r="H10569" s="99"/>
      <c r="I10569" s="18"/>
      <c r="K10569" s="180">
        <f t="shared" si="336"/>
        <v>0</v>
      </c>
      <c r="M10569" s="96">
        <f t="shared" si="335"/>
        <v>1</v>
      </c>
      <c r="N10569" s="273"/>
    </row>
    <row r="10570" spans="4:14" x14ac:dyDescent="0.25">
      <c r="D10570" s="129"/>
      <c r="F10570" s="99"/>
      <c r="G10570" s="99"/>
      <c r="H10570" s="99"/>
      <c r="I10570" s="18"/>
      <c r="K10570" s="180">
        <f t="shared" si="336"/>
        <v>0</v>
      </c>
      <c r="M10570" s="96">
        <f t="shared" si="335"/>
        <v>1</v>
      </c>
      <c r="N10570" s="273"/>
    </row>
    <row r="10571" spans="4:14" x14ac:dyDescent="0.25">
      <c r="D10571" s="129"/>
      <c r="F10571" s="99"/>
      <c r="G10571" s="99"/>
      <c r="H10571" s="99"/>
      <c r="I10571" s="18"/>
      <c r="K10571" s="180">
        <f t="shared" si="336"/>
        <v>0</v>
      </c>
      <c r="M10571" s="96">
        <f t="shared" si="335"/>
        <v>1</v>
      </c>
      <c r="N10571" s="273"/>
    </row>
    <row r="10572" spans="4:14" x14ac:dyDescent="0.25">
      <c r="D10572" s="129"/>
      <c r="F10572" s="99"/>
      <c r="G10572" s="99"/>
      <c r="H10572" s="99"/>
      <c r="I10572" s="18"/>
      <c r="K10572" s="180">
        <f t="shared" si="336"/>
        <v>0</v>
      </c>
      <c r="M10572" s="96">
        <f t="shared" si="335"/>
        <v>1</v>
      </c>
      <c r="N10572" s="273"/>
    </row>
    <row r="10573" spans="4:14" x14ac:dyDescent="0.25">
      <c r="D10573" s="129"/>
      <c r="F10573" s="99"/>
      <c r="G10573" s="99"/>
      <c r="H10573" s="99"/>
      <c r="I10573" s="18"/>
      <c r="K10573" s="180">
        <f t="shared" si="336"/>
        <v>0</v>
      </c>
      <c r="M10573" s="96">
        <f t="shared" si="335"/>
        <v>1</v>
      </c>
      <c r="N10573" s="273"/>
    </row>
    <row r="10574" spans="4:14" x14ac:dyDescent="0.25">
      <c r="D10574" s="129"/>
      <c r="F10574" s="99"/>
      <c r="G10574" s="99"/>
      <c r="H10574" s="99"/>
      <c r="I10574" s="18"/>
      <c r="K10574" s="180">
        <f t="shared" si="336"/>
        <v>0</v>
      </c>
      <c r="M10574" s="96">
        <f t="shared" si="335"/>
        <v>1</v>
      </c>
      <c r="N10574" s="273"/>
    </row>
    <row r="10575" spans="4:14" x14ac:dyDescent="0.25">
      <c r="D10575" s="129"/>
      <c r="F10575" s="99"/>
      <c r="G10575" s="99"/>
      <c r="H10575" s="99"/>
      <c r="I10575" s="18"/>
      <c r="K10575" s="180">
        <f t="shared" si="336"/>
        <v>0</v>
      </c>
      <c r="M10575" s="96">
        <f t="shared" si="335"/>
        <v>1</v>
      </c>
      <c r="N10575" s="273"/>
    </row>
    <row r="10576" spans="4:14" x14ac:dyDescent="0.25">
      <c r="D10576" s="129"/>
      <c r="F10576" s="99"/>
      <c r="G10576" s="99"/>
      <c r="H10576" s="99"/>
      <c r="I10576" s="18"/>
      <c r="K10576" s="180">
        <f t="shared" si="336"/>
        <v>0</v>
      </c>
      <c r="M10576" s="96">
        <f t="shared" si="335"/>
        <v>1</v>
      </c>
      <c r="N10576" s="273"/>
    </row>
    <row r="10577" spans="4:14" x14ac:dyDescent="0.25">
      <c r="D10577" s="129"/>
      <c r="F10577" s="99"/>
      <c r="G10577" s="99"/>
      <c r="H10577" s="99"/>
      <c r="I10577" s="18"/>
      <c r="K10577" s="180">
        <f t="shared" si="336"/>
        <v>0</v>
      </c>
      <c r="M10577" s="96">
        <f t="shared" ref="M10577:M10640" si="337">UltimoDia(D10577)</f>
        <v>1</v>
      </c>
      <c r="N10577" s="273"/>
    </row>
    <row r="10578" spans="4:14" x14ac:dyDescent="0.25">
      <c r="D10578" s="129"/>
      <c r="F10578" s="99"/>
      <c r="G10578" s="99"/>
      <c r="H10578" s="99"/>
      <c r="I10578" s="18"/>
      <c r="K10578" s="180">
        <f t="shared" si="336"/>
        <v>0</v>
      </c>
      <c r="M10578" s="96">
        <f t="shared" si="337"/>
        <v>1</v>
      </c>
      <c r="N10578" s="273"/>
    </row>
    <row r="10579" spans="4:14" x14ac:dyDescent="0.25">
      <c r="D10579" s="129"/>
      <c r="F10579" s="99"/>
      <c r="G10579" s="99"/>
      <c r="H10579" s="99"/>
      <c r="I10579" s="18"/>
      <c r="K10579" s="180">
        <f t="shared" si="336"/>
        <v>0</v>
      </c>
      <c r="M10579" s="96">
        <f t="shared" si="337"/>
        <v>1</v>
      </c>
      <c r="N10579" s="273"/>
    </row>
    <row r="10580" spans="4:14" x14ac:dyDescent="0.25">
      <c r="D10580" s="129"/>
      <c r="F10580" s="99"/>
      <c r="G10580" s="99"/>
      <c r="H10580" s="99"/>
      <c r="I10580" s="18"/>
      <c r="K10580" s="180">
        <f t="shared" si="336"/>
        <v>0</v>
      </c>
      <c r="M10580" s="96">
        <f t="shared" si="337"/>
        <v>1</v>
      </c>
      <c r="N10580" s="273"/>
    </row>
    <row r="10581" spans="4:14" x14ac:dyDescent="0.25">
      <c r="D10581" s="129"/>
      <c r="F10581" s="99"/>
      <c r="G10581" s="99"/>
      <c r="H10581" s="99"/>
      <c r="I10581" s="18"/>
      <c r="K10581" s="180">
        <f t="shared" si="336"/>
        <v>0</v>
      </c>
      <c r="M10581" s="96">
        <f t="shared" si="337"/>
        <v>1</v>
      </c>
      <c r="N10581" s="273"/>
    </row>
    <row r="10582" spans="4:14" x14ac:dyDescent="0.25">
      <c r="D10582" s="129"/>
      <c r="F10582" s="99"/>
      <c r="G10582" s="99"/>
      <c r="H10582" s="99"/>
      <c r="I10582" s="18"/>
      <c r="K10582" s="180">
        <f t="shared" si="336"/>
        <v>0</v>
      </c>
      <c r="M10582" s="96">
        <f t="shared" si="337"/>
        <v>1</v>
      </c>
      <c r="N10582" s="273"/>
    </row>
    <row r="10583" spans="4:14" x14ac:dyDescent="0.25">
      <c r="D10583" s="129"/>
      <c r="F10583" s="99"/>
      <c r="G10583" s="99"/>
      <c r="H10583" s="99"/>
      <c r="I10583" s="18"/>
      <c r="K10583" s="180">
        <f t="shared" si="336"/>
        <v>0</v>
      </c>
      <c r="M10583" s="96">
        <f t="shared" si="337"/>
        <v>1</v>
      </c>
      <c r="N10583" s="273"/>
    </row>
    <row r="10584" spans="4:14" x14ac:dyDescent="0.25">
      <c r="D10584" s="129"/>
      <c r="F10584" s="99"/>
      <c r="G10584" s="99"/>
      <c r="H10584" s="99"/>
      <c r="I10584" s="18"/>
      <c r="K10584" s="180">
        <f t="shared" si="336"/>
        <v>0</v>
      </c>
      <c r="M10584" s="96">
        <f t="shared" si="337"/>
        <v>1</v>
      </c>
      <c r="N10584" s="273"/>
    </row>
    <row r="10585" spans="4:14" x14ac:dyDescent="0.25">
      <c r="D10585" s="129"/>
      <c r="F10585" s="99"/>
      <c r="G10585" s="99"/>
      <c r="H10585" s="99"/>
      <c r="I10585" s="18"/>
      <c r="K10585" s="180">
        <f t="shared" si="336"/>
        <v>0</v>
      </c>
      <c r="M10585" s="96">
        <f t="shared" si="337"/>
        <v>1</v>
      </c>
      <c r="N10585" s="273"/>
    </row>
    <row r="10586" spans="4:14" x14ac:dyDescent="0.25">
      <c r="D10586" s="129"/>
      <c r="F10586" s="99"/>
      <c r="G10586" s="99"/>
      <c r="H10586" s="99"/>
      <c r="I10586" s="18"/>
      <c r="K10586" s="180">
        <f t="shared" si="336"/>
        <v>0</v>
      </c>
      <c r="M10586" s="96">
        <f t="shared" si="337"/>
        <v>1</v>
      </c>
      <c r="N10586" s="273"/>
    </row>
    <row r="10587" spans="4:14" x14ac:dyDescent="0.25">
      <c r="D10587" s="129"/>
      <c r="F10587" s="99"/>
      <c r="G10587" s="99"/>
      <c r="H10587" s="99"/>
      <c r="I10587" s="18"/>
      <c r="K10587" s="180">
        <f t="shared" si="336"/>
        <v>0</v>
      </c>
      <c r="M10587" s="96">
        <f t="shared" si="337"/>
        <v>1</v>
      </c>
      <c r="N10587" s="273"/>
    </row>
    <row r="10588" spans="4:14" x14ac:dyDescent="0.25">
      <c r="D10588" s="129"/>
      <c r="F10588" s="99"/>
      <c r="G10588" s="99"/>
      <c r="H10588" s="99"/>
      <c r="I10588" s="18"/>
      <c r="K10588" s="180">
        <f t="shared" si="336"/>
        <v>0</v>
      </c>
      <c r="M10588" s="96">
        <f t="shared" si="337"/>
        <v>1</v>
      </c>
      <c r="N10588" s="273"/>
    </row>
    <row r="10589" spans="4:14" x14ac:dyDescent="0.25">
      <c r="D10589" s="129"/>
      <c r="F10589" s="99"/>
      <c r="G10589" s="99"/>
      <c r="H10589" s="99"/>
      <c r="I10589" s="18"/>
      <c r="K10589" s="180">
        <f t="shared" si="336"/>
        <v>0</v>
      </c>
      <c r="M10589" s="96">
        <f t="shared" si="337"/>
        <v>1</v>
      </c>
      <c r="N10589" s="273"/>
    </row>
    <row r="10590" spans="4:14" x14ac:dyDescent="0.25">
      <c r="D10590" s="129"/>
      <c r="F10590" s="99"/>
      <c r="G10590" s="99"/>
      <c r="H10590" s="99"/>
      <c r="I10590" s="18"/>
      <c r="K10590" s="180">
        <f t="shared" si="336"/>
        <v>0</v>
      </c>
      <c r="M10590" s="96">
        <f t="shared" si="337"/>
        <v>1</v>
      </c>
      <c r="N10590" s="273"/>
    </row>
    <row r="10591" spans="4:14" x14ac:dyDescent="0.25">
      <c r="D10591" s="129"/>
      <c r="F10591" s="99"/>
      <c r="G10591" s="99"/>
      <c r="H10591" s="99"/>
      <c r="I10591" s="18"/>
      <c r="K10591" s="180">
        <f t="shared" si="336"/>
        <v>0</v>
      </c>
      <c r="M10591" s="96">
        <f t="shared" si="337"/>
        <v>1</v>
      </c>
      <c r="N10591" s="273"/>
    </row>
    <row r="10592" spans="4:14" x14ac:dyDescent="0.25">
      <c r="D10592" s="129"/>
      <c r="F10592" s="99"/>
      <c r="G10592" s="99"/>
      <c r="H10592" s="99"/>
      <c r="I10592" s="18"/>
      <c r="K10592" s="180">
        <f t="shared" si="336"/>
        <v>0</v>
      </c>
      <c r="M10592" s="96">
        <f t="shared" si="337"/>
        <v>1</v>
      </c>
      <c r="N10592" s="273"/>
    </row>
    <row r="10593" spans="4:14" x14ac:dyDescent="0.25">
      <c r="D10593" s="129"/>
      <c r="F10593" s="99"/>
      <c r="G10593" s="99"/>
      <c r="H10593" s="99"/>
      <c r="I10593" s="18"/>
      <c r="K10593" s="180">
        <f t="shared" si="336"/>
        <v>0</v>
      </c>
      <c r="M10593" s="96">
        <f t="shared" si="337"/>
        <v>1</v>
      </c>
      <c r="N10593" s="273"/>
    </row>
    <row r="10594" spans="4:14" x14ac:dyDescent="0.25">
      <c r="D10594" s="129"/>
      <c r="F10594" s="99"/>
      <c r="G10594" s="99"/>
      <c r="H10594" s="99"/>
      <c r="I10594" s="18"/>
      <c r="K10594" s="180">
        <f t="shared" si="336"/>
        <v>0</v>
      </c>
      <c r="M10594" s="96">
        <f t="shared" si="337"/>
        <v>1</v>
      </c>
      <c r="N10594" s="273"/>
    </row>
    <row r="10595" spans="4:14" x14ac:dyDescent="0.25">
      <c r="D10595" s="129"/>
      <c r="F10595" s="99"/>
      <c r="G10595" s="99"/>
      <c r="H10595" s="99"/>
      <c r="I10595" s="18"/>
      <c r="K10595" s="180">
        <f t="shared" si="336"/>
        <v>0</v>
      </c>
      <c r="M10595" s="96">
        <f t="shared" si="337"/>
        <v>1</v>
      </c>
      <c r="N10595" s="273"/>
    </row>
    <row r="10596" spans="4:14" x14ac:dyDescent="0.25">
      <c r="D10596" s="129"/>
      <c r="F10596" s="99"/>
      <c r="G10596" s="99"/>
      <c r="H10596" s="99"/>
      <c r="I10596" s="18"/>
      <c r="K10596" s="180">
        <f t="shared" si="336"/>
        <v>0</v>
      </c>
      <c r="M10596" s="96">
        <f t="shared" si="337"/>
        <v>1</v>
      </c>
      <c r="N10596" s="273"/>
    </row>
    <row r="10597" spans="4:14" x14ac:dyDescent="0.25">
      <c r="D10597" s="129"/>
      <c r="F10597" s="99"/>
      <c r="G10597" s="99"/>
      <c r="H10597" s="99"/>
      <c r="I10597" s="18"/>
      <c r="K10597" s="180">
        <f t="shared" si="336"/>
        <v>0</v>
      </c>
      <c r="M10597" s="96">
        <f t="shared" si="337"/>
        <v>1</v>
      </c>
      <c r="N10597" s="273"/>
    </row>
    <row r="10598" spans="4:14" x14ac:dyDescent="0.25">
      <c r="D10598" s="129"/>
      <c r="F10598" s="99"/>
      <c r="G10598" s="99"/>
      <c r="H10598" s="99"/>
      <c r="I10598" s="18"/>
      <c r="K10598" s="180">
        <f t="shared" si="336"/>
        <v>0</v>
      </c>
      <c r="M10598" s="96">
        <f t="shared" si="337"/>
        <v>1</v>
      </c>
      <c r="N10598" s="273"/>
    </row>
    <row r="10599" spans="4:14" x14ac:dyDescent="0.25">
      <c r="D10599" s="129"/>
      <c r="F10599" s="99"/>
      <c r="G10599" s="99"/>
      <c r="H10599" s="99"/>
      <c r="I10599" s="18"/>
      <c r="K10599" s="180">
        <f t="shared" si="336"/>
        <v>0</v>
      </c>
      <c r="M10599" s="96">
        <f t="shared" si="337"/>
        <v>1</v>
      </c>
      <c r="N10599" s="273"/>
    </row>
    <row r="10600" spans="4:14" x14ac:dyDescent="0.25">
      <c r="D10600" s="129"/>
      <c r="F10600" s="99"/>
      <c r="G10600" s="99"/>
      <c r="H10600" s="99"/>
      <c r="I10600" s="18"/>
      <c r="K10600" s="180">
        <f t="shared" si="336"/>
        <v>0</v>
      </c>
      <c r="M10600" s="96">
        <f t="shared" si="337"/>
        <v>1</v>
      </c>
      <c r="N10600" s="273"/>
    </row>
    <row r="10601" spans="4:14" x14ac:dyDescent="0.25">
      <c r="D10601" s="129"/>
      <c r="F10601" s="99"/>
      <c r="G10601" s="99"/>
      <c r="H10601" s="99"/>
      <c r="I10601" s="18"/>
      <c r="K10601" s="180">
        <f t="shared" si="336"/>
        <v>0</v>
      </c>
      <c r="M10601" s="96">
        <f t="shared" si="337"/>
        <v>1</v>
      </c>
      <c r="N10601" s="273"/>
    </row>
    <row r="10602" spans="4:14" x14ac:dyDescent="0.25">
      <c r="D10602" s="129"/>
      <c r="F10602" s="99"/>
      <c r="G10602" s="99"/>
      <c r="H10602" s="99"/>
      <c r="I10602" s="18"/>
      <c r="K10602" s="180">
        <f t="shared" ref="K10602:K10665" si="338">IF(ctConta="",K10601+F10602,IF(I10602=ctConta,K10601+F10602,K10601))</f>
        <v>0</v>
      </c>
      <c r="M10602" s="96">
        <f t="shared" si="337"/>
        <v>1</v>
      </c>
      <c r="N10602" s="273"/>
    </row>
    <row r="10603" spans="4:14" x14ac:dyDescent="0.25">
      <c r="D10603" s="129"/>
      <c r="F10603" s="99"/>
      <c r="G10603" s="99"/>
      <c r="H10603" s="99"/>
      <c r="I10603" s="18"/>
      <c r="K10603" s="180">
        <f t="shared" si="338"/>
        <v>0</v>
      </c>
      <c r="M10603" s="96">
        <f t="shared" si="337"/>
        <v>1</v>
      </c>
      <c r="N10603" s="273"/>
    </row>
    <row r="10604" spans="4:14" x14ac:dyDescent="0.25">
      <c r="D10604" s="129"/>
      <c r="F10604" s="99"/>
      <c r="G10604" s="99"/>
      <c r="H10604" s="99"/>
      <c r="I10604" s="18"/>
      <c r="K10604" s="180">
        <f t="shared" si="338"/>
        <v>0</v>
      </c>
      <c r="M10604" s="96">
        <f t="shared" si="337"/>
        <v>1</v>
      </c>
      <c r="N10604" s="273"/>
    </row>
    <row r="10605" spans="4:14" x14ac:dyDescent="0.25">
      <c r="D10605" s="129"/>
      <c r="F10605" s="99"/>
      <c r="G10605" s="99"/>
      <c r="H10605" s="99"/>
      <c r="I10605" s="18"/>
      <c r="K10605" s="180">
        <f t="shared" si="338"/>
        <v>0</v>
      </c>
      <c r="M10605" s="96">
        <f t="shared" si="337"/>
        <v>1</v>
      </c>
      <c r="N10605" s="273"/>
    </row>
    <row r="10606" spans="4:14" x14ac:dyDescent="0.25">
      <c r="D10606" s="129"/>
      <c r="F10606" s="99"/>
      <c r="G10606" s="99"/>
      <c r="H10606" s="99"/>
      <c r="I10606" s="18"/>
      <c r="K10606" s="180">
        <f t="shared" si="338"/>
        <v>0</v>
      </c>
      <c r="M10606" s="96">
        <f t="shared" si="337"/>
        <v>1</v>
      </c>
      <c r="N10606" s="273"/>
    </row>
    <row r="10607" spans="4:14" x14ac:dyDescent="0.25">
      <c r="D10607" s="129"/>
      <c r="F10607" s="99"/>
      <c r="G10607" s="99"/>
      <c r="H10607" s="99"/>
      <c r="I10607" s="18"/>
      <c r="K10607" s="180">
        <f t="shared" si="338"/>
        <v>0</v>
      </c>
      <c r="M10607" s="96">
        <f t="shared" si="337"/>
        <v>1</v>
      </c>
      <c r="N10607" s="273"/>
    </row>
    <row r="10608" spans="4:14" x14ac:dyDescent="0.25">
      <c r="D10608" s="129"/>
      <c r="F10608" s="99"/>
      <c r="G10608" s="99"/>
      <c r="H10608" s="99"/>
      <c r="I10608" s="18"/>
      <c r="K10608" s="180">
        <f t="shared" si="338"/>
        <v>0</v>
      </c>
      <c r="M10608" s="96">
        <f t="shared" si="337"/>
        <v>1</v>
      </c>
      <c r="N10608" s="273"/>
    </row>
    <row r="10609" spans="4:14" x14ac:dyDescent="0.25">
      <c r="D10609" s="129"/>
      <c r="F10609" s="99"/>
      <c r="G10609" s="99"/>
      <c r="H10609" s="99"/>
      <c r="I10609" s="18"/>
      <c r="K10609" s="180">
        <f t="shared" si="338"/>
        <v>0</v>
      </c>
      <c r="M10609" s="96">
        <f t="shared" si="337"/>
        <v>1</v>
      </c>
      <c r="N10609" s="273"/>
    </row>
    <row r="10610" spans="4:14" x14ac:dyDescent="0.25">
      <c r="D10610" s="129"/>
      <c r="F10610" s="99"/>
      <c r="G10610" s="99"/>
      <c r="H10610" s="99"/>
      <c r="I10610" s="18"/>
      <c r="K10610" s="180">
        <f t="shared" si="338"/>
        <v>0</v>
      </c>
      <c r="M10610" s="96">
        <f t="shared" si="337"/>
        <v>1</v>
      </c>
      <c r="N10610" s="273"/>
    </row>
    <row r="10611" spans="4:14" x14ac:dyDescent="0.25">
      <c r="D10611" s="129"/>
      <c r="F10611" s="99"/>
      <c r="G10611" s="99"/>
      <c r="H10611" s="99"/>
      <c r="I10611" s="18"/>
      <c r="K10611" s="180">
        <f t="shared" si="338"/>
        <v>0</v>
      </c>
      <c r="M10611" s="96">
        <f t="shared" si="337"/>
        <v>1</v>
      </c>
      <c r="N10611" s="273"/>
    </row>
    <row r="10612" spans="4:14" x14ac:dyDescent="0.25">
      <c r="D10612" s="129"/>
      <c r="F10612" s="99"/>
      <c r="G10612" s="99"/>
      <c r="H10612" s="99"/>
      <c r="I10612" s="18"/>
      <c r="K10612" s="180">
        <f t="shared" si="338"/>
        <v>0</v>
      </c>
      <c r="M10612" s="96">
        <f t="shared" si="337"/>
        <v>1</v>
      </c>
      <c r="N10612" s="273"/>
    </row>
    <row r="10613" spans="4:14" x14ac:dyDescent="0.25">
      <c r="D10613" s="129"/>
      <c r="F10613" s="99"/>
      <c r="G10613" s="99"/>
      <c r="H10613" s="99"/>
      <c r="I10613" s="18"/>
      <c r="K10613" s="180">
        <f t="shared" si="338"/>
        <v>0</v>
      </c>
      <c r="M10613" s="96">
        <f t="shared" si="337"/>
        <v>1</v>
      </c>
      <c r="N10613" s="273"/>
    </row>
    <row r="10614" spans="4:14" x14ac:dyDescent="0.25">
      <c r="D10614" s="129"/>
      <c r="F10614" s="99"/>
      <c r="G10614" s="99"/>
      <c r="H10614" s="99"/>
      <c r="I10614" s="18"/>
      <c r="K10614" s="180">
        <f t="shared" si="338"/>
        <v>0</v>
      </c>
      <c r="M10614" s="96">
        <f t="shared" si="337"/>
        <v>1</v>
      </c>
      <c r="N10614" s="273"/>
    </row>
    <row r="10615" spans="4:14" x14ac:dyDescent="0.25">
      <c r="D10615" s="129"/>
      <c r="F10615" s="99"/>
      <c r="G10615" s="99"/>
      <c r="H10615" s="99"/>
      <c r="I10615" s="18"/>
      <c r="K10615" s="180">
        <f t="shared" si="338"/>
        <v>0</v>
      </c>
      <c r="M10615" s="96">
        <f t="shared" si="337"/>
        <v>1</v>
      </c>
      <c r="N10615" s="273"/>
    </row>
    <row r="10616" spans="4:14" x14ac:dyDescent="0.25">
      <c r="D10616" s="129"/>
      <c r="F10616" s="99"/>
      <c r="G10616" s="99"/>
      <c r="H10616" s="99"/>
      <c r="I10616" s="18"/>
      <c r="K10616" s="180">
        <f t="shared" si="338"/>
        <v>0</v>
      </c>
      <c r="M10616" s="96">
        <f t="shared" si="337"/>
        <v>1</v>
      </c>
      <c r="N10616" s="273"/>
    </row>
    <row r="10617" spans="4:14" x14ac:dyDescent="0.25">
      <c r="D10617" s="129"/>
      <c r="F10617" s="99"/>
      <c r="G10617" s="99"/>
      <c r="H10617" s="99"/>
      <c r="I10617" s="18"/>
      <c r="K10617" s="180">
        <f t="shared" si="338"/>
        <v>0</v>
      </c>
      <c r="M10617" s="96">
        <f t="shared" si="337"/>
        <v>1</v>
      </c>
      <c r="N10617" s="273"/>
    </row>
    <row r="10618" spans="4:14" x14ac:dyDescent="0.25">
      <c r="D10618" s="129"/>
      <c r="F10618" s="99"/>
      <c r="G10618" s="99"/>
      <c r="H10618" s="99"/>
      <c r="I10618" s="18"/>
      <c r="K10618" s="180">
        <f t="shared" si="338"/>
        <v>0</v>
      </c>
      <c r="M10618" s="96">
        <f t="shared" si="337"/>
        <v>1</v>
      </c>
      <c r="N10618" s="273"/>
    </row>
    <row r="10619" spans="4:14" x14ac:dyDescent="0.25">
      <c r="D10619" s="129"/>
      <c r="F10619" s="99"/>
      <c r="G10619" s="99"/>
      <c r="H10619" s="99"/>
      <c r="I10619" s="18"/>
      <c r="K10619" s="180">
        <f t="shared" si="338"/>
        <v>0</v>
      </c>
      <c r="M10619" s="96">
        <f t="shared" si="337"/>
        <v>1</v>
      </c>
      <c r="N10619" s="273"/>
    </row>
    <row r="10620" spans="4:14" x14ac:dyDescent="0.25">
      <c r="D10620" s="129"/>
      <c r="F10620" s="99"/>
      <c r="G10620" s="99"/>
      <c r="H10620" s="99"/>
      <c r="I10620" s="18"/>
      <c r="K10620" s="180">
        <f t="shared" si="338"/>
        <v>0</v>
      </c>
      <c r="M10620" s="96">
        <f t="shared" si="337"/>
        <v>1</v>
      </c>
      <c r="N10620" s="273"/>
    </row>
    <row r="10621" spans="4:14" x14ac:dyDescent="0.25">
      <c r="D10621" s="129"/>
      <c r="F10621" s="99"/>
      <c r="G10621" s="99"/>
      <c r="H10621" s="99"/>
      <c r="I10621" s="18"/>
      <c r="K10621" s="180">
        <f t="shared" si="338"/>
        <v>0</v>
      </c>
      <c r="M10621" s="96">
        <f t="shared" si="337"/>
        <v>1</v>
      </c>
      <c r="N10621" s="273"/>
    </row>
    <row r="10622" spans="4:14" x14ac:dyDescent="0.25">
      <c r="D10622" s="129"/>
      <c r="F10622" s="99"/>
      <c r="G10622" s="99"/>
      <c r="H10622" s="99"/>
      <c r="I10622" s="18"/>
      <c r="K10622" s="180">
        <f t="shared" si="338"/>
        <v>0</v>
      </c>
      <c r="M10622" s="96">
        <f t="shared" si="337"/>
        <v>1</v>
      </c>
      <c r="N10622" s="273"/>
    </row>
    <row r="10623" spans="4:14" x14ac:dyDescent="0.25">
      <c r="D10623" s="129"/>
      <c r="F10623" s="99"/>
      <c r="G10623" s="99"/>
      <c r="H10623" s="99"/>
      <c r="I10623" s="18"/>
      <c r="K10623" s="180">
        <f t="shared" si="338"/>
        <v>0</v>
      </c>
      <c r="M10623" s="96">
        <f t="shared" si="337"/>
        <v>1</v>
      </c>
      <c r="N10623" s="273"/>
    </row>
    <row r="10624" spans="4:14" x14ac:dyDescent="0.25">
      <c r="D10624" s="129"/>
      <c r="F10624" s="99"/>
      <c r="G10624" s="99"/>
      <c r="H10624" s="99"/>
      <c r="I10624" s="18"/>
      <c r="K10624" s="180">
        <f t="shared" si="338"/>
        <v>0</v>
      </c>
      <c r="M10624" s="96">
        <f t="shared" si="337"/>
        <v>1</v>
      </c>
      <c r="N10624" s="273"/>
    </row>
    <row r="10625" spans="4:14" x14ac:dyDescent="0.25">
      <c r="D10625" s="129"/>
      <c r="F10625" s="99"/>
      <c r="G10625" s="99"/>
      <c r="H10625" s="99"/>
      <c r="I10625" s="18"/>
      <c r="K10625" s="180">
        <f t="shared" si="338"/>
        <v>0</v>
      </c>
      <c r="M10625" s="96">
        <f t="shared" si="337"/>
        <v>1</v>
      </c>
      <c r="N10625" s="273"/>
    </row>
    <row r="10626" spans="4:14" x14ac:dyDescent="0.25">
      <c r="D10626" s="129"/>
      <c r="F10626" s="99"/>
      <c r="G10626" s="99"/>
      <c r="H10626" s="99"/>
      <c r="I10626" s="18"/>
      <c r="K10626" s="180">
        <f t="shared" si="338"/>
        <v>0</v>
      </c>
      <c r="M10626" s="96">
        <f t="shared" si="337"/>
        <v>1</v>
      </c>
      <c r="N10626" s="273"/>
    </row>
    <row r="10627" spans="4:14" x14ac:dyDescent="0.25">
      <c r="D10627" s="129"/>
      <c r="F10627" s="99"/>
      <c r="G10627" s="99"/>
      <c r="H10627" s="99"/>
      <c r="I10627" s="18"/>
      <c r="K10627" s="180">
        <f t="shared" si="338"/>
        <v>0</v>
      </c>
      <c r="M10627" s="96">
        <f t="shared" si="337"/>
        <v>1</v>
      </c>
      <c r="N10627" s="273"/>
    </row>
    <row r="10628" spans="4:14" x14ac:dyDescent="0.25">
      <c r="D10628" s="129"/>
      <c r="F10628" s="99"/>
      <c r="G10628" s="99"/>
      <c r="H10628" s="99"/>
      <c r="I10628" s="18"/>
      <c r="K10628" s="180">
        <f t="shared" si="338"/>
        <v>0</v>
      </c>
      <c r="M10628" s="96">
        <f t="shared" si="337"/>
        <v>1</v>
      </c>
      <c r="N10628" s="273"/>
    </row>
    <row r="10629" spans="4:14" x14ac:dyDescent="0.25">
      <c r="D10629" s="129"/>
      <c r="F10629" s="99"/>
      <c r="G10629" s="99"/>
      <c r="H10629" s="99"/>
      <c r="I10629" s="18"/>
      <c r="K10629" s="180">
        <f t="shared" si="338"/>
        <v>0</v>
      </c>
      <c r="M10629" s="96">
        <f t="shared" si="337"/>
        <v>1</v>
      </c>
      <c r="N10629" s="273"/>
    </row>
    <row r="10630" spans="4:14" x14ac:dyDescent="0.25">
      <c r="D10630" s="129"/>
      <c r="F10630" s="99"/>
      <c r="G10630" s="99"/>
      <c r="H10630" s="99"/>
      <c r="I10630" s="18"/>
      <c r="K10630" s="180">
        <f t="shared" si="338"/>
        <v>0</v>
      </c>
      <c r="M10630" s="96">
        <f t="shared" si="337"/>
        <v>1</v>
      </c>
      <c r="N10630" s="273"/>
    </row>
    <row r="10631" spans="4:14" x14ac:dyDescent="0.25">
      <c r="D10631" s="129"/>
      <c r="F10631" s="99"/>
      <c r="G10631" s="99"/>
      <c r="H10631" s="99"/>
      <c r="I10631" s="18"/>
      <c r="K10631" s="180">
        <f t="shared" si="338"/>
        <v>0</v>
      </c>
      <c r="M10631" s="96">
        <f t="shared" si="337"/>
        <v>1</v>
      </c>
      <c r="N10631" s="273"/>
    </row>
    <row r="10632" spans="4:14" x14ac:dyDescent="0.25">
      <c r="D10632" s="129"/>
      <c r="F10632" s="99"/>
      <c r="G10632" s="99"/>
      <c r="H10632" s="99"/>
      <c r="I10632" s="18"/>
      <c r="K10632" s="180">
        <f t="shared" si="338"/>
        <v>0</v>
      </c>
      <c r="M10632" s="96">
        <f t="shared" si="337"/>
        <v>1</v>
      </c>
      <c r="N10632" s="273"/>
    </row>
    <row r="10633" spans="4:14" x14ac:dyDescent="0.25">
      <c r="D10633" s="129"/>
      <c r="F10633" s="99"/>
      <c r="G10633" s="99"/>
      <c r="H10633" s="99"/>
      <c r="I10633" s="18"/>
      <c r="K10633" s="180">
        <f t="shared" si="338"/>
        <v>0</v>
      </c>
      <c r="M10633" s="96">
        <f t="shared" si="337"/>
        <v>1</v>
      </c>
      <c r="N10633" s="273"/>
    </row>
    <row r="10634" spans="4:14" x14ac:dyDescent="0.25">
      <c r="D10634" s="129"/>
      <c r="F10634" s="99"/>
      <c r="G10634" s="99"/>
      <c r="H10634" s="99"/>
      <c r="I10634" s="18"/>
      <c r="K10634" s="180">
        <f t="shared" si="338"/>
        <v>0</v>
      </c>
      <c r="M10634" s="96">
        <f t="shared" si="337"/>
        <v>1</v>
      </c>
      <c r="N10634" s="273"/>
    </row>
    <row r="10635" spans="4:14" x14ac:dyDescent="0.25">
      <c r="D10635" s="129"/>
      <c r="F10635" s="99"/>
      <c r="G10635" s="99"/>
      <c r="H10635" s="99"/>
      <c r="I10635" s="18"/>
      <c r="K10635" s="180">
        <f t="shared" si="338"/>
        <v>0</v>
      </c>
      <c r="M10635" s="96">
        <f t="shared" si="337"/>
        <v>1</v>
      </c>
      <c r="N10635" s="273"/>
    </row>
    <row r="10636" spans="4:14" x14ac:dyDescent="0.25">
      <c r="D10636" s="129"/>
      <c r="F10636" s="99"/>
      <c r="G10636" s="99"/>
      <c r="H10636" s="99"/>
      <c r="I10636" s="18"/>
      <c r="K10636" s="180">
        <f t="shared" si="338"/>
        <v>0</v>
      </c>
      <c r="M10636" s="96">
        <f t="shared" si="337"/>
        <v>1</v>
      </c>
      <c r="N10636" s="273"/>
    </row>
    <row r="10637" spans="4:14" x14ac:dyDescent="0.25">
      <c r="D10637" s="129"/>
      <c r="F10637" s="99"/>
      <c r="G10637" s="99"/>
      <c r="H10637" s="99"/>
      <c r="I10637" s="18"/>
      <c r="K10637" s="180">
        <f t="shared" si="338"/>
        <v>0</v>
      </c>
      <c r="M10637" s="96">
        <f t="shared" si="337"/>
        <v>1</v>
      </c>
      <c r="N10637" s="273"/>
    </row>
    <row r="10638" spans="4:14" x14ac:dyDescent="0.25">
      <c r="D10638" s="129"/>
      <c r="F10638" s="99"/>
      <c r="G10638" s="99"/>
      <c r="H10638" s="99"/>
      <c r="I10638" s="18"/>
      <c r="K10638" s="180">
        <f t="shared" si="338"/>
        <v>0</v>
      </c>
      <c r="M10638" s="96">
        <f t="shared" si="337"/>
        <v>1</v>
      </c>
      <c r="N10638" s="273"/>
    </row>
    <row r="10639" spans="4:14" x14ac:dyDescent="0.25">
      <c r="D10639" s="129"/>
      <c r="F10639" s="99"/>
      <c r="G10639" s="99"/>
      <c r="H10639" s="99"/>
      <c r="I10639" s="18"/>
      <c r="K10639" s="180">
        <f t="shared" si="338"/>
        <v>0</v>
      </c>
      <c r="M10639" s="96">
        <f t="shared" si="337"/>
        <v>1</v>
      </c>
      <c r="N10639" s="273"/>
    </row>
    <row r="10640" spans="4:14" x14ac:dyDescent="0.25">
      <c r="D10640" s="129"/>
      <c r="F10640" s="99"/>
      <c r="G10640" s="99"/>
      <c r="H10640" s="99"/>
      <c r="I10640" s="18"/>
      <c r="K10640" s="180">
        <f t="shared" si="338"/>
        <v>0</v>
      </c>
      <c r="M10640" s="96">
        <f t="shared" si="337"/>
        <v>1</v>
      </c>
      <c r="N10640" s="273"/>
    </row>
    <row r="10641" spans="4:14" x14ac:dyDescent="0.25">
      <c r="D10641" s="129"/>
      <c r="F10641" s="99"/>
      <c r="G10641" s="99"/>
      <c r="H10641" s="99"/>
      <c r="I10641" s="18"/>
      <c r="K10641" s="180">
        <f t="shared" si="338"/>
        <v>0</v>
      </c>
      <c r="M10641" s="96">
        <f t="shared" ref="M10641:M10704" si="339">UltimoDia(D10641)</f>
        <v>1</v>
      </c>
      <c r="N10641" s="273"/>
    </row>
    <row r="10642" spans="4:14" x14ac:dyDescent="0.25">
      <c r="D10642" s="129"/>
      <c r="F10642" s="99"/>
      <c r="G10642" s="99"/>
      <c r="H10642" s="99"/>
      <c r="I10642" s="18"/>
      <c r="K10642" s="180">
        <f t="shared" si="338"/>
        <v>0</v>
      </c>
      <c r="M10642" s="96">
        <f t="shared" si="339"/>
        <v>1</v>
      </c>
      <c r="N10642" s="273"/>
    </row>
    <row r="10643" spans="4:14" x14ac:dyDescent="0.25">
      <c r="D10643" s="129"/>
      <c r="F10643" s="99"/>
      <c r="G10643" s="99"/>
      <c r="H10643" s="99"/>
      <c r="I10643" s="18"/>
      <c r="K10643" s="180">
        <f t="shared" si="338"/>
        <v>0</v>
      </c>
      <c r="M10643" s="96">
        <f t="shared" si="339"/>
        <v>1</v>
      </c>
      <c r="N10643" s="273"/>
    </row>
    <row r="10644" spans="4:14" x14ac:dyDescent="0.25">
      <c r="D10644" s="129"/>
      <c r="F10644" s="99"/>
      <c r="G10644" s="99"/>
      <c r="H10644" s="99"/>
      <c r="I10644" s="18"/>
      <c r="K10644" s="180">
        <f t="shared" si="338"/>
        <v>0</v>
      </c>
      <c r="M10644" s="96">
        <f t="shared" si="339"/>
        <v>1</v>
      </c>
      <c r="N10644" s="273"/>
    </row>
    <row r="10645" spans="4:14" x14ac:dyDescent="0.25">
      <c r="D10645" s="129"/>
      <c r="F10645" s="99"/>
      <c r="G10645" s="99"/>
      <c r="H10645" s="99"/>
      <c r="I10645" s="18"/>
      <c r="K10645" s="180">
        <f t="shared" si="338"/>
        <v>0</v>
      </c>
      <c r="M10645" s="96">
        <f t="shared" si="339"/>
        <v>1</v>
      </c>
      <c r="N10645" s="273"/>
    </row>
    <row r="10646" spans="4:14" x14ac:dyDescent="0.25">
      <c r="D10646" s="129"/>
      <c r="F10646" s="99"/>
      <c r="G10646" s="99"/>
      <c r="H10646" s="99"/>
      <c r="I10646" s="18"/>
      <c r="K10646" s="180">
        <f t="shared" si="338"/>
        <v>0</v>
      </c>
      <c r="M10646" s="96">
        <f t="shared" si="339"/>
        <v>1</v>
      </c>
      <c r="N10646" s="273"/>
    </row>
    <row r="10647" spans="4:14" x14ac:dyDescent="0.25">
      <c r="D10647" s="129"/>
      <c r="F10647" s="99"/>
      <c r="G10647" s="99"/>
      <c r="H10647" s="99"/>
      <c r="I10647" s="18"/>
      <c r="K10647" s="180">
        <f t="shared" si="338"/>
        <v>0</v>
      </c>
      <c r="M10647" s="96">
        <f t="shared" si="339"/>
        <v>1</v>
      </c>
      <c r="N10647" s="273"/>
    </row>
    <row r="10648" spans="4:14" x14ac:dyDescent="0.25">
      <c r="D10648" s="129"/>
      <c r="F10648" s="99"/>
      <c r="G10648" s="99"/>
      <c r="H10648" s="99"/>
      <c r="I10648" s="18"/>
      <c r="K10648" s="180">
        <f t="shared" si="338"/>
        <v>0</v>
      </c>
      <c r="M10648" s="96">
        <f t="shared" si="339"/>
        <v>1</v>
      </c>
      <c r="N10648" s="273"/>
    </row>
    <row r="10649" spans="4:14" x14ac:dyDescent="0.25">
      <c r="D10649" s="129"/>
      <c r="F10649" s="99"/>
      <c r="G10649" s="99"/>
      <c r="H10649" s="99"/>
      <c r="I10649" s="18"/>
      <c r="K10649" s="180">
        <f t="shared" si="338"/>
        <v>0</v>
      </c>
      <c r="M10649" s="96">
        <f t="shared" si="339"/>
        <v>1</v>
      </c>
      <c r="N10649" s="273"/>
    </row>
    <row r="10650" spans="4:14" x14ac:dyDescent="0.25">
      <c r="D10650" s="129"/>
      <c r="F10650" s="99"/>
      <c r="G10650" s="99"/>
      <c r="H10650" s="99"/>
      <c r="I10650" s="18"/>
      <c r="K10650" s="180">
        <f t="shared" si="338"/>
        <v>0</v>
      </c>
      <c r="M10650" s="96">
        <f t="shared" si="339"/>
        <v>1</v>
      </c>
      <c r="N10650" s="273"/>
    </row>
    <row r="10651" spans="4:14" x14ac:dyDescent="0.25">
      <c r="D10651" s="129"/>
      <c r="F10651" s="99"/>
      <c r="G10651" s="99"/>
      <c r="H10651" s="99"/>
      <c r="I10651" s="18"/>
      <c r="K10651" s="180">
        <f t="shared" si="338"/>
        <v>0</v>
      </c>
      <c r="M10651" s="96">
        <f t="shared" si="339"/>
        <v>1</v>
      </c>
      <c r="N10651" s="273"/>
    </row>
    <row r="10652" spans="4:14" x14ac:dyDescent="0.25">
      <c r="D10652" s="129"/>
      <c r="F10652" s="99"/>
      <c r="G10652" s="99"/>
      <c r="H10652" s="99"/>
      <c r="I10652" s="18"/>
      <c r="K10652" s="180">
        <f t="shared" si="338"/>
        <v>0</v>
      </c>
      <c r="M10652" s="96">
        <f t="shared" si="339"/>
        <v>1</v>
      </c>
      <c r="N10652" s="273"/>
    </row>
    <row r="10653" spans="4:14" x14ac:dyDescent="0.25">
      <c r="D10653" s="129"/>
      <c r="F10653" s="99"/>
      <c r="G10653" s="99"/>
      <c r="H10653" s="99"/>
      <c r="I10653" s="18"/>
      <c r="K10653" s="180">
        <f t="shared" si="338"/>
        <v>0</v>
      </c>
      <c r="M10653" s="96">
        <f t="shared" si="339"/>
        <v>1</v>
      </c>
      <c r="N10653" s="273"/>
    </row>
    <row r="10654" spans="4:14" x14ac:dyDescent="0.25">
      <c r="D10654" s="129"/>
      <c r="F10654" s="99"/>
      <c r="G10654" s="99"/>
      <c r="H10654" s="99"/>
      <c r="I10654" s="18"/>
      <c r="K10654" s="180">
        <f t="shared" si="338"/>
        <v>0</v>
      </c>
      <c r="M10654" s="96">
        <f t="shared" si="339"/>
        <v>1</v>
      </c>
      <c r="N10654" s="273"/>
    </row>
    <row r="10655" spans="4:14" x14ac:dyDescent="0.25">
      <c r="D10655" s="129"/>
      <c r="F10655" s="99"/>
      <c r="G10655" s="99"/>
      <c r="H10655" s="99"/>
      <c r="I10655" s="18"/>
      <c r="K10655" s="180">
        <f t="shared" si="338"/>
        <v>0</v>
      </c>
      <c r="M10655" s="96">
        <f t="shared" si="339"/>
        <v>1</v>
      </c>
      <c r="N10655" s="273"/>
    </row>
    <row r="10656" spans="4:14" x14ac:dyDescent="0.25">
      <c r="D10656" s="129"/>
      <c r="F10656" s="99"/>
      <c r="G10656" s="99"/>
      <c r="H10656" s="99"/>
      <c r="I10656" s="18"/>
      <c r="K10656" s="180">
        <f t="shared" si="338"/>
        <v>0</v>
      </c>
      <c r="M10656" s="96">
        <f t="shared" si="339"/>
        <v>1</v>
      </c>
      <c r="N10656" s="273"/>
    </row>
    <row r="10657" spans="4:14" x14ac:dyDescent="0.25">
      <c r="D10657" s="129"/>
      <c r="F10657" s="99"/>
      <c r="G10657" s="99"/>
      <c r="H10657" s="99"/>
      <c r="I10657" s="18"/>
      <c r="K10657" s="180">
        <f t="shared" si="338"/>
        <v>0</v>
      </c>
      <c r="M10657" s="96">
        <f t="shared" si="339"/>
        <v>1</v>
      </c>
      <c r="N10657" s="273"/>
    </row>
    <row r="10658" spans="4:14" x14ac:dyDescent="0.25">
      <c r="D10658" s="129"/>
      <c r="F10658" s="99"/>
      <c r="G10658" s="99"/>
      <c r="H10658" s="99"/>
      <c r="I10658" s="18"/>
      <c r="K10658" s="180">
        <f t="shared" si="338"/>
        <v>0</v>
      </c>
      <c r="M10658" s="96">
        <f t="shared" si="339"/>
        <v>1</v>
      </c>
      <c r="N10658" s="273"/>
    </row>
    <row r="10659" spans="4:14" x14ac:dyDescent="0.25">
      <c r="D10659" s="129"/>
      <c r="F10659" s="99"/>
      <c r="G10659" s="99"/>
      <c r="H10659" s="99"/>
      <c r="I10659" s="18"/>
      <c r="K10659" s="180">
        <f t="shared" si="338"/>
        <v>0</v>
      </c>
      <c r="M10659" s="96">
        <f t="shared" si="339"/>
        <v>1</v>
      </c>
      <c r="N10659" s="273"/>
    </row>
    <row r="10660" spans="4:14" x14ac:dyDescent="0.25">
      <c r="D10660" s="129"/>
      <c r="F10660" s="99"/>
      <c r="G10660" s="99"/>
      <c r="H10660" s="99"/>
      <c r="I10660" s="18"/>
      <c r="K10660" s="180">
        <f t="shared" si="338"/>
        <v>0</v>
      </c>
      <c r="M10660" s="96">
        <f t="shared" si="339"/>
        <v>1</v>
      </c>
      <c r="N10660" s="273"/>
    </row>
    <row r="10661" spans="4:14" x14ac:dyDescent="0.25">
      <c r="D10661" s="129"/>
      <c r="F10661" s="99"/>
      <c r="G10661" s="99"/>
      <c r="H10661" s="99"/>
      <c r="I10661" s="18"/>
      <c r="K10661" s="180">
        <f t="shared" si="338"/>
        <v>0</v>
      </c>
      <c r="M10661" s="96">
        <f t="shared" si="339"/>
        <v>1</v>
      </c>
      <c r="N10661" s="273"/>
    </row>
    <row r="10662" spans="4:14" x14ac:dyDescent="0.25">
      <c r="D10662" s="129"/>
      <c r="F10662" s="99"/>
      <c r="G10662" s="99"/>
      <c r="H10662" s="99"/>
      <c r="I10662" s="18"/>
      <c r="K10662" s="180">
        <f t="shared" si="338"/>
        <v>0</v>
      </c>
      <c r="M10662" s="96">
        <f t="shared" si="339"/>
        <v>1</v>
      </c>
      <c r="N10662" s="273"/>
    </row>
    <row r="10663" spans="4:14" x14ac:dyDescent="0.25">
      <c r="D10663" s="129"/>
      <c r="F10663" s="99"/>
      <c r="G10663" s="99"/>
      <c r="H10663" s="99"/>
      <c r="I10663" s="18"/>
      <c r="K10663" s="180">
        <f t="shared" si="338"/>
        <v>0</v>
      </c>
      <c r="M10663" s="96">
        <f t="shared" si="339"/>
        <v>1</v>
      </c>
      <c r="N10663" s="273"/>
    </row>
    <row r="10664" spans="4:14" x14ac:dyDescent="0.25">
      <c r="D10664" s="129"/>
      <c r="F10664" s="99"/>
      <c r="G10664" s="99"/>
      <c r="H10664" s="99"/>
      <c r="I10664" s="18"/>
      <c r="K10664" s="180">
        <f t="shared" si="338"/>
        <v>0</v>
      </c>
      <c r="M10664" s="96">
        <f t="shared" si="339"/>
        <v>1</v>
      </c>
      <c r="N10664" s="273"/>
    </row>
    <row r="10665" spans="4:14" x14ac:dyDescent="0.25">
      <c r="D10665" s="129"/>
      <c r="F10665" s="99"/>
      <c r="G10665" s="99"/>
      <c r="H10665" s="99"/>
      <c r="I10665" s="18"/>
      <c r="K10665" s="180">
        <f t="shared" si="338"/>
        <v>0</v>
      </c>
      <c r="M10665" s="96">
        <f t="shared" si="339"/>
        <v>1</v>
      </c>
      <c r="N10665" s="273"/>
    </row>
    <row r="10666" spans="4:14" x14ac:dyDescent="0.25">
      <c r="D10666" s="129"/>
      <c r="F10666" s="99"/>
      <c r="G10666" s="99"/>
      <c r="H10666" s="99"/>
      <c r="I10666" s="18"/>
      <c r="K10666" s="180">
        <f t="shared" ref="K10666:K10729" si="340">IF(ctConta="",K10665+F10666,IF(I10666=ctConta,K10665+F10666,K10665))</f>
        <v>0</v>
      </c>
      <c r="M10666" s="96">
        <f t="shared" si="339"/>
        <v>1</v>
      </c>
      <c r="N10666" s="273"/>
    </row>
    <row r="10667" spans="4:14" x14ac:dyDescent="0.25">
      <c r="D10667" s="129"/>
      <c r="F10667" s="99"/>
      <c r="G10667" s="99"/>
      <c r="H10667" s="99"/>
      <c r="I10667" s="18"/>
      <c r="K10667" s="180">
        <f t="shared" si="340"/>
        <v>0</v>
      </c>
      <c r="M10667" s="96">
        <f t="shared" si="339"/>
        <v>1</v>
      </c>
      <c r="N10667" s="273"/>
    </row>
    <row r="10668" spans="4:14" x14ac:dyDescent="0.25">
      <c r="D10668" s="129"/>
      <c r="F10668" s="99"/>
      <c r="G10668" s="99"/>
      <c r="H10668" s="99"/>
      <c r="I10668" s="18"/>
      <c r="K10668" s="180">
        <f t="shared" si="340"/>
        <v>0</v>
      </c>
      <c r="M10668" s="96">
        <f t="shared" si="339"/>
        <v>1</v>
      </c>
      <c r="N10668" s="273"/>
    </row>
    <row r="10669" spans="4:14" x14ac:dyDescent="0.25">
      <c r="D10669" s="129"/>
      <c r="F10669" s="99"/>
      <c r="G10669" s="99"/>
      <c r="H10669" s="99"/>
      <c r="I10669" s="18"/>
      <c r="K10669" s="180">
        <f t="shared" si="340"/>
        <v>0</v>
      </c>
      <c r="M10669" s="96">
        <f t="shared" si="339"/>
        <v>1</v>
      </c>
      <c r="N10669" s="273"/>
    </row>
    <row r="10670" spans="4:14" x14ac:dyDescent="0.25">
      <c r="D10670" s="129"/>
      <c r="F10670" s="99"/>
      <c r="G10670" s="99"/>
      <c r="H10670" s="99"/>
      <c r="I10670" s="18"/>
      <c r="K10670" s="180">
        <f t="shared" si="340"/>
        <v>0</v>
      </c>
      <c r="M10670" s="96">
        <f t="shared" si="339"/>
        <v>1</v>
      </c>
      <c r="N10670" s="273"/>
    </row>
    <row r="10671" spans="4:14" x14ac:dyDescent="0.25">
      <c r="D10671" s="129"/>
      <c r="F10671" s="99"/>
      <c r="G10671" s="99"/>
      <c r="H10671" s="99"/>
      <c r="I10671" s="18"/>
      <c r="K10671" s="180">
        <f t="shared" si="340"/>
        <v>0</v>
      </c>
      <c r="M10671" s="96">
        <f t="shared" si="339"/>
        <v>1</v>
      </c>
      <c r="N10671" s="273"/>
    </row>
    <row r="10672" spans="4:14" x14ac:dyDescent="0.25">
      <c r="D10672" s="129"/>
      <c r="F10672" s="99"/>
      <c r="G10672" s="99"/>
      <c r="H10672" s="99"/>
      <c r="I10672" s="18"/>
      <c r="K10672" s="180">
        <f t="shared" si="340"/>
        <v>0</v>
      </c>
      <c r="M10672" s="96">
        <f t="shared" si="339"/>
        <v>1</v>
      </c>
      <c r="N10672" s="273"/>
    </row>
    <row r="10673" spans="4:14" x14ac:dyDescent="0.25">
      <c r="D10673" s="129"/>
      <c r="F10673" s="99"/>
      <c r="G10673" s="99"/>
      <c r="H10673" s="99"/>
      <c r="I10673" s="18"/>
      <c r="K10673" s="180">
        <f t="shared" si="340"/>
        <v>0</v>
      </c>
      <c r="M10673" s="96">
        <f t="shared" si="339"/>
        <v>1</v>
      </c>
      <c r="N10673" s="273"/>
    </row>
    <row r="10674" spans="4:14" x14ac:dyDescent="0.25">
      <c r="D10674" s="129"/>
      <c r="F10674" s="99"/>
      <c r="G10674" s="99"/>
      <c r="H10674" s="99"/>
      <c r="I10674" s="18"/>
      <c r="K10674" s="180">
        <f t="shared" si="340"/>
        <v>0</v>
      </c>
      <c r="M10674" s="96">
        <f t="shared" si="339"/>
        <v>1</v>
      </c>
      <c r="N10674" s="273"/>
    </row>
    <row r="10675" spans="4:14" x14ac:dyDescent="0.25">
      <c r="D10675" s="129"/>
      <c r="F10675" s="99"/>
      <c r="G10675" s="99"/>
      <c r="H10675" s="99"/>
      <c r="I10675" s="18"/>
      <c r="K10675" s="180">
        <f t="shared" si="340"/>
        <v>0</v>
      </c>
      <c r="M10675" s="96">
        <f t="shared" si="339"/>
        <v>1</v>
      </c>
      <c r="N10675" s="273"/>
    </row>
    <row r="10676" spans="4:14" x14ac:dyDescent="0.25">
      <c r="D10676" s="129"/>
      <c r="F10676" s="99"/>
      <c r="G10676" s="99"/>
      <c r="H10676" s="99"/>
      <c r="I10676" s="18"/>
      <c r="K10676" s="180">
        <f t="shared" si="340"/>
        <v>0</v>
      </c>
      <c r="M10676" s="96">
        <f t="shared" si="339"/>
        <v>1</v>
      </c>
      <c r="N10676" s="273"/>
    </row>
    <row r="10677" spans="4:14" x14ac:dyDescent="0.25">
      <c r="D10677" s="129"/>
      <c r="F10677" s="99"/>
      <c r="G10677" s="99"/>
      <c r="H10677" s="99"/>
      <c r="I10677" s="18"/>
      <c r="K10677" s="180">
        <f t="shared" si="340"/>
        <v>0</v>
      </c>
      <c r="M10677" s="96">
        <f t="shared" si="339"/>
        <v>1</v>
      </c>
      <c r="N10677" s="273"/>
    </row>
    <row r="10678" spans="4:14" x14ac:dyDescent="0.25">
      <c r="D10678" s="129"/>
      <c r="F10678" s="99"/>
      <c r="G10678" s="99"/>
      <c r="H10678" s="99"/>
      <c r="I10678" s="18"/>
      <c r="K10678" s="180">
        <f t="shared" si="340"/>
        <v>0</v>
      </c>
      <c r="M10678" s="96">
        <f t="shared" si="339"/>
        <v>1</v>
      </c>
      <c r="N10678" s="273"/>
    </row>
    <row r="10679" spans="4:14" x14ac:dyDescent="0.25">
      <c r="D10679" s="129"/>
      <c r="F10679" s="99"/>
      <c r="G10679" s="99"/>
      <c r="H10679" s="99"/>
      <c r="I10679" s="18"/>
      <c r="K10679" s="180">
        <f t="shared" si="340"/>
        <v>0</v>
      </c>
      <c r="M10679" s="96">
        <f t="shared" si="339"/>
        <v>1</v>
      </c>
      <c r="N10679" s="273"/>
    </row>
    <row r="10680" spans="4:14" x14ac:dyDescent="0.25">
      <c r="D10680" s="129"/>
      <c r="F10680" s="99"/>
      <c r="G10680" s="99"/>
      <c r="H10680" s="99"/>
      <c r="I10680" s="18"/>
      <c r="K10680" s="180">
        <f t="shared" si="340"/>
        <v>0</v>
      </c>
      <c r="M10680" s="96">
        <f t="shared" si="339"/>
        <v>1</v>
      </c>
      <c r="N10680" s="273"/>
    </row>
    <row r="10681" spans="4:14" x14ac:dyDescent="0.25">
      <c r="D10681" s="129"/>
      <c r="F10681" s="99"/>
      <c r="G10681" s="99"/>
      <c r="H10681" s="99"/>
      <c r="I10681" s="18"/>
      <c r="K10681" s="180">
        <f t="shared" si="340"/>
        <v>0</v>
      </c>
      <c r="M10681" s="96">
        <f t="shared" si="339"/>
        <v>1</v>
      </c>
      <c r="N10681" s="273"/>
    </row>
    <row r="10682" spans="4:14" x14ac:dyDescent="0.25">
      <c r="D10682" s="129"/>
      <c r="F10682" s="99"/>
      <c r="G10682" s="99"/>
      <c r="H10682" s="99"/>
      <c r="I10682" s="18"/>
      <c r="K10682" s="180">
        <f t="shared" si="340"/>
        <v>0</v>
      </c>
      <c r="M10682" s="96">
        <f t="shared" si="339"/>
        <v>1</v>
      </c>
      <c r="N10682" s="273"/>
    </row>
    <row r="10683" spans="4:14" x14ac:dyDescent="0.25">
      <c r="D10683" s="129"/>
      <c r="F10683" s="99"/>
      <c r="G10683" s="99"/>
      <c r="H10683" s="99"/>
      <c r="I10683" s="18"/>
      <c r="K10683" s="180">
        <f t="shared" si="340"/>
        <v>0</v>
      </c>
      <c r="M10683" s="96">
        <f t="shared" si="339"/>
        <v>1</v>
      </c>
      <c r="N10683" s="273"/>
    </row>
    <row r="10684" spans="4:14" x14ac:dyDescent="0.25">
      <c r="D10684" s="129"/>
      <c r="F10684" s="99"/>
      <c r="G10684" s="99"/>
      <c r="H10684" s="99"/>
      <c r="I10684" s="18"/>
      <c r="K10684" s="180">
        <f t="shared" si="340"/>
        <v>0</v>
      </c>
      <c r="M10684" s="96">
        <f t="shared" si="339"/>
        <v>1</v>
      </c>
      <c r="N10684" s="273"/>
    </row>
    <row r="10685" spans="4:14" x14ac:dyDescent="0.25">
      <c r="D10685" s="129"/>
      <c r="F10685" s="99"/>
      <c r="G10685" s="99"/>
      <c r="H10685" s="99"/>
      <c r="I10685" s="18"/>
      <c r="K10685" s="180">
        <f t="shared" si="340"/>
        <v>0</v>
      </c>
      <c r="M10685" s="96">
        <f t="shared" si="339"/>
        <v>1</v>
      </c>
      <c r="N10685" s="273"/>
    </row>
    <row r="10686" spans="4:14" x14ac:dyDescent="0.25">
      <c r="D10686" s="129"/>
      <c r="F10686" s="99"/>
      <c r="G10686" s="99"/>
      <c r="H10686" s="99"/>
      <c r="I10686" s="18"/>
      <c r="K10686" s="180">
        <f t="shared" si="340"/>
        <v>0</v>
      </c>
      <c r="M10686" s="96">
        <f t="shared" si="339"/>
        <v>1</v>
      </c>
      <c r="N10686" s="273"/>
    </row>
    <row r="10687" spans="4:14" x14ac:dyDescent="0.25">
      <c r="D10687" s="129"/>
      <c r="F10687" s="99"/>
      <c r="G10687" s="99"/>
      <c r="H10687" s="99"/>
      <c r="I10687" s="18"/>
      <c r="K10687" s="180">
        <f t="shared" si="340"/>
        <v>0</v>
      </c>
      <c r="M10687" s="96">
        <f t="shared" si="339"/>
        <v>1</v>
      </c>
      <c r="N10687" s="273"/>
    </row>
    <row r="10688" spans="4:14" x14ac:dyDescent="0.25">
      <c r="D10688" s="129"/>
      <c r="F10688" s="99"/>
      <c r="G10688" s="99"/>
      <c r="H10688" s="99"/>
      <c r="I10688" s="18"/>
      <c r="K10688" s="180">
        <f t="shared" si="340"/>
        <v>0</v>
      </c>
      <c r="M10688" s="96">
        <f t="shared" si="339"/>
        <v>1</v>
      </c>
      <c r="N10688" s="273"/>
    </row>
    <row r="10689" spans="4:14" x14ac:dyDescent="0.25">
      <c r="D10689" s="129"/>
      <c r="F10689" s="99"/>
      <c r="G10689" s="99"/>
      <c r="H10689" s="99"/>
      <c r="I10689" s="18"/>
      <c r="K10689" s="180">
        <f t="shared" si="340"/>
        <v>0</v>
      </c>
      <c r="M10689" s="96">
        <f t="shared" si="339"/>
        <v>1</v>
      </c>
      <c r="N10689" s="273"/>
    </row>
    <row r="10690" spans="4:14" x14ac:dyDescent="0.25">
      <c r="D10690" s="129"/>
      <c r="F10690" s="99"/>
      <c r="G10690" s="99"/>
      <c r="H10690" s="99"/>
      <c r="I10690" s="18"/>
      <c r="K10690" s="180">
        <f t="shared" si="340"/>
        <v>0</v>
      </c>
      <c r="M10690" s="96">
        <f t="shared" si="339"/>
        <v>1</v>
      </c>
      <c r="N10690" s="273"/>
    </row>
    <row r="10691" spans="4:14" x14ac:dyDescent="0.25">
      <c r="D10691" s="129"/>
      <c r="F10691" s="99"/>
      <c r="G10691" s="99"/>
      <c r="H10691" s="99"/>
      <c r="I10691" s="18"/>
      <c r="K10691" s="180">
        <f t="shared" si="340"/>
        <v>0</v>
      </c>
      <c r="M10691" s="96">
        <f t="shared" si="339"/>
        <v>1</v>
      </c>
      <c r="N10691" s="273"/>
    </row>
    <row r="10692" spans="4:14" x14ac:dyDescent="0.25">
      <c r="D10692" s="129"/>
      <c r="F10692" s="99"/>
      <c r="G10692" s="99"/>
      <c r="H10692" s="99"/>
      <c r="I10692" s="18"/>
      <c r="K10692" s="180">
        <f t="shared" si="340"/>
        <v>0</v>
      </c>
      <c r="M10692" s="96">
        <f t="shared" si="339"/>
        <v>1</v>
      </c>
      <c r="N10692" s="273"/>
    </row>
    <row r="10693" spans="4:14" x14ac:dyDescent="0.25">
      <c r="D10693" s="129"/>
      <c r="F10693" s="99"/>
      <c r="G10693" s="99"/>
      <c r="H10693" s="99"/>
      <c r="I10693" s="18"/>
      <c r="K10693" s="180">
        <f t="shared" si="340"/>
        <v>0</v>
      </c>
      <c r="M10693" s="96">
        <f t="shared" si="339"/>
        <v>1</v>
      </c>
      <c r="N10693" s="273"/>
    </row>
    <row r="10694" spans="4:14" x14ac:dyDescent="0.25">
      <c r="D10694" s="129"/>
      <c r="F10694" s="99"/>
      <c r="G10694" s="99"/>
      <c r="H10694" s="99"/>
      <c r="I10694" s="18"/>
      <c r="K10694" s="180">
        <f t="shared" si="340"/>
        <v>0</v>
      </c>
      <c r="M10694" s="96">
        <f t="shared" si="339"/>
        <v>1</v>
      </c>
      <c r="N10694" s="273"/>
    </row>
    <row r="10695" spans="4:14" x14ac:dyDescent="0.25">
      <c r="D10695" s="129"/>
      <c r="F10695" s="99"/>
      <c r="G10695" s="99"/>
      <c r="H10695" s="99"/>
      <c r="I10695" s="18"/>
      <c r="K10695" s="180">
        <f t="shared" si="340"/>
        <v>0</v>
      </c>
      <c r="M10695" s="96">
        <f t="shared" si="339"/>
        <v>1</v>
      </c>
      <c r="N10695" s="273"/>
    </row>
    <row r="10696" spans="4:14" x14ac:dyDescent="0.25">
      <c r="D10696" s="129"/>
      <c r="F10696" s="99"/>
      <c r="G10696" s="99"/>
      <c r="H10696" s="99"/>
      <c r="I10696" s="18"/>
      <c r="K10696" s="180">
        <f t="shared" si="340"/>
        <v>0</v>
      </c>
      <c r="M10696" s="96">
        <f t="shared" si="339"/>
        <v>1</v>
      </c>
      <c r="N10696" s="273"/>
    </row>
    <row r="10697" spans="4:14" x14ac:dyDescent="0.25">
      <c r="D10697" s="129"/>
      <c r="F10697" s="99"/>
      <c r="G10697" s="99"/>
      <c r="H10697" s="99"/>
      <c r="I10697" s="18"/>
      <c r="K10697" s="180">
        <f t="shared" si="340"/>
        <v>0</v>
      </c>
      <c r="M10697" s="96">
        <f t="shared" si="339"/>
        <v>1</v>
      </c>
      <c r="N10697" s="273"/>
    </row>
    <row r="10698" spans="4:14" x14ac:dyDescent="0.25">
      <c r="D10698" s="129"/>
      <c r="F10698" s="99"/>
      <c r="G10698" s="99"/>
      <c r="H10698" s="99"/>
      <c r="I10698" s="18"/>
      <c r="K10698" s="180">
        <f t="shared" si="340"/>
        <v>0</v>
      </c>
      <c r="M10698" s="96">
        <f t="shared" si="339"/>
        <v>1</v>
      </c>
      <c r="N10698" s="273"/>
    </row>
    <row r="10699" spans="4:14" x14ac:dyDescent="0.25">
      <c r="D10699" s="129"/>
      <c r="F10699" s="99"/>
      <c r="G10699" s="99"/>
      <c r="H10699" s="99"/>
      <c r="I10699" s="18"/>
      <c r="K10699" s="180">
        <f t="shared" si="340"/>
        <v>0</v>
      </c>
      <c r="M10699" s="96">
        <f t="shared" si="339"/>
        <v>1</v>
      </c>
      <c r="N10699" s="273"/>
    </row>
    <row r="10700" spans="4:14" x14ac:dyDescent="0.25">
      <c r="D10700" s="129"/>
      <c r="F10700" s="99"/>
      <c r="G10700" s="99"/>
      <c r="H10700" s="99"/>
      <c r="I10700" s="18"/>
      <c r="K10700" s="180">
        <f t="shared" si="340"/>
        <v>0</v>
      </c>
      <c r="M10700" s="96">
        <f t="shared" si="339"/>
        <v>1</v>
      </c>
      <c r="N10700" s="273"/>
    </row>
    <row r="10701" spans="4:14" x14ac:dyDescent="0.25">
      <c r="D10701" s="129"/>
      <c r="F10701" s="99"/>
      <c r="G10701" s="99"/>
      <c r="H10701" s="99"/>
      <c r="I10701" s="18"/>
      <c r="K10701" s="180">
        <f t="shared" si="340"/>
        <v>0</v>
      </c>
      <c r="M10701" s="96">
        <f t="shared" si="339"/>
        <v>1</v>
      </c>
      <c r="N10701" s="273"/>
    </row>
    <row r="10702" spans="4:14" x14ac:dyDescent="0.25">
      <c r="D10702" s="129"/>
      <c r="F10702" s="99"/>
      <c r="G10702" s="99"/>
      <c r="H10702" s="99"/>
      <c r="I10702" s="18"/>
      <c r="K10702" s="180">
        <f t="shared" si="340"/>
        <v>0</v>
      </c>
      <c r="M10702" s="96">
        <f t="shared" si="339"/>
        <v>1</v>
      </c>
      <c r="N10702" s="273"/>
    </row>
    <row r="10703" spans="4:14" x14ac:dyDescent="0.25">
      <c r="D10703" s="129"/>
      <c r="F10703" s="99"/>
      <c r="G10703" s="99"/>
      <c r="H10703" s="99"/>
      <c r="I10703" s="18"/>
      <c r="K10703" s="180">
        <f t="shared" si="340"/>
        <v>0</v>
      </c>
      <c r="M10703" s="96">
        <f t="shared" si="339"/>
        <v>1</v>
      </c>
      <c r="N10703" s="273"/>
    </row>
    <row r="10704" spans="4:14" x14ac:dyDescent="0.25">
      <c r="D10704" s="129"/>
      <c r="F10704" s="99"/>
      <c r="G10704" s="99"/>
      <c r="H10704" s="99"/>
      <c r="I10704" s="18"/>
      <c r="K10704" s="180">
        <f t="shared" si="340"/>
        <v>0</v>
      </c>
      <c r="M10704" s="96">
        <f t="shared" si="339"/>
        <v>1</v>
      </c>
      <c r="N10704" s="273"/>
    </row>
    <row r="10705" spans="4:14" x14ac:dyDescent="0.25">
      <c r="D10705" s="129"/>
      <c r="F10705" s="99"/>
      <c r="G10705" s="99"/>
      <c r="H10705" s="99"/>
      <c r="I10705" s="18"/>
      <c r="K10705" s="180">
        <f t="shared" si="340"/>
        <v>0</v>
      </c>
      <c r="M10705" s="96">
        <f t="shared" ref="M10705:M10768" si="341">UltimoDia(D10705)</f>
        <v>1</v>
      </c>
      <c r="N10705" s="273"/>
    </row>
    <row r="10706" spans="4:14" x14ac:dyDescent="0.25">
      <c r="D10706" s="129"/>
      <c r="F10706" s="99"/>
      <c r="G10706" s="99"/>
      <c r="H10706" s="99"/>
      <c r="I10706" s="18"/>
      <c r="K10706" s="180">
        <f t="shared" si="340"/>
        <v>0</v>
      </c>
      <c r="M10706" s="96">
        <f t="shared" si="341"/>
        <v>1</v>
      </c>
      <c r="N10706" s="273"/>
    </row>
    <row r="10707" spans="4:14" x14ac:dyDescent="0.25">
      <c r="D10707" s="129"/>
      <c r="F10707" s="99"/>
      <c r="G10707" s="99"/>
      <c r="H10707" s="99"/>
      <c r="I10707" s="18"/>
      <c r="K10707" s="180">
        <f t="shared" si="340"/>
        <v>0</v>
      </c>
      <c r="M10707" s="96">
        <f t="shared" si="341"/>
        <v>1</v>
      </c>
      <c r="N10707" s="273"/>
    </row>
    <row r="10708" spans="4:14" x14ac:dyDescent="0.25">
      <c r="D10708" s="129"/>
      <c r="F10708" s="99"/>
      <c r="G10708" s="99"/>
      <c r="H10708" s="99"/>
      <c r="I10708" s="18"/>
      <c r="K10708" s="180">
        <f t="shared" si="340"/>
        <v>0</v>
      </c>
      <c r="M10708" s="96">
        <f t="shared" si="341"/>
        <v>1</v>
      </c>
      <c r="N10708" s="273"/>
    </row>
    <row r="10709" spans="4:14" x14ac:dyDescent="0.25">
      <c r="D10709" s="129"/>
      <c r="F10709" s="99"/>
      <c r="G10709" s="99"/>
      <c r="H10709" s="99"/>
      <c r="I10709" s="18"/>
      <c r="K10709" s="180">
        <f t="shared" si="340"/>
        <v>0</v>
      </c>
      <c r="M10709" s="96">
        <f t="shared" si="341"/>
        <v>1</v>
      </c>
      <c r="N10709" s="273"/>
    </row>
    <row r="10710" spans="4:14" x14ac:dyDescent="0.25">
      <c r="D10710" s="129"/>
      <c r="F10710" s="99"/>
      <c r="G10710" s="99"/>
      <c r="H10710" s="99"/>
      <c r="I10710" s="18"/>
      <c r="K10710" s="180">
        <f t="shared" si="340"/>
        <v>0</v>
      </c>
      <c r="M10710" s="96">
        <f t="shared" si="341"/>
        <v>1</v>
      </c>
      <c r="N10710" s="273"/>
    </row>
    <row r="10711" spans="4:14" x14ac:dyDescent="0.25">
      <c r="D10711" s="129"/>
      <c r="F10711" s="99"/>
      <c r="G10711" s="99"/>
      <c r="H10711" s="99"/>
      <c r="I10711" s="18"/>
      <c r="K10711" s="180">
        <f t="shared" si="340"/>
        <v>0</v>
      </c>
      <c r="M10711" s="96">
        <f t="shared" si="341"/>
        <v>1</v>
      </c>
      <c r="N10711" s="273"/>
    </row>
    <row r="10712" spans="4:14" x14ac:dyDescent="0.25">
      <c r="D10712" s="129"/>
      <c r="F10712" s="99"/>
      <c r="G10712" s="99"/>
      <c r="H10712" s="99"/>
      <c r="I10712" s="18"/>
      <c r="K10712" s="180">
        <f t="shared" si="340"/>
        <v>0</v>
      </c>
      <c r="M10712" s="96">
        <f t="shared" si="341"/>
        <v>1</v>
      </c>
      <c r="N10712" s="273"/>
    </row>
    <row r="10713" spans="4:14" x14ac:dyDescent="0.25">
      <c r="D10713" s="129"/>
      <c r="F10713" s="99"/>
      <c r="G10713" s="99"/>
      <c r="H10713" s="99"/>
      <c r="I10713" s="18"/>
      <c r="K10713" s="180">
        <f t="shared" si="340"/>
        <v>0</v>
      </c>
      <c r="M10713" s="96">
        <f t="shared" si="341"/>
        <v>1</v>
      </c>
      <c r="N10713" s="273"/>
    </row>
    <row r="10714" spans="4:14" x14ac:dyDescent="0.25">
      <c r="D10714" s="129"/>
      <c r="F10714" s="99"/>
      <c r="G10714" s="99"/>
      <c r="H10714" s="99"/>
      <c r="I10714" s="18"/>
      <c r="K10714" s="180">
        <f t="shared" si="340"/>
        <v>0</v>
      </c>
      <c r="M10714" s="96">
        <f t="shared" si="341"/>
        <v>1</v>
      </c>
      <c r="N10714" s="273"/>
    </row>
    <row r="10715" spans="4:14" x14ac:dyDescent="0.25">
      <c r="D10715" s="129"/>
      <c r="F10715" s="99"/>
      <c r="G10715" s="99"/>
      <c r="H10715" s="99"/>
      <c r="I10715" s="18"/>
      <c r="K10715" s="180">
        <f t="shared" si="340"/>
        <v>0</v>
      </c>
      <c r="M10715" s="96">
        <f t="shared" si="341"/>
        <v>1</v>
      </c>
      <c r="N10715" s="273"/>
    </row>
    <row r="10716" spans="4:14" x14ac:dyDescent="0.25">
      <c r="D10716" s="129"/>
      <c r="F10716" s="99"/>
      <c r="G10716" s="99"/>
      <c r="H10716" s="99"/>
      <c r="I10716" s="18"/>
      <c r="K10716" s="180">
        <f t="shared" si="340"/>
        <v>0</v>
      </c>
      <c r="M10716" s="96">
        <f t="shared" si="341"/>
        <v>1</v>
      </c>
      <c r="N10716" s="273"/>
    </row>
    <row r="10717" spans="4:14" x14ac:dyDescent="0.25">
      <c r="D10717" s="129"/>
      <c r="F10717" s="99"/>
      <c r="G10717" s="99"/>
      <c r="H10717" s="99"/>
      <c r="I10717" s="18"/>
      <c r="K10717" s="180">
        <f t="shared" si="340"/>
        <v>0</v>
      </c>
      <c r="M10717" s="96">
        <f t="shared" si="341"/>
        <v>1</v>
      </c>
      <c r="N10717" s="273"/>
    </row>
    <row r="10718" spans="4:14" x14ac:dyDescent="0.25">
      <c r="D10718" s="129"/>
      <c r="F10718" s="99"/>
      <c r="G10718" s="99"/>
      <c r="H10718" s="99"/>
      <c r="I10718" s="18"/>
      <c r="K10718" s="180">
        <f t="shared" si="340"/>
        <v>0</v>
      </c>
      <c r="M10718" s="96">
        <f t="shared" si="341"/>
        <v>1</v>
      </c>
      <c r="N10718" s="273"/>
    </row>
    <row r="10719" spans="4:14" x14ac:dyDescent="0.25">
      <c r="D10719" s="129"/>
      <c r="F10719" s="99"/>
      <c r="G10719" s="99"/>
      <c r="H10719" s="99"/>
      <c r="I10719" s="18"/>
      <c r="K10719" s="180">
        <f t="shared" si="340"/>
        <v>0</v>
      </c>
      <c r="M10719" s="96">
        <f t="shared" si="341"/>
        <v>1</v>
      </c>
      <c r="N10719" s="273"/>
    </row>
    <row r="10720" spans="4:14" x14ac:dyDescent="0.25">
      <c r="D10720" s="129"/>
      <c r="F10720" s="99"/>
      <c r="G10720" s="99"/>
      <c r="H10720" s="99"/>
      <c r="I10720" s="18"/>
      <c r="K10720" s="180">
        <f t="shared" si="340"/>
        <v>0</v>
      </c>
      <c r="M10720" s="96">
        <f t="shared" si="341"/>
        <v>1</v>
      </c>
      <c r="N10720" s="273"/>
    </row>
    <row r="10721" spans="4:14" x14ac:dyDescent="0.25">
      <c r="D10721" s="129"/>
      <c r="F10721" s="99"/>
      <c r="G10721" s="99"/>
      <c r="H10721" s="99"/>
      <c r="I10721" s="18"/>
      <c r="K10721" s="180">
        <f t="shared" si="340"/>
        <v>0</v>
      </c>
      <c r="M10721" s="96">
        <f t="shared" si="341"/>
        <v>1</v>
      </c>
      <c r="N10721" s="273"/>
    </row>
    <row r="10722" spans="4:14" x14ac:dyDescent="0.25">
      <c r="D10722" s="129"/>
      <c r="F10722" s="99"/>
      <c r="G10722" s="99"/>
      <c r="H10722" s="99"/>
      <c r="I10722" s="18"/>
      <c r="K10722" s="180">
        <f t="shared" si="340"/>
        <v>0</v>
      </c>
      <c r="M10722" s="96">
        <f t="shared" si="341"/>
        <v>1</v>
      </c>
      <c r="N10722" s="273"/>
    </row>
    <row r="10723" spans="4:14" x14ac:dyDescent="0.25">
      <c r="D10723" s="129"/>
      <c r="F10723" s="99"/>
      <c r="G10723" s="99"/>
      <c r="H10723" s="99"/>
      <c r="I10723" s="18"/>
      <c r="K10723" s="180">
        <f t="shared" si="340"/>
        <v>0</v>
      </c>
      <c r="M10723" s="96">
        <f t="shared" si="341"/>
        <v>1</v>
      </c>
      <c r="N10723" s="273"/>
    </row>
    <row r="10724" spans="4:14" x14ac:dyDescent="0.25">
      <c r="D10724" s="129"/>
      <c r="F10724" s="99"/>
      <c r="G10724" s="99"/>
      <c r="H10724" s="99"/>
      <c r="I10724" s="18"/>
      <c r="K10724" s="180">
        <f t="shared" si="340"/>
        <v>0</v>
      </c>
      <c r="M10724" s="96">
        <f t="shared" si="341"/>
        <v>1</v>
      </c>
      <c r="N10724" s="273"/>
    </row>
    <row r="10725" spans="4:14" x14ac:dyDescent="0.25">
      <c r="D10725" s="129"/>
      <c r="F10725" s="99"/>
      <c r="G10725" s="99"/>
      <c r="H10725" s="99"/>
      <c r="I10725" s="18"/>
      <c r="K10725" s="180">
        <f t="shared" si="340"/>
        <v>0</v>
      </c>
      <c r="M10725" s="96">
        <f t="shared" si="341"/>
        <v>1</v>
      </c>
      <c r="N10725" s="273"/>
    </row>
    <row r="10726" spans="4:14" x14ac:dyDescent="0.25">
      <c r="D10726" s="129"/>
      <c r="F10726" s="99"/>
      <c r="G10726" s="99"/>
      <c r="H10726" s="99"/>
      <c r="I10726" s="18"/>
      <c r="K10726" s="180">
        <f t="shared" si="340"/>
        <v>0</v>
      </c>
      <c r="M10726" s="96">
        <f t="shared" si="341"/>
        <v>1</v>
      </c>
      <c r="N10726" s="273"/>
    </row>
    <row r="10727" spans="4:14" x14ac:dyDescent="0.25">
      <c r="D10727" s="129"/>
      <c r="F10727" s="99"/>
      <c r="G10727" s="99"/>
      <c r="H10727" s="99"/>
      <c r="I10727" s="18"/>
      <c r="K10727" s="180">
        <f t="shared" si="340"/>
        <v>0</v>
      </c>
      <c r="M10727" s="96">
        <f t="shared" si="341"/>
        <v>1</v>
      </c>
      <c r="N10727" s="273"/>
    </row>
    <row r="10728" spans="4:14" x14ac:dyDescent="0.25">
      <c r="D10728" s="129"/>
      <c r="F10728" s="99"/>
      <c r="G10728" s="99"/>
      <c r="H10728" s="99"/>
      <c r="I10728" s="18"/>
      <c r="K10728" s="180">
        <f t="shared" si="340"/>
        <v>0</v>
      </c>
      <c r="M10728" s="96">
        <f t="shared" si="341"/>
        <v>1</v>
      </c>
      <c r="N10728" s="273"/>
    </row>
    <row r="10729" spans="4:14" x14ac:dyDescent="0.25">
      <c r="D10729" s="129"/>
      <c r="F10729" s="99"/>
      <c r="G10729" s="99"/>
      <c r="H10729" s="99"/>
      <c r="I10729" s="18"/>
      <c r="K10729" s="180">
        <f t="shared" si="340"/>
        <v>0</v>
      </c>
      <c r="M10729" s="96">
        <f t="shared" si="341"/>
        <v>1</v>
      </c>
      <c r="N10729" s="273"/>
    </row>
    <row r="10730" spans="4:14" x14ac:dyDescent="0.25">
      <c r="D10730" s="129"/>
      <c r="F10730" s="99"/>
      <c r="G10730" s="99"/>
      <c r="H10730" s="99"/>
      <c r="I10730" s="18"/>
      <c r="K10730" s="180">
        <f t="shared" ref="K10730:K10793" si="342">IF(ctConta="",K10729+F10730,IF(I10730=ctConta,K10729+F10730,K10729))</f>
        <v>0</v>
      </c>
      <c r="M10730" s="96">
        <f t="shared" si="341"/>
        <v>1</v>
      </c>
      <c r="N10730" s="273"/>
    </row>
    <row r="10731" spans="4:14" x14ac:dyDescent="0.25">
      <c r="D10731" s="129"/>
      <c r="F10731" s="99"/>
      <c r="G10731" s="99"/>
      <c r="H10731" s="99"/>
      <c r="I10731" s="18"/>
      <c r="K10731" s="180">
        <f t="shared" si="342"/>
        <v>0</v>
      </c>
      <c r="M10731" s="96">
        <f t="shared" si="341"/>
        <v>1</v>
      </c>
      <c r="N10731" s="273"/>
    </row>
    <row r="10732" spans="4:14" x14ac:dyDescent="0.25">
      <c r="D10732" s="129"/>
      <c r="F10732" s="99"/>
      <c r="G10732" s="99"/>
      <c r="H10732" s="99"/>
      <c r="I10732" s="18"/>
      <c r="K10732" s="180">
        <f t="shared" si="342"/>
        <v>0</v>
      </c>
      <c r="M10732" s="96">
        <f t="shared" si="341"/>
        <v>1</v>
      </c>
      <c r="N10732" s="273"/>
    </row>
    <row r="10733" spans="4:14" x14ac:dyDescent="0.25">
      <c r="D10733" s="129"/>
      <c r="F10733" s="99"/>
      <c r="G10733" s="99"/>
      <c r="H10733" s="99"/>
      <c r="I10733" s="18"/>
      <c r="K10733" s="180">
        <f t="shared" si="342"/>
        <v>0</v>
      </c>
      <c r="M10733" s="96">
        <f t="shared" si="341"/>
        <v>1</v>
      </c>
      <c r="N10733" s="273"/>
    </row>
    <row r="10734" spans="4:14" x14ac:dyDescent="0.25">
      <c r="D10734" s="129"/>
      <c r="F10734" s="99"/>
      <c r="G10734" s="99"/>
      <c r="H10734" s="99"/>
      <c r="I10734" s="18"/>
      <c r="K10734" s="180">
        <f t="shared" si="342"/>
        <v>0</v>
      </c>
      <c r="M10734" s="96">
        <f t="shared" si="341"/>
        <v>1</v>
      </c>
      <c r="N10734" s="273"/>
    </row>
    <row r="10735" spans="4:14" x14ac:dyDescent="0.25">
      <c r="D10735" s="129"/>
      <c r="F10735" s="99"/>
      <c r="G10735" s="99"/>
      <c r="H10735" s="99"/>
      <c r="I10735" s="18"/>
      <c r="K10735" s="180">
        <f t="shared" si="342"/>
        <v>0</v>
      </c>
      <c r="M10735" s="96">
        <f t="shared" si="341"/>
        <v>1</v>
      </c>
      <c r="N10735" s="273"/>
    </row>
    <row r="10736" spans="4:14" x14ac:dyDescent="0.25">
      <c r="D10736" s="129"/>
      <c r="F10736" s="99"/>
      <c r="G10736" s="99"/>
      <c r="H10736" s="99"/>
      <c r="I10736" s="18"/>
      <c r="K10736" s="180">
        <f t="shared" si="342"/>
        <v>0</v>
      </c>
      <c r="M10736" s="96">
        <f t="shared" si="341"/>
        <v>1</v>
      </c>
      <c r="N10736" s="273"/>
    </row>
    <row r="10737" spans="4:14" x14ac:dyDescent="0.25">
      <c r="D10737" s="129"/>
      <c r="F10737" s="99"/>
      <c r="G10737" s="99"/>
      <c r="H10737" s="99"/>
      <c r="I10737" s="18"/>
      <c r="K10737" s="180">
        <f t="shared" si="342"/>
        <v>0</v>
      </c>
      <c r="M10737" s="96">
        <f t="shared" si="341"/>
        <v>1</v>
      </c>
      <c r="N10737" s="273"/>
    </row>
    <row r="10738" spans="4:14" x14ac:dyDescent="0.25">
      <c r="D10738" s="129"/>
      <c r="F10738" s="99"/>
      <c r="G10738" s="99"/>
      <c r="H10738" s="99"/>
      <c r="I10738" s="18"/>
      <c r="K10738" s="180">
        <f t="shared" si="342"/>
        <v>0</v>
      </c>
      <c r="M10738" s="96">
        <f t="shared" si="341"/>
        <v>1</v>
      </c>
      <c r="N10738" s="273"/>
    </row>
    <row r="10739" spans="4:14" x14ac:dyDescent="0.25">
      <c r="D10739" s="129"/>
      <c r="F10739" s="99"/>
      <c r="G10739" s="99"/>
      <c r="H10739" s="99"/>
      <c r="I10739" s="18"/>
      <c r="K10739" s="180">
        <f t="shared" si="342"/>
        <v>0</v>
      </c>
      <c r="M10739" s="96">
        <f t="shared" si="341"/>
        <v>1</v>
      </c>
      <c r="N10739" s="273"/>
    </row>
    <row r="10740" spans="4:14" x14ac:dyDescent="0.25">
      <c r="D10740" s="129"/>
      <c r="F10740" s="99"/>
      <c r="G10740" s="99"/>
      <c r="H10740" s="99"/>
      <c r="I10740" s="18"/>
      <c r="K10740" s="180">
        <f t="shared" si="342"/>
        <v>0</v>
      </c>
      <c r="M10740" s="96">
        <f t="shared" si="341"/>
        <v>1</v>
      </c>
      <c r="N10740" s="273"/>
    </row>
    <row r="10741" spans="4:14" x14ac:dyDescent="0.25">
      <c r="D10741" s="129"/>
      <c r="F10741" s="99"/>
      <c r="G10741" s="99"/>
      <c r="H10741" s="99"/>
      <c r="I10741" s="18"/>
      <c r="K10741" s="180">
        <f t="shared" si="342"/>
        <v>0</v>
      </c>
      <c r="M10741" s="96">
        <f t="shared" si="341"/>
        <v>1</v>
      </c>
      <c r="N10741" s="273"/>
    </row>
    <row r="10742" spans="4:14" x14ac:dyDescent="0.25">
      <c r="D10742" s="129"/>
      <c r="F10742" s="99"/>
      <c r="G10742" s="99"/>
      <c r="H10742" s="99"/>
      <c r="I10742" s="18"/>
      <c r="K10742" s="180">
        <f t="shared" si="342"/>
        <v>0</v>
      </c>
      <c r="M10742" s="96">
        <f t="shared" si="341"/>
        <v>1</v>
      </c>
      <c r="N10742" s="273"/>
    </row>
    <row r="10743" spans="4:14" x14ac:dyDescent="0.25">
      <c r="D10743" s="129"/>
      <c r="F10743" s="99"/>
      <c r="G10743" s="99"/>
      <c r="H10743" s="99"/>
      <c r="I10743" s="18"/>
      <c r="K10743" s="180">
        <f t="shared" si="342"/>
        <v>0</v>
      </c>
      <c r="M10743" s="96">
        <f t="shared" si="341"/>
        <v>1</v>
      </c>
      <c r="N10743" s="273"/>
    </row>
    <row r="10744" spans="4:14" x14ac:dyDescent="0.25">
      <c r="D10744" s="129"/>
      <c r="F10744" s="99"/>
      <c r="G10744" s="99"/>
      <c r="H10744" s="99"/>
      <c r="I10744" s="18"/>
      <c r="K10744" s="180">
        <f t="shared" si="342"/>
        <v>0</v>
      </c>
      <c r="M10744" s="96">
        <f t="shared" si="341"/>
        <v>1</v>
      </c>
      <c r="N10744" s="273"/>
    </row>
    <row r="10745" spans="4:14" x14ac:dyDescent="0.25">
      <c r="D10745" s="129"/>
      <c r="F10745" s="99"/>
      <c r="G10745" s="99"/>
      <c r="H10745" s="99"/>
      <c r="I10745" s="18"/>
      <c r="K10745" s="180">
        <f t="shared" si="342"/>
        <v>0</v>
      </c>
      <c r="M10745" s="96">
        <f t="shared" si="341"/>
        <v>1</v>
      </c>
      <c r="N10745" s="273"/>
    </row>
    <row r="10746" spans="4:14" x14ac:dyDescent="0.25">
      <c r="D10746" s="129"/>
      <c r="F10746" s="99"/>
      <c r="G10746" s="99"/>
      <c r="H10746" s="99"/>
      <c r="I10746" s="18"/>
      <c r="K10746" s="180">
        <f t="shared" si="342"/>
        <v>0</v>
      </c>
      <c r="M10746" s="96">
        <f t="shared" si="341"/>
        <v>1</v>
      </c>
      <c r="N10746" s="273"/>
    </row>
    <row r="10747" spans="4:14" x14ac:dyDescent="0.25">
      <c r="D10747" s="129"/>
      <c r="F10747" s="99"/>
      <c r="G10747" s="99"/>
      <c r="H10747" s="99"/>
      <c r="I10747" s="18"/>
      <c r="K10747" s="180">
        <f t="shared" si="342"/>
        <v>0</v>
      </c>
      <c r="M10747" s="96">
        <f t="shared" si="341"/>
        <v>1</v>
      </c>
      <c r="N10747" s="273"/>
    </row>
    <row r="10748" spans="4:14" x14ac:dyDescent="0.25">
      <c r="D10748" s="129"/>
      <c r="F10748" s="99"/>
      <c r="G10748" s="99"/>
      <c r="H10748" s="99"/>
      <c r="I10748" s="18"/>
      <c r="K10748" s="180">
        <f t="shared" si="342"/>
        <v>0</v>
      </c>
      <c r="M10748" s="96">
        <f t="shared" si="341"/>
        <v>1</v>
      </c>
      <c r="N10748" s="273"/>
    </row>
    <row r="10749" spans="4:14" x14ac:dyDescent="0.25">
      <c r="D10749" s="129"/>
      <c r="F10749" s="99"/>
      <c r="G10749" s="99"/>
      <c r="H10749" s="99"/>
      <c r="I10749" s="18"/>
      <c r="K10749" s="180">
        <f t="shared" si="342"/>
        <v>0</v>
      </c>
      <c r="M10749" s="96">
        <f t="shared" si="341"/>
        <v>1</v>
      </c>
      <c r="N10749" s="273"/>
    </row>
    <row r="10750" spans="4:14" x14ac:dyDescent="0.25">
      <c r="D10750" s="129"/>
      <c r="F10750" s="99"/>
      <c r="G10750" s="99"/>
      <c r="H10750" s="99"/>
      <c r="I10750" s="18"/>
      <c r="K10750" s="180">
        <f t="shared" si="342"/>
        <v>0</v>
      </c>
      <c r="M10750" s="96">
        <f t="shared" si="341"/>
        <v>1</v>
      </c>
      <c r="N10750" s="273"/>
    </row>
    <row r="10751" spans="4:14" x14ac:dyDescent="0.25">
      <c r="D10751" s="129"/>
      <c r="F10751" s="99"/>
      <c r="G10751" s="99"/>
      <c r="H10751" s="99"/>
      <c r="I10751" s="18"/>
      <c r="K10751" s="180">
        <f t="shared" si="342"/>
        <v>0</v>
      </c>
      <c r="M10751" s="96">
        <f t="shared" si="341"/>
        <v>1</v>
      </c>
      <c r="N10751" s="273"/>
    </row>
    <row r="10752" spans="4:14" x14ac:dyDescent="0.25">
      <c r="D10752" s="129"/>
      <c r="F10752" s="99"/>
      <c r="G10752" s="99"/>
      <c r="H10752" s="99"/>
      <c r="I10752" s="18"/>
      <c r="K10752" s="180">
        <f t="shared" si="342"/>
        <v>0</v>
      </c>
      <c r="M10752" s="96">
        <f t="shared" si="341"/>
        <v>1</v>
      </c>
      <c r="N10752" s="273"/>
    </row>
    <row r="10753" spans="4:14" x14ac:dyDescent="0.25">
      <c r="D10753" s="129"/>
      <c r="F10753" s="99"/>
      <c r="G10753" s="99"/>
      <c r="H10753" s="99"/>
      <c r="I10753" s="18"/>
      <c r="K10753" s="180">
        <f t="shared" si="342"/>
        <v>0</v>
      </c>
      <c r="M10753" s="96">
        <f t="shared" si="341"/>
        <v>1</v>
      </c>
      <c r="N10753" s="273"/>
    </row>
    <row r="10754" spans="4:14" x14ac:dyDescent="0.25">
      <c r="D10754" s="129"/>
      <c r="F10754" s="99"/>
      <c r="G10754" s="99"/>
      <c r="H10754" s="99"/>
      <c r="I10754" s="18"/>
      <c r="K10754" s="180">
        <f t="shared" si="342"/>
        <v>0</v>
      </c>
      <c r="M10754" s="96">
        <f t="shared" si="341"/>
        <v>1</v>
      </c>
      <c r="N10754" s="273"/>
    </row>
    <row r="10755" spans="4:14" x14ac:dyDescent="0.25">
      <c r="D10755" s="129"/>
      <c r="F10755" s="99"/>
      <c r="G10755" s="99"/>
      <c r="H10755" s="99"/>
      <c r="I10755" s="18"/>
      <c r="K10755" s="180">
        <f t="shared" si="342"/>
        <v>0</v>
      </c>
      <c r="M10755" s="96">
        <f t="shared" si="341"/>
        <v>1</v>
      </c>
      <c r="N10755" s="273"/>
    </row>
    <row r="10756" spans="4:14" x14ac:dyDescent="0.25">
      <c r="D10756" s="129"/>
      <c r="F10756" s="99"/>
      <c r="G10756" s="99"/>
      <c r="H10756" s="99"/>
      <c r="I10756" s="18"/>
      <c r="K10756" s="180">
        <f t="shared" si="342"/>
        <v>0</v>
      </c>
      <c r="M10756" s="96">
        <f t="shared" si="341"/>
        <v>1</v>
      </c>
      <c r="N10756" s="273"/>
    </row>
    <row r="10757" spans="4:14" x14ac:dyDescent="0.25">
      <c r="D10757" s="129"/>
      <c r="F10757" s="99"/>
      <c r="G10757" s="99"/>
      <c r="H10757" s="99"/>
      <c r="I10757" s="18"/>
      <c r="K10757" s="180">
        <f t="shared" si="342"/>
        <v>0</v>
      </c>
      <c r="M10757" s="96">
        <f t="shared" si="341"/>
        <v>1</v>
      </c>
      <c r="N10757" s="273"/>
    </row>
    <row r="10758" spans="4:14" x14ac:dyDescent="0.25">
      <c r="D10758" s="129"/>
      <c r="F10758" s="99"/>
      <c r="G10758" s="99"/>
      <c r="H10758" s="99"/>
      <c r="I10758" s="18"/>
      <c r="K10758" s="180">
        <f t="shared" si="342"/>
        <v>0</v>
      </c>
      <c r="M10758" s="96">
        <f t="shared" si="341"/>
        <v>1</v>
      </c>
      <c r="N10758" s="273"/>
    </row>
    <row r="10759" spans="4:14" x14ac:dyDescent="0.25">
      <c r="D10759" s="129"/>
      <c r="F10759" s="99"/>
      <c r="G10759" s="99"/>
      <c r="H10759" s="99"/>
      <c r="I10759" s="18"/>
      <c r="K10759" s="180">
        <f t="shared" si="342"/>
        <v>0</v>
      </c>
      <c r="M10759" s="96">
        <f t="shared" si="341"/>
        <v>1</v>
      </c>
      <c r="N10759" s="273"/>
    </row>
    <row r="10760" spans="4:14" x14ac:dyDescent="0.25">
      <c r="D10760" s="129"/>
      <c r="F10760" s="99"/>
      <c r="G10760" s="99"/>
      <c r="H10760" s="99"/>
      <c r="I10760" s="18"/>
      <c r="K10760" s="180">
        <f t="shared" si="342"/>
        <v>0</v>
      </c>
      <c r="M10760" s="96">
        <f t="shared" si="341"/>
        <v>1</v>
      </c>
      <c r="N10760" s="273"/>
    </row>
    <row r="10761" spans="4:14" x14ac:dyDescent="0.25">
      <c r="D10761" s="129"/>
      <c r="F10761" s="99"/>
      <c r="G10761" s="99"/>
      <c r="H10761" s="99"/>
      <c r="I10761" s="18"/>
      <c r="K10761" s="180">
        <f t="shared" si="342"/>
        <v>0</v>
      </c>
      <c r="M10761" s="96">
        <f t="shared" si="341"/>
        <v>1</v>
      </c>
      <c r="N10761" s="273"/>
    </row>
    <row r="10762" spans="4:14" x14ac:dyDescent="0.25">
      <c r="D10762" s="129"/>
      <c r="F10762" s="99"/>
      <c r="G10762" s="99"/>
      <c r="H10762" s="99"/>
      <c r="I10762" s="18"/>
      <c r="K10762" s="180">
        <f t="shared" si="342"/>
        <v>0</v>
      </c>
      <c r="M10762" s="96">
        <f t="shared" si="341"/>
        <v>1</v>
      </c>
      <c r="N10762" s="273"/>
    </row>
    <row r="10763" spans="4:14" x14ac:dyDescent="0.25">
      <c r="D10763" s="129"/>
      <c r="F10763" s="99"/>
      <c r="G10763" s="99"/>
      <c r="H10763" s="99"/>
      <c r="I10763" s="18"/>
      <c r="K10763" s="180">
        <f t="shared" si="342"/>
        <v>0</v>
      </c>
      <c r="M10763" s="96">
        <f t="shared" si="341"/>
        <v>1</v>
      </c>
      <c r="N10763" s="273"/>
    </row>
    <row r="10764" spans="4:14" x14ac:dyDescent="0.25">
      <c r="D10764" s="129"/>
      <c r="F10764" s="99"/>
      <c r="G10764" s="99"/>
      <c r="H10764" s="99"/>
      <c r="I10764" s="18"/>
      <c r="K10764" s="180">
        <f t="shared" si="342"/>
        <v>0</v>
      </c>
      <c r="M10764" s="96">
        <f t="shared" si="341"/>
        <v>1</v>
      </c>
      <c r="N10764" s="273"/>
    </row>
    <row r="10765" spans="4:14" x14ac:dyDescent="0.25">
      <c r="D10765" s="129"/>
      <c r="F10765" s="99"/>
      <c r="G10765" s="99"/>
      <c r="H10765" s="99"/>
      <c r="I10765" s="18"/>
      <c r="K10765" s="180">
        <f t="shared" si="342"/>
        <v>0</v>
      </c>
      <c r="M10765" s="96">
        <f t="shared" si="341"/>
        <v>1</v>
      </c>
      <c r="N10765" s="273"/>
    </row>
    <row r="10766" spans="4:14" x14ac:dyDescent="0.25">
      <c r="D10766" s="129"/>
      <c r="F10766" s="99"/>
      <c r="G10766" s="99"/>
      <c r="H10766" s="99"/>
      <c r="I10766" s="18"/>
      <c r="K10766" s="180">
        <f t="shared" si="342"/>
        <v>0</v>
      </c>
      <c r="M10766" s="96">
        <f t="shared" si="341"/>
        <v>1</v>
      </c>
      <c r="N10766" s="273"/>
    </row>
    <row r="10767" spans="4:14" x14ac:dyDescent="0.25">
      <c r="D10767" s="129"/>
      <c r="F10767" s="99"/>
      <c r="G10767" s="99"/>
      <c r="H10767" s="99"/>
      <c r="I10767" s="18"/>
      <c r="K10767" s="180">
        <f t="shared" si="342"/>
        <v>0</v>
      </c>
      <c r="M10767" s="96">
        <f t="shared" si="341"/>
        <v>1</v>
      </c>
      <c r="N10767" s="273"/>
    </row>
    <row r="10768" spans="4:14" x14ac:dyDescent="0.25">
      <c r="D10768" s="129"/>
      <c r="F10768" s="99"/>
      <c r="G10768" s="99"/>
      <c r="H10768" s="99"/>
      <c r="I10768" s="18"/>
      <c r="K10768" s="180">
        <f t="shared" si="342"/>
        <v>0</v>
      </c>
      <c r="M10768" s="96">
        <f t="shared" si="341"/>
        <v>1</v>
      </c>
      <c r="N10768" s="273"/>
    </row>
    <row r="10769" spans="4:14" x14ac:dyDescent="0.25">
      <c r="D10769" s="129"/>
      <c r="F10769" s="99"/>
      <c r="G10769" s="99"/>
      <c r="H10769" s="99"/>
      <c r="I10769" s="18"/>
      <c r="K10769" s="180">
        <f t="shared" si="342"/>
        <v>0</v>
      </c>
      <c r="M10769" s="96">
        <f t="shared" ref="M10769:M10832" si="343">UltimoDia(D10769)</f>
        <v>1</v>
      </c>
      <c r="N10769" s="273"/>
    </row>
    <row r="10770" spans="4:14" x14ac:dyDescent="0.25">
      <c r="D10770" s="129"/>
      <c r="F10770" s="99"/>
      <c r="G10770" s="99"/>
      <c r="H10770" s="99"/>
      <c r="I10770" s="18"/>
      <c r="K10770" s="180">
        <f t="shared" si="342"/>
        <v>0</v>
      </c>
      <c r="M10770" s="96">
        <f t="shared" si="343"/>
        <v>1</v>
      </c>
      <c r="N10770" s="273"/>
    </row>
    <row r="10771" spans="4:14" x14ac:dyDescent="0.25">
      <c r="D10771" s="129"/>
      <c r="F10771" s="99"/>
      <c r="G10771" s="99"/>
      <c r="H10771" s="99"/>
      <c r="I10771" s="18"/>
      <c r="K10771" s="180">
        <f t="shared" si="342"/>
        <v>0</v>
      </c>
      <c r="M10771" s="96">
        <f t="shared" si="343"/>
        <v>1</v>
      </c>
      <c r="N10771" s="273"/>
    </row>
    <row r="10772" spans="4:14" x14ac:dyDescent="0.25">
      <c r="D10772" s="129"/>
      <c r="F10772" s="99"/>
      <c r="G10772" s="99"/>
      <c r="H10772" s="99"/>
      <c r="I10772" s="18"/>
      <c r="K10772" s="180">
        <f t="shared" si="342"/>
        <v>0</v>
      </c>
      <c r="M10772" s="96">
        <f t="shared" si="343"/>
        <v>1</v>
      </c>
      <c r="N10772" s="273"/>
    </row>
    <row r="10773" spans="4:14" x14ac:dyDescent="0.25">
      <c r="D10773" s="129"/>
      <c r="F10773" s="99"/>
      <c r="G10773" s="99"/>
      <c r="H10773" s="99"/>
      <c r="I10773" s="18"/>
      <c r="K10773" s="180">
        <f t="shared" si="342"/>
        <v>0</v>
      </c>
      <c r="M10773" s="96">
        <f t="shared" si="343"/>
        <v>1</v>
      </c>
      <c r="N10773" s="273"/>
    </row>
    <row r="10774" spans="4:14" x14ac:dyDescent="0.25">
      <c r="D10774" s="129"/>
      <c r="F10774" s="99"/>
      <c r="G10774" s="99"/>
      <c r="H10774" s="99"/>
      <c r="I10774" s="18"/>
      <c r="K10774" s="180">
        <f t="shared" si="342"/>
        <v>0</v>
      </c>
      <c r="M10774" s="96">
        <f t="shared" si="343"/>
        <v>1</v>
      </c>
      <c r="N10774" s="273"/>
    </row>
    <row r="10775" spans="4:14" x14ac:dyDescent="0.25">
      <c r="D10775" s="129"/>
      <c r="F10775" s="99"/>
      <c r="G10775" s="99"/>
      <c r="H10775" s="99"/>
      <c r="I10775" s="18"/>
      <c r="K10775" s="180">
        <f t="shared" si="342"/>
        <v>0</v>
      </c>
      <c r="M10775" s="96">
        <f t="shared" si="343"/>
        <v>1</v>
      </c>
      <c r="N10775" s="273"/>
    </row>
    <row r="10776" spans="4:14" x14ac:dyDescent="0.25">
      <c r="D10776" s="129"/>
      <c r="F10776" s="99"/>
      <c r="G10776" s="99"/>
      <c r="H10776" s="99"/>
      <c r="I10776" s="18"/>
      <c r="K10776" s="180">
        <f t="shared" si="342"/>
        <v>0</v>
      </c>
      <c r="M10776" s="96">
        <f t="shared" si="343"/>
        <v>1</v>
      </c>
      <c r="N10776" s="273"/>
    </row>
    <row r="10777" spans="4:14" x14ac:dyDescent="0.25">
      <c r="D10777" s="129"/>
      <c r="F10777" s="99"/>
      <c r="G10777" s="99"/>
      <c r="H10777" s="99"/>
      <c r="I10777" s="18"/>
      <c r="K10777" s="180">
        <f t="shared" si="342"/>
        <v>0</v>
      </c>
      <c r="M10777" s="96">
        <f t="shared" si="343"/>
        <v>1</v>
      </c>
      <c r="N10777" s="273"/>
    </row>
    <row r="10778" spans="4:14" x14ac:dyDescent="0.25">
      <c r="D10778" s="129"/>
      <c r="F10778" s="99"/>
      <c r="G10778" s="99"/>
      <c r="H10778" s="99"/>
      <c r="I10778" s="18"/>
      <c r="K10778" s="180">
        <f t="shared" si="342"/>
        <v>0</v>
      </c>
      <c r="M10778" s="96">
        <f t="shared" si="343"/>
        <v>1</v>
      </c>
      <c r="N10778" s="273"/>
    </row>
    <row r="10779" spans="4:14" x14ac:dyDescent="0.25">
      <c r="D10779" s="129"/>
      <c r="F10779" s="99"/>
      <c r="G10779" s="99"/>
      <c r="H10779" s="99"/>
      <c r="I10779" s="18"/>
      <c r="K10779" s="180">
        <f t="shared" si="342"/>
        <v>0</v>
      </c>
      <c r="M10779" s="96">
        <f t="shared" si="343"/>
        <v>1</v>
      </c>
      <c r="N10779" s="273"/>
    </row>
    <row r="10780" spans="4:14" x14ac:dyDescent="0.25">
      <c r="D10780" s="129"/>
      <c r="F10780" s="99"/>
      <c r="G10780" s="99"/>
      <c r="H10780" s="99"/>
      <c r="I10780" s="18"/>
      <c r="K10780" s="180">
        <f t="shared" si="342"/>
        <v>0</v>
      </c>
      <c r="M10780" s="96">
        <f t="shared" si="343"/>
        <v>1</v>
      </c>
      <c r="N10780" s="273"/>
    </row>
    <row r="10781" spans="4:14" x14ac:dyDescent="0.25">
      <c r="D10781" s="129"/>
      <c r="F10781" s="99"/>
      <c r="G10781" s="99"/>
      <c r="H10781" s="99"/>
      <c r="I10781" s="18"/>
      <c r="K10781" s="180">
        <f t="shared" si="342"/>
        <v>0</v>
      </c>
      <c r="M10781" s="96">
        <f t="shared" si="343"/>
        <v>1</v>
      </c>
      <c r="N10781" s="273"/>
    </row>
    <row r="10782" spans="4:14" x14ac:dyDescent="0.25">
      <c r="D10782" s="129"/>
      <c r="F10782" s="99"/>
      <c r="G10782" s="99"/>
      <c r="H10782" s="99"/>
      <c r="I10782" s="18"/>
      <c r="K10782" s="180">
        <f t="shared" si="342"/>
        <v>0</v>
      </c>
      <c r="M10782" s="96">
        <f t="shared" si="343"/>
        <v>1</v>
      </c>
      <c r="N10782" s="273"/>
    </row>
    <row r="10783" spans="4:14" x14ac:dyDescent="0.25">
      <c r="D10783" s="129"/>
      <c r="F10783" s="99"/>
      <c r="G10783" s="99"/>
      <c r="H10783" s="99"/>
      <c r="I10783" s="18"/>
      <c r="K10783" s="180">
        <f t="shared" si="342"/>
        <v>0</v>
      </c>
      <c r="M10783" s="96">
        <f t="shared" si="343"/>
        <v>1</v>
      </c>
      <c r="N10783" s="273"/>
    </row>
    <row r="10784" spans="4:14" x14ac:dyDescent="0.25">
      <c r="D10784" s="129"/>
      <c r="F10784" s="99"/>
      <c r="G10784" s="99"/>
      <c r="H10784" s="99"/>
      <c r="I10784" s="18"/>
      <c r="K10784" s="180">
        <f t="shared" si="342"/>
        <v>0</v>
      </c>
      <c r="M10784" s="96">
        <f t="shared" si="343"/>
        <v>1</v>
      </c>
      <c r="N10784" s="273"/>
    </row>
    <row r="10785" spans="4:14" x14ac:dyDescent="0.25">
      <c r="D10785" s="129"/>
      <c r="F10785" s="99"/>
      <c r="G10785" s="99"/>
      <c r="H10785" s="99"/>
      <c r="I10785" s="18"/>
      <c r="K10785" s="180">
        <f t="shared" si="342"/>
        <v>0</v>
      </c>
      <c r="M10785" s="96">
        <f t="shared" si="343"/>
        <v>1</v>
      </c>
      <c r="N10785" s="273"/>
    </row>
    <row r="10786" spans="4:14" x14ac:dyDescent="0.25">
      <c r="D10786" s="129"/>
      <c r="F10786" s="99"/>
      <c r="G10786" s="99"/>
      <c r="H10786" s="99"/>
      <c r="I10786" s="18"/>
      <c r="K10786" s="180">
        <f t="shared" si="342"/>
        <v>0</v>
      </c>
      <c r="M10786" s="96">
        <f t="shared" si="343"/>
        <v>1</v>
      </c>
      <c r="N10786" s="273"/>
    </row>
    <row r="10787" spans="4:14" x14ac:dyDescent="0.25">
      <c r="D10787" s="129"/>
      <c r="F10787" s="99"/>
      <c r="G10787" s="99"/>
      <c r="H10787" s="99"/>
      <c r="I10787" s="18"/>
      <c r="K10787" s="180">
        <f t="shared" si="342"/>
        <v>0</v>
      </c>
      <c r="M10787" s="96">
        <f t="shared" si="343"/>
        <v>1</v>
      </c>
      <c r="N10787" s="273"/>
    </row>
    <row r="10788" spans="4:14" x14ac:dyDescent="0.25">
      <c r="D10788" s="129"/>
      <c r="F10788" s="99"/>
      <c r="G10788" s="99"/>
      <c r="H10788" s="99"/>
      <c r="I10788" s="18"/>
      <c r="K10788" s="180">
        <f t="shared" si="342"/>
        <v>0</v>
      </c>
      <c r="M10788" s="96">
        <f t="shared" si="343"/>
        <v>1</v>
      </c>
      <c r="N10788" s="273"/>
    </row>
    <row r="10789" spans="4:14" x14ac:dyDescent="0.25">
      <c r="D10789" s="129"/>
      <c r="F10789" s="99"/>
      <c r="G10789" s="99"/>
      <c r="H10789" s="99"/>
      <c r="I10789" s="18"/>
      <c r="K10789" s="180">
        <f t="shared" si="342"/>
        <v>0</v>
      </c>
      <c r="M10789" s="96">
        <f t="shared" si="343"/>
        <v>1</v>
      </c>
      <c r="N10789" s="273"/>
    </row>
    <row r="10790" spans="4:14" x14ac:dyDescent="0.25">
      <c r="D10790" s="129"/>
      <c r="F10790" s="99"/>
      <c r="G10790" s="99"/>
      <c r="H10790" s="99"/>
      <c r="I10790" s="18"/>
      <c r="K10790" s="180">
        <f t="shared" si="342"/>
        <v>0</v>
      </c>
      <c r="M10790" s="96">
        <f t="shared" si="343"/>
        <v>1</v>
      </c>
      <c r="N10790" s="273"/>
    </row>
    <row r="10791" spans="4:14" x14ac:dyDescent="0.25">
      <c r="D10791" s="129"/>
      <c r="F10791" s="99"/>
      <c r="G10791" s="99"/>
      <c r="H10791" s="99"/>
      <c r="I10791" s="18"/>
      <c r="K10791" s="180">
        <f t="shared" si="342"/>
        <v>0</v>
      </c>
      <c r="M10791" s="96">
        <f t="shared" si="343"/>
        <v>1</v>
      </c>
      <c r="N10791" s="273"/>
    </row>
    <row r="10792" spans="4:14" x14ac:dyDescent="0.25">
      <c r="D10792" s="129"/>
      <c r="F10792" s="99"/>
      <c r="G10792" s="99"/>
      <c r="H10792" s="99"/>
      <c r="I10792" s="18"/>
      <c r="K10792" s="180">
        <f t="shared" si="342"/>
        <v>0</v>
      </c>
      <c r="M10792" s="96">
        <f t="shared" si="343"/>
        <v>1</v>
      </c>
      <c r="N10792" s="273"/>
    </row>
    <row r="10793" spans="4:14" x14ac:dyDescent="0.25">
      <c r="D10793" s="129"/>
      <c r="F10793" s="99"/>
      <c r="G10793" s="99"/>
      <c r="H10793" s="99"/>
      <c r="I10793" s="18"/>
      <c r="K10793" s="180">
        <f t="shared" si="342"/>
        <v>0</v>
      </c>
      <c r="M10793" s="96">
        <f t="shared" si="343"/>
        <v>1</v>
      </c>
      <c r="N10793" s="273"/>
    </row>
    <row r="10794" spans="4:14" x14ac:dyDescent="0.25">
      <c r="D10794" s="129"/>
      <c r="F10794" s="99"/>
      <c r="G10794" s="99"/>
      <c r="H10794" s="99"/>
      <c r="I10794" s="18"/>
      <c r="K10794" s="180">
        <f t="shared" ref="K10794:K10857" si="344">IF(ctConta="",K10793+F10794,IF(I10794=ctConta,K10793+F10794,K10793))</f>
        <v>0</v>
      </c>
      <c r="M10794" s="96">
        <f t="shared" si="343"/>
        <v>1</v>
      </c>
      <c r="N10794" s="273"/>
    </row>
    <row r="10795" spans="4:14" x14ac:dyDescent="0.25">
      <c r="D10795" s="129"/>
      <c r="F10795" s="99"/>
      <c r="G10795" s="99"/>
      <c r="H10795" s="99"/>
      <c r="I10795" s="18"/>
      <c r="K10795" s="180">
        <f t="shared" si="344"/>
        <v>0</v>
      </c>
      <c r="M10795" s="96">
        <f t="shared" si="343"/>
        <v>1</v>
      </c>
      <c r="N10795" s="273"/>
    </row>
    <row r="10796" spans="4:14" x14ac:dyDescent="0.25">
      <c r="D10796" s="129"/>
      <c r="F10796" s="99"/>
      <c r="G10796" s="99"/>
      <c r="H10796" s="99"/>
      <c r="I10796" s="18"/>
      <c r="K10796" s="180">
        <f t="shared" si="344"/>
        <v>0</v>
      </c>
      <c r="M10796" s="96">
        <f t="shared" si="343"/>
        <v>1</v>
      </c>
      <c r="N10796" s="273"/>
    </row>
    <row r="10797" spans="4:14" x14ac:dyDescent="0.25">
      <c r="D10797" s="129"/>
      <c r="F10797" s="99"/>
      <c r="G10797" s="99"/>
      <c r="H10797" s="99"/>
      <c r="I10797" s="18"/>
      <c r="K10797" s="180">
        <f t="shared" si="344"/>
        <v>0</v>
      </c>
      <c r="M10797" s="96">
        <f t="shared" si="343"/>
        <v>1</v>
      </c>
      <c r="N10797" s="273"/>
    </row>
    <row r="10798" spans="4:14" x14ac:dyDescent="0.25">
      <c r="D10798" s="129"/>
      <c r="F10798" s="99"/>
      <c r="G10798" s="99"/>
      <c r="H10798" s="99"/>
      <c r="I10798" s="18"/>
      <c r="K10798" s="180">
        <f t="shared" si="344"/>
        <v>0</v>
      </c>
      <c r="M10798" s="96">
        <f t="shared" si="343"/>
        <v>1</v>
      </c>
      <c r="N10798" s="273"/>
    </row>
    <row r="10799" spans="4:14" x14ac:dyDescent="0.25">
      <c r="D10799" s="129"/>
      <c r="F10799" s="99"/>
      <c r="G10799" s="99"/>
      <c r="H10799" s="99"/>
      <c r="I10799" s="18"/>
      <c r="K10799" s="180">
        <f t="shared" si="344"/>
        <v>0</v>
      </c>
      <c r="M10799" s="96">
        <f t="shared" si="343"/>
        <v>1</v>
      </c>
      <c r="N10799" s="273"/>
    </row>
    <row r="10800" spans="4:14" x14ac:dyDescent="0.25">
      <c r="D10800" s="129"/>
      <c r="F10800" s="99"/>
      <c r="G10800" s="99"/>
      <c r="H10800" s="99"/>
      <c r="I10800" s="18"/>
      <c r="K10800" s="180">
        <f t="shared" si="344"/>
        <v>0</v>
      </c>
      <c r="M10800" s="96">
        <f t="shared" si="343"/>
        <v>1</v>
      </c>
      <c r="N10800" s="273"/>
    </row>
    <row r="10801" spans="4:14" x14ac:dyDescent="0.25">
      <c r="D10801" s="129"/>
      <c r="F10801" s="99"/>
      <c r="G10801" s="99"/>
      <c r="H10801" s="99"/>
      <c r="I10801" s="18"/>
      <c r="K10801" s="180">
        <f t="shared" si="344"/>
        <v>0</v>
      </c>
      <c r="M10801" s="96">
        <f t="shared" si="343"/>
        <v>1</v>
      </c>
      <c r="N10801" s="273"/>
    </row>
    <row r="10802" spans="4:14" x14ac:dyDescent="0.25">
      <c r="D10802" s="129"/>
      <c r="F10802" s="99"/>
      <c r="G10802" s="99"/>
      <c r="H10802" s="99"/>
      <c r="I10802" s="18"/>
      <c r="K10802" s="180">
        <f t="shared" si="344"/>
        <v>0</v>
      </c>
      <c r="M10802" s="96">
        <f t="shared" si="343"/>
        <v>1</v>
      </c>
      <c r="N10802" s="273"/>
    </row>
    <row r="10803" spans="4:14" x14ac:dyDescent="0.25">
      <c r="D10803" s="129"/>
      <c r="F10803" s="99"/>
      <c r="G10803" s="99"/>
      <c r="H10803" s="99"/>
      <c r="I10803" s="18"/>
      <c r="K10803" s="180">
        <f t="shared" si="344"/>
        <v>0</v>
      </c>
      <c r="M10803" s="96">
        <f t="shared" si="343"/>
        <v>1</v>
      </c>
      <c r="N10803" s="273"/>
    </row>
    <row r="10804" spans="4:14" x14ac:dyDescent="0.25">
      <c r="D10804" s="129"/>
      <c r="F10804" s="99"/>
      <c r="G10804" s="99"/>
      <c r="H10804" s="99"/>
      <c r="I10804" s="18"/>
      <c r="K10804" s="180">
        <f t="shared" si="344"/>
        <v>0</v>
      </c>
      <c r="M10804" s="96">
        <f t="shared" si="343"/>
        <v>1</v>
      </c>
      <c r="N10804" s="273"/>
    </row>
    <row r="10805" spans="4:14" x14ac:dyDescent="0.25">
      <c r="D10805" s="129"/>
      <c r="F10805" s="99"/>
      <c r="G10805" s="99"/>
      <c r="H10805" s="99"/>
      <c r="I10805" s="18"/>
      <c r="K10805" s="180">
        <f t="shared" si="344"/>
        <v>0</v>
      </c>
      <c r="M10805" s="96">
        <f t="shared" si="343"/>
        <v>1</v>
      </c>
      <c r="N10805" s="273"/>
    </row>
    <row r="10806" spans="4:14" x14ac:dyDescent="0.25">
      <c r="D10806" s="129"/>
      <c r="F10806" s="99"/>
      <c r="G10806" s="99"/>
      <c r="H10806" s="99"/>
      <c r="I10806" s="18"/>
      <c r="K10806" s="180">
        <f t="shared" si="344"/>
        <v>0</v>
      </c>
      <c r="M10806" s="96">
        <f t="shared" si="343"/>
        <v>1</v>
      </c>
      <c r="N10806" s="273"/>
    </row>
    <row r="10807" spans="4:14" x14ac:dyDescent="0.25">
      <c r="D10807" s="129"/>
      <c r="F10807" s="99"/>
      <c r="G10807" s="99"/>
      <c r="H10807" s="99"/>
      <c r="I10807" s="18"/>
      <c r="K10807" s="180">
        <f t="shared" si="344"/>
        <v>0</v>
      </c>
      <c r="M10807" s="96">
        <f t="shared" si="343"/>
        <v>1</v>
      </c>
      <c r="N10807" s="273"/>
    </row>
    <row r="10808" spans="4:14" x14ac:dyDescent="0.25">
      <c r="D10808" s="129"/>
      <c r="F10808" s="99"/>
      <c r="G10808" s="99"/>
      <c r="H10808" s="99"/>
      <c r="I10808" s="18"/>
      <c r="K10808" s="180">
        <f t="shared" si="344"/>
        <v>0</v>
      </c>
      <c r="M10808" s="96">
        <f t="shared" si="343"/>
        <v>1</v>
      </c>
      <c r="N10808" s="273"/>
    </row>
    <row r="10809" spans="4:14" x14ac:dyDescent="0.25">
      <c r="D10809" s="129"/>
      <c r="F10809" s="99"/>
      <c r="G10809" s="99"/>
      <c r="H10809" s="99"/>
      <c r="I10809" s="18"/>
      <c r="K10809" s="180">
        <f t="shared" si="344"/>
        <v>0</v>
      </c>
      <c r="M10809" s="96">
        <f t="shared" si="343"/>
        <v>1</v>
      </c>
      <c r="N10809" s="273"/>
    </row>
    <row r="10810" spans="4:14" x14ac:dyDescent="0.25">
      <c r="D10810" s="129"/>
      <c r="F10810" s="99"/>
      <c r="G10810" s="99"/>
      <c r="H10810" s="99"/>
      <c r="I10810" s="18"/>
      <c r="K10810" s="180">
        <f t="shared" si="344"/>
        <v>0</v>
      </c>
      <c r="M10810" s="96">
        <f t="shared" si="343"/>
        <v>1</v>
      </c>
      <c r="N10810" s="273"/>
    </row>
    <row r="10811" spans="4:14" x14ac:dyDescent="0.25">
      <c r="D10811" s="129"/>
      <c r="F10811" s="99"/>
      <c r="G10811" s="99"/>
      <c r="H10811" s="99"/>
      <c r="I10811" s="18"/>
      <c r="K10811" s="180">
        <f t="shared" si="344"/>
        <v>0</v>
      </c>
      <c r="M10811" s="96">
        <f t="shared" si="343"/>
        <v>1</v>
      </c>
      <c r="N10811" s="273"/>
    </row>
    <row r="10812" spans="4:14" x14ac:dyDescent="0.25">
      <c r="D10812" s="129"/>
      <c r="F10812" s="99"/>
      <c r="G10812" s="99"/>
      <c r="H10812" s="99"/>
      <c r="I10812" s="18"/>
      <c r="K10812" s="180">
        <f t="shared" si="344"/>
        <v>0</v>
      </c>
      <c r="M10812" s="96">
        <f t="shared" si="343"/>
        <v>1</v>
      </c>
      <c r="N10812" s="273"/>
    </row>
    <row r="10813" spans="4:14" x14ac:dyDescent="0.25">
      <c r="D10813" s="129"/>
      <c r="F10813" s="99"/>
      <c r="G10813" s="99"/>
      <c r="H10813" s="99"/>
      <c r="I10813" s="18"/>
      <c r="K10813" s="180">
        <f t="shared" si="344"/>
        <v>0</v>
      </c>
      <c r="M10813" s="96">
        <f t="shared" si="343"/>
        <v>1</v>
      </c>
      <c r="N10813" s="273"/>
    </row>
    <row r="10814" spans="4:14" x14ac:dyDescent="0.25">
      <c r="D10814" s="129"/>
      <c r="F10814" s="99"/>
      <c r="G10814" s="99"/>
      <c r="H10814" s="99"/>
      <c r="I10814" s="18"/>
      <c r="K10814" s="180">
        <f t="shared" si="344"/>
        <v>0</v>
      </c>
      <c r="M10814" s="96">
        <f t="shared" si="343"/>
        <v>1</v>
      </c>
      <c r="N10814" s="273"/>
    </row>
    <row r="10815" spans="4:14" x14ac:dyDescent="0.25">
      <c r="D10815" s="129"/>
      <c r="F10815" s="99"/>
      <c r="G10815" s="99"/>
      <c r="H10815" s="99"/>
      <c r="I10815" s="18"/>
      <c r="K10815" s="180">
        <f t="shared" si="344"/>
        <v>0</v>
      </c>
      <c r="M10815" s="96">
        <f t="shared" si="343"/>
        <v>1</v>
      </c>
      <c r="N10815" s="273"/>
    </row>
    <row r="10816" spans="4:14" x14ac:dyDescent="0.25">
      <c r="D10816" s="129"/>
      <c r="F10816" s="99"/>
      <c r="G10816" s="99"/>
      <c r="H10816" s="99"/>
      <c r="I10816" s="18"/>
      <c r="K10816" s="180">
        <f t="shared" si="344"/>
        <v>0</v>
      </c>
      <c r="M10816" s="96">
        <f t="shared" si="343"/>
        <v>1</v>
      </c>
      <c r="N10816" s="273"/>
    </row>
    <row r="10817" spans="4:14" x14ac:dyDescent="0.25">
      <c r="D10817" s="129"/>
      <c r="F10817" s="99"/>
      <c r="G10817" s="99"/>
      <c r="H10817" s="99"/>
      <c r="I10817" s="18"/>
      <c r="K10817" s="180">
        <f t="shared" si="344"/>
        <v>0</v>
      </c>
      <c r="M10817" s="96">
        <f t="shared" si="343"/>
        <v>1</v>
      </c>
      <c r="N10817" s="273"/>
    </row>
    <row r="10818" spans="4:14" x14ac:dyDescent="0.25">
      <c r="D10818" s="129"/>
      <c r="F10818" s="99"/>
      <c r="G10818" s="99"/>
      <c r="H10818" s="99"/>
      <c r="I10818" s="18"/>
      <c r="K10818" s="180">
        <f t="shared" si="344"/>
        <v>0</v>
      </c>
      <c r="M10818" s="96">
        <f t="shared" si="343"/>
        <v>1</v>
      </c>
      <c r="N10818" s="273"/>
    </row>
    <row r="10819" spans="4:14" x14ac:dyDescent="0.25">
      <c r="D10819" s="129"/>
      <c r="F10819" s="99"/>
      <c r="G10819" s="99"/>
      <c r="H10819" s="99"/>
      <c r="I10819" s="18"/>
      <c r="K10819" s="180">
        <f t="shared" si="344"/>
        <v>0</v>
      </c>
      <c r="M10819" s="96">
        <f t="shared" si="343"/>
        <v>1</v>
      </c>
      <c r="N10819" s="273"/>
    </row>
    <row r="10820" spans="4:14" x14ac:dyDescent="0.25">
      <c r="D10820" s="129"/>
      <c r="F10820" s="99"/>
      <c r="G10820" s="99"/>
      <c r="H10820" s="99"/>
      <c r="I10820" s="18"/>
      <c r="K10820" s="180">
        <f t="shared" si="344"/>
        <v>0</v>
      </c>
      <c r="M10820" s="96">
        <f t="shared" si="343"/>
        <v>1</v>
      </c>
      <c r="N10820" s="273"/>
    </row>
    <row r="10821" spans="4:14" x14ac:dyDescent="0.25">
      <c r="D10821" s="129"/>
      <c r="F10821" s="99"/>
      <c r="G10821" s="99"/>
      <c r="H10821" s="99"/>
      <c r="I10821" s="18"/>
      <c r="K10821" s="180">
        <f t="shared" si="344"/>
        <v>0</v>
      </c>
      <c r="M10821" s="96">
        <f t="shared" si="343"/>
        <v>1</v>
      </c>
      <c r="N10821" s="273"/>
    </row>
    <row r="10822" spans="4:14" x14ac:dyDescent="0.25">
      <c r="D10822" s="129"/>
      <c r="F10822" s="99"/>
      <c r="G10822" s="99"/>
      <c r="H10822" s="99"/>
      <c r="I10822" s="18"/>
      <c r="K10822" s="180">
        <f t="shared" si="344"/>
        <v>0</v>
      </c>
      <c r="M10822" s="96">
        <f t="shared" si="343"/>
        <v>1</v>
      </c>
      <c r="N10822" s="273"/>
    </row>
    <row r="10823" spans="4:14" x14ac:dyDescent="0.25">
      <c r="D10823" s="129"/>
      <c r="F10823" s="99"/>
      <c r="G10823" s="99"/>
      <c r="H10823" s="99"/>
      <c r="I10823" s="18"/>
      <c r="K10823" s="180">
        <f t="shared" si="344"/>
        <v>0</v>
      </c>
      <c r="M10823" s="96">
        <f t="shared" si="343"/>
        <v>1</v>
      </c>
      <c r="N10823" s="273"/>
    </row>
    <row r="10824" spans="4:14" x14ac:dyDescent="0.25">
      <c r="D10824" s="129"/>
      <c r="F10824" s="99"/>
      <c r="G10824" s="99"/>
      <c r="H10824" s="99"/>
      <c r="I10824" s="18"/>
      <c r="K10824" s="180">
        <f t="shared" si="344"/>
        <v>0</v>
      </c>
      <c r="M10824" s="96">
        <f t="shared" si="343"/>
        <v>1</v>
      </c>
      <c r="N10824" s="273"/>
    </row>
    <row r="10825" spans="4:14" x14ac:dyDescent="0.25">
      <c r="D10825" s="129"/>
      <c r="F10825" s="99"/>
      <c r="G10825" s="99"/>
      <c r="H10825" s="99"/>
      <c r="I10825" s="18"/>
      <c r="K10825" s="180">
        <f t="shared" si="344"/>
        <v>0</v>
      </c>
      <c r="M10825" s="96">
        <f t="shared" si="343"/>
        <v>1</v>
      </c>
      <c r="N10825" s="273"/>
    </row>
    <row r="10826" spans="4:14" x14ac:dyDescent="0.25">
      <c r="D10826" s="129"/>
      <c r="F10826" s="99"/>
      <c r="G10826" s="99"/>
      <c r="H10826" s="99"/>
      <c r="I10826" s="18"/>
      <c r="K10826" s="180">
        <f t="shared" si="344"/>
        <v>0</v>
      </c>
      <c r="M10826" s="96">
        <f t="shared" si="343"/>
        <v>1</v>
      </c>
      <c r="N10826" s="273"/>
    </row>
    <row r="10827" spans="4:14" x14ac:dyDescent="0.25">
      <c r="D10827" s="129"/>
      <c r="F10827" s="99"/>
      <c r="G10827" s="99"/>
      <c r="H10827" s="99"/>
      <c r="I10827" s="18"/>
      <c r="K10827" s="180">
        <f t="shared" si="344"/>
        <v>0</v>
      </c>
      <c r="M10827" s="96">
        <f t="shared" si="343"/>
        <v>1</v>
      </c>
      <c r="N10827" s="273"/>
    </row>
    <row r="10828" spans="4:14" x14ac:dyDescent="0.25">
      <c r="D10828" s="129"/>
      <c r="F10828" s="99"/>
      <c r="G10828" s="99"/>
      <c r="H10828" s="99"/>
      <c r="I10828" s="18"/>
      <c r="K10828" s="180">
        <f t="shared" si="344"/>
        <v>0</v>
      </c>
      <c r="M10828" s="96">
        <f t="shared" si="343"/>
        <v>1</v>
      </c>
      <c r="N10828" s="273"/>
    </row>
    <row r="10829" spans="4:14" x14ac:dyDescent="0.25">
      <c r="D10829" s="129"/>
      <c r="F10829" s="99"/>
      <c r="G10829" s="99"/>
      <c r="H10829" s="99"/>
      <c r="I10829" s="18"/>
      <c r="K10829" s="180">
        <f t="shared" si="344"/>
        <v>0</v>
      </c>
      <c r="M10829" s="96">
        <f t="shared" si="343"/>
        <v>1</v>
      </c>
      <c r="N10829" s="273"/>
    </row>
    <row r="10830" spans="4:14" x14ac:dyDescent="0.25">
      <c r="D10830" s="129"/>
      <c r="F10830" s="99"/>
      <c r="G10830" s="99"/>
      <c r="H10830" s="99"/>
      <c r="I10830" s="18"/>
      <c r="K10830" s="180">
        <f t="shared" si="344"/>
        <v>0</v>
      </c>
      <c r="M10830" s="96">
        <f t="shared" si="343"/>
        <v>1</v>
      </c>
      <c r="N10830" s="273"/>
    </row>
    <row r="10831" spans="4:14" x14ac:dyDescent="0.25">
      <c r="D10831" s="129"/>
      <c r="F10831" s="99"/>
      <c r="G10831" s="99"/>
      <c r="H10831" s="99"/>
      <c r="I10831" s="18"/>
      <c r="K10831" s="180">
        <f t="shared" si="344"/>
        <v>0</v>
      </c>
      <c r="M10831" s="96">
        <f t="shared" si="343"/>
        <v>1</v>
      </c>
      <c r="N10831" s="273"/>
    </row>
    <row r="10832" spans="4:14" x14ac:dyDescent="0.25">
      <c r="D10832" s="129"/>
      <c r="F10832" s="99"/>
      <c r="G10832" s="99"/>
      <c r="H10832" s="99"/>
      <c r="I10832" s="18"/>
      <c r="K10832" s="180">
        <f t="shared" si="344"/>
        <v>0</v>
      </c>
      <c r="M10832" s="96">
        <f t="shared" si="343"/>
        <v>1</v>
      </c>
      <c r="N10832" s="273"/>
    </row>
    <row r="10833" spans="4:14" x14ac:dyDescent="0.25">
      <c r="D10833" s="129"/>
      <c r="F10833" s="99"/>
      <c r="G10833" s="99"/>
      <c r="H10833" s="99"/>
      <c r="I10833" s="18"/>
      <c r="K10833" s="180">
        <f t="shared" si="344"/>
        <v>0</v>
      </c>
      <c r="M10833" s="96">
        <f t="shared" ref="M10833:M10896" si="345">UltimoDia(D10833)</f>
        <v>1</v>
      </c>
      <c r="N10833" s="273"/>
    </row>
    <row r="10834" spans="4:14" x14ac:dyDescent="0.25">
      <c r="D10834" s="129"/>
      <c r="F10834" s="99"/>
      <c r="G10834" s="99"/>
      <c r="H10834" s="99"/>
      <c r="I10834" s="18"/>
      <c r="K10834" s="180">
        <f t="shared" si="344"/>
        <v>0</v>
      </c>
      <c r="M10834" s="96">
        <f t="shared" si="345"/>
        <v>1</v>
      </c>
      <c r="N10834" s="273"/>
    </row>
    <row r="10835" spans="4:14" x14ac:dyDescent="0.25">
      <c r="D10835" s="129"/>
      <c r="F10835" s="99"/>
      <c r="G10835" s="99"/>
      <c r="H10835" s="99"/>
      <c r="I10835" s="18"/>
      <c r="K10835" s="180">
        <f t="shared" si="344"/>
        <v>0</v>
      </c>
      <c r="M10835" s="96">
        <f t="shared" si="345"/>
        <v>1</v>
      </c>
      <c r="N10835" s="273"/>
    </row>
    <row r="10836" spans="4:14" x14ac:dyDescent="0.25">
      <c r="D10836" s="129"/>
      <c r="F10836" s="99"/>
      <c r="G10836" s="99"/>
      <c r="H10836" s="99"/>
      <c r="I10836" s="18"/>
      <c r="K10836" s="180">
        <f t="shared" si="344"/>
        <v>0</v>
      </c>
      <c r="M10836" s="96">
        <f t="shared" si="345"/>
        <v>1</v>
      </c>
      <c r="N10836" s="273"/>
    </row>
    <row r="10837" spans="4:14" x14ac:dyDescent="0.25">
      <c r="D10837" s="129"/>
      <c r="F10837" s="99"/>
      <c r="G10837" s="99"/>
      <c r="H10837" s="99"/>
      <c r="I10837" s="18"/>
      <c r="K10837" s="180">
        <f t="shared" si="344"/>
        <v>0</v>
      </c>
      <c r="M10837" s="96">
        <f t="shared" si="345"/>
        <v>1</v>
      </c>
      <c r="N10837" s="273"/>
    </row>
    <row r="10838" spans="4:14" x14ac:dyDescent="0.25">
      <c r="D10838" s="129"/>
      <c r="F10838" s="99"/>
      <c r="G10838" s="99"/>
      <c r="H10838" s="99"/>
      <c r="I10838" s="18"/>
      <c r="K10838" s="180">
        <f t="shared" si="344"/>
        <v>0</v>
      </c>
      <c r="M10838" s="96">
        <f t="shared" si="345"/>
        <v>1</v>
      </c>
      <c r="N10838" s="273"/>
    </row>
    <row r="10839" spans="4:14" x14ac:dyDescent="0.25">
      <c r="D10839" s="129"/>
      <c r="F10839" s="99"/>
      <c r="G10839" s="99"/>
      <c r="H10839" s="99"/>
      <c r="I10839" s="18"/>
      <c r="K10839" s="180">
        <f t="shared" si="344"/>
        <v>0</v>
      </c>
      <c r="M10839" s="96">
        <f t="shared" si="345"/>
        <v>1</v>
      </c>
      <c r="N10839" s="273"/>
    </row>
    <row r="10840" spans="4:14" x14ac:dyDescent="0.25">
      <c r="D10840" s="129"/>
      <c r="F10840" s="99"/>
      <c r="G10840" s="99"/>
      <c r="H10840" s="99"/>
      <c r="I10840" s="18"/>
      <c r="K10840" s="180">
        <f t="shared" si="344"/>
        <v>0</v>
      </c>
      <c r="M10840" s="96">
        <f t="shared" si="345"/>
        <v>1</v>
      </c>
      <c r="N10840" s="273"/>
    </row>
    <row r="10841" spans="4:14" x14ac:dyDescent="0.25">
      <c r="D10841" s="129"/>
      <c r="F10841" s="99"/>
      <c r="G10841" s="99"/>
      <c r="H10841" s="99"/>
      <c r="I10841" s="18"/>
      <c r="K10841" s="180">
        <f t="shared" si="344"/>
        <v>0</v>
      </c>
      <c r="M10841" s="96">
        <f t="shared" si="345"/>
        <v>1</v>
      </c>
      <c r="N10841" s="273"/>
    </row>
    <row r="10842" spans="4:14" x14ac:dyDescent="0.25">
      <c r="D10842" s="129"/>
      <c r="F10842" s="99"/>
      <c r="G10842" s="99"/>
      <c r="H10842" s="99"/>
      <c r="I10842" s="18"/>
      <c r="K10842" s="180">
        <f t="shared" si="344"/>
        <v>0</v>
      </c>
      <c r="M10842" s="96">
        <f t="shared" si="345"/>
        <v>1</v>
      </c>
      <c r="N10842" s="273"/>
    </row>
    <row r="10843" spans="4:14" x14ac:dyDescent="0.25">
      <c r="D10843" s="129"/>
      <c r="F10843" s="99"/>
      <c r="G10843" s="99"/>
      <c r="H10843" s="99"/>
      <c r="I10843" s="18"/>
      <c r="K10843" s="180">
        <f t="shared" si="344"/>
        <v>0</v>
      </c>
      <c r="M10843" s="96">
        <f t="shared" si="345"/>
        <v>1</v>
      </c>
      <c r="N10843" s="273"/>
    </row>
    <row r="10844" spans="4:14" x14ac:dyDescent="0.25">
      <c r="D10844" s="129"/>
      <c r="F10844" s="99"/>
      <c r="G10844" s="99"/>
      <c r="H10844" s="99"/>
      <c r="I10844" s="18"/>
      <c r="K10844" s="180">
        <f t="shared" si="344"/>
        <v>0</v>
      </c>
      <c r="M10844" s="96">
        <f t="shared" si="345"/>
        <v>1</v>
      </c>
      <c r="N10844" s="273"/>
    </row>
    <row r="10845" spans="4:14" x14ac:dyDescent="0.25">
      <c r="D10845" s="129"/>
      <c r="F10845" s="99"/>
      <c r="G10845" s="99"/>
      <c r="H10845" s="99"/>
      <c r="I10845" s="18"/>
      <c r="K10845" s="180">
        <f t="shared" si="344"/>
        <v>0</v>
      </c>
      <c r="M10845" s="96">
        <f t="shared" si="345"/>
        <v>1</v>
      </c>
      <c r="N10845" s="273"/>
    </row>
    <row r="10846" spans="4:14" x14ac:dyDescent="0.25">
      <c r="D10846" s="129"/>
      <c r="F10846" s="99"/>
      <c r="G10846" s="99"/>
      <c r="H10846" s="99"/>
      <c r="I10846" s="18"/>
      <c r="K10846" s="180">
        <f t="shared" si="344"/>
        <v>0</v>
      </c>
      <c r="M10846" s="96">
        <f t="shared" si="345"/>
        <v>1</v>
      </c>
      <c r="N10846" s="273"/>
    </row>
    <row r="10847" spans="4:14" x14ac:dyDescent="0.25">
      <c r="D10847" s="129"/>
      <c r="F10847" s="99"/>
      <c r="G10847" s="99"/>
      <c r="H10847" s="99"/>
      <c r="I10847" s="18"/>
      <c r="K10847" s="180">
        <f t="shared" si="344"/>
        <v>0</v>
      </c>
      <c r="M10847" s="96">
        <f t="shared" si="345"/>
        <v>1</v>
      </c>
      <c r="N10847" s="273"/>
    </row>
    <row r="10848" spans="4:14" x14ac:dyDescent="0.25">
      <c r="D10848" s="129"/>
      <c r="F10848" s="99"/>
      <c r="G10848" s="99"/>
      <c r="H10848" s="99"/>
      <c r="I10848" s="18"/>
      <c r="K10848" s="180">
        <f t="shared" si="344"/>
        <v>0</v>
      </c>
      <c r="M10848" s="96">
        <f t="shared" si="345"/>
        <v>1</v>
      </c>
      <c r="N10848" s="273"/>
    </row>
    <row r="10849" spans="4:14" x14ac:dyDescent="0.25">
      <c r="D10849" s="129"/>
      <c r="F10849" s="99"/>
      <c r="G10849" s="99"/>
      <c r="H10849" s="99"/>
      <c r="I10849" s="18"/>
      <c r="K10849" s="180">
        <f t="shared" si="344"/>
        <v>0</v>
      </c>
      <c r="M10849" s="96">
        <f t="shared" si="345"/>
        <v>1</v>
      </c>
      <c r="N10849" s="273"/>
    </row>
    <row r="10850" spans="4:14" x14ac:dyDescent="0.25">
      <c r="D10850" s="129"/>
      <c r="F10850" s="99"/>
      <c r="G10850" s="99"/>
      <c r="H10850" s="99"/>
      <c r="I10850" s="18"/>
      <c r="K10850" s="180">
        <f t="shared" si="344"/>
        <v>0</v>
      </c>
      <c r="M10850" s="96">
        <f t="shared" si="345"/>
        <v>1</v>
      </c>
      <c r="N10850" s="273"/>
    </row>
    <row r="10851" spans="4:14" x14ac:dyDescent="0.25">
      <c r="D10851" s="129"/>
      <c r="F10851" s="99"/>
      <c r="G10851" s="99"/>
      <c r="H10851" s="99"/>
      <c r="I10851" s="18"/>
      <c r="K10851" s="180">
        <f t="shared" si="344"/>
        <v>0</v>
      </c>
      <c r="M10851" s="96">
        <f t="shared" si="345"/>
        <v>1</v>
      </c>
      <c r="N10851" s="273"/>
    </row>
    <row r="10852" spans="4:14" x14ac:dyDescent="0.25">
      <c r="D10852" s="129"/>
      <c r="F10852" s="99"/>
      <c r="G10852" s="99"/>
      <c r="H10852" s="99"/>
      <c r="I10852" s="18"/>
      <c r="K10852" s="180">
        <f t="shared" si="344"/>
        <v>0</v>
      </c>
      <c r="M10852" s="96">
        <f t="shared" si="345"/>
        <v>1</v>
      </c>
      <c r="N10852" s="273"/>
    </row>
    <row r="10853" spans="4:14" x14ac:dyDescent="0.25">
      <c r="D10853" s="129"/>
      <c r="F10853" s="99"/>
      <c r="G10853" s="99"/>
      <c r="H10853" s="99"/>
      <c r="I10853" s="18"/>
      <c r="K10853" s="180">
        <f t="shared" si="344"/>
        <v>0</v>
      </c>
      <c r="M10853" s="96">
        <f t="shared" si="345"/>
        <v>1</v>
      </c>
      <c r="N10853" s="273"/>
    </row>
    <row r="10854" spans="4:14" x14ac:dyDescent="0.25">
      <c r="D10854" s="129"/>
      <c r="F10854" s="99"/>
      <c r="G10854" s="99"/>
      <c r="H10854" s="99"/>
      <c r="I10854" s="18"/>
      <c r="K10854" s="180">
        <f t="shared" si="344"/>
        <v>0</v>
      </c>
      <c r="M10854" s="96">
        <f t="shared" si="345"/>
        <v>1</v>
      </c>
      <c r="N10854" s="273"/>
    </row>
    <row r="10855" spans="4:14" x14ac:dyDescent="0.25">
      <c r="D10855" s="129"/>
      <c r="F10855" s="99"/>
      <c r="G10855" s="99"/>
      <c r="H10855" s="99"/>
      <c r="I10855" s="18"/>
      <c r="K10855" s="180">
        <f t="shared" si="344"/>
        <v>0</v>
      </c>
      <c r="M10855" s="96">
        <f t="shared" si="345"/>
        <v>1</v>
      </c>
      <c r="N10855" s="273"/>
    </row>
    <row r="10856" spans="4:14" x14ac:dyDescent="0.25">
      <c r="D10856" s="129"/>
      <c r="F10856" s="99"/>
      <c r="G10856" s="99"/>
      <c r="H10856" s="99"/>
      <c r="I10856" s="18"/>
      <c r="K10856" s="180">
        <f t="shared" si="344"/>
        <v>0</v>
      </c>
      <c r="M10856" s="96">
        <f t="shared" si="345"/>
        <v>1</v>
      </c>
      <c r="N10856" s="273"/>
    </row>
    <row r="10857" spans="4:14" x14ac:dyDescent="0.25">
      <c r="D10857" s="129"/>
      <c r="F10857" s="99"/>
      <c r="G10857" s="99"/>
      <c r="H10857" s="99"/>
      <c r="I10857" s="18"/>
      <c r="K10857" s="180">
        <f t="shared" si="344"/>
        <v>0</v>
      </c>
      <c r="M10857" s="96">
        <f t="shared" si="345"/>
        <v>1</v>
      </c>
      <c r="N10857" s="273"/>
    </row>
    <row r="10858" spans="4:14" x14ac:dyDescent="0.25">
      <c r="D10858" s="129"/>
      <c r="F10858" s="99"/>
      <c r="G10858" s="99"/>
      <c r="H10858" s="99"/>
      <c r="I10858" s="18"/>
      <c r="K10858" s="180">
        <f t="shared" ref="K10858:K10921" si="346">IF(ctConta="",K10857+F10858,IF(I10858=ctConta,K10857+F10858,K10857))</f>
        <v>0</v>
      </c>
      <c r="M10858" s="96">
        <f t="shared" si="345"/>
        <v>1</v>
      </c>
      <c r="N10858" s="273"/>
    </row>
    <row r="10859" spans="4:14" x14ac:dyDescent="0.25">
      <c r="D10859" s="129"/>
      <c r="F10859" s="99"/>
      <c r="G10859" s="99"/>
      <c r="H10859" s="99"/>
      <c r="I10859" s="18"/>
      <c r="K10859" s="180">
        <f t="shared" si="346"/>
        <v>0</v>
      </c>
      <c r="M10859" s="96">
        <f t="shared" si="345"/>
        <v>1</v>
      </c>
      <c r="N10859" s="273"/>
    </row>
    <row r="10860" spans="4:14" x14ac:dyDescent="0.25">
      <c r="D10860" s="129"/>
      <c r="F10860" s="99"/>
      <c r="G10860" s="99"/>
      <c r="H10860" s="99"/>
      <c r="I10860" s="18"/>
      <c r="K10860" s="180">
        <f t="shared" si="346"/>
        <v>0</v>
      </c>
      <c r="M10860" s="96">
        <f t="shared" si="345"/>
        <v>1</v>
      </c>
      <c r="N10860" s="273"/>
    </row>
    <row r="10861" spans="4:14" x14ac:dyDescent="0.25">
      <c r="D10861" s="129"/>
      <c r="F10861" s="99"/>
      <c r="G10861" s="99"/>
      <c r="H10861" s="99"/>
      <c r="I10861" s="18"/>
      <c r="K10861" s="180">
        <f t="shared" si="346"/>
        <v>0</v>
      </c>
      <c r="M10861" s="96">
        <f t="shared" si="345"/>
        <v>1</v>
      </c>
      <c r="N10861" s="273"/>
    </row>
    <row r="10862" spans="4:14" x14ac:dyDescent="0.25">
      <c r="D10862" s="129"/>
      <c r="F10862" s="99"/>
      <c r="G10862" s="99"/>
      <c r="H10862" s="99"/>
      <c r="I10862" s="18"/>
      <c r="K10862" s="180">
        <f t="shared" si="346"/>
        <v>0</v>
      </c>
      <c r="M10862" s="96">
        <f t="shared" si="345"/>
        <v>1</v>
      </c>
      <c r="N10862" s="273"/>
    </row>
    <row r="10863" spans="4:14" x14ac:dyDescent="0.25">
      <c r="D10863" s="129"/>
      <c r="F10863" s="99"/>
      <c r="G10863" s="99"/>
      <c r="H10863" s="99"/>
      <c r="I10863" s="18"/>
      <c r="K10863" s="180">
        <f t="shared" si="346"/>
        <v>0</v>
      </c>
      <c r="M10863" s="96">
        <f t="shared" si="345"/>
        <v>1</v>
      </c>
      <c r="N10863" s="273"/>
    </row>
    <row r="10864" spans="4:14" x14ac:dyDescent="0.25">
      <c r="D10864" s="129"/>
      <c r="F10864" s="99"/>
      <c r="G10864" s="99"/>
      <c r="H10864" s="99"/>
      <c r="I10864" s="18"/>
      <c r="K10864" s="180">
        <f t="shared" si="346"/>
        <v>0</v>
      </c>
      <c r="M10864" s="96">
        <f t="shared" si="345"/>
        <v>1</v>
      </c>
      <c r="N10864" s="273"/>
    </row>
    <row r="10865" spans="4:14" x14ac:dyDescent="0.25">
      <c r="D10865" s="129"/>
      <c r="F10865" s="99"/>
      <c r="G10865" s="99"/>
      <c r="H10865" s="99"/>
      <c r="I10865" s="18"/>
      <c r="K10865" s="180">
        <f t="shared" si="346"/>
        <v>0</v>
      </c>
      <c r="M10865" s="96">
        <f t="shared" si="345"/>
        <v>1</v>
      </c>
      <c r="N10865" s="273"/>
    </row>
    <row r="10866" spans="4:14" x14ac:dyDescent="0.25">
      <c r="D10866" s="129"/>
      <c r="F10866" s="99"/>
      <c r="G10866" s="99"/>
      <c r="H10866" s="99"/>
      <c r="I10866" s="18"/>
      <c r="K10866" s="180">
        <f t="shared" si="346"/>
        <v>0</v>
      </c>
      <c r="M10866" s="96">
        <f t="shared" si="345"/>
        <v>1</v>
      </c>
      <c r="N10866" s="273"/>
    </row>
    <row r="10867" spans="4:14" x14ac:dyDescent="0.25">
      <c r="D10867" s="129"/>
      <c r="F10867" s="99"/>
      <c r="G10867" s="99"/>
      <c r="H10867" s="99"/>
      <c r="I10867" s="18"/>
      <c r="K10867" s="180">
        <f t="shared" si="346"/>
        <v>0</v>
      </c>
      <c r="M10867" s="96">
        <f t="shared" si="345"/>
        <v>1</v>
      </c>
      <c r="N10867" s="273"/>
    </row>
    <row r="10868" spans="4:14" x14ac:dyDescent="0.25">
      <c r="D10868" s="129"/>
      <c r="F10868" s="99"/>
      <c r="G10868" s="99"/>
      <c r="H10868" s="99"/>
      <c r="I10868" s="18"/>
      <c r="K10868" s="180">
        <f t="shared" si="346"/>
        <v>0</v>
      </c>
      <c r="M10868" s="96">
        <f t="shared" si="345"/>
        <v>1</v>
      </c>
      <c r="N10868" s="273"/>
    </row>
    <row r="10869" spans="4:14" x14ac:dyDescent="0.25">
      <c r="D10869" s="129"/>
      <c r="F10869" s="99"/>
      <c r="G10869" s="99"/>
      <c r="H10869" s="99"/>
      <c r="I10869" s="18"/>
      <c r="K10869" s="180">
        <f t="shared" si="346"/>
        <v>0</v>
      </c>
      <c r="M10869" s="96">
        <f t="shared" si="345"/>
        <v>1</v>
      </c>
      <c r="N10869" s="273"/>
    </row>
    <row r="10870" spans="4:14" x14ac:dyDescent="0.25">
      <c r="D10870" s="129"/>
      <c r="F10870" s="99"/>
      <c r="G10870" s="99"/>
      <c r="H10870" s="99"/>
      <c r="I10870" s="18"/>
      <c r="K10870" s="180">
        <f t="shared" si="346"/>
        <v>0</v>
      </c>
      <c r="M10870" s="96">
        <f t="shared" si="345"/>
        <v>1</v>
      </c>
      <c r="N10870" s="273"/>
    </row>
    <row r="10871" spans="4:14" x14ac:dyDescent="0.25">
      <c r="D10871" s="129"/>
      <c r="F10871" s="99"/>
      <c r="G10871" s="99"/>
      <c r="H10871" s="99"/>
      <c r="I10871" s="18"/>
      <c r="K10871" s="180">
        <f t="shared" si="346"/>
        <v>0</v>
      </c>
      <c r="M10871" s="96">
        <f t="shared" si="345"/>
        <v>1</v>
      </c>
      <c r="N10871" s="273"/>
    </row>
    <row r="10872" spans="4:14" x14ac:dyDescent="0.25">
      <c r="D10872" s="129"/>
      <c r="F10872" s="99"/>
      <c r="G10872" s="99"/>
      <c r="H10872" s="99"/>
      <c r="I10872" s="18"/>
      <c r="K10872" s="180">
        <f t="shared" si="346"/>
        <v>0</v>
      </c>
      <c r="M10872" s="96">
        <f t="shared" si="345"/>
        <v>1</v>
      </c>
      <c r="N10872" s="273"/>
    </row>
    <row r="10873" spans="4:14" x14ac:dyDescent="0.25">
      <c r="D10873" s="129"/>
      <c r="F10873" s="99"/>
      <c r="G10873" s="99"/>
      <c r="H10873" s="99"/>
      <c r="I10873" s="18"/>
      <c r="K10873" s="180">
        <f t="shared" si="346"/>
        <v>0</v>
      </c>
      <c r="M10873" s="96">
        <f t="shared" si="345"/>
        <v>1</v>
      </c>
      <c r="N10873" s="273"/>
    </row>
    <row r="10874" spans="4:14" x14ac:dyDescent="0.25">
      <c r="D10874" s="129"/>
      <c r="F10874" s="99"/>
      <c r="G10874" s="99"/>
      <c r="H10874" s="99"/>
      <c r="I10874" s="18"/>
      <c r="K10874" s="180">
        <f t="shared" si="346"/>
        <v>0</v>
      </c>
      <c r="M10874" s="96">
        <f t="shared" si="345"/>
        <v>1</v>
      </c>
      <c r="N10874" s="273"/>
    </row>
    <row r="10875" spans="4:14" x14ac:dyDescent="0.25">
      <c r="D10875" s="129"/>
      <c r="F10875" s="99"/>
      <c r="G10875" s="99"/>
      <c r="H10875" s="99"/>
      <c r="I10875" s="18"/>
      <c r="K10875" s="180">
        <f t="shared" si="346"/>
        <v>0</v>
      </c>
      <c r="M10875" s="96">
        <f t="shared" si="345"/>
        <v>1</v>
      </c>
      <c r="N10875" s="273"/>
    </row>
    <row r="10876" spans="4:14" x14ac:dyDescent="0.25">
      <c r="D10876" s="129"/>
      <c r="F10876" s="99"/>
      <c r="G10876" s="99"/>
      <c r="H10876" s="99"/>
      <c r="I10876" s="18"/>
      <c r="K10876" s="180">
        <f t="shared" si="346"/>
        <v>0</v>
      </c>
      <c r="M10876" s="96">
        <f t="shared" si="345"/>
        <v>1</v>
      </c>
      <c r="N10876" s="273"/>
    </row>
    <row r="10877" spans="4:14" x14ac:dyDescent="0.25">
      <c r="D10877" s="129"/>
      <c r="F10877" s="99"/>
      <c r="G10877" s="99"/>
      <c r="H10877" s="99"/>
      <c r="I10877" s="18"/>
      <c r="K10877" s="180">
        <f t="shared" si="346"/>
        <v>0</v>
      </c>
      <c r="M10877" s="96">
        <f t="shared" si="345"/>
        <v>1</v>
      </c>
      <c r="N10877" s="273"/>
    </row>
    <row r="10878" spans="4:14" x14ac:dyDescent="0.25">
      <c r="D10878" s="129"/>
      <c r="F10878" s="99"/>
      <c r="G10878" s="99"/>
      <c r="H10878" s="99"/>
      <c r="I10878" s="18"/>
      <c r="K10878" s="180">
        <f t="shared" si="346"/>
        <v>0</v>
      </c>
      <c r="M10878" s="96">
        <f t="shared" si="345"/>
        <v>1</v>
      </c>
      <c r="N10878" s="273"/>
    </row>
    <row r="10879" spans="4:14" x14ac:dyDescent="0.25">
      <c r="D10879" s="129"/>
      <c r="F10879" s="99"/>
      <c r="G10879" s="99"/>
      <c r="H10879" s="99"/>
      <c r="I10879" s="18"/>
      <c r="K10879" s="180">
        <f t="shared" si="346"/>
        <v>0</v>
      </c>
      <c r="M10879" s="96">
        <f t="shared" si="345"/>
        <v>1</v>
      </c>
      <c r="N10879" s="273"/>
    </row>
    <row r="10880" spans="4:14" x14ac:dyDescent="0.25">
      <c r="D10880" s="129"/>
      <c r="F10880" s="99"/>
      <c r="G10880" s="99"/>
      <c r="H10880" s="99"/>
      <c r="I10880" s="18"/>
      <c r="K10880" s="180">
        <f t="shared" si="346"/>
        <v>0</v>
      </c>
      <c r="M10880" s="96">
        <f t="shared" si="345"/>
        <v>1</v>
      </c>
      <c r="N10880" s="273"/>
    </row>
    <row r="10881" spans="4:14" x14ac:dyDescent="0.25">
      <c r="D10881" s="129"/>
      <c r="F10881" s="99"/>
      <c r="G10881" s="99"/>
      <c r="H10881" s="99"/>
      <c r="I10881" s="18"/>
      <c r="K10881" s="180">
        <f t="shared" si="346"/>
        <v>0</v>
      </c>
      <c r="M10881" s="96">
        <f t="shared" si="345"/>
        <v>1</v>
      </c>
      <c r="N10881" s="273"/>
    </row>
    <row r="10882" spans="4:14" x14ac:dyDescent="0.25">
      <c r="D10882" s="129"/>
      <c r="F10882" s="99"/>
      <c r="G10882" s="99"/>
      <c r="H10882" s="99"/>
      <c r="I10882" s="18"/>
      <c r="K10882" s="180">
        <f t="shared" si="346"/>
        <v>0</v>
      </c>
      <c r="M10882" s="96">
        <f t="shared" si="345"/>
        <v>1</v>
      </c>
      <c r="N10882" s="273"/>
    </row>
    <row r="10883" spans="4:14" x14ac:dyDescent="0.25">
      <c r="D10883" s="129"/>
      <c r="F10883" s="99"/>
      <c r="G10883" s="99"/>
      <c r="H10883" s="99"/>
      <c r="I10883" s="18"/>
      <c r="K10883" s="180">
        <f t="shared" si="346"/>
        <v>0</v>
      </c>
      <c r="M10883" s="96">
        <f t="shared" si="345"/>
        <v>1</v>
      </c>
      <c r="N10883" s="273"/>
    </row>
    <row r="10884" spans="4:14" x14ac:dyDescent="0.25">
      <c r="D10884" s="129"/>
      <c r="F10884" s="99"/>
      <c r="G10884" s="99"/>
      <c r="H10884" s="99"/>
      <c r="I10884" s="18"/>
      <c r="K10884" s="180">
        <f t="shared" si="346"/>
        <v>0</v>
      </c>
      <c r="M10884" s="96">
        <f t="shared" si="345"/>
        <v>1</v>
      </c>
      <c r="N10884" s="273"/>
    </row>
    <row r="10885" spans="4:14" x14ac:dyDescent="0.25">
      <c r="D10885" s="129"/>
      <c r="F10885" s="99"/>
      <c r="G10885" s="99"/>
      <c r="H10885" s="99"/>
      <c r="I10885" s="18"/>
      <c r="K10885" s="180">
        <f t="shared" si="346"/>
        <v>0</v>
      </c>
      <c r="M10885" s="96">
        <f t="shared" si="345"/>
        <v>1</v>
      </c>
      <c r="N10885" s="273"/>
    </row>
    <row r="10886" spans="4:14" x14ac:dyDescent="0.25">
      <c r="D10886" s="129"/>
      <c r="F10886" s="99"/>
      <c r="G10886" s="99"/>
      <c r="H10886" s="99"/>
      <c r="I10886" s="18"/>
      <c r="K10886" s="180">
        <f t="shared" si="346"/>
        <v>0</v>
      </c>
      <c r="M10886" s="96">
        <f t="shared" si="345"/>
        <v>1</v>
      </c>
      <c r="N10886" s="273"/>
    </row>
    <row r="10887" spans="4:14" x14ac:dyDescent="0.25">
      <c r="D10887" s="129"/>
      <c r="F10887" s="99"/>
      <c r="G10887" s="99"/>
      <c r="H10887" s="99"/>
      <c r="I10887" s="18"/>
      <c r="K10887" s="180">
        <f t="shared" si="346"/>
        <v>0</v>
      </c>
      <c r="M10887" s="96">
        <f t="shared" si="345"/>
        <v>1</v>
      </c>
      <c r="N10887" s="273"/>
    </row>
    <row r="10888" spans="4:14" x14ac:dyDescent="0.25">
      <c r="D10888" s="129"/>
      <c r="F10888" s="99"/>
      <c r="G10888" s="99"/>
      <c r="H10888" s="99"/>
      <c r="I10888" s="18"/>
      <c r="K10888" s="180">
        <f t="shared" si="346"/>
        <v>0</v>
      </c>
      <c r="M10888" s="96">
        <f t="shared" si="345"/>
        <v>1</v>
      </c>
      <c r="N10888" s="273"/>
    </row>
    <row r="10889" spans="4:14" x14ac:dyDescent="0.25">
      <c r="D10889" s="129"/>
      <c r="F10889" s="99"/>
      <c r="G10889" s="99"/>
      <c r="H10889" s="99"/>
      <c r="I10889" s="18"/>
      <c r="K10889" s="180">
        <f t="shared" si="346"/>
        <v>0</v>
      </c>
      <c r="M10889" s="96">
        <f t="shared" si="345"/>
        <v>1</v>
      </c>
      <c r="N10889" s="273"/>
    </row>
    <row r="10890" spans="4:14" x14ac:dyDescent="0.25">
      <c r="D10890" s="129"/>
      <c r="F10890" s="99"/>
      <c r="G10890" s="99"/>
      <c r="H10890" s="99"/>
      <c r="I10890" s="18"/>
      <c r="K10890" s="180">
        <f t="shared" si="346"/>
        <v>0</v>
      </c>
      <c r="M10890" s="96">
        <f t="shared" si="345"/>
        <v>1</v>
      </c>
      <c r="N10890" s="273"/>
    </row>
    <row r="10891" spans="4:14" x14ac:dyDescent="0.25">
      <c r="D10891" s="129"/>
      <c r="F10891" s="99"/>
      <c r="G10891" s="99"/>
      <c r="H10891" s="99"/>
      <c r="I10891" s="18"/>
      <c r="K10891" s="180">
        <f t="shared" si="346"/>
        <v>0</v>
      </c>
      <c r="M10891" s="96">
        <f t="shared" si="345"/>
        <v>1</v>
      </c>
      <c r="N10891" s="273"/>
    </row>
    <row r="10892" spans="4:14" x14ac:dyDescent="0.25">
      <c r="D10892" s="129"/>
      <c r="F10892" s="99"/>
      <c r="G10892" s="99"/>
      <c r="H10892" s="99"/>
      <c r="I10892" s="18"/>
      <c r="K10892" s="180">
        <f t="shared" si="346"/>
        <v>0</v>
      </c>
      <c r="M10892" s="96">
        <f t="shared" si="345"/>
        <v>1</v>
      </c>
      <c r="N10892" s="273"/>
    </row>
    <row r="10893" spans="4:14" x14ac:dyDescent="0.25">
      <c r="D10893" s="129"/>
      <c r="F10893" s="99"/>
      <c r="G10893" s="99"/>
      <c r="H10893" s="99"/>
      <c r="I10893" s="18"/>
      <c r="K10893" s="180">
        <f t="shared" si="346"/>
        <v>0</v>
      </c>
      <c r="M10893" s="96">
        <f t="shared" si="345"/>
        <v>1</v>
      </c>
      <c r="N10893" s="273"/>
    </row>
    <row r="10894" spans="4:14" x14ac:dyDescent="0.25">
      <c r="D10894" s="129"/>
      <c r="F10894" s="99"/>
      <c r="G10894" s="99"/>
      <c r="H10894" s="99"/>
      <c r="I10894" s="18"/>
      <c r="K10894" s="180">
        <f t="shared" si="346"/>
        <v>0</v>
      </c>
      <c r="M10894" s="96">
        <f t="shared" si="345"/>
        <v>1</v>
      </c>
      <c r="N10894" s="273"/>
    </row>
    <row r="10895" spans="4:14" x14ac:dyDescent="0.25">
      <c r="D10895" s="129"/>
      <c r="F10895" s="99"/>
      <c r="G10895" s="99"/>
      <c r="H10895" s="99"/>
      <c r="I10895" s="18"/>
      <c r="K10895" s="180">
        <f t="shared" si="346"/>
        <v>0</v>
      </c>
      <c r="M10895" s="96">
        <f t="shared" si="345"/>
        <v>1</v>
      </c>
      <c r="N10895" s="273"/>
    </row>
    <row r="10896" spans="4:14" x14ac:dyDescent="0.25">
      <c r="D10896" s="129"/>
      <c r="F10896" s="99"/>
      <c r="G10896" s="99"/>
      <c r="H10896" s="99"/>
      <c r="I10896" s="18"/>
      <c r="K10896" s="180">
        <f t="shared" si="346"/>
        <v>0</v>
      </c>
      <c r="M10896" s="96">
        <f t="shared" si="345"/>
        <v>1</v>
      </c>
      <c r="N10896" s="273"/>
    </row>
    <row r="10897" spans="4:14" x14ac:dyDescent="0.25">
      <c r="D10897" s="129"/>
      <c r="F10897" s="99"/>
      <c r="G10897" s="99"/>
      <c r="H10897" s="99"/>
      <c r="I10897" s="18"/>
      <c r="K10897" s="180">
        <f t="shared" si="346"/>
        <v>0</v>
      </c>
      <c r="M10897" s="96">
        <f t="shared" ref="M10897:M10960" si="347">UltimoDia(D10897)</f>
        <v>1</v>
      </c>
      <c r="N10897" s="273"/>
    </row>
    <row r="10898" spans="4:14" x14ac:dyDescent="0.25">
      <c r="D10898" s="129"/>
      <c r="F10898" s="99"/>
      <c r="G10898" s="99"/>
      <c r="H10898" s="99"/>
      <c r="I10898" s="18"/>
      <c r="K10898" s="180">
        <f t="shared" si="346"/>
        <v>0</v>
      </c>
      <c r="M10898" s="96">
        <f t="shared" si="347"/>
        <v>1</v>
      </c>
      <c r="N10898" s="273"/>
    </row>
    <row r="10899" spans="4:14" x14ac:dyDescent="0.25">
      <c r="D10899" s="129"/>
      <c r="F10899" s="99"/>
      <c r="G10899" s="99"/>
      <c r="H10899" s="99"/>
      <c r="I10899" s="18"/>
      <c r="K10899" s="180">
        <f t="shared" si="346"/>
        <v>0</v>
      </c>
      <c r="M10899" s="96">
        <f t="shared" si="347"/>
        <v>1</v>
      </c>
      <c r="N10899" s="273"/>
    </row>
    <row r="10900" spans="4:14" x14ac:dyDescent="0.25">
      <c r="D10900" s="129"/>
      <c r="F10900" s="99"/>
      <c r="G10900" s="99"/>
      <c r="H10900" s="99"/>
      <c r="I10900" s="18"/>
      <c r="K10900" s="180">
        <f t="shared" si="346"/>
        <v>0</v>
      </c>
      <c r="M10900" s="96">
        <f t="shared" si="347"/>
        <v>1</v>
      </c>
      <c r="N10900" s="273"/>
    </row>
    <row r="10901" spans="4:14" x14ac:dyDescent="0.25">
      <c r="D10901" s="129"/>
      <c r="F10901" s="99"/>
      <c r="G10901" s="99"/>
      <c r="H10901" s="99"/>
      <c r="I10901" s="18"/>
      <c r="K10901" s="180">
        <f t="shared" si="346"/>
        <v>0</v>
      </c>
      <c r="M10901" s="96">
        <f t="shared" si="347"/>
        <v>1</v>
      </c>
      <c r="N10901" s="273"/>
    </row>
    <row r="10902" spans="4:14" x14ac:dyDescent="0.25">
      <c r="D10902" s="129"/>
      <c r="F10902" s="99"/>
      <c r="G10902" s="99"/>
      <c r="H10902" s="99"/>
      <c r="I10902" s="18"/>
      <c r="K10902" s="180">
        <f t="shared" si="346"/>
        <v>0</v>
      </c>
      <c r="M10902" s="96">
        <f t="shared" si="347"/>
        <v>1</v>
      </c>
      <c r="N10902" s="273"/>
    </row>
    <row r="10903" spans="4:14" x14ac:dyDescent="0.25">
      <c r="D10903" s="129"/>
      <c r="F10903" s="99"/>
      <c r="G10903" s="99"/>
      <c r="H10903" s="99"/>
      <c r="I10903" s="18"/>
      <c r="K10903" s="180">
        <f t="shared" si="346"/>
        <v>0</v>
      </c>
      <c r="M10903" s="96">
        <f t="shared" si="347"/>
        <v>1</v>
      </c>
      <c r="N10903" s="273"/>
    </row>
    <row r="10904" spans="4:14" x14ac:dyDescent="0.25">
      <c r="D10904" s="129"/>
      <c r="F10904" s="99"/>
      <c r="G10904" s="99"/>
      <c r="H10904" s="99"/>
      <c r="I10904" s="18"/>
      <c r="K10904" s="180">
        <f t="shared" si="346"/>
        <v>0</v>
      </c>
      <c r="M10904" s="96">
        <f t="shared" si="347"/>
        <v>1</v>
      </c>
      <c r="N10904" s="273"/>
    </row>
    <row r="10905" spans="4:14" x14ac:dyDescent="0.25">
      <c r="D10905" s="129"/>
      <c r="F10905" s="99"/>
      <c r="G10905" s="99"/>
      <c r="H10905" s="99"/>
      <c r="I10905" s="18"/>
      <c r="K10905" s="180">
        <f t="shared" si="346"/>
        <v>0</v>
      </c>
      <c r="M10905" s="96">
        <f t="shared" si="347"/>
        <v>1</v>
      </c>
      <c r="N10905" s="273"/>
    </row>
    <row r="10906" spans="4:14" x14ac:dyDescent="0.25">
      <c r="D10906" s="129"/>
      <c r="F10906" s="99"/>
      <c r="G10906" s="99"/>
      <c r="H10906" s="99"/>
      <c r="I10906" s="18"/>
      <c r="K10906" s="180">
        <f t="shared" si="346"/>
        <v>0</v>
      </c>
      <c r="M10906" s="96">
        <f t="shared" si="347"/>
        <v>1</v>
      </c>
      <c r="N10906" s="273"/>
    </row>
    <row r="10907" spans="4:14" x14ac:dyDescent="0.25">
      <c r="D10907" s="129"/>
      <c r="F10907" s="99"/>
      <c r="G10907" s="99"/>
      <c r="H10907" s="99"/>
      <c r="I10907" s="18"/>
      <c r="K10907" s="180">
        <f t="shared" si="346"/>
        <v>0</v>
      </c>
      <c r="M10907" s="96">
        <f t="shared" si="347"/>
        <v>1</v>
      </c>
      <c r="N10907" s="273"/>
    </row>
    <row r="10908" spans="4:14" x14ac:dyDescent="0.25">
      <c r="D10908" s="129"/>
      <c r="F10908" s="99"/>
      <c r="G10908" s="99"/>
      <c r="H10908" s="99"/>
      <c r="I10908" s="18"/>
      <c r="K10908" s="180">
        <f t="shared" si="346"/>
        <v>0</v>
      </c>
      <c r="M10908" s="96">
        <f t="shared" si="347"/>
        <v>1</v>
      </c>
      <c r="N10908" s="273"/>
    </row>
    <row r="10909" spans="4:14" x14ac:dyDescent="0.25">
      <c r="D10909" s="129"/>
      <c r="F10909" s="99"/>
      <c r="G10909" s="99"/>
      <c r="H10909" s="99"/>
      <c r="I10909" s="18"/>
      <c r="K10909" s="180">
        <f t="shared" si="346"/>
        <v>0</v>
      </c>
      <c r="M10909" s="96">
        <f t="shared" si="347"/>
        <v>1</v>
      </c>
      <c r="N10909" s="273"/>
    </row>
    <row r="10910" spans="4:14" x14ac:dyDescent="0.25">
      <c r="D10910" s="129"/>
      <c r="F10910" s="99"/>
      <c r="G10910" s="99"/>
      <c r="H10910" s="99"/>
      <c r="I10910" s="18"/>
      <c r="K10910" s="180">
        <f t="shared" si="346"/>
        <v>0</v>
      </c>
      <c r="M10910" s="96">
        <f t="shared" si="347"/>
        <v>1</v>
      </c>
      <c r="N10910" s="273"/>
    </row>
    <row r="10911" spans="4:14" x14ac:dyDescent="0.25">
      <c r="D10911" s="129"/>
      <c r="F10911" s="99"/>
      <c r="G10911" s="99"/>
      <c r="H10911" s="99"/>
      <c r="I10911" s="18"/>
      <c r="K10911" s="180">
        <f t="shared" si="346"/>
        <v>0</v>
      </c>
      <c r="M10911" s="96">
        <f t="shared" si="347"/>
        <v>1</v>
      </c>
      <c r="N10911" s="273"/>
    </row>
    <row r="10912" spans="4:14" x14ac:dyDescent="0.25">
      <c r="D10912" s="129"/>
      <c r="F10912" s="99"/>
      <c r="G10912" s="99"/>
      <c r="H10912" s="99"/>
      <c r="I10912" s="18"/>
      <c r="K10912" s="180">
        <f t="shared" si="346"/>
        <v>0</v>
      </c>
      <c r="M10912" s="96">
        <f t="shared" si="347"/>
        <v>1</v>
      </c>
      <c r="N10912" s="273"/>
    </row>
    <row r="10913" spans="4:14" x14ac:dyDescent="0.25">
      <c r="D10913" s="129"/>
      <c r="F10913" s="99"/>
      <c r="G10913" s="99"/>
      <c r="H10913" s="99"/>
      <c r="I10913" s="18"/>
      <c r="K10913" s="180">
        <f t="shared" si="346"/>
        <v>0</v>
      </c>
      <c r="M10913" s="96">
        <f t="shared" si="347"/>
        <v>1</v>
      </c>
      <c r="N10913" s="273"/>
    </row>
    <row r="10914" spans="4:14" x14ac:dyDescent="0.25">
      <c r="D10914" s="129"/>
      <c r="F10914" s="99"/>
      <c r="G10914" s="99"/>
      <c r="H10914" s="99"/>
      <c r="I10914" s="18"/>
      <c r="K10914" s="180">
        <f t="shared" si="346"/>
        <v>0</v>
      </c>
      <c r="M10914" s="96">
        <f t="shared" si="347"/>
        <v>1</v>
      </c>
      <c r="N10914" s="273"/>
    </row>
    <row r="10915" spans="4:14" x14ac:dyDescent="0.25">
      <c r="D10915" s="129"/>
      <c r="F10915" s="99"/>
      <c r="G10915" s="99"/>
      <c r="H10915" s="99"/>
      <c r="I10915" s="18"/>
      <c r="K10915" s="180">
        <f t="shared" si="346"/>
        <v>0</v>
      </c>
      <c r="M10915" s="96">
        <f t="shared" si="347"/>
        <v>1</v>
      </c>
      <c r="N10915" s="273"/>
    </row>
    <row r="10916" spans="4:14" x14ac:dyDescent="0.25">
      <c r="D10916" s="129"/>
      <c r="F10916" s="99"/>
      <c r="G10916" s="99"/>
      <c r="H10916" s="99"/>
      <c r="I10916" s="18"/>
      <c r="K10916" s="180">
        <f t="shared" si="346"/>
        <v>0</v>
      </c>
      <c r="M10916" s="96">
        <f t="shared" si="347"/>
        <v>1</v>
      </c>
      <c r="N10916" s="273"/>
    </row>
    <row r="10917" spans="4:14" x14ac:dyDescent="0.25">
      <c r="D10917" s="129"/>
      <c r="F10917" s="99"/>
      <c r="G10917" s="99"/>
      <c r="H10917" s="99"/>
      <c r="I10917" s="18"/>
      <c r="K10917" s="180">
        <f t="shared" si="346"/>
        <v>0</v>
      </c>
      <c r="M10917" s="96">
        <f t="shared" si="347"/>
        <v>1</v>
      </c>
      <c r="N10917" s="273"/>
    </row>
    <row r="10918" spans="4:14" x14ac:dyDescent="0.25">
      <c r="D10918" s="129"/>
      <c r="F10918" s="99"/>
      <c r="G10918" s="99"/>
      <c r="H10918" s="99"/>
      <c r="I10918" s="18"/>
      <c r="K10918" s="180">
        <f t="shared" si="346"/>
        <v>0</v>
      </c>
      <c r="M10918" s="96">
        <f t="shared" si="347"/>
        <v>1</v>
      </c>
      <c r="N10918" s="273"/>
    </row>
    <row r="10919" spans="4:14" x14ac:dyDescent="0.25">
      <c r="D10919" s="129"/>
      <c r="F10919" s="99"/>
      <c r="G10919" s="99"/>
      <c r="H10919" s="99"/>
      <c r="I10919" s="18"/>
      <c r="K10919" s="180">
        <f t="shared" si="346"/>
        <v>0</v>
      </c>
      <c r="M10919" s="96">
        <f t="shared" si="347"/>
        <v>1</v>
      </c>
      <c r="N10919" s="273"/>
    </row>
    <row r="10920" spans="4:14" x14ac:dyDescent="0.25">
      <c r="D10920" s="129"/>
      <c r="F10920" s="99"/>
      <c r="G10920" s="99"/>
      <c r="H10920" s="99"/>
      <c r="I10920" s="18"/>
      <c r="K10920" s="180">
        <f t="shared" si="346"/>
        <v>0</v>
      </c>
      <c r="M10920" s="96">
        <f t="shared" si="347"/>
        <v>1</v>
      </c>
      <c r="N10920" s="273"/>
    </row>
    <row r="10921" spans="4:14" x14ac:dyDescent="0.25">
      <c r="D10921" s="129"/>
      <c r="F10921" s="99"/>
      <c r="G10921" s="99"/>
      <c r="H10921" s="99"/>
      <c r="I10921" s="18"/>
      <c r="K10921" s="180">
        <f t="shared" si="346"/>
        <v>0</v>
      </c>
      <c r="M10921" s="96">
        <f t="shared" si="347"/>
        <v>1</v>
      </c>
      <c r="N10921" s="273"/>
    </row>
    <row r="10922" spans="4:14" x14ac:dyDescent="0.25">
      <c r="D10922" s="129"/>
      <c r="F10922" s="99"/>
      <c r="G10922" s="99"/>
      <c r="H10922" s="99"/>
      <c r="I10922" s="18"/>
      <c r="K10922" s="180">
        <f t="shared" ref="K10922:K10985" si="348">IF(ctConta="",K10921+F10922,IF(I10922=ctConta,K10921+F10922,K10921))</f>
        <v>0</v>
      </c>
      <c r="M10922" s="96">
        <f t="shared" si="347"/>
        <v>1</v>
      </c>
      <c r="N10922" s="273"/>
    </row>
    <row r="10923" spans="4:14" x14ac:dyDescent="0.25">
      <c r="D10923" s="129"/>
      <c r="F10923" s="99"/>
      <c r="G10923" s="99"/>
      <c r="H10923" s="99"/>
      <c r="I10923" s="18"/>
      <c r="K10923" s="180">
        <f t="shared" si="348"/>
        <v>0</v>
      </c>
      <c r="M10923" s="96">
        <f t="shared" si="347"/>
        <v>1</v>
      </c>
      <c r="N10923" s="273"/>
    </row>
    <row r="10924" spans="4:14" x14ac:dyDescent="0.25">
      <c r="D10924" s="129"/>
      <c r="F10924" s="99"/>
      <c r="G10924" s="99"/>
      <c r="H10924" s="99"/>
      <c r="I10924" s="18"/>
      <c r="K10924" s="180">
        <f t="shared" si="348"/>
        <v>0</v>
      </c>
      <c r="M10924" s="96">
        <f t="shared" si="347"/>
        <v>1</v>
      </c>
      <c r="N10924" s="273"/>
    </row>
    <row r="10925" spans="4:14" x14ac:dyDescent="0.25">
      <c r="D10925" s="129"/>
      <c r="F10925" s="99"/>
      <c r="G10925" s="99"/>
      <c r="H10925" s="99"/>
      <c r="I10925" s="18"/>
      <c r="K10925" s="180">
        <f t="shared" si="348"/>
        <v>0</v>
      </c>
      <c r="M10925" s="96">
        <f t="shared" si="347"/>
        <v>1</v>
      </c>
      <c r="N10925" s="273"/>
    </row>
    <row r="10926" spans="4:14" x14ac:dyDescent="0.25">
      <c r="D10926" s="129"/>
      <c r="F10926" s="99"/>
      <c r="G10926" s="99"/>
      <c r="H10926" s="99"/>
      <c r="I10926" s="18"/>
      <c r="K10926" s="180">
        <f t="shared" si="348"/>
        <v>0</v>
      </c>
      <c r="M10926" s="96">
        <f t="shared" si="347"/>
        <v>1</v>
      </c>
      <c r="N10926" s="273"/>
    </row>
    <row r="10927" spans="4:14" x14ac:dyDescent="0.25">
      <c r="D10927" s="129"/>
      <c r="F10927" s="99"/>
      <c r="G10927" s="99"/>
      <c r="H10927" s="99"/>
      <c r="I10927" s="18"/>
      <c r="K10927" s="180">
        <f t="shared" si="348"/>
        <v>0</v>
      </c>
      <c r="M10927" s="96">
        <f t="shared" si="347"/>
        <v>1</v>
      </c>
      <c r="N10927" s="273"/>
    </row>
    <row r="10928" spans="4:14" x14ac:dyDescent="0.25">
      <c r="D10928" s="129"/>
      <c r="F10928" s="99"/>
      <c r="G10928" s="99"/>
      <c r="H10928" s="99"/>
      <c r="I10928" s="18"/>
      <c r="K10928" s="180">
        <f t="shared" si="348"/>
        <v>0</v>
      </c>
      <c r="M10928" s="96">
        <f t="shared" si="347"/>
        <v>1</v>
      </c>
      <c r="N10928" s="273"/>
    </row>
    <row r="10929" spans="4:14" x14ac:dyDescent="0.25">
      <c r="D10929" s="129"/>
      <c r="F10929" s="99"/>
      <c r="G10929" s="99"/>
      <c r="H10929" s="99"/>
      <c r="I10929" s="18"/>
      <c r="K10929" s="180">
        <f t="shared" si="348"/>
        <v>0</v>
      </c>
      <c r="M10929" s="96">
        <f t="shared" si="347"/>
        <v>1</v>
      </c>
      <c r="N10929" s="273"/>
    </row>
    <row r="10930" spans="4:14" x14ac:dyDescent="0.25">
      <c r="D10930" s="129"/>
      <c r="F10930" s="99"/>
      <c r="G10930" s="99"/>
      <c r="H10930" s="99"/>
      <c r="I10930" s="18"/>
      <c r="K10930" s="180">
        <f t="shared" si="348"/>
        <v>0</v>
      </c>
      <c r="M10930" s="96">
        <f t="shared" si="347"/>
        <v>1</v>
      </c>
      <c r="N10930" s="273"/>
    </row>
    <row r="10931" spans="4:14" x14ac:dyDescent="0.25">
      <c r="D10931" s="129"/>
      <c r="F10931" s="99"/>
      <c r="G10931" s="99"/>
      <c r="H10931" s="99"/>
      <c r="I10931" s="18"/>
      <c r="K10931" s="180">
        <f t="shared" si="348"/>
        <v>0</v>
      </c>
      <c r="M10931" s="96">
        <f t="shared" si="347"/>
        <v>1</v>
      </c>
      <c r="N10931" s="273"/>
    </row>
    <row r="10932" spans="4:14" x14ac:dyDescent="0.25">
      <c r="D10932" s="129"/>
      <c r="F10932" s="99"/>
      <c r="G10932" s="99"/>
      <c r="H10932" s="99"/>
      <c r="I10932" s="18"/>
      <c r="K10932" s="180">
        <f t="shared" si="348"/>
        <v>0</v>
      </c>
      <c r="M10932" s="96">
        <f t="shared" si="347"/>
        <v>1</v>
      </c>
      <c r="N10932" s="273"/>
    </row>
    <row r="10933" spans="4:14" x14ac:dyDescent="0.25">
      <c r="D10933" s="129"/>
      <c r="F10933" s="99"/>
      <c r="G10933" s="99"/>
      <c r="H10933" s="99"/>
      <c r="I10933" s="18"/>
      <c r="K10933" s="180">
        <f t="shared" si="348"/>
        <v>0</v>
      </c>
      <c r="M10933" s="96">
        <f t="shared" si="347"/>
        <v>1</v>
      </c>
      <c r="N10933" s="273"/>
    </row>
    <row r="10934" spans="4:14" x14ac:dyDescent="0.25">
      <c r="D10934" s="129"/>
      <c r="F10934" s="99"/>
      <c r="G10934" s="99"/>
      <c r="H10934" s="99"/>
      <c r="I10934" s="18"/>
      <c r="K10934" s="180">
        <f t="shared" si="348"/>
        <v>0</v>
      </c>
      <c r="M10934" s="96">
        <f t="shared" si="347"/>
        <v>1</v>
      </c>
      <c r="N10934" s="273"/>
    </row>
    <row r="10935" spans="4:14" x14ac:dyDescent="0.25">
      <c r="D10935" s="129"/>
      <c r="F10935" s="99"/>
      <c r="G10935" s="99"/>
      <c r="H10935" s="99"/>
      <c r="I10935" s="18"/>
      <c r="K10935" s="180">
        <f t="shared" si="348"/>
        <v>0</v>
      </c>
      <c r="M10935" s="96">
        <f t="shared" si="347"/>
        <v>1</v>
      </c>
      <c r="N10935" s="273"/>
    </row>
    <row r="10936" spans="4:14" x14ac:dyDescent="0.25">
      <c r="D10936" s="129"/>
      <c r="F10936" s="99"/>
      <c r="G10936" s="99"/>
      <c r="H10936" s="99"/>
      <c r="I10936" s="18"/>
      <c r="K10936" s="180">
        <f t="shared" si="348"/>
        <v>0</v>
      </c>
      <c r="M10936" s="96">
        <f t="shared" si="347"/>
        <v>1</v>
      </c>
      <c r="N10936" s="273"/>
    </row>
    <row r="10937" spans="4:14" x14ac:dyDescent="0.25">
      <c r="D10937" s="129"/>
      <c r="F10937" s="99"/>
      <c r="G10937" s="99"/>
      <c r="H10937" s="99"/>
      <c r="I10937" s="18"/>
      <c r="K10937" s="180">
        <f t="shared" si="348"/>
        <v>0</v>
      </c>
      <c r="M10937" s="96">
        <f t="shared" si="347"/>
        <v>1</v>
      </c>
      <c r="N10937" s="273"/>
    </row>
    <row r="10938" spans="4:14" x14ac:dyDescent="0.25">
      <c r="D10938" s="129"/>
      <c r="F10938" s="99"/>
      <c r="G10938" s="99"/>
      <c r="H10938" s="99"/>
      <c r="I10938" s="18"/>
      <c r="K10938" s="180">
        <f t="shared" si="348"/>
        <v>0</v>
      </c>
      <c r="M10938" s="96">
        <f t="shared" si="347"/>
        <v>1</v>
      </c>
      <c r="N10938" s="273"/>
    </row>
    <row r="10939" spans="4:14" x14ac:dyDescent="0.25">
      <c r="D10939" s="129"/>
      <c r="F10939" s="99"/>
      <c r="G10939" s="99"/>
      <c r="H10939" s="99"/>
      <c r="I10939" s="18"/>
      <c r="K10939" s="180">
        <f t="shared" si="348"/>
        <v>0</v>
      </c>
      <c r="M10939" s="96">
        <f t="shared" si="347"/>
        <v>1</v>
      </c>
      <c r="N10939" s="273"/>
    </row>
    <row r="10940" spans="4:14" x14ac:dyDescent="0.25">
      <c r="D10940" s="129"/>
      <c r="F10940" s="99"/>
      <c r="G10940" s="99"/>
      <c r="H10940" s="99"/>
      <c r="I10940" s="18"/>
      <c r="K10940" s="180">
        <f t="shared" si="348"/>
        <v>0</v>
      </c>
      <c r="M10940" s="96">
        <f t="shared" si="347"/>
        <v>1</v>
      </c>
      <c r="N10940" s="273"/>
    </row>
    <row r="10941" spans="4:14" x14ac:dyDescent="0.25">
      <c r="D10941" s="129"/>
      <c r="F10941" s="99"/>
      <c r="G10941" s="99"/>
      <c r="H10941" s="99"/>
      <c r="I10941" s="18"/>
      <c r="K10941" s="180">
        <f t="shared" si="348"/>
        <v>0</v>
      </c>
      <c r="M10941" s="96">
        <f t="shared" si="347"/>
        <v>1</v>
      </c>
      <c r="N10941" s="273"/>
    </row>
    <row r="10942" spans="4:14" x14ac:dyDescent="0.25">
      <c r="D10942" s="129"/>
      <c r="F10942" s="99"/>
      <c r="G10942" s="99"/>
      <c r="H10942" s="99"/>
      <c r="I10942" s="18"/>
      <c r="K10942" s="180">
        <f t="shared" si="348"/>
        <v>0</v>
      </c>
      <c r="M10942" s="96">
        <f t="shared" si="347"/>
        <v>1</v>
      </c>
      <c r="N10942" s="273"/>
    </row>
    <row r="10943" spans="4:14" x14ac:dyDescent="0.25">
      <c r="D10943" s="129"/>
      <c r="F10943" s="99"/>
      <c r="G10943" s="99"/>
      <c r="H10943" s="99"/>
      <c r="I10943" s="18"/>
      <c r="K10943" s="180">
        <f t="shared" si="348"/>
        <v>0</v>
      </c>
      <c r="M10943" s="96">
        <f t="shared" si="347"/>
        <v>1</v>
      </c>
      <c r="N10943" s="273"/>
    </row>
    <row r="10944" spans="4:14" x14ac:dyDescent="0.25">
      <c r="D10944" s="129"/>
      <c r="F10944" s="99"/>
      <c r="G10944" s="99"/>
      <c r="H10944" s="99"/>
      <c r="I10944" s="18"/>
      <c r="K10944" s="180">
        <f t="shared" si="348"/>
        <v>0</v>
      </c>
      <c r="M10944" s="96">
        <f t="shared" si="347"/>
        <v>1</v>
      </c>
      <c r="N10944" s="273"/>
    </row>
    <row r="10945" spans="4:14" x14ac:dyDescent="0.25">
      <c r="D10945" s="129"/>
      <c r="F10945" s="99"/>
      <c r="G10945" s="99"/>
      <c r="H10945" s="99"/>
      <c r="I10945" s="18"/>
      <c r="K10945" s="180">
        <f t="shared" si="348"/>
        <v>0</v>
      </c>
      <c r="M10945" s="96">
        <f t="shared" si="347"/>
        <v>1</v>
      </c>
      <c r="N10945" s="273"/>
    </row>
    <row r="10946" spans="4:14" x14ac:dyDescent="0.25">
      <c r="D10946" s="129"/>
      <c r="F10946" s="99"/>
      <c r="G10946" s="99"/>
      <c r="H10946" s="99"/>
      <c r="I10946" s="18"/>
      <c r="K10946" s="180">
        <f t="shared" si="348"/>
        <v>0</v>
      </c>
      <c r="M10946" s="96">
        <f t="shared" si="347"/>
        <v>1</v>
      </c>
      <c r="N10946" s="273"/>
    </row>
    <row r="10947" spans="4:14" x14ac:dyDescent="0.25">
      <c r="D10947" s="129"/>
      <c r="F10947" s="99"/>
      <c r="G10947" s="99"/>
      <c r="H10947" s="99"/>
      <c r="I10947" s="18"/>
      <c r="K10947" s="180">
        <f t="shared" si="348"/>
        <v>0</v>
      </c>
      <c r="M10947" s="96">
        <f t="shared" si="347"/>
        <v>1</v>
      </c>
      <c r="N10947" s="273"/>
    </row>
    <row r="10948" spans="4:14" x14ac:dyDescent="0.25">
      <c r="D10948" s="129"/>
      <c r="F10948" s="99"/>
      <c r="G10948" s="99"/>
      <c r="H10948" s="99"/>
      <c r="I10948" s="18"/>
      <c r="K10948" s="180">
        <f t="shared" si="348"/>
        <v>0</v>
      </c>
      <c r="M10948" s="96">
        <f t="shared" si="347"/>
        <v>1</v>
      </c>
      <c r="N10948" s="273"/>
    </row>
    <row r="10949" spans="4:14" x14ac:dyDescent="0.25">
      <c r="D10949" s="129"/>
      <c r="F10949" s="99"/>
      <c r="G10949" s="99"/>
      <c r="H10949" s="99"/>
      <c r="I10949" s="18"/>
      <c r="K10949" s="180">
        <f t="shared" si="348"/>
        <v>0</v>
      </c>
      <c r="M10949" s="96">
        <f t="shared" si="347"/>
        <v>1</v>
      </c>
      <c r="N10949" s="273"/>
    </row>
    <row r="10950" spans="4:14" x14ac:dyDescent="0.25">
      <c r="D10950" s="129"/>
      <c r="F10950" s="99"/>
      <c r="G10950" s="99"/>
      <c r="H10950" s="99"/>
      <c r="I10950" s="18"/>
      <c r="K10950" s="180">
        <f t="shared" si="348"/>
        <v>0</v>
      </c>
      <c r="M10950" s="96">
        <f t="shared" si="347"/>
        <v>1</v>
      </c>
      <c r="N10950" s="273"/>
    </row>
    <row r="10951" spans="4:14" x14ac:dyDescent="0.25">
      <c r="D10951" s="129"/>
      <c r="F10951" s="99"/>
      <c r="G10951" s="99"/>
      <c r="H10951" s="99"/>
      <c r="I10951" s="18"/>
      <c r="K10951" s="180">
        <f t="shared" si="348"/>
        <v>0</v>
      </c>
      <c r="M10951" s="96">
        <f t="shared" si="347"/>
        <v>1</v>
      </c>
      <c r="N10951" s="273"/>
    </row>
    <row r="10952" spans="4:14" x14ac:dyDescent="0.25">
      <c r="D10952" s="129"/>
      <c r="F10952" s="99"/>
      <c r="G10952" s="99"/>
      <c r="H10952" s="99"/>
      <c r="I10952" s="18"/>
      <c r="K10952" s="180">
        <f t="shared" si="348"/>
        <v>0</v>
      </c>
      <c r="M10952" s="96">
        <f t="shared" si="347"/>
        <v>1</v>
      </c>
      <c r="N10952" s="273"/>
    </row>
    <row r="10953" spans="4:14" x14ac:dyDescent="0.25">
      <c r="D10953" s="129"/>
      <c r="F10953" s="99"/>
      <c r="G10953" s="99"/>
      <c r="H10953" s="99"/>
      <c r="I10953" s="18"/>
      <c r="K10953" s="180">
        <f t="shared" si="348"/>
        <v>0</v>
      </c>
      <c r="M10953" s="96">
        <f t="shared" si="347"/>
        <v>1</v>
      </c>
      <c r="N10953" s="273"/>
    </row>
    <row r="10954" spans="4:14" x14ac:dyDescent="0.25">
      <c r="D10954" s="129"/>
      <c r="F10954" s="99"/>
      <c r="G10954" s="99"/>
      <c r="H10954" s="99"/>
      <c r="I10954" s="18"/>
      <c r="K10954" s="180">
        <f t="shared" si="348"/>
        <v>0</v>
      </c>
      <c r="M10954" s="96">
        <f t="shared" si="347"/>
        <v>1</v>
      </c>
      <c r="N10954" s="273"/>
    </row>
    <row r="10955" spans="4:14" x14ac:dyDescent="0.25">
      <c r="D10955" s="129"/>
      <c r="F10955" s="99"/>
      <c r="G10955" s="99"/>
      <c r="H10955" s="99"/>
      <c r="I10955" s="18"/>
      <c r="K10955" s="180">
        <f t="shared" si="348"/>
        <v>0</v>
      </c>
      <c r="M10955" s="96">
        <f t="shared" si="347"/>
        <v>1</v>
      </c>
      <c r="N10955" s="273"/>
    </row>
    <row r="10956" spans="4:14" x14ac:dyDescent="0.25">
      <c r="D10956" s="129"/>
      <c r="F10956" s="99"/>
      <c r="G10956" s="99"/>
      <c r="H10956" s="99"/>
      <c r="I10956" s="18"/>
      <c r="K10956" s="180">
        <f t="shared" si="348"/>
        <v>0</v>
      </c>
      <c r="M10956" s="96">
        <f t="shared" si="347"/>
        <v>1</v>
      </c>
      <c r="N10956" s="273"/>
    </row>
    <row r="10957" spans="4:14" x14ac:dyDescent="0.25">
      <c r="D10957" s="129"/>
      <c r="F10957" s="99"/>
      <c r="G10957" s="99"/>
      <c r="H10957" s="99"/>
      <c r="I10957" s="18"/>
      <c r="K10957" s="180">
        <f t="shared" si="348"/>
        <v>0</v>
      </c>
      <c r="M10957" s="96">
        <f t="shared" si="347"/>
        <v>1</v>
      </c>
      <c r="N10957" s="273"/>
    </row>
    <row r="10958" spans="4:14" x14ac:dyDescent="0.25">
      <c r="D10958" s="129"/>
      <c r="F10958" s="99"/>
      <c r="G10958" s="99"/>
      <c r="H10958" s="99"/>
      <c r="I10958" s="18"/>
      <c r="K10958" s="180">
        <f t="shared" si="348"/>
        <v>0</v>
      </c>
      <c r="M10958" s="96">
        <f t="shared" si="347"/>
        <v>1</v>
      </c>
      <c r="N10958" s="273"/>
    </row>
    <row r="10959" spans="4:14" x14ac:dyDescent="0.25">
      <c r="D10959" s="129"/>
      <c r="F10959" s="99"/>
      <c r="G10959" s="99"/>
      <c r="H10959" s="99"/>
      <c r="I10959" s="18"/>
      <c r="K10959" s="180">
        <f t="shared" si="348"/>
        <v>0</v>
      </c>
      <c r="M10959" s="96">
        <f t="shared" si="347"/>
        <v>1</v>
      </c>
      <c r="N10959" s="273"/>
    </row>
    <row r="10960" spans="4:14" x14ac:dyDescent="0.25">
      <c r="D10960" s="129"/>
      <c r="F10960" s="99"/>
      <c r="G10960" s="99"/>
      <c r="H10960" s="99"/>
      <c r="I10960" s="18"/>
      <c r="K10960" s="180">
        <f t="shared" si="348"/>
        <v>0</v>
      </c>
      <c r="M10960" s="96">
        <f t="shared" si="347"/>
        <v>1</v>
      </c>
      <c r="N10960" s="273"/>
    </row>
    <row r="10961" spans="4:14" x14ac:dyDescent="0.25">
      <c r="D10961" s="129"/>
      <c r="F10961" s="99"/>
      <c r="G10961" s="99"/>
      <c r="H10961" s="99"/>
      <c r="I10961" s="18"/>
      <c r="K10961" s="180">
        <f t="shared" si="348"/>
        <v>0</v>
      </c>
      <c r="M10961" s="96">
        <f t="shared" ref="M10961:M11024" si="349">UltimoDia(D10961)</f>
        <v>1</v>
      </c>
      <c r="N10961" s="273"/>
    </row>
    <row r="10962" spans="4:14" x14ac:dyDescent="0.25">
      <c r="D10962" s="129"/>
      <c r="F10962" s="99"/>
      <c r="G10962" s="99"/>
      <c r="H10962" s="99"/>
      <c r="I10962" s="18"/>
      <c r="K10962" s="180">
        <f t="shared" si="348"/>
        <v>0</v>
      </c>
      <c r="M10962" s="96">
        <f t="shared" si="349"/>
        <v>1</v>
      </c>
      <c r="N10962" s="273"/>
    </row>
    <row r="10963" spans="4:14" x14ac:dyDescent="0.25">
      <c r="D10963" s="129"/>
      <c r="F10963" s="99"/>
      <c r="G10963" s="99"/>
      <c r="H10963" s="99"/>
      <c r="I10963" s="18"/>
      <c r="K10963" s="180">
        <f t="shared" si="348"/>
        <v>0</v>
      </c>
      <c r="M10963" s="96">
        <f t="shared" si="349"/>
        <v>1</v>
      </c>
      <c r="N10963" s="273"/>
    </row>
    <row r="10964" spans="4:14" x14ac:dyDescent="0.25">
      <c r="D10964" s="129"/>
      <c r="F10964" s="99"/>
      <c r="G10964" s="99"/>
      <c r="H10964" s="99"/>
      <c r="I10964" s="18"/>
      <c r="K10964" s="180">
        <f t="shared" si="348"/>
        <v>0</v>
      </c>
      <c r="M10964" s="96">
        <f t="shared" si="349"/>
        <v>1</v>
      </c>
      <c r="N10964" s="273"/>
    </row>
    <row r="10965" spans="4:14" x14ac:dyDescent="0.25">
      <c r="D10965" s="129"/>
      <c r="F10965" s="99"/>
      <c r="G10965" s="99"/>
      <c r="H10965" s="99"/>
      <c r="I10965" s="18"/>
      <c r="K10965" s="180">
        <f t="shared" si="348"/>
        <v>0</v>
      </c>
      <c r="M10965" s="96">
        <f t="shared" si="349"/>
        <v>1</v>
      </c>
      <c r="N10965" s="273"/>
    </row>
    <row r="10966" spans="4:14" x14ac:dyDescent="0.25">
      <c r="D10966" s="129"/>
      <c r="F10966" s="99"/>
      <c r="G10966" s="99"/>
      <c r="H10966" s="99"/>
      <c r="I10966" s="18"/>
      <c r="K10966" s="180">
        <f t="shared" si="348"/>
        <v>0</v>
      </c>
      <c r="M10966" s="96">
        <f t="shared" si="349"/>
        <v>1</v>
      </c>
      <c r="N10966" s="273"/>
    </row>
    <row r="10967" spans="4:14" x14ac:dyDescent="0.25">
      <c r="D10967" s="129"/>
      <c r="F10967" s="99"/>
      <c r="G10967" s="99"/>
      <c r="H10967" s="99"/>
      <c r="I10967" s="18"/>
      <c r="K10967" s="180">
        <f t="shared" si="348"/>
        <v>0</v>
      </c>
      <c r="M10967" s="96">
        <f t="shared" si="349"/>
        <v>1</v>
      </c>
      <c r="N10967" s="273"/>
    </row>
    <row r="10968" spans="4:14" x14ac:dyDescent="0.25">
      <c r="D10968" s="129"/>
      <c r="F10968" s="99"/>
      <c r="G10968" s="99"/>
      <c r="H10968" s="99"/>
      <c r="I10968" s="18"/>
      <c r="K10968" s="180">
        <f t="shared" si="348"/>
        <v>0</v>
      </c>
      <c r="M10968" s="96">
        <f t="shared" si="349"/>
        <v>1</v>
      </c>
      <c r="N10968" s="273"/>
    </row>
    <row r="10969" spans="4:14" x14ac:dyDescent="0.25">
      <c r="D10969" s="129"/>
      <c r="F10969" s="99"/>
      <c r="G10969" s="99"/>
      <c r="H10969" s="99"/>
      <c r="I10969" s="18"/>
      <c r="K10969" s="180">
        <f t="shared" si="348"/>
        <v>0</v>
      </c>
      <c r="M10969" s="96">
        <f t="shared" si="349"/>
        <v>1</v>
      </c>
      <c r="N10969" s="273"/>
    </row>
    <row r="10970" spans="4:14" x14ac:dyDescent="0.25">
      <c r="D10970" s="129"/>
      <c r="F10970" s="99"/>
      <c r="G10970" s="99"/>
      <c r="H10970" s="99"/>
      <c r="I10970" s="18"/>
      <c r="K10970" s="180">
        <f t="shared" si="348"/>
        <v>0</v>
      </c>
      <c r="M10970" s="96">
        <f t="shared" si="349"/>
        <v>1</v>
      </c>
      <c r="N10970" s="273"/>
    </row>
    <row r="10971" spans="4:14" x14ac:dyDescent="0.25">
      <c r="D10971" s="129"/>
      <c r="F10971" s="99"/>
      <c r="G10971" s="99"/>
      <c r="H10971" s="99"/>
      <c r="I10971" s="18"/>
      <c r="K10971" s="180">
        <f t="shared" si="348"/>
        <v>0</v>
      </c>
      <c r="M10971" s="96">
        <f t="shared" si="349"/>
        <v>1</v>
      </c>
      <c r="N10971" s="273"/>
    </row>
    <row r="10972" spans="4:14" x14ac:dyDescent="0.25">
      <c r="D10972" s="129"/>
      <c r="F10972" s="99"/>
      <c r="G10972" s="99"/>
      <c r="H10972" s="99"/>
      <c r="I10972" s="18"/>
      <c r="K10972" s="180">
        <f t="shared" si="348"/>
        <v>0</v>
      </c>
      <c r="M10972" s="96">
        <f t="shared" si="349"/>
        <v>1</v>
      </c>
      <c r="N10972" s="273"/>
    </row>
    <row r="10973" spans="4:14" x14ac:dyDescent="0.25">
      <c r="D10973" s="129"/>
      <c r="F10973" s="99"/>
      <c r="G10973" s="99"/>
      <c r="H10973" s="99"/>
      <c r="I10973" s="18"/>
      <c r="K10973" s="180">
        <f t="shared" si="348"/>
        <v>0</v>
      </c>
      <c r="M10973" s="96">
        <f t="shared" si="349"/>
        <v>1</v>
      </c>
      <c r="N10973" s="273"/>
    </row>
    <row r="10974" spans="4:14" x14ac:dyDescent="0.25">
      <c r="D10974" s="129"/>
      <c r="F10974" s="99"/>
      <c r="G10974" s="99"/>
      <c r="H10974" s="99"/>
      <c r="I10974" s="18"/>
      <c r="K10974" s="180">
        <f t="shared" si="348"/>
        <v>0</v>
      </c>
      <c r="M10974" s="96">
        <f t="shared" si="349"/>
        <v>1</v>
      </c>
      <c r="N10974" s="273"/>
    </row>
    <row r="10975" spans="4:14" x14ac:dyDescent="0.25">
      <c r="D10975" s="129"/>
      <c r="F10975" s="99"/>
      <c r="G10975" s="99"/>
      <c r="H10975" s="99"/>
      <c r="I10975" s="18"/>
      <c r="K10975" s="180">
        <f t="shared" si="348"/>
        <v>0</v>
      </c>
      <c r="M10975" s="96">
        <f t="shared" si="349"/>
        <v>1</v>
      </c>
      <c r="N10975" s="273"/>
    </row>
    <row r="10976" spans="4:14" x14ac:dyDescent="0.25">
      <c r="D10976" s="129"/>
      <c r="F10976" s="99"/>
      <c r="G10976" s="99"/>
      <c r="H10976" s="99"/>
      <c r="I10976" s="18"/>
      <c r="K10976" s="180">
        <f t="shared" si="348"/>
        <v>0</v>
      </c>
      <c r="M10976" s="96">
        <f t="shared" si="349"/>
        <v>1</v>
      </c>
      <c r="N10976" s="273"/>
    </row>
    <row r="10977" spans="4:14" x14ac:dyDescent="0.25">
      <c r="D10977" s="129"/>
      <c r="F10977" s="99"/>
      <c r="G10977" s="99"/>
      <c r="H10977" s="99"/>
      <c r="I10977" s="18"/>
      <c r="K10977" s="180">
        <f t="shared" si="348"/>
        <v>0</v>
      </c>
      <c r="M10977" s="96">
        <f t="shared" si="349"/>
        <v>1</v>
      </c>
      <c r="N10977" s="273"/>
    </row>
    <row r="10978" spans="4:14" x14ac:dyDescent="0.25">
      <c r="D10978" s="129"/>
      <c r="F10978" s="99"/>
      <c r="G10978" s="99"/>
      <c r="H10978" s="99"/>
      <c r="I10978" s="18"/>
      <c r="K10978" s="180">
        <f t="shared" si="348"/>
        <v>0</v>
      </c>
      <c r="M10978" s="96">
        <f t="shared" si="349"/>
        <v>1</v>
      </c>
      <c r="N10978" s="273"/>
    </row>
    <row r="10979" spans="4:14" x14ac:dyDescent="0.25">
      <c r="D10979" s="129"/>
      <c r="F10979" s="99"/>
      <c r="G10979" s="99"/>
      <c r="H10979" s="99"/>
      <c r="I10979" s="18"/>
      <c r="K10979" s="180">
        <f t="shared" si="348"/>
        <v>0</v>
      </c>
      <c r="M10979" s="96">
        <f t="shared" si="349"/>
        <v>1</v>
      </c>
      <c r="N10979" s="273"/>
    </row>
    <row r="10980" spans="4:14" x14ac:dyDescent="0.25">
      <c r="D10980" s="129"/>
      <c r="F10980" s="99"/>
      <c r="G10980" s="99"/>
      <c r="H10980" s="99"/>
      <c r="I10980" s="18"/>
      <c r="K10980" s="180">
        <f t="shared" si="348"/>
        <v>0</v>
      </c>
      <c r="M10980" s="96">
        <f t="shared" si="349"/>
        <v>1</v>
      </c>
      <c r="N10980" s="273"/>
    </row>
    <row r="10981" spans="4:14" x14ac:dyDescent="0.25">
      <c r="D10981" s="129"/>
      <c r="F10981" s="99"/>
      <c r="G10981" s="99"/>
      <c r="H10981" s="99"/>
      <c r="I10981" s="18"/>
      <c r="K10981" s="180">
        <f t="shared" si="348"/>
        <v>0</v>
      </c>
      <c r="M10981" s="96">
        <f t="shared" si="349"/>
        <v>1</v>
      </c>
      <c r="N10981" s="273"/>
    </row>
    <row r="10982" spans="4:14" x14ac:dyDescent="0.25">
      <c r="D10982" s="129"/>
      <c r="F10982" s="99"/>
      <c r="G10982" s="99"/>
      <c r="H10982" s="99"/>
      <c r="I10982" s="18"/>
      <c r="K10982" s="180">
        <f t="shared" si="348"/>
        <v>0</v>
      </c>
      <c r="M10982" s="96">
        <f t="shared" si="349"/>
        <v>1</v>
      </c>
      <c r="N10982" s="273"/>
    </row>
    <row r="10983" spans="4:14" x14ac:dyDescent="0.25">
      <c r="D10983" s="129"/>
      <c r="F10983" s="99"/>
      <c r="G10983" s="99"/>
      <c r="H10983" s="99"/>
      <c r="I10983" s="18"/>
      <c r="K10983" s="180">
        <f t="shared" si="348"/>
        <v>0</v>
      </c>
      <c r="M10983" s="96">
        <f t="shared" si="349"/>
        <v>1</v>
      </c>
      <c r="N10983" s="273"/>
    </row>
    <row r="10984" spans="4:14" x14ac:dyDescent="0.25">
      <c r="D10984" s="129"/>
      <c r="F10984" s="99"/>
      <c r="G10984" s="99"/>
      <c r="H10984" s="99"/>
      <c r="I10984" s="18"/>
      <c r="K10984" s="180">
        <f t="shared" si="348"/>
        <v>0</v>
      </c>
      <c r="M10984" s="96">
        <f t="shared" si="349"/>
        <v>1</v>
      </c>
      <c r="N10984" s="273"/>
    </row>
    <row r="10985" spans="4:14" x14ac:dyDescent="0.25">
      <c r="D10985" s="129"/>
      <c r="F10985" s="99"/>
      <c r="G10985" s="99"/>
      <c r="H10985" s="99"/>
      <c r="I10985" s="18"/>
      <c r="K10985" s="180">
        <f t="shared" si="348"/>
        <v>0</v>
      </c>
      <c r="M10985" s="96">
        <f t="shared" si="349"/>
        <v>1</v>
      </c>
      <c r="N10985" s="273"/>
    </row>
    <row r="10986" spans="4:14" x14ac:dyDescent="0.25">
      <c r="D10986" s="129"/>
      <c r="F10986" s="99"/>
      <c r="G10986" s="99"/>
      <c r="H10986" s="99"/>
      <c r="I10986" s="18"/>
      <c r="K10986" s="180">
        <f t="shared" ref="K10986:K11049" si="350">IF(ctConta="",K10985+F10986,IF(I10986=ctConta,K10985+F10986,K10985))</f>
        <v>0</v>
      </c>
      <c r="M10986" s="96">
        <f t="shared" si="349"/>
        <v>1</v>
      </c>
      <c r="N10986" s="273"/>
    </row>
    <row r="10987" spans="4:14" x14ac:dyDescent="0.25">
      <c r="D10987" s="129"/>
      <c r="F10987" s="99"/>
      <c r="G10987" s="99"/>
      <c r="H10987" s="99"/>
      <c r="I10987" s="18"/>
      <c r="K10987" s="180">
        <f t="shared" si="350"/>
        <v>0</v>
      </c>
      <c r="M10987" s="96">
        <f t="shared" si="349"/>
        <v>1</v>
      </c>
      <c r="N10987" s="273"/>
    </row>
    <row r="10988" spans="4:14" x14ac:dyDescent="0.25">
      <c r="D10988" s="129"/>
      <c r="F10988" s="99"/>
      <c r="G10988" s="99"/>
      <c r="H10988" s="99"/>
      <c r="I10988" s="18"/>
      <c r="K10988" s="180">
        <f t="shared" si="350"/>
        <v>0</v>
      </c>
      <c r="M10988" s="96">
        <f t="shared" si="349"/>
        <v>1</v>
      </c>
      <c r="N10988" s="273"/>
    </row>
    <row r="10989" spans="4:14" x14ac:dyDescent="0.25">
      <c r="D10989" s="129"/>
      <c r="F10989" s="99"/>
      <c r="G10989" s="99"/>
      <c r="H10989" s="99"/>
      <c r="I10989" s="18"/>
      <c r="K10989" s="180">
        <f t="shared" si="350"/>
        <v>0</v>
      </c>
      <c r="M10989" s="96">
        <f t="shared" si="349"/>
        <v>1</v>
      </c>
      <c r="N10989" s="273"/>
    </row>
    <row r="10990" spans="4:14" x14ac:dyDescent="0.25">
      <c r="D10990" s="129"/>
      <c r="F10990" s="99"/>
      <c r="G10990" s="99"/>
      <c r="H10990" s="99"/>
      <c r="I10990" s="18"/>
      <c r="K10990" s="180">
        <f t="shared" si="350"/>
        <v>0</v>
      </c>
      <c r="M10990" s="96">
        <f t="shared" si="349"/>
        <v>1</v>
      </c>
      <c r="N10990" s="273"/>
    </row>
    <row r="10991" spans="4:14" x14ac:dyDescent="0.25">
      <c r="D10991" s="129"/>
      <c r="F10991" s="99"/>
      <c r="G10991" s="99"/>
      <c r="H10991" s="99"/>
      <c r="I10991" s="18"/>
      <c r="K10991" s="180">
        <f t="shared" si="350"/>
        <v>0</v>
      </c>
      <c r="M10991" s="96">
        <f t="shared" si="349"/>
        <v>1</v>
      </c>
      <c r="N10991" s="273"/>
    </row>
    <row r="10992" spans="4:14" x14ac:dyDescent="0.25">
      <c r="D10992" s="129"/>
      <c r="F10992" s="99"/>
      <c r="G10992" s="99"/>
      <c r="H10992" s="99"/>
      <c r="I10992" s="18"/>
      <c r="K10992" s="180">
        <f t="shared" si="350"/>
        <v>0</v>
      </c>
      <c r="M10992" s="96">
        <f t="shared" si="349"/>
        <v>1</v>
      </c>
      <c r="N10992" s="273"/>
    </row>
    <row r="10993" spans="4:14" x14ac:dyDescent="0.25">
      <c r="D10993" s="129"/>
      <c r="F10993" s="99"/>
      <c r="G10993" s="99"/>
      <c r="H10993" s="99"/>
      <c r="I10993" s="18"/>
      <c r="K10993" s="180">
        <f t="shared" si="350"/>
        <v>0</v>
      </c>
      <c r="M10993" s="96">
        <f t="shared" si="349"/>
        <v>1</v>
      </c>
      <c r="N10993" s="273"/>
    </row>
    <row r="10994" spans="4:14" x14ac:dyDescent="0.25">
      <c r="D10994" s="129"/>
      <c r="F10994" s="99"/>
      <c r="G10994" s="99"/>
      <c r="H10994" s="99"/>
      <c r="I10994" s="18"/>
      <c r="K10994" s="180">
        <f t="shared" si="350"/>
        <v>0</v>
      </c>
      <c r="M10994" s="96">
        <f t="shared" si="349"/>
        <v>1</v>
      </c>
      <c r="N10994" s="273"/>
    </row>
    <row r="10995" spans="4:14" x14ac:dyDescent="0.25">
      <c r="D10995" s="129"/>
      <c r="F10995" s="99"/>
      <c r="G10995" s="99"/>
      <c r="H10995" s="99"/>
      <c r="I10995" s="18"/>
      <c r="K10995" s="180">
        <f t="shared" si="350"/>
        <v>0</v>
      </c>
      <c r="M10995" s="96">
        <f t="shared" si="349"/>
        <v>1</v>
      </c>
      <c r="N10995" s="273"/>
    </row>
    <row r="10996" spans="4:14" x14ac:dyDescent="0.25">
      <c r="D10996" s="129"/>
      <c r="F10996" s="99"/>
      <c r="G10996" s="99"/>
      <c r="H10996" s="99"/>
      <c r="I10996" s="18"/>
      <c r="K10996" s="180">
        <f t="shared" si="350"/>
        <v>0</v>
      </c>
      <c r="M10996" s="96">
        <f t="shared" si="349"/>
        <v>1</v>
      </c>
      <c r="N10996" s="273"/>
    </row>
    <row r="10997" spans="4:14" x14ac:dyDescent="0.25">
      <c r="D10997" s="129"/>
      <c r="F10997" s="99"/>
      <c r="G10997" s="99"/>
      <c r="H10997" s="99"/>
      <c r="I10997" s="18"/>
      <c r="K10997" s="180">
        <f t="shared" si="350"/>
        <v>0</v>
      </c>
      <c r="M10997" s="96">
        <f t="shared" si="349"/>
        <v>1</v>
      </c>
      <c r="N10997" s="273"/>
    </row>
    <row r="10998" spans="4:14" x14ac:dyDescent="0.25">
      <c r="D10998" s="129"/>
      <c r="F10998" s="99"/>
      <c r="G10998" s="99"/>
      <c r="H10998" s="99"/>
      <c r="I10998" s="18"/>
      <c r="K10998" s="180">
        <f t="shared" si="350"/>
        <v>0</v>
      </c>
      <c r="M10998" s="96">
        <f t="shared" si="349"/>
        <v>1</v>
      </c>
      <c r="N10998" s="273"/>
    </row>
    <row r="10999" spans="4:14" x14ac:dyDescent="0.25">
      <c r="D10999" s="129"/>
      <c r="F10999" s="99"/>
      <c r="G10999" s="99"/>
      <c r="H10999" s="99"/>
      <c r="I10999" s="18"/>
      <c r="K10999" s="180">
        <f t="shared" si="350"/>
        <v>0</v>
      </c>
      <c r="M10999" s="96">
        <f t="shared" si="349"/>
        <v>1</v>
      </c>
      <c r="N10999" s="273"/>
    </row>
    <row r="11000" spans="4:14" x14ac:dyDescent="0.25">
      <c r="D11000" s="129"/>
      <c r="F11000" s="99"/>
      <c r="G11000" s="99"/>
      <c r="H11000" s="99"/>
      <c r="I11000" s="18"/>
      <c r="K11000" s="180">
        <f t="shared" si="350"/>
        <v>0</v>
      </c>
      <c r="M11000" s="96">
        <f t="shared" si="349"/>
        <v>1</v>
      </c>
      <c r="N11000" s="273"/>
    </row>
    <row r="11001" spans="4:14" x14ac:dyDescent="0.25">
      <c r="D11001" s="129"/>
      <c r="F11001" s="99"/>
      <c r="G11001" s="99"/>
      <c r="H11001" s="99"/>
      <c r="I11001" s="18"/>
      <c r="K11001" s="180">
        <f t="shared" si="350"/>
        <v>0</v>
      </c>
      <c r="M11001" s="96">
        <f t="shared" si="349"/>
        <v>1</v>
      </c>
      <c r="N11001" s="273"/>
    </row>
    <row r="11002" spans="4:14" x14ac:dyDescent="0.25">
      <c r="D11002" s="129"/>
      <c r="F11002" s="99"/>
      <c r="G11002" s="99"/>
      <c r="H11002" s="99"/>
      <c r="I11002" s="18"/>
      <c r="K11002" s="180">
        <f t="shared" si="350"/>
        <v>0</v>
      </c>
      <c r="M11002" s="96">
        <f t="shared" si="349"/>
        <v>1</v>
      </c>
      <c r="N11002" s="273"/>
    </row>
    <row r="11003" spans="4:14" x14ac:dyDescent="0.25">
      <c r="D11003" s="129"/>
      <c r="F11003" s="99"/>
      <c r="G11003" s="99"/>
      <c r="H11003" s="99"/>
      <c r="I11003" s="18"/>
      <c r="K11003" s="180">
        <f t="shared" si="350"/>
        <v>0</v>
      </c>
      <c r="M11003" s="96">
        <f t="shared" si="349"/>
        <v>1</v>
      </c>
      <c r="N11003" s="273"/>
    </row>
    <row r="11004" spans="4:14" x14ac:dyDescent="0.25">
      <c r="D11004" s="129"/>
      <c r="F11004" s="99"/>
      <c r="G11004" s="99"/>
      <c r="H11004" s="99"/>
      <c r="I11004" s="18"/>
      <c r="K11004" s="180">
        <f t="shared" si="350"/>
        <v>0</v>
      </c>
      <c r="M11004" s="96">
        <f t="shared" si="349"/>
        <v>1</v>
      </c>
      <c r="N11004" s="273"/>
    </row>
    <row r="11005" spans="4:14" x14ac:dyDescent="0.25">
      <c r="D11005" s="129"/>
      <c r="F11005" s="99"/>
      <c r="G11005" s="99"/>
      <c r="H11005" s="99"/>
      <c r="I11005" s="18"/>
      <c r="K11005" s="180">
        <f t="shared" si="350"/>
        <v>0</v>
      </c>
      <c r="M11005" s="96">
        <f t="shared" si="349"/>
        <v>1</v>
      </c>
      <c r="N11005" s="273"/>
    </row>
    <row r="11006" spans="4:14" x14ac:dyDescent="0.25">
      <c r="D11006" s="129"/>
      <c r="F11006" s="99"/>
      <c r="G11006" s="99"/>
      <c r="H11006" s="99"/>
      <c r="I11006" s="18"/>
      <c r="K11006" s="180">
        <f t="shared" si="350"/>
        <v>0</v>
      </c>
      <c r="M11006" s="96">
        <f t="shared" si="349"/>
        <v>1</v>
      </c>
      <c r="N11006" s="273"/>
    </row>
    <row r="11007" spans="4:14" x14ac:dyDescent="0.25">
      <c r="D11007" s="129"/>
      <c r="F11007" s="99"/>
      <c r="G11007" s="99"/>
      <c r="H11007" s="99"/>
      <c r="I11007" s="18"/>
      <c r="K11007" s="180">
        <f t="shared" si="350"/>
        <v>0</v>
      </c>
      <c r="M11007" s="96">
        <f t="shared" si="349"/>
        <v>1</v>
      </c>
      <c r="N11007" s="273"/>
    </row>
    <row r="11008" spans="4:14" x14ac:dyDescent="0.25">
      <c r="D11008" s="129"/>
      <c r="F11008" s="99"/>
      <c r="G11008" s="99"/>
      <c r="H11008" s="99"/>
      <c r="I11008" s="18"/>
      <c r="K11008" s="180">
        <f t="shared" si="350"/>
        <v>0</v>
      </c>
      <c r="M11008" s="96">
        <f t="shared" si="349"/>
        <v>1</v>
      </c>
      <c r="N11008" s="273"/>
    </row>
    <row r="11009" spans="4:14" x14ac:dyDescent="0.25">
      <c r="D11009" s="129"/>
      <c r="F11009" s="99"/>
      <c r="G11009" s="99"/>
      <c r="H11009" s="99"/>
      <c r="I11009" s="18"/>
      <c r="K11009" s="180">
        <f t="shared" si="350"/>
        <v>0</v>
      </c>
      <c r="M11009" s="96">
        <f t="shared" si="349"/>
        <v>1</v>
      </c>
      <c r="N11009" s="273"/>
    </row>
    <row r="11010" spans="4:14" x14ac:dyDescent="0.25">
      <c r="D11010" s="129"/>
      <c r="F11010" s="99"/>
      <c r="G11010" s="99"/>
      <c r="H11010" s="99"/>
      <c r="I11010" s="18"/>
      <c r="K11010" s="180">
        <f t="shared" si="350"/>
        <v>0</v>
      </c>
      <c r="M11010" s="96">
        <f t="shared" si="349"/>
        <v>1</v>
      </c>
      <c r="N11010" s="273"/>
    </row>
    <row r="11011" spans="4:14" x14ac:dyDescent="0.25">
      <c r="D11011" s="129"/>
      <c r="F11011" s="99"/>
      <c r="G11011" s="99"/>
      <c r="H11011" s="99"/>
      <c r="I11011" s="18"/>
      <c r="K11011" s="180">
        <f t="shared" si="350"/>
        <v>0</v>
      </c>
      <c r="M11011" s="96">
        <f t="shared" si="349"/>
        <v>1</v>
      </c>
      <c r="N11011" s="273"/>
    </row>
    <row r="11012" spans="4:14" x14ac:dyDescent="0.25">
      <c r="D11012" s="129"/>
      <c r="F11012" s="99"/>
      <c r="G11012" s="99"/>
      <c r="H11012" s="99"/>
      <c r="I11012" s="18"/>
      <c r="K11012" s="180">
        <f t="shared" si="350"/>
        <v>0</v>
      </c>
      <c r="M11012" s="96">
        <f t="shared" si="349"/>
        <v>1</v>
      </c>
      <c r="N11012" s="273"/>
    </row>
    <row r="11013" spans="4:14" x14ac:dyDescent="0.25">
      <c r="D11013" s="129"/>
      <c r="F11013" s="99"/>
      <c r="G11013" s="99"/>
      <c r="H11013" s="99"/>
      <c r="I11013" s="18"/>
      <c r="K11013" s="180">
        <f t="shared" si="350"/>
        <v>0</v>
      </c>
      <c r="M11013" s="96">
        <f t="shared" si="349"/>
        <v>1</v>
      </c>
      <c r="N11013" s="273"/>
    </row>
    <row r="11014" spans="4:14" x14ac:dyDescent="0.25">
      <c r="D11014" s="129"/>
      <c r="F11014" s="99"/>
      <c r="G11014" s="99"/>
      <c r="H11014" s="99"/>
      <c r="I11014" s="18"/>
      <c r="K11014" s="180">
        <f t="shared" si="350"/>
        <v>0</v>
      </c>
      <c r="M11014" s="96">
        <f t="shared" si="349"/>
        <v>1</v>
      </c>
      <c r="N11014" s="273"/>
    </row>
    <row r="11015" spans="4:14" x14ac:dyDescent="0.25">
      <c r="D11015" s="129"/>
      <c r="F11015" s="99"/>
      <c r="G11015" s="99"/>
      <c r="H11015" s="99"/>
      <c r="I11015" s="18"/>
      <c r="K11015" s="180">
        <f t="shared" si="350"/>
        <v>0</v>
      </c>
      <c r="M11015" s="96">
        <f t="shared" si="349"/>
        <v>1</v>
      </c>
      <c r="N11015" s="273"/>
    </row>
    <row r="11016" spans="4:14" x14ac:dyDescent="0.25">
      <c r="D11016" s="129"/>
      <c r="F11016" s="99"/>
      <c r="G11016" s="99"/>
      <c r="H11016" s="99"/>
      <c r="I11016" s="18"/>
      <c r="K11016" s="180">
        <f t="shared" si="350"/>
        <v>0</v>
      </c>
      <c r="M11016" s="96">
        <f t="shared" si="349"/>
        <v>1</v>
      </c>
      <c r="N11016" s="273"/>
    </row>
    <row r="11017" spans="4:14" x14ac:dyDescent="0.25">
      <c r="D11017" s="129"/>
      <c r="F11017" s="99"/>
      <c r="G11017" s="99"/>
      <c r="H11017" s="99"/>
      <c r="I11017" s="18"/>
      <c r="K11017" s="180">
        <f t="shared" si="350"/>
        <v>0</v>
      </c>
      <c r="M11017" s="96">
        <f t="shared" si="349"/>
        <v>1</v>
      </c>
      <c r="N11017" s="273"/>
    </row>
    <row r="11018" spans="4:14" x14ac:dyDescent="0.25">
      <c r="D11018" s="129"/>
      <c r="F11018" s="99"/>
      <c r="G11018" s="99"/>
      <c r="H11018" s="99"/>
      <c r="I11018" s="18"/>
      <c r="K11018" s="180">
        <f t="shared" si="350"/>
        <v>0</v>
      </c>
      <c r="M11018" s="96">
        <f t="shared" si="349"/>
        <v>1</v>
      </c>
      <c r="N11018" s="273"/>
    </row>
    <row r="11019" spans="4:14" x14ac:dyDescent="0.25">
      <c r="D11019" s="129"/>
      <c r="F11019" s="99"/>
      <c r="G11019" s="99"/>
      <c r="H11019" s="99"/>
      <c r="I11019" s="18"/>
      <c r="K11019" s="180">
        <f t="shared" si="350"/>
        <v>0</v>
      </c>
      <c r="M11019" s="96">
        <f t="shared" si="349"/>
        <v>1</v>
      </c>
      <c r="N11019" s="273"/>
    </row>
    <row r="11020" spans="4:14" x14ac:dyDescent="0.25">
      <c r="D11020" s="129"/>
      <c r="F11020" s="99"/>
      <c r="G11020" s="99"/>
      <c r="H11020" s="99"/>
      <c r="I11020" s="18"/>
      <c r="K11020" s="180">
        <f t="shared" si="350"/>
        <v>0</v>
      </c>
      <c r="M11020" s="96">
        <f t="shared" si="349"/>
        <v>1</v>
      </c>
      <c r="N11020" s="273"/>
    </row>
    <row r="11021" spans="4:14" x14ac:dyDescent="0.25">
      <c r="D11021" s="129"/>
      <c r="F11021" s="99"/>
      <c r="G11021" s="99"/>
      <c r="H11021" s="99"/>
      <c r="I11021" s="18"/>
      <c r="K11021" s="180">
        <f t="shared" si="350"/>
        <v>0</v>
      </c>
      <c r="M11021" s="96">
        <f t="shared" si="349"/>
        <v>1</v>
      </c>
      <c r="N11021" s="273"/>
    </row>
    <row r="11022" spans="4:14" x14ac:dyDescent="0.25">
      <c r="D11022" s="129"/>
      <c r="F11022" s="99"/>
      <c r="G11022" s="99"/>
      <c r="H11022" s="99"/>
      <c r="I11022" s="18"/>
      <c r="K11022" s="180">
        <f t="shared" si="350"/>
        <v>0</v>
      </c>
      <c r="M11022" s="96">
        <f t="shared" si="349"/>
        <v>1</v>
      </c>
      <c r="N11022" s="273"/>
    </row>
    <row r="11023" spans="4:14" x14ac:dyDescent="0.25">
      <c r="D11023" s="129"/>
      <c r="F11023" s="99"/>
      <c r="G11023" s="99"/>
      <c r="H11023" s="99"/>
      <c r="I11023" s="18"/>
      <c r="K11023" s="180">
        <f t="shared" si="350"/>
        <v>0</v>
      </c>
      <c r="M11023" s="96">
        <f t="shared" si="349"/>
        <v>1</v>
      </c>
      <c r="N11023" s="273"/>
    </row>
    <row r="11024" spans="4:14" x14ac:dyDescent="0.25">
      <c r="D11024" s="129"/>
      <c r="F11024" s="99"/>
      <c r="G11024" s="99"/>
      <c r="H11024" s="99"/>
      <c r="I11024" s="18"/>
      <c r="K11024" s="180">
        <f t="shared" si="350"/>
        <v>0</v>
      </c>
      <c r="M11024" s="96">
        <f t="shared" si="349"/>
        <v>1</v>
      </c>
      <c r="N11024" s="273"/>
    </row>
    <row r="11025" spans="4:14" x14ac:dyDescent="0.25">
      <c r="D11025" s="129"/>
      <c r="F11025" s="99"/>
      <c r="G11025" s="99"/>
      <c r="H11025" s="99"/>
      <c r="I11025" s="18"/>
      <c r="K11025" s="180">
        <f t="shared" si="350"/>
        <v>0</v>
      </c>
      <c r="M11025" s="96">
        <f t="shared" ref="M11025:M11088" si="351">UltimoDia(D11025)</f>
        <v>1</v>
      </c>
      <c r="N11025" s="273"/>
    </row>
    <row r="11026" spans="4:14" x14ac:dyDescent="0.25">
      <c r="D11026" s="129"/>
      <c r="F11026" s="99"/>
      <c r="G11026" s="99"/>
      <c r="H11026" s="99"/>
      <c r="I11026" s="18"/>
      <c r="K11026" s="180">
        <f t="shared" si="350"/>
        <v>0</v>
      </c>
      <c r="M11026" s="96">
        <f t="shared" si="351"/>
        <v>1</v>
      </c>
      <c r="N11026" s="273"/>
    </row>
    <row r="11027" spans="4:14" x14ac:dyDescent="0.25">
      <c r="D11027" s="129"/>
      <c r="F11027" s="99"/>
      <c r="G11027" s="99"/>
      <c r="H11027" s="99"/>
      <c r="I11027" s="18"/>
      <c r="K11027" s="180">
        <f t="shared" si="350"/>
        <v>0</v>
      </c>
      <c r="M11027" s="96">
        <f t="shared" si="351"/>
        <v>1</v>
      </c>
      <c r="N11027" s="273"/>
    </row>
    <row r="11028" spans="4:14" x14ac:dyDescent="0.25">
      <c r="D11028" s="129"/>
      <c r="F11028" s="99"/>
      <c r="G11028" s="99"/>
      <c r="H11028" s="99"/>
      <c r="I11028" s="18"/>
      <c r="K11028" s="180">
        <f t="shared" si="350"/>
        <v>0</v>
      </c>
      <c r="M11028" s="96">
        <f t="shared" si="351"/>
        <v>1</v>
      </c>
      <c r="N11028" s="273"/>
    </row>
    <row r="11029" spans="4:14" x14ac:dyDescent="0.25">
      <c r="D11029" s="129"/>
      <c r="F11029" s="99"/>
      <c r="G11029" s="99"/>
      <c r="H11029" s="99"/>
      <c r="I11029" s="18"/>
      <c r="K11029" s="180">
        <f t="shared" si="350"/>
        <v>0</v>
      </c>
      <c r="M11029" s="96">
        <f t="shared" si="351"/>
        <v>1</v>
      </c>
      <c r="N11029" s="273"/>
    </row>
    <row r="11030" spans="4:14" x14ac:dyDescent="0.25">
      <c r="D11030" s="129"/>
      <c r="F11030" s="99"/>
      <c r="G11030" s="99"/>
      <c r="H11030" s="99"/>
      <c r="I11030" s="18"/>
      <c r="K11030" s="180">
        <f t="shared" si="350"/>
        <v>0</v>
      </c>
      <c r="M11030" s="96">
        <f t="shared" si="351"/>
        <v>1</v>
      </c>
      <c r="N11030" s="273"/>
    </row>
    <row r="11031" spans="4:14" x14ac:dyDescent="0.25">
      <c r="D11031" s="129"/>
      <c r="F11031" s="99"/>
      <c r="G11031" s="99"/>
      <c r="H11031" s="99"/>
      <c r="I11031" s="18"/>
      <c r="K11031" s="180">
        <f t="shared" si="350"/>
        <v>0</v>
      </c>
      <c r="M11031" s="96">
        <f t="shared" si="351"/>
        <v>1</v>
      </c>
      <c r="N11031" s="273"/>
    </row>
    <row r="11032" spans="4:14" x14ac:dyDescent="0.25">
      <c r="D11032" s="129"/>
      <c r="F11032" s="99"/>
      <c r="G11032" s="99"/>
      <c r="H11032" s="99"/>
      <c r="I11032" s="18"/>
      <c r="K11032" s="180">
        <f t="shared" si="350"/>
        <v>0</v>
      </c>
      <c r="M11032" s="96">
        <f t="shared" si="351"/>
        <v>1</v>
      </c>
      <c r="N11032" s="273"/>
    </row>
    <row r="11033" spans="4:14" x14ac:dyDescent="0.25">
      <c r="D11033" s="129"/>
      <c r="F11033" s="99"/>
      <c r="G11033" s="99"/>
      <c r="H11033" s="99"/>
      <c r="I11033" s="18"/>
      <c r="K11033" s="180">
        <f t="shared" si="350"/>
        <v>0</v>
      </c>
      <c r="M11033" s="96">
        <f t="shared" si="351"/>
        <v>1</v>
      </c>
      <c r="N11033" s="273"/>
    </row>
    <row r="11034" spans="4:14" x14ac:dyDescent="0.25">
      <c r="D11034" s="129"/>
      <c r="F11034" s="99"/>
      <c r="G11034" s="99"/>
      <c r="H11034" s="99"/>
      <c r="I11034" s="18"/>
      <c r="K11034" s="180">
        <f t="shared" si="350"/>
        <v>0</v>
      </c>
      <c r="M11034" s="96">
        <f t="shared" si="351"/>
        <v>1</v>
      </c>
      <c r="N11034" s="273"/>
    </row>
    <row r="11035" spans="4:14" x14ac:dyDescent="0.25">
      <c r="D11035" s="129"/>
      <c r="F11035" s="99"/>
      <c r="G11035" s="99"/>
      <c r="H11035" s="99"/>
      <c r="I11035" s="18"/>
      <c r="K11035" s="180">
        <f t="shared" si="350"/>
        <v>0</v>
      </c>
      <c r="M11035" s="96">
        <f t="shared" si="351"/>
        <v>1</v>
      </c>
      <c r="N11035" s="273"/>
    </row>
    <row r="11036" spans="4:14" x14ac:dyDescent="0.25">
      <c r="D11036" s="129"/>
      <c r="F11036" s="99"/>
      <c r="G11036" s="99"/>
      <c r="H11036" s="99"/>
      <c r="I11036" s="18"/>
      <c r="K11036" s="180">
        <f t="shared" si="350"/>
        <v>0</v>
      </c>
      <c r="M11036" s="96">
        <f t="shared" si="351"/>
        <v>1</v>
      </c>
      <c r="N11036" s="273"/>
    </row>
    <row r="11037" spans="4:14" x14ac:dyDescent="0.25">
      <c r="D11037" s="129"/>
      <c r="F11037" s="99"/>
      <c r="G11037" s="99"/>
      <c r="H11037" s="99"/>
      <c r="I11037" s="18"/>
      <c r="K11037" s="180">
        <f t="shared" si="350"/>
        <v>0</v>
      </c>
      <c r="M11037" s="96">
        <f t="shared" si="351"/>
        <v>1</v>
      </c>
      <c r="N11037" s="273"/>
    </row>
    <row r="11038" spans="4:14" x14ac:dyDescent="0.25">
      <c r="D11038" s="129"/>
      <c r="F11038" s="99"/>
      <c r="G11038" s="99"/>
      <c r="H11038" s="99"/>
      <c r="I11038" s="18"/>
      <c r="K11038" s="180">
        <f t="shared" si="350"/>
        <v>0</v>
      </c>
      <c r="M11038" s="96">
        <f t="shared" si="351"/>
        <v>1</v>
      </c>
      <c r="N11038" s="273"/>
    </row>
    <row r="11039" spans="4:14" x14ac:dyDescent="0.25">
      <c r="D11039" s="129"/>
      <c r="F11039" s="99"/>
      <c r="G11039" s="99"/>
      <c r="H11039" s="99"/>
      <c r="I11039" s="18"/>
      <c r="K11039" s="180">
        <f t="shared" si="350"/>
        <v>0</v>
      </c>
      <c r="M11039" s="96">
        <f t="shared" si="351"/>
        <v>1</v>
      </c>
      <c r="N11039" s="273"/>
    </row>
    <row r="11040" spans="4:14" x14ac:dyDescent="0.25">
      <c r="D11040" s="129"/>
      <c r="F11040" s="99"/>
      <c r="G11040" s="99"/>
      <c r="H11040" s="99"/>
      <c r="I11040" s="18"/>
      <c r="K11040" s="180">
        <f t="shared" si="350"/>
        <v>0</v>
      </c>
      <c r="M11040" s="96">
        <f t="shared" si="351"/>
        <v>1</v>
      </c>
      <c r="N11040" s="273"/>
    </row>
    <row r="11041" spans="4:14" x14ac:dyDescent="0.25">
      <c r="D11041" s="129"/>
      <c r="F11041" s="99"/>
      <c r="G11041" s="99"/>
      <c r="H11041" s="99"/>
      <c r="I11041" s="18"/>
      <c r="K11041" s="180">
        <f t="shared" si="350"/>
        <v>0</v>
      </c>
      <c r="M11041" s="96">
        <f t="shared" si="351"/>
        <v>1</v>
      </c>
      <c r="N11041" s="273"/>
    </row>
    <row r="11042" spans="4:14" x14ac:dyDescent="0.25">
      <c r="D11042" s="129"/>
      <c r="F11042" s="99"/>
      <c r="G11042" s="99"/>
      <c r="H11042" s="99"/>
      <c r="I11042" s="18"/>
      <c r="K11042" s="180">
        <f t="shared" si="350"/>
        <v>0</v>
      </c>
      <c r="M11042" s="96">
        <f t="shared" si="351"/>
        <v>1</v>
      </c>
      <c r="N11042" s="273"/>
    </row>
    <row r="11043" spans="4:14" x14ac:dyDescent="0.25">
      <c r="D11043" s="129"/>
      <c r="F11043" s="99"/>
      <c r="G11043" s="99"/>
      <c r="H11043" s="99"/>
      <c r="I11043" s="18"/>
      <c r="K11043" s="180">
        <f t="shared" si="350"/>
        <v>0</v>
      </c>
      <c r="M11043" s="96">
        <f t="shared" si="351"/>
        <v>1</v>
      </c>
      <c r="N11043" s="273"/>
    </row>
    <row r="11044" spans="4:14" x14ac:dyDescent="0.25">
      <c r="D11044" s="129"/>
      <c r="F11044" s="99"/>
      <c r="G11044" s="99"/>
      <c r="H11044" s="99"/>
      <c r="I11044" s="18"/>
      <c r="K11044" s="180">
        <f t="shared" si="350"/>
        <v>0</v>
      </c>
      <c r="M11044" s="96">
        <f t="shared" si="351"/>
        <v>1</v>
      </c>
      <c r="N11044" s="273"/>
    </row>
    <row r="11045" spans="4:14" x14ac:dyDescent="0.25">
      <c r="D11045" s="129"/>
      <c r="F11045" s="99"/>
      <c r="G11045" s="99"/>
      <c r="H11045" s="99"/>
      <c r="I11045" s="18"/>
      <c r="K11045" s="180">
        <f t="shared" si="350"/>
        <v>0</v>
      </c>
      <c r="M11045" s="96">
        <f t="shared" si="351"/>
        <v>1</v>
      </c>
      <c r="N11045" s="273"/>
    </row>
    <row r="11046" spans="4:14" x14ac:dyDescent="0.25">
      <c r="D11046" s="129"/>
      <c r="F11046" s="99"/>
      <c r="G11046" s="99"/>
      <c r="H11046" s="99"/>
      <c r="I11046" s="18"/>
      <c r="K11046" s="180">
        <f t="shared" si="350"/>
        <v>0</v>
      </c>
      <c r="M11046" s="96">
        <f t="shared" si="351"/>
        <v>1</v>
      </c>
      <c r="N11046" s="273"/>
    </row>
    <row r="11047" spans="4:14" x14ac:dyDescent="0.25">
      <c r="D11047" s="129"/>
      <c r="F11047" s="99"/>
      <c r="G11047" s="99"/>
      <c r="H11047" s="99"/>
      <c r="I11047" s="18"/>
      <c r="K11047" s="180">
        <f t="shared" si="350"/>
        <v>0</v>
      </c>
      <c r="M11047" s="96">
        <f t="shared" si="351"/>
        <v>1</v>
      </c>
      <c r="N11047" s="273"/>
    </row>
    <row r="11048" spans="4:14" x14ac:dyDescent="0.25">
      <c r="D11048" s="129"/>
      <c r="F11048" s="99"/>
      <c r="G11048" s="99"/>
      <c r="H11048" s="99"/>
      <c r="I11048" s="18"/>
      <c r="K11048" s="180">
        <f t="shared" si="350"/>
        <v>0</v>
      </c>
      <c r="M11048" s="96">
        <f t="shared" si="351"/>
        <v>1</v>
      </c>
      <c r="N11048" s="273"/>
    </row>
    <row r="11049" spans="4:14" x14ac:dyDescent="0.25">
      <c r="D11049" s="129"/>
      <c r="F11049" s="99"/>
      <c r="G11049" s="99"/>
      <c r="H11049" s="99"/>
      <c r="I11049" s="18"/>
      <c r="K11049" s="180">
        <f t="shared" si="350"/>
        <v>0</v>
      </c>
      <c r="M11049" s="96">
        <f t="shared" si="351"/>
        <v>1</v>
      </c>
      <c r="N11049" s="273"/>
    </row>
    <row r="11050" spans="4:14" x14ac:dyDescent="0.25">
      <c r="D11050" s="129"/>
      <c r="F11050" s="99"/>
      <c r="G11050" s="99"/>
      <c r="H11050" s="99"/>
      <c r="I11050" s="18"/>
      <c r="K11050" s="180">
        <f t="shared" ref="K11050:K11113" si="352">IF(ctConta="",K11049+F11050,IF(I11050=ctConta,K11049+F11050,K11049))</f>
        <v>0</v>
      </c>
      <c r="M11050" s="96">
        <f t="shared" si="351"/>
        <v>1</v>
      </c>
      <c r="N11050" s="273"/>
    </row>
    <row r="11051" spans="4:14" x14ac:dyDescent="0.25">
      <c r="D11051" s="129"/>
      <c r="F11051" s="99"/>
      <c r="G11051" s="99"/>
      <c r="H11051" s="99"/>
      <c r="I11051" s="18"/>
      <c r="K11051" s="180">
        <f t="shared" si="352"/>
        <v>0</v>
      </c>
      <c r="M11051" s="96">
        <f t="shared" si="351"/>
        <v>1</v>
      </c>
      <c r="N11051" s="273"/>
    </row>
    <row r="11052" spans="4:14" x14ac:dyDescent="0.25">
      <c r="D11052" s="129"/>
      <c r="F11052" s="99"/>
      <c r="G11052" s="99"/>
      <c r="H11052" s="99"/>
      <c r="I11052" s="18"/>
      <c r="K11052" s="180">
        <f t="shared" si="352"/>
        <v>0</v>
      </c>
      <c r="M11052" s="96">
        <f t="shared" si="351"/>
        <v>1</v>
      </c>
      <c r="N11052" s="273"/>
    </row>
    <row r="11053" spans="4:14" x14ac:dyDescent="0.25">
      <c r="D11053" s="129"/>
      <c r="F11053" s="99"/>
      <c r="G11053" s="99"/>
      <c r="H11053" s="99"/>
      <c r="I11053" s="18"/>
      <c r="K11053" s="180">
        <f t="shared" si="352"/>
        <v>0</v>
      </c>
      <c r="M11053" s="96">
        <f t="shared" si="351"/>
        <v>1</v>
      </c>
      <c r="N11053" s="273"/>
    </row>
    <row r="11054" spans="4:14" x14ac:dyDescent="0.25">
      <c r="D11054" s="129"/>
      <c r="F11054" s="99"/>
      <c r="G11054" s="99"/>
      <c r="H11054" s="99"/>
      <c r="I11054" s="18"/>
      <c r="K11054" s="180">
        <f t="shared" si="352"/>
        <v>0</v>
      </c>
      <c r="M11054" s="96">
        <f t="shared" si="351"/>
        <v>1</v>
      </c>
      <c r="N11054" s="273"/>
    </row>
    <row r="11055" spans="4:14" x14ac:dyDescent="0.25">
      <c r="D11055" s="129"/>
      <c r="F11055" s="99"/>
      <c r="G11055" s="99"/>
      <c r="H11055" s="99"/>
      <c r="I11055" s="18"/>
      <c r="K11055" s="180">
        <f t="shared" si="352"/>
        <v>0</v>
      </c>
      <c r="M11055" s="96">
        <f t="shared" si="351"/>
        <v>1</v>
      </c>
      <c r="N11055" s="273"/>
    </row>
    <row r="11056" spans="4:14" x14ac:dyDescent="0.25">
      <c r="D11056" s="129"/>
      <c r="F11056" s="99"/>
      <c r="G11056" s="99"/>
      <c r="H11056" s="99"/>
      <c r="I11056" s="18"/>
      <c r="K11056" s="180">
        <f t="shared" si="352"/>
        <v>0</v>
      </c>
      <c r="M11056" s="96">
        <f t="shared" si="351"/>
        <v>1</v>
      </c>
      <c r="N11056" s="273"/>
    </row>
    <row r="11057" spans="4:14" x14ac:dyDescent="0.25">
      <c r="D11057" s="129"/>
      <c r="F11057" s="99"/>
      <c r="G11057" s="99"/>
      <c r="H11057" s="99"/>
      <c r="I11057" s="18"/>
      <c r="K11057" s="180">
        <f t="shared" si="352"/>
        <v>0</v>
      </c>
      <c r="M11057" s="96">
        <f t="shared" si="351"/>
        <v>1</v>
      </c>
      <c r="N11057" s="273"/>
    </row>
    <row r="11058" spans="4:14" x14ac:dyDescent="0.25">
      <c r="D11058" s="129"/>
      <c r="F11058" s="99"/>
      <c r="G11058" s="99"/>
      <c r="H11058" s="99"/>
      <c r="I11058" s="18"/>
      <c r="K11058" s="180">
        <f t="shared" si="352"/>
        <v>0</v>
      </c>
      <c r="M11058" s="96">
        <f t="shared" si="351"/>
        <v>1</v>
      </c>
      <c r="N11058" s="273"/>
    </row>
    <row r="11059" spans="4:14" x14ac:dyDescent="0.25">
      <c r="D11059" s="129"/>
      <c r="F11059" s="99"/>
      <c r="G11059" s="99"/>
      <c r="H11059" s="99"/>
      <c r="I11059" s="18"/>
      <c r="K11059" s="180">
        <f t="shared" si="352"/>
        <v>0</v>
      </c>
      <c r="M11059" s="96">
        <f t="shared" si="351"/>
        <v>1</v>
      </c>
      <c r="N11059" s="273"/>
    </row>
    <row r="11060" spans="4:14" x14ac:dyDescent="0.25">
      <c r="D11060" s="129"/>
      <c r="F11060" s="99"/>
      <c r="G11060" s="99"/>
      <c r="H11060" s="99"/>
      <c r="I11060" s="18"/>
      <c r="K11060" s="180">
        <f t="shared" si="352"/>
        <v>0</v>
      </c>
      <c r="M11060" s="96">
        <f t="shared" si="351"/>
        <v>1</v>
      </c>
      <c r="N11060" s="273"/>
    </row>
    <row r="11061" spans="4:14" x14ac:dyDescent="0.25">
      <c r="D11061" s="129"/>
      <c r="F11061" s="99"/>
      <c r="G11061" s="99"/>
      <c r="H11061" s="99"/>
      <c r="I11061" s="18"/>
      <c r="K11061" s="180">
        <f t="shared" si="352"/>
        <v>0</v>
      </c>
      <c r="M11061" s="96">
        <f t="shared" si="351"/>
        <v>1</v>
      </c>
      <c r="N11061" s="273"/>
    </row>
    <row r="11062" spans="4:14" x14ac:dyDescent="0.25">
      <c r="D11062" s="129"/>
      <c r="F11062" s="99"/>
      <c r="G11062" s="99"/>
      <c r="H11062" s="99"/>
      <c r="I11062" s="18"/>
      <c r="K11062" s="180">
        <f t="shared" si="352"/>
        <v>0</v>
      </c>
      <c r="M11062" s="96">
        <f t="shared" si="351"/>
        <v>1</v>
      </c>
      <c r="N11062" s="273"/>
    </row>
    <row r="11063" spans="4:14" x14ac:dyDescent="0.25">
      <c r="D11063" s="129"/>
      <c r="F11063" s="99"/>
      <c r="G11063" s="99"/>
      <c r="H11063" s="99"/>
      <c r="I11063" s="18"/>
      <c r="K11063" s="180">
        <f t="shared" si="352"/>
        <v>0</v>
      </c>
      <c r="M11063" s="96">
        <f t="shared" si="351"/>
        <v>1</v>
      </c>
      <c r="N11063" s="273"/>
    </row>
    <row r="11064" spans="4:14" x14ac:dyDescent="0.25">
      <c r="D11064" s="129"/>
      <c r="F11064" s="99"/>
      <c r="G11064" s="99"/>
      <c r="H11064" s="99"/>
      <c r="I11064" s="18"/>
      <c r="K11064" s="180">
        <f t="shared" si="352"/>
        <v>0</v>
      </c>
      <c r="M11064" s="96">
        <f t="shared" si="351"/>
        <v>1</v>
      </c>
      <c r="N11064" s="273"/>
    </row>
    <row r="11065" spans="4:14" x14ac:dyDescent="0.25">
      <c r="D11065" s="129"/>
      <c r="F11065" s="99"/>
      <c r="G11065" s="99"/>
      <c r="H11065" s="99"/>
      <c r="I11065" s="18"/>
      <c r="K11065" s="180">
        <f t="shared" si="352"/>
        <v>0</v>
      </c>
      <c r="M11065" s="96">
        <f t="shared" si="351"/>
        <v>1</v>
      </c>
      <c r="N11065" s="273"/>
    </row>
    <row r="11066" spans="4:14" x14ac:dyDescent="0.25">
      <c r="D11066" s="129"/>
      <c r="F11066" s="99"/>
      <c r="G11066" s="99"/>
      <c r="H11066" s="99"/>
      <c r="I11066" s="18"/>
      <c r="K11066" s="180">
        <f t="shared" si="352"/>
        <v>0</v>
      </c>
      <c r="M11066" s="96">
        <f t="shared" si="351"/>
        <v>1</v>
      </c>
      <c r="N11066" s="273"/>
    </row>
    <row r="11067" spans="4:14" x14ac:dyDescent="0.25">
      <c r="D11067" s="129"/>
      <c r="F11067" s="99"/>
      <c r="G11067" s="99"/>
      <c r="H11067" s="99"/>
      <c r="I11067" s="18"/>
      <c r="K11067" s="180">
        <f t="shared" si="352"/>
        <v>0</v>
      </c>
      <c r="M11067" s="96">
        <f t="shared" si="351"/>
        <v>1</v>
      </c>
      <c r="N11067" s="273"/>
    </row>
    <row r="11068" spans="4:14" x14ac:dyDescent="0.25">
      <c r="D11068" s="129"/>
      <c r="F11068" s="99"/>
      <c r="G11068" s="99"/>
      <c r="H11068" s="99"/>
      <c r="I11068" s="18"/>
      <c r="K11068" s="180">
        <f t="shared" si="352"/>
        <v>0</v>
      </c>
      <c r="M11068" s="96">
        <f t="shared" si="351"/>
        <v>1</v>
      </c>
      <c r="N11068" s="273"/>
    </row>
    <row r="11069" spans="4:14" x14ac:dyDescent="0.25">
      <c r="D11069" s="129"/>
      <c r="F11069" s="99"/>
      <c r="G11069" s="99"/>
      <c r="H11069" s="99"/>
      <c r="I11069" s="18"/>
      <c r="K11069" s="180">
        <f t="shared" si="352"/>
        <v>0</v>
      </c>
      <c r="M11069" s="96">
        <f t="shared" si="351"/>
        <v>1</v>
      </c>
      <c r="N11069" s="273"/>
    </row>
    <row r="11070" spans="4:14" x14ac:dyDescent="0.25">
      <c r="D11070" s="129"/>
      <c r="F11070" s="99"/>
      <c r="G11070" s="99"/>
      <c r="H11070" s="99"/>
      <c r="I11070" s="18"/>
      <c r="K11070" s="180">
        <f t="shared" si="352"/>
        <v>0</v>
      </c>
      <c r="M11070" s="96">
        <f t="shared" si="351"/>
        <v>1</v>
      </c>
      <c r="N11070" s="273"/>
    </row>
    <row r="11071" spans="4:14" x14ac:dyDescent="0.25">
      <c r="D11071" s="129"/>
      <c r="F11071" s="99"/>
      <c r="G11071" s="99"/>
      <c r="H11071" s="99"/>
      <c r="I11071" s="18"/>
      <c r="K11071" s="180">
        <f t="shared" si="352"/>
        <v>0</v>
      </c>
      <c r="M11071" s="96">
        <f t="shared" si="351"/>
        <v>1</v>
      </c>
      <c r="N11071" s="273"/>
    </row>
    <row r="11072" spans="4:14" x14ac:dyDescent="0.25">
      <c r="D11072" s="129"/>
      <c r="F11072" s="99"/>
      <c r="G11072" s="99"/>
      <c r="H11072" s="99"/>
      <c r="I11072" s="18"/>
      <c r="K11072" s="180">
        <f t="shared" si="352"/>
        <v>0</v>
      </c>
      <c r="M11072" s="96">
        <f t="shared" si="351"/>
        <v>1</v>
      </c>
      <c r="N11072" s="273"/>
    </row>
    <row r="11073" spans="4:14" x14ac:dyDescent="0.25">
      <c r="D11073" s="129"/>
      <c r="F11073" s="99"/>
      <c r="G11073" s="99"/>
      <c r="H11073" s="99"/>
      <c r="I11073" s="18"/>
      <c r="K11073" s="180">
        <f t="shared" si="352"/>
        <v>0</v>
      </c>
      <c r="M11073" s="96">
        <f t="shared" si="351"/>
        <v>1</v>
      </c>
      <c r="N11073" s="273"/>
    </row>
    <row r="11074" spans="4:14" x14ac:dyDescent="0.25">
      <c r="D11074" s="129"/>
      <c r="F11074" s="99"/>
      <c r="G11074" s="99"/>
      <c r="H11074" s="99"/>
      <c r="I11074" s="18"/>
      <c r="K11074" s="180">
        <f t="shared" si="352"/>
        <v>0</v>
      </c>
      <c r="M11074" s="96">
        <f t="shared" si="351"/>
        <v>1</v>
      </c>
      <c r="N11074" s="273"/>
    </row>
    <row r="11075" spans="4:14" x14ac:dyDescent="0.25">
      <c r="D11075" s="129"/>
      <c r="F11075" s="99"/>
      <c r="G11075" s="99"/>
      <c r="H11075" s="99"/>
      <c r="I11075" s="18"/>
      <c r="K11075" s="180">
        <f t="shared" si="352"/>
        <v>0</v>
      </c>
      <c r="M11075" s="96">
        <f t="shared" si="351"/>
        <v>1</v>
      </c>
      <c r="N11075" s="273"/>
    </row>
    <row r="11076" spans="4:14" x14ac:dyDescent="0.25">
      <c r="D11076" s="129"/>
      <c r="F11076" s="99"/>
      <c r="G11076" s="99"/>
      <c r="H11076" s="99"/>
      <c r="I11076" s="18"/>
      <c r="K11076" s="180">
        <f t="shared" si="352"/>
        <v>0</v>
      </c>
      <c r="M11076" s="96">
        <f t="shared" si="351"/>
        <v>1</v>
      </c>
      <c r="N11076" s="273"/>
    </row>
    <row r="11077" spans="4:14" x14ac:dyDescent="0.25">
      <c r="D11077" s="129"/>
      <c r="F11077" s="99"/>
      <c r="G11077" s="99"/>
      <c r="H11077" s="99"/>
      <c r="I11077" s="18"/>
      <c r="K11077" s="180">
        <f t="shared" si="352"/>
        <v>0</v>
      </c>
      <c r="M11077" s="96">
        <f t="shared" si="351"/>
        <v>1</v>
      </c>
      <c r="N11077" s="273"/>
    </row>
    <row r="11078" spans="4:14" x14ac:dyDescent="0.25">
      <c r="D11078" s="129"/>
      <c r="F11078" s="99"/>
      <c r="G11078" s="99"/>
      <c r="H11078" s="99"/>
      <c r="I11078" s="18"/>
      <c r="K11078" s="180">
        <f t="shared" si="352"/>
        <v>0</v>
      </c>
      <c r="M11078" s="96">
        <f t="shared" si="351"/>
        <v>1</v>
      </c>
      <c r="N11078" s="273"/>
    </row>
    <row r="11079" spans="4:14" x14ac:dyDescent="0.25">
      <c r="D11079" s="129"/>
      <c r="F11079" s="99"/>
      <c r="G11079" s="99"/>
      <c r="H11079" s="99"/>
      <c r="I11079" s="18"/>
      <c r="K11079" s="180">
        <f t="shared" si="352"/>
        <v>0</v>
      </c>
      <c r="M11079" s="96">
        <f t="shared" si="351"/>
        <v>1</v>
      </c>
      <c r="N11079" s="273"/>
    </row>
    <row r="11080" spans="4:14" x14ac:dyDescent="0.25">
      <c r="D11080" s="129"/>
      <c r="F11080" s="99"/>
      <c r="G11080" s="99"/>
      <c r="H11080" s="99"/>
      <c r="I11080" s="18"/>
      <c r="K11080" s="180">
        <f t="shared" si="352"/>
        <v>0</v>
      </c>
      <c r="M11080" s="96">
        <f t="shared" si="351"/>
        <v>1</v>
      </c>
      <c r="N11080" s="273"/>
    </row>
    <row r="11081" spans="4:14" x14ac:dyDescent="0.25">
      <c r="D11081" s="129"/>
      <c r="F11081" s="99"/>
      <c r="G11081" s="99"/>
      <c r="H11081" s="99"/>
      <c r="I11081" s="18"/>
      <c r="K11081" s="180">
        <f t="shared" si="352"/>
        <v>0</v>
      </c>
      <c r="M11081" s="96">
        <f t="shared" si="351"/>
        <v>1</v>
      </c>
      <c r="N11081" s="273"/>
    </row>
    <row r="11082" spans="4:14" x14ac:dyDescent="0.25">
      <c r="D11082" s="129"/>
      <c r="F11082" s="99"/>
      <c r="G11082" s="99"/>
      <c r="H11082" s="99"/>
      <c r="I11082" s="18"/>
      <c r="K11082" s="180">
        <f t="shared" si="352"/>
        <v>0</v>
      </c>
      <c r="M11082" s="96">
        <f t="shared" si="351"/>
        <v>1</v>
      </c>
      <c r="N11082" s="273"/>
    </row>
    <row r="11083" spans="4:14" x14ac:dyDescent="0.25">
      <c r="D11083" s="129"/>
      <c r="F11083" s="99"/>
      <c r="G11083" s="99"/>
      <c r="H11083" s="99"/>
      <c r="I11083" s="18"/>
      <c r="K11083" s="180">
        <f t="shared" si="352"/>
        <v>0</v>
      </c>
      <c r="M11083" s="96">
        <f t="shared" si="351"/>
        <v>1</v>
      </c>
      <c r="N11083" s="273"/>
    </row>
    <row r="11084" spans="4:14" x14ac:dyDescent="0.25">
      <c r="D11084" s="129"/>
      <c r="F11084" s="99"/>
      <c r="G11084" s="99"/>
      <c r="H11084" s="99"/>
      <c r="I11084" s="18"/>
      <c r="K11084" s="180">
        <f t="shared" si="352"/>
        <v>0</v>
      </c>
      <c r="M11084" s="96">
        <f t="shared" si="351"/>
        <v>1</v>
      </c>
      <c r="N11084" s="273"/>
    </row>
    <row r="11085" spans="4:14" x14ac:dyDescent="0.25">
      <c r="D11085" s="129"/>
      <c r="F11085" s="99"/>
      <c r="G11085" s="99"/>
      <c r="H11085" s="99"/>
      <c r="I11085" s="18"/>
      <c r="K11085" s="180">
        <f t="shared" si="352"/>
        <v>0</v>
      </c>
      <c r="M11085" s="96">
        <f t="shared" si="351"/>
        <v>1</v>
      </c>
      <c r="N11085" s="273"/>
    </row>
    <row r="11086" spans="4:14" x14ac:dyDescent="0.25">
      <c r="D11086" s="129"/>
      <c r="F11086" s="99"/>
      <c r="G11086" s="99"/>
      <c r="H11086" s="99"/>
      <c r="I11086" s="18"/>
      <c r="K11086" s="180">
        <f t="shared" si="352"/>
        <v>0</v>
      </c>
      <c r="M11086" s="96">
        <f t="shared" si="351"/>
        <v>1</v>
      </c>
      <c r="N11086" s="273"/>
    </row>
    <row r="11087" spans="4:14" x14ac:dyDescent="0.25">
      <c r="D11087" s="129"/>
      <c r="F11087" s="99"/>
      <c r="G11087" s="99"/>
      <c r="H11087" s="99"/>
      <c r="I11087" s="18"/>
      <c r="K11087" s="180">
        <f t="shared" si="352"/>
        <v>0</v>
      </c>
      <c r="M11087" s="96">
        <f t="shared" si="351"/>
        <v>1</v>
      </c>
      <c r="N11087" s="273"/>
    </row>
    <row r="11088" spans="4:14" x14ac:dyDescent="0.25">
      <c r="D11088" s="129"/>
      <c r="F11088" s="99"/>
      <c r="G11088" s="99"/>
      <c r="H11088" s="99"/>
      <c r="I11088" s="18"/>
      <c r="K11088" s="180">
        <f t="shared" si="352"/>
        <v>0</v>
      </c>
      <c r="M11088" s="96">
        <f t="shared" si="351"/>
        <v>1</v>
      </c>
      <c r="N11088" s="273"/>
    </row>
    <row r="11089" spans="4:14" x14ac:dyDescent="0.25">
      <c r="D11089" s="129"/>
      <c r="F11089" s="99"/>
      <c r="G11089" s="99"/>
      <c r="H11089" s="99"/>
      <c r="I11089" s="18"/>
      <c r="K11089" s="180">
        <f t="shared" si="352"/>
        <v>0</v>
      </c>
      <c r="M11089" s="96">
        <f t="shared" ref="M11089:M11152" si="353">UltimoDia(D11089)</f>
        <v>1</v>
      </c>
      <c r="N11089" s="273"/>
    </row>
    <row r="11090" spans="4:14" x14ac:dyDescent="0.25">
      <c r="D11090" s="129"/>
      <c r="F11090" s="99"/>
      <c r="G11090" s="99"/>
      <c r="H11090" s="99"/>
      <c r="I11090" s="18"/>
      <c r="K11090" s="180">
        <f t="shared" si="352"/>
        <v>0</v>
      </c>
      <c r="M11090" s="96">
        <f t="shared" si="353"/>
        <v>1</v>
      </c>
      <c r="N11090" s="273"/>
    </row>
    <row r="11091" spans="4:14" x14ac:dyDescent="0.25">
      <c r="D11091" s="129"/>
      <c r="F11091" s="99"/>
      <c r="G11091" s="99"/>
      <c r="H11091" s="99"/>
      <c r="I11091" s="18"/>
      <c r="K11091" s="180">
        <f t="shared" si="352"/>
        <v>0</v>
      </c>
      <c r="M11091" s="96">
        <f t="shared" si="353"/>
        <v>1</v>
      </c>
      <c r="N11091" s="273"/>
    </row>
    <row r="11092" spans="4:14" x14ac:dyDescent="0.25">
      <c r="D11092" s="129"/>
      <c r="F11092" s="99"/>
      <c r="G11092" s="99"/>
      <c r="H11092" s="99"/>
      <c r="I11092" s="18"/>
      <c r="K11092" s="180">
        <f t="shared" si="352"/>
        <v>0</v>
      </c>
      <c r="M11092" s="96">
        <f t="shared" si="353"/>
        <v>1</v>
      </c>
      <c r="N11092" s="273"/>
    </row>
    <row r="11093" spans="4:14" x14ac:dyDescent="0.25">
      <c r="D11093" s="129"/>
      <c r="F11093" s="99"/>
      <c r="G11093" s="99"/>
      <c r="H11093" s="99"/>
      <c r="I11093" s="18"/>
      <c r="K11093" s="180">
        <f t="shared" si="352"/>
        <v>0</v>
      </c>
      <c r="M11093" s="96">
        <f t="shared" si="353"/>
        <v>1</v>
      </c>
      <c r="N11093" s="273"/>
    </row>
    <row r="11094" spans="4:14" x14ac:dyDescent="0.25">
      <c r="D11094" s="129"/>
      <c r="F11094" s="99"/>
      <c r="G11094" s="99"/>
      <c r="H11094" s="99"/>
      <c r="I11094" s="18"/>
      <c r="K11094" s="180">
        <f t="shared" si="352"/>
        <v>0</v>
      </c>
      <c r="M11094" s="96">
        <f t="shared" si="353"/>
        <v>1</v>
      </c>
      <c r="N11094" s="273"/>
    </row>
    <row r="11095" spans="4:14" x14ac:dyDescent="0.25">
      <c r="D11095" s="129"/>
      <c r="F11095" s="99"/>
      <c r="G11095" s="99"/>
      <c r="H11095" s="99"/>
      <c r="I11095" s="18"/>
      <c r="K11095" s="180">
        <f t="shared" si="352"/>
        <v>0</v>
      </c>
      <c r="M11095" s="96">
        <f t="shared" si="353"/>
        <v>1</v>
      </c>
      <c r="N11095" s="273"/>
    </row>
    <row r="11096" spans="4:14" x14ac:dyDescent="0.25">
      <c r="D11096" s="129"/>
      <c r="F11096" s="99"/>
      <c r="G11096" s="99"/>
      <c r="H11096" s="99"/>
      <c r="I11096" s="18"/>
      <c r="K11096" s="180">
        <f t="shared" si="352"/>
        <v>0</v>
      </c>
      <c r="M11096" s="96">
        <f t="shared" si="353"/>
        <v>1</v>
      </c>
      <c r="N11096" s="273"/>
    </row>
    <row r="11097" spans="4:14" x14ac:dyDescent="0.25">
      <c r="D11097" s="129"/>
      <c r="F11097" s="99"/>
      <c r="G11097" s="99"/>
      <c r="H11097" s="99"/>
      <c r="I11097" s="18"/>
      <c r="K11097" s="180">
        <f t="shared" si="352"/>
        <v>0</v>
      </c>
      <c r="M11097" s="96">
        <f t="shared" si="353"/>
        <v>1</v>
      </c>
      <c r="N11097" s="273"/>
    </row>
    <row r="11098" spans="4:14" x14ac:dyDescent="0.25">
      <c r="D11098" s="129"/>
      <c r="F11098" s="99"/>
      <c r="G11098" s="99"/>
      <c r="H11098" s="99"/>
      <c r="I11098" s="18"/>
      <c r="K11098" s="180">
        <f t="shared" si="352"/>
        <v>0</v>
      </c>
      <c r="M11098" s="96">
        <f t="shared" si="353"/>
        <v>1</v>
      </c>
      <c r="N11098" s="273"/>
    </row>
    <row r="11099" spans="4:14" x14ac:dyDescent="0.25">
      <c r="D11099" s="129"/>
      <c r="F11099" s="99"/>
      <c r="G11099" s="99"/>
      <c r="H11099" s="99"/>
      <c r="I11099" s="18"/>
      <c r="K11099" s="180">
        <f t="shared" si="352"/>
        <v>0</v>
      </c>
      <c r="M11099" s="96">
        <f t="shared" si="353"/>
        <v>1</v>
      </c>
      <c r="N11099" s="273"/>
    </row>
    <row r="11100" spans="4:14" x14ac:dyDescent="0.25">
      <c r="D11100" s="129"/>
      <c r="F11100" s="99"/>
      <c r="G11100" s="99"/>
      <c r="H11100" s="99"/>
      <c r="I11100" s="18"/>
      <c r="K11100" s="180">
        <f t="shared" si="352"/>
        <v>0</v>
      </c>
      <c r="M11100" s="96">
        <f t="shared" si="353"/>
        <v>1</v>
      </c>
      <c r="N11100" s="273"/>
    </row>
    <row r="11101" spans="4:14" x14ac:dyDescent="0.25">
      <c r="D11101" s="129"/>
      <c r="F11101" s="99"/>
      <c r="G11101" s="99"/>
      <c r="H11101" s="99"/>
      <c r="I11101" s="18"/>
      <c r="K11101" s="180">
        <f t="shared" si="352"/>
        <v>0</v>
      </c>
      <c r="M11101" s="96">
        <f t="shared" si="353"/>
        <v>1</v>
      </c>
      <c r="N11101" s="273"/>
    </row>
    <row r="11102" spans="4:14" x14ac:dyDescent="0.25">
      <c r="D11102" s="129"/>
      <c r="F11102" s="99"/>
      <c r="G11102" s="99"/>
      <c r="H11102" s="99"/>
      <c r="I11102" s="18"/>
      <c r="K11102" s="180">
        <f t="shared" si="352"/>
        <v>0</v>
      </c>
      <c r="M11102" s="96">
        <f t="shared" si="353"/>
        <v>1</v>
      </c>
      <c r="N11102" s="273"/>
    </row>
    <row r="11103" spans="4:14" x14ac:dyDescent="0.25">
      <c r="D11103" s="129"/>
      <c r="F11103" s="99"/>
      <c r="G11103" s="99"/>
      <c r="H11103" s="99"/>
      <c r="I11103" s="18"/>
      <c r="K11103" s="180">
        <f t="shared" si="352"/>
        <v>0</v>
      </c>
      <c r="M11103" s="96">
        <f t="shared" si="353"/>
        <v>1</v>
      </c>
      <c r="N11103" s="273"/>
    </row>
    <row r="11104" spans="4:14" x14ac:dyDescent="0.25">
      <c r="D11104" s="129"/>
      <c r="F11104" s="99"/>
      <c r="G11104" s="99"/>
      <c r="H11104" s="99"/>
      <c r="I11104" s="18"/>
      <c r="K11104" s="180">
        <f t="shared" si="352"/>
        <v>0</v>
      </c>
      <c r="M11104" s="96">
        <f t="shared" si="353"/>
        <v>1</v>
      </c>
      <c r="N11104" s="273"/>
    </row>
    <row r="11105" spans="4:14" x14ac:dyDescent="0.25">
      <c r="D11105" s="129"/>
      <c r="F11105" s="99"/>
      <c r="G11105" s="99"/>
      <c r="H11105" s="99"/>
      <c r="I11105" s="18"/>
      <c r="K11105" s="180">
        <f t="shared" si="352"/>
        <v>0</v>
      </c>
      <c r="M11105" s="96">
        <f t="shared" si="353"/>
        <v>1</v>
      </c>
      <c r="N11105" s="273"/>
    </row>
    <row r="11106" spans="4:14" x14ac:dyDescent="0.25">
      <c r="D11106" s="129"/>
      <c r="F11106" s="99"/>
      <c r="G11106" s="99"/>
      <c r="H11106" s="99"/>
      <c r="I11106" s="18"/>
      <c r="K11106" s="180">
        <f t="shared" si="352"/>
        <v>0</v>
      </c>
      <c r="M11106" s="96">
        <f t="shared" si="353"/>
        <v>1</v>
      </c>
      <c r="N11106" s="273"/>
    </row>
    <row r="11107" spans="4:14" x14ac:dyDescent="0.25">
      <c r="D11107" s="129"/>
      <c r="F11107" s="99"/>
      <c r="G11107" s="99"/>
      <c r="H11107" s="99"/>
      <c r="I11107" s="18"/>
      <c r="K11107" s="180">
        <f t="shared" si="352"/>
        <v>0</v>
      </c>
      <c r="M11107" s="96">
        <f t="shared" si="353"/>
        <v>1</v>
      </c>
      <c r="N11107" s="273"/>
    </row>
    <row r="11108" spans="4:14" x14ac:dyDescent="0.25">
      <c r="D11108" s="129"/>
      <c r="F11108" s="99"/>
      <c r="G11108" s="99"/>
      <c r="H11108" s="99"/>
      <c r="I11108" s="18"/>
      <c r="K11108" s="180">
        <f t="shared" si="352"/>
        <v>0</v>
      </c>
      <c r="M11108" s="96">
        <f t="shared" si="353"/>
        <v>1</v>
      </c>
      <c r="N11108" s="273"/>
    </row>
    <row r="11109" spans="4:14" x14ac:dyDescent="0.25">
      <c r="D11109" s="129"/>
      <c r="F11109" s="99"/>
      <c r="G11109" s="99"/>
      <c r="H11109" s="99"/>
      <c r="I11109" s="18"/>
      <c r="K11109" s="180">
        <f t="shared" si="352"/>
        <v>0</v>
      </c>
      <c r="M11109" s="96">
        <f t="shared" si="353"/>
        <v>1</v>
      </c>
      <c r="N11109" s="273"/>
    </row>
    <row r="11110" spans="4:14" x14ac:dyDescent="0.25">
      <c r="D11110" s="129"/>
      <c r="F11110" s="99"/>
      <c r="G11110" s="99"/>
      <c r="H11110" s="99"/>
      <c r="I11110" s="18"/>
      <c r="K11110" s="180">
        <f t="shared" si="352"/>
        <v>0</v>
      </c>
      <c r="M11110" s="96">
        <f t="shared" si="353"/>
        <v>1</v>
      </c>
      <c r="N11110" s="273"/>
    </row>
    <row r="11111" spans="4:14" x14ac:dyDescent="0.25">
      <c r="D11111" s="129"/>
      <c r="F11111" s="99"/>
      <c r="G11111" s="99"/>
      <c r="H11111" s="99"/>
      <c r="I11111" s="18"/>
      <c r="K11111" s="180">
        <f t="shared" si="352"/>
        <v>0</v>
      </c>
      <c r="M11111" s="96">
        <f t="shared" si="353"/>
        <v>1</v>
      </c>
      <c r="N11111" s="273"/>
    </row>
    <row r="11112" spans="4:14" x14ac:dyDescent="0.25">
      <c r="D11112" s="129"/>
      <c r="F11112" s="99"/>
      <c r="G11112" s="99"/>
      <c r="H11112" s="99"/>
      <c r="I11112" s="18"/>
      <c r="K11112" s="180">
        <f t="shared" si="352"/>
        <v>0</v>
      </c>
      <c r="M11112" s="96">
        <f t="shared" si="353"/>
        <v>1</v>
      </c>
      <c r="N11112" s="273"/>
    </row>
    <row r="11113" spans="4:14" x14ac:dyDescent="0.25">
      <c r="D11113" s="129"/>
      <c r="F11113" s="99"/>
      <c r="G11113" s="99"/>
      <c r="H11113" s="99"/>
      <c r="I11113" s="18"/>
      <c r="K11113" s="180">
        <f t="shared" si="352"/>
        <v>0</v>
      </c>
      <c r="M11113" s="96">
        <f t="shared" si="353"/>
        <v>1</v>
      </c>
      <c r="N11113" s="273"/>
    </row>
    <row r="11114" spans="4:14" x14ac:dyDescent="0.25">
      <c r="D11114" s="129"/>
      <c r="F11114" s="99"/>
      <c r="G11114" s="99"/>
      <c r="H11114" s="99"/>
      <c r="I11114" s="18"/>
      <c r="K11114" s="180">
        <f t="shared" ref="K11114:K11177" si="354">IF(ctConta="",K11113+F11114,IF(I11114=ctConta,K11113+F11114,K11113))</f>
        <v>0</v>
      </c>
      <c r="M11114" s="96">
        <f t="shared" si="353"/>
        <v>1</v>
      </c>
      <c r="N11114" s="273"/>
    </row>
    <row r="11115" spans="4:14" x14ac:dyDescent="0.25">
      <c r="D11115" s="129"/>
      <c r="F11115" s="99"/>
      <c r="G11115" s="99"/>
      <c r="H11115" s="99"/>
      <c r="I11115" s="18"/>
      <c r="K11115" s="180">
        <f t="shared" si="354"/>
        <v>0</v>
      </c>
      <c r="M11115" s="96">
        <f t="shared" si="353"/>
        <v>1</v>
      </c>
      <c r="N11115" s="273"/>
    </row>
    <row r="11116" spans="4:14" x14ac:dyDescent="0.25">
      <c r="D11116" s="129"/>
      <c r="F11116" s="99"/>
      <c r="G11116" s="99"/>
      <c r="H11116" s="99"/>
      <c r="I11116" s="18"/>
      <c r="K11116" s="180">
        <f t="shared" si="354"/>
        <v>0</v>
      </c>
      <c r="M11116" s="96">
        <f t="shared" si="353"/>
        <v>1</v>
      </c>
      <c r="N11116" s="273"/>
    </row>
    <row r="11117" spans="4:14" x14ac:dyDescent="0.25">
      <c r="D11117" s="129"/>
      <c r="F11117" s="99"/>
      <c r="G11117" s="99"/>
      <c r="H11117" s="99"/>
      <c r="I11117" s="18"/>
      <c r="K11117" s="180">
        <f t="shared" si="354"/>
        <v>0</v>
      </c>
      <c r="M11117" s="96">
        <f t="shared" si="353"/>
        <v>1</v>
      </c>
      <c r="N11117" s="273"/>
    </row>
    <row r="11118" spans="4:14" x14ac:dyDescent="0.25">
      <c r="D11118" s="129"/>
      <c r="F11118" s="99"/>
      <c r="G11118" s="99"/>
      <c r="H11118" s="99"/>
      <c r="I11118" s="18"/>
      <c r="K11118" s="180">
        <f t="shared" si="354"/>
        <v>0</v>
      </c>
      <c r="M11118" s="96">
        <f t="shared" si="353"/>
        <v>1</v>
      </c>
      <c r="N11118" s="273"/>
    </row>
    <row r="11119" spans="4:14" x14ac:dyDescent="0.25">
      <c r="D11119" s="129"/>
      <c r="F11119" s="99"/>
      <c r="G11119" s="99"/>
      <c r="H11119" s="99"/>
      <c r="I11119" s="18"/>
      <c r="K11119" s="180">
        <f t="shared" si="354"/>
        <v>0</v>
      </c>
      <c r="M11119" s="96">
        <f t="shared" si="353"/>
        <v>1</v>
      </c>
      <c r="N11119" s="273"/>
    </row>
    <row r="11120" spans="4:14" x14ac:dyDescent="0.25">
      <c r="D11120" s="129"/>
      <c r="F11120" s="99"/>
      <c r="G11120" s="99"/>
      <c r="H11120" s="99"/>
      <c r="I11120" s="18"/>
      <c r="K11120" s="180">
        <f t="shared" si="354"/>
        <v>0</v>
      </c>
      <c r="M11120" s="96">
        <f t="shared" si="353"/>
        <v>1</v>
      </c>
      <c r="N11120" s="273"/>
    </row>
    <row r="11121" spans="4:14" x14ac:dyDescent="0.25">
      <c r="D11121" s="129"/>
      <c r="F11121" s="99"/>
      <c r="G11121" s="99"/>
      <c r="H11121" s="99"/>
      <c r="I11121" s="18"/>
      <c r="K11121" s="180">
        <f t="shared" si="354"/>
        <v>0</v>
      </c>
      <c r="M11121" s="96">
        <f t="shared" si="353"/>
        <v>1</v>
      </c>
      <c r="N11121" s="273"/>
    </row>
    <row r="11122" spans="4:14" x14ac:dyDescent="0.25">
      <c r="D11122" s="129"/>
      <c r="F11122" s="99"/>
      <c r="G11122" s="99"/>
      <c r="H11122" s="99"/>
      <c r="I11122" s="18"/>
      <c r="K11122" s="180">
        <f t="shared" si="354"/>
        <v>0</v>
      </c>
      <c r="M11122" s="96">
        <f t="shared" si="353"/>
        <v>1</v>
      </c>
      <c r="N11122" s="273"/>
    </row>
    <row r="11123" spans="4:14" x14ac:dyDescent="0.25">
      <c r="D11123" s="129"/>
      <c r="F11123" s="99"/>
      <c r="G11123" s="99"/>
      <c r="H11123" s="99"/>
      <c r="I11123" s="18"/>
      <c r="K11123" s="180">
        <f t="shared" si="354"/>
        <v>0</v>
      </c>
      <c r="M11123" s="96">
        <f t="shared" si="353"/>
        <v>1</v>
      </c>
      <c r="N11123" s="273"/>
    </row>
    <row r="11124" spans="4:14" x14ac:dyDescent="0.25">
      <c r="D11124" s="129"/>
      <c r="F11124" s="99"/>
      <c r="G11124" s="99"/>
      <c r="H11124" s="99"/>
      <c r="I11124" s="18"/>
      <c r="K11124" s="180">
        <f t="shared" si="354"/>
        <v>0</v>
      </c>
      <c r="M11124" s="96">
        <f t="shared" si="353"/>
        <v>1</v>
      </c>
      <c r="N11124" s="273"/>
    </row>
    <row r="11125" spans="4:14" x14ac:dyDescent="0.25">
      <c r="D11125" s="129"/>
      <c r="F11125" s="99"/>
      <c r="G11125" s="99"/>
      <c r="H11125" s="99"/>
      <c r="I11125" s="18"/>
      <c r="K11125" s="180">
        <f t="shared" si="354"/>
        <v>0</v>
      </c>
      <c r="M11125" s="96">
        <f t="shared" si="353"/>
        <v>1</v>
      </c>
      <c r="N11125" s="273"/>
    </row>
    <row r="11126" spans="4:14" x14ac:dyDescent="0.25">
      <c r="D11126" s="129"/>
      <c r="F11126" s="99"/>
      <c r="G11126" s="99"/>
      <c r="H11126" s="99"/>
      <c r="I11126" s="18"/>
      <c r="K11126" s="180">
        <f t="shared" si="354"/>
        <v>0</v>
      </c>
      <c r="M11126" s="96">
        <f t="shared" si="353"/>
        <v>1</v>
      </c>
      <c r="N11126" s="273"/>
    </row>
    <row r="11127" spans="4:14" x14ac:dyDescent="0.25">
      <c r="D11127" s="129"/>
      <c r="F11127" s="99"/>
      <c r="G11127" s="99"/>
      <c r="H11127" s="99"/>
      <c r="I11127" s="18"/>
      <c r="K11127" s="180">
        <f t="shared" si="354"/>
        <v>0</v>
      </c>
      <c r="M11127" s="96">
        <f t="shared" si="353"/>
        <v>1</v>
      </c>
      <c r="N11127" s="273"/>
    </row>
    <row r="11128" spans="4:14" x14ac:dyDescent="0.25">
      <c r="D11128" s="129"/>
      <c r="F11128" s="99"/>
      <c r="G11128" s="99"/>
      <c r="H11128" s="99"/>
      <c r="I11128" s="18"/>
      <c r="K11128" s="180">
        <f t="shared" si="354"/>
        <v>0</v>
      </c>
      <c r="M11128" s="96">
        <f t="shared" si="353"/>
        <v>1</v>
      </c>
      <c r="N11128" s="273"/>
    </row>
    <row r="11129" spans="4:14" x14ac:dyDescent="0.25">
      <c r="D11129" s="129"/>
      <c r="F11129" s="99"/>
      <c r="G11129" s="99"/>
      <c r="H11129" s="99"/>
      <c r="I11129" s="18"/>
      <c r="K11129" s="180">
        <f t="shared" si="354"/>
        <v>0</v>
      </c>
      <c r="M11129" s="96">
        <f t="shared" si="353"/>
        <v>1</v>
      </c>
      <c r="N11129" s="273"/>
    </row>
    <row r="11130" spans="4:14" x14ac:dyDescent="0.25">
      <c r="D11130" s="129"/>
      <c r="F11130" s="99"/>
      <c r="G11130" s="99"/>
      <c r="H11130" s="99"/>
      <c r="I11130" s="18"/>
      <c r="K11130" s="180">
        <f t="shared" si="354"/>
        <v>0</v>
      </c>
      <c r="M11130" s="96">
        <f t="shared" si="353"/>
        <v>1</v>
      </c>
      <c r="N11130" s="273"/>
    </row>
    <row r="11131" spans="4:14" x14ac:dyDescent="0.25">
      <c r="D11131" s="129"/>
      <c r="F11131" s="99"/>
      <c r="G11131" s="99"/>
      <c r="H11131" s="99"/>
      <c r="I11131" s="18"/>
      <c r="K11131" s="180">
        <f t="shared" si="354"/>
        <v>0</v>
      </c>
      <c r="M11131" s="96">
        <f t="shared" si="353"/>
        <v>1</v>
      </c>
      <c r="N11131" s="273"/>
    </row>
    <row r="11132" spans="4:14" x14ac:dyDescent="0.25">
      <c r="D11132" s="129"/>
      <c r="F11132" s="99"/>
      <c r="G11132" s="99"/>
      <c r="H11132" s="99"/>
      <c r="I11132" s="18"/>
      <c r="K11132" s="180">
        <f t="shared" si="354"/>
        <v>0</v>
      </c>
      <c r="M11132" s="96">
        <f t="shared" si="353"/>
        <v>1</v>
      </c>
      <c r="N11132" s="273"/>
    </row>
    <row r="11133" spans="4:14" x14ac:dyDescent="0.25">
      <c r="D11133" s="129"/>
      <c r="F11133" s="99"/>
      <c r="G11133" s="99"/>
      <c r="H11133" s="99"/>
      <c r="I11133" s="18"/>
      <c r="K11133" s="180">
        <f t="shared" si="354"/>
        <v>0</v>
      </c>
      <c r="M11133" s="96">
        <f t="shared" si="353"/>
        <v>1</v>
      </c>
      <c r="N11133" s="273"/>
    </row>
    <row r="11134" spans="4:14" x14ac:dyDescent="0.25">
      <c r="D11134" s="129"/>
      <c r="F11134" s="99"/>
      <c r="G11134" s="99"/>
      <c r="H11134" s="99"/>
      <c r="I11134" s="18"/>
      <c r="K11134" s="180">
        <f t="shared" si="354"/>
        <v>0</v>
      </c>
      <c r="M11134" s="96">
        <f t="shared" si="353"/>
        <v>1</v>
      </c>
      <c r="N11134" s="273"/>
    </row>
    <row r="11135" spans="4:14" x14ac:dyDescent="0.25">
      <c r="D11135" s="129"/>
      <c r="F11135" s="99"/>
      <c r="G11135" s="99"/>
      <c r="H11135" s="99"/>
      <c r="I11135" s="18"/>
      <c r="K11135" s="180">
        <f t="shared" si="354"/>
        <v>0</v>
      </c>
      <c r="M11135" s="96">
        <f t="shared" si="353"/>
        <v>1</v>
      </c>
      <c r="N11135" s="273"/>
    </row>
    <row r="11136" spans="4:14" x14ac:dyDescent="0.25">
      <c r="D11136" s="129"/>
      <c r="F11136" s="99"/>
      <c r="G11136" s="99"/>
      <c r="H11136" s="99"/>
      <c r="I11136" s="18"/>
      <c r="K11136" s="180">
        <f t="shared" si="354"/>
        <v>0</v>
      </c>
      <c r="M11136" s="96">
        <f t="shared" si="353"/>
        <v>1</v>
      </c>
      <c r="N11136" s="273"/>
    </row>
    <row r="11137" spans="4:14" x14ac:dyDescent="0.25">
      <c r="D11137" s="129"/>
      <c r="F11137" s="99"/>
      <c r="G11137" s="99"/>
      <c r="H11137" s="99"/>
      <c r="I11137" s="18"/>
      <c r="K11137" s="180">
        <f t="shared" si="354"/>
        <v>0</v>
      </c>
      <c r="M11137" s="96">
        <f t="shared" si="353"/>
        <v>1</v>
      </c>
      <c r="N11137" s="273"/>
    </row>
    <row r="11138" spans="4:14" x14ac:dyDescent="0.25">
      <c r="D11138" s="129"/>
      <c r="F11138" s="99"/>
      <c r="G11138" s="99"/>
      <c r="H11138" s="99"/>
      <c r="I11138" s="18"/>
      <c r="K11138" s="180">
        <f t="shared" si="354"/>
        <v>0</v>
      </c>
      <c r="M11138" s="96">
        <f t="shared" si="353"/>
        <v>1</v>
      </c>
      <c r="N11138" s="273"/>
    </row>
    <row r="11139" spans="4:14" x14ac:dyDescent="0.25">
      <c r="D11139" s="129"/>
      <c r="F11139" s="99"/>
      <c r="G11139" s="99"/>
      <c r="H11139" s="99"/>
      <c r="I11139" s="18"/>
      <c r="K11139" s="180">
        <f t="shared" si="354"/>
        <v>0</v>
      </c>
      <c r="M11139" s="96">
        <f t="shared" si="353"/>
        <v>1</v>
      </c>
      <c r="N11139" s="273"/>
    </row>
    <row r="11140" spans="4:14" x14ac:dyDescent="0.25">
      <c r="D11140" s="129"/>
      <c r="F11140" s="99"/>
      <c r="G11140" s="99"/>
      <c r="H11140" s="99"/>
      <c r="I11140" s="18"/>
      <c r="K11140" s="180">
        <f t="shared" si="354"/>
        <v>0</v>
      </c>
      <c r="M11140" s="96">
        <f t="shared" si="353"/>
        <v>1</v>
      </c>
      <c r="N11140" s="273"/>
    </row>
    <row r="11141" spans="4:14" x14ac:dyDescent="0.25">
      <c r="D11141" s="129"/>
      <c r="F11141" s="99"/>
      <c r="G11141" s="99"/>
      <c r="H11141" s="99"/>
      <c r="I11141" s="18"/>
      <c r="K11141" s="180">
        <f t="shared" si="354"/>
        <v>0</v>
      </c>
      <c r="M11141" s="96">
        <f t="shared" si="353"/>
        <v>1</v>
      </c>
      <c r="N11141" s="273"/>
    </row>
    <row r="11142" spans="4:14" x14ac:dyDescent="0.25">
      <c r="D11142" s="129"/>
      <c r="F11142" s="99"/>
      <c r="G11142" s="99"/>
      <c r="H11142" s="99"/>
      <c r="I11142" s="18"/>
      <c r="K11142" s="180">
        <f t="shared" si="354"/>
        <v>0</v>
      </c>
      <c r="M11142" s="96">
        <f t="shared" si="353"/>
        <v>1</v>
      </c>
      <c r="N11142" s="273"/>
    </row>
    <row r="11143" spans="4:14" x14ac:dyDescent="0.25">
      <c r="D11143" s="129"/>
      <c r="F11143" s="99"/>
      <c r="G11143" s="99"/>
      <c r="H11143" s="99"/>
      <c r="I11143" s="18"/>
      <c r="K11143" s="180">
        <f t="shared" si="354"/>
        <v>0</v>
      </c>
      <c r="M11143" s="96">
        <f t="shared" si="353"/>
        <v>1</v>
      </c>
      <c r="N11143" s="273"/>
    </row>
    <row r="11144" spans="4:14" x14ac:dyDescent="0.25">
      <c r="D11144" s="129"/>
      <c r="F11144" s="99"/>
      <c r="G11144" s="99"/>
      <c r="H11144" s="99"/>
      <c r="I11144" s="18"/>
      <c r="K11144" s="180">
        <f t="shared" si="354"/>
        <v>0</v>
      </c>
      <c r="M11144" s="96">
        <f t="shared" si="353"/>
        <v>1</v>
      </c>
      <c r="N11144" s="273"/>
    </row>
    <row r="11145" spans="4:14" x14ac:dyDescent="0.25">
      <c r="D11145" s="129"/>
      <c r="F11145" s="99"/>
      <c r="G11145" s="99"/>
      <c r="H11145" s="99"/>
      <c r="I11145" s="18"/>
      <c r="K11145" s="180">
        <f t="shared" si="354"/>
        <v>0</v>
      </c>
      <c r="M11145" s="96">
        <f t="shared" si="353"/>
        <v>1</v>
      </c>
      <c r="N11145" s="273"/>
    </row>
    <row r="11146" spans="4:14" x14ac:dyDescent="0.25">
      <c r="D11146" s="129"/>
      <c r="F11146" s="99"/>
      <c r="G11146" s="99"/>
      <c r="H11146" s="99"/>
      <c r="I11146" s="18"/>
      <c r="K11146" s="180">
        <f t="shared" si="354"/>
        <v>0</v>
      </c>
      <c r="M11146" s="96">
        <f t="shared" si="353"/>
        <v>1</v>
      </c>
      <c r="N11146" s="273"/>
    </row>
    <row r="11147" spans="4:14" x14ac:dyDescent="0.25">
      <c r="D11147" s="129"/>
      <c r="F11147" s="99"/>
      <c r="G11147" s="99"/>
      <c r="H11147" s="99"/>
      <c r="I11147" s="18"/>
      <c r="K11147" s="180">
        <f t="shared" si="354"/>
        <v>0</v>
      </c>
      <c r="M11147" s="96">
        <f t="shared" si="353"/>
        <v>1</v>
      </c>
      <c r="N11147" s="273"/>
    </row>
    <row r="11148" spans="4:14" x14ac:dyDescent="0.25">
      <c r="D11148" s="129"/>
      <c r="F11148" s="99"/>
      <c r="G11148" s="99"/>
      <c r="H11148" s="99"/>
      <c r="I11148" s="18"/>
      <c r="K11148" s="180">
        <f t="shared" si="354"/>
        <v>0</v>
      </c>
      <c r="M11148" s="96">
        <f t="shared" si="353"/>
        <v>1</v>
      </c>
      <c r="N11148" s="273"/>
    </row>
    <row r="11149" spans="4:14" x14ac:dyDescent="0.25">
      <c r="D11149" s="129"/>
      <c r="F11149" s="99"/>
      <c r="G11149" s="99"/>
      <c r="H11149" s="99"/>
      <c r="I11149" s="18"/>
      <c r="K11149" s="180">
        <f t="shared" si="354"/>
        <v>0</v>
      </c>
      <c r="M11149" s="96">
        <f t="shared" si="353"/>
        <v>1</v>
      </c>
      <c r="N11149" s="273"/>
    </row>
    <row r="11150" spans="4:14" x14ac:dyDescent="0.25">
      <c r="D11150" s="129"/>
      <c r="F11150" s="99"/>
      <c r="G11150" s="99"/>
      <c r="H11150" s="99"/>
      <c r="I11150" s="18"/>
      <c r="K11150" s="180">
        <f t="shared" si="354"/>
        <v>0</v>
      </c>
      <c r="M11150" s="96">
        <f t="shared" si="353"/>
        <v>1</v>
      </c>
      <c r="N11150" s="273"/>
    </row>
    <row r="11151" spans="4:14" x14ac:dyDescent="0.25">
      <c r="D11151" s="129"/>
      <c r="F11151" s="99"/>
      <c r="G11151" s="99"/>
      <c r="H11151" s="99"/>
      <c r="I11151" s="18"/>
      <c r="K11151" s="180">
        <f t="shared" si="354"/>
        <v>0</v>
      </c>
      <c r="M11151" s="96">
        <f t="shared" si="353"/>
        <v>1</v>
      </c>
      <c r="N11151" s="273"/>
    </row>
    <row r="11152" spans="4:14" x14ac:dyDescent="0.25">
      <c r="D11152" s="129"/>
      <c r="F11152" s="99"/>
      <c r="G11152" s="99"/>
      <c r="H11152" s="99"/>
      <c r="I11152" s="18"/>
      <c r="K11152" s="180">
        <f t="shared" si="354"/>
        <v>0</v>
      </c>
      <c r="M11152" s="96">
        <f t="shared" si="353"/>
        <v>1</v>
      </c>
      <c r="N11152" s="273"/>
    </row>
    <row r="11153" spans="4:14" x14ac:dyDescent="0.25">
      <c r="D11153" s="129"/>
      <c r="F11153" s="99"/>
      <c r="G11153" s="99"/>
      <c r="H11153" s="99"/>
      <c r="I11153" s="18"/>
      <c r="K11153" s="180">
        <f t="shared" si="354"/>
        <v>0</v>
      </c>
      <c r="M11153" s="96">
        <f t="shared" ref="M11153:M11216" si="355">UltimoDia(D11153)</f>
        <v>1</v>
      </c>
      <c r="N11153" s="273"/>
    </row>
    <row r="11154" spans="4:14" x14ac:dyDescent="0.25">
      <c r="D11154" s="129"/>
      <c r="F11154" s="99"/>
      <c r="G11154" s="99"/>
      <c r="H11154" s="99"/>
      <c r="I11154" s="18"/>
      <c r="K11154" s="180">
        <f t="shared" si="354"/>
        <v>0</v>
      </c>
      <c r="M11154" s="96">
        <f t="shared" si="355"/>
        <v>1</v>
      </c>
      <c r="N11154" s="273"/>
    </row>
    <row r="11155" spans="4:14" x14ac:dyDescent="0.25">
      <c r="D11155" s="129"/>
      <c r="F11155" s="99"/>
      <c r="G11155" s="99"/>
      <c r="H11155" s="99"/>
      <c r="I11155" s="18"/>
      <c r="K11155" s="180">
        <f t="shared" si="354"/>
        <v>0</v>
      </c>
      <c r="M11155" s="96">
        <f t="shared" si="355"/>
        <v>1</v>
      </c>
      <c r="N11155" s="273"/>
    </row>
    <row r="11156" spans="4:14" x14ac:dyDescent="0.25">
      <c r="D11156" s="129"/>
      <c r="F11156" s="99"/>
      <c r="G11156" s="99"/>
      <c r="H11156" s="99"/>
      <c r="I11156" s="18"/>
      <c r="K11156" s="180">
        <f t="shared" si="354"/>
        <v>0</v>
      </c>
      <c r="M11156" s="96">
        <f t="shared" si="355"/>
        <v>1</v>
      </c>
      <c r="N11156" s="273"/>
    </row>
    <row r="11157" spans="4:14" x14ac:dyDescent="0.25">
      <c r="D11157" s="129"/>
      <c r="F11157" s="99"/>
      <c r="G11157" s="99"/>
      <c r="H11157" s="99"/>
      <c r="I11157" s="18"/>
      <c r="K11157" s="180">
        <f t="shared" si="354"/>
        <v>0</v>
      </c>
      <c r="M11157" s="96">
        <f t="shared" si="355"/>
        <v>1</v>
      </c>
      <c r="N11157" s="273"/>
    </row>
    <row r="11158" spans="4:14" x14ac:dyDescent="0.25">
      <c r="D11158" s="129"/>
      <c r="F11158" s="99"/>
      <c r="G11158" s="99"/>
      <c r="H11158" s="99"/>
      <c r="I11158" s="18"/>
      <c r="K11158" s="180">
        <f t="shared" si="354"/>
        <v>0</v>
      </c>
      <c r="M11158" s="96">
        <f t="shared" si="355"/>
        <v>1</v>
      </c>
      <c r="N11158" s="273"/>
    </row>
    <row r="11159" spans="4:14" x14ac:dyDescent="0.25">
      <c r="D11159" s="129"/>
      <c r="F11159" s="99"/>
      <c r="G11159" s="99"/>
      <c r="H11159" s="99"/>
      <c r="I11159" s="18"/>
      <c r="K11159" s="180">
        <f t="shared" si="354"/>
        <v>0</v>
      </c>
      <c r="M11159" s="96">
        <f t="shared" si="355"/>
        <v>1</v>
      </c>
      <c r="N11159" s="273"/>
    </row>
    <row r="11160" spans="4:14" x14ac:dyDescent="0.25">
      <c r="D11160" s="129"/>
      <c r="F11160" s="99"/>
      <c r="G11160" s="99"/>
      <c r="H11160" s="99"/>
      <c r="I11160" s="18"/>
      <c r="K11160" s="180">
        <f t="shared" si="354"/>
        <v>0</v>
      </c>
      <c r="M11160" s="96">
        <f t="shared" si="355"/>
        <v>1</v>
      </c>
      <c r="N11160" s="273"/>
    </row>
    <row r="11161" spans="4:14" x14ac:dyDescent="0.25">
      <c r="D11161" s="129"/>
      <c r="F11161" s="99"/>
      <c r="G11161" s="99"/>
      <c r="H11161" s="99"/>
      <c r="I11161" s="18"/>
      <c r="K11161" s="180">
        <f t="shared" si="354"/>
        <v>0</v>
      </c>
      <c r="M11161" s="96">
        <f t="shared" si="355"/>
        <v>1</v>
      </c>
      <c r="N11161" s="273"/>
    </row>
    <row r="11162" spans="4:14" x14ac:dyDescent="0.25">
      <c r="D11162" s="129"/>
      <c r="F11162" s="99"/>
      <c r="G11162" s="99"/>
      <c r="H11162" s="99"/>
      <c r="I11162" s="18"/>
      <c r="K11162" s="180">
        <f t="shared" si="354"/>
        <v>0</v>
      </c>
      <c r="M11162" s="96">
        <f t="shared" si="355"/>
        <v>1</v>
      </c>
      <c r="N11162" s="273"/>
    </row>
    <row r="11163" spans="4:14" x14ac:dyDescent="0.25">
      <c r="D11163" s="129"/>
      <c r="F11163" s="99"/>
      <c r="G11163" s="99"/>
      <c r="H11163" s="99"/>
      <c r="I11163" s="18"/>
      <c r="K11163" s="180">
        <f t="shared" si="354"/>
        <v>0</v>
      </c>
      <c r="M11163" s="96">
        <f t="shared" si="355"/>
        <v>1</v>
      </c>
      <c r="N11163" s="273"/>
    </row>
    <row r="11164" spans="4:14" x14ac:dyDescent="0.25">
      <c r="D11164" s="129"/>
      <c r="F11164" s="99"/>
      <c r="G11164" s="99"/>
      <c r="H11164" s="99"/>
      <c r="I11164" s="18"/>
      <c r="K11164" s="180">
        <f t="shared" si="354"/>
        <v>0</v>
      </c>
      <c r="M11164" s="96">
        <f t="shared" si="355"/>
        <v>1</v>
      </c>
      <c r="N11164" s="273"/>
    </row>
    <row r="11165" spans="4:14" x14ac:dyDescent="0.25">
      <c r="D11165" s="129"/>
      <c r="F11165" s="99"/>
      <c r="G11165" s="99"/>
      <c r="H11165" s="99"/>
      <c r="I11165" s="18"/>
      <c r="K11165" s="180">
        <f t="shared" si="354"/>
        <v>0</v>
      </c>
      <c r="M11165" s="96">
        <f t="shared" si="355"/>
        <v>1</v>
      </c>
      <c r="N11165" s="273"/>
    </row>
    <row r="11166" spans="4:14" x14ac:dyDescent="0.25">
      <c r="D11166" s="129"/>
      <c r="F11166" s="99"/>
      <c r="G11166" s="99"/>
      <c r="H11166" s="99"/>
      <c r="I11166" s="18"/>
      <c r="K11166" s="180">
        <f t="shared" si="354"/>
        <v>0</v>
      </c>
      <c r="M11166" s="96">
        <f t="shared" si="355"/>
        <v>1</v>
      </c>
      <c r="N11166" s="273"/>
    </row>
    <row r="11167" spans="4:14" x14ac:dyDescent="0.25">
      <c r="D11167" s="129"/>
      <c r="F11167" s="99"/>
      <c r="G11167" s="99"/>
      <c r="H11167" s="99"/>
      <c r="I11167" s="18"/>
      <c r="K11167" s="180">
        <f t="shared" si="354"/>
        <v>0</v>
      </c>
      <c r="M11167" s="96">
        <f t="shared" si="355"/>
        <v>1</v>
      </c>
      <c r="N11167" s="273"/>
    </row>
    <row r="11168" spans="4:14" x14ac:dyDescent="0.25">
      <c r="D11168" s="129"/>
      <c r="F11168" s="99"/>
      <c r="G11168" s="99"/>
      <c r="H11168" s="99"/>
      <c r="I11168" s="18"/>
      <c r="K11168" s="180">
        <f t="shared" si="354"/>
        <v>0</v>
      </c>
      <c r="M11168" s="96">
        <f t="shared" si="355"/>
        <v>1</v>
      </c>
      <c r="N11168" s="273"/>
    </row>
    <row r="11169" spans="4:14" x14ac:dyDescent="0.25">
      <c r="D11169" s="129"/>
      <c r="F11169" s="99"/>
      <c r="G11169" s="99"/>
      <c r="H11169" s="99"/>
      <c r="I11169" s="18"/>
      <c r="K11169" s="180">
        <f t="shared" si="354"/>
        <v>0</v>
      </c>
      <c r="M11169" s="96">
        <f t="shared" si="355"/>
        <v>1</v>
      </c>
      <c r="N11169" s="273"/>
    </row>
    <row r="11170" spans="4:14" x14ac:dyDescent="0.25">
      <c r="D11170" s="129"/>
      <c r="F11170" s="99"/>
      <c r="G11170" s="99"/>
      <c r="H11170" s="99"/>
      <c r="I11170" s="18"/>
      <c r="K11170" s="180">
        <f t="shared" si="354"/>
        <v>0</v>
      </c>
      <c r="M11170" s="96">
        <f t="shared" si="355"/>
        <v>1</v>
      </c>
      <c r="N11170" s="273"/>
    </row>
    <row r="11171" spans="4:14" x14ac:dyDescent="0.25">
      <c r="D11171" s="129"/>
      <c r="F11171" s="99"/>
      <c r="G11171" s="99"/>
      <c r="H11171" s="99"/>
      <c r="I11171" s="18"/>
      <c r="K11171" s="180">
        <f t="shared" si="354"/>
        <v>0</v>
      </c>
      <c r="M11171" s="96">
        <f t="shared" si="355"/>
        <v>1</v>
      </c>
      <c r="N11171" s="273"/>
    </row>
    <row r="11172" spans="4:14" x14ac:dyDescent="0.25">
      <c r="D11172" s="129"/>
      <c r="F11172" s="99"/>
      <c r="G11172" s="99"/>
      <c r="H11172" s="99"/>
      <c r="I11172" s="18"/>
      <c r="K11172" s="180">
        <f t="shared" si="354"/>
        <v>0</v>
      </c>
      <c r="M11172" s="96">
        <f t="shared" si="355"/>
        <v>1</v>
      </c>
      <c r="N11172" s="273"/>
    </row>
    <row r="11173" spans="4:14" x14ac:dyDescent="0.25">
      <c r="D11173" s="129"/>
      <c r="F11173" s="99"/>
      <c r="G11173" s="99"/>
      <c r="H11173" s="99"/>
      <c r="I11173" s="18"/>
      <c r="K11173" s="180">
        <f t="shared" si="354"/>
        <v>0</v>
      </c>
      <c r="M11173" s="96">
        <f t="shared" si="355"/>
        <v>1</v>
      </c>
      <c r="N11173" s="273"/>
    </row>
    <row r="11174" spans="4:14" x14ac:dyDescent="0.25">
      <c r="D11174" s="129"/>
      <c r="F11174" s="99"/>
      <c r="G11174" s="99"/>
      <c r="H11174" s="99"/>
      <c r="I11174" s="18"/>
      <c r="K11174" s="180">
        <f t="shared" si="354"/>
        <v>0</v>
      </c>
      <c r="M11174" s="96">
        <f t="shared" si="355"/>
        <v>1</v>
      </c>
      <c r="N11174" s="273"/>
    </row>
    <row r="11175" spans="4:14" x14ac:dyDescent="0.25">
      <c r="D11175" s="129"/>
      <c r="F11175" s="99"/>
      <c r="G11175" s="99"/>
      <c r="H11175" s="99"/>
      <c r="I11175" s="18"/>
      <c r="K11175" s="180">
        <f t="shared" si="354"/>
        <v>0</v>
      </c>
      <c r="M11175" s="96">
        <f t="shared" si="355"/>
        <v>1</v>
      </c>
      <c r="N11175" s="273"/>
    </row>
    <row r="11176" spans="4:14" x14ac:dyDescent="0.25">
      <c r="D11176" s="129"/>
      <c r="F11176" s="99"/>
      <c r="G11176" s="99"/>
      <c r="H11176" s="99"/>
      <c r="I11176" s="18"/>
      <c r="K11176" s="180">
        <f t="shared" si="354"/>
        <v>0</v>
      </c>
      <c r="M11176" s="96">
        <f t="shared" si="355"/>
        <v>1</v>
      </c>
      <c r="N11176" s="273"/>
    </row>
    <row r="11177" spans="4:14" x14ac:dyDescent="0.25">
      <c r="D11177" s="129"/>
      <c r="F11177" s="99"/>
      <c r="G11177" s="99"/>
      <c r="H11177" s="99"/>
      <c r="I11177" s="18"/>
      <c r="K11177" s="180">
        <f t="shared" si="354"/>
        <v>0</v>
      </c>
      <c r="M11177" s="96">
        <f t="shared" si="355"/>
        <v>1</v>
      </c>
      <c r="N11177" s="273"/>
    </row>
    <row r="11178" spans="4:14" x14ac:dyDescent="0.25">
      <c r="D11178" s="129"/>
      <c r="F11178" s="99"/>
      <c r="G11178" s="99"/>
      <c r="H11178" s="99"/>
      <c r="I11178" s="18"/>
      <c r="K11178" s="180">
        <f t="shared" ref="K11178:K11241" si="356">IF(ctConta="",K11177+F11178,IF(I11178=ctConta,K11177+F11178,K11177))</f>
        <v>0</v>
      </c>
      <c r="M11178" s="96">
        <f t="shared" si="355"/>
        <v>1</v>
      </c>
      <c r="N11178" s="273"/>
    </row>
    <row r="11179" spans="4:14" x14ac:dyDescent="0.25">
      <c r="D11179" s="129"/>
      <c r="F11179" s="99"/>
      <c r="G11179" s="99"/>
      <c r="H11179" s="99"/>
      <c r="I11179" s="18"/>
      <c r="K11179" s="180">
        <f t="shared" si="356"/>
        <v>0</v>
      </c>
      <c r="M11179" s="96">
        <f t="shared" si="355"/>
        <v>1</v>
      </c>
      <c r="N11179" s="273"/>
    </row>
    <row r="11180" spans="4:14" x14ac:dyDescent="0.25">
      <c r="D11180" s="129"/>
      <c r="F11180" s="99"/>
      <c r="G11180" s="99"/>
      <c r="H11180" s="99"/>
      <c r="I11180" s="18"/>
      <c r="K11180" s="180">
        <f t="shared" si="356"/>
        <v>0</v>
      </c>
      <c r="M11180" s="96">
        <f t="shared" si="355"/>
        <v>1</v>
      </c>
      <c r="N11180" s="273"/>
    </row>
    <row r="11181" spans="4:14" x14ac:dyDescent="0.25">
      <c r="D11181" s="129"/>
      <c r="F11181" s="99"/>
      <c r="G11181" s="99"/>
      <c r="H11181" s="99"/>
      <c r="I11181" s="18"/>
      <c r="K11181" s="180">
        <f t="shared" si="356"/>
        <v>0</v>
      </c>
      <c r="M11181" s="96">
        <f t="shared" si="355"/>
        <v>1</v>
      </c>
      <c r="N11181" s="273"/>
    </row>
    <row r="11182" spans="4:14" x14ac:dyDescent="0.25">
      <c r="D11182" s="129"/>
      <c r="F11182" s="99"/>
      <c r="G11182" s="99"/>
      <c r="H11182" s="99"/>
      <c r="I11182" s="18"/>
      <c r="K11182" s="180">
        <f t="shared" si="356"/>
        <v>0</v>
      </c>
      <c r="M11182" s="96">
        <f t="shared" si="355"/>
        <v>1</v>
      </c>
      <c r="N11182" s="273"/>
    </row>
    <row r="11183" spans="4:14" x14ac:dyDescent="0.25">
      <c r="D11183" s="129"/>
      <c r="F11183" s="99"/>
      <c r="G11183" s="99"/>
      <c r="H11183" s="99"/>
      <c r="I11183" s="18"/>
      <c r="K11183" s="180">
        <f t="shared" si="356"/>
        <v>0</v>
      </c>
      <c r="M11183" s="96">
        <f t="shared" si="355"/>
        <v>1</v>
      </c>
      <c r="N11183" s="273"/>
    </row>
    <row r="11184" spans="4:14" x14ac:dyDescent="0.25">
      <c r="D11184" s="129"/>
      <c r="F11184" s="99"/>
      <c r="G11184" s="99"/>
      <c r="H11184" s="99"/>
      <c r="I11184" s="18"/>
      <c r="K11184" s="180">
        <f t="shared" si="356"/>
        <v>0</v>
      </c>
      <c r="M11184" s="96">
        <f t="shared" si="355"/>
        <v>1</v>
      </c>
      <c r="N11184" s="273"/>
    </row>
    <row r="11185" spans="4:14" x14ac:dyDescent="0.25">
      <c r="D11185" s="129"/>
      <c r="F11185" s="99"/>
      <c r="G11185" s="99"/>
      <c r="H11185" s="99"/>
      <c r="I11185" s="18"/>
      <c r="K11185" s="180">
        <f t="shared" si="356"/>
        <v>0</v>
      </c>
      <c r="M11185" s="96">
        <f t="shared" si="355"/>
        <v>1</v>
      </c>
      <c r="N11185" s="273"/>
    </row>
    <row r="11186" spans="4:14" x14ac:dyDescent="0.25">
      <c r="D11186" s="129"/>
      <c r="F11186" s="99"/>
      <c r="G11186" s="99"/>
      <c r="H11186" s="99"/>
      <c r="I11186" s="18"/>
      <c r="K11186" s="180">
        <f t="shared" si="356"/>
        <v>0</v>
      </c>
      <c r="M11186" s="96">
        <f t="shared" si="355"/>
        <v>1</v>
      </c>
      <c r="N11186" s="273"/>
    </row>
    <row r="11187" spans="4:14" x14ac:dyDescent="0.25">
      <c r="D11187" s="129"/>
      <c r="F11187" s="99"/>
      <c r="G11187" s="99"/>
      <c r="H11187" s="99"/>
      <c r="I11187" s="18"/>
      <c r="K11187" s="180">
        <f t="shared" si="356"/>
        <v>0</v>
      </c>
      <c r="M11187" s="96">
        <f t="shared" si="355"/>
        <v>1</v>
      </c>
      <c r="N11187" s="273"/>
    </row>
    <row r="11188" spans="4:14" x14ac:dyDescent="0.25">
      <c r="D11188" s="129"/>
      <c r="F11188" s="99"/>
      <c r="G11188" s="99"/>
      <c r="H11188" s="99"/>
      <c r="I11188" s="18"/>
      <c r="K11188" s="180">
        <f t="shared" si="356"/>
        <v>0</v>
      </c>
      <c r="M11188" s="96">
        <f t="shared" si="355"/>
        <v>1</v>
      </c>
      <c r="N11188" s="273"/>
    </row>
    <row r="11189" spans="4:14" x14ac:dyDescent="0.25">
      <c r="D11189" s="129"/>
      <c r="F11189" s="99"/>
      <c r="G11189" s="99"/>
      <c r="H11189" s="99"/>
      <c r="I11189" s="18"/>
      <c r="K11189" s="180">
        <f t="shared" si="356"/>
        <v>0</v>
      </c>
      <c r="M11189" s="96">
        <f t="shared" si="355"/>
        <v>1</v>
      </c>
      <c r="N11189" s="273"/>
    </row>
    <row r="11190" spans="4:14" x14ac:dyDescent="0.25">
      <c r="D11190" s="129"/>
      <c r="F11190" s="99"/>
      <c r="G11190" s="99"/>
      <c r="H11190" s="99"/>
      <c r="I11190" s="18"/>
      <c r="K11190" s="180">
        <f t="shared" si="356"/>
        <v>0</v>
      </c>
      <c r="M11190" s="96">
        <f t="shared" si="355"/>
        <v>1</v>
      </c>
      <c r="N11190" s="273"/>
    </row>
    <row r="11191" spans="4:14" x14ac:dyDescent="0.25">
      <c r="D11191" s="129"/>
      <c r="F11191" s="99"/>
      <c r="G11191" s="99"/>
      <c r="H11191" s="99"/>
      <c r="I11191" s="18"/>
      <c r="K11191" s="180">
        <f t="shared" si="356"/>
        <v>0</v>
      </c>
      <c r="M11191" s="96">
        <f t="shared" si="355"/>
        <v>1</v>
      </c>
      <c r="N11191" s="273"/>
    </row>
    <row r="11192" spans="4:14" x14ac:dyDescent="0.25">
      <c r="D11192" s="129"/>
      <c r="F11192" s="99"/>
      <c r="G11192" s="99"/>
      <c r="H11192" s="99"/>
      <c r="I11192" s="18"/>
      <c r="K11192" s="180">
        <f t="shared" si="356"/>
        <v>0</v>
      </c>
      <c r="M11192" s="96">
        <f t="shared" si="355"/>
        <v>1</v>
      </c>
      <c r="N11192" s="273"/>
    </row>
    <row r="11193" spans="4:14" x14ac:dyDescent="0.25">
      <c r="D11193" s="129"/>
      <c r="F11193" s="99"/>
      <c r="G11193" s="99"/>
      <c r="H11193" s="99"/>
      <c r="I11193" s="18"/>
      <c r="K11193" s="180">
        <f t="shared" si="356"/>
        <v>0</v>
      </c>
      <c r="M11193" s="96">
        <f t="shared" si="355"/>
        <v>1</v>
      </c>
      <c r="N11193" s="273"/>
    </row>
    <row r="11194" spans="4:14" x14ac:dyDescent="0.25">
      <c r="D11194" s="129"/>
      <c r="F11194" s="99"/>
      <c r="G11194" s="99"/>
      <c r="H11194" s="99"/>
      <c r="I11194" s="18"/>
      <c r="K11194" s="180">
        <f t="shared" si="356"/>
        <v>0</v>
      </c>
      <c r="M11194" s="96">
        <f t="shared" si="355"/>
        <v>1</v>
      </c>
      <c r="N11194" s="273"/>
    </row>
    <row r="11195" spans="4:14" x14ac:dyDescent="0.25">
      <c r="D11195" s="129"/>
      <c r="F11195" s="99"/>
      <c r="G11195" s="99"/>
      <c r="H11195" s="99"/>
      <c r="I11195" s="18"/>
      <c r="K11195" s="180">
        <f t="shared" si="356"/>
        <v>0</v>
      </c>
      <c r="M11195" s="96">
        <f t="shared" si="355"/>
        <v>1</v>
      </c>
      <c r="N11195" s="273"/>
    </row>
    <row r="11196" spans="4:14" x14ac:dyDescent="0.25">
      <c r="D11196" s="129"/>
      <c r="F11196" s="99"/>
      <c r="G11196" s="99"/>
      <c r="H11196" s="99"/>
      <c r="I11196" s="18"/>
      <c r="K11196" s="180">
        <f t="shared" si="356"/>
        <v>0</v>
      </c>
      <c r="M11196" s="96">
        <f t="shared" si="355"/>
        <v>1</v>
      </c>
      <c r="N11196" s="273"/>
    </row>
    <row r="11197" spans="4:14" x14ac:dyDescent="0.25">
      <c r="D11197" s="129"/>
      <c r="F11197" s="99"/>
      <c r="G11197" s="99"/>
      <c r="H11197" s="99"/>
      <c r="I11197" s="18"/>
      <c r="K11197" s="180">
        <f t="shared" si="356"/>
        <v>0</v>
      </c>
      <c r="M11197" s="96">
        <f t="shared" si="355"/>
        <v>1</v>
      </c>
      <c r="N11197" s="273"/>
    </row>
    <row r="11198" spans="4:14" x14ac:dyDescent="0.25">
      <c r="D11198" s="129"/>
      <c r="F11198" s="99"/>
      <c r="G11198" s="99"/>
      <c r="H11198" s="99"/>
      <c r="I11198" s="18"/>
      <c r="K11198" s="180">
        <f t="shared" si="356"/>
        <v>0</v>
      </c>
      <c r="M11198" s="96">
        <f t="shared" si="355"/>
        <v>1</v>
      </c>
      <c r="N11198" s="273"/>
    </row>
    <row r="11199" spans="4:14" x14ac:dyDescent="0.25">
      <c r="D11199" s="129"/>
      <c r="F11199" s="99"/>
      <c r="G11199" s="99"/>
      <c r="H11199" s="99"/>
      <c r="I11199" s="18"/>
      <c r="K11199" s="180">
        <f t="shared" si="356"/>
        <v>0</v>
      </c>
      <c r="M11199" s="96">
        <f t="shared" si="355"/>
        <v>1</v>
      </c>
      <c r="N11199" s="273"/>
    </row>
    <row r="11200" spans="4:14" x14ac:dyDescent="0.25">
      <c r="D11200" s="129"/>
      <c r="F11200" s="99"/>
      <c r="G11200" s="99"/>
      <c r="H11200" s="99"/>
      <c r="I11200" s="18"/>
      <c r="K11200" s="180">
        <f t="shared" si="356"/>
        <v>0</v>
      </c>
      <c r="M11200" s="96">
        <f t="shared" si="355"/>
        <v>1</v>
      </c>
      <c r="N11200" s="273"/>
    </row>
    <row r="11201" spans="4:14" x14ac:dyDescent="0.25">
      <c r="D11201" s="129"/>
      <c r="F11201" s="99"/>
      <c r="G11201" s="99"/>
      <c r="H11201" s="99"/>
      <c r="I11201" s="18"/>
      <c r="K11201" s="180">
        <f t="shared" si="356"/>
        <v>0</v>
      </c>
      <c r="M11201" s="96">
        <f t="shared" si="355"/>
        <v>1</v>
      </c>
      <c r="N11201" s="273"/>
    </row>
    <row r="11202" spans="4:14" x14ac:dyDescent="0.25">
      <c r="D11202" s="129"/>
      <c r="F11202" s="99"/>
      <c r="G11202" s="99"/>
      <c r="H11202" s="99"/>
      <c r="I11202" s="18"/>
      <c r="K11202" s="180">
        <f t="shared" si="356"/>
        <v>0</v>
      </c>
      <c r="M11202" s="96">
        <f t="shared" si="355"/>
        <v>1</v>
      </c>
      <c r="N11202" s="273"/>
    </row>
    <row r="11203" spans="4:14" x14ac:dyDescent="0.25">
      <c r="D11203" s="129"/>
      <c r="F11203" s="99"/>
      <c r="G11203" s="99"/>
      <c r="H11203" s="99"/>
      <c r="I11203" s="18"/>
      <c r="K11203" s="180">
        <f t="shared" si="356"/>
        <v>0</v>
      </c>
      <c r="M11203" s="96">
        <f t="shared" si="355"/>
        <v>1</v>
      </c>
      <c r="N11203" s="273"/>
    </row>
    <row r="11204" spans="4:14" x14ac:dyDescent="0.25">
      <c r="D11204" s="129"/>
      <c r="F11204" s="99"/>
      <c r="G11204" s="99"/>
      <c r="H11204" s="99"/>
      <c r="I11204" s="18"/>
      <c r="K11204" s="180">
        <f t="shared" si="356"/>
        <v>0</v>
      </c>
      <c r="M11204" s="96">
        <f t="shared" si="355"/>
        <v>1</v>
      </c>
      <c r="N11204" s="273"/>
    </row>
    <row r="11205" spans="4:14" x14ac:dyDescent="0.25">
      <c r="D11205" s="129"/>
      <c r="F11205" s="99"/>
      <c r="G11205" s="99"/>
      <c r="H11205" s="99"/>
      <c r="I11205" s="18"/>
      <c r="K11205" s="180">
        <f t="shared" si="356"/>
        <v>0</v>
      </c>
      <c r="M11205" s="96">
        <f t="shared" si="355"/>
        <v>1</v>
      </c>
      <c r="N11205" s="273"/>
    </row>
    <row r="11206" spans="4:14" x14ac:dyDescent="0.25">
      <c r="D11206" s="129"/>
      <c r="F11206" s="99"/>
      <c r="G11206" s="99"/>
      <c r="H11206" s="99"/>
      <c r="I11206" s="18"/>
      <c r="K11206" s="180">
        <f t="shared" si="356"/>
        <v>0</v>
      </c>
      <c r="M11206" s="96">
        <f t="shared" si="355"/>
        <v>1</v>
      </c>
      <c r="N11206" s="273"/>
    </row>
    <row r="11207" spans="4:14" x14ac:dyDescent="0.25">
      <c r="D11207" s="129"/>
      <c r="F11207" s="99"/>
      <c r="G11207" s="99"/>
      <c r="H11207" s="99"/>
      <c r="I11207" s="18"/>
      <c r="K11207" s="180">
        <f t="shared" si="356"/>
        <v>0</v>
      </c>
      <c r="M11207" s="96">
        <f t="shared" si="355"/>
        <v>1</v>
      </c>
      <c r="N11207" s="273"/>
    </row>
    <row r="11208" spans="4:14" x14ac:dyDescent="0.25">
      <c r="D11208" s="129"/>
      <c r="F11208" s="99"/>
      <c r="G11208" s="99"/>
      <c r="H11208" s="99"/>
      <c r="I11208" s="18"/>
      <c r="K11208" s="180">
        <f t="shared" si="356"/>
        <v>0</v>
      </c>
      <c r="M11208" s="96">
        <f t="shared" si="355"/>
        <v>1</v>
      </c>
      <c r="N11208" s="273"/>
    </row>
    <row r="11209" spans="4:14" x14ac:dyDescent="0.25">
      <c r="D11209" s="129"/>
      <c r="F11209" s="99"/>
      <c r="G11209" s="99"/>
      <c r="H11209" s="99"/>
      <c r="I11209" s="18"/>
      <c r="K11209" s="180">
        <f t="shared" si="356"/>
        <v>0</v>
      </c>
      <c r="M11209" s="96">
        <f t="shared" si="355"/>
        <v>1</v>
      </c>
      <c r="N11209" s="273"/>
    </row>
    <row r="11210" spans="4:14" x14ac:dyDescent="0.25">
      <c r="D11210" s="129"/>
      <c r="F11210" s="99"/>
      <c r="G11210" s="99"/>
      <c r="H11210" s="99"/>
      <c r="I11210" s="18"/>
      <c r="K11210" s="180">
        <f t="shared" si="356"/>
        <v>0</v>
      </c>
      <c r="M11210" s="96">
        <f t="shared" si="355"/>
        <v>1</v>
      </c>
      <c r="N11210" s="273"/>
    </row>
    <row r="11211" spans="4:14" x14ac:dyDescent="0.25">
      <c r="D11211" s="129"/>
      <c r="F11211" s="99"/>
      <c r="G11211" s="99"/>
      <c r="H11211" s="99"/>
      <c r="I11211" s="18"/>
      <c r="K11211" s="180">
        <f t="shared" si="356"/>
        <v>0</v>
      </c>
      <c r="M11211" s="96">
        <f t="shared" si="355"/>
        <v>1</v>
      </c>
      <c r="N11211" s="273"/>
    </row>
    <row r="11212" spans="4:14" x14ac:dyDescent="0.25">
      <c r="D11212" s="129"/>
      <c r="F11212" s="99"/>
      <c r="G11212" s="99"/>
      <c r="H11212" s="99"/>
      <c r="I11212" s="18"/>
      <c r="K11212" s="180">
        <f t="shared" si="356"/>
        <v>0</v>
      </c>
      <c r="M11212" s="96">
        <f t="shared" si="355"/>
        <v>1</v>
      </c>
      <c r="N11212" s="273"/>
    </row>
    <row r="11213" spans="4:14" x14ac:dyDescent="0.25">
      <c r="D11213" s="129"/>
      <c r="F11213" s="99"/>
      <c r="G11213" s="99"/>
      <c r="H11213" s="99"/>
      <c r="I11213" s="18"/>
      <c r="K11213" s="180">
        <f t="shared" si="356"/>
        <v>0</v>
      </c>
      <c r="M11213" s="96">
        <f t="shared" si="355"/>
        <v>1</v>
      </c>
      <c r="N11213" s="273"/>
    </row>
    <row r="11214" spans="4:14" x14ac:dyDescent="0.25">
      <c r="D11214" s="129"/>
      <c r="F11214" s="99"/>
      <c r="G11214" s="99"/>
      <c r="H11214" s="99"/>
      <c r="I11214" s="18"/>
      <c r="K11214" s="180">
        <f t="shared" si="356"/>
        <v>0</v>
      </c>
      <c r="M11214" s="96">
        <f t="shared" si="355"/>
        <v>1</v>
      </c>
      <c r="N11214" s="273"/>
    </row>
    <row r="11215" spans="4:14" x14ac:dyDescent="0.25">
      <c r="D11215" s="129"/>
      <c r="F11215" s="99"/>
      <c r="G11215" s="99"/>
      <c r="H11215" s="99"/>
      <c r="I11215" s="18"/>
      <c r="K11215" s="180">
        <f t="shared" si="356"/>
        <v>0</v>
      </c>
      <c r="M11215" s="96">
        <f t="shared" si="355"/>
        <v>1</v>
      </c>
      <c r="N11215" s="273"/>
    </row>
    <row r="11216" spans="4:14" x14ac:dyDescent="0.25">
      <c r="D11216" s="129"/>
      <c r="F11216" s="99"/>
      <c r="G11216" s="99"/>
      <c r="H11216" s="99"/>
      <c r="I11216" s="18"/>
      <c r="K11216" s="180">
        <f t="shared" si="356"/>
        <v>0</v>
      </c>
      <c r="M11216" s="96">
        <f t="shared" si="355"/>
        <v>1</v>
      </c>
      <c r="N11216" s="273"/>
    </row>
    <row r="11217" spans="4:14" x14ac:dyDescent="0.25">
      <c r="D11217" s="129"/>
      <c r="F11217" s="99"/>
      <c r="G11217" s="99"/>
      <c r="H11217" s="99"/>
      <c r="I11217" s="18"/>
      <c r="K11217" s="180">
        <f t="shared" si="356"/>
        <v>0</v>
      </c>
      <c r="M11217" s="96">
        <f t="shared" ref="M11217:M11280" si="357">UltimoDia(D11217)</f>
        <v>1</v>
      </c>
      <c r="N11217" s="273"/>
    </row>
    <row r="11218" spans="4:14" x14ac:dyDescent="0.25">
      <c r="D11218" s="129"/>
      <c r="F11218" s="99"/>
      <c r="G11218" s="99"/>
      <c r="H11218" s="99"/>
      <c r="I11218" s="18"/>
      <c r="K11218" s="180">
        <f t="shared" si="356"/>
        <v>0</v>
      </c>
      <c r="M11218" s="96">
        <f t="shared" si="357"/>
        <v>1</v>
      </c>
      <c r="N11218" s="273"/>
    </row>
    <row r="11219" spans="4:14" x14ac:dyDescent="0.25">
      <c r="D11219" s="129"/>
      <c r="F11219" s="99"/>
      <c r="G11219" s="99"/>
      <c r="H11219" s="99"/>
      <c r="I11219" s="18"/>
      <c r="K11219" s="180">
        <f t="shared" si="356"/>
        <v>0</v>
      </c>
      <c r="M11219" s="96">
        <f t="shared" si="357"/>
        <v>1</v>
      </c>
      <c r="N11219" s="273"/>
    </row>
    <row r="11220" spans="4:14" x14ac:dyDescent="0.25">
      <c r="D11220" s="129"/>
      <c r="F11220" s="99"/>
      <c r="G11220" s="99"/>
      <c r="H11220" s="99"/>
      <c r="I11220" s="18"/>
      <c r="K11220" s="180">
        <f t="shared" si="356"/>
        <v>0</v>
      </c>
      <c r="M11220" s="96">
        <f t="shared" si="357"/>
        <v>1</v>
      </c>
      <c r="N11220" s="273"/>
    </row>
    <row r="11221" spans="4:14" x14ac:dyDescent="0.25">
      <c r="D11221" s="129"/>
      <c r="F11221" s="99"/>
      <c r="G11221" s="99"/>
      <c r="H11221" s="99"/>
      <c r="I11221" s="18"/>
      <c r="K11221" s="180">
        <f t="shared" si="356"/>
        <v>0</v>
      </c>
      <c r="M11221" s="96">
        <f t="shared" si="357"/>
        <v>1</v>
      </c>
      <c r="N11221" s="273"/>
    </row>
    <row r="11222" spans="4:14" x14ac:dyDescent="0.25">
      <c r="D11222" s="129"/>
      <c r="F11222" s="99"/>
      <c r="G11222" s="99"/>
      <c r="H11222" s="99"/>
      <c r="I11222" s="18"/>
      <c r="K11222" s="180">
        <f t="shared" si="356"/>
        <v>0</v>
      </c>
      <c r="M11222" s="96">
        <f t="shared" si="357"/>
        <v>1</v>
      </c>
      <c r="N11222" s="273"/>
    </row>
    <row r="11223" spans="4:14" x14ac:dyDescent="0.25">
      <c r="D11223" s="129"/>
      <c r="F11223" s="99"/>
      <c r="G11223" s="99"/>
      <c r="H11223" s="99"/>
      <c r="I11223" s="18"/>
      <c r="K11223" s="180">
        <f t="shared" si="356"/>
        <v>0</v>
      </c>
      <c r="M11223" s="96">
        <f t="shared" si="357"/>
        <v>1</v>
      </c>
      <c r="N11223" s="273"/>
    </row>
    <row r="11224" spans="4:14" x14ac:dyDescent="0.25">
      <c r="D11224" s="129"/>
      <c r="F11224" s="99"/>
      <c r="G11224" s="99"/>
      <c r="H11224" s="99"/>
      <c r="I11224" s="18"/>
      <c r="K11224" s="180">
        <f t="shared" si="356"/>
        <v>0</v>
      </c>
      <c r="M11224" s="96">
        <f t="shared" si="357"/>
        <v>1</v>
      </c>
      <c r="N11224" s="273"/>
    </row>
    <row r="11225" spans="4:14" x14ac:dyDescent="0.25">
      <c r="D11225" s="129"/>
      <c r="F11225" s="99"/>
      <c r="G11225" s="99"/>
      <c r="H11225" s="99"/>
      <c r="I11225" s="18"/>
      <c r="K11225" s="180">
        <f t="shared" si="356"/>
        <v>0</v>
      </c>
      <c r="M11225" s="96">
        <f t="shared" si="357"/>
        <v>1</v>
      </c>
      <c r="N11225" s="273"/>
    </row>
    <row r="11226" spans="4:14" x14ac:dyDescent="0.25">
      <c r="D11226" s="129"/>
      <c r="F11226" s="99"/>
      <c r="G11226" s="99"/>
      <c r="H11226" s="99"/>
      <c r="I11226" s="18"/>
      <c r="K11226" s="180">
        <f t="shared" si="356"/>
        <v>0</v>
      </c>
      <c r="M11226" s="96">
        <f t="shared" si="357"/>
        <v>1</v>
      </c>
      <c r="N11226" s="273"/>
    </row>
    <row r="11227" spans="4:14" x14ac:dyDescent="0.25">
      <c r="D11227" s="129"/>
      <c r="F11227" s="99"/>
      <c r="G11227" s="99"/>
      <c r="H11227" s="99"/>
      <c r="I11227" s="18"/>
      <c r="K11227" s="180">
        <f t="shared" si="356"/>
        <v>0</v>
      </c>
      <c r="M11227" s="96">
        <f t="shared" si="357"/>
        <v>1</v>
      </c>
      <c r="N11227" s="273"/>
    </row>
    <row r="11228" spans="4:14" x14ac:dyDescent="0.25">
      <c r="D11228" s="129"/>
      <c r="F11228" s="99"/>
      <c r="G11228" s="99"/>
      <c r="H11228" s="99"/>
      <c r="I11228" s="18"/>
      <c r="K11228" s="180">
        <f t="shared" si="356"/>
        <v>0</v>
      </c>
      <c r="M11228" s="96">
        <f t="shared" si="357"/>
        <v>1</v>
      </c>
      <c r="N11228" s="273"/>
    </row>
    <row r="11229" spans="4:14" x14ac:dyDescent="0.25">
      <c r="D11229" s="129"/>
      <c r="F11229" s="99"/>
      <c r="G11229" s="99"/>
      <c r="H11229" s="99"/>
      <c r="I11229" s="18"/>
      <c r="K11229" s="180">
        <f t="shared" si="356"/>
        <v>0</v>
      </c>
      <c r="M11229" s="96">
        <f t="shared" si="357"/>
        <v>1</v>
      </c>
      <c r="N11229" s="273"/>
    </row>
    <row r="11230" spans="4:14" x14ac:dyDescent="0.25">
      <c r="D11230" s="129"/>
      <c r="F11230" s="99"/>
      <c r="G11230" s="99"/>
      <c r="H11230" s="99"/>
      <c r="I11230" s="18"/>
      <c r="K11230" s="180">
        <f t="shared" si="356"/>
        <v>0</v>
      </c>
      <c r="M11230" s="96">
        <f t="shared" si="357"/>
        <v>1</v>
      </c>
      <c r="N11230" s="273"/>
    </row>
    <row r="11231" spans="4:14" x14ac:dyDescent="0.25">
      <c r="D11231" s="129"/>
      <c r="F11231" s="99"/>
      <c r="G11231" s="99"/>
      <c r="H11231" s="99"/>
      <c r="I11231" s="18"/>
      <c r="K11231" s="180">
        <f t="shared" si="356"/>
        <v>0</v>
      </c>
      <c r="M11231" s="96">
        <f t="shared" si="357"/>
        <v>1</v>
      </c>
      <c r="N11231" s="273"/>
    </row>
    <row r="11232" spans="4:14" x14ac:dyDescent="0.25">
      <c r="D11232" s="129"/>
      <c r="F11232" s="99"/>
      <c r="G11232" s="99"/>
      <c r="H11232" s="99"/>
      <c r="I11232" s="18"/>
      <c r="K11232" s="180">
        <f t="shared" si="356"/>
        <v>0</v>
      </c>
      <c r="M11232" s="96">
        <f t="shared" si="357"/>
        <v>1</v>
      </c>
      <c r="N11232" s="273"/>
    </row>
    <row r="11233" spans="4:14" x14ac:dyDescent="0.25">
      <c r="D11233" s="129"/>
      <c r="F11233" s="99"/>
      <c r="G11233" s="99"/>
      <c r="H11233" s="99"/>
      <c r="I11233" s="18"/>
      <c r="K11233" s="180">
        <f t="shared" si="356"/>
        <v>0</v>
      </c>
      <c r="M11233" s="96">
        <f t="shared" si="357"/>
        <v>1</v>
      </c>
      <c r="N11233" s="273"/>
    </row>
    <row r="11234" spans="4:14" x14ac:dyDescent="0.25">
      <c r="D11234" s="129"/>
      <c r="F11234" s="99"/>
      <c r="G11234" s="99"/>
      <c r="H11234" s="99"/>
      <c r="I11234" s="18"/>
      <c r="K11234" s="180">
        <f t="shared" si="356"/>
        <v>0</v>
      </c>
      <c r="M11234" s="96">
        <f t="shared" si="357"/>
        <v>1</v>
      </c>
      <c r="N11234" s="273"/>
    </row>
    <row r="11235" spans="4:14" x14ac:dyDescent="0.25">
      <c r="D11235" s="129"/>
      <c r="F11235" s="99"/>
      <c r="G11235" s="99"/>
      <c r="H11235" s="99"/>
      <c r="I11235" s="18"/>
      <c r="K11235" s="180">
        <f t="shared" si="356"/>
        <v>0</v>
      </c>
      <c r="M11235" s="96">
        <f t="shared" si="357"/>
        <v>1</v>
      </c>
      <c r="N11235" s="273"/>
    </row>
    <row r="11236" spans="4:14" x14ac:dyDescent="0.25">
      <c r="D11236" s="129"/>
      <c r="F11236" s="99"/>
      <c r="G11236" s="99"/>
      <c r="H11236" s="99"/>
      <c r="I11236" s="18"/>
      <c r="K11236" s="180">
        <f t="shared" si="356"/>
        <v>0</v>
      </c>
      <c r="M11236" s="96">
        <f t="shared" si="357"/>
        <v>1</v>
      </c>
      <c r="N11236" s="273"/>
    </row>
    <row r="11237" spans="4:14" x14ac:dyDescent="0.25">
      <c r="D11237" s="129"/>
      <c r="F11237" s="99"/>
      <c r="G11237" s="99"/>
      <c r="H11237" s="99"/>
      <c r="I11237" s="18"/>
      <c r="K11237" s="180">
        <f t="shared" si="356"/>
        <v>0</v>
      </c>
      <c r="M11237" s="96">
        <f t="shared" si="357"/>
        <v>1</v>
      </c>
      <c r="N11237" s="273"/>
    </row>
    <row r="11238" spans="4:14" x14ac:dyDescent="0.25">
      <c r="D11238" s="129"/>
      <c r="F11238" s="99"/>
      <c r="G11238" s="99"/>
      <c r="H11238" s="99"/>
      <c r="I11238" s="18"/>
      <c r="K11238" s="180">
        <f t="shared" si="356"/>
        <v>0</v>
      </c>
      <c r="M11238" s="96">
        <f t="shared" si="357"/>
        <v>1</v>
      </c>
      <c r="N11238" s="273"/>
    </row>
    <row r="11239" spans="4:14" x14ac:dyDescent="0.25">
      <c r="D11239" s="129"/>
      <c r="F11239" s="99"/>
      <c r="G11239" s="99"/>
      <c r="H11239" s="99"/>
      <c r="I11239" s="18"/>
      <c r="K11239" s="180">
        <f t="shared" si="356"/>
        <v>0</v>
      </c>
      <c r="M11239" s="96">
        <f t="shared" si="357"/>
        <v>1</v>
      </c>
      <c r="N11239" s="273"/>
    </row>
    <row r="11240" spans="4:14" x14ac:dyDescent="0.25">
      <c r="D11240" s="129"/>
      <c r="F11240" s="99"/>
      <c r="G11240" s="99"/>
      <c r="H11240" s="99"/>
      <c r="I11240" s="18"/>
      <c r="K11240" s="180">
        <f t="shared" si="356"/>
        <v>0</v>
      </c>
      <c r="M11240" s="96">
        <f t="shared" si="357"/>
        <v>1</v>
      </c>
      <c r="N11240" s="273"/>
    </row>
    <row r="11241" spans="4:14" x14ac:dyDescent="0.25">
      <c r="D11241" s="129"/>
      <c r="F11241" s="99"/>
      <c r="G11241" s="99"/>
      <c r="H11241" s="99"/>
      <c r="I11241" s="18"/>
      <c r="K11241" s="180">
        <f t="shared" si="356"/>
        <v>0</v>
      </c>
      <c r="M11241" s="96">
        <f t="shared" si="357"/>
        <v>1</v>
      </c>
      <c r="N11241" s="273"/>
    </row>
    <row r="11242" spans="4:14" x14ac:dyDescent="0.25">
      <c r="D11242" s="129"/>
      <c r="F11242" s="99"/>
      <c r="G11242" s="99"/>
      <c r="H11242" s="99"/>
      <c r="I11242" s="18"/>
      <c r="K11242" s="180">
        <f t="shared" ref="K11242:K11305" si="358">IF(ctConta="",K11241+F11242,IF(I11242=ctConta,K11241+F11242,K11241))</f>
        <v>0</v>
      </c>
      <c r="M11242" s="96">
        <f t="shared" si="357"/>
        <v>1</v>
      </c>
      <c r="N11242" s="273"/>
    </row>
    <row r="11243" spans="4:14" x14ac:dyDescent="0.25">
      <c r="D11243" s="129"/>
      <c r="F11243" s="99"/>
      <c r="G11243" s="99"/>
      <c r="H11243" s="99"/>
      <c r="I11243" s="18"/>
      <c r="K11243" s="180">
        <f t="shared" si="358"/>
        <v>0</v>
      </c>
      <c r="M11243" s="96">
        <f t="shared" si="357"/>
        <v>1</v>
      </c>
      <c r="N11243" s="273"/>
    </row>
    <row r="11244" spans="4:14" x14ac:dyDescent="0.25">
      <c r="D11244" s="129"/>
      <c r="F11244" s="99"/>
      <c r="G11244" s="99"/>
      <c r="H11244" s="99"/>
      <c r="I11244" s="18"/>
      <c r="K11244" s="180">
        <f t="shared" si="358"/>
        <v>0</v>
      </c>
      <c r="M11244" s="96">
        <f t="shared" si="357"/>
        <v>1</v>
      </c>
      <c r="N11244" s="273"/>
    </row>
    <row r="11245" spans="4:14" x14ac:dyDescent="0.25">
      <c r="D11245" s="129"/>
      <c r="F11245" s="99"/>
      <c r="G11245" s="99"/>
      <c r="H11245" s="99"/>
      <c r="I11245" s="18"/>
      <c r="K11245" s="180">
        <f t="shared" si="358"/>
        <v>0</v>
      </c>
      <c r="M11245" s="96">
        <f t="shared" si="357"/>
        <v>1</v>
      </c>
      <c r="N11245" s="273"/>
    </row>
    <row r="11246" spans="4:14" x14ac:dyDescent="0.25">
      <c r="D11246" s="129"/>
      <c r="F11246" s="99"/>
      <c r="G11246" s="99"/>
      <c r="H11246" s="99"/>
      <c r="I11246" s="18"/>
      <c r="K11246" s="180">
        <f t="shared" si="358"/>
        <v>0</v>
      </c>
      <c r="M11246" s="96">
        <f t="shared" si="357"/>
        <v>1</v>
      </c>
      <c r="N11246" s="273"/>
    </row>
    <row r="11247" spans="4:14" x14ac:dyDescent="0.25">
      <c r="D11247" s="129"/>
      <c r="F11247" s="99"/>
      <c r="G11247" s="99"/>
      <c r="H11247" s="99"/>
      <c r="I11247" s="18"/>
      <c r="K11247" s="180">
        <f t="shared" si="358"/>
        <v>0</v>
      </c>
      <c r="M11247" s="96">
        <f t="shared" si="357"/>
        <v>1</v>
      </c>
      <c r="N11247" s="273"/>
    </row>
    <row r="11248" spans="4:14" x14ac:dyDescent="0.25">
      <c r="D11248" s="129"/>
      <c r="F11248" s="99"/>
      <c r="G11248" s="99"/>
      <c r="H11248" s="99"/>
      <c r="I11248" s="18"/>
      <c r="K11248" s="180">
        <f t="shared" si="358"/>
        <v>0</v>
      </c>
      <c r="M11248" s="96">
        <f t="shared" si="357"/>
        <v>1</v>
      </c>
      <c r="N11248" s="273"/>
    </row>
    <row r="11249" spans="4:14" x14ac:dyDescent="0.25">
      <c r="D11249" s="129"/>
      <c r="F11249" s="99"/>
      <c r="G11249" s="99"/>
      <c r="H11249" s="99"/>
      <c r="I11249" s="18"/>
      <c r="K11249" s="180">
        <f t="shared" si="358"/>
        <v>0</v>
      </c>
      <c r="M11249" s="96">
        <f t="shared" si="357"/>
        <v>1</v>
      </c>
      <c r="N11249" s="273"/>
    </row>
    <row r="11250" spans="4:14" x14ac:dyDescent="0.25">
      <c r="D11250" s="129"/>
      <c r="F11250" s="99"/>
      <c r="G11250" s="99"/>
      <c r="H11250" s="99"/>
      <c r="I11250" s="18"/>
      <c r="K11250" s="180">
        <f t="shared" si="358"/>
        <v>0</v>
      </c>
      <c r="M11250" s="96">
        <f t="shared" si="357"/>
        <v>1</v>
      </c>
      <c r="N11250" s="273"/>
    </row>
    <row r="11251" spans="4:14" x14ac:dyDescent="0.25">
      <c r="D11251" s="129"/>
      <c r="F11251" s="99"/>
      <c r="G11251" s="99"/>
      <c r="H11251" s="99"/>
      <c r="I11251" s="18"/>
      <c r="K11251" s="180">
        <f t="shared" si="358"/>
        <v>0</v>
      </c>
      <c r="M11251" s="96">
        <f t="shared" si="357"/>
        <v>1</v>
      </c>
      <c r="N11251" s="273"/>
    </row>
    <row r="11252" spans="4:14" x14ac:dyDescent="0.25">
      <c r="D11252" s="129"/>
      <c r="F11252" s="99"/>
      <c r="G11252" s="99"/>
      <c r="H11252" s="99"/>
      <c r="I11252" s="18"/>
      <c r="K11252" s="180">
        <f t="shared" si="358"/>
        <v>0</v>
      </c>
      <c r="M11252" s="96">
        <f t="shared" si="357"/>
        <v>1</v>
      </c>
      <c r="N11252" s="273"/>
    </row>
    <row r="11253" spans="4:14" x14ac:dyDescent="0.25">
      <c r="D11253" s="129"/>
      <c r="F11253" s="99"/>
      <c r="G11253" s="99"/>
      <c r="H11253" s="99"/>
      <c r="I11253" s="18"/>
      <c r="K11253" s="180">
        <f t="shared" si="358"/>
        <v>0</v>
      </c>
      <c r="M11253" s="96">
        <f t="shared" si="357"/>
        <v>1</v>
      </c>
      <c r="N11253" s="273"/>
    </row>
    <row r="11254" spans="4:14" x14ac:dyDescent="0.25">
      <c r="D11254" s="129"/>
      <c r="F11254" s="99"/>
      <c r="G11254" s="99"/>
      <c r="H11254" s="99"/>
      <c r="I11254" s="18"/>
      <c r="K11254" s="180">
        <f t="shared" si="358"/>
        <v>0</v>
      </c>
      <c r="M11254" s="96">
        <f t="shared" si="357"/>
        <v>1</v>
      </c>
      <c r="N11254" s="273"/>
    </row>
    <row r="11255" spans="4:14" x14ac:dyDescent="0.25">
      <c r="D11255" s="129"/>
      <c r="F11255" s="99"/>
      <c r="G11255" s="99"/>
      <c r="H11255" s="99"/>
      <c r="I11255" s="18"/>
      <c r="K11255" s="180">
        <f t="shared" si="358"/>
        <v>0</v>
      </c>
      <c r="M11255" s="96">
        <f t="shared" si="357"/>
        <v>1</v>
      </c>
      <c r="N11255" s="273"/>
    </row>
    <row r="11256" spans="4:14" x14ac:dyDescent="0.25">
      <c r="D11256" s="129"/>
      <c r="F11256" s="99"/>
      <c r="G11256" s="99"/>
      <c r="H11256" s="99"/>
      <c r="I11256" s="18"/>
      <c r="K11256" s="180">
        <f t="shared" si="358"/>
        <v>0</v>
      </c>
      <c r="M11256" s="96">
        <f t="shared" si="357"/>
        <v>1</v>
      </c>
      <c r="N11256" s="273"/>
    </row>
    <row r="11257" spans="4:14" x14ac:dyDescent="0.25">
      <c r="D11257" s="129"/>
      <c r="F11257" s="99"/>
      <c r="G11257" s="99"/>
      <c r="H11257" s="99"/>
      <c r="I11257" s="18"/>
      <c r="K11257" s="180">
        <f t="shared" si="358"/>
        <v>0</v>
      </c>
      <c r="M11257" s="96">
        <f t="shared" si="357"/>
        <v>1</v>
      </c>
      <c r="N11257" s="273"/>
    </row>
    <row r="11258" spans="4:14" x14ac:dyDescent="0.25">
      <c r="D11258" s="129"/>
      <c r="F11258" s="99"/>
      <c r="G11258" s="99"/>
      <c r="H11258" s="99"/>
      <c r="I11258" s="18"/>
      <c r="K11258" s="180">
        <f t="shared" si="358"/>
        <v>0</v>
      </c>
      <c r="M11258" s="96">
        <f t="shared" si="357"/>
        <v>1</v>
      </c>
      <c r="N11258" s="273"/>
    </row>
    <row r="11259" spans="4:14" x14ac:dyDescent="0.25">
      <c r="D11259" s="129"/>
      <c r="F11259" s="99"/>
      <c r="G11259" s="99"/>
      <c r="H11259" s="99"/>
      <c r="I11259" s="18"/>
      <c r="K11259" s="180">
        <f t="shared" si="358"/>
        <v>0</v>
      </c>
      <c r="M11259" s="96">
        <f t="shared" si="357"/>
        <v>1</v>
      </c>
      <c r="N11259" s="273"/>
    </row>
    <row r="11260" spans="4:14" x14ac:dyDescent="0.25">
      <c r="D11260" s="129"/>
      <c r="F11260" s="99"/>
      <c r="G11260" s="99"/>
      <c r="H11260" s="99"/>
      <c r="I11260" s="18"/>
      <c r="K11260" s="180">
        <f t="shared" si="358"/>
        <v>0</v>
      </c>
      <c r="M11260" s="96">
        <f t="shared" si="357"/>
        <v>1</v>
      </c>
      <c r="N11260" s="273"/>
    </row>
    <row r="11261" spans="4:14" x14ac:dyDescent="0.25">
      <c r="D11261" s="129"/>
      <c r="F11261" s="99"/>
      <c r="G11261" s="99"/>
      <c r="H11261" s="99"/>
      <c r="I11261" s="18"/>
      <c r="K11261" s="180">
        <f t="shared" si="358"/>
        <v>0</v>
      </c>
      <c r="M11261" s="96">
        <f t="shared" si="357"/>
        <v>1</v>
      </c>
      <c r="N11261" s="273"/>
    </row>
    <row r="11262" spans="4:14" x14ac:dyDescent="0.25">
      <c r="D11262" s="129"/>
      <c r="F11262" s="99"/>
      <c r="G11262" s="99"/>
      <c r="H11262" s="99"/>
      <c r="I11262" s="18"/>
      <c r="K11262" s="180">
        <f t="shared" si="358"/>
        <v>0</v>
      </c>
      <c r="M11262" s="96">
        <f t="shared" si="357"/>
        <v>1</v>
      </c>
      <c r="N11262" s="273"/>
    </row>
    <row r="11263" spans="4:14" x14ac:dyDescent="0.25">
      <c r="D11263" s="129"/>
      <c r="F11263" s="99"/>
      <c r="G11263" s="99"/>
      <c r="H11263" s="99"/>
      <c r="I11263" s="18"/>
      <c r="K11263" s="180">
        <f t="shared" si="358"/>
        <v>0</v>
      </c>
      <c r="M11263" s="96">
        <f t="shared" si="357"/>
        <v>1</v>
      </c>
      <c r="N11263" s="273"/>
    </row>
    <row r="11264" spans="4:14" x14ac:dyDescent="0.25">
      <c r="D11264" s="129"/>
      <c r="F11264" s="99"/>
      <c r="G11264" s="99"/>
      <c r="H11264" s="99"/>
      <c r="I11264" s="18"/>
      <c r="K11264" s="180">
        <f t="shared" si="358"/>
        <v>0</v>
      </c>
      <c r="M11264" s="96">
        <f t="shared" si="357"/>
        <v>1</v>
      </c>
      <c r="N11264" s="273"/>
    </row>
    <row r="11265" spans="4:14" x14ac:dyDescent="0.25">
      <c r="D11265" s="129"/>
      <c r="F11265" s="99"/>
      <c r="G11265" s="99"/>
      <c r="H11265" s="99"/>
      <c r="I11265" s="18"/>
      <c r="K11265" s="180">
        <f t="shared" si="358"/>
        <v>0</v>
      </c>
      <c r="M11265" s="96">
        <f t="shared" si="357"/>
        <v>1</v>
      </c>
      <c r="N11265" s="273"/>
    </row>
    <row r="11266" spans="4:14" x14ac:dyDescent="0.25">
      <c r="D11266" s="129"/>
      <c r="F11266" s="99"/>
      <c r="G11266" s="99"/>
      <c r="H11266" s="99"/>
      <c r="I11266" s="18"/>
      <c r="K11266" s="180">
        <f t="shared" si="358"/>
        <v>0</v>
      </c>
      <c r="M11266" s="96">
        <f t="shared" si="357"/>
        <v>1</v>
      </c>
      <c r="N11266" s="273"/>
    </row>
    <row r="11267" spans="4:14" x14ac:dyDescent="0.25">
      <c r="D11267" s="129"/>
      <c r="F11267" s="99"/>
      <c r="G11267" s="99"/>
      <c r="H11267" s="99"/>
      <c r="I11267" s="18"/>
      <c r="K11267" s="180">
        <f t="shared" si="358"/>
        <v>0</v>
      </c>
      <c r="M11267" s="96">
        <f t="shared" si="357"/>
        <v>1</v>
      </c>
      <c r="N11267" s="273"/>
    </row>
    <row r="11268" spans="4:14" x14ac:dyDescent="0.25">
      <c r="D11268" s="129"/>
      <c r="F11268" s="99"/>
      <c r="G11268" s="99"/>
      <c r="H11268" s="99"/>
      <c r="I11268" s="18"/>
      <c r="K11268" s="180">
        <f t="shared" si="358"/>
        <v>0</v>
      </c>
      <c r="M11268" s="96">
        <f t="shared" si="357"/>
        <v>1</v>
      </c>
      <c r="N11268" s="273"/>
    </row>
    <row r="11269" spans="4:14" x14ac:dyDescent="0.25">
      <c r="D11269" s="129"/>
      <c r="F11269" s="99"/>
      <c r="G11269" s="99"/>
      <c r="H11269" s="99"/>
      <c r="I11269" s="18"/>
      <c r="K11269" s="180">
        <f t="shared" si="358"/>
        <v>0</v>
      </c>
      <c r="M11269" s="96">
        <f t="shared" si="357"/>
        <v>1</v>
      </c>
      <c r="N11269" s="273"/>
    </row>
    <row r="11270" spans="4:14" x14ac:dyDescent="0.25">
      <c r="D11270" s="129"/>
      <c r="F11270" s="99"/>
      <c r="G11270" s="99"/>
      <c r="H11270" s="99"/>
      <c r="I11270" s="18"/>
      <c r="K11270" s="180">
        <f t="shared" si="358"/>
        <v>0</v>
      </c>
      <c r="M11270" s="96">
        <f t="shared" si="357"/>
        <v>1</v>
      </c>
      <c r="N11270" s="273"/>
    </row>
    <row r="11271" spans="4:14" x14ac:dyDescent="0.25">
      <c r="D11271" s="129"/>
      <c r="F11271" s="99"/>
      <c r="G11271" s="99"/>
      <c r="H11271" s="99"/>
      <c r="I11271" s="18"/>
      <c r="K11271" s="180">
        <f t="shared" si="358"/>
        <v>0</v>
      </c>
      <c r="M11271" s="96">
        <f t="shared" si="357"/>
        <v>1</v>
      </c>
      <c r="N11271" s="273"/>
    </row>
    <row r="11272" spans="4:14" x14ac:dyDescent="0.25">
      <c r="D11272" s="129"/>
      <c r="F11272" s="99"/>
      <c r="G11272" s="99"/>
      <c r="H11272" s="99"/>
      <c r="I11272" s="18"/>
      <c r="K11272" s="180">
        <f t="shared" si="358"/>
        <v>0</v>
      </c>
      <c r="M11272" s="96">
        <f t="shared" si="357"/>
        <v>1</v>
      </c>
      <c r="N11272" s="273"/>
    </row>
    <row r="11273" spans="4:14" x14ac:dyDescent="0.25">
      <c r="D11273" s="129"/>
      <c r="F11273" s="99"/>
      <c r="G11273" s="99"/>
      <c r="H11273" s="99"/>
      <c r="I11273" s="18"/>
      <c r="K11273" s="180">
        <f t="shared" si="358"/>
        <v>0</v>
      </c>
      <c r="M11273" s="96">
        <f t="shared" si="357"/>
        <v>1</v>
      </c>
      <c r="N11273" s="273"/>
    </row>
    <row r="11274" spans="4:14" x14ac:dyDescent="0.25">
      <c r="D11274" s="129"/>
      <c r="F11274" s="99"/>
      <c r="G11274" s="99"/>
      <c r="H11274" s="99"/>
      <c r="I11274" s="18"/>
      <c r="K11274" s="180">
        <f t="shared" si="358"/>
        <v>0</v>
      </c>
      <c r="M11274" s="96">
        <f t="shared" si="357"/>
        <v>1</v>
      </c>
      <c r="N11274" s="273"/>
    </row>
    <row r="11275" spans="4:14" x14ac:dyDescent="0.25">
      <c r="D11275" s="129"/>
      <c r="F11275" s="99"/>
      <c r="G11275" s="99"/>
      <c r="H11275" s="99"/>
      <c r="I11275" s="18"/>
      <c r="K11275" s="180">
        <f t="shared" si="358"/>
        <v>0</v>
      </c>
      <c r="M11275" s="96">
        <f t="shared" si="357"/>
        <v>1</v>
      </c>
      <c r="N11275" s="273"/>
    </row>
    <row r="11276" spans="4:14" x14ac:dyDescent="0.25">
      <c r="D11276" s="129"/>
      <c r="F11276" s="99"/>
      <c r="G11276" s="99"/>
      <c r="H11276" s="99"/>
      <c r="I11276" s="18"/>
      <c r="K11276" s="180">
        <f t="shared" si="358"/>
        <v>0</v>
      </c>
      <c r="M11276" s="96">
        <f t="shared" si="357"/>
        <v>1</v>
      </c>
      <c r="N11276" s="273"/>
    </row>
    <row r="11277" spans="4:14" x14ac:dyDescent="0.25">
      <c r="D11277" s="129"/>
      <c r="F11277" s="99"/>
      <c r="G11277" s="99"/>
      <c r="H11277" s="99"/>
      <c r="I11277" s="18"/>
      <c r="K11277" s="180">
        <f t="shared" si="358"/>
        <v>0</v>
      </c>
      <c r="M11277" s="96">
        <f t="shared" si="357"/>
        <v>1</v>
      </c>
      <c r="N11277" s="273"/>
    </row>
    <row r="11278" spans="4:14" x14ac:dyDescent="0.25">
      <c r="D11278" s="129"/>
      <c r="F11278" s="99"/>
      <c r="G11278" s="99"/>
      <c r="H11278" s="99"/>
      <c r="I11278" s="18"/>
      <c r="K11278" s="180">
        <f t="shared" si="358"/>
        <v>0</v>
      </c>
      <c r="M11278" s="96">
        <f t="shared" si="357"/>
        <v>1</v>
      </c>
      <c r="N11278" s="273"/>
    </row>
    <row r="11279" spans="4:14" x14ac:dyDescent="0.25">
      <c r="D11279" s="129"/>
      <c r="F11279" s="99"/>
      <c r="G11279" s="99"/>
      <c r="H11279" s="99"/>
      <c r="I11279" s="18"/>
      <c r="K11279" s="180">
        <f t="shared" si="358"/>
        <v>0</v>
      </c>
      <c r="M11279" s="96">
        <f t="shared" si="357"/>
        <v>1</v>
      </c>
      <c r="N11279" s="273"/>
    </row>
    <row r="11280" spans="4:14" x14ac:dyDescent="0.25">
      <c r="D11280" s="129"/>
      <c r="F11280" s="99"/>
      <c r="G11280" s="99"/>
      <c r="H11280" s="99"/>
      <c r="I11280" s="18"/>
      <c r="K11280" s="180">
        <f t="shared" si="358"/>
        <v>0</v>
      </c>
      <c r="M11280" s="96">
        <f t="shared" si="357"/>
        <v>1</v>
      </c>
      <c r="N11280" s="273"/>
    </row>
    <row r="11281" spans="4:14" x14ac:dyDescent="0.25">
      <c r="D11281" s="129"/>
      <c r="F11281" s="99"/>
      <c r="G11281" s="99"/>
      <c r="H11281" s="99"/>
      <c r="I11281" s="18"/>
      <c r="K11281" s="180">
        <f t="shared" si="358"/>
        <v>0</v>
      </c>
      <c r="M11281" s="96">
        <f t="shared" ref="M11281:M11344" si="359">UltimoDia(D11281)</f>
        <v>1</v>
      </c>
      <c r="N11281" s="273"/>
    </row>
    <row r="11282" spans="4:14" x14ac:dyDescent="0.25">
      <c r="D11282" s="129"/>
      <c r="F11282" s="99"/>
      <c r="G11282" s="99"/>
      <c r="H11282" s="99"/>
      <c r="I11282" s="18"/>
      <c r="K11282" s="180">
        <f t="shared" si="358"/>
        <v>0</v>
      </c>
      <c r="M11282" s="96">
        <f t="shared" si="359"/>
        <v>1</v>
      </c>
      <c r="N11282" s="273"/>
    </row>
    <row r="11283" spans="4:14" x14ac:dyDescent="0.25">
      <c r="D11283" s="129"/>
      <c r="F11283" s="99"/>
      <c r="G11283" s="99"/>
      <c r="H11283" s="99"/>
      <c r="I11283" s="18"/>
      <c r="K11283" s="180">
        <f t="shared" si="358"/>
        <v>0</v>
      </c>
      <c r="M11283" s="96">
        <f t="shared" si="359"/>
        <v>1</v>
      </c>
      <c r="N11283" s="273"/>
    </row>
    <row r="11284" spans="4:14" x14ac:dyDescent="0.25">
      <c r="D11284" s="129"/>
      <c r="F11284" s="99"/>
      <c r="G11284" s="99"/>
      <c r="H11284" s="99"/>
      <c r="I11284" s="18"/>
      <c r="K11284" s="180">
        <f t="shared" si="358"/>
        <v>0</v>
      </c>
      <c r="M11284" s="96">
        <f t="shared" si="359"/>
        <v>1</v>
      </c>
      <c r="N11284" s="273"/>
    </row>
    <row r="11285" spans="4:14" x14ac:dyDescent="0.25">
      <c r="D11285" s="129"/>
      <c r="F11285" s="99"/>
      <c r="G11285" s="99"/>
      <c r="H11285" s="99"/>
      <c r="I11285" s="18"/>
      <c r="K11285" s="180">
        <f t="shared" si="358"/>
        <v>0</v>
      </c>
      <c r="M11285" s="96">
        <f t="shared" si="359"/>
        <v>1</v>
      </c>
      <c r="N11285" s="273"/>
    </row>
    <row r="11286" spans="4:14" x14ac:dyDescent="0.25">
      <c r="D11286" s="129"/>
      <c r="F11286" s="99"/>
      <c r="G11286" s="99"/>
      <c r="H11286" s="99"/>
      <c r="I11286" s="18"/>
      <c r="K11286" s="180">
        <f t="shared" si="358"/>
        <v>0</v>
      </c>
      <c r="M11286" s="96">
        <f t="shared" si="359"/>
        <v>1</v>
      </c>
      <c r="N11286" s="273"/>
    </row>
    <row r="11287" spans="4:14" x14ac:dyDescent="0.25">
      <c r="D11287" s="129"/>
      <c r="F11287" s="99"/>
      <c r="G11287" s="99"/>
      <c r="H11287" s="99"/>
      <c r="I11287" s="18"/>
      <c r="K11287" s="180">
        <f t="shared" si="358"/>
        <v>0</v>
      </c>
      <c r="M11287" s="96">
        <f t="shared" si="359"/>
        <v>1</v>
      </c>
      <c r="N11287" s="273"/>
    </row>
    <row r="11288" spans="4:14" x14ac:dyDescent="0.25">
      <c r="D11288" s="129"/>
      <c r="F11288" s="99"/>
      <c r="G11288" s="99"/>
      <c r="H11288" s="99"/>
      <c r="I11288" s="18"/>
      <c r="K11288" s="180">
        <f t="shared" si="358"/>
        <v>0</v>
      </c>
      <c r="M11288" s="96">
        <f t="shared" si="359"/>
        <v>1</v>
      </c>
      <c r="N11288" s="273"/>
    </row>
    <row r="11289" spans="4:14" x14ac:dyDescent="0.25">
      <c r="D11289" s="129"/>
      <c r="F11289" s="99"/>
      <c r="G11289" s="99"/>
      <c r="H11289" s="99"/>
      <c r="I11289" s="18"/>
      <c r="K11289" s="180">
        <f t="shared" si="358"/>
        <v>0</v>
      </c>
      <c r="M11289" s="96">
        <f t="shared" si="359"/>
        <v>1</v>
      </c>
      <c r="N11289" s="273"/>
    </row>
    <row r="11290" spans="4:14" x14ac:dyDescent="0.25">
      <c r="D11290" s="129"/>
      <c r="F11290" s="99"/>
      <c r="G11290" s="99"/>
      <c r="H11290" s="99"/>
      <c r="I11290" s="18"/>
      <c r="K11290" s="180">
        <f t="shared" si="358"/>
        <v>0</v>
      </c>
      <c r="M11290" s="96">
        <f t="shared" si="359"/>
        <v>1</v>
      </c>
      <c r="N11290" s="273"/>
    </row>
    <row r="11291" spans="4:14" x14ac:dyDescent="0.25">
      <c r="D11291" s="129"/>
      <c r="F11291" s="99"/>
      <c r="G11291" s="99"/>
      <c r="H11291" s="99"/>
      <c r="I11291" s="18"/>
      <c r="K11291" s="180">
        <f t="shared" si="358"/>
        <v>0</v>
      </c>
      <c r="M11291" s="96">
        <f t="shared" si="359"/>
        <v>1</v>
      </c>
      <c r="N11291" s="273"/>
    </row>
    <row r="11292" spans="4:14" x14ac:dyDescent="0.25">
      <c r="D11292" s="129"/>
      <c r="F11292" s="99"/>
      <c r="G11292" s="99"/>
      <c r="H11292" s="99"/>
      <c r="I11292" s="18"/>
      <c r="K11292" s="180">
        <f t="shared" si="358"/>
        <v>0</v>
      </c>
      <c r="M11292" s="96">
        <f t="shared" si="359"/>
        <v>1</v>
      </c>
      <c r="N11292" s="273"/>
    </row>
    <row r="11293" spans="4:14" x14ac:dyDescent="0.25">
      <c r="D11293" s="129"/>
      <c r="F11293" s="99"/>
      <c r="G11293" s="99"/>
      <c r="H11293" s="99"/>
      <c r="I11293" s="18"/>
      <c r="K11293" s="180">
        <f t="shared" si="358"/>
        <v>0</v>
      </c>
      <c r="M11293" s="96">
        <f t="shared" si="359"/>
        <v>1</v>
      </c>
      <c r="N11293" s="273"/>
    </row>
    <row r="11294" spans="4:14" x14ac:dyDescent="0.25">
      <c r="D11294" s="129"/>
      <c r="F11294" s="99"/>
      <c r="G11294" s="99"/>
      <c r="H11294" s="99"/>
      <c r="I11294" s="18"/>
      <c r="K11294" s="180">
        <f t="shared" si="358"/>
        <v>0</v>
      </c>
      <c r="M11294" s="96">
        <f t="shared" si="359"/>
        <v>1</v>
      </c>
      <c r="N11294" s="273"/>
    </row>
    <row r="11295" spans="4:14" x14ac:dyDescent="0.25">
      <c r="D11295" s="129"/>
      <c r="F11295" s="99"/>
      <c r="G11295" s="99"/>
      <c r="H11295" s="99"/>
      <c r="I11295" s="18"/>
      <c r="K11295" s="180">
        <f t="shared" si="358"/>
        <v>0</v>
      </c>
      <c r="M11295" s="96">
        <f t="shared" si="359"/>
        <v>1</v>
      </c>
      <c r="N11295" s="273"/>
    </row>
    <row r="11296" spans="4:14" x14ac:dyDescent="0.25">
      <c r="D11296" s="129"/>
      <c r="F11296" s="99"/>
      <c r="G11296" s="99"/>
      <c r="H11296" s="99"/>
      <c r="I11296" s="18"/>
      <c r="K11296" s="180">
        <f t="shared" si="358"/>
        <v>0</v>
      </c>
      <c r="M11296" s="96">
        <f t="shared" si="359"/>
        <v>1</v>
      </c>
      <c r="N11296" s="273"/>
    </row>
    <row r="11297" spans="4:14" x14ac:dyDescent="0.25">
      <c r="D11297" s="129"/>
      <c r="F11297" s="99"/>
      <c r="G11297" s="99"/>
      <c r="H11297" s="99"/>
      <c r="I11297" s="18"/>
      <c r="K11297" s="180">
        <f t="shared" si="358"/>
        <v>0</v>
      </c>
      <c r="M11297" s="96">
        <f t="shared" si="359"/>
        <v>1</v>
      </c>
      <c r="N11297" s="273"/>
    </row>
    <row r="11298" spans="4:14" x14ac:dyDescent="0.25">
      <c r="D11298" s="129"/>
      <c r="F11298" s="99"/>
      <c r="G11298" s="99"/>
      <c r="H11298" s="99"/>
      <c r="I11298" s="18"/>
      <c r="K11298" s="180">
        <f t="shared" si="358"/>
        <v>0</v>
      </c>
      <c r="M11298" s="96">
        <f t="shared" si="359"/>
        <v>1</v>
      </c>
      <c r="N11298" s="273"/>
    </row>
    <row r="11299" spans="4:14" x14ac:dyDescent="0.25">
      <c r="D11299" s="129"/>
      <c r="F11299" s="99"/>
      <c r="G11299" s="99"/>
      <c r="H11299" s="99"/>
      <c r="I11299" s="18"/>
      <c r="K11299" s="180">
        <f t="shared" si="358"/>
        <v>0</v>
      </c>
      <c r="M11299" s="96">
        <f t="shared" si="359"/>
        <v>1</v>
      </c>
      <c r="N11299" s="273"/>
    </row>
    <row r="11300" spans="4:14" x14ac:dyDescent="0.25">
      <c r="D11300" s="129"/>
      <c r="F11300" s="99"/>
      <c r="G11300" s="99"/>
      <c r="H11300" s="99"/>
      <c r="I11300" s="18"/>
      <c r="K11300" s="180">
        <f t="shared" si="358"/>
        <v>0</v>
      </c>
      <c r="M11300" s="96">
        <f t="shared" si="359"/>
        <v>1</v>
      </c>
      <c r="N11300" s="273"/>
    </row>
    <row r="11301" spans="4:14" x14ac:dyDescent="0.25">
      <c r="D11301" s="129"/>
      <c r="F11301" s="99"/>
      <c r="G11301" s="99"/>
      <c r="H11301" s="99"/>
      <c r="I11301" s="18"/>
      <c r="K11301" s="180">
        <f t="shared" si="358"/>
        <v>0</v>
      </c>
      <c r="M11301" s="96">
        <f t="shared" si="359"/>
        <v>1</v>
      </c>
      <c r="N11301" s="273"/>
    </row>
    <row r="11302" spans="4:14" x14ac:dyDescent="0.25">
      <c r="D11302" s="129"/>
      <c r="F11302" s="99"/>
      <c r="G11302" s="99"/>
      <c r="H11302" s="99"/>
      <c r="I11302" s="18"/>
      <c r="K11302" s="180">
        <f t="shared" si="358"/>
        <v>0</v>
      </c>
      <c r="M11302" s="96">
        <f t="shared" si="359"/>
        <v>1</v>
      </c>
      <c r="N11302" s="273"/>
    </row>
    <row r="11303" spans="4:14" x14ac:dyDescent="0.25">
      <c r="D11303" s="129"/>
      <c r="F11303" s="99"/>
      <c r="G11303" s="99"/>
      <c r="H11303" s="99"/>
      <c r="I11303" s="18"/>
      <c r="K11303" s="180">
        <f t="shared" si="358"/>
        <v>0</v>
      </c>
      <c r="M11303" s="96">
        <f t="shared" si="359"/>
        <v>1</v>
      </c>
      <c r="N11303" s="273"/>
    </row>
    <row r="11304" spans="4:14" x14ac:dyDescent="0.25">
      <c r="D11304" s="129"/>
      <c r="F11304" s="99"/>
      <c r="G11304" s="99"/>
      <c r="H11304" s="99"/>
      <c r="I11304" s="18"/>
      <c r="K11304" s="180">
        <f t="shared" si="358"/>
        <v>0</v>
      </c>
      <c r="M11304" s="96">
        <f t="shared" si="359"/>
        <v>1</v>
      </c>
      <c r="N11304" s="273"/>
    </row>
    <row r="11305" spans="4:14" x14ac:dyDescent="0.25">
      <c r="D11305" s="129"/>
      <c r="F11305" s="99"/>
      <c r="G11305" s="99"/>
      <c r="H11305" s="99"/>
      <c r="I11305" s="18"/>
      <c r="K11305" s="180">
        <f t="shared" si="358"/>
        <v>0</v>
      </c>
      <c r="M11305" s="96">
        <f t="shared" si="359"/>
        <v>1</v>
      </c>
      <c r="N11305" s="273"/>
    </row>
    <row r="11306" spans="4:14" x14ac:dyDescent="0.25">
      <c r="D11306" s="129"/>
      <c r="F11306" s="99"/>
      <c r="G11306" s="99"/>
      <c r="H11306" s="99"/>
      <c r="I11306" s="18"/>
      <c r="K11306" s="180">
        <f t="shared" ref="K11306:K11369" si="360">IF(ctConta="",K11305+F11306,IF(I11306=ctConta,K11305+F11306,K11305))</f>
        <v>0</v>
      </c>
      <c r="M11306" s="96">
        <f t="shared" si="359"/>
        <v>1</v>
      </c>
      <c r="N11306" s="273"/>
    </row>
    <row r="11307" spans="4:14" x14ac:dyDescent="0.25">
      <c r="D11307" s="129"/>
      <c r="F11307" s="99"/>
      <c r="G11307" s="99"/>
      <c r="H11307" s="99"/>
      <c r="I11307" s="18"/>
      <c r="K11307" s="180">
        <f t="shared" si="360"/>
        <v>0</v>
      </c>
      <c r="M11307" s="96">
        <f t="shared" si="359"/>
        <v>1</v>
      </c>
      <c r="N11307" s="273"/>
    </row>
    <row r="11308" spans="4:14" x14ac:dyDescent="0.25">
      <c r="D11308" s="129"/>
      <c r="F11308" s="99"/>
      <c r="G11308" s="99"/>
      <c r="H11308" s="99"/>
      <c r="I11308" s="18"/>
      <c r="K11308" s="180">
        <f t="shared" si="360"/>
        <v>0</v>
      </c>
      <c r="M11308" s="96">
        <f t="shared" si="359"/>
        <v>1</v>
      </c>
      <c r="N11308" s="273"/>
    </row>
    <row r="11309" spans="4:14" x14ac:dyDescent="0.25">
      <c r="D11309" s="129"/>
      <c r="F11309" s="99"/>
      <c r="G11309" s="99"/>
      <c r="H11309" s="99"/>
      <c r="I11309" s="18"/>
      <c r="K11309" s="180">
        <f t="shared" si="360"/>
        <v>0</v>
      </c>
      <c r="M11309" s="96">
        <f t="shared" si="359"/>
        <v>1</v>
      </c>
      <c r="N11309" s="273"/>
    </row>
    <row r="11310" spans="4:14" x14ac:dyDescent="0.25">
      <c r="D11310" s="129"/>
      <c r="F11310" s="99"/>
      <c r="G11310" s="99"/>
      <c r="H11310" s="99"/>
      <c r="I11310" s="18"/>
      <c r="K11310" s="180">
        <f t="shared" si="360"/>
        <v>0</v>
      </c>
      <c r="M11310" s="96">
        <f t="shared" si="359"/>
        <v>1</v>
      </c>
      <c r="N11310" s="273"/>
    </row>
    <row r="11311" spans="4:14" x14ac:dyDescent="0.25">
      <c r="D11311" s="129"/>
      <c r="F11311" s="99"/>
      <c r="G11311" s="99"/>
      <c r="H11311" s="99"/>
      <c r="I11311" s="18"/>
      <c r="K11311" s="180">
        <f t="shared" si="360"/>
        <v>0</v>
      </c>
      <c r="M11311" s="96">
        <f t="shared" si="359"/>
        <v>1</v>
      </c>
      <c r="N11311" s="273"/>
    </row>
    <row r="11312" spans="4:14" x14ac:dyDescent="0.25">
      <c r="D11312" s="129"/>
      <c r="F11312" s="99"/>
      <c r="G11312" s="99"/>
      <c r="H11312" s="99"/>
      <c r="I11312" s="18"/>
      <c r="K11312" s="180">
        <f t="shared" si="360"/>
        <v>0</v>
      </c>
      <c r="M11312" s="96">
        <f t="shared" si="359"/>
        <v>1</v>
      </c>
      <c r="N11312" s="273"/>
    </row>
    <row r="11313" spans="4:14" x14ac:dyDescent="0.25">
      <c r="D11313" s="129"/>
      <c r="F11313" s="99"/>
      <c r="G11313" s="99"/>
      <c r="H11313" s="99"/>
      <c r="I11313" s="18"/>
      <c r="K11313" s="180">
        <f t="shared" si="360"/>
        <v>0</v>
      </c>
      <c r="M11313" s="96">
        <f t="shared" si="359"/>
        <v>1</v>
      </c>
      <c r="N11313" s="273"/>
    </row>
    <row r="11314" spans="4:14" x14ac:dyDescent="0.25">
      <c r="D11314" s="129"/>
      <c r="F11314" s="99"/>
      <c r="G11314" s="99"/>
      <c r="H11314" s="99"/>
      <c r="I11314" s="18"/>
      <c r="K11314" s="180">
        <f t="shared" si="360"/>
        <v>0</v>
      </c>
      <c r="M11314" s="96">
        <f t="shared" si="359"/>
        <v>1</v>
      </c>
      <c r="N11314" s="273"/>
    </row>
    <row r="11315" spans="4:14" x14ac:dyDescent="0.25">
      <c r="D11315" s="129"/>
      <c r="F11315" s="99"/>
      <c r="G11315" s="99"/>
      <c r="H11315" s="99"/>
      <c r="I11315" s="18"/>
      <c r="K11315" s="180">
        <f t="shared" si="360"/>
        <v>0</v>
      </c>
      <c r="M11315" s="96">
        <f t="shared" si="359"/>
        <v>1</v>
      </c>
      <c r="N11315" s="273"/>
    </row>
    <row r="11316" spans="4:14" x14ac:dyDescent="0.25">
      <c r="D11316" s="129"/>
      <c r="F11316" s="99"/>
      <c r="G11316" s="99"/>
      <c r="H11316" s="99"/>
      <c r="I11316" s="18"/>
      <c r="K11316" s="180">
        <f t="shared" si="360"/>
        <v>0</v>
      </c>
      <c r="M11316" s="96">
        <f t="shared" si="359"/>
        <v>1</v>
      </c>
      <c r="N11316" s="273"/>
    </row>
    <row r="11317" spans="4:14" x14ac:dyDescent="0.25">
      <c r="D11317" s="129"/>
      <c r="F11317" s="99"/>
      <c r="G11317" s="99"/>
      <c r="H11317" s="99"/>
      <c r="I11317" s="18"/>
      <c r="K11317" s="180">
        <f t="shared" si="360"/>
        <v>0</v>
      </c>
      <c r="M11317" s="96">
        <f t="shared" si="359"/>
        <v>1</v>
      </c>
      <c r="N11317" s="273"/>
    </row>
    <row r="11318" spans="4:14" x14ac:dyDescent="0.25">
      <c r="D11318" s="129"/>
      <c r="F11318" s="99"/>
      <c r="G11318" s="99"/>
      <c r="H11318" s="99"/>
      <c r="I11318" s="18"/>
      <c r="K11318" s="180">
        <f t="shared" si="360"/>
        <v>0</v>
      </c>
      <c r="M11318" s="96">
        <f t="shared" si="359"/>
        <v>1</v>
      </c>
      <c r="N11318" s="273"/>
    </row>
    <row r="11319" spans="4:14" x14ac:dyDescent="0.25">
      <c r="D11319" s="129"/>
      <c r="F11319" s="99"/>
      <c r="G11319" s="99"/>
      <c r="H11319" s="99"/>
      <c r="I11319" s="18"/>
      <c r="K11319" s="180">
        <f t="shared" si="360"/>
        <v>0</v>
      </c>
      <c r="M11319" s="96">
        <f t="shared" si="359"/>
        <v>1</v>
      </c>
      <c r="N11319" s="273"/>
    </row>
    <row r="11320" spans="4:14" x14ac:dyDescent="0.25">
      <c r="D11320" s="129"/>
      <c r="F11320" s="99"/>
      <c r="G11320" s="99"/>
      <c r="H11320" s="99"/>
      <c r="I11320" s="18"/>
      <c r="K11320" s="180">
        <f t="shared" si="360"/>
        <v>0</v>
      </c>
      <c r="M11320" s="96">
        <f t="shared" si="359"/>
        <v>1</v>
      </c>
      <c r="N11320" s="273"/>
    </row>
    <row r="11321" spans="4:14" x14ac:dyDescent="0.25">
      <c r="D11321" s="129"/>
      <c r="F11321" s="99"/>
      <c r="G11321" s="99"/>
      <c r="H11321" s="99"/>
      <c r="I11321" s="18"/>
      <c r="K11321" s="180">
        <f t="shared" si="360"/>
        <v>0</v>
      </c>
      <c r="M11321" s="96">
        <f t="shared" si="359"/>
        <v>1</v>
      </c>
      <c r="N11321" s="273"/>
    </row>
    <row r="11322" spans="4:14" x14ac:dyDescent="0.25">
      <c r="D11322" s="129"/>
      <c r="F11322" s="99"/>
      <c r="G11322" s="99"/>
      <c r="H11322" s="99"/>
      <c r="I11322" s="18"/>
      <c r="K11322" s="180">
        <f t="shared" si="360"/>
        <v>0</v>
      </c>
      <c r="M11322" s="96">
        <f t="shared" si="359"/>
        <v>1</v>
      </c>
      <c r="N11322" s="273"/>
    </row>
    <row r="11323" spans="4:14" x14ac:dyDescent="0.25">
      <c r="D11323" s="129"/>
      <c r="F11323" s="99"/>
      <c r="G11323" s="99"/>
      <c r="H11323" s="99"/>
      <c r="I11323" s="18"/>
      <c r="K11323" s="180">
        <f t="shared" si="360"/>
        <v>0</v>
      </c>
      <c r="M11323" s="96">
        <f t="shared" si="359"/>
        <v>1</v>
      </c>
      <c r="N11323" s="273"/>
    </row>
    <row r="11324" spans="4:14" x14ac:dyDescent="0.25">
      <c r="D11324" s="129"/>
      <c r="F11324" s="99"/>
      <c r="G11324" s="99"/>
      <c r="H11324" s="99"/>
      <c r="I11324" s="18"/>
      <c r="K11324" s="180">
        <f t="shared" si="360"/>
        <v>0</v>
      </c>
      <c r="M11324" s="96">
        <f t="shared" si="359"/>
        <v>1</v>
      </c>
      <c r="N11324" s="273"/>
    </row>
    <row r="11325" spans="4:14" x14ac:dyDescent="0.25">
      <c r="D11325" s="129"/>
      <c r="F11325" s="99"/>
      <c r="G11325" s="99"/>
      <c r="H11325" s="99"/>
      <c r="I11325" s="18"/>
      <c r="K11325" s="180">
        <f t="shared" si="360"/>
        <v>0</v>
      </c>
      <c r="M11325" s="96">
        <f t="shared" si="359"/>
        <v>1</v>
      </c>
      <c r="N11325" s="273"/>
    </row>
    <row r="11326" spans="4:14" x14ac:dyDescent="0.25">
      <c r="D11326" s="129"/>
      <c r="F11326" s="99"/>
      <c r="G11326" s="99"/>
      <c r="H11326" s="99"/>
      <c r="I11326" s="18"/>
      <c r="K11326" s="180">
        <f t="shared" si="360"/>
        <v>0</v>
      </c>
      <c r="M11326" s="96">
        <f t="shared" si="359"/>
        <v>1</v>
      </c>
      <c r="N11326" s="273"/>
    </row>
    <row r="11327" spans="4:14" x14ac:dyDescent="0.25">
      <c r="D11327" s="129"/>
      <c r="F11327" s="99"/>
      <c r="G11327" s="99"/>
      <c r="H11327" s="99"/>
      <c r="I11327" s="18"/>
      <c r="K11327" s="180">
        <f t="shared" si="360"/>
        <v>0</v>
      </c>
      <c r="M11327" s="96">
        <f t="shared" si="359"/>
        <v>1</v>
      </c>
      <c r="N11327" s="273"/>
    </row>
    <row r="11328" spans="4:14" x14ac:dyDescent="0.25">
      <c r="D11328" s="129"/>
      <c r="F11328" s="99"/>
      <c r="G11328" s="99"/>
      <c r="H11328" s="99"/>
      <c r="I11328" s="18"/>
      <c r="K11328" s="180">
        <f t="shared" si="360"/>
        <v>0</v>
      </c>
      <c r="M11328" s="96">
        <f t="shared" si="359"/>
        <v>1</v>
      </c>
      <c r="N11328" s="273"/>
    </row>
    <row r="11329" spans="4:14" x14ac:dyDescent="0.25">
      <c r="D11329" s="129"/>
      <c r="F11329" s="99"/>
      <c r="G11329" s="99"/>
      <c r="H11329" s="99"/>
      <c r="I11329" s="18"/>
      <c r="K11329" s="180">
        <f t="shared" si="360"/>
        <v>0</v>
      </c>
      <c r="M11329" s="96">
        <f t="shared" si="359"/>
        <v>1</v>
      </c>
      <c r="N11329" s="273"/>
    </row>
    <row r="11330" spans="4:14" x14ac:dyDescent="0.25">
      <c r="D11330" s="129"/>
      <c r="F11330" s="99"/>
      <c r="G11330" s="99"/>
      <c r="H11330" s="99"/>
      <c r="I11330" s="18"/>
      <c r="K11330" s="180">
        <f t="shared" si="360"/>
        <v>0</v>
      </c>
      <c r="M11330" s="96">
        <f t="shared" si="359"/>
        <v>1</v>
      </c>
      <c r="N11330" s="273"/>
    </row>
    <row r="11331" spans="4:14" x14ac:dyDescent="0.25">
      <c r="D11331" s="129"/>
      <c r="F11331" s="99"/>
      <c r="G11331" s="99"/>
      <c r="H11331" s="99"/>
      <c r="I11331" s="18"/>
      <c r="K11331" s="180">
        <f t="shared" si="360"/>
        <v>0</v>
      </c>
      <c r="M11331" s="96">
        <f t="shared" si="359"/>
        <v>1</v>
      </c>
      <c r="N11331" s="273"/>
    </row>
    <row r="11332" spans="4:14" x14ac:dyDescent="0.25">
      <c r="D11332" s="129"/>
      <c r="F11332" s="99"/>
      <c r="G11332" s="99"/>
      <c r="H11332" s="99"/>
      <c r="I11332" s="18"/>
      <c r="K11332" s="180">
        <f t="shared" si="360"/>
        <v>0</v>
      </c>
      <c r="M11332" s="96">
        <f t="shared" si="359"/>
        <v>1</v>
      </c>
      <c r="N11332" s="273"/>
    </row>
    <row r="11333" spans="4:14" x14ac:dyDescent="0.25">
      <c r="D11333" s="129"/>
      <c r="F11333" s="99"/>
      <c r="G11333" s="99"/>
      <c r="H11333" s="99"/>
      <c r="I11333" s="18"/>
      <c r="K11333" s="180">
        <f t="shared" si="360"/>
        <v>0</v>
      </c>
      <c r="M11333" s="96">
        <f t="shared" si="359"/>
        <v>1</v>
      </c>
      <c r="N11333" s="273"/>
    </row>
    <row r="11334" spans="4:14" x14ac:dyDescent="0.25">
      <c r="D11334" s="129"/>
      <c r="F11334" s="99"/>
      <c r="G11334" s="99"/>
      <c r="H11334" s="99"/>
      <c r="I11334" s="18"/>
      <c r="K11334" s="180">
        <f t="shared" si="360"/>
        <v>0</v>
      </c>
      <c r="M11334" s="96">
        <f t="shared" si="359"/>
        <v>1</v>
      </c>
      <c r="N11334" s="273"/>
    </row>
    <row r="11335" spans="4:14" x14ac:dyDescent="0.25">
      <c r="D11335" s="129"/>
      <c r="F11335" s="99"/>
      <c r="G11335" s="99"/>
      <c r="H11335" s="99"/>
      <c r="I11335" s="18"/>
      <c r="K11335" s="180">
        <f t="shared" si="360"/>
        <v>0</v>
      </c>
      <c r="M11335" s="96">
        <f t="shared" si="359"/>
        <v>1</v>
      </c>
      <c r="N11335" s="273"/>
    </row>
    <row r="11336" spans="4:14" x14ac:dyDescent="0.25">
      <c r="D11336" s="129"/>
      <c r="F11336" s="99"/>
      <c r="G11336" s="99"/>
      <c r="H11336" s="99"/>
      <c r="I11336" s="18"/>
      <c r="K11336" s="180">
        <f t="shared" si="360"/>
        <v>0</v>
      </c>
      <c r="M11336" s="96">
        <f t="shared" si="359"/>
        <v>1</v>
      </c>
      <c r="N11336" s="273"/>
    </row>
    <row r="11337" spans="4:14" x14ac:dyDescent="0.25">
      <c r="D11337" s="129"/>
      <c r="F11337" s="99"/>
      <c r="G11337" s="99"/>
      <c r="H11337" s="99"/>
      <c r="I11337" s="18"/>
      <c r="K11337" s="180">
        <f t="shared" si="360"/>
        <v>0</v>
      </c>
      <c r="M11337" s="96">
        <f t="shared" si="359"/>
        <v>1</v>
      </c>
      <c r="N11337" s="273"/>
    </row>
    <row r="11338" spans="4:14" x14ac:dyDescent="0.25">
      <c r="D11338" s="129"/>
      <c r="F11338" s="99"/>
      <c r="G11338" s="99"/>
      <c r="H11338" s="99"/>
      <c r="I11338" s="18"/>
      <c r="K11338" s="180">
        <f t="shared" si="360"/>
        <v>0</v>
      </c>
      <c r="M11338" s="96">
        <f t="shared" si="359"/>
        <v>1</v>
      </c>
      <c r="N11338" s="273"/>
    </row>
    <row r="11339" spans="4:14" x14ac:dyDescent="0.25">
      <c r="D11339" s="129"/>
      <c r="F11339" s="99"/>
      <c r="G11339" s="99"/>
      <c r="H11339" s="99"/>
      <c r="I11339" s="18"/>
      <c r="K11339" s="180">
        <f t="shared" si="360"/>
        <v>0</v>
      </c>
      <c r="M11339" s="96">
        <f t="shared" si="359"/>
        <v>1</v>
      </c>
      <c r="N11339" s="273"/>
    </row>
    <row r="11340" spans="4:14" x14ac:dyDescent="0.25">
      <c r="D11340" s="129"/>
      <c r="F11340" s="99"/>
      <c r="G11340" s="99"/>
      <c r="H11340" s="99"/>
      <c r="I11340" s="18"/>
      <c r="K11340" s="180">
        <f t="shared" si="360"/>
        <v>0</v>
      </c>
      <c r="M11340" s="96">
        <f t="shared" si="359"/>
        <v>1</v>
      </c>
      <c r="N11340" s="273"/>
    </row>
    <row r="11341" spans="4:14" x14ac:dyDescent="0.25">
      <c r="D11341" s="129"/>
      <c r="F11341" s="99"/>
      <c r="G11341" s="99"/>
      <c r="H11341" s="99"/>
      <c r="I11341" s="18"/>
      <c r="K11341" s="180">
        <f t="shared" si="360"/>
        <v>0</v>
      </c>
      <c r="M11341" s="96">
        <f t="shared" si="359"/>
        <v>1</v>
      </c>
      <c r="N11341" s="273"/>
    </row>
    <row r="11342" spans="4:14" x14ac:dyDescent="0.25">
      <c r="D11342" s="129"/>
      <c r="F11342" s="99"/>
      <c r="G11342" s="99"/>
      <c r="H11342" s="99"/>
      <c r="I11342" s="18"/>
      <c r="K11342" s="180">
        <f t="shared" si="360"/>
        <v>0</v>
      </c>
      <c r="M11342" s="96">
        <f t="shared" si="359"/>
        <v>1</v>
      </c>
      <c r="N11342" s="273"/>
    </row>
    <row r="11343" spans="4:14" x14ac:dyDescent="0.25">
      <c r="D11343" s="129"/>
      <c r="F11343" s="99"/>
      <c r="G11343" s="99"/>
      <c r="H11343" s="99"/>
      <c r="I11343" s="18"/>
      <c r="K11343" s="180">
        <f t="shared" si="360"/>
        <v>0</v>
      </c>
      <c r="M11343" s="96">
        <f t="shared" si="359"/>
        <v>1</v>
      </c>
      <c r="N11343" s="273"/>
    </row>
    <row r="11344" spans="4:14" x14ac:dyDescent="0.25">
      <c r="D11344" s="129"/>
      <c r="F11344" s="99"/>
      <c r="G11344" s="99"/>
      <c r="H11344" s="99"/>
      <c r="I11344" s="18"/>
      <c r="K11344" s="180">
        <f t="shared" si="360"/>
        <v>0</v>
      </c>
      <c r="M11344" s="96">
        <f t="shared" si="359"/>
        <v>1</v>
      </c>
      <c r="N11344" s="273"/>
    </row>
    <row r="11345" spans="4:14" x14ac:dyDescent="0.25">
      <c r="D11345" s="129"/>
      <c r="F11345" s="99"/>
      <c r="G11345" s="99"/>
      <c r="H11345" s="99"/>
      <c r="I11345" s="18"/>
      <c r="K11345" s="180">
        <f t="shared" si="360"/>
        <v>0</v>
      </c>
      <c r="M11345" s="96">
        <f t="shared" ref="M11345:M11408" si="361">UltimoDia(D11345)</f>
        <v>1</v>
      </c>
      <c r="N11345" s="273"/>
    </row>
    <row r="11346" spans="4:14" x14ac:dyDescent="0.25">
      <c r="D11346" s="129"/>
      <c r="F11346" s="99"/>
      <c r="G11346" s="99"/>
      <c r="H11346" s="99"/>
      <c r="I11346" s="18"/>
      <c r="K11346" s="180">
        <f t="shared" si="360"/>
        <v>0</v>
      </c>
      <c r="M11346" s="96">
        <f t="shared" si="361"/>
        <v>1</v>
      </c>
      <c r="N11346" s="273"/>
    </row>
    <row r="11347" spans="4:14" x14ac:dyDescent="0.25">
      <c r="D11347" s="129"/>
      <c r="F11347" s="99"/>
      <c r="G11347" s="99"/>
      <c r="H11347" s="99"/>
      <c r="I11347" s="18"/>
      <c r="K11347" s="180">
        <f t="shared" si="360"/>
        <v>0</v>
      </c>
      <c r="M11347" s="96">
        <f t="shared" si="361"/>
        <v>1</v>
      </c>
      <c r="N11347" s="273"/>
    </row>
    <row r="11348" spans="4:14" x14ac:dyDescent="0.25">
      <c r="D11348" s="129"/>
      <c r="F11348" s="99"/>
      <c r="G11348" s="99"/>
      <c r="H11348" s="99"/>
      <c r="I11348" s="18"/>
      <c r="K11348" s="180">
        <f t="shared" si="360"/>
        <v>0</v>
      </c>
      <c r="M11348" s="96">
        <f t="shared" si="361"/>
        <v>1</v>
      </c>
      <c r="N11348" s="273"/>
    </row>
    <row r="11349" spans="4:14" x14ac:dyDescent="0.25">
      <c r="D11349" s="129"/>
      <c r="F11349" s="99"/>
      <c r="G11349" s="99"/>
      <c r="H11349" s="99"/>
      <c r="I11349" s="18"/>
      <c r="K11349" s="180">
        <f t="shared" si="360"/>
        <v>0</v>
      </c>
      <c r="M11349" s="96">
        <f t="shared" si="361"/>
        <v>1</v>
      </c>
      <c r="N11349" s="273"/>
    </row>
    <row r="11350" spans="4:14" x14ac:dyDescent="0.25">
      <c r="D11350" s="129"/>
      <c r="F11350" s="99"/>
      <c r="G11350" s="99"/>
      <c r="H11350" s="99"/>
      <c r="I11350" s="18"/>
      <c r="K11350" s="180">
        <f t="shared" si="360"/>
        <v>0</v>
      </c>
      <c r="M11350" s="96">
        <f t="shared" si="361"/>
        <v>1</v>
      </c>
      <c r="N11350" s="273"/>
    </row>
    <row r="11351" spans="4:14" x14ac:dyDescent="0.25">
      <c r="D11351" s="129"/>
      <c r="F11351" s="99"/>
      <c r="G11351" s="99"/>
      <c r="H11351" s="99"/>
      <c r="I11351" s="18"/>
      <c r="K11351" s="180">
        <f t="shared" si="360"/>
        <v>0</v>
      </c>
      <c r="M11351" s="96">
        <f t="shared" si="361"/>
        <v>1</v>
      </c>
      <c r="N11351" s="273"/>
    </row>
    <row r="11352" spans="4:14" x14ac:dyDescent="0.25">
      <c r="D11352" s="129"/>
      <c r="F11352" s="99"/>
      <c r="G11352" s="99"/>
      <c r="H11352" s="99"/>
      <c r="I11352" s="18"/>
      <c r="K11352" s="180">
        <f t="shared" si="360"/>
        <v>0</v>
      </c>
      <c r="M11352" s="96">
        <f t="shared" si="361"/>
        <v>1</v>
      </c>
      <c r="N11352" s="273"/>
    </row>
    <row r="11353" spans="4:14" x14ac:dyDescent="0.25">
      <c r="D11353" s="129"/>
      <c r="F11353" s="99"/>
      <c r="G11353" s="99"/>
      <c r="H11353" s="99"/>
      <c r="I11353" s="18"/>
      <c r="K11353" s="180">
        <f t="shared" si="360"/>
        <v>0</v>
      </c>
      <c r="M11353" s="96">
        <f t="shared" si="361"/>
        <v>1</v>
      </c>
      <c r="N11353" s="273"/>
    </row>
    <row r="11354" spans="4:14" x14ac:dyDescent="0.25">
      <c r="D11354" s="129"/>
      <c r="F11354" s="99"/>
      <c r="G11354" s="99"/>
      <c r="H11354" s="99"/>
      <c r="I11354" s="18"/>
      <c r="K11354" s="180">
        <f t="shared" si="360"/>
        <v>0</v>
      </c>
      <c r="M11354" s="96">
        <f t="shared" si="361"/>
        <v>1</v>
      </c>
      <c r="N11354" s="273"/>
    </row>
    <row r="11355" spans="4:14" x14ac:dyDescent="0.25">
      <c r="D11355" s="129"/>
      <c r="F11355" s="99"/>
      <c r="G11355" s="99"/>
      <c r="H11355" s="99"/>
      <c r="I11355" s="18"/>
      <c r="K11355" s="180">
        <f t="shared" si="360"/>
        <v>0</v>
      </c>
      <c r="M11355" s="96">
        <f t="shared" si="361"/>
        <v>1</v>
      </c>
      <c r="N11355" s="273"/>
    </row>
    <row r="11356" spans="4:14" x14ac:dyDescent="0.25">
      <c r="D11356" s="129"/>
      <c r="F11356" s="99"/>
      <c r="G11356" s="99"/>
      <c r="H11356" s="99"/>
      <c r="I11356" s="18"/>
      <c r="K11356" s="180">
        <f t="shared" si="360"/>
        <v>0</v>
      </c>
      <c r="M11356" s="96">
        <f t="shared" si="361"/>
        <v>1</v>
      </c>
      <c r="N11356" s="273"/>
    </row>
    <row r="11357" spans="4:14" x14ac:dyDescent="0.25">
      <c r="D11357" s="129"/>
      <c r="F11357" s="99"/>
      <c r="G11357" s="99"/>
      <c r="H11357" s="99"/>
      <c r="I11357" s="18"/>
      <c r="K11357" s="180">
        <f t="shared" si="360"/>
        <v>0</v>
      </c>
      <c r="M11357" s="96">
        <f t="shared" si="361"/>
        <v>1</v>
      </c>
      <c r="N11357" s="273"/>
    </row>
    <row r="11358" spans="4:14" x14ac:dyDescent="0.25">
      <c r="D11358" s="129"/>
      <c r="F11358" s="99"/>
      <c r="G11358" s="99"/>
      <c r="H11358" s="99"/>
      <c r="I11358" s="18"/>
      <c r="K11358" s="180">
        <f t="shared" si="360"/>
        <v>0</v>
      </c>
      <c r="M11358" s="96">
        <f t="shared" si="361"/>
        <v>1</v>
      </c>
      <c r="N11358" s="273"/>
    </row>
    <row r="11359" spans="4:14" x14ac:dyDescent="0.25">
      <c r="D11359" s="129"/>
      <c r="F11359" s="99"/>
      <c r="G11359" s="99"/>
      <c r="H11359" s="99"/>
      <c r="I11359" s="18"/>
      <c r="K11359" s="180">
        <f t="shared" si="360"/>
        <v>0</v>
      </c>
      <c r="M11359" s="96">
        <f t="shared" si="361"/>
        <v>1</v>
      </c>
      <c r="N11359" s="273"/>
    </row>
    <row r="11360" spans="4:14" x14ac:dyDescent="0.25">
      <c r="D11360" s="129"/>
      <c r="F11360" s="99"/>
      <c r="G11360" s="99"/>
      <c r="H11360" s="99"/>
      <c r="I11360" s="18"/>
      <c r="K11360" s="180">
        <f t="shared" si="360"/>
        <v>0</v>
      </c>
      <c r="M11360" s="96">
        <f t="shared" si="361"/>
        <v>1</v>
      </c>
      <c r="N11360" s="273"/>
    </row>
    <row r="11361" spans="4:14" x14ac:dyDescent="0.25">
      <c r="D11361" s="129"/>
      <c r="F11361" s="99"/>
      <c r="G11361" s="99"/>
      <c r="H11361" s="99"/>
      <c r="I11361" s="18"/>
      <c r="K11361" s="180">
        <f t="shared" si="360"/>
        <v>0</v>
      </c>
      <c r="M11361" s="96">
        <f t="shared" si="361"/>
        <v>1</v>
      </c>
      <c r="N11361" s="273"/>
    </row>
    <row r="11362" spans="4:14" x14ac:dyDescent="0.25">
      <c r="D11362" s="129"/>
      <c r="F11362" s="99"/>
      <c r="G11362" s="99"/>
      <c r="H11362" s="99"/>
      <c r="I11362" s="18"/>
      <c r="K11362" s="180">
        <f t="shared" si="360"/>
        <v>0</v>
      </c>
      <c r="M11362" s="96">
        <f t="shared" si="361"/>
        <v>1</v>
      </c>
      <c r="N11362" s="273"/>
    </row>
    <row r="11363" spans="4:14" x14ac:dyDescent="0.25">
      <c r="D11363" s="129"/>
      <c r="F11363" s="99"/>
      <c r="G11363" s="99"/>
      <c r="H11363" s="99"/>
      <c r="I11363" s="18"/>
      <c r="K11363" s="180">
        <f t="shared" si="360"/>
        <v>0</v>
      </c>
      <c r="M11363" s="96">
        <f t="shared" si="361"/>
        <v>1</v>
      </c>
      <c r="N11363" s="273"/>
    </row>
    <row r="11364" spans="4:14" x14ac:dyDescent="0.25">
      <c r="D11364" s="129"/>
      <c r="F11364" s="99"/>
      <c r="G11364" s="99"/>
      <c r="H11364" s="99"/>
      <c r="I11364" s="18"/>
      <c r="K11364" s="180">
        <f t="shared" si="360"/>
        <v>0</v>
      </c>
      <c r="M11364" s="96">
        <f t="shared" si="361"/>
        <v>1</v>
      </c>
      <c r="N11364" s="273"/>
    </row>
    <row r="11365" spans="4:14" x14ac:dyDescent="0.25">
      <c r="D11365" s="129"/>
      <c r="F11365" s="99"/>
      <c r="G11365" s="99"/>
      <c r="H11365" s="99"/>
      <c r="I11365" s="18"/>
      <c r="K11365" s="180">
        <f t="shared" si="360"/>
        <v>0</v>
      </c>
      <c r="M11365" s="96">
        <f t="shared" si="361"/>
        <v>1</v>
      </c>
      <c r="N11365" s="273"/>
    </row>
    <row r="11366" spans="4:14" x14ac:dyDescent="0.25">
      <c r="D11366" s="129"/>
      <c r="F11366" s="99"/>
      <c r="G11366" s="99"/>
      <c r="H11366" s="99"/>
      <c r="I11366" s="18"/>
      <c r="K11366" s="180">
        <f t="shared" si="360"/>
        <v>0</v>
      </c>
      <c r="M11366" s="96">
        <f t="shared" si="361"/>
        <v>1</v>
      </c>
      <c r="N11366" s="273"/>
    </row>
    <row r="11367" spans="4:14" x14ac:dyDescent="0.25">
      <c r="D11367" s="129"/>
      <c r="F11367" s="99"/>
      <c r="G11367" s="99"/>
      <c r="H11367" s="99"/>
      <c r="I11367" s="18"/>
      <c r="K11367" s="180">
        <f t="shared" si="360"/>
        <v>0</v>
      </c>
      <c r="M11367" s="96">
        <f t="shared" si="361"/>
        <v>1</v>
      </c>
      <c r="N11367" s="273"/>
    </row>
    <row r="11368" spans="4:14" x14ac:dyDescent="0.25">
      <c r="D11368" s="129"/>
      <c r="F11368" s="99"/>
      <c r="G11368" s="99"/>
      <c r="H11368" s="99"/>
      <c r="I11368" s="18"/>
      <c r="K11368" s="180">
        <f t="shared" si="360"/>
        <v>0</v>
      </c>
      <c r="M11368" s="96">
        <f t="shared" si="361"/>
        <v>1</v>
      </c>
      <c r="N11368" s="273"/>
    </row>
    <row r="11369" spans="4:14" x14ac:dyDescent="0.25">
      <c r="D11369" s="129"/>
      <c r="F11369" s="99"/>
      <c r="G11369" s="99"/>
      <c r="H11369" s="99"/>
      <c r="I11369" s="18"/>
      <c r="K11369" s="180">
        <f t="shared" si="360"/>
        <v>0</v>
      </c>
      <c r="M11369" s="96">
        <f t="shared" si="361"/>
        <v>1</v>
      </c>
      <c r="N11369" s="273"/>
    </row>
    <row r="11370" spans="4:14" x14ac:dyDescent="0.25">
      <c r="D11370" s="129"/>
      <c r="F11370" s="99"/>
      <c r="G11370" s="99"/>
      <c r="H11370" s="99"/>
      <c r="I11370" s="18"/>
      <c r="K11370" s="180">
        <f t="shared" ref="K11370:K11433" si="362">IF(ctConta="",K11369+F11370,IF(I11370=ctConta,K11369+F11370,K11369))</f>
        <v>0</v>
      </c>
      <c r="M11370" s="96">
        <f t="shared" si="361"/>
        <v>1</v>
      </c>
      <c r="N11370" s="273"/>
    </row>
    <row r="11371" spans="4:14" x14ac:dyDescent="0.25">
      <c r="D11371" s="129"/>
      <c r="F11371" s="99"/>
      <c r="G11371" s="99"/>
      <c r="H11371" s="99"/>
      <c r="I11371" s="18"/>
      <c r="K11371" s="180">
        <f t="shared" si="362"/>
        <v>0</v>
      </c>
      <c r="M11371" s="96">
        <f t="shared" si="361"/>
        <v>1</v>
      </c>
      <c r="N11371" s="273"/>
    </row>
    <row r="11372" spans="4:14" x14ac:dyDescent="0.25">
      <c r="D11372" s="129"/>
      <c r="F11372" s="99"/>
      <c r="G11372" s="99"/>
      <c r="H11372" s="99"/>
      <c r="I11372" s="18"/>
      <c r="K11372" s="180">
        <f t="shared" si="362"/>
        <v>0</v>
      </c>
      <c r="M11372" s="96">
        <f t="shared" si="361"/>
        <v>1</v>
      </c>
      <c r="N11372" s="273"/>
    </row>
    <row r="11373" spans="4:14" x14ac:dyDescent="0.25">
      <c r="D11373" s="129"/>
      <c r="F11373" s="99"/>
      <c r="G11373" s="99"/>
      <c r="H11373" s="99"/>
      <c r="I11373" s="18"/>
      <c r="K11373" s="180">
        <f t="shared" si="362"/>
        <v>0</v>
      </c>
      <c r="M11373" s="96">
        <f t="shared" si="361"/>
        <v>1</v>
      </c>
      <c r="N11373" s="273"/>
    </row>
    <row r="11374" spans="4:14" x14ac:dyDescent="0.25">
      <c r="D11374" s="129"/>
      <c r="F11374" s="99"/>
      <c r="G11374" s="99"/>
      <c r="H11374" s="99"/>
      <c r="I11374" s="18"/>
      <c r="K11374" s="180">
        <f t="shared" si="362"/>
        <v>0</v>
      </c>
      <c r="M11374" s="96">
        <f t="shared" si="361"/>
        <v>1</v>
      </c>
      <c r="N11374" s="273"/>
    </row>
    <row r="11375" spans="4:14" x14ac:dyDescent="0.25">
      <c r="D11375" s="129"/>
      <c r="F11375" s="99"/>
      <c r="G11375" s="99"/>
      <c r="H11375" s="99"/>
      <c r="I11375" s="18"/>
      <c r="K11375" s="180">
        <f t="shared" si="362"/>
        <v>0</v>
      </c>
      <c r="M11375" s="96">
        <f t="shared" si="361"/>
        <v>1</v>
      </c>
      <c r="N11375" s="273"/>
    </row>
    <row r="11376" spans="4:14" x14ac:dyDescent="0.25">
      <c r="D11376" s="129"/>
      <c r="F11376" s="99"/>
      <c r="G11376" s="99"/>
      <c r="H11376" s="99"/>
      <c r="I11376" s="18"/>
      <c r="K11376" s="180">
        <f t="shared" si="362"/>
        <v>0</v>
      </c>
      <c r="M11376" s="96">
        <f t="shared" si="361"/>
        <v>1</v>
      </c>
      <c r="N11376" s="273"/>
    </row>
    <row r="11377" spans="4:14" x14ac:dyDescent="0.25">
      <c r="D11377" s="129"/>
      <c r="F11377" s="99"/>
      <c r="G11377" s="99"/>
      <c r="H11377" s="99"/>
      <c r="I11377" s="18"/>
      <c r="K11377" s="180">
        <f t="shared" si="362"/>
        <v>0</v>
      </c>
      <c r="M11377" s="96">
        <f t="shared" si="361"/>
        <v>1</v>
      </c>
      <c r="N11377" s="273"/>
    </row>
    <row r="11378" spans="4:14" x14ac:dyDescent="0.25">
      <c r="D11378" s="129"/>
      <c r="F11378" s="99"/>
      <c r="G11378" s="99"/>
      <c r="H11378" s="99"/>
      <c r="I11378" s="18"/>
      <c r="K11378" s="180">
        <f t="shared" si="362"/>
        <v>0</v>
      </c>
      <c r="M11378" s="96">
        <f t="shared" si="361"/>
        <v>1</v>
      </c>
      <c r="N11378" s="273"/>
    </row>
    <row r="11379" spans="4:14" x14ac:dyDescent="0.25">
      <c r="D11379" s="129"/>
      <c r="F11379" s="99"/>
      <c r="G11379" s="99"/>
      <c r="H11379" s="99"/>
      <c r="I11379" s="18"/>
      <c r="K11379" s="180">
        <f t="shared" si="362"/>
        <v>0</v>
      </c>
      <c r="M11379" s="96">
        <f t="shared" si="361"/>
        <v>1</v>
      </c>
      <c r="N11379" s="273"/>
    </row>
    <row r="11380" spans="4:14" x14ac:dyDescent="0.25">
      <c r="D11380" s="129"/>
      <c r="F11380" s="99"/>
      <c r="G11380" s="99"/>
      <c r="H11380" s="99"/>
      <c r="I11380" s="18"/>
      <c r="K11380" s="180">
        <f t="shared" si="362"/>
        <v>0</v>
      </c>
      <c r="M11380" s="96">
        <f t="shared" si="361"/>
        <v>1</v>
      </c>
      <c r="N11380" s="273"/>
    </row>
    <row r="11381" spans="4:14" x14ac:dyDescent="0.25">
      <c r="D11381" s="129"/>
      <c r="F11381" s="99"/>
      <c r="G11381" s="99"/>
      <c r="H11381" s="99"/>
      <c r="I11381" s="18"/>
      <c r="K11381" s="180">
        <f t="shared" si="362"/>
        <v>0</v>
      </c>
      <c r="M11381" s="96">
        <f t="shared" si="361"/>
        <v>1</v>
      </c>
      <c r="N11381" s="273"/>
    </row>
    <row r="11382" spans="4:14" x14ac:dyDescent="0.25">
      <c r="D11382" s="129"/>
      <c r="F11382" s="99"/>
      <c r="G11382" s="99"/>
      <c r="H11382" s="99"/>
      <c r="I11382" s="18"/>
      <c r="K11382" s="180">
        <f t="shared" si="362"/>
        <v>0</v>
      </c>
      <c r="M11382" s="96">
        <f t="shared" si="361"/>
        <v>1</v>
      </c>
      <c r="N11382" s="273"/>
    </row>
    <row r="11383" spans="4:14" x14ac:dyDescent="0.25">
      <c r="D11383" s="129"/>
      <c r="F11383" s="99"/>
      <c r="G11383" s="99"/>
      <c r="H11383" s="99"/>
      <c r="I11383" s="18"/>
      <c r="K11383" s="180">
        <f t="shared" si="362"/>
        <v>0</v>
      </c>
      <c r="M11383" s="96">
        <f t="shared" si="361"/>
        <v>1</v>
      </c>
      <c r="N11383" s="273"/>
    </row>
    <row r="11384" spans="4:14" x14ac:dyDescent="0.25">
      <c r="D11384" s="129"/>
      <c r="F11384" s="99"/>
      <c r="G11384" s="99"/>
      <c r="H11384" s="99"/>
      <c r="I11384" s="18"/>
      <c r="K11384" s="180">
        <f t="shared" si="362"/>
        <v>0</v>
      </c>
      <c r="M11384" s="96">
        <f t="shared" si="361"/>
        <v>1</v>
      </c>
      <c r="N11384" s="273"/>
    </row>
    <row r="11385" spans="4:14" x14ac:dyDescent="0.25">
      <c r="D11385" s="129"/>
      <c r="F11385" s="99"/>
      <c r="G11385" s="99"/>
      <c r="H11385" s="99"/>
      <c r="I11385" s="18"/>
      <c r="K11385" s="180">
        <f t="shared" si="362"/>
        <v>0</v>
      </c>
      <c r="M11385" s="96">
        <f t="shared" si="361"/>
        <v>1</v>
      </c>
      <c r="N11385" s="273"/>
    </row>
    <row r="11386" spans="4:14" x14ac:dyDescent="0.25">
      <c r="D11386" s="129"/>
      <c r="F11386" s="99"/>
      <c r="G11386" s="99"/>
      <c r="H11386" s="99"/>
      <c r="I11386" s="18"/>
      <c r="K11386" s="180">
        <f t="shared" si="362"/>
        <v>0</v>
      </c>
      <c r="M11386" s="96">
        <f t="shared" si="361"/>
        <v>1</v>
      </c>
      <c r="N11386" s="273"/>
    </row>
    <row r="11387" spans="4:14" x14ac:dyDescent="0.25">
      <c r="D11387" s="129"/>
      <c r="F11387" s="99"/>
      <c r="G11387" s="99"/>
      <c r="H11387" s="99"/>
      <c r="I11387" s="18"/>
      <c r="K11387" s="180">
        <f t="shared" si="362"/>
        <v>0</v>
      </c>
      <c r="M11387" s="96">
        <f t="shared" si="361"/>
        <v>1</v>
      </c>
      <c r="N11387" s="273"/>
    </row>
    <row r="11388" spans="4:14" x14ac:dyDescent="0.25">
      <c r="D11388" s="129"/>
      <c r="F11388" s="99"/>
      <c r="G11388" s="99"/>
      <c r="H11388" s="99"/>
      <c r="I11388" s="18"/>
      <c r="K11388" s="180">
        <f t="shared" si="362"/>
        <v>0</v>
      </c>
      <c r="M11388" s="96">
        <f t="shared" si="361"/>
        <v>1</v>
      </c>
      <c r="N11388" s="273"/>
    </row>
    <row r="11389" spans="4:14" x14ac:dyDescent="0.25">
      <c r="D11389" s="129"/>
      <c r="F11389" s="99"/>
      <c r="G11389" s="99"/>
      <c r="H11389" s="99"/>
      <c r="I11389" s="18"/>
      <c r="K11389" s="180">
        <f t="shared" si="362"/>
        <v>0</v>
      </c>
      <c r="M11389" s="96">
        <f t="shared" si="361"/>
        <v>1</v>
      </c>
      <c r="N11389" s="273"/>
    </row>
    <row r="11390" spans="4:14" x14ac:dyDescent="0.25">
      <c r="D11390" s="129"/>
      <c r="F11390" s="99"/>
      <c r="G11390" s="99"/>
      <c r="H11390" s="99"/>
      <c r="I11390" s="18"/>
      <c r="K11390" s="180">
        <f t="shared" si="362"/>
        <v>0</v>
      </c>
      <c r="M11390" s="96">
        <f t="shared" si="361"/>
        <v>1</v>
      </c>
      <c r="N11390" s="273"/>
    </row>
    <row r="11391" spans="4:14" x14ac:dyDescent="0.25">
      <c r="D11391" s="129"/>
      <c r="F11391" s="99"/>
      <c r="G11391" s="99"/>
      <c r="H11391" s="99"/>
      <c r="I11391" s="18"/>
      <c r="K11391" s="180">
        <f t="shared" si="362"/>
        <v>0</v>
      </c>
      <c r="M11391" s="96">
        <f t="shared" si="361"/>
        <v>1</v>
      </c>
      <c r="N11391" s="273"/>
    </row>
    <row r="11392" spans="4:14" x14ac:dyDescent="0.25">
      <c r="D11392" s="129"/>
      <c r="F11392" s="99"/>
      <c r="G11392" s="99"/>
      <c r="H11392" s="99"/>
      <c r="I11392" s="18"/>
      <c r="K11392" s="180">
        <f t="shared" si="362"/>
        <v>0</v>
      </c>
      <c r="M11392" s="96">
        <f t="shared" si="361"/>
        <v>1</v>
      </c>
      <c r="N11392" s="273"/>
    </row>
    <row r="11393" spans="4:14" x14ac:dyDescent="0.25">
      <c r="D11393" s="129"/>
      <c r="F11393" s="99"/>
      <c r="G11393" s="99"/>
      <c r="H11393" s="99"/>
      <c r="I11393" s="18"/>
      <c r="K11393" s="180">
        <f t="shared" si="362"/>
        <v>0</v>
      </c>
      <c r="M11393" s="96">
        <f t="shared" si="361"/>
        <v>1</v>
      </c>
      <c r="N11393" s="273"/>
    </row>
    <row r="11394" spans="4:14" x14ac:dyDescent="0.25">
      <c r="D11394" s="129"/>
      <c r="F11394" s="99"/>
      <c r="G11394" s="99"/>
      <c r="H11394" s="99"/>
      <c r="I11394" s="18"/>
      <c r="K11394" s="180">
        <f t="shared" si="362"/>
        <v>0</v>
      </c>
      <c r="M11394" s="96">
        <f t="shared" si="361"/>
        <v>1</v>
      </c>
      <c r="N11394" s="273"/>
    </row>
    <row r="11395" spans="4:14" x14ac:dyDescent="0.25">
      <c r="D11395" s="129"/>
      <c r="F11395" s="99"/>
      <c r="G11395" s="99"/>
      <c r="H11395" s="99"/>
      <c r="I11395" s="18"/>
      <c r="K11395" s="180">
        <f t="shared" si="362"/>
        <v>0</v>
      </c>
      <c r="M11395" s="96">
        <f t="shared" si="361"/>
        <v>1</v>
      </c>
      <c r="N11395" s="273"/>
    </row>
    <row r="11396" spans="4:14" x14ac:dyDescent="0.25">
      <c r="D11396" s="129"/>
      <c r="F11396" s="99"/>
      <c r="G11396" s="99"/>
      <c r="H11396" s="99"/>
      <c r="I11396" s="18"/>
      <c r="K11396" s="180">
        <f t="shared" si="362"/>
        <v>0</v>
      </c>
      <c r="M11396" s="96">
        <f t="shared" si="361"/>
        <v>1</v>
      </c>
      <c r="N11396" s="273"/>
    </row>
    <row r="11397" spans="4:14" x14ac:dyDescent="0.25">
      <c r="D11397" s="129"/>
      <c r="F11397" s="99"/>
      <c r="G11397" s="99"/>
      <c r="H11397" s="99"/>
      <c r="I11397" s="18"/>
      <c r="K11397" s="180">
        <f t="shared" si="362"/>
        <v>0</v>
      </c>
      <c r="M11397" s="96">
        <f t="shared" si="361"/>
        <v>1</v>
      </c>
      <c r="N11397" s="273"/>
    </row>
    <row r="11398" spans="4:14" x14ac:dyDescent="0.25">
      <c r="D11398" s="129"/>
      <c r="F11398" s="99"/>
      <c r="G11398" s="99"/>
      <c r="H11398" s="99"/>
      <c r="I11398" s="18"/>
      <c r="K11398" s="180">
        <f t="shared" si="362"/>
        <v>0</v>
      </c>
      <c r="M11398" s="96">
        <f t="shared" si="361"/>
        <v>1</v>
      </c>
      <c r="N11398" s="273"/>
    </row>
    <row r="11399" spans="4:14" x14ac:dyDescent="0.25">
      <c r="D11399" s="129"/>
      <c r="F11399" s="99"/>
      <c r="G11399" s="99"/>
      <c r="H11399" s="99"/>
      <c r="I11399" s="18"/>
      <c r="K11399" s="180">
        <f t="shared" si="362"/>
        <v>0</v>
      </c>
      <c r="M11399" s="96">
        <f t="shared" si="361"/>
        <v>1</v>
      </c>
      <c r="N11399" s="273"/>
    </row>
    <row r="11400" spans="4:14" x14ac:dyDescent="0.25">
      <c r="D11400" s="129"/>
      <c r="F11400" s="99"/>
      <c r="G11400" s="99"/>
      <c r="H11400" s="99"/>
      <c r="I11400" s="18"/>
      <c r="K11400" s="180">
        <f t="shared" si="362"/>
        <v>0</v>
      </c>
      <c r="M11400" s="96">
        <f t="shared" si="361"/>
        <v>1</v>
      </c>
      <c r="N11400" s="273"/>
    </row>
    <row r="11401" spans="4:14" x14ac:dyDescent="0.25">
      <c r="D11401" s="129"/>
      <c r="F11401" s="99"/>
      <c r="G11401" s="99"/>
      <c r="H11401" s="99"/>
      <c r="I11401" s="18"/>
      <c r="K11401" s="180">
        <f t="shared" si="362"/>
        <v>0</v>
      </c>
      <c r="M11401" s="96">
        <f t="shared" si="361"/>
        <v>1</v>
      </c>
      <c r="N11401" s="273"/>
    </row>
    <row r="11402" spans="4:14" x14ac:dyDescent="0.25">
      <c r="D11402" s="129"/>
      <c r="F11402" s="99"/>
      <c r="G11402" s="99"/>
      <c r="H11402" s="99"/>
      <c r="I11402" s="18"/>
      <c r="K11402" s="180">
        <f t="shared" si="362"/>
        <v>0</v>
      </c>
      <c r="M11402" s="96">
        <f t="shared" si="361"/>
        <v>1</v>
      </c>
      <c r="N11402" s="273"/>
    </row>
    <row r="11403" spans="4:14" x14ac:dyDescent="0.25">
      <c r="D11403" s="129"/>
      <c r="F11403" s="99"/>
      <c r="G11403" s="99"/>
      <c r="H11403" s="99"/>
      <c r="I11403" s="18"/>
      <c r="K11403" s="180">
        <f t="shared" si="362"/>
        <v>0</v>
      </c>
      <c r="M11403" s="96">
        <f t="shared" si="361"/>
        <v>1</v>
      </c>
      <c r="N11403" s="273"/>
    </row>
    <row r="11404" spans="4:14" x14ac:dyDescent="0.25">
      <c r="D11404" s="129"/>
      <c r="F11404" s="99"/>
      <c r="G11404" s="99"/>
      <c r="H11404" s="99"/>
      <c r="I11404" s="18"/>
      <c r="K11404" s="180">
        <f t="shared" si="362"/>
        <v>0</v>
      </c>
      <c r="M11404" s="96">
        <f t="shared" si="361"/>
        <v>1</v>
      </c>
      <c r="N11404" s="273"/>
    </row>
    <row r="11405" spans="4:14" x14ac:dyDescent="0.25">
      <c r="D11405" s="129"/>
      <c r="F11405" s="99"/>
      <c r="G11405" s="99"/>
      <c r="H11405" s="99"/>
      <c r="I11405" s="18"/>
      <c r="K11405" s="180">
        <f t="shared" si="362"/>
        <v>0</v>
      </c>
      <c r="M11405" s="96">
        <f t="shared" si="361"/>
        <v>1</v>
      </c>
      <c r="N11405" s="273"/>
    </row>
    <row r="11406" spans="4:14" x14ac:dyDescent="0.25">
      <c r="D11406" s="129"/>
      <c r="F11406" s="99"/>
      <c r="G11406" s="99"/>
      <c r="H11406" s="99"/>
      <c r="I11406" s="18"/>
      <c r="K11406" s="180">
        <f t="shared" si="362"/>
        <v>0</v>
      </c>
      <c r="M11406" s="96">
        <f t="shared" si="361"/>
        <v>1</v>
      </c>
      <c r="N11406" s="273"/>
    </row>
    <row r="11407" spans="4:14" x14ac:dyDescent="0.25">
      <c r="D11407" s="129"/>
      <c r="F11407" s="99"/>
      <c r="G11407" s="99"/>
      <c r="H11407" s="99"/>
      <c r="I11407" s="18"/>
      <c r="K11407" s="180">
        <f t="shared" si="362"/>
        <v>0</v>
      </c>
      <c r="M11407" s="96">
        <f t="shared" si="361"/>
        <v>1</v>
      </c>
      <c r="N11407" s="273"/>
    </row>
    <row r="11408" spans="4:14" x14ac:dyDescent="0.25">
      <c r="D11408" s="129"/>
      <c r="F11408" s="99"/>
      <c r="G11408" s="99"/>
      <c r="H11408" s="99"/>
      <c r="I11408" s="18"/>
      <c r="K11408" s="180">
        <f t="shared" si="362"/>
        <v>0</v>
      </c>
      <c r="M11408" s="96">
        <f t="shared" si="361"/>
        <v>1</v>
      </c>
      <c r="N11408" s="273"/>
    </row>
    <row r="11409" spans="4:14" x14ac:dyDescent="0.25">
      <c r="D11409" s="129"/>
      <c r="F11409" s="99"/>
      <c r="G11409" s="99"/>
      <c r="H11409" s="99"/>
      <c r="I11409" s="18"/>
      <c r="K11409" s="180">
        <f t="shared" si="362"/>
        <v>0</v>
      </c>
      <c r="M11409" s="96">
        <f t="shared" ref="M11409:M11472" si="363">UltimoDia(D11409)</f>
        <v>1</v>
      </c>
      <c r="N11409" s="273"/>
    </row>
    <row r="11410" spans="4:14" x14ac:dyDescent="0.25">
      <c r="D11410" s="129"/>
      <c r="F11410" s="99"/>
      <c r="G11410" s="99"/>
      <c r="H11410" s="99"/>
      <c r="I11410" s="18"/>
      <c r="K11410" s="180">
        <f t="shared" si="362"/>
        <v>0</v>
      </c>
      <c r="M11410" s="96">
        <f t="shared" si="363"/>
        <v>1</v>
      </c>
      <c r="N11410" s="273"/>
    </row>
    <row r="11411" spans="4:14" x14ac:dyDescent="0.25">
      <c r="D11411" s="129"/>
      <c r="F11411" s="99"/>
      <c r="G11411" s="99"/>
      <c r="H11411" s="99"/>
      <c r="I11411" s="18"/>
      <c r="K11411" s="180">
        <f t="shared" si="362"/>
        <v>0</v>
      </c>
      <c r="M11411" s="96">
        <f t="shared" si="363"/>
        <v>1</v>
      </c>
      <c r="N11411" s="273"/>
    </row>
    <row r="11412" spans="4:14" x14ac:dyDescent="0.25">
      <c r="D11412" s="129"/>
      <c r="F11412" s="99"/>
      <c r="G11412" s="99"/>
      <c r="H11412" s="99"/>
      <c r="I11412" s="18"/>
      <c r="K11412" s="180">
        <f t="shared" si="362"/>
        <v>0</v>
      </c>
      <c r="M11412" s="96">
        <f t="shared" si="363"/>
        <v>1</v>
      </c>
      <c r="N11412" s="273"/>
    </row>
    <row r="11413" spans="4:14" x14ac:dyDescent="0.25">
      <c r="D11413" s="129"/>
      <c r="F11413" s="99"/>
      <c r="G11413" s="99"/>
      <c r="H11413" s="99"/>
      <c r="I11413" s="18"/>
      <c r="K11413" s="180">
        <f t="shared" si="362"/>
        <v>0</v>
      </c>
      <c r="M11413" s="96">
        <f t="shared" si="363"/>
        <v>1</v>
      </c>
      <c r="N11413" s="273"/>
    </row>
    <row r="11414" spans="4:14" x14ac:dyDescent="0.25">
      <c r="D11414" s="129"/>
      <c r="F11414" s="99"/>
      <c r="G11414" s="99"/>
      <c r="H11414" s="99"/>
      <c r="I11414" s="18"/>
      <c r="K11414" s="180">
        <f t="shared" si="362"/>
        <v>0</v>
      </c>
      <c r="M11414" s="96">
        <f t="shared" si="363"/>
        <v>1</v>
      </c>
      <c r="N11414" s="273"/>
    </row>
    <row r="11415" spans="4:14" x14ac:dyDescent="0.25">
      <c r="D11415" s="129"/>
      <c r="F11415" s="99"/>
      <c r="G11415" s="99"/>
      <c r="H11415" s="99"/>
      <c r="I11415" s="18"/>
      <c r="K11415" s="180">
        <f t="shared" si="362"/>
        <v>0</v>
      </c>
      <c r="M11415" s="96">
        <f t="shared" si="363"/>
        <v>1</v>
      </c>
      <c r="N11415" s="273"/>
    </row>
    <row r="11416" spans="4:14" x14ac:dyDescent="0.25">
      <c r="D11416" s="129"/>
      <c r="F11416" s="99"/>
      <c r="G11416" s="99"/>
      <c r="H11416" s="99"/>
      <c r="I11416" s="18"/>
      <c r="K11416" s="180">
        <f t="shared" si="362"/>
        <v>0</v>
      </c>
      <c r="M11416" s="96">
        <f t="shared" si="363"/>
        <v>1</v>
      </c>
      <c r="N11416" s="273"/>
    </row>
    <row r="11417" spans="4:14" x14ac:dyDescent="0.25">
      <c r="D11417" s="129"/>
      <c r="F11417" s="99"/>
      <c r="G11417" s="99"/>
      <c r="H11417" s="99"/>
      <c r="I11417" s="18"/>
      <c r="K11417" s="180">
        <f t="shared" si="362"/>
        <v>0</v>
      </c>
      <c r="M11417" s="96">
        <f t="shared" si="363"/>
        <v>1</v>
      </c>
      <c r="N11417" s="273"/>
    </row>
    <row r="11418" spans="4:14" x14ac:dyDescent="0.25">
      <c r="D11418" s="129"/>
      <c r="F11418" s="99"/>
      <c r="G11418" s="99"/>
      <c r="H11418" s="99"/>
      <c r="I11418" s="18"/>
      <c r="K11418" s="180">
        <f t="shared" si="362"/>
        <v>0</v>
      </c>
      <c r="M11418" s="96">
        <f t="shared" si="363"/>
        <v>1</v>
      </c>
      <c r="N11418" s="273"/>
    </row>
    <row r="11419" spans="4:14" x14ac:dyDescent="0.25">
      <c r="D11419" s="129"/>
      <c r="F11419" s="99"/>
      <c r="G11419" s="99"/>
      <c r="H11419" s="99"/>
      <c r="I11419" s="18"/>
      <c r="K11419" s="180">
        <f t="shared" si="362"/>
        <v>0</v>
      </c>
      <c r="M11419" s="96">
        <f t="shared" si="363"/>
        <v>1</v>
      </c>
      <c r="N11419" s="273"/>
    </row>
    <row r="11420" spans="4:14" x14ac:dyDescent="0.25">
      <c r="D11420" s="129"/>
      <c r="F11420" s="99"/>
      <c r="G11420" s="99"/>
      <c r="H11420" s="99"/>
      <c r="I11420" s="18"/>
      <c r="K11420" s="180">
        <f t="shared" si="362"/>
        <v>0</v>
      </c>
      <c r="M11420" s="96">
        <f t="shared" si="363"/>
        <v>1</v>
      </c>
      <c r="N11420" s="273"/>
    </row>
    <row r="11421" spans="4:14" x14ac:dyDescent="0.25">
      <c r="D11421" s="129"/>
      <c r="F11421" s="99"/>
      <c r="G11421" s="99"/>
      <c r="H11421" s="99"/>
      <c r="I11421" s="18"/>
      <c r="K11421" s="180">
        <f t="shared" si="362"/>
        <v>0</v>
      </c>
      <c r="M11421" s="96">
        <f t="shared" si="363"/>
        <v>1</v>
      </c>
      <c r="N11421" s="273"/>
    </row>
    <row r="11422" spans="4:14" x14ac:dyDescent="0.25">
      <c r="D11422" s="129"/>
      <c r="F11422" s="99"/>
      <c r="G11422" s="99"/>
      <c r="H11422" s="99"/>
      <c r="I11422" s="18"/>
      <c r="K11422" s="180">
        <f t="shared" si="362"/>
        <v>0</v>
      </c>
      <c r="M11422" s="96">
        <f t="shared" si="363"/>
        <v>1</v>
      </c>
      <c r="N11422" s="273"/>
    </row>
    <row r="11423" spans="4:14" x14ac:dyDescent="0.25">
      <c r="D11423" s="129"/>
      <c r="F11423" s="99"/>
      <c r="G11423" s="99"/>
      <c r="H11423" s="99"/>
      <c r="I11423" s="18"/>
      <c r="K11423" s="180">
        <f t="shared" si="362"/>
        <v>0</v>
      </c>
      <c r="M11423" s="96">
        <f t="shared" si="363"/>
        <v>1</v>
      </c>
      <c r="N11423" s="273"/>
    </row>
    <row r="11424" spans="4:14" x14ac:dyDescent="0.25">
      <c r="D11424" s="129"/>
      <c r="F11424" s="99"/>
      <c r="G11424" s="99"/>
      <c r="H11424" s="99"/>
      <c r="I11424" s="18"/>
      <c r="K11424" s="180">
        <f t="shared" si="362"/>
        <v>0</v>
      </c>
      <c r="M11424" s="96">
        <f t="shared" si="363"/>
        <v>1</v>
      </c>
      <c r="N11424" s="273"/>
    </row>
    <row r="11425" spans="4:14" x14ac:dyDescent="0.25">
      <c r="D11425" s="129"/>
      <c r="F11425" s="99"/>
      <c r="G11425" s="99"/>
      <c r="H11425" s="99"/>
      <c r="I11425" s="18"/>
      <c r="K11425" s="180">
        <f t="shared" si="362"/>
        <v>0</v>
      </c>
      <c r="M11425" s="96">
        <f t="shared" si="363"/>
        <v>1</v>
      </c>
      <c r="N11425" s="273"/>
    </row>
    <row r="11426" spans="4:14" x14ac:dyDescent="0.25">
      <c r="D11426" s="129"/>
      <c r="F11426" s="99"/>
      <c r="G11426" s="99"/>
      <c r="H11426" s="99"/>
      <c r="I11426" s="18"/>
      <c r="K11426" s="180">
        <f t="shared" si="362"/>
        <v>0</v>
      </c>
      <c r="M11426" s="96">
        <f t="shared" si="363"/>
        <v>1</v>
      </c>
      <c r="N11426" s="273"/>
    </row>
    <row r="11427" spans="4:14" x14ac:dyDescent="0.25">
      <c r="D11427" s="129"/>
      <c r="F11427" s="99"/>
      <c r="G11427" s="99"/>
      <c r="H11427" s="99"/>
      <c r="I11427" s="18"/>
      <c r="K11427" s="180">
        <f t="shared" si="362"/>
        <v>0</v>
      </c>
      <c r="M11427" s="96">
        <f t="shared" si="363"/>
        <v>1</v>
      </c>
      <c r="N11427" s="273"/>
    </row>
    <row r="11428" spans="4:14" x14ac:dyDescent="0.25">
      <c r="D11428" s="129"/>
      <c r="F11428" s="99"/>
      <c r="G11428" s="99"/>
      <c r="H11428" s="99"/>
      <c r="I11428" s="18"/>
      <c r="K11428" s="180">
        <f t="shared" si="362"/>
        <v>0</v>
      </c>
      <c r="M11428" s="96">
        <f t="shared" si="363"/>
        <v>1</v>
      </c>
      <c r="N11428" s="273"/>
    </row>
    <row r="11429" spans="4:14" x14ac:dyDescent="0.25">
      <c r="D11429" s="129"/>
      <c r="F11429" s="99"/>
      <c r="G11429" s="99"/>
      <c r="H11429" s="99"/>
      <c r="I11429" s="18"/>
      <c r="K11429" s="180">
        <f t="shared" si="362"/>
        <v>0</v>
      </c>
      <c r="M11429" s="96">
        <f t="shared" si="363"/>
        <v>1</v>
      </c>
      <c r="N11429" s="273"/>
    </row>
    <row r="11430" spans="4:14" x14ac:dyDescent="0.25">
      <c r="D11430" s="129"/>
      <c r="F11430" s="99"/>
      <c r="G11430" s="99"/>
      <c r="H11430" s="99"/>
      <c r="I11430" s="18"/>
      <c r="K11430" s="180">
        <f t="shared" si="362"/>
        <v>0</v>
      </c>
      <c r="M11430" s="96">
        <f t="shared" si="363"/>
        <v>1</v>
      </c>
      <c r="N11430" s="273"/>
    </row>
    <row r="11431" spans="4:14" x14ac:dyDescent="0.25">
      <c r="D11431" s="129"/>
      <c r="F11431" s="99"/>
      <c r="G11431" s="99"/>
      <c r="H11431" s="99"/>
      <c r="I11431" s="18"/>
      <c r="K11431" s="180">
        <f t="shared" si="362"/>
        <v>0</v>
      </c>
      <c r="M11431" s="96">
        <f t="shared" si="363"/>
        <v>1</v>
      </c>
      <c r="N11431" s="273"/>
    </row>
    <row r="11432" spans="4:14" x14ac:dyDescent="0.25">
      <c r="D11432" s="129"/>
      <c r="F11432" s="99"/>
      <c r="G11432" s="99"/>
      <c r="H11432" s="99"/>
      <c r="I11432" s="18"/>
      <c r="K11432" s="180">
        <f t="shared" si="362"/>
        <v>0</v>
      </c>
      <c r="M11432" s="96">
        <f t="shared" si="363"/>
        <v>1</v>
      </c>
      <c r="N11432" s="273"/>
    </row>
    <row r="11433" spans="4:14" x14ac:dyDescent="0.25">
      <c r="D11433" s="129"/>
      <c r="F11433" s="99"/>
      <c r="G11433" s="99"/>
      <c r="H11433" s="99"/>
      <c r="I11433" s="18"/>
      <c r="K11433" s="180">
        <f t="shared" si="362"/>
        <v>0</v>
      </c>
      <c r="M11433" s="96">
        <f t="shared" si="363"/>
        <v>1</v>
      </c>
      <c r="N11433" s="273"/>
    </row>
    <row r="11434" spans="4:14" x14ac:dyDescent="0.25">
      <c r="D11434" s="129"/>
      <c r="F11434" s="99"/>
      <c r="G11434" s="99"/>
      <c r="H11434" s="99"/>
      <c r="I11434" s="18"/>
      <c r="K11434" s="180">
        <f t="shared" ref="K11434:K11497" si="364">IF(ctConta="",K11433+F11434,IF(I11434=ctConta,K11433+F11434,K11433))</f>
        <v>0</v>
      </c>
      <c r="M11434" s="96">
        <f t="shared" si="363"/>
        <v>1</v>
      </c>
      <c r="N11434" s="273"/>
    </row>
    <row r="11435" spans="4:14" x14ac:dyDescent="0.25">
      <c r="D11435" s="129"/>
      <c r="F11435" s="99"/>
      <c r="G11435" s="99"/>
      <c r="H11435" s="99"/>
      <c r="I11435" s="18"/>
      <c r="K11435" s="180">
        <f t="shared" si="364"/>
        <v>0</v>
      </c>
      <c r="M11435" s="96">
        <f t="shared" si="363"/>
        <v>1</v>
      </c>
      <c r="N11435" s="273"/>
    </row>
    <row r="11436" spans="4:14" x14ac:dyDescent="0.25">
      <c r="D11436" s="129"/>
      <c r="F11436" s="99"/>
      <c r="G11436" s="99"/>
      <c r="H11436" s="99"/>
      <c r="I11436" s="18"/>
      <c r="K11436" s="180">
        <f t="shared" si="364"/>
        <v>0</v>
      </c>
      <c r="M11436" s="96">
        <f t="shared" si="363"/>
        <v>1</v>
      </c>
      <c r="N11436" s="273"/>
    </row>
    <row r="11437" spans="4:14" x14ac:dyDescent="0.25">
      <c r="D11437" s="129"/>
      <c r="F11437" s="99"/>
      <c r="G11437" s="99"/>
      <c r="H11437" s="99"/>
      <c r="I11437" s="18"/>
      <c r="K11437" s="180">
        <f t="shared" si="364"/>
        <v>0</v>
      </c>
      <c r="M11437" s="96">
        <f t="shared" si="363"/>
        <v>1</v>
      </c>
      <c r="N11437" s="273"/>
    </row>
    <row r="11438" spans="4:14" x14ac:dyDescent="0.25">
      <c r="D11438" s="129"/>
      <c r="F11438" s="99"/>
      <c r="G11438" s="99"/>
      <c r="H11438" s="99"/>
      <c r="I11438" s="18"/>
      <c r="K11438" s="180">
        <f t="shared" si="364"/>
        <v>0</v>
      </c>
      <c r="M11438" s="96">
        <f t="shared" si="363"/>
        <v>1</v>
      </c>
      <c r="N11438" s="273"/>
    </row>
    <row r="11439" spans="4:14" x14ac:dyDescent="0.25">
      <c r="D11439" s="129"/>
      <c r="F11439" s="99"/>
      <c r="G11439" s="99"/>
      <c r="H11439" s="99"/>
      <c r="I11439" s="18"/>
      <c r="K11439" s="180">
        <f t="shared" si="364"/>
        <v>0</v>
      </c>
      <c r="M11439" s="96">
        <f t="shared" si="363"/>
        <v>1</v>
      </c>
      <c r="N11439" s="273"/>
    </row>
    <row r="11440" spans="4:14" x14ac:dyDescent="0.25">
      <c r="D11440" s="129"/>
      <c r="F11440" s="99"/>
      <c r="G11440" s="99"/>
      <c r="H11440" s="99"/>
      <c r="I11440" s="18"/>
      <c r="K11440" s="180">
        <f t="shared" si="364"/>
        <v>0</v>
      </c>
      <c r="M11440" s="96">
        <f t="shared" si="363"/>
        <v>1</v>
      </c>
      <c r="N11440" s="273"/>
    </row>
    <row r="11441" spans="4:14" x14ac:dyDescent="0.25">
      <c r="D11441" s="129"/>
      <c r="F11441" s="99"/>
      <c r="G11441" s="99"/>
      <c r="H11441" s="99"/>
      <c r="I11441" s="18"/>
      <c r="K11441" s="180">
        <f t="shared" si="364"/>
        <v>0</v>
      </c>
      <c r="M11441" s="96">
        <f t="shared" si="363"/>
        <v>1</v>
      </c>
      <c r="N11441" s="273"/>
    </row>
    <row r="11442" spans="4:14" x14ac:dyDescent="0.25">
      <c r="D11442" s="129"/>
      <c r="F11442" s="99"/>
      <c r="G11442" s="99"/>
      <c r="H11442" s="99"/>
      <c r="I11442" s="18"/>
      <c r="K11442" s="180">
        <f t="shared" si="364"/>
        <v>0</v>
      </c>
      <c r="M11442" s="96">
        <f t="shared" si="363"/>
        <v>1</v>
      </c>
      <c r="N11442" s="273"/>
    </row>
    <row r="11443" spans="4:14" x14ac:dyDescent="0.25">
      <c r="D11443" s="129"/>
      <c r="F11443" s="99"/>
      <c r="G11443" s="99"/>
      <c r="H11443" s="99"/>
      <c r="I11443" s="18"/>
      <c r="K11443" s="180">
        <f t="shared" si="364"/>
        <v>0</v>
      </c>
      <c r="M11443" s="96">
        <f t="shared" si="363"/>
        <v>1</v>
      </c>
      <c r="N11443" s="273"/>
    </row>
    <row r="11444" spans="4:14" x14ac:dyDescent="0.25">
      <c r="D11444" s="129"/>
      <c r="F11444" s="99"/>
      <c r="G11444" s="99"/>
      <c r="H11444" s="99"/>
      <c r="I11444" s="18"/>
      <c r="K11444" s="180">
        <f t="shared" si="364"/>
        <v>0</v>
      </c>
      <c r="M11444" s="96">
        <f t="shared" si="363"/>
        <v>1</v>
      </c>
      <c r="N11444" s="273"/>
    </row>
    <row r="11445" spans="4:14" x14ac:dyDescent="0.25">
      <c r="D11445" s="129"/>
      <c r="F11445" s="99"/>
      <c r="G11445" s="99"/>
      <c r="H11445" s="99"/>
      <c r="I11445" s="18"/>
      <c r="K11445" s="180">
        <f t="shared" si="364"/>
        <v>0</v>
      </c>
      <c r="M11445" s="96">
        <f t="shared" si="363"/>
        <v>1</v>
      </c>
      <c r="N11445" s="273"/>
    </row>
    <row r="11446" spans="4:14" x14ac:dyDescent="0.25">
      <c r="D11446" s="129"/>
      <c r="F11446" s="99"/>
      <c r="G11446" s="99"/>
      <c r="H11446" s="99"/>
      <c r="I11446" s="18"/>
      <c r="K11446" s="180">
        <f t="shared" si="364"/>
        <v>0</v>
      </c>
      <c r="M11446" s="96">
        <f t="shared" si="363"/>
        <v>1</v>
      </c>
      <c r="N11446" s="273"/>
    </row>
    <row r="11447" spans="4:14" x14ac:dyDescent="0.25">
      <c r="D11447" s="129"/>
      <c r="F11447" s="99"/>
      <c r="G11447" s="99"/>
      <c r="H11447" s="99"/>
      <c r="I11447" s="18"/>
      <c r="K11447" s="180">
        <f t="shared" si="364"/>
        <v>0</v>
      </c>
      <c r="M11447" s="96">
        <f t="shared" si="363"/>
        <v>1</v>
      </c>
      <c r="N11447" s="273"/>
    </row>
    <row r="11448" spans="4:14" x14ac:dyDescent="0.25">
      <c r="D11448" s="129"/>
      <c r="F11448" s="99"/>
      <c r="G11448" s="99"/>
      <c r="H11448" s="99"/>
      <c r="I11448" s="18"/>
      <c r="K11448" s="180">
        <f t="shared" si="364"/>
        <v>0</v>
      </c>
      <c r="M11448" s="96">
        <f t="shared" si="363"/>
        <v>1</v>
      </c>
      <c r="N11448" s="273"/>
    </row>
    <row r="11449" spans="4:14" x14ac:dyDescent="0.25">
      <c r="D11449" s="129"/>
      <c r="F11449" s="99"/>
      <c r="G11449" s="99"/>
      <c r="H11449" s="99"/>
      <c r="I11449" s="18"/>
      <c r="K11449" s="180">
        <f t="shared" si="364"/>
        <v>0</v>
      </c>
      <c r="M11449" s="96">
        <f t="shared" si="363"/>
        <v>1</v>
      </c>
      <c r="N11449" s="273"/>
    </row>
    <row r="11450" spans="4:14" x14ac:dyDescent="0.25">
      <c r="D11450" s="129"/>
      <c r="F11450" s="99"/>
      <c r="G11450" s="99"/>
      <c r="H11450" s="99"/>
      <c r="I11450" s="18"/>
      <c r="K11450" s="180">
        <f t="shared" si="364"/>
        <v>0</v>
      </c>
      <c r="M11450" s="96">
        <f t="shared" si="363"/>
        <v>1</v>
      </c>
      <c r="N11450" s="273"/>
    </row>
    <row r="11451" spans="4:14" x14ac:dyDescent="0.25">
      <c r="D11451" s="129"/>
      <c r="F11451" s="99"/>
      <c r="G11451" s="99"/>
      <c r="H11451" s="99"/>
      <c r="I11451" s="18"/>
      <c r="K11451" s="180">
        <f t="shared" si="364"/>
        <v>0</v>
      </c>
      <c r="M11451" s="96">
        <f t="shared" si="363"/>
        <v>1</v>
      </c>
      <c r="N11451" s="273"/>
    </row>
    <row r="11452" spans="4:14" x14ac:dyDescent="0.25">
      <c r="D11452" s="129"/>
      <c r="F11452" s="99"/>
      <c r="G11452" s="99"/>
      <c r="H11452" s="99"/>
      <c r="I11452" s="18"/>
      <c r="K11452" s="180">
        <f t="shared" si="364"/>
        <v>0</v>
      </c>
      <c r="M11452" s="96">
        <f t="shared" si="363"/>
        <v>1</v>
      </c>
      <c r="N11452" s="273"/>
    </row>
    <row r="11453" spans="4:14" x14ac:dyDescent="0.25">
      <c r="D11453" s="129"/>
      <c r="F11453" s="99"/>
      <c r="G11453" s="99"/>
      <c r="H11453" s="99"/>
      <c r="I11453" s="18"/>
      <c r="K11453" s="180">
        <f t="shared" si="364"/>
        <v>0</v>
      </c>
      <c r="M11453" s="96">
        <f t="shared" si="363"/>
        <v>1</v>
      </c>
      <c r="N11453" s="273"/>
    </row>
    <row r="11454" spans="4:14" x14ac:dyDescent="0.25">
      <c r="D11454" s="129"/>
      <c r="F11454" s="99"/>
      <c r="G11454" s="99"/>
      <c r="H11454" s="99"/>
      <c r="I11454" s="18"/>
      <c r="K11454" s="180">
        <f t="shared" si="364"/>
        <v>0</v>
      </c>
      <c r="M11454" s="96">
        <f t="shared" si="363"/>
        <v>1</v>
      </c>
      <c r="N11454" s="273"/>
    </row>
    <row r="11455" spans="4:14" x14ac:dyDescent="0.25">
      <c r="D11455" s="129"/>
      <c r="F11455" s="99"/>
      <c r="G11455" s="99"/>
      <c r="H11455" s="99"/>
      <c r="I11455" s="18"/>
      <c r="K11455" s="180">
        <f t="shared" si="364"/>
        <v>0</v>
      </c>
      <c r="M11455" s="96">
        <f t="shared" si="363"/>
        <v>1</v>
      </c>
      <c r="N11455" s="273"/>
    </row>
    <row r="11456" spans="4:14" x14ac:dyDescent="0.25">
      <c r="D11456" s="129"/>
      <c r="F11456" s="99"/>
      <c r="G11456" s="99"/>
      <c r="H11456" s="99"/>
      <c r="I11456" s="18"/>
      <c r="K11456" s="180">
        <f t="shared" si="364"/>
        <v>0</v>
      </c>
      <c r="M11456" s="96">
        <f t="shared" si="363"/>
        <v>1</v>
      </c>
      <c r="N11456" s="273"/>
    </row>
    <row r="11457" spans="4:14" x14ac:dyDescent="0.25">
      <c r="D11457" s="129"/>
      <c r="F11457" s="99"/>
      <c r="G11457" s="99"/>
      <c r="H11457" s="99"/>
      <c r="I11457" s="18"/>
      <c r="K11457" s="180">
        <f t="shared" si="364"/>
        <v>0</v>
      </c>
      <c r="M11457" s="96">
        <f t="shared" si="363"/>
        <v>1</v>
      </c>
      <c r="N11457" s="273"/>
    </row>
    <row r="11458" spans="4:14" x14ac:dyDescent="0.25">
      <c r="D11458" s="129"/>
      <c r="F11458" s="99"/>
      <c r="G11458" s="99"/>
      <c r="H11458" s="99"/>
      <c r="I11458" s="18"/>
      <c r="K11458" s="180">
        <f t="shared" si="364"/>
        <v>0</v>
      </c>
      <c r="M11458" s="96">
        <f t="shared" si="363"/>
        <v>1</v>
      </c>
      <c r="N11458" s="273"/>
    </row>
    <row r="11459" spans="4:14" x14ac:dyDescent="0.25">
      <c r="D11459" s="129"/>
      <c r="F11459" s="99"/>
      <c r="G11459" s="99"/>
      <c r="H11459" s="99"/>
      <c r="I11459" s="18"/>
      <c r="K11459" s="180">
        <f t="shared" si="364"/>
        <v>0</v>
      </c>
      <c r="M11459" s="96">
        <f t="shared" si="363"/>
        <v>1</v>
      </c>
      <c r="N11459" s="273"/>
    </row>
    <row r="11460" spans="4:14" x14ac:dyDescent="0.25">
      <c r="D11460" s="129"/>
      <c r="F11460" s="99"/>
      <c r="G11460" s="99"/>
      <c r="H11460" s="99"/>
      <c r="I11460" s="18"/>
      <c r="K11460" s="180">
        <f t="shared" si="364"/>
        <v>0</v>
      </c>
      <c r="M11460" s="96">
        <f t="shared" si="363"/>
        <v>1</v>
      </c>
      <c r="N11460" s="273"/>
    </row>
    <row r="11461" spans="4:14" x14ac:dyDescent="0.25">
      <c r="D11461" s="129"/>
      <c r="F11461" s="99"/>
      <c r="G11461" s="99"/>
      <c r="H11461" s="99"/>
      <c r="I11461" s="18"/>
      <c r="K11461" s="180">
        <f t="shared" si="364"/>
        <v>0</v>
      </c>
      <c r="M11461" s="96">
        <f t="shared" si="363"/>
        <v>1</v>
      </c>
      <c r="N11461" s="273"/>
    </row>
    <row r="11462" spans="4:14" x14ac:dyDescent="0.25">
      <c r="D11462" s="129"/>
      <c r="F11462" s="99"/>
      <c r="G11462" s="99"/>
      <c r="H11462" s="99"/>
      <c r="I11462" s="18"/>
      <c r="K11462" s="180">
        <f t="shared" si="364"/>
        <v>0</v>
      </c>
      <c r="M11462" s="96">
        <f t="shared" si="363"/>
        <v>1</v>
      </c>
      <c r="N11462" s="273"/>
    </row>
    <row r="11463" spans="4:14" x14ac:dyDescent="0.25">
      <c r="D11463" s="129"/>
      <c r="F11463" s="99"/>
      <c r="G11463" s="99"/>
      <c r="H11463" s="99"/>
      <c r="I11463" s="18"/>
      <c r="K11463" s="180">
        <f t="shared" si="364"/>
        <v>0</v>
      </c>
      <c r="M11463" s="96">
        <f t="shared" si="363"/>
        <v>1</v>
      </c>
      <c r="N11463" s="273"/>
    </row>
    <row r="11464" spans="4:14" x14ac:dyDescent="0.25">
      <c r="D11464" s="129"/>
      <c r="F11464" s="99"/>
      <c r="G11464" s="99"/>
      <c r="H11464" s="99"/>
      <c r="I11464" s="18"/>
      <c r="K11464" s="180">
        <f t="shared" si="364"/>
        <v>0</v>
      </c>
      <c r="M11464" s="96">
        <f t="shared" si="363"/>
        <v>1</v>
      </c>
      <c r="N11464" s="273"/>
    </row>
    <row r="11465" spans="4:14" x14ac:dyDescent="0.25">
      <c r="D11465" s="129"/>
      <c r="F11465" s="99"/>
      <c r="G11465" s="99"/>
      <c r="H11465" s="99"/>
      <c r="I11465" s="18"/>
      <c r="K11465" s="180">
        <f t="shared" si="364"/>
        <v>0</v>
      </c>
      <c r="M11465" s="96">
        <f t="shared" si="363"/>
        <v>1</v>
      </c>
      <c r="N11465" s="273"/>
    </row>
    <row r="11466" spans="4:14" x14ac:dyDescent="0.25">
      <c r="D11466" s="129"/>
      <c r="F11466" s="99"/>
      <c r="G11466" s="99"/>
      <c r="H11466" s="99"/>
      <c r="I11466" s="18"/>
      <c r="K11466" s="180">
        <f t="shared" si="364"/>
        <v>0</v>
      </c>
      <c r="M11466" s="96">
        <f t="shared" si="363"/>
        <v>1</v>
      </c>
      <c r="N11466" s="273"/>
    </row>
    <row r="11467" spans="4:14" x14ac:dyDescent="0.25">
      <c r="D11467" s="129"/>
      <c r="F11467" s="99"/>
      <c r="G11467" s="99"/>
      <c r="H11467" s="99"/>
      <c r="I11467" s="18"/>
      <c r="K11467" s="180">
        <f t="shared" si="364"/>
        <v>0</v>
      </c>
      <c r="M11467" s="96">
        <f t="shared" si="363"/>
        <v>1</v>
      </c>
      <c r="N11467" s="273"/>
    </row>
    <row r="11468" spans="4:14" x14ac:dyDescent="0.25">
      <c r="D11468" s="129"/>
      <c r="F11468" s="99"/>
      <c r="G11468" s="99"/>
      <c r="H11468" s="99"/>
      <c r="I11468" s="18"/>
      <c r="K11468" s="180">
        <f t="shared" si="364"/>
        <v>0</v>
      </c>
      <c r="M11468" s="96">
        <f t="shared" si="363"/>
        <v>1</v>
      </c>
      <c r="N11468" s="273"/>
    </row>
    <row r="11469" spans="4:14" x14ac:dyDescent="0.25">
      <c r="D11469" s="129"/>
      <c r="F11469" s="99"/>
      <c r="G11469" s="99"/>
      <c r="H11469" s="99"/>
      <c r="I11469" s="18"/>
      <c r="K11469" s="180">
        <f t="shared" si="364"/>
        <v>0</v>
      </c>
      <c r="M11469" s="96">
        <f t="shared" si="363"/>
        <v>1</v>
      </c>
      <c r="N11469" s="273"/>
    </row>
    <row r="11470" spans="4:14" x14ac:dyDescent="0.25">
      <c r="D11470" s="129"/>
      <c r="F11470" s="99"/>
      <c r="G11470" s="99"/>
      <c r="H11470" s="99"/>
      <c r="I11470" s="18"/>
      <c r="K11470" s="180">
        <f t="shared" si="364"/>
        <v>0</v>
      </c>
      <c r="M11470" s="96">
        <f t="shared" si="363"/>
        <v>1</v>
      </c>
      <c r="N11470" s="273"/>
    </row>
    <row r="11471" spans="4:14" x14ac:dyDescent="0.25">
      <c r="D11471" s="129"/>
      <c r="F11471" s="99"/>
      <c r="G11471" s="99"/>
      <c r="H11471" s="99"/>
      <c r="I11471" s="18"/>
      <c r="K11471" s="180">
        <f t="shared" si="364"/>
        <v>0</v>
      </c>
      <c r="M11471" s="96">
        <f t="shared" si="363"/>
        <v>1</v>
      </c>
      <c r="N11471" s="273"/>
    </row>
    <row r="11472" spans="4:14" x14ac:dyDescent="0.25">
      <c r="D11472" s="129"/>
      <c r="F11472" s="99"/>
      <c r="G11472" s="99"/>
      <c r="H11472" s="99"/>
      <c r="I11472" s="18"/>
      <c r="K11472" s="180">
        <f t="shared" si="364"/>
        <v>0</v>
      </c>
      <c r="M11472" s="96">
        <f t="shared" si="363"/>
        <v>1</v>
      </c>
      <c r="N11472" s="273"/>
    </row>
    <row r="11473" spans="4:14" x14ac:dyDescent="0.25">
      <c r="D11473" s="129"/>
      <c r="F11473" s="99"/>
      <c r="G11473" s="99"/>
      <c r="H11473" s="99"/>
      <c r="I11473" s="18"/>
      <c r="K11473" s="180">
        <f t="shared" si="364"/>
        <v>0</v>
      </c>
      <c r="M11473" s="96">
        <f t="shared" ref="M11473:M11536" si="365">UltimoDia(D11473)</f>
        <v>1</v>
      </c>
      <c r="N11473" s="273"/>
    </row>
    <row r="11474" spans="4:14" x14ac:dyDescent="0.25">
      <c r="D11474" s="129"/>
      <c r="F11474" s="99"/>
      <c r="G11474" s="99"/>
      <c r="H11474" s="99"/>
      <c r="I11474" s="18"/>
      <c r="K11474" s="180">
        <f t="shared" si="364"/>
        <v>0</v>
      </c>
      <c r="M11474" s="96">
        <f t="shared" si="365"/>
        <v>1</v>
      </c>
      <c r="N11474" s="273"/>
    </row>
    <row r="11475" spans="4:14" x14ac:dyDescent="0.25">
      <c r="D11475" s="129"/>
      <c r="F11475" s="99"/>
      <c r="G11475" s="99"/>
      <c r="H11475" s="99"/>
      <c r="I11475" s="18"/>
      <c r="K11475" s="180">
        <f t="shared" si="364"/>
        <v>0</v>
      </c>
      <c r="M11475" s="96">
        <f t="shared" si="365"/>
        <v>1</v>
      </c>
      <c r="N11475" s="273"/>
    </row>
    <row r="11476" spans="4:14" x14ac:dyDescent="0.25">
      <c r="D11476" s="129"/>
      <c r="F11476" s="99"/>
      <c r="G11476" s="99"/>
      <c r="H11476" s="99"/>
      <c r="I11476" s="18"/>
      <c r="K11476" s="180">
        <f t="shared" si="364"/>
        <v>0</v>
      </c>
      <c r="M11476" s="96">
        <f t="shared" si="365"/>
        <v>1</v>
      </c>
      <c r="N11476" s="273"/>
    </row>
    <row r="11477" spans="4:14" x14ac:dyDescent="0.25">
      <c r="D11477" s="129"/>
      <c r="F11477" s="99"/>
      <c r="G11477" s="99"/>
      <c r="H11477" s="99"/>
      <c r="I11477" s="18"/>
      <c r="K11477" s="180">
        <f t="shared" si="364"/>
        <v>0</v>
      </c>
      <c r="M11477" s="96">
        <f t="shared" si="365"/>
        <v>1</v>
      </c>
      <c r="N11477" s="273"/>
    </row>
    <row r="11478" spans="4:14" x14ac:dyDescent="0.25">
      <c r="D11478" s="129"/>
      <c r="F11478" s="99"/>
      <c r="G11478" s="99"/>
      <c r="H11478" s="99"/>
      <c r="I11478" s="18"/>
      <c r="K11478" s="180">
        <f t="shared" si="364"/>
        <v>0</v>
      </c>
      <c r="M11478" s="96">
        <f t="shared" si="365"/>
        <v>1</v>
      </c>
      <c r="N11478" s="273"/>
    </row>
    <row r="11479" spans="4:14" x14ac:dyDescent="0.25">
      <c r="D11479" s="129"/>
      <c r="F11479" s="99"/>
      <c r="G11479" s="99"/>
      <c r="H11479" s="99"/>
      <c r="I11479" s="18"/>
      <c r="K11479" s="180">
        <f t="shared" si="364"/>
        <v>0</v>
      </c>
      <c r="M11479" s="96">
        <f t="shared" si="365"/>
        <v>1</v>
      </c>
      <c r="N11479" s="273"/>
    </row>
    <row r="11480" spans="4:14" x14ac:dyDescent="0.25">
      <c r="D11480" s="129"/>
      <c r="F11480" s="99"/>
      <c r="G11480" s="99"/>
      <c r="H11480" s="99"/>
      <c r="I11480" s="18"/>
      <c r="K11480" s="180">
        <f t="shared" si="364"/>
        <v>0</v>
      </c>
      <c r="M11480" s="96">
        <f t="shared" si="365"/>
        <v>1</v>
      </c>
      <c r="N11480" s="273"/>
    </row>
    <row r="11481" spans="4:14" x14ac:dyDescent="0.25">
      <c r="D11481" s="129"/>
      <c r="F11481" s="99"/>
      <c r="G11481" s="99"/>
      <c r="H11481" s="99"/>
      <c r="I11481" s="18"/>
      <c r="K11481" s="180">
        <f t="shared" si="364"/>
        <v>0</v>
      </c>
      <c r="M11481" s="96">
        <f t="shared" si="365"/>
        <v>1</v>
      </c>
      <c r="N11481" s="273"/>
    </row>
    <row r="11482" spans="4:14" x14ac:dyDescent="0.25">
      <c r="D11482" s="129"/>
      <c r="F11482" s="99"/>
      <c r="G11482" s="99"/>
      <c r="H11482" s="99"/>
      <c r="I11482" s="18"/>
      <c r="K11482" s="180">
        <f t="shared" si="364"/>
        <v>0</v>
      </c>
      <c r="M11482" s="96">
        <f t="shared" si="365"/>
        <v>1</v>
      </c>
      <c r="N11482" s="273"/>
    </row>
    <row r="11483" spans="4:14" x14ac:dyDescent="0.25">
      <c r="D11483" s="129"/>
      <c r="F11483" s="99"/>
      <c r="G11483" s="99"/>
      <c r="H11483" s="99"/>
      <c r="I11483" s="18"/>
      <c r="K11483" s="180">
        <f t="shared" si="364"/>
        <v>0</v>
      </c>
      <c r="M11483" s="96">
        <f t="shared" si="365"/>
        <v>1</v>
      </c>
      <c r="N11483" s="273"/>
    </row>
    <row r="11484" spans="4:14" x14ac:dyDescent="0.25">
      <c r="D11484" s="129"/>
      <c r="F11484" s="99"/>
      <c r="G11484" s="99"/>
      <c r="H11484" s="99"/>
      <c r="I11484" s="18"/>
      <c r="K11484" s="180">
        <f t="shared" si="364"/>
        <v>0</v>
      </c>
      <c r="M11484" s="96">
        <f t="shared" si="365"/>
        <v>1</v>
      </c>
      <c r="N11484" s="273"/>
    </row>
    <row r="11485" spans="4:14" x14ac:dyDescent="0.25">
      <c r="D11485" s="129"/>
      <c r="F11485" s="99"/>
      <c r="G11485" s="99"/>
      <c r="H11485" s="99"/>
      <c r="I11485" s="18"/>
      <c r="K11485" s="180">
        <f t="shared" si="364"/>
        <v>0</v>
      </c>
      <c r="M11485" s="96">
        <f t="shared" si="365"/>
        <v>1</v>
      </c>
      <c r="N11485" s="273"/>
    </row>
    <row r="11486" spans="4:14" x14ac:dyDescent="0.25">
      <c r="D11486" s="129"/>
      <c r="F11486" s="99"/>
      <c r="G11486" s="99"/>
      <c r="H11486" s="99"/>
      <c r="I11486" s="18"/>
      <c r="K11486" s="180">
        <f t="shared" si="364"/>
        <v>0</v>
      </c>
      <c r="M11486" s="96">
        <f t="shared" si="365"/>
        <v>1</v>
      </c>
      <c r="N11486" s="273"/>
    </row>
    <row r="11487" spans="4:14" x14ac:dyDescent="0.25">
      <c r="D11487" s="129"/>
      <c r="F11487" s="99"/>
      <c r="G11487" s="99"/>
      <c r="H11487" s="99"/>
      <c r="I11487" s="18"/>
      <c r="K11487" s="180">
        <f t="shared" si="364"/>
        <v>0</v>
      </c>
      <c r="M11487" s="96">
        <f t="shared" si="365"/>
        <v>1</v>
      </c>
      <c r="N11487" s="273"/>
    </row>
    <row r="11488" spans="4:14" x14ac:dyDescent="0.25">
      <c r="D11488" s="129"/>
      <c r="F11488" s="99"/>
      <c r="G11488" s="99"/>
      <c r="H11488" s="99"/>
      <c r="I11488" s="18"/>
      <c r="K11488" s="180">
        <f t="shared" si="364"/>
        <v>0</v>
      </c>
      <c r="M11488" s="96">
        <f t="shared" si="365"/>
        <v>1</v>
      </c>
      <c r="N11488" s="273"/>
    </row>
    <row r="11489" spans="4:14" x14ac:dyDescent="0.25">
      <c r="D11489" s="129"/>
      <c r="F11489" s="99"/>
      <c r="G11489" s="99"/>
      <c r="H11489" s="99"/>
      <c r="I11489" s="18"/>
      <c r="K11489" s="180">
        <f t="shared" si="364"/>
        <v>0</v>
      </c>
      <c r="M11489" s="96">
        <f t="shared" si="365"/>
        <v>1</v>
      </c>
      <c r="N11489" s="273"/>
    </row>
    <row r="11490" spans="4:14" x14ac:dyDescent="0.25">
      <c r="D11490" s="129"/>
      <c r="F11490" s="99"/>
      <c r="G11490" s="99"/>
      <c r="H11490" s="99"/>
      <c r="I11490" s="18"/>
      <c r="K11490" s="180">
        <f t="shared" si="364"/>
        <v>0</v>
      </c>
      <c r="M11490" s="96">
        <f t="shared" si="365"/>
        <v>1</v>
      </c>
      <c r="N11490" s="273"/>
    </row>
    <row r="11491" spans="4:14" x14ac:dyDescent="0.25">
      <c r="D11491" s="129"/>
      <c r="F11491" s="99"/>
      <c r="G11491" s="99"/>
      <c r="H11491" s="99"/>
      <c r="I11491" s="18"/>
      <c r="K11491" s="180">
        <f t="shared" si="364"/>
        <v>0</v>
      </c>
      <c r="M11491" s="96">
        <f t="shared" si="365"/>
        <v>1</v>
      </c>
      <c r="N11491" s="273"/>
    </row>
    <row r="11492" spans="4:14" x14ac:dyDescent="0.25">
      <c r="D11492" s="129"/>
      <c r="F11492" s="99"/>
      <c r="G11492" s="99"/>
      <c r="H11492" s="99"/>
      <c r="I11492" s="18"/>
      <c r="K11492" s="180">
        <f t="shared" si="364"/>
        <v>0</v>
      </c>
      <c r="M11492" s="96">
        <f t="shared" si="365"/>
        <v>1</v>
      </c>
      <c r="N11492" s="273"/>
    </row>
    <row r="11493" spans="4:14" x14ac:dyDescent="0.25">
      <c r="D11493" s="129"/>
      <c r="F11493" s="99"/>
      <c r="G11493" s="99"/>
      <c r="H11493" s="99"/>
      <c r="I11493" s="18"/>
      <c r="K11493" s="180">
        <f t="shared" si="364"/>
        <v>0</v>
      </c>
      <c r="M11493" s="96">
        <f t="shared" si="365"/>
        <v>1</v>
      </c>
      <c r="N11493" s="273"/>
    </row>
    <row r="11494" spans="4:14" x14ac:dyDescent="0.25">
      <c r="D11494" s="129"/>
      <c r="F11494" s="99"/>
      <c r="G11494" s="99"/>
      <c r="H11494" s="99"/>
      <c r="I11494" s="18"/>
      <c r="K11494" s="180">
        <f t="shared" si="364"/>
        <v>0</v>
      </c>
      <c r="M11494" s="96">
        <f t="shared" si="365"/>
        <v>1</v>
      </c>
      <c r="N11494" s="273"/>
    </row>
    <row r="11495" spans="4:14" x14ac:dyDescent="0.25">
      <c r="D11495" s="129"/>
      <c r="F11495" s="99"/>
      <c r="G11495" s="99"/>
      <c r="H11495" s="99"/>
      <c r="I11495" s="18"/>
      <c r="K11495" s="180">
        <f t="shared" si="364"/>
        <v>0</v>
      </c>
      <c r="M11495" s="96">
        <f t="shared" si="365"/>
        <v>1</v>
      </c>
      <c r="N11495" s="273"/>
    </row>
    <row r="11496" spans="4:14" x14ac:dyDescent="0.25">
      <c r="D11496" s="129"/>
      <c r="F11496" s="99"/>
      <c r="G11496" s="99"/>
      <c r="H11496" s="99"/>
      <c r="I11496" s="18"/>
      <c r="K11496" s="180">
        <f t="shared" si="364"/>
        <v>0</v>
      </c>
      <c r="M11496" s="96">
        <f t="shared" si="365"/>
        <v>1</v>
      </c>
      <c r="N11496" s="273"/>
    </row>
    <row r="11497" spans="4:14" x14ac:dyDescent="0.25">
      <c r="D11497" s="129"/>
      <c r="F11497" s="99"/>
      <c r="G11497" s="99"/>
      <c r="H11497" s="99"/>
      <c r="I11497" s="18"/>
      <c r="K11497" s="180">
        <f t="shared" si="364"/>
        <v>0</v>
      </c>
      <c r="M11497" s="96">
        <f t="shared" si="365"/>
        <v>1</v>
      </c>
      <c r="N11497" s="273"/>
    </row>
    <row r="11498" spans="4:14" x14ac:dyDescent="0.25">
      <c r="D11498" s="129"/>
      <c r="F11498" s="99"/>
      <c r="G11498" s="99"/>
      <c r="H11498" s="99"/>
      <c r="I11498" s="18"/>
      <c r="K11498" s="180">
        <f t="shared" ref="K11498:K11561" si="366">IF(ctConta="",K11497+F11498,IF(I11498=ctConta,K11497+F11498,K11497))</f>
        <v>0</v>
      </c>
      <c r="M11498" s="96">
        <f t="shared" si="365"/>
        <v>1</v>
      </c>
      <c r="N11498" s="273"/>
    </row>
    <row r="11499" spans="4:14" x14ac:dyDescent="0.25">
      <c r="D11499" s="129"/>
      <c r="F11499" s="99"/>
      <c r="G11499" s="99"/>
      <c r="H11499" s="99"/>
      <c r="I11499" s="18"/>
      <c r="K11499" s="180">
        <f t="shared" si="366"/>
        <v>0</v>
      </c>
      <c r="M11499" s="96">
        <f t="shared" si="365"/>
        <v>1</v>
      </c>
      <c r="N11499" s="273"/>
    </row>
    <row r="11500" spans="4:14" x14ac:dyDescent="0.25">
      <c r="D11500" s="129"/>
      <c r="F11500" s="99"/>
      <c r="G11500" s="99"/>
      <c r="H11500" s="99"/>
      <c r="I11500" s="18"/>
      <c r="K11500" s="180">
        <f t="shared" si="366"/>
        <v>0</v>
      </c>
      <c r="M11500" s="96">
        <f t="shared" si="365"/>
        <v>1</v>
      </c>
      <c r="N11500" s="273"/>
    </row>
    <row r="11501" spans="4:14" x14ac:dyDescent="0.25">
      <c r="D11501" s="129"/>
      <c r="F11501" s="99"/>
      <c r="G11501" s="99"/>
      <c r="H11501" s="99"/>
      <c r="I11501" s="18"/>
      <c r="K11501" s="180">
        <f t="shared" si="366"/>
        <v>0</v>
      </c>
      <c r="M11501" s="96">
        <f t="shared" si="365"/>
        <v>1</v>
      </c>
      <c r="N11501" s="273"/>
    </row>
    <row r="11502" spans="4:14" x14ac:dyDescent="0.25">
      <c r="D11502" s="129"/>
      <c r="F11502" s="99"/>
      <c r="G11502" s="99"/>
      <c r="H11502" s="99"/>
      <c r="I11502" s="18"/>
      <c r="K11502" s="180">
        <f t="shared" si="366"/>
        <v>0</v>
      </c>
      <c r="M11502" s="96">
        <f t="shared" si="365"/>
        <v>1</v>
      </c>
      <c r="N11502" s="273"/>
    </row>
    <row r="11503" spans="4:14" x14ac:dyDescent="0.25">
      <c r="D11503" s="129"/>
      <c r="F11503" s="99"/>
      <c r="G11503" s="99"/>
      <c r="H11503" s="99"/>
      <c r="I11503" s="18"/>
      <c r="K11503" s="180">
        <f t="shared" si="366"/>
        <v>0</v>
      </c>
      <c r="M11503" s="96">
        <f t="shared" si="365"/>
        <v>1</v>
      </c>
      <c r="N11503" s="273"/>
    </row>
    <row r="11504" spans="4:14" x14ac:dyDescent="0.25">
      <c r="D11504" s="129"/>
      <c r="F11504" s="99"/>
      <c r="G11504" s="99"/>
      <c r="H11504" s="99"/>
      <c r="I11504" s="18"/>
      <c r="K11504" s="180">
        <f t="shared" si="366"/>
        <v>0</v>
      </c>
      <c r="M11504" s="96">
        <f t="shared" si="365"/>
        <v>1</v>
      </c>
      <c r="N11504" s="273"/>
    </row>
    <row r="11505" spans="4:14" x14ac:dyDescent="0.25">
      <c r="D11505" s="129"/>
      <c r="F11505" s="99"/>
      <c r="G11505" s="99"/>
      <c r="H11505" s="99"/>
      <c r="I11505" s="18"/>
      <c r="K11505" s="180">
        <f t="shared" si="366"/>
        <v>0</v>
      </c>
      <c r="M11505" s="96">
        <f t="shared" si="365"/>
        <v>1</v>
      </c>
      <c r="N11505" s="273"/>
    </row>
    <row r="11506" spans="4:14" x14ac:dyDescent="0.25">
      <c r="D11506" s="129"/>
      <c r="F11506" s="99"/>
      <c r="G11506" s="99"/>
      <c r="H11506" s="99"/>
      <c r="I11506" s="18"/>
      <c r="K11506" s="180">
        <f t="shared" si="366"/>
        <v>0</v>
      </c>
      <c r="M11506" s="96">
        <f t="shared" si="365"/>
        <v>1</v>
      </c>
      <c r="N11506" s="273"/>
    </row>
    <row r="11507" spans="4:14" x14ac:dyDescent="0.25">
      <c r="D11507" s="129"/>
      <c r="F11507" s="99"/>
      <c r="G11507" s="99"/>
      <c r="H11507" s="99"/>
      <c r="I11507" s="18"/>
      <c r="K11507" s="180">
        <f t="shared" si="366"/>
        <v>0</v>
      </c>
      <c r="M11507" s="96">
        <f t="shared" si="365"/>
        <v>1</v>
      </c>
      <c r="N11507" s="273"/>
    </row>
    <row r="11508" spans="4:14" x14ac:dyDescent="0.25">
      <c r="D11508" s="129"/>
      <c r="F11508" s="99"/>
      <c r="G11508" s="99"/>
      <c r="H11508" s="99"/>
      <c r="I11508" s="18"/>
      <c r="K11508" s="180">
        <f t="shared" si="366"/>
        <v>0</v>
      </c>
      <c r="M11508" s="96">
        <f t="shared" si="365"/>
        <v>1</v>
      </c>
      <c r="N11508" s="273"/>
    </row>
    <row r="11509" spans="4:14" x14ac:dyDescent="0.25">
      <c r="D11509" s="129"/>
      <c r="F11509" s="99"/>
      <c r="G11509" s="99"/>
      <c r="H11509" s="99"/>
      <c r="I11509" s="18"/>
      <c r="K11509" s="180">
        <f t="shared" si="366"/>
        <v>0</v>
      </c>
      <c r="M11509" s="96">
        <f t="shared" si="365"/>
        <v>1</v>
      </c>
      <c r="N11509" s="273"/>
    </row>
    <row r="11510" spans="4:14" x14ac:dyDescent="0.25">
      <c r="D11510" s="129"/>
      <c r="F11510" s="99"/>
      <c r="G11510" s="99"/>
      <c r="H11510" s="99"/>
      <c r="I11510" s="18"/>
      <c r="K11510" s="180">
        <f t="shared" si="366"/>
        <v>0</v>
      </c>
      <c r="M11510" s="96">
        <f t="shared" si="365"/>
        <v>1</v>
      </c>
      <c r="N11510" s="273"/>
    </row>
    <row r="11511" spans="4:14" x14ac:dyDescent="0.25">
      <c r="D11511" s="129"/>
      <c r="F11511" s="99"/>
      <c r="G11511" s="99"/>
      <c r="H11511" s="99"/>
      <c r="I11511" s="18"/>
      <c r="K11511" s="180">
        <f t="shared" si="366"/>
        <v>0</v>
      </c>
      <c r="M11511" s="96">
        <f t="shared" si="365"/>
        <v>1</v>
      </c>
      <c r="N11511" s="273"/>
    </row>
    <row r="11512" spans="4:14" x14ac:dyDescent="0.25">
      <c r="D11512" s="129"/>
      <c r="F11512" s="99"/>
      <c r="G11512" s="99"/>
      <c r="H11512" s="99"/>
      <c r="I11512" s="18"/>
      <c r="K11512" s="180">
        <f t="shared" si="366"/>
        <v>0</v>
      </c>
      <c r="M11512" s="96">
        <f t="shared" si="365"/>
        <v>1</v>
      </c>
      <c r="N11512" s="273"/>
    </row>
    <row r="11513" spans="4:14" x14ac:dyDescent="0.25">
      <c r="D11513" s="129"/>
      <c r="F11513" s="99"/>
      <c r="G11513" s="99"/>
      <c r="H11513" s="99"/>
      <c r="I11513" s="18"/>
      <c r="K11513" s="180">
        <f t="shared" si="366"/>
        <v>0</v>
      </c>
      <c r="M11513" s="96">
        <f t="shared" si="365"/>
        <v>1</v>
      </c>
      <c r="N11513" s="273"/>
    </row>
    <row r="11514" spans="4:14" x14ac:dyDescent="0.25">
      <c r="D11514" s="129"/>
      <c r="F11514" s="99"/>
      <c r="G11514" s="99"/>
      <c r="H11514" s="99"/>
      <c r="I11514" s="18"/>
      <c r="K11514" s="180">
        <f t="shared" si="366"/>
        <v>0</v>
      </c>
      <c r="M11514" s="96">
        <f t="shared" si="365"/>
        <v>1</v>
      </c>
      <c r="N11514" s="273"/>
    </row>
    <row r="11515" spans="4:14" x14ac:dyDescent="0.25">
      <c r="D11515" s="129"/>
      <c r="F11515" s="99"/>
      <c r="G11515" s="99"/>
      <c r="H11515" s="99"/>
      <c r="I11515" s="18"/>
      <c r="K11515" s="180">
        <f t="shared" si="366"/>
        <v>0</v>
      </c>
      <c r="M11515" s="96">
        <f t="shared" si="365"/>
        <v>1</v>
      </c>
      <c r="N11515" s="273"/>
    </row>
    <row r="11516" spans="4:14" x14ac:dyDescent="0.25">
      <c r="D11516" s="129"/>
      <c r="F11516" s="99"/>
      <c r="G11516" s="99"/>
      <c r="H11516" s="99"/>
      <c r="I11516" s="18"/>
      <c r="K11516" s="180">
        <f t="shared" si="366"/>
        <v>0</v>
      </c>
      <c r="M11516" s="96">
        <f t="shared" si="365"/>
        <v>1</v>
      </c>
      <c r="N11516" s="273"/>
    </row>
    <row r="11517" spans="4:14" x14ac:dyDescent="0.25">
      <c r="D11517" s="129"/>
      <c r="F11517" s="99"/>
      <c r="G11517" s="99"/>
      <c r="H11517" s="99"/>
      <c r="I11517" s="18"/>
      <c r="K11517" s="180">
        <f t="shared" si="366"/>
        <v>0</v>
      </c>
      <c r="M11517" s="96">
        <f t="shared" si="365"/>
        <v>1</v>
      </c>
      <c r="N11517" s="273"/>
    </row>
    <row r="11518" spans="4:14" x14ac:dyDescent="0.25">
      <c r="D11518" s="129"/>
      <c r="F11518" s="99"/>
      <c r="G11518" s="99"/>
      <c r="H11518" s="99"/>
      <c r="I11518" s="18"/>
      <c r="K11518" s="180">
        <f t="shared" si="366"/>
        <v>0</v>
      </c>
      <c r="M11518" s="96">
        <f t="shared" si="365"/>
        <v>1</v>
      </c>
      <c r="N11518" s="273"/>
    </row>
    <row r="11519" spans="4:14" x14ac:dyDescent="0.25">
      <c r="D11519" s="129"/>
      <c r="F11519" s="99"/>
      <c r="G11519" s="99"/>
      <c r="H11519" s="99"/>
      <c r="I11519" s="18"/>
      <c r="K11519" s="180">
        <f t="shared" si="366"/>
        <v>0</v>
      </c>
      <c r="M11519" s="96">
        <f t="shared" si="365"/>
        <v>1</v>
      </c>
      <c r="N11519" s="273"/>
    </row>
    <row r="11520" spans="4:14" x14ac:dyDescent="0.25">
      <c r="D11520" s="129"/>
      <c r="F11520" s="99"/>
      <c r="G11520" s="99"/>
      <c r="H11520" s="99"/>
      <c r="I11520" s="18"/>
      <c r="K11520" s="180">
        <f t="shared" si="366"/>
        <v>0</v>
      </c>
      <c r="M11520" s="96">
        <f t="shared" si="365"/>
        <v>1</v>
      </c>
      <c r="N11520" s="273"/>
    </row>
    <row r="11521" spans="4:14" x14ac:dyDescent="0.25">
      <c r="D11521" s="129"/>
      <c r="F11521" s="99"/>
      <c r="G11521" s="99"/>
      <c r="H11521" s="99"/>
      <c r="I11521" s="18"/>
      <c r="K11521" s="180">
        <f t="shared" si="366"/>
        <v>0</v>
      </c>
      <c r="M11521" s="96">
        <f t="shared" si="365"/>
        <v>1</v>
      </c>
      <c r="N11521" s="273"/>
    </row>
    <row r="11522" spans="4:14" x14ac:dyDescent="0.25">
      <c r="D11522" s="129"/>
      <c r="F11522" s="99"/>
      <c r="G11522" s="99"/>
      <c r="H11522" s="99"/>
      <c r="I11522" s="18"/>
      <c r="K11522" s="180">
        <f t="shared" si="366"/>
        <v>0</v>
      </c>
      <c r="M11522" s="96">
        <f t="shared" si="365"/>
        <v>1</v>
      </c>
      <c r="N11522" s="273"/>
    </row>
    <row r="11523" spans="4:14" x14ac:dyDescent="0.25">
      <c r="D11523" s="129"/>
      <c r="F11523" s="99"/>
      <c r="G11523" s="99"/>
      <c r="H11523" s="99"/>
      <c r="I11523" s="18"/>
      <c r="K11523" s="180">
        <f t="shared" si="366"/>
        <v>0</v>
      </c>
      <c r="M11523" s="96">
        <f t="shared" si="365"/>
        <v>1</v>
      </c>
      <c r="N11523" s="273"/>
    </row>
    <row r="11524" spans="4:14" x14ac:dyDescent="0.25">
      <c r="D11524" s="129"/>
      <c r="F11524" s="99"/>
      <c r="G11524" s="99"/>
      <c r="H11524" s="99"/>
      <c r="I11524" s="18"/>
      <c r="K11524" s="180">
        <f t="shared" si="366"/>
        <v>0</v>
      </c>
      <c r="M11524" s="96">
        <f t="shared" si="365"/>
        <v>1</v>
      </c>
      <c r="N11524" s="273"/>
    </row>
    <row r="11525" spans="4:14" x14ac:dyDescent="0.25">
      <c r="D11525" s="129"/>
      <c r="F11525" s="99"/>
      <c r="G11525" s="99"/>
      <c r="H11525" s="99"/>
      <c r="I11525" s="18"/>
      <c r="K11525" s="180">
        <f t="shared" si="366"/>
        <v>0</v>
      </c>
      <c r="M11525" s="96">
        <f t="shared" si="365"/>
        <v>1</v>
      </c>
      <c r="N11525" s="273"/>
    </row>
    <row r="11526" spans="4:14" x14ac:dyDescent="0.25">
      <c r="D11526" s="129"/>
      <c r="F11526" s="99"/>
      <c r="G11526" s="99"/>
      <c r="H11526" s="99"/>
      <c r="I11526" s="18"/>
      <c r="K11526" s="180">
        <f t="shared" si="366"/>
        <v>0</v>
      </c>
      <c r="M11526" s="96">
        <f t="shared" si="365"/>
        <v>1</v>
      </c>
      <c r="N11526" s="273"/>
    </row>
    <row r="11527" spans="4:14" x14ac:dyDescent="0.25">
      <c r="D11527" s="129"/>
      <c r="F11527" s="99"/>
      <c r="G11527" s="99"/>
      <c r="H11527" s="99"/>
      <c r="I11527" s="18"/>
      <c r="K11527" s="180">
        <f t="shared" si="366"/>
        <v>0</v>
      </c>
      <c r="M11527" s="96">
        <f t="shared" si="365"/>
        <v>1</v>
      </c>
      <c r="N11527" s="273"/>
    </row>
    <row r="11528" spans="4:14" x14ac:dyDescent="0.25">
      <c r="D11528" s="129"/>
      <c r="F11528" s="99"/>
      <c r="G11528" s="99"/>
      <c r="H11528" s="99"/>
      <c r="I11528" s="18"/>
      <c r="K11528" s="180">
        <f t="shared" si="366"/>
        <v>0</v>
      </c>
      <c r="M11528" s="96">
        <f t="shared" si="365"/>
        <v>1</v>
      </c>
      <c r="N11528" s="273"/>
    </row>
    <row r="11529" spans="4:14" x14ac:dyDescent="0.25">
      <c r="D11529" s="129"/>
      <c r="F11529" s="99"/>
      <c r="G11529" s="99"/>
      <c r="H11529" s="99"/>
      <c r="I11529" s="18"/>
      <c r="K11529" s="180">
        <f t="shared" si="366"/>
        <v>0</v>
      </c>
      <c r="M11529" s="96">
        <f t="shared" si="365"/>
        <v>1</v>
      </c>
      <c r="N11529" s="273"/>
    </row>
    <row r="11530" spans="4:14" x14ac:dyDescent="0.25">
      <c r="D11530" s="129"/>
      <c r="F11530" s="99"/>
      <c r="G11530" s="99"/>
      <c r="H11530" s="99"/>
      <c r="I11530" s="18"/>
      <c r="K11530" s="180">
        <f t="shared" si="366"/>
        <v>0</v>
      </c>
      <c r="M11530" s="96">
        <f t="shared" si="365"/>
        <v>1</v>
      </c>
      <c r="N11530" s="273"/>
    </row>
    <row r="11531" spans="4:14" x14ac:dyDescent="0.25">
      <c r="D11531" s="129"/>
      <c r="F11531" s="99"/>
      <c r="G11531" s="99"/>
      <c r="H11531" s="99"/>
      <c r="I11531" s="18"/>
      <c r="K11531" s="180">
        <f t="shared" si="366"/>
        <v>0</v>
      </c>
      <c r="M11531" s="96">
        <f t="shared" si="365"/>
        <v>1</v>
      </c>
      <c r="N11531" s="273"/>
    </row>
    <row r="11532" spans="4:14" x14ac:dyDescent="0.25">
      <c r="D11532" s="129"/>
      <c r="F11532" s="99"/>
      <c r="G11532" s="99"/>
      <c r="H11532" s="99"/>
      <c r="I11532" s="18"/>
      <c r="K11532" s="180">
        <f t="shared" si="366"/>
        <v>0</v>
      </c>
      <c r="M11532" s="96">
        <f t="shared" si="365"/>
        <v>1</v>
      </c>
      <c r="N11532" s="273"/>
    </row>
    <row r="11533" spans="4:14" x14ac:dyDescent="0.25">
      <c r="D11533" s="129"/>
      <c r="F11533" s="99"/>
      <c r="G11533" s="99"/>
      <c r="H11533" s="99"/>
      <c r="I11533" s="18"/>
      <c r="K11533" s="180">
        <f t="shared" si="366"/>
        <v>0</v>
      </c>
      <c r="M11533" s="96">
        <f t="shared" si="365"/>
        <v>1</v>
      </c>
      <c r="N11533" s="273"/>
    </row>
    <row r="11534" spans="4:14" x14ac:dyDescent="0.25">
      <c r="D11534" s="129"/>
      <c r="F11534" s="99"/>
      <c r="G11534" s="99"/>
      <c r="H11534" s="99"/>
      <c r="I11534" s="18"/>
      <c r="K11534" s="180">
        <f t="shared" si="366"/>
        <v>0</v>
      </c>
      <c r="M11534" s="96">
        <f t="shared" si="365"/>
        <v>1</v>
      </c>
      <c r="N11534" s="273"/>
    </row>
    <row r="11535" spans="4:14" x14ac:dyDescent="0.25">
      <c r="D11535" s="129"/>
      <c r="F11535" s="99"/>
      <c r="G11535" s="99"/>
      <c r="H11535" s="99"/>
      <c r="I11535" s="18"/>
      <c r="K11535" s="180">
        <f t="shared" si="366"/>
        <v>0</v>
      </c>
      <c r="M11535" s="96">
        <f t="shared" si="365"/>
        <v>1</v>
      </c>
      <c r="N11535" s="273"/>
    </row>
    <row r="11536" spans="4:14" x14ac:dyDescent="0.25">
      <c r="D11536" s="129"/>
      <c r="F11536" s="99"/>
      <c r="G11536" s="99"/>
      <c r="H11536" s="99"/>
      <c r="I11536" s="18"/>
      <c r="K11536" s="180">
        <f t="shared" si="366"/>
        <v>0</v>
      </c>
      <c r="M11536" s="96">
        <f t="shared" si="365"/>
        <v>1</v>
      </c>
      <c r="N11536" s="273"/>
    </row>
    <row r="11537" spans="4:14" x14ac:dyDescent="0.25">
      <c r="D11537" s="129"/>
      <c r="F11537" s="99"/>
      <c r="G11537" s="99"/>
      <c r="H11537" s="99"/>
      <c r="I11537" s="18"/>
      <c r="K11537" s="180">
        <f t="shared" si="366"/>
        <v>0</v>
      </c>
      <c r="M11537" s="96">
        <f t="shared" ref="M11537:M11600" si="367">UltimoDia(D11537)</f>
        <v>1</v>
      </c>
      <c r="N11537" s="273"/>
    </row>
    <row r="11538" spans="4:14" x14ac:dyDescent="0.25">
      <c r="D11538" s="129"/>
      <c r="F11538" s="99"/>
      <c r="G11538" s="99"/>
      <c r="H11538" s="99"/>
      <c r="I11538" s="18"/>
      <c r="K11538" s="180">
        <f t="shared" si="366"/>
        <v>0</v>
      </c>
      <c r="M11538" s="96">
        <f t="shared" si="367"/>
        <v>1</v>
      </c>
      <c r="N11538" s="273"/>
    </row>
    <row r="11539" spans="4:14" x14ac:dyDescent="0.25">
      <c r="D11539" s="129"/>
      <c r="F11539" s="99"/>
      <c r="G11539" s="99"/>
      <c r="H11539" s="99"/>
      <c r="I11539" s="18"/>
      <c r="K11539" s="180">
        <f t="shared" si="366"/>
        <v>0</v>
      </c>
      <c r="M11539" s="96">
        <f t="shared" si="367"/>
        <v>1</v>
      </c>
      <c r="N11539" s="273"/>
    </row>
    <row r="11540" spans="4:14" x14ac:dyDescent="0.25">
      <c r="D11540" s="129"/>
      <c r="F11540" s="99"/>
      <c r="G11540" s="99"/>
      <c r="H11540" s="99"/>
      <c r="I11540" s="18"/>
      <c r="K11540" s="180">
        <f t="shared" si="366"/>
        <v>0</v>
      </c>
      <c r="M11540" s="96">
        <f t="shared" si="367"/>
        <v>1</v>
      </c>
      <c r="N11540" s="273"/>
    </row>
    <row r="11541" spans="4:14" x14ac:dyDescent="0.25">
      <c r="D11541" s="129"/>
      <c r="F11541" s="99"/>
      <c r="G11541" s="99"/>
      <c r="H11541" s="99"/>
      <c r="I11541" s="18"/>
      <c r="K11541" s="180">
        <f t="shared" si="366"/>
        <v>0</v>
      </c>
      <c r="M11541" s="96">
        <f t="shared" si="367"/>
        <v>1</v>
      </c>
      <c r="N11541" s="273"/>
    </row>
    <row r="11542" spans="4:14" x14ac:dyDescent="0.25">
      <c r="D11542" s="129"/>
      <c r="F11542" s="99"/>
      <c r="G11542" s="99"/>
      <c r="H11542" s="99"/>
      <c r="I11542" s="18"/>
      <c r="K11542" s="180">
        <f t="shared" si="366"/>
        <v>0</v>
      </c>
      <c r="M11542" s="96">
        <f t="shared" si="367"/>
        <v>1</v>
      </c>
      <c r="N11542" s="273"/>
    </row>
    <row r="11543" spans="4:14" x14ac:dyDescent="0.25">
      <c r="D11543" s="129"/>
      <c r="F11543" s="99"/>
      <c r="G11543" s="99"/>
      <c r="H11543" s="99"/>
      <c r="I11543" s="18"/>
      <c r="K11543" s="180">
        <f t="shared" si="366"/>
        <v>0</v>
      </c>
      <c r="M11543" s="96">
        <f t="shared" si="367"/>
        <v>1</v>
      </c>
      <c r="N11543" s="273"/>
    </row>
    <row r="11544" spans="4:14" x14ac:dyDescent="0.25">
      <c r="D11544" s="129"/>
      <c r="F11544" s="99"/>
      <c r="G11544" s="99"/>
      <c r="H11544" s="99"/>
      <c r="I11544" s="18"/>
      <c r="K11544" s="180">
        <f t="shared" si="366"/>
        <v>0</v>
      </c>
      <c r="M11544" s="96">
        <f t="shared" si="367"/>
        <v>1</v>
      </c>
      <c r="N11544" s="273"/>
    </row>
    <row r="11545" spans="4:14" x14ac:dyDescent="0.25">
      <c r="D11545" s="129"/>
      <c r="F11545" s="99"/>
      <c r="G11545" s="99"/>
      <c r="H11545" s="99"/>
      <c r="I11545" s="18"/>
      <c r="K11545" s="180">
        <f t="shared" si="366"/>
        <v>0</v>
      </c>
      <c r="M11545" s="96">
        <f t="shared" si="367"/>
        <v>1</v>
      </c>
      <c r="N11545" s="273"/>
    </row>
    <row r="11546" spans="4:14" x14ac:dyDescent="0.25">
      <c r="D11546" s="129"/>
      <c r="F11546" s="99"/>
      <c r="G11546" s="99"/>
      <c r="H11546" s="99"/>
      <c r="I11546" s="18"/>
      <c r="K11546" s="180">
        <f t="shared" si="366"/>
        <v>0</v>
      </c>
      <c r="M11546" s="96">
        <f t="shared" si="367"/>
        <v>1</v>
      </c>
      <c r="N11546" s="273"/>
    </row>
    <row r="11547" spans="4:14" x14ac:dyDescent="0.25">
      <c r="D11547" s="129"/>
      <c r="F11547" s="99"/>
      <c r="G11547" s="99"/>
      <c r="H11547" s="99"/>
      <c r="I11547" s="18"/>
      <c r="K11547" s="180">
        <f t="shared" si="366"/>
        <v>0</v>
      </c>
      <c r="M11547" s="96">
        <f t="shared" si="367"/>
        <v>1</v>
      </c>
      <c r="N11547" s="273"/>
    </row>
    <row r="11548" spans="4:14" x14ac:dyDescent="0.25">
      <c r="D11548" s="129"/>
      <c r="F11548" s="99"/>
      <c r="G11548" s="99"/>
      <c r="H11548" s="99"/>
      <c r="I11548" s="18"/>
      <c r="K11548" s="180">
        <f t="shared" si="366"/>
        <v>0</v>
      </c>
      <c r="M11548" s="96">
        <f t="shared" si="367"/>
        <v>1</v>
      </c>
      <c r="N11548" s="273"/>
    </row>
    <row r="11549" spans="4:14" x14ac:dyDescent="0.25">
      <c r="D11549" s="129"/>
      <c r="F11549" s="99"/>
      <c r="G11549" s="99"/>
      <c r="H11549" s="99"/>
      <c r="I11549" s="18"/>
      <c r="K11549" s="180">
        <f t="shared" si="366"/>
        <v>0</v>
      </c>
      <c r="M11549" s="96">
        <f t="shared" si="367"/>
        <v>1</v>
      </c>
      <c r="N11549" s="273"/>
    </row>
    <row r="11550" spans="4:14" x14ac:dyDescent="0.25">
      <c r="D11550" s="129"/>
      <c r="F11550" s="99"/>
      <c r="G11550" s="99"/>
      <c r="H11550" s="99"/>
      <c r="I11550" s="18"/>
      <c r="K11550" s="180">
        <f t="shared" si="366"/>
        <v>0</v>
      </c>
      <c r="M11550" s="96">
        <f t="shared" si="367"/>
        <v>1</v>
      </c>
      <c r="N11550" s="273"/>
    </row>
    <row r="11551" spans="4:14" x14ac:dyDescent="0.25">
      <c r="D11551" s="129"/>
      <c r="F11551" s="99"/>
      <c r="G11551" s="99"/>
      <c r="H11551" s="99"/>
      <c r="I11551" s="18"/>
      <c r="K11551" s="180">
        <f t="shared" si="366"/>
        <v>0</v>
      </c>
      <c r="M11551" s="96">
        <f t="shared" si="367"/>
        <v>1</v>
      </c>
      <c r="N11551" s="273"/>
    </row>
    <row r="11552" spans="4:14" x14ac:dyDescent="0.25">
      <c r="D11552" s="129"/>
      <c r="F11552" s="99"/>
      <c r="G11552" s="99"/>
      <c r="H11552" s="99"/>
      <c r="I11552" s="18"/>
      <c r="K11552" s="180">
        <f t="shared" si="366"/>
        <v>0</v>
      </c>
      <c r="M11552" s="96">
        <f t="shared" si="367"/>
        <v>1</v>
      </c>
      <c r="N11552" s="273"/>
    </row>
    <row r="11553" spans="4:14" x14ac:dyDescent="0.25">
      <c r="D11553" s="129"/>
      <c r="F11553" s="99"/>
      <c r="G11553" s="99"/>
      <c r="H11553" s="99"/>
      <c r="I11553" s="18"/>
      <c r="K11553" s="180">
        <f t="shared" si="366"/>
        <v>0</v>
      </c>
      <c r="M11553" s="96">
        <f t="shared" si="367"/>
        <v>1</v>
      </c>
      <c r="N11553" s="273"/>
    </row>
    <row r="11554" spans="4:14" x14ac:dyDescent="0.25">
      <c r="D11554" s="129"/>
      <c r="F11554" s="99"/>
      <c r="G11554" s="99"/>
      <c r="H11554" s="99"/>
      <c r="I11554" s="18"/>
      <c r="K11554" s="180">
        <f t="shared" si="366"/>
        <v>0</v>
      </c>
      <c r="M11554" s="96">
        <f t="shared" si="367"/>
        <v>1</v>
      </c>
      <c r="N11554" s="273"/>
    </row>
    <row r="11555" spans="4:14" x14ac:dyDescent="0.25">
      <c r="D11555" s="129"/>
      <c r="F11555" s="99"/>
      <c r="G11555" s="99"/>
      <c r="H11555" s="99"/>
      <c r="I11555" s="18"/>
      <c r="K11555" s="180">
        <f t="shared" si="366"/>
        <v>0</v>
      </c>
      <c r="M11555" s="96">
        <f t="shared" si="367"/>
        <v>1</v>
      </c>
      <c r="N11555" s="273"/>
    </row>
    <row r="11556" spans="4:14" x14ac:dyDescent="0.25">
      <c r="D11556" s="129"/>
      <c r="F11556" s="99"/>
      <c r="G11556" s="99"/>
      <c r="H11556" s="99"/>
      <c r="I11556" s="18"/>
      <c r="K11556" s="180">
        <f t="shared" si="366"/>
        <v>0</v>
      </c>
      <c r="M11556" s="96">
        <f t="shared" si="367"/>
        <v>1</v>
      </c>
      <c r="N11556" s="273"/>
    </row>
    <row r="11557" spans="4:14" x14ac:dyDescent="0.25">
      <c r="D11557" s="129"/>
      <c r="F11557" s="99"/>
      <c r="G11557" s="99"/>
      <c r="H11557" s="99"/>
      <c r="I11557" s="18"/>
      <c r="K11557" s="180">
        <f t="shared" si="366"/>
        <v>0</v>
      </c>
      <c r="M11557" s="96">
        <f t="shared" si="367"/>
        <v>1</v>
      </c>
      <c r="N11557" s="273"/>
    </row>
    <row r="11558" spans="4:14" x14ac:dyDescent="0.25">
      <c r="D11558" s="129"/>
      <c r="F11558" s="99"/>
      <c r="G11558" s="99"/>
      <c r="H11558" s="99"/>
      <c r="I11558" s="18"/>
      <c r="K11558" s="180">
        <f t="shared" si="366"/>
        <v>0</v>
      </c>
      <c r="M11558" s="96">
        <f t="shared" si="367"/>
        <v>1</v>
      </c>
      <c r="N11558" s="273"/>
    </row>
    <row r="11559" spans="4:14" x14ac:dyDescent="0.25">
      <c r="D11559" s="129"/>
      <c r="F11559" s="99"/>
      <c r="G11559" s="99"/>
      <c r="H11559" s="99"/>
      <c r="I11559" s="18"/>
      <c r="K11559" s="180">
        <f t="shared" si="366"/>
        <v>0</v>
      </c>
      <c r="M11559" s="96">
        <f t="shared" si="367"/>
        <v>1</v>
      </c>
      <c r="N11559" s="273"/>
    </row>
    <row r="11560" spans="4:14" x14ac:dyDescent="0.25">
      <c r="D11560" s="129"/>
      <c r="F11560" s="99"/>
      <c r="G11560" s="99"/>
      <c r="H11560" s="99"/>
      <c r="I11560" s="18"/>
      <c r="K11560" s="180">
        <f t="shared" si="366"/>
        <v>0</v>
      </c>
      <c r="M11560" s="96">
        <f t="shared" si="367"/>
        <v>1</v>
      </c>
      <c r="N11560" s="273"/>
    </row>
    <row r="11561" spans="4:14" x14ac:dyDescent="0.25">
      <c r="D11561" s="129"/>
      <c r="F11561" s="99"/>
      <c r="G11561" s="99"/>
      <c r="H11561" s="99"/>
      <c r="I11561" s="18"/>
      <c r="K11561" s="180">
        <f t="shared" si="366"/>
        <v>0</v>
      </c>
      <c r="M11561" s="96">
        <f t="shared" si="367"/>
        <v>1</v>
      </c>
      <c r="N11561" s="273"/>
    </row>
    <row r="11562" spans="4:14" x14ac:dyDescent="0.25">
      <c r="D11562" s="129"/>
      <c r="F11562" s="99"/>
      <c r="G11562" s="99"/>
      <c r="H11562" s="99"/>
      <c r="I11562" s="18"/>
      <c r="K11562" s="180">
        <f t="shared" ref="K11562:K11625" si="368">IF(ctConta="",K11561+F11562,IF(I11562=ctConta,K11561+F11562,K11561))</f>
        <v>0</v>
      </c>
      <c r="M11562" s="96">
        <f t="shared" si="367"/>
        <v>1</v>
      </c>
      <c r="N11562" s="273"/>
    </row>
    <row r="11563" spans="4:14" x14ac:dyDescent="0.25">
      <c r="D11563" s="129"/>
      <c r="F11563" s="99"/>
      <c r="G11563" s="99"/>
      <c r="H11563" s="99"/>
      <c r="I11563" s="18"/>
      <c r="K11563" s="180">
        <f t="shared" si="368"/>
        <v>0</v>
      </c>
      <c r="M11563" s="96">
        <f t="shared" si="367"/>
        <v>1</v>
      </c>
      <c r="N11563" s="273"/>
    </row>
    <row r="11564" spans="4:14" x14ac:dyDescent="0.25">
      <c r="D11564" s="129"/>
      <c r="F11564" s="99"/>
      <c r="G11564" s="99"/>
      <c r="H11564" s="99"/>
      <c r="I11564" s="18"/>
      <c r="K11564" s="180">
        <f t="shared" si="368"/>
        <v>0</v>
      </c>
      <c r="M11564" s="96">
        <f t="shared" si="367"/>
        <v>1</v>
      </c>
      <c r="N11564" s="273"/>
    </row>
    <row r="11565" spans="4:14" x14ac:dyDescent="0.25">
      <c r="D11565" s="129"/>
      <c r="F11565" s="99"/>
      <c r="G11565" s="99"/>
      <c r="H11565" s="99"/>
      <c r="I11565" s="18"/>
      <c r="K11565" s="180">
        <f t="shared" si="368"/>
        <v>0</v>
      </c>
      <c r="M11565" s="96">
        <f t="shared" si="367"/>
        <v>1</v>
      </c>
      <c r="N11565" s="273"/>
    </row>
    <row r="11566" spans="4:14" x14ac:dyDescent="0.25">
      <c r="D11566" s="129"/>
      <c r="F11566" s="99"/>
      <c r="G11566" s="99"/>
      <c r="H11566" s="99"/>
      <c r="I11566" s="18"/>
      <c r="K11566" s="180">
        <f t="shared" si="368"/>
        <v>0</v>
      </c>
      <c r="M11566" s="96">
        <f t="shared" si="367"/>
        <v>1</v>
      </c>
      <c r="N11566" s="273"/>
    </row>
    <row r="11567" spans="4:14" x14ac:dyDescent="0.25">
      <c r="D11567" s="129"/>
      <c r="F11567" s="99"/>
      <c r="G11567" s="99"/>
      <c r="H11567" s="99"/>
      <c r="I11567" s="18"/>
      <c r="K11567" s="180">
        <f t="shared" si="368"/>
        <v>0</v>
      </c>
      <c r="M11567" s="96">
        <f t="shared" si="367"/>
        <v>1</v>
      </c>
      <c r="N11567" s="273"/>
    </row>
    <row r="11568" spans="4:14" x14ac:dyDescent="0.25">
      <c r="D11568" s="129"/>
      <c r="F11568" s="99"/>
      <c r="G11568" s="99"/>
      <c r="H11568" s="99"/>
      <c r="I11568" s="18"/>
      <c r="K11568" s="180">
        <f t="shared" si="368"/>
        <v>0</v>
      </c>
      <c r="M11568" s="96">
        <f t="shared" si="367"/>
        <v>1</v>
      </c>
      <c r="N11568" s="273"/>
    </row>
    <row r="11569" spans="4:14" x14ac:dyDescent="0.25">
      <c r="D11569" s="129"/>
      <c r="F11569" s="99"/>
      <c r="G11569" s="99"/>
      <c r="H11569" s="99"/>
      <c r="I11569" s="18"/>
      <c r="K11569" s="180">
        <f t="shared" si="368"/>
        <v>0</v>
      </c>
      <c r="M11569" s="96">
        <f t="shared" si="367"/>
        <v>1</v>
      </c>
      <c r="N11569" s="273"/>
    </row>
    <row r="11570" spans="4:14" x14ac:dyDescent="0.25">
      <c r="D11570" s="129"/>
      <c r="F11570" s="99"/>
      <c r="G11570" s="99"/>
      <c r="H11570" s="99"/>
      <c r="I11570" s="18"/>
      <c r="K11570" s="180">
        <f t="shared" si="368"/>
        <v>0</v>
      </c>
      <c r="M11570" s="96">
        <f t="shared" si="367"/>
        <v>1</v>
      </c>
      <c r="N11570" s="273"/>
    </row>
    <row r="11571" spans="4:14" x14ac:dyDescent="0.25">
      <c r="D11571" s="129"/>
      <c r="F11571" s="99"/>
      <c r="G11571" s="99"/>
      <c r="H11571" s="99"/>
      <c r="I11571" s="18"/>
      <c r="K11571" s="180">
        <f t="shared" si="368"/>
        <v>0</v>
      </c>
      <c r="M11571" s="96">
        <f t="shared" si="367"/>
        <v>1</v>
      </c>
      <c r="N11571" s="273"/>
    </row>
    <row r="11572" spans="4:14" x14ac:dyDescent="0.25">
      <c r="D11572" s="129"/>
      <c r="F11572" s="99"/>
      <c r="G11572" s="99"/>
      <c r="H11572" s="99"/>
      <c r="I11572" s="18"/>
      <c r="K11572" s="180">
        <f t="shared" si="368"/>
        <v>0</v>
      </c>
      <c r="M11572" s="96">
        <f t="shared" si="367"/>
        <v>1</v>
      </c>
      <c r="N11572" s="273"/>
    </row>
    <row r="11573" spans="4:14" x14ac:dyDescent="0.25">
      <c r="D11573" s="129"/>
      <c r="F11573" s="99"/>
      <c r="G11573" s="99"/>
      <c r="H11573" s="99"/>
      <c r="I11573" s="18"/>
      <c r="K11573" s="180">
        <f t="shared" si="368"/>
        <v>0</v>
      </c>
      <c r="M11573" s="96">
        <f t="shared" si="367"/>
        <v>1</v>
      </c>
      <c r="N11573" s="273"/>
    </row>
    <row r="11574" spans="4:14" x14ac:dyDescent="0.25">
      <c r="D11574" s="129"/>
      <c r="F11574" s="99"/>
      <c r="G11574" s="99"/>
      <c r="H11574" s="99"/>
      <c r="I11574" s="18"/>
      <c r="K11574" s="180">
        <f t="shared" si="368"/>
        <v>0</v>
      </c>
      <c r="M11574" s="96">
        <f t="shared" si="367"/>
        <v>1</v>
      </c>
      <c r="N11574" s="273"/>
    </row>
    <row r="11575" spans="4:14" x14ac:dyDescent="0.25">
      <c r="D11575" s="129"/>
      <c r="F11575" s="99"/>
      <c r="G11575" s="99"/>
      <c r="H11575" s="99"/>
      <c r="I11575" s="18"/>
      <c r="K11575" s="180">
        <f t="shared" si="368"/>
        <v>0</v>
      </c>
      <c r="M11575" s="96">
        <f t="shared" si="367"/>
        <v>1</v>
      </c>
      <c r="N11575" s="273"/>
    </row>
    <row r="11576" spans="4:14" x14ac:dyDescent="0.25">
      <c r="D11576" s="129"/>
      <c r="F11576" s="99"/>
      <c r="G11576" s="99"/>
      <c r="H11576" s="99"/>
      <c r="I11576" s="18"/>
      <c r="K11576" s="180">
        <f t="shared" si="368"/>
        <v>0</v>
      </c>
      <c r="M11576" s="96">
        <f t="shared" si="367"/>
        <v>1</v>
      </c>
      <c r="N11576" s="273"/>
    </row>
    <row r="11577" spans="4:14" x14ac:dyDescent="0.25">
      <c r="D11577" s="129"/>
      <c r="F11577" s="99"/>
      <c r="G11577" s="99"/>
      <c r="H11577" s="99"/>
      <c r="I11577" s="18"/>
      <c r="K11577" s="180">
        <f t="shared" si="368"/>
        <v>0</v>
      </c>
      <c r="M11577" s="96">
        <f t="shared" si="367"/>
        <v>1</v>
      </c>
      <c r="N11577" s="273"/>
    </row>
    <row r="11578" spans="4:14" x14ac:dyDescent="0.25">
      <c r="D11578" s="129"/>
      <c r="F11578" s="99"/>
      <c r="G11578" s="99"/>
      <c r="H11578" s="99"/>
      <c r="I11578" s="18"/>
      <c r="K11578" s="180">
        <f t="shared" si="368"/>
        <v>0</v>
      </c>
      <c r="M11578" s="96">
        <f t="shared" si="367"/>
        <v>1</v>
      </c>
      <c r="N11578" s="273"/>
    </row>
    <row r="11579" spans="4:14" x14ac:dyDescent="0.25">
      <c r="D11579" s="129"/>
      <c r="F11579" s="99"/>
      <c r="G11579" s="99"/>
      <c r="H11579" s="99"/>
      <c r="I11579" s="18"/>
      <c r="K11579" s="180">
        <f t="shared" si="368"/>
        <v>0</v>
      </c>
      <c r="M11579" s="96">
        <f t="shared" si="367"/>
        <v>1</v>
      </c>
      <c r="N11579" s="273"/>
    </row>
    <row r="11580" spans="4:14" x14ac:dyDescent="0.25">
      <c r="D11580" s="129"/>
      <c r="F11580" s="99"/>
      <c r="G11580" s="99"/>
      <c r="H11580" s="99"/>
      <c r="I11580" s="18"/>
      <c r="K11580" s="180">
        <f t="shared" si="368"/>
        <v>0</v>
      </c>
      <c r="M11580" s="96">
        <f t="shared" si="367"/>
        <v>1</v>
      </c>
      <c r="N11580" s="273"/>
    </row>
    <row r="11581" spans="4:14" x14ac:dyDescent="0.25">
      <c r="D11581" s="129"/>
      <c r="F11581" s="99"/>
      <c r="G11581" s="99"/>
      <c r="H11581" s="99"/>
      <c r="I11581" s="18"/>
      <c r="K11581" s="180">
        <f t="shared" si="368"/>
        <v>0</v>
      </c>
      <c r="M11581" s="96">
        <f t="shared" si="367"/>
        <v>1</v>
      </c>
      <c r="N11581" s="273"/>
    </row>
    <row r="11582" spans="4:14" x14ac:dyDescent="0.25">
      <c r="D11582" s="129"/>
      <c r="F11582" s="99"/>
      <c r="G11582" s="99"/>
      <c r="H11582" s="99"/>
      <c r="I11582" s="18"/>
      <c r="K11582" s="180">
        <f t="shared" si="368"/>
        <v>0</v>
      </c>
      <c r="M11582" s="96">
        <f t="shared" si="367"/>
        <v>1</v>
      </c>
      <c r="N11582" s="273"/>
    </row>
    <row r="11583" spans="4:14" x14ac:dyDescent="0.25">
      <c r="D11583" s="129"/>
      <c r="F11583" s="99"/>
      <c r="G11583" s="99"/>
      <c r="H11583" s="99"/>
      <c r="I11583" s="18"/>
      <c r="K11583" s="180">
        <f t="shared" si="368"/>
        <v>0</v>
      </c>
      <c r="M11583" s="96">
        <f t="shared" si="367"/>
        <v>1</v>
      </c>
      <c r="N11583" s="273"/>
    </row>
    <row r="11584" spans="4:14" x14ac:dyDescent="0.25">
      <c r="D11584" s="129"/>
      <c r="F11584" s="99"/>
      <c r="G11584" s="99"/>
      <c r="H11584" s="99"/>
      <c r="I11584" s="18"/>
      <c r="K11584" s="180">
        <f t="shared" si="368"/>
        <v>0</v>
      </c>
      <c r="M11584" s="96">
        <f t="shared" si="367"/>
        <v>1</v>
      </c>
      <c r="N11584" s="273"/>
    </row>
    <row r="11585" spans="4:14" x14ac:dyDescent="0.25">
      <c r="D11585" s="129"/>
      <c r="F11585" s="99"/>
      <c r="G11585" s="99"/>
      <c r="H11585" s="99"/>
      <c r="I11585" s="18"/>
      <c r="K11585" s="180">
        <f t="shared" si="368"/>
        <v>0</v>
      </c>
      <c r="M11585" s="96">
        <f t="shared" si="367"/>
        <v>1</v>
      </c>
      <c r="N11585" s="273"/>
    </row>
    <row r="11586" spans="4:14" x14ac:dyDescent="0.25">
      <c r="D11586" s="129"/>
      <c r="F11586" s="99"/>
      <c r="G11586" s="99"/>
      <c r="H11586" s="99"/>
      <c r="I11586" s="18"/>
      <c r="K11586" s="180">
        <f t="shared" si="368"/>
        <v>0</v>
      </c>
      <c r="M11586" s="96">
        <f t="shared" si="367"/>
        <v>1</v>
      </c>
      <c r="N11586" s="273"/>
    </row>
    <row r="11587" spans="4:14" x14ac:dyDescent="0.25">
      <c r="D11587" s="129"/>
      <c r="F11587" s="99"/>
      <c r="G11587" s="99"/>
      <c r="H11587" s="99"/>
      <c r="I11587" s="18"/>
      <c r="K11587" s="180">
        <f t="shared" si="368"/>
        <v>0</v>
      </c>
      <c r="M11587" s="96">
        <f t="shared" si="367"/>
        <v>1</v>
      </c>
      <c r="N11587" s="273"/>
    </row>
    <row r="11588" spans="4:14" x14ac:dyDescent="0.25">
      <c r="D11588" s="129"/>
      <c r="F11588" s="99"/>
      <c r="G11588" s="99"/>
      <c r="H11588" s="99"/>
      <c r="I11588" s="18"/>
      <c r="K11588" s="180">
        <f t="shared" si="368"/>
        <v>0</v>
      </c>
      <c r="M11588" s="96">
        <f t="shared" si="367"/>
        <v>1</v>
      </c>
      <c r="N11588" s="273"/>
    </row>
    <row r="11589" spans="4:14" x14ac:dyDescent="0.25">
      <c r="D11589" s="129"/>
      <c r="F11589" s="99"/>
      <c r="G11589" s="99"/>
      <c r="H11589" s="99"/>
      <c r="I11589" s="18"/>
      <c r="K11589" s="180">
        <f t="shared" si="368"/>
        <v>0</v>
      </c>
      <c r="M11589" s="96">
        <f t="shared" si="367"/>
        <v>1</v>
      </c>
      <c r="N11589" s="273"/>
    </row>
    <row r="11590" spans="4:14" x14ac:dyDescent="0.25">
      <c r="D11590" s="129"/>
      <c r="F11590" s="99"/>
      <c r="G11590" s="99"/>
      <c r="H11590" s="99"/>
      <c r="I11590" s="18"/>
      <c r="K11590" s="180">
        <f t="shared" si="368"/>
        <v>0</v>
      </c>
      <c r="M11590" s="96">
        <f t="shared" si="367"/>
        <v>1</v>
      </c>
      <c r="N11590" s="273"/>
    </row>
    <row r="11591" spans="4:14" x14ac:dyDescent="0.25">
      <c r="D11591" s="129"/>
      <c r="F11591" s="99"/>
      <c r="G11591" s="99"/>
      <c r="H11591" s="99"/>
      <c r="I11591" s="18"/>
      <c r="K11591" s="180">
        <f t="shared" si="368"/>
        <v>0</v>
      </c>
      <c r="M11591" s="96">
        <f t="shared" si="367"/>
        <v>1</v>
      </c>
      <c r="N11591" s="273"/>
    </row>
    <row r="11592" spans="4:14" x14ac:dyDescent="0.25">
      <c r="D11592" s="129"/>
      <c r="F11592" s="99"/>
      <c r="G11592" s="99"/>
      <c r="H11592" s="99"/>
      <c r="I11592" s="18"/>
      <c r="K11592" s="180">
        <f t="shared" si="368"/>
        <v>0</v>
      </c>
      <c r="M11592" s="96">
        <f t="shared" si="367"/>
        <v>1</v>
      </c>
      <c r="N11592" s="273"/>
    </row>
    <row r="11593" spans="4:14" x14ac:dyDescent="0.25">
      <c r="D11593" s="129"/>
      <c r="F11593" s="99"/>
      <c r="G11593" s="99"/>
      <c r="H11593" s="99"/>
      <c r="I11593" s="18"/>
      <c r="K11593" s="180">
        <f t="shared" si="368"/>
        <v>0</v>
      </c>
      <c r="M11593" s="96">
        <f t="shared" si="367"/>
        <v>1</v>
      </c>
      <c r="N11593" s="273"/>
    </row>
    <row r="11594" spans="4:14" x14ac:dyDescent="0.25">
      <c r="D11594" s="129"/>
      <c r="F11594" s="99"/>
      <c r="G11594" s="99"/>
      <c r="H11594" s="99"/>
      <c r="I11594" s="18"/>
      <c r="K11594" s="180">
        <f t="shared" si="368"/>
        <v>0</v>
      </c>
      <c r="M11594" s="96">
        <f t="shared" si="367"/>
        <v>1</v>
      </c>
      <c r="N11594" s="273"/>
    </row>
    <row r="11595" spans="4:14" x14ac:dyDescent="0.25">
      <c r="D11595" s="129"/>
      <c r="F11595" s="99"/>
      <c r="G11595" s="99"/>
      <c r="H11595" s="99"/>
      <c r="I11595" s="18"/>
      <c r="K11595" s="180">
        <f t="shared" si="368"/>
        <v>0</v>
      </c>
      <c r="M11595" s="96">
        <f t="shared" si="367"/>
        <v>1</v>
      </c>
      <c r="N11595" s="273"/>
    </row>
    <row r="11596" spans="4:14" x14ac:dyDescent="0.25">
      <c r="D11596" s="129"/>
      <c r="F11596" s="99"/>
      <c r="G11596" s="99"/>
      <c r="H11596" s="99"/>
      <c r="I11596" s="18"/>
      <c r="K11596" s="180">
        <f t="shared" si="368"/>
        <v>0</v>
      </c>
      <c r="M11596" s="96">
        <f t="shared" si="367"/>
        <v>1</v>
      </c>
      <c r="N11596" s="273"/>
    </row>
    <row r="11597" spans="4:14" x14ac:dyDescent="0.25">
      <c r="D11597" s="129"/>
      <c r="F11597" s="99"/>
      <c r="G11597" s="99"/>
      <c r="H11597" s="99"/>
      <c r="I11597" s="18"/>
      <c r="K11597" s="180">
        <f t="shared" si="368"/>
        <v>0</v>
      </c>
      <c r="M11597" s="96">
        <f t="shared" si="367"/>
        <v>1</v>
      </c>
      <c r="N11597" s="273"/>
    </row>
    <row r="11598" spans="4:14" x14ac:dyDescent="0.25">
      <c r="D11598" s="129"/>
      <c r="F11598" s="99"/>
      <c r="G11598" s="99"/>
      <c r="H11598" s="99"/>
      <c r="I11598" s="18"/>
      <c r="K11598" s="180">
        <f t="shared" si="368"/>
        <v>0</v>
      </c>
      <c r="M11598" s="96">
        <f t="shared" si="367"/>
        <v>1</v>
      </c>
      <c r="N11598" s="273"/>
    </row>
    <row r="11599" spans="4:14" x14ac:dyDescent="0.25">
      <c r="D11599" s="129"/>
      <c r="F11599" s="99"/>
      <c r="G11599" s="99"/>
      <c r="H11599" s="99"/>
      <c r="I11599" s="18"/>
      <c r="K11599" s="180">
        <f t="shared" si="368"/>
        <v>0</v>
      </c>
      <c r="M11599" s="96">
        <f t="shared" si="367"/>
        <v>1</v>
      </c>
      <c r="N11599" s="273"/>
    </row>
    <row r="11600" spans="4:14" x14ac:dyDescent="0.25">
      <c r="D11600" s="129"/>
      <c r="F11600" s="99"/>
      <c r="G11600" s="99"/>
      <c r="H11600" s="99"/>
      <c r="I11600" s="18"/>
      <c r="K11600" s="180">
        <f t="shared" si="368"/>
        <v>0</v>
      </c>
      <c r="M11600" s="96">
        <f t="shared" si="367"/>
        <v>1</v>
      </c>
      <c r="N11600" s="273"/>
    </row>
    <row r="11601" spans="4:14" x14ac:dyDescent="0.25">
      <c r="D11601" s="129"/>
      <c r="F11601" s="99"/>
      <c r="G11601" s="99"/>
      <c r="H11601" s="99"/>
      <c r="I11601" s="18"/>
      <c r="K11601" s="180">
        <f t="shared" si="368"/>
        <v>0</v>
      </c>
      <c r="M11601" s="96">
        <f t="shared" ref="M11601:M11664" si="369">UltimoDia(D11601)</f>
        <v>1</v>
      </c>
      <c r="N11601" s="273"/>
    </row>
    <row r="11602" spans="4:14" x14ac:dyDescent="0.25">
      <c r="D11602" s="129"/>
      <c r="F11602" s="99"/>
      <c r="G11602" s="99"/>
      <c r="H11602" s="99"/>
      <c r="I11602" s="18"/>
      <c r="K11602" s="180">
        <f t="shared" si="368"/>
        <v>0</v>
      </c>
      <c r="M11602" s="96">
        <f t="shared" si="369"/>
        <v>1</v>
      </c>
      <c r="N11602" s="273"/>
    </row>
    <row r="11603" spans="4:14" x14ac:dyDescent="0.25">
      <c r="D11603" s="129"/>
      <c r="F11603" s="99"/>
      <c r="G11603" s="99"/>
      <c r="H11603" s="99"/>
      <c r="I11603" s="18"/>
      <c r="K11603" s="180">
        <f t="shared" si="368"/>
        <v>0</v>
      </c>
      <c r="M11603" s="96">
        <f t="shared" si="369"/>
        <v>1</v>
      </c>
      <c r="N11603" s="273"/>
    </row>
    <row r="11604" spans="4:14" x14ac:dyDescent="0.25">
      <c r="D11604" s="129"/>
      <c r="F11604" s="99"/>
      <c r="G11604" s="99"/>
      <c r="H11604" s="99"/>
      <c r="I11604" s="18"/>
      <c r="K11604" s="180">
        <f t="shared" si="368"/>
        <v>0</v>
      </c>
      <c r="M11604" s="96">
        <f t="shared" si="369"/>
        <v>1</v>
      </c>
      <c r="N11604" s="273"/>
    </row>
    <row r="11605" spans="4:14" x14ac:dyDescent="0.25">
      <c r="D11605" s="129"/>
      <c r="F11605" s="99"/>
      <c r="G11605" s="99"/>
      <c r="H11605" s="99"/>
      <c r="I11605" s="18"/>
      <c r="K11605" s="180">
        <f t="shared" si="368"/>
        <v>0</v>
      </c>
      <c r="M11605" s="96">
        <f t="shared" si="369"/>
        <v>1</v>
      </c>
      <c r="N11605" s="273"/>
    </row>
    <row r="11606" spans="4:14" x14ac:dyDescent="0.25">
      <c r="D11606" s="129"/>
      <c r="F11606" s="99"/>
      <c r="G11606" s="99"/>
      <c r="H11606" s="99"/>
      <c r="I11606" s="18"/>
      <c r="K11606" s="180">
        <f t="shared" si="368"/>
        <v>0</v>
      </c>
      <c r="M11606" s="96">
        <f t="shared" si="369"/>
        <v>1</v>
      </c>
      <c r="N11606" s="273"/>
    </row>
    <row r="11607" spans="4:14" x14ac:dyDescent="0.25">
      <c r="D11607" s="129"/>
      <c r="F11607" s="99"/>
      <c r="G11607" s="99"/>
      <c r="H11607" s="99"/>
      <c r="I11607" s="18"/>
      <c r="K11607" s="180">
        <f t="shared" si="368"/>
        <v>0</v>
      </c>
      <c r="M11607" s="96">
        <f t="shared" si="369"/>
        <v>1</v>
      </c>
      <c r="N11607" s="273"/>
    </row>
    <row r="11608" spans="4:14" x14ac:dyDescent="0.25">
      <c r="D11608" s="129"/>
      <c r="F11608" s="99"/>
      <c r="G11608" s="99"/>
      <c r="H11608" s="99"/>
      <c r="I11608" s="18"/>
      <c r="K11608" s="180">
        <f t="shared" si="368"/>
        <v>0</v>
      </c>
      <c r="M11608" s="96">
        <f t="shared" si="369"/>
        <v>1</v>
      </c>
      <c r="N11608" s="273"/>
    </row>
    <row r="11609" spans="4:14" x14ac:dyDescent="0.25">
      <c r="D11609" s="129"/>
      <c r="F11609" s="99"/>
      <c r="G11609" s="99"/>
      <c r="H11609" s="99"/>
      <c r="I11609" s="18"/>
      <c r="K11609" s="180">
        <f t="shared" si="368"/>
        <v>0</v>
      </c>
      <c r="M11609" s="96">
        <f t="shared" si="369"/>
        <v>1</v>
      </c>
      <c r="N11609" s="273"/>
    </row>
    <row r="11610" spans="4:14" x14ac:dyDescent="0.25">
      <c r="D11610" s="129"/>
      <c r="F11610" s="99"/>
      <c r="G11610" s="99"/>
      <c r="H11610" s="99"/>
      <c r="I11610" s="18"/>
      <c r="K11610" s="180">
        <f t="shared" si="368"/>
        <v>0</v>
      </c>
      <c r="M11610" s="96">
        <f t="shared" si="369"/>
        <v>1</v>
      </c>
      <c r="N11610" s="273"/>
    </row>
    <row r="11611" spans="4:14" x14ac:dyDescent="0.25">
      <c r="D11611" s="129"/>
      <c r="F11611" s="99"/>
      <c r="G11611" s="99"/>
      <c r="H11611" s="99"/>
      <c r="I11611" s="18"/>
      <c r="K11611" s="180">
        <f t="shared" si="368"/>
        <v>0</v>
      </c>
      <c r="M11611" s="96">
        <f t="shared" si="369"/>
        <v>1</v>
      </c>
      <c r="N11611" s="273"/>
    </row>
    <row r="11612" spans="4:14" x14ac:dyDescent="0.25">
      <c r="D11612" s="129"/>
      <c r="F11612" s="99"/>
      <c r="G11612" s="99"/>
      <c r="H11612" s="99"/>
      <c r="I11612" s="18"/>
      <c r="K11612" s="180">
        <f t="shared" si="368"/>
        <v>0</v>
      </c>
      <c r="M11612" s="96">
        <f t="shared" si="369"/>
        <v>1</v>
      </c>
      <c r="N11612" s="273"/>
    </row>
    <row r="11613" spans="4:14" x14ac:dyDescent="0.25">
      <c r="D11613" s="129"/>
      <c r="F11613" s="99"/>
      <c r="G11613" s="99"/>
      <c r="H11613" s="99"/>
      <c r="I11613" s="18"/>
      <c r="K11613" s="180">
        <f t="shared" si="368"/>
        <v>0</v>
      </c>
      <c r="M11613" s="96">
        <f t="shared" si="369"/>
        <v>1</v>
      </c>
      <c r="N11613" s="273"/>
    </row>
    <row r="11614" spans="4:14" x14ac:dyDescent="0.25">
      <c r="D11614" s="129"/>
      <c r="F11614" s="99"/>
      <c r="G11614" s="99"/>
      <c r="H11614" s="99"/>
      <c r="I11614" s="18"/>
      <c r="K11614" s="180">
        <f t="shared" si="368"/>
        <v>0</v>
      </c>
      <c r="M11614" s="96">
        <f t="shared" si="369"/>
        <v>1</v>
      </c>
      <c r="N11614" s="273"/>
    </row>
    <row r="11615" spans="4:14" x14ac:dyDescent="0.25">
      <c r="D11615" s="129"/>
      <c r="F11615" s="99"/>
      <c r="G11615" s="99"/>
      <c r="H11615" s="99"/>
      <c r="I11615" s="18"/>
      <c r="K11615" s="180">
        <f t="shared" si="368"/>
        <v>0</v>
      </c>
      <c r="M11615" s="96">
        <f t="shared" si="369"/>
        <v>1</v>
      </c>
      <c r="N11615" s="273"/>
    </row>
    <row r="11616" spans="4:14" x14ac:dyDescent="0.25">
      <c r="D11616" s="129"/>
      <c r="F11616" s="99"/>
      <c r="G11616" s="99"/>
      <c r="H11616" s="99"/>
      <c r="I11616" s="18"/>
      <c r="K11616" s="180">
        <f t="shared" si="368"/>
        <v>0</v>
      </c>
      <c r="M11616" s="96">
        <f t="shared" si="369"/>
        <v>1</v>
      </c>
      <c r="N11616" s="273"/>
    </row>
    <row r="11617" spans="4:14" x14ac:dyDescent="0.25">
      <c r="D11617" s="129"/>
      <c r="F11617" s="99"/>
      <c r="G11617" s="99"/>
      <c r="H11617" s="99"/>
      <c r="I11617" s="18"/>
      <c r="K11617" s="180">
        <f t="shared" si="368"/>
        <v>0</v>
      </c>
      <c r="M11617" s="96">
        <f t="shared" si="369"/>
        <v>1</v>
      </c>
      <c r="N11617" s="273"/>
    </row>
    <row r="11618" spans="4:14" x14ac:dyDescent="0.25">
      <c r="D11618" s="129"/>
      <c r="F11618" s="99"/>
      <c r="G11618" s="99"/>
      <c r="H11618" s="99"/>
      <c r="I11618" s="18"/>
      <c r="K11618" s="180">
        <f t="shared" si="368"/>
        <v>0</v>
      </c>
      <c r="M11618" s="96">
        <f t="shared" si="369"/>
        <v>1</v>
      </c>
      <c r="N11618" s="273"/>
    </row>
    <row r="11619" spans="4:14" x14ac:dyDescent="0.25">
      <c r="D11619" s="129"/>
      <c r="F11619" s="99"/>
      <c r="G11619" s="99"/>
      <c r="H11619" s="99"/>
      <c r="I11619" s="18"/>
      <c r="K11619" s="180">
        <f t="shared" si="368"/>
        <v>0</v>
      </c>
      <c r="M11619" s="96">
        <f t="shared" si="369"/>
        <v>1</v>
      </c>
      <c r="N11619" s="273"/>
    </row>
    <row r="11620" spans="4:14" x14ac:dyDescent="0.25">
      <c r="D11620" s="129"/>
      <c r="F11620" s="99"/>
      <c r="G11620" s="99"/>
      <c r="H11620" s="99"/>
      <c r="I11620" s="18"/>
      <c r="K11620" s="180">
        <f t="shared" si="368"/>
        <v>0</v>
      </c>
      <c r="M11620" s="96">
        <f t="shared" si="369"/>
        <v>1</v>
      </c>
      <c r="N11620" s="273"/>
    </row>
    <row r="11621" spans="4:14" x14ac:dyDescent="0.25">
      <c r="D11621" s="129"/>
      <c r="F11621" s="99"/>
      <c r="G11621" s="99"/>
      <c r="H11621" s="99"/>
      <c r="I11621" s="18"/>
      <c r="K11621" s="180">
        <f t="shared" si="368"/>
        <v>0</v>
      </c>
      <c r="M11621" s="96">
        <f t="shared" si="369"/>
        <v>1</v>
      </c>
      <c r="N11621" s="273"/>
    </row>
    <row r="11622" spans="4:14" x14ac:dyDescent="0.25">
      <c r="D11622" s="129"/>
      <c r="F11622" s="99"/>
      <c r="G11622" s="99"/>
      <c r="H11622" s="99"/>
      <c r="I11622" s="18"/>
      <c r="K11622" s="180">
        <f t="shared" si="368"/>
        <v>0</v>
      </c>
      <c r="M11622" s="96">
        <f t="shared" si="369"/>
        <v>1</v>
      </c>
      <c r="N11622" s="273"/>
    </row>
    <row r="11623" spans="4:14" x14ac:dyDescent="0.25">
      <c r="D11623" s="129"/>
      <c r="F11623" s="99"/>
      <c r="G11623" s="99"/>
      <c r="H11623" s="99"/>
      <c r="I11623" s="18"/>
      <c r="K11623" s="180">
        <f t="shared" si="368"/>
        <v>0</v>
      </c>
      <c r="M11623" s="96">
        <f t="shared" si="369"/>
        <v>1</v>
      </c>
      <c r="N11623" s="273"/>
    </row>
    <row r="11624" spans="4:14" x14ac:dyDescent="0.25">
      <c r="D11624" s="129"/>
      <c r="F11624" s="99"/>
      <c r="G11624" s="99"/>
      <c r="H11624" s="99"/>
      <c r="I11624" s="18"/>
      <c r="K11624" s="180">
        <f t="shared" si="368"/>
        <v>0</v>
      </c>
      <c r="M11624" s="96">
        <f t="shared" si="369"/>
        <v>1</v>
      </c>
      <c r="N11624" s="273"/>
    </row>
    <row r="11625" spans="4:14" x14ac:dyDescent="0.25">
      <c r="D11625" s="129"/>
      <c r="F11625" s="99"/>
      <c r="G11625" s="99"/>
      <c r="H11625" s="99"/>
      <c r="I11625" s="18"/>
      <c r="K11625" s="180">
        <f t="shared" si="368"/>
        <v>0</v>
      </c>
      <c r="M11625" s="96">
        <f t="shared" si="369"/>
        <v>1</v>
      </c>
      <c r="N11625" s="273"/>
    </row>
    <row r="11626" spans="4:14" x14ac:dyDescent="0.25">
      <c r="D11626" s="129"/>
      <c r="F11626" s="99"/>
      <c r="G11626" s="99"/>
      <c r="H11626" s="99"/>
      <c r="I11626" s="18"/>
      <c r="K11626" s="180">
        <f t="shared" ref="K11626:K11689" si="370">IF(ctConta="",K11625+F11626,IF(I11626=ctConta,K11625+F11626,K11625))</f>
        <v>0</v>
      </c>
      <c r="M11626" s="96">
        <f t="shared" si="369"/>
        <v>1</v>
      </c>
      <c r="N11626" s="273"/>
    </row>
    <row r="11627" spans="4:14" x14ac:dyDescent="0.25">
      <c r="D11627" s="129"/>
      <c r="F11627" s="99"/>
      <c r="G11627" s="99"/>
      <c r="H11627" s="99"/>
      <c r="I11627" s="18"/>
      <c r="K11627" s="180">
        <f t="shared" si="370"/>
        <v>0</v>
      </c>
      <c r="M11627" s="96">
        <f t="shared" si="369"/>
        <v>1</v>
      </c>
      <c r="N11627" s="273"/>
    </row>
    <row r="11628" spans="4:14" x14ac:dyDescent="0.25">
      <c r="D11628" s="129"/>
      <c r="F11628" s="99"/>
      <c r="G11628" s="99"/>
      <c r="H11628" s="99"/>
      <c r="I11628" s="18"/>
      <c r="K11628" s="180">
        <f t="shared" si="370"/>
        <v>0</v>
      </c>
      <c r="M11628" s="96">
        <f t="shared" si="369"/>
        <v>1</v>
      </c>
      <c r="N11628" s="273"/>
    </row>
    <row r="11629" spans="4:14" x14ac:dyDescent="0.25">
      <c r="D11629" s="129"/>
      <c r="F11629" s="99"/>
      <c r="G11629" s="99"/>
      <c r="H11629" s="99"/>
      <c r="I11629" s="18"/>
      <c r="K11629" s="180">
        <f t="shared" si="370"/>
        <v>0</v>
      </c>
      <c r="M11629" s="96">
        <f t="shared" si="369"/>
        <v>1</v>
      </c>
      <c r="N11629" s="273"/>
    </row>
    <row r="11630" spans="4:14" x14ac:dyDescent="0.25">
      <c r="D11630" s="129"/>
      <c r="F11630" s="99"/>
      <c r="G11630" s="99"/>
      <c r="H11630" s="99"/>
      <c r="I11630" s="18"/>
      <c r="K11630" s="180">
        <f t="shared" si="370"/>
        <v>0</v>
      </c>
      <c r="M11630" s="96">
        <f t="shared" si="369"/>
        <v>1</v>
      </c>
      <c r="N11630" s="273"/>
    </row>
    <row r="11631" spans="4:14" x14ac:dyDescent="0.25">
      <c r="D11631" s="129"/>
      <c r="F11631" s="99"/>
      <c r="G11631" s="99"/>
      <c r="H11631" s="99"/>
      <c r="I11631" s="18"/>
      <c r="K11631" s="180">
        <f t="shared" si="370"/>
        <v>0</v>
      </c>
      <c r="M11631" s="96">
        <f t="shared" si="369"/>
        <v>1</v>
      </c>
      <c r="N11631" s="273"/>
    </row>
    <row r="11632" spans="4:14" x14ac:dyDescent="0.25">
      <c r="D11632" s="129"/>
      <c r="F11632" s="99"/>
      <c r="G11632" s="99"/>
      <c r="H11632" s="99"/>
      <c r="I11632" s="18"/>
      <c r="K11632" s="180">
        <f t="shared" si="370"/>
        <v>0</v>
      </c>
      <c r="M11632" s="96">
        <f t="shared" si="369"/>
        <v>1</v>
      </c>
      <c r="N11632" s="273"/>
    </row>
    <row r="11633" spans="4:14" x14ac:dyDescent="0.25">
      <c r="D11633" s="129"/>
      <c r="F11633" s="99"/>
      <c r="G11633" s="99"/>
      <c r="H11633" s="99"/>
      <c r="I11633" s="18"/>
      <c r="K11633" s="180">
        <f t="shared" si="370"/>
        <v>0</v>
      </c>
      <c r="M11633" s="96">
        <f t="shared" si="369"/>
        <v>1</v>
      </c>
      <c r="N11633" s="273"/>
    </row>
    <row r="11634" spans="4:14" x14ac:dyDescent="0.25">
      <c r="D11634" s="129"/>
      <c r="F11634" s="99"/>
      <c r="G11634" s="99"/>
      <c r="H11634" s="99"/>
      <c r="I11634" s="18"/>
      <c r="K11634" s="180">
        <f t="shared" si="370"/>
        <v>0</v>
      </c>
      <c r="M11634" s="96">
        <f t="shared" si="369"/>
        <v>1</v>
      </c>
      <c r="N11634" s="273"/>
    </row>
    <row r="11635" spans="4:14" x14ac:dyDescent="0.25">
      <c r="D11635" s="129"/>
      <c r="F11635" s="99"/>
      <c r="G11635" s="99"/>
      <c r="H11635" s="99"/>
      <c r="I11635" s="18"/>
      <c r="K11635" s="180">
        <f t="shared" si="370"/>
        <v>0</v>
      </c>
      <c r="M11635" s="96">
        <f t="shared" si="369"/>
        <v>1</v>
      </c>
      <c r="N11635" s="273"/>
    </row>
    <row r="11636" spans="4:14" x14ac:dyDescent="0.25">
      <c r="D11636" s="129"/>
      <c r="F11636" s="99"/>
      <c r="G11636" s="99"/>
      <c r="H11636" s="99"/>
      <c r="I11636" s="18"/>
      <c r="K11636" s="180">
        <f t="shared" si="370"/>
        <v>0</v>
      </c>
      <c r="M11636" s="96">
        <f t="shared" si="369"/>
        <v>1</v>
      </c>
      <c r="N11636" s="273"/>
    </row>
    <row r="11637" spans="4:14" x14ac:dyDescent="0.25">
      <c r="D11637" s="129"/>
      <c r="F11637" s="99"/>
      <c r="G11637" s="99"/>
      <c r="H11637" s="99"/>
      <c r="I11637" s="18"/>
      <c r="K11637" s="180">
        <f t="shared" si="370"/>
        <v>0</v>
      </c>
      <c r="M11637" s="96">
        <f t="shared" si="369"/>
        <v>1</v>
      </c>
      <c r="N11637" s="273"/>
    </row>
    <row r="11638" spans="4:14" x14ac:dyDescent="0.25">
      <c r="D11638" s="129"/>
      <c r="F11638" s="99"/>
      <c r="G11638" s="99"/>
      <c r="H11638" s="99"/>
      <c r="I11638" s="18"/>
      <c r="K11638" s="180">
        <f t="shared" si="370"/>
        <v>0</v>
      </c>
      <c r="M11638" s="96">
        <f t="shared" si="369"/>
        <v>1</v>
      </c>
      <c r="N11638" s="273"/>
    </row>
    <row r="11639" spans="4:14" x14ac:dyDescent="0.25">
      <c r="D11639" s="129"/>
      <c r="F11639" s="99"/>
      <c r="G11639" s="99"/>
      <c r="H11639" s="99"/>
      <c r="I11639" s="18"/>
      <c r="K11639" s="180">
        <f t="shared" si="370"/>
        <v>0</v>
      </c>
      <c r="M11639" s="96">
        <f t="shared" si="369"/>
        <v>1</v>
      </c>
      <c r="N11639" s="273"/>
    </row>
    <row r="11640" spans="4:14" x14ac:dyDescent="0.25">
      <c r="D11640" s="129"/>
      <c r="F11640" s="99"/>
      <c r="G11640" s="99"/>
      <c r="H11640" s="99"/>
      <c r="I11640" s="18"/>
      <c r="K11640" s="180">
        <f t="shared" si="370"/>
        <v>0</v>
      </c>
      <c r="M11640" s="96">
        <f t="shared" si="369"/>
        <v>1</v>
      </c>
      <c r="N11640" s="273"/>
    </row>
    <row r="11641" spans="4:14" x14ac:dyDescent="0.25">
      <c r="D11641" s="129"/>
      <c r="F11641" s="99"/>
      <c r="G11641" s="99"/>
      <c r="H11641" s="99"/>
      <c r="I11641" s="18"/>
      <c r="K11641" s="180">
        <f t="shared" si="370"/>
        <v>0</v>
      </c>
      <c r="M11641" s="96">
        <f t="shared" si="369"/>
        <v>1</v>
      </c>
      <c r="N11641" s="273"/>
    </row>
    <row r="11642" spans="4:14" x14ac:dyDescent="0.25">
      <c r="D11642" s="129"/>
      <c r="F11642" s="99"/>
      <c r="G11642" s="99"/>
      <c r="H11642" s="99"/>
      <c r="I11642" s="18"/>
      <c r="K11642" s="180">
        <f t="shared" si="370"/>
        <v>0</v>
      </c>
      <c r="M11642" s="96">
        <f t="shared" si="369"/>
        <v>1</v>
      </c>
      <c r="N11642" s="273"/>
    </row>
    <row r="11643" spans="4:14" x14ac:dyDescent="0.25">
      <c r="D11643" s="129"/>
      <c r="F11643" s="99"/>
      <c r="G11643" s="99"/>
      <c r="H11643" s="99"/>
      <c r="I11643" s="18"/>
      <c r="K11643" s="180">
        <f t="shared" si="370"/>
        <v>0</v>
      </c>
      <c r="M11643" s="96">
        <f t="shared" si="369"/>
        <v>1</v>
      </c>
      <c r="N11643" s="273"/>
    </row>
    <row r="11644" spans="4:14" x14ac:dyDescent="0.25">
      <c r="D11644" s="129"/>
      <c r="F11644" s="99"/>
      <c r="G11644" s="99"/>
      <c r="H11644" s="99"/>
      <c r="I11644" s="18"/>
      <c r="K11644" s="180">
        <f t="shared" si="370"/>
        <v>0</v>
      </c>
      <c r="M11644" s="96">
        <f t="shared" si="369"/>
        <v>1</v>
      </c>
      <c r="N11644" s="273"/>
    </row>
    <row r="11645" spans="4:14" x14ac:dyDescent="0.25">
      <c r="D11645" s="129"/>
      <c r="F11645" s="99"/>
      <c r="G11645" s="99"/>
      <c r="H11645" s="99"/>
      <c r="I11645" s="18"/>
      <c r="K11645" s="180">
        <f t="shared" si="370"/>
        <v>0</v>
      </c>
      <c r="M11645" s="96">
        <f t="shared" si="369"/>
        <v>1</v>
      </c>
      <c r="N11645" s="273"/>
    </row>
    <row r="11646" spans="4:14" x14ac:dyDescent="0.25">
      <c r="D11646" s="129"/>
      <c r="F11646" s="99"/>
      <c r="G11646" s="99"/>
      <c r="H11646" s="99"/>
      <c r="I11646" s="18"/>
      <c r="K11646" s="180">
        <f t="shared" si="370"/>
        <v>0</v>
      </c>
      <c r="M11646" s="96">
        <f t="shared" si="369"/>
        <v>1</v>
      </c>
      <c r="N11646" s="273"/>
    </row>
    <row r="11647" spans="4:14" x14ac:dyDescent="0.25">
      <c r="D11647" s="129"/>
      <c r="F11647" s="99"/>
      <c r="G11647" s="99"/>
      <c r="H11647" s="99"/>
      <c r="I11647" s="18"/>
      <c r="K11647" s="180">
        <f t="shared" si="370"/>
        <v>0</v>
      </c>
      <c r="M11647" s="96">
        <f t="shared" si="369"/>
        <v>1</v>
      </c>
      <c r="N11647" s="273"/>
    </row>
    <row r="11648" spans="4:14" x14ac:dyDescent="0.25">
      <c r="D11648" s="129"/>
      <c r="F11648" s="99"/>
      <c r="G11648" s="99"/>
      <c r="H11648" s="99"/>
      <c r="I11648" s="18"/>
      <c r="K11648" s="180">
        <f t="shared" si="370"/>
        <v>0</v>
      </c>
      <c r="M11648" s="96">
        <f t="shared" si="369"/>
        <v>1</v>
      </c>
      <c r="N11648" s="273"/>
    </row>
    <row r="11649" spans="4:14" x14ac:dyDescent="0.25">
      <c r="D11649" s="129"/>
      <c r="F11649" s="99"/>
      <c r="G11649" s="99"/>
      <c r="H11649" s="99"/>
      <c r="I11649" s="18"/>
      <c r="K11649" s="180">
        <f t="shared" si="370"/>
        <v>0</v>
      </c>
      <c r="M11649" s="96">
        <f t="shared" si="369"/>
        <v>1</v>
      </c>
      <c r="N11649" s="273"/>
    </row>
    <row r="11650" spans="4:14" x14ac:dyDescent="0.25">
      <c r="D11650" s="129"/>
      <c r="F11650" s="99"/>
      <c r="G11650" s="99"/>
      <c r="H11650" s="99"/>
      <c r="I11650" s="18"/>
      <c r="K11650" s="180">
        <f t="shared" si="370"/>
        <v>0</v>
      </c>
      <c r="M11650" s="96">
        <f t="shared" si="369"/>
        <v>1</v>
      </c>
      <c r="N11650" s="273"/>
    </row>
    <row r="11651" spans="4:14" x14ac:dyDescent="0.25">
      <c r="D11651" s="129"/>
      <c r="F11651" s="99"/>
      <c r="G11651" s="99"/>
      <c r="H11651" s="99"/>
      <c r="I11651" s="18"/>
      <c r="K11651" s="180">
        <f t="shared" si="370"/>
        <v>0</v>
      </c>
      <c r="M11651" s="96">
        <f t="shared" si="369"/>
        <v>1</v>
      </c>
      <c r="N11651" s="273"/>
    </row>
    <row r="11652" spans="4:14" x14ac:dyDescent="0.25">
      <c r="D11652" s="129"/>
      <c r="F11652" s="99"/>
      <c r="G11652" s="99"/>
      <c r="H11652" s="99"/>
      <c r="I11652" s="18"/>
      <c r="K11652" s="180">
        <f t="shared" si="370"/>
        <v>0</v>
      </c>
      <c r="M11652" s="96">
        <f t="shared" si="369"/>
        <v>1</v>
      </c>
      <c r="N11652" s="273"/>
    </row>
    <row r="11653" spans="4:14" x14ac:dyDescent="0.25">
      <c r="D11653" s="129"/>
      <c r="F11653" s="99"/>
      <c r="G11653" s="99"/>
      <c r="H11653" s="99"/>
      <c r="I11653" s="18"/>
      <c r="K11653" s="180">
        <f t="shared" si="370"/>
        <v>0</v>
      </c>
      <c r="M11653" s="96">
        <f t="shared" si="369"/>
        <v>1</v>
      </c>
      <c r="N11653" s="273"/>
    </row>
    <row r="11654" spans="4:14" x14ac:dyDescent="0.25">
      <c r="D11654" s="129"/>
      <c r="F11654" s="99"/>
      <c r="G11654" s="99"/>
      <c r="H11654" s="99"/>
      <c r="I11654" s="18"/>
      <c r="K11654" s="180">
        <f t="shared" si="370"/>
        <v>0</v>
      </c>
      <c r="M11654" s="96">
        <f t="shared" si="369"/>
        <v>1</v>
      </c>
      <c r="N11654" s="273"/>
    </row>
    <row r="11655" spans="4:14" x14ac:dyDescent="0.25">
      <c r="D11655" s="129"/>
      <c r="F11655" s="99"/>
      <c r="G11655" s="99"/>
      <c r="H11655" s="99"/>
      <c r="I11655" s="18"/>
      <c r="K11655" s="180">
        <f t="shared" si="370"/>
        <v>0</v>
      </c>
      <c r="M11655" s="96">
        <f t="shared" si="369"/>
        <v>1</v>
      </c>
      <c r="N11655" s="273"/>
    </row>
    <row r="11656" spans="4:14" x14ac:dyDescent="0.25">
      <c r="D11656" s="129"/>
      <c r="F11656" s="99"/>
      <c r="G11656" s="99"/>
      <c r="H11656" s="99"/>
      <c r="I11656" s="18"/>
      <c r="K11656" s="180">
        <f t="shared" si="370"/>
        <v>0</v>
      </c>
      <c r="M11656" s="96">
        <f t="shared" si="369"/>
        <v>1</v>
      </c>
      <c r="N11656" s="273"/>
    </row>
    <row r="11657" spans="4:14" x14ac:dyDescent="0.25">
      <c r="D11657" s="129"/>
      <c r="F11657" s="99"/>
      <c r="G11657" s="99"/>
      <c r="H11657" s="99"/>
      <c r="I11657" s="18"/>
      <c r="K11657" s="180">
        <f t="shared" si="370"/>
        <v>0</v>
      </c>
      <c r="M11657" s="96">
        <f t="shared" si="369"/>
        <v>1</v>
      </c>
      <c r="N11657" s="273"/>
    </row>
    <row r="11658" spans="4:14" x14ac:dyDescent="0.25">
      <c r="D11658" s="129"/>
      <c r="F11658" s="99"/>
      <c r="G11658" s="99"/>
      <c r="H11658" s="99"/>
      <c r="I11658" s="18"/>
      <c r="K11658" s="180">
        <f t="shared" si="370"/>
        <v>0</v>
      </c>
      <c r="M11658" s="96">
        <f t="shared" si="369"/>
        <v>1</v>
      </c>
      <c r="N11658" s="273"/>
    </row>
    <row r="11659" spans="4:14" x14ac:dyDescent="0.25">
      <c r="D11659" s="129"/>
      <c r="F11659" s="99"/>
      <c r="G11659" s="99"/>
      <c r="H11659" s="99"/>
      <c r="I11659" s="18"/>
      <c r="K11659" s="180">
        <f t="shared" si="370"/>
        <v>0</v>
      </c>
      <c r="M11659" s="96">
        <f t="shared" si="369"/>
        <v>1</v>
      </c>
      <c r="N11659" s="273"/>
    </row>
    <row r="11660" spans="4:14" x14ac:dyDescent="0.25">
      <c r="D11660" s="129"/>
      <c r="F11660" s="99"/>
      <c r="G11660" s="99"/>
      <c r="H11660" s="99"/>
      <c r="I11660" s="18"/>
      <c r="K11660" s="180">
        <f t="shared" si="370"/>
        <v>0</v>
      </c>
      <c r="M11660" s="96">
        <f t="shared" si="369"/>
        <v>1</v>
      </c>
      <c r="N11660" s="273"/>
    </row>
    <row r="11661" spans="4:14" x14ac:dyDescent="0.25">
      <c r="D11661" s="129"/>
      <c r="F11661" s="99"/>
      <c r="G11661" s="99"/>
      <c r="H11661" s="99"/>
      <c r="I11661" s="18"/>
      <c r="K11661" s="180">
        <f t="shared" si="370"/>
        <v>0</v>
      </c>
      <c r="M11661" s="96">
        <f t="shared" si="369"/>
        <v>1</v>
      </c>
      <c r="N11661" s="273"/>
    </row>
    <row r="11662" spans="4:14" x14ac:dyDescent="0.25">
      <c r="D11662" s="129"/>
      <c r="F11662" s="99"/>
      <c r="G11662" s="99"/>
      <c r="H11662" s="99"/>
      <c r="I11662" s="18"/>
      <c r="K11662" s="180">
        <f t="shared" si="370"/>
        <v>0</v>
      </c>
      <c r="M11662" s="96">
        <f t="shared" si="369"/>
        <v>1</v>
      </c>
      <c r="N11662" s="273"/>
    </row>
    <row r="11663" spans="4:14" x14ac:dyDescent="0.25">
      <c r="D11663" s="129"/>
      <c r="F11663" s="99"/>
      <c r="G11663" s="99"/>
      <c r="H11663" s="99"/>
      <c r="I11663" s="18"/>
      <c r="K11663" s="180">
        <f t="shared" si="370"/>
        <v>0</v>
      </c>
      <c r="M11663" s="96">
        <f t="shared" si="369"/>
        <v>1</v>
      </c>
      <c r="N11663" s="273"/>
    </row>
    <row r="11664" spans="4:14" x14ac:dyDescent="0.25">
      <c r="D11664" s="129"/>
      <c r="F11664" s="99"/>
      <c r="G11664" s="99"/>
      <c r="H11664" s="99"/>
      <c r="I11664" s="18"/>
      <c r="K11664" s="180">
        <f t="shared" si="370"/>
        <v>0</v>
      </c>
      <c r="M11664" s="96">
        <f t="shared" si="369"/>
        <v>1</v>
      </c>
      <c r="N11664" s="273"/>
    </row>
    <row r="11665" spans="4:14" x14ac:dyDescent="0.25">
      <c r="D11665" s="129"/>
      <c r="F11665" s="99"/>
      <c r="G11665" s="99"/>
      <c r="H11665" s="99"/>
      <c r="I11665" s="18"/>
      <c r="K11665" s="180">
        <f t="shared" si="370"/>
        <v>0</v>
      </c>
      <c r="M11665" s="96">
        <f t="shared" ref="M11665:M11728" si="371">UltimoDia(D11665)</f>
        <v>1</v>
      </c>
      <c r="N11665" s="273"/>
    </row>
    <row r="11666" spans="4:14" x14ac:dyDescent="0.25">
      <c r="D11666" s="129"/>
      <c r="F11666" s="99"/>
      <c r="G11666" s="99"/>
      <c r="H11666" s="99"/>
      <c r="I11666" s="18"/>
      <c r="K11666" s="180">
        <f t="shared" si="370"/>
        <v>0</v>
      </c>
      <c r="M11666" s="96">
        <f t="shared" si="371"/>
        <v>1</v>
      </c>
      <c r="N11666" s="273"/>
    </row>
    <row r="11667" spans="4:14" x14ac:dyDescent="0.25">
      <c r="D11667" s="129"/>
      <c r="F11667" s="99"/>
      <c r="G11667" s="99"/>
      <c r="H11667" s="99"/>
      <c r="I11667" s="18"/>
      <c r="K11667" s="180">
        <f t="shared" si="370"/>
        <v>0</v>
      </c>
      <c r="M11667" s="96">
        <f t="shared" si="371"/>
        <v>1</v>
      </c>
      <c r="N11667" s="273"/>
    </row>
    <row r="11668" spans="4:14" x14ac:dyDescent="0.25">
      <c r="D11668" s="129"/>
      <c r="F11668" s="99"/>
      <c r="G11668" s="99"/>
      <c r="H11668" s="99"/>
      <c r="I11668" s="18"/>
      <c r="K11668" s="180">
        <f t="shared" si="370"/>
        <v>0</v>
      </c>
      <c r="M11668" s="96">
        <f t="shared" si="371"/>
        <v>1</v>
      </c>
      <c r="N11668" s="273"/>
    </row>
    <row r="11669" spans="4:14" x14ac:dyDescent="0.25">
      <c r="D11669" s="129"/>
      <c r="F11669" s="99"/>
      <c r="G11669" s="99"/>
      <c r="H11669" s="99"/>
      <c r="I11669" s="18"/>
      <c r="K11669" s="180">
        <f t="shared" si="370"/>
        <v>0</v>
      </c>
      <c r="M11669" s="96">
        <f t="shared" si="371"/>
        <v>1</v>
      </c>
      <c r="N11669" s="273"/>
    </row>
    <row r="11670" spans="4:14" x14ac:dyDescent="0.25">
      <c r="D11670" s="129"/>
      <c r="F11670" s="99"/>
      <c r="G11670" s="99"/>
      <c r="H11670" s="99"/>
      <c r="I11670" s="18"/>
      <c r="K11670" s="180">
        <f t="shared" si="370"/>
        <v>0</v>
      </c>
      <c r="M11670" s="96">
        <f t="shared" si="371"/>
        <v>1</v>
      </c>
      <c r="N11670" s="273"/>
    </row>
    <row r="11671" spans="4:14" x14ac:dyDescent="0.25">
      <c r="D11671" s="129"/>
      <c r="F11671" s="99"/>
      <c r="G11671" s="99"/>
      <c r="H11671" s="99"/>
      <c r="I11671" s="18"/>
      <c r="K11671" s="180">
        <f t="shared" si="370"/>
        <v>0</v>
      </c>
      <c r="M11671" s="96">
        <f t="shared" si="371"/>
        <v>1</v>
      </c>
      <c r="N11671" s="273"/>
    </row>
    <row r="11672" spans="4:14" x14ac:dyDescent="0.25">
      <c r="D11672" s="129"/>
      <c r="F11672" s="99"/>
      <c r="G11672" s="99"/>
      <c r="H11672" s="99"/>
      <c r="I11672" s="18"/>
      <c r="K11672" s="180">
        <f t="shared" si="370"/>
        <v>0</v>
      </c>
      <c r="M11672" s="96">
        <f t="shared" si="371"/>
        <v>1</v>
      </c>
      <c r="N11672" s="273"/>
    </row>
    <row r="11673" spans="4:14" x14ac:dyDescent="0.25">
      <c r="D11673" s="129"/>
      <c r="F11673" s="99"/>
      <c r="G11673" s="99"/>
      <c r="H11673" s="99"/>
      <c r="I11673" s="18"/>
      <c r="K11673" s="180">
        <f t="shared" si="370"/>
        <v>0</v>
      </c>
      <c r="M11673" s="96">
        <f t="shared" si="371"/>
        <v>1</v>
      </c>
      <c r="N11673" s="273"/>
    </row>
    <row r="11674" spans="4:14" x14ac:dyDescent="0.25">
      <c r="D11674" s="129"/>
      <c r="F11674" s="99"/>
      <c r="G11674" s="99"/>
      <c r="H11674" s="99"/>
      <c r="I11674" s="18"/>
      <c r="K11674" s="180">
        <f t="shared" si="370"/>
        <v>0</v>
      </c>
      <c r="M11674" s="96">
        <f t="shared" si="371"/>
        <v>1</v>
      </c>
      <c r="N11674" s="273"/>
    </row>
    <row r="11675" spans="4:14" x14ac:dyDescent="0.25">
      <c r="D11675" s="129"/>
      <c r="F11675" s="99"/>
      <c r="G11675" s="99"/>
      <c r="H11675" s="99"/>
      <c r="I11675" s="18"/>
      <c r="K11675" s="180">
        <f t="shared" si="370"/>
        <v>0</v>
      </c>
      <c r="M11675" s="96">
        <f t="shared" si="371"/>
        <v>1</v>
      </c>
      <c r="N11675" s="273"/>
    </row>
    <row r="11676" spans="4:14" x14ac:dyDescent="0.25">
      <c r="D11676" s="129"/>
      <c r="F11676" s="99"/>
      <c r="G11676" s="99"/>
      <c r="H11676" s="99"/>
      <c r="I11676" s="18"/>
      <c r="K11676" s="180">
        <f t="shared" si="370"/>
        <v>0</v>
      </c>
      <c r="M11676" s="96">
        <f t="shared" si="371"/>
        <v>1</v>
      </c>
      <c r="N11676" s="273"/>
    </row>
    <row r="11677" spans="4:14" x14ac:dyDescent="0.25">
      <c r="D11677" s="129"/>
      <c r="F11677" s="99"/>
      <c r="G11677" s="99"/>
      <c r="H11677" s="99"/>
      <c r="I11677" s="18"/>
      <c r="K11677" s="180">
        <f t="shared" si="370"/>
        <v>0</v>
      </c>
      <c r="M11677" s="96">
        <f t="shared" si="371"/>
        <v>1</v>
      </c>
      <c r="N11677" s="273"/>
    </row>
    <row r="11678" spans="4:14" x14ac:dyDescent="0.25">
      <c r="D11678" s="129"/>
      <c r="F11678" s="99"/>
      <c r="G11678" s="99"/>
      <c r="H11678" s="99"/>
      <c r="I11678" s="18"/>
      <c r="K11678" s="180">
        <f t="shared" si="370"/>
        <v>0</v>
      </c>
      <c r="M11678" s="96">
        <f t="shared" si="371"/>
        <v>1</v>
      </c>
      <c r="N11678" s="273"/>
    </row>
    <row r="11679" spans="4:14" x14ac:dyDescent="0.25">
      <c r="D11679" s="129"/>
      <c r="F11679" s="99"/>
      <c r="G11679" s="99"/>
      <c r="H11679" s="99"/>
      <c r="I11679" s="18"/>
      <c r="K11679" s="180">
        <f t="shared" si="370"/>
        <v>0</v>
      </c>
      <c r="M11679" s="96">
        <f t="shared" si="371"/>
        <v>1</v>
      </c>
      <c r="N11679" s="273"/>
    </row>
    <row r="11680" spans="4:14" x14ac:dyDescent="0.25">
      <c r="D11680" s="129"/>
      <c r="F11680" s="99"/>
      <c r="G11680" s="99"/>
      <c r="H11680" s="99"/>
      <c r="I11680" s="18"/>
      <c r="K11680" s="180">
        <f t="shared" si="370"/>
        <v>0</v>
      </c>
      <c r="M11680" s="96">
        <f t="shared" si="371"/>
        <v>1</v>
      </c>
      <c r="N11680" s="273"/>
    </row>
    <row r="11681" spans="4:14" x14ac:dyDescent="0.25">
      <c r="D11681" s="129"/>
      <c r="F11681" s="99"/>
      <c r="G11681" s="99"/>
      <c r="H11681" s="99"/>
      <c r="I11681" s="18"/>
      <c r="K11681" s="180">
        <f t="shared" si="370"/>
        <v>0</v>
      </c>
      <c r="M11681" s="96">
        <f t="shared" si="371"/>
        <v>1</v>
      </c>
      <c r="N11681" s="273"/>
    </row>
    <row r="11682" spans="4:14" x14ac:dyDescent="0.25">
      <c r="D11682" s="129"/>
      <c r="F11682" s="99"/>
      <c r="G11682" s="99"/>
      <c r="H11682" s="99"/>
      <c r="I11682" s="18"/>
      <c r="K11682" s="180">
        <f t="shared" si="370"/>
        <v>0</v>
      </c>
      <c r="M11682" s="96">
        <f t="shared" si="371"/>
        <v>1</v>
      </c>
      <c r="N11682" s="273"/>
    </row>
    <row r="11683" spans="4:14" x14ac:dyDescent="0.25">
      <c r="D11683" s="129"/>
      <c r="F11683" s="99"/>
      <c r="G11683" s="99"/>
      <c r="H11683" s="99"/>
      <c r="I11683" s="18"/>
      <c r="K11683" s="180">
        <f t="shared" si="370"/>
        <v>0</v>
      </c>
      <c r="M11683" s="96">
        <f t="shared" si="371"/>
        <v>1</v>
      </c>
      <c r="N11683" s="273"/>
    </row>
    <row r="11684" spans="4:14" x14ac:dyDescent="0.25">
      <c r="D11684" s="129"/>
      <c r="F11684" s="99"/>
      <c r="G11684" s="99"/>
      <c r="H11684" s="99"/>
      <c r="I11684" s="18"/>
      <c r="K11684" s="180">
        <f t="shared" si="370"/>
        <v>0</v>
      </c>
      <c r="M11684" s="96">
        <f t="shared" si="371"/>
        <v>1</v>
      </c>
      <c r="N11684" s="273"/>
    </row>
    <row r="11685" spans="4:14" x14ac:dyDescent="0.25">
      <c r="D11685" s="129"/>
      <c r="F11685" s="99"/>
      <c r="G11685" s="99"/>
      <c r="H11685" s="99"/>
      <c r="I11685" s="18"/>
      <c r="K11685" s="180">
        <f t="shared" si="370"/>
        <v>0</v>
      </c>
      <c r="M11685" s="96">
        <f t="shared" si="371"/>
        <v>1</v>
      </c>
      <c r="N11685" s="273"/>
    </row>
    <row r="11686" spans="4:14" x14ac:dyDescent="0.25">
      <c r="D11686" s="129"/>
      <c r="F11686" s="99"/>
      <c r="G11686" s="99"/>
      <c r="H11686" s="99"/>
      <c r="I11686" s="18"/>
      <c r="K11686" s="180">
        <f t="shared" si="370"/>
        <v>0</v>
      </c>
      <c r="M11686" s="96">
        <f t="shared" si="371"/>
        <v>1</v>
      </c>
      <c r="N11686" s="273"/>
    </row>
    <row r="11687" spans="4:14" x14ac:dyDescent="0.25">
      <c r="D11687" s="129"/>
      <c r="F11687" s="99"/>
      <c r="G11687" s="99"/>
      <c r="H11687" s="99"/>
      <c r="I11687" s="18"/>
      <c r="K11687" s="180">
        <f t="shared" si="370"/>
        <v>0</v>
      </c>
      <c r="M11687" s="96">
        <f t="shared" si="371"/>
        <v>1</v>
      </c>
      <c r="N11687" s="273"/>
    </row>
    <row r="11688" spans="4:14" x14ac:dyDescent="0.25">
      <c r="D11688" s="129"/>
      <c r="F11688" s="99"/>
      <c r="G11688" s="99"/>
      <c r="H11688" s="99"/>
      <c r="I11688" s="18"/>
      <c r="K11688" s="180">
        <f t="shared" si="370"/>
        <v>0</v>
      </c>
      <c r="M11688" s="96">
        <f t="shared" si="371"/>
        <v>1</v>
      </c>
      <c r="N11688" s="273"/>
    </row>
    <row r="11689" spans="4:14" x14ac:dyDescent="0.25">
      <c r="D11689" s="129"/>
      <c r="F11689" s="99"/>
      <c r="G11689" s="99"/>
      <c r="H11689" s="99"/>
      <c r="I11689" s="18"/>
      <c r="K11689" s="180">
        <f t="shared" si="370"/>
        <v>0</v>
      </c>
      <c r="M11689" s="96">
        <f t="shared" si="371"/>
        <v>1</v>
      </c>
      <c r="N11689" s="273"/>
    </row>
    <row r="11690" spans="4:14" x14ac:dyDescent="0.25">
      <c r="D11690" s="129"/>
      <c r="F11690" s="99"/>
      <c r="G11690" s="99"/>
      <c r="H11690" s="99"/>
      <c r="I11690" s="18"/>
      <c r="K11690" s="180">
        <f t="shared" ref="K11690:K11753" si="372">IF(ctConta="",K11689+F11690,IF(I11690=ctConta,K11689+F11690,K11689))</f>
        <v>0</v>
      </c>
      <c r="M11690" s="96">
        <f t="shared" si="371"/>
        <v>1</v>
      </c>
      <c r="N11690" s="273"/>
    </row>
    <row r="11691" spans="4:14" x14ac:dyDescent="0.25">
      <c r="D11691" s="129"/>
      <c r="F11691" s="99"/>
      <c r="G11691" s="99"/>
      <c r="H11691" s="99"/>
      <c r="I11691" s="18"/>
      <c r="K11691" s="180">
        <f t="shared" si="372"/>
        <v>0</v>
      </c>
      <c r="M11691" s="96">
        <f t="shared" si="371"/>
        <v>1</v>
      </c>
      <c r="N11691" s="273"/>
    </row>
    <row r="11692" spans="4:14" x14ac:dyDescent="0.25">
      <c r="D11692" s="129"/>
      <c r="F11692" s="99"/>
      <c r="G11692" s="99"/>
      <c r="H11692" s="99"/>
      <c r="I11692" s="18"/>
      <c r="K11692" s="180">
        <f t="shared" si="372"/>
        <v>0</v>
      </c>
      <c r="M11692" s="96">
        <f t="shared" si="371"/>
        <v>1</v>
      </c>
      <c r="N11692" s="273"/>
    </row>
    <row r="11693" spans="4:14" x14ac:dyDescent="0.25">
      <c r="D11693" s="129"/>
      <c r="F11693" s="99"/>
      <c r="G11693" s="99"/>
      <c r="H11693" s="99"/>
      <c r="I11693" s="18"/>
      <c r="K11693" s="180">
        <f t="shared" si="372"/>
        <v>0</v>
      </c>
      <c r="M11693" s="96">
        <f t="shared" si="371"/>
        <v>1</v>
      </c>
      <c r="N11693" s="273"/>
    </row>
    <row r="11694" spans="4:14" x14ac:dyDescent="0.25">
      <c r="D11694" s="129"/>
      <c r="F11694" s="99"/>
      <c r="G11694" s="99"/>
      <c r="H11694" s="99"/>
      <c r="I11694" s="18"/>
      <c r="K11694" s="180">
        <f t="shared" si="372"/>
        <v>0</v>
      </c>
      <c r="M11694" s="96">
        <f t="shared" si="371"/>
        <v>1</v>
      </c>
      <c r="N11694" s="273"/>
    </row>
    <row r="11695" spans="4:14" x14ac:dyDescent="0.25">
      <c r="D11695" s="129"/>
      <c r="F11695" s="99"/>
      <c r="G11695" s="99"/>
      <c r="H11695" s="99"/>
      <c r="I11695" s="18"/>
      <c r="K11695" s="180">
        <f t="shared" si="372"/>
        <v>0</v>
      </c>
      <c r="M11695" s="96">
        <f t="shared" si="371"/>
        <v>1</v>
      </c>
      <c r="N11695" s="273"/>
    </row>
    <row r="11696" spans="4:14" x14ac:dyDescent="0.25">
      <c r="D11696" s="129"/>
      <c r="F11696" s="99"/>
      <c r="G11696" s="99"/>
      <c r="H11696" s="99"/>
      <c r="I11696" s="18"/>
      <c r="K11696" s="180">
        <f t="shared" si="372"/>
        <v>0</v>
      </c>
      <c r="M11696" s="96">
        <f t="shared" si="371"/>
        <v>1</v>
      </c>
      <c r="N11696" s="273"/>
    </row>
    <row r="11697" spans="4:14" x14ac:dyDescent="0.25">
      <c r="D11697" s="129"/>
      <c r="F11697" s="99"/>
      <c r="G11697" s="99"/>
      <c r="H11697" s="99"/>
      <c r="I11697" s="18"/>
      <c r="K11697" s="180">
        <f t="shared" si="372"/>
        <v>0</v>
      </c>
      <c r="M11697" s="96">
        <f t="shared" si="371"/>
        <v>1</v>
      </c>
      <c r="N11697" s="273"/>
    </row>
    <row r="11698" spans="4:14" x14ac:dyDescent="0.25">
      <c r="D11698" s="129"/>
      <c r="F11698" s="99"/>
      <c r="G11698" s="99"/>
      <c r="H11698" s="99"/>
      <c r="I11698" s="18"/>
      <c r="K11698" s="180">
        <f t="shared" si="372"/>
        <v>0</v>
      </c>
      <c r="M11698" s="96">
        <f t="shared" si="371"/>
        <v>1</v>
      </c>
      <c r="N11698" s="273"/>
    </row>
    <row r="11699" spans="4:14" x14ac:dyDescent="0.25">
      <c r="D11699" s="129"/>
      <c r="F11699" s="99"/>
      <c r="G11699" s="99"/>
      <c r="H11699" s="99"/>
      <c r="I11699" s="18"/>
      <c r="K11699" s="180">
        <f t="shared" si="372"/>
        <v>0</v>
      </c>
      <c r="M11699" s="96">
        <f t="shared" si="371"/>
        <v>1</v>
      </c>
      <c r="N11699" s="273"/>
    </row>
    <row r="11700" spans="4:14" x14ac:dyDescent="0.25">
      <c r="D11700" s="129"/>
      <c r="F11700" s="99"/>
      <c r="G11700" s="99"/>
      <c r="H11700" s="99"/>
      <c r="I11700" s="18"/>
      <c r="K11700" s="180">
        <f t="shared" si="372"/>
        <v>0</v>
      </c>
      <c r="M11700" s="96">
        <f t="shared" si="371"/>
        <v>1</v>
      </c>
      <c r="N11700" s="273"/>
    </row>
    <row r="11701" spans="4:14" x14ac:dyDescent="0.25">
      <c r="D11701" s="129"/>
      <c r="F11701" s="99"/>
      <c r="G11701" s="99"/>
      <c r="H11701" s="99"/>
      <c r="I11701" s="18"/>
      <c r="K11701" s="180">
        <f t="shared" si="372"/>
        <v>0</v>
      </c>
      <c r="M11701" s="96">
        <f t="shared" si="371"/>
        <v>1</v>
      </c>
      <c r="N11701" s="273"/>
    </row>
    <row r="11702" spans="4:14" x14ac:dyDescent="0.25">
      <c r="D11702" s="129"/>
      <c r="F11702" s="99"/>
      <c r="G11702" s="99"/>
      <c r="H11702" s="99"/>
      <c r="I11702" s="18"/>
      <c r="K11702" s="180">
        <f t="shared" si="372"/>
        <v>0</v>
      </c>
      <c r="M11702" s="96">
        <f t="shared" si="371"/>
        <v>1</v>
      </c>
      <c r="N11702" s="273"/>
    </row>
    <row r="11703" spans="4:14" x14ac:dyDescent="0.25">
      <c r="D11703" s="129"/>
      <c r="F11703" s="99"/>
      <c r="G11703" s="99"/>
      <c r="H11703" s="99"/>
      <c r="I11703" s="18"/>
      <c r="K11703" s="180">
        <f t="shared" si="372"/>
        <v>0</v>
      </c>
      <c r="M11703" s="96">
        <f t="shared" si="371"/>
        <v>1</v>
      </c>
      <c r="N11703" s="273"/>
    </row>
    <row r="11704" spans="4:14" x14ac:dyDescent="0.25">
      <c r="D11704" s="129"/>
      <c r="F11704" s="99"/>
      <c r="G11704" s="99"/>
      <c r="H11704" s="99"/>
      <c r="I11704" s="18"/>
      <c r="K11704" s="180">
        <f t="shared" si="372"/>
        <v>0</v>
      </c>
      <c r="M11704" s="96">
        <f t="shared" si="371"/>
        <v>1</v>
      </c>
      <c r="N11704" s="273"/>
    </row>
    <row r="11705" spans="4:14" x14ac:dyDescent="0.25">
      <c r="D11705" s="129"/>
      <c r="F11705" s="99"/>
      <c r="G11705" s="99"/>
      <c r="H11705" s="99"/>
      <c r="I11705" s="18"/>
      <c r="K11705" s="180">
        <f t="shared" si="372"/>
        <v>0</v>
      </c>
      <c r="M11705" s="96">
        <f t="shared" si="371"/>
        <v>1</v>
      </c>
      <c r="N11705" s="273"/>
    </row>
    <row r="11706" spans="4:14" x14ac:dyDescent="0.25">
      <c r="D11706" s="129"/>
      <c r="F11706" s="99"/>
      <c r="G11706" s="99"/>
      <c r="H11706" s="99"/>
      <c r="I11706" s="18"/>
      <c r="K11706" s="180">
        <f t="shared" si="372"/>
        <v>0</v>
      </c>
      <c r="M11706" s="96">
        <f t="shared" si="371"/>
        <v>1</v>
      </c>
      <c r="N11706" s="273"/>
    </row>
    <row r="11707" spans="4:14" x14ac:dyDescent="0.25">
      <c r="D11707" s="129"/>
      <c r="F11707" s="99"/>
      <c r="G11707" s="99"/>
      <c r="H11707" s="99"/>
      <c r="I11707" s="18"/>
      <c r="K11707" s="180">
        <f t="shared" si="372"/>
        <v>0</v>
      </c>
      <c r="M11707" s="96">
        <f t="shared" si="371"/>
        <v>1</v>
      </c>
      <c r="N11707" s="273"/>
    </row>
    <row r="11708" spans="4:14" x14ac:dyDescent="0.25">
      <c r="D11708" s="129"/>
      <c r="F11708" s="99"/>
      <c r="G11708" s="99"/>
      <c r="H11708" s="99"/>
      <c r="I11708" s="18"/>
      <c r="K11708" s="180">
        <f t="shared" si="372"/>
        <v>0</v>
      </c>
      <c r="M11708" s="96">
        <f t="shared" si="371"/>
        <v>1</v>
      </c>
      <c r="N11708" s="273"/>
    </row>
    <row r="11709" spans="4:14" x14ac:dyDescent="0.25">
      <c r="D11709" s="129"/>
      <c r="F11709" s="99"/>
      <c r="G11709" s="99"/>
      <c r="H11709" s="99"/>
      <c r="I11709" s="18"/>
      <c r="K11709" s="180">
        <f t="shared" si="372"/>
        <v>0</v>
      </c>
      <c r="M11709" s="96">
        <f t="shared" si="371"/>
        <v>1</v>
      </c>
      <c r="N11709" s="273"/>
    </row>
    <row r="11710" spans="4:14" x14ac:dyDescent="0.25">
      <c r="D11710" s="129"/>
      <c r="F11710" s="99"/>
      <c r="G11710" s="99"/>
      <c r="H11710" s="99"/>
      <c r="I11710" s="18"/>
      <c r="K11710" s="180">
        <f t="shared" si="372"/>
        <v>0</v>
      </c>
      <c r="M11710" s="96">
        <f t="shared" si="371"/>
        <v>1</v>
      </c>
      <c r="N11710" s="273"/>
    </row>
    <row r="11711" spans="4:14" x14ac:dyDescent="0.25">
      <c r="D11711" s="129"/>
      <c r="F11711" s="99"/>
      <c r="G11711" s="99"/>
      <c r="H11711" s="99"/>
      <c r="I11711" s="18"/>
      <c r="K11711" s="180">
        <f t="shared" si="372"/>
        <v>0</v>
      </c>
      <c r="M11711" s="96">
        <f t="shared" si="371"/>
        <v>1</v>
      </c>
      <c r="N11711" s="273"/>
    </row>
    <row r="11712" spans="4:14" x14ac:dyDescent="0.25">
      <c r="D11712" s="129"/>
      <c r="F11712" s="99"/>
      <c r="G11712" s="99"/>
      <c r="H11712" s="99"/>
      <c r="I11712" s="18"/>
      <c r="K11712" s="180">
        <f t="shared" si="372"/>
        <v>0</v>
      </c>
      <c r="M11712" s="96">
        <f t="shared" si="371"/>
        <v>1</v>
      </c>
      <c r="N11712" s="273"/>
    </row>
    <row r="11713" spans="4:14" x14ac:dyDescent="0.25">
      <c r="D11713" s="129"/>
      <c r="F11713" s="99"/>
      <c r="G11713" s="99"/>
      <c r="H11713" s="99"/>
      <c r="I11713" s="18"/>
      <c r="K11713" s="180">
        <f t="shared" si="372"/>
        <v>0</v>
      </c>
      <c r="M11713" s="96">
        <f t="shared" si="371"/>
        <v>1</v>
      </c>
      <c r="N11713" s="273"/>
    </row>
    <row r="11714" spans="4:14" x14ac:dyDescent="0.25">
      <c r="D11714" s="129"/>
      <c r="F11714" s="99"/>
      <c r="G11714" s="99"/>
      <c r="H11714" s="99"/>
      <c r="I11714" s="18"/>
      <c r="K11714" s="180">
        <f t="shared" si="372"/>
        <v>0</v>
      </c>
      <c r="M11714" s="96">
        <f t="shared" si="371"/>
        <v>1</v>
      </c>
      <c r="N11714" s="273"/>
    </row>
    <row r="11715" spans="4:14" x14ac:dyDescent="0.25">
      <c r="D11715" s="129"/>
      <c r="F11715" s="99"/>
      <c r="G11715" s="99"/>
      <c r="H11715" s="99"/>
      <c r="I11715" s="18"/>
      <c r="K11715" s="180">
        <f t="shared" si="372"/>
        <v>0</v>
      </c>
      <c r="M11715" s="96">
        <f t="shared" si="371"/>
        <v>1</v>
      </c>
      <c r="N11715" s="273"/>
    </row>
    <row r="11716" spans="4:14" x14ac:dyDescent="0.25">
      <c r="D11716" s="129"/>
      <c r="F11716" s="99"/>
      <c r="G11716" s="99"/>
      <c r="H11716" s="99"/>
      <c r="I11716" s="18"/>
      <c r="K11716" s="180">
        <f t="shared" si="372"/>
        <v>0</v>
      </c>
      <c r="M11716" s="96">
        <f t="shared" si="371"/>
        <v>1</v>
      </c>
      <c r="N11716" s="273"/>
    </row>
    <row r="11717" spans="4:14" x14ac:dyDescent="0.25">
      <c r="D11717" s="129"/>
      <c r="F11717" s="99"/>
      <c r="G11717" s="99"/>
      <c r="H11717" s="99"/>
      <c r="I11717" s="18"/>
      <c r="K11717" s="180">
        <f t="shared" si="372"/>
        <v>0</v>
      </c>
      <c r="M11717" s="96">
        <f t="shared" si="371"/>
        <v>1</v>
      </c>
      <c r="N11717" s="273"/>
    </row>
    <row r="11718" spans="4:14" x14ac:dyDescent="0.25">
      <c r="D11718" s="129"/>
      <c r="F11718" s="99"/>
      <c r="G11718" s="99"/>
      <c r="H11718" s="99"/>
      <c r="I11718" s="18"/>
      <c r="K11718" s="180">
        <f t="shared" si="372"/>
        <v>0</v>
      </c>
      <c r="M11718" s="96">
        <f t="shared" si="371"/>
        <v>1</v>
      </c>
      <c r="N11718" s="273"/>
    </row>
    <row r="11719" spans="4:14" x14ac:dyDescent="0.25">
      <c r="D11719" s="129"/>
      <c r="F11719" s="99"/>
      <c r="G11719" s="99"/>
      <c r="H11719" s="99"/>
      <c r="I11719" s="18"/>
      <c r="K11719" s="180">
        <f t="shared" si="372"/>
        <v>0</v>
      </c>
      <c r="M11719" s="96">
        <f t="shared" si="371"/>
        <v>1</v>
      </c>
      <c r="N11719" s="273"/>
    </row>
    <row r="11720" spans="4:14" x14ac:dyDescent="0.25">
      <c r="D11720" s="129"/>
      <c r="F11720" s="99"/>
      <c r="G11720" s="99"/>
      <c r="H11720" s="99"/>
      <c r="I11720" s="18"/>
      <c r="K11720" s="180">
        <f t="shared" si="372"/>
        <v>0</v>
      </c>
      <c r="M11720" s="96">
        <f t="shared" si="371"/>
        <v>1</v>
      </c>
      <c r="N11720" s="273"/>
    </row>
    <row r="11721" spans="4:14" x14ac:dyDescent="0.25">
      <c r="D11721" s="129"/>
      <c r="F11721" s="99"/>
      <c r="G11721" s="99"/>
      <c r="H11721" s="99"/>
      <c r="I11721" s="18"/>
      <c r="K11721" s="180">
        <f t="shared" si="372"/>
        <v>0</v>
      </c>
      <c r="M11721" s="96">
        <f t="shared" si="371"/>
        <v>1</v>
      </c>
      <c r="N11721" s="273"/>
    </row>
    <row r="11722" spans="4:14" x14ac:dyDescent="0.25">
      <c r="D11722" s="129"/>
      <c r="F11722" s="99"/>
      <c r="G11722" s="99"/>
      <c r="H11722" s="99"/>
      <c r="I11722" s="18"/>
      <c r="K11722" s="180">
        <f t="shared" si="372"/>
        <v>0</v>
      </c>
      <c r="M11722" s="96">
        <f t="shared" si="371"/>
        <v>1</v>
      </c>
      <c r="N11722" s="273"/>
    </row>
    <row r="11723" spans="4:14" x14ac:dyDescent="0.25">
      <c r="D11723" s="129"/>
      <c r="F11723" s="99"/>
      <c r="G11723" s="99"/>
      <c r="H11723" s="99"/>
      <c r="I11723" s="18"/>
      <c r="K11723" s="180">
        <f t="shared" si="372"/>
        <v>0</v>
      </c>
      <c r="M11723" s="96">
        <f t="shared" si="371"/>
        <v>1</v>
      </c>
      <c r="N11723" s="273"/>
    </row>
    <row r="11724" spans="4:14" x14ac:dyDescent="0.25">
      <c r="D11724" s="129"/>
      <c r="F11724" s="99"/>
      <c r="G11724" s="99"/>
      <c r="H11724" s="99"/>
      <c r="I11724" s="18"/>
      <c r="K11724" s="180">
        <f t="shared" si="372"/>
        <v>0</v>
      </c>
      <c r="M11724" s="96">
        <f t="shared" si="371"/>
        <v>1</v>
      </c>
      <c r="N11724" s="273"/>
    </row>
    <row r="11725" spans="4:14" x14ac:dyDescent="0.25">
      <c r="D11725" s="129"/>
      <c r="F11725" s="99"/>
      <c r="G11725" s="99"/>
      <c r="H11725" s="99"/>
      <c r="I11725" s="18"/>
      <c r="K11725" s="180">
        <f t="shared" si="372"/>
        <v>0</v>
      </c>
      <c r="M11725" s="96">
        <f t="shared" si="371"/>
        <v>1</v>
      </c>
      <c r="N11725" s="273"/>
    </row>
    <row r="11726" spans="4:14" x14ac:dyDescent="0.25">
      <c r="D11726" s="129"/>
      <c r="F11726" s="99"/>
      <c r="G11726" s="99"/>
      <c r="H11726" s="99"/>
      <c r="I11726" s="18"/>
      <c r="K11726" s="180">
        <f t="shared" si="372"/>
        <v>0</v>
      </c>
      <c r="M11726" s="96">
        <f t="shared" si="371"/>
        <v>1</v>
      </c>
      <c r="N11726" s="273"/>
    </row>
    <row r="11727" spans="4:14" x14ac:dyDescent="0.25">
      <c r="D11727" s="129"/>
      <c r="F11727" s="99"/>
      <c r="G11727" s="99"/>
      <c r="H11727" s="99"/>
      <c r="I11727" s="18"/>
      <c r="K11727" s="180">
        <f t="shared" si="372"/>
        <v>0</v>
      </c>
      <c r="M11727" s="96">
        <f t="shared" si="371"/>
        <v>1</v>
      </c>
      <c r="N11727" s="273"/>
    </row>
    <row r="11728" spans="4:14" x14ac:dyDescent="0.25">
      <c r="D11728" s="129"/>
      <c r="F11728" s="99"/>
      <c r="G11728" s="99"/>
      <c r="H11728" s="99"/>
      <c r="I11728" s="18"/>
      <c r="K11728" s="180">
        <f t="shared" si="372"/>
        <v>0</v>
      </c>
      <c r="M11728" s="96">
        <f t="shared" si="371"/>
        <v>1</v>
      </c>
      <c r="N11728" s="273"/>
    </row>
    <row r="11729" spans="4:14" x14ac:dyDescent="0.25">
      <c r="D11729" s="129"/>
      <c r="F11729" s="99"/>
      <c r="G11729" s="99"/>
      <c r="H11729" s="99"/>
      <c r="I11729" s="18"/>
      <c r="K11729" s="180">
        <f t="shared" si="372"/>
        <v>0</v>
      </c>
      <c r="M11729" s="96">
        <f t="shared" ref="M11729:M11792" si="373">UltimoDia(D11729)</f>
        <v>1</v>
      </c>
      <c r="N11729" s="273"/>
    </row>
    <row r="11730" spans="4:14" x14ac:dyDescent="0.25">
      <c r="D11730" s="129"/>
      <c r="F11730" s="99"/>
      <c r="G11730" s="99"/>
      <c r="H11730" s="99"/>
      <c r="I11730" s="18"/>
      <c r="K11730" s="180">
        <f t="shared" si="372"/>
        <v>0</v>
      </c>
      <c r="M11730" s="96">
        <f t="shared" si="373"/>
        <v>1</v>
      </c>
      <c r="N11730" s="273"/>
    </row>
    <row r="11731" spans="4:14" x14ac:dyDescent="0.25">
      <c r="D11731" s="129"/>
      <c r="F11731" s="99"/>
      <c r="G11731" s="99"/>
      <c r="H11731" s="99"/>
      <c r="I11731" s="18"/>
      <c r="K11731" s="180">
        <f t="shared" si="372"/>
        <v>0</v>
      </c>
      <c r="M11731" s="96">
        <f t="shared" si="373"/>
        <v>1</v>
      </c>
      <c r="N11731" s="273"/>
    </row>
    <row r="11732" spans="4:14" x14ac:dyDescent="0.25">
      <c r="D11732" s="129"/>
      <c r="F11732" s="99"/>
      <c r="G11732" s="99"/>
      <c r="H11732" s="99"/>
      <c r="I11732" s="18"/>
      <c r="K11732" s="180">
        <f t="shared" si="372"/>
        <v>0</v>
      </c>
      <c r="M11732" s="96">
        <f t="shared" si="373"/>
        <v>1</v>
      </c>
      <c r="N11732" s="273"/>
    </row>
    <row r="11733" spans="4:14" x14ac:dyDescent="0.25">
      <c r="D11733" s="129"/>
      <c r="F11733" s="99"/>
      <c r="G11733" s="99"/>
      <c r="H11733" s="99"/>
      <c r="I11733" s="18"/>
      <c r="K11733" s="180">
        <f t="shared" si="372"/>
        <v>0</v>
      </c>
      <c r="M11733" s="96">
        <f t="shared" si="373"/>
        <v>1</v>
      </c>
      <c r="N11733" s="273"/>
    </row>
    <row r="11734" spans="4:14" x14ac:dyDescent="0.25">
      <c r="D11734" s="129"/>
      <c r="F11734" s="99"/>
      <c r="G11734" s="99"/>
      <c r="H11734" s="99"/>
      <c r="I11734" s="18"/>
      <c r="K11734" s="180">
        <f t="shared" si="372"/>
        <v>0</v>
      </c>
      <c r="M11734" s="96">
        <f t="shared" si="373"/>
        <v>1</v>
      </c>
      <c r="N11734" s="273"/>
    </row>
    <row r="11735" spans="4:14" x14ac:dyDescent="0.25">
      <c r="D11735" s="129"/>
      <c r="F11735" s="99"/>
      <c r="G11735" s="99"/>
      <c r="H11735" s="99"/>
      <c r="I11735" s="18"/>
      <c r="K11735" s="180">
        <f t="shared" si="372"/>
        <v>0</v>
      </c>
      <c r="M11735" s="96">
        <f t="shared" si="373"/>
        <v>1</v>
      </c>
      <c r="N11735" s="273"/>
    </row>
    <row r="11736" spans="4:14" x14ac:dyDescent="0.25">
      <c r="D11736" s="129"/>
      <c r="F11736" s="99"/>
      <c r="G11736" s="99"/>
      <c r="H11736" s="99"/>
      <c r="I11736" s="18"/>
      <c r="K11736" s="180">
        <f t="shared" si="372"/>
        <v>0</v>
      </c>
      <c r="M11736" s="96">
        <f t="shared" si="373"/>
        <v>1</v>
      </c>
      <c r="N11736" s="273"/>
    </row>
    <row r="11737" spans="4:14" x14ac:dyDescent="0.25">
      <c r="D11737" s="129"/>
      <c r="F11737" s="99"/>
      <c r="G11737" s="99"/>
      <c r="H11737" s="99"/>
      <c r="I11737" s="18"/>
      <c r="K11737" s="180">
        <f t="shared" si="372"/>
        <v>0</v>
      </c>
      <c r="M11737" s="96">
        <f t="shared" si="373"/>
        <v>1</v>
      </c>
      <c r="N11737" s="273"/>
    </row>
    <row r="11738" spans="4:14" x14ac:dyDescent="0.25">
      <c r="D11738" s="129"/>
      <c r="F11738" s="99"/>
      <c r="G11738" s="99"/>
      <c r="H11738" s="99"/>
      <c r="I11738" s="18"/>
      <c r="K11738" s="180">
        <f t="shared" si="372"/>
        <v>0</v>
      </c>
      <c r="M11738" s="96">
        <f t="shared" si="373"/>
        <v>1</v>
      </c>
      <c r="N11738" s="273"/>
    </row>
    <row r="11739" spans="4:14" x14ac:dyDescent="0.25">
      <c r="D11739" s="129"/>
      <c r="F11739" s="99"/>
      <c r="G11739" s="99"/>
      <c r="H11739" s="99"/>
      <c r="I11739" s="18"/>
      <c r="K11739" s="180">
        <f t="shared" si="372"/>
        <v>0</v>
      </c>
      <c r="M11739" s="96">
        <f t="shared" si="373"/>
        <v>1</v>
      </c>
      <c r="N11739" s="273"/>
    </row>
    <row r="11740" spans="4:14" x14ac:dyDescent="0.25">
      <c r="D11740" s="129"/>
      <c r="F11740" s="99"/>
      <c r="G11740" s="99"/>
      <c r="H11740" s="99"/>
      <c r="I11740" s="18"/>
      <c r="K11740" s="180">
        <f t="shared" si="372"/>
        <v>0</v>
      </c>
      <c r="M11740" s="96">
        <f t="shared" si="373"/>
        <v>1</v>
      </c>
      <c r="N11740" s="273"/>
    </row>
    <row r="11741" spans="4:14" x14ac:dyDescent="0.25">
      <c r="D11741" s="129"/>
      <c r="F11741" s="99"/>
      <c r="G11741" s="99"/>
      <c r="H11741" s="99"/>
      <c r="I11741" s="18"/>
      <c r="K11741" s="180">
        <f t="shared" si="372"/>
        <v>0</v>
      </c>
      <c r="M11741" s="96">
        <f t="shared" si="373"/>
        <v>1</v>
      </c>
      <c r="N11741" s="273"/>
    </row>
    <row r="11742" spans="4:14" x14ac:dyDescent="0.25">
      <c r="D11742" s="129"/>
      <c r="F11742" s="99"/>
      <c r="G11742" s="99"/>
      <c r="H11742" s="99"/>
      <c r="I11742" s="18"/>
      <c r="K11742" s="180">
        <f t="shared" si="372"/>
        <v>0</v>
      </c>
      <c r="M11742" s="96">
        <f t="shared" si="373"/>
        <v>1</v>
      </c>
      <c r="N11742" s="273"/>
    </row>
    <row r="11743" spans="4:14" x14ac:dyDescent="0.25">
      <c r="D11743" s="129"/>
      <c r="F11743" s="99"/>
      <c r="G11743" s="99"/>
      <c r="H11743" s="99"/>
      <c r="I11743" s="18"/>
      <c r="K11743" s="180">
        <f t="shared" si="372"/>
        <v>0</v>
      </c>
      <c r="M11743" s="96">
        <f t="shared" si="373"/>
        <v>1</v>
      </c>
      <c r="N11743" s="273"/>
    </row>
    <row r="11744" spans="4:14" x14ac:dyDescent="0.25">
      <c r="D11744" s="129"/>
      <c r="F11744" s="99"/>
      <c r="G11744" s="99"/>
      <c r="H11744" s="99"/>
      <c r="I11744" s="18"/>
      <c r="K11744" s="180">
        <f t="shared" si="372"/>
        <v>0</v>
      </c>
      <c r="M11744" s="96">
        <f t="shared" si="373"/>
        <v>1</v>
      </c>
      <c r="N11744" s="273"/>
    </row>
    <row r="11745" spans="4:14" x14ac:dyDescent="0.25">
      <c r="D11745" s="129"/>
      <c r="F11745" s="99"/>
      <c r="G11745" s="99"/>
      <c r="H11745" s="99"/>
      <c r="I11745" s="18"/>
      <c r="K11745" s="180">
        <f t="shared" si="372"/>
        <v>0</v>
      </c>
      <c r="M11745" s="96">
        <f t="shared" si="373"/>
        <v>1</v>
      </c>
      <c r="N11745" s="273"/>
    </row>
    <row r="11746" spans="4:14" x14ac:dyDescent="0.25">
      <c r="D11746" s="129"/>
      <c r="F11746" s="99"/>
      <c r="G11746" s="99"/>
      <c r="H11746" s="99"/>
      <c r="I11746" s="18"/>
      <c r="K11746" s="180">
        <f t="shared" si="372"/>
        <v>0</v>
      </c>
      <c r="M11746" s="96">
        <f t="shared" si="373"/>
        <v>1</v>
      </c>
      <c r="N11746" s="273"/>
    </row>
    <row r="11747" spans="4:14" x14ac:dyDescent="0.25">
      <c r="D11747" s="129"/>
      <c r="F11747" s="99"/>
      <c r="G11747" s="99"/>
      <c r="H11747" s="99"/>
      <c r="I11747" s="18"/>
      <c r="K11747" s="180">
        <f t="shared" si="372"/>
        <v>0</v>
      </c>
      <c r="M11747" s="96">
        <f t="shared" si="373"/>
        <v>1</v>
      </c>
      <c r="N11747" s="273"/>
    </row>
    <row r="11748" spans="4:14" x14ac:dyDescent="0.25">
      <c r="D11748" s="129"/>
      <c r="F11748" s="99"/>
      <c r="G11748" s="99"/>
      <c r="H11748" s="99"/>
      <c r="I11748" s="18"/>
      <c r="K11748" s="180">
        <f t="shared" si="372"/>
        <v>0</v>
      </c>
      <c r="M11748" s="96">
        <f t="shared" si="373"/>
        <v>1</v>
      </c>
      <c r="N11748" s="273"/>
    </row>
    <row r="11749" spans="4:14" x14ac:dyDescent="0.25">
      <c r="D11749" s="129"/>
      <c r="F11749" s="99"/>
      <c r="G11749" s="99"/>
      <c r="H11749" s="99"/>
      <c r="I11749" s="18"/>
      <c r="K11749" s="180">
        <f t="shared" si="372"/>
        <v>0</v>
      </c>
      <c r="M11749" s="96">
        <f t="shared" si="373"/>
        <v>1</v>
      </c>
      <c r="N11749" s="273"/>
    </row>
    <row r="11750" spans="4:14" x14ac:dyDescent="0.25">
      <c r="D11750" s="129"/>
      <c r="F11750" s="99"/>
      <c r="G11750" s="99"/>
      <c r="H11750" s="99"/>
      <c r="I11750" s="18"/>
      <c r="K11750" s="180">
        <f t="shared" si="372"/>
        <v>0</v>
      </c>
      <c r="M11750" s="96">
        <f t="shared" si="373"/>
        <v>1</v>
      </c>
      <c r="N11750" s="273"/>
    </row>
    <row r="11751" spans="4:14" x14ac:dyDescent="0.25">
      <c r="D11751" s="129"/>
      <c r="F11751" s="99"/>
      <c r="G11751" s="99"/>
      <c r="H11751" s="99"/>
      <c r="I11751" s="18"/>
      <c r="K11751" s="180">
        <f t="shared" si="372"/>
        <v>0</v>
      </c>
      <c r="M11751" s="96">
        <f t="shared" si="373"/>
        <v>1</v>
      </c>
      <c r="N11751" s="273"/>
    </row>
    <row r="11752" spans="4:14" x14ac:dyDescent="0.25">
      <c r="D11752" s="129"/>
      <c r="F11752" s="99"/>
      <c r="G11752" s="99"/>
      <c r="H11752" s="99"/>
      <c r="I11752" s="18"/>
      <c r="K11752" s="180">
        <f t="shared" si="372"/>
        <v>0</v>
      </c>
      <c r="M11752" s="96">
        <f t="shared" si="373"/>
        <v>1</v>
      </c>
      <c r="N11752" s="273"/>
    </row>
    <row r="11753" spans="4:14" x14ac:dyDescent="0.25">
      <c r="D11753" s="129"/>
      <c r="F11753" s="99"/>
      <c r="G11753" s="99"/>
      <c r="H11753" s="99"/>
      <c r="I11753" s="18"/>
      <c r="K11753" s="180">
        <f t="shared" si="372"/>
        <v>0</v>
      </c>
      <c r="M11753" s="96">
        <f t="shared" si="373"/>
        <v>1</v>
      </c>
      <c r="N11753" s="273"/>
    </row>
    <row r="11754" spans="4:14" x14ac:dyDescent="0.25">
      <c r="D11754" s="129"/>
      <c r="F11754" s="99"/>
      <c r="G11754" s="99"/>
      <c r="H11754" s="99"/>
      <c r="I11754" s="18"/>
      <c r="K11754" s="180">
        <f t="shared" ref="K11754:K11817" si="374">IF(ctConta="",K11753+F11754,IF(I11754=ctConta,K11753+F11754,K11753))</f>
        <v>0</v>
      </c>
      <c r="M11754" s="96">
        <f t="shared" si="373"/>
        <v>1</v>
      </c>
      <c r="N11754" s="273"/>
    </row>
    <row r="11755" spans="4:14" x14ac:dyDescent="0.25">
      <c r="D11755" s="129"/>
      <c r="F11755" s="99"/>
      <c r="G11755" s="99"/>
      <c r="H11755" s="99"/>
      <c r="I11755" s="18"/>
      <c r="K11755" s="180">
        <f t="shared" si="374"/>
        <v>0</v>
      </c>
      <c r="M11755" s="96">
        <f t="shared" si="373"/>
        <v>1</v>
      </c>
      <c r="N11755" s="273"/>
    </row>
    <row r="11756" spans="4:14" x14ac:dyDescent="0.25">
      <c r="D11756" s="129"/>
      <c r="F11756" s="99"/>
      <c r="G11756" s="99"/>
      <c r="H11756" s="99"/>
      <c r="I11756" s="18"/>
      <c r="K11756" s="180">
        <f t="shared" si="374"/>
        <v>0</v>
      </c>
      <c r="M11756" s="96">
        <f t="shared" si="373"/>
        <v>1</v>
      </c>
      <c r="N11756" s="273"/>
    </row>
    <row r="11757" spans="4:14" x14ac:dyDescent="0.25">
      <c r="D11757" s="129"/>
      <c r="F11757" s="99"/>
      <c r="G11757" s="99"/>
      <c r="H11757" s="99"/>
      <c r="I11757" s="18"/>
      <c r="K11757" s="180">
        <f t="shared" si="374"/>
        <v>0</v>
      </c>
      <c r="M11757" s="96">
        <f t="shared" si="373"/>
        <v>1</v>
      </c>
      <c r="N11757" s="273"/>
    </row>
    <row r="11758" spans="4:14" x14ac:dyDescent="0.25">
      <c r="D11758" s="129"/>
      <c r="F11758" s="99"/>
      <c r="G11758" s="99"/>
      <c r="H11758" s="99"/>
      <c r="I11758" s="18"/>
      <c r="K11758" s="180">
        <f t="shared" si="374"/>
        <v>0</v>
      </c>
      <c r="M11758" s="96">
        <f t="shared" si="373"/>
        <v>1</v>
      </c>
      <c r="N11758" s="273"/>
    </row>
    <row r="11759" spans="4:14" x14ac:dyDescent="0.25">
      <c r="D11759" s="129"/>
      <c r="F11759" s="99"/>
      <c r="G11759" s="99"/>
      <c r="H11759" s="99"/>
      <c r="I11759" s="18"/>
      <c r="K11759" s="180">
        <f t="shared" si="374"/>
        <v>0</v>
      </c>
      <c r="M11759" s="96">
        <f t="shared" si="373"/>
        <v>1</v>
      </c>
      <c r="N11759" s="273"/>
    </row>
    <row r="11760" spans="4:14" x14ac:dyDescent="0.25">
      <c r="D11760" s="129"/>
      <c r="F11760" s="99"/>
      <c r="G11760" s="99"/>
      <c r="H11760" s="99"/>
      <c r="I11760" s="18"/>
      <c r="K11760" s="180">
        <f t="shared" si="374"/>
        <v>0</v>
      </c>
      <c r="M11760" s="96">
        <f t="shared" si="373"/>
        <v>1</v>
      </c>
      <c r="N11760" s="273"/>
    </row>
    <row r="11761" spans="4:14" x14ac:dyDescent="0.25">
      <c r="D11761" s="129"/>
      <c r="F11761" s="99"/>
      <c r="G11761" s="99"/>
      <c r="H11761" s="99"/>
      <c r="I11761" s="18"/>
      <c r="K11761" s="180">
        <f t="shared" si="374"/>
        <v>0</v>
      </c>
      <c r="M11761" s="96">
        <f t="shared" si="373"/>
        <v>1</v>
      </c>
      <c r="N11761" s="273"/>
    </row>
    <row r="11762" spans="4:14" x14ac:dyDescent="0.25">
      <c r="D11762" s="129"/>
      <c r="F11762" s="99"/>
      <c r="G11762" s="99"/>
      <c r="H11762" s="99"/>
      <c r="I11762" s="18"/>
      <c r="K11762" s="180">
        <f t="shared" si="374"/>
        <v>0</v>
      </c>
      <c r="M11762" s="96">
        <f t="shared" si="373"/>
        <v>1</v>
      </c>
      <c r="N11762" s="273"/>
    </row>
    <row r="11763" spans="4:14" x14ac:dyDescent="0.25">
      <c r="D11763" s="129"/>
      <c r="F11763" s="99"/>
      <c r="G11763" s="99"/>
      <c r="H11763" s="99"/>
      <c r="I11763" s="18"/>
      <c r="K11763" s="180">
        <f t="shared" si="374"/>
        <v>0</v>
      </c>
      <c r="M11763" s="96">
        <f t="shared" si="373"/>
        <v>1</v>
      </c>
      <c r="N11763" s="273"/>
    </row>
    <row r="11764" spans="4:14" x14ac:dyDescent="0.25">
      <c r="D11764" s="129"/>
      <c r="F11764" s="99"/>
      <c r="G11764" s="99"/>
      <c r="H11764" s="99"/>
      <c r="I11764" s="18"/>
      <c r="K11764" s="180">
        <f t="shared" si="374"/>
        <v>0</v>
      </c>
      <c r="M11764" s="96">
        <f t="shared" si="373"/>
        <v>1</v>
      </c>
      <c r="N11764" s="273"/>
    </row>
    <row r="11765" spans="4:14" x14ac:dyDescent="0.25">
      <c r="D11765" s="129"/>
      <c r="F11765" s="99"/>
      <c r="G11765" s="99"/>
      <c r="H11765" s="99"/>
      <c r="I11765" s="18"/>
      <c r="K11765" s="180">
        <f t="shared" si="374"/>
        <v>0</v>
      </c>
      <c r="M11765" s="96">
        <f t="shared" si="373"/>
        <v>1</v>
      </c>
      <c r="N11765" s="273"/>
    </row>
    <row r="11766" spans="4:14" x14ac:dyDescent="0.25">
      <c r="D11766" s="129"/>
      <c r="F11766" s="99"/>
      <c r="G11766" s="99"/>
      <c r="H11766" s="99"/>
      <c r="I11766" s="18"/>
      <c r="K11766" s="180">
        <f t="shared" si="374"/>
        <v>0</v>
      </c>
      <c r="M11766" s="96">
        <f t="shared" si="373"/>
        <v>1</v>
      </c>
      <c r="N11766" s="273"/>
    </row>
    <row r="11767" spans="4:14" x14ac:dyDescent="0.25">
      <c r="D11767" s="129"/>
      <c r="F11767" s="99"/>
      <c r="G11767" s="99"/>
      <c r="H11767" s="99"/>
      <c r="I11767" s="18"/>
      <c r="K11767" s="180">
        <f t="shared" si="374"/>
        <v>0</v>
      </c>
      <c r="M11767" s="96">
        <f t="shared" si="373"/>
        <v>1</v>
      </c>
      <c r="N11767" s="273"/>
    </row>
    <row r="11768" spans="4:14" x14ac:dyDescent="0.25">
      <c r="D11768" s="129"/>
      <c r="F11768" s="99"/>
      <c r="G11768" s="99"/>
      <c r="H11768" s="99"/>
      <c r="I11768" s="18"/>
      <c r="K11768" s="180">
        <f t="shared" si="374"/>
        <v>0</v>
      </c>
      <c r="M11768" s="96">
        <f t="shared" si="373"/>
        <v>1</v>
      </c>
      <c r="N11768" s="273"/>
    </row>
    <row r="11769" spans="4:14" x14ac:dyDescent="0.25">
      <c r="D11769" s="129"/>
      <c r="F11769" s="99"/>
      <c r="G11769" s="99"/>
      <c r="H11769" s="99"/>
      <c r="I11769" s="18"/>
      <c r="K11769" s="180">
        <f t="shared" si="374"/>
        <v>0</v>
      </c>
      <c r="M11769" s="96">
        <f t="shared" si="373"/>
        <v>1</v>
      </c>
      <c r="N11769" s="273"/>
    </row>
    <row r="11770" spans="4:14" x14ac:dyDescent="0.25">
      <c r="D11770" s="129"/>
      <c r="F11770" s="99"/>
      <c r="G11770" s="99"/>
      <c r="H11770" s="99"/>
      <c r="I11770" s="18"/>
      <c r="K11770" s="180">
        <f t="shared" si="374"/>
        <v>0</v>
      </c>
      <c r="M11770" s="96">
        <f t="shared" si="373"/>
        <v>1</v>
      </c>
      <c r="N11770" s="273"/>
    </row>
    <row r="11771" spans="4:14" x14ac:dyDescent="0.25">
      <c r="D11771" s="129"/>
      <c r="F11771" s="99"/>
      <c r="G11771" s="99"/>
      <c r="H11771" s="99"/>
      <c r="I11771" s="18"/>
      <c r="K11771" s="180">
        <f t="shared" si="374"/>
        <v>0</v>
      </c>
      <c r="M11771" s="96">
        <f t="shared" si="373"/>
        <v>1</v>
      </c>
      <c r="N11771" s="273"/>
    </row>
    <row r="11772" spans="4:14" x14ac:dyDescent="0.25">
      <c r="D11772" s="129"/>
      <c r="F11772" s="99"/>
      <c r="G11772" s="99"/>
      <c r="H11772" s="99"/>
      <c r="I11772" s="18"/>
      <c r="K11772" s="180">
        <f t="shared" si="374"/>
        <v>0</v>
      </c>
      <c r="M11772" s="96">
        <f t="shared" si="373"/>
        <v>1</v>
      </c>
      <c r="N11772" s="273"/>
    </row>
    <row r="11773" spans="4:14" x14ac:dyDescent="0.25">
      <c r="D11773" s="129"/>
      <c r="F11773" s="99"/>
      <c r="G11773" s="99"/>
      <c r="H11773" s="99"/>
      <c r="I11773" s="18"/>
      <c r="K11773" s="180">
        <f t="shared" si="374"/>
        <v>0</v>
      </c>
      <c r="M11773" s="96">
        <f t="shared" si="373"/>
        <v>1</v>
      </c>
      <c r="N11773" s="273"/>
    </row>
    <row r="11774" spans="4:14" x14ac:dyDescent="0.25">
      <c r="D11774" s="129"/>
      <c r="F11774" s="99"/>
      <c r="G11774" s="99"/>
      <c r="H11774" s="99"/>
      <c r="I11774" s="18"/>
      <c r="K11774" s="180">
        <f t="shared" si="374"/>
        <v>0</v>
      </c>
      <c r="M11774" s="96">
        <f t="shared" si="373"/>
        <v>1</v>
      </c>
      <c r="N11774" s="273"/>
    </row>
    <row r="11775" spans="4:14" x14ac:dyDescent="0.25">
      <c r="D11775" s="129"/>
      <c r="F11775" s="99"/>
      <c r="G11775" s="99"/>
      <c r="H11775" s="99"/>
      <c r="I11775" s="18"/>
      <c r="K11775" s="180">
        <f t="shared" si="374"/>
        <v>0</v>
      </c>
      <c r="M11775" s="96">
        <f t="shared" si="373"/>
        <v>1</v>
      </c>
      <c r="N11775" s="273"/>
    </row>
    <row r="11776" spans="4:14" x14ac:dyDescent="0.25">
      <c r="D11776" s="129"/>
      <c r="F11776" s="99"/>
      <c r="G11776" s="99"/>
      <c r="H11776" s="99"/>
      <c r="I11776" s="18"/>
      <c r="K11776" s="180">
        <f t="shared" si="374"/>
        <v>0</v>
      </c>
      <c r="M11776" s="96">
        <f t="shared" si="373"/>
        <v>1</v>
      </c>
      <c r="N11776" s="273"/>
    </row>
    <row r="11777" spans="4:14" x14ac:dyDescent="0.25">
      <c r="D11777" s="129"/>
      <c r="F11777" s="99"/>
      <c r="G11777" s="99"/>
      <c r="H11777" s="99"/>
      <c r="I11777" s="18"/>
      <c r="K11777" s="180">
        <f t="shared" si="374"/>
        <v>0</v>
      </c>
      <c r="M11777" s="96">
        <f t="shared" si="373"/>
        <v>1</v>
      </c>
      <c r="N11777" s="273"/>
    </row>
    <row r="11778" spans="4:14" x14ac:dyDescent="0.25">
      <c r="D11778" s="129"/>
      <c r="F11778" s="99"/>
      <c r="G11778" s="99"/>
      <c r="H11778" s="99"/>
      <c r="I11778" s="18"/>
      <c r="K11778" s="180">
        <f t="shared" si="374"/>
        <v>0</v>
      </c>
      <c r="M11778" s="96">
        <f t="shared" si="373"/>
        <v>1</v>
      </c>
      <c r="N11778" s="273"/>
    </row>
    <row r="11779" spans="4:14" x14ac:dyDescent="0.25">
      <c r="D11779" s="129"/>
      <c r="F11779" s="99"/>
      <c r="G11779" s="99"/>
      <c r="H11779" s="99"/>
      <c r="I11779" s="18"/>
      <c r="K11779" s="180">
        <f t="shared" si="374"/>
        <v>0</v>
      </c>
      <c r="M11779" s="96">
        <f t="shared" si="373"/>
        <v>1</v>
      </c>
      <c r="N11779" s="273"/>
    </row>
    <row r="11780" spans="4:14" x14ac:dyDescent="0.25">
      <c r="D11780" s="129"/>
      <c r="F11780" s="99"/>
      <c r="G11780" s="99"/>
      <c r="H11780" s="99"/>
      <c r="I11780" s="18"/>
      <c r="K11780" s="180">
        <f t="shared" si="374"/>
        <v>0</v>
      </c>
      <c r="M11780" s="96">
        <f t="shared" si="373"/>
        <v>1</v>
      </c>
      <c r="N11780" s="273"/>
    </row>
    <row r="11781" spans="4:14" x14ac:dyDescent="0.25">
      <c r="D11781" s="129"/>
      <c r="F11781" s="99"/>
      <c r="G11781" s="99"/>
      <c r="H11781" s="99"/>
      <c r="I11781" s="18"/>
      <c r="K11781" s="180">
        <f t="shared" si="374"/>
        <v>0</v>
      </c>
      <c r="M11781" s="96">
        <f t="shared" si="373"/>
        <v>1</v>
      </c>
      <c r="N11781" s="273"/>
    </row>
    <row r="11782" spans="4:14" x14ac:dyDescent="0.25">
      <c r="D11782" s="129"/>
      <c r="F11782" s="99"/>
      <c r="G11782" s="99"/>
      <c r="H11782" s="99"/>
      <c r="I11782" s="18"/>
      <c r="K11782" s="180">
        <f t="shared" si="374"/>
        <v>0</v>
      </c>
      <c r="M11782" s="96">
        <f t="shared" si="373"/>
        <v>1</v>
      </c>
      <c r="N11782" s="273"/>
    </row>
    <row r="11783" spans="4:14" x14ac:dyDescent="0.25">
      <c r="D11783" s="129"/>
      <c r="F11783" s="99"/>
      <c r="G11783" s="99"/>
      <c r="H11783" s="99"/>
      <c r="I11783" s="18"/>
      <c r="K11783" s="180">
        <f t="shared" si="374"/>
        <v>0</v>
      </c>
      <c r="M11783" s="96">
        <f t="shared" si="373"/>
        <v>1</v>
      </c>
      <c r="N11783" s="273"/>
    </row>
    <row r="11784" spans="4:14" x14ac:dyDescent="0.25">
      <c r="D11784" s="129"/>
      <c r="F11784" s="99"/>
      <c r="G11784" s="99"/>
      <c r="H11784" s="99"/>
      <c r="I11784" s="18"/>
      <c r="K11784" s="180">
        <f t="shared" si="374"/>
        <v>0</v>
      </c>
      <c r="M11784" s="96">
        <f t="shared" si="373"/>
        <v>1</v>
      </c>
      <c r="N11784" s="273"/>
    </row>
    <row r="11785" spans="4:14" x14ac:dyDescent="0.25">
      <c r="D11785" s="129"/>
      <c r="F11785" s="99"/>
      <c r="G11785" s="99"/>
      <c r="H11785" s="99"/>
      <c r="I11785" s="18"/>
      <c r="K11785" s="180">
        <f t="shared" si="374"/>
        <v>0</v>
      </c>
      <c r="M11785" s="96">
        <f t="shared" si="373"/>
        <v>1</v>
      </c>
      <c r="N11785" s="273"/>
    </row>
    <row r="11786" spans="4:14" x14ac:dyDescent="0.25">
      <c r="D11786" s="129"/>
      <c r="F11786" s="99"/>
      <c r="G11786" s="99"/>
      <c r="H11786" s="99"/>
      <c r="I11786" s="18"/>
      <c r="K11786" s="180">
        <f t="shared" si="374"/>
        <v>0</v>
      </c>
      <c r="M11786" s="96">
        <f t="shared" si="373"/>
        <v>1</v>
      </c>
      <c r="N11786" s="273"/>
    </row>
    <row r="11787" spans="4:14" x14ac:dyDescent="0.25">
      <c r="D11787" s="129"/>
      <c r="F11787" s="99"/>
      <c r="G11787" s="99"/>
      <c r="H11787" s="99"/>
      <c r="I11787" s="18"/>
      <c r="K11787" s="180">
        <f t="shared" si="374"/>
        <v>0</v>
      </c>
      <c r="M11787" s="96">
        <f t="shared" si="373"/>
        <v>1</v>
      </c>
      <c r="N11787" s="273"/>
    </row>
    <row r="11788" spans="4:14" x14ac:dyDescent="0.25">
      <c r="D11788" s="129"/>
      <c r="F11788" s="99"/>
      <c r="G11788" s="99"/>
      <c r="H11788" s="99"/>
      <c r="I11788" s="18"/>
      <c r="K11788" s="180">
        <f t="shared" si="374"/>
        <v>0</v>
      </c>
      <c r="M11788" s="96">
        <f t="shared" si="373"/>
        <v>1</v>
      </c>
      <c r="N11788" s="273"/>
    </row>
    <row r="11789" spans="4:14" x14ac:dyDescent="0.25">
      <c r="D11789" s="129"/>
      <c r="F11789" s="99"/>
      <c r="G11789" s="99"/>
      <c r="H11789" s="99"/>
      <c r="I11789" s="18"/>
      <c r="K11789" s="180">
        <f t="shared" si="374"/>
        <v>0</v>
      </c>
      <c r="M11789" s="96">
        <f t="shared" si="373"/>
        <v>1</v>
      </c>
      <c r="N11789" s="273"/>
    </row>
    <row r="11790" spans="4:14" x14ac:dyDescent="0.25">
      <c r="D11790" s="129"/>
      <c r="F11790" s="99"/>
      <c r="G11790" s="99"/>
      <c r="H11790" s="99"/>
      <c r="I11790" s="18"/>
      <c r="K11790" s="180">
        <f t="shared" si="374"/>
        <v>0</v>
      </c>
      <c r="M11790" s="96">
        <f t="shared" si="373"/>
        <v>1</v>
      </c>
      <c r="N11790" s="273"/>
    </row>
    <row r="11791" spans="4:14" x14ac:dyDescent="0.25">
      <c r="D11791" s="129"/>
      <c r="F11791" s="99"/>
      <c r="G11791" s="99"/>
      <c r="H11791" s="99"/>
      <c r="I11791" s="18"/>
      <c r="K11791" s="180">
        <f t="shared" si="374"/>
        <v>0</v>
      </c>
      <c r="M11791" s="96">
        <f t="shared" si="373"/>
        <v>1</v>
      </c>
      <c r="N11791" s="273"/>
    </row>
    <row r="11792" spans="4:14" x14ac:dyDescent="0.25">
      <c r="D11792" s="129"/>
      <c r="F11792" s="99"/>
      <c r="G11792" s="99"/>
      <c r="H11792" s="99"/>
      <c r="I11792" s="18"/>
      <c r="K11792" s="180">
        <f t="shared" si="374"/>
        <v>0</v>
      </c>
      <c r="M11792" s="96">
        <f t="shared" si="373"/>
        <v>1</v>
      </c>
      <c r="N11792" s="273"/>
    </row>
    <row r="11793" spans="4:14" x14ac:dyDescent="0.25">
      <c r="D11793" s="129"/>
      <c r="F11793" s="99"/>
      <c r="G11793" s="99"/>
      <c r="H11793" s="99"/>
      <c r="I11793" s="18"/>
      <c r="K11793" s="180">
        <f t="shared" si="374"/>
        <v>0</v>
      </c>
      <c r="M11793" s="96">
        <f t="shared" ref="M11793:M11856" si="375">UltimoDia(D11793)</f>
        <v>1</v>
      </c>
      <c r="N11793" s="273"/>
    </row>
    <row r="11794" spans="4:14" x14ac:dyDescent="0.25">
      <c r="D11794" s="129"/>
      <c r="F11794" s="99"/>
      <c r="G11794" s="99"/>
      <c r="H11794" s="99"/>
      <c r="I11794" s="18"/>
      <c r="K11794" s="180">
        <f t="shared" si="374"/>
        <v>0</v>
      </c>
      <c r="M11794" s="96">
        <f t="shared" si="375"/>
        <v>1</v>
      </c>
      <c r="N11794" s="273"/>
    </row>
    <row r="11795" spans="4:14" x14ac:dyDescent="0.25">
      <c r="D11795" s="129"/>
      <c r="F11795" s="99"/>
      <c r="G11795" s="99"/>
      <c r="H11795" s="99"/>
      <c r="I11795" s="18"/>
      <c r="K11795" s="180">
        <f t="shared" si="374"/>
        <v>0</v>
      </c>
      <c r="M11795" s="96">
        <f t="shared" si="375"/>
        <v>1</v>
      </c>
      <c r="N11795" s="273"/>
    </row>
    <row r="11796" spans="4:14" x14ac:dyDescent="0.25">
      <c r="D11796" s="129"/>
      <c r="F11796" s="99"/>
      <c r="G11796" s="99"/>
      <c r="H11796" s="99"/>
      <c r="I11796" s="18"/>
      <c r="K11796" s="180">
        <f t="shared" si="374"/>
        <v>0</v>
      </c>
      <c r="M11796" s="96">
        <f t="shared" si="375"/>
        <v>1</v>
      </c>
      <c r="N11796" s="273"/>
    </row>
    <row r="11797" spans="4:14" x14ac:dyDescent="0.25">
      <c r="D11797" s="129"/>
      <c r="F11797" s="99"/>
      <c r="G11797" s="99"/>
      <c r="H11797" s="99"/>
      <c r="I11797" s="18"/>
      <c r="K11797" s="180">
        <f t="shared" si="374"/>
        <v>0</v>
      </c>
      <c r="M11797" s="96">
        <f t="shared" si="375"/>
        <v>1</v>
      </c>
      <c r="N11797" s="273"/>
    </row>
    <row r="11798" spans="4:14" x14ac:dyDescent="0.25">
      <c r="D11798" s="129"/>
      <c r="F11798" s="99"/>
      <c r="G11798" s="99"/>
      <c r="H11798" s="99"/>
      <c r="I11798" s="18"/>
      <c r="K11798" s="180">
        <f t="shared" si="374"/>
        <v>0</v>
      </c>
      <c r="M11798" s="96">
        <f t="shared" si="375"/>
        <v>1</v>
      </c>
      <c r="N11798" s="273"/>
    </row>
    <row r="11799" spans="4:14" x14ac:dyDescent="0.25">
      <c r="D11799" s="129"/>
      <c r="F11799" s="99"/>
      <c r="G11799" s="99"/>
      <c r="H11799" s="99"/>
      <c r="I11799" s="18"/>
      <c r="K11799" s="180">
        <f t="shared" si="374"/>
        <v>0</v>
      </c>
      <c r="M11799" s="96">
        <f t="shared" si="375"/>
        <v>1</v>
      </c>
      <c r="N11799" s="273"/>
    </row>
    <row r="11800" spans="4:14" x14ac:dyDescent="0.25">
      <c r="D11800" s="129"/>
      <c r="F11800" s="99"/>
      <c r="G11800" s="99"/>
      <c r="H11800" s="99"/>
      <c r="I11800" s="18"/>
      <c r="K11800" s="180">
        <f t="shared" si="374"/>
        <v>0</v>
      </c>
      <c r="M11800" s="96">
        <f t="shared" si="375"/>
        <v>1</v>
      </c>
      <c r="N11800" s="273"/>
    </row>
    <row r="11801" spans="4:14" x14ac:dyDescent="0.25">
      <c r="D11801" s="129"/>
      <c r="F11801" s="99"/>
      <c r="G11801" s="99"/>
      <c r="H11801" s="99"/>
      <c r="I11801" s="18"/>
      <c r="K11801" s="180">
        <f t="shared" si="374"/>
        <v>0</v>
      </c>
      <c r="M11801" s="96">
        <f t="shared" si="375"/>
        <v>1</v>
      </c>
      <c r="N11801" s="273"/>
    </row>
    <row r="11802" spans="4:14" x14ac:dyDescent="0.25">
      <c r="D11802" s="129"/>
      <c r="F11802" s="99"/>
      <c r="G11802" s="99"/>
      <c r="H11802" s="99"/>
      <c r="I11802" s="18"/>
      <c r="K11802" s="180">
        <f t="shared" si="374"/>
        <v>0</v>
      </c>
      <c r="M11802" s="96">
        <f t="shared" si="375"/>
        <v>1</v>
      </c>
      <c r="N11802" s="273"/>
    </row>
    <row r="11803" spans="4:14" x14ac:dyDescent="0.25">
      <c r="D11803" s="129"/>
      <c r="F11803" s="99"/>
      <c r="G11803" s="99"/>
      <c r="H11803" s="99"/>
      <c r="I11803" s="18"/>
      <c r="K11803" s="180">
        <f t="shared" si="374"/>
        <v>0</v>
      </c>
      <c r="M11803" s="96">
        <f t="shared" si="375"/>
        <v>1</v>
      </c>
      <c r="N11803" s="273"/>
    </row>
    <row r="11804" spans="4:14" x14ac:dyDescent="0.25">
      <c r="D11804" s="129"/>
      <c r="F11804" s="99"/>
      <c r="G11804" s="99"/>
      <c r="H11804" s="99"/>
      <c r="I11804" s="18"/>
      <c r="K11804" s="180">
        <f t="shared" si="374"/>
        <v>0</v>
      </c>
      <c r="M11804" s="96">
        <f t="shared" si="375"/>
        <v>1</v>
      </c>
      <c r="N11804" s="273"/>
    </row>
    <row r="11805" spans="4:14" x14ac:dyDescent="0.25">
      <c r="D11805" s="129"/>
      <c r="F11805" s="99"/>
      <c r="G11805" s="99"/>
      <c r="H11805" s="99"/>
      <c r="I11805" s="18"/>
      <c r="K11805" s="180">
        <f t="shared" si="374"/>
        <v>0</v>
      </c>
      <c r="M11805" s="96">
        <f t="shared" si="375"/>
        <v>1</v>
      </c>
      <c r="N11805" s="273"/>
    </row>
    <row r="11806" spans="4:14" x14ac:dyDescent="0.25">
      <c r="D11806" s="129"/>
      <c r="F11806" s="99"/>
      <c r="G11806" s="99"/>
      <c r="H11806" s="99"/>
      <c r="I11806" s="18"/>
      <c r="K11806" s="180">
        <f t="shared" si="374"/>
        <v>0</v>
      </c>
      <c r="M11806" s="96">
        <f t="shared" si="375"/>
        <v>1</v>
      </c>
      <c r="N11806" s="273"/>
    </row>
    <row r="11807" spans="4:14" x14ac:dyDescent="0.25">
      <c r="D11807" s="129"/>
      <c r="F11807" s="99"/>
      <c r="G11807" s="99"/>
      <c r="H11807" s="99"/>
      <c r="I11807" s="18"/>
      <c r="K11807" s="180">
        <f t="shared" si="374"/>
        <v>0</v>
      </c>
      <c r="M11807" s="96">
        <f t="shared" si="375"/>
        <v>1</v>
      </c>
      <c r="N11807" s="273"/>
    </row>
    <row r="11808" spans="4:14" x14ac:dyDescent="0.25">
      <c r="D11808" s="129"/>
      <c r="F11808" s="99"/>
      <c r="G11808" s="99"/>
      <c r="H11808" s="99"/>
      <c r="I11808" s="18"/>
      <c r="K11808" s="180">
        <f t="shared" si="374"/>
        <v>0</v>
      </c>
      <c r="M11808" s="96">
        <f t="shared" si="375"/>
        <v>1</v>
      </c>
      <c r="N11808" s="273"/>
    </row>
    <row r="11809" spans="4:14" x14ac:dyDescent="0.25">
      <c r="D11809" s="129"/>
      <c r="F11809" s="99"/>
      <c r="G11809" s="99"/>
      <c r="H11809" s="99"/>
      <c r="I11809" s="18"/>
      <c r="K11809" s="180">
        <f t="shared" si="374"/>
        <v>0</v>
      </c>
      <c r="M11809" s="96">
        <f t="shared" si="375"/>
        <v>1</v>
      </c>
      <c r="N11809" s="273"/>
    </row>
    <row r="11810" spans="4:14" x14ac:dyDescent="0.25">
      <c r="D11810" s="129"/>
      <c r="F11810" s="99"/>
      <c r="G11810" s="99"/>
      <c r="H11810" s="99"/>
      <c r="I11810" s="18"/>
      <c r="K11810" s="180">
        <f t="shared" si="374"/>
        <v>0</v>
      </c>
      <c r="M11810" s="96">
        <f t="shared" si="375"/>
        <v>1</v>
      </c>
      <c r="N11810" s="273"/>
    </row>
    <row r="11811" spans="4:14" x14ac:dyDescent="0.25">
      <c r="D11811" s="129"/>
      <c r="F11811" s="99"/>
      <c r="G11811" s="99"/>
      <c r="H11811" s="99"/>
      <c r="I11811" s="18"/>
      <c r="K11811" s="180">
        <f t="shared" si="374"/>
        <v>0</v>
      </c>
      <c r="M11811" s="96">
        <f t="shared" si="375"/>
        <v>1</v>
      </c>
      <c r="N11811" s="273"/>
    </row>
    <row r="11812" spans="4:14" x14ac:dyDescent="0.25">
      <c r="D11812" s="129"/>
      <c r="F11812" s="99"/>
      <c r="G11812" s="99"/>
      <c r="H11812" s="99"/>
      <c r="I11812" s="18"/>
      <c r="K11812" s="180">
        <f t="shared" si="374"/>
        <v>0</v>
      </c>
      <c r="M11812" s="96">
        <f t="shared" si="375"/>
        <v>1</v>
      </c>
      <c r="N11812" s="273"/>
    </row>
    <row r="11813" spans="4:14" x14ac:dyDescent="0.25">
      <c r="D11813" s="129"/>
      <c r="F11813" s="99"/>
      <c r="G11813" s="99"/>
      <c r="H11813" s="99"/>
      <c r="I11813" s="18"/>
      <c r="K11813" s="180">
        <f t="shared" si="374"/>
        <v>0</v>
      </c>
      <c r="M11813" s="96">
        <f t="shared" si="375"/>
        <v>1</v>
      </c>
      <c r="N11813" s="273"/>
    </row>
    <row r="11814" spans="4:14" x14ac:dyDescent="0.25">
      <c r="D11814" s="129"/>
      <c r="F11814" s="99"/>
      <c r="G11814" s="99"/>
      <c r="H11814" s="99"/>
      <c r="I11814" s="18"/>
      <c r="K11814" s="180">
        <f t="shared" si="374"/>
        <v>0</v>
      </c>
      <c r="M11814" s="96">
        <f t="shared" si="375"/>
        <v>1</v>
      </c>
      <c r="N11814" s="273"/>
    </row>
    <row r="11815" spans="4:14" x14ac:dyDescent="0.25">
      <c r="D11815" s="129"/>
      <c r="F11815" s="99"/>
      <c r="G11815" s="99"/>
      <c r="H11815" s="99"/>
      <c r="I11815" s="18"/>
      <c r="K11815" s="180">
        <f t="shared" si="374"/>
        <v>0</v>
      </c>
      <c r="M11815" s="96">
        <f t="shared" si="375"/>
        <v>1</v>
      </c>
      <c r="N11815" s="273"/>
    </row>
    <row r="11816" spans="4:14" x14ac:dyDescent="0.25">
      <c r="D11816" s="129"/>
      <c r="F11816" s="99"/>
      <c r="G11816" s="99"/>
      <c r="H11816" s="99"/>
      <c r="I11816" s="18"/>
      <c r="K11816" s="180">
        <f t="shared" si="374"/>
        <v>0</v>
      </c>
      <c r="M11816" s="96">
        <f t="shared" si="375"/>
        <v>1</v>
      </c>
      <c r="N11816" s="273"/>
    </row>
    <row r="11817" spans="4:14" x14ac:dyDescent="0.25">
      <c r="D11817" s="129"/>
      <c r="F11817" s="99"/>
      <c r="G11817" s="99"/>
      <c r="H11817" s="99"/>
      <c r="I11817" s="18"/>
      <c r="K11817" s="180">
        <f t="shared" si="374"/>
        <v>0</v>
      </c>
      <c r="M11817" s="96">
        <f t="shared" si="375"/>
        <v>1</v>
      </c>
      <c r="N11817" s="273"/>
    </row>
    <row r="11818" spans="4:14" x14ac:dyDescent="0.25">
      <c r="D11818" s="129"/>
      <c r="F11818" s="99"/>
      <c r="G11818" s="99"/>
      <c r="H11818" s="99"/>
      <c r="I11818" s="18"/>
      <c r="K11818" s="180">
        <f t="shared" ref="K11818:K11881" si="376">IF(ctConta="",K11817+F11818,IF(I11818=ctConta,K11817+F11818,K11817))</f>
        <v>0</v>
      </c>
      <c r="M11818" s="96">
        <f t="shared" si="375"/>
        <v>1</v>
      </c>
      <c r="N11818" s="273"/>
    </row>
    <row r="11819" spans="4:14" x14ac:dyDescent="0.25">
      <c r="D11819" s="129"/>
      <c r="F11819" s="99"/>
      <c r="G11819" s="99"/>
      <c r="H11819" s="99"/>
      <c r="I11819" s="18"/>
      <c r="K11819" s="180">
        <f t="shared" si="376"/>
        <v>0</v>
      </c>
      <c r="M11819" s="96">
        <f t="shared" si="375"/>
        <v>1</v>
      </c>
      <c r="N11819" s="273"/>
    </row>
    <row r="11820" spans="4:14" x14ac:dyDescent="0.25">
      <c r="D11820" s="129"/>
      <c r="F11820" s="99"/>
      <c r="G11820" s="99"/>
      <c r="H11820" s="99"/>
      <c r="I11820" s="18"/>
      <c r="K11820" s="180">
        <f t="shared" si="376"/>
        <v>0</v>
      </c>
      <c r="M11820" s="96">
        <f t="shared" si="375"/>
        <v>1</v>
      </c>
      <c r="N11820" s="273"/>
    </row>
    <row r="11821" spans="4:14" x14ac:dyDescent="0.25">
      <c r="D11821" s="129"/>
      <c r="F11821" s="99"/>
      <c r="G11821" s="99"/>
      <c r="H11821" s="99"/>
      <c r="I11821" s="18"/>
      <c r="K11821" s="180">
        <f t="shared" si="376"/>
        <v>0</v>
      </c>
      <c r="M11821" s="96">
        <f t="shared" si="375"/>
        <v>1</v>
      </c>
      <c r="N11821" s="273"/>
    </row>
    <row r="11822" spans="4:14" x14ac:dyDescent="0.25">
      <c r="D11822" s="129"/>
      <c r="F11822" s="99"/>
      <c r="G11822" s="99"/>
      <c r="H11822" s="99"/>
      <c r="I11822" s="18"/>
      <c r="K11822" s="180">
        <f t="shared" si="376"/>
        <v>0</v>
      </c>
      <c r="M11822" s="96">
        <f t="shared" si="375"/>
        <v>1</v>
      </c>
      <c r="N11822" s="273"/>
    </row>
    <row r="11823" spans="4:14" x14ac:dyDescent="0.25">
      <c r="D11823" s="129"/>
      <c r="F11823" s="99"/>
      <c r="G11823" s="99"/>
      <c r="H11823" s="99"/>
      <c r="I11823" s="18"/>
      <c r="K11823" s="180">
        <f t="shared" si="376"/>
        <v>0</v>
      </c>
      <c r="M11823" s="96">
        <f t="shared" si="375"/>
        <v>1</v>
      </c>
      <c r="N11823" s="273"/>
    </row>
    <row r="11824" spans="4:14" x14ac:dyDescent="0.25">
      <c r="D11824" s="129"/>
      <c r="F11824" s="99"/>
      <c r="G11824" s="99"/>
      <c r="H11824" s="99"/>
      <c r="I11824" s="18"/>
      <c r="K11824" s="180">
        <f t="shared" si="376"/>
        <v>0</v>
      </c>
      <c r="M11824" s="96">
        <f t="shared" si="375"/>
        <v>1</v>
      </c>
      <c r="N11824" s="273"/>
    </row>
    <row r="11825" spans="4:14" x14ac:dyDescent="0.25">
      <c r="D11825" s="129"/>
      <c r="F11825" s="99"/>
      <c r="G11825" s="99"/>
      <c r="H11825" s="99"/>
      <c r="I11825" s="18"/>
      <c r="K11825" s="180">
        <f t="shared" si="376"/>
        <v>0</v>
      </c>
      <c r="M11825" s="96">
        <f t="shared" si="375"/>
        <v>1</v>
      </c>
      <c r="N11825" s="273"/>
    </row>
    <row r="11826" spans="4:14" x14ac:dyDescent="0.25">
      <c r="D11826" s="129"/>
      <c r="F11826" s="99"/>
      <c r="G11826" s="99"/>
      <c r="H11826" s="99"/>
      <c r="I11826" s="18"/>
      <c r="K11826" s="180">
        <f t="shared" si="376"/>
        <v>0</v>
      </c>
      <c r="M11826" s="96">
        <f t="shared" si="375"/>
        <v>1</v>
      </c>
      <c r="N11826" s="273"/>
    </row>
    <row r="11827" spans="4:14" x14ac:dyDescent="0.25">
      <c r="D11827" s="129"/>
      <c r="F11827" s="99"/>
      <c r="G11827" s="99"/>
      <c r="H11827" s="99"/>
      <c r="I11827" s="18"/>
      <c r="K11827" s="180">
        <f t="shared" si="376"/>
        <v>0</v>
      </c>
      <c r="M11827" s="96">
        <f t="shared" si="375"/>
        <v>1</v>
      </c>
      <c r="N11827" s="273"/>
    </row>
    <row r="11828" spans="4:14" x14ac:dyDescent="0.25">
      <c r="D11828" s="129"/>
      <c r="F11828" s="99"/>
      <c r="G11828" s="99"/>
      <c r="H11828" s="99"/>
      <c r="I11828" s="18"/>
      <c r="K11828" s="180">
        <f t="shared" si="376"/>
        <v>0</v>
      </c>
      <c r="M11828" s="96">
        <f t="shared" si="375"/>
        <v>1</v>
      </c>
      <c r="N11828" s="273"/>
    </row>
    <row r="11829" spans="4:14" x14ac:dyDescent="0.25">
      <c r="D11829" s="129"/>
      <c r="F11829" s="99"/>
      <c r="G11829" s="99"/>
      <c r="H11829" s="99"/>
      <c r="I11829" s="18"/>
      <c r="K11829" s="180">
        <f t="shared" si="376"/>
        <v>0</v>
      </c>
      <c r="M11829" s="96">
        <f t="shared" si="375"/>
        <v>1</v>
      </c>
      <c r="N11829" s="273"/>
    </row>
    <row r="11830" spans="4:14" x14ac:dyDescent="0.25">
      <c r="D11830" s="129"/>
      <c r="F11830" s="99"/>
      <c r="G11830" s="99"/>
      <c r="H11830" s="99"/>
      <c r="I11830" s="18"/>
      <c r="K11830" s="180">
        <f t="shared" si="376"/>
        <v>0</v>
      </c>
      <c r="M11830" s="96">
        <f t="shared" si="375"/>
        <v>1</v>
      </c>
      <c r="N11830" s="273"/>
    </row>
    <row r="11831" spans="4:14" x14ac:dyDescent="0.25">
      <c r="D11831" s="129"/>
      <c r="F11831" s="99"/>
      <c r="G11831" s="99"/>
      <c r="H11831" s="99"/>
      <c r="I11831" s="18"/>
      <c r="K11831" s="180">
        <f t="shared" si="376"/>
        <v>0</v>
      </c>
      <c r="M11831" s="96">
        <f t="shared" si="375"/>
        <v>1</v>
      </c>
      <c r="N11831" s="273"/>
    </row>
    <row r="11832" spans="4:14" x14ac:dyDescent="0.25">
      <c r="D11832" s="129"/>
      <c r="F11832" s="99"/>
      <c r="G11832" s="99"/>
      <c r="H11832" s="99"/>
      <c r="I11832" s="18"/>
      <c r="K11832" s="180">
        <f t="shared" si="376"/>
        <v>0</v>
      </c>
      <c r="M11832" s="96">
        <f t="shared" si="375"/>
        <v>1</v>
      </c>
      <c r="N11832" s="273"/>
    </row>
    <row r="11833" spans="4:14" x14ac:dyDescent="0.25">
      <c r="D11833" s="129"/>
      <c r="F11833" s="99"/>
      <c r="G11833" s="99"/>
      <c r="H11833" s="99"/>
      <c r="I11833" s="18"/>
      <c r="K11833" s="180">
        <f t="shared" si="376"/>
        <v>0</v>
      </c>
      <c r="M11833" s="96">
        <f t="shared" si="375"/>
        <v>1</v>
      </c>
      <c r="N11833" s="273"/>
    </row>
    <row r="11834" spans="4:14" x14ac:dyDescent="0.25">
      <c r="D11834" s="129"/>
      <c r="F11834" s="99"/>
      <c r="G11834" s="99"/>
      <c r="H11834" s="99"/>
      <c r="I11834" s="18"/>
      <c r="K11834" s="180">
        <f t="shared" si="376"/>
        <v>0</v>
      </c>
      <c r="M11834" s="96">
        <f t="shared" si="375"/>
        <v>1</v>
      </c>
      <c r="N11834" s="273"/>
    </row>
    <row r="11835" spans="4:14" x14ac:dyDescent="0.25">
      <c r="D11835" s="129"/>
      <c r="F11835" s="99"/>
      <c r="G11835" s="99"/>
      <c r="H11835" s="99"/>
      <c r="I11835" s="18"/>
      <c r="K11835" s="180">
        <f t="shared" si="376"/>
        <v>0</v>
      </c>
      <c r="M11835" s="96">
        <f t="shared" si="375"/>
        <v>1</v>
      </c>
      <c r="N11835" s="273"/>
    </row>
    <row r="11836" spans="4:14" x14ac:dyDescent="0.25">
      <c r="D11836" s="129"/>
      <c r="F11836" s="99"/>
      <c r="G11836" s="99"/>
      <c r="H11836" s="99"/>
      <c r="I11836" s="18"/>
      <c r="K11836" s="180">
        <f t="shared" si="376"/>
        <v>0</v>
      </c>
      <c r="M11836" s="96">
        <f t="shared" si="375"/>
        <v>1</v>
      </c>
      <c r="N11836" s="273"/>
    </row>
    <row r="11837" spans="4:14" x14ac:dyDescent="0.25">
      <c r="D11837" s="129"/>
      <c r="F11837" s="99"/>
      <c r="G11837" s="99"/>
      <c r="H11837" s="99"/>
      <c r="I11837" s="18"/>
      <c r="K11837" s="180">
        <f t="shared" si="376"/>
        <v>0</v>
      </c>
      <c r="M11837" s="96">
        <f t="shared" si="375"/>
        <v>1</v>
      </c>
      <c r="N11837" s="273"/>
    </row>
    <row r="11838" spans="4:14" x14ac:dyDescent="0.25">
      <c r="D11838" s="129"/>
      <c r="F11838" s="99"/>
      <c r="G11838" s="99"/>
      <c r="H11838" s="99"/>
      <c r="I11838" s="18"/>
      <c r="K11838" s="180">
        <f t="shared" si="376"/>
        <v>0</v>
      </c>
      <c r="M11838" s="96">
        <f t="shared" si="375"/>
        <v>1</v>
      </c>
      <c r="N11838" s="273"/>
    </row>
    <row r="11839" spans="4:14" x14ac:dyDescent="0.25">
      <c r="D11839" s="129"/>
      <c r="F11839" s="99"/>
      <c r="G11839" s="99"/>
      <c r="H11839" s="99"/>
      <c r="I11839" s="18"/>
      <c r="K11839" s="180">
        <f t="shared" si="376"/>
        <v>0</v>
      </c>
      <c r="M11839" s="96">
        <f t="shared" si="375"/>
        <v>1</v>
      </c>
      <c r="N11839" s="273"/>
    </row>
    <row r="11840" spans="4:14" x14ac:dyDescent="0.25">
      <c r="D11840" s="129"/>
      <c r="F11840" s="99"/>
      <c r="G11840" s="99"/>
      <c r="H11840" s="99"/>
      <c r="I11840" s="18"/>
      <c r="K11840" s="180">
        <f t="shared" si="376"/>
        <v>0</v>
      </c>
      <c r="M11840" s="96">
        <f t="shared" si="375"/>
        <v>1</v>
      </c>
      <c r="N11840" s="273"/>
    </row>
    <row r="11841" spans="4:14" x14ac:dyDescent="0.25">
      <c r="D11841" s="129"/>
      <c r="F11841" s="99"/>
      <c r="G11841" s="99"/>
      <c r="H11841" s="99"/>
      <c r="I11841" s="18"/>
      <c r="K11841" s="180">
        <f t="shared" si="376"/>
        <v>0</v>
      </c>
      <c r="M11841" s="96">
        <f t="shared" si="375"/>
        <v>1</v>
      </c>
      <c r="N11841" s="273"/>
    </row>
    <row r="11842" spans="4:14" x14ac:dyDescent="0.25">
      <c r="D11842" s="129"/>
      <c r="F11842" s="99"/>
      <c r="G11842" s="99"/>
      <c r="H11842" s="99"/>
      <c r="I11842" s="18"/>
      <c r="K11842" s="180">
        <f t="shared" si="376"/>
        <v>0</v>
      </c>
      <c r="M11842" s="96">
        <f t="shared" si="375"/>
        <v>1</v>
      </c>
      <c r="N11842" s="273"/>
    </row>
    <row r="11843" spans="4:14" x14ac:dyDescent="0.25">
      <c r="D11843" s="129"/>
      <c r="F11843" s="99"/>
      <c r="G11843" s="99"/>
      <c r="H11843" s="99"/>
      <c r="I11843" s="18"/>
      <c r="K11843" s="180">
        <f t="shared" si="376"/>
        <v>0</v>
      </c>
      <c r="M11843" s="96">
        <f t="shared" si="375"/>
        <v>1</v>
      </c>
      <c r="N11843" s="273"/>
    </row>
    <row r="11844" spans="4:14" x14ac:dyDescent="0.25">
      <c r="D11844" s="129"/>
      <c r="F11844" s="99"/>
      <c r="G11844" s="99"/>
      <c r="H11844" s="99"/>
      <c r="I11844" s="18"/>
      <c r="K11844" s="180">
        <f t="shared" si="376"/>
        <v>0</v>
      </c>
      <c r="M11844" s="96">
        <f t="shared" si="375"/>
        <v>1</v>
      </c>
      <c r="N11844" s="273"/>
    </row>
    <row r="11845" spans="4:14" x14ac:dyDescent="0.25">
      <c r="D11845" s="129"/>
      <c r="F11845" s="99"/>
      <c r="G11845" s="99"/>
      <c r="H11845" s="99"/>
      <c r="I11845" s="18"/>
      <c r="K11845" s="180">
        <f t="shared" si="376"/>
        <v>0</v>
      </c>
      <c r="M11845" s="96">
        <f t="shared" si="375"/>
        <v>1</v>
      </c>
      <c r="N11845" s="273"/>
    </row>
    <row r="11846" spans="4:14" x14ac:dyDescent="0.25">
      <c r="D11846" s="129"/>
      <c r="F11846" s="99"/>
      <c r="G11846" s="99"/>
      <c r="H11846" s="99"/>
      <c r="I11846" s="18"/>
      <c r="K11846" s="180">
        <f t="shared" si="376"/>
        <v>0</v>
      </c>
      <c r="M11846" s="96">
        <f t="shared" si="375"/>
        <v>1</v>
      </c>
      <c r="N11846" s="273"/>
    </row>
    <row r="11847" spans="4:14" x14ac:dyDescent="0.25">
      <c r="D11847" s="129"/>
      <c r="F11847" s="99"/>
      <c r="G11847" s="99"/>
      <c r="H11847" s="99"/>
      <c r="I11847" s="18"/>
      <c r="K11847" s="180">
        <f t="shared" si="376"/>
        <v>0</v>
      </c>
      <c r="M11847" s="96">
        <f t="shared" si="375"/>
        <v>1</v>
      </c>
      <c r="N11847" s="273"/>
    </row>
    <row r="11848" spans="4:14" x14ac:dyDescent="0.25">
      <c r="D11848" s="129"/>
      <c r="F11848" s="99"/>
      <c r="G11848" s="99"/>
      <c r="H11848" s="99"/>
      <c r="I11848" s="18"/>
      <c r="K11848" s="180">
        <f t="shared" si="376"/>
        <v>0</v>
      </c>
      <c r="M11848" s="96">
        <f t="shared" si="375"/>
        <v>1</v>
      </c>
      <c r="N11848" s="273"/>
    </row>
    <row r="11849" spans="4:14" x14ac:dyDescent="0.25">
      <c r="D11849" s="129"/>
      <c r="F11849" s="99"/>
      <c r="G11849" s="99"/>
      <c r="H11849" s="99"/>
      <c r="I11849" s="18"/>
      <c r="K11849" s="180">
        <f t="shared" si="376"/>
        <v>0</v>
      </c>
      <c r="M11849" s="96">
        <f t="shared" si="375"/>
        <v>1</v>
      </c>
      <c r="N11849" s="273"/>
    </row>
    <row r="11850" spans="4:14" x14ac:dyDescent="0.25">
      <c r="D11850" s="129"/>
      <c r="F11850" s="99"/>
      <c r="G11850" s="99"/>
      <c r="H11850" s="99"/>
      <c r="I11850" s="18"/>
      <c r="K11850" s="180">
        <f t="shared" si="376"/>
        <v>0</v>
      </c>
      <c r="M11850" s="96">
        <f t="shared" si="375"/>
        <v>1</v>
      </c>
      <c r="N11850" s="273"/>
    </row>
    <row r="11851" spans="4:14" x14ac:dyDescent="0.25">
      <c r="D11851" s="129"/>
      <c r="F11851" s="99"/>
      <c r="G11851" s="99"/>
      <c r="H11851" s="99"/>
      <c r="I11851" s="18"/>
      <c r="K11851" s="180">
        <f t="shared" si="376"/>
        <v>0</v>
      </c>
      <c r="M11851" s="96">
        <f t="shared" si="375"/>
        <v>1</v>
      </c>
      <c r="N11851" s="273"/>
    </row>
    <row r="11852" spans="4:14" x14ac:dyDescent="0.25">
      <c r="D11852" s="129"/>
      <c r="F11852" s="99"/>
      <c r="G11852" s="99"/>
      <c r="H11852" s="99"/>
      <c r="I11852" s="18"/>
      <c r="K11852" s="180">
        <f t="shared" si="376"/>
        <v>0</v>
      </c>
      <c r="M11852" s="96">
        <f t="shared" si="375"/>
        <v>1</v>
      </c>
      <c r="N11852" s="273"/>
    </row>
    <row r="11853" spans="4:14" x14ac:dyDescent="0.25">
      <c r="D11853" s="129"/>
      <c r="F11853" s="99"/>
      <c r="G11853" s="99"/>
      <c r="H11853" s="99"/>
      <c r="I11853" s="18"/>
      <c r="K11853" s="180">
        <f t="shared" si="376"/>
        <v>0</v>
      </c>
      <c r="M11853" s="96">
        <f t="shared" si="375"/>
        <v>1</v>
      </c>
      <c r="N11853" s="273"/>
    </row>
    <row r="11854" spans="4:14" x14ac:dyDescent="0.25">
      <c r="D11854" s="129"/>
      <c r="F11854" s="99"/>
      <c r="G11854" s="99"/>
      <c r="H11854" s="99"/>
      <c r="I11854" s="18"/>
      <c r="K11854" s="180">
        <f t="shared" si="376"/>
        <v>0</v>
      </c>
      <c r="M11854" s="96">
        <f t="shared" si="375"/>
        <v>1</v>
      </c>
      <c r="N11854" s="273"/>
    </row>
    <row r="11855" spans="4:14" x14ac:dyDescent="0.25">
      <c r="D11855" s="129"/>
      <c r="F11855" s="99"/>
      <c r="G11855" s="99"/>
      <c r="H11855" s="99"/>
      <c r="I11855" s="18"/>
      <c r="K11855" s="180">
        <f t="shared" si="376"/>
        <v>0</v>
      </c>
      <c r="M11855" s="96">
        <f t="shared" si="375"/>
        <v>1</v>
      </c>
      <c r="N11855" s="273"/>
    </row>
    <row r="11856" spans="4:14" x14ac:dyDescent="0.25">
      <c r="D11856" s="129"/>
      <c r="F11856" s="99"/>
      <c r="G11856" s="99"/>
      <c r="H11856" s="99"/>
      <c r="I11856" s="18"/>
      <c r="K11856" s="180">
        <f t="shared" si="376"/>
        <v>0</v>
      </c>
      <c r="M11856" s="96">
        <f t="shared" si="375"/>
        <v>1</v>
      </c>
      <c r="N11856" s="273"/>
    </row>
    <row r="11857" spans="4:14" x14ac:dyDescent="0.25">
      <c r="D11857" s="129"/>
      <c r="F11857" s="99"/>
      <c r="G11857" s="99"/>
      <c r="H11857" s="99"/>
      <c r="I11857" s="18"/>
      <c r="K11857" s="180">
        <f t="shared" si="376"/>
        <v>0</v>
      </c>
      <c r="M11857" s="96">
        <f t="shared" ref="M11857:M11920" si="377">UltimoDia(D11857)</f>
        <v>1</v>
      </c>
      <c r="N11857" s="273"/>
    </row>
    <row r="11858" spans="4:14" x14ac:dyDescent="0.25">
      <c r="D11858" s="129"/>
      <c r="F11858" s="99"/>
      <c r="G11858" s="99"/>
      <c r="H11858" s="99"/>
      <c r="I11858" s="18"/>
      <c r="K11858" s="180">
        <f t="shared" si="376"/>
        <v>0</v>
      </c>
      <c r="M11858" s="96">
        <f t="shared" si="377"/>
        <v>1</v>
      </c>
      <c r="N11858" s="273"/>
    </row>
    <row r="11859" spans="4:14" x14ac:dyDescent="0.25">
      <c r="D11859" s="129"/>
      <c r="F11859" s="99"/>
      <c r="G11859" s="99"/>
      <c r="H11859" s="99"/>
      <c r="I11859" s="18"/>
      <c r="K11859" s="180">
        <f t="shared" si="376"/>
        <v>0</v>
      </c>
      <c r="M11859" s="96">
        <f t="shared" si="377"/>
        <v>1</v>
      </c>
      <c r="N11859" s="273"/>
    </row>
    <row r="11860" spans="4:14" x14ac:dyDescent="0.25">
      <c r="D11860" s="129"/>
      <c r="F11860" s="99"/>
      <c r="G11860" s="99"/>
      <c r="H11860" s="99"/>
      <c r="I11860" s="18"/>
      <c r="K11860" s="180">
        <f t="shared" si="376"/>
        <v>0</v>
      </c>
      <c r="M11860" s="96">
        <f t="shared" si="377"/>
        <v>1</v>
      </c>
      <c r="N11860" s="273"/>
    </row>
    <row r="11861" spans="4:14" x14ac:dyDescent="0.25">
      <c r="D11861" s="129"/>
      <c r="F11861" s="99"/>
      <c r="G11861" s="99"/>
      <c r="H11861" s="99"/>
      <c r="I11861" s="18"/>
      <c r="K11861" s="180">
        <f t="shared" si="376"/>
        <v>0</v>
      </c>
      <c r="M11861" s="96">
        <f t="shared" si="377"/>
        <v>1</v>
      </c>
      <c r="N11861" s="273"/>
    </row>
    <row r="11862" spans="4:14" x14ac:dyDescent="0.25">
      <c r="D11862" s="129"/>
      <c r="F11862" s="99"/>
      <c r="G11862" s="99"/>
      <c r="H11862" s="99"/>
      <c r="I11862" s="18"/>
      <c r="K11862" s="180">
        <f t="shared" si="376"/>
        <v>0</v>
      </c>
      <c r="M11862" s="96">
        <f t="shared" si="377"/>
        <v>1</v>
      </c>
      <c r="N11862" s="273"/>
    </row>
    <row r="11863" spans="4:14" x14ac:dyDescent="0.25">
      <c r="D11863" s="129"/>
      <c r="F11863" s="99"/>
      <c r="G11863" s="99"/>
      <c r="H11863" s="99"/>
      <c r="I11863" s="18"/>
      <c r="K11863" s="180">
        <f t="shared" si="376"/>
        <v>0</v>
      </c>
      <c r="M11863" s="96">
        <f t="shared" si="377"/>
        <v>1</v>
      </c>
      <c r="N11863" s="273"/>
    </row>
    <row r="11864" spans="4:14" x14ac:dyDescent="0.25">
      <c r="D11864" s="129"/>
      <c r="F11864" s="99"/>
      <c r="G11864" s="99"/>
      <c r="H11864" s="99"/>
      <c r="I11864" s="18"/>
      <c r="K11864" s="180">
        <f t="shared" si="376"/>
        <v>0</v>
      </c>
      <c r="M11864" s="96">
        <f t="shared" si="377"/>
        <v>1</v>
      </c>
      <c r="N11864" s="273"/>
    </row>
    <row r="11865" spans="4:14" x14ac:dyDescent="0.25">
      <c r="D11865" s="129"/>
      <c r="F11865" s="99"/>
      <c r="G11865" s="99"/>
      <c r="H11865" s="99"/>
      <c r="I11865" s="18"/>
      <c r="K11865" s="180">
        <f t="shared" si="376"/>
        <v>0</v>
      </c>
      <c r="M11865" s="96">
        <f t="shared" si="377"/>
        <v>1</v>
      </c>
      <c r="N11865" s="273"/>
    </row>
    <row r="11866" spans="4:14" x14ac:dyDescent="0.25">
      <c r="D11866" s="129"/>
      <c r="F11866" s="99"/>
      <c r="G11866" s="99"/>
      <c r="H11866" s="99"/>
      <c r="I11866" s="18"/>
      <c r="K11866" s="180">
        <f t="shared" si="376"/>
        <v>0</v>
      </c>
      <c r="M11866" s="96">
        <f t="shared" si="377"/>
        <v>1</v>
      </c>
      <c r="N11866" s="273"/>
    </row>
    <row r="11867" spans="4:14" x14ac:dyDescent="0.25">
      <c r="D11867" s="129"/>
      <c r="F11867" s="99"/>
      <c r="G11867" s="99"/>
      <c r="H11867" s="99"/>
      <c r="I11867" s="18"/>
      <c r="K11867" s="180">
        <f t="shared" si="376"/>
        <v>0</v>
      </c>
      <c r="M11867" s="96">
        <f t="shared" si="377"/>
        <v>1</v>
      </c>
      <c r="N11867" s="273"/>
    </row>
    <row r="11868" spans="4:14" x14ac:dyDescent="0.25">
      <c r="D11868" s="129"/>
      <c r="F11868" s="99"/>
      <c r="G11868" s="99"/>
      <c r="H11868" s="99"/>
      <c r="I11868" s="18"/>
      <c r="K11868" s="180">
        <f t="shared" si="376"/>
        <v>0</v>
      </c>
      <c r="M11868" s="96">
        <f t="shared" si="377"/>
        <v>1</v>
      </c>
      <c r="N11868" s="273"/>
    </row>
    <row r="11869" spans="4:14" x14ac:dyDescent="0.25">
      <c r="D11869" s="129"/>
      <c r="F11869" s="99"/>
      <c r="G11869" s="99"/>
      <c r="H11869" s="99"/>
      <c r="I11869" s="18"/>
      <c r="K11869" s="180">
        <f t="shared" si="376"/>
        <v>0</v>
      </c>
      <c r="M11869" s="96">
        <f t="shared" si="377"/>
        <v>1</v>
      </c>
      <c r="N11869" s="273"/>
    </row>
    <row r="11870" spans="4:14" x14ac:dyDescent="0.25">
      <c r="D11870" s="129"/>
      <c r="F11870" s="99"/>
      <c r="G11870" s="99"/>
      <c r="H11870" s="99"/>
      <c r="I11870" s="18"/>
      <c r="K11870" s="180">
        <f t="shared" si="376"/>
        <v>0</v>
      </c>
      <c r="M11870" s="96">
        <f t="shared" si="377"/>
        <v>1</v>
      </c>
      <c r="N11870" s="273"/>
    </row>
    <row r="11871" spans="4:14" x14ac:dyDescent="0.25">
      <c r="D11871" s="129"/>
      <c r="F11871" s="99"/>
      <c r="G11871" s="99"/>
      <c r="H11871" s="99"/>
      <c r="I11871" s="18"/>
      <c r="K11871" s="180">
        <f t="shared" si="376"/>
        <v>0</v>
      </c>
      <c r="M11871" s="96">
        <f t="shared" si="377"/>
        <v>1</v>
      </c>
      <c r="N11871" s="273"/>
    </row>
    <row r="11872" spans="4:14" x14ac:dyDescent="0.25">
      <c r="D11872" s="129"/>
      <c r="F11872" s="99"/>
      <c r="G11872" s="99"/>
      <c r="H11872" s="99"/>
      <c r="I11872" s="18"/>
      <c r="K11872" s="180">
        <f t="shared" si="376"/>
        <v>0</v>
      </c>
      <c r="M11872" s="96">
        <f t="shared" si="377"/>
        <v>1</v>
      </c>
      <c r="N11872" s="273"/>
    </row>
    <row r="11873" spans="4:14" x14ac:dyDescent="0.25">
      <c r="D11873" s="129"/>
      <c r="F11873" s="99"/>
      <c r="G11873" s="99"/>
      <c r="H11873" s="99"/>
      <c r="I11873" s="18"/>
      <c r="K11873" s="180">
        <f t="shared" si="376"/>
        <v>0</v>
      </c>
      <c r="M11873" s="96">
        <f t="shared" si="377"/>
        <v>1</v>
      </c>
      <c r="N11873" s="273"/>
    </row>
    <row r="11874" spans="4:14" x14ac:dyDescent="0.25">
      <c r="D11874" s="129"/>
      <c r="F11874" s="99"/>
      <c r="G11874" s="99"/>
      <c r="H11874" s="99"/>
      <c r="I11874" s="18"/>
      <c r="K11874" s="180">
        <f t="shared" si="376"/>
        <v>0</v>
      </c>
      <c r="M11874" s="96">
        <f t="shared" si="377"/>
        <v>1</v>
      </c>
      <c r="N11874" s="273"/>
    </row>
    <row r="11875" spans="4:14" x14ac:dyDescent="0.25">
      <c r="D11875" s="129"/>
      <c r="F11875" s="99"/>
      <c r="G11875" s="99"/>
      <c r="H11875" s="99"/>
      <c r="I11875" s="18"/>
      <c r="K11875" s="180">
        <f t="shared" si="376"/>
        <v>0</v>
      </c>
      <c r="M11875" s="96">
        <f t="shared" si="377"/>
        <v>1</v>
      </c>
      <c r="N11875" s="273"/>
    </row>
    <row r="11876" spans="4:14" x14ac:dyDescent="0.25">
      <c r="D11876" s="129"/>
      <c r="F11876" s="99"/>
      <c r="G11876" s="99"/>
      <c r="H11876" s="99"/>
      <c r="I11876" s="18"/>
      <c r="K11876" s="180">
        <f t="shared" si="376"/>
        <v>0</v>
      </c>
      <c r="M11876" s="96">
        <f t="shared" si="377"/>
        <v>1</v>
      </c>
      <c r="N11876" s="273"/>
    </row>
    <row r="11877" spans="4:14" x14ac:dyDescent="0.25">
      <c r="D11877" s="129"/>
      <c r="F11877" s="99"/>
      <c r="G11877" s="99"/>
      <c r="H11877" s="99"/>
      <c r="I11877" s="18"/>
      <c r="K11877" s="180">
        <f t="shared" si="376"/>
        <v>0</v>
      </c>
      <c r="M11877" s="96">
        <f t="shared" si="377"/>
        <v>1</v>
      </c>
      <c r="N11877" s="273"/>
    </row>
    <row r="11878" spans="4:14" x14ac:dyDescent="0.25">
      <c r="D11878" s="129"/>
      <c r="F11878" s="99"/>
      <c r="G11878" s="99"/>
      <c r="H11878" s="99"/>
      <c r="I11878" s="18"/>
      <c r="K11878" s="180">
        <f t="shared" si="376"/>
        <v>0</v>
      </c>
      <c r="M11878" s="96">
        <f t="shared" si="377"/>
        <v>1</v>
      </c>
      <c r="N11878" s="273"/>
    </row>
    <row r="11879" spans="4:14" x14ac:dyDescent="0.25">
      <c r="D11879" s="129"/>
      <c r="F11879" s="99"/>
      <c r="G11879" s="99"/>
      <c r="H11879" s="99"/>
      <c r="I11879" s="18"/>
      <c r="K11879" s="180">
        <f t="shared" si="376"/>
        <v>0</v>
      </c>
      <c r="M11879" s="96">
        <f t="shared" si="377"/>
        <v>1</v>
      </c>
      <c r="N11879" s="273"/>
    </row>
    <row r="11880" spans="4:14" x14ac:dyDescent="0.25">
      <c r="D11880" s="129"/>
      <c r="F11880" s="99"/>
      <c r="G11880" s="99"/>
      <c r="H11880" s="99"/>
      <c r="I11880" s="18"/>
      <c r="K11880" s="180">
        <f t="shared" si="376"/>
        <v>0</v>
      </c>
      <c r="M11880" s="96">
        <f t="shared" si="377"/>
        <v>1</v>
      </c>
      <c r="N11880" s="273"/>
    </row>
    <row r="11881" spans="4:14" x14ac:dyDescent="0.25">
      <c r="D11881" s="129"/>
      <c r="F11881" s="99"/>
      <c r="G11881" s="99"/>
      <c r="H11881" s="99"/>
      <c r="I11881" s="18"/>
      <c r="K11881" s="180">
        <f t="shared" si="376"/>
        <v>0</v>
      </c>
      <c r="M11881" s="96">
        <f t="shared" si="377"/>
        <v>1</v>
      </c>
      <c r="N11881" s="273"/>
    </row>
    <row r="11882" spans="4:14" x14ac:dyDescent="0.25">
      <c r="D11882" s="129"/>
      <c r="F11882" s="99"/>
      <c r="G11882" s="99"/>
      <c r="H11882" s="99"/>
      <c r="I11882" s="18"/>
      <c r="K11882" s="180">
        <f t="shared" ref="K11882:K11945" si="378">IF(ctConta="",K11881+F11882,IF(I11882=ctConta,K11881+F11882,K11881))</f>
        <v>0</v>
      </c>
      <c r="M11882" s="96">
        <f t="shared" si="377"/>
        <v>1</v>
      </c>
      <c r="N11882" s="273"/>
    </row>
    <row r="11883" spans="4:14" x14ac:dyDescent="0.25">
      <c r="D11883" s="129"/>
      <c r="F11883" s="99"/>
      <c r="G11883" s="99"/>
      <c r="H11883" s="99"/>
      <c r="I11883" s="18"/>
      <c r="K11883" s="180">
        <f t="shared" si="378"/>
        <v>0</v>
      </c>
      <c r="M11883" s="96">
        <f t="shared" si="377"/>
        <v>1</v>
      </c>
      <c r="N11883" s="273"/>
    </row>
    <row r="11884" spans="4:14" x14ac:dyDescent="0.25">
      <c r="D11884" s="129"/>
      <c r="F11884" s="99"/>
      <c r="G11884" s="99"/>
      <c r="H11884" s="99"/>
      <c r="I11884" s="18"/>
      <c r="K11884" s="180">
        <f t="shared" si="378"/>
        <v>0</v>
      </c>
      <c r="M11884" s="96">
        <f t="shared" si="377"/>
        <v>1</v>
      </c>
      <c r="N11884" s="273"/>
    </row>
    <row r="11885" spans="4:14" x14ac:dyDescent="0.25">
      <c r="D11885" s="129"/>
      <c r="F11885" s="99"/>
      <c r="G11885" s="99"/>
      <c r="H11885" s="99"/>
      <c r="I11885" s="18"/>
      <c r="K11885" s="180">
        <f t="shared" si="378"/>
        <v>0</v>
      </c>
      <c r="M11885" s="96">
        <f t="shared" si="377"/>
        <v>1</v>
      </c>
      <c r="N11885" s="273"/>
    </row>
    <row r="11886" spans="4:14" x14ac:dyDescent="0.25">
      <c r="D11886" s="129"/>
      <c r="F11886" s="99"/>
      <c r="G11886" s="99"/>
      <c r="H11886" s="99"/>
      <c r="I11886" s="18"/>
      <c r="K11886" s="180">
        <f t="shared" si="378"/>
        <v>0</v>
      </c>
      <c r="M11886" s="96">
        <f t="shared" si="377"/>
        <v>1</v>
      </c>
      <c r="N11886" s="273"/>
    </row>
    <row r="11887" spans="4:14" x14ac:dyDescent="0.25">
      <c r="D11887" s="129"/>
      <c r="F11887" s="99"/>
      <c r="G11887" s="99"/>
      <c r="H11887" s="99"/>
      <c r="I11887" s="18"/>
      <c r="K11887" s="180">
        <f t="shared" si="378"/>
        <v>0</v>
      </c>
      <c r="M11887" s="96">
        <f t="shared" si="377"/>
        <v>1</v>
      </c>
      <c r="N11887" s="273"/>
    </row>
    <row r="11888" spans="4:14" x14ac:dyDescent="0.25">
      <c r="D11888" s="129"/>
      <c r="F11888" s="99"/>
      <c r="G11888" s="99"/>
      <c r="H11888" s="99"/>
      <c r="I11888" s="18"/>
      <c r="K11888" s="180">
        <f t="shared" si="378"/>
        <v>0</v>
      </c>
      <c r="M11888" s="96">
        <f t="shared" si="377"/>
        <v>1</v>
      </c>
      <c r="N11888" s="273"/>
    </row>
    <row r="11889" spans="4:14" x14ac:dyDescent="0.25">
      <c r="D11889" s="129"/>
      <c r="F11889" s="99"/>
      <c r="G11889" s="99"/>
      <c r="H11889" s="99"/>
      <c r="I11889" s="18"/>
      <c r="K11889" s="180">
        <f t="shared" si="378"/>
        <v>0</v>
      </c>
      <c r="M11889" s="96">
        <f t="shared" si="377"/>
        <v>1</v>
      </c>
      <c r="N11889" s="273"/>
    </row>
    <row r="11890" spans="4:14" x14ac:dyDescent="0.25">
      <c r="D11890" s="129"/>
      <c r="F11890" s="99"/>
      <c r="G11890" s="99"/>
      <c r="H11890" s="99"/>
      <c r="I11890" s="18"/>
      <c r="K11890" s="180">
        <f t="shared" si="378"/>
        <v>0</v>
      </c>
      <c r="M11890" s="96">
        <f t="shared" si="377"/>
        <v>1</v>
      </c>
      <c r="N11890" s="273"/>
    </row>
    <row r="11891" spans="4:14" x14ac:dyDescent="0.25">
      <c r="D11891" s="129"/>
      <c r="F11891" s="99"/>
      <c r="G11891" s="99"/>
      <c r="H11891" s="99"/>
      <c r="I11891" s="18"/>
      <c r="K11891" s="180">
        <f t="shared" si="378"/>
        <v>0</v>
      </c>
      <c r="M11891" s="96">
        <f t="shared" si="377"/>
        <v>1</v>
      </c>
      <c r="N11891" s="273"/>
    </row>
    <row r="11892" spans="4:14" x14ac:dyDescent="0.25">
      <c r="D11892" s="129"/>
      <c r="F11892" s="99"/>
      <c r="G11892" s="99"/>
      <c r="H11892" s="99"/>
      <c r="I11892" s="18"/>
      <c r="K11892" s="180">
        <f t="shared" si="378"/>
        <v>0</v>
      </c>
      <c r="M11892" s="96">
        <f t="shared" si="377"/>
        <v>1</v>
      </c>
      <c r="N11892" s="273"/>
    </row>
    <row r="11893" spans="4:14" x14ac:dyDescent="0.25">
      <c r="D11893" s="129"/>
      <c r="F11893" s="99"/>
      <c r="G11893" s="99"/>
      <c r="H11893" s="99"/>
      <c r="I11893" s="18"/>
      <c r="K11893" s="180">
        <f t="shared" si="378"/>
        <v>0</v>
      </c>
      <c r="M11893" s="96">
        <f t="shared" si="377"/>
        <v>1</v>
      </c>
      <c r="N11893" s="273"/>
    </row>
    <row r="11894" spans="4:14" x14ac:dyDescent="0.25">
      <c r="D11894" s="129"/>
      <c r="F11894" s="99"/>
      <c r="G11894" s="99"/>
      <c r="H11894" s="99"/>
      <c r="I11894" s="18"/>
      <c r="K11894" s="180">
        <f t="shared" si="378"/>
        <v>0</v>
      </c>
      <c r="M11894" s="96">
        <f t="shared" si="377"/>
        <v>1</v>
      </c>
      <c r="N11894" s="273"/>
    </row>
    <row r="11895" spans="4:14" x14ac:dyDescent="0.25">
      <c r="D11895" s="129"/>
      <c r="F11895" s="99"/>
      <c r="G11895" s="99"/>
      <c r="H11895" s="99"/>
      <c r="I11895" s="18"/>
      <c r="K11895" s="180">
        <f t="shared" si="378"/>
        <v>0</v>
      </c>
      <c r="M11895" s="96">
        <f t="shared" si="377"/>
        <v>1</v>
      </c>
      <c r="N11895" s="273"/>
    </row>
    <row r="11896" spans="4:14" x14ac:dyDescent="0.25">
      <c r="D11896" s="129"/>
      <c r="F11896" s="99"/>
      <c r="G11896" s="99"/>
      <c r="H11896" s="99"/>
      <c r="I11896" s="18"/>
      <c r="K11896" s="180">
        <f t="shared" si="378"/>
        <v>0</v>
      </c>
      <c r="M11896" s="96">
        <f t="shared" si="377"/>
        <v>1</v>
      </c>
      <c r="N11896" s="273"/>
    </row>
    <row r="11897" spans="4:14" x14ac:dyDescent="0.25">
      <c r="D11897" s="129"/>
      <c r="F11897" s="99"/>
      <c r="G11897" s="99"/>
      <c r="H11897" s="99"/>
      <c r="I11897" s="18"/>
      <c r="K11897" s="180">
        <f t="shared" si="378"/>
        <v>0</v>
      </c>
      <c r="M11897" s="96">
        <f t="shared" si="377"/>
        <v>1</v>
      </c>
      <c r="N11897" s="273"/>
    </row>
    <row r="11898" spans="4:14" x14ac:dyDescent="0.25">
      <c r="D11898" s="129"/>
      <c r="F11898" s="99"/>
      <c r="G11898" s="99"/>
      <c r="H11898" s="99"/>
      <c r="I11898" s="18"/>
      <c r="K11898" s="180">
        <f t="shared" si="378"/>
        <v>0</v>
      </c>
      <c r="M11898" s="96">
        <f t="shared" si="377"/>
        <v>1</v>
      </c>
      <c r="N11898" s="273"/>
    </row>
    <row r="11899" spans="4:14" x14ac:dyDescent="0.25">
      <c r="D11899" s="129"/>
      <c r="F11899" s="99"/>
      <c r="G11899" s="99"/>
      <c r="H11899" s="99"/>
      <c r="I11899" s="18"/>
      <c r="K11899" s="180">
        <f t="shared" si="378"/>
        <v>0</v>
      </c>
      <c r="M11899" s="96">
        <f t="shared" si="377"/>
        <v>1</v>
      </c>
      <c r="N11899" s="273"/>
    </row>
    <row r="11900" spans="4:14" x14ac:dyDescent="0.25">
      <c r="D11900" s="129"/>
      <c r="F11900" s="99"/>
      <c r="G11900" s="99"/>
      <c r="H11900" s="99"/>
      <c r="I11900" s="18"/>
      <c r="K11900" s="180">
        <f t="shared" si="378"/>
        <v>0</v>
      </c>
      <c r="M11900" s="96">
        <f t="shared" si="377"/>
        <v>1</v>
      </c>
      <c r="N11900" s="273"/>
    </row>
    <row r="11901" spans="4:14" x14ac:dyDescent="0.25">
      <c r="D11901" s="129"/>
      <c r="F11901" s="99"/>
      <c r="G11901" s="99"/>
      <c r="H11901" s="99"/>
      <c r="I11901" s="18"/>
      <c r="K11901" s="180">
        <f t="shared" si="378"/>
        <v>0</v>
      </c>
      <c r="M11901" s="96">
        <f t="shared" si="377"/>
        <v>1</v>
      </c>
      <c r="N11901" s="273"/>
    </row>
    <row r="11902" spans="4:14" x14ac:dyDescent="0.25">
      <c r="D11902" s="129"/>
      <c r="F11902" s="99"/>
      <c r="G11902" s="99"/>
      <c r="H11902" s="99"/>
      <c r="I11902" s="18"/>
      <c r="K11902" s="180">
        <f t="shared" si="378"/>
        <v>0</v>
      </c>
      <c r="M11902" s="96">
        <f t="shared" si="377"/>
        <v>1</v>
      </c>
      <c r="N11902" s="273"/>
    </row>
    <row r="11903" spans="4:14" x14ac:dyDescent="0.25">
      <c r="D11903" s="129"/>
      <c r="F11903" s="99"/>
      <c r="G11903" s="99"/>
      <c r="H11903" s="99"/>
      <c r="I11903" s="18"/>
      <c r="K11903" s="180">
        <f t="shared" si="378"/>
        <v>0</v>
      </c>
      <c r="M11903" s="96">
        <f t="shared" si="377"/>
        <v>1</v>
      </c>
      <c r="N11903" s="273"/>
    </row>
    <row r="11904" spans="4:14" x14ac:dyDescent="0.25">
      <c r="D11904" s="129"/>
      <c r="F11904" s="99"/>
      <c r="G11904" s="99"/>
      <c r="H11904" s="99"/>
      <c r="I11904" s="18"/>
      <c r="K11904" s="180">
        <f t="shared" si="378"/>
        <v>0</v>
      </c>
      <c r="M11904" s="96">
        <f t="shared" si="377"/>
        <v>1</v>
      </c>
      <c r="N11904" s="273"/>
    </row>
    <row r="11905" spans="4:14" x14ac:dyDescent="0.25">
      <c r="D11905" s="129"/>
      <c r="F11905" s="99"/>
      <c r="G11905" s="99"/>
      <c r="H11905" s="99"/>
      <c r="I11905" s="18"/>
      <c r="K11905" s="180">
        <f t="shared" si="378"/>
        <v>0</v>
      </c>
      <c r="M11905" s="96">
        <f t="shared" si="377"/>
        <v>1</v>
      </c>
      <c r="N11905" s="273"/>
    </row>
    <row r="11906" spans="4:14" x14ac:dyDescent="0.25">
      <c r="D11906" s="129"/>
      <c r="F11906" s="99"/>
      <c r="G11906" s="99"/>
      <c r="H11906" s="99"/>
      <c r="I11906" s="18"/>
      <c r="K11906" s="180">
        <f t="shared" si="378"/>
        <v>0</v>
      </c>
      <c r="M11906" s="96">
        <f t="shared" si="377"/>
        <v>1</v>
      </c>
      <c r="N11906" s="273"/>
    </row>
    <row r="11907" spans="4:14" x14ac:dyDescent="0.25">
      <c r="D11907" s="129"/>
      <c r="F11907" s="99"/>
      <c r="G11907" s="99"/>
      <c r="H11907" s="99"/>
      <c r="I11907" s="18"/>
      <c r="K11907" s="180">
        <f t="shared" si="378"/>
        <v>0</v>
      </c>
      <c r="M11907" s="96">
        <f t="shared" si="377"/>
        <v>1</v>
      </c>
      <c r="N11907" s="273"/>
    </row>
    <row r="11908" spans="4:14" x14ac:dyDescent="0.25">
      <c r="D11908" s="129"/>
      <c r="F11908" s="99"/>
      <c r="G11908" s="99"/>
      <c r="H11908" s="99"/>
      <c r="I11908" s="18"/>
      <c r="K11908" s="180">
        <f t="shared" si="378"/>
        <v>0</v>
      </c>
      <c r="M11908" s="96">
        <f t="shared" si="377"/>
        <v>1</v>
      </c>
      <c r="N11908" s="273"/>
    </row>
    <row r="11909" spans="4:14" x14ac:dyDescent="0.25">
      <c r="D11909" s="129"/>
      <c r="F11909" s="99"/>
      <c r="G11909" s="99"/>
      <c r="H11909" s="99"/>
      <c r="I11909" s="18"/>
      <c r="K11909" s="180">
        <f t="shared" si="378"/>
        <v>0</v>
      </c>
      <c r="M11909" s="96">
        <f t="shared" si="377"/>
        <v>1</v>
      </c>
      <c r="N11909" s="273"/>
    </row>
    <row r="11910" spans="4:14" x14ac:dyDescent="0.25">
      <c r="D11910" s="129"/>
      <c r="F11910" s="99"/>
      <c r="G11910" s="99"/>
      <c r="H11910" s="99"/>
      <c r="I11910" s="18"/>
      <c r="K11910" s="180">
        <f t="shared" si="378"/>
        <v>0</v>
      </c>
      <c r="M11910" s="96">
        <f t="shared" si="377"/>
        <v>1</v>
      </c>
      <c r="N11910" s="273"/>
    </row>
    <row r="11911" spans="4:14" x14ac:dyDescent="0.25">
      <c r="D11911" s="129"/>
      <c r="F11911" s="99"/>
      <c r="G11911" s="99"/>
      <c r="H11911" s="99"/>
      <c r="I11911" s="18"/>
      <c r="K11911" s="180">
        <f t="shared" si="378"/>
        <v>0</v>
      </c>
      <c r="M11911" s="96">
        <f t="shared" si="377"/>
        <v>1</v>
      </c>
      <c r="N11911" s="273"/>
    </row>
    <row r="11912" spans="4:14" x14ac:dyDescent="0.25">
      <c r="D11912" s="129"/>
      <c r="F11912" s="99"/>
      <c r="G11912" s="99"/>
      <c r="H11912" s="99"/>
      <c r="I11912" s="18"/>
      <c r="K11912" s="180">
        <f t="shared" si="378"/>
        <v>0</v>
      </c>
      <c r="M11912" s="96">
        <f t="shared" si="377"/>
        <v>1</v>
      </c>
      <c r="N11912" s="273"/>
    </row>
    <row r="11913" spans="4:14" x14ac:dyDescent="0.25">
      <c r="D11913" s="129"/>
      <c r="F11913" s="99"/>
      <c r="G11913" s="99"/>
      <c r="H11913" s="99"/>
      <c r="I11913" s="18"/>
      <c r="K11913" s="180">
        <f t="shared" si="378"/>
        <v>0</v>
      </c>
      <c r="M11913" s="96">
        <f t="shared" si="377"/>
        <v>1</v>
      </c>
      <c r="N11913" s="273"/>
    </row>
    <row r="11914" spans="4:14" x14ac:dyDescent="0.25">
      <c r="D11914" s="129"/>
      <c r="F11914" s="99"/>
      <c r="G11914" s="99"/>
      <c r="H11914" s="99"/>
      <c r="I11914" s="18"/>
      <c r="K11914" s="180">
        <f t="shared" si="378"/>
        <v>0</v>
      </c>
      <c r="M11914" s="96">
        <f t="shared" si="377"/>
        <v>1</v>
      </c>
      <c r="N11914" s="273"/>
    </row>
    <row r="11915" spans="4:14" x14ac:dyDescent="0.25">
      <c r="D11915" s="129"/>
      <c r="F11915" s="99"/>
      <c r="G11915" s="99"/>
      <c r="H11915" s="99"/>
      <c r="I11915" s="18"/>
      <c r="K11915" s="180">
        <f t="shared" si="378"/>
        <v>0</v>
      </c>
      <c r="M11915" s="96">
        <f t="shared" si="377"/>
        <v>1</v>
      </c>
      <c r="N11915" s="273"/>
    </row>
    <row r="11916" spans="4:14" x14ac:dyDescent="0.25">
      <c r="D11916" s="129"/>
      <c r="F11916" s="99"/>
      <c r="G11916" s="99"/>
      <c r="H11916" s="99"/>
      <c r="I11916" s="18"/>
      <c r="K11916" s="180">
        <f t="shared" si="378"/>
        <v>0</v>
      </c>
      <c r="M11916" s="96">
        <f t="shared" si="377"/>
        <v>1</v>
      </c>
      <c r="N11916" s="273"/>
    </row>
    <row r="11917" spans="4:14" x14ac:dyDescent="0.25">
      <c r="D11917" s="129"/>
      <c r="F11917" s="99"/>
      <c r="G11917" s="99"/>
      <c r="H11917" s="99"/>
      <c r="I11917" s="18"/>
      <c r="K11917" s="180">
        <f t="shared" si="378"/>
        <v>0</v>
      </c>
      <c r="M11917" s="96">
        <f t="shared" si="377"/>
        <v>1</v>
      </c>
      <c r="N11917" s="273"/>
    </row>
    <row r="11918" spans="4:14" x14ac:dyDescent="0.25">
      <c r="D11918" s="129"/>
      <c r="F11918" s="99"/>
      <c r="G11918" s="99"/>
      <c r="H11918" s="99"/>
      <c r="I11918" s="18"/>
      <c r="K11918" s="180">
        <f t="shared" si="378"/>
        <v>0</v>
      </c>
      <c r="M11918" s="96">
        <f t="shared" si="377"/>
        <v>1</v>
      </c>
      <c r="N11918" s="273"/>
    </row>
    <row r="11919" spans="4:14" x14ac:dyDescent="0.25">
      <c r="D11919" s="129"/>
      <c r="F11919" s="99"/>
      <c r="G11919" s="99"/>
      <c r="H11919" s="99"/>
      <c r="I11919" s="18"/>
      <c r="K11919" s="180">
        <f t="shared" si="378"/>
        <v>0</v>
      </c>
      <c r="M11919" s="96">
        <f t="shared" si="377"/>
        <v>1</v>
      </c>
      <c r="N11919" s="273"/>
    </row>
    <row r="11920" spans="4:14" x14ac:dyDescent="0.25">
      <c r="D11920" s="129"/>
      <c r="F11920" s="99"/>
      <c r="G11920" s="99"/>
      <c r="H11920" s="99"/>
      <c r="I11920" s="18"/>
      <c r="K11920" s="180">
        <f t="shared" si="378"/>
        <v>0</v>
      </c>
      <c r="M11920" s="96">
        <f t="shared" si="377"/>
        <v>1</v>
      </c>
      <c r="N11920" s="273"/>
    </row>
    <row r="11921" spans="4:14" x14ac:dyDescent="0.25">
      <c r="D11921" s="129"/>
      <c r="F11921" s="99"/>
      <c r="G11921" s="99"/>
      <c r="H11921" s="99"/>
      <c r="I11921" s="18"/>
      <c r="K11921" s="180">
        <f t="shared" si="378"/>
        <v>0</v>
      </c>
      <c r="M11921" s="96">
        <f t="shared" ref="M11921:M11984" si="379">UltimoDia(D11921)</f>
        <v>1</v>
      </c>
      <c r="N11921" s="273"/>
    </row>
    <row r="11922" spans="4:14" x14ac:dyDescent="0.25">
      <c r="D11922" s="129"/>
      <c r="F11922" s="99"/>
      <c r="G11922" s="99"/>
      <c r="H11922" s="99"/>
      <c r="I11922" s="18"/>
      <c r="K11922" s="180">
        <f t="shared" si="378"/>
        <v>0</v>
      </c>
      <c r="M11922" s="96">
        <f t="shared" si="379"/>
        <v>1</v>
      </c>
      <c r="N11922" s="273"/>
    </row>
    <row r="11923" spans="4:14" x14ac:dyDescent="0.25">
      <c r="D11923" s="129"/>
      <c r="F11923" s="99"/>
      <c r="G11923" s="99"/>
      <c r="H11923" s="99"/>
      <c r="I11923" s="18"/>
      <c r="K11923" s="180">
        <f t="shared" si="378"/>
        <v>0</v>
      </c>
      <c r="M11923" s="96">
        <f t="shared" si="379"/>
        <v>1</v>
      </c>
      <c r="N11923" s="273"/>
    </row>
    <row r="11924" spans="4:14" x14ac:dyDescent="0.25">
      <c r="D11924" s="129"/>
      <c r="F11924" s="99"/>
      <c r="G11924" s="99"/>
      <c r="H11924" s="99"/>
      <c r="I11924" s="18"/>
      <c r="K11924" s="180">
        <f t="shared" si="378"/>
        <v>0</v>
      </c>
      <c r="M11924" s="96">
        <f t="shared" si="379"/>
        <v>1</v>
      </c>
      <c r="N11924" s="273"/>
    </row>
    <row r="11925" spans="4:14" x14ac:dyDescent="0.25">
      <c r="D11925" s="129"/>
      <c r="F11925" s="99"/>
      <c r="G11925" s="99"/>
      <c r="H11925" s="99"/>
      <c r="I11925" s="18"/>
      <c r="K11925" s="180">
        <f t="shared" si="378"/>
        <v>0</v>
      </c>
      <c r="M11925" s="96">
        <f t="shared" si="379"/>
        <v>1</v>
      </c>
      <c r="N11925" s="273"/>
    </row>
    <row r="11926" spans="4:14" x14ac:dyDescent="0.25">
      <c r="D11926" s="129"/>
      <c r="F11926" s="99"/>
      <c r="G11926" s="99"/>
      <c r="H11926" s="99"/>
      <c r="I11926" s="18"/>
      <c r="K11926" s="180">
        <f t="shared" si="378"/>
        <v>0</v>
      </c>
      <c r="M11926" s="96">
        <f t="shared" si="379"/>
        <v>1</v>
      </c>
      <c r="N11926" s="273"/>
    </row>
    <row r="11927" spans="4:14" x14ac:dyDescent="0.25">
      <c r="D11927" s="129"/>
      <c r="F11927" s="99"/>
      <c r="G11927" s="99"/>
      <c r="H11927" s="99"/>
      <c r="I11927" s="18"/>
      <c r="K11927" s="180">
        <f t="shared" si="378"/>
        <v>0</v>
      </c>
      <c r="M11927" s="96">
        <f t="shared" si="379"/>
        <v>1</v>
      </c>
      <c r="N11927" s="273"/>
    </row>
    <row r="11928" spans="4:14" x14ac:dyDescent="0.25">
      <c r="D11928" s="129"/>
      <c r="F11928" s="99"/>
      <c r="G11928" s="99"/>
      <c r="H11928" s="99"/>
      <c r="I11928" s="18"/>
      <c r="K11928" s="180">
        <f t="shared" si="378"/>
        <v>0</v>
      </c>
      <c r="M11928" s="96">
        <f t="shared" si="379"/>
        <v>1</v>
      </c>
      <c r="N11928" s="273"/>
    </row>
    <row r="11929" spans="4:14" x14ac:dyDescent="0.25">
      <c r="D11929" s="129"/>
      <c r="F11929" s="99"/>
      <c r="G11929" s="99"/>
      <c r="H11929" s="99"/>
      <c r="I11929" s="18"/>
      <c r="K11929" s="180">
        <f t="shared" si="378"/>
        <v>0</v>
      </c>
      <c r="M11929" s="96">
        <f t="shared" si="379"/>
        <v>1</v>
      </c>
      <c r="N11929" s="273"/>
    </row>
    <row r="11930" spans="4:14" x14ac:dyDescent="0.25">
      <c r="D11930" s="129"/>
      <c r="F11930" s="99"/>
      <c r="G11930" s="99"/>
      <c r="H11930" s="99"/>
      <c r="I11930" s="18"/>
      <c r="K11930" s="180">
        <f t="shared" si="378"/>
        <v>0</v>
      </c>
      <c r="M11930" s="96">
        <f t="shared" si="379"/>
        <v>1</v>
      </c>
      <c r="N11930" s="273"/>
    </row>
    <row r="11931" spans="4:14" x14ac:dyDescent="0.25">
      <c r="D11931" s="129"/>
      <c r="F11931" s="99"/>
      <c r="G11931" s="99"/>
      <c r="H11931" s="99"/>
      <c r="I11931" s="18"/>
      <c r="K11931" s="180">
        <f t="shared" si="378"/>
        <v>0</v>
      </c>
      <c r="M11931" s="96">
        <f t="shared" si="379"/>
        <v>1</v>
      </c>
      <c r="N11931" s="273"/>
    </row>
    <row r="11932" spans="4:14" x14ac:dyDescent="0.25">
      <c r="D11932" s="129"/>
      <c r="F11932" s="99"/>
      <c r="G11932" s="99"/>
      <c r="H11932" s="99"/>
      <c r="I11932" s="18"/>
      <c r="K11932" s="180">
        <f t="shared" si="378"/>
        <v>0</v>
      </c>
      <c r="M11932" s="96">
        <f t="shared" si="379"/>
        <v>1</v>
      </c>
      <c r="N11932" s="273"/>
    </row>
    <row r="11933" spans="4:14" x14ac:dyDescent="0.25">
      <c r="D11933" s="129"/>
      <c r="F11933" s="99"/>
      <c r="G11933" s="99"/>
      <c r="H11933" s="99"/>
      <c r="I11933" s="18"/>
      <c r="K11933" s="180">
        <f t="shared" si="378"/>
        <v>0</v>
      </c>
      <c r="M11933" s="96">
        <f t="shared" si="379"/>
        <v>1</v>
      </c>
      <c r="N11933" s="273"/>
    </row>
    <row r="11934" spans="4:14" x14ac:dyDescent="0.25">
      <c r="D11934" s="129"/>
      <c r="F11934" s="99"/>
      <c r="G11934" s="99"/>
      <c r="H11934" s="99"/>
      <c r="I11934" s="18"/>
      <c r="K11934" s="180">
        <f t="shared" si="378"/>
        <v>0</v>
      </c>
      <c r="M11934" s="96">
        <f t="shared" si="379"/>
        <v>1</v>
      </c>
      <c r="N11934" s="273"/>
    </row>
    <row r="11935" spans="4:14" x14ac:dyDescent="0.25">
      <c r="D11935" s="129"/>
      <c r="F11935" s="99"/>
      <c r="G11935" s="99"/>
      <c r="H11935" s="99"/>
      <c r="I11935" s="18"/>
      <c r="K11935" s="180">
        <f t="shared" si="378"/>
        <v>0</v>
      </c>
      <c r="M11935" s="96">
        <f t="shared" si="379"/>
        <v>1</v>
      </c>
      <c r="N11935" s="273"/>
    </row>
    <row r="11936" spans="4:14" x14ac:dyDescent="0.25">
      <c r="D11936" s="129"/>
      <c r="F11936" s="99"/>
      <c r="G11936" s="99"/>
      <c r="H11936" s="99"/>
      <c r="I11936" s="18"/>
      <c r="K11936" s="180">
        <f t="shared" si="378"/>
        <v>0</v>
      </c>
      <c r="M11936" s="96">
        <f t="shared" si="379"/>
        <v>1</v>
      </c>
      <c r="N11936" s="273"/>
    </row>
    <row r="11937" spans="4:14" x14ac:dyDescent="0.25">
      <c r="D11937" s="129"/>
      <c r="F11937" s="99"/>
      <c r="G11937" s="99"/>
      <c r="H11937" s="99"/>
      <c r="I11937" s="18"/>
      <c r="K11937" s="180">
        <f t="shared" si="378"/>
        <v>0</v>
      </c>
      <c r="M11937" s="96">
        <f t="shared" si="379"/>
        <v>1</v>
      </c>
      <c r="N11937" s="273"/>
    </row>
    <row r="11938" spans="4:14" x14ac:dyDescent="0.25">
      <c r="D11938" s="129"/>
      <c r="F11938" s="99"/>
      <c r="G11938" s="99"/>
      <c r="H11938" s="99"/>
      <c r="I11938" s="18"/>
      <c r="K11938" s="180">
        <f t="shared" si="378"/>
        <v>0</v>
      </c>
      <c r="M11938" s="96">
        <f t="shared" si="379"/>
        <v>1</v>
      </c>
      <c r="N11938" s="273"/>
    </row>
    <row r="11939" spans="4:14" x14ac:dyDescent="0.25">
      <c r="D11939" s="129"/>
      <c r="F11939" s="99"/>
      <c r="G11939" s="99"/>
      <c r="H11939" s="99"/>
      <c r="I11939" s="18"/>
      <c r="K11939" s="180">
        <f t="shared" si="378"/>
        <v>0</v>
      </c>
      <c r="M11939" s="96">
        <f t="shared" si="379"/>
        <v>1</v>
      </c>
      <c r="N11939" s="273"/>
    </row>
    <row r="11940" spans="4:14" x14ac:dyDescent="0.25">
      <c r="D11940" s="129"/>
      <c r="F11940" s="99"/>
      <c r="G11940" s="99"/>
      <c r="H11940" s="99"/>
      <c r="I11940" s="18"/>
      <c r="K11940" s="180">
        <f t="shared" si="378"/>
        <v>0</v>
      </c>
      <c r="M11940" s="96">
        <f t="shared" si="379"/>
        <v>1</v>
      </c>
      <c r="N11940" s="273"/>
    </row>
    <row r="11941" spans="4:14" x14ac:dyDescent="0.25">
      <c r="D11941" s="129"/>
      <c r="F11941" s="99"/>
      <c r="G11941" s="99"/>
      <c r="H11941" s="99"/>
      <c r="I11941" s="18"/>
      <c r="K11941" s="180">
        <f t="shared" si="378"/>
        <v>0</v>
      </c>
      <c r="M11941" s="96">
        <f t="shared" si="379"/>
        <v>1</v>
      </c>
      <c r="N11941" s="273"/>
    </row>
    <row r="11942" spans="4:14" x14ac:dyDescent="0.25">
      <c r="D11942" s="129"/>
      <c r="F11942" s="99"/>
      <c r="G11942" s="99"/>
      <c r="H11942" s="99"/>
      <c r="I11942" s="18"/>
      <c r="K11942" s="180">
        <f t="shared" si="378"/>
        <v>0</v>
      </c>
      <c r="M11942" s="96">
        <f t="shared" si="379"/>
        <v>1</v>
      </c>
      <c r="N11942" s="273"/>
    </row>
    <row r="11943" spans="4:14" x14ac:dyDescent="0.25">
      <c r="D11943" s="129"/>
      <c r="F11943" s="99"/>
      <c r="G11943" s="99"/>
      <c r="H11943" s="99"/>
      <c r="I11943" s="18"/>
      <c r="K11943" s="180">
        <f t="shared" si="378"/>
        <v>0</v>
      </c>
      <c r="M11943" s="96">
        <f t="shared" si="379"/>
        <v>1</v>
      </c>
      <c r="N11943" s="273"/>
    </row>
    <row r="11944" spans="4:14" x14ac:dyDescent="0.25">
      <c r="D11944" s="129"/>
      <c r="F11944" s="99"/>
      <c r="G11944" s="99"/>
      <c r="H11944" s="99"/>
      <c r="I11944" s="18"/>
      <c r="K11944" s="180">
        <f t="shared" si="378"/>
        <v>0</v>
      </c>
      <c r="M11944" s="96">
        <f t="shared" si="379"/>
        <v>1</v>
      </c>
      <c r="N11944" s="273"/>
    </row>
    <row r="11945" spans="4:14" x14ac:dyDescent="0.25">
      <c r="D11945" s="129"/>
      <c r="F11945" s="99"/>
      <c r="G11945" s="99"/>
      <c r="H11945" s="99"/>
      <c r="I11945" s="18"/>
      <c r="K11945" s="180">
        <f t="shared" si="378"/>
        <v>0</v>
      </c>
      <c r="M11945" s="96">
        <f t="shared" si="379"/>
        <v>1</v>
      </c>
      <c r="N11945" s="273"/>
    </row>
    <row r="11946" spans="4:14" x14ac:dyDescent="0.25">
      <c r="D11946" s="129"/>
      <c r="F11946" s="99"/>
      <c r="G11946" s="99"/>
      <c r="H11946" s="99"/>
      <c r="I11946" s="18"/>
      <c r="K11946" s="180">
        <f t="shared" ref="K11946:K12009" si="380">IF(ctConta="",K11945+F11946,IF(I11946=ctConta,K11945+F11946,K11945))</f>
        <v>0</v>
      </c>
      <c r="M11946" s="96">
        <f t="shared" si="379"/>
        <v>1</v>
      </c>
      <c r="N11946" s="273"/>
    </row>
    <row r="11947" spans="4:14" x14ac:dyDescent="0.25">
      <c r="D11947" s="129"/>
      <c r="F11947" s="99"/>
      <c r="G11947" s="99"/>
      <c r="H11947" s="99"/>
      <c r="I11947" s="18"/>
      <c r="K11947" s="180">
        <f t="shared" si="380"/>
        <v>0</v>
      </c>
      <c r="M11947" s="96">
        <f t="shared" si="379"/>
        <v>1</v>
      </c>
      <c r="N11947" s="273"/>
    </row>
    <row r="11948" spans="4:14" x14ac:dyDescent="0.25">
      <c r="D11948" s="129"/>
      <c r="F11948" s="99"/>
      <c r="G11948" s="99"/>
      <c r="H11948" s="99"/>
      <c r="I11948" s="18"/>
      <c r="K11948" s="180">
        <f t="shared" si="380"/>
        <v>0</v>
      </c>
      <c r="M11948" s="96">
        <f t="shared" si="379"/>
        <v>1</v>
      </c>
      <c r="N11948" s="273"/>
    </row>
    <row r="11949" spans="4:14" x14ac:dyDescent="0.25">
      <c r="D11949" s="129"/>
      <c r="F11949" s="99"/>
      <c r="G11949" s="99"/>
      <c r="H11949" s="99"/>
      <c r="I11949" s="18"/>
      <c r="K11949" s="180">
        <f t="shared" si="380"/>
        <v>0</v>
      </c>
      <c r="M11949" s="96">
        <f t="shared" si="379"/>
        <v>1</v>
      </c>
      <c r="N11949" s="273"/>
    </row>
    <row r="11950" spans="4:14" x14ac:dyDescent="0.25">
      <c r="D11950" s="129"/>
      <c r="F11950" s="99"/>
      <c r="G11950" s="99"/>
      <c r="H11950" s="99"/>
      <c r="I11950" s="18"/>
      <c r="K11950" s="180">
        <f t="shared" si="380"/>
        <v>0</v>
      </c>
      <c r="M11950" s="96">
        <f t="shared" si="379"/>
        <v>1</v>
      </c>
      <c r="N11950" s="273"/>
    </row>
    <row r="11951" spans="4:14" x14ac:dyDescent="0.25">
      <c r="D11951" s="129"/>
      <c r="F11951" s="99"/>
      <c r="G11951" s="99"/>
      <c r="H11951" s="99"/>
      <c r="I11951" s="18"/>
      <c r="K11951" s="180">
        <f t="shared" si="380"/>
        <v>0</v>
      </c>
      <c r="M11951" s="96">
        <f t="shared" si="379"/>
        <v>1</v>
      </c>
      <c r="N11951" s="273"/>
    </row>
    <row r="11952" spans="4:14" x14ac:dyDescent="0.25">
      <c r="D11952" s="129"/>
      <c r="F11952" s="99"/>
      <c r="G11952" s="99"/>
      <c r="H11952" s="99"/>
      <c r="I11952" s="18"/>
      <c r="K11952" s="180">
        <f t="shared" si="380"/>
        <v>0</v>
      </c>
      <c r="M11952" s="96">
        <f t="shared" si="379"/>
        <v>1</v>
      </c>
      <c r="N11952" s="273"/>
    </row>
    <row r="11953" spans="4:14" x14ac:dyDescent="0.25">
      <c r="D11953" s="129"/>
      <c r="F11953" s="99"/>
      <c r="G11953" s="99"/>
      <c r="H11953" s="99"/>
      <c r="I11953" s="18"/>
      <c r="K11953" s="180">
        <f t="shared" si="380"/>
        <v>0</v>
      </c>
      <c r="M11953" s="96">
        <f t="shared" si="379"/>
        <v>1</v>
      </c>
      <c r="N11953" s="273"/>
    </row>
    <row r="11954" spans="4:14" x14ac:dyDescent="0.25">
      <c r="D11954" s="129"/>
      <c r="F11954" s="99"/>
      <c r="G11954" s="99"/>
      <c r="H11954" s="99"/>
      <c r="I11954" s="18"/>
      <c r="K11954" s="180">
        <f t="shared" si="380"/>
        <v>0</v>
      </c>
      <c r="M11954" s="96">
        <f t="shared" si="379"/>
        <v>1</v>
      </c>
      <c r="N11954" s="273"/>
    </row>
    <row r="11955" spans="4:14" x14ac:dyDescent="0.25">
      <c r="D11955" s="129"/>
      <c r="F11955" s="99"/>
      <c r="G11955" s="99"/>
      <c r="H11955" s="99"/>
      <c r="I11955" s="18"/>
      <c r="K11955" s="180">
        <f t="shared" si="380"/>
        <v>0</v>
      </c>
      <c r="M11955" s="96">
        <f t="shared" si="379"/>
        <v>1</v>
      </c>
      <c r="N11955" s="273"/>
    </row>
    <row r="11956" spans="4:14" x14ac:dyDescent="0.25">
      <c r="D11956" s="129"/>
      <c r="F11956" s="99"/>
      <c r="G11956" s="99"/>
      <c r="H11956" s="99"/>
      <c r="I11956" s="18"/>
      <c r="K11956" s="180">
        <f t="shared" si="380"/>
        <v>0</v>
      </c>
      <c r="M11956" s="96">
        <f t="shared" si="379"/>
        <v>1</v>
      </c>
      <c r="N11956" s="273"/>
    </row>
    <row r="11957" spans="4:14" x14ac:dyDescent="0.25">
      <c r="D11957" s="129"/>
      <c r="F11957" s="99"/>
      <c r="G11957" s="99"/>
      <c r="H11957" s="99"/>
      <c r="I11957" s="18"/>
      <c r="K11957" s="180">
        <f t="shared" si="380"/>
        <v>0</v>
      </c>
      <c r="M11957" s="96">
        <f t="shared" si="379"/>
        <v>1</v>
      </c>
      <c r="N11957" s="273"/>
    </row>
    <row r="11958" spans="4:14" x14ac:dyDescent="0.25">
      <c r="D11958" s="129"/>
      <c r="F11958" s="99"/>
      <c r="G11958" s="99"/>
      <c r="H11958" s="99"/>
      <c r="I11958" s="18"/>
      <c r="K11958" s="180">
        <f t="shared" si="380"/>
        <v>0</v>
      </c>
      <c r="M11958" s="96">
        <f t="shared" si="379"/>
        <v>1</v>
      </c>
      <c r="N11958" s="273"/>
    </row>
    <row r="11959" spans="4:14" x14ac:dyDescent="0.25">
      <c r="D11959" s="129"/>
      <c r="F11959" s="99"/>
      <c r="G11959" s="99"/>
      <c r="H11959" s="99"/>
      <c r="I11959" s="18"/>
      <c r="K11959" s="180">
        <f t="shared" si="380"/>
        <v>0</v>
      </c>
      <c r="M11959" s="96">
        <f t="shared" si="379"/>
        <v>1</v>
      </c>
      <c r="N11959" s="273"/>
    </row>
    <row r="11960" spans="4:14" x14ac:dyDescent="0.25">
      <c r="D11960" s="129"/>
      <c r="F11960" s="99"/>
      <c r="G11960" s="99"/>
      <c r="H11960" s="99"/>
      <c r="I11960" s="18"/>
      <c r="K11960" s="180">
        <f t="shared" si="380"/>
        <v>0</v>
      </c>
      <c r="M11960" s="96">
        <f t="shared" si="379"/>
        <v>1</v>
      </c>
      <c r="N11960" s="273"/>
    </row>
    <row r="11961" spans="4:14" x14ac:dyDescent="0.25">
      <c r="D11961" s="129"/>
      <c r="F11961" s="99"/>
      <c r="G11961" s="99"/>
      <c r="H11961" s="99"/>
      <c r="I11961" s="18"/>
      <c r="K11961" s="180">
        <f t="shared" si="380"/>
        <v>0</v>
      </c>
      <c r="M11961" s="96">
        <f t="shared" si="379"/>
        <v>1</v>
      </c>
      <c r="N11961" s="273"/>
    </row>
    <row r="11962" spans="4:14" x14ac:dyDescent="0.25">
      <c r="D11962" s="129"/>
      <c r="F11962" s="99"/>
      <c r="G11962" s="99"/>
      <c r="H11962" s="99"/>
      <c r="I11962" s="18"/>
      <c r="K11962" s="180">
        <f t="shared" si="380"/>
        <v>0</v>
      </c>
      <c r="M11962" s="96">
        <f t="shared" si="379"/>
        <v>1</v>
      </c>
      <c r="N11962" s="273"/>
    </row>
    <row r="11963" spans="4:14" x14ac:dyDescent="0.25">
      <c r="D11963" s="129"/>
      <c r="F11963" s="99"/>
      <c r="G11963" s="99"/>
      <c r="H11963" s="99"/>
      <c r="I11963" s="18"/>
      <c r="K11963" s="180">
        <f t="shared" si="380"/>
        <v>0</v>
      </c>
      <c r="M11963" s="96">
        <f t="shared" si="379"/>
        <v>1</v>
      </c>
      <c r="N11963" s="273"/>
    </row>
    <row r="11964" spans="4:14" x14ac:dyDescent="0.25">
      <c r="D11964" s="129"/>
      <c r="F11964" s="99"/>
      <c r="G11964" s="99"/>
      <c r="H11964" s="99"/>
      <c r="I11964" s="18"/>
      <c r="K11964" s="180">
        <f t="shared" si="380"/>
        <v>0</v>
      </c>
      <c r="M11964" s="96">
        <f t="shared" si="379"/>
        <v>1</v>
      </c>
      <c r="N11964" s="273"/>
    </row>
    <row r="11965" spans="4:14" x14ac:dyDescent="0.25">
      <c r="D11965" s="129"/>
      <c r="F11965" s="99"/>
      <c r="G11965" s="99"/>
      <c r="H11965" s="99"/>
      <c r="I11965" s="18"/>
      <c r="K11965" s="180">
        <f t="shared" si="380"/>
        <v>0</v>
      </c>
      <c r="M11965" s="96">
        <f t="shared" si="379"/>
        <v>1</v>
      </c>
      <c r="N11965" s="273"/>
    </row>
    <row r="11966" spans="4:14" x14ac:dyDescent="0.25">
      <c r="D11966" s="129"/>
      <c r="F11966" s="99"/>
      <c r="G11966" s="99"/>
      <c r="H11966" s="99"/>
      <c r="I11966" s="18"/>
      <c r="K11966" s="180">
        <f t="shared" si="380"/>
        <v>0</v>
      </c>
      <c r="M11966" s="96">
        <f t="shared" si="379"/>
        <v>1</v>
      </c>
      <c r="N11966" s="273"/>
    </row>
    <row r="11967" spans="4:14" x14ac:dyDescent="0.25">
      <c r="D11967" s="129"/>
      <c r="F11967" s="99"/>
      <c r="G11967" s="99"/>
      <c r="H11967" s="99"/>
      <c r="I11967" s="18"/>
      <c r="K11967" s="180">
        <f t="shared" si="380"/>
        <v>0</v>
      </c>
      <c r="M11967" s="96">
        <f t="shared" si="379"/>
        <v>1</v>
      </c>
      <c r="N11967" s="273"/>
    </row>
    <row r="11968" spans="4:14" x14ac:dyDescent="0.25">
      <c r="D11968" s="129"/>
      <c r="F11968" s="99"/>
      <c r="G11968" s="99"/>
      <c r="H11968" s="99"/>
      <c r="I11968" s="18"/>
      <c r="K11968" s="180">
        <f t="shared" si="380"/>
        <v>0</v>
      </c>
      <c r="M11968" s="96">
        <f t="shared" si="379"/>
        <v>1</v>
      </c>
      <c r="N11968" s="273"/>
    </row>
    <row r="11969" spans="4:14" x14ac:dyDescent="0.25">
      <c r="D11969" s="129"/>
      <c r="F11969" s="99"/>
      <c r="G11969" s="99"/>
      <c r="H11969" s="99"/>
      <c r="I11969" s="18"/>
      <c r="K11969" s="180">
        <f t="shared" si="380"/>
        <v>0</v>
      </c>
      <c r="M11969" s="96">
        <f t="shared" si="379"/>
        <v>1</v>
      </c>
      <c r="N11969" s="273"/>
    </row>
    <row r="11970" spans="4:14" x14ac:dyDescent="0.25">
      <c r="D11970" s="129"/>
      <c r="F11970" s="99"/>
      <c r="G11970" s="99"/>
      <c r="H11970" s="99"/>
      <c r="I11970" s="18"/>
      <c r="K11970" s="180">
        <f t="shared" si="380"/>
        <v>0</v>
      </c>
      <c r="M11970" s="96">
        <f t="shared" si="379"/>
        <v>1</v>
      </c>
      <c r="N11970" s="273"/>
    </row>
    <row r="11971" spans="4:14" x14ac:dyDescent="0.25">
      <c r="D11971" s="129"/>
      <c r="F11971" s="99"/>
      <c r="G11971" s="99"/>
      <c r="H11971" s="99"/>
      <c r="I11971" s="18"/>
      <c r="K11971" s="180">
        <f t="shared" si="380"/>
        <v>0</v>
      </c>
      <c r="M11971" s="96">
        <f t="shared" si="379"/>
        <v>1</v>
      </c>
      <c r="N11971" s="273"/>
    </row>
    <row r="11972" spans="4:14" x14ac:dyDescent="0.25">
      <c r="D11972" s="129"/>
      <c r="F11972" s="99"/>
      <c r="G11972" s="99"/>
      <c r="H11972" s="99"/>
      <c r="I11972" s="18"/>
      <c r="K11972" s="180">
        <f t="shared" si="380"/>
        <v>0</v>
      </c>
      <c r="M11972" s="96">
        <f t="shared" si="379"/>
        <v>1</v>
      </c>
      <c r="N11972" s="273"/>
    </row>
    <row r="11973" spans="4:14" x14ac:dyDescent="0.25">
      <c r="D11973" s="129"/>
      <c r="F11973" s="99"/>
      <c r="G11973" s="99"/>
      <c r="H11973" s="99"/>
      <c r="I11973" s="18"/>
      <c r="K11973" s="180">
        <f t="shared" si="380"/>
        <v>0</v>
      </c>
      <c r="M11973" s="96">
        <f t="shared" si="379"/>
        <v>1</v>
      </c>
      <c r="N11973" s="273"/>
    </row>
    <row r="11974" spans="4:14" x14ac:dyDescent="0.25">
      <c r="D11974" s="129"/>
      <c r="F11974" s="99"/>
      <c r="G11974" s="99"/>
      <c r="H11974" s="99"/>
      <c r="I11974" s="18"/>
      <c r="K11974" s="180">
        <f t="shared" si="380"/>
        <v>0</v>
      </c>
      <c r="M11974" s="96">
        <f t="shared" si="379"/>
        <v>1</v>
      </c>
      <c r="N11974" s="273"/>
    </row>
    <row r="11975" spans="4:14" x14ac:dyDescent="0.25">
      <c r="D11975" s="129"/>
      <c r="F11975" s="99"/>
      <c r="G11975" s="99"/>
      <c r="H11975" s="99"/>
      <c r="I11975" s="18"/>
      <c r="K11975" s="180">
        <f t="shared" si="380"/>
        <v>0</v>
      </c>
      <c r="M11975" s="96">
        <f t="shared" si="379"/>
        <v>1</v>
      </c>
      <c r="N11975" s="273"/>
    </row>
    <row r="11976" spans="4:14" x14ac:dyDescent="0.25">
      <c r="D11976" s="129"/>
      <c r="F11976" s="99"/>
      <c r="G11976" s="99"/>
      <c r="H11976" s="99"/>
      <c r="I11976" s="18"/>
      <c r="K11976" s="180">
        <f t="shared" si="380"/>
        <v>0</v>
      </c>
      <c r="M11976" s="96">
        <f t="shared" si="379"/>
        <v>1</v>
      </c>
      <c r="N11976" s="273"/>
    </row>
    <row r="11977" spans="4:14" x14ac:dyDescent="0.25">
      <c r="D11977" s="129"/>
      <c r="F11977" s="99"/>
      <c r="G11977" s="99"/>
      <c r="H11977" s="99"/>
      <c r="I11977" s="18"/>
      <c r="K11977" s="180">
        <f t="shared" si="380"/>
        <v>0</v>
      </c>
      <c r="M11977" s="96">
        <f t="shared" si="379"/>
        <v>1</v>
      </c>
      <c r="N11977" s="273"/>
    </row>
    <row r="11978" spans="4:14" x14ac:dyDescent="0.25">
      <c r="D11978" s="129"/>
      <c r="F11978" s="99"/>
      <c r="G11978" s="99"/>
      <c r="H11978" s="99"/>
      <c r="I11978" s="18"/>
      <c r="K11978" s="180">
        <f t="shared" si="380"/>
        <v>0</v>
      </c>
      <c r="M11978" s="96">
        <f t="shared" si="379"/>
        <v>1</v>
      </c>
      <c r="N11978" s="273"/>
    </row>
    <row r="11979" spans="4:14" x14ac:dyDescent="0.25">
      <c r="D11979" s="129"/>
      <c r="F11979" s="99"/>
      <c r="G11979" s="99"/>
      <c r="H11979" s="99"/>
      <c r="I11979" s="18"/>
      <c r="K11979" s="180">
        <f t="shared" si="380"/>
        <v>0</v>
      </c>
      <c r="M11979" s="96">
        <f t="shared" si="379"/>
        <v>1</v>
      </c>
      <c r="N11979" s="273"/>
    </row>
    <row r="11980" spans="4:14" x14ac:dyDescent="0.25">
      <c r="D11980" s="129"/>
      <c r="F11980" s="99"/>
      <c r="G11980" s="99"/>
      <c r="H11980" s="99"/>
      <c r="I11980" s="18"/>
      <c r="K11980" s="180">
        <f t="shared" si="380"/>
        <v>0</v>
      </c>
      <c r="M11980" s="96">
        <f t="shared" si="379"/>
        <v>1</v>
      </c>
      <c r="N11980" s="273"/>
    </row>
    <row r="11981" spans="4:14" x14ac:dyDescent="0.25">
      <c r="D11981" s="129"/>
      <c r="F11981" s="99"/>
      <c r="G11981" s="99"/>
      <c r="H11981" s="99"/>
      <c r="I11981" s="18"/>
      <c r="K11981" s="180">
        <f t="shared" si="380"/>
        <v>0</v>
      </c>
      <c r="M11981" s="96">
        <f t="shared" si="379"/>
        <v>1</v>
      </c>
      <c r="N11981" s="273"/>
    </row>
    <row r="11982" spans="4:14" x14ac:dyDescent="0.25">
      <c r="D11982" s="129"/>
      <c r="F11982" s="99"/>
      <c r="G11982" s="99"/>
      <c r="H11982" s="99"/>
      <c r="I11982" s="18"/>
      <c r="K11982" s="180">
        <f t="shared" si="380"/>
        <v>0</v>
      </c>
      <c r="M11982" s="96">
        <f t="shared" si="379"/>
        <v>1</v>
      </c>
      <c r="N11982" s="273"/>
    </row>
    <row r="11983" spans="4:14" x14ac:dyDescent="0.25">
      <c r="D11983" s="129"/>
      <c r="F11983" s="99"/>
      <c r="G11983" s="99"/>
      <c r="H11983" s="99"/>
      <c r="I11983" s="18"/>
      <c r="K11983" s="180">
        <f t="shared" si="380"/>
        <v>0</v>
      </c>
      <c r="M11983" s="96">
        <f t="shared" si="379"/>
        <v>1</v>
      </c>
      <c r="N11983" s="273"/>
    </row>
    <row r="11984" spans="4:14" x14ac:dyDescent="0.25">
      <c r="D11984" s="129"/>
      <c r="F11984" s="99"/>
      <c r="G11984" s="99"/>
      <c r="H11984" s="99"/>
      <c r="I11984" s="18"/>
      <c r="K11984" s="180">
        <f t="shared" si="380"/>
        <v>0</v>
      </c>
      <c r="M11984" s="96">
        <f t="shared" si="379"/>
        <v>1</v>
      </c>
      <c r="N11984" s="273"/>
    </row>
    <row r="11985" spans="4:14" x14ac:dyDescent="0.25">
      <c r="D11985" s="129"/>
      <c r="F11985" s="99"/>
      <c r="G11985" s="99"/>
      <c r="H11985" s="99"/>
      <c r="I11985" s="18"/>
      <c r="K11985" s="180">
        <f t="shared" si="380"/>
        <v>0</v>
      </c>
      <c r="M11985" s="96">
        <f t="shared" ref="M11985:M12048" si="381">UltimoDia(D11985)</f>
        <v>1</v>
      </c>
      <c r="N11985" s="273"/>
    </row>
    <row r="11986" spans="4:14" x14ac:dyDescent="0.25">
      <c r="D11986" s="129"/>
      <c r="F11986" s="99"/>
      <c r="G11986" s="99"/>
      <c r="H11986" s="99"/>
      <c r="I11986" s="18"/>
      <c r="K11986" s="180">
        <f t="shared" si="380"/>
        <v>0</v>
      </c>
      <c r="M11986" s="96">
        <f t="shared" si="381"/>
        <v>1</v>
      </c>
      <c r="N11986" s="273"/>
    </row>
    <row r="11987" spans="4:14" x14ac:dyDescent="0.25">
      <c r="D11987" s="129"/>
      <c r="F11987" s="99"/>
      <c r="G11987" s="99"/>
      <c r="H11987" s="99"/>
      <c r="I11987" s="18"/>
      <c r="K11987" s="180">
        <f t="shared" si="380"/>
        <v>0</v>
      </c>
      <c r="M11987" s="96">
        <f t="shared" si="381"/>
        <v>1</v>
      </c>
      <c r="N11987" s="273"/>
    </row>
    <row r="11988" spans="4:14" x14ac:dyDescent="0.25">
      <c r="D11988" s="129"/>
      <c r="F11988" s="99"/>
      <c r="G11988" s="99"/>
      <c r="H11988" s="99"/>
      <c r="I11988" s="18"/>
      <c r="K11988" s="180">
        <f t="shared" si="380"/>
        <v>0</v>
      </c>
      <c r="M11988" s="96">
        <f t="shared" si="381"/>
        <v>1</v>
      </c>
      <c r="N11988" s="273"/>
    </row>
    <row r="11989" spans="4:14" x14ac:dyDescent="0.25">
      <c r="D11989" s="129"/>
      <c r="F11989" s="99"/>
      <c r="G11989" s="99"/>
      <c r="H11989" s="99"/>
      <c r="I11989" s="18"/>
      <c r="K11989" s="180">
        <f t="shared" si="380"/>
        <v>0</v>
      </c>
      <c r="M11989" s="96">
        <f t="shared" si="381"/>
        <v>1</v>
      </c>
      <c r="N11989" s="273"/>
    </row>
    <row r="11990" spans="4:14" x14ac:dyDescent="0.25">
      <c r="D11990" s="129"/>
      <c r="F11990" s="99"/>
      <c r="G11990" s="99"/>
      <c r="H11990" s="99"/>
      <c r="I11990" s="18"/>
      <c r="K11990" s="180">
        <f t="shared" si="380"/>
        <v>0</v>
      </c>
      <c r="M11990" s="96">
        <f t="shared" si="381"/>
        <v>1</v>
      </c>
      <c r="N11990" s="273"/>
    </row>
    <row r="11991" spans="4:14" x14ac:dyDescent="0.25">
      <c r="D11991" s="129"/>
      <c r="F11991" s="99"/>
      <c r="G11991" s="99"/>
      <c r="H11991" s="99"/>
      <c r="I11991" s="18"/>
      <c r="K11991" s="180">
        <f t="shared" si="380"/>
        <v>0</v>
      </c>
      <c r="M11991" s="96">
        <f t="shared" si="381"/>
        <v>1</v>
      </c>
      <c r="N11991" s="273"/>
    </row>
    <row r="11992" spans="4:14" x14ac:dyDescent="0.25">
      <c r="D11992" s="129"/>
      <c r="F11992" s="99"/>
      <c r="G11992" s="99"/>
      <c r="H11992" s="99"/>
      <c r="I11992" s="18"/>
      <c r="K11992" s="180">
        <f t="shared" si="380"/>
        <v>0</v>
      </c>
      <c r="M11992" s="96">
        <f t="shared" si="381"/>
        <v>1</v>
      </c>
      <c r="N11992" s="273"/>
    </row>
    <row r="11993" spans="4:14" x14ac:dyDescent="0.25">
      <c r="D11993" s="129"/>
      <c r="F11993" s="99"/>
      <c r="G11993" s="99"/>
      <c r="H11993" s="99"/>
      <c r="I11993" s="18"/>
      <c r="K11993" s="180">
        <f t="shared" si="380"/>
        <v>0</v>
      </c>
      <c r="M11993" s="96">
        <f t="shared" si="381"/>
        <v>1</v>
      </c>
      <c r="N11993" s="273"/>
    </row>
    <row r="11994" spans="4:14" x14ac:dyDescent="0.25">
      <c r="D11994" s="129"/>
      <c r="F11994" s="99"/>
      <c r="G11994" s="99"/>
      <c r="H11994" s="99"/>
      <c r="I11994" s="18"/>
      <c r="K11994" s="180">
        <f t="shared" si="380"/>
        <v>0</v>
      </c>
      <c r="M11994" s="96">
        <f t="shared" si="381"/>
        <v>1</v>
      </c>
      <c r="N11994" s="273"/>
    </row>
    <row r="11995" spans="4:14" x14ac:dyDescent="0.25">
      <c r="D11995" s="129"/>
      <c r="F11995" s="99"/>
      <c r="G11995" s="99"/>
      <c r="H11995" s="99"/>
      <c r="I11995" s="18"/>
      <c r="K11995" s="180">
        <f t="shared" si="380"/>
        <v>0</v>
      </c>
      <c r="M11995" s="96">
        <f t="shared" si="381"/>
        <v>1</v>
      </c>
      <c r="N11995" s="273"/>
    </row>
    <row r="11996" spans="4:14" x14ac:dyDescent="0.25">
      <c r="D11996" s="129"/>
      <c r="F11996" s="99"/>
      <c r="G11996" s="99"/>
      <c r="H11996" s="99"/>
      <c r="I11996" s="18"/>
      <c r="K11996" s="180">
        <f t="shared" si="380"/>
        <v>0</v>
      </c>
      <c r="M11996" s="96">
        <f t="shared" si="381"/>
        <v>1</v>
      </c>
      <c r="N11996" s="273"/>
    </row>
    <row r="11997" spans="4:14" x14ac:dyDescent="0.25">
      <c r="D11997" s="129"/>
      <c r="F11997" s="99"/>
      <c r="G11997" s="99"/>
      <c r="H11997" s="99"/>
      <c r="I11997" s="18"/>
      <c r="K11997" s="180">
        <f t="shared" si="380"/>
        <v>0</v>
      </c>
      <c r="M11997" s="96">
        <f t="shared" si="381"/>
        <v>1</v>
      </c>
      <c r="N11997" s="273"/>
    </row>
    <row r="11998" spans="4:14" x14ac:dyDescent="0.25">
      <c r="D11998" s="129"/>
      <c r="F11998" s="99"/>
      <c r="G11998" s="99"/>
      <c r="H11998" s="99"/>
      <c r="I11998" s="18"/>
      <c r="K11998" s="180">
        <f t="shared" si="380"/>
        <v>0</v>
      </c>
      <c r="M11998" s="96">
        <f t="shared" si="381"/>
        <v>1</v>
      </c>
      <c r="N11998" s="273"/>
    </row>
    <row r="11999" spans="4:14" x14ac:dyDescent="0.25">
      <c r="D11999" s="129"/>
      <c r="F11999" s="99"/>
      <c r="G11999" s="99"/>
      <c r="H11999" s="99"/>
      <c r="I11999" s="18"/>
      <c r="K11999" s="180">
        <f t="shared" si="380"/>
        <v>0</v>
      </c>
      <c r="M11999" s="96">
        <f t="shared" si="381"/>
        <v>1</v>
      </c>
      <c r="N11999" s="273"/>
    </row>
    <row r="12000" spans="4:14" x14ac:dyDescent="0.25">
      <c r="D12000" s="129"/>
      <c r="F12000" s="99"/>
      <c r="G12000" s="99"/>
      <c r="H12000" s="99"/>
      <c r="I12000" s="18"/>
      <c r="K12000" s="180">
        <f t="shared" si="380"/>
        <v>0</v>
      </c>
      <c r="M12000" s="96">
        <f t="shared" si="381"/>
        <v>1</v>
      </c>
      <c r="N12000" s="273"/>
    </row>
    <row r="12001" spans="4:14" x14ac:dyDescent="0.25">
      <c r="D12001" s="129"/>
      <c r="F12001" s="99"/>
      <c r="G12001" s="99"/>
      <c r="H12001" s="99"/>
      <c r="I12001" s="18"/>
      <c r="K12001" s="180">
        <f t="shared" si="380"/>
        <v>0</v>
      </c>
      <c r="M12001" s="96">
        <f t="shared" si="381"/>
        <v>1</v>
      </c>
      <c r="N12001" s="273"/>
    </row>
    <row r="12002" spans="4:14" x14ac:dyDescent="0.25">
      <c r="D12002" s="129"/>
      <c r="F12002" s="99"/>
      <c r="G12002" s="99"/>
      <c r="H12002" s="99"/>
      <c r="I12002" s="18"/>
      <c r="K12002" s="180">
        <f t="shared" si="380"/>
        <v>0</v>
      </c>
      <c r="M12002" s="96">
        <f t="shared" si="381"/>
        <v>1</v>
      </c>
      <c r="N12002" s="273"/>
    </row>
    <row r="12003" spans="4:14" x14ac:dyDescent="0.25">
      <c r="D12003" s="129"/>
      <c r="F12003" s="99"/>
      <c r="G12003" s="99"/>
      <c r="H12003" s="99"/>
      <c r="I12003" s="18"/>
      <c r="K12003" s="180">
        <f t="shared" si="380"/>
        <v>0</v>
      </c>
      <c r="M12003" s="96">
        <f t="shared" si="381"/>
        <v>1</v>
      </c>
      <c r="N12003" s="273"/>
    </row>
    <row r="12004" spans="4:14" x14ac:dyDescent="0.25">
      <c r="D12004" s="129"/>
      <c r="F12004" s="99"/>
      <c r="G12004" s="99"/>
      <c r="H12004" s="99"/>
      <c r="I12004" s="18"/>
      <c r="K12004" s="180">
        <f t="shared" si="380"/>
        <v>0</v>
      </c>
      <c r="M12004" s="96">
        <f t="shared" si="381"/>
        <v>1</v>
      </c>
      <c r="N12004" s="273"/>
    </row>
    <row r="12005" spans="4:14" x14ac:dyDescent="0.25">
      <c r="D12005" s="129"/>
      <c r="F12005" s="99"/>
      <c r="G12005" s="99"/>
      <c r="H12005" s="99"/>
      <c r="I12005" s="18"/>
      <c r="K12005" s="180">
        <f t="shared" si="380"/>
        <v>0</v>
      </c>
      <c r="M12005" s="96">
        <f t="shared" si="381"/>
        <v>1</v>
      </c>
      <c r="N12005" s="273"/>
    </row>
    <row r="12006" spans="4:14" x14ac:dyDescent="0.25">
      <c r="D12006" s="129"/>
      <c r="F12006" s="99"/>
      <c r="G12006" s="99"/>
      <c r="H12006" s="99"/>
      <c r="I12006" s="18"/>
      <c r="K12006" s="180">
        <f t="shared" si="380"/>
        <v>0</v>
      </c>
      <c r="M12006" s="96">
        <f t="shared" si="381"/>
        <v>1</v>
      </c>
      <c r="N12006" s="273"/>
    </row>
    <row r="12007" spans="4:14" x14ac:dyDescent="0.25">
      <c r="D12007" s="129"/>
      <c r="F12007" s="99"/>
      <c r="G12007" s="99"/>
      <c r="H12007" s="99"/>
      <c r="I12007" s="18"/>
      <c r="K12007" s="180">
        <f t="shared" si="380"/>
        <v>0</v>
      </c>
      <c r="M12007" s="96">
        <f t="shared" si="381"/>
        <v>1</v>
      </c>
      <c r="N12007" s="273"/>
    </row>
    <row r="12008" spans="4:14" x14ac:dyDescent="0.25">
      <c r="D12008" s="129"/>
      <c r="F12008" s="99"/>
      <c r="G12008" s="99"/>
      <c r="H12008" s="99"/>
      <c r="I12008" s="18"/>
      <c r="K12008" s="180">
        <f t="shared" si="380"/>
        <v>0</v>
      </c>
      <c r="M12008" s="96">
        <f t="shared" si="381"/>
        <v>1</v>
      </c>
      <c r="N12008" s="273"/>
    </row>
    <row r="12009" spans="4:14" x14ac:dyDescent="0.25">
      <c r="D12009" s="129"/>
      <c r="F12009" s="99"/>
      <c r="G12009" s="99"/>
      <c r="H12009" s="99"/>
      <c r="I12009" s="18"/>
      <c r="K12009" s="180">
        <f t="shared" si="380"/>
        <v>0</v>
      </c>
      <c r="M12009" s="96">
        <f t="shared" si="381"/>
        <v>1</v>
      </c>
      <c r="N12009" s="273"/>
    </row>
    <row r="12010" spans="4:14" x14ac:dyDescent="0.25">
      <c r="D12010" s="129"/>
      <c r="F12010" s="99"/>
      <c r="G12010" s="99"/>
      <c r="H12010" s="99"/>
      <c r="I12010" s="18"/>
      <c r="K12010" s="180">
        <f t="shared" ref="K12010:K12073" si="382">IF(ctConta="",K12009+F12010,IF(I12010=ctConta,K12009+F12010,K12009))</f>
        <v>0</v>
      </c>
      <c r="M12010" s="96">
        <f t="shared" si="381"/>
        <v>1</v>
      </c>
      <c r="N12010" s="273"/>
    </row>
    <row r="12011" spans="4:14" x14ac:dyDescent="0.25">
      <c r="D12011" s="129"/>
      <c r="F12011" s="99"/>
      <c r="G12011" s="99"/>
      <c r="H12011" s="99"/>
      <c r="I12011" s="18"/>
      <c r="K12011" s="180">
        <f t="shared" si="382"/>
        <v>0</v>
      </c>
      <c r="M12011" s="96">
        <f t="shared" si="381"/>
        <v>1</v>
      </c>
      <c r="N12011" s="273"/>
    </row>
    <row r="12012" spans="4:14" x14ac:dyDescent="0.25">
      <c r="D12012" s="129"/>
      <c r="F12012" s="99"/>
      <c r="G12012" s="99"/>
      <c r="H12012" s="99"/>
      <c r="I12012" s="18"/>
      <c r="K12012" s="180">
        <f t="shared" si="382"/>
        <v>0</v>
      </c>
      <c r="M12012" s="96">
        <f t="shared" si="381"/>
        <v>1</v>
      </c>
      <c r="N12012" s="273"/>
    </row>
    <row r="12013" spans="4:14" x14ac:dyDescent="0.25">
      <c r="D12013" s="129"/>
      <c r="F12013" s="99"/>
      <c r="G12013" s="99"/>
      <c r="H12013" s="99"/>
      <c r="I12013" s="18"/>
      <c r="K12013" s="180">
        <f t="shared" si="382"/>
        <v>0</v>
      </c>
      <c r="M12013" s="96">
        <f t="shared" si="381"/>
        <v>1</v>
      </c>
      <c r="N12013" s="273"/>
    </row>
    <row r="12014" spans="4:14" x14ac:dyDescent="0.25">
      <c r="D12014" s="129"/>
      <c r="F12014" s="99"/>
      <c r="G12014" s="99"/>
      <c r="H12014" s="99"/>
      <c r="I12014" s="18"/>
      <c r="K12014" s="180">
        <f t="shared" si="382"/>
        <v>0</v>
      </c>
      <c r="M12014" s="96">
        <f t="shared" si="381"/>
        <v>1</v>
      </c>
      <c r="N12014" s="273"/>
    </row>
    <row r="12015" spans="4:14" x14ac:dyDescent="0.25">
      <c r="D12015" s="129"/>
      <c r="F12015" s="99"/>
      <c r="G12015" s="99"/>
      <c r="H12015" s="99"/>
      <c r="I12015" s="18"/>
      <c r="K12015" s="180">
        <f t="shared" si="382"/>
        <v>0</v>
      </c>
      <c r="M12015" s="96">
        <f t="shared" si="381"/>
        <v>1</v>
      </c>
      <c r="N12015" s="273"/>
    </row>
    <row r="12016" spans="4:14" x14ac:dyDescent="0.25">
      <c r="D12016" s="129"/>
      <c r="F12016" s="99"/>
      <c r="G12016" s="99"/>
      <c r="H12016" s="99"/>
      <c r="I12016" s="18"/>
      <c r="K12016" s="180">
        <f t="shared" si="382"/>
        <v>0</v>
      </c>
      <c r="M12016" s="96">
        <f t="shared" si="381"/>
        <v>1</v>
      </c>
      <c r="N12016" s="273"/>
    </row>
    <row r="12017" spans="4:14" x14ac:dyDescent="0.25">
      <c r="D12017" s="129"/>
      <c r="F12017" s="99"/>
      <c r="G12017" s="99"/>
      <c r="H12017" s="99"/>
      <c r="I12017" s="18"/>
      <c r="K12017" s="180">
        <f t="shared" si="382"/>
        <v>0</v>
      </c>
      <c r="M12017" s="96">
        <f t="shared" si="381"/>
        <v>1</v>
      </c>
      <c r="N12017" s="273"/>
    </row>
    <row r="12018" spans="4:14" x14ac:dyDescent="0.25">
      <c r="D12018" s="129"/>
      <c r="F12018" s="99"/>
      <c r="G12018" s="99"/>
      <c r="H12018" s="99"/>
      <c r="I12018" s="18"/>
      <c r="K12018" s="180">
        <f t="shared" si="382"/>
        <v>0</v>
      </c>
      <c r="M12018" s="96">
        <f t="shared" si="381"/>
        <v>1</v>
      </c>
      <c r="N12018" s="273"/>
    </row>
    <row r="12019" spans="4:14" x14ac:dyDescent="0.25">
      <c r="D12019" s="129"/>
      <c r="F12019" s="99"/>
      <c r="G12019" s="99"/>
      <c r="H12019" s="99"/>
      <c r="I12019" s="18"/>
      <c r="K12019" s="180">
        <f t="shared" si="382"/>
        <v>0</v>
      </c>
      <c r="M12019" s="96">
        <f t="shared" si="381"/>
        <v>1</v>
      </c>
      <c r="N12019" s="273"/>
    </row>
    <row r="12020" spans="4:14" x14ac:dyDescent="0.25">
      <c r="D12020" s="129"/>
      <c r="F12020" s="99"/>
      <c r="G12020" s="99"/>
      <c r="H12020" s="99"/>
      <c r="I12020" s="18"/>
      <c r="K12020" s="180">
        <f t="shared" si="382"/>
        <v>0</v>
      </c>
      <c r="M12020" s="96">
        <f t="shared" si="381"/>
        <v>1</v>
      </c>
      <c r="N12020" s="273"/>
    </row>
    <row r="12021" spans="4:14" x14ac:dyDescent="0.25">
      <c r="D12021" s="129"/>
      <c r="F12021" s="99"/>
      <c r="G12021" s="99"/>
      <c r="H12021" s="99"/>
      <c r="I12021" s="18"/>
      <c r="K12021" s="180">
        <f t="shared" si="382"/>
        <v>0</v>
      </c>
      <c r="M12021" s="96">
        <f t="shared" si="381"/>
        <v>1</v>
      </c>
      <c r="N12021" s="273"/>
    </row>
    <row r="12022" spans="4:14" x14ac:dyDescent="0.25">
      <c r="D12022" s="129"/>
      <c r="F12022" s="99"/>
      <c r="G12022" s="99"/>
      <c r="H12022" s="99"/>
      <c r="I12022" s="18"/>
      <c r="K12022" s="180">
        <f t="shared" si="382"/>
        <v>0</v>
      </c>
      <c r="M12022" s="96">
        <f t="shared" si="381"/>
        <v>1</v>
      </c>
      <c r="N12022" s="273"/>
    </row>
    <row r="12023" spans="4:14" x14ac:dyDescent="0.25">
      <c r="D12023" s="129"/>
      <c r="F12023" s="99"/>
      <c r="G12023" s="99"/>
      <c r="H12023" s="99"/>
      <c r="I12023" s="18"/>
      <c r="K12023" s="180">
        <f t="shared" si="382"/>
        <v>0</v>
      </c>
      <c r="M12023" s="96">
        <f t="shared" si="381"/>
        <v>1</v>
      </c>
      <c r="N12023" s="273"/>
    </row>
    <row r="12024" spans="4:14" x14ac:dyDescent="0.25">
      <c r="D12024" s="129"/>
      <c r="F12024" s="99"/>
      <c r="G12024" s="99"/>
      <c r="H12024" s="99"/>
      <c r="I12024" s="18"/>
      <c r="K12024" s="180">
        <f t="shared" si="382"/>
        <v>0</v>
      </c>
      <c r="M12024" s="96">
        <f t="shared" si="381"/>
        <v>1</v>
      </c>
      <c r="N12024" s="273"/>
    </row>
    <row r="12025" spans="4:14" x14ac:dyDescent="0.25">
      <c r="D12025" s="129"/>
      <c r="F12025" s="99"/>
      <c r="G12025" s="99"/>
      <c r="H12025" s="99"/>
      <c r="I12025" s="18"/>
      <c r="K12025" s="180">
        <f t="shared" si="382"/>
        <v>0</v>
      </c>
      <c r="M12025" s="96">
        <f t="shared" si="381"/>
        <v>1</v>
      </c>
      <c r="N12025" s="273"/>
    </row>
    <row r="12026" spans="4:14" x14ac:dyDescent="0.25">
      <c r="D12026" s="129"/>
      <c r="F12026" s="99"/>
      <c r="G12026" s="99"/>
      <c r="H12026" s="99"/>
      <c r="I12026" s="18"/>
      <c r="K12026" s="180">
        <f t="shared" si="382"/>
        <v>0</v>
      </c>
      <c r="M12026" s="96">
        <f t="shared" si="381"/>
        <v>1</v>
      </c>
      <c r="N12026" s="273"/>
    </row>
    <row r="12027" spans="4:14" x14ac:dyDescent="0.25">
      <c r="D12027" s="129"/>
      <c r="F12027" s="99"/>
      <c r="G12027" s="99"/>
      <c r="H12027" s="99"/>
      <c r="I12027" s="18"/>
      <c r="K12027" s="180">
        <f t="shared" si="382"/>
        <v>0</v>
      </c>
      <c r="M12027" s="96">
        <f t="shared" si="381"/>
        <v>1</v>
      </c>
      <c r="N12027" s="273"/>
    </row>
    <row r="12028" spans="4:14" x14ac:dyDescent="0.25">
      <c r="D12028" s="129"/>
      <c r="F12028" s="99"/>
      <c r="G12028" s="99"/>
      <c r="H12028" s="99"/>
      <c r="I12028" s="18"/>
      <c r="K12028" s="180">
        <f t="shared" si="382"/>
        <v>0</v>
      </c>
      <c r="M12028" s="96">
        <f t="shared" si="381"/>
        <v>1</v>
      </c>
      <c r="N12028" s="273"/>
    </row>
    <row r="12029" spans="4:14" x14ac:dyDescent="0.25">
      <c r="D12029" s="129"/>
      <c r="F12029" s="99"/>
      <c r="G12029" s="99"/>
      <c r="H12029" s="99"/>
      <c r="I12029" s="18"/>
      <c r="K12029" s="180">
        <f t="shared" si="382"/>
        <v>0</v>
      </c>
      <c r="M12029" s="96">
        <f t="shared" si="381"/>
        <v>1</v>
      </c>
      <c r="N12029" s="273"/>
    </row>
    <row r="12030" spans="4:14" x14ac:dyDescent="0.25">
      <c r="D12030" s="129"/>
      <c r="F12030" s="99"/>
      <c r="G12030" s="99"/>
      <c r="H12030" s="99"/>
      <c r="I12030" s="18"/>
      <c r="K12030" s="180">
        <f t="shared" si="382"/>
        <v>0</v>
      </c>
      <c r="M12030" s="96">
        <f t="shared" si="381"/>
        <v>1</v>
      </c>
      <c r="N12030" s="273"/>
    </row>
    <row r="12031" spans="4:14" x14ac:dyDescent="0.25">
      <c r="D12031" s="129"/>
      <c r="F12031" s="99"/>
      <c r="G12031" s="99"/>
      <c r="H12031" s="99"/>
      <c r="I12031" s="18"/>
      <c r="K12031" s="180">
        <f t="shared" si="382"/>
        <v>0</v>
      </c>
      <c r="M12031" s="96">
        <f t="shared" si="381"/>
        <v>1</v>
      </c>
      <c r="N12031" s="273"/>
    </row>
    <row r="12032" spans="4:14" x14ac:dyDescent="0.25">
      <c r="D12032" s="129"/>
      <c r="F12032" s="99"/>
      <c r="G12032" s="99"/>
      <c r="H12032" s="99"/>
      <c r="I12032" s="18"/>
      <c r="K12032" s="180">
        <f t="shared" si="382"/>
        <v>0</v>
      </c>
      <c r="M12032" s="96">
        <f t="shared" si="381"/>
        <v>1</v>
      </c>
      <c r="N12032" s="273"/>
    </row>
    <row r="12033" spans="4:14" x14ac:dyDescent="0.25">
      <c r="D12033" s="129"/>
      <c r="F12033" s="99"/>
      <c r="G12033" s="99"/>
      <c r="H12033" s="99"/>
      <c r="I12033" s="18"/>
      <c r="K12033" s="180">
        <f t="shared" si="382"/>
        <v>0</v>
      </c>
      <c r="M12033" s="96">
        <f t="shared" si="381"/>
        <v>1</v>
      </c>
      <c r="N12033" s="273"/>
    </row>
    <row r="12034" spans="4:14" x14ac:dyDescent="0.25">
      <c r="D12034" s="129"/>
      <c r="F12034" s="99"/>
      <c r="G12034" s="99"/>
      <c r="H12034" s="99"/>
      <c r="I12034" s="18"/>
      <c r="K12034" s="180">
        <f t="shared" si="382"/>
        <v>0</v>
      </c>
      <c r="M12034" s="96">
        <f t="shared" si="381"/>
        <v>1</v>
      </c>
      <c r="N12034" s="273"/>
    </row>
    <row r="12035" spans="4:14" x14ac:dyDescent="0.25">
      <c r="D12035" s="129"/>
      <c r="F12035" s="99"/>
      <c r="G12035" s="99"/>
      <c r="H12035" s="99"/>
      <c r="I12035" s="18"/>
      <c r="K12035" s="180">
        <f t="shared" si="382"/>
        <v>0</v>
      </c>
      <c r="M12035" s="96">
        <f t="shared" si="381"/>
        <v>1</v>
      </c>
      <c r="N12035" s="273"/>
    </row>
    <row r="12036" spans="4:14" x14ac:dyDescent="0.25">
      <c r="D12036" s="129"/>
      <c r="F12036" s="99"/>
      <c r="G12036" s="99"/>
      <c r="H12036" s="99"/>
      <c r="I12036" s="18"/>
      <c r="K12036" s="180">
        <f t="shared" si="382"/>
        <v>0</v>
      </c>
      <c r="M12036" s="96">
        <f t="shared" si="381"/>
        <v>1</v>
      </c>
      <c r="N12036" s="273"/>
    </row>
    <row r="12037" spans="4:14" x14ac:dyDescent="0.25">
      <c r="D12037" s="129"/>
      <c r="F12037" s="99"/>
      <c r="G12037" s="99"/>
      <c r="H12037" s="99"/>
      <c r="I12037" s="18"/>
      <c r="K12037" s="180">
        <f t="shared" si="382"/>
        <v>0</v>
      </c>
      <c r="M12037" s="96">
        <f t="shared" si="381"/>
        <v>1</v>
      </c>
      <c r="N12037" s="273"/>
    </row>
    <row r="12038" spans="4:14" x14ac:dyDescent="0.25">
      <c r="D12038" s="129"/>
      <c r="F12038" s="99"/>
      <c r="G12038" s="99"/>
      <c r="H12038" s="99"/>
      <c r="I12038" s="18"/>
      <c r="K12038" s="180">
        <f t="shared" si="382"/>
        <v>0</v>
      </c>
      <c r="M12038" s="96">
        <f t="shared" si="381"/>
        <v>1</v>
      </c>
      <c r="N12038" s="273"/>
    </row>
    <row r="12039" spans="4:14" x14ac:dyDescent="0.25">
      <c r="D12039" s="129"/>
      <c r="F12039" s="99"/>
      <c r="G12039" s="99"/>
      <c r="H12039" s="99"/>
      <c r="I12039" s="18"/>
      <c r="K12039" s="180">
        <f t="shared" si="382"/>
        <v>0</v>
      </c>
      <c r="M12039" s="96">
        <f t="shared" si="381"/>
        <v>1</v>
      </c>
      <c r="N12039" s="273"/>
    </row>
    <row r="12040" spans="4:14" x14ac:dyDescent="0.25">
      <c r="D12040" s="129"/>
      <c r="F12040" s="99"/>
      <c r="G12040" s="99"/>
      <c r="H12040" s="99"/>
      <c r="I12040" s="18"/>
      <c r="K12040" s="180">
        <f t="shared" si="382"/>
        <v>0</v>
      </c>
      <c r="M12040" s="96">
        <f t="shared" si="381"/>
        <v>1</v>
      </c>
      <c r="N12040" s="273"/>
    </row>
    <row r="12041" spans="4:14" x14ac:dyDescent="0.25">
      <c r="D12041" s="129"/>
      <c r="F12041" s="99"/>
      <c r="G12041" s="99"/>
      <c r="H12041" s="99"/>
      <c r="I12041" s="18"/>
      <c r="K12041" s="180">
        <f t="shared" si="382"/>
        <v>0</v>
      </c>
      <c r="M12041" s="96">
        <f t="shared" si="381"/>
        <v>1</v>
      </c>
      <c r="N12041" s="273"/>
    </row>
    <row r="12042" spans="4:14" x14ac:dyDescent="0.25">
      <c r="D12042" s="129"/>
      <c r="F12042" s="99"/>
      <c r="G12042" s="99"/>
      <c r="H12042" s="99"/>
      <c r="I12042" s="18"/>
      <c r="K12042" s="180">
        <f t="shared" si="382"/>
        <v>0</v>
      </c>
      <c r="M12042" s="96">
        <f t="shared" si="381"/>
        <v>1</v>
      </c>
      <c r="N12042" s="273"/>
    </row>
    <row r="12043" spans="4:14" x14ac:dyDescent="0.25">
      <c r="D12043" s="129"/>
      <c r="F12043" s="99"/>
      <c r="G12043" s="99"/>
      <c r="H12043" s="99"/>
      <c r="I12043" s="18"/>
      <c r="K12043" s="180">
        <f t="shared" si="382"/>
        <v>0</v>
      </c>
      <c r="M12043" s="96">
        <f t="shared" si="381"/>
        <v>1</v>
      </c>
      <c r="N12043" s="273"/>
    </row>
    <row r="12044" spans="4:14" x14ac:dyDescent="0.25">
      <c r="D12044" s="129"/>
      <c r="F12044" s="99"/>
      <c r="G12044" s="99"/>
      <c r="H12044" s="99"/>
      <c r="I12044" s="18"/>
      <c r="K12044" s="180">
        <f t="shared" si="382"/>
        <v>0</v>
      </c>
      <c r="M12044" s="96">
        <f t="shared" si="381"/>
        <v>1</v>
      </c>
      <c r="N12044" s="273"/>
    </row>
    <row r="12045" spans="4:14" x14ac:dyDescent="0.25">
      <c r="D12045" s="129"/>
      <c r="F12045" s="99"/>
      <c r="G12045" s="99"/>
      <c r="H12045" s="99"/>
      <c r="I12045" s="18"/>
      <c r="K12045" s="180">
        <f t="shared" si="382"/>
        <v>0</v>
      </c>
      <c r="M12045" s="96">
        <f t="shared" si="381"/>
        <v>1</v>
      </c>
      <c r="N12045" s="273"/>
    </row>
    <row r="12046" spans="4:14" x14ac:dyDescent="0.25">
      <c r="D12046" s="129"/>
      <c r="F12046" s="99"/>
      <c r="G12046" s="99"/>
      <c r="H12046" s="99"/>
      <c r="I12046" s="18"/>
      <c r="K12046" s="180">
        <f t="shared" si="382"/>
        <v>0</v>
      </c>
      <c r="M12046" s="96">
        <f t="shared" si="381"/>
        <v>1</v>
      </c>
      <c r="N12046" s="273"/>
    </row>
    <row r="12047" spans="4:14" x14ac:dyDescent="0.25">
      <c r="D12047" s="129"/>
      <c r="F12047" s="99"/>
      <c r="G12047" s="99"/>
      <c r="H12047" s="99"/>
      <c r="I12047" s="18"/>
      <c r="K12047" s="180">
        <f t="shared" si="382"/>
        <v>0</v>
      </c>
      <c r="M12047" s="96">
        <f t="shared" si="381"/>
        <v>1</v>
      </c>
      <c r="N12047" s="273"/>
    </row>
    <row r="12048" spans="4:14" x14ac:dyDescent="0.25">
      <c r="D12048" s="129"/>
      <c r="F12048" s="99"/>
      <c r="G12048" s="99"/>
      <c r="H12048" s="99"/>
      <c r="I12048" s="18"/>
      <c r="K12048" s="180">
        <f t="shared" si="382"/>
        <v>0</v>
      </c>
      <c r="M12048" s="96">
        <f t="shared" si="381"/>
        <v>1</v>
      </c>
      <c r="N12048" s="273"/>
    </row>
    <row r="12049" spans="4:14" x14ac:dyDescent="0.25">
      <c r="D12049" s="129"/>
      <c r="F12049" s="99"/>
      <c r="G12049" s="99"/>
      <c r="H12049" s="99"/>
      <c r="I12049" s="18"/>
      <c r="K12049" s="180">
        <f t="shared" si="382"/>
        <v>0</v>
      </c>
      <c r="M12049" s="96">
        <f t="shared" ref="M12049:M12112" si="383">UltimoDia(D12049)</f>
        <v>1</v>
      </c>
      <c r="N12049" s="273"/>
    </row>
    <row r="12050" spans="4:14" x14ac:dyDescent="0.25">
      <c r="D12050" s="129"/>
      <c r="F12050" s="99"/>
      <c r="G12050" s="99"/>
      <c r="H12050" s="99"/>
      <c r="I12050" s="18"/>
      <c r="K12050" s="180">
        <f t="shared" si="382"/>
        <v>0</v>
      </c>
      <c r="M12050" s="96">
        <f t="shared" si="383"/>
        <v>1</v>
      </c>
      <c r="N12050" s="273"/>
    </row>
    <row r="12051" spans="4:14" x14ac:dyDescent="0.25">
      <c r="D12051" s="129"/>
      <c r="F12051" s="99"/>
      <c r="G12051" s="99"/>
      <c r="H12051" s="99"/>
      <c r="I12051" s="18"/>
      <c r="K12051" s="180">
        <f t="shared" si="382"/>
        <v>0</v>
      </c>
      <c r="M12051" s="96">
        <f t="shared" si="383"/>
        <v>1</v>
      </c>
      <c r="N12051" s="273"/>
    </row>
    <row r="12052" spans="4:14" x14ac:dyDescent="0.25">
      <c r="D12052" s="129"/>
      <c r="F12052" s="99"/>
      <c r="G12052" s="99"/>
      <c r="H12052" s="99"/>
      <c r="I12052" s="18"/>
      <c r="K12052" s="180">
        <f t="shared" si="382"/>
        <v>0</v>
      </c>
      <c r="M12052" s="96">
        <f t="shared" si="383"/>
        <v>1</v>
      </c>
      <c r="N12052" s="273"/>
    </row>
    <row r="12053" spans="4:14" x14ac:dyDescent="0.25">
      <c r="D12053" s="129"/>
      <c r="F12053" s="99"/>
      <c r="G12053" s="99"/>
      <c r="H12053" s="99"/>
      <c r="I12053" s="18"/>
      <c r="K12053" s="180">
        <f t="shared" si="382"/>
        <v>0</v>
      </c>
      <c r="M12053" s="96">
        <f t="shared" si="383"/>
        <v>1</v>
      </c>
      <c r="N12053" s="273"/>
    </row>
    <row r="12054" spans="4:14" x14ac:dyDescent="0.25">
      <c r="D12054" s="129"/>
      <c r="F12054" s="99"/>
      <c r="G12054" s="99"/>
      <c r="H12054" s="99"/>
      <c r="I12054" s="18"/>
      <c r="K12054" s="180">
        <f t="shared" si="382"/>
        <v>0</v>
      </c>
      <c r="M12054" s="96">
        <f t="shared" si="383"/>
        <v>1</v>
      </c>
      <c r="N12054" s="273"/>
    </row>
    <row r="12055" spans="4:14" x14ac:dyDescent="0.25">
      <c r="D12055" s="129"/>
      <c r="F12055" s="99"/>
      <c r="G12055" s="99"/>
      <c r="H12055" s="99"/>
      <c r="I12055" s="18"/>
      <c r="K12055" s="180">
        <f t="shared" si="382"/>
        <v>0</v>
      </c>
      <c r="M12055" s="96">
        <f t="shared" si="383"/>
        <v>1</v>
      </c>
      <c r="N12055" s="273"/>
    </row>
    <row r="12056" spans="4:14" x14ac:dyDescent="0.25">
      <c r="D12056" s="129"/>
      <c r="F12056" s="99"/>
      <c r="G12056" s="99"/>
      <c r="H12056" s="99"/>
      <c r="I12056" s="18"/>
      <c r="K12056" s="180">
        <f t="shared" si="382"/>
        <v>0</v>
      </c>
      <c r="M12056" s="96">
        <f t="shared" si="383"/>
        <v>1</v>
      </c>
      <c r="N12056" s="273"/>
    </row>
    <row r="12057" spans="4:14" x14ac:dyDescent="0.25">
      <c r="D12057" s="129"/>
      <c r="F12057" s="99"/>
      <c r="G12057" s="99"/>
      <c r="H12057" s="99"/>
      <c r="I12057" s="18"/>
      <c r="K12057" s="180">
        <f t="shared" si="382"/>
        <v>0</v>
      </c>
      <c r="M12057" s="96">
        <f t="shared" si="383"/>
        <v>1</v>
      </c>
      <c r="N12057" s="273"/>
    </row>
    <row r="12058" spans="4:14" x14ac:dyDescent="0.25">
      <c r="D12058" s="129"/>
      <c r="F12058" s="99"/>
      <c r="G12058" s="99"/>
      <c r="H12058" s="99"/>
      <c r="I12058" s="18"/>
      <c r="K12058" s="180">
        <f t="shared" si="382"/>
        <v>0</v>
      </c>
      <c r="M12058" s="96">
        <f t="shared" si="383"/>
        <v>1</v>
      </c>
      <c r="N12058" s="273"/>
    </row>
    <row r="12059" spans="4:14" x14ac:dyDescent="0.25">
      <c r="D12059" s="129"/>
      <c r="F12059" s="99"/>
      <c r="G12059" s="99"/>
      <c r="H12059" s="99"/>
      <c r="I12059" s="18"/>
      <c r="K12059" s="180">
        <f t="shared" si="382"/>
        <v>0</v>
      </c>
      <c r="M12059" s="96">
        <f t="shared" si="383"/>
        <v>1</v>
      </c>
      <c r="N12059" s="273"/>
    </row>
    <row r="12060" spans="4:14" x14ac:dyDescent="0.25">
      <c r="D12060" s="129"/>
      <c r="F12060" s="99"/>
      <c r="G12060" s="99"/>
      <c r="H12060" s="99"/>
      <c r="I12060" s="18"/>
      <c r="K12060" s="180">
        <f t="shared" si="382"/>
        <v>0</v>
      </c>
      <c r="M12060" s="96">
        <f t="shared" si="383"/>
        <v>1</v>
      </c>
      <c r="N12060" s="273"/>
    </row>
    <row r="12061" spans="4:14" x14ac:dyDescent="0.25">
      <c r="D12061" s="129"/>
      <c r="F12061" s="99"/>
      <c r="G12061" s="99"/>
      <c r="H12061" s="99"/>
      <c r="I12061" s="18"/>
      <c r="K12061" s="180">
        <f t="shared" si="382"/>
        <v>0</v>
      </c>
      <c r="M12061" s="96">
        <f t="shared" si="383"/>
        <v>1</v>
      </c>
      <c r="N12061" s="273"/>
    </row>
    <row r="12062" spans="4:14" x14ac:dyDescent="0.25">
      <c r="D12062" s="129"/>
      <c r="F12062" s="99"/>
      <c r="G12062" s="99"/>
      <c r="H12062" s="99"/>
      <c r="I12062" s="18"/>
      <c r="K12062" s="180">
        <f t="shared" si="382"/>
        <v>0</v>
      </c>
      <c r="M12062" s="96">
        <f t="shared" si="383"/>
        <v>1</v>
      </c>
      <c r="N12062" s="273"/>
    </row>
    <row r="12063" spans="4:14" x14ac:dyDescent="0.25">
      <c r="D12063" s="129"/>
      <c r="F12063" s="99"/>
      <c r="G12063" s="99"/>
      <c r="H12063" s="99"/>
      <c r="I12063" s="18"/>
      <c r="K12063" s="180">
        <f t="shared" si="382"/>
        <v>0</v>
      </c>
      <c r="M12063" s="96">
        <f t="shared" si="383"/>
        <v>1</v>
      </c>
      <c r="N12063" s="273"/>
    </row>
    <row r="12064" spans="4:14" x14ac:dyDescent="0.25">
      <c r="D12064" s="129"/>
      <c r="F12064" s="99"/>
      <c r="G12064" s="99"/>
      <c r="H12064" s="99"/>
      <c r="I12064" s="18"/>
      <c r="K12064" s="180">
        <f t="shared" si="382"/>
        <v>0</v>
      </c>
      <c r="M12064" s="96">
        <f t="shared" si="383"/>
        <v>1</v>
      </c>
      <c r="N12064" s="273"/>
    </row>
    <row r="12065" spans="4:14" x14ac:dyDescent="0.25">
      <c r="D12065" s="129"/>
      <c r="F12065" s="99"/>
      <c r="G12065" s="99"/>
      <c r="H12065" s="99"/>
      <c r="I12065" s="18"/>
      <c r="K12065" s="180">
        <f t="shared" si="382"/>
        <v>0</v>
      </c>
      <c r="M12065" s="96">
        <f t="shared" si="383"/>
        <v>1</v>
      </c>
      <c r="N12065" s="273"/>
    </row>
    <row r="12066" spans="4:14" x14ac:dyDescent="0.25">
      <c r="D12066" s="129"/>
      <c r="F12066" s="99"/>
      <c r="G12066" s="99"/>
      <c r="H12066" s="99"/>
      <c r="I12066" s="18"/>
      <c r="K12066" s="180">
        <f t="shared" si="382"/>
        <v>0</v>
      </c>
      <c r="M12066" s="96">
        <f t="shared" si="383"/>
        <v>1</v>
      </c>
      <c r="N12066" s="273"/>
    </row>
    <row r="12067" spans="4:14" x14ac:dyDescent="0.25">
      <c r="D12067" s="129"/>
      <c r="F12067" s="99"/>
      <c r="G12067" s="99"/>
      <c r="H12067" s="99"/>
      <c r="I12067" s="18"/>
      <c r="K12067" s="180">
        <f t="shared" si="382"/>
        <v>0</v>
      </c>
      <c r="M12067" s="96">
        <f t="shared" si="383"/>
        <v>1</v>
      </c>
      <c r="N12067" s="273"/>
    </row>
    <row r="12068" spans="4:14" x14ac:dyDescent="0.25">
      <c r="D12068" s="129"/>
      <c r="F12068" s="99"/>
      <c r="G12068" s="99"/>
      <c r="H12068" s="99"/>
      <c r="I12068" s="18"/>
      <c r="K12068" s="180">
        <f t="shared" si="382"/>
        <v>0</v>
      </c>
      <c r="M12068" s="96">
        <f t="shared" si="383"/>
        <v>1</v>
      </c>
      <c r="N12068" s="273"/>
    </row>
    <row r="12069" spans="4:14" x14ac:dyDescent="0.25">
      <c r="D12069" s="129"/>
      <c r="F12069" s="99"/>
      <c r="G12069" s="99"/>
      <c r="H12069" s="99"/>
      <c r="I12069" s="18"/>
      <c r="K12069" s="180">
        <f t="shared" si="382"/>
        <v>0</v>
      </c>
      <c r="M12069" s="96">
        <f t="shared" si="383"/>
        <v>1</v>
      </c>
      <c r="N12069" s="273"/>
    </row>
    <row r="12070" spans="4:14" x14ac:dyDescent="0.25">
      <c r="D12070" s="129"/>
      <c r="F12070" s="99"/>
      <c r="G12070" s="99"/>
      <c r="H12070" s="99"/>
      <c r="I12070" s="18"/>
      <c r="K12070" s="180">
        <f t="shared" si="382"/>
        <v>0</v>
      </c>
      <c r="M12070" s="96">
        <f t="shared" si="383"/>
        <v>1</v>
      </c>
      <c r="N12070" s="273"/>
    </row>
    <row r="12071" spans="4:14" x14ac:dyDescent="0.25">
      <c r="D12071" s="129"/>
      <c r="F12071" s="99"/>
      <c r="G12071" s="99"/>
      <c r="H12071" s="99"/>
      <c r="I12071" s="18"/>
      <c r="K12071" s="180">
        <f t="shared" si="382"/>
        <v>0</v>
      </c>
      <c r="M12071" s="96">
        <f t="shared" si="383"/>
        <v>1</v>
      </c>
      <c r="N12071" s="273"/>
    </row>
    <row r="12072" spans="4:14" x14ac:dyDescent="0.25">
      <c r="D12072" s="129"/>
      <c r="F12072" s="99"/>
      <c r="G12072" s="99"/>
      <c r="H12072" s="99"/>
      <c r="I12072" s="18"/>
      <c r="K12072" s="180">
        <f t="shared" si="382"/>
        <v>0</v>
      </c>
      <c r="M12072" s="96">
        <f t="shared" si="383"/>
        <v>1</v>
      </c>
      <c r="N12072" s="273"/>
    </row>
    <row r="12073" spans="4:14" x14ac:dyDescent="0.25">
      <c r="D12073" s="129"/>
      <c r="F12073" s="99"/>
      <c r="G12073" s="99"/>
      <c r="H12073" s="99"/>
      <c r="I12073" s="18"/>
      <c r="K12073" s="180">
        <f t="shared" si="382"/>
        <v>0</v>
      </c>
      <c r="M12073" s="96">
        <f t="shared" si="383"/>
        <v>1</v>
      </c>
      <c r="N12073" s="273"/>
    </row>
    <row r="12074" spans="4:14" x14ac:dyDescent="0.25">
      <c r="D12074" s="129"/>
      <c r="F12074" s="99"/>
      <c r="G12074" s="99"/>
      <c r="H12074" s="99"/>
      <c r="I12074" s="18"/>
      <c r="K12074" s="180">
        <f t="shared" ref="K12074:K12137" si="384">IF(ctConta="",K12073+F12074,IF(I12074=ctConta,K12073+F12074,K12073))</f>
        <v>0</v>
      </c>
      <c r="M12074" s="96">
        <f t="shared" si="383"/>
        <v>1</v>
      </c>
      <c r="N12074" s="273"/>
    </row>
    <row r="12075" spans="4:14" x14ac:dyDescent="0.25">
      <c r="D12075" s="129"/>
      <c r="F12075" s="99"/>
      <c r="G12075" s="99"/>
      <c r="H12075" s="99"/>
      <c r="I12075" s="18"/>
      <c r="K12075" s="180">
        <f t="shared" si="384"/>
        <v>0</v>
      </c>
      <c r="M12075" s="96">
        <f t="shared" si="383"/>
        <v>1</v>
      </c>
      <c r="N12075" s="273"/>
    </row>
    <row r="12076" spans="4:14" x14ac:dyDescent="0.25">
      <c r="D12076" s="129"/>
      <c r="F12076" s="99"/>
      <c r="G12076" s="99"/>
      <c r="H12076" s="99"/>
      <c r="I12076" s="18"/>
      <c r="K12076" s="180">
        <f t="shared" si="384"/>
        <v>0</v>
      </c>
      <c r="M12076" s="96">
        <f t="shared" si="383"/>
        <v>1</v>
      </c>
      <c r="N12076" s="273"/>
    </row>
    <row r="12077" spans="4:14" x14ac:dyDescent="0.25">
      <c r="D12077" s="129"/>
      <c r="F12077" s="99"/>
      <c r="G12077" s="99"/>
      <c r="H12077" s="99"/>
      <c r="I12077" s="18"/>
      <c r="K12077" s="180">
        <f t="shared" si="384"/>
        <v>0</v>
      </c>
      <c r="M12077" s="96">
        <f t="shared" si="383"/>
        <v>1</v>
      </c>
      <c r="N12077" s="273"/>
    </row>
    <row r="12078" spans="4:14" x14ac:dyDescent="0.25">
      <c r="D12078" s="129"/>
      <c r="F12078" s="99"/>
      <c r="G12078" s="99"/>
      <c r="H12078" s="99"/>
      <c r="I12078" s="18"/>
      <c r="K12078" s="180">
        <f t="shared" si="384"/>
        <v>0</v>
      </c>
      <c r="M12078" s="96">
        <f t="shared" si="383"/>
        <v>1</v>
      </c>
      <c r="N12078" s="273"/>
    </row>
    <row r="12079" spans="4:14" x14ac:dyDescent="0.25">
      <c r="D12079" s="129"/>
      <c r="F12079" s="99"/>
      <c r="G12079" s="99"/>
      <c r="H12079" s="99"/>
      <c r="I12079" s="18"/>
      <c r="K12079" s="180">
        <f t="shared" si="384"/>
        <v>0</v>
      </c>
      <c r="M12079" s="96">
        <f t="shared" si="383"/>
        <v>1</v>
      </c>
      <c r="N12079" s="273"/>
    </row>
    <row r="12080" spans="4:14" x14ac:dyDescent="0.25">
      <c r="D12080" s="129"/>
      <c r="F12080" s="99"/>
      <c r="G12080" s="99"/>
      <c r="H12080" s="99"/>
      <c r="I12080" s="18"/>
      <c r="K12080" s="180">
        <f t="shared" si="384"/>
        <v>0</v>
      </c>
      <c r="M12080" s="96">
        <f t="shared" si="383"/>
        <v>1</v>
      </c>
      <c r="N12080" s="273"/>
    </row>
    <row r="12081" spans="4:14" x14ac:dyDescent="0.25">
      <c r="D12081" s="129"/>
      <c r="F12081" s="99"/>
      <c r="G12081" s="99"/>
      <c r="H12081" s="99"/>
      <c r="I12081" s="18"/>
      <c r="K12081" s="180">
        <f t="shared" si="384"/>
        <v>0</v>
      </c>
      <c r="M12081" s="96">
        <f t="shared" si="383"/>
        <v>1</v>
      </c>
      <c r="N12081" s="273"/>
    </row>
    <row r="12082" spans="4:14" x14ac:dyDescent="0.25">
      <c r="D12082" s="129"/>
      <c r="F12082" s="99"/>
      <c r="G12082" s="99"/>
      <c r="H12082" s="99"/>
      <c r="I12082" s="18"/>
      <c r="K12082" s="180">
        <f t="shared" si="384"/>
        <v>0</v>
      </c>
      <c r="M12082" s="96">
        <f t="shared" si="383"/>
        <v>1</v>
      </c>
      <c r="N12082" s="273"/>
    </row>
    <row r="12083" spans="4:14" x14ac:dyDescent="0.25">
      <c r="D12083" s="129"/>
      <c r="F12083" s="99"/>
      <c r="G12083" s="99"/>
      <c r="H12083" s="99"/>
      <c r="I12083" s="18"/>
      <c r="K12083" s="180">
        <f t="shared" si="384"/>
        <v>0</v>
      </c>
      <c r="M12083" s="96">
        <f t="shared" si="383"/>
        <v>1</v>
      </c>
      <c r="N12083" s="273"/>
    </row>
    <row r="12084" spans="4:14" x14ac:dyDescent="0.25">
      <c r="D12084" s="129"/>
      <c r="F12084" s="99"/>
      <c r="G12084" s="99"/>
      <c r="H12084" s="99"/>
      <c r="I12084" s="18"/>
      <c r="K12084" s="180">
        <f t="shared" si="384"/>
        <v>0</v>
      </c>
      <c r="M12084" s="96">
        <f t="shared" si="383"/>
        <v>1</v>
      </c>
      <c r="N12084" s="273"/>
    </row>
    <row r="12085" spans="4:14" x14ac:dyDescent="0.25">
      <c r="D12085" s="129"/>
      <c r="F12085" s="99"/>
      <c r="G12085" s="99"/>
      <c r="H12085" s="99"/>
      <c r="I12085" s="18"/>
      <c r="K12085" s="180">
        <f t="shared" si="384"/>
        <v>0</v>
      </c>
      <c r="M12085" s="96">
        <f t="shared" si="383"/>
        <v>1</v>
      </c>
      <c r="N12085" s="273"/>
    </row>
    <row r="12086" spans="4:14" x14ac:dyDescent="0.25">
      <c r="D12086" s="129"/>
      <c r="F12086" s="99"/>
      <c r="G12086" s="99"/>
      <c r="H12086" s="99"/>
      <c r="I12086" s="18"/>
      <c r="K12086" s="180">
        <f t="shared" si="384"/>
        <v>0</v>
      </c>
      <c r="M12086" s="96">
        <f t="shared" si="383"/>
        <v>1</v>
      </c>
      <c r="N12086" s="273"/>
    </row>
    <row r="12087" spans="4:14" x14ac:dyDescent="0.25">
      <c r="D12087" s="129"/>
      <c r="F12087" s="99"/>
      <c r="G12087" s="99"/>
      <c r="H12087" s="99"/>
      <c r="I12087" s="18"/>
      <c r="K12087" s="180">
        <f t="shared" si="384"/>
        <v>0</v>
      </c>
      <c r="M12087" s="96">
        <f t="shared" si="383"/>
        <v>1</v>
      </c>
      <c r="N12087" s="273"/>
    </row>
    <row r="12088" spans="4:14" x14ac:dyDescent="0.25">
      <c r="D12088" s="129"/>
      <c r="F12088" s="99"/>
      <c r="G12088" s="99"/>
      <c r="H12088" s="99"/>
      <c r="I12088" s="18"/>
      <c r="K12088" s="180">
        <f t="shared" si="384"/>
        <v>0</v>
      </c>
      <c r="M12088" s="96">
        <f t="shared" si="383"/>
        <v>1</v>
      </c>
      <c r="N12088" s="273"/>
    </row>
    <row r="12089" spans="4:14" x14ac:dyDescent="0.25">
      <c r="D12089" s="129"/>
      <c r="F12089" s="99"/>
      <c r="G12089" s="99"/>
      <c r="H12089" s="99"/>
      <c r="I12089" s="18"/>
      <c r="K12089" s="180">
        <f t="shared" si="384"/>
        <v>0</v>
      </c>
      <c r="M12089" s="96">
        <f t="shared" si="383"/>
        <v>1</v>
      </c>
      <c r="N12089" s="273"/>
    </row>
    <row r="12090" spans="4:14" x14ac:dyDescent="0.25">
      <c r="D12090" s="129"/>
      <c r="F12090" s="99"/>
      <c r="G12090" s="99"/>
      <c r="H12090" s="99"/>
      <c r="I12090" s="18"/>
      <c r="K12090" s="180">
        <f t="shared" si="384"/>
        <v>0</v>
      </c>
      <c r="M12090" s="96">
        <f t="shared" si="383"/>
        <v>1</v>
      </c>
      <c r="N12090" s="273"/>
    </row>
    <row r="12091" spans="4:14" x14ac:dyDescent="0.25">
      <c r="D12091" s="129"/>
      <c r="F12091" s="99"/>
      <c r="G12091" s="99"/>
      <c r="H12091" s="99"/>
      <c r="I12091" s="18"/>
      <c r="K12091" s="180">
        <f t="shared" si="384"/>
        <v>0</v>
      </c>
      <c r="M12091" s="96">
        <f t="shared" si="383"/>
        <v>1</v>
      </c>
      <c r="N12091" s="273"/>
    </row>
    <row r="12092" spans="4:14" x14ac:dyDescent="0.25">
      <c r="D12092" s="129"/>
      <c r="F12092" s="99"/>
      <c r="G12092" s="99"/>
      <c r="H12092" s="99"/>
      <c r="I12092" s="18"/>
      <c r="K12092" s="180">
        <f t="shared" si="384"/>
        <v>0</v>
      </c>
      <c r="M12092" s="96">
        <f t="shared" si="383"/>
        <v>1</v>
      </c>
      <c r="N12092" s="273"/>
    </row>
    <row r="12093" spans="4:14" x14ac:dyDescent="0.25">
      <c r="D12093" s="129"/>
      <c r="F12093" s="99"/>
      <c r="G12093" s="99"/>
      <c r="H12093" s="99"/>
      <c r="I12093" s="18"/>
      <c r="K12093" s="180">
        <f t="shared" si="384"/>
        <v>0</v>
      </c>
      <c r="M12093" s="96">
        <f t="shared" si="383"/>
        <v>1</v>
      </c>
      <c r="N12093" s="273"/>
    </row>
    <row r="12094" spans="4:14" x14ac:dyDescent="0.25">
      <c r="D12094" s="129"/>
      <c r="F12094" s="99"/>
      <c r="G12094" s="99"/>
      <c r="H12094" s="99"/>
      <c r="I12094" s="18"/>
      <c r="K12094" s="180">
        <f t="shared" si="384"/>
        <v>0</v>
      </c>
      <c r="M12094" s="96">
        <f t="shared" si="383"/>
        <v>1</v>
      </c>
      <c r="N12094" s="273"/>
    </row>
    <row r="12095" spans="4:14" x14ac:dyDescent="0.25">
      <c r="D12095" s="129"/>
      <c r="F12095" s="99"/>
      <c r="G12095" s="99"/>
      <c r="H12095" s="99"/>
      <c r="I12095" s="18"/>
      <c r="K12095" s="180">
        <f t="shared" si="384"/>
        <v>0</v>
      </c>
      <c r="M12095" s="96">
        <f t="shared" si="383"/>
        <v>1</v>
      </c>
      <c r="N12095" s="273"/>
    </row>
    <row r="12096" spans="4:14" x14ac:dyDescent="0.25">
      <c r="D12096" s="129"/>
      <c r="F12096" s="99"/>
      <c r="G12096" s="99"/>
      <c r="H12096" s="99"/>
      <c r="I12096" s="18"/>
      <c r="K12096" s="180">
        <f t="shared" si="384"/>
        <v>0</v>
      </c>
      <c r="M12096" s="96">
        <f t="shared" si="383"/>
        <v>1</v>
      </c>
      <c r="N12096" s="273"/>
    </row>
    <row r="12097" spans="4:14" x14ac:dyDescent="0.25">
      <c r="D12097" s="129"/>
      <c r="F12097" s="99"/>
      <c r="G12097" s="99"/>
      <c r="H12097" s="99"/>
      <c r="I12097" s="18"/>
      <c r="K12097" s="180">
        <f t="shared" si="384"/>
        <v>0</v>
      </c>
      <c r="M12097" s="96">
        <f t="shared" si="383"/>
        <v>1</v>
      </c>
      <c r="N12097" s="273"/>
    </row>
    <row r="12098" spans="4:14" x14ac:dyDescent="0.25">
      <c r="D12098" s="129"/>
      <c r="F12098" s="99"/>
      <c r="G12098" s="99"/>
      <c r="H12098" s="99"/>
      <c r="I12098" s="18"/>
      <c r="K12098" s="180">
        <f t="shared" si="384"/>
        <v>0</v>
      </c>
      <c r="M12098" s="96">
        <f t="shared" si="383"/>
        <v>1</v>
      </c>
      <c r="N12098" s="273"/>
    </row>
    <row r="12099" spans="4:14" x14ac:dyDescent="0.25">
      <c r="D12099" s="129"/>
      <c r="F12099" s="99"/>
      <c r="G12099" s="99"/>
      <c r="H12099" s="99"/>
      <c r="I12099" s="18"/>
      <c r="K12099" s="180">
        <f t="shared" si="384"/>
        <v>0</v>
      </c>
      <c r="M12099" s="96">
        <f t="shared" si="383"/>
        <v>1</v>
      </c>
      <c r="N12099" s="273"/>
    </row>
    <row r="12100" spans="4:14" x14ac:dyDescent="0.25">
      <c r="D12100" s="129"/>
      <c r="F12100" s="99"/>
      <c r="G12100" s="99"/>
      <c r="H12100" s="99"/>
      <c r="I12100" s="18"/>
      <c r="K12100" s="180">
        <f t="shared" si="384"/>
        <v>0</v>
      </c>
      <c r="M12100" s="96">
        <f t="shared" si="383"/>
        <v>1</v>
      </c>
      <c r="N12100" s="273"/>
    </row>
    <row r="12101" spans="4:14" x14ac:dyDescent="0.25">
      <c r="D12101" s="129"/>
      <c r="F12101" s="99"/>
      <c r="G12101" s="99"/>
      <c r="H12101" s="99"/>
      <c r="I12101" s="18"/>
      <c r="K12101" s="180">
        <f t="shared" si="384"/>
        <v>0</v>
      </c>
      <c r="M12101" s="96">
        <f t="shared" si="383"/>
        <v>1</v>
      </c>
      <c r="N12101" s="273"/>
    </row>
    <row r="12102" spans="4:14" x14ac:dyDescent="0.25">
      <c r="D12102" s="129"/>
      <c r="F12102" s="99"/>
      <c r="G12102" s="99"/>
      <c r="H12102" s="99"/>
      <c r="I12102" s="18"/>
      <c r="K12102" s="180">
        <f t="shared" si="384"/>
        <v>0</v>
      </c>
      <c r="M12102" s="96">
        <f t="shared" si="383"/>
        <v>1</v>
      </c>
      <c r="N12102" s="273"/>
    </row>
    <row r="12103" spans="4:14" x14ac:dyDescent="0.25">
      <c r="D12103" s="129"/>
      <c r="F12103" s="99"/>
      <c r="G12103" s="99"/>
      <c r="H12103" s="99"/>
      <c r="I12103" s="18"/>
      <c r="K12103" s="180">
        <f t="shared" si="384"/>
        <v>0</v>
      </c>
      <c r="M12103" s="96">
        <f t="shared" si="383"/>
        <v>1</v>
      </c>
      <c r="N12103" s="273"/>
    </row>
    <row r="12104" spans="4:14" x14ac:dyDescent="0.25">
      <c r="D12104" s="129"/>
      <c r="F12104" s="99"/>
      <c r="G12104" s="99"/>
      <c r="H12104" s="99"/>
      <c r="I12104" s="18"/>
      <c r="K12104" s="180">
        <f t="shared" si="384"/>
        <v>0</v>
      </c>
      <c r="M12104" s="96">
        <f t="shared" si="383"/>
        <v>1</v>
      </c>
      <c r="N12104" s="273"/>
    </row>
    <row r="12105" spans="4:14" x14ac:dyDescent="0.25">
      <c r="D12105" s="129"/>
      <c r="F12105" s="99"/>
      <c r="G12105" s="99"/>
      <c r="H12105" s="99"/>
      <c r="I12105" s="18"/>
      <c r="K12105" s="180">
        <f t="shared" si="384"/>
        <v>0</v>
      </c>
      <c r="M12105" s="96">
        <f t="shared" si="383"/>
        <v>1</v>
      </c>
      <c r="N12105" s="273"/>
    </row>
    <row r="12106" spans="4:14" x14ac:dyDescent="0.25">
      <c r="D12106" s="129"/>
      <c r="F12106" s="99"/>
      <c r="G12106" s="99"/>
      <c r="H12106" s="99"/>
      <c r="I12106" s="18"/>
      <c r="K12106" s="180">
        <f t="shared" si="384"/>
        <v>0</v>
      </c>
      <c r="M12106" s="96">
        <f t="shared" si="383"/>
        <v>1</v>
      </c>
      <c r="N12106" s="273"/>
    </row>
    <row r="12107" spans="4:14" x14ac:dyDescent="0.25">
      <c r="D12107" s="129"/>
      <c r="F12107" s="99"/>
      <c r="G12107" s="99"/>
      <c r="H12107" s="99"/>
      <c r="I12107" s="18"/>
      <c r="K12107" s="180">
        <f t="shared" si="384"/>
        <v>0</v>
      </c>
      <c r="M12107" s="96">
        <f t="shared" si="383"/>
        <v>1</v>
      </c>
      <c r="N12107" s="273"/>
    </row>
    <row r="12108" spans="4:14" x14ac:dyDescent="0.25">
      <c r="D12108" s="129"/>
      <c r="F12108" s="99"/>
      <c r="G12108" s="99"/>
      <c r="H12108" s="99"/>
      <c r="I12108" s="18"/>
      <c r="K12108" s="180">
        <f t="shared" si="384"/>
        <v>0</v>
      </c>
      <c r="M12108" s="96">
        <f t="shared" si="383"/>
        <v>1</v>
      </c>
      <c r="N12108" s="273"/>
    </row>
    <row r="12109" spans="4:14" x14ac:dyDescent="0.25">
      <c r="D12109" s="129"/>
      <c r="F12109" s="99"/>
      <c r="G12109" s="99"/>
      <c r="H12109" s="99"/>
      <c r="I12109" s="18"/>
      <c r="K12109" s="180">
        <f t="shared" si="384"/>
        <v>0</v>
      </c>
      <c r="M12109" s="96">
        <f t="shared" si="383"/>
        <v>1</v>
      </c>
      <c r="N12109" s="273"/>
    </row>
    <row r="12110" spans="4:14" x14ac:dyDescent="0.25">
      <c r="D12110" s="129"/>
      <c r="F12110" s="99"/>
      <c r="G12110" s="99"/>
      <c r="H12110" s="99"/>
      <c r="I12110" s="18"/>
      <c r="K12110" s="180">
        <f t="shared" si="384"/>
        <v>0</v>
      </c>
      <c r="M12110" s="96">
        <f t="shared" si="383"/>
        <v>1</v>
      </c>
      <c r="N12110" s="273"/>
    </row>
    <row r="12111" spans="4:14" x14ac:dyDescent="0.25">
      <c r="D12111" s="129"/>
      <c r="F12111" s="99"/>
      <c r="G12111" s="99"/>
      <c r="H12111" s="99"/>
      <c r="I12111" s="18"/>
      <c r="K12111" s="180">
        <f t="shared" si="384"/>
        <v>0</v>
      </c>
      <c r="M12111" s="96">
        <f t="shared" si="383"/>
        <v>1</v>
      </c>
      <c r="N12111" s="273"/>
    </row>
    <row r="12112" spans="4:14" x14ac:dyDescent="0.25">
      <c r="D12112" s="129"/>
      <c r="F12112" s="99"/>
      <c r="G12112" s="99"/>
      <c r="H12112" s="99"/>
      <c r="I12112" s="18"/>
      <c r="K12112" s="180">
        <f t="shared" si="384"/>
        <v>0</v>
      </c>
      <c r="M12112" s="96">
        <f t="shared" si="383"/>
        <v>1</v>
      </c>
      <c r="N12112" s="273"/>
    </row>
    <row r="12113" spans="4:14" x14ac:dyDescent="0.25">
      <c r="D12113" s="129"/>
      <c r="F12113" s="99"/>
      <c r="G12113" s="99"/>
      <c r="H12113" s="99"/>
      <c r="I12113" s="18"/>
      <c r="K12113" s="180">
        <f t="shared" si="384"/>
        <v>0</v>
      </c>
      <c r="M12113" s="96">
        <f t="shared" ref="M12113:M12176" si="385">UltimoDia(D12113)</f>
        <v>1</v>
      </c>
      <c r="N12113" s="273"/>
    </row>
    <row r="12114" spans="4:14" x14ac:dyDescent="0.25">
      <c r="D12114" s="129"/>
      <c r="F12114" s="99"/>
      <c r="G12114" s="99"/>
      <c r="H12114" s="99"/>
      <c r="I12114" s="18"/>
      <c r="K12114" s="180">
        <f t="shared" si="384"/>
        <v>0</v>
      </c>
      <c r="M12114" s="96">
        <f t="shared" si="385"/>
        <v>1</v>
      </c>
      <c r="N12114" s="273"/>
    </row>
    <row r="12115" spans="4:14" x14ac:dyDescent="0.25">
      <c r="D12115" s="129"/>
      <c r="F12115" s="99"/>
      <c r="G12115" s="99"/>
      <c r="H12115" s="99"/>
      <c r="I12115" s="18"/>
      <c r="K12115" s="180">
        <f t="shared" si="384"/>
        <v>0</v>
      </c>
      <c r="M12115" s="96">
        <f t="shared" si="385"/>
        <v>1</v>
      </c>
      <c r="N12115" s="273"/>
    </row>
    <row r="12116" spans="4:14" x14ac:dyDescent="0.25">
      <c r="D12116" s="129"/>
      <c r="F12116" s="99"/>
      <c r="G12116" s="99"/>
      <c r="H12116" s="99"/>
      <c r="I12116" s="18"/>
      <c r="K12116" s="180">
        <f t="shared" si="384"/>
        <v>0</v>
      </c>
      <c r="M12116" s="96">
        <f t="shared" si="385"/>
        <v>1</v>
      </c>
      <c r="N12116" s="273"/>
    </row>
    <row r="12117" spans="4:14" x14ac:dyDescent="0.25">
      <c r="D12117" s="129"/>
      <c r="F12117" s="99"/>
      <c r="G12117" s="99"/>
      <c r="H12117" s="99"/>
      <c r="I12117" s="18"/>
      <c r="K12117" s="180">
        <f t="shared" si="384"/>
        <v>0</v>
      </c>
      <c r="M12117" s="96">
        <f t="shared" si="385"/>
        <v>1</v>
      </c>
      <c r="N12117" s="273"/>
    </row>
    <row r="12118" spans="4:14" x14ac:dyDescent="0.25">
      <c r="D12118" s="129"/>
      <c r="F12118" s="99"/>
      <c r="G12118" s="99"/>
      <c r="H12118" s="99"/>
      <c r="I12118" s="18"/>
      <c r="K12118" s="180">
        <f t="shared" si="384"/>
        <v>0</v>
      </c>
      <c r="M12118" s="96">
        <f t="shared" si="385"/>
        <v>1</v>
      </c>
      <c r="N12118" s="273"/>
    </row>
    <row r="12119" spans="4:14" x14ac:dyDescent="0.25">
      <c r="D12119" s="129"/>
      <c r="F12119" s="99"/>
      <c r="G12119" s="99"/>
      <c r="H12119" s="99"/>
      <c r="I12119" s="18"/>
      <c r="K12119" s="180">
        <f t="shared" si="384"/>
        <v>0</v>
      </c>
      <c r="M12119" s="96">
        <f t="shared" si="385"/>
        <v>1</v>
      </c>
      <c r="N12119" s="273"/>
    </row>
    <row r="12120" spans="4:14" x14ac:dyDescent="0.25">
      <c r="D12120" s="129"/>
      <c r="F12120" s="99"/>
      <c r="G12120" s="99"/>
      <c r="H12120" s="99"/>
      <c r="I12120" s="18"/>
      <c r="K12120" s="180">
        <f t="shared" si="384"/>
        <v>0</v>
      </c>
      <c r="M12120" s="96">
        <f t="shared" si="385"/>
        <v>1</v>
      </c>
      <c r="N12120" s="273"/>
    </row>
    <row r="12121" spans="4:14" x14ac:dyDescent="0.25">
      <c r="D12121" s="129"/>
      <c r="F12121" s="99"/>
      <c r="G12121" s="99"/>
      <c r="H12121" s="99"/>
      <c r="I12121" s="18"/>
      <c r="K12121" s="180">
        <f t="shared" si="384"/>
        <v>0</v>
      </c>
      <c r="M12121" s="96">
        <f t="shared" si="385"/>
        <v>1</v>
      </c>
      <c r="N12121" s="273"/>
    </row>
    <row r="12122" spans="4:14" x14ac:dyDescent="0.25">
      <c r="D12122" s="129"/>
      <c r="F12122" s="99"/>
      <c r="G12122" s="99"/>
      <c r="H12122" s="99"/>
      <c r="I12122" s="18"/>
      <c r="K12122" s="180">
        <f t="shared" si="384"/>
        <v>0</v>
      </c>
      <c r="M12122" s="96">
        <f t="shared" si="385"/>
        <v>1</v>
      </c>
      <c r="N12122" s="273"/>
    </row>
    <row r="12123" spans="4:14" x14ac:dyDescent="0.25">
      <c r="D12123" s="129"/>
      <c r="F12123" s="99"/>
      <c r="G12123" s="99"/>
      <c r="H12123" s="99"/>
      <c r="I12123" s="18"/>
      <c r="K12123" s="180">
        <f t="shared" si="384"/>
        <v>0</v>
      </c>
      <c r="M12123" s="96">
        <f t="shared" si="385"/>
        <v>1</v>
      </c>
      <c r="N12123" s="273"/>
    </row>
    <row r="12124" spans="4:14" x14ac:dyDescent="0.25">
      <c r="D12124" s="129"/>
      <c r="F12124" s="99"/>
      <c r="G12124" s="99"/>
      <c r="H12124" s="99"/>
      <c r="I12124" s="18"/>
      <c r="K12124" s="180">
        <f t="shared" si="384"/>
        <v>0</v>
      </c>
      <c r="M12124" s="96">
        <f t="shared" si="385"/>
        <v>1</v>
      </c>
      <c r="N12124" s="273"/>
    </row>
    <row r="12125" spans="4:14" x14ac:dyDescent="0.25">
      <c r="D12125" s="129"/>
      <c r="F12125" s="99"/>
      <c r="G12125" s="99"/>
      <c r="H12125" s="99"/>
      <c r="I12125" s="18"/>
      <c r="K12125" s="180">
        <f t="shared" si="384"/>
        <v>0</v>
      </c>
      <c r="M12125" s="96">
        <f t="shared" si="385"/>
        <v>1</v>
      </c>
      <c r="N12125" s="273"/>
    </row>
    <row r="12126" spans="4:14" x14ac:dyDescent="0.25">
      <c r="D12126" s="129"/>
      <c r="F12126" s="99"/>
      <c r="G12126" s="99"/>
      <c r="H12126" s="99"/>
      <c r="I12126" s="18"/>
      <c r="K12126" s="180">
        <f t="shared" si="384"/>
        <v>0</v>
      </c>
      <c r="M12126" s="96">
        <f t="shared" si="385"/>
        <v>1</v>
      </c>
      <c r="N12126" s="273"/>
    </row>
    <row r="12127" spans="4:14" x14ac:dyDescent="0.25">
      <c r="D12127" s="129"/>
      <c r="F12127" s="99"/>
      <c r="G12127" s="99"/>
      <c r="H12127" s="99"/>
      <c r="I12127" s="18"/>
      <c r="K12127" s="180">
        <f t="shared" si="384"/>
        <v>0</v>
      </c>
      <c r="M12127" s="96">
        <f t="shared" si="385"/>
        <v>1</v>
      </c>
      <c r="N12127" s="273"/>
    </row>
    <row r="12128" spans="4:14" x14ac:dyDescent="0.25">
      <c r="D12128" s="129"/>
      <c r="F12128" s="99"/>
      <c r="G12128" s="99"/>
      <c r="H12128" s="99"/>
      <c r="I12128" s="18"/>
      <c r="K12128" s="180">
        <f t="shared" si="384"/>
        <v>0</v>
      </c>
      <c r="M12128" s="96">
        <f t="shared" si="385"/>
        <v>1</v>
      </c>
      <c r="N12128" s="273"/>
    </row>
    <row r="12129" spans="4:14" x14ac:dyDescent="0.25">
      <c r="D12129" s="129"/>
      <c r="F12129" s="99"/>
      <c r="G12129" s="99"/>
      <c r="H12129" s="99"/>
      <c r="I12129" s="18"/>
      <c r="K12129" s="180">
        <f t="shared" si="384"/>
        <v>0</v>
      </c>
      <c r="M12129" s="96">
        <f t="shared" si="385"/>
        <v>1</v>
      </c>
      <c r="N12129" s="273"/>
    </row>
    <row r="12130" spans="4:14" x14ac:dyDescent="0.25">
      <c r="D12130" s="129"/>
      <c r="F12130" s="99"/>
      <c r="G12130" s="99"/>
      <c r="H12130" s="99"/>
      <c r="I12130" s="18"/>
      <c r="K12130" s="180">
        <f t="shared" si="384"/>
        <v>0</v>
      </c>
      <c r="M12130" s="96">
        <f t="shared" si="385"/>
        <v>1</v>
      </c>
      <c r="N12130" s="273"/>
    </row>
    <row r="12131" spans="4:14" x14ac:dyDescent="0.25">
      <c r="D12131" s="129"/>
      <c r="F12131" s="99"/>
      <c r="G12131" s="99"/>
      <c r="H12131" s="99"/>
      <c r="I12131" s="18"/>
      <c r="K12131" s="180">
        <f t="shared" si="384"/>
        <v>0</v>
      </c>
      <c r="M12131" s="96">
        <f t="shared" si="385"/>
        <v>1</v>
      </c>
      <c r="N12131" s="273"/>
    </row>
    <row r="12132" spans="4:14" x14ac:dyDescent="0.25">
      <c r="D12132" s="129"/>
      <c r="F12132" s="99"/>
      <c r="G12132" s="99"/>
      <c r="H12132" s="99"/>
      <c r="I12132" s="18"/>
      <c r="K12132" s="180">
        <f t="shared" si="384"/>
        <v>0</v>
      </c>
      <c r="M12132" s="96">
        <f t="shared" si="385"/>
        <v>1</v>
      </c>
      <c r="N12132" s="273"/>
    </row>
    <row r="12133" spans="4:14" x14ac:dyDescent="0.25">
      <c r="D12133" s="129"/>
      <c r="F12133" s="99"/>
      <c r="G12133" s="99"/>
      <c r="H12133" s="99"/>
      <c r="I12133" s="18"/>
      <c r="K12133" s="180">
        <f t="shared" si="384"/>
        <v>0</v>
      </c>
      <c r="M12133" s="96">
        <f t="shared" si="385"/>
        <v>1</v>
      </c>
      <c r="N12133" s="273"/>
    </row>
    <row r="12134" spans="4:14" x14ac:dyDescent="0.25">
      <c r="D12134" s="129"/>
      <c r="F12134" s="99"/>
      <c r="G12134" s="99"/>
      <c r="H12134" s="99"/>
      <c r="I12134" s="18"/>
      <c r="K12134" s="180">
        <f t="shared" si="384"/>
        <v>0</v>
      </c>
      <c r="M12134" s="96">
        <f t="shared" si="385"/>
        <v>1</v>
      </c>
      <c r="N12134" s="273"/>
    </row>
    <row r="12135" spans="4:14" x14ac:dyDescent="0.25">
      <c r="D12135" s="129"/>
      <c r="F12135" s="99"/>
      <c r="G12135" s="99"/>
      <c r="H12135" s="99"/>
      <c r="I12135" s="18"/>
      <c r="K12135" s="180">
        <f t="shared" si="384"/>
        <v>0</v>
      </c>
      <c r="M12135" s="96">
        <f t="shared" si="385"/>
        <v>1</v>
      </c>
      <c r="N12135" s="273"/>
    </row>
    <row r="12136" spans="4:14" x14ac:dyDescent="0.25">
      <c r="D12136" s="129"/>
      <c r="F12136" s="99"/>
      <c r="G12136" s="99"/>
      <c r="H12136" s="99"/>
      <c r="I12136" s="18"/>
      <c r="K12136" s="180">
        <f t="shared" si="384"/>
        <v>0</v>
      </c>
      <c r="M12136" s="96">
        <f t="shared" si="385"/>
        <v>1</v>
      </c>
      <c r="N12136" s="273"/>
    </row>
    <row r="12137" spans="4:14" x14ac:dyDescent="0.25">
      <c r="D12137" s="129"/>
      <c r="F12137" s="99"/>
      <c r="G12137" s="99"/>
      <c r="H12137" s="99"/>
      <c r="I12137" s="18"/>
      <c r="K12137" s="180">
        <f t="shared" si="384"/>
        <v>0</v>
      </c>
      <c r="M12137" s="96">
        <f t="shared" si="385"/>
        <v>1</v>
      </c>
      <c r="N12137" s="273"/>
    </row>
    <row r="12138" spans="4:14" x14ac:dyDescent="0.25">
      <c r="D12138" s="129"/>
      <c r="F12138" s="99"/>
      <c r="G12138" s="99"/>
      <c r="H12138" s="99"/>
      <c r="I12138" s="18"/>
      <c r="K12138" s="180">
        <f t="shared" ref="K12138:K12201" si="386">IF(ctConta="",K12137+F12138,IF(I12138=ctConta,K12137+F12138,K12137))</f>
        <v>0</v>
      </c>
      <c r="M12138" s="96">
        <f t="shared" si="385"/>
        <v>1</v>
      </c>
      <c r="N12138" s="273"/>
    </row>
    <row r="12139" spans="4:14" x14ac:dyDescent="0.25">
      <c r="D12139" s="129"/>
      <c r="F12139" s="99"/>
      <c r="G12139" s="99"/>
      <c r="H12139" s="99"/>
      <c r="I12139" s="18"/>
      <c r="K12139" s="180">
        <f t="shared" si="386"/>
        <v>0</v>
      </c>
      <c r="M12139" s="96">
        <f t="shared" si="385"/>
        <v>1</v>
      </c>
      <c r="N12139" s="273"/>
    </row>
    <row r="12140" spans="4:14" x14ac:dyDescent="0.25">
      <c r="D12140" s="129"/>
      <c r="F12140" s="99"/>
      <c r="G12140" s="99"/>
      <c r="H12140" s="99"/>
      <c r="I12140" s="18"/>
      <c r="K12140" s="180">
        <f t="shared" si="386"/>
        <v>0</v>
      </c>
      <c r="M12140" s="96">
        <f t="shared" si="385"/>
        <v>1</v>
      </c>
      <c r="N12140" s="273"/>
    </row>
    <row r="12141" spans="4:14" x14ac:dyDescent="0.25">
      <c r="D12141" s="129"/>
      <c r="F12141" s="99"/>
      <c r="G12141" s="99"/>
      <c r="H12141" s="99"/>
      <c r="I12141" s="18"/>
      <c r="K12141" s="180">
        <f t="shared" si="386"/>
        <v>0</v>
      </c>
      <c r="M12141" s="96">
        <f t="shared" si="385"/>
        <v>1</v>
      </c>
      <c r="N12141" s="273"/>
    </row>
    <row r="12142" spans="4:14" x14ac:dyDescent="0.25">
      <c r="D12142" s="129"/>
      <c r="F12142" s="99"/>
      <c r="G12142" s="99"/>
      <c r="H12142" s="99"/>
      <c r="I12142" s="18"/>
      <c r="K12142" s="180">
        <f t="shared" si="386"/>
        <v>0</v>
      </c>
      <c r="M12142" s="96">
        <f t="shared" si="385"/>
        <v>1</v>
      </c>
      <c r="N12142" s="273"/>
    </row>
    <row r="12143" spans="4:14" x14ac:dyDescent="0.25">
      <c r="D12143" s="129"/>
      <c r="F12143" s="99"/>
      <c r="G12143" s="99"/>
      <c r="H12143" s="99"/>
      <c r="I12143" s="18"/>
      <c r="K12143" s="180">
        <f t="shared" si="386"/>
        <v>0</v>
      </c>
      <c r="M12143" s="96">
        <f t="shared" si="385"/>
        <v>1</v>
      </c>
      <c r="N12143" s="273"/>
    </row>
    <row r="12144" spans="4:14" x14ac:dyDescent="0.25">
      <c r="D12144" s="129"/>
      <c r="F12144" s="99"/>
      <c r="G12144" s="99"/>
      <c r="H12144" s="99"/>
      <c r="I12144" s="18"/>
      <c r="K12144" s="180">
        <f t="shared" si="386"/>
        <v>0</v>
      </c>
      <c r="M12144" s="96">
        <f t="shared" si="385"/>
        <v>1</v>
      </c>
      <c r="N12144" s="273"/>
    </row>
    <row r="12145" spans="4:14" x14ac:dyDescent="0.25">
      <c r="D12145" s="129"/>
      <c r="F12145" s="99"/>
      <c r="G12145" s="99"/>
      <c r="H12145" s="99"/>
      <c r="I12145" s="18"/>
      <c r="K12145" s="180">
        <f t="shared" si="386"/>
        <v>0</v>
      </c>
      <c r="M12145" s="96">
        <f t="shared" si="385"/>
        <v>1</v>
      </c>
      <c r="N12145" s="273"/>
    </row>
    <row r="12146" spans="4:14" x14ac:dyDescent="0.25">
      <c r="D12146" s="129"/>
      <c r="F12146" s="99"/>
      <c r="G12146" s="99"/>
      <c r="H12146" s="99"/>
      <c r="I12146" s="18"/>
      <c r="K12146" s="180">
        <f t="shared" si="386"/>
        <v>0</v>
      </c>
      <c r="M12146" s="96">
        <f t="shared" si="385"/>
        <v>1</v>
      </c>
      <c r="N12146" s="273"/>
    </row>
    <row r="12147" spans="4:14" x14ac:dyDescent="0.25">
      <c r="D12147" s="129"/>
      <c r="F12147" s="99"/>
      <c r="G12147" s="99"/>
      <c r="H12147" s="99"/>
      <c r="I12147" s="18"/>
      <c r="K12147" s="180">
        <f t="shared" si="386"/>
        <v>0</v>
      </c>
      <c r="M12147" s="96">
        <f t="shared" si="385"/>
        <v>1</v>
      </c>
      <c r="N12147" s="273"/>
    </row>
    <row r="12148" spans="4:14" x14ac:dyDescent="0.25">
      <c r="D12148" s="129"/>
      <c r="F12148" s="99"/>
      <c r="G12148" s="99"/>
      <c r="H12148" s="99"/>
      <c r="I12148" s="18"/>
      <c r="K12148" s="180">
        <f t="shared" si="386"/>
        <v>0</v>
      </c>
      <c r="M12148" s="96">
        <f t="shared" si="385"/>
        <v>1</v>
      </c>
      <c r="N12148" s="273"/>
    </row>
    <row r="12149" spans="4:14" x14ac:dyDescent="0.25">
      <c r="D12149" s="129"/>
      <c r="F12149" s="99"/>
      <c r="G12149" s="99"/>
      <c r="H12149" s="99"/>
      <c r="I12149" s="18"/>
      <c r="K12149" s="180">
        <f t="shared" si="386"/>
        <v>0</v>
      </c>
      <c r="M12149" s="96">
        <f t="shared" si="385"/>
        <v>1</v>
      </c>
      <c r="N12149" s="273"/>
    </row>
    <row r="12150" spans="4:14" x14ac:dyDescent="0.25">
      <c r="D12150" s="129"/>
      <c r="F12150" s="99"/>
      <c r="G12150" s="99"/>
      <c r="H12150" s="99"/>
      <c r="I12150" s="18"/>
      <c r="K12150" s="180">
        <f t="shared" si="386"/>
        <v>0</v>
      </c>
      <c r="M12150" s="96">
        <f t="shared" si="385"/>
        <v>1</v>
      </c>
      <c r="N12150" s="273"/>
    </row>
    <row r="12151" spans="4:14" x14ac:dyDescent="0.25">
      <c r="D12151" s="129"/>
      <c r="F12151" s="99"/>
      <c r="G12151" s="99"/>
      <c r="H12151" s="99"/>
      <c r="I12151" s="18"/>
      <c r="K12151" s="180">
        <f t="shared" si="386"/>
        <v>0</v>
      </c>
      <c r="M12151" s="96">
        <f t="shared" si="385"/>
        <v>1</v>
      </c>
      <c r="N12151" s="273"/>
    </row>
    <row r="12152" spans="4:14" x14ac:dyDescent="0.25">
      <c r="D12152" s="129"/>
      <c r="F12152" s="99"/>
      <c r="G12152" s="99"/>
      <c r="H12152" s="99"/>
      <c r="I12152" s="18"/>
      <c r="K12152" s="180">
        <f t="shared" si="386"/>
        <v>0</v>
      </c>
      <c r="M12152" s="96">
        <f t="shared" si="385"/>
        <v>1</v>
      </c>
      <c r="N12152" s="273"/>
    </row>
    <row r="12153" spans="4:14" x14ac:dyDescent="0.25">
      <c r="D12153" s="129"/>
      <c r="F12153" s="99"/>
      <c r="G12153" s="99"/>
      <c r="H12153" s="99"/>
      <c r="I12153" s="18"/>
      <c r="K12153" s="180">
        <f t="shared" si="386"/>
        <v>0</v>
      </c>
      <c r="M12153" s="96">
        <f t="shared" si="385"/>
        <v>1</v>
      </c>
      <c r="N12153" s="273"/>
    </row>
    <row r="12154" spans="4:14" x14ac:dyDescent="0.25">
      <c r="D12154" s="129"/>
      <c r="F12154" s="99"/>
      <c r="G12154" s="99"/>
      <c r="H12154" s="99"/>
      <c r="I12154" s="18"/>
      <c r="K12154" s="180">
        <f t="shared" si="386"/>
        <v>0</v>
      </c>
      <c r="M12154" s="96">
        <f t="shared" si="385"/>
        <v>1</v>
      </c>
      <c r="N12154" s="273"/>
    </row>
    <row r="12155" spans="4:14" x14ac:dyDescent="0.25">
      <c r="D12155" s="129"/>
      <c r="F12155" s="99"/>
      <c r="G12155" s="99"/>
      <c r="H12155" s="99"/>
      <c r="I12155" s="18"/>
      <c r="K12155" s="180">
        <f t="shared" si="386"/>
        <v>0</v>
      </c>
      <c r="M12155" s="96">
        <f t="shared" si="385"/>
        <v>1</v>
      </c>
      <c r="N12155" s="273"/>
    </row>
    <row r="12156" spans="4:14" x14ac:dyDescent="0.25">
      <c r="D12156" s="129"/>
      <c r="F12156" s="99"/>
      <c r="G12156" s="99"/>
      <c r="H12156" s="99"/>
      <c r="I12156" s="18"/>
      <c r="K12156" s="180">
        <f t="shared" si="386"/>
        <v>0</v>
      </c>
      <c r="M12156" s="96">
        <f t="shared" si="385"/>
        <v>1</v>
      </c>
      <c r="N12156" s="273"/>
    </row>
    <row r="12157" spans="4:14" x14ac:dyDescent="0.25">
      <c r="D12157" s="129"/>
      <c r="F12157" s="99"/>
      <c r="G12157" s="99"/>
      <c r="H12157" s="99"/>
      <c r="I12157" s="18"/>
      <c r="K12157" s="180">
        <f t="shared" si="386"/>
        <v>0</v>
      </c>
      <c r="M12157" s="96">
        <f t="shared" si="385"/>
        <v>1</v>
      </c>
      <c r="N12157" s="273"/>
    </row>
    <row r="12158" spans="4:14" x14ac:dyDescent="0.25">
      <c r="D12158" s="129"/>
      <c r="F12158" s="99"/>
      <c r="G12158" s="99"/>
      <c r="H12158" s="99"/>
      <c r="I12158" s="18"/>
      <c r="K12158" s="180">
        <f t="shared" si="386"/>
        <v>0</v>
      </c>
      <c r="M12158" s="96">
        <f t="shared" si="385"/>
        <v>1</v>
      </c>
      <c r="N12158" s="273"/>
    </row>
    <row r="12159" spans="4:14" x14ac:dyDescent="0.25">
      <c r="D12159" s="129"/>
      <c r="F12159" s="99"/>
      <c r="G12159" s="99"/>
      <c r="H12159" s="99"/>
      <c r="I12159" s="18"/>
      <c r="K12159" s="180">
        <f t="shared" si="386"/>
        <v>0</v>
      </c>
      <c r="M12159" s="96">
        <f t="shared" si="385"/>
        <v>1</v>
      </c>
      <c r="N12159" s="273"/>
    </row>
    <row r="12160" spans="4:14" x14ac:dyDescent="0.25">
      <c r="D12160" s="129"/>
      <c r="F12160" s="99"/>
      <c r="G12160" s="99"/>
      <c r="H12160" s="99"/>
      <c r="I12160" s="18"/>
      <c r="K12160" s="180">
        <f t="shared" si="386"/>
        <v>0</v>
      </c>
      <c r="M12160" s="96">
        <f t="shared" si="385"/>
        <v>1</v>
      </c>
      <c r="N12160" s="273"/>
    </row>
    <row r="12161" spans="4:14" x14ac:dyDescent="0.25">
      <c r="D12161" s="129"/>
      <c r="F12161" s="99"/>
      <c r="G12161" s="99"/>
      <c r="H12161" s="99"/>
      <c r="I12161" s="18"/>
      <c r="K12161" s="180">
        <f t="shared" si="386"/>
        <v>0</v>
      </c>
      <c r="M12161" s="96">
        <f t="shared" si="385"/>
        <v>1</v>
      </c>
      <c r="N12161" s="273"/>
    </row>
    <row r="12162" spans="4:14" x14ac:dyDescent="0.25">
      <c r="D12162" s="129"/>
      <c r="F12162" s="99"/>
      <c r="G12162" s="99"/>
      <c r="H12162" s="99"/>
      <c r="I12162" s="18"/>
      <c r="K12162" s="180">
        <f t="shared" si="386"/>
        <v>0</v>
      </c>
      <c r="M12162" s="96">
        <f t="shared" si="385"/>
        <v>1</v>
      </c>
      <c r="N12162" s="273"/>
    </row>
    <row r="12163" spans="4:14" x14ac:dyDescent="0.25">
      <c r="D12163" s="129"/>
      <c r="F12163" s="99"/>
      <c r="G12163" s="99"/>
      <c r="H12163" s="99"/>
      <c r="I12163" s="18"/>
      <c r="K12163" s="180">
        <f t="shared" si="386"/>
        <v>0</v>
      </c>
      <c r="M12163" s="96">
        <f t="shared" si="385"/>
        <v>1</v>
      </c>
      <c r="N12163" s="273"/>
    </row>
    <row r="12164" spans="4:14" x14ac:dyDescent="0.25">
      <c r="D12164" s="129"/>
      <c r="F12164" s="99"/>
      <c r="G12164" s="99"/>
      <c r="H12164" s="99"/>
      <c r="I12164" s="18"/>
      <c r="K12164" s="180">
        <f t="shared" si="386"/>
        <v>0</v>
      </c>
      <c r="M12164" s="96">
        <f t="shared" si="385"/>
        <v>1</v>
      </c>
      <c r="N12164" s="273"/>
    </row>
    <row r="12165" spans="4:14" x14ac:dyDescent="0.25">
      <c r="D12165" s="129"/>
      <c r="F12165" s="99"/>
      <c r="G12165" s="99"/>
      <c r="H12165" s="99"/>
      <c r="I12165" s="18"/>
      <c r="K12165" s="180">
        <f t="shared" si="386"/>
        <v>0</v>
      </c>
      <c r="M12165" s="96">
        <f t="shared" si="385"/>
        <v>1</v>
      </c>
      <c r="N12165" s="273"/>
    </row>
    <row r="12166" spans="4:14" x14ac:dyDescent="0.25">
      <c r="D12166" s="129"/>
      <c r="F12166" s="99"/>
      <c r="G12166" s="99"/>
      <c r="H12166" s="99"/>
      <c r="I12166" s="18"/>
      <c r="K12166" s="180">
        <f t="shared" si="386"/>
        <v>0</v>
      </c>
      <c r="M12166" s="96">
        <f t="shared" si="385"/>
        <v>1</v>
      </c>
      <c r="N12166" s="273"/>
    </row>
    <row r="12167" spans="4:14" x14ac:dyDescent="0.25">
      <c r="D12167" s="129"/>
      <c r="F12167" s="99"/>
      <c r="G12167" s="99"/>
      <c r="H12167" s="99"/>
      <c r="I12167" s="18"/>
      <c r="K12167" s="180">
        <f t="shared" si="386"/>
        <v>0</v>
      </c>
      <c r="M12167" s="96">
        <f t="shared" si="385"/>
        <v>1</v>
      </c>
      <c r="N12167" s="273"/>
    </row>
    <row r="12168" spans="4:14" x14ac:dyDescent="0.25">
      <c r="D12168" s="129"/>
      <c r="F12168" s="99"/>
      <c r="G12168" s="99"/>
      <c r="H12168" s="99"/>
      <c r="I12168" s="18"/>
      <c r="K12168" s="180">
        <f t="shared" si="386"/>
        <v>0</v>
      </c>
      <c r="M12168" s="96">
        <f t="shared" si="385"/>
        <v>1</v>
      </c>
      <c r="N12168" s="273"/>
    </row>
    <row r="12169" spans="4:14" x14ac:dyDescent="0.25">
      <c r="D12169" s="129"/>
      <c r="F12169" s="99"/>
      <c r="G12169" s="99"/>
      <c r="H12169" s="99"/>
      <c r="I12169" s="18"/>
      <c r="K12169" s="180">
        <f t="shared" si="386"/>
        <v>0</v>
      </c>
      <c r="M12169" s="96">
        <f t="shared" si="385"/>
        <v>1</v>
      </c>
      <c r="N12169" s="273"/>
    </row>
    <row r="12170" spans="4:14" x14ac:dyDescent="0.25">
      <c r="D12170" s="129"/>
      <c r="F12170" s="99"/>
      <c r="G12170" s="99"/>
      <c r="H12170" s="99"/>
      <c r="I12170" s="18"/>
      <c r="K12170" s="180">
        <f t="shared" si="386"/>
        <v>0</v>
      </c>
      <c r="M12170" s="96">
        <f t="shared" si="385"/>
        <v>1</v>
      </c>
      <c r="N12170" s="273"/>
    </row>
    <row r="12171" spans="4:14" x14ac:dyDescent="0.25">
      <c r="D12171" s="129"/>
      <c r="F12171" s="99"/>
      <c r="G12171" s="99"/>
      <c r="H12171" s="99"/>
      <c r="I12171" s="18"/>
      <c r="K12171" s="180">
        <f t="shared" si="386"/>
        <v>0</v>
      </c>
      <c r="M12171" s="96">
        <f t="shared" si="385"/>
        <v>1</v>
      </c>
      <c r="N12171" s="273"/>
    </row>
    <row r="12172" spans="4:14" x14ac:dyDescent="0.25">
      <c r="D12172" s="129"/>
      <c r="F12172" s="99"/>
      <c r="G12172" s="99"/>
      <c r="H12172" s="99"/>
      <c r="I12172" s="18"/>
      <c r="K12172" s="180">
        <f t="shared" si="386"/>
        <v>0</v>
      </c>
      <c r="M12172" s="96">
        <f t="shared" si="385"/>
        <v>1</v>
      </c>
      <c r="N12172" s="273"/>
    </row>
    <row r="12173" spans="4:14" x14ac:dyDescent="0.25">
      <c r="D12173" s="129"/>
      <c r="F12173" s="99"/>
      <c r="G12173" s="99"/>
      <c r="H12173" s="99"/>
      <c r="I12173" s="18"/>
      <c r="K12173" s="180">
        <f t="shared" si="386"/>
        <v>0</v>
      </c>
      <c r="M12173" s="96">
        <f t="shared" si="385"/>
        <v>1</v>
      </c>
      <c r="N12173" s="273"/>
    </row>
    <row r="12174" spans="4:14" x14ac:dyDescent="0.25">
      <c r="D12174" s="129"/>
      <c r="F12174" s="99"/>
      <c r="G12174" s="99"/>
      <c r="H12174" s="99"/>
      <c r="I12174" s="18"/>
      <c r="K12174" s="180">
        <f t="shared" si="386"/>
        <v>0</v>
      </c>
      <c r="M12174" s="96">
        <f t="shared" si="385"/>
        <v>1</v>
      </c>
      <c r="N12174" s="273"/>
    </row>
    <row r="12175" spans="4:14" x14ac:dyDescent="0.25">
      <c r="D12175" s="129"/>
      <c r="F12175" s="99"/>
      <c r="G12175" s="99"/>
      <c r="H12175" s="99"/>
      <c r="I12175" s="18"/>
      <c r="K12175" s="180">
        <f t="shared" si="386"/>
        <v>0</v>
      </c>
      <c r="M12175" s="96">
        <f t="shared" si="385"/>
        <v>1</v>
      </c>
      <c r="N12175" s="273"/>
    </row>
    <row r="12176" spans="4:14" x14ac:dyDescent="0.25">
      <c r="D12176" s="129"/>
      <c r="F12176" s="99"/>
      <c r="G12176" s="99"/>
      <c r="H12176" s="99"/>
      <c r="I12176" s="18"/>
      <c r="K12176" s="180">
        <f t="shared" si="386"/>
        <v>0</v>
      </c>
      <c r="M12176" s="96">
        <f t="shared" si="385"/>
        <v>1</v>
      </c>
      <c r="N12176" s="273"/>
    </row>
    <row r="12177" spans="4:14" x14ac:dyDescent="0.25">
      <c r="D12177" s="129"/>
      <c r="F12177" s="99"/>
      <c r="G12177" s="99"/>
      <c r="H12177" s="99"/>
      <c r="I12177" s="18"/>
      <c r="K12177" s="180">
        <f t="shared" si="386"/>
        <v>0</v>
      </c>
      <c r="M12177" s="96">
        <f t="shared" ref="M12177:M12240" si="387">UltimoDia(D12177)</f>
        <v>1</v>
      </c>
      <c r="N12177" s="273"/>
    </row>
    <row r="12178" spans="4:14" x14ac:dyDescent="0.25">
      <c r="D12178" s="129"/>
      <c r="F12178" s="99"/>
      <c r="G12178" s="99"/>
      <c r="H12178" s="99"/>
      <c r="I12178" s="18"/>
      <c r="K12178" s="180">
        <f t="shared" si="386"/>
        <v>0</v>
      </c>
      <c r="M12178" s="96">
        <f t="shared" si="387"/>
        <v>1</v>
      </c>
      <c r="N12178" s="273"/>
    </row>
    <row r="12179" spans="4:14" x14ac:dyDescent="0.25">
      <c r="D12179" s="129"/>
      <c r="F12179" s="99"/>
      <c r="G12179" s="99"/>
      <c r="H12179" s="99"/>
      <c r="I12179" s="18"/>
      <c r="K12179" s="180">
        <f t="shared" si="386"/>
        <v>0</v>
      </c>
      <c r="M12179" s="96">
        <f t="shared" si="387"/>
        <v>1</v>
      </c>
      <c r="N12179" s="273"/>
    </row>
    <row r="12180" spans="4:14" x14ac:dyDescent="0.25">
      <c r="D12180" s="129"/>
      <c r="F12180" s="99"/>
      <c r="G12180" s="99"/>
      <c r="H12180" s="99"/>
      <c r="I12180" s="18"/>
      <c r="K12180" s="180">
        <f t="shared" si="386"/>
        <v>0</v>
      </c>
      <c r="M12180" s="96">
        <f t="shared" si="387"/>
        <v>1</v>
      </c>
      <c r="N12180" s="273"/>
    </row>
    <row r="12181" spans="4:14" x14ac:dyDescent="0.25">
      <c r="D12181" s="129"/>
      <c r="F12181" s="99"/>
      <c r="G12181" s="99"/>
      <c r="H12181" s="99"/>
      <c r="I12181" s="18"/>
      <c r="K12181" s="180">
        <f t="shared" si="386"/>
        <v>0</v>
      </c>
      <c r="M12181" s="96">
        <f t="shared" si="387"/>
        <v>1</v>
      </c>
      <c r="N12181" s="273"/>
    </row>
    <row r="12182" spans="4:14" x14ac:dyDescent="0.25">
      <c r="D12182" s="129"/>
      <c r="F12182" s="99"/>
      <c r="G12182" s="99"/>
      <c r="H12182" s="99"/>
      <c r="I12182" s="18"/>
      <c r="K12182" s="180">
        <f t="shared" si="386"/>
        <v>0</v>
      </c>
      <c r="M12182" s="96">
        <f t="shared" si="387"/>
        <v>1</v>
      </c>
      <c r="N12182" s="273"/>
    </row>
    <row r="12183" spans="4:14" x14ac:dyDescent="0.25">
      <c r="D12183" s="129"/>
      <c r="F12183" s="99"/>
      <c r="G12183" s="99"/>
      <c r="H12183" s="99"/>
      <c r="I12183" s="18"/>
      <c r="K12183" s="180">
        <f t="shared" si="386"/>
        <v>0</v>
      </c>
      <c r="M12183" s="96">
        <f t="shared" si="387"/>
        <v>1</v>
      </c>
      <c r="N12183" s="273"/>
    </row>
    <row r="12184" spans="4:14" x14ac:dyDescent="0.25">
      <c r="D12184" s="129"/>
      <c r="F12184" s="99"/>
      <c r="G12184" s="99"/>
      <c r="H12184" s="99"/>
      <c r="I12184" s="18"/>
      <c r="K12184" s="180">
        <f t="shared" si="386"/>
        <v>0</v>
      </c>
      <c r="M12184" s="96">
        <f t="shared" si="387"/>
        <v>1</v>
      </c>
      <c r="N12184" s="273"/>
    </row>
    <row r="12185" spans="4:14" x14ac:dyDescent="0.25">
      <c r="D12185" s="129"/>
      <c r="F12185" s="99"/>
      <c r="G12185" s="99"/>
      <c r="H12185" s="99"/>
      <c r="I12185" s="18"/>
      <c r="K12185" s="180">
        <f t="shared" si="386"/>
        <v>0</v>
      </c>
      <c r="M12185" s="96">
        <f t="shared" si="387"/>
        <v>1</v>
      </c>
      <c r="N12185" s="273"/>
    </row>
    <row r="12186" spans="4:14" x14ac:dyDescent="0.25">
      <c r="D12186" s="129"/>
      <c r="F12186" s="99"/>
      <c r="G12186" s="99"/>
      <c r="H12186" s="99"/>
      <c r="I12186" s="18"/>
      <c r="K12186" s="180">
        <f t="shared" si="386"/>
        <v>0</v>
      </c>
      <c r="M12186" s="96">
        <f t="shared" si="387"/>
        <v>1</v>
      </c>
      <c r="N12186" s="273"/>
    </row>
    <row r="12187" spans="4:14" x14ac:dyDescent="0.25">
      <c r="D12187" s="129"/>
      <c r="F12187" s="99"/>
      <c r="G12187" s="99"/>
      <c r="H12187" s="99"/>
      <c r="I12187" s="18"/>
      <c r="K12187" s="180">
        <f t="shared" si="386"/>
        <v>0</v>
      </c>
      <c r="M12187" s="96">
        <f t="shared" si="387"/>
        <v>1</v>
      </c>
      <c r="N12187" s="273"/>
    </row>
    <row r="12188" spans="4:14" x14ac:dyDescent="0.25">
      <c r="D12188" s="129"/>
      <c r="F12188" s="99"/>
      <c r="G12188" s="99"/>
      <c r="H12188" s="99"/>
      <c r="I12188" s="18"/>
      <c r="K12188" s="180">
        <f t="shared" si="386"/>
        <v>0</v>
      </c>
      <c r="M12188" s="96">
        <f t="shared" si="387"/>
        <v>1</v>
      </c>
      <c r="N12188" s="273"/>
    </row>
    <row r="12189" spans="4:14" x14ac:dyDescent="0.25">
      <c r="D12189" s="129"/>
      <c r="F12189" s="99"/>
      <c r="G12189" s="99"/>
      <c r="H12189" s="99"/>
      <c r="I12189" s="18"/>
      <c r="K12189" s="180">
        <f t="shared" si="386"/>
        <v>0</v>
      </c>
      <c r="M12189" s="96">
        <f t="shared" si="387"/>
        <v>1</v>
      </c>
      <c r="N12189" s="273"/>
    </row>
    <row r="12190" spans="4:14" x14ac:dyDescent="0.25">
      <c r="D12190" s="129"/>
      <c r="F12190" s="99"/>
      <c r="G12190" s="99"/>
      <c r="H12190" s="99"/>
      <c r="I12190" s="18"/>
      <c r="K12190" s="180">
        <f t="shared" si="386"/>
        <v>0</v>
      </c>
      <c r="M12190" s="96">
        <f t="shared" si="387"/>
        <v>1</v>
      </c>
      <c r="N12190" s="273"/>
    </row>
    <row r="12191" spans="4:14" x14ac:dyDescent="0.25">
      <c r="D12191" s="129"/>
      <c r="F12191" s="99"/>
      <c r="G12191" s="99"/>
      <c r="H12191" s="99"/>
      <c r="I12191" s="18"/>
      <c r="K12191" s="180">
        <f t="shared" si="386"/>
        <v>0</v>
      </c>
      <c r="M12191" s="96">
        <f t="shared" si="387"/>
        <v>1</v>
      </c>
      <c r="N12191" s="273"/>
    </row>
    <row r="12192" spans="4:14" x14ac:dyDescent="0.25">
      <c r="D12192" s="129"/>
      <c r="F12192" s="99"/>
      <c r="G12192" s="99"/>
      <c r="H12192" s="99"/>
      <c r="I12192" s="18"/>
      <c r="K12192" s="180">
        <f t="shared" si="386"/>
        <v>0</v>
      </c>
      <c r="M12192" s="96">
        <f t="shared" si="387"/>
        <v>1</v>
      </c>
      <c r="N12192" s="273"/>
    </row>
    <row r="12193" spans="4:14" x14ac:dyDescent="0.25">
      <c r="D12193" s="129"/>
      <c r="F12193" s="99"/>
      <c r="G12193" s="99"/>
      <c r="H12193" s="99"/>
      <c r="I12193" s="18"/>
      <c r="K12193" s="180">
        <f t="shared" si="386"/>
        <v>0</v>
      </c>
      <c r="M12193" s="96">
        <f t="shared" si="387"/>
        <v>1</v>
      </c>
      <c r="N12193" s="273"/>
    </row>
    <row r="12194" spans="4:14" x14ac:dyDescent="0.25">
      <c r="D12194" s="129"/>
      <c r="F12194" s="99"/>
      <c r="G12194" s="99"/>
      <c r="H12194" s="99"/>
      <c r="I12194" s="18"/>
      <c r="K12194" s="180">
        <f t="shared" si="386"/>
        <v>0</v>
      </c>
      <c r="M12194" s="96">
        <f t="shared" si="387"/>
        <v>1</v>
      </c>
      <c r="N12194" s="273"/>
    </row>
    <row r="12195" spans="4:14" x14ac:dyDescent="0.25">
      <c r="D12195" s="129"/>
      <c r="F12195" s="99"/>
      <c r="G12195" s="99"/>
      <c r="H12195" s="99"/>
      <c r="I12195" s="18"/>
      <c r="K12195" s="180">
        <f t="shared" si="386"/>
        <v>0</v>
      </c>
      <c r="M12195" s="96">
        <f t="shared" si="387"/>
        <v>1</v>
      </c>
      <c r="N12195" s="273"/>
    </row>
    <row r="12196" spans="4:14" x14ac:dyDescent="0.25">
      <c r="D12196" s="129"/>
      <c r="F12196" s="99"/>
      <c r="G12196" s="99"/>
      <c r="H12196" s="99"/>
      <c r="I12196" s="18"/>
      <c r="K12196" s="180">
        <f t="shared" si="386"/>
        <v>0</v>
      </c>
      <c r="M12196" s="96">
        <f t="shared" si="387"/>
        <v>1</v>
      </c>
      <c r="N12196" s="273"/>
    </row>
    <row r="12197" spans="4:14" x14ac:dyDescent="0.25">
      <c r="D12197" s="129"/>
      <c r="F12197" s="99"/>
      <c r="G12197" s="99"/>
      <c r="H12197" s="99"/>
      <c r="I12197" s="18"/>
      <c r="K12197" s="180">
        <f t="shared" si="386"/>
        <v>0</v>
      </c>
      <c r="M12197" s="96">
        <f t="shared" si="387"/>
        <v>1</v>
      </c>
      <c r="N12197" s="273"/>
    </row>
    <row r="12198" spans="4:14" x14ac:dyDescent="0.25">
      <c r="D12198" s="129"/>
      <c r="F12198" s="99"/>
      <c r="G12198" s="99"/>
      <c r="H12198" s="99"/>
      <c r="I12198" s="18"/>
      <c r="K12198" s="180">
        <f t="shared" si="386"/>
        <v>0</v>
      </c>
      <c r="M12198" s="96">
        <f t="shared" si="387"/>
        <v>1</v>
      </c>
      <c r="N12198" s="273"/>
    </row>
    <row r="12199" spans="4:14" x14ac:dyDescent="0.25">
      <c r="D12199" s="129"/>
      <c r="F12199" s="99"/>
      <c r="G12199" s="99"/>
      <c r="H12199" s="99"/>
      <c r="I12199" s="18"/>
      <c r="K12199" s="180">
        <f t="shared" si="386"/>
        <v>0</v>
      </c>
      <c r="M12199" s="96">
        <f t="shared" si="387"/>
        <v>1</v>
      </c>
      <c r="N12199" s="273"/>
    </row>
    <row r="12200" spans="4:14" x14ac:dyDescent="0.25">
      <c r="D12200" s="129"/>
      <c r="F12200" s="99"/>
      <c r="G12200" s="99"/>
      <c r="H12200" s="99"/>
      <c r="I12200" s="18"/>
      <c r="K12200" s="180">
        <f t="shared" si="386"/>
        <v>0</v>
      </c>
      <c r="M12200" s="96">
        <f t="shared" si="387"/>
        <v>1</v>
      </c>
      <c r="N12200" s="273"/>
    </row>
    <row r="12201" spans="4:14" x14ac:dyDescent="0.25">
      <c r="D12201" s="129"/>
      <c r="F12201" s="99"/>
      <c r="G12201" s="99"/>
      <c r="H12201" s="99"/>
      <c r="I12201" s="18"/>
      <c r="K12201" s="180">
        <f t="shared" si="386"/>
        <v>0</v>
      </c>
      <c r="M12201" s="96">
        <f t="shared" si="387"/>
        <v>1</v>
      </c>
      <c r="N12201" s="273"/>
    </row>
    <row r="12202" spans="4:14" x14ac:dyDescent="0.25">
      <c r="D12202" s="129"/>
      <c r="F12202" s="99"/>
      <c r="G12202" s="99"/>
      <c r="H12202" s="99"/>
      <c r="I12202" s="18"/>
      <c r="K12202" s="180">
        <f t="shared" ref="K12202:K12265" si="388">IF(ctConta="",K12201+F12202,IF(I12202=ctConta,K12201+F12202,K12201))</f>
        <v>0</v>
      </c>
      <c r="M12202" s="96">
        <f t="shared" si="387"/>
        <v>1</v>
      </c>
      <c r="N12202" s="273"/>
    </row>
    <row r="12203" spans="4:14" x14ac:dyDescent="0.25">
      <c r="D12203" s="129"/>
      <c r="F12203" s="99"/>
      <c r="G12203" s="99"/>
      <c r="H12203" s="99"/>
      <c r="I12203" s="18"/>
      <c r="K12203" s="180">
        <f t="shared" si="388"/>
        <v>0</v>
      </c>
      <c r="M12203" s="96">
        <f t="shared" si="387"/>
        <v>1</v>
      </c>
      <c r="N12203" s="273"/>
    </row>
    <row r="12204" spans="4:14" x14ac:dyDescent="0.25">
      <c r="D12204" s="129"/>
      <c r="F12204" s="99"/>
      <c r="G12204" s="99"/>
      <c r="H12204" s="99"/>
      <c r="I12204" s="18"/>
      <c r="K12204" s="180">
        <f t="shared" si="388"/>
        <v>0</v>
      </c>
      <c r="M12204" s="96">
        <f t="shared" si="387"/>
        <v>1</v>
      </c>
      <c r="N12204" s="273"/>
    </row>
    <row r="12205" spans="4:14" x14ac:dyDescent="0.25">
      <c r="D12205" s="129"/>
      <c r="F12205" s="99"/>
      <c r="G12205" s="99"/>
      <c r="H12205" s="99"/>
      <c r="I12205" s="18"/>
      <c r="K12205" s="180">
        <f t="shared" si="388"/>
        <v>0</v>
      </c>
      <c r="M12205" s="96">
        <f t="shared" si="387"/>
        <v>1</v>
      </c>
      <c r="N12205" s="273"/>
    </row>
    <row r="12206" spans="4:14" x14ac:dyDescent="0.25">
      <c r="D12206" s="129"/>
      <c r="F12206" s="99"/>
      <c r="G12206" s="99"/>
      <c r="H12206" s="99"/>
      <c r="I12206" s="18"/>
      <c r="K12206" s="180">
        <f t="shared" si="388"/>
        <v>0</v>
      </c>
      <c r="M12206" s="96">
        <f t="shared" si="387"/>
        <v>1</v>
      </c>
      <c r="N12206" s="273"/>
    </row>
    <row r="12207" spans="4:14" x14ac:dyDescent="0.25">
      <c r="D12207" s="129"/>
      <c r="F12207" s="99"/>
      <c r="G12207" s="99"/>
      <c r="H12207" s="99"/>
      <c r="I12207" s="18"/>
      <c r="K12207" s="180">
        <f t="shared" si="388"/>
        <v>0</v>
      </c>
      <c r="M12207" s="96">
        <f t="shared" si="387"/>
        <v>1</v>
      </c>
      <c r="N12207" s="273"/>
    </row>
    <row r="12208" spans="4:14" x14ac:dyDescent="0.25">
      <c r="D12208" s="129"/>
      <c r="F12208" s="99"/>
      <c r="G12208" s="99"/>
      <c r="H12208" s="99"/>
      <c r="I12208" s="18"/>
      <c r="K12208" s="180">
        <f t="shared" si="388"/>
        <v>0</v>
      </c>
      <c r="M12208" s="96">
        <f t="shared" si="387"/>
        <v>1</v>
      </c>
      <c r="N12208" s="273"/>
    </row>
    <row r="12209" spans="4:14" x14ac:dyDescent="0.25">
      <c r="D12209" s="129"/>
      <c r="F12209" s="99"/>
      <c r="G12209" s="99"/>
      <c r="H12209" s="99"/>
      <c r="I12209" s="18"/>
      <c r="K12209" s="180">
        <f t="shared" si="388"/>
        <v>0</v>
      </c>
      <c r="M12209" s="96">
        <f t="shared" si="387"/>
        <v>1</v>
      </c>
      <c r="N12209" s="273"/>
    </row>
    <row r="12210" spans="4:14" x14ac:dyDescent="0.25">
      <c r="D12210" s="129"/>
      <c r="F12210" s="99"/>
      <c r="G12210" s="99"/>
      <c r="H12210" s="99"/>
      <c r="I12210" s="18"/>
      <c r="K12210" s="180">
        <f t="shared" si="388"/>
        <v>0</v>
      </c>
      <c r="M12210" s="96">
        <f t="shared" si="387"/>
        <v>1</v>
      </c>
      <c r="N12210" s="273"/>
    </row>
    <row r="12211" spans="4:14" x14ac:dyDescent="0.25">
      <c r="D12211" s="129"/>
      <c r="F12211" s="99"/>
      <c r="G12211" s="99"/>
      <c r="H12211" s="99"/>
      <c r="I12211" s="18"/>
      <c r="K12211" s="180">
        <f t="shared" si="388"/>
        <v>0</v>
      </c>
      <c r="M12211" s="96">
        <f t="shared" si="387"/>
        <v>1</v>
      </c>
      <c r="N12211" s="273"/>
    </row>
    <row r="12212" spans="4:14" x14ac:dyDescent="0.25">
      <c r="D12212" s="129"/>
      <c r="F12212" s="99"/>
      <c r="G12212" s="99"/>
      <c r="H12212" s="99"/>
      <c r="I12212" s="18"/>
      <c r="K12212" s="180">
        <f t="shared" si="388"/>
        <v>0</v>
      </c>
      <c r="M12212" s="96">
        <f t="shared" si="387"/>
        <v>1</v>
      </c>
      <c r="N12212" s="273"/>
    </row>
    <row r="12213" spans="4:14" x14ac:dyDescent="0.25">
      <c r="D12213" s="129"/>
      <c r="F12213" s="99"/>
      <c r="G12213" s="99"/>
      <c r="H12213" s="99"/>
      <c r="I12213" s="18"/>
      <c r="K12213" s="180">
        <f t="shared" si="388"/>
        <v>0</v>
      </c>
      <c r="M12213" s="96">
        <f t="shared" si="387"/>
        <v>1</v>
      </c>
      <c r="N12213" s="273"/>
    </row>
    <row r="12214" spans="4:14" x14ac:dyDescent="0.25">
      <c r="D12214" s="129"/>
      <c r="F12214" s="99"/>
      <c r="G12214" s="99"/>
      <c r="H12214" s="99"/>
      <c r="I12214" s="18"/>
      <c r="K12214" s="180">
        <f t="shared" si="388"/>
        <v>0</v>
      </c>
      <c r="M12214" s="96">
        <f t="shared" si="387"/>
        <v>1</v>
      </c>
      <c r="N12214" s="273"/>
    </row>
    <row r="12215" spans="4:14" x14ac:dyDescent="0.25">
      <c r="D12215" s="129"/>
      <c r="F12215" s="99"/>
      <c r="G12215" s="99"/>
      <c r="H12215" s="99"/>
      <c r="I12215" s="18"/>
      <c r="K12215" s="180">
        <f t="shared" si="388"/>
        <v>0</v>
      </c>
      <c r="M12215" s="96">
        <f t="shared" si="387"/>
        <v>1</v>
      </c>
      <c r="N12215" s="273"/>
    </row>
    <row r="12216" spans="4:14" x14ac:dyDescent="0.25">
      <c r="D12216" s="129"/>
      <c r="F12216" s="99"/>
      <c r="G12216" s="99"/>
      <c r="H12216" s="99"/>
      <c r="I12216" s="18"/>
      <c r="K12216" s="180">
        <f t="shared" si="388"/>
        <v>0</v>
      </c>
      <c r="M12216" s="96">
        <f t="shared" si="387"/>
        <v>1</v>
      </c>
      <c r="N12216" s="273"/>
    </row>
    <row r="12217" spans="4:14" x14ac:dyDescent="0.25">
      <c r="D12217" s="129"/>
      <c r="F12217" s="99"/>
      <c r="G12217" s="99"/>
      <c r="H12217" s="99"/>
      <c r="I12217" s="18"/>
      <c r="K12217" s="180">
        <f t="shared" si="388"/>
        <v>0</v>
      </c>
      <c r="M12217" s="96">
        <f t="shared" si="387"/>
        <v>1</v>
      </c>
      <c r="N12217" s="273"/>
    </row>
    <row r="12218" spans="4:14" x14ac:dyDescent="0.25">
      <c r="D12218" s="129"/>
      <c r="F12218" s="99"/>
      <c r="G12218" s="99"/>
      <c r="H12218" s="99"/>
      <c r="I12218" s="18"/>
      <c r="K12218" s="180">
        <f t="shared" si="388"/>
        <v>0</v>
      </c>
      <c r="M12218" s="96">
        <f t="shared" si="387"/>
        <v>1</v>
      </c>
      <c r="N12218" s="273"/>
    </row>
    <row r="12219" spans="4:14" x14ac:dyDescent="0.25">
      <c r="D12219" s="129"/>
      <c r="F12219" s="99"/>
      <c r="G12219" s="99"/>
      <c r="H12219" s="99"/>
      <c r="I12219" s="18"/>
      <c r="K12219" s="180">
        <f t="shared" si="388"/>
        <v>0</v>
      </c>
      <c r="M12219" s="96">
        <f t="shared" si="387"/>
        <v>1</v>
      </c>
      <c r="N12219" s="273"/>
    </row>
    <row r="12220" spans="4:14" x14ac:dyDescent="0.25">
      <c r="D12220" s="129"/>
      <c r="F12220" s="99"/>
      <c r="G12220" s="99"/>
      <c r="H12220" s="99"/>
      <c r="I12220" s="18"/>
      <c r="K12220" s="180">
        <f t="shared" si="388"/>
        <v>0</v>
      </c>
      <c r="M12220" s="96">
        <f t="shared" si="387"/>
        <v>1</v>
      </c>
      <c r="N12220" s="273"/>
    </row>
    <row r="12221" spans="4:14" x14ac:dyDescent="0.25">
      <c r="D12221" s="129"/>
      <c r="F12221" s="99"/>
      <c r="G12221" s="99"/>
      <c r="H12221" s="99"/>
      <c r="I12221" s="18"/>
      <c r="K12221" s="180">
        <f t="shared" si="388"/>
        <v>0</v>
      </c>
      <c r="M12221" s="96">
        <f t="shared" si="387"/>
        <v>1</v>
      </c>
      <c r="N12221" s="273"/>
    </row>
    <row r="12222" spans="4:14" x14ac:dyDescent="0.25">
      <c r="D12222" s="129"/>
      <c r="F12222" s="99"/>
      <c r="G12222" s="99"/>
      <c r="H12222" s="99"/>
      <c r="I12222" s="18"/>
      <c r="K12222" s="180">
        <f t="shared" si="388"/>
        <v>0</v>
      </c>
      <c r="M12222" s="96">
        <f t="shared" si="387"/>
        <v>1</v>
      </c>
      <c r="N12222" s="273"/>
    </row>
    <row r="12223" spans="4:14" x14ac:dyDescent="0.25">
      <c r="D12223" s="129"/>
      <c r="F12223" s="99"/>
      <c r="G12223" s="99"/>
      <c r="H12223" s="99"/>
      <c r="I12223" s="18"/>
      <c r="K12223" s="180">
        <f t="shared" si="388"/>
        <v>0</v>
      </c>
      <c r="M12223" s="96">
        <f t="shared" si="387"/>
        <v>1</v>
      </c>
      <c r="N12223" s="273"/>
    </row>
    <row r="12224" spans="4:14" x14ac:dyDescent="0.25">
      <c r="D12224" s="129"/>
      <c r="F12224" s="99"/>
      <c r="G12224" s="99"/>
      <c r="H12224" s="99"/>
      <c r="I12224" s="18"/>
      <c r="K12224" s="180">
        <f t="shared" si="388"/>
        <v>0</v>
      </c>
      <c r="M12224" s="96">
        <f t="shared" si="387"/>
        <v>1</v>
      </c>
      <c r="N12224" s="273"/>
    </row>
    <row r="12225" spans="4:14" x14ac:dyDescent="0.25">
      <c r="D12225" s="129"/>
      <c r="F12225" s="99"/>
      <c r="G12225" s="99"/>
      <c r="H12225" s="99"/>
      <c r="I12225" s="18"/>
      <c r="K12225" s="180">
        <f t="shared" si="388"/>
        <v>0</v>
      </c>
      <c r="M12225" s="96">
        <f t="shared" si="387"/>
        <v>1</v>
      </c>
      <c r="N12225" s="273"/>
    </row>
    <row r="12226" spans="4:14" x14ac:dyDescent="0.25">
      <c r="D12226" s="129"/>
      <c r="F12226" s="99"/>
      <c r="G12226" s="99"/>
      <c r="H12226" s="99"/>
      <c r="I12226" s="18"/>
      <c r="K12226" s="180">
        <f t="shared" si="388"/>
        <v>0</v>
      </c>
      <c r="M12226" s="96">
        <f t="shared" si="387"/>
        <v>1</v>
      </c>
      <c r="N12226" s="273"/>
    </row>
    <row r="12227" spans="4:14" x14ac:dyDescent="0.25">
      <c r="D12227" s="129"/>
      <c r="F12227" s="99"/>
      <c r="G12227" s="99"/>
      <c r="H12227" s="99"/>
      <c r="I12227" s="18"/>
      <c r="K12227" s="180">
        <f t="shared" si="388"/>
        <v>0</v>
      </c>
      <c r="M12227" s="96">
        <f t="shared" si="387"/>
        <v>1</v>
      </c>
      <c r="N12227" s="273"/>
    </row>
    <row r="12228" spans="4:14" x14ac:dyDescent="0.25">
      <c r="D12228" s="129"/>
      <c r="F12228" s="99"/>
      <c r="G12228" s="99"/>
      <c r="H12228" s="99"/>
      <c r="I12228" s="18"/>
      <c r="K12228" s="180">
        <f t="shared" si="388"/>
        <v>0</v>
      </c>
      <c r="M12228" s="96">
        <f t="shared" si="387"/>
        <v>1</v>
      </c>
      <c r="N12228" s="273"/>
    </row>
    <row r="12229" spans="4:14" x14ac:dyDescent="0.25">
      <c r="D12229" s="129"/>
      <c r="F12229" s="99"/>
      <c r="G12229" s="99"/>
      <c r="H12229" s="99"/>
      <c r="I12229" s="18"/>
      <c r="K12229" s="180">
        <f t="shared" si="388"/>
        <v>0</v>
      </c>
      <c r="M12229" s="96">
        <f t="shared" si="387"/>
        <v>1</v>
      </c>
      <c r="N12229" s="273"/>
    </row>
    <row r="12230" spans="4:14" x14ac:dyDescent="0.25">
      <c r="D12230" s="129"/>
      <c r="F12230" s="99"/>
      <c r="G12230" s="99"/>
      <c r="H12230" s="99"/>
      <c r="I12230" s="18"/>
      <c r="K12230" s="180">
        <f t="shared" si="388"/>
        <v>0</v>
      </c>
      <c r="M12230" s="96">
        <f t="shared" si="387"/>
        <v>1</v>
      </c>
      <c r="N12230" s="273"/>
    </row>
    <row r="12231" spans="4:14" x14ac:dyDescent="0.25">
      <c r="D12231" s="129"/>
      <c r="F12231" s="99"/>
      <c r="G12231" s="99"/>
      <c r="H12231" s="99"/>
      <c r="I12231" s="18"/>
      <c r="K12231" s="180">
        <f t="shared" si="388"/>
        <v>0</v>
      </c>
      <c r="M12231" s="96">
        <f t="shared" si="387"/>
        <v>1</v>
      </c>
      <c r="N12231" s="273"/>
    </row>
    <row r="12232" spans="4:14" x14ac:dyDescent="0.25">
      <c r="D12232" s="129"/>
      <c r="F12232" s="99"/>
      <c r="G12232" s="99"/>
      <c r="H12232" s="99"/>
      <c r="I12232" s="18"/>
      <c r="K12232" s="180">
        <f t="shared" si="388"/>
        <v>0</v>
      </c>
      <c r="M12232" s="96">
        <f t="shared" si="387"/>
        <v>1</v>
      </c>
      <c r="N12232" s="273"/>
    </row>
    <row r="12233" spans="4:14" x14ac:dyDescent="0.25">
      <c r="D12233" s="129"/>
      <c r="F12233" s="99"/>
      <c r="G12233" s="99"/>
      <c r="H12233" s="99"/>
      <c r="I12233" s="18"/>
      <c r="K12233" s="180">
        <f t="shared" si="388"/>
        <v>0</v>
      </c>
      <c r="M12233" s="96">
        <f t="shared" si="387"/>
        <v>1</v>
      </c>
      <c r="N12233" s="273"/>
    </row>
    <row r="12234" spans="4:14" x14ac:dyDescent="0.25">
      <c r="D12234" s="129"/>
      <c r="F12234" s="99"/>
      <c r="G12234" s="99"/>
      <c r="H12234" s="99"/>
      <c r="I12234" s="18"/>
      <c r="K12234" s="180">
        <f t="shared" si="388"/>
        <v>0</v>
      </c>
      <c r="M12234" s="96">
        <f t="shared" si="387"/>
        <v>1</v>
      </c>
      <c r="N12234" s="273"/>
    </row>
    <row r="12235" spans="4:14" x14ac:dyDescent="0.25">
      <c r="D12235" s="129"/>
      <c r="F12235" s="99"/>
      <c r="G12235" s="99"/>
      <c r="H12235" s="99"/>
      <c r="I12235" s="18"/>
      <c r="K12235" s="180">
        <f t="shared" si="388"/>
        <v>0</v>
      </c>
      <c r="M12235" s="96">
        <f t="shared" si="387"/>
        <v>1</v>
      </c>
      <c r="N12235" s="273"/>
    </row>
    <row r="12236" spans="4:14" x14ac:dyDescent="0.25">
      <c r="D12236" s="129"/>
      <c r="F12236" s="99"/>
      <c r="G12236" s="99"/>
      <c r="H12236" s="99"/>
      <c r="I12236" s="18"/>
      <c r="K12236" s="180">
        <f t="shared" si="388"/>
        <v>0</v>
      </c>
      <c r="M12236" s="96">
        <f t="shared" si="387"/>
        <v>1</v>
      </c>
      <c r="N12236" s="273"/>
    </row>
    <row r="12237" spans="4:14" x14ac:dyDescent="0.25">
      <c r="D12237" s="129"/>
      <c r="F12237" s="99"/>
      <c r="G12237" s="99"/>
      <c r="H12237" s="99"/>
      <c r="I12237" s="18"/>
      <c r="K12237" s="180">
        <f t="shared" si="388"/>
        <v>0</v>
      </c>
      <c r="M12237" s="96">
        <f t="shared" si="387"/>
        <v>1</v>
      </c>
      <c r="N12237" s="273"/>
    </row>
    <row r="12238" spans="4:14" x14ac:dyDescent="0.25">
      <c r="D12238" s="129"/>
      <c r="F12238" s="99"/>
      <c r="G12238" s="99"/>
      <c r="H12238" s="99"/>
      <c r="I12238" s="18"/>
      <c r="K12238" s="180">
        <f t="shared" si="388"/>
        <v>0</v>
      </c>
      <c r="M12238" s="96">
        <f t="shared" si="387"/>
        <v>1</v>
      </c>
      <c r="N12238" s="273"/>
    </row>
    <row r="12239" spans="4:14" x14ac:dyDescent="0.25">
      <c r="D12239" s="129"/>
      <c r="F12239" s="99"/>
      <c r="G12239" s="99"/>
      <c r="H12239" s="99"/>
      <c r="I12239" s="18"/>
      <c r="K12239" s="180">
        <f t="shared" si="388"/>
        <v>0</v>
      </c>
      <c r="M12239" s="96">
        <f t="shared" si="387"/>
        <v>1</v>
      </c>
      <c r="N12239" s="273"/>
    </row>
    <row r="12240" spans="4:14" x14ac:dyDescent="0.25">
      <c r="D12240" s="129"/>
      <c r="F12240" s="99"/>
      <c r="G12240" s="99"/>
      <c r="H12240" s="99"/>
      <c r="I12240" s="18"/>
      <c r="K12240" s="180">
        <f t="shared" si="388"/>
        <v>0</v>
      </c>
      <c r="M12240" s="96">
        <f t="shared" si="387"/>
        <v>1</v>
      </c>
      <c r="N12240" s="273"/>
    </row>
    <row r="12241" spans="4:14" x14ac:dyDescent="0.25">
      <c r="D12241" s="129"/>
      <c r="F12241" s="99"/>
      <c r="G12241" s="99"/>
      <c r="H12241" s="99"/>
      <c r="I12241" s="18"/>
      <c r="K12241" s="180">
        <f t="shared" si="388"/>
        <v>0</v>
      </c>
      <c r="M12241" s="96">
        <f t="shared" ref="M12241:M12304" si="389">UltimoDia(D12241)</f>
        <v>1</v>
      </c>
      <c r="N12241" s="273"/>
    </row>
    <row r="12242" spans="4:14" x14ac:dyDescent="0.25">
      <c r="D12242" s="129"/>
      <c r="F12242" s="99"/>
      <c r="G12242" s="99"/>
      <c r="H12242" s="99"/>
      <c r="I12242" s="18"/>
      <c r="K12242" s="180">
        <f t="shared" si="388"/>
        <v>0</v>
      </c>
      <c r="M12242" s="96">
        <f t="shared" si="389"/>
        <v>1</v>
      </c>
      <c r="N12242" s="273"/>
    </row>
    <row r="12243" spans="4:14" x14ac:dyDescent="0.25">
      <c r="D12243" s="129"/>
      <c r="F12243" s="99"/>
      <c r="G12243" s="99"/>
      <c r="H12243" s="99"/>
      <c r="I12243" s="18"/>
      <c r="K12243" s="180">
        <f t="shared" si="388"/>
        <v>0</v>
      </c>
      <c r="M12243" s="96">
        <f t="shared" si="389"/>
        <v>1</v>
      </c>
      <c r="N12243" s="273"/>
    </row>
    <row r="12244" spans="4:14" x14ac:dyDescent="0.25">
      <c r="D12244" s="129"/>
      <c r="F12244" s="99"/>
      <c r="G12244" s="99"/>
      <c r="H12244" s="99"/>
      <c r="I12244" s="18"/>
      <c r="K12244" s="180">
        <f t="shared" si="388"/>
        <v>0</v>
      </c>
      <c r="M12244" s="96">
        <f t="shared" si="389"/>
        <v>1</v>
      </c>
      <c r="N12244" s="273"/>
    </row>
    <row r="12245" spans="4:14" x14ac:dyDescent="0.25">
      <c r="D12245" s="129"/>
      <c r="F12245" s="99"/>
      <c r="G12245" s="99"/>
      <c r="H12245" s="99"/>
      <c r="I12245" s="18"/>
      <c r="K12245" s="180">
        <f t="shared" si="388"/>
        <v>0</v>
      </c>
      <c r="M12245" s="96">
        <f t="shared" si="389"/>
        <v>1</v>
      </c>
      <c r="N12245" s="273"/>
    </row>
    <row r="12246" spans="4:14" x14ac:dyDescent="0.25">
      <c r="D12246" s="129"/>
      <c r="F12246" s="99"/>
      <c r="G12246" s="99"/>
      <c r="H12246" s="99"/>
      <c r="I12246" s="18"/>
      <c r="K12246" s="180">
        <f t="shared" si="388"/>
        <v>0</v>
      </c>
      <c r="M12246" s="96">
        <f t="shared" si="389"/>
        <v>1</v>
      </c>
      <c r="N12246" s="273"/>
    </row>
    <row r="12247" spans="4:14" x14ac:dyDescent="0.25">
      <c r="D12247" s="129"/>
      <c r="F12247" s="99"/>
      <c r="G12247" s="99"/>
      <c r="H12247" s="99"/>
      <c r="I12247" s="18"/>
      <c r="K12247" s="180">
        <f t="shared" si="388"/>
        <v>0</v>
      </c>
      <c r="M12247" s="96">
        <f t="shared" si="389"/>
        <v>1</v>
      </c>
      <c r="N12247" s="273"/>
    </row>
    <row r="12248" spans="4:14" x14ac:dyDescent="0.25">
      <c r="D12248" s="129"/>
      <c r="F12248" s="99"/>
      <c r="G12248" s="99"/>
      <c r="H12248" s="99"/>
      <c r="I12248" s="18"/>
      <c r="K12248" s="180">
        <f t="shared" si="388"/>
        <v>0</v>
      </c>
      <c r="M12248" s="96">
        <f t="shared" si="389"/>
        <v>1</v>
      </c>
      <c r="N12248" s="273"/>
    </row>
    <row r="12249" spans="4:14" x14ac:dyDescent="0.25">
      <c r="D12249" s="129"/>
      <c r="F12249" s="99"/>
      <c r="G12249" s="99"/>
      <c r="H12249" s="99"/>
      <c r="I12249" s="18"/>
      <c r="K12249" s="180">
        <f t="shared" si="388"/>
        <v>0</v>
      </c>
      <c r="M12249" s="96">
        <f t="shared" si="389"/>
        <v>1</v>
      </c>
      <c r="N12249" s="273"/>
    </row>
    <row r="12250" spans="4:14" x14ac:dyDescent="0.25">
      <c r="D12250" s="129"/>
      <c r="F12250" s="99"/>
      <c r="G12250" s="99"/>
      <c r="H12250" s="99"/>
      <c r="I12250" s="18"/>
      <c r="K12250" s="180">
        <f t="shared" si="388"/>
        <v>0</v>
      </c>
      <c r="M12250" s="96">
        <f t="shared" si="389"/>
        <v>1</v>
      </c>
      <c r="N12250" s="273"/>
    </row>
    <row r="12251" spans="4:14" x14ac:dyDescent="0.25">
      <c r="D12251" s="129"/>
      <c r="F12251" s="99"/>
      <c r="G12251" s="99"/>
      <c r="H12251" s="99"/>
      <c r="I12251" s="18"/>
      <c r="K12251" s="180">
        <f t="shared" si="388"/>
        <v>0</v>
      </c>
      <c r="M12251" s="96">
        <f t="shared" si="389"/>
        <v>1</v>
      </c>
      <c r="N12251" s="273"/>
    </row>
    <row r="12252" spans="4:14" x14ac:dyDescent="0.25">
      <c r="D12252" s="129"/>
      <c r="F12252" s="99"/>
      <c r="G12252" s="99"/>
      <c r="H12252" s="99"/>
      <c r="I12252" s="18"/>
      <c r="K12252" s="180">
        <f t="shared" si="388"/>
        <v>0</v>
      </c>
      <c r="M12252" s="96">
        <f t="shared" si="389"/>
        <v>1</v>
      </c>
      <c r="N12252" s="273"/>
    </row>
    <row r="12253" spans="4:14" x14ac:dyDescent="0.25">
      <c r="D12253" s="129"/>
      <c r="F12253" s="99"/>
      <c r="G12253" s="99"/>
      <c r="H12253" s="99"/>
      <c r="I12253" s="18"/>
      <c r="K12253" s="180">
        <f t="shared" si="388"/>
        <v>0</v>
      </c>
      <c r="M12253" s="96">
        <f t="shared" si="389"/>
        <v>1</v>
      </c>
      <c r="N12253" s="273"/>
    </row>
    <row r="12254" spans="4:14" x14ac:dyDescent="0.25">
      <c r="D12254" s="129"/>
      <c r="F12254" s="99"/>
      <c r="G12254" s="99"/>
      <c r="H12254" s="99"/>
      <c r="I12254" s="18"/>
      <c r="K12254" s="180">
        <f t="shared" si="388"/>
        <v>0</v>
      </c>
      <c r="M12254" s="96">
        <f t="shared" si="389"/>
        <v>1</v>
      </c>
      <c r="N12254" s="273"/>
    </row>
    <row r="12255" spans="4:14" x14ac:dyDescent="0.25">
      <c r="D12255" s="129"/>
      <c r="F12255" s="99"/>
      <c r="G12255" s="99"/>
      <c r="H12255" s="99"/>
      <c r="I12255" s="18"/>
      <c r="K12255" s="180">
        <f t="shared" si="388"/>
        <v>0</v>
      </c>
      <c r="M12255" s="96">
        <f t="shared" si="389"/>
        <v>1</v>
      </c>
      <c r="N12255" s="273"/>
    </row>
    <row r="12256" spans="4:14" x14ac:dyDescent="0.25">
      <c r="D12256" s="129"/>
      <c r="F12256" s="99"/>
      <c r="G12256" s="99"/>
      <c r="H12256" s="99"/>
      <c r="I12256" s="18"/>
      <c r="K12256" s="180">
        <f t="shared" si="388"/>
        <v>0</v>
      </c>
      <c r="M12256" s="96">
        <f t="shared" si="389"/>
        <v>1</v>
      </c>
      <c r="N12256" s="273"/>
    </row>
    <row r="12257" spans="4:14" x14ac:dyDescent="0.25">
      <c r="D12257" s="129"/>
      <c r="F12257" s="99"/>
      <c r="G12257" s="99"/>
      <c r="H12257" s="99"/>
      <c r="I12257" s="18"/>
      <c r="K12257" s="180">
        <f t="shared" si="388"/>
        <v>0</v>
      </c>
      <c r="M12257" s="96">
        <f t="shared" si="389"/>
        <v>1</v>
      </c>
      <c r="N12257" s="273"/>
    </row>
    <row r="12258" spans="4:14" x14ac:dyDescent="0.25">
      <c r="D12258" s="129"/>
      <c r="F12258" s="99"/>
      <c r="G12258" s="99"/>
      <c r="H12258" s="99"/>
      <c r="I12258" s="18"/>
      <c r="K12258" s="180">
        <f t="shared" si="388"/>
        <v>0</v>
      </c>
      <c r="M12258" s="96">
        <f t="shared" si="389"/>
        <v>1</v>
      </c>
      <c r="N12258" s="273"/>
    </row>
    <row r="12259" spans="4:14" x14ac:dyDescent="0.25">
      <c r="D12259" s="129"/>
      <c r="F12259" s="99"/>
      <c r="G12259" s="99"/>
      <c r="H12259" s="99"/>
      <c r="I12259" s="18"/>
      <c r="K12259" s="180">
        <f t="shared" si="388"/>
        <v>0</v>
      </c>
      <c r="M12259" s="96">
        <f t="shared" si="389"/>
        <v>1</v>
      </c>
      <c r="N12259" s="273"/>
    </row>
    <row r="12260" spans="4:14" x14ac:dyDescent="0.25">
      <c r="D12260" s="129"/>
      <c r="F12260" s="99"/>
      <c r="G12260" s="99"/>
      <c r="H12260" s="99"/>
      <c r="I12260" s="18"/>
      <c r="K12260" s="180">
        <f t="shared" si="388"/>
        <v>0</v>
      </c>
      <c r="M12260" s="96">
        <f t="shared" si="389"/>
        <v>1</v>
      </c>
      <c r="N12260" s="273"/>
    </row>
    <row r="12261" spans="4:14" x14ac:dyDescent="0.25">
      <c r="D12261" s="129"/>
      <c r="F12261" s="99"/>
      <c r="G12261" s="99"/>
      <c r="H12261" s="99"/>
      <c r="I12261" s="18"/>
      <c r="K12261" s="180">
        <f t="shared" si="388"/>
        <v>0</v>
      </c>
      <c r="M12261" s="96">
        <f t="shared" si="389"/>
        <v>1</v>
      </c>
      <c r="N12261" s="273"/>
    </row>
    <row r="12262" spans="4:14" x14ac:dyDescent="0.25">
      <c r="D12262" s="129"/>
      <c r="F12262" s="99"/>
      <c r="G12262" s="99"/>
      <c r="H12262" s="99"/>
      <c r="I12262" s="18"/>
      <c r="K12262" s="180">
        <f t="shared" si="388"/>
        <v>0</v>
      </c>
      <c r="M12262" s="96">
        <f t="shared" si="389"/>
        <v>1</v>
      </c>
      <c r="N12262" s="273"/>
    </row>
    <row r="12263" spans="4:14" x14ac:dyDescent="0.25">
      <c r="D12263" s="129"/>
      <c r="F12263" s="99"/>
      <c r="G12263" s="99"/>
      <c r="H12263" s="99"/>
      <c r="I12263" s="18"/>
      <c r="K12263" s="180">
        <f t="shared" si="388"/>
        <v>0</v>
      </c>
      <c r="M12263" s="96">
        <f t="shared" si="389"/>
        <v>1</v>
      </c>
      <c r="N12263" s="273"/>
    </row>
    <row r="12264" spans="4:14" x14ac:dyDescent="0.25">
      <c r="D12264" s="129"/>
      <c r="F12264" s="99"/>
      <c r="G12264" s="99"/>
      <c r="H12264" s="99"/>
      <c r="I12264" s="18"/>
      <c r="K12264" s="180">
        <f t="shared" si="388"/>
        <v>0</v>
      </c>
      <c r="M12264" s="96">
        <f t="shared" si="389"/>
        <v>1</v>
      </c>
      <c r="N12264" s="273"/>
    </row>
    <row r="12265" spans="4:14" x14ac:dyDescent="0.25">
      <c r="D12265" s="129"/>
      <c r="F12265" s="99"/>
      <c r="G12265" s="99"/>
      <c r="H12265" s="99"/>
      <c r="I12265" s="18"/>
      <c r="K12265" s="180">
        <f t="shared" si="388"/>
        <v>0</v>
      </c>
      <c r="M12265" s="96">
        <f t="shared" si="389"/>
        <v>1</v>
      </c>
      <c r="N12265" s="273"/>
    </row>
    <row r="12266" spans="4:14" x14ac:dyDescent="0.25">
      <c r="D12266" s="129"/>
      <c r="F12266" s="99"/>
      <c r="G12266" s="99"/>
      <c r="H12266" s="99"/>
      <c r="I12266" s="18"/>
      <c r="K12266" s="180">
        <f t="shared" ref="K12266:K12329" si="390">IF(ctConta="",K12265+F12266,IF(I12266=ctConta,K12265+F12266,K12265))</f>
        <v>0</v>
      </c>
      <c r="M12266" s="96">
        <f t="shared" si="389"/>
        <v>1</v>
      </c>
      <c r="N12266" s="273"/>
    </row>
    <row r="12267" spans="4:14" x14ac:dyDescent="0.25">
      <c r="D12267" s="129"/>
      <c r="F12267" s="99"/>
      <c r="G12267" s="99"/>
      <c r="H12267" s="99"/>
      <c r="I12267" s="18"/>
      <c r="K12267" s="180">
        <f t="shared" si="390"/>
        <v>0</v>
      </c>
      <c r="M12267" s="96">
        <f t="shared" si="389"/>
        <v>1</v>
      </c>
      <c r="N12267" s="273"/>
    </row>
    <row r="12268" spans="4:14" x14ac:dyDescent="0.25">
      <c r="D12268" s="129"/>
      <c r="F12268" s="99"/>
      <c r="G12268" s="99"/>
      <c r="H12268" s="99"/>
      <c r="I12268" s="18"/>
      <c r="K12268" s="180">
        <f t="shared" si="390"/>
        <v>0</v>
      </c>
      <c r="M12268" s="96">
        <f t="shared" si="389"/>
        <v>1</v>
      </c>
      <c r="N12268" s="273"/>
    </row>
    <row r="12269" spans="4:14" x14ac:dyDescent="0.25">
      <c r="D12269" s="129"/>
      <c r="F12269" s="99"/>
      <c r="G12269" s="99"/>
      <c r="H12269" s="99"/>
      <c r="I12269" s="18"/>
      <c r="K12269" s="180">
        <f t="shared" si="390"/>
        <v>0</v>
      </c>
      <c r="M12269" s="96">
        <f t="shared" si="389"/>
        <v>1</v>
      </c>
      <c r="N12269" s="273"/>
    </row>
    <row r="12270" spans="4:14" x14ac:dyDescent="0.25">
      <c r="D12270" s="129"/>
      <c r="F12270" s="99"/>
      <c r="G12270" s="99"/>
      <c r="H12270" s="99"/>
      <c r="I12270" s="18"/>
      <c r="K12270" s="180">
        <f t="shared" si="390"/>
        <v>0</v>
      </c>
      <c r="M12270" s="96">
        <f t="shared" si="389"/>
        <v>1</v>
      </c>
      <c r="N12270" s="273"/>
    </row>
    <row r="12271" spans="4:14" x14ac:dyDescent="0.25">
      <c r="D12271" s="129"/>
      <c r="F12271" s="99"/>
      <c r="G12271" s="99"/>
      <c r="H12271" s="99"/>
      <c r="I12271" s="18"/>
      <c r="K12271" s="180">
        <f t="shared" si="390"/>
        <v>0</v>
      </c>
      <c r="M12271" s="96">
        <f t="shared" si="389"/>
        <v>1</v>
      </c>
      <c r="N12271" s="273"/>
    </row>
    <row r="12272" spans="4:14" x14ac:dyDescent="0.25">
      <c r="D12272" s="129"/>
      <c r="F12272" s="99"/>
      <c r="G12272" s="99"/>
      <c r="H12272" s="99"/>
      <c r="I12272" s="18"/>
      <c r="K12272" s="180">
        <f t="shared" si="390"/>
        <v>0</v>
      </c>
      <c r="M12272" s="96">
        <f t="shared" si="389"/>
        <v>1</v>
      </c>
      <c r="N12272" s="273"/>
    </row>
    <row r="12273" spans="4:14" x14ac:dyDescent="0.25">
      <c r="D12273" s="129"/>
      <c r="F12273" s="99"/>
      <c r="G12273" s="99"/>
      <c r="H12273" s="99"/>
      <c r="I12273" s="18"/>
      <c r="K12273" s="180">
        <f t="shared" si="390"/>
        <v>0</v>
      </c>
      <c r="M12273" s="96">
        <f t="shared" si="389"/>
        <v>1</v>
      </c>
      <c r="N12273" s="273"/>
    </row>
    <row r="12274" spans="4:14" x14ac:dyDescent="0.25">
      <c r="D12274" s="129"/>
      <c r="F12274" s="99"/>
      <c r="G12274" s="99"/>
      <c r="H12274" s="99"/>
      <c r="I12274" s="18"/>
      <c r="K12274" s="180">
        <f t="shared" si="390"/>
        <v>0</v>
      </c>
      <c r="M12274" s="96">
        <f t="shared" si="389"/>
        <v>1</v>
      </c>
      <c r="N12274" s="273"/>
    </row>
    <row r="12275" spans="4:14" x14ac:dyDescent="0.25">
      <c r="D12275" s="129"/>
      <c r="F12275" s="99"/>
      <c r="G12275" s="99"/>
      <c r="H12275" s="99"/>
      <c r="I12275" s="18"/>
      <c r="K12275" s="180">
        <f t="shared" si="390"/>
        <v>0</v>
      </c>
      <c r="M12275" s="96">
        <f t="shared" si="389"/>
        <v>1</v>
      </c>
      <c r="N12275" s="273"/>
    </row>
    <row r="12276" spans="4:14" x14ac:dyDescent="0.25">
      <c r="D12276" s="129"/>
      <c r="F12276" s="99"/>
      <c r="G12276" s="99"/>
      <c r="H12276" s="99"/>
      <c r="I12276" s="18"/>
      <c r="K12276" s="180">
        <f t="shared" si="390"/>
        <v>0</v>
      </c>
      <c r="M12276" s="96">
        <f t="shared" si="389"/>
        <v>1</v>
      </c>
      <c r="N12276" s="273"/>
    </row>
    <row r="12277" spans="4:14" x14ac:dyDescent="0.25">
      <c r="D12277" s="129"/>
      <c r="F12277" s="99"/>
      <c r="G12277" s="99"/>
      <c r="H12277" s="99"/>
      <c r="I12277" s="18"/>
      <c r="K12277" s="180">
        <f t="shared" si="390"/>
        <v>0</v>
      </c>
      <c r="M12277" s="96">
        <f t="shared" si="389"/>
        <v>1</v>
      </c>
      <c r="N12277" s="273"/>
    </row>
    <row r="12278" spans="4:14" x14ac:dyDescent="0.25">
      <c r="D12278" s="129"/>
      <c r="F12278" s="99"/>
      <c r="G12278" s="99"/>
      <c r="H12278" s="99"/>
      <c r="I12278" s="18"/>
      <c r="K12278" s="180">
        <f t="shared" si="390"/>
        <v>0</v>
      </c>
      <c r="M12278" s="96">
        <f t="shared" si="389"/>
        <v>1</v>
      </c>
      <c r="N12278" s="273"/>
    </row>
    <row r="12279" spans="4:14" x14ac:dyDescent="0.25">
      <c r="D12279" s="129"/>
      <c r="F12279" s="99"/>
      <c r="G12279" s="99"/>
      <c r="H12279" s="99"/>
      <c r="I12279" s="18"/>
      <c r="K12279" s="180">
        <f t="shared" si="390"/>
        <v>0</v>
      </c>
      <c r="M12279" s="96">
        <f t="shared" si="389"/>
        <v>1</v>
      </c>
      <c r="N12279" s="273"/>
    </row>
    <row r="12280" spans="4:14" x14ac:dyDescent="0.25">
      <c r="D12280" s="129"/>
      <c r="F12280" s="99"/>
      <c r="G12280" s="99"/>
      <c r="H12280" s="99"/>
      <c r="I12280" s="18"/>
      <c r="K12280" s="180">
        <f t="shared" si="390"/>
        <v>0</v>
      </c>
      <c r="M12280" s="96">
        <f t="shared" si="389"/>
        <v>1</v>
      </c>
      <c r="N12280" s="273"/>
    </row>
    <row r="12281" spans="4:14" x14ac:dyDescent="0.25">
      <c r="D12281" s="129"/>
      <c r="F12281" s="99"/>
      <c r="G12281" s="99"/>
      <c r="H12281" s="99"/>
      <c r="I12281" s="18"/>
      <c r="K12281" s="180">
        <f t="shared" si="390"/>
        <v>0</v>
      </c>
      <c r="M12281" s="96">
        <f t="shared" si="389"/>
        <v>1</v>
      </c>
      <c r="N12281" s="273"/>
    </row>
    <row r="12282" spans="4:14" x14ac:dyDescent="0.25">
      <c r="D12282" s="129"/>
      <c r="F12282" s="99"/>
      <c r="G12282" s="99"/>
      <c r="H12282" s="99"/>
      <c r="I12282" s="18"/>
      <c r="K12282" s="180">
        <f t="shared" si="390"/>
        <v>0</v>
      </c>
      <c r="M12282" s="96">
        <f t="shared" si="389"/>
        <v>1</v>
      </c>
      <c r="N12282" s="273"/>
    </row>
    <row r="12283" spans="4:14" x14ac:dyDescent="0.25">
      <c r="D12283" s="129"/>
      <c r="F12283" s="99"/>
      <c r="G12283" s="99"/>
      <c r="H12283" s="99"/>
      <c r="I12283" s="18"/>
      <c r="K12283" s="180">
        <f t="shared" si="390"/>
        <v>0</v>
      </c>
      <c r="M12283" s="96">
        <f t="shared" si="389"/>
        <v>1</v>
      </c>
      <c r="N12283" s="273"/>
    </row>
    <row r="12284" spans="4:14" x14ac:dyDescent="0.25">
      <c r="D12284" s="129"/>
      <c r="F12284" s="99"/>
      <c r="G12284" s="99"/>
      <c r="H12284" s="99"/>
      <c r="I12284" s="18"/>
      <c r="K12284" s="180">
        <f t="shared" si="390"/>
        <v>0</v>
      </c>
      <c r="M12284" s="96">
        <f t="shared" si="389"/>
        <v>1</v>
      </c>
      <c r="N12284" s="273"/>
    </row>
    <row r="12285" spans="4:14" x14ac:dyDescent="0.25">
      <c r="D12285" s="129"/>
      <c r="F12285" s="99"/>
      <c r="G12285" s="99"/>
      <c r="H12285" s="99"/>
      <c r="I12285" s="18"/>
      <c r="K12285" s="180">
        <f t="shared" si="390"/>
        <v>0</v>
      </c>
      <c r="M12285" s="96">
        <f t="shared" si="389"/>
        <v>1</v>
      </c>
      <c r="N12285" s="273"/>
    </row>
    <row r="12286" spans="4:14" x14ac:dyDescent="0.25">
      <c r="D12286" s="129"/>
      <c r="F12286" s="99"/>
      <c r="G12286" s="99"/>
      <c r="H12286" s="99"/>
      <c r="I12286" s="18"/>
      <c r="K12286" s="180">
        <f t="shared" si="390"/>
        <v>0</v>
      </c>
      <c r="M12286" s="96">
        <f t="shared" si="389"/>
        <v>1</v>
      </c>
      <c r="N12286" s="273"/>
    </row>
    <row r="12287" spans="4:14" x14ac:dyDescent="0.25">
      <c r="D12287" s="129"/>
      <c r="F12287" s="99"/>
      <c r="G12287" s="99"/>
      <c r="H12287" s="99"/>
      <c r="I12287" s="18"/>
      <c r="K12287" s="180">
        <f t="shared" si="390"/>
        <v>0</v>
      </c>
      <c r="M12287" s="96">
        <f t="shared" si="389"/>
        <v>1</v>
      </c>
      <c r="N12287" s="273"/>
    </row>
    <row r="12288" spans="4:14" x14ac:dyDescent="0.25">
      <c r="D12288" s="129"/>
      <c r="F12288" s="99"/>
      <c r="G12288" s="99"/>
      <c r="H12288" s="99"/>
      <c r="I12288" s="18"/>
      <c r="K12288" s="180">
        <f t="shared" si="390"/>
        <v>0</v>
      </c>
      <c r="M12288" s="96">
        <f t="shared" si="389"/>
        <v>1</v>
      </c>
      <c r="N12288" s="273"/>
    </row>
    <row r="12289" spans="4:14" x14ac:dyDescent="0.25">
      <c r="D12289" s="129"/>
      <c r="F12289" s="99"/>
      <c r="G12289" s="99"/>
      <c r="H12289" s="99"/>
      <c r="I12289" s="18"/>
      <c r="K12289" s="180">
        <f t="shared" si="390"/>
        <v>0</v>
      </c>
      <c r="M12289" s="96">
        <f t="shared" si="389"/>
        <v>1</v>
      </c>
      <c r="N12289" s="273"/>
    </row>
    <row r="12290" spans="4:14" x14ac:dyDescent="0.25">
      <c r="D12290" s="129"/>
      <c r="F12290" s="99"/>
      <c r="G12290" s="99"/>
      <c r="H12290" s="99"/>
      <c r="I12290" s="18"/>
      <c r="K12290" s="180">
        <f t="shared" si="390"/>
        <v>0</v>
      </c>
      <c r="M12290" s="96">
        <f t="shared" si="389"/>
        <v>1</v>
      </c>
      <c r="N12290" s="273"/>
    </row>
    <row r="12291" spans="4:14" x14ac:dyDescent="0.25">
      <c r="D12291" s="129"/>
      <c r="F12291" s="99"/>
      <c r="G12291" s="99"/>
      <c r="H12291" s="99"/>
      <c r="I12291" s="18"/>
      <c r="K12291" s="180">
        <f t="shared" si="390"/>
        <v>0</v>
      </c>
      <c r="M12291" s="96">
        <f t="shared" si="389"/>
        <v>1</v>
      </c>
      <c r="N12291" s="273"/>
    </row>
    <row r="12292" spans="4:14" x14ac:dyDescent="0.25">
      <c r="D12292" s="129"/>
      <c r="F12292" s="99"/>
      <c r="G12292" s="99"/>
      <c r="H12292" s="99"/>
      <c r="I12292" s="18"/>
      <c r="K12292" s="180">
        <f t="shared" si="390"/>
        <v>0</v>
      </c>
      <c r="M12292" s="96">
        <f t="shared" si="389"/>
        <v>1</v>
      </c>
      <c r="N12292" s="273"/>
    </row>
    <row r="12293" spans="4:14" x14ac:dyDescent="0.25">
      <c r="D12293" s="129"/>
      <c r="F12293" s="99"/>
      <c r="G12293" s="99"/>
      <c r="H12293" s="99"/>
      <c r="I12293" s="18"/>
      <c r="K12293" s="180">
        <f t="shared" si="390"/>
        <v>0</v>
      </c>
      <c r="M12293" s="96">
        <f t="shared" si="389"/>
        <v>1</v>
      </c>
      <c r="N12293" s="273"/>
    </row>
    <row r="12294" spans="4:14" x14ac:dyDescent="0.25">
      <c r="D12294" s="129"/>
      <c r="F12294" s="99"/>
      <c r="G12294" s="99"/>
      <c r="H12294" s="99"/>
      <c r="I12294" s="18"/>
      <c r="K12294" s="180">
        <f t="shared" si="390"/>
        <v>0</v>
      </c>
      <c r="M12294" s="96">
        <f t="shared" si="389"/>
        <v>1</v>
      </c>
      <c r="N12294" s="273"/>
    </row>
    <row r="12295" spans="4:14" x14ac:dyDescent="0.25">
      <c r="D12295" s="129"/>
      <c r="F12295" s="99"/>
      <c r="G12295" s="99"/>
      <c r="H12295" s="99"/>
      <c r="I12295" s="18"/>
      <c r="K12295" s="180">
        <f t="shared" si="390"/>
        <v>0</v>
      </c>
      <c r="M12295" s="96">
        <f t="shared" si="389"/>
        <v>1</v>
      </c>
      <c r="N12295" s="273"/>
    </row>
    <row r="12296" spans="4:14" x14ac:dyDescent="0.25">
      <c r="D12296" s="129"/>
      <c r="F12296" s="99"/>
      <c r="G12296" s="99"/>
      <c r="H12296" s="99"/>
      <c r="I12296" s="18"/>
      <c r="K12296" s="180">
        <f t="shared" si="390"/>
        <v>0</v>
      </c>
      <c r="M12296" s="96">
        <f t="shared" si="389"/>
        <v>1</v>
      </c>
      <c r="N12296" s="273"/>
    </row>
    <row r="12297" spans="4:14" x14ac:dyDescent="0.25">
      <c r="D12297" s="129"/>
      <c r="F12297" s="99"/>
      <c r="G12297" s="99"/>
      <c r="H12297" s="99"/>
      <c r="I12297" s="18"/>
      <c r="K12297" s="180">
        <f t="shared" si="390"/>
        <v>0</v>
      </c>
      <c r="M12297" s="96">
        <f t="shared" si="389"/>
        <v>1</v>
      </c>
      <c r="N12297" s="273"/>
    </row>
    <row r="12298" spans="4:14" x14ac:dyDescent="0.25">
      <c r="D12298" s="129"/>
      <c r="F12298" s="99"/>
      <c r="G12298" s="99"/>
      <c r="H12298" s="99"/>
      <c r="I12298" s="18"/>
      <c r="K12298" s="180">
        <f t="shared" si="390"/>
        <v>0</v>
      </c>
      <c r="M12298" s="96">
        <f t="shared" si="389"/>
        <v>1</v>
      </c>
      <c r="N12298" s="273"/>
    </row>
    <row r="12299" spans="4:14" x14ac:dyDescent="0.25">
      <c r="D12299" s="129"/>
      <c r="F12299" s="99"/>
      <c r="G12299" s="99"/>
      <c r="H12299" s="99"/>
      <c r="I12299" s="18"/>
      <c r="K12299" s="180">
        <f t="shared" si="390"/>
        <v>0</v>
      </c>
      <c r="M12299" s="96">
        <f t="shared" si="389"/>
        <v>1</v>
      </c>
      <c r="N12299" s="273"/>
    </row>
    <row r="12300" spans="4:14" x14ac:dyDescent="0.25">
      <c r="D12300" s="129"/>
      <c r="F12300" s="99"/>
      <c r="G12300" s="99"/>
      <c r="H12300" s="99"/>
      <c r="I12300" s="18"/>
      <c r="K12300" s="180">
        <f t="shared" si="390"/>
        <v>0</v>
      </c>
      <c r="M12300" s="96">
        <f t="shared" si="389"/>
        <v>1</v>
      </c>
      <c r="N12300" s="273"/>
    </row>
    <row r="12301" spans="4:14" x14ac:dyDescent="0.25">
      <c r="D12301" s="129"/>
      <c r="F12301" s="99"/>
      <c r="G12301" s="99"/>
      <c r="H12301" s="99"/>
      <c r="I12301" s="18"/>
      <c r="K12301" s="180">
        <f t="shared" si="390"/>
        <v>0</v>
      </c>
      <c r="M12301" s="96">
        <f t="shared" si="389"/>
        <v>1</v>
      </c>
      <c r="N12301" s="273"/>
    </row>
    <row r="12302" spans="4:14" x14ac:dyDescent="0.25">
      <c r="D12302" s="129"/>
      <c r="F12302" s="99"/>
      <c r="G12302" s="99"/>
      <c r="H12302" s="99"/>
      <c r="I12302" s="18"/>
      <c r="K12302" s="180">
        <f t="shared" si="390"/>
        <v>0</v>
      </c>
      <c r="M12302" s="96">
        <f t="shared" si="389"/>
        <v>1</v>
      </c>
      <c r="N12302" s="273"/>
    </row>
    <row r="12303" spans="4:14" x14ac:dyDescent="0.25">
      <c r="D12303" s="129"/>
      <c r="F12303" s="99"/>
      <c r="G12303" s="99"/>
      <c r="H12303" s="99"/>
      <c r="I12303" s="18"/>
      <c r="K12303" s="180">
        <f t="shared" si="390"/>
        <v>0</v>
      </c>
      <c r="M12303" s="96">
        <f t="shared" si="389"/>
        <v>1</v>
      </c>
      <c r="N12303" s="273"/>
    </row>
    <row r="12304" spans="4:14" x14ac:dyDescent="0.25">
      <c r="D12304" s="129"/>
      <c r="F12304" s="99"/>
      <c r="G12304" s="99"/>
      <c r="H12304" s="99"/>
      <c r="I12304" s="18"/>
      <c r="K12304" s="180">
        <f t="shared" si="390"/>
        <v>0</v>
      </c>
      <c r="M12304" s="96">
        <f t="shared" si="389"/>
        <v>1</v>
      </c>
      <c r="N12304" s="273"/>
    </row>
    <row r="12305" spans="4:14" x14ac:dyDescent="0.25">
      <c r="D12305" s="129"/>
      <c r="F12305" s="99"/>
      <c r="G12305" s="99"/>
      <c r="H12305" s="99"/>
      <c r="I12305" s="18"/>
      <c r="K12305" s="180">
        <f t="shared" si="390"/>
        <v>0</v>
      </c>
      <c r="M12305" s="96">
        <f t="shared" ref="M12305:M12368" si="391">UltimoDia(D12305)</f>
        <v>1</v>
      </c>
      <c r="N12305" s="273"/>
    </row>
    <row r="12306" spans="4:14" x14ac:dyDescent="0.25">
      <c r="D12306" s="129"/>
      <c r="F12306" s="99"/>
      <c r="G12306" s="99"/>
      <c r="H12306" s="99"/>
      <c r="I12306" s="18"/>
      <c r="K12306" s="180">
        <f t="shared" si="390"/>
        <v>0</v>
      </c>
      <c r="M12306" s="96">
        <f t="shared" si="391"/>
        <v>1</v>
      </c>
      <c r="N12306" s="273"/>
    </row>
    <row r="12307" spans="4:14" x14ac:dyDescent="0.25">
      <c r="D12307" s="129"/>
      <c r="F12307" s="99"/>
      <c r="G12307" s="99"/>
      <c r="H12307" s="99"/>
      <c r="I12307" s="18"/>
      <c r="K12307" s="180">
        <f t="shared" si="390"/>
        <v>0</v>
      </c>
      <c r="M12307" s="96">
        <f t="shared" si="391"/>
        <v>1</v>
      </c>
      <c r="N12307" s="273"/>
    </row>
    <row r="12308" spans="4:14" x14ac:dyDescent="0.25">
      <c r="D12308" s="129"/>
      <c r="F12308" s="99"/>
      <c r="G12308" s="99"/>
      <c r="H12308" s="99"/>
      <c r="I12308" s="18"/>
      <c r="K12308" s="180">
        <f t="shared" si="390"/>
        <v>0</v>
      </c>
      <c r="M12308" s="96">
        <f t="shared" si="391"/>
        <v>1</v>
      </c>
      <c r="N12308" s="273"/>
    </row>
    <row r="12309" spans="4:14" x14ac:dyDescent="0.25">
      <c r="D12309" s="129"/>
      <c r="F12309" s="99"/>
      <c r="G12309" s="99"/>
      <c r="H12309" s="99"/>
      <c r="I12309" s="18"/>
      <c r="K12309" s="180">
        <f t="shared" si="390"/>
        <v>0</v>
      </c>
      <c r="M12309" s="96">
        <f t="shared" si="391"/>
        <v>1</v>
      </c>
      <c r="N12309" s="273"/>
    </row>
    <row r="12310" spans="4:14" x14ac:dyDescent="0.25">
      <c r="D12310" s="129"/>
      <c r="F12310" s="99"/>
      <c r="G12310" s="99"/>
      <c r="H12310" s="99"/>
      <c r="I12310" s="18"/>
      <c r="K12310" s="180">
        <f t="shared" si="390"/>
        <v>0</v>
      </c>
      <c r="M12310" s="96">
        <f t="shared" si="391"/>
        <v>1</v>
      </c>
      <c r="N12310" s="273"/>
    </row>
    <row r="12311" spans="4:14" x14ac:dyDescent="0.25">
      <c r="D12311" s="129"/>
      <c r="F12311" s="99"/>
      <c r="G12311" s="99"/>
      <c r="H12311" s="99"/>
      <c r="I12311" s="18"/>
      <c r="K12311" s="180">
        <f t="shared" si="390"/>
        <v>0</v>
      </c>
      <c r="M12311" s="96">
        <f t="shared" si="391"/>
        <v>1</v>
      </c>
      <c r="N12311" s="273"/>
    </row>
    <row r="12312" spans="4:14" x14ac:dyDescent="0.25">
      <c r="D12312" s="129"/>
      <c r="F12312" s="99"/>
      <c r="G12312" s="99"/>
      <c r="H12312" s="99"/>
      <c r="I12312" s="18"/>
      <c r="K12312" s="180">
        <f t="shared" si="390"/>
        <v>0</v>
      </c>
      <c r="M12312" s="96">
        <f t="shared" si="391"/>
        <v>1</v>
      </c>
      <c r="N12312" s="273"/>
    </row>
    <row r="12313" spans="4:14" x14ac:dyDescent="0.25">
      <c r="D12313" s="129"/>
      <c r="F12313" s="99"/>
      <c r="G12313" s="99"/>
      <c r="H12313" s="99"/>
      <c r="I12313" s="18"/>
      <c r="K12313" s="180">
        <f t="shared" si="390"/>
        <v>0</v>
      </c>
      <c r="M12313" s="96">
        <f t="shared" si="391"/>
        <v>1</v>
      </c>
      <c r="N12313" s="273"/>
    </row>
    <row r="12314" spans="4:14" x14ac:dyDescent="0.25">
      <c r="D12314" s="129"/>
      <c r="F12314" s="99"/>
      <c r="G12314" s="99"/>
      <c r="H12314" s="99"/>
      <c r="I12314" s="18"/>
      <c r="K12314" s="180">
        <f t="shared" si="390"/>
        <v>0</v>
      </c>
      <c r="M12314" s="96">
        <f t="shared" si="391"/>
        <v>1</v>
      </c>
      <c r="N12314" s="273"/>
    </row>
    <row r="12315" spans="4:14" x14ac:dyDescent="0.25">
      <c r="D12315" s="129"/>
      <c r="F12315" s="99"/>
      <c r="G12315" s="99"/>
      <c r="H12315" s="99"/>
      <c r="I12315" s="18"/>
      <c r="K12315" s="180">
        <f t="shared" si="390"/>
        <v>0</v>
      </c>
      <c r="M12315" s="96">
        <f t="shared" si="391"/>
        <v>1</v>
      </c>
      <c r="N12315" s="273"/>
    </row>
    <row r="12316" spans="4:14" x14ac:dyDescent="0.25">
      <c r="D12316" s="129"/>
      <c r="F12316" s="99"/>
      <c r="G12316" s="99"/>
      <c r="H12316" s="99"/>
      <c r="I12316" s="18"/>
      <c r="K12316" s="180">
        <f t="shared" si="390"/>
        <v>0</v>
      </c>
      <c r="M12316" s="96">
        <f t="shared" si="391"/>
        <v>1</v>
      </c>
      <c r="N12316" s="273"/>
    </row>
    <row r="12317" spans="4:14" x14ac:dyDescent="0.25">
      <c r="D12317" s="129"/>
      <c r="F12317" s="99"/>
      <c r="G12317" s="99"/>
      <c r="H12317" s="99"/>
      <c r="I12317" s="18"/>
      <c r="K12317" s="180">
        <f t="shared" si="390"/>
        <v>0</v>
      </c>
      <c r="M12317" s="96">
        <f t="shared" si="391"/>
        <v>1</v>
      </c>
      <c r="N12317" s="273"/>
    </row>
    <row r="12318" spans="4:14" x14ac:dyDescent="0.25">
      <c r="D12318" s="129"/>
      <c r="F12318" s="99"/>
      <c r="G12318" s="99"/>
      <c r="H12318" s="99"/>
      <c r="I12318" s="18"/>
      <c r="K12318" s="180">
        <f t="shared" si="390"/>
        <v>0</v>
      </c>
      <c r="M12318" s="96">
        <f t="shared" si="391"/>
        <v>1</v>
      </c>
      <c r="N12318" s="273"/>
    </row>
    <row r="12319" spans="4:14" x14ac:dyDescent="0.25">
      <c r="D12319" s="129"/>
      <c r="F12319" s="99"/>
      <c r="G12319" s="99"/>
      <c r="H12319" s="99"/>
      <c r="I12319" s="18"/>
      <c r="K12319" s="180">
        <f t="shared" si="390"/>
        <v>0</v>
      </c>
      <c r="M12319" s="96">
        <f t="shared" si="391"/>
        <v>1</v>
      </c>
      <c r="N12319" s="273"/>
    </row>
    <row r="12320" spans="4:14" x14ac:dyDescent="0.25">
      <c r="D12320" s="129"/>
      <c r="F12320" s="99"/>
      <c r="G12320" s="99"/>
      <c r="H12320" s="99"/>
      <c r="I12320" s="18"/>
      <c r="K12320" s="180">
        <f t="shared" si="390"/>
        <v>0</v>
      </c>
      <c r="M12320" s="96">
        <f t="shared" si="391"/>
        <v>1</v>
      </c>
      <c r="N12320" s="273"/>
    </row>
    <row r="12321" spans="4:14" x14ac:dyDescent="0.25">
      <c r="D12321" s="129"/>
      <c r="F12321" s="99"/>
      <c r="G12321" s="99"/>
      <c r="H12321" s="99"/>
      <c r="I12321" s="18"/>
      <c r="K12321" s="180">
        <f t="shared" si="390"/>
        <v>0</v>
      </c>
      <c r="M12321" s="96">
        <f t="shared" si="391"/>
        <v>1</v>
      </c>
      <c r="N12321" s="273"/>
    </row>
    <row r="12322" spans="4:14" x14ac:dyDescent="0.25">
      <c r="D12322" s="129"/>
      <c r="F12322" s="99"/>
      <c r="G12322" s="99"/>
      <c r="H12322" s="99"/>
      <c r="I12322" s="18"/>
      <c r="K12322" s="180">
        <f t="shared" si="390"/>
        <v>0</v>
      </c>
      <c r="M12322" s="96">
        <f t="shared" si="391"/>
        <v>1</v>
      </c>
      <c r="N12322" s="273"/>
    </row>
    <row r="12323" spans="4:14" x14ac:dyDescent="0.25">
      <c r="D12323" s="129"/>
      <c r="F12323" s="99"/>
      <c r="G12323" s="99"/>
      <c r="H12323" s="99"/>
      <c r="I12323" s="18"/>
      <c r="K12323" s="180">
        <f t="shared" si="390"/>
        <v>0</v>
      </c>
      <c r="M12323" s="96">
        <f t="shared" si="391"/>
        <v>1</v>
      </c>
      <c r="N12323" s="273"/>
    </row>
    <row r="12324" spans="4:14" x14ac:dyDescent="0.25">
      <c r="D12324" s="129"/>
      <c r="F12324" s="99"/>
      <c r="G12324" s="99"/>
      <c r="H12324" s="99"/>
      <c r="I12324" s="18"/>
      <c r="K12324" s="180">
        <f t="shared" si="390"/>
        <v>0</v>
      </c>
      <c r="M12324" s="96">
        <f t="shared" si="391"/>
        <v>1</v>
      </c>
      <c r="N12324" s="273"/>
    </row>
    <row r="12325" spans="4:14" x14ac:dyDescent="0.25">
      <c r="D12325" s="129"/>
      <c r="F12325" s="99"/>
      <c r="G12325" s="99"/>
      <c r="H12325" s="99"/>
      <c r="I12325" s="18"/>
      <c r="K12325" s="180">
        <f t="shared" si="390"/>
        <v>0</v>
      </c>
      <c r="M12325" s="96">
        <f t="shared" si="391"/>
        <v>1</v>
      </c>
      <c r="N12325" s="273"/>
    </row>
    <row r="12326" spans="4:14" x14ac:dyDescent="0.25">
      <c r="D12326" s="129"/>
      <c r="F12326" s="99"/>
      <c r="G12326" s="99"/>
      <c r="H12326" s="99"/>
      <c r="I12326" s="18"/>
      <c r="K12326" s="180">
        <f t="shared" si="390"/>
        <v>0</v>
      </c>
      <c r="M12326" s="96">
        <f t="shared" si="391"/>
        <v>1</v>
      </c>
      <c r="N12326" s="273"/>
    </row>
    <row r="12327" spans="4:14" x14ac:dyDescent="0.25">
      <c r="D12327" s="129"/>
      <c r="F12327" s="99"/>
      <c r="G12327" s="99"/>
      <c r="H12327" s="99"/>
      <c r="I12327" s="18"/>
      <c r="K12327" s="180">
        <f t="shared" si="390"/>
        <v>0</v>
      </c>
      <c r="M12327" s="96">
        <f t="shared" si="391"/>
        <v>1</v>
      </c>
      <c r="N12327" s="273"/>
    </row>
    <row r="12328" spans="4:14" x14ac:dyDescent="0.25">
      <c r="D12328" s="129"/>
      <c r="F12328" s="99"/>
      <c r="G12328" s="99"/>
      <c r="H12328" s="99"/>
      <c r="I12328" s="18"/>
      <c r="K12328" s="180">
        <f t="shared" si="390"/>
        <v>0</v>
      </c>
      <c r="M12328" s="96">
        <f t="shared" si="391"/>
        <v>1</v>
      </c>
      <c r="N12328" s="273"/>
    </row>
    <row r="12329" spans="4:14" x14ac:dyDescent="0.25">
      <c r="D12329" s="129"/>
      <c r="F12329" s="99"/>
      <c r="G12329" s="99"/>
      <c r="H12329" s="99"/>
      <c r="I12329" s="18"/>
      <c r="K12329" s="180">
        <f t="shared" si="390"/>
        <v>0</v>
      </c>
      <c r="M12329" s="96">
        <f t="shared" si="391"/>
        <v>1</v>
      </c>
      <c r="N12329" s="273"/>
    </row>
    <row r="12330" spans="4:14" x14ac:dyDescent="0.25">
      <c r="D12330" s="129"/>
      <c r="F12330" s="99"/>
      <c r="G12330" s="99"/>
      <c r="H12330" s="99"/>
      <c r="I12330" s="18"/>
      <c r="K12330" s="180">
        <f t="shared" ref="K12330:K12393" si="392">IF(ctConta="",K12329+F12330,IF(I12330=ctConta,K12329+F12330,K12329))</f>
        <v>0</v>
      </c>
      <c r="M12330" s="96">
        <f t="shared" si="391"/>
        <v>1</v>
      </c>
      <c r="N12330" s="273"/>
    </row>
    <row r="12331" spans="4:14" x14ac:dyDescent="0.25">
      <c r="D12331" s="129"/>
      <c r="F12331" s="99"/>
      <c r="G12331" s="99"/>
      <c r="H12331" s="99"/>
      <c r="I12331" s="18"/>
      <c r="K12331" s="180">
        <f t="shared" si="392"/>
        <v>0</v>
      </c>
      <c r="M12331" s="96">
        <f t="shared" si="391"/>
        <v>1</v>
      </c>
      <c r="N12331" s="273"/>
    </row>
    <row r="12332" spans="4:14" x14ac:dyDescent="0.25">
      <c r="D12332" s="129"/>
      <c r="F12332" s="99"/>
      <c r="G12332" s="99"/>
      <c r="H12332" s="99"/>
      <c r="I12332" s="18"/>
      <c r="K12332" s="180">
        <f t="shared" si="392"/>
        <v>0</v>
      </c>
      <c r="M12332" s="96">
        <f t="shared" si="391"/>
        <v>1</v>
      </c>
      <c r="N12332" s="273"/>
    </row>
    <row r="12333" spans="4:14" x14ac:dyDescent="0.25">
      <c r="D12333" s="129"/>
      <c r="F12333" s="99"/>
      <c r="G12333" s="99"/>
      <c r="H12333" s="99"/>
      <c r="I12333" s="18"/>
      <c r="K12333" s="180">
        <f t="shared" si="392"/>
        <v>0</v>
      </c>
      <c r="M12333" s="96">
        <f t="shared" si="391"/>
        <v>1</v>
      </c>
      <c r="N12333" s="273"/>
    </row>
    <row r="12334" spans="4:14" x14ac:dyDescent="0.25">
      <c r="D12334" s="129"/>
      <c r="F12334" s="99"/>
      <c r="G12334" s="99"/>
      <c r="H12334" s="99"/>
      <c r="I12334" s="18"/>
      <c r="K12334" s="180">
        <f t="shared" si="392"/>
        <v>0</v>
      </c>
      <c r="M12334" s="96">
        <f t="shared" si="391"/>
        <v>1</v>
      </c>
      <c r="N12334" s="273"/>
    </row>
    <row r="12335" spans="4:14" x14ac:dyDescent="0.25">
      <c r="D12335" s="129"/>
      <c r="F12335" s="99"/>
      <c r="G12335" s="99"/>
      <c r="H12335" s="99"/>
      <c r="I12335" s="18"/>
      <c r="K12335" s="180">
        <f t="shared" si="392"/>
        <v>0</v>
      </c>
      <c r="M12335" s="96">
        <f t="shared" si="391"/>
        <v>1</v>
      </c>
      <c r="N12335" s="273"/>
    </row>
    <row r="12336" spans="4:14" x14ac:dyDescent="0.25">
      <c r="D12336" s="129"/>
      <c r="F12336" s="99"/>
      <c r="G12336" s="99"/>
      <c r="H12336" s="99"/>
      <c r="I12336" s="18"/>
      <c r="K12336" s="180">
        <f t="shared" si="392"/>
        <v>0</v>
      </c>
      <c r="M12336" s="96">
        <f t="shared" si="391"/>
        <v>1</v>
      </c>
      <c r="N12336" s="273"/>
    </row>
    <row r="12337" spans="4:14" x14ac:dyDescent="0.25">
      <c r="D12337" s="129"/>
      <c r="F12337" s="99"/>
      <c r="G12337" s="99"/>
      <c r="H12337" s="99"/>
      <c r="I12337" s="18"/>
      <c r="K12337" s="180">
        <f t="shared" si="392"/>
        <v>0</v>
      </c>
      <c r="M12337" s="96">
        <f t="shared" si="391"/>
        <v>1</v>
      </c>
      <c r="N12337" s="273"/>
    </row>
    <row r="12338" spans="4:14" x14ac:dyDescent="0.25">
      <c r="D12338" s="129"/>
      <c r="F12338" s="99"/>
      <c r="G12338" s="99"/>
      <c r="H12338" s="99"/>
      <c r="I12338" s="18"/>
      <c r="K12338" s="180">
        <f t="shared" si="392"/>
        <v>0</v>
      </c>
      <c r="M12338" s="96">
        <f t="shared" si="391"/>
        <v>1</v>
      </c>
      <c r="N12338" s="273"/>
    </row>
    <row r="12339" spans="4:14" x14ac:dyDescent="0.25">
      <c r="D12339" s="129"/>
      <c r="F12339" s="99"/>
      <c r="G12339" s="99"/>
      <c r="H12339" s="99"/>
      <c r="I12339" s="18"/>
      <c r="K12339" s="180">
        <f t="shared" si="392"/>
        <v>0</v>
      </c>
      <c r="M12339" s="96">
        <f t="shared" si="391"/>
        <v>1</v>
      </c>
      <c r="N12339" s="273"/>
    </row>
    <row r="12340" spans="4:14" x14ac:dyDescent="0.25">
      <c r="D12340" s="129"/>
      <c r="F12340" s="99"/>
      <c r="G12340" s="99"/>
      <c r="H12340" s="99"/>
      <c r="I12340" s="18"/>
      <c r="K12340" s="180">
        <f t="shared" si="392"/>
        <v>0</v>
      </c>
      <c r="M12340" s="96">
        <f t="shared" si="391"/>
        <v>1</v>
      </c>
      <c r="N12340" s="273"/>
    </row>
    <row r="12341" spans="4:14" x14ac:dyDescent="0.25">
      <c r="D12341" s="129"/>
      <c r="F12341" s="99"/>
      <c r="G12341" s="99"/>
      <c r="H12341" s="99"/>
      <c r="I12341" s="18"/>
      <c r="K12341" s="180">
        <f t="shared" si="392"/>
        <v>0</v>
      </c>
      <c r="M12341" s="96">
        <f t="shared" si="391"/>
        <v>1</v>
      </c>
      <c r="N12341" s="273"/>
    </row>
    <row r="12342" spans="4:14" x14ac:dyDescent="0.25">
      <c r="D12342" s="129"/>
      <c r="F12342" s="99"/>
      <c r="G12342" s="99"/>
      <c r="H12342" s="99"/>
      <c r="I12342" s="18"/>
      <c r="K12342" s="180">
        <f t="shared" si="392"/>
        <v>0</v>
      </c>
      <c r="M12342" s="96">
        <f t="shared" si="391"/>
        <v>1</v>
      </c>
      <c r="N12342" s="273"/>
    </row>
    <row r="12343" spans="4:14" x14ac:dyDescent="0.25">
      <c r="D12343" s="129"/>
      <c r="F12343" s="99"/>
      <c r="G12343" s="99"/>
      <c r="H12343" s="99"/>
      <c r="I12343" s="18"/>
      <c r="K12343" s="180">
        <f t="shared" si="392"/>
        <v>0</v>
      </c>
      <c r="M12343" s="96">
        <f t="shared" si="391"/>
        <v>1</v>
      </c>
      <c r="N12343" s="273"/>
    </row>
    <row r="12344" spans="4:14" x14ac:dyDescent="0.25">
      <c r="D12344" s="129"/>
      <c r="F12344" s="99"/>
      <c r="G12344" s="99"/>
      <c r="H12344" s="99"/>
      <c r="I12344" s="18"/>
      <c r="K12344" s="180">
        <f t="shared" si="392"/>
        <v>0</v>
      </c>
      <c r="M12344" s="96">
        <f t="shared" si="391"/>
        <v>1</v>
      </c>
      <c r="N12344" s="273"/>
    </row>
    <row r="12345" spans="4:14" x14ac:dyDescent="0.25">
      <c r="D12345" s="129"/>
      <c r="F12345" s="99"/>
      <c r="G12345" s="99"/>
      <c r="H12345" s="99"/>
      <c r="I12345" s="18"/>
      <c r="K12345" s="180">
        <f t="shared" si="392"/>
        <v>0</v>
      </c>
      <c r="M12345" s="96">
        <f t="shared" si="391"/>
        <v>1</v>
      </c>
      <c r="N12345" s="273"/>
    </row>
    <row r="12346" spans="4:14" x14ac:dyDescent="0.25">
      <c r="D12346" s="129"/>
      <c r="F12346" s="99"/>
      <c r="G12346" s="99"/>
      <c r="H12346" s="99"/>
      <c r="I12346" s="18"/>
      <c r="K12346" s="180">
        <f t="shared" si="392"/>
        <v>0</v>
      </c>
      <c r="M12346" s="96">
        <f t="shared" si="391"/>
        <v>1</v>
      </c>
      <c r="N12346" s="273"/>
    </row>
    <row r="12347" spans="4:14" x14ac:dyDescent="0.25">
      <c r="D12347" s="129"/>
      <c r="F12347" s="99"/>
      <c r="G12347" s="99"/>
      <c r="H12347" s="99"/>
      <c r="I12347" s="18"/>
      <c r="K12347" s="180">
        <f t="shared" si="392"/>
        <v>0</v>
      </c>
      <c r="M12347" s="96">
        <f t="shared" si="391"/>
        <v>1</v>
      </c>
      <c r="N12347" s="273"/>
    </row>
    <row r="12348" spans="4:14" x14ac:dyDescent="0.25">
      <c r="D12348" s="129"/>
      <c r="F12348" s="99"/>
      <c r="G12348" s="99"/>
      <c r="H12348" s="99"/>
      <c r="I12348" s="18"/>
      <c r="K12348" s="180">
        <f t="shared" si="392"/>
        <v>0</v>
      </c>
      <c r="M12348" s="96">
        <f t="shared" si="391"/>
        <v>1</v>
      </c>
      <c r="N12348" s="273"/>
    </row>
    <row r="12349" spans="4:14" x14ac:dyDescent="0.25">
      <c r="D12349" s="129"/>
      <c r="F12349" s="99"/>
      <c r="G12349" s="99"/>
      <c r="H12349" s="99"/>
      <c r="I12349" s="18"/>
      <c r="K12349" s="180">
        <f t="shared" si="392"/>
        <v>0</v>
      </c>
      <c r="M12349" s="96">
        <f t="shared" si="391"/>
        <v>1</v>
      </c>
      <c r="N12349" s="273"/>
    </row>
    <row r="12350" spans="4:14" x14ac:dyDescent="0.25">
      <c r="D12350" s="129"/>
      <c r="F12350" s="99"/>
      <c r="G12350" s="99"/>
      <c r="H12350" s="99"/>
      <c r="I12350" s="18"/>
      <c r="K12350" s="180">
        <f t="shared" si="392"/>
        <v>0</v>
      </c>
      <c r="M12350" s="96">
        <f t="shared" si="391"/>
        <v>1</v>
      </c>
      <c r="N12350" s="273"/>
    </row>
    <row r="12351" spans="4:14" x14ac:dyDescent="0.25">
      <c r="D12351" s="129"/>
      <c r="F12351" s="99"/>
      <c r="G12351" s="99"/>
      <c r="H12351" s="99"/>
      <c r="I12351" s="18"/>
      <c r="K12351" s="180">
        <f t="shared" si="392"/>
        <v>0</v>
      </c>
      <c r="M12351" s="96">
        <f t="shared" si="391"/>
        <v>1</v>
      </c>
      <c r="N12351" s="273"/>
    </row>
    <row r="12352" spans="4:14" x14ac:dyDescent="0.25">
      <c r="D12352" s="129"/>
      <c r="F12352" s="99"/>
      <c r="G12352" s="99"/>
      <c r="H12352" s="99"/>
      <c r="I12352" s="18"/>
      <c r="K12352" s="180">
        <f t="shared" si="392"/>
        <v>0</v>
      </c>
      <c r="M12352" s="96">
        <f t="shared" si="391"/>
        <v>1</v>
      </c>
      <c r="N12352" s="273"/>
    </row>
    <row r="12353" spans="4:14" x14ac:dyDescent="0.25">
      <c r="D12353" s="129"/>
      <c r="F12353" s="99"/>
      <c r="G12353" s="99"/>
      <c r="H12353" s="99"/>
      <c r="I12353" s="18"/>
      <c r="K12353" s="180">
        <f t="shared" si="392"/>
        <v>0</v>
      </c>
      <c r="M12353" s="96">
        <f t="shared" si="391"/>
        <v>1</v>
      </c>
      <c r="N12353" s="273"/>
    </row>
    <row r="12354" spans="4:14" x14ac:dyDescent="0.25">
      <c r="D12354" s="129"/>
      <c r="F12354" s="99"/>
      <c r="G12354" s="99"/>
      <c r="H12354" s="99"/>
      <c r="I12354" s="18"/>
      <c r="K12354" s="180">
        <f t="shared" si="392"/>
        <v>0</v>
      </c>
      <c r="M12354" s="96">
        <f t="shared" si="391"/>
        <v>1</v>
      </c>
      <c r="N12354" s="273"/>
    </row>
    <row r="12355" spans="4:14" x14ac:dyDescent="0.25">
      <c r="D12355" s="129"/>
      <c r="F12355" s="99"/>
      <c r="G12355" s="99"/>
      <c r="H12355" s="99"/>
      <c r="I12355" s="18"/>
      <c r="K12355" s="180">
        <f t="shared" si="392"/>
        <v>0</v>
      </c>
      <c r="M12355" s="96">
        <f t="shared" si="391"/>
        <v>1</v>
      </c>
      <c r="N12355" s="273"/>
    </row>
    <row r="12356" spans="4:14" x14ac:dyDescent="0.25">
      <c r="D12356" s="129"/>
      <c r="F12356" s="99"/>
      <c r="G12356" s="99"/>
      <c r="H12356" s="99"/>
      <c r="I12356" s="18"/>
      <c r="K12356" s="180">
        <f t="shared" si="392"/>
        <v>0</v>
      </c>
      <c r="M12356" s="96">
        <f t="shared" si="391"/>
        <v>1</v>
      </c>
      <c r="N12356" s="273"/>
    </row>
    <row r="12357" spans="4:14" x14ac:dyDescent="0.25">
      <c r="D12357" s="129"/>
      <c r="F12357" s="99"/>
      <c r="G12357" s="99"/>
      <c r="H12357" s="99"/>
      <c r="I12357" s="18"/>
      <c r="K12357" s="180">
        <f t="shared" si="392"/>
        <v>0</v>
      </c>
      <c r="M12357" s="96">
        <f t="shared" si="391"/>
        <v>1</v>
      </c>
      <c r="N12357" s="273"/>
    </row>
    <row r="12358" spans="4:14" x14ac:dyDescent="0.25">
      <c r="D12358" s="129"/>
      <c r="F12358" s="99"/>
      <c r="G12358" s="99"/>
      <c r="H12358" s="99"/>
      <c r="I12358" s="18"/>
      <c r="K12358" s="180">
        <f t="shared" si="392"/>
        <v>0</v>
      </c>
      <c r="M12358" s="96">
        <f t="shared" si="391"/>
        <v>1</v>
      </c>
      <c r="N12358" s="273"/>
    </row>
    <row r="12359" spans="4:14" x14ac:dyDescent="0.25">
      <c r="D12359" s="129"/>
      <c r="F12359" s="99"/>
      <c r="G12359" s="99"/>
      <c r="H12359" s="99"/>
      <c r="I12359" s="18"/>
      <c r="K12359" s="180">
        <f t="shared" si="392"/>
        <v>0</v>
      </c>
      <c r="M12359" s="96">
        <f t="shared" si="391"/>
        <v>1</v>
      </c>
      <c r="N12359" s="273"/>
    </row>
    <row r="12360" spans="4:14" x14ac:dyDescent="0.25">
      <c r="D12360" s="129"/>
      <c r="F12360" s="99"/>
      <c r="G12360" s="99"/>
      <c r="H12360" s="99"/>
      <c r="I12360" s="18"/>
      <c r="K12360" s="180">
        <f t="shared" si="392"/>
        <v>0</v>
      </c>
      <c r="M12360" s="96">
        <f t="shared" si="391"/>
        <v>1</v>
      </c>
      <c r="N12360" s="273"/>
    </row>
    <row r="12361" spans="4:14" x14ac:dyDescent="0.25">
      <c r="D12361" s="129"/>
      <c r="F12361" s="99"/>
      <c r="G12361" s="99"/>
      <c r="H12361" s="99"/>
      <c r="I12361" s="18"/>
      <c r="K12361" s="180">
        <f t="shared" si="392"/>
        <v>0</v>
      </c>
      <c r="M12361" s="96">
        <f t="shared" si="391"/>
        <v>1</v>
      </c>
      <c r="N12361" s="273"/>
    </row>
    <row r="12362" spans="4:14" x14ac:dyDescent="0.25">
      <c r="D12362" s="129"/>
      <c r="F12362" s="99"/>
      <c r="G12362" s="99"/>
      <c r="H12362" s="99"/>
      <c r="I12362" s="18"/>
      <c r="K12362" s="180">
        <f t="shared" si="392"/>
        <v>0</v>
      </c>
      <c r="M12362" s="96">
        <f t="shared" si="391"/>
        <v>1</v>
      </c>
      <c r="N12362" s="273"/>
    </row>
    <row r="12363" spans="4:14" x14ac:dyDescent="0.25">
      <c r="D12363" s="129"/>
      <c r="F12363" s="99"/>
      <c r="G12363" s="99"/>
      <c r="H12363" s="99"/>
      <c r="I12363" s="18"/>
      <c r="K12363" s="180">
        <f t="shared" si="392"/>
        <v>0</v>
      </c>
      <c r="M12363" s="96">
        <f t="shared" si="391"/>
        <v>1</v>
      </c>
      <c r="N12363" s="273"/>
    </row>
    <row r="12364" spans="4:14" x14ac:dyDescent="0.25">
      <c r="D12364" s="129"/>
      <c r="F12364" s="99"/>
      <c r="G12364" s="99"/>
      <c r="H12364" s="99"/>
      <c r="I12364" s="18"/>
      <c r="K12364" s="180">
        <f t="shared" si="392"/>
        <v>0</v>
      </c>
      <c r="M12364" s="96">
        <f t="shared" si="391"/>
        <v>1</v>
      </c>
      <c r="N12364" s="273"/>
    </row>
    <row r="12365" spans="4:14" x14ac:dyDescent="0.25">
      <c r="D12365" s="129"/>
      <c r="F12365" s="99"/>
      <c r="G12365" s="99"/>
      <c r="H12365" s="99"/>
      <c r="I12365" s="18"/>
      <c r="K12365" s="180">
        <f t="shared" si="392"/>
        <v>0</v>
      </c>
      <c r="M12365" s="96">
        <f t="shared" si="391"/>
        <v>1</v>
      </c>
      <c r="N12365" s="273"/>
    </row>
    <row r="12366" spans="4:14" x14ac:dyDescent="0.25">
      <c r="D12366" s="129"/>
      <c r="F12366" s="99"/>
      <c r="G12366" s="99"/>
      <c r="H12366" s="99"/>
      <c r="I12366" s="18"/>
      <c r="K12366" s="180">
        <f t="shared" si="392"/>
        <v>0</v>
      </c>
      <c r="M12366" s="96">
        <f t="shared" si="391"/>
        <v>1</v>
      </c>
      <c r="N12366" s="273"/>
    </row>
    <row r="12367" spans="4:14" x14ac:dyDescent="0.25">
      <c r="D12367" s="129"/>
      <c r="F12367" s="99"/>
      <c r="G12367" s="99"/>
      <c r="H12367" s="99"/>
      <c r="I12367" s="18"/>
      <c r="K12367" s="180">
        <f t="shared" si="392"/>
        <v>0</v>
      </c>
      <c r="M12367" s="96">
        <f t="shared" si="391"/>
        <v>1</v>
      </c>
      <c r="N12367" s="273"/>
    </row>
    <row r="12368" spans="4:14" x14ac:dyDescent="0.25">
      <c r="D12368" s="129"/>
      <c r="F12368" s="99"/>
      <c r="G12368" s="99"/>
      <c r="H12368" s="99"/>
      <c r="I12368" s="18"/>
      <c r="K12368" s="180">
        <f t="shared" si="392"/>
        <v>0</v>
      </c>
      <c r="M12368" s="96">
        <f t="shared" si="391"/>
        <v>1</v>
      </c>
      <c r="N12368" s="273"/>
    </row>
    <row r="12369" spans="4:14" x14ac:dyDescent="0.25">
      <c r="D12369" s="129"/>
      <c r="F12369" s="99"/>
      <c r="G12369" s="99"/>
      <c r="H12369" s="99"/>
      <c r="I12369" s="18"/>
      <c r="K12369" s="180">
        <f t="shared" si="392"/>
        <v>0</v>
      </c>
      <c r="M12369" s="96">
        <f t="shared" ref="M12369:M12432" si="393">UltimoDia(D12369)</f>
        <v>1</v>
      </c>
      <c r="N12369" s="273"/>
    </row>
    <row r="12370" spans="4:14" x14ac:dyDescent="0.25">
      <c r="D12370" s="129"/>
      <c r="F12370" s="99"/>
      <c r="G12370" s="99"/>
      <c r="H12370" s="99"/>
      <c r="I12370" s="18"/>
      <c r="K12370" s="180">
        <f t="shared" si="392"/>
        <v>0</v>
      </c>
      <c r="M12370" s="96">
        <f t="shared" si="393"/>
        <v>1</v>
      </c>
      <c r="N12370" s="273"/>
    </row>
    <row r="12371" spans="4:14" x14ac:dyDescent="0.25">
      <c r="D12371" s="129"/>
      <c r="F12371" s="99"/>
      <c r="G12371" s="99"/>
      <c r="H12371" s="99"/>
      <c r="I12371" s="18"/>
      <c r="K12371" s="180">
        <f t="shared" si="392"/>
        <v>0</v>
      </c>
      <c r="M12371" s="96">
        <f t="shared" si="393"/>
        <v>1</v>
      </c>
      <c r="N12371" s="273"/>
    </row>
    <row r="12372" spans="4:14" x14ac:dyDescent="0.25">
      <c r="D12372" s="129"/>
      <c r="F12372" s="99"/>
      <c r="G12372" s="99"/>
      <c r="H12372" s="99"/>
      <c r="I12372" s="18"/>
      <c r="K12372" s="180">
        <f t="shared" si="392"/>
        <v>0</v>
      </c>
      <c r="M12372" s="96">
        <f t="shared" si="393"/>
        <v>1</v>
      </c>
      <c r="N12372" s="273"/>
    </row>
    <row r="12373" spans="4:14" x14ac:dyDescent="0.25">
      <c r="D12373" s="129"/>
      <c r="F12373" s="99"/>
      <c r="G12373" s="99"/>
      <c r="H12373" s="99"/>
      <c r="I12373" s="18"/>
      <c r="K12373" s="180">
        <f t="shared" si="392"/>
        <v>0</v>
      </c>
      <c r="M12373" s="96">
        <f t="shared" si="393"/>
        <v>1</v>
      </c>
      <c r="N12373" s="273"/>
    </row>
    <row r="12374" spans="4:14" x14ac:dyDescent="0.25">
      <c r="D12374" s="129"/>
      <c r="F12374" s="99"/>
      <c r="G12374" s="99"/>
      <c r="H12374" s="99"/>
      <c r="I12374" s="18"/>
      <c r="K12374" s="180">
        <f t="shared" si="392"/>
        <v>0</v>
      </c>
      <c r="M12374" s="96">
        <f t="shared" si="393"/>
        <v>1</v>
      </c>
      <c r="N12374" s="273"/>
    </row>
    <row r="12375" spans="4:14" x14ac:dyDescent="0.25">
      <c r="D12375" s="129"/>
      <c r="F12375" s="99"/>
      <c r="G12375" s="99"/>
      <c r="H12375" s="99"/>
      <c r="I12375" s="18"/>
      <c r="K12375" s="180">
        <f t="shared" si="392"/>
        <v>0</v>
      </c>
      <c r="M12375" s="96">
        <f t="shared" si="393"/>
        <v>1</v>
      </c>
      <c r="N12375" s="273"/>
    </row>
    <row r="12376" spans="4:14" x14ac:dyDescent="0.25">
      <c r="D12376" s="129"/>
      <c r="F12376" s="99"/>
      <c r="G12376" s="99"/>
      <c r="H12376" s="99"/>
      <c r="I12376" s="18"/>
      <c r="K12376" s="180">
        <f t="shared" si="392"/>
        <v>0</v>
      </c>
      <c r="M12376" s="96">
        <f t="shared" si="393"/>
        <v>1</v>
      </c>
      <c r="N12376" s="273"/>
    </row>
    <row r="12377" spans="4:14" x14ac:dyDescent="0.25">
      <c r="D12377" s="129"/>
      <c r="F12377" s="99"/>
      <c r="G12377" s="99"/>
      <c r="H12377" s="99"/>
      <c r="I12377" s="18"/>
      <c r="K12377" s="180">
        <f t="shared" si="392"/>
        <v>0</v>
      </c>
      <c r="M12377" s="96">
        <f t="shared" si="393"/>
        <v>1</v>
      </c>
      <c r="N12377" s="273"/>
    </row>
    <row r="12378" spans="4:14" x14ac:dyDescent="0.25">
      <c r="D12378" s="129"/>
      <c r="F12378" s="99"/>
      <c r="G12378" s="99"/>
      <c r="H12378" s="99"/>
      <c r="I12378" s="18"/>
      <c r="K12378" s="180">
        <f t="shared" si="392"/>
        <v>0</v>
      </c>
      <c r="M12378" s="96">
        <f t="shared" si="393"/>
        <v>1</v>
      </c>
      <c r="N12378" s="273"/>
    </row>
    <row r="12379" spans="4:14" x14ac:dyDescent="0.25">
      <c r="D12379" s="129"/>
      <c r="F12379" s="99"/>
      <c r="G12379" s="99"/>
      <c r="H12379" s="99"/>
      <c r="I12379" s="18"/>
      <c r="K12379" s="180">
        <f t="shared" si="392"/>
        <v>0</v>
      </c>
      <c r="M12379" s="96">
        <f t="shared" si="393"/>
        <v>1</v>
      </c>
      <c r="N12379" s="273"/>
    </row>
    <row r="12380" spans="4:14" x14ac:dyDescent="0.25">
      <c r="D12380" s="129"/>
      <c r="F12380" s="99"/>
      <c r="G12380" s="99"/>
      <c r="H12380" s="99"/>
      <c r="I12380" s="18"/>
      <c r="K12380" s="180">
        <f t="shared" si="392"/>
        <v>0</v>
      </c>
      <c r="M12380" s="96">
        <f t="shared" si="393"/>
        <v>1</v>
      </c>
      <c r="N12380" s="273"/>
    </row>
    <row r="12381" spans="4:14" x14ac:dyDescent="0.25">
      <c r="D12381" s="129"/>
      <c r="F12381" s="99"/>
      <c r="G12381" s="99"/>
      <c r="H12381" s="99"/>
      <c r="I12381" s="18"/>
      <c r="K12381" s="180">
        <f t="shared" si="392"/>
        <v>0</v>
      </c>
      <c r="M12381" s="96">
        <f t="shared" si="393"/>
        <v>1</v>
      </c>
      <c r="N12381" s="273"/>
    </row>
    <row r="12382" spans="4:14" x14ac:dyDescent="0.25">
      <c r="D12382" s="129"/>
      <c r="F12382" s="99"/>
      <c r="G12382" s="99"/>
      <c r="H12382" s="99"/>
      <c r="I12382" s="18"/>
      <c r="K12382" s="180">
        <f t="shared" si="392"/>
        <v>0</v>
      </c>
      <c r="M12382" s="96">
        <f t="shared" si="393"/>
        <v>1</v>
      </c>
      <c r="N12382" s="273"/>
    </row>
    <row r="12383" spans="4:14" x14ac:dyDescent="0.25">
      <c r="D12383" s="129"/>
      <c r="F12383" s="99"/>
      <c r="G12383" s="99"/>
      <c r="H12383" s="99"/>
      <c r="I12383" s="18"/>
      <c r="K12383" s="180">
        <f t="shared" si="392"/>
        <v>0</v>
      </c>
      <c r="M12383" s="96">
        <f t="shared" si="393"/>
        <v>1</v>
      </c>
      <c r="N12383" s="273"/>
    </row>
    <row r="12384" spans="4:14" x14ac:dyDescent="0.25">
      <c r="D12384" s="129"/>
      <c r="F12384" s="99"/>
      <c r="G12384" s="99"/>
      <c r="H12384" s="99"/>
      <c r="I12384" s="18"/>
      <c r="K12384" s="180">
        <f t="shared" si="392"/>
        <v>0</v>
      </c>
      <c r="M12384" s="96">
        <f t="shared" si="393"/>
        <v>1</v>
      </c>
      <c r="N12384" s="273"/>
    </row>
    <row r="12385" spans="4:14" x14ac:dyDescent="0.25">
      <c r="D12385" s="129"/>
      <c r="F12385" s="99"/>
      <c r="G12385" s="99"/>
      <c r="H12385" s="99"/>
      <c r="I12385" s="18"/>
      <c r="K12385" s="180">
        <f t="shared" si="392"/>
        <v>0</v>
      </c>
      <c r="M12385" s="96">
        <f t="shared" si="393"/>
        <v>1</v>
      </c>
      <c r="N12385" s="273"/>
    </row>
    <row r="12386" spans="4:14" x14ac:dyDescent="0.25">
      <c r="D12386" s="129"/>
      <c r="F12386" s="99"/>
      <c r="G12386" s="99"/>
      <c r="H12386" s="99"/>
      <c r="I12386" s="18"/>
      <c r="K12386" s="180">
        <f t="shared" si="392"/>
        <v>0</v>
      </c>
      <c r="M12386" s="96">
        <f t="shared" si="393"/>
        <v>1</v>
      </c>
      <c r="N12386" s="273"/>
    </row>
    <row r="12387" spans="4:14" x14ac:dyDescent="0.25">
      <c r="D12387" s="129"/>
      <c r="F12387" s="99"/>
      <c r="G12387" s="99"/>
      <c r="H12387" s="99"/>
      <c r="I12387" s="18"/>
      <c r="K12387" s="180">
        <f t="shared" si="392"/>
        <v>0</v>
      </c>
      <c r="M12387" s="96">
        <f t="shared" si="393"/>
        <v>1</v>
      </c>
      <c r="N12387" s="273"/>
    </row>
    <row r="12388" spans="4:14" x14ac:dyDescent="0.25">
      <c r="D12388" s="129"/>
      <c r="F12388" s="99"/>
      <c r="G12388" s="99"/>
      <c r="H12388" s="99"/>
      <c r="I12388" s="18"/>
      <c r="K12388" s="180">
        <f t="shared" si="392"/>
        <v>0</v>
      </c>
      <c r="M12388" s="96">
        <f t="shared" si="393"/>
        <v>1</v>
      </c>
      <c r="N12388" s="273"/>
    </row>
    <row r="12389" spans="4:14" x14ac:dyDescent="0.25">
      <c r="D12389" s="129"/>
      <c r="F12389" s="99"/>
      <c r="G12389" s="99"/>
      <c r="H12389" s="99"/>
      <c r="I12389" s="18"/>
      <c r="K12389" s="180">
        <f t="shared" si="392"/>
        <v>0</v>
      </c>
      <c r="M12389" s="96">
        <f t="shared" si="393"/>
        <v>1</v>
      </c>
      <c r="N12389" s="273"/>
    </row>
    <row r="12390" spans="4:14" x14ac:dyDescent="0.25">
      <c r="D12390" s="129"/>
      <c r="F12390" s="99"/>
      <c r="G12390" s="99"/>
      <c r="H12390" s="99"/>
      <c r="I12390" s="18"/>
      <c r="K12390" s="180">
        <f t="shared" si="392"/>
        <v>0</v>
      </c>
      <c r="M12390" s="96">
        <f t="shared" si="393"/>
        <v>1</v>
      </c>
      <c r="N12390" s="273"/>
    </row>
    <row r="12391" spans="4:14" x14ac:dyDescent="0.25">
      <c r="D12391" s="129"/>
      <c r="F12391" s="99"/>
      <c r="G12391" s="99"/>
      <c r="H12391" s="99"/>
      <c r="I12391" s="18"/>
      <c r="K12391" s="180">
        <f t="shared" si="392"/>
        <v>0</v>
      </c>
      <c r="M12391" s="96">
        <f t="shared" si="393"/>
        <v>1</v>
      </c>
      <c r="N12391" s="273"/>
    </row>
    <row r="12392" spans="4:14" x14ac:dyDescent="0.25">
      <c r="D12392" s="129"/>
      <c r="F12392" s="99"/>
      <c r="G12392" s="99"/>
      <c r="H12392" s="99"/>
      <c r="I12392" s="18"/>
      <c r="K12392" s="180">
        <f t="shared" si="392"/>
        <v>0</v>
      </c>
      <c r="M12392" s="96">
        <f t="shared" si="393"/>
        <v>1</v>
      </c>
      <c r="N12392" s="273"/>
    </row>
    <row r="12393" spans="4:14" x14ac:dyDescent="0.25">
      <c r="D12393" s="129"/>
      <c r="F12393" s="99"/>
      <c r="G12393" s="99"/>
      <c r="H12393" s="99"/>
      <c r="I12393" s="18"/>
      <c r="K12393" s="180">
        <f t="shared" si="392"/>
        <v>0</v>
      </c>
      <c r="M12393" s="96">
        <f t="shared" si="393"/>
        <v>1</v>
      </c>
      <c r="N12393" s="273"/>
    </row>
    <row r="12394" spans="4:14" x14ac:dyDescent="0.25">
      <c r="D12394" s="129"/>
      <c r="F12394" s="99"/>
      <c r="G12394" s="99"/>
      <c r="H12394" s="99"/>
      <c r="I12394" s="18"/>
      <c r="K12394" s="180">
        <f t="shared" ref="K12394:K12457" si="394">IF(ctConta="",K12393+F12394,IF(I12394=ctConta,K12393+F12394,K12393))</f>
        <v>0</v>
      </c>
      <c r="M12394" s="96">
        <f t="shared" si="393"/>
        <v>1</v>
      </c>
      <c r="N12394" s="273"/>
    </row>
    <row r="12395" spans="4:14" x14ac:dyDescent="0.25">
      <c r="D12395" s="129"/>
      <c r="F12395" s="99"/>
      <c r="G12395" s="99"/>
      <c r="H12395" s="99"/>
      <c r="I12395" s="18"/>
      <c r="K12395" s="180">
        <f t="shared" si="394"/>
        <v>0</v>
      </c>
      <c r="M12395" s="96">
        <f t="shared" si="393"/>
        <v>1</v>
      </c>
      <c r="N12395" s="273"/>
    </row>
    <row r="12396" spans="4:14" x14ac:dyDescent="0.25">
      <c r="D12396" s="129"/>
      <c r="F12396" s="99"/>
      <c r="G12396" s="99"/>
      <c r="H12396" s="99"/>
      <c r="I12396" s="18"/>
      <c r="K12396" s="180">
        <f t="shared" si="394"/>
        <v>0</v>
      </c>
      <c r="M12396" s="96">
        <f t="shared" si="393"/>
        <v>1</v>
      </c>
      <c r="N12396" s="273"/>
    </row>
    <row r="12397" spans="4:14" x14ac:dyDescent="0.25">
      <c r="D12397" s="129"/>
      <c r="F12397" s="99"/>
      <c r="G12397" s="99"/>
      <c r="H12397" s="99"/>
      <c r="I12397" s="18"/>
      <c r="K12397" s="180">
        <f t="shared" si="394"/>
        <v>0</v>
      </c>
      <c r="M12397" s="96">
        <f t="shared" si="393"/>
        <v>1</v>
      </c>
      <c r="N12397" s="273"/>
    </row>
    <row r="12398" spans="4:14" x14ac:dyDescent="0.25">
      <c r="D12398" s="129"/>
      <c r="F12398" s="99"/>
      <c r="G12398" s="99"/>
      <c r="H12398" s="99"/>
      <c r="I12398" s="18"/>
      <c r="K12398" s="180">
        <f t="shared" si="394"/>
        <v>0</v>
      </c>
      <c r="M12398" s="96">
        <f t="shared" si="393"/>
        <v>1</v>
      </c>
      <c r="N12398" s="273"/>
    </row>
    <row r="12399" spans="4:14" x14ac:dyDescent="0.25">
      <c r="D12399" s="129"/>
      <c r="F12399" s="99"/>
      <c r="G12399" s="99"/>
      <c r="H12399" s="99"/>
      <c r="I12399" s="18"/>
      <c r="K12399" s="180">
        <f t="shared" si="394"/>
        <v>0</v>
      </c>
      <c r="M12399" s="96">
        <f t="shared" si="393"/>
        <v>1</v>
      </c>
      <c r="N12399" s="273"/>
    </row>
    <row r="12400" spans="4:14" x14ac:dyDescent="0.25">
      <c r="D12400" s="129"/>
      <c r="F12400" s="99"/>
      <c r="G12400" s="99"/>
      <c r="H12400" s="99"/>
      <c r="I12400" s="18"/>
      <c r="K12400" s="180">
        <f t="shared" si="394"/>
        <v>0</v>
      </c>
      <c r="M12400" s="96">
        <f t="shared" si="393"/>
        <v>1</v>
      </c>
      <c r="N12400" s="273"/>
    </row>
    <row r="12401" spans="4:14" x14ac:dyDescent="0.25">
      <c r="D12401" s="129"/>
      <c r="F12401" s="99"/>
      <c r="G12401" s="99"/>
      <c r="H12401" s="99"/>
      <c r="I12401" s="18"/>
      <c r="K12401" s="180">
        <f t="shared" si="394"/>
        <v>0</v>
      </c>
      <c r="M12401" s="96">
        <f t="shared" si="393"/>
        <v>1</v>
      </c>
      <c r="N12401" s="273"/>
    </row>
    <row r="12402" spans="4:14" x14ac:dyDescent="0.25">
      <c r="D12402" s="129"/>
      <c r="F12402" s="99"/>
      <c r="G12402" s="99"/>
      <c r="H12402" s="99"/>
      <c r="I12402" s="18"/>
      <c r="K12402" s="180">
        <f t="shared" si="394"/>
        <v>0</v>
      </c>
      <c r="M12402" s="96">
        <f t="shared" si="393"/>
        <v>1</v>
      </c>
      <c r="N12402" s="273"/>
    </row>
    <row r="12403" spans="4:14" x14ac:dyDescent="0.25">
      <c r="D12403" s="129"/>
      <c r="F12403" s="99"/>
      <c r="G12403" s="99"/>
      <c r="H12403" s="99"/>
      <c r="I12403" s="18"/>
      <c r="K12403" s="180">
        <f t="shared" si="394"/>
        <v>0</v>
      </c>
      <c r="M12403" s="96">
        <f t="shared" si="393"/>
        <v>1</v>
      </c>
      <c r="N12403" s="273"/>
    </row>
    <row r="12404" spans="4:14" x14ac:dyDescent="0.25">
      <c r="D12404" s="129"/>
      <c r="F12404" s="99"/>
      <c r="G12404" s="99"/>
      <c r="H12404" s="99"/>
      <c r="I12404" s="18"/>
      <c r="K12404" s="180">
        <f t="shared" si="394"/>
        <v>0</v>
      </c>
      <c r="M12404" s="96">
        <f t="shared" si="393"/>
        <v>1</v>
      </c>
      <c r="N12404" s="273"/>
    </row>
    <row r="12405" spans="4:14" x14ac:dyDescent="0.25">
      <c r="D12405" s="129"/>
      <c r="F12405" s="99"/>
      <c r="G12405" s="99"/>
      <c r="H12405" s="99"/>
      <c r="I12405" s="18"/>
      <c r="K12405" s="180">
        <f t="shared" si="394"/>
        <v>0</v>
      </c>
      <c r="M12405" s="96">
        <f t="shared" si="393"/>
        <v>1</v>
      </c>
      <c r="N12405" s="273"/>
    </row>
    <row r="12406" spans="4:14" x14ac:dyDescent="0.25">
      <c r="D12406" s="129"/>
      <c r="F12406" s="99"/>
      <c r="G12406" s="99"/>
      <c r="H12406" s="99"/>
      <c r="I12406" s="18"/>
      <c r="K12406" s="180">
        <f t="shared" si="394"/>
        <v>0</v>
      </c>
      <c r="M12406" s="96">
        <f t="shared" si="393"/>
        <v>1</v>
      </c>
      <c r="N12406" s="273"/>
    </row>
    <row r="12407" spans="4:14" x14ac:dyDescent="0.25">
      <c r="D12407" s="129"/>
      <c r="F12407" s="99"/>
      <c r="G12407" s="99"/>
      <c r="H12407" s="99"/>
      <c r="I12407" s="18"/>
      <c r="K12407" s="180">
        <f t="shared" si="394"/>
        <v>0</v>
      </c>
      <c r="M12407" s="96">
        <f t="shared" si="393"/>
        <v>1</v>
      </c>
      <c r="N12407" s="273"/>
    </row>
    <row r="12408" spans="4:14" x14ac:dyDescent="0.25">
      <c r="D12408" s="129"/>
      <c r="F12408" s="99"/>
      <c r="G12408" s="99"/>
      <c r="H12408" s="99"/>
      <c r="I12408" s="18"/>
      <c r="K12408" s="180">
        <f t="shared" si="394"/>
        <v>0</v>
      </c>
      <c r="M12408" s="96">
        <f t="shared" si="393"/>
        <v>1</v>
      </c>
      <c r="N12408" s="273"/>
    </row>
    <row r="12409" spans="4:14" x14ac:dyDescent="0.25">
      <c r="D12409" s="129"/>
      <c r="F12409" s="99"/>
      <c r="G12409" s="99"/>
      <c r="H12409" s="99"/>
      <c r="I12409" s="18"/>
      <c r="K12409" s="180">
        <f t="shared" si="394"/>
        <v>0</v>
      </c>
      <c r="M12409" s="96">
        <f t="shared" si="393"/>
        <v>1</v>
      </c>
      <c r="N12409" s="273"/>
    </row>
    <row r="12410" spans="4:14" x14ac:dyDescent="0.25">
      <c r="D12410" s="129"/>
      <c r="F12410" s="99"/>
      <c r="G12410" s="99"/>
      <c r="H12410" s="99"/>
      <c r="I12410" s="18"/>
      <c r="K12410" s="180">
        <f t="shared" si="394"/>
        <v>0</v>
      </c>
      <c r="M12410" s="96">
        <f t="shared" si="393"/>
        <v>1</v>
      </c>
      <c r="N12410" s="273"/>
    </row>
    <row r="12411" spans="4:14" x14ac:dyDescent="0.25">
      <c r="D12411" s="129"/>
      <c r="F12411" s="99"/>
      <c r="G12411" s="99"/>
      <c r="H12411" s="99"/>
      <c r="I12411" s="18"/>
      <c r="K12411" s="180">
        <f t="shared" si="394"/>
        <v>0</v>
      </c>
      <c r="M12411" s="96">
        <f t="shared" si="393"/>
        <v>1</v>
      </c>
      <c r="N12411" s="273"/>
    </row>
    <row r="12412" spans="4:14" x14ac:dyDescent="0.25">
      <c r="D12412" s="129"/>
      <c r="F12412" s="99"/>
      <c r="G12412" s="99"/>
      <c r="H12412" s="99"/>
      <c r="I12412" s="18"/>
      <c r="K12412" s="180">
        <f t="shared" si="394"/>
        <v>0</v>
      </c>
      <c r="M12412" s="96">
        <f t="shared" si="393"/>
        <v>1</v>
      </c>
      <c r="N12412" s="273"/>
    </row>
    <row r="12413" spans="4:14" x14ac:dyDescent="0.25">
      <c r="D12413" s="129"/>
      <c r="F12413" s="99"/>
      <c r="G12413" s="99"/>
      <c r="H12413" s="99"/>
      <c r="I12413" s="18"/>
      <c r="K12413" s="180">
        <f t="shared" si="394"/>
        <v>0</v>
      </c>
      <c r="M12413" s="96">
        <f t="shared" si="393"/>
        <v>1</v>
      </c>
      <c r="N12413" s="273"/>
    </row>
    <row r="12414" spans="4:14" x14ac:dyDescent="0.25">
      <c r="D12414" s="129"/>
      <c r="F12414" s="99"/>
      <c r="G12414" s="99"/>
      <c r="H12414" s="99"/>
      <c r="I12414" s="18"/>
      <c r="K12414" s="180">
        <f t="shared" si="394"/>
        <v>0</v>
      </c>
      <c r="M12414" s="96">
        <f t="shared" si="393"/>
        <v>1</v>
      </c>
      <c r="N12414" s="273"/>
    </row>
    <row r="12415" spans="4:14" x14ac:dyDescent="0.25">
      <c r="D12415" s="129"/>
      <c r="F12415" s="99"/>
      <c r="G12415" s="99"/>
      <c r="H12415" s="99"/>
      <c r="I12415" s="18"/>
      <c r="K12415" s="180">
        <f t="shared" si="394"/>
        <v>0</v>
      </c>
      <c r="M12415" s="96">
        <f t="shared" si="393"/>
        <v>1</v>
      </c>
      <c r="N12415" s="273"/>
    </row>
    <row r="12416" spans="4:14" x14ac:dyDescent="0.25">
      <c r="D12416" s="129"/>
      <c r="F12416" s="99"/>
      <c r="G12416" s="99"/>
      <c r="H12416" s="99"/>
      <c r="I12416" s="18"/>
      <c r="K12416" s="180">
        <f t="shared" si="394"/>
        <v>0</v>
      </c>
      <c r="M12416" s="96">
        <f t="shared" si="393"/>
        <v>1</v>
      </c>
      <c r="N12416" s="273"/>
    </row>
    <row r="12417" spans="4:14" x14ac:dyDescent="0.25">
      <c r="D12417" s="129"/>
      <c r="F12417" s="99"/>
      <c r="G12417" s="99"/>
      <c r="H12417" s="99"/>
      <c r="I12417" s="18"/>
      <c r="K12417" s="180">
        <f t="shared" si="394"/>
        <v>0</v>
      </c>
      <c r="M12417" s="96">
        <f t="shared" si="393"/>
        <v>1</v>
      </c>
      <c r="N12417" s="273"/>
    </row>
    <row r="12418" spans="4:14" x14ac:dyDescent="0.25">
      <c r="D12418" s="129"/>
      <c r="F12418" s="99"/>
      <c r="G12418" s="99"/>
      <c r="H12418" s="99"/>
      <c r="I12418" s="18"/>
      <c r="K12418" s="180">
        <f t="shared" si="394"/>
        <v>0</v>
      </c>
      <c r="M12418" s="96">
        <f t="shared" si="393"/>
        <v>1</v>
      </c>
      <c r="N12418" s="273"/>
    </row>
    <row r="12419" spans="4:14" x14ac:dyDescent="0.25">
      <c r="D12419" s="129"/>
      <c r="F12419" s="99"/>
      <c r="G12419" s="99"/>
      <c r="H12419" s="99"/>
      <c r="I12419" s="18"/>
      <c r="K12419" s="180">
        <f t="shared" si="394"/>
        <v>0</v>
      </c>
      <c r="M12419" s="96">
        <f t="shared" si="393"/>
        <v>1</v>
      </c>
      <c r="N12419" s="273"/>
    </row>
    <row r="12420" spans="4:14" x14ac:dyDescent="0.25">
      <c r="D12420" s="129"/>
      <c r="F12420" s="99"/>
      <c r="G12420" s="99"/>
      <c r="H12420" s="99"/>
      <c r="I12420" s="18"/>
      <c r="K12420" s="180">
        <f t="shared" si="394"/>
        <v>0</v>
      </c>
      <c r="M12420" s="96">
        <f t="shared" si="393"/>
        <v>1</v>
      </c>
      <c r="N12420" s="273"/>
    </row>
    <row r="12421" spans="4:14" x14ac:dyDescent="0.25">
      <c r="D12421" s="129"/>
      <c r="F12421" s="99"/>
      <c r="G12421" s="99"/>
      <c r="H12421" s="99"/>
      <c r="I12421" s="18"/>
      <c r="K12421" s="180">
        <f t="shared" si="394"/>
        <v>0</v>
      </c>
      <c r="M12421" s="96">
        <f t="shared" si="393"/>
        <v>1</v>
      </c>
      <c r="N12421" s="273"/>
    </row>
    <row r="12422" spans="4:14" x14ac:dyDescent="0.25">
      <c r="D12422" s="129"/>
      <c r="F12422" s="99"/>
      <c r="G12422" s="99"/>
      <c r="H12422" s="99"/>
      <c r="I12422" s="18"/>
      <c r="K12422" s="180">
        <f t="shared" si="394"/>
        <v>0</v>
      </c>
      <c r="M12422" s="96">
        <f t="shared" si="393"/>
        <v>1</v>
      </c>
      <c r="N12422" s="273"/>
    </row>
    <row r="12423" spans="4:14" x14ac:dyDescent="0.25">
      <c r="D12423" s="129"/>
      <c r="F12423" s="99"/>
      <c r="G12423" s="99"/>
      <c r="H12423" s="99"/>
      <c r="I12423" s="18"/>
      <c r="K12423" s="180">
        <f t="shared" si="394"/>
        <v>0</v>
      </c>
      <c r="M12423" s="96">
        <f t="shared" si="393"/>
        <v>1</v>
      </c>
      <c r="N12423" s="273"/>
    </row>
    <row r="12424" spans="4:14" x14ac:dyDescent="0.25">
      <c r="D12424" s="129"/>
      <c r="F12424" s="99"/>
      <c r="G12424" s="99"/>
      <c r="H12424" s="99"/>
      <c r="I12424" s="18"/>
      <c r="K12424" s="180">
        <f t="shared" si="394"/>
        <v>0</v>
      </c>
      <c r="M12424" s="96">
        <f t="shared" si="393"/>
        <v>1</v>
      </c>
      <c r="N12424" s="273"/>
    </row>
    <row r="12425" spans="4:14" x14ac:dyDescent="0.25">
      <c r="D12425" s="129"/>
      <c r="F12425" s="99"/>
      <c r="G12425" s="99"/>
      <c r="H12425" s="99"/>
      <c r="I12425" s="18"/>
      <c r="K12425" s="180">
        <f t="shared" si="394"/>
        <v>0</v>
      </c>
      <c r="M12425" s="96">
        <f t="shared" si="393"/>
        <v>1</v>
      </c>
      <c r="N12425" s="273"/>
    </row>
    <row r="12426" spans="4:14" x14ac:dyDescent="0.25">
      <c r="D12426" s="129"/>
      <c r="F12426" s="99"/>
      <c r="G12426" s="99"/>
      <c r="H12426" s="99"/>
      <c r="I12426" s="18"/>
      <c r="K12426" s="180">
        <f t="shared" si="394"/>
        <v>0</v>
      </c>
      <c r="M12426" s="96">
        <f t="shared" si="393"/>
        <v>1</v>
      </c>
      <c r="N12426" s="273"/>
    </row>
    <row r="12427" spans="4:14" x14ac:dyDescent="0.25">
      <c r="D12427" s="129"/>
      <c r="F12427" s="99"/>
      <c r="G12427" s="99"/>
      <c r="H12427" s="99"/>
      <c r="I12427" s="18"/>
      <c r="K12427" s="180">
        <f t="shared" si="394"/>
        <v>0</v>
      </c>
      <c r="M12427" s="96">
        <f t="shared" si="393"/>
        <v>1</v>
      </c>
      <c r="N12427" s="273"/>
    </row>
    <row r="12428" spans="4:14" x14ac:dyDescent="0.25">
      <c r="D12428" s="129"/>
      <c r="F12428" s="99"/>
      <c r="G12428" s="99"/>
      <c r="H12428" s="99"/>
      <c r="I12428" s="18"/>
      <c r="K12428" s="180">
        <f t="shared" si="394"/>
        <v>0</v>
      </c>
      <c r="M12428" s="96">
        <f t="shared" si="393"/>
        <v>1</v>
      </c>
      <c r="N12428" s="273"/>
    </row>
    <row r="12429" spans="4:14" x14ac:dyDescent="0.25">
      <c r="D12429" s="129"/>
      <c r="F12429" s="99"/>
      <c r="G12429" s="99"/>
      <c r="H12429" s="99"/>
      <c r="I12429" s="18"/>
      <c r="K12429" s="180">
        <f t="shared" si="394"/>
        <v>0</v>
      </c>
      <c r="M12429" s="96">
        <f t="shared" si="393"/>
        <v>1</v>
      </c>
      <c r="N12429" s="273"/>
    </row>
    <row r="12430" spans="4:14" x14ac:dyDescent="0.25">
      <c r="D12430" s="129"/>
      <c r="F12430" s="99"/>
      <c r="G12430" s="99"/>
      <c r="H12430" s="99"/>
      <c r="I12430" s="18"/>
      <c r="K12430" s="180">
        <f t="shared" si="394"/>
        <v>0</v>
      </c>
      <c r="M12430" s="96">
        <f t="shared" si="393"/>
        <v>1</v>
      </c>
      <c r="N12430" s="273"/>
    </row>
    <row r="12431" spans="4:14" x14ac:dyDescent="0.25">
      <c r="D12431" s="129"/>
      <c r="F12431" s="99"/>
      <c r="G12431" s="99"/>
      <c r="H12431" s="99"/>
      <c r="I12431" s="18"/>
      <c r="K12431" s="180">
        <f t="shared" si="394"/>
        <v>0</v>
      </c>
      <c r="M12431" s="96">
        <f t="shared" si="393"/>
        <v>1</v>
      </c>
      <c r="N12431" s="273"/>
    </row>
    <row r="12432" spans="4:14" x14ac:dyDescent="0.25">
      <c r="D12432" s="129"/>
      <c r="F12432" s="99"/>
      <c r="G12432" s="99"/>
      <c r="H12432" s="99"/>
      <c r="I12432" s="18"/>
      <c r="K12432" s="180">
        <f t="shared" si="394"/>
        <v>0</v>
      </c>
      <c r="M12432" s="96">
        <f t="shared" si="393"/>
        <v>1</v>
      </c>
      <c r="N12432" s="273"/>
    </row>
    <row r="12433" spans="4:14" x14ac:dyDescent="0.25">
      <c r="D12433" s="129"/>
      <c r="F12433" s="99"/>
      <c r="G12433" s="99"/>
      <c r="H12433" s="99"/>
      <c r="I12433" s="18"/>
      <c r="K12433" s="180">
        <f t="shared" si="394"/>
        <v>0</v>
      </c>
      <c r="M12433" s="96">
        <f t="shared" ref="M12433:M12496" si="395">UltimoDia(D12433)</f>
        <v>1</v>
      </c>
      <c r="N12433" s="273"/>
    </row>
    <row r="12434" spans="4:14" x14ac:dyDescent="0.25">
      <c r="D12434" s="129"/>
      <c r="F12434" s="99"/>
      <c r="G12434" s="99"/>
      <c r="H12434" s="99"/>
      <c r="I12434" s="18"/>
      <c r="K12434" s="180">
        <f t="shared" si="394"/>
        <v>0</v>
      </c>
      <c r="M12434" s="96">
        <f t="shared" si="395"/>
        <v>1</v>
      </c>
      <c r="N12434" s="273"/>
    </row>
    <row r="12435" spans="4:14" x14ac:dyDescent="0.25">
      <c r="D12435" s="129"/>
      <c r="F12435" s="99"/>
      <c r="G12435" s="99"/>
      <c r="H12435" s="99"/>
      <c r="I12435" s="18"/>
      <c r="K12435" s="180">
        <f t="shared" si="394"/>
        <v>0</v>
      </c>
      <c r="M12435" s="96">
        <f t="shared" si="395"/>
        <v>1</v>
      </c>
      <c r="N12435" s="273"/>
    </row>
    <row r="12436" spans="4:14" x14ac:dyDescent="0.25">
      <c r="D12436" s="129"/>
      <c r="F12436" s="99"/>
      <c r="G12436" s="99"/>
      <c r="H12436" s="99"/>
      <c r="I12436" s="18"/>
      <c r="K12436" s="180">
        <f t="shared" si="394"/>
        <v>0</v>
      </c>
      <c r="M12436" s="96">
        <f t="shared" si="395"/>
        <v>1</v>
      </c>
      <c r="N12436" s="273"/>
    </row>
    <row r="12437" spans="4:14" x14ac:dyDescent="0.25">
      <c r="D12437" s="129"/>
      <c r="F12437" s="99"/>
      <c r="G12437" s="99"/>
      <c r="H12437" s="99"/>
      <c r="I12437" s="18"/>
      <c r="K12437" s="180">
        <f t="shared" si="394"/>
        <v>0</v>
      </c>
      <c r="M12437" s="96">
        <f t="shared" si="395"/>
        <v>1</v>
      </c>
      <c r="N12437" s="273"/>
    </row>
    <row r="12438" spans="4:14" x14ac:dyDescent="0.25">
      <c r="D12438" s="129"/>
      <c r="F12438" s="99"/>
      <c r="G12438" s="99"/>
      <c r="H12438" s="99"/>
      <c r="I12438" s="18"/>
      <c r="K12438" s="180">
        <f t="shared" si="394"/>
        <v>0</v>
      </c>
      <c r="M12438" s="96">
        <f t="shared" si="395"/>
        <v>1</v>
      </c>
      <c r="N12438" s="273"/>
    </row>
    <row r="12439" spans="4:14" x14ac:dyDescent="0.25">
      <c r="D12439" s="129"/>
      <c r="F12439" s="99"/>
      <c r="G12439" s="99"/>
      <c r="H12439" s="99"/>
      <c r="I12439" s="18"/>
      <c r="K12439" s="180">
        <f t="shared" si="394"/>
        <v>0</v>
      </c>
      <c r="M12439" s="96">
        <f t="shared" si="395"/>
        <v>1</v>
      </c>
      <c r="N12439" s="273"/>
    </row>
    <row r="12440" spans="4:14" x14ac:dyDescent="0.25">
      <c r="D12440" s="129"/>
      <c r="F12440" s="99"/>
      <c r="G12440" s="99"/>
      <c r="H12440" s="99"/>
      <c r="I12440" s="18"/>
      <c r="K12440" s="180">
        <f t="shared" si="394"/>
        <v>0</v>
      </c>
      <c r="M12440" s="96">
        <f t="shared" si="395"/>
        <v>1</v>
      </c>
      <c r="N12440" s="273"/>
    </row>
    <row r="12441" spans="4:14" x14ac:dyDescent="0.25">
      <c r="D12441" s="129"/>
      <c r="F12441" s="99"/>
      <c r="G12441" s="99"/>
      <c r="H12441" s="99"/>
      <c r="I12441" s="18"/>
      <c r="K12441" s="180">
        <f t="shared" si="394"/>
        <v>0</v>
      </c>
      <c r="M12441" s="96">
        <f t="shared" si="395"/>
        <v>1</v>
      </c>
      <c r="N12441" s="273"/>
    </row>
    <row r="12442" spans="4:14" x14ac:dyDescent="0.25">
      <c r="D12442" s="129"/>
      <c r="F12442" s="99"/>
      <c r="G12442" s="99"/>
      <c r="H12442" s="99"/>
      <c r="I12442" s="18"/>
      <c r="K12442" s="180">
        <f t="shared" si="394"/>
        <v>0</v>
      </c>
      <c r="M12442" s="96">
        <f t="shared" si="395"/>
        <v>1</v>
      </c>
      <c r="N12442" s="273"/>
    </row>
    <row r="12443" spans="4:14" x14ac:dyDescent="0.25">
      <c r="D12443" s="129"/>
      <c r="F12443" s="99"/>
      <c r="G12443" s="99"/>
      <c r="H12443" s="99"/>
      <c r="I12443" s="18"/>
      <c r="K12443" s="180">
        <f t="shared" si="394"/>
        <v>0</v>
      </c>
      <c r="M12443" s="96">
        <f t="shared" si="395"/>
        <v>1</v>
      </c>
      <c r="N12443" s="273"/>
    </row>
    <row r="12444" spans="4:14" x14ac:dyDescent="0.25">
      <c r="D12444" s="129"/>
      <c r="F12444" s="99"/>
      <c r="G12444" s="99"/>
      <c r="H12444" s="99"/>
      <c r="I12444" s="18"/>
      <c r="K12444" s="180">
        <f t="shared" si="394"/>
        <v>0</v>
      </c>
      <c r="M12444" s="96">
        <f t="shared" si="395"/>
        <v>1</v>
      </c>
      <c r="N12444" s="273"/>
    </row>
    <row r="12445" spans="4:14" x14ac:dyDescent="0.25">
      <c r="D12445" s="129"/>
      <c r="F12445" s="99"/>
      <c r="G12445" s="99"/>
      <c r="H12445" s="99"/>
      <c r="I12445" s="18"/>
      <c r="K12445" s="180">
        <f t="shared" si="394"/>
        <v>0</v>
      </c>
      <c r="M12445" s="96">
        <f t="shared" si="395"/>
        <v>1</v>
      </c>
      <c r="N12445" s="273"/>
    </row>
    <row r="12446" spans="4:14" x14ac:dyDescent="0.25">
      <c r="D12446" s="129"/>
      <c r="F12446" s="99"/>
      <c r="G12446" s="99"/>
      <c r="H12446" s="99"/>
      <c r="I12446" s="18"/>
      <c r="K12446" s="180">
        <f t="shared" si="394"/>
        <v>0</v>
      </c>
      <c r="M12446" s="96">
        <f t="shared" si="395"/>
        <v>1</v>
      </c>
      <c r="N12446" s="273"/>
    </row>
    <row r="12447" spans="4:14" x14ac:dyDescent="0.25">
      <c r="D12447" s="129"/>
      <c r="F12447" s="99"/>
      <c r="G12447" s="99"/>
      <c r="H12447" s="99"/>
      <c r="I12447" s="18"/>
      <c r="K12447" s="180">
        <f t="shared" si="394"/>
        <v>0</v>
      </c>
      <c r="M12447" s="96">
        <f t="shared" si="395"/>
        <v>1</v>
      </c>
      <c r="N12447" s="273"/>
    </row>
    <row r="12448" spans="4:14" x14ac:dyDescent="0.25">
      <c r="D12448" s="129"/>
      <c r="F12448" s="99"/>
      <c r="G12448" s="99"/>
      <c r="H12448" s="99"/>
      <c r="I12448" s="18"/>
      <c r="K12448" s="180">
        <f t="shared" si="394"/>
        <v>0</v>
      </c>
      <c r="M12448" s="96">
        <f t="shared" si="395"/>
        <v>1</v>
      </c>
      <c r="N12448" s="273"/>
    </row>
    <row r="12449" spans="4:14" x14ac:dyDescent="0.25">
      <c r="D12449" s="129"/>
      <c r="F12449" s="99"/>
      <c r="G12449" s="99"/>
      <c r="H12449" s="99"/>
      <c r="I12449" s="18"/>
      <c r="K12449" s="180">
        <f t="shared" si="394"/>
        <v>0</v>
      </c>
      <c r="M12449" s="96">
        <f t="shared" si="395"/>
        <v>1</v>
      </c>
      <c r="N12449" s="273"/>
    </row>
    <row r="12450" spans="4:14" x14ac:dyDescent="0.25">
      <c r="D12450" s="129"/>
      <c r="F12450" s="99"/>
      <c r="G12450" s="99"/>
      <c r="H12450" s="99"/>
      <c r="I12450" s="18"/>
      <c r="K12450" s="180">
        <f t="shared" si="394"/>
        <v>0</v>
      </c>
      <c r="M12450" s="96">
        <f t="shared" si="395"/>
        <v>1</v>
      </c>
      <c r="N12450" s="273"/>
    </row>
    <row r="12451" spans="4:14" x14ac:dyDescent="0.25">
      <c r="D12451" s="129"/>
      <c r="F12451" s="99"/>
      <c r="G12451" s="99"/>
      <c r="H12451" s="99"/>
      <c r="I12451" s="18"/>
      <c r="K12451" s="180">
        <f t="shared" si="394"/>
        <v>0</v>
      </c>
      <c r="M12451" s="96">
        <f t="shared" si="395"/>
        <v>1</v>
      </c>
      <c r="N12451" s="273"/>
    </row>
    <row r="12452" spans="4:14" x14ac:dyDescent="0.25">
      <c r="D12452" s="129"/>
      <c r="F12452" s="99"/>
      <c r="G12452" s="99"/>
      <c r="H12452" s="99"/>
      <c r="I12452" s="18"/>
      <c r="K12452" s="180">
        <f t="shared" si="394"/>
        <v>0</v>
      </c>
      <c r="M12452" s="96">
        <f t="shared" si="395"/>
        <v>1</v>
      </c>
      <c r="N12452" s="273"/>
    </row>
    <row r="12453" spans="4:14" x14ac:dyDescent="0.25">
      <c r="D12453" s="129"/>
      <c r="F12453" s="99"/>
      <c r="G12453" s="99"/>
      <c r="H12453" s="99"/>
      <c r="I12453" s="18"/>
      <c r="K12453" s="180">
        <f t="shared" si="394"/>
        <v>0</v>
      </c>
      <c r="M12453" s="96">
        <f t="shared" si="395"/>
        <v>1</v>
      </c>
      <c r="N12453" s="273"/>
    </row>
    <row r="12454" spans="4:14" x14ac:dyDescent="0.25">
      <c r="D12454" s="129"/>
      <c r="F12454" s="99"/>
      <c r="G12454" s="99"/>
      <c r="H12454" s="99"/>
      <c r="I12454" s="18"/>
      <c r="K12454" s="180">
        <f t="shared" si="394"/>
        <v>0</v>
      </c>
      <c r="M12454" s="96">
        <f t="shared" si="395"/>
        <v>1</v>
      </c>
      <c r="N12454" s="273"/>
    </row>
    <row r="12455" spans="4:14" x14ac:dyDescent="0.25">
      <c r="D12455" s="129"/>
      <c r="F12455" s="99"/>
      <c r="G12455" s="99"/>
      <c r="H12455" s="99"/>
      <c r="I12455" s="18"/>
      <c r="K12455" s="180">
        <f t="shared" si="394"/>
        <v>0</v>
      </c>
      <c r="M12455" s="96">
        <f t="shared" si="395"/>
        <v>1</v>
      </c>
      <c r="N12455" s="273"/>
    </row>
    <row r="12456" spans="4:14" x14ac:dyDescent="0.25">
      <c r="D12456" s="129"/>
      <c r="F12456" s="99"/>
      <c r="G12456" s="99"/>
      <c r="H12456" s="99"/>
      <c r="I12456" s="18"/>
      <c r="K12456" s="180">
        <f t="shared" si="394"/>
        <v>0</v>
      </c>
      <c r="M12456" s="96">
        <f t="shared" si="395"/>
        <v>1</v>
      </c>
      <c r="N12456" s="273"/>
    </row>
    <row r="12457" spans="4:14" x14ac:dyDescent="0.25">
      <c r="D12457" s="129"/>
      <c r="F12457" s="99"/>
      <c r="G12457" s="99"/>
      <c r="H12457" s="99"/>
      <c r="I12457" s="18"/>
      <c r="K12457" s="180">
        <f t="shared" si="394"/>
        <v>0</v>
      </c>
      <c r="M12457" s="96">
        <f t="shared" si="395"/>
        <v>1</v>
      </c>
      <c r="N12457" s="273"/>
    </row>
    <row r="12458" spans="4:14" x14ac:dyDescent="0.25">
      <c r="D12458" s="129"/>
      <c r="F12458" s="99"/>
      <c r="G12458" s="99"/>
      <c r="H12458" s="99"/>
      <c r="I12458" s="18"/>
      <c r="K12458" s="180">
        <f t="shared" ref="K12458:K12521" si="396">IF(ctConta="",K12457+F12458,IF(I12458=ctConta,K12457+F12458,K12457))</f>
        <v>0</v>
      </c>
      <c r="M12458" s="96">
        <f t="shared" si="395"/>
        <v>1</v>
      </c>
      <c r="N12458" s="273"/>
    </row>
    <row r="12459" spans="4:14" x14ac:dyDescent="0.25">
      <c r="D12459" s="129"/>
      <c r="F12459" s="99"/>
      <c r="G12459" s="99"/>
      <c r="H12459" s="99"/>
      <c r="I12459" s="18"/>
      <c r="K12459" s="180">
        <f t="shared" si="396"/>
        <v>0</v>
      </c>
      <c r="M12459" s="96">
        <f t="shared" si="395"/>
        <v>1</v>
      </c>
      <c r="N12459" s="273"/>
    </row>
    <row r="12460" spans="4:14" x14ac:dyDescent="0.25">
      <c r="D12460" s="129"/>
      <c r="F12460" s="99"/>
      <c r="G12460" s="99"/>
      <c r="H12460" s="99"/>
      <c r="I12460" s="18"/>
      <c r="K12460" s="180">
        <f t="shared" si="396"/>
        <v>0</v>
      </c>
      <c r="M12460" s="96">
        <f t="shared" si="395"/>
        <v>1</v>
      </c>
      <c r="N12460" s="273"/>
    </row>
    <row r="12461" spans="4:14" x14ac:dyDescent="0.25">
      <c r="D12461" s="129"/>
      <c r="F12461" s="99"/>
      <c r="G12461" s="99"/>
      <c r="H12461" s="99"/>
      <c r="I12461" s="18"/>
      <c r="K12461" s="180">
        <f t="shared" si="396"/>
        <v>0</v>
      </c>
      <c r="M12461" s="96">
        <f t="shared" si="395"/>
        <v>1</v>
      </c>
      <c r="N12461" s="273"/>
    </row>
    <row r="12462" spans="4:14" x14ac:dyDescent="0.25">
      <c r="D12462" s="129"/>
      <c r="F12462" s="99"/>
      <c r="G12462" s="99"/>
      <c r="H12462" s="99"/>
      <c r="I12462" s="18"/>
      <c r="K12462" s="180">
        <f t="shared" si="396"/>
        <v>0</v>
      </c>
      <c r="M12462" s="96">
        <f t="shared" si="395"/>
        <v>1</v>
      </c>
      <c r="N12462" s="273"/>
    </row>
    <row r="12463" spans="4:14" x14ac:dyDescent="0.25">
      <c r="D12463" s="129"/>
      <c r="F12463" s="99"/>
      <c r="G12463" s="99"/>
      <c r="H12463" s="99"/>
      <c r="I12463" s="18"/>
      <c r="K12463" s="180">
        <f t="shared" si="396"/>
        <v>0</v>
      </c>
      <c r="M12463" s="96">
        <f t="shared" si="395"/>
        <v>1</v>
      </c>
      <c r="N12463" s="273"/>
    </row>
    <row r="12464" spans="4:14" x14ac:dyDescent="0.25">
      <c r="D12464" s="129"/>
      <c r="F12464" s="99"/>
      <c r="G12464" s="99"/>
      <c r="H12464" s="99"/>
      <c r="I12464" s="18"/>
      <c r="K12464" s="180">
        <f t="shared" si="396"/>
        <v>0</v>
      </c>
      <c r="M12464" s="96">
        <f t="shared" si="395"/>
        <v>1</v>
      </c>
      <c r="N12464" s="273"/>
    </row>
    <row r="12465" spans="4:14" x14ac:dyDescent="0.25">
      <c r="D12465" s="129"/>
      <c r="F12465" s="99"/>
      <c r="G12465" s="99"/>
      <c r="H12465" s="99"/>
      <c r="I12465" s="18"/>
      <c r="K12465" s="180">
        <f t="shared" si="396"/>
        <v>0</v>
      </c>
      <c r="M12465" s="96">
        <f t="shared" si="395"/>
        <v>1</v>
      </c>
      <c r="N12465" s="273"/>
    </row>
    <row r="12466" spans="4:14" x14ac:dyDescent="0.25">
      <c r="D12466" s="129"/>
      <c r="F12466" s="99"/>
      <c r="G12466" s="99"/>
      <c r="H12466" s="99"/>
      <c r="I12466" s="18"/>
      <c r="K12466" s="180">
        <f t="shared" si="396"/>
        <v>0</v>
      </c>
      <c r="M12466" s="96">
        <f t="shared" si="395"/>
        <v>1</v>
      </c>
      <c r="N12466" s="273"/>
    </row>
    <row r="12467" spans="4:14" x14ac:dyDescent="0.25">
      <c r="D12467" s="129"/>
      <c r="F12467" s="99"/>
      <c r="G12467" s="99"/>
      <c r="H12467" s="99"/>
      <c r="I12467" s="18"/>
      <c r="K12467" s="180">
        <f t="shared" si="396"/>
        <v>0</v>
      </c>
      <c r="M12467" s="96">
        <f t="shared" si="395"/>
        <v>1</v>
      </c>
      <c r="N12467" s="273"/>
    </row>
    <row r="12468" spans="4:14" x14ac:dyDescent="0.25">
      <c r="D12468" s="129"/>
      <c r="F12468" s="99"/>
      <c r="G12468" s="99"/>
      <c r="H12468" s="99"/>
      <c r="I12468" s="18"/>
      <c r="K12468" s="180">
        <f t="shared" si="396"/>
        <v>0</v>
      </c>
      <c r="M12468" s="96">
        <f t="shared" si="395"/>
        <v>1</v>
      </c>
      <c r="N12468" s="273"/>
    </row>
    <row r="12469" spans="4:14" x14ac:dyDescent="0.25">
      <c r="D12469" s="129"/>
      <c r="F12469" s="99"/>
      <c r="G12469" s="99"/>
      <c r="H12469" s="99"/>
      <c r="I12469" s="18"/>
      <c r="K12469" s="180">
        <f t="shared" si="396"/>
        <v>0</v>
      </c>
      <c r="M12469" s="96">
        <f t="shared" si="395"/>
        <v>1</v>
      </c>
      <c r="N12469" s="273"/>
    </row>
    <row r="12470" spans="4:14" x14ac:dyDescent="0.25">
      <c r="D12470" s="129"/>
      <c r="F12470" s="99"/>
      <c r="G12470" s="99"/>
      <c r="H12470" s="99"/>
      <c r="I12470" s="18"/>
      <c r="K12470" s="180">
        <f t="shared" si="396"/>
        <v>0</v>
      </c>
      <c r="M12470" s="96">
        <f t="shared" si="395"/>
        <v>1</v>
      </c>
      <c r="N12470" s="273"/>
    </row>
    <row r="12471" spans="4:14" x14ac:dyDescent="0.25">
      <c r="D12471" s="129"/>
      <c r="F12471" s="99"/>
      <c r="G12471" s="99"/>
      <c r="H12471" s="99"/>
      <c r="I12471" s="18"/>
      <c r="K12471" s="180">
        <f t="shared" si="396"/>
        <v>0</v>
      </c>
      <c r="M12471" s="96">
        <f t="shared" si="395"/>
        <v>1</v>
      </c>
      <c r="N12471" s="273"/>
    </row>
    <row r="12472" spans="4:14" x14ac:dyDescent="0.25">
      <c r="D12472" s="129"/>
      <c r="F12472" s="99"/>
      <c r="G12472" s="99"/>
      <c r="H12472" s="99"/>
      <c r="I12472" s="18"/>
      <c r="K12472" s="180">
        <f t="shared" si="396"/>
        <v>0</v>
      </c>
      <c r="M12472" s="96">
        <f t="shared" si="395"/>
        <v>1</v>
      </c>
      <c r="N12472" s="273"/>
    </row>
    <row r="12473" spans="4:14" x14ac:dyDescent="0.25">
      <c r="D12473" s="129"/>
      <c r="F12473" s="99"/>
      <c r="G12473" s="99"/>
      <c r="H12473" s="99"/>
      <c r="I12473" s="18"/>
      <c r="K12473" s="180">
        <f t="shared" si="396"/>
        <v>0</v>
      </c>
      <c r="M12473" s="96">
        <f t="shared" si="395"/>
        <v>1</v>
      </c>
      <c r="N12473" s="273"/>
    </row>
    <row r="12474" spans="4:14" x14ac:dyDescent="0.25">
      <c r="D12474" s="129"/>
      <c r="F12474" s="99"/>
      <c r="G12474" s="99"/>
      <c r="H12474" s="99"/>
      <c r="I12474" s="18"/>
      <c r="K12474" s="180">
        <f t="shared" si="396"/>
        <v>0</v>
      </c>
      <c r="M12474" s="96">
        <f t="shared" si="395"/>
        <v>1</v>
      </c>
      <c r="N12474" s="273"/>
    </row>
    <row r="12475" spans="4:14" x14ac:dyDescent="0.25">
      <c r="D12475" s="129"/>
      <c r="F12475" s="99"/>
      <c r="G12475" s="99"/>
      <c r="H12475" s="99"/>
      <c r="I12475" s="18"/>
      <c r="K12475" s="180">
        <f t="shared" si="396"/>
        <v>0</v>
      </c>
      <c r="M12475" s="96">
        <f t="shared" si="395"/>
        <v>1</v>
      </c>
      <c r="N12475" s="273"/>
    </row>
    <row r="12476" spans="4:14" x14ac:dyDescent="0.25">
      <c r="D12476" s="129"/>
      <c r="F12476" s="99"/>
      <c r="G12476" s="99"/>
      <c r="H12476" s="99"/>
      <c r="I12476" s="18"/>
      <c r="K12476" s="180">
        <f t="shared" si="396"/>
        <v>0</v>
      </c>
      <c r="M12476" s="96">
        <f t="shared" si="395"/>
        <v>1</v>
      </c>
      <c r="N12476" s="273"/>
    </row>
    <row r="12477" spans="4:14" x14ac:dyDescent="0.25">
      <c r="D12477" s="129"/>
      <c r="F12477" s="99"/>
      <c r="G12477" s="99"/>
      <c r="H12477" s="99"/>
      <c r="I12477" s="18"/>
      <c r="K12477" s="180">
        <f t="shared" si="396"/>
        <v>0</v>
      </c>
      <c r="M12477" s="96">
        <f t="shared" si="395"/>
        <v>1</v>
      </c>
      <c r="N12477" s="273"/>
    </row>
    <row r="12478" spans="4:14" x14ac:dyDescent="0.25">
      <c r="D12478" s="129"/>
      <c r="F12478" s="99"/>
      <c r="G12478" s="99"/>
      <c r="H12478" s="99"/>
      <c r="I12478" s="18"/>
      <c r="K12478" s="180">
        <f t="shared" si="396"/>
        <v>0</v>
      </c>
      <c r="M12478" s="96">
        <f t="shared" si="395"/>
        <v>1</v>
      </c>
      <c r="N12478" s="273"/>
    </row>
    <row r="12479" spans="4:14" x14ac:dyDescent="0.25">
      <c r="D12479" s="129"/>
      <c r="F12479" s="99"/>
      <c r="G12479" s="99"/>
      <c r="H12479" s="99"/>
      <c r="I12479" s="18"/>
      <c r="K12479" s="180">
        <f t="shared" si="396"/>
        <v>0</v>
      </c>
      <c r="M12479" s="96">
        <f t="shared" si="395"/>
        <v>1</v>
      </c>
      <c r="N12479" s="273"/>
    </row>
    <row r="12480" spans="4:14" x14ac:dyDescent="0.25">
      <c r="D12480" s="129"/>
      <c r="F12480" s="99"/>
      <c r="G12480" s="99"/>
      <c r="H12480" s="99"/>
      <c r="I12480" s="18"/>
      <c r="K12480" s="180">
        <f t="shared" si="396"/>
        <v>0</v>
      </c>
      <c r="M12480" s="96">
        <f t="shared" si="395"/>
        <v>1</v>
      </c>
      <c r="N12480" s="273"/>
    </row>
    <row r="12481" spans="4:14" x14ac:dyDescent="0.25">
      <c r="D12481" s="129"/>
      <c r="F12481" s="99"/>
      <c r="G12481" s="99"/>
      <c r="H12481" s="99"/>
      <c r="I12481" s="18"/>
      <c r="K12481" s="180">
        <f t="shared" si="396"/>
        <v>0</v>
      </c>
      <c r="M12481" s="96">
        <f t="shared" si="395"/>
        <v>1</v>
      </c>
      <c r="N12481" s="273"/>
    </row>
    <row r="12482" spans="4:14" x14ac:dyDescent="0.25">
      <c r="D12482" s="129"/>
      <c r="F12482" s="99"/>
      <c r="G12482" s="99"/>
      <c r="H12482" s="99"/>
      <c r="I12482" s="18"/>
      <c r="K12482" s="180">
        <f t="shared" si="396"/>
        <v>0</v>
      </c>
      <c r="M12482" s="96">
        <f t="shared" si="395"/>
        <v>1</v>
      </c>
      <c r="N12482" s="273"/>
    </row>
    <row r="12483" spans="4:14" x14ac:dyDescent="0.25">
      <c r="D12483" s="129"/>
      <c r="F12483" s="99"/>
      <c r="G12483" s="99"/>
      <c r="H12483" s="99"/>
      <c r="I12483" s="18"/>
      <c r="K12483" s="180">
        <f t="shared" si="396"/>
        <v>0</v>
      </c>
      <c r="M12483" s="96">
        <f t="shared" si="395"/>
        <v>1</v>
      </c>
      <c r="N12483" s="273"/>
    </row>
    <row r="12484" spans="4:14" x14ac:dyDescent="0.25">
      <c r="D12484" s="129"/>
      <c r="F12484" s="99"/>
      <c r="G12484" s="99"/>
      <c r="H12484" s="99"/>
      <c r="I12484" s="18"/>
      <c r="K12484" s="180">
        <f t="shared" si="396"/>
        <v>0</v>
      </c>
      <c r="M12484" s="96">
        <f t="shared" si="395"/>
        <v>1</v>
      </c>
      <c r="N12484" s="273"/>
    </row>
    <row r="12485" spans="4:14" x14ac:dyDescent="0.25">
      <c r="D12485" s="129"/>
      <c r="F12485" s="99"/>
      <c r="G12485" s="99"/>
      <c r="H12485" s="99"/>
      <c r="I12485" s="18"/>
      <c r="K12485" s="180">
        <f t="shared" si="396"/>
        <v>0</v>
      </c>
      <c r="M12485" s="96">
        <f t="shared" si="395"/>
        <v>1</v>
      </c>
      <c r="N12485" s="273"/>
    </row>
    <row r="12486" spans="4:14" x14ac:dyDescent="0.25">
      <c r="D12486" s="129"/>
      <c r="F12486" s="99"/>
      <c r="G12486" s="99"/>
      <c r="H12486" s="99"/>
      <c r="I12486" s="18"/>
      <c r="K12486" s="180">
        <f t="shared" si="396"/>
        <v>0</v>
      </c>
      <c r="M12486" s="96">
        <f t="shared" si="395"/>
        <v>1</v>
      </c>
      <c r="N12486" s="273"/>
    </row>
    <row r="12487" spans="4:14" x14ac:dyDescent="0.25">
      <c r="D12487" s="129"/>
      <c r="F12487" s="99"/>
      <c r="G12487" s="99"/>
      <c r="H12487" s="99"/>
      <c r="I12487" s="18"/>
      <c r="K12487" s="180">
        <f t="shared" si="396"/>
        <v>0</v>
      </c>
      <c r="M12487" s="96">
        <f t="shared" si="395"/>
        <v>1</v>
      </c>
      <c r="N12487" s="273"/>
    </row>
    <row r="12488" spans="4:14" x14ac:dyDescent="0.25">
      <c r="D12488" s="129"/>
      <c r="F12488" s="99"/>
      <c r="G12488" s="99"/>
      <c r="H12488" s="99"/>
      <c r="I12488" s="18"/>
      <c r="K12488" s="180">
        <f t="shared" si="396"/>
        <v>0</v>
      </c>
      <c r="M12488" s="96">
        <f t="shared" si="395"/>
        <v>1</v>
      </c>
      <c r="N12488" s="273"/>
    </row>
    <row r="12489" spans="4:14" x14ac:dyDescent="0.25">
      <c r="D12489" s="129"/>
      <c r="F12489" s="99"/>
      <c r="G12489" s="99"/>
      <c r="H12489" s="99"/>
      <c r="I12489" s="18"/>
      <c r="K12489" s="180">
        <f t="shared" si="396"/>
        <v>0</v>
      </c>
      <c r="M12489" s="96">
        <f t="shared" si="395"/>
        <v>1</v>
      </c>
      <c r="N12489" s="273"/>
    </row>
    <row r="12490" spans="4:14" x14ac:dyDescent="0.25">
      <c r="D12490" s="129"/>
      <c r="F12490" s="99"/>
      <c r="G12490" s="99"/>
      <c r="H12490" s="99"/>
      <c r="I12490" s="18"/>
      <c r="K12490" s="180">
        <f t="shared" si="396"/>
        <v>0</v>
      </c>
      <c r="M12490" s="96">
        <f t="shared" si="395"/>
        <v>1</v>
      </c>
      <c r="N12490" s="273"/>
    </row>
    <row r="12491" spans="4:14" x14ac:dyDescent="0.25">
      <c r="D12491" s="129"/>
      <c r="F12491" s="99"/>
      <c r="G12491" s="99"/>
      <c r="H12491" s="99"/>
      <c r="I12491" s="18"/>
      <c r="K12491" s="180">
        <f t="shared" si="396"/>
        <v>0</v>
      </c>
      <c r="M12491" s="96">
        <f t="shared" si="395"/>
        <v>1</v>
      </c>
      <c r="N12491" s="273"/>
    </row>
    <row r="12492" spans="4:14" x14ac:dyDescent="0.25">
      <c r="D12492" s="129"/>
      <c r="F12492" s="99"/>
      <c r="G12492" s="99"/>
      <c r="H12492" s="99"/>
      <c r="I12492" s="18"/>
      <c r="K12492" s="180">
        <f t="shared" si="396"/>
        <v>0</v>
      </c>
      <c r="M12492" s="96">
        <f t="shared" si="395"/>
        <v>1</v>
      </c>
      <c r="N12492" s="273"/>
    </row>
    <row r="12493" spans="4:14" x14ac:dyDescent="0.25">
      <c r="D12493" s="129"/>
      <c r="F12493" s="99"/>
      <c r="G12493" s="99"/>
      <c r="H12493" s="99"/>
      <c r="I12493" s="18"/>
      <c r="K12493" s="180">
        <f t="shared" si="396"/>
        <v>0</v>
      </c>
      <c r="M12493" s="96">
        <f t="shared" si="395"/>
        <v>1</v>
      </c>
      <c r="N12493" s="273"/>
    </row>
    <row r="12494" spans="4:14" x14ac:dyDescent="0.25">
      <c r="D12494" s="129"/>
      <c r="F12494" s="99"/>
      <c r="G12494" s="99"/>
      <c r="H12494" s="99"/>
      <c r="I12494" s="18"/>
      <c r="K12494" s="180">
        <f t="shared" si="396"/>
        <v>0</v>
      </c>
      <c r="M12494" s="96">
        <f t="shared" si="395"/>
        <v>1</v>
      </c>
      <c r="N12494" s="273"/>
    </row>
    <row r="12495" spans="4:14" x14ac:dyDescent="0.25">
      <c r="D12495" s="129"/>
      <c r="F12495" s="99"/>
      <c r="G12495" s="99"/>
      <c r="H12495" s="99"/>
      <c r="I12495" s="18"/>
      <c r="K12495" s="180">
        <f t="shared" si="396"/>
        <v>0</v>
      </c>
      <c r="M12495" s="96">
        <f t="shared" si="395"/>
        <v>1</v>
      </c>
      <c r="N12495" s="273"/>
    </row>
    <row r="12496" spans="4:14" x14ac:dyDescent="0.25">
      <c r="D12496" s="129"/>
      <c r="F12496" s="99"/>
      <c r="G12496" s="99"/>
      <c r="H12496" s="99"/>
      <c r="I12496" s="18"/>
      <c r="K12496" s="180">
        <f t="shared" si="396"/>
        <v>0</v>
      </c>
      <c r="M12496" s="96">
        <f t="shared" si="395"/>
        <v>1</v>
      </c>
      <c r="N12496" s="273"/>
    </row>
    <row r="12497" spans="4:14" x14ac:dyDescent="0.25">
      <c r="D12497" s="129"/>
      <c r="F12497" s="99"/>
      <c r="G12497" s="99"/>
      <c r="H12497" s="99"/>
      <c r="I12497" s="18"/>
      <c r="K12497" s="180">
        <f t="shared" si="396"/>
        <v>0</v>
      </c>
      <c r="M12497" s="96">
        <f t="shared" ref="M12497:M12560" si="397">UltimoDia(D12497)</f>
        <v>1</v>
      </c>
      <c r="N12497" s="273"/>
    </row>
    <row r="12498" spans="4:14" x14ac:dyDescent="0.25">
      <c r="D12498" s="129"/>
      <c r="F12498" s="99"/>
      <c r="G12498" s="99"/>
      <c r="H12498" s="99"/>
      <c r="I12498" s="18"/>
      <c r="K12498" s="180">
        <f t="shared" si="396"/>
        <v>0</v>
      </c>
      <c r="M12498" s="96">
        <f t="shared" si="397"/>
        <v>1</v>
      </c>
      <c r="N12498" s="273"/>
    </row>
    <row r="12499" spans="4:14" x14ac:dyDescent="0.25">
      <c r="D12499" s="129"/>
      <c r="F12499" s="99"/>
      <c r="G12499" s="99"/>
      <c r="H12499" s="99"/>
      <c r="I12499" s="18"/>
      <c r="K12499" s="180">
        <f t="shared" si="396"/>
        <v>0</v>
      </c>
      <c r="M12499" s="96">
        <f t="shared" si="397"/>
        <v>1</v>
      </c>
      <c r="N12499" s="273"/>
    </row>
    <row r="12500" spans="4:14" x14ac:dyDescent="0.25">
      <c r="D12500" s="129"/>
      <c r="F12500" s="99"/>
      <c r="G12500" s="99"/>
      <c r="H12500" s="99"/>
      <c r="I12500" s="18"/>
      <c r="K12500" s="180">
        <f t="shared" si="396"/>
        <v>0</v>
      </c>
      <c r="M12500" s="96">
        <f t="shared" si="397"/>
        <v>1</v>
      </c>
      <c r="N12500" s="273"/>
    </row>
    <row r="12501" spans="4:14" x14ac:dyDescent="0.25">
      <c r="D12501" s="129"/>
      <c r="F12501" s="99"/>
      <c r="G12501" s="99"/>
      <c r="H12501" s="99"/>
      <c r="I12501" s="18"/>
      <c r="K12501" s="180">
        <f t="shared" si="396"/>
        <v>0</v>
      </c>
      <c r="M12501" s="96">
        <f t="shared" si="397"/>
        <v>1</v>
      </c>
      <c r="N12501" s="273"/>
    </row>
    <row r="12502" spans="4:14" x14ac:dyDescent="0.25">
      <c r="D12502" s="129"/>
      <c r="F12502" s="99"/>
      <c r="G12502" s="99"/>
      <c r="H12502" s="99"/>
      <c r="I12502" s="18"/>
      <c r="K12502" s="180">
        <f t="shared" si="396"/>
        <v>0</v>
      </c>
      <c r="M12502" s="96">
        <f t="shared" si="397"/>
        <v>1</v>
      </c>
      <c r="N12502" s="273"/>
    </row>
    <row r="12503" spans="4:14" x14ac:dyDescent="0.25">
      <c r="D12503" s="129"/>
      <c r="F12503" s="99"/>
      <c r="G12503" s="99"/>
      <c r="H12503" s="99"/>
      <c r="I12503" s="18"/>
      <c r="K12503" s="180">
        <f t="shared" si="396"/>
        <v>0</v>
      </c>
      <c r="M12503" s="96">
        <f t="shared" si="397"/>
        <v>1</v>
      </c>
      <c r="N12503" s="273"/>
    </row>
    <row r="12504" spans="4:14" x14ac:dyDescent="0.25">
      <c r="D12504" s="129"/>
      <c r="F12504" s="99"/>
      <c r="G12504" s="99"/>
      <c r="H12504" s="99"/>
      <c r="I12504" s="18"/>
      <c r="K12504" s="180">
        <f t="shared" si="396"/>
        <v>0</v>
      </c>
      <c r="M12504" s="96">
        <f t="shared" si="397"/>
        <v>1</v>
      </c>
      <c r="N12504" s="273"/>
    </row>
    <row r="12505" spans="4:14" x14ac:dyDescent="0.25">
      <c r="D12505" s="129"/>
      <c r="F12505" s="99"/>
      <c r="G12505" s="99"/>
      <c r="H12505" s="99"/>
      <c r="I12505" s="18"/>
      <c r="K12505" s="180">
        <f t="shared" si="396"/>
        <v>0</v>
      </c>
      <c r="M12505" s="96">
        <f t="shared" si="397"/>
        <v>1</v>
      </c>
      <c r="N12505" s="273"/>
    </row>
    <row r="12506" spans="4:14" x14ac:dyDescent="0.25">
      <c r="D12506" s="129"/>
      <c r="F12506" s="99"/>
      <c r="G12506" s="99"/>
      <c r="H12506" s="99"/>
      <c r="I12506" s="18"/>
      <c r="K12506" s="180">
        <f t="shared" si="396"/>
        <v>0</v>
      </c>
      <c r="M12506" s="96">
        <f t="shared" si="397"/>
        <v>1</v>
      </c>
      <c r="N12506" s="273"/>
    </row>
    <row r="12507" spans="4:14" x14ac:dyDescent="0.25">
      <c r="D12507" s="129"/>
      <c r="F12507" s="99"/>
      <c r="G12507" s="99"/>
      <c r="H12507" s="99"/>
      <c r="I12507" s="18"/>
      <c r="K12507" s="180">
        <f t="shared" si="396"/>
        <v>0</v>
      </c>
      <c r="M12507" s="96">
        <f t="shared" si="397"/>
        <v>1</v>
      </c>
      <c r="N12507" s="273"/>
    </row>
    <row r="12508" spans="4:14" x14ac:dyDescent="0.25">
      <c r="D12508" s="129"/>
      <c r="F12508" s="99"/>
      <c r="G12508" s="99"/>
      <c r="H12508" s="99"/>
      <c r="I12508" s="18"/>
      <c r="K12508" s="180">
        <f t="shared" si="396"/>
        <v>0</v>
      </c>
      <c r="M12508" s="96">
        <f t="shared" si="397"/>
        <v>1</v>
      </c>
      <c r="N12508" s="273"/>
    </row>
    <row r="12509" spans="4:14" x14ac:dyDescent="0.25">
      <c r="D12509" s="129"/>
      <c r="F12509" s="99"/>
      <c r="G12509" s="99"/>
      <c r="H12509" s="99"/>
      <c r="I12509" s="18"/>
      <c r="K12509" s="180">
        <f t="shared" si="396"/>
        <v>0</v>
      </c>
      <c r="M12509" s="96">
        <f t="shared" si="397"/>
        <v>1</v>
      </c>
      <c r="N12509" s="273"/>
    </row>
    <row r="12510" spans="4:14" x14ac:dyDescent="0.25">
      <c r="D12510" s="129"/>
      <c r="F12510" s="99"/>
      <c r="G12510" s="99"/>
      <c r="H12510" s="99"/>
      <c r="I12510" s="18"/>
      <c r="K12510" s="180">
        <f t="shared" si="396"/>
        <v>0</v>
      </c>
      <c r="M12510" s="96">
        <f t="shared" si="397"/>
        <v>1</v>
      </c>
      <c r="N12510" s="273"/>
    </row>
    <row r="12511" spans="4:14" x14ac:dyDescent="0.25">
      <c r="D12511" s="129"/>
      <c r="F12511" s="99"/>
      <c r="G12511" s="99"/>
      <c r="H12511" s="99"/>
      <c r="I12511" s="18"/>
      <c r="K12511" s="180">
        <f t="shared" si="396"/>
        <v>0</v>
      </c>
      <c r="M12511" s="96">
        <f t="shared" si="397"/>
        <v>1</v>
      </c>
      <c r="N12511" s="273"/>
    </row>
    <row r="12512" spans="4:14" x14ac:dyDescent="0.25">
      <c r="D12512" s="129"/>
      <c r="F12512" s="99"/>
      <c r="G12512" s="99"/>
      <c r="H12512" s="99"/>
      <c r="I12512" s="18"/>
      <c r="K12512" s="180">
        <f t="shared" si="396"/>
        <v>0</v>
      </c>
      <c r="M12512" s="96">
        <f t="shared" si="397"/>
        <v>1</v>
      </c>
      <c r="N12512" s="273"/>
    </row>
    <row r="12513" spans="4:14" x14ac:dyDescent="0.25">
      <c r="D12513" s="129"/>
      <c r="F12513" s="99"/>
      <c r="G12513" s="99"/>
      <c r="H12513" s="99"/>
      <c r="I12513" s="18"/>
      <c r="K12513" s="180">
        <f t="shared" si="396"/>
        <v>0</v>
      </c>
      <c r="M12513" s="96">
        <f t="shared" si="397"/>
        <v>1</v>
      </c>
      <c r="N12513" s="273"/>
    </row>
    <row r="12514" spans="4:14" x14ac:dyDescent="0.25">
      <c r="D12514" s="129"/>
      <c r="F12514" s="99"/>
      <c r="G12514" s="99"/>
      <c r="H12514" s="99"/>
      <c r="I12514" s="18"/>
      <c r="K12514" s="180">
        <f t="shared" si="396"/>
        <v>0</v>
      </c>
      <c r="M12514" s="96">
        <f t="shared" si="397"/>
        <v>1</v>
      </c>
      <c r="N12514" s="273"/>
    </row>
    <row r="12515" spans="4:14" x14ac:dyDescent="0.25">
      <c r="D12515" s="129"/>
      <c r="F12515" s="99"/>
      <c r="G12515" s="99"/>
      <c r="H12515" s="99"/>
      <c r="I12515" s="18"/>
      <c r="K12515" s="180">
        <f t="shared" si="396"/>
        <v>0</v>
      </c>
      <c r="M12515" s="96">
        <f t="shared" si="397"/>
        <v>1</v>
      </c>
      <c r="N12515" s="273"/>
    </row>
    <row r="12516" spans="4:14" x14ac:dyDescent="0.25">
      <c r="D12516" s="129"/>
      <c r="F12516" s="99"/>
      <c r="G12516" s="99"/>
      <c r="H12516" s="99"/>
      <c r="I12516" s="18"/>
      <c r="K12516" s="180">
        <f t="shared" si="396"/>
        <v>0</v>
      </c>
      <c r="M12516" s="96">
        <f t="shared" si="397"/>
        <v>1</v>
      </c>
      <c r="N12516" s="273"/>
    </row>
    <row r="12517" spans="4:14" x14ac:dyDescent="0.25">
      <c r="D12517" s="129"/>
      <c r="F12517" s="99"/>
      <c r="G12517" s="99"/>
      <c r="H12517" s="99"/>
      <c r="I12517" s="18"/>
      <c r="K12517" s="180">
        <f t="shared" si="396"/>
        <v>0</v>
      </c>
      <c r="M12517" s="96">
        <f t="shared" si="397"/>
        <v>1</v>
      </c>
      <c r="N12517" s="273"/>
    </row>
    <row r="12518" spans="4:14" x14ac:dyDescent="0.25">
      <c r="D12518" s="129"/>
      <c r="F12518" s="99"/>
      <c r="G12518" s="99"/>
      <c r="H12518" s="99"/>
      <c r="I12518" s="18"/>
      <c r="K12518" s="180">
        <f t="shared" si="396"/>
        <v>0</v>
      </c>
      <c r="M12518" s="96">
        <f t="shared" si="397"/>
        <v>1</v>
      </c>
      <c r="N12518" s="273"/>
    </row>
    <row r="12519" spans="4:14" x14ac:dyDescent="0.25">
      <c r="D12519" s="129"/>
      <c r="F12519" s="99"/>
      <c r="G12519" s="99"/>
      <c r="H12519" s="99"/>
      <c r="I12519" s="18"/>
      <c r="K12519" s="180">
        <f t="shared" si="396"/>
        <v>0</v>
      </c>
      <c r="M12519" s="96">
        <f t="shared" si="397"/>
        <v>1</v>
      </c>
      <c r="N12519" s="273"/>
    </row>
    <row r="12520" spans="4:14" x14ac:dyDescent="0.25">
      <c r="D12520" s="129"/>
      <c r="F12520" s="99"/>
      <c r="G12520" s="99"/>
      <c r="H12520" s="99"/>
      <c r="I12520" s="18"/>
      <c r="K12520" s="180">
        <f t="shared" si="396"/>
        <v>0</v>
      </c>
      <c r="M12520" s="96">
        <f t="shared" si="397"/>
        <v>1</v>
      </c>
      <c r="N12520" s="273"/>
    </row>
    <row r="12521" spans="4:14" x14ac:dyDescent="0.25">
      <c r="D12521" s="129"/>
      <c r="F12521" s="99"/>
      <c r="G12521" s="99"/>
      <c r="H12521" s="99"/>
      <c r="I12521" s="18"/>
      <c r="K12521" s="180">
        <f t="shared" si="396"/>
        <v>0</v>
      </c>
      <c r="M12521" s="96">
        <f t="shared" si="397"/>
        <v>1</v>
      </c>
      <c r="N12521" s="273"/>
    </row>
    <row r="12522" spans="4:14" x14ac:dyDescent="0.25">
      <c r="D12522" s="129"/>
      <c r="F12522" s="99"/>
      <c r="G12522" s="99"/>
      <c r="H12522" s="99"/>
      <c r="I12522" s="18"/>
      <c r="K12522" s="180">
        <f t="shared" ref="K12522:K12585" si="398">IF(ctConta="",K12521+F12522,IF(I12522=ctConta,K12521+F12522,K12521))</f>
        <v>0</v>
      </c>
      <c r="M12522" s="96">
        <f t="shared" si="397"/>
        <v>1</v>
      </c>
      <c r="N12522" s="273"/>
    </row>
    <row r="12523" spans="4:14" x14ac:dyDescent="0.25">
      <c r="D12523" s="129"/>
      <c r="F12523" s="99"/>
      <c r="G12523" s="99"/>
      <c r="H12523" s="99"/>
      <c r="I12523" s="18"/>
      <c r="K12523" s="180">
        <f t="shared" si="398"/>
        <v>0</v>
      </c>
      <c r="M12523" s="96">
        <f t="shared" si="397"/>
        <v>1</v>
      </c>
      <c r="N12523" s="273"/>
    </row>
    <row r="12524" spans="4:14" x14ac:dyDescent="0.25">
      <c r="D12524" s="129"/>
      <c r="F12524" s="99"/>
      <c r="G12524" s="99"/>
      <c r="H12524" s="99"/>
      <c r="I12524" s="18"/>
      <c r="K12524" s="180">
        <f t="shared" si="398"/>
        <v>0</v>
      </c>
      <c r="M12524" s="96">
        <f t="shared" si="397"/>
        <v>1</v>
      </c>
      <c r="N12524" s="273"/>
    </row>
    <row r="12525" spans="4:14" x14ac:dyDescent="0.25">
      <c r="D12525" s="129"/>
      <c r="F12525" s="99"/>
      <c r="G12525" s="99"/>
      <c r="H12525" s="99"/>
      <c r="I12525" s="18"/>
      <c r="K12525" s="180">
        <f t="shared" si="398"/>
        <v>0</v>
      </c>
      <c r="M12525" s="96">
        <f t="shared" si="397"/>
        <v>1</v>
      </c>
      <c r="N12525" s="273"/>
    </row>
    <row r="12526" spans="4:14" x14ac:dyDescent="0.25">
      <c r="D12526" s="129"/>
      <c r="F12526" s="99"/>
      <c r="G12526" s="99"/>
      <c r="H12526" s="99"/>
      <c r="I12526" s="18"/>
      <c r="K12526" s="180">
        <f t="shared" si="398"/>
        <v>0</v>
      </c>
      <c r="M12526" s="96">
        <f t="shared" si="397"/>
        <v>1</v>
      </c>
      <c r="N12526" s="273"/>
    </row>
    <row r="12527" spans="4:14" x14ac:dyDescent="0.25">
      <c r="D12527" s="129"/>
      <c r="F12527" s="99"/>
      <c r="G12527" s="99"/>
      <c r="H12527" s="99"/>
      <c r="I12527" s="18"/>
      <c r="K12527" s="180">
        <f t="shared" si="398"/>
        <v>0</v>
      </c>
      <c r="M12527" s="96">
        <f t="shared" si="397"/>
        <v>1</v>
      </c>
      <c r="N12527" s="273"/>
    </row>
    <row r="12528" spans="4:14" x14ac:dyDescent="0.25">
      <c r="D12528" s="129"/>
      <c r="F12528" s="99"/>
      <c r="G12528" s="99"/>
      <c r="H12528" s="99"/>
      <c r="I12528" s="18"/>
      <c r="K12528" s="180">
        <f t="shared" si="398"/>
        <v>0</v>
      </c>
      <c r="M12528" s="96">
        <f t="shared" si="397"/>
        <v>1</v>
      </c>
      <c r="N12528" s="273"/>
    </row>
    <row r="12529" spans="4:14" x14ac:dyDescent="0.25">
      <c r="D12529" s="129"/>
      <c r="F12529" s="99"/>
      <c r="G12529" s="99"/>
      <c r="H12529" s="99"/>
      <c r="I12529" s="18"/>
      <c r="K12529" s="180">
        <f t="shared" si="398"/>
        <v>0</v>
      </c>
      <c r="M12529" s="96">
        <f t="shared" si="397"/>
        <v>1</v>
      </c>
      <c r="N12529" s="273"/>
    </row>
    <row r="12530" spans="4:14" x14ac:dyDescent="0.25">
      <c r="D12530" s="129"/>
      <c r="F12530" s="99"/>
      <c r="G12530" s="99"/>
      <c r="H12530" s="99"/>
      <c r="I12530" s="18"/>
      <c r="K12530" s="180">
        <f t="shared" si="398"/>
        <v>0</v>
      </c>
      <c r="M12530" s="96">
        <f t="shared" si="397"/>
        <v>1</v>
      </c>
      <c r="N12530" s="273"/>
    </row>
    <row r="12531" spans="4:14" x14ac:dyDescent="0.25">
      <c r="D12531" s="129"/>
      <c r="F12531" s="99"/>
      <c r="G12531" s="99"/>
      <c r="H12531" s="99"/>
      <c r="I12531" s="18"/>
      <c r="K12531" s="180">
        <f t="shared" si="398"/>
        <v>0</v>
      </c>
      <c r="M12531" s="96">
        <f t="shared" si="397"/>
        <v>1</v>
      </c>
      <c r="N12531" s="273"/>
    </row>
    <row r="12532" spans="4:14" x14ac:dyDescent="0.25">
      <c r="D12532" s="129"/>
      <c r="F12532" s="99"/>
      <c r="G12532" s="99"/>
      <c r="H12532" s="99"/>
      <c r="I12532" s="18"/>
      <c r="K12532" s="180">
        <f t="shared" si="398"/>
        <v>0</v>
      </c>
      <c r="M12532" s="96">
        <f t="shared" si="397"/>
        <v>1</v>
      </c>
      <c r="N12532" s="273"/>
    </row>
    <row r="12533" spans="4:14" x14ac:dyDescent="0.25">
      <c r="D12533" s="129"/>
      <c r="F12533" s="99"/>
      <c r="G12533" s="99"/>
      <c r="H12533" s="99"/>
      <c r="I12533" s="18"/>
      <c r="K12533" s="180">
        <f t="shared" si="398"/>
        <v>0</v>
      </c>
      <c r="M12533" s="96">
        <f t="shared" si="397"/>
        <v>1</v>
      </c>
      <c r="N12533" s="273"/>
    </row>
    <row r="12534" spans="4:14" x14ac:dyDescent="0.25">
      <c r="D12534" s="129"/>
      <c r="F12534" s="99"/>
      <c r="G12534" s="99"/>
      <c r="H12534" s="99"/>
      <c r="I12534" s="18"/>
      <c r="K12534" s="180">
        <f t="shared" si="398"/>
        <v>0</v>
      </c>
      <c r="M12534" s="96">
        <f t="shared" si="397"/>
        <v>1</v>
      </c>
      <c r="N12534" s="273"/>
    </row>
    <row r="12535" spans="4:14" x14ac:dyDescent="0.25">
      <c r="D12535" s="129"/>
      <c r="F12535" s="99"/>
      <c r="G12535" s="99"/>
      <c r="H12535" s="99"/>
      <c r="I12535" s="18"/>
      <c r="K12535" s="180">
        <f t="shared" si="398"/>
        <v>0</v>
      </c>
      <c r="M12535" s="96">
        <f t="shared" si="397"/>
        <v>1</v>
      </c>
      <c r="N12535" s="273"/>
    </row>
    <row r="12536" spans="4:14" x14ac:dyDescent="0.25">
      <c r="D12536" s="129"/>
      <c r="F12536" s="99"/>
      <c r="G12536" s="99"/>
      <c r="H12536" s="99"/>
      <c r="I12536" s="18"/>
      <c r="K12536" s="180">
        <f t="shared" si="398"/>
        <v>0</v>
      </c>
      <c r="M12536" s="96">
        <f t="shared" si="397"/>
        <v>1</v>
      </c>
      <c r="N12536" s="273"/>
    </row>
    <row r="12537" spans="4:14" x14ac:dyDescent="0.25">
      <c r="D12537" s="129"/>
      <c r="F12537" s="99"/>
      <c r="G12537" s="99"/>
      <c r="H12537" s="99"/>
      <c r="I12537" s="18"/>
      <c r="K12537" s="180">
        <f t="shared" si="398"/>
        <v>0</v>
      </c>
      <c r="M12537" s="96">
        <f t="shared" si="397"/>
        <v>1</v>
      </c>
      <c r="N12537" s="273"/>
    </row>
    <row r="12538" spans="4:14" x14ac:dyDescent="0.25">
      <c r="D12538" s="129"/>
      <c r="F12538" s="99"/>
      <c r="G12538" s="99"/>
      <c r="H12538" s="99"/>
      <c r="I12538" s="18"/>
      <c r="K12538" s="180">
        <f t="shared" si="398"/>
        <v>0</v>
      </c>
      <c r="M12538" s="96">
        <f t="shared" si="397"/>
        <v>1</v>
      </c>
      <c r="N12538" s="273"/>
    </row>
    <row r="12539" spans="4:14" x14ac:dyDescent="0.25">
      <c r="D12539" s="129"/>
      <c r="F12539" s="99"/>
      <c r="G12539" s="99"/>
      <c r="H12539" s="99"/>
      <c r="I12539" s="18"/>
      <c r="K12539" s="180">
        <f t="shared" si="398"/>
        <v>0</v>
      </c>
      <c r="M12539" s="96">
        <f t="shared" si="397"/>
        <v>1</v>
      </c>
      <c r="N12539" s="273"/>
    </row>
    <row r="12540" spans="4:14" x14ac:dyDescent="0.25">
      <c r="D12540" s="129"/>
      <c r="F12540" s="99"/>
      <c r="G12540" s="99"/>
      <c r="H12540" s="99"/>
      <c r="I12540" s="18"/>
      <c r="K12540" s="180">
        <f t="shared" si="398"/>
        <v>0</v>
      </c>
      <c r="M12540" s="96">
        <f t="shared" si="397"/>
        <v>1</v>
      </c>
      <c r="N12540" s="273"/>
    </row>
    <row r="12541" spans="4:14" x14ac:dyDescent="0.25">
      <c r="D12541" s="129"/>
      <c r="F12541" s="99"/>
      <c r="G12541" s="99"/>
      <c r="H12541" s="99"/>
      <c r="I12541" s="18"/>
      <c r="K12541" s="180">
        <f t="shared" si="398"/>
        <v>0</v>
      </c>
      <c r="M12541" s="96">
        <f t="shared" si="397"/>
        <v>1</v>
      </c>
      <c r="N12541" s="273"/>
    </row>
    <row r="12542" spans="4:14" x14ac:dyDescent="0.25">
      <c r="D12542" s="129"/>
      <c r="F12542" s="99"/>
      <c r="G12542" s="99"/>
      <c r="H12542" s="99"/>
      <c r="I12542" s="18"/>
      <c r="K12542" s="180">
        <f t="shared" si="398"/>
        <v>0</v>
      </c>
      <c r="M12542" s="96">
        <f t="shared" si="397"/>
        <v>1</v>
      </c>
      <c r="N12542" s="273"/>
    </row>
    <row r="12543" spans="4:14" x14ac:dyDescent="0.25">
      <c r="D12543" s="129"/>
      <c r="F12543" s="99"/>
      <c r="G12543" s="99"/>
      <c r="H12543" s="99"/>
      <c r="I12543" s="18"/>
      <c r="K12543" s="180">
        <f t="shared" si="398"/>
        <v>0</v>
      </c>
      <c r="M12543" s="96">
        <f t="shared" si="397"/>
        <v>1</v>
      </c>
      <c r="N12543" s="273"/>
    </row>
    <row r="12544" spans="4:14" x14ac:dyDescent="0.25">
      <c r="D12544" s="129"/>
      <c r="F12544" s="99"/>
      <c r="G12544" s="99"/>
      <c r="H12544" s="99"/>
      <c r="I12544" s="18"/>
      <c r="K12544" s="180">
        <f t="shared" si="398"/>
        <v>0</v>
      </c>
      <c r="M12544" s="96">
        <f t="shared" si="397"/>
        <v>1</v>
      </c>
      <c r="N12544" s="273"/>
    </row>
    <row r="12545" spans="4:14" x14ac:dyDescent="0.25">
      <c r="D12545" s="129"/>
      <c r="F12545" s="99"/>
      <c r="G12545" s="99"/>
      <c r="H12545" s="99"/>
      <c r="I12545" s="18"/>
      <c r="K12545" s="180">
        <f t="shared" si="398"/>
        <v>0</v>
      </c>
      <c r="M12545" s="96">
        <f t="shared" si="397"/>
        <v>1</v>
      </c>
      <c r="N12545" s="273"/>
    </row>
    <row r="12546" spans="4:14" x14ac:dyDescent="0.25">
      <c r="D12546" s="129"/>
      <c r="F12546" s="99"/>
      <c r="G12546" s="99"/>
      <c r="H12546" s="99"/>
      <c r="I12546" s="18"/>
      <c r="K12546" s="180">
        <f t="shared" si="398"/>
        <v>0</v>
      </c>
      <c r="M12546" s="96">
        <f t="shared" si="397"/>
        <v>1</v>
      </c>
      <c r="N12546" s="273"/>
    </row>
    <row r="12547" spans="4:14" x14ac:dyDescent="0.25">
      <c r="D12547" s="129"/>
      <c r="F12547" s="99"/>
      <c r="G12547" s="99"/>
      <c r="H12547" s="99"/>
      <c r="I12547" s="18"/>
      <c r="K12547" s="180">
        <f t="shared" si="398"/>
        <v>0</v>
      </c>
      <c r="M12547" s="96">
        <f t="shared" si="397"/>
        <v>1</v>
      </c>
      <c r="N12547" s="273"/>
    </row>
    <row r="12548" spans="4:14" x14ac:dyDescent="0.25">
      <c r="D12548" s="129"/>
      <c r="F12548" s="99"/>
      <c r="G12548" s="99"/>
      <c r="H12548" s="99"/>
      <c r="I12548" s="18"/>
      <c r="K12548" s="180">
        <f t="shared" si="398"/>
        <v>0</v>
      </c>
      <c r="M12548" s="96">
        <f t="shared" si="397"/>
        <v>1</v>
      </c>
      <c r="N12548" s="273"/>
    </row>
    <row r="12549" spans="4:14" x14ac:dyDescent="0.25">
      <c r="D12549" s="129"/>
      <c r="F12549" s="99"/>
      <c r="G12549" s="99"/>
      <c r="H12549" s="99"/>
      <c r="I12549" s="18"/>
      <c r="K12549" s="180">
        <f t="shared" si="398"/>
        <v>0</v>
      </c>
      <c r="M12549" s="96">
        <f t="shared" si="397"/>
        <v>1</v>
      </c>
      <c r="N12549" s="273"/>
    </row>
    <row r="12550" spans="4:14" x14ac:dyDescent="0.25">
      <c r="D12550" s="129"/>
      <c r="F12550" s="99"/>
      <c r="G12550" s="99"/>
      <c r="H12550" s="99"/>
      <c r="I12550" s="18"/>
      <c r="K12550" s="180">
        <f t="shared" si="398"/>
        <v>0</v>
      </c>
      <c r="M12550" s="96">
        <f t="shared" si="397"/>
        <v>1</v>
      </c>
      <c r="N12550" s="273"/>
    </row>
    <row r="12551" spans="4:14" x14ac:dyDescent="0.25">
      <c r="D12551" s="129"/>
      <c r="F12551" s="99"/>
      <c r="G12551" s="99"/>
      <c r="H12551" s="99"/>
      <c r="I12551" s="18"/>
      <c r="K12551" s="180">
        <f t="shared" si="398"/>
        <v>0</v>
      </c>
      <c r="M12551" s="96">
        <f t="shared" si="397"/>
        <v>1</v>
      </c>
      <c r="N12551" s="273"/>
    </row>
    <row r="12552" spans="4:14" x14ac:dyDescent="0.25">
      <c r="D12552" s="129"/>
      <c r="F12552" s="99"/>
      <c r="G12552" s="99"/>
      <c r="H12552" s="99"/>
      <c r="I12552" s="18"/>
      <c r="K12552" s="180">
        <f t="shared" si="398"/>
        <v>0</v>
      </c>
      <c r="M12552" s="96">
        <f t="shared" si="397"/>
        <v>1</v>
      </c>
      <c r="N12552" s="273"/>
    </row>
    <row r="12553" spans="4:14" x14ac:dyDescent="0.25">
      <c r="D12553" s="129"/>
      <c r="F12553" s="99"/>
      <c r="G12553" s="99"/>
      <c r="H12553" s="99"/>
      <c r="I12553" s="18"/>
      <c r="K12553" s="180">
        <f t="shared" si="398"/>
        <v>0</v>
      </c>
      <c r="M12553" s="96">
        <f t="shared" si="397"/>
        <v>1</v>
      </c>
      <c r="N12553" s="273"/>
    </row>
    <row r="12554" spans="4:14" x14ac:dyDescent="0.25">
      <c r="D12554" s="129"/>
      <c r="F12554" s="99"/>
      <c r="G12554" s="99"/>
      <c r="H12554" s="99"/>
      <c r="I12554" s="18"/>
      <c r="K12554" s="180">
        <f t="shared" si="398"/>
        <v>0</v>
      </c>
      <c r="M12554" s="96">
        <f t="shared" si="397"/>
        <v>1</v>
      </c>
      <c r="N12554" s="273"/>
    </row>
    <row r="12555" spans="4:14" x14ac:dyDescent="0.25">
      <c r="D12555" s="129"/>
      <c r="F12555" s="99"/>
      <c r="G12555" s="99"/>
      <c r="H12555" s="99"/>
      <c r="I12555" s="18"/>
      <c r="K12555" s="180">
        <f t="shared" si="398"/>
        <v>0</v>
      </c>
      <c r="M12555" s="96">
        <f t="shared" si="397"/>
        <v>1</v>
      </c>
      <c r="N12555" s="273"/>
    </row>
    <row r="12556" spans="4:14" x14ac:dyDescent="0.25">
      <c r="D12556" s="129"/>
      <c r="F12556" s="99"/>
      <c r="G12556" s="99"/>
      <c r="H12556" s="99"/>
      <c r="I12556" s="18"/>
      <c r="K12556" s="180">
        <f t="shared" si="398"/>
        <v>0</v>
      </c>
      <c r="M12556" s="96">
        <f t="shared" si="397"/>
        <v>1</v>
      </c>
      <c r="N12556" s="273"/>
    </row>
    <row r="12557" spans="4:14" x14ac:dyDescent="0.25">
      <c r="D12557" s="129"/>
      <c r="F12557" s="99"/>
      <c r="G12557" s="99"/>
      <c r="H12557" s="99"/>
      <c r="I12557" s="18"/>
      <c r="K12557" s="180">
        <f t="shared" si="398"/>
        <v>0</v>
      </c>
      <c r="M12557" s="96">
        <f t="shared" si="397"/>
        <v>1</v>
      </c>
      <c r="N12557" s="273"/>
    </row>
    <row r="12558" spans="4:14" x14ac:dyDescent="0.25">
      <c r="D12558" s="129"/>
      <c r="F12558" s="99"/>
      <c r="G12558" s="99"/>
      <c r="H12558" s="99"/>
      <c r="I12558" s="18"/>
      <c r="K12558" s="180">
        <f t="shared" si="398"/>
        <v>0</v>
      </c>
      <c r="M12558" s="96">
        <f t="shared" si="397"/>
        <v>1</v>
      </c>
      <c r="N12558" s="273"/>
    </row>
    <row r="12559" spans="4:14" x14ac:dyDescent="0.25">
      <c r="D12559" s="129"/>
      <c r="F12559" s="99"/>
      <c r="G12559" s="99"/>
      <c r="H12559" s="99"/>
      <c r="I12559" s="18"/>
      <c r="K12559" s="180">
        <f t="shared" si="398"/>
        <v>0</v>
      </c>
      <c r="M12559" s="96">
        <f t="shared" si="397"/>
        <v>1</v>
      </c>
      <c r="N12559" s="273"/>
    </row>
    <row r="12560" spans="4:14" x14ac:dyDescent="0.25">
      <c r="D12560" s="129"/>
      <c r="F12560" s="99"/>
      <c r="G12560" s="99"/>
      <c r="H12560" s="99"/>
      <c r="I12560" s="18"/>
      <c r="K12560" s="180">
        <f t="shared" si="398"/>
        <v>0</v>
      </c>
      <c r="M12560" s="96">
        <f t="shared" si="397"/>
        <v>1</v>
      </c>
      <c r="N12560" s="273"/>
    </row>
    <row r="12561" spans="4:14" x14ac:dyDescent="0.25">
      <c r="D12561" s="129"/>
      <c r="F12561" s="99"/>
      <c r="G12561" s="99"/>
      <c r="H12561" s="99"/>
      <c r="I12561" s="18"/>
      <c r="K12561" s="180">
        <f t="shared" si="398"/>
        <v>0</v>
      </c>
      <c r="M12561" s="96">
        <f t="shared" ref="M12561:M12624" si="399">UltimoDia(D12561)</f>
        <v>1</v>
      </c>
      <c r="N12561" s="273"/>
    </row>
    <row r="12562" spans="4:14" x14ac:dyDescent="0.25">
      <c r="D12562" s="129"/>
      <c r="F12562" s="99"/>
      <c r="G12562" s="99"/>
      <c r="H12562" s="99"/>
      <c r="I12562" s="18"/>
      <c r="K12562" s="180">
        <f t="shared" si="398"/>
        <v>0</v>
      </c>
      <c r="M12562" s="96">
        <f t="shared" si="399"/>
        <v>1</v>
      </c>
      <c r="N12562" s="273"/>
    </row>
    <row r="12563" spans="4:14" x14ac:dyDescent="0.25">
      <c r="D12563" s="129"/>
      <c r="F12563" s="99"/>
      <c r="G12563" s="99"/>
      <c r="H12563" s="99"/>
      <c r="I12563" s="18"/>
      <c r="K12563" s="180">
        <f t="shared" si="398"/>
        <v>0</v>
      </c>
      <c r="M12563" s="96">
        <f t="shared" si="399"/>
        <v>1</v>
      </c>
      <c r="N12563" s="273"/>
    </row>
    <row r="12564" spans="4:14" x14ac:dyDescent="0.25">
      <c r="D12564" s="129"/>
      <c r="F12564" s="99"/>
      <c r="G12564" s="99"/>
      <c r="H12564" s="99"/>
      <c r="I12564" s="18"/>
      <c r="K12564" s="180">
        <f t="shared" si="398"/>
        <v>0</v>
      </c>
      <c r="M12564" s="96">
        <f t="shared" si="399"/>
        <v>1</v>
      </c>
      <c r="N12564" s="273"/>
    </row>
    <row r="12565" spans="4:14" x14ac:dyDescent="0.25">
      <c r="D12565" s="129"/>
      <c r="F12565" s="99"/>
      <c r="G12565" s="99"/>
      <c r="H12565" s="99"/>
      <c r="I12565" s="18"/>
      <c r="K12565" s="180">
        <f t="shared" si="398"/>
        <v>0</v>
      </c>
      <c r="M12565" s="96">
        <f t="shared" si="399"/>
        <v>1</v>
      </c>
      <c r="N12565" s="273"/>
    </row>
    <row r="12566" spans="4:14" x14ac:dyDescent="0.25">
      <c r="D12566" s="129"/>
      <c r="F12566" s="99"/>
      <c r="G12566" s="99"/>
      <c r="H12566" s="99"/>
      <c r="I12566" s="18"/>
      <c r="K12566" s="180">
        <f t="shared" si="398"/>
        <v>0</v>
      </c>
      <c r="M12566" s="96">
        <f t="shared" si="399"/>
        <v>1</v>
      </c>
      <c r="N12566" s="273"/>
    </row>
    <row r="12567" spans="4:14" x14ac:dyDescent="0.25">
      <c r="D12567" s="129"/>
      <c r="F12567" s="99"/>
      <c r="G12567" s="99"/>
      <c r="H12567" s="99"/>
      <c r="I12567" s="18"/>
      <c r="K12567" s="180">
        <f t="shared" si="398"/>
        <v>0</v>
      </c>
      <c r="M12567" s="96">
        <f t="shared" si="399"/>
        <v>1</v>
      </c>
      <c r="N12567" s="273"/>
    </row>
    <row r="12568" spans="4:14" x14ac:dyDescent="0.25">
      <c r="D12568" s="129"/>
      <c r="F12568" s="99"/>
      <c r="G12568" s="99"/>
      <c r="H12568" s="99"/>
      <c r="I12568" s="18"/>
      <c r="K12568" s="180">
        <f t="shared" si="398"/>
        <v>0</v>
      </c>
      <c r="M12568" s="96">
        <f t="shared" si="399"/>
        <v>1</v>
      </c>
      <c r="N12568" s="273"/>
    </row>
    <row r="12569" spans="4:14" x14ac:dyDescent="0.25">
      <c r="D12569" s="129"/>
      <c r="F12569" s="99"/>
      <c r="G12569" s="99"/>
      <c r="H12569" s="99"/>
      <c r="I12569" s="18"/>
      <c r="K12569" s="180">
        <f t="shared" si="398"/>
        <v>0</v>
      </c>
      <c r="M12569" s="96">
        <f t="shared" si="399"/>
        <v>1</v>
      </c>
      <c r="N12569" s="273"/>
    </row>
    <row r="12570" spans="4:14" x14ac:dyDescent="0.25">
      <c r="D12570" s="129"/>
      <c r="F12570" s="99"/>
      <c r="G12570" s="99"/>
      <c r="H12570" s="99"/>
      <c r="I12570" s="18"/>
      <c r="K12570" s="180">
        <f t="shared" si="398"/>
        <v>0</v>
      </c>
      <c r="M12570" s="96">
        <f t="shared" si="399"/>
        <v>1</v>
      </c>
      <c r="N12570" s="273"/>
    </row>
    <row r="12571" spans="4:14" x14ac:dyDescent="0.25">
      <c r="D12571" s="129"/>
      <c r="F12571" s="99"/>
      <c r="G12571" s="99"/>
      <c r="H12571" s="99"/>
      <c r="I12571" s="18"/>
      <c r="K12571" s="180">
        <f t="shared" si="398"/>
        <v>0</v>
      </c>
      <c r="M12571" s="96">
        <f t="shared" si="399"/>
        <v>1</v>
      </c>
      <c r="N12571" s="273"/>
    </row>
    <row r="12572" spans="4:14" x14ac:dyDescent="0.25">
      <c r="D12572" s="129"/>
      <c r="F12572" s="99"/>
      <c r="G12572" s="99"/>
      <c r="H12572" s="99"/>
      <c r="I12572" s="18"/>
      <c r="K12572" s="180">
        <f t="shared" si="398"/>
        <v>0</v>
      </c>
      <c r="M12572" s="96">
        <f t="shared" si="399"/>
        <v>1</v>
      </c>
      <c r="N12572" s="273"/>
    </row>
    <row r="12573" spans="4:14" x14ac:dyDescent="0.25">
      <c r="D12573" s="129"/>
      <c r="F12573" s="99"/>
      <c r="G12573" s="99"/>
      <c r="H12573" s="99"/>
      <c r="I12573" s="18"/>
      <c r="K12573" s="180">
        <f t="shared" si="398"/>
        <v>0</v>
      </c>
      <c r="M12573" s="96">
        <f t="shared" si="399"/>
        <v>1</v>
      </c>
      <c r="N12573" s="273"/>
    </row>
    <row r="12574" spans="4:14" x14ac:dyDescent="0.25">
      <c r="D12574" s="129"/>
      <c r="F12574" s="99"/>
      <c r="G12574" s="99"/>
      <c r="H12574" s="99"/>
      <c r="I12574" s="18"/>
      <c r="K12574" s="180">
        <f t="shared" si="398"/>
        <v>0</v>
      </c>
      <c r="M12574" s="96">
        <f t="shared" si="399"/>
        <v>1</v>
      </c>
      <c r="N12574" s="273"/>
    </row>
    <row r="12575" spans="4:14" x14ac:dyDescent="0.25">
      <c r="D12575" s="129"/>
      <c r="F12575" s="99"/>
      <c r="G12575" s="99"/>
      <c r="H12575" s="99"/>
      <c r="I12575" s="18"/>
      <c r="K12575" s="180">
        <f t="shared" si="398"/>
        <v>0</v>
      </c>
      <c r="M12575" s="96">
        <f t="shared" si="399"/>
        <v>1</v>
      </c>
      <c r="N12575" s="273"/>
    </row>
    <row r="12576" spans="4:14" x14ac:dyDescent="0.25">
      <c r="D12576" s="129"/>
      <c r="F12576" s="99"/>
      <c r="G12576" s="99"/>
      <c r="H12576" s="99"/>
      <c r="I12576" s="18"/>
      <c r="K12576" s="180">
        <f t="shared" si="398"/>
        <v>0</v>
      </c>
      <c r="M12576" s="96">
        <f t="shared" si="399"/>
        <v>1</v>
      </c>
      <c r="N12576" s="273"/>
    </row>
    <row r="12577" spans="4:14" x14ac:dyDescent="0.25">
      <c r="D12577" s="129"/>
      <c r="F12577" s="99"/>
      <c r="G12577" s="99"/>
      <c r="H12577" s="99"/>
      <c r="I12577" s="18"/>
      <c r="K12577" s="180">
        <f t="shared" si="398"/>
        <v>0</v>
      </c>
      <c r="M12577" s="96">
        <f t="shared" si="399"/>
        <v>1</v>
      </c>
      <c r="N12577" s="273"/>
    </row>
    <row r="12578" spans="4:14" x14ac:dyDescent="0.25">
      <c r="D12578" s="129"/>
      <c r="F12578" s="99"/>
      <c r="G12578" s="99"/>
      <c r="H12578" s="99"/>
      <c r="I12578" s="18"/>
      <c r="K12578" s="180">
        <f t="shared" si="398"/>
        <v>0</v>
      </c>
      <c r="M12578" s="96">
        <f t="shared" si="399"/>
        <v>1</v>
      </c>
      <c r="N12578" s="273"/>
    </row>
    <row r="12579" spans="4:14" x14ac:dyDescent="0.25">
      <c r="D12579" s="129"/>
      <c r="F12579" s="99"/>
      <c r="G12579" s="99"/>
      <c r="H12579" s="99"/>
      <c r="I12579" s="18"/>
      <c r="K12579" s="180">
        <f t="shared" si="398"/>
        <v>0</v>
      </c>
      <c r="M12579" s="96">
        <f t="shared" si="399"/>
        <v>1</v>
      </c>
      <c r="N12579" s="273"/>
    </row>
    <row r="12580" spans="4:14" x14ac:dyDescent="0.25">
      <c r="D12580" s="129"/>
      <c r="F12580" s="99"/>
      <c r="G12580" s="99"/>
      <c r="H12580" s="99"/>
      <c r="I12580" s="18"/>
      <c r="K12580" s="180">
        <f t="shared" si="398"/>
        <v>0</v>
      </c>
      <c r="M12580" s="96">
        <f t="shared" si="399"/>
        <v>1</v>
      </c>
      <c r="N12580" s="273"/>
    </row>
    <row r="12581" spans="4:14" x14ac:dyDescent="0.25">
      <c r="D12581" s="129"/>
      <c r="F12581" s="99"/>
      <c r="G12581" s="99"/>
      <c r="H12581" s="99"/>
      <c r="I12581" s="18"/>
      <c r="K12581" s="180">
        <f t="shared" si="398"/>
        <v>0</v>
      </c>
      <c r="M12581" s="96">
        <f t="shared" si="399"/>
        <v>1</v>
      </c>
      <c r="N12581" s="273"/>
    </row>
    <row r="12582" spans="4:14" x14ac:dyDescent="0.25">
      <c r="D12582" s="129"/>
      <c r="F12582" s="99"/>
      <c r="G12582" s="99"/>
      <c r="H12582" s="99"/>
      <c r="I12582" s="18"/>
      <c r="K12582" s="180">
        <f t="shared" si="398"/>
        <v>0</v>
      </c>
      <c r="M12582" s="96">
        <f t="shared" si="399"/>
        <v>1</v>
      </c>
      <c r="N12582" s="273"/>
    </row>
    <row r="12583" spans="4:14" x14ac:dyDescent="0.25">
      <c r="D12583" s="129"/>
      <c r="F12583" s="99"/>
      <c r="G12583" s="99"/>
      <c r="H12583" s="99"/>
      <c r="I12583" s="18"/>
      <c r="K12583" s="180">
        <f t="shared" si="398"/>
        <v>0</v>
      </c>
      <c r="M12583" s="96">
        <f t="shared" si="399"/>
        <v>1</v>
      </c>
      <c r="N12583" s="273"/>
    </row>
    <row r="12584" spans="4:14" x14ac:dyDescent="0.25">
      <c r="D12584" s="129"/>
      <c r="F12584" s="99"/>
      <c r="G12584" s="99"/>
      <c r="H12584" s="99"/>
      <c r="I12584" s="18"/>
      <c r="K12584" s="180">
        <f t="shared" si="398"/>
        <v>0</v>
      </c>
      <c r="M12584" s="96">
        <f t="shared" si="399"/>
        <v>1</v>
      </c>
      <c r="N12584" s="273"/>
    </row>
    <row r="12585" spans="4:14" x14ac:dyDescent="0.25">
      <c r="D12585" s="129"/>
      <c r="F12585" s="99"/>
      <c r="G12585" s="99"/>
      <c r="H12585" s="99"/>
      <c r="I12585" s="18"/>
      <c r="K12585" s="180">
        <f t="shared" si="398"/>
        <v>0</v>
      </c>
      <c r="M12585" s="96">
        <f t="shared" si="399"/>
        <v>1</v>
      </c>
      <c r="N12585" s="273"/>
    </row>
    <row r="12586" spans="4:14" x14ac:dyDescent="0.25">
      <c r="D12586" s="129"/>
      <c r="F12586" s="99"/>
      <c r="G12586" s="99"/>
      <c r="H12586" s="99"/>
      <c r="I12586" s="18"/>
      <c r="K12586" s="180">
        <f t="shared" ref="K12586:K12649" si="400">IF(ctConta="",K12585+F12586,IF(I12586=ctConta,K12585+F12586,K12585))</f>
        <v>0</v>
      </c>
      <c r="M12586" s="96">
        <f t="shared" si="399"/>
        <v>1</v>
      </c>
      <c r="N12586" s="273"/>
    </row>
    <row r="12587" spans="4:14" x14ac:dyDescent="0.25">
      <c r="D12587" s="129"/>
      <c r="F12587" s="99"/>
      <c r="G12587" s="99"/>
      <c r="H12587" s="99"/>
      <c r="I12587" s="18"/>
      <c r="K12587" s="180">
        <f t="shared" si="400"/>
        <v>0</v>
      </c>
      <c r="M12587" s="96">
        <f t="shared" si="399"/>
        <v>1</v>
      </c>
      <c r="N12587" s="273"/>
    </row>
    <row r="12588" spans="4:14" x14ac:dyDescent="0.25">
      <c r="D12588" s="129"/>
      <c r="F12588" s="99"/>
      <c r="G12588" s="99"/>
      <c r="H12588" s="99"/>
      <c r="I12588" s="18"/>
      <c r="K12588" s="180">
        <f t="shared" si="400"/>
        <v>0</v>
      </c>
      <c r="M12588" s="96">
        <f t="shared" si="399"/>
        <v>1</v>
      </c>
      <c r="N12588" s="273"/>
    </row>
    <row r="12589" spans="4:14" x14ac:dyDescent="0.25">
      <c r="D12589" s="129"/>
      <c r="F12589" s="99"/>
      <c r="G12589" s="99"/>
      <c r="H12589" s="99"/>
      <c r="I12589" s="18"/>
      <c r="K12589" s="180">
        <f t="shared" si="400"/>
        <v>0</v>
      </c>
      <c r="M12589" s="96">
        <f t="shared" si="399"/>
        <v>1</v>
      </c>
      <c r="N12589" s="273"/>
    </row>
    <row r="12590" spans="4:14" x14ac:dyDescent="0.25">
      <c r="D12590" s="129"/>
      <c r="F12590" s="99"/>
      <c r="G12590" s="99"/>
      <c r="H12590" s="99"/>
      <c r="I12590" s="18"/>
      <c r="K12590" s="180">
        <f t="shared" si="400"/>
        <v>0</v>
      </c>
      <c r="M12590" s="96">
        <f t="shared" si="399"/>
        <v>1</v>
      </c>
      <c r="N12590" s="273"/>
    </row>
    <row r="12591" spans="4:14" x14ac:dyDescent="0.25">
      <c r="D12591" s="129"/>
      <c r="F12591" s="99"/>
      <c r="G12591" s="99"/>
      <c r="H12591" s="99"/>
      <c r="I12591" s="18"/>
      <c r="K12591" s="180">
        <f t="shared" si="400"/>
        <v>0</v>
      </c>
      <c r="M12591" s="96">
        <f t="shared" si="399"/>
        <v>1</v>
      </c>
      <c r="N12591" s="273"/>
    </row>
    <row r="12592" spans="4:14" x14ac:dyDescent="0.25">
      <c r="D12592" s="129"/>
      <c r="F12592" s="99"/>
      <c r="G12592" s="99"/>
      <c r="H12592" s="99"/>
      <c r="I12592" s="18"/>
      <c r="K12592" s="180">
        <f t="shared" si="400"/>
        <v>0</v>
      </c>
      <c r="M12592" s="96">
        <f t="shared" si="399"/>
        <v>1</v>
      </c>
      <c r="N12592" s="273"/>
    </row>
    <row r="12593" spans="4:14" x14ac:dyDescent="0.25">
      <c r="D12593" s="129"/>
      <c r="F12593" s="99"/>
      <c r="G12593" s="99"/>
      <c r="H12593" s="99"/>
      <c r="I12593" s="18"/>
      <c r="K12593" s="180">
        <f t="shared" si="400"/>
        <v>0</v>
      </c>
      <c r="M12593" s="96">
        <f t="shared" si="399"/>
        <v>1</v>
      </c>
      <c r="N12593" s="273"/>
    </row>
    <row r="12594" spans="4:14" x14ac:dyDescent="0.25">
      <c r="D12594" s="129"/>
      <c r="F12594" s="99"/>
      <c r="G12594" s="99"/>
      <c r="H12594" s="99"/>
      <c r="I12594" s="18"/>
      <c r="K12594" s="180">
        <f t="shared" si="400"/>
        <v>0</v>
      </c>
      <c r="M12594" s="96">
        <f t="shared" si="399"/>
        <v>1</v>
      </c>
      <c r="N12594" s="273"/>
    </row>
    <row r="12595" spans="4:14" x14ac:dyDescent="0.25">
      <c r="D12595" s="129"/>
      <c r="F12595" s="99"/>
      <c r="G12595" s="99"/>
      <c r="H12595" s="99"/>
      <c r="I12595" s="18"/>
      <c r="K12595" s="180">
        <f t="shared" si="400"/>
        <v>0</v>
      </c>
      <c r="M12595" s="96">
        <f t="shared" si="399"/>
        <v>1</v>
      </c>
      <c r="N12595" s="273"/>
    </row>
    <row r="12596" spans="4:14" x14ac:dyDescent="0.25">
      <c r="D12596" s="129"/>
      <c r="F12596" s="99"/>
      <c r="G12596" s="99"/>
      <c r="H12596" s="99"/>
      <c r="I12596" s="18"/>
      <c r="K12596" s="180">
        <f t="shared" si="400"/>
        <v>0</v>
      </c>
      <c r="M12596" s="96">
        <f t="shared" si="399"/>
        <v>1</v>
      </c>
      <c r="N12596" s="273"/>
    </row>
    <row r="12597" spans="4:14" x14ac:dyDescent="0.25">
      <c r="D12597" s="129"/>
      <c r="F12597" s="99"/>
      <c r="G12597" s="99"/>
      <c r="H12597" s="99"/>
      <c r="I12597" s="18"/>
      <c r="K12597" s="180">
        <f t="shared" si="400"/>
        <v>0</v>
      </c>
      <c r="M12597" s="96">
        <f t="shared" si="399"/>
        <v>1</v>
      </c>
      <c r="N12597" s="273"/>
    </row>
    <row r="12598" spans="4:14" x14ac:dyDescent="0.25">
      <c r="D12598" s="129"/>
      <c r="F12598" s="99"/>
      <c r="G12598" s="99"/>
      <c r="H12598" s="99"/>
      <c r="I12598" s="18"/>
      <c r="K12598" s="180">
        <f t="shared" si="400"/>
        <v>0</v>
      </c>
      <c r="M12598" s="96">
        <f t="shared" si="399"/>
        <v>1</v>
      </c>
      <c r="N12598" s="273"/>
    </row>
    <row r="12599" spans="4:14" x14ac:dyDescent="0.25">
      <c r="D12599" s="129"/>
      <c r="F12599" s="99"/>
      <c r="G12599" s="99"/>
      <c r="H12599" s="99"/>
      <c r="I12599" s="18"/>
      <c r="K12599" s="180">
        <f t="shared" si="400"/>
        <v>0</v>
      </c>
      <c r="M12599" s="96">
        <f t="shared" si="399"/>
        <v>1</v>
      </c>
      <c r="N12599" s="273"/>
    </row>
    <row r="12600" spans="4:14" x14ac:dyDescent="0.25">
      <c r="D12600" s="129"/>
      <c r="F12600" s="99"/>
      <c r="G12600" s="99"/>
      <c r="H12600" s="99"/>
      <c r="I12600" s="18"/>
      <c r="K12600" s="180">
        <f t="shared" si="400"/>
        <v>0</v>
      </c>
      <c r="M12600" s="96">
        <f t="shared" si="399"/>
        <v>1</v>
      </c>
      <c r="N12600" s="273"/>
    </row>
    <row r="12601" spans="4:14" x14ac:dyDescent="0.25">
      <c r="D12601" s="129"/>
      <c r="F12601" s="99"/>
      <c r="G12601" s="99"/>
      <c r="H12601" s="99"/>
      <c r="I12601" s="18"/>
      <c r="K12601" s="180">
        <f t="shared" si="400"/>
        <v>0</v>
      </c>
      <c r="M12601" s="96">
        <f t="shared" si="399"/>
        <v>1</v>
      </c>
      <c r="N12601" s="273"/>
    </row>
    <row r="12602" spans="4:14" x14ac:dyDescent="0.25">
      <c r="D12602" s="129"/>
      <c r="F12602" s="99"/>
      <c r="G12602" s="99"/>
      <c r="H12602" s="99"/>
      <c r="I12602" s="18"/>
      <c r="K12602" s="180">
        <f t="shared" si="400"/>
        <v>0</v>
      </c>
      <c r="M12602" s="96">
        <f t="shared" si="399"/>
        <v>1</v>
      </c>
      <c r="N12602" s="273"/>
    </row>
    <row r="12603" spans="4:14" x14ac:dyDescent="0.25">
      <c r="D12603" s="129"/>
      <c r="F12603" s="99"/>
      <c r="G12603" s="99"/>
      <c r="H12603" s="99"/>
      <c r="I12603" s="18"/>
      <c r="K12603" s="180">
        <f t="shared" si="400"/>
        <v>0</v>
      </c>
      <c r="M12603" s="96">
        <f t="shared" si="399"/>
        <v>1</v>
      </c>
      <c r="N12603" s="273"/>
    </row>
    <row r="12604" spans="4:14" x14ac:dyDescent="0.25">
      <c r="D12604" s="129"/>
      <c r="F12604" s="99"/>
      <c r="G12604" s="99"/>
      <c r="H12604" s="99"/>
      <c r="I12604" s="18"/>
      <c r="K12604" s="180">
        <f t="shared" si="400"/>
        <v>0</v>
      </c>
      <c r="M12604" s="96">
        <f t="shared" si="399"/>
        <v>1</v>
      </c>
      <c r="N12604" s="273"/>
    </row>
    <row r="12605" spans="4:14" x14ac:dyDescent="0.25">
      <c r="D12605" s="129"/>
      <c r="F12605" s="99"/>
      <c r="G12605" s="99"/>
      <c r="H12605" s="99"/>
      <c r="I12605" s="18"/>
      <c r="K12605" s="180">
        <f t="shared" si="400"/>
        <v>0</v>
      </c>
      <c r="M12605" s="96">
        <f t="shared" si="399"/>
        <v>1</v>
      </c>
      <c r="N12605" s="273"/>
    </row>
    <row r="12606" spans="4:14" x14ac:dyDescent="0.25">
      <c r="D12606" s="129"/>
      <c r="F12606" s="99"/>
      <c r="G12606" s="99"/>
      <c r="H12606" s="99"/>
      <c r="I12606" s="18"/>
      <c r="K12606" s="180">
        <f t="shared" si="400"/>
        <v>0</v>
      </c>
      <c r="M12606" s="96">
        <f t="shared" si="399"/>
        <v>1</v>
      </c>
      <c r="N12606" s="273"/>
    </row>
    <row r="12607" spans="4:14" x14ac:dyDescent="0.25">
      <c r="D12607" s="129"/>
      <c r="F12607" s="99"/>
      <c r="G12607" s="99"/>
      <c r="H12607" s="99"/>
      <c r="I12607" s="18"/>
      <c r="K12607" s="180">
        <f t="shared" si="400"/>
        <v>0</v>
      </c>
      <c r="M12607" s="96">
        <f t="shared" si="399"/>
        <v>1</v>
      </c>
      <c r="N12607" s="273"/>
    </row>
    <row r="12608" spans="4:14" x14ac:dyDescent="0.25">
      <c r="D12608" s="129"/>
      <c r="F12608" s="99"/>
      <c r="G12608" s="99"/>
      <c r="H12608" s="99"/>
      <c r="I12608" s="18"/>
      <c r="K12608" s="180">
        <f t="shared" si="400"/>
        <v>0</v>
      </c>
      <c r="M12608" s="96">
        <f t="shared" si="399"/>
        <v>1</v>
      </c>
      <c r="N12608" s="273"/>
    </row>
    <row r="12609" spans="4:14" x14ac:dyDescent="0.25">
      <c r="D12609" s="129"/>
      <c r="F12609" s="99"/>
      <c r="G12609" s="99"/>
      <c r="H12609" s="99"/>
      <c r="I12609" s="18"/>
      <c r="K12609" s="180">
        <f t="shared" si="400"/>
        <v>0</v>
      </c>
      <c r="M12609" s="96">
        <f t="shared" si="399"/>
        <v>1</v>
      </c>
      <c r="N12609" s="273"/>
    </row>
    <row r="12610" spans="4:14" x14ac:dyDescent="0.25">
      <c r="D12610" s="129"/>
      <c r="F12610" s="99"/>
      <c r="G12610" s="99"/>
      <c r="H12610" s="99"/>
      <c r="I12610" s="18"/>
      <c r="K12610" s="180">
        <f t="shared" si="400"/>
        <v>0</v>
      </c>
      <c r="M12610" s="96">
        <f t="shared" si="399"/>
        <v>1</v>
      </c>
      <c r="N12610" s="273"/>
    </row>
    <row r="12611" spans="4:14" x14ac:dyDescent="0.25">
      <c r="D12611" s="129"/>
      <c r="F12611" s="99"/>
      <c r="G12611" s="99"/>
      <c r="H12611" s="99"/>
      <c r="I12611" s="18"/>
      <c r="K12611" s="180">
        <f t="shared" si="400"/>
        <v>0</v>
      </c>
      <c r="M12611" s="96">
        <f t="shared" si="399"/>
        <v>1</v>
      </c>
      <c r="N12611" s="273"/>
    </row>
    <row r="12612" spans="4:14" x14ac:dyDescent="0.25">
      <c r="D12612" s="129"/>
      <c r="F12612" s="99"/>
      <c r="G12612" s="99"/>
      <c r="H12612" s="99"/>
      <c r="I12612" s="18"/>
      <c r="K12612" s="180">
        <f t="shared" si="400"/>
        <v>0</v>
      </c>
      <c r="M12612" s="96">
        <f t="shared" si="399"/>
        <v>1</v>
      </c>
      <c r="N12612" s="273"/>
    </row>
    <row r="12613" spans="4:14" x14ac:dyDescent="0.25">
      <c r="D12613" s="129"/>
      <c r="F12613" s="99"/>
      <c r="G12613" s="99"/>
      <c r="H12613" s="99"/>
      <c r="I12613" s="18"/>
      <c r="K12613" s="180">
        <f t="shared" si="400"/>
        <v>0</v>
      </c>
      <c r="M12613" s="96">
        <f t="shared" si="399"/>
        <v>1</v>
      </c>
      <c r="N12613" s="273"/>
    </row>
    <row r="12614" spans="4:14" x14ac:dyDescent="0.25">
      <c r="D12614" s="129"/>
      <c r="F12614" s="99"/>
      <c r="G12614" s="99"/>
      <c r="H12614" s="99"/>
      <c r="I12614" s="18"/>
      <c r="K12614" s="180">
        <f t="shared" si="400"/>
        <v>0</v>
      </c>
      <c r="M12614" s="96">
        <f t="shared" si="399"/>
        <v>1</v>
      </c>
      <c r="N12614" s="273"/>
    </row>
    <row r="12615" spans="4:14" x14ac:dyDescent="0.25">
      <c r="D12615" s="129"/>
      <c r="F12615" s="99"/>
      <c r="G12615" s="99"/>
      <c r="H12615" s="99"/>
      <c r="I12615" s="18"/>
      <c r="K12615" s="180">
        <f t="shared" si="400"/>
        <v>0</v>
      </c>
      <c r="M12615" s="96">
        <f t="shared" si="399"/>
        <v>1</v>
      </c>
      <c r="N12615" s="273"/>
    </row>
    <row r="12616" spans="4:14" x14ac:dyDescent="0.25">
      <c r="D12616" s="129"/>
      <c r="F12616" s="99"/>
      <c r="G12616" s="99"/>
      <c r="H12616" s="99"/>
      <c r="I12616" s="18"/>
      <c r="K12616" s="180">
        <f t="shared" si="400"/>
        <v>0</v>
      </c>
      <c r="M12616" s="96">
        <f t="shared" si="399"/>
        <v>1</v>
      </c>
      <c r="N12616" s="273"/>
    </row>
    <row r="12617" spans="4:14" x14ac:dyDescent="0.25">
      <c r="D12617" s="129"/>
      <c r="F12617" s="99"/>
      <c r="G12617" s="99"/>
      <c r="H12617" s="99"/>
      <c r="I12617" s="18"/>
      <c r="K12617" s="180">
        <f t="shared" si="400"/>
        <v>0</v>
      </c>
      <c r="M12617" s="96">
        <f t="shared" si="399"/>
        <v>1</v>
      </c>
      <c r="N12617" s="273"/>
    </row>
    <row r="12618" spans="4:14" x14ac:dyDescent="0.25">
      <c r="D12618" s="129"/>
      <c r="F12618" s="99"/>
      <c r="G12618" s="99"/>
      <c r="H12618" s="99"/>
      <c r="I12618" s="18"/>
      <c r="K12618" s="180">
        <f t="shared" si="400"/>
        <v>0</v>
      </c>
      <c r="M12618" s="96">
        <f t="shared" si="399"/>
        <v>1</v>
      </c>
      <c r="N12618" s="273"/>
    </row>
    <row r="12619" spans="4:14" x14ac:dyDescent="0.25">
      <c r="D12619" s="129"/>
      <c r="F12619" s="99"/>
      <c r="G12619" s="99"/>
      <c r="H12619" s="99"/>
      <c r="I12619" s="18"/>
      <c r="K12619" s="180">
        <f t="shared" si="400"/>
        <v>0</v>
      </c>
      <c r="M12619" s="96">
        <f t="shared" si="399"/>
        <v>1</v>
      </c>
      <c r="N12619" s="273"/>
    </row>
    <row r="12620" spans="4:14" x14ac:dyDescent="0.25">
      <c r="D12620" s="129"/>
      <c r="F12620" s="99"/>
      <c r="G12620" s="99"/>
      <c r="H12620" s="99"/>
      <c r="I12620" s="18"/>
      <c r="K12620" s="180">
        <f t="shared" si="400"/>
        <v>0</v>
      </c>
      <c r="M12620" s="96">
        <f t="shared" si="399"/>
        <v>1</v>
      </c>
      <c r="N12620" s="273"/>
    </row>
    <row r="12621" spans="4:14" x14ac:dyDescent="0.25">
      <c r="D12621" s="129"/>
      <c r="F12621" s="99"/>
      <c r="G12621" s="99"/>
      <c r="H12621" s="99"/>
      <c r="I12621" s="18"/>
      <c r="K12621" s="180">
        <f t="shared" si="400"/>
        <v>0</v>
      </c>
      <c r="M12621" s="96">
        <f t="shared" si="399"/>
        <v>1</v>
      </c>
      <c r="N12621" s="273"/>
    </row>
    <row r="12622" spans="4:14" x14ac:dyDescent="0.25">
      <c r="D12622" s="129"/>
      <c r="F12622" s="99"/>
      <c r="G12622" s="99"/>
      <c r="H12622" s="99"/>
      <c r="I12622" s="18"/>
      <c r="K12622" s="180">
        <f t="shared" si="400"/>
        <v>0</v>
      </c>
      <c r="M12622" s="96">
        <f t="shared" si="399"/>
        <v>1</v>
      </c>
      <c r="N12622" s="273"/>
    </row>
    <row r="12623" spans="4:14" x14ac:dyDescent="0.25">
      <c r="D12623" s="129"/>
      <c r="F12623" s="99"/>
      <c r="G12623" s="99"/>
      <c r="H12623" s="99"/>
      <c r="I12623" s="18"/>
      <c r="K12623" s="180">
        <f t="shared" si="400"/>
        <v>0</v>
      </c>
      <c r="M12623" s="96">
        <f t="shared" si="399"/>
        <v>1</v>
      </c>
      <c r="N12623" s="273"/>
    </row>
    <row r="12624" spans="4:14" x14ac:dyDescent="0.25">
      <c r="D12624" s="129"/>
      <c r="F12624" s="99"/>
      <c r="G12624" s="99"/>
      <c r="H12624" s="99"/>
      <c r="I12624" s="18"/>
      <c r="K12624" s="180">
        <f t="shared" si="400"/>
        <v>0</v>
      </c>
      <c r="M12624" s="96">
        <f t="shared" si="399"/>
        <v>1</v>
      </c>
      <c r="N12624" s="273"/>
    </row>
    <row r="12625" spans="4:14" x14ac:dyDescent="0.25">
      <c r="D12625" s="129"/>
      <c r="F12625" s="99"/>
      <c r="G12625" s="99"/>
      <c r="H12625" s="99"/>
      <c r="I12625" s="18"/>
      <c r="K12625" s="180">
        <f t="shared" si="400"/>
        <v>0</v>
      </c>
      <c r="M12625" s="96">
        <f t="shared" ref="M12625:M12688" si="401">UltimoDia(D12625)</f>
        <v>1</v>
      </c>
      <c r="N12625" s="273"/>
    </row>
    <row r="12626" spans="4:14" x14ac:dyDescent="0.25">
      <c r="D12626" s="129"/>
      <c r="F12626" s="99"/>
      <c r="G12626" s="99"/>
      <c r="H12626" s="99"/>
      <c r="I12626" s="18"/>
      <c r="K12626" s="180">
        <f t="shared" si="400"/>
        <v>0</v>
      </c>
      <c r="M12626" s="96">
        <f t="shared" si="401"/>
        <v>1</v>
      </c>
      <c r="N12626" s="273"/>
    </row>
    <row r="12627" spans="4:14" x14ac:dyDescent="0.25">
      <c r="D12627" s="129"/>
      <c r="F12627" s="99"/>
      <c r="G12627" s="99"/>
      <c r="H12627" s="99"/>
      <c r="I12627" s="18"/>
      <c r="K12627" s="180">
        <f t="shared" si="400"/>
        <v>0</v>
      </c>
      <c r="M12627" s="96">
        <f t="shared" si="401"/>
        <v>1</v>
      </c>
      <c r="N12627" s="273"/>
    </row>
    <row r="12628" spans="4:14" x14ac:dyDescent="0.25">
      <c r="D12628" s="129"/>
      <c r="F12628" s="99"/>
      <c r="G12628" s="99"/>
      <c r="H12628" s="99"/>
      <c r="I12628" s="18"/>
      <c r="K12628" s="180">
        <f t="shared" si="400"/>
        <v>0</v>
      </c>
      <c r="M12628" s="96">
        <f t="shared" si="401"/>
        <v>1</v>
      </c>
      <c r="N12628" s="273"/>
    </row>
    <row r="12629" spans="4:14" x14ac:dyDescent="0.25">
      <c r="D12629" s="129"/>
      <c r="F12629" s="99"/>
      <c r="G12629" s="99"/>
      <c r="H12629" s="99"/>
      <c r="I12629" s="18"/>
      <c r="K12629" s="180">
        <f t="shared" si="400"/>
        <v>0</v>
      </c>
      <c r="M12629" s="96">
        <f t="shared" si="401"/>
        <v>1</v>
      </c>
      <c r="N12629" s="273"/>
    </row>
    <row r="12630" spans="4:14" x14ac:dyDescent="0.25">
      <c r="D12630" s="129"/>
      <c r="F12630" s="99"/>
      <c r="G12630" s="99"/>
      <c r="H12630" s="99"/>
      <c r="I12630" s="18"/>
      <c r="K12630" s="180">
        <f t="shared" si="400"/>
        <v>0</v>
      </c>
      <c r="M12630" s="96">
        <f t="shared" si="401"/>
        <v>1</v>
      </c>
      <c r="N12630" s="273"/>
    </row>
    <row r="12631" spans="4:14" x14ac:dyDescent="0.25">
      <c r="D12631" s="129"/>
      <c r="F12631" s="99"/>
      <c r="G12631" s="99"/>
      <c r="H12631" s="99"/>
      <c r="I12631" s="18"/>
      <c r="K12631" s="180">
        <f t="shared" si="400"/>
        <v>0</v>
      </c>
      <c r="M12631" s="96">
        <f t="shared" si="401"/>
        <v>1</v>
      </c>
      <c r="N12631" s="273"/>
    </row>
    <row r="12632" spans="4:14" x14ac:dyDescent="0.25">
      <c r="D12632" s="129"/>
      <c r="F12632" s="99"/>
      <c r="G12632" s="99"/>
      <c r="H12632" s="99"/>
      <c r="I12632" s="18"/>
      <c r="K12632" s="180">
        <f t="shared" si="400"/>
        <v>0</v>
      </c>
      <c r="M12632" s="96">
        <f t="shared" si="401"/>
        <v>1</v>
      </c>
      <c r="N12632" s="273"/>
    </row>
    <row r="12633" spans="4:14" x14ac:dyDescent="0.25">
      <c r="D12633" s="129"/>
      <c r="F12633" s="99"/>
      <c r="G12633" s="99"/>
      <c r="H12633" s="99"/>
      <c r="I12633" s="18"/>
      <c r="K12633" s="180">
        <f t="shared" si="400"/>
        <v>0</v>
      </c>
      <c r="M12633" s="96">
        <f t="shared" si="401"/>
        <v>1</v>
      </c>
      <c r="N12633" s="273"/>
    </row>
    <row r="12634" spans="4:14" x14ac:dyDescent="0.25">
      <c r="D12634" s="129"/>
      <c r="F12634" s="99"/>
      <c r="G12634" s="99"/>
      <c r="H12634" s="99"/>
      <c r="I12634" s="18"/>
      <c r="K12634" s="180">
        <f t="shared" si="400"/>
        <v>0</v>
      </c>
      <c r="M12634" s="96">
        <f t="shared" si="401"/>
        <v>1</v>
      </c>
      <c r="N12634" s="273"/>
    </row>
    <row r="12635" spans="4:14" x14ac:dyDescent="0.25">
      <c r="D12635" s="129"/>
      <c r="F12635" s="99"/>
      <c r="G12635" s="99"/>
      <c r="H12635" s="99"/>
      <c r="I12635" s="18"/>
      <c r="K12635" s="180">
        <f t="shared" si="400"/>
        <v>0</v>
      </c>
      <c r="M12635" s="96">
        <f t="shared" si="401"/>
        <v>1</v>
      </c>
      <c r="N12635" s="273"/>
    </row>
    <row r="12636" spans="4:14" x14ac:dyDescent="0.25">
      <c r="D12636" s="129"/>
      <c r="F12636" s="99"/>
      <c r="G12636" s="99"/>
      <c r="H12636" s="99"/>
      <c r="I12636" s="18"/>
      <c r="K12636" s="180">
        <f t="shared" si="400"/>
        <v>0</v>
      </c>
      <c r="M12636" s="96">
        <f t="shared" si="401"/>
        <v>1</v>
      </c>
      <c r="N12636" s="273"/>
    </row>
    <row r="12637" spans="4:14" x14ac:dyDescent="0.25">
      <c r="D12637" s="129"/>
      <c r="F12637" s="99"/>
      <c r="G12637" s="99"/>
      <c r="H12637" s="99"/>
      <c r="I12637" s="18"/>
      <c r="K12637" s="180">
        <f t="shared" si="400"/>
        <v>0</v>
      </c>
      <c r="M12637" s="96">
        <f t="shared" si="401"/>
        <v>1</v>
      </c>
      <c r="N12637" s="273"/>
    </row>
    <row r="12638" spans="4:14" x14ac:dyDescent="0.25">
      <c r="D12638" s="129"/>
      <c r="F12638" s="99"/>
      <c r="G12638" s="99"/>
      <c r="H12638" s="99"/>
      <c r="I12638" s="18"/>
      <c r="K12638" s="180">
        <f t="shared" si="400"/>
        <v>0</v>
      </c>
      <c r="M12638" s="96">
        <f t="shared" si="401"/>
        <v>1</v>
      </c>
      <c r="N12638" s="273"/>
    </row>
    <row r="12639" spans="4:14" x14ac:dyDescent="0.25">
      <c r="D12639" s="129"/>
      <c r="F12639" s="99"/>
      <c r="G12639" s="99"/>
      <c r="H12639" s="99"/>
      <c r="I12639" s="18"/>
      <c r="K12639" s="180">
        <f t="shared" si="400"/>
        <v>0</v>
      </c>
      <c r="M12639" s="96">
        <f t="shared" si="401"/>
        <v>1</v>
      </c>
      <c r="N12639" s="273"/>
    </row>
    <row r="12640" spans="4:14" x14ac:dyDescent="0.25">
      <c r="D12640" s="129"/>
      <c r="F12640" s="99"/>
      <c r="G12640" s="99"/>
      <c r="H12640" s="99"/>
      <c r="I12640" s="18"/>
      <c r="K12640" s="180">
        <f t="shared" si="400"/>
        <v>0</v>
      </c>
      <c r="M12640" s="96">
        <f t="shared" si="401"/>
        <v>1</v>
      </c>
      <c r="N12640" s="273"/>
    </row>
    <row r="12641" spans="4:14" x14ac:dyDescent="0.25">
      <c r="D12641" s="129"/>
      <c r="F12641" s="99"/>
      <c r="G12641" s="99"/>
      <c r="H12641" s="99"/>
      <c r="I12641" s="18"/>
      <c r="K12641" s="180">
        <f t="shared" si="400"/>
        <v>0</v>
      </c>
      <c r="M12641" s="96">
        <f t="shared" si="401"/>
        <v>1</v>
      </c>
      <c r="N12641" s="273"/>
    </row>
    <row r="12642" spans="4:14" x14ac:dyDescent="0.25">
      <c r="D12642" s="129"/>
      <c r="F12642" s="99"/>
      <c r="G12642" s="99"/>
      <c r="H12642" s="99"/>
      <c r="I12642" s="18"/>
      <c r="K12642" s="180">
        <f t="shared" si="400"/>
        <v>0</v>
      </c>
      <c r="M12642" s="96">
        <f t="shared" si="401"/>
        <v>1</v>
      </c>
      <c r="N12642" s="273"/>
    </row>
    <row r="12643" spans="4:14" x14ac:dyDescent="0.25">
      <c r="D12643" s="129"/>
      <c r="F12643" s="99"/>
      <c r="G12643" s="99"/>
      <c r="H12643" s="99"/>
      <c r="I12643" s="18"/>
      <c r="K12643" s="180">
        <f t="shared" si="400"/>
        <v>0</v>
      </c>
      <c r="M12643" s="96">
        <f t="shared" si="401"/>
        <v>1</v>
      </c>
      <c r="N12643" s="273"/>
    </row>
    <row r="12644" spans="4:14" x14ac:dyDescent="0.25">
      <c r="D12644" s="129"/>
      <c r="F12644" s="99"/>
      <c r="G12644" s="99"/>
      <c r="H12644" s="99"/>
      <c r="I12644" s="18"/>
      <c r="K12644" s="180">
        <f t="shared" si="400"/>
        <v>0</v>
      </c>
      <c r="M12644" s="96">
        <f t="shared" si="401"/>
        <v>1</v>
      </c>
      <c r="N12644" s="273"/>
    </row>
    <row r="12645" spans="4:14" x14ac:dyDescent="0.25">
      <c r="D12645" s="129"/>
      <c r="F12645" s="99"/>
      <c r="G12645" s="99"/>
      <c r="H12645" s="99"/>
      <c r="I12645" s="18"/>
      <c r="K12645" s="180">
        <f t="shared" si="400"/>
        <v>0</v>
      </c>
      <c r="M12645" s="96">
        <f t="shared" si="401"/>
        <v>1</v>
      </c>
      <c r="N12645" s="273"/>
    </row>
    <row r="12646" spans="4:14" x14ac:dyDescent="0.25">
      <c r="D12646" s="129"/>
      <c r="F12646" s="99"/>
      <c r="G12646" s="99"/>
      <c r="H12646" s="99"/>
      <c r="I12646" s="18"/>
      <c r="K12646" s="180">
        <f t="shared" si="400"/>
        <v>0</v>
      </c>
      <c r="M12646" s="96">
        <f t="shared" si="401"/>
        <v>1</v>
      </c>
      <c r="N12646" s="273"/>
    </row>
    <row r="12647" spans="4:14" x14ac:dyDescent="0.25">
      <c r="D12647" s="129"/>
      <c r="F12647" s="99"/>
      <c r="G12647" s="99"/>
      <c r="H12647" s="99"/>
      <c r="I12647" s="18"/>
      <c r="K12647" s="180">
        <f t="shared" si="400"/>
        <v>0</v>
      </c>
      <c r="M12647" s="96">
        <f t="shared" si="401"/>
        <v>1</v>
      </c>
      <c r="N12647" s="273"/>
    </row>
    <row r="12648" spans="4:14" x14ac:dyDescent="0.25">
      <c r="D12648" s="129"/>
      <c r="F12648" s="99"/>
      <c r="G12648" s="99"/>
      <c r="H12648" s="99"/>
      <c r="I12648" s="18"/>
      <c r="K12648" s="180">
        <f t="shared" si="400"/>
        <v>0</v>
      </c>
      <c r="M12648" s="96">
        <f t="shared" si="401"/>
        <v>1</v>
      </c>
      <c r="N12648" s="273"/>
    </row>
    <row r="12649" spans="4:14" x14ac:dyDescent="0.25">
      <c r="D12649" s="129"/>
      <c r="F12649" s="99"/>
      <c r="G12649" s="99"/>
      <c r="H12649" s="99"/>
      <c r="I12649" s="18"/>
      <c r="K12649" s="180">
        <f t="shared" si="400"/>
        <v>0</v>
      </c>
      <c r="M12649" s="96">
        <f t="shared" si="401"/>
        <v>1</v>
      </c>
      <c r="N12649" s="273"/>
    </row>
    <row r="12650" spans="4:14" x14ac:dyDescent="0.25">
      <c r="D12650" s="129"/>
      <c r="F12650" s="99"/>
      <c r="G12650" s="99"/>
      <c r="H12650" s="99"/>
      <c r="I12650" s="18"/>
      <c r="K12650" s="180">
        <f t="shared" ref="K12650:K12713" si="402">IF(ctConta="",K12649+F12650,IF(I12650=ctConta,K12649+F12650,K12649))</f>
        <v>0</v>
      </c>
      <c r="M12650" s="96">
        <f t="shared" si="401"/>
        <v>1</v>
      </c>
      <c r="N12650" s="273"/>
    </row>
    <row r="12651" spans="4:14" x14ac:dyDescent="0.25">
      <c r="D12651" s="129"/>
      <c r="F12651" s="99"/>
      <c r="G12651" s="99"/>
      <c r="H12651" s="99"/>
      <c r="I12651" s="18"/>
      <c r="K12651" s="180">
        <f t="shared" si="402"/>
        <v>0</v>
      </c>
      <c r="M12651" s="96">
        <f t="shared" si="401"/>
        <v>1</v>
      </c>
      <c r="N12651" s="273"/>
    </row>
    <row r="12652" spans="4:14" x14ac:dyDescent="0.25">
      <c r="D12652" s="129"/>
      <c r="F12652" s="99"/>
      <c r="G12652" s="99"/>
      <c r="H12652" s="99"/>
      <c r="I12652" s="18"/>
      <c r="K12652" s="180">
        <f t="shared" si="402"/>
        <v>0</v>
      </c>
      <c r="M12652" s="96">
        <f t="shared" si="401"/>
        <v>1</v>
      </c>
      <c r="N12652" s="273"/>
    </row>
    <row r="12653" spans="4:14" x14ac:dyDescent="0.25">
      <c r="D12653" s="129"/>
      <c r="F12653" s="99"/>
      <c r="G12653" s="99"/>
      <c r="H12653" s="99"/>
      <c r="I12653" s="18"/>
      <c r="K12653" s="180">
        <f t="shared" si="402"/>
        <v>0</v>
      </c>
      <c r="M12653" s="96">
        <f t="shared" si="401"/>
        <v>1</v>
      </c>
      <c r="N12653" s="273"/>
    </row>
    <row r="12654" spans="4:14" x14ac:dyDescent="0.25">
      <c r="D12654" s="129"/>
      <c r="F12654" s="99"/>
      <c r="G12654" s="99"/>
      <c r="H12654" s="99"/>
      <c r="I12654" s="18"/>
      <c r="K12654" s="180">
        <f t="shared" si="402"/>
        <v>0</v>
      </c>
      <c r="M12654" s="96">
        <f t="shared" si="401"/>
        <v>1</v>
      </c>
      <c r="N12654" s="273"/>
    </row>
    <row r="12655" spans="4:14" x14ac:dyDescent="0.25">
      <c r="D12655" s="129"/>
      <c r="F12655" s="99"/>
      <c r="G12655" s="99"/>
      <c r="H12655" s="99"/>
      <c r="I12655" s="18"/>
      <c r="K12655" s="180">
        <f t="shared" si="402"/>
        <v>0</v>
      </c>
      <c r="M12655" s="96">
        <f t="shared" si="401"/>
        <v>1</v>
      </c>
      <c r="N12655" s="273"/>
    </row>
    <row r="12656" spans="4:14" x14ac:dyDescent="0.25">
      <c r="D12656" s="129"/>
      <c r="F12656" s="99"/>
      <c r="G12656" s="99"/>
      <c r="H12656" s="99"/>
      <c r="I12656" s="18"/>
      <c r="K12656" s="180">
        <f t="shared" si="402"/>
        <v>0</v>
      </c>
      <c r="M12656" s="96">
        <f t="shared" si="401"/>
        <v>1</v>
      </c>
      <c r="N12656" s="273"/>
    </row>
    <row r="12657" spans="4:14" x14ac:dyDescent="0.25">
      <c r="D12657" s="129"/>
      <c r="F12657" s="99"/>
      <c r="G12657" s="99"/>
      <c r="H12657" s="99"/>
      <c r="I12657" s="18"/>
      <c r="K12657" s="180">
        <f t="shared" si="402"/>
        <v>0</v>
      </c>
      <c r="M12657" s="96">
        <f t="shared" si="401"/>
        <v>1</v>
      </c>
      <c r="N12657" s="273"/>
    </row>
    <row r="12658" spans="4:14" x14ac:dyDescent="0.25">
      <c r="D12658" s="129"/>
      <c r="F12658" s="99"/>
      <c r="G12658" s="99"/>
      <c r="H12658" s="99"/>
      <c r="I12658" s="18"/>
      <c r="K12658" s="180">
        <f t="shared" si="402"/>
        <v>0</v>
      </c>
      <c r="M12658" s="96">
        <f t="shared" si="401"/>
        <v>1</v>
      </c>
      <c r="N12658" s="273"/>
    </row>
    <row r="12659" spans="4:14" x14ac:dyDescent="0.25">
      <c r="D12659" s="129"/>
      <c r="F12659" s="99"/>
      <c r="G12659" s="99"/>
      <c r="H12659" s="99"/>
      <c r="I12659" s="18"/>
      <c r="K12659" s="180">
        <f t="shared" si="402"/>
        <v>0</v>
      </c>
      <c r="M12659" s="96">
        <f t="shared" si="401"/>
        <v>1</v>
      </c>
      <c r="N12659" s="273"/>
    </row>
    <row r="12660" spans="4:14" x14ac:dyDescent="0.25">
      <c r="D12660" s="129"/>
      <c r="F12660" s="99"/>
      <c r="G12660" s="99"/>
      <c r="H12660" s="99"/>
      <c r="I12660" s="18"/>
      <c r="K12660" s="180">
        <f t="shared" si="402"/>
        <v>0</v>
      </c>
      <c r="M12660" s="96">
        <f t="shared" si="401"/>
        <v>1</v>
      </c>
      <c r="N12660" s="273"/>
    </row>
    <row r="12661" spans="4:14" x14ac:dyDescent="0.25">
      <c r="D12661" s="129"/>
      <c r="F12661" s="99"/>
      <c r="G12661" s="99"/>
      <c r="H12661" s="99"/>
      <c r="I12661" s="18"/>
      <c r="K12661" s="180">
        <f t="shared" si="402"/>
        <v>0</v>
      </c>
      <c r="M12661" s="96">
        <f t="shared" si="401"/>
        <v>1</v>
      </c>
      <c r="N12661" s="273"/>
    </row>
    <row r="12662" spans="4:14" x14ac:dyDescent="0.25">
      <c r="D12662" s="129"/>
      <c r="F12662" s="99"/>
      <c r="G12662" s="99"/>
      <c r="H12662" s="99"/>
      <c r="I12662" s="18"/>
      <c r="K12662" s="180">
        <f t="shared" si="402"/>
        <v>0</v>
      </c>
      <c r="M12662" s="96">
        <f t="shared" si="401"/>
        <v>1</v>
      </c>
      <c r="N12662" s="273"/>
    </row>
    <row r="12663" spans="4:14" x14ac:dyDescent="0.25">
      <c r="D12663" s="129"/>
      <c r="F12663" s="99"/>
      <c r="G12663" s="99"/>
      <c r="H12663" s="99"/>
      <c r="I12663" s="18"/>
      <c r="K12663" s="180">
        <f t="shared" si="402"/>
        <v>0</v>
      </c>
      <c r="M12663" s="96">
        <f t="shared" si="401"/>
        <v>1</v>
      </c>
      <c r="N12663" s="273"/>
    </row>
    <row r="12664" spans="4:14" x14ac:dyDescent="0.25">
      <c r="D12664" s="129"/>
      <c r="F12664" s="99"/>
      <c r="G12664" s="99"/>
      <c r="H12664" s="99"/>
      <c r="I12664" s="18"/>
      <c r="K12664" s="180">
        <f t="shared" si="402"/>
        <v>0</v>
      </c>
      <c r="M12664" s="96">
        <f t="shared" si="401"/>
        <v>1</v>
      </c>
      <c r="N12664" s="273"/>
    </row>
    <row r="12665" spans="4:14" x14ac:dyDescent="0.25">
      <c r="D12665" s="129"/>
      <c r="F12665" s="99"/>
      <c r="G12665" s="99"/>
      <c r="H12665" s="99"/>
      <c r="I12665" s="18"/>
      <c r="K12665" s="180">
        <f t="shared" si="402"/>
        <v>0</v>
      </c>
      <c r="M12665" s="96">
        <f t="shared" si="401"/>
        <v>1</v>
      </c>
      <c r="N12665" s="273"/>
    </row>
    <row r="12666" spans="4:14" x14ac:dyDescent="0.25">
      <c r="D12666" s="129"/>
      <c r="F12666" s="99"/>
      <c r="G12666" s="99"/>
      <c r="H12666" s="99"/>
      <c r="I12666" s="18"/>
      <c r="K12666" s="180">
        <f t="shared" si="402"/>
        <v>0</v>
      </c>
      <c r="M12666" s="96">
        <f t="shared" si="401"/>
        <v>1</v>
      </c>
      <c r="N12666" s="273"/>
    </row>
    <row r="12667" spans="4:14" x14ac:dyDescent="0.25">
      <c r="D12667" s="129"/>
      <c r="F12667" s="99"/>
      <c r="G12667" s="99"/>
      <c r="H12667" s="99"/>
      <c r="I12667" s="18"/>
      <c r="K12667" s="180">
        <f t="shared" si="402"/>
        <v>0</v>
      </c>
      <c r="M12667" s="96">
        <f t="shared" si="401"/>
        <v>1</v>
      </c>
      <c r="N12667" s="273"/>
    </row>
    <row r="12668" spans="4:14" x14ac:dyDescent="0.25">
      <c r="D12668" s="129"/>
      <c r="F12668" s="99"/>
      <c r="G12668" s="99"/>
      <c r="H12668" s="99"/>
      <c r="I12668" s="18"/>
      <c r="K12668" s="180">
        <f t="shared" si="402"/>
        <v>0</v>
      </c>
      <c r="M12668" s="96">
        <f t="shared" si="401"/>
        <v>1</v>
      </c>
      <c r="N12668" s="273"/>
    </row>
    <row r="12669" spans="4:14" x14ac:dyDescent="0.25">
      <c r="D12669" s="129"/>
      <c r="F12669" s="99"/>
      <c r="G12669" s="99"/>
      <c r="H12669" s="99"/>
      <c r="I12669" s="18"/>
      <c r="K12669" s="180">
        <f t="shared" si="402"/>
        <v>0</v>
      </c>
      <c r="M12669" s="96">
        <f t="shared" si="401"/>
        <v>1</v>
      </c>
      <c r="N12669" s="273"/>
    </row>
    <row r="12670" spans="4:14" x14ac:dyDescent="0.25">
      <c r="D12670" s="129"/>
      <c r="F12670" s="99"/>
      <c r="G12670" s="99"/>
      <c r="H12670" s="99"/>
      <c r="I12670" s="18"/>
      <c r="K12670" s="180">
        <f t="shared" si="402"/>
        <v>0</v>
      </c>
      <c r="M12670" s="96">
        <f t="shared" si="401"/>
        <v>1</v>
      </c>
      <c r="N12670" s="273"/>
    </row>
    <row r="12671" spans="4:14" x14ac:dyDescent="0.25">
      <c r="D12671" s="129"/>
      <c r="F12671" s="99"/>
      <c r="G12671" s="99"/>
      <c r="H12671" s="99"/>
      <c r="I12671" s="18"/>
      <c r="K12671" s="180">
        <f t="shared" si="402"/>
        <v>0</v>
      </c>
      <c r="M12671" s="96">
        <f t="shared" si="401"/>
        <v>1</v>
      </c>
      <c r="N12671" s="273"/>
    </row>
    <row r="12672" spans="4:14" x14ac:dyDescent="0.25">
      <c r="D12672" s="129"/>
      <c r="F12672" s="99"/>
      <c r="G12672" s="99"/>
      <c r="H12672" s="99"/>
      <c r="I12672" s="18"/>
      <c r="K12672" s="180">
        <f t="shared" si="402"/>
        <v>0</v>
      </c>
      <c r="M12672" s="96">
        <f t="shared" si="401"/>
        <v>1</v>
      </c>
      <c r="N12672" s="273"/>
    </row>
    <row r="12673" spans="4:14" x14ac:dyDescent="0.25">
      <c r="D12673" s="129"/>
      <c r="F12673" s="99"/>
      <c r="G12673" s="99"/>
      <c r="H12673" s="99"/>
      <c r="I12673" s="18"/>
      <c r="K12673" s="180">
        <f t="shared" si="402"/>
        <v>0</v>
      </c>
      <c r="M12673" s="96">
        <f t="shared" si="401"/>
        <v>1</v>
      </c>
      <c r="N12673" s="273"/>
    </row>
    <row r="12674" spans="4:14" x14ac:dyDescent="0.25">
      <c r="D12674" s="129"/>
      <c r="F12674" s="99"/>
      <c r="G12674" s="99"/>
      <c r="H12674" s="99"/>
      <c r="I12674" s="18"/>
      <c r="K12674" s="180">
        <f t="shared" si="402"/>
        <v>0</v>
      </c>
      <c r="M12674" s="96">
        <f t="shared" si="401"/>
        <v>1</v>
      </c>
      <c r="N12674" s="273"/>
    </row>
    <row r="12675" spans="4:14" x14ac:dyDescent="0.25">
      <c r="D12675" s="129"/>
      <c r="F12675" s="99"/>
      <c r="G12675" s="99"/>
      <c r="H12675" s="99"/>
      <c r="I12675" s="18"/>
      <c r="K12675" s="180">
        <f t="shared" si="402"/>
        <v>0</v>
      </c>
      <c r="M12675" s="96">
        <f t="shared" si="401"/>
        <v>1</v>
      </c>
      <c r="N12675" s="273"/>
    </row>
    <row r="12676" spans="4:14" x14ac:dyDescent="0.25">
      <c r="D12676" s="129"/>
      <c r="F12676" s="99"/>
      <c r="G12676" s="99"/>
      <c r="H12676" s="99"/>
      <c r="I12676" s="18"/>
      <c r="K12676" s="180">
        <f t="shared" si="402"/>
        <v>0</v>
      </c>
      <c r="M12676" s="96">
        <f t="shared" si="401"/>
        <v>1</v>
      </c>
      <c r="N12676" s="273"/>
    </row>
    <row r="12677" spans="4:14" x14ac:dyDescent="0.25">
      <c r="D12677" s="129"/>
      <c r="F12677" s="99"/>
      <c r="G12677" s="99"/>
      <c r="H12677" s="99"/>
      <c r="I12677" s="18"/>
      <c r="K12677" s="180">
        <f t="shared" si="402"/>
        <v>0</v>
      </c>
      <c r="M12677" s="96">
        <f t="shared" si="401"/>
        <v>1</v>
      </c>
      <c r="N12677" s="273"/>
    </row>
    <row r="12678" spans="4:14" x14ac:dyDescent="0.25">
      <c r="D12678" s="129"/>
      <c r="F12678" s="99"/>
      <c r="G12678" s="99"/>
      <c r="H12678" s="99"/>
      <c r="I12678" s="18"/>
      <c r="K12678" s="180">
        <f t="shared" si="402"/>
        <v>0</v>
      </c>
      <c r="M12678" s="96">
        <f t="shared" si="401"/>
        <v>1</v>
      </c>
      <c r="N12678" s="273"/>
    </row>
    <row r="12679" spans="4:14" x14ac:dyDescent="0.25">
      <c r="D12679" s="129"/>
      <c r="F12679" s="99"/>
      <c r="G12679" s="99"/>
      <c r="H12679" s="99"/>
      <c r="I12679" s="18"/>
      <c r="K12679" s="180">
        <f t="shared" si="402"/>
        <v>0</v>
      </c>
      <c r="M12679" s="96">
        <f t="shared" si="401"/>
        <v>1</v>
      </c>
      <c r="N12679" s="273"/>
    </row>
    <row r="12680" spans="4:14" x14ac:dyDescent="0.25">
      <c r="D12680" s="129"/>
      <c r="F12680" s="99"/>
      <c r="G12680" s="99"/>
      <c r="H12680" s="99"/>
      <c r="I12680" s="18"/>
      <c r="K12680" s="180">
        <f t="shared" si="402"/>
        <v>0</v>
      </c>
      <c r="M12680" s="96">
        <f t="shared" si="401"/>
        <v>1</v>
      </c>
      <c r="N12680" s="273"/>
    </row>
    <row r="12681" spans="4:14" x14ac:dyDescent="0.25">
      <c r="D12681" s="129"/>
      <c r="F12681" s="99"/>
      <c r="G12681" s="99"/>
      <c r="H12681" s="99"/>
      <c r="I12681" s="18"/>
      <c r="K12681" s="180">
        <f t="shared" si="402"/>
        <v>0</v>
      </c>
      <c r="M12681" s="96">
        <f t="shared" si="401"/>
        <v>1</v>
      </c>
      <c r="N12681" s="273"/>
    </row>
    <row r="12682" spans="4:14" x14ac:dyDescent="0.25">
      <c r="D12682" s="129"/>
      <c r="F12682" s="99"/>
      <c r="G12682" s="99"/>
      <c r="H12682" s="99"/>
      <c r="I12682" s="18"/>
      <c r="K12682" s="180">
        <f t="shared" si="402"/>
        <v>0</v>
      </c>
      <c r="M12682" s="96">
        <f t="shared" si="401"/>
        <v>1</v>
      </c>
      <c r="N12682" s="273"/>
    </row>
    <row r="12683" spans="4:14" x14ac:dyDescent="0.25">
      <c r="D12683" s="129"/>
      <c r="F12683" s="99"/>
      <c r="G12683" s="99"/>
      <c r="H12683" s="99"/>
      <c r="I12683" s="18"/>
      <c r="K12683" s="180">
        <f t="shared" si="402"/>
        <v>0</v>
      </c>
      <c r="M12683" s="96">
        <f t="shared" si="401"/>
        <v>1</v>
      </c>
      <c r="N12683" s="273"/>
    </row>
    <row r="12684" spans="4:14" x14ac:dyDescent="0.25">
      <c r="D12684" s="129"/>
      <c r="F12684" s="99"/>
      <c r="G12684" s="99"/>
      <c r="H12684" s="99"/>
      <c r="I12684" s="18"/>
      <c r="K12684" s="180">
        <f t="shared" si="402"/>
        <v>0</v>
      </c>
      <c r="M12684" s="96">
        <f t="shared" si="401"/>
        <v>1</v>
      </c>
      <c r="N12684" s="273"/>
    </row>
    <row r="12685" spans="4:14" x14ac:dyDescent="0.25">
      <c r="D12685" s="129"/>
      <c r="F12685" s="99"/>
      <c r="G12685" s="99"/>
      <c r="H12685" s="99"/>
      <c r="I12685" s="18"/>
      <c r="K12685" s="180">
        <f t="shared" si="402"/>
        <v>0</v>
      </c>
      <c r="M12685" s="96">
        <f t="shared" si="401"/>
        <v>1</v>
      </c>
      <c r="N12685" s="273"/>
    </row>
    <row r="12686" spans="4:14" x14ac:dyDescent="0.25">
      <c r="D12686" s="129"/>
      <c r="F12686" s="99"/>
      <c r="G12686" s="99"/>
      <c r="H12686" s="99"/>
      <c r="I12686" s="18"/>
      <c r="K12686" s="180">
        <f t="shared" si="402"/>
        <v>0</v>
      </c>
      <c r="M12686" s="96">
        <f t="shared" si="401"/>
        <v>1</v>
      </c>
      <c r="N12686" s="273"/>
    </row>
    <row r="12687" spans="4:14" x14ac:dyDescent="0.25">
      <c r="D12687" s="129"/>
      <c r="F12687" s="99"/>
      <c r="G12687" s="99"/>
      <c r="H12687" s="99"/>
      <c r="I12687" s="18"/>
      <c r="K12687" s="180">
        <f t="shared" si="402"/>
        <v>0</v>
      </c>
      <c r="M12687" s="96">
        <f t="shared" si="401"/>
        <v>1</v>
      </c>
      <c r="N12687" s="273"/>
    </row>
    <row r="12688" spans="4:14" x14ac:dyDescent="0.25">
      <c r="D12688" s="129"/>
      <c r="F12688" s="99"/>
      <c r="G12688" s="99"/>
      <c r="H12688" s="99"/>
      <c r="I12688" s="18"/>
      <c r="K12688" s="180">
        <f t="shared" si="402"/>
        <v>0</v>
      </c>
      <c r="M12688" s="96">
        <f t="shared" si="401"/>
        <v>1</v>
      </c>
      <c r="N12688" s="273"/>
    </row>
    <row r="12689" spans="4:14" x14ac:dyDescent="0.25">
      <c r="D12689" s="129"/>
      <c r="F12689" s="99"/>
      <c r="G12689" s="99"/>
      <c r="H12689" s="99"/>
      <c r="I12689" s="18"/>
      <c r="K12689" s="180">
        <f t="shared" si="402"/>
        <v>0</v>
      </c>
      <c r="M12689" s="96">
        <f t="shared" ref="M12689:M12752" si="403">UltimoDia(D12689)</f>
        <v>1</v>
      </c>
      <c r="N12689" s="273"/>
    </row>
    <row r="12690" spans="4:14" x14ac:dyDescent="0.25">
      <c r="D12690" s="129"/>
      <c r="F12690" s="99"/>
      <c r="G12690" s="99"/>
      <c r="H12690" s="99"/>
      <c r="I12690" s="18"/>
      <c r="K12690" s="180">
        <f t="shared" si="402"/>
        <v>0</v>
      </c>
      <c r="M12690" s="96">
        <f t="shared" si="403"/>
        <v>1</v>
      </c>
      <c r="N12690" s="273"/>
    </row>
    <row r="12691" spans="4:14" x14ac:dyDescent="0.25">
      <c r="D12691" s="129"/>
      <c r="F12691" s="99"/>
      <c r="G12691" s="99"/>
      <c r="H12691" s="99"/>
      <c r="I12691" s="18"/>
      <c r="K12691" s="180">
        <f t="shared" si="402"/>
        <v>0</v>
      </c>
      <c r="M12691" s="96">
        <f t="shared" si="403"/>
        <v>1</v>
      </c>
      <c r="N12691" s="273"/>
    </row>
    <row r="12692" spans="4:14" x14ac:dyDescent="0.25">
      <c r="D12692" s="129"/>
      <c r="F12692" s="99"/>
      <c r="G12692" s="99"/>
      <c r="H12692" s="99"/>
      <c r="I12692" s="18"/>
      <c r="K12692" s="180">
        <f t="shared" si="402"/>
        <v>0</v>
      </c>
      <c r="M12692" s="96">
        <f t="shared" si="403"/>
        <v>1</v>
      </c>
      <c r="N12692" s="273"/>
    </row>
    <row r="12693" spans="4:14" x14ac:dyDescent="0.25">
      <c r="D12693" s="129"/>
      <c r="F12693" s="99"/>
      <c r="G12693" s="99"/>
      <c r="H12693" s="99"/>
      <c r="I12693" s="18"/>
      <c r="K12693" s="180">
        <f t="shared" si="402"/>
        <v>0</v>
      </c>
      <c r="M12693" s="96">
        <f t="shared" si="403"/>
        <v>1</v>
      </c>
      <c r="N12693" s="273"/>
    </row>
    <row r="12694" spans="4:14" x14ac:dyDescent="0.25">
      <c r="D12694" s="129"/>
      <c r="F12694" s="99"/>
      <c r="G12694" s="99"/>
      <c r="H12694" s="99"/>
      <c r="I12694" s="18"/>
      <c r="K12694" s="180">
        <f t="shared" si="402"/>
        <v>0</v>
      </c>
      <c r="M12694" s="96">
        <f t="shared" si="403"/>
        <v>1</v>
      </c>
      <c r="N12694" s="273"/>
    </row>
    <row r="12695" spans="4:14" x14ac:dyDescent="0.25">
      <c r="D12695" s="129"/>
      <c r="F12695" s="99"/>
      <c r="G12695" s="99"/>
      <c r="H12695" s="99"/>
      <c r="I12695" s="18"/>
      <c r="K12695" s="180">
        <f t="shared" si="402"/>
        <v>0</v>
      </c>
      <c r="M12695" s="96">
        <f t="shared" si="403"/>
        <v>1</v>
      </c>
      <c r="N12695" s="273"/>
    </row>
    <row r="12696" spans="4:14" x14ac:dyDescent="0.25">
      <c r="D12696" s="129"/>
      <c r="F12696" s="99"/>
      <c r="G12696" s="99"/>
      <c r="H12696" s="99"/>
      <c r="I12696" s="18"/>
      <c r="K12696" s="180">
        <f t="shared" si="402"/>
        <v>0</v>
      </c>
      <c r="M12696" s="96">
        <f t="shared" si="403"/>
        <v>1</v>
      </c>
      <c r="N12696" s="273"/>
    </row>
    <row r="12697" spans="4:14" x14ac:dyDescent="0.25">
      <c r="D12697" s="129"/>
      <c r="F12697" s="99"/>
      <c r="G12697" s="99"/>
      <c r="H12697" s="99"/>
      <c r="I12697" s="18"/>
      <c r="K12697" s="180">
        <f t="shared" si="402"/>
        <v>0</v>
      </c>
      <c r="M12697" s="96">
        <f t="shared" si="403"/>
        <v>1</v>
      </c>
      <c r="N12697" s="273"/>
    </row>
    <row r="12698" spans="4:14" x14ac:dyDescent="0.25">
      <c r="D12698" s="129"/>
      <c r="F12698" s="99"/>
      <c r="G12698" s="99"/>
      <c r="H12698" s="99"/>
      <c r="I12698" s="18"/>
      <c r="K12698" s="180">
        <f t="shared" si="402"/>
        <v>0</v>
      </c>
      <c r="M12698" s="96">
        <f t="shared" si="403"/>
        <v>1</v>
      </c>
      <c r="N12698" s="273"/>
    </row>
    <row r="12699" spans="4:14" x14ac:dyDescent="0.25">
      <c r="D12699" s="129"/>
      <c r="F12699" s="99"/>
      <c r="G12699" s="99"/>
      <c r="H12699" s="99"/>
      <c r="I12699" s="18"/>
      <c r="K12699" s="180">
        <f t="shared" si="402"/>
        <v>0</v>
      </c>
      <c r="M12699" s="96">
        <f t="shared" si="403"/>
        <v>1</v>
      </c>
      <c r="N12699" s="273"/>
    </row>
    <row r="12700" spans="4:14" x14ac:dyDescent="0.25">
      <c r="D12700" s="129"/>
      <c r="F12700" s="99"/>
      <c r="G12700" s="99"/>
      <c r="H12700" s="99"/>
      <c r="I12700" s="18"/>
      <c r="K12700" s="180">
        <f t="shared" si="402"/>
        <v>0</v>
      </c>
      <c r="M12700" s="96">
        <f t="shared" si="403"/>
        <v>1</v>
      </c>
      <c r="N12700" s="273"/>
    </row>
    <row r="12701" spans="4:14" x14ac:dyDescent="0.25">
      <c r="D12701" s="129"/>
      <c r="F12701" s="99"/>
      <c r="G12701" s="99"/>
      <c r="H12701" s="99"/>
      <c r="I12701" s="18"/>
      <c r="K12701" s="180">
        <f t="shared" si="402"/>
        <v>0</v>
      </c>
      <c r="M12701" s="96">
        <f t="shared" si="403"/>
        <v>1</v>
      </c>
      <c r="N12701" s="273"/>
    </row>
    <row r="12702" spans="4:14" x14ac:dyDescent="0.25">
      <c r="D12702" s="129"/>
      <c r="F12702" s="99"/>
      <c r="G12702" s="99"/>
      <c r="H12702" s="99"/>
      <c r="I12702" s="18"/>
      <c r="K12702" s="180">
        <f t="shared" si="402"/>
        <v>0</v>
      </c>
      <c r="M12702" s="96">
        <f t="shared" si="403"/>
        <v>1</v>
      </c>
      <c r="N12702" s="273"/>
    </row>
    <row r="12703" spans="4:14" x14ac:dyDescent="0.25">
      <c r="D12703" s="129"/>
      <c r="F12703" s="99"/>
      <c r="G12703" s="99"/>
      <c r="H12703" s="99"/>
      <c r="I12703" s="18"/>
      <c r="K12703" s="180">
        <f t="shared" si="402"/>
        <v>0</v>
      </c>
      <c r="M12703" s="96">
        <f t="shared" si="403"/>
        <v>1</v>
      </c>
      <c r="N12703" s="273"/>
    </row>
    <row r="12704" spans="4:14" x14ac:dyDescent="0.25">
      <c r="D12704" s="129"/>
      <c r="F12704" s="99"/>
      <c r="G12704" s="99"/>
      <c r="H12704" s="99"/>
      <c r="I12704" s="18"/>
      <c r="K12704" s="180">
        <f t="shared" si="402"/>
        <v>0</v>
      </c>
      <c r="M12704" s="96">
        <f t="shared" si="403"/>
        <v>1</v>
      </c>
      <c r="N12704" s="273"/>
    </row>
    <row r="12705" spans="4:14" x14ac:dyDescent="0.25">
      <c r="D12705" s="129"/>
      <c r="F12705" s="99"/>
      <c r="G12705" s="99"/>
      <c r="H12705" s="99"/>
      <c r="I12705" s="18"/>
      <c r="K12705" s="180">
        <f t="shared" si="402"/>
        <v>0</v>
      </c>
      <c r="M12705" s="96">
        <f t="shared" si="403"/>
        <v>1</v>
      </c>
      <c r="N12705" s="273"/>
    </row>
    <row r="12706" spans="4:14" x14ac:dyDescent="0.25">
      <c r="D12706" s="129"/>
      <c r="F12706" s="99"/>
      <c r="G12706" s="99"/>
      <c r="H12706" s="99"/>
      <c r="I12706" s="18"/>
      <c r="K12706" s="180">
        <f t="shared" si="402"/>
        <v>0</v>
      </c>
      <c r="M12706" s="96">
        <f t="shared" si="403"/>
        <v>1</v>
      </c>
      <c r="N12706" s="273"/>
    </row>
    <row r="12707" spans="4:14" x14ac:dyDescent="0.25">
      <c r="D12707" s="129"/>
      <c r="F12707" s="99"/>
      <c r="G12707" s="99"/>
      <c r="H12707" s="99"/>
      <c r="I12707" s="18"/>
      <c r="K12707" s="180">
        <f t="shared" si="402"/>
        <v>0</v>
      </c>
      <c r="M12707" s="96">
        <f t="shared" si="403"/>
        <v>1</v>
      </c>
      <c r="N12707" s="273"/>
    </row>
    <row r="12708" spans="4:14" x14ac:dyDescent="0.25">
      <c r="D12708" s="129"/>
      <c r="F12708" s="99"/>
      <c r="G12708" s="99"/>
      <c r="H12708" s="99"/>
      <c r="I12708" s="18"/>
      <c r="K12708" s="180">
        <f t="shared" si="402"/>
        <v>0</v>
      </c>
      <c r="M12708" s="96">
        <f t="shared" si="403"/>
        <v>1</v>
      </c>
      <c r="N12708" s="273"/>
    </row>
    <row r="12709" spans="4:14" x14ac:dyDescent="0.25">
      <c r="D12709" s="129"/>
      <c r="F12709" s="99"/>
      <c r="G12709" s="99"/>
      <c r="H12709" s="99"/>
      <c r="I12709" s="18"/>
      <c r="K12709" s="180">
        <f t="shared" si="402"/>
        <v>0</v>
      </c>
      <c r="M12709" s="96">
        <f t="shared" si="403"/>
        <v>1</v>
      </c>
      <c r="N12709" s="273"/>
    </row>
    <row r="12710" spans="4:14" x14ac:dyDescent="0.25">
      <c r="D12710" s="129"/>
      <c r="F12710" s="99"/>
      <c r="G12710" s="99"/>
      <c r="H12710" s="99"/>
      <c r="I12710" s="18"/>
      <c r="K12710" s="180">
        <f t="shared" si="402"/>
        <v>0</v>
      </c>
      <c r="M12710" s="96">
        <f t="shared" si="403"/>
        <v>1</v>
      </c>
      <c r="N12710" s="273"/>
    </row>
    <row r="12711" spans="4:14" x14ac:dyDescent="0.25">
      <c r="D12711" s="129"/>
      <c r="F12711" s="99"/>
      <c r="G12711" s="99"/>
      <c r="H12711" s="99"/>
      <c r="I12711" s="18"/>
      <c r="K12711" s="180">
        <f t="shared" si="402"/>
        <v>0</v>
      </c>
      <c r="M12711" s="96">
        <f t="shared" si="403"/>
        <v>1</v>
      </c>
      <c r="N12711" s="273"/>
    </row>
    <row r="12712" spans="4:14" x14ac:dyDescent="0.25">
      <c r="D12712" s="129"/>
      <c r="F12712" s="99"/>
      <c r="G12712" s="99"/>
      <c r="H12712" s="99"/>
      <c r="I12712" s="18"/>
      <c r="K12712" s="180">
        <f t="shared" si="402"/>
        <v>0</v>
      </c>
      <c r="M12712" s="96">
        <f t="shared" si="403"/>
        <v>1</v>
      </c>
      <c r="N12712" s="273"/>
    </row>
    <row r="12713" spans="4:14" x14ac:dyDescent="0.25">
      <c r="D12713" s="129"/>
      <c r="F12713" s="99"/>
      <c r="G12713" s="99"/>
      <c r="H12713" s="99"/>
      <c r="I12713" s="18"/>
      <c r="K12713" s="180">
        <f t="shared" si="402"/>
        <v>0</v>
      </c>
      <c r="M12713" s="96">
        <f t="shared" si="403"/>
        <v>1</v>
      </c>
      <c r="N12713" s="273"/>
    </row>
    <row r="12714" spans="4:14" x14ac:dyDescent="0.25">
      <c r="D12714" s="129"/>
      <c r="F12714" s="99"/>
      <c r="G12714" s="99"/>
      <c r="H12714" s="99"/>
      <c r="I12714" s="18"/>
      <c r="K12714" s="180">
        <f t="shared" ref="K12714:K12777" si="404">IF(ctConta="",K12713+F12714,IF(I12714=ctConta,K12713+F12714,K12713))</f>
        <v>0</v>
      </c>
      <c r="M12714" s="96">
        <f t="shared" si="403"/>
        <v>1</v>
      </c>
      <c r="N12714" s="273"/>
    </row>
    <row r="12715" spans="4:14" x14ac:dyDescent="0.25">
      <c r="D12715" s="129"/>
      <c r="F12715" s="99"/>
      <c r="G12715" s="99"/>
      <c r="H12715" s="99"/>
      <c r="I12715" s="18"/>
      <c r="K12715" s="180">
        <f t="shared" si="404"/>
        <v>0</v>
      </c>
      <c r="M12715" s="96">
        <f t="shared" si="403"/>
        <v>1</v>
      </c>
      <c r="N12715" s="273"/>
    </row>
    <row r="12716" spans="4:14" x14ac:dyDescent="0.25">
      <c r="D12716" s="129"/>
      <c r="F12716" s="99"/>
      <c r="G12716" s="99"/>
      <c r="H12716" s="99"/>
      <c r="I12716" s="18"/>
      <c r="K12716" s="180">
        <f t="shared" si="404"/>
        <v>0</v>
      </c>
      <c r="M12716" s="96">
        <f t="shared" si="403"/>
        <v>1</v>
      </c>
      <c r="N12716" s="273"/>
    </row>
    <row r="12717" spans="4:14" x14ac:dyDescent="0.25">
      <c r="D12717" s="129"/>
      <c r="F12717" s="99"/>
      <c r="G12717" s="99"/>
      <c r="H12717" s="99"/>
      <c r="I12717" s="18"/>
      <c r="K12717" s="180">
        <f t="shared" si="404"/>
        <v>0</v>
      </c>
      <c r="M12717" s="96">
        <f t="shared" si="403"/>
        <v>1</v>
      </c>
      <c r="N12717" s="273"/>
    </row>
    <row r="12718" spans="4:14" x14ac:dyDescent="0.25">
      <c r="D12718" s="129"/>
      <c r="F12718" s="99"/>
      <c r="G12718" s="99"/>
      <c r="H12718" s="99"/>
      <c r="I12718" s="18"/>
      <c r="K12718" s="180">
        <f t="shared" si="404"/>
        <v>0</v>
      </c>
      <c r="M12718" s="96">
        <f t="shared" si="403"/>
        <v>1</v>
      </c>
      <c r="N12718" s="273"/>
    </row>
    <row r="12719" spans="4:14" x14ac:dyDescent="0.25">
      <c r="D12719" s="129"/>
      <c r="F12719" s="99"/>
      <c r="G12719" s="99"/>
      <c r="H12719" s="99"/>
      <c r="I12719" s="18"/>
      <c r="K12719" s="180">
        <f t="shared" si="404"/>
        <v>0</v>
      </c>
      <c r="M12719" s="96">
        <f t="shared" si="403"/>
        <v>1</v>
      </c>
      <c r="N12719" s="273"/>
    </row>
    <row r="12720" spans="4:14" x14ac:dyDescent="0.25">
      <c r="D12720" s="129"/>
      <c r="F12720" s="99"/>
      <c r="G12720" s="99"/>
      <c r="H12720" s="99"/>
      <c r="I12720" s="18"/>
      <c r="K12720" s="180">
        <f t="shared" si="404"/>
        <v>0</v>
      </c>
      <c r="M12720" s="96">
        <f t="shared" si="403"/>
        <v>1</v>
      </c>
      <c r="N12720" s="273"/>
    </row>
    <row r="12721" spans="4:14" x14ac:dyDescent="0.25">
      <c r="D12721" s="129"/>
      <c r="F12721" s="99"/>
      <c r="G12721" s="99"/>
      <c r="H12721" s="99"/>
      <c r="I12721" s="18"/>
      <c r="K12721" s="180">
        <f t="shared" si="404"/>
        <v>0</v>
      </c>
      <c r="M12721" s="96">
        <f t="shared" si="403"/>
        <v>1</v>
      </c>
      <c r="N12721" s="273"/>
    </row>
    <row r="12722" spans="4:14" x14ac:dyDescent="0.25">
      <c r="D12722" s="129"/>
      <c r="F12722" s="99"/>
      <c r="G12722" s="99"/>
      <c r="H12722" s="99"/>
      <c r="I12722" s="18"/>
      <c r="K12722" s="180">
        <f t="shared" si="404"/>
        <v>0</v>
      </c>
      <c r="M12722" s="96">
        <f t="shared" si="403"/>
        <v>1</v>
      </c>
      <c r="N12722" s="273"/>
    </row>
    <row r="12723" spans="4:14" x14ac:dyDescent="0.25">
      <c r="D12723" s="129"/>
      <c r="F12723" s="99"/>
      <c r="G12723" s="99"/>
      <c r="H12723" s="99"/>
      <c r="I12723" s="18"/>
      <c r="K12723" s="180">
        <f t="shared" si="404"/>
        <v>0</v>
      </c>
      <c r="M12723" s="96">
        <f t="shared" si="403"/>
        <v>1</v>
      </c>
      <c r="N12723" s="273"/>
    </row>
    <row r="12724" spans="4:14" x14ac:dyDescent="0.25">
      <c r="D12724" s="129"/>
      <c r="F12724" s="99"/>
      <c r="G12724" s="99"/>
      <c r="H12724" s="99"/>
      <c r="I12724" s="18"/>
      <c r="K12724" s="180">
        <f t="shared" si="404"/>
        <v>0</v>
      </c>
      <c r="M12724" s="96">
        <f t="shared" si="403"/>
        <v>1</v>
      </c>
      <c r="N12724" s="273"/>
    </row>
    <row r="12725" spans="4:14" x14ac:dyDescent="0.25">
      <c r="D12725" s="129"/>
      <c r="F12725" s="99"/>
      <c r="G12725" s="99"/>
      <c r="H12725" s="99"/>
      <c r="I12725" s="18"/>
      <c r="K12725" s="180">
        <f t="shared" si="404"/>
        <v>0</v>
      </c>
      <c r="M12725" s="96">
        <f t="shared" si="403"/>
        <v>1</v>
      </c>
      <c r="N12725" s="273"/>
    </row>
    <row r="12726" spans="4:14" x14ac:dyDescent="0.25">
      <c r="D12726" s="129"/>
      <c r="F12726" s="99"/>
      <c r="G12726" s="99"/>
      <c r="H12726" s="99"/>
      <c r="I12726" s="18"/>
      <c r="K12726" s="180">
        <f t="shared" si="404"/>
        <v>0</v>
      </c>
      <c r="M12726" s="96">
        <f t="shared" si="403"/>
        <v>1</v>
      </c>
      <c r="N12726" s="273"/>
    </row>
    <row r="12727" spans="4:14" x14ac:dyDescent="0.25">
      <c r="D12727" s="129"/>
      <c r="F12727" s="99"/>
      <c r="G12727" s="99"/>
      <c r="H12727" s="99"/>
      <c r="I12727" s="18"/>
      <c r="K12727" s="180">
        <f t="shared" si="404"/>
        <v>0</v>
      </c>
      <c r="M12727" s="96">
        <f t="shared" si="403"/>
        <v>1</v>
      </c>
      <c r="N12727" s="273"/>
    </row>
    <row r="12728" spans="4:14" x14ac:dyDescent="0.25">
      <c r="D12728" s="129"/>
      <c r="F12728" s="99"/>
      <c r="G12728" s="99"/>
      <c r="H12728" s="99"/>
      <c r="I12728" s="18"/>
      <c r="K12728" s="180">
        <f t="shared" si="404"/>
        <v>0</v>
      </c>
      <c r="M12728" s="96">
        <f t="shared" si="403"/>
        <v>1</v>
      </c>
      <c r="N12728" s="273"/>
    </row>
    <row r="12729" spans="4:14" x14ac:dyDescent="0.25">
      <c r="D12729" s="129"/>
      <c r="F12729" s="99"/>
      <c r="G12729" s="99"/>
      <c r="H12729" s="99"/>
      <c r="I12729" s="18"/>
      <c r="K12729" s="180">
        <f t="shared" si="404"/>
        <v>0</v>
      </c>
      <c r="M12729" s="96">
        <f t="shared" si="403"/>
        <v>1</v>
      </c>
      <c r="N12729" s="273"/>
    </row>
    <row r="12730" spans="4:14" x14ac:dyDescent="0.25">
      <c r="D12730" s="129"/>
      <c r="F12730" s="99"/>
      <c r="G12730" s="99"/>
      <c r="H12730" s="99"/>
      <c r="I12730" s="18"/>
      <c r="K12730" s="180">
        <f t="shared" si="404"/>
        <v>0</v>
      </c>
      <c r="M12730" s="96">
        <f t="shared" si="403"/>
        <v>1</v>
      </c>
      <c r="N12730" s="273"/>
    </row>
    <row r="12731" spans="4:14" x14ac:dyDescent="0.25">
      <c r="D12731" s="129"/>
      <c r="F12731" s="99"/>
      <c r="G12731" s="99"/>
      <c r="H12731" s="99"/>
      <c r="I12731" s="18"/>
      <c r="K12731" s="180">
        <f t="shared" si="404"/>
        <v>0</v>
      </c>
      <c r="M12731" s="96">
        <f t="shared" si="403"/>
        <v>1</v>
      </c>
      <c r="N12731" s="273"/>
    </row>
    <row r="12732" spans="4:14" x14ac:dyDescent="0.25">
      <c r="D12732" s="129"/>
      <c r="F12732" s="99"/>
      <c r="G12732" s="99"/>
      <c r="H12732" s="99"/>
      <c r="I12732" s="18"/>
      <c r="K12732" s="180">
        <f t="shared" si="404"/>
        <v>0</v>
      </c>
      <c r="M12732" s="96">
        <f t="shared" si="403"/>
        <v>1</v>
      </c>
      <c r="N12732" s="273"/>
    </row>
    <row r="12733" spans="4:14" x14ac:dyDescent="0.25">
      <c r="D12733" s="129"/>
      <c r="F12733" s="99"/>
      <c r="G12733" s="99"/>
      <c r="H12733" s="99"/>
      <c r="I12733" s="18"/>
      <c r="K12733" s="180">
        <f t="shared" si="404"/>
        <v>0</v>
      </c>
      <c r="M12733" s="96">
        <f t="shared" si="403"/>
        <v>1</v>
      </c>
      <c r="N12733" s="273"/>
    </row>
    <row r="12734" spans="4:14" x14ac:dyDescent="0.25">
      <c r="D12734" s="129"/>
      <c r="F12734" s="99"/>
      <c r="G12734" s="99"/>
      <c r="H12734" s="99"/>
      <c r="I12734" s="18"/>
      <c r="K12734" s="180">
        <f t="shared" si="404"/>
        <v>0</v>
      </c>
      <c r="M12734" s="96">
        <f t="shared" si="403"/>
        <v>1</v>
      </c>
      <c r="N12734" s="273"/>
    </row>
    <row r="12735" spans="4:14" x14ac:dyDescent="0.25">
      <c r="D12735" s="129"/>
      <c r="F12735" s="99"/>
      <c r="G12735" s="99"/>
      <c r="H12735" s="99"/>
      <c r="I12735" s="18"/>
      <c r="K12735" s="180">
        <f t="shared" si="404"/>
        <v>0</v>
      </c>
      <c r="M12735" s="96">
        <f t="shared" si="403"/>
        <v>1</v>
      </c>
      <c r="N12735" s="273"/>
    </row>
    <row r="12736" spans="4:14" x14ac:dyDescent="0.25">
      <c r="D12736" s="129"/>
      <c r="F12736" s="99"/>
      <c r="G12736" s="99"/>
      <c r="H12736" s="99"/>
      <c r="I12736" s="18"/>
      <c r="K12736" s="180">
        <f t="shared" si="404"/>
        <v>0</v>
      </c>
      <c r="M12736" s="96">
        <f t="shared" si="403"/>
        <v>1</v>
      </c>
      <c r="N12736" s="273"/>
    </row>
    <row r="12737" spans="4:14" x14ac:dyDescent="0.25">
      <c r="D12737" s="129"/>
      <c r="F12737" s="99"/>
      <c r="G12737" s="99"/>
      <c r="H12737" s="99"/>
      <c r="I12737" s="18"/>
      <c r="K12737" s="180">
        <f t="shared" si="404"/>
        <v>0</v>
      </c>
      <c r="M12737" s="96">
        <f t="shared" si="403"/>
        <v>1</v>
      </c>
      <c r="N12737" s="273"/>
    </row>
    <row r="12738" spans="4:14" x14ac:dyDescent="0.25">
      <c r="D12738" s="129"/>
      <c r="F12738" s="99"/>
      <c r="G12738" s="99"/>
      <c r="H12738" s="99"/>
      <c r="I12738" s="18"/>
      <c r="K12738" s="180">
        <f t="shared" si="404"/>
        <v>0</v>
      </c>
      <c r="M12738" s="96">
        <f t="shared" si="403"/>
        <v>1</v>
      </c>
      <c r="N12738" s="273"/>
    </row>
    <row r="12739" spans="4:14" x14ac:dyDescent="0.25">
      <c r="D12739" s="129"/>
      <c r="F12739" s="99"/>
      <c r="G12739" s="99"/>
      <c r="H12739" s="99"/>
      <c r="I12739" s="18"/>
      <c r="K12739" s="180">
        <f t="shared" si="404"/>
        <v>0</v>
      </c>
      <c r="M12739" s="96">
        <f t="shared" si="403"/>
        <v>1</v>
      </c>
      <c r="N12739" s="273"/>
    </row>
    <row r="12740" spans="4:14" x14ac:dyDescent="0.25">
      <c r="D12740" s="129"/>
      <c r="F12740" s="99"/>
      <c r="G12740" s="99"/>
      <c r="H12740" s="99"/>
      <c r="I12740" s="18"/>
      <c r="K12740" s="180">
        <f t="shared" si="404"/>
        <v>0</v>
      </c>
      <c r="M12740" s="96">
        <f t="shared" si="403"/>
        <v>1</v>
      </c>
      <c r="N12740" s="273"/>
    </row>
    <row r="12741" spans="4:14" x14ac:dyDescent="0.25">
      <c r="D12741" s="129"/>
      <c r="F12741" s="99"/>
      <c r="G12741" s="99"/>
      <c r="H12741" s="99"/>
      <c r="I12741" s="18"/>
      <c r="K12741" s="180">
        <f t="shared" si="404"/>
        <v>0</v>
      </c>
      <c r="M12741" s="96">
        <f t="shared" si="403"/>
        <v>1</v>
      </c>
      <c r="N12741" s="273"/>
    </row>
    <row r="12742" spans="4:14" x14ac:dyDescent="0.25">
      <c r="D12742" s="129"/>
      <c r="F12742" s="99"/>
      <c r="G12742" s="99"/>
      <c r="H12742" s="99"/>
      <c r="I12742" s="18"/>
      <c r="K12742" s="180">
        <f t="shared" si="404"/>
        <v>0</v>
      </c>
      <c r="M12742" s="96">
        <f t="shared" si="403"/>
        <v>1</v>
      </c>
      <c r="N12742" s="273"/>
    </row>
    <row r="12743" spans="4:14" x14ac:dyDescent="0.25">
      <c r="D12743" s="129"/>
      <c r="F12743" s="99"/>
      <c r="G12743" s="99"/>
      <c r="H12743" s="99"/>
      <c r="I12743" s="18"/>
      <c r="K12743" s="180">
        <f t="shared" si="404"/>
        <v>0</v>
      </c>
      <c r="M12743" s="96">
        <f t="shared" si="403"/>
        <v>1</v>
      </c>
      <c r="N12743" s="273"/>
    </row>
    <row r="12744" spans="4:14" x14ac:dyDescent="0.25">
      <c r="D12744" s="129"/>
      <c r="F12744" s="99"/>
      <c r="G12744" s="99"/>
      <c r="H12744" s="99"/>
      <c r="I12744" s="18"/>
      <c r="K12744" s="180">
        <f t="shared" si="404"/>
        <v>0</v>
      </c>
      <c r="M12744" s="96">
        <f t="shared" si="403"/>
        <v>1</v>
      </c>
      <c r="N12744" s="273"/>
    </row>
    <row r="12745" spans="4:14" x14ac:dyDescent="0.25">
      <c r="D12745" s="129"/>
      <c r="F12745" s="99"/>
      <c r="G12745" s="99"/>
      <c r="H12745" s="99"/>
      <c r="I12745" s="18"/>
      <c r="K12745" s="180">
        <f t="shared" si="404"/>
        <v>0</v>
      </c>
      <c r="M12745" s="96">
        <f t="shared" si="403"/>
        <v>1</v>
      </c>
      <c r="N12745" s="273"/>
    </row>
    <row r="12746" spans="4:14" x14ac:dyDescent="0.25">
      <c r="D12746" s="129"/>
      <c r="F12746" s="99"/>
      <c r="G12746" s="99"/>
      <c r="H12746" s="99"/>
      <c r="I12746" s="18"/>
      <c r="K12746" s="180">
        <f t="shared" si="404"/>
        <v>0</v>
      </c>
      <c r="M12746" s="96">
        <f t="shared" si="403"/>
        <v>1</v>
      </c>
      <c r="N12746" s="273"/>
    </row>
    <row r="12747" spans="4:14" x14ac:dyDescent="0.25">
      <c r="D12747" s="129"/>
      <c r="F12747" s="99"/>
      <c r="G12747" s="99"/>
      <c r="H12747" s="99"/>
      <c r="I12747" s="18"/>
      <c r="K12747" s="180">
        <f t="shared" si="404"/>
        <v>0</v>
      </c>
      <c r="M12747" s="96">
        <f t="shared" si="403"/>
        <v>1</v>
      </c>
      <c r="N12747" s="273"/>
    </row>
    <row r="12748" spans="4:14" x14ac:dyDescent="0.25">
      <c r="D12748" s="129"/>
      <c r="F12748" s="99"/>
      <c r="G12748" s="99"/>
      <c r="H12748" s="99"/>
      <c r="I12748" s="18"/>
      <c r="K12748" s="180">
        <f t="shared" si="404"/>
        <v>0</v>
      </c>
      <c r="M12748" s="96">
        <f t="shared" si="403"/>
        <v>1</v>
      </c>
      <c r="N12748" s="273"/>
    </row>
    <row r="12749" spans="4:14" x14ac:dyDescent="0.25">
      <c r="D12749" s="129"/>
      <c r="F12749" s="99"/>
      <c r="G12749" s="99"/>
      <c r="H12749" s="99"/>
      <c r="I12749" s="18"/>
      <c r="K12749" s="180">
        <f t="shared" si="404"/>
        <v>0</v>
      </c>
      <c r="M12749" s="96">
        <f t="shared" si="403"/>
        <v>1</v>
      </c>
      <c r="N12749" s="273"/>
    </row>
    <row r="12750" spans="4:14" x14ac:dyDescent="0.25">
      <c r="D12750" s="129"/>
      <c r="F12750" s="99"/>
      <c r="G12750" s="99"/>
      <c r="H12750" s="99"/>
      <c r="I12750" s="18"/>
      <c r="K12750" s="180">
        <f t="shared" si="404"/>
        <v>0</v>
      </c>
      <c r="M12750" s="96">
        <f t="shared" si="403"/>
        <v>1</v>
      </c>
      <c r="N12750" s="273"/>
    </row>
    <row r="12751" spans="4:14" x14ac:dyDescent="0.25">
      <c r="D12751" s="129"/>
      <c r="F12751" s="99"/>
      <c r="G12751" s="99"/>
      <c r="H12751" s="99"/>
      <c r="I12751" s="18"/>
      <c r="K12751" s="180">
        <f t="shared" si="404"/>
        <v>0</v>
      </c>
      <c r="M12751" s="96">
        <f t="shared" si="403"/>
        <v>1</v>
      </c>
      <c r="N12751" s="273"/>
    </row>
    <row r="12752" spans="4:14" x14ac:dyDescent="0.25">
      <c r="D12752" s="129"/>
      <c r="F12752" s="99"/>
      <c r="G12752" s="99"/>
      <c r="H12752" s="99"/>
      <c r="I12752" s="18"/>
      <c r="K12752" s="180">
        <f t="shared" si="404"/>
        <v>0</v>
      </c>
      <c r="M12752" s="96">
        <f t="shared" si="403"/>
        <v>1</v>
      </c>
      <c r="N12752" s="273"/>
    </row>
    <row r="12753" spans="4:14" x14ac:dyDescent="0.25">
      <c r="D12753" s="129"/>
      <c r="F12753" s="99"/>
      <c r="G12753" s="99"/>
      <c r="H12753" s="99"/>
      <c r="I12753" s="18"/>
      <c r="K12753" s="180">
        <f t="shared" si="404"/>
        <v>0</v>
      </c>
      <c r="M12753" s="96">
        <f t="shared" ref="M12753:M12816" si="405">UltimoDia(D12753)</f>
        <v>1</v>
      </c>
      <c r="N12753" s="273"/>
    </row>
    <row r="12754" spans="4:14" x14ac:dyDescent="0.25">
      <c r="D12754" s="129"/>
      <c r="F12754" s="99"/>
      <c r="G12754" s="99"/>
      <c r="H12754" s="99"/>
      <c r="I12754" s="18"/>
      <c r="K12754" s="180">
        <f t="shared" si="404"/>
        <v>0</v>
      </c>
      <c r="M12754" s="96">
        <f t="shared" si="405"/>
        <v>1</v>
      </c>
      <c r="N12754" s="273"/>
    </row>
    <row r="12755" spans="4:14" x14ac:dyDescent="0.25">
      <c r="D12755" s="129"/>
      <c r="F12755" s="99"/>
      <c r="G12755" s="99"/>
      <c r="H12755" s="99"/>
      <c r="I12755" s="18"/>
      <c r="K12755" s="180">
        <f t="shared" si="404"/>
        <v>0</v>
      </c>
      <c r="M12755" s="96">
        <f t="shared" si="405"/>
        <v>1</v>
      </c>
      <c r="N12755" s="273"/>
    </row>
    <row r="12756" spans="4:14" x14ac:dyDescent="0.25">
      <c r="D12756" s="129"/>
      <c r="F12756" s="99"/>
      <c r="G12756" s="99"/>
      <c r="H12756" s="99"/>
      <c r="I12756" s="18"/>
      <c r="K12756" s="180">
        <f t="shared" si="404"/>
        <v>0</v>
      </c>
      <c r="M12756" s="96">
        <f t="shared" si="405"/>
        <v>1</v>
      </c>
      <c r="N12756" s="273"/>
    </row>
    <row r="12757" spans="4:14" x14ac:dyDescent="0.25">
      <c r="D12757" s="129"/>
      <c r="F12757" s="99"/>
      <c r="G12757" s="99"/>
      <c r="H12757" s="99"/>
      <c r="I12757" s="18"/>
      <c r="K12757" s="180">
        <f t="shared" si="404"/>
        <v>0</v>
      </c>
      <c r="M12757" s="96">
        <f t="shared" si="405"/>
        <v>1</v>
      </c>
      <c r="N12757" s="273"/>
    </row>
    <row r="12758" spans="4:14" x14ac:dyDescent="0.25">
      <c r="D12758" s="129"/>
      <c r="F12758" s="99"/>
      <c r="G12758" s="99"/>
      <c r="H12758" s="99"/>
      <c r="I12758" s="18"/>
      <c r="K12758" s="180">
        <f t="shared" si="404"/>
        <v>0</v>
      </c>
      <c r="M12758" s="96">
        <f t="shared" si="405"/>
        <v>1</v>
      </c>
      <c r="N12758" s="273"/>
    </row>
    <row r="12759" spans="4:14" x14ac:dyDescent="0.25">
      <c r="D12759" s="129"/>
      <c r="F12759" s="99"/>
      <c r="G12759" s="99"/>
      <c r="H12759" s="99"/>
      <c r="I12759" s="18"/>
      <c r="K12759" s="180">
        <f t="shared" si="404"/>
        <v>0</v>
      </c>
      <c r="M12759" s="96">
        <f t="shared" si="405"/>
        <v>1</v>
      </c>
      <c r="N12759" s="273"/>
    </row>
    <row r="12760" spans="4:14" x14ac:dyDescent="0.25">
      <c r="D12760" s="129"/>
      <c r="F12760" s="99"/>
      <c r="G12760" s="99"/>
      <c r="H12760" s="99"/>
      <c r="I12760" s="18"/>
      <c r="K12760" s="180">
        <f t="shared" si="404"/>
        <v>0</v>
      </c>
      <c r="M12760" s="96">
        <f t="shared" si="405"/>
        <v>1</v>
      </c>
      <c r="N12760" s="273"/>
    </row>
    <row r="12761" spans="4:14" x14ac:dyDescent="0.25">
      <c r="D12761" s="129"/>
      <c r="F12761" s="99"/>
      <c r="G12761" s="99"/>
      <c r="H12761" s="99"/>
      <c r="I12761" s="18"/>
      <c r="K12761" s="180">
        <f t="shared" si="404"/>
        <v>0</v>
      </c>
      <c r="M12761" s="96">
        <f t="shared" si="405"/>
        <v>1</v>
      </c>
      <c r="N12761" s="273"/>
    </row>
    <row r="12762" spans="4:14" x14ac:dyDescent="0.25">
      <c r="D12762" s="129"/>
      <c r="F12762" s="99"/>
      <c r="G12762" s="99"/>
      <c r="H12762" s="99"/>
      <c r="I12762" s="18"/>
      <c r="K12762" s="180">
        <f t="shared" si="404"/>
        <v>0</v>
      </c>
      <c r="M12762" s="96">
        <f t="shared" si="405"/>
        <v>1</v>
      </c>
      <c r="N12762" s="273"/>
    </row>
    <row r="12763" spans="4:14" x14ac:dyDescent="0.25">
      <c r="D12763" s="129"/>
      <c r="F12763" s="99"/>
      <c r="G12763" s="99"/>
      <c r="H12763" s="99"/>
      <c r="I12763" s="18"/>
      <c r="K12763" s="180">
        <f t="shared" si="404"/>
        <v>0</v>
      </c>
      <c r="M12763" s="96">
        <f t="shared" si="405"/>
        <v>1</v>
      </c>
      <c r="N12763" s="273"/>
    </row>
    <row r="12764" spans="4:14" x14ac:dyDescent="0.25">
      <c r="D12764" s="129"/>
      <c r="F12764" s="99"/>
      <c r="G12764" s="99"/>
      <c r="H12764" s="99"/>
      <c r="I12764" s="18"/>
      <c r="K12764" s="180">
        <f t="shared" si="404"/>
        <v>0</v>
      </c>
      <c r="M12764" s="96">
        <f t="shared" si="405"/>
        <v>1</v>
      </c>
      <c r="N12764" s="273"/>
    </row>
    <row r="12765" spans="4:14" x14ac:dyDescent="0.25">
      <c r="D12765" s="129"/>
      <c r="F12765" s="99"/>
      <c r="G12765" s="99"/>
      <c r="H12765" s="99"/>
      <c r="I12765" s="18"/>
      <c r="K12765" s="180">
        <f t="shared" si="404"/>
        <v>0</v>
      </c>
      <c r="M12765" s="96">
        <f t="shared" si="405"/>
        <v>1</v>
      </c>
      <c r="N12765" s="273"/>
    </row>
    <row r="12766" spans="4:14" x14ac:dyDescent="0.25">
      <c r="D12766" s="129"/>
      <c r="F12766" s="99"/>
      <c r="G12766" s="99"/>
      <c r="H12766" s="99"/>
      <c r="I12766" s="18"/>
      <c r="K12766" s="180">
        <f t="shared" si="404"/>
        <v>0</v>
      </c>
      <c r="M12766" s="96">
        <f t="shared" si="405"/>
        <v>1</v>
      </c>
      <c r="N12766" s="273"/>
    </row>
    <row r="12767" spans="4:14" x14ac:dyDescent="0.25">
      <c r="D12767" s="129"/>
      <c r="F12767" s="99"/>
      <c r="G12767" s="99"/>
      <c r="H12767" s="99"/>
      <c r="I12767" s="18"/>
      <c r="K12767" s="180">
        <f t="shared" si="404"/>
        <v>0</v>
      </c>
      <c r="M12767" s="96">
        <f t="shared" si="405"/>
        <v>1</v>
      </c>
      <c r="N12767" s="273"/>
    </row>
    <row r="12768" spans="4:14" x14ac:dyDescent="0.25">
      <c r="D12768" s="129"/>
      <c r="F12768" s="99"/>
      <c r="G12768" s="99"/>
      <c r="H12768" s="99"/>
      <c r="I12768" s="18"/>
      <c r="K12768" s="180">
        <f t="shared" si="404"/>
        <v>0</v>
      </c>
      <c r="M12768" s="96">
        <f t="shared" si="405"/>
        <v>1</v>
      </c>
      <c r="N12768" s="273"/>
    </row>
    <row r="12769" spans="4:14" x14ac:dyDescent="0.25">
      <c r="D12769" s="129"/>
      <c r="F12769" s="99"/>
      <c r="G12769" s="99"/>
      <c r="H12769" s="99"/>
      <c r="I12769" s="18"/>
      <c r="K12769" s="180">
        <f t="shared" si="404"/>
        <v>0</v>
      </c>
      <c r="M12769" s="96">
        <f t="shared" si="405"/>
        <v>1</v>
      </c>
      <c r="N12769" s="273"/>
    </row>
    <row r="12770" spans="4:14" x14ac:dyDescent="0.25">
      <c r="D12770" s="129"/>
      <c r="F12770" s="99"/>
      <c r="G12770" s="99"/>
      <c r="H12770" s="99"/>
      <c r="I12770" s="18"/>
      <c r="K12770" s="180">
        <f t="shared" si="404"/>
        <v>0</v>
      </c>
      <c r="M12770" s="96">
        <f t="shared" si="405"/>
        <v>1</v>
      </c>
      <c r="N12770" s="273"/>
    </row>
    <row r="12771" spans="4:14" x14ac:dyDescent="0.25">
      <c r="D12771" s="129"/>
      <c r="F12771" s="99"/>
      <c r="G12771" s="99"/>
      <c r="H12771" s="99"/>
      <c r="I12771" s="18"/>
      <c r="K12771" s="180">
        <f t="shared" si="404"/>
        <v>0</v>
      </c>
      <c r="M12771" s="96">
        <f t="shared" si="405"/>
        <v>1</v>
      </c>
      <c r="N12771" s="273"/>
    </row>
    <row r="12772" spans="4:14" x14ac:dyDescent="0.25">
      <c r="D12772" s="129"/>
      <c r="F12772" s="99"/>
      <c r="G12772" s="99"/>
      <c r="H12772" s="99"/>
      <c r="I12772" s="18"/>
      <c r="K12772" s="180">
        <f t="shared" si="404"/>
        <v>0</v>
      </c>
      <c r="M12772" s="96">
        <f t="shared" si="405"/>
        <v>1</v>
      </c>
      <c r="N12772" s="273"/>
    </row>
    <row r="12773" spans="4:14" x14ac:dyDescent="0.25">
      <c r="D12773" s="129"/>
      <c r="F12773" s="99"/>
      <c r="G12773" s="99"/>
      <c r="H12773" s="99"/>
      <c r="I12773" s="18"/>
      <c r="K12773" s="180">
        <f t="shared" si="404"/>
        <v>0</v>
      </c>
      <c r="M12773" s="96">
        <f t="shared" si="405"/>
        <v>1</v>
      </c>
      <c r="N12773" s="273"/>
    </row>
    <row r="12774" spans="4:14" x14ac:dyDescent="0.25">
      <c r="D12774" s="129"/>
      <c r="F12774" s="99"/>
      <c r="G12774" s="99"/>
      <c r="H12774" s="99"/>
      <c r="I12774" s="18"/>
      <c r="K12774" s="180">
        <f t="shared" si="404"/>
        <v>0</v>
      </c>
      <c r="M12774" s="96">
        <f t="shared" si="405"/>
        <v>1</v>
      </c>
      <c r="N12774" s="273"/>
    </row>
    <row r="12775" spans="4:14" x14ac:dyDescent="0.25">
      <c r="D12775" s="129"/>
      <c r="F12775" s="99"/>
      <c r="G12775" s="99"/>
      <c r="H12775" s="99"/>
      <c r="I12775" s="18"/>
      <c r="K12775" s="180">
        <f t="shared" si="404"/>
        <v>0</v>
      </c>
      <c r="M12775" s="96">
        <f t="shared" si="405"/>
        <v>1</v>
      </c>
      <c r="N12775" s="273"/>
    </row>
    <row r="12776" spans="4:14" x14ac:dyDescent="0.25">
      <c r="D12776" s="129"/>
      <c r="F12776" s="99"/>
      <c r="G12776" s="99"/>
      <c r="H12776" s="99"/>
      <c r="I12776" s="18"/>
      <c r="K12776" s="180">
        <f t="shared" si="404"/>
        <v>0</v>
      </c>
      <c r="M12776" s="96">
        <f t="shared" si="405"/>
        <v>1</v>
      </c>
      <c r="N12776" s="273"/>
    </row>
    <row r="12777" spans="4:14" x14ac:dyDescent="0.25">
      <c r="D12777" s="129"/>
      <c r="F12777" s="99"/>
      <c r="G12777" s="99"/>
      <c r="H12777" s="99"/>
      <c r="I12777" s="18"/>
      <c r="K12777" s="180">
        <f t="shared" si="404"/>
        <v>0</v>
      </c>
      <c r="M12777" s="96">
        <f t="shared" si="405"/>
        <v>1</v>
      </c>
      <c r="N12777" s="273"/>
    </row>
    <row r="12778" spans="4:14" x14ac:dyDescent="0.25">
      <c r="D12778" s="129"/>
      <c r="F12778" s="99"/>
      <c r="G12778" s="99"/>
      <c r="H12778" s="99"/>
      <c r="I12778" s="18"/>
      <c r="K12778" s="180">
        <f t="shared" ref="K12778:K12841" si="406">IF(ctConta="",K12777+F12778,IF(I12778=ctConta,K12777+F12778,K12777))</f>
        <v>0</v>
      </c>
      <c r="M12778" s="96">
        <f t="shared" si="405"/>
        <v>1</v>
      </c>
      <c r="N12778" s="273"/>
    </row>
    <row r="12779" spans="4:14" x14ac:dyDescent="0.25">
      <c r="D12779" s="129"/>
      <c r="F12779" s="99"/>
      <c r="G12779" s="99"/>
      <c r="H12779" s="99"/>
      <c r="I12779" s="18"/>
      <c r="K12779" s="180">
        <f t="shared" si="406"/>
        <v>0</v>
      </c>
      <c r="M12779" s="96">
        <f t="shared" si="405"/>
        <v>1</v>
      </c>
      <c r="N12779" s="273"/>
    </row>
    <row r="12780" spans="4:14" x14ac:dyDescent="0.25">
      <c r="D12780" s="129"/>
      <c r="F12780" s="99"/>
      <c r="G12780" s="99"/>
      <c r="H12780" s="99"/>
      <c r="I12780" s="18"/>
      <c r="K12780" s="180">
        <f t="shared" si="406"/>
        <v>0</v>
      </c>
      <c r="M12780" s="96">
        <f t="shared" si="405"/>
        <v>1</v>
      </c>
      <c r="N12780" s="273"/>
    </row>
    <row r="12781" spans="4:14" x14ac:dyDescent="0.25">
      <c r="D12781" s="129"/>
      <c r="F12781" s="99"/>
      <c r="G12781" s="99"/>
      <c r="H12781" s="99"/>
      <c r="I12781" s="18"/>
      <c r="K12781" s="180">
        <f t="shared" si="406"/>
        <v>0</v>
      </c>
      <c r="M12781" s="96">
        <f t="shared" si="405"/>
        <v>1</v>
      </c>
      <c r="N12781" s="273"/>
    </row>
    <row r="12782" spans="4:14" x14ac:dyDescent="0.25">
      <c r="D12782" s="129"/>
      <c r="F12782" s="99"/>
      <c r="G12782" s="99"/>
      <c r="H12782" s="99"/>
      <c r="I12782" s="18"/>
      <c r="K12782" s="180">
        <f t="shared" si="406"/>
        <v>0</v>
      </c>
      <c r="M12782" s="96">
        <f t="shared" si="405"/>
        <v>1</v>
      </c>
      <c r="N12782" s="273"/>
    </row>
    <row r="12783" spans="4:14" x14ac:dyDescent="0.25">
      <c r="D12783" s="129"/>
      <c r="F12783" s="99"/>
      <c r="G12783" s="99"/>
      <c r="H12783" s="99"/>
      <c r="I12783" s="18"/>
      <c r="K12783" s="180">
        <f t="shared" si="406"/>
        <v>0</v>
      </c>
      <c r="M12783" s="96">
        <f t="shared" si="405"/>
        <v>1</v>
      </c>
      <c r="N12783" s="273"/>
    </row>
    <row r="12784" spans="4:14" x14ac:dyDescent="0.25">
      <c r="D12784" s="129"/>
      <c r="F12784" s="99"/>
      <c r="G12784" s="99"/>
      <c r="H12784" s="99"/>
      <c r="I12784" s="18"/>
      <c r="K12784" s="180">
        <f t="shared" si="406"/>
        <v>0</v>
      </c>
      <c r="M12784" s="96">
        <f t="shared" si="405"/>
        <v>1</v>
      </c>
      <c r="N12784" s="273"/>
    </row>
    <row r="12785" spans="4:14" x14ac:dyDescent="0.25">
      <c r="D12785" s="129"/>
      <c r="F12785" s="99"/>
      <c r="G12785" s="99"/>
      <c r="H12785" s="99"/>
      <c r="I12785" s="18"/>
      <c r="K12785" s="180">
        <f t="shared" si="406"/>
        <v>0</v>
      </c>
      <c r="M12785" s="96">
        <f t="shared" si="405"/>
        <v>1</v>
      </c>
      <c r="N12785" s="273"/>
    </row>
    <row r="12786" spans="4:14" x14ac:dyDescent="0.25">
      <c r="D12786" s="129"/>
      <c r="F12786" s="99"/>
      <c r="G12786" s="99"/>
      <c r="H12786" s="99"/>
      <c r="I12786" s="18"/>
      <c r="K12786" s="180">
        <f t="shared" si="406"/>
        <v>0</v>
      </c>
      <c r="M12786" s="96">
        <f t="shared" si="405"/>
        <v>1</v>
      </c>
      <c r="N12786" s="273"/>
    </row>
    <row r="12787" spans="4:14" x14ac:dyDescent="0.25">
      <c r="D12787" s="129"/>
      <c r="F12787" s="99"/>
      <c r="G12787" s="99"/>
      <c r="H12787" s="99"/>
      <c r="I12787" s="18"/>
      <c r="K12787" s="180">
        <f t="shared" si="406"/>
        <v>0</v>
      </c>
      <c r="M12787" s="96">
        <f t="shared" si="405"/>
        <v>1</v>
      </c>
      <c r="N12787" s="273"/>
    </row>
    <row r="12788" spans="4:14" x14ac:dyDescent="0.25">
      <c r="D12788" s="129"/>
      <c r="F12788" s="99"/>
      <c r="G12788" s="99"/>
      <c r="H12788" s="99"/>
      <c r="I12788" s="18"/>
      <c r="K12788" s="180">
        <f t="shared" si="406"/>
        <v>0</v>
      </c>
      <c r="M12788" s="96">
        <f t="shared" si="405"/>
        <v>1</v>
      </c>
      <c r="N12788" s="273"/>
    </row>
    <row r="12789" spans="4:14" x14ac:dyDescent="0.25">
      <c r="D12789" s="129"/>
      <c r="F12789" s="99"/>
      <c r="G12789" s="99"/>
      <c r="H12789" s="99"/>
      <c r="I12789" s="18"/>
      <c r="K12789" s="180">
        <f t="shared" si="406"/>
        <v>0</v>
      </c>
      <c r="M12789" s="96">
        <f t="shared" si="405"/>
        <v>1</v>
      </c>
      <c r="N12789" s="273"/>
    </row>
    <row r="12790" spans="4:14" x14ac:dyDescent="0.25">
      <c r="D12790" s="129"/>
      <c r="F12790" s="99"/>
      <c r="G12790" s="99"/>
      <c r="H12790" s="99"/>
      <c r="I12790" s="18"/>
      <c r="K12790" s="180">
        <f t="shared" si="406"/>
        <v>0</v>
      </c>
      <c r="M12790" s="96">
        <f t="shared" si="405"/>
        <v>1</v>
      </c>
      <c r="N12790" s="273"/>
    </row>
    <row r="12791" spans="4:14" x14ac:dyDescent="0.25">
      <c r="D12791" s="129"/>
      <c r="F12791" s="99"/>
      <c r="G12791" s="99"/>
      <c r="H12791" s="99"/>
      <c r="I12791" s="18"/>
      <c r="K12791" s="180">
        <f t="shared" si="406"/>
        <v>0</v>
      </c>
      <c r="M12791" s="96">
        <f t="shared" si="405"/>
        <v>1</v>
      </c>
      <c r="N12791" s="273"/>
    </row>
    <row r="12792" spans="4:14" x14ac:dyDescent="0.25">
      <c r="D12792" s="129"/>
      <c r="F12792" s="99"/>
      <c r="G12792" s="99"/>
      <c r="H12792" s="99"/>
      <c r="I12792" s="18"/>
      <c r="K12792" s="180">
        <f t="shared" si="406"/>
        <v>0</v>
      </c>
      <c r="M12792" s="96">
        <f t="shared" si="405"/>
        <v>1</v>
      </c>
      <c r="N12792" s="273"/>
    </row>
    <row r="12793" spans="4:14" x14ac:dyDescent="0.25">
      <c r="D12793" s="129"/>
      <c r="F12793" s="99"/>
      <c r="G12793" s="99"/>
      <c r="H12793" s="99"/>
      <c r="I12793" s="18"/>
      <c r="K12793" s="180">
        <f t="shared" si="406"/>
        <v>0</v>
      </c>
      <c r="M12793" s="96">
        <f t="shared" si="405"/>
        <v>1</v>
      </c>
      <c r="N12793" s="273"/>
    </row>
    <row r="12794" spans="4:14" x14ac:dyDescent="0.25">
      <c r="D12794" s="129"/>
      <c r="F12794" s="99"/>
      <c r="G12794" s="99"/>
      <c r="H12794" s="99"/>
      <c r="I12794" s="18"/>
      <c r="K12794" s="180">
        <f t="shared" si="406"/>
        <v>0</v>
      </c>
      <c r="M12794" s="96">
        <f t="shared" si="405"/>
        <v>1</v>
      </c>
      <c r="N12794" s="273"/>
    </row>
    <row r="12795" spans="4:14" x14ac:dyDescent="0.25">
      <c r="D12795" s="129"/>
      <c r="F12795" s="99"/>
      <c r="G12795" s="99"/>
      <c r="H12795" s="99"/>
      <c r="I12795" s="18"/>
      <c r="K12795" s="180">
        <f t="shared" si="406"/>
        <v>0</v>
      </c>
      <c r="M12795" s="96">
        <f t="shared" si="405"/>
        <v>1</v>
      </c>
      <c r="N12795" s="273"/>
    </row>
    <row r="12796" spans="4:14" x14ac:dyDescent="0.25">
      <c r="D12796" s="129"/>
      <c r="F12796" s="99"/>
      <c r="G12796" s="99"/>
      <c r="H12796" s="99"/>
      <c r="I12796" s="18"/>
      <c r="K12796" s="180">
        <f t="shared" si="406"/>
        <v>0</v>
      </c>
      <c r="M12796" s="96">
        <f t="shared" si="405"/>
        <v>1</v>
      </c>
      <c r="N12796" s="273"/>
    </row>
    <row r="12797" spans="4:14" x14ac:dyDescent="0.25">
      <c r="D12797" s="129"/>
      <c r="F12797" s="99"/>
      <c r="G12797" s="99"/>
      <c r="H12797" s="99"/>
      <c r="I12797" s="18"/>
      <c r="K12797" s="180">
        <f t="shared" si="406"/>
        <v>0</v>
      </c>
      <c r="M12797" s="96">
        <f t="shared" si="405"/>
        <v>1</v>
      </c>
      <c r="N12797" s="273"/>
    </row>
    <row r="12798" spans="4:14" x14ac:dyDescent="0.25">
      <c r="D12798" s="129"/>
      <c r="F12798" s="99"/>
      <c r="G12798" s="99"/>
      <c r="H12798" s="99"/>
      <c r="I12798" s="18"/>
      <c r="K12798" s="180">
        <f t="shared" si="406"/>
        <v>0</v>
      </c>
      <c r="M12798" s="96">
        <f t="shared" si="405"/>
        <v>1</v>
      </c>
      <c r="N12798" s="273"/>
    </row>
    <row r="12799" spans="4:14" x14ac:dyDescent="0.25">
      <c r="D12799" s="129"/>
      <c r="F12799" s="99"/>
      <c r="G12799" s="99"/>
      <c r="H12799" s="99"/>
      <c r="I12799" s="18"/>
      <c r="K12799" s="180">
        <f t="shared" si="406"/>
        <v>0</v>
      </c>
      <c r="M12799" s="96">
        <f t="shared" si="405"/>
        <v>1</v>
      </c>
      <c r="N12799" s="273"/>
    </row>
    <row r="12800" spans="4:14" x14ac:dyDescent="0.25">
      <c r="D12800" s="129"/>
      <c r="F12800" s="99"/>
      <c r="G12800" s="99"/>
      <c r="H12800" s="99"/>
      <c r="I12800" s="18"/>
      <c r="K12800" s="180">
        <f t="shared" si="406"/>
        <v>0</v>
      </c>
      <c r="M12800" s="96">
        <f t="shared" si="405"/>
        <v>1</v>
      </c>
      <c r="N12800" s="273"/>
    </row>
    <row r="12801" spans="4:14" x14ac:dyDescent="0.25">
      <c r="D12801" s="129"/>
      <c r="F12801" s="99"/>
      <c r="G12801" s="99"/>
      <c r="H12801" s="99"/>
      <c r="I12801" s="18"/>
      <c r="K12801" s="180">
        <f t="shared" si="406"/>
        <v>0</v>
      </c>
      <c r="M12801" s="96">
        <f t="shared" si="405"/>
        <v>1</v>
      </c>
      <c r="N12801" s="273"/>
    </row>
    <row r="12802" spans="4:14" x14ac:dyDescent="0.25">
      <c r="D12802" s="129"/>
      <c r="F12802" s="99"/>
      <c r="G12802" s="99"/>
      <c r="H12802" s="99"/>
      <c r="I12802" s="18"/>
      <c r="K12802" s="180">
        <f t="shared" si="406"/>
        <v>0</v>
      </c>
      <c r="M12802" s="96">
        <f t="shared" si="405"/>
        <v>1</v>
      </c>
      <c r="N12802" s="273"/>
    </row>
    <row r="12803" spans="4:14" x14ac:dyDescent="0.25">
      <c r="D12803" s="129"/>
      <c r="F12803" s="99"/>
      <c r="G12803" s="99"/>
      <c r="H12803" s="99"/>
      <c r="I12803" s="18"/>
      <c r="K12803" s="180">
        <f t="shared" si="406"/>
        <v>0</v>
      </c>
      <c r="M12803" s="96">
        <f t="shared" si="405"/>
        <v>1</v>
      </c>
      <c r="N12803" s="273"/>
    </row>
    <row r="12804" spans="4:14" x14ac:dyDescent="0.25">
      <c r="D12804" s="129"/>
      <c r="F12804" s="99"/>
      <c r="G12804" s="99"/>
      <c r="H12804" s="99"/>
      <c r="I12804" s="18"/>
      <c r="K12804" s="180">
        <f t="shared" si="406"/>
        <v>0</v>
      </c>
      <c r="M12804" s="96">
        <f t="shared" si="405"/>
        <v>1</v>
      </c>
      <c r="N12804" s="273"/>
    </row>
    <row r="12805" spans="4:14" x14ac:dyDescent="0.25">
      <c r="D12805" s="129"/>
      <c r="F12805" s="99"/>
      <c r="G12805" s="99"/>
      <c r="H12805" s="99"/>
      <c r="I12805" s="18"/>
      <c r="K12805" s="180">
        <f t="shared" si="406"/>
        <v>0</v>
      </c>
      <c r="M12805" s="96">
        <f t="shared" si="405"/>
        <v>1</v>
      </c>
      <c r="N12805" s="273"/>
    </row>
    <row r="12806" spans="4:14" x14ac:dyDescent="0.25">
      <c r="D12806" s="129"/>
      <c r="F12806" s="99"/>
      <c r="G12806" s="99"/>
      <c r="H12806" s="99"/>
      <c r="I12806" s="18"/>
      <c r="K12806" s="180">
        <f t="shared" si="406"/>
        <v>0</v>
      </c>
      <c r="M12806" s="96">
        <f t="shared" si="405"/>
        <v>1</v>
      </c>
      <c r="N12806" s="273"/>
    </row>
    <row r="12807" spans="4:14" x14ac:dyDescent="0.25">
      <c r="D12807" s="129"/>
      <c r="F12807" s="99"/>
      <c r="G12807" s="99"/>
      <c r="H12807" s="99"/>
      <c r="I12807" s="18"/>
      <c r="K12807" s="180">
        <f t="shared" si="406"/>
        <v>0</v>
      </c>
      <c r="M12807" s="96">
        <f t="shared" si="405"/>
        <v>1</v>
      </c>
      <c r="N12807" s="273"/>
    </row>
    <row r="12808" spans="4:14" x14ac:dyDescent="0.25">
      <c r="D12808" s="129"/>
      <c r="F12808" s="99"/>
      <c r="G12808" s="99"/>
      <c r="H12808" s="99"/>
      <c r="I12808" s="18"/>
      <c r="K12808" s="180">
        <f t="shared" si="406"/>
        <v>0</v>
      </c>
      <c r="M12808" s="96">
        <f t="shared" si="405"/>
        <v>1</v>
      </c>
      <c r="N12808" s="273"/>
    </row>
    <row r="12809" spans="4:14" x14ac:dyDescent="0.25">
      <c r="D12809" s="129"/>
      <c r="F12809" s="99"/>
      <c r="G12809" s="99"/>
      <c r="H12809" s="99"/>
      <c r="I12809" s="18"/>
      <c r="K12809" s="180">
        <f t="shared" si="406"/>
        <v>0</v>
      </c>
      <c r="M12809" s="96">
        <f t="shared" si="405"/>
        <v>1</v>
      </c>
      <c r="N12809" s="273"/>
    </row>
    <row r="12810" spans="4:14" x14ac:dyDescent="0.25">
      <c r="D12810" s="129"/>
      <c r="F12810" s="99"/>
      <c r="G12810" s="99"/>
      <c r="H12810" s="99"/>
      <c r="I12810" s="18"/>
      <c r="K12810" s="180">
        <f t="shared" si="406"/>
        <v>0</v>
      </c>
      <c r="M12810" s="96">
        <f t="shared" si="405"/>
        <v>1</v>
      </c>
      <c r="N12810" s="273"/>
    </row>
    <row r="12811" spans="4:14" x14ac:dyDescent="0.25">
      <c r="D12811" s="129"/>
      <c r="F12811" s="99"/>
      <c r="G12811" s="99"/>
      <c r="H12811" s="99"/>
      <c r="I12811" s="18"/>
      <c r="K12811" s="180">
        <f t="shared" si="406"/>
        <v>0</v>
      </c>
      <c r="M12811" s="96">
        <f t="shared" si="405"/>
        <v>1</v>
      </c>
      <c r="N12811" s="273"/>
    </row>
    <row r="12812" spans="4:14" x14ac:dyDescent="0.25">
      <c r="D12812" s="129"/>
      <c r="F12812" s="99"/>
      <c r="G12812" s="99"/>
      <c r="H12812" s="99"/>
      <c r="I12812" s="18"/>
      <c r="K12812" s="180">
        <f t="shared" si="406"/>
        <v>0</v>
      </c>
      <c r="M12812" s="96">
        <f t="shared" si="405"/>
        <v>1</v>
      </c>
      <c r="N12812" s="273"/>
    </row>
    <row r="12813" spans="4:14" x14ac:dyDescent="0.25">
      <c r="D12813" s="129"/>
      <c r="F12813" s="99"/>
      <c r="G12813" s="99"/>
      <c r="H12813" s="99"/>
      <c r="I12813" s="18"/>
      <c r="K12813" s="180">
        <f t="shared" si="406"/>
        <v>0</v>
      </c>
      <c r="M12813" s="96">
        <f t="shared" si="405"/>
        <v>1</v>
      </c>
      <c r="N12813" s="273"/>
    </row>
    <row r="12814" spans="4:14" x14ac:dyDescent="0.25">
      <c r="D12814" s="129"/>
      <c r="F12814" s="99"/>
      <c r="G12814" s="99"/>
      <c r="H12814" s="99"/>
      <c r="I12814" s="18"/>
      <c r="K12814" s="180">
        <f t="shared" si="406"/>
        <v>0</v>
      </c>
      <c r="M12814" s="96">
        <f t="shared" si="405"/>
        <v>1</v>
      </c>
      <c r="N12814" s="273"/>
    </row>
    <row r="12815" spans="4:14" x14ac:dyDescent="0.25">
      <c r="D12815" s="129"/>
      <c r="F12815" s="99"/>
      <c r="G12815" s="99"/>
      <c r="H12815" s="99"/>
      <c r="I12815" s="18"/>
      <c r="K12815" s="180">
        <f t="shared" si="406"/>
        <v>0</v>
      </c>
      <c r="M12815" s="96">
        <f t="shared" si="405"/>
        <v>1</v>
      </c>
      <c r="N12815" s="273"/>
    </row>
    <row r="12816" spans="4:14" x14ac:dyDescent="0.25">
      <c r="D12816" s="129"/>
      <c r="F12816" s="99"/>
      <c r="G12816" s="99"/>
      <c r="H12816" s="99"/>
      <c r="I12816" s="18"/>
      <c r="K12816" s="180">
        <f t="shared" si="406"/>
        <v>0</v>
      </c>
      <c r="M12816" s="96">
        <f t="shared" si="405"/>
        <v>1</v>
      </c>
      <c r="N12816" s="273"/>
    </row>
    <row r="12817" spans="4:14" x14ac:dyDescent="0.25">
      <c r="D12817" s="129"/>
      <c r="F12817" s="99"/>
      <c r="G12817" s="99"/>
      <c r="H12817" s="99"/>
      <c r="I12817" s="18"/>
      <c r="K12817" s="180">
        <f t="shared" si="406"/>
        <v>0</v>
      </c>
      <c r="M12817" s="96">
        <f t="shared" ref="M12817:M12880" si="407">UltimoDia(D12817)</f>
        <v>1</v>
      </c>
      <c r="N12817" s="273"/>
    </row>
    <row r="12818" spans="4:14" x14ac:dyDescent="0.25">
      <c r="D12818" s="129"/>
      <c r="F12818" s="99"/>
      <c r="G12818" s="99"/>
      <c r="H12818" s="99"/>
      <c r="I12818" s="18"/>
      <c r="K12818" s="180">
        <f t="shared" si="406"/>
        <v>0</v>
      </c>
      <c r="M12818" s="96">
        <f t="shared" si="407"/>
        <v>1</v>
      </c>
      <c r="N12818" s="273"/>
    </row>
    <row r="12819" spans="4:14" x14ac:dyDescent="0.25">
      <c r="D12819" s="129"/>
      <c r="F12819" s="99"/>
      <c r="G12819" s="99"/>
      <c r="H12819" s="99"/>
      <c r="I12819" s="18"/>
      <c r="K12819" s="180">
        <f t="shared" si="406"/>
        <v>0</v>
      </c>
      <c r="M12819" s="96">
        <f t="shared" si="407"/>
        <v>1</v>
      </c>
      <c r="N12819" s="273"/>
    </row>
    <row r="12820" spans="4:14" x14ac:dyDescent="0.25">
      <c r="D12820" s="129"/>
      <c r="F12820" s="99"/>
      <c r="G12820" s="99"/>
      <c r="H12820" s="99"/>
      <c r="I12820" s="18"/>
      <c r="K12820" s="180">
        <f t="shared" si="406"/>
        <v>0</v>
      </c>
      <c r="M12820" s="96">
        <f t="shared" si="407"/>
        <v>1</v>
      </c>
      <c r="N12820" s="273"/>
    </row>
    <row r="12821" spans="4:14" x14ac:dyDescent="0.25">
      <c r="D12821" s="129"/>
      <c r="F12821" s="99"/>
      <c r="G12821" s="99"/>
      <c r="H12821" s="99"/>
      <c r="I12821" s="18"/>
      <c r="K12821" s="180">
        <f t="shared" si="406"/>
        <v>0</v>
      </c>
      <c r="M12821" s="96">
        <f t="shared" si="407"/>
        <v>1</v>
      </c>
      <c r="N12821" s="273"/>
    </row>
    <row r="12822" spans="4:14" x14ac:dyDescent="0.25">
      <c r="D12822" s="129"/>
      <c r="F12822" s="99"/>
      <c r="G12822" s="99"/>
      <c r="H12822" s="99"/>
      <c r="I12822" s="18"/>
      <c r="K12822" s="180">
        <f t="shared" si="406"/>
        <v>0</v>
      </c>
      <c r="M12822" s="96">
        <f t="shared" si="407"/>
        <v>1</v>
      </c>
      <c r="N12822" s="273"/>
    </row>
    <row r="12823" spans="4:14" x14ac:dyDescent="0.25">
      <c r="D12823" s="129"/>
      <c r="F12823" s="99"/>
      <c r="G12823" s="99"/>
      <c r="H12823" s="99"/>
      <c r="I12823" s="18"/>
      <c r="K12823" s="180">
        <f t="shared" si="406"/>
        <v>0</v>
      </c>
      <c r="M12823" s="96">
        <f t="shared" si="407"/>
        <v>1</v>
      </c>
      <c r="N12823" s="273"/>
    </row>
    <row r="12824" spans="4:14" x14ac:dyDescent="0.25">
      <c r="D12824" s="129"/>
      <c r="F12824" s="99"/>
      <c r="G12824" s="99"/>
      <c r="H12824" s="99"/>
      <c r="I12824" s="18"/>
      <c r="K12824" s="180">
        <f t="shared" si="406"/>
        <v>0</v>
      </c>
      <c r="M12824" s="96">
        <f t="shared" si="407"/>
        <v>1</v>
      </c>
      <c r="N12824" s="273"/>
    </row>
    <row r="12825" spans="4:14" x14ac:dyDescent="0.25">
      <c r="D12825" s="129"/>
      <c r="F12825" s="99"/>
      <c r="G12825" s="99"/>
      <c r="H12825" s="99"/>
      <c r="I12825" s="18"/>
      <c r="K12825" s="180">
        <f t="shared" si="406"/>
        <v>0</v>
      </c>
      <c r="M12825" s="96">
        <f t="shared" si="407"/>
        <v>1</v>
      </c>
      <c r="N12825" s="273"/>
    </row>
    <row r="12826" spans="4:14" x14ac:dyDescent="0.25">
      <c r="D12826" s="129"/>
      <c r="F12826" s="99"/>
      <c r="G12826" s="99"/>
      <c r="H12826" s="99"/>
      <c r="I12826" s="18"/>
      <c r="K12826" s="180">
        <f t="shared" si="406"/>
        <v>0</v>
      </c>
      <c r="M12826" s="96">
        <f t="shared" si="407"/>
        <v>1</v>
      </c>
      <c r="N12826" s="273"/>
    </row>
    <row r="12827" spans="4:14" x14ac:dyDescent="0.25">
      <c r="D12827" s="129"/>
      <c r="F12827" s="99"/>
      <c r="G12827" s="99"/>
      <c r="H12827" s="99"/>
      <c r="I12827" s="18"/>
      <c r="K12827" s="180">
        <f t="shared" si="406"/>
        <v>0</v>
      </c>
      <c r="M12827" s="96">
        <f t="shared" si="407"/>
        <v>1</v>
      </c>
      <c r="N12827" s="273"/>
    </row>
    <row r="12828" spans="4:14" x14ac:dyDescent="0.25">
      <c r="D12828" s="129"/>
      <c r="F12828" s="99"/>
      <c r="G12828" s="99"/>
      <c r="H12828" s="99"/>
      <c r="I12828" s="18"/>
      <c r="K12828" s="180">
        <f t="shared" si="406"/>
        <v>0</v>
      </c>
      <c r="M12828" s="96">
        <f t="shared" si="407"/>
        <v>1</v>
      </c>
      <c r="N12828" s="273"/>
    </row>
    <row r="12829" spans="4:14" x14ac:dyDescent="0.25">
      <c r="D12829" s="129"/>
      <c r="F12829" s="99"/>
      <c r="G12829" s="99"/>
      <c r="H12829" s="99"/>
      <c r="I12829" s="18"/>
      <c r="K12829" s="180">
        <f t="shared" si="406"/>
        <v>0</v>
      </c>
      <c r="M12829" s="96">
        <f t="shared" si="407"/>
        <v>1</v>
      </c>
      <c r="N12829" s="273"/>
    </row>
    <row r="12830" spans="4:14" x14ac:dyDescent="0.25">
      <c r="D12830" s="129"/>
      <c r="F12830" s="99"/>
      <c r="G12830" s="99"/>
      <c r="H12830" s="99"/>
      <c r="I12830" s="18"/>
      <c r="K12830" s="180">
        <f t="shared" si="406"/>
        <v>0</v>
      </c>
      <c r="M12830" s="96">
        <f t="shared" si="407"/>
        <v>1</v>
      </c>
      <c r="N12830" s="273"/>
    </row>
    <row r="12831" spans="4:14" x14ac:dyDescent="0.25">
      <c r="D12831" s="129"/>
      <c r="F12831" s="99"/>
      <c r="G12831" s="99"/>
      <c r="H12831" s="99"/>
      <c r="I12831" s="18"/>
      <c r="K12831" s="180">
        <f t="shared" si="406"/>
        <v>0</v>
      </c>
      <c r="M12831" s="96">
        <f t="shared" si="407"/>
        <v>1</v>
      </c>
      <c r="N12831" s="273"/>
    </row>
    <row r="12832" spans="4:14" x14ac:dyDescent="0.25">
      <c r="D12832" s="129"/>
      <c r="F12832" s="99"/>
      <c r="G12832" s="99"/>
      <c r="H12832" s="99"/>
      <c r="I12832" s="18"/>
      <c r="K12832" s="180">
        <f t="shared" si="406"/>
        <v>0</v>
      </c>
      <c r="M12832" s="96">
        <f t="shared" si="407"/>
        <v>1</v>
      </c>
      <c r="N12832" s="273"/>
    </row>
    <row r="12833" spans="4:14" x14ac:dyDescent="0.25">
      <c r="D12833" s="129"/>
      <c r="F12833" s="99"/>
      <c r="G12833" s="99"/>
      <c r="H12833" s="99"/>
      <c r="I12833" s="18"/>
      <c r="K12833" s="180">
        <f t="shared" si="406"/>
        <v>0</v>
      </c>
      <c r="M12833" s="96">
        <f t="shared" si="407"/>
        <v>1</v>
      </c>
      <c r="N12833" s="273"/>
    </row>
    <row r="12834" spans="4:14" x14ac:dyDescent="0.25">
      <c r="D12834" s="129"/>
      <c r="F12834" s="99"/>
      <c r="G12834" s="99"/>
      <c r="H12834" s="99"/>
      <c r="I12834" s="18"/>
      <c r="K12834" s="180">
        <f t="shared" si="406"/>
        <v>0</v>
      </c>
      <c r="M12834" s="96">
        <f t="shared" si="407"/>
        <v>1</v>
      </c>
      <c r="N12834" s="273"/>
    </row>
    <row r="12835" spans="4:14" x14ac:dyDescent="0.25">
      <c r="D12835" s="129"/>
      <c r="F12835" s="99"/>
      <c r="G12835" s="99"/>
      <c r="H12835" s="99"/>
      <c r="I12835" s="18"/>
      <c r="K12835" s="180">
        <f t="shared" si="406"/>
        <v>0</v>
      </c>
      <c r="M12835" s="96">
        <f t="shared" si="407"/>
        <v>1</v>
      </c>
      <c r="N12835" s="273"/>
    </row>
    <row r="12836" spans="4:14" x14ac:dyDescent="0.25">
      <c r="D12836" s="129"/>
      <c r="F12836" s="99"/>
      <c r="G12836" s="99"/>
      <c r="H12836" s="99"/>
      <c r="I12836" s="18"/>
      <c r="K12836" s="180">
        <f t="shared" si="406"/>
        <v>0</v>
      </c>
      <c r="M12836" s="96">
        <f t="shared" si="407"/>
        <v>1</v>
      </c>
      <c r="N12836" s="273"/>
    </row>
    <row r="12837" spans="4:14" x14ac:dyDescent="0.25">
      <c r="D12837" s="129"/>
      <c r="F12837" s="99"/>
      <c r="G12837" s="99"/>
      <c r="H12837" s="99"/>
      <c r="I12837" s="18"/>
      <c r="K12837" s="180">
        <f t="shared" si="406"/>
        <v>0</v>
      </c>
      <c r="M12837" s="96">
        <f t="shared" si="407"/>
        <v>1</v>
      </c>
      <c r="N12837" s="273"/>
    </row>
    <row r="12838" spans="4:14" x14ac:dyDescent="0.25">
      <c r="D12838" s="129"/>
      <c r="F12838" s="99"/>
      <c r="G12838" s="99"/>
      <c r="H12838" s="99"/>
      <c r="I12838" s="18"/>
      <c r="K12838" s="180">
        <f t="shared" si="406"/>
        <v>0</v>
      </c>
      <c r="M12838" s="96">
        <f t="shared" si="407"/>
        <v>1</v>
      </c>
      <c r="N12838" s="273"/>
    </row>
    <row r="12839" spans="4:14" x14ac:dyDescent="0.25">
      <c r="D12839" s="129"/>
      <c r="F12839" s="99"/>
      <c r="G12839" s="99"/>
      <c r="H12839" s="99"/>
      <c r="I12839" s="18"/>
      <c r="K12839" s="180">
        <f t="shared" si="406"/>
        <v>0</v>
      </c>
      <c r="M12839" s="96">
        <f t="shared" si="407"/>
        <v>1</v>
      </c>
      <c r="N12839" s="273"/>
    </row>
    <row r="12840" spans="4:14" x14ac:dyDescent="0.25">
      <c r="D12840" s="129"/>
      <c r="F12840" s="99"/>
      <c r="G12840" s="99"/>
      <c r="H12840" s="99"/>
      <c r="I12840" s="18"/>
      <c r="K12840" s="180">
        <f t="shared" si="406"/>
        <v>0</v>
      </c>
      <c r="M12840" s="96">
        <f t="shared" si="407"/>
        <v>1</v>
      </c>
      <c r="N12840" s="273"/>
    </row>
    <row r="12841" spans="4:14" x14ac:dyDescent="0.25">
      <c r="D12841" s="129"/>
      <c r="F12841" s="99"/>
      <c r="G12841" s="99"/>
      <c r="H12841" s="99"/>
      <c r="I12841" s="18"/>
      <c r="K12841" s="180">
        <f t="shared" si="406"/>
        <v>0</v>
      </c>
      <c r="M12841" s="96">
        <f t="shared" si="407"/>
        <v>1</v>
      </c>
      <c r="N12841" s="273"/>
    </row>
    <row r="12842" spans="4:14" x14ac:dyDescent="0.25">
      <c r="D12842" s="129"/>
      <c r="F12842" s="99"/>
      <c r="G12842" s="99"/>
      <c r="H12842" s="99"/>
      <c r="I12842" s="18"/>
      <c r="K12842" s="180">
        <f t="shared" ref="K12842:K12905" si="408">IF(ctConta="",K12841+F12842,IF(I12842=ctConta,K12841+F12842,K12841))</f>
        <v>0</v>
      </c>
      <c r="M12842" s="96">
        <f t="shared" si="407"/>
        <v>1</v>
      </c>
      <c r="N12842" s="273"/>
    </row>
    <row r="12843" spans="4:14" x14ac:dyDescent="0.25">
      <c r="D12843" s="129"/>
      <c r="F12843" s="99"/>
      <c r="G12843" s="99"/>
      <c r="H12843" s="99"/>
      <c r="I12843" s="18"/>
      <c r="K12843" s="180">
        <f t="shared" si="408"/>
        <v>0</v>
      </c>
      <c r="M12843" s="96">
        <f t="shared" si="407"/>
        <v>1</v>
      </c>
      <c r="N12843" s="273"/>
    </row>
    <row r="12844" spans="4:14" x14ac:dyDescent="0.25">
      <c r="D12844" s="129"/>
      <c r="F12844" s="99"/>
      <c r="G12844" s="99"/>
      <c r="H12844" s="99"/>
      <c r="I12844" s="18"/>
      <c r="K12844" s="180">
        <f t="shared" si="408"/>
        <v>0</v>
      </c>
      <c r="M12844" s="96">
        <f t="shared" si="407"/>
        <v>1</v>
      </c>
      <c r="N12844" s="273"/>
    </row>
    <row r="12845" spans="4:14" x14ac:dyDescent="0.25">
      <c r="D12845" s="129"/>
      <c r="F12845" s="99"/>
      <c r="G12845" s="99"/>
      <c r="H12845" s="99"/>
      <c r="I12845" s="18"/>
      <c r="K12845" s="180">
        <f t="shared" si="408"/>
        <v>0</v>
      </c>
      <c r="M12845" s="96">
        <f t="shared" si="407"/>
        <v>1</v>
      </c>
      <c r="N12845" s="273"/>
    </row>
    <row r="12846" spans="4:14" x14ac:dyDescent="0.25">
      <c r="D12846" s="129"/>
      <c r="F12846" s="99"/>
      <c r="G12846" s="99"/>
      <c r="H12846" s="99"/>
      <c r="I12846" s="18"/>
      <c r="K12846" s="180">
        <f t="shared" si="408"/>
        <v>0</v>
      </c>
      <c r="M12846" s="96">
        <f t="shared" si="407"/>
        <v>1</v>
      </c>
      <c r="N12846" s="273"/>
    </row>
    <row r="12847" spans="4:14" x14ac:dyDescent="0.25">
      <c r="D12847" s="129"/>
      <c r="F12847" s="99"/>
      <c r="G12847" s="99"/>
      <c r="H12847" s="99"/>
      <c r="I12847" s="18"/>
      <c r="K12847" s="180">
        <f t="shared" si="408"/>
        <v>0</v>
      </c>
      <c r="M12847" s="96">
        <f t="shared" si="407"/>
        <v>1</v>
      </c>
      <c r="N12847" s="273"/>
    </row>
    <row r="12848" spans="4:14" x14ac:dyDescent="0.25">
      <c r="D12848" s="129"/>
      <c r="F12848" s="99"/>
      <c r="G12848" s="99"/>
      <c r="H12848" s="99"/>
      <c r="I12848" s="18"/>
      <c r="K12848" s="180">
        <f t="shared" si="408"/>
        <v>0</v>
      </c>
      <c r="M12848" s="96">
        <f t="shared" si="407"/>
        <v>1</v>
      </c>
      <c r="N12848" s="273"/>
    </row>
    <row r="12849" spans="4:14" x14ac:dyDescent="0.25">
      <c r="D12849" s="129"/>
      <c r="F12849" s="99"/>
      <c r="G12849" s="99"/>
      <c r="H12849" s="99"/>
      <c r="I12849" s="18"/>
      <c r="K12849" s="180">
        <f t="shared" si="408"/>
        <v>0</v>
      </c>
      <c r="M12849" s="96">
        <f t="shared" si="407"/>
        <v>1</v>
      </c>
      <c r="N12849" s="273"/>
    </row>
    <row r="12850" spans="4:14" x14ac:dyDescent="0.25">
      <c r="D12850" s="129"/>
      <c r="F12850" s="99"/>
      <c r="G12850" s="99"/>
      <c r="H12850" s="99"/>
      <c r="I12850" s="18"/>
      <c r="K12850" s="180">
        <f t="shared" si="408"/>
        <v>0</v>
      </c>
      <c r="M12850" s="96">
        <f t="shared" si="407"/>
        <v>1</v>
      </c>
      <c r="N12850" s="273"/>
    </row>
    <row r="12851" spans="4:14" x14ac:dyDescent="0.25">
      <c r="D12851" s="129"/>
      <c r="F12851" s="99"/>
      <c r="G12851" s="99"/>
      <c r="H12851" s="99"/>
      <c r="I12851" s="18"/>
      <c r="K12851" s="180">
        <f t="shared" si="408"/>
        <v>0</v>
      </c>
      <c r="M12851" s="96">
        <f t="shared" si="407"/>
        <v>1</v>
      </c>
      <c r="N12851" s="273"/>
    </row>
    <row r="12852" spans="4:14" x14ac:dyDescent="0.25">
      <c r="D12852" s="129"/>
      <c r="F12852" s="99"/>
      <c r="G12852" s="99"/>
      <c r="H12852" s="99"/>
      <c r="I12852" s="18"/>
      <c r="K12852" s="180">
        <f t="shared" si="408"/>
        <v>0</v>
      </c>
      <c r="M12852" s="96">
        <f t="shared" si="407"/>
        <v>1</v>
      </c>
      <c r="N12852" s="273"/>
    </row>
    <row r="12853" spans="4:14" x14ac:dyDescent="0.25">
      <c r="D12853" s="129"/>
      <c r="F12853" s="99"/>
      <c r="G12853" s="99"/>
      <c r="H12853" s="99"/>
      <c r="I12853" s="18"/>
      <c r="K12853" s="180">
        <f t="shared" si="408"/>
        <v>0</v>
      </c>
      <c r="M12853" s="96">
        <f t="shared" si="407"/>
        <v>1</v>
      </c>
      <c r="N12853" s="273"/>
    </row>
    <row r="12854" spans="4:14" x14ac:dyDescent="0.25">
      <c r="D12854" s="129"/>
      <c r="F12854" s="99"/>
      <c r="G12854" s="99"/>
      <c r="H12854" s="99"/>
      <c r="I12854" s="18"/>
      <c r="K12854" s="180">
        <f t="shared" si="408"/>
        <v>0</v>
      </c>
      <c r="M12854" s="96">
        <f t="shared" si="407"/>
        <v>1</v>
      </c>
      <c r="N12854" s="273"/>
    </row>
    <row r="12855" spans="4:14" x14ac:dyDescent="0.25">
      <c r="D12855" s="129"/>
      <c r="F12855" s="99"/>
      <c r="G12855" s="99"/>
      <c r="H12855" s="99"/>
      <c r="I12855" s="18"/>
      <c r="K12855" s="180">
        <f t="shared" si="408"/>
        <v>0</v>
      </c>
      <c r="M12855" s="96">
        <f t="shared" si="407"/>
        <v>1</v>
      </c>
      <c r="N12855" s="273"/>
    </row>
    <row r="12856" spans="4:14" x14ac:dyDescent="0.25">
      <c r="D12856" s="129"/>
      <c r="F12856" s="99"/>
      <c r="G12856" s="99"/>
      <c r="H12856" s="99"/>
      <c r="I12856" s="18"/>
      <c r="K12856" s="180">
        <f t="shared" si="408"/>
        <v>0</v>
      </c>
      <c r="M12856" s="96">
        <f t="shared" si="407"/>
        <v>1</v>
      </c>
      <c r="N12856" s="273"/>
    </row>
    <row r="12857" spans="4:14" x14ac:dyDescent="0.25">
      <c r="D12857" s="129"/>
      <c r="F12857" s="99"/>
      <c r="G12857" s="99"/>
      <c r="H12857" s="99"/>
      <c r="I12857" s="18"/>
      <c r="K12857" s="180">
        <f t="shared" si="408"/>
        <v>0</v>
      </c>
      <c r="M12857" s="96">
        <f t="shared" si="407"/>
        <v>1</v>
      </c>
      <c r="N12857" s="273"/>
    </row>
    <row r="12858" spans="4:14" x14ac:dyDescent="0.25">
      <c r="D12858" s="129"/>
      <c r="F12858" s="99"/>
      <c r="G12858" s="99"/>
      <c r="H12858" s="99"/>
      <c r="I12858" s="18"/>
      <c r="K12858" s="180">
        <f t="shared" si="408"/>
        <v>0</v>
      </c>
      <c r="M12858" s="96">
        <f t="shared" si="407"/>
        <v>1</v>
      </c>
      <c r="N12858" s="273"/>
    </row>
    <row r="12859" spans="4:14" x14ac:dyDescent="0.25">
      <c r="D12859" s="129"/>
      <c r="F12859" s="99"/>
      <c r="G12859" s="99"/>
      <c r="H12859" s="99"/>
      <c r="I12859" s="18"/>
      <c r="K12859" s="180">
        <f t="shared" si="408"/>
        <v>0</v>
      </c>
      <c r="M12859" s="96">
        <f t="shared" si="407"/>
        <v>1</v>
      </c>
      <c r="N12859" s="273"/>
    </row>
    <row r="12860" spans="4:14" x14ac:dyDescent="0.25">
      <c r="D12860" s="129"/>
      <c r="F12860" s="99"/>
      <c r="G12860" s="99"/>
      <c r="H12860" s="99"/>
      <c r="I12860" s="18"/>
      <c r="K12860" s="180">
        <f t="shared" si="408"/>
        <v>0</v>
      </c>
      <c r="M12860" s="96">
        <f t="shared" si="407"/>
        <v>1</v>
      </c>
      <c r="N12860" s="273"/>
    </row>
    <row r="12861" spans="4:14" x14ac:dyDescent="0.25">
      <c r="D12861" s="129"/>
      <c r="F12861" s="99"/>
      <c r="G12861" s="99"/>
      <c r="H12861" s="99"/>
      <c r="I12861" s="18"/>
      <c r="K12861" s="180">
        <f t="shared" si="408"/>
        <v>0</v>
      </c>
      <c r="M12861" s="96">
        <f t="shared" si="407"/>
        <v>1</v>
      </c>
      <c r="N12861" s="273"/>
    </row>
    <row r="12862" spans="4:14" x14ac:dyDescent="0.25">
      <c r="D12862" s="129"/>
      <c r="F12862" s="99"/>
      <c r="G12862" s="99"/>
      <c r="H12862" s="99"/>
      <c r="I12862" s="18"/>
      <c r="K12862" s="180">
        <f t="shared" si="408"/>
        <v>0</v>
      </c>
      <c r="M12862" s="96">
        <f t="shared" si="407"/>
        <v>1</v>
      </c>
      <c r="N12862" s="273"/>
    </row>
    <row r="12863" spans="4:14" x14ac:dyDescent="0.25">
      <c r="D12863" s="129"/>
      <c r="F12863" s="99"/>
      <c r="G12863" s="99"/>
      <c r="H12863" s="99"/>
      <c r="I12863" s="18"/>
      <c r="K12863" s="180">
        <f t="shared" si="408"/>
        <v>0</v>
      </c>
      <c r="M12863" s="96">
        <f t="shared" si="407"/>
        <v>1</v>
      </c>
      <c r="N12863" s="273"/>
    </row>
    <row r="12864" spans="4:14" x14ac:dyDescent="0.25">
      <c r="D12864" s="129"/>
      <c r="F12864" s="99"/>
      <c r="G12864" s="99"/>
      <c r="H12864" s="99"/>
      <c r="I12864" s="18"/>
      <c r="K12864" s="180">
        <f t="shared" si="408"/>
        <v>0</v>
      </c>
      <c r="M12864" s="96">
        <f t="shared" si="407"/>
        <v>1</v>
      </c>
      <c r="N12864" s="273"/>
    </row>
    <row r="12865" spans="4:14" x14ac:dyDescent="0.25">
      <c r="D12865" s="129"/>
      <c r="F12865" s="99"/>
      <c r="G12865" s="99"/>
      <c r="H12865" s="99"/>
      <c r="I12865" s="18"/>
      <c r="K12865" s="180">
        <f t="shared" si="408"/>
        <v>0</v>
      </c>
      <c r="M12865" s="96">
        <f t="shared" si="407"/>
        <v>1</v>
      </c>
      <c r="N12865" s="273"/>
    </row>
    <row r="12866" spans="4:14" x14ac:dyDescent="0.25">
      <c r="D12866" s="129"/>
      <c r="F12866" s="99"/>
      <c r="G12866" s="99"/>
      <c r="H12866" s="99"/>
      <c r="I12866" s="18"/>
      <c r="K12866" s="180">
        <f t="shared" si="408"/>
        <v>0</v>
      </c>
      <c r="M12866" s="96">
        <f t="shared" si="407"/>
        <v>1</v>
      </c>
      <c r="N12866" s="273"/>
    </row>
    <row r="12867" spans="4:14" x14ac:dyDescent="0.25">
      <c r="D12867" s="129"/>
      <c r="F12867" s="99"/>
      <c r="G12867" s="99"/>
      <c r="H12867" s="99"/>
      <c r="I12867" s="18"/>
      <c r="K12867" s="180">
        <f t="shared" si="408"/>
        <v>0</v>
      </c>
      <c r="M12867" s="96">
        <f t="shared" si="407"/>
        <v>1</v>
      </c>
      <c r="N12867" s="273"/>
    </row>
    <row r="12868" spans="4:14" x14ac:dyDescent="0.25">
      <c r="D12868" s="129"/>
      <c r="F12868" s="99"/>
      <c r="G12868" s="99"/>
      <c r="H12868" s="99"/>
      <c r="I12868" s="18"/>
      <c r="K12868" s="180">
        <f t="shared" si="408"/>
        <v>0</v>
      </c>
      <c r="M12868" s="96">
        <f t="shared" si="407"/>
        <v>1</v>
      </c>
      <c r="N12868" s="273"/>
    </row>
    <row r="12869" spans="4:14" x14ac:dyDescent="0.25">
      <c r="D12869" s="129"/>
      <c r="F12869" s="99"/>
      <c r="G12869" s="99"/>
      <c r="H12869" s="99"/>
      <c r="I12869" s="18"/>
      <c r="K12869" s="180">
        <f t="shared" si="408"/>
        <v>0</v>
      </c>
      <c r="M12869" s="96">
        <f t="shared" si="407"/>
        <v>1</v>
      </c>
      <c r="N12869" s="273"/>
    </row>
    <row r="12870" spans="4:14" x14ac:dyDescent="0.25">
      <c r="D12870" s="129"/>
      <c r="F12870" s="99"/>
      <c r="G12870" s="99"/>
      <c r="H12870" s="99"/>
      <c r="I12870" s="18"/>
      <c r="K12870" s="180">
        <f t="shared" si="408"/>
        <v>0</v>
      </c>
      <c r="M12870" s="96">
        <f t="shared" si="407"/>
        <v>1</v>
      </c>
      <c r="N12870" s="273"/>
    </row>
    <row r="12871" spans="4:14" x14ac:dyDescent="0.25">
      <c r="D12871" s="129"/>
      <c r="F12871" s="99"/>
      <c r="G12871" s="99"/>
      <c r="H12871" s="99"/>
      <c r="I12871" s="18"/>
      <c r="K12871" s="180">
        <f t="shared" si="408"/>
        <v>0</v>
      </c>
      <c r="M12871" s="96">
        <f t="shared" si="407"/>
        <v>1</v>
      </c>
      <c r="N12871" s="273"/>
    </row>
    <row r="12872" spans="4:14" x14ac:dyDescent="0.25">
      <c r="D12872" s="129"/>
      <c r="F12872" s="99"/>
      <c r="G12872" s="99"/>
      <c r="H12872" s="99"/>
      <c r="I12872" s="18"/>
      <c r="K12872" s="180">
        <f t="shared" si="408"/>
        <v>0</v>
      </c>
      <c r="M12872" s="96">
        <f t="shared" si="407"/>
        <v>1</v>
      </c>
      <c r="N12872" s="273"/>
    </row>
    <row r="12873" spans="4:14" x14ac:dyDescent="0.25">
      <c r="D12873" s="129"/>
      <c r="F12873" s="99"/>
      <c r="G12873" s="99"/>
      <c r="H12873" s="99"/>
      <c r="I12873" s="18"/>
      <c r="K12873" s="180">
        <f t="shared" si="408"/>
        <v>0</v>
      </c>
      <c r="M12873" s="96">
        <f t="shared" si="407"/>
        <v>1</v>
      </c>
      <c r="N12873" s="273"/>
    </row>
    <row r="12874" spans="4:14" x14ac:dyDescent="0.25">
      <c r="D12874" s="129"/>
      <c r="F12874" s="99"/>
      <c r="G12874" s="99"/>
      <c r="H12874" s="99"/>
      <c r="I12874" s="18"/>
      <c r="K12874" s="180">
        <f t="shared" si="408"/>
        <v>0</v>
      </c>
      <c r="M12874" s="96">
        <f t="shared" si="407"/>
        <v>1</v>
      </c>
      <c r="N12874" s="273"/>
    </row>
    <row r="12875" spans="4:14" x14ac:dyDescent="0.25">
      <c r="D12875" s="129"/>
      <c r="F12875" s="99"/>
      <c r="G12875" s="99"/>
      <c r="H12875" s="99"/>
      <c r="I12875" s="18"/>
      <c r="K12875" s="180">
        <f t="shared" si="408"/>
        <v>0</v>
      </c>
      <c r="M12875" s="96">
        <f t="shared" si="407"/>
        <v>1</v>
      </c>
      <c r="N12875" s="273"/>
    </row>
    <row r="12876" spans="4:14" x14ac:dyDescent="0.25">
      <c r="D12876" s="129"/>
      <c r="F12876" s="99"/>
      <c r="G12876" s="99"/>
      <c r="H12876" s="99"/>
      <c r="I12876" s="18"/>
      <c r="K12876" s="180">
        <f t="shared" si="408"/>
        <v>0</v>
      </c>
      <c r="M12876" s="96">
        <f t="shared" si="407"/>
        <v>1</v>
      </c>
      <c r="N12876" s="273"/>
    </row>
    <row r="12877" spans="4:14" x14ac:dyDescent="0.25">
      <c r="D12877" s="129"/>
      <c r="F12877" s="99"/>
      <c r="G12877" s="99"/>
      <c r="H12877" s="99"/>
      <c r="I12877" s="18"/>
      <c r="K12877" s="180">
        <f t="shared" si="408"/>
        <v>0</v>
      </c>
      <c r="M12877" s="96">
        <f t="shared" si="407"/>
        <v>1</v>
      </c>
      <c r="N12877" s="273"/>
    </row>
    <row r="12878" spans="4:14" x14ac:dyDescent="0.25">
      <c r="D12878" s="129"/>
      <c r="F12878" s="99"/>
      <c r="G12878" s="99"/>
      <c r="H12878" s="99"/>
      <c r="I12878" s="18"/>
      <c r="K12878" s="180">
        <f t="shared" si="408"/>
        <v>0</v>
      </c>
      <c r="M12878" s="96">
        <f t="shared" si="407"/>
        <v>1</v>
      </c>
      <c r="N12878" s="273"/>
    </row>
    <row r="12879" spans="4:14" x14ac:dyDescent="0.25">
      <c r="D12879" s="129"/>
      <c r="F12879" s="99"/>
      <c r="G12879" s="99"/>
      <c r="H12879" s="99"/>
      <c r="I12879" s="18"/>
      <c r="K12879" s="180">
        <f t="shared" si="408"/>
        <v>0</v>
      </c>
      <c r="M12879" s="96">
        <f t="shared" si="407"/>
        <v>1</v>
      </c>
      <c r="N12879" s="273"/>
    </row>
    <row r="12880" spans="4:14" x14ac:dyDescent="0.25">
      <c r="D12880" s="129"/>
      <c r="F12880" s="99"/>
      <c r="G12880" s="99"/>
      <c r="H12880" s="99"/>
      <c r="I12880" s="18"/>
      <c r="K12880" s="180">
        <f t="shared" si="408"/>
        <v>0</v>
      </c>
      <c r="M12880" s="96">
        <f t="shared" si="407"/>
        <v>1</v>
      </c>
      <c r="N12880" s="273"/>
    </row>
    <row r="12881" spans="4:14" x14ac:dyDescent="0.25">
      <c r="D12881" s="129"/>
      <c r="F12881" s="99"/>
      <c r="G12881" s="99"/>
      <c r="H12881" s="99"/>
      <c r="I12881" s="18"/>
      <c r="K12881" s="180">
        <f t="shared" si="408"/>
        <v>0</v>
      </c>
      <c r="M12881" s="96">
        <f t="shared" ref="M12881:M12944" si="409">UltimoDia(D12881)</f>
        <v>1</v>
      </c>
      <c r="N12881" s="273"/>
    </row>
    <row r="12882" spans="4:14" x14ac:dyDescent="0.25">
      <c r="D12882" s="129"/>
      <c r="F12882" s="99"/>
      <c r="G12882" s="99"/>
      <c r="H12882" s="99"/>
      <c r="I12882" s="18"/>
      <c r="K12882" s="180">
        <f t="shared" si="408"/>
        <v>0</v>
      </c>
      <c r="M12882" s="96">
        <f t="shared" si="409"/>
        <v>1</v>
      </c>
      <c r="N12882" s="273"/>
    </row>
    <row r="12883" spans="4:14" x14ac:dyDescent="0.25">
      <c r="D12883" s="129"/>
      <c r="F12883" s="99"/>
      <c r="G12883" s="99"/>
      <c r="H12883" s="99"/>
      <c r="I12883" s="18"/>
      <c r="K12883" s="180">
        <f t="shared" si="408"/>
        <v>0</v>
      </c>
      <c r="M12883" s="96">
        <f t="shared" si="409"/>
        <v>1</v>
      </c>
      <c r="N12883" s="273"/>
    </row>
    <row r="12884" spans="4:14" x14ac:dyDescent="0.25">
      <c r="D12884" s="129"/>
      <c r="F12884" s="99"/>
      <c r="G12884" s="99"/>
      <c r="H12884" s="99"/>
      <c r="I12884" s="18"/>
      <c r="K12884" s="180">
        <f t="shared" si="408"/>
        <v>0</v>
      </c>
      <c r="M12884" s="96">
        <f t="shared" si="409"/>
        <v>1</v>
      </c>
      <c r="N12884" s="273"/>
    </row>
    <row r="12885" spans="4:14" x14ac:dyDescent="0.25">
      <c r="D12885" s="129"/>
      <c r="F12885" s="99"/>
      <c r="G12885" s="99"/>
      <c r="H12885" s="99"/>
      <c r="I12885" s="18"/>
      <c r="K12885" s="180">
        <f t="shared" si="408"/>
        <v>0</v>
      </c>
      <c r="M12885" s="96">
        <f t="shared" si="409"/>
        <v>1</v>
      </c>
      <c r="N12885" s="273"/>
    </row>
    <row r="12886" spans="4:14" x14ac:dyDescent="0.25">
      <c r="D12886" s="129"/>
      <c r="F12886" s="99"/>
      <c r="G12886" s="99"/>
      <c r="H12886" s="99"/>
      <c r="I12886" s="18"/>
      <c r="K12886" s="180">
        <f t="shared" si="408"/>
        <v>0</v>
      </c>
      <c r="M12886" s="96">
        <f t="shared" si="409"/>
        <v>1</v>
      </c>
      <c r="N12886" s="273"/>
    </row>
    <row r="12887" spans="4:14" x14ac:dyDescent="0.25">
      <c r="D12887" s="129"/>
      <c r="F12887" s="99"/>
      <c r="G12887" s="99"/>
      <c r="H12887" s="99"/>
      <c r="I12887" s="18"/>
      <c r="K12887" s="180">
        <f t="shared" si="408"/>
        <v>0</v>
      </c>
      <c r="M12887" s="96">
        <f t="shared" si="409"/>
        <v>1</v>
      </c>
      <c r="N12887" s="273"/>
    </row>
    <row r="12888" spans="4:14" x14ac:dyDescent="0.25">
      <c r="D12888" s="129"/>
      <c r="F12888" s="99"/>
      <c r="G12888" s="99"/>
      <c r="H12888" s="99"/>
      <c r="I12888" s="18"/>
      <c r="K12888" s="180">
        <f t="shared" si="408"/>
        <v>0</v>
      </c>
      <c r="M12888" s="96">
        <f t="shared" si="409"/>
        <v>1</v>
      </c>
      <c r="N12888" s="273"/>
    </row>
    <row r="12889" spans="4:14" x14ac:dyDescent="0.25">
      <c r="D12889" s="129"/>
      <c r="F12889" s="99"/>
      <c r="G12889" s="99"/>
      <c r="H12889" s="99"/>
      <c r="I12889" s="18"/>
      <c r="K12889" s="180">
        <f t="shared" si="408"/>
        <v>0</v>
      </c>
      <c r="M12889" s="96">
        <f t="shared" si="409"/>
        <v>1</v>
      </c>
      <c r="N12889" s="273"/>
    </row>
    <row r="12890" spans="4:14" x14ac:dyDescent="0.25">
      <c r="D12890" s="129"/>
      <c r="F12890" s="99"/>
      <c r="G12890" s="99"/>
      <c r="H12890" s="99"/>
      <c r="I12890" s="18"/>
      <c r="K12890" s="180">
        <f t="shared" si="408"/>
        <v>0</v>
      </c>
      <c r="M12890" s="96">
        <f t="shared" si="409"/>
        <v>1</v>
      </c>
      <c r="N12890" s="273"/>
    </row>
    <row r="12891" spans="4:14" x14ac:dyDescent="0.25">
      <c r="D12891" s="129"/>
      <c r="F12891" s="99"/>
      <c r="G12891" s="99"/>
      <c r="H12891" s="99"/>
      <c r="I12891" s="18"/>
      <c r="K12891" s="180">
        <f t="shared" si="408"/>
        <v>0</v>
      </c>
      <c r="M12891" s="96">
        <f t="shared" si="409"/>
        <v>1</v>
      </c>
      <c r="N12891" s="273"/>
    </row>
    <row r="12892" spans="4:14" x14ac:dyDescent="0.25">
      <c r="D12892" s="129"/>
      <c r="F12892" s="99"/>
      <c r="G12892" s="99"/>
      <c r="H12892" s="99"/>
      <c r="I12892" s="18"/>
      <c r="K12892" s="180">
        <f t="shared" si="408"/>
        <v>0</v>
      </c>
      <c r="M12892" s="96">
        <f t="shared" si="409"/>
        <v>1</v>
      </c>
      <c r="N12892" s="273"/>
    </row>
    <row r="12893" spans="4:14" x14ac:dyDescent="0.25">
      <c r="D12893" s="129"/>
      <c r="F12893" s="99"/>
      <c r="G12893" s="99"/>
      <c r="H12893" s="99"/>
      <c r="I12893" s="18"/>
      <c r="K12893" s="180">
        <f t="shared" si="408"/>
        <v>0</v>
      </c>
      <c r="M12893" s="96">
        <f t="shared" si="409"/>
        <v>1</v>
      </c>
      <c r="N12893" s="273"/>
    </row>
    <row r="12894" spans="4:14" x14ac:dyDescent="0.25">
      <c r="D12894" s="129"/>
      <c r="F12894" s="99"/>
      <c r="G12894" s="99"/>
      <c r="H12894" s="99"/>
      <c r="I12894" s="18"/>
      <c r="K12894" s="180">
        <f t="shared" si="408"/>
        <v>0</v>
      </c>
      <c r="M12894" s="96">
        <f t="shared" si="409"/>
        <v>1</v>
      </c>
      <c r="N12894" s="273"/>
    </row>
    <row r="12895" spans="4:14" x14ac:dyDescent="0.25">
      <c r="D12895" s="129"/>
      <c r="F12895" s="99"/>
      <c r="G12895" s="99"/>
      <c r="H12895" s="99"/>
      <c r="I12895" s="18"/>
      <c r="K12895" s="180">
        <f t="shared" si="408"/>
        <v>0</v>
      </c>
      <c r="M12895" s="96">
        <f t="shared" si="409"/>
        <v>1</v>
      </c>
      <c r="N12895" s="273"/>
    </row>
    <row r="12896" spans="4:14" x14ac:dyDescent="0.25">
      <c r="D12896" s="129"/>
      <c r="F12896" s="99"/>
      <c r="G12896" s="99"/>
      <c r="H12896" s="99"/>
      <c r="I12896" s="18"/>
      <c r="K12896" s="180">
        <f t="shared" si="408"/>
        <v>0</v>
      </c>
      <c r="M12896" s="96">
        <f t="shared" si="409"/>
        <v>1</v>
      </c>
      <c r="N12896" s="273"/>
    </row>
    <row r="12897" spans="4:14" x14ac:dyDescent="0.25">
      <c r="D12897" s="129"/>
      <c r="F12897" s="99"/>
      <c r="G12897" s="99"/>
      <c r="H12897" s="99"/>
      <c r="I12897" s="18"/>
      <c r="K12897" s="180">
        <f t="shared" si="408"/>
        <v>0</v>
      </c>
      <c r="M12897" s="96">
        <f t="shared" si="409"/>
        <v>1</v>
      </c>
      <c r="N12897" s="273"/>
    </row>
    <row r="12898" spans="4:14" x14ac:dyDescent="0.25">
      <c r="D12898" s="129"/>
      <c r="F12898" s="99"/>
      <c r="G12898" s="99"/>
      <c r="H12898" s="99"/>
      <c r="I12898" s="18"/>
      <c r="K12898" s="180">
        <f t="shared" si="408"/>
        <v>0</v>
      </c>
      <c r="M12898" s="96">
        <f t="shared" si="409"/>
        <v>1</v>
      </c>
      <c r="N12898" s="273"/>
    </row>
    <row r="12899" spans="4:14" x14ac:dyDescent="0.25">
      <c r="D12899" s="129"/>
      <c r="F12899" s="99"/>
      <c r="G12899" s="99"/>
      <c r="H12899" s="99"/>
      <c r="I12899" s="18"/>
      <c r="K12899" s="180">
        <f t="shared" si="408"/>
        <v>0</v>
      </c>
      <c r="M12899" s="96">
        <f t="shared" si="409"/>
        <v>1</v>
      </c>
      <c r="N12899" s="273"/>
    </row>
    <row r="12900" spans="4:14" x14ac:dyDescent="0.25">
      <c r="D12900" s="129"/>
      <c r="F12900" s="99"/>
      <c r="G12900" s="99"/>
      <c r="H12900" s="99"/>
      <c r="I12900" s="18"/>
      <c r="K12900" s="180">
        <f t="shared" si="408"/>
        <v>0</v>
      </c>
      <c r="M12900" s="96">
        <f t="shared" si="409"/>
        <v>1</v>
      </c>
      <c r="N12900" s="273"/>
    </row>
    <row r="12901" spans="4:14" x14ac:dyDescent="0.25">
      <c r="D12901" s="129"/>
      <c r="F12901" s="99"/>
      <c r="G12901" s="99"/>
      <c r="H12901" s="99"/>
      <c r="I12901" s="18"/>
      <c r="K12901" s="180">
        <f t="shared" si="408"/>
        <v>0</v>
      </c>
      <c r="M12901" s="96">
        <f t="shared" si="409"/>
        <v>1</v>
      </c>
      <c r="N12901" s="273"/>
    </row>
    <row r="12902" spans="4:14" x14ac:dyDescent="0.25">
      <c r="D12902" s="129"/>
      <c r="F12902" s="99"/>
      <c r="G12902" s="99"/>
      <c r="H12902" s="99"/>
      <c r="I12902" s="18"/>
      <c r="K12902" s="180">
        <f t="shared" si="408"/>
        <v>0</v>
      </c>
      <c r="M12902" s="96">
        <f t="shared" si="409"/>
        <v>1</v>
      </c>
      <c r="N12902" s="273"/>
    </row>
    <row r="12903" spans="4:14" x14ac:dyDescent="0.25">
      <c r="D12903" s="129"/>
      <c r="F12903" s="99"/>
      <c r="G12903" s="99"/>
      <c r="H12903" s="99"/>
      <c r="I12903" s="18"/>
      <c r="K12903" s="180">
        <f t="shared" si="408"/>
        <v>0</v>
      </c>
      <c r="M12903" s="96">
        <f t="shared" si="409"/>
        <v>1</v>
      </c>
      <c r="N12903" s="273"/>
    </row>
    <row r="12904" spans="4:14" x14ac:dyDescent="0.25">
      <c r="D12904" s="129"/>
      <c r="F12904" s="99"/>
      <c r="G12904" s="99"/>
      <c r="H12904" s="99"/>
      <c r="I12904" s="18"/>
      <c r="K12904" s="180">
        <f t="shared" si="408"/>
        <v>0</v>
      </c>
      <c r="M12904" s="96">
        <f t="shared" si="409"/>
        <v>1</v>
      </c>
      <c r="N12904" s="273"/>
    </row>
    <row r="12905" spans="4:14" x14ac:dyDescent="0.25">
      <c r="D12905" s="129"/>
      <c r="F12905" s="99"/>
      <c r="G12905" s="99"/>
      <c r="H12905" s="99"/>
      <c r="I12905" s="18"/>
      <c r="K12905" s="180">
        <f t="shared" si="408"/>
        <v>0</v>
      </c>
      <c r="M12905" s="96">
        <f t="shared" si="409"/>
        <v>1</v>
      </c>
      <c r="N12905" s="273"/>
    </row>
    <row r="12906" spans="4:14" x14ac:dyDescent="0.25">
      <c r="D12906" s="129"/>
      <c r="F12906" s="99"/>
      <c r="G12906" s="99"/>
      <c r="H12906" s="99"/>
      <c r="I12906" s="18"/>
      <c r="K12906" s="180">
        <f t="shared" ref="K12906:K12969" si="410">IF(ctConta="",K12905+F12906,IF(I12906=ctConta,K12905+F12906,K12905))</f>
        <v>0</v>
      </c>
      <c r="M12906" s="96">
        <f t="shared" si="409"/>
        <v>1</v>
      </c>
      <c r="N12906" s="273"/>
    </row>
    <row r="12907" spans="4:14" x14ac:dyDescent="0.25">
      <c r="D12907" s="129"/>
      <c r="F12907" s="99"/>
      <c r="G12907" s="99"/>
      <c r="H12907" s="99"/>
      <c r="I12907" s="18"/>
      <c r="K12907" s="180">
        <f t="shared" si="410"/>
        <v>0</v>
      </c>
      <c r="M12907" s="96">
        <f t="shared" si="409"/>
        <v>1</v>
      </c>
      <c r="N12907" s="273"/>
    </row>
    <row r="12908" spans="4:14" x14ac:dyDescent="0.25">
      <c r="D12908" s="129"/>
      <c r="F12908" s="99"/>
      <c r="G12908" s="99"/>
      <c r="H12908" s="99"/>
      <c r="I12908" s="18"/>
      <c r="K12908" s="180">
        <f t="shared" si="410"/>
        <v>0</v>
      </c>
      <c r="M12908" s="96">
        <f t="shared" si="409"/>
        <v>1</v>
      </c>
      <c r="N12908" s="273"/>
    </row>
    <row r="12909" spans="4:14" x14ac:dyDescent="0.25">
      <c r="D12909" s="129"/>
      <c r="F12909" s="99"/>
      <c r="G12909" s="99"/>
      <c r="H12909" s="99"/>
      <c r="I12909" s="18"/>
      <c r="K12909" s="180">
        <f t="shared" si="410"/>
        <v>0</v>
      </c>
      <c r="M12909" s="96">
        <f t="shared" si="409"/>
        <v>1</v>
      </c>
      <c r="N12909" s="273"/>
    </row>
    <row r="12910" spans="4:14" x14ac:dyDescent="0.25">
      <c r="D12910" s="129"/>
      <c r="F12910" s="99"/>
      <c r="G12910" s="99"/>
      <c r="H12910" s="99"/>
      <c r="I12910" s="18"/>
      <c r="K12910" s="180">
        <f t="shared" si="410"/>
        <v>0</v>
      </c>
      <c r="M12910" s="96">
        <f t="shared" si="409"/>
        <v>1</v>
      </c>
      <c r="N12910" s="273"/>
    </row>
    <row r="12911" spans="4:14" x14ac:dyDescent="0.25">
      <c r="D12911" s="129"/>
      <c r="F12911" s="99"/>
      <c r="G12911" s="99"/>
      <c r="H12911" s="99"/>
      <c r="I12911" s="18"/>
      <c r="K12911" s="180">
        <f t="shared" si="410"/>
        <v>0</v>
      </c>
      <c r="M12911" s="96">
        <f t="shared" si="409"/>
        <v>1</v>
      </c>
      <c r="N12911" s="273"/>
    </row>
    <row r="12912" spans="4:14" x14ac:dyDescent="0.25">
      <c r="D12912" s="129"/>
      <c r="F12912" s="99"/>
      <c r="G12912" s="99"/>
      <c r="H12912" s="99"/>
      <c r="I12912" s="18"/>
      <c r="K12912" s="180">
        <f t="shared" si="410"/>
        <v>0</v>
      </c>
      <c r="M12912" s="96">
        <f t="shared" si="409"/>
        <v>1</v>
      </c>
      <c r="N12912" s="273"/>
    </row>
    <row r="12913" spans="4:14" x14ac:dyDescent="0.25">
      <c r="D12913" s="129"/>
      <c r="F12913" s="99"/>
      <c r="G12913" s="99"/>
      <c r="H12913" s="99"/>
      <c r="I12913" s="18"/>
      <c r="K12913" s="180">
        <f t="shared" si="410"/>
        <v>0</v>
      </c>
      <c r="M12913" s="96">
        <f t="shared" si="409"/>
        <v>1</v>
      </c>
      <c r="N12913" s="273"/>
    </row>
    <row r="12914" spans="4:14" x14ac:dyDescent="0.25">
      <c r="D12914" s="129"/>
      <c r="F12914" s="99"/>
      <c r="G12914" s="99"/>
      <c r="H12914" s="99"/>
      <c r="I12914" s="18"/>
      <c r="K12914" s="180">
        <f t="shared" si="410"/>
        <v>0</v>
      </c>
      <c r="M12914" s="96">
        <f t="shared" si="409"/>
        <v>1</v>
      </c>
      <c r="N12914" s="273"/>
    </row>
    <row r="12915" spans="4:14" x14ac:dyDescent="0.25">
      <c r="D12915" s="129"/>
      <c r="F12915" s="99"/>
      <c r="G12915" s="99"/>
      <c r="H12915" s="99"/>
      <c r="I12915" s="18"/>
      <c r="K12915" s="180">
        <f t="shared" si="410"/>
        <v>0</v>
      </c>
      <c r="M12915" s="96">
        <f t="shared" si="409"/>
        <v>1</v>
      </c>
      <c r="N12915" s="273"/>
    </row>
    <row r="12916" spans="4:14" x14ac:dyDescent="0.25">
      <c r="D12916" s="129"/>
      <c r="F12916" s="99"/>
      <c r="G12916" s="99"/>
      <c r="H12916" s="99"/>
      <c r="I12916" s="18"/>
      <c r="K12916" s="180">
        <f t="shared" si="410"/>
        <v>0</v>
      </c>
      <c r="M12916" s="96">
        <f t="shared" si="409"/>
        <v>1</v>
      </c>
      <c r="N12916" s="273"/>
    </row>
    <row r="12917" spans="4:14" x14ac:dyDescent="0.25">
      <c r="D12917" s="129"/>
      <c r="F12917" s="99"/>
      <c r="G12917" s="99"/>
      <c r="H12917" s="99"/>
      <c r="I12917" s="18"/>
      <c r="K12917" s="180">
        <f t="shared" si="410"/>
        <v>0</v>
      </c>
      <c r="M12917" s="96">
        <f t="shared" si="409"/>
        <v>1</v>
      </c>
      <c r="N12917" s="273"/>
    </row>
    <row r="12918" spans="4:14" x14ac:dyDescent="0.25">
      <c r="D12918" s="129"/>
      <c r="F12918" s="99"/>
      <c r="G12918" s="99"/>
      <c r="H12918" s="99"/>
      <c r="I12918" s="18"/>
      <c r="K12918" s="180">
        <f t="shared" si="410"/>
        <v>0</v>
      </c>
      <c r="M12918" s="96">
        <f t="shared" si="409"/>
        <v>1</v>
      </c>
      <c r="N12918" s="273"/>
    </row>
    <row r="12919" spans="4:14" x14ac:dyDescent="0.25">
      <c r="D12919" s="129"/>
      <c r="F12919" s="99"/>
      <c r="G12919" s="99"/>
      <c r="H12919" s="99"/>
      <c r="I12919" s="18"/>
      <c r="K12919" s="180">
        <f t="shared" si="410"/>
        <v>0</v>
      </c>
      <c r="M12919" s="96">
        <f t="shared" si="409"/>
        <v>1</v>
      </c>
      <c r="N12919" s="273"/>
    </row>
    <row r="12920" spans="4:14" x14ac:dyDescent="0.25">
      <c r="D12920" s="129"/>
      <c r="F12920" s="99"/>
      <c r="G12920" s="99"/>
      <c r="H12920" s="99"/>
      <c r="I12920" s="18"/>
      <c r="K12920" s="180">
        <f t="shared" si="410"/>
        <v>0</v>
      </c>
      <c r="M12920" s="96">
        <f t="shared" si="409"/>
        <v>1</v>
      </c>
      <c r="N12920" s="273"/>
    </row>
    <row r="12921" spans="4:14" x14ac:dyDescent="0.25">
      <c r="D12921" s="129"/>
      <c r="F12921" s="99"/>
      <c r="G12921" s="99"/>
      <c r="H12921" s="99"/>
      <c r="I12921" s="18"/>
      <c r="K12921" s="180">
        <f t="shared" si="410"/>
        <v>0</v>
      </c>
      <c r="M12921" s="96">
        <f t="shared" si="409"/>
        <v>1</v>
      </c>
      <c r="N12921" s="273"/>
    </row>
    <row r="12922" spans="4:14" x14ac:dyDescent="0.25">
      <c r="D12922" s="129"/>
      <c r="F12922" s="99"/>
      <c r="G12922" s="99"/>
      <c r="H12922" s="99"/>
      <c r="I12922" s="18"/>
      <c r="K12922" s="180">
        <f t="shared" si="410"/>
        <v>0</v>
      </c>
      <c r="M12922" s="96">
        <f t="shared" si="409"/>
        <v>1</v>
      </c>
      <c r="N12922" s="273"/>
    </row>
    <row r="12923" spans="4:14" x14ac:dyDescent="0.25">
      <c r="D12923" s="129"/>
      <c r="F12923" s="99"/>
      <c r="G12923" s="99"/>
      <c r="H12923" s="99"/>
      <c r="I12923" s="18"/>
      <c r="K12923" s="180">
        <f t="shared" si="410"/>
        <v>0</v>
      </c>
      <c r="M12923" s="96">
        <f t="shared" si="409"/>
        <v>1</v>
      </c>
      <c r="N12923" s="273"/>
    </row>
    <row r="12924" spans="4:14" x14ac:dyDescent="0.25">
      <c r="D12924" s="129"/>
      <c r="F12924" s="99"/>
      <c r="G12924" s="99"/>
      <c r="H12924" s="99"/>
      <c r="I12924" s="18"/>
      <c r="K12924" s="180">
        <f t="shared" si="410"/>
        <v>0</v>
      </c>
      <c r="M12924" s="96">
        <f t="shared" si="409"/>
        <v>1</v>
      </c>
      <c r="N12924" s="273"/>
    </row>
    <row r="12925" spans="4:14" x14ac:dyDescent="0.25">
      <c r="D12925" s="129"/>
      <c r="F12925" s="99"/>
      <c r="G12925" s="99"/>
      <c r="H12925" s="99"/>
      <c r="I12925" s="18"/>
      <c r="K12925" s="180">
        <f t="shared" si="410"/>
        <v>0</v>
      </c>
      <c r="M12925" s="96">
        <f t="shared" si="409"/>
        <v>1</v>
      </c>
      <c r="N12925" s="273"/>
    </row>
    <row r="12926" spans="4:14" x14ac:dyDescent="0.25">
      <c r="D12926" s="129"/>
      <c r="F12926" s="99"/>
      <c r="G12926" s="99"/>
      <c r="H12926" s="99"/>
      <c r="I12926" s="18"/>
      <c r="K12926" s="180">
        <f t="shared" si="410"/>
        <v>0</v>
      </c>
      <c r="M12926" s="96">
        <f t="shared" si="409"/>
        <v>1</v>
      </c>
      <c r="N12926" s="273"/>
    </row>
    <row r="12927" spans="4:14" x14ac:dyDescent="0.25">
      <c r="D12927" s="129"/>
      <c r="F12927" s="99"/>
      <c r="G12927" s="99"/>
      <c r="H12927" s="99"/>
      <c r="I12927" s="18"/>
      <c r="K12927" s="180">
        <f t="shared" si="410"/>
        <v>0</v>
      </c>
      <c r="M12927" s="96">
        <f t="shared" si="409"/>
        <v>1</v>
      </c>
      <c r="N12927" s="273"/>
    </row>
    <row r="12928" spans="4:14" x14ac:dyDescent="0.25">
      <c r="D12928" s="129"/>
      <c r="F12928" s="99"/>
      <c r="G12928" s="99"/>
      <c r="H12928" s="99"/>
      <c r="I12928" s="18"/>
      <c r="K12928" s="180">
        <f t="shared" si="410"/>
        <v>0</v>
      </c>
      <c r="M12928" s="96">
        <f t="shared" si="409"/>
        <v>1</v>
      </c>
      <c r="N12928" s="273"/>
    </row>
    <row r="12929" spans="4:14" x14ac:dyDescent="0.25">
      <c r="D12929" s="129"/>
      <c r="F12929" s="99"/>
      <c r="G12929" s="99"/>
      <c r="H12929" s="99"/>
      <c r="I12929" s="18"/>
      <c r="K12929" s="180">
        <f t="shared" si="410"/>
        <v>0</v>
      </c>
      <c r="M12929" s="96">
        <f t="shared" si="409"/>
        <v>1</v>
      </c>
      <c r="N12929" s="273"/>
    </row>
    <row r="12930" spans="4:14" x14ac:dyDescent="0.25">
      <c r="D12930" s="129"/>
      <c r="F12930" s="99"/>
      <c r="G12930" s="99"/>
      <c r="H12930" s="99"/>
      <c r="I12930" s="18"/>
      <c r="K12930" s="180">
        <f t="shared" si="410"/>
        <v>0</v>
      </c>
      <c r="M12930" s="96">
        <f t="shared" si="409"/>
        <v>1</v>
      </c>
      <c r="N12930" s="273"/>
    </row>
    <row r="12931" spans="4:14" x14ac:dyDescent="0.25">
      <c r="D12931" s="129"/>
      <c r="F12931" s="99"/>
      <c r="G12931" s="99"/>
      <c r="H12931" s="99"/>
      <c r="I12931" s="18"/>
      <c r="K12931" s="180">
        <f t="shared" si="410"/>
        <v>0</v>
      </c>
      <c r="M12931" s="96">
        <f t="shared" si="409"/>
        <v>1</v>
      </c>
      <c r="N12931" s="273"/>
    </row>
    <row r="12932" spans="4:14" x14ac:dyDescent="0.25">
      <c r="D12932" s="129"/>
      <c r="F12932" s="99"/>
      <c r="G12932" s="99"/>
      <c r="H12932" s="99"/>
      <c r="I12932" s="18"/>
      <c r="K12932" s="180">
        <f t="shared" si="410"/>
        <v>0</v>
      </c>
      <c r="M12932" s="96">
        <f t="shared" si="409"/>
        <v>1</v>
      </c>
      <c r="N12932" s="273"/>
    </row>
    <row r="12933" spans="4:14" x14ac:dyDescent="0.25">
      <c r="D12933" s="129"/>
      <c r="F12933" s="99"/>
      <c r="G12933" s="99"/>
      <c r="H12933" s="99"/>
      <c r="I12933" s="18"/>
      <c r="K12933" s="180">
        <f t="shared" si="410"/>
        <v>0</v>
      </c>
      <c r="M12933" s="96">
        <f t="shared" si="409"/>
        <v>1</v>
      </c>
      <c r="N12933" s="273"/>
    </row>
    <row r="12934" spans="4:14" x14ac:dyDescent="0.25">
      <c r="D12934" s="129"/>
      <c r="F12934" s="99"/>
      <c r="G12934" s="99"/>
      <c r="H12934" s="99"/>
      <c r="I12934" s="18"/>
      <c r="K12934" s="180">
        <f t="shared" si="410"/>
        <v>0</v>
      </c>
      <c r="M12934" s="96">
        <f t="shared" si="409"/>
        <v>1</v>
      </c>
      <c r="N12934" s="273"/>
    </row>
    <row r="12935" spans="4:14" x14ac:dyDescent="0.25">
      <c r="D12935" s="129"/>
      <c r="F12935" s="99"/>
      <c r="G12935" s="99"/>
      <c r="H12935" s="99"/>
      <c r="I12935" s="18"/>
      <c r="K12935" s="180">
        <f t="shared" si="410"/>
        <v>0</v>
      </c>
      <c r="M12935" s="96">
        <f t="shared" si="409"/>
        <v>1</v>
      </c>
      <c r="N12935" s="273"/>
    </row>
    <row r="12936" spans="4:14" x14ac:dyDescent="0.25">
      <c r="D12936" s="129"/>
      <c r="F12936" s="99"/>
      <c r="G12936" s="99"/>
      <c r="H12936" s="99"/>
      <c r="I12936" s="18"/>
      <c r="K12936" s="180">
        <f t="shared" si="410"/>
        <v>0</v>
      </c>
      <c r="M12936" s="96">
        <f t="shared" si="409"/>
        <v>1</v>
      </c>
      <c r="N12936" s="273"/>
    </row>
    <row r="12937" spans="4:14" x14ac:dyDescent="0.25">
      <c r="D12937" s="129"/>
      <c r="F12937" s="99"/>
      <c r="G12937" s="99"/>
      <c r="H12937" s="99"/>
      <c r="I12937" s="18"/>
      <c r="K12937" s="180">
        <f t="shared" si="410"/>
        <v>0</v>
      </c>
      <c r="M12937" s="96">
        <f t="shared" si="409"/>
        <v>1</v>
      </c>
      <c r="N12937" s="273"/>
    </row>
    <row r="12938" spans="4:14" x14ac:dyDescent="0.25">
      <c r="D12938" s="129"/>
      <c r="F12938" s="99"/>
      <c r="G12938" s="99"/>
      <c r="H12938" s="99"/>
      <c r="I12938" s="18"/>
      <c r="K12938" s="180">
        <f t="shared" si="410"/>
        <v>0</v>
      </c>
      <c r="M12938" s="96">
        <f t="shared" si="409"/>
        <v>1</v>
      </c>
      <c r="N12938" s="273"/>
    </row>
    <row r="12939" spans="4:14" x14ac:dyDescent="0.25">
      <c r="D12939" s="129"/>
      <c r="F12939" s="99"/>
      <c r="G12939" s="99"/>
      <c r="H12939" s="99"/>
      <c r="I12939" s="18"/>
      <c r="K12939" s="180">
        <f t="shared" si="410"/>
        <v>0</v>
      </c>
      <c r="M12939" s="96">
        <f t="shared" si="409"/>
        <v>1</v>
      </c>
      <c r="N12939" s="273"/>
    </row>
    <row r="12940" spans="4:14" x14ac:dyDescent="0.25">
      <c r="D12940" s="129"/>
      <c r="F12940" s="99"/>
      <c r="G12940" s="99"/>
      <c r="H12940" s="99"/>
      <c r="I12940" s="18"/>
      <c r="K12940" s="180">
        <f t="shared" si="410"/>
        <v>0</v>
      </c>
      <c r="M12940" s="96">
        <f t="shared" si="409"/>
        <v>1</v>
      </c>
      <c r="N12940" s="273"/>
    </row>
    <row r="12941" spans="4:14" x14ac:dyDescent="0.25">
      <c r="D12941" s="129"/>
      <c r="F12941" s="99"/>
      <c r="G12941" s="99"/>
      <c r="H12941" s="99"/>
      <c r="I12941" s="18"/>
      <c r="K12941" s="180">
        <f t="shared" si="410"/>
        <v>0</v>
      </c>
      <c r="M12941" s="96">
        <f t="shared" si="409"/>
        <v>1</v>
      </c>
      <c r="N12941" s="273"/>
    </row>
    <row r="12942" spans="4:14" x14ac:dyDescent="0.25">
      <c r="D12942" s="129"/>
      <c r="F12942" s="99"/>
      <c r="G12942" s="99"/>
      <c r="H12942" s="99"/>
      <c r="I12942" s="18"/>
      <c r="K12942" s="180">
        <f t="shared" si="410"/>
        <v>0</v>
      </c>
      <c r="M12942" s="96">
        <f t="shared" si="409"/>
        <v>1</v>
      </c>
      <c r="N12942" s="273"/>
    </row>
    <row r="12943" spans="4:14" x14ac:dyDescent="0.25">
      <c r="D12943" s="129"/>
      <c r="F12943" s="99"/>
      <c r="G12943" s="99"/>
      <c r="H12943" s="99"/>
      <c r="I12943" s="18"/>
      <c r="K12943" s="180">
        <f t="shared" si="410"/>
        <v>0</v>
      </c>
      <c r="M12943" s="96">
        <f t="shared" si="409"/>
        <v>1</v>
      </c>
      <c r="N12943" s="273"/>
    </row>
    <row r="12944" spans="4:14" x14ac:dyDescent="0.25">
      <c r="D12944" s="129"/>
      <c r="F12944" s="99"/>
      <c r="G12944" s="99"/>
      <c r="H12944" s="99"/>
      <c r="I12944" s="18"/>
      <c r="K12944" s="180">
        <f t="shared" si="410"/>
        <v>0</v>
      </c>
      <c r="M12944" s="96">
        <f t="shared" si="409"/>
        <v>1</v>
      </c>
      <c r="N12944" s="273"/>
    </row>
    <row r="12945" spans="4:14" x14ac:dyDescent="0.25">
      <c r="D12945" s="129"/>
      <c r="F12945" s="99"/>
      <c r="G12945" s="99"/>
      <c r="H12945" s="99"/>
      <c r="I12945" s="18"/>
      <c r="K12945" s="180">
        <f t="shared" si="410"/>
        <v>0</v>
      </c>
      <c r="M12945" s="96">
        <f t="shared" ref="M12945:M13008" si="411">UltimoDia(D12945)</f>
        <v>1</v>
      </c>
      <c r="N12945" s="273"/>
    </row>
    <row r="12946" spans="4:14" x14ac:dyDescent="0.25">
      <c r="D12946" s="129"/>
      <c r="F12946" s="99"/>
      <c r="G12946" s="99"/>
      <c r="H12946" s="99"/>
      <c r="I12946" s="18"/>
      <c r="K12946" s="180">
        <f t="shared" si="410"/>
        <v>0</v>
      </c>
      <c r="M12946" s="96">
        <f t="shared" si="411"/>
        <v>1</v>
      </c>
      <c r="N12946" s="273"/>
    </row>
    <row r="12947" spans="4:14" x14ac:dyDescent="0.25">
      <c r="D12947" s="129"/>
      <c r="F12947" s="99"/>
      <c r="G12947" s="99"/>
      <c r="H12947" s="99"/>
      <c r="I12947" s="18"/>
      <c r="K12947" s="180">
        <f t="shared" si="410"/>
        <v>0</v>
      </c>
      <c r="M12947" s="96">
        <f t="shared" si="411"/>
        <v>1</v>
      </c>
      <c r="N12947" s="273"/>
    </row>
    <row r="12948" spans="4:14" x14ac:dyDescent="0.25">
      <c r="D12948" s="129"/>
      <c r="F12948" s="99"/>
      <c r="G12948" s="99"/>
      <c r="H12948" s="99"/>
      <c r="I12948" s="18"/>
      <c r="K12948" s="180">
        <f t="shared" si="410"/>
        <v>0</v>
      </c>
      <c r="M12948" s="96">
        <f t="shared" si="411"/>
        <v>1</v>
      </c>
      <c r="N12948" s="273"/>
    </row>
    <row r="12949" spans="4:14" x14ac:dyDescent="0.25">
      <c r="D12949" s="129"/>
      <c r="F12949" s="99"/>
      <c r="G12949" s="99"/>
      <c r="H12949" s="99"/>
      <c r="I12949" s="18"/>
      <c r="K12949" s="180">
        <f t="shared" si="410"/>
        <v>0</v>
      </c>
      <c r="M12949" s="96">
        <f t="shared" si="411"/>
        <v>1</v>
      </c>
      <c r="N12949" s="273"/>
    </row>
    <row r="12950" spans="4:14" x14ac:dyDescent="0.25">
      <c r="D12950" s="129"/>
      <c r="F12950" s="99"/>
      <c r="G12950" s="99"/>
      <c r="H12950" s="99"/>
      <c r="I12950" s="18"/>
      <c r="K12950" s="180">
        <f t="shared" si="410"/>
        <v>0</v>
      </c>
      <c r="M12950" s="96">
        <f t="shared" si="411"/>
        <v>1</v>
      </c>
      <c r="N12950" s="273"/>
    </row>
    <row r="12951" spans="4:14" x14ac:dyDescent="0.25">
      <c r="D12951" s="129"/>
      <c r="F12951" s="99"/>
      <c r="G12951" s="99"/>
      <c r="H12951" s="99"/>
      <c r="I12951" s="18"/>
      <c r="K12951" s="180">
        <f t="shared" si="410"/>
        <v>0</v>
      </c>
      <c r="M12951" s="96">
        <f t="shared" si="411"/>
        <v>1</v>
      </c>
      <c r="N12951" s="273"/>
    </row>
    <row r="12952" spans="4:14" x14ac:dyDescent="0.25">
      <c r="D12952" s="129"/>
      <c r="F12952" s="99"/>
      <c r="G12952" s="99"/>
      <c r="H12952" s="99"/>
      <c r="I12952" s="18"/>
      <c r="K12952" s="180">
        <f t="shared" si="410"/>
        <v>0</v>
      </c>
      <c r="M12952" s="96">
        <f t="shared" si="411"/>
        <v>1</v>
      </c>
      <c r="N12952" s="273"/>
    </row>
    <row r="12953" spans="4:14" x14ac:dyDescent="0.25">
      <c r="D12953" s="129"/>
      <c r="F12953" s="99"/>
      <c r="G12953" s="99"/>
      <c r="H12953" s="99"/>
      <c r="I12953" s="18"/>
      <c r="K12953" s="180">
        <f t="shared" si="410"/>
        <v>0</v>
      </c>
      <c r="M12953" s="96">
        <f t="shared" si="411"/>
        <v>1</v>
      </c>
      <c r="N12953" s="273"/>
    </row>
    <row r="12954" spans="4:14" x14ac:dyDescent="0.25">
      <c r="D12954" s="129"/>
      <c r="F12954" s="99"/>
      <c r="G12954" s="99"/>
      <c r="H12954" s="99"/>
      <c r="I12954" s="18"/>
      <c r="K12954" s="180">
        <f t="shared" si="410"/>
        <v>0</v>
      </c>
      <c r="M12954" s="96">
        <f t="shared" si="411"/>
        <v>1</v>
      </c>
      <c r="N12954" s="273"/>
    </row>
    <row r="12955" spans="4:14" x14ac:dyDescent="0.25">
      <c r="D12955" s="129"/>
      <c r="F12955" s="99"/>
      <c r="G12955" s="99"/>
      <c r="H12955" s="99"/>
      <c r="I12955" s="18"/>
      <c r="K12955" s="180">
        <f t="shared" si="410"/>
        <v>0</v>
      </c>
      <c r="M12955" s="96">
        <f t="shared" si="411"/>
        <v>1</v>
      </c>
      <c r="N12955" s="273"/>
    </row>
    <row r="12956" spans="4:14" x14ac:dyDescent="0.25">
      <c r="D12956" s="129"/>
      <c r="F12956" s="99"/>
      <c r="G12956" s="99"/>
      <c r="H12956" s="99"/>
      <c r="I12956" s="18"/>
      <c r="K12956" s="180">
        <f t="shared" si="410"/>
        <v>0</v>
      </c>
      <c r="M12956" s="96">
        <f t="shared" si="411"/>
        <v>1</v>
      </c>
      <c r="N12956" s="273"/>
    </row>
    <row r="12957" spans="4:14" x14ac:dyDescent="0.25">
      <c r="D12957" s="129"/>
      <c r="F12957" s="99"/>
      <c r="G12957" s="99"/>
      <c r="H12957" s="99"/>
      <c r="I12957" s="18"/>
      <c r="K12957" s="180">
        <f t="shared" si="410"/>
        <v>0</v>
      </c>
      <c r="M12957" s="96">
        <f t="shared" si="411"/>
        <v>1</v>
      </c>
      <c r="N12957" s="273"/>
    </row>
    <row r="12958" spans="4:14" x14ac:dyDescent="0.25">
      <c r="D12958" s="129"/>
      <c r="F12958" s="99"/>
      <c r="G12958" s="99"/>
      <c r="H12958" s="99"/>
      <c r="I12958" s="18"/>
      <c r="K12958" s="180">
        <f t="shared" si="410"/>
        <v>0</v>
      </c>
      <c r="M12958" s="96">
        <f t="shared" si="411"/>
        <v>1</v>
      </c>
      <c r="N12958" s="273"/>
    </row>
    <row r="12959" spans="4:14" x14ac:dyDescent="0.25">
      <c r="D12959" s="129"/>
      <c r="F12959" s="99"/>
      <c r="G12959" s="99"/>
      <c r="H12959" s="99"/>
      <c r="I12959" s="18"/>
      <c r="K12959" s="180">
        <f t="shared" si="410"/>
        <v>0</v>
      </c>
      <c r="M12959" s="96">
        <f t="shared" si="411"/>
        <v>1</v>
      </c>
      <c r="N12959" s="273"/>
    </row>
    <row r="12960" spans="4:14" x14ac:dyDescent="0.25">
      <c r="D12960" s="129"/>
      <c r="F12960" s="99"/>
      <c r="G12960" s="99"/>
      <c r="H12960" s="99"/>
      <c r="I12960" s="18"/>
      <c r="K12960" s="180">
        <f t="shared" si="410"/>
        <v>0</v>
      </c>
      <c r="M12960" s="96">
        <f t="shared" si="411"/>
        <v>1</v>
      </c>
      <c r="N12960" s="273"/>
    </row>
    <row r="12961" spans="4:14" x14ac:dyDescent="0.25">
      <c r="D12961" s="129"/>
      <c r="F12961" s="99"/>
      <c r="G12961" s="99"/>
      <c r="H12961" s="99"/>
      <c r="I12961" s="18"/>
      <c r="K12961" s="180">
        <f t="shared" si="410"/>
        <v>0</v>
      </c>
      <c r="M12961" s="96">
        <f t="shared" si="411"/>
        <v>1</v>
      </c>
      <c r="N12961" s="273"/>
    </row>
    <row r="12962" spans="4:14" x14ac:dyDescent="0.25">
      <c r="D12962" s="129"/>
      <c r="F12962" s="99"/>
      <c r="G12962" s="99"/>
      <c r="H12962" s="99"/>
      <c r="I12962" s="18"/>
      <c r="K12962" s="180">
        <f t="shared" si="410"/>
        <v>0</v>
      </c>
      <c r="M12962" s="96">
        <f t="shared" si="411"/>
        <v>1</v>
      </c>
      <c r="N12962" s="273"/>
    </row>
    <row r="12963" spans="4:14" x14ac:dyDescent="0.25">
      <c r="D12963" s="129"/>
      <c r="F12963" s="99"/>
      <c r="G12963" s="99"/>
      <c r="H12963" s="99"/>
      <c r="I12963" s="18"/>
      <c r="K12963" s="180">
        <f t="shared" si="410"/>
        <v>0</v>
      </c>
      <c r="M12963" s="96">
        <f t="shared" si="411"/>
        <v>1</v>
      </c>
      <c r="N12963" s="273"/>
    </row>
    <row r="12964" spans="4:14" x14ac:dyDescent="0.25">
      <c r="D12964" s="129"/>
      <c r="F12964" s="99"/>
      <c r="G12964" s="99"/>
      <c r="H12964" s="99"/>
      <c r="I12964" s="18"/>
      <c r="K12964" s="180">
        <f t="shared" si="410"/>
        <v>0</v>
      </c>
      <c r="M12964" s="96">
        <f t="shared" si="411"/>
        <v>1</v>
      </c>
      <c r="N12964" s="273"/>
    </row>
    <row r="12965" spans="4:14" x14ac:dyDescent="0.25">
      <c r="D12965" s="129"/>
      <c r="F12965" s="99"/>
      <c r="G12965" s="99"/>
      <c r="H12965" s="99"/>
      <c r="I12965" s="18"/>
      <c r="K12965" s="180">
        <f t="shared" si="410"/>
        <v>0</v>
      </c>
      <c r="M12965" s="96">
        <f t="shared" si="411"/>
        <v>1</v>
      </c>
      <c r="N12965" s="273"/>
    </row>
    <row r="12966" spans="4:14" x14ac:dyDescent="0.25">
      <c r="D12966" s="129"/>
      <c r="F12966" s="99"/>
      <c r="G12966" s="99"/>
      <c r="H12966" s="99"/>
      <c r="I12966" s="18"/>
      <c r="K12966" s="180">
        <f t="shared" si="410"/>
        <v>0</v>
      </c>
      <c r="M12966" s="96">
        <f t="shared" si="411"/>
        <v>1</v>
      </c>
      <c r="N12966" s="273"/>
    </row>
    <row r="12967" spans="4:14" x14ac:dyDescent="0.25">
      <c r="D12967" s="129"/>
      <c r="F12967" s="99"/>
      <c r="G12967" s="99"/>
      <c r="H12967" s="99"/>
      <c r="I12967" s="18"/>
      <c r="K12967" s="180">
        <f t="shared" si="410"/>
        <v>0</v>
      </c>
      <c r="M12967" s="96">
        <f t="shared" si="411"/>
        <v>1</v>
      </c>
      <c r="N12967" s="273"/>
    </row>
    <row r="12968" spans="4:14" x14ac:dyDescent="0.25">
      <c r="D12968" s="129"/>
      <c r="F12968" s="99"/>
      <c r="G12968" s="99"/>
      <c r="H12968" s="99"/>
      <c r="I12968" s="18"/>
      <c r="K12968" s="180">
        <f t="shared" si="410"/>
        <v>0</v>
      </c>
      <c r="M12968" s="96">
        <f t="shared" si="411"/>
        <v>1</v>
      </c>
      <c r="N12968" s="273"/>
    </row>
    <row r="12969" spans="4:14" x14ac:dyDescent="0.25">
      <c r="D12969" s="129"/>
      <c r="F12969" s="99"/>
      <c r="G12969" s="99"/>
      <c r="H12969" s="99"/>
      <c r="I12969" s="18"/>
      <c r="K12969" s="180">
        <f t="shared" si="410"/>
        <v>0</v>
      </c>
      <c r="M12969" s="96">
        <f t="shared" si="411"/>
        <v>1</v>
      </c>
      <c r="N12969" s="273"/>
    </row>
    <row r="12970" spans="4:14" x14ac:dyDescent="0.25">
      <c r="D12970" s="129"/>
      <c r="F12970" s="99"/>
      <c r="G12970" s="99"/>
      <c r="H12970" s="99"/>
      <c r="I12970" s="18"/>
      <c r="K12970" s="180">
        <f t="shared" ref="K12970:K13033" si="412">IF(ctConta="",K12969+F12970,IF(I12970=ctConta,K12969+F12970,K12969))</f>
        <v>0</v>
      </c>
      <c r="M12970" s="96">
        <f t="shared" si="411"/>
        <v>1</v>
      </c>
      <c r="N12970" s="273"/>
    </row>
    <row r="12971" spans="4:14" x14ac:dyDescent="0.25">
      <c r="D12971" s="129"/>
      <c r="F12971" s="99"/>
      <c r="G12971" s="99"/>
      <c r="H12971" s="99"/>
      <c r="I12971" s="18"/>
      <c r="K12971" s="180">
        <f t="shared" si="412"/>
        <v>0</v>
      </c>
      <c r="M12971" s="96">
        <f t="shared" si="411"/>
        <v>1</v>
      </c>
      <c r="N12971" s="273"/>
    </row>
    <row r="12972" spans="4:14" x14ac:dyDescent="0.25">
      <c r="D12972" s="129"/>
      <c r="F12972" s="99"/>
      <c r="G12972" s="99"/>
      <c r="H12972" s="99"/>
      <c r="I12972" s="18"/>
      <c r="K12972" s="180">
        <f t="shared" si="412"/>
        <v>0</v>
      </c>
      <c r="M12972" s="96">
        <f t="shared" si="411"/>
        <v>1</v>
      </c>
      <c r="N12972" s="273"/>
    </row>
    <row r="12973" spans="4:14" x14ac:dyDescent="0.25">
      <c r="D12973" s="129"/>
      <c r="F12973" s="99"/>
      <c r="G12973" s="99"/>
      <c r="H12973" s="99"/>
      <c r="I12973" s="18"/>
      <c r="K12973" s="180">
        <f t="shared" si="412"/>
        <v>0</v>
      </c>
      <c r="M12973" s="96">
        <f t="shared" si="411"/>
        <v>1</v>
      </c>
      <c r="N12973" s="273"/>
    </row>
    <row r="12974" spans="4:14" x14ac:dyDescent="0.25">
      <c r="D12974" s="129"/>
      <c r="F12974" s="99"/>
      <c r="G12974" s="99"/>
      <c r="H12974" s="99"/>
      <c r="I12974" s="18"/>
      <c r="K12974" s="180">
        <f t="shared" si="412"/>
        <v>0</v>
      </c>
      <c r="M12974" s="96">
        <f t="shared" si="411"/>
        <v>1</v>
      </c>
      <c r="N12974" s="273"/>
    </row>
    <row r="12975" spans="4:14" x14ac:dyDescent="0.25">
      <c r="D12975" s="129"/>
      <c r="F12975" s="99"/>
      <c r="G12975" s="99"/>
      <c r="H12975" s="99"/>
      <c r="I12975" s="18"/>
      <c r="K12975" s="180">
        <f t="shared" si="412"/>
        <v>0</v>
      </c>
      <c r="M12975" s="96">
        <f t="shared" si="411"/>
        <v>1</v>
      </c>
      <c r="N12975" s="273"/>
    </row>
    <row r="12976" spans="4:14" x14ac:dyDescent="0.25">
      <c r="D12976" s="129"/>
      <c r="F12976" s="99"/>
      <c r="G12976" s="99"/>
      <c r="H12976" s="99"/>
      <c r="I12976" s="18"/>
      <c r="K12976" s="180">
        <f t="shared" si="412"/>
        <v>0</v>
      </c>
      <c r="M12976" s="96">
        <f t="shared" si="411"/>
        <v>1</v>
      </c>
      <c r="N12976" s="273"/>
    </row>
    <row r="12977" spans="4:14" x14ac:dyDescent="0.25">
      <c r="D12977" s="129"/>
      <c r="F12977" s="99"/>
      <c r="G12977" s="99"/>
      <c r="H12977" s="99"/>
      <c r="I12977" s="18"/>
      <c r="K12977" s="180">
        <f t="shared" si="412"/>
        <v>0</v>
      </c>
      <c r="M12977" s="96">
        <f t="shared" si="411"/>
        <v>1</v>
      </c>
      <c r="N12977" s="273"/>
    </row>
    <row r="12978" spans="4:14" x14ac:dyDescent="0.25">
      <c r="D12978" s="129"/>
      <c r="F12978" s="99"/>
      <c r="G12978" s="99"/>
      <c r="H12978" s="99"/>
      <c r="I12978" s="18"/>
      <c r="K12978" s="180">
        <f t="shared" si="412"/>
        <v>0</v>
      </c>
      <c r="M12978" s="96">
        <f t="shared" si="411"/>
        <v>1</v>
      </c>
      <c r="N12978" s="273"/>
    </row>
    <row r="12979" spans="4:14" x14ac:dyDescent="0.25">
      <c r="D12979" s="129"/>
      <c r="F12979" s="99"/>
      <c r="G12979" s="99"/>
      <c r="H12979" s="99"/>
      <c r="I12979" s="18"/>
      <c r="K12979" s="180">
        <f t="shared" si="412"/>
        <v>0</v>
      </c>
      <c r="M12979" s="96">
        <f t="shared" si="411"/>
        <v>1</v>
      </c>
      <c r="N12979" s="273"/>
    </row>
    <row r="12980" spans="4:14" x14ac:dyDescent="0.25">
      <c r="D12980" s="129"/>
      <c r="F12980" s="99"/>
      <c r="G12980" s="99"/>
      <c r="H12980" s="99"/>
      <c r="I12980" s="18"/>
      <c r="K12980" s="180">
        <f t="shared" si="412"/>
        <v>0</v>
      </c>
      <c r="M12980" s="96">
        <f t="shared" si="411"/>
        <v>1</v>
      </c>
      <c r="N12980" s="273"/>
    </row>
    <row r="12981" spans="4:14" x14ac:dyDescent="0.25">
      <c r="D12981" s="129"/>
      <c r="F12981" s="99"/>
      <c r="G12981" s="99"/>
      <c r="H12981" s="99"/>
      <c r="I12981" s="18"/>
      <c r="K12981" s="180">
        <f t="shared" si="412"/>
        <v>0</v>
      </c>
      <c r="M12981" s="96">
        <f t="shared" si="411"/>
        <v>1</v>
      </c>
      <c r="N12981" s="273"/>
    </row>
    <row r="12982" spans="4:14" x14ac:dyDescent="0.25">
      <c r="D12982" s="129"/>
      <c r="F12982" s="99"/>
      <c r="G12982" s="99"/>
      <c r="H12982" s="99"/>
      <c r="I12982" s="18"/>
      <c r="K12982" s="180">
        <f t="shared" si="412"/>
        <v>0</v>
      </c>
      <c r="M12982" s="96">
        <f t="shared" si="411"/>
        <v>1</v>
      </c>
      <c r="N12982" s="273"/>
    </row>
    <row r="12983" spans="4:14" x14ac:dyDescent="0.25">
      <c r="D12983" s="129"/>
      <c r="F12983" s="99"/>
      <c r="G12983" s="99"/>
      <c r="H12983" s="99"/>
      <c r="I12983" s="18"/>
      <c r="K12983" s="180">
        <f t="shared" si="412"/>
        <v>0</v>
      </c>
      <c r="M12983" s="96">
        <f t="shared" si="411"/>
        <v>1</v>
      </c>
      <c r="N12983" s="273"/>
    </row>
    <row r="12984" spans="4:14" x14ac:dyDescent="0.25">
      <c r="D12984" s="129"/>
      <c r="F12984" s="99"/>
      <c r="G12984" s="99"/>
      <c r="H12984" s="99"/>
      <c r="I12984" s="18"/>
      <c r="K12984" s="180">
        <f t="shared" si="412"/>
        <v>0</v>
      </c>
      <c r="M12984" s="96">
        <f t="shared" si="411"/>
        <v>1</v>
      </c>
      <c r="N12984" s="273"/>
    </row>
    <row r="12985" spans="4:14" x14ac:dyDescent="0.25">
      <c r="D12985" s="129"/>
      <c r="F12985" s="99"/>
      <c r="G12985" s="99"/>
      <c r="H12985" s="99"/>
      <c r="I12985" s="18"/>
      <c r="K12985" s="180">
        <f t="shared" si="412"/>
        <v>0</v>
      </c>
      <c r="M12985" s="96">
        <f t="shared" si="411"/>
        <v>1</v>
      </c>
      <c r="N12985" s="273"/>
    </row>
    <row r="12986" spans="4:14" x14ac:dyDescent="0.25">
      <c r="D12986" s="129"/>
      <c r="F12986" s="99"/>
      <c r="G12986" s="99"/>
      <c r="H12986" s="99"/>
      <c r="I12986" s="18"/>
      <c r="K12986" s="180">
        <f t="shared" si="412"/>
        <v>0</v>
      </c>
      <c r="M12986" s="96">
        <f t="shared" si="411"/>
        <v>1</v>
      </c>
      <c r="N12986" s="273"/>
    </row>
    <row r="12987" spans="4:14" x14ac:dyDescent="0.25">
      <c r="D12987" s="129"/>
      <c r="F12987" s="99"/>
      <c r="G12987" s="99"/>
      <c r="H12987" s="99"/>
      <c r="I12987" s="18"/>
      <c r="K12987" s="180">
        <f t="shared" si="412"/>
        <v>0</v>
      </c>
      <c r="M12987" s="96">
        <f t="shared" si="411"/>
        <v>1</v>
      </c>
      <c r="N12987" s="273"/>
    </row>
    <row r="12988" spans="4:14" x14ac:dyDescent="0.25">
      <c r="D12988" s="129"/>
      <c r="F12988" s="99"/>
      <c r="G12988" s="99"/>
      <c r="H12988" s="99"/>
      <c r="I12988" s="18"/>
      <c r="K12988" s="180">
        <f t="shared" si="412"/>
        <v>0</v>
      </c>
      <c r="M12988" s="96">
        <f t="shared" si="411"/>
        <v>1</v>
      </c>
      <c r="N12988" s="273"/>
    </row>
    <row r="12989" spans="4:14" x14ac:dyDescent="0.25">
      <c r="D12989" s="129"/>
      <c r="F12989" s="99"/>
      <c r="G12989" s="99"/>
      <c r="H12989" s="99"/>
      <c r="I12989" s="18"/>
      <c r="K12989" s="180">
        <f t="shared" si="412"/>
        <v>0</v>
      </c>
      <c r="M12989" s="96">
        <f t="shared" si="411"/>
        <v>1</v>
      </c>
      <c r="N12989" s="273"/>
    </row>
    <row r="12990" spans="4:14" x14ac:dyDescent="0.25">
      <c r="D12990" s="129"/>
      <c r="F12990" s="99"/>
      <c r="G12990" s="99"/>
      <c r="H12990" s="99"/>
      <c r="I12990" s="18"/>
      <c r="K12990" s="180">
        <f t="shared" si="412"/>
        <v>0</v>
      </c>
      <c r="M12990" s="96">
        <f t="shared" si="411"/>
        <v>1</v>
      </c>
      <c r="N12990" s="273"/>
    </row>
    <row r="12991" spans="4:14" x14ac:dyDescent="0.25">
      <c r="D12991" s="129"/>
      <c r="F12991" s="99"/>
      <c r="G12991" s="99"/>
      <c r="H12991" s="99"/>
      <c r="I12991" s="18"/>
      <c r="K12991" s="180">
        <f t="shared" si="412"/>
        <v>0</v>
      </c>
      <c r="M12991" s="96">
        <f t="shared" si="411"/>
        <v>1</v>
      </c>
      <c r="N12991" s="273"/>
    </row>
    <row r="12992" spans="4:14" x14ac:dyDescent="0.25">
      <c r="D12992" s="129"/>
      <c r="F12992" s="99"/>
      <c r="G12992" s="99"/>
      <c r="H12992" s="99"/>
      <c r="I12992" s="18"/>
      <c r="K12992" s="180">
        <f t="shared" si="412"/>
        <v>0</v>
      </c>
      <c r="M12992" s="96">
        <f t="shared" si="411"/>
        <v>1</v>
      </c>
      <c r="N12992" s="273"/>
    </row>
    <row r="12993" spans="4:14" x14ac:dyDescent="0.25">
      <c r="D12993" s="129"/>
      <c r="F12993" s="99"/>
      <c r="G12993" s="99"/>
      <c r="H12993" s="99"/>
      <c r="I12993" s="18"/>
      <c r="K12993" s="180">
        <f t="shared" si="412"/>
        <v>0</v>
      </c>
      <c r="M12993" s="96">
        <f t="shared" si="411"/>
        <v>1</v>
      </c>
      <c r="N12993" s="273"/>
    </row>
    <row r="12994" spans="4:14" x14ac:dyDescent="0.25">
      <c r="D12994" s="129"/>
      <c r="F12994" s="99"/>
      <c r="G12994" s="99"/>
      <c r="H12994" s="99"/>
      <c r="I12994" s="18"/>
      <c r="K12994" s="180">
        <f t="shared" si="412"/>
        <v>0</v>
      </c>
      <c r="M12994" s="96">
        <f t="shared" si="411"/>
        <v>1</v>
      </c>
      <c r="N12994" s="273"/>
    </row>
    <row r="12995" spans="4:14" x14ac:dyDescent="0.25">
      <c r="D12995" s="129"/>
      <c r="F12995" s="99"/>
      <c r="G12995" s="99"/>
      <c r="H12995" s="99"/>
      <c r="I12995" s="18"/>
      <c r="K12995" s="180">
        <f t="shared" si="412"/>
        <v>0</v>
      </c>
      <c r="M12995" s="96">
        <f t="shared" si="411"/>
        <v>1</v>
      </c>
      <c r="N12995" s="273"/>
    </row>
    <row r="12996" spans="4:14" x14ac:dyDescent="0.25">
      <c r="D12996" s="129"/>
      <c r="F12996" s="99"/>
      <c r="G12996" s="99"/>
      <c r="H12996" s="99"/>
      <c r="I12996" s="18"/>
      <c r="K12996" s="180">
        <f t="shared" si="412"/>
        <v>0</v>
      </c>
      <c r="M12996" s="96">
        <f t="shared" si="411"/>
        <v>1</v>
      </c>
      <c r="N12996" s="273"/>
    </row>
    <row r="12997" spans="4:14" x14ac:dyDescent="0.25">
      <c r="D12997" s="129"/>
      <c r="F12997" s="99"/>
      <c r="G12997" s="99"/>
      <c r="H12997" s="99"/>
      <c r="I12997" s="18"/>
      <c r="K12997" s="180">
        <f t="shared" si="412"/>
        <v>0</v>
      </c>
      <c r="M12997" s="96">
        <f t="shared" si="411"/>
        <v>1</v>
      </c>
      <c r="N12997" s="273"/>
    </row>
    <row r="12998" spans="4:14" x14ac:dyDescent="0.25">
      <c r="D12998" s="129"/>
      <c r="F12998" s="99"/>
      <c r="G12998" s="99"/>
      <c r="H12998" s="99"/>
      <c r="I12998" s="18"/>
      <c r="K12998" s="180">
        <f t="shared" si="412"/>
        <v>0</v>
      </c>
      <c r="M12998" s="96">
        <f t="shared" si="411"/>
        <v>1</v>
      </c>
      <c r="N12998" s="273"/>
    </row>
    <row r="12999" spans="4:14" x14ac:dyDescent="0.25">
      <c r="D12999" s="129"/>
      <c r="F12999" s="99"/>
      <c r="G12999" s="99"/>
      <c r="H12999" s="99"/>
      <c r="I12999" s="18"/>
      <c r="K12999" s="180">
        <f t="shared" si="412"/>
        <v>0</v>
      </c>
      <c r="M12999" s="96">
        <f t="shared" si="411"/>
        <v>1</v>
      </c>
      <c r="N12999" s="273"/>
    </row>
    <row r="13000" spans="4:14" x14ac:dyDescent="0.25">
      <c r="D13000" s="129"/>
      <c r="F13000" s="99"/>
      <c r="G13000" s="99"/>
      <c r="H13000" s="99"/>
      <c r="I13000" s="18"/>
      <c r="K13000" s="180">
        <f t="shared" si="412"/>
        <v>0</v>
      </c>
      <c r="M13000" s="96">
        <f t="shared" si="411"/>
        <v>1</v>
      </c>
      <c r="N13000" s="273"/>
    </row>
    <row r="13001" spans="4:14" x14ac:dyDescent="0.25">
      <c r="D13001" s="129"/>
      <c r="F13001" s="99"/>
      <c r="G13001" s="99"/>
      <c r="H13001" s="99"/>
      <c r="I13001" s="18"/>
      <c r="K13001" s="180">
        <f t="shared" si="412"/>
        <v>0</v>
      </c>
      <c r="M13001" s="96">
        <f t="shared" si="411"/>
        <v>1</v>
      </c>
      <c r="N13001" s="273"/>
    </row>
    <row r="13002" spans="4:14" x14ac:dyDescent="0.25">
      <c r="D13002" s="129"/>
      <c r="F13002" s="99"/>
      <c r="G13002" s="99"/>
      <c r="H13002" s="99"/>
      <c r="I13002" s="18"/>
      <c r="K13002" s="180">
        <f t="shared" si="412"/>
        <v>0</v>
      </c>
      <c r="M13002" s="96">
        <f t="shared" si="411"/>
        <v>1</v>
      </c>
      <c r="N13002" s="273"/>
    </row>
    <row r="13003" spans="4:14" x14ac:dyDescent="0.25">
      <c r="D13003" s="129"/>
      <c r="F13003" s="99"/>
      <c r="G13003" s="99"/>
      <c r="H13003" s="99"/>
      <c r="I13003" s="18"/>
      <c r="K13003" s="180">
        <f t="shared" si="412"/>
        <v>0</v>
      </c>
      <c r="M13003" s="96">
        <f t="shared" si="411"/>
        <v>1</v>
      </c>
      <c r="N13003" s="273"/>
    </row>
    <row r="13004" spans="4:14" x14ac:dyDescent="0.25">
      <c r="D13004" s="129"/>
      <c r="F13004" s="99"/>
      <c r="G13004" s="99"/>
      <c r="H13004" s="99"/>
      <c r="I13004" s="18"/>
      <c r="K13004" s="180">
        <f t="shared" si="412"/>
        <v>0</v>
      </c>
      <c r="M13004" s="96">
        <f t="shared" si="411"/>
        <v>1</v>
      </c>
      <c r="N13004" s="273"/>
    </row>
    <row r="13005" spans="4:14" x14ac:dyDescent="0.25">
      <c r="D13005" s="129"/>
      <c r="F13005" s="99"/>
      <c r="G13005" s="99"/>
      <c r="H13005" s="99"/>
      <c r="I13005" s="18"/>
      <c r="K13005" s="180">
        <f t="shared" si="412"/>
        <v>0</v>
      </c>
      <c r="M13005" s="96">
        <f t="shared" si="411"/>
        <v>1</v>
      </c>
      <c r="N13005" s="273"/>
    </row>
    <row r="13006" spans="4:14" x14ac:dyDescent="0.25">
      <c r="D13006" s="129"/>
      <c r="F13006" s="99"/>
      <c r="G13006" s="99"/>
      <c r="H13006" s="99"/>
      <c r="I13006" s="18"/>
      <c r="K13006" s="180">
        <f t="shared" si="412"/>
        <v>0</v>
      </c>
      <c r="M13006" s="96">
        <f t="shared" si="411"/>
        <v>1</v>
      </c>
      <c r="N13006" s="273"/>
    </row>
    <row r="13007" spans="4:14" x14ac:dyDescent="0.25">
      <c r="D13007" s="129"/>
      <c r="F13007" s="99"/>
      <c r="G13007" s="99"/>
      <c r="H13007" s="99"/>
      <c r="I13007" s="18"/>
      <c r="K13007" s="180">
        <f t="shared" si="412"/>
        <v>0</v>
      </c>
      <c r="M13007" s="96">
        <f t="shared" si="411"/>
        <v>1</v>
      </c>
      <c r="N13007" s="273"/>
    </row>
    <row r="13008" spans="4:14" x14ac:dyDescent="0.25">
      <c r="D13008" s="129"/>
      <c r="F13008" s="99"/>
      <c r="G13008" s="99"/>
      <c r="H13008" s="99"/>
      <c r="I13008" s="18"/>
      <c r="K13008" s="180">
        <f t="shared" si="412"/>
        <v>0</v>
      </c>
      <c r="M13008" s="96">
        <f t="shared" si="411"/>
        <v>1</v>
      </c>
      <c r="N13008" s="273"/>
    </row>
    <row r="13009" spans="4:14" x14ac:dyDescent="0.25">
      <c r="D13009" s="129"/>
      <c r="F13009" s="99"/>
      <c r="G13009" s="99"/>
      <c r="H13009" s="99"/>
      <c r="I13009" s="18"/>
      <c r="K13009" s="180">
        <f t="shared" si="412"/>
        <v>0</v>
      </c>
      <c r="M13009" s="96">
        <f t="shared" ref="M13009:M13072" si="413">UltimoDia(D13009)</f>
        <v>1</v>
      </c>
      <c r="N13009" s="273"/>
    </row>
    <row r="13010" spans="4:14" x14ac:dyDescent="0.25">
      <c r="D13010" s="129"/>
      <c r="F13010" s="99"/>
      <c r="G13010" s="99"/>
      <c r="H13010" s="99"/>
      <c r="I13010" s="18"/>
      <c r="K13010" s="180">
        <f t="shared" si="412"/>
        <v>0</v>
      </c>
      <c r="M13010" s="96">
        <f t="shared" si="413"/>
        <v>1</v>
      </c>
      <c r="N13010" s="273"/>
    </row>
    <row r="13011" spans="4:14" x14ac:dyDescent="0.25">
      <c r="D13011" s="129"/>
      <c r="F13011" s="99"/>
      <c r="G13011" s="99"/>
      <c r="H13011" s="99"/>
      <c r="I13011" s="18"/>
      <c r="K13011" s="180">
        <f t="shared" si="412"/>
        <v>0</v>
      </c>
      <c r="M13011" s="96">
        <f t="shared" si="413"/>
        <v>1</v>
      </c>
      <c r="N13011" s="273"/>
    </row>
    <row r="13012" spans="4:14" x14ac:dyDescent="0.25">
      <c r="D13012" s="129"/>
      <c r="F13012" s="99"/>
      <c r="G13012" s="99"/>
      <c r="H13012" s="99"/>
      <c r="I13012" s="18"/>
      <c r="K13012" s="180">
        <f t="shared" si="412"/>
        <v>0</v>
      </c>
      <c r="M13012" s="96">
        <f t="shared" si="413"/>
        <v>1</v>
      </c>
      <c r="N13012" s="273"/>
    </row>
    <row r="13013" spans="4:14" x14ac:dyDescent="0.25">
      <c r="D13013" s="129"/>
      <c r="F13013" s="99"/>
      <c r="G13013" s="99"/>
      <c r="H13013" s="99"/>
      <c r="I13013" s="18"/>
      <c r="K13013" s="180">
        <f t="shared" si="412"/>
        <v>0</v>
      </c>
      <c r="M13013" s="96">
        <f t="shared" si="413"/>
        <v>1</v>
      </c>
      <c r="N13013" s="273"/>
    </row>
    <row r="13014" spans="4:14" x14ac:dyDescent="0.25">
      <c r="D13014" s="129"/>
      <c r="F13014" s="99"/>
      <c r="G13014" s="99"/>
      <c r="H13014" s="99"/>
      <c r="I13014" s="18"/>
      <c r="K13014" s="180">
        <f t="shared" si="412"/>
        <v>0</v>
      </c>
      <c r="M13014" s="96">
        <f t="shared" si="413"/>
        <v>1</v>
      </c>
      <c r="N13014" s="273"/>
    </row>
    <row r="13015" spans="4:14" x14ac:dyDescent="0.25">
      <c r="D13015" s="129"/>
      <c r="F13015" s="99"/>
      <c r="G13015" s="99"/>
      <c r="H13015" s="99"/>
      <c r="I13015" s="18"/>
      <c r="K13015" s="180">
        <f t="shared" si="412"/>
        <v>0</v>
      </c>
      <c r="M13015" s="96">
        <f t="shared" si="413"/>
        <v>1</v>
      </c>
      <c r="N13015" s="273"/>
    </row>
    <row r="13016" spans="4:14" x14ac:dyDescent="0.25">
      <c r="D13016" s="129"/>
      <c r="F13016" s="99"/>
      <c r="G13016" s="99"/>
      <c r="H13016" s="99"/>
      <c r="I13016" s="18"/>
      <c r="K13016" s="180">
        <f t="shared" si="412"/>
        <v>0</v>
      </c>
      <c r="M13016" s="96">
        <f t="shared" si="413"/>
        <v>1</v>
      </c>
      <c r="N13016" s="273"/>
    </row>
    <row r="13017" spans="4:14" x14ac:dyDescent="0.25">
      <c r="D13017" s="129"/>
      <c r="F13017" s="99"/>
      <c r="G13017" s="99"/>
      <c r="H13017" s="99"/>
      <c r="I13017" s="18"/>
      <c r="K13017" s="180">
        <f t="shared" si="412"/>
        <v>0</v>
      </c>
      <c r="M13017" s="96">
        <f t="shared" si="413"/>
        <v>1</v>
      </c>
      <c r="N13017" s="273"/>
    </row>
    <row r="13018" spans="4:14" x14ac:dyDescent="0.25">
      <c r="D13018" s="129"/>
      <c r="F13018" s="99"/>
      <c r="G13018" s="99"/>
      <c r="H13018" s="99"/>
      <c r="I13018" s="18"/>
      <c r="K13018" s="180">
        <f t="shared" si="412"/>
        <v>0</v>
      </c>
      <c r="M13018" s="96">
        <f t="shared" si="413"/>
        <v>1</v>
      </c>
      <c r="N13018" s="273"/>
    </row>
    <row r="13019" spans="4:14" x14ac:dyDescent="0.25">
      <c r="D13019" s="129"/>
      <c r="F13019" s="99"/>
      <c r="G13019" s="99"/>
      <c r="H13019" s="99"/>
      <c r="I13019" s="18"/>
      <c r="K13019" s="180">
        <f t="shared" si="412"/>
        <v>0</v>
      </c>
      <c r="M13019" s="96">
        <f t="shared" si="413"/>
        <v>1</v>
      </c>
      <c r="N13019" s="273"/>
    </row>
    <row r="13020" spans="4:14" x14ac:dyDescent="0.25">
      <c r="D13020" s="129"/>
      <c r="F13020" s="99"/>
      <c r="G13020" s="99"/>
      <c r="H13020" s="99"/>
      <c r="I13020" s="18"/>
      <c r="K13020" s="180">
        <f t="shared" si="412"/>
        <v>0</v>
      </c>
      <c r="M13020" s="96">
        <f t="shared" si="413"/>
        <v>1</v>
      </c>
      <c r="N13020" s="273"/>
    </row>
    <row r="13021" spans="4:14" x14ac:dyDescent="0.25">
      <c r="D13021" s="129"/>
      <c r="F13021" s="99"/>
      <c r="G13021" s="99"/>
      <c r="H13021" s="99"/>
      <c r="I13021" s="18"/>
      <c r="K13021" s="180">
        <f t="shared" si="412"/>
        <v>0</v>
      </c>
      <c r="M13021" s="96">
        <f t="shared" si="413"/>
        <v>1</v>
      </c>
      <c r="N13021" s="273"/>
    </row>
    <row r="13022" spans="4:14" x14ac:dyDescent="0.25">
      <c r="D13022" s="129"/>
      <c r="F13022" s="99"/>
      <c r="G13022" s="99"/>
      <c r="H13022" s="99"/>
      <c r="I13022" s="18"/>
      <c r="K13022" s="180">
        <f t="shared" si="412"/>
        <v>0</v>
      </c>
      <c r="M13022" s="96">
        <f t="shared" si="413"/>
        <v>1</v>
      </c>
      <c r="N13022" s="273"/>
    </row>
    <row r="13023" spans="4:14" x14ac:dyDescent="0.25">
      <c r="D13023" s="129"/>
      <c r="F13023" s="99"/>
      <c r="G13023" s="99"/>
      <c r="H13023" s="99"/>
      <c r="I13023" s="18"/>
      <c r="K13023" s="180">
        <f t="shared" si="412"/>
        <v>0</v>
      </c>
      <c r="M13023" s="96">
        <f t="shared" si="413"/>
        <v>1</v>
      </c>
      <c r="N13023" s="273"/>
    </row>
    <row r="13024" spans="4:14" x14ac:dyDescent="0.25">
      <c r="D13024" s="129"/>
      <c r="F13024" s="99"/>
      <c r="G13024" s="99"/>
      <c r="H13024" s="99"/>
      <c r="I13024" s="18"/>
      <c r="K13024" s="180">
        <f t="shared" si="412"/>
        <v>0</v>
      </c>
      <c r="M13024" s="96">
        <f t="shared" si="413"/>
        <v>1</v>
      </c>
      <c r="N13024" s="273"/>
    </row>
    <row r="13025" spans="4:14" x14ac:dyDescent="0.25">
      <c r="D13025" s="129"/>
      <c r="F13025" s="99"/>
      <c r="G13025" s="99"/>
      <c r="H13025" s="99"/>
      <c r="I13025" s="18"/>
      <c r="K13025" s="180">
        <f t="shared" si="412"/>
        <v>0</v>
      </c>
      <c r="M13025" s="96">
        <f t="shared" si="413"/>
        <v>1</v>
      </c>
      <c r="N13025" s="273"/>
    </row>
    <row r="13026" spans="4:14" x14ac:dyDescent="0.25">
      <c r="D13026" s="129"/>
      <c r="F13026" s="99"/>
      <c r="G13026" s="99"/>
      <c r="H13026" s="99"/>
      <c r="I13026" s="18"/>
      <c r="K13026" s="180">
        <f t="shared" si="412"/>
        <v>0</v>
      </c>
      <c r="M13026" s="96">
        <f t="shared" si="413"/>
        <v>1</v>
      </c>
      <c r="N13026" s="273"/>
    </row>
    <row r="13027" spans="4:14" x14ac:dyDescent="0.25">
      <c r="D13027" s="129"/>
      <c r="F13027" s="99"/>
      <c r="G13027" s="99"/>
      <c r="H13027" s="99"/>
      <c r="I13027" s="18"/>
      <c r="K13027" s="180">
        <f t="shared" si="412"/>
        <v>0</v>
      </c>
      <c r="M13027" s="96">
        <f t="shared" si="413"/>
        <v>1</v>
      </c>
      <c r="N13027" s="273"/>
    </row>
    <row r="13028" spans="4:14" x14ac:dyDescent="0.25">
      <c r="D13028" s="129"/>
      <c r="F13028" s="99"/>
      <c r="G13028" s="99"/>
      <c r="H13028" s="99"/>
      <c r="I13028" s="18"/>
      <c r="K13028" s="180">
        <f t="shared" si="412"/>
        <v>0</v>
      </c>
      <c r="M13028" s="96">
        <f t="shared" si="413"/>
        <v>1</v>
      </c>
      <c r="N13028" s="273"/>
    </row>
    <row r="13029" spans="4:14" x14ac:dyDescent="0.25">
      <c r="D13029" s="129"/>
      <c r="F13029" s="99"/>
      <c r="G13029" s="99"/>
      <c r="H13029" s="99"/>
      <c r="I13029" s="18"/>
      <c r="K13029" s="180">
        <f t="shared" si="412"/>
        <v>0</v>
      </c>
      <c r="M13029" s="96">
        <f t="shared" si="413"/>
        <v>1</v>
      </c>
      <c r="N13029" s="273"/>
    </row>
    <row r="13030" spans="4:14" x14ac:dyDescent="0.25">
      <c r="D13030" s="129"/>
      <c r="F13030" s="99"/>
      <c r="G13030" s="99"/>
      <c r="H13030" s="99"/>
      <c r="I13030" s="18"/>
      <c r="K13030" s="180">
        <f t="shared" si="412"/>
        <v>0</v>
      </c>
      <c r="M13030" s="96">
        <f t="shared" si="413"/>
        <v>1</v>
      </c>
      <c r="N13030" s="273"/>
    </row>
    <row r="13031" spans="4:14" x14ac:dyDescent="0.25">
      <c r="D13031" s="129"/>
      <c r="F13031" s="99"/>
      <c r="G13031" s="99"/>
      <c r="H13031" s="99"/>
      <c r="I13031" s="18"/>
      <c r="K13031" s="180">
        <f t="shared" si="412"/>
        <v>0</v>
      </c>
      <c r="M13031" s="96">
        <f t="shared" si="413"/>
        <v>1</v>
      </c>
      <c r="N13031" s="273"/>
    </row>
    <row r="13032" spans="4:14" x14ac:dyDescent="0.25">
      <c r="D13032" s="129"/>
      <c r="F13032" s="99"/>
      <c r="G13032" s="99"/>
      <c r="H13032" s="99"/>
      <c r="I13032" s="18"/>
      <c r="K13032" s="180">
        <f t="shared" si="412"/>
        <v>0</v>
      </c>
      <c r="M13032" s="96">
        <f t="shared" si="413"/>
        <v>1</v>
      </c>
      <c r="N13032" s="273"/>
    </row>
    <row r="13033" spans="4:14" x14ac:dyDescent="0.25">
      <c r="D13033" s="129"/>
      <c r="F13033" s="99"/>
      <c r="G13033" s="99"/>
      <c r="H13033" s="99"/>
      <c r="I13033" s="18"/>
      <c r="K13033" s="180">
        <f t="shared" si="412"/>
        <v>0</v>
      </c>
      <c r="M13033" s="96">
        <f t="shared" si="413"/>
        <v>1</v>
      </c>
      <c r="N13033" s="273"/>
    </row>
    <row r="13034" spans="4:14" x14ac:dyDescent="0.25">
      <c r="D13034" s="129"/>
      <c r="F13034" s="99"/>
      <c r="G13034" s="99"/>
      <c r="H13034" s="99"/>
      <c r="I13034" s="18"/>
      <c r="K13034" s="180">
        <f t="shared" ref="K13034:K13097" si="414">IF(ctConta="",K13033+F13034,IF(I13034=ctConta,K13033+F13034,K13033))</f>
        <v>0</v>
      </c>
      <c r="M13034" s="96">
        <f t="shared" si="413"/>
        <v>1</v>
      </c>
      <c r="N13034" s="273"/>
    </row>
    <row r="13035" spans="4:14" x14ac:dyDescent="0.25">
      <c r="D13035" s="129"/>
      <c r="F13035" s="99"/>
      <c r="G13035" s="99"/>
      <c r="H13035" s="99"/>
      <c r="I13035" s="18"/>
      <c r="K13035" s="180">
        <f t="shared" si="414"/>
        <v>0</v>
      </c>
      <c r="M13035" s="96">
        <f t="shared" si="413"/>
        <v>1</v>
      </c>
      <c r="N13035" s="273"/>
    </row>
    <row r="13036" spans="4:14" x14ac:dyDescent="0.25">
      <c r="D13036" s="129"/>
      <c r="F13036" s="99"/>
      <c r="G13036" s="99"/>
      <c r="H13036" s="99"/>
      <c r="I13036" s="18"/>
      <c r="K13036" s="180">
        <f t="shared" si="414"/>
        <v>0</v>
      </c>
      <c r="M13036" s="96">
        <f t="shared" si="413"/>
        <v>1</v>
      </c>
      <c r="N13036" s="273"/>
    </row>
    <row r="13037" spans="4:14" x14ac:dyDescent="0.25">
      <c r="D13037" s="129"/>
      <c r="F13037" s="99"/>
      <c r="G13037" s="99"/>
      <c r="H13037" s="99"/>
      <c r="I13037" s="18"/>
      <c r="K13037" s="180">
        <f t="shared" si="414"/>
        <v>0</v>
      </c>
      <c r="M13037" s="96">
        <f t="shared" si="413"/>
        <v>1</v>
      </c>
      <c r="N13037" s="273"/>
    </row>
    <row r="13038" spans="4:14" x14ac:dyDescent="0.25">
      <c r="D13038" s="129"/>
      <c r="F13038" s="99"/>
      <c r="G13038" s="99"/>
      <c r="H13038" s="99"/>
      <c r="I13038" s="18"/>
      <c r="K13038" s="180">
        <f t="shared" si="414"/>
        <v>0</v>
      </c>
      <c r="M13038" s="96">
        <f t="shared" si="413"/>
        <v>1</v>
      </c>
      <c r="N13038" s="273"/>
    </row>
    <row r="13039" spans="4:14" x14ac:dyDescent="0.25">
      <c r="D13039" s="129"/>
      <c r="F13039" s="99"/>
      <c r="G13039" s="99"/>
      <c r="H13039" s="99"/>
      <c r="I13039" s="18"/>
      <c r="K13039" s="180">
        <f t="shared" si="414"/>
        <v>0</v>
      </c>
      <c r="M13039" s="96">
        <f t="shared" si="413"/>
        <v>1</v>
      </c>
      <c r="N13039" s="273"/>
    </row>
    <row r="13040" spans="4:14" x14ac:dyDescent="0.25">
      <c r="D13040" s="129"/>
      <c r="F13040" s="99"/>
      <c r="G13040" s="99"/>
      <c r="H13040" s="99"/>
      <c r="I13040" s="18"/>
      <c r="K13040" s="180">
        <f t="shared" si="414"/>
        <v>0</v>
      </c>
      <c r="M13040" s="96">
        <f t="shared" si="413"/>
        <v>1</v>
      </c>
      <c r="N13040" s="273"/>
    </row>
    <row r="13041" spans="4:14" x14ac:dyDescent="0.25">
      <c r="D13041" s="129"/>
      <c r="F13041" s="99"/>
      <c r="G13041" s="99"/>
      <c r="H13041" s="99"/>
      <c r="I13041" s="18"/>
      <c r="K13041" s="180">
        <f t="shared" si="414"/>
        <v>0</v>
      </c>
      <c r="M13041" s="96">
        <f t="shared" si="413"/>
        <v>1</v>
      </c>
      <c r="N13041" s="273"/>
    </row>
    <row r="13042" spans="4:14" x14ac:dyDescent="0.25">
      <c r="D13042" s="129"/>
      <c r="F13042" s="99"/>
      <c r="G13042" s="99"/>
      <c r="H13042" s="99"/>
      <c r="I13042" s="18"/>
      <c r="K13042" s="180">
        <f t="shared" si="414"/>
        <v>0</v>
      </c>
      <c r="M13042" s="96">
        <f t="shared" si="413"/>
        <v>1</v>
      </c>
      <c r="N13042" s="273"/>
    </row>
    <row r="13043" spans="4:14" x14ac:dyDescent="0.25">
      <c r="D13043" s="129"/>
      <c r="F13043" s="99"/>
      <c r="G13043" s="99"/>
      <c r="H13043" s="99"/>
      <c r="I13043" s="18"/>
      <c r="K13043" s="180">
        <f t="shared" si="414"/>
        <v>0</v>
      </c>
      <c r="M13043" s="96">
        <f t="shared" si="413"/>
        <v>1</v>
      </c>
      <c r="N13043" s="273"/>
    </row>
    <row r="13044" spans="4:14" x14ac:dyDescent="0.25">
      <c r="D13044" s="129"/>
      <c r="F13044" s="99"/>
      <c r="G13044" s="99"/>
      <c r="H13044" s="99"/>
      <c r="I13044" s="18"/>
      <c r="K13044" s="180">
        <f t="shared" si="414"/>
        <v>0</v>
      </c>
      <c r="M13044" s="96">
        <f t="shared" si="413"/>
        <v>1</v>
      </c>
      <c r="N13044" s="273"/>
    </row>
    <row r="13045" spans="4:14" x14ac:dyDescent="0.25">
      <c r="D13045" s="129"/>
      <c r="F13045" s="99"/>
      <c r="G13045" s="99"/>
      <c r="H13045" s="99"/>
      <c r="I13045" s="18"/>
      <c r="K13045" s="180">
        <f t="shared" si="414"/>
        <v>0</v>
      </c>
      <c r="M13045" s="96">
        <f t="shared" si="413"/>
        <v>1</v>
      </c>
      <c r="N13045" s="273"/>
    </row>
    <row r="13046" spans="4:14" x14ac:dyDescent="0.25">
      <c r="D13046" s="129"/>
      <c r="F13046" s="99"/>
      <c r="G13046" s="99"/>
      <c r="H13046" s="99"/>
      <c r="I13046" s="18"/>
      <c r="K13046" s="180">
        <f t="shared" si="414"/>
        <v>0</v>
      </c>
      <c r="M13046" s="96">
        <f t="shared" si="413"/>
        <v>1</v>
      </c>
      <c r="N13046" s="273"/>
    </row>
    <row r="13047" spans="4:14" x14ac:dyDescent="0.25">
      <c r="D13047" s="129"/>
      <c r="F13047" s="99"/>
      <c r="G13047" s="99"/>
      <c r="H13047" s="99"/>
      <c r="I13047" s="18"/>
      <c r="K13047" s="180">
        <f t="shared" si="414"/>
        <v>0</v>
      </c>
      <c r="M13047" s="96">
        <f t="shared" si="413"/>
        <v>1</v>
      </c>
      <c r="N13047" s="273"/>
    </row>
    <row r="13048" spans="4:14" x14ac:dyDescent="0.25">
      <c r="D13048" s="129"/>
      <c r="F13048" s="99"/>
      <c r="G13048" s="99"/>
      <c r="H13048" s="99"/>
      <c r="I13048" s="18"/>
      <c r="K13048" s="180">
        <f t="shared" si="414"/>
        <v>0</v>
      </c>
      <c r="M13048" s="96">
        <f t="shared" si="413"/>
        <v>1</v>
      </c>
      <c r="N13048" s="273"/>
    </row>
    <row r="13049" spans="4:14" x14ac:dyDescent="0.25">
      <c r="D13049" s="129"/>
      <c r="F13049" s="99"/>
      <c r="G13049" s="99"/>
      <c r="H13049" s="99"/>
      <c r="I13049" s="18"/>
      <c r="K13049" s="180">
        <f t="shared" si="414"/>
        <v>0</v>
      </c>
      <c r="M13049" s="96">
        <f t="shared" si="413"/>
        <v>1</v>
      </c>
      <c r="N13049" s="273"/>
    </row>
    <row r="13050" spans="4:14" x14ac:dyDescent="0.25">
      <c r="D13050" s="129"/>
      <c r="F13050" s="99"/>
      <c r="G13050" s="99"/>
      <c r="H13050" s="99"/>
      <c r="I13050" s="18"/>
      <c r="K13050" s="180">
        <f t="shared" si="414"/>
        <v>0</v>
      </c>
      <c r="M13050" s="96">
        <f t="shared" si="413"/>
        <v>1</v>
      </c>
      <c r="N13050" s="273"/>
    </row>
    <row r="13051" spans="4:14" x14ac:dyDescent="0.25">
      <c r="D13051" s="129"/>
      <c r="F13051" s="99"/>
      <c r="G13051" s="99"/>
      <c r="H13051" s="99"/>
      <c r="I13051" s="18"/>
      <c r="K13051" s="180">
        <f t="shared" si="414"/>
        <v>0</v>
      </c>
      <c r="M13051" s="96">
        <f t="shared" si="413"/>
        <v>1</v>
      </c>
      <c r="N13051" s="273"/>
    </row>
    <row r="13052" spans="4:14" x14ac:dyDescent="0.25">
      <c r="D13052" s="129"/>
      <c r="F13052" s="99"/>
      <c r="G13052" s="99"/>
      <c r="H13052" s="99"/>
      <c r="I13052" s="18"/>
      <c r="K13052" s="180">
        <f t="shared" si="414"/>
        <v>0</v>
      </c>
      <c r="M13052" s="96">
        <f t="shared" si="413"/>
        <v>1</v>
      </c>
      <c r="N13052" s="273"/>
    </row>
    <row r="13053" spans="4:14" x14ac:dyDescent="0.25">
      <c r="D13053" s="129"/>
      <c r="F13053" s="99"/>
      <c r="G13053" s="99"/>
      <c r="H13053" s="99"/>
      <c r="I13053" s="18"/>
      <c r="K13053" s="180">
        <f t="shared" si="414"/>
        <v>0</v>
      </c>
      <c r="M13053" s="96">
        <f t="shared" si="413"/>
        <v>1</v>
      </c>
      <c r="N13053" s="273"/>
    </row>
    <row r="13054" spans="4:14" x14ac:dyDescent="0.25">
      <c r="D13054" s="129"/>
      <c r="F13054" s="99"/>
      <c r="G13054" s="99"/>
      <c r="H13054" s="99"/>
      <c r="I13054" s="18"/>
      <c r="K13054" s="180">
        <f t="shared" si="414"/>
        <v>0</v>
      </c>
      <c r="M13054" s="96">
        <f t="shared" si="413"/>
        <v>1</v>
      </c>
      <c r="N13054" s="273"/>
    </row>
    <row r="13055" spans="4:14" x14ac:dyDescent="0.25">
      <c r="D13055" s="129"/>
      <c r="F13055" s="99"/>
      <c r="G13055" s="99"/>
      <c r="H13055" s="99"/>
      <c r="I13055" s="18"/>
      <c r="K13055" s="180">
        <f t="shared" si="414"/>
        <v>0</v>
      </c>
      <c r="M13055" s="96">
        <f t="shared" si="413"/>
        <v>1</v>
      </c>
      <c r="N13055" s="273"/>
    </row>
    <row r="13056" spans="4:14" x14ac:dyDescent="0.25">
      <c r="D13056" s="129"/>
      <c r="F13056" s="99"/>
      <c r="G13056" s="99"/>
      <c r="H13056" s="99"/>
      <c r="I13056" s="18"/>
      <c r="K13056" s="180">
        <f t="shared" si="414"/>
        <v>0</v>
      </c>
      <c r="M13056" s="96">
        <f t="shared" si="413"/>
        <v>1</v>
      </c>
      <c r="N13056" s="273"/>
    </row>
    <row r="13057" spans="4:14" x14ac:dyDescent="0.25">
      <c r="D13057" s="129"/>
      <c r="F13057" s="99"/>
      <c r="G13057" s="99"/>
      <c r="H13057" s="99"/>
      <c r="I13057" s="18"/>
      <c r="K13057" s="180">
        <f t="shared" si="414"/>
        <v>0</v>
      </c>
      <c r="M13057" s="96">
        <f t="shared" si="413"/>
        <v>1</v>
      </c>
      <c r="N13057" s="273"/>
    </row>
    <row r="13058" spans="4:14" x14ac:dyDescent="0.25">
      <c r="D13058" s="129"/>
      <c r="F13058" s="99"/>
      <c r="G13058" s="99"/>
      <c r="H13058" s="99"/>
      <c r="I13058" s="18"/>
      <c r="K13058" s="180">
        <f t="shared" si="414"/>
        <v>0</v>
      </c>
      <c r="M13058" s="96">
        <f t="shared" si="413"/>
        <v>1</v>
      </c>
      <c r="N13058" s="273"/>
    </row>
    <row r="13059" spans="4:14" x14ac:dyDescent="0.25">
      <c r="D13059" s="129"/>
      <c r="F13059" s="99"/>
      <c r="G13059" s="99"/>
      <c r="H13059" s="99"/>
      <c r="I13059" s="18"/>
      <c r="K13059" s="180">
        <f t="shared" si="414"/>
        <v>0</v>
      </c>
      <c r="M13059" s="96">
        <f t="shared" si="413"/>
        <v>1</v>
      </c>
      <c r="N13059" s="273"/>
    </row>
    <row r="13060" spans="4:14" x14ac:dyDescent="0.25">
      <c r="D13060" s="129"/>
      <c r="F13060" s="99"/>
      <c r="G13060" s="99"/>
      <c r="H13060" s="99"/>
      <c r="I13060" s="18"/>
      <c r="K13060" s="180">
        <f t="shared" si="414"/>
        <v>0</v>
      </c>
      <c r="M13060" s="96">
        <f t="shared" si="413"/>
        <v>1</v>
      </c>
      <c r="N13060" s="273"/>
    </row>
    <row r="13061" spans="4:14" x14ac:dyDescent="0.25">
      <c r="D13061" s="129"/>
      <c r="F13061" s="99"/>
      <c r="G13061" s="99"/>
      <c r="H13061" s="99"/>
      <c r="I13061" s="18"/>
      <c r="K13061" s="180">
        <f t="shared" si="414"/>
        <v>0</v>
      </c>
      <c r="M13061" s="96">
        <f t="shared" si="413"/>
        <v>1</v>
      </c>
      <c r="N13061" s="273"/>
    </row>
    <row r="13062" spans="4:14" x14ac:dyDescent="0.25">
      <c r="D13062" s="129"/>
      <c r="F13062" s="99"/>
      <c r="G13062" s="99"/>
      <c r="H13062" s="99"/>
      <c r="I13062" s="18"/>
      <c r="K13062" s="180">
        <f t="shared" si="414"/>
        <v>0</v>
      </c>
      <c r="M13062" s="96">
        <f t="shared" si="413"/>
        <v>1</v>
      </c>
      <c r="N13062" s="273"/>
    </row>
    <row r="13063" spans="4:14" x14ac:dyDescent="0.25">
      <c r="D13063" s="129"/>
      <c r="F13063" s="99"/>
      <c r="G13063" s="99"/>
      <c r="H13063" s="99"/>
      <c r="I13063" s="18"/>
      <c r="K13063" s="180">
        <f t="shared" si="414"/>
        <v>0</v>
      </c>
      <c r="M13063" s="96">
        <f t="shared" si="413"/>
        <v>1</v>
      </c>
      <c r="N13063" s="273"/>
    </row>
    <row r="13064" spans="4:14" x14ac:dyDescent="0.25">
      <c r="D13064" s="129"/>
      <c r="F13064" s="99"/>
      <c r="G13064" s="99"/>
      <c r="H13064" s="99"/>
      <c r="I13064" s="18"/>
      <c r="K13064" s="180">
        <f t="shared" si="414"/>
        <v>0</v>
      </c>
      <c r="M13064" s="96">
        <f t="shared" si="413"/>
        <v>1</v>
      </c>
      <c r="N13064" s="273"/>
    </row>
    <row r="13065" spans="4:14" x14ac:dyDescent="0.25">
      <c r="D13065" s="129"/>
      <c r="F13065" s="99"/>
      <c r="G13065" s="99"/>
      <c r="H13065" s="99"/>
      <c r="I13065" s="18"/>
      <c r="K13065" s="180">
        <f t="shared" si="414"/>
        <v>0</v>
      </c>
      <c r="M13065" s="96">
        <f t="shared" si="413"/>
        <v>1</v>
      </c>
      <c r="N13065" s="273"/>
    </row>
    <row r="13066" spans="4:14" x14ac:dyDescent="0.25">
      <c r="D13066" s="129"/>
      <c r="F13066" s="99"/>
      <c r="G13066" s="99"/>
      <c r="H13066" s="99"/>
      <c r="I13066" s="18"/>
      <c r="K13066" s="180">
        <f t="shared" si="414"/>
        <v>0</v>
      </c>
      <c r="M13066" s="96">
        <f t="shared" si="413"/>
        <v>1</v>
      </c>
      <c r="N13066" s="273"/>
    </row>
    <row r="13067" spans="4:14" x14ac:dyDescent="0.25">
      <c r="D13067" s="129"/>
      <c r="F13067" s="99"/>
      <c r="G13067" s="99"/>
      <c r="H13067" s="99"/>
      <c r="I13067" s="18"/>
      <c r="K13067" s="180">
        <f t="shared" si="414"/>
        <v>0</v>
      </c>
      <c r="M13067" s="96">
        <f t="shared" si="413"/>
        <v>1</v>
      </c>
      <c r="N13067" s="273"/>
    </row>
    <row r="13068" spans="4:14" x14ac:dyDescent="0.25">
      <c r="D13068" s="129"/>
      <c r="F13068" s="99"/>
      <c r="G13068" s="99"/>
      <c r="H13068" s="99"/>
      <c r="I13068" s="18"/>
      <c r="K13068" s="180">
        <f t="shared" si="414"/>
        <v>0</v>
      </c>
      <c r="M13068" s="96">
        <f t="shared" si="413"/>
        <v>1</v>
      </c>
      <c r="N13068" s="273"/>
    </row>
    <row r="13069" spans="4:14" x14ac:dyDescent="0.25">
      <c r="D13069" s="129"/>
      <c r="F13069" s="99"/>
      <c r="G13069" s="99"/>
      <c r="H13069" s="99"/>
      <c r="I13069" s="18"/>
      <c r="K13069" s="180">
        <f t="shared" si="414"/>
        <v>0</v>
      </c>
      <c r="M13069" s="96">
        <f t="shared" si="413"/>
        <v>1</v>
      </c>
      <c r="N13069" s="273"/>
    </row>
    <row r="13070" spans="4:14" x14ac:dyDescent="0.25">
      <c r="D13070" s="129"/>
      <c r="F13070" s="99"/>
      <c r="G13070" s="99"/>
      <c r="H13070" s="99"/>
      <c r="I13070" s="18"/>
      <c r="K13070" s="180">
        <f t="shared" si="414"/>
        <v>0</v>
      </c>
      <c r="M13070" s="96">
        <f t="shared" si="413"/>
        <v>1</v>
      </c>
      <c r="N13070" s="273"/>
    </row>
    <row r="13071" spans="4:14" x14ac:dyDescent="0.25">
      <c r="D13071" s="129"/>
      <c r="F13071" s="99"/>
      <c r="G13071" s="99"/>
      <c r="H13071" s="99"/>
      <c r="I13071" s="18"/>
      <c r="K13071" s="180">
        <f t="shared" si="414"/>
        <v>0</v>
      </c>
      <c r="M13071" s="96">
        <f t="shared" si="413"/>
        <v>1</v>
      </c>
      <c r="N13071" s="273"/>
    </row>
    <row r="13072" spans="4:14" x14ac:dyDescent="0.25">
      <c r="D13072" s="129"/>
      <c r="F13072" s="99"/>
      <c r="G13072" s="99"/>
      <c r="H13072" s="99"/>
      <c r="I13072" s="18"/>
      <c r="K13072" s="180">
        <f t="shared" si="414"/>
        <v>0</v>
      </c>
      <c r="M13072" s="96">
        <f t="shared" si="413"/>
        <v>1</v>
      </c>
      <c r="N13072" s="273"/>
    </row>
    <row r="13073" spans="4:14" x14ac:dyDescent="0.25">
      <c r="D13073" s="129"/>
      <c r="F13073" s="99"/>
      <c r="G13073" s="99"/>
      <c r="H13073" s="99"/>
      <c r="I13073" s="18"/>
      <c r="K13073" s="180">
        <f t="shared" si="414"/>
        <v>0</v>
      </c>
      <c r="M13073" s="96">
        <f t="shared" ref="M13073:M13136" si="415">UltimoDia(D13073)</f>
        <v>1</v>
      </c>
      <c r="N13073" s="273"/>
    </row>
    <row r="13074" spans="4:14" x14ac:dyDescent="0.25">
      <c r="D13074" s="129"/>
      <c r="F13074" s="99"/>
      <c r="G13074" s="99"/>
      <c r="H13074" s="99"/>
      <c r="I13074" s="18"/>
      <c r="K13074" s="180">
        <f t="shared" si="414"/>
        <v>0</v>
      </c>
      <c r="M13074" s="96">
        <f t="shared" si="415"/>
        <v>1</v>
      </c>
      <c r="N13074" s="273"/>
    </row>
    <row r="13075" spans="4:14" x14ac:dyDescent="0.25">
      <c r="D13075" s="129"/>
      <c r="F13075" s="99"/>
      <c r="G13075" s="99"/>
      <c r="H13075" s="99"/>
      <c r="I13075" s="18"/>
      <c r="K13075" s="180">
        <f t="shared" si="414"/>
        <v>0</v>
      </c>
      <c r="M13075" s="96">
        <f t="shared" si="415"/>
        <v>1</v>
      </c>
      <c r="N13075" s="273"/>
    </row>
    <row r="13076" spans="4:14" x14ac:dyDescent="0.25">
      <c r="D13076" s="129"/>
      <c r="F13076" s="99"/>
      <c r="G13076" s="99"/>
      <c r="H13076" s="99"/>
      <c r="I13076" s="18"/>
      <c r="K13076" s="180">
        <f t="shared" si="414"/>
        <v>0</v>
      </c>
      <c r="M13076" s="96">
        <f t="shared" si="415"/>
        <v>1</v>
      </c>
      <c r="N13076" s="273"/>
    </row>
    <row r="13077" spans="4:14" x14ac:dyDescent="0.25">
      <c r="D13077" s="129"/>
      <c r="F13077" s="99"/>
      <c r="G13077" s="99"/>
      <c r="H13077" s="99"/>
      <c r="I13077" s="18"/>
      <c r="K13077" s="180">
        <f t="shared" si="414"/>
        <v>0</v>
      </c>
      <c r="M13077" s="96">
        <f t="shared" si="415"/>
        <v>1</v>
      </c>
      <c r="N13077" s="273"/>
    </row>
    <row r="13078" spans="4:14" x14ac:dyDescent="0.25">
      <c r="D13078" s="129"/>
      <c r="F13078" s="99"/>
      <c r="G13078" s="99"/>
      <c r="H13078" s="99"/>
      <c r="I13078" s="18"/>
      <c r="K13078" s="180">
        <f t="shared" si="414"/>
        <v>0</v>
      </c>
      <c r="M13078" s="96">
        <f t="shared" si="415"/>
        <v>1</v>
      </c>
      <c r="N13078" s="273"/>
    </row>
    <row r="13079" spans="4:14" x14ac:dyDescent="0.25">
      <c r="D13079" s="129"/>
      <c r="F13079" s="99"/>
      <c r="G13079" s="99"/>
      <c r="H13079" s="99"/>
      <c r="I13079" s="18"/>
      <c r="K13079" s="180">
        <f t="shared" si="414"/>
        <v>0</v>
      </c>
      <c r="M13079" s="96">
        <f t="shared" si="415"/>
        <v>1</v>
      </c>
      <c r="N13079" s="273"/>
    </row>
    <row r="13080" spans="4:14" x14ac:dyDescent="0.25">
      <c r="D13080" s="129"/>
      <c r="F13080" s="99"/>
      <c r="G13080" s="99"/>
      <c r="H13080" s="99"/>
      <c r="I13080" s="18"/>
      <c r="K13080" s="180">
        <f t="shared" si="414"/>
        <v>0</v>
      </c>
      <c r="M13080" s="96">
        <f t="shared" si="415"/>
        <v>1</v>
      </c>
      <c r="N13080" s="273"/>
    </row>
    <row r="13081" spans="4:14" x14ac:dyDescent="0.25">
      <c r="D13081" s="129"/>
      <c r="F13081" s="99"/>
      <c r="G13081" s="99"/>
      <c r="H13081" s="99"/>
      <c r="I13081" s="18"/>
      <c r="K13081" s="180">
        <f t="shared" si="414"/>
        <v>0</v>
      </c>
      <c r="M13081" s="96">
        <f t="shared" si="415"/>
        <v>1</v>
      </c>
      <c r="N13081" s="273"/>
    </row>
    <row r="13082" spans="4:14" x14ac:dyDescent="0.25">
      <c r="D13082" s="129"/>
      <c r="F13082" s="99"/>
      <c r="G13082" s="99"/>
      <c r="H13082" s="99"/>
      <c r="I13082" s="18"/>
      <c r="K13082" s="180">
        <f t="shared" si="414"/>
        <v>0</v>
      </c>
      <c r="M13082" s="96">
        <f t="shared" si="415"/>
        <v>1</v>
      </c>
      <c r="N13082" s="273"/>
    </row>
    <row r="13083" spans="4:14" x14ac:dyDescent="0.25">
      <c r="D13083" s="129"/>
      <c r="F13083" s="99"/>
      <c r="G13083" s="99"/>
      <c r="H13083" s="99"/>
      <c r="I13083" s="18"/>
      <c r="K13083" s="180">
        <f t="shared" si="414"/>
        <v>0</v>
      </c>
      <c r="M13083" s="96">
        <f t="shared" si="415"/>
        <v>1</v>
      </c>
      <c r="N13083" s="273"/>
    </row>
    <row r="13084" spans="4:14" x14ac:dyDescent="0.25">
      <c r="D13084" s="129"/>
      <c r="F13084" s="99"/>
      <c r="G13084" s="99"/>
      <c r="H13084" s="99"/>
      <c r="I13084" s="18"/>
      <c r="K13084" s="180">
        <f t="shared" si="414"/>
        <v>0</v>
      </c>
      <c r="M13084" s="96">
        <f t="shared" si="415"/>
        <v>1</v>
      </c>
      <c r="N13084" s="273"/>
    </row>
    <row r="13085" spans="4:14" x14ac:dyDescent="0.25">
      <c r="D13085" s="129"/>
      <c r="F13085" s="99"/>
      <c r="G13085" s="99"/>
      <c r="H13085" s="99"/>
      <c r="I13085" s="18"/>
      <c r="K13085" s="180">
        <f t="shared" si="414"/>
        <v>0</v>
      </c>
      <c r="M13085" s="96">
        <f t="shared" si="415"/>
        <v>1</v>
      </c>
      <c r="N13085" s="273"/>
    </row>
    <row r="13086" spans="4:14" x14ac:dyDescent="0.25">
      <c r="D13086" s="129"/>
      <c r="F13086" s="99"/>
      <c r="G13086" s="99"/>
      <c r="H13086" s="99"/>
      <c r="I13086" s="18"/>
      <c r="K13086" s="180">
        <f t="shared" si="414"/>
        <v>0</v>
      </c>
      <c r="M13086" s="96">
        <f t="shared" si="415"/>
        <v>1</v>
      </c>
      <c r="N13086" s="273"/>
    </row>
    <row r="13087" spans="4:14" x14ac:dyDescent="0.25">
      <c r="D13087" s="129"/>
      <c r="F13087" s="99"/>
      <c r="G13087" s="99"/>
      <c r="H13087" s="99"/>
      <c r="I13087" s="18"/>
      <c r="K13087" s="180">
        <f t="shared" si="414"/>
        <v>0</v>
      </c>
      <c r="M13087" s="96">
        <f t="shared" si="415"/>
        <v>1</v>
      </c>
      <c r="N13087" s="273"/>
    </row>
    <row r="13088" spans="4:14" x14ac:dyDescent="0.25">
      <c r="D13088" s="129"/>
      <c r="F13088" s="99"/>
      <c r="G13088" s="99"/>
      <c r="H13088" s="99"/>
      <c r="I13088" s="18"/>
      <c r="K13088" s="180">
        <f t="shared" si="414"/>
        <v>0</v>
      </c>
      <c r="M13088" s="96">
        <f t="shared" si="415"/>
        <v>1</v>
      </c>
      <c r="N13088" s="273"/>
    </row>
    <row r="13089" spans="4:14" x14ac:dyDescent="0.25">
      <c r="D13089" s="129"/>
      <c r="F13089" s="99"/>
      <c r="G13089" s="99"/>
      <c r="H13089" s="99"/>
      <c r="I13089" s="18"/>
      <c r="K13089" s="180">
        <f t="shared" si="414"/>
        <v>0</v>
      </c>
      <c r="M13089" s="96">
        <f t="shared" si="415"/>
        <v>1</v>
      </c>
      <c r="N13089" s="273"/>
    </row>
    <row r="13090" spans="4:14" x14ac:dyDescent="0.25">
      <c r="D13090" s="129"/>
      <c r="F13090" s="99"/>
      <c r="G13090" s="99"/>
      <c r="H13090" s="99"/>
      <c r="I13090" s="18"/>
      <c r="K13090" s="180">
        <f t="shared" si="414"/>
        <v>0</v>
      </c>
      <c r="M13090" s="96">
        <f t="shared" si="415"/>
        <v>1</v>
      </c>
      <c r="N13090" s="273"/>
    </row>
    <row r="13091" spans="4:14" x14ac:dyDescent="0.25">
      <c r="D13091" s="129"/>
      <c r="F13091" s="99"/>
      <c r="G13091" s="99"/>
      <c r="H13091" s="99"/>
      <c r="I13091" s="18"/>
      <c r="K13091" s="180">
        <f t="shared" si="414"/>
        <v>0</v>
      </c>
      <c r="M13091" s="96">
        <f t="shared" si="415"/>
        <v>1</v>
      </c>
      <c r="N13091" s="273"/>
    </row>
    <row r="13092" spans="4:14" x14ac:dyDescent="0.25">
      <c r="D13092" s="129"/>
      <c r="F13092" s="99"/>
      <c r="G13092" s="99"/>
      <c r="H13092" s="99"/>
      <c r="I13092" s="18"/>
      <c r="K13092" s="180">
        <f t="shared" si="414"/>
        <v>0</v>
      </c>
      <c r="M13092" s="96">
        <f t="shared" si="415"/>
        <v>1</v>
      </c>
      <c r="N13092" s="273"/>
    </row>
    <row r="13093" spans="4:14" x14ac:dyDescent="0.25">
      <c r="D13093" s="129"/>
      <c r="F13093" s="99"/>
      <c r="G13093" s="99"/>
      <c r="H13093" s="99"/>
      <c r="I13093" s="18"/>
      <c r="K13093" s="180">
        <f t="shared" si="414"/>
        <v>0</v>
      </c>
      <c r="M13093" s="96">
        <f t="shared" si="415"/>
        <v>1</v>
      </c>
      <c r="N13093" s="273"/>
    </row>
    <row r="13094" spans="4:14" x14ac:dyDescent="0.25">
      <c r="D13094" s="129"/>
      <c r="F13094" s="99"/>
      <c r="G13094" s="99"/>
      <c r="H13094" s="99"/>
      <c r="I13094" s="18"/>
      <c r="K13094" s="180">
        <f t="shared" si="414"/>
        <v>0</v>
      </c>
      <c r="M13094" s="96">
        <f t="shared" si="415"/>
        <v>1</v>
      </c>
      <c r="N13094" s="273"/>
    </row>
    <row r="13095" spans="4:14" x14ac:dyDescent="0.25">
      <c r="D13095" s="129"/>
      <c r="F13095" s="99"/>
      <c r="G13095" s="99"/>
      <c r="H13095" s="99"/>
      <c r="I13095" s="18"/>
      <c r="K13095" s="180">
        <f t="shared" si="414"/>
        <v>0</v>
      </c>
      <c r="M13095" s="96">
        <f t="shared" si="415"/>
        <v>1</v>
      </c>
      <c r="N13095" s="273"/>
    </row>
    <row r="13096" spans="4:14" x14ac:dyDescent="0.25">
      <c r="D13096" s="129"/>
      <c r="F13096" s="99"/>
      <c r="G13096" s="99"/>
      <c r="H13096" s="99"/>
      <c r="I13096" s="18"/>
      <c r="K13096" s="180">
        <f t="shared" si="414"/>
        <v>0</v>
      </c>
      <c r="M13096" s="96">
        <f t="shared" si="415"/>
        <v>1</v>
      </c>
      <c r="N13096" s="273"/>
    </row>
    <row r="13097" spans="4:14" x14ac:dyDescent="0.25">
      <c r="D13097" s="129"/>
      <c r="F13097" s="99"/>
      <c r="G13097" s="99"/>
      <c r="H13097" s="99"/>
      <c r="I13097" s="18"/>
      <c r="K13097" s="180">
        <f t="shared" si="414"/>
        <v>0</v>
      </c>
      <c r="M13097" s="96">
        <f t="shared" si="415"/>
        <v>1</v>
      </c>
      <c r="N13097" s="273"/>
    </row>
    <row r="13098" spans="4:14" x14ac:dyDescent="0.25">
      <c r="D13098" s="129"/>
      <c r="F13098" s="99"/>
      <c r="G13098" s="99"/>
      <c r="H13098" s="99"/>
      <c r="I13098" s="18"/>
      <c r="K13098" s="180">
        <f t="shared" ref="K13098:K13161" si="416">IF(ctConta="",K13097+F13098,IF(I13098=ctConta,K13097+F13098,K13097))</f>
        <v>0</v>
      </c>
      <c r="M13098" s="96">
        <f t="shared" si="415"/>
        <v>1</v>
      </c>
      <c r="N13098" s="273"/>
    </row>
    <row r="13099" spans="4:14" x14ac:dyDescent="0.25">
      <c r="D13099" s="129"/>
      <c r="F13099" s="99"/>
      <c r="G13099" s="99"/>
      <c r="H13099" s="99"/>
      <c r="I13099" s="18"/>
      <c r="K13099" s="180">
        <f t="shared" si="416"/>
        <v>0</v>
      </c>
      <c r="M13099" s="96">
        <f t="shared" si="415"/>
        <v>1</v>
      </c>
      <c r="N13099" s="273"/>
    </row>
    <row r="13100" spans="4:14" x14ac:dyDescent="0.25">
      <c r="D13100" s="129"/>
      <c r="F13100" s="99"/>
      <c r="G13100" s="99"/>
      <c r="H13100" s="99"/>
      <c r="I13100" s="18"/>
      <c r="K13100" s="180">
        <f t="shared" si="416"/>
        <v>0</v>
      </c>
      <c r="M13100" s="96">
        <f t="shared" si="415"/>
        <v>1</v>
      </c>
      <c r="N13100" s="273"/>
    </row>
    <row r="13101" spans="4:14" x14ac:dyDescent="0.25">
      <c r="D13101" s="129"/>
      <c r="F13101" s="99"/>
      <c r="G13101" s="99"/>
      <c r="H13101" s="99"/>
      <c r="I13101" s="18"/>
      <c r="K13101" s="180">
        <f t="shared" si="416"/>
        <v>0</v>
      </c>
      <c r="M13101" s="96">
        <f t="shared" si="415"/>
        <v>1</v>
      </c>
      <c r="N13101" s="273"/>
    </row>
    <row r="13102" spans="4:14" x14ac:dyDescent="0.25">
      <c r="D13102" s="129"/>
      <c r="F13102" s="99"/>
      <c r="G13102" s="99"/>
      <c r="H13102" s="99"/>
      <c r="I13102" s="18"/>
      <c r="K13102" s="180">
        <f t="shared" si="416"/>
        <v>0</v>
      </c>
      <c r="M13102" s="96">
        <f t="shared" si="415"/>
        <v>1</v>
      </c>
      <c r="N13102" s="273"/>
    </row>
    <row r="13103" spans="4:14" x14ac:dyDescent="0.25">
      <c r="D13103" s="129"/>
      <c r="F13103" s="99"/>
      <c r="G13103" s="99"/>
      <c r="H13103" s="99"/>
      <c r="I13103" s="18"/>
      <c r="K13103" s="180">
        <f t="shared" si="416"/>
        <v>0</v>
      </c>
      <c r="M13103" s="96">
        <f t="shared" si="415"/>
        <v>1</v>
      </c>
      <c r="N13103" s="273"/>
    </row>
    <row r="13104" spans="4:14" x14ac:dyDescent="0.25">
      <c r="D13104" s="129"/>
      <c r="F13104" s="99"/>
      <c r="G13104" s="99"/>
      <c r="H13104" s="99"/>
      <c r="I13104" s="18"/>
      <c r="K13104" s="180">
        <f t="shared" si="416"/>
        <v>0</v>
      </c>
      <c r="M13104" s="96">
        <f t="shared" si="415"/>
        <v>1</v>
      </c>
      <c r="N13104" s="273"/>
    </row>
    <row r="13105" spans="4:14" x14ac:dyDescent="0.25">
      <c r="D13105" s="129"/>
      <c r="F13105" s="99"/>
      <c r="G13105" s="99"/>
      <c r="H13105" s="99"/>
      <c r="I13105" s="18"/>
      <c r="K13105" s="180">
        <f t="shared" si="416"/>
        <v>0</v>
      </c>
      <c r="M13105" s="96">
        <f t="shared" si="415"/>
        <v>1</v>
      </c>
      <c r="N13105" s="273"/>
    </row>
    <row r="13106" spans="4:14" x14ac:dyDescent="0.25">
      <c r="D13106" s="129"/>
      <c r="F13106" s="99"/>
      <c r="G13106" s="99"/>
      <c r="H13106" s="99"/>
      <c r="I13106" s="18"/>
      <c r="K13106" s="180">
        <f t="shared" si="416"/>
        <v>0</v>
      </c>
      <c r="M13106" s="96">
        <f t="shared" si="415"/>
        <v>1</v>
      </c>
      <c r="N13106" s="273"/>
    </row>
    <row r="13107" spans="4:14" x14ac:dyDescent="0.25">
      <c r="D13107" s="129"/>
      <c r="F13107" s="99"/>
      <c r="G13107" s="99"/>
      <c r="H13107" s="99"/>
      <c r="I13107" s="18"/>
      <c r="K13107" s="180">
        <f t="shared" si="416"/>
        <v>0</v>
      </c>
      <c r="M13107" s="96">
        <f t="shared" si="415"/>
        <v>1</v>
      </c>
      <c r="N13107" s="273"/>
    </row>
    <row r="13108" spans="4:14" x14ac:dyDescent="0.25">
      <c r="D13108" s="129"/>
      <c r="F13108" s="99"/>
      <c r="G13108" s="99"/>
      <c r="H13108" s="99"/>
      <c r="I13108" s="18"/>
      <c r="K13108" s="180">
        <f t="shared" si="416"/>
        <v>0</v>
      </c>
      <c r="M13108" s="96">
        <f t="shared" si="415"/>
        <v>1</v>
      </c>
      <c r="N13108" s="273"/>
    </row>
    <row r="13109" spans="4:14" x14ac:dyDescent="0.25">
      <c r="D13109" s="129"/>
      <c r="F13109" s="99"/>
      <c r="G13109" s="99"/>
      <c r="H13109" s="99"/>
      <c r="I13109" s="18"/>
      <c r="K13109" s="180">
        <f t="shared" si="416"/>
        <v>0</v>
      </c>
      <c r="M13109" s="96">
        <f t="shared" si="415"/>
        <v>1</v>
      </c>
      <c r="N13109" s="273"/>
    </row>
    <row r="13110" spans="4:14" x14ac:dyDescent="0.25">
      <c r="D13110" s="129"/>
      <c r="F13110" s="99"/>
      <c r="G13110" s="99"/>
      <c r="H13110" s="99"/>
      <c r="I13110" s="18"/>
      <c r="K13110" s="180">
        <f t="shared" si="416"/>
        <v>0</v>
      </c>
      <c r="M13110" s="96">
        <f t="shared" si="415"/>
        <v>1</v>
      </c>
      <c r="N13110" s="273"/>
    </row>
    <row r="13111" spans="4:14" x14ac:dyDescent="0.25">
      <c r="D13111" s="129"/>
      <c r="F13111" s="99"/>
      <c r="G13111" s="99"/>
      <c r="H13111" s="99"/>
      <c r="I13111" s="18"/>
      <c r="K13111" s="180">
        <f t="shared" si="416"/>
        <v>0</v>
      </c>
      <c r="M13111" s="96">
        <f t="shared" si="415"/>
        <v>1</v>
      </c>
      <c r="N13111" s="273"/>
    </row>
    <row r="13112" spans="4:14" x14ac:dyDescent="0.25">
      <c r="D13112" s="129"/>
      <c r="F13112" s="99"/>
      <c r="G13112" s="99"/>
      <c r="H13112" s="99"/>
      <c r="I13112" s="18"/>
      <c r="K13112" s="180">
        <f t="shared" si="416"/>
        <v>0</v>
      </c>
      <c r="M13112" s="96">
        <f t="shared" si="415"/>
        <v>1</v>
      </c>
      <c r="N13112" s="273"/>
    </row>
    <row r="13113" spans="4:14" x14ac:dyDescent="0.25">
      <c r="D13113" s="129"/>
      <c r="F13113" s="99"/>
      <c r="G13113" s="99"/>
      <c r="H13113" s="99"/>
      <c r="I13113" s="18"/>
      <c r="K13113" s="180">
        <f t="shared" si="416"/>
        <v>0</v>
      </c>
      <c r="M13113" s="96">
        <f t="shared" si="415"/>
        <v>1</v>
      </c>
      <c r="N13113" s="273"/>
    </row>
    <row r="13114" spans="4:14" x14ac:dyDescent="0.25">
      <c r="D13114" s="129"/>
      <c r="F13114" s="99"/>
      <c r="G13114" s="99"/>
      <c r="H13114" s="99"/>
      <c r="I13114" s="18"/>
      <c r="K13114" s="180">
        <f t="shared" si="416"/>
        <v>0</v>
      </c>
      <c r="M13114" s="96">
        <f t="shared" si="415"/>
        <v>1</v>
      </c>
      <c r="N13114" s="273"/>
    </row>
    <row r="13115" spans="4:14" x14ac:dyDescent="0.25">
      <c r="D13115" s="129"/>
      <c r="F13115" s="99"/>
      <c r="G13115" s="99"/>
      <c r="H13115" s="99"/>
      <c r="I13115" s="18"/>
      <c r="K13115" s="180">
        <f t="shared" si="416"/>
        <v>0</v>
      </c>
      <c r="M13115" s="96">
        <f t="shared" si="415"/>
        <v>1</v>
      </c>
      <c r="N13115" s="273"/>
    </row>
    <row r="13116" spans="4:14" x14ac:dyDescent="0.25">
      <c r="D13116" s="129"/>
      <c r="F13116" s="99"/>
      <c r="G13116" s="99"/>
      <c r="H13116" s="99"/>
      <c r="I13116" s="18"/>
      <c r="K13116" s="180">
        <f t="shared" si="416"/>
        <v>0</v>
      </c>
      <c r="M13116" s="96">
        <f t="shared" si="415"/>
        <v>1</v>
      </c>
      <c r="N13116" s="273"/>
    </row>
    <row r="13117" spans="4:14" x14ac:dyDescent="0.25">
      <c r="D13117" s="129"/>
      <c r="F13117" s="99"/>
      <c r="G13117" s="99"/>
      <c r="H13117" s="99"/>
      <c r="I13117" s="18"/>
      <c r="K13117" s="180">
        <f t="shared" si="416"/>
        <v>0</v>
      </c>
      <c r="M13117" s="96">
        <f t="shared" si="415"/>
        <v>1</v>
      </c>
      <c r="N13117" s="273"/>
    </row>
    <row r="13118" spans="4:14" x14ac:dyDescent="0.25">
      <c r="D13118" s="129"/>
      <c r="F13118" s="99"/>
      <c r="G13118" s="99"/>
      <c r="H13118" s="99"/>
      <c r="I13118" s="18"/>
      <c r="K13118" s="180">
        <f t="shared" si="416"/>
        <v>0</v>
      </c>
      <c r="M13118" s="96">
        <f t="shared" si="415"/>
        <v>1</v>
      </c>
      <c r="N13118" s="273"/>
    </row>
    <row r="13119" spans="4:14" x14ac:dyDescent="0.25">
      <c r="D13119" s="129"/>
      <c r="F13119" s="99"/>
      <c r="G13119" s="99"/>
      <c r="H13119" s="99"/>
      <c r="I13119" s="18"/>
      <c r="K13119" s="180">
        <f t="shared" si="416"/>
        <v>0</v>
      </c>
      <c r="M13119" s="96">
        <f t="shared" si="415"/>
        <v>1</v>
      </c>
      <c r="N13119" s="273"/>
    </row>
    <row r="13120" spans="4:14" x14ac:dyDescent="0.25">
      <c r="D13120" s="129"/>
      <c r="F13120" s="99"/>
      <c r="G13120" s="99"/>
      <c r="H13120" s="99"/>
      <c r="I13120" s="18"/>
      <c r="K13120" s="180">
        <f t="shared" si="416"/>
        <v>0</v>
      </c>
      <c r="M13120" s="96">
        <f t="shared" si="415"/>
        <v>1</v>
      </c>
      <c r="N13120" s="273"/>
    </row>
    <row r="13121" spans="4:14" x14ac:dyDescent="0.25">
      <c r="D13121" s="129"/>
      <c r="F13121" s="99"/>
      <c r="G13121" s="99"/>
      <c r="H13121" s="99"/>
      <c r="I13121" s="18"/>
      <c r="K13121" s="180">
        <f t="shared" si="416"/>
        <v>0</v>
      </c>
      <c r="M13121" s="96">
        <f t="shared" si="415"/>
        <v>1</v>
      </c>
      <c r="N13121" s="273"/>
    </row>
    <row r="13122" spans="4:14" x14ac:dyDescent="0.25">
      <c r="D13122" s="129"/>
      <c r="F13122" s="99"/>
      <c r="G13122" s="99"/>
      <c r="H13122" s="99"/>
      <c r="I13122" s="18"/>
      <c r="K13122" s="180">
        <f t="shared" si="416"/>
        <v>0</v>
      </c>
      <c r="M13122" s="96">
        <f t="shared" si="415"/>
        <v>1</v>
      </c>
      <c r="N13122" s="273"/>
    </row>
    <row r="13123" spans="4:14" x14ac:dyDescent="0.25">
      <c r="D13123" s="129"/>
      <c r="F13123" s="99"/>
      <c r="G13123" s="99"/>
      <c r="H13123" s="99"/>
      <c r="I13123" s="18"/>
      <c r="K13123" s="180">
        <f t="shared" si="416"/>
        <v>0</v>
      </c>
      <c r="M13123" s="96">
        <f t="shared" si="415"/>
        <v>1</v>
      </c>
      <c r="N13123" s="273"/>
    </row>
    <row r="13124" spans="4:14" x14ac:dyDescent="0.25">
      <c r="D13124" s="129"/>
      <c r="F13124" s="99"/>
      <c r="G13124" s="99"/>
      <c r="H13124" s="99"/>
      <c r="I13124" s="18"/>
      <c r="K13124" s="180">
        <f t="shared" si="416"/>
        <v>0</v>
      </c>
      <c r="M13124" s="96">
        <f t="shared" si="415"/>
        <v>1</v>
      </c>
      <c r="N13124" s="273"/>
    </row>
    <row r="13125" spans="4:14" x14ac:dyDescent="0.25">
      <c r="D13125" s="129"/>
      <c r="F13125" s="99"/>
      <c r="G13125" s="99"/>
      <c r="H13125" s="99"/>
      <c r="I13125" s="18"/>
      <c r="K13125" s="180">
        <f t="shared" si="416"/>
        <v>0</v>
      </c>
      <c r="M13125" s="96">
        <f t="shared" si="415"/>
        <v>1</v>
      </c>
      <c r="N13125" s="273"/>
    </row>
    <row r="13126" spans="4:14" x14ac:dyDescent="0.25">
      <c r="D13126" s="129"/>
      <c r="F13126" s="99"/>
      <c r="G13126" s="99"/>
      <c r="H13126" s="99"/>
      <c r="I13126" s="18"/>
      <c r="K13126" s="180">
        <f t="shared" si="416"/>
        <v>0</v>
      </c>
      <c r="M13126" s="96">
        <f t="shared" si="415"/>
        <v>1</v>
      </c>
      <c r="N13126" s="273"/>
    </row>
    <row r="13127" spans="4:14" x14ac:dyDescent="0.25">
      <c r="D13127" s="129"/>
      <c r="F13127" s="99"/>
      <c r="G13127" s="99"/>
      <c r="H13127" s="99"/>
      <c r="I13127" s="18"/>
      <c r="K13127" s="180">
        <f t="shared" si="416"/>
        <v>0</v>
      </c>
      <c r="M13127" s="96">
        <f t="shared" si="415"/>
        <v>1</v>
      </c>
      <c r="N13127" s="273"/>
    </row>
    <row r="13128" spans="4:14" x14ac:dyDescent="0.25">
      <c r="D13128" s="129"/>
      <c r="F13128" s="99"/>
      <c r="G13128" s="99"/>
      <c r="H13128" s="99"/>
      <c r="I13128" s="18"/>
      <c r="K13128" s="180">
        <f t="shared" si="416"/>
        <v>0</v>
      </c>
      <c r="M13128" s="96">
        <f t="shared" si="415"/>
        <v>1</v>
      </c>
      <c r="N13128" s="273"/>
    </row>
    <row r="13129" spans="4:14" x14ac:dyDescent="0.25">
      <c r="D13129" s="129"/>
      <c r="F13129" s="99"/>
      <c r="G13129" s="99"/>
      <c r="H13129" s="99"/>
      <c r="I13129" s="18"/>
      <c r="K13129" s="180">
        <f t="shared" si="416"/>
        <v>0</v>
      </c>
      <c r="M13129" s="96">
        <f t="shared" si="415"/>
        <v>1</v>
      </c>
      <c r="N13129" s="273"/>
    </row>
    <row r="13130" spans="4:14" x14ac:dyDescent="0.25">
      <c r="D13130" s="129"/>
      <c r="F13130" s="99"/>
      <c r="G13130" s="99"/>
      <c r="H13130" s="99"/>
      <c r="I13130" s="18"/>
      <c r="K13130" s="180">
        <f t="shared" si="416"/>
        <v>0</v>
      </c>
      <c r="M13130" s="96">
        <f t="shared" si="415"/>
        <v>1</v>
      </c>
      <c r="N13130" s="273"/>
    </row>
    <row r="13131" spans="4:14" x14ac:dyDescent="0.25">
      <c r="D13131" s="129"/>
      <c r="F13131" s="99"/>
      <c r="G13131" s="99"/>
      <c r="H13131" s="99"/>
      <c r="I13131" s="18"/>
      <c r="K13131" s="180">
        <f t="shared" si="416"/>
        <v>0</v>
      </c>
      <c r="M13131" s="96">
        <f t="shared" si="415"/>
        <v>1</v>
      </c>
      <c r="N13131" s="273"/>
    </row>
    <row r="13132" spans="4:14" x14ac:dyDescent="0.25">
      <c r="D13132" s="129"/>
      <c r="F13132" s="99"/>
      <c r="G13132" s="99"/>
      <c r="H13132" s="99"/>
      <c r="I13132" s="18"/>
      <c r="K13132" s="180">
        <f t="shared" si="416"/>
        <v>0</v>
      </c>
      <c r="M13132" s="96">
        <f t="shared" si="415"/>
        <v>1</v>
      </c>
      <c r="N13132" s="273"/>
    </row>
    <row r="13133" spans="4:14" x14ac:dyDescent="0.25">
      <c r="D13133" s="129"/>
      <c r="F13133" s="99"/>
      <c r="G13133" s="99"/>
      <c r="H13133" s="99"/>
      <c r="I13133" s="18"/>
      <c r="K13133" s="180">
        <f t="shared" si="416"/>
        <v>0</v>
      </c>
      <c r="M13133" s="96">
        <f t="shared" si="415"/>
        <v>1</v>
      </c>
      <c r="N13133" s="273"/>
    </row>
    <row r="13134" spans="4:14" x14ac:dyDescent="0.25">
      <c r="D13134" s="129"/>
      <c r="F13134" s="99"/>
      <c r="G13134" s="99"/>
      <c r="H13134" s="99"/>
      <c r="I13134" s="18"/>
      <c r="K13134" s="180">
        <f t="shared" si="416"/>
        <v>0</v>
      </c>
      <c r="M13134" s="96">
        <f t="shared" si="415"/>
        <v>1</v>
      </c>
      <c r="N13134" s="273"/>
    </row>
    <row r="13135" spans="4:14" x14ac:dyDescent="0.25">
      <c r="D13135" s="129"/>
      <c r="F13135" s="99"/>
      <c r="G13135" s="99"/>
      <c r="H13135" s="99"/>
      <c r="I13135" s="18"/>
      <c r="K13135" s="180">
        <f t="shared" si="416"/>
        <v>0</v>
      </c>
      <c r="M13135" s="96">
        <f t="shared" si="415"/>
        <v>1</v>
      </c>
      <c r="N13135" s="273"/>
    </row>
    <row r="13136" spans="4:14" x14ac:dyDescent="0.25">
      <c r="D13136" s="129"/>
      <c r="F13136" s="99"/>
      <c r="G13136" s="99"/>
      <c r="H13136" s="99"/>
      <c r="I13136" s="18"/>
      <c r="K13136" s="180">
        <f t="shared" si="416"/>
        <v>0</v>
      </c>
      <c r="M13136" s="96">
        <f t="shared" si="415"/>
        <v>1</v>
      </c>
      <c r="N13136" s="273"/>
    </row>
    <row r="13137" spans="4:14" x14ac:dyDescent="0.25">
      <c r="D13137" s="129"/>
      <c r="F13137" s="99"/>
      <c r="G13137" s="99"/>
      <c r="H13137" s="99"/>
      <c r="I13137" s="18"/>
      <c r="K13137" s="180">
        <f t="shared" si="416"/>
        <v>0</v>
      </c>
      <c r="M13137" s="96">
        <f t="shared" ref="M13137:M13200" si="417">UltimoDia(D13137)</f>
        <v>1</v>
      </c>
      <c r="N13137" s="273"/>
    </row>
    <row r="13138" spans="4:14" x14ac:dyDescent="0.25">
      <c r="D13138" s="129"/>
      <c r="F13138" s="99"/>
      <c r="G13138" s="99"/>
      <c r="H13138" s="99"/>
      <c r="I13138" s="18"/>
      <c r="K13138" s="180">
        <f t="shared" si="416"/>
        <v>0</v>
      </c>
      <c r="M13138" s="96">
        <f t="shared" si="417"/>
        <v>1</v>
      </c>
      <c r="N13138" s="273"/>
    </row>
    <row r="13139" spans="4:14" x14ac:dyDescent="0.25">
      <c r="D13139" s="129"/>
      <c r="F13139" s="99"/>
      <c r="G13139" s="99"/>
      <c r="H13139" s="99"/>
      <c r="I13139" s="18"/>
      <c r="K13139" s="180">
        <f t="shared" si="416"/>
        <v>0</v>
      </c>
      <c r="M13139" s="96">
        <f t="shared" si="417"/>
        <v>1</v>
      </c>
      <c r="N13139" s="273"/>
    </row>
    <row r="13140" spans="4:14" x14ac:dyDescent="0.25">
      <c r="D13140" s="129"/>
      <c r="F13140" s="99"/>
      <c r="G13140" s="99"/>
      <c r="H13140" s="99"/>
      <c r="I13140" s="18"/>
      <c r="K13140" s="180">
        <f t="shared" si="416"/>
        <v>0</v>
      </c>
      <c r="M13140" s="96">
        <f t="shared" si="417"/>
        <v>1</v>
      </c>
      <c r="N13140" s="273"/>
    </row>
    <row r="13141" spans="4:14" x14ac:dyDescent="0.25">
      <c r="D13141" s="129"/>
      <c r="F13141" s="99"/>
      <c r="G13141" s="99"/>
      <c r="H13141" s="99"/>
      <c r="I13141" s="18"/>
      <c r="K13141" s="180">
        <f t="shared" si="416"/>
        <v>0</v>
      </c>
      <c r="M13141" s="96">
        <f t="shared" si="417"/>
        <v>1</v>
      </c>
      <c r="N13141" s="273"/>
    </row>
    <row r="13142" spans="4:14" x14ac:dyDescent="0.25">
      <c r="D13142" s="129"/>
      <c r="F13142" s="99"/>
      <c r="G13142" s="99"/>
      <c r="H13142" s="99"/>
      <c r="I13142" s="18"/>
      <c r="K13142" s="180">
        <f t="shared" si="416"/>
        <v>0</v>
      </c>
      <c r="M13142" s="96">
        <f t="shared" si="417"/>
        <v>1</v>
      </c>
      <c r="N13142" s="273"/>
    </row>
    <row r="13143" spans="4:14" x14ac:dyDescent="0.25">
      <c r="D13143" s="129"/>
      <c r="F13143" s="99"/>
      <c r="G13143" s="99"/>
      <c r="H13143" s="99"/>
      <c r="I13143" s="18"/>
      <c r="K13143" s="180">
        <f t="shared" si="416"/>
        <v>0</v>
      </c>
      <c r="M13143" s="96">
        <f t="shared" si="417"/>
        <v>1</v>
      </c>
      <c r="N13143" s="273"/>
    </row>
    <row r="13144" spans="4:14" x14ac:dyDescent="0.25">
      <c r="D13144" s="129"/>
      <c r="F13144" s="99"/>
      <c r="G13144" s="99"/>
      <c r="H13144" s="99"/>
      <c r="I13144" s="18"/>
      <c r="K13144" s="180">
        <f t="shared" si="416"/>
        <v>0</v>
      </c>
      <c r="M13144" s="96">
        <f t="shared" si="417"/>
        <v>1</v>
      </c>
      <c r="N13144" s="273"/>
    </row>
    <row r="13145" spans="4:14" x14ac:dyDescent="0.25">
      <c r="D13145" s="129"/>
      <c r="F13145" s="99"/>
      <c r="G13145" s="99"/>
      <c r="H13145" s="99"/>
      <c r="I13145" s="18"/>
      <c r="K13145" s="180">
        <f t="shared" si="416"/>
        <v>0</v>
      </c>
      <c r="M13145" s="96">
        <f t="shared" si="417"/>
        <v>1</v>
      </c>
      <c r="N13145" s="273"/>
    </row>
    <row r="13146" spans="4:14" x14ac:dyDescent="0.25">
      <c r="D13146" s="129"/>
      <c r="F13146" s="99"/>
      <c r="G13146" s="99"/>
      <c r="H13146" s="99"/>
      <c r="I13146" s="18"/>
      <c r="K13146" s="180">
        <f t="shared" si="416"/>
        <v>0</v>
      </c>
      <c r="M13146" s="96">
        <f t="shared" si="417"/>
        <v>1</v>
      </c>
      <c r="N13146" s="273"/>
    </row>
    <row r="13147" spans="4:14" x14ac:dyDescent="0.25">
      <c r="D13147" s="129"/>
      <c r="F13147" s="99"/>
      <c r="G13147" s="99"/>
      <c r="H13147" s="99"/>
      <c r="I13147" s="18"/>
      <c r="K13147" s="180">
        <f t="shared" si="416"/>
        <v>0</v>
      </c>
      <c r="M13147" s="96">
        <f t="shared" si="417"/>
        <v>1</v>
      </c>
      <c r="N13147" s="273"/>
    </row>
    <row r="13148" spans="4:14" x14ac:dyDescent="0.25">
      <c r="D13148" s="129"/>
      <c r="F13148" s="99"/>
      <c r="G13148" s="99"/>
      <c r="H13148" s="99"/>
      <c r="I13148" s="18"/>
      <c r="K13148" s="180">
        <f t="shared" si="416"/>
        <v>0</v>
      </c>
      <c r="M13148" s="96">
        <f t="shared" si="417"/>
        <v>1</v>
      </c>
      <c r="N13148" s="273"/>
    </row>
    <row r="13149" spans="4:14" x14ac:dyDescent="0.25">
      <c r="D13149" s="129"/>
      <c r="F13149" s="99"/>
      <c r="G13149" s="99"/>
      <c r="H13149" s="99"/>
      <c r="I13149" s="18"/>
      <c r="K13149" s="180">
        <f t="shared" si="416"/>
        <v>0</v>
      </c>
      <c r="M13149" s="96">
        <f t="shared" si="417"/>
        <v>1</v>
      </c>
      <c r="N13149" s="273"/>
    </row>
    <row r="13150" spans="4:14" x14ac:dyDescent="0.25">
      <c r="D13150" s="129"/>
      <c r="F13150" s="99"/>
      <c r="G13150" s="99"/>
      <c r="H13150" s="99"/>
      <c r="I13150" s="18"/>
      <c r="K13150" s="180">
        <f t="shared" si="416"/>
        <v>0</v>
      </c>
      <c r="M13150" s="96">
        <f t="shared" si="417"/>
        <v>1</v>
      </c>
      <c r="N13150" s="273"/>
    </row>
    <row r="13151" spans="4:14" x14ac:dyDescent="0.25">
      <c r="D13151" s="129"/>
      <c r="F13151" s="99"/>
      <c r="G13151" s="99"/>
      <c r="H13151" s="99"/>
      <c r="I13151" s="18"/>
      <c r="K13151" s="180">
        <f t="shared" si="416"/>
        <v>0</v>
      </c>
      <c r="M13151" s="96">
        <f t="shared" si="417"/>
        <v>1</v>
      </c>
      <c r="N13151" s="273"/>
    </row>
    <row r="13152" spans="4:14" x14ac:dyDescent="0.25">
      <c r="D13152" s="129"/>
      <c r="F13152" s="99"/>
      <c r="G13152" s="99"/>
      <c r="H13152" s="99"/>
      <c r="I13152" s="18"/>
      <c r="K13152" s="180">
        <f t="shared" si="416"/>
        <v>0</v>
      </c>
      <c r="M13152" s="96">
        <f t="shared" si="417"/>
        <v>1</v>
      </c>
      <c r="N13152" s="273"/>
    </row>
    <row r="13153" spans="4:14" x14ac:dyDescent="0.25">
      <c r="D13153" s="129"/>
      <c r="F13153" s="99"/>
      <c r="G13153" s="99"/>
      <c r="H13153" s="99"/>
      <c r="I13153" s="18"/>
      <c r="K13153" s="180">
        <f t="shared" si="416"/>
        <v>0</v>
      </c>
      <c r="M13153" s="96">
        <f t="shared" si="417"/>
        <v>1</v>
      </c>
      <c r="N13153" s="273"/>
    </row>
    <row r="13154" spans="4:14" x14ac:dyDescent="0.25">
      <c r="D13154" s="129"/>
      <c r="F13154" s="99"/>
      <c r="G13154" s="99"/>
      <c r="H13154" s="99"/>
      <c r="I13154" s="18"/>
      <c r="K13154" s="180">
        <f t="shared" si="416"/>
        <v>0</v>
      </c>
      <c r="M13154" s="96">
        <f t="shared" si="417"/>
        <v>1</v>
      </c>
      <c r="N13154" s="273"/>
    </row>
    <row r="13155" spans="4:14" x14ac:dyDescent="0.25">
      <c r="D13155" s="129"/>
      <c r="F13155" s="99"/>
      <c r="G13155" s="99"/>
      <c r="H13155" s="99"/>
      <c r="I13155" s="18"/>
      <c r="K13155" s="180">
        <f t="shared" si="416"/>
        <v>0</v>
      </c>
      <c r="M13155" s="96">
        <f t="shared" si="417"/>
        <v>1</v>
      </c>
      <c r="N13155" s="273"/>
    </row>
    <row r="13156" spans="4:14" x14ac:dyDescent="0.25">
      <c r="D13156" s="129"/>
      <c r="F13156" s="99"/>
      <c r="G13156" s="99"/>
      <c r="H13156" s="99"/>
      <c r="I13156" s="18"/>
      <c r="K13156" s="180">
        <f t="shared" si="416"/>
        <v>0</v>
      </c>
      <c r="M13156" s="96">
        <f t="shared" si="417"/>
        <v>1</v>
      </c>
      <c r="N13156" s="273"/>
    </row>
    <row r="13157" spans="4:14" x14ac:dyDescent="0.25">
      <c r="D13157" s="129"/>
      <c r="F13157" s="99"/>
      <c r="G13157" s="99"/>
      <c r="H13157" s="99"/>
      <c r="I13157" s="18"/>
      <c r="K13157" s="180">
        <f t="shared" si="416"/>
        <v>0</v>
      </c>
      <c r="M13157" s="96">
        <f t="shared" si="417"/>
        <v>1</v>
      </c>
      <c r="N13157" s="273"/>
    </row>
    <row r="13158" spans="4:14" x14ac:dyDescent="0.25">
      <c r="D13158" s="129"/>
      <c r="F13158" s="99"/>
      <c r="G13158" s="99"/>
      <c r="H13158" s="99"/>
      <c r="I13158" s="18"/>
      <c r="K13158" s="180">
        <f t="shared" si="416"/>
        <v>0</v>
      </c>
      <c r="M13158" s="96">
        <f t="shared" si="417"/>
        <v>1</v>
      </c>
      <c r="N13158" s="273"/>
    </row>
    <row r="13159" spans="4:14" x14ac:dyDescent="0.25">
      <c r="D13159" s="129"/>
      <c r="F13159" s="99"/>
      <c r="G13159" s="99"/>
      <c r="H13159" s="99"/>
      <c r="I13159" s="18"/>
      <c r="K13159" s="180">
        <f t="shared" si="416"/>
        <v>0</v>
      </c>
      <c r="M13159" s="96">
        <f t="shared" si="417"/>
        <v>1</v>
      </c>
      <c r="N13159" s="273"/>
    </row>
    <row r="13160" spans="4:14" x14ac:dyDescent="0.25">
      <c r="D13160" s="129"/>
      <c r="F13160" s="99"/>
      <c r="G13160" s="99"/>
      <c r="H13160" s="99"/>
      <c r="I13160" s="18"/>
      <c r="K13160" s="180">
        <f t="shared" si="416"/>
        <v>0</v>
      </c>
      <c r="M13160" s="96">
        <f t="shared" si="417"/>
        <v>1</v>
      </c>
      <c r="N13160" s="273"/>
    </row>
    <row r="13161" spans="4:14" x14ac:dyDescent="0.25">
      <c r="D13161" s="129"/>
      <c r="F13161" s="99"/>
      <c r="G13161" s="99"/>
      <c r="H13161" s="99"/>
      <c r="I13161" s="18"/>
      <c r="K13161" s="180">
        <f t="shared" si="416"/>
        <v>0</v>
      </c>
      <c r="M13161" s="96">
        <f t="shared" si="417"/>
        <v>1</v>
      </c>
      <c r="N13161" s="273"/>
    </row>
    <row r="13162" spans="4:14" x14ac:dyDescent="0.25">
      <c r="D13162" s="129"/>
      <c r="F13162" s="99"/>
      <c r="G13162" s="99"/>
      <c r="H13162" s="99"/>
      <c r="I13162" s="18"/>
      <c r="K13162" s="180">
        <f t="shared" ref="K13162:K13225" si="418">IF(ctConta="",K13161+F13162,IF(I13162=ctConta,K13161+F13162,K13161))</f>
        <v>0</v>
      </c>
      <c r="M13162" s="96">
        <f t="shared" si="417"/>
        <v>1</v>
      </c>
      <c r="N13162" s="273"/>
    </row>
    <row r="13163" spans="4:14" x14ac:dyDescent="0.25">
      <c r="D13163" s="129"/>
      <c r="F13163" s="99"/>
      <c r="G13163" s="99"/>
      <c r="H13163" s="99"/>
      <c r="I13163" s="18"/>
      <c r="K13163" s="180">
        <f t="shared" si="418"/>
        <v>0</v>
      </c>
      <c r="M13163" s="96">
        <f t="shared" si="417"/>
        <v>1</v>
      </c>
      <c r="N13163" s="273"/>
    </row>
    <row r="13164" spans="4:14" x14ac:dyDescent="0.25">
      <c r="D13164" s="129"/>
      <c r="F13164" s="99"/>
      <c r="G13164" s="99"/>
      <c r="H13164" s="99"/>
      <c r="I13164" s="18"/>
      <c r="K13164" s="180">
        <f t="shared" si="418"/>
        <v>0</v>
      </c>
      <c r="M13164" s="96">
        <f t="shared" si="417"/>
        <v>1</v>
      </c>
      <c r="N13164" s="273"/>
    </row>
    <row r="13165" spans="4:14" x14ac:dyDescent="0.25">
      <c r="D13165" s="129"/>
      <c r="F13165" s="99"/>
      <c r="G13165" s="99"/>
      <c r="H13165" s="99"/>
      <c r="I13165" s="18"/>
      <c r="K13165" s="180">
        <f t="shared" si="418"/>
        <v>0</v>
      </c>
      <c r="M13165" s="96">
        <f t="shared" si="417"/>
        <v>1</v>
      </c>
      <c r="N13165" s="273"/>
    </row>
    <row r="13166" spans="4:14" x14ac:dyDescent="0.25">
      <c r="D13166" s="129"/>
      <c r="F13166" s="99"/>
      <c r="G13166" s="99"/>
      <c r="H13166" s="99"/>
      <c r="I13166" s="18"/>
      <c r="K13166" s="180">
        <f t="shared" si="418"/>
        <v>0</v>
      </c>
      <c r="M13166" s="96">
        <f t="shared" si="417"/>
        <v>1</v>
      </c>
      <c r="N13166" s="273"/>
    </row>
    <row r="13167" spans="4:14" x14ac:dyDescent="0.25">
      <c r="D13167" s="129"/>
      <c r="F13167" s="99"/>
      <c r="G13167" s="99"/>
      <c r="H13167" s="99"/>
      <c r="I13167" s="18"/>
      <c r="K13167" s="180">
        <f t="shared" si="418"/>
        <v>0</v>
      </c>
      <c r="M13167" s="96">
        <f t="shared" si="417"/>
        <v>1</v>
      </c>
      <c r="N13167" s="273"/>
    </row>
    <row r="13168" spans="4:14" x14ac:dyDescent="0.25">
      <c r="D13168" s="129"/>
      <c r="F13168" s="99"/>
      <c r="G13168" s="99"/>
      <c r="H13168" s="99"/>
      <c r="I13168" s="18"/>
      <c r="K13168" s="180">
        <f t="shared" si="418"/>
        <v>0</v>
      </c>
      <c r="M13168" s="96">
        <f t="shared" si="417"/>
        <v>1</v>
      </c>
      <c r="N13168" s="273"/>
    </row>
    <row r="13169" spans="4:14" x14ac:dyDescent="0.25">
      <c r="D13169" s="129"/>
      <c r="F13169" s="99"/>
      <c r="G13169" s="99"/>
      <c r="H13169" s="99"/>
      <c r="I13169" s="18"/>
      <c r="K13169" s="180">
        <f t="shared" si="418"/>
        <v>0</v>
      </c>
      <c r="M13169" s="96">
        <f t="shared" si="417"/>
        <v>1</v>
      </c>
      <c r="N13169" s="273"/>
    </row>
    <row r="13170" spans="4:14" x14ac:dyDescent="0.25">
      <c r="D13170" s="129"/>
      <c r="F13170" s="99"/>
      <c r="G13170" s="99"/>
      <c r="H13170" s="99"/>
      <c r="I13170" s="18"/>
      <c r="K13170" s="180">
        <f t="shared" si="418"/>
        <v>0</v>
      </c>
      <c r="M13170" s="96">
        <f t="shared" si="417"/>
        <v>1</v>
      </c>
      <c r="N13170" s="273"/>
    </row>
    <row r="13171" spans="4:14" x14ac:dyDescent="0.25">
      <c r="D13171" s="129"/>
      <c r="F13171" s="99"/>
      <c r="G13171" s="99"/>
      <c r="H13171" s="99"/>
      <c r="I13171" s="18"/>
      <c r="K13171" s="180">
        <f t="shared" si="418"/>
        <v>0</v>
      </c>
      <c r="M13171" s="96">
        <f t="shared" si="417"/>
        <v>1</v>
      </c>
      <c r="N13171" s="273"/>
    </row>
    <row r="13172" spans="4:14" x14ac:dyDescent="0.25">
      <c r="D13172" s="129"/>
      <c r="F13172" s="99"/>
      <c r="G13172" s="99"/>
      <c r="H13172" s="99"/>
      <c r="I13172" s="18"/>
      <c r="K13172" s="180">
        <f t="shared" si="418"/>
        <v>0</v>
      </c>
      <c r="M13172" s="96">
        <f t="shared" si="417"/>
        <v>1</v>
      </c>
      <c r="N13172" s="273"/>
    </row>
    <row r="13173" spans="4:14" x14ac:dyDescent="0.25">
      <c r="D13173" s="129"/>
      <c r="F13173" s="99"/>
      <c r="G13173" s="99"/>
      <c r="H13173" s="99"/>
      <c r="I13173" s="18"/>
      <c r="K13173" s="180">
        <f t="shared" si="418"/>
        <v>0</v>
      </c>
      <c r="M13173" s="96">
        <f t="shared" si="417"/>
        <v>1</v>
      </c>
      <c r="N13173" s="273"/>
    </row>
    <row r="13174" spans="4:14" x14ac:dyDescent="0.25">
      <c r="D13174" s="129"/>
      <c r="F13174" s="99"/>
      <c r="G13174" s="99"/>
      <c r="H13174" s="99"/>
      <c r="I13174" s="18"/>
      <c r="K13174" s="180">
        <f t="shared" si="418"/>
        <v>0</v>
      </c>
      <c r="M13174" s="96">
        <f t="shared" si="417"/>
        <v>1</v>
      </c>
      <c r="N13174" s="273"/>
    </row>
    <row r="13175" spans="4:14" x14ac:dyDescent="0.25">
      <c r="D13175" s="129"/>
      <c r="F13175" s="99"/>
      <c r="G13175" s="99"/>
      <c r="H13175" s="99"/>
      <c r="I13175" s="18"/>
      <c r="K13175" s="180">
        <f t="shared" si="418"/>
        <v>0</v>
      </c>
      <c r="M13175" s="96">
        <f t="shared" si="417"/>
        <v>1</v>
      </c>
      <c r="N13175" s="273"/>
    </row>
    <row r="13176" spans="4:14" x14ac:dyDescent="0.25">
      <c r="D13176" s="129"/>
      <c r="F13176" s="99"/>
      <c r="G13176" s="99"/>
      <c r="H13176" s="99"/>
      <c r="I13176" s="18"/>
      <c r="K13176" s="180">
        <f t="shared" si="418"/>
        <v>0</v>
      </c>
      <c r="M13176" s="96">
        <f t="shared" si="417"/>
        <v>1</v>
      </c>
      <c r="N13176" s="273"/>
    </row>
    <row r="13177" spans="4:14" x14ac:dyDescent="0.25">
      <c r="D13177" s="129"/>
      <c r="F13177" s="99"/>
      <c r="G13177" s="99"/>
      <c r="H13177" s="99"/>
      <c r="I13177" s="18"/>
      <c r="K13177" s="180">
        <f t="shared" si="418"/>
        <v>0</v>
      </c>
      <c r="M13177" s="96">
        <f t="shared" si="417"/>
        <v>1</v>
      </c>
      <c r="N13177" s="273"/>
    </row>
    <row r="13178" spans="4:14" x14ac:dyDescent="0.25">
      <c r="D13178" s="129"/>
      <c r="F13178" s="99"/>
      <c r="G13178" s="99"/>
      <c r="H13178" s="99"/>
      <c r="I13178" s="18"/>
      <c r="K13178" s="180">
        <f t="shared" si="418"/>
        <v>0</v>
      </c>
      <c r="M13178" s="96">
        <f t="shared" si="417"/>
        <v>1</v>
      </c>
      <c r="N13178" s="273"/>
    </row>
    <row r="13179" spans="4:14" x14ac:dyDescent="0.25">
      <c r="D13179" s="129"/>
      <c r="F13179" s="99"/>
      <c r="G13179" s="99"/>
      <c r="H13179" s="99"/>
      <c r="I13179" s="18"/>
      <c r="K13179" s="180">
        <f t="shared" si="418"/>
        <v>0</v>
      </c>
      <c r="M13179" s="96">
        <f t="shared" si="417"/>
        <v>1</v>
      </c>
      <c r="N13179" s="273"/>
    </row>
    <row r="13180" spans="4:14" x14ac:dyDescent="0.25">
      <c r="D13180" s="129"/>
      <c r="F13180" s="99"/>
      <c r="G13180" s="99"/>
      <c r="H13180" s="99"/>
      <c r="I13180" s="18"/>
      <c r="K13180" s="180">
        <f t="shared" si="418"/>
        <v>0</v>
      </c>
      <c r="M13180" s="96">
        <f t="shared" si="417"/>
        <v>1</v>
      </c>
      <c r="N13180" s="273"/>
    </row>
    <row r="13181" spans="4:14" x14ac:dyDescent="0.25">
      <c r="D13181" s="129"/>
      <c r="F13181" s="99"/>
      <c r="G13181" s="99"/>
      <c r="H13181" s="99"/>
      <c r="I13181" s="18"/>
      <c r="K13181" s="180">
        <f t="shared" si="418"/>
        <v>0</v>
      </c>
      <c r="M13181" s="96">
        <f t="shared" si="417"/>
        <v>1</v>
      </c>
      <c r="N13181" s="273"/>
    </row>
    <row r="13182" spans="4:14" x14ac:dyDescent="0.25">
      <c r="D13182" s="129"/>
      <c r="F13182" s="99"/>
      <c r="G13182" s="99"/>
      <c r="H13182" s="99"/>
      <c r="I13182" s="18"/>
      <c r="K13182" s="180">
        <f t="shared" si="418"/>
        <v>0</v>
      </c>
      <c r="M13182" s="96">
        <f t="shared" si="417"/>
        <v>1</v>
      </c>
      <c r="N13182" s="273"/>
    </row>
    <row r="13183" spans="4:14" x14ac:dyDescent="0.25">
      <c r="D13183" s="129"/>
      <c r="F13183" s="99"/>
      <c r="G13183" s="99"/>
      <c r="H13183" s="99"/>
      <c r="I13183" s="18"/>
      <c r="K13183" s="180">
        <f t="shared" si="418"/>
        <v>0</v>
      </c>
      <c r="M13183" s="96">
        <f t="shared" si="417"/>
        <v>1</v>
      </c>
      <c r="N13183" s="273"/>
    </row>
    <row r="13184" spans="4:14" x14ac:dyDescent="0.25">
      <c r="D13184" s="129"/>
      <c r="F13184" s="99"/>
      <c r="G13184" s="99"/>
      <c r="H13184" s="99"/>
      <c r="I13184" s="18"/>
      <c r="K13184" s="180">
        <f t="shared" si="418"/>
        <v>0</v>
      </c>
      <c r="M13184" s="96">
        <f t="shared" si="417"/>
        <v>1</v>
      </c>
      <c r="N13184" s="273"/>
    </row>
    <row r="13185" spans="4:14" x14ac:dyDescent="0.25">
      <c r="D13185" s="129"/>
      <c r="F13185" s="99"/>
      <c r="G13185" s="99"/>
      <c r="H13185" s="99"/>
      <c r="I13185" s="18"/>
      <c r="K13185" s="180">
        <f t="shared" si="418"/>
        <v>0</v>
      </c>
      <c r="M13185" s="96">
        <f t="shared" si="417"/>
        <v>1</v>
      </c>
      <c r="N13185" s="273"/>
    </row>
    <row r="13186" spans="4:14" x14ac:dyDescent="0.25">
      <c r="D13186" s="129"/>
      <c r="F13186" s="99"/>
      <c r="G13186" s="99"/>
      <c r="H13186" s="99"/>
      <c r="I13186" s="18"/>
      <c r="K13186" s="180">
        <f t="shared" si="418"/>
        <v>0</v>
      </c>
      <c r="M13186" s="96">
        <f t="shared" si="417"/>
        <v>1</v>
      </c>
      <c r="N13186" s="273"/>
    </row>
    <row r="13187" spans="4:14" x14ac:dyDescent="0.25">
      <c r="D13187" s="129"/>
      <c r="F13187" s="99"/>
      <c r="G13187" s="99"/>
      <c r="H13187" s="99"/>
      <c r="I13187" s="18"/>
      <c r="K13187" s="180">
        <f t="shared" si="418"/>
        <v>0</v>
      </c>
      <c r="M13187" s="96">
        <f t="shared" si="417"/>
        <v>1</v>
      </c>
      <c r="N13187" s="273"/>
    </row>
    <row r="13188" spans="4:14" x14ac:dyDescent="0.25">
      <c r="D13188" s="129"/>
      <c r="F13188" s="99"/>
      <c r="G13188" s="99"/>
      <c r="H13188" s="99"/>
      <c r="I13188" s="18"/>
      <c r="K13188" s="180">
        <f t="shared" si="418"/>
        <v>0</v>
      </c>
      <c r="M13188" s="96">
        <f t="shared" si="417"/>
        <v>1</v>
      </c>
      <c r="N13188" s="273"/>
    </row>
    <row r="13189" spans="4:14" x14ac:dyDescent="0.25">
      <c r="D13189" s="129"/>
      <c r="F13189" s="99"/>
      <c r="G13189" s="99"/>
      <c r="H13189" s="99"/>
      <c r="I13189" s="18"/>
      <c r="K13189" s="180">
        <f t="shared" si="418"/>
        <v>0</v>
      </c>
      <c r="M13189" s="96">
        <f t="shared" si="417"/>
        <v>1</v>
      </c>
      <c r="N13189" s="273"/>
    </row>
    <row r="13190" spans="4:14" x14ac:dyDescent="0.25">
      <c r="D13190" s="129"/>
      <c r="F13190" s="99"/>
      <c r="G13190" s="99"/>
      <c r="H13190" s="99"/>
      <c r="I13190" s="18"/>
      <c r="K13190" s="180">
        <f t="shared" si="418"/>
        <v>0</v>
      </c>
      <c r="M13190" s="96">
        <f t="shared" si="417"/>
        <v>1</v>
      </c>
      <c r="N13190" s="273"/>
    </row>
    <row r="13191" spans="4:14" x14ac:dyDescent="0.25">
      <c r="D13191" s="129"/>
      <c r="F13191" s="99"/>
      <c r="G13191" s="99"/>
      <c r="H13191" s="99"/>
      <c r="I13191" s="18"/>
      <c r="K13191" s="180">
        <f t="shared" si="418"/>
        <v>0</v>
      </c>
      <c r="M13191" s="96">
        <f t="shared" si="417"/>
        <v>1</v>
      </c>
      <c r="N13191" s="273"/>
    </row>
    <row r="13192" spans="4:14" x14ac:dyDescent="0.25">
      <c r="D13192" s="129"/>
      <c r="F13192" s="99"/>
      <c r="G13192" s="99"/>
      <c r="H13192" s="99"/>
      <c r="I13192" s="18"/>
      <c r="K13192" s="180">
        <f t="shared" si="418"/>
        <v>0</v>
      </c>
      <c r="M13192" s="96">
        <f t="shared" si="417"/>
        <v>1</v>
      </c>
      <c r="N13192" s="273"/>
    </row>
    <row r="13193" spans="4:14" x14ac:dyDescent="0.25">
      <c r="D13193" s="129"/>
      <c r="F13193" s="99"/>
      <c r="G13193" s="99"/>
      <c r="H13193" s="99"/>
      <c r="I13193" s="18"/>
      <c r="K13193" s="180">
        <f t="shared" si="418"/>
        <v>0</v>
      </c>
      <c r="M13193" s="96">
        <f t="shared" si="417"/>
        <v>1</v>
      </c>
      <c r="N13193" s="273"/>
    </row>
    <row r="13194" spans="4:14" x14ac:dyDescent="0.25">
      <c r="D13194" s="129"/>
      <c r="F13194" s="99"/>
      <c r="G13194" s="99"/>
      <c r="H13194" s="99"/>
      <c r="I13194" s="18"/>
      <c r="K13194" s="180">
        <f t="shared" si="418"/>
        <v>0</v>
      </c>
      <c r="M13194" s="96">
        <f t="shared" si="417"/>
        <v>1</v>
      </c>
      <c r="N13194" s="273"/>
    </row>
    <row r="13195" spans="4:14" x14ac:dyDescent="0.25">
      <c r="D13195" s="129"/>
      <c r="F13195" s="99"/>
      <c r="G13195" s="99"/>
      <c r="H13195" s="99"/>
      <c r="I13195" s="18"/>
      <c r="K13195" s="180">
        <f t="shared" si="418"/>
        <v>0</v>
      </c>
      <c r="M13195" s="96">
        <f t="shared" si="417"/>
        <v>1</v>
      </c>
      <c r="N13195" s="273"/>
    </row>
    <row r="13196" spans="4:14" x14ac:dyDescent="0.25">
      <c r="D13196" s="129"/>
      <c r="F13196" s="99"/>
      <c r="G13196" s="99"/>
      <c r="H13196" s="99"/>
      <c r="I13196" s="18"/>
      <c r="K13196" s="180">
        <f t="shared" si="418"/>
        <v>0</v>
      </c>
      <c r="M13196" s="96">
        <f t="shared" si="417"/>
        <v>1</v>
      </c>
      <c r="N13196" s="273"/>
    </row>
    <row r="13197" spans="4:14" x14ac:dyDescent="0.25">
      <c r="D13197" s="129"/>
      <c r="F13197" s="99"/>
      <c r="G13197" s="99"/>
      <c r="H13197" s="99"/>
      <c r="I13197" s="18"/>
      <c r="K13197" s="180">
        <f t="shared" si="418"/>
        <v>0</v>
      </c>
      <c r="M13197" s="96">
        <f t="shared" si="417"/>
        <v>1</v>
      </c>
      <c r="N13197" s="273"/>
    </row>
    <row r="13198" spans="4:14" x14ac:dyDescent="0.25">
      <c r="D13198" s="129"/>
      <c r="F13198" s="99"/>
      <c r="G13198" s="99"/>
      <c r="H13198" s="99"/>
      <c r="I13198" s="18"/>
      <c r="K13198" s="180">
        <f t="shared" si="418"/>
        <v>0</v>
      </c>
      <c r="M13198" s="96">
        <f t="shared" si="417"/>
        <v>1</v>
      </c>
      <c r="N13198" s="273"/>
    </row>
    <row r="13199" spans="4:14" x14ac:dyDescent="0.25">
      <c r="D13199" s="129"/>
      <c r="F13199" s="99"/>
      <c r="G13199" s="99"/>
      <c r="H13199" s="99"/>
      <c r="I13199" s="18"/>
      <c r="K13199" s="180">
        <f t="shared" si="418"/>
        <v>0</v>
      </c>
      <c r="M13199" s="96">
        <f t="shared" si="417"/>
        <v>1</v>
      </c>
      <c r="N13199" s="273"/>
    </row>
    <row r="13200" spans="4:14" x14ac:dyDescent="0.25">
      <c r="D13200" s="129"/>
      <c r="F13200" s="99"/>
      <c r="G13200" s="99"/>
      <c r="H13200" s="99"/>
      <c r="I13200" s="18"/>
      <c r="K13200" s="180">
        <f t="shared" si="418"/>
        <v>0</v>
      </c>
      <c r="M13200" s="96">
        <f t="shared" si="417"/>
        <v>1</v>
      </c>
      <c r="N13200" s="273"/>
    </row>
    <row r="13201" spans="4:14" x14ac:dyDescent="0.25">
      <c r="D13201" s="129"/>
      <c r="F13201" s="99"/>
      <c r="G13201" s="99"/>
      <c r="H13201" s="99"/>
      <c r="I13201" s="18"/>
      <c r="K13201" s="180">
        <f t="shared" si="418"/>
        <v>0</v>
      </c>
      <c r="M13201" s="96">
        <f t="shared" ref="M13201:M13264" si="419">UltimoDia(D13201)</f>
        <v>1</v>
      </c>
      <c r="N13201" s="273"/>
    </row>
    <row r="13202" spans="4:14" x14ac:dyDescent="0.25">
      <c r="D13202" s="129"/>
      <c r="F13202" s="99"/>
      <c r="G13202" s="99"/>
      <c r="H13202" s="99"/>
      <c r="I13202" s="18"/>
      <c r="K13202" s="180">
        <f t="shared" si="418"/>
        <v>0</v>
      </c>
      <c r="M13202" s="96">
        <f t="shared" si="419"/>
        <v>1</v>
      </c>
      <c r="N13202" s="273"/>
    </row>
    <row r="13203" spans="4:14" x14ac:dyDescent="0.25">
      <c r="D13203" s="129"/>
      <c r="F13203" s="99"/>
      <c r="G13203" s="99"/>
      <c r="H13203" s="99"/>
      <c r="I13203" s="18"/>
      <c r="K13203" s="180">
        <f t="shared" si="418"/>
        <v>0</v>
      </c>
      <c r="M13203" s="96">
        <f t="shared" si="419"/>
        <v>1</v>
      </c>
      <c r="N13203" s="273"/>
    </row>
    <row r="13204" spans="4:14" x14ac:dyDescent="0.25">
      <c r="D13204" s="129"/>
      <c r="F13204" s="99"/>
      <c r="G13204" s="99"/>
      <c r="H13204" s="99"/>
      <c r="I13204" s="18"/>
      <c r="K13204" s="180">
        <f t="shared" si="418"/>
        <v>0</v>
      </c>
      <c r="M13204" s="96">
        <f t="shared" si="419"/>
        <v>1</v>
      </c>
      <c r="N13204" s="273"/>
    </row>
    <row r="13205" spans="4:14" x14ac:dyDescent="0.25">
      <c r="D13205" s="129"/>
      <c r="F13205" s="99"/>
      <c r="G13205" s="99"/>
      <c r="H13205" s="99"/>
      <c r="I13205" s="18"/>
      <c r="K13205" s="180">
        <f t="shared" si="418"/>
        <v>0</v>
      </c>
      <c r="M13205" s="96">
        <f t="shared" si="419"/>
        <v>1</v>
      </c>
      <c r="N13205" s="273"/>
    </row>
    <row r="13206" spans="4:14" x14ac:dyDescent="0.25">
      <c r="D13206" s="129"/>
      <c r="F13206" s="99"/>
      <c r="G13206" s="99"/>
      <c r="H13206" s="99"/>
      <c r="I13206" s="18"/>
      <c r="K13206" s="180">
        <f t="shared" si="418"/>
        <v>0</v>
      </c>
      <c r="M13206" s="96">
        <f t="shared" si="419"/>
        <v>1</v>
      </c>
      <c r="N13206" s="273"/>
    </row>
    <row r="13207" spans="4:14" x14ac:dyDescent="0.25">
      <c r="D13207" s="129"/>
      <c r="F13207" s="99"/>
      <c r="G13207" s="99"/>
      <c r="H13207" s="99"/>
      <c r="I13207" s="18"/>
      <c r="K13207" s="180">
        <f t="shared" si="418"/>
        <v>0</v>
      </c>
      <c r="M13207" s="96">
        <f t="shared" si="419"/>
        <v>1</v>
      </c>
      <c r="N13207" s="273"/>
    </row>
    <row r="13208" spans="4:14" x14ac:dyDescent="0.25">
      <c r="D13208" s="129"/>
      <c r="F13208" s="99"/>
      <c r="G13208" s="99"/>
      <c r="H13208" s="99"/>
      <c r="I13208" s="18"/>
      <c r="K13208" s="180">
        <f t="shared" si="418"/>
        <v>0</v>
      </c>
      <c r="M13208" s="96">
        <f t="shared" si="419"/>
        <v>1</v>
      </c>
      <c r="N13208" s="273"/>
    </row>
    <row r="13209" spans="4:14" x14ac:dyDescent="0.25">
      <c r="D13209" s="129"/>
      <c r="F13209" s="99"/>
      <c r="G13209" s="99"/>
      <c r="H13209" s="99"/>
      <c r="I13209" s="18"/>
      <c r="K13209" s="180">
        <f t="shared" si="418"/>
        <v>0</v>
      </c>
      <c r="M13209" s="96">
        <f t="shared" si="419"/>
        <v>1</v>
      </c>
      <c r="N13209" s="273"/>
    </row>
    <row r="13210" spans="4:14" x14ac:dyDescent="0.25">
      <c r="D13210" s="129"/>
      <c r="F13210" s="99"/>
      <c r="G13210" s="99"/>
      <c r="H13210" s="99"/>
      <c r="I13210" s="18"/>
      <c r="K13210" s="180">
        <f t="shared" si="418"/>
        <v>0</v>
      </c>
      <c r="M13210" s="96">
        <f t="shared" si="419"/>
        <v>1</v>
      </c>
      <c r="N13210" s="273"/>
    </row>
    <row r="13211" spans="4:14" x14ac:dyDescent="0.25">
      <c r="D13211" s="129"/>
      <c r="F13211" s="99"/>
      <c r="G13211" s="99"/>
      <c r="H13211" s="99"/>
      <c r="I13211" s="18"/>
      <c r="K13211" s="180">
        <f t="shared" si="418"/>
        <v>0</v>
      </c>
      <c r="M13211" s="96">
        <f t="shared" si="419"/>
        <v>1</v>
      </c>
      <c r="N13211" s="273"/>
    </row>
    <row r="13212" spans="4:14" x14ac:dyDescent="0.25">
      <c r="D13212" s="129"/>
      <c r="F13212" s="99"/>
      <c r="G13212" s="99"/>
      <c r="H13212" s="99"/>
      <c r="I13212" s="18"/>
      <c r="K13212" s="180">
        <f t="shared" si="418"/>
        <v>0</v>
      </c>
      <c r="M13212" s="96">
        <f t="shared" si="419"/>
        <v>1</v>
      </c>
      <c r="N13212" s="273"/>
    </row>
    <row r="13213" spans="4:14" x14ac:dyDescent="0.25">
      <c r="D13213" s="129"/>
      <c r="F13213" s="99"/>
      <c r="G13213" s="99"/>
      <c r="H13213" s="99"/>
      <c r="I13213" s="18"/>
      <c r="K13213" s="180">
        <f t="shared" si="418"/>
        <v>0</v>
      </c>
      <c r="M13213" s="96">
        <f t="shared" si="419"/>
        <v>1</v>
      </c>
      <c r="N13213" s="273"/>
    </row>
    <row r="13214" spans="4:14" x14ac:dyDescent="0.25">
      <c r="D13214" s="129"/>
      <c r="F13214" s="99"/>
      <c r="G13214" s="99"/>
      <c r="H13214" s="99"/>
      <c r="I13214" s="18"/>
      <c r="K13214" s="180">
        <f t="shared" si="418"/>
        <v>0</v>
      </c>
      <c r="M13214" s="96">
        <f t="shared" si="419"/>
        <v>1</v>
      </c>
      <c r="N13214" s="273"/>
    </row>
    <row r="13215" spans="4:14" x14ac:dyDescent="0.25">
      <c r="D13215" s="129"/>
      <c r="F13215" s="99"/>
      <c r="G13215" s="99"/>
      <c r="H13215" s="99"/>
      <c r="I13215" s="18"/>
      <c r="K13215" s="180">
        <f t="shared" si="418"/>
        <v>0</v>
      </c>
      <c r="M13215" s="96">
        <f t="shared" si="419"/>
        <v>1</v>
      </c>
      <c r="N13215" s="273"/>
    </row>
    <row r="13216" spans="4:14" x14ac:dyDescent="0.25">
      <c r="D13216" s="129"/>
      <c r="F13216" s="99"/>
      <c r="G13216" s="99"/>
      <c r="H13216" s="99"/>
      <c r="I13216" s="18"/>
      <c r="K13216" s="180">
        <f t="shared" si="418"/>
        <v>0</v>
      </c>
      <c r="M13216" s="96">
        <f t="shared" si="419"/>
        <v>1</v>
      </c>
      <c r="N13216" s="273"/>
    </row>
    <row r="13217" spans="4:14" x14ac:dyDescent="0.25">
      <c r="D13217" s="129"/>
      <c r="F13217" s="99"/>
      <c r="G13217" s="99"/>
      <c r="H13217" s="99"/>
      <c r="I13217" s="18"/>
      <c r="K13217" s="180">
        <f t="shared" si="418"/>
        <v>0</v>
      </c>
      <c r="M13217" s="96">
        <f t="shared" si="419"/>
        <v>1</v>
      </c>
      <c r="N13217" s="273"/>
    </row>
    <row r="13218" spans="4:14" x14ac:dyDescent="0.25">
      <c r="D13218" s="129"/>
      <c r="F13218" s="99"/>
      <c r="G13218" s="99"/>
      <c r="H13218" s="99"/>
      <c r="I13218" s="18"/>
      <c r="K13218" s="180">
        <f t="shared" si="418"/>
        <v>0</v>
      </c>
      <c r="M13218" s="96">
        <f t="shared" si="419"/>
        <v>1</v>
      </c>
      <c r="N13218" s="273"/>
    </row>
    <row r="13219" spans="4:14" x14ac:dyDescent="0.25">
      <c r="D13219" s="129"/>
      <c r="F13219" s="99"/>
      <c r="G13219" s="99"/>
      <c r="H13219" s="99"/>
      <c r="I13219" s="18"/>
      <c r="K13219" s="180">
        <f t="shared" si="418"/>
        <v>0</v>
      </c>
      <c r="M13219" s="96">
        <f t="shared" si="419"/>
        <v>1</v>
      </c>
      <c r="N13219" s="273"/>
    </row>
    <row r="13220" spans="4:14" x14ac:dyDescent="0.25">
      <c r="D13220" s="129"/>
      <c r="F13220" s="99"/>
      <c r="G13220" s="99"/>
      <c r="H13220" s="99"/>
      <c r="I13220" s="18"/>
      <c r="K13220" s="180">
        <f t="shared" si="418"/>
        <v>0</v>
      </c>
      <c r="M13220" s="96">
        <f t="shared" si="419"/>
        <v>1</v>
      </c>
      <c r="N13220" s="273"/>
    </row>
    <row r="13221" spans="4:14" x14ac:dyDescent="0.25">
      <c r="D13221" s="129"/>
      <c r="F13221" s="99"/>
      <c r="G13221" s="99"/>
      <c r="H13221" s="99"/>
      <c r="I13221" s="18"/>
      <c r="K13221" s="180">
        <f t="shared" si="418"/>
        <v>0</v>
      </c>
      <c r="M13221" s="96">
        <f t="shared" si="419"/>
        <v>1</v>
      </c>
      <c r="N13221" s="273"/>
    </row>
    <row r="13222" spans="4:14" x14ac:dyDescent="0.25">
      <c r="D13222" s="129"/>
      <c r="F13222" s="99"/>
      <c r="G13222" s="99"/>
      <c r="H13222" s="99"/>
      <c r="I13222" s="18"/>
      <c r="K13222" s="180">
        <f t="shared" si="418"/>
        <v>0</v>
      </c>
      <c r="M13222" s="96">
        <f t="shared" si="419"/>
        <v>1</v>
      </c>
      <c r="N13222" s="273"/>
    </row>
    <row r="13223" spans="4:14" x14ac:dyDescent="0.25">
      <c r="D13223" s="129"/>
      <c r="F13223" s="99"/>
      <c r="G13223" s="99"/>
      <c r="H13223" s="99"/>
      <c r="I13223" s="18"/>
      <c r="K13223" s="180">
        <f t="shared" si="418"/>
        <v>0</v>
      </c>
      <c r="M13223" s="96">
        <f t="shared" si="419"/>
        <v>1</v>
      </c>
      <c r="N13223" s="273"/>
    </row>
    <row r="13224" spans="4:14" x14ac:dyDescent="0.25">
      <c r="D13224" s="129"/>
      <c r="F13224" s="99"/>
      <c r="G13224" s="99"/>
      <c r="H13224" s="99"/>
      <c r="I13224" s="18"/>
      <c r="K13224" s="180">
        <f t="shared" si="418"/>
        <v>0</v>
      </c>
      <c r="M13224" s="96">
        <f t="shared" si="419"/>
        <v>1</v>
      </c>
      <c r="N13224" s="273"/>
    </row>
    <row r="13225" spans="4:14" x14ac:dyDescent="0.25">
      <c r="D13225" s="129"/>
      <c r="F13225" s="99"/>
      <c r="G13225" s="99"/>
      <c r="H13225" s="99"/>
      <c r="I13225" s="18"/>
      <c r="K13225" s="180">
        <f t="shared" si="418"/>
        <v>0</v>
      </c>
      <c r="M13225" s="96">
        <f t="shared" si="419"/>
        <v>1</v>
      </c>
      <c r="N13225" s="273"/>
    </row>
    <row r="13226" spans="4:14" x14ac:dyDescent="0.25">
      <c r="D13226" s="129"/>
      <c r="F13226" s="99"/>
      <c r="G13226" s="99"/>
      <c r="H13226" s="99"/>
      <c r="I13226" s="18"/>
      <c r="K13226" s="180">
        <f t="shared" ref="K13226:K13289" si="420">IF(ctConta="",K13225+F13226,IF(I13226=ctConta,K13225+F13226,K13225))</f>
        <v>0</v>
      </c>
      <c r="M13226" s="96">
        <f t="shared" si="419"/>
        <v>1</v>
      </c>
      <c r="N13226" s="273"/>
    </row>
    <row r="13227" spans="4:14" x14ac:dyDescent="0.25">
      <c r="D13227" s="129"/>
      <c r="F13227" s="99"/>
      <c r="G13227" s="99"/>
      <c r="H13227" s="99"/>
      <c r="I13227" s="18"/>
      <c r="K13227" s="180">
        <f t="shared" si="420"/>
        <v>0</v>
      </c>
      <c r="M13227" s="96">
        <f t="shared" si="419"/>
        <v>1</v>
      </c>
      <c r="N13227" s="273"/>
    </row>
    <row r="13228" spans="4:14" x14ac:dyDescent="0.25">
      <c r="D13228" s="129"/>
      <c r="F13228" s="99"/>
      <c r="G13228" s="99"/>
      <c r="H13228" s="99"/>
      <c r="I13228" s="18"/>
      <c r="K13228" s="180">
        <f t="shared" si="420"/>
        <v>0</v>
      </c>
      <c r="M13228" s="96">
        <f t="shared" si="419"/>
        <v>1</v>
      </c>
      <c r="N13228" s="273"/>
    </row>
    <row r="13229" spans="4:14" x14ac:dyDescent="0.25">
      <c r="D13229" s="129"/>
      <c r="F13229" s="99"/>
      <c r="G13229" s="99"/>
      <c r="H13229" s="99"/>
      <c r="I13229" s="18"/>
      <c r="K13229" s="180">
        <f t="shared" si="420"/>
        <v>0</v>
      </c>
      <c r="M13229" s="96">
        <f t="shared" si="419"/>
        <v>1</v>
      </c>
      <c r="N13229" s="273"/>
    </row>
    <row r="13230" spans="4:14" x14ac:dyDescent="0.25">
      <c r="D13230" s="129"/>
      <c r="F13230" s="99"/>
      <c r="G13230" s="99"/>
      <c r="H13230" s="99"/>
      <c r="I13230" s="18"/>
      <c r="K13230" s="180">
        <f t="shared" si="420"/>
        <v>0</v>
      </c>
      <c r="M13230" s="96">
        <f t="shared" si="419"/>
        <v>1</v>
      </c>
      <c r="N13230" s="273"/>
    </row>
    <row r="13231" spans="4:14" x14ac:dyDescent="0.25">
      <c r="D13231" s="129"/>
      <c r="F13231" s="99"/>
      <c r="G13231" s="99"/>
      <c r="H13231" s="99"/>
      <c r="I13231" s="18"/>
      <c r="K13231" s="180">
        <f t="shared" si="420"/>
        <v>0</v>
      </c>
      <c r="M13231" s="96">
        <f t="shared" si="419"/>
        <v>1</v>
      </c>
      <c r="N13231" s="273"/>
    </row>
    <row r="13232" spans="4:14" x14ac:dyDescent="0.25">
      <c r="D13232" s="129"/>
      <c r="F13232" s="99"/>
      <c r="G13232" s="99"/>
      <c r="H13232" s="99"/>
      <c r="I13232" s="18"/>
      <c r="K13232" s="180">
        <f t="shared" si="420"/>
        <v>0</v>
      </c>
      <c r="M13232" s="96">
        <f t="shared" si="419"/>
        <v>1</v>
      </c>
      <c r="N13232" s="273"/>
    </row>
    <row r="13233" spans="4:14" x14ac:dyDescent="0.25">
      <c r="D13233" s="129"/>
      <c r="F13233" s="99"/>
      <c r="G13233" s="99"/>
      <c r="H13233" s="99"/>
      <c r="I13233" s="18"/>
      <c r="K13233" s="180">
        <f t="shared" si="420"/>
        <v>0</v>
      </c>
      <c r="M13233" s="96">
        <f t="shared" si="419"/>
        <v>1</v>
      </c>
      <c r="N13233" s="273"/>
    </row>
    <row r="13234" spans="4:14" x14ac:dyDescent="0.25">
      <c r="D13234" s="129"/>
      <c r="F13234" s="99"/>
      <c r="G13234" s="99"/>
      <c r="H13234" s="99"/>
      <c r="I13234" s="18"/>
      <c r="K13234" s="180">
        <f t="shared" si="420"/>
        <v>0</v>
      </c>
      <c r="M13234" s="96">
        <f t="shared" si="419"/>
        <v>1</v>
      </c>
      <c r="N13234" s="273"/>
    </row>
    <row r="13235" spans="4:14" x14ac:dyDescent="0.25">
      <c r="D13235" s="129"/>
      <c r="F13235" s="99"/>
      <c r="G13235" s="99"/>
      <c r="H13235" s="99"/>
      <c r="I13235" s="18"/>
      <c r="K13235" s="180">
        <f t="shared" si="420"/>
        <v>0</v>
      </c>
      <c r="M13235" s="96">
        <f t="shared" si="419"/>
        <v>1</v>
      </c>
      <c r="N13235" s="273"/>
    </row>
    <row r="13236" spans="4:14" x14ac:dyDescent="0.25">
      <c r="D13236" s="129"/>
      <c r="F13236" s="99"/>
      <c r="G13236" s="99"/>
      <c r="H13236" s="99"/>
      <c r="I13236" s="18"/>
      <c r="K13236" s="180">
        <f t="shared" si="420"/>
        <v>0</v>
      </c>
      <c r="M13236" s="96">
        <f t="shared" si="419"/>
        <v>1</v>
      </c>
      <c r="N13236" s="273"/>
    </row>
    <row r="13237" spans="4:14" x14ac:dyDescent="0.25">
      <c r="D13237" s="129"/>
      <c r="F13237" s="99"/>
      <c r="G13237" s="99"/>
      <c r="H13237" s="99"/>
      <c r="I13237" s="18"/>
      <c r="K13237" s="180">
        <f t="shared" si="420"/>
        <v>0</v>
      </c>
      <c r="M13237" s="96">
        <f t="shared" si="419"/>
        <v>1</v>
      </c>
      <c r="N13237" s="273"/>
    </row>
    <row r="13238" spans="4:14" x14ac:dyDescent="0.25">
      <c r="D13238" s="129"/>
      <c r="F13238" s="99"/>
      <c r="G13238" s="99"/>
      <c r="H13238" s="99"/>
      <c r="I13238" s="18"/>
      <c r="K13238" s="180">
        <f t="shared" si="420"/>
        <v>0</v>
      </c>
      <c r="M13238" s="96">
        <f t="shared" si="419"/>
        <v>1</v>
      </c>
      <c r="N13238" s="273"/>
    </row>
    <row r="13239" spans="4:14" x14ac:dyDescent="0.25">
      <c r="D13239" s="129"/>
      <c r="F13239" s="99"/>
      <c r="G13239" s="99"/>
      <c r="H13239" s="99"/>
      <c r="I13239" s="18"/>
      <c r="K13239" s="180">
        <f t="shared" si="420"/>
        <v>0</v>
      </c>
      <c r="M13239" s="96">
        <f t="shared" si="419"/>
        <v>1</v>
      </c>
      <c r="N13239" s="273"/>
    </row>
    <row r="13240" spans="4:14" x14ac:dyDescent="0.25">
      <c r="D13240" s="129"/>
      <c r="F13240" s="99"/>
      <c r="G13240" s="99"/>
      <c r="H13240" s="99"/>
      <c r="I13240" s="18"/>
      <c r="K13240" s="180">
        <f t="shared" si="420"/>
        <v>0</v>
      </c>
      <c r="M13240" s="96">
        <f t="shared" si="419"/>
        <v>1</v>
      </c>
      <c r="N13240" s="273"/>
    </row>
    <row r="13241" spans="4:14" x14ac:dyDescent="0.25">
      <c r="D13241" s="129"/>
      <c r="F13241" s="99"/>
      <c r="G13241" s="99"/>
      <c r="H13241" s="99"/>
      <c r="I13241" s="18"/>
      <c r="K13241" s="180">
        <f t="shared" si="420"/>
        <v>0</v>
      </c>
      <c r="M13241" s="96">
        <f t="shared" si="419"/>
        <v>1</v>
      </c>
      <c r="N13241" s="273"/>
    </row>
    <row r="13242" spans="4:14" x14ac:dyDescent="0.25">
      <c r="D13242" s="129"/>
      <c r="F13242" s="99"/>
      <c r="G13242" s="99"/>
      <c r="H13242" s="99"/>
      <c r="I13242" s="18"/>
      <c r="K13242" s="180">
        <f t="shared" si="420"/>
        <v>0</v>
      </c>
      <c r="M13242" s="96">
        <f t="shared" si="419"/>
        <v>1</v>
      </c>
      <c r="N13242" s="273"/>
    </row>
    <row r="13243" spans="4:14" x14ac:dyDescent="0.25">
      <c r="D13243" s="129"/>
      <c r="F13243" s="99"/>
      <c r="G13243" s="99"/>
      <c r="H13243" s="99"/>
      <c r="I13243" s="18"/>
      <c r="K13243" s="180">
        <f t="shared" si="420"/>
        <v>0</v>
      </c>
      <c r="M13243" s="96">
        <f t="shared" si="419"/>
        <v>1</v>
      </c>
      <c r="N13243" s="273"/>
    </row>
    <row r="13244" spans="4:14" x14ac:dyDescent="0.25">
      <c r="D13244" s="129"/>
      <c r="F13244" s="99"/>
      <c r="G13244" s="99"/>
      <c r="H13244" s="99"/>
      <c r="I13244" s="18"/>
      <c r="K13244" s="180">
        <f t="shared" si="420"/>
        <v>0</v>
      </c>
      <c r="M13244" s="96">
        <f t="shared" si="419"/>
        <v>1</v>
      </c>
      <c r="N13244" s="273"/>
    </row>
    <row r="13245" spans="4:14" x14ac:dyDescent="0.25">
      <c r="D13245" s="129"/>
      <c r="F13245" s="99"/>
      <c r="G13245" s="99"/>
      <c r="H13245" s="99"/>
      <c r="I13245" s="18"/>
      <c r="K13245" s="180">
        <f t="shared" si="420"/>
        <v>0</v>
      </c>
      <c r="M13245" s="96">
        <f t="shared" si="419"/>
        <v>1</v>
      </c>
      <c r="N13245" s="273"/>
    </row>
    <row r="13246" spans="4:14" x14ac:dyDescent="0.25">
      <c r="D13246" s="129"/>
      <c r="F13246" s="99"/>
      <c r="G13246" s="99"/>
      <c r="H13246" s="99"/>
      <c r="I13246" s="18"/>
      <c r="K13246" s="180">
        <f t="shared" si="420"/>
        <v>0</v>
      </c>
      <c r="M13246" s="96">
        <f t="shared" si="419"/>
        <v>1</v>
      </c>
      <c r="N13246" s="273"/>
    </row>
    <row r="13247" spans="4:14" x14ac:dyDescent="0.25">
      <c r="D13247" s="129"/>
      <c r="F13247" s="99"/>
      <c r="G13247" s="99"/>
      <c r="H13247" s="99"/>
      <c r="I13247" s="18"/>
      <c r="K13247" s="180">
        <f t="shared" si="420"/>
        <v>0</v>
      </c>
      <c r="M13247" s="96">
        <f t="shared" si="419"/>
        <v>1</v>
      </c>
      <c r="N13247" s="273"/>
    </row>
    <row r="13248" spans="4:14" x14ac:dyDescent="0.25">
      <c r="D13248" s="129"/>
      <c r="F13248" s="99"/>
      <c r="G13248" s="99"/>
      <c r="H13248" s="99"/>
      <c r="I13248" s="18"/>
      <c r="K13248" s="180">
        <f t="shared" si="420"/>
        <v>0</v>
      </c>
      <c r="M13248" s="96">
        <f t="shared" si="419"/>
        <v>1</v>
      </c>
      <c r="N13248" s="273"/>
    </row>
    <row r="13249" spans="4:14" x14ac:dyDescent="0.25">
      <c r="D13249" s="129"/>
      <c r="F13249" s="99"/>
      <c r="G13249" s="99"/>
      <c r="H13249" s="99"/>
      <c r="I13249" s="18"/>
      <c r="K13249" s="180">
        <f t="shared" si="420"/>
        <v>0</v>
      </c>
      <c r="M13249" s="96">
        <f t="shared" si="419"/>
        <v>1</v>
      </c>
      <c r="N13249" s="273"/>
    </row>
    <row r="13250" spans="4:14" x14ac:dyDescent="0.25">
      <c r="D13250" s="129"/>
      <c r="F13250" s="99"/>
      <c r="G13250" s="99"/>
      <c r="H13250" s="99"/>
      <c r="I13250" s="18"/>
      <c r="K13250" s="180">
        <f t="shared" si="420"/>
        <v>0</v>
      </c>
      <c r="M13250" s="96">
        <f t="shared" si="419"/>
        <v>1</v>
      </c>
      <c r="N13250" s="273"/>
    </row>
    <row r="13251" spans="4:14" x14ac:dyDescent="0.25">
      <c r="D13251" s="129"/>
      <c r="F13251" s="99"/>
      <c r="G13251" s="99"/>
      <c r="H13251" s="99"/>
      <c r="I13251" s="18"/>
      <c r="K13251" s="180">
        <f t="shared" si="420"/>
        <v>0</v>
      </c>
      <c r="M13251" s="96">
        <f t="shared" si="419"/>
        <v>1</v>
      </c>
      <c r="N13251" s="273"/>
    </row>
    <row r="13252" spans="4:14" x14ac:dyDescent="0.25">
      <c r="D13252" s="129"/>
      <c r="F13252" s="99"/>
      <c r="G13252" s="99"/>
      <c r="H13252" s="99"/>
      <c r="I13252" s="18"/>
      <c r="K13252" s="180">
        <f t="shared" si="420"/>
        <v>0</v>
      </c>
      <c r="M13252" s="96">
        <f t="shared" si="419"/>
        <v>1</v>
      </c>
      <c r="N13252" s="273"/>
    </row>
    <row r="13253" spans="4:14" x14ac:dyDescent="0.25">
      <c r="D13253" s="129"/>
      <c r="F13253" s="99"/>
      <c r="G13253" s="99"/>
      <c r="H13253" s="99"/>
      <c r="I13253" s="18"/>
      <c r="K13253" s="180">
        <f t="shared" si="420"/>
        <v>0</v>
      </c>
      <c r="M13253" s="96">
        <f t="shared" si="419"/>
        <v>1</v>
      </c>
      <c r="N13253" s="273"/>
    </row>
    <row r="13254" spans="4:14" x14ac:dyDescent="0.25">
      <c r="D13254" s="129"/>
      <c r="F13254" s="99"/>
      <c r="G13254" s="99"/>
      <c r="H13254" s="99"/>
      <c r="I13254" s="18"/>
      <c r="K13254" s="180">
        <f t="shared" si="420"/>
        <v>0</v>
      </c>
      <c r="M13254" s="96">
        <f t="shared" si="419"/>
        <v>1</v>
      </c>
      <c r="N13254" s="273"/>
    </row>
    <row r="13255" spans="4:14" x14ac:dyDescent="0.25">
      <c r="D13255" s="129"/>
      <c r="F13255" s="99"/>
      <c r="G13255" s="99"/>
      <c r="H13255" s="99"/>
      <c r="I13255" s="18"/>
      <c r="K13255" s="180">
        <f t="shared" si="420"/>
        <v>0</v>
      </c>
      <c r="M13255" s="96">
        <f t="shared" si="419"/>
        <v>1</v>
      </c>
      <c r="N13255" s="273"/>
    </row>
    <row r="13256" spans="4:14" x14ac:dyDescent="0.25">
      <c r="D13256" s="129"/>
      <c r="F13256" s="99"/>
      <c r="G13256" s="99"/>
      <c r="H13256" s="99"/>
      <c r="I13256" s="18"/>
      <c r="K13256" s="180">
        <f t="shared" si="420"/>
        <v>0</v>
      </c>
      <c r="M13256" s="96">
        <f t="shared" si="419"/>
        <v>1</v>
      </c>
      <c r="N13256" s="273"/>
    </row>
    <row r="13257" spans="4:14" x14ac:dyDescent="0.25">
      <c r="D13257" s="129"/>
      <c r="F13257" s="99"/>
      <c r="G13257" s="99"/>
      <c r="H13257" s="99"/>
      <c r="I13257" s="18"/>
      <c r="K13257" s="180">
        <f t="shared" si="420"/>
        <v>0</v>
      </c>
      <c r="M13257" s="96">
        <f t="shared" si="419"/>
        <v>1</v>
      </c>
      <c r="N13257" s="273"/>
    </row>
    <row r="13258" spans="4:14" x14ac:dyDescent="0.25">
      <c r="D13258" s="129"/>
      <c r="F13258" s="99"/>
      <c r="G13258" s="99"/>
      <c r="H13258" s="99"/>
      <c r="I13258" s="18"/>
      <c r="K13258" s="180">
        <f t="shared" si="420"/>
        <v>0</v>
      </c>
      <c r="M13258" s="96">
        <f t="shared" si="419"/>
        <v>1</v>
      </c>
      <c r="N13258" s="273"/>
    </row>
    <row r="13259" spans="4:14" x14ac:dyDescent="0.25">
      <c r="D13259" s="129"/>
      <c r="F13259" s="99"/>
      <c r="G13259" s="99"/>
      <c r="H13259" s="99"/>
      <c r="I13259" s="18"/>
      <c r="K13259" s="180">
        <f t="shared" si="420"/>
        <v>0</v>
      </c>
      <c r="M13259" s="96">
        <f t="shared" si="419"/>
        <v>1</v>
      </c>
      <c r="N13259" s="273"/>
    </row>
    <row r="13260" spans="4:14" x14ac:dyDescent="0.25">
      <c r="D13260" s="129"/>
      <c r="F13260" s="99"/>
      <c r="G13260" s="99"/>
      <c r="H13260" s="99"/>
      <c r="I13260" s="18"/>
      <c r="K13260" s="180">
        <f t="shared" si="420"/>
        <v>0</v>
      </c>
      <c r="M13260" s="96">
        <f t="shared" si="419"/>
        <v>1</v>
      </c>
      <c r="N13260" s="273"/>
    </row>
    <row r="13261" spans="4:14" x14ac:dyDescent="0.25">
      <c r="D13261" s="129"/>
      <c r="F13261" s="99"/>
      <c r="G13261" s="99"/>
      <c r="H13261" s="99"/>
      <c r="I13261" s="18"/>
      <c r="K13261" s="180">
        <f t="shared" si="420"/>
        <v>0</v>
      </c>
      <c r="M13261" s="96">
        <f t="shared" si="419"/>
        <v>1</v>
      </c>
      <c r="N13261" s="273"/>
    </row>
    <row r="13262" spans="4:14" x14ac:dyDescent="0.25">
      <c r="D13262" s="129"/>
      <c r="F13262" s="99"/>
      <c r="G13262" s="99"/>
      <c r="H13262" s="99"/>
      <c r="I13262" s="18"/>
      <c r="K13262" s="180">
        <f t="shared" si="420"/>
        <v>0</v>
      </c>
      <c r="M13262" s="96">
        <f t="shared" si="419"/>
        <v>1</v>
      </c>
      <c r="N13262" s="273"/>
    </row>
    <row r="13263" spans="4:14" x14ac:dyDescent="0.25">
      <c r="D13263" s="129"/>
      <c r="F13263" s="99"/>
      <c r="G13263" s="99"/>
      <c r="H13263" s="99"/>
      <c r="I13263" s="18"/>
      <c r="K13263" s="180">
        <f t="shared" si="420"/>
        <v>0</v>
      </c>
      <c r="M13263" s="96">
        <f t="shared" si="419"/>
        <v>1</v>
      </c>
      <c r="N13263" s="273"/>
    </row>
    <row r="13264" spans="4:14" x14ac:dyDescent="0.25">
      <c r="D13264" s="129"/>
      <c r="F13264" s="99"/>
      <c r="G13264" s="99"/>
      <c r="H13264" s="99"/>
      <c r="I13264" s="18"/>
      <c r="K13264" s="180">
        <f t="shared" si="420"/>
        <v>0</v>
      </c>
      <c r="M13264" s="96">
        <f t="shared" si="419"/>
        <v>1</v>
      </c>
      <c r="N13264" s="273"/>
    </row>
    <row r="13265" spans="4:14" x14ac:dyDescent="0.25">
      <c r="D13265" s="129"/>
      <c r="F13265" s="99"/>
      <c r="G13265" s="99"/>
      <c r="H13265" s="99"/>
      <c r="I13265" s="18"/>
      <c r="K13265" s="180">
        <f t="shared" si="420"/>
        <v>0</v>
      </c>
      <c r="M13265" s="96">
        <f t="shared" ref="M13265:M13328" si="421">UltimoDia(D13265)</f>
        <v>1</v>
      </c>
      <c r="N13265" s="273"/>
    </row>
    <row r="13266" spans="4:14" x14ac:dyDescent="0.25">
      <c r="D13266" s="129"/>
      <c r="F13266" s="99"/>
      <c r="G13266" s="99"/>
      <c r="H13266" s="99"/>
      <c r="I13266" s="18"/>
      <c r="K13266" s="180">
        <f t="shared" si="420"/>
        <v>0</v>
      </c>
      <c r="M13266" s="96">
        <f t="shared" si="421"/>
        <v>1</v>
      </c>
      <c r="N13266" s="273"/>
    </row>
    <row r="13267" spans="4:14" x14ac:dyDescent="0.25">
      <c r="D13267" s="129"/>
      <c r="F13267" s="99"/>
      <c r="G13267" s="99"/>
      <c r="H13267" s="99"/>
      <c r="I13267" s="18"/>
      <c r="K13267" s="180">
        <f t="shared" si="420"/>
        <v>0</v>
      </c>
      <c r="M13267" s="96">
        <f t="shared" si="421"/>
        <v>1</v>
      </c>
      <c r="N13267" s="273"/>
    </row>
    <row r="13268" spans="4:14" x14ac:dyDescent="0.25">
      <c r="D13268" s="129"/>
      <c r="F13268" s="99"/>
      <c r="G13268" s="99"/>
      <c r="H13268" s="99"/>
      <c r="I13268" s="18"/>
      <c r="K13268" s="180">
        <f t="shared" si="420"/>
        <v>0</v>
      </c>
      <c r="M13268" s="96">
        <f t="shared" si="421"/>
        <v>1</v>
      </c>
      <c r="N13268" s="273"/>
    </row>
    <row r="13269" spans="4:14" x14ac:dyDescent="0.25">
      <c r="D13269" s="129"/>
      <c r="F13269" s="99"/>
      <c r="G13269" s="99"/>
      <c r="H13269" s="99"/>
      <c r="I13269" s="18"/>
      <c r="K13269" s="180">
        <f t="shared" si="420"/>
        <v>0</v>
      </c>
      <c r="M13269" s="96">
        <f t="shared" si="421"/>
        <v>1</v>
      </c>
      <c r="N13269" s="273"/>
    </row>
    <row r="13270" spans="4:14" x14ac:dyDescent="0.25">
      <c r="D13270" s="129"/>
      <c r="F13270" s="99"/>
      <c r="G13270" s="99"/>
      <c r="H13270" s="99"/>
      <c r="I13270" s="18"/>
      <c r="K13270" s="180">
        <f t="shared" si="420"/>
        <v>0</v>
      </c>
      <c r="M13270" s="96">
        <f t="shared" si="421"/>
        <v>1</v>
      </c>
      <c r="N13270" s="273"/>
    </row>
    <row r="13271" spans="4:14" x14ac:dyDescent="0.25">
      <c r="D13271" s="129"/>
      <c r="F13271" s="99"/>
      <c r="G13271" s="99"/>
      <c r="H13271" s="99"/>
      <c r="I13271" s="18"/>
      <c r="K13271" s="180">
        <f t="shared" si="420"/>
        <v>0</v>
      </c>
      <c r="M13271" s="96">
        <f t="shared" si="421"/>
        <v>1</v>
      </c>
      <c r="N13271" s="273"/>
    </row>
    <row r="13272" spans="4:14" x14ac:dyDescent="0.25">
      <c r="D13272" s="129"/>
      <c r="F13272" s="99"/>
      <c r="G13272" s="99"/>
      <c r="H13272" s="99"/>
      <c r="I13272" s="18"/>
      <c r="K13272" s="180">
        <f t="shared" si="420"/>
        <v>0</v>
      </c>
      <c r="M13272" s="96">
        <f t="shared" si="421"/>
        <v>1</v>
      </c>
      <c r="N13272" s="273"/>
    </row>
    <row r="13273" spans="4:14" x14ac:dyDescent="0.25">
      <c r="D13273" s="129"/>
      <c r="F13273" s="99"/>
      <c r="G13273" s="99"/>
      <c r="H13273" s="99"/>
      <c r="I13273" s="18"/>
      <c r="K13273" s="180">
        <f t="shared" si="420"/>
        <v>0</v>
      </c>
      <c r="M13273" s="96">
        <f t="shared" si="421"/>
        <v>1</v>
      </c>
      <c r="N13273" s="273"/>
    </row>
    <row r="13274" spans="4:14" x14ac:dyDescent="0.25">
      <c r="D13274" s="129"/>
      <c r="F13274" s="99"/>
      <c r="G13274" s="99"/>
      <c r="H13274" s="99"/>
      <c r="I13274" s="18"/>
      <c r="K13274" s="180">
        <f t="shared" si="420"/>
        <v>0</v>
      </c>
      <c r="M13274" s="96">
        <f t="shared" si="421"/>
        <v>1</v>
      </c>
      <c r="N13274" s="273"/>
    </row>
    <row r="13275" spans="4:14" x14ac:dyDescent="0.25">
      <c r="D13275" s="129"/>
      <c r="F13275" s="99"/>
      <c r="G13275" s="99"/>
      <c r="H13275" s="99"/>
      <c r="I13275" s="18"/>
      <c r="K13275" s="180">
        <f t="shared" si="420"/>
        <v>0</v>
      </c>
      <c r="M13275" s="96">
        <f t="shared" si="421"/>
        <v>1</v>
      </c>
      <c r="N13275" s="273"/>
    </row>
    <row r="13276" spans="4:14" x14ac:dyDescent="0.25">
      <c r="D13276" s="129"/>
      <c r="F13276" s="99"/>
      <c r="G13276" s="99"/>
      <c r="H13276" s="99"/>
      <c r="I13276" s="18"/>
      <c r="K13276" s="180">
        <f t="shared" si="420"/>
        <v>0</v>
      </c>
      <c r="M13276" s="96">
        <f t="shared" si="421"/>
        <v>1</v>
      </c>
      <c r="N13276" s="273"/>
    </row>
    <row r="13277" spans="4:14" x14ac:dyDescent="0.25">
      <c r="D13277" s="129"/>
      <c r="F13277" s="99"/>
      <c r="G13277" s="99"/>
      <c r="H13277" s="99"/>
      <c r="I13277" s="18"/>
      <c r="K13277" s="180">
        <f t="shared" si="420"/>
        <v>0</v>
      </c>
      <c r="M13277" s="96">
        <f t="shared" si="421"/>
        <v>1</v>
      </c>
      <c r="N13277" s="273"/>
    </row>
    <row r="13278" spans="4:14" x14ac:dyDescent="0.25">
      <c r="D13278" s="129"/>
      <c r="F13278" s="99"/>
      <c r="G13278" s="99"/>
      <c r="H13278" s="99"/>
      <c r="I13278" s="18"/>
      <c r="K13278" s="180">
        <f t="shared" si="420"/>
        <v>0</v>
      </c>
      <c r="M13278" s="96">
        <f t="shared" si="421"/>
        <v>1</v>
      </c>
      <c r="N13278" s="273"/>
    </row>
    <row r="13279" spans="4:14" x14ac:dyDescent="0.25">
      <c r="D13279" s="129"/>
      <c r="F13279" s="99"/>
      <c r="G13279" s="99"/>
      <c r="H13279" s="99"/>
      <c r="I13279" s="18"/>
      <c r="K13279" s="180">
        <f t="shared" si="420"/>
        <v>0</v>
      </c>
      <c r="M13279" s="96">
        <f t="shared" si="421"/>
        <v>1</v>
      </c>
      <c r="N13279" s="273"/>
    </row>
    <row r="13280" spans="4:14" x14ac:dyDescent="0.25">
      <c r="D13280" s="129"/>
      <c r="F13280" s="99"/>
      <c r="G13280" s="99"/>
      <c r="H13280" s="99"/>
      <c r="I13280" s="18"/>
      <c r="K13280" s="180">
        <f t="shared" si="420"/>
        <v>0</v>
      </c>
      <c r="M13280" s="96">
        <f t="shared" si="421"/>
        <v>1</v>
      </c>
      <c r="N13280" s="273"/>
    </row>
    <row r="13281" spans="4:14" x14ac:dyDescent="0.25">
      <c r="D13281" s="129"/>
      <c r="F13281" s="99"/>
      <c r="G13281" s="99"/>
      <c r="H13281" s="99"/>
      <c r="I13281" s="18"/>
      <c r="K13281" s="180">
        <f t="shared" si="420"/>
        <v>0</v>
      </c>
      <c r="M13281" s="96">
        <f t="shared" si="421"/>
        <v>1</v>
      </c>
      <c r="N13281" s="273"/>
    </row>
    <row r="13282" spans="4:14" x14ac:dyDescent="0.25">
      <c r="D13282" s="129"/>
      <c r="F13282" s="99"/>
      <c r="G13282" s="99"/>
      <c r="H13282" s="99"/>
      <c r="I13282" s="18"/>
      <c r="K13282" s="180">
        <f t="shared" si="420"/>
        <v>0</v>
      </c>
      <c r="M13282" s="96">
        <f t="shared" si="421"/>
        <v>1</v>
      </c>
      <c r="N13282" s="273"/>
    </row>
    <row r="13283" spans="4:14" x14ac:dyDescent="0.25">
      <c r="D13283" s="129"/>
      <c r="F13283" s="99"/>
      <c r="G13283" s="99"/>
      <c r="H13283" s="99"/>
      <c r="I13283" s="18"/>
      <c r="K13283" s="180">
        <f t="shared" si="420"/>
        <v>0</v>
      </c>
      <c r="M13283" s="96">
        <f t="shared" si="421"/>
        <v>1</v>
      </c>
      <c r="N13283" s="273"/>
    </row>
    <row r="13284" spans="4:14" x14ac:dyDescent="0.25">
      <c r="D13284" s="129"/>
      <c r="F13284" s="99"/>
      <c r="G13284" s="99"/>
      <c r="H13284" s="99"/>
      <c r="I13284" s="18"/>
      <c r="K13284" s="180">
        <f t="shared" si="420"/>
        <v>0</v>
      </c>
      <c r="M13284" s="96">
        <f t="shared" si="421"/>
        <v>1</v>
      </c>
      <c r="N13284" s="273"/>
    </row>
    <row r="13285" spans="4:14" x14ac:dyDescent="0.25">
      <c r="D13285" s="129"/>
      <c r="F13285" s="99"/>
      <c r="G13285" s="99"/>
      <c r="H13285" s="99"/>
      <c r="I13285" s="18"/>
      <c r="K13285" s="180">
        <f t="shared" si="420"/>
        <v>0</v>
      </c>
      <c r="M13285" s="96">
        <f t="shared" si="421"/>
        <v>1</v>
      </c>
      <c r="N13285" s="273"/>
    </row>
    <row r="13286" spans="4:14" x14ac:dyDescent="0.25">
      <c r="D13286" s="129"/>
      <c r="F13286" s="99"/>
      <c r="G13286" s="99"/>
      <c r="H13286" s="99"/>
      <c r="I13286" s="18"/>
      <c r="K13286" s="180">
        <f t="shared" si="420"/>
        <v>0</v>
      </c>
      <c r="M13286" s="96">
        <f t="shared" si="421"/>
        <v>1</v>
      </c>
      <c r="N13286" s="273"/>
    </row>
    <row r="13287" spans="4:14" x14ac:dyDescent="0.25">
      <c r="D13287" s="129"/>
      <c r="F13287" s="99"/>
      <c r="G13287" s="99"/>
      <c r="H13287" s="99"/>
      <c r="I13287" s="18"/>
      <c r="K13287" s="180">
        <f t="shared" si="420"/>
        <v>0</v>
      </c>
      <c r="M13287" s="96">
        <f t="shared" si="421"/>
        <v>1</v>
      </c>
      <c r="N13287" s="273"/>
    </row>
    <row r="13288" spans="4:14" x14ac:dyDescent="0.25">
      <c r="D13288" s="129"/>
      <c r="F13288" s="99"/>
      <c r="G13288" s="99"/>
      <c r="H13288" s="99"/>
      <c r="I13288" s="18"/>
      <c r="K13288" s="180">
        <f t="shared" si="420"/>
        <v>0</v>
      </c>
      <c r="M13288" s="96">
        <f t="shared" si="421"/>
        <v>1</v>
      </c>
      <c r="N13288" s="273"/>
    </row>
    <row r="13289" spans="4:14" x14ac:dyDescent="0.25">
      <c r="D13289" s="129"/>
      <c r="F13289" s="99"/>
      <c r="G13289" s="99"/>
      <c r="H13289" s="99"/>
      <c r="I13289" s="18"/>
      <c r="K13289" s="180">
        <f t="shared" si="420"/>
        <v>0</v>
      </c>
      <c r="M13289" s="96">
        <f t="shared" si="421"/>
        <v>1</v>
      </c>
      <c r="N13289" s="273"/>
    </row>
    <row r="13290" spans="4:14" x14ac:dyDescent="0.25">
      <c r="D13290" s="129"/>
      <c r="F13290" s="99"/>
      <c r="G13290" s="99"/>
      <c r="H13290" s="99"/>
      <c r="I13290" s="18"/>
      <c r="K13290" s="180">
        <f t="shared" ref="K13290:K13353" si="422">IF(ctConta="",K13289+F13290,IF(I13290=ctConta,K13289+F13290,K13289))</f>
        <v>0</v>
      </c>
      <c r="M13290" s="96">
        <f t="shared" si="421"/>
        <v>1</v>
      </c>
      <c r="N13290" s="273"/>
    </row>
    <row r="13291" spans="4:14" x14ac:dyDescent="0.25">
      <c r="D13291" s="129"/>
      <c r="F13291" s="99"/>
      <c r="G13291" s="99"/>
      <c r="H13291" s="99"/>
      <c r="I13291" s="18"/>
      <c r="K13291" s="180">
        <f t="shared" si="422"/>
        <v>0</v>
      </c>
      <c r="M13291" s="96">
        <f t="shared" si="421"/>
        <v>1</v>
      </c>
      <c r="N13291" s="273"/>
    </row>
    <row r="13292" spans="4:14" x14ac:dyDescent="0.25">
      <c r="D13292" s="129"/>
      <c r="F13292" s="99"/>
      <c r="G13292" s="99"/>
      <c r="H13292" s="99"/>
      <c r="I13292" s="18"/>
      <c r="K13292" s="180">
        <f t="shared" si="422"/>
        <v>0</v>
      </c>
      <c r="M13292" s="96">
        <f t="shared" si="421"/>
        <v>1</v>
      </c>
      <c r="N13292" s="273"/>
    </row>
    <row r="13293" spans="4:14" x14ac:dyDescent="0.25">
      <c r="D13293" s="129"/>
      <c r="F13293" s="99"/>
      <c r="G13293" s="99"/>
      <c r="H13293" s="99"/>
      <c r="I13293" s="18"/>
      <c r="K13293" s="180">
        <f t="shared" si="422"/>
        <v>0</v>
      </c>
      <c r="M13293" s="96">
        <f t="shared" si="421"/>
        <v>1</v>
      </c>
      <c r="N13293" s="273"/>
    </row>
    <row r="13294" spans="4:14" x14ac:dyDescent="0.25">
      <c r="D13294" s="129"/>
      <c r="F13294" s="99"/>
      <c r="G13294" s="99"/>
      <c r="H13294" s="99"/>
      <c r="I13294" s="18"/>
      <c r="K13294" s="180">
        <f t="shared" si="422"/>
        <v>0</v>
      </c>
      <c r="M13294" s="96">
        <f t="shared" si="421"/>
        <v>1</v>
      </c>
      <c r="N13294" s="273"/>
    </row>
    <row r="13295" spans="4:14" x14ac:dyDescent="0.25">
      <c r="D13295" s="129"/>
      <c r="F13295" s="99"/>
      <c r="G13295" s="99"/>
      <c r="H13295" s="99"/>
      <c r="I13295" s="18"/>
      <c r="K13295" s="180">
        <f t="shared" si="422"/>
        <v>0</v>
      </c>
      <c r="M13295" s="96">
        <f t="shared" si="421"/>
        <v>1</v>
      </c>
      <c r="N13295" s="273"/>
    </row>
    <row r="13296" spans="4:14" x14ac:dyDescent="0.25">
      <c r="D13296" s="129"/>
      <c r="F13296" s="99"/>
      <c r="G13296" s="99"/>
      <c r="H13296" s="99"/>
      <c r="I13296" s="18"/>
      <c r="K13296" s="180">
        <f t="shared" si="422"/>
        <v>0</v>
      </c>
      <c r="M13296" s="96">
        <f t="shared" si="421"/>
        <v>1</v>
      </c>
      <c r="N13296" s="273"/>
    </row>
    <row r="13297" spans="4:14" x14ac:dyDescent="0.25">
      <c r="D13297" s="129"/>
      <c r="F13297" s="99"/>
      <c r="G13297" s="99"/>
      <c r="H13297" s="99"/>
      <c r="I13297" s="18"/>
      <c r="K13297" s="180">
        <f t="shared" si="422"/>
        <v>0</v>
      </c>
      <c r="M13297" s="96">
        <f t="shared" si="421"/>
        <v>1</v>
      </c>
      <c r="N13297" s="273"/>
    </row>
    <row r="13298" spans="4:14" x14ac:dyDescent="0.25">
      <c r="D13298" s="129"/>
      <c r="F13298" s="99"/>
      <c r="G13298" s="99"/>
      <c r="H13298" s="99"/>
      <c r="I13298" s="18"/>
      <c r="K13298" s="180">
        <f t="shared" si="422"/>
        <v>0</v>
      </c>
      <c r="M13298" s="96">
        <f t="shared" si="421"/>
        <v>1</v>
      </c>
      <c r="N13298" s="273"/>
    </row>
    <row r="13299" spans="4:14" x14ac:dyDescent="0.25">
      <c r="D13299" s="129"/>
      <c r="F13299" s="99"/>
      <c r="G13299" s="99"/>
      <c r="H13299" s="99"/>
      <c r="I13299" s="18"/>
      <c r="K13299" s="180">
        <f t="shared" si="422"/>
        <v>0</v>
      </c>
      <c r="M13299" s="96">
        <f t="shared" si="421"/>
        <v>1</v>
      </c>
      <c r="N13299" s="273"/>
    </row>
    <row r="13300" spans="4:14" x14ac:dyDescent="0.25">
      <c r="D13300" s="129"/>
      <c r="F13300" s="99"/>
      <c r="G13300" s="99"/>
      <c r="H13300" s="99"/>
      <c r="I13300" s="18"/>
      <c r="K13300" s="180">
        <f t="shared" si="422"/>
        <v>0</v>
      </c>
      <c r="M13300" s="96">
        <f t="shared" si="421"/>
        <v>1</v>
      </c>
      <c r="N13300" s="273"/>
    </row>
    <row r="13301" spans="4:14" x14ac:dyDescent="0.25">
      <c r="D13301" s="129"/>
      <c r="F13301" s="99"/>
      <c r="G13301" s="99"/>
      <c r="H13301" s="99"/>
      <c r="I13301" s="18"/>
      <c r="K13301" s="180">
        <f t="shared" si="422"/>
        <v>0</v>
      </c>
      <c r="M13301" s="96">
        <f t="shared" si="421"/>
        <v>1</v>
      </c>
      <c r="N13301" s="273"/>
    </row>
    <row r="13302" spans="4:14" x14ac:dyDescent="0.25">
      <c r="D13302" s="129"/>
      <c r="F13302" s="99"/>
      <c r="G13302" s="99"/>
      <c r="H13302" s="99"/>
      <c r="I13302" s="18"/>
      <c r="K13302" s="180">
        <f t="shared" si="422"/>
        <v>0</v>
      </c>
      <c r="M13302" s="96">
        <f t="shared" si="421"/>
        <v>1</v>
      </c>
      <c r="N13302" s="273"/>
    </row>
    <row r="13303" spans="4:14" x14ac:dyDescent="0.25">
      <c r="D13303" s="129"/>
      <c r="F13303" s="99"/>
      <c r="G13303" s="99"/>
      <c r="H13303" s="99"/>
      <c r="I13303" s="18"/>
      <c r="K13303" s="180">
        <f t="shared" si="422"/>
        <v>0</v>
      </c>
      <c r="M13303" s="96">
        <f t="shared" si="421"/>
        <v>1</v>
      </c>
      <c r="N13303" s="273"/>
    </row>
    <row r="13304" spans="4:14" x14ac:dyDescent="0.25">
      <c r="D13304" s="129"/>
      <c r="F13304" s="99"/>
      <c r="G13304" s="99"/>
      <c r="H13304" s="99"/>
      <c r="I13304" s="18"/>
      <c r="K13304" s="180">
        <f t="shared" si="422"/>
        <v>0</v>
      </c>
      <c r="M13304" s="96">
        <f t="shared" si="421"/>
        <v>1</v>
      </c>
      <c r="N13304" s="273"/>
    </row>
    <row r="13305" spans="4:14" x14ac:dyDescent="0.25">
      <c r="D13305" s="129"/>
      <c r="F13305" s="99"/>
      <c r="G13305" s="99"/>
      <c r="H13305" s="99"/>
      <c r="I13305" s="18"/>
      <c r="K13305" s="180">
        <f t="shared" si="422"/>
        <v>0</v>
      </c>
      <c r="M13305" s="96">
        <f t="shared" si="421"/>
        <v>1</v>
      </c>
      <c r="N13305" s="273"/>
    </row>
    <row r="13306" spans="4:14" x14ac:dyDescent="0.25">
      <c r="D13306" s="129"/>
      <c r="F13306" s="99"/>
      <c r="G13306" s="99"/>
      <c r="H13306" s="99"/>
      <c r="I13306" s="18"/>
      <c r="K13306" s="180">
        <f t="shared" si="422"/>
        <v>0</v>
      </c>
      <c r="M13306" s="96">
        <f t="shared" si="421"/>
        <v>1</v>
      </c>
      <c r="N13306" s="273"/>
    </row>
    <row r="13307" spans="4:14" x14ac:dyDescent="0.25">
      <c r="D13307" s="129"/>
      <c r="F13307" s="99"/>
      <c r="G13307" s="99"/>
      <c r="H13307" s="99"/>
      <c r="I13307" s="18"/>
      <c r="K13307" s="180">
        <f t="shared" si="422"/>
        <v>0</v>
      </c>
      <c r="M13307" s="96">
        <f t="shared" si="421"/>
        <v>1</v>
      </c>
      <c r="N13307" s="273"/>
    </row>
    <row r="13308" spans="4:14" x14ac:dyDescent="0.25">
      <c r="D13308" s="129"/>
      <c r="F13308" s="99"/>
      <c r="G13308" s="99"/>
      <c r="H13308" s="99"/>
      <c r="I13308" s="18"/>
      <c r="K13308" s="180">
        <f t="shared" si="422"/>
        <v>0</v>
      </c>
      <c r="M13308" s="96">
        <f t="shared" si="421"/>
        <v>1</v>
      </c>
      <c r="N13308" s="273"/>
    </row>
    <row r="13309" spans="4:14" x14ac:dyDescent="0.25">
      <c r="D13309" s="129"/>
      <c r="F13309" s="99"/>
      <c r="G13309" s="99"/>
      <c r="H13309" s="99"/>
      <c r="I13309" s="18"/>
      <c r="K13309" s="180">
        <f t="shared" si="422"/>
        <v>0</v>
      </c>
      <c r="M13309" s="96">
        <f t="shared" si="421"/>
        <v>1</v>
      </c>
      <c r="N13309" s="273"/>
    </row>
    <row r="13310" spans="4:14" x14ac:dyDescent="0.25">
      <c r="D13310" s="129"/>
      <c r="F13310" s="99"/>
      <c r="G13310" s="99"/>
      <c r="H13310" s="99"/>
      <c r="I13310" s="18"/>
      <c r="K13310" s="180">
        <f t="shared" si="422"/>
        <v>0</v>
      </c>
      <c r="M13310" s="96">
        <f t="shared" si="421"/>
        <v>1</v>
      </c>
      <c r="N13310" s="273"/>
    </row>
    <row r="13311" spans="4:14" x14ac:dyDescent="0.25">
      <c r="D13311" s="129"/>
      <c r="F13311" s="99"/>
      <c r="G13311" s="99"/>
      <c r="H13311" s="99"/>
      <c r="I13311" s="18"/>
      <c r="K13311" s="180">
        <f t="shared" si="422"/>
        <v>0</v>
      </c>
      <c r="M13311" s="96">
        <f t="shared" si="421"/>
        <v>1</v>
      </c>
      <c r="N13311" s="273"/>
    </row>
    <row r="13312" spans="4:14" x14ac:dyDescent="0.25">
      <c r="D13312" s="129"/>
      <c r="F13312" s="99"/>
      <c r="G13312" s="99"/>
      <c r="H13312" s="99"/>
      <c r="I13312" s="18"/>
      <c r="K13312" s="180">
        <f t="shared" si="422"/>
        <v>0</v>
      </c>
      <c r="M13312" s="96">
        <f t="shared" si="421"/>
        <v>1</v>
      </c>
      <c r="N13312" s="273"/>
    </row>
    <row r="13313" spans="4:14" x14ac:dyDescent="0.25">
      <c r="D13313" s="129"/>
      <c r="F13313" s="99"/>
      <c r="G13313" s="99"/>
      <c r="H13313" s="99"/>
      <c r="I13313" s="18"/>
      <c r="K13313" s="180">
        <f t="shared" si="422"/>
        <v>0</v>
      </c>
      <c r="M13313" s="96">
        <f t="shared" si="421"/>
        <v>1</v>
      </c>
      <c r="N13313" s="273"/>
    </row>
    <row r="13314" spans="4:14" x14ac:dyDescent="0.25">
      <c r="D13314" s="129"/>
      <c r="F13314" s="99"/>
      <c r="G13314" s="99"/>
      <c r="H13314" s="99"/>
      <c r="I13314" s="18"/>
      <c r="K13314" s="180">
        <f t="shared" si="422"/>
        <v>0</v>
      </c>
      <c r="M13314" s="96">
        <f t="shared" si="421"/>
        <v>1</v>
      </c>
      <c r="N13314" s="273"/>
    </row>
    <row r="13315" spans="4:14" x14ac:dyDescent="0.25">
      <c r="D13315" s="129"/>
      <c r="F13315" s="99"/>
      <c r="G13315" s="99"/>
      <c r="H13315" s="99"/>
      <c r="I13315" s="18"/>
      <c r="K13315" s="180">
        <f t="shared" si="422"/>
        <v>0</v>
      </c>
      <c r="M13315" s="96">
        <f t="shared" si="421"/>
        <v>1</v>
      </c>
      <c r="N13315" s="273"/>
    </row>
    <row r="13316" spans="4:14" x14ac:dyDescent="0.25">
      <c r="D13316" s="129"/>
      <c r="F13316" s="99"/>
      <c r="G13316" s="99"/>
      <c r="H13316" s="99"/>
      <c r="I13316" s="18"/>
      <c r="K13316" s="180">
        <f t="shared" si="422"/>
        <v>0</v>
      </c>
      <c r="M13316" s="96">
        <f t="shared" si="421"/>
        <v>1</v>
      </c>
      <c r="N13316" s="273"/>
    </row>
    <row r="13317" spans="4:14" x14ac:dyDescent="0.25">
      <c r="D13317" s="129"/>
      <c r="F13317" s="99"/>
      <c r="G13317" s="99"/>
      <c r="H13317" s="99"/>
      <c r="I13317" s="18"/>
      <c r="K13317" s="180">
        <f t="shared" si="422"/>
        <v>0</v>
      </c>
      <c r="M13317" s="96">
        <f t="shared" si="421"/>
        <v>1</v>
      </c>
      <c r="N13317" s="273"/>
    </row>
    <row r="13318" spans="4:14" x14ac:dyDescent="0.25">
      <c r="D13318" s="129"/>
      <c r="F13318" s="99"/>
      <c r="G13318" s="99"/>
      <c r="H13318" s="99"/>
      <c r="I13318" s="18"/>
      <c r="K13318" s="180">
        <f t="shared" si="422"/>
        <v>0</v>
      </c>
      <c r="M13318" s="96">
        <f t="shared" si="421"/>
        <v>1</v>
      </c>
      <c r="N13318" s="273"/>
    </row>
    <row r="13319" spans="4:14" x14ac:dyDescent="0.25">
      <c r="D13319" s="129"/>
      <c r="F13319" s="99"/>
      <c r="G13319" s="99"/>
      <c r="H13319" s="99"/>
      <c r="I13319" s="18"/>
      <c r="K13319" s="180">
        <f t="shared" si="422"/>
        <v>0</v>
      </c>
      <c r="M13319" s="96">
        <f t="shared" si="421"/>
        <v>1</v>
      </c>
      <c r="N13319" s="273"/>
    </row>
    <row r="13320" spans="4:14" x14ac:dyDescent="0.25">
      <c r="D13320" s="129"/>
      <c r="F13320" s="99"/>
      <c r="G13320" s="99"/>
      <c r="H13320" s="99"/>
      <c r="I13320" s="18"/>
      <c r="K13320" s="180">
        <f t="shared" si="422"/>
        <v>0</v>
      </c>
      <c r="M13320" s="96">
        <f t="shared" si="421"/>
        <v>1</v>
      </c>
      <c r="N13320" s="273"/>
    </row>
    <row r="13321" spans="4:14" x14ac:dyDescent="0.25">
      <c r="D13321" s="129"/>
      <c r="F13321" s="99"/>
      <c r="G13321" s="99"/>
      <c r="H13321" s="99"/>
      <c r="I13321" s="18"/>
      <c r="K13321" s="180">
        <f t="shared" si="422"/>
        <v>0</v>
      </c>
      <c r="M13321" s="96">
        <f t="shared" si="421"/>
        <v>1</v>
      </c>
      <c r="N13321" s="273"/>
    </row>
    <row r="13322" spans="4:14" x14ac:dyDescent="0.25">
      <c r="D13322" s="129"/>
      <c r="F13322" s="99"/>
      <c r="G13322" s="99"/>
      <c r="H13322" s="99"/>
      <c r="I13322" s="18"/>
      <c r="K13322" s="180">
        <f t="shared" si="422"/>
        <v>0</v>
      </c>
      <c r="M13322" s="96">
        <f t="shared" si="421"/>
        <v>1</v>
      </c>
      <c r="N13322" s="273"/>
    </row>
    <row r="13323" spans="4:14" x14ac:dyDescent="0.25">
      <c r="D13323" s="129"/>
      <c r="F13323" s="99"/>
      <c r="G13323" s="99"/>
      <c r="H13323" s="99"/>
      <c r="I13323" s="18"/>
      <c r="K13323" s="180">
        <f t="shared" si="422"/>
        <v>0</v>
      </c>
      <c r="M13323" s="96">
        <f t="shared" si="421"/>
        <v>1</v>
      </c>
      <c r="N13323" s="273"/>
    </row>
    <row r="13324" spans="4:14" x14ac:dyDescent="0.25">
      <c r="D13324" s="129"/>
      <c r="F13324" s="99"/>
      <c r="G13324" s="99"/>
      <c r="H13324" s="99"/>
      <c r="I13324" s="18"/>
      <c r="K13324" s="180">
        <f t="shared" si="422"/>
        <v>0</v>
      </c>
      <c r="M13324" s="96">
        <f t="shared" si="421"/>
        <v>1</v>
      </c>
      <c r="N13324" s="273"/>
    </row>
    <row r="13325" spans="4:14" x14ac:dyDescent="0.25">
      <c r="D13325" s="129"/>
      <c r="F13325" s="99"/>
      <c r="G13325" s="99"/>
      <c r="H13325" s="99"/>
      <c r="I13325" s="18"/>
      <c r="K13325" s="180">
        <f t="shared" si="422"/>
        <v>0</v>
      </c>
      <c r="M13325" s="96">
        <f t="shared" si="421"/>
        <v>1</v>
      </c>
      <c r="N13325" s="273"/>
    </row>
    <row r="13326" spans="4:14" x14ac:dyDescent="0.25">
      <c r="D13326" s="129"/>
      <c r="F13326" s="99"/>
      <c r="G13326" s="99"/>
      <c r="H13326" s="99"/>
      <c r="I13326" s="18"/>
      <c r="K13326" s="180">
        <f t="shared" si="422"/>
        <v>0</v>
      </c>
      <c r="M13326" s="96">
        <f t="shared" si="421"/>
        <v>1</v>
      </c>
      <c r="N13326" s="273"/>
    </row>
    <row r="13327" spans="4:14" x14ac:dyDescent="0.25">
      <c r="D13327" s="129"/>
      <c r="F13327" s="99"/>
      <c r="G13327" s="99"/>
      <c r="H13327" s="99"/>
      <c r="I13327" s="18"/>
      <c r="K13327" s="180">
        <f t="shared" si="422"/>
        <v>0</v>
      </c>
      <c r="M13327" s="96">
        <f t="shared" si="421"/>
        <v>1</v>
      </c>
      <c r="N13327" s="273"/>
    </row>
    <row r="13328" spans="4:14" x14ac:dyDescent="0.25">
      <c r="D13328" s="129"/>
      <c r="F13328" s="99"/>
      <c r="G13328" s="99"/>
      <c r="H13328" s="99"/>
      <c r="I13328" s="18"/>
      <c r="K13328" s="180">
        <f t="shared" si="422"/>
        <v>0</v>
      </c>
      <c r="M13328" s="96">
        <f t="shared" si="421"/>
        <v>1</v>
      </c>
      <c r="N13328" s="273"/>
    </row>
    <row r="13329" spans="4:14" x14ac:dyDescent="0.25">
      <c r="D13329" s="129"/>
      <c r="F13329" s="99"/>
      <c r="G13329" s="99"/>
      <c r="H13329" s="99"/>
      <c r="I13329" s="18"/>
      <c r="K13329" s="180">
        <f t="shared" si="422"/>
        <v>0</v>
      </c>
      <c r="M13329" s="96">
        <f t="shared" ref="M13329:M13392" si="423">UltimoDia(D13329)</f>
        <v>1</v>
      </c>
      <c r="N13329" s="273"/>
    </row>
    <row r="13330" spans="4:14" x14ac:dyDescent="0.25">
      <c r="D13330" s="129"/>
      <c r="F13330" s="99"/>
      <c r="G13330" s="99"/>
      <c r="H13330" s="99"/>
      <c r="I13330" s="18"/>
      <c r="K13330" s="180">
        <f t="shared" si="422"/>
        <v>0</v>
      </c>
      <c r="M13330" s="96">
        <f t="shared" si="423"/>
        <v>1</v>
      </c>
      <c r="N13330" s="273"/>
    </row>
    <row r="13331" spans="4:14" x14ac:dyDescent="0.25">
      <c r="D13331" s="129"/>
      <c r="F13331" s="99"/>
      <c r="G13331" s="99"/>
      <c r="H13331" s="99"/>
      <c r="I13331" s="18"/>
      <c r="K13331" s="180">
        <f t="shared" si="422"/>
        <v>0</v>
      </c>
      <c r="M13331" s="96">
        <f t="shared" si="423"/>
        <v>1</v>
      </c>
      <c r="N13331" s="273"/>
    </row>
    <row r="13332" spans="4:14" x14ac:dyDescent="0.25">
      <c r="D13332" s="129"/>
      <c r="F13332" s="99"/>
      <c r="G13332" s="99"/>
      <c r="H13332" s="99"/>
      <c r="I13332" s="18"/>
      <c r="K13332" s="180">
        <f t="shared" si="422"/>
        <v>0</v>
      </c>
      <c r="M13332" s="96">
        <f t="shared" si="423"/>
        <v>1</v>
      </c>
      <c r="N13332" s="273"/>
    </row>
    <row r="13333" spans="4:14" x14ac:dyDescent="0.25">
      <c r="D13333" s="129"/>
      <c r="F13333" s="99"/>
      <c r="G13333" s="99"/>
      <c r="H13333" s="99"/>
      <c r="I13333" s="18"/>
      <c r="K13333" s="180">
        <f t="shared" si="422"/>
        <v>0</v>
      </c>
      <c r="M13333" s="96">
        <f t="shared" si="423"/>
        <v>1</v>
      </c>
      <c r="N13333" s="273"/>
    </row>
    <row r="13334" spans="4:14" x14ac:dyDescent="0.25">
      <c r="D13334" s="129"/>
      <c r="F13334" s="99"/>
      <c r="G13334" s="99"/>
      <c r="H13334" s="99"/>
      <c r="I13334" s="18"/>
      <c r="K13334" s="180">
        <f t="shared" si="422"/>
        <v>0</v>
      </c>
      <c r="M13334" s="96">
        <f t="shared" si="423"/>
        <v>1</v>
      </c>
      <c r="N13334" s="273"/>
    </row>
    <row r="13335" spans="4:14" x14ac:dyDescent="0.25">
      <c r="D13335" s="129"/>
      <c r="F13335" s="99"/>
      <c r="G13335" s="99"/>
      <c r="H13335" s="99"/>
      <c r="I13335" s="18"/>
      <c r="K13335" s="180">
        <f t="shared" si="422"/>
        <v>0</v>
      </c>
      <c r="M13335" s="96">
        <f t="shared" si="423"/>
        <v>1</v>
      </c>
      <c r="N13335" s="273"/>
    </row>
    <row r="13336" spans="4:14" x14ac:dyDescent="0.25">
      <c r="D13336" s="129"/>
      <c r="F13336" s="99"/>
      <c r="G13336" s="99"/>
      <c r="H13336" s="99"/>
      <c r="I13336" s="18"/>
      <c r="K13336" s="180">
        <f t="shared" si="422"/>
        <v>0</v>
      </c>
      <c r="M13336" s="96">
        <f t="shared" si="423"/>
        <v>1</v>
      </c>
      <c r="N13336" s="273"/>
    </row>
    <row r="13337" spans="4:14" x14ac:dyDescent="0.25">
      <c r="D13337" s="129"/>
      <c r="F13337" s="99"/>
      <c r="G13337" s="99"/>
      <c r="H13337" s="99"/>
      <c r="I13337" s="18"/>
      <c r="K13337" s="180">
        <f t="shared" si="422"/>
        <v>0</v>
      </c>
      <c r="M13337" s="96">
        <f t="shared" si="423"/>
        <v>1</v>
      </c>
      <c r="N13337" s="273"/>
    </row>
    <row r="13338" spans="4:14" x14ac:dyDescent="0.25">
      <c r="D13338" s="129"/>
      <c r="F13338" s="99"/>
      <c r="G13338" s="99"/>
      <c r="H13338" s="99"/>
      <c r="I13338" s="18"/>
      <c r="K13338" s="180">
        <f t="shared" si="422"/>
        <v>0</v>
      </c>
      <c r="M13338" s="96">
        <f t="shared" si="423"/>
        <v>1</v>
      </c>
      <c r="N13338" s="273"/>
    </row>
    <row r="13339" spans="4:14" x14ac:dyDescent="0.25">
      <c r="D13339" s="129"/>
      <c r="F13339" s="99"/>
      <c r="G13339" s="99"/>
      <c r="H13339" s="99"/>
      <c r="I13339" s="18"/>
      <c r="K13339" s="180">
        <f t="shared" si="422"/>
        <v>0</v>
      </c>
      <c r="M13339" s="96">
        <f t="shared" si="423"/>
        <v>1</v>
      </c>
      <c r="N13339" s="273"/>
    </row>
    <row r="13340" spans="4:14" x14ac:dyDescent="0.25">
      <c r="D13340" s="129"/>
      <c r="F13340" s="99"/>
      <c r="G13340" s="99"/>
      <c r="H13340" s="99"/>
      <c r="I13340" s="18"/>
      <c r="K13340" s="180">
        <f t="shared" si="422"/>
        <v>0</v>
      </c>
      <c r="M13340" s="96">
        <f t="shared" si="423"/>
        <v>1</v>
      </c>
      <c r="N13340" s="273"/>
    </row>
    <row r="13341" spans="4:14" x14ac:dyDescent="0.25">
      <c r="D13341" s="129"/>
      <c r="F13341" s="99"/>
      <c r="G13341" s="99"/>
      <c r="H13341" s="99"/>
      <c r="I13341" s="18"/>
      <c r="K13341" s="180">
        <f t="shared" si="422"/>
        <v>0</v>
      </c>
      <c r="M13341" s="96">
        <f t="shared" si="423"/>
        <v>1</v>
      </c>
      <c r="N13341" s="273"/>
    </row>
    <row r="13342" spans="4:14" x14ac:dyDescent="0.25">
      <c r="D13342" s="129"/>
      <c r="F13342" s="99"/>
      <c r="G13342" s="99"/>
      <c r="H13342" s="99"/>
      <c r="I13342" s="18"/>
      <c r="K13342" s="180">
        <f t="shared" si="422"/>
        <v>0</v>
      </c>
      <c r="M13342" s="96">
        <f t="shared" si="423"/>
        <v>1</v>
      </c>
      <c r="N13342" s="273"/>
    </row>
    <row r="13343" spans="4:14" x14ac:dyDescent="0.25">
      <c r="D13343" s="129"/>
      <c r="F13343" s="99"/>
      <c r="G13343" s="99"/>
      <c r="H13343" s="99"/>
      <c r="I13343" s="18"/>
      <c r="K13343" s="180">
        <f t="shared" si="422"/>
        <v>0</v>
      </c>
      <c r="M13343" s="96">
        <f t="shared" si="423"/>
        <v>1</v>
      </c>
      <c r="N13343" s="273"/>
    </row>
    <row r="13344" spans="4:14" x14ac:dyDescent="0.25">
      <c r="D13344" s="129"/>
      <c r="F13344" s="99"/>
      <c r="G13344" s="99"/>
      <c r="H13344" s="99"/>
      <c r="I13344" s="18"/>
      <c r="K13344" s="180">
        <f t="shared" si="422"/>
        <v>0</v>
      </c>
      <c r="M13344" s="96">
        <f t="shared" si="423"/>
        <v>1</v>
      </c>
      <c r="N13344" s="273"/>
    </row>
    <row r="13345" spans="4:14" x14ac:dyDescent="0.25">
      <c r="D13345" s="129"/>
      <c r="F13345" s="99"/>
      <c r="G13345" s="99"/>
      <c r="H13345" s="99"/>
      <c r="I13345" s="18"/>
      <c r="K13345" s="180">
        <f t="shared" si="422"/>
        <v>0</v>
      </c>
      <c r="M13345" s="96">
        <f t="shared" si="423"/>
        <v>1</v>
      </c>
      <c r="N13345" s="273"/>
    </row>
    <row r="13346" spans="4:14" x14ac:dyDescent="0.25">
      <c r="D13346" s="129"/>
      <c r="F13346" s="99"/>
      <c r="G13346" s="99"/>
      <c r="H13346" s="99"/>
      <c r="I13346" s="18"/>
      <c r="K13346" s="180">
        <f t="shared" si="422"/>
        <v>0</v>
      </c>
      <c r="M13346" s="96">
        <f t="shared" si="423"/>
        <v>1</v>
      </c>
      <c r="N13346" s="273"/>
    </row>
    <row r="13347" spans="4:14" x14ac:dyDescent="0.25">
      <c r="D13347" s="129"/>
      <c r="F13347" s="99"/>
      <c r="G13347" s="99"/>
      <c r="H13347" s="99"/>
      <c r="I13347" s="18"/>
      <c r="K13347" s="180">
        <f t="shared" si="422"/>
        <v>0</v>
      </c>
      <c r="M13347" s="96">
        <f t="shared" si="423"/>
        <v>1</v>
      </c>
      <c r="N13347" s="273"/>
    </row>
    <row r="13348" spans="4:14" x14ac:dyDescent="0.25">
      <c r="D13348" s="129"/>
      <c r="F13348" s="99"/>
      <c r="G13348" s="99"/>
      <c r="H13348" s="99"/>
      <c r="I13348" s="18"/>
      <c r="K13348" s="180">
        <f t="shared" si="422"/>
        <v>0</v>
      </c>
      <c r="M13348" s="96">
        <f t="shared" si="423"/>
        <v>1</v>
      </c>
      <c r="N13348" s="273"/>
    </row>
    <row r="13349" spans="4:14" x14ac:dyDescent="0.25">
      <c r="D13349" s="129"/>
      <c r="F13349" s="99"/>
      <c r="G13349" s="99"/>
      <c r="H13349" s="99"/>
      <c r="I13349" s="18"/>
      <c r="K13349" s="180">
        <f t="shared" si="422"/>
        <v>0</v>
      </c>
      <c r="M13349" s="96">
        <f t="shared" si="423"/>
        <v>1</v>
      </c>
      <c r="N13349" s="273"/>
    </row>
    <row r="13350" spans="4:14" x14ac:dyDescent="0.25">
      <c r="D13350" s="129"/>
      <c r="F13350" s="99"/>
      <c r="G13350" s="99"/>
      <c r="H13350" s="99"/>
      <c r="I13350" s="18"/>
      <c r="K13350" s="180">
        <f t="shared" si="422"/>
        <v>0</v>
      </c>
      <c r="M13350" s="96">
        <f t="shared" si="423"/>
        <v>1</v>
      </c>
      <c r="N13350" s="273"/>
    </row>
    <row r="13351" spans="4:14" x14ac:dyDescent="0.25">
      <c r="D13351" s="129"/>
      <c r="F13351" s="99"/>
      <c r="G13351" s="99"/>
      <c r="H13351" s="99"/>
      <c r="I13351" s="18"/>
      <c r="K13351" s="180">
        <f t="shared" si="422"/>
        <v>0</v>
      </c>
      <c r="M13351" s="96">
        <f t="shared" si="423"/>
        <v>1</v>
      </c>
      <c r="N13351" s="273"/>
    </row>
    <row r="13352" spans="4:14" x14ac:dyDescent="0.25">
      <c r="D13352" s="129"/>
      <c r="F13352" s="99"/>
      <c r="G13352" s="99"/>
      <c r="H13352" s="99"/>
      <c r="I13352" s="18"/>
      <c r="K13352" s="180">
        <f t="shared" si="422"/>
        <v>0</v>
      </c>
      <c r="M13352" s="96">
        <f t="shared" si="423"/>
        <v>1</v>
      </c>
      <c r="N13352" s="273"/>
    </row>
    <row r="13353" spans="4:14" x14ac:dyDescent="0.25">
      <c r="D13353" s="129"/>
      <c r="F13353" s="99"/>
      <c r="G13353" s="99"/>
      <c r="H13353" s="99"/>
      <c r="I13353" s="18"/>
      <c r="K13353" s="180">
        <f t="shared" si="422"/>
        <v>0</v>
      </c>
      <c r="M13353" s="96">
        <f t="shared" si="423"/>
        <v>1</v>
      </c>
      <c r="N13353" s="273"/>
    </row>
    <row r="13354" spans="4:14" x14ac:dyDescent="0.25">
      <c r="D13354" s="129"/>
      <c r="F13354" s="99"/>
      <c r="G13354" s="99"/>
      <c r="H13354" s="99"/>
      <c r="I13354" s="18"/>
      <c r="K13354" s="180">
        <f t="shared" ref="K13354:K13417" si="424">IF(ctConta="",K13353+F13354,IF(I13354=ctConta,K13353+F13354,K13353))</f>
        <v>0</v>
      </c>
      <c r="M13354" s="96">
        <f t="shared" si="423"/>
        <v>1</v>
      </c>
      <c r="N13354" s="273"/>
    </row>
    <row r="13355" spans="4:14" x14ac:dyDescent="0.25">
      <c r="D13355" s="129"/>
      <c r="F13355" s="99"/>
      <c r="G13355" s="99"/>
      <c r="H13355" s="99"/>
      <c r="I13355" s="18"/>
      <c r="K13355" s="180">
        <f t="shared" si="424"/>
        <v>0</v>
      </c>
      <c r="M13355" s="96">
        <f t="shared" si="423"/>
        <v>1</v>
      </c>
      <c r="N13355" s="273"/>
    </row>
    <row r="13356" spans="4:14" x14ac:dyDescent="0.25">
      <c r="D13356" s="129"/>
      <c r="F13356" s="99"/>
      <c r="G13356" s="99"/>
      <c r="H13356" s="99"/>
      <c r="I13356" s="18"/>
      <c r="K13356" s="180">
        <f t="shared" si="424"/>
        <v>0</v>
      </c>
      <c r="M13356" s="96">
        <f t="shared" si="423"/>
        <v>1</v>
      </c>
      <c r="N13356" s="273"/>
    </row>
    <row r="13357" spans="4:14" x14ac:dyDescent="0.25">
      <c r="D13357" s="129"/>
      <c r="F13357" s="99"/>
      <c r="G13357" s="99"/>
      <c r="H13357" s="99"/>
      <c r="I13357" s="18"/>
      <c r="K13357" s="180">
        <f t="shared" si="424"/>
        <v>0</v>
      </c>
      <c r="M13357" s="96">
        <f t="shared" si="423"/>
        <v>1</v>
      </c>
      <c r="N13357" s="273"/>
    </row>
    <row r="13358" spans="4:14" x14ac:dyDescent="0.25">
      <c r="D13358" s="129"/>
      <c r="F13358" s="99"/>
      <c r="G13358" s="99"/>
      <c r="H13358" s="99"/>
      <c r="I13358" s="18"/>
      <c r="K13358" s="180">
        <f t="shared" si="424"/>
        <v>0</v>
      </c>
      <c r="M13358" s="96">
        <f t="shared" si="423"/>
        <v>1</v>
      </c>
      <c r="N13358" s="273"/>
    </row>
    <row r="13359" spans="4:14" x14ac:dyDescent="0.25">
      <c r="D13359" s="129"/>
      <c r="F13359" s="99"/>
      <c r="G13359" s="99"/>
      <c r="H13359" s="99"/>
      <c r="I13359" s="18"/>
      <c r="K13359" s="180">
        <f t="shared" si="424"/>
        <v>0</v>
      </c>
      <c r="M13359" s="96">
        <f t="shared" si="423"/>
        <v>1</v>
      </c>
      <c r="N13359" s="273"/>
    </row>
    <row r="13360" spans="4:14" x14ac:dyDescent="0.25">
      <c r="D13360" s="129"/>
      <c r="F13360" s="99"/>
      <c r="G13360" s="99"/>
      <c r="H13360" s="99"/>
      <c r="I13360" s="18"/>
      <c r="K13360" s="180">
        <f t="shared" si="424"/>
        <v>0</v>
      </c>
      <c r="M13360" s="96">
        <f t="shared" si="423"/>
        <v>1</v>
      </c>
      <c r="N13360" s="273"/>
    </row>
    <row r="13361" spans="4:14" x14ac:dyDescent="0.25">
      <c r="D13361" s="129"/>
      <c r="F13361" s="99"/>
      <c r="G13361" s="99"/>
      <c r="H13361" s="99"/>
      <c r="I13361" s="18"/>
      <c r="K13361" s="180">
        <f t="shared" si="424"/>
        <v>0</v>
      </c>
      <c r="M13361" s="96">
        <f t="shared" si="423"/>
        <v>1</v>
      </c>
      <c r="N13361" s="273"/>
    </row>
    <row r="13362" spans="4:14" x14ac:dyDescent="0.25">
      <c r="D13362" s="129"/>
      <c r="F13362" s="99"/>
      <c r="G13362" s="99"/>
      <c r="H13362" s="99"/>
      <c r="I13362" s="18"/>
      <c r="K13362" s="180">
        <f t="shared" si="424"/>
        <v>0</v>
      </c>
      <c r="M13362" s="96">
        <f t="shared" si="423"/>
        <v>1</v>
      </c>
      <c r="N13362" s="273"/>
    </row>
    <row r="13363" spans="4:14" x14ac:dyDescent="0.25">
      <c r="D13363" s="129"/>
      <c r="F13363" s="99"/>
      <c r="G13363" s="99"/>
      <c r="H13363" s="99"/>
      <c r="I13363" s="18"/>
      <c r="K13363" s="180">
        <f t="shared" si="424"/>
        <v>0</v>
      </c>
      <c r="M13363" s="96">
        <f t="shared" si="423"/>
        <v>1</v>
      </c>
      <c r="N13363" s="273"/>
    </row>
    <row r="13364" spans="4:14" x14ac:dyDescent="0.25">
      <c r="D13364" s="129"/>
      <c r="F13364" s="99"/>
      <c r="G13364" s="99"/>
      <c r="H13364" s="99"/>
      <c r="I13364" s="18"/>
      <c r="K13364" s="180">
        <f t="shared" si="424"/>
        <v>0</v>
      </c>
      <c r="M13364" s="96">
        <f t="shared" si="423"/>
        <v>1</v>
      </c>
      <c r="N13364" s="273"/>
    </row>
    <row r="13365" spans="4:14" x14ac:dyDescent="0.25">
      <c r="D13365" s="129"/>
      <c r="F13365" s="99"/>
      <c r="G13365" s="99"/>
      <c r="H13365" s="99"/>
      <c r="I13365" s="18"/>
      <c r="K13365" s="180">
        <f t="shared" si="424"/>
        <v>0</v>
      </c>
      <c r="M13365" s="96">
        <f t="shared" si="423"/>
        <v>1</v>
      </c>
      <c r="N13365" s="273"/>
    </row>
    <row r="13366" spans="4:14" x14ac:dyDescent="0.25">
      <c r="D13366" s="129"/>
      <c r="F13366" s="99"/>
      <c r="G13366" s="99"/>
      <c r="H13366" s="99"/>
      <c r="I13366" s="18"/>
      <c r="K13366" s="180">
        <f t="shared" si="424"/>
        <v>0</v>
      </c>
      <c r="M13366" s="96">
        <f t="shared" si="423"/>
        <v>1</v>
      </c>
      <c r="N13366" s="273"/>
    </row>
    <row r="13367" spans="4:14" x14ac:dyDescent="0.25">
      <c r="D13367" s="129"/>
      <c r="F13367" s="99"/>
      <c r="G13367" s="99"/>
      <c r="H13367" s="99"/>
      <c r="I13367" s="18"/>
      <c r="K13367" s="180">
        <f t="shared" si="424"/>
        <v>0</v>
      </c>
      <c r="M13367" s="96">
        <f t="shared" si="423"/>
        <v>1</v>
      </c>
      <c r="N13367" s="273"/>
    </row>
    <row r="13368" spans="4:14" x14ac:dyDescent="0.25">
      <c r="D13368" s="129"/>
      <c r="F13368" s="99"/>
      <c r="G13368" s="99"/>
      <c r="H13368" s="99"/>
      <c r="I13368" s="18"/>
      <c r="K13368" s="180">
        <f t="shared" si="424"/>
        <v>0</v>
      </c>
      <c r="M13368" s="96">
        <f t="shared" si="423"/>
        <v>1</v>
      </c>
      <c r="N13368" s="273"/>
    </row>
    <row r="13369" spans="4:14" x14ac:dyDescent="0.25">
      <c r="D13369" s="129"/>
      <c r="F13369" s="99"/>
      <c r="G13369" s="99"/>
      <c r="H13369" s="99"/>
      <c r="I13369" s="18"/>
      <c r="K13369" s="180">
        <f t="shared" si="424"/>
        <v>0</v>
      </c>
      <c r="M13369" s="96">
        <f t="shared" si="423"/>
        <v>1</v>
      </c>
      <c r="N13369" s="273"/>
    </row>
    <row r="13370" spans="4:14" x14ac:dyDescent="0.25">
      <c r="D13370" s="129"/>
      <c r="F13370" s="99"/>
      <c r="G13370" s="99"/>
      <c r="H13370" s="99"/>
      <c r="I13370" s="18"/>
      <c r="K13370" s="180">
        <f t="shared" si="424"/>
        <v>0</v>
      </c>
      <c r="M13370" s="96">
        <f t="shared" si="423"/>
        <v>1</v>
      </c>
      <c r="N13370" s="273"/>
    </row>
    <row r="13371" spans="4:14" x14ac:dyDescent="0.25">
      <c r="D13371" s="129"/>
      <c r="F13371" s="99"/>
      <c r="G13371" s="99"/>
      <c r="H13371" s="99"/>
      <c r="I13371" s="18"/>
      <c r="K13371" s="180">
        <f t="shared" si="424"/>
        <v>0</v>
      </c>
      <c r="M13371" s="96">
        <f t="shared" si="423"/>
        <v>1</v>
      </c>
      <c r="N13371" s="273"/>
    </row>
    <row r="13372" spans="4:14" x14ac:dyDescent="0.25">
      <c r="D13372" s="129"/>
      <c r="F13372" s="99"/>
      <c r="G13372" s="99"/>
      <c r="H13372" s="99"/>
      <c r="I13372" s="18"/>
      <c r="K13372" s="180">
        <f t="shared" si="424"/>
        <v>0</v>
      </c>
      <c r="M13372" s="96">
        <f t="shared" si="423"/>
        <v>1</v>
      </c>
      <c r="N13372" s="273"/>
    </row>
    <row r="13373" spans="4:14" x14ac:dyDescent="0.25">
      <c r="D13373" s="129"/>
      <c r="F13373" s="99"/>
      <c r="G13373" s="99"/>
      <c r="H13373" s="99"/>
      <c r="I13373" s="18"/>
      <c r="K13373" s="180">
        <f t="shared" si="424"/>
        <v>0</v>
      </c>
      <c r="M13373" s="96">
        <f t="shared" si="423"/>
        <v>1</v>
      </c>
      <c r="N13373" s="273"/>
    </row>
    <row r="13374" spans="4:14" x14ac:dyDescent="0.25">
      <c r="D13374" s="129"/>
      <c r="F13374" s="99"/>
      <c r="G13374" s="99"/>
      <c r="H13374" s="99"/>
      <c r="I13374" s="18"/>
      <c r="K13374" s="180">
        <f t="shared" si="424"/>
        <v>0</v>
      </c>
      <c r="M13374" s="96">
        <f t="shared" si="423"/>
        <v>1</v>
      </c>
      <c r="N13374" s="273"/>
    </row>
    <row r="13375" spans="4:14" x14ac:dyDescent="0.25">
      <c r="D13375" s="129"/>
      <c r="F13375" s="99"/>
      <c r="G13375" s="99"/>
      <c r="H13375" s="99"/>
      <c r="I13375" s="18"/>
      <c r="K13375" s="180">
        <f t="shared" si="424"/>
        <v>0</v>
      </c>
      <c r="M13375" s="96">
        <f t="shared" si="423"/>
        <v>1</v>
      </c>
      <c r="N13375" s="273"/>
    </row>
    <row r="13376" spans="4:14" x14ac:dyDescent="0.25">
      <c r="D13376" s="129"/>
      <c r="F13376" s="99"/>
      <c r="G13376" s="99"/>
      <c r="H13376" s="99"/>
      <c r="I13376" s="18"/>
      <c r="K13376" s="180">
        <f t="shared" si="424"/>
        <v>0</v>
      </c>
      <c r="M13376" s="96">
        <f t="shared" si="423"/>
        <v>1</v>
      </c>
      <c r="N13376" s="273"/>
    </row>
    <row r="13377" spans="4:14" x14ac:dyDescent="0.25">
      <c r="D13377" s="129"/>
      <c r="F13377" s="99"/>
      <c r="G13377" s="99"/>
      <c r="H13377" s="99"/>
      <c r="I13377" s="18"/>
      <c r="K13377" s="180">
        <f t="shared" si="424"/>
        <v>0</v>
      </c>
      <c r="M13377" s="96">
        <f t="shared" si="423"/>
        <v>1</v>
      </c>
      <c r="N13377" s="273"/>
    </row>
    <row r="13378" spans="4:14" x14ac:dyDescent="0.25">
      <c r="D13378" s="129"/>
      <c r="F13378" s="99"/>
      <c r="G13378" s="99"/>
      <c r="H13378" s="99"/>
      <c r="I13378" s="18"/>
      <c r="K13378" s="180">
        <f t="shared" si="424"/>
        <v>0</v>
      </c>
      <c r="M13378" s="96">
        <f t="shared" si="423"/>
        <v>1</v>
      </c>
      <c r="N13378" s="273"/>
    </row>
    <row r="13379" spans="4:14" x14ac:dyDescent="0.25">
      <c r="D13379" s="129"/>
      <c r="F13379" s="99"/>
      <c r="G13379" s="99"/>
      <c r="H13379" s="99"/>
      <c r="I13379" s="18"/>
      <c r="K13379" s="180">
        <f t="shared" si="424"/>
        <v>0</v>
      </c>
      <c r="M13379" s="96">
        <f t="shared" si="423"/>
        <v>1</v>
      </c>
      <c r="N13379" s="273"/>
    </row>
    <row r="13380" spans="4:14" x14ac:dyDescent="0.25">
      <c r="D13380" s="129"/>
      <c r="F13380" s="99"/>
      <c r="G13380" s="99"/>
      <c r="H13380" s="99"/>
      <c r="I13380" s="18"/>
      <c r="K13380" s="180">
        <f t="shared" si="424"/>
        <v>0</v>
      </c>
      <c r="M13380" s="96">
        <f t="shared" si="423"/>
        <v>1</v>
      </c>
      <c r="N13380" s="273"/>
    </row>
    <row r="13381" spans="4:14" x14ac:dyDescent="0.25">
      <c r="D13381" s="129"/>
      <c r="F13381" s="99"/>
      <c r="G13381" s="99"/>
      <c r="H13381" s="99"/>
      <c r="I13381" s="18"/>
      <c r="K13381" s="180">
        <f t="shared" si="424"/>
        <v>0</v>
      </c>
      <c r="M13381" s="96">
        <f t="shared" si="423"/>
        <v>1</v>
      </c>
      <c r="N13381" s="273"/>
    </row>
    <row r="13382" spans="4:14" x14ac:dyDescent="0.25">
      <c r="D13382" s="129"/>
      <c r="F13382" s="99"/>
      <c r="G13382" s="99"/>
      <c r="H13382" s="99"/>
      <c r="I13382" s="18"/>
      <c r="K13382" s="180">
        <f t="shared" si="424"/>
        <v>0</v>
      </c>
      <c r="M13382" s="96">
        <f t="shared" si="423"/>
        <v>1</v>
      </c>
      <c r="N13382" s="273"/>
    </row>
    <row r="13383" spans="4:14" x14ac:dyDescent="0.25">
      <c r="D13383" s="129"/>
      <c r="F13383" s="99"/>
      <c r="G13383" s="99"/>
      <c r="H13383" s="99"/>
      <c r="I13383" s="18"/>
      <c r="K13383" s="180">
        <f t="shared" si="424"/>
        <v>0</v>
      </c>
      <c r="M13383" s="96">
        <f t="shared" si="423"/>
        <v>1</v>
      </c>
      <c r="N13383" s="273"/>
    </row>
    <row r="13384" spans="4:14" x14ac:dyDescent="0.25">
      <c r="D13384" s="129"/>
      <c r="F13384" s="99"/>
      <c r="G13384" s="99"/>
      <c r="H13384" s="99"/>
      <c r="I13384" s="18"/>
      <c r="K13384" s="180">
        <f t="shared" si="424"/>
        <v>0</v>
      </c>
      <c r="M13384" s="96">
        <f t="shared" si="423"/>
        <v>1</v>
      </c>
      <c r="N13384" s="273"/>
    </row>
    <row r="13385" spans="4:14" x14ac:dyDescent="0.25">
      <c r="D13385" s="129"/>
      <c r="F13385" s="99"/>
      <c r="G13385" s="99"/>
      <c r="H13385" s="99"/>
      <c r="I13385" s="18"/>
      <c r="K13385" s="180">
        <f t="shared" si="424"/>
        <v>0</v>
      </c>
      <c r="M13385" s="96">
        <f t="shared" si="423"/>
        <v>1</v>
      </c>
      <c r="N13385" s="273"/>
    </row>
    <row r="13386" spans="4:14" x14ac:dyDescent="0.25">
      <c r="D13386" s="129"/>
      <c r="F13386" s="99"/>
      <c r="G13386" s="99"/>
      <c r="H13386" s="99"/>
      <c r="I13386" s="18"/>
      <c r="K13386" s="180">
        <f t="shared" si="424"/>
        <v>0</v>
      </c>
      <c r="M13386" s="96">
        <f t="shared" si="423"/>
        <v>1</v>
      </c>
      <c r="N13386" s="273"/>
    </row>
    <row r="13387" spans="4:14" x14ac:dyDescent="0.25">
      <c r="D13387" s="129"/>
      <c r="F13387" s="99"/>
      <c r="G13387" s="99"/>
      <c r="H13387" s="99"/>
      <c r="I13387" s="18"/>
      <c r="K13387" s="180">
        <f t="shared" si="424"/>
        <v>0</v>
      </c>
      <c r="M13387" s="96">
        <f t="shared" si="423"/>
        <v>1</v>
      </c>
      <c r="N13387" s="273"/>
    </row>
    <row r="13388" spans="4:14" x14ac:dyDescent="0.25">
      <c r="D13388" s="129"/>
      <c r="F13388" s="99"/>
      <c r="G13388" s="99"/>
      <c r="H13388" s="99"/>
      <c r="I13388" s="18"/>
      <c r="K13388" s="180">
        <f t="shared" si="424"/>
        <v>0</v>
      </c>
      <c r="M13388" s="96">
        <f t="shared" si="423"/>
        <v>1</v>
      </c>
      <c r="N13388" s="273"/>
    </row>
    <row r="13389" spans="4:14" x14ac:dyDescent="0.25">
      <c r="D13389" s="129"/>
      <c r="F13389" s="99"/>
      <c r="G13389" s="99"/>
      <c r="H13389" s="99"/>
      <c r="I13389" s="18"/>
      <c r="K13389" s="180">
        <f t="shared" si="424"/>
        <v>0</v>
      </c>
      <c r="M13389" s="96">
        <f t="shared" si="423"/>
        <v>1</v>
      </c>
      <c r="N13389" s="273"/>
    </row>
    <row r="13390" spans="4:14" x14ac:dyDescent="0.25">
      <c r="D13390" s="129"/>
      <c r="F13390" s="99"/>
      <c r="G13390" s="99"/>
      <c r="H13390" s="99"/>
      <c r="I13390" s="18"/>
      <c r="K13390" s="180">
        <f t="shared" si="424"/>
        <v>0</v>
      </c>
      <c r="M13390" s="96">
        <f t="shared" si="423"/>
        <v>1</v>
      </c>
      <c r="N13390" s="273"/>
    </row>
    <row r="13391" spans="4:14" x14ac:dyDescent="0.25">
      <c r="D13391" s="129"/>
      <c r="F13391" s="99"/>
      <c r="G13391" s="99"/>
      <c r="H13391" s="99"/>
      <c r="I13391" s="18"/>
      <c r="K13391" s="180">
        <f t="shared" si="424"/>
        <v>0</v>
      </c>
      <c r="M13391" s="96">
        <f t="shared" si="423"/>
        <v>1</v>
      </c>
      <c r="N13391" s="273"/>
    </row>
    <row r="13392" spans="4:14" x14ac:dyDescent="0.25">
      <c r="D13392" s="129"/>
      <c r="F13392" s="99"/>
      <c r="G13392" s="99"/>
      <c r="H13392" s="99"/>
      <c r="I13392" s="18"/>
      <c r="K13392" s="180">
        <f t="shared" si="424"/>
        <v>0</v>
      </c>
      <c r="M13392" s="96">
        <f t="shared" si="423"/>
        <v>1</v>
      </c>
      <c r="N13392" s="273"/>
    </row>
    <row r="13393" spans="4:14" x14ac:dyDescent="0.25">
      <c r="D13393" s="129"/>
      <c r="F13393" s="99"/>
      <c r="G13393" s="99"/>
      <c r="H13393" s="99"/>
      <c r="I13393" s="18"/>
      <c r="K13393" s="180">
        <f t="shared" si="424"/>
        <v>0</v>
      </c>
      <c r="M13393" s="96">
        <f t="shared" ref="M13393:M13456" si="425">UltimoDia(D13393)</f>
        <v>1</v>
      </c>
      <c r="N13393" s="273"/>
    </row>
    <row r="13394" spans="4:14" x14ac:dyDescent="0.25">
      <c r="D13394" s="129"/>
      <c r="F13394" s="99"/>
      <c r="G13394" s="99"/>
      <c r="H13394" s="99"/>
      <c r="I13394" s="18"/>
      <c r="K13394" s="180">
        <f t="shared" si="424"/>
        <v>0</v>
      </c>
      <c r="M13394" s="96">
        <f t="shared" si="425"/>
        <v>1</v>
      </c>
      <c r="N13394" s="273"/>
    </row>
    <row r="13395" spans="4:14" x14ac:dyDescent="0.25">
      <c r="D13395" s="129"/>
      <c r="F13395" s="99"/>
      <c r="G13395" s="99"/>
      <c r="H13395" s="99"/>
      <c r="I13395" s="18"/>
      <c r="K13395" s="180">
        <f t="shared" si="424"/>
        <v>0</v>
      </c>
      <c r="M13395" s="96">
        <f t="shared" si="425"/>
        <v>1</v>
      </c>
      <c r="N13395" s="273"/>
    </row>
    <row r="13396" spans="4:14" x14ac:dyDescent="0.25">
      <c r="D13396" s="129"/>
      <c r="F13396" s="99"/>
      <c r="G13396" s="99"/>
      <c r="H13396" s="99"/>
      <c r="I13396" s="18"/>
      <c r="K13396" s="180">
        <f t="shared" si="424"/>
        <v>0</v>
      </c>
      <c r="M13396" s="96">
        <f t="shared" si="425"/>
        <v>1</v>
      </c>
      <c r="N13396" s="273"/>
    </row>
    <row r="13397" spans="4:14" x14ac:dyDescent="0.25">
      <c r="D13397" s="129"/>
      <c r="F13397" s="99"/>
      <c r="G13397" s="99"/>
      <c r="H13397" s="99"/>
      <c r="I13397" s="18"/>
      <c r="K13397" s="180">
        <f t="shared" si="424"/>
        <v>0</v>
      </c>
      <c r="M13397" s="96">
        <f t="shared" si="425"/>
        <v>1</v>
      </c>
      <c r="N13397" s="273"/>
    </row>
    <row r="13398" spans="4:14" x14ac:dyDescent="0.25">
      <c r="D13398" s="129"/>
      <c r="F13398" s="99"/>
      <c r="G13398" s="99"/>
      <c r="H13398" s="99"/>
      <c r="I13398" s="18"/>
      <c r="K13398" s="180">
        <f t="shared" si="424"/>
        <v>0</v>
      </c>
      <c r="M13398" s="96">
        <f t="shared" si="425"/>
        <v>1</v>
      </c>
      <c r="N13398" s="273"/>
    </row>
    <row r="13399" spans="4:14" x14ac:dyDescent="0.25">
      <c r="D13399" s="129"/>
      <c r="F13399" s="99"/>
      <c r="G13399" s="99"/>
      <c r="H13399" s="99"/>
      <c r="I13399" s="18"/>
      <c r="K13399" s="180">
        <f t="shared" si="424"/>
        <v>0</v>
      </c>
      <c r="M13399" s="96">
        <f t="shared" si="425"/>
        <v>1</v>
      </c>
      <c r="N13399" s="273"/>
    </row>
    <row r="13400" spans="4:14" x14ac:dyDescent="0.25">
      <c r="D13400" s="129"/>
      <c r="F13400" s="99"/>
      <c r="G13400" s="99"/>
      <c r="H13400" s="99"/>
      <c r="I13400" s="18"/>
      <c r="K13400" s="180">
        <f t="shared" si="424"/>
        <v>0</v>
      </c>
      <c r="M13400" s="96">
        <f t="shared" si="425"/>
        <v>1</v>
      </c>
      <c r="N13400" s="273"/>
    </row>
    <row r="13401" spans="4:14" x14ac:dyDescent="0.25">
      <c r="D13401" s="129"/>
      <c r="F13401" s="99"/>
      <c r="G13401" s="99"/>
      <c r="H13401" s="99"/>
      <c r="I13401" s="18"/>
      <c r="K13401" s="180">
        <f t="shared" si="424"/>
        <v>0</v>
      </c>
      <c r="M13401" s="96">
        <f t="shared" si="425"/>
        <v>1</v>
      </c>
      <c r="N13401" s="273"/>
    </row>
    <row r="13402" spans="4:14" x14ac:dyDescent="0.25">
      <c r="D13402" s="129"/>
      <c r="F13402" s="99"/>
      <c r="G13402" s="99"/>
      <c r="H13402" s="99"/>
      <c r="I13402" s="18"/>
      <c r="K13402" s="180">
        <f t="shared" si="424"/>
        <v>0</v>
      </c>
      <c r="M13402" s="96">
        <f t="shared" si="425"/>
        <v>1</v>
      </c>
      <c r="N13402" s="273"/>
    </row>
    <row r="13403" spans="4:14" x14ac:dyDescent="0.25">
      <c r="D13403" s="129"/>
      <c r="F13403" s="99"/>
      <c r="G13403" s="99"/>
      <c r="H13403" s="99"/>
      <c r="I13403" s="18"/>
      <c r="K13403" s="180">
        <f t="shared" si="424"/>
        <v>0</v>
      </c>
      <c r="M13403" s="96">
        <f t="shared" si="425"/>
        <v>1</v>
      </c>
      <c r="N13403" s="273"/>
    </row>
    <row r="13404" spans="4:14" x14ac:dyDescent="0.25">
      <c r="D13404" s="129"/>
      <c r="F13404" s="99"/>
      <c r="G13404" s="99"/>
      <c r="H13404" s="99"/>
      <c r="I13404" s="18"/>
      <c r="K13404" s="180">
        <f t="shared" si="424"/>
        <v>0</v>
      </c>
      <c r="M13404" s="96">
        <f t="shared" si="425"/>
        <v>1</v>
      </c>
      <c r="N13404" s="273"/>
    </row>
    <row r="13405" spans="4:14" x14ac:dyDescent="0.25">
      <c r="D13405" s="129"/>
      <c r="F13405" s="99"/>
      <c r="G13405" s="99"/>
      <c r="H13405" s="99"/>
      <c r="I13405" s="18"/>
      <c r="K13405" s="180">
        <f t="shared" si="424"/>
        <v>0</v>
      </c>
      <c r="M13405" s="96">
        <f t="shared" si="425"/>
        <v>1</v>
      </c>
      <c r="N13405" s="273"/>
    </row>
    <row r="13406" spans="4:14" x14ac:dyDescent="0.25">
      <c r="D13406" s="129"/>
      <c r="F13406" s="99"/>
      <c r="G13406" s="99"/>
      <c r="H13406" s="99"/>
      <c r="I13406" s="18"/>
      <c r="K13406" s="180">
        <f t="shared" si="424"/>
        <v>0</v>
      </c>
      <c r="M13406" s="96">
        <f t="shared" si="425"/>
        <v>1</v>
      </c>
      <c r="N13406" s="273"/>
    </row>
    <row r="13407" spans="4:14" x14ac:dyDescent="0.25">
      <c r="D13407" s="129"/>
      <c r="F13407" s="99"/>
      <c r="G13407" s="99"/>
      <c r="H13407" s="99"/>
      <c r="I13407" s="18"/>
      <c r="K13407" s="180">
        <f t="shared" si="424"/>
        <v>0</v>
      </c>
      <c r="M13407" s="96">
        <f t="shared" si="425"/>
        <v>1</v>
      </c>
      <c r="N13407" s="273"/>
    </row>
    <row r="13408" spans="4:14" x14ac:dyDescent="0.25">
      <c r="D13408" s="129"/>
      <c r="F13408" s="99"/>
      <c r="G13408" s="99"/>
      <c r="H13408" s="99"/>
      <c r="I13408" s="18"/>
      <c r="K13408" s="180">
        <f t="shared" si="424"/>
        <v>0</v>
      </c>
      <c r="M13408" s="96">
        <f t="shared" si="425"/>
        <v>1</v>
      </c>
      <c r="N13408" s="273"/>
    </row>
    <row r="13409" spans="4:14" x14ac:dyDescent="0.25">
      <c r="D13409" s="129"/>
      <c r="F13409" s="99"/>
      <c r="G13409" s="99"/>
      <c r="H13409" s="99"/>
      <c r="I13409" s="18"/>
      <c r="K13409" s="180">
        <f t="shared" si="424"/>
        <v>0</v>
      </c>
      <c r="M13409" s="96">
        <f t="shared" si="425"/>
        <v>1</v>
      </c>
      <c r="N13409" s="273"/>
    </row>
    <row r="13410" spans="4:14" x14ac:dyDescent="0.25">
      <c r="D13410" s="129"/>
      <c r="F13410" s="99"/>
      <c r="G13410" s="99"/>
      <c r="H13410" s="99"/>
      <c r="I13410" s="18"/>
      <c r="K13410" s="180">
        <f t="shared" si="424"/>
        <v>0</v>
      </c>
      <c r="M13410" s="96">
        <f t="shared" si="425"/>
        <v>1</v>
      </c>
      <c r="N13410" s="273"/>
    </row>
    <row r="13411" spans="4:14" x14ac:dyDescent="0.25">
      <c r="D13411" s="129"/>
      <c r="F13411" s="99"/>
      <c r="G13411" s="99"/>
      <c r="H13411" s="99"/>
      <c r="I13411" s="18"/>
      <c r="K13411" s="180">
        <f t="shared" si="424"/>
        <v>0</v>
      </c>
      <c r="M13411" s="96">
        <f t="shared" si="425"/>
        <v>1</v>
      </c>
      <c r="N13411" s="273"/>
    </row>
    <row r="13412" spans="4:14" x14ac:dyDescent="0.25">
      <c r="D13412" s="129"/>
      <c r="F13412" s="99"/>
      <c r="G13412" s="99"/>
      <c r="H13412" s="99"/>
      <c r="I13412" s="18"/>
      <c r="K13412" s="180">
        <f t="shared" si="424"/>
        <v>0</v>
      </c>
      <c r="M13412" s="96">
        <f t="shared" si="425"/>
        <v>1</v>
      </c>
      <c r="N13412" s="273"/>
    </row>
    <row r="13413" spans="4:14" x14ac:dyDescent="0.25">
      <c r="D13413" s="129"/>
      <c r="F13413" s="99"/>
      <c r="G13413" s="99"/>
      <c r="H13413" s="99"/>
      <c r="I13413" s="18"/>
      <c r="K13413" s="180">
        <f t="shared" si="424"/>
        <v>0</v>
      </c>
      <c r="M13413" s="96">
        <f t="shared" si="425"/>
        <v>1</v>
      </c>
      <c r="N13413" s="273"/>
    </row>
    <row r="13414" spans="4:14" x14ac:dyDescent="0.25">
      <c r="D13414" s="129"/>
      <c r="F13414" s="99"/>
      <c r="G13414" s="99"/>
      <c r="H13414" s="99"/>
      <c r="I13414" s="18"/>
      <c r="K13414" s="180">
        <f t="shared" si="424"/>
        <v>0</v>
      </c>
      <c r="M13414" s="96">
        <f t="shared" si="425"/>
        <v>1</v>
      </c>
      <c r="N13414" s="273"/>
    </row>
    <row r="13415" spans="4:14" x14ac:dyDescent="0.25">
      <c r="D13415" s="129"/>
      <c r="F13415" s="99"/>
      <c r="G13415" s="99"/>
      <c r="H13415" s="99"/>
      <c r="I13415" s="18"/>
      <c r="K13415" s="180">
        <f t="shared" si="424"/>
        <v>0</v>
      </c>
      <c r="M13415" s="96">
        <f t="shared" si="425"/>
        <v>1</v>
      </c>
      <c r="N13415" s="273"/>
    </row>
    <row r="13416" spans="4:14" x14ac:dyDescent="0.25">
      <c r="D13416" s="129"/>
      <c r="F13416" s="99"/>
      <c r="G13416" s="99"/>
      <c r="H13416" s="99"/>
      <c r="I13416" s="18"/>
      <c r="K13416" s="180">
        <f t="shared" si="424"/>
        <v>0</v>
      </c>
      <c r="M13416" s="96">
        <f t="shared" si="425"/>
        <v>1</v>
      </c>
      <c r="N13416" s="273"/>
    </row>
    <row r="13417" spans="4:14" x14ac:dyDescent="0.25">
      <c r="D13417" s="129"/>
      <c r="F13417" s="99"/>
      <c r="G13417" s="99"/>
      <c r="H13417" s="99"/>
      <c r="I13417" s="18"/>
      <c r="K13417" s="180">
        <f t="shared" si="424"/>
        <v>0</v>
      </c>
      <c r="M13417" s="96">
        <f t="shared" si="425"/>
        <v>1</v>
      </c>
      <c r="N13417" s="273"/>
    </row>
    <row r="13418" spans="4:14" x14ac:dyDescent="0.25">
      <c r="D13418" s="129"/>
      <c r="F13418" s="99"/>
      <c r="G13418" s="99"/>
      <c r="H13418" s="99"/>
      <c r="I13418" s="18"/>
      <c r="K13418" s="180">
        <f t="shared" ref="K13418:K13481" si="426">IF(ctConta="",K13417+F13418,IF(I13418=ctConta,K13417+F13418,K13417))</f>
        <v>0</v>
      </c>
      <c r="M13418" s="96">
        <f t="shared" si="425"/>
        <v>1</v>
      </c>
      <c r="N13418" s="273"/>
    </row>
    <row r="13419" spans="4:14" x14ac:dyDescent="0.25">
      <c r="D13419" s="129"/>
      <c r="F13419" s="99"/>
      <c r="G13419" s="99"/>
      <c r="H13419" s="99"/>
      <c r="I13419" s="18"/>
      <c r="K13419" s="180">
        <f t="shared" si="426"/>
        <v>0</v>
      </c>
      <c r="M13419" s="96">
        <f t="shared" si="425"/>
        <v>1</v>
      </c>
      <c r="N13419" s="273"/>
    </row>
    <row r="13420" spans="4:14" x14ac:dyDescent="0.25">
      <c r="D13420" s="129"/>
      <c r="F13420" s="99"/>
      <c r="G13420" s="99"/>
      <c r="H13420" s="99"/>
      <c r="I13420" s="18"/>
      <c r="K13420" s="180">
        <f t="shared" si="426"/>
        <v>0</v>
      </c>
      <c r="M13420" s="96">
        <f t="shared" si="425"/>
        <v>1</v>
      </c>
      <c r="N13420" s="273"/>
    </row>
    <row r="13421" spans="4:14" x14ac:dyDescent="0.25">
      <c r="D13421" s="129"/>
      <c r="F13421" s="99"/>
      <c r="G13421" s="99"/>
      <c r="H13421" s="99"/>
      <c r="I13421" s="18"/>
      <c r="K13421" s="180">
        <f t="shared" si="426"/>
        <v>0</v>
      </c>
      <c r="M13421" s="96">
        <f t="shared" si="425"/>
        <v>1</v>
      </c>
      <c r="N13421" s="273"/>
    </row>
    <row r="13422" spans="4:14" x14ac:dyDescent="0.25">
      <c r="D13422" s="129"/>
      <c r="F13422" s="99"/>
      <c r="G13422" s="99"/>
      <c r="H13422" s="99"/>
      <c r="I13422" s="18"/>
      <c r="K13422" s="180">
        <f t="shared" si="426"/>
        <v>0</v>
      </c>
      <c r="M13422" s="96">
        <f t="shared" si="425"/>
        <v>1</v>
      </c>
      <c r="N13422" s="273"/>
    </row>
    <row r="13423" spans="4:14" x14ac:dyDescent="0.25">
      <c r="D13423" s="129"/>
      <c r="F13423" s="99"/>
      <c r="G13423" s="99"/>
      <c r="H13423" s="99"/>
      <c r="I13423" s="18"/>
      <c r="K13423" s="180">
        <f t="shared" si="426"/>
        <v>0</v>
      </c>
      <c r="M13423" s="96">
        <f t="shared" si="425"/>
        <v>1</v>
      </c>
      <c r="N13423" s="273"/>
    </row>
    <row r="13424" spans="4:14" x14ac:dyDescent="0.25">
      <c r="D13424" s="129"/>
      <c r="F13424" s="99"/>
      <c r="G13424" s="99"/>
      <c r="H13424" s="99"/>
      <c r="I13424" s="18"/>
      <c r="K13424" s="180">
        <f t="shared" si="426"/>
        <v>0</v>
      </c>
      <c r="M13424" s="96">
        <f t="shared" si="425"/>
        <v>1</v>
      </c>
      <c r="N13424" s="273"/>
    </row>
    <row r="13425" spans="4:14" x14ac:dyDescent="0.25">
      <c r="D13425" s="129"/>
      <c r="F13425" s="99"/>
      <c r="G13425" s="99"/>
      <c r="H13425" s="99"/>
      <c r="I13425" s="18"/>
      <c r="K13425" s="180">
        <f t="shared" si="426"/>
        <v>0</v>
      </c>
      <c r="M13425" s="96">
        <f t="shared" si="425"/>
        <v>1</v>
      </c>
      <c r="N13425" s="273"/>
    </row>
    <row r="13426" spans="4:14" x14ac:dyDescent="0.25">
      <c r="D13426" s="129"/>
      <c r="F13426" s="99"/>
      <c r="G13426" s="99"/>
      <c r="H13426" s="99"/>
      <c r="I13426" s="18"/>
      <c r="K13426" s="180">
        <f t="shared" si="426"/>
        <v>0</v>
      </c>
      <c r="M13426" s="96">
        <f t="shared" si="425"/>
        <v>1</v>
      </c>
      <c r="N13426" s="273"/>
    </row>
    <row r="13427" spans="4:14" x14ac:dyDescent="0.25">
      <c r="D13427" s="129"/>
      <c r="F13427" s="99"/>
      <c r="G13427" s="99"/>
      <c r="H13427" s="99"/>
      <c r="I13427" s="18"/>
      <c r="K13427" s="180">
        <f t="shared" si="426"/>
        <v>0</v>
      </c>
      <c r="M13427" s="96">
        <f t="shared" si="425"/>
        <v>1</v>
      </c>
      <c r="N13427" s="273"/>
    </row>
    <row r="13428" spans="4:14" x14ac:dyDescent="0.25">
      <c r="D13428" s="129"/>
      <c r="F13428" s="99"/>
      <c r="G13428" s="99"/>
      <c r="H13428" s="99"/>
      <c r="I13428" s="18"/>
      <c r="K13428" s="180">
        <f t="shared" si="426"/>
        <v>0</v>
      </c>
      <c r="M13428" s="96">
        <f t="shared" si="425"/>
        <v>1</v>
      </c>
      <c r="N13428" s="273"/>
    </row>
    <row r="13429" spans="4:14" x14ac:dyDescent="0.25">
      <c r="D13429" s="129"/>
      <c r="F13429" s="99"/>
      <c r="G13429" s="99"/>
      <c r="H13429" s="99"/>
      <c r="I13429" s="18"/>
      <c r="K13429" s="180">
        <f t="shared" si="426"/>
        <v>0</v>
      </c>
      <c r="M13429" s="96">
        <f t="shared" si="425"/>
        <v>1</v>
      </c>
      <c r="N13429" s="273"/>
    </row>
    <row r="13430" spans="4:14" x14ac:dyDescent="0.25">
      <c r="D13430" s="129"/>
      <c r="F13430" s="99"/>
      <c r="G13430" s="99"/>
      <c r="H13430" s="99"/>
      <c r="I13430" s="18"/>
      <c r="K13430" s="180">
        <f t="shared" si="426"/>
        <v>0</v>
      </c>
      <c r="M13430" s="96">
        <f t="shared" si="425"/>
        <v>1</v>
      </c>
      <c r="N13430" s="273"/>
    </row>
    <row r="13431" spans="4:14" x14ac:dyDescent="0.25">
      <c r="D13431" s="129"/>
      <c r="F13431" s="99"/>
      <c r="G13431" s="99"/>
      <c r="H13431" s="99"/>
      <c r="I13431" s="18"/>
      <c r="K13431" s="180">
        <f t="shared" si="426"/>
        <v>0</v>
      </c>
      <c r="M13431" s="96">
        <f t="shared" si="425"/>
        <v>1</v>
      </c>
      <c r="N13431" s="273"/>
    </row>
    <row r="13432" spans="4:14" x14ac:dyDescent="0.25">
      <c r="D13432" s="129"/>
      <c r="F13432" s="99"/>
      <c r="G13432" s="99"/>
      <c r="H13432" s="99"/>
      <c r="I13432" s="18"/>
      <c r="K13432" s="180">
        <f t="shared" si="426"/>
        <v>0</v>
      </c>
      <c r="M13432" s="96">
        <f t="shared" si="425"/>
        <v>1</v>
      </c>
      <c r="N13432" s="273"/>
    </row>
    <row r="13433" spans="4:14" x14ac:dyDescent="0.25">
      <c r="D13433" s="129"/>
      <c r="F13433" s="99"/>
      <c r="G13433" s="99"/>
      <c r="H13433" s="99"/>
      <c r="I13433" s="18"/>
      <c r="K13433" s="180">
        <f t="shared" si="426"/>
        <v>0</v>
      </c>
      <c r="M13433" s="96">
        <f t="shared" si="425"/>
        <v>1</v>
      </c>
      <c r="N13433" s="273"/>
    </row>
    <row r="13434" spans="4:14" x14ac:dyDescent="0.25">
      <c r="D13434" s="129"/>
      <c r="F13434" s="99"/>
      <c r="G13434" s="99"/>
      <c r="H13434" s="99"/>
      <c r="I13434" s="18"/>
      <c r="K13434" s="180">
        <f t="shared" si="426"/>
        <v>0</v>
      </c>
      <c r="M13434" s="96">
        <f t="shared" si="425"/>
        <v>1</v>
      </c>
      <c r="N13434" s="273"/>
    </row>
    <row r="13435" spans="4:14" x14ac:dyDescent="0.25">
      <c r="D13435" s="129"/>
      <c r="F13435" s="99"/>
      <c r="G13435" s="99"/>
      <c r="H13435" s="99"/>
      <c r="I13435" s="18"/>
      <c r="K13435" s="180">
        <f t="shared" si="426"/>
        <v>0</v>
      </c>
      <c r="M13435" s="96">
        <f t="shared" si="425"/>
        <v>1</v>
      </c>
      <c r="N13435" s="273"/>
    </row>
    <row r="13436" spans="4:14" x14ac:dyDescent="0.25">
      <c r="D13436" s="129"/>
      <c r="F13436" s="99"/>
      <c r="G13436" s="99"/>
      <c r="H13436" s="99"/>
      <c r="I13436" s="18"/>
      <c r="K13436" s="180">
        <f t="shared" si="426"/>
        <v>0</v>
      </c>
      <c r="M13436" s="96">
        <f t="shared" si="425"/>
        <v>1</v>
      </c>
      <c r="N13436" s="273"/>
    </row>
    <row r="13437" spans="4:14" x14ac:dyDescent="0.25">
      <c r="D13437" s="129"/>
      <c r="F13437" s="99"/>
      <c r="G13437" s="99"/>
      <c r="H13437" s="99"/>
      <c r="I13437" s="18"/>
      <c r="K13437" s="180">
        <f t="shared" si="426"/>
        <v>0</v>
      </c>
      <c r="M13437" s="96">
        <f t="shared" si="425"/>
        <v>1</v>
      </c>
      <c r="N13437" s="273"/>
    </row>
    <row r="13438" spans="4:14" x14ac:dyDescent="0.25">
      <c r="D13438" s="129"/>
      <c r="F13438" s="99"/>
      <c r="G13438" s="99"/>
      <c r="H13438" s="99"/>
      <c r="I13438" s="18"/>
      <c r="K13438" s="180">
        <f t="shared" si="426"/>
        <v>0</v>
      </c>
      <c r="M13438" s="96">
        <f t="shared" si="425"/>
        <v>1</v>
      </c>
      <c r="N13438" s="273"/>
    </row>
    <row r="13439" spans="4:14" x14ac:dyDescent="0.25">
      <c r="D13439" s="129"/>
      <c r="F13439" s="99"/>
      <c r="G13439" s="99"/>
      <c r="H13439" s="99"/>
      <c r="I13439" s="18"/>
      <c r="K13439" s="180">
        <f t="shared" si="426"/>
        <v>0</v>
      </c>
      <c r="M13439" s="96">
        <f t="shared" si="425"/>
        <v>1</v>
      </c>
      <c r="N13439" s="273"/>
    </row>
    <row r="13440" spans="4:14" x14ac:dyDescent="0.25">
      <c r="D13440" s="129"/>
      <c r="F13440" s="99"/>
      <c r="G13440" s="99"/>
      <c r="H13440" s="99"/>
      <c r="I13440" s="18"/>
      <c r="K13440" s="180">
        <f t="shared" si="426"/>
        <v>0</v>
      </c>
      <c r="M13440" s="96">
        <f t="shared" si="425"/>
        <v>1</v>
      </c>
      <c r="N13440" s="273"/>
    </row>
    <row r="13441" spans="4:14" x14ac:dyDescent="0.25">
      <c r="D13441" s="129"/>
      <c r="F13441" s="99"/>
      <c r="G13441" s="99"/>
      <c r="H13441" s="99"/>
      <c r="I13441" s="18"/>
      <c r="K13441" s="180">
        <f t="shared" si="426"/>
        <v>0</v>
      </c>
      <c r="M13441" s="96">
        <f t="shared" si="425"/>
        <v>1</v>
      </c>
      <c r="N13441" s="273"/>
    </row>
    <row r="13442" spans="4:14" x14ac:dyDescent="0.25">
      <c r="D13442" s="129"/>
      <c r="F13442" s="99"/>
      <c r="G13442" s="99"/>
      <c r="H13442" s="99"/>
      <c r="I13442" s="18"/>
      <c r="K13442" s="180">
        <f t="shared" si="426"/>
        <v>0</v>
      </c>
      <c r="M13442" s="96">
        <f t="shared" si="425"/>
        <v>1</v>
      </c>
      <c r="N13442" s="273"/>
    </row>
    <row r="13443" spans="4:14" x14ac:dyDescent="0.25">
      <c r="D13443" s="129"/>
      <c r="F13443" s="99"/>
      <c r="G13443" s="99"/>
      <c r="H13443" s="99"/>
      <c r="I13443" s="18"/>
      <c r="K13443" s="180">
        <f t="shared" si="426"/>
        <v>0</v>
      </c>
      <c r="M13443" s="96">
        <f t="shared" si="425"/>
        <v>1</v>
      </c>
      <c r="N13443" s="273"/>
    </row>
    <row r="13444" spans="4:14" x14ac:dyDescent="0.25">
      <c r="D13444" s="129"/>
      <c r="F13444" s="99"/>
      <c r="G13444" s="99"/>
      <c r="H13444" s="99"/>
      <c r="I13444" s="18"/>
      <c r="K13444" s="180">
        <f t="shared" si="426"/>
        <v>0</v>
      </c>
      <c r="M13444" s="96">
        <f t="shared" si="425"/>
        <v>1</v>
      </c>
      <c r="N13444" s="273"/>
    </row>
    <row r="13445" spans="4:14" x14ac:dyDescent="0.25">
      <c r="D13445" s="129"/>
      <c r="F13445" s="99"/>
      <c r="G13445" s="99"/>
      <c r="H13445" s="99"/>
      <c r="I13445" s="18"/>
      <c r="K13445" s="180">
        <f t="shared" si="426"/>
        <v>0</v>
      </c>
      <c r="M13445" s="96">
        <f t="shared" si="425"/>
        <v>1</v>
      </c>
      <c r="N13445" s="273"/>
    </row>
    <row r="13446" spans="4:14" x14ac:dyDescent="0.25">
      <c r="D13446" s="129"/>
      <c r="F13446" s="99"/>
      <c r="G13446" s="99"/>
      <c r="H13446" s="99"/>
      <c r="I13446" s="18"/>
      <c r="K13446" s="180">
        <f t="shared" si="426"/>
        <v>0</v>
      </c>
      <c r="M13446" s="96">
        <f t="shared" si="425"/>
        <v>1</v>
      </c>
      <c r="N13446" s="273"/>
    </row>
    <row r="13447" spans="4:14" x14ac:dyDescent="0.25">
      <c r="D13447" s="129"/>
      <c r="F13447" s="99"/>
      <c r="G13447" s="99"/>
      <c r="H13447" s="99"/>
      <c r="I13447" s="18"/>
      <c r="K13447" s="180">
        <f t="shared" si="426"/>
        <v>0</v>
      </c>
      <c r="M13447" s="96">
        <f t="shared" si="425"/>
        <v>1</v>
      </c>
      <c r="N13447" s="273"/>
    </row>
    <row r="13448" spans="4:14" x14ac:dyDescent="0.25">
      <c r="D13448" s="129"/>
      <c r="F13448" s="99"/>
      <c r="G13448" s="99"/>
      <c r="H13448" s="99"/>
      <c r="I13448" s="18"/>
      <c r="K13448" s="180">
        <f t="shared" si="426"/>
        <v>0</v>
      </c>
      <c r="M13448" s="96">
        <f t="shared" si="425"/>
        <v>1</v>
      </c>
      <c r="N13448" s="273"/>
    </row>
    <row r="13449" spans="4:14" x14ac:dyDescent="0.25">
      <c r="D13449" s="129"/>
      <c r="F13449" s="99"/>
      <c r="G13449" s="99"/>
      <c r="H13449" s="99"/>
      <c r="I13449" s="18"/>
      <c r="K13449" s="180">
        <f t="shared" si="426"/>
        <v>0</v>
      </c>
      <c r="M13449" s="96">
        <f t="shared" si="425"/>
        <v>1</v>
      </c>
      <c r="N13449" s="273"/>
    </row>
    <row r="13450" spans="4:14" x14ac:dyDescent="0.25">
      <c r="D13450" s="129"/>
      <c r="F13450" s="99"/>
      <c r="G13450" s="99"/>
      <c r="H13450" s="99"/>
      <c r="I13450" s="18"/>
      <c r="K13450" s="180">
        <f t="shared" si="426"/>
        <v>0</v>
      </c>
      <c r="M13450" s="96">
        <f t="shared" si="425"/>
        <v>1</v>
      </c>
      <c r="N13450" s="273"/>
    </row>
    <row r="13451" spans="4:14" x14ac:dyDescent="0.25">
      <c r="D13451" s="129"/>
      <c r="F13451" s="99"/>
      <c r="G13451" s="99"/>
      <c r="H13451" s="99"/>
      <c r="I13451" s="18"/>
      <c r="K13451" s="180">
        <f t="shared" si="426"/>
        <v>0</v>
      </c>
      <c r="M13451" s="96">
        <f t="shared" si="425"/>
        <v>1</v>
      </c>
      <c r="N13451" s="273"/>
    </row>
    <row r="13452" spans="4:14" x14ac:dyDescent="0.25">
      <c r="D13452" s="129"/>
      <c r="F13452" s="99"/>
      <c r="G13452" s="99"/>
      <c r="H13452" s="99"/>
      <c r="I13452" s="18"/>
      <c r="K13452" s="180">
        <f t="shared" si="426"/>
        <v>0</v>
      </c>
      <c r="M13452" s="96">
        <f t="shared" si="425"/>
        <v>1</v>
      </c>
      <c r="N13452" s="273"/>
    </row>
    <row r="13453" spans="4:14" x14ac:dyDescent="0.25">
      <c r="D13453" s="129"/>
      <c r="F13453" s="99"/>
      <c r="G13453" s="99"/>
      <c r="H13453" s="99"/>
      <c r="I13453" s="18"/>
      <c r="K13453" s="180">
        <f t="shared" si="426"/>
        <v>0</v>
      </c>
      <c r="M13453" s="96">
        <f t="shared" si="425"/>
        <v>1</v>
      </c>
      <c r="N13453" s="273"/>
    </row>
    <row r="13454" spans="4:14" x14ac:dyDescent="0.25">
      <c r="D13454" s="129"/>
      <c r="F13454" s="99"/>
      <c r="G13454" s="99"/>
      <c r="H13454" s="99"/>
      <c r="I13454" s="18"/>
      <c r="K13454" s="180">
        <f t="shared" si="426"/>
        <v>0</v>
      </c>
      <c r="M13454" s="96">
        <f t="shared" si="425"/>
        <v>1</v>
      </c>
      <c r="N13454" s="273"/>
    </row>
    <row r="13455" spans="4:14" x14ac:dyDescent="0.25">
      <c r="D13455" s="129"/>
      <c r="F13455" s="99"/>
      <c r="G13455" s="99"/>
      <c r="H13455" s="99"/>
      <c r="I13455" s="18"/>
      <c r="K13455" s="180">
        <f t="shared" si="426"/>
        <v>0</v>
      </c>
      <c r="M13455" s="96">
        <f t="shared" si="425"/>
        <v>1</v>
      </c>
      <c r="N13455" s="273"/>
    </row>
    <row r="13456" spans="4:14" x14ac:dyDescent="0.25">
      <c r="D13456" s="129"/>
      <c r="F13456" s="99"/>
      <c r="G13456" s="99"/>
      <c r="H13456" s="99"/>
      <c r="I13456" s="18"/>
      <c r="K13456" s="180">
        <f t="shared" si="426"/>
        <v>0</v>
      </c>
      <c r="M13456" s="96">
        <f t="shared" si="425"/>
        <v>1</v>
      </c>
      <c r="N13456" s="273"/>
    </row>
    <row r="13457" spans="4:14" x14ac:dyDescent="0.25">
      <c r="D13457" s="129"/>
      <c r="F13457" s="99"/>
      <c r="G13457" s="99"/>
      <c r="H13457" s="99"/>
      <c r="I13457" s="18"/>
      <c r="K13457" s="180">
        <f t="shared" si="426"/>
        <v>0</v>
      </c>
      <c r="M13457" s="96">
        <f t="shared" ref="M13457:M13520" si="427">UltimoDia(D13457)</f>
        <v>1</v>
      </c>
      <c r="N13457" s="273"/>
    </row>
    <row r="13458" spans="4:14" x14ac:dyDescent="0.25">
      <c r="D13458" s="129"/>
      <c r="F13458" s="99"/>
      <c r="G13458" s="99"/>
      <c r="H13458" s="99"/>
      <c r="I13458" s="18"/>
      <c r="K13458" s="180">
        <f t="shared" si="426"/>
        <v>0</v>
      </c>
      <c r="M13458" s="96">
        <f t="shared" si="427"/>
        <v>1</v>
      </c>
      <c r="N13458" s="273"/>
    </row>
    <row r="13459" spans="4:14" x14ac:dyDescent="0.25">
      <c r="D13459" s="129"/>
      <c r="F13459" s="99"/>
      <c r="G13459" s="99"/>
      <c r="H13459" s="99"/>
      <c r="I13459" s="18"/>
      <c r="K13459" s="180">
        <f t="shared" si="426"/>
        <v>0</v>
      </c>
      <c r="M13459" s="96">
        <f t="shared" si="427"/>
        <v>1</v>
      </c>
      <c r="N13459" s="273"/>
    </row>
    <row r="13460" spans="4:14" x14ac:dyDescent="0.25">
      <c r="D13460" s="129"/>
      <c r="F13460" s="99"/>
      <c r="G13460" s="99"/>
      <c r="H13460" s="99"/>
      <c r="I13460" s="18"/>
      <c r="K13460" s="180">
        <f t="shared" si="426"/>
        <v>0</v>
      </c>
      <c r="M13460" s="96">
        <f t="shared" si="427"/>
        <v>1</v>
      </c>
      <c r="N13460" s="273"/>
    </row>
    <row r="13461" spans="4:14" x14ac:dyDescent="0.25">
      <c r="D13461" s="129"/>
      <c r="F13461" s="99"/>
      <c r="G13461" s="99"/>
      <c r="H13461" s="99"/>
      <c r="I13461" s="18"/>
      <c r="K13461" s="180">
        <f t="shared" si="426"/>
        <v>0</v>
      </c>
      <c r="M13461" s="96">
        <f t="shared" si="427"/>
        <v>1</v>
      </c>
      <c r="N13461" s="273"/>
    </row>
    <row r="13462" spans="4:14" x14ac:dyDescent="0.25">
      <c r="D13462" s="129"/>
      <c r="F13462" s="99"/>
      <c r="G13462" s="99"/>
      <c r="H13462" s="99"/>
      <c r="I13462" s="18"/>
      <c r="K13462" s="180">
        <f t="shared" si="426"/>
        <v>0</v>
      </c>
      <c r="M13462" s="96">
        <f t="shared" si="427"/>
        <v>1</v>
      </c>
      <c r="N13462" s="273"/>
    </row>
    <row r="13463" spans="4:14" x14ac:dyDescent="0.25">
      <c r="D13463" s="129"/>
      <c r="F13463" s="99"/>
      <c r="G13463" s="99"/>
      <c r="H13463" s="99"/>
      <c r="I13463" s="18"/>
      <c r="K13463" s="180">
        <f t="shared" si="426"/>
        <v>0</v>
      </c>
      <c r="M13463" s="96">
        <f t="shared" si="427"/>
        <v>1</v>
      </c>
      <c r="N13463" s="273"/>
    </row>
    <row r="13464" spans="4:14" x14ac:dyDescent="0.25">
      <c r="D13464" s="129"/>
      <c r="F13464" s="99"/>
      <c r="G13464" s="99"/>
      <c r="H13464" s="99"/>
      <c r="I13464" s="18"/>
      <c r="K13464" s="180">
        <f t="shared" si="426"/>
        <v>0</v>
      </c>
      <c r="M13464" s="96">
        <f t="shared" si="427"/>
        <v>1</v>
      </c>
      <c r="N13464" s="273"/>
    </row>
    <row r="13465" spans="4:14" x14ac:dyDescent="0.25">
      <c r="D13465" s="129"/>
      <c r="F13465" s="99"/>
      <c r="G13465" s="99"/>
      <c r="H13465" s="99"/>
      <c r="I13465" s="18"/>
      <c r="K13465" s="180">
        <f t="shared" si="426"/>
        <v>0</v>
      </c>
      <c r="M13465" s="96">
        <f t="shared" si="427"/>
        <v>1</v>
      </c>
      <c r="N13465" s="273"/>
    </row>
    <row r="13466" spans="4:14" x14ac:dyDescent="0.25">
      <c r="D13466" s="129"/>
      <c r="F13466" s="99"/>
      <c r="G13466" s="99"/>
      <c r="H13466" s="99"/>
      <c r="I13466" s="18"/>
      <c r="K13466" s="180">
        <f t="shared" si="426"/>
        <v>0</v>
      </c>
      <c r="M13466" s="96">
        <f t="shared" si="427"/>
        <v>1</v>
      </c>
      <c r="N13466" s="273"/>
    </row>
    <row r="13467" spans="4:14" x14ac:dyDescent="0.25">
      <c r="D13467" s="129"/>
      <c r="F13467" s="99"/>
      <c r="G13467" s="99"/>
      <c r="H13467" s="99"/>
      <c r="I13467" s="18"/>
      <c r="K13467" s="180">
        <f t="shared" si="426"/>
        <v>0</v>
      </c>
      <c r="M13467" s="96">
        <f t="shared" si="427"/>
        <v>1</v>
      </c>
      <c r="N13467" s="273"/>
    </row>
    <row r="13468" spans="4:14" x14ac:dyDescent="0.25">
      <c r="D13468" s="129"/>
      <c r="F13468" s="99"/>
      <c r="G13468" s="99"/>
      <c r="H13468" s="99"/>
      <c r="I13468" s="18"/>
      <c r="K13468" s="180">
        <f t="shared" si="426"/>
        <v>0</v>
      </c>
      <c r="M13468" s="96">
        <f t="shared" si="427"/>
        <v>1</v>
      </c>
      <c r="N13468" s="273"/>
    </row>
    <row r="13469" spans="4:14" x14ac:dyDescent="0.25">
      <c r="D13469" s="129"/>
      <c r="F13469" s="99"/>
      <c r="G13469" s="99"/>
      <c r="H13469" s="99"/>
      <c r="I13469" s="18"/>
      <c r="K13469" s="180">
        <f t="shared" si="426"/>
        <v>0</v>
      </c>
      <c r="M13469" s="96">
        <f t="shared" si="427"/>
        <v>1</v>
      </c>
      <c r="N13469" s="273"/>
    </row>
    <row r="13470" spans="4:14" x14ac:dyDescent="0.25">
      <c r="D13470" s="129"/>
      <c r="F13470" s="99"/>
      <c r="G13470" s="99"/>
      <c r="H13470" s="99"/>
      <c r="I13470" s="18"/>
      <c r="K13470" s="180">
        <f t="shared" si="426"/>
        <v>0</v>
      </c>
      <c r="M13470" s="96">
        <f t="shared" si="427"/>
        <v>1</v>
      </c>
      <c r="N13470" s="273"/>
    </row>
    <row r="13471" spans="4:14" x14ac:dyDescent="0.25">
      <c r="D13471" s="129"/>
      <c r="F13471" s="99"/>
      <c r="G13471" s="99"/>
      <c r="H13471" s="99"/>
      <c r="I13471" s="18"/>
      <c r="K13471" s="180">
        <f t="shared" si="426"/>
        <v>0</v>
      </c>
      <c r="M13471" s="96">
        <f t="shared" si="427"/>
        <v>1</v>
      </c>
      <c r="N13471" s="273"/>
    </row>
    <row r="13472" spans="4:14" x14ac:dyDescent="0.25">
      <c r="D13472" s="129"/>
      <c r="F13472" s="99"/>
      <c r="G13472" s="99"/>
      <c r="H13472" s="99"/>
      <c r="I13472" s="18"/>
      <c r="K13472" s="180">
        <f t="shared" si="426"/>
        <v>0</v>
      </c>
      <c r="M13472" s="96">
        <f t="shared" si="427"/>
        <v>1</v>
      </c>
      <c r="N13472" s="273"/>
    </row>
    <row r="13473" spans="4:14" x14ac:dyDescent="0.25">
      <c r="D13473" s="129"/>
      <c r="F13473" s="99"/>
      <c r="G13473" s="99"/>
      <c r="H13473" s="99"/>
      <c r="I13473" s="18"/>
      <c r="K13473" s="180">
        <f t="shared" si="426"/>
        <v>0</v>
      </c>
      <c r="M13473" s="96">
        <f t="shared" si="427"/>
        <v>1</v>
      </c>
      <c r="N13473" s="273"/>
    </row>
    <row r="13474" spans="4:14" x14ac:dyDescent="0.25">
      <c r="D13474" s="129"/>
      <c r="F13474" s="99"/>
      <c r="G13474" s="99"/>
      <c r="H13474" s="99"/>
      <c r="I13474" s="18"/>
      <c r="K13474" s="180">
        <f t="shared" si="426"/>
        <v>0</v>
      </c>
      <c r="M13474" s="96">
        <f t="shared" si="427"/>
        <v>1</v>
      </c>
      <c r="N13474" s="273"/>
    </row>
    <row r="13475" spans="4:14" x14ac:dyDescent="0.25">
      <c r="D13475" s="129"/>
      <c r="F13475" s="99"/>
      <c r="G13475" s="99"/>
      <c r="H13475" s="99"/>
      <c r="I13475" s="18"/>
      <c r="K13475" s="180">
        <f t="shared" si="426"/>
        <v>0</v>
      </c>
      <c r="M13475" s="96">
        <f t="shared" si="427"/>
        <v>1</v>
      </c>
      <c r="N13475" s="273"/>
    </row>
    <row r="13476" spans="4:14" x14ac:dyDescent="0.25">
      <c r="D13476" s="129"/>
      <c r="F13476" s="99"/>
      <c r="G13476" s="99"/>
      <c r="H13476" s="99"/>
      <c r="I13476" s="18"/>
      <c r="K13476" s="180">
        <f t="shared" si="426"/>
        <v>0</v>
      </c>
      <c r="M13476" s="96">
        <f t="shared" si="427"/>
        <v>1</v>
      </c>
      <c r="N13476" s="273"/>
    </row>
    <row r="13477" spans="4:14" x14ac:dyDescent="0.25">
      <c r="D13477" s="129"/>
      <c r="F13477" s="99"/>
      <c r="G13477" s="99"/>
      <c r="H13477" s="99"/>
      <c r="I13477" s="18"/>
      <c r="K13477" s="180">
        <f t="shared" si="426"/>
        <v>0</v>
      </c>
      <c r="M13477" s="96">
        <f t="shared" si="427"/>
        <v>1</v>
      </c>
      <c r="N13477" s="273"/>
    </row>
    <row r="13478" spans="4:14" x14ac:dyDescent="0.25">
      <c r="D13478" s="129"/>
      <c r="F13478" s="99"/>
      <c r="G13478" s="99"/>
      <c r="H13478" s="99"/>
      <c r="I13478" s="18"/>
      <c r="K13478" s="180">
        <f t="shared" si="426"/>
        <v>0</v>
      </c>
      <c r="M13478" s="96">
        <f t="shared" si="427"/>
        <v>1</v>
      </c>
      <c r="N13478" s="273"/>
    </row>
    <row r="13479" spans="4:14" x14ac:dyDescent="0.25">
      <c r="D13479" s="129"/>
      <c r="F13479" s="99"/>
      <c r="G13479" s="99"/>
      <c r="H13479" s="99"/>
      <c r="I13479" s="18"/>
      <c r="K13479" s="180">
        <f t="shared" si="426"/>
        <v>0</v>
      </c>
      <c r="M13479" s="96">
        <f t="shared" si="427"/>
        <v>1</v>
      </c>
      <c r="N13479" s="273"/>
    </row>
    <row r="13480" spans="4:14" x14ac:dyDescent="0.25">
      <c r="D13480" s="129"/>
      <c r="F13480" s="99"/>
      <c r="G13480" s="99"/>
      <c r="H13480" s="99"/>
      <c r="I13480" s="18"/>
      <c r="K13480" s="180">
        <f t="shared" si="426"/>
        <v>0</v>
      </c>
      <c r="M13480" s="96">
        <f t="shared" si="427"/>
        <v>1</v>
      </c>
      <c r="N13480" s="273"/>
    </row>
    <row r="13481" spans="4:14" x14ac:dyDescent="0.25">
      <c r="D13481" s="129"/>
      <c r="F13481" s="99"/>
      <c r="G13481" s="99"/>
      <c r="H13481" s="99"/>
      <c r="I13481" s="18"/>
      <c r="K13481" s="180">
        <f t="shared" si="426"/>
        <v>0</v>
      </c>
      <c r="M13481" s="96">
        <f t="shared" si="427"/>
        <v>1</v>
      </c>
      <c r="N13481" s="273"/>
    </row>
    <row r="13482" spans="4:14" x14ac:dyDescent="0.25">
      <c r="D13482" s="129"/>
      <c r="F13482" s="99"/>
      <c r="G13482" s="99"/>
      <c r="H13482" s="99"/>
      <c r="I13482" s="18"/>
      <c r="K13482" s="180">
        <f t="shared" ref="K13482:K13545" si="428">IF(ctConta="",K13481+F13482,IF(I13482=ctConta,K13481+F13482,K13481))</f>
        <v>0</v>
      </c>
      <c r="M13482" s="96">
        <f t="shared" si="427"/>
        <v>1</v>
      </c>
      <c r="N13482" s="273"/>
    </row>
    <row r="13483" spans="4:14" x14ac:dyDescent="0.25">
      <c r="D13483" s="129"/>
      <c r="F13483" s="99"/>
      <c r="G13483" s="99"/>
      <c r="H13483" s="99"/>
      <c r="I13483" s="18"/>
      <c r="K13483" s="180">
        <f t="shared" si="428"/>
        <v>0</v>
      </c>
      <c r="M13483" s="96">
        <f t="shared" si="427"/>
        <v>1</v>
      </c>
      <c r="N13483" s="273"/>
    </row>
    <row r="13484" spans="4:14" x14ac:dyDescent="0.25">
      <c r="D13484" s="129"/>
      <c r="F13484" s="99"/>
      <c r="G13484" s="99"/>
      <c r="H13484" s="99"/>
      <c r="I13484" s="18"/>
      <c r="K13484" s="180">
        <f t="shared" si="428"/>
        <v>0</v>
      </c>
      <c r="M13484" s="96">
        <f t="shared" si="427"/>
        <v>1</v>
      </c>
      <c r="N13484" s="273"/>
    </row>
    <row r="13485" spans="4:14" x14ac:dyDescent="0.25">
      <c r="D13485" s="129"/>
      <c r="F13485" s="99"/>
      <c r="G13485" s="99"/>
      <c r="H13485" s="99"/>
      <c r="I13485" s="18"/>
      <c r="K13485" s="180">
        <f t="shared" si="428"/>
        <v>0</v>
      </c>
      <c r="M13485" s="96">
        <f t="shared" si="427"/>
        <v>1</v>
      </c>
      <c r="N13485" s="273"/>
    </row>
    <row r="13486" spans="4:14" x14ac:dyDescent="0.25">
      <c r="D13486" s="129"/>
      <c r="F13486" s="99"/>
      <c r="G13486" s="99"/>
      <c r="H13486" s="99"/>
      <c r="I13486" s="18"/>
      <c r="K13486" s="180">
        <f t="shared" si="428"/>
        <v>0</v>
      </c>
      <c r="M13486" s="96">
        <f t="shared" si="427"/>
        <v>1</v>
      </c>
      <c r="N13486" s="273"/>
    </row>
    <row r="13487" spans="4:14" x14ac:dyDescent="0.25">
      <c r="D13487" s="129"/>
      <c r="F13487" s="99"/>
      <c r="G13487" s="99"/>
      <c r="H13487" s="99"/>
      <c r="I13487" s="18"/>
      <c r="K13487" s="180">
        <f t="shared" si="428"/>
        <v>0</v>
      </c>
      <c r="M13487" s="96">
        <f t="shared" si="427"/>
        <v>1</v>
      </c>
      <c r="N13487" s="273"/>
    </row>
    <row r="13488" spans="4:14" x14ac:dyDescent="0.25">
      <c r="D13488" s="129"/>
      <c r="F13488" s="99"/>
      <c r="G13488" s="99"/>
      <c r="H13488" s="99"/>
      <c r="I13488" s="18"/>
      <c r="K13488" s="180">
        <f t="shared" si="428"/>
        <v>0</v>
      </c>
      <c r="M13488" s="96">
        <f t="shared" si="427"/>
        <v>1</v>
      </c>
      <c r="N13488" s="273"/>
    </row>
    <row r="13489" spans="4:14" x14ac:dyDescent="0.25">
      <c r="D13489" s="129"/>
      <c r="F13489" s="99"/>
      <c r="G13489" s="99"/>
      <c r="H13489" s="99"/>
      <c r="I13489" s="18"/>
      <c r="K13489" s="180">
        <f t="shared" si="428"/>
        <v>0</v>
      </c>
      <c r="M13489" s="96">
        <f t="shared" si="427"/>
        <v>1</v>
      </c>
      <c r="N13489" s="273"/>
    </row>
    <row r="13490" spans="4:14" x14ac:dyDescent="0.25">
      <c r="D13490" s="129"/>
      <c r="F13490" s="99"/>
      <c r="G13490" s="99"/>
      <c r="H13490" s="99"/>
      <c r="I13490" s="18"/>
      <c r="K13490" s="180">
        <f t="shared" si="428"/>
        <v>0</v>
      </c>
      <c r="M13490" s="96">
        <f t="shared" si="427"/>
        <v>1</v>
      </c>
      <c r="N13490" s="273"/>
    </row>
    <row r="13491" spans="4:14" x14ac:dyDescent="0.25">
      <c r="D13491" s="129"/>
      <c r="F13491" s="99"/>
      <c r="G13491" s="99"/>
      <c r="H13491" s="99"/>
      <c r="I13491" s="18"/>
      <c r="K13491" s="180">
        <f t="shared" si="428"/>
        <v>0</v>
      </c>
      <c r="M13491" s="96">
        <f t="shared" si="427"/>
        <v>1</v>
      </c>
      <c r="N13491" s="273"/>
    </row>
    <row r="13492" spans="4:14" x14ac:dyDescent="0.25">
      <c r="D13492" s="129"/>
      <c r="F13492" s="99"/>
      <c r="G13492" s="99"/>
      <c r="H13492" s="99"/>
      <c r="I13492" s="18"/>
      <c r="K13492" s="180">
        <f t="shared" si="428"/>
        <v>0</v>
      </c>
      <c r="M13492" s="96">
        <f t="shared" si="427"/>
        <v>1</v>
      </c>
      <c r="N13492" s="273"/>
    </row>
    <row r="13493" spans="4:14" x14ac:dyDescent="0.25">
      <c r="D13493" s="129"/>
      <c r="F13493" s="99"/>
      <c r="G13493" s="99"/>
      <c r="H13493" s="99"/>
      <c r="I13493" s="18"/>
      <c r="K13493" s="180">
        <f t="shared" si="428"/>
        <v>0</v>
      </c>
      <c r="M13493" s="96">
        <f t="shared" si="427"/>
        <v>1</v>
      </c>
      <c r="N13493" s="273"/>
    </row>
    <row r="13494" spans="4:14" x14ac:dyDescent="0.25">
      <c r="D13494" s="129"/>
      <c r="F13494" s="99"/>
      <c r="G13494" s="99"/>
      <c r="H13494" s="99"/>
      <c r="I13494" s="18"/>
      <c r="K13494" s="180">
        <f t="shared" si="428"/>
        <v>0</v>
      </c>
      <c r="M13494" s="96">
        <f t="shared" si="427"/>
        <v>1</v>
      </c>
      <c r="N13494" s="273"/>
    </row>
    <row r="13495" spans="4:14" x14ac:dyDescent="0.25">
      <c r="D13495" s="129"/>
      <c r="F13495" s="99"/>
      <c r="G13495" s="99"/>
      <c r="H13495" s="99"/>
      <c r="I13495" s="18"/>
      <c r="K13495" s="180">
        <f t="shared" si="428"/>
        <v>0</v>
      </c>
      <c r="M13495" s="96">
        <f t="shared" si="427"/>
        <v>1</v>
      </c>
      <c r="N13495" s="273"/>
    </row>
    <row r="13496" spans="4:14" x14ac:dyDescent="0.25">
      <c r="D13496" s="129"/>
      <c r="F13496" s="99"/>
      <c r="G13496" s="99"/>
      <c r="H13496" s="99"/>
      <c r="I13496" s="18"/>
      <c r="K13496" s="180">
        <f t="shared" si="428"/>
        <v>0</v>
      </c>
      <c r="M13496" s="96">
        <f t="shared" si="427"/>
        <v>1</v>
      </c>
      <c r="N13496" s="273"/>
    </row>
    <row r="13497" spans="4:14" x14ac:dyDescent="0.25">
      <c r="D13497" s="129"/>
      <c r="F13497" s="99"/>
      <c r="G13497" s="99"/>
      <c r="H13497" s="99"/>
      <c r="I13497" s="18"/>
      <c r="K13497" s="180">
        <f t="shared" si="428"/>
        <v>0</v>
      </c>
      <c r="M13497" s="96">
        <f t="shared" si="427"/>
        <v>1</v>
      </c>
      <c r="N13497" s="273"/>
    </row>
    <row r="13498" spans="4:14" x14ac:dyDescent="0.25">
      <c r="D13498" s="129"/>
      <c r="F13498" s="99"/>
      <c r="G13498" s="99"/>
      <c r="H13498" s="99"/>
      <c r="I13498" s="18"/>
      <c r="K13498" s="180">
        <f t="shared" si="428"/>
        <v>0</v>
      </c>
      <c r="M13498" s="96">
        <f t="shared" si="427"/>
        <v>1</v>
      </c>
      <c r="N13498" s="273"/>
    </row>
    <row r="13499" spans="4:14" x14ac:dyDescent="0.25">
      <c r="D13499" s="129"/>
      <c r="F13499" s="99"/>
      <c r="G13499" s="99"/>
      <c r="H13499" s="99"/>
      <c r="I13499" s="18"/>
      <c r="K13499" s="180">
        <f t="shared" si="428"/>
        <v>0</v>
      </c>
      <c r="M13499" s="96">
        <f t="shared" si="427"/>
        <v>1</v>
      </c>
      <c r="N13499" s="273"/>
    </row>
    <row r="13500" spans="4:14" x14ac:dyDescent="0.25">
      <c r="D13500" s="129"/>
      <c r="F13500" s="99"/>
      <c r="G13500" s="99"/>
      <c r="H13500" s="99"/>
      <c r="I13500" s="18"/>
      <c r="K13500" s="180">
        <f t="shared" si="428"/>
        <v>0</v>
      </c>
      <c r="M13500" s="96">
        <f t="shared" si="427"/>
        <v>1</v>
      </c>
      <c r="N13500" s="273"/>
    </row>
    <row r="13501" spans="4:14" x14ac:dyDescent="0.25">
      <c r="D13501" s="129"/>
      <c r="F13501" s="99"/>
      <c r="G13501" s="99"/>
      <c r="H13501" s="99"/>
      <c r="I13501" s="18"/>
      <c r="K13501" s="180">
        <f t="shared" si="428"/>
        <v>0</v>
      </c>
      <c r="M13501" s="96">
        <f t="shared" si="427"/>
        <v>1</v>
      </c>
      <c r="N13501" s="273"/>
    </row>
    <row r="13502" spans="4:14" x14ac:dyDescent="0.25">
      <c r="D13502" s="129"/>
      <c r="F13502" s="99"/>
      <c r="G13502" s="99"/>
      <c r="H13502" s="99"/>
      <c r="I13502" s="18"/>
      <c r="K13502" s="180">
        <f t="shared" si="428"/>
        <v>0</v>
      </c>
      <c r="M13502" s="96">
        <f t="shared" si="427"/>
        <v>1</v>
      </c>
      <c r="N13502" s="273"/>
    </row>
    <row r="13503" spans="4:14" x14ac:dyDescent="0.25">
      <c r="D13503" s="129"/>
      <c r="F13503" s="99"/>
      <c r="G13503" s="99"/>
      <c r="H13503" s="99"/>
      <c r="I13503" s="18"/>
      <c r="K13503" s="180">
        <f t="shared" si="428"/>
        <v>0</v>
      </c>
      <c r="M13503" s="96">
        <f t="shared" si="427"/>
        <v>1</v>
      </c>
      <c r="N13503" s="273"/>
    </row>
    <row r="13504" spans="4:14" x14ac:dyDescent="0.25">
      <c r="D13504" s="129"/>
      <c r="F13504" s="99"/>
      <c r="G13504" s="99"/>
      <c r="H13504" s="99"/>
      <c r="I13504" s="18"/>
      <c r="K13504" s="180">
        <f t="shared" si="428"/>
        <v>0</v>
      </c>
      <c r="M13504" s="96">
        <f t="shared" si="427"/>
        <v>1</v>
      </c>
      <c r="N13504" s="273"/>
    </row>
    <row r="13505" spans="4:14" x14ac:dyDescent="0.25">
      <c r="D13505" s="129"/>
      <c r="F13505" s="99"/>
      <c r="G13505" s="99"/>
      <c r="H13505" s="99"/>
      <c r="I13505" s="18"/>
      <c r="K13505" s="180">
        <f t="shared" si="428"/>
        <v>0</v>
      </c>
      <c r="M13505" s="96">
        <f t="shared" si="427"/>
        <v>1</v>
      </c>
      <c r="N13505" s="273"/>
    </row>
    <row r="13506" spans="4:14" x14ac:dyDescent="0.25">
      <c r="D13506" s="129"/>
      <c r="F13506" s="99"/>
      <c r="G13506" s="99"/>
      <c r="H13506" s="99"/>
      <c r="I13506" s="18"/>
      <c r="K13506" s="180">
        <f t="shared" si="428"/>
        <v>0</v>
      </c>
      <c r="M13506" s="96">
        <f t="shared" si="427"/>
        <v>1</v>
      </c>
      <c r="N13506" s="273"/>
    </row>
    <row r="13507" spans="4:14" x14ac:dyDescent="0.25">
      <c r="D13507" s="129"/>
      <c r="F13507" s="99"/>
      <c r="G13507" s="99"/>
      <c r="H13507" s="99"/>
      <c r="I13507" s="18"/>
      <c r="K13507" s="180">
        <f t="shared" si="428"/>
        <v>0</v>
      </c>
      <c r="M13507" s="96">
        <f t="shared" si="427"/>
        <v>1</v>
      </c>
      <c r="N13507" s="273"/>
    </row>
    <row r="13508" spans="4:14" x14ac:dyDescent="0.25">
      <c r="D13508" s="129"/>
      <c r="F13508" s="99"/>
      <c r="G13508" s="99"/>
      <c r="H13508" s="99"/>
      <c r="I13508" s="18"/>
      <c r="K13508" s="180">
        <f t="shared" si="428"/>
        <v>0</v>
      </c>
      <c r="M13508" s="96">
        <f t="shared" si="427"/>
        <v>1</v>
      </c>
      <c r="N13508" s="273"/>
    </row>
    <row r="13509" spans="4:14" x14ac:dyDescent="0.25">
      <c r="D13509" s="129"/>
      <c r="F13509" s="99"/>
      <c r="G13509" s="99"/>
      <c r="H13509" s="99"/>
      <c r="I13509" s="18"/>
      <c r="K13509" s="180">
        <f t="shared" si="428"/>
        <v>0</v>
      </c>
      <c r="M13509" s="96">
        <f t="shared" si="427"/>
        <v>1</v>
      </c>
      <c r="N13509" s="273"/>
    </row>
    <row r="13510" spans="4:14" x14ac:dyDescent="0.25">
      <c r="D13510" s="129"/>
      <c r="F13510" s="99"/>
      <c r="G13510" s="99"/>
      <c r="H13510" s="99"/>
      <c r="I13510" s="18"/>
      <c r="K13510" s="180">
        <f t="shared" si="428"/>
        <v>0</v>
      </c>
      <c r="M13510" s="96">
        <f t="shared" si="427"/>
        <v>1</v>
      </c>
      <c r="N13510" s="273"/>
    </row>
    <row r="13511" spans="4:14" x14ac:dyDescent="0.25">
      <c r="D13511" s="129"/>
      <c r="F13511" s="99"/>
      <c r="G13511" s="99"/>
      <c r="H13511" s="99"/>
      <c r="I13511" s="18"/>
      <c r="K13511" s="180">
        <f t="shared" si="428"/>
        <v>0</v>
      </c>
      <c r="M13511" s="96">
        <f t="shared" si="427"/>
        <v>1</v>
      </c>
      <c r="N13511" s="273"/>
    </row>
    <row r="13512" spans="4:14" x14ac:dyDescent="0.25">
      <c r="D13512" s="129"/>
      <c r="F13512" s="99"/>
      <c r="G13512" s="99"/>
      <c r="H13512" s="99"/>
      <c r="I13512" s="18"/>
      <c r="K13512" s="180">
        <f t="shared" si="428"/>
        <v>0</v>
      </c>
      <c r="M13512" s="96">
        <f t="shared" si="427"/>
        <v>1</v>
      </c>
      <c r="N13512" s="273"/>
    </row>
    <row r="13513" spans="4:14" x14ac:dyDescent="0.25">
      <c r="D13513" s="129"/>
      <c r="F13513" s="99"/>
      <c r="G13513" s="99"/>
      <c r="H13513" s="99"/>
      <c r="I13513" s="18"/>
      <c r="K13513" s="180">
        <f t="shared" si="428"/>
        <v>0</v>
      </c>
      <c r="M13513" s="96">
        <f t="shared" si="427"/>
        <v>1</v>
      </c>
      <c r="N13513" s="273"/>
    </row>
    <row r="13514" spans="4:14" x14ac:dyDescent="0.25">
      <c r="D13514" s="129"/>
      <c r="F13514" s="99"/>
      <c r="G13514" s="99"/>
      <c r="H13514" s="99"/>
      <c r="I13514" s="18"/>
      <c r="K13514" s="180">
        <f t="shared" si="428"/>
        <v>0</v>
      </c>
      <c r="M13514" s="96">
        <f t="shared" si="427"/>
        <v>1</v>
      </c>
      <c r="N13514" s="273"/>
    </row>
    <row r="13515" spans="4:14" x14ac:dyDescent="0.25">
      <c r="D13515" s="129"/>
      <c r="F13515" s="99"/>
      <c r="G13515" s="99"/>
      <c r="H13515" s="99"/>
      <c r="I13515" s="18"/>
      <c r="K13515" s="180">
        <f t="shared" si="428"/>
        <v>0</v>
      </c>
      <c r="M13515" s="96">
        <f t="shared" si="427"/>
        <v>1</v>
      </c>
      <c r="N13515" s="273"/>
    </row>
    <row r="13516" spans="4:14" x14ac:dyDescent="0.25">
      <c r="D13516" s="129"/>
      <c r="F13516" s="99"/>
      <c r="G13516" s="99"/>
      <c r="H13516" s="99"/>
      <c r="I13516" s="18"/>
      <c r="K13516" s="180">
        <f t="shared" si="428"/>
        <v>0</v>
      </c>
      <c r="M13516" s="96">
        <f t="shared" si="427"/>
        <v>1</v>
      </c>
      <c r="N13516" s="273"/>
    </row>
    <row r="13517" spans="4:14" x14ac:dyDescent="0.25">
      <c r="D13517" s="129"/>
      <c r="F13517" s="99"/>
      <c r="G13517" s="99"/>
      <c r="H13517" s="99"/>
      <c r="I13517" s="18"/>
      <c r="K13517" s="180">
        <f t="shared" si="428"/>
        <v>0</v>
      </c>
      <c r="M13517" s="96">
        <f t="shared" si="427"/>
        <v>1</v>
      </c>
      <c r="N13517" s="273"/>
    </row>
    <row r="13518" spans="4:14" x14ac:dyDescent="0.25">
      <c r="D13518" s="129"/>
      <c r="F13518" s="99"/>
      <c r="G13518" s="99"/>
      <c r="H13518" s="99"/>
      <c r="I13518" s="18"/>
      <c r="K13518" s="180">
        <f t="shared" si="428"/>
        <v>0</v>
      </c>
      <c r="M13518" s="96">
        <f t="shared" si="427"/>
        <v>1</v>
      </c>
      <c r="N13518" s="273"/>
    </row>
    <row r="13519" spans="4:14" x14ac:dyDescent="0.25">
      <c r="D13519" s="129"/>
      <c r="F13519" s="99"/>
      <c r="G13519" s="99"/>
      <c r="H13519" s="99"/>
      <c r="I13519" s="18"/>
      <c r="K13519" s="180">
        <f t="shared" si="428"/>
        <v>0</v>
      </c>
      <c r="M13519" s="96">
        <f t="shared" si="427"/>
        <v>1</v>
      </c>
      <c r="N13519" s="273"/>
    </row>
    <row r="13520" spans="4:14" x14ac:dyDescent="0.25">
      <c r="D13520" s="129"/>
      <c r="F13520" s="99"/>
      <c r="G13520" s="99"/>
      <c r="H13520" s="99"/>
      <c r="I13520" s="18"/>
      <c r="K13520" s="180">
        <f t="shared" si="428"/>
        <v>0</v>
      </c>
      <c r="M13520" s="96">
        <f t="shared" si="427"/>
        <v>1</v>
      </c>
      <c r="N13520" s="273"/>
    </row>
    <row r="13521" spans="4:14" x14ac:dyDescent="0.25">
      <c r="D13521" s="129"/>
      <c r="F13521" s="99"/>
      <c r="G13521" s="99"/>
      <c r="H13521" s="99"/>
      <c r="I13521" s="18"/>
      <c r="K13521" s="180">
        <f t="shared" si="428"/>
        <v>0</v>
      </c>
      <c r="M13521" s="96">
        <f t="shared" ref="M13521:M13584" si="429">UltimoDia(D13521)</f>
        <v>1</v>
      </c>
      <c r="N13521" s="273"/>
    </row>
    <row r="13522" spans="4:14" x14ac:dyDescent="0.25">
      <c r="D13522" s="129"/>
      <c r="F13522" s="99"/>
      <c r="G13522" s="99"/>
      <c r="H13522" s="99"/>
      <c r="I13522" s="18"/>
      <c r="K13522" s="180">
        <f t="shared" si="428"/>
        <v>0</v>
      </c>
      <c r="M13522" s="96">
        <f t="shared" si="429"/>
        <v>1</v>
      </c>
      <c r="N13522" s="273"/>
    </row>
    <row r="13523" spans="4:14" x14ac:dyDescent="0.25">
      <c r="D13523" s="129"/>
      <c r="F13523" s="99"/>
      <c r="G13523" s="99"/>
      <c r="H13523" s="99"/>
      <c r="I13523" s="18"/>
      <c r="K13523" s="180">
        <f t="shared" si="428"/>
        <v>0</v>
      </c>
      <c r="M13523" s="96">
        <f t="shared" si="429"/>
        <v>1</v>
      </c>
      <c r="N13523" s="273"/>
    </row>
    <row r="13524" spans="4:14" x14ac:dyDescent="0.25">
      <c r="D13524" s="129"/>
      <c r="F13524" s="99"/>
      <c r="G13524" s="99"/>
      <c r="H13524" s="99"/>
      <c r="I13524" s="18"/>
      <c r="K13524" s="180">
        <f t="shared" si="428"/>
        <v>0</v>
      </c>
      <c r="M13524" s="96">
        <f t="shared" si="429"/>
        <v>1</v>
      </c>
      <c r="N13524" s="273"/>
    </row>
    <row r="13525" spans="4:14" x14ac:dyDescent="0.25">
      <c r="D13525" s="129"/>
      <c r="F13525" s="99"/>
      <c r="G13525" s="99"/>
      <c r="H13525" s="99"/>
      <c r="I13525" s="18"/>
      <c r="K13525" s="180">
        <f t="shared" si="428"/>
        <v>0</v>
      </c>
      <c r="M13525" s="96">
        <f t="shared" si="429"/>
        <v>1</v>
      </c>
      <c r="N13525" s="273"/>
    </row>
    <row r="13526" spans="4:14" x14ac:dyDescent="0.25">
      <c r="D13526" s="129"/>
      <c r="F13526" s="99"/>
      <c r="G13526" s="99"/>
      <c r="H13526" s="99"/>
      <c r="I13526" s="18"/>
      <c r="K13526" s="180">
        <f t="shared" si="428"/>
        <v>0</v>
      </c>
      <c r="M13526" s="96">
        <f t="shared" si="429"/>
        <v>1</v>
      </c>
      <c r="N13526" s="273"/>
    </row>
    <row r="13527" spans="4:14" x14ac:dyDescent="0.25">
      <c r="D13527" s="129"/>
      <c r="F13527" s="99"/>
      <c r="G13527" s="99"/>
      <c r="H13527" s="99"/>
      <c r="I13527" s="18"/>
      <c r="K13527" s="180">
        <f t="shared" si="428"/>
        <v>0</v>
      </c>
      <c r="M13527" s="96">
        <f t="shared" si="429"/>
        <v>1</v>
      </c>
      <c r="N13527" s="273"/>
    </row>
    <row r="13528" spans="4:14" x14ac:dyDescent="0.25">
      <c r="D13528" s="129"/>
      <c r="F13528" s="99"/>
      <c r="G13528" s="99"/>
      <c r="H13528" s="99"/>
      <c r="I13528" s="18"/>
      <c r="K13528" s="180">
        <f t="shared" si="428"/>
        <v>0</v>
      </c>
      <c r="M13528" s="96">
        <f t="shared" si="429"/>
        <v>1</v>
      </c>
      <c r="N13528" s="273"/>
    </row>
    <row r="13529" spans="4:14" x14ac:dyDescent="0.25">
      <c r="D13529" s="129"/>
      <c r="F13529" s="99"/>
      <c r="G13529" s="99"/>
      <c r="H13529" s="99"/>
      <c r="I13529" s="18"/>
      <c r="K13529" s="180">
        <f t="shared" si="428"/>
        <v>0</v>
      </c>
      <c r="M13529" s="96">
        <f t="shared" si="429"/>
        <v>1</v>
      </c>
      <c r="N13529" s="273"/>
    </row>
    <row r="13530" spans="4:14" x14ac:dyDescent="0.25">
      <c r="D13530" s="129"/>
      <c r="F13530" s="99"/>
      <c r="G13530" s="99"/>
      <c r="H13530" s="99"/>
      <c r="I13530" s="18"/>
      <c r="K13530" s="180">
        <f t="shared" si="428"/>
        <v>0</v>
      </c>
      <c r="M13530" s="96">
        <f t="shared" si="429"/>
        <v>1</v>
      </c>
      <c r="N13530" s="273"/>
    </row>
    <row r="13531" spans="4:14" x14ac:dyDescent="0.25">
      <c r="D13531" s="129"/>
      <c r="F13531" s="99"/>
      <c r="G13531" s="99"/>
      <c r="H13531" s="99"/>
      <c r="I13531" s="18"/>
      <c r="K13531" s="180">
        <f t="shared" si="428"/>
        <v>0</v>
      </c>
      <c r="M13531" s="96">
        <f t="shared" si="429"/>
        <v>1</v>
      </c>
      <c r="N13531" s="273"/>
    </row>
    <row r="13532" spans="4:14" x14ac:dyDescent="0.25">
      <c r="D13532" s="129"/>
      <c r="F13532" s="99"/>
      <c r="G13532" s="99"/>
      <c r="H13532" s="99"/>
      <c r="I13532" s="18"/>
      <c r="K13532" s="180">
        <f t="shared" si="428"/>
        <v>0</v>
      </c>
      <c r="M13532" s="96">
        <f t="shared" si="429"/>
        <v>1</v>
      </c>
      <c r="N13532" s="273"/>
    </row>
    <row r="13533" spans="4:14" x14ac:dyDescent="0.25">
      <c r="D13533" s="129"/>
      <c r="F13533" s="99"/>
      <c r="G13533" s="99"/>
      <c r="H13533" s="99"/>
      <c r="I13533" s="18"/>
      <c r="K13533" s="180">
        <f t="shared" si="428"/>
        <v>0</v>
      </c>
      <c r="M13533" s="96">
        <f t="shared" si="429"/>
        <v>1</v>
      </c>
      <c r="N13533" s="273"/>
    </row>
    <row r="13534" spans="4:14" x14ac:dyDescent="0.25">
      <c r="D13534" s="129"/>
      <c r="F13534" s="99"/>
      <c r="G13534" s="99"/>
      <c r="H13534" s="99"/>
      <c r="I13534" s="18"/>
      <c r="K13534" s="180">
        <f t="shared" si="428"/>
        <v>0</v>
      </c>
      <c r="M13534" s="96">
        <f t="shared" si="429"/>
        <v>1</v>
      </c>
      <c r="N13534" s="273"/>
    </row>
    <row r="13535" spans="4:14" x14ac:dyDescent="0.25">
      <c r="D13535" s="129"/>
      <c r="F13535" s="99"/>
      <c r="G13535" s="99"/>
      <c r="H13535" s="99"/>
      <c r="I13535" s="18"/>
      <c r="K13535" s="180">
        <f t="shared" si="428"/>
        <v>0</v>
      </c>
      <c r="M13535" s="96">
        <f t="shared" si="429"/>
        <v>1</v>
      </c>
      <c r="N13535" s="273"/>
    </row>
    <row r="13536" spans="4:14" x14ac:dyDescent="0.25">
      <c r="D13536" s="129"/>
      <c r="F13536" s="99"/>
      <c r="G13536" s="99"/>
      <c r="H13536" s="99"/>
      <c r="I13536" s="18"/>
      <c r="K13536" s="180">
        <f t="shared" si="428"/>
        <v>0</v>
      </c>
      <c r="M13536" s="96">
        <f t="shared" si="429"/>
        <v>1</v>
      </c>
      <c r="N13536" s="273"/>
    </row>
    <row r="13537" spans="4:14" x14ac:dyDescent="0.25">
      <c r="D13537" s="129"/>
      <c r="F13537" s="99"/>
      <c r="G13537" s="99"/>
      <c r="H13537" s="99"/>
      <c r="I13537" s="18"/>
      <c r="K13537" s="180">
        <f t="shared" si="428"/>
        <v>0</v>
      </c>
      <c r="M13537" s="96">
        <f t="shared" si="429"/>
        <v>1</v>
      </c>
      <c r="N13537" s="273"/>
    </row>
    <row r="13538" spans="4:14" x14ac:dyDescent="0.25">
      <c r="D13538" s="129"/>
      <c r="F13538" s="99"/>
      <c r="G13538" s="99"/>
      <c r="H13538" s="99"/>
      <c r="I13538" s="18"/>
      <c r="K13538" s="180">
        <f t="shared" si="428"/>
        <v>0</v>
      </c>
      <c r="M13538" s="96">
        <f t="shared" si="429"/>
        <v>1</v>
      </c>
      <c r="N13538" s="273"/>
    </row>
    <row r="13539" spans="4:14" x14ac:dyDescent="0.25">
      <c r="D13539" s="129"/>
      <c r="F13539" s="99"/>
      <c r="G13539" s="99"/>
      <c r="H13539" s="99"/>
      <c r="I13539" s="18"/>
      <c r="K13539" s="180">
        <f t="shared" si="428"/>
        <v>0</v>
      </c>
      <c r="M13539" s="96">
        <f t="shared" si="429"/>
        <v>1</v>
      </c>
      <c r="N13539" s="273"/>
    </row>
    <row r="13540" spans="4:14" x14ac:dyDescent="0.25">
      <c r="D13540" s="129"/>
      <c r="F13540" s="99"/>
      <c r="G13540" s="99"/>
      <c r="H13540" s="99"/>
      <c r="I13540" s="18"/>
      <c r="K13540" s="180">
        <f t="shared" si="428"/>
        <v>0</v>
      </c>
      <c r="M13540" s="96">
        <f t="shared" si="429"/>
        <v>1</v>
      </c>
      <c r="N13540" s="273"/>
    </row>
    <row r="13541" spans="4:14" x14ac:dyDescent="0.25">
      <c r="D13541" s="129"/>
      <c r="F13541" s="99"/>
      <c r="G13541" s="99"/>
      <c r="H13541" s="99"/>
      <c r="I13541" s="18"/>
      <c r="K13541" s="180">
        <f t="shared" si="428"/>
        <v>0</v>
      </c>
      <c r="M13541" s="96">
        <f t="shared" si="429"/>
        <v>1</v>
      </c>
      <c r="N13541" s="273"/>
    </row>
    <row r="13542" spans="4:14" x14ac:dyDescent="0.25">
      <c r="D13542" s="129"/>
      <c r="F13542" s="99"/>
      <c r="G13542" s="99"/>
      <c r="H13542" s="99"/>
      <c r="I13542" s="18"/>
      <c r="K13542" s="180">
        <f t="shared" si="428"/>
        <v>0</v>
      </c>
      <c r="M13542" s="96">
        <f t="shared" si="429"/>
        <v>1</v>
      </c>
      <c r="N13542" s="273"/>
    </row>
    <row r="13543" spans="4:14" x14ac:dyDescent="0.25">
      <c r="D13543" s="129"/>
      <c r="F13543" s="99"/>
      <c r="G13543" s="99"/>
      <c r="H13543" s="99"/>
      <c r="I13543" s="18"/>
      <c r="K13543" s="180">
        <f t="shared" si="428"/>
        <v>0</v>
      </c>
      <c r="M13543" s="96">
        <f t="shared" si="429"/>
        <v>1</v>
      </c>
      <c r="N13543" s="273"/>
    </row>
    <row r="13544" spans="4:14" x14ac:dyDescent="0.25">
      <c r="D13544" s="129"/>
      <c r="F13544" s="99"/>
      <c r="G13544" s="99"/>
      <c r="H13544" s="99"/>
      <c r="I13544" s="18"/>
      <c r="K13544" s="180">
        <f t="shared" si="428"/>
        <v>0</v>
      </c>
      <c r="M13544" s="96">
        <f t="shared" si="429"/>
        <v>1</v>
      </c>
      <c r="N13544" s="273"/>
    </row>
    <row r="13545" spans="4:14" x14ac:dyDescent="0.25">
      <c r="D13545" s="129"/>
      <c r="F13545" s="99"/>
      <c r="G13545" s="99"/>
      <c r="H13545" s="99"/>
      <c r="I13545" s="18"/>
      <c r="K13545" s="180">
        <f t="shared" si="428"/>
        <v>0</v>
      </c>
      <c r="M13545" s="96">
        <f t="shared" si="429"/>
        <v>1</v>
      </c>
      <c r="N13545" s="273"/>
    </row>
    <row r="13546" spans="4:14" x14ac:dyDescent="0.25">
      <c r="D13546" s="129"/>
      <c r="F13546" s="99"/>
      <c r="G13546" s="99"/>
      <c r="H13546" s="99"/>
      <c r="I13546" s="18"/>
      <c r="K13546" s="180">
        <f t="shared" ref="K13546:K13609" si="430">IF(ctConta="",K13545+F13546,IF(I13546=ctConta,K13545+F13546,K13545))</f>
        <v>0</v>
      </c>
      <c r="M13546" s="96">
        <f t="shared" si="429"/>
        <v>1</v>
      </c>
      <c r="N13546" s="273"/>
    </row>
    <row r="13547" spans="4:14" x14ac:dyDescent="0.25">
      <c r="D13547" s="129"/>
      <c r="F13547" s="99"/>
      <c r="G13547" s="99"/>
      <c r="H13547" s="99"/>
      <c r="I13547" s="18"/>
      <c r="K13547" s="180">
        <f t="shared" si="430"/>
        <v>0</v>
      </c>
      <c r="M13547" s="96">
        <f t="shared" si="429"/>
        <v>1</v>
      </c>
      <c r="N13547" s="273"/>
    </row>
    <row r="13548" spans="4:14" x14ac:dyDescent="0.25">
      <c r="D13548" s="129"/>
      <c r="F13548" s="99"/>
      <c r="G13548" s="99"/>
      <c r="H13548" s="99"/>
      <c r="I13548" s="18"/>
      <c r="K13548" s="180">
        <f t="shared" si="430"/>
        <v>0</v>
      </c>
      <c r="M13548" s="96">
        <f t="shared" si="429"/>
        <v>1</v>
      </c>
      <c r="N13548" s="273"/>
    </row>
    <row r="13549" spans="4:14" x14ac:dyDescent="0.25">
      <c r="D13549" s="129"/>
      <c r="F13549" s="99"/>
      <c r="G13549" s="99"/>
      <c r="H13549" s="99"/>
      <c r="I13549" s="18"/>
      <c r="K13549" s="180">
        <f t="shared" si="430"/>
        <v>0</v>
      </c>
      <c r="M13549" s="96">
        <f t="shared" si="429"/>
        <v>1</v>
      </c>
      <c r="N13549" s="273"/>
    </row>
    <row r="13550" spans="4:14" x14ac:dyDescent="0.25">
      <c r="D13550" s="129"/>
      <c r="F13550" s="99"/>
      <c r="G13550" s="99"/>
      <c r="H13550" s="99"/>
      <c r="I13550" s="18"/>
      <c r="K13550" s="180">
        <f t="shared" si="430"/>
        <v>0</v>
      </c>
      <c r="M13550" s="96">
        <f t="shared" si="429"/>
        <v>1</v>
      </c>
      <c r="N13550" s="273"/>
    </row>
    <row r="13551" spans="4:14" x14ac:dyDescent="0.25">
      <c r="D13551" s="129"/>
      <c r="F13551" s="99"/>
      <c r="G13551" s="99"/>
      <c r="H13551" s="99"/>
      <c r="I13551" s="18"/>
      <c r="K13551" s="180">
        <f t="shared" si="430"/>
        <v>0</v>
      </c>
      <c r="M13551" s="96">
        <f t="shared" si="429"/>
        <v>1</v>
      </c>
      <c r="N13551" s="273"/>
    </row>
    <row r="13552" spans="4:14" x14ac:dyDescent="0.25">
      <c r="D13552" s="129"/>
      <c r="F13552" s="99"/>
      <c r="G13552" s="99"/>
      <c r="H13552" s="99"/>
      <c r="I13552" s="18"/>
      <c r="K13552" s="180">
        <f t="shared" si="430"/>
        <v>0</v>
      </c>
      <c r="M13552" s="96">
        <f t="shared" si="429"/>
        <v>1</v>
      </c>
      <c r="N13552" s="273"/>
    </row>
    <row r="13553" spans="4:14" x14ac:dyDescent="0.25">
      <c r="D13553" s="129"/>
      <c r="F13553" s="99"/>
      <c r="G13553" s="99"/>
      <c r="H13553" s="99"/>
      <c r="I13553" s="18"/>
      <c r="K13553" s="180">
        <f t="shared" si="430"/>
        <v>0</v>
      </c>
      <c r="M13553" s="96">
        <f t="shared" si="429"/>
        <v>1</v>
      </c>
      <c r="N13553" s="273"/>
    </row>
    <row r="13554" spans="4:14" x14ac:dyDescent="0.25">
      <c r="D13554" s="129"/>
      <c r="F13554" s="99"/>
      <c r="G13554" s="99"/>
      <c r="H13554" s="99"/>
      <c r="I13554" s="18"/>
      <c r="K13554" s="180">
        <f t="shared" si="430"/>
        <v>0</v>
      </c>
      <c r="M13554" s="96">
        <f t="shared" si="429"/>
        <v>1</v>
      </c>
      <c r="N13554" s="273"/>
    </row>
    <row r="13555" spans="4:14" x14ac:dyDescent="0.25">
      <c r="D13555" s="129"/>
      <c r="F13555" s="99"/>
      <c r="G13555" s="99"/>
      <c r="H13555" s="99"/>
      <c r="I13555" s="18"/>
      <c r="K13555" s="180">
        <f t="shared" si="430"/>
        <v>0</v>
      </c>
      <c r="M13555" s="96">
        <f t="shared" si="429"/>
        <v>1</v>
      </c>
      <c r="N13555" s="273"/>
    </row>
    <row r="13556" spans="4:14" x14ac:dyDescent="0.25">
      <c r="D13556" s="129"/>
      <c r="F13556" s="99"/>
      <c r="G13556" s="99"/>
      <c r="H13556" s="99"/>
      <c r="I13556" s="18"/>
      <c r="K13556" s="180">
        <f t="shared" si="430"/>
        <v>0</v>
      </c>
      <c r="M13556" s="96">
        <f t="shared" si="429"/>
        <v>1</v>
      </c>
      <c r="N13556" s="273"/>
    </row>
    <row r="13557" spans="4:14" x14ac:dyDescent="0.25">
      <c r="D13557" s="129"/>
      <c r="F13557" s="99"/>
      <c r="G13557" s="99"/>
      <c r="H13557" s="99"/>
      <c r="I13557" s="18"/>
      <c r="K13557" s="180">
        <f t="shared" si="430"/>
        <v>0</v>
      </c>
      <c r="M13557" s="96">
        <f t="shared" si="429"/>
        <v>1</v>
      </c>
      <c r="N13557" s="273"/>
    </row>
    <row r="13558" spans="4:14" x14ac:dyDescent="0.25">
      <c r="D13558" s="129"/>
      <c r="F13558" s="99"/>
      <c r="G13558" s="99"/>
      <c r="H13558" s="99"/>
      <c r="I13558" s="18"/>
      <c r="K13558" s="180">
        <f t="shared" si="430"/>
        <v>0</v>
      </c>
      <c r="M13558" s="96">
        <f t="shared" si="429"/>
        <v>1</v>
      </c>
      <c r="N13558" s="273"/>
    </row>
    <row r="13559" spans="4:14" x14ac:dyDescent="0.25">
      <c r="D13559" s="129"/>
      <c r="F13559" s="99"/>
      <c r="G13559" s="99"/>
      <c r="H13559" s="99"/>
      <c r="I13559" s="18"/>
      <c r="K13559" s="180">
        <f t="shared" si="430"/>
        <v>0</v>
      </c>
      <c r="M13559" s="96">
        <f t="shared" si="429"/>
        <v>1</v>
      </c>
      <c r="N13559" s="273"/>
    </row>
    <row r="13560" spans="4:14" x14ac:dyDescent="0.25">
      <c r="D13560" s="129"/>
      <c r="F13560" s="99"/>
      <c r="G13560" s="99"/>
      <c r="H13560" s="99"/>
      <c r="I13560" s="18"/>
      <c r="K13560" s="180">
        <f t="shared" si="430"/>
        <v>0</v>
      </c>
      <c r="M13560" s="96">
        <f t="shared" si="429"/>
        <v>1</v>
      </c>
      <c r="N13560" s="273"/>
    </row>
    <row r="13561" spans="4:14" x14ac:dyDescent="0.25">
      <c r="D13561" s="129"/>
      <c r="F13561" s="99"/>
      <c r="G13561" s="99"/>
      <c r="H13561" s="99"/>
      <c r="I13561" s="18"/>
      <c r="K13561" s="180">
        <f t="shared" si="430"/>
        <v>0</v>
      </c>
      <c r="M13561" s="96">
        <f t="shared" si="429"/>
        <v>1</v>
      </c>
      <c r="N13561" s="273"/>
    </row>
    <row r="13562" spans="4:14" x14ac:dyDescent="0.25">
      <c r="D13562" s="129"/>
      <c r="F13562" s="99"/>
      <c r="G13562" s="99"/>
      <c r="H13562" s="99"/>
      <c r="I13562" s="18"/>
      <c r="K13562" s="180">
        <f t="shared" si="430"/>
        <v>0</v>
      </c>
      <c r="M13562" s="96">
        <f t="shared" si="429"/>
        <v>1</v>
      </c>
      <c r="N13562" s="273"/>
    </row>
    <row r="13563" spans="4:14" x14ac:dyDescent="0.25">
      <c r="D13563" s="129"/>
      <c r="F13563" s="99"/>
      <c r="G13563" s="99"/>
      <c r="H13563" s="99"/>
      <c r="I13563" s="18"/>
      <c r="K13563" s="180">
        <f t="shared" si="430"/>
        <v>0</v>
      </c>
      <c r="M13563" s="96">
        <f t="shared" si="429"/>
        <v>1</v>
      </c>
      <c r="N13563" s="273"/>
    </row>
    <row r="13564" spans="4:14" x14ac:dyDescent="0.25">
      <c r="D13564" s="129"/>
      <c r="F13564" s="99"/>
      <c r="G13564" s="99"/>
      <c r="H13564" s="99"/>
      <c r="I13564" s="18"/>
      <c r="K13564" s="180">
        <f t="shared" si="430"/>
        <v>0</v>
      </c>
      <c r="M13564" s="96">
        <f t="shared" si="429"/>
        <v>1</v>
      </c>
      <c r="N13564" s="273"/>
    </row>
    <row r="13565" spans="4:14" x14ac:dyDescent="0.25">
      <c r="D13565" s="129"/>
      <c r="F13565" s="99"/>
      <c r="G13565" s="99"/>
      <c r="H13565" s="99"/>
      <c r="I13565" s="18"/>
      <c r="K13565" s="180">
        <f t="shared" si="430"/>
        <v>0</v>
      </c>
      <c r="M13565" s="96">
        <f t="shared" si="429"/>
        <v>1</v>
      </c>
      <c r="N13565" s="273"/>
    </row>
    <row r="13566" spans="4:14" x14ac:dyDescent="0.25">
      <c r="D13566" s="129"/>
      <c r="F13566" s="99"/>
      <c r="G13566" s="99"/>
      <c r="H13566" s="99"/>
      <c r="I13566" s="18"/>
      <c r="K13566" s="180">
        <f t="shared" si="430"/>
        <v>0</v>
      </c>
      <c r="M13566" s="96">
        <f t="shared" si="429"/>
        <v>1</v>
      </c>
      <c r="N13566" s="273"/>
    </row>
    <row r="13567" spans="4:14" x14ac:dyDescent="0.25">
      <c r="D13567" s="129"/>
      <c r="F13567" s="99"/>
      <c r="G13567" s="99"/>
      <c r="H13567" s="99"/>
      <c r="I13567" s="18"/>
      <c r="K13567" s="180">
        <f t="shared" si="430"/>
        <v>0</v>
      </c>
      <c r="M13567" s="96">
        <f t="shared" si="429"/>
        <v>1</v>
      </c>
      <c r="N13567" s="273"/>
    </row>
    <row r="13568" spans="4:14" x14ac:dyDescent="0.25">
      <c r="D13568" s="129"/>
      <c r="F13568" s="99"/>
      <c r="G13568" s="99"/>
      <c r="H13568" s="99"/>
      <c r="I13568" s="18"/>
      <c r="K13568" s="180">
        <f t="shared" si="430"/>
        <v>0</v>
      </c>
      <c r="M13568" s="96">
        <f t="shared" si="429"/>
        <v>1</v>
      </c>
      <c r="N13568" s="273"/>
    </row>
    <row r="13569" spans="4:14" x14ac:dyDescent="0.25">
      <c r="D13569" s="129"/>
      <c r="F13569" s="99"/>
      <c r="G13569" s="99"/>
      <c r="H13569" s="99"/>
      <c r="I13569" s="18"/>
      <c r="K13569" s="180">
        <f t="shared" si="430"/>
        <v>0</v>
      </c>
      <c r="M13569" s="96">
        <f t="shared" si="429"/>
        <v>1</v>
      </c>
      <c r="N13569" s="273"/>
    </row>
    <row r="13570" spans="4:14" x14ac:dyDescent="0.25">
      <c r="D13570" s="129"/>
      <c r="F13570" s="99"/>
      <c r="G13570" s="99"/>
      <c r="H13570" s="99"/>
      <c r="I13570" s="18"/>
      <c r="K13570" s="180">
        <f t="shared" si="430"/>
        <v>0</v>
      </c>
      <c r="M13570" s="96">
        <f t="shared" si="429"/>
        <v>1</v>
      </c>
      <c r="N13570" s="273"/>
    </row>
    <row r="13571" spans="4:14" x14ac:dyDescent="0.25">
      <c r="D13571" s="129"/>
      <c r="F13571" s="99"/>
      <c r="G13571" s="99"/>
      <c r="H13571" s="99"/>
      <c r="I13571" s="18"/>
      <c r="K13571" s="180">
        <f t="shared" si="430"/>
        <v>0</v>
      </c>
      <c r="M13571" s="96">
        <f t="shared" si="429"/>
        <v>1</v>
      </c>
      <c r="N13571" s="273"/>
    </row>
    <row r="13572" spans="4:14" x14ac:dyDescent="0.25">
      <c r="D13572" s="129"/>
      <c r="F13572" s="99"/>
      <c r="G13572" s="99"/>
      <c r="H13572" s="99"/>
      <c r="I13572" s="18"/>
      <c r="K13572" s="180">
        <f t="shared" si="430"/>
        <v>0</v>
      </c>
      <c r="M13572" s="96">
        <f t="shared" si="429"/>
        <v>1</v>
      </c>
      <c r="N13572" s="273"/>
    </row>
    <row r="13573" spans="4:14" x14ac:dyDescent="0.25">
      <c r="D13573" s="129"/>
      <c r="F13573" s="99"/>
      <c r="G13573" s="99"/>
      <c r="H13573" s="99"/>
      <c r="I13573" s="18"/>
      <c r="K13573" s="180">
        <f t="shared" si="430"/>
        <v>0</v>
      </c>
      <c r="M13573" s="96">
        <f t="shared" si="429"/>
        <v>1</v>
      </c>
      <c r="N13573" s="273"/>
    </row>
    <row r="13574" spans="4:14" x14ac:dyDescent="0.25">
      <c r="D13574" s="129"/>
      <c r="F13574" s="99"/>
      <c r="G13574" s="99"/>
      <c r="H13574" s="99"/>
      <c r="I13574" s="18"/>
      <c r="K13574" s="180">
        <f t="shared" si="430"/>
        <v>0</v>
      </c>
      <c r="M13574" s="96">
        <f t="shared" si="429"/>
        <v>1</v>
      </c>
      <c r="N13574" s="273"/>
    </row>
    <row r="13575" spans="4:14" x14ac:dyDescent="0.25">
      <c r="D13575" s="129"/>
      <c r="F13575" s="99"/>
      <c r="G13575" s="99"/>
      <c r="H13575" s="99"/>
      <c r="I13575" s="18"/>
      <c r="K13575" s="180">
        <f t="shared" si="430"/>
        <v>0</v>
      </c>
      <c r="M13575" s="96">
        <f t="shared" si="429"/>
        <v>1</v>
      </c>
      <c r="N13575" s="273"/>
    </row>
    <row r="13576" spans="4:14" x14ac:dyDescent="0.25">
      <c r="D13576" s="129"/>
      <c r="F13576" s="99"/>
      <c r="G13576" s="99"/>
      <c r="H13576" s="99"/>
      <c r="I13576" s="18"/>
      <c r="K13576" s="180">
        <f t="shared" si="430"/>
        <v>0</v>
      </c>
      <c r="M13576" s="96">
        <f t="shared" si="429"/>
        <v>1</v>
      </c>
      <c r="N13576" s="273"/>
    </row>
    <row r="13577" spans="4:14" x14ac:dyDescent="0.25">
      <c r="D13577" s="129"/>
      <c r="F13577" s="99"/>
      <c r="G13577" s="99"/>
      <c r="H13577" s="99"/>
      <c r="I13577" s="18"/>
      <c r="K13577" s="180">
        <f t="shared" si="430"/>
        <v>0</v>
      </c>
      <c r="M13577" s="96">
        <f t="shared" si="429"/>
        <v>1</v>
      </c>
      <c r="N13577" s="273"/>
    </row>
    <row r="13578" spans="4:14" x14ac:dyDescent="0.25">
      <c r="D13578" s="129"/>
      <c r="F13578" s="99"/>
      <c r="G13578" s="99"/>
      <c r="H13578" s="99"/>
      <c r="I13578" s="18"/>
      <c r="K13578" s="180">
        <f t="shared" si="430"/>
        <v>0</v>
      </c>
      <c r="M13578" s="96">
        <f t="shared" si="429"/>
        <v>1</v>
      </c>
      <c r="N13578" s="273"/>
    </row>
    <row r="13579" spans="4:14" x14ac:dyDescent="0.25">
      <c r="D13579" s="129"/>
      <c r="F13579" s="99"/>
      <c r="G13579" s="99"/>
      <c r="H13579" s="99"/>
      <c r="I13579" s="18"/>
      <c r="K13579" s="180">
        <f t="shared" si="430"/>
        <v>0</v>
      </c>
      <c r="M13579" s="96">
        <f t="shared" si="429"/>
        <v>1</v>
      </c>
      <c r="N13579" s="273"/>
    </row>
    <row r="13580" spans="4:14" x14ac:dyDescent="0.25">
      <c r="D13580" s="129"/>
      <c r="F13580" s="99"/>
      <c r="G13580" s="99"/>
      <c r="H13580" s="99"/>
      <c r="I13580" s="18"/>
      <c r="K13580" s="180">
        <f t="shared" si="430"/>
        <v>0</v>
      </c>
      <c r="M13580" s="96">
        <f t="shared" si="429"/>
        <v>1</v>
      </c>
      <c r="N13580" s="273"/>
    </row>
    <row r="13581" spans="4:14" x14ac:dyDescent="0.25">
      <c r="D13581" s="129"/>
      <c r="F13581" s="99"/>
      <c r="G13581" s="99"/>
      <c r="H13581" s="99"/>
      <c r="I13581" s="18"/>
      <c r="K13581" s="180">
        <f t="shared" si="430"/>
        <v>0</v>
      </c>
      <c r="M13581" s="96">
        <f t="shared" si="429"/>
        <v>1</v>
      </c>
      <c r="N13581" s="273"/>
    </row>
    <row r="13582" spans="4:14" x14ac:dyDescent="0.25">
      <c r="D13582" s="129"/>
      <c r="F13582" s="99"/>
      <c r="G13582" s="99"/>
      <c r="H13582" s="99"/>
      <c r="I13582" s="18"/>
      <c r="K13582" s="180">
        <f t="shared" si="430"/>
        <v>0</v>
      </c>
      <c r="M13582" s="96">
        <f t="shared" si="429"/>
        <v>1</v>
      </c>
      <c r="N13582" s="273"/>
    </row>
    <row r="13583" spans="4:14" x14ac:dyDescent="0.25">
      <c r="D13583" s="129"/>
      <c r="F13583" s="99"/>
      <c r="G13583" s="99"/>
      <c r="H13583" s="99"/>
      <c r="I13583" s="18"/>
      <c r="K13583" s="180">
        <f t="shared" si="430"/>
        <v>0</v>
      </c>
      <c r="M13583" s="96">
        <f t="shared" si="429"/>
        <v>1</v>
      </c>
      <c r="N13583" s="273"/>
    </row>
    <row r="13584" spans="4:14" x14ac:dyDescent="0.25">
      <c r="D13584" s="129"/>
      <c r="F13584" s="99"/>
      <c r="G13584" s="99"/>
      <c r="H13584" s="99"/>
      <c r="I13584" s="18"/>
      <c r="K13584" s="180">
        <f t="shared" si="430"/>
        <v>0</v>
      </c>
      <c r="M13584" s="96">
        <f t="shared" si="429"/>
        <v>1</v>
      </c>
      <c r="N13584" s="273"/>
    </row>
    <row r="13585" spans="4:14" x14ac:dyDescent="0.25">
      <c r="D13585" s="129"/>
      <c r="F13585" s="99"/>
      <c r="G13585" s="99"/>
      <c r="H13585" s="99"/>
      <c r="I13585" s="18"/>
      <c r="K13585" s="180">
        <f t="shared" si="430"/>
        <v>0</v>
      </c>
      <c r="M13585" s="96">
        <f t="shared" ref="M13585:M13648" si="431">UltimoDia(D13585)</f>
        <v>1</v>
      </c>
      <c r="N13585" s="273"/>
    </row>
    <row r="13586" spans="4:14" x14ac:dyDescent="0.25">
      <c r="D13586" s="129"/>
      <c r="F13586" s="99"/>
      <c r="G13586" s="99"/>
      <c r="H13586" s="99"/>
      <c r="I13586" s="18"/>
      <c r="K13586" s="180">
        <f t="shared" si="430"/>
        <v>0</v>
      </c>
      <c r="M13586" s="96">
        <f t="shared" si="431"/>
        <v>1</v>
      </c>
      <c r="N13586" s="273"/>
    </row>
    <row r="13587" spans="4:14" x14ac:dyDescent="0.25">
      <c r="D13587" s="129"/>
      <c r="F13587" s="99"/>
      <c r="G13587" s="99"/>
      <c r="H13587" s="99"/>
      <c r="I13587" s="18"/>
      <c r="K13587" s="180">
        <f t="shared" si="430"/>
        <v>0</v>
      </c>
      <c r="M13587" s="96">
        <f t="shared" si="431"/>
        <v>1</v>
      </c>
      <c r="N13587" s="273"/>
    </row>
    <row r="13588" spans="4:14" x14ac:dyDescent="0.25">
      <c r="D13588" s="129"/>
      <c r="F13588" s="99"/>
      <c r="G13588" s="99"/>
      <c r="H13588" s="99"/>
      <c r="I13588" s="18"/>
      <c r="K13588" s="180">
        <f t="shared" si="430"/>
        <v>0</v>
      </c>
      <c r="M13588" s="96">
        <f t="shared" si="431"/>
        <v>1</v>
      </c>
      <c r="N13588" s="273"/>
    </row>
    <row r="13589" spans="4:14" x14ac:dyDescent="0.25">
      <c r="D13589" s="129"/>
      <c r="F13589" s="99"/>
      <c r="G13589" s="99"/>
      <c r="H13589" s="99"/>
      <c r="I13589" s="18"/>
      <c r="K13589" s="180">
        <f t="shared" si="430"/>
        <v>0</v>
      </c>
      <c r="M13589" s="96">
        <f t="shared" si="431"/>
        <v>1</v>
      </c>
      <c r="N13589" s="273"/>
    </row>
    <row r="13590" spans="4:14" x14ac:dyDescent="0.25">
      <c r="D13590" s="129"/>
      <c r="F13590" s="99"/>
      <c r="G13590" s="99"/>
      <c r="H13590" s="99"/>
      <c r="I13590" s="18"/>
      <c r="K13590" s="180">
        <f t="shared" si="430"/>
        <v>0</v>
      </c>
      <c r="M13590" s="96">
        <f t="shared" si="431"/>
        <v>1</v>
      </c>
      <c r="N13590" s="273"/>
    </row>
    <row r="13591" spans="4:14" x14ac:dyDescent="0.25">
      <c r="D13591" s="129"/>
      <c r="F13591" s="99"/>
      <c r="G13591" s="99"/>
      <c r="H13591" s="99"/>
      <c r="I13591" s="18"/>
      <c r="K13591" s="180">
        <f t="shared" si="430"/>
        <v>0</v>
      </c>
      <c r="M13591" s="96">
        <f t="shared" si="431"/>
        <v>1</v>
      </c>
      <c r="N13591" s="273"/>
    </row>
    <row r="13592" spans="4:14" x14ac:dyDescent="0.25">
      <c r="D13592" s="129"/>
      <c r="F13592" s="99"/>
      <c r="G13592" s="99"/>
      <c r="H13592" s="99"/>
      <c r="I13592" s="18"/>
      <c r="K13592" s="180">
        <f t="shared" si="430"/>
        <v>0</v>
      </c>
      <c r="M13592" s="96">
        <f t="shared" si="431"/>
        <v>1</v>
      </c>
      <c r="N13592" s="273"/>
    </row>
    <row r="13593" spans="4:14" x14ac:dyDescent="0.25">
      <c r="D13593" s="129"/>
      <c r="F13593" s="99"/>
      <c r="G13593" s="99"/>
      <c r="H13593" s="99"/>
      <c r="I13593" s="18"/>
      <c r="K13593" s="180">
        <f t="shared" si="430"/>
        <v>0</v>
      </c>
      <c r="M13593" s="96">
        <f t="shared" si="431"/>
        <v>1</v>
      </c>
      <c r="N13593" s="273"/>
    </row>
    <row r="13594" spans="4:14" x14ac:dyDescent="0.25">
      <c r="D13594" s="129"/>
      <c r="F13594" s="99"/>
      <c r="G13594" s="99"/>
      <c r="H13594" s="99"/>
      <c r="I13594" s="18"/>
      <c r="K13594" s="180">
        <f t="shared" si="430"/>
        <v>0</v>
      </c>
      <c r="M13594" s="96">
        <f t="shared" si="431"/>
        <v>1</v>
      </c>
      <c r="N13594" s="273"/>
    </row>
    <row r="13595" spans="4:14" x14ac:dyDescent="0.25">
      <c r="D13595" s="129"/>
      <c r="F13595" s="99"/>
      <c r="G13595" s="99"/>
      <c r="H13595" s="99"/>
      <c r="I13595" s="18"/>
      <c r="K13595" s="180">
        <f t="shared" si="430"/>
        <v>0</v>
      </c>
      <c r="M13595" s="96">
        <f t="shared" si="431"/>
        <v>1</v>
      </c>
      <c r="N13595" s="273"/>
    </row>
    <row r="13596" spans="4:14" x14ac:dyDescent="0.25">
      <c r="D13596" s="129"/>
      <c r="F13596" s="99"/>
      <c r="G13596" s="99"/>
      <c r="H13596" s="99"/>
      <c r="I13596" s="18"/>
      <c r="K13596" s="180">
        <f t="shared" si="430"/>
        <v>0</v>
      </c>
      <c r="M13596" s="96">
        <f t="shared" si="431"/>
        <v>1</v>
      </c>
      <c r="N13596" s="273"/>
    </row>
    <row r="13597" spans="4:14" x14ac:dyDescent="0.25">
      <c r="D13597" s="129"/>
      <c r="F13597" s="99"/>
      <c r="G13597" s="99"/>
      <c r="H13597" s="99"/>
      <c r="I13597" s="18"/>
      <c r="K13597" s="180">
        <f t="shared" si="430"/>
        <v>0</v>
      </c>
      <c r="M13597" s="96">
        <f t="shared" si="431"/>
        <v>1</v>
      </c>
      <c r="N13597" s="273"/>
    </row>
    <row r="13598" spans="4:14" x14ac:dyDescent="0.25">
      <c r="D13598" s="129"/>
      <c r="F13598" s="99"/>
      <c r="G13598" s="99"/>
      <c r="H13598" s="99"/>
      <c r="I13598" s="18"/>
      <c r="K13598" s="180">
        <f t="shared" si="430"/>
        <v>0</v>
      </c>
      <c r="M13598" s="96">
        <f t="shared" si="431"/>
        <v>1</v>
      </c>
      <c r="N13598" s="273"/>
    </row>
    <row r="13599" spans="4:14" x14ac:dyDescent="0.25">
      <c r="D13599" s="129"/>
      <c r="F13599" s="99"/>
      <c r="G13599" s="99"/>
      <c r="H13599" s="99"/>
      <c r="I13599" s="18"/>
      <c r="K13599" s="180">
        <f t="shared" si="430"/>
        <v>0</v>
      </c>
      <c r="M13599" s="96">
        <f t="shared" si="431"/>
        <v>1</v>
      </c>
      <c r="N13599" s="273"/>
    </row>
    <row r="13600" spans="4:14" x14ac:dyDescent="0.25">
      <c r="D13600" s="129"/>
      <c r="F13600" s="99"/>
      <c r="G13600" s="99"/>
      <c r="H13600" s="99"/>
      <c r="I13600" s="18"/>
      <c r="K13600" s="180">
        <f t="shared" si="430"/>
        <v>0</v>
      </c>
      <c r="M13600" s="96">
        <f t="shared" si="431"/>
        <v>1</v>
      </c>
      <c r="N13600" s="273"/>
    </row>
    <row r="13601" spans="4:14" x14ac:dyDescent="0.25">
      <c r="D13601" s="129"/>
      <c r="F13601" s="99"/>
      <c r="G13601" s="99"/>
      <c r="H13601" s="99"/>
      <c r="I13601" s="18"/>
      <c r="K13601" s="180">
        <f t="shared" si="430"/>
        <v>0</v>
      </c>
      <c r="M13601" s="96">
        <f t="shared" si="431"/>
        <v>1</v>
      </c>
      <c r="N13601" s="273"/>
    </row>
    <row r="13602" spans="4:14" x14ac:dyDescent="0.25">
      <c r="D13602" s="129"/>
      <c r="F13602" s="99"/>
      <c r="G13602" s="99"/>
      <c r="H13602" s="99"/>
      <c r="I13602" s="18"/>
      <c r="K13602" s="180">
        <f t="shared" si="430"/>
        <v>0</v>
      </c>
      <c r="M13602" s="96">
        <f t="shared" si="431"/>
        <v>1</v>
      </c>
      <c r="N13602" s="273"/>
    </row>
    <row r="13603" spans="4:14" x14ac:dyDescent="0.25">
      <c r="D13603" s="129"/>
      <c r="F13603" s="99"/>
      <c r="G13603" s="99"/>
      <c r="H13603" s="99"/>
      <c r="I13603" s="18"/>
      <c r="K13603" s="180">
        <f t="shared" si="430"/>
        <v>0</v>
      </c>
      <c r="M13603" s="96">
        <f t="shared" si="431"/>
        <v>1</v>
      </c>
      <c r="N13603" s="273"/>
    </row>
    <row r="13604" spans="4:14" x14ac:dyDescent="0.25">
      <c r="D13604" s="129"/>
      <c r="F13604" s="99"/>
      <c r="G13604" s="99"/>
      <c r="H13604" s="99"/>
      <c r="I13604" s="18"/>
      <c r="K13604" s="180">
        <f t="shared" si="430"/>
        <v>0</v>
      </c>
      <c r="M13604" s="96">
        <f t="shared" si="431"/>
        <v>1</v>
      </c>
      <c r="N13604" s="273"/>
    </row>
    <row r="13605" spans="4:14" x14ac:dyDescent="0.25">
      <c r="D13605" s="129"/>
      <c r="F13605" s="99"/>
      <c r="G13605" s="99"/>
      <c r="H13605" s="99"/>
      <c r="I13605" s="18"/>
      <c r="K13605" s="180">
        <f t="shared" si="430"/>
        <v>0</v>
      </c>
      <c r="M13605" s="96">
        <f t="shared" si="431"/>
        <v>1</v>
      </c>
      <c r="N13605" s="273"/>
    </row>
    <row r="13606" spans="4:14" x14ac:dyDescent="0.25">
      <c r="D13606" s="129"/>
      <c r="F13606" s="99"/>
      <c r="G13606" s="99"/>
      <c r="H13606" s="99"/>
      <c r="I13606" s="18"/>
      <c r="K13606" s="180">
        <f t="shared" si="430"/>
        <v>0</v>
      </c>
      <c r="M13606" s="96">
        <f t="shared" si="431"/>
        <v>1</v>
      </c>
      <c r="N13606" s="273"/>
    </row>
    <row r="13607" spans="4:14" x14ac:dyDescent="0.25">
      <c r="D13607" s="129"/>
      <c r="F13607" s="99"/>
      <c r="G13607" s="99"/>
      <c r="H13607" s="99"/>
      <c r="I13607" s="18"/>
      <c r="K13607" s="180">
        <f t="shared" si="430"/>
        <v>0</v>
      </c>
      <c r="M13607" s="96">
        <f t="shared" si="431"/>
        <v>1</v>
      </c>
      <c r="N13607" s="273"/>
    </row>
    <row r="13608" spans="4:14" x14ac:dyDescent="0.25">
      <c r="D13608" s="129"/>
      <c r="F13608" s="99"/>
      <c r="G13608" s="99"/>
      <c r="H13608" s="99"/>
      <c r="I13608" s="18"/>
      <c r="K13608" s="180">
        <f t="shared" si="430"/>
        <v>0</v>
      </c>
      <c r="M13608" s="96">
        <f t="shared" si="431"/>
        <v>1</v>
      </c>
      <c r="N13608" s="273"/>
    </row>
    <row r="13609" spans="4:14" x14ac:dyDescent="0.25">
      <c r="D13609" s="129"/>
      <c r="F13609" s="99"/>
      <c r="G13609" s="99"/>
      <c r="H13609" s="99"/>
      <c r="I13609" s="18"/>
      <c r="K13609" s="180">
        <f t="shared" si="430"/>
        <v>0</v>
      </c>
      <c r="M13609" s="96">
        <f t="shared" si="431"/>
        <v>1</v>
      </c>
      <c r="N13609" s="273"/>
    </row>
    <row r="13610" spans="4:14" x14ac:dyDescent="0.25">
      <c r="D13610" s="129"/>
      <c r="F13610" s="99"/>
      <c r="G13610" s="99"/>
      <c r="H13610" s="99"/>
      <c r="I13610" s="18"/>
      <c r="K13610" s="180">
        <f t="shared" ref="K13610:K13673" si="432">IF(ctConta="",K13609+F13610,IF(I13610=ctConta,K13609+F13610,K13609))</f>
        <v>0</v>
      </c>
      <c r="M13610" s="96">
        <f t="shared" si="431"/>
        <v>1</v>
      </c>
      <c r="N13610" s="273"/>
    </row>
    <row r="13611" spans="4:14" x14ac:dyDescent="0.25">
      <c r="D13611" s="129"/>
      <c r="F13611" s="99"/>
      <c r="G13611" s="99"/>
      <c r="H13611" s="99"/>
      <c r="I13611" s="18"/>
      <c r="K13611" s="180">
        <f t="shared" si="432"/>
        <v>0</v>
      </c>
      <c r="M13611" s="96">
        <f t="shared" si="431"/>
        <v>1</v>
      </c>
      <c r="N13611" s="273"/>
    </row>
    <row r="13612" spans="4:14" x14ac:dyDescent="0.25">
      <c r="D13612" s="129"/>
      <c r="F13612" s="99"/>
      <c r="G13612" s="99"/>
      <c r="H13612" s="99"/>
      <c r="I13612" s="18"/>
      <c r="K13612" s="180">
        <f t="shared" si="432"/>
        <v>0</v>
      </c>
      <c r="M13612" s="96">
        <f t="shared" si="431"/>
        <v>1</v>
      </c>
      <c r="N13612" s="273"/>
    </row>
    <row r="13613" spans="4:14" x14ac:dyDescent="0.25">
      <c r="D13613" s="129"/>
      <c r="F13613" s="99"/>
      <c r="G13613" s="99"/>
      <c r="H13613" s="99"/>
      <c r="I13613" s="18"/>
      <c r="K13613" s="180">
        <f t="shared" si="432"/>
        <v>0</v>
      </c>
      <c r="M13613" s="96">
        <f t="shared" si="431"/>
        <v>1</v>
      </c>
      <c r="N13613" s="273"/>
    </row>
    <row r="13614" spans="4:14" x14ac:dyDescent="0.25">
      <c r="D13614" s="129"/>
      <c r="F13614" s="99"/>
      <c r="G13614" s="99"/>
      <c r="H13614" s="99"/>
      <c r="I13614" s="18"/>
      <c r="K13614" s="180">
        <f t="shared" si="432"/>
        <v>0</v>
      </c>
      <c r="M13614" s="96">
        <f t="shared" si="431"/>
        <v>1</v>
      </c>
      <c r="N13614" s="273"/>
    </row>
    <row r="13615" spans="4:14" x14ac:dyDescent="0.25">
      <c r="D13615" s="129"/>
      <c r="F13615" s="99"/>
      <c r="G13615" s="99"/>
      <c r="H13615" s="99"/>
      <c r="I13615" s="18"/>
      <c r="K13615" s="180">
        <f t="shared" si="432"/>
        <v>0</v>
      </c>
      <c r="M13615" s="96">
        <f t="shared" si="431"/>
        <v>1</v>
      </c>
      <c r="N13615" s="273"/>
    </row>
    <row r="13616" spans="4:14" x14ac:dyDescent="0.25">
      <c r="D13616" s="129"/>
      <c r="F13616" s="99"/>
      <c r="G13616" s="99"/>
      <c r="H13616" s="99"/>
      <c r="I13616" s="18"/>
      <c r="K13616" s="180">
        <f t="shared" si="432"/>
        <v>0</v>
      </c>
      <c r="M13616" s="96">
        <f t="shared" si="431"/>
        <v>1</v>
      </c>
      <c r="N13616" s="273"/>
    </row>
    <row r="13617" spans="4:14" x14ac:dyDescent="0.25">
      <c r="D13617" s="129"/>
      <c r="F13617" s="99"/>
      <c r="G13617" s="99"/>
      <c r="H13617" s="99"/>
      <c r="I13617" s="18"/>
      <c r="K13617" s="180">
        <f t="shared" si="432"/>
        <v>0</v>
      </c>
      <c r="M13617" s="96">
        <f t="shared" si="431"/>
        <v>1</v>
      </c>
      <c r="N13617" s="273"/>
    </row>
    <row r="13618" spans="4:14" x14ac:dyDescent="0.25">
      <c r="D13618" s="129"/>
      <c r="F13618" s="99"/>
      <c r="G13618" s="99"/>
      <c r="H13618" s="99"/>
      <c r="I13618" s="18"/>
      <c r="K13618" s="180">
        <f t="shared" si="432"/>
        <v>0</v>
      </c>
      <c r="M13618" s="96">
        <f t="shared" si="431"/>
        <v>1</v>
      </c>
      <c r="N13618" s="273"/>
    </row>
    <row r="13619" spans="4:14" x14ac:dyDescent="0.25">
      <c r="D13619" s="129"/>
      <c r="F13619" s="99"/>
      <c r="G13619" s="99"/>
      <c r="H13619" s="99"/>
      <c r="I13619" s="18"/>
      <c r="K13619" s="180">
        <f t="shared" si="432"/>
        <v>0</v>
      </c>
      <c r="M13619" s="96">
        <f t="shared" si="431"/>
        <v>1</v>
      </c>
      <c r="N13619" s="273"/>
    </row>
    <row r="13620" spans="4:14" x14ac:dyDescent="0.25">
      <c r="D13620" s="129"/>
      <c r="F13620" s="99"/>
      <c r="G13620" s="99"/>
      <c r="H13620" s="99"/>
      <c r="I13620" s="18"/>
      <c r="K13620" s="180">
        <f t="shared" si="432"/>
        <v>0</v>
      </c>
      <c r="M13620" s="96">
        <f t="shared" si="431"/>
        <v>1</v>
      </c>
      <c r="N13620" s="273"/>
    </row>
    <row r="13621" spans="4:14" x14ac:dyDescent="0.25">
      <c r="D13621" s="129"/>
      <c r="F13621" s="99"/>
      <c r="G13621" s="99"/>
      <c r="H13621" s="99"/>
      <c r="I13621" s="18"/>
      <c r="K13621" s="180">
        <f t="shared" si="432"/>
        <v>0</v>
      </c>
      <c r="M13621" s="96">
        <f t="shared" si="431"/>
        <v>1</v>
      </c>
      <c r="N13621" s="273"/>
    </row>
    <row r="13622" spans="4:14" x14ac:dyDescent="0.25">
      <c r="D13622" s="129"/>
      <c r="F13622" s="99"/>
      <c r="G13622" s="99"/>
      <c r="H13622" s="99"/>
      <c r="I13622" s="18"/>
      <c r="K13622" s="180">
        <f t="shared" si="432"/>
        <v>0</v>
      </c>
      <c r="M13622" s="96">
        <f t="shared" si="431"/>
        <v>1</v>
      </c>
      <c r="N13622" s="273"/>
    </row>
    <row r="13623" spans="4:14" x14ac:dyDescent="0.25">
      <c r="D13623" s="129"/>
      <c r="F13623" s="99"/>
      <c r="G13623" s="99"/>
      <c r="H13623" s="99"/>
      <c r="I13623" s="18"/>
      <c r="K13623" s="180">
        <f t="shared" si="432"/>
        <v>0</v>
      </c>
      <c r="M13623" s="96">
        <f t="shared" si="431"/>
        <v>1</v>
      </c>
      <c r="N13623" s="273"/>
    </row>
    <row r="13624" spans="4:14" x14ac:dyDescent="0.25">
      <c r="D13624" s="129"/>
      <c r="F13624" s="99"/>
      <c r="G13624" s="99"/>
      <c r="H13624" s="99"/>
      <c r="I13624" s="18"/>
      <c r="K13624" s="180">
        <f t="shared" si="432"/>
        <v>0</v>
      </c>
      <c r="M13624" s="96">
        <f t="shared" si="431"/>
        <v>1</v>
      </c>
      <c r="N13624" s="273"/>
    </row>
    <row r="13625" spans="4:14" x14ac:dyDescent="0.25">
      <c r="D13625" s="129"/>
      <c r="F13625" s="99"/>
      <c r="G13625" s="99"/>
      <c r="H13625" s="99"/>
      <c r="I13625" s="18"/>
      <c r="K13625" s="180">
        <f t="shared" si="432"/>
        <v>0</v>
      </c>
      <c r="M13625" s="96">
        <f t="shared" si="431"/>
        <v>1</v>
      </c>
      <c r="N13625" s="273"/>
    </row>
    <row r="13626" spans="4:14" x14ac:dyDescent="0.25">
      <c r="D13626" s="129"/>
      <c r="F13626" s="99"/>
      <c r="G13626" s="99"/>
      <c r="H13626" s="99"/>
      <c r="I13626" s="18"/>
      <c r="K13626" s="180">
        <f t="shared" si="432"/>
        <v>0</v>
      </c>
      <c r="M13626" s="96">
        <f t="shared" si="431"/>
        <v>1</v>
      </c>
      <c r="N13626" s="273"/>
    </row>
    <row r="13627" spans="4:14" x14ac:dyDescent="0.25">
      <c r="D13627" s="129"/>
      <c r="F13627" s="99"/>
      <c r="G13627" s="99"/>
      <c r="H13627" s="99"/>
      <c r="I13627" s="18"/>
      <c r="K13627" s="180">
        <f t="shared" si="432"/>
        <v>0</v>
      </c>
      <c r="M13627" s="96">
        <f t="shared" si="431"/>
        <v>1</v>
      </c>
      <c r="N13627" s="273"/>
    </row>
    <row r="13628" spans="4:14" x14ac:dyDescent="0.25">
      <c r="D13628" s="129"/>
      <c r="F13628" s="99"/>
      <c r="G13628" s="99"/>
      <c r="H13628" s="99"/>
      <c r="I13628" s="18"/>
      <c r="K13628" s="180">
        <f t="shared" si="432"/>
        <v>0</v>
      </c>
      <c r="M13628" s="96">
        <f t="shared" si="431"/>
        <v>1</v>
      </c>
      <c r="N13628" s="273"/>
    </row>
    <row r="13629" spans="4:14" x14ac:dyDescent="0.25">
      <c r="D13629" s="129"/>
      <c r="F13629" s="99"/>
      <c r="G13629" s="99"/>
      <c r="H13629" s="99"/>
      <c r="I13629" s="18"/>
      <c r="K13629" s="180">
        <f t="shared" si="432"/>
        <v>0</v>
      </c>
      <c r="M13629" s="96">
        <f t="shared" si="431"/>
        <v>1</v>
      </c>
      <c r="N13629" s="273"/>
    </row>
    <row r="13630" spans="4:14" x14ac:dyDescent="0.25">
      <c r="D13630" s="129"/>
      <c r="F13630" s="99"/>
      <c r="G13630" s="99"/>
      <c r="H13630" s="99"/>
      <c r="I13630" s="18"/>
      <c r="K13630" s="180">
        <f t="shared" si="432"/>
        <v>0</v>
      </c>
      <c r="M13630" s="96">
        <f t="shared" si="431"/>
        <v>1</v>
      </c>
      <c r="N13630" s="273"/>
    </row>
    <row r="13631" spans="4:14" x14ac:dyDescent="0.25">
      <c r="D13631" s="129"/>
      <c r="F13631" s="99"/>
      <c r="G13631" s="99"/>
      <c r="H13631" s="99"/>
      <c r="I13631" s="18"/>
      <c r="K13631" s="180">
        <f t="shared" si="432"/>
        <v>0</v>
      </c>
      <c r="M13631" s="96">
        <f t="shared" si="431"/>
        <v>1</v>
      </c>
      <c r="N13631" s="273"/>
    </row>
    <row r="13632" spans="4:14" x14ac:dyDescent="0.25">
      <c r="D13632" s="129"/>
      <c r="F13632" s="99"/>
      <c r="G13632" s="99"/>
      <c r="H13632" s="99"/>
      <c r="I13632" s="18"/>
      <c r="K13632" s="180">
        <f t="shared" si="432"/>
        <v>0</v>
      </c>
      <c r="M13632" s="96">
        <f t="shared" si="431"/>
        <v>1</v>
      </c>
      <c r="N13632" s="273"/>
    </row>
    <row r="13633" spans="4:14" x14ac:dyDescent="0.25">
      <c r="D13633" s="129"/>
      <c r="F13633" s="99"/>
      <c r="G13633" s="99"/>
      <c r="H13633" s="99"/>
      <c r="I13633" s="18"/>
      <c r="K13633" s="180">
        <f t="shared" si="432"/>
        <v>0</v>
      </c>
      <c r="M13633" s="96">
        <f t="shared" si="431"/>
        <v>1</v>
      </c>
      <c r="N13633" s="273"/>
    </row>
    <row r="13634" spans="4:14" x14ac:dyDescent="0.25">
      <c r="D13634" s="129"/>
      <c r="F13634" s="99"/>
      <c r="G13634" s="99"/>
      <c r="H13634" s="99"/>
      <c r="I13634" s="18"/>
      <c r="K13634" s="180">
        <f t="shared" si="432"/>
        <v>0</v>
      </c>
      <c r="M13634" s="96">
        <f t="shared" si="431"/>
        <v>1</v>
      </c>
      <c r="N13634" s="273"/>
    </row>
    <row r="13635" spans="4:14" x14ac:dyDescent="0.25">
      <c r="D13635" s="129"/>
      <c r="F13635" s="99"/>
      <c r="G13635" s="99"/>
      <c r="H13635" s="99"/>
      <c r="I13635" s="18"/>
      <c r="K13635" s="180">
        <f t="shared" si="432"/>
        <v>0</v>
      </c>
      <c r="M13635" s="96">
        <f t="shared" si="431"/>
        <v>1</v>
      </c>
      <c r="N13635" s="273"/>
    </row>
    <row r="13636" spans="4:14" x14ac:dyDescent="0.25">
      <c r="D13636" s="129"/>
      <c r="F13636" s="99"/>
      <c r="G13636" s="99"/>
      <c r="H13636" s="99"/>
      <c r="I13636" s="18"/>
      <c r="K13636" s="180">
        <f t="shared" si="432"/>
        <v>0</v>
      </c>
      <c r="M13636" s="96">
        <f t="shared" si="431"/>
        <v>1</v>
      </c>
      <c r="N13636" s="273"/>
    </row>
    <row r="13637" spans="4:14" x14ac:dyDescent="0.25">
      <c r="D13637" s="129"/>
      <c r="F13637" s="99"/>
      <c r="G13637" s="99"/>
      <c r="H13637" s="99"/>
      <c r="I13637" s="18"/>
      <c r="K13637" s="180">
        <f t="shared" si="432"/>
        <v>0</v>
      </c>
      <c r="M13637" s="96">
        <f t="shared" si="431"/>
        <v>1</v>
      </c>
      <c r="N13637" s="273"/>
    </row>
    <row r="13638" spans="4:14" x14ac:dyDescent="0.25">
      <c r="D13638" s="129"/>
      <c r="F13638" s="99"/>
      <c r="G13638" s="99"/>
      <c r="H13638" s="99"/>
      <c r="I13638" s="18"/>
      <c r="K13638" s="180">
        <f t="shared" si="432"/>
        <v>0</v>
      </c>
      <c r="M13638" s="96">
        <f t="shared" si="431"/>
        <v>1</v>
      </c>
      <c r="N13638" s="273"/>
    </row>
    <row r="13639" spans="4:14" x14ac:dyDescent="0.25">
      <c r="D13639" s="129"/>
      <c r="F13639" s="99"/>
      <c r="G13639" s="99"/>
      <c r="H13639" s="99"/>
      <c r="I13639" s="18"/>
      <c r="K13639" s="180">
        <f t="shared" si="432"/>
        <v>0</v>
      </c>
      <c r="M13639" s="96">
        <f t="shared" si="431"/>
        <v>1</v>
      </c>
      <c r="N13639" s="273"/>
    </row>
    <row r="13640" spans="4:14" x14ac:dyDescent="0.25">
      <c r="D13640" s="129"/>
      <c r="F13640" s="99"/>
      <c r="G13640" s="99"/>
      <c r="H13640" s="99"/>
      <c r="I13640" s="18"/>
      <c r="K13640" s="180">
        <f t="shared" si="432"/>
        <v>0</v>
      </c>
      <c r="M13640" s="96">
        <f t="shared" si="431"/>
        <v>1</v>
      </c>
      <c r="N13640" s="273"/>
    </row>
    <row r="13641" spans="4:14" x14ac:dyDescent="0.25">
      <c r="D13641" s="129"/>
      <c r="F13641" s="99"/>
      <c r="G13641" s="99"/>
      <c r="H13641" s="99"/>
      <c r="I13641" s="18"/>
      <c r="K13641" s="180">
        <f t="shared" si="432"/>
        <v>0</v>
      </c>
      <c r="M13641" s="96">
        <f t="shared" si="431"/>
        <v>1</v>
      </c>
      <c r="N13641" s="273"/>
    </row>
    <row r="13642" spans="4:14" x14ac:dyDescent="0.25">
      <c r="D13642" s="129"/>
      <c r="F13642" s="99"/>
      <c r="G13642" s="99"/>
      <c r="H13642" s="99"/>
      <c r="I13642" s="18"/>
      <c r="K13642" s="180">
        <f t="shared" si="432"/>
        <v>0</v>
      </c>
      <c r="M13642" s="96">
        <f t="shared" si="431"/>
        <v>1</v>
      </c>
      <c r="N13642" s="273"/>
    </row>
    <row r="13643" spans="4:14" x14ac:dyDescent="0.25">
      <c r="D13643" s="129"/>
      <c r="F13643" s="99"/>
      <c r="G13643" s="99"/>
      <c r="H13643" s="99"/>
      <c r="I13643" s="18"/>
      <c r="K13643" s="180">
        <f t="shared" si="432"/>
        <v>0</v>
      </c>
      <c r="M13643" s="96">
        <f t="shared" si="431"/>
        <v>1</v>
      </c>
      <c r="N13643" s="273"/>
    </row>
    <row r="13644" spans="4:14" x14ac:dyDescent="0.25">
      <c r="D13644" s="129"/>
      <c r="F13644" s="99"/>
      <c r="G13644" s="99"/>
      <c r="H13644" s="99"/>
      <c r="I13644" s="18"/>
      <c r="K13644" s="180">
        <f t="shared" si="432"/>
        <v>0</v>
      </c>
      <c r="M13644" s="96">
        <f t="shared" si="431"/>
        <v>1</v>
      </c>
      <c r="N13644" s="273"/>
    </row>
    <row r="13645" spans="4:14" x14ac:dyDescent="0.25">
      <c r="D13645" s="129"/>
      <c r="F13645" s="99"/>
      <c r="G13645" s="99"/>
      <c r="H13645" s="99"/>
      <c r="I13645" s="18"/>
      <c r="K13645" s="180">
        <f t="shared" si="432"/>
        <v>0</v>
      </c>
      <c r="M13645" s="96">
        <f t="shared" si="431"/>
        <v>1</v>
      </c>
      <c r="N13645" s="273"/>
    </row>
    <row r="13646" spans="4:14" x14ac:dyDescent="0.25">
      <c r="D13646" s="129"/>
      <c r="F13646" s="99"/>
      <c r="G13646" s="99"/>
      <c r="H13646" s="99"/>
      <c r="I13646" s="18"/>
      <c r="K13646" s="180">
        <f t="shared" si="432"/>
        <v>0</v>
      </c>
      <c r="M13646" s="96">
        <f t="shared" si="431"/>
        <v>1</v>
      </c>
      <c r="N13646" s="273"/>
    </row>
    <row r="13647" spans="4:14" x14ac:dyDescent="0.25">
      <c r="D13647" s="129"/>
      <c r="F13647" s="99"/>
      <c r="G13647" s="99"/>
      <c r="H13647" s="99"/>
      <c r="I13647" s="18"/>
      <c r="K13647" s="180">
        <f t="shared" si="432"/>
        <v>0</v>
      </c>
      <c r="M13647" s="96">
        <f t="shared" si="431"/>
        <v>1</v>
      </c>
      <c r="N13647" s="273"/>
    </row>
    <row r="13648" spans="4:14" x14ac:dyDescent="0.25">
      <c r="D13648" s="129"/>
      <c r="F13648" s="99"/>
      <c r="G13648" s="99"/>
      <c r="H13648" s="99"/>
      <c r="I13648" s="18"/>
      <c r="K13648" s="180">
        <f t="shared" si="432"/>
        <v>0</v>
      </c>
      <c r="M13648" s="96">
        <f t="shared" si="431"/>
        <v>1</v>
      </c>
      <c r="N13648" s="273"/>
    </row>
    <row r="13649" spans="4:14" x14ac:dyDescent="0.25">
      <c r="D13649" s="129"/>
      <c r="F13649" s="99"/>
      <c r="G13649" s="99"/>
      <c r="H13649" s="99"/>
      <c r="I13649" s="18"/>
      <c r="K13649" s="180">
        <f t="shared" si="432"/>
        <v>0</v>
      </c>
      <c r="M13649" s="96">
        <f t="shared" ref="M13649:M13712" si="433">UltimoDia(D13649)</f>
        <v>1</v>
      </c>
      <c r="N13649" s="273"/>
    </row>
    <row r="13650" spans="4:14" x14ac:dyDescent="0.25">
      <c r="D13650" s="129"/>
      <c r="F13650" s="99"/>
      <c r="G13650" s="99"/>
      <c r="H13650" s="99"/>
      <c r="I13650" s="18"/>
      <c r="K13650" s="180">
        <f t="shared" si="432"/>
        <v>0</v>
      </c>
      <c r="M13650" s="96">
        <f t="shared" si="433"/>
        <v>1</v>
      </c>
      <c r="N13650" s="273"/>
    </row>
    <row r="13651" spans="4:14" x14ac:dyDescent="0.25">
      <c r="D13651" s="129"/>
      <c r="F13651" s="99"/>
      <c r="G13651" s="99"/>
      <c r="H13651" s="99"/>
      <c r="I13651" s="18"/>
      <c r="K13651" s="180">
        <f t="shared" si="432"/>
        <v>0</v>
      </c>
      <c r="M13651" s="96">
        <f t="shared" si="433"/>
        <v>1</v>
      </c>
      <c r="N13651" s="273"/>
    </row>
    <row r="13652" spans="4:14" x14ac:dyDescent="0.25">
      <c r="D13652" s="129"/>
      <c r="F13652" s="99"/>
      <c r="G13652" s="99"/>
      <c r="H13652" s="99"/>
      <c r="I13652" s="18"/>
      <c r="K13652" s="180">
        <f t="shared" si="432"/>
        <v>0</v>
      </c>
      <c r="M13652" s="96">
        <f t="shared" si="433"/>
        <v>1</v>
      </c>
      <c r="N13652" s="273"/>
    </row>
    <row r="13653" spans="4:14" x14ac:dyDescent="0.25">
      <c r="D13653" s="129"/>
      <c r="F13653" s="99"/>
      <c r="G13653" s="99"/>
      <c r="H13653" s="99"/>
      <c r="I13653" s="18"/>
      <c r="K13653" s="180">
        <f t="shared" si="432"/>
        <v>0</v>
      </c>
      <c r="M13653" s="96">
        <f t="shared" si="433"/>
        <v>1</v>
      </c>
      <c r="N13653" s="273"/>
    </row>
    <row r="13654" spans="4:14" x14ac:dyDescent="0.25">
      <c r="D13654" s="129"/>
      <c r="F13654" s="99"/>
      <c r="G13654" s="99"/>
      <c r="H13654" s="99"/>
      <c r="I13654" s="18"/>
      <c r="K13654" s="180">
        <f t="shared" si="432"/>
        <v>0</v>
      </c>
      <c r="M13654" s="96">
        <f t="shared" si="433"/>
        <v>1</v>
      </c>
      <c r="N13654" s="273"/>
    </row>
    <row r="13655" spans="4:14" x14ac:dyDescent="0.25">
      <c r="D13655" s="129"/>
      <c r="F13655" s="99"/>
      <c r="G13655" s="99"/>
      <c r="H13655" s="99"/>
      <c r="I13655" s="18"/>
      <c r="K13655" s="180">
        <f t="shared" si="432"/>
        <v>0</v>
      </c>
      <c r="M13655" s="96">
        <f t="shared" si="433"/>
        <v>1</v>
      </c>
      <c r="N13655" s="273"/>
    </row>
    <row r="13656" spans="4:14" x14ac:dyDescent="0.25">
      <c r="D13656" s="129"/>
      <c r="F13656" s="99"/>
      <c r="G13656" s="99"/>
      <c r="H13656" s="99"/>
      <c r="I13656" s="18"/>
      <c r="K13656" s="180">
        <f t="shared" si="432"/>
        <v>0</v>
      </c>
      <c r="M13656" s="96">
        <f t="shared" si="433"/>
        <v>1</v>
      </c>
      <c r="N13656" s="273"/>
    </row>
    <row r="13657" spans="4:14" x14ac:dyDescent="0.25">
      <c r="D13657" s="129"/>
      <c r="F13657" s="99"/>
      <c r="G13657" s="99"/>
      <c r="H13657" s="99"/>
      <c r="I13657" s="18"/>
      <c r="K13657" s="180">
        <f t="shared" si="432"/>
        <v>0</v>
      </c>
      <c r="M13657" s="96">
        <f t="shared" si="433"/>
        <v>1</v>
      </c>
      <c r="N13657" s="273"/>
    </row>
    <row r="13658" spans="4:14" x14ac:dyDescent="0.25">
      <c r="D13658" s="129"/>
      <c r="F13658" s="99"/>
      <c r="G13658" s="99"/>
      <c r="H13658" s="99"/>
      <c r="I13658" s="18"/>
      <c r="K13658" s="180">
        <f t="shared" si="432"/>
        <v>0</v>
      </c>
      <c r="M13658" s="96">
        <f t="shared" si="433"/>
        <v>1</v>
      </c>
      <c r="N13658" s="273"/>
    </row>
    <row r="13659" spans="4:14" x14ac:dyDescent="0.25">
      <c r="D13659" s="129"/>
      <c r="F13659" s="99"/>
      <c r="G13659" s="99"/>
      <c r="H13659" s="99"/>
      <c r="I13659" s="18"/>
      <c r="K13659" s="180">
        <f t="shared" si="432"/>
        <v>0</v>
      </c>
      <c r="M13659" s="96">
        <f t="shared" si="433"/>
        <v>1</v>
      </c>
      <c r="N13659" s="273"/>
    </row>
    <row r="13660" spans="4:14" x14ac:dyDescent="0.25">
      <c r="D13660" s="129"/>
      <c r="F13660" s="99"/>
      <c r="G13660" s="99"/>
      <c r="H13660" s="99"/>
      <c r="I13660" s="18"/>
      <c r="K13660" s="180">
        <f t="shared" si="432"/>
        <v>0</v>
      </c>
      <c r="M13660" s="96">
        <f t="shared" si="433"/>
        <v>1</v>
      </c>
      <c r="N13660" s="273"/>
    </row>
    <row r="13661" spans="4:14" x14ac:dyDescent="0.25">
      <c r="D13661" s="129"/>
      <c r="F13661" s="99"/>
      <c r="G13661" s="99"/>
      <c r="H13661" s="99"/>
      <c r="I13661" s="18"/>
      <c r="K13661" s="180">
        <f t="shared" si="432"/>
        <v>0</v>
      </c>
      <c r="M13661" s="96">
        <f t="shared" si="433"/>
        <v>1</v>
      </c>
      <c r="N13661" s="273"/>
    </row>
    <row r="13662" spans="4:14" x14ac:dyDescent="0.25">
      <c r="D13662" s="129"/>
      <c r="F13662" s="99"/>
      <c r="G13662" s="99"/>
      <c r="H13662" s="99"/>
      <c r="I13662" s="18"/>
      <c r="K13662" s="180">
        <f t="shared" si="432"/>
        <v>0</v>
      </c>
      <c r="M13662" s="96">
        <f t="shared" si="433"/>
        <v>1</v>
      </c>
      <c r="N13662" s="273"/>
    </row>
    <row r="13663" spans="4:14" x14ac:dyDescent="0.25">
      <c r="D13663" s="129"/>
      <c r="F13663" s="99"/>
      <c r="G13663" s="99"/>
      <c r="H13663" s="99"/>
      <c r="I13663" s="18"/>
      <c r="K13663" s="180">
        <f t="shared" si="432"/>
        <v>0</v>
      </c>
      <c r="M13663" s="96">
        <f t="shared" si="433"/>
        <v>1</v>
      </c>
      <c r="N13663" s="273"/>
    </row>
    <row r="13664" spans="4:14" x14ac:dyDescent="0.25">
      <c r="D13664" s="129"/>
      <c r="F13664" s="99"/>
      <c r="G13664" s="99"/>
      <c r="H13664" s="99"/>
      <c r="I13664" s="18"/>
      <c r="K13664" s="180">
        <f t="shared" si="432"/>
        <v>0</v>
      </c>
      <c r="M13664" s="96">
        <f t="shared" si="433"/>
        <v>1</v>
      </c>
      <c r="N13664" s="273"/>
    </row>
    <row r="13665" spans="4:14" x14ac:dyDescent="0.25">
      <c r="D13665" s="129"/>
      <c r="F13665" s="99"/>
      <c r="G13665" s="99"/>
      <c r="H13665" s="99"/>
      <c r="I13665" s="18"/>
      <c r="K13665" s="180">
        <f t="shared" si="432"/>
        <v>0</v>
      </c>
      <c r="M13665" s="96">
        <f t="shared" si="433"/>
        <v>1</v>
      </c>
      <c r="N13665" s="273"/>
    </row>
    <row r="13666" spans="4:14" x14ac:dyDescent="0.25">
      <c r="D13666" s="129"/>
      <c r="F13666" s="99"/>
      <c r="G13666" s="99"/>
      <c r="H13666" s="99"/>
      <c r="I13666" s="18"/>
      <c r="K13666" s="180">
        <f t="shared" si="432"/>
        <v>0</v>
      </c>
      <c r="M13666" s="96">
        <f t="shared" si="433"/>
        <v>1</v>
      </c>
      <c r="N13666" s="273"/>
    </row>
    <row r="13667" spans="4:14" x14ac:dyDescent="0.25">
      <c r="D13667" s="129"/>
      <c r="F13667" s="99"/>
      <c r="G13667" s="99"/>
      <c r="H13667" s="99"/>
      <c r="I13667" s="18"/>
      <c r="K13667" s="180">
        <f t="shared" si="432"/>
        <v>0</v>
      </c>
      <c r="M13667" s="96">
        <f t="shared" si="433"/>
        <v>1</v>
      </c>
      <c r="N13667" s="273"/>
    </row>
    <row r="13668" spans="4:14" x14ac:dyDescent="0.25">
      <c r="D13668" s="129"/>
      <c r="F13668" s="99"/>
      <c r="G13668" s="99"/>
      <c r="H13668" s="99"/>
      <c r="I13668" s="18"/>
      <c r="K13668" s="180">
        <f t="shared" si="432"/>
        <v>0</v>
      </c>
      <c r="M13668" s="96">
        <f t="shared" si="433"/>
        <v>1</v>
      </c>
      <c r="N13668" s="273"/>
    </row>
    <row r="13669" spans="4:14" x14ac:dyDescent="0.25">
      <c r="D13669" s="129"/>
      <c r="F13669" s="99"/>
      <c r="G13669" s="99"/>
      <c r="H13669" s="99"/>
      <c r="I13669" s="18"/>
      <c r="K13669" s="180">
        <f t="shared" si="432"/>
        <v>0</v>
      </c>
      <c r="M13669" s="96">
        <f t="shared" si="433"/>
        <v>1</v>
      </c>
      <c r="N13669" s="273"/>
    </row>
    <row r="13670" spans="4:14" x14ac:dyDescent="0.25">
      <c r="D13670" s="129"/>
      <c r="F13670" s="99"/>
      <c r="G13670" s="99"/>
      <c r="H13670" s="99"/>
      <c r="I13670" s="18"/>
      <c r="K13670" s="180">
        <f t="shared" si="432"/>
        <v>0</v>
      </c>
      <c r="M13670" s="96">
        <f t="shared" si="433"/>
        <v>1</v>
      </c>
      <c r="N13670" s="273"/>
    </row>
    <row r="13671" spans="4:14" x14ac:dyDescent="0.25">
      <c r="D13671" s="129"/>
      <c r="F13671" s="99"/>
      <c r="G13671" s="99"/>
      <c r="H13671" s="99"/>
      <c r="I13671" s="18"/>
      <c r="K13671" s="180">
        <f t="shared" si="432"/>
        <v>0</v>
      </c>
      <c r="M13671" s="96">
        <f t="shared" si="433"/>
        <v>1</v>
      </c>
      <c r="N13671" s="273"/>
    </row>
    <row r="13672" spans="4:14" x14ac:dyDescent="0.25">
      <c r="D13672" s="129"/>
      <c r="F13672" s="99"/>
      <c r="G13672" s="99"/>
      <c r="H13672" s="99"/>
      <c r="I13672" s="18"/>
      <c r="K13672" s="180">
        <f t="shared" si="432"/>
        <v>0</v>
      </c>
      <c r="M13672" s="96">
        <f t="shared" si="433"/>
        <v>1</v>
      </c>
      <c r="N13672" s="273"/>
    </row>
    <row r="13673" spans="4:14" x14ac:dyDescent="0.25">
      <c r="D13673" s="129"/>
      <c r="F13673" s="99"/>
      <c r="G13673" s="99"/>
      <c r="H13673" s="99"/>
      <c r="I13673" s="18"/>
      <c r="K13673" s="180">
        <f t="shared" si="432"/>
        <v>0</v>
      </c>
      <c r="M13673" s="96">
        <f t="shared" si="433"/>
        <v>1</v>
      </c>
      <c r="N13673" s="273"/>
    </row>
    <row r="13674" spans="4:14" x14ac:dyDescent="0.25">
      <c r="D13674" s="129"/>
      <c r="F13674" s="99"/>
      <c r="G13674" s="99"/>
      <c r="H13674" s="99"/>
      <c r="I13674" s="18"/>
      <c r="K13674" s="180">
        <f t="shared" ref="K13674:K13737" si="434">IF(ctConta="",K13673+F13674,IF(I13674=ctConta,K13673+F13674,K13673))</f>
        <v>0</v>
      </c>
      <c r="M13674" s="96">
        <f t="shared" si="433"/>
        <v>1</v>
      </c>
      <c r="N13674" s="273"/>
    </row>
    <row r="13675" spans="4:14" x14ac:dyDescent="0.25">
      <c r="D13675" s="129"/>
      <c r="F13675" s="99"/>
      <c r="G13675" s="99"/>
      <c r="H13675" s="99"/>
      <c r="I13675" s="18"/>
      <c r="K13675" s="180">
        <f t="shared" si="434"/>
        <v>0</v>
      </c>
      <c r="M13675" s="96">
        <f t="shared" si="433"/>
        <v>1</v>
      </c>
      <c r="N13675" s="273"/>
    </row>
    <row r="13676" spans="4:14" x14ac:dyDescent="0.25">
      <c r="D13676" s="129"/>
      <c r="F13676" s="99"/>
      <c r="G13676" s="99"/>
      <c r="H13676" s="99"/>
      <c r="I13676" s="18"/>
      <c r="K13676" s="180">
        <f t="shared" si="434"/>
        <v>0</v>
      </c>
      <c r="M13676" s="96">
        <f t="shared" si="433"/>
        <v>1</v>
      </c>
      <c r="N13676" s="273"/>
    </row>
    <row r="13677" spans="4:14" x14ac:dyDescent="0.25">
      <c r="D13677" s="129"/>
      <c r="F13677" s="99"/>
      <c r="G13677" s="99"/>
      <c r="H13677" s="99"/>
      <c r="I13677" s="18"/>
      <c r="K13677" s="180">
        <f t="shared" si="434"/>
        <v>0</v>
      </c>
      <c r="M13677" s="96">
        <f t="shared" si="433"/>
        <v>1</v>
      </c>
      <c r="N13677" s="273"/>
    </row>
    <row r="13678" spans="4:14" x14ac:dyDescent="0.25">
      <c r="D13678" s="129"/>
      <c r="F13678" s="99"/>
      <c r="G13678" s="99"/>
      <c r="H13678" s="99"/>
      <c r="I13678" s="18"/>
      <c r="K13678" s="180">
        <f t="shared" si="434"/>
        <v>0</v>
      </c>
      <c r="M13678" s="96">
        <f t="shared" si="433"/>
        <v>1</v>
      </c>
      <c r="N13678" s="273"/>
    </row>
    <row r="13679" spans="4:14" x14ac:dyDescent="0.25">
      <c r="D13679" s="129"/>
      <c r="F13679" s="99"/>
      <c r="G13679" s="99"/>
      <c r="H13679" s="99"/>
      <c r="I13679" s="18"/>
      <c r="K13679" s="180">
        <f t="shared" si="434"/>
        <v>0</v>
      </c>
      <c r="M13679" s="96">
        <f t="shared" si="433"/>
        <v>1</v>
      </c>
      <c r="N13679" s="273"/>
    </row>
    <row r="13680" spans="4:14" x14ac:dyDescent="0.25">
      <c r="D13680" s="129"/>
      <c r="F13680" s="99"/>
      <c r="G13680" s="99"/>
      <c r="H13680" s="99"/>
      <c r="I13680" s="18"/>
      <c r="K13680" s="180">
        <f t="shared" si="434"/>
        <v>0</v>
      </c>
      <c r="M13680" s="96">
        <f t="shared" si="433"/>
        <v>1</v>
      </c>
      <c r="N13680" s="273"/>
    </row>
    <row r="13681" spans="4:14" x14ac:dyDescent="0.25">
      <c r="D13681" s="129"/>
      <c r="F13681" s="99"/>
      <c r="G13681" s="99"/>
      <c r="H13681" s="99"/>
      <c r="I13681" s="18"/>
      <c r="K13681" s="180">
        <f t="shared" si="434"/>
        <v>0</v>
      </c>
      <c r="M13681" s="96">
        <f t="shared" si="433"/>
        <v>1</v>
      </c>
      <c r="N13681" s="273"/>
    </row>
    <row r="13682" spans="4:14" x14ac:dyDescent="0.25">
      <c r="D13682" s="129"/>
      <c r="F13682" s="99"/>
      <c r="G13682" s="99"/>
      <c r="H13682" s="99"/>
      <c r="I13682" s="18"/>
      <c r="K13682" s="180">
        <f t="shared" si="434"/>
        <v>0</v>
      </c>
      <c r="M13682" s="96">
        <f t="shared" si="433"/>
        <v>1</v>
      </c>
      <c r="N13682" s="273"/>
    </row>
    <row r="13683" spans="4:14" x14ac:dyDescent="0.25">
      <c r="D13683" s="129"/>
      <c r="F13683" s="99"/>
      <c r="G13683" s="99"/>
      <c r="H13683" s="99"/>
      <c r="I13683" s="18"/>
      <c r="K13683" s="180">
        <f t="shared" si="434"/>
        <v>0</v>
      </c>
      <c r="M13683" s="96">
        <f t="shared" si="433"/>
        <v>1</v>
      </c>
      <c r="N13683" s="273"/>
    </row>
    <row r="13684" spans="4:14" x14ac:dyDescent="0.25">
      <c r="D13684" s="129"/>
      <c r="F13684" s="99"/>
      <c r="G13684" s="99"/>
      <c r="H13684" s="99"/>
      <c r="I13684" s="18"/>
      <c r="K13684" s="180">
        <f t="shared" si="434"/>
        <v>0</v>
      </c>
      <c r="M13684" s="96">
        <f t="shared" si="433"/>
        <v>1</v>
      </c>
      <c r="N13684" s="273"/>
    </row>
    <row r="13685" spans="4:14" x14ac:dyDescent="0.25">
      <c r="D13685" s="129"/>
      <c r="F13685" s="99"/>
      <c r="G13685" s="99"/>
      <c r="H13685" s="99"/>
      <c r="I13685" s="18"/>
      <c r="K13685" s="180">
        <f t="shared" si="434"/>
        <v>0</v>
      </c>
      <c r="M13685" s="96">
        <f t="shared" si="433"/>
        <v>1</v>
      </c>
      <c r="N13685" s="273"/>
    </row>
    <row r="13686" spans="4:14" x14ac:dyDescent="0.25">
      <c r="D13686" s="129"/>
      <c r="F13686" s="99"/>
      <c r="G13686" s="99"/>
      <c r="H13686" s="99"/>
      <c r="I13686" s="18"/>
      <c r="K13686" s="180">
        <f t="shared" si="434"/>
        <v>0</v>
      </c>
      <c r="M13686" s="96">
        <f t="shared" si="433"/>
        <v>1</v>
      </c>
      <c r="N13686" s="273"/>
    </row>
    <row r="13687" spans="4:14" x14ac:dyDescent="0.25">
      <c r="D13687" s="129"/>
      <c r="F13687" s="99"/>
      <c r="G13687" s="99"/>
      <c r="H13687" s="99"/>
      <c r="I13687" s="18"/>
      <c r="K13687" s="180">
        <f t="shared" si="434"/>
        <v>0</v>
      </c>
      <c r="M13687" s="96">
        <f t="shared" si="433"/>
        <v>1</v>
      </c>
      <c r="N13687" s="273"/>
    </row>
    <row r="13688" spans="4:14" x14ac:dyDescent="0.25">
      <c r="D13688" s="129"/>
      <c r="F13688" s="99"/>
      <c r="G13688" s="99"/>
      <c r="H13688" s="99"/>
      <c r="I13688" s="18"/>
      <c r="K13688" s="180">
        <f t="shared" si="434"/>
        <v>0</v>
      </c>
      <c r="M13688" s="96">
        <f t="shared" si="433"/>
        <v>1</v>
      </c>
      <c r="N13688" s="273"/>
    </row>
    <row r="13689" spans="4:14" x14ac:dyDescent="0.25">
      <c r="D13689" s="129"/>
      <c r="F13689" s="99"/>
      <c r="G13689" s="99"/>
      <c r="H13689" s="99"/>
      <c r="I13689" s="18"/>
      <c r="K13689" s="180">
        <f t="shared" si="434"/>
        <v>0</v>
      </c>
      <c r="M13689" s="96">
        <f t="shared" si="433"/>
        <v>1</v>
      </c>
      <c r="N13689" s="273"/>
    </row>
    <row r="13690" spans="4:14" x14ac:dyDescent="0.25">
      <c r="D13690" s="129"/>
      <c r="F13690" s="99"/>
      <c r="G13690" s="99"/>
      <c r="H13690" s="99"/>
      <c r="I13690" s="18"/>
      <c r="K13690" s="180">
        <f t="shared" si="434"/>
        <v>0</v>
      </c>
      <c r="M13690" s="96">
        <f t="shared" si="433"/>
        <v>1</v>
      </c>
      <c r="N13690" s="273"/>
    </row>
    <row r="13691" spans="4:14" x14ac:dyDescent="0.25">
      <c r="D13691" s="129"/>
      <c r="F13691" s="99"/>
      <c r="G13691" s="99"/>
      <c r="H13691" s="99"/>
      <c r="I13691" s="18"/>
      <c r="K13691" s="180">
        <f t="shared" si="434"/>
        <v>0</v>
      </c>
      <c r="M13691" s="96">
        <f t="shared" si="433"/>
        <v>1</v>
      </c>
      <c r="N13691" s="273"/>
    </row>
    <row r="13692" spans="4:14" x14ac:dyDescent="0.25">
      <c r="D13692" s="129"/>
      <c r="F13692" s="99"/>
      <c r="G13692" s="99"/>
      <c r="H13692" s="99"/>
      <c r="I13692" s="18"/>
      <c r="K13692" s="180">
        <f t="shared" si="434"/>
        <v>0</v>
      </c>
      <c r="M13692" s="96">
        <f t="shared" si="433"/>
        <v>1</v>
      </c>
      <c r="N13692" s="273"/>
    </row>
    <row r="13693" spans="4:14" x14ac:dyDescent="0.25">
      <c r="D13693" s="129"/>
      <c r="F13693" s="99"/>
      <c r="G13693" s="99"/>
      <c r="H13693" s="99"/>
      <c r="I13693" s="18"/>
      <c r="K13693" s="180">
        <f t="shared" si="434"/>
        <v>0</v>
      </c>
      <c r="M13693" s="96">
        <f t="shared" si="433"/>
        <v>1</v>
      </c>
      <c r="N13693" s="273"/>
    </row>
    <row r="13694" spans="4:14" x14ac:dyDescent="0.25">
      <c r="D13694" s="129"/>
      <c r="F13694" s="99"/>
      <c r="G13694" s="99"/>
      <c r="H13694" s="99"/>
      <c r="I13694" s="18"/>
      <c r="K13694" s="180">
        <f t="shared" si="434"/>
        <v>0</v>
      </c>
      <c r="M13694" s="96">
        <f t="shared" si="433"/>
        <v>1</v>
      </c>
      <c r="N13694" s="273"/>
    </row>
    <row r="13695" spans="4:14" x14ac:dyDescent="0.25">
      <c r="D13695" s="129"/>
      <c r="F13695" s="99"/>
      <c r="G13695" s="99"/>
      <c r="H13695" s="99"/>
      <c r="I13695" s="18"/>
      <c r="K13695" s="180">
        <f t="shared" si="434"/>
        <v>0</v>
      </c>
      <c r="M13695" s="96">
        <f t="shared" si="433"/>
        <v>1</v>
      </c>
      <c r="N13695" s="273"/>
    </row>
    <row r="13696" spans="4:14" x14ac:dyDescent="0.25">
      <c r="D13696" s="129"/>
      <c r="F13696" s="99"/>
      <c r="G13696" s="99"/>
      <c r="H13696" s="99"/>
      <c r="I13696" s="18"/>
      <c r="K13696" s="180">
        <f t="shared" si="434"/>
        <v>0</v>
      </c>
      <c r="M13696" s="96">
        <f t="shared" si="433"/>
        <v>1</v>
      </c>
      <c r="N13696" s="273"/>
    </row>
    <row r="13697" spans="4:14" x14ac:dyDescent="0.25">
      <c r="D13697" s="129"/>
      <c r="F13697" s="99"/>
      <c r="G13697" s="99"/>
      <c r="H13697" s="99"/>
      <c r="I13697" s="18"/>
      <c r="K13697" s="180">
        <f t="shared" si="434"/>
        <v>0</v>
      </c>
      <c r="M13697" s="96">
        <f t="shared" si="433"/>
        <v>1</v>
      </c>
      <c r="N13697" s="273"/>
    </row>
    <row r="13698" spans="4:14" x14ac:dyDescent="0.25">
      <c r="D13698" s="129"/>
      <c r="F13698" s="99"/>
      <c r="G13698" s="99"/>
      <c r="H13698" s="99"/>
      <c r="I13698" s="18"/>
      <c r="K13698" s="180">
        <f t="shared" si="434"/>
        <v>0</v>
      </c>
      <c r="M13698" s="96">
        <f t="shared" si="433"/>
        <v>1</v>
      </c>
      <c r="N13698" s="273"/>
    </row>
    <row r="13699" spans="4:14" x14ac:dyDescent="0.25">
      <c r="D13699" s="129"/>
      <c r="F13699" s="99"/>
      <c r="G13699" s="99"/>
      <c r="H13699" s="99"/>
      <c r="I13699" s="18"/>
      <c r="K13699" s="180">
        <f t="shared" si="434"/>
        <v>0</v>
      </c>
      <c r="M13699" s="96">
        <f t="shared" si="433"/>
        <v>1</v>
      </c>
      <c r="N13699" s="273"/>
    </row>
    <row r="13700" spans="4:14" x14ac:dyDescent="0.25">
      <c r="D13700" s="129"/>
      <c r="F13700" s="99"/>
      <c r="G13700" s="99"/>
      <c r="H13700" s="99"/>
      <c r="I13700" s="18"/>
      <c r="K13700" s="180">
        <f t="shared" si="434"/>
        <v>0</v>
      </c>
      <c r="M13700" s="96">
        <f t="shared" si="433"/>
        <v>1</v>
      </c>
      <c r="N13700" s="273"/>
    </row>
    <row r="13701" spans="4:14" x14ac:dyDescent="0.25">
      <c r="D13701" s="129"/>
      <c r="F13701" s="99"/>
      <c r="G13701" s="99"/>
      <c r="H13701" s="99"/>
      <c r="I13701" s="18"/>
      <c r="K13701" s="180">
        <f t="shared" si="434"/>
        <v>0</v>
      </c>
      <c r="M13701" s="96">
        <f t="shared" si="433"/>
        <v>1</v>
      </c>
      <c r="N13701" s="273"/>
    </row>
    <row r="13702" spans="4:14" x14ac:dyDescent="0.25">
      <c r="D13702" s="129"/>
      <c r="F13702" s="99"/>
      <c r="G13702" s="99"/>
      <c r="H13702" s="99"/>
      <c r="I13702" s="18"/>
      <c r="K13702" s="180">
        <f t="shared" si="434"/>
        <v>0</v>
      </c>
      <c r="M13702" s="96">
        <f t="shared" si="433"/>
        <v>1</v>
      </c>
      <c r="N13702" s="273"/>
    </row>
    <row r="13703" spans="4:14" x14ac:dyDescent="0.25">
      <c r="D13703" s="129"/>
      <c r="F13703" s="99"/>
      <c r="G13703" s="99"/>
      <c r="H13703" s="99"/>
      <c r="I13703" s="18"/>
      <c r="K13703" s="180">
        <f t="shared" si="434"/>
        <v>0</v>
      </c>
      <c r="M13703" s="96">
        <f t="shared" si="433"/>
        <v>1</v>
      </c>
      <c r="N13703" s="273"/>
    </row>
    <row r="13704" spans="4:14" x14ac:dyDescent="0.25">
      <c r="D13704" s="129"/>
      <c r="F13704" s="99"/>
      <c r="G13704" s="99"/>
      <c r="H13704" s="99"/>
      <c r="I13704" s="18"/>
      <c r="K13704" s="180">
        <f t="shared" si="434"/>
        <v>0</v>
      </c>
      <c r="M13704" s="96">
        <f t="shared" si="433"/>
        <v>1</v>
      </c>
      <c r="N13704" s="273"/>
    </row>
    <row r="13705" spans="4:14" x14ac:dyDescent="0.25">
      <c r="D13705" s="129"/>
      <c r="F13705" s="99"/>
      <c r="G13705" s="99"/>
      <c r="H13705" s="99"/>
      <c r="I13705" s="18"/>
      <c r="K13705" s="180">
        <f t="shared" si="434"/>
        <v>0</v>
      </c>
      <c r="M13705" s="96">
        <f t="shared" si="433"/>
        <v>1</v>
      </c>
      <c r="N13705" s="273"/>
    </row>
    <row r="13706" spans="4:14" x14ac:dyDescent="0.25">
      <c r="D13706" s="129"/>
      <c r="F13706" s="99"/>
      <c r="G13706" s="99"/>
      <c r="H13706" s="99"/>
      <c r="I13706" s="18"/>
      <c r="K13706" s="180">
        <f t="shared" si="434"/>
        <v>0</v>
      </c>
      <c r="M13706" s="96">
        <f t="shared" si="433"/>
        <v>1</v>
      </c>
      <c r="N13706" s="273"/>
    </row>
    <row r="13707" spans="4:14" x14ac:dyDescent="0.25">
      <c r="D13707" s="129"/>
      <c r="F13707" s="99"/>
      <c r="G13707" s="99"/>
      <c r="H13707" s="99"/>
      <c r="I13707" s="18"/>
      <c r="K13707" s="180">
        <f t="shared" si="434"/>
        <v>0</v>
      </c>
      <c r="M13707" s="96">
        <f t="shared" si="433"/>
        <v>1</v>
      </c>
      <c r="N13707" s="273"/>
    </row>
    <row r="13708" spans="4:14" x14ac:dyDescent="0.25">
      <c r="D13708" s="129"/>
      <c r="F13708" s="99"/>
      <c r="G13708" s="99"/>
      <c r="H13708" s="99"/>
      <c r="I13708" s="18"/>
      <c r="K13708" s="180">
        <f t="shared" si="434"/>
        <v>0</v>
      </c>
      <c r="M13708" s="96">
        <f t="shared" si="433"/>
        <v>1</v>
      </c>
      <c r="N13708" s="273"/>
    </row>
    <row r="13709" spans="4:14" x14ac:dyDescent="0.25">
      <c r="D13709" s="129"/>
      <c r="F13709" s="99"/>
      <c r="G13709" s="99"/>
      <c r="H13709" s="99"/>
      <c r="I13709" s="18"/>
      <c r="K13709" s="180">
        <f t="shared" si="434"/>
        <v>0</v>
      </c>
      <c r="M13709" s="96">
        <f t="shared" si="433"/>
        <v>1</v>
      </c>
      <c r="N13709" s="273"/>
    </row>
    <row r="13710" spans="4:14" x14ac:dyDescent="0.25">
      <c r="D13710" s="129"/>
      <c r="F13710" s="99"/>
      <c r="G13710" s="99"/>
      <c r="H13710" s="99"/>
      <c r="I13710" s="18"/>
      <c r="K13710" s="180">
        <f t="shared" si="434"/>
        <v>0</v>
      </c>
      <c r="M13710" s="96">
        <f t="shared" si="433"/>
        <v>1</v>
      </c>
      <c r="N13710" s="273"/>
    </row>
    <row r="13711" spans="4:14" x14ac:dyDescent="0.25">
      <c r="D13711" s="129"/>
      <c r="F13711" s="99"/>
      <c r="G13711" s="99"/>
      <c r="H13711" s="99"/>
      <c r="I13711" s="18"/>
      <c r="K13711" s="180">
        <f t="shared" si="434"/>
        <v>0</v>
      </c>
      <c r="M13711" s="96">
        <f t="shared" si="433"/>
        <v>1</v>
      </c>
      <c r="N13711" s="273"/>
    </row>
    <row r="13712" spans="4:14" x14ac:dyDescent="0.25">
      <c r="D13712" s="129"/>
      <c r="F13712" s="99"/>
      <c r="G13712" s="99"/>
      <c r="H13712" s="99"/>
      <c r="I13712" s="18"/>
      <c r="K13712" s="180">
        <f t="shared" si="434"/>
        <v>0</v>
      </c>
      <c r="M13712" s="96">
        <f t="shared" si="433"/>
        <v>1</v>
      </c>
      <c r="N13712" s="273"/>
    </row>
    <row r="13713" spans="4:14" x14ac:dyDescent="0.25">
      <c r="D13713" s="129"/>
      <c r="F13713" s="99"/>
      <c r="G13713" s="99"/>
      <c r="H13713" s="99"/>
      <c r="I13713" s="18"/>
      <c r="K13713" s="180">
        <f t="shared" si="434"/>
        <v>0</v>
      </c>
      <c r="M13713" s="96">
        <f t="shared" ref="M13713:M13776" si="435">UltimoDia(D13713)</f>
        <v>1</v>
      </c>
      <c r="N13713" s="273"/>
    </row>
    <row r="13714" spans="4:14" x14ac:dyDescent="0.25">
      <c r="D13714" s="129"/>
      <c r="F13714" s="99"/>
      <c r="G13714" s="99"/>
      <c r="H13714" s="99"/>
      <c r="I13714" s="18"/>
      <c r="K13714" s="180">
        <f t="shared" si="434"/>
        <v>0</v>
      </c>
      <c r="M13714" s="96">
        <f t="shared" si="435"/>
        <v>1</v>
      </c>
      <c r="N13714" s="273"/>
    </row>
    <row r="13715" spans="4:14" x14ac:dyDescent="0.25">
      <c r="D13715" s="129"/>
      <c r="F13715" s="99"/>
      <c r="G13715" s="99"/>
      <c r="H13715" s="99"/>
      <c r="I13715" s="18"/>
      <c r="K13715" s="180">
        <f t="shared" si="434"/>
        <v>0</v>
      </c>
      <c r="M13715" s="96">
        <f t="shared" si="435"/>
        <v>1</v>
      </c>
      <c r="N13715" s="273"/>
    </row>
    <row r="13716" spans="4:14" x14ac:dyDescent="0.25">
      <c r="D13716" s="129"/>
      <c r="F13716" s="99"/>
      <c r="G13716" s="99"/>
      <c r="H13716" s="99"/>
      <c r="I13716" s="18"/>
      <c r="K13716" s="180">
        <f t="shared" si="434"/>
        <v>0</v>
      </c>
      <c r="M13716" s="96">
        <f t="shared" si="435"/>
        <v>1</v>
      </c>
      <c r="N13716" s="273"/>
    </row>
    <row r="13717" spans="4:14" x14ac:dyDescent="0.25">
      <c r="D13717" s="129"/>
      <c r="F13717" s="99"/>
      <c r="G13717" s="99"/>
      <c r="H13717" s="99"/>
      <c r="I13717" s="18"/>
      <c r="K13717" s="180">
        <f t="shared" si="434"/>
        <v>0</v>
      </c>
      <c r="M13717" s="96">
        <f t="shared" si="435"/>
        <v>1</v>
      </c>
      <c r="N13717" s="273"/>
    </row>
    <row r="13718" spans="4:14" x14ac:dyDescent="0.25">
      <c r="D13718" s="129"/>
      <c r="F13718" s="99"/>
      <c r="G13718" s="99"/>
      <c r="H13718" s="99"/>
      <c r="I13718" s="18"/>
      <c r="K13718" s="180">
        <f t="shared" si="434"/>
        <v>0</v>
      </c>
      <c r="M13718" s="96">
        <f t="shared" si="435"/>
        <v>1</v>
      </c>
      <c r="N13718" s="273"/>
    </row>
    <row r="13719" spans="4:14" x14ac:dyDescent="0.25">
      <c r="D13719" s="129"/>
      <c r="F13719" s="99"/>
      <c r="G13719" s="99"/>
      <c r="H13719" s="99"/>
      <c r="I13719" s="18"/>
      <c r="K13719" s="180">
        <f t="shared" si="434"/>
        <v>0</v>
      </c>
      <c r="M13719" s="96">
        <f t="shared" si="435"/>
        <v>1</v>
      </c>
      <c r="N13719" s="273"/>
    </row>
    <row r="13720" spans="4:14" x14ac:dyDescent="0.25">
      <c r="D13720" s="129"/>
      <c r="F13720" s="99"/>
      <c r="G13720" s="99"/>
      <c r="H13720" s="99"/>
      <c r="I13720" s="18"/>
      <c r="K13720" s="180">
        <f t="shared" si="434"/>
        <v>0</v>
      </c>
      <c r="M13720" s="96">
        <f t="shared" si="435"/>
        <v>1</v>
      </c>
      <c r="N13720" s="273"/>
    </row>
    <row r="13721" spans="4:14" x14ac:dyDescent="0.25">
      <c r="D13721" s="129"/>
      <c r="F13721" s="99"/>
      <c r="G13721" s="99"/>
      <c r="H13721" s="99"/>
      <c r="I13721" s="18"/>
      <c r="K13721" s="180">
        <f t="shared" si="434"/>
        <v>0</v>
      </c>
      <c r="M13721" s="96">
        <f t="shared" si="435"/>
        <v>1</v>
      </c>
      <c r="N13721" s="273"/>
    </row>
    <row r="13722" spans="4:14" x14ac:dyDescent="0.25">
      <c r="D13722" s="129"/>
      <c r="F13722" s="99"/>
      <c r="G13722" s="99"/>
      <c r="H13722" s="99"/>
      <c r="I13722" s="18"/>
      <c r="K13722" s="180">
        <f t="shared" si="434"/>
        <v>0</v>
      </c>
      <c r="M13722" s="96">
        <f t="shared" si="435"/>
        <v>1</v>
      </c>
      <c r="N13722" s="273"/>
    </row>
    <row r="13723" spans="4:14" x14ac:dyDescent="0.25">
      <c r="D13723" s="129"/>
      <c r="F13723" s="99"/>
      <c r="G13723" s="99"/>
      <c r="H13723" s="99"/>
      <c r="I13723" s="18"/>
      <c r="K13723" s="180">
        <f t="shared" si="434"/>
        <v>0</v>
      </c>
      <c r="M13723" s="96">
        <f t="shared" si="435"/>
        <v>1</v>
      </c>
      <c r="N13723" s="273"/>
    </row>
    <row r="13724" spans="4:14" x14ac:dyDescent="0.25">
      <c r="D13724" s="129"/>
      <c r="F13724" s="99"/>
      <c r="G13724" s="99"/>
      <c r="H13724" s="99"/>
      <c r="I13724" s="18"/>
      <c r="K13724" s="180">
        <f t="shared" si="434"/>
        <v>0</v>
      </c>
      <c r="M13724" s="96">
        <f t="shared" si="435"/>
        <v>1</v>
      </c>
      <c r="N13724" s="273"/>
    </row>
    <row r="13725" spans="4:14" x14ac:dyDescent="0.25">
      <c r="D13725" s="129"/>
      <c r="F13725" s="99"/>
      <c r="G13725" s="99"/>
      <c r="H13725" s="99"/>
      <c r="I13725" s="18"/>
      <c r="K13725" s="180">
        <f t="shared" si="434"/>
        <v>0</v>
      </c>
      <c r="M13725" s="96">
        <f t="shared" si="435"/>
        <v>1</v>
      </c>
      <c r="N13725" s="273"/>
    </row>
    <row r="13726" spans="4:14" x14ac:dyDescent="0.25">
      <c r="D13726" s="129"/>
      <c r="F13726" s="99"/>
      <c r="G13726" s="99"/>
      <c r="H13726" s="99"/>
      <c r="I13726" s="18"/>
      <c r="K13726" s="180">
        <f t="shared" si="434"/>
        <v>0</v>
      </c>
      <c r="M13726" s="96">
        <f t="shared" si="435"/>
        <v>1</v>
      </c>
      <c r="N13726" s="273"/>
    </row>
    <row r="13727" spans="4:14" x14ac:dyDescent="0.25">
      <c r="D13727" s="129"/>
      <c r="F13727" s="99"/>
      <c r="G13727" s="99"/>
      <c r="H13727" s="99"/>
      <c r="I13727" s="18"/>
      <c r="K13727" s="180">
        <f t="shared" si="434"/>
        <v>0</v>
      </c>
      <c r="M13727" s="96">
        <f t="shared" si="435"/>
        <v>1</v>
      </c>
      <c r="N13727" s="273"/>
    </row>
    <row r="13728" spans="4:14" x14ac:dyDescent="0.25">
      <c r="D13728" s="129"/>
      <c r="F13728" s="99"/>
      <c r="G13728" s="99"/>
      <c r="H13728" s="99"/>
      <c r="I13728" s="18"/>
      <c r="K13728" s="180">
        <f t="shared" si="434"/>
        <v>0</v>
      </c>
      <c r="M13728" s="96">
        <f t="shared" si="435"/>
        <v>1</v>
      </c>
      <c r="N13728" s="273"/>
    </row>
    <row r="13729" spans="4:14" x14ac:dyDescent="0.25">
      <c r="D13729" s="129"/>
      <c r="F13729" s="99"/>
      <c r="G13729" s="99"/>
      <c r="H13729" s="99"/>
      <c r="I13729" s="18"/>
      <c r="K13729" s="180">
        <f t="shared" si="434"/>
        <v>0</v>
      </c>
      <c r="M13729" s="96">
        <f t="shared" si="435"/>
        <v>1</v>
      </c>
      <c r="N13729" s="273"/>
    </row>
    <row r="13730" spans="4:14" x14ac:dyDescent="0.25">
      <c r="D13730" s="129"/>
      <c r="F13730" s="99"/>
      <c r="G13730" s="99"/>
      <c r="H13730" s="99"/>
      <c r="I13730" s="18"/>
      <c r="K13730" s="180">
        <f t="shared" si="434"/>
        <v>0</v>
      </c>
      <c r="M13730" s="96">
        <f t="shared" si="435"/>
        <v>1</v>
      </c>
      <c r="N13730" s="273"/>
    </row>
    <row r="13731" spans="4:14" x14ac:dyDescent="0.25">
      <c r="D13731" s="129"/>
      <c r="F13731" s="99"/>
      <c r="G13731" s="99"/>
      <c r="H13731" s="99"/>
      <c r="I13731" s="18"/>
      <c r="K13731" s="180">
        <f t="shared" si="434"/>
        <v>0</v>
      </c>
      <c r="M13731" s="96">
        <f t="shared" si="435"/>
        <v>1</v>
      </c>
      <c r="N13731" s="273"/>
    </row>
    <row r="13732" spans="4:14" x14ac:dyDescent="0.25">
      <c r="D13732" s="129"/>
      <c r="F13732" s="99"/>
      <c r="G13732" s="99"/>
      <c r="H13732" s="99"/>
      <c r="I13732" s="18"/>
      <c r="K13732" s="180">
        <f t="shared" si="434"/>
        <v>0</v>
      </c>
      <c r="M13732" s="96">
        <f t="shared" si="435"/>
        <v>1</v>
      </c>
      <c r="N13732" s="273"/>
    </row>
    <row r="13733" spans="4:14" x14ac:dyDescent="0.25">
      <c r="D13733" s="129"/>
      <c r="F13733" s="99"/>
      <c r="G13733" s="99"/>
      <c r="H13733" s="99"/>
      <c r="I13733" s="18"/>
      <c r="K13733" s="180">
        <f t="shared" si="434"/>
        <v>0</v>
      </c>
      <c r="M13733" s="96">
        <f t="shared" si="435"/>
        <v>1</v>
      </c>
      <c r="N13733" s="273"/>
    </row>
    <row r="13734" spans="4:14" x14ac:dyDescent="0.25">
      <c r="D13734" s="129"/>
      <c r="F13734" s="99"/>
      <c r="G13734" s="99"/>
      <c r="H13734" s="99"/>
      <c r="I13734" s="18"/>
      <c r="K13734" s="180">
        <f t="shared" si="434"/>
        <v>0</v>
      </c>
      <c r="M13734" s="96">
        <f t="shared" si="435"/>
        <v>1</v>
      </c>
      <c r="N13734" s="273"/>
    </row>
    <row r="13735" spans="4:14" x14ac:dyDescent="0.25">
      <c r="D13735" s="129"/>
      <c r="F13735" s="99"/>
      <c r="G13735" s="99"/>
      <c r="H13735" s="99"/>
      <c r="I13735" s="18"/>
      <c r="K13735" s="180">
        <f t="shared" si="434"/>
        <v>0</v>
      </c>
      <c r="M13735" s="96">
        <f t="shared" si="435"/>
        <v>1</v>
      </c>
      <c r="N13735" s="273"/>
    </row>
    <row r="13736" spans="4:14" x14ac:dyDescent="0.25">
      <c r="D13736" s="129"/>
      <c r="F13736" s="99"/>
      <c r="G13736" s="99"/>
      <c r="H13736" s="99"/>
      <c r="I13736" s="18"/>
      <c r="K13736" s="180">
        <f t="shared" si="434"/>
        <v>0</v>
      </c>
      <c r="M13736" s="96">
        <f t="shared" si="435"/>
        <v>1</v>
      </c>
      <c r="N13736" s="273"/>
    </row>
    <row r="13737" spans="4:14" x14ac:dyDescent="0.25">
      <c r="D13737" s="129"/>
      <c r="F13737" s="99"/>
      <c r="G13737" s="99"/>
      <c r="H13737" s="99"/>
      <c r="I13737" s="18"/>
      <c r="K13737" s="180">
        <f t="shared" si="434"/>
        <v>0</v>
      </c>
      <c r="M13737" s="96">
        <f t="shared" si="435"/>
        <v>1</v>
      </c>
      <c r="N13737" s="273"/>
    </row>
    <row r="13738" spans="4:14" x14ac:dyDescent="0.25">
      <c r="D13738" s="129"/>
      <c r="F13738" s="99"/>
      <c r="G13738" s="99"/>
      <c r="H13738" s="99"/>
      <c r="I13738" s="18"/>
      <c r="K13738" s="180">
        <f t="shared" ref="K13738:K13801" si="436">IF(ctConta="",K13737+F13738,IF(I13738=ctConta,K13737+F13738,K13737))</f>
        <v>0</v>
      </c>
      <c r="M13738" s="96">
        <f t="shared" si="435"/>
        <v>1</v>
      </c>
      <c r="N13738" s="273"/>
    </row>
    <row r="13739" spans="4:14" x14ac:dyDescent="0.25">
      <c r="D13739" s="129"/>
      <c r="F13739" s="99"/>
      <c r="G13739" s="99"/>
      <c r="H13739" s="99"/>
      <c r="I13739" s="18"/>
      <c r="K13739" s="180">
        <f t="shared" si="436"/>
        <v>0</v>
      </c>
      <c r="M13739" s="96">
        <f t="shared" si="435"/>
        <v>1</v>
      </c>
      <c r="N13739" s="273"/>
    </row>
    <row r="13740" spans="4:14" x14ac:dyDescent="0.25">
      <c r="D13740" s="129"/>
      <c r="F13740" s="99"/>
      <c r="G13740" s="99"/>
      <c r="H13740" s="99"/>
      <c r="I13740" s="18"/>
      <c r="K13740" s="180">
        <f t="shared" si="436"/>
        <v>0</v>
      </c>
      <c r="M13740" s="96">
        <f t="shared" si="435"/>
        <v>1</v>
      </c>
      <c r="N13740" s="273"/>
    </row>
    <row r="13741" spans="4:14" x14ac:dyDescent="0.25">
      <c r="D13741" s="129"/>
      <c r="F13741" s="99"/>
      <c r="G13741" s="99"/>
      <c r="H13741" s="99"/>
      <c r="I13741" s="18"/>
      <c r="K13741" s="180">
        <f t="shared" si="436"/>
        <v>0</v>
      </c>
      <c r="M13741" s="96">
        <f t="shared" si="435"/>
        <v>1</v>
      </c>
      <c r="N13741" s="273"/>
    </row>
    <row r="13742" spans="4:14" x14ac:dyDescent="0.25">
      <c r="D13742" s="129"/>
      <c r="F13742" s="99"/>
      <c r="G13742" s="99"/>
      <c r="H13742" s="99"/>
      <c r="I13742" s="18"/>
      <c r="K13742" s="180">
        <f t="shared" si="436"/>
        <v>0</v>
      </c>
      <c r="M13742" s="96">
        <f t="shared" si="435"/>
        <v>1</v>
      </c>
      <c r="N13742" s="273"/>
    </row>
    <row r="13743" spans="4:14" x14ac:dyDescent="0.25">
      <c r="D13743" s="129"/>
      <c r="F13743" s="99"/>
      <c r="G13743" s="99"/>
      <c r="H13743" s="99"/>
      <c r="I13743" s="18"/>
      <c r="K13743" s="180">
        <f t="shared" si="436"/>
        <v>0</v>
      </c>
      <c r="M13743" s="96">
        <f t="shared" si="435"/>
        <v>1</v>
      </c>
      <c r="N13743" s="273"/>
    </row>
    <row r="13744" spans="4:14" x14ac:dyDescent="0.25">
      <c r="D13744" s="129"/>
      <c r="F13744" s="99"/>
      <c r="G13744" s="99"/>
      <c r="H13744" s="99"/>
      <c r="I13744" s="18"/>
      <c r="K13744" s="180">
        <f t="shared" si="436"/>
        <v>0</v>
      </c>
      <c r="M13744" s="96">
        <f t="shared" si="435"/>
        <v>1</v>
      </c>
      <c r="N13744" s="273"/>
    </row>
    <row r="13745" spans="4:14" x14ac:dyDescent="0.25">
      <c r="D13745" s="129"/>
      <c r="F13745" s="99"/>
      <c r="G13745" s="99"/>
      <c r="H13745" s="99"/>
      <c r="I13745" s="18"/>
      <c r="K13745" s="180">
        <f t="shared" si="436"/>
        <v>0</v>
      </c>
      <c r="M13745" s="96">
        <f t="shared" si="435"/>
        <v>1</v>
      </c>
      <c r="N13745" s="273"/>
    </row>
    <row r="13746" spans="4:14" x14ac:dyDescent="0.25">
      <c r="D13746" s="129"/>
      <c r="F13746" s="99"/>
      <c r="G13746" s="99"/>
      <c r="H13746" s="99"/>
      <c r="I13746" s="18"/>
      <c r="K13746" s="180">
        <f t="shared" si="436"/>
        <v>0</v>
      </c>
      <c r="M13746" s="96">
        <f t="shared" si="435"/>
        <v>1</v>
      </c>
      <c r="N13746" s="273"/>
    </row>
    <row r="13747" spans="4:14" x14ac:dyDescent="0.25">
      <c r="D13747" s="129"/>
      <c r="F13747" s="99"/>
      <c r="G13747" s="99"/>
      <c r="H13747" s="99"/>
      <c r="I13747" s="18"/>
      <c r="K13747" s="180">
        <f t="shared" si="436"/>
        <v>0</v>
      </c>
      <c r="M13747" s="96">
        <f t="shared" si="435"/>
        <v>1</v>
      </c>
      <c r="N13747" s="273"/>
    </row>
    <row r="13748" spans="4:14" x14ac:dyDescent="0.25">
      <c r="D13748" s="129"/>
      <c r="F13748" s="99"/>
      <c r="G13748" s="99"/>
      <c r="H13748" s="99"/>
      <c r="I13748" s="18"/>
      <c r="K13748" s="180">
        <f t="shared" si="436"/>
        <v>0</v>
      </c>
      <c r="M13748" s="96">
        <f t="shared" si="435"/>
        <v>1</v>
      </c>
      <c r="N13748" s="273"/>
    </row>
    <row r="13749" spans="4:14" x14ac:dyDescent="0.25">
      <c r="D13749" s="129"/>
      <c r="F13749" s="99"/>
      <c r="G13749" s="99"/>
      <c r="H13749" s="99"/>
      <c r="I13749" s="18"/>
      <c r="K13749" s="180">
        <f t="shared" si="436"/>
        <v>0</v>
      </c>
      <c r="M13749" s="96">
        <f t="shared" si="435"/>
        <v>1</v>
      </c>
      <c r="N13749" s="273"/>
    </row>
    <row r="13750" spans="4:14" x14ac:dyDescent="0.25">
      <c r="D13750" s="129"/>
      <c r="F13750" s="99"/>
      <c r="G13750" s="99"/>
      <c r="H13750" s="99"/>
      <c r="I13750" s="18"/>
      <c r="K13750" s="180">
        <f t="shared" si="436"/>
        <v>0</v>
      </c>
      <c r="M13750" s="96">
        <f t="shared" si="435"/>
        <v>1</v>
      </c>
      <c r="N13750" s="273"/>
    </row>
    <row r="13751" spans="4:14" x14ac:dyDescent="0.25">
      <c r="D13751" s="129"/>
      <c r="F13751" s="99"/>
      <c r="G13751" s="99"/>
      <c r="H13751" s="99"/>
      <c r="I13751" s="18"/>
      <c r="K13751" s="180">
        <f t="shared" si="436"/>
        <v>0</v>
      </c>
      <c r="M13751" s="96">
        <f t="shared" si="435"/>
        <v>1</v>
      </c>
      <c r="N13751" s="273"/>
    </row>
    <row r="13752" spans="4:14" x14ac:dyDescent="0.25">
      <c r="D13752" s="129"/>
      <c r="F13752" s="99"/>
      <c r="G13752" s="99"/>
      <c r="H13752" s="99"/>
      <c r="I13752" s="18"/>
      <c r="K13752" s="180">
        <f t="shared" si="436"/>
        <v>0</v>
      </c>
      <c r="M13752" s="96">
        <f t="shared" si="435"/>
        <v>1</v>
      </c>
      <c r="N13752" s="273"/>
    </row>
    <row r="13753" spans="4:14" x14ac:dyDescent="0.25">
      <c r="D13753" s="129"/>
      <c r="F13753" s="99"/>
      <c r="G13753" s="99"/>
      <c r="H13753" s="99"/>
      <c r="I13753" s="18"/>
      <c r="K13753" s="180">
        <f t="shared" si="436"/>
        <v>0</v>
      </c>
      <c r="M13753" s="96">
        <f t="shared" si="435"/>
        <v>1</v>
      </c>
      <c r="N13753" s="273"/>
    </row>
    <row r="13754" spans="4:14" x14ac:dyDescent="0.25">
      <c r="D13754" s="129"/>
      <c r="F13754" s="99"/>
      <c r="G13754" s="99"/>
      <c r="H13754" s="99"/>
      <c r="I13754" s="18"/>
      <c r="K13754" s="180">
        <f t="shared" si="436"/>
        <v>0</v>
      </c>
      <c r="M13754" s="96">
        <f t="shared" si="435"/>
        <v>1</v>
      </c>
      <c r="N13754" s="273"/>
    </row>
    <row r="13755" spans="4:14" x14ac:dyDescent="0.25">
      <c r="D13755" s="129"/>
      <c r="F13755" s="99"/>
      <c r="G13755" s="99"/>
      <c r="H13755" s="99"/>
      <c r="I13755" s="18"/>
      <c r="K13755" s="180">
        <f t="shared" si="436"/>
        <v>0</v>
      </c>
      <c r="M13755" s="96">
        <f t="shared" si="435"/>
        <v>1</v>
      </c>
      <c r="N13755" s="273"/>
    </row>
    <row r="13756" spans="4:14" x14ac:dyDescent="0.25">
      <c r="D13756" s="129"/>
      <c r="F13756" s="99"/>
      <c r="G13756" s="99"/>
      <c r="H13756" s="99"/>
      <c r="I13756" s="18"/>
      <c r="K13756" s="180">
        <f t="shared" si="436"/>
        <v>0</v>
      </c>
      <c r="M13756" s="96">
        <f t="shared" si="435"/>
        <v>1</v>
      </c>
      <c r="N13756" s="273"/>
    </row>
    <row r="13757" spans="4:14" x14ac:dyDescent="0.25">
      <c r="D13757" s="129"/>
      <c r="F13757" s="99"/>
      <c r="G13757" s="99"/>
      <c r="H13757" s="99"/>
      <c r="I13757" s="18"/>
      <c r="K13757" s="180">
        <f t="shared" si="436"/>
        <v>0</v>
      </c>
      <c r="M13757" s="96">
        <f t="shared" si="435"/>
        <v>1</v>
      </c>
      <c r="N13757" s="273"/>
    </row>
    <row r="13758" spans="4:14" x14ac:dyDescent="0.25">
      <c r="D13758" s="129"/>
      <c r="F13758" s="99"/>
      <c r="G13758" s="99"/>
      <c r="H13758" s="99"/>
      <c r="I13758" s="18"/>
      <c r="K13758" s="180">
        <f t="shared" si="436"/>
        <v>0</v>
      </c>
      <c r="M13758" s="96">
        <f t="shared" si="435"/>
        <v>1</v>
      </c>
      <c r="N13758" s="273"/>
    </row>
    <row r="13759" spans="4:14" x14ac:dyDescent="0.25">
      <c r="D13759" s="129"/>
      <c r="F13759" s="99"/>
      <c r="G13759" s="99"/>
      <c r="H13759" s="99"/>
      <c r="I13759" s="18"/>
      <c r="K13759" s="180">
        <f t="shared" si="436"/>
        <v>0</v>
      </c>
      <c r="M13759" s="96">
        <f t="shared" si="435"/>
        <v>1</v>
      </c>
      <c r="N13759" s="273"/>
    </row>
    <row r="13760" spans="4:14" x14ac:dyDescent="0.25">
      <c r="D13760" s="129"/>
      <c r="F13760" s="99"/>
      <c r="G13760" s="99"/>
      <c r="H13760" s="99"/>
      <c r="I13760" s="18"/>
      <c r="K13760" s="180">
        <f t="shared" si="436"/>
        <v>0</v>
      </c>
      <c r="M13760" s="96">
        <f t="shared" si="435"/>
        <v>1</v>
      </c>
      <c r="N13760" s="273"/>
    </row>
    <row r="13761" spans="4:14" x14ac:dyDescent="0.25">
      <c r="D13761" s="129"/>
      <c r="F13761" s="99"/>
      <c r="G13761" s="99"/>
      <c r="H13761" s="99"/>
      <c r="I13761" s="18"/>
      <c r="K13761" s="180">
        <f t="shared" si="436"/>
        <v>0</v>
      </c>
      <c r="M13761" s="96">
        <f t="shared" si="435"/>
        <v>1</v>
      </c>
      <c r="N13761" s="273"/>
    </row>
    <row r="13762" spans="4:14" x14ac:dyDescent="0.25">
      <c r="D13762" s="129"/>
      <c r="F13762" s="99"/>
      <c r="G13762" s="99"/>
      <c r="H13762" s="99"/>
      <c r="I13762" s="18"/>
      <c r="K13762" s="180">
        <f t="shared" si="436"/>
        <v>0</v>
      </c>
      <c r="M13762" s="96">
        <f t="shared" si="435"/>
        <v>1</v>
      </c>
      <c r="N13762" s="273"/>
    </row>
    <row r="13763" spans="4:14" x14ac:dyDescent="0.25">
      <c r="D13763" s="129"/>
      <c r="F13763" s="99"/>
      <c r="G13763" s="99"/>
      <c r="H13763" s="99"/>
      <c r="I13763" s="18"/>
      <c r="K13763" s="180">
        <f t="shared" si="436"/>
        <v>0</v>
      </c>
      <c r="M13763" s="96">
        <f t="shared" si="435"/>
        <v>1</v>
      </c>
      <c r="N13763" s="273"/>
    </row>
    <row r="13764" spans="4:14" x14ac:dyDescent="0.25">
      <c r="D13764" s="129"/>
      <c r="F13764" s="99"/>
      <c r="G13764" s="99"/>
      <c r="H13764" s="99"/>
      <c r="I13764" s="18"/>
      <c r="K13764" s="180">
        <f t="shared" si="436"/>
        <v>0</v>
      </c>
      <c r="M13764" s="96">
        <f t="shared" si="435"/>
        <v>1</v>
      </c>
      <c r="N13764" s="273"/>
    </row>
    <row r="13765" spans="4:14" x14ac:dyDescent="0.25">
      <c r="D13765" s="129"/>
      <c r="F13765" s="99"/>
      <c r="G13765" s="99"/>
      <c r="H13765" s="99"/>
      <c r="I13765" s="18"/>
      <c r="K13765" s="180">
        <f t="shared" si="436"/>
        <v>0</v>
      </c>
      <c r="M13765" s="96">
        <f t="shared" si="435"/>
        <v>1</v>
      </c>
      <c r="N13765" s="273"/>
    </row>
    <row r="13766" spans="4:14" x14ac:dyDescent="0.25">
      <c r="D13766" s="129"/>
      <c r="F13766" s="99"/>
      <c r="G13766" s="99"/>
      <c r="H13766" s="99"/>
      <c r="I13766" s="18"/>
      <c r="K13766" s="180">
        <f t="shared" si="436"/>
        <v>0</v>
      </c>
      <c r="M13766" s="96">
        <f t="shared" si="435"/>
        <v>1</v>
      </c>
      <c r="N13766" s="273"/>
    </row>
    <row r="13767" spans="4:14" x14ac:dyDescent="0.25">
      <c r="D13767" s="129"/>
      <c r="F13767" s="99"/>
      <c r="G13767" s="99"/>
      <c r="H13767" s="99"/>
      <c r="I13767" s="18"/>
      <c r="K13767" s="180">
        <f t="shared" si="436"/>
        <v>0</v>
      </c>
      <c r="M13767" s="96">
        <f t="shared" si="435"/>
        <v>1</v>
      </c>
      <c r="N13767" s="273"/>
    </row>
    <row r="13768" spans="4:14" x14ac:dyDescent="0.25">
      <c r="D13768" s="129"/>
      <c r="F13768" s="99"/>
      <c r="G13768" s="99"/>
      <c r="H13768" s="99"/>
      <c r="I13768" s="18"/>
      <c r="K13768" s="180">
        <f t="shared" si="436"/>
        <v>0</v>
      </c>
      <c r="M13768" s="96">
        <f t="shared" si="435"/>
        <v>1</v>
      </c>
      <c r="N13768" s="273"/>
    </row>
    <row r="13769" spans="4:14" x14ac:dyDescent="0.25">
      <c r="D13769" s="129"/>
      <c r="F13769" s="99"/>
      <c r="G13769" s="99"/>
      <c r="H13769" s="99"/>
      <c r="I13769" s="18"/>
      <c r="K13769" s="180">
        <f t="shared" si="436"/>
        <v>0</v>
      </c>
      <c r="M13769" s="96">
        <f t="shared" si="435"/>
        <v>1</v>
      </c>
      <c r="N13769" s="273"/>
    </row>
    <row r="13770" spans="4:14" x14ac:dyDescent="0.25">
      <c r="D13770" s="129"/>
      <c r="F13770" s="99"/>
      <c r="G13770" s="99"/>
      <c r="H13770" s="99"/>
      <c r="I13770" s="18"/>
      <c r="K13770" s="180">
        <f t="shared" si="436"/>
        <v>0</v>
      </c>
      <c r="M13770" s="96">
        <f t="shared" si="435"/>
        <v>1</v>
      </c>
      <c r="N13770" s="273"/>
    </row>
    <row r="13771" spans="4:14" x14ac:dyDescent="0.25">
      <c r="D13771" s="129"/>
      <c r="F13771" s="99"/>
      <c r="G13771" s="99"/>
      <c r="H13771" s="99"/>
      <c r="I13771" s="18"/>
      <c r="K13771" s="180">
        <f t="shared" si="436"/>
        <v>0</v>
      </c>
      <c r="M13771" s="96">
        <f t="shared" si="435"/>
        <v>1</v>
      </c>
      <c r="N13771" s="273"/>
    </row>
    <row r="13772" spans="4:14" x14ac:dyDescent="0.25">
      <c r="D13772" s="129"/>
      <c r="F13772" s="99"/>
      <c r="G13772" s="99"/>
      <c r="H13772" s="99"/>
      <c r="I13772" s="18"/>
      <c r="K13772" s="180">
        <f t="shared" si="436"/>
        <v>0</v>
      </c>
      <c r="M13772" s="96">
        <f t="shared" si="435"/>
        <v>1</v>
      </c>
      <c r="N13772" s="273"/>
    </row>
    <row r="13773" spans="4:14" x14ac:dyDescent="0.25">
      <c r="D13773" s="129"/>
      <c r="F13773" s="99"/>
      <c r="G13773" s="99"/>
      <c r="H13773" s="99"/>
      <c r="I13773" s="18"/>
      <c r="K13773" s="180">
        <f t="shared" si="436"/>
        <v>0</v>
      </c>
      <c r="M13773" s="96">
        <f t="shared" si="435"/>
        <v>1</v>
      </c>
      <c r="N13773" s="273"/>
    </row>
    <row r="13774" spans="4:14" x14ac:dyDescent="0.25">
      <c r="D13774" s="129"/>
      <c r="F13774" s="99"/>
      <c r="G13774" s="99"/>
      <c r="H13774" s="99"/>
      <c r="I13774" s="18"/>
      <c r="K13774" s="180">
        <f t="shared" si="436"/>
        <v>0</v>
      </c>
      <c r="M13774" s="96">
        <f t="shared" si="435"/>
        <v>1</v>
      </c>
      <c r="N13774" s="273"/>
    </row>
    <row r="13775" spans="4:14" x14ac:dyDescent="0.25">
      <c r="D13775" s="129"/>
      <c r="F13775" s="99"/>
      <c r="G13775" s="99"/>
      <c r="H13775" s="99"/>
      <c r="I13775" s="18"/>
      <c r="K13775" s="180">
        <f t="shared" si="436"/>
        <v>0</v>
      </c>
      <c r="M13775" s="96">
        <f t="shared" si="435"/>
        <v>1</v>
      </c>
      <c r="N13775" s="273"/>
    </row>
    <row r="13776" spans="4:14" x14ac:dyDescent="0.25">
      <c r="D13776" s="129"/>
      <c r="F13776" s="99"/>
      <c r="G13776" s="99"/>
      <c r="H13776" s="99"/>
      <c r="I13776" s="18"/>
      <c r="K13776" s="180">
        <f t="shared" si="436"/>
        <v>0</v>
      </c>
      <c r="M13776" s="96">
        <f t="shared" si="435"/>
        <v>1</v>
      </c>
      <c r="N13776" s="273"/>
    </row>
    <row r="13777" spans="4:14" x14ac:dyDescent="0.25">
      <c r="D13777" s="129"/>
      <c r="F13777" s="99"/>
      <c r="G13777" s="99"/>
      <c r="H13777" s="99"/>
      <c r="I13777" s="18"/>
      <c r="K13777" s="180">
        <f t="shared" si="436"/>
        <v>0</v>
      </c>
      <c r="M13777" s="96">
        <f t="shared" ref="M13777:M13840" si="437">UltimoDia(D13777)</f>
        <v>1</v>
      </c>
      <c r="N13777" s="273"/>
    </row>
    <row r="13778" spans="4:14" x14ac:dyDescent="0.25">
      <c r="D13778" s="129"/>
      <c r="F13778" s="99"/>
      <c r="G13778" s="99"/>
      <c r="H13778" s="99"/>
      <c r="I13778" s="18"/>
      <c r="K13778" s="180">
        <f t="shared" si="436"/>
        <v>0</v>
      </c>
      <c r="M13778" s="96">
        <f t="shared" si="437"/>
        <v>1</v>
      </c>
      <c r="N13778" s="273"/>
    </row>
    <row r="13779" spans="4:14" x14ac:dyDescent="0.25">
      <c r="D13779" s="129"/>
      <c r="F13779" s="99"/>
      <c r="G13779" s="99"/>
      <c r="H13779" s="99"/>
      <c r="I13779" s="18"/>
      <c r="K13779" s="180">
        <f t="shared" si="436"/>
        <v>0</v>
      </c>
      <c r="M13779" s="96">
        <f t="shared" si="437"/>
        <v>1</v>
      </c>
      <c r="N13779" s="273"/>
    </row>
    <row r="13780" spans="4:14" x14ac:dyDescent="0.25">
      <c r="D13780" s="129"/>
      <c r="F13780" s="99"/>
      <c r="G13780" s="99"/>
      <c r="H13780" s="99"/>
      <c r="I13780" s="18"/>
      <c r="K13780" s="180">
        <f t="shared" si="436"/>
        <v>0</v>
      </c>
      <c r="M13780" s="96">
        <f t="shared" si="437"/>
        <v>1</v>
      </c>
      <c r="N13780" s="273"/>
    </row>
    <row r="13781" spans="4:14" x14ac:dyDescent="0.25">
      <c r="D13781" s="129"/>
      <c r="F13781" s="99"/>
      <c r="G13781" s="99"/>
      <c r="H13781" s="99"/>
      <c r="I13781" s="18"/>
      <c r="K13781" s="180">
        <f t="shared" si="436"/>
        <v>0</v>
      </c>
      <c r="M13781" s="96">
        <f t="shared" si="437"/>
        <v>1</v>
      </c>
      <c r="N13781" s="273"/>
    </row>
    <row r="13782" spans="4:14" x14ac:dyDescent="0.25">
      <c r="D13782" s="129"/>
      <c r="F13782" s="99"/>
      <c r="G13782" s="99"/>
      <c r="H13782" s="99"/>
      <c r="I13782" s="18"/>
      <c r="K13782" s="180">
        <f t="shared" si="436"/>
        <v>0</v>
      </c>
      <c r="M13782" s="96">
        <f t="shared" si="437"/>
        <v>1</v>
      </c>
      <c r="N13782" s="273"/>
    </row>
    <row r="13783" spans="4:14" x14ac:dyDescent="0.25">
      <c r="D13783" s="129"/>
      <c r="F13783" s="99"/>
      <c r="G13783" s="99"/>
      <c r="H13783" s="99"/>
      <c r="I13783" s="18"/>
      <c r="K13783" s="180">
        <f t="shared" si="436"/>
        <v>0</v>
      </c>
      <c r="M13783" s="96">
        <f t="shared" si="437"/>
        <v>1</v>
      </c>
      <c r="N13783" s="273"/>
    </row>
    <row r="13784" spans="4:14" x14ac:dyDescent="0.25">
      <c r="D13784" s="129"/>
      <c r="F13784" s="99"/>
      <c r="G13784" s="99"/>
      <c r="H13784" s="99"/>
      <c r="I13784" s="18"/>
      <c r="K13784" s="180">
        <f t="shared" si="436"/>
        <v>0</v>
      </c>
      <c r="M13784" s="96">
        <f t="shared" si="437"/>
        <v>1</v>
      </c>
      <c r="N13784" s="273"/>
    </row>
    <row r="13785" spans="4:14" x14ac:dyDescent="0.25">
      <c r="D13785" s="129"/>
      <c r="F13785" s="99"/>
      <c r="G13785" s="99"/>
      <c r="H13785" s="99"/>
      <c r="I13785" s="18"/>
      <c r="K13785" s="180">
        <f t="shared" si="436"/>
        <v>0</v>
      </c>
      <c r="M13785" s="96">
        <f t="shared" si="437"/>
        <v>1</v>
      </c>
      <c r="N13785" s="273"/>
    </row>
    <row r="13786" spans="4:14" x14ac:dyDescent="0.25">
      <c r="D13786" s="129"/>
      <c r="F13786" s="99"/>
      <c r="G13786" s="99"/>
      <c r="H13786" s="99"/>
      <c r="I13786" s="18"/>
      <c r="K13786" s="180">
        <f t="shared" si="436"/>
        <v>0</v>
      </c>
      <c r="M13786" s="96">
        <f t="shared" si="437"/>
        <v>1</v>
      </c>
      <c r="N13786" s="273"/>
    </row>
    <row r="13787" spans="4:14" x14ac:dyDescent="0.25">
      <c r="D13787" s="129"/>
      <c r="F13787" s="99"/>
      <c r="G13787" s="99"/>
      <c r="H13787" s="99"/>
      <c r="I13787" s="18"/>
      <c r="K13787" s="180">
        <f t="shared" si="436"/>
        <v>0</v>
      </c>
      <c r="M13787" s="96">
        <f t="shared" si="437"/>
        <v>1</v>
      </c>
      <c r="N13787" s="273"/>
    </row>
    <row r="13788" spans="4:14" x14ac:dyDescent="0.25">
      <c r="D13788" s="129"/>
      <c r="F13788" s="99"/>
      <c r="G13788" s="99"/>
      <c r="H13788" s="99"/>
      <c r="I13788" s="18"/>
      <c r="K13788" s="180">
        <f t="shared" si="436"/>
        <v>0</v>
      </c>
      <c r="M13788" s="96">
        <f t="shared" si="437"/>
        <v>1</v>
      </c>
      <c r="N13788" s="273"/>
    </row>
    <row r="13789" spans="4:14" x14ac:dyDescent="0.25">
      <c r="D13789" s="129"/>
      <c r="F13789" s="99"/>
      <c r="G13789" s="99"/>
      <c r="H13789" s="99"/>
      <c r="I13789" s="18"/>
      <c r="K13789" s="180">
        <f t="shared" si="436"/>
        <v>0</v>
      </c>
      <c r="M13789" s="96">
        <f t="shared" si="437"/>
        <v>1</v>
      </c>
      <c r="N13789" s="273"/>
    </row>
    <row r="13790" spans="4:14" x14ac:dyDescent="0.25">
      <c r="D13790" s="129"/>
      <c r="F13790" s="99"/>
      <c r="G13790" s="99"/>
      <c r="H13790" s="99"/>
      <c r="I13790" s="18"/>
      <c r="K13790" s="180">
        <f t="shared" si="436"/>
        <v>0</v>
      </c>
      <c r="M13790" s="96">
        <f t="shared" si="437"/>
        <v>1</v>
      </c>
      <c r="N13790" s="273"/>
    </row>
    <row r="13791" spans="4:14" x14ac:dyDescent="0.25">
      <c r="D13791" s="129"/>
      <c r="F13791" s="99"/>
      <c r="G13791" s="99"/>
      <c r="H13791" s="99"/>
      <c r="I13791" s="18"/>
      <c r="K13791" s="180">
        <f t="shared" si="436"/>
        <v>0</v>
      </c>
      <c r="M13791" s="96">
        <f t="shared" si="437"/>
        <v>1</v>
      </c>
      <c r="N13791" s="273"/>
    </row>
    <row r="13792" spans="4:14" x14ac:dyDescent="0.25">
      <c r="D13792" s="129"/>
      <c r="F13792" s="99"/>
      <c r="G13792" s="99"/>
      <c r="H13792" s="99"/>
      <c r="I13792" s="18"/>
      <c r="K13792" s="180">
        <f t="shared" si="436"/>
        <v>0</v>
      </c>
      <c r="M13792" s="96">
        <f t="shared" si="437"/>
        <v>1</v>
      </c>
      <c r="N13792" s="273"/>
    </row>
    <row r="13793" spans="4:14" x14ac:dyDescent="0.25">
      <c r="D13793" s="129"/>
      <c r="F13793" s="99"/>
      <c r="G13793" s="99"/>
      <c r="H13793" s="99"/>
      <c r="I13793" s="18"/>
      <c r="K13793" s="180">
        <f t="shared" si="436"/>
        <v>0</v>
      </c>
      <c r="M13793" s="96">
        <f t="shared" si="437"/>
        <v>1</v>
      </c>
      <c r="N13793" s="273"/>
    </row>
    <row r="13794" spans="4:14" x14ac:dyDescent="0.25">
      <c r="D13794" s="129"/>
      <c r="F13794" s="99"/>
      <c r="G13794" s="99"/>
      <c r="H13794" s="99"/>
      <c r="I13794" s="18"/>
      <c r="K13794" s="180">
        <f t="shared" si="436"/>
        <v>0</v>
      </c>
      <c r="M13794" s="96">
        <f t="shared" si="437"/>
        <v>1</v>
      </c>
      <c r="N13794" s="273"/>
    </row>
    <row r="13795" spans="4:14" x14ac:dyDescent="0.25">
      <c r="D13795" s="129"/>
      <c r="F13795" s="99"/>
      <c r="G13795" s="99"/>
      <c r="H13795" s="99"/>
      <c r="I13795" s="18"/>
      <c r="K13795" s="180">
        <f t="shared" si="436"/>
        <v>0</v>
      </c>
      <c r="M13795" s="96">
        <f t="shared" si="437"/>
        <v>1</v>
      </c>
      <c r="N13795" s="273"/>
    </row>
    <row r="13796" spans="4:14" x14ac:dyDescent="0.25">
      <c r="D13796" s="129"/>
      <c r="F13796" s="99"/>
      <c r="G13796" s="99"/>
      <c r="H13796" s="99"/>
      <c r="I13796" s="18"/>
      <c r="K13796" s="180">
        <f t="shared" si="436"/>
        <v>0</v>
      </c>
      <c r="M13796" s="96">
        <f t="shared" si="437"/>
        <v>1</v>
      </c>
      <c r="N13796" s="273"/>
    </row>
    <row r="13797" spans="4:14" x14ac:dyDescent="0.25">
      <c r="D13797" s="129"/>
      <c r="F13797" s="99"/>
      <c r="G13797" s="99"/>
      <c r="H13797" s="99"/>
      <c r="I13797" s="18"/>
      <c r="K13797" s="180">
        <f t="shared" si="436"/>
        <v>0</v>
      </c>
      <c r="M13797" s="96">
        <f t="shared" si="437"/>
        <v>1</v>
      </c>
      <c r="N13797" s="273"/>
    </row>
    <row r="13798" spans="4:14" x14ac:dyDescent="0.25">
      <c r="D13798" s="129"/>
      <c r="F13798" s="99"/>
      <c r="G13798" s="99"/>
      <c r="H13798" s="99"/>
      <c r="I13798" s="18"/>
      <c r="K13798" s="180">
        <f t="shared" si="436"/>
        <v>0</v>
      </c>
      <c r="M13798" s="96">
        <f t="shared" si="437"/>
        <v>1</v>
      </c>
      <c r="N13798" s="273"/>
    </row>
    <row r="13799" spans="4:14" x14ac:dyDescent="0.25">
      <c r="D13799" s="129"/>
      <c r="F13799" s="99"/>
      <c r="G13799" s="99"/>
      <c r="H13799" s="99"/>
      <c r="I13799" s="18"/>
      <c r="K13799" s="180">
        <f t="shared" si="436"/>
        <v>0</v>
      </c>
      <c r="M13799" s="96">
        <f t="shared" si="437"/>
        <v>1</v>
      </c>
      <c r="N13799" s="273"/>
    </row>
    <row r="13800" spans="4:14" x14ac:dyDescent="0.25">
      <c r="D13800" s="129"/>
      <c r="F13800" s="99"/>
      <c r="G13800" s="99"/>
      <c r="H13800" s="99"/>
      <c r="I13800" s="18"/>
      <c r="K13800" s="180">
        <f t="shared" si="436"/>
        <v>0</v>
      </c>
      <c r="M13800" s="96">
        <f t="shared" si="437"/>
        <v>1</v>
      </c>
      <c r="N13800" s="273"/>
    </row>
    <row r="13801" spans="4:14" x14ac:dyDescent="0.25">
      <c r="D13801" s="129"/>
      <c r="F13801" s="99"/>
      <c r="G13801" s="99"/>
      <c r="H13801" s="99"/>
      <c r="I13801" s="18"/>
      <c r="K13801" s="180">
        <f t="shared" si="436"/>
        <v>0</v>
      </c>
      <c r="M13801" s="96">
        <f t="shared" si="437"/>
        <v>1</v>
      </c>
      <c r="N13801" s="273"/>
    </row>
    <row r="13802" spans="4:14" x14ac:dyDescent="0.25">
      <c r="D13802" s="129"/>
      <c r="F13802" s="99"/>
      <c r="G13802" s="99"/>
      <c r="H13802" s="99"/>
      <c r="I13802" s="18"/>
      <c r="K13802" s="180">
        <f t="shared" ref="K13802:K13865" si="438">IF(ctConta="",K13801+F13802,IF(I13802=ctConta,K13801+F13802,K13801))</f>
        <v>0</v>
      </c>
      <c r="M13802" s="96">
        <f t="shared" si="437"/>
        <v>1</v>
      </c>
      <c r="N13802" s="273"/>
    </row>
    <row r="13803" spans="4:14" x14ac:dyDescent="0.25">
      <c r="D13803" s="129"/>
      <c r="F13803" s="99"/>
      <c r="G13803" s="99"/>
      <c r="H13803" s="99"/>
      <c r="I13803" s="18"/>
      <c r="K13803" s="180">
        <f t="shared" si="438"/>
        <v>0</v>
      </c>
      <c r="M13803" s="96">
        <f t="shared" si="437"/>
        <v>1</v>
      </c>
      <c r="N13803" s="273"/>
    </row>
    <row r="13804" spans="4:14" x14ac:dyDescent="0.25">
      <c r="D13804" s="129"/>
      <c r="F13804" s="99"/>
      <c r="G13804" s="99"/>
      <c r="H13804" s="99"/>
      <c r="I13804" s="18"/>
      <c r="K13804" s="180">
        <f t="shared" si="438"/>
        <v>0</v>
      </c>
      <c r="M13804" s="96">
        <f t="shared" si="437"/>
        <v>1</v>
      </c>
      <c r="N13804" s="273"/>
    </row>
    <row r="13805" spans="4:14" x14ac:dyDescent="0.25">
      <c r="D13805" s="129"/>
      <c r="F13805" s="99"/>
      <c r="G13805" s="99"/>
      <c r="H13805" s="99"/>
      <c r="I13805" s="18"/>
      <c r="K13805" s="180">
        <f t="shared" si="438"/>
        <v>0</v>
      </c>
      <c r="M13805" s="96">
        <f t="shared" si="437"/>
        <v>1</v>
      </c>
      <c r="N13805" s="273"/>
    </row>
    <row r="13806" spans="4:14" x14ac:dyDescent="0.25">
      <c r="D13806" s="129"/>
      <c r="F13806" s="99"/>
      <c r="G13806" s="99"/>
      <c r="H13806" s="99"/>
      <c r="I13806" s="18"/>
      <c r="K13806" s="180">
        <f t="shared" si="438"/>
        <v>0</v>
      </c>
      <c r="M13806" s="96">
        <f t="shared" si="437"/>
        <v>1</v>
      </c>
      <c r="N13806" s="273"/>
    </row>
    <row r="13807" spans="4:14" x14ac:dyDescent="0.25">
      <c r="D13807" s="129"/>
      <c r="F13807" s="99"/>
      <c r="G13807" s="99"/>
      <c r="H13807" s="99"/>
      <c r="I13807" s="18"/>
      <c r="K13807" s="180">
        <f t="shared" si="438"/>
        <v>0</v>
      </c>
      <c r="M13807" s="96">
        <f t="shared" si="437"/>
        <v>1</v>
      </c>
      <c r="N13807" s="273"/>
    </row>
    <row r="13808" spans="4:14" x14ac:dyDescent="0.25">
      <c r="D13808" s="129"/>
      <c r="F13808" s="99"/>
      <c r="G13808" s="99"/>
      <c r="H13808" s="99"/>
      <c r="I13808" s="18"/>
      <c r="K13808" s="180">
        <f t="shared" si="438"/>
        <v>0</v>
      </c>
      <c r="M13808" s="96">
        <f t="shared" si="437"/>
        <v>1</v>
      </c>
      <c r="N13808" s="273"/>
    </row>
    <row r="13809" spans="4:14" x14ac:dyDescent="0.25">
      <c r="D13809" s="129"/>
      <c r="F13809" s="99"/>
      <c r="G13809" s="99"/>
      <c r="H13809" s="99"/>
      <c r="I13809" s="18"/>
      <c r="K13809" s="180">
        <f t="shared" si="438"/>
        <v>0</v>
      </c>
      <c r="M13809" s="96">
        <f t="shared" si="437"/>
        <v>1</v>
      </c>
      <c r="N13809" s="273"/>
    </row>
    <row r="13810" spans="4:14" x14ac:dyDescent="0.25">
      <c r="D13810" s="129"/>
      <c r="F13810" s="99"/>
      <c r="G13810" s="99"/>
      <c r="H13810" s="99"/>
      <c r="I13810" s="18"/>
      <c r="K13810" s="180">
        <f t="shared" si="438"/>
        <v>0</v>
      </c>
      <c r="M13810" s="96">
        <f t="shared" si="437"/>
        <v>1</v>
      </c>
      <c r="N13810" s="273"/>
    </row>
    <row r="13811" spans="4:14" x14ac:dyDescent="0.25">
      <c r="D13811" s="129"/>
      <c r="F13811" s="99"/>
      <c r="G13811" s="99"/>
      <c r="H13811" s="99"/>
      <c r="I13811" s="18"/>
      <c r="K13811" s="180">
        <f t="shared" si="438"/>
        <v>0</v>
      </c>
      <c r="M13811" s="96">
        <f t="shared" si="437"/>
        <v>1</v>
      </c>
      <c r="N13811" s="273"/>
    </row>
    <row r="13812" spans="4:14" x14ac:dyDescent="0.25">
      <c r="D13812" s="129"/>
      <c r="F13812" s="99"/>
      <c r="G13812" s="99"/>
      <c r="H13812" s="99"/>
      <c r="I13812" s="18"/>
      <c r="K13812" s="180">
        <f t="shared" si="438"/>
        <v>0</v>
      </c>
      <c r="M13812" s="96">
        <f t="shared" si="437"/>
        <v>1</v>
      </c>
      <c r="N13812" s="273"/>
    </row>
    <row r="13813" spans="4:14" x14ac:dyDescent="0.25">
      <c r="D13813" s="129"/>
      <c r="F13813" s="99"/>
      <c r="G13813" s="99"/>
      <c r="H13813" s="99"/>
      <c r="I13813" s="18"/>
      <c r="K13813" s="180">
        <f t="shared" si="438"/>
        <v>0</v>
      </c>
      <c r="M13813" s="96">
        <f t="shared" si="437"/>
        <v>1</v>
      </c>
      <c r="N13813" s="273"/>
    </row>
    <row r="13814" spans="4:14" x14ac:dyDescent="0.25">
      <c r="D13814" s="129"/>
      <c r="F13814" s="99"/>
      <c r="G13814" s="99"/>
      <c r="H13814" s="99"/>
      <c r="I13814" s="18"/>
      <c r="K13814" s="180">
        <f t="shared" si="438"/>
        <v>0</v>
      </c>
      <c r="M13814" s="96">
        <f t="shared" si="437"/>
        <v>1</v>
      </c>
      <c r="N13814" s="273"/>
    </row>
    <row r="13815" spans="4:14" x14ac:dyDescent="0.25">
      <c r="D13815" s="129"/>
      <c r="F13815" s="99"/>
      <c r="G13815" s="99"/>
      <c r="H13815" s="99"/>
      <c r="I13815" s="18"/>
      <c r="K13815" s="180">
        <f t="shared" si="438"/>
        <v>0</v>
      </c>
      <c r="M13815" s="96">
        <f t="shared" si="437"/>
        <v>1</v>
      </c>
      <c r="N13815" s="273"/>
    </row>
    <row r="13816" spans="4:14" x14ac:dyDescent="0.25">
      <c r="D13816" s="129"/>
      <c r="F13816" s="99"/>
      <c r="G13816" s="99"/>
      <c r="H13816" s="99"/>
      <c r="I13816" s="18"/>
      <c r="K13816" s="180">
        <f t="shared" si="438"/>
        <v>0</v>
      </c>
      <c r="M13816" s="96">
        <f t="shared" si="437"/>
        <v>1</v>
      </c>
      <c r="N13816" s="273"/>
    </row>
    <row r="13817" spans="4:14" x14ac:dyDescent="0.25">
      <c r="D13817" s="129"/>
      <c r="F13817" s="99"/>
      <c r="G13817" s="99"/>
      <c r="H13817" s="99"/>
      <c r="I13817" s="18"/>
      <c r="K13817" s="180">
        <f t="shared" si="438"/>
        <v>0</v>
      </c>
      <c r="M13817" s="96">
        <f t="shared" si="437"/>
        <v>1</v>
      </c>
      <c r="N13817" s="273"/>
    </row>
    <row r="13818" spans="4:14" x14ac:dyDescent="0.25">
      <c r="D13818" s="129"/>
      <c r="F13818" s="99"/>
      <c r="G13818" s="99"/>
      <c r="H13818" s="99"/>
      <c r="I13818" s="18"/>
      <c r="K13818" s="180">
        <f t="shared" si="438"/>
        <v>0</v>
      </c>
      <c r="M13818" s="96">
        <f t="shared" si="437"/>
        <v>1</v>
      </c>
      <c r="N13818" s="273"/>
    </row>
    <row r="13819" spans="4:14" x14ac:dyDescent="0.25">
      <c r="D13819" s="129"/>
      <c r="F13819" s="99"/>
      <c r="G13819" s="99"/>
      <c r="H13819" s="99"/>
      <c r="I13819" s="18"/>
      <c r="K13819" s="180">
        <f t="shared" si="438"/>
        <v>0</v>
      </c>
      <c r="M13819" s="96">
        <f t="shared" si="437"/>
        <v>1</v>
      </c>
      <c r="N13819" s="273"/>
    </row>
    <row r="13820" spans="4:14" x14ac:dyDescent="0.25">
      <c r="D13820" s="129"/>
      <c r="F13820" s="99"/>
      <c r="G13820" s="99"/>
      <c r="H13820" s="99"/>
      <c r="I13820" s="18"/>
      <c r="K13820" s="180">
        <f t="shared" si="438"/>
        <v>0</v>
      </c>
      <c r="M13820" s="96">
        <f t="shared" si="437"/>
        <v>1</v>
      </c>
      <c r="N13820" s="273"/>
    </row>
    <row r="13821" spans="4:14" x14ac:dyDescent="0.25">
      <c r="D13821" s="129"/>
      <c r="F13821" s="99"/>
      <c r="G13821" s="99"/>
      <c r="H13821" s="99"/>
      <c r="I13821" s="18"/>
      <c r="K13821" s="180">
        <f t="shared" si="438"/>
        <v>0</v>
      </c>
      <c r="M13821" s="96">
        <f t="shared" si="437"/>
        <v>1</v>
      </c>
      <c r="N13821" s="273"/>
    </row>
    <row r="13822" spans="4:14" x14ac:dyDescent="0.25">
      <c r="D13822" s="129"/>
      <c r="F13822" s="99"/>
      <c r="G13822" s="99"/>
      <c r="H13822" s="99"/>
      <c r="I13822" s="18"/>
      <c r="K13822" s="180">
        <f t="shared" si="438"/>
        <v>0</v>
      </c>
      <c r="M13822" s="96">
        <f t="shared" si="437"/>
        <v>1</v>
      </c>
      <c r="N13822" s="273"/>
    </row>
    <row r="13823" spans="4:14" x14ac:dyDescent="0.25">
      <c r="D13823" s="129"/>
      <c r="F13823" s="99"/>
      <c r="G13823" s="99"/>
      <c r="H13823" s="99"/>
      <c r="I13823" s="18"/>
      <c r="K13823" s="180">
        <f t="shared" si="438"/>
        <v>0</v>
      </c>
      <c r="M13823" s="96">
        <f t="shared" si="437"/>
        <v>1</v>
      </c>
      <c r="N13823" s="273"/>
    </row>
    <row r="13824" spans="4:14" x14ac:dyDescent="0.25">
      <c r="D13824" s="129"/>
      <c r="F13824" s="99"/>
      <c r="G13824" s="99"/>
      <c r="H13824" s="99"/>
      <c r="I13824" s="18"/>
      <c r="K13824" s="180">
        <f t="shared" si="438"/>
        <v>0</v>
      </c>
      <c r="M13824" s="96">
        <f t="shared" si="437"/>
        <v>1</v>
      </c>
      <c r="N13824" s="273"/>
    </row>
    <row r="13825" spans="4:14" x14ac:dyDescent="0.25">
      <c r="D13825" s="129"/>
      <c r="F13825" s="99"/>
      <c r="G13825" s="99"/>
      <c r="H13825" s="99"/>
      <c r="I13825" s="18"/>
      <c r="K13825" s="180">
        <f t="shared" si="438"/>
        <v>0</v>
      </c>
      <c r="M13825" s="96">
        <f t="shared" si="437"/>
        <v>1</v>
      </c>
      <c r="N13825" s="273"/>
    </row>
    <row r="13826" spans="4:14" x14ac:dyDescent="0.25">
      <c r="D13826" s="129"/>
      <c r="F13826" s="99"/>
      <c r="G13826" s="99"/>
      <c r="H13826" s="99"/>
      <c r="I13826" s="18"/>
      <c r="K13826" s="180">
        <f t="shared" si="438"/>
        <v>0</v>
      </c>
      <c r="M13826" s="96">
        <f t="shared" si="437"/>
        <v>1</v>
      </c>
      <c r="N13826" s="273"/>
    </row>
    <row r="13827" spans="4:14" x14ac:dyDescent="0.25">
      <c r="D13827" s="129"/>
      <c r="F13827" s="99"/>
      <c r="G13827" s="99"/>
      <c r="H13827" s="99"/>
      <c r="I13827" s="18"/>
      <c r="K13827" s="180">
        <f t="shared" si="438"/>
        <v>0</v>
      </c>
      <c r="M13827" s="96">
        <f t="shared" si="437"/>
        <v>1</v>
      </c>
      <c r="N13827" s="273"/>
    </row>
    <row r="13828" spans="4:14" x14ac:dyDescent="0.25">
      <c r="D13828" s="129"/>
      <c r="F13828" s="99"/>
      <c r="G13828" s="99"/>
      <c r="H13828" s="99"/>
      <c r="I13828" s="18"/>
      <c r="K13828" s="180">
        <f t="shared" si="438"/>
        <v>0</v>
      </c>
      <c r="M13828" s="96">
        <f t="shared" si="437"/>
        <v>1</v>
      </c>
      <c r="N13828" s="273"/>
    </row>
    <row r="13829" spans="4:14" x14ac:dyDescent="0.25">
      <c r="D13829" s="129"/>
      <c r="F13829" s="99"/>
      <c r="G13829" s="99"/>
      <c r="H13829" s="99"/>
      <c r="I13829" s="18"/>
      <c r="K13829" s="180">
        <f t="shared" si="438"/>
        <v>0</v>
      </c>
      <c r="M13829" s="96">
        <f t="shared" si="437"/>
        <v>1</v>
      </c>
      <c r="N13829" s="273"/>
    </row>
    <row r="13830" spans="4:14" x14ac:dyDescent="0.25">
      <c r="D13830" s="129"/>
      <c r="F13830" s="99"/>
      <c r="G13830" s="99"/>
      <c r="H13830" s="99"/>
      <c r="I13830" s="18"/>
      <c r="K13830" s="180">
        <f t="shared" si="438"/>
        <v>0</v>
      </c>
      <c r="M13830" s="96">
        <f t="shared" si="437"/>
        <v>1</v>
      </c>
      <c r="N13830" s="273"/>
    </row>
    <row r="13831" spans="4:14" x14ac:dyDescent="0.25">
      <c r="D13831" s="129"/>
      <c r="F13831" s="99"/>
      <c r="G13831" s="99"/>
      <c r="H13831" s="99"/>
      <c r="I13831" s="18"/>
      <c r="K13831" s="180">
        <f t="shared" si="438"/>
        <v>0</v>
      </c>
      <c r="M13831" s="96">
        <f t="shared" si="437"/>
        <v>1</v>
      </c>
      <c r="N13831" s="273"/>
    </row>
    <row r="13832" spans="4:14" x14ac:dyDescent="0.25">
      <c r="D13832" s="129"/>
      <c r="F13832" s="99"/>
      <c r="G13832" s="99"/>
      <c r="H13832" s="99"/>
      <c r="I13832" s="18"/>
      <c r="K13832" s="180">
        <f t="shared" si="438"/>
        <v>0</v>
      </c>
      <c r="M13832" s="96">
        <f t="shared" si="437"/>
        <v>1</v>
      </c>
      <c r="N13832" s="273"/>
    </row>
    <row r="13833" spans="4:14" x14ac:dyDescent="0.25">
      <c r="D13833" s="129"/>
      <c r="F13833" s="99"/>
      <c r="G13833" s="99"/>
      <c r="H13833" s="99"/>
      <c r="I13833" s="18"/>
      <c r="K13833" s="180">
        <f t="shared" si="438"/>
        <v>0</v>
      </c>
      <c r="M13833" s="96">
        <f t="shared" si="437"/>
        <v>1</v>
      </c>
      <c r="N13833" s="273"/>
    </row>
    <row r="13834" spans="4:14" x14ac:dyDescent="0.25">
      <c r="D13834" s="129"/>
      <c r="F13834" s="99"/>
      <c r="G13834" s="99"/>
      <c r="H13834" s="99"/>
      <c r="I13834" s="18"/>
      <c r="K13834" s="180">
        <f t="shared" si="438"/>
        <v>0</v>
      </c>
      <c r="M13834" s="96">
        <f t="shared" si="437"/>
        <v>1</v>
      </c>
      <c r="N13834" s="273"/>
    </row>
    <row r="13835" spans="4:14" x14ac:dyDescent="0.25">
      <c r="D13835" s="129"/>
      <c r="F13835" s="99"/>
      <c r="G13835" s="99"/>
      <c r="H13835" s="99"/>
      <c r="I13835" s="18"/>
      <c r="K13835" s="180">
        <f t="shared" si="438"/>
        <v>0</v>
      </c>
      <c r="M13835" s="96">
        <f t="shared" si="437"/>
        <v>1</v>
      </c>
      <c r="N13835" s="273"/>
    </row>
    <row r="13836" spans="4:14" x14ac:dyDescent="0.25">
      <c r="D13836" s="129"/>
      <c r="F13836" s="99"/>
      <c r="G13836" s="99"/>
      <c r="H13836" s="99"/>
      <c r="I13836" s="18"/>
      <c r="K13836" s="180">
        <f t="shared" si="438"/>
        <v>0</v>
      </c>
      <c r="M13836" s="96">
        <f t="shared" si="437"/>
        <v>1</v>
      </c>
      <c r="N13836" s="273"/>
    </row>
    <row r="13837" spans="4:14" x14ac:dyDescent="0.25">
      <c r="D13837" s="129"/>
      <c r="F13837" s="99"/>
      <c r="G13837" s="99"/>
      <c r="H13837" s="99"/>
      <c r="I13837" s="18"/>
      <c r="K13837" s="180">
        <f t="shared" si="438"/>
        <v>0</v>
      </c>
      <c r="M13837" s="96">
        <f t="shared" si="437"/>
        <v>1</v>
      </c>
      <c r="N13837" s="273"/>
    </row>
    <row r="13838" spans="4:14" x14ac:dyDescent="0.25">
      <c r="D13838" s="129"/>
      <c r="F13838" s="99"/>
      <c r="G13838" s="99"/>
      <c r="H13838" s="99"/>
      <c r="I13838" s="18"/>
      <c r="K13838" s="180">
        <f t="shared" si="438"/>
        <v>0</v>
      </c>
      <c r="M13838" s="96">
        <f t="shared" si="437"/>
        <v>1</v>
      </c>
      <c r="N13838" s="273"/>
    </row>
    <row r="13839" spans="4:14" x14ac:dyDescent="0.25">
      <c r="D13839" s="129"/>
      <c r="F13839" s="99"/>
      <c r="G13839" s="99"/>
      <c r="H13839" s="99"/>
      <c r="I13839" s="18"/>
      <c r="K13839" s="180">
        <f t="shared" si="438"/>
        <v>0</v>
      </c>
      <c r="M13839" s="96">
        <f t="shared" si="437"/>
        <v>1</v>
      </c>
      <c r="N13839" s="273"/>
    </row>
    <row r="13840" spans="4:14" x14ac:dyDescent="0.25">
      <c r="D13840" s="129"/>
      <c r="F13840" s="99"/>
      <c r="G13840" s="99"/>
      <c r="H13840" s="99"/>
      <c r="I13840" s="18"/>
      <c r="K13840" s="180">
        <f t="shared" si="438"/>
        <v>0</v>
      </c>
      <c r="M13840" s="96">
        <f t="shared" si="437"/>
        <v>1</v>
      </c>
      <c r="N13840" s="273"/>
    </row>
    <row r="13841" spans="4:14" x14ac:dyDescent="0.25">
      <c r="D13841" s="129"/>
      <c r="F13841" s="99"/>
      <c r="G13841" s="99"/>
      <c r="H13841" s="99"/>
      <c r="I13841" s="18"/>
      <c r="K13841" s="180">
        <f t="shared" si="438"/>
        <v>0</v>
      </c>
      <c r="M13841" s="96">
        <f t="shared" ref="M13841:M13904" si="439">UltimoDia(D13841)</f>
        <v>1</v>
      </c>
      <c r="N13841" s="273"/>
    </row>
    <row r="13842" spans="4:14" x14ac:dyDescent="0.25">
      <c r="D13842" s="129"/>
      <c r="F13842" s="99"/>
      <c r="G13842" s="99"/>
      <c r="H13842" s="99"/>
      <c r="I13842" s="18"/>
      <c r="K13842" s="180">
        <f t="shared" si="438"/>
        <v>0</v>
      </c>
      <c r="M13842" s="96">
        <f t="shared" si="439"/>
        <v>1</v>
      </c>
      <c r="N13842" s="273"/>
    </row>
    <row r="13843" spans="4:14" x14ac:dyDescent="0.25">
      <c r="D13843" s="129"/>
      <c r="F13843" s="99"/>
      <c r="G13843" s="99"/>
      <c r="H13843" s="99"/>
      <c r="I13843" s="18"/>
      <c r="K13843" s="180">
        <f t="shared" si="438"/>
        <v>0</v>
      </c>
      <c r="M13843" s="96">
        <f t="shared" si="439"/>
        <v>1</v>
      </c>
      <c r="N13843" s="273"/>
    </row>
    <row r="13844" spans="4:14" x14ac:dyDescent="0.25">
      <c r="D13844" s="129"/>
      <c r="F13844" s="99"/>
      <c r="G13844" s="99"/>
      <c r="H13844" s="99"/>
      <c r="I13844" s="18"/>
      <c r="K13844" s="180">
        <f t="shared" si="438"/>
        <v>0</v>
      </c>
      <c r="M13844" s="96">
        <f t="shared" si="439"/>
        <v>1</v>
      </c>
      <c r="N13844" s="273"/>
    </row>
    <row r="13845" spans="4:14" x14ac:dyDescent="0.25">
      <c r="D13845" s="129"/>
      <c r="F13845" s="99"/>
      <c r="G13845" s="99"/>
      <c r="H13845" s="99"/>
      <c r="I13845" s="18"/>
      <c r="K13845" s="180">
        <f t="shared" si="438"/>
        <v>0</v>
      </c>
      <c r="M13845" s="96">
        <f t="shared" si="439"/>
        <v>1</v>
      </c>
      <c r="N13845" s="273"/>
    </row>
    <row r="13846" spans="4:14" x14ac:dyDescent="0.25">
      <c r="D13846" s="129"/>
      <c r="F13846" s="99"/>
      <c r="G13846" s="99"/>
      <c r="H13846" s="99"/>
      <c r="I13846" s="18"/>
      <c r="K13846" s="180">
        <f t="shared" si="438"/>
        <v>0</v>
      </c>
      <c r="M13846" s="96">
        <f t="shared" si="439"/>
        <v>1</v>
      </c>
      <c r="N13846" s="273"/>
    </row>
    <row r="13847" spans="4:14" x14ac:dyDescent="0.25">
      <c r="D13847" s="129"/>
      <c r="F13847" s="99"/>
      <c r="G13847" s="99"/>
      <c r="H13847" s="99"/>
      <c r="I13847" s="18"/>
      <c r="K13847" s="180">
        <f t="shared" si="438"/>
        <v>0</v>
      </c>
      <c r="M13847" s="96">
        <f t="shared" si="439"/>
        <v>1</v>
      </c>
      <c r="N13847" s="273"/>
    </row>
    <row r="13848" spans="4:14" x14ac:dyDescent="0.25">
      <c r="D13848" s="129"/>
      <c r="F13848" s="99"/>
      <c r="G13848" s="99"/>
      <c r="H13848" s="99"/>
      <c r="I13848" s="18"/>
      <c r="K13848" s="180">
        <f t="shared" si="438"/>
        <v>0</v>
      </c>
      <c r="M13848" s="96">
        <f t="shared" si="439"/>
        <v>1</v>
      </c>
      <c r="N13848" s="273"/>
    </row>
    <row r="13849" spans="4:14" x14ac:dyDescent="0.25">
      <c r="D13849" s="129"/>
      <c r="F13849" s="99"/>
      <c r="G13849" s="99"/>
      <c r="H13849" s="99"/>
      <c r="I13849" s="18"/>
      <c r="K13849" s="180">
        <f t="shared" si="438"/>
        <v>0</v>
      </c>
      <c r="M13849" s="96">
        <f t="shared" si="439"/>
        <v>1</v>
      </c>
      <c r="N13849" s="273"/>
    </row>
    <row r="13850" spans="4:14" x14ac:dyDescent="0.25">
      <c r="D13850" s="129"/>
      <c r="F13850" s="99"/>
      <c r="G13850" s="99"/>
      <c r="H13850" s="99"/>
      <c r="I13850" s="18"/>
      <c r="K13850" s="180">
        <f t="shared" si="438"/>
        <v>0</v>
      </c>
      <c r="M13850" s="96">
        <f t="shared" si="439"/>
        <v>1</v>
      </c>
      <c r="N13850" s="273"/>
    </row>
    <row r="13851" spans="4:14" x14ac:dyDescent="0.25">
      <c r="D13851" s="129"/>
      <c r="F13851" s="99"/>
      <c r="G13851" s="99"/>
      <c r="H13851" s="99"/>
      <c r="I13851" s="18"/>
      <c r="K13851" s="180">
        <f t="shared" si="438"/>
        <v>0</v>
      </c>
      <c r="M13851" s="96">
        <f t="shared" si="439"/>
        <v>1</v>
      </c>
      <c r="N13851" s="273"/>
    </row>
    <row r="13852" spans="4:14" x14ac:dyDescent="0.25">
      <c r="D13852" s="129"/>
      <c r="F13852" s="99"/>
      <c r="G13852" s="99"/>
      <c r="H13852" s="99"/>
      <c r="I13852" s="18"/>
      <c r="K13852" s="180">
        <f t="shared" si="438"/>
        <v>0</v>
      </c>
      <c r="M13852" s="96">
        <f t="shared" si="439"/>
        <v>1</v>
      </c>
      <c r="N13852" s="273"/>
    </row>
    <row r="13853" spans="4:14" x14ac:dyDescent="0.25">
      <c r="D13853" s="129"/>
      <c r="F13853" s="99"/>
      <c r="G13853" s="99"/>
      <c r="H13853" s="99"/>
      <c r="I13853" s="18"/>
      <c r="K13853" s="180">
        <f t="shared" si="438"/>
        <v>0</v>
      </c>
      <c r="M13853" s="96">
        <f t="shared" si="439"/>
        <v>1</v>
      </c>
      <c r="N13853" s="273"/>
    </row>
    <row r="13854" spans="4:14" x14ac:dyDescent="0.25">
      <c r="D13854" s="129"/>
      <c r="F13854" s="99"/>
      <c r="G13854" s="99"/>
      <c r="H13854" s="99"/>
      <c r="I13854" s="18"/>
      <c r="K13854" s="180">
        <f t="shared" si="438"/>
        <v>0</v>
      </c>
      <c r="M13854" s="96">
        <f t="shared" si="439"/>
        <v>1</v>
      </c>
      <c r="N13854" s="273"/>
    </row>
    <row r="13855" spans="4:14" x14ac:dyDescent="0.25">
      <c r="D13855" s="129"/>
      <c r="F13855" s="99"/>
      <c r="G13855" s="99"/>
      <c r="H13855" s="99"/>
      <c r="I13855" s="18"/>
      <c r="K13855" s="180">
        <f t="shared" si="438"/>
        <v>0</v>
      </c>
      <c r="M13855" s="96">
        <f t="shared" si="439"/>
        <v>1</v>
      </c>
      <c r="N13855" s="273"/>
    </row>
    <row r="13856" spans="4:14" x14ac:dyDescent="0.25">
      <c r="D13856" s="129"/>
      <c r="F13856" s="99"/>
      <c r="G13856" s="99"/>
      <c r="H13856" s="99"/>
      <c r="I13856" s="18"/>
      <c r="K13856" s="180">
        <f t="shared" si="438"/>
        <v>0</v>
      </c>
      <c r="M13856" s="96">
        <f t="shared" si="439"/>
        <v>1</v>
      </c>
      <c r="N13856" s="273"/>
    </row>
    <row r="13857" spans="4:14" x14ac:dyDescent="0.25">
      <c r="D13857" s="129"/>
      <c r="F13857" s="99"/>
      <c r="G13857" s="99"/>
      <c r="H13857" s="99"/>
      <c r="I13857" s="18"/>
      <c r="K13857" s="180">
        <f t="shared" si="438"/>
        <v>0</v>
      </c>
      <c r="M13857" s="96">
        <f t="shared" si="439"/>
        <v>1</v>
      </c>
      <c r="N13857" s="273"/>
    </row>
    <row r="13858" spans="4:14" x14ac:dyDescent="0.25">
      <c r="D13858" s="129"/>
      <c r="F13858" s="99"/>
      <c r="G13858" s="99"/>
      <c r="H13858" s="99"/>
      <c r="I13858" s="18"/>
      <c r="K13858" s="180">
        <f t="shared" si="438"/>
        <v>0</v>
      </c>
      <c r="M13858" s="96">
        <f t="shared" si="439"/>
        <v>1</v>
      </c>
      <c r="N13858" s="273"/>
    </row>
    <row r="13859" spans="4:14" x14ac:dyDescent="0.25">
      <c r="D13859" s="129"/>
      <c r="F13859" s="99"/>
      <c r="G13859" s="99"/>
      <c r="H13859" s="99"/>
      <c r="I13859" s="18"/>
      <c r="K13859" s="180">
        <f t="shared" si="438"/>
        <v>0</v>
      </c>
      <c r="M13859" s="96">
        <f t="shared" si="439"/>
        <v>1</v>
      </c>
      <c r="N13859" s="273"/>
    </row>
    <row r="13860" spans="4:14" x14ac:dyDescent="0.25">
      <c r="D13860" s="129"/>
      <c r="F13860" s="99"/>
      <c r="G13860" s="99"/>
      <c r="H13860" s="99"/>
      <c r="I13860" s="18"/>
      <c r="K13860" s="180">
        <f t="shared" si="438"/>
        <v>0</v>
      </c>
      <c r="M13860" s="96">
        <f t="shared" si="439"/>
        <v>1</v>
      </c>
      <c r="N13860" s="273"/>
    </row>
    <row r="13861" spans="4:14" x14ac:dyDescent="0.25">
      <c r="D13861" s="129"/>
      <c r="F13861" s="99"/>
      <c r="G13861" s="99"/>
      <c r="H13861" s="99"/>
      <c r="I13861" s="18"/>
      <c r="K13861" s="180">
        <f t="shared" si="438"/>
        <v>0</v>
      </c>
      <c r="M13861" s="96">
        <f t="shared" si="439"/>
        <v>1</v>
      </c>
      <c r="N13861" s="273"/>
    </row>
    <row r="13862" spans="4:14" x14ac:dyDescent="0.25">
      <c r="D13862" s="129"/>
      <c r="F13862" s="99"/>
      <c r="G13862" s="99"/>
      <c r="H13862" s="99"/>
      <c r="I13862" s="18"/>
      <c r="K13862" s="180">
        <f t="shared" si="438"/>
        <v>0</v>
      </c>
      <c r="M13862" s="96">
        <f t="shared" si="439"/>
        <v>1</v>
      </c>
      <c r="N13862" s="273"/>
    </row>
    <row r="13863" spans="4:14" x14ac:dyDescent="0.25">
      <c r="D13863" s="129"/>
      <c r="F13863" s="99"/>
      <c r="G13863" s="99"/>
      <c r="H13863" s="99"/>
      <c r="I13863" s="18"/>
      <c r="K13863" s="180">
        <f t="shared" si="438"/>
        <v>0</v>
      </c>
      <c r="M13863" s="96">
        <f t="shared" si="439"/>
        <v>1</v>
      </c>
      <c r="N13863" s="273"/>
    </row>
    <row r="13864" spans="4:14" x14ac:dyDescent="0.25">
      <c r="D13864" s="129"/>
      <c r="F13864" s="99"/>
      <c r="G13864" s="99"/>
      <c r="H13864" s="99"/>
      <c r="I13864" s="18"/>
      <c r="K13864" s="180">
        <f t="shared" si="438"/>
        <v>0</v>
      </c>
      <c r="M13864" s="96">
        <f t="shared" si="439"/>
        <v>1</v>
      </c>
      <c r="N13864" s="273"/>
    </row>
    <row r="13865" spans="4:14" x14ac:dyDescent="0.25">
      <c r="D13865" s="129"/>
      <c r="F13865" s="99"/>
      <c r="G13865" s="99"/>
      <c r="H13865" s="99"/>
      <c r="I13865" s="18"/>
      <c r="K13865" s="180">
        <f t="shared" si="438"/>
        <v>0</v>
      </c>
      <c r="M13865" s="96">
        <f t="shared" si="439"/>
        <v>1</v>
      </c>
      <c r="N13865" s="273"/>
    </row>
    <row r="13866" spans="4:14" x14ac:dyDescent="0.25">
      <c r="D13866" s="129"/>
      <c r="F13866" s="99"/>
      <c r="G13866" s="99"/>
      <c r="H13866" s="99"/>
      <c r="I13866" s="18"/>
      <c r="K13866" s="180">
        <f t="shared" ref="K13866:K13929" si="440">IF(ctConta="",K13865+F13866,IF(I13866=ctConta,K13865+F13866,K13865))</f>
        <v>0</v>
      </c>
      <c r="M13866" s="96">
        <f t="shared" si="439"/>
        <v>1</v>
      </c>
      <c r="N13866" s="273"/>
    </row>
    <row r="13867" spans="4:14" x14ac:dyDescent="0.25">
      <c r="D13867" s="129"/>
      <c r="F13867" s="99"/>
      <c r="G13867" s="99"/>
      <c r="H13867" s="99"/>
      <c r="I13867" s="18"/>
      <c r="K13867" s="180">
        <f t="shared" si="440"/>
        <v>0</v>
      </c>
      <c r="M13867" s="96">
        <f t="shared" si="439"/>
        <v>1</v>
      </c>
      <c r="N13867" s="273"/>
    </row>
    <row r="13868" spans="4:14" x14ac:dyDescent="0.25">
      <c r="D13868" s="129"/>
      <c r="F13868" s="99"/>
      <c r="G13868" s="99"/>
      <c r="H13868" s="99"/>
      <c r="I13868" s="18"/>
      <c r="K13868" s="180">
        <f t="shared" si="440"/>
        <v>0</v>
      </c>
      <c r="M13868" s="96">
        <f t="shared" si="439"/>
        <v>1</v>
      </c>
      <c r="N13868" s="273"/>
    </row>
    <row r="13869" spans="4:14" x14ac:dyDescent="0.25">
      <c r="D13869" s="129"/>
      <c r="F13869" s="99"/>
      <c r="G13869" s="99"/>
      <c r="H13869" s="99"/>
      <c r="I13869" s="18"/>
      <c r="K13869" s="180">
        <f t="shared" si="440"/>
        <v>0</v>
      </c>
      <c r="M13869" s="96">
        <f t="shared" si="439"/>
        <v>1</v>
      </c>
      <c r="N13869" s="273"/>
    </row>
    <row r="13870" spans="4:14" x14ac:dyDescent="0.25">
      <c r="D13870" s="129"/>
      <c r="F13870" s="99"/>
      <c r="G13870" s="99"/>
      <c r="H13870" s="99"/>
      <c r="I13870" s="18"/>
      <c r="K13870" s="180">
        <f t="shared" si="440"/>
        <v>0</v>
      </c>
      <c r="M13870" s="96">
        <f t="shared" si="439"/>
        <v>1</v>
      </c>
      <c r="N13870" s="273"/>
    </row>
    <row r="13871" spans="4:14" x14ac:dyDescent="0.25">
      <c r="D13871" s="129"/>
      <c r="F13871" s="99"/>
      <c r="G13871" s="99"/>
      <c r="H13871" s="99"/>
      <c r="I13871" s="18"/>
      <c r="K13871" s="180">
        <f t="shared" si="440"/>
        <v>0</v>
      </c>
      <c r="M13871" s="96">
        <f t="shared" si="439"/>
        <v>1</v>
      </c>
      <c r="N13871" s="273"/>
    </row>
    <row r="13872" spans="4:14" x14ac:dyDescent="0.25">
      <c r="D13872" s="129"/>
      <c r="F13872" s="99"/>
      <c r="G13872" s="99"/>
      <c r="H13872" s="99"/>
      <c r="I13872" s="18"/>
      <c r="K13872" s="180">
        <f t="shared" si="440"/>
        <v>0</v>
      </c>
      <c r="M13872" s="96">
        <f t="shared" si="439"/>
        <v>1</v>
      </c>
      <c r="N13872" s="273"/>
    </row>
    <row r="13873" spans="4:14" x14ac:dyDescent="0.25">
      <c r="D13873" s="129"/>
      <c r="F13873" s="99"/>
      <c r="G13873" s="99"/>
      <c r="H13873" s="99"/>
      <c r="I13873" s="18"/>
      <c r="K13873" s="180">
        <f t="shared" si="440"/>
        <v>0</v>
      </c>
      <c r="M13873" s="96">
        <f t="shared" si="439"/>
        <v>1</v>
      </c>
      <c r="N13873" s="273"/>
    </row>
    <row r="13874" spans="4:14" x14ac:dyDescent="0.25">
      <c r="D13874" s="129"/>
      <c r="F13874" s="99"/>
      <c r="G13874" s="99"/>
      <c r="H13874" s="99"/>
      <c r="I13874" s="18"/>
      <c r="K13874" s="180">
        <f t="shared" si="440"/>
        <v>0</v>
      </c>
      <c r="M13874" s="96">
        <f t="shared" si="439"/>
        <v>1</v>
      </c>
      <c r="N13874" s="273"/>
    </row>
    <row r="13875" spans="4:14" x14ac:dyDescent="0.25">
      <c r="D13875" s="129"/>
      <c r="F13875" s="99"/>
      <c r="G13875" s="99"/>
      <c r="H13875" s="99"/>
      <c r="I13875" s="18"/>
      <c r="K13875" s="180">
        <f t="shared" si="440"/>
        <v>0</v>
      </c>
      <c r="M13875" s="96">
        <f t="shared" si="439"/>
        <v>1</v>
      </c>
      <c r="N13875" s="273"/>
    </row>
    <row r="13876" spans="4:14" x14ac:dyDescent="0.25">
      <c r="D13876" s="129"/>
      <c r="F13876" s="99"/>
      <c r="G13876" s="99"/>
      <c r="H13876" s="99"/>
      <c r="I13876" s="18"/>
      <c r="K13876" s="180">
        <f t="shared" si="440"/>
        <v>0</v>
      </c>
      <c r="M13876" s="96">
        <f t="shared" si="439"/>
        <v>1</v>
      </c>
      <c r="N13876" s="273"/>
    </row>
    <row r="13877" spans="4:14" x14ac:dyDescent="0.25">
      <c r="D13877" s="129"/>
      <c r="F13877" s="99"/>
      <c r="G13877" s="99"/>
      <c r="H13877" s="99"/>
      <c r="I13877" s="18"/>
      <c r="K13877" s="180">
        <f t="shared" si="440"/>
        <v>0</v>
      </c>
      <c r="M13877" s="96">
        <f t="shared" si="439"/>
        <v>1</v>
      </c>
      <c r="N13877" s="273"/>
    </row>
    <row r="13878" spans="4:14" x14ac:dyDescent="0.25">
      <c r="D13878" s="129"/>
      <c r="F13878" s="99"/>
      <c r="G13878" s="99"/>
      <c r="H13878" s="99"/>
      <c r="I13878" s="18"/>
      <c r="K13878" s="180">
        <f t="shared" si="440"/>
        <v>0</v>
      </c>
      <c r="M13878" s="96">
        <f t="shared" si="439"/>
        <v>1</v>
      </c>
      <c r="N13878" s="273"/>
    </row>
    <row r="13879" spans="4:14" x14ac:dyDescent="0.25">
      <c r="D13879" s="129"/>
      <c r="F13879" s="99"/>
      <c r="G13879" s="99"/>
      <c r="H13879" s="99"/>
      <c r="I13879" s="18"/>
      <c r="K13879" s="180">
        <f t="shared" si="440"/>
        <v>0</v>
      </c>
      <c r="M13879" s="96">
        <f t="shared" si="439"/>
        <v>1</v>
      </c>
      <c r="N13879" s="273"/>
    </row>
    <row r="13880" spans="4:14" x14ac:dyDescent="0.25">
      <c r="D13880" s="129"/>
      <c r="F13880" s="99"/>
      <c r="G13880" s="99"/>
      <c r="H13880" s="99"/>
      <c r="I13880" s="18"/>
      <c r="K13880" s="180">
        <f t="shared" si="440"/>
        <v>0</v>
      </c>
      <c r="M13880" s="96">
        <f t="shared" si="439"/>
        <v>1</v>
      </c>
      <c r="N13880" s="273"/>
    </row>
    <row r="13881" spans="4:14" x14ac:dyDescent="0.25">
      <c r="D13881" s="129"/>
      <c r="F13881" s="99"/>
      <c r="G13881" s="99"/>
      <c r="H13881" s="99"/>
      <c r="I13881" s="18"/>
      <c r="K13881" s="180">
        <f t="shared" si="440"/>
        <v>0</v>
      </c>
      <c r="M13881" s="96">
        <f t="shared" si="439"/>
        <v>1</v>
      </c>
      <c r="N13881" s="273"/>
    </row>
    <row r="13882" spans="4:14" x14ac:dyDescent="0.25">
      <c r="D13882" s="129"/>
      <c r="F13882" s="99"/>
      <c r="G13882" s="99"/>
      <c r="H13882" s="99"/>
      <c r="I13882" s="18"/>
      <c r="K13882" s="180">
        <f t="shared" si="440"/>
        <v>0</v>
      </c>
      <c r="M13882" s="96">
        <f t="shared" si="439"/>
        <v>1</v>
      </c>
      <c r="N13882" s="273"/>
    </row>
    <row r="13883" spans="4:14" x14ac:dyDescent="0.25">
      <c r="D13883" s="129"/>
      <c r="F13883" s="99"/>
      <c r="G13883" s="99"/>
      <c r="H13883" s="99"/>
      <c r="I13883" s="18"/>
      <c r="K13883" s="180">
        <f t="shared" si="440"/>
        <v>0</v>
      </c>
      <c r="M13883" s="96">
        <f t="shared" si="439"/>
        <v>1</v>
      </c>
      <c r="N13883" s="273"/>
    </row>
    <row r="13884" spans="4:14" x14ac:dyDescent="0.25">
      <c r="D13884" s="129"/>
      <c r="F13884" s="99"/>
      <c r="G13884" s="99"/>
      <c r="H13884" s="99"/>
      <c r="I13884" s="18"/>
      <c r="K13884" s="180">
        <f t="shared" si="440"/>
        <v>0</v>
      </c>
      <c r="M13884" s="96">
        <f t="shared" si="439"/>
        <v>1</v>
      </c>
      <c r="N13884" s="273"/>
    </row>
    <row r="13885" spans="4:14" x14ac:dyDescent="0.25">
      <c r="D13885" s="129"/>
      <c r="F13885" s="99"/>
      <c r="G13885" s="99"/>
      <c r="H13885" s="99"/>
      <c r="I13885" s="18"/>
      <c r="K13885" s="180">
        <f t="shared" si="440"/>
        <v>0</v>
      </c>
      <c r="M13885" s="96">
        <f t="shared" si="439"/>
        <v>1</v>
      </c>
      <c r="N13885" s="273"/>
    </row>
    <row r="13886" spans="4:14" x14ac:dyDescent="0.25">
      <c r="D13886" s="129"/>
      <c r="F13886" s="99"/>
      <c r="G13886" s="99"/>
      <c r="H13886" s="99"/>
      <c r="I13886" s="18"/>
      <c r="K13886" s="180">
        <f t="shared" si="440"/>
        <v>0</v>
      </c>
      <c r="M13886" s="96">
        <f t="shared" si="439"/>
        <v>1</v>
      </c>
      <c r="N13886" s="273"/>
    </row>
    <row r="13887" spans="4:14" x14ac:dyDescent="0.25">
      <c r="D13887" s="129"/>
      <c r="F13887" s="99"/>
      <c r="G13887" s="99"/>
      <c r="H13887" s="99"/>
      <c r="I13887" s="18"/>
      <c r="K13887" s="180">
        <f t="shared" si="440"/>
        <v>0</v>
      </c>
      <c r="M13887" s="96">
        <f t="shared" si="439"/>
        <v>1</v>
      </c>
      <c r="N13887" s="273"/>
    </row>
    <row r="13888" spans="4:14" x14ac:dyDescent="0.25">
      <c r="D13888" s="129"/>
      <c r="F13888" s="99"/>
      <c r="G13888" s="99"/>
      <c r="H13888" s="99"/>
      <c r="I13888" s="18"/>
      <c r="K13888" s="180">
        <f t="shared" si="440"/>
        <v>0</v>
      </c>
      <c r="M13888" s="96">
        <f t="shared" si="439"/>
        <v>1</v>
      </c>
      <c r="N13888" s="273"/>
    </row>
    <row r="13889" spans="4:14" x14ac:dyDescent="0.25">
      <c r="D13889" s="129"/>
      <c r="F13889" s="99"/>
      <c r="G13889" s="99"/>
      <c r="H13889" s="99"/>
      <c r="I13889" s="18"/>
      <c r="K13889" s="180">
        <f t="shared" si="440"/>
        <v>0</v>
      </c>
      <c r="M13889" s="96">
        <f t="shared" si="439"/>
        <v>1</v>
      </c>
      <c r="N13889" s="273"/>
    </row>
    <row r="13890" spans="4:14" x14ac:dyDescent="0.25">
      <c r="D13890" s="129"/>
      <c r="F13890" s="99"/>
      <c r="G13890" s="99"/>
      <c r="H13890" s="99"/>
      <c r="I13890" s="18"/>
      <c r="K13890" s="180">
        <f t="shared" si="440"/>
        <v>0</v>
      </c>
      <c r="M13890" s="96">
        <f t="shared" si="439"/>
        <v>1</v>
      </c>
      <c r="N13890" s="273"/>
    </row>
    <row r="13891" spans="4:14" x14ac:dyDescent="0.25">
      <c r="D13891" s="129"/>
      <c r="F13891" s="99"/>
      <c r="G13891" s="99"/>
      <c r="H13891" s="99"/>
      <c r="I13891" s="18"/>
      <c r="K13891" s="180">
        <f t="shared" si="440"/>
        <v>0</v>
      </c>
      <c r="M13891" s="96">
        <f t="shared" si="439"/>
        <v>1</v>
      </c>
      <c r="N13891" s="273"/>
    </row>
    <row r="13892" spans="4:14" x14ac:dyDescent="0.25">
      <c r="D13892" s="129"/>
      <c r="F13892" s="99"/>
      <c r="G13892" s="99"/>
      <c r="H13892" s="99"/>
      <c r="I13892" s="18"/>
      <c r="K13892" s="180">
        <f t="shared" si="440"/>
        <v>0</v>
      </c>
      <c r="M13892" s="96">
        <f t="shared" si="439"/>
        <v>1</v>
      </c>
      <c r="N13892" s="273"/>
    </row>
    <row r="13893" spans="4:14" x14ac:dyDescent="0.25">
      <c r="D13893" s="129"/>
      <c r="F13893" s="99"/>
      <c r="G13893" s="99"/>
      <c r="H13893" s="99"/>
      <c r="I13893" s="18"/>
      <c r="K13893" s="180">
        <f t="shared" si="440"/>
        <v>0</v>
      </c>
      <c r="M13893" s="96">
        <f t="shared" si="439"/>
        <v>1</v>
      </c>
      <c r="N13893" s="273"/>
    </row>
    <row r="13894" spans="4:14" x14ac:dyDescent="0.25">
      <c r="D13894" s="129"/>
      <c r="F13894" s="99"/>
      <c r="G13894" s="99"/>
      <c r="H13894" s="99"/>
      <c r="I13894" s="18"/>
      <c r="K13894" s="180">
        <f t="shared" si="440"/>
        <v>0</v>
      </c>
      <c r="M13894" s="96">
        <f t="shared" si="439"/>
        <v>1</v>
      </c>
      <c r="N13894" s="273"/>
    </row>
    <row r="13895" spans="4:14" x14ac:dyDescent="0.25">
      <c r="D13895" s="129"/>
      <c r="F13895" s="99"/>
      <c r="G13895" s="99"/>
      <c r="H13895" s="99"/>
      <c r="I13895" s="18"/>
      <c r="K13895" s="180">
        <f t="shared" si="440"/>
        <v>0</v>
      </c>
      <c r="M13895" s="96">
        <f t="shared" si="439"/>
        <v>1</v>
      </c>
      <c r="N13895" s="273"/>
    </row>
    <row r="13896" spans="4:14" x14ac:dyDescent="0.25">
      <c r="D13896" s="129"/>
      <c r="F13896" s="99"/>
      <c r="G13896" s="99"/>
      <c r="H13896" s="99"/>
      <c r="I13896" s="18"/>
      <c r="K13896" s="180">
        <f t="shared" si="440"/>
        <v>0</v>
      </c>
      <c r="M13896" s="96">
        <f t="shared" si="439"/>
        <v>1</v>
      </c>
      <c r="N13896" s="273"/>
    </row>
    <row r="13897" spans="4:14" x14ac:dyDescent="0.25">
      <c r="D13897" s="129"/>
      <c r="F13897" s="99"/>
      <c r="G13897" s="99"/>
      <c r="H13897" s="99"/>
      <c r="I13897" s="18"/>
      <c r="K13897" s="180">
        <f t="shared" si="440"/>
        <v>0</v>
      </c>
      <c r="M13897" s="96">
        <f t="shared" si="439"/>
        <v>1</v>
      </c>
      <c r="N13897" s="273"/>
    </row>
    <row r="13898" spans="4:14" x14ac:dyDescent="0.25">
      <c r="D13898" s="129"/>
      <c r="F13898" s="99"/>
      <c r="G13898" s="99"/>
      <c r="H13898" s="99"/>
      <c r="I13898" s="18"/>
      <c r="K13898" s="180">
        <f t="shared" si="440"/>
        <v>0</v>
      </c>
      <c r="M13898" s="96">
        <f t="shared" si="439"/>
        <v>1</v>
      </c>
      <c r="N13898" s="273"/>
    </row>
    <row r="13899" spans="4:14" x14ac:dyDescent="0.25">
      <c r="D13899" s="129"/>
      <c r="F13899" s="99"/>
      <c r="G13899" s="99"/>
      <c r="H13899" s="99"/>
      <c r="I13899" s="18"/>
      <c r="K13899" s="180">
        <f t="shared" si="440"/>
        <v>0</v>
      </c>
      <c r="M13899" s="96">
        <f t="shared" si="439"/>
        <v>1</v>
      </c>
      <c r="N13899" s="273"/>
    </row>
    <row r="13900" spans="4:14" x14ac:dyDescent="0.25">
      <c r="D13900" s="129"/>
      <c r="F13900" s="99"/>
      <c r="G13900" s="99"/>
      <c r="H13900" s="99"/>
      <c r="I13900" s="18"/>
      <c r="K13900" s="180">
        <f t="shared" si="440"/>
        <v>0</v>
      </c>
      <c r="M13900" s="96">
        <f t="shared" si="439"/>
        <v>1</v>
      </c>
      <c r="N13900" s="273"/>
    </row>
    <row r="13901" spans="4:14" x14ac:dyDescent="0.25">
      <c r="D13901" s="129"/>
      <c r="F13901" s="99"/>
      <c r="G13901" s="99"/>
      <c r="H13901" s="99"/>
      <c r="I13901" s="18"/>
      <c r="K13901" s="180">
        <f t="shared" si="440"/>
        <v>0</v>
      </c>
      <c r="M13901" s="96">
        <f t="shared" si="439"/>
        <v>1</v>
      </c>
      <c r="N13901" s="273"/>
    </row>
    <row r="13902" spans="4:14" x14ac:dyDescent="0.25">
      <c r="D13902" s="129"/>
      <c r="F13902" s="99"/>
      <c r="G13902" s="99"/>
      <c r="H13902" s="99"/>
      <c r="I13902" s="18"/>
      <c r="K13902" s="180">
        <f t="shared" si="440"/>
        <v>0</v>
      </c>
      <c r="M13902" s="96">
        <f t="shared" si="439"/>
        <v>1</v>
      </c>
      <c r="N13902" s="273"/>
    </row>
    <row r="13903" spans="4:14" x14ac:dyDescent="0.25">
      <c r="D13903" s="129"/>
      <c r="F13903" s="99"/>
      <c r="G13903" s="99"/>
      <c r="H13903" s="99"/>
      <c r="I13903" s="18"/>
      <c r="K13903" s="180">
        <f t="shared" si="440"/>
        <v>0</v>
      </c>
      <c r="M13903" s="96">
        <f t="shared" si="439"/>
        <v>1</v>
      </c>
      <c r="N13903" s="273"/>
    </row>
    <row r="13904" spans="4:14" x14ac:dyDescent="0.25">
      <c r="D13904" s="129"/>
      <c r="F13904" s="99"/>
      <c r="G13904" s="99"/>
      <c r="H13904" s="99"/>
      <c r="I13904" s="18"/>
      <c r="K13904" s="180">
        <f t="shared" si="440"/>
        <v>0</v>
      </c>
      <c r="M13904" s="96">
        <f t="shared" si="439"/>
        <v>1</v>
      </c>
      <c r="N13904" s="273"/>
    </row>
    <row r="13905" spans="4:14" x14ac:dyDescent="0.25">
      <c r="D13905" s="129"/>
      <c r="F13905" s="99"/>
      <c r="G13905" s="99"/>
      <c r="H13905" s="99"/>
      <c r="I13905" s="18"/>
      <c r="K13905" s="180">
        <f t="shared" si="440"/>
        <v>0</v>
      </c>
      <c r="M13905" s="96">
        <f t="shared" ref="M13905:M13968" si="441">UltimoDia(D13905)</f>
        <v>1</v>
      </c>
      <c r="N13905" s="273"/>
    </row>
    <row r="13906" spans="4:14" x14ac:dyDescent="0.25">
      <c r="D13906" s="129"/>
      <c r="F13906" s="99"/>
      <c r="G13906" s="99"/>
      <c r="H13906" s="99"/>
      <c r="I13906" s="18"/>
      <c r="K13906" s="180">
        <f t="shared" si="440"/>
        <v>0</v>
      </c>
      <c r="M13906" s="96">
        <f t="shared" si="441"/>
        <v>1</v>
      </c>
      <c r="N13906" s="273"/>
    </row>
    <row r="13907" spans="4:14" x14ac:dyDescent="0.25">
      <c r="D13907" s="129"/>
      <c r="F13907" s="99"/>
      <c r="G13907" s="99"/>
      <c r="H13907" s="99"/>
      <c r="I13907" s="18"/>
      <c r="K13907" s="180">
        <f t="shared" si="440"/>
        <v>0</v>
      </c>
      <c r="M13907" s="96">
        <f t="shared" si="441"/>
        <v>1</v>
      </c>
      <c r="N13907" s="273"/>
    </row>
    <row r="13908" spans="4:14" x14ac:dyDescent="0.25">
      <c r="D13908" s="129"/>
      <c r="F13908" s="99"/>
      <c r="G13908" s="99"/>
      <c r="H13908" s="99"/>
      <c r="I13908" s="18"/>
      <c r="K13908" s="180">
        <f t="shared" si="440"/>
        <v>0</v>
      </c>
      <c r="M13908" s="96">
        <f t="shared" si="441"/>
        <v>1</v>
      </c>
      <c r="N13908" s="273"/>
    </row>
    <row r="13909" spans="4:14" x14ac:dyDescent="0.25">
      <c r="D13909" s="129"/>
      <c r="F13909" s="99"/>
      <c r="G13909" s="99"/>
      <c r="H13909" s="99"/>
      <c r="I13909" s="18"/>
      <c r="K13909" s="180">
        <f t="shared" si="440"/>
        <v>0</v>
      </c>
      <c r="M13909" s="96">
        <f t="shared" si="441"/>
        <v>1</v>
      </c>
      <c r="N13909" s="273"/>
    </row>
    <row r="13910" spans="4:14" x14ac:dyDescent="0.25">
      <c r="D13910" s="129"/>
      <c r="F13910" s="99"/>
      <c r="G13910" s="99"/>
      <c r="H13910" s="99"/>
      <c r="I13910" s="18"/>
      <c r="K13910" s="180">
        <f t="shared" si="440"/>
        <v>0</v>
      </c>
      <c r="M13910" s="96">
        <f t="shared" si="441"/>
        <v>1</v>
      </c>
      <c r="N13910" s="273"/>
    </row>
    <row r="13911" spans="4:14" x14ac:dyDescent="0.25">
      <c r="D13911" s="129"/>
      <c r="F13911" s="99"/>
      <c r="G13911" s="99"/>
      <c r="H13911" s="99"/>
      <c r="I13911" s="18"/>
      <c r="K13911" s="180">
        <f t="shared" si="440"/>
        <v>0</v>
      </c>
      <c r="M13911" s="96">
        <f t="shared" si="441"/>
        <v>1</v>
      </c>
      <c r="N13911" s="273"/>
    </row>
    <row r="13912" spans="4:14" x14ac:dyDescent="0.25">
      <c r="D13912" s="129"/>
      <c r="F13912" s="99"/>
      <c r="G13912" s="99"/>
      <c r="H13912" s="99"/>
      <c r="I13912" s="18"/>
      <c r="K13912" s="180">
        <f t="shared" si="440"/>
        <v>0</v>
      </c>
      <c r="M13912" s="96">
        <f t="shared" si="441"/>
        <v>1</v>
      </c>
      <c r="N13912" s="273"/>
    </row>
    <row r="13913" spans="4:14" x14ac:dyDescent="0.25">
      <c r="D13913" s="129"/>
      <c r="F13913" s="99"/>
      <c r="G13913" s="99"/>
      <c r="H13913" s="99"/>
      <c r="I13913" s="18"/>
      <c r="K13913" s="180">
        <f t="shared" si="440"/>
        <v>0</v>
      </c>
      <c r="M13913" s="96">
        <f t="shared" si="441"/>
        <v>1</v>
      </c>
      <c r="N13913" s="273"/>
    </row>
    <row r="13914" spans="4:14" x14ac:dyDescent="0.25">
      <c r="D13914" s="129"/>
      <c r="F13914" s="99"/>
      <c r="G13914" s="99"/>
      <c r="H13914" s="99"/>
      <c r="I13914" s="18"/>
      <c r="K13914" s="180">
        <f t="shared" si="440"/>
        <v>0</v>
      </c>
      <c r="M13914" s="96">
        <f t="shared" si="441"/>
        <v>1</v>
      </c>
      <c r="N13914" s="273"/>
    </row>
    <row r="13915" spans="4:14" x14ac:dyDescent="0.25">
      <c r="D13915" s="129"/>
      <c r="F13915" s="99"/>
      <c r="G13915" s="99"/>
      <c r="H13915" s="99"/>
      <c r="I13915" s="18"/>
      <c r="K13915" s="180">
        <f t="shared" si="440"/>
        <v>0</v>
      </c>
      <c r="M13915" s="96">
        <f t="shared" si="441"/>
        <v>1</v>
      </c>
      <c r="N13915" s="273"/>
    </row>
    <row r="13916" spans="4:14" x14ac:dyDescent="0.25">
      <c r="D13916" s="129"/>
      <c r="F13916" s="99"/>
      <c r="G13916" s="99"/>
      <c r="H13916" s="99"/>
      <c r="I13916" s="18"/>
      <c r="K13916" s="180">
        <f t="shared" si="440"/>
        <v>0</v>
      </c>
      <c r="M13916" s="96">
        <f t="shared" si="441"/>
        <v>1</v>
      </c>
      <c r="N13916" s="273"/>
    </row>
    <row r="13917" spans="4:14" x14ac:dyDescent="0.25">
      <c r="D13917" s="129"/>
      <c r="F13917" s="99"/>
      <c r="G13917" s="99"/>
      <c r="H13917" s="99"/>
      <c r="I13917" s="18"/>
      <c r="K13917" s="180">
        <f t="shared" si="440"/>
        <v>0</v>
      </c>
      <c r="M13917" s="96">
        <f t="shared" si="441"/>
        <v>1</v>
      </c>
      <c r="N13917" s="273"/>
    </row>
    <row r="13918" spans="4:14" x14ac:dyDescent="0.25">
      <c r="D13918" s="129"/>
      <c r="F13918" s="99"/>
      <c r="G13918" s="99"/>
      <c r="H13918" s="99"/>
      <c r="I13918" s="18"/>
      <c r="K13918" s="180">
        <f t="shared" si="440"/>
        <v>0</v>
      </c>
      <c r="M13918" s="96">
        <f t="shared" si="441"/>
        <v>1</v>
      </c>
      <c r="N13918" s="273"/>
    </row>
    <row r="13919" spans="4:14" x14ac:dyDescent="0.25">
      <c r="D13919" s="129"/>
      <c r="F13919" s="99"/>
      <c r="G13919" s="99"/>
      <c r="H13919" s="99"/>
      <c r="I13919" s="18"/>
      <c r="K13919" s="180">
        <f t="shared" si="440"/>
        <v>0</v>
      </c>
      <c r="M13919" s="96">
        <f t="shared" si="441"/>
        <v>1</v>
      </c>
      <c r="N13919" s="273"/>
    </row>
    <row r="13920" spans="4:14" x14ac:dyDescent="0.25">
      <c r="D13920" s="129"/>
      <c r="F13920" s="99"/>
      <c r="G13920" s="99"/>
      <c r="H13920" s="99"/>
      <c r="I13920" s="18"/>
      <c r="K13920" s="180">
        <f t="shared" si="440"/>
        <v>0</v>
      </c>
      <c r="M13920" s="96">
        <f t="shared" si="441"/>
        <v>1</v>
      </c>
      <c r="N13920" s="273"/>
    </row>
    <row r="13921" spans="4:14" x14ac:dyDescent="0.25">
      <c r="D13921" s="129"/>
      <c r="F13921" s="99"/>
      <c r="G13921" s="99"/>
      <c r="H13921" s="99"/>
      <c r="I13921" s="18"/>
      <c r="K13921" s="180">
        <f t="shared" si="440"/>
        <v>0</v>
      </c>
      <c r="M13921" s="96">
        <f t="shared" si="441"/>
        <v>1</v>
      </c>
      <c r="N13921" s="273"/>
    </row>
    <row r="13922" spans="4:14" x14ac:dyDescent="0.25">
      <c r="D13922" s="129"/>
      <c r="F13922" s="99"/>
      <c r="G13922" s="99"/>
      <c r="H13922" s="99"/>
      <c r="I13922" s="18"/>
      <c r="K13922" s="180">
        <f t="shared" si="440"/>
        <v>0</v>
      </c>
      <c r="M13922" s="96">
        <f t="shared" si="441"/>
        <v>1</v>
      </c>
      <c r="N13922" s="273"/>
    </row>
    <row r="13923" spans="4:14" x14ac:dyDescent="0.25">
      <c r="D13923" s="129"/>
      <c r="F13923" s="99"/>
      <c r="G13923" s="99"/>
      <c r="H13923" s="99"/>
      <c r="I13923" s="18"/>
      <c r="K13923" s="180">
        <f t="shared" si="440"/>
        <v>0</v>
      </c>
      <c r="M13923" s="96">
        <f t="shared" si="441"/>
        <v>1</v>
      </c>
      <c r="N13923" s="273"/>
    </row>
    <row r="13924" spans="4:14" x14ac:dyDescent="0.25">
      <c r="D13924" s="129"/>
      <c r="F13924" s="99"/>
      <c r="G13924" s="99"/>
      <c r="H13924" s="99"/>
      <c r="I13924" s="18"/>
      <c r="K13924" s="180">
        <f t="shared" si="440"/>
        <v>0</v>
      </c>
      <c r="M13924" s="96">
        <f t="shared" si="441"/>
        <v>1</v>
      </c>
      <c r="N13924" s="273"/>
    </row>
    <row r="13925" spans="4:14" x14ac:dyDescent="0.25">
      <c r="D13925" s="129"/>
      <c r="F13925" s="99"/>
      <c r="G13925" s="99"/>
      <c r="H13925" s="99"/>
      <c r="I13925" s="18"/>
      <c r="K13925" s="180">
        <f t="shared" si="440"/>
        <v>0</v>
      </c>
      <c r="M13925" s="96">
        <f t="shared" si="441"/>
        <v>1</v>
      </c>
      <c r="N13925" s="273"/>
    </row>
    <row r="13926" spans="4:14" x14ac:dyDescent="0.25">
      <c r="D13926" s="129"/>
      <c r="F13926" s="99"/>
      <c r="G13926" s="99"/>
      <c r="H13926" s="99"/>
      <c r="I13926" s="18"/>
      <c r="K13926" s="180">
        <f t="shared" si="440"/>
        <v>0</v>
      </c>
      <c r="M13926" s="96">
        <f t="shared" si="441"/>
        <v>1</v>
      </c>
      <c r="N13926" s="273"/>
    </row>
    <row r="13927" spans="4:14" x14ac:dyDescent="0.25">
      <c r="D13927" s="129"/>
      <c r="F13927" s="99"/>
      <c r="G13927" s="99"/>
      <c r="H13927" s="99"/>
      <c r="I13927" s="18"/>
      <c r="K13927" s="180">
        <f t="shared" si="440"/>
        <v>0</v>
      </c>
      <c r="M13927" s="96">
        <f t="shared" si="441"/>
        <v>1</v>
      </c>
      <c r="N13927" s="273"/>
    </row>
    <row r="13928" spans="4:14" x14ac:dyDescent="0.25">
      <c r="D13928" s="129"/>
      <c r="F13928" s="99"/>
      <c r="G13928" s="99"/>
      <c r="H13928" s="99"/>
      <c r="I13928" s="18"/>
      <c r="K13928" s="180">
        <f t="shared" si="440"/>
        <v>0</v>
      </c>
      <c r="M13928" s="96">
        <f t="shared" si="441"/>
        <v>1</v>
      </c>
      <c r="N13928" s="273"/>
    </row>
    <row r="13929" spans="4:14" x14ac:dyDescent="0.25">
      <c r="D13929" s="129"/>
      <c r="F13929" s="99"/>
      <c r="G13929" s="99"/>
      <c r="H13929" s="99"/>
      <c r="I13929" s="18"/>
      <c r="K13929" s="180">
        <f t="shared" si="440"/>
        <v>0</v>
      </c>
      <c r="M13929" s="96">
        <f t="shared" si="441"/>
        <v>1</v>
      </c>
      <c r="N13929" s="273"/>
    </row>
    <row r="13930" spans="4:14" x14ac:dyDescent="0.25">
      <c r="D13930" s="129"/>
      <c r="F13930" s="99"/>
      <c r="G13930" s="99"/>
      <c r="H13930" s="99"/>
      <c r="I13930" s="18"/>
      <c r="K13930" s="180">
        <f t="shared" ref="K13930:K13993" si="442">IF(ctConta="",K13929+F13930,IF(I13930=ctConta,K13929+F13930,K13929))</f>
        <v>0</v>
      </c>
      <c r="M13930" s="96">
        <f t="shared" si="441"/>
        <v>1</v>
      </c>
      <c r="N13930" s="273"/>
    </row>
    <row r="13931" spans="4:14" x14ac:dyDescent="0.25">
      <c r="D13931" s="129"/>
      <c r="F13931" s="99"/>
      <c r="G13931" s="99"/>
      <c r="H13931" s="99"/>
      <c r="I13931" s="18"/>
      <c r="K13931" s="180">
        <f t="shared" si="442"/>
        <v>0</v>
      </c>
      <c r="M13931" s="96">
        <f t="shared" si="441"/>
        <v>1</v>
      </c>
      <c r="N13931" s="273"/>
    </row>
    <row r="13932" spans="4:14" x14ac:dyDescent="0.25">
      <c r="D13932" s="129"/>
      <c r="F13932" s="99"/>
      <c r="G13932" s="99"/>
      <c r="H13932" s="99"/>
      <c r="I13932" s="18"/>
      <c r="K13932" s="180">
        <f t="shared" si="442"/>
        <v>0</v>
      </c>
      <c r="M13932" s="96">
        <f t="shared" si="441"/>
        <v>1</v>
      </c>
      <c r="N13932" s="273"/>
    </row>
    <row r="13933" spans="4:14" x14ac:dyDescent="0.25">
      <c r="D13933" s="129"/>
      <c r="F13933" s="99"/>
      <c r="G13933" s="99"/>
      <c r="H13933" s="99"/>
      <c r="I13933" s="18"/>
      <c r="K13933" s="180">
        <f t="shared" si="442"/>
        <v>0</v>
      </c>
      <c r="M13933" s="96">
        <f t="shared" si="441"/>
        <v>1</v>
      </c>
      <c r="N13933" s="273"/>
    </row>
    <row r="13934" spans="4:14" x14ac:dyDescent="0.25">
      <c r="D13934" s="129"/>
      <c r="F13934" s="99"/>
      <c r="G13934" s="99"/>
      <c r="H13934" s="99"/>
      <c r="I13934" s="18"/>
      <c r="K13934" s="180">
        <f t="shared" si="442"/>
        <v>0</v>
      </c>
      <c r="M13934" s="96">
        <f t="shared" si="441"/>
        <v>1</v>
      </c>
      <c r="N13934" s="273"/>
    </row>
    <row r="13935" spans="4:14" x14ac:dyDescent="0.25">
      <c r="D13935" s="129"/>
      <c r="F13935" s="99"/>
      <c r="G13935" s="99"/>
      <c r="H13935" s="99"/>
      <c r="I13935" s="18"/>
      <c r="K13935" s="180">
        <f t="shared" si="442"/>
        <v>0</v>
      </c>
      <c r="M13935" s="96">
        <f t="shared" si="441"/>
        <v>1</v>
      </c>
      <c r="N13935" s="273"/>
    </row>
    <row r="13936" spans="4:14" x14ac:dyDescent="0.25">
      <c r="D13936" s="129"/>
      <c r="F13936" s="99"/>
      <c r="G13936" s="99"/>
      <c r="H13936" s="99"/>
      <c r="I13936" s="18"/>
      <c r="K13936" s="180">
        <f t="shared" si="442"/>
        <v>0</v>
      </c>
      <c r="M13936" s="96">
        <f t="shared" si="441"/>
        <v>1</v>
      </c>
      <c r="N13936" s="273"/>
    </row>
    <row r="13937" spans="4:14" x14ac:dyDescent="0.25">
      <c r="D13937" s="129"/>
      <c r="F13937" s="99"/>
      <c r="G13937" s="99"/>
      <c r="H13937" s="99"/>
      <c r="I13937" s="18"/>
      <c r="K13937" s="180">
        <f t="shared" si="442"/>
        <v>0</v>
      </c>
      <c r="M13937" s="96">
        <f t="shared" si="441"/>
        <v>1</v>
      </c>
      <c r="N13937" s="273"/>
    </row>
    <row r="13938" spans="4:14" x14ac:dyDescent="0.25">
      <c r="D13938" s="129"/>
      <c r="F13938" s="99"/>
      <c r="G13938" s="99"/>
      <c r="H13938" s="99"/>
      <c r="I13938" s="18"/>
      <c r="K13938" s="180">
        <f t="shared" si="442"/>
        <v>0</v>
      </c>
      <c r="M13938" s="96">
        <f t="shared" si="441"/>
        <v>1</v>
      </c>
      <c r="N13938" s="273"/>
    </row>
    <row r="13939" spans="4:14" x14ac:dyDescent="0.25">
      <c r="D13939" s="129"/>
      <c r="F13939" s="99"/>
      <c r="G13939" s="99"/>
      <c r="H13939" s="99"/>
      <c r="I13939" s="18"/>
      <c r="K13939" s="180">
        <f t="shared" si="442"/>
        <v>0</v>
      </c>
      <c r="M13939" s="96">
        <f t="shared" si="441"/>
        <v>1</v>
      </c>
      <c r="N13939" s="273"/>
    </row>
    <row r="13940" spans="4:14" x14ac:dyDescent="0.25">
      <c r="D13940" s="129"/>
      <c r="F13940" s="99"/>
      <c r="G13940" s="99"/>
      <c r="H13940" s="99"/>
      <c r="I13940" s="18"/>
      <c r="K13940" s="180">
        <f t="shared" si="442"/>
        <v>0</v>
      </c>
      <c r="M13940" s="96">
        <f t="shared" si="441"/>
        <v>1</v>
      </c>
      <c r="N13940" s="273"/>
    </row>
    <row r="13941" spans="4:14" x14ac:dyDescent="0.25">
      <c r="D13941" s="129"/>
      <c r="F13941" s="99"/>
      <c r="G13941" s="99"/>
      <c r="H13941" s="99"/>
      <c r="I13941" s="18"/>
      <c r="K13941" s="180">
        <f t="shared" si="442"/>
        <v>0</v>
      </c>
      <c r="M13941" s="96">
        <f t="shared" si="441"/>
        <v>1</v>
      </c>
      <c r="N13941" s="273"/>
    </row>
    <row r="13942" spans="4:14" x14ac:dyDescent="0.25">
      <c r="D13942" s="129"/>
      <c r="F13942" s="99"/>
      <c r="G13942" s="99"/>
      <c r="H13942" s="99"/>
      <c r="I13942" s="18"/>
      <c r="K13942" s="180">
        <f t="shared" si="442"/>
        <v>0</v>
      </c>
      <c r="M13942" s="96">
        <f t="shared" si="441"/>
        <v>1</v>
      </c>
      <c r="N13942" s="273"/>
    </row>
    <row r="13943" spans="4:14" x14ac:dyDescent="0.25">
      <c r="D13943" s="129"/>
      <c r="F13943" s="99"/>
      <c r="G13943" s="99"/>
      <c r="H13943" s="99"/>
      <c r="I13943" s="18"/>
      <c r="K13943" s="180">
        <f t="shared" si="442"/>
        <v>0</v>
      </c>
      <c r="M13943" s="96">
        <f t="shared" si="441"/>
        <v>1</v>
      </c>
      <c r="N13943" s="273"/>
    </row>
    <row r="13944" spans="4:14" x14ac:dyDescent="0.25">
      <c r="D13944" s="129"/>
      <c r="F13944" s="99"/>
      <c r="G13944" s="99"/>
      <c r="H13944" s="99"/>
      <c r="I13944" s="18"/>
      <c r="K13944" s="180">
        <f t="shared" si="442"/>
        <v>0</v>
      </c>
      <c r="M13944" s="96">
        <f t="shared" si="441"/>
        <v>1</v>
      </c>
      <c r="N13944" s="273"/>
    </row>
    <row r="13945" spans="4:14" x14ac:dyDescent="0.25">
      <c r="D13945" s="129"/>
      <c r="F13945" s="99"/>
      <c r="G13945" s="99"/>
      <c r="H13945" s="99"/>
      <c r="I13945" s="18"/>
      <c r="K13945" s="180">
        <f t="shared" si="442"/>
        <v>0</v>
      </c>
      <c r="M13945" s="96">
        <f t="shared" si="441"/>
        <v>1</v>
      </c>
      <c r="N13945" s="273"/>
    </row>
    <row r="13946" spans="4:14" x14ac:dyDescent="0.25">
      <c r="D13946" s="129"/>
      <c r="F13946" s="99"/>
      <c r="G13946" s="99"/>
      <c r="H13946" s="99"/>
      <c r="I13946" s="18"/>
      <c r="K13946" s="180">
        <f t="shared" si="442"/>
        <v>0</v>
      </c>
      <c r="M13946" s="96">
        <f t="shared" si="441"/>
        <v>1</v>
      </c>
      <c r="N13946" s="273"/>
    </row>
    <row r="13947" spans="4:14" x14ac:dyDescent="0.25">
      <c r="D13947" s="129"/>
      <c r="F13947" s="99"/>
      <c r="G13947" s="99"/>
      <c r="H13947" s="99"/>
      <c r="I13947" s="18"/>
      <c r="K13947" s="180">
        <f t="shared" si="442"/>
        <v>0</v>
      </c>
      <c r="M13947" s="96">
        <f t="shared" si="441"/>
        <v>1</v>
      </c>
      <c r="N13947" s="273"/>
    </row>
    <row r="13948" spans="4:14" x14ac:dyDescent="0.25">
      <c r="D13948" s="129"/>
      <c r="F13948" s="99"/>
      <c r="G13948" s="99"/>
      <c r="H13948" s="99"/>
      <c r="I13948" s="18"/>
      <c r="K13948" s="180">
        <f t="shared" si="442"/>
        <v>0</v>
      </c>
      <c r="M13948" s="96">
        <f t="shared" si="441"/>
        <v>1</v>
      </c>
      <c r="N13948" s="273"/>
    </row>
    <row r="13949" spans="4:14" x14ac:dyDescent="0.25">
      <c r="D13949" s="129"/>
      <c r="F13949" s="99"/>
      <c r="G13949" s="99"/>
      <c r="H13949" s="99"/>
      <c r="I13949" s="18"/>
      <c r="K13949" s="180">
        <f t="shared" si="442"/>
        <v>0</v>
      </c>
      <c r="M13949" s="96">
        <f t="shared" si="441"/>
        <v>1</v>
      </c>
      <c r="N13949" s="273"/>
    </row>
    <row r="13950" spans="4:14" x14ac:dyDescent="0.25">
      <c r="D13950" s="129"/>
      <c r="F13950" s="99"/>
      <c r="G13950" s="99"/>
      <c r="H13950" s="99"/>
      <c r="I13950" s="18"/>
      <c r="K13950" s="180">
        <f t="shared" si="442"/>
        <v>0</v>
      </c>
      <c r="M13950" s="96">
        <f t="shared" si="441"/>
        <v>1</v>
      </c>
      <c r="N13950" s="273"/>
    </row>
    <row r="13951" spans="4:14" x14ac:dyDescent="0.25">
      <c r="D13951" s="129"/>
      <c r="F13951" s="99"/>
      <c r="G13951" s="99"/>
      <c r="H13951" s="99"/>
      <c r="I13951" s="18"/>
      <c r="K13951" s="180">
        <f t="shared" si="442"/>
        <v>0</v>
      </c>
      <c r="M13951" s="96">
        <f t="shared" si="441"/>
        <v>1</v>
      </c>
      <c r="N13951" s="273"/>
    </row>
    <row r="13952" spans="4:14" x14ac:dyDescent="0.25">
      <c r="D13952" s="129"/>
      <c r="F13952" s="99"/>
      <c r="G13952" s="99"/>
      <c r="H13952" s="99"/>
      <c r="I13952" s="18"/>
      <c r="K13952" s="180">
        <f t="shared" si="442"/>
        <v>0</v>
      </c>
      <c r="M13952" s="96">
        <f t="shared" si="441"/>
        <v>1</v>
      </c>
      <c r="N13952" s="273"/>
    </row>
    <row r="13953" spans="4:14" x14ac:dyDescent="0.25">
      <c r="D13953" s="129"/>
      <c r="F13953" s="99"/>
      <c r="G13953" s="99"/>
      <c r="H13953" s="99"/>
      <c r="I13953" s="18"/>
      <c r="K13953" s="180">
        <f t="shared" si="442"/>
        <v>0</v>
      </c>
      <c r="M13953" s="96">
        <f t="shared" si="441"/>
        <v>1</v>
      </c>
      <c r="N13953" s="273"/>
    </row>
    <row r="13954" spans="4:14" x14ac:dyDescent="0.25">
      <c r="D13954" s="129"/>
      <c r="F13954" s="99"/>
      <c r="G13954" s="99"/>
      <c r="H13954" s="99"/>
      <c r="I13954" s="18"/>
      <c r="K13954" s="180">
        <f t="shared" si="442"/>
        <v>0</v>
      </c>
      <c r="M13954" s="96">
        <f t="shared" si="441"/>
        <v>1</v>
      </c>
      <c r="N13954" s="273"/>
    </row>
    <row r="13955" spans="4:14" x14ac:dyDescent="0.25">
      <c r="D13955" s="129"/>
      <c r="F13955" s="99"/>
      <c r="G13955" s="99"/>
      <c r="H13955" s="99"/>
      <c r="I13955" s="18"/>
      <c r="K13955" s="180">
        <f t="shared" si="442"/>
        <v>0</v>
      </c>
      <c r="M13955" s="96">
        <f t="shared" si="441"/>
        <v>1</v>
      </c>
      <c r="N13955" s="273"/>
    </row>
    <row r="13956" spans="4:14" x14ac:dyDescent="0.25">
      <c r="D13956" s="129"/>
      <c r="F13956" s="99"/>
      <c r="G13956" s="99"/>
      <c r="H13956" s="99"/>
      <c r="I13956" s="18"/>
      <c r="K13956" s="180">
        <f t="shared" si="442"/>
        <v>0</v>
      </c>
      <c r="M13956" s="96">
        <f t="shared" si="441"/>
        <v>1</v>
      </c>
      <c r="N13956" s="273"/>
    </row>
    <row r="13957" spans="4:14" x14ac:dyDescent="0.25">
      <c r="D13957" s="129"/>
      <c r="F13957" s="99"/>
      <c r="G13957" s="99"/>
      <c r="H13957" s="99"/>
      <c r="I13957" s="18"/>
      <c r="K13957" s="180">
        <f t="shared" si="442"/>
        <v>0</v>
      </c>
      <c r="M13957" s="96">
        <f t="shared" si="441"/>
        <v>1</v>
      </c>
      <c r="N13957" s="273"/>
    </row>
    <row r="13958" spans="4:14" x14ac:dyDescent="0.25">
      <c r="D13958" s="129"/>
      <c r="F13958" s="99"/>
      <c r="G13958" s="99"/>
      <c r="H13958" s="99"/>
      <c r="I13958" s="18"/>
      <c r="K13958" s="180">
        <f t="shared" si="442"/>
        <v>0</v>
      </c>
      <c r="M13958" s="96">
        <f t="shared" si="441"/>
        <v>1</v>
      </c>
      <c r="N13958" s="273"/>
    </row>
    <row r="13959" spans="4:14" x14ac:dyDescent="0.25">
      <c r="D13959" s="129"/>
      <c r="F13959" s="99"/>
      <c r="G13959" s="99"/>
      <c r="H13959" s="99"/>
      <c r="I13959" s="18"/>
      <c r="K13959" s="180">
        <f t="shared" si="442"/>
        <v>0</v>
      </c>
      <c r="M13959" s="96">
        <f t="shared" si="441"/>
        <v>1</v>
      </c>
      <c r="N13959" s="273"/>
    </row>
    <row r="13960" spans="4:14" x14ac:dyDescent="0.25">
      <c r="D13960" s="129"/>
      <c r="F13960" s="99"/>
      <c r="G13960" s="99"/>
      <c r="H13960" s="99"/>
      <c r="I13960" s="18"/>
      <c r="K13960" s="180">
        <f t="shared" si="442"/>
        <v>0</v>
      </c>
      <c r="M13960" s="96">
        <f t="shared" si="441"/>
        <v>1</v>
      </c>
      <c r="N13960" s="273"/>
    </row>
    <row r="13961" spans="4:14" x14ac:dyDescent="0.25">
      <c r="D13961" s="129"/>
      <c r="F13961" s="99"/>
      <c r="G13961" s="99"/>
      <c r="H13961" s="99"/>
      <c r="I13961" s="18"/>
      <c r="K13961" s="180">
        <f t="shared" si="442"/>
        <v>0</v>
      </c>
      <c r="M13961" s="96">
        <f t="shared" si="441"/>
        <v>1</v>
      </c>
      <c r="N13961" s="273"/>
    </row>
    <row r="13962" spans="4:14" x14ac:dyDescent="0.25">
      <c r="D13962" s="129"/>
      <c r="F13962" s="99"/>
      <c r="G13962" s="99"/>
      <c r="H13962" s="99"/>
      <c r="I13962" s="18"/>
      <c r="K13962" s="180">
        <f t="shared" si="442"/>
        <v>0</v>
      </c>
      <c r="M13962" s="96">
        <f t="shared" si="441"/>
        <v>1</v>
      </c>
      <c r="N13962" s="273"/>
    </row>
    <row r="13963" spans="4:14" x14ac:dyDescent="0.25">
      <c r="D13963" s="129"/>
      <c r="F13963" s="99"/>
      <c r="G13963" s="99"/>
      <c r="H13963" s="99"/>
      <c r="I13963" s="18"/>
      <c r="K13963" s="180">
        <f t="shared" si="442"/>
        <v>0</v>
      </c>
      <c r="M13963" s="96">
        <f t="shared" si="441"/>
        <v>1</v>
      </c>
      <c r="N13963" s="273"/>
    </row>
    <row r="13964" spans="4:14" x14ac:dyDescent="0.25">
      <c r="D13964" s="129"/>
      <c r="F13964" s="99"/>
      <c r="G13964" s="99"/>
      <c r="H13964" s="99"/>
      <c r="I13964" s="18"/>
      <c r="K13964" s="180">
        <f t="shared" si="442"/>
        <v>0</v>
      </c>
      <c r="M13964" s="96">
        <f t="shared" si="441"/>
        <v>1</v>
      </c>
      <c r="N13964" s="273"/>
    </row>
    <row r="13965" spans="4:14" x14ac:dyDescent="0.25">
      <c r="D13965" s="129"/>
      <c r="F13965" s="99"/>
      <c r="G13965" s="99"/>
      <c r="H13965" s="99"/>
      <c r="I13965" s="18"/>
      <c r="K13965" s="180">
        <f t="shared" si="442"/>
        <v>0</v>
      </c>
      <c r="M13965" s="96">
        <f t="shared" si="441"/>
        <v>1</v>
      </c>
      <c r="N13965" s="273"/>
    </row>
    <row r="13966" spans="4:14" x14ac:dyDescent="0.25">
      <c r="D13966" s="129"/>
      <c r="F13966" s="99"/>
      <c r="G13966" s="99"/>
      <c r="H13966" s="99"/>
      <c r="I13966" s="18"/>
      <c r="K13966" s="180">
        <f t="shared" si="442"/>
        <v>0</v>
      </c>
      <c r="M13966" s="96">
        <f t="shared" si="441"/>
        <v>1</v>
      </c>
      <c r="N13966" s="273"/>
    </row>
    <row r="13967" spans="4:14" x14ac:dyDescent="0.25">
      <c r="D13967" s="129"/>
      <c r="F13967" s="99"/>
      <c r="G13967" s="99"/>
      <c r="H13967" s="99"/>
      <c r="I13967" s="18"/>
      <c r="K13967" s="180">
        <f t="shared" si="442"/>
        <v>0</v>
      </c>
      <c r="M13967" s="96">
        <f t="shared" si="441"/>
        <v>1</v>
      </c>
      <c r="N13967" s="273"/>
    </row>
    <row r="13968" spans="4:14" x14ac:dyDescent="0.25">
      <c r="D13968" s="129"/>
      <c r="F13968" s="99"/>
      <c r="G13968" s="99"/>
      <c r="H13968" s="99"/>
      <c r="I13968" s="18"/>
      <c r="K13968" s="180">
        <f t="shared" si="442"/>
        <v>0</v>
      </c>
      <c r="M13968" s="96">
        <f t="shared" si="441"/>
        <v>1</v>
      </c>
      <c r="N13968" s="273"/>
    </row>
    <row r="13969" spans="4:14" x14ac:dyDescent="0.25">
      <c r="D13969" s="129"/>
      <c r="F13969" s="99"/>
      <c r="G13969" s="99"/>
      <c r="H13969" s="99"/>
      <c r="I13969" s="18"/>
      <c r="K13969" s="180">
        <f t="shared" si="442"/>
        <v>0</v>
      </c>
      <c r="M13969" s="96">
        <f t="shared" ref="M13969:M14032" si="443">UltimoDia(D13969)</f>
        <v>1</v>
      </c>
      <c r="N13969" s="273"/>
    </row>
    <row r="13970" spans="4:14" x14ac:dyDescent="0.25">
      <c r="D13970" s="129"/>
      <c r="F13970" s="99"/>
      <c r="G13970" s="99"/>
      <c r="H13970" s="99"/>
      <c r="I13970" s="18"/>
      <c r="K13970" s="180">
        <f t="shared" si="442"/>
        <v>0</v>
      </c>
      <c r="M13970" s="96">
        <f t="shared" si="443"/>
        <v>1</v>
      </c>
      <c r="N13970" s="273"/>
    </row>
    <row r="13971" spans="4:14" x14ac:dyDescent="0.25">
      <c r="D13971" s="129"/>
      <c r="F13971" s="99"/>
      <c r="G13971" s="99"/>
      <c r="H13971" s="99"/>
      <c r="I13971" s="18"/>
      <c r="K13971" s="180">
        <f t="shared" si="442"/>
        <v>0</v>
      </c>
      <c r="M13971" s="96">
        <f t="shared" si="443"/>
        <v>1</v>
      </c>
      <c r="N13971" s="273"/>
    </row>
    <row r="13972" spans="4:14" x14ac:dyDescent="0.25">
      <c r="D13972" s="129"/>
      <c r="F13972" s="99"/>
      <c r="G13972" s="99"/>
      <c r="H13972" s="99"/>
      <c r="I13972" s="18"/>
      <c r="K13972" s="180">
        <f t="shared" si="442"/>
        <v>0</v>
      </c>
      <c r="M13972" s="96">
        <f t="shared" si="443"/>
        <v>1</v>
      </c>
      <c r="N13972" s="273"/>
    </row>
    <row r="13973" spans="4:14" x14ac:dyDescent="0.25">
      <c r="D13973" s="129"/>
      <c r="F13973" s="99"/>
      <c r="G13973" s="99"/>
      <c r="H13973" s="99"/>
      <c r="I13973" s="18"/>
      <c r="K13973" s="180">
        <f t="shared" si="442"/>
        <v>0</v>
      </c>
      <c r="M13973" s="96">
        <f t="shared" si="443"/>
        <v>1</v>
      </c>
      <c r="N13973" s="273"/>
    </row>
    <row r="13974" spans="4:14" x14ac:dyDescent="0.25">
      <c r="D13974" s="129"/>
      <c r="F13974" s="99"/>
      <c r="G13974" s="99"/>
      <c r="H13974" s="99"/>
      <c r="I13974" s="18"/>
      <c r="K13974" s="180">
        <f t="shared" si="442"/>
        <v>0</v>
      </c>
      <c r="M13974" s="96">
        <f t="shared" si="443"/>
        <v>1</v>
      </c>
      <c r="N13974" s="273"/>
    </row>
    <row r="13975" spans="4:14" x14ac:dyDescent="0.25">
      <c r="D13975" s="129"/>
      <c r="F13975" s="99"/>
      <c r="G13975" s="99"/>
      <c r="H13975" s="99"/>
      <c r="I13975" s="18"/>
      <c r="K13975" s="180">
        <f t="shared" si="442"/>
        <v>0</v>
      </c>
      <c r="M13975" s="96">
        <f t="shared" si="443"/>
        <v>1</v>
      </c>
      <c r="N13975" s="273"/>
    </row>
    <row r="13976" spans="4:14" x14ac:dyDescent="0.25">
      <c r="D13976" s="129"/>
      <c r="F13976" s="99"/>
      <c r="G13976" s="99"/>
      <c r="H13976" s="99"/>
      <c r="I13976" s="18"/>
      <c r="K13976" s="180">
        <f t="shared" si="442"/>
        <v>0</v>
      </c>
      <c r="M13976" s="96">
        <f t="shared" si="443"/>
        <v>1</v>
      </c>
      <c r="N13976" s="273"/>
    </row>
    <row r="13977" spans="4:14" x14ac:dyDescent="0.25">
      <c r="D13977" s="129"/>
      <c r="F13977" s="99"/>
      <c r="G13977" s="99"/>
      <c r="H13977" s="99"/>
      <c r="I13977" s="18"/>
      <c r="K13977" s="180">
        <f t="shared" si="442"/>
        <v>0</v>
      </c>
      <c r="M13977" s="96">
        <f t="shared" si="443"/>
        <v>1</v>
      </c>
      <c r="N13977" s="273"/>
    </row>
    <row r="13978" spans="4:14" x14ac:dyDescent="0.25">
      <c r="D13978" s="129"/>
      <c r="F13978" s="99"/>
      <c r="G13978" s="99"/>
      <c r="H13978" s="99"/>
      <c r="I13978" s="18"/>
      <c r="K13978" s="180">
        <f t="shared" si="442"/>
        <v>0</v>
      </c>
      <c r="M13978" s="96">
        <f t="shared" si="443"/>
        <v>1</v>
      </c>
      <c r="N13978" s="273"/>
    </row>
    <row r="13979" spans="4:14" x14ac:dyDescent="0.25">
      <c r="D13979" s="129"/>
      <c r="F13979" s="99"/>
      <c r="G13979" s="99"/>
      <c r="H13979" s="99"/>
      <c r="I13979" s="18"/>
      <c r="K13979" s="180">
        <f t="shared" si="442"/>
        <v>0</v>
      </c>
      <c r="M13979" s="96">
        <f t="shared" si="443"/>
        <v>1</v>
      </c>
      <c r="N13979" s="273"/>
    </row>
    <row r="13980" spans="4:14" x14ac:dyDescent="0.25">
      <c r="D13980" s="129"/>
      <c r="F13980" s="99"/>
      <c r="G13980" s="99"/>
      <c r="H13980" s="99"/>
      <c r="I13980" s="18"/>
      <c r="K13980" s="180">
        <f t="shared" si="442"/>
        <v>0</v>
      </c>
      <c r="M13980" s="96">
        <f t="shared" si="443"/>
        <v>1</v>
      </c>
      <c r="N13980" s="273"/>
    </row>
    <row r="13981" spans="4:14" x14ac:dyDescent="0.25">
      <c r="D13981" s="129"/>
      <c r="F13981" s="99"/>
      <c r="G13981" s="99"/>
      <c r="H13981" s="99"/>
      <c r="I13981" s="18"/>
      <c r="K13981" s="180">
        <f t="shared" si="442"/>
        <v>0</v>
      </c>
      <c r="M13981" s="96">
        <f t="shared" si="443"/>
        <v>1</v>
      </c>
      <c r="N13981" s="273"/>
    </row>
    <row r="13982" spans="4:14" x14ac:dyDescent="0.25">
      <c r="D13982" s="129"/>
      <c r="F13982" s="99"/>
      <c r="G13982" s="99"/>
      <c r="H13982" s="99"/>
      <c r="I13982" s="18"/>
      <c r="K13982" s="180">
        <f t="shared" si="442"/>
        <v>0</v>
      </c>
      <c r="M13982" s="96">
        <f t="shared" si="443"/>
        <v>1</v>
      </c>
      <c r="N13982" s="273"/>
    </row>
    <row r="13983" spans="4:14" x14ac:dyDescent="0.25">
      <c r="D13983" s="129"/>
      <c r="F13983" s="99"/>
      <c r="G13983" s="99"/>
      <c r="H13983" s="99"/>
      <c r="I13983" s="18"/>
      <c r="K13983" s="180">
        <f t="shared" si="442"/>
        <v>0</v>
      </c>
      <c r="M13983" s="96">
        <f t="shared" si="443"/>
        <v>1</v>
      </c>
      <c r="N13983" s="273"/>
    </row>
    <row r="13984" spans="4:14" x14ac:dyDescent="0.25">
      <c r="D13984" s="129"/>
      <c r="F13984" s="99"/>
      <c r="G13984" s="99"/>
      <c r="H13984" s="99"/>
      <c r="I13984" s="18"/>
      <c r="K13984" s="180">
        <f t="shared" si="442"/>
        <v>0</v>
      </c>
      <c r="M13984" s="96">
        <f t="shared" si="443"/>
        <v>1</v>
      </c>
      <c r="N13984" s="273"/>
    </row>
    <row r="13985" spans="4:14" x14ac:dyDescent="0.25">
      <c r="D13985" s="129"/>
      <c r="F13985" s="99"/>
      <c r="G13985" s="99"/>
      <c r="H13985" s="99"/>
      <c r="I13985" s="18"/>
      <c r="K13985" s="180">
        <f t="shared" si="442"/>
        <v>0</v>
      </c>
      <c r="M13985" s="96">
        <f t="shared" si="443"/>
        <v>1</v>
      </c>
      <c r="N13985" s="273"/>
    </row>
    <row r="13986" spans="4:14" x14ac:dyDescent="0.25">
      <c r="D13986" s="129"/>
      <c r="F13986" s="99"/>
      <c r="G13986" s="99"/>
      <c r="H13986" s="99"/>
      <c r="I13986" s="18"/>
      <c r="K13986" s="180">
        <f t="shared" si="442"/>
        <v>0</v>
      </c>
      <c r="M13986" s="96">
        <f t="shared" si="443"/>
        <v>1</v>
      </c>
      <c r="N13986" s="273"/>
    </row>
    <row r="13987" spans="4:14" x14ac:dyDescent="0.25">
      <c r="D13987" s="129"/>
      <c r="F13987" s="99"/>
      <c r="G13987" s="99"/>
      <c r="H13987" s="99"/>
      <c r="I13987" s="18"/>
      <c r="K13987" s="180">
        <f t="shared" si="442"/>
        <v>0</v>
      </c>
      <c r="M13987" s="96">
        <f t="shared" si="443"/>
        <v>1</v>
      </c>
      <c r="N13987" s="273"/>
    </row>
    <row r="13988" spans="4:14" x14ac:dyDescent="0.25">
      <c r="D13988" s="129"/>
      <c r="F13988" s="99"/>
      <c r="G13988" s="99"/>
      <c r="H13988" s="99"/>
      <c r="I13988" s="18"/>
      <c r="K13988" s="180">
        <f t="shared" si="442"/>
        <v>0</v>
      </c>
      <c r="M13988" s="96">
        <f t="shared" si="443"/>
        <v>1</v>
      </c>
      <c r="N13988" s="273"/>
    </row>
    <row r="13989" spans="4:14" x14ac:dyDescent="0.25">
      <c r="D13989" s="129"/>
      <c r="F13989" s="99"/>
      <c r="G13989" s="99"/>
      <c r="H13989" s="99"/>
      <c r="I13989" s="18"/>
      <c r="K13989" s="180">
        <f t="shared" si="442"/>
        <v>0</v>
      </c>
      <c r="M13989" s="96">
        <f t="shared" si="443"/>
        <v>1</v>
      </c>
      <c r="N13989" s="273"/>
    </row>
    <row r="13990" spans="4:14" x14ac:dyDescent="0.25">
      <c r="D13990" s="129"/>
      <c r="F13990" s="99"/>
      <c r="G13990" s="99"/>
      <c r="H13990" s="99"/>
      <c r="I13990" s="18"/>
      <c r="K13990" s="180">
        <f t="shared" si="442"/>
        <v>0</v>
      </c>
      <c r="M13990" s="96">
        <f t="shared" si="443"/>
        <v>1</v>
      </c>
      <c r="N13990" s="273"/>
    </row>
    <row r="13991" spans="4:14" x14ac:dyDescent="0.25">
      <c r="D13991" s="129"/>
      <c r="F13991" s="99"/>
      <c r="G13991" s="99"/>
      <c r="H13991" s="99"/>
      <c r="I13991" s="18"/>
      <c r="K13991" s="180">
        <f t="shared" si="442"/>
        <v>0</v>
      </c>
      <c r="M13991" s="96">
        <f t="shared" si="443"/>
        <v>1</v>
      </c>
      <c r="N13991" s="273"/>
    </row>
    <row r="13992" spans="4:14" x14ac:dyDescent="0.25">
      <c r="D13992" s="129"/>
      <c r="F13992" s="99"/>
      <c r="G13992" s="99"/>
      <c r="H13992" s="99"/>
      <c r="I13992" s="18"/>
      <c r="K13992" s="180">
        <f t="shared" si="442"/>
        <v>0</v>
      </c>
      <c r="M13992" s="96">
        <f t="shared" si="443"/>
        <v>1</v>
      </c>
      <c r="N13992" s="273"/>
    </row>
    <row r="13993" spans="4:14" x14ac:dyDescent="0.25">
      <c r="D13993" s="129"/>
      <c r="F13993" s="99"/>
      <c r="G13993" s="99"/>
      <c r="H13993" s="99"/>
      <c r="I13993" s="18"/>
      <c r="K13993" s="180">
        <f t="shared" si="442"/>
        <v>0</v>
      </c>
      <c r="M13993" s="96">
        <f t="shared" si="443"/>
        <v>1</v>
      </c>
      <c r="N13993" s="273"/>
    </row>
    <row r="13994" spans="4:14" x14ac:dyDescent="0.25">
      <c r="D13994" s="129"/>
      <c r="F13994" s="99"/>
      <c r="G13994" s="99"/>
      <c r="H13994" s="99"/>
      <c r="I13994" s="18"/>
      <c r="K13994" s="180">
        <f t="shared" ref="K13994:K14057" si="444">IF(ctConta="",K13993+F13994,IF(I13994=ctConta,K13993+F13994,K13993))</f>
        <v>0</v>
      </c>
      <c r="M13994" s="96">
        <f t="shared" si="443"/>
        <v>1</v>
      </c>
      <c r="N13994" s="273"/>
    </row>
    <row r="13995" spans="4:14" x14ac:dyDescent="0.25">
      <c r="D13995" s="129"/>
      <c r="F13995" s="99"/>
      <c r="G13995" s="99"/>
      <c r="H13995" s="99"/>
      <c r="I13995" s="18"/>
      <c r="K13995" s="180">
        <f t="shared" si="444"/>
        <v>0</v>
      </c>
      <c r="M13995" s="96">
        <f t="shared" si="443"/>
        <v>1</v>
      </c>
      <c r="N13995" s="273"/>
    </row>
    <row r="13996" spans="4:14" x14ac:dyDescent="0.25">
      <c r="D13996" s="129"/>
      <c r="F13996" s="99"/>
      <c r="G13996" s="99"/>
      <c r="H13996" s="99"/>
      <c r="I13996" s="18"/>
      <c r="K13996" s="180">
        <f t="shared" si="444"/>
        <v>0</v>
      </c>
      <c r="M13996" s="96">
        <f t="shared" si="443"/>
        <v>1</v>
      </c>
      <c r="N13996" s="273"/>
    </row>
    <row r="13997" spans="4:14" x14ac:dyDescent="0.25">
      <c r="D13997" s="129"/>
      <c r="F13997" s="99"/>
      <c r="G13997" s="99"/>
      <c r="H13997" s="99"/>
      <c r="I13997" s="18"/>
      <c r="K13997" s="180">
        <f t="shared" si="444"/>
        <v>0</v>
      </c>
      <c r="M13997" s="96">
        <f t="shared" si="443"/>
        <v>1</v>
      </c>
      <c r="N13997" s="273"/>
    </row>
    <row r="13998" spans="4:14" x14ac:dyDescent="0.25">
      <c r="D13998" s="129"/>
      <c r="F13998" s="99"/>
      <c r="G13998" s="99"/>
      <c r="H13998" s="99"/>
      <c r="I13998" s="18"/>
      <c r="K13998" s="180">
        <f t="shared" si="444"/>
        <v>0</v>
      </c>
      <c r="M13998" s="96">
        <f t="shared" si="443"/>
        <v>1</v>
      </c>
      <c r="N13998" s="273"/>
    </row>
    <row r="13999" spans="4:14" x14ac:dyDescent="0.25">
      <c r="D13999" s="129"/>
      <c r="F13999" s="99"/>
      <c r="G13999" s="99"/>
      <c r="H13999" s="99"/>
      <c r="I13999" s="18"/>
      <c r="K13999" s="180">
        <f t="shared" si="444"/>
        <v>0</v>
      </c>
      <c r="M13999" s="96">
        <f t="shared" si="443"/>
        <v>1</v>
      </c>
      <c r="N13999" s="273"/>
    </row>
    <row r="14000" spans="4:14" x14ac:dyDescent="0.25">
      <c r="D14000" s="129"/>
      <c r="F14000" s="99"/>
      <c r="G14000" s="99"/>
      <c r="H14000" s="99"/>
      <c r="I14000" s="18"/>
      <c r="K14000" s="180">
        <f t="shared" si="444"/>
        <v>0</v>
      </c>
      <c r="M14000" s="96">
        <f t="shared" si="443"/>
        <v>1</v>
      </c>
      <c r="N14000" s="273"/>
    </row>
    <row r="14001" spans="4:14" x14ac:dyDescent="0.25">
      <c r="D14001" s="129"/>
      <c r="F14001" s="99"/>
      <c r="G14001" s="99"/>
      <c r="H14001" s="99"/>
      <c r="I14001" s="18"/>
      <c r="K14001" s="180">
        <f t="shared" si="444"/>
        <v>0</v>
      </c>
      <c r="M14001" s="96">
        <f t="shared" si="443"/>
        <v>1</v>
      </c>
      <c r="N14001" s="273"/>
    </row>
    <row r="14002" spans="4:14" x14ac:dyDescent="0.25">
      <c r="D14002" s="129"/>
      <c r="F14002" s="99"/>
      <c r="G14002" s="99"/>
      <c r="H14002" s="99"/>
      <c r="I14002" s="18"/>
      <c r="K14002" s="180">
        <f t="shared" si="444"/>
        <v>0</v>
      </c>
      <c r="M14002" s="96">
        <f t="shared" si="443"/>
        <v>1</v>
      </c>
      <c r="N14002" s="273"/>
    </row>
    <row r="14003" spans="4:14" x14ac:dyDescent="0.25">
      <c r="D14003" s="129"/>
      <c r="F14003" s="99"/>
      <c r="G14003" s="99"/>
      <c r="H14003" s="99"/>
      <c r="I14003" s="18"/>
      <c r="K14003" s="180">
        <f t="shared" si="444"/>
        <v>0</v>
      </c>
      <c r="M14003" s="96">
        <f t="shared" si="443"/>
        <v>1</v>
      </c>
      <c r="N14003" s="273"/>
    </row>
    <row r="14004" spans="4:14" x14ac:dyDescent="0.25">
      <c r="D14004" s="129"/>
      <c r="F14004" s="99"/>
      <c r="G14004" s="99"/>
      <c r="H14004" s="99"/>
      <c r="I14004" s="18"/>
      <c r="K14004" s="180">
        <f t="shared" si="444"/>
        <v>0</v>
      </c>
      <c r="M14004" s="96">
        <f t="shared" si="443"/>
        <v>1</v>
      </c>
      <c r="N14004" s="273"/>
    </row>
    <row r="14005" spans="4:14" x14ac:dyDescent="0.25">
      <c r="D14005" s="129"/>
      <c r="F14005" s="99"/>
      <c r="G14005" s="99"/>
      <c r="H14005" s="99"/>
      <c r="I14005" s="18"/>
      <c r="K14005" s="180">
        <f t="shared" si="444"/>
        <v>0</v>
      </c>
      <c r="M14005" s="96">
        <f t="shared" si="443"/>
        <v>1</v>
      </c>
      <c r="N14005" s="273"/>
    </row>
    <row r="14006" spans="4:14" x14ac:dyDescent="0.25">
      <c r="D14006" s="129"/>
      <c r="F14006" s="99"/>
      <c r="G14006" s="99"/>
      <c r="H14006" s="99"/>
      <c r="I14006" s="18"/>
      <c r="K14006" s="180">
        <f t="shared" si="444"/>
        <v>0</v>
      </c>
      <c r="M14006" s="96">
        <f t="shared" si="443"/>
        <v>1</v>
      </c>
      <c r="N14006" s="273"/>
    </row>
    <row r="14007" spans="4:14" x14ac:dyDescent="0.25">
      <c r="D14007" s="129"/>
      <c r="F14007" s="99"/>
      <c r="G14007" s="99"/>
      <c r="H14007" s="99"/>
      <c r="I14007" s="18"/>
      <c r="K14007" s="180">
        <f t="shared" si="444"/>
        <v>0</v>
      </c>
      <c r="M14007" s="96">
        <f t="shared" si="443"/>
        <v>1</v>
      </c>
      <c r="N14007" s="273"/>
    </row>
    <row r="14008" spans="4:14" x14ac:dyDescent="0.25">
      <c r="D14008" s="129"/>
      <c r="F14008" s="99"/>
      <c r="G14008" s="99"/>
      <c r="H14008" s="99"/>
      <c r="I14008" s="18"/>
      <c r="K14008" s="180">
        <f t="shared" si="444"/>
        <v>0</v>
      </c>
      <c r="M14008" s="96">
        <f t="shared" si="443"/>
        <v>1</v>
      </c>
      <c r="N14008" s="273"/>
    </row>
    <row r="14009" spans="4:14" x14ac:dyDescent="0.25">
      <c r="D14009" s="129"/>
      <c r="F14009" s="99"/>
      <c r="G14009" s="99"/>
      <c r="H14009" s="99"/>
      <c r="I14009" s="18"/>
      <c r="K14009" s="180">
        <f t="shared" si="444"/>
        <v>0</v>
      </c>
      <c r="M14009" s="96">
        <f t="shared" si="443"/>
        <v>1</v>
      </c>
      <c r="N14009" s="273"/>
    </row>
    <row r="14010" spans="4:14" x14ac:dyDescent="0.25">
      <c r="D14010" s="129"/>
      <c r="F14010" s="99"/>
      <c r="G14010" s="99"/>
      <c r="H14010" s="99"/>
      <c r="I14010" s="18"/>
      <c r="K14010" s="180">
        <f t="shared" si="444"/>
        <v>0</v>
      </c>
      <c r="M14010" s="96">
        <f t="shared" si="443"/>
        <v>1</v>
      </c>
      <c r="N14010" s="273"/>
    </row>
    <row r="14011" spans="4:14" x14ac:dyDescent="0.25">
      <c r="D14011" s="129"/>
      <c r="F14011" s="99"/>
      <c r="G14011" s="99"/>
      <c r="H14011" s="99"/>
      <c r="I14011" s="18"/>
      <c r="K14011" s="180">
        <f t="shared" si="444"/>
        <v>0</v>
      </c>
      <c r="M14011" s="96">
        <f t="shared" si="443"/>
        <v>1</v>
      </c>
      <c r="N14011" s="273"/>
    </row>
    <row r="14012" spans="4:14" x14ac:dyDescent="0.25">
      <c r="D14012" s="129"/>
      <c r="F14012" s="99"/>
      <c r="G14012" s="99"/>
      <c r="H14012" s="99"/>
      <c r="I14012" s="18"/>
      <c r="K14012" s="180">
        <f t="shared" si="444"/>
        <v>0</v>
      </c>
      <c r="M14012" s="96">
        <f t="shared" si="443"/>
        <v>1</v>
      </c>
      <c r="N14012" s="273"/>
    </row>
    <row r="14013" spans="4:14" x14ac:dyDescent="0.25">
      <c r="D14013" s="129"/>
      <c r="F14013" s="99"/>
      <c r="G14013" s="99"/>
      <c r="H14013" s="99"/>
      <c r="I14013" s="18"/>
      <c r="K14013" s="180">
        <f t="shared" si="444"/>
        <v>0</v>
      </c>
      <c r="M14013" s="96">
        <f t="shared" si="443"/>
        <v>1</v>
      </c>
      <c r="N14013" s="273"/>
    </row>
    <row r="14014" spans="4:14" x14ac:dyDescent="0.25">
      <c r="D14014" s="129"/>
      <c r="F14014" s="99"/>
      <c r="G14014" s="99"/>
      <c r="H14014" s="99"/>
      <c r="I14014" s="18"/>
      <c r="K14014" s="180">
        <f t="shared" si="444"/>
        <v>0</v>
      </c>
      <c r="M14014" s="96">
        <f t="shared" si="443"/>
        <v>1</v>
      </c>
      <c r="N14014" s="273"/>
    </row>
    <row r="14015" spans="4:14" x14ac:dyDescent="0.25">
      <c r="D14015" s="129"/>
      <c r="F14015" s="99"/>
      <c r="G14015" s="99"/>
      <c r="H14015" s="99"/>
      <c r="I14015" s="18"/>
      <c r="K14015" s="180">
        <f t="shared" si="444"/>
        <v>0</v>
      </c>
      <c r="M14015" s="96">
        <f t="shared" si="443"/>
        <v>1</v>
      </c>
      <c r="N14015" s="273"/>
    </row>
    <row r="14016" spans="4:14" x14ac:dyDescent="0.25">
      <c r="D14016" s="129"/>
      <c r="F14016" s="99"/>
      <c r="G14016" s="99"/>
      <c r="H14016" s="99"/>
      <c r="I14016" s="18"/>
      <c r="K14016" s="180">
        <f t="shared" si="444"/>
        <v>0</v>
      </c>
      <c r="M14016" s="96">
        <f t="shared" si="443"/>
        <v>1</v>
      </c>
      <c r="N14016" s="273"/>
    </row>
    <row r="14017" spans="4:14" x14ac:dyDescent="0.25">
      <c r="D14017" s="129"/>
      <c r="F14017" s="99"/>
      <c r="G14017" s="99"/>
      <c r="H14017" s="99"/>
      <c r="I14017" s="18"/>
      <c r="K14017" s="180">
        <f t="shared" si="444"/>
        <v>0</v>
      </c>
      <c r="M14017" s="96">
        <f t="shared" si="443"/>
        <v>1</v>
      </c>
      <c r="N14017" s="273"/>
    </row>
    <row r="14018" spans="4:14" x14ac:dyDescent="0.25">
      <c r="D14018" s="129"/>
      <c r="F14018" s="99"/>
      <c r="G14018" s="99"/>
      <c r="H14018" s="99"/>
      <c r="I14018" s="18"/>
      <c r="K14018" s="180">
        <f t="shared" si="444"/>
        <v>0</v>
      </c>
      <c r="M14018" s="96">
        <f t="shared" si="443"/>
        <v>1</v>
      </c>
      <c r="N14018" s="273"/>
    </row>
    <row r="14019" spans="4:14" x14ac:dyDescent="0.25">
      <c r="D14019" s="129"/>
      <c r="F14019" s="99"/>
      <c r="G14019" s="99"/>
      <c r="H14019" s="99"/>
      <c r="I14019" s="18"/>
      <c r="K14019" s="180">
        <f t="shared" si="444"/>
        <v>0</v>
      </c>
      <c r="M14019" s="96">
        <f t="shared" si="443"/>
        <v>1</v>
      </c>
      <c r="N14019" s="273"/>
    </row>
    <row r="14020" spans="4:14" x14ac:dyDescent="0.25">
      <c r="D14020" s="129"/>
      <c r="F14020" s="99"/>
      <c r="G14020" s="99"/>
      <c r="H14020" s="99"/>
      <c r="I14020" s="18"/>
      <c r="K14020" s="180">
        <f t="shared" si="444"/>
        <v>0</v>
      </c>
      <c r="M14020" s="96">
        <f t="shared" si="443"/>
        <v>1</v>
      </c>
      <c r="N14020" s="273"/>
    </row>
    <row r="14021" spans="4:14" x14ac:dyDescent="0.25">
      <c r="D14021" s="129"/>
      <c r="F14021" s="99"/>
      <c r="G14021" s="99"/>
      <c r="H14021" s="99"/>
      <c r="I14021" s="18"/>
      <c r="K14021" s="180">
        <f t="shared" si="444"/>
        <v>0</v>
      </c>
      <c r="M14021" s="96">
        <f t="shared" si="443"/>
        <v>1</v>
      </c>
      <c r="N14021" s="273"/>
    </row>
    <row r="14022" spans="4:14" x14ac:dyDescent="0.25">
      <c r="D14022" s="129"/>
      <c r="F14022" s="99"/>
      <c r="G14022" s="99"/>
      <c r="H14022" s="99"/>
      <c r="I14022" s="18"/>
      <c r="K14022" s="180">
        <f t="shared" si="444"/>
        <v>0</v>
      </c>
      <c r="M14022" s="96">
        <f t="shared" si="443"/>
        <v>1</v>
      </c>
      <c r="N14022" s="273"/>
    </row>
    <row r="14023" spans="4:14" x14ac:dyDescent="0.25">
      <c r="D14023" s="129"/>
      <c r="F14023" s="99"/>
      <c r="G14023" s="99"/>
      <c r="H14023" s="99"/>
      <c r="I14023" s="18"/>
      <c r="K14023" s="180">
        <f t="shared" si="444"/>
        <v>0</v>
      </c>
      <c r="M14023" s="96">
        <f t="shared" si="443"/>
        <v>1</v>
      </c>
      <c r="N14023" s="273"/>
    </row>
    <row r="14024" spans="4:14" x14ac:dyDescent="0.25">
      <c r="D14024" s="129"/>
      <c r="F14024" s="99"/>
      <c r="G14024" s="99"/>
      <c r="H14024" s="99"/>
      <c r="I14024" s="18"/>
      <c r="K14024" s="180">
        <f t="shared" si="444"/>
        <v>0</v>
      </c>
      <c r="M14024" s="96">
        <f t="shared" si="443"/>
        <v>1</v>
      </c>
      <c r="N14024" s="273"/>
    </row>
    <row r="14025" spans="4:14" x14ac:dyDescent="0.25">
      <c r="D14025" s="129"/>
      <c r="F14025" s="99"/>
      <c r="G14025" s="99"/>
      <c r="H14025" s="99"/>
      <c r="I14025" s="18"/>
      <c r="K14025" s="180">
        <f t="shared" si="444"/>
        <v>0</v>
      </c>
      <c r="M14025" s="96">
        <f t="shared" si="443"/>
        <v>1</v>
      </c>
      <c r="N14025" s="273"/>
    </row>
    <row r="14026" spans="4:14" x14ac:dyDescent="0.25">
      <c r="D14026" s="129"/>
      <c r="F14026" s="99"/>
      <c r="G14026" s="99"/>
      <c r="H14026" s="99"/>
      <c r="I14026" s="18"/>
      <c r="K14026" s="180">
        <f t="shared" si="444"/>
        <v>0</v>
      </c>
      <c r="M14026" s="96">
        <f t="shared" si="443"/>
        <v>1</v>
      </c>
      <c r="N14026" s="273"/>
    </row>
    <row r="14027" spans="4:14" x14ac:dyDescent="0.25">
      <c r="D14027" s="129"/>
      <c r="F14027" s="99"/>
      <c r="G14027" s="99"/>
      <c r="H14027" s="99"/>
      <c r="I14027" s="18"/>
      <c r="K14027" s="180">
        <f t="shared" si="444"/>
        <v>0</v>
      </c>
      <c r="M14027" s="96">
        <f t="shared" si="443"/>
        <v>1</v>
      </c>
      <c r="N14027" s="273"/>
    </row>
    <row r="14028" spans="4:14" x14ac:dyDescent="0.25">
      <c r="D14028" s="129"/>
      <c r="F14028" s="99"/>
      <c r="G14028" s="99"/>
      <c r="H14028" s="99"/>
      <c r="I14028" s="18"/>
      <c r="K14028" s="180">
        <f t="shared" si="444"/>
        <v>0</v>
      </c>
      <c r="M14028" s="96">
        <f t="shared" si="443"/>
        <v>1</v>
      </c>
      <c r="N14028" s="273"/>
    </row>
    <row r="14029" spans="4:14" x14ac:dyDescent="0.25">
      <c r="D14029" s="129"/>
      <c r="F14029" s="99"/>
      <c r="G14029" s="99"/>
      <c r="H14029" s="99"/>
      <c r="I14029" s="18"/>
      <c r="K14029" s="180">
        <f t="shared" si="444"/>
        <v>0</v>
      </c>
      <c r="M14029" s="96">
        <f t="shared" si="443"/>
        <v>1</v>
      </c>
      <c r="N14029" s="273"/>
    </row>
    <row r="14030" spans="4:14" x14ac:dyDescent="0.25">
      <c r="D14030" s="129"/>
      <c r="F14030" s="99"/>
      <c r="G14030" s="99"/>
      <c r="H14030" s="99"/>
      <c r="I14030" s="18"/>
      <c r="K14030" s="180">
        <f t="shared" si="444"/>
        <v>0</v>
      </c>
      <c r="M14030" s="96">
        <f t="shared" si="443"/>
        <v>1</v>
      </c>
      <c r="N14030" s="273"/>
    </row>
    <row r="14031" spans="4:14" x14ac:dyDescent="0.25">
      <c r="D14031" s="129"/>
      <c r="F14031" s="99"/>
      <c r="G14031" s="99"/>
      <c r="H14031" s="99"/>
      <c r="I14031" s="18"/>
      <c r="K14031" s="180">
        <f t="shared" si="444"/>
        <v>0</v>
      </c>
      <c r="M14031" s="96">
        <f t="shared" si="443"/>
        <v>1</v>
      </c>
      <c r="N14031" s="273"/>
    </row>
    <row r="14032" spans="4:14" x14ac:dyDescent="0.25">
      <c r="D14032" s="129"/>
      <c r="F14032" s="99"/>
      <c r="G14032" s="99"/>
      <c r="H14032" s="99"/>
      <c r="I14032" s="18"/>
      <c r="K14032" s="180">
        <f t="shared" si="444"/>
        <v>0</v>
      </c>
      <c r="M14032" s="96">
        <f t="shared" si="443"/>
        <v>1</v>
      </c>
      <c r="N14032" s="273"/>
    </row>
    <row r="14033" spans="4:14" x14ac:dyDescent="0.25">
      <c r="D14033" s="129"/>
      <c r="F14033" s="99"/>
      <c r="G14033" s="99"/>
      <c r="H14033" s="99"/>
      <c r="I14033" s="18"/>
      <c r="K14033" s="180">
        <f t="shared" si="444"/>
        <v>0</v>
      </c>
      <c r="M14033" s="96">
        <f t="shared" ref="M14033:M14096" si="445">UltimoDia(D14033)</f>
        <v>1</v>
      </c>
      <c r="N14033" s="273"/>
    </row>
    <row r="14034" spans="4:14" x14ac:dyDescent="0.25">
      <c r="D14034" s="129"/>
      <c r="F14034" s="99"/>
      <c r="G14034" s="99"/>
      <c r="H14034" s="99"/>
      <c r="I14034" s="18"/>
      <c r="K14034" s="180">
        <f t="shared" si="444"/>
        <v>0</v>
      </c>
      <c r="M14034" s="96">
        <f t="shared" si="445"/>
        <v>1</v>
      </c>
      <c r="N14034" s="273"/>
    </row>
    <row r="14035" spans="4:14" x14ac:dyDescent="0.25">
      <c r="D14035" s="129"/>
      <c r="F14035" s="99"/>
      <c r="G14035" s="99"/>
      <c r="H14035" s="99"/>
      <c r="I14035" s="18"/>
      <c r="K14035" s="180">
        <f t="shared" si="444"/>
        <v>0</v>
      </c>
      <c r="M14035" s="96">
        <f t="shared" si="445"/>
        <v>1</v>
      </c>
      <c r="N14035" s="273"/>
    </row>
    <row r="14036" spans="4:14" x14ac:dyDescent="0.25">
      <c r="D14036" s="129"/>
      <c r="F14036" s="99"/>
      <c r="G14036" s="99"/>
      <c r="H14036" s="99"/>
      <c r="I14036" s="18"/>
      <c r="K14036" s="180">
        <f t="shared" si="444"/>
        <v>0</v>
      </c>
      <c r="M14036" s="96">
        <f t="shared" si="445"/>
        <v>1</v>
      </c>
      <c r="N14036" s="273"/>
    </row>
    <row r="14037" spans="4:14" x14ac:dyDescent="0.25">
      <c r="D14037" s="129"/>
      <c r="F14037" s="99"/>
      <c r="G14037" s="99"/>
      <c r="H14037" s="99"/>
      <c r="I14037" s="18"/>
      <c r="K14037" s="180">
        <f t="shared" si="444"/>
        <v>0</v>
      </c>
      <c r="M14037" s="96">
        <f t="shared" si="445"/>
        <v>1</v>
      </c>
      <c r="N14037" s="273"/>
    </row>
    <row r="14038" spans="4:14" x14ac:dyDescent="0.25">
      <c r="D14038" s="129"/>
      <c r="F14038" s="99"/>
      <c r="G14038" s="99"/>
      <c r="H14038" s="99"/>
      <c r="I14038" s="18"/>
      <c r="K14038" s="180">
        <f t="shared" si="444"/>
        <v>0</v>
      </c>
      <c r="M14038" s="96">
        <f t="shared" si="445"/>
        <v>1</v>
      </c>
      <c r="N14038" s="273"/>
    </row>
    <row r="14039" spans="4:14" x14ac:dyDescent="0.25">
      <c r="D14039" s="129"/>
      <c r="F14039" s="99"/>
      <c r="G14039" s="99"/>
      <c r="H14039" s="99"/>
      <c r="I14039" s="18"/>
      <c r="K14039" s="180">
        <f t="shared" si="444"/>
        <v>0</v>
      </c>
      <c r="M14039" s="96">
        <f t="shared" si="445"/>
        <v>1</v>
      </c>
      <c r="N14039" s="273"/>
    </row>
    <row r="14040" spans="4:14" x14ac:dyDescent="0.25">
      <c r="D14040" s="129"/>
      <c r="F14040" s="99"/>
      <c r="G14040" s="99"/>
      <c r="H14040" s="99"/>
      <c r="I14040" s="18"/>
      <c r="K14040" s="180">
        <f t="shared" si="444"/>
        <v>0</v>
      </c>
      <c r="M14040" s="96">
        <f t="shared" si="445"/>
        <v>1</v>
      </c>
      <c r="N14040" s="273"/>
    </row>
    <row r="14041" spans="4:14" x14ac:dyDescent="0.25">
      <c r="D14041" s="129"/>
      <c r="F14041" s="99"/>
      <c r="G14041" s="99"/>
      <c r="H14041" s="99"/>
      <c r="I14041" s="18"/>
      <c r="K14041" s="180">
        <f t="shared" si="444"/>
        <v>0</v>
      </c>
      <c r="M14041" s="96">
        <f t="shared" si="445"/>
        <v>1</v>
      </c>
      <c r="N14041" s="273"/>
    </row>
    <row r="14042" spans="4:14" x14ac:dyDescent="0.25">
      <c r="D14042" s="129"/>
      <c r="F14042" s="99"/>
      <c r="G14042" s="99"/>
      <c r="H14042" s="99"/>
      <c r="I14042" s="18"/>
      <c r="K14042" s="180">
        <f t="shared" si="444"/>
        <v>0</v>
      </c>
      <c r="M14042" s="96">
        <f t="shared" si="445"/>
        <v>1</v>
      </c>
      <c r="N14042" s="273"/>
    </row>
    <row r="14043" spans="4:14" x14ac:dyDescent="0.25">
      <c r="D14043" s="129"/>
      <c r="F14043" s="99"/>
      <c r="G14043" s="99"/>
      <c r="H14043" s="99"/>
      <c r="I14043" s="18"/>
      <c r="K14043" s="180">
        <f t="shared" si="444"/>
        <v>0</v>
      </c>
      <c r="M14043" s="96">
        <f t="shared" si="445"/>
        <v>1</v>
      </c>
      <c r="N14043" s="273"/>
    </row>
    <row r="14044" spans="4:14" x14ac:dyDescent="0.25">
      <c r="D14044" s="129"/>
      <c r="F14044" s="99"/>
      <c r="G14044" s="99"/>
      <c r="H14044" s="99"/>
      <c r="I14044" s="18"/>
      <c r="K14044" s="180">
        <f t="shared" si="444"/>
        <v>0</v>
      </c>
      <c r="M14044" s="96">
        <f t="shared" si="445"/>
        <v>1</v>
      </c>
      <c r="N14044" s="273"/>
    </row>
    <row r="14045" spans="4:14" x14ac:dyDescent="0.25">
      <c r="D14045" s="129"/>
      <c r="F14045" s="99"/>
      <c r="G14045" s="99"/>
      <c r="H14045" s="99"/>
      <c r="I14045" s="18"/>
      <c r="K14045" s="180">
        <f t="shared" si="444"/>
        <v>0</v>
      </c>
      <c r="M14045" s="96">
        <f t="shared" si="445"/>
        <v>1</v>
      </c>
      <c r="N14045" s="273"/>
    </row>
    <row r="14046" spans="4:14" x14ac:dyDescent="0.25">
      <c r="D14046" s="129"/>
      <c r="F14046" s="99"/>
      <c r="G14046" s="99"/>
      <c r="H14046" s="99"/>
      <c r="I14046" s="18"/>
      <c r="K14046" s="180">
        <f t="shared" si="444"/>
        <v>0</v>
      </c>
      <c r="M14046" s="96">
        <f t="shared" si="445"/>
        <v>1</v>
      </c>
      <c r="N14046" s="273"/>
    </row>
    <row r="14047" spans="4:14" x14ac:dyDescent="0.25">
      <c r="D14047" s="129"/>
      <c r="F14047" s="99"/>
      <c r="G14047" s="99"/>
      <c r="H14047" s="99"/>
      <c r="I14047" s="18"/>
      <c r="K14047" s="180">
        <f t="shared" si="444"/>
        <v>0</v>
      </c>
      <c r="M14047" s="96">
        <f t="shared" si="445"/>
        <v>1</v>
      </c>
      <c r="N14047" s="273"/>
    </row>
    <row r="14048" spans="4:14" x14ac:dyDescent="0.25">
      <c r="D14048" s="129"/>
      <c r="F14048" s="99"/>
      <c r="G14048" s="99"/>
      <c r="H14048" s="99"/>
      <c r="I14048" s="18"/>
      <c r="K14048" s="180">
        <f t="shared" si="444"/>
        <v>0</v>
      </c>
      <c r="M14048" s="96">
        <f t="shared" si="445"/>
        <v>1</v>
      </c>
      <c r="N14048" s="273"/>
    </row>
    <row r="14049" spans="4:14" x14ac:dyDescent="0.25">
      <c r="D14049" s="129"/>
      <c r="F14049" s="99"/>
      <c r="G14049" s="99"/>
      <c r="H14049" s="99"/>
      <c r="I14049" s="18"/>
      <c r="K14049" s="180">
        <f t="shared" si="444"/>
        <v>0</v>
      </c>
      <c r="M14049" s="96">
        <f t="shared" si="445"/>
        <v>1</v>
      </c>
      <c r="N14049" s="273"/>
    </row>
    <row r="14050" spans="4:14" x14ac:dyDescent="0.25">
      <c r="D14050" s="129"/>
      <c r="F14050" s="99"/>
      <c r="G14050" s="99"/>
      <c r="H14050" s="99"/>
      <c r="I14050" s="18"/>
      <c r="K14050" s="180">
        <f t="shared" si="444"/>
        <v>0</v>
      </c>
      <c r="M14050" s="96">
        <f t="shared" si="445"/>
        <v>1</v>
      </c>
      <c r="N14050" s="273"/>
    </row>
    <row r="14051" spans="4:14" x14ac:dyDescent="0.25">
      <c r="D14051" s="129"/>
      <c r="F14051" s="99"/>
      <c r="G14051" s="99"/>
      <c r="H14051" s="99"/>
      <c r="I14051" s="18"/>
      <c r="K14051" s="180">
        <f t="shared" si="444"/>
        <v>0</v>
      </c>
      <c r="M14051" s="96">
        <f t="shared" si="445"/>
        <v>1</v>
      </c>
      <c r="N14051" s="273"/>
    </row>
    <row r="14052" spans="4:14" x14ac:dyDescent="0.25">
      <c r="D14052" s="129"/>
      <c r="F14052" s="99"/>
      <c r="G14052" s="99"/>
      <c r="H14052" s="99"/>
      <c r="I14052" s="18"/>
      <c r="K14052" s="180">
        <f t="shared" si="444"/>
        <v>0</v>
      </c>
      <c r="M14052" s="96">
        <f t="shared" si="445"/>
        <v>1</v>
      </c>
      <c r="N14052" s="273"/>
    </row>
    <row r="14053" spans="4:14" x14ac:dyDescent="0.25">
      <c r="D14053" s="129"/>
      <c r="F14053" s="99"/>
      <c r="G14053" s="99"/>
      <c r="H14053" s="99"/>
      <c r="I14053" s="18"/>
      <c r="K14053" s="180">
        <f t="shared" si="444"/>
        <v>0</v>
      </c>
      <c r="M14053" s="96">
        <f t="shared" si="445"/>
        <v>1</v>
      </c>
      <c r="N14053" s="273"/>
    </row>
    <row r="14054" spans="4:14" x14ac:dyDescent="0.25">
      <c r="D14054" s="129"/>
      <c r="F14054" s="99"/>
      <c r="G14054" s="99"/>
      <c r="H14054" s="99"/>
      <c r="I14054" s="18"/>
      <c r="K14054" s="180">
        <f t="shared" si="444"/>
        <v>0</v>
      </c>
      <c r="M14054" s="96">
        <f t="shared" si="445"/>
        <v>1</v>
      </c>
      <c r="N14054" s="273"/>
    </row>
    <row r="14055" spans="4:14" x14ac:dyDescent="0.25">
      <c r="D14055" s="129"/>
      <c r="F14055" s="99"/>
      <c r="G14055" s="99"/>
      <c r="H14055" s="99"/>
      <c r="I14055" s="18"/>
      <c r="K14055" s="180">
        <f t="shared" si="444"/>
        <v>0</v>
      </c>
      <c r="M14055" s="96">
        <f t="shared" si="445"/>
        <v>1</v>
      </c>
      <c r="N14055" s="273"/>
    </row>
    <row r="14056" spans="4:14" x14ac:dyDescent="0.25">
      <c r="D14056" s="129"/>
      <c r="F14056" s="99"/>
      <c r="G14056" s="99"/>
      <c r="H14056" s="99"/>
      <c r="I14056" s="18"/>
      <c r="K14056" s="180">
        <f t="shared" si="444"/>
        <v>0</v>
      </c>
      <c r="M14056" s="96">
        <f t="shared" si="445"/>
        <v>1</v>
      </c>
      <c r="N14056" s="273"/>
    </row>
    <row r="14057" spans="4:14" x14ac:dyDescent="0.25">
      <c r="D14057" s="129"/>
      <c r="F14057" s="99"/>
      <c r="G14057" s="99"/>
      <c r="H14057" s="99"/>
      <c r="I14057" s="18"/>
      <c r="K14057" s="180">
        <f t="shared" si="444"/>
        <v>0</v>
      </c>
      <c r="M14057" s="96">
        <f t="shared" si="445"/>
        <v>1</v>
      </c>
      <c r="N14057" s="273"/>
    </row>
    <row r="14058" spans="4:14" x14ac:dyDescent="0.25">
      <c r="D14058" s="129"/>
      <c r="F14058" s="99"/>
      <c r="G14058" s="99"/>
      <c r="H14058" s="99"/>
      <c r="I14058" s="18"/>
      <c r="K14058" s="180">
        <f t="shared" ref="K14058:K14121" si="446">IF(ctConta="",K14057+F14058,IF(I14058=ctConta,K14057+F14058,K14057))</f>
        <v>0</v>
      </c>
      <c r="M14058" s="96">
        <f t="shared" si="445"/>
        <v>1</v>
      </c>
      <c r="N14058" s="273"/>
    </row>
    <row r="14059" spans="4:14" x14ac:dyDescent="0.25">
      <c r="D14059" s="129"/>
      <c r="F14059" s="99"/>
      <c r="G14059" s="99"/>
      <c r="H14059" s="99"/>
      <c r="I14059" s="18"/>
      <c r="K14059" s="180">
        <f t="shared" si="446"/>
        <v>0</v>
      </c>
      <c r="M14059" s="96">
        <f t="shared" si="445"/>
        <v>1</v>
      </c>
      <c r="N14059" s="273"/>
    </row>
    <row r="14060" spans="4:14" x14ac:dyDescent="0.25">
      <c r="D14060" s="129"/>
      <c r="F14060" s="99"/>
      <c r="G14060" s="99"/>
      <c r="H14060" s="99"/>
      <c r="I14060" s="18"/>
      <c r="K14060" s="180">
        <f t="shared" si="446"/>
        <v>0</v>
      </c>
      <c r="M14060" s="96">
        <f t="shared" si="445"/>
        <v>1</v>
      </c>
      <c r="N14060" s="273"/>
    </row>
    <row r="14061" spans="4:14" x14ac:dyDescent="0.25">
      <c r="D14061" s="129"/>
      <c r="F14061" s="99"/>
      <c r="G14061" s="99"/>
      <c r="H14061" s="99"/>
      <c r="I14061" s="18"/>
      <c r="K14061" s="180">
        <f t="shared" si="446"/>
        <v>0</v>
      </c>
      <c r="M14061" s="96">
        <f t="shared" si="445"/>
        <v>1</v>
      </c>
      <c r="N14061" s="273"/>
    </row>
    <row r="14062" spans="4:14" x14ac:dyDescent="0.25">
      <c r="D14062" s="129"/>
      <c r="F14062" s="99"/>
      <c r="G14062" s="99"/>
      <c r="H14062" s="99"/>
      <c r="I14062" s="18"/>
      <c r="K14062" s="180">
        <f t="shared" si="446"/>
        <v>0</v>
      </c>
      <c r="M14062" s="96">
        <f t="shared" si="445"/>
        <v>1</v>
      </c>
      <c r="N14062" s="273"/>
    </row>
    <row r="14063" spans="4:14" x14ac:dyDescent="0.25">
      <c r="D14063" s="129"/>
      <c r="F14063" s="99"/>
      <c r="G14063" s="99"/>
      <c r="H14063" s="99"/>
      <c r="I14063" s="18"/>
      <c r="K14063" s="180">
        <f t="shared" si="446"/>
        <v>0</v>
      </c>
      <c r="M14063" s="96">
        <f t="shared" si="445"/>
        <v>1</v>
      </c>
      <c r="N14063" s="273"/>
    </row>
    <row r="14064" spans="4:14" x14ac:dyDescent="0.25">
      <c r="D14064" s="129"/>
      <c r="F14064" s="99"/>
      <c r="G14064" s="99"/>
      <c r="H14064" s="99"/>
      <c r="I14064" s="18"/>
      <c r="K14064" s="180">
        <f t="shared" si="446"/>
        <v>0</v>
      </c>
      <c r="M14064" s="96">
        <f t="shared" si="445"/>
        <v>1</v>
      </c>
      <c r="N14064" s="273"/>
    </row>
    <row r="14065" spans="4:14" x14ac:dyDescent="0.25">
      <c r="D14065" s="129"/>
      <c r="F14065" s="99"/>
      <c r="G14065" s="99"/>
      <c r="H14065" s="99"/>
      <c r="I14065" s="18"/>
      <c r="K14065" s="180">
        <f t="shared" si="446"/>
        <v>0</v>
      </c>
      <c r="M14065" s="96">
        <f t="shared" si="445"/>
        <v>1</v>
      </c>
      <c r="N14065" s="273"/>
    </row>
    <row r="14066" spans="4:14" x14ac:dyDescent="0.25">
      <c r="D14066" s="129"/>
      <c r="F14066" s="99"/>
      <c r="G14066" s="99"/>
      <c r="H14066" s="99"/>
      <c r="I14066" s="18"/>
      <c r="K14066" s="180">
        <f t="shared" si="446"/>
        <v>0</v>
      </c>
      <c r="M14066" s="96">
        <f t="shared" si="445"/>
        <v>1</v>
      </c>
      <c r="N14066" s="273"/>
    </row>
    <row r="14067" spans="4:14" x14ac:dyDescent="0.25">
      <c r="D14067" s="129"/>
      <c r="F14067" s="99"/>
      <c r="G14067" s="99"/>
      <c r="H14067" s="99"/>
      <c r="I14067" s="18"/>
      <c r="K14067" s="180">
        <f t="shared" si="446"/>
        <v>0</v>
      </c>
      <c r="M14067" s="96">
        <f t="shared" si="445"/>
        <v>1</v>
      </c>
      <c r="N14067" s="273"/>
    </row>
    <row r="14068" spans="4:14" x14ac:dyDescent="0.25">
      <c r="D14068" s="129"/>
      <c r="F14068" s="99"/>
      <c r="G14068" s="99"/>
      <c r="H14068" s="99"/>
      <c r="I14068" s="18"/>
      <c r="K14068" s="180">
        <f t="shared" si="446"/>
        <v>0</v>
      </c>
      <c r="M14068" s="96">
        <f t="shared" si="445"/>
        <v>1</v>
      </c>
      <c r="N14068" s="273"/>
    </row>
    <row r="14069" spans="4:14" x14ac:dyDescent="0.25">
      <c r="D14069" s="129"/>
      <c r="F14069" s="99"/>
      <c r="G14069" s="99"/>
      <c r="H14069" s="99"/>
      <c r="I14069" s="18"/>
      <c r="K14069" s="180">
        <f t="shared" si="446"/>
        <v>0</v>
      </c>
      <c r="M14069" s="96">
        <f t="shared" si="445"/>
        <v>1</v>
      </c>
      <c r="N14069" s="273"/>
    </row>
    <row r="14070" spans="4:14" x14ac:dyDescent="0.25">
      <c r="D14070" s="129"/>
      <c r="F14070" s="99"/>
      <c r="G14070" s="99"/>
      <c r="H14070" s="99"/>
      <c r="I14070" s="18"/>
      <c r="K14070" s="180">
        <f t="shared" si="446"/>
        <v>0</v>
      </c>
      <c r="M14070" s="96">
        <f t="shared" si="445"/>
        <v>1</v>
      </c>
      <c r="N14070" s="273"/>
    </row>
    <row r="14071" spans="4:14" x14ac:dyDescent="0.25">
      <c r="D14071" s="129"/>
      <c r="F14071" s="99"/>
      <c r="G14071" s="99"/>
      <c r="H14071" s="99"/>
      <c r="I14071" s="18"/>
      <c r="K14071" s="180">
        <f t="shared" si="446"/>
        <v>0</v>
      </c>
      <c r="M14071" s="96">
        <f t="shared" si="445"/>
        <v>1</v>
      </c>
      <c r="N14071" s="273"/>
    </row>
    <row r="14072" spans="4:14" x14ac:dyDescent="0.25">
      <c r="D14072" s="129"/>
      <c r="F14072" s="99"/>
      <c r="G14072" s="99"/>
      <c r="H14072" s="99"/>
      <c r="I14072" s="18"/>
      <c r="K14072" s="180">
        <f t="shared" si="446"/>
        <v>0</v>
      </c>
      <c r="M14072" s="96">
        <f t="shared" si="445"/>
        <v>1</v>
      </c>
      <c r="N14072" s="273"/>
    </row>
    <row r="14073" spans="4:14" x14ac:dyDescent="0.25">
      <c r="D14073" s="129"/>
      <c r="F14073" s="99"/>
      <c r="G14073" s="99"/>
      <c r="H14073" s="99"/>
      <c r="I14073" s="18"/>
      <c r="K14073" s="180">
        <f t="shared" si="446"/>
        <v>0</v>
      </c>
      <c r="M14073" s="96">
        <f t="shared" si="445"/>
        <v>1</v>
      </c>
      <c r="N14073" s="273"/>
    </row>
    <row r="14074" spans="4:14" x14ac:dyDescent="0.25">
      <c r="D14074" s="129"/>
      <c r="F14074" s="99"/>
      <c r="G14074" s="99"/>
      <c r="H14074" s="99"/>
      <c r="I14074" s="18"/>
      <c r="K14074" s="180">
        <f t="shared" si="446"/>
        <v>0</v>
      </c>
      <c r="M14074" s="96">
        <f t="shared" si="445"/>
        <v>1</v>
      </c>
      <c r="N14074" s="273"/>
    </row>
    <row r="14075" spans="4:14" x14ac:dyDescent="0.25">
      <c r="D14075" s="129"/>
      <c r="F14075" s="99"/>
      <c r="G14075" s="99"/>
      <c r="H14075" s="99"/>
      <c r="I14075" s="18"/>
      <c r="K14075" s="180">
        <f t="shared" si="446"/>
        <v>0</v>
      </c>
      <c r="M14075" s="96">
        <f t="shared" si="445"/>
        <v>1</v>
      </c>
      <c r="N14075" s="273"/>
    </row>
    <row r="14076" spans="4:14" x14ac:dyDescent="0.25">
      <c r="D14076" s="129"/>
      <c r="F14076" s="99"/>
      <c r="G14076" s="99"/>
      <c r="H14076" s="99"/>
      <c r="I14076" s="18"/>
      <c r="K14076" s="180">
        <f t="shared" si="446"/>
        <v>0</v>
      </c>
      <c r="M14076" s="96">
        <f t="shared" si="445"/>
        <v>1</v>
      </c>
      <c r="N14076" s="273"/>
    </row>
    <row r="14077" spans="4:14" x14ac:dyDescent="0.25">
      <c r="D14077" s="129"/>
      <c r="F14077" s="99"/>
      <c r="G14077" s="99"/>
      <c r="H14077" s="99"/>
      <c r="I14077" s="18"/>
      <c r="K14077" s="180">
        <f t="shared" si="446"/>
        <v>0</v>
      </c>
      <c r="M14077" s="96">
        <f t="shared" si="445"/>
        <v>1</v>
      </c>
      <c r="N14077" s="273"/>
    </row>
    <row r="14078" spans="4:14" x14ac:dyDescent="0.25">
      <c r="D14078" s="129"/>
      <c r="F14078" s="99"/>
      <c r="G14078" s="99"/>
      <c r="H14078" s="99"/>
      <c r="I14078" s="18"/>
      <c r="K14078" s="180">
        <f t="shared" si="446"/>
        <v>0</v>
      </c>
      <c r="M14078" s="96">
        <f t="shared" si="445"/>
        <v>1</v>
      </c>
      <c r="N14078" s="273"/>
    </row>
    <row r="14079" spans="4:14" x14ac:dyDescent="0.25">
      <c r="D14079" s="129"/>
      <c r="F14079" s="99"/>
      <c r="G14079" s="99"/>
      <c r="H14079" s="99"/>
      <c r="I14079" s="18"/>
      <c r="K14079" s="180">
        <f t="shared" si="446"/>
        <v>0</v>
      </c>
      <c r="M14079" s="96">
        <f t="shared" si="445"/>
        <v>1</v>
      </c>
      <c r="N14079" s="273"/>
    </row>
    <row r="14080" spans="4:14" x14ac:dyDescent="0.25">
      <c r="D14080" s="129"/>
      <c r="F14080" s="99"/>
      <c r="G14080" s="99"/>
      <c r="H14080" s="99"/>
      <c r="I14080" s="18"/>
      <c r="K14080" s="180">
        <f t="shared" si="446"/>
        <v>0</v>
      </c>
      <c r="M14080" s="96">
        <f t="shared" si="445"/>
        <v>1</v>
      </c>
      <c r="N14080" s="273"/>
    </row>
    <row r="14081" spans="4:14" x14ac:dyDescent="0.25">
      <c r="D14081" s="129"/>
      <c r="F14081" s="99"/>
      <c r="G14081" s="99"/>
      <c r="H14081" s="99"/>
      <c r="I14081" s="18"/>
      <c r="K14081" s="180">
        <f t="shared" si="446"/>
        <v>0</v>
      </c>
      <c r="M14081" s="96">
        <f t="shared" si="445"/>
        <v>1</v>
      </c>
      <c r="N14081" s="273"/>
    </row>
    <row r="14082" spans="4:14" x14ac:dyDescent="0.25">
      <c r="D14082" s="129"/>
      <c r="F14082" s="99"/>
      <c r="G14082" s="99"/>
      <c r="H14082" s="99"/>
      <c r="I14082" s="18"/>
      <c r="K14082" s="180">
        <f t="shared" si="446"/>
        <v>0</v>
      </c>
      <c r="M14082" s="96">
        <f t="shared" si="445"/>
        <v>1</v>
      </c>
      <c r="N14082" s="273"/>
    </row>
    <row r="14083" spans="4:14" x14ac:dyDescent="0.25">
      <c r="D14083" s="129"/>
      <c r="F14083" s="99"/>
      <c r="G14083" s="99"/>
      <c r="H14083" s="99"/>
      <c r="I14083" s="18"/>
      <c r="K14083" s="180">
        <f t="shared" si="446"/>
        <v>0</v>
      </c>
      <c r="M14083" s="96">
        <f t="shared" si="445"/>
        <v>1</v>
      </c>
      <c r="N14083" s="273"/>
    </row>
    <row r="14084" spans="4:14" x14ac:dyDescent="0.25">
      <c r="D14084" s="129"/>
      <c r="F14084" s="99"/>
      <c r="G14084" s="99"/>
      <c r="H14084" s="99"/>
      <c r="I14084" s="18"/>
      <c r="K14084" s="180">
        <f t="shared" si="446"/>
        <v>0</v>
      </c>
      <c r="M14084" s="96">
        <f t="shared" si="445"/>
        <v>1</v>
      </c>
      <c r="N14084" s="273"/>
    </row>
    <row r="14085" spans="4:14" x14ac:dyDescent="0.25">
      <c r="D14085" s="129"/>
      <c r="F14085" s="99"/>
      <c r="G14085" s="99"/>
      <c r="H14085" s="99"/>
      <c r="I14085" s="18"/>
      <c r="K14085" s="180">
        <f t="shared" si="446"/>
        <v>0</v>
      </c>
      <c r="M14085" s="96">
        <f t="shared" si="445"/>
        <v>1</v>
      </c>
      <c r="N14085" s="273"/>
    </row>
    <row r="14086" spans="4:14" x14ac:dyDescent="0.25">
      <c r="D14086" s="129"/>
      <c r="F14086" s="99"/>
      <c r="G14086" s="99"/>
      <c r="H14086" s="99"/>
      <c r="I14086" s="18"/>
      <c r="K14086" s="180">
        <f t="shared" si="446"/>
        <v>0</v>
      </c>
      <c r="M14086" s="96">
        <f t="shared" si="445"/>
        <v>1</v>
      </c>
      <c r="N14086" s="273"/>
    </row>
    <row r="14087" spans="4:14" x14ac:dyDescent="0.25">
      <c r="D14087" s="129"/>
      <c r="F14087" s="99"/>
      <c r="G14087" s="99"/>
      <c r="H14087" s="99"/>
      <c r="I14087" s="18"/>
      <c r="K14087" s="180">
        <f t="shared" si="446"/>
        <v>0</v>
      </c>
      <c r="M14087" s="96">
        <f t="shared" si="445"/>
        <v>1</v>
      </c>
      <c r="N14087" s="273"/>
    </row>
    <row r="14088" spans="4:14" x14ac:dyDescent="0.25">
      <c r="D14088" s="129"/>
      <c r="F14088" s="99"/>
      <c r="G14088" s="99"/>
      <c r="H14088" s="99"/>
      <c r="I14088" s="18"/>
      <c r="K14088" s="180">
        <f t="shared" si="446"/>
        <v>0</v>
      </c>
      <c r="M14088" s="96">
        <f t="shared" si="445"/>
        <v>1</v>
      </c>
      <c r="N14088" s="273"/>
    </row>
    <row r="14089" spans="4:14" x14ac:dyDescent="0.25">
      <c r="D14089" s="129"/>
      <c r="F14089" s="99"/>
      <c r="G14089" s="99"/>
      <c r="H14089" s="99"/>
      <c r="I14089" s="18"/>
      <c r="K14089" s="180">
        <f t="shared" si="446"/>
        <v>0</v>
      </c>
      <c r="M14089" s="96">
        <f t="shared" si="445"/>
        <v>1</v>
      </c>
      <c r="N14089" s="273"/>
    </row>
    <row r="14090" spans="4:14" x14ac:dyDescent="0.25">
      <c r="D14090" s="129"/>
      <c r="F14090" s="99"/>
      <c r="G14090" s="99"/>
      <c r="H14090" s="99"/>
      <c r="I14090" s="18"/>
      <c r="K14090" s="180">
        <f t="shared" si="446"/>
        <v>0</v>
      </c>
      <c r="M14090" s="96">
        <f t="shared" si="445"/>
        <v>1</v>
      </c>
      <c r="N14090" s="273"/>
    </row>
    <row r="14091" spans="4:14" x14ac:dyDescent="0.25">
      <c r="D14091" s="129"/>
      <c r="F14091" s="99"/>
      <c r="G14091" s="99"/>
      <c r="H14091" s="99"/>
      <c r="I14091" s="18"/>
      <c r="K14091" s="180">
        <f t="shared" si="446"/>
        <v>0</v>
      </c>
      <c r="M14091" s="96">
        <f t="shared" si="445"/>
        <v>1</v>
      </c>
      <c r="N14091" s="273"/>
    </row>
    <row r="14092" spans="4:14" x14ac:dyDescent="0.25">
      <c r="D14092" s="129"/>
      <c r="F14092" s="99"/>
      <c r="G14092" s="99"/>
      <c r="H14092" s="99"/>
      <c r="I14092" s="18"/>
      <c r="K14092" s="180">
        <f t="shared" si="446"/>
        <v>0</v>
      </c>
      <c r="M14092" s="96">
        <f t="shared" si="445"/>
        <v>1</v>
      </c>
      <c r="N14092" s="273"/>
    </row>
    <row r="14093" spans="4:14" x14ac:dyDescent="0.25">
      <c r="D14093" s="129"/>
      <c r="F14093" s="99"/>
      <c r="G14093" s="99"/>
      <c r="H14093" s="99"/>
      <c r="I14093" s="18"/>
      <c r="K14093" s="180">
        <f t="shared" si="446"/>
        <v>0</v>
      </c>
      <c r="M14093" s="96">
        <f t="shared" si="445"/>
        <v>1</v>
      </c>
      <c r="N14093" s="273"/>
    </row>
    <row r="14094" spans="4:14" x14ac:dyDescent="0.25">
      <c r="D14094" s="129"/>
      <c r="F14094" s="99"/>
      <c r="G14094" s="99"/>
      <c r="H14094" s="99"/>
      <c r="I14094" s="18"/>
      <c r="K14094" s="180">
        <f t="shared" si="446"/>
        <v>0</v>
      </c>
      <c r="M14094" s="96">
        <f t="shared" si="445"/>
        <v>1</v>
      </c>
      <c r="N14094" s="273"/>
    </row>
    <row r="14095" spans="4:14" x14ac:dyDescent="0.25">
      <c r="D14095" s="129"/>
      <c r="F14095" s="99"/>
      <c r="G14095" s="99"/>
      <c r="H14095" s="99"/>
      <c r="I14095" s="18"/>
      <c r="K14095" s="180">
        <f t="shared" si="446"/>
        <v>0</v>
      </c>
      <c r="M14095" s="96">
        <f t="shared" si="445"/>
        <v>1</v>
      </c>
      <c r="N14095" s="273"/>
    </row>
    <row r="14096" spans="4:14" x14ac:dyDescent="0.25">
      <c r="D14096" s="129"/>
      <c r="F14096" s="99"/>
      <c r="G14096" s="99"/>
      <c r="H14096" s="99"/>
      <c r="I14096" s="18"/>
      <c r="K14096" s="180">
        <f t="shared" si="446"/>
        <v>0</v>
      </c>
      <c r="M14096" s="96">
        <f t="shared" si="445"/>
        <v>1</v>
      </c>
      <c r="N14096" s="273"/>
    </row>
    <row r="14097" spans="4:14" x14ac:dyDescent="0.25">
      <c r="D14097" s="129"/>
      <c r="F14097" s="99"/>
      <c r="G14097" s="99"/>
      <c r="H14097" s="99"/>
      <c r="I14097" s="18"/>
      <c r="K14097" s="180">
        <f t="shared" si="446"/>
        <v>0</v>
      </c>
      <c r="M14097" s="96">
        <f t="shared" ref="M14097:M14160" si="447">UltimoDia(D14097)</f>
        <v>1</v>
      </c>
      <c r="N14097" s="273"/>
    </row>
    <row r="14098" spans="4:14" x14ac:dyDescent="0.25">
      <c r="D14098" s="129"/>
      <c r="F14098" s="99"/>
      <c r="G14098" s="99"/>
      <c r="H14098" s="99"/>
      <c r="I14098" s="18"/>
      <c r="K14098" s="180">
        <f t="shared" si="446"/>
        <v>0</v>
      </c>
      <c r="M14098" s="96">
        <f t="shared" si="447"/>
        <v>1</v>
      </c>
      <c r="N14098" s="273"/>
    </row>
    <row r="14099" spans="4:14" x14ac:dyDescent="0.25">
      <c r="D14099" s="129"/>
      <c r="F14099" s="99"/>
      <c r="G14099" s="99"/>
      <c r="H14099" s="99"/>
      <c r="I14099" s="18"/>
      <c r="K14099" s="180">
        <f t="shared" si="446"/>
        <v>0</v>
      </c>
      <c r="M14099" s="96">
        <f t="shared" si="447"/>
        <v>1</v>
      </c>
      <c r="N14099" s="273"/>
    </row>
    <row r="14100" spans="4:14" x14ac:dyDescent="0.25">
      <c r="D14100" s="129"/>
      <c r="F14100" s="99"/>
      <c r="G14100" s="99"/>
      <c r="H14100" s="99"/>
      <c r="I14100" s="18"/>
      <c r="K14100" s="180">
        <f t="shared" si="446"/>
        <v>0</v>
      </c>
      <c r="M14100" s="96">
        <f t="shared" si="447"/>
        <v>1</v>
      </c>
      <c r="N14100" s="273"/>
    </row>
    <row r="14101" spans="4:14" x14ac:dyDescent="0.25">
      <c r="D14101" s="129"/>
      <c r="F14101" s="99"/>
      <c r="G14101" s="99"/>
      <c r="H14101" s="99"/>
      <c r="I14101" s="18"/>
      <c r="K14101" s="180">
        <f t="shared" si="446"/>
        <v>0</v>
      </c>
      <c r="M14101" s="96">
        <f t="shared" si="447"/>
        <v>1</v>
      </c>
      <c r="N14101" s="273"/>
    </row>
    <row r="14102" spans="4:14" x14ac:dyDescent="0.25">
      <c r="D14102" s="129"/>
      <c r="F14102" s="99"/>
      <c r="G14102" s="99"/>
      <c r="H14102" s="99"/>
      <c r="I14102" s="18"/>
      <c r="K14102" s="180">
        <f t="shared" si="446"/>
        <v>0</v>
      </c>
      <c r="M14102" s="96">
        <f t="shared" si="447"/>
        <v>1</v>
      </c>
      <c r="N14102" s="273"/>
    </row>
    <row r="14103" spans="4:14" x14ac:dyDescent="0.25">
      <c r="D14103" s="129"/>
      <c r="F14103" s="99"/>
      <c r="G14103" s="99"/>
      <c r="H14103" s="99"/>
      <c r="I14103" s="18"/>
      <c r="K14103" s="180">
        <f t="shared" si="446"/>
        <v>0</v>
      </c>
      <c r="M14103" s="96">
        <f t="shared" si="447"/>
        <v>1</v>
      </c>
      <c r="N14103" s="273"/>
    </row>
    <row r="14104" spans="4:14" x14ac:dyDescent="0.25">
      <c r="D14104" s="129"/>
      <c r="F14104" s="99"/>
      <c r="G14104" s="99"/>
      <c r="H14104" s="99"/>
      <c r="I14104" s="18"/>
      <c r="K14104" s="180">
        <f t="shared" si="446"/>
        <v>0</v>
      </c>
      <c r="M14104" s="96">
        <f t="shared" si="447"/>
        <v>1</v>
      </c>
      <c r="N14104" s="273"/>
    </row>
    <row r="14105" spans="4:14" x14ac:dyDescent="0.25">
      <c r="D14105" s="129"/>
      <c r="F14105" s="99"/>
      <c r="G14105" s="99"/>
      <c r="H14105" s="99"/>
      <c r="I14105" s="18"/>
      <c r="K14105" s="180">
        <f t="shared" si="446"/>
        <v>0</v>
      </c>
      <c r="M14105" s="96">
        <f t="shared" si="447"/>
        <v>1</v>
      </c>
      <c r="N14105" s="273"/>
    </row>
    <row r="14106" spans="4:14" x14ac:dyDescent="0.25">
      <c r="D14106" s="129"/>
      <c r="F14106" s="99"/>
      <c r="G14106" s="99"/>
      <c r="H14106" s="99"/>
      <c r="I14106" s="18"/>
      <c r="K14106" s="180">
        <f t="shared" si="446"/>
        <v>0</v>
      </c>
      <c r="M14106" s="96">
        <f t="shared" si="447"/>
        <v>1</v>
      </c>
      <c r="N14106" s="273"/>
    </row>
    <row r="14107" spans="4:14" x14ac:dyDescent="0.25">
      <c r="D14107" s="129"/>
      <c r="F14107" s="99"/>
      <c r="G14107" s="99"/>
      <c r="H14107" s="99"/>
      <c r="I14107" s="18"/>
      <c r="K14107" s="180">
        <f t="shared" si="446"/>
        <v>0</v>
      </c>
      <c r="M14107" s="96">
        <f t="shared" si="447"/>
        <v>1</v>
      </c>
      <c r="N14107" s="273"/>
    </row>
    <row r="14108" spans="4:14" x14ac:dyDescent="0.25">
      <c r="D14108" s="129"/>
      <c r="F14108" s="99"/>
      <c r="G14108" s="99"/>
      <c r="H14108" s="99"/>
      <c r="I14108" s="18"/>
      <c r="K14108" s="180">
        <f t="shared" si="446"/>
        <v>0</v>
      </c>
      <c r="M14108" s="96">
        <f t="shared" si="447"/>
        <v>1</v>
      </c>
      <c r="N14108" s="273"/>
    </row>
    <row r="14109" spans="4:14" x14ac:dyDescent="0.25">
      <c r="D14109" s="129"/>
      <c r="F14109" s="99"/>
      <c r="G14109" s="99"/>
      <c r="H14109" s="99"/>
      <c r="I14109" s="18"/>
      <c r="K14109" s="180">
        <f t="shared" si="446"/>
        <v>0</v>
      </c>
      <c r="M14109" s="96">
        <f t="shared" si="447"/>
        <v>1</v>
      </c>
      <c r="N14109" s="273"/>
    </row>
    <row r="14110" spans="4:14" x14ac:dyDescent="0.25">
      <c r="D14110" s="129"/>
      <c r="F14110" s="99"/>
      <c r="G14110" s="99"/>
      <c r="H14110" s="99"/>
      <c r="I14110" s="18"/>
      <c r="K14110" s="180">
        <f t="shared" si="446"/>
        <v>0</v>
      </c>
      <c r="M14110" s="96">
        <f t="shared" si="447"/>
        <v>1</v>
      </c>
      <c r="N14110" s="273"/>
    </row>
    <row r="14111" spans="4:14" x14ac:dyDescent="0.25">
      <c r="D14111" s="129"/>
      <c r="F14111" s="99"/>
      <c r="G14111" s="99"/>
      <c r="H14111" s="99"/>
      <c r="I14111" s="18"/>
      <c r="K14111" s="180">
        <f t="shared" si="446"/>
        <v>0</v>
      </c>
      <c r="M14111" s="96">
        <f t="shared" si="447"/>
        <v>1</v>
      </c>
      <c r="N14111" s="273"/>
    </row>
    <row r="14112" spans="4:14" x14ac:dyDescent="0.25">
      <c r="D14112" s="129"/>
      <c r="F14112" s="99"/>
      <c r="G14112" s="99"/>
      <c r="H14112" s="99"/>
      <c r="I14112" s="18"/>
      <c r="K14112" s="180">
        <f t="shared" si="446"/>
        <v>0</v>
      </c>
      <c r="M14112" s="96">
        <f t="shared" si="447"/>
        <v>1</v>
      </c>
      <c r="N14112" s="273"/>
    </row>
    <row r="14113" spans="4:14" x14ac:dyDescent="0.25">
      <c r="D14113" s="129"/>
      <c r="F14113" s="99"/>
      <c r="G14113" s="99"/>
      <c r="H14113" s="99"/>
      <c r="I14113" s="18"/>
      <c r="K14113" s="180">
        <f t="shared" si="446"/>
        <v>0</v>
      </c>
      <c r="M14113" s="96">
        <f t="shared" si="447"/>
        <v>1</v>
      </c>
      <c r="N14113" s="273"/>
    </row>
    <row r="14114" spans="4:14" x14ac:dyDescent="0.25">
      <c r="D14114" s="129"/>
      <c r="F14114" s="99"/>
      <c r="G14114" s="99"/>
      <c r="H14114" s="99"/>
      <c r="I14114" s="18"/>
      <c r="K14114" s="180">
        <f t="shared" si="446"/>
        <v>0</v>
      </c>
      <c r="M14114" s="96">
        <f t="shared" si="447"/>
        <v>1</v>
      </c>
      <c r="N14114" s="273"/>
    </row>
    <row r="14115" spans="4:14" x14ac:dyDescent="0.25">
      <c r="D14115" s="129"/>
      <c r="F14115" s="99"/>
      <c r="G14115" s="99"/>
      <c r="H14115" s="99"/>
      <c r="I14115" s="18"/>
      <c r="K14115" s="180">
        <f t="shared" si="446"/>
        <v>0</v>
      </c>
      <c r="M14115" s="96">
        <f t="shared" si="447"/>
        <v>1</v>
      </c>
      <c r="N14115" s="273"/>
    </row>
    <row r="14116" spans="4:14" x14ac:dyDescent="0.25">
      <c r="D14116" s="129"/>
      <c r="F14116" s="99"/>
      <c r="G14116" s="99"/>
      <c r="H14116" s="99"/>
      <c r="I14116" s="18"/>
      <c r="K14116" s="180">
        <f t="shared" si="446"/>
        <v>0</v>
      </c>
      <c r="M14116" s="96">
        <f t="shared" si="447"/>
        <v>1</v>
      </c>
      <c r="N14116" s="273"/>
    </row>
    <row r="14117" spans="4:14" x14ac:dyDescent="0.25">
      <c r="D14117" s="129"/>
      <c r="F14117" s="99"/>
      <c r="G14117" s="99"/>
      <c r="H14117" s="99"/>
      <c r="I14117" s="18"/>
      <c r="K14117" s="180">
        <f t="shared" si="446"/>
        <v>0</v>
      </c>
      <c r="M14117" s="96">
        <f t="shared" si="447"/>
        <v>1</v>
      </c>
      <c r="N14117" s="273"/>
    </row>
    <row r="14118" spans="4:14" x14ac:dyDescent="0.25">
      <c r="D14118" s="129"/>
      <c r="F14118" s="99"/>
      <c r="G14118" s="99"/>
      <c r="H14118" s="99"/>
      <c r="I14118" s="18"/>
      <c r="K14118" s="180">
        <f t="shared" si="446"/>
        <v>0</v>
      </c>
      <c r="M14118" s="96">
        <f t="shared" si="447"/>
        <v>1</v>
      </c>
      <c r="N14118" s="273"/>
    </row>
    <row r="14119" spans="4:14" x14ac:dyDescent="0.25">
      <c r="D14119" s="129"/>
      <c r="F14119" s="99"/>
      <c r="G14119" s="99"/>
      <c r="H14119" s="99"/>
      <c r="I14119" s="18"/>
      <c r="K14119" s="180">
        <f t="shared" si="446"/>
        <v>0</v>
      </c>
      <c r="M14119" s="96">
        <f t="shared" si="447"/>
        <v>1</v>
      </c>
      <c r="N14119" s="273"/>
    </row>
    <row r="14120" spans="4:14" x14ac:dyDescent="0.25">
      <c r="D14120" s="129"/>
      <c r="F14120" s="99"/>
      <c r="G14120" s="99"/>
      <c r="H14120" s="99"/>
      <c r="I14120" s="18"/>
      <c r="K14120" s="180">
        <f t="shared" si="446"/>
        <v>0</v>
      </c>
      <c r="M14120" s="96">
        <f t="shared" si="447"/>
        <v>1</v>
      </c>
      <c r="N14120" s="273"/>
    </row>
    <row r="14121" spans="4:14" x14ac:dyDescent="0.25">
      <c r="D14121" s="129"/>
      <c r="F14121" s="99"/>
      <c r="G14121" s="99"/>
      <c r="H14121" s="99"/>
      <c r="I14121" s="18"/>
      <c r="K14121" s="180">
        <f t="shared" si="446"/>
        <v>0</v>
      </c>
      <c r="M14121" s="96">
        <f t="shared" si="447"/>
        <v>1</v>
      </c>
      <c r="N14121" s="273"/>
    </row>
    <row r="14122" spans="4:14" x14ac:dyDescent="0.25">
      <c r="D14122" s="129"/>
      <c r="F14122" s="99"/>
      <c r="G14122" s="99"/>
      <c r="H14122" s="99"/>
      <c r="I14122" s="18"/>
      <c r="K14122" s="180">
        <f t="shared" ref="K14122:K14185" si="448">IF(ctConta="",K14121+F14122,IF(I14122=ctConta,K14121+F14122,K14121))</f>
        <v>0</v>
      </c>
      <c r="M14122" s="96">
        <f t="shared" si="447"/>
        <v>1</v>
      </c>
      <c r="N14122" s="273"/>
    </row>
    <row r="14123" spans="4:14" x14ac:dyDescent="0.25">
      <c r="D14123" s="129"/>
      <c r="F14123" s="99"/>
      <c r="G14123" s="99"/>
      <c r="H14123" s="99"/>
      <c r="I14123" s="18"/>
      <c r="K14123" s="180">
        <f t="shared" si="448"/>
        <v>0</v>
      </c>
      <c r="M14123" s="96">
        <f t="shared" si="447"/>
        <v>1</v>
      </c>
      <c r="N14123" s="273"/>
    </row>
    <row r="14124" spans="4:14" x14ac:dyDescent="0.25">
      <c r="D14124" s="129"/>
      <c r="F14124" s="99"/>
      <c r="G14124" s="99"/>
      <c r="H14124" s="99"/>
      <c r="I14124" s="18"/>
      <c r="K14124" s="180">
        <f t="shared" si="448"/>
        <v>0</v>
      </c>
      <c r="M14124" s="96">
        <f t="shared" si="447"/>
        <v>1</v>
      </c>
      <c r="N14124" s="273"/>
    </row>
    <row r="14125" spans="4:14" x14ac:dyDescent="0.25">
      <c r="D14125" s="129"/>
      <c r="F14125" s="99"/>
      <c r="G14125" s="99"/>
      <c r="H14125" s="99"/>
      <c r="I14125" s="18"/>
      <c r="K14125" s="180">
        <f t="shared" si="448"/>
        <v>0</v>
      </c>
      <c r="M14125" s="96">
        <f t="shared" si="447"/>
        <v>1</v>
      </c>
      <c r="N14125" s="273"/>
    </row>
    <row r="14126" spans="4:14" x14ac:dyDescent="0.25">
      <c r="D14126" s="129"/>
      <c r="F14126" s="99"/>
      <c r="G14126" s="99"/>
      <c r="H14126" s="99"/>
      <c r="I14126" s="18"/>
      <c r="K14126" s="180">
        <f t="shared" si="448"/>
        <v>0</v>
      </c>
      <c r="M14126" s="96">
        <f t="shared" si="447"/>
        <v>1</v>
      </c>
      <c r="N14126" s="273"/>
    </row>
    <row r="14127" spans="4:14" x14ac:dyDescent="0.25">
      <c r="D14127" s="129"/>
      <c r="F14127" s="99"/>
      <c r="G14127" s="99"/>
      <c r="H14127" s="99"/>
      <c r="I14127" s="18"/>
      <c r="K14127" s="180">
        <f t="shared" si="448"/>
        <v>0</v>
      </c>
      <c r="M14127" s="96">
        <f t="shared" si="447"/>
        <v>1</v>
      </c>
      <c r="N14127" s="273"/>
    </row>
    <row r="14128" spans="4:14" x14ac:dyDescent="0.25">
      <c r="D14128" s="129"/>
      <c r="F14128" s="99"/>
      <c r="G14128" s="99"/>
      <c r="H14128" s="99"/>
      <c r="I14128" s="18"/>
      <c r="K14128" s="180">
        <f t="shared" si="448"/>
        <v>0</v>
      </c>
      <c r="M14128" s="96">
        <f t="shared" si="447"/>
        <v>1</v>
      </c>
      <c r="N14128" s="273"/>
    </row>
    <row r="14129" spans="4:14" x14ac:dyDescent="0.25">
      <c r="D14129" s="129"/>
      <c r="F14129" s="99"/>
      <c r="G14129" s="99"/>
      <c r="H14129" s="99"/>
      <c r="I14129" s="18"/>
      <c r="K14129" s="180">
        <f t="shared" si="448"/>
        <v>0</v>
      </c>
      <c r="M14129" s="96">
        <f t="shared" si="447"/>
        <v>1</v>
      </c>
      <c r="N14129" s="273"/>
    </row>
    <row r="14130" spans="4:14" x14ac:dyDescent="0.25">
      <c r="D14130" s="129"/>
      <c r="F14130" s="99"/>
      <c r="G14130" s="99"/>
      <c r="H14130" s="99"/>
      <c r="I14130" s="18"/>
      <c r="K14130" s="180">
        <f t="shared" si="448"/>
        <v>0</v>
      </c>
      <c r="M14130" s="96">
        <f t="shared" si="447"/>
        <v>1</v>
      </c>
      <c r="N14130" s="273"/>
    </row>
    <row r="14131" spans="4:14" x14ac:dyDescent="0.25">
      <c r="D14131" s="129"/>
      <c r="F14131" s="99"/>
      <c r="G14131" s="99"/>
      <c r="H14131" s="99"/>
      <c r="I14131" s="18"/>
      <c r="K14131" s="180">
        <f t="shared" si="448"/>
        <v>0</v>
      </c>
      <c r="M14131" s="96">
        <f t="shared" si="447"/>
        <v>1</v>
      </c>
      <c r="N14131" s="273"/>
    </row>
    <row r="14132" spans="4:14" x14ac:dyDescent="0.25">
      <c r="D14132" s="129"/>
      <c r="F14132" s="99"/>
      <c r="G14132" s="99"/>
      <c r="H14132" s="99"/>
      <c r="I14132" s="18"/>
      <c r="K14132" s="180">
        <f t="shared" si="448"/>
        <v>0</v>
      </c>
      <c r="M14132" s="96">
        <f t="shared" si="447"/>
        <v>1</v>
      </c>
      <c r="N14132" s="273"/>
    </row>
    <row r="14133" spans="4:14" x14ac:dyDescent="0.25">
      <c r="D14133" s="129"/>
      <c r="F14133" s="99"/>
      <c r="G14133" s="99"/>
      <c r="H14133" s="99"/>
      <c r="I14133" s="18"/>
      <c r="K14133" s="180">
        <f t="shared" si="448"/>
        <v>0</v>
      </c>
      <c r="M14133" s="96">
        <f t="shared" si="447"/>
        <v>1</v>
      </c>
      <c r="N14133" s="273"/>
    </row>
    <row r="14134" spans="4:14" x14ac:dyDescent="0.25">
      <c r="D14134" s="129"/>
      <c r="F14134" s="99"/>
      <c r="G14134" s="99"/>
      <c r="H14134" s="99"/>
      <c r="I14134" s="18"/>
      <c r="K14134" s="180">
        <f t="shared" si="448"/>
        <v>0</v>
      </c>
      <c r="M14134" s="96">
        <f t="shared" si="447"/>
        <v>1</v>
      </c>
      <c r="N14134" s="273"/>
    </row>
    <row r="14135" spans="4:14" x14ac:dyDescent="0.25">
      <c r="D14135" s="129"/>
      <c r="F14135" s="99"/>
      <c r="G14135" s="99"/>
      <c r="H14135" s="99"/>
      <c r="I14135" s="18"/>
      <c r="K14135" s="180">
        <f t="shared" si="448"/>
        <v>0</v>
      </c>
      <c r="M14135" s="96">
        <f t="shared" si="447"/>
        <v>1</v>
      </c>
      <c r="N14135" s="273"/>
    </row>
    <row r="14136" spans="4:14" x14ac:dyDescent="0.25">
      <c r="D14136" s="129"/>
      <c r="F14136" s="99"/>
      <c r="G14136" s="99"/>
      <c r="H14136" s="99"/>
      <c r="I14136" s="18"/>
      <c r="K14136" s="180">
        <f t="shared" si="448"/>
        <v>0</v>
      </c>
      <c r="M14136" s="96">
        <f t="shared" si="447"/>
        <v>1</v>
      </c>
      <c r="N14136" s="273"/>
    </row>
    <row r="14137" spans="4:14" x14ac:dyDescent="0.25">
      <c r="D14137" s="129"/>
      <c r="F14137" s="99"/>
      <c r="G14137" s="99"/>
      <c r="H14137" s="99"/>
      <c r="I14137" s="18"/>
      <c r="K14137" s="180">
        <f t="shared" si="448"/>
        <v>0</v>
      </c>
      <c r="M14137" s="96">
        <f t="shared" si="447"/>
        <v>1</v>
      </c>
      <c r="N14137" s="273"/>
    </row>
    <row r="14138" spans="4:14" x14ac:dyDescent="0.25">
      <c r="D14138" s="129"/>
      <c r="F14138" s="99"/>
      <c r="G14138" s="99"/>
      <c r="H14138" s="99"/>
      <c r="I14138" s="18"/>
      <c r="K14138" s="180">
        <f t="shared" si="448"/>
        <v>0</v>
      </c>
      <c r="M14138" s="96">
        <f t="shared" si="447"/>
        <v>1</v>
      </c>
      <c r="N14138" s="273"/>
    </row>
    <row r="14139" spans="4:14" x14ac:dyDescent="0.25">
      <c r="D14139" s="129"/>
      <c r="F14139" s="99"/>
      <c r="G14139" s="99"/>
      <c r="H14139" s="99"/>
      <c r="I14139" s="18"/>
      <c r="K14139" s="180">
        <f t="shared" si="448"/>
        <v>0</v>
      </c>
      <c r="M14139" s="96">
        <f t="shared" si="447"/>
        <v>1</v>
      </c>
      <c r="N14139" s="273"/>
    </row>
    <row r="14140" spans="4:14" x14ac:dyDescent="0.25">
      <c r="D14140" s="129"/>
      <c r="F14140" s="99"/>
      <c r="G14140" s="99"/>
      <c r="H14140" s="99"/>
      <c r="I14140" s="18"/>
      <c r="K14140" s="180">
        <f t="shared" si="448"/>
        <v>0</v>
      </c>
      <c r="M14140" s="96">
        <f t="shared" si="447"/>
        <v>1</v>
      </c>
      <c r="N14140" s="273"/>
    </row>
    <row r="14141" spans="4:14" x14ac:dyDescent="0.25">
      <c r="D14141" s="129"/>
      <c r="F14141" s="99"/>
      <c r="G14141" s="99"/>
      <c r="H14141" s="99"/>
      <c r="I14141" s="18"/>
      <c r="K14141" s="180">
        <f t="shared" si="448"/>
        <v>0</v>
      </c>
      <c r="M14141" s="96">
        <f t="shared" si="447"/>
        <v>1</v>
      </c>
      <c r="N14141" s="273"/>
    </row>
    <row r="14142" spans="4:14" x14ac:dyDescent="0.25">
      <c r="D14142" s="129"/>
      <c r="F14142" s="99"/>
      <c r="G14142" s="99"/>
      <c r="H14142" s="99"/>
      <c r="I14142" s="18"/>
      <c r="K14142" s="180">
        <f t="shared" si="448"/>
        <v>0</v>
      </c>
      <c r="M14142" s="96">
        <f t="shared" si="447"/>
        <v>1</v>
      </c>
      <c r="N14142" s="273"/>
    </row>
    <row r="14143" spans="4:14" x14ac:dyDescent="0.25">
      <c r="D14143" s="129"/>
      <c r="F14143" s="99"/>
      <c r="G14143" s="99"/>
      <c r="H14143" s="99"/>
      <c r="I14143" s="18"/>
      <c r="K14143" s="180">
        <f t="shared" si="448"/>
        <v>0</v>
      </c>
      <c r="M14143" s="96">
        <f t="shared" si="447"/>
        <v>1</v>
      </c>
      <c r="N14143" s="273"/>
    </row>
    <row r="14144" spans="4:14" x14ac:dyDescent="0.25">
      <c r="D14144" s="129"/>
      <c r="F14144" s="99"/>
      <c r="G14144" s="99"/>
      <c r="H14144" s="99"/>
      <c r="I14144" s="18"/>
      <c r="K14144" s="180">
        <f t="shared" si="448"/>
        <v>0</v>
      </c>
      <c r="M14144" s="96">
        <f t="shared" si="447"/>
        <v>1</v>
      </c>
      <c r="N14144" s="273"/>
    </row>
    <row r="14145" spans="4:14" x14ac:dyDescent="0.25">
      <c r="D14145" s="129"/>
      <c r="F14145" s="99"/>
      <c r="G14145" s="99"/>
      <c r="H14145" s="99"/>
      <c r="I14145" s="18"/>
      <c r="K14145" s="180">
        <f t="shared" si="448"/>
        <v>0</v>
      </c>
      <c r="M14145" s="96">
        <f t="shared" si="447"/>
        <v>1</v>
      </c>
      <c r="N14145" s="273"/>
    </row>
    <row r="14146" spans="4:14" x14ac:dyDescent="0.25">
      <c r="D14146" s="129"/>
      <c r="F14146" s="99"/>
      <c r="G14146" s="99"/>
      <c r="H14146" s="99"/>
      <c r="I14146" s="18"/>
      <c r="K14146" s="180">
        <f t="shared" si="448"/>
        <v>0</v>
      </c>
      <c r="M14146" s="96">
        <f t="shared" si="447"/>
        <v>1</v>
      </c>
      <c r="N14146" s="273"/>
    </row>
    <row r="14147" spans="4:14" x14ac:dyDescent="0.25">
      <c r="D14147" s="129"/>
      <c r="F14147" s="99"/>
      <c r="G14147" s="99"/>
      <c r="H14147" s="99"/>
      <c r="I14147" s="18"/>
      <c r="K14147" s="180">
        <f t="shared" si="448"/>
        <v>0</v>
      </c>
      <c r="M14147" s="96">
        <f t="shared" si="447"/>
        <v>1</v>
      </c>
      <c r="N14147" s="273"/>
    </row>
    <row r="14148" spans="4:14" x14ac:dyDescent="0.25">
      <c r="D14148" s="129"/>
      <c r="F14148" s="99"/>
      <c r="G14148" s="99"/>
      <c r="H14148" s="99"/>
      <c r="I14148" s="18"/>
      <c r="K14148" s="180">
        <f t="shared" si="448"/>
        <v>0</v>
      </c>
      <c r="M14148" s="96">
        <f t="shared" si="447"/>
        <v>1</v>
      </c>
      <c r="N14148" s="273"/>
    </row>
    <row r="14149" spans="4:14" x14ac:dyDescent="0.25">
      <c r="D14149" s="129"/>
      <c r="F14149" s="99"/>
      <c r="G14149" s="99"/>
      <c r="H14149" s="99"/>
      <c r="I14149" s="18"/>
      <c r="K14149" s="180">
        <f t="shared" si="448"/>
        <v>0</v>
      </c>
      <c r="M14149" s="96">
        <f t="shared" si="447"/>
        <v>1</v>
      </c>
      <c r="N14149" s="273"/>
    </row>
    <row r="14150" spans="4:14" x14ac:dyDescent="0.25">
      <c r="D14150" s="129"/>
      <c r="F14150" s="99"/>
      <c r="G14150" s="99"/>
      <c r="H14150" s="99"/>
      <c r="I14150" s="18"/>
      <c r="K14150" s="180">
        <f t="shared" si="448"/>
        <v>0</v>
      </c>
      <c r="M14150" s="96">
        <f t="shared" si="447"/>
        <v>1</v>
      </c>
      <c r="N14150" s="273"/>
    </row>
    <row r="14151" spans="4:14" x14ac:dyDescent="0.25">
      <c r="D14151" s="129"/>
      <c r="F14151" s="99"/>
      <c r="G14151" s="99"/>
      <c r="H14151" s="99"/>
      <c r="I14151" s="18"/>
      <c r="K14151" s="180">
        <f t="shared" si="448"/>
        <v>0</v>
      </c>
      <c r="M14151" s="96">
        <f t="shared" si="447"/>
        <v>1</v>
      </c>
      <c r="N14151" s="273"/>
    </row>
    <row r="14152" spans="4:14" x14ac:dyDescent="0.25">
      <c r="D14152" s="129"/>
      <c r="F14152" s="99"/>
      <c r="G14152" s="99"/>
      <c r="H14152" s="99"/>
      <c r="I14152" s="18"/>
      <c r="K14152" s="180">
        <f t="shared" si="448"/>
        <v>0</v>
      </c>
      <c r="M14152" s="96">
        <f t="shared" si="447"/>
        <v>1</v>
      </c>
      <c r="N14152" s="273"/>
    </row>
    <row r="14153" spans="4:14" x14ac:dyDescent="0.25">
      <c r="D14153" s="129"/>
      <c r="F14153" s="99"/>
      <c r="G14153" s="99"/>
      <c r="H14153" s="99"/>
      <c r="I14153" s="18"/>
      <c r="K14153" s="180">
        <f t="shared" si="448"/>
        <v>0</v>
      </c>
      <c r="M14153" s="96">
        <f t="shared" si="447"/>
        <v>1</v>
      </c>
      <c r="N14153" s="273"/>
    </row>
    <row r="14154" spans="4:14" x14ac:dyDescent="0.25">
      <c r="D14154" s="129"/>
      <c r="F14154" s="99"/>
      <c r="G14154" s="99"/>
      <c r="H14154" s="99"/>
      <c r="I14154" s="18"/>
      <c r="K14154" s="180">
        <f t="shared" si="448"/>
        <v>0</v>
      </c>
      <c r="M14154" s="96">
        <f t="shared" si="447"/>
        <v>1</v>
      </c>
      <c r="N14154" s="273"/>
    </row>
    <row r="14155" spans="4:14" x14ac:dyDescent="0.25">
      <c r="D14155" s="129"/>
      <c r="F14155" s="99"/>
      <c r="G14155" s="99"/>
      <c r="H14155" s="99"/>
      <c r="I14155" s="18"/>
      <c r="K14155" s="180">
        <f t="shared" si="448"/>
        <v>0</v>
      </c>
      <c r="M14155" s="96">
        <f t="shared" si="447"/>
        <v>1</v>
      </c>
      <c r="N14155" s="273"/>
    </row>
    <row r="14156" spans="4:14" x14ac:dyDescent="0.25">
      <c r="D14156" s="129"/>
      <c r="F14156" s="99"/>
      <c r="G14156" s="99"/>
      <c r="H14156" s="99"/>
      <c r="I14156" s="18"/>
      <c r="K14156" s="180">
        <f t="shared" si="448"/>
        <v>0</v>
      </c>
      <c r="M14156" s="96">
        <f t="shared" si="447"/>
        <v>1</v>
      </c>
      <c r="N14156" s="273"/>
    </row>
    <row r="14157" spans="4:14" x14ac:dyDescent="0.25">
      <c r="D14157" s="129"/>
      <c r="F14157" s="99"/>
      <c r="G14157" s="99"/>
      <c r="H14157" s="99"/>
      <c r="I14157" s="18"/>
      <c r="K14157" s="180">
        <f t="shared" si="448"/>
        <v>0</v>
      </c>
      <c r="M14157" s="96">
        <f t="shared" si="447"/>
        <v>1</v>
      </c>
      <c r="N14157" s="273"/>
    </row>
    <row r="14158" spans="4:14" x14ac:dyDescent="0.25">
      <c r="D14158" s="129"/>
      <c r="F14158" s="99"/>
      <c r="G14158" s="99"/>
      <c r="H14158" s="99"/>
      <c r="I14158" s="18"/>
      <c r="K14158" s="180">
        <f t="shared" si="448"/>
        <v>0</v>
      </c>
      <c r="M14158" s="96">
        <f t="shared" si="447"/>
        <v>1</v>
      </c>
      <c r="N14158" s="273"/>
    </row>
    <row r="14159" spans="4:14" x14ac:dyDescent="0.25">
      <c r="D14159" s="129"/>
      <c r="F14159" s="99"/>
      <c r="G14159" s="99"/>
      <c r="H14159" s="99"/>
      <c r="I14159" s="18"/>
      <c r="K14159" s="180">
        <f t="shared" si="448"/>
        <v>0</v>
      </c>
      <c r="M14159" s="96">
        <f t="shared" si="447"/>
        <v>1</v>
      </c>
      <c r="N14159" s="273"/>
    </row>
    <row r="14160" spans="4:14" x14ac:dyDescent="0.25">
      <c r="D14160" s="129"/>
      <c r="F14160" s="99"/>
      <c r="G14160" s="99"/>
      <c r="H14160" s="99"/>
      <c r="I14160" s="18"/>
      <c r="K14160" s="180">
        <f t="shared" si="448"/>
        <v>0</v>
      </c>
      <c r="M14160" s="96">
        <f t="shared" si="447"/>
        <v>1</v>
      </c>
      <c r="N14160" s="273"/>
    </row>
    <row r="14161" spans="4:14" x14ac:dyDescent="0.25">
      <c r="D14161" s="129"/>
      <c r="F14161" s="99"/>
      <c r="G14161" s="99"/>
      <c r="H14161" s="99"/>
      <c r="I14161" s="18"/>
      <c r="K14161" s="180">
        <f t="shared" si="448"/>
        <v>0</v>
      </c>
      <c r="M14161" s="96">
        <f t="shared" ref="M14161:M14224" si="449">UltimoDia(D14161)</f>
        <v>1</v>
      </c>
      <c r="N14161" s="273"/>
    </row>
    <row r="14162" spans="4:14" x14ac:dyDescent="0.25">
      <c r="D14162" s="129"/>
      <c r="F14162" s="99"/>
      <c r="G14162" s="99"/>
      <c r="H14162" s="99"/>
      <c r="I14162" s="18"/>
      <c r="K14162" s="180">
        <f t="shared" si="448"/>
        <v>0</v>
      </c>
      <c r="M14162" s="96">
        <f t="shared" si="449"/>
        <v>1</v>
      </c>
      <c r="N14162" s="273"/>
    </row>
    <row r="14163" spans="4:14" x14ac:dyDescent="0.25">
      <c r="D14163" s="129"/>
      <c r="F14163" s="99"/>
      <c r="G14163" s="99"/>
      <c r="H14163" s="99"/>
      <c r="I14163" s="18"/>
      <c r="K14163" s="180">
        <f t="shared" si="448"/>
        <v>0</v>
      </c>
      <c r="M14163" s="96">
        <f t="shared" si="449"/>
        <v>1</v>
      </c>
      <c r="N14163" s="273"/>
    </row>
    <row r="14164" spans="4:14" x14ac:dyDescent="0.25">
      <c r="D14164" s="129"/>
      <c r="F14164" s="99"/>
      <c r="G14164" s="99"/>
      <c r="H14164" s="99"/>
      <c r="I14164" s="18"/>
      <c r="K14164" s="180">
        <f t="shared" si="448"/>
        <v>0</v>
      </c>
      <c r="M14164" s="96">
        <f t="shared" si="449"/>
        <v>1</v>
      </c>
      <c r="N14164" s="273"/>
    </row>
    <row r="14165" spans="4:14" x14ac:dyDescent="0.25">
      <c r="D14165" s="129"/>
      <c r="F14165" s="99"/>
      <c r="G14165" s="99"/>
      <c r="H14165" s="99"/>
      <c r="I14165" s="18"/>
      <c r="K14165" s="180">
        <f t="shared" si="448"/>
        <v>0</v>
      </c>
      <c r="M14165" s="96">
        <f t="shared" si="449"/>
        <v>1</v>
      </c>
      <c r="N14165" s="273"/>
    </row>
    <row r="14166" spans="4:14" x14ac:dyDescent="0.25">
      <c r="D14166" s="129"/>
      <c r="F14166" s="99"/>
      <c r="G14166" s="99"/>
      <c r="H14166" s="99"/>
      <c r="I14166" s="18"/>
      <c r="K14166" s="180">
        <f t="shared" si="448"/>
        <v>0</v>
      </c>
      <c r="M14166" s="96">
        <f t="shared" si="449"/>
        <v>1</v>
      </c>
      <c r="N14166" s="273"/>
    </row>
    <row r="14167" spans="4:14" x14ac:dyDescent="0.25">
      <c r="D14167" s="129"/>
      <c r="F14167" s="99"/>
      <c r="G14167" s="99"/>
      <c r="H14167" s="99"/>
      <c r="I14167" s="18"/>
      <c r="K14167" s="180">
        <f t="shared" si="448"/>
        <v>0</v>
      </c>
      <c r="M14167" s="96">
        <f t="shared" si="449"/>
        <v>1</v>
      </c>
      <c r="N14167" s="273"/>
    </row>
    <row r="14168" spans="4:14" x14ac:dyDescent="0.25">
      <c r="D14168" s="129"/>
      <c r="F14168" s="99"/>
      <c r="G14168" s="99"/>
      <c r="H14168" s="99"/>
      <c r="I14168" s="18"/>
      <c r="K14168" s="180">
        <f t="shared" si="448"/>
        <v>0</v>
      </c>
      <c r="M14168" s="96">
        <f t="shared" si="449"/>
        <v>1</v>
      </c>
      <c r="N14168" s="273"/>
    </row>
    <row r="14169" spans="4:14" x14ac:dyDescent="0.25">
      <c r="D14169" s="129"/>
      <c r="F14169" s="99"/>
      <c r="G14169" s="99"/>
      <c r="H14169" s="99"/>
      <c r="I14169" s="18"/>
      <c r="K14169" s="180">
        <f t="shared" si="448"/>
        <v>0</v>
      </c>
      <c r="M14169" s="96">
        <f t="shared" si="449"/>
        <v>1</v>
      </c>
      <c r="N14169" s="273"/>
    </row>
    <row r="14170" spans="4:14" x14ac:dyDescent="0.25">
      <c r="D14170" s="129"/>
      <c r="F14170" s="99"/>
      <c r="G14170" s="99"/>
      <c r="H14170" s="99"/>
      <c r="I14170" s="18"/>
      <c r="K14170" s="180">
        <f t="shared" si="448"/>
        <v>0</v>
      </c>
      <c r="M14170" s="96">
        <f t="shared" si="449"/>
        <v>1</v>
      </c>
      <c r="N14170" s="273"/>
    </row>
    <row r="14171" spans="4:14" x14ac:dyDescent="0.25">
      <c r="D14171" s="129"/>
      <c r="F14171" s="99"/>
      <c r="G14171" s="99"/>
      <c r="H14171" s="99"/>
      <c r="I14171" s="18"/>
      <c r="K14171" s="180">
        <f t="shared" si="448"/>
        <v>0</v>
      </c>
      <c r="M14171" s="96">
        <f t="shared" si="449"/>
        <v>1</v>
      </c>
      <c r="N14171" s="273"/>
    </row>
    <row r="14172" spans="4:14" x14ac:dyDescent="0.25">
      <c r="D14172" s="129"/>
      <c r="F14172" s="99"/>
      <c r="G14172" s="99"/>
      <c r="H14172" s="99"/>
      <c r="I14172" s="18"/>
      <c r="K14172" s="180">
        <f t="shared" si="448"/>
        <v>0</v>
      </c>
      <c r="M14172" s="96">
        <f t="shared" si="449"/>
        <v>1</v>
      </c>
      <c r="N14172" s="273"/>
    </row>
    <row r="14173" spans="4:14" x14ac:dyDescent="0.25">
      <c r="D14173" s="129"/>
      <c r="F14173" s="99"/>
      <c r="G14173" s="99"/>
      <c r="H14173" s="99"/>
      <c r="I14173" s="18"/>
      <c r="K14173" s="180">
        <f t="shared" si="448"/>
        <v>0</v>
      </c>
      <c r="M14173" s="96">
        <f t="shared" si="449"/>
        <v>1</v>
      </c>
      <c r="N14173" s="273"/>
    </row>
    <row r="14174" spans="4:14" x14ac:dyDescent="0.25">
      <c r="D14174" s="129"/>
      <c r="F14174" s="99"/>
      <c r="G14174" s="99"/>
      <c r="H14174" s="99"/>
      <c r="I14174" s="18"/>
      <c r="K14174" s="180">
        <f t="shared" si="448"/>
        <v>0</v>
      </c>
      <c r="M14174" s="96">
        <f t="shared" si="449"/>
        <v>1</v>
      </c>
      <c r="N14174" s="273"/>
    </row>
    <row r="14175" spans="4:14" x14ac:dyDescent="0.25">
      <c r="D14175" s="129"/>
      <c r="F14175" s="99"/>
      <c r="G14175" s="99"/>
      <c r="H14175" s="99"/>
      <c r="I14175" s="18"/>
      <c r="K14175" s="180">
        <f t="shared" si="448"/>
        <v>0</v>
      </c>
      <c r="M14175" s="96">
        <f t="shared" si="449"/>
        <v>1</v>
      </c>
      <c r="N14175" s="273"/>
    </row>
    <row r="14176" spans="4:14" x14ac:dyDescent="0.25">
      <c r="D14176" s="129"/>
      <c r="F14176" s="99"/>
      <c r="G14176" s="99"/>
      <c r="H14176" s="99"/>
      <c r="I14176" s="18"/>
      <c r="K14176" s="180">
        <f t="shared" si="448"/>
        <v>0</v>
      </c>
      <c r="M14176" s="96">
        <f t="shared" si="449"/>
        <v>1</v>
      </c>
      <c r="N14176" s="273"/>
    </row>
    <row r="14177" spans="4:14" x14ac:dyDescent="0.25">
      <c r="D14177" s="129"/>
      <c r="F14177" s="99"/>
      <c r="G14177" s="99"/>
      <c r="H14177" s="99"/>
      <c r="I14177" s="18"/>
      <c r="K14177" s="180">
        <f t="shared" si="448"/>
        <v>0</v>
      </c>
      <c r="M14177" s="96">
        <f t="shared" si="449"/>
        <v>1</v>
      </c>
      <c r="N14177" s="273"/>
    </row>
    <row r="14178" spans="4:14" x14ac:dyDescent="0.25">
      <c r="D14178" s="129"/>
      <c r="F14178" s="99"/>
      <c r="G14178" s="99"/>
      <c r="H14178" s="99"/>
      <c r="I14178" s="18"/>
      <c r="K14178" s="180">
        <f t="shared" si="448"/>
        <v>0</v>
      </c>
      <c r="M14178" s="96">
        <f t="shared" si="449"/>
        <v>1</v>
      </c>
      <c r="N14178" s="273"/>
    </row>
    <row r="14179" spans="4:14" x14ac:dyDescent="0.25">
      <c r="D14179" s="129"/>
      <c r="F14179" s="99"/>
      <c r="G14179" s="99"/>
      <c r="H14179" s="99"/>
      <c r="I14179" s="18"/>
      <c r="K14179" s="180">
        <f t="shared" si="448"/>
        <v>0</v>
      </c>
      <c r="M14179" s="96">
        <f t="shared" si="449"/>
        <v>1</v>
      </c>
      <c r="N14179" s="273"/>
    </row>
    <row r="14180" spans="4:14" x14ac:dyDescent="0.25">
      <c r="D14180" s="129"/>
      <c r="F14180" s="99"/>
      <c r="G14180" s="99"/>
      <c r="H14180" s="99"/>
      <c r="I14180" s="18"/>
      <c r="K14180" s="180">
        <f t="shared" si="448"/>
        <v>0</v>
      </c>
      <c r="M14180" s="96">
        <f t="shared" si="449"/>
        <v>1</v>
      </c>
      <c r="N14180" s="273"/>
    </row>
    <row r="14181" spans="4:14" x14ac:dyDescent="0.25">
      <c r="D14181" s="129"/>
      <c r="F14181" s="99"/>
      <c r="G14181" s="99"/>
      <c r="H14181" s="99"/>
      <c r="I14181" s="18"/>
      <c r="K14181" s="180">
        <f t="shared" si="448"/>
        <v>0</v>
      </c>
      <c r="M14181" s="96">
        <f t="shared" si="449"/>
        <v>1</v>
      </c>
      <c r="N14181" s="273"/>
    </row>
    <row r="14182" spans="4:14" x14ac:dyDescent="0.25">
      <c r="D14182" s="129"/>
      <c r="F14182" s="99"/>
      <c r="G14182" s="99"/>
      <c r="H14182" s="99"/>
      <c r="I14182" s="18"/>
      <c r="K14182" s="180">
        <f t="shared" si="448"/>
        <v>0</v>
      </c>
      <c r="M14182" s="96">
        <f t="shared" si="449"/>
        <v>1</v>
      </c>
      <c r="N14182" s="273"/>
    </row>
    <row r="14183" spans="4:14" x14ac:dyDescent="0.25">
      <c r="D14183" s="129"/>
      <c r="F14183" s="99"/>
      <c r="G14183" s="99"/>
      <c r="H14183" s="99"/>
      <c r="I14183" s="18"/>
      <c r="K14183" s="180">
        <f t="shared" si="448"/>
        <v>0</v>
      </c>
      <c r="M14183" s="96">
        <f t="shared" si="449"/>
        <v>1</v>
      </c>
      <c r="N14183" s="273"/>
    </row>
    <row r="14184" spans="4:14" x14ac:dyDescent="0.25">
      <c r="D14184" s="129"/>
      <c r="F14184" s="99"/>
      <c r="G14184" s="99"/>
      <c r="H14184" s="99"/>
      <c r="I14184" s="18"/>
      <c r="K14184" s="180">
        <f t="shared" si="448"/>
        <v>0</v>
      </c>
      <c r="M14184" s="96">
        <f t="shared" si="449"/>
        <v>1</v>
      </c>
      <c r="N14184" s="273"/>
    </row>
    <row r="14185" spans="4:14" x14ac:dyDescent="0.25">
      <c r="D14185" s="129"/>
      <c r="F14185" s="99"/>
      <c r="G14185" s="99"/>
      <c r="H14185" s="99"/>
      <c r="I14185" s="18"/>
      <c r="K14185" s="180">
        <f t="shared" si="448"/>
        <v>0</v>
      </c>
      <c r="M14185" s="96">
        <f t="shared" si="449"/>
        <v>1</v>
      </c>
      <c r="N14185" s="273"/>
    </row>
    <row r="14186" spans="4:14" x14ac:dyDescent="0.25">
      <c r="D14186" s="129"/>
      <c r="F14186" s="99"/>
      <c r="G14186" s="99"/>
      <c r="H14186" s="99"/>
      <c r="I14186" s="18"/>
      <c r="K14186" s="180">
        <f t="shared" ref="K14186:K14249" si="450">IF(ctConta="",K14185+F14186,IF(I14186=ctConta,K14185+F14186,K14185))</f>
        <v>0</v>
      </c>
      <c r="M14186" s="96">
        <f t="shared" si="449"/>
        <v>1</v>
      </c>
      <c r="N14186" s="273"/>
    </row>
    <row r="14187" spans="4:14" x14ac:dyDescent="0.25">
      <c r="D14187" s="129"/>
      <c r="F14187" s="99"/>
      <c r="G14187" s="99"/>
      <c r="H14187" s="99"/>
      <c r="I14187" s="18"/>
      <c r="K14187" s="180">
        <f t="shared" si="450"/>
        <v>0</v>
      </c>
      <c r="M14187" s="96">
        <f t="shared" si="449"/>
        <v>1</v>
      </c>
      <c r="N14187" s="273"/>
    </row>
    <row r="14188" spans="4:14" x14ac:dyDescent="0.25">
      <c r="D14188" s="129"/>
      <c r="F14188" s="99"/>
      <c r="G14188" s="99"/>
      <c r="H14188" s="99"/>
      <c r="I14188" s="18"/>
      <c r="K14188" s="180">
        <f t="shared" si="450"/>
        <v>0</v>
      </c>
      <c r="M14188" s="96">
        <f t="shared" si="449"/>
        <v>1</v>
      </c>
      <c r="N14188" s="273"/>
    </row>
    <row r="14189" spans="4:14" x14ac:dyDescent="0.25">
      <c r="D14189" s="129"/>
      <c r="F14189" s="99"/>
      <c r="G14189" s="99"/>
      <c r="H14189" s="99"/>
      <c r="I14189" s="18"/>
      <c r="K14189" s="180">
        <f t="shared" si="450"/>
        <v>0</v>
      </c>
      <c r="M14189" s="96">
        <f t="shared" si="449"/>
        <v>1</v>
      </c>
      <c r="N14189" s="273"/>
    </row>
    <row r="14190" spans="4:14" x14ac:dyDescent="0.25">
      <c r="D14190" s="129"/>
      <c r="F14190" s="99"/>
      <c r="G14190" s="99"/>
      <c r="H14190" s="99"/>
      <c r="I14190" s="18"/>
      <c r="K14190" s="180">
        <f t="shared" si="450"/>
        <v>0</v>
      </c>
      <c r="M14190" s="96">
        <f t="shared" si="449"/>
        <v>1</v>
      </c>
      <c r="N14190" s="273"/>
    </row>
    <row r="14191" spans="4:14" x14ac:dyDescent="0.25">
      <c r="D14191" s="129"/>
      <c r="F14191" s="99"/>
      <c r="G14191" s="99"/>
      <c r="H14191" s="99"/>
      <c r="I14191" s="18"/>
      <c r="K14191" s="180">
        <f t="shared" si="450"/>
        <v>0</v>
      </c>
      <c r="M14191" s="96">
        <f t="shared" si="449"/>
        <v>1</v>
      </c>
      <c r="N14191" s="273"/>
    </row>
    <row r="14192" spans="4:14" x14ac:dyDescent="0.25">
      <c r="D14192" s="129"/>
      <c r="F14192" s="99"/>
      <c r="G14192" s="99"/>
      <c r="H14192" s="99"/>
      <c r="I14192" s="18"/>
      <c r="K14192" s="180">
        <f t="shared" si="450"/>
        <v>0</v>
      </c>
      <c r="M14192" s="96">
        <f t="shared" si="449"/>
        <v>1</v>
      </c>
      <c r="N14192" s="273"/>
    </row>
    <row r="14193" spans="4:14" x14ac:dyDescent="0.25">
      <c r="D14193" s="129"/>
      <c r="F14193" s="99"/>
      <c r="G14193" s="99"/>
      <c r="H14193" s="99"/>
      <c r="I14193" s="18"/>
      <c r="K14193" s="180">
        <f t="shared" si="450"/>
        <v>0</v>
      </c>
      <c r="M14193" s="96">
        <f t="shared" si="449"/>
        <v>1</v>
      </c>
      <c r="N14193" s="273"/>
    </row>
    <row r="14194" spans="4:14" x14ac:dyDescent="0.25">
      <c r="D14194" s="129"/>
      <c r="F14194" s="99"/>
      <c r="G14194" s="99"/>
      <c r="H14194" s="99"/>
      <c r="I14194" s="18"/>
      <c r="K14194" s="180">
        <f t="shared" si="450"/>
        <v>0</v>
      </c>
      <c r="M14194" s="96">
        <f t="shared" si="449"/>
        <v>1</v>
      </c>
      <c r="N14194" s="273"/>
    </row>
    <row r="14195" spans="4:14" x14ac:dyDescent="0.25">
      <c r="D14195" s="129"/>
      <c r="F14195" s="99"/>
      <c r="G14195" s="99"/>
      <c r="H14195" s="99"/>
      <c r="I14195" s="18"/>
      <c r="K14195" s="180">
        <f t="shared" si="450"/>
        <v>0</v>
      </c>
      <c r="M14195" s="96">
        <f t="shared" si="449"/>
        <v>1</v>
      </c>
      <c r="N14195" s="273"/>
    </row>
    <row r="14196" spans="4:14" x14ac:dyDescent="0.25">
      <c r="D14196" s="129"/>
      <c r="F14196" s="99"/>
      <c r="G14196" s="99"/>
      <c r="H14196" s="99"/>
      <c r="I14196" s="18"/>
      <c r="K14196" s="180">
        <f t="shared" si="450"/>
        <v>0</v>
      </c>
      <c r="M14196" s="96">
        <f t="shared" si="449"/>
        <v>1</v>
      </c>
      <c r="N14196" s="273"/>
    </row>
    <row r="14197" spans="4:14" x14ac:dyDescent="0.25">
      <c r="D14197" s="129"/>
      <c r="F14197" s="99"/>
      <c r="G14197" s="99"/>
      <c r="H14197" s="99"/>
      <c r="I14197" s="18"/>
      <c r="K14197" s="180">
        <f t="shared" si="450"/>
        <v>0</v>
      </c>
      <c r="M14197" s="96">
        <f t="shared" si="449"/>
        <v>1</v>
      </c>
      <c r="N14197" s="273"/>
    </row>
    <row r="14198" spans="4:14" x14ac:dyDescent="0.25">
      <c r="D14198" s="129"/>
      <c r="F14198" s="99"/>
      <c r="G14198" s="99"/>
      <c r="H14198" s="99"/>
      <c r="I14198" s="18"/>
      <c r="K14198" s="180">
        <f t="shared" si="450"/>
        <v>0</v>
      </c>
      <c r="M14198" s="96">
        <f t="shared" si="449"/>
        <v>1</v>
      </c>
      <c r="N14198" s="273"/>
    </row>
    <row r="14199" spans="4:14" x14ac:dyDescent="0.25">
      <c r="D14199" s="129"/>
      <c r="F14199" s="99"/>
      <c r="G14199" s="99"/>
      <c r="H14199" s="99"/>
      <c r="I14199" s="18"/>
      <c r="K14199" s="180">
        <f t="shared" si="450"/>
        <v>0</v>
      </c>
      <c r="M14199" s="96">
        <f t="shared" si="449"/>
        <v>1</v>
      </c>
      <c r="N14199" s="273"/>
    </row>
    <row r="14200" spans="4:14" x14ac:dyDescent="0.25">
      <c r="D14200" s="129"/>
      <c r="F14200" s="99"/>
      <c r="G14200" s="99"/>
      <c r="H14200" s="99"/>
      <c r="I14200" s="18"/>
      <c r="K14200" s="180">
        <f t="shared" si="450"/>
        <v>0</v>
      </c>
      <c r="M14200" s="96">
        <f t="shared" si="449"/>
        <v>1</v>
      </c>
      <c r="N14200" s="273"/>
    </row>
    <row r="14201" spans="4:14" x14ac:dyDescent="0.25">
      <c r="D14201" s="129"/>
      <c r="F14201" s="99"/>
      <c r="G14201" s="99"/>
      <c r="H14201" s="99"/>
      <c r="I14201" s="18"/>
      <c r="K14201" s="180">
        <f t="shared" si="450"/>
        <v>0</v>
      </c>
      <c r="M14201" s="96">
        <f t="shared" si="449"/>
        <v>1</v>
      </c>
      <c r="N14201" s="273"/>
    </row>
    <row r="14202" spans="4:14" x14ac:dyDescent="0.25">
      <c r="D14202" s="129"/>
      <c r="F14202" s="99"/>
      <c r="G14202" s="99"/>
      <c r="H14202" s="99"/>
      <c r="I14202" s="18"/>
      <c r="K14202" s="180">
        <f t="shared" si="450"/>
        <v>0</v>
      </c>
      <c r="M14202" s="96">
        <f t="shared" si="449"/>
        <v>1</v>
      </c>
      <c r="N14202" s="273"/>
    </row>
    <row r="14203" spans="4:14" x14ac:dyDescent="0.25">
      <c r="D14203" s="129"/>
      <c r="F14203" s="99"/>
      <c r="G14203" s="99"/>
      <c r="H14203" s="99"/>
      <c r="I14203" s="18"/>
      <c r="K14203" s="180">
        <f t="shared" si="450"/>
        <v>0</v>
      </c>
      <c r="M14203" s="96">
        <f t="shared" si="449"/>
        <v>1</v>
      </c>
      <c r="N14203" s="273"/>
    </row>
    <row r="14204" spans="4:14" x14ac:dyDescent="0.25">
      <c r="D14204" s="129"/>
      <c r="F14204" s="99"/>
      <c r="G14204" s="99"/>
      <c r="H14204" s="99"/>
      <c r="I14204" s="18"/>
      <c r="K14204" s="180">
        <f t="shared" si="450"/>
        <v>0</v>
      </c>
      <c r="M14204" s="96">
        <f t="shared" si="449"/>
        <v>1</v>
      </c>
      <c r="N14204" s="273"/>
    </row>
    <row r="14205" spans="4:14" x14ac:dyDescent="0.25">
      <c r="D14205" s="129"/>
      <c r="F14205" s="99"/>
      <c r="G14205" s="99"/>
      <c r="H14205" s="99"/>
      <c r="I14205" s="18"/>
      <c r="K14205" s="180">
        <f t="shared" si="450"/>
        <v>0</v>
      </c>
      <c r="M14205" s="96">
        <f t="shared" si="449"/>
        <v>1</v>
      </c>
      <c r="N14205" s="273"/>
    </row>
    <row r="14206" spans="4:14" x14ac:dyDescent="0.25">
      <c r="D14206" s="129"/>
      <c r="F14206" s="99"/>
      <c r="G14206" s="99"/>
      <c r="H14206" s="99"/>
      <c r="I14206" s="18"/>
      <c r="K14206" s="180">
        <f t="shared" si="450"/>
        <v>0</v>
      </c>
      <c r="M14206" s="96">
        <f t="shared" si="449"/>
        <v>1</v>
      </c>
      <c r="N14206" s="273"/>
    </row>
    <row r="14207" spans="4:14" x14ac:dyDescent="0.25">
      <c r="D14207" s="129"/>
      <c r="F14207" s="99"/>
      <c r="G14207" s="99"/>
      <c r="H14207" s="99"/>
      <c r="I14207" s="18"/>
      <c r="K14207" s="180">
        <f t="shared" si="450"/>
        <v>0</v>
      </c>
      <c r="M14207" s="96">
        <f t="shared" si="449"/>
        <v>1</v>
      </c>
      <c r="N14207" s="273"/>
    </row>
    <row r="14208" spans="4:14" x14ac:dyDescent="0.25">
      <c r="D14208" s="129"/>
      <c r="F14208" s="99"/>
      <c r="G14208" s="99"/>
      <c r="H14208" s="99"/>
      <c r="I14208" s="18"/>
      <c r="K14208" s="180">
        <f t="shared" si="450"/>
        <v>0</v>
      </c>
      <c r="M14208" s="96">
        <f t="shared" si="449"/>
        <v>1</v>
      </c>
      <c r="N14208" s="273"/>
    </row>
    <row r="14209" spans="4:14" x14ac:dyDescent="0.25">
      <c r="D14209" s="129"/>
      <c r="F14209" s="99"/>
      <c r="G14209" s="99"/>
      <c r="H14209" s="99"/>
      <c r="I14209" s="18"/>
      <c r="K14209" s="180">
        <f t="shared" si="450"/>
        <v>0</v>
      </c>
      <c r="M14209" s="96">
        <f t="shared" si="449"/>
        <v>1</v>
      </c>
      <c r="N14209" s="273"/>
    </row>
    <row r="14210" spans="4:14" x14ac:dyDescent="0.25">
      <c r="D14210" s="129"/>
      <c r="F14210" s="99"/>
      <c r="G14210" s="99"/>
      <c r="H14210" s="99"/>
      <c r="I14210" s="18"/>
      <c r="K14210" s="180">
        <f t="shared" si="450"/>
        <v>0</v>
      </c>
      <c r="M14210" s="96">
        <f t="shared" si="449"/>
        <v>1</v>
      </c>
      <c r="N14210" s="273"/>
    </row>
    <row r="14211" spans="4:14" x14ac:dyDescent="0.25">
      <c r="D14211" s="129"/>
      <c r="F14211" s="99"/>
      <c r="G14211" s="99"/>
      <c r="H14211" s="99"/>
      <c r="I14211" s="18"/>
      <c r="K14211" s="180">
        <f t="shared" si="450"/>
        <v>0</v>
      </c>
      <c r="M14211" s="96">
        <f t="shared" si="449"/>
        <v>1</v>
      </c>
      <c r="N14211" s="273"/>
    </row>
    <row r="14212" spans="4:14" x14ac:dyDescent="0.25">
      <c r="D14212" s="129"/>
      <c r="F14212" s="99"/>
      <c r="G14212" s="99"/>
      <c r="H14212" s="99"/>
      <c r="I14212" s="18"/>
      <c r="K14212" s="180">
        <f t="shared" si="450"/>
        <v>0</v>
      </c>
      <c r="M14212" s="96">
        <f t="shared" si="449"/>
        <v>1</v>
      </c>
      <c r="N14212" s="273"/>
    </row>
    <row r="14213" spans="4:14" x14ac:dyDescent="0.25">
      <c r="D14213" s="129"/>
      <c r="F14213" s="99"/>
      <c r="G14213" s="99"/>
      <c r="H14213" s="99"/>
      <c r="I14213" s="18"/>
      <c r="K14213" s="180">
        <f t="shared" si="450"/>
        <v>0</v>
      </c>
      <c r="M14213" s="96">
        <f t="shared" si="449"/>
        <v>1</v>
      </c>
      <c r="N14213" s="273"/>
    </row>
    <row r="14214" spans="4:14" x14ac:dyDescent="0.25">
      <c r="D14214" s="129"/>
      <c r="F14214" s="99"/>
      <c r="G14214" s="99"/>
      <c r="H14214" s="99"/>
      <c r="I14214" s="18"/>
      <c r="K14214" s="180">
        <f t="shared" si="450"/>
        <v>0</v>
      </c>
      <c r="M14214" s="96">
        <f t="shared" si="449"/>
        <v>1</v>
      </c>
      <c r="N14214" s="273"/>
    </row>
    <row r="14215" spans="4:14" x14ac:dyDescent="0.25">
      <c r="D14215" s="129"/>
      <c r="F14215" s="99"/>
      <c r="G14215" s="99"/>
      <c r="H14215" s="99"/>
      <c r="I14215" s="18"/>
      <c r="K14215" s="180">
        <f t="shared" si="450"/>
        <v>0</v>
      </c>
      <c r="M14215" s="96">
        <f t="shared" si="449"/>
        <v>1</v>
      </c>
      <c r="N14215" s="273"/>
    </row>
    <row r="14216" spans="4:14" x14ac:dyDescent="0.25">
      <c r="D14216" s="129"/>
      <c r="F14216" s="99"/>
      <c r="G14216" s="99"/>
      <c r="H14216" s="99"/>
      <c r="I14216" s="18"/>
      <c r="K14216" s="180">
        <f t="shared" si="450"/>
        <v>0</v>
      </c>
      <c r="M14216" s="96">
        <f t="shared" si="449"/>
        <v>1</v>
      </c>
      <c r="N14216" s="273"/>
    </row>
    <row r="14217" spans="4:14" x14ac:dyDescent="0.25">
      <c r="D14217" s="129"/>
      <c r="F14217" s="99"/>
      <c r="G14217" s="99"/>
      <c r="H14217" s="99"/>
      <c r="I14217" s="18"/>
      <c r="K14217" s="180">
        <f t="shared" si="450"/>
        <v>0</v>
      </c>
      <c r="M14217" s="96">
        <f t="shared" si="449"/>
        <v>1</v>
      </c>
      <c r="N14217" s="273"/>
    </row>
    <row r="14218" spans="4:14" x14ac:dyDescent="0.25">
      <c r="D14218" s="129"/>
      <c r="F14218" s="99"/>
      <c r="G14218" s="99"/>
      <c r="H14218" s="99"/>
      <c r="I14218" s="18"/>
      <c r="K14218" s="180">
        <f t="shared" si="450"/>
        <v>0</v>
      </c>
      <c r="M14218" s="96">
        <f t="shared" si="449"/>
        <v>1</v>
      </c>
      <c r="N14218" s="273"/>
    </row>
    <row r="14219" spans="4:14" x14ac:dyDescent="0.25">
      <c r="D14219" s="129"/>
      <c r="F14219" s="99"/>
      <c r="G14219" s="99"/>
      <c r="H14219" s="99"/>
      <c r="I14219" s="18"/>
      <c r="K14219" s="180">
        <f t="shared" si="450"/>
        <v>0</v>
      </c>
      <c r="M14219" s="96">
        <f t="shared" si="449"/>
        <v>1</v>
      </c>
      <c r="N14219" s="273"/>
    </row>
    <row r="14220" spans="4:14" x14ac:dyDescent="0.25">
      <c r="D14220" s="129"/>
      <c r="F14220" s="99"/>
      <c r="G14220" s="99"/>
      <c r="H14220" s="99"/>
      <c r="I14220" s="18"/>
      <c r="K14220" s="180">
        <f t="shared" si="450"/>
        <v>0</v>
      </c>
      <c r="M14220" s="96">
        <f t="shared" si="449"/>
        <v>1</v>
      </c>
      <c r="N14220" s="273"/>
    </row>
    <row r="14221" spans="4:14" x14ac:dyDescent="0.25">
      <c r="D14221" s="129"/>
      <c r="F14221" s="99"/>
      <c r="G14221" s="99"/>
      <c r="H14221" s="99"/>
      <c r="I14221" s="18"/>
      <c r="K14221" s="180">
        <f t="shared" si="450"/>
        <v>0</v>
      </c>
      <c r="M14221" s="96">
        <f t="shared" si="449"/>
        <v>1</v>
      </c>
      <c r="N14221" s="273"/>
    </row>
    <row r="14222" spans="4:14" x14ac:dyDescent="0.25">
      <c r="D14222" s="129"/>
      <c r="F14222" s="99"/>
      <c r="G14222" s="99"/>
      <c r="H14222" s="99"/>
      <c r="I14222" s="18"/>
      <c r="K14222" s="180">
        <f t="shared" si="450"/>
        <v>0</v>
      </c>
      <c r="M14222" s="96">
        <f t="shared" si="449"/>
        <v>1</v>
      </c>
      <c r="N14222" s="273"/>
    </row>
    <row r="14223" spans="4:14" x14ac:dyDescent="0.25">
      <c r="D14223" s="129"/>
      <c r="F14223" s="99"/>
      <c r="G14223" s="99"/>
      <c r="H14223" s="99"/>
      <c r="I14223" s="18"/>
      <c r="K14223" s="180">
        <f t="shared" si="450"/>
        <v>0</v>
      </c>
      <c r="M14223" s="96">
        <f t="shared" si="449"/>
        <v>1</v>
      </c>
      <c r="N14223" s="273"/>
    </row>
    <row r="14224" spans="4:14" x14ac:dyDescent="0.25">
      <c r="D14224" s="129"/>
      <c r="F14224" s="99"/>
      <c r="G14224" s="99"/>
      <c r="H14224" s="99"/>
      <c r="I14224" s="18"/>
      <c r="K14224" s="180">
        <f t="shared" si="450"/>
        <v>0</v>
      </c>
      <c r="M14224" s="96">
        <f t="shared" si="449"/>
        <v>1</v>
      </c>
      <c r="N14224" s="273"/>
    </row>
    <row r="14225" spans="4:14" x14ac:dyDescent="0.25">
      <c r="D14225" s="129"/>
      <c r="F14225" s="99"/>
      <c r="G14225" s="99"/>
      <c r="H14225" s="99"/>
      <c r="I14225" s="18"/>
      <c r="K14225" s="180">
        <f t="shared" si="450"/>
        <v>0</v>
      </c>
      <c r="M14225" s="96">
        <f t="shared" ref="M14225:M14288" si="451">UltimoDia(D14225)</f>
        <v>1</v>
      </c>
      <c r="N14225" s="273"/>
    </row>
    <row r="14226" spans="4:14" x14ac:dyDescent="0.25">
      <c r="D14226" s="129"/>
      <c r="F14226" s="99"/>
      <c r="G14226" s="99"/>
      <c r="H14226" s="99"/>
      <c r="I14226" s="18"/>
      <c r="K14226" s="180">
        <f t="shared" si="450"/>
        <v>0</v>
      </c>
      <c r="M14226" s="96">
        <f t="shared" si="451"/>
        <v>1</v>
      </c>
      <c r="N14226" s="273"/>
    </row>
    <row r="14227" spans="4:14" x14ac:dyDescent="0.25">
      <c r="D14227" s="129"/>
      <c r="F14227" s="99"/>
      <c r="G14227" s="99"/>
      <c r="H14227" s="99"/>
      <c r="I14227" s="18"/>
      <c r="K14227" s="180">
        <f t="shared" si="450"/>
        <v>0</v>
      </c>
      <c r="M14227" s="96">
        <f t="shared" si="451"/>
        <v>1</v>
      </c>
      <c r="N14227" s="273"/>
    </row>
    <row r="14228" spans="4:14" x14ac:dyDescent="0.25">
      <c r="D14228" s="129"/>
      <c r="F14228" s="99"/>
      <c r="G14228" s="99"/>
      <c r="H14228" s="99"/>
      <c r="I14228" s="18"/>
      <c r="K14228" s="180">
        <f t="shared" si="450"/>
        <v>0</v>
      </c>
      <c r="M14228" s="96">
        <f t="shared" si="451"/>
        <v>1</v>
      </c>
      <c r="N14228" s="273"/>
    </row>
    <row r="14229" spans="4:14" x14ac:dyDescent="0.25">
      <c r="D14229" s="129"/>
      <c r="F14229" s="99"/>
      <c r="G14229" s="99"/>
      <c r="H14229" s="99"/>
      <c r="I14229" s="18"/>
      <c r="K14229" s="180">
        <f t="shared" si="450"/>
        <v>0</v>
      </c>
      <c r="M14229" s="96">
        <f t="shared" si="451"/>
        <v>1</v>
      </c>
      <c r="N14229" s="273"/>
    </row>
    <row r="14230" spans="4:14" x14ac:dyDescent="0.25">
      <c r="D14230" s="129"/>
      <c r="F14230" s="99"/>
      <c r="G14230" s="99"/>
      <c r="H14230" s="99"/>
      <c r="I14230" s="18"/>
      <c r="K14230" s="180">
        <f t="shared" si="450"/>
        <v>0</v>
      </c>
      <c r="M14230" s="96">
        <f t="shared" si="451"/>
        <v>1</v>
      </c>
      <c r="N14230" s="273"/>
    </row>
    <row r="14231" spans="4:14" x14ac:dyDescent="0.25">
      <c r="D14231" s="129"/>
      <c r="F14231" s="99"/>
      <c r="G14231" s="99"/>
      <c r="H14231" s="99"/>
      <c r="I14231" s="18"/>
      <c r="K14231" s="180">
        <f t="shared" si="450"/>
        <v>0</v>
      </c>
      <c r="M14231" s="96">
        <f t="shared" si="451"/>
        <v>1</v>
      </c>
      <c r="N14231" s="273"/>
    </row>
    <row r="14232" spans="4:14" x14ac:dyDescent="0.25">
      <c r="D14232" s="129"/>
      <c r="F14232" s="99"/>
      <c r="G14232" s="99"/>
      <c r="H14232" s="99"/>
      <c r="I14232" s="18"/>
      <c r="K14232" s="180">
        <f t="shared" si="450"/>
        <v>0</v>
      </c>
      <c r="M14232" s="96">
        <f t="shared" si="451"/>
        <v>1</v>
      </c>
      <c r="N14232" s="273"/>
    </row>
    <row r="14233" spans="4:14" x14ac:dyDescent="0.25">
      <c r="D14233" s="129"/>
      <c r="F14233" s="99"/>
      <c r="G14233" s="99"/>
      <c r="H14233" s="99"/>
      <c r="I14233" s="18"/>
      <c r="K14233" s="180">
        <f t="shared" si="450"/>
        <v>0</v>
      </c>
      <c r="M14233" s="96">
        <f t="shared" si="451"/>
        <v>1</v>
      </c>
      <c r="N14233" s="273"/>
    </row>
    <row r="14234" spans="4:14" x14ac:dyDescent="0.25">
      <c r="D14234" s="129"/>
      <c r="F14234" s="99"/>
      <c r="G14234" s="99"/>
      <c r="H14234" s="99"/>
      <c r="I14234" s="18"/>
      <c r="K14234" s="180">
        <f t="shared" si="450"/>
        <v>0</v>
      </c>
      <c r="M14234" s="96">
        <f t="shared" si="451"/>
        <v>1</v>
      </c>
      <c r="N14234" s="273"/>
    </row>
    <row r="14235" spans="4:14" x14ac:dyDescent="0.25">
      <c r="D14235" s="129"/>
      <c r="F14235" s="99"/>
      <c r="G14235" s="99"/>
      <c r="H14235" s="99"/>
      <c r="I14235" s="18"/>
      <c r="K14235" s="180">
        <f t="shared" si="450"/>
        <v>0</v>
      </c>
      <c r="M14235" s="96">
        <f t="shared" si="451"/>
        <v>1</v>
      </c>
      <c r="N14235" s="273"/>
    </row>
    <row r="14236" spans="4:14" x14ac:dyDescent="0.25">
      <c r="D14236" s="129"/>
      <c r="F14236" s="99"/>
      <c r="G14236" s="99"/>
      <c r="H14236" s="99"/>
      <c r="I14236" s="18"/>
      <c r="K14236" s="180">
        <f t="shared" si="450"/>
        <v>0</v>
      </c>
      <c r="M14236" s="96">
        <f t="shared" si="451"/>
        <v>1</v>
      </c>
      <c r="N14236" s="273"/>
    </row>
    <row r="14237" spans="4:14" x14ac:dyDescent="0.25">
      <c r="D14237" s="129"/>
      <c r="F14237" s="99"/>
      <c r="G14237" s="99"/>
      <c r="H14237" s="99"/>
      <c r="I14237" s="18"/>
      <c r="K14237" s="180">
        <f t="shared" si="450"/>
        <v>0</v>
      </c>
      <c r="M14237" s="96">
        <f t="shared" si="451"/>
        <v>1</v>
      </c>
      <c r="N14237" s="273"/>
    </row>
    <row r="14238" spans="4:14" x14ac:dyDescent="0.25">
      <c r="D14238" s="129"/>
      <c r="F14238" s="99"/>
      <c r="G14238" s="99"/>
      <c r="H14238" s="99"/>
      <c r="I14238" s="18"/>
      <c r="K14238" s="180">
        <f t="shared" si="450"/>
        <v>0</v>
      </c>
      <c r="M14238" s="96">
        <f t="shared" si="451"/>
        <v>1</v>
      </c>
      <c r="N14238" s="273"/>
    </row>
    <row r="14239" spans="4:14" x14ac:dyDescent="0.25">
      <c r="D14239" s="129"/>
      <c r="F14239" s="99"/>
      <c r="G14239" s="99"/>
      <c r="H14239" s="99"/>
      <c r="I14239" s="18"/>
      <c r="K14239" s="180">
        <f t="shared" si="450"/>
        <v>0</v>
      </c>
      <c r="M14239" s="96">
        <f t="shared" si="451"/>
        <v>1</v>
      </c>
      <c r="N14239" s="273"/>
    </row>
    <row r="14240" spans="4:14" x14ac:dyDescent="0.25">
      <c r="D14240" s="129"/>
      <c r="F14240" s="99"/>
      <c r="G14240" s="99"/>
      <c r="H14240" s="99"/>
      <c r="I14240" s="18"/>
      <c r="K14240" s="180">
        <f t="shared" si="450"/>
        <v>0</v>
      </c>
      <c r="M14240" s="96">
        <f t="shared" si="451"/>
        <v>1</v>
      </c>
      <c r="N14240" s="273"/>
    </row>
    <row r="14241" spans="4:14" x14ac:dyDescent="0.25">
      <c r="D14241" s="129"/>
      <c r="F14241" s="99"/>
      <c r="G14241" s="99"/>
      <c r="H14241" s="99"/>
      <c r="I14241" s="18"/>
      <c r="K14241" s="180">
        <f t="shared" si="450"/>
        <v>0</v>
      </c>
      <c r="M14241" s="96">
        <f t="shared" si="451"/>
        <v>1</v>
      </c>
      <c r="N14241" s="273"/>
    </row>
    <row r="14242" spans="4:14" x14ac:dyDescent="0.25">
      <c r="D14242" s="129"/>
      <c r="F14242" s="99"/>
      <c r="G14242" s="99"/>
      <c r="H14242" s="99"/>
      <c r="I14242" s="18"/>
      <c r="K14242" s="180">
        <f t="shared" si="450"/>
        <v>0</v>
      </c>
      <c r="M14242" s="96">
        <f t="shared" si="451"/>
        <v>1</v>
      </c>
      <c r="N14242" s="273"/>
    </row>
    <row r="14243" spans="4:14" x14ac:dyDescent="0.25">
      <c r="D14243" s="129"/>
      <c r="F14243" s="99"/>
      <c r="G14243" s="99"/>
      <c r="H14243" s="99"/>
      <c r="I14243" s="18"/>
      <c r="K14243" s="180">
        <f t="shared" si="450"/>
        <v>0</v>
      </c>
      <c r="M14243" s="96">
        <f t="shared" si="451"/>
        <v>1</v>
      </c>
      <c r="N14243" s="273"/>
    </row>
    <row r="14244" spans="4:14" x14ac:dyDescent="0.25">
      <c r="D14244" s="129"/>
      <c r="F14244" s="99"/>
      <c r="G14244" s="99"/>
      <c r="H14244" s="99"/>
      <c r="I14244" s="18"/>
      <c r="K14244" s="180">
        <f t="shared" si="450"/>
        <v>0</v>
      </c>
      <c r="M14244" s="96">
        <f t="shared" si="451"/>
        <v>1</v>
      </c>
      <c r="N14244" s="273"/>
    </row>
    <row r="14245" spans="4:14" x14ac:dyDescent="0.25">
      <c r="D14245" s="129"/>
      <c r="F14245" s="99"/>
      <c r="G14245" s="99"/>
      <c r="H14245" s="99"/>
      <c r="I14245" s="18"/>
      <c r="K14245" s="180">
        <f t="shared" si="450"/>
        <v>0</v>
      </c>
      <c r="M14245" s="96">
        <f t="shared" si="451"/>
        <v>1</v>
      </c>
      <c r="N14245" s="273"/>
    </row>
    <row r="14246" spans="4:14" x14ac:dyDescent="0.25">
      <c r="D14246" s="129"/>
      <c r="F14246" s="99"/>
      <c r="G14246" s="99"/>
      <c r="H14246" s="99"/>
      <c r="I14246" s="18"/>
      <c r="K14246" s="180">
        <f t="shared" si="450"/>
        <v>0</v>
      </c>
      <c r="M14246" s="96">
        <f t="shared" si="451"/>
        <v>1</v>
      </c>
      <c r="N14246" s="273"/>
    </row>
    <row r="14247" spans="4:14" x14ac:dyDescent="0.25">
      <c r="D14247" s="129"/>
      <c r="F14247" s="99"/>
      <c r="G14247" s="99"/>
      <c r="H14247" s="99"/>
      <c r="I14247" s="18"/>
      <c r="K14247" s="180">
        <f t="shared" si="450"/>
        <v>0</v>
      </c>
      <c r="M14247" s="96">
        <f t="shared" si="451"/>
        <v>1</v>
      </c>
      <c r="N14247" s="273"/>
    </row>
    <row r="14248" spans="4:14" x14ac:dyDescent="0.25">
      <c r="D14248" s="129"/>
      <c r="F14248" s="99"/>
      <c r="G14248" s="99"/>
      <c r="H14248" s="99"/>
      <c r="I14248" s="18"/>
      <c r="K14248" s="180">
        <f t="shared" si="450"/>
        <v>0</v>
      </c>
      <c r="M14248" s="96">
        <f t="shared" si="451"/>
        <v>1</v>
      </c>
      <c r="N14248" s="273"/>
    </row>
    <row r="14249" spans="4:14" x14ac:dyDescent="0.25">
      <c r="D14249" s="129"/>
      <c r="F14249" s="99"/>
      <c r="G14249" s="99"/>
      <c r="H14249" s="99"/>
      <c r="I14249" s="18"/>
      <c r="K14249" s="180">
        <f t="shared" si="450"/>
        <v>0</v>
      </c>
      <c r="M14249" s="96">
        <f t="shared" si="451"/>
        <v>1</v>
      </c>
      <c r="N14249" s="273"/>
    </row>
    <row r="14250" spans="4:14" x14ac:dyDescent="0.25">
      <c r="D14250" s="129"/>
      <c r="F14250" s="99"/>
      <c r="G14250" s="99"/>
      <c r="H14250" s="99"/>
      <c r="I14250" s="18"/>
      <c r="K14250" s="180">
        <f t="shared" ref="K14250:K14313" si="452">IF(ctConta="",K14249+F14250,IF(I14250=ctConta,K14249+F14250,K14249))</f>
        <v>0</v>
      </c>
      <c r="M14250" s="96">
        <f t="shared" si="451"/>
        <v>1</v>
      </c>
      <c r="N14250" s="273"/>
    </row>
    <row r="14251" spans="4:14" x14ac:dyDescent="0.25">
      <c r="D14251" s="129"/>
      <c r="F14251" s="99"/>
      <c r="G14251" s="99"/>
      <c r="H14251" s="99"/>
      <c r="I14251" s="18"/>
      <c r="K14251" s="180">
        <f t="shared" si="452"/>
        <v>0</v>
      </c>
      <c r="M14251" s="96">
        <f t="shared" si="451"/>
        <v>1</v>
      </c>
      <c r="N14251" s="273"/>
    </row>
    <row r="14252" spans="4:14" x14ac:dyDescent="0.25">
      <c r="D14252" s="129"/>
      <c r="F14252" s="99"/>
      <c r="G14252" s="99"/>
      <c r="H14252" s="99"/>
      <c r="I14252" s="18"/>
      <c r="K14252" s="180">
        <f t="shared" si="452"/>
        <v>0</v>
      </c>
      <c r="M14252" s="96">
        <f t="shared" si="451"/>
        <v>1</v>
      </c>
      <c r="N14252" s="273"/>
    </row>
    <row r="14253" spans="4:14" x14ac:dyDescent="0.25">
      <c r="D14253" s="129"/>
      <c r="F14253" s="99"/>
      <c r="G14253" s="99"/>
      <c r="H14253" s="99"/>
      <c r="I14253" s="18"/>
      <c r="K14253" s="180">
        <f t="shared" si="452"/>
        <v>0</v>
      </c>
      <c r="M14253" s="96">
        <f t="shared" si="451"/>
        <v>1</v>
      </c>
      <c r="N14253" s="273"/>
    </row>
    <row r="14254" spans="4:14" x14ac:dyDescent="0.25">
      <c r="D14254" s="129"/>
      <c r="F14254" s="99"/>
      <c r="G14254" s="99"/>
      <c r="H14254" s="99"/>
      <c r="I14254" s="18"/>
      <c r="K14254" s="180">
        <f t="shared" si="452"/>
        <v>0</v>
      </c>
      <c r="M14254" s="96">
        <f t="shared" si="451"/>
        <v>1</v>
      </c>
      <c r="N14254" s="273"/>
    </row>
    <row r="14255" spans="4:14" x14ac:dyDescent="0.25">
      <c r="D14255" s="129"/>
      <c r="F14255" s="99"/>
      <c r="G14255" s="99"/>
      <c r="H14255" s="99"/>
      <c r="I14255" s="18"/>
      <c r="K14255" s="180">
        <f t="shared" si="452"/>
        <v>0</v>
      </c>
      <c r="M14255" s="96">
        <f t="shared" si="451"/>
        <v>1</v>
      </c>
      <c r="N14255" s="273"/>
    </row>
    <row r="14256" spans="4:14" x14ac:dyDescent="0.25">
      <c r="D14256" s="129"/>
      <c r="F14256" s="99"/>
      <c r="G14256" s="99"/>
      <c r="H14256" s="99"/>
      <c r="I14256" s="18"/>
      <c r="K14256" s="180">
        <f t="shared" si="452"/>
        <v>0</v>
      </c>
      <c r="M14256" s="96">
        <f t="shared" si="451"/>
        <v>1</v>
      </c>
      <c r="N14256" s="273"/>
    </row>
    <row r="14257" spans="4:14" x14ac:dyDescent="0.25">
      <c r="D14257" s="129"/>
      <c r="F14257" s="99"/>
      <c r="G14257" s="99"/>
      <c r="H14257" s="99"/>
      <c r="I14257" s="18"/>
      <c r="K14257" s="180">
        <f t="shared" si="452"/>
        <v>0</v>
      </c>
      <c r="M14257" s="96">
        <f t="shared" si="451"/>
        <v>1</v>
      </c>
      <c r="N14257" s="273"/>
    </row>
    <row r="14258" spans="4:14" x14ac:dyDescent="0.25">
      <c r="D14258" s="129"/>
      <c r="F14258" s="99"/>
      <c r="G14258" s="99"/>
      <c r="H14258" s="99"/>
      <c r="I14258" s="18"/>
      <c r="K14258" s="180">
        <f t="shared" si="452"/>
        <v>0</v>
      </c>
      <c r="M14258" s="96">
        <f t="shared" si="451"/>
        <v>1</v>
      </c>
      <c r="N14258" s="273"/>
    </row>
    <row r="14259" spans="4:14" x14ac:dyDescent="0.25">
      <c r="D14259" s="129"/>
      <c r="F14259" s="99"/>
      <c r="G14259" s="99"/>
      <c r="H14259" s="99"/>
      <c r="I14259" s="18"/>
      <c r="K14259" s="180">
        <f t="shared" si="452"/>
        <v>0</v>
      </c>
      <c r="M14259" s="96">
        <f t="shared" si="451"/>
        <v>1</v>
      </c>
      <c r="N14259" s="273"/>
    </row>
    <row r="14260" spans="4:14" x14ac:dyDescent="0.25">
      <c r="D14260" s="129"/>
      <c r="F14260" s="99"/>
      <c r="G14260" s="99"/>
      <c r="H14260" s="99"/>
      <c r="I14260" s="18"/>
      <c r="K14260" s="180">
        <f t="shared" si="452"/>
        <v>0</v>
      </c>
      <c r="M14260" s="96">
        <f t="shared" si="451"/>
        <v>1</v>
      </c>
      <c r="N14260" s="273"/>
    </row>
    <row r="14261" spans="4:14" x14ac:dyDescent="0.25">
      <c r="D14261" s="129"/>
      <c r="F14261" s="99"/>
      <c r="G14261" s="99"/>
      <c r="H14261" s="99"/>
      <c r="I14261" s="18"/>
      <c r="K14261" s="180">
        <f t="shared" si="452"/>
        <v>0</v>
      </c>
      <c r="M14261" s="96">
        <f t="shared" si="451"/>
        <v>1</v>
      </c>
      <c r="N14261" s="273"/>
    </row>
    <row r="14262" spans="4:14" x14ac:dyDescent="0.25">
      <c r="D14262" s="129"/>
      <c r="F14262" s="99"/>
      <c r="G14262" s="99"/>
      <c r="H14262" s="99"/>
      <c r="I14262" s="18"/>
      <c r="K14262" s="180">
        <f t="shared" si="452"/>
        <v>0</v>
      </c>
      <c r="M14262" s="96">
        <f t="shared" si="451"/>
        <v>1</v>
      </c>
      <c r="N14262" s="273"/>
    </row>
    <row r="14263" spans="4:14" x14ac:dyDescent="0.25">
      <c r="D14263" s="129"/>
      <c r="F14263" s="99"/>
      <c r="G14263" s="99"/>
      <c r="H14263" s="99"/>
      <c r="I14263" s="18"/>
      <c r="K14263" s="180">
        <f t="shared" si="452"/>
        <v>0</v>
      </c>
      <c r="M14263" s="96">
        <f t="shared" si="451"/>
        <v>1</v>
      </c>
      <c r="N14263" s="273"/>
    </row>
    <row r="14264" spans="4:14" x14ac:dyDescent="0.25">
      <c r="D14264" s="129"/>
      <c r="F14264" s="99"/>
      <c r="G14264" s="99"/>
      <c r="H14264" s="99"/>
      <c r="I14264" s="18"/>
      <c r="K14264" s="180">
        <f t="shared" si="452"/>
        <v>0</v>
      </c>
      <c r="M14264" s="96">
        <f t="shared" si="451"/>
        <v>1</v>
      </c>
      <c r="N14264" s="273"/>
    </row>
    <row r="14265" spans="4:14" x14ac:dyDescent="0.25">
      <c r="D14265" s="129"/>
      <c r="F14265" s="99"/>
      <c r="G14265" s="99"/>
      <c r="H14265" s="99"/>
      <c r="I14265" s="18"/>
      <c r="K14265" s="180">
        <f t="shared" si="452"/>
        <v>0</v>
      </c>
      <c r="M14265" s="96">
        <f t="shared" si="451"/>
        <v>1</v>
      </c>
      <c r="N14265" s="273"/>
    </row>
    <row r="14266" spans="4:14" x14ac:dyDescent="0.25">
      <c r="D14266" s="129"/>
      <c r="F14266" s="99"/>
      <c r="G14266" s="99"/>
      <c r="H14266" s="99"/>
      <c r="I14266" s="18"/>
      <c r="K14266" s="180">
        <f t="shared" si="452"/>
        <v>0</v>
      </c>
      <c r="M14266" s="96">
        <f t="shared" si="451"/>
        <v>1</v>
      </c>
      <c r="N14266" s="273"/>
    </row>
    <row r="14267" spans="4:14" x14ac:dyDescent="0.25">
      <c r="D14267" s="129"/>
      <c r="F14267" s="99"/>
      <c r="G14267" s="99"/>
      <c r="H14267" s="99"/>
      <c r="I14267" s="18"/>
      <c r="K14267" s="180">
        <f t="shared" si="452"/>
        <v>0</v>
      </c>
      <c r="M14267" s="96">
        <f t="shared" si="451"/>
        <v>1</v>
      </c>
      <c r="N14267" s="273"/>
    </row>
    <row r="14268" spans="4:14" x14ac:dyDescent="0.25">
      <c r="D14268" s="129"/>
      <c r="F14268" s="99"/>
      <c r="G14268" s="99"/>
      <c r="H14268" s="99"/>
      <c r="I14268" s="18"/>
      <c r="K14268" s="180">
        <f t="shared" si="452"/>
        <v>0</v>
      </c>
      <c r="M14268" s="96">
        <f t="shared" si="451"/>
        <v>1</v>
      </c>
      <c r="N14268" s="273"/>
    </row>
    <row r="14269" spans="4:14" x14ac:dyDescent="0.25">
      <c r="D14269" s="129"/>
      <c r="F14269" s="99"/>
      <c r="G14269" s="99"/>
      <c r="H14269" s="99"/>
      <c r="I14269" s="18"/>
      <c r="K14269" s="180">
        <f t="shared" si="452"/>
        <v>0</v>
      </c>
      <c r="M14269" s="96">
        <f t="shared" si="451"/>
        <v>1</v>
      </c>
      <c r="N14269" s="273"/>
    </row>
    <row r="14270" spans="4:14" x14ac:dyDescent="0.25">
      <c r="D14270" s="129"/>
      <c r="F14270" s="99"/>
      <c r="G14270" s="99"/>
      <c r="H14270" s="99"/>
      <c r="I14270" s="18"/>
      <c r="K14270" s="180">
        <f t="shared" si="452"/>
        <v>0</v>
      </c>
      <c r="M14270" s="96">
        <f t="shared" si="451"/>
        <v>1</v>
      </c>
      <c r="N14270" s="273"/>
    </row>
    <row r="14271" spans="4:14" x14ac:dyDescent="0.25">
      <c r="D14271" s="129"/>
      <c r="F14271" s="99"/>
      <c r="G14271" s="99"/>
      <c r="H14271" s="99"/>
      <c r="I14271" s="18"/>
      <c r="K14271" s="180">
        <f t="shared" si="452"/>
        <v>0</v>
      </c>
      <c r="M14271" s="96">
        <f t="shared" si="451"/>
        <v>1</v>
      </c>
      <c r="N14271" s="273"/>
    </row>
    <row r="14272" spans="4:14" x14ac:dyDescent="0.25">
      <c r="D14272" s="129"/>
      <c r="F14272" s="99"/>
      <c r="G14272" s="99"/>
      <c r="H14272" s="99"/>
      <c r="I14272" s="18"/>
      <c r="K14272" s="180">
        <f t="shared" si="452"/>
        <v>0</v>
      </c>
      <c r="M14272" s="96">
        <f t="shared" si="451"/>
        <v>1</v>
      </c>
      <c r="N14272" s="273"/>
    </row>
    <row r="14273" spans="4:14" x14ac:dyDescent="0.25">
      <c r="D14273" s="129"/>
      <c r="F14273" s="99"/>
      <c r="G14273" s="99"/>
      <c r="H14273" s="99"/>
      <c r="I14273" s="18"/>
      <c r="K14273" s="180">
        <f t="shared" si="452"/>
        <v>0</v>
      </c>
      <c r="M14273" s="96">
        <f t="shared" si="451"/>
        <v>1</v>
      </c>
      <c r="N14273" s="273"/>
    </row>
    <row r="14274" spans="4:14" x14ac:dyDescent="0.25">
      <c r="D14274" s="129"/>
      <c r="F14274" s="99"/>
      <c r="G14274" s="99"/>
      <c r="H14274" s="99"/>
      <c r="I14274" s="18"/>
      <c r="K14274" s="180">
        <f t="shared" si="452"/>
        <v>0</v>
      </c>
      <c r="M14274" s="96">
        <f t="shared" si="451"/>
        <v>1</v>
      </c>
      <c r="N14274" s="273"/>
    </row>
    <row r="14275" spans="4:14" x14ac:dyDescent="0.25">
      <c r="D14275" s="129"/>
      <c r="F14275" s="99"/>
      <c r="G14275" s="99"/>
      <c r="H14275" s="99"/>
      <c r="I14275" s="18"/>
      <c r="K14275" s="180">
        <f t="shared" si="452"/>
        <v>0</v>
      </c>
      <c r="M14275" s="96">
        <f t="shared" si="451"/>
        <v>1</v>
      </c>
      <c r="N14275" s="273"/>
    </row>
    <row r="14276" spans="4:14" x14ac:dyDescent="0.25">
      <c r="D14276" s="129"/>
      <c r="F14276" s="99"/>
      <c r="G14276" s="99"/>
      <c r="H14276" s="99"/>
      <c r="I14276" s="18"/>
      <c r="K14276" s="180">
        <f t="shared" si="452"/>
        <v>0</v>
      </c>
      <c r="M14276" s="96">
        <f t="shared" si="451"/>
        <v>1</v>
      </c>
      <c r="N14276" s="273"/>
    </row>
    <row r="14277" spans="4:14" x14ac:dyDescent="0.25">
      <c r="D14277" s="129"/>
      <c r="F14277" s="99"/>
      <c r="G14277" s="99"/>
      <c r="H14277" s="99"/>
      <c r="I14277" s="18"/>
      <c r="K14277" s="180">
        <f t="shared" si="452"/>
        <v>0</v>
      </c>
      <c r="M14277" s="96">
        <f t="shared" si="451"/>
        <v>1</v>
      </c>
      <c r="N14277" s="273"/>
    </row>
    <row r="14278" spans="4:14" x14ac:dyDescent="0.25">
      <c r="D14278" s="129"/>
      <c r="F14278" s="99"/>
      <c r="G14278" s="99"/>
      <c r="H14278" s="99"/>
      <c r="I14278" s="18"/>
      <c r="K14278" s="180">
        <f t="shared" si="452"/>
        <v>0</v>
      </c>
      <c r="M14278" s="96">
        <f t="shared" si="451"/>
        <v>1</v>
      </c>
      <c r="N14278" s="273"/>
    </row>
    <row r="14279" spans="4:14" x14ac:dyDescent="0.25">
      <c r="D14279" s="129"/>
      <c r="F14279" s="99"/>
      <c r="G14279" s="99"/>
      <c r="H14279" s="99"/>
      <c r="I14279" s="18"/>
      <c r="K14279" s="180">
        <f t="shared" si="452"/>
        <v>0</v>
      </c>
      <c r="M14279" s="96">
        <f t="shared" si="451"/>
        <v>1</v>
      </c>
      <c r="N14279" s="273"/>
    </row>
    <row r="14280" spans="4:14" x14ac:dyDescent="0.25">
      <c r="D14280" s="129"/>
      <c r="F14280" s="99"/>
      <c r="G14280" s="99"/>
      <c r="H14280" s="99"/>
      <c r="I14280" s="18"/>
      <c r="K14280" s="180">
        <f t="shared" si="452"/>
        <v>0</v>
      </c>
      <c r="M14280" s="96">
        <f t="shared" si="451"/>
        <v>1</v>
      </c>
      <c r="N14280" s="273"/>
    </row>
    <row r="14281" spans="4:14" x14ac:dyDescent="0.25">
      <c r="D14281" s="129"/>
      <c r="F14281" s="99"/>
      <c r="G14281" s="99"/>
      <c r="H14281" s="99"/>
      <c r="I14281" s="18"/>
      <c r="K14281" s="180">
        <f t="shared" si="452"/>
        <v>0</v>
      </c>
      <c r="M14281" s="96">
        <f t="shared" si="451"/>
        <v>1</v>
      </c>
      <c r="N14281" s="273"/>
    </row>
    <row r="14282" spans="4:14" x14ac:dyDescent="0.25">
      <c r="D14282" s="129"/>
      <c r="F14282" s="99"/>
      <c r="G14282" s="99"/>
      <c r="H14282" s="99"/>
      <c r="I14282" s="18"/>
      <c r="K14282" s="180">
        <f t="shared" si="452"/>
        <v>0</v>
      </c>
      <c r="M14282" s="96">
        <f t="shared" si="451"/>
        <v>1</v>
      </c>
      <c r="N14282" s="273"/>
    </row>
    <row r="14283" spans="4:14" x14ac:dyDescent="0.25">
      <c r="D14283" s="129"/>
      <c r="F14283" s="99"/>
      <c r="G14283" s="99"/>
      <c r="H14283" s="99"/>
      <c r="I14283" s="18"/>
      <c r="K14283" s="180">
        <f t="shared" si="452"/>
        <v>0</v>
      </c>
      <c r="M14283" s="96">
        <f t="shared" si="451"/>
        <v>1</v>
      </c>
      <c r="N14283" s="273"/>
    </row>
    <row r="14284" spans="4:14" x14ac:dyDescent="0.25">
      <c r="D14284" s="129"/>
      <c r="F14284" s="99"/>
      <c r="G14284" s="99"/>
      <c r="H14284" s="99"/>
      <c r="I14284" s="18"/>
      <c r="K14284" s="180">
        <f t="shared" si="452"/>
        <v>0</v>
      </c>
      <c r="M14284" s="96">
        <f t="shared" si="451"/>
        <v>1</v>
      </c>
      <c r="N14284" s="273"/>
    </row>
    <row r="14285" spans="4:14" x14ac:dyDescent="0.25">
      <c r="D14285" s="129"/>
      <c r="F14285" s="99"/>
      <c r="G14285" s="99"/>
      <c r="H14285" s="99"/>
      <c r="I14285" s="18"/>
      <c r="K14285" s="180">
        <f t="shared" si="452"/>
        <v>0</v>
      </c>
      <c r="M14285" s="96">
        <f t="shared" si="451"/>
        <v>1</v>
      </c>
      <c r="N14285" s="273"/>
    </row>
    <row r="14286" spans="4:14" x14ac:dyDescent="0.25">
      <c r="D14286" s="129"/>
      <c r="F14286" s="99"/>
      <c r="G14286" s="99"/>
      <c r="H14286" s="99"/>
      <c r="I14286" s="18"/>
      <c r="K14286" s="180">
        <f t="shared" si="452"/>
        <v>0</v>
      </c>
      <c r="M14286" s="96">
        <f t="shared" si="451"/>
        <v>1</v>
      </c>
      <c r="N14286" s="273"/>
    </row>
    <row r="14287" spans="4:14" x14ac:dyDescent="0.25">
      <c r="D14287" s="129"/>
      <c r="F14287" s="99"/>
      <c r="G14287" s="99"/>
      <c r="H14287" s="99"/>
      <c r="I14287" s="18"/>
      <c r="K14287" s="180">
        <f t="shared" si="452"/>
        <v>0</v>
      </c>
      <c r="M14287" s="96">
        <f t="shared" si="451"/>
        <v>1</v>
      </c>
      <c r="N14287" s="273"/>
    </row>
    <row r="14288" spans="4:14" x14ac:dyDescent="0.25">
      <c r="D14288" s="129"/>
      <c r="F14288" s="99"/>
      <c r="G14288" s="99"/>
      <c r="H14288" s="99"/>
      <c r="I14288" s="18"/>
      <c r="K14288" s="180">
        <f t="shared" si="452"/>
        <v>0</v>
      </c>
      <c r="M14288" s="96">
        <f t="shared" si="451"/>
        <v>1</v>
      </c>
      <c r="N14288" s="273"/>
    </row>
    <row r="14289" spans="4:14" x14ac:dyDescent="0.25">
      <c r="D14289" s="129"/>
      <c r="F14289" s="99"/>
      <c r="G14289" s="99"/>
      <c r="H14289" s="99"/>
      <c r="I14289" s="18"/>
      <c r="K14289" s="180">
        <f t="shared" si="452"/>
        <v>0</v>
      </c>
      <c r="M14289" s="96">
        <f t="shared" ref="M14289:M14352" si="453">UltimoDia(D14289)</f>
        <v>1</v>
      </c>
      <c r="N14289" s="273"/>
    </row>
    <row r="14290" spans="4:14" x14ac:dyDescent="0.25">
      <c r="D14290" s="129"/>
      <c r="F14290" s="99"/>
      <c r="G14290" s="99"/>
      <c r="H14290" s="99"/>
      <c r="I14290" s="18"/>
      <c r="K14290" s="180">
        <f t="shared" si="452"/>
        <v>0</v>
      </c>
      <c r="M14290" s="96">
        <f t="shared" si="453"/>
        <v>1</v>
      </c>
      <c r="N14290" s="273"/>
    </row>
    <row r="14291" spans="4:14" x14ac:dyDescent="0.25">
      <c r="D14291" s="129"/>
      <c r="F14291" s="99"/>
      <c r="G14291" s="99"/>
      <c r="H14291" s="99"/>
      <c r="I14291" s="18"/>
      <c r="K14291" s="180">
        <f t="shared" si="452"/>
        <v>0</v>
      </c>
      <c r="M14291" s="96">
        <f t="shared" si="453"/>
        <v>1</v>
      </c>
      <c r="N14291" s="273"/>
    </row>
    <row r="14292" spans="4:14" x14ac:dyDescent="0.25">
      <c r="D14292" s="129"/>
      <c r="F14292" s="99"/>
      <c r="G14292" s="99"/>
      <c r="H14292" s="99"/>
      <c r="I14292" s="18"/>
      <c r="K14292" s="180">
        <f t="shared" si="452"/>
        <v>0</v>
      </c>
      <c r="M14292" s="96">
        <f t="shared" si="453"/>
        <v>1</v>
      </c>
      <c r="N14292" s="273"/>
    </row>
    <row r="14293" spans="4:14" x14ac:dyDescent="0.25">
      <c r="D14293" s="129"/>
      <c r="F14293" s="99"/>
      <c r="G14293" s="99"/>
      <c r="H14293" s="99"/>
      <c r="I14293" s="18"/>
      <c r="K14293" s="180">
        <f t="shared" si="452"/>
        <v>0</v>
      </c>
      <c r="M14293" s="96">
        <f t="shared" si="453"/>
        <v>1</v>
      </c>
      <c r="N14293" s="273"/>
    </row>
    <row r="14294" spans="4:14" x14ac:dyDescent="0.25">
      <c r="D14294" s="129"/>
      <c r="F14294" s="99"/>
      <c r="G14294" s="99"/>
      <c r="H14294" s="99"/>
      <c r="I14294" s="18"/>
      <c r="K14294" s="180">
        <f t="shared" si="452"/>
        <v>0</v>
      </c>
      <c r="M14294" s="96">
        <f t="shared" si="453"/>
        <v>1</v>
      </c>
      <c r="N14294" s="273"/>
    </row>
    <row r="14295" spans="4:14" x14ac:dyDescent="0.25">
      <c r="D14295" s="129"/>
      <c r="F14295" s="99"/>
      <c r="G14295" s="99"/>
      <c r="H14295" s="99"/>
      <c r="I14295" s="18"/>
      <c r="K14295" s="180">
        <f t="shared" si="452"/>
        <v>0</v>
      </c>
      <c r="M14295" s="96">
        <f t="shared" si="453"/>
        <v>1</v>
      </c>
      <c r="N14295" s="273"/>
    </row>
    <row r="14296" spans="4:14" x14ac:dyDescent="0.25">
      <c r="D14296" s="129"/>
      <c r="F14296" s="99"/>
      <c r="G14296" s="99"/>
      <c r="H14296" s="99"/>
      <c r="I14296" s="18"/>
      <c r="K14296" s="180">
        <f t="shared" si="452"/>
        <v>0</v>
      </c>
      <c r="M14296" s="96">
        <f t="shared" si="453"/>
        <v>1</v>
      </c>
      <c r="N14296" s="273"/>
    </row>
    <row r="14297" spans="4:14" x14ac:dyDescent="0.25">
      <c r="D14297" s="129"/>
      <c r="F14297" s="99"/>
      <c r="G14297" s="99"/>
      <c r="H14297" s="99"/>
      <c r="I14297" s="18"/>
      <c r="K14297" s="180">
        <f t="shared" si="452"/>
        <v>0</v>
      </c>
      <c r="M14297" s="96">
        <f t="shared" si="453"/>
        <v>1</v>
      </c>
      <c r="N14297" s="273"/>
    </row>
    <row r="14298" spans="4:14" x14ac:dyDescent="0.25">
      <c r="D14298" s="129"/>
      <c r="F14298" s="99"/>
      <c r="G14298" s="99"/>
      <c r="H14298" s="99"/>
      <c r="I14298" s="18"/>
      <c r="K14298" s="180">
        <f t="shared" si="452"/>
        <v>0</v>
      </c>
      <c r="M14298" s="96">
        <f t="shared" si="453"/>
        <v>1</v>
      </c>
      <c r="N14298" s="273"/>
    </row>
    <row r="14299" spans="4:14" x14ac:dyDescent="0.25">
      <c r="D14299" s="129"/>
      <c r="F14299" s="99"/>
      <c r="G14299" s="99"/>
      <c r="H14299" s="99"/>
      <c r="I14299" s="18"/>
      <c r="K14299" s="180">
        <f t="shared" si="452"/>
        <v>0</v>
      </c>
      <c r="M14299" s="96">
        <f t="shared" si="453"/>
        <v>1</v>
      </c>
      <c r="N14299" s="273"/>
    </row>
    <row r="14300" spans="4:14" x14ac:dyDescent="0.25">
      <c r="D14300" s="129"/>
      <c r="F14300" s="99"/>
      <c r="G14300" s="99"/>
      <c r="H14300" s="99"/>
      <c r="I14300" s="18"/>
      <c r="K14300" s="180">
        <f t="shared" si="452"/>
        <v>0</v>
      </c>
      <c r="M14300" s="96">
        <f t="shared" si="453"/>
        <v>1</v>
      </c>
      <c r="N14300" s="273"/>
    </row>
    <row r="14301" spans="4:14" x14ac:dyDescent="0.25">
      <c r="D14301" s="129"/>
      <c r="F14301" s="99"/>
      <c r="G14301" s="99"/>
      <c r="H14301" s="99"/>
      <c r="I14301" s="18"/>
      <c r="K14301" s="180">
        <f t="shared" si="452"/>
        <v>0</v>
      </c>
      <c r="M14301" s="96">
        <f t="shared" si="453"/>
        <v>1</v>
      </c>
      <c r="N14301" s="273"/>
    </row>
    <row r="14302" spans="4:14" x14ac:dyDescent="0.25">
      <c r="D14302" s="129"/>
      <c r="F14302" s="99"/>
      <c r="G14302" s="99"/>
      <c r="H14302" s="99"/>
      <c r="I14302" s="18"/>
      <c r="K14302" s="180">
        <f t="shared" si="452"/>
        <v>0</v>
      </c>
      <c r="M14302" s="96">
        <f t="shared" si="453"/>
        <v>1</v>
      </c>
      <c r="N14302" s="273"/>
    </row>
    <row r="14303" spans="4:14" x14ac:dyDescent="0.25">
      <c r="D14303" s="129"/>
      <c r="F14303" s="99"/>
      <c r="G14303" s="99"/>
      <c r="H14303" s="99"/>
      <c r="I14303" s="18"/>
      <c r="K14303" s="180">
        <f t="shared" si="452"/>
        <v>0</v>
      </c>
      <c r="M14303" s="96">
        <f t="shared" si="453"/>
        <v>1</v>
      </c>
      <c r="N14303" s="273"/>
    </row>
    <row r="14304" spans="4:14" x14ac:dyDescent="0.25">
      <c r="D14304" s="129"/>
      <c r="F14304" s="99"/>
      <c r="G14304" s="99"/>
      <c r="H14304" s="99"/>
      <c r="I14304" s="18"/>
      <c r="K14304" s="180">
        <f t="shared" si="452"/>
        <v>0</v>
      </c>
      <c r="M14304" s="96">
        <f t="shared" si="453"/>
        <v>1</v>
      </c>
      <c r="N14304" s="273"/>
    </row>
    <row r="14305" spans="4:14" x14ac:dyDescent="0.25">
      <c r="D14305" s="129"/>
      <c r="F14305" s="99"/>
      <c r="G14305" s="99"/>
      <c r="H14305" s="99"/>
      <c r="I14305" s="18"/>
      <c r="K14305" s="180">
        <f t="shared" si="452"/>
        <v>0</v>
      </c>
      <c r="M14305" s="96">
        <f t="shared" si="453"/>
        <v>1</v>
      </c>
      <c r="N14305" s="273"/>
    </row>
    <row r="14306" spans="4:14" x14ac:dyDescent="0.25">
      <c r="D14306" s="129"/>
      <c r="F14306" s="99"/>
      <c r="G14306" s="99"/>
      <c r="H14306" s="99"/>
      <c r="I14306" s="18"/>
      <c r="K14306" s="180">
        <f t="shared" si="452"/>
        <v>0</v>
      </c>
      <c r="M14306" s="96">
        <f t="shared" si="453"/>
        <v>1</v>
      </c>
      <c r="N14306" s="273"/>
    </row>
    <row r="14307" spans="4:14" x14ac:dyDescent="0.25">
      <c r="D14307" s="129"/>
      <c r="F14307" s="99"/>
      <c r="G14307" s="99"/>
      <c r="H14307" s="99"/>
      <c r="I14307" s="18"/>
      <c r="K14307" s="180">
        <f t="shared" si="452"/>
        <v>0</v>
      </c>
      <c r="M14307" s="96">
        <f t="shared" si="453"/>
        <v>1</v>
      </c>
      <c r="N14307" s="273"/>
    </row>
    <row r="14308" spans="4:14" x14ac:dyDescent="0.25">
      <c r="D14308" s="129"/>
      <c r="F14308" s="99"/>
      <c r="G14308" s="99"/>
      <c r="H14308" s="99"/>
      <c r="I14308" s="18"/>
      <c r="K14308" s="180">
        <f t="shared" si="452"/>
        <v>0</v>
      </c>
      <c r="M14308" s="96">
        <f t="shared" si="453"/>
        <v>1</v>
      </c>
      <c r="N14308" s="273"/>
    </row>
    <row r="14309" spans="4:14" x14ac:dyDescent="0.25">
      <c r="D14309" s="129"/>
      <c r="F14309" s="99"/>
      <c r="G14309" s="99"/>
      <c r="H14309" s="99"/>
      <c r="I14309" s="18"/>
      <c r="K14309" s="180">
        <f t="shared" si="452"/>
        <v>0</v>
      </c>
      <c r="M14309" s="96">
        <f t="shared" si="453"/>
        <v>1</v>
      </c>
      <c r="N14309" s="273"/>
    </row>
    <row r="14310" spans="4:14" x14ac:dyDescent="0.25">
      <c r="D14310" s="129"/>
      <c r="F14310" s="99"/>
      <c r="G14310" s="99"/>
      <c r="H14310" s="99"/>
      <c r="I14310" s="18"/>
      <c r="K14310" s="180">
        <f t="shared" si="452"/>
        <v>0</v>
      </c>
      <c r="M14310" s="96">
        <f t="shared" si="453"/>
        <v>1</v>
      </c>
      <c r="N14310" s="273"/>
    </row>
    <row r="14311" spans="4:14" x14ac:dyDescent="0.25">
      <c r="D14311" s="129"/>
      <c r="F14311" s="99"/>
      <c r="G14311" s="99"/>
      <c r="H14311" s="99"/>
      <c r="I14311" s="18"/>
      <c r="K14311" s="180">
        <f t="shared" si="452"/>
        <v>0</v>
      </c>
      <c r="M14311" s="96">
        <f t="shared" si="453"/>
        <v>1</v>
      </c>
      <c r="N14311" s="273"/>
    </row>
    <row r="14312" spans="4:14" x14ac:dyDescent="0.25">
      <c r="D14312" s="129"/>
      <c r="F14312" s="99"/>
      <c r="G14312" s="99"/>
      <c r="H14312" s="99"/>
      <c r="I14312" s="18"/>
      <c r="K14312" s="180">
        <f t="shared" si="452"/>
        <v>0</v>
      </c>
      <c r="M14312" s="96">
        <f t="shared" si="453"/>
        <v>1</v>
      </c>
      <c r="N14312" s="273"/>
    </row>
    <row r="14313" spans="4:14" x14ac:dyDescent="0.25">
      <c r="D14313" s="129"/>
      <c r="F14313" s="99"/>
      <c r="G14313" s="99"/>
      <c r="H14313" s="99"/>
      <c r="I14313" s="18"/>
      <c r="K14313" s="180">
        <f t="shared" si="452"/>
        <v>0</v>
      </c>
      <c r="M14313" s="96">
        <f t="shared" si="453"/>
        <v>1</v>
      </c>
      <c r="N14313" s="273"/>
    </row>
    <row r="14314" spans="4:14" x14ac:dyDescent="0.25">
      <c r="D14314" s="129"/>
      <c r="F14314" s="99"/>
      <c r="G14314" s="99"/>
      <c r="H14314" s="99"/>
      <c r="I14314" s="18"/>
      <c r="K14314" s="180">
        <f t="shared" ref="K14314:K14377" si="454">IF(ctConta="",K14313+F14314,IF(I14314=ctConta,K14313+F14314,K14313))</f>
        <v>0</v>
      </c>
      <c r="M14314" s="96">
        <f t="shared" si="453"/>
        <v>1</v>
      </c>
      <c r="N14314" s="273"/>
    </row>
    <row r="14315" spans="4:14" x14ac:dyDescent="0.25">
      <c r="D14315" s="129"/>
      <c r="F14315" s="99"/>
      <c r="G14315" s="99"/>
      <c r="H14315" s="99"/>
      <c r="I14315" s="18"/>
      <c r="K14315" s="180">
        <f t="shared" si="454"/>
        <v>0</v>
      </c>
      <c r="M14315" s="96">
        <f t="shared" si="453"/>
        <v>1</v>
      </c>
      <c r="N14315" s="273"/>
    </row>
    <row r="14316" spans="4:14" x14ac:dyDescent="0.25">
      <c r="D14316" s="129"/>
      <c r="F14316" s="99"/>
      <c r="G14316" s="99"/>
      <c r="H14316" s="99"/>
      <c r="I14316" s="18"/>
      <c r="K14316" s="180">
        <f t="shared" si="454"/>
        <v>0</v>
      </c>
      <c r="M14316" s="96">
        <f t="shared" si="453"/>
        <v>1</v>
      </c>
      <c r="N14316" s="273"/>
    </row>
    <row r="14317" spans="4:14" x14ac:dyDescent="0.25">
      <c r="D14317" s="129"/>
      <c r="F14317" s="99"/>
      <c r="G14317" s="99"/>
      <c r="H14317" s="99"/>
      <c r="I14317" s="18"/>
      <c r="K14317" s="180">
        <f t="shared" si="454"/>
        <v>0</v>
      </c>
      <c r="M14317" s="96">
        <f t="shared" si="453"/>
        <v>1</v>
      </c>
      <c r="N14317" s="273"/>
    </row>
    <row r="14318" spans="4:14" x14ac:dyDescent="0.25">
      <c r="D14318" s="129"/>
      <c r="F14318" s="99"/>
      <c r="G14318" s="99"/>
      <c r="H14318" s="99"/>
      <c r="I14318" s="18"/>
      <c r="K14318" s="180">
        <f t="shared" si="454"/>
        <v>0</v>
      </c>
      <c r="M14318" s="96">
        <f t="shared" si="453"/>
        <v>1</v>
      </c>
      <c r="N14318" s="273"/>
    </row>
    <row r="14319" spans="4:14" x14ac:dyDescent="0.25">
      <c r="D14319" s="129"/>
      <c r="F14319" s="99"/>
      <c r="G14319" s="99"/>
      <c r="H14319" s="99"/>
      <c r="I14319" s="18"/>
      <c r="K14319" s="180">
        <f t="shared" si="454"/>
        <v>0</v>
      </c>
      <c r="M14319" s="96">
        <f t="shared" si="453"/>
        <v>1</v>
      </c>
      <c r="N14319" s="273"/>
    </row>
    <row r="14320" spans="4:14" x14ac:dyDescent="0.25">
      <c r="D14320" s="129"/>
      <c r="F14320" s="99"/>
      <c r="G14320" s="99"/>
      <c r="H14320" s="99"/>
      <c r="I14320" s="18"/>
      <c r="K14320" s="180">
        <f t="shared" si="454"/>
        <v>0</v>
      </c>
      <c r="M14320" s="96">
        <f t="shared" si="453"/>
        <v>1</v>
      </c>
      <c r="N14320" s="273"/>
    </row>
    <row r="14321" spans="4:14" x14ac:dyDescent="0.25">
      <c r="D14321" s="129"/>
      <c r="F14321" s="99"/>
      <c r="G14321" s="99"/>
      <c r="H14321" s="99"/>
      <c r="I14321" s="18"/>
      <c r="K14321" s="180">
        <f t="shared" si="454"/>
        <v>0</v>
      </c>
      <c r="M14321" s="96">
        <f t="shared" si="453"/>
        <v>1</v>
      </c>
      <c r="N14321" s="273"/>
    </row>
    <row r="14322" spans="4:14" x14ac:dyDescent="0.25">
      <c r="D14322" s="129"/>
      <c r="F14322" s="99"/>
      <c r="G14322" s="99"/>
      <c r="H14322" s="99"/>
      <c r="I14322" s="18"/>
      <c r="K14322" s="180">
        <f t="shared" si="454"/>
        <v>0</v>
      </c>
      <c r="M14322" s="96">
        <f t="shared" si="453"/>
        <v>1</v>
      </c>
      <c r="N14322" s="273"/>
    </row>
    <row r="14323" spans="4:14" x14ac:dyDescent="0.25">
      <c r="D14323" s="129"/>
      <c r="F14323" s="99"/>
      <c r="G14323" s="99"/>
      <c r="H14323" s="99"/>
      <c r="I14323" s="18"/>
      <c r="K14323" s="180">
        <f t="shared" si="454"/>
        <v>0</v>
      </c>
      <c r="M14323" s="96">
        <f t="shared" si="453"/>
        <v>1</v>
      </c>
      <c r="N14323" s="273"/>
    </row>
    <row r="14324" spans="4:14" x14ac:dyDescent="0.25">
      <c r="D14324" s="129"/>
      <c r="F14324" s="99"/>
      <c r="G14324" s="99"/>
      <c r="H14324" s="99"/>
      <c r="I14324" s="18"/>
      <c r="K14324" s="180">
        <f t="shared" si="454"/>
        <v>0</v>
      </c>
      <c r="M14324" s="96">
        <f t="shared" si="453"/>
        <v>1</v>
      </c>
      <c r="N14324" s="273"/>
    </row>
    <row r="14325" spans="4:14" x14ac:dyDescent="0.25">
      <c r="D14325" s="129"/>
      <c r="F14325" s="99"/>
      <c r="G14325" s="99"/>
      <c r="H14325" s="99"/>
      <c r="I14325" s="18"/>
      <c r="K14325" s="180">
        <f t="shared" si="454"/>
        <v>0</v>
      </c>
      <c r="M14325" s="96">
        <f t="shared" si="453"/>
        <v>1</v>
      </c>
      <c r="N14325" s="273"/>
    </row>
    <row r="14326" spans="4:14" x14ac:dyDescent="0.25">
      <c r="D14326" s="129"/>
      <c r="F14326" s="99"/>
      <c r="G14326" s="99"/>
      <c r="H14326" s="99"/>
      <c r="I14326" s="18"/>
      <c r="K14326" s="180">
        <f t="shared" si="454"/>
        <v>0</v>
      </c>
      <c r="M14326" s="96">
        <f t="shared" si="453"/>
        <v>1</v>
      </c>
      <c r="N14326" s="273"/>
    </row>
    <row r="14327" spans="4:14" x14ac:dyDescent="0.25">
      <c r="D14327" s="129"/>
      <c r="F14327" s="99"/>
      <c r="G14327" s="99"/>
      <c r="H14327" s="99"/>
      <c r="I14327" s="18"/>
      <c r="K14327" s="180">
        <f t="shared" si="454"/>
        <v>0</v>
      </c>
      <c r="M14327" s="96">
        <f t="shared" si="453"/>
        <v>1</v>
      </c>
      <c r="N14327" s="273"/>
    </row>
    <row r="14328" spans="4:14" x14ac:dyDescent="0.25">
      <c r="D14328" s="129"/>
      <c r="F14328" s="99"/>
      <c r="G14328" s="99"/>
      <c r="H14328" s="99"/>
      <c r="I14328" s="18"/>
      <c r="K14328" s="180">
        <f t="shared" si="454"/>
        <v>0</v>
      </c>
      <c r="M14328" s="96">
        <f t="shared" si="453"/>
        <v>1</v>
      </c>
      <c r="N14328" s="273"/>
    </row>
    <row r="14329" spans="4:14" x14ac:dyDescent="0.25">
      <c r="D14329" s="129"/>
      <c r="F14329" s="99"/>
      <c r="G14329" s="99"/>
      <c r="H14329" s="99"/>
      <c r="I14329" s="18"/>
      <c r="K14329" s="180">
        <f t="shared" si="454"/>
        <v>0</v>
      </c>
      <c r="M14329" s="96">
        <f t="shared" si="453"/>
        <v>1</v>
      </c>
      <c r="N14329" s="273"/>
    </row>
    <row r="14330" spans="4:14" x14ac:dyDescent="0.25">
      <c r="D14330" s="129"/>
      <c r="F14330" s="99"/>
      <c r="G14330" s="99"/>
      <c r="H14330" s="99"/>
      <c r="I14330" s="18"/>
      <c r="K14330" s="180">
        <f t="shared" si="454"/>
        <v>0</v>
      </c>
      <c r="M14330" s="96">
        <f t="shared" si="453"/>
        <v>1</v>
      </c>
      <c r="N14330" s="273"/>
    </row>
    <row r="14331" spans="4:14" x14ac:dyDescent="0.25">
      <c r="D14331" s="129"/>
      <c r="F14331" s="99"/>
      <c r="G14331" s="99"/>
      <c r="H14331" s="99"/>
      <c r="I14331" s="18"/>
      <c r="K14331" s="180">
        <f t="shared" si="454"/>
        <v>0</v>
      </c>
      <c r="M14331" s="96">
        <f t="shared" si="453"/>
        <v>1</v>
      </c>
      <c r="N14331" s="273"/>
    </row>
    <row r="14332" spans="4:14" x14ac:dyDescent="0.25">
      <c r="D14332" s="129"/>
      <c r="F14332" s="99"/>
      <c r="G14332" s="99"/>
      <c r="H14332" s="99"/>
      <c r="I14332" s="18"/>
      <c r="K14332" s="180">
        <f t="shared" si="454"/>
        <v>0</v>
      </c>
      <c r="M14332" s="96">
        <f t="shared" si="453"/>
        <v>1</v>
      </c>
      <c r="N14332" s="273"/>
    </row>
    <row r="14333" spans="4:14" x14ac:dyDescent="0.25">
      <c r="D14333" s="129"/>
      <c r="F14333" s="99"/>
      <c r="G14333" s="99"/>
      <c r="H14333" s="99"/>
      <c r="I14333" s="18"/>
      <c r="K14333" s="180">
        <f t="shared" si="454"/>
        <v>0</v>
      </c>
      <c r="M14333" s="96">
        <f t="shared" si="453"/>
        <v>1</v>
      </c>
      <c r="N14333" s="273"/>
    </row>
    <row r="14334" spans="4:14" x14ac:dyDescent="0.25">
      <c r="D14334" s="129"/>
      <c r="F14334" s="99"/>
      <c r="G14334" s="99"/>
      <c r="H14334" s="99"/>
      <c r="I14334" s="18"/>
      <c r="K14334" s="180">
        <f t="shared" si="454"/>
        <v>0</v>
      </c>
      <c r="M14334" s="96">
        <f t="shared" si="453"/>
        <v>1</v>
      </c>
      <c r="N14334" s="273"/>
    </row>
    <row r="14335" spans="4:14" x14ac:dyDescent="0.25">
      <c r="D14335" s="129"/>
      <c r="F14335" s="99"/>
      <c r="G14335" s="99"/>
      <c r="H14335" s="99"/>
      <c r="I14335" s="18"/>
      <c r="K14335" s="180">
        <f t="shared" si="454"/>
        <v>0</v>
      </c>
      <c r="M14335" s="96">
        <f t="shared" si="453"/>
        <v>1</v>
      </c>
      <c r="N14335" s="273"/>
    </row>
    <row r="14336" spans="4:14" x14ac:dyDescent="0.25">
      <c r="D14336" s="129"/>
      <c r="F14336" s="99"/>
      <c r="G14336" s="99"/>
      <c r="H14336" s="99"/>
      <c r="I14336" s="18"/>
      <c r="K14336" s="180">
        <f t="shared" si="454"/>
        <v>0</v>
      </c>
      <c r="M14336" s="96">
        <f t="shared" si="453"/>
        <v>1</v>
      </c>
      <c r="N14336" s="273"/>
    </row>
    <row r="14337" spans="4:14" x14ac:dyDescent="0.25">
      <c r="D14337" s="129"/>
      <c r="F14337" s="99"/>
      <c r="G14337" s="99"/>
      <c r="H14337" s="99"/>
      <c r="I14337" s="18"/>
      <c r="K14337" s="180">
        <f t="shared" si="454"/>
        <v>0</v>
      </c>
      <c r="M14337" s="96">
        <f t="shared" si="453"/>
        <v>1</v>
      </c>
      <c r="N14337" s="273"/>
    </row>
    <row r="14338" spans="4:14" x14ac:dyDescent="0.25">
      <c r="D14338" s="129"/>
      <c r="F14338" s="99"/>
      <c r="G14338" s="99"/>
      <c r="H14338" s="99"/>
      <c r="I14338" s="18"/>
      <c r="K14338" s="180">
        <f t="shared" si="454"/>
        <v>0</v>
      </c>
      <c r="M14338" s="96">
        <f t="shared" si="453"/>
        <v>1</v>
      </c>
      <c r="N14338" s="273"/>
    </row>
    <row r="14339" spans="4:14" x14ac:dyDescent="0.25">
      <c r="D14339" s="129"/>
      <c r="F14339" s="99"/>
      <c r="G14339" s="99"/>
      <c r="H14339" s="99"/>
      <c r="I14339" s="18"/>
      <c r="K14339" s="180">
        <f t="shared" si="454"/>
        <v>0</v>
      </c>
      <c r="M14339" s="96">
        <f t="shared" si="453"/>
        <v>1</v>
      </c>
      <c r="N14339" s="273"/>
    </row>
    <row r="14340" spans="4:14" x14ac:dyDescent="0.25">
      <c r="D14340" s="129"/>
      <c r="F14340" s="99"/>
      <c r="G14340" s="99"/>
      <c r="H14340" s="99"/>
      <c r="I14340" s="18"/>
      <c r="K14340" s="180">
        <f t="shared" si="454"/>
        <v>0</v>
      </c>
      <c r="M14340" s="96">
        <f t="shared" si="453"/>
        <v>1</v>
      </c>
      <c r="N14340" s="273"/>
    </row>
    <row r="14341" spans="4:14" x14ac:dyDescent="0.25">
      <c r="D14341" s="129"/>
      <c r="F14341" s="99"/>
      <c r="G14341" s="99"/>
      <c r="H14341" s="99"/>
      <c r="I14341" s="18"/>
      <c r="K14341" s="180">
        <f t="shared" si="454"/>
        <v>0</v>
      </c>
      <c r="M14341" s="96">
        <f t="shared" si="453"/>
        <v>1</v>
      </c>
      <c r="N14341" s="273"/>
    </row>
    <row r="14342" spans="4:14" x14ac:dyDescent="0.25">
      <c r="D14342" s="129"/>
      <c r="F14342" s="99"/>
      <c r="G14342" s="99"/>
      <c r="H14342" s="99"/>
      <c r="I14342" s="18"/>
      <c r="K14342" s="180">
        <f t="shared" si="454"/>
        <v>0</v>
      </c>
      <c r="M14342" s="96">
        <f t="shared" si="453"/>
        <v>1</v>
      </c>
      <c r="N14342" s="273"/>
    </row>
    <row r="14343" spans="4:14" x14ac:dyDescent="0.25">
      <c r="D14343" s="129"/>
      <c r="F14343" s="99"/>
      <c r="G14343" s="99"/>
      <c r="H14343" s="99"/>
      <c r="I14343" s="18"/>
      <c r="K14343" s="180">
        <f t="shared" si="454"/>
        <v>0</v>
      </c>
      <c r="M14343" s="96">
        <f t="shared" si="453"/>
        <v>1</v>
      </c>
      <c r="N14343" s="273"/>
    </row>
    <row r="14344" spans="4:14" x14ac:dyDescent="0.25">
      <c r="D14344" s="129"/>
      <c r="F14344" s="99"/>
      <c r="G14344" s="99"/>
      <c r="H14344" s="99"/>
      <c r="I14344" s="18"/>
      <c r="K14344" s="180">
        <f t="shared" si="454"/>
        <v>0</v>
      </c>
      <c r="M14344" s="96">
        <f t="shared" si="453"/>
        <v>1</v>
      </c>
      <c r="N14344" s="273"/>
    </row>
    <row r="14345" spans="4:14" x14ac:dyDescent="0.25">
      <c r="D14345" s="129"/>
      <c r="F14345" s="99"/>
      <c r="G14345" s="99"/>
      <c r="H14345" s="99"/>
      <c r="I14345" s="18"/>
      <c r="K14345" s="180">
        <f t="shared" si="454"/>
        <v>0</v>
      </c>
      <c r="M14345" s="96">
        <f t="shared" si="453"/>
        <v>1</v>
      </c>
      <c r="N14345" s="273"/>
    </row>
    <row r="14346" spans="4:14" x14ac:dyDescent="0.25">
      <c r="D14346" s="129"/>
      <c r="F14346" s="99"/>
      <c r="G14346" s="99"/>
      <c r="H14346" s="99"/>
      <c r="I14346" s="18"/>
      <c r="K14346" s="180">
        <f t="shared" si="454"/>
        <v>0</v>
      </c>
      <c r="M14346" s="96">
        <f t="shared" si="453"/>
        <v>1</v>
      </c>
      <c r="N14346" s="273"/>
    </row>
    <row r="14347" spans="4:14" x14ac:dyDescent="0.25">
      <c r="D14347" s="129"/>
      <c r="F14347" s="99"/>
      <c r="G14347" s="99"/>
      <c r="H14347" s="99"/>
      <c r="I14347" s="18"/>
      <c r="K14347" s="180">
        <f t="shared" si="454"/>
        <v>0</v>
      </c>
      <c r="M14347" s="96">
        <f t="shared" si="453"/>
        <v>1</v>
      </c>
      <c r="N14347" s="273"/>
    </row>
    <row r="14348" spans="4:14" x14ac:dyDescent="0.25">
      <c r="D14348" s="129"/>
      <c r="F14348" s="99"/>
      <c r="G14348" s="99"/>
      <c r="H14348" s="99"/>
      <c r="I14348" s="18"/>
      <c r="K14348" s="180">
        <f t="shared" si="454"/>
        <v>0</v>
      </c>
      <c r="M14348" s="96">
        <f t="shared" si="453"/>
        <v>1</v>
      </c>
      <c r="N14348" s="273"/>
    </row>
    <row r="14349" spans="4:14" x14ac:dyDescent="0.25">
      <c r="D14349" s="129"/>
      <c r="F14349" s="99"/>
      <c r="G14349" s="99"/>
      <c r="H14349" s="99"/>
      <c r="I14349" s="18"/>
      <c r="K14349" s="180">
        <f t="shared" si="454"/>
        <v>0</v>
      </c>
      <c r="M14349" s="96">
        <f t="shared" si="453"/>
        <v>1</v>
      </c>
      <c r="N14349" s="273"/>
    </row>
    <row r="14350" spans="4:14" x14ac:dyDescent="0.25">
      <c r="D14350" s="129"/>
      <c r="F14350" s="99"/>
      <c r="G14350" s="99"/>
      <c r="H14350" s="99"/>
      <c r="I14350" s="18"/>
      <c r="K14350" s="180">
        <f t="shared" si="454"/>
        <v>0</v>
      </c>
      <c r="M14350" s="96">
        <f t="shared" si="453"/>
        <v>1</v>
      </c>
      <c r="N14350" s="273"/>
    </row>
    <row r="14351" spans="4:14" x14ac:dyDescent="0.25">
      <c r="D14351" s="129"/>
      <c r="F14351" s="99"/>
      <c r="G14351" s="99"/>
      <c r="H14351" s="99"/>
      <c r="I14351" s="18"/>
      <c r="K14351" s="180">
        <f t="shared" si="454"/>
        <v>0</v>
      </c>
      <c r="M14351" s="96">
        <f t="shared" si="453"/>
        <v>1</v>
      </c>
      <c r="N14351" s="273"/>
    </row>
    <row r="14352" spans="4:14" x14ac:dyDescent="0.25">
      <c r="D14352" s="129"/>
      <c r="F14352" s="99"/>
      <c r="G14352" s="99"/>
      <c r="H14352" s="99"/>
      <c r="I14352" s="18"/>
      <c r="K14352" s="180">
        <f t="shared" si="454"/>
        <v>0</v>
      </c>
      <c r="M14352" s="96">
        <f t="shared" si="453"/>
        <v>1</v>
      </c>
      <c r="N14352" s="273"/>
    </row>
    <row r="14353" spans="4:14" x14ac:dyDescent="0.25">
      <c r="D14353" s="129"/>
      <c r="F14353" s="99"/>
      <c r="G14353" s="99"/>
      <c r="H14353" s="99"/>
      <c r="I14353" s="18"/>
      <c r="K14353" s="180">
        <f t="shared" si="454"/>
        <v>0</v>
      </c>
      <c r="M14353" s="96">
        <f t="shared" ref="M14353:M14416" si="455">UltimoDia(D14353)</f>
        <v>1</v>
      </c>
      <c r="N14353" s="273"/>
    </row>
    <row r="14354" spans="4:14" x14ac:dyDescent="0.25">
      <c r="D14354" s="129"/>
      <c r="F14354" s="99"/>
      <c r="G14354" s="99"/>
      <c r="H14354" s="99"/>
      <c r="I14354" s="18"/>
      <c r="K14354" s="180">
        <f t="shared" si="454"/>
        <v>0</v>
      </c>
      <c r="M14354" s="96">
        <f t="shared" si="455"/>
        <v>1</v>
      </c>
      <c r="N14354" s="273"/>
    </row>
    <row r="14355" spans="4:14" x14ac:dyDescent="0.25">
      <c r="D14355" s="129"/>
      <c r="F14355" s="99"/>
      <c r="G14355" s="99"/>
      <c r="H14355" s="99"/>
      <c r="I14355" s="18"/>
      <c r="K14355" s="180">
        <f t="shared" si="454"/>
        <v>0</v>
      </c>
      <c r="M14355" s="96">
        <f t="shared" si="455"/>
        <v>1</v>
      </c>
      <c r="N14355" s="273"/>
    </row>
    <row r="14356" spans="4:14" x14ac:dyDescent="0.25">
      <c r="D14356" s="129"/>
      <c r="F14356" s="99"/>
      <c r="G14356" s="99"/>
      <c r="H14356" s="99"/>
      <c r="I14356" s="18"/>
      <c r="K14356" s="180">
        <f t="shared" si="454"/>
        <v>0</v>
      </c>
      <c r="M14356" s="96">
        <f t="shared" si="455"/>
        <v>1</v>
      </c>
      <c r="N14356" s="273"/>
    </row>
    <row r="14357" spans="4:14" x14ac:dyDescent="0.25">
      <c r="D14357" s="129"/>
      <c r="F14357" s="99"/>
      <c r="G14357" s="99"/>
      <c r="H14357" s="99"/>
      <c r="I14357" s="18"/>
      <c r="K14357" s="180">
        <f t="shared" si="454"/>
        <v>0</v>
      </c>
      <c r="M14357" s="96">
        <f t="shared" si="455"/>
        <v>1</v>
      </c>
      <c r="N14357" s="273"/>
    </row>
    <row r="14358" spans="4:14" x14ac:dyDescent="0.25">
      <c r="D14358" s="129"/>
      <c r="F14358" s="99"/>
      <c r="G14358" s="99"/>
      <c r="H14358" s="99"/>
      <c r="I14358" s="18"/>
      <c r="K14358" s="180">
        <f t="shared" si="454"/>
        <v>0</v>
      </c>
      <c r="M14358" s="96">
        <f t="shared" si="455"/>
        <v>1</v>
      </c>
      <c r="N14358" s="273"/>
    </row>
    <row r="14359" spans="4:14" x14ac:dyDescent="0.25">
      <c r="D14359" s="129"/>
      <c r="F14359" s="99"/>
      <c r="G14359" s="99"/>
      <c r="H14359" s="99"/>
      <c r="I14359" s="18"/>
      <c r="K14359" s="180">
        <f t="shared" si="454"/>
        <v>0</v>
      </c>
      <c r="M14359" s="96">
        <f t="shared" si="455"/>
        <v>1</v>
      </c>
      <c r="N14359" s="273"/>
    </row>
    <row r="14360" spans="4:14" x14ac:dyDescent="0.25">
      <c r="D14360" s="129"/>
      <c r="F14360" s="99"/>
      <c r="G14360" s="99"/>
      <c r="H14360" s="99"/>
      <c r="I14360" s="18"/>
      <c r="K14360" s="180">
        <f t="shared" si="454"/>
        <v>0</v>
      </c>
      <c r="M14360" s="96">
        <f t="shared" si="455"/>
        <v>1</v>
      </c>
      <c r="N14360" s="273"/>
    </row>
    <row r="14361" spans="4:14" x14ac:dyDescent="0.25">
      <c r="D14361" s="129"/>
      <c r="F14361" s="99"/>
      <c r="G14361" s="99"/>
      <c r="H14361" s="99"/>
      <c r="I14361" s="18"/>
      <c r="K14361" s="180">
        <f t="shared" si="454"/>
        <v>0</v>
      </c>
      <c r="M14361" s="96">
        <f t="shared" si="455"/>
        <v>1</v>
      </c>
      <c r="N14361" s="273"/>
    </row>
    <row r="14362" spans="4:14" x14ac:dyDescent="0.25">
      <c r="D14362" s="129"/>
      <c r="F14362" s="99"/>
      <c r="G14362" s="99"/>
      <c r="H14362" s="99"/>
      <c r="I14362" s="18"/>
      <c r="K14362" s="180">
        <f t="shared" si="454"/>
        <v>0</v>
      </c>
      <c r="M14362" s="96">
        <f t="shared" si="455"/>
        <v>1</v>
      </c>
      <c r="N14362" s="273"/>
    </row>
    <row r="14363" spans="4:14" x14ac:dyDescent="0.25">
      <c r="D14363" s="129"/>
      <c r="F14363" s="99"/>
      <c r="G14363" s="99"/>
      <c r="H14363" s="99"/>
      <c r="I14363" s="18"/>
      <c r="K14363" s="180">
        <f t="shared" si="454"/>
        <v>0</v>
      </c>
      <c r="M14363" s="96">
        <f t="shared" si="455"/>
        <v>1</v>
      </c>
      <c r="N14363" s="273"/>
    </row>
    <row r="14364" spans="4:14" x14ac:dyDescent="0.25">
      <c r="D14364" s="129"/>
      <c r="F14364" s="99"/>
      <c r="G14364" s="99"/>
      <c r="H14364" s="99"/>
      <c r="I14364" s="18"/>
      <c r="K14364" s="180">
        <f t="shared" si="454"/>
        <v>0</v>
      </c>
      <c r="M14364" s="96">
        <f t="shared" si="455"/>
        <v>1</v>
      </c>
      <c r="N14364" s="273"/>
    </row>
    <row r="14365" spans="4:14" x14ac:dyDescent="0.25">
      <c r="D14365" s="129"/>
      <c r="F14365" s="99"/>
      <c r="G14365" s="99"/>
      <c r="H14365" s="99"/>
      <c r="I14365" s="18"/>
      <c r="K14365" s="180">
        <f t="shared" si="454"/>
        <v>0</v>
      </c>
      <c r="M14365" s="96">
        <f t="shared" si="455"/>
        <v>1</v>
      </c>
      <c r="N14365" s="273"/>
    </row>
    <row r="14366" spans="4:14" x14ac:dyDescent="0.25">
      <c r="D14366" s="129"/>
      <c r="F14366" s="99"/>
      <c r="G14366" s="99"/>
      <c r="H14366" s="99"/>
      <c r="I14366" s="18"/>
      <c r="K14366" s="180">
        <f t="shared" si="454"/>
        <v>0</v>
      </c>
      <c r="M14366" s="96">
        <f t="shared" si="455"/>
        <v>1</v>
      </c>
      <c r="N14366" s="273"/>
    </row>
    <row r="14367" spans="4:14" x14ac:dyDescent="0.25">
      <c r="D14367" s="129"/>
      <c r="F14367" s="99"/>
      <c r="G14367" s="99"/>
      <c r="H14367" s="99"/>
      <c r="I14367" s="18"/>
      <c r="K14367" s="180">
        <f t="shared" si="454"/>
        <v>0</v>
      </c>
      <c r="M14367" s="96">
        <f t="shared" si="455"/>
        <v>1</v>
      </c>
      <c r="N14367" s="273"/>
    </row>
    <row r="14368" spans="4:14" x14ac:dyDescent="0.25">
      <c r="D14368" s="129"/>
      <c r="F14368" s="99"/>
      <c r="G14368" s="99"/>
      <c r="H14368" s="99"/>
      <c r="I14368" s="18"/>
      <c r="K14368" s="180">
        <f t="shared" si="454"/>
        <v>0</v>
      </c>
      <c r="M14368" s="96">
        <f t="shared" si="455"/>
        <v>1</v>
      </c>
      <c r="N14368" s="273"/>
    </row>
    <row r="14369" spans="4:14" x14ac:dyDescent="0.25">
      <c r="D14369" s="129"/>
      <c r="F14369" s="99"/>
      <c r="G14369" s="99"/>
      <c r="H14369" s="99"/>
      <c r="I14369" s="18"/>
      <c r="K14369" s="180">
        <f t="shared" si="454"/>
        <v>0</v>
      </c>
      <c r="M14369" s="96">
        <f t="shared" si="455"/>
        <v>1</v>
      </c>
      <c r="N14369" s="273"/>
    </row>
    <row r="14370" spans="4:14" x14ac:dyDescent="0.25">
      <c r="D14370" s="129"/>
      <c r="F14370" s="99"/>
      <c r="G14370" s="99"/>
      <c r="H14370" s="99"/>
      <c r="I14370" s="18"/>
      <c r="K14370" s="180">
        <f t="shared" si="454"/>
        <v>0</v>
      </c>
      <c r="M14370" s="96">
        <f t="shared" si="455"/>
        <v>1</v>
      </c>
      <c r="N14370" s="273"/>
    </row>
    <row r="14371" spans="4:14" x14ac:dyDescent="0.25">
      <c r="D14371" s="129"/>
      <c r="F14371" s="99"/>
      <c r="G14371" s="99"/>
      <c r="H14371" s="99"/>
      <c r="I14371" s="18"/>
      <c r="K14371" s="180">
        <f t="shared" si="454"/>
        <v>0</v>
      </c>
      <c r="M14371" s="96">
        <f t="shared" si="455"/>
        <v>1</v>
      </c>
      <c r="N14371" s="273"/>
    </row>
    <row r="14372" spans="4:14" x14ac:dyDescent="0.25">
      <c r="D14372" s="129"/>
      <c r="F14372" s="99"/>
      <c r="G14372" s="99"/>
      <c r="H14372" s="99"/>
      <c r="I14372" s="18"/>
      <c r="K14372" s="180">
        <f t="shared" si="454"/>
        <v>0</v>
      </c>
      <c r="M14372" s="96">
        <f t="shared" si="455"/>
        <v>1</v>
      </c>
      <c r="N14372" s="273"/>
    </row>
    <row r="14373" spans="4:14" x14ac:dyDescent="0.25">
      <c r="D14373" s="129"/>
      <c r="F14373" s="99"/>
      <c r="G14373" s="99"/>
      <c r="H14373" s="99"/>
      <c r="I14373" s="18"/>
      <c r="K14373" s="180">
        <f t="shared" si="454"/>
        <v>0</v>
      </c>
      <c r="M14373" s="96">
        <f t="shared" si="455"/>
        <v>1</v>
      </c>
      <c r="N14373" s="273"/>
    </row>
    <row r="14374" spans="4:14" x14ac:dyDescent="0.25">
      <c r="D14374" s="129"/>
      <c r="F14374" s="99"/>
      <c r="G14374" s="99"/>
      <c r="H14374" s="99"/>
      <c r="I14374" s="18"/>
      <c r="K14374" s="180">
        <f t="shared" si="454"/>
        <v>0</v>
      </c>
      <c r="M14374" s="96">
        <f t="shared" si="455"/>
        <v>1</v>
      </c>
      <c r="N14374" s="273"/>
    </row>
    <row r="14375" spans="4:14" x14ac:dyDescent="0.25">
      <c r="D14375" s="129"/>
      <c r="F14375" s="99"/>
      <c r="G14375" s="99"/>
      <c r="H14375" s="99"/>
      <c r="I14375" s="18"/>
      <c r="K14375" s="180">
        <f t="shared" si="454"/>
        <v>0</v>
      </c>
      <c r="M14375" s="96">
        <f t="shared" si="455"/>
        <v>1</v>
      </c>
      <c r="N14375" s="273"/>
    </row>
    <row r="14376" spans="4:14" x14ac:dyDescent="0.25">
      <c r="D14376" s="129"/>
      <c r="F14376" s="99"/>
      <c r="G14376" s="99"/>
      <c r="H14376" s="99"/>
      <c r="I14376" s="18"/>
      <c r="K14376" s="180">
        <f t="shared" si="454"/>
        <v>0</v>
      </c>
      <c r="M14376" s="96">
        <f t="shared" si="455"/>
        <v>1</v>
      </c>
      <c r="N14376" s="273"/>
    </row>
    <row r="14377" spans="4:14" x14ac:dyDescent="0.25">
      <c r="D14377" s="129"/>
      <c r="F14377" s="99"/>
      <c r="G14377" s="99"/>
      <c r="H14377" s="99"/>
      <c r="I14377" s="18"/>
      <c r="K14377" s="180">
        <f t="shared" si="454"/>
        <v>0</v>
      </c>
      <c r="M14377" s="96">
        <f t="shared" si="455"/>
        <v>1</v>
      </c>
      <c r="N14377" s="273"/>
    </row>
    <row r="14378" spans="4:14" x14ac:dyDescent="0.25">
      <c r="D14378" s="129"/>
      <c r="F14378" s="99"/>
      <c r="G14378" s="99"/>
      <c r="H14378" s="99"/>
      <c r="I14378" s="18"/>
      <c r="K14378" s="180">
        <f t="shared" ref="K14378:K14441" si="456">IF(ctConta="",K14377+F14378,IF(I14378=ctConta,K14377+F14378,K14377))</f>
        <v>0</v>
      </c>
      <c r="M14378" s="96">
        <f t="shared" si="455"/>
        <v>1</v>
      </c>
      <c r="N14378" s="273"/>
    </row>
    <row r="14379" spans="4:14" x14ac:dyDescent="0.25">
      <c r="D14379" s="129"/>
      <c r="F14379" s="99"/>
      <c r="G14379" s="99"/>
      <c r="H14379" s="99"/>
      <c r="I14379" s="18"/>
      <c r="K14379" s="180">
        <f t="shared" si="456"/>
        <v>0</v>
      </c>
      <c r="M14379" s="96">
        <f t="shared" si="455"/>
        <v>1</v>
      </c>
      <c r="N14379" s="273"/>
    </row>
    <row r="14380" spans="4:14" x14ac:dyDescent="0.25">
      <c r="D14380" s="129"/>
      <c r="F14380" s="99"/>
      <c r="G14380" s="99"/>
      <c r="H14380" s="99"/>
      <c r="I14380" s="18"/>
      <c r="K14380" s="180">
        <f t="shared" si="456"/>
        <v>0</v>
      </c>
      <c r="M14380" s="96">
        <f t="shared" si="455"/>
        <v>1</v>
      </c>
      <c r="N14380" s="273"/>
    </row>
    <row r="14381" spans="4:14" x14ac:dyDescent="0.25">
      <c r="D14381" s="129"/>
      <c r="F14381" s="99"/>
      <c r="G14381" s="99"/>
      <c r="H14381" s="99"/>
      <c r="I14381" s="18"/>
      <c r="K14381" s="180">
        <f t="shared" si="456"/>
        <v>0</v>
      </c>
      <c r="M14381" s="96">
        <f t="shared" si="455"/>
        <v>1</v>
      </c>
      <c r="N14381" s="273"/>
    </row>
    <row r="14382" spans="4:14" x14ac:dyDescent="0.25">
      <c r="D14382" s="129"/>
      <c r="F14382" s="99"/>
      <c r="G14382" s="99"/>
      <c r="H14382" s="99"/>
      <c r="I14382" s="18"/>
      <c r="K14382" s="180">
        <f t="shared" si="456"/>
        <v>0</v>
      </c>
      <c r="M14382" s="96">
        <f t="shared" si="455"/>
        <v>1</v>
      </c>
      <c r="N14382" s="273"/>
    </row>
    <row r="14383" spans="4:14" x14ac:dyDescent="0.25">
      <c r="D14383" s="129"/>
      <c r="F14383" s="99"/>
      <c r="G14383" s="99"/>
      <c r="H14383" s="99"/>
      <c r="I14383" s="18"/>
      <c r="K14383" s="180">
        <f t="shared" si="456"/>
        <v>0</v>
      </c>
      <c r="M14383" s="96">
        <f t="shared" si="455"/>
        <v>1</v>
      </c>
      <c r="N14383" s="273"/>
    </row>
    <row r="14384" spans="4:14" x14ac:dyDescent="0.25">
      <c r="D14384" s="129"/>
      <c r="F14384" s="99"/>
      <c r="G14384" s="99"/>
      <c r="H14384" s="99"/>
      <c r="I14384" s="18"/>
      <c r="K14384" s="180">
        <f t="shared" si="456"/>
        <v>0</v>
      </c>
      <c r="M14384" s="96">
        <f t="shared" si="455"/>
        <v>1</v>
      </c>
      <c r="N14384" s="273"/>
    </row>
    <row r="14385" spans="4:14" x14ac:dyDescent="0.25">
      <c r="D14385" s="129"/>
      <c r="F14385" s="99"/>
      <c r="G14385" s="99"/>
      <c r="H14385" s="99"/>
      <c r="I14385" s="18"/>
      <c r="K14385" s="180">
        <f t="shared" si="456"/>
        <v>0</v>
      </c>
      <c r="M14385" s="96">
        <f t="shared" si="455"/>
        <v>1</v>
      </c>
      <c r="N14385" s="273"/>
    </row>
    <row r="14386" spans="4:14" x14ac:dyDescent="0.25">
      <c r="D14386" s="129"/>
      <c r="F14386" s="99"/>
      <c r="G14386" s="99"/>
      <c r="H14386" s="99"/>
      <c r="I14386" s="18"/>
      <c r="K14386" s="180">
        <f t="shared" si="456"/>
        <v>0</v>
      </c>
      <c r="M14386" s="96">
        <f t="shared" si="455"/>
        <v>1</v>
      </c>
      <c r="N14386" s="273"/>
    </row>
    <row r="14387" spans="4:14" x14ac:dyDescent="0.25">
      <c r="D14387" s="129"/>
      <c r="F14387" s="99"/>
      <c r="G14387" s="99"/>
      <c r="H14387" s="99"/>
      <c r="I14387" s="18"/>
      <c r="K14387" s="180">
        <f t="shared" si="456"/>
        <v>0</v>
      </c>
      <c r="M14387" s="96">
        <f t="shared" si="455"/>
        <v>1</v>
      </c>
      <c r="N14387" s="273"/>
    </row>
    <row r="14388" spans="4:14" x14ac:dyDescent="0.25">
      <c r="D14388" s="129"/>
      <c r="F14388" s="99"/>
      <c r="G14388" s="99"/>
      <c r="H14388" s="99"/>
      <c r="I14388" s="18"/>
      <c r="K14388" s="180">
        <f t="shared" si="456"/>
        <v>0</v>
      </c>
      <c r="M14388" s="96">
        <f t="shared" si="455"/>
        <v>1</v>
      </c>
      <c r="N14388" s="273"/>
    </row>
    <row r="14389" spans="4:14" x14ac:dyDescent="0.25">
      <c r="D14389" s="129"/>
      <c r="F14389" s="99"/>
      <c r="G14389" s="99"/>
      <c r="H14389" s="99"/>
      <c r="I14389" s="18"/>
      <c r="K14389" s="180">
        <f t="shared" si="456"/>
        <v>0</v>
      </c>
      <c r="M14389" s="96">
        <f t="shared" si="455"/>
        <v>1</v>
      </c>
      <c r="N14389" s="273"/>
    </row>
    <row r="14390" spans="4:14" x14ac:dyDescent="0.25">
      <c r="D14390" s="129"/>
      <c r="F14390" s="99"/>
      <c r="G14390" s="99"/>
      <c r="H14390" s="99"/>
      <c r="I14390" s="18"/>
      <c r="K14390" s="180">
        <f t="shared" si="456"/>
        <v>0</v>
      </c>
      <c r="M14390" s="96">
        <f t="shared" si="455"/>
        <v>1</v>
      </c>
      <c r="N14390" s="273"/>
    </row>
    <row r="14391" spans="4:14" x14ac:dyDescent="0.25">
      <c r="D14391" s="129"/>
      <c r="F14391" s="99"/>
      <c r="G14391" s="99"/>
      <c r="H14391" s="99"/>
      <c r="I14391" s="18"/>
      <c r="K14391" s="180">
        <f t="shared" si="456"/>
        <v>0</v>
      </c>
      <c r="M14391" s="96">
        <f t="shared" si="455"/>
        <v>1</v>
      </c>
      <c r="N14391" s="273"/>
    </row>
    <row r="14392" spans="4:14" x14ac:dyDescent="0.25">
      <c r="D14392" s="129"/>
      <c r="F14392" s="99"/>
      <c r="G14392" s="99"/>
      <c r="H14392" s="99"/>
      <c r="I14392" s="18"/>
      <c r="K14392" s="180">
        <f t="shared" si="456"/>
        <v>0</v>
      </c>
      <c r="M14392" s="96">
        <f t="shared" si="455"/>
        <v>1</v>
      </c>
      <c r="N14392" s="273"/>
    </row>
    <row r="14393" spans="4:14" x14ac:dyDescent="0.25">
      <c r="D14393" s="129"/>
      <c r="F14393" s="99"/>
      <c r="G14393" s="99"/>
      <c r="H14393" s="99"/>
      <c r="I14393" s="18"/>
      <c r="K14393" s="180">
        <f t="shared" si="456"/>
        <v>0</v>
      </c>
      <c r="M14393" s="96">
        <f t="shared" si="455"/>
        <v>1</v>
      </c>
      <c r="N14393" s="273"/>
    </row>
    <row r="14394" spans="4:14" x14ac:dyDescent="0.25">
      <c r="D14394" s="129"/>
      <c r="F14394" s="99"/>
      <c r="G14394" s="99"/>
      <c r="H14394" s="99"/>
      <c r="I14394" s="18"/>
      <c r="K14394" s="180">
        <f t="shared" si="456"/>
        <v>0</v>
      </c>
      <c r="M14394" s="96">
        <f t="shared" si="455"/>
        <v>1</v>
      </c>
      <c r="N14394" s="273"/>
    </row>
    <row r="14395" spans="4:14" x14ac:dyDescent="0.25">
      <c r="D14395" s="129"/>
      <c r="F14395" s="99"/>
      <c r="G14395" s="99"/>
      <c r="H14395" s="99"/>
      <c r="I14395" s="18"/>
      <c r="K14395" s="180">
        <f t="shared" si="456"/>
        <v>0</v>
      </c>
      <c r="M14395" s="96">
        <f t="shared" si="455"/>
        <v>1</v>
      </c>
      <c r="N14395" s="273"/>
    </row>
    <row r="14396" spans="4:14" x14ac:dyDescent="0.25">
      <c r="D14396" s="129"/>
      <c r="F14396" s="99"/>
      <c r="G14396" s="99"/>
      <c r="H14396" s="99"/>
      <c r="I14396" s="18"/>
      <c r="K14396" s="180">
        <f t="shared" si="456"/>
        <v>0</v>
      </c>
      <c r="M14396" s="96">
        <f t="shared" si="455"/>
        <v>1</v>
      </c>
      <c r="N14396" s="273"/>
    </row>
    <row r="14397" spans="4:14" x14ac:dyDescent="0.25">
      <c r="D14397" s="129"/>
      <c r="F14397" s="99"/>
      <c r="G14397" s="99"/>
      <c r="H14397" s="99"/>
      <c r="I14397" s="18"/>
      <c r="K14397" s="180">
        <f t="shared" si="456"/>
        <v>0</v>
      </c>
      <c r="M14397" s="96">
        <f t="shared" si="455"/>
        <v>1</v>
      </c>
      <c r="N14397" s="273"/>
    </row>
    <row r="14398" spans="4:14" x14ac:dyDescent="0.25">
      <c r="D14398" s="129"/>
      <c r="F14398" s="99"/>
      <c r="G14398" s="99"/>
      <c r="H14398" s="99"/>
      <c r="I14398" s="18"/>
      <c r="K14398" s="180">
        <f t="shared" si="456"/>
        <v>0</v>
      </c>
      <c r="M14398" s="96">
        <f t="shared" si="455"/>
        <v>1</v>
      </c>
      <c r="N14398" s="273"/>
    </row>
    <row r="14399" spans="4:14" x14ac:dyDescent="0.25">
      <c r="D14399" s="129"/>
      <c r="F14399" s="99"/>
      <c r="G14399" s="99"/>
      <c r="H14399" s="99"/>
      <c r="I14399" s="18"/>
      <c r="K14399" s="180">
        <f t="shared" si="456"/>
        <v>0</v>
      </c>
      <c r="M14399" s="96">
        <f t="shared" si="455"/>
        <v>1</v>
      </c>
      <c r="N14399" s="273"/>
    </row>
    <row r="14400" spans="4:14" x14ac:dyDescent="0.25">
      <c r="D14400" s="129"/>
      <c r="F14400" s="99"/>
      <c r="G14400" s="99"/>
      <c r="H14400" s="99"/>
      <c r="I14400" s="18"/>
      <c r="K14400" s="180">
        <f t="shared" si="456"/>
        <v>0</v>
      </c>
      <c r="M14400" s="96">
        <f t="shared" si="455"/>
        <v>1</v>
      </c>
      <c r="N14400" s="273"/>
    </row>
    <row r="14401" spans="4:14" x14ac:dyDescent="0.25">
      <c r="D14401" s="129"/>
      <c r="F14401" s="99"/>
      <c r="G14401" s="99"/>
      <c r="H14401" s="99"/>
      <c r="I14401" s="18"/>
      <c r="K14401" s="180">
        <f t="shared" si="456"/>
        <v>0</v>
      </c>
      <c r="M14401" s="96">
        <f t="shared" si="455"/>
        <v>1</v>
      </c>
      <c r="N14401" s="273"/>
    </row>
    <row r="14402" spans="4:14" x14ac:dyDescent="0.25">
      <c r="D14402" s="129"/>
      <c r="F14402" s="99"/>
      <c r="G14402" s="99"/>
      <c r="H14402" s="99"/>
      <c r="I14402" s="18"/>
      <c r="K14402" s="180">
        <f t="shared" si="456"/>
        <v>0</v>
      </c>
      <c r="M14402" s="96">
        <f t="shared" si="455"/>
        <v>1</v>
      </c>
      <c r="N14402" s="273"/>
    </row>
    <row r="14403" spans="4:14" x14ac:dyDescent="0.25">
      <c r="D14403" s="129"/>
      <c r="F14403" s="99"/>
      <c r="G14403" s="99"/>
      <c r="H14403" s="99"/>
      <c r="I14403" s="18"/>
      <c r="K14403" s="180">
        <f t="shared" si="456"/>
        <v>0</v>
      </c>
      <c r="M14403" s="96">
        <f t="shared" si="455"/>
        <v>1</v>
      </c>
      <c r="N14403" s="273"/>
    </row>
    <row r="14404" spans="4:14" x14ac:dyDescent="0.25">
      <c r="D14404" s="129"/>
      <c r="F14404" s="99"/>
      <c r="G14404" s="99"/>
      <c r="H14404" s="99"/>
      <c r="I14404" s="18"/>
      <c r="K14404" s="180">
        <f t="shared" si="456"/>
        <v>0</v>
      </c>
      <c r="M14404" s="96">
        <f t="shared" si="455"/>
        <v>1</v>
      </c>
      <c r="N14404" s="273"/>
    </row>
    <row r="14405" spans="4:14" x14ac:dyDescent="0.25">
      <c r="D14405" s="129"/>
      <c r="F14405" s="99"/>
      <c r="G14405" s="99"/>
      <c r="H14405" s="99"/>
      <c r="I14405" s="18"/>
      <c r="K14405" s="180">
        <f t="shared" si="456"/>
        <v>0</v>
      </c>
      <c r="M14405" s="96">
        <f t="shared" si="455"/>
        <v>1</v>
      </c>
      <c r="N14405" s="273"/>
    </row>
    <row r="14406" spans="4:14" x14ac:dyDescent="0.25">
      <c r="D14406" s="129"/>
      <c r="F14406" s="99"/>
      <c r="G14406" s="99"/>
      <c r="H14406" s="99"/>
      <c r="I14406" s="18"/>
      <c r="K14406" s="180">
        <f t="shared" si="456"/>
        <v>0</v>
      </c>
      <c r="M14406" s="96">
        <f t="shared" si="455"/>
        <v>1</v>
      </c>
      <c r="N14406" s="273"/>
    </row>
    <row r="14407" spans="4:14" x14ac:dyDescent="0.25">
      <c r="D14407" s="129"/>
      <c r="F14407" s="99"/>
      <c r="G14407" s="99"/>
      <c r="H14407" s="99"/>
      <c r="I14407" s="18"/>
      <c r="K14407" s="180">
        <f t="shared" si="456"/>
        <v>0</v>
      </c>
      <c r="M14407" s="96">
        <f t="shared" si="455"/>
        <v>1</v>
      </c>
      <c r="N14407" s="273"/>
    </row>
    <row r="14408" spans="4:14" x14ac:dyDescent="0.25">
      <c r="D14408" s="129"/>
      <c r="F14408" s="99"/>
      <c r="G14408" s="99"/>
      <c r="H14408" s="99"/>
      <c r="I14408" s="18"/>
      <c r="K14408" s="180">
        <f t="shared" si="456"/>
        <v>0</v>
      </c>
      <c r="M14408" s="96">
        <f t="shared" si="455"/>
        <v>1</v>
      </c>
      <c r="N14408" s="273"/>
    </row>
    <row r="14409" spans="4:14" x14ac:dyDescent="0.25">
      <c r="D14409" s="129"/>
      <c r="F14409" s="99"/>
      <c r="G14409" s="99"/>
      <c r="H14409" s="99"/>
      <c r="I14409" s="18"/>
      <c r="K14409" s="180">
        <f t="shared" si="456"/>
        <v>0</v>
      </c>
      <c r="M14409" s="96">
        <f t="shared" si="455"/>
        <v>1</v>
      </c>
      <c r="N14409" s="273"/>
    </row>
    <row r="14410" spans="4:14" x14ac:dyDescent="0.25">
      <c r="D14410" s="129"/>
      <c r="F14410" s="99"/>
      <c r="G14410" s="99"/>
      <c r="H14410" s="99"/>
      <c r="I14410" s="18"/>
      <c r="K14410" s="180">
        <f t="shared" si="456"/>
        <v>0</v>
      </c>
      <c r="M14410" s="96">
        <f t="shared" si="455"/>
        <v>1</v>
      </c>
      <c r="N14410" s="273"/>
    </row>
    <row r="14411" spans="4:14" x14ac:dyDescent="0.25">
      <c r="D14411" s="129"/>
      <c r="F14411" s="99"/>
      <c r="G14411" s="99"/>
      <c r="H14411" s="99"/>
      <c r="I14411" s="18"/>
      <c r="K14411" s="180">
        <f t="shared" si="456"/>
        <v>0</v>
      </c>
      <c r="M14411" s="96">
        <f t="shared" si="455"/>
        <v>1</v>
      </c>
      <c r="N14411" s="273"/>
    </row>
    <row r="14412" spans="4:14" x14ac:dyDescent="0.25">
      <c r="D14412" s="129"/>
      <c r="F14412" s="99"/>
      <c r="G14412" s="99"/>
      <c r="H14412" s="99"/>
      <c r="I14412" s="18"/>
      <c r="K14412" s="180">
        <f t="shared" si="456"/>
        <v>0</v>
      </c>
      <c r="M14412" s="96">
        <f t="shared" si="455"/>
        <v>1</v>
      </c>
      <c r="N14412" s="273"/>
    </row>
    <row r="14413" spans="4:14" x14ac:dyDescent="0.25">
      <c r="D14413" s="129"/>
      <c r="F14413" s="99"/>
      <c r="G14413" s="99"/>
      <c r="H14413" s="99"/>
      <c r="I14413" s="18"/>
      <c r="K14413" s="180">
        <f t="shared" si="456"/>
        <v>0</v>
      </c>
      <c r="M14413" s="96">
        <f t="shared" si="455"/>
        <v>1</v>
      </c>
      <c r="N14413" s="273"/>
    </row>
    <row r="14414" spans="4:14" x14ac:dyDescent="0.25">
      <c r="D14414" s="129"/>
      <c r="F14414" s="99"/>
      <c r="G14414" s="99"/>
      <c r="H14414" s="99"/>
      <c r="I14414" s="18"/>
      <c r="K14414" s="180">
        <f t="shared" si="456"/>
        <v>0</v>
      </c>
      <c r="M14414" s="96">
        <f t="shared" si="455"/>
        <v>1</v>
      </c>
      <c r="N14414" s="273"/>
    </row>
    <row r="14415" spans="4:14" x14ac:dyDescent="0.25">
      <c r="D14415" s="129"/>
      <c r="F14415" s="99"/>
      <c r="G14415" s="99"/>
      <c r="H14415" s="99"/>
      <c r="I14415" s="18"/>
      <c r="K14415" s="180">
        <f t="shared" si="456"/>
        <v>0</v>
      </c>
      <c r="M14415" s="96">
        <f t="shared" si="455"/>
        <v>1</v>
      </c>
      <c r="N14415" s="273"/>
    </row>
    <row r="14416" spans="4:14" x14ac:dyDescent="0.25">
      <c r="D14416" s="129"/>
      <c r="F14416" s="99"/>
      <c r="G14416" s="99"/>
      <c r="H14416" s="99"/>
      <c r="I14416" s="18"/>
      <c r="K14416" s="180">
        <f t="shared" si="456"/>
        <v>0</v>
      </c>
      <c r="M14416" s="96">
        <f t="shared" si="455"/>
        <v>1</v>
      </c>
      <c r="N14416" s="273"/>
    </row>
    <row r="14417" spans="4:14" x14ac:dyDescent="0.25">
      <c r="D14417" s="129"/>
      <c r="F14417" s="99"/>
      <c r="G14417" s="99"/>
      <c r="H14417" s="99"/>
      <c r="I14417" s="18"/>
      <c r="K14417" s="180">
        <f t="shared" si="456"/>
        <v>0</v>
      </c>
      <c r="M14417" s="96">
        <f t="shared" ref="M14417:M14480" si="457">UltimoDia(D14417)</f>
        <v>1</v>
      </c>
      <c r="N14417" s="273"/>
    </row>
    <row r="14418" spans="4:14" x14ac:dyDescent="0.25">
      <c r="D14418" s="129"/>
      <c r="F14418" s="99"/>
      <c r="G14418" s="99"/>
      <c r="H14418" s="99"/>
      <c r="I14418" s="18"/>
      <c r="K14418" s="180">
        <f t="shared" si="456"/>
        <v>0</v>
      </c>
      <c r="M14418" s="96">
        <f t="shared" si="457"/>
        <v>1</v>
      </c>
      <c r="N14418" s="273"/>
    </row>
    <row r="14419" spans="4:14" x14ac:dyDescent="0.25">
      <c r="D14419" s="129"/>
      <c r="F14419" s="99"/>
      <c r="G14419" s="99"/>
      <c r="H14419" s="99"/>
      <c r="I14419" s="18"/>
      <c r="K14419" s="180">
        <f t="shared" si="456"/>
        <v>0</v>
      </c>
      <c r="M14419" s="96">
        <f t="shared" si="457"/>
        <v>1</v>
      </c>
      <c r="N14419" s="273"/>
    </row>
    <row r="14420" spans="4:14" x14ac:dyDescent="0.25">
      <c r="D14420" s="129"/>
      <c r="F14420" s="99"/>
      <c r="G14420" s="99"/>
      <c r="H14420" s="99"/>
      <c r="I14420" s="18"/>
      <c r="K14420" s="180">
        <f t="shared" si="456"/>
        <v>0</v>
      </c>
      <c r="M14420" s="96">
        <f t="shared" si="457"/>
        <v>1</v>
      </c>
      <c r="N14420" s="273"/>
    </row>
    <row r="14421" spans="4:14" x14ac:dyDescent="0.25">
      <c r="D14421" s="129"/>
      <c r="F14421" s="99"/>
      <c r="G14421" s="99"/>
      <c r="H14421" s="99"/>
      <c r="I14421" s="18"/>
      <c r="K14421" s="180">
        <f t="shared" si="456"/>
        <v>0</v>
      </c>
      <c r="M14421" s="96">
        <f t="shared" si="457"/>
        <v>1</v>
      </c>
      <c r="N14421" s="273"/>
    </row>
    <row r="14422" spans="4:14" x14ac:dyDescent="0.25">
      <c r="D14422" s="129"/>
      <c r="F14422" s="99"/>
      <c r="G14422" s="99"/>
      <c r="H14422" s="99"/>
      <c r="I14422" s="18"/>
      <c r="K14422" s="180">
        <f t="shared" si="456"/>
        <v>0</v>
      </c>
      <c r="M14422" s="96">
        <f t="shared" si="457"/>
        <v>1</v>
      </c>
      <c r="N14422" s="273"/>
    </row>
    <row r="14423" spans="4:14" x14ac:dyDescent="0.25">
      <c r="D14423" s="129"/>
      <c r="F14423" s="99"/>
      <c r="G14423" s="99"/>
      <c r="H14423" s="99"/>
      <c r="I14423" s="18"/>
      <c r="K14423" s="180">
        <f t="shared" si="456"/>
        <v>0</v>
      </c>
      <c r="M14423" s="96">
        <f t="shared" si="457"/>
        <v>1</v>
      </c>
      <c r="N14423" s="273"/>
    </row>
    <row r="14424" spans="4:14" x14ac:dyDescent="0.25">
      <c r="D14424" s="129"/>
      <c r="F14424" s="99"/>
      <c r="G14424" s="99"/>
      <c r="H14424" s="99"/>
      <c r="I14424" s="18"/>
      <c r="K14424" s="180">
        <f t="shared" si="456"/>
        <v>0</v>
      </c>
      <c r="M14424" s="96">
        <f t="shared" si="457"/>
        <v>1</v>
      </c>
      <c r="N14424" s="273"/>
    </row>
    <row r="14425" spans="4:14" x14ac:dyDescent="0.25">
      <c r="D14425" s="129"/>
      <c r="F14425" s="99"/>
      <c r="G14425" s="99"/>
      <c r="H14425" s="99"/>
      <c r="I14425" s="18"/>
      <c r="K14425" s="180">
        <f t="shared" si="456"/>
        <v>0</v>
      </c>
      <c r="M14425" s="96">
        <f t="shared" si="457"/>
        <v>1</v>
      </c>
      <c r="N14425" s="273"/>
    </row>
    <row r="14426" spans="4:14" x14ac:dyDescent="0.25">
      <c r="D14426" s="129"/>
      <c r="F14426" s="99"/>
      <c r="G14426" s="99"/>
      <c r="H14426" s="99"/>
      <c r="I14426" s="18"/>
      <c r="K14426" s="180">
        <f t="shared" si="456"/>
        <v>0</v>
      </c>
      <c r="M14426" s="96">
        <f t="shared" si="457"/>
        <v>1</v>
      </c>
      <c r="N14426" s="273"/>
    </row>
    <row r="14427" spans="4:14" x14ac:dyDescent="0.25">
      <c r="D14427" s="129"/>
      <c r="F14427" s="99"/>
      <c r="G14427" s="99"/>
      <c r="H14427" s="99"/>
      <c r="I14427" s="18"/>
      <c r="K14427" s="180">
        <f t="shared" si="456"/>
        <v>0</v>
      </c>
      <c r="M14427" s="96">
        <f t="shared" si="457"/>
        <v>1</v>
      </c>
      <c r="N14427" s="273"/>
    </row>
    <row r="14428" spans="4:14" x14ac:dyDescent="0.25">
      <c r="D14428" s="129"/>
      <c r="F14428" s="99"/>
      <c r="G14428" s="99"/>
      <c r="H14428" s="99"/>
      <c r="I14428" s="18"/>
      <c r="K14428" s="180">
        <f t="shared" si="456"/>
        <v>0</v>
      </c>
      <c r="M14428" s="96">
        <f t="shared" si="457"/>
        <v>1</v>
      </c>
      <c r="N14428" s="273"/>
    </row>
    <row r="14429" spans="4:14" x14ac:dyDescent="0.25">
      <c r="D14429" s="129"/>
      <c r="F14429" s="99"/>
      <c r="G14429" s="99"/>
      <c r="H14429" s="99"/>
      <c r="I14429" s="18"/>
      <c r="K14429" s="180">
        <f t="shared" si="456"/>
        <v>0</v>
      </c>
      <c r="M14429" s="96">
        <f t="shared" si="457"/>
        <v>1</v>
      </c>
      <c r="N14429" s="273"/>
    </row>
    <row r="14430" spans="4:14" x14ac:dyDescent="0.25">
      <c r="D14430" s="129"/>
      <c r="F14430" s="99"/>
      <c r="G14430" s="99"/>
      <c r="H14430" s="99"/>
      <c r="I14430" s="18"/>
      <c r="K14430" s="180">
        <f t="shared" si="456"/>
        <v>0</v>
      </c>
      <c r="M14430" s="96">
        <f t="shared" si="457"/>
        <v>1</v>
      </c>
      <c r="N14430" s="273"/>
    </row>
    <row r="14431" spans="4:14" x14ac:dyDescent="0.25">
      <c r="D14431" s="129"/>
      <c r="F14431" s="99"/>
      <c r="G14431" s="99"/>
      <c r="H14431" s="99"/>
      <c r="I14431" s="18"/>
      <c r="K14431" s="180">
        <f t="shared" si="456"/>
        <v>0</v>
      </c>
      <c r="M14431" s="96">
        <f t="shared" si="457"/>
        <v>1</v>
      </c>
      <c r="N14431" s="273"/>
    </row>
    <row r="14432" spans="4:14" x14ac:dyDescent="0.25">
      <c r="D14432" s="129"/>
      <c r="F14432" s="99"/>
      <c r="G14432" s="99"/>
      <c r="H14432" s="99"/>
      <c r="I14432" s="18"/>
      <c r="K14432" s="180">
        <f t="shared" si="456"/>
        <v>0</v>
      </c>
      <c r="M14432" s="96">
        <f t="shared" si="457"/>
        <v>1</v>
      </c>
      <c r="N14432" s="273"/>
    </row>
    <row r="14433" spans="4:14" x14ac:dyDescent="0.25">
      <c r="D14433" s="129"/>
      <c r="F14433" s="99"/>
      <c r="G14433" s="99"/>
      <c r="H14433" s="99"/>
      <c r="I14433" s="18"/>
      <c r="K14433" s="180">
        <f t="shared" si="456"/>
        <v>0</v>
      </c>
      <c r="M14433" s="96">
        <f t="shared" si="457"/>
        <v>1</v>
      </c>
      <c r="N14433" s="273"/>
    </row>
    <row r="14434" spans="4:14" x14ac:dyDescent="0.25">
      <c r="D14434" s="129"/>
      <c r="F14434" s="99"/>
      <c r="G14434" s="99"/>
      <c r="H14434" s="99"/>
      <c r="I14434" s="18"/>
      <c r="K14434" s="180">
        <f t="shared" si="456"/>
        <v>0</v>
      </c>
      <c r="M14434" s="96">
        <f t="shared" si="457"/>
        <v>1</v>
      </c>
      <c r="N14434" s="273"/>
    </row>
    <row r="14435" spans="4:14" x14ac:dyDescent="0.25">
      <c r="D14435" s="129"/>
      <c r="F14435" s="99"/>
      <c r="G14435" s="99"/>
      <c r="H14435" s="99"/>
      <c r="I14435" s="18"/>
      <c r="K14435" s="180">
        <f t="shared" si="456"/>
        <v>0</v>
      </c>
      <c r="M14435" s="96">
        <f t="shared" si="457"/>
        <v>1</v>
      </c>
      <c r="N14435" s="273"/>
    </row>
    <row r="14436" spans="4:14" x14ac:dyDescent="0.25">
      <c r="D14436" s="129"/>
      <c r="F14436" s="99"/>
      <c r="G14436" s="99"/>
      <c r="H14436" s="99"/>
      <c r="I14436" s="18"/>
      <c r="K14436" s="180">
        <f t="shared" si="456"/>
        <v>0</v>
      </c>
      <c r="M14436" s="96">
        <f t="shared" si="457"/>
        <v>1</v>
      </c>
      <c r="N14436" s="273"/>
    </row>
    <row r="14437" spans="4:14" x14ac:dyDescent="0.25">
      <c r="D14437" s="129"/>
      <c r="F14437" s="99"/>
      <c r="G14437" s="99"/>
      <c r="H14437" s="99"/>
      <c r="I14437" s="18"/>
      <c r="K14437" s="180">
        <f t="shared" si="456"/>
        <v>0</v>
      </c>
      <c r="M14437" s="96">
        <f t="shared" si="457"/>
        <v>1</v>
      </c>
      <c r="N14437" s="273"/>
    </row>
    <row r="14438" spans="4:14" x14ac:dyDescent="0.25">
      <c r="D14438" s="129"/>
      <c r="F14438" s="99"/>
      <c r="G14438" s="99"/>
      <c r="H14438" s="99"/>
      <c r="I14438" s="18"/>
      <c r="K14438" s="180">
        <f t="shared" si="456"/>
        <v>0</v>
      </c>
      <c r="M14438" s="96">
        <f t="shared" si="457"/>
        <v>1</v>
      </c>
      <c r="N14438" s="273"/>
    </row>
    <row r="14439" spans="4:14" x14ac:dyDescent="0.25">
      <c r="D14439" s="129"/>
      <c r="F14439" s="99"/>
      <c r="G14439" s="99"/>
      <c r="H14439" s="99"/>
      <c r="I14439" s="18"/>
      <c r="K14439" s="180">
        <f t="shared" si="456"/>
        <v>0</v>
      </c>
      <c r="M14439" s="96">
        <f t="shared" si="457"/>
        <v>1</v>
      </c>
      <c r="N14439" s="273"/>
    </row>
    <row r="14440" spans="4:14" x14ac:dyDescent="0.25">
      <c r="D14440" s="129"/>
      <c r="F14440" s="99"/>
      <c r="G14440" s="99"/>
      <c r="H14440" s="99"/>
      <c r="I14440" s="18"/>
      <c r="K14440" s="180">
        <f t="shared" si="456"/>
        <v>0</v>
      </c>
      <c r="M14440" s="96">
        <f t="shared" si="457"/>
        <v>1</v>
      </c>
      <c r="N14440" s="273"/>
    </row>
    <row r="14441" spans="4:14" x14ac:dyDescent="0.25">
      <c r="D14441" s="129"/>
      <c r="F14441" s="99"/>
      <c r="G14441" s="99"/>
      <c r="H14441" s="99"/>
      <c r="I14441" s="18"/>
      <c r="K14441" s="180">
        <f t="shared" si="456"/>
        <v>0</v>
      </c>
      <c r="M14441" s="96">
        <f t="shared" si="457"/>
        <v>1</v>
      </c>
      <c r="N14441" s="273"/>
    </row>
    <row r="14442" spans="4:14" x14ac:dyDescent="0.25">
      <c r="D14442" s="129"/>
      <c r="F14442" s="99"/>
      <c r="G14442" s="99"/>
      <c r="H14442" s="99"/>
      <c r="I14442" s="18"/>
      <c r="K14442" s="180">
        <f t="shared" ref="K14442:K14505" si="458">IF(ctConta="",K14441+F14442,IF(I14442=ctConta,K14441+F14442,K14441))</f>
        <v>0</v>
      </c>
      <c r="M14442" s="96">
        <f t="shared" si="457"/>
        <v>1</v>
      </c>
      <c r="N14442" s="273"/>
    </row>
    <row r="14443" spans="4:14" x14ac:dyDescent="0.25">
      <c r="D14443" s="129"/>
      <c r="F14443" s="99"/>
      <c r="G14443" s="99"/>
      <c r="H14443" s="99"/>
      <c r="I14443" s="18"/>
      <c r="K14443" s="180">
        <f t="shared" si="458"/>
        <v>0</v>
      </c>
      <c r="M14443" s="96">
        <f t="shared" si="457"/>
        <v>1</v>
      </c>
      <c r="N14443" s="273"/>
    </row>
    <row r="14444" spans="4:14" x14ac:dyDescent="0.25">
      <c r="D14444" s="129"/>
      <c r="F14444" s="99"/>
      <c r="G14444" s="99"/>
      <c r="H14444" s="99"/>
      <c r="I14444" s="18"/>
      <c r="K14444" s="180">
        <f t="shared" si="458"/>
        <v>0</v>
      </c>
      <c r="M14444" s="96">
        <f t="shared" si="457"/>
        <v>1</v>
      </c>
      <c r="N14444" s="273"/>
    </row>
    <row r="14445" spans="4:14" x14ac:dyDescent="0.25">
      <c r="D14445" s="129"/>
      <c r="F14445" s="99"/>
      <c r="G14445" s="99"/>
      <c r="H14445" s="99"/>
      <c r="I14445" s="18"/>
      <c r="K14445" s="180">
        <f t="shared" si="458"/>
        <v>0</v>
      </c>
      <c r="M14445" s="96">
        <f t="shared" si="457"/>
        <v>1</v>
      </c>
      <c r="N14445" s="273"/>
    </row>
    <row r="14446" spans="4:14" x14ac:dyDescent="0.25">
      <c r="D14446" s="129"/>
      <c r="F14446" s="99"/>
      <c r="G14446" s="99"/>
      <c r="H14446" s="99"/>
      <c r="I14446" s="18"/>
      <c r="K14446" s="180">
        <f t="shared" si="458"/>
        <v>0</v>
      </c>
      <c r="M14446" s="96">
        <f t="shared" si="457"/>
        <v>1</v>
      </c>
      <c r="N14446" s="273"/>
    </row>
    <row r="14447" spans="4:14" x14ac:dyDescent="0.25">
      <c r="D14447" s="129"/>
      <c r="F14447" s="99"/>
      <c r="G14447" s="99"/>
      <c r="H14447" s="99"/>
      <c r="I14447" s="18"/>
      <c r="K14447" s="180">
        <f t="shared" si="458"/>
        <v>0</v>
      </c>
      <c r="M14447" s="96">
        <f t="shared" si="457"/>
        <v>1</v>
      </c>
      <c r="N14447" s="273"/>
    </row>
    <row r="14448" spans="4:14" x14ac:dyDescent="0.25">
      <c r="D14448" s="129"/>
      <c r="F14448" s="99"/>
      <c r="G14448" s="99"/>
      <c r="H14448" s="99"/>
      <c r="I14448" s="18"/>
      <c r="K14448" s="180">
        <f t="shared" si="458"/>
        <v>0</v>
      </c>
      <c r="M14448" s="96">
        <f t="shared" si="457"/>
        <v>1</v>
      </c>
      <c r="N14448" s="273"/>
    </row>
    <row r="14449" spans="4:14" x14ac:dyDescent="0.25">
      <c r="D14449" s="129"/>
      <c r="F14449" s="99"/>
      <c r="G14449" s="99"/>
      <c r="H14449" s="99"/>
      <c r="I14449" s="18"/>
      <c r="K14449" s="180">
        <f t="shared" si="458"/>
        <v>0</v>
      </c>
      <c r="M14449" s="96">
        <f t="shared" si="457"/>
        <v>1</v>
      </c>
      <c r="N14449" s="273"/>
    </row>
    <row r="14450" spans="4:14" x14ac:dyDescent="0.25">
      <c r="D14450" s="129"/>
      <c r="F14450" s="99"/>
      <c r="G14450" s="99"/>
      <c r="H14450" s="99"/>
      <c r="I14450" s="18"/>
      <c r="K14450" s="180">
        <f t="shared" si="458"/>
        <v>0</v>
      </c>
      <c r="M14450" s="96">
        <f t="shared" si="457"/>
        <v>1</v>
      </c>
      <c r="N14450" s="273"/>
    </row>
    <row r="14451" spans="4:14" x14ac:dyDescent="0.25">
      <c r="D14451" s="129"/>
      <c r="F14451" s="99"/>
      <c r="G14451" s="99"/>
      <c r="H14451" s="99"/>
      <c r="I14451" s="18"/>
      <c r="K14451" s="180">
        <f t="shared" si="458"/>
        <v>0</v>
      </c>
      <c r="M14451" s="96">
        <f t="shared" si="457"/>
        <v>1</v>
      </c>
      <c r="N14451" s="273"/>
    </row>
    <row r="14452" spans="4:14" x14ac:dyDescent="0.25">
      <c r="D14452" s="129"/>
      <c r="F14452" s="99"/>
      <c r="G14452" s="99"/>
      <c r="H14452" s="99"/>
      <c r="I14452" s="18"/>
      <c r="K14452" s="180">
        <f t="shared" si="458"/>
        <v>0</v>
      </c>
      <c r="M14452" s="96">
        <f t="shared" si="457"/>
        <v>1</v>
      </c>
      <c r="N14452" s="273"/>
    </row>
    <row r="14453" spans="4:14" x14ac:dyDescent="0.25">
      <c r="D14453" s="129"/>
      <c r="F14453" s="99"/>
      <c r="G14453" s="99"/>
      <c r="H14453" s="99"/>
      <c r="I14453" s="18"/>
      <c r="K14453" s="180">
        <f t="shared" si="458"/>
        <v>0</v>
      </c>
      <c r="M14453" s="96">
        <f t="shared" si="457"/>
        <v>1</v>
      </c>
      <c r="N14453" s="273"/>
    </row>
    <row r="14454" spans="4:14" x14ac:dyDescent="0.25">
      <c r="D14454" s="129"/>
      <c r="F14454" s="99"/>
      <c r="G14454" s="99"/>
      <c r="H14454" s="99"/>
      <c r="I14454" s="18"/>
      <c r="K14454" s="180">
        <f t="shared" si="458"/>
        <v>0</v>
      </c>
      <c r="M14454" s="96">
        <f t="shared" si="457"/>
        <v>1</v>
      </c>
      <c r="N14454" s="273"/>
    </row>
    <row r="14455" spans="4:14" x14ac:dyDescent="0.25">
      <c r="D14455" s="129"/>
      <c r="F14455" s="99"/>
      <c r="G14455" s="99"/>
      <c r="H14455" s="99"/>
      <c r="I14455" s="18"/>
      <c r="K14455" s="180">
        <f t="shared" si="458"/>
        <v>0</v>
      </c>
      <c r="M14455" s="96">
        <f t="shared" si="457"/>
        <v>1</v>
      </c>
      <c r="N14455" s="273"/>
    </row>
    <row r="14456" spans="4:14" x14ac:dyDescent="0.25">
      <c r="D14456" s="129"/>
      <c r="F14456" s="99"/>
      <c r="G14456" s="99"/>
      <c r="H14456" s="99"/>
      <c r="I14456" s="18"/>
      <c r="K14456" s="180">
        <f t="shared" si="458"/>
        <v>0</v>
      </c>
      <c r="M14456" s="96">
        <f t="shared" si="457"/>
        <v>1</v>
      </c>
      <c r="N14456" s="273"/>
    </row>
    <row r="14457" spans="4:14" x14ac:dyDescent="0.25">
      <c r="D14457" s="129"/>
      <c r="F14457" s="99"/>
      <c r="G14457" s="99"/>
      <c r="H14457" s="99"/>
      <c r="I14457" s="18"/>
      <c r="K14457" s="180">
        <f t="shared" si="458"/>
        <v>0</v>
      </c>
      <c r="M14457" s="96">
        <f t="shared" si="457"/>
        <v>1</v>
      </c>
      <c r="N14457" s="273"/>
    </row>
    <row r="14458" spans="4:14" x14ac:dyDescent="0.25">
      <c r="D14458" s="129"/>
      <c r="F14458" s="99"/>
      <c r="G14458" s="99"/>
      <c r="H14458" s="99"/>
      <c r="I14458" s="18"/>
      <c r="K14458" s="180">
        <f t="shared" si="458"/>
        <v>0</v>
      </c>
      <c r="M14458" s="96">
        <f t="shared" si="457"/>
        <v>1</v>
      </c>
      <c r="N14458" s="273"/>
    </row>
    <row r="14459" spans="4:14" x14ac:dyDescent="0.25">
      <c r="D14459" s="129"/>
      <c r="F14459" s="99"/>
      <c r="G14459" s="99"/>
      <c r="H14459" s="99"/>
      <c r="I14459" s="18"/>
      <c r="K14459" s="180">
        <f t="shared" si="458"/>
        <v>0</v>
      </c>
      <c r="M14459" s="96">
        <f t="shared" si="457"/>
        <v>1</v>
      </c>
      <c r="N14459" s="273"/>
    </row>
    <row r="14460" spans="4:14" x14ac:dyDescent="0.25">
      <c r="D14460" s="129"/>
      <c r="F14460" s="99"/>
      <c r="G14460" s="99"/>
      <c r="H14460" s="99"/>
      <c r="I14460" s="18"/>
      <c r="K14460" s="180">
        <f t="shared" si="458"/>
        <v>0</v>
      </c>
      <c r="M14460" s="96">
        <f t="shared" si="457"/>
        <v>1</v>
      </c>
      <c r="N14460" s="273"/>
    </row>
    <row r="14461" spans="4:14" x14ac:dyDescent="0.25">
      <c r="D14461" s="129"/>
      <c r="F14461" s="99"/>
      <c r="G14461" s="99"/>
      <c r="H14461" s="99"/>
      <c r="I14461" s="18"/>
      <c r="K14461" s="180">
        <f t="shared" si="458"/>
        <v>0</v>
      </c>
      <c r="M14461" s="96">
        <f t="shared" si="457"/>
        <v>1</v>
      </c>
      <c r="N14461" s="273"/>
    </row>
    <row r="14462" spans="4:14" x14ac:dyDescent="0.25">
      <c r="D14462" s="129"/>
      <c r="F14462" s="99"/>
      <c r="G14462" s="99"/>
      <c r="H14462" s="99"/>
      <c r="I14462" s="18"/>
      <c r="K14462" s="180">
        <f t="shared" si="458"/>
        <v>0</v>
      </c>
      <c r="M14462" s="96">
        <f t="shared" si="457"/>
        <v>1</v>
      </c>
      <c r="N14462" s="273"/>
    </row>
    <row r="14463" spans="4:14" x14ac:dyDescent="0.25">
      <c r="D14463" s="129"/>
      <c r="F14463" s="99"/>
      <c r="G14463" s="99"/>
      <c r="H14463" s="99"/>
      <c r="I14463" s="18"/>
      <c r="K14463" s="180">
        <f t="shared" si="458"/>
        <v>0</v>
      </c>
      <c r="M14463" s="96">
        <f t="shared" si="457"/>
        <v>1</v>
      </c>
      <c r="N14463" s="273"/>
    </row>
    <row r="14464" spans="4:14" x14ac:dyDescent="0.25">
      <c r="D14464" s="129"/>
      <c r="F14464" s="99"/>
      <c r="G14464" s="99"/>
      <c r="H14464" s="99"/>
      <c r="I14464" s="18"/>
      <c r="K14464" s="180">
        <f t="shared" si="458"/>
        <v>0</v>
      </c>
      <c r="M14464" s="96">
        <f t="shared" si="457"/>
        <v>1</v>
      </c>
      <c r="N14464" s="273"/>
    </row>
    <row r="14465" spans="4:14" x14ac:dyDescent="0.25">
      <c r="D14465" s="129"/>
      <c r="F14465" s="99"/>
      <c r="G14465" s="99"/>
      <c r="H14465" s="99"/>
      <c r="I14465" s="18"/>
      <c r="K14465" s="180">
        <f t="shared" si="458"/>
        <v>0</v>
      </c>
      <c r="M14465" s="96">
        <f t="shared" si="457"/>
        <v>1</v>
      </c>
      <c r="N14465" s="273"/>
    </row>
    <row r="14466" spans="4:14" x14ac:dyDescent="0.25">
      <c r="D14466" s="129"/>
      <c r="F14466" s="99"/>
      <c r="G14466" s="99"/>
      <c r="H14466" s="99"/>
      <c r="I14466" s="18"/>
      <c r="K14466" s="180">
        <f t="shared" si="458"/>
        <v>0</v>
      </c>
      <c r="M14466" s="96">
        <f t="shared" si="457"/>
        <v>1</v>
      </c>
      <c r="N14466" s="273"/>
    </row>
    <row r="14467" spans="4:14" x14ac:dyDescent="0.25">
      <c r="D14467" s="129"/>
      <c r="F14467" s="99"/>
      <c r="G14467" s="99"/>
      <c r="H14467" s="99"/>
      <c r="I14467" s="18"/>
      <c r="K14467" s="180">
        <f t="shared" si="458"/>
        <v>0</v>
      </c>
      <c r="M14467" s="96">
        <f t="shared" si="457"/>
        <v>1</v>
      </c>
      <c r="N14467" s="273"/>
    </row>
    <row r="14468" spans="4:14" x14ac:dyDescent="0.25">
      <c r="D14468" s="129"/>
      <c r="F14468" s="99"/>
      <c r="G14468" s="99"/>
      <c r="H14468" s="99"/>
      <c r="I14468" s="18"/>
      <c r="K14468" s="180">
        <f t="shared" si="458"/>
        <v>0</v>
      </c>
      <c r="M14468" s="96">
        <f t="shared" si="457"/>
        <v>1</v>
      </c>
      <c r="N14468" s="273"/>
    </row>
    <row r="14469" spans="4:14" x14ac:dyDescent="0.25">
      <c r="D14469" s="129"/>
      <c r="F14469" s="99"/>
      <c r="G14469" s="99"/>
      <c r="H14469" s="99"/>
      <c r="I14469" s="18"/>
      <c r="K14469" s="180">
        <f t="shared" si="458"/>
        <v>0</v>
      </c>
      <c r="M14469" s="96">
        <f t="shared" si="457"/>
        <v>1</v>
      </c>
      <c r="N14469" s="273"/>
    </row>
    <row r="14470" spans="4:14" x14ac:dyDescent="0.25">
      <c r="D14470" s="129"/>
      <c r="F14470" s="99"/>
      <c r="G14470" s="99"/>
      <c r="H14470" s="99"/>
      <c r="I14470" s="18"/>
      <c r="K14470" s="180">
        <f t="shared" si="458"/>
        <v>0</v>
      </c>
      <c r="M14470" s="96">
        <f t="shared" si="457"/>
        <v>1</v>
      </c>
      <c r="N14470" s="273"/>
    </row>
    <row r="14471" spans="4:14" x14ac:dyDescent="0.25">
      <c r="D14471" s="129"/>
      <c r="F14471" s="99"/>
      <c r="G14471" s="99"/>
      <c r="H14471" s="99"/>
      <c r="I14471" s="18"/>
      <c r="K14471" s="180">
        <f t="shared" si="458"/>
        <v>0</v>
      </c>
      <c r="M14471" s="96">
        <f t="shared" si="457"/>
        <v>1</v>
      </c>
      <c r="N14471" s="273"/>
    </row>
    <row r="14472" spans="4:14" x14ac:dyDescent="0.25">
      <c r="D14472" s="129"/>
      <c r="F14472" s="99"/>
      <c r="G14472" s="99"/>
      <c r="H14472" s="99"/>
      <c r="I14472" s="18"/>
      <c r="K14472" s="180">
        <f t="shared" si="458"/>
        <v>0</v>
      </c>
      <c r="M14472" s="96">
        <f t="shared" si="457"/>
        <v>1</v>
      </c>
      <c r="N14472" s="273"/>
    </row>
    <row r="14473" spans="4:14" x14ac:dyDescent="0.25">
      <c r="D14473" s="129"/>
      <c r="F14473" s="99"/>
      <c r="G14473" s="99"/>
      <c r="H14473" s="99"/>
      <c r="I14473" s="18"/>
      <c r="K14473" s="180">
        <f t="shared" si="458"/>
        <v>0</v>
      </c>
      <c r="M14473" s="96">
        <f t="shared" si="457"/>
        <v>1</v>
      </c>
      <c r="N14473" s="273"/>
    </row>
    <row r="14474" spans="4:14" x14ac:dyDescent="0.25">
      <c r="D14474" s="129"/>
      <c r="F14474" s="99"/>
      <c r="G14474" s="99"/>
      <c r="H14474" s="99"/>
      <c r="I14474" s="18"/>
      <c r="K14474" s="180">
        <f t="shared" si="458"/>
        <v>0</v>
      </c>
      <c r="M14474" s="96">
        <f t="shared" si="457"/>
        <v>1</v>
      </c>
      <c r="N14474" s="273"/>
    </row>
    <row r="14475" spans="4:14" x14ac:dyDescent="0.25">
      <c r="D14475" s="129"/>
      <c r="F14475" s="99"/>
      <c r="G14475" s="99"/>
      <c r="H14475" s="99"/>
      <c r="I14475" s="18"/>
      <c r="K14475" s="180">
        <f t="shared" si="458"/>
        <v>0</v>
      </c>
      <c r="M14475" s="96">
        <f t="shared" si="457"/>
        <v>1</v>
      </c>
      <c r="N14475" s="273"/>
    </row>
    <row r="14476" spans="4:14" x14ac:dyDescent="0.25">
      <c r="D14476" s="129"/>
      <c r="F14476" s="99"/>
      <c r="G14476" s="99"/>
      <c r="H14476" s="99"/>
      <c r="I14476" s="18"/>
      <c r="K14476" s="180">
        <f t="shared" si="458"/>
        <v>0</v>
      </c>
      <c r="M14476" s="96">
        <f t="shared" si="457"/>
        <v>1</v>
      </c>
      <c r="N14476" s="273"/>
    </row>
    <row r="14477" spans="4:14" x14ac:dyDescent="0.25">
      <c r="D14477" s="129"/>
      <c r="F14477" s="99"/>
      <c r="G14477" s="99"/>
      <c r="H14477" s="99"/>
      <c r="I14477" s="18"/>
      <c r="K14477" s="180">
        <f t="shared" si="458"/>
        <v>0</v>
      </c>
      <c r="M14477" s="96">
        <f t="shared" si="457"/>
        <v>1</v>
      </c>
      <c r="N14477" s="273"/>
    </row>
    <row r="14478" spans="4:14" x14ac:dyDescent="0.25">
      <c r="D14478" s="129"/>
      <c r="F14478" s="99"/>
      <c r="G14478" s="99"/>
      <c r="H14478" s="99"/>
      <c r="I14478" s="18"/>
      <c r="K14478" s="180">
        <f t="shared" si="458"/>
        <v>0</v>
      </c>
      <c r="M14478" s="96">
        <f t="shared" si="457"/>
        <v>1</v>
      </c>
      <c r="N14478" s="273"/>
    </row>
    <row r="14479" spans="4:14" x14ac:dyDescent="0.25">
      <c r="D14479" s="129"/>
      <c r="F14479" s="99"/>
      <c r="G14479" s="99"/>
      <c r="H14479" s="99"/>
      <c r="I14479" s="18"/>
      <c r="K14479" s="180">
        <f t="shared" si="458"/>
        <v>0</v>
      </c>
      <c r="M14479" s="96">
        <f t="shared" si="457"/>
        <v>1</v>
      </c>
      <c r="N14479" s="273"/>
    </row>
    <row r="14480" spans="4:14" x14ac:dyDescent="0.25">
      <c r="D14480" s="129"/>
      <c r="F14480" s="99"/>
      <c r="G14480" s="99"/>
      <c r="H14480" s="99"/>
      <c r="I14480" s="18"/>
      <c r="K14480" s="180">
        <f t="shared" si="458"/>
        <v>0</v>
      </c>
      <c r="M14480" s="96">
        <f t="shared" si="457"/>
        <v>1</v>
      </c>
      <c r="N14480" s="273"/>
    </row>
    <row r="14481" spans="4:14" x14ac:dyDescent="0.25">
      <c r="D14481" s="129"/>
      <c r="F14481" s="99"/>
      <c r="G14481" s="99"/>
      <c r="H14481" s="99"/>
      <c r="I14481" s="18"/>
      <c r="K14481" s="180">
        <f t="shared" si="458"/>
        <v>0</v>
      </c>
      <c r="M14481" s="96">
        <f t="shared" ref="M14481:M14544" si="459">UltimoDia(D14481)</f>
        <v>1</v>
      </c>
      <c r="N14481" s="273"/>
    </row>
    <row r="14482" spans="4:14" x14ac:dyDescent="0.25">
      <c r="D14482" s="129"/>
      <c r="F14482" s="99"/>
      <c r="G14482" s="99"/>
      <c r="H14482" s="99"/>
      <c r="I14482" s="18"/>
      <c r="K14482" s="180">
        <f t="shared" si="458"/>
        <v>0</v>
      </c>
      <c r="M14482" s="96">
        <f t="shared" si="459"/>
        <v>1</v>
      </c>
      <c r="N14482" s="273"/>
    </row>
    <row r="14483" spans="4:14" x14ac:dyDescent="0.25">
      <c r="D14483" s="129"/>
      <c r="F14483" s="99"/>
      <c r="G14483" s="99"/>
      <c r="H14483" s="99"/>
      <c r="I14483" s="18"/>
      <c r="K14483" s="180">
        <f t="shared" si="458"/>
        <v>0</v>
      </c>
      <c r="M14483" s="96">
        <f t="shared" si="459"/>
        <v>1</v>
      </c>
      <c r="N14483" s="273"/>
    </row>
    <row r="14484" spans="4:14" x14ac:dyDescent="0.25">
      <c r="D14484" s="129"/>
      <c r="F14484" s="99"/>
      <c r="G14484" s="99"/>
      <c r="H14484" s="99"/>
      <c r="I14484" s="18"/>
      <c r="K14484" s="180">
        <f t="shared" si="458"/>
        <v>0</v>
      </c>
      <c r="M14484" s="96">
        <f t="shared" si="459"/>
        <v>1</v>
      </c>
      <c r="N14484" s="273"/>
    </row>
    <row r="14485" spans="4:14" x14ac:dyDescent="0.25">
      <c r="D14485" s="129"/>
      <c r="F14485" s="99"/>
      <c r="G14485" s="99"/>
      <c r="H14485" s="99"/>
      <c r="I14485" s="18"/>
      <c r="K14485" s="180">
        <f t="shared" si="458"/>
        <v>0</v>
      </c>
      <c r="M14485" s="96">
        <f t="shared" si="459"/>
        <v>1</v>
      </c>
      <c r="N14485" s="273"/>
    </row>
    <row r="14486" spans="4:14" x14ac:dyDescent="0.25">
      <c r="D14486" s="129"/>
      <c r="F14486" s="99"/>
      <c r="G14486" s="99"/>
      <c r="H14486" s="99"/>
      <c r="I14486" s="18"/>
      <c r="K14486" s="180">
        <f t="shared" si="458"/>
        <v>0</v>
      </c>
      <c r="M14486" s="96">
        <f t="shared" si="459"/>
        <v>1</v>
      </c>
      <c r="N14486" s="273"/>
    </row>
    <row r="14487" spans="4:14" x14ac:dyDescent="0.25">
      <c r="D14487" s="129"/>
      <c r="F14487" s="99"/>
      <c r="G14487" s="99"/>
      <c r="H14487" s="99"/>
      <c r="I14487" s="18"/>
      <c r="K14487" s="180">
        <f t="shared" si="458"/>
        <v>0</v>
      </c>
      <c r="M14487" s="96">
        <f t="shared" si="459"/>
        <v>1</v>
      </c>
      <c r="N14487" s="273"/>
    </row>
    <row r="14488" spans="4:14" x14ac:dyDescent="0.25">
      <c r="D14488" s="129"/>
      <c r="F14488" s="99"/>
      <c r="G14488" s="99"/>
      <c r="H14488" s="99"/>
      <c r="I14488" s="18"/>
      <c r="K14488" s="180">
        <f t="shared" si="458"/>
        <v>0</v>
      </c>
      <c r="M14488" s="96">
        <f t="shared" si="459"/>
        <v>1</v>
      </c>
      <c r="N14488" s="273"/>
    </row>
    <row r="14489" spans="4:14" x14ac:dyDescent="0.25">
      <c r="D14489" s="129"/>
      <c r="F14489" s="99"/>
      <c r="G14489" s="99"/>
      <c r="H14489" s="99"/>
      <c r="I14489" s="18"/>
      <c r="K14489" s="180">
        <f t="shared" si="458"/>
        <v>0</v>
      </c>
      <c r="M14489" s="96">
        <f t="shared" si="459"/>
        <v>1</v>
      </c>
      <c r="N14489" s="273"/>
    </row>
    <row r="14490" spans="4:14" x14ac:dyDescent="0.25">
      <c r="D14490" s="129"/>
      <c r="F14490" s="99"/>
      <c r="G14490" s="99"/>
      <c r="H14490" s="99"/>
      <c r="I14490" s="18"/>
      <c r="K14490" s="180">
        <f t="shared" si="458"/>
        <v>0</v>
      </c>
      <c r="M14490" s="96">
        <f t="shared" si="459"/>
        <v>1</v>
      </c>
      <c r="N14490" s="273"/>
    </row>
    <row r="14491" spans="4:14" x14ac:dyDescent="0.25">
      <c r="D14491" s="129"/>
      <c r="F14491" s="99"/>
      <c r="G14491" s="99"/>
      <c r="H14491" s="99"/>
      <c r="I14491" s="18"/>
      <c r="K14491" s="180">
        <f t="shared" si="458"/>
        <v>0</v>
      </c>
      <c r="M14491" s="96">
        <f t="shared" si="459"/>
        <v>1</v>
      </c>
      <c r="N14491" s="273"/>
    </row>
    <row r="14492" spans="4:14" x14ac:dyDescent="0.25">
      <c r="D14492" s="129"/>
      <c r="F14492" s="99"/>
      <c r="G14492" s="99"/>
      <c r="H14492" s="99"/>
      <c r="I14492" s="18"/>
      <c r="K14492" s="180">
        <f t="shared" si="458"/>
        <v>0</v>
      </c>
      <c r="M14492" s="96">
        <f t="shared" si="459"/>
        <v>1</v>
      </c>
      <c r="N14492" s="273"/>
    </row>
    <row r="14493" spans="4:14" x14ac:dyDescent="0.25">
      <c r="D14493" s="129"/>
      <c r="F14493" s="99"/>
      <c r="G14493" s="99"/>
      <c r="H14493" s="99"/>
      <c r="I14493" s="18"/>
      <c r="K14493" s="180">
        <f t="shared" si="458"/>
        <v>0</v>
      </c>
      <c r="M14493" s="96">
        <f t="shared" si="459"/>
        <v>1</v>
      </c>
      <c r="N14493" s="273"/>
    </row>
    <row r="14494" spans="4:14" x14ac:dyDescent="0.25">
      <c r="D14494" s="129"/>
      <c r="F14494" s="99"/>
      <c r="G14494" s="99"/>
      <c r="H14494" s="99"/>
      <c r="I14494" s="18"/>
      <c r="K14494" s="180">
        <f t="shared" si="458"/>
        <v>0</v>
      </c>
      <c r="M14494" s="96">
        <f t="shared" si="459"/>
        <v>1</v>
      </c>
      <c r="N14494" s="273"/>
    </row>
    <row r="14495" spans="4:14" x14ac:dyDescent="0.25">
      <c r="D14495" s="129"/>
      <c r="F14495" s="99"/>
      <c r="G14495" s="99"/>
      <c r="H14495" s="99"/>
      <c r="I14495" s="18"/>
      <c r="K14495" s="180">
        <f t="shared" si="458"/>
        <v>0</v>
      </c>
      <c r="M14495" s="96">
        <f t="shared" si="459"/>
        <v>1</v>
      </c>
      <c r="N14495" s="273"/>
    </row>
    <row r="14496" spans="4:14" x14ac:dyDescent="0.25">
      <c r="D14496" s="129"/>
      <c r="F14496" s="99"/>
      <c r="G14496" s="99"/>
      <c r="H14496" s="99"/>
      <c r="I14496" s="18"/>
      <c r="K14496" s="180">
        <f t="shared" si="458"/>
        <v>0</v>
      </c>
      <c r="M14496" s="96">
        <f t="shared" si="459"/>
        <v>1</v>
      </c>
      <c r="N14496" s="273"/>
    </row>
    <row r="14497" spans="4:14" x14ac:dyDescent="0.25">
      <c r="D14497" s="129"/>
      <c r="F14497" s="99"/>
      <c r="G14497" s="99"/>
      <c r="H14497" s="99"/>
      <c r="I14497" s="18"/>
      <c r="K14497" s="180">
        <f t="shared" si="458"/>
        <v>0</v>
      </c>
      <c r="M14497" s="96">
        <f t="shared" si="459"/>
        <v>1</v>
      </c>
      <c r="N14497" s="273"/>
    </row>
    <row r="14498" spans="4:14" x14ac:dyDescent="0.25">
      <c r="D14498" s="129"/>
      <c r="F14498" s="99"/>
      <c r="G14498" s="99"/>
      <c r="H14498" s="99"/>
      <c r="I14498" s="18"/>
      <c r="K14498" s="180">
        <f t="shared" si="458"/>
        <v>0</v>
      </c>
      <c r="M14498" s="96">
        <f t="shared" si="459"/>
        <v>1</v>
      </c>
      <c r="N14498" s="273"/>
    </row>
    <row r="14499" spans="4:14" x14ac:dyDescent="0.25">
      <c r="D14499" s="129"/>
      <c r="F14499" s="99"/>
      <c r="G14499" s="99"/>
      <c r="H14499" s="99"/>
      <c r="I14499" s="18"/>
      <c r="K14499" s="180">
        <f t="shared" si="458"/>
        <v>0</v>
      </c>
      <c r="M14499" s="96">
        <f t="shared" si="459"/>
        <v>1</v>
      </c>
      <c r="N14499" s="273"/>
    </row>
    <row r="14500" spans="4:14" x14ac:dyDescent="0.25">
      <c r="D14500" s="129"/>
      <c r="F14500" s="99"/>
      <c r="G14500" s="99"/>
      <c r="H14500" s="99"/>
      <c r="I14500" s="18"/>
      <c r="K14500" s="180">
        <f t="shared" si="458"/>
        <v>0</v>
      </c>
      <c r="M14500" s="96">
        <f t="shared" si="459"/>
        <v>1</v>
      </c>
      <c r="N14500" s="273"/>
    </row>
    <row r="14501" spans="4:14" x14ac:dyDescent="0.25">
      <c r="D14501" s="129"/>
      <c r="F14501" s="99"/>
      <c r="G14501" s="99"/>
      <c r="H14501" s="99"/>
      <c r="I14501" s="18"/>
      <c r="K14501" s="180">
        <f t="shared" si="458"/>
        <v>0</v>
      </c>
      <c r="M14501" s="96">
        <f t="shared" si="459"/>
        <v>1</v>
      </c>
      <c r="N14501" s="273"/>
    </row>
    <row r="14502" spans="4:14" x14ac:dyDescent="0.25">
      <c r="D14502" s="129"/>
      <c r="F14502" s="99"/>
      <c r="G14502" s="99"/>
      <c r="H14502" s="99"/>
      <c r="I14502" s="18"/>
      <c r="K14502" s="180">
        <f t="shared" si="458"/>
        <v>0</v>
      </c>
      <c r="M14502" s="96">
        <f t="shared" si="459"/>
        <v>1</v>
      </c>
      <c r="N14502" s="273"/>
    </row>
    <row r="14503" spans="4:14" x14ac:dyDescent="0.25">
      <c r="D14503" s="129"/>
      <c r="F14503" s="99"/>
      <c r="G14503" s="99"/>
      <c r="H14503" s="99"/>
      <c r="I14503" s="18"/>
      <c r="K14503" s="180">
        <f t="shared" si="458"/>
        <v>0</v>
      </c>
      <c r="M14503" s="96">
        <f t="shared" si="459"/>
        <v>1</v>
      </c>
      <c r="N14503" s="273"/>
    </row>
    <row r="14504" spans="4:14" x14ac:dyDescent="0.25">
      <c r="D14504" s="129"/>
      <c r="F14504" s="99"/>
      <c r="G14504" s="99"/>
      <c r="H14504" s="99"/>
      <c r="I14504" s="18"/>
      <c r="K14504" s="180">
        <f t="shared" si="458"/>
        <v>0</v>
      </c>
      <c r="M14504" s="96">
        <f t="shared" si="459"/>
        <v>1</v>
      </c>
      <c r="N14504" s="273"/>
    </row>
    <row r="14505" spans="4:14" x14ac:dyDescent="0.25">
      <c r="D14505" s="129"/>
      <c r="F14505" s="99"/>
      <c r="G14505" s="99"/>
      <c r="H14505" s="99"/>
      <c r="I14505" s="18"/>
      <c r="K14505" s="180">
        <f t="shared" si="458"/>
        <v>0</v>
      </c>
      <c r="M14505" s="96">
        <f t="shared" si="459"/>
        <v>1</v>
      </c>
      <c r="N14505" s="273"/>
    </row>
    <row r="14506" spans="4:14" x14ac:dyDescent="0.25">
      <c r="D14506" s="129"/>
      <c r="F14506" s="99"/>
      <c r="G14506" s="99"/>
      <c r="H14506" s="99"/>
      <c r="I14506" s="18"/>
      <c r="K14506" s="180">
        <f t="shared" ref="K14506:K14569" si="460">IF(ctConta="",K14505+F14506,IF(I14506=ctConta,K14505+F14506,K14505))</f>
        <v>0</v>
      </c>
      <c r="M14506" s="96">
        <f t="shared" si="459"/>
        <v>1</v>
      </c>
      <c r="N14506" s="273"/>
    </row>
    <row r="14507" spans="4:14" x14ac:dyDescent="0.25">
      <c r="D14507" s="129"/>
      <c r="F14507" s="99"/>
      <c r="G14507" s="99"/>
      <c r="H14507" s="99"/>
      <c r="I14507" s="18"/>
      <c r="K14507" s="180">
        <f t="shared" si="460"/>
        <v>0</v>
      </c>
      <c r="M14507" s="96">
        <f t="shared" si="459"/>
        <v>1</v>
      </c>
      <c r="N14507" s="273"/>
    </row>
    <row r="14508" spans="4:14" x14ac:dyDescent="0.25">
      <c r="D14508" s="129"/>
      <c r="F14508" s="99"/>
      <c r="G14508" s="99"/>
      <c r="H14508" s="99"/>
      <c r="I14508" s="18"/>
      <c r="K14508" s="180">
        <f t="shared" si="460"/>
        <v>0</v>
      </c>
      <c r="M14508" s="96">
        <f t="shared" si="459"/>
        <v>1</v>
      </c>
      <c r="N14508" s="273"/>
    </row>
    <row r="14509" spans="4:14" x14ac:dyDescent="0.25">
      <c r="D14509" s="129"/>
      <c r="F14509" s="99"/>
      <c r="G14509" s="99"/>
      <c r="H14509" s="99"/>
      <c r="I14509" s="18"/>
      <c r="K14509" s="180">
        <f t="shared" si="460"/>
        <v>0</v>
      </c>
      <c r="M14509" s="96">
        <f t="shared" si="459"/>
        <v>1</v>
      </c>
      <c r="N14509" s="273"/>
    </row>
    <row r="14510" spans="4:14" x14ac:dyDescent="0.25">
      <c r="D14510" s="129"/>
      <c r="F14510" s="99"/>
      <c r="G14510" s="99"/>
      <c r="H14510" s="99"/>
      <c r="I14510" s="18"/>
      <c r="K14510" s="180">
        <f t="shared" si="460"/>
        <v>0</v>
      </c>
      <c r="M14510" s="96">
        <f t="shared" si="459"/>
        <v>1</v>
      </c>
      <c r="N14510" s="273"/>
    </row>
    <row r="14511" spans="4:14" x14ac:dyDescent="0.25">
      <c r="D14511" s="129"/>
      <c r="F14511" s="99"/>
      <c r="G14511" s="99"/>
      <c r="H14511" s="99"/>
      <c r="I14511" s="18"/>
      <c r="K14511" s="180">
        <f t="shared" si="460"/>
        <v>0</v>
      </c>
      <c r="M14511" s="96">
        <f t="shared" si="459"/>
        <v>1</v>
      </c>
      <c r="N14511" s="273"/>
    </row>
    <row r="14512" spans="4:14" x14ac:dyDescent="0.25">
      <c r="D14512" s="129"/>
      <c r="F14512" s="99"/>
      <c r="G14512" s="99"/>
      <c r="H14512" s="99"/>
      <c r="I14512" s="18"/>
      <c r="K14512" s="180">
        <f t="shared" si="460"/>
        <v>0</v>
      </c>
      <c r="M14512" s="96">
        <f t="shared" si="459"/>
        <v>1</v>
      </c>
      <c r="N14512" s="273"/>
    </row>
    <row r="14513" spans="4:14" x14ac:dyDescent="0.25">
      <c r="D14513" s="129"/>
      <c r="F14513" s="99"/>
      <c r="G14513" s="99"/>
      <c r="H14513" s="99"/>
      <c r="I14513" s="18"/>
      <c r="K14513" s="180">
        <f t="shared" si="460"/>
        <v>0</v>
      </c>
      <c r="M14513" s="96">
        <f t="shared" si="459"/>
        <v>1</v>
      </c>
      <c r="N14513" s="273"/>
    </row>
    <row r="14514" spans="4:14" x14ac:dyDescent="0.25">
      <c r="D14514" s="129"/>
      <c r="F14514" s="99"/>
      <c r="G14514" s="99"/>
      <c r="H14514" s="99"/>
      <c r="I14514" s="18"/>
      <c r="K14514" s="180">
        <f t="shared" si="460"/>
        <v>0</v>
      </c>
      <c r="M14514" s="96">
        <f t="shared" si="459"/>
        <v>1</v>
      </c>
      <c r="N14514" s="273"/>
    </row>
    <row r="14515" spans="4:14" x14ac:dyDescent="0.25">
      <c r="D14515" s="129"/>
      <c r="F14515" s="99"/>
      <c r="G14515" s="99"/>
      <c r="H14515" s="99"/>
      <c r="I14515" s="18"/>
      <c r="K14515" s="180">
        <f t="shared" si="460"/>
        <v>0</v>
      </c>
      <c r="M14515" s="96">
        <f t="shared" si="459"/>
        <v>1</v>
      </c>
      <c r="N14515" s="273"/>
    </row>
    <row r="14516" spans="4:14" x14ac:dyDescent="0.25">
      <c r="D14516" s="129"/>
      <c r="F14516" s="99"/>
      <c r="G14516" s="99"/>
      <c r="H14516" s="99"/>
      <c r="I14516" s="18"/>
      <c r="K14516" s="180">
        <f t="shared" si="460"/>
        <v>0</v>
      </c>
      <c r="M14516" s="96">
        <f t="shared" si="459"/>
        <v>1</v>
      </c>
      <c r="N14516" s="273"/>
    </row>
    <row r="14517" spans="4:14" x14ac:dyDescent="0.25">
      <c r="D14517" s="129"/>
      <c r="F14517" s="99"/>
      <c r="G14517" s="99"/>
      <c r="H14517" s="99"/>
      <c r="I14517" s="18"/>
      <c r="K14517" s="180">
        <f t="shared" si="460"/>
        <v>0</v>
      </c>
      <c r="M14517" s="96">
        <f t="shared" si="459"/>
        <v>1</v>
      </c>
      <c r="N14517" s="273"/>
    </row>
    <row r="14518" spans="4:14" x14ac:dyDescent="0.25">
      <c r="D14518" s="129"/>
      <c r="F14518" s="99"/>
      <c r="G14518" s="99"/>
      <c r="H14518" s="99"/>
      <c r="I14518" s="18"/>
      <c r="K14518" s="180">
        <f t="shared" si="460"/>
        <v>0</v>
      </c>
      <c r="M14518" s="96">
        <f t="shared" si="459"/>
        <v>1</v>
      </c>
      <c r="N14518" s="273"/>
    </row>
    <row r="14519" spans="4:14" x14ac:dyDescent="0.25">
      <c r="D14519" s="129"/>
      <c r="F14519" s="99"/>
      <c r="G14519" s="99"/>
      <c r="H14519" s="99"/>
      <c r="I14519" s="18"/>
      <c r="K14519" s="180">
        <f t="shared" si="460"/>
        <v>0</v>
      </c>
      <c r="M14519" s="96">
        <f t="shared" si="459"/>
        <v>1</v>
      </c>
      <c r="N14519" s="273"/>
    </row>
    <row r="14520" spans="4:14" x14ac:dyDescent="0.25">
      <c r="D14520" s="129"/>
      <c r="F14520" s="99"/>
      <c r="G14520" s="99"/>
      <c r="H14520" s="99"/>
      <c r="I14520" s="18"/>
      <c r="K14520" s="180">
        <f t="shared" si="460"/>
        <v>0</v>
      </c>
      <c r="M14520" s="96">
        <f t="shared" si="459"/>
        <v>1</v>
      </c>
      <c r="N14520" s="273"/>
    </row>
    <row r="14521" spans="4:14" x14ac:dyDescent="0.25">
      <c r="D14521" s="129"/>
      <c r="F14521" s="99"/>
      <c r="G14521" s="99"/>
      <c r="H14521" s="99"/>
      <c r="I14521" s="18"/>
      <c r="K14521" s="180">
        <f t="shared" si="460"/>
        <v>0</v>
      </c>
      <c r="M14521" s="96">
        <f t="shared" si="459"/>
        <v>1</v>
      </c>
      <c r="N14521" s="273"/>
    </row>
    <row r="14522" spans="4:14" x14ac:dyDescent="0.25">
      <c r="D14522" s="129"/>
      <c r="F14522" s="99"/>
      <c r="G14522" s="99"/>
      <c r="H14522" s="99"/>
      <c r="I14522" s="18"/>
      <c r="K14522" s="180">
        <f t="shared" si="460"/>
        <v>0</v>
      </c>
      <c r="M14522" s="96">
        <f t="shared" si="459"/>
        <v>1</v>
      </c>
      <c r="N14522" s="273"/>
    </row>
    <row r="14523" spans="4:14" x14ac:dyDescent="0.25">
      <c r="D14523" s="129"/>
      <c r="F14523" s="99"/>
      <c r="G14523" s="99"/>
      <c r="H14523" s="99"/>
      <c r="I14523" s="18"/>
      <c r="K14523" s="180">
        <f t="shared" si="460"/>
        <v>0</v>
      </c>
      <c r="M14523" s="96">
        <f t="shared" si="459"/>
        <v>1</v>
      </c>
      <c r="N14523" s="273"/>
    </row>
    <row r="14524" spans="4:14" x14ac:dyDescent="0.25">
      <c r="D14524" s="129"/>
      <c r="F14524" s="99"/>
      <c r="G14524" s="99"/>
      <c r="H14524" s="99"/>
      <c r="I14524" s="18"/>
      <c r="K14524" s="180">
        <f t="shared" si="460"/>
        <v>0</v>
      </c>
      <c r="M14524" s="96">
        <f t="shared" si="459"/>
        <v>1</v>
      </c>
      <c r="N14524" s="273"/>
    </row>
    <row r="14525" spans="4:14" x14ac:dyDescent="0.25">
      <c r="D14525" s="129"/>
      <c r="F14525" s="99"/>
      <c r="G14525" s="99"/>
      <c r="H14525" s="99"/>
      <c r="I14525" s="18"/>
      <c r="K14525" s="180">
        <f t="shared" si="460"/>
        <v>0</v>
      </c>
      <c r="M14525" s="96">
        <f t="shared" si="459"/>
        <v>1</v>
      </c>
      <c r="N14525" s="273"/>
    </row>
    <row r="14526" spans="4:14" x14ac:dyDescent="0.25">
      <c r="D14526" s="129"/>
      <c r="F14526" s="99"/>
      <c r="G14526" s="99"/>
      <c r="H14526" s="99"/>
      <c r="I14526" s="18"/>
      <c r="K14526" s="180">
        <f t="shared" si="460"/>
        <v>0</v>
      </c>
      <c r="M14526" s="96">
        <f t="shared" si="459"/>
        <v>1</v>
      </c>
      <c r="N14526" s="273"/>
    </row>
    <row r="14527" spans="4:14" x14ac:dyDescent="0.25">
      <c r="D14527" s="129"/>
      <c r="F14527" s="99"/>
      <c r="G14527" s="99"/>
      <c r="H14527" s="99"/>
      <c r="I14527" s="18"/>
      <c r="K14527" s="180">
        <f t="shared" si="460"/>
        <v>0</v>
      </c>
      <c r="M14527" s="96">
        <f t="shared" si="459"/>
        <v>1</v>
      </c>
      <c r="N14527" s="273"/>
    </row>
    <row r="14528" spans="4:14" x14ac:dyDescent="0.25">
      <c r="D14528" s="129"/>
      <c r="F14528" s="99"/>
      <c r="G14528" s="99"/>
      <c r="H14528" s="99"/>
      <c r="I14528" s="18"/>
      <c r="K14528" s="180">
        <f t="shared" si="460"/>
        <v>0</v>
      </c>
      <c r="M14528" s="96">
        <f t="shared" si="459"/>
        <v>1</v>
      </c>
      <c r="N14528" s="273"/>
    </row>
    <row r="14529" spans="4:14" x14ac:dyDescent="0.25">
      <c r="D14529" s="129"/>
      <c r="F14529" s="99"/>
      <c r="G14529" s="99"/>
      <c r="H14529" s="99"/>
      <c r="I14529" s="18"/>
      <c r="K14529" s="180">
        <f t="shared" si="460"/>
        <v>0</v>
      </c>
      <c r="M14529" s="96">
        <f t="shared" si="459"/>
        <v>1</v>
      </c>
      <c r="N14529" s="273"/>
    </row>
    <row r="14530" spans="4:14" x14ac:dyDescent="0.25">
      <c r="D14530" s="129"/>
      <c r="F14530" s="99"/>
      <c r="G14530" s="99"/>
      <c r="H14530" s="99"/>
      <c r="I14530" s="18"/>
      <c r="K14530" s="180">
        <f t="shared" si="460"/>
        <v>0</v>
      </c>
      <c r="M14530" s="96">
        <f t="shared" si="459"/>
        <v>1</v>
      </c>
      <c r="N14530" s="273"/>
    </row>
    <row r="14531" spans="4:14" x14ac:dyDescent="0.25">
      <c r="D14531" s="129"/>
      <c r="F14531" s="99"/>
      <c r="G14531" s="99"/>
      <c r="H14531" s="99"/>
      <c r="I14531" s="18"/>
      <c r="K14531" s="180">
        <f t="shared" si="460"/>
        <v>0</v>
      </c>
      <c r="M14531" s="96">
        <f t="shared" si="459"/>
        <v>1</v>
      </c>
      <c r="N14531" s="273"/>
    </row>
    <row r="14532" spans="4:14" x14ac:dyDescent="0.25">
      <c r="D14532" s="129"/>
      <c r="F14532" s="99"/>
      <c r="G14532" s="99"/>
      <c r="H14532" s="99"/>
      <c r="I14532" s="18"/>
      <c r="K14532" s="180">
        <f t="shared" si="460"/>
        <v>0</v>
      </c>
      <c r="M14532" s="96">
        <f t="shared" si="459"/>
        <v>1</v>
      </c>
      <c r="N14532" s="273"/>
    </row>
    <row r="14533" spans="4:14" x14ac:dyDescent="0.25">
      <c r="D14533" s="129"/>
      <c r="F14533" s="99"/>
      <c r="G14533" s="99"/>
      <c r="H14533" s="99"/>
      <c r="I14533" s="18"/>
      <c r="K14533" s="180">
        <f t="shared" si="460"/>
        <v>0</v>
      </c>
      <c r="M14533" s="96">
        <f t="shared" si="459"/>
        <v>1</v>
      </c>
      <c r="N14533" s="273"/>
    </row>
    <row r="14534" spans="4:14" x14ac:dyDescent="0.25">
      <c r="D14534" s="129"/>
      <c r="F14534" s="99"/>
      <c r="G14534" s="99"/>
      <c r="H14534" s="99"/>
      <c r="I14534" s="18"/>
      <c r="K14534" s="180">
        <f t="shared" si="460"/>
        <v>0</v>
      </c>
      <c r="M14534" s="96">
        <f t="shared" si="459"/>
        <v>1</v>
      </c>
      <c r="N14534" s="273"/>
    </row>
    <row r="14535" spans="4:14" x14ac:dyDescent="0.25">
      <c r="D14535" s="129"/>
      <c r="F14535" s="99"/>
      <c r="G14535" s="99"/>
      <c r="H14535" s="99"/>
      <c r="I14535" s="18"/>
      <c r="K14535" s="180">
        <f t="shared" si="460"/>
        <v>0</v>
      </c>
      <c r="M14535" s="96">
        <f t="shared" si="459"/>
        <v>1</v>
      </c>
      <c r="N14535" s="273"/>
    </row>
    <row r="14536" spans="4:14" x14ac:dyDescent="0.25">
      <c r="D14536" s="129"/>
      <c r="F14536" s="99"/>
      <c r="G14536" s="99"/>
      <c r="H14536" s="99"/>
      <c r="I14536" s="18"/>
      <c r="K14536" s="180">
        <f t="shared" si="460"/>
        <v>0</v>
      </c>
      <c r="M14536" s="96">
        <f t="shared" si="459"/>
        <v>1</v>
      </c>
      <c r="N14536" s="273"/>
    </row>
    <row r="14537" spans="4:14" x14ac:dyDescent="0.25">
      <c r="D14537" s="129"/>
      <c r="F14537" s="99"/>
      <c r="G14537" s="99"/>
      <c r="H14537" s="99"/>
      <c r="I14537" s="18"/>
      <c r="K14537" s="180">
        <f t="shared" si="460"/>
        <v>0</v>
      </c>
      <c r="M14537" s="96">
        <f t="shared" si="459"/>
        <v>1</v>
      </c>
      <c r="N14537" s="273"/>
    </row>
    <row r="14538" spans="4:14" x14ac:dyDescent="0.25">
      <c r="D14538" s="129"/>
      <c r="F14538" s="99"/>
      <c r="G14538" s="99"/>
      <c r="H14538" s="99"/>
      <c r="I14538" s="18"/>
      <c r="K14538" s="180">
        <f t="shared" si="460"/>
        <v>0</v>
      </c>
      <c r="M14538" s="96">
        <f t="shared" si="459"/>
        <v>1</v>
      </c>
      <c r="N14538" s="273"/>
    </row>
    <row r="14539" spans="4:14" x14ac:dyDescent="0.25">
      <c r="D14539" s="129"/>
      <c r="F14539" s="99"/>
      <c r="G14539" s="99"/>
      <c r="H14539" s="99"/>
      <c r="I14539" s="18"/>
      <c r="K14539" s="180">
        <f t="shared" si="460"/>
        <v>0</v>
      </c>
      <c r="M14539" s="96">
        <f t="shared" si="459"/>
        <v>1</v>
      </c>
      <c r="N14539" s="273"/>
    </row>
    <row r="14540" spans="4:14" x14ac:dyDescent="0.25">
      <c r="D14540" s="129"/>
      <c r="F14540" s="99"/>
      <c r="G14540" s="99"/>
      <c r="H14540" s="99"/>
      <c r="I14540" s="18"/>
      <c r="K14540" s="180">
        <f t="shared" si="460"/>
        <v>0</v>
      </c>
      <c r="M14540" s="96">
        <f t="shared" si="459"/>
        <v>1</v>
      </c>
      <c r="N14540" s="273"/>
    </row>
    <row r="14541" spans="4:14" x14ac:dyDescent="0.25">
      <c r="D14541" s="129"/>
      <c r="F14541" s="99"/>
      <c r="G14541" s="99"/>
      <c r="H14541" s="99"/>
      <c r="I14541" s="18"/>
      <c r="K14541" s="180">
        <f t="shared" si="460"/>
        <v>0</v>
      </c>
      <c r="M14541" s="96">
        <f t="shared" si="459"/>
        <v>1</v>
      </c>
      <c r="N14541" s="273"/>
    </row>
    <row r="14542" spans="4:14" x14ac:dyDescent="0.25">
      <c r="D14542" s="129"/>
      <c r="F14542" s="99"/>
      <c r="G14542" s="99"/>
      <c r="H14542" s="99"/>
      <c r="I14542" s="18"/>
      <c r="K14542" s="180">
        <f t="shared" si="460"/>
        <v>0</v>
      </c>
      <c r="M14542" s="96">
        <f t="shared" si="459"/>
        <v>1</v>
      </c>
      <c r="N14542" s="273"/>
    </row>
    <row r="14543" spans="4:14" x14ac:dyDescent="0.25">
      <c r="D14543" s="129"/>
      <c r="F14543" s="99"/>
      <c r="G14543" s="99"/>
      <c r="H14543" s="99"/>
      <c r="I14543" s="18"/>
      <c r="K14543" s="180">
        <f t="shared" si="460"/>
        <v>0</v>
      </c>
      <c r="M14543" s="96">
        <f t="shared" si="459"/>
        <v>1</v>
      </c>
      <c r="N14543" s="273"/>
    </row>
    <row r="14544" spans="4:14" x14ac:dyDescent="0.25">
      <c r="D14544" s="129"/>
      <c r="F14544" s="99"/>
      <c r="G14544" s="99"/>
      <c r="H14544" s="99"/>
      <c r="I14544" s="18"/>
      <c r="K14544" s="180">
        <f t="shared" si="460"/>
        <v>0</v>
      </c>
      <c r="M14544" s="96">
        <f t="shared" si="459"/>
        <v>1</v>
      </c>
      <c r="N14544" s="273"/>
    </row>
    <row r="14545" spans="4:14" x14ac:dyDescent="0.25">
      <c r="D14545" s="129"/>
      <c r="F14545" s="99"/>
      <c r="G14545" s="99"/>
      <c r="H14545" s="99"/>
      <c r="I14545" s="18"/>
      <c r="K14545" s="180">
        <f t="shared" si="460"/>
        <v>0</v>
      </c>
      <c r="M14545" s="96">
        <f t="shared" ref="M14545:M14608" si="461">UltimoDia(D14545)</f>
        <v>1</v>
      </c>
      <c r="N14545" s="273"/>
    </row>
    <row r="14546" spans="4:14" x14ac:dyDescent="0.25">
      <c r="D14546" s="129"/>
      <c r="F14546" s="99"/>
      <c r="G14546" s="99"/>
      <c r="H14546" s="99"/>
      <c r="I14546" s="18"/>
      <c r="K14546" s="180">
        <f t="shared" si="460"/>
        <v>0</v>
      </c>
      <c r="M14546" s="96">
        <f t="shared" si="461"/>
        <v>1</v>
      </c>
      <c r="N14546" s="273"/>
    </row>
    <row r="14547" spans="4:14" x14ac:dyDescent="0.25">
      <c r="D14547" s="129"/>
      <c r="F14547" s="99"/>
      <c r="G14547" s="99"/>
      <c r="H14547" s="99"/>
      <c r="I14547" s="18"/>
      <c r="K14547" s="180">
        <f t="shared" si="460"/>
        <v>0</v>
      </c>
      <c r="M14547" s="96">
        <f t="shared" si="461"/>
        <v>1</v>
      </c>
      <c r="N14547" s="273"/>
    </row>
    <row r="14548" spans="4:14" x14ac:dyDescent="0.25">
      <c r="D14548" s="129"/>
      <c r="F14548" s="99"/>
      <c r="G14548" s="99"/>
      <c r="H14548" s="99"/>
      <c r="I14548" s="18"/>
      <c r="K14548" s="180">
        <f t="shared" si="460"/>
        <v>0</v>
      </c>
      <c r="M14548" s="96">
        <f t="shared" si="461"/>
        <v>1</v>
      </c>
      <c r="N14548" s="273"/>
    </row>
    <row r="14549" spans="4:14" x14ac:dyDescent="0.25">
      <c r="D14549" s="129"/>
      <c r="F14549" s="99"/>
      <c r="G14549" s="99"/>
      <c r="H14549" s="99"/>
      <c r="I14549" s="18"/>
      <c r="K14549" s="180">
        <f t="shared" si="460"/>
        <v>0</v>
      </c>
      <c r="M14549" s="96">
        <f t="shared" si="461"/>
        <v>1</v>
      </c>
      <c r="N14549" s="273"/>
    </row>
    <row r="14550" spans="4:14" x14ac:dyDescent="0.25">
      <c r="D14550" s="129"/>
      <c r="F14550" s="99"/>
      <c r="G14550" s="99"/>
      <c r="H14550" s="99"/>
      <c r="I14550" s="18"/>
      <c r="K14550" s="180">
        <f t="shared" si="460"/>
        <v>0</v>
      </c>
      <c r="M14550" s="96">
        <f t="shared" si="461"/>
        <v>1</v>
      </c>
      <c r="N14550" s="273"/>
    </row>
    <row r="14551" spans="4:14" x14ac:dyDescent="0.25">
      <c r="D14551" s="129"/>
      <c r="F14551" s="99"/>
      <c r="G14551" s="99"/>
      <c r="H14551" s="99"/>
      <c r="I14551" s="18"/>
      <c r="K14551" s="180">
        <f t="shared" si="460"/>
        <v>0</v>
      </c>
      <c r="M14551" s="96">
        <f t="shared" si="461"/>
        <v>1</v>
      </c>
      <c r="N14551" s="273"/>
    </row>
    <row r="14552" spans="4:14" x14ac:dyDescent="0.25">
      <c r="D14552" s="129"/>
      <c r="F14552" s="99"/>
      <c r="G14552" s="99"/>
      <c r="H14552" s="99"/>
      <c r="I14552" s="18"/>
      <c r="K14552" s="180">
        <f t="shared" si="460"/>
        <v>0</v>
      </c>
      <c r="M14552" s="96">
        <f t="shared" si="461"/>
        <v>1</v>
      </c>
      <c r="N14552" s="273"/>
    </row>
    <row r="14553" spans="4:14" x14ac:dyDescent="0.25">
      <c r="D14553" s="129"/>
      <c r="F14553" s="99"/>
      <c r="G14553" s="99"/>
      <c r="H14553" s="99"/>
      <c r="I14553" s="18"/>
      <c r="K14553" s="180">
        <f t="shared" si="460"/>
        <v>0</v>
      </c>
      <c r="M14553" s="96">
        <f t="shared" si="461"/>
        <v>1</v>
      </c>
      <c r="N14553" s="273"/>
    </row>
    <row r="14554" spans="4:14" x14ac:dyDescent="0.25">
      <c r="D14554" s="129"/>
      <c r="F14554" s="99"/>
      <c r="G14554" s="99"/>
      <c r="H14554" s="99"/>
      <c r="I14554" s="18"/>
      <c r="K14554" s="180">
        <f t="shared" si="460"/>
        <v>0</v>
      </c>
      <c r="M14554" s="96">
        <f t="shared" si="461"/>
        <v>1</v>
      </c>
      <c r="N14554" s="273"/>
    </row>
    <row r="14555" spans="4:14" x14ac:dyDescent="0.25">
      <c r="D14555" s="129"/>
      <c r="F14555" s="99"/>
      <c r="G14555" s="99"/>
      <c r="H14555" s="99"/>
      <c r="I14555" s="18"/>
      <c r="K14555" s="180">
        <f t="shared" si="460"/>
        <v>0</v>
      </c>
      <c r="M14555" s="96">
        <f t="shared" si="461"/>
        <v>1</v>
      </c>
      <c r="N14555" s="273"/>
    </row>
    <row r="14556" spans="4:14" x14ac:dyDescent="0.25">
      <c r="D14556" s="129"/>
      <c r="F14556" s="99"/>
      <c r="G14556" s="99"/>
      <c r="H14556" s="99"/>
      <c r="I14556" s="18"/>
      <c r="K14556" s="180">
        <f t="shared" si="460"/>
        <v>0</v>
      </c>
      <c r="M14556" s="96">
        <f t="shared" si="461"/>
        <v>1</v>
      </c>
      <c r="N14556" s="273"/>
    </row>
    <row r="14557" spans="4:14" x14ac:dyDescent="0.25">
      <c r="D14557" s="129"/>
      <c r="F14557" s="99"/>
      <c r="G14557" s="99"/>
      <c r="H14557" s="99"/>
      <c r="I14557" s="18"/>
      <c r="K14557" s="180">
        <f t="shared" si="460"/>
        <v>0</v>
      </c>
      <c r="M14557" s="96">
        <f t="shared" si="461"/>
        <v>1</v>
      </c>
      <c r="N14557" s="273"/>
    </row>
    <row r="14558" spans="4:14" x14ac:dyDescent="0.25">
      <c r="D14558" s="129"/>
      <c r="F14558" s="99"/>
      <c r="G14558" s="99"/>
      <c r="H14558" s="99"/>
      <c r="I14558" s="18"/>
      <c r="K14558" s="180">
        <f t="shared" si="460"/>
        <v>0</v>
      </c>
      <c r="M14558" s="96">
        <f t="shared" si="461"/>
        <v>1</v>
      </c>
      <c r="N14558" s="273"/>
    </row>
    <row r="14559" spans="4:14" x14ac:dyDescent="0.25">
      <c r="D14559" s="129"/>
      <c r="F14559" s="99"/>
      <c r="G14559" s="99"/>
      <c r="H14559" s="99"/>
      <c r="I14559" s="18"/>
      <c r="K14559" s="180">
        <f t="shared" si="460"/>
        <v>0</v>
      </c>
      <c r="M14559" s="96">
        <f t="shared" si="461"/>
        <v>1</v>
      </c>
      <c r="N14559" s="273"/>
    </row>
    <row r="14560" spans="4:14" x14ac:dyDescent="0.25">
      <c r="D14560" s="129"/>
      <c r="F14560" s="99"/>
      <c r="G14560" s="99"/>
      <c r="H14560" s="99"/>
      <c r="I14560" s="18"/>
      <c r="K14560" s="180">
        <f t="shared" si="460"/>
        <v>0</v>
      </c>
      <c r="M14560" s="96">
        <f t="shared" si="461"/>
        <v>1</v>
      </c>
      <c r="N14560" s="273"/>
    </row>
    <row r="14561" spans="4:14" x14ac:dyDescent="0.25">
      <c r="D14561" s="129"/>
      <c r="F14561" s="99"/>
      <c r="G14561" s="99"/>
      <c r="H14561" s="99"/>
      <c r="I14561" s="18"/>
      <c r="K14561" s="180">
        <f t="shared" si="460"/>
        <v>0</v>
      </c>
      <c r="M14561" s="96">
        <f t="shared" si="461"/>
        <v>1</v>
      </c>
      <c r="N14561" s="273"/>
    </row>
    <row r="14562" spans="4:14" x14ac:dyDescent="0.25">
      <c r="D14562" s="129"/>
      <c r="F14562" s="99"/>
      <c r="G14562" s="99"/>
      <c r="H14562" s="99"/>
      <c r="I14562" s="18"/>
      <c r="K14562" s="180">
        <f t="shared" si="460"/>
        <v>0</v>
      </c>
      <c r="M14562" s="96">
        <f t="shared" si="461"/>
        <v>1</v>
      </c>
      <c r="N14562" s="273"/>
    </row>
    <row r="14563" spans="4:14" x14ac:dyDescent="0.25">
      <c r="D14563" s="129"/>
      <c r="F14563" s="99"/>
      <c r="G14563" s="99"/>
      <c r="H14563" s="99"/>
      <c r="I14563" s="18"/>
      <c r="K14563" s="180">
        <f t="shared" si="460"/>
        <v>0</v>
      </c>
      <c r="M14563" s="96">
        <f t="shared" si="461"/>
        <v>1</v>
      </c>
      <c r="N14563" s="273"/>
    </row>
    <row r="14564" spans="4:14" x14ac:dyDescent="0.25">
      <c r="D14564" s="129"/>
      <c r="F14564" s="99"/>
      <c r="G14564" s="99"/>
      <c r="H14564" s="99"/>
      <c r="I14564" s="18"/>
      <c r="K14564" s="180">
        <f t="shared" si="460"/>
        <v>0</v>
      </c>
      <c r="M14564" s="96">
        <f t="shared" si="461"/>
        <v>1</v>
      </c>
      <c r="N14564" s="273"/>
    </row>
    <row r="14565" spans="4:14" x14ac:dyDescent="0.25">
      <c r="D14565" s="129"/>
      <c r="F14565" s="99"/>
      <c r="G14565" s="99"/>
      <c r="H14565" s="99"/>
      <c r="I14565" s="18"/>
      <c r="K14565" s="180">
        <f t="shared" si="460"/>
        <v>0</v>
      </c>
      <c r="M14565" s="96">
        <f t="shared" si="461"/>
        <v>1</v>
      </c>
      <c r="N14565" s="273"/>
    </row>
    <row r="14566" spans="4:14" x14ac:dyDescent="0.25">
      <c r="D14566" s="129"/>
      <c r="F14566" s="99"/>
      <c r="G14566" s="99"/>
      <c r="H14566" s="99"/>
      <c r="I14566" s="18"/>
      <c r="K14566" s="180">
        <f t="shared" si="460"/>
        <v>0</v>
      </c>
      <c r="M14566" s="96">
        <f t="shared" si="461"/>
        <v>1</v>
      </c>
      <c r="N14566" s="273"/>
    </row>
    <row r="14567" spans="4:14" x14ac:dyDescent="0.25">
      <c r="D14567" s="129"/>
      <c r="F14567" s="99"/>
      <c r="G14567" s="99"/>
      <c r="H14567" s="99"/>
      <c r="I14567" s="18"/>
      <c r="K14567" s="180">
        <f t="shared" si="460"/>
        <v>0</v>
      </c>
      <c r="M14567" s="96">
        <f t="shared" si="461"/>
        <v>1</v>
      </c>
      <c r="N14567" s="273"/>
    </row>
    <row r="14568" spans="4:14" x14ac:dyDescent="0.25">
      <c r="D14568" s="129"/>
      <c r="F14568" s="99"/>
      <c r="G14568" s="99"/>
      <c r="H14568" s="99"/>
      <c r="I14568" s="18"/>
      <c r="K14568" s="180">
        <f t="shared" si="460"/>
        <v>0</v>
      </c>
      <c r="M14568" s="96">
        <f t="shared" si="461"/>
        <v>1</v>
      </c>
      <c r="N14568" s="273"/>
    </row>
    <row r="14569" spans="4:14" x14ac:dyDescent="0.25">
      <c r="D14569" s="129"/>
      <c r="F14569" s="99"/>
      <c r="G14569" s="99"/>
      <c r="H14569" s="99"/>
      <c r="I14569" s="18"/>
      <c r="K14569" s="180">
        <f t="shared" si="460"/>
        <v>0</v>
      </c>
      <c r="M14569" s="96">
        <f t="shared" si="461"/>
        <v>1</v>
      </c>
      <c r="N14569" s="273"/>
    </row>
    <row r="14570" spans="4:14" x14ac:dyDescent="0.25">
      <c r="D14570" s="129"/>
      <c r="F14570" s="99"/>
      <c r="G14570" s="99"/>
      <c r="H14570" s="99"/>
      <c r="I14570" s="18"/>
      <c r="K14570" s="180">
        <f t="shared" ref="K14570:K14633" si="462">IF(ctConta="",K14569+F14570,IF(I14570=ctConta,K14569+F14570,K14569))</f>
        <v>0</v>
      </c>
      <c r="M14570" s="96">
        <f t="shared" si="461"/>
        <v>1</v>
      </c>
      <c r="N14570" s="273"/>
    </row>
    <row r="14571" spans="4:14" x14ac:dyDescent="0.25">
      <c r="D14571" s="129"/>
      <c r="F14571" s="99"/>
      <c r="G14571" s="99"/>
      <c r="H14571" s="99"/>
      <c r="I14571" s="18"/>
      <c r="K14571" s="180">
        <f t="shared" si="462"/>
        <v>0</v>
      </c>
      <c r="M14571" s="96">
        <f t="shared" si="461"/>
        <v>1</v>
      </c>
      <c r="N14571" s="273"/>
    </row>
    <row r="14572" spans="4:14" x14ac:dyDescent="0.25">
      <c r="D14572" s="129"/>
      <c r="F14572" s="99"/>
      <c r="G14572" s="99"/>
      <c r="H14572" s="99"/>
      <c r="I14572" s="18"/>
      <c r="K14572" s="180">
        <f t="shared" si="462"/>
        <v>0</v>
      </c>
      <c r="M14572" s="96">
        <f t="shared" si="461"/>
        <v>1</v>
      </c>
      <c r="N14572" s="273"/>
    </row>
    <row r="14573" spans="4:14" x14ac:dyDescent="0.25">
      <c r="D14573" s="129"/>
      <c r="F14573" s="99"/>
      <c r="G14573" s="99"/>
      <c r="H14573" s="99"/>
      <c r="I14573" s="18"/>
      <c r="K14573" s="180">
        <f t="shared" si="462"/>
        <v>0</v>
      </c>
      <c r="M14573" s="96">
        <f t="shared" si="461"/>
        <v>1</v>
      </c>
      <c r="N14573" s="273"/>
    </row>
    <row r="14574" spans="4:14" x14ac:dyDescent="0.25">
      <c r="D14574" s="129"/>
      <c r="F14574" s="99"/>
      <c r="G14574" s="99"/>
      <c r="H14574" s="99"/>
      <c r="I14574" s="18"/>
      <c r="K14574" s="180">
        <f t="shared" si="462"/>
        <v>0</v>
      </c>
      <c r="M14574" s="96">
        <f t="shared" si="461"/>
        <v>1</v>
      </c>
      <c r="N14574" s="273"/>
    </row>
    <row r="14575" spans="4:14" x14ac:dyDescent="0.25">
      <c r="D14575" s="129"/>
      <c r="F14575" s="99"/>
      <c r="G14575" s="99"/>
      <c r="H14575" s="99"/>
      <c r="I14575" s="18"/>
      <c r="K14575" s="180">
        <f t="shared" si="462"/>
        <v>0</v>
      </c>
      <c r="M14575" s="96">
        <f t="shared" si="461"/>
        <v>1</v>
      </c>
      <c r="N14575" s="273"/>
    </row>
    <row r="14576" spans="4:14" x14ac:dyDescent="0.25">
      <c r="K14576" s="180">
        <f t="shared" si="462"/>
        <v>0</v>
      </c>
      <c r="M14576" s="96">
        <f t="shared" si="461"/>
        <v>1</v>
      </c>
      <c r="N14576" s="273"/>
    </row>
    <row r="14577" spans="11:14" x14ac:dyDescent="0.25">
      <c r="K14577" s="180">
        <f t="shared" si="462"/>
        <v>0</v>
      </c>
      <c r="M14577" s="96">
        <f t="shared" si="461"/>
        <v>1</v>
      </c>
      <c r="N14577" s="273"/>
    </row>
    <row r="14578" spans="11:14" x14ac:dyDescent="0.25">
      <c r="K14578" s="180">
        <f t="shared" si="462"/>
        <v>0</v>
      </c>
      <c r="M14578" s="96">
        <f t="shared" si="461"/>
        <v>1</v>
      </c>
      <c r="N14578" s="273"/>
    </row>
    <row r="14579" spans="11:14" x14ac:dyDescent="0.25">
      <c r="K14579" s="180">
        <f t="shared" si="462"/>
        <v>0</v>
      </c>
      <c r="M14579" s="96">
        <f t="shared" si="461"/>
        <v>1</v>
      </c>
      <c r="N14579" s="273"/>
    </row>
    <row r="14580" spans="11:14" x14ac:dyDescent="0.25">
      <c r="K14580" s="180">
        <f t="shared" si="462"/>
        <v>0</v>
      </c>
      <c r="M14580" s="96">
        <f t="shared" si="461"/>
        <v>1</v>
      </c>
      <c r="N14580" s="273"/>
    </row>
    <row r="14581" spans="11:14" x14ac:dyDescent="0.25">
      <c r="K14581" s="180">
        <f t="shared" si="462"/>
        <v>0</v>
      </c>
      <c r="M14581" s="96">
        <f t="shared" si="461"/>
        <v>1</v>
      </c>
      <c r="N14581" s="273"/>
    </row>
    <row r="14582" spans="11:14" x14ac:dyDescent="0.25">
      <c r="K14582" s="180">
        <f t="shared" si="462"/>
        <v>0</v>
      </c>
      <c r="M14582" s="96">
        <f t="shared" si="461"/>
        <v>1</v>
      </c>
      <c r="N14582" s="273"/>
    </row>
    <row r="14583" spans="11:14" x14ac:dyDescent="0.25">
      <c r="K14583" s="180">
        <f t="shared" si="462"/>
        <v>0</v>
      </c>
      <c r="M14583" s="96">
        <f t="shared" si="461"/>
        <v>1</v>
      </c>
      <c r="N14583" s="273"/>
    </row>
    <row r="14584" spans="11:14" x14ac:dyDescent="0.25">
      <c r="K14584" s="180">
        <f t="shared" si="462"/>
        <v>0</v>
      </c>
      <c r="M14584" s="96">
        <f t="shared" si="461"/>
        <v>1</v>
      </c>
      <c r="N14584" s="273"/>
    </row>
    <row r="14585" spans="11:14" x14ac:dyDescent="0.25">
      <c r="K14585" s="180">
        <f t="shared" si="462"/>
        <v>0</v>
      </c>
      <c r="M14585" s="96">
        <f t="shared" si="461"/>
        <v>1</v>
      </c>
      <c r="N14585" s="273"/>
    </row>
    <row r="14586" spans="11:14" x14ac:dyDescent="0.25">
      <c r="K14586" s="180">
        <f t="shared" si="462"/>
        <v>0</v>
      </c>
      <c r="M14586" s="96">
        <f t="shared" si="461"/>
        <v>1</v>
      </c>
      <c r="N14586" s="273"/>
    </row>
    <row r="14587" spans="11:14" x14ac:dyDescent="0.25">
      <c r="K14587" s="180">
        <f t="shared" si="462"/>
        <v>0</v>
      </c>
      <c r="M14587" s="96">
        <f t="shared" si="461"/>
        <v>1</v>
      </c>
      <c r="N14587" s="273"/>
    </row>
    <row r="14588" spans="11:14" x14ac:dyDescent="0.25">
      <c r="K14588" s="180">
        <f t="shared" si="462"/>
        <v>0</v>
      </c>
      <c r="M14588" s="96">
        <f t="shared" si="461"/>
        <v>1</v>
      </c>
      <c r="N14588" s="273"/>
    </row>
    <row r="14589" spans="11:14" x14ac:dyDescent="0.25">
      <c r="K14589" s="180">
        <f t="shared" si="462"/>
        <v>0</v>
      </c>
      <c r="M14589" s="96">
        <f t="shared" si="461"/>
        <v>1</v>
      </c>
      <c r="N14589" s="273"/>
    </row>
    <row r="14590" spans="11:14" x14ac:dyDescent="0.25">
      <c r="K14590" s="180">
        <f t="shared" si="462"/>
        <v>0</v>
      </c>
      <c r="M14590" s="96">
        <f t="shared" si="461"/>
        <v>1</v>
      </c>
      <c r="N14590" s="273"/>
    </row>
    <row r="14591" spans="11:14" x14ac:dyDescent="0.25">
      <c r="K14591" s="180">
        <f t="shared" si="462"/>
        <v>0</v>
      </c>
      <c r="M14591" s="96">
        <f t="shared" si="461"/>
        <v>1</v>
      </c>
      <c r="N14591" s="273"/>
    </row>
    <row r="14592" spans="11:14" x14ac:dyDescent="0.25">
      <c r="K14592" s="180">
        <f t="shared" si="462"/>
        <v>0</v>
      </c>
      <c r="M14592" s="96">
        <f t="shared" si="461"/>
        <v>1</v>
      </c>
      <c r="N14592" s="273"/>
    </row>
    <row r="14593" spans="11:14" x14ac:dyDescent="0.25">
      <c r="K14593" s="180">
        <f t="shared" si="462"/>
        <v>0</v>
      </c>
      <c r="M14593" s="96">
        <f t="shared" si="461"/>
        <v>1</v>
      </c>
      <c r="N14593" s="273"/>
    </row>
    <row r="14594" spans="11:14" x14ac:dyDescent="0.25">
      <c r="K14594" s="180">
        <f t="shared" si="462"/>
        <v>0</v>
      </c>
      <c r="M14594" s="96">
        <f t="shared" si="461"/>
        <v>1</v>
      </c>
      <c r="N14594" s="273"/>
    </row>
    <row r="14595" spans="11:14" x14ac:dyDescent="0.25">
      <c r="K14595" s="180">
        <f t="shared" si="462"/>
        <v>0</v>
      </c>
      <c r="M14595" s="96">
        <f t="shared" si="461"/>
        <v>1</v>
      </c>
      <c r="N14595" s="273"/>
    </row>
    <row r="14596" spans="11:14" x14ac:dyDescent="0.25">
      <c r="K14596" s="180">
        <f t="shared" si="462"/>
        <v>0</v>
      </c>
      <c r="M14596" s="96">
        <f t="shared" si="461"/>
        <v>1</v>
      </c>
      <c r="N14596" s="273"/>
    </row>
    <row r="14597" spans="11:14" x14ac:dyDescent="0.25">
      <c r="K14597" s="180">
        <f t="shared" si="462"/>
        <v>0</v>
      </c>
      <c r="M14597" s="96">
        <f t="shared" si="461"/>
        <v>1</v>
      </c>
      <c r="N14597" s="273"/>
    </row>
    <row r="14598" spans="11:14" x14ac:dyDescent="0.25">
      <c r="K14598" s="180">
        <f t="shared" si="462"/>
        <v>0</v>
      </c>
      <c r="M14598" s="96">
        <f t="shared" si="461"/>
        <v>1</v>
      </c>
      <c r="N14598" s="273"/>
    </row>
    <row r="14599" spans="11:14" x14ac:dyDescent="0.25">
      <c r="K14599" s="180">
        <f t="shared" si="462"/>
        <v>0</v>
      </c>
      <c r="M14599" s="96">
        <f t="shared" si="461"/>
        <v>1</v>
      </c>
      <c r="N14599" s="273"/>
    </row>
    <row r="14600" spans="11:14" x14ac:dyDescent="0.25">
      <c r="K14600" s="180">
        <f t="shared" si="462"/>
        <v>0</v>
      </c>
      <c r="M14600" s="96">
        <f t="shared" si="461"/>
        <v>1</v>
      </c>
      <c r="N14600" s="273"/>
    </row>
    <row r="14601" spans="11:14" x14ac:dyDescent="0.25">
      <c r="K14601" s="180">
        <f t="shared" si="462"/>
        <v>0</v>
      </c>
      <c r="M14601" s="96">
        <f t="shared" si="461"/>
        <v>1</v>
      </c>
      <c r="N14601" s="273"/>
    </row>
    <row r="14602" spans="11:14" x14ac:dyDescent="0.25">
      <c r="K14602" s="180">
        <f t="shared" si="462"/>
        <v>0</v>
      </c>
      <c r="M14602" s="96">
        <f t="shared" si="461"/>
        <v>1</v>
      </c>
      <c r="N14602" s="273"/>
    </row>
    <row r="14603" spans="11:14" x14ac:dyDescent="0.25">
      <c r="K14603" s="180">
        <f t="shared" si="462"/>
        <v>0</v>
      </c>
      <c r="M14603" s="96">
        <f t="shared" si="461"/>
        <v>1</v>
      </c>
      <c r="N14603" s="273"/>
    </row>
    <row r="14604" spans="11:14" x14ac:dyDescent="0.25">
      <c r="K14604" s="180">
        <f t="shared" si="462"/>
        <v>0</v>
      </c>
      <c r="M14604" s="96">
        <f t="shared" si="461"/>
        <v>1</v>
      </c>
      <c r="N14604" s="273"/>
    </row>
    <row r="14605" spans="11:14" x14ac:dyDescent="0.25">
      <c r="K14605" s="180">
        <f t="shared" si="462"/>
        <v>0</v>
      </c>
      <c r="M14605" s="96">
        <f t="shared" si="461"/>
        <v>1</v>
      </c>
      <c r="N14605" s="273"/>
    </row>
    <row r="14606" spans="11:14" x14ac:dyDescent="0.25">
      <c r="K14606" s="180">
        <f t="shared" si="462"/>
        <v>0</v>
      </c>
      <c r="M14606" s="96">
        <f t="shared" si="461"/>
        <v>1</v>
      </c>
      <c r="N14606" s="273"/>
    </row>
    <row r="14607" spans="11:14" x14ac:dyDescent="0.25">
      <c r="K14607" s="180">
        <f t="shared" si="462"/>
        <v>0</v>
      </c>
      <c r="M14607" s="96">
        <f t="shared" si="461"/>
        <v>1</v>
      </c>
      <c r="N14607" s="273"/>
    </row>
    <row r="14608" spans="11:14" x14ac:dyDescent="0.25">
      <c r="K14608" s="180">
        <f t="shared" si="462"/>
        <v>0</v>
      </c>
      <c r="M14608" s="96">
        <f t="shared" si="461"/>
        <v>1</v>
      </c>
      <c r="N14608" s="273"/>
    </row>
    <row r="14609" spans="11:14" x14ac:dyDescent="0.25">
      <c r="K14609" s="180">
        <f t="shared" si="462"/>
        <v>0</v>
      </c>
      <c r="M14609" s="96">
        <f t="shared" ref="M14609:M14672" si="463">UltimoDia(D14609)</f>
        <v>1</v>
      </c>
      <c r="N14609" s="273"/>
    </row>
    <row r="14610" spans="11:14" x14ac:dyDescent="0.25">
      <c r="K14610" s="180">
        <f t="shared" si="462"/>
        <v>0</v>
      </c>
      <c r="M14610" s="96">
        <f t="shared" si="463"/>
        <v>1</v>
      </c>
      <c r="N14610" s="273"/>
    </row>
    <row r="14611" spans="11:14" x14ac:dyDescent="0.25">
      <c r="K14611" s="180">
        <f t="shared" si="462"/>
        <v>0</v>
      </c>
      <c r="M14611" s="96">
        <f t="shared" si="463"/>
        <v>1</v>
      </c>
      <c r="N14611" s="273"/>
    </row>
    <row r="14612" spans="11:14" x14ac:dyDescent="0.25">
      <c r="K14612" s="180">
        <f t="shared" si="462"/>
        <v>0</v>
      </c>
      <c r="M14612" s="96">
        <f t="shared" si="463"/>
        <v>1</v>
      </c>
      <c r="N14612" s="273"/>
    </row>
    <row r="14613" spans="11:14" x14ac:dyDescent="0.25">
      <c r="K14613" s="180">
        <f t="shared" si="462"/>
        <v>0</v>
      </c>
      <c r="M14613" s="96">
        <f t="shared" si="463"/>
        <v>1</v>
      </c>
      <c r="N14613" s="273"/>
    </row>
    <row r="14614" spans="11:14" x14ac:dyDescent="0.25">
      <c r="K14614" s="180">
        <f t="shared" si="462"/>
        <v>0</v>
      </c>
      <c r="M14614" s="96">
        <f t="shared" si="463"/>
        <v>1</v>
      </c>
      <c r="N14614" s="273"/>
    </row>
    <row r="14615" spans="11:14" x14ac:dyDescent="0.25">
      <c r="K14615" s="180">
        <f t="shared" si="462"/>
        <v>0</v>
      </c>
      <c r="M14615" s="96">
        <f t="shared" si="463"/>
        <v>1</v>
      </c>
      <c r="N14615" s="273"/>
    </row>
    <row r="14616" spans="11:14" x14ac:dyDescent="0.25">
      <c r="K14616" s="180">
        <f t="shared" si="462"/>
        <v>0</v>
      </c>
      <c r="M14616" s="96">
        <f t="shared" si="463"/>
        <v>1</v>
      </c>
      <c r="N14616" s="273"/>
    </row>
    <row r="14617" spans="11:14" x14ac:dyDescent="0.25">
      <c r="K14617" s="180">
        <f t="shared" si="462"/>
        <v>0</v>
      </c>
      <c r="M14617" s="96">
        <f t="shared" si="463"/>
        <v>1</v>
      </c>
      <c r="N14617" s="273"/>
    </row>
    <row r="14618" spans="11:14" x14ac:dyDescent="0.25">
      <c r="K14618" s="180">
        <f t="shared" si="462"/>
        <v>0</v>
      </c>
      <c r="M14618" s="96">
        <f t="shared" si="463"/>
        <v>1</v>
      </c>
      <c r="N14618" s="273"/>
    </row>
    <row r="14619" spans="11:14" x14ac:dyDescent="0.25">
      <c r="K14619" s="180">
        <f t="shared" si="462"/>
        <v>0</v>
      </c>
      <c r="M14619" s="96">
        <f t="shared" si="463"/>
        <v>1</v>
      </c>
      <c r="N14619" s="273"/>
    </row>
    <row r="14620" spans="11:14" x14ac:dyDescent="0.25">
      <c r="K14620" s="180">
        <f t="shared" si="462"/>
        <v>0</v>
      </c>
      <c r="M14620" s="96">
        <f t="shared" si="463"/>
        <v>1</v>
      </c>
      <c r="N14620" s="273"/>
    </row>
    <row r="14621" spans="11:14" x14ac:dyDescent="0.25">
      <c r="K14621" s="180">
        <f t="shared" si="462"/>
        <v>0</v>
      </c>
      <c r="M14621" s="96">
        <f t="shared" si="463"/>
        <v>1</v>
      </c>
      <c r="N14621" s="273"/>
    </row>
    <row r="14622" spans="11:14" x14ac:dyDescent="0.25">
      <c r="K14622" s="180">
        <f t="shared" si="462"/>
        <v>0</v>
      </c>
      <c r="M14622" s="96">
        <f t="shared" si="463"/>
        <v>1</v>
      </c>
      <c r="N14622" s="273"/>
    </row>
    <row r="14623" spans="11:14" x14ac:dyDescent="0.25">
      <c r="K14623" s="180">
        <f t="shared" si="462"/>
        <v>0</v>
      </c>
      <c r="M14623" s="96">
        <f t="shared" si="463"/>
        <v>1</v>
      </c>
      <c r="N14623" s="273"/>
    </row>
    <row r="14624" spans="11:14" x14ac:dyDescent="0.25">
      <c r="K14624" s="180">
        <f t="shared" si="462"/>
        <v>0</v>
      </c>
      <c r="M14624" s="96">
        <f t="shared" si="463"/>
        <v>1</v>
      </c>
      <c r="N14624" s="273"/>
    </row>
    <row r="14625" spans="11:14" x14ac:dyDescent="0.25">
      <c r="K14625" s="180">
        <f t="shared" si="462"/>
        <v>0</v>
      </c>
      <c r="M14625" s="96">
        <f t="shared" si="463"/>
        <v>1</v>
      </c>
      <c r="N14625" s="273"/>
    </row>
    <row r="14626" spans="11:14" x14ac:dyDescent="0.25">
      <c r="K14626" s="180">
        <f t="shared" si="462"/>
        <v>0</v>
      </c>
      <c r="M14626" s="96">
        <f t="shared" si="463"/>
        <v>1</v>
      </c>
      <c r="N14626" s="273"/>
    </row>
    <row r="14627" spans="11:14" x14ac:dyDescent="0.25">
      <c r="K14627" s="180">
        <f t="shared" si="462"/>
        <v>0</v>
      </c>
      <c r="M14627" s="96">
        <f t="shared" si="463"/>
        <v>1</v>
      </c>
      <c r="N14627" s="273"/>
    </row>
    <row r="14628" spans="11:14" x14ac:dyDescent="0.25">
      <c r="K14628" s="180">
        <f t="shared" si="462"/>
        <v>0</v>
      </c>
      <c r="M14628" s="96">
        <f t="shared" si="463"/>
        <v>1</v>
      </c>
      <c r="N14628" s="273"/>
    </row>
    <row r="14629" spans="11:14" x14ac:dyDescent="0.25">
      <c r="K14629" s="180">
        <f t="shared" si="462"/>
        <v>0</v>
      </c>
      <c r="M14629" s="96">
        <f t="shared" si="463"/>
        <v>1</v>
      </c>
      <c r="N14629" s="273"/>
    </row>
    <row r="14630" spans="11:14" x14ac:dyDescent="0.25">
      <c r="K14630" s="180">
        <f t="shared" si="462"/>
        <v>0</v>
      </c>
      <c r="M14630" s="96">
        <f t="shared" si="463"/>
        <v>1</v>
      </c>
      <c r="N14630" s="273"/>
    </row>
    <row r="14631" spans="11:14" x14ac:dyDescent="0.25">
      <c r="K14631" s="180">
        <f t="shared" si="462"/>
        <v>0</v>
      </c>
      <c r="M14631" s="96">
        <f t="shared" si="463"/>
        <v>1</v>
      </c>
      <c r="N14631" s="273"/>
    </row>
    <row r="14632" spans="11:14" x14ac:dyDescent="0.25">
      <c r="K14632" s="180">
        <f t="shared" si="462"/>
        <v>0</v>
      </c>
      <c r="M14632" s="96">
        <f t="shared" si="463"/>
        <v>1</v>
      </c>
      <c r="N14632" s="273"/>
    </row>
    <row r="14633" spans="11:14" x14ac:dyDescent="0.25">
      <c r="K14633" s="180">
        <f t="shared" si="462"/>
        <v>0</v>
      </c>
      <c r="M14633" s="96">
        <f t="shared" si="463"/>
        <v>1</v>
      </c>
      <c r="N14633" s="273"/>
    </row>
    <row r="14634" spans="11:14" x14ac:dyDescent="0.25">
      <c r="K14634" s="180">
        <f t="shared" ref="K14634:K14697" si="464">IF(ctConta="",K14633+F14634,IF(I14634=ctConta,K14633+F14634,K14633))</f>
        <v>0</v>
      </c>
      <c r="M14634" s="96">
        <f t="shared" si="463"/>
        <v>1</v>
      </c>
      <c r="N14634" s="273"/>
    </row>
    <row r="14635" spans="11:14" x14ac:dyDescent="0.25">
      <c r="K14635" s="180">
        <f t="shared" si="464"/>
        <v>0</v>
      </c>
      <c r="M14635" s="96">
        <f t="shared" si="463"/>
        <v>1</v>
      </c>
      <c r="N14635" s="273"/>
    </row>
    <row r="14636" spans="11:14" x14ac:dyDescent="0.25">
      <c r="K14636" s="180">
        <f t="shared" si="464"/>
        <v>0</v>
      </c>
      <c r="M14636" s="96">
        <f t="shared" si="463"/>
        <v>1</v>
      </c>
      <c r="N14636" s="273"/>
    </row>
    <row r="14637" spans="11:14" x14ac:dyDescent="0.25">
      <c r="K14637" s="180">
        <f t="shared" si="464"/>
        <v>0</v>
      </c>
      <c r="M14637" s="96">
        <f t="shared" si="463"/>
        <v>1</v>
      </c>
      <c r="N14637" s="273"/>
    </row>
    <row r="14638" spans="11:14" x14ac:dyDescent="0.25">
      <c r="K14638" s="180">
        <f t="shared" si="464"/>
        <v>0</v>
      </c>
      <c r="M14638" s="96">
        <f t="shared" si="463"/>
        <v>1</v>
      </c>
      <c r="N14638" s="273"/>
    </row>
    <row r="14639" spans="11:14" x14ac:dyDescent="0.25">
      <c r="K14639" s="180">
        <f t="shared" si="464"/>
        <v>0</v>
      </c>
      <c r="M14639" s="96">
        <f t="shared" si="463"/>
        <v>1</v>
      </c>
      <c r="N14639" s="273"/>
    </row>
    <row r="14640" spans="11:14" x14ac:dyDescent="0.25">
      <c r="K14640" s="180">
        <f t="shared" si="464"/>
        <v>0</v>
      </c>
      <c r="M14640" s="96">
        <f t="shared" si="463"/>
        <v>1</v>
      </c>
      <c r="N14640" s="273"/>
    </row>
    <row r="14641" spans="11:14" x14ac:dyDescent="0.25">
      <c r="K14641" s="180">
        <f t="shared" si="464"/>
        <v>0</v>
      </c>
      <c r="M14641" s="96">
        <f t="shared" si="463"/>
        <v>1</v>
      </c>
      <c r="N14641" s="273"/>
    </row>
    <row r="14642" spans="11:14" x14ac:dyDescent="0.25">
      <c r="K14642" s="180">
        <f t="shared" si="464"/>
        <v>0</v>
      </c>
      <c r="M14642" s="96">
        <f t="shared" si="463"/>
        <v>1</v>
      </c>
      <c r="N14642" s="273"/>
    </row>
    <row r="14643" spans="11:14" x14ac:dyDescent="0.25">
      <c r="K14643" s="180">
        <f t="shared" si="464"/>
        <v>0</v>
      </c>
      <c r="M14643" s="96">
        <f t="shared" si="463"/>
        <v>1</v>
      </c>
      <c r="N14643" s="273"/>
    </row>
    <row r="14644" spans="11:14" x14ac:dyDescent="0.25">
      <c r="K14644" s="180">
        <f t="shared" si="464"/>
        <v>0</v>
      </c>
      <c r="M14644" s="96">
        <f t="shared" si="463"/>
        <v>1</v>
      </c>
      <c r="N14644" s="273"/>
    </row>
    <row r="14645" spans="11:14" x14ac:dyDescent="0.25">
      <c r="K14645" s="180">
        <f t="shared" si="464"/>
        <v>0</v>
      </c>
      <c r="M14645" s="96">
        <f t="shared" si="463"/>
        <v>1</v>
      </c>
      <c r="N14645" s="273"/>
    </row>
    <row r="14646" spans="11:14" x14ac:dyDescent="0.25">
      <c r="K14646" s="180">
        <f t="shared" si="464"/>
        <v>0</v>
      </c>
      <c r="M14646" s="96">
        <f t="shared" si="463"/>
        <v>1</v>
      </c>
      <c r="N14646" s="273"/>
    </row>
    <row r="14647" spans="11:14" x14ac:dyDescent="0.25">
      <c r="K14647" s="180">
        <f t="shared" si="464"/>
        <v>0</v>
      </c>
      <c r="M14647" s="96">
        <f t="shared" si="463"/>
        <v>1</v>
      </c>
      <c r="N14647" s="273"/>
    </row>
    <row r="14648" spans="11:14" x14ac:dyDescent="0.25">
      <c r="K14648" s="180">
        <f t="shared" si="464"/>
        <v>0</v>
      </c>
      <c r="M14648" s="96">
        <f t="shared" si="463"/>
        <v>1</v>
      </c>
      <c r="N14648" s="273"/>
    </row>
    <row r="14649" spans="11:14" x14ac:dyDescent="0.25">
      <c r="K14649" s="180">
        <f t="shared" si="464"/>
        <v>0</v>
      </c>
      <c r="M14649" s="96">
        <f t="shared" si="463"/>
        <v>1</v>
      </c>
      <c r="N14649" s="273"/>
    </row>
    <row r="14650" spans="11:14" x14ac:dyDescent="0.25">
      <c r="K14650" s="180">
        <f t="shared" si="464"/>
        <v>0</v>
      </c>
      <c r="M14650" s="96">
        <f t="shared" si="463"/>
        <v>1</v>
      </c>
      <c r="N14650" s="273"/>
    </row>
    <row r="14651" spans="11:14" x14ac:dyDescent="0.25">
      <c r="K14651" s="180">
        <f t="shared" si="464"/>
        <v>0</v>
      </c>
      <c r="M14651" s="96">
        <f t="shared" si="463"/>
        <v>1</v>
      </c>
      <c r="N14651" s="273"/>
    </row>
    <row r="14652" spans="11:14" x14ac:dyDescent="0.25">
      <c r="K14652" s="180">
        <f t="shared" si="464"/>
        <v>0</v>
      </c>
      <c r="M14652" s="96">
        <f t="shared" si="463"/>
        <v>1</v>
      </c>
      <c r="N14652" s="273"/>
    </row>
    <row r="14653" spans="11:14" x14ac:dyDescent="0.25">
      <c r="K14653" s="180">
        <f t="shared" si="464"/>
        <v>0</v>
      </c>
      <c r="M14653" s="96">
        <f t="shared" si="463"/>
        <v>1</v>
      </c>
      <c r="N14653" s="273"/>
    </row>
    <row r="14654" spans="11:14" x14ac:dyDescent="0.25">
      <c r="K14654" s="180">
        <f t="shared" si="464"/>
        <v>0</v>
      </c>
      <c r="M14654" s="96">
        <f t="shared" si="463"/>
        <v>1</v>
      </c>
      <c r="N14654" s="273"/>
    </row>
    <row r="14655" spans="11:14" x14ac:dyDescent="0.25">
      <c r="K14655" s="180">
        <f t="shared" si="464"/>
        <v>0</v>
      </c>
      <c r="M14655" s="96">
        <f t="shared" si="463"/>
        <v>1</v>
      </c>
      <c r="N14655" s="273"/>
    </row>
    <row r="14656" spans="11:14" x14ac:dyDescent="0.25">
      <c r="K14656" s="180">
        <f t="shared" si="464"/>
        <v>0</v>
      </c>
      <c r="M14656" s="96">
        <f t="shared" si="463"/>
        <v>1</v>
      </c>
      <c r="N14656" s="273"/>
    </row>
    <row r="14657" spans="11:14" x14ac:dyDescent="0.25">
      <c r="K14657" s="180">
        <f t="shared" si="464"/>
        <v>0</v>
      </c>
      <c r="M14657" s="96">
        <f t="shared" si="463"/>
        <v>1</v>
      </c>
      <c r="N14657" s="273"/>
    </row>
    <row r="14658" spans="11:14" x14ac:dyDescent="0.25">
      <c r="K14658" s="180">
        <f t="shared" si="464"/>
        <v>0</v>
      </c>
      <c r="M14658" s="96">
        <f t="shared" si="463"/>
        <v>1</v>
      </c>
      <c r="N14658" s="273"/>
    </row>
    <row r="14659" spans="11:14" x14ac:dyDescent="0.25">
      <c r="K14659" s="180">
        <f t="shared" si="464"/>
        <v>0</v>
      </c>
      <c r="M14659" s="96">
        <f t="shared" si="463"/>
        <v>1</v>
      </c>
      <c r="N14659" s="273"/>
    </row>
    <row r="14660" spans="11:14" x14ac:dyDescent="0.25">
      <c r="K14660" s="180">
        <f t="shared" si="464"/>
        <v>0</v>
      </c>
      <c r="M14660" s="96">
        <f t="shared" si="463"/>
        <v>1</v>
      </c>
      <c r="N14660" s="273"/>
    </row>
    <row r="14661" spans="11:14" x14ac:dyDescent="0.25">
      <c r="K14661" s="180">
        <f t="shared" si="464"/>
        <v>0</v>
      </c>
      <c r="M14661" s="96">
        <f t="shared" si="463"/>
        <v>1</v>
      </c>
      <c r="N14661" s="273"/>
    </row>
    <row r="14662" spans="11:14" x14ac:dyDescent="0.25">
      <c r="K14662" s="180">
        <f t="shared" si="464"/>
        <v>0</v>
      </c>
      <c r="M14662" s="96">
        <f t="shared" si="463"/>
        <v>1</v>
      </c>
      <c r="N14662" s="273"/>
    </row>
    <row r="14663" spans="11:14" x14ac:dyDescent="0.25">
      <c r="K14663" s="180">
        <f t="shared" si="464"/>
        <v>0</v>
      </c>
      <c r="M14663" s="96">
        <f t="shared" si="463"/>
        <v>1</v>
      </c>
      <c r="N14663" s="273"/>
    </row>
    <row r="14664" spans="11:14" x14ac:dyDescent="0.25">
      <c r="K14664" s="180">
        <f t="shared" si="464"/>
        <v>0</v>
      </c>
      <c r="M14664" s="96">
        <f t="shared" si="463"/>
        <v>1</v>
      </c>
      <c r="N14664" s="273"/>
    </row>
    <row r="14665" spans="11:14" x14ac:dyDescent="0.25">
      <c r="K14665" s="180">
        <f t="shared" si="464"/>
        <v>0</v>
      </c>
      <c r="M14665" s="96">
        <f t="shared" si="463"/>
        <v>1</v>
      </c>
      <c r="N14665" s="273"/>
    </row>
    <row r="14666" spans="11:14" x14ac:dyDescent="0.25">
      <c r="K14666" s="180">
        <f t="shared" si="464"/>
        <v>0</v>
      </c>
      <c r="M14666" s="96">
        <f t="shared" si="463"/>
        <v>1</v>
      </c>
      <c r="N14666" s="273"/>
    </row>
    <row r="14667" spans="11:14" x14ac:dyDescent="0.25">
      <c r="K14667" s="180">
        <f t="shared" si="464"/>
        <v>0</v>
      </c>
      <c r="M14667" s="96">
        <f t="shared" si="463"/>
        <v>1</v>
      </c>
      <c r="N14667" s="273"/>
    </row>
    <row r="14668" spans="11:14" x14ac:dyDescent="0.25">
      <c r="K14668" s="180">
        <f t="shared" si="464"/>
        <v>0</v>
      </c>
      <c r="M14668" s="96">
        <f t="shared" si="463"/>
        <v>1</v>
      </c>
      <c r="N14668" s="273"/>
    </row>
    <row r="14669" spans="11:14" x14ac:dyDescent="0.25">
      <c r="K14669" s="180">
        <f t="shared" si="464"/>
        <v>0</v>
      </c>
      <c r="M14669" s="96">
        <f t="shared" si="463"/>
        <v>1</v>
      </c>
      <c r="N14669" s="273"/>
    </row>
    <row r="14670" spans="11:14" x14ac:dyDescent="0.25">
      <c r="K14670" s="180">
        <f t="shared" si="464"/>
        <v>0</v>
      </c>
      <c r="M14670" s="96">
        <f t="shared" si="463"/>
        <v>1</v>
      </c>
      <c r="N14670" s="273"/>
    </row>
    <row r="14671" spans="11:14" x14ac:dyDescent="0.25">
      <c r="K14671" s="180">
        <f t="shared" si="464"/>
        <v>0</v>
      </c>
      <c r="M14671" s="96">
        <f t="shared" si="463"/>
        <v>1</v>
      </c>
      <c r="N14671" s="273"/>
    </row>
    <row r="14672" spans="11:14" x14ac:dyDescent="0.25">
      <c r="K14672" s="180">
        <f t="shared" si="464"/>
        <v>0</v>
      </c>
      <c r="M14672" s="96">
        <f t="shared" si="463"/>
        <v>1</v>
      </c>
      <c r="N14672" s="273"/>
    </row>
    <row r="14673" spans="11:14" x14ac:dyDescent="0.25">
      <c r="K14673" s="180">
        <f t="shared" si="464"/>
        <v>0</v>
      </c>
      <c r="M14673" s="96">
        <f t="shared" ref="M14673:M14736" si="465">UltimoDia(D14673)</f>
        <v>1</v>
      </c>
      <c r="N14673" s="273"/>
    </row>
    <row r="14674" spans="11:14" x14ac:dyDescent="0.25">
      <c r="K14674" s="180">
        <f t="shared" si="464"/>
        <v>0</v>
      </c>
      <c r="M14674" s="96">
        <f t="shared" si="465"/>
        <v>1</v>
      </c>
      <c r="N14674" s="273"/>
    </row>
    <row r="14675" spans="11:14" x14ac:dyDescent="0.25">
      <c r="K14675" s="180">
        <f t="shared" si="464"/>
        <v>0</v>
      </c>
      <c r="M14675" s="96">
        <f t="shared" si="465"/>
        <v>1</v>
      </c>
      <c r="N14675" s="273"/>
    </row>
    <row r="14676" spans="11:14" x14ac:dyDescent="0.25">
      <c r="K14676" s="180">
        <f t="shared" si="464"/>
        <v>0</v>
      </c>
      <c r="M14676" s="96">
        <f t="shared" si="465"/>
        <v>1</v>
      </c>
      <c r="N14676" s="273"/>
    </row>
    <row r="14677" spans="11:14" x14ac:dyDescent="0.25">
      <c r="K14677" s="180">
        <f t="shared" si="464"/>
        <v>0</v>
      </c>
      <c r="M14677" s="96">
        <f t="shared" si="465"/>
        <v>1</v>
      </c>
      <c r="N14677" s="273"/>
    </row>
    <row r="14678" spans="11:14" x14ac:dyDescent="0.25">
      <c r="K14678" s="180">
        <f t="shared" si="464"/>
        <v>0</v>
      </c>
      <c r="M14678" s="96">
        <f t="shared" si="465"/>
        <v>1</v>
      </c>
      <c r="N14678" s="273"/>
    </row>
    <row r="14679" spans="11:14" x14ac:dyDescent="0.25">
      <c r="K14679" s="180">
        <f t="shared" si="464"/>
        <v>0</v>
      </c>
      <c r="M14679" s="96">
        <f t="shared" si="465"/>
        <v>1</v>
      </c>
      <c r="N14679" s="273"/>
    </row>
    <row r="14680" spans="11:14" x14ac:dyDescent="0.25">
      <c r="K14680" s="180">
        <f t="shared" si="464"/>
        <v>0</v>
      </c>
      <c r="M14680" s="96">
        <f t="shared" si="465"/>
        <v>1</v>
      </c>
      <c r="N14680" s="273"/>
    </row>
    <row r="14681" spans="11:14" x14ac:dyDescent="0.25">
      <c r="K14681" s="180">
        <f t="shared" si="464"/>
        <v>0</v>
      </c>
      <c r="M14681" s="96">
        <f t="shared" si="465"/>
        <v>1</v>
      </c>
      <c r="N14681" s="273"/>
    </row>
    <row r="14682" spans="11:14" x14ac:dyDescent="0.25">
      <c r="K14682" s="180">
        <f t="shared" si="464"/>
        <v>0</v>
      </c>
      <c r="M14682" s="96">
        <f t="shared" si="465"/>
        <v>1</v>
      </c>
      <c r="N14682" s="273"/>
    </row>
    <row r="14683" spans="11:14" x14ac:dyDescent="0.25">
      <c r="K14683" s="180">
        <f t="shared" si="464"/>
        <v>0</v>
      </c>
      <c r="M14683" s="96">
        <f t="shared" si="465"/>
        <v>1</v>
      </c>
      <c r="N14683" s="273"/>
    </row>
    <row r="14684" spans="11:14" x14ac:dyDescent="0.25">
      <c r="K14684" s="180">
        <f t="shared" si="464"/>
        <v>0</v>
      </c>
      <c r="M14684" s="96">
        <f t="shared" si="465"/>
        <v>1</v>
      </c>
      <c r="N14684" s="273"/>
    </row>
    <row r="14685" spans="11:14" x14ac:dyDescent="0.25">
      <c r="K14685" s="180">
        <f t="shared" si="464"/>
        <v>0</v>
      </c>
      <c r="M14685" s="96">
        <f t="shared" si="465"/>
        <v>1</v>
      </c>
      <c r="N14685" s="273"/>
    </row>
    <row r="14686" spans="11:14" x14ac:dyDescent="0.25">
      <c r="K14686" s="180">
        <f t="shared" si="464"/>
        <v>0</v>
      </c>
      <c r="M14686" s="96">
        <f t="shared" si="465"/>
        <v>1</v>
      </c>
      <c r="N14686" s="273"/>
    </row>
    <row r="14687" spans="11:14" x14ac:dyDescent="0.25">
      <c r="K14687" s="180">
        <f t="shared" si="464"/>
        <v>0</v>
      </c>
      <c r="M14687" s="96">
        <f t="shared" si="465"/>
        <v>1</v>
      </c>
      <c r="N14687" s="273"/>
    </row>
    <row r="14688" spans="11:14" x14ac:dyDescent="0.25">
      <c r="K14688" s="180">
        <f t="shared" si="464"/>
        <v>0</v>
      </c>
      <c r="M14688" s="96">
        <f t="shared" si="465"/>
        <v>1</v>
      </c>
      <c r="N14688" s="273"/>
    </row>
    <row r="14689" spans="11:14" x14ac:dyDescent="0.25">
      <c r="K14689" s="180">
        <f t="shared" si="464"/>
        <v>0</v>
      </c>
      <c r="M14689" s="96">
        <f t="shared" si="465"/>
        <v>1</v>
      </c>
      <c r="N14689" s="273"/>
    </row>
    <row r="14690" spans="11:14" x14ac:dyDescent="0.25">
      <c r="K14690" s="180">
        <f t="shared" si="464"/>
        <v>0</v>
      </c>
      <c r="M14690" s="96">
        <f t="shared" si="465"/>
        <v>1</v>
      </c>
      <c r="N14690" s="273"/>
    </row>
    <row r="14691" spans="11:14" x14ac:dyDescent="0.25">
      <c r="K14691" s="180">
        <f t="shared" si="464"/>
        <v>0</v>
      </c>
      <c r="M14691" s="96">
        <f t="shared" si="465"/>
        <v>1</v>
      </c>
      <c r="N14691" s="273"/>
    </row>
    <row r="14692" spans="11:14" x14ac:dyDescent="0.25">
      <c r="K14692" s="180">
        <f t="shared" si="464"/>
        <v>0</v>
      </c>
      <c r="M14692" s="96">
        <f t="shared" si="465"/>
        <v>1</v>
      </c>
      <c r="N14692" s="273"/>
    </row>
    <row r="14693" spans="11:14" x14ac:dyDescent="0.25">
      <c r="K14693" s="180">
        <f t="shared" si="464"/>
        <v>0</v>
      </c>
      <c r="M14693" s="96">
        <f t="shared" si="465"/>
        <v>1</v>
      </c>
      <c r="N14693" s="273"/>
    </row>
    <row r="14694" spans="11:14" x14ac:dyDescent="0.25">
      <c r="K14694" s="180">
        <f t="shared" si="464"/>
        <v>0</v>
      </c>
      <c r="M14694" s="96">
        <f t="shared" si="465"/>
        <v>1</v>
      </c>
      <c r="N14694" s="273"/>
    </row>
    <row r="14695" spans="11:14" x14ac:dyDescent="0.25">
      <c r="K14695" s="180">
        <f t="shared" si="464"/>
        <v>0</v>
      </c>
      <c r="M14695" s="96">
        <f t="shared" si="465"/>
        <v>1</v>
      </c>
      <c r="N14695" s="273"/>
    </row>
    <row r="14696" spans="11:14" x14ac:dyDescent="0.25">
      <c r="K14696" s="180">
        <f t="shared" si="464"/>
        <v>0</v>
      </c>
      <c r="M14696" s="96">
        <f t="shared" si="465"/>
        <v>1</v>
      </c>
      <c r="N14696" s="273"/>
    </row>
    <row r="14697" spans="11:14" x14ac:dyDescent="0.25">
      <c r="K14697" s="180">
        <f t="shared" si="464"/>
        <v>0</v>
      </c>
      <c r="M14697" s="96">
        <f t="shared" si="465"/>
        <v>1</v>
      </c>
      <c r="N14697" s="273"/>
    </row>
    <row r="14698" spans="11:14" x14ac:dyDescent="0.25">
      <c r="K14698" s="180">
        <f t="shared" ref="K14698:K14761" si="466">IF(ctConta="",K14697+F14698,IF(I14698=ctConta,K14697+F14698,K14697))</f>
        <v>0</v>
      </c>
      <c r="M14698" s="96">
        <f t="shared" si="465"/>
        <v>1</v>
      </c>
      <c r="N14698" s="273"/>
    </row>
    <row r="14699" spans="11:14" x14ac:dyDescent="0.25">
      <c r="K14699" s="180">
        <f t="shared" si="466"/>
        <v>0</v>
      </c>
      <c r="M14699" s="96">
        <f t="shared" si="465"/>
        <v>1</v>
      </c>
      <c r="N14699" s="273"/>
    </row>
    <row r="14700" spans="11:14" x14ac:dyDescent="0.25">
      <c r="K14700" s="180">
        <f t="shared" si="466"/>
        <v>0</v>
      </c>
      <c r="M14700" s="96">
        <f t="shared" si="465"/>
        <v>1</v>
      </c>
      <c r="N14700" s="273"/>
    </row>
    <row r="14701" spans="11:14" x14ac:dyDescent="0.25">
      <c r="K14701" s="180">
        <f t="shared" si="466"/>
        <v>0</v>
      </c>
      <c r="M14701" s="96">
        <f t="shared" si="465"/>
        <v>1</v>
      </c>
      <c r="N14701" s="273"/>
    </row>
    <row r="14702" spans="11:14" x14ac:dyDescent="0.25">
      <c r="K14702" s="180">
        <f t="shared" si="466"/>
        <v>0</v>
      </c>
      <c r="M14702" s="96">
        <f t="shared" si="465"/>
        <v>1</v>
      </c>
      <c r="N14702" s="273"/>
    </row>
    <row r="14703" spans="11:14" x14ac:dyDescent="0.25">
      <c r="K14703" s="180">
        <f t="shared" si="466"/>
        <v>0</v>
      </c>
      <c r="M14703" s="96">
        <f t="shared" si="465"/>
        <v>1</v>
      </c>
      <c r="N14703" s="273"/>
    </row>
    <row r="14704" spans="11:14" x14ac:dyDescent="0.25">
      <c r="K14704" s="180">
        <f t="shared" si="466"/>
        <v>0</v>
      </c>
      <c r="M14704" s="96">
        <f t="shared" si="465"/>
        <v>1</v>
      </c>
      <c r="N14704" s="273"/>
    </row>
    <row r="14705" spans="11:14" x14ac:dyDescent="0.25">
      <c r="K14705" s="180">
        <f t="shared" si="466"/>
        <v>0</v>
      </c>
      <c r="M14705" s="96">
        <f t="shared" si="465"/>
        <v>1</v>
      </c>
      <c r="N14705" s="273"/>
    </row>
    <row r="14706" spans="11:14" x14ac:dyDescent="0.25">
      <c r="K14706" s="180">
        <f t="shared" si="466"/>
        <v>0</v>
      </c>
      <c r="M14706" s="96">
        <f t="shared" si="465"/>
        <v>1</v>
      </c>
      <c r="N14706" s="273"/>
    </row>
    <row r="14707" spans="11:14" x14ac:dyDescent="0.25">
      <c r="K14707" s="180">
        <f t="shared" si="466"/>
        <v>0</v>
      </c>
      <c r="M14707" s="96">
        <f t="shared" si="465"/>
        <v>1</v>
      </c>
      <c r="N14707" s="273"/>
    </row>
    <row r="14708" spans="11:14" x14ac:dyDescent="0.25">
      <c r="K14708" s="180">
        <f t="shared" si="466"/>
        <v>0</v>
      </c>
      <c r="M14708" s="96">
        <f t="shared" si="465"/>
        <v>1</v>
      </c>
      <c r="N14708" s="273"/>
    </row>
    <row r="14709" spans="11:14" x14ac:dyDescent="0.25">
      <c r="K14709" s="180">
        <f t="shared" si="466"/>
        <v>0</v>
      </c>
      <c r="M14709" s="96">
        <f t="shared" si="465"/>
        <v>1</v>
      </c>
      <c r="N14709" s="273"/>
    </row>
    <row r="14710" spans="11:14" x14ac:dyDescent="0.25">
      <c r="K14710" s="180">
        <f t="shared" si="466"/>
        <v>0</v>
      </c>
      <c r="M14710" s="96">
        <f t="shared" si="465"/>
        <v>1</v>
      </c>
      <c r="N14710" s="273"/>
    </row>
    <row r="14711" spans="11:14" x14ac:dyDescent="0.25">
      <c r="K14711" s="180">
        <f t="shared" si="466"/>
        <v>0</v>
      </c>
      <c r="M14711" s="96">
        <f t="shared" si="465"/>
        <v>1</v>
      </c>
      <c r="N14711" s="273"/>
    </row>
    <row r="14712" spans="11:14" x14ac:dyDescent="0.25">
      <c r="K14712" s="180">
        <f t="shared" si="466"/>
        <v>0</v>
      </c>
      <c r="M14712" s="96">
        <f t="shared" si="465"/>
        <v>1</v>
      </c>
      <c r="N14712" s="273"/>
    </row>
    <row r="14713" spans="11:14" x14ac:dyDescent="0.25">
      <c r="K14713" s="180">
        <f t="shared" si="466"/>
        <v>0</v>
      </c>
      <c r="M14713" s="96">
        <f t="shared" si="465"/>
        <v>1</v>
      </c>
      <c r="N14713" s="273"/>
    </row>
    <row r="14714" spans="11:14" x14ac:dyDescent="0.25">
      <c r="K14714" s="180">
        <f t="shared" si="466"/>
        <v>0</v>
      </c>
      <c r="M14714" s="96">
        <f t="shared" si="465"/>
        <v>1</v>
      </c>
      <c r="N14714" s="273"/>
    </row>
    <row r="14715" spans="11:14" x14ac:dyDescent="0.25">
      <c r="K14715" s="180">
        <f t="shared" si="466"/>
        <v>0</v>
      </c>
      <c r="M14715" s="96">
        <f t="shared" si="465"/>
        <v>1</v>
      </c>
      <c r="N14715" s="273"/>
    </row>
    <row r="14716" spans="11:14" x14ac:dyDescent="0.25">
      <c r="K14716" s="180">
        <f t="shared" si="466"/>
        <v>0</v>
      </c>
      <c r="M14716" s="96">
        <f t="shared" si="465"/>
        <v>1</v>
      </c>
      <c r="N14716" s="273"/>
    </row>
    <row r="14717" spans="11:14" x14ac:dyDescent="0.25">
      <c r="K14717" s="180">
        <f t="shared" si="466"/>
        <v>0</v>
      </c>
      <c r="M14717" s="96">
        <f t="shared" si="465"/>
        <v>1</v>
      </c>
      <c r="N14717" s="273"/>
    </row>
    <row r="14718" spans="11:14" x14ac:dyDescent="0.25">
      <c r="K14718" s="180">
        <f t="shared" si="466"/>
        <v>0</v>
      </c>
      <c r="M14718" s="96">
        <f t="shared" si="465"/>
        <v>1</v>
      </c>
      <c r="N14718" s="273"/>
    </row>
    <row r="14719" spans="11:14" x14ac:dyDescent="0.25">
      <c r="K14719" s="180">
        <f t="shared" si="466"/>
        <v>0</v>
      </c>
      <c r="M14719" s="96">
        <f t="shared" si="465"/>
        <v>1</v>
      </c>
      <c r="N14719" s="273"/>
    </row>
    <row r="14720" spans="11:14" x14ac:dyDescent="0.25">
      <c r="K14720" s="180">
        <f t="shared" si="466"/>
        <v>0</v>
      </c>
      <c r="M14720" s="96">
        <f t="shared" si="465"/>
        <v>1</v>
      </c>
      <c r="N14720" s="273"/>
    </row>
    <row r="14721" spans="11:14" x14ac:dyDescent="0.25">
      <c r="K14721" s="180">
        <f t="shared" si="466"/>
        <v>0</v>
      </c>
      <c r="M14721" s="96">
        <f t="shared" si="465"/>
        <v>1</v>
      </c>
      <c r="N14721" s="273"/>
    </row>
    <row r="14722" spans="11:14" x14ac:dyDescent="0.25">
      <c r="K14722" s="180">
        <f t="shared" si="466"/>
        <v>0</v>
      </c>
      <c r="M14722" s="96">
        <f t="shared" si="465"/>
        <v>1</v>
      </c>
      <c r="N14722" s="273"/>
    </row>
    <row r="14723" spans="11:14" x14ac:dyDescent="0.25">
      <c r="K14723" s="180">
        <f t="shared" si="466"/>
        <v>0</v>
      </c>
      <c r="M14723" s="96">
        <f t="shared" si="465"/>
        <v>1</v>
      </c>
      <c r="N14723" s="273"/>
    </row>
    <row r="14724" spans="11:14" x14ac:dyDescent="0.25">
      <c r="K14724" s="180">
        <f t="shared" si="466"/>
        <v>0</v>
      </c>
      <c r="M14724" s="96">
        <f t="shared" si="465"/>
        <v>1</v>
      </c>
      <c r="N14724" s="273"/>
    </row>
    <row r="14725" spans="11:14" x14ac:dyDescent="0.25">
      <c r="K14725" s="180">
        <f t="shared" si="466"/>
        <v>0</v>
      </c>
      <c r="M14725" s="96">
        <f t="shared" si="465"/>
        <v>1</v>
      </c>
      <c r="N14725" s="273"/>
    </row>
    <row r="14726" spans="11:14" x14ac:dyDescent="0.25">
      <c r="K14726" s="180">
        <f t="shared" si="466"/>
        <v>0</v>
      </c>
      <c r="M14726" s="96">
        <f t="shared" si="465"/>
        <v>1</v>
      </c>
      <c r="N14726" s="273"/>
    </row>
    <row r="14727" spans="11:14" x14ac:dyDescent="0.25">
      <c r="K14727" s="180">
        <f t="shared" si="466"/>
        <v>0</v>
      </c>
      <c r="M14727" s="96">
        <f t="shared" si="465"/>
        <v>1</v>
      </c>
      <c r="N14727" s="273"/>
    </row>
    <row r="14728" spans="11:14" x14ac:dyDescent="0.25">
      <c r="K14728" s="180">
        <f t="shared" si="466"/>
        <v>0</v>
      </c>
      <c r="M14728" s="96">
        <f t="shared" si="465"/>
        <v>1</v>
      </c>
      <c r="N14728" s="273"/>
    </row>
    <row r="14729" spans="11:14" x14ac:dyDescent="0.25">
      <c r="K14729" s="180">
        <f t="shared" si="466"/>
        <v>0</v>
      </c>
      <c r="M14729" s="96">
        <f t="shared" si="465"/>
        <v>1</v>
      </c>
      <c r="N14729" s="273"/>
    </row>
    <row r="14730" spans="11:14" x14ac:dyDescent="0.25">
      <c r="K14730" s="180">
        <f t="shared" si="466"/>
        <v>0</v>
      </c>
      <c r="M14730" s="96">
        <f t="shared" si="465"/>
        <v>1</v>
      </c>
      <c r="N14730" s="273"/>
    </row>
    <row r="14731" spans="11:14" x14ac:dyDescent="0.25">
      <c r="K14731" s="180">
        <f t="shared" si="466"/>
        <v>0</v>
      </c>
      <c r="M14731" s="96">
        <f t="shared" si="465"/>
        <v>1</v>
      </c>
      <c r="N14731" s="273"/>
    </row>
    <row r="14732" spans="11:14" x14ac:dyDescent="0.25">
      <c r="K14732" s="180">
        <f t="shared" si="466"/>
        <v>0</v>
      </c>
      <c r="M14732" s="96">
        <f t="shared" si="465"/>
        <v>1</v>
      </c>
      <c r="N14732" s="273"/>
    </row>
    <row r="14733" spans="11:14" x14ac:dyDescent="0.25">
      <c r="K14733" s="180">
        <f t="shared" si="466"/>
        <v>0</v>
      </c>
      <c r="M14733" s="96">
        <f t="shared" si="465"/>
        <v>1</v>
      </c>
      <c r="N14733" s="273"/>
    </row>
    <row r="14734" spans="11:14" x14ac:dyDescent="0.25">
      <c r="K14734" s="180">
        <f t="shared" si="466"/>
        <v>0</v>
      </c>
      <c r="M14734" s="96">
        <f t="shared" si="465"/>
        <v>1</v>
      </c>
      <c r="N14734" s="273"/>
    </row>
    <row r="14735" spans="11:14" x14ac:dyDescent="0.25">
      <c r="K14735" s="180">
        <f t="shared" si="466"/>
        <v>0</v>
      </c>
      <c r="M14735" s="96">
        <f t="shared" si="465"/>
        <v>1</v>
      </c>
      <c r="N14735" s="273"/>
    </row>
    <row r="14736" spans="11:14" x14ac:dyDescent="0.25">
      <c r="K14736" s="180">
        <f t="shared" si="466"/>
        <v>0</v>
      </c>
      <c r="M14736" s="96">
        <f t="shared" si="465"/>
        <v>1</v>
      </c>
      <c r="N14736" s="273"/>
    </row>
    <row r="14737" spans="11:14" x14ac:dyDescent="0.25">
      <c r="K14737" s="180">
        <f t="shared" si="466"/>
        <v>0</v>
      </c>
      <c r="M14737" s="96">
        <f t="shared" ref="M14737:M14800" si="467">UltimoDia(D14737)</f>
        <v>1</v>
      </c>
      <c r="N14737" s="273"/>
    </row>
    <row r="14738" spans="11:14" x14ac:dyDescent="0.25">
      <c r="K14738" s="180">
        <f t="shared" si="466"/>
        <v>0</v>
      </c>
      <c r="M14738" s="96">
        <f t="shared" si="467"/>
        <v>1</v>
      </c>
      <c r="N14738" s="273"/>
    </row>
    <row r="14739" spans="11:14" x14ac:dyDescent="0.25">
      <c r="K14739" s="180">
        <f t="shared" si="466"/>
        <v>0</v>
      </c>
      <c r="M14739" s="96">
        <f t="shared" si="467"/>
        <v>1</v>
      </c>
      <c r="N14739" s="273"/>
    </row>
    <row r="14740" spans="11:14" x14ac:dyDescent="0.25">
      <c r="K14740" s="180">
        <f t="shared" si="466"/>
        <v>0</v>
      </c>
      <c r="M14740" s="96">
        <f t="shared" si="467"/>
        <v>1</v>
      </c>
      <c r="N14740" s="273"/>
    </row>
    <row r="14741" spans="11:14" x14ac:dyDescent="0.25">
      <c r="K14741" s="180">
        <f t="shared" si="466"/>
        <v>0</v>
      </c>
      <c r="M14741" s="96">
        <f t="shared" si="467"/>
        <v>1</v>
      </c>
      <c r="N14741" s="273"/>
    </row>
    <row r="14742" spans="11:14" x14ac:dyDescent="0.25">
      <c r="K14742" s="180">
        <f t="shared" si="466"/>
        <v>0</v>
      </c>
      <c r="M14742" s="96">
        <f t="shared" si="467"/>
        <v>1</v>
      </c>
      <c r="N14742" s="273"/>
    </row>
    <row r="14743" spans="11:14" x14ac:dyDescent="0.25">
      <c r="K14743" s="180">
        <f t="shared" si="466"/>
        <v>0</v>
      </c>
      <c r="M14743" s="96">
        <f t="shared" si="467"/>
        <v>1</v>
      </c>
      <c r="N14743" s="273"/>
    </row>
    <row r="14744" spans="11:14" x14ac:dyDescent="0.25">
      <c r="K14744" s="180">
        <f t="shared" si="466"/>
        <v>0</v>
      </c>
      <c r="M14744" s="96">
        <f t="shared" si="467"/>
        <v>1</v>
      </c>
      <c r="N14744" s="273"/>
    </row>
    <row r="14745" spans="11:14" x14ac:dyDescent="0.25">
      <c r="K14745" s="180">
        <f t="shared" si="466"/>
        <v>0</v>
      </c>
      <c r="M14745" s="96">
        <f t="shared" si="467"/>
        <v>1</v>
      </c>
      <c r="N14745" s="273"/>
    </row>
    <row r="14746" spans="11:14" x14ac:dyDescent="0.25">
      <c r="K14746" s="180">
        <f t="shared" si="466"/>
        <v>0</v>
      </c>
      <c r="M14746" s="96">
        <f t="shared" si="467"/>
        <v>1</v>
      </c>
      <c r="N14746" s="273"/>
    </row>
    <row r="14747" spans="11:14" x14ac:dyDescent="0.25">
      <c r="K14747" s="180">
        <f t="shared" si="466"/>
        <v>0</v>
      </c>
      <c r="M14747" s="96">
        <f t="shared" si="467"/>
        <v>1</v>
      </c>
      <c r="N14747" s="273"/>
    </row>
    <row r="14748" spans="11:14" x14ac:dyDescent="0.25">
      <c r="K14748" s="180">
        <f t="shared" si="466"/>
        <v>0</v>
      </c>
      <c r="M14748" s="96">
        <f t="shared" si="467"/>
        <v>1</v>
      </c>
      <c r="N14748" s="273"/>
    </row>
    <row r="14749" spans="11:14" x14ac:dyDescent="0.25">
      <c r="K14749" s="180">
        <f t="shared" si="466"/>
        <v>0</v>
      </c>
      <c r="M14749" s="96">
        <f t="shared" si="467"/>
        <v>1</v>
      </c>
      <c r="N14749" s="273"/>
    </row>
    <row r="14750" spans="11:14" x14ac:dyDescent="0.25">
      <c r="K14750" s="180">
        <f t="shared" si="466"/>
        <v>0</v>
      </c>
      <c r="M14750" s="96">
        <f t="shared" si="467"/>
        <v>1</v>
      </c>
      <c r="N14750" s="273"/>
    </row>
    <row r="14751" spans="11:14" x14ac:dyDescent="0.25">
      <c r="K14751" s="180">
        <f t="shared" si="466"/>
        <v>0</v>
      </c>
      <c r="M14751" s="96">
        <f t="shared" si="467"/>
        <v>1</v>
      </c>
      <c r="N14751" s="273"/>
    </row>
    <row r="14752" spans="11:14" x14ac:dyDescent="0.25">
      <c r="K14752" s="180">
        <f t="shared" si="466"/>
        <v>0</v>
      </c>
      <c r="M14752" s="96">
        <f t="shared" si="467"/>
        <v>1</v>
      </c>
      <c r="N14752" s="273"/>
    </row>
    <row r="14753" spans="11:14" x14ac:dyDescent="0.25">
      <c r="K14753" s="180">
        <f t="shared" si="466"/>
        <v>0</v>
      </c>
      <c r="M14753" s="96">
        <f t="shared" si="467"/>
        <v>1</v>
      </c>
      <c r="N14753" s="273"/>
    </row>
    <row r="14754" spans="11:14" x14ac:dyDescent="0.25">
      <c r="K14754" s="180">
        <f t="shared" si="466"/>
        <v>0</v>
      </c>
      <c r="M14754" s="96">
        <f t="shared" si="467"/>
        <v>1</v>
      </c>
      <c r="N14754" s="273"/>
    </row>
    <row r="14755" spans="11:14" x14ac:dyDescent="0.25">
      <c r="K14755" s="180">
        <f t="shared" si="466"/>
        <v>0</v>
      </c>
      <c r="M14755" s="96">
        <f t="shared" si="467"/>
        <v>1</v>
      </c>
      <c r="N14755" s="273"/>
    </row>
    <row r="14756" spans="11:14" x14ac:dyDescent="0.25">
      <c r="K14756" s="180">
        <f t="shared" si="466"/>
        <v>0</v>
      </c>
      <c r="M14756" s="96">
        <f t="shared" si="467"/>
        <v>1</v>
      </c>
      <c r="N14756" s="273"/>
    </row>
    <row r="14757" spans="11:14" x14ac:dyDescent="0.25">
      <c r="K14757" s="180">
        <f t="shared" si="466"/>
        <v>0</v>
      </c>
      <c r="M14757" s="96">
        <f t="shared" si="467"/>
        <v>1</v>
      </c>
      <c r="N14757" s="273"/>
    </row>
    <row r="14758" spans="11:14" x14ac:dyDescent="0.25">
      <c r="K14758" s="180">
        <f t="shared" si="466"/>
        <v>0</v>
      </c>
      <c r="M14758" s="96">
        <f t="shared" si="467"/>
        <v>1</v>
      </c>
      <c r="N14758" s="273"/>
    </row>
    <row r="14759" spans="11:14" x14ac:dyDescent="0.25">
      <c r="K14759" s="180">
        <f t="shared" si="466"/>
        <v>0</v>
      </c>
      <c r="M14759" s="96">
        <f t="shared" si="467"/>
        <v>1</v>
      </c>
      <c r="N14759" s="273"/>
    </row>
    <row r="14760" spans="11:14" x14ac:dyDescent="0.25">
      <c r="K14760" s="180">
        <f t="shared" si="466"/>
        <v>0</v>
      </c>
      <c r="M14760" s="96">
        <f t="shared" si="467"/>
        <v>1</v>
      </c>
      <c r="N14760" s="273"/>
    </row>
    <row r="14761" spans="11:14" x14ac:dyDescent="0.25">
      <c r="K14761" s="180">
        <f t="shared" si="466"/>
        <v>0</v>
      </c>
      <c r="M14761" s="96">
        <f t="shared" si="467"/>
        <v>1</v>
      </c>
      <c r="N14761" s="273"/>
    </row>
    <row r="14762" spans="11:14" x14ac:dyDescent="0.25">
      <c r="K14762" s="180">
        <f t="shared" ref="K14762:K14825" si="468">IF(ctConta="",K14761+F14762,IF(I14762=ctConta,K14761+F14762,K14761))</f>
        <v>0</v>
      </c>
      <c r="M14762" s="96">
        <f t="shared" si="467"/>
        <v>1</v>
      </c>
      <c r="N14762" s="273"/>
    </row>
    <row r="14763" spans="11:14" x14ac:dyDescent="0.25">
      <c r="K14763" s="180">
        <f t="shared" si="468"/>
        <v>0</v>
      </c>
      <c r="M14763" s="96">
        <f t="shared" si="467"/>
        <v>1</v>
      </c>
      <c r="N14763" s="273"/>
    </row>
    <row r="14764" spans="11:14" x14ac:dyDescent="0.25">
      <c r="K14764" s="180">
        <f t="shared" si="468"/>
        <v>0</v>
      </c>
      <c r="M14764" s="96">
        <f t="shared" si="467"/>
        <v>1</v>
      </c>
      <c r="N14764" s="273"/>
    </row>
    <row r="14765" spans="11:14" x14ac:dyDescent="0.25">
      <c r="K14765" s="180">
        <f t="shared" si="468"/>
        <v>0</v>
      </c>
      <c r="M14765" s="96">
        <f t="shared" si="467"/>
        <v>1</v>
      </c>
      <c r="N14765" s="273"/>
    </row>
    <row r="14766" spans="11:14" x14ac:dyDescent="0.25">
      <c r="K14766" s="180">
        <f t="shared" si="468"/>
        <v>0</v>
      </c>
      <c r="M14766" s="96">
        <f t="shared" si="467"/>
        <v>1</v>
      </c>
      <c r="N14766" s="273"/>
    </row>
    <row r="14767" spans="11:14" x14ac:dyDescent="0.25">
      <c r="K14767" s="180">
        <f t="shared" si="468"/>
        <v>0</v>
      </c>
      <c r="M14767" s="96">
        <f t="shared" si="467"/>
        <v>1</v>
      </c>
      <c r="N14767" s="273"/>
    </row>
    <row r="14768" spans="11:14" x14ac:dyDescent="0.25">
      <c r="K14768" s="180">
        <f t="shared" si="468"/>
        <v>0</v>
      </c>
      <c r="M14768" s="96">
        <f t="shared" si="467"/>
        <v>1</v>
      </c>
      <c r="N14768" s="273"/>
    </row>
    <row r="14769" spans="11:14" x14ac:dyDescent="0.25">
      <c r="K14769" s="180">
        <f t="shared" si="468"/>
        <v>0</v>
      </c>
      <c r="M14769" s="96">
        <f t="shared" si="467"/>
        <v>1</v>
      </c>
      <c r="N14769" s="273"/>
    </row>
    <row r="14770" spans="11:14" x14ac:dyDescent="0.25">
      <c r="K14770" s="180">
        <f t="shared" si="468"/>
        <v>0</v>
      </c>
      <c r="M14770" s="96">
        <f t="shared" si="467"/>
        <v>1</v>
      </c>
      <c r="N14770" s="273"/>
    </row>
    <row r="14771" spans="11:14" x14ac:dyDescent="0.25">
      <c r="K14771" s="180">
        <f t="shared" si="468"/>
        <v>0</v>
      </c>
      <c r="M14771" s="96">
        <f t="shared" si="467"/>
        <v>1</v>
      </c>
      <c r="N14771" s="273"/>
    </row>
    <row r="14772" spans="11:14" x14ac:dyDescent="0.25">
      <c r="K14772" s="180">
        <f t="shared" si="468"/>
        <v>0</v>
      </c>
      <c r="M14772" s="96">
        <f t="shared" si="467"/>
        <v>1</v>
      </c>
      <c r="N14772" s="273"/>
    </row>
    <row r="14773" spans="11:14" x14ac:dyDescent="0.25">
      <c r="K14773" s="180">
        <f t="shared" si="468"/>
        <v>0</v>
      </c>
      <c r="M14773" s="96">
        <f t="shared" si="467"/>
        <v>1</v>
      </c>
      <c r="N14773" s="273"/>
    </row>
    <row r="14774" spans="11:14" x14ac:dyDescent="0.25">
      <c r="K14774" s="180">
        <f t="shared" si="468"/>
        <v>0</v>
      </c>
      <c r="M14774" s="96">
        <f t="shared" si="467"/>
        <v>1</v>
      </c>
      <c r="N14774" s="273"/>
    </row>
    <row r="14775" spans="11:14" x14ac:dyDescent="0.25">
      <c r="K14775" s="180">
        <f t="shared" si="468"/>
        <v>0</v>
      </c>
      <c r="M14775" s="96">
        <f t="shared" si="467"/>
        <v>1</v>
      </c>
      <c r="N14775" s="273"/>
    </row>
    <row r="14776" spans="11:14" x14ac:dyDescent="0.25">
      <c r="K14776" s="180">
        <f t="shared" si="468"/>
        <v>0</v>
      </c>
      <c r="M14776" s="96">
        <f t="shared" si="467"/>
        <v>1</v>
      </c>
      <c r="N14776" s="273"/>
    </row>
    <row r="14777" spans="11:14" x14ac:dyDescent="0.25">
      <c r="K14777" s="180">
        <f t="shared" si="468"/>
        <v>0</v>
      </c>
      <c r="M14777" s="96">
        <f t="shared" si="467"/>
        <v>1</v>
      </c>
      <c r="N14777" s="273"/>
    </row>
    <row r="14778" spans="11:14" x14ac:dyDescent="0.25">
      <c r="K14778" s="180">
        <f t="shared" si="468"/>
        <v>0</v>
      </c>
      <c r="M14778" s="96">
        <f t="shared" si="467"/>
        <v>1</v>
      </c>
      <c r="N14778" s="273"/>
    </row>
    <row r="14779" spans="11:14" x14ac:dyDescent="0.25">
      <c r="K14779" s="180">
        <f t="shared" si="468"/>
        <v>0</v>
      </c>
      <c r="M14779" s="96">
        <f t="shared" si="467"/>
        <v>1</v>
      </c>
      <c r="N14779" s="273"/>
    </row>
    <row r="14780" spans="11:14" x14ac:dyDescent="0.25">
      <c r="K14780" s="180">
        <f t="shared" si="468"/>
        <v>0</v>
      </c>
      <c r="M14780" s="96">
        <f t="shared" si="467"/>
        <v>1</v>
      </c>
      <c r="N14780" s="273"/>
    </row>
    <row r="14781" spans="11:14" x14ac:dyDescent="0.25">
      <c r="K14781" s="180">
        <f t="shared" si="468"/>
        <v>0</v>
      </c>
      <c r="M14781" s="96">
        <f t="shared" si="467"/>
        <v>1</v>
      </c>
      <c r="N14781" s="273"/>
    </row>
    <row r="14782" spans="11:14" x14ac:dyDescent="0.25">
      <c r="K14782" s="180">
        <f t="shared" si="468"/>
        <v>0</v>
      </c>
      <c r="M14782" s="96">
        <f t="shared" si="467"/>
        <v>1</v>
      </c>
      <c r="N14782" s="273"/>
    </row>
    <row r="14783" spans="11:14" x14ac:dyDescent="0.25">
      <c r="K14783" s="180">
        <f t="shared" si="468"/>
        <v>0</v>
      </c>
      <c r="M14783" s="96">
        <f t="shared" si="467"/>
        <v>1</v>
      </c>
      <c r="N14783" s="273"/>
    </row>
    <row r="14784" spans="11:14" x14ac:dyDescent="0.25">
      <c r="K14784" s="180">
        <f t="shared" si="468"/>
        <v>0</v>
      </c>
      <c r="M14784" s="96">
        <f t="shared" si="467"/>
        <v>1</v>
      </c>
      <c r="N14784" s="273"/>
    </row>
    <row r="14785" spans="11:14" x14ac:dyDescent="0.25">
      <c r="K14785" s="180">
        <f t="shared" si="468"/>
        <v>0</v>
      </c>
      <c r="M14785" s="96">
        <f t="shared" si="467"/>
        <v>1</v>
      </c>
      <c r="N14785" s="273"/>
    </row>
    <row r="14786" spans="11:14" x14ac:dyDescent="0.25">
      <c r="K14786" s="180">
        <f t="shared" si="468"/>
        <v>0</v>
      </c>
      <c r="M14786" s="96">
        <f t="shared" si="467"/>
        <v>1</v>
      </c>
      <c r="N14786" s="273"/>
    </row>
    <row r="14787" spans="11:14" x14ac:dyDescent="0.25">
      <c r="K14787" s="180">
        <f t="shared" si="468"/>
        <v>0</v>
      </c>
      <c r="M14787" s="96">
        <f t="shared" si="467"/>
        <v>1</v>
      </c>
      <c r="N14787" s="273"/>
    </row>
    <row r="14788" spans="11:14" x14ac:dyDescent="0.25">
      <c r="K14788" s="180">
        <f t="shared" si="468"/>
        <v>0</v>
      </c>
      <c r="M14788" s="96">
        <f t="shared" si="467"/>
        <v>1</v>
      </c>
      <c r="N14788" s="273"/>
    </row>
    <row r="14789" spans="11:14" x14ac:dyDescent="0.25">
      <c r="K14789" s="180">
        <f t="shared" si="468"/>
        <v>0</v>
      </c>
      <c r="M14789" s="96">
        <f t="shared" si="467"/>
        <v>1</v>
      </c>
      <c r="N14789" s="273"/>
    </row>
    <row r="14790" spans="11:14" x14ac:dyDescent="0.25">
      <c r="K14790" s="180">
        <f t="shared" si="468"/>
        <v>0</v>
      </c>
      <c r="M14790" s="96">
        <f t="shared" si="467"/>
        <v>1</v>
      </c>
      <c r="N14790" s="273"/>
    </row>
    <row r="14791" spans="11:14" x14ac:dyDescent="0.25">
      <c r="K14791" s="180">
        <f t="shared" si="468"/>
        <v>0</v>
      </c>
      <c r="M14791" s="96">
        <f t="shared" si="467"/>
        <v>1</v>
      </c>
      <c r="N14791" s="273"/>
    </row>
    <row r="14792" spans="11:14" x14ac:dyDescent="0.25">
      <c r="K14792" s="180">
        <f t="shared" si="468"/>
        <v>0</v>
      </c>
      <c r="M14792" s="96">
        <f t="shared" si="467"/>
        <v>1</v>
      </c>
      <c r="N14792" s="273"/>
    </row>
    <row r="14793" spans="11:14" x14ac:dyDescent="0.25">
      <c r="K14793" s="180">
        <f t="shared" si="468"/>
        <v>0</v>
      </c>
      <c r="M14793" s="96">
        <f t="shared" si="467"/>
        <v>1</v>
      </c>
      <c r="N14793" s="273"/>
    </row>
    <row r="14794" spans="11:14" x14ac:dyDescent="0.25">
      <c r="K14794" s="180">
        <f t="shared" si="468"/>
        <v>0</v>
      </c>
      <c r="M14794" s="96">
        <f t="shared" si="467"/>
        <v>1</v>
      </c>
      <c r="N14794" s="273"/>
    </row>
    <row r="14795" spans="11:14" x14ac:dyDescent="0.25">
      <c r="K14795" s="180">
        <f t="shared" si="468"/>
        <v>0</v>
      </c>
      <c r="M14795" s="96">
        <f t="shared" si="467"/>
        <v>1</v>
      </c>
      <c r="N14795" s="273"/>
    </row>
    <row r="14796" spans="11:14" x14ac:dyDescent="0.25">
      <c r="K14796" s="180">
        <f t="shared" si="468"/>
        <v>0</v>
      </c>
      <c r="M14796" s="96">
        <f t="shared" si="467"/>
        <v>1</v>
      </c>
      <c r="N14796" s="273"/>
    </row>
    <row r="14797" spans="11:14" x14ac:dyDescent="0.25">
      <c r="K14797" s="180">
        <f t="shared" si="468"/>
        <v>0</v>
      </c>
      <c r="M14797" s="96">
        <f t="shared" si="467"/>
        <v>1</v>
      </c>
      <c r="N14797" s="273"/>
    </row>
    <row r="14798" spans="11:14" x14ac:dyDescent="0.25">
      <c r="K14798" s="180">
        <f t="shared" si="468"/>
        <v>0</v>
      </c>
      <c r="M14798" s="96">
        <f t="shared" si="467"/>
        <v>1</v>
      </c>
      <c r="N14798" s="273"/>
    </row>
    <row r="14799" spans="11:14" x14ac:dyDescent="0.25">
      <c r="K14799" s="180">
        <f t="shared" si="468"/>
        <v>0</v>
      </c>
      <c r="M14799" s="96">
        <f t="shared" si="467"/>
        <v>1</v>
      </c>
      <c r="N14799" s="273"/>
    </row>
    <row r="14800" spans="11:14" x14ac:dyDescent="0.25">
      <c r="K14800" s="180">
        <f t="shared" si="468"/>
        <v>0</v>
      </c>
      <c r="M14800" s="96">
        <f t="shared" si="467"/>
        <v>1</v>
      </c>
      <c r="N14800" s="273"/>
    </row>
    <row r="14801" spans="11:14" x14ac:dyDescent="0.25">
      <c r="K14801" s="180">
        <f t="shared" si="468"/>
        <v>0</v>
      </c>
      <c r="M14801" s="96">
        <f t="shared" ref="M14801:M14864" si="469">UltimoDia(D14801)</f>
        <v>1</v>
      </c>
      <c r="N14801" s="273"/>
    </row>
    <row r="14802" spans="11:14" x14ac:dyDescent="0.25">
      <c r="K14802" s="180">
        <f t="shared" si="468"/>
        <v>0</v>
      </c>
      <c r="M14802" s="96">
        <f t="shared" si="469"/>
        <v>1</v>
      </c>
      <c r="N14802" s="273"/>
    </row>
    <row r="14803" spans="11:14" x14ac:dyDescent="0.25">
      <c r="K14803" s="180">
        <f t="shared" si="468"/>
        <v>0</v>
      </c>
      <c r="M14803" s="96">
        <f t="shared" si="469"/>
        <v>1</v>
      </c>
      <c r="N14803" s="273"/>
    </row>
    <row r="14804" spans="11:14" x14ac:dyDescent="0.25">
      <c r="K14804" s="180">
        <f t="shared" si="468"/>
        <v>0</v>
      </c>
      <c r="M14804" s="96">
        <f t="shared" si="469"/>
        <v>1</v>
      </c>
      <c r="N14804" s="273"/>
    </row>
    <row r="14805" spans="11:14" x14ac:dyDescent="0.25">
      <c r="K14805" s="180">
        <f t="shared" si="468"/>
        <v>0</v>
      </c>
      <c r="M14805" s="96">
        <f t="shared" si="469"/>
        <v>1</v>
      </c>
      <c r="N14805" s="273"/>
    </row>
    <row r="14806" spans="11:14" x14ac:dyDescent="0.25">
      <c r="K14806" s="180">
        <f t="shared" si="468"/>
        <v>0</v>
      </c>
      <c r="M14806" s="96">
        <f t="shared" si="469"/>
        <v>1</v>
      </c>
      <c r="N14806" s="273"/>
    </row>
    <row r="14807" spans="11:14" x14ac:dyDescent="0.25">
      <c r="K14807" s="180">
        <f t="shared" si="468"/>
        <v>0</v>
      </c>
      <c r="M14807" s="96">
        <f t="shared" si="469"/>
        <v>1</v>
      </c>
      <c r="N14807" s="273"/>
    </row>
    <row r="14808" spans="11:14" x14ac:dyDescent="0.25">
      <c r="K14808" s="180">
        <f t="shared" si="468"/>
        <v>0</v>
      </c>
      <c r="M14808" s="96">
        <f t="shared" si="469"/>
        <v>1</v>
      </c>
      <c r="N14808" s="273"/>
    </row>
    <row r="14809" spans="11:14" x14ac:dyDescent="0.25">
      <c r="K14809" s="180">
        <f t="shared" si="468"/>
        <v>0</v>
      </c>
      <c r="M14809" s="96">
        <f t="shared" si="469"/>
        <v>1</v>
      </c>
      <c r="N14809" s="273"/>
    </row>
    <row r="14810" spans="11:14" x14ac:dyDescent="0.25">
      <c r="K14810" s="180">
        <f t="shared" si="468"/>
        <v>0</v>
      </c>
      <c r="M14810" s="96">
        <f t="shared" si="469"/>
        <v>1</v>
      </c>
      <c r="N14810" s="273"/>
    </row>
    <row r="14811" spans="11:14" x14ac:dyDescent="0.25">
      <c r="K14811" s="180">
        <f t="shared" si="468"/>
        <v>0</v>
      </c>
      <c r="M14811" s="96">
        <f t="shared" si="469"/>
        <v>1</v>
      </c>
      <c r="N14811" s="273"/>
    </row>
    <row r="14812" spans="11:14" x14ac:dyDescent="0.25">
      <c r="K14812" s="180">
        <f t="shared" si="468"/>
        <v>0</v>
      </c>
      <c r="M14812" s="96">
        <f t="shared" si="469"/>
        <v>1</v>
      </c>
      <c r="N14812" s="273"/>
    </row>
    <row r="14813" spans="11:14" x14ac:dyDescent="0.25">
      <c r="K14813" s="180">
        <f t="shared" si="468"/>
        <v>0</v>
      </c>
      <c r="M14813" s="96">
        <f t="shared" si="469"/>
        <v>1</v>
      </c>
      <c r="N14813" s="273"/>
    </row>
    <row r="14814" spans="11:14" x14ac:dyDescent="0.25">
      <c r="K14814" s="180">
        <f t="shared" si="468"/>
        <v>0</v>
      </c>
      <c r="M14814" s="96">
        <f t="shared" si="469"/>
        <v>1</v>
      </c>
      <c r="N14814" s="273"/>
    </row>
    <row r="14815" spans="11:14" x14ac:dyDescent="0.25">
      <c r="K14815" s="180">
        <f t="shared" si="468"/>
        <v>0</v>
      </c>
      <c r="M14815" s="96">
        <f t="shared" si="469"/>
        <v>1</v>
      </c>
      <c r="N14815" s="273"/>
    </row>
    <row r="14816" spans="11:14" x14ac:dyDescent="0.25">
      <c r="K14816" s="180">
        <f t="shared" si="468"/>
        <v>0</v>
      </c>
      <c r="M14816" s="96">
        <f t="shared" si="469"/>
        <v>1</v>
      </c>
      <c r="N14816" s="273"/>
    </row>
    <row r="14817" spans="11:14" x14ac:dyDescent="0.25">
      <c r="K14817" s="180">
        <f t="shared" si="468"/>
        <v>0</v>
      </c>
      <c r="M14817" s="96">
        <f t="shared" si="469"/>
        <v>1</v>
      </c>
      <c r="N14817" s="273"/>
    </row>
    <row r="14818" spans="11:14" x14ac:dyDescent="0.25">
      <c r="K14818" s="180">
        <f t="shared" si="468"/>
        <v>0</v>
      </c>
      <c r="M14818" s="96">
        <f t="shared" si="469"/>
        <v>1</v>
      </c>
      <c r="N14818" s="273"/>
    </row>
    <row r="14819" spans="11:14" x14ac:dyDescent="0.25">
      <c r="K14819" s="180">
        <f t="shared" si="468"/>
        <v>0</v>
      </c>
      <c r="M14819" s="96">
        <f t="shared" si="469"/>
        <v>1</v>
      </c>
      <c r="N14819" s="273"/>
    </row>
    <row r="14820" spans="11:14" x14ac:dyDescent="0.25">
      <c r="K14820" s="180">
        <f t="shared" si="468"/>
        <v>0</v>
      </c>
      <c r="M14820" s="96">
        <f t="shared" si="469"/>
        <v>1</v>
      </c>
      <c r="N14820" s="273"/>
    </row>
    <row r="14821" spans="11:14" x14ac:dyDescent="0.25">
      <c r="K14821" s="180">
        <f t="shared" si="468"/>
        <v>0</v>
      </c>
      <c r="M14821" s="96">
        <f t="shared" si="469"/>
        <v>1</v>
      </c>
      <c r="N14821" s="273"/>
    </row>
    <row r="14822" spans="11:14" x14ac:dyDescent="0.25">
      <c r="K14822" s="180">
        <f t="shared" si="468"/>
        <v>0</v>
      </c>
      <c r="M14822" s="96">
        <f t="shared" si="469"/>
        <v>1</v>
      </c>
      <c r="N14822" s="273"/>
    </row>
    <row r="14823" spans="11:14" x14ac:dyDescent="0.25">
      <c r="K14823" s="180">
        <f t="shared" si="468"/>
        <v>0</v>
      </c>
      <c r="M14823" s="96">
        <f t="shared" si="469"/>
        <v>1</v>
      </c>
      <c r="N14823" s="273"/>
    </row>
    <row r="14824" spans="11:14" x14ac:dyDescent="0.25">
      <c r="K14824" s="180">
        <f t="shared" si="468"/>
        <v>0</v>
      </c>
      <c r="M14824" s="96">
        <f t="shared" si="469"/>
        <v>1</v>
      </c>
      <c r="N14824" s="273"/>
    </row>
    <row r="14825" spans="11:14" x14ac:dyDescent="0.25">
      <c r="K14825" s="180">
        <f t="shared" si="468"/>
        <v>0</v>
      </c>
      <c r="M14825" s="96">
        <f t="shared" si="469"/>
        <v>1</v>
      </c>
      <c r="N14825" s="273"/>
    </row>
    <row r="14826" spans="11:14" x14ac:dyDescent="0.25">
      <c r="K14826" s="180">
        <f t="shared" ref="K14826:K14889" si="470">IF(ctConta="",K14825+F14826,IF(I14826=ctConta,K14825+F14826,K14825))</f>
        <v>0</v>
      </c>
      <c r="M14826" s="96">
        <f t="shared" si="469"/>
        <v>1</v>
      </c>
      <c r="N14826" s="273"/>
    </row>
    <row r="14827" spans="11:14" x14ac:dyDescent="0.25">
      <c r="K14827" s="180">
        <f t="shared" si="470"/>
        <v>0</v>
      </c>
      <c r="M14827" s="96">
        <f t="shared" si="469"/>
        <v>1</v>
      </c>
      <c r="N14827" s="273"/>
    </row>
    <row r="14828" spans="11:14" x14ac:dyDescent="0.25">
      <c r="K14828" s="180">
        <f t="shared" si="470"/>
        <v>0</v>
      </c>
      <c r="M14828" s="96">
        <f t="shared" si="469"/>
        <v>1</v>
      </c>
      <c r="N14828" s="273"/>
    </row>
    <row r="14829" spans="11:14" x14ac:dyDescent="0.25">
      <c r="K14829" s="180">
        <f t="shared" si="470"/>
        <v>0</v>
      </c>
      <c r="M14829" s="96">
        <f t="shared" si="469"/>
        <v>1</v>
      </c>
      <c r="N14829" s="273"/>
    </row>
    <row r="14830" spans="11:14" x14ac:dyDescent="0.25">
      <c r="K14830" s="180">
        <f t="shared" si="470"/>
        <v>0</v>
      </c>
      <c r="M14830" s="96">
        <f t="shared" si="469"/>
        <v>1</v>
      </c>
      <c r="N14830" s="273"/>
    </row>
    <row r="14831" spans="11:14" x14ac:dyDescent="0.25">
      <c r="K14831" s="180">
        <f t="shared" si="470"/>
        <v>0</v>
      </c>
      <c r="M14831" s="96">
        <f t="shared" si="469"/>
        <v>1</v>
      </c>
      <c r="N14831" s="273"/>
    </row>
    <row r="14832" spans="11:14" x14ac:dyDescent="0.25">
      <c r="K14832" s="180">
        <f t="shared" si="470"/>
        <v>0</v>
      </c>
      <c r="M14832" s="96">
        <f t="shared" si="469"/>
        <v>1</v>
      </c>
      <c r="N14832" s="273"/>
    </row>
    <row r="14833" spans="11:14" x14ac:dyDescent="0.25">
      <c r="K14833" s="180">
        <f t="shared" si="470"/>
        <v>0</v>
      </c>
      <c r="M14833" s="96">
        <f t="shared" si="469"/>
        <v>1</v>
      </c>
      <c r="N14833" s="273"/>
    </row>
    <row r="14834" spans="11:14" x14ac:dyDescent="0.25">
      <c r="K14834" s="180">
        <f t="shared" si="470"/>
        <v>0</v>
      </c>
      <c r="M14834" s="96">
        <f t="shared" si="469"/>
        <v>1</v>
      </c>
      <c r="N14834" s="273"/>
    </row>
    <row r="14835" spans="11:14" x14ac:dyDescent="0.25">
      <c r="K14835" s="180">
        <f t="shared" si="470"/>
        <v>0</v>
      </c>
      <c r="M14835" s="96">
        <f t="shared" si="469"/>
        <v>1</v>
      </c>
      <c r="N14835" s="273"/>
    </row>
    <row r="14836" spans="11:14" x14ac:dyDescent="0.25">
      <c r="K14836" s="180">
        <f t="shared" si="470"/>
        <v>0</v>
      </c>
      <c r="M14836" s="96">
        <f t="shared" si="469"/>
        <v>1</v>
      </c>
      <c r="N14836" s="273"/>
    </row>
    <row r="14837" spans="11:14" x14ac:dyDescent="0.25">
      <c r="K14837" s="180">
        <f t="shared" si="470"/>
        <v>0</v>
      </c>
      <c r="M14837" s="96">
        <f t="shared" si="469"/>
        <v>1</v>
      </c>
      <c r="N14837" s="273"/>
    </row>
    <row r="14838" spans="11:14" x14ac:dyDescent="0.25">
      <c r="K14838" s="180">
        <f t="shared" si="470"/>
        <v>0</v>
      </c>
      <c r="M14838" s="96">
        <f t="shared" si="469"/>
        <v>1</v>
      </c>
      <c r="N14838" s="273"/>
    </row>
    <row r="14839" spans="11:14" x14ac:dyDescent="0.25">
      <c r="K14839" s="180">
        <f t="shared" si="470"/>
        <v>0</v>
      </c>
      <c r="M14839" s="96">
        <f t="shared" si="469"/>
        <v>1</v>
      </c>
      <c r="N14839" s="273"/>
    </row>
    <row r="14840" spans="11:14" x14ac:dyDescent="0.25">
      <c r="K14840" s="180">
        <f t="shared" si="470"/>
        <v>0</v>
      </c>
      <c r="M14840" s="96">
        <f t="shared" si="469"/>
        <v>1</v>
      </c>
      <c r="N14840" s="273"/>
    </row>
    <row r="14841" spans="11:14" x14ac:dyDescent="0.25">
      <c r="K14841" s="180">
        <f t="shared" si="470"/>
        <v>0</v>
      </c>
      <c r="M14841" s="96">
        <f t="shared" si="469"/>
        <v>1</v>
      </c>
      <c r="N14841" s="273"/>
    </row>
    <row r="14842" spans="11:14" x14ac:dyDescent="0.25">
      <c r="K14842" s="180">
        <f t="shared" si="470"/>
        <v>0</v>
      </c>
      <c r="M14842" s="96">
        <f t="shared" si="469"/>
        <v>1</v>
      </c>
      <c r="N14842" s="273"/>
    </row>
    <row r="14843" spans="11:14" x14ac:dyDescent="0.25">
      <c r="K14843" s="180">
        <f t="shared" si="470"/>
        <v>0</v>
      </c>
      <c r="M14843" s="96">
        <f t="shared" si="469"/>
        <v>1</v>
      </c>
      <c r="N14843" s="273"/>
    </row>
    <row r="14844" spans="11:14" x14ac:dyDescent="0.25">
      <c r="K14844" s="180">
        <f t="shared" si="470"/>
        <v>0</v>
      </c>
      <c r="M14844" s="96">
        <f t="shared" si="469"/>
        <v>1</v>
      </c>
      <c r="N14844" s="273"/>
    </row>
    <row r="14845" spans="11:14" x14ac:dyDescent="0.25">
      <c r="K14845" s="180">
        <f t="shared" si="470"/>
        <v>0</v>
      </c>
      <c r="M14845" s="96">
        <f t="shared" si="469"/>
        <v>1</v>
      </c>
      <c r="N14845" s="273"/>
    </row>
    <row r="14846" spans="11:14" x14ac:dyDescent="0.25">
      <c r="K14846" s="180">
        <f t="shared" si="470"/>
        <v>0</v>
      </c>
      <c r="M14846" s="96">
        <f t="shared" si="469"/>
        <v>1</v>
      </c>
      <c r="N14846" s="273"/>
    </row>
    <row r="14847" spans="11:14" x14ac:dyDescent="0.25">
      <c r="K14847" s="180">
        <f t="shared" si="470"/>
        <v>0</v>
      </c>
      <c r="M14847" s="96">
        <f t="shared" si="469"/>
        <v>1</v>
      </c>
      <c r="N14847" s="273"/>
    </row>
    <row r="14848" spans="11:14" x14ac:dyDescent="0.25">
      <c r="K14848" s="180">
        <f t="shared" si="470"/>
        <v>0</v>
      </c>
      <c r="M14848" s="96">
        <f t="shared" si="469"/>
        <v>1</v>
      </c>
      <c r="N14848" s="273"/>
    </row>
    <row r="14849" spans="11:14" x14ac:dyDescent="0.25">
      <c r="K14849" s="180">
        <f t="shared" si="470"/>
        <v>0</v>
      </c>
      <c r="M14849" s="96">
        <f t="shared" si="469"/>
        <v>1</v>
      </c>
      <c r="N14849" s="273"/>
    </row>
    <row r="14850" spans="11:14" x14ac:dyDescent="0.25">
      <c r="K14850" s="180">
        <f t="shared" si="470"/>
        <v>0</v>
      </c>
      <c r="M14850" s="96">
        <f t="shared" si="469"/>
        <v>1</v>
      </c>
      <c r="N14850" s="273"/>
    </row>
    <row r="14851" spans="11:14" x14ac:dyDescent="0.25">
      <c r="K14851" s="180">
        <f t="shared" si="470"/>
        <v>0</v>
      </c>
      <c r="M14851" s="96">
        <f t="shared" si="469"/>
        <v>1</v>
      </c>
      <c r="N14851" s="273"/>
    </row>
    <row r="14852" spans="11:14" x14ac:dyDescent="0.25">
      <c r="K14852" s="180">
        <f t="shared" si="470"/>
        <v>0</v>
      </c>
      <c r="M14852" s="96">
        <f t="shared" si="469"/>
        <v>1</v>
      </c>
      <c r="N14852" s="273"/>
    </row>
    <row r="14853" spans="11:14" x14ac:dyDescent="0.25">
      <c r="K14853" s="180">
        <f t="shared" si="470"/>
        <v>0</v>
      </c>
      <c r="M14853" s="96">
        <f t="shared" si="469"/>
        <v>1</v>
      </c>
      <c r="N14853" s="273"/>
    </row>
    <row r="14854" spans="11:14" x14ac:dyDescent="0.25">
      <c r="K14854" s="180">
        <f t="shared" si="470"/>
        <v>0</v>
      </c>
      <c r="M14854" s="96">
        <f t="shared" si="469"/>
        <v>1</v>
      </c>
      <c r="N14854" s="273"/>
    </row>
    <row r="14855" spans="11:14" x14ac:dyDescent="0.25">
      <c r="K14855" s="180">
        <f t="shared" si="470"/>
        <v>0</v>
      </c>
      <c r="M14855" s="96">
        <f t="shared" si="469"/>
        <v>1</v>
      </c>
      <c r="N14855" s="273"/>
    </row>
    <row r="14856" spans="11:14" x14ac:dyDescent="0.25">
      <c r="K14856" s="180">
        <f t="shared" si="470"/>
        <v>0</v>
      </c>
      <c r="M14856" s="96">
        <f t="shared" si="469"/>
        <v>1</v>
      </c>
      <c r="N14856" s="273"/>
    </row>
    <row r="14857" spans="11:14" x14ac:dyDescent="0.25">
      <c r="K14857" s="180">
        <f t="shared" si="470"/>
        <v>0</v>
      </c>
      <c r="M14857" s="96">
        <f t="shared" si="469"/>
        <v>1</v>
      </c>
      <c r="N14857" s="273"/>
    </row>
    <row r="14858" spans="11:14" x14ac:dyDescent="0.25">
      <c r="K14858" s="180">
        <f t="shared" si="470"/>
        <v>0</v>
      </c>
      <c r="M14858" s="96">
        <f t="shared" si="469"/>
        <v>1</v>
      </c>
      <c r="N14858" s="273"/>
    </row>
    <row r="14859" spans="11:14" x14ac:dyDescent="0.25">
      <c r="K14859" s="180">
        <f t="shared" si="470"/>
        <v>0</v>
      </c>
      <c r="M14859" s="96">
        <f t="shared" si="469"/>
        <v>1</v>
      </c>
      <c r="N14859" s="273"/>
    </row>
    <row r="14860" spans="11:14" x14ac:dyDescent="0.25">
      <c r="K14860" s="180">
        <f t="shared" si="470"/>
        <v>0</v>
      </c>
      <c r="M14860" s="96">
        <f t="shared" si="469"/>
        <v>1</v>
      </c>
      <c r="N14860" s="273"/>
    </row>
    <row r="14861" spans="11:14" x14ac:dyDescent="0.25">
      <c r="K14861" s="180">
        <f t="shared" si="470"/>
        <v>0</v>
      </c>
      <c r="M14861" s="96">
        <f t="shared" si="469"/>
        <v>1</v>
      </c>
      <c r="N14861" s="273"/>
    </row>
    <row r="14862" spans="11:14" x14ac:dyDescent="0.25">
      <c r="K14862" s="180">
        <f t="shared" si="470"/>
        <v>0</v>
      </c>
      <c r="M14862" s="96">
        <f t="shared" si="469"/>
        <v>1</v>
      </c>
      <c r="N14862" s="273"/>
    </row>
    <row r="14863" spans="11:14" x14ac:dyDescent="0.25">
      <c r="K14863" s="180">
        <f t="shared" si="470"/>
        <v>0</v>
      </c>
      <c r="M14863" s="96">
        <f t="shared" si="469"/>
        <v>1</v>
      </c>
      <c r="N14863" s="273"/>
    </row>
    <row r="14864" spans="11:14" x14ac:dyDescent="0.25">
      <c r="K14864" s="180">
        <f t="shared" si="470"/>
        <v>0</v>
      </c>
      <c r="M14864" s="96">
        <f t="shared" si="469"/>
        <v>1</v>
      </c>
      <c r="N14864" s="273"/>
    </row>
    <row r="14865" spans="11:14" x14ac:dyDescent="0.25">
      <c r="K14865" s="180">
        <f t="shared" si="470"/>
        <v>0</v>
      </c>
      <c r="M14865" s="96">
        <f t="shared" ref="M14865:M14928" si="471">UltimoDia(D14865)</f>
        <v>1</v>
      </c>
      <c r="N14865" s="273"/>
    </row>
    <row r="14866" spans="11:14" x14ac:dyDescent="0.25">
      <c r="K14866" s="180">
        <f t="shared" si="470"/>
        <v>0</v>
      </c>
      <c r="M14866" s="96">
        <f t="shared" si="471"/>
        <v>1</v>
      </c>
      <c r="N14866" s="273"/>
    </row>
    <row r="14867" spans="11:14" x14ac:dyDescent="0.25">
      <c r="K14867" s="180">
        <f t="shared" si="470"/>
        <v>0</v>
      </c>
      <c r="M14867" s="96">
        <f t="shared" si="471"/>
        <v>1</v>
      </c>
      <c r="N14867" s="273"/>
    </row>
    <row r="14868" spans="11:14" x14ac:dyDescent="0.25">
      <c r="K14868" s="180">
        <f t="shared" si="470"/>
        <v>0</v>
      </c>
      <c r="M14868" s="96">
        <f t="shared" si="471"/>
        <v>1</v>
      </c>
      <c r="N14868" s="273"/>
    </row>
    <row r="14869" spans="11:14" x14ac:dyDescent="0.25">
      <c r="K14869" s="180">
        <f t="shared" si="470"/>
        <v>0</v>
      </c>
      <c r="M14869" s="96">
        <f t="shared" si="471"/>
        <v>1</v>
      </c>
      <c r="N14869" s="273"/>
    </row>
    <row r="14870" spans="11:14" x14ac:dyDescent="0.25">
      <c r="K14870" s="180">
        <f t="shared" si="470"/>
        <v>0</v>
      </c>
      <c r="M14870" s="96">
        <f t="shared" si="471"/>
        <v>1</v>
      </c>
      <c r="N14870" s="273"/>
    </row>
    <row r="14871" spans="11:14" x14ac:dyDescent="0.25">
      <c r="K14871" s="180">
        <f t="shared" si="470"/>
        <v>0</v>
      </c>
      <c r="M14871" s="96">
        <f t="shared" si="471"/>
        <v>1</v>
      </c>
      <c r="N14871" s="273"/>
    </row>
    <row r="14872" spans="11:14" x14ac:dyDescent="0.25">
      <c r="K14872" s="180">
        <f t="shared" si="470"/>
        <v>0</v>
      </c>
      <c r="M14872" s="96">
        <f t="shared" si="471"/>
        <v>1</v>
      </c>
      <c r="N14872" s="273"/>
    </row>
    <row r="14873" spans="11:14" x14ac:dyDescent="0.25">
      <c r="K14873" s="180">
        <f t="shared" si="470"/>
        <v>0</v>
      </c>
      <c r="M14873" s="96">
        <f t="shared" si="471"/>
        <v>1</v>
      </c>
      <c r="N14873" s="273"/>
    </row>
    <row r="14874" spans="11:14" x14ac:dyDescent="0.25">
      <c r="K14874" s="180">
        <f t="shared" si="470"/>
        <v>0</v>
      </c>
      <c r="M14874" s="96">
        <f t="shared" si="471"/>
        <v>1</v>
      </c>
      <c r="N14874" s="273"/>
    </row>
    <row r="14875" spans="11:14" x14ac:dyDescent="0.25">
      <c r="K14875" s="180">
        <f t="shared" si="470"/>
        <v>0</v>
      </c>
      <c r="M14875" s="96">
        <f t="shared" si="471"/>
        <v>1</v>
      </c>
      <c r="N14875" s="273"/>
    </row>
    <row r="14876" spans="11:14" x14ac:dyDescent="0.25">
      <c r="K14876" s="180">
        <f t="shared" si="470"/>
        <v>0</v>
      </c>
      <c r="M14876" s="96">
        <f t="shared" si="471"/>
        <v>1</v>
      </c>
      <c r="N14876" s="273"/>
    </row>
    <row r="14877" spans="11:14" x14ac:dyDescent="0.25">
      <c r="K14877" s="180">
        <f t="shared" si="470"/>
        <v>0</v>
      </c>
      <c r="M14877" s="96">
        <f t="shared" si="471"/>
        <v>1</v>
      </c>
      <c r="N14877" s="273"/>
    </row>
    <row r="14878" spans="11:14" x14ac:dyDescent="0.25">
      <c r="K14878" s="180">
        <f t="shared" si="470"/>
        <v>0</v>
      </c>
      <c r="M14878" s="96">
        <f t="shared" si="471"/>
        <v>1</v>
      </c>
      <c r="N14878" s="273"/>
    </row>
    <row r="14879" spans="11:14" x14ac:dyDescent="0.25">
      <c r="K14879" s="180">
        <f t="shared" si="470"/>
        <v>0</v>
      </c>
      <c r="M14879" s="96">
        <f t="shared" si="471"/>
        <v>1</v>
      </c>
      <c r="N14879" s="273"/>
    </row>
    <row r="14880" spans="11:14" x14ac:dyDescent="0.25">
      <c r="K14880" s="180">
        <f t="shared" si="470"/>
        <v>0</v>
      </c>
      <c r="M14880" s="96">
        <f t="shared" si="471"/>
        <v>1</v>
      </c>
      <c r="N14880" s="273"/>
    </row>
    <row r="14881" spans="11:14" x14ac:dyDescent="0.25">
      <c r="K14881" s="180">
        <f t="shared" si="470"/>
        <v>0</v>
      </c>
      <c r="M14881" s="96">
        <f t="shared" si="471"/>
        <v>1</v>
      </c>
      <c r="N14881" s="273"/>
    </row>
    <row r="14882" spans="11:14" x14ac:dyDescent="0.25">
      <c r="K14882" s="180">
        <f t="shared" si="470"/>
        <v>0</v>
      </c>
      <c r="M14882" s="96">
        <f t="shared" si="471"/>
        <v>1</v>
      </c>
      <c r="N14882" s="273"/>
    </row>
    <row r="14883" spans="11:14" x14ac:dyDescent="0.25">
      <c r="K14883" s="180">
        <f t="shared" si="470"/>
        <v>0</v>
      </c>
      <c r="M14883" s="96">
        <f t="shared" si="471"/>
        <v>1</v>
      </c>
      <c r="N14883" s="273"/>
    </row>
    <row r="14884" spans="11:14" x14ac:dyDescent="0.25">
      <c r="K14884" s="180">
        <f t="shared" si="470"/>
        <v>0</v>
      </c>
      <c r="M14884" s="96">
        <f t="shared" si="471"/>
        <v>1</v>
      </c>
      <c r="N14884" s="273"/>
    </row>
    <row r="14885" spans="11:14" x14ac:dyDescent="0.25">
      <c r="K14885" s="180">
        <f t="shared" si="470"/>
        <v>0</v>
      </c>
      <c r="M14885" s="96">
        <f t="shared" si="471"/>
        <v>1</v>
      </c>
      <c r="N14885" s="273"/>
    </row>
    <row r="14886" spans="11:14" x14ac:dyDescent="0.25">
      <c r="K14886" s="180">
        <f t="shared" si="470"/>
        <v>0</v>
      </c>
      <c r="M14886" s="96">
        <f t="shared" si="471"/>
        <v>1</v>
      </c>
      <c r="N14886" s="273"/>
    </row>
    <row r="14887" spans="11:14" x14ac:dyDescent="0.25">
      <c r="K14887" s="180">
        <f t="shared" si="470"/>
        <v>0</v>
      </c>
      <c r="M14887" s="96">
        <f t="shared" si="471"/>
        <v>1</v>
      </c>
      <c r="N14887" s="273"/>
    </row>
    <row r="14888" spans="11:14" x14ac:dyDescent="0.25">
      <c r="K14888" s="180">
        <f t="shared" si="470"/>
        <v>0</v>
      </c>
      <c r="M14888" s="96">
        <f t="shared" si="471"/>
        <v>1</v>
      </c>
      <c r="N14888" s="273"/>
    </row>
    <row r="14889" spans="11:14" x14ac:dyDescent="0.25">
      <c r="K14889" s="180">
        <f t="shared" si="470"/>
        <v>0</v>
      </c>
      <c r="M14889" s="96">
        <f t="shared" si="471"/>
        <v>1</v>
      </c>
      <c r="N14889" s="273"/>
    </row>
    <row r="14890" spans="11:14" x14ac:dyDescent="0.25">
      <c r="K14890" s="180">
        <f t="shared" ref="K14890:K14953" si="472">IF(ctConta="",K14889+F14890,IF(I14890=ctConta,K14889+F14890,K14889))</f>
        <v>0</v>
      </c>
      <c r="M14890" s="96">
        <f t="shared" si="471"/>
        <v>1</v>
      </c>
      <c r="N14890" s="273"/>
    </row>
    <row r="14891" spans="11:14" x14ac:dyDescent="0.25">
      <c r="K14891" s="180">
        <f t="shared" si="472"/>
        <v>0</v>
      </c>
      <c r="M14891" s="96">
        <f t="shared" si="471"/>
        <v>1</v>
      </c>
      <c r="N14891" s="273"/>
    </row>
    <row r="14892" spans="11:14" x14ac:dyDescent="0.25">
      <c r="K14892" s="180">
        <f t="shared" si="472"/>
        <v>0</v>
      </c>
      <c r="M14892" s="96">
        <f t="shared" si="471"/>
        <v>1</v>
      </c>
      <c r="N14892" s="273"/>
    </row>
    <row r="14893" spans="11:14" x14ac:dyDescent="0.25">
      <c r="K14893" s="180">
        <f t="shared" si="472"/>
        <v>0</v>
      </c>
      <c r="M14893" s="96">
        <f t="shared" si="471"/>
        <v>1</v>
      </c>
      <c r="N14893" s="273"/>
    </row>
    <row r="14894" spans="11:14" x14ac:dyDescent="0.25">
      <c r="K14894" s="180">
        <f t="shared" si="472"/>
        <v>0</v>
      </c>
      <c r="M14894" s="96">
        <f t="shared" si="471"/>
        <v>1</v>
      </c>
      <c r="N14894" s="273"/>
    </row>
    <row r="14895" spans="11:14" x14ac:dyDescent="0.25">
      <c r="K14895" s="180">
        <f t="shared" si="472"/>
        <v>0</v>
      </c>
      <c r="M14895" s="96">
        <f t="shared" si="471"/>
        <v>1</v>
      </c>
      <c r="N14895" s="273"/>
    </row>
    <row r="14896" spans="11:14" x14ac:dyDescent="0.25">
      <c r="K14896" s="180">
        <f t="shared" si="472"/>
        <v>0</v>
      </c>
      <c r="M14896" s="96">
        <f t="shared" si="471"/>
        <v>1</v>
      </c>
      <c r="N14896" s="273"/>
    </row>
    <row r="14897" spans="11:14" x14ac:dyDescent="0.25">
      <c r="K14897" s="180">
        <f t="shared" si="472"/>
        <v>0</v>
      </c>
      <c r="M14897" s="96">
        <f t="shared" si="471"/>
        <v>1</v>
      </c>
      <c r="N14897" s="273"/>
    </row>
    <row r="14898" spans="11:14" x14ac:dyDescent="0.25">
      <c r="K14898" s="180">
        <f t="shared" si="472"/>
        <v>0</v>
      </c>
      <c r="M14898" s="96">
        <f t="shared" si="471"/>
        <v>1</v>
      </c>
      <c r="N14898" s="273"/>
    </row>
    <row r="14899" spans="11:14" x14ac:dyDescent="0.25">
      <c r="K14899" s="180">
        <f t="shared" si="472"/>
        <v>0</v>
      </c>
      <c r="M14899" s="96">
        <f t="shared" si="471"/>
        <v>1</v>
      </c>
      <c r="N14899" s="273"/>
    </row>
    <row r="14900" spans="11:14" x14ac:dyDescent="0.25">
      <c r="K14900" s="180">
        <f t="shared" si="472"/>
        <v>0</v>
      </c>
      <c r="M14900" s="96">
        <f t="shared" si="471"/>
        <v>1</v>
      </c>
      <c r="N14900" s="273"/>
    </row>
    <row r="14901" spans="11:14" x14ac:dyDescent="0.25">
      <c r="K14901" s="180">
        <f t="shared" si="472"/>
        <v>0</v>
      </c>
      <c r="M14901" s="96">
        <f t="shared" si="471"/>
        <v>1</v>
      </c>
      <c r="N14901" s="273"/>
    </row>
    <row r="14902" spans="11:14" x14ac:dyDescent="0.25">
      <c r="K14902" s="180">
        <f t="shared" si="472"/>
        <v>0</v>
      </c>
      <c r="M14902" s="96">
        <f t="shared" si="471"/>
        <v>1</v>
      </c>
      <c r="N14902" s="273"/>
    </row>
    <row r="14903" spans="11:14" x14ac:dyDescent="0.25">
      <c r="K14903" s="180">
        <f t="shared" si="472"/>
        <v>0</v>
      </c>
      <c r="M14903" s="96">
        <f t="shared" si="471"/>
        <v>1</v>
      </c>
      <c r="N14903" s="273"/>
    </row>
    <row r="14904" spans="11:14" x14ac:dyDescent="0.25">
      <c r="K14904" s="180">
        <f t="shared" si="472"/>
        <v>0</v>
      </c>
      <c r="M14904" s="96">
        <f t="shared" si="471"/>
        <v>1</v>
      </c>
      <c r="N14904" s="273"/>
    </row>
    <row r="14905" spans="11:14" x14ac:dyDescent="0.25">
      <c r="K14905" s="180">
        <f t="shared" si="472"/>
        <v>0</v>
      </c>
      <c r="M14905" s="96">
        <f t="shared" si="471"/>
        <v>1</v>
      </c>
      <c r="N14905" s="273"/>
    </row>
    <row r="14906" spans="11:14" x14ac:dyDescent="0.25">
      <c r="K14906" s="180">
        <f t="shared" si="472"/>
        <v>0</v>
      </c>
      <c r="M14906" s="96">
        <f t="shared" si="471"/>
        <v>1</v>
      </c>
      <c r="N14906" s="273"/>
    </row>
    <row r="14907" spans="11:14" x14ac:dyDescent="0.25">
      <c r="K14907" s="180">
        <f t="shared" si="472"/>
        <v>0</v>
      </c>
      <c r="M14907" s="96">
        <f t="shared" si="471"/>
        <v>1</v>
      </c>
      <c r="N14907" s="273"/>
    </row>
    <row r="14908" spans="11:14" x14ac:dyDescent="0.25">
      <c r="K14908" s="180">
        <f t="shared" si="472"/>
        <v>0</v>
      </c>
      <c r="M14908" s="96">
        <f t="shared" si="471"/>
        <v>1</v>
      </c>
      <c r="N14908" s="273"/>
    </row>
    <row r="14909" spans="11:14" x14ac:dyDescent="0.25">
      <c r="K14909" s="180">
        <f t="shared" si="472"/>
        <v>0</v>
      </c>
      <c r="M14909" s="96">
        <f t="shared" si="471"/>
        <v>1</v>
      </c>
      <c r="N14909" s="273"/>
    </row>
    <row r="14910" spans="11:14" x14ac:dyDescent="0.25">
      <c r="K14910" s="180">
        <f t="shared" si="472"/>
        <v>0</v>
      </c>
      <c r="M14910" s="96">
        <f t="shared" si="471"/>
        <v>1</v>
      </c>
      <c r="N14910" s="273"/>
    </row>
    <row r="14911" spans="11:14" x14ac:dyDescent="0.25">
      <c r="K14911" s="180">
        <f t="shared" si="472"/>
        <v>0</v>
      </c>
      <c r="M14911" s="96">
        <f t="shared" si="471"/>
        <v>1</v>
      </c>
      <c r="N14911" s="273"/>
    </row>
    <row r="14912" spans="11:14" x14ac:dyDescent="0.25">
      <c r="K14912" s="180">
        <f t="shared" si="472"/>
        <v>0</v>
      </c>
      <c r="M14912" s="96">
        <f t="shared" si="471"/>
        <v>1</v>
      </c>
      <c r="N14912" s="273"/>
    </row>
    <row r="14913" spans="11:14" x14ac:dyDescent="0.25">
      <c r="K14913" s="180">
        <f t="shared" si="472"/>
        <v>0</v>
      </c>
      <c r="M14913" s="96">
        <f t="shared" si="471"/>
        <v>1</v>
      </c>
      <c r="N14913" s="273"/>
    </row>
    <row r="14914" spans="11:14" x14ac:dyDescent="0.25">
      <c r="K14914" s="180">
        <f t="shared" si="472"/>
        <v>0</v>
      </c>
      <c r="M14914" s="96">
        <f t="shared" si="471"/>
        <v>1</v>
      </c>
      <c r="N14914" s="273"/>
    </row>
    <row r="14915" spans="11:14" x14ac:dyDescent="0.25">
      <c r="K14915" s="180">
        <f t="shared" si="472"/>
        <v>0</v>
      </c>
      <c r="M14915" s="96">
        <f t="shared" si="471"/>
        <v>1</v>
      </c>
      <c r="N14915" s="273"/>
    </row>
    <row r="14916" spans="11:14" x14ac:dyDescent="0.25">
      <c r="K14916" s="180">
        <f t="shared" si="472"/>
        <v>0</v>
      </c>
      <c r="M14916" s="96">
        <f t="shared" si="471"/>
        <v>1</v>
      </c>
      <c r="N14916" s="273"/>
    </row>
    <row r="14917" spans="11:14" x14ac:dyDescent="0.25">
      <c r="K14917" s="180">
        <f t="shared" si="472"/>
        <v>0</v>
      </c>
      <c r="M14917" s="96">
        <f t="shared" si="471"/>
        <v>1</v>
      </c>
      <c r="N14917" s="273"/>
    </row>
    <row r="14918" spans="11:14" x14ac:dyDescent="0.25">
      <c r="K14918" s="180">
        <f t="shared" si="472"/>
        <v>0</v>
      </c>
      <c r="M14918" s="96">
        <f t="shared" si="471"/>
        <v>1</v>
      </c>
      <c r="N14918" s="273"/>
    </row>
    <row r="14919" spans="11:14" x14ac:dyDescent="0.25">
      <c r="K14919" s="180">
        <f t="shared" si="472"/>
        <v>0</v>
      </c>
      <c r="M14919" s="96">
        <f t="shared" si="471"/>
        <v>1</v>
      </c>
      <c r="N14919" s="273"/>
    </row>
    <row r="14920" spans="11:14" x14ac:dyDescent="0.25">
      <c r="K14920" s="180">
        <f t="shared" si="472"/>
        <v>0</v>
      </c>
      <c r="M14920" s="96">
        <f t="shared" si="471"/>
        <v>1</v>
      </c>
      <c r="N14920" s="273"/>
    </row>
    <row r="14921" spans="11:14" x14ac:dyDescent="0.25">
      <c r="K14921" s="180">
        <f t="shared" si="472"/>
        <v>0</v>
      </c>
      <c r="M14921" s="96">
        <f t="shared" si="471"/>
        <v>1</v>
      </c>
      <c r="N14921" s="273"/>
    </row>
    <row r="14922" spans="11:14" x14ac:dyDescent="0.25">
      <c r="K14922" s="180">
        <f t="shared" si="472"/>
        <v>0</v>
      </c>
      <c r="M14922" s="96">
        <f t="shared" si="471"/>
        <v>1</v>
      </c>
      <c r="N14922" s="273"/>
    </row>
    <row r="14923" spans="11:14" x14ac:dyDescent="0.25">
      <c r="K14923" s="180">
        <f t="shared" si="472"/>
        <v>0</v>
      </c>
      <c r="M14923" s="96">
        <f t="shared" si="471"/>
        <v>1</v>
      </c>
      <c r="N14923" s="273"/>
    </row>
    <row r="14924" spans="11:14" x14ac:dyDescent="0.25">
      <c r="K14924" s="180">
        <f t="shared" si="472"/>
        <v>0</v>
      </c>
      <c r="M14924" s="96">
        <f t="shared" si="471"/>
        <v>1</v>
      </c>
      <c r="N14924" s="273"/>
    </row>
    <row r="14925" spans="11:14" x14ac:dyDescent="0.25">
      <c r="K14925" s="180">
        <f t="shared" si="472"/>
        <v>0</v>
      </c>
      <c r="M14925" s="96">
        <f t="shared" si="471"/>
        <v>1</v>
      </c>
      <c r="N14925" s="273"/>
    </row>
    <row r="14926" spans="11:14" x14ac:dyDescent="0.25">
      <c r="K14926" s="180">
        <f t="shared" si="472"/>
        <v>0</v>
      </c>
      <c r="M14926" s="96">
        <f t="shared" si="471"/>
        <v>1</v>
      </c>
      <c r="N14926" s="273"/>
    </row>
    <row r="14927" spans="11:14" x14ac:dyDescent="0.25">
      <c r="K14927" s="180">
        <f t="shared" si="472"/>
        <v>0</v>
      </c>
      <c r="M14927" s="96">
        <f t="shared" si="471"/>
        <v>1</v>
      </c>
      <c r="N14927" s="273"/>
    </row>
    <row r="14928" spans="11:14" x14ac:dyDescent="0.25">
      <c r="K14928" s="180">
        <f t="shared" si="472"/>
        <v>0</v>
      </c>
      <c r="M14928" s="96">
        <f t="shared" si="471"/>
        <v>1</v>
      </c>
      <c r="N14928" s="273"/>
    </row>
    <row r="14929" spans="11:14" x14ac:dyDescent="0.25">
      <c r="K14929" s="180">
        <f t="shared" si="472"/>
        <v>0</v>
      </c>
      <c r="M14929" s="96">
        <f t="shared" ref="M14929:M14992" si="473">UltimoDia(D14929)</f>
        <v>1</v>
      </c>
      <c r="N14929" s="273"/>
    </row>
    <row r="14930" spans="11:14" x14ac:dyDescent="0.25">
      <c r="K14930" s="180">
        <f t="shared" si="472"/>
        <v>0</v>
      </c>
      <c r="M14930" s="96">
        <f t="shared" si="473"/>
        <v>1</v>
      </c>
      <c r="N14930" s="273"/>
    </row>
    <row r="14931" spans="11:14" x14ac:dyDescent="0.25">
      <c r="K14931" s="180">
        <f t="shared" si="472"/>
        <v>0</v>
      </c>
      <c r="M14931" s="96">
        <f t="shared" si="473"/>
        <v>1</v>
      </c>
      <c r="N14931" s="273"/>
    </row>
    <row r="14932" spans="11:14" x14ac:dyDescent="0.25">
      <c r="K14932" s="180">
        <f t="shared" si="472"/>
        <v>0</v>
      </c>
      <c r="M14932" s="96">
        <f t="shared" si="473"/>
        <v>1</v>
      </c>
      <c r="N14932" s="273"/>
    </row>
    <row r="14933" spans="11:14" x14ac:dyDescent="0.25">
      <c r="K14933" s="180">
        <f t="shared" si="472"/>
        <v>0</v>
      </c>
      <c r="M14933" s="96">
        <f t="shared" si="473"/>
        <v>1</v>
      </c>
      <c r="N14933" s="273"/>
    </row>
    <row r="14934" spans="11:14" x14ac:dyDescent="0.25">
      <c r="K14934" s="180">
        <f t="shared" si="472"/>
        <v>0</v>
      </c>
      <c r="M14934" s="96">
        <f t="shared" si="473"/>
        <v>1</v>
      </c>
      <c r="N14934" s="273"/>
    </row>
    <row r="14935" spans="11:14" x14ac:dyDescent="0.25">
      <c r="K14935" s="180">
        <f t="shared" si="472"/>
        <v>0</v>
      </c>
      <c r="M14935" s="96">
        <f t="shared" si="473"/>
        <v>1</v>
      </c>
      <c r="N14935" s="273"/>
    </row>
    <row r="14936" spans="11:14" x14ac:dyDescent="0.25">
      <c r="K14936" s="180">
        <f t="shared" si="472"/>
        <v>0</v>
      </c>
      <c r="M14936" s="96">
        <f t="shared" si="473"/>
        <v>1</v>
      </c>
      <c r="N14936" s="273"/>
    </row>
    <row r="14937" spans="11:14" x14ac:dyDescent="0.25">
      <c r="K14937" s="180">
        <f t="shared" si="472"/>
        <v>0</v>
      </c>
      <c r="M14937" s="96">
        <f t="shared" si="473"/>
        <v>1</v>
      </c>
      <c r="N14937" s="273"/>
    </row>
    <row r="14938" spans="11:14" x14ac:dyDescent="0.25">
      <c r="K14938" s="180">
        <f t="shared" si="472"/>
        <v>0</v>
      </c>
      <c r="M14938" s="96">
        <f t="shared" si="473"/>
        <v>1</v>
      </c>
      <c r="N14938" s="273"/>
    </row>
    <row r="14939" spans="11:14" x14ac:dyDescent="0.25">
      <c r="K14939" s="180">
        <f t="shared" si="472"/>
        <v>0</v>
      </c>
      <c r="M14939" s="96">
        <f t="shared" si="473"/>
        <v>1</v>
      </c>
      <c r="N14939" s="273"/>
    </row>
    <row r="14940" spans="11:14" x14ac:dyDescent="0.25">
      <c r="K14940" s="180">
        <f t="shared" si="472"/>
        <v>0</v>
      </c>
      <c r="M14940" s="96">
        <f t="shared" si="473"/>
        <v>1</v>
      </c>
      <c r="N14940" s="273"/>
    </row>
    <row r="14941" spans="11:14" x14ac:dyDescent="0.25">
      <c r="K14941" s="180">
        <f t="shared" si="472"/>
        <v>0</v>
      </c>
      <c r="M14941" s="96">
        <f t="shared" si="473"/>
        <v>1</v>
      </c>
      <c r="N14941" s="273"/>
    </row>
    <row r="14942" spans="11:14" x14ac:dyDescent="0.25">
      <c r="K14942" s="180">
        <f t="shared" si="472"/>
        <v>0</v>
      </c>
      <c r="M14942" s="96">
        <f t="shared" si="473"/>
        <v>1</v>
      </c>
      <c r="N14942" s="273"/>
    </row>
    <row r="14943" spans="11:14" x14ac:dyDescent="0.25">
      <c r="K14943" s="180">
        <f t="shared" si="472"/>
        <v>0</v>
      </c>
      <c r="M14943" s="96">
        <f t="shared" si="473"/>
        <v>1</v>
      </c>
      <c r="N14943" s="273"/>
    </row>
    <row r="14944" spans="11:14" x14ac:dyDescent="0.25">
      <c r="K14944" s="180">
        <f t="shared" si="472"/>
        <v>0</v>
      </c>
      <c r="M14944" s="96">
        <f t="shared" si="473"/>
        <v>1</v>
      </c>
      <c r="N14944" s="273"/>
    </row>
    <row r="14945" spans="11:14" x14ac:dyDescent="0.25">
      <c r="K14945" s="180">
        <f t="shared" si="472"/>
        <v>0</v>
      </c>
      <c r="M14945" s="96">
        <f t="shared" si="473"/>
        <v>1</v>
      </c>
      <c r="N14945" s="273"/>
    </row>
    <row r="14946" spans="11:14" x14ac:dyDescent="0.25">
      <c r="K14946" s="180">
        <f t="shared" si="472"/>
        <v>0</v>
      </c>
      <c r="M14946" s="96">
        <f t="shared" si="473"/>
        <v>1</v>
      </c>
      <c r="N14946" s="273"/>
    </row>
    <row r="14947" spans="11:14" x14ac:dyDescent="0.25">
      <c r="K14947" s="180">
        <f t="shared" si="472"/>
        <v>0</v>
      </c>
      <c r="M14947" s="96">
        <f t="shared" si="473"/>
        <v>1</v>
      </c>
      <c r="N14947" s="273"/>
    </row>
    <row r="14948" spans="11:14" x14ac:dyDescent="0.25">
      <c r="K14948" s="180">
        <f t="shared" si="472"/>
        <v>0</v>
      </c>
      <c r="M14948" s="96">
        <f t="shared" si="473"/>
        <v>1</v>
      </c>
      <c r="N14948" s="273"/>
    </row>
    <row r="14949" spans="11:14" x14ac:dyDescent="0.25">
      <c r="K14949" s="180">
        <f t="shared" si="472"/>
        <v>0</v>
      </c>
      <c r="M14949" s="96">
        <f t="shared" si="473"/>
        <v>1</v>
      </c>
      <c r="N14949" s="273"/>
    </row>
    <row r="14950" spans="11:14" x14ac:dyDescent="0.25">
      <c r="K14950" s="180">
        <f t="shared" si="472"/>
        <v>0</v>
      </c>
      <c r="M14950" s="96">
        <f t="shared" si="473"/>
        <v>1</v>
      </c>
      <c r="N14950" s="273"/>
    </row>
    <row r="14951" spans="11:14" x14ac:dyDescent="0.25">
      <c r="K14951" s="180">
        <f t="shared" si="472"/>
        <v>0</v>
      </c>
      <c r="M14951" s="96">
        <f t="shared" si="473"/>
        <v>1</v>
      </c>
      <c r="N14951" s="273"/>
    </row>
    <row r="14952" spans="11:14" x14ac:dyDescent="0.25">
      <c r="K14952" s="180">
        <f t="shared" si="472"/>
        <v>0</v>
      </c>
      <c r="M14952" s="96">
        <f t="shared" si="473"/>
        <v>1</v>
      </c>
      <c r="N14952" s="273"/>
    </row>
    <row r="14953" spans="11:14" x14ac:dyDescent="0.25">
      <c r="K14953" s="180">
        <f t="shared" si="472"/>
        <v>0</v>
      </c>
      <c r="M14953" s="96">
        <f t="shared" si="473"/>
        <v>1</v>
      </c>
      <c r="N14953" s="273"/>
    </row>
    <row r="14954" spans="11:14" x14ac:dyDescent="0.25">
      <c r="K14954" s="180">
        <f t="shared" ref="K14954:K15017" si="474">IF(ctConta="",K14953+F14954,IF(I14954=ctConta,K14953+F14954,K14953))</f>
        <v>0</v>
      </c>
      <c r="M14954" s="96">
        <f t="shared" si="473"/>
        <v>1</v>
      </c>
      <c r="N14954" s="273"/>
    </row>
    <row r="14955" spans="11:14" x14ac:dyDescent="0.25">
      <c r="K14955" s="180">
        <f t="shared" si="474"/>
        <v>0</v>
      </c>
      <c r="M14955" s="96">
        <f t="shared" si="473"/>
        <v>1</v>
      </c>
      <c r="N14955" s="273"/>
    </row>
    <row r="14956" spans="11:14" x14ac:dyDescent="0.25">
      <c r="K14956" s="180">
        <f t="shared" si="474"/>
        <v>0</v>
      </c>
      <c r="M14956" s="96">
        <f t="shared" si="473"/>
        <v>1</v>
      </c>
      <c r="N14956" s="273"/>
    </row>
    <row r="14957" spans="11:14" x14ac:dyDescent="0.25">
      <c r="K14957" s="180">
        <f t="shared" si="474"/>
        <v>0</v>
      </c>
      <c r="M14957" s="96">
        <f t="shared" si="473"/>
        <v>1</v>
      </c>
      <c r="N14957" s="273"/>
    </row>
    <row r="14958" spans="11:14" x14ac:dyDescent="0.25">
      <c r="K14958" s="180">
        <f t="shared" si="474"/>
        <v>0</v>
      </c>
      <c r="M14958" s="96">
        <f t="shared" si="473"/>
        <v>1</v>
      </c>
      <c r="N14958" s="273"/>
    </row>
    <row r="14959" spans="11:14" x14ac:dyDescent="0.25">
      <c r="K14959" s="180">
        <f t="shared" si="474"/>
        <v>0</v>
      </c>
      <c r="M14959" s="96">
        <f t="shared" si="473"/>
        <v>1</v>
      </c>
      <c r="N14959" s="273"/>
    </row>
    <row r="14960" spans="11:14" x14ac:dyDescent="0.25">
      <c r="K14960" s="180">
        <f t="shared" si="474"/>
        <v>0</v>
      </c>
      <c r="M14960" s="96">
        <f t="shared" si="473"/>
        <v>1</v>
      </c>
      <c r="N14960" s="273"/>
    </row>
    <row r="14961" spans="11:14" x14ac:dyDescent="0.25">
      <c r="K14961" s="180">
        <f t="shared" si="474"/>
        <v>0</v>
      </c>
      <c r="M14961" s="96">
        <f t="shared" si="473"/>
        <v>1</v>
      </c>
      <c r="N14961" s="273"/>
    </row>
    <row r="14962" spans="11:14" x14ac:dyDescent="0.25">
      <c r="K14962" s="180">
        <f t="shared" si="474"/>
        <v>0</v>
      </c>
      <c r="M14962" s="96">
        <f t="shared" si="473"/>
        <v>1</v>
      </c>
      <c r="N14962" s="273"/>
    </row>
    <row r="14963" spans="11:14" x14ac:dyDescent="0.25">
      <c r="K14963" s="180">
        <f t="shared" si="474"/>
        <v>0</v>
      </c>
      <c r="M14963" s="96">
        <f t="shared" si="473"/>
        <v>1</v>
      </c>
      <c r="N14963" s="273"/>
    </row>
    <row r="14964" spans="11:14" x14ac:dyDescent="0.25">
      <c r="K14964" s="180">
        <f t="shared" si="474"/>
        <v>0</v>
      </c>
      <c r="M14964" s="96">
        <f t="shared" si="473"/>
        <v>1</v>
      </c>
      <c r="N14964" s="273"/>
    </row>
    <row r="14965" spans="11:14" x14ac:dyDescent="0.25">
      <c r="K14965" s="180">
        <f t="shared" si="474"/>
        <v>0</v>
      </c>
      <c r="M14965" s="96">
        <f t="shared" si="473"/>
        <v>1</v>
      </c>
      <c r="N14965" s="273"/>
    </row>
    <row r="14966" spans="11:14" x14ac:dyDescent="0.25">
      <c r="K14966" s="180">
        <f t="shared" si="474"/>
        <v>0</v>
      </c>
      <c r="M14966" s="96">
        <f t="shared" si="473"/>
        <v>1</v>
      </c>
      <c r="N14966" s="273"/>
    </row>
    <row r="14967" spans="11:14" x14ac:dyDescent="0.25">
      <c r="K14967" s="180">
        <f t="shared" si="474"/>
        <v>0</v>
      </c>
      <c r="M14967" s="96">
        <f t="shared" si="473"/>
        <v>1</v>
      </c>
      <c r="N14967" s="273"/>
    </row>
    <row r="14968" spans="11:14" x14ac:dyDescent="0.25">
      <c r="K14968" s="180">
        <f t="shared" si="474"/>
        <v>0</v>
      </c>
      <c r="M14968" s="96">
        <f t="shared" si="473"/>
        <v>1</v>
      </c>
      <c r="N14968" s="273"/>
    </row>
    <row r="14969" spans="11:14" x14ac:dyDescent="0.25">
      <c r="K14969" s="180">
        <f t="shared" si="474"/>
        <v>0</v>
      </c>
      <c r="M14969" s="96">
        <f t="shared" si="473"/>
        <v>1</v>
      </c>
      <c r="N14969" s="273"/>
    </row>
    <row r="14970" spans="11:14" x14ac:dyDescent="0.25">
      <c r="K14970" s="180">
        <f t="shared" si="474"/>
        <v>0</v>
      </c>
      <c r="M14970" s="96">
        <f t="shared" si="473"/>
        <v>1</v>
      </c>
      <c r="N14970" s="273"/>
    </row>
    <row r="14971" spans="11:14" x14ac:dyDescent="0.25">
      <c r="K14971" s="180">
        <f t="shared" si="474"/>
        <v>0</v>
      </c>
      <c r="M14971" s="96">
        <f t="shared" si="473"/>
        <v>1</v>
      </c>
      <c r="N14971" s="273"/>
    </row>
    <row r="14972" spans="11:14" x14ac:dyDescent="0.25">
      <c r="K14972" s="180">
        <f t="shared" si="474"/>
        <v>0</v>
      </c>
      <c r="M14972" s="96">
        <f t="shared" si="473"/>
        <v>1</v>
      </c>
      <c r="N14972" s="273"/>
    </row>
    <row r="14973" spans="11:14" x14ac:dyDescent="0.25">
      <c r="K14973" s="180">
        <f t="shared" si="474"/>
        <v>0</v>
      </c>
      <c r="M14973" s="96">
        <f t="shared" si="473"/>
        <v>1</v>
      </c>
      <c r="N14973" s="273"/>
    </row>
    <row r="14974" spans="11:14" x14ac:dyDescent="0.25">
      <c r="K14974" s="180">
        <f t="shared" si="474"/>
        <v>0</v>
      </c>
      <c r="M14974" s="96">
        <f t="shared" si="473"/>
        <v>1</v>
      </c>
      <c r="N14974" s="273"/>
    </row>
    <row r="14975" spans="11:14" x14ac:dyDescent="0.25">
      <c r="K14975" s="180">
        <f t="shared" si="474"/>
        <v>0</v>
      </c>
      <c r="M14975" s="96">
        <f t="shared" si="473"/>
        <v>1</v>
      </c>
      <c r="N14975" s="273"/>
    </row>
    <row r="14976" spans="11:14" x14ac:dyDescent="0.25">
      <c r="K14976" s="180">
        <f t="shared" si="474"/>
        <v>0</v>
      </c>
      <c r="M14976" s="96">
        <f t="shared" si="473"/>
        <v>1</v>
      </c>
      <c r="N14976" s="273"/>
    </row>
    <row r="14977" spans="11:14" x14ac:dyDescent="0.25">
      <c r="K14977" s="180">
        <f t="shared" si="474"/>
        <v>0</v>
      </c>
      <c r="M14977" s="96">
        <f t="shared" si="473"/>
        <v>1</v>
      </c>
      <c r="N14977" s="273"/>
    </row>
    <row r="14978" spans="11:14" x14ac:dyDescent="0.25">
      <c r="K14978" s="180">
        <f t="shared" si="474"/>
        <v>0</v>
      </c>
      <c r="M14978" s="96">
        <f t="shared" si="473"/>
        <v>1</v>
      </c>
      <c r="N14978" s="273"/>
    </row>
    <row r="14979" spans="11:14" x14ac:dyDescent="0.25">
      <c r="K14979" s="180">
        <f t="shared" si="474"/>
        <v>0</v>
      </c>
      <c r="M14979" s="96">
        <f t="shared" si="473"/>
        <v>1</v>
      </c>
      <c r="N14979" s="273"/>
    </row>
    <row r="14980" spans="11:14" x14ac:dyDescent="0.25">
      <c r="K14980" s="180">
        <f t="shared" si="474"/>
        <v>0</v>
      </c>
      <c r="M14980" s="96">
        <f t="shared" si="473"/>
        <v>1</v>
      </c>
      <c r="N14980" s="273"/>
    </row>
    <row r="14981" spans="11:14" x14ac:dyDescent="0.25">
      <c r="K14981" s="180">
        <f t="shared" si="474"/>
        <v>0</v>
      </c>
      <c r="M14981" s="96">
        <f t="shared" si="473"/>
        <v>1</v>
      </c>
      <c r="N14981" s="273"/>
    </row>
    <row r="14982" spans="11:14" x14ac:dyDescent="0.25">
      <c r="K14982" s="180">
        <f t="shared" si="474"/>
        <v>0</v>
      </c>
      <c r="M14982" s="96">
        <f t="shared" si="473"/>
        <v>1</v>
      </c>
      <c r="N14982" s="273"/>
    </row>
    <row r="14983" spans="11:14" x14ac:dyDescent="0.25">
      <c r="K14983" s="180">
        <f t="shared" si="474"/>
        <v>0</v>
      </c>
      <c r="M14983" s="96">
        <f t="shared" si="473"/>
        <v>1</v>
      </c>
      <c r="N14983" s="273"/>
    </row>
    <row r="14984" spans="11:14" x14ac:dyDescent="0.25">
      <c r="K14984" s="180">
        <f t="shared" si="474"/>
        <v>0</v>
      </c>
      <c r="M14984" s="96">
        <f t="shared" si="473"/>
        <v>1</v>
      </c>
      <c r="N14984" s="273"/>
    </row>
    <row r="14985" spans="11:14" x14ac:dyDescent="0.25">
      <c r="K14985" s="180">
        <f t="shared" si="474"/>
        <v>0</v>
      </c>
      <c r="M14985" s="96">
        <f t="shared" si="473"/>
        <v>1</v>
      </c>
      <c r="N14985" s="273"/>
    </row>
    <row r="14986" spans="11:14" x14ac:dyDescent="0.25">
      <c r="K14986" s="180">
        <f t="shared" si="474"/>
        <v>0</v>
      </c>
      <c r="M14986" s="96">
        <f t="shared" si="473"/>
        <v>1</v>
      </c>
      <c r="N14986" s="273"/>
    </row>
    <row r="14987" spans="11:14" x14ac:dyDescent="0.25">
      <c r="K14987" s="180">
        <f t="shared" si="474"/>
        <v>0</v>
      </c>
      <c r="M14987" s="96">
        <f t="shared" si="473"/>
        <v>1</v>
      </c>
      <c r="N14987" s="273"/>
    </row>
    <row r="14988" spans="11:14" x14ac:dyDescent="0.25">
      <c r="K14988" s="180">
        <f t="shared" si="474"/>
        <v>0</v>
      </c>
      <c r="M14988" s="96">
        <f t="shared" si="473"/>
        <v>1</v>
      </c>
      <c r="N14988" s="273"/>
    </row>
    <row r="14989" spans="11:14" x14ac:dyDescent="0.25">
      <c r="K14989" s="180">
        <f t="shared" si="474"/>
        <v>0</v>
      </c>
      <c r="M14989" s="96">
        <f t="shared" si="473"/>
        <v>1</v>
      </c>
      <c r="N14989" s="273"/>
    </row>
    <row r="14990" spans="11:14" x14ac:dyDescent="0.25">
      <c r="K14990" s="180">
        <f t="shared" si="474"/>
        <v>0</v>
      </c>
      <c r="M14990" s="96">
        <f t="shared" si="473"/>
        <v>1</v>
      </c>
      <c r="N14990" s="273"/>
    </row>
    <row r="14991" spans="11:14" x14ac:dyDescent="0.25">
      <c r="K14991" s="180">
        <f t="shared" si="474"/>
        <v>0</v>
      </c>
      <c r="M14991" s="96">
        <f t="shared" si="473"/>
        <v>1</v>
      </c>
      <c r="N14991" s="273"/>
    </row>
    <row r="14992" spans="11:14" x14ac:dyDescent="0.25">
      <c r="K14992" s="180">
        <f t="shared" si="474"/>
        <v>0</v>
      </c>
      <c r="M14992" s="96">
        <f t="shared" si="473"/>
        <v>1</v>
      </c>
      <c r="N14992" s="273"/>
    </row>
    <row r="14993" spans="11:14" x14ac:dyDescent="0.25">
      <c r="K14993" s="180">
        <f t="shared" si="474"/>
        <v>0</v>
      </c>
      <c r="M14993" s="96">
        <f t="shared" ref="M14993:M15056" si="475">UltimoDia(D14993)</f>
        <v>1</v>
      </c>
      <c r="N14993" s="273"/>
    </row>
    <row r="14994" spans="11:14" x14ac:dyDescent="0.25">
      <c r="K14994" s="180">
        <f t="shared" si="474"/>
        <v>0</v>
      </c>
      <c r="M14994" s="96">
        <f t="shared" si="475"/>
        <v>1</v>
      </c>
      <c r="N14994" s="273"/>
    </row>
    <row r="14995" spans="11:14" x14ac:dyDescent="0.25">
      <c r="K14995" s="180">
        <f t="shared" si="474"/>
        <v>0</v>
      </c>
      <c r="M14995" s="96">
        <f t="shared" si="475"/>
        <v>1</v>
      </c>
      <c r="N14995" s="273"/>
    </row>
    <row r="14996" spans="11:14" x14ac:dyDescent="0.25">
      <c r="K14996" s="180">
        <f t="shared" si="474"/>
        <v>0</v>
      </c>
      <c r="M14996" s="96">
        <f t="shared" si="475"/>
        <v>1</v>
      </c>
      <c r="N14996" s="273"/>
    </row>
    <row r="14997" spans="11:14" x14ac:dyDescent="0.25">
      <c r="K14997" s="180">
        <f t="shared" si="474"/>
        <v>0</v>
      </c>
      <c r="M14997" s="96">
        <f t="shared" si="475"/>
        <v>1</v>
      </c>
      <c r="N14997" s="273"/>
    </row>
    <row r="14998" spans="11:14" x14ac:dyDescent="0.25">
      <c r="K14998" s="180">
        <f t="shared" si="474"/>
        <v>0</v>
      </c>
      <c r="M14998" s="96">
        <f t="shared" si="475"/>
        <v>1</v>
      </c>
      <c r="N14998" s="273"/>
    </row>
    <row r="14999" spans="11:14" x14ac:dyDescent="0.25">
      <c r="K14999" s="180">
        <f t="shared" si="474"/>
        <v>0</v>
      </c>
      <c r="M14999" s="96">
        <f t="shared" si="475"/>
        <v>1</v>
      </c>
      <c r="N14999" s="273"/>
    </row>
    <row r="15000" spans="11:14" x14ac:dyDescent="0.25">
      <c r="K15000" s="180">
        <f t="shared" si="474"/>
        <v>0</v>
      </c>
      <c r="M15000" s="96">
        <f t="shared" si="475"/>
        <v>1</v>
      </c>
      <c r="N15000" s="273"/>
    </row>
    <row r="15001" spans="11:14" x14ac:dyDescent="0.25">
      <c r="K15001" s="180">
        <f t="shared" si="474"/>
        <v>0</v>
      </c>
      <c r="M15001" s="96">
        <f t="shared" si="475"/>
        <v>1</v>
      </c>
      <c r="N15001" s="273"/>
    </row>
    <row r="15002" spans="11:14" x14ac:dyDescent="0.25">
      <c r="K15002" s="180">
        <f t="shared" si="474"/>
        <v>0</v>
      </c>
      <c r="M15002" s="96">
        <f t="shared" si="475"/>
        <v>1</v>
      </c>
      <c r="N15002" s="273"/>
    </row>
    <row r="15003" spans="11:14" x14ac:dyDescent="0.25">
      <c r="K15003" s="180">
        <f t="shared" si="474"/>
        <v>0</v>
      </c>
      <c r="M15003" s="96">
        <f t="shared" si="475"/>
        <v>1</v>
      </c>
      <c r="N15003" s="273"/>
    </row>
    <row r="15004" spans="11:14" x14ac:dyDescent="0.25">
      <c r="K15004" s="180">
        <f t="shared" si="474"/>
        <v>0</v>
      </c>
      <c r="M15004" s="96">
        <f t="shared" si="475"/>
        <v>1</v>
      </c>
      <c r="N15004" s="273"/>
    </row>
    <row r="15005" spans="11:14" x14ac:dyDescent="0.25">
      <c r="K15005" s="180">
        <f t="shared" si="474"/>
        <v>0</v>
      </c>
      <c r="M15005" s="96">
        <f t="shared" si="475"/>
        <v>1</v>
      </c>
      <c r="N15005" s="273"/>
    </row>
    <row r="15006" spans="11:14" x14ac:dyDescent="0.25">
      <c r="K15006" s="180">
        <f t="shared" si="474"/>
        <v>0</v>
      </c>
      <c r="M15006" s="96">
        <f t="shared" si="475"/>
        <v>1</v>
      </c>
      <c r="N15006" s="273"/>
    </row>
    <row r="15007" spans="11:14" x14ac:dyDescent="0.25">
      <c r="K15007" s="180">
        <f t="shared" si="474"/>
        <v>0</v>
      </c>
      <c r="M15007" s="96">
        <f t="shared" si="475"/>
        <v>1</v>
      </c>
      <c r="N15007" s="273"/>
    </row>
    <row r="15008" spans="11:14" x14ac:dyDescent="0.25">
      <c r="K15008" s="180">
        <f t="shared" si="474"/>
        <v>0</v>
      </c>
      <c r="M15008" s="96">
        <f t="shared" si="475"/>
        <v>1</v>
      </c>
      <c r="N15008" s="273"/>
    </row>
    <row r="15009" spans="11:14" x14ac:dyDescent="0.25">
      <c r="K15009" s="180">
        <f t="shared" si="474"/>
        <v>0</v>
      </c>
      <c r="M15009" s="96">
        <f t="shared" si="475"/>
        <v>1</v>
      </c>
      <c r="N15009" s="273"/>
    </row>
    <row r="15010" spans="11:14" x14ac:dyDescent="0.25">
      <c r="K15010" s="180">
        <f t="shared" si="474"/>
        <v>0</v>
      </c>
      <c r="M15010" s="96">
        <f t="shared" si="475"/>
        <v>1</v>
      </c>
      <c r="N15010" s="273"/>
    </row>
    <row r="15011" spans="11:14" x14ac:dyDescent="0.25">
      <c r="K15011" s="180">
        <f t="shared" si="474"/>
        <v>0</v>
      </c>
      <c r="M15011" s="96">
        <f t="shared" si="475"/>
        <v>1</v>
      </c>
      <c r="N15011" s="273"/>
    </row>
    <row r="15012" spans="11:14" x14ac:dyDescent="0.25">
      <c r="K15012" s="180">
        <f t="shared" si="474"/>
        <v>0</v>
      </c>
      <c r="M15012" s="96">
        <f t="shared" si="475"/>
        <v>1</v>
      </c>
      <c r="N15012" s="273"/>
    </row>
    <row r="15013" spans="11:14" x14ac:dyDescent="0.25">
      <c r="K15013" s="180">
        <f t="shared" si="474"/>
        <v>0</v>
      </c>
      <c r="M15013" s="96">
        <f t="shared" si="475"/>
        <v>1</v>
      </c>
      <c r="N15013" s="273"/>
    </row>
    <row r="15014" spans="11:14" x14ac:dyDescent="0.25">
      <c r="K15014" s="180">
        <f t="shared" si="474"/>
        <v>0</v>
      </c>
      <c r="M15014" s="96">
        <f t="shared" si="475"/>
        <v>1</v>
      </c>
      <c r="N15014" s="273"/>
    </row>
    <row r="15015" spans="11:14" x14ac:dyDescent="0.25">
      <c r="K15015" s="180">
        <f t="shared" si="474"/>
        <v>0</v>
      </c>
      <c r="M15015" s="96">
        <f t="shared" si="475"/>
        <v>1</v>
      </c>
      <c r="N15015" s="273"/>
    </row>
    <row r="15016" spans="11:14" x14ac:dyDescent="0.25">
      <c r="K15016" s="180">
        <f t="shared" si="474"/>
        <v>0</v>
      </c>
      <c r="M15016" s="96">
        <f t="shared" si="475"/>
        <v>1</v>
      </c>
      <c r="N15016" s="273"/>
    </row>
    <row r="15017" spans="11:14" x14ac:dyDescent="0.25">
      <c r="K15017" s="180">
        <f t="shared" si="474"/>
        <v>0</v>
      </c>
      <c r="M15017" s="96">
        <f t="shared" si="475"/>
        <v>1</v>
      </c>
      <c r="N15017" s="273"/>
    </row>
    <row r="15018" spans="11:14" x14ac:dyDescent="0.25">
      <c r="K15018" s="180">
        <f t="shared" ref="K15018:K15081" si="476">IF(ctConta="",K15017+F15018,IF(I15018=ctConta,K15017+F15018,K15017))</f>
        <v>0</v>
      </c>
      <c r="M15018" s="96">
        <f t="shared" si="475"/>
        <v>1</v>
      </c>
      <c r="N15018" s="273"/>
    </row>
    <row r="15019" spans="11:14" x14ac:dyDescent="0.25">
      <c r="K15019" s="180">
        <f t="shared" si="476"/>
        <v>0</v>
      </c>
      <c r="M15019" s="96">
        <f t="shared" si="475"/>
        <v>1</v>
      </c>
      <c r="N15019" s="273"/>
    </row>
    <row r="15020" spans="11:14" x14ac:dyDescent="0.25">
      <c r="K15020" s="180">
        <f t="shared" si="476"/>
        <v>0</v>
      </c>
      <c r="M15020" s="96">
        <f t="shared" si="475"/>
        <v>1</v>
      </c>
      <c r="N15020" s="273"/>
    </row>
    <row r="15021" spans="11:14" x14ac:dyDescent="0.25">
      <c r="K15021" s="180">
        <f t="shared" si="476"/>
        <v>0</v>
      </c>
      <c r="M15021" s="96">
        <f t="shared" si="475"/>
        <v>1</v>
      </c>
      <c r="N15021" s="273"/>
    </row>
    <row r="15022" spans="11:14" x14ac:dyDescent="0.25">
      <c r="K15022" s="180">
        <f t="shared" si="476"/>
        <v>0</v>
      </c>
      <c r="M15022" s="96">
        <f t="shared" si="475"/>
        <v>1</v>
      </c>
      <c r="N15022" s="273"/>
    </row>
    <row r="15023" spans="11:14" x14ac:dyDescent="0.25">
      <c r="K15023" s="180">
        <f t="shared" si="476"/>
        <v>0</v>
      </c>
      <c r="M15023" s="96">
        <f t="shared" si="475"/>
        <v>1</v>
      </c>
      <c r="N15023" s="273"/>
    </row>
    <row r="15024" spans="11:14" x14ac:dyDescent="0.25">
      <c r="K15024" s="180">
        <f t="shared" si="476"/>
        <v>0</v>
      </c>
      <c r="M15024" s="96">
        <f t="shared" si="475"/>
        <v>1</v>
      </c>
      <c r="N15024" s="273"/>
    </row>
    <row r="15025" spans="11:14" x14ac:dyDescent="0.25">
      <c r="K15025" s="180">
        <f t="shared" si="476"/>
        <v>0</v>
      </c>
      <c r="M15025" s="96">
        <f t="shared" si="475"/>
        <v>1</v>
      </c>
      <c r="N15025" s="273"/>
    </row>
    <row r="15026" spans="11:14" x14ac:dyDescent="0.25">
      <c r="K15026" s="180">
        <f t="shared" si="476"/>
        <v>0</v>
      </c>
      <c r="M15026" s="96">
        <f t="shared" si="475"/>
        <v>1</v>
      </c>
      <c r="N15026" s="273"/>
    </row>
    <row r="15027" spans="11:14" x14ac:dyDescent="0.25">
      <c r="K15027" s="180">
        <f t="shared" si="476"/>
        <v>0</v>
      </c>
      <c r="M15027" s="96">
        <f t="shared" si="475"/>
        <v>1</v>
      </c>
      <c r="N15027" s="273"/>
    </row>
    <row r="15028" spans="11:14" x14ac:dyDescent="0.25">
      <c r="K15028" s="180">
        <f t="shared" si="476"/>
        <v>0</v>
      </c>
      <c r="M15028" s="96">
        <f t="shared" si="475"/>
        <v>1</v>
      </c>
      <c r="N15028" s="273"/>
    </row>
    <row r="15029" spans="11:14" x14ac:dyDescent="0.25">
      <c r="K15029" s="180">
        <f t="shared" si="476"/>
        <v>0</v>
      </c>
      <c r="M15029" s="96">
        <f t="shared" si="475"/>
        <v>1</v>
      </c>
      <c r="N15029" s="273"/>
    </row>
    <row r="15030" spans="11:14" x14ac:dyDescent="0.25">
      <c r="K15030" s="180">
        <f t="shared" si="476"/>
        <v>0</v>
      </c>
      <c r="M15030" s="96">
        <f t="shared" si="475"/>
        <v>1</v>
      </c>
      <c r="N15030" s="273"/>
    </row>
    <row r="15031" spans="11:14" x14ac:dyDescent="0.25">
      <c r="K15031" s="180">
        <f t="shared" si="476"/>
        <v>0</v>
      </c>
      <c r="M15031" s="96">
        <f t="shared" si="475"/>
        <v>1</v>
      </c>
      <c r="N15031" s="273"/>
    </row>
    <row r="15032" spans="11:14" x14ac:dyDescent="0.25">
      <c r="K15032" s="180">
        <f t="shared" si="476"/>
        <v>0</v>
      </c>
      <c r="M15032" s="96">
        <f t="shared" si="475"/>
        <v>1</v>
      </c>
      <c r="N15032" s="273"/>
    </row>
    <row r="15033" spans="11:14" x14ac:dyDescent="0.25">
      <c r="K15033" s="180">
        <f t="shared" si="476"/>
        <v>0</v>
      </c>
      <c r="M15033" s="96">
        <f t="shared" si="475"/>
        <v>1</v>
      </c>
      <c r="N15033" s="273"/>
    </row>
    <row r="15034" spans="11:14" x14ac:dyDescent="0.25">
      <c r="K15034" s="180">
        <f t="shared" si="476"/>
        <v>0</v>
      </c>
      <c r="M15034" s="96">
        <f t="shared" si="475"/>
        <v>1</v>
      </c>
      <c r="N15034" s="273"/>
    </row>
    <row r="15035" spans="11:14" x14ac:dyDescent="0.25">
      <c r="K15035" s="180">
        <f t="shared" si="476"/>
        <v>0</v>
      </c>
      <c r="M15035" s="96">
        <f t="shared" si="475"/>
        <v>1</v>
      </c>
      <c r="N15035" s="273"/>
    </row>
    <row r="15036" spans="11:14" x14ac:dyDescent="0.25">
      <c r="K15036" s="180">
        <f t="shared" si="476"/>
        <v>0</v>
      </c>
      <c r="M15036" s="96">
        <f t="shared" si="475"/>
        <v>1</v>
      </c>
      <c r="N15036" s="273"/>
    </row>
    <row r="15037" spans="11:14" x14ac:dyDescent="0.25">
      <c r="K15037" s="180">
        <f t="shared" si="476"/>
        <v>0</v>
      </c>
      <c r="M15037" s="96">
        <f t="shared" si="475"/>
        <v>1</v>
      </c>
      <c r="N15037" s="273"/>
    </row>
    <row r="15038" spans="11:14" x14ac:dyDescent="0.25">
      <c r="K15038" s="180">
        <f t="shared" si="476"/>
        <v>0</v>
      </c>
      <c r="M15038" s="96">
        <f t="shared" si="475"/>
        <v>1</v>
      </c>
      <c r="N15038" s="273"/>
    </row>
    <row r="15039" spans="11:14" x14ac:dyDescent="0.25">
      <c r="K15039" s="180">
        <f t="shared" si="476"/>
        <v>0</v>
      </c>
      <c r="M15039" s="96">
        <f t="shared" si="475"/>
        <v>1</v>
      </c>
      <c r="N15039" s="273"/>
    </row>
    <row r="15040" spans="11:14" x14ac:dyDescent="0.25">
      <c r="K15040" s="180">
        <f t="shared" si="476"/>
        <v>0</v>
      </c>
      <c r="M15040" s="96">
        <f t="shared" si="475"/>
        <v>1</v>
      </c>
      <c r="N15040" s="273"/>
    </row>
    <row r="15041" spans="11:14" x14ac:dyDescent="0.25">
      <c r="K15041" s="180">
        <f t="shared" si="476"/>
        <v>0</v>
      </c>
      <c r="M15041" s="96">
        <f t="shared" si="475"/>
        <v>1</v>
      </c>
      <c r="N15041" s="273"/>
    </row>
    <row r="15042" spans="11:14" x14ac:dyDescent="0.25">
      <c r="K15042" s="180">
        <f t="shared" si="476"/>
        <v>0</v>
      </c>
      <c r="M15042" s="96">
        <f t="shared" si="475"/>
        <v>1</v>
      </c>
      <c r="N15042" s="273"/>
    </row>
    <row r="15043" spans="11:14" x14ac:dyDescent="0.25">
      <c r="K15043" s="180">
        <f t="shared" si="476"/>
        <v>0</v>
      </c>
      <c r="M15043" s="96">
        <f t="shared" si="475"/>
        <v>1</v>
      </c>
      <c r="N15043" s="273"/>
    </row>
    <row r="15044" spans="11:14" x14ac:dyDescent="0.25">
      <c r="K15044" s="180">
        <f t="shared" si="476"/>
        <v>0</v>
      </c>
      <c r="M15044" s="96">
        <f t="shared" si="475"/>
        <v>1</v>
      </c>
      <c r="N15044" s="273"/>
    </row>
    <row r="15045" spans="11:14" x14ac:dyDescent="0.25">
      <c r="K15045" s="180">
        <f t="shared" si="476"/>
        <v>0</v>
      </c>
      <c r="M15045" s="96">
        <f t="shared" si="475"/>
        <v>1</v>
      </c>
      <c r="N15045" s="273"/>
    </row>
    <row r="15046" spans="11:14" x14ac:dyDescent="0.25">
      <c r="K15046" s="180">
        <f t="shared" si="476"/>
        <v>0</v>
      </c>
      <c r="M15046" s="96">
        <f t="shared" si="475"/>
        <v>1</v>
      </c>
      <c r="N15046" s="273"/>
    </row>
    <row r="15047" spans="11:14" x14ac:dyDescent="0.25">
      <c r="K15047" s="180">
        <f t="shared" si="476"/>
        <v>0</v>
      </c>
      <c r="M15047" s="96">
        <f t="shared" si="475"/>
        <v>1</v>
      </c>
      <c r="N15047" s="273"/>
    </row>
    <row r="15048" spans="11:14" x14ac:dyDescent="0.25">
      <c r="K15048" s="180">
        <f t="shared" si="476"/>
        <v>0</v>
      </c>
      <c r="M15048" s="96">
        <f t="shared" si="475"/>
        <v>1</v>
      </c>
      <c r="N15048" s="273"/>
    </row>
    <row r="15049" spans="11:14" x14ac:dyDescent="0.25">
      <c r="K15049" s="180">
        <f t="shared" si="476"/>
        <v>0</v>
      </c>
      <c r="M15049" s="96">
        <f t="shared" si="475"/>
        <v>1</v>
      </c>
      <c r="N15049" s="273"/>
    </row>
    <row r="15050" spans="11:14" x14ac:dyDescent="0.25">
      <c r="K15050" s="180">
        <f t="shared" si="476"/>
        <v>0</v>
      </c>
      <c r="M15050" s="96">
        <f t="shared" si="475"/>
        <v>1</v>
      </c>
      <c r="N15050" s="273"/>
    </row>
    <row r="15051" spans="11:14" x14ac:dyDescent="0.25">
      <c r="K15051" s="180">
        <f t="shared" si="476"/>
        <v>0</v>
      </c>
      <c r="M15051" s="96">
        <f t="shared" si="475"/>
        <v>1</v>
      </c>
      <c r="N15051" s="273"/>
    </row>
    <row r="15052" spans="11:14" x14ac:dyDescent="0.25">
      <c r="K15052" s="180">
        <f t="shared" si="476"/>
        <v>0</v>
      </c>
      <c r="M15052" s="96">
        <f t="shared" si="475"/>
        <v>1</v>
      </c>
      <c r="N15052" s="273"/>
    </row>
    <row r="15053" spans="11:14" x14ac:dyDescent="0.25">
      <c r="K15053" s="180">
        <f t="shared" si="476"/>
        <v>0</v>
      </c>
      <c r="M15053" s="96">
        <f t="shared" si="475"/>
        <v>1</v>
      </c>
      <c r="N15053" s="273"/>
    </row>
    <row r="15054" spans="11:14" x14ac:dyDescent="0.25">
      <c r="K15054" s="180">
        <f t="shared" si="476"/>
        <v>0</v>
      </c>
      <c r="M15054" s="96">
        <f t="shared" si="475"/>
        <v>1</v>
      </c>
      <c r="N15054" s="273"/>
    </row>
    <row r="15055" spans="11:14" x14ac:dyDescent="0.25">
      <c r="K15055" s="180">
        <f t="shared" si="476"/>
        <v>0</v>
      </c>
      <c r="M15055" s="96">
        <f t="shared" si="475"/>
        <v>1</v>
      </c>
      <c r="N15055" s="273"/>
    </row>
    <row r="15056" spans="11:14" x14ac:dyDescent="0.25">
      <c r="K15056" s="180">
        <f t="shared" si="476"/>
        <v>0</v>
      </c>
      <c r="M15056" s="96">
        <f t="shared" si="475"/>
        <v>1</v>
      </c>
      <c r="N15056" s="273"/>
    </row>
    <row r="15057" spans="11:14" x14ac:dyDescent="0.25">
      <c r="K15057" s="180">
        <f t="shared" si="476"/>
        <v>0</v>
      </c>
      <c r="M15057" s="96">
        <f t="shared" ref="M15057:M15120" si="477">UltimoDia(D15057)</f>
        <v>1</v>
      </c>
      <c r="N15057" s="273"/>
    </row>
    <row r="15058" spans="11:14" x14ac:dyDescent="0.25">
      <c r="K15058" s="180">
        <f t="shared" si="476"/>
        <v>0</v>
      </c>
      <c r="M15058" s="96">
        <f t="shared" si="477"/>
        <v>1</v>
      </c>
      <c r="N15058" s="273"/>
    </row>
    <row r="15059" spans="11:14" x14ac:dyDescent="0.25">
      <c r="K15059" s="180">
        <f t="shared" si="476"/>
        <v>0</v>
      </c>
      <c r="M15059" s="96">
        <f t="shared" si="477"/>
        <v>1</v>
      </c>
      <c r="N15059" s="273"/>
    </row>
    <row r="15060" spans="11:14" x14ac:dyDescent="0.25">
      <c r="K15060" s="180">
        <f t="shared" si="476"/>
        <v>0</v>
      </c>
      <c r="M15060" s="96">
        <f t="shared" si="477"/>
        <v>1</v>
      </c>
      <c r="N15060" s="273"/>
    </row>
    <row r="15061" spans="11:14" x14ac:dyDescent="0.25">
      <c r="K15061" s="180">
        <f t="shared" si="476"/>
        <v>0</v>
      </c>
      <c r="M15061" s="96">
        <f t="shared" si="477"/>
        <v>1</v>
      </c>
      <c r="N15061" s="273"/>
    </row>
    <row r="15062" spans="11:14" x14ac:dyDescent="0.25">
      <c r="K15062" s="180">
        <f t="shared" si="476"/>
        <v>0</v>
      </c>
      <c r="M15062" s="96">
        <f t="shared" si="477"/>
        <v>1</v>
      </c>
      <c r="N15062" s="273"/>
    </row>
    <row r="15063" spans="11:14" x14ac:dyDescent="0.25">
      <c r="K15063" s="180">
        <f t="shared" si="476"/>
        <v>0</v>
      </c>
      <c r="M15063" s="96">
        <f t="shared" si="477"/>
        <v>1</v>
      </c>
      <c r="N15063" s="273"/>
    </row>
    <row r="15064" spans="11:14" x14ac:dyDescent="0.25">
      <c r="K15064" s="180">
        <f t="shared" si="476"/>
        <v>0</v>
      </c>
      <c r="M15064" s="96">
        <f t="shared" si="477"/>
        <v>1</v>
      </c>
      <c r="N15064" s="273"/>
    </row>
    <row r="15065" spans="11:14" x14ac:dyDescent="0.25">
      <c r="K15065" s="180">
        <f t="shared" si="476"/>
        <v>0</v>
      </c>
      <c r="M15065" s="96">
        <f t="shared" si="477"/>
        <v>1</v>
      </c>
      <c r="N15065" s="273"/>
    </row>
    <row r="15066" spans="11:14" x14ac:dyDescent="0.25">
      <c r="K15066" s="180">
        <f t="shared" si="476"/>
        <v>0</v>
      </c>
      <c r="M15066" s="96">
        <f t="shared" si="477"/>
        <v>1</v>
      </c>
      <c r="N15066" s="273"/>
    </row>
    <row r="15067" spans="11:14" x14ac:dyDescent="0.25">
      <c r="K15067" s="180">
        <f t="shared" si="476"/>
        <v>0</v>
      </c>
      <c r="M15067" s="96">
        <f t="shared" si="477"/>
        <v>1</v>
      </c>
      <c r="N15067" s="273"/>
    </row>
    <row r="15068" spans="11:14" x14ac:dyDescent="0.25">
      <c r="K15068" s="180">
        <f t="shared" si="476"/>
        <v>0</v>
      </c>
      <c r="M15068" s="96">
        <f t="shared" si="477"/>
        <v>1</v>
      </c>
      <c r="N15068" s="273"/>
    </row>
    <row r="15069" spans="11:14" x14ac:dyDescent="0.25">
      <c r="K15069" s="180">
        <f t="shared" si="476"/>
        <v>0</v>
      </c>
      <c r="M15069" s="96">
        <f t="shared" si="477"/>
        <v>1</v>
      </c>
      <c r="N15069" s="273"/>
    </row>
    <row r="15070" spans="11:14" x14ac:dyDescent="0.25">
      <c r="K15070" s="180">
        <f t="shared" si="476"/>
        <v>0</v>
      </c>
      <c r="M15070" s="96">
        <f t="shared" si="477"/>
        <v>1</v>
      </c>
      <c r="N15070" s="273"/>
    </row>
    <row r="15071" spans="11:14" x14ac:dyDescent="0.25">
      <c r="K15071" s="180">
        <f t="shared" si="476"/>
        <v>0</v>
      </c>
      <c r="M15071" s="96">
        <f t="shared" si="477"/>
        <v>1</v>
      </c>
      <c r="N15071" s="273"/>
    </row>
    <row r="15072" spans="11:14" x14ac:dyDescent="0.25">
      <c r="K15072" s="180">
        <f t="shared" si="476"/>
        <v>0</v>
      </c>
      <c r="M15072" s="96">
        <f t="shared" si="477"/>
        <v>1</v>
      </c>
      <c r="N15072" s="273"/>
    </row>
    <row r="15073" spans="11:14" x14ac:dyDescent="0.25">
      <c r="K15073" s="180">
        <f t="shared" si="476"/>
        <v>0</v>
      </c>
      <c r="M15073" s="96">
        <f t="shared" si="477"/>
        <v>1</v>
      </c>
      <c r="N15073" s="273"/>
    </row>
    <row r="15074" spans="11:14" x14ac:dyDescent="0.25">
      <c r="K15074" s="180">
        <f t="shared" si="476"/>
        <v>0</v>
      </c>
      <c r="M15074" s="96">
        <f t="shared" si="477"/>
        <v>1</v>
      </c>
      <c r="N15074" s="273"/>
    </row>
    <row r="15075" spans="11:14" x14ac:dyDescent="0.25">
      <c r="K15075" s="180">
        <f t="shared" si="476"/>
        <v>0</v>
      </c>
      <c r="M15075" s="96">
        <f t="shared" si="477"/>
        <v>1</v>
      </c>
      <c r="N15075" s="273"/>
    </row>
    <row r="15076" spans="11:14" x14ac:dyDescent="0.25">
      <c r="K15076" s="180">
        <f t="shared" si="476"/>
        <v>0</v>
      </c>
      <c r="M15076" s="96">
        <f t="shared" si="477"/>
        <v>1</v>
      </c>
      <c r="N15076" s="273"/>
    </row>
    <row r="15077" spans="11:14" x14ac:dyDescent="0.25">
      <c r="K15077" s="180">
        <f t="shared" si="476"/>
        <v>0</v>
      </c>
      <c r="M15077" s="96">
        <f t="shared" si="477"/>
        <v>1</v>
      </c>
      <c r="N15077" s="273"/>
    </row>
    <row r="15078" spans="11:14" x14ac:dyDescent="0.25">
      <c r="K15078" s="180">
        <f t="shared" si="476"/>
        <v>0</v>
      </c>
      <c r="M15078" s="96">
        <f t="shared" si="477"/>
        <v>1</v>
      </c>
      <c r="N15078" s="273"/>
    </row>
    <row r="15079" spans="11:14" x14ac:dyDescent="0.25">
      <c r="K15079" s="180">
        <f t="shared" si="476"/>
        <v>0</v>
      </c>
      <c r="M15079" s="96">
        <f t="shared" si="477"/>
        <v>1</v>
      </c>
      <c r="N15079" s="273"/>
    </row>
    <row r="15080" spans="11:14" x14ac:dyDescent="0.25">
      <c r="K15080" s="180">
        <f t="shared" si="476"/>
        <v>0</v>
      </c>
      <c r="M15080" s="96">
        <f t="shared" si="477"/>
        <v>1</v>
      </c>
      <c r="N15080" s="273"/>
    </row>
    <row r="15081" spans="11:14" x14ac:dyDescent="0.25">
      <c r="K15081" s="180">
        <f t="shared" si="476"/>
        <v>0</v>
      </c>
      <c r="M15081" s="96">
        <f t="shared" si="477"/>
        <v>1</v>
      </c>
      <c r="N15081" s="273"/>
    </row>
    <row r="15082" spans="11:14" x14ac:dyDescent="0.25">
      <c r="K15082" s="180">
        <f t="shared" ref="K15082:K15145" si="478">IF(ctConta="",K15081+F15082,IF(I15082=ctConta,K15081+F15082,K15081))</f>
        <v>0</v>
      </c>
      <c r="M15082" s="96">
        <f t="shared" si="477"/>
        <v>1</v>
      </c>
      <c r="N15082" s="273"/>
    </row>
    <row r="15083" spans="11:14" x14ac:dyDescent="0.25">
      <c r="K15083" s="180">
        <f t="shared" si="478"/>
        <v>0</v>
      </c>
      <c r="M15083" s="96">
        <f t="shared" si="477"/>
        <v>1</v>
      </c>
      <c r="N15083" s="273"/>
    </row>
    <row r="15084" spans="11:14" x14ac:dyDescent="0.25">
      <c r="K15084" s="180">
        <f t="shared" si="478"/>
        <v>0</v>
      </c>
      <c r="M15084" s="96">
        <f t="shared" si="477"/>
        <v>1</v>
      </c>
      <c r="N15084" s="273"/>
    </row>
    <row r="15085" spans="11:14" x14ac:dyDescent="0.25">
      <c r="K15085" s="180">
        <f t="shared" si="478"/>
        <v>0</v>
      </c>
      <c r="M15085" s="96">
        <f t="shared" si="477"/>
        <v>1</v>
      </c>
      <c r="N15085" s="273"/>
    </row>
    <row r="15086" spans="11:14" x14ac:dyDescent="0.25">
      <c r="K15086" s="180">
        <f t="shared" si="478"/>
        <v>0</v>
      </c>
      <c r="M15086" s="96">
        <f t="shared" si="477"/>
        <v>1</v>
      </c>
      <c r="N15086" s="273"/>
    </row>
    <row r="15087" spans="11:14" x14ac:dyDescent="0.25">
      <c r="K15087" s="180">
        <f t="shared" si="478"/>
        <v>0</v>
      </c>
      <c r="M15087" s="96">
        <f t="shared" si="477"/>
        <v>1</v>
      </c>
      <c r="N15087" s="273"/>
    </row>
    <row r="15088" spans="11:14" x14ac:dyDescent="0.25">
      <c r="K15088" s="180">
        <f t="shared" si="478"/>
        <v>0</v>
      </c>
      <c r="M15088" s="96">
        <f t="shared" si="477"/>
        <v>1</v>
      </c>
      <c r="N15088" s="273"/>
    </row>
    <row r="15089" spans="11:14" x14ac:dyDescent="0.25">
      <c r="K15089" s="180">
        <f t="shared" si="478"/>
        <v>0</v>
      </c>
      <c r="M15089" s="96">
        <f t="shared" si="477"/>
        <v>1</v>
      </c>
      <c r="N15089" s="273"/>
    </row>
    <row r="15090" spans="11:14" x14ac:dyDescent="0.25">
      <c r="K15090" s="180">
        <f t="shared" si="478"/>
        <v>0</v>
      </c>
      <c r="M15090" s="96">
        <f t="shared" si="477"/>
        <v>1</v>
      </c>
      <c r="N15090" s="273"/>
    </row>
    <row r="15091" spans="11:14" x14ac:dyDescent="0.25">
      <c r="K15091" s="180">
        <f t="shared" si="478"/>
        <v>0</v>
      </c>
      <c r="M15091" s="96">
        <f t="shared" si="477"/>
        <v>1</v>
      </c>
      <c r="N15091" s="273"/>
    </row>
    <row r="15092" spans="11:14" x14ac:dyDescent="0.25">
      <c r="K15092" s="180">
        <f t="shared" si="478"/>
        <v>0</v>
      </c>
      <c r="M15092" s="96">
        <f t="shared" si="477"/>
        <v>1</v>
      </c>
      <c r="N15092" s="273"/>
    </row>
    <row r="15093" spans="11:14" x14ac:dyDescent="0.25">
      <c r="K15093" s="180">
        <f t="shared" si="478"/>
        <v>0</v>
      </c>
      <c r="M15093" s="96">
        <f t="shared" si="477"/>
        <v>1</v>
      </c>
      <c r="N15093" s="273"/>
    </row>
    <row r="15094" spans="11:14" x14ac:dyDescent="0.25">
      <c r="K15094" s="180">
        <f t="shared" si="478"/>
        <v>0</v>
      </c>
      <c r="M15094" s="96">
        <f t="shared" si="477"/>
        <v>1</v>
      </c>
      <c r="N15094" s="273"/>
    </row>
    <row r="15095" spans="11:14" x14ac:dyDescent="0.25">
      <c r="K15095" s="180">
        <f t="shared" si="478"/>
        <v>0</v>
      </c>
      <c r="M15095" s="96">
        <f t="shared" si="477"/>
        <v>1</v>
      </c>
      <c r="N15095" s="273"/>
    </row>
    <row r="15096" spans="11:14" x14ac:dyDescent="0.25">
      <c r="K15096" s="180">
        <f t="shared" si="478"/>
        <v>0</v>
      </c>
      <c r="M15096" s="96">
        <f t="shared" si="477"/>
        <v>1</v>
      </c>
      <c r="N15096" s="273"/>
    </row>
    <row r="15097" spans="11:14" x14ac:dyDescent="0.25">
      <c r="K15097" s="180">
        <f t="shared" si="478"/>
        <v>0</v>
      </c>
      <c r="M15097" s="96">
        <f t="shared" si="477"/>
        <v>1</v>
      </c>
      <c r="N15097" s="273"/>
    </row>
    <row r="15098" spans="11:14" x14ac:dyDescent="0.25">
      <c r="K15098" s="180">
        <f t="shared" si="478"/>
        <v>0</v>
      </c>
      <c r="M15098" s="96">
        <f t="shared" si="477"/>
        <v>1</v>
      </c>
      <c r="N15098" s="273"/>
    </row>
    <row r="15099" spans="11:14" x14ac:dyDescent="0.25">
      <c r="K15099" s="180">
        <f t="shared" si="478"/>
        <v>0</v>
      </c>
      <c r="M15099" s="96">
        <f t="shared" si="477"/>
        <v>1</v>
      </c>
      <c r="N15099" s="273"/>
    </row>
    <row r="15100" spans="11:14" x14ac:dyDescent="0.25">
      <c r="K15100" s="180">
        <f t="shared" si="478"/>
        <v>0</v>
      </c>
      <c r="M15100" s="96">
        <f t="shared" si="477"/>
        <v>1</v>
      </c>
      <c r="N15100" s="273"/>
    </row>
    <row r="15101" spans="11:14" x14ac:dyDescent="0.25">
      <c r="K15101" s="180">
        <f t="shared" si="478"/>
        <v>0</v>
      </c>
      <c r="M15101" s="96">
        <f t="shared" si="477"/>
        <v>1</v>
      </c>
      <c r="N15101" s="273"/>
    </row>
    <row r="15102" spans="11:14" x14ac:dyDescent="0.25">
      <c r="K15102" s="180">
        <f t="shared" si="478"/>
        <v>0</v>
      </c>
      <c r="M15102" s="96">
        <f t="shared" si="477"/>
        <v>1</v>
      </c>
      <c r="N15102" s="273"/>
    </row>
    <row r="15103" spans="11:14" x14ac:dyDescent="0.25">
      <c r="K15103" s="180">
        <f t="shared" si="478"/>
        <v>0</v>
      </c>
      <c r="M15103" s="96">
        <f t="shared" si="477"/>
        <v>1</v>
      </c>
      <c r="N15103" s="273"/>
    </row>
    <row r="15104" spans="11:14" x14ac:dyDescent="0.25">
      <c r="K15104" s="180">
        <f t="shared" si="478"/>
        <v>0</v>
      </c>
      <c r="M15104" s="96">
        <f t="shared" si="477"/>
        <v>1</v>
      </c>
      <c r="N15104" s="273"/>
    </row>
    <row r="15105" spans="11:14" x14ac:dyDescent="0.25">
      <c r="K15105" s="180">
        <f t="shared" si="478"/>
        <v>0</v>
      </c>
      <c r="M15105" s="96">
        <f t="shared" si="477"/>
        <v>1</v>
      </c>
      <c r="N15105" s="273"/>
    </row>
    <row r="15106" spans="11:14" x14ac:dyDescent="0.25">
      <c r="K15106" s="180">
        <f t="shared" si="478"/>
        <v>0</v>
      </c>
      <c r="M15106" s="96">
        <f t="shared" si="477"/>
        <v>1</v>
      </c>
      <c r="N15106" s="273"/>
    </row>
    <row r="15107" spans="11:14" x14ac:dyDescent="0.25">
      <c r="K15107" s="180">
        <f t="shared" si="478"/>
        <v>0</v>
      </c>
      <c r="M15107" s="96">
        <f t="shared" si="477"/>
        <v>1</v>
      </c>
      <c r="N15107" s="273"/>
    </row>
    <row r="15108" spans="11:14" x14ac:dyDescent="0.25">
      <c r="K15108" s="180">
        <f t="shared" si="478"/>
        <v>0</v>
      </c>
      <c r="M15108" s="96">
        <f t="shared" si="477"/>
        <v>1</v>
      </c>
      <c r="N15108" s="273"/>
    </row>
    <row r="15109" spans="11:14" x14ac:dyDescent="0.25">
      <c r="K15109" s="180">
        <f t="shared" si="478"/>
        <v>0</v>
      </c>
      <c r="M15109" s="96">
        <f t="shared" si="477"/>
        <v>1</v>
      </c>
      <c r="N15109" s="273"/>
    </row>
    <row r="15110" spans="11:14" x14ac:dyDescent="0.25">
      <c r="K15110" s="180">
        <f t="shared" si="478"/>
        <v>0</v>
      </c>
      <c r="M15110" s="96">
        <f t="shared" si="477"/>
        <v>1</v>
      </c>
      <c r="N15110" s="273"/>
    </row>
    <row r="15111" spans="11:14" x14ac:dyDescent="0.25">
      <c r="K15111" s="180">
        <f t="shared" si="478"/>
        <v>0</v>
      </c>
      <c r="M15111" s="96">
        <f t="shared" si="477"/>
        <v>1</v>
      </c>
      <c r="N15111" s="273"/>
    </row>
    <row r="15112" spans="11:14" x14ac:dyDescent="0.25">
      <c r="K15112" s="180">
        <f t="shared" si="478"/>
        <v>0</v>
      </c>
      <c r="M15112" s="96">
        <f t="shared" si="477"/>
        <v>1</v>
      </c>
      <c r="N15112" s="273"/>
    </row>
    <row r="15113" spans="11:14" x14ac:dyDescent="0.25">
      <c r="K15113" s="180">
        <f t="shared" si="478"/>
        <v>0</v>
      </c>
      <c r="M15113" s="96">
        <f t="shared" si="477"/>
        <v>1</v>
      </c>
      <c r="N15113" s="273"/>
    </row>
    <row r="15114" spans="11:14" x14ac:dyDescent="0.25">
      <c r="K15114" s="180">
        <f t="shared" si="478"/>
        <v>0</v>
      </c>
      <c r="M15114" s="96">
        <f t="shared" si="477"/>
        <v>1</v>
      </c>
      <c r="N15114" s="273"/>
    </row>
    <row r="15115" spans="11:14" x14ac:dyDescent="0.25">
      <c r="K15115" s="180">
        <f t="shared" si="478"/>
        <v>0</v>
      </c>
      <c r="M15115" s="96">
        <f t="shared" si="477"/>
        <v>1</v>
      </c>
      <c r="N15115" s="273"/>
    </row>
    <row r="15116" spans="11:14" x14ac:dyDescent="0.25">
      <c r="K15116" s="180">
        <f t="shared" si="478"/>
        <v>0</v>
      </c>
      <c r="M15116" s="96">
        <f t="shared" si="477"/>
        <v>1</v>
      </c>
      <c r="N15116" s="273"/>
    </row>
    <row r="15117" spans="11:14" x14ac:dyDescent="0.25">
      <c r="K15117" s="180">
        <f t="shared" si="478"/>
        <v>0</v>
      </c>
      <c r="M15117" s="96">
        <f t="shared" si="477"/>
        <v>1</v>
      </c>
      <c r="N15117" s="273"/>
    </row>
    <row r="15118" spans="11:14" x14ac:dyDescent="0.25">
      <c r="K15118" s="180">
        <f t="shared" si="478"/>
        <v>0</v>
      </c>
      <c r="M15118" s="96">
        <f t="shared" si="477"/>
        <v>1</v>
      </c>
      <c r="N15118" s="273"/>
    </row>
    <row r="15119" spans="11:14" x14ac:dyDescent="0.25">
      <c r="K15119" s="180">
        <f t="shared" si="478"/>
        <v>0</v>
      </c>
      <c r="M15119" s="96">
        <f t="shared" si="477"/>
        <v>1</v>
      </c>
      <c r="N15119" s="273"/>
    </row>
    <row r="15120" spans="11:14" x14ac:dyDescent="0.25">
      <c r="K15120" s="180">
        <f t="shared" si="478"/>
        <v>0</v>
      </c>
      <c r="M15120" s="96">
        <f t="shared" si="477"/>
        <v>1</v>
      </c>
      <c r="N15120" s="273"/>
    </row>
    <row r="15121" spans="11:14" x14ac:dyDescent="0.25">
      <c r="K15121" s="180">
        <f t="shared" si="478"/>
        <v>0</v>
      </c>
      <c r="M15121" s="96">
        <f t="shared" ref="M15121:M15184" si="479">UltimoDia(D15121)</f>
        <v>1</v>
      </c>
      <c r="N15121" s="273"/>
    </row>
    <row r="15122" spans="11:14" x14ac:dyDescent="0.25">
      <c r="K15122" s="180">
        <f t="shared" si="478"/>
        <v>0</v>
      </c>
      <c r="M15122" s="96">
        <f t="shared" si="479"/>
        <v>1</v>
      </c>
      <c r="N15122" s="273"/>
    </row>
    <row r="15123" spans="11:14" x14ac:dyDescent="0.25">
      <c r="K15123" s="180">
        <f t="shared" si="478"/>
        <v>0</v>
      </c>
      <c r="M15123" s="96">
        <f t="shared" si="479"/>
        <v>1</v>
      </c>
      <c r="N15123" s="273"/>
    </row>
    <row r="15124" spans="11:14" x14ac:dyDescent="0.25">
      <c r="K15124" s="180">
        <f t="shared" si="478"/>
        <v>0</v>
      </c>
      <c r="M15124" s="96">
        <f t="shared" si="479"/>
        <v>1</v>
      </c>
      <c r="N15124" s="273"/>
    </row>
    <row r="15125" spans="11:14" x14ac:dyDescent="0.25">
      <c r="K15125" s="180">
        <f t="shared" si="478"/>
        <v>0</v>
      </c>
      <c r="M15125" s="96">
        <f t="shared" si="479"/>
        <v>1</v>
      </c>
      <c r="N15125" s="273"/>
    </row>
    <row r="15126" spans="11:14" x14ac:dyDescent="0.25">
      <c r="K15126" s="180">
        <f t="shared" si="478"/>
        <v>0</v>
      </c>
      <c r="M15126" s="96">
        <f t="shared" si="479"/>
        <v>1</v>
      </c>
      <c r="N15126" s="273"/>
    </row>
    <row r="15127" spans="11:14" x14ac:dyDescent="0.25">
      <c r="K15127" s="180">
        <f t="shared" si="478"/>
        <v>0</v>
      </c>
      <c r="M15127" s="96">
        <f t="shared" si="479"/>
        <v>1</v>
      </c>
      <c r="N15127" s="273"/>
    </row>
    <row r="15128" spans="11:14" x14ac:dyDescent="0.25">
      <c r="K15128" s="180">
        <f t="shared" si="478"/>
        <v>0</v>
      </c>
      <c r="M15128" s="96">
        <f t="shared" si="479"/>
        <v>1</v>
      </c>
      <c r="N15128" s="273"/>
    </row>
    <row r="15129" spans="11:14" x14ac:dyDescent="0.25">
      <c r="K15129" s="180">
        <f t="shared" si="478"/>
        <v>0</v>
      </c>
      <c r="M15129" s="96">
        <f t="shared" si="479"/>
        <v>1</v>
      </c>
      <c r="N15129" s="273"/>
    </row>
    <row r="15130" spans="11:14" x14ac:dyDescent="0.25">
      <c r="K15130" s="180">
        <f t="shared" si="478"/>
        <v>0</v>
      </c>
      <c r="M15130" s="96">
        <f t="shared" si="479"/>
        <v>1</v>
      </c>
      <c r="N15130" s="273"/>
    </row>
    <row r="15131" spans="11:14" x14ac:dyDescent="0.25">
      <c r="K15131" s="180">
        <f t="shared" si="478"/>
        <v>0</v>
      </c>
      <c r="M15131" s="96">
        <f t="shared" si="479"/>
        <v>1</v>
      </c>
      <c r="N15131" s="273"/>
    </row>
    <row r="15132" spans="11:14" x14ac:dyDescent="0.25">
      <c r="K15132" s="180">
        <f t="shared" si="478"/>
        <v>0</v>
      </c>
      <c r="M15132" s="96">
        <f t="shared" si="479"/>
        <v>1</v>
      </c>
      <c r="N15132" s="273"/>
    </row>
    <row r="15133" spans="11:14" x14ac:dyDescent="0.25">
      <c r="K15133" s="180">
        <f t="shared" si="478"/>
        <v>0</v>
      </c>
      <c r="M15133" s="96">
        <f t="shared" si="479"/>
        <v>1</v>
      </c>
      <c r="N15133" s="273"/>
    </row>
    <row r="15134" spans="11:14" x14ac:dyDescent="0.25">
      <c r="K15134" s="180">
        <f t="shared" si="478"/>
        <v>0</v>
      </c>
      <c r="M15134" s="96">
        <f t="shared" si="479"/>
        <v>1</v>
      </c>
      <c r="N15134" s="273"/>
    </row>
    <row r="15135" spans="11:14" x14ac:dyDescent="0.25">
      <c r="K15135" s="180">
        <f t="shared" si="478"/>
        <v>0</v>
      </c>
      <c r="M15135" s="96">
        <f t="shared" si="479"/>
        <v>1</v>
      </c>
      <c r="N15135" s="273"/>
    </row>
    <row r="15136" spans="11:14" x14ac:dyDescent="0.25">
      <c r="K15136" s="180">
        <f t="shared" si="478"/>
        <v>0</v>
      </c>
      <c r="M15136" s="96">
        <f t="shared" si="479"/>
        <v>1</v>
      </c>
      <c r="N15136" s="273"/>
    </row>
    <row r="15137" spans="11:14" x14ac:dyDescent="0.25">
      <c r="K15137" s="180">
        <f t="shared" si="478"/>
        <v>0</v>
      </c>
      <c r="M15137" s="96">
        <f t="shared" si="479"/>
        <v>1</v>
      </c>
      <c r="N15137" s="273"/>
    </row>
    <row r="15138" spans="11:14" x14ac:dyDescent="0.25">
      <c r="K15138" s="180">
        <f t="shared" si="478"/>
        <v>0</v>
      </c>
      <c r="M15138" s="96">
        <f t="shared" si="479"/>
        <v>1</v>
      </c>
      <c r="N15138" s="273"/>
    </row>
    <row r="15139" spans="11:14" x14ac:dyDescent="0.25">
      <c r="K15139" s="180">
        <f t="shared" si="478"/>
        <v>0</v>
      </c>
      <c r="M15139" s="96">
        <f t="shared" si="479"/>
        <v>1</v>
      </c>
      <c r="N15139" s="273"/>
    </row>
    <row r="15140" spans="11:14" x14ac:dyDescent="0.25">
      <c r="K15140" s="180">
        <f t="shared" si="478"/>
        <v>0</v>
      </c>
      <c r="M15140" s="96">
        <f t="shared" si="479"/>
        <v>1</v>
      </c>
      <c r="N15140" s="273"/>
    </row>
    <row r="15141" spans="11:14" x14ac:dyDescent="0.25">
      <c r="K15141" s="180">
        <f t="shared" si="478"/>
        <v>0</v>
      </c>
      <c r="M15141" s="96">
        <f t="shared" si="479"/>
        <v>1</v>
      </c>
      <c r="N15141" s="273"/>
    </row>
    <row r="15142" spans="11:14" x14ac:dyDescent="0.25">
      <c r="K15142" s="180">
        <f t="shared" si="478"/>
        <v>0</v>
      </c>
      <c r="M15142" s="96">
        <f t="shared" si="479"/>
        <v>1</v>
      </c>
      <c r="N15142" s="273"/>
    </row>
    <row r="15143" spans="11:14" x14ac:dyDescent="0.25">
      <c r="K15143" s="180">
        <f t="shared" si="478"/>
        <v>0</v>
      </c>
      <c r="M15143" s="96">
        <f t="shared" si="479"/>
        <v>1</v>
      </c>
      <c r="N15143" s="273"/>
    </row>
    <row r="15144" spans="11:14" x14ac:dyDescent="0.25">
      <c r="K15144" s="180">
        <f t="shared" si="478"/>
        <v>0</v>
      </c>
      <c r="M15144" s="96">
        <f t="shared" si="479"/>
        <v>1</v>
      </c>
      <c r="N15144" s="273"/>
    </row>
    <row r="15145" spans="11:14" x14ac:dyDescent="0.25">
      <c r="K15145" s="180">
        <f t="shared" si="478"/>
        <v>0</v>
      </c>
      <c r="M15145" s="96">
        <f t="shared" si="479"/>
        <v>1</v>
      </c>
      <c r="N15145" s="273"/>
    </row>
    <row r="15146" spans="11:14" x14ac:dyDescent="0.25">
      <c r="K15146" s="180">
        <f t="shared" ref="K15146:K15209" si="480">IF(ctConta="",K15145+F15146,IF(I15146=ctConta,K15145+F15146,K15145))</f>
        <v>0</v>
      </c>
      <c r="M15146" s="96">
        <f t="shared" si="479"/>
        <v>1</v>
      </c>
      <c r="N15146" s="273"/>
    </row>
    <row r="15147" spans="11:14" x14ac:dyDescent="0.25">
      <c r="K15147" s="180">
        <f t="shared" si="480"/>
        <v>0</v>
      </c>
      <c r="M15147" s="96">
        <f t="shared" si="479"/>
        <v>1</v>
      </c>
      <c r="N15147" s="273"/>
    </row>
    <row r="15148" spans="11:14" x14ac:dyDescent="0.25">
      <c r="K15148" s="180">
        <f t="shared" si="480"/>
        <v>0</v>
      </c>
      <c r="M15148" s="96">
        <f t="shared" si="479"/>
        <v>1</v>
      </c>
      <c r="N15148" s="273"/>
    </row>
    <row r="15149" spans="11:14" x14ac:dyDescent="0.25">
      <c r="K15149" s="180">
        <f t="shared" si="480"/>
        <v>0</v>
      </c>
      <c r="M15149" s="96">
        <f t="shared" si="479"/>
        <v>1</v>
      </c>
      <c r="N15149" s="273"/>
    </row>
    <row r="15150" spans="11:14" x14ac:dyDescent="0.25">
      <c r="K15150" s="180">
        <f t="shared" si="480"/>
        <v>0</v>
      </c>
      <c r="M15150" s="96">
        <f t="shared" si="479"/>
        <v>1</v>
      </c>
      <c r="N15150" s="273"/>
    </row>
    <row r="15151" spans="11:14" x14ac:dyDescent="0.25">
      <c r="K15151" s="180">
        <f t="shared" si="480"/>
        <v>0</v>
      </c>
      <c r="M15151" s="96">
        <f t="shared" si="479"/>
        <v>1</v>
      </c>
      <c r="N15151" s="273"/>
    </row>
    <row r="15152" spans="11:14" x14ac:dyDescent="0.25">
      <c r="K15152" s="180">
        <f t="shared" si="480"/>
        <v>0</v>
      </c>
      <c r="M15152" s="96">
        <f t="shared" si="479"/>
        <v>1</v>
      </c>
      <c r="N15152" s="273"/>
    </row>
    <row r="15153" spans="11:14" x14ac:dyDescent="0.25">
      <c r="K15153" s="180">
        <f t="shared" si="480"/>
        <v>0</v>
      </c>
      <c r="M15153" s="96">
        <f t="shared" si="479"/>
        <v>1</v>
      </c>
      <c r="N15153" s="273"/>
    </row>
    <row r="15154" spans="11:14" x14ac:dyDescent="0.25">
      <c r="K15154" s="180">
        <f t="shared" si="480"/>
        <v>0</v>
      </c>
      <c r="M15154" s="96">
        <f t="shared" si="479"/>
        <v>1</v>
      </c>
      <c r="N15154" s="273"/>
    </row>
    <row r="15155" spans="11:14" x14ac:dyDescent="0.25">
      <c r="K15155" s="180">
        <f t="shared" si="480"/>
        <v>0</v>
      </c>
      <c r="M15155" s="96">
        <f t="shared" si="479"/>
        <v>1</v>
      </c>
      <c r="N15155" s="273"/>
    </row>
    <row r="15156" spans="11:14" x14ac:dyDescent="0.25">
      <c r="K15156" s="180">
        <f t="shared" si="480"/>
        <v>0</v>
      </c>
      <c r="M15156" s="96">
        <f t="shared" si="479"/>
        <v>1</v>
      </c>
      <c r="N15156" s="273"/>
    </row>
    <row r="15157" spans="11:14" x14ac:dyDescent="0.25">
      <c r="K15157" s="180">
        <f t="shared" si="480"/>
        <v>0</v>
      </c>
      <c r="M15157" s="96">
        <f t="shared" si="479"/>
        <v>1</v>
      </c>
      <c r="N15157" s="273"/>
    </row>
    <row r="15158" spans="11:14" x14ac:dyDescent="0.25">
      <c r="K15158" s="180">
        <f t="shared" si="480"/>
        <v>0</v>
      </c>
      <c r="M15158" s="96">
        <f t="shared" si="479"/>
        <v>1</v>
      </c>
      <c r="N15158" s="273"/>
    </row>
    <row r="15159" spans="11:14" x14ac:dyDescent="0.25">
      <c r="K15159" s="180">
        <f t="shared" si="480"/>
        <v>0</v>
      </c>
      <c r="M15159" s="96">
        <f t="shared" si="479"/>
        <v>1</v>
      </c>
      <c r="N15159" s="273"/>
    </row>
    <row r="15160" spans="11:14" x14ac:dyDescent="0.25">
      <c r="K15160" s="180">
        <f t="shared" si="480"/>
        <v>0</v>
      </c>
      <c r="M15160" s="96">
        <f t="shared" si="479"/>
        <v>1</v>
      </c>
      <c r="N15160" s="273"/>
    </row>
    <row r="15161" spans="11:14" x14ac:dyDescent="0.25">
      <c r="K15161" s="180">
        <f t="shared" si="480"/>
        <v>0</v>
      </c>
      <c r="M15161" s="96">
        <f t="shared" si="479"/>
        <v>1</v>
      </c>
      <c r="N15161" s="273"/>
    </row>
    <row r="15162" spans="11:14" x14ac:dyDescent="0.25">
      <c r="K15162" s="180">
        <f t="shared" si="480"/>
        <v>0</v>
      </c>
      <c r="M15162" s="96">
        <f t="shared" si="479"/>
        <v>1</v>
      </c>
      <c r="N15162" s="273"/>
    </row>
    <row r="15163" spans="11:14" x14ac:dyDescent="0.25">
      <c r="K15163" s="180">
        <f t="shared" si="480"/>
        <v>0</v>
      </c>
      <c r="M15163" s="96">
        <f t="shared" si="479"/>
        <v>1</v>
      </c>
      <c r="N15163" s="273"/>
    </row>
    <row r="15164" spans="11:14" x14ac:dyDescent="0.25">
      <c r="K15164" s="180">
        <f t="shared" si="480"/>
        <v>0</v>
      </c>
      <c r="M15164" s="96">
        <f t="shared" si="479"/>
        <v>1</v>
      </c>
      <c r="N15164" s="273"/>
    </row>
    <row r="15165" spans="11:14" x14ac:dyDescent="0.25">
      <c r="K15165" s="180">
        <f t="shared" si="480"/>
        <v>0</v>
      </c>
      <c r="M15165" s="96">
        <f t="shared" si="479"/>
        <v>1</v>
      </c>
      <c r="N15165" s="273"/>
    </row>
    <row r="15166" spans="11:14" x14ac:dyDescent="0.25">
      <c r="K15166" s="180">
        <f t="shared" si="480"/>
        <v>0</v>
      </c>
      <c r="M15166" s="96">
        <f t="shared" si="479"/>
        <v>1</v>
      </c>
      <c r="N15166" s="273"/>
    </row>
    <row r="15167" spans="11:14" x14ac:dyDescent="0.25">
      <c r="K15167" s="180">
        <f t="shared" si="480"/>
        <v>0</v>
      </c>
      <c r="M15167" s="96">
        <f t="shared" si="479"/>
        <v>1</v>
      </c>
      <c r="N15167" s="273"/>
    </row>
    <row r="15168" spans="11:14" x14ac:dyDescent="0.25">
      <c r="K15168" s="180">
        <f t="shared" si="480"/>
        <v>0</v>
      </c>
      <c r="M15168" s="96">
        <f t="shared" si="479"/>
        <v>1</v>
      </c>
      <c r="N15168" s="273"/>
    </row>
    <row r="15169" spans="11:14" x14ac:dyDescent="0.25">
      <c r="K15169" s="180">
        <f t="shared" si="480"/>
        <v>0</v>
      </c>
      <c r="M15169" s="96">
        <f t="shared" si="479"/>
        <v>1</v>
      </c>
      <c r="N15169" s="273"/>
    </row>
    <row r="15170" spans="11:14" x14ac:dyDescent="0.25">
      <c r="K15170" s="180">
        <f t="shared" si="480"/>
        <v>0</v>
      </c>
      <c r="M15170" s="96">
        <f t="shared" si="479"/>
        <v>1</v>
      </c>
      <c r="N15170" s="273"/>
    </row>
    <row r="15171" spans="11:14" x14ac:dyDescent="0.25">
      <c r="K15171" s="180">
        <f t="shared" si="480"/>
        <v>0</v>
      </c>
      <c r="M15171" s="96">
        <f t="shared" si="479"/>
        <v>1</v>
      </c>
      <c r="N15171" s="273"/>
    </row>
    <row r="15172" spans="11:14" x14ac:dyDescent="0.25">
      <c r="K15172" s="180">
        <f t="shared" si="480"/>
        <v>0</v>
      </c>
      <c r="M15172" s="96">
        <f t="shared" si="479"/>
        <v>1</v>
      </c>
      <c r="N15172" s="273"/>
    </row>
    <row r="15173" spans="11:14" x14ac:dyDescent="0.25">
      <c r="K15173" s="180">
        <f t="shared" si="480"/>
        <v>0</v>
      </c>
      <c r="M15173" s="96">
        <f t="shared" si="479"/>
        <v>1</v>
      </c>
      <c r="N15173" s="273"/>
    </row>
    <row r="15174" spans="11:14" x14ac:dyDescent="0.25">
      <c r="K15174" s="180">
        <f t="shared" si="480"/>
        <v>0</v>
      </c>
      <c r="M15174" s="96">
        <f t="shared" si="479"/>
        <v>1</v>
      </c>
      <c r="N15174" s="273"/>
    </row>
    <row r="15175" spans="11:14" x14ac:dyDescent="0.25">
      <c r="K15175" s="180">
        <f t="shared" si="480"/>
        <v>0</v>
      </c>
      <c r="M15175" s="96">
        <f t="shared" si="479"/>
        <v>1</v>
      </c>
      <c r="N15175" s="273"/>
    </row>
    <row r="15176" spans="11:14" x14ac:dyDescent="0.25">
      <c r="K15176" s="180">
        <f t="shared" si="480"/>
        <v>0</v>
      </c>
      <c r="M15176" s="96">
        <f t="shared" si="479"/>
        <v>1</v>
      </c>
      <c r="N15176" s="273"/>
    </row>
    <row r="15177" spans="11:14" x14ac:dyDescent="0.25">
      <c r="K15177" s="180">
        <f t="shared" si="480"/>
        <v>0</v>
      </c>
      <c r="M15177" s="96">
        <f t="shared" si="479"/>
        <v>1</v>
      </c>
      <c r="N15177" s="273"/>
    </row>
    <row r="15178" spans="11:14" x14ac:dyDescent="0.25">
      <c r="K15178" s="180">
        <f t="shared" si="480"/>
        <v>0</v>
      </c>
      <c r="M15178" s="96">
        <f t="shared" si="479"/>
        <v>1</v>
      </c>
      <c r="N15178" s="273"/>
    </row>
    <row r="15179" spans="11:14" x14ac:dyDescent="0.25">
      <c r="K15179" s="180">
        <f t="shared" si="480"/>
        <v>0</v>
      </c>
      <c r="M15179" s="96">
        <f t="shared" si="479"/>
        <v>1</v>
      </c>
      <c r="N15179" s="273"/>
    </row>
    <row r="15180" spans="11:14" x14ac:dyDescent="0.25">
      <c r="K15180" s="180">
        <f t="shared" si="480"/>
        <v>0</v>
      </c>
      <c r="M15180" s="96">
        <f t="shared" si="479"/>
        <v>1</v>
      </c>
      <c r="N15180" s="273"/>
    </row>
    <row r="15181" spans="11:14" x14ac:dyDescent="0.25">
      <c r="K15181" s="180">
        <f t="shared" si="480"/>
        <v>0</v>
      </c>
      <c r="M15181" s="96">
        <f t="shared" si="479"/>
        <v>1</v>
      </c>
      <c r="N15181" s="273"/>
    </row>
    <row r="15182" spans="11:14" x14ac:dyDescent="0.25">
      <c r="K15182" s="180">
        <f t="shared" si="480"/>
        <v>0</v>
      </c>
      <c r="M15182" s="96">
        <f t="shared" si="479"/>
        <v>1</v>
      </c>
      <c r="N15182" s="273"/>
    </row>
    <row r="15183" spans="11:14" x14ac:dyDescent="0.25">
      <c r="K15183" s="180">
        <f t="shared" si="480"/>
        <v>0</v>
      </c>
      <c r="M15183" s="96">
        <f t="shared" si="479"/>
        <v>1</v>
      </c>
      <c r="N15183" s="273"/>
    </row>
    <row r="15184" spans="11:14" x14ac:dyDescent="0.25">
      <c r="K15184" s="180">
        <f t="shared" si="480"/>
        <v>0</v>
      </c>
      <c r="M15184" s="96">
        <f t="shared" si="479"/>
        <v>1</v>
      </c>
      <c r="N15184" s="273"/>
    </row>
    <row r="15185" spans="11:14" x14ac:dyDescent="0.25">
      <c r="K15185" s="180">
        <f t="shared" si="480"/>
        <v>0</v>
      </c>
      <c r="M15185" s="96">
        <f t="shared" ref="M15185:M15248" si="481">UltimoDia(D15185)</f>
        <v>1</v>
      </c>
      <c r="N15185" s="273"/>
    </row>
    <row r="15186" spans="11:14" x14ac:dyDescent="0.25">
      <c r="K15186" s="180">
        <f t="shared" si="480"/>
        <v>0</v>
      </c>
      <c r="M15186" s="96">
        <f t="shared" si="481"/>
        <v>1</v>
      </c>
      <c r="N15186" s="273"/>
    </row>
    <row r="15187" spans="11:14" x14ac:dyDescent="0.25">
      <c r="K15187" s="180">
        <f t="shared" si="480"/>
        <v>0</v>
      </c>
      <c r="M15187" s="96">
        <f t="shared" si="481"/>
        <v>1</v>
      </c>
      <c r="N15187" s="273"/>
    </row>
    <row r="15188" spans="11:14" x14ac:dyDescent="0.25">
      <c r="K15188" s="180">
        <f t="shared" si="480"/>
        <v>0</v>
      </c>
      <c r="M15188" s="96">
        <f t="shared" si="481"/>
        <v>1</v>
      </c>
      <c r="N15188" s="273"/>
    </row>
    <row r="15189" spans="11:14" x14ac:dyDescent="0.25">
      <c r="K15189" s="180">
        <f t="shared" si="480"/>
        <v>0</v>
      </c>
      <c r="M15189" s="96">
        <f t="shared" si="481"/>
        <v>1</v>
      </c>
      <c r="N15189" s="273"/>
    </row>
    <row r="15190" spans="11:14" x14ac:dyDescent="0.25">
      <c r="K15190" s="180">
        <f t="shared" si="480"/>
        <v>0</v>
      </c>
      <c r="M15190" s="96">
        <f t="shared" si="481"/>
        <v>1</v>
      </c>
      <c r="N15190" s="273"/>
    </row>
    <row r="15191" spans="11:14" x14ac:dyDescent="0.25">
      <c r="K15191" s="180">
        <f t="shared" si="480"/>
        <v>0</v>
      </c>
      <c r="M15191" s="96">
        <f t="shared" si="481"/>
        <v>1</v>
      </c>
      <c r="N15191" s="273"/>
    </row>
    <row r="15192" spans="11:14" x14ac:dyDescent="0.25">
      <c r="K15192" s="180">
        <f t="shared" si="480"/>
        <v>0</v>
      </c>
      <c r="M15192" s="96">
        <f t="shared" si="481"/>
        <v>1</v>
      </c>
      <c r="N15192" s="273"/>
    </row>
    <row r="15193" spans="11:14" x14ac:dyDescent="0.25">
      <c r="K15193" s="180">
        <f t="shared" si="480"/>
        <v>0</v>
      </c>
      <c r="M15193" s="96">
        <f t="shared" si="481"/>
        <v>1</v>
      </c>
      <c r="N15193" s="273"/>
    </row>
    <row r="15194" spans="11:14" x14ac:dyDescent="0.25">
      <c r="K15194" s="180">
        <f t="shared" si="480"/>
        <v>0</v>
      </c>
      <c r="M15194" s="96">
        <f t="shared" si="481"/>
        <v>1</v>
      </c>
      <c r="N15194" s="273"/>
    </row>
    <row r="15195" spans="11:14" x14ac:dyDescent="0.25">
      <c r="K15195" s="180">
        <f t="shared" si="480"/>
        <v>0</v>
      </c>
      <c r="M15195" s="96">
        <f t="shared" si="481"/>
        <v>1</v>
      </c>
      <c r="N15195" s="273"/>
    </row>
    <row r="15196" spans="11:14" x14ac:dyDescent="0.25">
      <c r="K15196" s="180">
        <f t="shared" si="480"/>
        <v>0</v>
      </c>
      <c r="M15196" s="96">
        <f t="shared" si="481"/>
        <v>1</v>
      </c>
      <c r="N15196" s="273"/>
    </row>
    <row r="15197" spans="11:14" x14ac:dyDescent="0.25">
      <c r="K15197" s="180">
        <f t="shared" si="480"/>
        <v>0</v>
      </c>
      <c r="M15197" s="96">
        <f t="shared" si="481"/>
        <v>1</v>
      </c>
      <c r="N15197" s="273"/>
    </row>
    <row r="15198" spans="11:14" x14ac:dyDescent="0.25">
      <c r="K15198" s="180">
        <f t="shared" si="480"/>
        <v>0</v>
      </c>
      <c r="M15198" s="96">
        <f t="shared" si="481"/>
        <v>1</v>
      </c>
      <c r="N15198" s="273"/>
    </row>
    <row r="15199" spans="11:14" x14ac:dyDescent="0.25">
      <c r="K15199" s="180">
        <f t="shared" si="480"/>
        <v>0</v>
      </c>
      <c r="M15199" s="96">
        <f t="shared" si="481"/>
        <v>1</v>
      </c>
      <c r="N15199" s="273"/>
    </row>
    <row r="15200" spans="11:14" x14ac:dyDescent="0.25">
      <c r="K15200" s="180">
        <f t="shared" si="480"/>
        <v>0</v>
      </c>
      <c r="M15200" s="96">
        <f t="shared" si="481"/>
        <v>1</v>
      </c>
      <c r="N15200" s="273"/>
    </row>
    <row r="15201" spans="11:14" x14ac:dyDescent="0.25">
      <c r="K15201" s="180">
        <f t="shared" si="480"/>
        <v>0</v>
      </c>
      <c r="M15201" s="96">
        <f t="shared" si="481"/>
        <v>1</v>
      </c>
      <c r="N15201" s="273"/>
    </row>
    <row r="15202" spans="11:14" x14ac:dyDescent="0.25">
      <c r="K15202" s="180">
        <f t="shared" si="480"/>
        <v>0</v>
      </c>
      <c r="M15202" s="96">
        <f t="shared" si="481"/>
        <v>1</v>
      </c>
      <c r="N15202" s="273"/>
    </row>
    <row r="15203" spans="11:14" x14ac:dyDescent="0.25">
      <c r="K15203" s="180">
        <f t="shared" si="480"/>
        <v>0</v>
      </c>
      <c r="M15203" s="96">
        <f t="shared" si="481"/>
        <v>1</v>
      </c>
      <c r="N15203" s="273"/>
    </row>
    <row r="15204" spans="11:14" x14ac:dyDescent="0.25">
      <c r="K15204" s="180">
        <f t="shared" si="480"/>
        <v>0</v>
      </c>
      <c r="M15204" s="96">
        <f t="shared" si="481"/>
        <v>1</v>
      </c>
      <c r="N15204" s="273"/>
    </row>
    <row r="15205" spans="11:14" x14ac:dyDescent="0.25">
      <c r="K15205" s="180">
        <f t="shared" si="480"/>
        <v>0</v>
      </c>
      <c r="M15205" s="96">
        <f t="shared" si="481"/>
        <v>1</v>
      </c>
      <c r="N15205" s="273"/>
    </row>
    <row r="15206" spans="11:14" x14ac:dyDescent="0.25">
      <c r="K15206" s="180">
        <f t="shared" si="480"/>
        <v>0</v>
      </c>
      <c r="M15206" s="96">
        <f t="shared" si="481"/>
        <v>1</v>
      </c>
      <c r="N15206" s="273"/>
    </row>
    <row r="15207" spans="11:14" x14ac:dyDescent="0.25">
      <c r="K15207" s="180">
        <f t="shared" si="480"/>
        <v>0</v>
      </c>
      <c r="M15207" s="96">
        <f t="shared" si="481"/>
        <v>1</v>
      </c>
      <c r="N15207" s="273"/>
    </row>
    <row r="15208" spans="11:14" x14ac:dyDescent="0.25">
      <c r="K15208" s="180">
        <f t="shared" si="480"/>
        <v>0</v>
      </c>
      <c r="M15208" s="96">
        <f t="shared" si="481"/>
        <v>1</v>
      </c>
      <c r="N15208" s="273"/>
    </row>
    <row r="15209" spans="11:14" x14ac:dyDescent="0.25">
      <c r="K15209" s="180">
        <f t="shared" si="480"/>
        <v>0</v>
      </c>
      <c r="M15209" s="96">
        <f t="shared" si="481"/>
        <v>1</v>
      </c>
      <c r="N15209" s="273"/>
    </row>
    <row r="15210" spans="11:14" x14ac:dyDescent="0.25">
      <c r="K15210" s="180">
        <f t="shared" ref="K15210:K15273" si="482">IF(ctConta="",K15209+F15210,IF(I15210=ctConta,K15209+F15210,K15209))</f>
        <v>0</v>
      </c>
      <c r="M15210" s="96">
        <f t="shared" si="481"/>
        <v>1</v>
      </c>
      <c r="N15210" s="273"/>
    </row>
    <row r="15211" spans="11:14" x14ac:dyDescent="0.25">
      <c r="K15211" s="180">
        <f t="shared" si="482"/>
        <v>0</v>
      </c>
      <c r="M15211" s="96">
        <f t="shared" si="481"/>
        <v>1</v>
      </c>
      <c r="N15211" s="273"/>
    </row>
    <row r="15212" spans="11:14" x14ac:dyDescent="0.25">
      <c r="K15212" s="180">
        <f t="shared" si="482"/>
        <v>0</v>
      </c>
      <c r="M15212" s="96">
        <f t="shared" si="481"/>
        <v>1</v>
      </c>
      <c r="N15212" s="273"/>
    </row>
    <row r="15213" spans="11:14" x14ac:dyDescent="0.25">
      <c r="K15213" s="180">
        <f t="shared" si="482"/>
        <v>0</v>
      </c>
      <c r="M15213" s="96">
        <f t="shared" si="481"/>
        <v>1</v>
      </c>
      <c r="N15213" s="273"/>
    </row>
    <row r="15214" spans="11:14" x14ac:dyDescent="0.25">
      <c r="K15214" s="180">
        <f t="shared" si="482"/>
        <v>0</v>
      </c>
      <c r="M15214" s="96">
        <f t="shared" si="481"/>
        <v>1</v>
      </c>
      <c r="N15214" s="273"/>
    </row>
    <row r="15215" spans="11:14" x14ac:dyDescent="0.25">
      <c r="K15215" s="180">
        <f t="shared" si="482"/>
        <v>0</v>
      </c>
      <c r="M15215" s="96">
        <f t="shared" si="481"/>
        <v>1</v>
      </c>
      <c r="N15215" s="273"/>
    </row>
    <row r="15216" spans="11:14" x14ac:dyDescent="0.25">
      <c r="K15216" s="180">
        <f t="shared" si="482"/>
        <v>0</v>
      </c>
      <c r="M15216" s="96">
        <f t="shared" si="481"/>
        <v>1</v>
      </c>
      <c r="N15216" s="273"/>
    </row>
    <row r="15217" spans="11:14" x14ac:dyDescent="0.25">
      <c r="K15217" s="180">
        <f t="shared" si="482"/>
        <v>0</v>
      </c>
      <c r="M15217" s="96">
        <f t="shared" si="481"/>
        <v>1</v>
      </c>
      <c r="N15217" s="273"/>
    </row>
    <row r="15218" spans="11:14" x14ac:dyDescent="0.25">
      <c r="K15218" s="180">
        <f t="shared" si="482"/>
        <v>0</v>
      </c>
      <c r="M15218" s="96">
        <f t="shared" si="481"/>
        <v>1</v>
      </c>
      <c r="N15218" s="273"/>
    </row>
    <row r="15219" spans="11:14" x14ac:dyDescent="0.25">
      <c r="K15219" s="180">
        <f t="shared" si="482"/>
        <v>0</v>
      </c>
      <c r="M15219" s="96">
        <f t="shared" si="481"/>
        <v>1</v>
      </c>
      <c r="N15219" s="273"/>
    </row>
    <row r="15220" spans="11:14" x14ac:dyDescent="0.25">
      <c r="K15220" s="180">
        <f t="shared" si="482"/>
        <v>0</v>
      </c>
      <c r="M15220" s="96">
        <f t="shared" si="481"/>
        <v>1</v>
      </c>
      <c r="N15220" s="273"/>
    </row>
    <row r="15221" spans="11:14" x14ac:dyDescent="0.25">
      <c r="K15221" s="180">
        <f t="shared" si="482"/>
        <v>0</v>
      </c>
      <c r="M15221" s="96">
        <f t="shared" si="481"/>
        <v>1</v>
      </c>
      <c r="N15221" s="273"/>
    </row>
    <row r="15222" spans="11:14" x14ac:dyDescent="0.25">
      <c r="K15222" s="180">
        <f t="shared" si="482"/>
        <v>0</v>
      </c>
      <c r="M15222" s="96">
        <f t="shared" si="481"/>
        <v>1</v>
      </c>
      <c r="N15222" s="273"/>
    </row>
    <row r="15223" spans="11:14" x14ac:dyDescent="0.25">
      <c r="K15223" s="180">
        <f t="shared" si="482"/>
        <v>0</v>
      </c>
      <c r="M15223" s="96">
        <f t="shared" si="481"/>
        <v>1</v>
      </c>
      <c r="N15223" s="273"/>
    </row>
    <row r="15224" spans="11:14" x14ac:dyDescent="0.25">
      <c r="K15224" s="180">
        <f t="shared" si="482"/>
        <v>0</v>
      </c>
      <c r="M15224" s="96">
        <f t="shared" si="481"/>
        <v>1</v>
      </c>
      <c r="N15224" s="273"/>
    </row>
    <row r="15225" spans="11:14" x14ac:dyDescent="0.25">
      <c r="K15225" s="180">
        <f t="shared" si="482"/>
        <v>0</v>
      </c>
      <c r="M15225" s="96">
        <f t="shared" si="481"/>
        <v>1</v>
      </c>
      <c r="N15225" s="273"/>
    </row>
    <row r="15226" spans="11:14" x14ac:dyDescent="0.25">
      <c r="K15226" s="180">
        <f t="shared" si="482"/>
        <v>0</v>
      </c>
      <c r="M15226" s="96">
        <f t="shared" si="481"/>
        <v>1</v>
      </c>
      <c r="N15226" s="273"/>
    </row>
    <row r="15227" spans="11:14" x14ac:dyDescent="0.25">
      <c r="K15227" s="180">
        <f t="shared" si="482"/>
        <v>0</v>
      </c>
      <c r="M15227" s="96">
        <f t="shared" si="481"/>
        <v>1</v>
      </c>
      <c r="N15227" s="273"/>
    </row>
    <row r="15228" spans="11:14" x14ac:dyDescent="0.25">
      <c r="K15228" s="180">
        <f t="shared" si="482"/>
        <v>0</v>
      </c>
      <c r="M15228" s="96">
        <f t="shared" si="481"/>
        <v>1</v>
      </c>
      <c r="N15228" s="273"/>
    </row>
    <row r="15229" spans="11:14" x14ac:dyDescent="0.25">
      <c r="K15229" s="180">
        <f t="shared" si="482"/>
        <v>0</v>
      </c>
      <c r="M15229" s="96">
        <f t="shared" si="481"/>
        <v>1</v>
      </c>
      <c r="N15229" s="273"/>
    </row>
    <row r="15230" spans="11:14" x14ac:dyDescent="0.25">
      <c r="K15230" s="180">
        <f t="shared" si="482"/>
        <v>0</v>
      </c>
      <c r="M15230" s="96">
        <f t="shared" si="481"/>
        <v>1</v>
      </c>
      <c r="N15230" s="273"/>
    </row>
    <row r="15231" spans="11:14" x14ac:dyDescent="0.25">
      <c r="K15231" s="180">
        <f t="shared" si="482"/>
        <v>0</v>
      </c>
      <c r="M15231" s="96">
        <f t="shared" si="481"/>
        <v>1</v>
      </c>
      <c r="N15231" s="273"/>
    </row>
    <row r="15232" spans="11:14" x14ac:dyDescent="0.25">
      <c r="K15232" s="180">
        <f t="shared" si="482"/>
        <v>0</v>
      </c>
      <c r="M15232" s="96">
        <f t="shared" si="481"/>
        <v>1</v>
      </c>
      <c r="N15232" s="273"/>
    </row>
    <row r="15233" spans="11:14" x14ac:dyDescent="0.25">
      <c r="K15233" s="180">
        <f t="shared" si="482"/>
        <v>0</v>
      </c>
      <c r="M15233" s="96">
        <f t="shared" si="481"/>
        <v>1</v>
      </c>
      <c r="N15233" s="273"/>
    </row>
    <row r="15234" spans="11:14" x14ac:dyDescent="0.25">
      <c r="K15234" s="180">
        <f t="shared" si="482"/>
        <v>0</v>
      </c>
      <c r="M15234" s="96">
        <f t="shared" si="481"/>
        <v>1</v>
      </c>
      <c r="N15234" s="273"/>
    </row>
    <row r="15235" spans="11:14" x14ac:dyDescent="0.25">
      <c r="K15235" s="180">
        <f t="shared" si="482"/>
        <v>0</v>
      </c>
      <c r="M15235" s="96">
        <f t="shared" si="481"/>
        <v>1</v>
      </c>
      <c r="N15235" s="273"/>
    </row>
    <row r="15236" spans="11:14" x14ac:dyDescent="0.25">
      <c r="K15236" s="180">
        <f t="shared" si="482"/>
        <v>0</v>
      </c>
      <c r="M15236" s="96">
        <f t="shared" si="481"/>
        <v>1</v>
      </c>
      <c r="N15236" s="273"/>
    </row>
    <row r="15237" spans="11:14" x14ac:dyDescent="0.25">
      <c r="K15237" s="180">
        <f t="shared" si="482"/>
        <v>0</v>
      </c>
      <c r="M15237" s="96">
        <f t="shared" si="481"/>
        <v>1</v>
      </c>
      <c r="N15237" s="273"/>
    </row>
    <row r="15238" spans="11:14" x14ac:dyDescent="0.25">
      <c r="K15238" s="180">
        <f t="shared" si="482"/>
        <v>0</v>
      </c>
      <c r="M15238" s="96">
        <f t="shared" si="481"/>
        <v>1</v>
      </c>
      <c r="N15238" s="273"/>
    </row>
    <row r="15239" spans="11:14" x14ac:dyDescent="0.25">
      <c r="K15239" s="180">
        <f t="shared" si="482"/>
        <v>0</v>
      </c>
      <c r="M15239" s="96">
        <f t="shared" si="481"/>
        <v>1</v>
      </c>
      <c r="N15239" s="273"/>
    </row>
    <row r="15240" spans="11:14" x14ac:dyDescent="0.25">
      <c r="K15240" s="180">
        <f t="shared" si="482"/>
        <v>0</v>
      </c>
      <c r="M15240" s="96">
        <f t="shared" si="481"/>
        <v>1</v>
      </c>
      <c r="N15240" s="273"/>
    </row>
    <row r="15241" spans="11:14" x14ac:dyDescent="0.25">
      <c r="K15241" s="180">
        <f t="shared" si="482"/>
        <v>0</v>
      </c>
      <c r="M15241" s="96">
        <f t="shared" si="481"/>
        <v>1</v>
      </c>
      <c r="N15241" s="273"/>
    </row>
    <row r="15242" spans="11:14" x14ac:dyDescent="0.25">
      <c r="K15242" s="180">
        <f t="shared" si="482"/>
        <v>0</v>
      </c>
      <c r="M15242" s="96">
        <f t="shared" si="481"/>
        <v>1</v>
      </c>
      <c r="N15242" s="273"/>
    </row>
    <row r="15243" spans="11:14" x14ac:dyDescent="0.25">
      <c r="K15243" s="180">
        <f t="shared" si="482"/>
        <v>0</v>
      </c>
      <c r="M15243" s="96">
        <f t="shared" si="481"/>
        <v>1</v>
      </c>
      <c r="N15243" s="273"/>
    </row>
    <row r="15244" spans="11:14" x14ac:dyDescent="0.25">
      <c r="K15244" s="180">
        <f t="shared" si="482"/>
        <v>0</v>
      </c>
      <c r="M15244" s="96">
        <f t="shared" si="481"/>
        <v>1</v>
      </c>
      <c r="N15244" s="273"/>
    </row>
    <row r="15245" spans="11:14" x14ac:dyDescent="0.25">
      <c r="K15245" s="180">
        <f t="shared" si="482"/>
        <v>0</v>
      </c>
      <c r="M15245" s="96">
        <f t="shared" si="481"/>
        <v>1</v>
      </c>
      <c r="N15245" s="273"/>
    </row>
    <row r="15246" spans="11:14" x14ac:dyDescent="0.25">
      <c r="K15246" s="180">
        <f t="shared" si="482"/>
        <v>0</v>
      </c>
      <c r="M15246" s="96">
        <f t="shared" si="481"/>
        <v>1</v>
      </c>
      <c r="N15246" s="273"/>
    </row>
    <row r="15247" spans="11:14" x14ac:dyDescent="0.25">
      <c r="K15247" s="180">
        <f t="shared" si="482"/>
        <v>0</v>
      </c>
      <c r="M15247" s="96">
        <f t="shared" si="481"/>
        <v>1</v>
      </c>
      <c r="N15247" s="273"/>
    </row>
    <row r="15248" spans="11:14" x14ac:dyDescent="0.25">
      <c r="K15248" s="180">
        <f t="shared" si="482"/>
        <v>0</v>
      </c>
      <c r="M15248" s="96">
        <f t="shared" si="481"/>
        <v>1</v>
      </c>
      <c r="N15248" s="273"/>
    </row>
    <row r="15249" spans="11:14" x14ac:dyDescent="0.25">
      <c r="K15249" s="180">
        <f t="shared" si="482"/>
        <v>0</v>
      </c>
      <c r="M15249" s="96">
        <f t="shared" ref="M15249:M15312" si="483">UltimoDia(D15249)</f>
        <v>1</v>
      </c>
      <c r="N15249" s="273"/>
    </row>
    <row r="15250" spans="11:14" x14ac:dyDescent="0.25">
      <c r="K15250" s="180">
        <f t="shared" si="482"/>
        <v>0</v>
      </c>
      <c r="M15250" s="96">
        <f t="shared" si="483"/>
        <v>1</v>
      </c>
      <c r="N15250" s="273"/>
    </row>
    <row r="15251" spans="11:14" x14ac:dyDescent="0.25">
      <c r="K15251" s="180">
        <f t="shared" si="482"/>
        <v>0</v>
      </c>
      <c r="M15251" s="96">
        <f t="shared" si="483"/>
        <v>1</v>
      </c>
      <c r="N15251" s="273"/>
    </row>
    <row r="15252" spans="11:14" x14ac:dyDescent="0.25">
      <c r="K15252" s="180">
        <f t="shared" si="482"/>
        <v>0</v>
      </c>
      <c r="M15252" s="96">
        <f t="shared" si="483"/>
        <v>1</v>
      </c>
      <c r="N15252" s="273"/>
    </row>
    <row r="15253" spans="11:14" x14ac:dyDescent="0.25">
      <c r="K15253" s="180">
        <f t="shared" si="482"/>
        <v>0</v>
      </c>
      <c r="M15253" s="96">
        <f t="shared" si="483"/>
        <v>1</v>
      </c>
      <c r="N15253" s="273"/>
    </row>
    <row r="15254" spans="11:14" x14ac:dyDescent="0.25">
      <c r="K15254" s="180">
        <f t="shared" si="482"/>
        <v>0</v>
      </c>
      <c r="M15254" s="96">
        <f t="shared" si="483"/>
        <v>1</v>
      </c>
      <c r="N15254" s="273"/>
    </row>
    <row r="15255" spans="11:14" x14ac:dyDescent="0.25">
      <c r="K15255" s="180">
        <f t="shared" si="482"/>
        <v>0</v>
      </c>
      <c r="M15255" s="96">
        <f t="shared" si="483"/>
        <v>1</v>
      </c>
      <c r="N15255" s="273"/>
    </row>
    <row r="15256" spans="11:14" x14ac:dyDescent="0.25">
      <c r="K15256" s="180">
        <f t="shared" si="482"/>
        <v>0</v>
      </c>
      <c r="M15256" s="96">
        <f t="shared" si="483"/>
        <v>1</v>
      </c>
      <c r="N15256" s="273"/>
    </row>
    <row r="15257" spans="11:14" x14ac:dyDescent="0.25">
      <c r="K15257" s="180">
        <f t="shared" si="482"/>
        <v>0</v>
      </c>
      <c r="M15257" s="96">
        <f t="shared" si="483"/>
        <v>1</v>
      </c>
      <c r="N15257" s="273"/>
    </row>
    <row r="15258" spans="11:14" x14ac:dyDescent="0.25">
      <c r="K15258" s="180">
        <f t="shared" si="482"/>
        <v>0</v>
      </c>
      <c r="M15258" s="96">
        <f t="shared" si="483"/>
        <v>1</v>
      </c>
      <c r="N15258" s="273"/>
    </row>
    <row r="15259" spans="11:14" x14ac:dyDescent="0.25">
      <c r="K15259" s="180">
        <f t="shared" si="482"/>
        <v>0</v>
      </c>
      <c r="M15259" s="96">
        <f t="shared" si="483"/>
        <v>1</v>
      </c>
      <c r="N15259" s="273"/>
    </row>
    <row r="15260" spans="11:14" x14ac:dyDescent="0.25">
      <c r="K15260" s="180">
        <f t="shared" si="482"/>
        <v>0</v>
      </c>
      <c r="M15260" s="96">
        <f t="shared" si="483"/>
        <v>1</v>
      </c>
      <c r="N15260" s="273"/>
    </row>
    <row r="15261" spans="11:14" x14ac:dyDescent="0.25">
      <c r="K15261" s="180">
        <f t="shared" si="482"/>
        <v>0</v>
      </c>
      <c r="M15261" s="96">
        <f t="shared" si="483"/>
        <v>1</v>
      </c>
      <c r="N15261" s="273"/>
    </row>
    <row r="15262" spans="11:14" x14ac:dyDescent="0.25">
      <c r="K15262" s="180">
        <f t="shared" si="482"/>
        <v>0</v>
      </c>
      <c r="M15262" s="96">
        <f t="shared" si="483"/>
        <v>1</v>
      </c>
      <c r="N15262" s="273"/>
    </row>
    <row r="15263" spans="11:14" x14ac:dyDescent="0.25">
      <c r="K15263" s="180">
        <f t="shared" si="482"/>
        <v>0</v>
      </c>
      <c r="M15263" s="96">
        <f t="shared" si="483"/>
        <v>1</v>
      </c>
      <c r="N15263" s="273"/>
    </row>
    <row r="15264" spans="11:14" x14ac:dyDescent="0.25">
      <c r="K15264" s="180">
        <f t="shared" si="482"/>
        <v>0</v>
      </c>
      <c r="M15264" s="96">
        <f t="shared" si="483"/>
        <v>1</v>
      </c>
      <c r="N15264" s="273"/>
    </row>
    <row r="15265" spans="11:14" x14ac:dyDescent="0.25">
      <c r="K15265" s="180">
        <f t="shared" si="482"/>
        <v>0</v>
      </c>
      <c r="M15265" s="96">
        <f t="shared" si="483"/>
        <v>1</v>
      </c>
      <c r="N15265" s="273"/>
    </row>
    <row r="15266" spans="11:14" x14ac:dyDescent="0.25">
      <c r="K15266" s="180">
        <f t="shared" si="482"/>
        <v>0</v>
      </c>
      <c r="M15266" s="96">
        <f t="shared" si="483"/>
        <v>1</v>
      </c>
      <c r="N15266" s="273"/>
    </row>
    <row r="15267" spans="11:14" x14ac:dyDescent="0.25">
      <c r="K15267" s="180">
        <f t="shared" si="482"/>
        <v>0</v>
      </c>
      <c r="M15267" s="96">
        <f t="shared" si="483"/>
        <v>1</v>
      </c>
      <c r="N15267" s="273"/>
    </row>
    <row r="15268" spans="11:14" x14ac:dyDescent="0.25">
      <c r="K15268" s="180">
        <f t="shared" si="482"/>
        <v>0</v>
      </c>
      <c r="M15268" s="96">
        <f t="shared" si="483"/>
        <v>1</v>
      </c>
      <c r="N15268" s="273"/>
    </row>
    <row r="15269" spans="11:14" x14ac:dyDescent="0.25">
      <c r="K15269" s="180">
        <f t="shared" si="482"/>
        <v>0</v>
      </c>
      <c r="M15269" s="96">
        <f t="shared" si="483"/>
        <v>1</v>
      </c>
      <c r="N15269" s="273"/>
    </row>
    <row r="15270" spans="11:14" x14ac:dyDescent="0.25">
      <c r="K15270" s="180">
        <f t="shared" si="482"/>
        <v>0</v>
      </c>
      <c r="M15270" s="96">
        <f t="shared" si="483"/>
        <v>1</v>
      </c>
      <c r="N15270" s="273"/>
    </row>
    <row r="15271" spans="11:14" x14ac:dyDescent="0.25">
      <c r="K15271" s="180">
        <f t="shared" si="482"/>
        <v>0</v>
      </c>
      <c r="M15271" s="96">
        <f t="shared" si="483"/>
        <v>1</v>
      </c>
      <c r="N15271" s="273"/>
    </row>
    <row r="15272" spans="11:14" x14ac:dyDescent="0.25">
      <c r="K15272" s="180">
        <f t="shared" si="482"/>
        <v>0</v>
      </c>
      <c r="M15272" s="96">
        <f t="shared" si="483"/>
        <v>1</v>
      </c>
      <c r="N15272" s="273"/>
    </row>
    <row r="15273" spans="11:14" x14ac:dyDescent="0.25">
      <c r="K15273" s="180">
        <f t="shared" si="482"/>
        <v>0</v>
      </c>
      <c r="M15273" s="96">
        <f t="shared" si="483"/>
        <v>1</v>
      </c>
      <c r="N15273" s="273"/>
    </row>
    <row r="15274" spans="11:14" x14ac:dyDescent="0.25">
      <c r="K15274" s="180">
        <f t="shared" ref="K15274:K15337" si="484">IF(ctConta="",K15273+F15274,IF(I15274=ctConta,K15273+F15274,K15273))</f>
        <v>0</v>
      </c>
      <c r="M15274" s="96">
        <f t="shared" si="483"/>
        <v>1</v>
      </c>
      <c r="N15274" s="273"/>
    </row>
    <row r="15275" spans="11:14" x14ac:dyDescent="0.25">
      <c r="K15275" s="180">
        <f t="shared" si="484"/>
        <v>0</v>
      </c>
      <c r="M15275" s="96">
        <f t="shared" si="483"/>
        <v>1</v>
      </c>
      <c r="N15275" s="273"/>
    </row>
    <row r="15276" spans="11:14" x14ac:dyDescent="0.25">
      <c r="K15276" s="180">
        <f t="shared" si="484"/>
        <v>0</v>
      </c>
      <c r="M15276" s="96">
        <f t="shared" si="483"/>
        <v>1</v>
      </c>
      <c r="N15276" s="273"/>
    </row>
    <row r="15277" spans="11:14" x14ac:dyDescent="0.25">
      <c r="K15277" s="180">
        <f t="shared" si="484"/>
        <v>0</v>
      </c>
      <c r="M15277" s="96">
        <f t="shared" si="483"/>
        <v>1</v>
      </c>
      <c r="N15277" s="273"/>
    </row>
    <row r="15278" spans="11:14" x14ac:dyDescent="0.25">
      <c r="K15278" s="180">
        <f t="shared" si="484"/>
        <v>0</v>
      </c>
      <c r="M15278" s="96">
        <f t="shared" si="483"/>
        <v>1</v>
      </c>
      <c r="N15278" s="273"/>
    </row>
    <row r="15279" spans="11:14" x14ac:dyDescent="0.25">
      <c r="K15279" s="180">
        <f t="shared" si="484"/>
        <v>0</v>
      </c>
      <c r="M15279" s="96">
        <f t="shared" si="483"/>
        <v>1</v>
      </c>
      <c r="N15279" s="273"/>
    </row>
    <row r="15280" spans="11:14" x14ac:dyDescent="0.25">
      <c r="K15280" s="180">
        <f t="shared" si="484"/>
        <v>0</v>
      </c>
      <c r="M15280" s="96">
        <f t="shared" si="483"/>
        <v>1</v>
      </c>
      <c r="N15280" s="273"/>
    </row>
    <row r="15281" spans="11:14" x14ac:dyDescent="0.25">
      <c r="K15281" s="180">
        <f t="shared" si="484"/>
        <v>0</v>
      </c>
      <c r="M15281" s="96">
        <f t="shared" si="483"/>
        <v>1</v>
      </c>
      <c r="N15281" s="273"/>
    </row>
    <row r="15282" spans="11:14" x14ac:dyDescent="0.25">
      <c r="K15282" s="180">
        <f t="shared" si="484"/>
        <v>0</v>
      </c>
      <c r="M15282" s="96">
        <f t="shared" si="483"/>
        <v>1</v>
      </c>
      <c r="N15282" s="273"/>
    </row>
    <row r="15283" spans="11:14" x14ac:dyDescent="0.25">
      <c r="K15283" s="180">
        <f t="shared" si="484"/>
        <v>0</v>
      </c>
      <c r="M15283" s="96">
        <f t="shared" si="483"/>
        <v>1</v>
      </c>
      <c r="N15283" s="273"/>
    </row>
    <row r="15284" spans="11:14" x14ac:dyDescent="0.25">
      <c r="K15284" s="180">
        <f t="shared" si="484"/>
        <v>0</v>
      </c>
      <c r="M15284" s="96">
        <f t="shared" si="483"/>
        <v>1</v>
      </c>
      <c r="N15284" s="273"/>
    </row>
    <row r="15285" spans="11:14" x14ac:dyDescent="0.25">
      <c r="K15285" s="180">
        <f t="shared" si="484"/>
        <v>0</v>
      </c>
      <c r="M15285" s="96">
        <f t="shared" si="483"/>
        <v>1</v>
      </c>
      <c r="N15285" s="273"/>
    </row>
    <row r="15286" spans="11:14" x14ac:dyDescent="0.25">
      <c r="K15286" s="180">
        <f t="shared" si="484"/>
        <v>0</v>
      </c>
      <c r="M15286" s="96">
        <f t="shared" si="483"/>
        <v>1</v>
      </c>
      <c r="N15286" s="273"/>
    </row>
    <row r="15287" spans="11:14" x14ac:dyDescent="0.25">
      <c r="K15287" s="180">
        <f t="shared" si="484"/>
        <v>0</v>
      </c>
      <c r="M15287" s="96">
        <f t="shared" si="483"/>
        <v>1</v>
      </c>
      <c r="N15287" s="273"/>
    </row>
    <row r="15288" spans="11:14" x14ac:dyDescent="0.25">
      <c r="K15288" s="180">
        <f t="shared" si="484"/>
        <v>0</v>
      </c>
      <c r="M15288" s="96">
        <f t="shared" si="483"/>
        <v>1</v>
      </c>
      <c r="N15288" s="273"/>
    </row>
    <row r="15289" spans="11:14" x14ac:dyDescent="0.25">
      <c r="K15289" s="180">
        <f t="shared" si="484"/>
        <v>0</v>
      </c>
      <c r="M15289" s="96">
        <f t="shared" si="483"/>
        <v>1</v>
      </c>
      <c r="N15289" s="273"/>
    </row>
    <row r="15290" spans="11:14" x14ac:dyDescent="0.25">
      <c r="K15290" s="180">
        <f t="shared" si="484"/>
        <v>0</v>
      </c>
      <c r="M15290" s="96">
        <f t="shared" si="483"/>
        <v>1</v>
      </c>
      <c r="N15290" s="273"/>
    </row>
    <row r="15291" spans="11:14" x14ac:dyDescent="0.25">
      <c r="K15291" s="180">
        <f t="shared" si="484"/>
        <v>0</v>
      </c>
      <c r="M15291" s="96">
        <f t="shared" si="483"/>
        <v>1</v>
      </c>
      <c r="N15291" s="273"/>
    </row>
    <row r="15292" spans="11:14" x14ac:dyDescent="0.25">
      <c r="K15292" s="180">
        <f t="shared" si="484"/>
        <v>0</v>
      </c>
      <c r="M15292" s="96">
        <f t="shared" si="483"/>
        <v>1</v>
      </c>
      <c r="N15292" s="273"/>
    </row>
    <row r="15293" spans="11:14" x14ac:dyDescent="0.25">
      <c r="K15293" s="180">
        <f t="shared" si="484"/>
        <v>0</v>
      </c>
      <c r="M15293" s="96">
        <f t="shared" si="483"/>
        <v>1</v>
      </c>
      <c r="N15293" s="273"/>
    </row>
    <row r="15294" spans="11:14" x14ac:dyDescent="0.25">
      <c r="K15294" s="180">
        <f t="shared" si="484"/>
        <v>0</v>
      </c>
      <c r="M15294" s="96">
        <f t="shared" si="483"/>
        <v>1</v>
      </c>
      <c r="N15294" s="273"/>
    </row>
    <row r="15295" spans="11:14" x14ac:dyDescent="0.25">
      <c r="K15295" s="180">
        <f t="shared" si="484"/>
        <v>0</v>
      </c>
      <c r="M15295" s="96">
        <f t="shared" si="483"/>
        <v>1</v>
      </c>
      <c r="N15295" s="273"/>
    </row>
    <row r="15296" spans="11:14" x14ac:dyDescent="0.25">
      <c r="K15296" s="180">
        <f t="shared" si="484"/>
        <v>0</v>
      </c>
      <c r="M15296" s="96">
        <f t="shared" si="483"/>
        <v>1</v>
      </c>
      <c r="N15296" s="273"/>
    </row>
    <row r="15297" spans="11:14" x14ac:dyDescent="0.25">
      <c r="K15297" s="180">
        <f t="shared" si="484"/>
        <v>0</v>
      </c>
      <c r="M15297" s="96">
        <f t="shared" si="483"/>
        <v>1</v>
      </c>
      <c r="N15297" s="273"/>
    </row>
    <row r="15298" spans="11:14" x14ac:dyDescent="0.25">
      <c r="K15298" s="180">
        <f t="shared" si="484"/>
        <v>0</v>
      </c>
      <c r="M15298" s="96">
        <f t="shared" si="483"/>
        <v>1</v>
      </c>
      <c r="N15298" s="273"/>
    </row>
    <row r="15299" spans="11:14" x14ac:dyDescent="0.25">
      <c r="K15299" s="180">
        <f t="shared" si="484"/>
        <v>0</v>
      </c>
      <c r="M15299" s="96">
        <f t="shared" si="483"/>
        <v>1</v>
      </c>
      <c r="N15299" s="273"/>
    </row>
    <row r="15300" spans="11:14" x14ac:dyDescent="0.25">
      <c r="K15300" s="180">
        <f t="shared" si="484"/>
        <v>0</v>
      </c>
      <c r="M15300" s="96">
        <f t="shared" si="483"/>
        <v>1</v>
      </c>
      <c r="N15300" s="273"/>
    </row>
    <row r="15301" spans="11:14" x14ac:dyDescent="0.25">
      <c r="K15301" s="180">
        <f t="shared" si="484"/>
        <v>0</v>
      </c>
      <c r="M15301" s="96">
        <f t="shared" si="483"/>
        <v>1</v>
      </c>
      <c r="N15301" s="273"/>
    </row>
    <row r="15302" spans="11:14" x14ac:dyDescent="0.25">
      <c r="K15302" s="180">
        <f t="shared" si="484"/>
        <v>0</v>
      </c>
      <c r="M15302" s="96">
        <f t="shared" si="483"/>
        <v>1</v>
      </c>
      <c r="N15302" s="273"/>
    </row>
    <row r="15303" spans="11:14" x14ac:dyDescent="0.25">
      <c r="K15303" s="180">
        <f t="shared" si="484"/>
        <v>0</v>
      </c>
      <c r="M15303" s="96">
        <f t="shared" si="483"/>
        <v>1</v>
      </c>
      <c r="N15303" s="273"/>
    </row>
    <row r="15304" spans="11:14" x14ac:dyDescent="0.25">
      <c r="K15304" s="180">
        <f t="shared" si="484"/>
        <v>0</v>
      </c>
      <c r="M15304" s="96">
        <f t="shared" si="483"/>
        <v>1</v>
      </c>
      <c r="N15304" s="273"/>
    </row>
    <row r="15305" spans="11:14" x14ac:dyDescent="0.25">
      <c r="K15305" s="180">
        <f t="shared" si="484"/>
        <v>0</v>
      </c>
      <c r="M15305" s="96">
        <f t="shared" si="483"/>
        <v>1</v>
      </c>
      <c r="N15305" s="273"/>
    </row>
    <row r="15306" spans="11:14" x14ac:dyDescent="0.25">
      <c r="K15306" s="180">
        <f t="shared" si="484"/>
        <v>0</v>
      </c>
      <c r="M15306" s="96">
        <f t="shared" si="483"/>
        <v>1</v>
      </c>
      <c r="N15306" s="273"/>
    </row>
    <row r="15307" spans="11:14" x14ac:dyDescent="0.25">
      <c r="K15307" s="180">
        <f t="shared" si="484"/>
        <v>0</v>
      </c>
      <c r="M15307" s="96">
        <f t="shared" si="483"/>
        <v>1</v>
      </c>
      <c r="N15307" s="273"/>
    </row>
    <row r="15308" spans="11:14" x14ac:dyDescent="0.25">
      <c r="K15308" s="180">
        <f t="shared" si="484"/>
        <v>0</v>
      </c>
      <c r="M15308" s="96">
        <f t="shared" si="483"/>
        <v>1</v>
      </c>
      <c r="N15308" s="273"/>
    </row>
    <row r="15309" spans="11:14" x14ac:dyDescent="0.25">
      <c r="K15309" s="180">
        <f t="shared" si="484"/>
        <v>0</v>
      </c>
      <c r="M15309" s="96">
        <f t="shared" si="483"/>
        <v>1</v>
      </c>
      <c r="N15309" s="273"/>
    </row>
    <row r="15310" spans="11:14" x14ac:dyDescent="0.25">
      <c r="K15310" s="180">
        <f t="shared" si="484"/>
        <v>0</v>
      </c>
      <c r="M15310" s="96">
        <f t="shared" si="483"/>
        <v>1</v>
      </c>
      <c r="N15310" s="273"/>
    </row>
    <row r="15311" spans="11:14" x14ac:dyDescent="0.25">
      <c r="K15311" s="180">
        <f t="shared" si="484"/>
        <v>0</v>
      </c>
      <c r="M15311" s="96">
        <f t="shared" si="483"/>
        <v>1</v>
      </c>
      <c r="N15311" s="273"/>
    </row>
    <row r="15312" spans="11:14" x14ac:dyDescent="0.25">
      <c r="K15312" s="180">
        <f t="shared" si="484"/>
        <v>0</v>
      </c>
      <c r="M15312" s="96">
        <f t="shared" si="483"/>
        <v>1</v>
      </c>
      <c r="N15312" s="273"/>
    </row>
    <row r="15313" spans="11:14" x14ac:dyDescent="0.25">
      <c r="K15313" s="180">
        <f t="shared" si="484"/>
        <v>0</v>
      </c>
      <c r="M15313" s="96">
        <f t="shared" ref="M15313:M15376" si="485">UltimoDia(D15313)</f>
        <v>1</v>
      </c>
      <c r="N15313" s="273"/>
    </row>
    <row r="15314" spans="11:14" x14ac:dyDescent="0.25">
      <c r="K15314" s="180">
        <f t="shared" si="484"/>
        <v>0</v>
      </c>
      <c r="M15314" s="96">
        <f t="shared" si="485"/>
        <v>1</v>
      </c>
      <c r="N15314" s="273"/>
    </row>
    <row r="15315" spans="11:14" x14ac:dyDescent="0.25">
      <c r="K15315" s="180">
        <f t="shared" si="484"/>
        <v>0</v>
      </c>
      <c r="M15315" s="96">
        <f t="shared" si="485"/>
        <v>1</v>
      </c>
      <c r="N15315" s="273"/>
    </row>
    <row r="15316" spans="11:14" x14ac:dyDescent="0.25">
      <c r="K15316" s="180">
        <f t="shared" si="484"/>
        <v>0</v>
      </c>
      <c r="M15316" s="96">
        <f t="shared" si="485"/>
        <v>1</v>
      </c>
      <c r="N15316" s="273"/>
    </row>
    <row r="15317" spans="11:14" x14ac:dyDescent="0.25">
      <c r="K15317" s="180">
        <f t="shared" si="484"/>
        <v>0</v>
      </c>
      <c r="M15317" s="96">
        <f t="shared" si="485"/>
        <v>1</v>
      </c>
      <c r="N15317" s="273"/>
    </row>
    <row r="15318" spans="11:14" x14ac:dyDescent="0.25">
      <c r="K15318" s="180">
        <f t="shared" si="484"/>
        <v>0</v>
      </c>
      <c r="M15318" s="96">
        <f t="shared" si="485"/>
        <v>1</v>
      </c>
      <c r="N15318" s="273"/>
    </row>
    <row r="15319" spans="11:14" x14ac:dyDescent="0.25">
      <c r="K15319" s="180">
        <f t="shared" si="484"/>
        <v>0</v>
      </c>
      <c r="M15319" s="96">
        <f t="shared" si="485"/>
        <v>1</v>
      </c>
      <c r="N15319" s="273"/>
    </row>
    <row r="15320" spans="11:14" x14ac:dyDescent="0.25">
      <c r="K15320" s="180">
        <f t="shared" si="484"/>
        <v>0</v>
      </c>
      <c r="M15320" s="96">
        <f t="shared" si="485"/>
        <v>1</v>
      </c>
      <c r="N15320" s="273"/>
    </row>
    <row r="15321" spans="11:14" x14ac:dyDescent="0.25">
      <c r="K15321" s="180">
        <f t="shared" si="484"/>
        <v>0</v>
      </c>
      <c r="M15321" s="96">
        <f t="shared" si="485"/>
        <v>1</v>
      </c>
      <c r="N15321" s="273"/>
    </row>
    <row r="15322" spans="11:14" x14ac:dyDescent="0.25">
      <c r="K15322" s="180">
        <f t="shared" si="484"/>
        <v>0</v>
      </c>
      <c r="M15322" s="96">
        <f t="shared" si="485"/>
        <v>1</v>
      </c>
      <c r="N15322" s="273"/>
    </row>
    <row r="15323" spans="11:14" x14ac:dyDescent="0.25">
      <c r="K15323" s="180">
        <f t="shared" si="484"/>
        <v>0</v>
      </c>
      <c r="M15323" s="96">
        <f t="shared" si="485"/>
        <v>1</v>
      </c>
      <c r="N15323" s="273"/>
    </row>
    <row r="15324" spans="11:14" x14ac:dyDescent="0.25">
      <c r="K15324" s="180">
        <f t="shared" si="484"/>
        <v>0</v>
      </c>
      <c r="M15324" s="96">
        <f t="shared" si="485"/>
        <v>1</v>
      </c>
      <c r="N15324" s="273"/>
    </row>
    <row r="15325" spans="11:14" x14ac:dyDescent="0.25">
      <c r="K15325" s="180">
        <f t="shared" si="484"/>
        <v>0</v>
      </c>
      <c r="M15325" s="96">
        <f t="shared" si="485"/>
        <v>1</v>
      </c>
      <c r="N15325" s="273"/>
    </row>
    <row r="15326" spans="11:14" x14ac:dyDescent="0.25">
      <c r="K15326" s="180">
        <f t="shared" si="484"/>
        <v>0</v>
      </c>
      <c r="M15326" s="96">
        <f t="shared" si="485"/>
        <v>1</v>
      </c>
      <c r="N15326" s="273"/>
    </row>
    <row r="15327" spans="11:14" x14ac:dyDescent="0.25">
      <c r="K15327" s="180">
        <f t="shared" si="484"/>
        <v>0</v>
      </c>
      <c r="M15327" s="96">
        <f t="shared" si="485"/>
        <v>1</v>
      </c>
      <c r="N15327" s="273"/>
    </row>
    <row r="15328" spans="11:14" x14ac:dyDescent="0.25">
      <c r="K15328" s="180">
        <f t="shared" si="484"/>
        <v>0</v>
      </c>
      <c r="M15328" s="96">
        <f t="shared" si="485"/>
        <v>1</v>
      </c>
      <c r="N15328" s="273"/>
    </row>
    <row r="15329" spans="11:14" x14ac:dyDescent="0.25">
      <c r="K15329" s="180">
        <f t="shared" si="484"/>
        <v>0</v>
      </c>
      <c r="M15329" s="96">
        <f t="shared" si="485"/>
        <v>1</v>
      </c>
      <c r="N15329" s="273"/>
    </row>
    <row r="15330" spans="11:14" x14ac:dyDescent="0.25">
      <c r="K15330" s="180">
        <f t="shared" si="484"/>
        <v>0</v>
      </c>
      <c r="M15330" s="96">
        <f t="shared" si="485"/>
        <v>1</v>
      </c>
      <c r="N15330" s="273"/>
    </row>
    <row r="15331" spans="11:14" x14ac:dyDescent="0.25">
      <c r="K15331" s="180">
        <f t="shared" si="484"/>
        <v>0</v>
      </c>
      <c r="M15331" s="96">
        <f t="shared" si="485"/>
        <v>1</v>
      </c>
      <c r="N15331" s="273"/>
    </row>
    <row r="15332" spans="11:14" x14ac:dyDescent="0.25">
      <c r="K15332" s="180">
        <f t="shared" si="484"/>
        <v>0</v>
      </c>
      <c r="M15332" s="96">
        <f t="shared" si="485"/>
        <v>1</v>
      </c>
      <c r="N15332" s="273"/>
    </row>
    <row r="15333" spans="11:14" x14ac:dyDescent="0.25">
      <c r="K15333" s="180">
        <f t="shared" si="484"/>
        <v>0</v>
      </c>
      <c r="M15333" s="96">
        <f t="shared" si="485"/>
        <v>1</v>
      </c>
      <c r="N15333" s="273"/>
    </row>
    <row r="15334" spans="11:14" x14ac:dyDescent="0.25">
      <c r="K15334" s="180">
        <f t="shared" si="484"/>
        <v>0</v>
      </c>
      <c r="M15334" s="96">
        <f t="shared" si="485"/>
        <v>1</v>
      </c>
      <c r="N15334" s="273"/>
    </row>
    <row r="15335" spans="11:14" x14ac:dyDescent="0.25">
      <c r="K15335" s="180">
        <f t="shared" si="484"/>
        <v>0</v>
      </c>
      <c r="M15335" s="96">
        <f t="shared" si="485"/>
        <v>1</v>
      </c>
      <c r="N15335" s="273"/>
    </row>
    <row r="15336" spans="11:14" x14ac:dyDescent="0.25">
      <c r="K15336" s="180">
        <f t="shared" si="484"/>
        <v>0</v>
      </c>
      <c r="M15336" s="96">
        <f t="shared" si="485"/>
        <v>1</v>
      </c>
      <c r="N15336" s="273"/>
    </row>
    <row r="15337" spans="11:14" x14ac:dyDescent="0.25">
      <c r="K15337" s="180">
        <f t="shared" si="484"/>
        <v>0</v>
      </c>
      <c r="M15337" s="96">
        <f t="shared" si="485"/>
        <v>1</v>
      </c>
      <c r="N15337" s="273"/>
    </row>
    <row r="15338" spans="11:14" x14ac:dyDescent="0.25">
      <c r="K15338" s="180">
        <f t="shared" ref="K15338:K15401" si="486">IF(ctConta="",K15337+F15338,IF(I15338=ctConta,K15337+F15338,K15337))</f>
        <v>0</v>
      </c>
      <c r="M15338" s="96">
        <f t="shared" si="485"/>
        <v>1</v>
      </c>
      <c r="N15338" s="273"/>
    </row>
    <row r="15339" spans="11:14" x14ac:dyDescent="0.25">
      <c r="K15339" s="180">
        <f t="shared" si="486"/>
        <v>0</v>
      </c>
      <c r="M15339" s="96">
        <f t="shared" si="485"/>
        <v>1</v>
      </c>
      <c r="N15339" s="273"/>
    </row>
    <row r="15340" spans="11:14" x14ac:dyDescent="0.25">
      <c r="K15340" s="180">
        <f t="shared" si="486"/>
        <v>0</v>
      </c>
      <c r="M15340" s="96">
        <f t="shared" si="485"/>
        <v>1</v>
      </c>
      <c r="N15340" s="273"/>
    </row>
    <row r="15341" spans="11:14" x14ac:dyDescent="0.25">
      <c r="K15341" s="180">
        <f t="shared" si="486"/>
        <v>0</v>
      </c>
      <c r="M15341" s="96">
        <f t="shared" si="485"/>
        <v>1</v>
      </c>
      <c r="N15341" s="273"/>
    </row>
    <row r="15342" spans="11:14" x14ac:dyDescent="0.25">
      <c r="K15342" s="180">
        <f t="shared" si="486"/>
        <v>0</v>
      </c>
      <c r="M15342" s="96">
        <f t="shared" si="485"/>
        <v>1</v>
      </c>
      <c r="N15342" s="273"/>
    </row>
    <row r="15343" spans="11:14" x14ac:dyDescent="0.25">
      <c r="K15343" s="180">
        <f t="shared" si="486"/>
        <v>0</v>
      </c>
      <c r="M15343" s="96">
        <f t="shared" si="485"/>
        <v>1</v>
      </c>
      <c r="N15343" s="273"/>
    </row>
    <row r="15344" spans="11:14" x14ac:dyDescent="0.25">
      <c r="K15344" s="180">
        <f t="shared" si="486"/>
        <v>0</v>
      </c>
      <c r="M15344" s="96">
        <f t="shared" si="485"/>
        <v>1</v>
      </c>
      <c r="N15344" s="273"/>
    </row>
    <row r="15345" spans="11:14" x14ac:dyDescent="0.25">
      <c r="K15345" s="180">
        <f t="shared" si="486"/>
        <v>0</v>
      </c>
      <c r="M15345" s="96">
        <f t="shared" si="485"/>
        <v>1</v>
      </c>
      <c r="N15345" s="273"/>
    </row>
    <row r="15346" spans="11:14" x14ac:dyDescent="0.25">
      <c r="K15346" s="180">
        <f t="shared" si="486"/>
        <v>0</v>
      </c>
      <c r="M15346" s="96">
        <f t="shared" si="485"/>
        <v>1</v>
      </c>
      <c r="N15346" s="273"/>
    </row>
    <row r="15347" spans="11:14" x14ac:dyDescent="0.25">
      <c r="K15347" s="180">
        <f t="shared" si="486"/>
        <v>0</v>
      </c>
      <c r="M15347" s="96">
        <f t="shared" si="485"/>
        <v>1</v>
      </c>
      <c r="N15347" s="273"/>
    </row>
    <row r="15348" spans="11:14" x14ac:dyDescent="0.25">
      <c r="K15348" s="180">
        <f t="shared" si="486"/>
        <v>0</v>
      </c>
      <c r="M15348" s="96">
        <f t="shared" si="485"/>
        <v>1</v>
      </c>
      <c r="N15348" s="273"/>
    </row>
    <row r="15349" spans="11:14" x14ac:dyDescent="0.25">
      <c r="K15349" s="180">
        <f t="shared" si="486"/>
        <v>0</v>
      </c>
      <c r="M15349" s="96">
        <f t="shared" si="485"/>
        <v>1</v>
      </c>
      <c r="N15349" s="273"/>
    </row>
    <row r="15350" spans="11:14" x14ac:dyDescent="0.25">
      <c r="K15350" s="180">
        <f t="shared" si="486"/>
        <v>0</v>
      </c>
      <c r="M15350" s="96">
        <f t="shared" si="485"/>
        <v>1</v>
      </c>
      <c r="N15350" s="273"/>
    </row>
    <row r="15351" spans="11:14" x14ac:dyDescent="0.25">
      <c r="K15351" s="180">
        <f t="shared" si="486"/>
        <v>0</v>
      </c>
      <c r="M15351" s="96">
        <f t="shared" si="485"/>
        <v>1</v>
      </c>
      <c r="N15351" s="273"/>
    </row>
    <row r="15352" spans="11:14" x14ac:dyDescent="0.25">
      <c r="K15352" s="180">
        <f t="shared" si="486"/>
        <v>0</v>
      </c>
      <c r="M15352" s="96">
        <f t="shared" si="485"/>
        <v>1</v>
      </c>
      <c r="N15352" s="273"/>
    </row>
    <row r="15353" spans="11:14" x14ac:dyDescent="0.25">
      <c r="K15353" s="180">
        <f t="shared" si="486"/>
        <v>0</v>
      </c>
      <c r="M15353" s="96">
        <f t="shared" si="485"/>
        <v>1</v>
      </c>
      <c r="N15353" s="273"/>
    </row>
    <row r="15354" spans="11:14" x14ac:dyDescent="0.25">
      <c r="K15354" s="180">
        <f t="shared" si="486"/>
        <v>0</v>
      </c>
      <c r="M15354" s="96">
        <f t="shared" si="485"/>
        <v>1</v>
      </c>
      <c r="N15354" s="273"/>
    </row>
    <row r="15355" spans="11:14" x14ac:dyDescent="0.25">
      <c r="K15355" s="180">
        <f t="shared" si="486"/>
        <v>0</v>
      </c>
      <c r="M15355" s="96">
        <f t="shared" si="485"/>
        <v>1</v>
      </c>
      <c r="N15355" s="273"/>
    </row>
    <row r="15356" spans="11:14" x14ac:dyDescent="0.25">
      <c r="K15356" s="180">
        <f t="shared" si="486"/>
        <v>0</v>
      </c>
      <c r="M15356" s="96">
        <f t="shared" si="485"/>
        <v>1</v>
      </c>
      <c r="N15356" s="273"/>
    </row>
    <row r="15357" spans="11:14" x14ac:dyDescent="0.25">
      <c r="K15357" s="180">
        <f t="shared" si="486"/>
        <v>0</v>
      </c>
      <c r="M15357" s="96">
        <f t="shared" si="485"/>
        <v>1</v>
      </c>
      <c r="N15357" s="273"/>
    </row>
    <row r="15358" spans="11:14" x14ac:dyDescent="0.25">
      <c r="K15358" s="180">
        <f t="shared" si="486"/>
        <v>0</v>
      </c>
      <c r="M15358" s="96">
        <f t="shared" si="485"/>
        <v>1</v>
      </c>
      <c r="N15358" s="273"/>
    </row>
    <row r="15359" spans="11:14" x14ac:dyDescent="0.25">
      <c r="K15359" s="180">
        <f t="shared" si="486"/>
        <v>0</v>
      </c>
      <c r="M15359" s="96">
        <f t="shared" si="485"/>
        <v>1</v>
      </c>
      <c r="N15359" s="273"/>
    </row>
    <row r="15360" spans="11:14" x14ac:dyDescent="0.25">
      <c r="K15360" s="180">
        <f t="shared" si="486"/>
        <v>0</v>
      </c>
      <c r="M15360" s="96">
        <f t="shared" si="485"/>
        <v>1</v>
      </c>
      <c r="N15360" s="273"/>
    </row>
    <row r="15361" spans="11:14" x14ac:dyDescent="0.25">
      <c r="K15361" s="180">
        <f t="shared" si="486"/>
        <v>0</v>
      </c>
      <c r="M15361" s="96">
        <f t="shared" si="485"/>
        <v>1</v>
      </c>
      <c r="N15361" s="273"/>
    </row>
    <row r="15362" spans="11:14" x14ac:dyDescent="0.25">
      <c r="K15362" s="180">
        <f t="shared" si="486"/>
        <v>0</v>
      </c>
      <c r="M15362" s="96">
        <f t="shared" si="485"/>
        <v>1</v>
      </c>
      <c r="N15362" s="273"/>
    </row>
    <row r="15363" spans="11:14" x14ac:dyDescent="0.25">
      <c r="K15363" s="180">
        <f t="shared" si="486"/>
        <v>0</v>
      </c>
      <c r="M15363" s="96">
        <f t="shared" si="485"/>
        <v>1</v>
      </c>
      <c r="N15363" s="273"/>
    </row>
    <row r="15364" spans="11:14" x14ac:dyDescent="0.25">
      <c r="K15364" s="180">
        <f t="shared" si="486"/>
        <v>0</v>
      </c>
      <c r="M15364" s="96">
        <f t="shared" si="485"/>
        <v>1</v>
      </c>
      <c r="N15364" s="273"/>
    </row>
    <row r="15365" spans="11:14" x14ac:dyDescent="0.25">
      <c r="K15365" s="180">
        <f t="shared" si="486"/>
        <v>0</v>
      </c>
      <c r="M15365" s="96">
        <f t="shared" si="485"/>
        <v>1</v>
      </c>
      <c r="N15365" s="273"/>
    </row>
    <row r="15366" spans="11:14" x14ac:dyDescent="0.25">
      <c r="K15366" s="180">
        <f t="shared" si="486"/>
        <v>0</v>
      </c>
      <c r="M15366" s="96">
        <f t="shared" si="485"/>
        <v>1</v>
      </c>
      <c r="N15366" s="273"/>
    </row>
    <row r="15367" spans="11:14" x14ac:dyDescent="0.25">
      <c r="K15367" s="180">
        <f t="shared" si="486"/>
        <v>0</v>
      </c>
      <c r="M15367" s="96">
        <f t="shared" si="485"/>
        <v>1</v>
      </c>
      <c r="N15367" s="273"/>
    </row>
    <row r="15368" spans="11:14" x14ac:dyDescent="0.25">
      <c r="K15368" s="180">
        <f t="shared" si="486"/>
        <v>0</v>
      </c>
      <c r="M15368" s="96">
        <f t="shared" si="485"/>
        <v>1</v>
      </c>
      <c r="N15368" s="273"/>
    </row>
    <row r="15369" spans="11:14" x14ac:dyDescent="0.25">
      <c r="K15369" s="180">
        <f t="shared" si="486"/>
        <v>0</v>
      </c>
      <c r="M15369" s="96">
        <f t="shared" si="485"/>
        <v>1</v>
      </c>
      <c r="N15369" s="273"/>
    </row>
    <row r="15370" spans="11:14" x14ac:dyDescent="0.25">
      <c r="K15370" s="180">
        <f t="shared" si="486"/>
        <v>0</v>
      </c>
      <c r="M15370" s="96">
        <f t="shared" si="485"/>
        <v>1</v>
      </c>
      <c r="N15370" s="273"/>
    </row>
    <row r="15371" spans="11:14" x14ac:dyDescent="0.25">
      <c r="K15371" s="180">
        <f t="shared" si="486"/>
        <v>0</v>
      </c>
      <c r="M15371" s="96">
        <f t="shared" si="485"/>
        <v>1</v>
      </c>
      <c r="N15371" s="273"/>
    </row>
    <row r="15372" spans="11:14" x14ac:dyDescent="0.25">
      <c r="K15372" s="180">
        <f t="shared" si="486"/>
        <v>0</v>
      </c>
      <c r="M15372" s="96">
        <f t="shared" si="485"/>
        <v>1</v>
      </c>
      <c r="N15372" s="273"/>
    </row>
    <row r="15373" spans="11:14" x14ac:dyDescent="0.25">
      <c r="K15373" s="180">
        <f t="shared" si="486"/>
        <v>0</v>
      </c>
      <c r="M15373" s="96">
        <f t="shared" si="485"/>
        <v>1</v>
      </c>
      <c r="N15373" s="273"/>
    </row>
    <row r="15374" spans="11:14" x14ac:dyDescent="0.25">
      <c r="K15374" s="180">
        <f t="shared" si="486"/>
        <v>0</v>
      </c>
      <c r="M15374" s="96">
        <f t="shared" si="485"/>
        <v>1</v>
      </c>
      <c r="N15374" s="273"/>
    </row>
    <row r="15375" spans="11:14" x14ac:dyDescent="0.25">
      <c r="K15375" s="180">
        <f t="shared" si="486"/>
        <v>0</v>
      </c>
      <c r="M15375" s="96">
        <f t="shared" si="485"/>
        <v>1</v>
      </c>
      <c r="N15375" s="273"/>
    </row>
    <row r="15376" spans="11:14" x14ac:dyDescent="0.25">
      <c r="K15376" s="180">
        <f t="shared" si="486"/>
        <v>0</v>
      </c>
      <c r="M15376" s="96">
        <f t="shared" si="485"/>
        <v>1</v>
      </c>
      <c r="N15376" s="273"/>
    </row>
    <row r="15377" spans="11:14" x14ac:dyDescent="0.25">
      <c r="K15377" s="180">
        <f t="shared" si="486"/>
        <v>0</v>
      </c>
      <c r="M15377" s="96">
        <f t="shared" ref="M15377:M15440" si="487">UltimoDia(D15377)</f>
        <v>1</v>
      </c>
      <c r="N15377" s="273"/>
    </row>
    <row r="15378" spans="11:14" x14ac:dyDescent="0.25">
      <c r="K15378" s="180">
        <f t="shared" si="486"/>
        <v>0</v>
      </c>
      <c r="M15378" s="96">
        <f t="shared" si="487"/>
        <v>1</v>
      </c>
      <c r="N15378" s="273"/>
    </row>
    <row r="15379" spans="11:14" x14ac:dyDescent="0.25">
      <c r="K15379" s="180">
        <f t="shared" si="486"/>
        <v>0</v>
      </c>
      <c r="M15379" s="96">
        <f t="shared" si="487"/>
        <v>1</v>
      </c>
      <c r="N15379" s="273"/>
    </row>
    <row r="15380" spans="11:14" x14ac:dyDescent="0.25">
      <c r="K15380" s="180">
        <f t="shared" si="486"/>
        <v>0</v>
      </c>
      <c r="M15380" s="96">
        <f t="shared" si="487"/>
        <v>1</v>
      </c>
      <c r="N15380" s="273"/>
    </row>
    <row r="15381" spans="11:14" x14ac:dyDescent="0.25">
      <c r="K15381" s="180">
        <f t="shared" si="486"/>
        <v>0</v>
      </c>
      <c r="M15381" s="96">
        <f t="shared" si="487"/>
        <v>1</v>
      </c>
      <c r="N15381" s="273"/>
    </row>
    <row r="15382" spans="11:14" x14ac:dyDescent="0.25">
      <c r="K15382" s="180">
        <f t="shared" si="486"/>
        <v>0</v>
      </c>
      <c r="M15382" s="96">
        <f t="shared" si="487"/>
        <v>1</v>
      </c>
      <c r="N15382" s="273"/>
    </row>
    <row r="15383" spans="11:14" x14ac:dyDescent="0.25">
      <c r="K15383" s="180">
        <f t="shared" si="486"/>
        <v>0</v>
      </c>
      <c r="M15383" s="96">
        <f t="shared" si="487"/>
        <v>1</v>
      </c>
      <c r="N15383" s="273"/>
    </row>
    <row r="15384" spans="11:14" x14ac:dyDescent="0.25">
      <c r="K15384" s="180">
        <f t="shared" si="486"/>
        <v>0</v>
      </c>
      <c r="M15384" s="96">
        <f t="shared" si="487"/>
        <v>1</v>
      </c>
      <c r="N15384" s="273"/>
    </row>
    <row r="15385" spans="11:14" x14ac:dyDescent="0.25">
      <c r="K15385" s="180">
        <f t="shared" si="486"/>
        <v>0</v>
      </c>
      <c r="M15385" s="96">
        <f t="shared" si="487"/>
        <v>1</v>
      </c>
      <c r="N15385" s="273"/>
    </row>
    <row r="15386" spans="11:14" x14ac:dyDescent="0.25">
      <c r="K15386" s="180">
        <f t="shared" si="486"/>
        <v>0</v>
      </c>
      <c r="M15386" s="96">
        <f t="shared" si="487"/>
        <v>1</v>
      </c>
      <c r="N15386" s="273"/>
    </row>
    <row r="15387" spans="11:14" x14ac:dyDescent="0.25">
      <c r="K15387" s="180">
        <f t="shared" si="486"/>
        <v>0</v>
      </c>
      <c r="M15387" s="96">
        <f t="shared" si="487"/>
        <v>1</v>
      </c>
      <c r="N15387" s="273"/>
    </row>
    <row r="15388" spans="11:14" x14ac:dyDescent="0.25">
      <c r="K15388" s="180">
        <f t="shared" si="486"/>
        <v>0</v>
      </c>
      <c r="M15388" s="96">
        <f t="shared" si="487"/>
        <v>1</v>
      </c>
      <c r="N15388" s="273"/>
    </row>
    <row r="15389" spans="11:14" x14ac:dyDescent="0.25">
      <c r="K15389" s="180">
        <f t="shared" si="486"/>
        <v>0</v>
      </c>
      <c r="M15389" s="96">
        <f t="shared" si="487"/>
        <v>1</v>
      </c>
      <c r="N15389" s="273"/>
    </row>
    <row r="15390" spans="11:14" x14ac:dyDescent="0.25">
      <c r="K15390" s="180">
        <f t="shared" si="486"/>
        <v>0</v>
      </c>
      <c r="M15390" s="96">
        <f t="shared" si="487"/>
        <v>1</v>
      </c>
      <c r="N15390" s="273"/>
    </row>
    <row r="15391" spans="11:14" x14ac:dyDescent="0.25">
      <c r="K15391" s="180">
        <f t="shared" si="486"/>
        <v>0</v>
      </c>
      <c r="M15391" s="96">
        <f t="shared" si="487"/>
        <v>1</v>
      </c>
      <c r="N15391" s="273"/>
    </row>
    <row r="15392" spans="11:14" x14ac:dyDescent="0.25">
      <c r="K15392" s="180">
        <f t="shared" si="486"/>
        <v>0</v>
      </c>
      <c r="M15392" s="96">
        <f t="shared" si="487"/>
        <v>1</v>
      </c>
      <c r="N15392" s="273"/>
    </row>
    <row r="15393" spans="11:14" x14ac:dyDescent="0.25">
      <c r="K15393" s="180">
        <f t="shared" si="486"/>
        <v>0</v>
      </c>
      <c r="M15393" s="96">
        <f t="shared" si="487"/>
        <v>1</v>
      </c>
      <c r="N15393" s="273"/>
    </row>
    <row r="15394" spans="11:14" x14ac:dyDescent="0.25">
      <c r="K15394" s="180">
        <f t="shared" si="486"/>
        <v>0</v>
      </c>
      <c r="M15394" s="96">
        <f t="shared" si="487"/>
        <v>1</v>
      </c>
      <c r="N15394" s="273"/>
    </row>
    <row r="15395" spans="11:14" x14ac:dyDescent="0.25">
      <c r="K15395" s="180">
        <f t="shared" si="486"/>
        <v>0</v>
      </c>
      <c r="M15395" s="96">
        <f t="shared" si="487"/>
        <v>1</v>
      </c>
      <c r="N15395" s="273"/>
    </row>
    <row r="15396" spans="11:14" x14ac:dyDescent="0.25">
      <c r="K15396" s="180">
        <f t="shared" si="486"/>
        <v>0</v>
      </c>
      <c r="M15396" s="96">
        <f t="shared" si="487"/>
        <v>1</v>
      </c>
      <c r="N15396" s="273"/>
    </row>
    <row r="15397" spans="11:14" x14ac:dyDescent="0.25">
      <c r="K15397" s="180">
        <f t="shared" si="486"/>
        <v>0</v>
      </c>
      <c r="M15397" s="96">
        <f t="shared" si="487"/>
        <v>1</v>
      </c>
      <c r="N15397" s="273"/>
    </row>
    <row r="15398" spans="11:14" x14ac:dyDescent="0.25">
      <c r="K15398" s="180">
        <f t="shared" si="486"/>
        <v>0</v>
      </c>
      <c r="M15398" s="96">
        <f t="shared" si="487"/>
        <v>1</v>
      </c>
      <c r="N15398" s="273"/>
    </row>
    <row r="15399" spans="11:14" x14ac:dyDescent="0.25">
      <c r="K15399" s="180">
        <f t="shared" si="486"/>
        <v>0</v>
      </c>
      <c r="M15399" s="96">
        <f t="shared" si="487"/>
        <v>1</v>
      </c>
      <c r="N15399" s="273"/>
    </row>
    <row r="15400" spans="11:14" x14ac:dyDescent="0.25">
      <c r="K15400" s="180">
        <f t="shared" si="486"/>
        <v>0</v>
      </c>
      <c r="M15400" s="96">
        <f t="shared" si="487"/>
        <v>1</v>
      </c>
      <c r="N15400" s="273"/>
    </row>
    <row r="15401" spans="11:14" x14ac:dyDescent="0.25">
      <c r="K15401" s="180">
        <f t="shared" si="486"/>
        <v>0</v>
      </c>
      <c r="M15401" s="96">
        <f t="shared" si="487"/>
        <v>1</v>
      </c>
      <c r="N15401" s="273"/>
    </row>
    <row r="15402" spans="11:14" x14ac:dyDescent="0.25">
      <c r="K15402" s="180">
        <f t="shared" ref="K15402:K15465" si="488">IF(ctConta="",K15401+F15402,IF(I15402=ctConta,K15401+F15402,K15401))</f>
        <v>0</v>
      </c>
      <c r="M15402" s="96">
        <f t="shared" si="487"/>
        <v>1</v>
      </c>
      <c r="N15402" s="273"/>
    </row>
    <row r="15403" spans="11:14" x14ac:dyDescent="0.25">
      <c r="K15403" s="180">
        <f t="shared" si="488"/>
        <v>0</v>
      </c>
      <c r="M15403" s="96">
        <f t="shared" si="487"/>
        <v>1</v>
      </c>
      <c r="N15403" s="273"/>
    </row>
    <row r="15404" spans="11:14" x14ac:dyDescent="0.25">
      <c r="K15404" s="180">
        <f t="shared" si="488"/>
        <v>0</v>
      </c>
      <c r="M15404" s="96">
        <f t="shared" si="487"/>
        <v>1</v>
      </c>
      <c r="N15404" s="273"/>
    </row>
    <row r="15405" spans="11:14" x14ac:dyDescent="0.25">
      <c r="K15405" s="180">
        <f t="shared" si="488"/>
        <v>0</v>
      </c>
      <c r="M15405" s="96">
        <f t="shared" si="487"/>
        <v>1</v>
      </c>
      <c r="N15405" s="273"/>
    </row>
    <row r="15406" spans="11:14" x14ac:dyDescent="0.25">
      <c r="K15406" s="180">
        <f t="shared" si="488"/>
        <v>0</v>
      </c>
      <c r="M15406" s="96">
        <f t="shared" si="487"/>
        <v>1</v>
      </c>
      <c r="N15406" s="273"/>
    </row>
    <row r="15407" spans="11:14" x14ac:dyDescent="0.25">
      <c r="K15407" s="180">
        <f t="shared" si="488"/>
        <v>0</v>
      </c>
      <c r="M15407" s="96">
        <f t="shared" si="487"/>
        <v>1</v>
      </c>
      <c r="N15407" s="273"/>
    </row>
    <row r="15408" spans="11:14" x14ac:dyDescent="0.25">
      <c r="K15408" s="180">
        <f t="shared" si="488"/>
        <v>0</v>
      </c>
      <c r="M15408" s="96">
        <f t="shared" si="487"/>
        <v>1</v>
      </c>
      <c r="N15408" s="273"/>
    </row>
    <row r="15409" spans="11:14" x14ac:dyDescent="0.25">
      <c r="K15409" s="180">
        <f t="shared" si="488"/>
        <v>0</v>
      </c>
      <c r="M15409" s="96">
        <f t="shared" si="487"/>
        <v>1</v>
      </c>
      <c r="N15409" s="273"/>
    </row>
    <row r="15410" spans="11:14" x14ac:dyDescent="0.25">
      <c r="K15410" s="180">
        <f t="shared" si="488"/>
        <v>0</v>
      </c>
      <c r="M15410" s="96">
        <f t="shared" si="487"/>
        <v>1</v>
      </c>
      <c r="N15410" s="273"/>
    </row>
    <row r="15411" spans="11:14" x14ac:dyDescent="0.25">
      <c r="K15411" s="180">
        <f t="shared" si="488"/>
        <v>0</v>
      </c>
      <c r="M15411" s="96">
        <f t="shared" si="487"/>
        <v>1</v>
      </c>
      <c r="N15411" s="273"/>
    </row>
    <row r="15412" spans="11:14" x14ac:dyDescent="0.25">
      <c r="K15412" s="180">
        <f t="shared" si="488"/>
        <v>0</v>
      </c>
      <c r="M15412" s="96">
        <f t="shared" si="487"/>
        <v>1</v>
      </c>
      <c r="N15412" s="273"/>
    </row>
    <row r="15413" spans="11:14" x14ac:dyDescent="0.25">
      <c r="K15413" s="180">
        <f t="shared" si="488"/>
        <v>0</v>
      </c>
      <c r="M15413" s="96">
        <f t="shared" si="487"/>
        <v>1</v>
      </c>
      <c r="N15413" s="273"/>
    </row>
    <row r="15414" spans="11:14" x14ac:dyDescent="0.25">
      <c r="K15414" s="180">
        <f t="shared" si="488"/>
        <v>0</v>
      </c>
      <c r="M15414" s="96">
        <f t="shared" si="487"/>
        <v>1</v>
      </c>
      <c r="N15414" s="273"/>
    </row>
    <row r="15415" spans="11:14" x14ac:dyDescent="0.25">
      <c r="K15415" s="180">
        <f t="shared" si="488"/>
        <v>0</v>
      </c>
      <c r="M15415" s="96">
        <f t="shared" si="487"/>
        <v>1</v>
      </c>
      <c r="N15415" s="273"/>
    </row>
    <row r="15416" spans="11:14" x14ac:dyDescent="0.25">
      <c r="K15416" s="180">
        <f t="shared" si="488"/>
        <v>0</v>
      </c>
      <c r="M15416" s="96">
        <f t="shared" si="487"/>
        <v>1</v>
      </c>
      <c r="N15416" s="273"/>
    </row>
    <row r="15417" spans="11:14" x14ac:dyDescent="0.25">
      <c r="K15417" s="180">
        <f t="shared" si="488"/>
        <v>0</v>
      </c>
      <c r="M15417" s="96">
        <f t="shared" si="487"/>
        <v>1</v>
      </c>
      <c r="N15417" s="273"/>
    </row>
    <row r="15418" spans="11:14" x14ac:dyDescent="0.25">
      <c r="K15418" s="180">
        <f t="shared" si="488"/>
        <v>0</v>
      </c>
      <c r="M15418" s="96">
        <f t="shared" si="487"/>
        <v>1</v>
      </c>
      <c r="N15418" s="273"/>
    </row>
    <row r="15419" spans="11:14" x14ac:dyDescent="0.25">
      <c r="K15419" s="180">
        <f t="shared" si="488"/>
        <v>0</v>
      </c>
      <c r="M15419" s="96">
        <f t="shared" si="487"/>
        <v>1</v>
      </c>
      <c r="N15419" s="273"/>
    </row>
    <row r="15420" spans="11:14" x14ac:dyDescent="0.25">
      <c r="K15420" s="180">
        <f t="shared" si="488"/>
        <v>0</v>
      </c>
      <c r="M15420" s="96">
        <f t="shared" si="487"/>
        <v>1</v>
      </c>
      <c r="N15420" s="273"/>
    </row>
    <row r="15421" spans="11:14" x14ac:dyDescent="0.25">
      <c r="K15421" s="180">
        <f t="shared" si="488"/>
        <v>0</v>
      </c>
      <c r="M15421" s="96">
        <f t="shared" si="487"/>
        <v>1</v>
      </c>
      <c r="N15421" s="273"/>
    </row>
    <row r="15422" spans="11:14" x14ac:dyDescent="0.25">
      <c r="K15422" s="180">
        <f t="shared" si="488"/>
        <v>0</v>
      </c>
      <c r="M15422" s="96">
        <f t="shared" si="487"/>
        <v>1</v>
      </c>
      <c r="N15422" s="273"/>
    </row>
    <row r="15423" spans="11:14" x14ac:dyDescent="0.25">
      <c r="K15423" s="180">
        <f t="shared" si="488"/>
        <v>0</v>
      </c>
      <c r="M15423" s="96">
        <f t="shared" si="487"/>
        <v>1</v>
      </c>
      <c r="N15423" s="273"/>
    </row>
    <row r="15424" spans="11:14" x14ac:dyDescent="0.25">
      <c r="K15424" s="180">
        <f t="shared" si="488"/>
        <v>0</v>
      </c>
      <c r="M15424" s="96">
        <f t="shared" si="487"/>
        <v>1</v>
      </c>
      <c r="N15424" s="273"/>
    </row>
    <row r="15425" spans="11:14" x14ac:dyDescent="0.25">
      <c r="K15425" s="180">
        <f t="shared" si="488"/>
        <v>0</v>
      </c>
      <c r="M15425" s="96">
        <f t="shared" si="487"/>
        <v>1</v>
      </c>
      <c r="N15425" s="273"/>
    </row>
    <row r="15426" spans="11:14" x14ac:dyDescent="0.25">
      <c r="K15426" s="180">
        <f t="shared" si="488"/>
        <v>0</v>
      </c>
      <c r="M15426" s="96">
        <f t="shared" si="487"/>
        <v>1</v>
      </c>
      <c r="N15426" s="273"/>
    </row>
    <row r="15427" spans="11:14" x14ac:dyDescent="0.25">
      <c r="K15427" s="180">
        <f t="shared" si="488"/>
        <v>0</v>
      </c>
      <c r="M15427" s="96">
        <f t="shared" si="487"/>
        <v>1</v>
      </c>
      <c r="N15427" s="273"/>
    </row>
    <row r="15428" spans="11:14" x14ac:dyDescent="0.25">
      <c r="K15428" s="180">
        <f t="shared" si="488"/>
        <v>0</v>
      </c>
      <c r="M15428" s="96">
        <f t="shared" si="487"/>
        <v>1</v>
      </c>
      <c r="N15428" s="273"/>
    </row>
    <row r="15429" spans="11:14" x14ac:dyDescent="0.25">
      <c r="K15429" s="180">
        <f t="shared" si="488"/>
        <v>0</v>
      </c>
      <c r="M15429" s="96">
        <f t="shared" si="487"/>
        <v>1</v>
      </c>
      <c r="N15429" s="273"/>
    </row>
    <row r="15430" spans="11:14" x14ac:dyDescent="0.25">
      <c r="K15430" s="180">
        <f t="shared" si="488"/>
        <v>0</v>
      </c>
      <c r="M15430" s="96">
        <f t="shared" si="487"/>
        <v>1</v>
      </c>
      <c r="N15430" s="273"/>
    </row>
    <row r="15431" spans="11:14" x14ac:dyDescent="0.25">
      <c r="K15431" s="180">
        <f t="shared" si="488"/>
        <v>0</v>
      </c>
      <c r="M15431" s="96">
        <f t="shared" si="487"/>
        <v>1</v>
      </c>
      <c r="N15431" s="273"/>
    </row>
    <row r="15432" spans="11:14" x14ac:dyDescent="0.25">
      <c r="K15432" s="180">
        <f t="shared" si="488"/>
        <v>0</v>
      </c>
      <c r="M15432" s="96">
        <f t="shared" si="487"/>
        <v>1</v>
      </c>
      <c r="N15432" s="273"/>
    </row>
    <row r="15433" spans="11:14" x14ac:dyDescent="0.25">
      <c r="K15433" s="180">
        <f t="shared" si="488"/>
        <v>0</v>
      </c>
      <c r="M15433" s="96">
        <f t="shared" si="487"/>
        <v>1</v>
      </c>
      <c r="N15433" s="273"/>
    </row>
    <row r="15434" spans="11:14" x14ac:dyDescent="0.25">
      <c r="K15434" s="180">
        <f t="shared" si="488"/>
        <v>0</v>
      </c>
      <c r="M15434" s="96">
        <f t="shared" si="487"/>
        <v>1</v>
      </c>
      <c r="N15434" s="273"/>
    </row>
    <row r="15435" spans="11:14" x14ac:dyDescent="0.25">
      <c r="K15435" s="180">
        <f t="shared" si="488"/>
        <v>0</v>
      </c>
      <c r="M15435" s="96">
        <f t="shared" si="487"/>
        <v>1</v>
      </c>
      <c r="N15435" s="273"/>
    </row>
    <row r="15436" spans="11:14" x14ac:dyDescent="0.25">
      <c r="K15436" s="180">
        <f t="shared" si="488"/>
        <v>0</v>
      </c>
      <c r="M15436" s="96">
        <f t="shared" si="487"/>
        <v>1</v>
      </c>
      <c r="N15436" s="273"/>
    </row>
    <row r="15437" spans="11:14" x14ac:dyDescent="0.25">
      <c r="K15437" s="180">
        <f t="shared" si="488"/>
        <v>0</v>
      </c>
      <c r="M15437" s="96">
        <f t="shared" si="487"/>
        <v>1</v>
      </c>
      <c r="N15437" s="273"/>
    </row>
    <row r="15438" spans="11:14" x14ac:dyDescent="0.25">
      <c r="K15438" s="180">
        <f t="shared" si="488"/>
        <v>0</v>
      </c>
      <c r="M15438" s="96">
        <f t="shared" si="487"/>
        <v>1</v>
      </c>
      <c r="N15438" s="273"/>
    </row>
    <row r="15439" spans="11:14" x14ac:dyDescent="0.25">
      <c r="K15439" s="180">
        <f t="shared" si="488"/>
        <v>0</v>
      </c>
      <c r="M15439" s="96">
        <f t="shared" si="487"/>
        <v>1</v>
      </c>
      <c r="N15439" s="273"/>
    </row>
    <row r="15440" spans="11:14" x14ac:dyDescent="0.25">
      <c r="K15440" s="180">
        <f t="shared" si="488"/>
        <v>0</v>
      </c>
      <c r="M15440" s="96">
        <f t="shared" si="487"/>
        <v>1</v>
      </c>
      <c r="N15440" s="273"/>
    </row>
    <row r="15441" spans="11:14" x14ac:dyDescent="0.25">
      <c r="K15441" s="180">
        <f t="shared" si="488"/>
        <v>0</v>
      </c>
      <c r="M15441" s="96">
        <f t="shared" ref="M15441:M15504" si="489">UltimoDia(D15441)</f>
        <v>1</v>
      </c>
      <c r="N15441" s="273"/>
    </row>
    <row r="15442" spans="11:14" x14ac:dyDescent="0.25">
      <c r="K15442" s="180">
        <f t="shared" si="488"/>
        <v>0</v>
      </c>
      <c r="M15442" s="96">
        <f t="shared" si="489"/>
        <v>1</v>
      </c>
      <c r="N15442" s="273"/>
    </row>
    <row r="15443" spans="11:14" x14ac:dyDescent="0.25">
      <c r="K15443" s="180">
        <f t="shared" si="488"/>
        <v>0</v>
      </c>
      <c r="M15443" s="96">
        <f t="shared" si="489"/>
        <v>1</v>
      </c>
      <c r="N15443" s="273"/>
    </row>
    <row r="15444" spans="11:14" x14ac:dyDescent="0.25">
      <c r="K15444" s="180">
        <f t="shared" si="488"/>
        <v>0</v>
      </c>
      <c r="M15444" s="96">
        <f t="shared" si="489"/>
        <v>1</v>
      </c>
      <c r="N15444" s="273"/>
    </row>
    <row r="15445" spans="11:14" x14ac:dyDescent="0.25">
      <c r="K15445" s="180">
        <f t="shared" si="488"/>
        <v>0</v>
      </c>
      <c r="M15445" s="96">
        <f t="shared" si="489"/>
        <v>1</v>
      </c>
      <c r="N15445" s="273"/>
    </row>
    <row r="15446" spans="11:14" x14ac:dyDescent="0.25">
      <c r="K15446" s="180">
        <f t="shared" si="488"/>
        <v>0</v>
      </c>
      <c r="M15446" s="96">
        <f t="shared" si="489"/>
        <v>1</v>
      </c>
      <c r="N15446" s="273"/>
    </row>
    <row r="15447" spans="11:14" x14ac:dyDescent="0.25">
      <c r="K15447" s="180">
        <f t="shared" si="488"/>
        <v>0</v>
      </c>
      <c r="M15447" s="96">
        <f t="shared" si="489"/>
        <v>1</v>
      </c>
      <c r="N15447" s="273"/>
    </row>
    <row r="15448" spans="11:14" x14ac:dyDescent="0.25">
      <c r="K15448" s="180">
        <f t="shared" si="488"/>
        <v>0</v>
      </c>
      <c r="M15448" s="96">
        <f t="shared" si="489"/>
        <v>1</v>
      </c>
      <c r="N15448" s="273"/>
    </row>
    <row r="15449" spans="11:14" x14ac:dyDescent="0.25">
      <c r="K15449" s="180">
        <f t="shared" si="488"/>
        <v>0</v>
      </c>
      <c r="M15449" s="96">
        <f t="shared" si="489"/>
        <v>1</v>
      </c>
      <c r="N15449" s="273"/>
    </row>
    <row r="15450" spans="11:14" x14ac:dyDescent="0.25">
      <c r="K15450" s="180">
        <f t="shared" si="488"/>
        <v>0</v>
      </c>
      <c r="M15450" s="96">
        <f t="shared" si="489"/>
        <v>1</v>
      </c>
      <c r="N15450" s="273"/>
    </row>
    <row r="15451" spans="11:14" x14ac:dyDescent="0.25">
      <c r="K15451" s="180">
        <f t="shared" si="488"/>
        <v>0</v>
      </c>
      <c r="M15451" s="96">
        <f t="shared" si="489"/>
        <v>1</v>
      </c>
      <c r="N15451" s="273"/>
    </row>
    <row r="15452" spans="11:14" x14ac:dyDescent="0.25">
      <c r="K15452" s="180">
        <f t="shared" si="488"/>
        <v>0</v>
      </c>
      <c r="M15452" s="96">
        <f t="shared" si="489"/>
        <v>1</v>
      </c>
      <c r="N15452" s="273"/>
    </row>
    <row r="15453" spans="11:14" x14ac:dyDescent="0.25">
      <c r="K15453" s="180">
        <f t="shared" si="488"/>
        <v>0</v>
      </c>
      <c r="M15453" s="96">
        <f t="shared" si="489"/>
        <v>1</v>
      </c>
      <c r="N15453" s="273"/>
    </row>
    <row r="15454" spans="11:14" x14ac:dyDescent="0.25">
      <c r="K15454" s="180">
        <f t="shared" si="488"/>
        <v>0</v>
      </c>
      <c r="M15454" s="96">
        <f t="shared" si="489"/>
        <v>1</v>
      </c>
      <c r="N15454" s="273"/>
    </row>
    <row r="15455" spans="11:14" x14ac:dyDescent="0.25">
      <c r="K15455" s="180">
        <f t="shared" si="488"/>
        <v>0</v>
      </c>
      <c r="M15455" s="96">
        <f t="shared" si="489"/>
        <v>1</v>
      </c>
      <c r="N15455" s="273"/>
    </row>
    <row r="15456" spans="11:14" x14ac:dyDescent="0.25">
      <c r="K15456" s="180">
        <f t="shared" si="488"/>
        <v>0</v>
      </c>
      <c r="M15456" s="96">
        <f t="shared" si="489"/>
        <v>1</v>
      </c>
      <c r="N15456" s="273"/>
    </row>
    <row r="15457" spans="11:14" x14ac:dyDescent="0.25">
      <c r="K15457" s="180">
        <f t="shared" si="488"/>
        <v>0</v>
      </c>
      <c r="M15457" s="96">
        <f t="shared" si="489"/>
        <v>1</v>
      </c>
      <c r="N15457" s="273"/>
    </row>
    <row r="15458" spans="11:14" x14ac:dyDescent="0.25">
      <c r="K15458" s="180">
        <f t="shared" si="488"/>
        <v>0</v>
      </c>
      <c r="M15458" s="96">
        <f t="shared" si="489"/>
        <v>1</v>
      </c>
      <c r="N15458" s="273"/>
    </row>
    <row r="15459" spans="11:14" x14ac:dyDescent="0.25">
      <c r="K15459" s="180">
        <f t="shared" si="488"/>
        <v>0</v>
      </c>
      <c r="M15459" s="96">
        <f t="shared" si="489"/>
        <v>1</v>
      </c>
      <c r="N15459" s="273"/>
    </row>
    <row r="15460" spans="11:14" x14ac:dyDescent="0.25">
      <c r="K15460" s="180">
        <f t="shared" si="488"/>
        <v>0</v>
      </c>
      <c r="M15460" s="96">
        <f t="shared" si="489"/>
        <v>1</v>
      </c>
      <c r="N15460" s="273"/>
    </row>
    <row r="15461" spans="11:14" x14ac:dyDescent="0.25">
      <c r="K15461" s="180">
        <f t="shared" si="488"/>
        <v>0</v>
      </c>
      <c r="M15461" s="96">
        <f t="shared" si="489"/>
        <v>1</v>
      </c>
      <c r="N15461" s="273"/>
    </row>
    <row r="15462" spans="11:14" x14ac:dyDescent="0.25">
      <c r="K15462" s="180">
        <f t="shared" si="488"/>
        <v>0</v>
      </c>
      <c r="M15462" s="96">
        <f t="shared" si="489"/>
        <v>1</v>
      </c>
      <c r="N15462" s="273"/>
    </row>
    <row r="15463" spans="11:14" x14ac:dyDescent="0.25">
      <c r="K15463" s="180">
        <f t="shared" si="488"/>
        <v>0</v>
      </c>
      <c r="M15463" s="96">
        <f t="shared" si="489"/>
        <v>1</v>
      </c>
      <c r="N15463" s="273"/>
    </row>
    <row r="15464" spans="11:14" x14ac:dyDescent="0.25">
      <c r="K15464" s="180">
        <f t="shared" si="488"/>
        <v>0</v>
      </c>
      <c r="M15464" s="96">
        <f t="shared" si="489"/>
        <v>1</v>
      </c>
      <c r="N15464" s="273"/>
    </row>
    <row r="15465" spans="11:14" x14ac:dyDescent="0.25">
      <c r="K15465" s="180">
        <f t="shared" si="488"/>
        <v>0</v>
      </c>
      <c r="M15465" s="96">
        <f t="shared" si="489"/>
        <v>1</v>
      </c>
      <c r="N15465" s="273"/>
    </row>
    <row r="15466" spans="11:14" x14ac:dyDescent="0.25">
      <c r="K15466" s="180">
        <f t="shared" ref="K15466:K15529" si="490">IF(ctConta="",K15465+F15466,IF(I15466=ctConta,K15465+F15466,K15465))</f>
        <v>0</v>
      </c>
      <c r="M15466" s="96">
        <f t="shared" si="489"/>
        <v>1</v>
      </c>
      <c r="N15466" s="273"/>
    </row>
    <row r="15467" spans="11:14" x14ac:dyDescent="0.25">
      <c r="K15467" s="180">
        <f t="shared" si="490"/>
        <v>0</v>
      </c>
      <c r="M15467" s="96">
        <f t="shared" si="489"/>
        <v>1</v>
      </c>
      <c r="N15467" s="273"/>
    </row>
    <row r="15468" spans="11:14" x14ac:dyDescent="0.25">
      <c r="K15468" s="180">
        <f t="shared" si="490"/>
        <v>0</v>
      </c>
      <c r="M15468" s="96">
        <f t="shared" si="489"/>
        <v>1</v>
      </c>
      <c r="N15468" s="273"/>
    </row>
    <row r="15469" spans="11:14" x14ac:dyDescent="0.25">
      <c r="K15469" s="180">
        <f t="shared" si="490"/>
        <v>0</v>
      </c>
      <c r="M15469" s="96">
        <f t="shared" si="489"/>
        <v>1</v>
      </c>
      <c r="N15469" s="273"/>
    </row>
    <row r="15470" spans="11:14" x14ac:dyDescent="0.25">
      <c r="K15470" s="180">
        <f t="shared" si="490"/>
        <v>0</v>
      </c>
      <c r="M15470" s="96">
        <f t="shared" si="489"/>
        <v>1</v>
      </c>
      <c r="N15470" s="273"/>
    </row>
    <row r="15471" spans="11:14" x14ac:dyDescent="0.25">
      <c r="K15471" s="180">
        <f t="shared" si="490"/>
        <v>0</v>
      </c>
      <c r="M15471" s="96">
        <f t="shared" si="489"/>
        <v>1</v>
      </c>
      <c r="N15471" s="273"/>
    </row>
    <row r="15472" spans="11:14" x14ac:dyDescent="0.25">
      <c r="K15472" s="180">
        <f t="shared" si="490"/>
        <v>0</v>
      </c>
      <c r="M15472" s="96">
        <f t="shared" si="489"/>
        <v>1</v>
      </c>
      <c r="N15472" s="273"/>
    </row>
    <row r="15473" spans="11:14" x14ac:dyDescent="0.25">
      <c r="K15473" s="180">
        <f t="shared" si="490"/>
        <v>0</v>
      </c>
      <c r="M15473" s="96">
        <f t="shared" si="489"/>
        <v>1</v>
      </c>
      <c r="N15473" s="273"/>
    </row>
    <row r="15474" spans="11:14" x14ac:dyDescent="0.25">
      <c r="K15474" s="180">
        <f t="shared" si="490"/>
        <v>0</v>
      </c>
      <c r="M15474" s="96">
        <f t="shared" si="489"/>
        <v>1</v>
      </c>
      <c r="N15474" s="273"/>
    </row>
    <row r="15475" spans="11:14" x14ac:dyDescent="0.25">
      <c r="K15475" s="180">
        <f t="shared" si="490"/>
        <v>0</v>
      </c>
      <c r="M15475" s="96">
        <f t="shared" si="489"/>
        <v>1</v>
      </c>
      <c r="N15475" s="273"/>
    </row>
    <row r="15476" spans="11:14" x14ac:dyDescent="0.25">
      <c r="K15476" s="180">
        <f t="shared" si="490"/>
        <v>0</v>
      </c>
      <c r="M15476" s="96">
        <f t="shared" si="489"/>
        <v>1</v>
      </c>
      <c r="N15476" s="273"/>
    </row>
    <row r="15477" spans="11:14" x14ac:dyDescent="0.25">
      <c r="K15477" s="180">
        <f t="shared" si="490"/>
        <v>0</v>
      </c>
      <c r="M15477" s="96">
        <f t="shared" si="489"/>
        <v>1</v>
      </c>
      <c r="N15477" s="273"/>
    </row>
    <row r="15478" spans="11:14" x14ac:dyDescent="0.25">
      <c r="K15478" s="180">
        <f t="shared" si="490"/>
        <v>0</v>
      </c>
      <c r="M15478" s="96">
        <f t="shared" si="489"/>
        <v>1</v>
      </c>
      <c r="N15478" s="273"/>
    </row>
    <row r="15479" spans="11:14" x14ac:dyDescent="0.25">
      <c r="K15479" s="180">
        <f t="shared" si="490"/>
        <v>0</v>
      </c>
      <c r="M15479" s="96">
        <f t="shared" si="489"/>
        <v>1</v>
      </c>
      <c r="N15479" s="273"/>
    </row>
    <row r="15480" spans="11:14" x14ac:dyDescent="0.25">
      <c r="K15480" s="180">
        <f t="shared" si="490"/>
        <v>0</v>
      </c>
      <c r="M15480" s="96">
        <f t="shared" si="489"/>
        <v>1</v>
      </c>
      <c r="N15480" s="273"/>
    </row>
    <row r="15481" spans="11:14" x14ac:dyDescent="0.25">
      <c r="K15481" s="180">
        <f t="shared" si="490"/>
        <v>0</v>
      </c>
      <c r="M15481" s="96">
        <f t="shared" si="489"/>
        <v>1</v>
      </c>
      <c r="N15481" s="273"/>
    </row>
    <row r="15482" spans="11:14" x14ac:dyDescent="0.25">
      <c r="K15482" s="180">
        <f t="shared" si="490"/>
        <v>0</v>
      </c>
      <c r="M15482" s="96">
        <f t="shared" si="489"/>
        <v>1</v>
      </c>
      <c r="N15482" s="273"/>
    </row>
    <row r="15483" spans="11:14" x14ac:dyDescent="0.25">
      <c r="K15483" s="180">
        <f t="shared" si="490"/>
        <v>0</v>
      </c>
      <c r="M15483" s="96">
        <f t="shared" si="489"/>
        <v>1</v>
      </c>
      <c r="N15483" s="273"/>
    </row>
    <row r="15484" spans="11:14" x14ac:dyDescent="0.25">
      <c r="K15484" s="180">
        <f t="shared" si="490"/>
        <v>0</v>
      </c>
      <c r="M15484" s="96">
        <f t="shared" si="489"/>
        <v>1</v>
      </c>
      <c r="N15484" s="273"/>
    </row>
    <row r="15485" spans="11:14" x14ac:dyDescent="0.25">
      <c r="K15485" s="180">
        <f t="shared" si="490"/>
        <v>0</v>
      </c>
      <c r="M15485" s="96">
        <f t="shared" si="489"/>
        <v>1</v>
      </c>
      <c r="N15485" s="273"/>
    </row>
    <row r="15486" spans="11:14" x14ac:dyDescent="0.25">
      <c r="K15486" s="180">
        <f t="shared" si="490"/>
        <v>0</v>
      </c>
      <c r="M15486" s="96">
        <f t="shared" si="489"/>
        <v>1</v>
      </c>
      <c r="N15486" s="273"/>
    </row>
    <row r="15487" spans="11:14" x14ac:dyDescent="0.25">
      <c r="K15487" s="180">
        <f t="shared" si="490"/>
        <v>0</v>
      </c>
      <c r="M15487" s="96">
        <f t="shared" si="489"/>
        <v>1</v>
      </c>
      <c r="N15487" s="273"/>
    </row>
    <row r="15488" spans="11:14" x14ac:dyDescent="0.25">
      <c r="K15488" s="180">
        <f t="shared" si="490"/>
        <v>0</v>
      </c>
      <c r="M15488" s="96">
        <f t="shared" si="489"/>
        <v>1</v>
      </c>
      <c r="N15488" s="273"/>
    </row>
    <row r="15489" spans="11:14" x14ac:dyDescent="0.25">
      <c r="K15489" s="180">
        <f t="shared" si="490"/>
        <v>0</v>
      </c>
      <c r="M15489" s="96">
        <f t="shared" si="489"/>
        <v>1</v>
      </c>
      <c r="N15489" s="273"/>
    </row>
    <row r="15490" spans="11:14" x14ac:dyDescent="0.25">
      <c r="K15490" s="180">
        <f t="shared" si="490"/>
        <v>0</v>
      </c>
      <c r="M15490" s="96">
        <f t="shared" si="489"/>
        <v>1</v>
      </c>
      <c r="N15490" s="273"/>
    </row>
    <row r="15491" spans="11:14" x14ac:dyDescent="0.25">
      <c r="K15491" s="180">
        <f t="shared" si="490"/>
        <v>0</v>
      </c>
      <c r="M15491" s="96">
        <f t="shared" si="489"/>
        <v>1</v>
      </c>
      <c r="N15491" s="273"/>
    </row>
    <row r="15492" spans="11:14" x14ac:dyDescent="0.25">
      <c r="K15492" s="180">
        <f t="shared" si="490"/>
        <v>0</v>
      </c>
      <c r="M15492" s="96">
        <f t="shared" si="489"/>
        <v>1</v>
      </c>
      <c r="N15492" s="273"/>
    </row>
    <row r="15493" spans="11:14" x14ac:dyDescent="0.25">
      <c r="K15493" s="180">
        <f t="shared" si="490"/>
        <v>0</v>
      </c>
      <c r="M15493" s="96">
        <f t="shared" si="489"/>
        <v>1</v>
      </c>
      <c r="N15493" s="273"/>
    </row>
    <row r="15494" spans="11:14" x14ac:dyDescent="0.25">
      <c r="K15494" s="180">
        <f t="shared" si="490"/>
        <v>0</v>
      </c>
      <c r="M15494" s="96">
        <f t="shared" si="489"/>
        <v>1</v>
      </c>
      <c r="N15494" s="273"/>
    </row>
    <row r="15495" spans="11:14" x14ac:dyDescent="0.25">
      <c r="K15495" s="180">
        <f t="shared" si="490"/>
        <v>0</v>
      </c>
      <c r="M15495" s="96">
        <f t="shared" si="489"/>
        <v>1</v>
      </c>
      <c r="N15495" s="273"/>
    </row>
    <row r="15496" spans="11:14" x14ac:dyDescent="0.25">
      <c r="K15496" s="180">
        <f t="shared" si="490"/>
        <v>0</v>
      </c>
      <c r="M15496" s="96">
        <f t="shared" si="489"/>
        <v>1</v>
      </c>
      <c r="N15496" s="273"/>
    </row>
    <row r="15497" spans="11:14" x14ac:dyDescent="0.25">
      <c r="K15497" s="180">
        <f t="shared" si="490"/>
        <v>0</v>
      </c>
      <c r="M15497" s="96">
        <f t="shared" si="489"/>
        <v>1</v>
      </c>
      <c r="N15497" s="273"/>
    </row>
    <row r="15498" spans="11:14" x14ac:dyDescent="0.25">
      <c r="K15498" s="180">
        <f t="shared" si="490"/>
        <v>0</v>
      </c>
      <c r="M15498" s="96">
        <f t="shared" si="489"/>
        <v>1</v>
      </c>
      <c r="N15498" s="273"/>
    </row>
    <row r="15499" spans="11:14" x14ac:dyDescent="0.25">
      <c r="K15499" s="180">
        <f t="shared" si="490"/>
        <v>0</v>
      </c>
      <c r="M15499" s="96">
        <f t="shared" si="489"/>
        <v>1</v>
      </c>
      <c r="N15499" s="273"/>
    </row>
    <row r="15500" spans="11:14" x14ac:dyDescent="0.25">
      <c r="K15500" s="180">
        <f t="shared" si="490"/>
        <v>0</v>
      </c>
      <c r="M15500" s="96">
        <f t="shared" si="489"/>
        <v>1</v>
      </c>
      <c r="N15500" s="273"/>
    </row>
    <row r="15501" spans="11:14" x14ac:dyDescent="0.25">
      <c r="K15501" s="180">
        <f t="shared" si="490"/>
        <v>0</v>
      </c>
      <c r="M15501" s="96">
        <f t="shared" si="489"/>
        <v>1</v>
      </c>
      <c r="N15501" s="273"/>
    </row>
    <row r="15502" spans="11:14" x14ac:dyDescent="0.25">
      <c r="K15502" s="180">
        <f t="shared" si="490"/>
        <v>0</v>
      </c>
      <c r="M15502" s="96">
        <f t="shared" si="489"/>
        <v>1</v>
      </c>
      <c r="N15502" s="273"/>
    </row>
    <row r="15503" spans="11:14" x14ac:dyDescent="0.25">
      <c r="K15503" s="180">
        <f t="shared" si="490"/>
        <v>0</v>
      </c>
      <c r="M15503" s="96">
        <f t="shared" si="489"/>
        <v>1</v>
      </c>
      <c r="N15503" s="273"/>
    </row>
    <row r="15504" spans="11:14" x14ac:dyDescent="0.25">
      <c r="K15504" s="180">
        <f t="shared" si="490"/>
        <v>0</v>
      </c>
      <c r="M15504" s="96">
        <f t="shared" si="489"/>
        <v>1</v>
      </c>
      <c r="N15504" s="273"/>
    </row>
    <row r="15505" spans="11:14" x14ac:dyDescent="0.25">
      <c r="K15505" s="180">
        <f t="shared" si="490"/>
        <v>0</v>
      </c>
      <c r="M15505" s="96">
        <f t="shared" ref="M15505:M15568" si="491">UltimoDia(D15505)</f>
        <v>1</v>
      </c>
      <c r="N15505" s="273"/>
    </row>
    <row r="15506" spans="11:14" x14ac:dyDescent="0.25">
      <c r="K15506" s="180">
        <f t="shared" si="490"/>
        <v>0</v>
      </c>
      <c r="M15506" s="96">
        <f t="shared" si="491"/>
        <v>1</v>
      </c>
      <c r="N15506" s="273"/>
    </row>
    <row r="15507" spans="11:14" x14ac:dyDescent="0.25">
      <c r="K15507" s="180">
        <f t="shared" si="490"/>
        <v>0</v>
      </c>
      <c r="M15507" s="96">
        <f t="shared" si="491"/>
        <v>1</v>
      </c>
      <c r="N15507" s="273"/>
    </row>
    <row r="15508" spans="11:14" x14ac:dyDescent="0.25">
      <c r="K15508" s="180">
        <f t="shared" si="490"/>
        <v>0</v>
      </c>
      <c r="M15508" s="96">
        <f t="shared" si="491"/>
        <v>1</v>
      </c>
      <c r="N15508" s="273"/>
    </row>
    <row r="15509" spans="11:14" x14ac:dyDescent="0.25">
      <c r="K15509" s="180">
        <f t="shared" si="490"/>
        <v>0</v>
      </c>
      <c r="M15509" s="96">
        <f t="shared" si="491"/>
        <v>1</v>
      </c>
      <c r="N15509" s="273"/>
    </row>
    <row r="15510" spans="11:14" x14ac:dyDescent="0.25">
      <c r="K15510" s="180">
        <f t="shared" si="490"/>
        <v>0</v>
      </c>
      <c r="M15510" s="96">
        <f t="shared" si="491"/>
        <v>1</v>
      </c>
      <c r="N15510" s="273"/>
    </row>
    <row r="15511" spans="11:14" x14ac:dyDescent="0.25">
      <c r="K15511" s="180">
        <f t="shared" si="490"/>
        <v>0</v>
      </c>
      <c r="M15511" s="96">
        <f t="shared" si="491"/>
        <v>1</v>
      </c>
      <c r="N15511" s="273"/>
    </row>
    <row r="15512" spans="11:14" x14ac:dyDescent="0.25">
      <c r="K15512" s="180">
        <f t="shared" si="490"/>
        <v>0</v>
      </c>
      <c r="M15512" s="96">
        <f t="shared" si="491"/>
        <v>1</v>
      </c>
      <c r="N15512" s="273"/>
    </row>
    <row r="15513" spans="11:14" x14ac:dyDescent="0.25">
      <c r="K15513" s="180">
        <f t="shared" si="490"/>
        <v>0</v>
      </c>
      <c r="M15513" s="96">
        <f t="shared" si="491"/>
        <v>1</v>
      </c>
      <c r="N15513" s="273"/>
    </row>
    <row r="15514" spans="11:14" x14ac:dyDescent="0.25">
      <c r="K15514" s="180">
        <f t="shared" si="490"/>
        <v>0</v>
      </c>
      <c r="M15514" s="96">
        <f t="shared" si="491"/>
        <v>1</v>
      </c>
      <c r="N15514" s="273"/>
    </row>
    <row r="15515" spans="11:14" x14ac:dyDescent="0.25">
      <c r="K15515" s="180">
        <f t="shared" si="490"/>
        <v>0</v>
      </c>
      <c r="M15515" s="96">
        <f t="shared" si="491"/>
        <v>1</v>
      </c>
      <c r="N15515" s="273"/>
    </row>
    <row r="15516" spans="11:14" x14ac:dyDescent="0.25">
      <c r="K15516" s="180">
        <f t="shared" si="490"/>
        <v>0</v>
      </c>
      <c r="M15516" s="96">
        <f t="shared" si="491"/>
        <v>1</v>
      </c>
      <c r="N15516" s="273"/>
    </row>
    <row r="15517" spans="11:14" x14ac:dyDescent="0.25">
      <c r="K15517" s="180">
        <f t="shared" si="490"/>
        <v>0</v>
      </c>
      <c r="M15517" s="96">
        <f t="shared" si="491"/>
        <v>1</v>
      </c>
      <c r="N15517" s="273"/>
    </row>
    <row r="15518" spans="11:14" x14ac:dyDescent="0.25">
      <c r="K15518" s="180">
        <f t="shared" si="490"/>
        <v>0</v>
      </c>
      <c r="M15518" s="96">
        <f t="shared" si="491"/>
        <v>1</v>
      </c>
      <c r="N15518" s="273"/>
    </row>
    <row r="15519" spans="11:14" x14ac:dyDescent="0.25">
      <c r="K15519" s="180">
        <f t="shared" si="490"/>
        <v>0</v>
      </c>
      <c r="M15519" s="96">
        <f t="shared" si="491"/>
        <v>1</v>
      </c>
      <c r="N15519" s="273"/>
    </row>
    <row r="15520" spans="11:14" x14ac:dyDescent="0.25">
      <c r="K15520" s="180">
        <f t="shared" si="490"/>
        <v>0</v>
      </c>
      <c r="M15520" s="96">
        <f t="shared" si="491"/>
        <v>1</v>
      </c>
      <c r="N15520" s="273"/>
    </row>
    <row r="15521" spans="11:14" x14ac:dyDescent="0.25">
      <c r="K15521" s="180">
        <f t="shared" si="490"/>
        <v>0</v>
      </c>
      <c r="M15521" s="96">
        <f t="shared" si="491"/>
        <v>1</v>
      </c>
      <c r="N15521" s="273"/>
    </row>
    <row r="15522" spans="11:14" x14ac:dyDescent="0.25">
      <c r="K15522" s="180">
        <f t="shared" si="490"/>
        <v>0</v>
      </c>
      <c r="M15522" s="96">
        <f t="shared" si="491"/>
        <v>1</v>
      </c>
      <c r="N15522" s="273"/>
    </row>
    <row r="15523" spans="11:14" x14ac:dyDescent="0.25">
      <c r="K15523" s="180">
        <f t="shared" si="490"/>
        <v>0</v>
      </c>
      <c r="M15523" s="96">
        <f t="shared" si="491"/>
        <v>1</v>
      </c>
      <c r="N15523" s="273"/>
    </row>
    <row r="15524" spans="11:14" x14ac:dyDescent="0.25">
      <c r="K15524" s="180">
        <f t="shared" si="490"/>
        <v>0</v>
      </c>
      <c r="M15524" s="96">
        <f t="shared" si="491"/>
        <v>1</v>
      </c>
      <c r="N15524" s="273"/>
    </row>
    <row r="15525" spans="11:14" x14ac:dyDescent="0.25">
      <c r="K15525" s="180">
        <f t="shared" si="490"/>
        <v>0</v>
      </c>
      <c r="M15525" s="96">
        <f t="shared" si="491"/>
        <v>1</v>
      </c>
      <c r="N15525" s="273"/>
    </row>
    <row r="15526" spans="11:14" x14ac:dyDescent="0.25">
      <c r="K15526" s="180">
        <f t="shared" si="490"/>
        <v>0</v>
      </c>
      <c r="M15526" s="96">
        <f t="shared" si="491"/>
        <v>1</v>
      </c>
      <c r="N15526" s="273"/>
    </row>
    <row r="15527" spans="11:14" x14ac:dyDescent="0.25">
      <c r="K15527" s="180">
        <f t="shared" si="490"/>
        <v>0</v>
      </c>
      <c r="M15527" s="96">
        <f t="shared" si="491"/>
        <v>1</v>
      </c>
      <c r="N15527" s="273"/>
    </row>
    <row r="15528" spans="11:14" x14ac:dyDescent="0.25">
      <c r="K15528" s="180">
        <f t="shared" si="490"/>
        <v>0</v>
      </c>
      <c r="M15528" s="96">
        <f t="shared" si="491"/>
        <v>1</v>
      </c>
      <c r="N15528" s="273"/>
    </row>
    <row r="15529" spans="11:14" x14ac:dyDescent="0.25">
      <c r="K15529" s="180">
        <f t="shared" si="490"/>
        <v>0</v>
      </c>
      <c r="M15529" s="96">
        <f t="shared" si="491"/>
        <v>1</v>
      </c>
      <c r="N15529" s="273"/>
    </row>
    <row r="15530" spans="11:14" x14ac:dyDescent="0.25">
      <c r="K15530" s="180">
        <f t="shared" ref="K15530:K15593" si="492">IF(ctConta="",K15529+F15530,IF(I15530=ctConta,K15529+F15530,K15529))</f>
        <v>0</v>
      </c>
      <c r="M15530" s="96">
        <f t="shared" si="491"/>
        <v>1</v>
      </c>
      <c r="N15530" s="273"/>
    </row>
    <row r="15531" spans="11:14" x14ac:dyDescent="0.25">
      <c r="K15531" s="180">
        <f t="shared" si="492"/>
        <v>0</v>
      </c>
      <c r="M15531" s="96">
        <f t="shared" si="491"/>
        <v>1</v>
      </c>
      <c r="N15531" s="273"/>
    </row>
    <row r="15532" spans="11:14" x14ac:dyDescent="0.25">
      <c r="K15532" s="180">
        <f t="shared" si="492"/>
        <v>0</v>
      </c>
      <c r="M15532" s="96">
        <f t="shared" si="491"/>
        <v>1</v>
      </c>
      <c r="N15532" s="273"/>
    </row>
    <row r="15533" spans="11:14" x14ac:dyDescent="0.25">
      <c r="K15533" s="180">
        <f t="shared" si="492"/>
        <v>0</v>
      </c>
      <c r="M15533" s="96">
        <f t="shared" si="491"/>
        <v>1</v>
      </c>
      <c r="N15533" s="273"/>
    </row>
    <row r="15534" spans="11:14" x14ac:dyDescent="0.25">
      <c r="K15534" s="180">
        <f t="shared" si="492"/>
        <v>0</v>
      </c>
      <c r="M15534" s="96">
        <f t="shared" si="491"/>
        <v>1</v>
      </c>
      <c r="N15534" s="273"/>
    </row>
    <row r="15535" spans="11:14" x14ac:dyDescent="0.25">
      <c r="K15535" s="180">
        <f t="shared" si="492"/>
        <v>0</v>
      </c>
      <c r="M15535" s="96">
        <f t="shared" si="491"/>
        <v>1</v>
      </c>
      <c r="N15535" s="273"/>
    </row>
    <row r="15536" spans="11:14" x14ac:dyDescent="0.25">
      <c r="K15536" s="180">
        <f t="shared" si="492"/>
        <v>0</v>
      </c>
      <c r="M15536" s="96">
        <f t="shared" si="491"/>
        <v>1</v>
      </c>
      <c r="N15536" s="273"/>
    </row>
    <row r="15537" spans="11:14" x14ac:dyDescent="0.25">
      <c r="K15537" s="180">
        <f t="shared" si="492"/>
        <v>0</v>
      </c>
      <c r="M15537" s="96">
        <f t="shared" si="491"/>
        <v>1</v>
      </c>
      <c r="N15537" s="273"/>
    </row>
    <row r="15538" spans="11:14" x14ac:dyDescent="0.25">
      <c r="K15538" s="180">
        <f t="shared" si="492"/>
        <v>0</v>
      </c>
      <c r="M15538" s="96">
        <f t="shared" si="491"/>
        <v>1</v>
      </c>
      <c r="N15538" s="273"/>
    </row>
    <row r="15539" spans="11:14" x14ac:dyDescent="0.25">
      <c r="K15539" s="180">
        <f t="shared" si="492"/>
        <v>0</v>
      </c>
      <c r="M15539" s="96">
        <f t="shared" si="491"/>
        <v>1</v>
      </c>
      <c r="N15539" s="273"/>
    </row>
    <row r="15540" spans="11:14" x14ac:dyDescent="0.25">
      <c r="K15540" s="180">
        <f t="shared" si="492"/>
        <v>0</v>
      </c>
      <c r="M15540" s="96">
        <f t="shared" si="491"/>
        <v>1</v>
      </c>
      <c r="N15540" s="273"/>
    </row>
    <row r="15541" spans="11:14" x14ac:dyDescent="0.25">
      <c r="K15541" s="180">
        <f t="shared" si="492"/>
        <v>0</v>
      </c>
      <c r="M15541" s="96">
        <f t="shared" si="491"/>
        <v>1</v>
      </c>
      <c r="N15541" s="273"/>
    </row>
    <row r="15542" spans="11:14" x14ac:dyDescent="0.25">
      <c r="K15542" s="180">
        <f t="shared" si="492"/>
        <v>0</v>
      </c>
      <c r="M15542" s="96">
        <f t="shared" si="491"/>
        <v>1</v>
      </c>
      <c r="N15542" s="273"/>
    </row>
    <row r="15543" spans="11:14" x14ac:dyDescent="0.25">
      <c r="K15543" s="180">
        <f t="shared" si="492"/>
        <v>0</v>
      </c>
      <c r="M15543" s="96">
        <f t="shared" si="491"/>
        <v>1</v>
      </c>
      <c r="N15543" s="273"/>
    </row>
    <row r="15544" spans="11:14" x14ac:dyDescent="0.25">
      <c r="K15544" s="180">
        <f t="shared" si="492"/>
        <v>0</v>
      </c>
      <c r="M15544" s="96">
        <f t="shared" si="491"/>
        <v>1</v>
      </c>
      <c r="N15544" s="273"/>
    </row>
    <row r="15545" spans="11:14" x14ac:dyDescent="0.25">
      <c r="K15545" s="180">
        <f t="shared" si="492"/>
        <v>0</v>
      </c>
      <c r="M15545" s="96">
        <f t="shared" si="491"/>
        <v>1</v>
      </c>
      <c r="N15545" s="273"/>
    </row>
    <row r="15546" spans="11:14" x14ac:dyDescent="0.25">
      <c r="K15546" s="180">
        <f t="shared" si="492"/>
        <v>0</v>
      </c>
      <c r="M15546" s="96">
        <f t="shared" si="491"/>
        <v>1</v>
      </c>
      <c r="N15546" s="273"/>
    </row>
    <row r="15547" spans="11:14" x14ac:dyDescent="0.25">
      <c r="K15547" s="180">
        <f t="shared" si="492"/>
        <v>0</v>
      </c>
      <c r="M15547" s="96">
        <f t="shared" si="491"/>
        <v>1</v>
      </c>
      <c r="N15547" s="273"/>
    </row>
    <row r="15548" spans="11:14" x14ac:dyDescent="0.25">
      <c r="K15548" s="180">
        <f t="shared" si="492"/>
        <v>0</v>
      </c>
      <c r="M15548" s="96">
        <f t="shared" si="491"/>
        <v>1</v>
      </c>
      <c r="N15548" s="273"/>
    </row>
    <row r="15549" spans="11:14" x14ac:dyDescent="0.25">
      <c r="K15549" s="180">
        <f t="shared" si="492"/>
        <v>0</v>
      </c>
      <c r="M15549" s="96">
        <f t="shared" si="491"/>
        <v>1</v>
      </c>
      <c r="N15549" s="273"/>
    </row>
    <row r="15550" spans="11:14" x14ac:dyDescent="0.25">
      <c r="K15550" s="180">
        <f t="shared" si="492"/>
        <v>0</v>
      </c>
      <c r="M15550" s="96">
        <f t="shared" si="491"/>
        <v>1</v>
      </c>
      <c r="N15550" s="273"/>
    </row>
    <row r="15551" spans="11:14" x14ac:dyDescent="0.25">
      <c r="K15551" s="180">
        <f t="shared" si="492"/>
        <v>0</v>
      </c>
      <c r="M15551" s="96">
        <f t="shared" si="491"/>
        <v>1</v>
      </c>
      <c r="N15551" s="273"/>
    </row>
    <row r="15552" spans="11:14" x14ac:dyDescent="0.25">
      <c r="K15552" s="180">
        <f t="shared" si="492"/>
        <v>0</v>
      </c>
      <c r="M15552" s="96">
        <f t="shared" si="491"/>
        <v>1</v>
      </c>
      <c r="N15552" s="273"/>
    </row>
    <row r="15553" spans="11:14" x14ac:dyDescent="0.25">
      <c r="K15553" s="180">
        <f t="shared" si="492"/>
        <v>0</v>
      </c>
      <c r="M15553" s="96">
        <f t="shared" si="491"/>
        <v>1</v>
      </c>
      <c r="N15553" s="273"/>
    </row>
    <row r="15554" spans="11:14" x14ac:dyDescent="0.25">
      <c r="K15554" s="180">
        <f t="shared" si="492"/>
        <v>0</v>
      </c>
      <c r="M15554" s="96">
        <f t="shared" si="491"/>
        <v>1</v>
      </c>
      <c r="N15554" s="273"/>
    </row>
    <row r="15555" spans="11:14" x14ac:dyDescent="0.25">
      <c r="K15555" s="180">
        <f t="shared" si="492"/>
        <v>0</v>
      </c>
      <c r="M15555" s="96">
        <f t="shared" si="491"/>
        <v>1</v>
      </c>
      <c r="N15555" s="273"/>
    </row>
    <row r="15556" spans="11:14" x14ac:dyDescent="0.25">
      <c r="K15556" s="180">
        <f t="shared" si="492"/>
        <v>0</v>
      </c>
      <c r="M15556" s="96">
        <f t="shared" si="491"/>
        <v>1</v>
      </c>
      <c r="N15556" s="273"/>
    </row>
    <row r="15557" spans="11:14" x14ac:dyDescent="0.25">
      <c r="K15557" s="180">
        <f t="shared" si="492"/>
        <v>0</v>
      </c>
      <c r="M15557" s="96">
        <f t="shared" si="491"/>
        <v>1</v>
      </c>
      <c r="N15557" s="273"/>
    </row>
    <row r="15558" spans="11:14" x14ac:dyDescent="0.25">
      <c r="K15558" s="180">
        <f t="shared" si="492"/>
        <v>0</v>
      </c>
      <c r="M15558" s="96">
        <f t="shared" si="491"/>
        <v>1</v>
      </c>
      <c r="N15558" s="273"/>
    </row>
    <row r="15559" spans="11:14" x14ac:dyDescent="0.25">
      <c r="K15559" s="180">
        <f t="shared" si="492"/>
        <v>0</v>
      </c>
      <c r="M15559" s="96">
        <f t="shared" si="491"/>
        <v>1</v>
      </c>
      <c r="N15559" s="273"/>
    </row>
    <row r="15560" spans="11:14" x14ac:dyDescent="0.25">
      <c r="K15560" s="180">
        <f t="shared" si="492"/>
        <v>0</v>
      </c>
      <c r="M15560" s="96">
        <f t="shared" si="491"/>
        <v>1</v>
      </c>
      <c r="N15560" s="273"/>
    </row>
    <row r="15561" spans="11:14" x14ac:dyDescent="0.25">
      <c r="K15561" s="180">
        <f t="shared" si="492"/>
        <v>0</v>
      </c>
      <c r="M15561" s="96">
        <f t="shared" si="491"/>
        <v>1</v>
      </c>
      <c r="N15561" s="273"/>
    </row>
    <row r="15562" spans="11:14" x14ac:dyDescent="0.25">
      <c r="K15562" s="180">
        <f t="shared" si="492"/>
        <v>0</v>
      </c>
      <c r="M15562" s="96">
        <f t="shared" si="491"/>
        <v>1</v>
      </c>
      <c r="N15562" s="273"/>
    </row>
    <row r="15563" spans="11:14" x14ac:dyDescent="0.25">
      <c r="K15563" s="180">
        <f t="shared" si="492"/>
        <v>0</v>
      </c>
      <c r="M15563" s="96">
        <f t="shared" si="491"/>
        <v>1</v>
      </c>
      <c r="N15563" s="273"/>
    </row>
    <row r="15564" spans="11:14" x14ac:dyDescent="0.25">
      <c r="K15564" s="180">
        <f t="shared" si="492"/>
        <v>0</v>
      </c>
      <c r="M15564" s="96">
        <f t="shared" si="491"/>
        <v>1</v>
      </c>
      <c r="N15564" s="273"/>
    </row>
    <row r="15565" spans="11:14" x14ac:dyDescent="0.25">
      <c r="K15565" s="180">
        <f t="shared" si="492"/>
        <v>0</v>
      </c>
      <c r="M15565" s="96">
        <f t="shared" si="491"/>
        <v>1</v>
      </c>
      <c r="N15565" s="273"/>
    </row>
    <row r="15566" spans="11:14" x14ac:dyDescent="0.25">
      <c r="K15566" s="180">
        <f t="shared" si="492"/>
        <v>0</v>
      </c>
      <c r="M15566" s="96">
        <f t="shared" si="491"/>
        <v>1</v>
      </c>
      <c r="N15566" s="273"/>
    </row>
    <row r="15567" spans="11:14" x14ac:dyDescent="0.25">
      <c r="K15567" s="180">
        <f t="shared" si="492"/>
        <v>0</v>
      </c>
      <c r="M15567" s="96">
        <f t="shared" si="491"/>
        <v>1</v>
      </c>
      <c r="N15567" s="273"/>
    </row>
    <row r="15568" spans="11:14" x14ac:dyDescent="0.25">
      <c r="K15568" s="180">
        <f t="shared" si="492"/>
        <v>0</v>
      </c>
      <c r="M15568" s="96">
        <f t="shared" si="491"/>
        <v>1</v>
      </c>
      <c r="N15568" s="273"/>
    </row>
    <row r="15569" spans="11:14" x14ac:dyDescent="0.25">
      <c r="K15569" s="180">
        <f t="shared" si="492"/>
        <v>0</v>
      </c>
      <c r="M15569" s="96">
        <f t="shared" ref="M15569:M15632" si="493">UltimoDia(D15569)</f>
        <v>1</v>
      </c>
      <c r="N15569" s="273"/>
    </row>
    <row r="15570" spans="11:14" x14ac:dyDescent="0.25">
      <c r="K15570" s="180">
        <f t="shared" si="492"/>
        <v>0</v>
      </c>
      <c r="M15570" s="96">
        <f t="shared" si="493"/>
        <v>1</v>
      </c>
      <c r="N15570" s="273"/>
    </row>
    <row r="15571" spans="11:14" x14ac:dyDescent="0.25">
      <c r="K15571" s="180">
        <f t="shared" si="492"/>
        <v>0</v>
      </c>
      <c r="M15571" s="96">
        <f t="shared" si="493"/>
        <v>1</v>
      </c>
      <c r="N15571" s="273"/>
    </row>
    <row r="15572" spans="11:14" x14ac:dyDescent="0.25">
      <c r="K15572" s="180">
        <f t="shared" si="492"/>
        <v>0</v>
      </c>
      <c r="M15572" s="96">
        <f t="shared" si="493"/>
        <v>1</v>
      </c>
      <c r="N15572" s="273"/>
    </row>
    <row r="15573" spans="11:14" x14ac:dyDescent="0.25">
      <c r="K15573" s="180">
        <f t="shared" si="492"/>
        <v>0</v>
      </c>
      <c r="M15573" s="96">
        <f t="shared" si="493"/>
        <v>1</v>
      </c>
      <c r="N15573" s="273"/>
    </row>
    <row r="15574" spans="11:14" x14ac:dyDescent="0.25">
      <c r="K15574" s="180">
        <f t="shared" si="492"/>
        <v>0</v>
      </c>
      <c r="M15574" s="96">
        <f t="shared" si="493"/>
        <v>1</v>
      </c>
      <c r="N15574" s="273"/>
    </row>
    <row r="15575" spans="11:14" x14ac:dyDescent="0.25">
      <c r="K15575" s="180">
        <f t="shared" si="492"/>
        <v>0</v>
      </c>
      <c r="M15575" s="96">
        <f t="shared" si="493"/>
        <v>1</v>
      </c>
      <c r="N15575" s="273"/>
    </row>
    <row r="15576" spans="11:14" x14ac:dyDescent="0.25">
      <c r="K15576" s="180">
        <f t="shared" si="492"/>
        <v>0</v>
      </c>
      <c r="M15576" s="96">
        <f t="shared" si="493"/>
        <v>1</v>
      </c>
      <c r="N15576" s="273"/>
    </row>
    <row r="15577" spans="11:14" x14ac:dyDescent="0.25">
      <c r="K15577" s="180">
        <f t="shared" si="492"/>
        <v>0</v>
      </c>
      <c r="M15577" s="96">
        <f t="shared" si="493"/>
        <v>1</v>
      </c>
      <c r="N15577" s="273"/>
    </row>
    <row r="15578" spans="11:14" x14ac:dyDescent="0.25">
      <c r="K15578" s="180">
        <f t="shared" si="492"/>
        <v>0</v>
      </c>
      <c r="M15578" s="96">
        <f t="shared" si="493"/>
        <v>1</v>
      </c>
      <c r="N15578" s="273"/>
    </row>
    <row r="15579" spans="11:14" x14ac:dyDescent="0.25">
      <c r="K15579" s="180">
        <f t="shared" si="492"/>
        <v>0</v>
      </c>
      <c r="M15579" s="96">
        <f t="shared" si="493"/>
        <v>1</v>
      </c>
      <c r="N15579" s="273"/>
    </row>
    <row r="15580" spans="11:14" x14ac:dyDescent="0.25">
      <c r="K15580" s="180">
        <f t="shared" si="492"/>
        <v>0</v>
      </c>
      <c r="M15580" s="96">
        <f t="shared" si="493"/>
        <v>1</v>
      </c>
      <c r="N15580" s="273"/>
    </row>
    <row r="15581" spans="11:14" x14ac:dyDescent="0.25">
      <c r="K15581" s="180">
        <f t="shared" si="492"/>
        <v>0</v>
      </c>
      <c r="M15581" s="96">
        <f t="shared" si="493"/>
        <v>1</v>
      </c>
      <c r="N15581" s="273"/>
    </row>
    <row r="15582" spans="11:14" x14ac:dyDescent="0.25">
      <c r="K15582" s="180">
        <f t="shared" si="492"/>
        <v>0</v>
      </c>
      <c r="M15582" s="96">
        <f t="shared" si="493"/>
        <v>1</v>
      </c>
      <c r="N15582" s="273"/>
    </row>
    <row r="15583" spans="11:14" x14ac:dyDescent="0.25">
      <c r="K15583" s="180">
        <f t="shared" si="492"/>
        <v>0</v>
      </c>
      <c r="M15583" s="96">
        <f t="shared" si="493"/>
        <v>1</v>
      </c>
      <c r="N15583" s="273"/>
    </row>
    <row r="15584" spans="11:14" x14ac:dyDescent="0.25">
      <c r="K15584" s="180">
        <f t="shared" si="492"/>
        <v>0</v>
      </c>
      <c r="M15584" s="96">
        <f t="shared" si="493"/>
        <v>1</v>
      </c>
      <c r="N15584" s="273"/>
    </row>
    <row r="15585" spans="11:14" x14ac:dyDescent="0.25">
      <c r="K15585" s="180">
        <f t="shared" si="492"/>
        <v>0</v>
      </c>
      <c r="M15585" s="96">
        <f t="shared" si="493"/>
        <v>1</v>
      </c>
      <c r="N15585" s="273"/>
    </row>
    <row r="15586" spans="11:14" x14ac:dyDescent="0.25">
      <c r="K15586" s="180">
        <f t="shared" si="492"/>
        <v>0</v>
      </c>
      <c r="M15586" s="96">
        <f t="shared" si="493"/>
        <v>1</v>
      </c>
      <c r="N15586" s="273"/>
    </row>
    <row r="15587" spans="11:14" x14ac:dyDescent="0.25">
      <c r="K15587" s="180">
        <f t="shared" si="492"/>
        <v>0</v>
      </c>
      <c r="M15587" s="96">
        <f t="shared" si="493"/>
        <v>1</v>
      </c>
      <c r="N15587" s="273"/>
    </row>
    <row r="15588" spans="11:14" x14ac:dyDescent="0.25">
      <c r="K15588" s="180">
        <f t="shared" si="492"/>
        <v>0</v>
      </c>
      <c r="M15588" s="96">
        <f t="shared" si="493"/>
        <v>1</v>
      </c>
      <c r="N15588" s="273"/>
    </row>
    <row r="15589" spans="11:14" x14ac:dyDescent="0.25">
      <c r="K15589" s="180">
        <f t="shared" si="492"/>
        <v>0</v>
      </c>
      <c r="M15589" s="96">
        <f t="shared" si="493"/>
        <v>1</v>
      </c>
      <c r="N15589" s="273"/>
    </row>
    <row r="15590" spans="11:14" x14ac:dyDescent="0.25">
      <c r="K15590" s="180">
        <f t="shared" si="492"/>
        <v>0</v>
      </c>
      <c r="M15590" s="96">
        <f t="shared" si="493"/>
        <v>1</v>
      </c>
      <c r="N15590" s="273"/>
    </row>
    <row r="15591" spans="11:14" x14ac:dyDescent="0.25">
      <c r="K15591" s="180">
        <f t="shared" si="492"/>
        <v>0</v>
      </c>
      <c r="M15591" s="96">
        <f t="shared" si="493"/>
        <v>1</v>
      </c>
      <c r="N15591" s="273"/>
    </row>
    <row r="15592" spans="11:14" x14ac:dyDescent="0.25">
      <c r="K15592" s="180">
        <f t="shared" si="492"/>
        <v>0</v>
      </c>
      <c r="M15592" s="96">
        <f t="shared" si="493"/>
        <v>1</v>
      </c>
      <c r="N15592" s="273"/>
    </row>
    <row r="15593" spans="11:14" x14ac:dyDescent="0.25">
      <c r="K15593" s="180">
        <f t="shared" si="492"/>
        <v>0</v>
      </c>
      <c r="M15593" s="96">
        <f t="shared" si="493"/>
        <v>1</v>
      </c>
      <c r="N15593" s="273"/>
    </row>
    <row r="15594" spans="11:14" x14ac:dyDescent="0.25">
      <c r="K15594" s="180">
        <f t="shared" ref="K15594:K15657" si="494">IF(ctConta="",K15593+F15594,IF(I15594=ctConta,K15593+F15594,K15593))</f>
        <v>0</v>
      </c>
      <c r="M15594" s="96">
        <f t="shared" si="493"/>
        <v>1</v>
      </c>
      <c r="N15594" s="273"/>
    </row>
    <row r="15595" spans="11:14" x14ac:dyDescent="0.25">
      <c r="K15595" s="180">
        <f t="shared" si="494"/>
        <v>0</v>
      </c>
      <c r="M15595" s="96">
        <f t="shared" si="493"/>
        <v>1</v>
      </c>
      <c r="N15595" s="273"/>
    </row>
    <row r="15596" spans="11:14" x14ac:dyDescent="0.25">
      <c r="K15596" s="180">
        <f t="shared" si="494"/>
        <v>0</v>
      </c>
      <c r="M15596" s="96">
        <f t="shared" si="493"/>
        <v>1</v>
      </c>
      <c r="N15596" s="273"/>
    </row>
    <row r="15597" spans="11:14" x14ac:dyDescent="0.25">
      <c r="K15597" s="180">
        <f t="shared" si="494"/>
        <v>0</v>
      </c>
      <c r="M15597" s="96">
        <f t="shared" si="493"/>
        <v>1</v>
      </c>
      <c r="N15597" s="273"/>
    </row>
    <row r="15598" spans="11:14" x14ac:dyDescent="0.25">
      <c r="K15598" s="180">
        <f t="shared" si="494"/>
        <v>0</v>
      </c>
      <c r="M15598" s="96">
        <f t="shared" si="493"/>
        <v>1</v>
      </c>
      <c r="N15598" s="273"/>
    </row>
    <row r="15599" spans="11:14" x14ac:dyDescent="0.25">
      <c r="K15599" s="180">
        <f t="shared" si="494"/>
        <v>0</v>
      </c>
      <c r="M15599" s="96">
        <f t="shared" si="493"/>
        <v>1</v>
      </c>
      <c r="N15599" s="273"/>
    </row>
    <row r="15600" spans="11:14" x14ac:dyDescent="0.25">
      <c r="K15600" s="180">
        <f t="shared" si="494"/>
        <v>0</v>
      </c>
      <c r="M15600" s="96">
        <f t="shared" si="493"/>
        <v>1</v>
      </c>
      <c r="N15600" s="273"/>
    </row>
    <row r="15601" spans="11:14" x14ac:dyDescent="0.25">
      <c r="K15601" s="180">
        <f t="shared" si="494"/>
        <v>0</v>
      </c>
      <c r="M15601" s="96">
        <f t="shared" si="493"/>
        <v>1</v>
      </c>
      <c r="N15601" s="273"/>
    </row>
    <row r="15602" spans="11:14" x14ac:dyDescent="0.25">
      <c r="K15602" s="180">
        <f t="shared" si="494"/>
        <v>0</v>
      </c>
      <c r="M15602" s="96">
        <f t="shared" si="493"/>
        <v>1</v>
      </c>
      <c r="N15602" s="273"/>
    </row>
    <row r="15603" spans="11:14" x14ac:dyDescent="0.25">
      <c r="K15603" s="180">
        <f t="shared" si="494"/>
        <v>0</v>
      </c>
      <c r="M15603" s="96">
        <f t="shared" si="493"/>
        <v>1</v>
      </c>
      <c r="N15603" s="273"/>
    </row>
    <row r="15604" spans="11:14" x14ac:dyDescent="0.25">
      <c r="K15604" s="180">
        <f t="shared" si="494"/>
        <v>0</v>
      </c>
      <c r="M15604" s="96">
        <f t="shared" si="493"/>
        <v>1</v>
      </c>
      <c r="N15604" s="273"/>
    </row>
    <row r="15605" spans="11:14" x14ac:dyDescent="0.25">
      <c r="K15605" s="180">
        <f t="shared" si="494"/>
        <v>0</v>
      </c>
      <c r="M15605" s="96">
        <f t="shared" si="493"/>
        <v>1</v>
      </c>
      <c r="N15605" s="273"/>
    </row>
    <row r="15606" spans="11:14" x14ac:dyDescent="0.25">
      <c r="K15606" s="180">
        <f t="shared" si="494"/>
        <v>0</v>
      </c>
      <c r="M15606" s="96">
        <f t="shared" si="493"/>
        <v>1</v>
      </c>
      <c r="N15606" s="273"/>
    </row>
    <row r="15607" spans="11:14" x14ac:dyDescent="0.25">
      <c r="K15607" s="180">
        <f t="shared" si="494"/>
        <v>0</v>
      </c>
      <c r="M15607" s="96">
        <f t="shared" si="493"/>
        <v>1</v>
      </c>
      <c r="N15607" s="273"/>
    </row>
    <row r="15608" spans="11:14" x14ac:dyDescent="0.25">
      <c r="K15608" s="180">
        <f t="shared" si="494"/>
        <v>0</v>
      </c>
      <c r="M15608" s="96">
        <f t="shared" si="493"/>
        <v>1</v>
      </c>
      <c r="N15608" s="273"/>
    </row>
    <row r="15609" spans="11:14" x14ac:dyDescent="0.25">
      <c r="K15609" s="180">
        <f t="shared" si="494"/>
        <v>0</v>
      </c>
      <c r="M15609" s="96">
        <f t="shared" si="493"/>
        <v>1</v>
      </c>
      <c r="N15609" s="273"/>
    </row>
    <row r="15610" spans="11:14" x14ac:dyDescent="0.25">
      <c r="K15610" s="180">
        <f t="shared" si="494"/>
        <v>0</v>
      </c>
      <c r="M15610" s="96">
        <f t="shared" si="493"/>
        <v>1</v>
      </c>
      <c r="N15610" s="273"/>
    </row>
    <row r="15611" spans="11:14" x14ac:dyDescent="0.25">
      <c r="K15611" s="180">
        <f t="shared" si="494"/>
        <v>0</v>
      </c>
      <c r="M15611" s="96">
        <f t="shared" si="493"/>
        <v>1</v>
      </c>
      <c r="N15611" s="273"/>
    </row>
    <row r="15612" spans="11:14" x14ac:dyDescent="0.25">
      <c r="K15612" s="180">
        <f t="shared" si="494"/>
        <v>0</v>
      </c>
      <c r="M15612" s="96">
        <f t="shared" si="493"/>
        <v>1</v>
      </c>
      <c r="N15612" s="273"/>
    </row>
    <row r="15613" spans="11:14" x14ac:dyDescent="0.25">
      <c r="K15613" s="180">
        <f t="shared" si="494"/>
        <v>0</v>
      </c>
      <c r="M15613" s="96">
        <f t="shared" si="493"/>
        <v>1</v>
      </c>
      <c r="N15613" s="273"/>
    </row>
    <row r="15614" spans="11:14" x14ac:dyDescent="0.25">
      <c r="K15614" s="180">
        <f t="shared" si="494"/>
        <v>0</v>
      </c>
      <c r="M15614" s="96">
        <f t="shared" si="493"/>
        <v>1</v>
      </c>
      <c r="N15614" s="273"/>
    </row>
    <row r="15615" spans="11:14" x14ac:dyDescent="0.25">
      <c r="K15615" s="180">
        <f t="shared" si="494"/>
        <v>0</v>
      </c>
      <c r="M15615" s="96">
        <f t="shared" si="493"/>
        <v>1</v>
      </c>
      <c r="N15615" s="273"/>
    </row>
    <row r="15616" spans="11:14" x14ac:dyDescent="0.25">
      <c r="K15616" s="180">
        <f t="shared" si="494"/>
        <v>0</v>
      </c>
      <c r="M15616" s="96">
        <f t="shared" si="493"/>
        <v>1</v>
      </c>
      <c r="N15616" s="273"/>
    </row>
    <row r="15617" spans="11:14" x14ac:dyDescent="0.25">
      <c r="K15617" s="180">
        <f t="shared" si="494"/>
        <v>0</v>
      </c>
      <c r="M15617" s="96">
        <f t="shared" si="493"/>
        <v>1</v>
      </c>
      <c r="N15617" s="273"/>
    </row>
    <row r="15618" spans="11:14" x14ac:dyDescent="0.25">
      <c r="K15618" s="180">
        <f t="shared" si="494"/>
        <v>0</v>
      </c>
      <c r="M15618" s="96">
        <f t="shared" si="493"/>
        <v>1</v>
      </c>
      <c r="N15618" s="273"/>
    </row>
    <row r="15619" spans="11:14" x14ac:dyDescent="0.25">
      <c r="K15619" s="180">
        <f t="shared" si="494"/>
        <v>0</v>
      </c>
      <c r="M15619" s="96">
        <f t="shared" si="493"/>
        <v>1</v>
      </c>
      <c r="N15619" s="273"/>
    </row>
    <row r="15620" spans="11:14" x14ac:dyDescent="0.25">
      <c r="K15620" s="180">
        <f t="shared" si="494"/>
        <v>0</v>
      </c>
      <c r="M15620" s="96">
        <f t="shared" si="493"/>
        <v>1</v>
      </c>
      <c r="N15620" s="273"/>
    </row>
    <row r="15621" spans="11:14" x14ac:dyDescent="0.25">
      <c r="K15621" s="180">
        <f t="shared" si="494"/>
        <v>0</v>
      </c>
      <c r="M15621" s="96">
        <f t="shared" si="493"/>
        <v>1</v>
      </c>
      <c r="N15621" s="273"/>
    </row>
    <row r="15622" spans="11:14" x14ac:dyDescent="0.25">
      <c r="K15622" s="180">
        <f t="shared" si="494"/>
        <v>0</v>
      </c>
      <c r="M15622" s="96">
        <f t="shared" si="493"/>
        <v>1</v>
      </c>
      <c r="N15622" s="273"/>
    </row>
    <row r="15623" spans="11:14" x14ac:dyDescent="0.25">
      <c r="K15623" s="180">
        <f t="shared" si="494"/>
        <v>0</v>
      </c>
      <c r="M15623" s="96">
        <f t="shared" si="493"/>
        <v>1</v>
      </c>
      <c r="N15623" s="273"/>
    </row>
    <row r="15624" spans="11:14" x14ac:dyDescent="0.25">
      <c r="K15624" s="180">
        <f t="shared" si="494"/>
        <v>0</v>
      </c>
      <c r="M15624" s="96">
        <f t="shared" si="493"/>
        <v>1</v>
      </c>
      <c r="N15624" s="273"/>
    </row>
    <row r="15625" spans="11:14" x14ac:dyDescent="0.25">
      <c r="K15625" s="180">
        <f t="shared" si="494"/>
        <v>0</v>
      </c>
      <c r="M15625" s="96">
        <f t="shared" si="493"/>
        <v>1</v>
      </c>
      <c r="N15625" s="273"/>
    </row>
    <row r="15626" spans="11:14" x14ac:dyDescent="0.25">
      <c r="K15626" s="180">
        <f t="shared" si="494"/>
        <v>0</v>
      </c>
      <c r="M15626" s="96">
        <f t="shared" si="493"/>
        <v>1</v>
      </c>
      <c r="N15626" s="273"/>
    </row>
    <row r="15627" spans="11:14" x14ac:dyDescent="0.25">
      <c r="K15627" s="180">
        <f t="shared" si="494"/>
        <v>0</v>
      </c>
      <c r="M15627" s="96">
        <f t="shared" si="493"/>
        <v>1</v>
      </c>
      <c r="N15627" s="273"/>
    </row>
    <row r="15628" spans="11:14" x14ac:dyDescent="0.25">
      <c r="K15628" s="180">
        <f t="shared" si="494"/>
        <v>0</v>
      </c>
      <c r="M15628" s="96">
        <f t="shared" si="493"/>
        <v>1</v>
      </c>
      <c r="N15628" s="273"/>
    </row>
    <row r="15629" spans="11:14" x14ac:dyDescent="0.25">
      <c r="K15629" s="180">
        <f t="shared" si="494"/>
        <v>0</v>
      </c>
      <c r="M15629" s="96">
        <f t="shared" si="493"/>
        <v>1</v>
      </c>
      <c r="N15629" s="273"/>
    </row>
    <row r="15630" spans="11:14" x14ac:dyDescent="0.25">
      <c r="K15630" s="180">
        <f t="shared" si="494"/>
        <v>0</v>
      </c>
      <c r="M15630" s="96">
        <f t="shared" si="493"/>
        <v>1</v>
      </c>
      <c r="N15630" s="273"/>
    </row>
    <row r="15631" spans="11:14" x14ac:dyDescent="0.25">
      <c r="K15631" s="180">
        <f t="shared" si="494"/>
        <v>0</v>
      </c>
      <c r="M15631" s="96">
        <f t="shared" si="493"/>
        <v>1</v>
      </c>
      <c r="N15631" s="273"/>
    </row>
    <row r="15632" spans="11:14" x14ac:dyDescent="0.25">
      <c r="K15632" s="180">
        <f t="shared" si="494"/>
        <v>0</v>
      </c>
      <c r="M15632" s="96">
        <f t="shared" si="493"/>
        <v>1</v>
      </c>
      <c r="N15632" s="273"/>
    </row>
    <row r="15633" spans="11:14" x14ac:dyDescent="0.25">
      <c r="K15633" s="180">
        <f t="shared" si="494"/>
        <v>0</v>
      </c>
      <c r="M15633" s="96">
        <f t="shared" ref="M15633:M15696" si="495">UltimoDia(D15633)</f>
        <v>1</v>
      </c>
      <c r="N15633" s="273"/>
    </row>
    <row r="15634" spans="11:14" x14ac:dyDescent="0.25">
      <c r="K15634" s="180">
        <f t="shared" si="494"/>
        <v>0</v>
      </c>
      <c r="M15634" s="96">
        <f t="shared" si="495"/>
        <v>1</v>
      </c>
      <c r="N15634" s="273"/>
    </row>
    <row r="15635" spans="11:14" x14ac:dyDescent="0.25">
      <c r="K15635" s="180">
        <f t="shared" si="494"/>
        <v>0</v>
      </c>
      <c r="M15635" s="96">
        <f t="shared" si="495"/>
        <v>1</v>
      </c>
      <c r="N15635" s="273"/>
    </row>
    <row r="15636" spans="11:14" x14ac:dyDescent="0.25">
      <c r="K15636" s="180">
        <f t="shared" si="494"/>
        <v>0</v>
      </c>
      <c r="M15636" s="96">
        <f t="shared" si="495"/>
        <v>1</v>
      </c>
      <c r="N15636" s="273"/>
    </row>
    <row r="15637" spans="11:14" x14ac:dyDescent="0.25">
      <c r="K15637" s="180">
        <f t="shared" si="494"/>
        <v>0</v>
      </c>
      <c r="M15637" s="96">
        <f t="shared" si="495"/>
        <v>1</v>
      </c>
      <c r="N15637" s="273"/>
    </row>
    <row r="15638" spans="11:14" x14ac:dyDescent="0.25">
      <c r="K15638" s="180">
        <f t="shared" si="494"/>
        <v>0</v>
      </c>
      <c r="M15638" s="96">
        <f t="shared" si="495"/>
        <v>1</v>
      </c>
      <c r="N15638" s="273"/>
    </row>
    <row r="15639" spans="11:14" x14ac:dyDescent="0.25">
      <c r="K15639" s="180">
        <f t="shared" si="494"/>
        <v>0</v>
      </c>
      <c r="M15639" s="96">
        <f t="shared" si="495"/>
        <v>1</v>
      </c>
      <c r="N15639" s="273"/>
    </row>
    <row r="15640" spans="11:14" x14ac:dyDescent="0.25">
      <c r="K15640" s="180">
        <f t="shared" si="494"/>
        <v>0</v>
      </c>
      <c r="M15640" s="96">
        <f t="shared" si="495"/>
        <v>1</v>
      </c>
      <c r="N15640" s="273"/>
    </row>
    <row r="15641" spans="11:14" x14ac:dyDescent="0.25">
      <c r="K15641" s="180">
        <f t="shared" si="494"/>
        <v>0</v>
      </c>
      <c r="M15641" s="96">
        <f t="shared" si="495"/>
        <v>1</v>
      </c>
      <c r="N15641" s="273"/>
    </row>
    <row r="15642" spans="11:14" x14ac:dyDescent="0.25">
      <c r="K15642" s="180">
        <f t="shared" si="494"/>
        <v>0</v>
      </c>
      <c r="M15642" s="96">
        <f t="shared" si="495"/>
        <v>1</v>
      </c>
      <c r="N15642" s="273"/>
    </row>
    <row r="15643" spans="11:14" x14ac:dyDescent="0.25">
      <c r="K15643" s="180">
        <f t="shared" si="494"/>
        <v>0</v>
      </c>
      <c r="M15643" s="96">
        <f t="shared" si="495"/>
        <v>1</v>
      </c>
      <c r="N15643" s="273"/>
    </row>
    <row r="15644" spans="11:14" x14ac:dyDescent="0.25">
      <c r="K15644" s="180">
        <f t="shared" si="494"/>
        <v>0</v>
      </c>
      <c r="M15644" s="96">
        <f t="shared" si="495"/>
        <v>1</v>
      </c>
      <c r="N15644" s="273"/>
    </row>
    <row r="15645" spans="11:14" x14ac:dyDescent="0.25">
      <c r="K15645" s="180">
        <f t="shared" si="494"/>
        <v>0</v>
      </c>
      <c r="M15645" s="96">
        <f t="shared" si="495"/>
        <v>1</v>
      </c>
      <c r="N15645" s="273"/>
    </row>
    <row r="15646" spans="11:14" x14ac:dyDescent="0.25">
      <c r="K15646" s="180">
        <f t="shared" si="494"/>
        <v>0</v>
      </c>
      <c r="M15646" s="96">
        <f t="shared" si="495"/>
        <v>1</v>
      </c>
      <c r="N15646" s="273"/>
    </row>
    <row r="15647" spans="11:14" x14ac:dyDescent="0.25">
      <c r="K15647" s="180">
        <f t="shared" si="494"/>
        <v>0</v>
      </c>
      <c r="M15647" s="96">
        <f t="shared" si="495"/>
        <v>1</v>
      </c>
      <c r="N15647" s="273"/>
    </row>
    <row r="15648" spans="11:14" x14ac:dyDescent="0.25">
      <c r="K15648" s="180">
        <f t="shared" si="494"/>
        <v>0</v>
      </c>
      <c r="M15648" s="96">
        <f t="shared" si="495"/>
        <v>1</v>
      </c>
      <c r="N15648" s="273"/>
    </row>
    <row r="15649" spans="11:14" x14ac:dyDescent="0.25">
      <c r="K15649" s="180">
        <f t="shared" si="494"/>
        <v>0</v>
      </c>
      <c r="M15649" s="96">
        <f t="shared" si="495"/>
        <v>1</v>
      </c>
      <c r="N15649" s="273"/>
    </row>
    <row r="15650" spans="11:14" x14ac:dyDescent="0.25">
      <c r="K15650" s="180">
        <f t="shared" si="494"/>
        <v>0</v>
      </c>
      <c r="M15650" s="96">
        <f t="shared" si="495"/>
        <v>1</v>
      </c>
      <c r="N15650" s="273"/>
    </row>
    <row r="15651" spans="11:14" x14ac:dyDescent="0.25">
      <c r="K15651" s="180">
        <f t="shared" si="494"/>
        <v>0</v>
      </c>
      <c r="M15651" s="96">
        <f t="shared" si="495"/>
        <v>1</v>
      </c>
      <c r="N15651" s="273"/>
    </row>
    <row r="15652" spans="11:14" x14ac:dyDescent="0.25">
      <c r="K15652" s="180">
        <f t="shared" si="494"/>
        <v>0</v>
      </c>
      <c r="M15652" s="96">
        <f t="shared" si="495"/>
        <v>1</v>
      </c>
      <c r="N15652" s="273"/>
    </row>
    <row r="15653" spans="11:14" x14ac:dyDescent="0.25">
      <c r="K15653" s="180">
        <f t="shared" si="494"/>
        <v>0</v>
      </c>
      <c r="M15653" s="96">
        <f t="shared" si="495"/>
        <v>1</v>
      </c>
      <c r="N15653" s="273"/>
    </row>
    <row r="15654" spans="11:14" x14ac:dyDescent="0.25">
      <c r="K15654" s="180">
        <f t="shared" si="494"/>
        <v>0</v>
      </c>
      <c r="M15654" s="96">
        <f t="shared" si="495"/>
        <v>1</v>
      </c>
      <c r="N15654" s="273"/>
    </row>
    <row r="15655" spans="11:14" x14ac:dyDescent="0.25">
      <c r="K15655" s="180">
        <f t="shared" si="494"/>
        <v>0</v>
      </c>
      <c r="M15655" s="96">
        <f t="shared" si="495"/>
        <v>1</v>
      </c>
      <c r="N15655" s="273"/>
    </row>
    <row r="15656" spans="11:14" x14ac:dyDescent="0.25">
      <c r="K15656" s="180">
        <f t="shared" si="494"/>
        <v>0</v>
      </c>
      <c r="M15656" s="96">
        <f t="shared" si="495"/>
        <v>1</v>
      </c>
      <c r="N15656" s="273"/>
    </row>
    <row r="15657" spans="11:14" x14ac:dyDescent="0.25">
      <c r="K15657" s="180">
        <f t="shared" si="494"/>
        <v>0</v>
      </c>
      <c r="M15657" s="96">
        <f t="shared" si="495"/>
        <v>1</v>
      </c>
      <c r="N15657" s="273"/>
    </row>
    <row r="15658" spans="11:14" x14ac:dyDescent="0.25">
      <c r="K15658" s="180">
        <f t="shared" ref="K15658:K15721" si="496">IF(ctConta="",K15657+F15658,IF(I15658=ctConta,K15657+F15658,K15657))</f>
        <v>0</v>
      </c>
      <c r="M15658" s="96">
        <f t="shared" si="495"/>
        <v>1</v>
      </c>
      <c r="N15658" s="273"/>
    </row>
    <row r="15659" spans="11:14" x14ac:dyDescent="0.25">
      <c r="K15659" s="180">
        <f t="shared" si="496"/>
        <v>0</v>
      </c>
      <c r="M15659" s="96">
        <f t="shared" si="495"/>
        <v>1</v>
      </c>
      <c r="N15659" s="273"/>
    </row>
    <row r="15660" spans="11:14" x14ac:dyDescent="0.25">
      <c r="K15660" s="180">
        <f t="shared" si="496"/>
        <v>0</v>
      </c>
      <c r="M15660" s="96">
        <f t="shared" si="495"/>
        <v>1</v>
      </c>
      <c r="N15660" s="273"/>
    </row>
    <row r="15661" spans="11:14" x14ac:dyDescent="0.25">
      <c r="K15661" s="180">
        <f t="shared" si="496"/>
        <v>0</v>
      </c>
      <c r="M15661" s="96">
        <f t="shared" si="495"/>
        <v>1</v>
      </c>
      <c r="N15661" s="273"/>
    </row>
    <row r="15662" spans="11:14" x14ac:dyDescent="0.25">
      <c r="K15662" s="180">
        <f t="shared" si="496"/>
        <v>0</v>
      </c>
      <c r="M15662" s="96">
        <f t="shared" si="495"/>
        <v>1</v>
      </c>
      <c r="N15662" s="273"/>
    </row>
    <row r="15663" spans="11:14" x14ac:dyDescent="0.25">
      <c r="K15663" s="180">
        <f t="shared" si="496"/>
        <v>0</v>
      </c>
      <c r="M15663" s="96">
        <f t="shared" si="495"/>
        <v>1</v>
      </c>
      <c r="N15663" s="273"/>
    </row>
    <row r="15664" spans="11:14" x14ac:dyDescent="0.25">
      <c r="K15664" s="180">
        <f t="shared" si="496"/>
        <v>0</v>
      </c>
      <c r="M15664" s="96">
        <f t="shared" si="495"/>
        <v>1</v>
      </c>
      <c r="N15664" s="273"/>
    </row>
    <row r="15665" spans="11:14" x14ac:dyDescent="0.25">
      <c r="K15665" s="180">
        <f t="shared" si="496"/>
        <v>0</v>
      </c>
      <c r="M15665" s="96">
        <f t="shared" si="495"/>
        <v>1</v>
      </c>
      <c r="N15665" s="273"/>
    </row>
    <row r="15666" spans="11:14" x14ac:dyDescent="0.25">
      <c r="K15666" s="180">
        <f t="shared" si="496"/>
        <v>0</v>
      </c>
      <c r="M15666" s="96">
        <f t="shared" si="495"/>
        <v>1</v>
      </c>
      <c r="N15666" s="273"/>
    </row>
    <row r="15667" spans="11:14" x14ac:dyDescent="0.25">
      <c r="K15667" s="180">
        <f t="shared" si="496"/>
        <v>0</v>
      </c>
      <c r="M15667" s="96">
        <f t="shared" si="495"/>
        <v>1</v>
      </c>
      <c r="N15667" s="273"/>
    </row>
    <row r="15668" spans="11:14" x14ac:dyDescent="0.25">
      <c r="K15668" s="180">
        <f t="shared" si="496"/>
        <v>0</v>
      </c>
      <c r="M15668" s="96">
        <f t="shared" si="495"/>
        <v>1</v>
      </c>
      <c r="N15668" s="273"/>
    </row>
    <row r="15669" spans="11:14" x14ac:dyDescent="0.25">
      <c r="K15669" s="180">
        <f t="shared" si="496"/>
        <v>0</v>
      </c>
      <c r="M15669" s="96">
        <f t="shared" si="495"/>
        <v>1</v>
      </c>
      <c r="N15669" s="273"/>
    </row>
    <row r="15670" spans="11:14" x14ac:dyDescent="0.25">
      <c r="K15670" s="180">
        <f t="shared" si="496"/>
        <v>0</v>
      </c>
      <c r="M15670" s="96">
        <f t="shared" si="495"/>
        <v>1</v>
      </c>
      <c r="N15670" s="273"/>
    </row>
    <row r="15671" spans="11:14" x14ac:dyDescent="0.25">
      <c r="K15671" s="180">
        <f t="shared" si="496"/>
        <v>0</v>
      </c>
      <c r="M15671" s="96">
        <f t="shared" si="495"/>
        <v>1</v>
      </c>
      <c r="N15671" s="273"/>
    </row>
    <row r="15672" spans="11:14" x14ac:dyDescent="0.25">
      <c r="K15672" s="180">
        <f t="shared" si="496"/>
        <v>0</v>
      </c>
      <c r="M15672" s="96">
        <f t="shared" si="495"/>
        <v>1</v>
      </c>
      <c r="N15672" s="273"/>
    </row>
    <row r="15673" spans="11:14" x14ac:dyDescent="0.25">
      <c r="K15673" s="180">
        <f t="shared" si="496"/>
        <v>0</v>
      </c>
      <c r="M15673" s="96">
        <f t="shared" si="495"/>
        <v>1</v>
      </c>
      <c r="N15673" s="273"/>
    </row>
    <row r="15674" spans="11:14" x14ac:dyDescent="0.25">
      <c r="K15674" s="180">
        <f t="shared" si="496"/>
        <v>0</v>
      </c>
      <c r="M15674" s="96">
        <f t="shared" si="495"/>
        <v>1</v>
      </c>
      <c r="N15674" s="273"/>
    </row>
    <row r="15675" spans="11:14" x14ac:dyDescent="0.25">
      <c r="K15675" s="180">
        <f t="shared" si="496"/>
        <v>0</v>
      </c>
      <c r="M15675" s="96">
        <f t="shared" si="495"/>
        <v>1</v>
      </c>
      <c r="N15675" s="273"/>
    </row>
    <row r="15676" spans="11:14" x14ac:dyDescent="0.25">
      <c r="K15676" s="180">
        <f t="shared" si="496"/>
        <v>0</v>
      </c>
      <c r="M15676" s="96">
        <f t="shared" si="495"/>
        <v>1</v>
      </c>
      <c r="N15676" s="273"/>
    </row>
    <row r="15677" spans="11:14" x14ac:dyDescent="0.25">
      <c r="K15677" s="180">
        <f t="shared" si="496"/>
        <v>0</v>
      </c>
      <c r="M15677" s="96">
        <f t="shared" si="495"/>
        <v>1</v>
      </c>
      <c r="N15677" s="273"/>
    </row>
    <row r="15678" spans="11:14" x14ac:dyDescent="0.25">
      <c r="K15678" s="180">
        <f t="shared" si="496"/>
        <v>0</v>
      </c>
      <c r="M15678" s="96">
        <f t="shared" si="495"/>
        <v>1</v>
      </c>
      <c r="N15678" s="273"/>
    </row>
    <row r="15679" spans="11:14" x14ac:dyDescent="0.25">
      <c r="K15679" s="180">
        <f t="shared" si="496"/>
        <v>0</v>
      </c>
      <c r="M15679" s="96">
        <f t="shared" si="495"/>
        <v>1</v>
      </c>
      <c r="N15679" s="273"/>
    </row>
    <row r="15680" spans="11:14" x14ac:dyDescent="0.25">
      <c r="K15680" s="180">
        <f t="shared" si="496"/>
        <v>0</v>
      </c>
      <c r="M15680" s="96">
        <f t="shared" si="495"/>
        <v>1</v>
      </c>
      <c r="N15680" s="273"/>
    </row>
    <row r="15681" spans="11:14" x14ac:dyDescent="0.25">
      <c r="K15681" s="180">
        <f t="shared" si="496"/>
        <v>0</v>
      </c>
      <c r="M15681" s="96">
        <f t="shared" si="495"/>
        <v>1</v>
      </c>
      <c r="N15681" s="273"/>
    </row>
    <row r="15682" spans="11:14" x14ac:dyDescent="0.25">
      <c r="K15682" s="180">
        <f t="shared" si="496"/>
        <v>0</v>
      </c>
      <c r="M15682" s="96">
        <f t="shared" si="495"/>
        <v>1</v>
      </c>
      <c r="N15682" s="273"/>
    </row>
    <row r="15683" spans="11:14" x14ac:dyDescent="0.25">
      <c r="K15683" s="180">
        <f t="shared" si="496"/>
        <v>0</v>
      </c>
      <c r="M15683" s="96">
        <f t="shared" si="495"/>
        <v>1</v>
      </c>
      <c r="N15683" s="273"/>
    </row>
    <row r="15684" spans="11:14" x14ac:dyDescent="0.25">
      <c r="K15684" s="180">
        <f t="shared" si="496"/>
        <v>0</v>
      </c>
      <c r="M15684" s="96">
        <f t="shared" si="495"/>
        <v>1</v>
      </c>
      <c r="N15684" s="273"/>
    </row>
    <row r="15685" spans="11:14" x14ac:dyDescent="0.25">
      <c r="K15685" s="180">
        <f t="shared" si="496"/>
        <v>0</v>
      </c>
      <c r="M15685" s="96">
        <f t="shared" si="495"/>
        <v>1</v>
      </c>
      <c r="N15685" s="273"/>
    </row>
    <row r="15686" spans="11:14" x14ac:dyDescent="0.25">
      <c r="K15686" s="180">
        <f t="shared" si="496"/>
        <v>0</v>
      </c>
      <c r="M15686" s="96">
        <f t="shared" si="495"/>
        <v>1</v>
      </c>
      <c r="N15686" s="273"/>
    </row>
    <row r="15687" spans="11:14" x14ac:dyDescent="0.25">
      <c r="K15687" s="180">
        <f t="shared" si="496"/>
        <v>0</v>
      </c>
      <c r="M15687" s="96">
        <f t="shared" si="495"/>
        <v>1</v>
      </c>
      <c r="N15687" s="273"/>
    </row>
    <row r="15688" spans="11:14" x14ac:dyDescent="0.25">
      <c r="K15688" s="180">
        <f t="shared" si="496"/>
        <v>0</v>
      </c>
      <c r="M15688" s="96">
        <f t="shared" si="495"/>
        <v>1</v>
      </c>
      <c r="N15688" s="273"/>
    </row>
    <row r="15689" spans="11:14" x14ac:dyDescent="0.25">
      <c r="K15689" s="180">
        <f t="shared" si="496"/>
        <v>0</v>
      </c>
      <c r="M15689" s="96">
        <f t="shared" si="495"/>
        <v>1</v>
      </c>
      <c r="N15689" s="273"/>
    </row>
    <row r="15690" spans="11:14" x14ac:dyDescent="0.25">
      <c r="K15690" s="180">
        <f t="shared" si="496"/>
        <v>0</v>
      </c>
      <c r="M15690" s="96">
        <f t="shared" si="495"/>
        <v>1</v>
      </c>
      <c r="N15690" s="273"/>
    </row>
    <row r="15691" spans="11:14" x14ac:dyDescent="0.25">
      <c r="K15691" s="180">
        <f t="shared" si="496"/>
        <v>0</v>
      </c>
      <c r="M15691" s="96">
        <f t="shared" si="495"/>
        <v>1</v>
      </c>
      <c r="N15691" s="273"/>
    </row>
    <row r="15692" spans="11:14" x14ac:dyDescent="0.25">
      <c r="K15692" s="180">
        <f t="shared" si="496"/>
        <v>0</v>
      </c>
      <c r="M15692" s="96">
        <f t="shared" si="495"/>
        <v>1</v>
      </c>
      <c r="N15692" s="273"/>
    </row>
    <row r="15693" spans="11:14" x14ac:dyDescent="0.25">
      <c r="K15693" s="180">
        <f t="shared" si="496"/>
        <v>0</v>
      </c>
      <c r="M15693" s="96">
        <f t="shared" si="495"/>
        <v>1</v>
      </c>
      <c r="N15693" s="273"/>
    </row>
    <row r="15694" spans="11:14" x14ac:dyDescent="0.25">
      <c r="K15694" s="180">
        <f t="shared" si="496"/>
        <v>0</v>
      </c>
      <c r="M15694" s="96">
        <f t="shared" si="495"/>
        <v>1</v>
      </c>
      <c r="N15694" s="273"/>
    </row>
    <row r="15695" spans="11:14" x14ac:dyDescent="0.25">
      <c r="K15695" s="180">
        <f t="shared" si="496"/>
        <v>0</v>
      </c>
      <c r="M15695" s="96">
        <f t="shared" si="495"/>
        <v>1</v>
      </c>
      <c r="N15695" s="273"/>
    </row>
    <row r="15696" spans="11:14" x14ac:dyDescent="0.25">
      <c r="K15696" s="180">
        <f t="shared" si="496"/>
        <v>0</v>
      </c>
      <c r="M15696" s="96">
        <f t="shared" si="495"/>
        <v>1</v>
      </c>
      <c r="N15696" s="273"/>
    </row>
    <row r="15697" spans="11:14" x14ac:dyDescent="0.25">
      <c r="K15697" s="180">
        <f t="shared" si="496"/>
        <v>0</v>
      </c>
      <c r="M15697" s="96">
        <f t="shared" ref="M15697:M15760" si="497">UltimoDia(D15697)</f>
        <v>1</v>
      </c>
      <c r="N15697" s="273"/>
    </row>
    <row r="15698" spans="11:14" x14ac:dyDescent="0.25">
      <c r="K15698" s="180">
        <f t="shared" si="496"/>
        <v>0</v>
      </c>
      <c r="M15698" s="96">
        <f t="shared" si="497"/>
        <v>1</v>
      </c>
      <c r="N15698" s="273"/>
    </row>
    <row r="15699" spans="11:14" x14ac:dyDescent="0.25">
      <c r="K15699" s="180">
        <f t="shared" si="496"/>
        <v>0</v>
      </c>
      <c r="M15699" s="96">
        <f t="shared" si="497"/>
        <v>1</v>
      </c>
      <c r="N15699" s="273"/>
    </row>
    <row r="15700" spans="11:14" x14ac:dyDescent="0.25">
      <c r="K15700" s="180">
        <f t="shared" si="496"/>
        <v>0</v>
      </c>
      <c r="M15700" s="96">
        <f t="shared" si="497"/>
        <v>1</v>
      </c>
      <c r="N15700" s="273"/>
    </row>
    <row r="15701" spans="11:14" x14ac:dyDescent="0.25">
      <c r="K15701" s="180">
        <f t="shared" si="496"/>
        <v>0</v>
      </c>
      <c r="M15701" s="96">
        <f t="shared" si="497"/>
        <v>1</v>
      </c>
      <c r="N15701" s="273"/>
    </row>
    <row r="15702" spans="11:14" x14ac:dyDescent="0.25">
      <c r="K15702" s="180">
        <f t="shared" si="496"/>
        <v>0</v>
      </c>
      <c r="M15702" s="96">
        <f t="shared" si="497"/>
        <v>1</v>
      </c>
      <c r="N15702" s="273"/>
    </row>
    <row r="15703" spans="11:14" x14ac:dyDescent="0.25">
      <c r="K15703" s="180">
        <f t="shared" si="496"/>
        <v>0</v>
      </c>
      <c r="M15703" s="96">
        <f t="shared" si="497"/>
        <v>1</v>
      </c>
      <c r="N15703" s="273"/>
    </row>
    <row r="15704" spans="11:14" x14ac:dyDescent="0.25">
      <c r="K15704" s="180">
        <f t="shared" si="496"/>
        <v>0</v>
      </c>
      <c r="M15704" s="96">
        <f t="shared" si="497"/>
        <v>1</v>
      </c>
      <c r="N15704" s="273"/>
    </row>
    <row r="15705" spans="11:14" x14ac:dyDescent="0.25">
      <c r="K15705" s="180">
        <f t="shared" si="496"/>
        <v>0</v>
      </c>
      <c r="M15705" s="96">
        <f t="shared" si="497"/>
        <v>1</v>
      </c>
      <c r="N15705" s="273"/>
    </row>
    <row r="15706" spans="11:14" x14ac:dyDescent="0.25">
      <c r="K15706" s="180">
        <f t="shared" si="496"/>
        <v>0</v>
      </c>
      <c r="M15706" s="96">
        <f t="shared" si="497"/>
        <v>1</v>
      </c>
      <c r="N15706" s="273"/>
    </row>
    <row r="15707" spans="11:14" x14ac:dyDescent="0.25">
      <c r="K15707" s="180">
        <f t="shared" si="496"/>
        <v>0</v>
      </c>
      <c r="M15707" s="96">
        <f t="shared" si="497"/>
        <v>1</v>
      </c>
      <c r="N15707" s="273"/>
    </row>
    <row r="15708" spans="11:14" x14ac:dyDescent="0.25">
      <c r="K15708" s="180">
        <f t="shared" si="496"/>
        <v>0</v>
      </c>
      <c r="M15708" s="96">
        <f t="shared" si="497"/>
        <v>1</v>
      </c>
      <c r="N15708" s="273"/>
    </row>
    <row r="15709" spans="11:14" x14ac:dyDescent="0.25">
      <c r="K15709" s="180">
        <f t="shared" si="496"/>
        <v>0</v>
      </c>
      <c r="M15709" s="96">
        <f t="shared" si="497"/>
        <v>1</v>
      </c>
      <c r="N15709" s="273"/>
    </row>
    <row r="15710" spans="11:14" x14ac:dyDescent="0.25">
      <c r="K15710" s="180">
        <f t="shared" si="496"/>
        <v>0</v>
      </c>
      <c r="M15710" s="96">
        <f t="shared" si="497"/>
        <v>1</v>
      </c>
      <c r="N15710" s="273"/>
    </row>
    <row r="15711" spans="11:14" x14ac:dyDescent="0.25">
      <c r="K15711" s="180">
        <f t="shared" si="496"/>
        <v>0</v>
      </c>
      <c r="M15711" s="96">
        <f t="shared" si="497"/>
        <v>1</v>
      </c>
      <c r="N15711" s="273"/>
    </row>
    <row r="15712" spans="11:14" x14ac:dyDescent="0.25">
      <c r="K15712" s="180">
        <f t="shared" si="496"/>
        <v>0</v>
      </c>
      <c r="M15712" s="96">
        <f t="shared" si="497"/>
        <v>1</v>
      </c>
      <c r="N15712" s="273"/>
    </row>
    <row r="15713" spans="11:14" x14ac:dyDescent="0.25">
      <c r="K15713" s="180">
        <f t="shared" si="496"/>
        <v>0</v>
      </c>
      <c r="M15713" s="96">
        <f t="shared" si="497"/>
        <v>1</v>
      </c>
      <c r="N15713" s="273"/>
    </row>
    <row r="15714" spans="11:14" x14ac:dyDescent="0.25">
      <c r="K15714" s="180">
        <f t="shared" si="496"/>
        <v>0</v>
      </c>
      <c r="M15714" s="96">
        <f t="shared" si="497"/>
        <v>1</v>
      </c>
      <c r="N15714" s="273"/>
    </row>
    <row r="15715" spans="11:14" x14ac:dyDescent="0.25">
      <c r="K15715" s="180">
        <f t="shared" si="496"/>
        <v>0</v>
      </c>
      <c r="M15715" s="96">
        <f t="shared" si="497"/>
        <v>1</v>
      </c>
      <c r="N15715" s="273"/>
    </row>
    <row r="15716" spans="11:14" x14ac:dyDescent="0.25">
      <c r="K15716" s="180">
        <f t="shared" si="496"/>
        <v>0</v>
      </c>
      <c r="M15716" s="96">
        <f t="shared" si="497"/>
        <v>1</v>
      </c>
      <c r="N15716" s="273"/>
    </row>
    <row r="15717" spans="11:14" x14ac:dyDescent="0.25">
      <c r="K15717" s="180">
        <f t="shared" si="496"/>
        <v>0</v>
      </c>
      <c r="M15717" s="96">
        <f t="shared" si="497"/>
        <v>1</v>
      </c>
      <c r="N15717" s="273"/>
    </row>
    <row r="15718" spans="11:14" x14ac:dyDescent="0.25">
      <c r="K15718" s="180">
        <f t="shared" si="496"/>
        <v>0</v>
      </c>
      <c r="M15718" s="96">
        <f t="shared" si="497"/>
        <v>1</v>
      </c>
      <c r="N15718" s="273"/>
    </row>
    <row r="15719" spans="11:14" x14ac:dyDescent="0.25">
      <c r="K15719" s="180">
        <f t="shared" si="496"/>
        <v>0</v>
      </c>
      <c r="M15719" s="96">
        <f t="shared" si="497"/>
        <v>1</v>
      </c>
      <c r="N15719" s="273"/>
    </row>
    <row r="15720" spans="11:14" x14ac:dyDescent="0.25">
      <c r="K15720" s="180">
        <f t="shared" si="496"/>
        <v>0</v>
      </c>
      <c r="M15720" s="96">
        <f t="shared" si="497"/>
        <v>1</v>
      </c>
      <c r="N15720" s="273"/>
    </row>
    <row r="15721" spans="11:14" x14ac:dyDescent="0.25">
      <c r="K15721" s="180">
        <f t="shared" si="496"/>
        <v>0</v>
      </c>
      <c r="M15721" s="96">
        <f t="shared" si="497"/>
        <v>1</v>
      </c>
      <c r="N15721" s="273"/>
    </row>
    <row r="15722" spans="11:14" x14ac:dyDescent="0.25">
      <c r="K15722" s="180">
        <f t="shared" ref="K15722:K15785" si="498">IF(ctConta="",K15721+F15722,IF(I15722=ctConta,K15721+F15722,K15721))</f>
        <v>0</v>
      </c>
      <c r="M15722" s="96">
        <f t="shared" si="497"/>
        <v>1</v>
      </c>
      <c r="N15722" s="273"/>
    </row>
    <row r="15723" spans="11:14" x14ac:dyDescent="0.25">
      <c r="K15723" s="180">
        <f t="shared" si="498"/>
        <v>0</v>
      </c>
      <c r="M15723" s="96">
        <f t="shared" si="497"/>
        <v>1</v>
      </c>
      <c r="N15723" s="273"/>
    </row>
    <row r="15724" spans="11:14" x14ac:dyDescent="0.25">
      <c r="K15724" s="180">
        <f t="shared" si="498"/>
        <v>0</v>
      </c>
      <c r="M15724" s="96">
        <f t="shared" si="497"/>
        <v>1</v>
      </c>
      <c r="N15724" s="273"/>
    </row>
    <row r="15725" spans="11:14" x14ac:dyDescent="0.25">
      <c r="K15725" s="180">
        <f t="shared" si="498"/>
        <v>0</v>
      </c>
      <c r="M15725" s="96">
        <f t="shared" si="497"/>
        <v>1</v>
      </c>
      <c r="N15725" s="273"/>
    </row>
    <row r="15726" spans="11:14" x14ac:dyDescent="0.25">
      <c r="K15726" s="180">
        <f t="shared" si="498"/>
        <v>0</v>
      </c>
      <c r="M15726" s="96">
        <f t="shared" si="497"/>
        <v>1</v>
      </c>
      <c r="N15726" s="273"/>
    </row>
    <row r="15727" spans="11:14" x14ac:dyDescent="0.25">
      <c r="K15727" s="180">
        <f t="shared" si="498"/>
        <v>0</v>
      </c>
      <c r="M15727" s="96">
        <f t="shared" si="497"/>
        <v>1</v>
      </c>
      <c r="N15727" s="273"/>
    </row>
    <row r="15728" spans="11:14" x14ac:dyDescent="0.25">
      <c r="K15728" s="180">
        <f t="shared" si="498"/>
        <v>0</v>
      </c>
      <c r="M15728" s="96">
        <f t="shared" si="497"/>
        <v>1</v>
      </c>
      <c r="N15728" s="273"/>
    </row>
    <row r="15729" spans="11:14" x14ac:dyDescent="0.25">
      <c r="K15729" s="180">
        <f t="shared" si="498"/>
        <v>0</v>
      </c>
      <c r="M15729" s="96">
        <f t="shared" si="497"/>
        <v>1</v>
      </c>
      <c r="N15729" s="273"/>
    </row>
    <row r="15730" spans="11:14" x14ac:dyDescent="0.25">
      <c r="K15730" s="180">
        <f t="shared" si="498"/>
        <v>0</v>
      </c>
      <c r="M15730" s="96">
        <f t="shared" si="497"/>
        <v>1</v>
      </c>
      <c r="N15730" s="273"/>
    </row>
    <row r="15731" spans="11:14" x14ac:dyDescent="0.25">
      <c r="K15731" s="180">
        <f t="shared" si="498"/>
        <v>0</v>
      </c>
      <c r="M15731" s="96">
        <f t="shared" si="497"/>
        <v>1</v>
      </c>
      <c r="N15731" s="273"/>
    </row>
    <row r="15732" spans="11:14" x14ac:dyDescent="0.25">
      <c r="K15732" s="180">
        <f t="shared" si="498"/>
        <v>0</v>
      </c>
      <c r="M15732" s="96">
        <f t="shared" si="497"/>
        <v>1</v>
      </c>
      <c r="N15732" s="273"/>
    </row>
    <row r="15733" spans="11:14" x14ac:dyDescent="0.25">
      <c r="K15733" s="180">
        <f t="shared" si="498"/>
        <v>0</v>
      </c>
      <c r="M15733" s="96">
        <f t="shared" si="497"/>
        <v>1</v>
      </c>
      <c r="N15733" s="273"/>
    </row>
    <row r="15734" spans="11:14" x14ac:dyDescent="0.25">
      <c r="K15734" s="180">
        <f t="shared" si="498"/>
        <v>0</v>
      </c>
      <c r="M15734" s="96">
        <f t="shared" si="497"/>
        <v>1</v>
      </c>
      <c r="N15734" s="273"/>
    </row>
    <row r="15735" spans="11:14" x14ac:dyDescent="0.25">
      <c r="K15735" s="180">
        <f t="shared" si="498"/>
        <v>0</v>
      </c>
      <c r="M15735" s="96">
        <f t="shared" si="497"/>
        <v>1</v>
      </c>
      <c r="N15735" s="273"/>
    </row>
    <row r="15736" spans="11:14" x14ac:dyDescent="0.25">
      <c r="K15736" s="180">
        <f t="shared" si="498"/>
        <v>0</v>
      </c>
      <c r="M15736" s="96">
        <f t="shared" si="497"/>
        <v>1</v>
      </c>
      <c r="N15736" s="273"/>
    </row>
    <row r="15737" spans="11:14" x14ac:dyDescent="0.25">
      <c r="K15737" s="180">
        <f t="shared" si="498"/>
        <v>0</v>
      </c>
      <c r="M15737" s="96">
        <f t="shared" si="497"/>
        <v>1</v>
      </c>
      <c r="N15737" s="273"/>
    </row>
    <row r="15738" spans="11:14" x14ac:dyDescent="0.25">
      <c r="K15738" s="180">
        <f t="shared" si="498"/>
        <v>0</v>
      </c>
      <c r="M15738" s="96">
        <f t="shared" si="497"/>
        <v>1</v>
      </c>
      <c r="N15738" s="273"/>
    </row>
    <row r="15739" spans="11:14" x14ac:dyDescent="0.25">
      <c r="K15739" s="180">
        <f t="shared" si="498"/>
        <v>0</v>
      </c>
      <c r="M15739" s="96">
        <f t="shared" si="497"/>
        <v>1</v>
      </c>
      <c r="N15739" s="273"/>
    </row>
    <row r="15740" spans="11:14" x14ac:dyDescent="0.25">
      <c r="K15740" s="180">
        <f t="shared" si="498"/>
        <v>0</v>
      </c>
      <c r="M15740" s="96">
        <f t="shared" si="497"/>
        <v>1</v>
      </c>
      <c r="N15740" s="273"/>
    </row>
    <row r="15741" spans="11:14" x14ac:dyDescent="0.25">
      <c r="K15741" s="180">
        <f t="shared" si="498"/>
        <v>0</v>
      </c>
      <c r="M15741" s="96">
        <f t="shared" si="497"/>
        <v>1</v>
      </c>
      <c r="N15741" s="273"/>
    </row>
    <row r="15742" spans="11:14" x14ac:dyDescent="0.25">
      <c r="K15742" s="180">
        <f t="shared" si="498"/>
        <v>0</v>
      </c>
      <c r="M15742" s="96">
        <f t="shared" si="497"/>
        <v>1</v>
      </c>
      <c r="N15742" s="273"/>
    </row>
    <row r="15743" spans="11:14" x14ac:dyDescent="0.25">
      <c r="K15743" s="180">
        <f t="shared" si="498"/>
        <v>0</v>
      </c>
      <c r="M15743" s="96">
        <f t="shared" si="497"/>
        <v>1</v>
      </c>
      <c r="N15743" s="273"/>
    </row>
    <row r="15744" spans="11:14" x14ac:dyDescent="0.25">
      <c r="K15744" s="180">
        <f t="shared" si="498"/>
        <v>0</v>
      </c>
      <c r="M15744" s="96">
        <f t="shared" si="497"/>
        <v>1</v>
      </c>
      <c r="N15744" s="273"/>
    </row>
    <row r="15745" spans="11:14" x14ac:dyDescent="0.25">
      <c r="K15745" s="180">
        <f t="shared" si="498"/>
        <v>0</v>
      </c>
      <c r="M15745" s="96">
        <f t="shared" si="497"/>
        <v>1</v>
      </c>
      <c r="N15745" s="273"/>
    </row>
    <row r="15746" spans="11:14" x14ac:dyDescent="0.25">
      <c r="K15746" s="180">
        <f t="shared" si="498"/>
        <v>0</v>
      </c>
      <c r="M15746" s="96">
        <f t="shared" si="497"/>
        <v>1</v>
      </c>
      <c r="N15746" s="273"/>
    </row>
    <row r="15747" spans="11:14" x14ac:dyDescent="0.25">
      <c r="K15747" s="180">
        <f t="shared" si="498"/>
        <v>0</v>
      </c>
      <c r="M15747" s="96">
        <f t="shared" si="497"/>
        <v>1</v>
      </c>
      <c r="N15747" s="273"/>
    </row>
    <row r="15748" spans="11:14" x14ac:dyDescent="0.25">
      <c r="K15748" s="180">
        <f t="shared" si="498"/>
        <v>0</v>
      </c>
      <c r="M15748" s="96">
        <f t="shared" si="497"/>
        <v>1</v>
      </c>
      <c r="N15748" s="273"/>
    </row>
    <row r="15749" spans="11:14" x14ac:dyDescent="0.25">
      <c r="K15749" s="180">
        <f t="shared" si="498"/>
        <v>0</v>
      </c>
      <c r="M15749" s="96">
        <f t="shared" si="497"/>
        <v>1</v>
      </c>
      <c r="N15749" s="273"/>
    </row>
    <row r="15750" spans="11:14" x14ac:dyDescent="0.25">
      <c r="K15750" s="180">
        <f t="shared" si="498"/>
        <v>0</v>
      </c>
      <c r="M15750" s="96">
        <f t="shared" si="497"/>
        <v>1</v>
      </c>
      <c r="N15750" s="273"/>
    </row>
    <row r="15751" spans="11:14" x14ac:dyDescent="0.25">
      <c r="K15751" s="180">
        <f t="shared" si="498"/>
        <v>0</v>
      </c>
      <c r="M15751" s="96">
        <f t="shared" si="497"/>
        <v>1</v>
      </c>
      <c r="N15751" s="273"/>
    </row>
    <row r="15752" spans="11:14" x14ac:dyDescent="0.25">
      <c r="K15752" s="180">
        <f t="shared" si="498"/>
        <v>0</v>
      </c>
      <c r="M15752" s="96">
        <f t="shared" si="497"/>
        <v>1</v>
      </c>
      <c r="N15752" s="273"/>
    </row>
    <row r="15753" spans="11:14" x14ac:dyDescent="0.25">
      <c r="K15753" s="180">
        <f t="shared" si="498"/>
        <v>0</v>
      </c>
      <c r="M15753" s="96">
        <f t="shared" si="497"/>
        <v>1</v>
      </c>
      <c r="N15753" s="273"/>
    </row>
    <row r="15754" spans="11:14" x14ac:dyDescent="0.25">
      <c r="K15754" s="180">
        <f t="shared" si="498"/>
        <v>0</v>
      </c>
      <c r="M15754" s="96">
        <f t="shared" si="497"/>
        <v>1</v>
      </c>
      <c r="N15754" s="273"/>
    </row>
    <row r="15755" spans="11:14" x14ac:dyDescent="0.25">
      <c r="K15755" s="180">
        <f t="shared" si="498"/>
        <v>0</v>
      </c>
      <c r="M15755" s="96">
        <f t="shared" si="497"/>
        <v>1</v>
      </c>
      <c r="N15755" s="273"/>
    </row>
    <row r="15756" spans="11:14" x14ac:dyDescent="0.25">
      <c r="K15756" s="180">
        <f t="shared" si="498"/>
        <v>0</v>
      </c>
      <c r="M15756" s="96">
        <f t="shared" si="497"/>
        <v>1</v>
      </c>
      <c r="N15756" s="273"/>
    </row>
    <row r="15757" spans="11:14" x14ac:dyDescent="0.25">
      <c r="K15757" s="180">
        <f t="shared" si="498"/>
        <v>0</v>
      </c>
      <c r="M15757" s="96">
        <f t="shared" si="497"/>
        <v>1</v>
      </c>
      <c r="N15757" s="273"/>
    </row>
    <row r="15758" spans="11:14" x14ac:dyDescent="0.25">
      <c r="K15758" s="180">
        <f t="shared" si="498"/>
        <v>0</v>
      </c>
      <c r="M15758" s="96">
        <f t="shared" si="497"/>
        <v>1</v>
      </c>
      <c r="N15758" s="273"/>
    </row>
    <row r="15759" spans="11:14" x14ac:dyDescent="0.25">
      <c r="K15759" s="180">
        <f t="shared" si="498"/>
        <v>0</v>
      </c>
      <c r="M15759" s="96">
        <f t="shared" si="497"/>
        <v>1</v>
      </c>
      <c r="N15759" s="273"/>
    </row>
    <row r="15760" spans="11:14" x14ac:dyDescent="0.25">
      <c r="K15760" s="180">
        <f t="shared" si="498"/>
        <v>0</v>
      </c>
      <c r="M15760" s="96">
        <f t="shared" si="497"/>
        <v>1</v>
      </c>
      <c r="N15760" s="273"/>
    </row>
    <row r="15761" spans="11:14" x14ac:dyDescent="0.25">
      <c r="K15761" s="180">
        <f t="shared" si="498"/>
        <v>0</v>
      </c>
      <c r="M15761" s="96">
        <f t="shared" ref="M15761:M15824" si="499">UltimoDia(D15761)</f>
        <v>1</v>
      </c>
      <c r="N15761" s="273"/>
    </row>
    <row r="15762" spans="11:14" x14ac:dyDescent="0.25">
      <c r="K15762" s="180">
        <f t="shared" si="498"/>
        <v>0</v>
      </c>
      <c r="M15762" s="96">
        <f t="shared" si="499"/>
        <v>1</v>
      </c>
      <c r="N15762" s="273"/>
    </row>
    <row r="15763" spans="11:14" x14ac:dyDescent="0.25">
      <c r="K15763" s="180">
        <f t="shared" si="498"/>
        <v>0</v>
      </c>
      <c r="M15763" s="96">
        <f t="shared" si="499"/>
        <v>1</v>
      </c>
      <c r="N15763" s="273"/>
    </row>
    <row r="15764" spans="11:14" x14ac:dyDescent="0.25">
      <c r="K15764" s="180">
        <f t="shared" si="498"/>
        <v>0</v>
      </c>
      <c r="M15764" s="96">
        <f t="shared" si="499"/>
        <v>1</v>
      </c>
      <c r="N15764" s="273"/>
    </row>
    <row r="15765" spans="11:14" x14ac:dyDescent="0.25">
      <c r="K15765" s="180">
        <f t="shared" si="498"/>
        <v>0</v>
      </c>
      <c r="M15765" s="96">
        <f t="shared" si="499"/>
        <v>1</v>
      </c>
      <c r="N15765" s="273"/>
    </row>
    <row r="15766" spans="11:14" x14ac:dyDescent="0.25">
      <c r="K15766" s="180">
        <f t="shared" si="498"/>
        <v>0</v>
      </c>
      <c r="M15766" s="96">
        <f t="shared" si="499"/>
        <v>1</v>
      </c>
      <c r="N15766" s="273"/>
    </row>
    <row r="15767" spans="11:14" x14ac:dyDescent="0.25">
      <c r="K15767" s="180">
        <f t="shared" si="498"/>
        <v>0</v>
      </c>
      <c r="M15767" s="96">
        <f t="shared" si="499"/>
        <v>1</v>
      </c>
      <c r="N15767" s="273"/>
    </row>
    <row r="15768" spans="11:14" x14ac:dyDescent="0.25">
      <c r="K15768" s="180">
        <f t="shared" si="498"/>
        <v>0</v>
      </c>
      <c r="M15768" s="96">
        <f t="shared" si="499"/>
        <v>1</v>
      </c>
      <c r="N15768" s="273"/>
    </row>
    <row r="15769" spans="11:14" x14ac:dyDescent="0.25">
      <c r="K15769" s="180">
        <f t="shared" si="498"/>
        <v>0</v>
      </c>
      <c r="M15769" s="96">
        <f t="shared" si="499"/>
        <v>1</v>
      </c>
      <c r="N15769" s="273"/>
    </row>
    <row r="15770" spans="11:14" x14ac:dyDescent="0.25">
      <c r="K15770" s="180">
        <f t="shared" si="498"/>
        <v>0</v>
      </c>
      <c r="M15770" s="96">
        <f t="shared" si="499"/>
        <v>1</v>
      </c>
      <c r="N15770" s="273"/>
    </row>
    <row r="15771" spans="11:14" x14ac:dyDescent="0.25">
      <c r="K15771" s="180">
        <f t="shared" si="498"/>
        <v>0</v>
      </c>
      <c r="M15771" s="96">
        <f t="shared" si="499"/>
        <v>1</v>
      </c>
      <c r="N15771" s="273"/>
    </row>
    <row r="15772" spans="11:14" x14ac:dyDescent="0.25">
      <c r="K15772" s="180">
        <f t="shared" si="498"/>
        <v>0</v>
      </c>
      <c r="M15772" s="96">
        <f t="shared" si="499"/>
        <v>1</v>
      </c>
      <c r="N15772" s="273"/>
    </row>
    <row r="15773" spans="11:14" x14ac:dyDescent="0.25">
      <c r="K15773" s="180">
        <f t="shared" si="498"/>
        <v>0</v>
      </c>
      <c r="M15773" s="96">
        <f t="shared" si="499"/>
        <v>1</v>
      </c>
      <c r="N15773" s="273"/>
    </row>
    <row r="15774" spans="11:14" x14ac:dyDescent="0.25">
      <c r="K15774" s="180">
        <f t="shared" si="498"/>
        <v>0</v>
      </c>
      <c r="M15774" s="96">
        <f t="shared" si="499"/>
        <v>1</v>
      </c>
      <c r="N15774" s="273"/>
    </row>
    <row r="15775" spans="11:14" x14ac:dyDescent="0.25">
      <c r="K15775" s="180">
        <f t="shared" si="498"/>
        <v>0</v>
      </c>
      <c r="M15775" s="96">
        <f t="shared" si="499"/>
        <v>1</v>
      </c>
      <c r="N15775" s="273"/>
    </row>
    <row r="15776" spans="11:14" x14ac:dyDescent="0.25">
      <c r="K15776" s="180">
        <f t="shared" si="498"/>
        <v>0</v>
      </c>
      <c r="M15776" s="96">
        <f t="shared" si="499"/>
        <v>1</v>
      </c>
      <c r="N15776" s="273"/>
    </row>
    <row r="15777" spans="11:14" x14ac:dyDescent="0.25">
      <c r="K15777" s="180">
        <f t="shared" si="498"/>
        <v>0</v>
      </c>
      <c r="M15777" s="96">
        <f t="shared" si="499"/>
        <v>1</v>
      </c>
      <c r="N15777" s="273"/>
    </row>
    <row r="15778" spans="11:14" x14ac:dyDescent="0.25">
      <c r="K15778" s="180">
        <f t="shared" si="498"/>
        <v>0</v>
      </c>
      <c r="M15778" s="96">
        <f t="shared" si="499"/>
        <v>1</v>
      </c>
      <c r="N15778" s="273"/>
    </row>
    <row r="15779" spans="11:14" x14ac:dyDescent="0.25">
      <c r="K15779" s="180">
        <f t="shared" si="498"/>
        <v>0</v>
      </c>
      <c r="M15779" s="96">
        <f t="shared" si="499"/>
        <v>1</v>
      </c>
      <c r="N15779" s="273"/>
    </row>
    <row r="15780" spans="11:14" x14ac:dyDescent="0.25">
      <c r="K15780" s="180">
        <f t="shared" si="498"/>
        <v>0</v>
      </c>
      <c r="M15780" s="96">
        <f t="shared" si="499"/>
        <v>1</v>
      </c>
      <c r="N15780" s="273"/>
    </row>
    <row r="15781" spans="11:14" x14ac:dyDescent="0.25">
      <c r="K15781" s="180">
        <f t="shared" si="498"/>
        <v>0</v>
      </c>
      <c r="M15781" s="96">
        <f t="shared" si="499"/>
        <v>1</v>
      </c>
      <c r="N15781" s="273"/>
    </row>
    <row r="15782" spans="11:14" x14ac:dyDescent="0.25">
      <c r="K15782" s="180">
        <f t="shared" si="498"/>
        <v>0</v>
      </c>
      <c r="M15782" s="96">
        <f t="shared" si="499"/>
        <v>1</v>
      </c>
      <c r="N15782" s="273"/>
    </row>
    <row r="15783" spans="11:14" x14ac:dyDescent="0.25">
      <c r="K15783" s="180">
        <f t="shared" si="498"/>
        <v>0</v>
      </c>
      <c r="M15783" s="96">
        <f t="shared" si="499"/>
        <v>1</v>
      </c>
      <c r="N15783" s="273"/>
    </row>
    <row r="15784" spans="11:14" x14ac:dyDescent="0.25">
      <c r="K15784" s="180">
        <f t="shared" si="498"/>
        <v>0</v>
      </c>
      <c r="M15784" s="96">
        <f t="shared" si="499"/>
        <v>1</v>
      </c>
      <c r="N15784" s="273"/>
    </row>
    <row r="15785" spans="11:14" x14ac:dyDescent="0.25">
      <c r="K15785" s="180">
        <f t="shared" si="498"/>
        <v>0</v>
      </c>
      <c r="M15785" s="96">
        <f t="shared" si="499"/>
        <v>1</v>
      </c>
      <c r="N15785" s="273"/>
    </row>
    <row r="15786" spans="11:14" x14ac:dyDescent="0.25">
      <c r="K15786" s="180">
        <f t="shared" ref="K15786:K15849" si="500">IF(ctConta="",K15785+F15786,IF(I15786=ctConta,K15785+F15786,K15785))</f>
        <v>0</v>
      </c>
      <c r="M15786" s="96">
        <f t="shared" si="499"/>
        <v>1</v>
      </c>
      <c r="N15786" s="273"/>
    </row>
    <row r="15787" spans="11:14" x14ac:dyDescent="0.25">
      <c r="K15787" s="180">
        <f t="shared" si="500"/>
        <v>0</v>
      </c>
      <c r="M15787" s="96">
        <f t="shared" si="499"/>
        <v>1</v>
      </c>
      <c r="N15787" s="273"/>
    </row>
    <row r="15788" spans="11:14" x14ac:dyDescent="0.25">
      <c r="K15788" s="180">
        <f t="shared" si="500"/>
        <v>0</v>
      </c>
      <c r="M15788" s="96">
        <f t="shared" si="499"/>
        <v>1</v>
      </c>
      <c r="N15788" s="273"/>
    </row>
    <row r="15789" spans="11:14" x14ac:dyDescent="0.25">
      <c r="K15789" s="180">
        <f t="shared" si="500"/>
        <v>0</v>
      </c>
      <c r="M15789" s="96">
        <f t="shared" si="499"/>
        <v>1</v>
      </c>
      <c r="N15789" s="273"/>
    </row>
    <row r="15790" spans="11:14" x14ac:dyDescent="0.25">
      <c r="K15790" s="180">
        <f t="shared" si="500"/>
        <v>0</v>
      </c>
      <c r="M15790" s="96">
        <f t="shared" si="499"/>
        <v>1</v>
      </c>
      <c r="N15790" s="273"/>
    </row>
    <row r="15791" spans="11:14" x14ac:dyDescent="0.25">
      <c r="K15791" s="180">
        <f t="shared" si="500"/>
        <v>0</v>
      </c>
      <c r="M15791" s="96">
        <f t="shared" si="499"/>
        <v>1</v>
      </c>
      <c r="N15791" s="273"/>
    </row>
    <row r="15792" spans="11:14" x14ac:dyDescent="0.25">
      <c r="K15792" s="180">
        <f t="shared" si="500"/>
        <v>0</v>
      </c>
      <c r="M15792" s="96">
        <f t="shared" si="499"/>
        <v>1</v>
      </c>
      <c r="N15792" s="273"/>
    </row>
    <row r="15793" spans="11:14" x14ac:dyDescent="0.25">
      <c r="K15793" s="180">
        <f t="shared" si="500"/>
        <v>0</v>
      </c>
      <c r="M15793" s="96">
        <f t="shared" si="499"/>
        <v>1</v>
      </c>
      <c r="N15793" s="273"/>
    </row>
    <row r="15794" spans="11:14" x14ac:dyDescent="0.25">
      <c r="K15794" s="180">
        <f t="shared" si="500"/>
        <v>0</v>
      </c>
      <c r="M15794" s="96">
        <f t="shared" si="499"/>
        <v>1</v>
      </c>
      <c r="N15794" s="273"/>
    </row>
    <row r="15795" spans="11:14" x14ac:dyDescent="0.25">
      <c r="K15795" s="180">
        <f t="shared" si="500"/>
        <v>0</v>
      </c>
      <c r="M15795" s="96">
        <f t="shared" si="499"/>
        <v>1</v>
      </c>
      <c r="N15795" s="273"/>
    </row>
    <row r="15796" spans="11:14" x14ac:dyDescent="0.25">
      <c r="K15796" s="180">
        <f t="shared" si="500"/>
        <v>0</v>
      </c>
      <c r="M15796" s="96">
        <f t="shared" si="499"/>
        <v>1</v>
      </c>
      <c r="N15796" s="273"/>
    </row>
    <row r="15797" spans="11:14" x14ac:dyDescent="0.25">
      <c r="K15797" s="180">
        <f t="shared" si="500"/>
        <v>0</v>
      </c>
      <c r="M15797" s="96">
        <f t="shared" si="499"/>
        <v>1</v>
      </c>
      <c r="N15797" s="273"/>
    </row>
    <row r="15798" spans="11:14" x14ac:dyDescent="0.25">
      <c r="K15798" s="180">
        <f t="shared" si="500"/>
        <v>0</v>
      </c>
      <c r="M15798" s="96">
        <f t="shared" si="499"/>
        <v>1</v>
      </c>
      <c r="N15798" s="273"/>
    </row>
    <row r="15799" spans="11:14" x14ac:dyDescent="0.25">
      <c r="K15799" s="180">
        <f t="shared" si="500"/>
        <v>0</v>
      </c>
      <c r="M15799" s="96">
        <f t="shared" si="499"/>
        <v>1</v>
      </c>
      <c r="N15799" s="273"/>
    </row>
    <row r="15800" spans="11:14" x14ac:dyDescent="0.25">
      <c r="K15800" s="180">
        <f t="shared" si="500"/>
        <v>0</v>
      </c>
      <c r="M15800" s="96">
        <f t="shared" si="499"/>
        <v>1</v>
      </c>
      <c r="N15800" s="273"/>
    </row>
    <row r="15801" spans="11:14" x14ac:dyDescent="0.25">
      <c r="K15801" s="180">
        <f t="shared" si="500"/>
        <v>0</v>
      </c>
      <c r="M15801" s="96">
        <f t="shared" si="499"/>
        <v>1</v>
      </c>
      <c r="N15801" s="273"/>
    </row>
    <row r="15802" spans="11:14" x14ac:dyDescent="0.25">
      <c r="K15802" s="180">
        <f t="shared" si="500"/>
        <v>0</v>
      </c>
      <c r="M15802" s="96">
        <f t="shared" si="499"/>
        <v>1</v>
      </c>
      <c r="N15802" s="273"/>
    </row>
    <row r="15803" spans="11:14" x14ac:dyDescent="0.25">
      <c r="K15803" s="180">
        <f t="shared" si="500"/>
        <v>0</v>
      </c>
      <c r="M15803" s="96">
        <f t="shared" si="499"/>
        <v>1</v>
      </c>
      <c r="N15803" s="273"/>
    </row>
    <row r="15804" spans="11:14" x14ac:dyDescent="0.25">
      <c r="K15804" s="180">
        <f t="shared" si="500"/>
        <v>0</v>
      </c>
      <c r="M15804" s="96">
        <f t="shared" si="499"/>
        <v>1</v>
      </c>
      <c r="N15804" s="273"/>
    </row>
    <row r="15805" spans="11:14" x14ac:dyDescent="0.25">
      <c r="K15805" s="180">
        <f t="shared" si="500"/>
        <v>0</v>
      </c>
      <c r="M15805" s="96">
        <f t="shared" si="499"/>
        <v>1</v>
      </c>
      <c r="N15805" s="273"/>
    </row>
    <row r="15806" spans="11:14" x14ac:dyDescent="0.25">
      <c r="K15806" s="180">
        <f t="shared" si="500"/>
        <v>0</v>
      </c>
      <c r="M15806" s="96">
        <f t="shared" si="499"/>
        <v>1</v>
      </c>
      <c r="N15806" s="273"/>
    </row>
    <row r="15807" spans="11:14" x14ac:dyDescent="0.25">
      <c r="K15807" s="180">
        <f t="shared" si="500"/>
        <v>0</v>
      </c>
      <c r="M15807" s="96">
        <f t="shared" si="499"/>
        <v>1</v>
      </c>
      <c r="N15807" s="273"/>
    </row>
    <row r="15808" spans="11:14" x14ac:dyDescent="0.25">
      <c r="K15808" s="180">
        <f t="shared" si="500"/>
        <v>0</v>
      </c>
      <c r="M15808" s="96">
        <f t="shared" si="499"/>
        <v>1</v>
      </c>
      <c r="N15808" s="273"/>
    </row>
    <row r="15809" spans="11:14" x14ac:dyDescent="0.25">
      <c r="K15809" s="180">
        <f t="shared" si="500"/>
        <v>0</v>
      </c>
      <c r="M15809" s="96">
        <f t="shared" si="499"/>
        <v>1</v>
      </c>
      <c r="N15809" s="273"/>
    </row>
    <row r="15810" spans="11:14" x14ac:dyDescent="0.25">
      <c r="K15810" s="180">
        <f t="shared" si="500"/>
        <v>0</v>
      </c>
      <c r="M15810" s="96">
        <f t="shared" si="499"/>
        <v>1</v>
      </c>
      <c r="N15810" s="273"/>
    </row>
    <row r="15811" spans="11:14" x14ac:dyDescent="0.25">
      <c r="K15811" s="180">
        <f t="shared" si="500"/>
        <v>0</v>
      </c>
      <c r="M15811" s="96">
        <f t="shared" si="499"/>
        <v>1</v>
      </c>
      <c r="N15811" s="273"/>
    </row>
    <row r="15812" spans="11:14" x14ac:dyDescent="0.25">
      <c r="K15812" s="180">
        <f t="shared" si="500"/>
        <v>0</v>
      </c>
      <c r="M15812" s="96">
        <f t="shared" si="499"/>
        <v>1</v>
      </c>
      <c r="N15812" s="273"/>
    </row>
    <row r="15813" spans="11:14" x14ac:dyDescent="0.25">
      <c r="K15813" s="180">
        <f t="shared" si="500"/>
        <v>0</v>
      </c>
      <c r="M15813" s="96">
        <f t="shared" si="499"/>
        <v>1</v>
      </c>
      <c r="N15813" s="273"/>
    </row>
    <row r="15814" spans="11:14" x14ac:dyDescent="0.25">
      <c r="K15814" s="180">
        <f t="shared" si="500"/>
        <v>0</v>
      </c>
      <c r="M15814" s="96">
        <f t="shared" si="499"/>
        <v>1</v>
      </c>
      <c r="N15814" s="273"/>
    </row>
    <row r="15815" spans="11:14" x14ac:dyDescent="0.25">
      <c r="K15815" s="180">
        <f t="shared" si="500"/>
        <v>0</v>
      </c>
      <c r="M15815" s="96">
        <f t="shared" si="499"/>
        <v>1</v>
      </c>
      <c r="N15815" s="273"/>
    </row>
    <row r="15816" spans="11:14" x14ac:dyDescent="0.25">
      <c r="K15816" s="180">
        <f t="shared" si="500"/>
        <v>0</v>
      </c>
      <c r="M15816" s="96">
        <f t="shared" si="499"/>
        <v>1</v>
      </c>
      <c r="N15816" s="273"/>
    </row>
    <row r="15817" spans="11:14" x14ac:dyDescent="0.25">
      <c r="K15817" s="180">
        <f t="shared" si="500"/>
        <v>0</v>
      </c>
      <c r="M15817" s="96">
        <f t="shared" si="499"/>
        <v>1</v>
      </c>
      <c r="N15817" s="273"/>
    </row>
    <row r="15818" spans="11:14" x14ac:dyDescent="0.25">
      <c r="K15818" s="180">
        <f t="shared" si="500"/>
        <v>0</v>
      </c>
      <c r="M15818" s="96">
        <f t="shared" si="499"/>
        <v>1</v>
      </c>
      <c r="N15818" s="273"/>
    </row>
    <row r="15819" spans="11:14" x14ac:dyDescent="0.25">
      <c r="K15819" s="180">
        <f t="shared" si="500"/>
        <v>0</v>
      </c>
      <c r="M15819" s="96">
        <f t="shared" si="499"/>
        <v>1</v>
      </c>
      <c r="N15819" s="273"/>
    </row>
    <row r="15820" spans="11:14" x14ac:dyDescent="0.25">
      <c r="K15820" s="180">
        <f t="shared" si="500"/>
        <v>0</v>
      </c>
      <c r="M15820" s="96">
        <f t="shared" si="499"/>
        <v>1</v>
      </c>
      <c r="N15820" s="273"/>
    </row>
    <row r="15821" spans="11:14" x14ac:dyDescent="0.25">
      <c r="K15821" s="180">
        <f t="shared" si="500"/>
        <v>0</v>
      </c>
      <c r="M15821" s="96">
        <f t="shared" si="499"/>
        <v>1</v>
      </c>
      <c r="N15821" s="273"/>
    </row>
    <row r="15822" spans="11:14" x14ac:dyDescent="0.25">
      <c r="K15822" s="180">
        <f t="shared" si="500"/>
        <v>0</v>
      </c>
      <c r="M15822" s="96">
        <f t="shared" si="499"/>
        <v>1</v>
      </c>
      <c r="N15822" s="273"/>
    </row>
    <row r="15823" spans="11:14" x14ac:dyDescent="0.25">
      <c r="K15823" s="180">
        <f t="shared" si="500"/>
        <v>0</v>
      </c>
      <c r="M15823" s="96">
        <f t="shared" si="499"/>
        <v>1</v>
      </c>
      <c r="N15823" s="273"/>
    </row>
    <row r="15824" spans="11:14" x14ac:dyDescent="0.25">
      <c r="K15824" s="180">
        <f t="shared" si="500"/>
        <v>0</v>
      </c>
      <c r="M15824" s="96">
        <f t="shared" si="499"/>
        <v>1</v>
      </c>
      <c r="N15824" s="273"/>
    </row>
    <row r="15825" spans="11:14" x14ac:dyDescent="0.25">
      <c r="K15825" s="180">
        <f t="shared" si="500"/>
        <v>0</v>
      </c>
      <c r="M15825" s="96">
        <f t="shared" ref="M15825:M15888" si="501">UltimoDia(D15825)</f>
        <v>1</v>
      </c>
      <c r="N15825" s="273"/>
    </row>
    <row r="15826" spans="11:14" x14ac:dyDescent="0.25">
      <c r="K15826" s="180">
        <f t="shared" si="500"/>
        <v>0</v>
      </c>
      <c r="M15826" s="96">
        <f t="shared" si="501"/>
        <v>1</v>
      </c>
      <c r="N15826" s="273"/>
    </row>
    <row r="15827" spans="11:14" x14ac:dyDescent="0.25">
      <c r="K15827" s="180">
        <f t="shared" si="500"/>
        <v>0</v>
      </c>
      <c r="M15827" s="96">
        <f t="shared" si="501"/>
        <v>1</v>
      </c>
      <c r="N15827" s="273"/>
    </row>
    <row r="15828" spans="11:14" x14ac:dyDescent="0.25">
      <c r="K15828" s="180">
        <f t="shared" si="500"/>
        <v>0</v>
      </c>
      <c r="M15828" s="96">
        <f t="shared" si="501"/>
        <v>1</v>
      </c>
      <c r="N15828" s="273"/>
    </row>
    <row r="15829" spans="11:14" x14ac:dyDescent="0.25">
      <c r="K15829" s="180">
        <f t="shared" si="500"/>
        <v>0</v>
      </c>
      <c r="M15829" s="96">
        <f t="shared" si="501"/>
        <v>1</v>
      </c>
      <c r="N15829" s="273"/>
    </row>
    <row r="15830" spans="11:14" x14ac:dyDescent="0.25">
      <c r="K15830" s="180">
        <f t="shared" si="500"/>
        <v>0</v>
      </c>
      <c r="M15830" s="96">
        <f t="shared" si="501"/>
        <v>1</v>
      </c>
      <c r="N15830" s="273"/>
    </row>
    <row r="15831" spans="11:14" x14ac:dyDescent="0.25">
      <c r="K15831" s="180">
        <f t="shared" si="500"/>
        <v>0</v>
      </c>
      <c r="M15831" s="96">
        <f t="shared" si="501"/>
        <v>1</v>
      </c>
      <c r="N15831" s="273"/>
    </row>
    <row r="15832" spans="11:14" x14ac:dyDescent="0.25">
      <c r="K15832" s="180">
        <f t="shared" si="500"/>
        <v>0</v>
      </c>
      <c r="M15832" s="96">
        <f t="shared" si="501"/>
        <v>1</v>
      </c>
      <c r="N15832" s="273"/>
    </row>
    <row r="15833" spans="11:14" x14ac:dyDescent="0.25">
      <c r="K15833" s="180">
        <f t="shared" si="500"/>
        <v>0</v>
      </c>
      <c r="M15833" s="96">
        <f t="shared" si="501"/>
        <v>1</v>
      </c>
      <c r="N15833" s="273"/>
    </row>
    <row r="15834" spans="11:14" x14ac:dyDescent="0.25">
      <c r="K15834" s="180">
        <f t="shared" si="500"/>
        <v>0</v>
      </c>
      <c r="M15834" s="96">
        <f t="shared" si="501"/>
        <v>1</v>
      </c>
      <c r="N15834" s="273"/>
    </row>
    <row r="15835" spans="11:14" x14ac:dyDescent="0.25">
      <c r="K15835" s="180">
        <f t="shared" si="500"/>
        <v>0</v>
      </c>
      <c r="M15835" s="96">
        <f t="shared" si="501"/>
        <v>1</v>
      </c>
      <c r="N15835" s="273"/>
    </row>
    <row r="15836" spans="11:14" x14ac:dyDescent="0.25">
      <c r="K15836" s="180">
        <f t="shared" si="500"/>
        <v>0</v>
      </c>
      <c r="M15836" s="96">
        <f t="shared" si="501"/>
        <v>1</v>
      </c>
      <c r="N15836" s="273"/>
    </row>
    <row r="15837" spans="11:14" x14ac:dyDescent="0.25">
      <c r="K15837" s="180">
        <f t="shared" si="500"/>
        <v>0</v>
      </c>
      <c r="M15837" s="96">
        <f t="shared" si="501"/>
        <v>1</v>
      </c>
      <c r="N15837" s="273"/>
    </row>
    <row r="15838" spans="11:14" x14ac:dyDescent="0.25">
      <c r="K15838" s="180">
        <f t="shared" si="500"/>
        <v>0</v>
      </c>
      <c r="M15838" s="96">
        <f t="shared" si="501"/>
        <v>1</v>
      </c>
      <c r="N15838" s="273"/>
    </row>
    <row r="15839" spans="11:14" x14ac:dyDescent="0.25">
      <c r="K15839" s="180">
        <f t="shared" si="500"/>
        <v>0</v>
      </c>
      <c r="M15839" s="96">
        <f t="shared" si="501"/>
        <v>1</v>
      </c>
      <c r="N15839" s="273"/>
    </row>
    <row r="15840" spans="11:14" x14ac:dyDescent="0.25">
      <c r="K15840" s="180">
        <f t="shared" si="500"/>
        <v>0</v>
      </c>
      <c r="M15840" s="96">
        <f t="shared" si="501"/>
        <v>1</v>
      </c>
      <c r="N15840" s="273"/>
    </row>
    <row r="15841" spans="11:14" x14ac:dyDescent="0.25">
      <c r="K15841" s="180">
        <f t="shared" si="500"/>
        <v>0</v>
      </c>
      <c r="M15841" s="96">
        <f t="shared" si="501"/>
        <v>1</v>
      </c>
      <c r="N15841" s="273"/>
    </row>
    <row r="15842" spans="11:14" x14ac:dyDescent="0.25">
      <c r="K15842" s="180">
        <f t="shared" si="500"/>
        <v>0</v>
      </c>
      <c r="M15842" s="96">
        <f t="shared" si="501"/>
        <v>1</v>
      </c>
      <c r="N15842" s="273"/>
    </row>
    <row r="15843" spans="11:14" x14ac:dyDescent="0.25">
      <c r="K15843" s="180">
        <f t="shared" si="500"/>
        <v>0</v>
      </c>
      <c r="M15843" s="96">
        <f t="shared" si="501"/>
        <v>1</v>
      </c>
      <c r="N15843" s="273"/>
    </row>
    <row r="15844" spans="11:14" x14ac:dyDescent="0.25">
      <c r="K15844" s="180">
        <f t="shared" si="500"/>
        <v>0</v>
      </c>
      <c r="M15844" s="96">
        <f t="shared" si="501"/>
        <v>1</v>
      </c>
      <c r="N15844" s="273"/>
    </row>
    <row r="15845" spans="11:14" x14ac:dyDescent="0.25">
      <c r="K15845" s="180">
        <f t="shared" si="500"/>
        <v>0</v>
      </c>
      <c r="M15845" s="96">
        <f t="shared" si="501"/>
        <v>1</v>
      </c>
      <c r="N15845" s="273"/>
    </row>
    <row r="15846" spans="11:14" x14ac:dyDescent="0.25">
      <c r="K15846" s="180">
        <f t="shared" si="500"/>
        <v>0</v>
      </c>
      <c r="M15846" s="96">
        <f t="shared" si="501"/>
        <v>1</v>
      </c>
      <c r="N15846" s="273"/>
    </row>
    <row r="15847" spans="11:14" x14ac:dyDescent="0.25">
      <c r="K15847" s="180">
        <f t="shared" si="500"/>
        <v>0</v>
      </c>
      <c r="M15847" s="96">
        <f t="shared" si="501"/>
        <v>1</v>
      </c>
      <c r="N15847" s="273"/>
    </row>
    <row r="15848" spans="11:14" x14ac:dyDescent="0.25">
      <c r="K15848" s="180">
        <f t="shared" si="500"/>
        <v>0</v>
      </c>
      <c r="M15848" s="96">
        <f t="shared" si="501"/>
        <v>1</v>
      </c>
      <c r="N15848" s="273"/>
    </row>
    <row r="15849" spans="11:14" x14ac:dyDescent="0.25">
      <c r="K15849" s="180">
        <f t="shared" si="500"/>
        <v>0</v>
      </c>
      <c r="M15849" s="96">
        <f t="shared" si="501"/>
        <v>1</v>
      </c>
      <c r="N15849" s="273"/>
    </row>
    <row r="15850" spans="11:14" x14ac:dyDescent="0.25">
      <c r="K15850" s="180">
        <f t="shared" ref="K15850:K15913" si="502">IF(ctConta="",K15849+F15850,IF(I15850=ctConta,K15849+F15850,K15849))</f>
        <v>0</v>
      </c>
      <c r="M15850" s="96">
        <f t="shared" si="501"/>
        <v>1</v>
      </c>
      <c r="N15850" s="273"/>
    </row>
    <row r="15851" spans="11:14" x14ac:dyDescent="0.25">
      <c r="K15851" s="180">
        <f t="shared" si="502"/>
        <v>0</v>
      </c>
      <c r="M15851" s="96">
        <f t="shared" si="501"/>
        <v>1</v>
      </c>
      <c r="N15851" s="273"/>
    </row>
    <row r="15852" spans="11:14" x14ac:dyDescent="0.25">
      <c r="K15852" s="180">
        <f t="shared" si="502"/>
        <v>0</v>
      </c>
      <c r="M15852" s="96">
        <f t="shared" si="501"/>
        <v>1</v>
      </c>
      <c r="N15852" s="273"/>
    </row>
    <row r="15853" spans="11:14" x14ac:dyDescent="0.25">
      <c r="K15853" s="180">
        <f t="shared" si="502"/>
        <v>0</v>
      </c>
      <c r="M15853" s="96">
        <f t="shared" si="501"/>
        <v>1</v>
      </c>
      <c r="N15853" s="273"/>
    </row>
    <row r="15854" spans="11:14" x14ac:dyDescent="0.25">
      <c r="K15854" s="180">
        <f t="shared" si="502"/>
        <v>0</v>
      </c>
      <c r="M15854" s="96">
        <f t="shared" si="501"/>
        <v>1</v>
      </c>
      <c r="N15854" s="273"/>
    </row>
    <row r="15855" spans="11:14" x14ac:dyDescent="0.25">
      <c r="K15855" s="180">
        <f t="shared" si="502"/>
        <v>0</v>
      </c>
      <c r="M15855" s="96">
        <f t="shared" si="501"/>
        <v>1</v>
      </c>
      <c r="N15855" s="273"/>
    </row>
    <row r="15856" spans="11:14" x14ac:dyDescent="0.25">
      <c r="K15856" s="180">
        <f t="shared" si="502"/>
        <v>0</v>
      </c>
      <c r="M15856" s="96">
        <f t="shared" si="501"/>
        <v>1</v>
      </c>
      <c r="N15856" s="273"/>
    </row>
    <row r="15857" spans="11:14" x14ac:dyDescent="0.25">
      <c r="K15857" s="180">
        <f t="shared" si="502"/>
        <v>0</v>
      </c>
      <c r="M15857" s="96">
        <f t="shared" si="501"/>
        <v>1</v>
      </c>
      <c r="N15857" s="273"/>
    </row>
    <row r="15858" spans="11:14" x14ac:dyDescent="0.25">
      <c r="K15858" s="180">
        <f t="shared" si="502"/>
        <v>0</v>
      </c>
      <c r="M15858" s="96">
        <f t="shared" si="501"/>
        <v>1</v>
      </c>
      <c r="N15858" s="273"/>
    </row>
    <row r="15859" spans="11:14" x14ac:dyDescent="0.25">
      <c r="K15859" s="180">
        <f t="shared" si="502"/>
        <v>0</v>
      </c>
      <c r="M15859" s="96">
        <f t="shared" si="501"/>
        <v>1</v>
      </c>
      <c r="N15859" s="273"/>
    </row>
    <row r="15860" spans="11:14" x14ac:dyDescent="0.25">
      <c r="K15860" s="180">
        <f t="shared" si="502"/>
        <v>0</v>
      </c>
      <c r="M15860" s="96">
        <f t="shared" si="501"/>
        <v>1</v>
      </c>
      <c r="N15860" s="273"/>
    </row>
    <row r="15861" spans="11:14" x14ac:dyDescent="0.25">
      <c r="K15861" s="180">
        <f t="shared" si="502"/>
        <v>0</v>
      </c>
      <c r="M15861" s="96">
        <f t="shared" si="501"/>
        <v>1</v>
      </c>
      <c r="N15861" s="273"/>
    </row>
    <row r="15862" spans="11:14" x14ac:dyDescent="0.25">
      <c r="K15862" s="180">
        <f t="shared" si="502"/>
        <v>0</v>
      </c>
      <c r="M15862" s="96">
        <f t="shared" si="501"/>
        <v>1</v>
      </c>
      <c r="N15862" s="273"/>
    </row>
    <row r="15863" spans="11:14" x14ac:dyDescent="0.25">
      <c r="K15863" s="180">
        <f t="shared" si="502"/>
        <v>0</v>
      </c>
      <c r="M15863" s="96">
        <f t="shared" si="501"/>
        <v>1</v>
      </c>
      <c r="N15863" s="273"/>
    </row>
    <row r="15864" spans="11:14" x14ac:dyDescent="0.25">
      <c r="K15864" s="180">
        <f t="shared" si="502"/>
        <v>0</v>
      </c>
      <c r="M15864" s="96">
        <f t="shared" si="501"/>
        <v>1</v>
      </c>
      <c r="N15864" s="273"/>
    </row>
    <row r="15865" spans="11:14" x14ac:dyDescent="0.25">
      <c r="K15865" s="180">
        <f t="shared" si="502"/>
        <v>0</v>
      </c>
      <c r="M15865" s="96">
        <f t="shared" si="501"/>
        <v>1</v>
      </c>
      <c r="N15865" s="273"/>
    </row>
    <row r="15866" spans="11:14" x14ac:dyDescent="0.25">
      <c r="K15866" s="180">
        <f t="shared" si="502"/>
        <v>0</v>
      </c>
      <c r="M15866" s="96">
        <f t="shared" si="501"/>
        <v>1</v>
      </c>
      <c r="N15866" s="273"/>
    </row>
    <row r="15867" spans="11:14" x14ac:dyDescent="0.25">
      <c r="K15867" s="180">
        <f t="shared" si="502"/>
        <v>0</v>
      </c>
      <c r="M15867" s="96">
        <f t="shared" si="501"/>
        <v>1</v>
      </c>
      <c r="N15867" s="273"/>
    </row>
    <row r="15868" spans="11:14" x14ac:dyDescent="0.25">
      <c r="K15868" s="180">
        <f t="shared" si="502"/>
        <v>0</v>
      </c>
      <c r="M15868" s="96">
        <f t="shared" si="501"/>
        <v>1</v>
      </c>
      <c r="N15868" s="273"/>
    </row>
    <row r="15869" spans="11:14" x14ac:dyDescent="0.25">
      <c r="K15869" s="180">
        <f t="shared" si="502"/>
        <v>0</v>
      </c>
      <c r="M15869" s="96">
        <f t="shared" si="501"/>
        <v>1</v>
      </c>
      <c r="N15869" s="273"/>
    </row>
    <row r="15870" spans="11:14" x14ac:dyDescent="0.25">
      <c r="K15870" s="180">
        <f t="shared" si="502"/>
        <v>0</v>
      </c>
      <c r="M15870" s="96">
        <f t="shared" si="501"/>
        <v>1</v>
      </c>
      <c r="N15870" s="273"/>
    </row>
    <row r="15871" spans="11:14" x14ac:dyDescent="0.25">
      <c r="K15871" s="180">
        <f t="shared" si="502"/>
        <v>0</v>
      </c>
      <c r="M15871" s="96">
        <f t="shared" si="501"/>
        <v>1</v>
      </c>
      <c r="N15871" s="273"/>
    </row>
    <row r="15872" spans="11:14" x14ac:dyDescent="0.25">
      <c r="K15872" s="180">
        <f t="shared" si="502"/>
        <v>0</v>
      </c>
      <c r="M15872" s="96">
        <f t="shared" si="501"/>
        <v>1</v>
      </c>
      <c r="N15872" s="273"/>
    </row>
    <row r="15873" spans="11:14" x14ac:dyDescent="0.25">
      <c r="K15873" s="180">
        <f t="shared" si="502"/>
        <v>0</v>
      </c>
      <c r="M15873" s="96">
        <f t="shared" si="501"/>
        <v>1</v>
      </c>
      <c r="N15873" s="273"/>
    </row>
    <row r="15874" spans="11:14" x14ac:dyDescent="0.25">
      <c r="K15874" s="180">
        <f t="shared" si="502"/>
        <v>0</v>
      </c>
      <c r="M15874" s="96">
        <f t="shared" si="501"/>
        <v>1</v>
      </c>
      <c r="N15874" s="273"/>
    </row>
    <row r="15875" spans="11:14" x14ac:dyDescent="0.25">
      <c r="K15875" s="180">
        <f t="shared" si="502"/>
        <v>0</v>
      </c>
      <c r="M15875" s="96">
        <f t="shared" si="501"/>
        <v>1</v>
      </c>
      <c r="N15875" s="273"/>
    </row>
    <row r="15876" spans="11:14" x14ac:dyDescent="0.25">
      <c r="K15876" s="180">
        <f t="shared" si="502"/>
        <v>0</v>
      </c>
      <c r="M15876" s="96">
        <f t="shared" si="501"/>
        <v>1</v>
      </c>
      <c r="N15876" s="273"/>
    </row>
    <row r="15877" spans="11:14" x14ac:dyDescent="0.25">
      <c r="K15877" s="180">
        <f t="shared" si="502"/>
        <v>0</v>
      </c>
      <c r="M15877" s="96">
        <f t="shared" si="501"/>
        <v>1</v>
      </c>
      <c r="N15877" s="273"/>
    </row>
    <row r="15878" spans="11:14" x14ac:dyDescent="0.25">
      <c r="K15878" s="180">
        <f t="shared" si="502"/>
        <v>0</v>
      </c>
      <c r="M15878" s="96">
        <f t="shared" si="501"/>
        <v>1</v>
      </c>
      <c r="N15878" s="273"/>
    </row>
    <row r="15879" spans="11:14" x14ac:dyDescent="0.25">
      <c r="K15879" s="180">
        <f t="shared" si="502"/>
        <v>0</v>
      </c>
      <c r="M15879" s="96">
        <f t="shared" si="501"/>
        <v>1</v>
      </c>
      <c r="N15879" s="273"/>
    </row>
    <row r="15880" spans="11:14" x14ac:dyDescent="0.25">
      <c r="K15880" s="180">
        <f t="shared" si="502"/>
        <v>0</v>
      </c>
      <c r="M15880" s="96">
        <f t="shared" si="501"/>
        <v>1</v>
      </c>
      <c r="N15880" s="273"/>
    </row>
    <row r="15881" spans="11:14" x14ac:dyDescent="0.25">
      <c r="K15881" s="180">
        <f t="shared" si="502"/>
        <v>0</v>
      </c>
      <c r="M15881" s="96">
        <f t="shared" si="501"/>
        <v>1</v>
      </c>
      <c r="N15881" s="273"/>
    </row>
    <row r="15882" spans="11:14" x14ac:dyDescent="0.25">
      <c r="K15882" s="180">
        <f t="shared" si="502"/>
        <v>0</v>
      </c>
      <c r="M15882" s="96">
        <f t="shared" si="501"/>
        <v>1</v>
      </c>
      <c r="N15882" s="273"/>
    </row>
    <row r="15883" spans="11:14" x14ac:dyDescent="0.25">
      <c r="K15883" s="180">
        <f t="shared" si="502"/>
        <v>0</v>
      </c>
      <c r="M15883" s="96">
        <f t="shared" si="501"/>
        <v>1</v>
      </c>
      <c r="N15883" s="273"/>
    </row>
    <row r="15884" spans="11:14" x14ac:dyDescent="0.25">
      <c r="K15884" s="180">
        <f t="shared" si="502"/>
        <v>0</v>
      </c>
      <c r="M15884" s="96">
        <f t="shared" si="501"/>
        <v>1</v>
      </c>
      <c r="N15884" s="273"/>
    </row>
    <row r="15885" spans="11:14" x14ac:dyDescent="0.25">
      <c r="K15885" s="180">
        <f t="shared" si="502"/>
        <v>0</v>
      </c>
      <c r="M15885" s="96">
        <f t="shared" si="501"/>
        <v>1</v>
      </c>
      <c r="N15885" s="273"/>
    </row>
    <row r="15886" spans="11:14" x14ac:dyDescent="0.25">
      <c r="K15886" s="180">
        <f t="shared" si="502"/>
        <v>0</v>
      </c>
      <c r="M15886" s="96">
        <f t="shared" si="501"/>
        <v>1</v>
      </c>
      <c r="N15886" s="273"/>
    </row>
    <row r="15887" spans="11:14" x14ac:dyDescent="0.25">
      <c r="K15887" s="180">
        <f t="shared" si="502"/>
        <v>0</v>
      </c>
      <c r="M15887" s="96">
        <f t="shared" si="501"/>
        <v>1</v>
      </c>
      <c r="N15887" s="273"/>
    </row>
    <row r="15888" spans="11:14" x14ac:dyDescent="0.25">
      <c r="K15888" s="180">
        <f t="shared" si="502"/>
        <v>0</v>
      </c>
      <c r="M15888" s="96">
        <f t="shared" si="501"/>
        <v>1</v>
      </c>
      <c r="N15888" s="273"/>
    </row>
    <row r="15889" spans="11:14" x14ac:dyDescent="0.25">
      <c r="K15889" s="180">
        <f t="shared" si="502"/>
        <v>0</v>
      </c>
      <c r="M15889" s="96">
        <f t="shared" ref="M15889:M15952" si="503">UltimoDia(D15889)</f>
        <v>1</v>
      </c>
      <c r="N15889" s="273"/>
    </row>
    <row r="15890" spans="11:14" x14ac:dyDescent="0.25">
      <c r="K15890" s="180">
        <f t="shared" si="502"/>
        <v>0</v>
      </c>
      <c r="M15890" s="96">
        <f t="shared" si="503"/>
        <v>1</v>
      </c>
      <c r="N15890" s="273"/>
    </row>
    <row r="15891" spans="11:14" x14ac:dyDescent="0.25">
      <c r="K15891" s="180">
        <f t="shared" si="502"/>
        <v>0</v>
      </c>
      <c r="M15891" s="96">
        <f t="shared" si="503"/>
        <v>1</v>
      </c>
      <c r="N15891" s="273"/>
    </row>
    <row r="15892" spans="11:14" x14ac:dyDescent="0.25">
      <c r="K15892" s="180">
        <f t="shared" si="502"/>
        <v>0</v>
      </c>
      <c r="M15892" s="96">
        <f t="shared" si="503"/>
        <v>1</v>
      </c>
      <c r="N15892" s="273"/>
    </row>
    <row r="15893" spans="11:14" x14ac:dyDescent="0.25">
      <c r="K15893" s="180">
        <f t="shared" si="502"/>
        <v>0</v>
      </c>
      <c r="M15893" s="96">
        <f t="shared" si="503"/>
        <v>1</v>
      </c>
      <c r="N15893" s="273"/>
    </row>
    <row r="15894" spans="11:14" x14ac:dyDescent="0.25">
      <c r="K15894" s="180">
        <f t="shared" si="502"/>
        <v>0</v>
      </c>
      <c r="M15894" s="96">
        <f t="shared" si="503"/>
        <v>1</v>
      </c>
      <c r="N15894" s="273"/>
    </row>
    <row r="15895" spans="11:14" x14ac:dyDescent="0.25">
      <c r="K15895" s="180">
        <f t="shared" si="502"/>
        <v>0</v>
      </c>
      <c r="M15895" s="96">
        <f t="shared" si="503"/>
        <v>1</v>
      </c>
      <c r="N15895" s="273"/>
    </row>
    <row r="15896" spans="11:14" x14ac:dyDescent="0.25">
      <c r="K15896" s="180">
        <f t="shared" si="502"/>
        <v>0</v>
      </c>
      <c r="M15896" s="96">
        <f t="shared" si="503"/>
        <v>1</v>
      </c>
      <c r="N15896" s="273"/>
    </row>
    <row r="15897" spans="11:14" x14ac:dyDescent="0.25">
      <c r="K15897" s="180">
        <f t="shared" si="502"/>
        <v>0</v>
      </c>
      <c r="M15897" s="96">
        <f t="shared" si="503"/>
        <v>1</v>
      </c>
      <c r="N15897" s="273"/>
    </row>
    <row r="15898" spans="11:14" x14ac:dyDescent="0.25">
      <c r="K15898" s="180">
        <f t="shared" si="502"/>
        <v>0</v>
      </c>
      <c r="M15898" s="96">
        <f t="shared" si="503"/>
        <v>1</v>
      </c>
      <c r="N15898" s="273"/>
    </row>
    <row r="15899" spans="11:14" x14ac:dyDescent="0.25">
      <c r="K15899" s="180">
        <f t="shared" si="502"/>
        <v>0</v>
      </c>
      <c r="M15899" s="96">
        <f t="shared" si="503"/>
        <v>1</v>
      </c>
      <c r="N15899" s="273"/>
    </row>
    <row r="15900" spans="11:14" x14ac:dyDescent="0.25">
      <c r="K15900" s="180">
        <f t="shared" si="502"/>
        <v>0</v>
      </c>
      <c r="M15900" s="96">
        <f t="shared" si="503"/>
        <v>1</v>
      </c>
      <c r="N15900" s="273"/>
    </row>
    <row r="15901" spans="11:14" x14ac:dyDescent="0.25">
      <c r="K15901" s="180">
        <f t="shared" si="502"/>
        <v>0</v>
      </c>
      <c r="M15901" s="96">
        <f t="shared" si="503"/>
        <v>1</v>
      </c>
      <c r="N15901" s="273"/>
    </row>
    <row r="15902" spans="11:14" x14ac:dyDescent="0.25">
      <c r="K15902" s="180">
        <f t="shared" si="502"/>
        <v>0</v>
      </c>
      <c r="M15902" s="96">
        <f t="shared" si="503"/>
        <v>1</v>
      </c>
      <c r="N15902" s="273"/>
    </row>
    <row r="15903" spans="11:14" x14ac:dyDescent="0.25">
      <c r="K15903" s="180">
        <f t="shared" si="502"/>
        <v>0</v>
      </c>
      <c r="M15903" s="96">
        <f t="shared" si="503"/>
        <v>1</v>
      </c>
      <c r="N15903" s="273"/>
    </row>
    <row r="15904" spans="11:14" x14ac:dyDescent="0.25">
      <c r="K15904" s="180">
        <f t="shared" si="502"/>
        <v>0</v>
      </c>
      <c r="M15904" s="96">
        <f t="shared" si="503"/>
        <v>1</v>
      </c>
      <c r="N15904" s="273"/>
    </row>
    <row r="15905" spans="11:14" x14ac:dyDescent="0.25">
      <c r="K15905" s="180">
        <f t="shared" si="502"/>
        <v>0</v>
      </c>
      <c r="M15905" s="96">
        <f t="shared" si="503"/>
        <v>1</v>
      </c>
      <c r="N15905" s="273"/>
    </row>
    <row r="15906" spans="11:14" x14ac:dyDescent="0.25">
      <c r="K15906" s="180">
        <f t="shared" si="502"/>
        <v>0</v>
      </c>
      <c r="M15906" s="96">
        <f t="shared" si="503"/>
        <v>1</v>
      </c>
      <c r="N15906" s="273"/>
    </row>
    <row r="15907" spans="11:14" x14ac:dyDescent="0.25">
      <c r="K15907" s="180">
        <f t="shared" si="502"/>
        <v>0</v>
      </c>
      <c r="M15907" s="96">
        <f t="shared" si="503"/>
        <v>1</v>
      </c>
      <c r="N15907" s="273"/>
    </row>
    <row r="15908" spans="11:14" x14ac:dyDescent="0.25">
      <c r="K15908" s="180">
        <f t="shared" si="502"/>
        <v>0</v>
      </c>
      <c r="M15908" s="96">
        <f t="shared" si="503"/>
        <v>1</v>
      </c>
      <c r="N15908" s="273"/>
    </row>
    <row r="15909" spans="11:14" x14ac:dyDescent="0.25">
      <c r="K15909" s="180">
        <f t="shared" si="502"/>
        <v>0</v>
      </c>
      <c r="M15909" s="96">
        <f t="shared" si="503"/>
        <v>1</v>
      </c>
      <c r="N15909" s="273"/>
    </row>
    <row r="15910" spans="11:14" x14ac:dyDescent="0.25">
      <c r="K15910" s="180">
        <f t="shared" si="502"/>
        <v>0</v>
      </c>
      <c r="M15910" s="96">
        <f t="shared" si="503"/>
        <v>1</v>
      </c>
      <c r="N15910" s="273"/>
    </row>
    <row r="15911" spans="11:14" x14ac:dyDescent="0.25">
      <c r="K15911" s="180">
        <f t="shared" si="502"/>
        <v>0</v>
      </c>
      <c r="M15911" s="96">
        <f t="shared" si="503"/>
        <v>1</v>
      </c>
      <c r="N15911" s="273"/>
    </row>
    <row r="15912" spans="11:14" x14ac:dyDescent="0.25">
      <c r="K15912" s="180">
        <f t="shared" si="502"/>
        <v>0</v>
      </c>
      <c r="M15912" s="96">
        <f t="shared" si="503"/>
        <v>1</v>
      </c>
      <c r="N15912" s="273"/>
    </row>
    <row r="15913" spans="11:14" x14ac:dyDescent="0.25">
      <c r="K15913" s="180">
        <f t="shared" si="502"/>
        <v>0</v>
      </c>
      <c r="M15913" s="96">
        <f t="shared" si="503"/>
        <v>1</v>
      </c>
      <c r="N15913" s="273"/>
    </row>
    <row r="15914" spans="11:14" x14ac:dyDescent="0.25">
      <c r="K15914" s="180">
        <f t="shared" ref="K15914:K15977" si="504">IF(ctConta="",K15913+F15914,IF(I15914=ctConta,K15913+F15914,K15913))</f>
        <v>0</v>
      </c>
      <c r="M15914" s="96">
        <f t="shared" si="503"/>
        <v>1</v>
      </c>
      <c r="N15914" s="273"/>
    </row>
    <row r="15915" spans="11:14" x14ac:dyDescent="0.25">
      <c r="K15915" s="180">
        <f t="shared" si="504"/>
        <v>0</v>
      </c>
      <c r="M15915" s="96">
        <f t="shared" si="503"/>
        <v>1</v>
      </c>
      <c r="N15915" s="273"/>
    </row>
    <row r="15916" spans="11:14" x14ac:dyDescent="0.25">
      <c r="K15916" s="180">
        <f t="shared" si="504"/>
        <v>0</v>
      </c>
      <c r="M15916" s="96">
        <f t="shared" si="503"/>
        <v>1</v>
      </c>
      <c r="N15916" s="273"/>
    </row>
    <row r="15917" spans="11:14" x14ac:dyDescent="0.25">
      <c r="K15917" s="180">
        <f t="shared" si="504"/>
        <v>0</v>
      </c>
      <c r="M15917" s="96">
        <f t="shared" si="503"/>
        <v>1</v>
      </c>
      <c r="N15917" s="273"/>
    </row>
    <row r="15918" spans="11:14" x14ac:dyDescent="0.25">
      <c r="K15918" s="180">
        <f t="shared" si="504"/>
        <v>0</v>
      </c>
      <c r="M15918" s="96">
        <f t="shared" si="503"/>
        <v>1</v>
      </c>
      <c r="N15918" s="273"/>
    </row>
    <row r="15919" spans="11:14" x14ac:dyDescent="0.25">
      <c r="K15919" s="180">
        <f t="shared" si="504"/>
        <v>0</v>
      </c>
      <c r="M15919" s="96">
        <f t="shared" si="503"/>
        <v>1</v>
      </c>
      <c r="N15919" s="273"/>
    </row>
    <row r="15920" spans="11:14" x14ac:dyDescent="0.25">
      <c r="K15920" s="180">
        <f t="shared" si="504"/>
        <v>0</v>
      </c>
      <c r="M15920" s="96">
        <f t="shared" si="503"/>
        <v>1</v>
      </c>
      <c r="N15920" s="273"/>
    </row>
    <row r="15921" spans="11:14" x14ac:dyDescent="0.25">
      <c r="K15921" s="180">
        <f t="shared" si="504"/>
        <v>0</v>
      </c>
      <c r="M15921" s="96">
        <f t="shared" si="503"/>
        <v>1</v>
      </c>
      <c r="N15921" s="273"/>
    </row>
    <row r="15922" spans="11:14" x14ac:dyDescent="0.25">
      <c r="K15922" s="180">
        <f t="shared" si="504"/>
        <v>0</v>
      </c>
      <c r="M15922" s="96">
        <f t="shared" si="503"/>
        <v>1</v>
      </c>
      <c r="N15922" s="273"/>
    </row>
    <row r="15923" spans="11:14" x14ac:dyDescent="0.25">
      <c r="K15923" s="180">
        <f t="shared" si="504"/>
        <v>0</v>
      </c>
      <c r="M15923" s="96">
        <f t="shared" si="503"/>
        <v>1</v>
      </c>
      <c r="N15923" s="273"/>
    </row>
    <row r="15924" spans="11:14" x14ac:dyDescent="0.25">
      <c r="K15924" s="180">
        <f t="shared" si="504"/>
        <v>0</v>
      </c>
      <c r="M15924" s="96">
        <f t="shared" si="503"/>
        <v>1</v>
      </c>
      <c r="N15924" s="273"/>
    </row>
    <row r="15925" spans="11:14" x14ac:dyDescent="0.25">
      <c r="K15925" s="180">
        <f t="shared" si="504"/>
        <v>0</v>
      </c>
      <c r="M15925" s="96">
        <f t="shared" si="503"/>
        <v>1</v>
      </c>
      <c r="N15925" s="273"/>
    </row>
    <row r="15926" spans="11:14" x14ac:dyDescent="0.25">
      <c r="K15926" s="180">
        <f t="shared" si="504"/>
        <v>0</v>
      </c>
      <c r="M15926" s="96">
        <f t="shared" si="503"/>
        <v>1</v>
      </c>
      <c r="N15926" s="273"/>
    </row>
    <row r="15927" spans="11:14" x14ac:dyDescent="0.25">
      <c r="K15927" s="180">
        <f t="shared" si="504"/>
        <v>0</v>
      </c>
      <c r="M15927" s="96">
        <f t="shared" si="503"/>
        <v>1</v>
      </c>
      <c r="N15927" s="273"/>
    </row>
    <row r="15928" spans="11:14" x14ac:dyDescent="0.25">
      <c r="K15928" s="180">
        <f t="shared" si="504"/>
        <v>0</v>
      </c>
      <c r="M15928" s="96">
        <f t="shared" si="503"/>
        <v>1</v>
      </c>
      <c r="N15928" s="273"/>
    </row>
    <row r="15929" spans="11:14" x14ac:dyDescent="0.25">
      <c r="K15929" s="180">
        <f t="shared" si="504"/>
        <v>0</v>
      </c>
      <c r="M15929" s="96">
        <f t="shared" si="503"/>
        <v>1</v>
      </c>
      <c r="N15929" s="273"/>
    </row>
    <row r="15930" spans="11:14" x14ac:dyDescent="0.25">
      <c r="K15930" s="180">
        <f t="shared" si="504"/>
        <v>0</v>
      </c>
      <c r="M15930" s="96">
        <f t="shared" si="503"/>
        <v>1</v>
      </c>
      <c r="N15930" s="273"/>
    </row>
    <row r="15931" spans="11:14" x14ac:dyDescent="0.25">
      <c r="K15931" s="180">
        <f t="shared" si="504"/>
        <v>0</v>
      </c>
      <c r="M15931" s="96">
        <f t="shared" si="503"/>
        <v>1</v>
      </c>
      <c r="N15931" s="273"/>
    </row>
    <row r="15932" spans="11:14" x14ac:dyDescent="0.25">
      <c r="K15932" s="180">
        <f t="shared" si="504"/>
        <v>0</v>
      </c>
      <c r="M15932" s="96">
        <f t="shared" si="503"/>
        <v>1</v>
      </c>
      <c r="N15932" s="273"/>
    </row>
    <row r="15933" spans="11:14" x14ac:dyDescent="0.25">
      <c r="K15933" s="180">
        <f t="shared" si="504"/>
        <v>0</v>
      </c>
      <c r="M15933" s="96">
        <f t="shared" si="503"/>
        <v>1</v>
      </c>
      <c r="N15933" s="273"/>
    </row>
    <row r="15934" spans="11:14" x14ac:dyDescent="0.25">
      <c r="K15934" s="180">
        <f t="shared" si="504"/>
        <v>0</v>
      </c>
      <c r="M15934" s="96">
        <f t="shared" si="503"/>
        <v>1</v>
      </c>
      <c r="N15934" s="273"/>
    </row>
    <row r="15935" spans="11:14" x14ac:dyDescent="0.25">
      <c r="K15935" s="180">
        <f t="shared" si="504"/>
        <v>0</v>
      </c>
      <c r="M15935" s="96">
        <f t="shared" si="503"/>
        <v>1</v>
      </c>
      <c r="N15935" s="273"/>
    </row>
    <row r="15936" spans="11:14" x14ac:dyDescent="0.25">
      <c r="K15936" s="180">
        <f t="shared" si="504"/>
        <v>0</v>
      </c>
      <c r="M15936" s="96">
        <f t="shared" si="503"/>
        <v>1</v>
      </c>
      <c r="N15936" s="273"/>
    </row>
    <row r="15937" spans="11:14" x14ac:dyDescent="0.25">
      <c r="K15937" s="180">
        <f t="shared" si="504"/>
        <v>0</v>
      </c>
      <c r="M15937" s="96">
        <f t="shared" si="503"/>
        <v>1</v>
      </c>
      <c r="N15937" s="273"/>
    </row>
    <row r="15938" spans="11:14" x14ac:dyDescent="0.25">
      <c r="K15938" s="180">
        <f t="shared" si="504"/>
        <v>0</v>
      </c>
      <c r="M15938" s="96">
        <f t="shared" si="503"/>
        <v>1</v>
      </c>
      <c r="N15938" s="273"/>
    </row>
    <row r="15939" spans="11:14" x14ac:dyDescent="0.25">
      <c r="K15939" s="180">
        <f t="shared" si="504"/>
        <v>0</v>
      </c>
      <c r="M15939" s="96">
        <f t="shared" si="503"/>
        <v>1</v>
      </c>
      <c r="N15939" s="273"/>
    </row>
    <row r="15940" spans="11:14" x14ac:dyDescent="0.25">
      <c r="K15940" s="180">
        <f t="shared" si="504"/>
        <v>0</v>
      </c>
      <c r="M15940" s="96">
        <f t="shared" si="503"/>
        <v>1</v>
      </c>
      <c r="N15940" s="273"/>
    </row>
    <row r="15941" spans="11:14" x14ac:dyDescent="0.25">
      <c r="K15941" s="180">
        <f t="shared" si="504"/>
        <v>0</v>
      </c>
      <c r="M15941" s="96">
        <f t="shared" si="503"/>
        <v>1</v>
      </c>
      <c r="N15941" s="273"/>
    </row>
    <row r="15942" spans="11:14" x14ac:dyDescent="0.25">
      <c r="K15942" s="180">
        <f t="shared" si="504"/>
        <v>0</v>
      </c>
      <c r="M15942" s="96">
        <f t="shared" si="503"/>
        <v>1</v>
      </c>
      <c r="N15942" s="273"/>
    </row>
    <row r="15943" spans="11:14" x14ac:dyDescent="0.25">
      <c r="K15943" s="180">
        <f t="shared" si="504"/>
        <v>0</v>
      </c>
      <c r="M15943" s="96">
        <f t="shared" si="503"/>
        <v>1</v>
      </c>
      <c r="N15943" s="273"/>
    </row>
    <row r="15944" spans="11:14" x14ac:dyDescent="0.25">
      <c r="K15944" s="180">
        <f t="shared" si="504"/>
        <v>0</v>
      </c>
      <c r="M15944" s="96">
        <f t="shared" si="503"/>
        <v>1</v>
      </c>
      <c r="N15944" s="273"/>
    </row>
    <row r="15945" spans="11:14" x14ac:dyDescent="0.25">
      <c r="K15945" s="180">
        <f t="shared" si="504"/>
        <v>0</v>
      </c>
      <c r="M15945" s="96">
        <f t="shared" si="503"/>
        <v>1</v>
      </c>
      <c r="N15945" s="273"/>
    </row>
    <row r="15946" spans="11:14" x14ac:dyDescent="0.25">
      <c r="K15946" s="180">
        <f t="shared" si="504"/>
        <v>0</v>
      </c>
      <c r="M15946" s="96">
        <f t="shared" si="503"/>
        <v>1</v>
      </c>
      <c r="N15946" s="273"/>
    </row>
    <row r="15947" spans="11:14" x14ac:dyDescent="0.25">
      <c r="K15947" s="180">
        <f t="shared" si="504"/>
        <v>0</v>
      </c>
      <c r="M15947" s="96">
        <f t="shared" si="503"/>
        <v>1</v>
      </c>
      <c r="N15947" s="273"/>
    </row>
    <row r="15948" spans="11:14" x14ac:dyDescent="0.25">
      <c r="K15948" s="180">
        <f t="shared" si="504"/>
        <v>0</v>
      </c>
      <c r="M15948" s="96">
        <f t="shared" si="503"/>
        <v>1</v>
      </c>
      <c r="N15948" s="273"/>
    </row>
    <row r="15949" spans="11:14" x14ac:dyDescent="0.25">
      <c r="K15949" s="180">
        <f t="shared" si="504"/>
        <v>0</v>
      </c>
      <c r="M15949" s="96">
        <f t="shared" si="503"/>
        <v>1</v>
      </c>
      <c r="N15949" s="273"/>
    </row>
    <row r="15950" spans="11:14" x14ac:dyDescent="0.25">
      <c r="K15950" s="180">
        <f t="shared" si="504"/>
        <v>0</v>
      </c>
      <c r="M15950" s="96">
        <f t="shared" si="503"/>
        <v>1</v>
      </c>
      <c r="N15950" s="273"/>
    </row>
    <row r="15951" spans="11:14" x14ac:dyDescent="0.25">
      <c r="K15951" s="180">
        <f t="shared" si="504"/>
        <v>0</v>
      </c>
      <c r="M15951" s="96">
        <f t="shared" si="503"/>
        <v>1</v>
      </c>
      <c r="N15951" s="273"/>
    </row>
    <row r="15952" spans="11:14" x14ac:dyDescent="0.25">
      <c r="K15952" s="180">
        <f t="shared" si="504"/>
        <v>0</v>
      </c>
      <c r="M15952" s="96">
        <f t="shared" si="503"/>
        <v>1</v>
      </c>
      <c r="N15952" s="273"/>
    </row>
    <row r="15953" spans="11:14" x14ac:dyDescent="0.25">
      <c r="K15953" s="180">
        <f t="shared" si="504"/>
        <v>0</v>
      </c>
      <c r="M15953" s="96">
        <f t="shared" ref="M15953:M16016" si="505">UltimoDia(D15953)</f>
        <v>1</v>
      </c>
      <c r="N15953" s="273"/>
    </row>
    <row r="15954" spans="11:14" x14ac:dyDescent="0.25">
      <c r="K15954" s="180">
        <f t="shared" si="504"/>
        <v>0</v>
      </c>
      <c r="M15954" s="96">
        <f t="shared" si="505"/>
        <v>1</v>
      </c>
      <c r="N15954" s="273"/>
    </row>
    <row r="15955" spans="11:14" x14ac:dyDescent="0.25">
      <c r="K15955" s="180">
        <f t="shared" si="504"/>
        <v>0</v>
      </c>
      <c r="M15955" s="96">
        <f t="shared" si="505"/>
        <v>1</v>
      </c>
      <c r="N15955" s="273"/>
    </row>
    <row r="15956" spans="11:14" x14ac:dyDescent="0.25">
      <c r="K15956" s="180">
        <f t="shared" si="504"/>
        <v>0</v>
      </c>
      <c r="M15956" s="96">
        <f t="shared" si="505"/>
        <v>1</v>
      </c>
      <c r="N15956" s="273"/>
    </row>
    <row r="15957" spans="11:14" x14ac:dyDescent="0.25">
      <c r="K15957" s="180">
        <f t="shared" si="504"/>
        <v>0</v>
      </c>
      <c r="M15957" s="96">
        <f t="shared" si="505"/>
        <v>1</v>
      </c>
      <c r="N15957" s="273"/>
    </row>
    <row r="15958" spans="11:14" x14ac:dyDescent="0.25">
      <c r="K15958" s="180">
        <f t="shared" si="504"/>
        <v>0</v>
      </c>
      <c r="M15958" s="96">
        <f t="shared" si="505"/>
        <v>1</v>
      </c>
      <c r="N15958" s="273"/>
    </row>
    <row r="15959" spans="11:14" x14ac:dyDescent="0.25">
      <c r="K15959" s="180">
        <f t="shared" si="504"/>
        <v>0</v>
      </c>
      <c r="M15959" s="96">
        <f t="shared" si="505"/>
        <v>1</v>
      </c>
      <c r="N15959" s="273"/>
    </row>
    <row r="15960" spans="11:14" x14ac:dyDescent="0.25">
      <c r="K15960" s="180">
        <f t="shared" si="504"/>
        <v>0</v>
      </c>
      <c r="M15960" s="96">
        <f t="shared" si="505"/>
        <v>1</v>
      </c>
      <c r="N15960" s="273"/>
    </row>
    <row r="15961" spans="11:14" x14ac:dyDescent="0.25">
      <c r="K15961" s="180">
        <f t="shared" si="504"/>
        <v>0</v>
      </c>
      <c r="M15961" s="96">
        <f t="shared" si="505"/>
        <v>1</v>
      </c>
      <c r="N15961" s="273"/>
    </row>
    <row r="15962" spans="11:14" x14ac:dyDescent="0.25">
      <c r="K15962" s="180">
        <f t="shared" si="504"/>
        <v>0</v>
      </c>
      <c r="M15962" s="96">
        <f t="shared" si="505"/>
        <v>1</v>
      </c>
      <c r="N15962" s="273"/>
    </row>
    <row r="15963" spans="11:14" x14ac:dyDescent="0.25">
      <c r="K15963" s="180">
        <f t="shared" si="504"/>
        <v>0</v>
      </c>
      <c r="M15963" s="96">
        <f t="shared" si="505"/>
        <v>1</v>
      </c>
      <c r="N15963" s="273"/>
    </row>
    <row r="15964" spans="11:14" x14ac:dyDescent="0.25">
      <c r="K15964" s="180">
        <f t="shared" si="504"/>
        <v>0</v>
      </c>
      <c r="M15964" s="96">
        <f t="shared" si="505"/>
        <v>1</v>
      </c>
      <c r="N15964" s="273"/>
    </row>
    <row r="15965" spans="11:14" x14ac:dyDescent="0.25">
      <c r="K15965" s="180">
        <f t="shared" si="504"/>
        <v>0</v>
      </c>
      <c r="M15965" s="96">
        <f t="shared" si="505"/>
        <v>1</v>
      </c>
      <c r="N15965" s="273"/>
    </row>
    <row r="15966" spans="11:14" x14ac:dyDescent="0.25">
      <c r="K15966" s="180">
        <f t="shared" si="504"/>
        <v>0</v>
      </c>
      <c r="M15966" s="96">
        <f t="shared" si="505"/>
        <v>1</v>
      </c>
      <c r="N15966" s="273"/>
    </row>
    <row r="15967" spans="11:14" x14ac:dyDescent="0.25">
      <c r="K15967" s="180">
        <f t="shared" si="504"/>
        <v>0</v>
      </c>
      <c r="M15967" s="96">
        <f t="shared" si="505"/>
        <v>1</v>
      </c>
      <c r="N15967" s="273"/>
    </row>
    <row r="15968" spans="11:14" x14ac:dyDescent="0.25">
      <c r="K15968" s="180">
        <f t="shared" si="504"/>
        <v>0</v>
      </c>
      <c r="M15968" s="96">
        <f t="shared" si="505"/>
        <v>1</v>
      </c>
      <c r="N15968" s="273"/>
    </row>
    <row r="15969" spans="11:14" x14ac:dyDescent="0.25">
      <c r="K15969" s="180">
        <f t="shared" si="504"/>
        <v>0</v>
      </c>
      <c r="M15969" s="96">
        <f t="shared" si="505"/>
        <v>1</v>
      </c>
      <c r="N15969" s="273"/>
    </row>
    <row r="15970" spans="11:14" x14ac:dyDescent="0.25">
      <c r="K15970" s="180">
        <f t="shared" si="504"/>
        <v>0</v>
      </c>
      <c r="M15970" s="96">
        <f t="shared" si="505"/>
        <v>1</v>
      </c>
      <c r="N15970" s="273"/>
    </row>
    <row r="15971" spans="11:14" x14ac:dyDescent="0.25">
      <c r="K15971" s="180">
        <f t="shared" si="504"/>
        <v>0</v>
      </c>
      <c r="M15971" s="96">
        <f t="shared" si="505"/>
        <v>1</v>
      </c>
      <c r="N15971" s="273"/>
    </row>
    <row r="15972" spans="11:14" x14ac:dyDescent="0.25">
      <c r="K15972" s="180">
        <f t="shared" si="504"/>
        <v>0</v>
      </c>
      <c r="M15972" s="96">
        <f t="shared" si="505"/>
        <v>1</v>
      </c>
      <c r="N15972" s="273"/>
    </row>
    <row r="15973" spans="11:14" x14ac:dyDescent="0.25">
      <c r="K15973" s="180">
        <f t="shared" si="504"/>
        <v>0</v>
      </c>
      <c r="M15973" s="96">
        <f t="shared" si="505"/>
        <v>1</v>
      </c>
      <c r="N15973" s="273"/>
    </row>
    <row r="15974" spans="11:14" x14ac:dyDescent="0.25">
      <c r="K15974" s="180">
        <f t="shared" si="504"/>
        <v>0</v>
      </c>
      <c r="M15974" s="96">
        <f t="shared" si="505"/>
        <v>1</v>
      </c>
      <c r="N15974" s="273"/>
    </row>
    <row r="15975" spans="11:14" x14ac:dyDescent="0.25">
      <c r="K15975" s="180">
        <f t="shared" si="504"/>
        <v>0</v>
      </c>
      <c r="M15975" s="96">
        <f t="shared" si="505"/>
        <v>1</v>
      </c>
      <c r="N15975" s="273"/>
    </row>
    <row r="15976" spans="11:14" x14ac:dyDescent="0.25">
      <c r="K15976" s="180">
        <f t="shared" si="504"/>
        <v>0</v>
      </c>
      <c r="M15976" s="96">
        <f t="shared" si="505"/>
        <v>1</v>
      </c>
      <c r="N15976" s="273"/>
    </row>
    <row r="15977" spans="11:14" x14ac:dyDescent="0.25">
      <c r="K15977" s="180">
        <f t="shared" si="504"/>
        <v>0</v>
      </c>
      <c r="M15977" s="96">
        <f t="shared" si="505"/>
        <v>1</v>
      </c>
      <c r="N15977" s="273"/>
    </row>
    <row r="15978" spans="11:14" x14ac:dyDescent="0.25">
      <c r="K15978" s="180">
        <f t="shared" ref="K15978:K16041" si="506">IF(ctConta="",K15977+F15978,IF(I15978=ctConta,K15977+F15978,K15977))</f>
        <v>0</v>
      </c>
      <c r="M15978" s="96">
        <f t="shared" si="505"/>
        <v>1</v>
      </c>
      <c r="N15978" s="273"/>
    </row>
    <row r="15979" spans="11:14" x14ac:dyDescent="0.25">
      <c r="K15979" s="180">
        <f t="shared" si="506"/>
        <v>0</v>
      </c>
      <c r="M15979" s="96">
        <f t="shared" si="505"/>
        <v>1</v>
      </c>
      <c r="N15979" s="273"/>
    </row>
    <row r="15980" spans="11:14" x14ac:dyDescent="0.25">
      <c r="K15980" s="180">
        <f t="shared" si="506"/>
        <v>0</v>
      </c>
      <c r="M15980" s="96">
        <f t="shared" si="505"/>
        <v>1</v>
      </c>
      <c r="N15980" s="273"/>
    </row>
    <row r="15981" spans="11:14" x14ac:dyDescent="0.25">
      <c r="K15981" s="180">
        <f t="shared" si="506"/>
        <v>0</v>
      </c>
      <c r="M15981" s="96">
        <f t="shared" si="505"/>
        <v>1</v>
      </c>
      <c r="N15981" s="273"/>
    </row>
    <row r="15982" spans="11:14" x14ac:dyDescent="0.25">
      <c r="K15982" s="180">
        <f t="shared" si="506"/>
        <v>0</v>
      </c>
      <c r="M15982" s="96">
        <f t="shared" si="505"/>
        <v>1</v>
      </c>
      <c r="N15982" s="273"/>
    </row>
    <row r="15983" spans="11:14" x14ac:dyDescent="0.25">
      <c r="K15983" s="180">
        <f t="shared" si="506"/>
        <v>0</v>
      </c>
      <c r="M15983" s="96">
        <f t="shared" si="505"/>
        <v>1</v>
      </c>
      <c r="N15983" s="273"/>
    </row>
    <row r="15984" spans="11:14" x14ac:dyDescent="0.25">
      <c r="K15984" s="180">
        <f t="shared" si="506"/>
        <v>0</v>
      </c>
      <c r="M15984" s="96">
        <f t="shared" si="505"/>
        <v>1</v>
      </c>
      <c r="N15984" s="273"/>
    </row>
    <row r="15985" spans="11:14" x14ac:dyDescent="0.25">
      <c r="K15985" s="180">
        <f t="shared" si="506"/>
        <v>0</v>
      </c>
      <c r="M15985" s="96">
        <f t="shared" si="505"/>
        <v>1</v>
      </c>
      <c r="N15985" s="273"/>
    </row>
    <row r="15986" spans="11:14" x14ac:dyDescent="0.25">
      <c r="K15986" s="180">
        <f t="shared" si="506"/>
        <v>0</v>
      </c>
      <c r="M15986" s="96">
        <f t="shared" si="505"/>
        <v>1</v>
      </c>
      <c r="N15986" s="273"/>
    </row>
    <row r="15987" spans="11:14" x14ac:dyDescent="0.25">
      <c r="K15987" s="180">
        <f t="shared" si="506"/>
        <v>0</v>
      </c>
      <c r="M15987" s="96">
        <f t="shared" si="505"/>
        <v>1</v>
      </c>
      <c r="N15987" s="273"/>
    </row>
    <row r="15988" spans="11:14" x14ac:dyDescent="0.25">
      <c r="K15988" s="180">
        <f t="shared" si="506"/>
        <v>0</v>
      </c>
      <c r="M15988" s="96">
        <f t="shared" si="505"/>
        <v>1</v>
      </c>
      <c r="N15988" s="273"/>
    </row>
    <row r="15989" spans="11:14" x14ac:dyDescent="0.25">
      <c r="K15989" s="180">
        <f t="shared" si="506"/>
        <v>0</v>
      </c>
      <c r="M15989" s="96">
        <f t="shared" si="505"/>
        <v>1</v>
      </c>
      <c r="N15989" s="273"/>
    </row>
    <row r="15990" spans="11:14" x14ac:dyDescent="0.25">
      <c r="K15990" s="180">
        <f t="shared" si="506"/>
        <v>0</v>
      </c>
      <c r="M15990" s="96">
        <f t="shared" si="505"/>
        <v>1</v>
      </c>
      <c r="N15990" s="273"/>
    </row>
    <row r="15991" spans="11:14" x14ac:dyDescent="0.25">
      <c r="K15991" s="180">
        <f t="shared" si="506"/>
        <v>0</v>
      </c>
      <c r="M15991" s="96">
        <f t="shared" si="505"/>
        <v>1</v>
      </c>
      <c r="N15991" s="273"/>
    </row>
    <row r="15992" spans="11:14" x14ac:dyDescent="0.25">
      <c r="K15992" s="180">
        <f t="shared" si="506"/>
        <v>0</v>
      </c>
      <c r="M15992" s="96">
        <f t="shared" si="505"/>
        <v>1</v>
      </c>
      <c r="N15992" s="273"/>
    </row>
    <row r="15993" spans="11:14" x14ac:dyDescent="0.25">
      <c r="K15993" s="180">
        <f t="shared" si="506"/>
        <v>0</v>
      </c>
      <c r="M15993" s="96">
        <f t="shared" si="505"/>
        <v>1</v>
      </c>
      <c r="N15993" s="273"/>
    </row>
    <row r="15994" spans="11:14" x14ac:dyDescent="0.25">
      <c r="K15994" s="180">
        <f t="shared" si="506"/>
        <v>0</v>
      </c>
      <c r="M15994" s="96">
        <f t="shared" si="505"/>
        <v>1</v>
      </c>
      <c r="N15994" s="273"/>
    </row>
    <row r="15995" spans="11:14" x14ac:dyDescent="0.25">
      <c r="K15995" s="180">
        <f t="shared" si="506"/>
        <v>0</v>
      </c>
      <c r="M15995" s="96">
        <f t="shared" si="505"/>
        <v>1</v>
      </c>
      <c r="N15995" s="273"/>
    </row>
    <row r="15996" spans="11:14" x14ac:dyDescent="0.25">
      <c r="K15996" s="180">
        <f t="shared" si="506"/>
        <v>0</v>
      </c>
      <c r="M15996" s="96">
        <f t="shared" si="505"/>
        <v>1</v>
      </c>
      <c r="N15996" s="273"/>
    </row>
    <row r="15997" spans="11:14" x14ac:dyDescent="0.25">
      <c r="K15997" s="180">
        <f t="shared" si="506"/>
        <v>0</v>
      </c>
      <c r="M15997" s="96">
        <f t="shared" si="505"/>
        <v>1</v>
      </c>
      <c r="N15997" s="273"/>
    </row>
    <row r="15998" spans="11:14" x14ac:dyDescent="0.25">
      <c r="K15998" s="180">
        <f t="shared" si="506"/>
        <v>0</v>
      </c>
      <c r="M15998" s="96">
        <f t="shared" si="505"/>
        <v>1</v>
      </c>
      <c r="N15998" s="273"/>
    </row>
    <row r="15999" spans="11:14" x14ac:dyDescent="0.25">
      <c r="K15999" s="180">
        <f t="shared" si="506"/>
        <v>0</v>
      </c>
      <c r="M15999" s="96">
        <f t="shared" si="505"/>
        <v>1</v>
      </c>
      <c r="N15999" s="273"/>
    </row>
    <row r="16000" spans="11:14" x14ac:dyDescent="0.25">
      <c r="K16000" s="180">
        <f t="shared" si="506"/>
        <v>0</v>
      </c>
      <c r="M16000" s="96">
        <f t="shared" si="505"/>
        <v>1</v>
      </c>
      <c r="N16000" s="273"/>
    </row>
    <row r="16001" spans="11:14" x14ac:dyDescent="0.25">
      <c r="K16001" s="180">
        <f t="shared" si="506"/>
        <v>0</v>
      </c>
      <c r="M16001" s="96">
        <f t="shared" si="505"/>
        <v>1</v>
      </c>
      <c r="N16001" s="273"/>
    </row>
    <row r="16002" spans="11:14" x14ac:dyDescent="0.25">
      <c r="K16002" s="180">
        <f t="shared" si="506"/>
        <v>0</v>
      </c>
      <c r="M16002" s="96">
        <f t="shared" si="505"/>
        <v>1</v>
      </c>
      <c r="N16002" s="273"/>
    </row>
    <row r="16003" spans="11:14" x14ac:dyDescent="0.25">
      <c r="K16003" s="180">
        <f t="shared" si="506"/>
        <v>0</v>
      </c>
      <c r="M16003" s="96">
        <f t="shared" si="505"/>
        <v>1</v>
      </c>
      <c r="N16003" s="273"/>
    </row>
    <row r="16004" spans="11:14" x14ac:dyDescent="0.25">
      <c r="K16004" s="180">
        <f t="shared" si="506"/>
        <v>0</v>
      </c>
      <c r="M16004" s="96">
        <f t="shared" si="505"/>
        <v>1</v>
      </c>
      <c r="N16004" s="273"/>
    </row>
    <row r="16005" spans="11:14" x14ac:dyDescent="0.25">
      <c r="K16005" s="180">
        <f t="shared" si="506"/>
        <v>0</v>
      </c>
      <c r="M16005" s="96">
        <f t="shared" si="505"/>
        <v>1</v>
      </c>
      <c r="N16005" s="273"/>
    </row>
    <row r="16006" spans="11:14" x14ac:dyDescent="0.25">
      <c r="K16006" s="180">
        <f t="shared" si="506"/>
        <v>0</v>
      </c>
      <c r="M16006" s="96">
        <f t="shared" si="505"/>
        <v>1</v>
      </c>
      <c r="N16006" s="273"/>
    </row>
    <row r="16007" spans="11:14" x14ac:dyDescent="0.25">
      <c r="K16007" s="180">
        <f t="shared" si="506"/>
        <v>0</v>
      </c>
      <c r="M16007" s="96">
        <f t="shared" si="505"/>
        <v>1</v>
      </c>
      <c r="N16007" s="273"/>
    </row>
    <row r="16008" spans="11:14" x14ac:dyDescent="0.25">
      <c r="K16008" s="180">
        <f t="shared" si="506"/>
        <v>0</v>
      </c>
      <c r="M16008" s="96">
        <f t="shared" si="505"/>
        <v>1</v>
      </c>
      <c r="N16008" s="273"/>
    </row>
    <row r="16009" spans="11:14" x14ac:dyDescent="0.25">
      <c r="K16009" s="180">
        <f t="shared" si="506"/>
        <v>0</v>
      </c>
      <c r="M16009" s="96">
        <f t="shared" si="505"/>
        <v>1</v>
      </c>
      <c r="N16009" s="273"/>
    </row>
    <row r="16010" spans="11:14" x14ac:dyDescent="0.25">
      <c r="K16010" s="180">
        <f t="shared" si="506"/>
        <v>0</v>
      </c>
      <c r="M16010" s="96">
        <f t="shared" si="505"/>
        <v>1</v>
      </c>
      <c r="N16010" s="273"/>
    </row>
    <row r="16011" spans="11:14" x14ac:dyDescent="0.25">
      <c r="K16011" s="180">
        <f t="shared" si="506"/>
        <v>0</v>
      </c>
      <c r="M16011" s="96">
        <f t="shared" si="505"/>
        <v>1</v>
      </c>
      <c r="N16011" s="273"/>
    </row>
    <row r="16012" spans="11:14" x14ac:dyDescent="0.25">
      <c r="K16012" s="180">
        <f t="shared" si="506"/>
        <v>0</v>
      </c>
      <c r="M16012" s="96">
        <f t="shared" si="505"/>
        <v>1</v>
      </c>
      <c r="N16012" s="273"/>
    </row>
    <row r="16013" spans="11:14" x14ac:dyDescent="0.25">
      <c r="K16013" s="180">
        <f t="shared" si="506"/>
        <v>0</v>
      </c>
      <c r="M16013" s="96">
        <f t="shared" si="505"/>
        <v>1</v>
      </c>
      <c r="N16013" s="273"/>
    </row>
    <row r="16014" spans="11:14" x14ac:dyDescent="0.25">
      <c r="K16014" s="180">
        <f t="shared" si="506"/>
        <v>0</v>
      </c>
      <c r="M16014" s="96">
        <f t="shared" si="505"/>
        <v>1</v>
      </c>
      <c r="N16014" s="273"/>
    </row>
    <row r="16015" spans="11:14" x14ac:dyDescent="0.25">
      <c r="K16015" s="180">
        <f t="shared" si="506"/>
        <v>0</v>
      </c>
      <c r="M16015" s="96">
        <f t="shared" si="505"/>
        <v>1</v>
      </c>
      <c r="N16015" s="273"/>
    </row>
    <row r="16016" spans="11:14" x14ac:dyDescent="0.25">
      <c r="K16016" s="180">
        <f t="shared" si="506"/>
        <v>0</v>
      </c>
      <c r="M16016" s="96">
        <f t="shared" si="505"/>
        <v>1</v>
      </c>
      <c r="N16016" s="273"/>
    </row>
    <row r="16017" spans="11:14" x14ac:dyDescent="0.25">
      <c r="K16017" s="180">
        <f t="shared" si="506"/>
        <v>0</v>
      </c>
      <c r="M16017" s="96">
        <f t="shared" ref="M16017:M16080" si="507">UltimoDia(D16017)</f>
        <v>1</v>
      </c>
      <c r="N16017" s="273"/>
    </row>
    <row r="16018" spans="11:14" x14ac:dyDescent="0.25">
      <c r="K16018" s="180">
        <f t="shared" si="506"/>
        <v>0</v>
      </c>
      <c r="M16018" s="96">
        <f t="shared" si="507"/>
        <v>1</v>
      </c>
      <c r="N16018" s="273"/>
    </row>
    <row r="16019" spans="11:14" x14ac:dyDescent="0.25">
      <c r="K16019" s="180">
        <f t="shared" si="506"/>
        <v>0</v>
      </c>
      <c r="M16019" s="96">
        <f t="shared" si="507"/>
        <v>1</v>
      </c>
      <c r="N16019" s="273"/>
    </row>
    <row r="16020" spans="11:14" x14ac:dyDescent="0.25">
      <c r="K16020" s="180">
        <f t="shared" si="506"/>
        <v>0</v>
      </c>
      <c r="M16020" s="96">
        <f t="shared" si="507"/>
        <v>1</v>
      </c>
      <c r="N16020" s="273"/>
    </row>
    <row r="16021" spans="11:14" x14ac:dyDescent="0.25">
      <c r="K16021" s="180">
        <f t="shared" si="506"/>
        <v>0</v>
      </c>
      <c r="M16021" s="96">
        <f t="shared" si="507"/>
        <v>1</v>
      </c>
      <c r="N16021" s="273"/>
    </row>
    <row r="16022" spans="11:14" x14ac:dyDescent="0.25">
      <c r="K16022" s="180">
        <f t="shared" si="506"/>
        <v>0</v>
      </c>
      <c r="M16022" s="96">
        <f t="shared" si="507"/>
        <v>1</v>
      </c>
      <c r="N16022" s="273"/>
    </row>
    <row r="16023" spans="11:14" x14ac:dyDescent="0.25">
      <c r="K16023" s="180">
        <f t="shared" si="506"/>
        <v>0</v>
      </c>
      <c r="M16023" s="96">
        <f t="shared" si="507"/>
        <v>1</v>
      </c>
      <c r="N16023" s="273"/>
    </row>
    <row r="16024" spans="11:14" x14ac:dyDescent="0.25">
      <c r="K16024" s="180">
        <f t="shared" si="506"/>
        <v>0</v>
      </c>
      <c r="M16024" s="96">
        <f t="shared" si="507"/>
        <v>1</v>
      </c>
      <c r="N16024" s="273"/>
    </row>
    <row r="16025" spans="11:14" x14ac:dyDescent="0.25">
      <c r="K16025" s="180">
        <f t="shared" si="506"/>
        <v>0</v>
      </c>
      <c r="M16025" s="96">
        <f t="shared" si="507"/>
        <v>1</v>
      </c>
      <c r="N16025" s="273"/>
    </row>
    <row r="16026" spans="11:14" x14ac:dyDescent="0.25">
      <c r="K16026" s="180">
        <f t="shared" si="506"/>
        <v>0</v>
      </c>
      <c r="M16026" s="96">
        <f t="shared" si="507"/>
        <v>1</v>
      </c>
      <c r="N16026" s="273"/>
    </row>
    <row r="16027" spans="11:14" x14ac:dyDescent="0.25">
      <c r="K16027" s="180">
        <f t="shared" si="506"/>
        <v>0</v>
      </c>
      <c r="M16027" s="96">
        <f t="shared" si="507"/>
        <v>1</v>
      </c>
      <c r="N16027" s="273"/>
    </row>
    <row r="16028" spans="11:14" x14ac:dyDescent="0.25">
      <c r="K16028" s="180">
        <f t="shared" si="506"/>
        <v>0</v>
      </c>
      <c r="M16028" s="96">
        <f t="shared" si="507"/>
        <v>1</v>
      </c>
      <c r="N16028" s="273"/>
    </row>
    <row r="16029" spans="11:14" x14ac:dyDescent="0.25">
      <c r="K16029" s="180">
        <f t="shared" si="506"/>
        <v>0</v>
      </c>
      <c r="M16029" s="96">
        <f t="shared" si="507"/>
        <v>1</v>
      </c>
      <c r="N16029" s="273"/>
    </row>
    <row r="16030" spans="11:14" x14ac:dyDescent="0.25">
      <c r="K16030" s="180">
        <f t="shared" si="506"/>
        <v>0</v>
      </c>
      <c r="M16030" s="96">
        <f t="shared" si="507"/>
        <v>1</v>
      </c>
      <c r="N16030" s="273"/>
    </row>
    <row r="16031" spans="11:14" x14ac:dyDescent="0.25">
      <c r="K16031" s="180">
        <f t="shared" si="506"/>
        <v>0</v>
      </c>
      <c r="M16031" s="96">
        <f t="shared" si="507"/>
        <v>1</v>
      </c>
      <c r="N16031" s="273"/>
    </row>
    <row r="16032" spans="11:14" x14ac:dyDescent="0.25">
      <c r="K16032" s="180">
        <f t="shared" si="506"/>
        <v>0</v>
      </c>
      <c r="M16032" s="96">
        <f t="shared" si="507"/>
        <v>1</v>
      </c>
      <c r="N16032" s="273"/>
    </row>
    <row r="16033" spans="11:14" x14ac:dyDescent="0.25">
      <c r="K16033" s="180">
        <f t="shared" si="506"/>
        <v>0</v>
      </c>
      <c r="M16033" s="96">
        <f t="shared" si="507"/>
        <v>1</v>
      </c>
      <c r="N16033" s="273"/>
    </row>
    <row r="16034" spans="11:14" x14ac:dyDescent="0.25">
      <c r="K16034" s="180">
        <f t="shared" si="506"/>
        <v>0</v>
      </c>
      <c r="M16034" s="96">
        <f t="shared" si="507"/>
        <v>1</v>
      </c>
      <c r="N16034" s="273"/>
    </row>
    <row r="16035" spans="11:14" x14ac:dyDescent="0.25">
      <c r="K16035" s="180">
        <f t="shared" si="506"/>
        <v>0</v>
      </c>
      <c r="M16035" s="96">
        <f t="shared" si="507"/>
        <v>1</v>
      </c>
      <c r="N16035" s="273"/>
    </row>
    <row r="16036" spans="11:14" x14ac:dyDescent="0.25">
      <c r="K16036" s="180">
        <f t="shared" si="506"/>
        <v>0</v>
      </c>
      <c r="M16036" s="96">
        <f t="shared" si="507"/>
        <v>1</v>
      </c>
      <c r="N16036" s="273"/>
    </row>
    <row r="16037" spans="11:14" x14ac:dyDescent="0.25">
      <c r="K16037" s="180">
        <f t="shared" si="506"/>
        <v>0</v>
      </c>
      <c r="M16037" s="96">
        <f t="shared" si="507"/>
        <v>1</v>
      </c>
      <c r="N16037" s="273"/>
    </row>
    <row r="16038" spans="11:14" x14ac:dyDescent="0.25">
      <c r="K16038" s="180">
        <f t="shared" si="506"/>
        <v>0</v>
      </c>
      <c r="M16038" s="96">
        <f t="shared" si="507"/>
        <v>1</v>
      </c>
      <c r="N16038" s="273"/>
    </row>
    <row r="16039" spans="11:14" x14ac:dyDescent="0.25">
      <c r="K16039" s="180">
        <f t="shared" si="506"/>
        <v>0</v>
      </c>
      <c r="M16039" s="96">
        <f t="shared" si="507"/>
        <v>1</v>
      </c>
      <c r="N16039" s="273"/>
    </row>
    <row r="16040" spans="11:14" x14ac:dyDescent="0.25">
      <c r="K16040" s="180">
        <f t="shared" si="506"/>
        <v>0</v>
      </c>
      <c r="M16040" s="96">
        <f t="shared" si="507"/>
        <v>1</v>
      </c>
      <c r="N16040" s="273"/>
    </row>
    <row r="16041" spans="11:14" x14ac:dyDescent="0.25">
      <c r="K16041" s="180">
        <f t="shared" si="506"/>
        <v>0</v>
      </c>
      <c r="M16041" s="96">
        <f t="shared" si="507"/>
        <v>1</v>
      </c>
      <c r="N16041" s="273"/>
    </row>
    <row r="16042" spans="11:14" x14ac:dyDescent="0.25">
      <c r="K16042" s="180">
        <f t="shared" ref="K16042:K16105" si="508">IF(ctConta="",K16041+F16042,IF(I16042=ctConta,K16041+F16042,K16041))</f>
        <v>0</v>
      </c>
      <c r="M16042" s="96">
        <f t="shared" si="507"/>
        <v>1</v>
      </c>
      <c r="N16042" s="273"/>
    </row>
    <row r="16043" spans="11:14" x14ac:dyDescent="0.25">
      <c r="K16043" s="180">
        <f t="shared" si="508"/>
        <v>0</v>
      </c>
      <c r="M16043" s="96">
        <f t="shared" si="507"/>
        <v>1</v>
      </c>
      <c r="N16043" s="273"/>
    </row>
    <row r="16044" spans="11:14" x14ac:dyDescent="0.25">
      <c r="K16044" s="180">
        <f t="shared" si="508"/>
        <v>0</v>
      </c>
      <c r="M16044" s="96">
        <f t="shared" si="507"/>
        <v>1</v>
      </c>
      <c r="N16044" s="273"/>
    </row>
    <row r="16045" spans="11:14" x14ac:dyDescent="0.25">
      <c r="K16045" s="180">
        <f t="shared" si="508"/>
        <v>0</v>
      </c>
      <c r="M16045" s="96">
        <f t="shared" si="507"/>
        <v>1</v>
      </c>
      <c r="N16045" s="273"/>
    </row>
    <row r="16046" spans="11:14" x14ac:dyDescent="0.25">
      <c r="K16046" s="180">
        <f t="shared" si="508"/>
        <v>0</v>
      </c>
      <c r="M16046" s="96">
        <f t="shared" si="507"/>
        <v>1</v>
      </c>
      <c r="N16046" s="273"/>
    </row>
    <row r="16047" spans="11:14" x14ac:dyDescent="0.25">
      <c r="K16047" s="180">
        <f t="shared" si="508"/>
        <v>0</v>
      </c>
      <c r="M16047" s="96">
        <f t="shared" si="507"/>
        <v>1</v>
      </c>
      <c r="N16047" s="273"/>
    </row>
    <row r="16048" spans="11:14" x14ac:dyDescent="0.25">
      <c r="K16048" s="180">
        <f t="shared" si="508"/>
        <v>0</v>
      </c>
      <c r="M16048" s="96">
        <f t="shared" si="507"/>
        <v>1</v>
      </c>
      <c r="N16048" s="273"/>
    </row>
    <row r="16049" spans="11:14" x14ac:dyDescent="0.25">
      <c r="K16049" s="180">
        <f t="shared" si="508"/>
        <v>0</v>
      </c>
      <c r="M16049" s="96">
        <f t="shared" si="507"/>
        <v>1</v>
      </c>
      <c r="N16049" s="273"/>
    </row>
    <row r="16050" spans="11:14" x14ac:dyDescent="0.25">
      <c r="K16050" s="180">
        <f t="shared" si="508"/>
        <v>0</v>
      </c>
      <c r="M16050" s="96">
        <f t="shared" si="507"/>
        <v>1</v>
      </c>
      <c r="N16050" s="273"/>
    </row>
    <row r="16051" spans="11:14" x14ac:dyDescent="0.25">
      <c r="K16051" s="180">
        <f t="shared" si="508"/>
        <v>0</v>
      </c>
      <c r="M16051" s="96">
        <f t="shared" si="507"/>
        <v>1</v>
      </c>
      <c r="N16051" s="273"/>
    </row>
    <row r="16052" spans="11:14" x14ac:dyDescent="0.25">
      <c r="K16052" s="180">
        <f t="shared" si="508"/>
        <v>0</v>
      </c>
      <c r="M16052" s="96">
        <f t="shared" si="507"/>
        <v>1</v>
      </c>
      <c r="N16052" s="273"/>
    </row>
    <row r="16053" spans="11:14" x14ac:dyDescent="0.25">
      <c r="K16053" s="180">
        <f t="shared" si="508"/>
        <v>0</v>
      </c>
      <c r="M16053" s="96">
        <f t="shared" si="507"/>
        <v>1</v>
      </c>
      <c r="N16053" s="273"/>
    </row>
    <row r="16054" spans="11:14" x14ac:dyDescent="0.25">
      <c r="K16054" s="180">
        <f t="shared" si="508"/>
        <v>0</v>
      </c>
      <c r="M16054" s="96">
        <f t="shared" si="507"/>
        <v>1</v>
      </c>
      <c r="N16054" s="273"/>
    </row>
    <row r="16055" spans="11:14" x14ac:dyDescent="0.25">
      <c r="K16055" s="180">
        <f t="shared" si="508"/>
        <v>0</v>
      </c>
      <c r="M16055" s="96">
        <f t="shared" si="507"/>
        <v>1</v>
      </c>
      <c r="N16055" s="273"/>
    </row>
    <row r="16056" spans="11:14" x14ac:dyDescent="0.25">
      <c r="K16056" s="180">
        <f t="shared" si="508"/>
        <v>0</v>
      </c>
      <c r="M16056" s="96">
        <f t="shared" si="507"/>
        <v>1</v>
      </c>
      <c r="N16056" s="273"/>
    </row>
    <row r="16057" spans="11:14" x14ac:dyDescent="0.25">
      <c r="K16057" s="180">
        <f t="shared" si="508"/>
        <v>0</v>
      </c>
      <c r="M16057" s="96">
        <f t="shared" si="507"/>
        <v>1</v>
      </c>
      <c r="N16057" s="273"/>
    </row>
    <row r="16058" spans="11:14" x14ac:dyDescent="0.25">
      <c r="K16058" s="180">
        <f t="shared" si="508"/>
        <v>0</v>
      </c>
      <c r="M16058" s="96">
        <f t="shared" si="507"/>
        <v>1</v>
      </c>
      <c r="N16058" s="273"/>
    </row>
    <row r="16059" spans="11:14" x14ac:dyDescent="0.25">
      <c r="K16059" s="180">
        <f t="shared" si="508"/>
        <v>0</v>
      </c>
      <c r="M16059" s="96">
        <f t="shared" si="507"/>
        <v>1</v>
      </c>
      <c r="N16059" s="273"/>
    </row>
    <row r="16060" spans="11:14" x14ac:dyDescent="0.25">
      <c r="K16060" s="180">
        <f t="shared" si="508"/>
        <v>0</v>
      </c>
      <c r="M16060" s="96">
        <f t="shared" si="507"/>
        <v>1</v>
      </c>
      <c r="N16060" s="273"/>
    </row>
    <row r="16061" spans="11:14" x14ac:dyDescent="0.25">
      <c r="K16061" s="180">
        <f t="shared" si="508"/>
        <v>0</v>
      </c>
      <c r="M16061" s="96">
        <f t="shared" si="507"/>
        <v>1</v>
      </c>
      <c r="N16061" s="273"/>
    </row>
    <row r="16062" spans="11:14" x14ac:dyDescent="0.25">
      <c r="K16062" s="180">
        <f t="shared" si="508"/>
        <v>0</v>
      </c>
      <c r="M16062" s="96">
        <f t="shared" si="507"/>
        <v>1</v>
      </c>
      <c r="N16062" s="273"/>
    </row>
    <row r="16063" spans="11:14" x14ac:dyDescent="0.25">
      <c r="K16063" s="180">
        <f t="shared" si="508"/>
        <v>0</v>
      </c>
      <c r="M16063" s="96">
        <f t="shared" si="507"/>
        <v>1</v>
      </c>
      <c r="N16063" s="273"/>
    </row>
    <row r="16064" spans="11:14" x14ac:dyDescent="0.25">
      <c r="K16064" s="180">
        <f t="shared" si="508"/>
        <v>0</v>
      </c>
      <c r="M16064" s="96">
        <f t="shared" si="507"/>
        <v>1</v>
      </c>
      <c r="N16064" s="273"/>
    </row>
    <row r="16065" spans="11:14" x14ac:dyDescent="0.25">
      <c r="K16065" s="180">
        <f t="shared" si="508"/>
        <v>0</v>
      </c>
      <c r="M16065" s="96">
        <f t="shared" si="507"/>
        <v>1</v>
      </c>
      <c r="N16065" s="273"/>
    </row>
    <row r="16066" spans="11:14" x14ac:dyDescent="0.25">
      <c r="K16066" s="180">
        <f t="shared" si="508"/>
        <v>0</v>
      </c>
      <c r="M16066" s="96">
        <f t="shared" si="507"/>
        <v>1</v>
      </c>
      <c r="N16066" s="273"/>
    </row>
    <row r="16067" spans="11:14" x14ac:dyDescent="0.25">
      <c r="K16067" s="180">
        <f t="shared" si="508"/>
        <v>0</v>
      </c>
      <c r="M16067" s="96">
        <f t="shared" si="507"/>
        <v>1</v>
      </c>
      <c r="N16067" s="273"/>
    </row>
    <row r="16068" spans="11:14" x14ac:dyDescent="0.25">
      <c r="K16068" s="180">
        <f t="shared" si="508"/>
        <v>0</v>
      </c>
      <c r="M16068" s="96">
        <f t="shared" si="507"/>
        <v>1</v>
      </c>
      <c r="N16068" s="273"/>
    </row>
    <row r="16069" spans="11:14" x14ac:dyDescent="0.25">
      <c r="K16069" s="180">
        <f t="shared" si="508"/>
        <v>0</v>
      </c>
      <c r="M16069" s="96">
        <f t="shared" si="507"/>
        <v>1</v>
      </c>
      <c r="N16069" s="273"/>
    </row>
    <row r="16070" spans="11:14" x14ac:dyDescent="0.25">
      <c r="K16070" s="180">
        <f t="shared" si="508"/>
        <v>0</v>
      </c>
      <c r="M16070" s="96">
        <f t="shared" si="507"/>
        <v>1</v>
      </c>
      <c r="N16070" s="273"/>
    </row>
    <row r="16071" spans="11:14" x14ac:dyDescent="0.25">
      <c r="K16071" s="180">
        <f t="shared" si="508"/>
        <v>0</v>
      </c>
      <c r="M16071" s="96">
        <f t="shared" si="507"/>
        <v>1</v>
      </c>
      <c r="N16071" s="273"/>
    </row>
    <row r="16072" spans="11:14" x14ac:dyDescent="0.25">
      <c r="K16072" s="180">
        <f t="shared" si="508"/>
        <v>0</v>
      </c>
      <c r="M16072" s="96">
        <f t="shared" si="507"/>
        <v>1</v>
      </c>
      <c r="N16072" s="273"/>
    </row>
    <row r="16073" spans="11:14" x14ac:dyDescent="0.25">
      <c r="K16073" s="180">
        <f t="shared" si="508"/>
        <v>0</v>
      </c>
      <c r="M16073" s="96">
        <f t="shared" si="507"/>
        <v>1</v>
      </c>
      <c r="N16073" s="273"/>
    </row>
    <row r="16074" spans="11:14" x14ac:dyDescent="0.25">
      <c r="K16074" s="180">
        <f t="shared" si="508"/>
        <v>0</v>
      </c>
      <c r="M16074" s="96">
        <f t="shared" si="507"/>
        <v>1</v>
      </c>
      <c r="N16074" s="273"/>
    </row>
    <row r="16075" spans="11:14" x14ac:dyDescent="0.25">
      <c r="K16075" s="180">
        <f t="shared" si="508"/>
        <v>0</v>
      </c>
      <c r="M16075" s="96">
        <f t="shared" si="507"/>
        <v>1</v>
      </c>
      <c r="N16075" s="273"/>
    </row>
    <row r="16076" spans="11:14" x14ac:dyDescent="0.25">
      <c r="K16076" s="180">
        <f t="shared" si="508"/>
        <v>0</v>
      </c>
      <c r="M16076" s="96">
        <f t="shared" si="507"/>
        <v>1</v>
      </c>
      <c r="N16076" s="273"/>
    </row>
    <row r="16077" spans="11:14" x14ac:dyDescent="0.25">
      <c r="K16077" s="180">
        <f t="shared" si="508"/>
        <v>0</v>
      </c>
      <c r="M16077" s="96">
        <f t="shared" si="507"/>
        <v>1</v>
      </c>
      <c r="N16077" s="273"/>
    </row>
    <row r="16078" spans="11:14" x14ac:dyDescent="0.25">
      <c r="K16078" s="180">
        <f t="shared" si="508"/>
        <v>0</v>
      </c>
      <c r="M16078" s="96">
        <f t="shared" si="507"/>
        <v>1</v>
      </c>
      <c r="N16078" s="273"/>
    </row>
    <row r="16079" spans="11:14" x14ac:dyDescent="0.25">
      <c r="K16079" s="180">
        <f t="shared" si="508"/>
        <v>0</v>
      </c>
      <c r="M16079" s="96">
        <f t="shared" si="507"/>
        <v>1</v>
      </c>
      <c r="N16079" s="273"/>
    </row>
    <row r="16080" spans="11:14" x14ac:dyDescent="0.25">
      <c r="K16080" s="180">
        <f t="shared" si="508"/>
        <v>0</v>
      </c>
      <c r="M16080" s="96">
        <f t="shared" si="507"/>
        <v>1</v>
      </c>
      <c r="N16080" s="273"/>
    </row>
    <row r="16081" spans="11:14" x14ac:dyDescent="0.25">
      <c r="K16081" s="180">
        <f t="shared" si="508"/>
        <v>0</v>
      </c>
      <c r="M16081" s="96">
        <f t="shared" ref="M16081:M16144" si="509">UltimoDia(D16081)</f>
        <v>1</v>
      </c>
      <c r="N16081" s="273"/>
    </row>
    <row r="16082" spans="11:14" x14ac:dyDescent="0.25">
      <c r="K16082" s="180">
        <f t="shared" si="508"/>
        <v>0</v>
      </c>
      <c r="M16082" s="96">
        <f t="shared" si="509"/>
        <v>1</v>
      </c>
      <c r="N16082" s="273"/>
    </row>
    <row r="16083" spans="11:14" x14ac:dyDescent="0.25">
      <c r="K16083" s="180">
        <f t="shared" si="508"/>
        <v>0</v>
      </c>
      <c r="M16083" s="96">
        <f t="shared" si="509"/>
        <v>1</v>
      </c>
      <c r="N16083" s="273"/>
    </row>
    <row r="16084" spans="11:14" x14ac:dyDescent="0.25">
      <c r="K16084" s="180">
        <f t="shared" si="508"/>
        <v>0</v>
      </c>
      <c r="M16084" s="96">
        <f t="shared" si="509"/>
        <v>1</v>
      </c>
      <c r="N16084" s="273"/>
    </row>
    <row r="16085" spans="11:14" x14ac:dyDescent="0.25">
      <c r="K16085" s="180">
        <f t="shared" si="508"/>
        <v>0</v>
      </c>
      <c r="M16085" s="96">
        <f t="shared" si="509"/>
        <v>1</v>
      </c>
      <c r="N16085" s="273"/>
    </row>
    <row r="16086" spans="11:14" x14ac:dyDescent="0.25">
      <c r="K16086" s="180">
        <f t="shared" si="508"/>
        <v>0</v>
      </c>
      <c r="M16086" s="96">
        <f t="shared" si="509"/>
        <v>1</v>
      </c>
      <c r="N16086" s="273"/>
    </row>
    <row r="16087" spans="11:14" x14ac:dyDescent="0.25">
      <c r="K16087" s="180">
        <f t="shared" si="508"/>
        <v>0</v>
      </c>
      <c r="M16087" s="96">
        <f t="shared" si="509"/>
        <v>1</v>
      </c>
      <c r="N16087" s="273"/>
    </row>
    <row r="16088" spans="11:14" x14ac:dyDescent="0.25">
      <c r="K16088" s="180">
        <f t="shared" si="508"/>
        <v>0</v>
      </c>
      <c r="M16088" s="96">
        <f t="shared" si="509"/>
        <v>1</v>
      </c>
      <c r="N16088" s="273"/>
    </row>
    <row r="16089" spans="11:14" x14ac:dyDescent="0.25">
      <c r="K16089" s="180">
        <f t="shared" si="508"/>
        <v>0</v>
      </c>
      <c r="M16089" s="96">
        <f t="shared" si="509"/>
        <v>1</v>
      </c>
      <c r="N16089" s="273"/>
    </row>
    <row r="16090" spans="11:14" x14ac:dyDescent="0.25">
      <c r="K16090" s="180">
        <f t="shared" si="508"/>
        <v>0</v>
      </c>
      <c r="M16090" s="96">
        <f t="shared" si="509"/>
        <v>1</v>
      </c>
      <c r="N16090" s="273"/>
    </row>
    <row r="16091" spans="11:14" x14ac:dyDescent="0.25">
      <c r="K16091" s="180">
        <f t="shared" si="508"/>
        <v>0</v>
      </c>
      <c r="M16091" s="96">
        <f t="shared" si="509"/>
        <v>1</v>
      </c>
      <c r="N16091" s="273"/>
    </row>
    <row r="16092" spans="11:14" x14ac:dyDescent="0.25">
      <c r="K16092" s="180">
        <f t="shared" si="508"/>
        <v>0</v>
      </c>
      <c r="M16092" s="96">
        <f t="shared" si="509"/>
        <v>1</v>
      </c>
      <c r="N16092" s="273"/>
    </row>
    <row r="16093" spans="11:14" x14ac:dyDescent="0.25">
      <c r="K16093" s="180">
        <f t="shared" si="508"/>
        <v>0</v>
      </c>
      <c r="M16093" s="96">
        <f t="shared" si="509"/>
        <v>1</v>
      </c>
      <c r="N16093" s="273"/>
    </row>
    <row r="16094" spans="11:14" x14ac:dyDescent="0.25">
      <c r="K16094" s="180">
        <f t="shared" si="508"/>
        <v>0</v>
      </c>
      <c r="M16094" s="96">
        <f t="shared" si="509"/>
        <v>1</v>
      </c>
      <c r="N16094" s="273"/>
    </row>
    <row r="16095" spans="11:14" x14ac:dyDescent="0.25">
      <c r="K16095" s="180">
        <f t="shared" si="508"/>
        <v>0</v>
      </c>
      <c r="M16095" s="96">
        <f t="shared" si="509"/>
        <v>1</v>
      </c>
      <c r="N16095" s="273"/>
    </row>
    <row r="16096" spans="11:14" x14ac:dyDescent="0.25">
      <c r="K16096" s="180">
        <f t="shared" si="508"/>
        <v>0</v>
      </c>
      <c r="M16096" s="96">
        <f t="shared" si="509"/>
        <v>1</v>
      </c>
      <c r="N16096" s="273"/>
    </row>
    <row r="16097" spans="11:14" x14ac:dyDescent="0.25">
      <c r="K16097" s="180">
        <f t="shared" si="508"/>
        <v>0</v>
      </c>
      <c r="M16097" s="96">
        <f t="shared" si="509"/>
        <v>1</v>
      </c>
      <c r="N16097" s="273"/>
    </row>
    <row r="16098" spans="11:14" x14ac:dyDescent="0.25">
      <c r="K16098" s="180">
        <f t="shared" si="508"/>
        <v>0</v>
      </c>
      <c r="M16098" s="96">
        <f t="shared" si="509"/>
        <v>1</v>
      </c>
      <c r="N16098" s="273"/>
    </row>
    <row r="16099" spans="11:14" x14ac:dyDescent="0.25">
      <c r="K16099" s="180">
        <f t="shared" si="508"/>
        <v>0</v>
      </c>
      <c r="M16099" s="96">
        <f t="shared" si="509"/>
        <v>1</v>
      </c>
      <c r="N16099" s="273"/>
    </row>
    <row r="16100" spans="11:14" x14ac:dyDescent="0.25">
      <c r="K16100" s="180">
        <f t="shared" si="508"/>
        <v>0</v>
      </c>
      <c r="M16100" s="96">
        <f t="shared" si="509"/>
        <v>1</v>
      </c>
      <c r="N16100" s="273"/>
    </row>
    <row r="16101" spans="11:14" x14ac:dyDescent="0.25">
      <c r="K16101" s="180">
        <f t="shared" si="508"/>
        <v>0</v>
      </c>
      <c r="M16101" s="96">
        <f t="shared" si="509"/>
        <v>1</v>
      </c>
      <c r="N16101" s="273"/>
    </row>
    <row r="16102" spans="11:14" x14ac:dyDescent="0.25">
      <c r="K16102" s="180">
        <f t="shared" si="508"/>
        <v>0</v>
      </c>
      <c r="M16102" s="96">
        <f t="shared" si="509"/>
        <v>1</v>
      </c>
      <c r="N16102" s="273"/>
    </row>
    <row r="16103" spans="11:14" x14ac:dyDescent="0.25">
      <c r="K16103" s="180">
        <f t="shared" si="508"/>
        <v>0</v>
      </c>
      <c r="M16103" s="96">
        <f t="shared" si="509"/>
        <v>1</v>
      </c>
      <c r="N16103" s="273"/>
    </row>
    <row r="16104" spans="11:14" x14ac:dyDescent="0.25">
      <c r="K16104" s="180">
        <f t="shared" si="508"/>
        <v>0</v>
      </c>
      <c r="M16104" s="96">
        <f t="shared" si="509"/>
        <v>1</v>
      </c>
      <c r="N16104" s="273"/>
    </row>
    <row r="16105" spans="11:14" x14ac:dyDescent="0.25">
      <c r="K16105" s="180">
        <f t="shared" si="508"/>
        <v>0</v>
      </c>
      <c r="M16105" s="96">
        <f t="shared" si="509"/>
        <v>1</v>
      </c>
      <c r="N16105" s="273"/>
    </row>
    <row r="16106" spans="11:14" x14ac:dyDescent="0.25">
      <c r="K16106" s="180">
        <f t="shared" ref="K16106:K16169" si="510">IF(ctConta="",K16105+F16106,IF(I16106=ctConta,K16105+F16106,K16105))</f>
        <v>0</v>
      </c>
      <c r="M16106" s="96">
        <f t="shared" si="509"/>
        <v>1</v>
      </c>
      <c r="N16106" s="273"/>
    </row>
    <row r="16107" spans="11:14" x14ac:dyDescent="0.25">
      <c r="K16107" s="180">
        <f t="shared" si="510"/>
        <v>0</v>
      </c>
      <c r="M16107" s="96">
        <f t="shared" si="509"/>
        <v>1</v>
      </c>
      <c r="N16107" s="273"/>
    </row>
    <row r="16108" spans="11:14" x14ac:dyDescent="0.25">
      <c r="K16108" s="180">
        <f t="shared" si="510"/>
        <v>0</v>
      </c>
      <c r="M16108" s="96">
        <f t="shared" si="509"/>
        <v>1</v>
      </c>
      <c r="N16108" s="273"/>
    </row>
    <row r="16109" spans="11:14" x14ac:dyDescent="0.25">
      <c r="K16109" s="180">
        <f t="shared" si="510"/>
        <v>0</v>
      </c>
      <c r="M16109" s="96">
        <f t="shared" si="509"/>
        <v>1</v>
      </c>
      <c r="N16109" s="273"/>
    </row>
    <row r="16110" spans="11:14" x14ac:dyDescent="0.25">
      <c r="K16110" s="180">
        <f t="shared" si="510"/>
        <v>0</v>
      </c>
      <c r="M16110" s="96">
        <f t="shared" si="509"/>
        <v>1</v>
      </c>
      <c r="N16110" s="273"/>
    </row>
    <row r="16111" spans="11:14" x14ac:dyDescent="0.25">
      <c r="K16111" s="180">
        <f t="shared" si="510"/>
        <v>0</v>
      </c>
      <c r="M16111" s="96">
        <f t="shared" si="509"/>
        <v>1</v>
      </c>
      <c r="N16111" s="273"/>
    </row>
    <row r="16112" spans="11:14" x14ac:dyDescent="0.25">
      <c r="K16112" s="180">
        <f t="shared" si="510"/>
        <v>0</v>
      </c>
      <c r="M16112" s="96">
        <f t="shared" si="509"/>
        <v>1</v>
      </c>
      <c r="N16112" s="273"/>
    </row>
    <row r="16113" spans="11:14" x14ac:dyDescent="0.25">
      <c r="K16113" s="180">
        <f t="shared" si="510"/>
        <v>0</v>
      </c>
      <c r="M16113" s="96">
        <f t="shared" si="509"/>
        <v>1</v>
      </c>
      <c r="N16113" s="273"/>
    </row>
    <row r="16114" spans="11:14" x14ac:dyDescent="0.25">
      <c r="K16114" s="180">
        <f t="shared" si="510"/>
        <v>0</v>
      </c>
      <c r="M16114" s="96">
        <f t="shared" si="509"/>
        <v>1</v>
      </c>
      <c r="N16114" s="273"/>
    </row>
    <row r="16115" spans="11:14" x14ac:dyDescent="0.25">
      <c r="K16115" s="180">
        <f t="shared" si="510"/>
        <v>0</v>
      </c>
      <c r="M16115" s="96">
        <f t="shared" si="509"/>
        <v>1</v>
      </c>
      <c r="N16115" s="273"/>
    </row>
    <row r="16116" spans="11:14" x14ac:dyDescent="0.25">
      <c r="K16116" s="180">
        <f t="shared" si="510"/>
        <v>0</v>
      </c>
      <c r="M16116" s="96">
        <f t="shared" si="509"/>
        <v>1</v>
      </c>
      <c r="N16116" s="273"/>
    </row>
    <row r="16117" spans="11:14" x14ac:dyDescent="0.25">
      <c r="K16117" s="180">
        <f t="shared" si="510"/>
        <v>0</v>
      </c>
      <c r="M16117" s="96">
        <f t="shared" si="509"/>
        <v>1</v>
      </c>
      <c r="N16117" s="273"/>
    </row>
    <row r="16118" spans="11:14" x14ac:dyDescent="0.25">
      <c r="K16118" s="180">
        <f t="shared" si="510"/>
        <v>0</v>
      </c>
      <c r="M16118" s="96">
        <f t="shared" si="509"/>
        <v>1</v>
      </c>
      <c r="N16118" s="273"/>
    </row>
    <row r="16119" spans="11:14" x14ac:dyDescent="0.25">
      <c r="K16119" s="180">
        <f t="shared" si="510"/>
        <v>0</v>
      </c>
      <c r="M16119" s="96">
        <f t="shared" si="509"/>
        <v>1</v>
      </c>
      <c r="N16119" s="273"/>
    </row>
    <row r="16120" spans="11:14" x14ac:dyDescent="0.25">
      <c r="K16120" s="180">
        <f t="shared" si="510"/>
        <v>0</v>
      </c>
      <c r="M16120" s="96">
        <f t="shared" si="509"/>
        <v>1</v>
      </c>
      <c r="N16120" s="273"/>
    </row>
    <row r="16121" spans="11:14" x14ac:dyDescent="0.25">
      <c r="K16121" s="180">
        <f t="shared" si="510"/>
        <v>0</v>
      </c>
      <c r="M16121" s="96">
        <f t="shared" si="509"/>
        <v>1</v>
      </c>
      <c r="N16121" s="273"/>
    </row>
    <row r="16122" spans="11:14" x14ac:dyDescent="0.25">
      <c r="K16122" s="180">
        <f t="shared" si="510"/>
        <v>0</v>
      </c>
      <c r="M16122" s="96">
        <f t="shared" si="509"/>
        <v>1</v>
      </c>
      <c r="N16122" s="273"/>
    </row>
    <row r="16123" spans="11:14" x14ac:dyDescent="0.25">
      <c r="K16123" s="180">
        <f t="shared" si="510"/>
        <v>0</v>
      </c>
      <c r="M16123" s="96">
        <f t="shared" si="509"/>
        <v>1</v>
      </c>
      <c r="N16123" s="273"/>
    </row>
    <row r="16124" spans="11:14" x14ac:dyDescent="0.25">
      <c r="K16124" s="180">
        <f t="shared" si="510"/>
        <v>0</v>
      </c>
      <c r="M16124" s="96">
        <f t="shared" si="509"/>
        <v>1</v>
      </c>
      <c r="N16124" s="273"/>
    </row>
    <row r="16125" spans="11:14" x14ac:dyDescent="0.25">
      <c r="K16125" s="180">
        <f t="shared" si="510"/>
        <v>0</v>
      </c>
      <c r="M16125" s="96">
        <f t="shared" si="509"/>
        <v>1</v>
      </c>
      <c r="N16125" s="273"/>
    </row>
    <row r="16126" spans="11:14" x14ac:dyDescent="0.25">
      <c r="K16126" s="180">
        <f t="shared" si="510"/>
        <v>0</v>
      </c>
      <c r="M16126" s="96">
        <f t="shared" si="509"/>
        <v>1</v>
      </c>
      <c r="N16126" s="273"/>
    </row>
    <row r="16127" spans="11:14" x14ac:dyDescent="0.25">
      <c r="K16127" s="180">
        <f t="shared" si="510"/>
        <v>0</v>
      </c>
      <c r="M16127" s="96">
        <f t="shared" si="509"/>
        <v>1</v>
      </c>
      <c r="N16127" s="273"/>
    </row>
    <row r="16128" spans="11:14" x14ac:dyDescent="0.25">
      <c r="K16128" s="180">
        <f t="shared" si="510"/>
        <v>0</v>
      </c>
      <c r="M16128" s="96">
        <f t="shared" si="509"/>
        <v>1</v>
      </c>
      <c r="N16128" s="273"/>
    </row>
    <row r="16129" spans="11:14" x14ac:dyDescent="0.25">
      <c r="K16129" s="180">
        <f t="shared" si="510"/>
        <v>0</v>
      </c>
      <c r="M16129" s="96">
        <f t="shared" si="509"/>
        <v>1</v>
      </c>
      <c r="N16129" s="273"/>
    </row>
    <row r="16130" spans="11:14" x14ac:dyDescent="0.25">
      <c r="K16130" s="180">
        <f t="shared" si="510"/>
        <v>0</v>
      </c>
      <c r="M16130" s="96">
        <f t="shared" si="509"/>
        <v>1</v>
      </c>
      <c r="N16130" s="273"/>
    </row>
    <row r="16131" spans="11:14" x14ac:dyDescent="0.25">
      <c r="K16131" s="180">
        <f t="shared" si="510"/>
        <v>0</v>
      </c>
      <c r="M16131" s="96">
        <f t="shared" si="509"/>
        <v>1</v>
      </c>
      <c r="N16131" s="273"/>
    </row>
    <row r="16132" spans="11:14" x14ac:dyDescent="0.25">
      <c r="K16132" s="180">
        <f t="shared" si="510"/>
        <v>0</v>
      </c>
      <c r="M16132" s="96">
        <f t="shared" si="509"/>
        <v>1</v>
      </c>
      <c r="N16132" s="273"/>
    </row>
    <row r="16133" spans="11:14" x14ac:dyDescent="0.25">
      <c r="K16133" s="180">
        <f t="shared" si="510"/>
        <v>0</v>
      </c>
      <c r="M16133" s="96">
        <f t="shared" si="509"/>
        <v>1</v>
      </c>
      <c r="N16133" s="273"/>
    </row>
    <row r="16134" spans="11:14" x14ac:dyDescent="0.25">
      <c r="K16134" s="180">
        <f t="shared" si="510"/>
        <v>0</v>
      </c>
      <c r="M16134" s="96">
        <f t="shared" si="509"/>
        <v>1</v>
      </c>
      <c r="N16134" s="273"/>
    </row>
    <row r="16135" spans="11:14" x14ac:dyDescent="0.25">
      <c r="K16135" s="180">
        <f t="shared" si="510"/>
        <v>0</v>
      </c>
      <c r="M16135" s="96">
        <f t="shared" si="509"/>
        <v>1</v>
      </c>
      <c r="N16135" s="273"/>
    </row>
    <row r="16136" spans="11:14" x14ac:dyDescent="0.25">
      <c r="K16136" s="180">
        <f t="shared" si="510"/>
        <v>0</v>
      </c>
      <c r="M16136" s="96">
        <f t="shared" si="509"/>
        <v>1</v>
      </c>
      <c r="N16136" s="273"/>
    </row>
    <row r="16137" spans="11:14" x14ac:dyDescent="0.25">
      <c r="K16137" s="180">
        <f t="shared" si="510"/>
        <v>0</v>
      </c>
      <c r="M16137" s="96">
        <f t="shared" si="509"/>
        <v>1</v>
      </c>
      <c r="N16137" s="273"/>
    </row>
    <row r="16138" spans="11:14" x14ac:dyDescent="0.25">
      <c r="K16138" s="180">
        <f t="shared" si="510"/>
        <v>0</v>
      </c>
      <c r="M16138" s="96">
        <f t="shared" si="509"/>
        <v>1</v>
      </c>
      <c r="N16138" s="273"/>
    </row>
    <row r="16139" spans="11:14" x14ac:dyDescent="0.25">
      <c r="K16139" s="180">
        <f t="shared" si="510"/>
        <v>0</v>
      </c>
      <c r="M16139" s="96">
        <f t="shared" si="509"/>
        <v>1</v>
      </c>
      <c r="N16139" s="273"/>
    </row>
    <row r="16140" spans="11:14" x14ac:dyDescent="0.25">
      <c r="K16140" s="180">
        <f t="shared" si="510"/>
        <v>0</v>
      </c>
      <c r="M16140" s="96">
        <f t="shared" si="509"/>
        <v>1</v>
      </c>
      <c r="N16140" s="273"/>
    </row>
    <row r="16141" spans="11:14" x14ac:dyDescent="0.25">
      <c r="K16141" s="180">
        <f t="shared" si="510"/>
        <v>0</v>
      </c>
      <c r="M16141" s="96">
        <f t="shared" si="509"/>
        <v>1</v>
      </c>
      <c r="N16141" s="273"/>
    </row>
    <row r="16142" spans="11:14" x14ac:dyDescent="0.25">
      <c r="K16142" s="180">
        <f t="shared" si="510"/>
        <v>0</v>
      </c>
      <c r="M16142" s="96">
        <f t="shared" si="509"/>
        <v>1</v>
      </c>
      <c r="N16142" s="273"/>
    </row>
    <row r="16143" spans="11:14" x14ac:dyDescent="0.25">
      <c r="K16143" s="180">
        <f t="shared" si="510"/>
        <v>0</v>
      </c>
      <c r="M16143" s="96">
        <f t="shared" si="509"/>
        <v>1</v>
      </c>
      <c r="N16143" s="273"/>
    </row>
    <row r="16144" spans="11:14" x14ac:dyDescent="0.25">
      <c r="K16144" s="180">
        <f t="shared" si="510"/>
        <v>0</v>
      </c>
      <c r="M16144" s="96">
        <f t="shared" si="509"/>
        <v>1</v>
      </c>
      <c r="N16144" s="273"/>
    </row>
    <row r="16145" spans="11:14" x14ac:dyDescent="0.25">
      <c r="K16145" s="180">
        <f t="shared" si="510"/>
        <v>0</v>
      </c>
      <c r="M16145" s="96">
        <f t="shared" ref="M16145:M16208" si="511">UltimoDia(D16145)</f>
        <v>1</v>
      </c>
      <c r="N16145" s="273"/>
    </row>
    <row r="16146" spans="11:14" x14ac:dyDescent="0.25">
      <c r="K16146" s="180">
        <f t="shared" si="510"/>
        <v>0</v>
      </c>
      <c r="M16146" s="96">
        <f t="shared" si="511"/>
        <v>1</v>
      </c>
      <c r="N16146" s="273"/>
    </row>
    <row r="16147" spans="11:14" x14ac:dyDescent="0.25">
      <c r="K16147" s="180">
        <f t="shared" si="510"/>
        <v>0</v>
      </c>
      <c r="M16147" s="96">
        <f t="shared" si="511"/>
        <v>1</v>
      </c>
      <c r="N16147" s="273"/>
    </row>
    <row r="16148" spans="11:14" x14ac:dyDescent="0.25">
      <c r="K16148" s="180">
        <f t="shared" si="510"/>
        <v>0</v>
      </c>
      <c r="M16148" s="96">
        <f t="shared" si="511"/>
        <v>1</v>
      </c>
      <c r="N16148" s="273"/>
    </row>
    <row r="16149" spans="11:14" x14ac:dyDescent="0.25">
      <c r="K16149" s="180">
        <f t="shared" si="510"/>
        <v>0</v>
      </c>
      <c r="M16149" s="96">
        <f t="shared" si="511"/>
        <v>1</v>
      </c>
      <c r="N16149" s="273"/>
    </row>
    <row r="16150" spans="11:14" x14ac:dyDescent="0.25">
      <c r="K16150" s="180">
        <f t="shared" si="510"/>
        <v>0</v>
      </c>
      <c r="M16150" s="96">
        <f t="shared" si="511"/>
        <v>1</v>
      </c>
      <c r="N16150" s="273"/>
    </row>
    <row r="16151" spans="11:14" x14ac:dyDescent="0.25">
      <c r="K16151" s="180">
        <f t="shared" si="510"/>
        <v>0</v>
      </c>
      <c r="M16151" s="96">
        <f t="shared" si="511"/>
        <v>1</v>
      </c>
      <c r="N16151" s="273"/>
    </row>
    <row r="16152" spans="11:14" x14ac:dyDescent="0.25">
      <c r="K16152" s="180">
        <f t="shared" si="510"/>
        <v>0</v>
      </c>
      <c r="M16152" s="96">
        <f t="shared" si="511"/>
        <v>1</v>
      </c>
      <c r="N16152" s="273"/>
    </row>
    <row r="16153" spans="11:14" x14ac:dyDescent="0.25">
      <c r="K16153" s="180">
        <f t="shared" si="510"/>
        <v>0</v>
      </c>
      <c r="M16153" s="96">
        <f t="shared" si="511"/>
        <v>1</v>
      </c>
      <c r="N16153" s="273"/>
    </row>
    <row r="16154" spans="11:14" x14ac:dyDescent="0.25">
      <c r="K16154" s="180">
        <f t="shared" si="510"/>
        <v>0</v>
      </c>
      <c r="M16154" s="96">
        <f t="shared" si="511"/>
        <v>1</v>
      </c>
      <c r="N16154" s="273"/>
    </row>
    <row r="16155" spans="11:14" x14ac:dyDescent="0.25">
      <c r="K16155" s="180">
        <f t="shared" si="510"/>
        <v>0</v>
      </c>
      <c r="M16155" s="96">
        <f t="shared" si="511"/>
        <v>1</v>
      </c>
      <c r="N16155" s="273"/>
    </row>
    <row r="16156" spans="11:14" x14ac:dyDescent="0.25">
      <c r="K16156" s="180">
        <f t="shared" si="510"/>
        <v>0</v>
      </c>
      <c r="M16156" s="96">
        <f t="shared" si="511"/>
        <v>1</v>
      </c>
      <c r="N16156" s="273"/>
    </row>
    <row r="16157" spans="11:14" x14ac:dyDescent="0.25">
      <c r="K16157" s="180">
        <f t="shared" si="510"/>
        <v>0</v>
      </c>
      <c r="M16157" s="96">
        <f t="shared" si="511"/>
        <v>1</v>
      </c>
      <c r="N16157" s="273"/>
    </row>
    <row r="16158" spans="11:14" x14ac:dyDescent="0.25">
      <c r="K16158" s="180">
        <f t="shared" si="510"/>
        <v>0</v>
      </c>
      <c r="M16158" s="96">
        <f t="shared" si="511"/>
        <v>1</v>
      </c>
      <c r="N16158" s="273"/>
    </row>
    <row r="16159" spans="11:14" x14ac:dyDescent="0.25">
      <c r="K16159" s="180">
        <f t="shared" si="510"/>
        <v>0</v>
      </c>
      <c r="M16159" s="96">
        <f t="shared" si="511"/>
        <v>1</v>
      </c>
      <c r="N16159" s="273"/>
    </row>
    <row r="16160" spans="11:14" x14ac:dyDescent="0.25">
      <c r="K16160" s="180">
        <f t="shared" si="510"/>
        <v>0</v>
      </c>
      <c r="M16160" s="96">
        <f t="shared" si="511"/>
        <v>1</v>
      </c>
      <c r="N16160" s="273"/>
    </row>
    <row r="16161" spans="11:14" x14ac:dyDescent="0.25">
      <c r="K16161" s="180">
        <f t="shared" si="510"/>
        <v>0</v>
      </c>
      <c r="M16161" s="96">
        <f t="shared" si="511"/>
        <v>1</v>
      </c>
      <c r="N16161" s="273"/>
    </row>
    <row r="16162" spans="11:14" x14ac:dyDescent="0.25">
      <c r="K16162" s="180">
        <f t="shared" si="510"/>
        <v>0</v>
      </c>
      <c r="M16162" s="96">
        <f t="shared" si="511"/>
        <v>1</v>
      </c>
      <c r="N16162" s="273"/>
    </row>
    <row r="16163" spans="11:14" x14ac:dyDescent="0.25">
      <c r="K16163" s="180">
        <f t="shared" si="510"/>
        <v>0</v>
      </c>
      <c r="M16163" s="96">
        <f t="shared" si="511"/>
        <v>1</v>
      </c>
      <c r="N16163" s="273"/>
    </row>
    <row r="16164" spans="11:14" x14ac:dyDescent="0.25">
      <c r="K16164" s="180">
        <f t="shared" si="510"/>
        <v>0</v>
      </c>
      <c r="M16164" s="96">
        <f t="shared" si="511"/>
        <v>1</v>
      </c>
      <c r="N16164" s="273"/>
    </row>
    <row r="16165" spans="11:14" x14ac:dyDescent="0.25">
      <c r="K16165" s="180">
        <f t="shared" si="510"/>
        <v>0</v>
      </c>
      <c r="M16165" s="96">
        <f t="shared" si="511"/>
        <v>1</v>
      </c>
      <c r="N16165" s="273"/>
    </row>
    <row r="16166" spans="11:14" x14ac:dyDescent="0.25">
      <c r="K16166" s="180">
        <f t="shared" si="510"/>
        <v>0</v>
      </c>
      <c r="M16166" s="96">
        <f t="shared" si="511"/>
        <v>1</v>
      </c>
      <c r="N16166" s="273"/>
    </row>
    <row r="16167" spans="11:14" x14ac:dyDescent="0.25">
      <c r="K16167" s="180">
        <f t="shared" si="510"/>
        <v>0</v>
      </c>
      <c r="M16167" s="96">
        <f t="shared" si="511"/>
        <v>1</v>
      </c>
      <c r="N16167" s="273"/>
    </row>
    <row r="16168" spans="11:14" x14ac:dyDescent="0.25">
      <c r="K16168" s="180">
        <f t="shared" si="510"/>
        <v>0</v>
      </c>
      <c r="M16168" s="96">
        <f t="shared" si="511"/>
        <v>1</v>
      </c>
      <c r="N16168" s="273"/>
    </row>
    <row r="16169" spans="11:14" x14ac:dyDescent="0.25">
      <c r="K16169" s="180">
        <f t="shared" si="510"/>
        <v>0</v>
      </c>
      <c r="M16169" s="96">
        <f t="shared" si="511"/>
        <v>1</v>
      </c>
      <c r="N16169" s="273"/>
    </row>
    <row r="16170" spans="11:14" x14ac:dyDescent="0.25">
      <c r="K16170" s="180">
        <f t="shared" ref="K16170:K16233" si="512">IF(ctConta="",K16169+F16170,IF(I16170=ctConta,K16169+F16170,K16169))</f>
        <v>0</v>
      </c>
      <c r="M16170" s="96">
        <f t="shared" si="511"/>
        <v>1</v>
      </c>
      <c r="N16170" s="273"/>
    </row>
    <row r="16171" spans="11:14" x14ac:dyDescent="0.25">
      <c r="K16171" s="180">
        <f t="shared" si="512"/>
        <v>0</v>
      </c>
      <c r="M16171" s="96">
        <f t="shared" si="511"/>
        <v>1</v>
      </c>
      <c r="N16171" s="273"/>
    </row>
    <row r="16172" spans="11:14" x14ac:dyDescent="0.25">
      <c r="K16172" s="180">
        <f t="shared" si="512"/>
        <v>0</v>
      </c>
      <c r="M16172" s="96">
        <f t="shared" si="511"/>
        <v>1</v>
      </c>
      <c r="N16172" s="273"/>
    </row>
    <row r="16173" spans="11:14" x14ac:dyDescent="0.25">
      <c r="K16173" s="180">
        <f t="shared" si="512"/>
        <v>0</v>
      </c>
      <c r="M16173" s="96">
        <f t="shared" si="511"/>
        <v>1</v>
      </c>
      <c r="N16173" s="273"/>
    </row>
    <row r="16174" spans="11:14" x14ac:dyDescent="0.25">
      <c r="K16174" s="180">
        <f t="shared" si="512"/>
        <v>0</v>
      </c>
      <c r="M16174" s="96">
        <f t="shared" si="511"/>
        <v>1</v>
      </c>
      <c r="N16174" s="273"/>
    </row>
    <row r="16175" spans="11:14" x14ac:dyDescent="0.25">
      <c r="K16175" s="180">
        <f t="shared" si="512"/>
        <v>0</v>
      </c>
      <c r="M16175" s="96">
        <f t="shared" si="511"/>
        <v>1</v>
      </c>
      <c r="N16175" s="273"/>
    </row>
    <row r="16176" spans="11:14" x14ac:dyDescent="0.25">
      <c r="K16176" s="180">
        <f t="shared" si="512"/>
        <v>0</v>
      </c>
      <c r="M16176" s="96">
        <f t="shared" si="511"/>
        <v>1</v>
      </c>
      <c r="N16176" s="273"/>
    </row>
    <row r="16177" spans="11:14" x14ac:dyDescent="0.25">
      <c r="K16177" s="180">
        <f t="shared" si="512"/>
        <v>0</v>
      </c>
      <c r="M16177" s="96">
        <f t="shared" si="511"/>
        <v>1</v>
      </c>
      <c r="N16177" s="273"/>
    </row>
    <row r="16178" spans="11:14" x14ac:dyDescent="0.25">
      <c r="K16178" s="180">
        <f t="shared" si="512"/>
        <v>0</v>
      </c>
      <c r="M16178" s="96">
        <f t="shared" si="511"/>
        <v>1</v>
      </c>
      <c r="N16178" s="273"/>
    </row>
    <row r="16179" spans="11:14" x14ac:dyDescent="0.25">
      <c r="K16179" s="180">
        <f t="shared" si="512"/>
        <v>0</v>
      </c>
      <c r="M16179" s="96">
        <f t="shared" si="511"/>
        <v>1</v>
      </c>
      <c r="N16179" s="273"/>
    </row>
    <row r="16180" spans="11:14" x14ac:dyDescent="0.25">
      <c r="K16180" s="180">
        <f t="shared" si="512"/>
        <v>0</v>
      </c>
      <c r="M16180" s="96">
        <f t="shared" si="511"/>
        <v>1</v>
      </c>
      <c r="N16180" s="273"/>
    </row>
    <row r="16181" spans="11:14" x14ac:dyDescent="0.25">
      <c r="K16181" s="180">
        <f t="shared" si="512"/>
        <v>0</v>
      </c>
      <c r="M16181" s="96">
        <f t="shared" si="511"/>
        <v>1</v>
      </c>
      <c r="N16181" s="273"/>
    </row>
    <row r="16182" spans="11:14" x14ac:dyDescent="0.25">
      <c r="K16182" s="180">
        <f t="shared" si="512"/>
        <v>0</v>
      </c>
      <c r="M16182" s="96">
        <f t="shared" si="511"/>
        <v>1</v>
      </c>
      <c r="N16182" s="273"/>
    </row>
    <row r="16183" spans="11:14" x14ac:dyDescent="0.25">
      <c r="K16183" s="180">
        <f t="shared" si="512"/>
        <v>0</v>
      </c>
      <c r="M16183" s="96">
        <f t="shared" si="511"/>
        <v>1</v>
      </c>
      <c r="N16183" s="273"/>
    </row>
    <row r="16184" spans="11:14" x14ac:dyDescent="0.25">
      <c r="K16184" s="180">
        <f t="shared" si="512"/>
        <v>0</v>
      </c>
      <c r="M16184" s="96">
        <f t="shared" si="511"/>
        <v>1</v>
      </c>
      <c r="N16184" s="273"/>
    </row>
    <row r="16185" spans="11:14" x14ac:dyDescent="0.25">
      <c r="K16185" s="180">
        <f t="shared" si="512"/>
        <v>0</v>
      </c>
      <c r="M16185" s="96">
        <f t="shared" si="511"/>
        <v>1</v>
      </c>
      <c r="N16185" s="273"/>
    </row>
    <row r="16186" spans="11:14" x14ac:dyDescent="0.25">
      <c r="K16186" s="180">
        <f t="shared" si="512"/>
        <v>0</v>
      </c>
      <c r="M16186" s="96">
        <f t="shared" si="511"/>
        <v>1</v>
      </c>
      <c r="N16186" s="273"/>
    </row>
    <row r="16187" spans="11:14" x14ac:dyDescent="0.25">
      <c r="K16187" s="180">
        <f t="shared" si="512"/>
        <v>0</v>
      </c>
      <c r="M16187" s="96">
        <f t="shared" si="511"/>
        <v>1</v>
      </c>
      <c r="N16187" s="273"/>
    </row>
    <row r="16188" spans="11:14" x14ac:dyDescent="0.25">
      <c r="K16188" s="180">
        <f t="shared" si="512"/>
        <v>0</v>
      </c>
      <c r="M16188" s="96">
        <f t="shared" si="511"/>
        <v>1</v>
      </c>
      <c r="N16188" s="273"/>
    </row>
    <row r="16189" spans="11:14" x14ac:dyDescent="0.25">
      <c r="K16189" s="180">
        <f t="shared" si="512"/>
        <v>0</v>
      </c>
      <c r="M16189" s="96">
        <f t="shared" si="511"/>
        <v>1</v>
      </c>
      <c r="N16189" s="273"/>
    </row>
    <row r="16190" spans="11:14" x14ac:dyDescent="0.25">
      <c r="K16190" s="180">
        <f t="shared" si="512"/>
        <v>0</v>
      </c>
      <c r="M16190" s="96">
        <f t="shared" si="511"/>
        <v>1</v>
      </c>
      <c r="N16190" s="273"/>
    </row>
    <row r="16191" spans="11:14" x14ac:dyDescent="0.25">
      <c r="K16191" s="180">
        <f t="shared" si="512"/>
        <v>0</v>
      </c>
      <c r="M16191" s="96">
        <f t="shared" si="511"/>
        <v>1</v>
      </c>
      <c r="N16191" s="273"/>
    </row>
    <row r="16192" spans="11:14" x14ac:dyDescent="0.25">
      <c r="K16192" s="180">
        <f t="shared" si="512"/>
        <v>0</v>
      </c>
      <c r="M16192" s="96">
        <f t="shared" si="511"/>
        <v>1</v>
      </c>
      <c r="N16192" s="273"/>
    </row>
    <row r="16193" spans="11:14" x14ac:dyDescent="0.25">
      <c r="K16193" s="180">
        <f t="shared" si="512"/>
        <v>0</v>
      </c>
      <c r="M16193" s="96">
        <f t="shared" si="511"/>
        <v>1</v>
      </c>
      <c r="N16193" s="273"/>
    </row>
    <row r="16194" spans="11:14" x14ac:dyDescent="0.25">
      <c r="K16194" s="180">
        <f t="shared" si="512"/>
        <v>0</v>
      </c>
      <c r="M16194" s="96">
        <f t="shared" si="511"/>
        <v>1</v>
      </c>
      <c r="N16194" s="273"/>
    </row>
    <row r="16195" spans="11:14" x14ac:dyDescent="0.25">
      <c r="K16195" s="180">
        <f t="shared" si="512"/>
        <v>0</v>
      </c>
      <c r="M16195" s="96">
        <f t="shared" si="511"/>
        <v>1</v>
      </c>
      <c r="N16195" s="273"/>
    </row>
    <row r="16196" spans="11:14" x14ac:dyDescent="0.25">
      <c r="K16196" s="180">
        <f t="shared" si="512"/>
        <v>0</v>
      </c>
      <c r="M16196" s="96">
        <f t="shared" si="511"/>
        <v>1</v>
      </c>
      <c r="N16196" s="273"/>
    </row>
    <row r="16197" spans="11:14" x14ac:dyDescent="0.25">
      <c r="K16197" s="180">
        <f t="shared" si="512"/>
        <v>0</v>
      </c>
      <c r="M16197" s="96">
        <f t="shared" si="511"/>
        <v>1</v>
      </c>
      <c r="N16197" s="273"/>
    </row>
    <row r="16198" spans="11:14" x14ac:dyDescent="0.25">
      <c r="K16198" s="180">
        <f t="shared" si="512"/>
        <v>0</v>
      </c>
      <c r="M16198" s="96">
        <f t="shared" si="511"/>
        <v>1</v>
      </c>
      <c r="N16198" s="273"/>
    </row>
    <row r="16199" spans="11:14" x14ac:dyDescent="0.25">
      <c r="K16199" s="180">
        <f t="shared" si="512"/>
        <v>0</v>
      </c>
      <c r="M16199" s="96">
        <f t="shared" si="511"/>
        <v>1</v>
      </c>
      <c r="N16199" s="273"/>
    </row>
    <row r="16200" spans="11:14" x14ac:dyDescent="0.25">
      <c r="K16200" s="180">
        <f t="shared" si="512"/>
        <v>0</v>
      </c>
      <c r="M16200" s="96">
        <f t="shared" si="511"/>
        <v>1</v>
      </c>
      <c r="N16200" s="273"/>
    </row>
    <row r="16201" spans="11:14" x14ac:dyDescent="0.25">
      <c r="K16201" s="180">
        <f t="shared" si="512"/>
        <v>0</v>
      </c>
      <c r="M16201" s="96">
        <f t="shared" si="511"/>
        <v>1</v>
      </c>
      <c r="N16201" s="273"/>
    </row>
    <row r="16202" spans="11:14" x14ac:dyDescent="0.25">
      <c r="K16202" s="180">
        <f t="shared" si="512"/>
        <v>0</v>
      </c>
      <c r="M16202" s="96">
        <f t="shared" si="511"/>
        <v>1</v>
      </c>
      <c r="N16202" s="273"/>
    </row>
    <row r="16203" spans="11:14" x14ac:dyDescent="0.25">
      <c r="K16203" s="180">
        <f t="shared" si="512"/>
        <v>0</v>
      </c>
      <c r="M16203" s="96">
        <f t="shared" si="511"/>
        <v>1</v>
      </c>
      <c r="N16203" s="273"/>
    </row>
    <row r="16204" spans="11:14" x14ac:dyDescent="0.25">
      <c r="K16204" s="180">
        <f t="shared" si="512"/>
        <v>0</v>
      </c>
      <c r="M16204" s="96">
        <f t="shared" si="511"/>
        <v>1</v>
      </c>
      <c r="N16204" s="273"/>
    </row>
    <row r="16205" spans="11:14" x14ac:dyDescent="0.25">
      <c r="K16205" s="180">
        <f t="shared" si="512"/>
        <v>0</v>
      </c>
      <c r="M16205" s="96">
        <f t="shared" si="511"/>
        <v>1</v>
      </c>
      <c r="N16205" s="273"/>
    </row>
    <row r="16206" spans="11:14" x14ac:dyDescent="0.25">
      <c r="K16206" s="180">
        <f t="shared" si="512"/>
        <v>0</v>
      </c>
      <c r="M16206" s="96">
        <f t="shared" si="511"/>
        <v>1</v>
      </c>
      <c r="N16206" s="273"/>
    </row>
    <row r="16207" spans="11:14" x14ac:dyDescent="0.25">
      <c r="K16207" s="180">
        <f t="shared" si="512"/>
        <v>0</v>
      </c>
      <c r="M16207" s="96">
        <f t="shared" si="511"/>
        <v>1</v>
      </c>
      <c r="N16207" s="273"/>
    </row>
    <row r="16208" spans="11:14" x14ac:dyDescent="0.25">
      <c r="K16208" s="180">
        <f t="shared" si="512"/>
        <v>0</v>
      </c>
      <c r="M16208" s="96">
        <f t="shared" si="511"/>
        <v>1</v>
      </c>
      <c r="N16208" s="273"/>
    </row>
    <row r="16209" spans="11:14" x14ac:dyDescent="0.25">
      <c r="K16209" s="180">
        <f t="shared" si="512"/>
        <v>0</v>
      </c>
      <c r="M16209" s="96">
        <f t="shared" ref="M16209:M16272" si="513">UltimoDia(D16209)</f>
        <v>1</v>
      </c>
      <c r="N16209" s="273"/>
    </row>
    <row r="16210" spans="11:14" x14ac:dyDescent="0.25">
      <c r="K16210" s="180">
        <f t="shared" si="512"/>
        <v>0</v>
      </c>
      <c r="M16210" s="96">
        <f t="shared" si="513"/>
        <v>1</v>
      </c>
      <c r="N16210" s="273"/>
    </row>
    <row r="16211" spans="11:14" x14ac:dyDescent="0.25">
      <c r="K16211" s="180">
        <f t="shared" si="512"/>
        <v>0</v>
      </c>
      <c r="M16211" s="96">
        <f t="shared" si="513"/>
        <v>1</v>
      </c>
      <c r="N16211" s="273"/>
    </row>
    <row r="16212" spans="11:14" x14ac:dyDescent="0.25">
      <c r="K16212" s="180">
        <f t="shared" si="512"/>
        <v>0</v>
      </c>
      <c r="M16212" s="96">
        <f t="shared" si="513"/>
        <v>1</v>
      </c>
      <c r="N16212" s="273"/>
    </row>
    <row r="16213" spans="11:14" x14ac:dyDescent="0.25">
      <c r="K16213" s="180">
        <f t="shared" si="512"/>
        <v>0</v>
      </c>
      <c r="M16213" s="96">
        <f t="shared" si="513"/>
        <v>1</v>
      </c>
      <c r="N16213" s="273"/>
    </row>
    <row r="16214" spans="11:14" x14ac:dyDescent="0.25">
      <c r="K16214" s="180">
        <f t="shared" si="512"/>
        <v>0</v>
      </c>
      <c r="M16214" s="96">
        <f t="shared" si="513"/>
        <v>1</v>
      </c>
      <c r="N16214" s="273"/>
    </row>
    <row r="16215" spans="11:14" x14ac:dyDescent="0.25">
      <c r="K16215" s="180">
        <f t="shared" si="512"/>
        <v>0</v>
      </c>
      <c r="M16215" s="96">
        <f t="shared" si="513"/>
        <v>1</v>
      </c>
      <c r="N16215" s="273"/>
    </row>
    <row r="16216" spans="11:14" x14ac:dyDescent="0.25">
      <c r="K16216" s="180">
        <f t="shared" si="512"/>
        <v>0</v>
      </c>
      <c r="M16216" s="96">
        <f t="shared" si="513"/>
        <v>1</v>
      </c>
      <c r="N16216" s="273"/>
    </row>
    <row r="16217" spans="11:14" x14ac:dyDescent="0.25">
      <c r="K16217" s="180">
        <f t="shared" si="512"/>
        <v>0</v>
      </c>
      <c r="M16217" s="96">
        <f t="shared" si="513"/>
        <v>1</v>
      </c>
      <c r="N16217" s="273"/>
    </row>
    <row r="16218" spans="11:14" x14ac:dyDescent="0.25">
      <c r="K16218" s="180">
        <f t="shared" si="512"/>
        <v>0</v>
      </c>
      <c r="M16218" s="96">
        <f t="shared" si="513"/>
        <v>1</v>
      </c>
      <c r="N16218" s="273"/>
    </row>
    <row r="16219" spans="11:14" x14ac:dyDescent="0.25">
      <c r="K16219" s="180">
        <f t="shared" si="512"/>
        <v>0</v>
      </c>
      <c r="M16219" s="96">
        <f t="shared" si="513"/>
        <v>1</v>
      </c>
      <c r="N16219" s="273"/>
    </row>
    <row r="16220" spans="11:14" x14ac:dyDescent="0.25">
      <c r="K16220" s="180">
        <f t="shared" si="512"/>
        <v>0</v>
      </c>
      <c r="M16220" s="96">
        <f t="shared" si="513"/>
        <v>1</v>
      </c>
      <c r="N16220" s="273"/>
    </row>
    <row r="16221" spans="11:14" x14ac:dyDescent="0.25">
      <c r="K16221" s="180">
        <f t="shared" si="512"/>
        <v>0</v>
      </c>
      <c r="M16221" s="96">
        <f t="shared" si="513"/>
        <v>1</v>
      </c>
      <c r="N16221" s="273"/>
    </row>
    <row r="16222" spans="11:14" x14ac:dyDescent="0.25">
      <c r="K16222" s="180">
        <f t="shared" si="512"/>
        <v>0</v>
      </c>
      <c r="M16222" s="96">
        <f t="shared" si="513"/>
        <v>1</v>
      </c>
      <c r="N16222" s="273"/>
    </row>
    <row r="16223" spans="11:14" x14ac:dyDescent="0.25">
      <c r="K16223" s="180">
        <f t="shared" si="512"/>
        <v>0</v>
      </c>
      <c r="M16223" s="96">
        <f t="shared" si="513"/>
        <v>1</v>
      </c>
      <c r="N16223" s="273"/>
    </row>
    <row r="16224" spans="11:14" x14ac:dyDescent="0.25">
      <c r="K16224" s="180">
        <f t="shared" si="512"/>
        <v>0</v>
      </c>
      <c r="M16224" s="96">
        <f t="shared" si="513"/>
        <v>1</v>
      </c>
      <c r="N16224" s="273"/>
    </row>
    <row r="16225" spans="11:14" x14ac:dyDescent="0.25">
      <c r="K16225" s="180">
        <f t="shared" si="512"/>
        <v>0</v>
      </c>
      <c r="M16225" s="96">
        <f t="shared" si="513"/>
        <v>1</v>
      </c>
      <c r="N16225" s="273"/>
    </row>
    <row r="16226" spans="11:14" x14ac:dyDescent="0.25">
      <c r="K16226" s="180">
        <f t="shared" si="512"/>
        <v>0</v>
      </c>
      <c r="M16226" s="96">
        <f t="shared" si="513"/>
        <v>1</v>
      </c>
      <c r="N16226" s="273"/>
    </row>
    <row r="16227" spans="11:14" x14ac:dyDescent="0.25">
      <c r="K16227" s="180">
        <f t="shared" si="512"/>
        <v>0</v>
      </c>
      <c r="M16227" s="96">
        <f t="shared" si="513"/>
        <v>1</v>
      </c>
      <c r="N16227" s="273"/>
    </row>
    <row r="16228" spans="11:14" x14ac:dyDescent="0.25">
      <c r="K16228" s="180">
        <f t="shared" si="512"/>
        <v>0</v>
      </c>
      <c r="M16228" s="96">
        <f t="shared" si="513"/>
        <v>1</v>
      </c>
      <c r="N16228" s="273"/>
    </row>
    <row r="16229" spans="11:14" x14ac:dyDescent="0.25">
      <c r="K16229" s="180">
        <f t="shared" si="512"/>
        <v>0</v>
      </c>
      <c r="M16229" s="96">
        <f t="shared" si="513"/>
        <v>1</v>
      </c>
      <c r="N16229" s="273"/>
    </row>
    <row r="16230" spans="11:14" x14ac:dyDescent="0.25">
      <c r="K16230" s="180">
        <f t="shared" si="512"/>
        <v>0</v>
      </c>
      <c r="M16230" s="96">
        <f t="shared" si="513"/>
        <v>1</v>
      </c>
      <c r="N16230" s="273"/>
    </row>
    <row r="16231" spans="11:14" x14ac:dyDescent="0.25">
      <c r="K16231" s="180">
        <f t="shared" si="512"/>
        <v>0</v>
      </c>
      <c r="M16231" s="96">
        <f t="shared" si="513"/>
        <v>1</v>
      </c>
      <c r="N16231" s="273"/>
    </row>
    <row r="16232" spans="11:14" x14ac:dyDescent="0.25">
      <c r="K16232" s="180">
        <f t="shared" si="512"/>
        <v>0</v>
      </c>
      <c r="M16232" s="96">
        <f t="shared" si="513"/>
        <v>1</v>
      </c>
      <c r="N16232" s="273"/>
    </row>
    <row r="16233" spans="11:14" x14ac:dyDescent="0.25">
      <c r="K16233" s="180">
        <f t="shared" si="512"/>
        <v>0</v>
      </c>
      <c r="M16233" s="96">
        <f t="shared" si="513"/>
        <v>1</v>
      </c>
      <c r="N16233" s="273"/>
    </row>
    <row r="16234" spans="11:14" x14ac:dyDescent="0.25">
      <c r="K16234" s="180">
        <f t="shared" ref="K16234:K16297" si="514">IF(ctConta="",K16233+F16234,IF(I16234=ctConta,K16233+F16234,K16233))</f>
        <v>0</v>
      </c>
      <c r="M16234" s="96">
        <f t="shared" si="513"/>
        <v>1</v>
      </c>
      <c r="N16234" s="273"/>
    </row>
    <row r="16235" spans="11:14" x14ac:dyDescent="0.25">
      <c r="K16235" s="180">
        <f t="shared" si="514"/>
        <v>0</v>
      </c>
      <c r="M16235" s="96">
        <f t="shared" si="513"/>
        <v>1</v>
      </c>
      <c r="N16235" s="273"/>
    </row>
    <row r="16236" spans="11:14" x14ac:dyDescent="0.25">
      <c r="K16236" s="180">
        <f t="shared" si="514"/>
        <v>0</v>
      </c>
      <c r="M16236" s="96">
        <f t="shared" si="513"/>
        <v>1</v>
      </c>
      <c r="N16236" s="273"/>
    </row>
    <row r="16237" spans="11:14" x14ac:dyDescent="0.25">
      <c r="K16237" s="180">
        <f t="shared" si="514"/>
        <v>0</v>
      </c>
      <c r="M16237" s="96">
        <f t="shared" si="513"/>
        <v>1</v>
      </c>
      <c r="N16237" s="273"/>
    </row>
    <row r="16238" spans="11:14" x14ac:dyDescent="0.25">
      <c r="K16238" s="180">
        <f t="shared" si="514"/>
        <v>0</v>
      </c>
      <c r="M16238" s="96">
        <f t="shared" si="513"/>
        <v>1</v>
      </c>
      <c r="N16238" s="273"/>
    </row>
    <row r="16239" spans="11:14" x14ac:dyDescent="0.25">
      <c r="K16239" s="180">
        <f t="shared" si="514"/>
        <v>0</v>
      </c>
      <c r="M16239" s="96">
        <f t="shared" si="513"/>
        <v>1</v>
      </c>
      <c r="N16239" s="273"/>
    </row>
    <row r="16240" spans="11:14" x14ac:dyDescent="0.25">
      <c r="K16240" s="180">
        <f t="shared" si="514"/>
        <v>0</v>
      </c>
      <c r="M16240" s="96">
        <f t="shared" si="513"/>
        <v>1</v>
      </c>
      <c r="N16240" s="273"/>
    </row>
    <row r="16241" spans="11:14" x14ac:dyDescent="0.25">
      <c r="K16241" s="180">
        <f t="shared" si="514"/>
        <v>0</v>
      </c>
      <c r="M16241" s="96">
        <f t="shared" si="513"/>
        <v>1</v>
      </c>
      <c r="N16241" s="273"/>
    </row>
    <row r="16242" spans="11:14" x14ac:dyDescent="0.25">
      <c r="K16242" s="180">
        <f t="shared" si="514"/>
        <v>0</v>
      </c>
      <c r="M16242" s="96">
        <f t="shared" si="513"/>
        <v>1</v>
      </c>
      <c r="N16242" s="273"/>
    </row>
    <row r="16243" spans="11:14" x14ac:dyDescent="0.25">
      <c r="K16243" s="180">
        <f t="shared" si="514"/>
        <v>0</v>
      </c>
      <c r="M16243" s="96">
        <f t="shared" si="513"/>
        <v>1</v>
      </c>
      <c r="N16243" s="273"/>
    </row>
    <row r="16244" spans="11:14" x14ac:dyDescent="0.25">
      <c r="K16244" s="180">
        <f t="shared" si="514"/>
        <v>0</v>
      </c>
      <c r="M16244" s="96">
        <f t="shared" si="513"/>
        <v>1</v>
      </c>
      <c r="N16244" s="273"/>
    </row>
    <row r="16245" spans="11:14" x14ac:dyDescent="0.25">
      <c r="K16245" s="180">
        <f t="shared" si="514"/>
        <v>0</v>
      </c>
      <c r="M16245" s="96">
        <f t="shared" si="513"/>
        <v>1</v>
      </c>
      <c r="N16245" s="273"/>
    </row>
    <row r="16246" spans="11:14" x14ac:dyDescent="0.25">
      <c r="K16246" s="180">
        <f t="shared" si="514"/>
        <v>0</v>
      </c>
      <c r="M16246" s="96">
        <f t="shared" si="513"/>
        <v>1</v>
      </c>
      <c r="N16246" s="273"/>
    </row>
    <row r="16247" spans="11:14" x14ac:dyDescent="0.25">
      <c r="K16247" s="180">
        <f t="shared" si="514"/>
        <v>0</v>
      </c>
      <c r="M16247" s="96">
        <f t="shared" si="513"/>
        <v>1</v>
      </c>
      <c r="N16247" s="273"/>
    </row>
    <row r="16248" spans="11:14" x14ac:dyDescent="0.25">
      <c r="K16248" s="180">
        <f t="shared" si="514"/>
        <v>0</v>
      </c>
      <c r="M16248" s="96">
        <f t="shared" si="513"/>
        <v>1</v>
      </c>
      <c r="N16248" s="273"/>
    </row>
    <row r="16249" spans="11:14" x14ac:dyDescent="0.25">
      <c r="K16249" s="180">
        <f t="shared" si="514"/>
        <v>0</v>
      </c>
      <c r="M16249" s="96">
        <f t="shared" si="513"/>
        <v>1</v>
      </c>
      <c r="N16249" s="273"/>
    </row>
    <row r="16250" spans="11:14" x14ac:dyDescent="0.25">
      <c r="K16250" s="180">
        <f t="shared" si="514"/>
        <v>0</v>
      </c>
      <c r="M16250" s="96">
        <f t="shared" si="513"/>
        <v>1</v>
      </c>
      <c r="N16250" s="273"/>
    </row>
    <row r="16251" spans="11:14" x14ac:dyDescent="0.25">
      <c r="K16251" s="180">
        <f t="shared" si="514"/>
        <v>0</v>
      </c>
      <c r="M16251" s="96">
        <f t="shared" si="513"/>
        <v>1</v>
      </c>
      <c r="N16251" s="273"/>
    </row>
    <row r="16252" spans="11:14" x14ac:dyDescent="0.25">
      <c r="K16252" s="180">
        <f t="shared" si="514"/>
        <v>0</v>
      </c>
      <c r="M16252" s="96">
        <f t="shared" si="513"/>
        <v>1</v>
      </c>
      <c r="N16252" s="273"/>
    </row>
    <row r="16253" spans="11:14" x14ac:dyDescent="0.25">
      <c r="K16253" s="180">
        <f t="shared" si="514"/>
        <v>0</v>
      </c>
      <c r="M16253" s="96">
        <f t="shared" si="513"/>
        <v>1</v>
      </c>
      <c r="N16253" s="273"/>
    </row>
    <row r="16254" spans="11:14" x14ac:dyDescent="0.25">
      <c r="K16254" s="180">
        <f t="shared" si="514"/>
        <v>0</v>
      </c>
      <c r="M16254" s="96">
        <f t="shared" si="513"/>
        <v>1</v>
      </c>
      <c r="N16254" s="273"/>
    </row>
    <row r="16255" spans="11:14" x14ac:dyDescent="0.25">
      <c r="K16255" s="180">
        <f t="shared" si="514"/>
        <v>0</v>
      </c>
      <c r="M16255" s="96">
        <f t="shared" si="513"/>
        <v>1</v>
      </c>
      <c r="N16255" s="273"/>
    </row>
    <row r="16256" spans="11:14" x14ac:dyDescent="0.25">
      <c r="K16256" s="180">
        <f t="shared" si="514"/>
        <v>0</v>
      </c>
      <c r="M16256" s="96">
        <f t="shared" si="513"/>
        <v>1</v>
      </c>
      <c r="N16256" s="273"/>
    </row>
    <row r="16257" spans="11:14" x14ac:dyDescent="0.25">
      <c r="K16257" s="180">
        <f t="shared" si="514"/>
        <v>0</v>
      </c>
      <c r="M16257" s="96">
        <f t="shared" si="513"/>
        <v>1</v>
      </c>
      <c r="N16257" s="273"/>
    </row>
    <row r="16258" spans="11:14" x14ac:dyDescent="0.25">
      <c r="K16258" s="180">
        <f t="shared" si="514"/>
        <v>0</v>
      </c>
      <c r="M16258" s="96">
        <f t="shared" si="513"/>
        <v>1</v>
      </c>
      <c r="N16258" s="273"/>
    </row>
    <row r="16259" spans="11:14" x14ac:dyDescent="0.25">
      <c r="K16259" s="180">
        <f t="shared" si="514"/>
        <v>0</v>
      </c>
      <c r="M16259" s="96">
        <f t="shared" si="513"/>
        <v>1</v>
      </c>
      <c r="N16259" s="273"/>
    </row>
    <row r="16260" spans="11:14" x14ac:dyDescent="0.25">
      <c r="K16260" s="180">
        <f t="shared" si="514"/>
        <v>0</v>
      </c>
      <c r="M16260" s="96">
        <f t="shared" si="513"/>
        <v>1</v>
      </c>
      <c r="N16260" s="273"/>
    </row>
    <row r="16261" spans="11:14" x14ac:dyDescent="0.25">
      <c r="K16261" s="180">
        <f t="shared" si="514"/>
        <v>0</v>
      </c>
      <c r="M16261" s="96">
        <f t="shared" si="513"/>
        <v>1</v>
      </c>
      <c r="N16261" s="273"/>
    </row>
    <row r="16262" spans="11:14" x14ac:dyDescent="0.25">
      <c r="K16262" s="180">
        <f t="shared" si="514"/>
        <v>0</v>
      </c>
      <c r="M16262" s="96">
        <f t="shared" si="513"/>
        <v>1</v>
      </c>
      <c r="N16262" s="273"/>
    </row>
    <row r="16263" spans="11:14" x14ac:dyDescent="0.25">
      <c r="K16263" s="180">
        <f t="shared" si="514"/>
        <v>0</v>
      </c>
      <c r="M16263" s="96">
        <f t="shared" si="513"/>
        <v>1</v>
      </c>
      <c r="N16263" s="273"/>
    </row>
    <row r="16264" spans="11:14" x14ac:dyDescent="0.25">
      <c r="K16264" s="180">
        <f t="shared" si="514"/>
        <v>0</v>
      </c>
      <c r="M16264" s="96">
        <f t="shared" si="513"/>
        <v>1</v>
      </c>
      <c r="N16264" s="273"/>
    </row>
    <row r="16265" spans="11:14" x14ac:dyDescent="0.25">
      <c r="K16265" s="180">
        <f t="shared" si="514"/>
        <v>0</v>
      </c>
      <c r="M16265" s="96">
        <f t="shared" si="513"/>
        <v>1</v>
      </c>
      <c r="N16265" s="273"/>
    </row>
    <row r="16266" spans="11:14" x14ac:dyDescent="0.25">
      <c r="K16266" s="180">
        <f t="shared" si="514"/>
        <v>0</v>
      </c>
      <c r="M16266" s="96">
        <f t="shared" si="513"/>
        <v>1</v>
      </c>
      <c r="N16266" s="273"/>
    </row>
    <row r="16267" spans="11:14" x14ac:dyDescent="0.25">
      <c r="K16267" s="180">
        <f t="shared" si="514"/>
        <v>0</v>
      </c>
      <c r="M16267" s="96">
        <f t="shared" si="513"/>
        <v>1</v>
      </c>
      <c r="N16267" s="273"/>
    </row>
    <row r="16268" spans="11:14" x14ac:dyDescent="0.25">
      <c r="K16268" s="180">
        <f t="shared" si="514"/>
        <v>0</v>
      </c>
      <c r="M16268" s="96">
        <f t="shared" si="513"/>
        <v>1</v>
      </c>
      <c r="N16268" s="273"/>
    </row>
    <row r="16269" spans="11:14" x14ac:dyDescent="0.25">
      <c r="K16269" s="180">
        <f t="shared" si="514"/>
        <v>0</v>
      </c>
      <c r="M16269" s="96">
        <f t="shared" si="513"/>
        <v>1</v>
      </c>
      <c r="N16269" s="273"/>
    </row>
    <row r="16270" spans="11:14" x14ac:dyDescent="0.25">
      <c r="K16270" s="180">
        <f t="shared" si="514"/>
        <v>0</v>
      </c>
      <c r="M16270" s="96">
        <f t="shared" si="513"/>
        <v>1</v>
      </c>
      <c r="N16270" s="273"/>
    </row>
    <row r="16271" spans="11:14" x14ac:dyDescent="0.25">
      <c r="K16271" s="180">
        <f t="shared" si="514"/>
        <v>0</v>
      </c>
      <c r="M16271" s="96">
        <f t="shared" si="513"/>
        <v>1</v>
      </c>
      <c r="N16271" s="273"/>
    </row>
    <row r="16272" spans="11:14" x14ac:dyDescent="0.25">
      <c r="K16272" s="180">
        <f t="shared" si="514"/>
        <v>0</v>
      </c>
      <c r="M16272" s="96">
        <f t="shared" si="513"/>
        <v>1</v>
      </c>
      <c r="N16272" s="273"/>
    </row>
    <row r="16273" spans="11:14" x14ac:dyDescent="0.25">
      <c r="K16273" s="180">
        <f t="shared" si="514"/>
        <v>0</v>
      </c>
      <c r="M16273" s="96">
        <f t="shared" ref="M16273:M16336" si="515">UltimoDia(D16273)</f>
        <v>1</v>
      </c>
      <c r="N16273" s="273"/>
    </row>
    <row r="16274" spans="11:14" x14ac:dyDescent="0.25">
      <c r="K16274" s="180">
        <f t="shared" si="514"/>
        <v>0</v>
      </c>
      <c r="M16274" s="96">
        <f t="shared" si="515"/>
        <v>1</v>
      </c>
      <c r="N16274" s="273"/>
    </row>
    <row r="16275" spans="11:14" x14ac:dyDescent="0.25">
      <c r="K16275" s="180">
        <f t="shared" si="514"/>
        <v>0</v>
      </c>
      <c r="M16275" s="96">
        <f t="shared" si="515"/>
        <v>1</v>
      </c>
      <c r="N16275" s="273"/>
    </row>
    <row r="16276" spans="11:14" x14ac:dyDescent="0.25">
      <c r="K16276" s="180">
        <f t="shared" si="514"/>
        <v>0</v>
      </c>
      <c r="M16276" s="96">
        <f t="shared" si="515"/>
        <v>1</v>
      </c>
      <c r="N16276" s="273"/>
    </row>
    <row r="16277" spans="11:14" x14ac:dyDescent="0.25">
      <c r="K16277" s="180">
        <f t="shared" si="514"/>
        <v>0</v>
      </c>
      <c r="M16277" s="96">
        <f t="shared" si="515"/>
        <v>1</v>
      </c>
      <c r="N16277" s="273"/>
    </row>
    <row r="16278" spans="11:14" x14ac:dyDescent="0.25">
      <c r="K16278" s="180">
        <f t="shared" si="514"/>
        <v>0</v>
      </c>
      <c r="M16278" s="96">
        <f t="shared" si="515"/>
        <v>1</v>
      </c>
      <c r="N16278" s="273"/>
    </row>
    <row r="16279" spans="11:14" x14ac:dyDescent="0.25">
      <c r="K16279" s="180">
        <f t="shared" si="514"/>
        <v>0</v>
      </c>
      <c r="M16279" s="96">
        <f t="shared" si="515"/>
        <v>1</v>
      </c>
      <c r="N16279" s="273"/>
    </row>
    <row r="16280" spans="11:14" x14ac:dyDescent="0.25">
      <c r="K16280" s="180">
        <f t="shared" si="514"/>
        <v>0</v>
      </c>
      <c r="M16280" s="96">
        <f t="shared" si="515"/>
        <v>1</v>
      </c>
      <c r="N16280" s="273"/>
    </row>
    <row r="16281" spans="11:14" x14ac:dyDescent="0.25">
      <c r="K16281" s="180">
        <f t="shared" si="514"/>
        <v>0</v>
      </c>
      <c r="M16281" s="96">
        <f t="shared" si="515"/>
        <v>1</v>
      </c>
      <c r="N16281" s="273"/>
    </row>
    <row r="16282" spans="11:14" x14ac:dyDescent="0.25">
      <c r="K16282" s="180">
        <f t="shared" si="514"/>
        <v>0</v>
      </c>
      <c r="M16282" s="96">
        <f t="shared" si="515"/>
        <v>1</v>
      </c>
      <c r="N16282" s="273"/>
    </row>
    <row r="16283" spans="11:14" x14ac:dyDescent="0.25">
      <c r="K16283" s="180">
        <f t="shared" si="514"/>
        <v>0</v>
      </c>
      <c r="M16283" s="96">
        <f t="shared" si="515"/>
        <v>1</v>
      </c>
      <c r="N16283" s="273"/>
    </row>
    <row r="16284" spans="11:14" x14ac:dyDescent="0.25">
      <c r="K16284" s="180">
        <f t="shared" si="514"/>
        <v>0</v>
      </c>
      <c r="M16284" s="96">
        <f t="shared" si="515"/>
        <v>1</v>
      </c>
      <c r="N16284" s="273"/>
    </row>
    <row r="16285" spans="11:14" x14ac:dyDescent="0.25">
      <c r="K16285" s="180">
        <f t="shared" si="514"/>
        <v>0</v>
      </c>
      <c r="M16285" s="96">
        <f t="shared" si="515"/>
        <v>1</v>
      </c>
      <c r="N16285" s="273"/>
    </row>
    <row r="16286" spans="11:14" x14ac:dyDescent="0.25">
      <c r="K16286" s="180">
        <f t="shared" si="514"/>
        <v>0</v>
      </c>
      <c r="M16286" s="96">
        <f t="shared" si="515"/>
        <v>1</v>
      </c>
      <c r="N16286" s="273"/>
    </row>
    <row r="16287" spans="11:14" x14ac:dyDescent="0.25">
      <c r="K16287" s="180">
        <f t="shared" si="514"/>
        <v>0</v>
      </c>
      <c r="M16287" s="96">
        <f t="shared" si="515"/>
        <v>1</v>
      </c>
      <c r="N16287" s="273"/>
    </row>
    <row r="16288" spans="11:14" x14ac:dyDescent="0.25">
      <c r="K16288" s="180">
        <f t="shared" si="514"/>
        <v>0</v>
      </c>
      <c r="M16288" s="96">
        <f t="shared" si="515"/>
        <v>1</v>
      </c>
      <c r="N16288" s="273"/>
    </row>
    <row r="16289" spans="11:14" x14ac:dyDescent="0.25">
      <c r="K16289" s="180">
        <f t="shared" si="514"/>
        <v>0</v>
      </c>
      <c r="M16289" s="96">
        <f t="shared" si="515"/>
        <v>1</v>
      </c>
      <c r="N16289" s="273"/>
    </row>
    <row r="16290" spans="11:14" x14ac:dyDescent="0.25">
      <c r="K16290" s="180">
        <f t="shared" si="514"/>
        <v>0</v>
      </c>
      <c r="M16290" s="96">
        <f t="shared" si="515"/>
        <v>1</v>
      </c>
      <c r="N16290" s="273"/>
    </row>
    <row r="16291" spans="11:14" x14ac:dyDescent="0.25">
      <c r="K16291" s="180">
        <f t="shared" si="514"/>
        <v>0</v>
      </c>
      <c r="M16291" s="96">
        <f t="shared" si="515"/>
        <v>1</v>
      </c>
      <c r="N16291" s="273"/>
    </row>
    <row r="16292" spans="11:14" x14ac:dyDescent="0.25">
      <c r="K16292" s="180">
        <f t="shared" si="514"/>
        <v>0</v>
      </c>
      <c r="M16292" s="96">
        <f t="shared" si="515"/>
        <v>1</v>
      </c>
      <c r="N16292" s="273"/>
    </row>
    <row r="16293" spans="11:14" x14ac:dyDescent="0.25">
      <c r="K16293" s="180">
        <f t="shared" si="514"/>
        <v>0</v>
      </c>
      <c r="M16293" s="96">
        <f t="shared" si="515"/>
        <v>1</v>
      </c>
      <c r="N16293" s="273"/>
    </row>
    <row r="16294" spans="11:14" x14ac:dyDescent="0.25">
      <c r="K16294" s="180">
        <f t="shared" si="514"/>
        <v>0</v>
      </c>
      <c r="M16294" s="96">
        <f t="shared" si="515"/>
        <v>1</v>
      </c>
      <c r="N16294" s="273"/>
    </row>
    <row r="16295" spans="11:14" x14ac:dyDescent="0.25">
      <c r="K16295" s="180">
        <f t="shared" si="514"/>
        <v>0</v>
      </c>
      <c r="M16295" s="96">
        <f t="shared" si="515"/>
        <v>1</v>
      </c>
      <c r="N16295" s="273"/>
    </row>
    <row r="16296" spans="11:14" x14ac:dyDescent="0.25">
      <c r="K16296" s="180">
        <f t="shared" si="514"/>
        <v>0</v>
      </c>
      <c r="M16296" s="96">
        <f t="shared" si="515"/>
        <v>1</v>
      </c>
      <c r="N16296" s="273"/>
    </row>
    <row r="16297" spans="11:14" x14ac:dyDescent="0.25">
      <c r="K16297" s="180">
        <f t="shared" si="514"/>
        <v>0</v>
      </c>
      <c r="M16297" s="96">
        <f t="shared" si="515"/>
        <v>1</v>
      </c>
      <c r="N16297" s="273"/>
    </row>
    <row r="16298" spans="11:14" x14ac:dyDescent="0.25">
      <c r="K16298" s="180">
        <f t="shared" ref="K16298:K16361" si="516">IF(ctConta="",K16297+F16298,IF(I16298=ctConta,K16297+F16298,K16297))</f>
        <v>0</v>
      </c>
      <c r="M16298" s="96">
        <f t="shared" si="515"/>
        <v>1</v>
      </c>
      <c r="N16298" s="273"/>
    </row>
    <row r="16299" spans="11:14" x14ac:dyDescent="0.25">
      <c r="K16299" s="180">
        <f t="shared" si="516"/>
        <v>0</v>
      </c>
      <c r="M16299" s="96">
        <f t="shared" si="515"/>
        <v>1</v>
      </c>
      <c r="N16299" s="273"/>
    </row>
    <row r="16300" spans="11:14" x14ac:dyDescent="0.25">
      <c r="K16300" s="180">
        <f t="shared" si="516"/>
        <v>0</v>
      </c>
      <c r="M16300" s="96">
        <f t="shared" si="515"/>
        <v>1</v>
      </c>
      <c r="N16300" s="273"/>
    </row>
    <row r="16301" spans="11:14" x14ac:dyDescent="0.25">
      <c r="K16301" s="180">
        <f t="shared" si="516"/>
        <v>0</v>
      </c>
      <c r="M16301" s="96">
        <f t="shared" si="515"/>
        <v>1</v>
      </c>
      <c r="N16301" s="273"/>
    </row>
    <row r="16302" spans="11:14" x14ac:dyDescent="0.25">
      <c r="K16302" s="180">
        <f t="shared" si="516"/>
        <v>0</v>
      </c>
      <c r="M16302" s="96">
        <f t="shared" si="515"/>
        <v>1</v>
      </c>
      <c r="N16302" s="273"/>
    </row>
    <row r="16303" spans="11:14" x14ac:dyDescent="0.25">
      <c r="K16303" s="180">
        <f t="shared" si="516"/>
        <v>0</v>
      </c>
      <c r="M16303" s="96">
        <f t="shared" si="515"/>
        <v>1</v>
      </c>
      <c r="N16303" s="273"/>
    </row>
    <row r="16304" spans="11:14" x14ac:dyDescent="0.25">
      <c r="K16304" s="180">
        <f t="shared" si="516"/>
        <v>0</v>
      </c>
      <c r="M16304" s="96">
        <f t="shared" si="515"/>
        <v>1</v>
      </c>
      <c r="N16304" s="273"/>
    </row>
    <row r="16305" spans="11:14" x14ac:dyDescent="0.25">
      <c r="K16305" s="180">
        <f t="shared" si="516"/>
        <v>0</v>
      </c>
      <c r="M16305" s="96">
        <f t="shared" si="515"/>
        <v>1</v>
      </c>
      <c r="N16305" s="273"/>
    </row>
    <row r="16306" spans="11:14" x14ac:dyDescent="0.25">
      <c r="K16306" s="180">
        <f t="shared" si="516"/>
        <v>0</v>
      </c>
      <c r="M16306" s="96">
        <f t="shared" si="515"/>
        <v>1</v>
      </c>
      <c r="N16306" s="273"/>
    </row>
    <row r="16307" spans="11:14" x14ac:dyDescent="0.25">
      <c r="K16307" s="180">
        <f t="shared" si="516"/>
        <v>0</v>
      </c>
      <c r="M16307" s="96">
        <f t="shared" si="515"/>
        <v>1</v>
      </c>
      <c r="N16307" s="273"/>
    </row>
    <row r="16308" spans="11:14" x14ac:dyDescent="0.25">
      <c r="K16308" s="180">
        <f t="shared" si="516"/>
        <v>0</v>
      </c>
      <c r="M16308" s="96">
        <f t="shared" si="515"/>
        <v>1</v>
      </c>
      <c r="N16308" s="273"/>
    </row>
    <row r="16309" spans="11:14" x14ac:dyDescent="0.25">
      <c r="K16309" s="180">
        <f t="shared" si="516"/>
        <v>0</v>
      </c>
      <c r="M16309" s="96">
        <f t="shared" si="515"/>
        <v>1</v>
      </c>
      <c r="N16309" s="273"/>
    </row>
    <row r="16310" spans="11:14" x14ac:dyDescent="0.25">
      <c r="K16310" s="180">
        <f t="shared" si="516"/>
        <v>0</v>
      </c>
      <c r="M16310" s="96">
        <f t="shared" si="515"/>
        <v>1</v>
      </c>
      <c r="N16310" s="273"/>
    </row>
    <row r="16311" spans="11:14" x14ac:dyDescent="0.25">
      <c r="K16311" s="180">
        <f t="shared" si="516"/>
        <v>0</v>
      </c>
      <c r="M16311" s="96">
        <f t="shared" si="515"/>
        <v>1</v>
      </c>
      <c r="N16311" s="273"/>
    </row>
    <row r="16312" spans="11:14" x14ac:dyDescent="0.25">
      <c r="K16312" s="180">
        <f t="shared" si="516"/>
        <v>0</v>
      </c>
      <c r="M16312" s="96">
        <f t="shared" si="515"/>
        <v>1</v>
      </c>
      <c r="N16312" s="273"/>
    </row>
    <row r="16313" spans="11:14" x14ac:dyDescent="0.25">
      <c r="K16313" s="180">
        <f t="shared" si="516"/>
        <v>0</v>
      </c>
      <c r="M16313" s="96">
        <f t="shared" si="515"/>
        <v>1</v>
      </c>
      <c r="N16313" s="273"/>
    </row>
    <row r="16314" spans="11:14" x14ac:dyDescent="0.25">
      <c r="K16314" s="180">
        <f t="shared" si="516"/>
        <v>0</v>
      </c>
      <c r="M16314" s="96">
        <f t="shared" si="515"/>
        <v>1</v>
      </c>
      <c r="N16314" s="273"/>
    </row>
    <row r="16315" spans="11:14" x14ac:dyDescent="0.25">
      <c r="K16315" s="180">
        <f t="shared" si="516"/>
        <v>0</v>
      </c>
      <c r="M16315" s="96">
        <f t="shared" si="515"/>
        <v>1</v>
      </c>
      <c r="N16315" s="273"/>
    </row>
    <row r="16316" spans="11:14" x14ac:dyDescent="0.25">
      <c r="K16316" s="180">
        <f t="shared" si="516"/>
        <v>0</v>
      </c>
      <c r="M16316" s="96">
        <f t="shared" si="515"/>
        <v>1</v>
      </c>
      <c r="N16316" s="273"/>
    </row>
    <row r="16317" spans="11:14" x14ac:dyDescent="0.25">
      <c r="K16317" s="180">
        <f t="shared" si="516"/>
        <v>0</v>
      </c>
      <c r="M16317" s="96">
        <f t="shared" si="515"/>
        <v>1</v>
      </c>
      <c r="N16317" s="273"/>
    </row>
    <row r="16318" spans="11:14" x14ac:dyDescent="0.25">
      <c r="K16318" s="180">
        <f t="shared" si="516"/>
        <v>0</v>
      </c>
      <c r="M16318" s="96">
        <f t="shared" si="515"/>
        <v>1</v>
      </c>
      <c r="N16318" s="273"/>
    </row>
    <row r="16319" spans="11:14" x14ac:dyDescent="0.25">
      <c r="K16319" s="180">
        <f t="shared" si="516"/>
        <v>0</v>
      </c>
      <c r="M16319" s="96">
        <f t="shared" si="515"/>
        <v>1</v>
      </c>
      <c r="N16319" s="273"/>
    </row>
    <row r="16320" spans="11:14" x14ac:dyDescent="0.25">
      <c r="K16320" s="180">
        <f t="shared" si="516"/>
        <v>0</v>
      </c>
      <c r="M16320" s="96">
        <f t="shared" si="515"/>
        <v>1</v>
      </c>
      <c r="N16320" s="273"/>
    </row>
    <row r="16321" spans="11:14" x14ac:dyDescent="0.25">
      <c r="K16321" s="180">
        <f t="shared" si="516"/>
        <v>0</v>
      </c>
      <c r="M16321" s="96">
        <f t="shared" si="515"/>
        <v>1</v>
      </c>
      <c r="N16321" s="273"/>
    </row>
    <row r="16322" spans="11:14" x14ac:dyDescent="0.25">
      <c r="K16322" s="180">
        <f t="shared" si="516"/>
        <v>0</v>
      </c>
      <c r="M16322" s="96">
        <f t="shared" si="515"/>
        <v>1</v>
      </c>
      <c r="N16322" s="273"/>
    </row>
    <row r="16323" spans="11:14" x14ac:dyDescent="0.25">
      <c r="K16323" s="180">
        <f t="shared" si="516"/>
        <v>0</v>
      </c>
      <c r="M16323" s="96">
        <f t="shared" si="515"/>
        <v>1</v>
      </c>
      <c r="N16323" s="273"/>
    </row>
    <row r="16324" spans="11:14" x14ac:dyDescent="0.25">
      <c r="K16324" s="180">
        <f t="shared" si="516"/>
        <v>0</v>
      </c>
      <c r="M16324" s="96">
        <f t="shared" si="515"/>
        <v>1</v>
      </c>
      <c r="N16324" s="273"/>
    </row>
    <row r="16325" spans="11:14" x14ac:dyDescent="0.25">
      <c r="K16325" s="180">
        <f t="shared" si="516"/>
        <v>0</v>
      </c>
      <c r="M16325" s="96">
        <f t="shared" si="515"/>
        <v>1</v>
      </c>
      <c r="N16325" s="273"/>
    </row>
    <row r="16326" spans="11:14" x14ac:dyDescent="0.25">
      <c r="K16326" s="180">
        <f t="shared" si="516"/>
        <v>0</v>
      </c>
      <c r="M16326" s="96">
        <f t="shared" si="515"/>
        <v>1</v>
      </c>
      <c r="N16326" s="273"/>
    </row>
    <row r="16327" spans="11:14" x14ac:dyDescent="0.25">
      <c r="K16327" s="180">
        <f t="shared" si="516"/>
        <v>0</v>
      </c>
      <c r="M16327" s="96">
        <f t="shared" si="515"/>
        <v>1</v>
      </c>
      <c r="N16327" s="273"/>
    </row>
    <row r="16328" spans="11:14" x14ac:dyDescent="0.25">
      <c r="K16328" s="180">
        <f t="shared" si="516"/>
        <v>0</v>
      </c>
      <c r="M16328" s="96">
        <f t="shared" si="515"/>
        <v>1</v>
      </c>
      <c r="N16328" s="273"/>
    </row>
    <row r="16329" spans="11:14" x14ac:dyDescent="0.25">
      <c r="K16329" s="180">
        <f t="shared" si="516"/>
        <v>0</v>
      </c>
      <c r="M16329" s="96">
        <f t="shared" si="515"/>
        <v>1</v>
      </c>
      <c r="N16329" s="273"/>
    </row>
    <row r="16330" spans="11:14" x14ac:dyDescent="0.25">
      <c r="K16330" s="180">
        <f t="shared" si="516"/>
        <v>0</v>
      </c>
      <c r="M16330" s="96">
        <f t="shared" si="515"/>
        <v>1</v>
      </c>
      <c r="N16330" s="273"/>
    </row>
    <row r="16331" spans="11:14" x14ac:dyDescent="0.25">
      <c r="K16331" s="180">
        <f t="shared" si="516"/>
        <v>0</v>
      </c>
      <c r="M16331" s="96">
        <f t="shared" si="515"/>
        <v>1</v>
      </c>
      <c r="N16331" s="273"/>
    </row>
    <row r="16332" spans="11:14" x14ac:dyDescent="0.25">
      <c r="K16332" s="180">
        <f t="shared" si="516"/>
        <v>0</v>
      </c>
      <c r="M16332" s="96">
        <f t="shared" si="515"/>
        <v>1</v>
      </c>
      <c r="N16332" s="273"/>
    </row>
    <row r="16333" spans="11:14" x14ac:dyDescent="0.25">
      <c r="K16333" s="180">
        <f t="shared" si="516"/>
        <v>0</v>
      </c>
      <c r="M16333" s="96">
        <f t="shared" si="515"/>
        <v>1</v>
      </c>
      <c r="N16333" s="273"/>
    </row>
    <row r="16334" spans="11:14" x14ac:dyDescent="0.25">
      <c r="K16334" s="180">
        <f t="shared" si="516"/>
        <v>0</v>
      </c>
      <c r="M16334" s="96">
        <f t="shared" si="515"/>
        <v>1</v>
      </c>
      <c r="N16334" s="273"/>
    </row>
    <row r="16335" spans="11:14" x14ac:dyDescent="0.25">
      <c r="K16335" s="180">
        <f t="shared" si="516"/>
        <v>0</v>
      </c>
      <c r="M16335" s="96">
        <f t="shared" si="515"/>
        <v>1</v>
      </c>
      <c r="N16335" s="273"/>
    </row>
    <row r="16336" spans="11:14" x14ac:dyDescent="0.25">
      <c r="K16336" s="180">
        <f t="shared" si="516"/>
        <v>0</v>
      </c>
      <c r="M16336" s="96">
        <f t="shared" si="515"/>
        <v>1</v>
      </c>
      <c r="N16336" s="273"/>
    </row>
    <row r="16337" spans="11:14" x14ac:dyDescent="0.25">
      <c r="K16337" s="180">
        <f t="shared" si="516"/>
        <v>0</v>
      </c>
      <c r="M16337" s="96">
        <f t="shared" ref="M16337:M16400" si="517">UltimoDia(D16337)</f>
        <v>1</v>
      </c>
      <c r="N16337" s="273"/>
    </row>
    <row r="16338" spans="11:14" x14ac:dyDescent="0.25">
      <c r="K16338" s="180">
        <f t="shared" si="516"/>
        <v>0</v>
      </c>
      <c r="M16338" s="96">
        <f t="shared" si="517"/>
        <v>1</v>
      </c>
      <c r="N16338" s="273"/>
    </row>
    <row r="16339" spans="11:14" x14ac:dyDescent="0.25">
      <c r="K16339" s="180">
        <f t="shared" si="516"/>
        <v>0</v>
      </c>
      <c r="M16339" s="96">
        <f t="shared" si="517"/>
        <v>1</v>
      </c>
      <c r="N16339" s="273"/>
    </row>
    <row r="16340" spans="11:14" x14ac:dyDescent="0.25">
      <c r="K16340" s="180">
        <f t="shared" si="516"/>
        <v>0</v>
      </c>
      <c r="M16340" s="96">
        <f t="shared" si="517"/>
        <v>1</v>
      </c>
      <c r="N16340" s="273"/>
    </row>
    <row r="16341" spans="11:14" x14ac:dyDescent="0.25">
      <c r="K16341" s="180">
        <f t="shared" si="516"/>
        <v>0</v>
      </c>
      <c r="M16341" s="96">
        <f t="shared" si="517"/>
        <v>1</v>
      </c>
      <c r="N16341" s="273"/>
    </row>
    <row r="16342" spans="11:14" x14ac:dyDescent="0.25">
      <c r="K16342" s="180">
        <f t="shared" si="516"/>
        <v>0</v>
      </c>
      <c r="M16342" s="96">
        <f t="shared" si="517"/>
        <v>1</v>
      </c>
      <c r="N16342" s="273"/>
    </row>
    <row r="16343" spans="11:14" x14ac:dyDescent="0.25">
      <c r="K16343" s="180">
        <f t="shared" si="516"/>
        <v>0</v>
      </c>
      <c r="M16343" s="96">
        <f t="shared" si="517"/>
        <v>1</v>
      </c>
      <c r="N16343" s="273"/>
    </row>
    <row r="16344" spans="11:14" x14ac:dyDescent="0.25">
      <c r="K16344" s="180">
        <f t="shared" si="516"/>
        <v>0</v>
      </c>
      <c r="M16344" s="96">
        <f t="shared" si="517"/>
        <v>1</v>
      </c>
      <c r="N16344" s="273"/>
    </row>
    <row r="16345" spans="11:14" x14ac:dyDescent="0.25">
      <c r="K16345" s="180">
        <f t="shared" si="516"/>
        <v>0</v>
      </c>
      <c r="M16345" s="96">
        <f t="shared" si="517"/>
        <v>1</v>
      </c>
      <c r="N16345" s="273"/>
    </row>
    <row r="16346" spans="11:14" x14ac:dyDescent="0.25">
      <c r="K16346" s="180">
        <f t="shared" si="516"/>
        <v>0</v>
      </c>
      <c r="M16346" s="96">
        <f t="shared" si="517"/>
        <v>1</v>
      </c>
      <c r="N16346" s="273"/>
    </row>
    <row r="16347" spans="11:14" x14ac:dyDescent="0.25">
      <c r="K16347" s="180">
        <f t="shared" si="516"/>
        <v>0</v>
      </c>
      <c r="M16347" s="96">
        <f t="shared" si="517"/>
        <v>1</v>
      </c>
      <c r="N16347" s="273"/>
    </row>
    <row r="16348" spans="11:14" x14ac:dyDescent="0.25">
      <c r="K16348" s="180">
        <f t="shared" si="516"/>
        <v>0</v>
      </c>
      <c r="M16348" s="96">
        <f t="shared" si="517"/>
        <v>1</v>
      </c>
      <c r="N16348" s="273"/>
    </row>
    <row r="16349" spans="11:14" x14ac:dyDescent="0.25">
      <c r="K16349" s="180">
        <f t="shared" si="516"/>
        <v>0</v>
      </c>
      <c r="M16349" s="96">
        <f t="shared" si="517"/>
        <v>1</v>
      </c>
      <c r="N16349" s="273"/>
    </row>
    <row r="16350" spans="11:14" x14ac:dyDescent="0.25">
      <c r="K16350" s="180">
        <f t="shared" si="516"/>
        <v>0</v>
      </c>
      <c r="M16350" s="96">
        <f t="shared" si="517"/>
        <v>1</v>
      </c>
      <c r="N16350" s="273"/>
    </row>
    <row r="16351" spans="11:14" x14ac:dyDescent="0.25">
      <c r="K16351" s="180">
        <f t="shared" si="516"/>
        <v>0</v>
      </c>
      <c r="M16351" s="96">
        <f t="shared" si="517"/>
        <v>1</v>
      </c>
      <c r="N16351" s="273"/>
    </row>
    <row r="16352" spans="11:14" x14ac:dyDescent="0.25">
      <c r="K16352" s="180">
        <f t="shared" si="516"/>
        <v>0</v>
      </c>
      <c r="M16352" s="96">
        <f t="shared" si="517"/>
        <v>1</v>
      </c>
      <c r="N16352" s="273"/>
    </row>
    <row r="16353" spans="11:14" x14ac:dyDescent="0.25">
      <c r="K16353" s="180">
        <f t="shared" si="516"/>
        <v>0</v>
      </c>
      <c r="M16353" s="96">
        <f t="shared" si="517"/>
        <v>1</v>
      </c>
      <c r="N16353" s="273"/>
    </row>
    <row r="16354" spans="11:14" x14ac:dyDescent="0.25">
      <c r="K16354" s="180">
        <f t="shared" si="516"/>
        <v>0</v>
      </c>
      <c r="M16354" s="96">
        <f t="shared" si="517"/>
        <v>1</v>
      </c>
      <c r="N16354" s="273"/>
    </row>
    <row r="16355" spans="11:14" x14ac:dyDescent="0.25">
      <c r="K16355" s="180">
        <f t="shared" si="516"/>
        <v>0</v>
      </c>
      <c r="M16355" s="96">
        <f t="shared" si="517"/>
        <v>1</v>
      </c>
      <c r="N16355" s="273"/>
    </row>
    <row r="16356" spans="11:14" x14ac:dyDescent="0.25">
      <c r="K16356" s="180">
        <f t="shared" si="516"/>
        <v>0</v>
      </c>
      <c r="M16356" s="96">
        <f t="shared" si="517"/>
        <v>1</v>
      </c>
      <c r="N16356" s="273"/>
    </row>
    <row r="16357" spans="11:14" x14ac:dyDescent="0.25">
      <c r="K16357" s="180">
        <f t="shared" si="516"/>
        <v>0</v>
      </c>
      <c r="M16357" s="96">
        <f t="shared" si="517"/>
        <v>1</v>
      </c>
      <c r="N16357" s="273"/>
    </row>
    <row r="16358" spans="11:14" x14ac:dyDescent="0.25">
      <c r="K16358" s="180">
        <f t="shared" si="516"/>
        <v>0</v>
      </c>
      <c r="M16358" s="96">
        <f t="shared" si="517"/>
        <v>1</v>
      </c>
      <c r="N16358" s="273"/>
    </row>
    <row r="16359" spans="11:14" x14ac:dyDescent="0.25">
      <c r="K16359" s="180">
        <f t="shared" si="516"/>
        <v>0</v>
      </c>
      <c r="M16359" s="96">
        <f t="shared" si="517"/>
        <v>1</v>
      </c>
      <c r="N16359" s="273"/>
    </row>
    <row r="16360" spans="11:14" x14ac:dyDescent="0.25">
      <c r="K16360" s="180">
        <f t="shared" si="516"/>
        <v>0</v>
      </c>
      <c r="M16360" s="96">
        <f t="shared" si="517"/>
        <v>1</v>
      </c>
      <c r="N16360" s="273"/>
    </row>
    <row r="16361" spans="11:14" x14ac:dyDescent="0.25">
      <c r="K16361" s="180">
        <f t="shared" si="516"/>
        <v>0</v>
      </c>
      <c r="M16361" s="96">
        <f t="shared" si="517"/>
        <v>1</v>
      </c>
      <c r="N16361" s="273"/>
    </row>
    <row r="16362" spans="11:14" x14ac:dyDescent="0.25">
      <c r="K16362" s="180">
        <f t="shared" ref="K16362:K16425" si="518">IF(ctConta="",K16361+F16362,IF(I16362=ctConta,K16361+F16362,K16361))</f>
        <v>0</v>
      </c>
      <c r="M16362" s="96">
        <f t="shared" si="517"/>
        <v>1</v>
      </c>
      <c r="N16362" s="273"/>
    </row>
    <row r="16363" spans="11:14" x14ac:dyDescent="0.25">
      <c r="K16363" s="180">
        <f t="shared" si="518"/>
        <v>0</v>
      </c>
      <c r="M16363" s="96">
        <f t="shared" si="517"/>
        <v>1</v>
      </c>
      <c r="N16363" s="273"/>
    </row>
    <row r="16364" spans="11:14" x14ac:dyDescent="0.25">
      <c r="K16364" s="180">
        <f t="shared" si="518"/>
        <v>0</v>
      </c>
      <c r="M16364" s="96">
        <f t="shared" si="517"/>
        <v>1</v>
      </c>
      <c r="N16364" s="273"/>
    </row>
    <row r="16365" spans="11:14" x14ac:dyDescent="0.25">
      <c r="K16365" s="180">
        <f t="shared" si="518"/>
        <v>0</v>
      </c>
      <c r="M16365" s="96">
        <f t="shared" si="517"/>
        <v>1</v>
      </c>
      <c r="N16365" s="273"/>
    </row>
    <row r="16366" spans="11:14" x14ac:dyDescent="0.25">
      <c r="K16366" s="180">
        <f t="shared" si="518"/>
        <v>0</v>
      </c>
      <c r="M16366" s="96">
        <f t="shared" si="517"/>
        <v>1</v>
      </c>
      <c r="N16366" s="273"/>
    </row>
    <row r="16367" spans="11:14" x14ac:dyDescent="0.25">
      <c r="K16367" s="180">
        <f t="shared" si="518"/>
        <v>0</v>
      </c>
      <c r="M16367" s="96">
        <f t="shared" si="517"/>
        <v>1</v>
      </c>
      <c r="N16367" s="273"/>
    </row>
    <row r="16368" spans="11:14" x14ac:dyDescent="0.25">
      <c r="K16368" s="180">
        <f t="shared" si="518"/>
        <v>0</v>
      </c>
      <c r="M16368" s="96">
        <f t="shared" si="517"/>
        <v>1</v>
      </c>
      <c r="N16368" s="273"/>
    </row>
    <row r="16369" spans="11:14" x14ac:dyDescent="0.25">
      <c r="K16369" s="180">
        <f t="shared" si="518"/>
        <v>0</v>
      </c>
      <c r="M16369" s="96">
        <f t="shared" si="517"/>
        <v>1</v>
      </c>
      <c r="N16369" s="273"/>
    </row>
    <row r="16370" spans="11:14" x14ac:dyDescent="0.25">
      <c r="K16370" s="180">
        <f t="shared" si="518"/>
        <v>0</v>
      </c>
      <c r="M16370" s="96">
        <f t="shared" si="517"/>
        <v>1</v>
      </c>
      <c r="N16370" s="273"/>
    </row>
    <row r="16371" spans="11:14" x14ac:dyDescent="0.25">
      <c r="K16371" s="180">
        <f t="shared" si="518"/>
        <v>0</v>
      </c>
      <c r="M16371" s="96">
        <f t="shared" si="517"/>
        <v>1</v>
      </c>
      <c r="N16371" s="273"/>
    </row>
    <row r="16372" spans="11:14" x14ac:dyDescent="0.25">
      <c r="K16372" s="180">
        <f t="shared" si="518"/>
        <v>0</v>
      </c>
      <c r="M16372" s="96">
        <f t="shared" si="517"/>
        <v>1</v>
      </c>
      <c r="N16372" s="273"/>
    </row>
    <row r="16373" spans="11:14" x14ac:dyDescent="0.25">
      <c r="K16373" s="180">
        <f t="shared" si="518"/>
        <v>0</v>
      </c>
      <c r="M16373" s="96">
        <f t="shared" si="517"/>
        <v>1</v>
      </c>
      <c r="N16373" s="273"/>
    </row>
    <row r="16374" spans="11:14" x14ac:dyDescent="0.25">
      <c r="K16374" s="180">
        <f t="shared" si="518"/>
        <v>0</v>
      </c>
      <c r="M16374" s="96">
        <f t="shared" si="517"/>
        <v>1</v>
      </c>
      <c r="N16374" s="273"/>
    </row>
    <row r="16375" spans="11:14" x14ac:dyDescent="0.25">
      <c r="K16375" s="180">
        <f t="shared" si="518"/>
        <v>0</v>
      </c>
      <c r="M16375" s="96">
        <f t="shared" si="517"/>
        <v>1</v>
      </c>
      <c r="N16375" s="273"/>
    </row>
    <row r="16376" spans="11:14" x14ac:dyDescent="0.25">
      <c r="K16376" s="180">
        <f t="shared" si="518"/>
        <v>0</v>
      </c>
      <c r="M16376" s="96">
        <f t="shared" si="517"/>
        <v>1</v>
      </c>
      <c r="N16376" s="273"/>
    </row>
    <row r="16377" spans="11:14" x14ac:dyDescent="0.25">
      <c r="K16377" s="180">
        <f t="shared" si="518"/>
        <v>0</v>
      </c>
      <c r="M16377" s="96">
        <f t="shared" si="517"/>
        <v>1</v>
      </c>
      <c r="N16377" s="273"/>
    </row>
    <row r="16378" spans="11:14" x14ac:dyDescent="0.25">
      <c r="K16378" s="180">
        <f t="shared" si="518"/>
        <v>0</v>
      </c>
      <c r="M16378" s="96">
        <f t="shared" si="517"/>
        <v>1</v>
      </c>
      <c r="N16378" s="273"/>
    </row>
    <row r="16379" spans="11:14" x14ac:dyDescent="0.25">
      <c r="K16379" s="180">
        <f t="shared" si="518"/>
        <v>0</v>
      </c>
      <c r="M16379" s="96">
        <f t="shared" si="517"/>
        <v>1</v>
      </c>
      <c r="N16379" s="273"/>
    </row>
    <row r="16380" spans="11:14" x14ac:dyDescent="0.25">
      <c r="K16380" s="180">
        <f t="shared" si="518"/>
        <v>0</v>
      </c>
      <c r="M16380" s="96">
        <f t="shared" si="517"/>
        <v>1</v>
      </c>
      <c r="N16380" s="273"/>
    </row>
    <row r="16381" spans="11:14" x14ac:dyDescent="0.25">
      <c r="K16381" s="180">
        <f t="shared" si="518"/>
        <v>0</v>
      </c>
      <c r="M16381" s="96">
        <f t="shared" si="517"/>
        <v>1</v>
      </c>
      <c r="N16381" s="273"/>
    </row>
    <row r="16382" spans="11:14" x14ac:dyDescent="0.25">
      <c r="K16382" s="180">
        <f t="shared" si="518"/>
        <v>0</v>
      </c>
      <c r="M16382" s="96">
        <f t="shared" si="517"/>
        <v>1</v>
      </c>
      <c r="N16382" s="273"/>
    </row>
    <row r="16383" spans="11:14" x14ac:dyDescent="0.25">
      <c r="K16383" s="180">
        <f t="shared" si="518"/>
        <v>0</v>
      </c>
      <c r="M16383" s="96">
        <f t="shared" si="517"/>
        <v>1</v>
      </c>
      <c r="N16383" s="273"/>
    </row>
    <row r="16384" spans="11:14" x14ac:dyDescent="0.25">
      <c r="K16384" s="180">
        <f t="shared" si="518"/>
        <v>0</v>
      </c>
      <c r="M16384" s="96">
        <f t="shared" si="517"/>
        <v>1</v>
      </c>
      <c r="N16384" s="273"/>
    </row>
    <row r="16385" spans="11:14" x14ac:dyDescent="0.25">
      <c r="K16385" s="180">
        <f t="shared" si="518"/>
        <v>0</v>
      </c>
      <c r="M16385" s="96">
        <f t="shared" si="517"/>
        <v>1</v>
      </c>
      <c r="N16385" s="273"/>
    </row>
    <row r="16386" spans="11:14" x14ac:dyDescent="0.25">
      <c r="K16386" s="180">
        <f t="shared" si="518"/>
        <v>0</v>
      </c>
      <c r="M16386" s="96">
        <f t="shared" si="517"/>
        <v>1</v>
      </c>
      <c r="N16386" s="273"/>
    </row>
    <row r="16387" spans="11:14" x14ac:dyDescent="0.25">
      <c r="K16387" s="180">
        <f t="shared" si="518"/>
        <v>0</v>
      </c>
      <c r="M16387" s="96">
        <f t="shared" si="517"/>
        <v>1</v>
      </c>
      <c r="N16387" s="273"/>
    </row>
    <row r="16388" spans="11:14" x14ac:dyDescent="0.25">
      <c r="K16388" s="180">
        <f t="shared" si="518"/>
        <v>0</v>
      </c>
      <c r="M16388" s="96">
        <f t="shared" si="517"/>
        <v>1</v>
      </c>
      <c r="N16388" s="273"/>
    </row>
    <row r="16389" spans="11:14" x14ac:dyDescent="0.25">
      <c r="K16389" s="180">
        <f t="shared" si="518"/>
        <v>0</v>
      </c>
      <c r="M16389" s="96">
        <f t="shared" si="517"/>
        <v>1</v>
      </c>
      <c r="N16389" s="273"/>
    </row>
    <row r="16390" spans="11:14" x14ac:dyDescent="0.25">
      <c r="K16390" s="180">
        <f t="shared" si="518"/>
        <v>0</v>
      </c>
      <c r="M16390" s="96">
        <f t="shared" si="517"/>
        <v>1</v>
      </c>
      <c r="N16390" s="273"/>
    </row>
    <row r="16391" spans="11:14" x14ac:dyDescent="0.25">
      <c r="K16391" s="180">
        <f t="shared" si="518"/>
        <v>0</v>
      </c>
      <c r="M16391" s="96">
        <f t="shared" si="517"/>
        <v>1</v>
      </c>
      <c r="N16391" s="273"/>
    </row>
    <row r="16392" spans="11:14" x14ac:dyDescent="0.25">
      <c r="K16392" s="180">
        <f t="shared" si="518"/>
        <v>0</v>
      </c>
      <c r="M16392" s="96">
        <f t="shared" si="517"/>
        <v>1</v>
      </c>
      <c r="N16392" s="273"/>
    </row>
    <row r="16393" spans="11:14" x14ac:dyDescent="0.25">
      <c r="K16393" s="180">
        <f t="shared" si="518"/>
        <v>0</v>
      </c>
      <c r="M16393" s="96">
        <f t="shared" si="517"/>
        <v>1</v>
      </c>
      <c r="N16393" s="273"/>
    </row>
    <row r="16394" spans="11:14" x14ac:dyDescent="0.25">
      <c r="K16394" s="180">
        <f t="shared" si="518"/>
        <v>0</v>
      </c>
      <c r="M16394" s="96">
        <f t="shared" si="517"/>
        <v>1</v>
      </c>
      <c r="N16394" s="273"/>
    </row>
    <row r="16395" spans="11:14" x14ac:dyDescent="0.25">
      <c r="K16395" s="180">
        <f t="shared" si="518"/>
        <v>0</v>
      </c>
      <c r="M16395" s="96">
        <f t="shared" si="517"/>
        <v>1</v>
      </c>
      <c r="N16395" s="273"/>
    </row>
    <row r="16396" spans="11:14" x14ac:dyDescent="0.25">
      <c r="K16396" s="180">
        <f t="shared" si="518"/>
        <v>0</v>
      </c>
      <c r="M16396" s="96">
        <f t="shared" si="517"/>
        <v>1</v>
      </c>
      <c r="N16396" s="273"/>
    </row>
    <row r="16397" spans="11:14" x14ac:dyDescent="0.25">
      <c r="K16397" s="180">
        <f t="shared" si="518"/>
        <v>0</v>
      </c>
      <c r="M16397" s="96">
        <f t="shared" si="517"/>
        <v>1</v>
      </c>
      <c r="N16397" s="273"/>
    </row>
    <row r="16398" spans="11:14" x14ac:dyDescent="0.25">
      <c r="K16398" s="180">
        <f t="shared" si="518"/>
        <v>0</v>
      </c>
      <c r="M16398" s="96">
        <f t="shared" si="517"/>
        <v>1</v>
      </c>
      <c r="N16398" s="273"/>
    </row>
    <row r="16399" spans="11:14" x14ac:dyDescent="0.25">
      <c r="K16399" s="180">
        <f t="shared" si="518"/>
        <v>0</v>
      </c>
      <c r="M16399" s="96">
        <f t="shared" si="517"/>
        <v>1</v>
      </c>
      <c r="N16399" s="273"/>
    </row>
    <row r="16400" spans="11:14" x14ac:dyDescent="0.25">
      <c r="K16400" s="180">
        <f t="shared" si="518"/>
        <v>0</v>
      </c>
      <c r="M16400" s="96">
        <f t="shared" si="517"/>
        <v>1</v>
      </c>
      <c r="N16400" s="273"/>
    </row>
    <row r="16401" spans="11:14" x14ac:dyDescent="0.25">
      <c r="K16401" s="180">
        <f t="shared" si="518"/>
        <v>0</v>
      </c>
      <c r="M16401" s="96">
        <f t="shared" ref="M16401:M16464" si="519">UltimoDia(D16401)</f>
        <v>1</v>
      </c>
      <c r="N16401" s="273"/>
    </row>
    <row r="16402" spans="11:14" x14ac:dyDescent="0.25">
      <c r="K16402" s="180">
        <f t="shared" si="518"/>
        <v>0</v>
      </c>
      <c r="M16402" s="96">
        <f t="shared" si="519"/>
        <v>1</v>
      </c>
      <c r="N16402" s="273"/>
    </row>
    <row r="16403" spans="11:14" x14ac:dyDescent="0.25">
      <c r="K16403" s="180">
        <f t="shared" si="518"/>
        <v>0</v>
      </c>
      <c r="M16403" s="96">
        <f t="shared" si="519"/>
        <v>1</v>
      </c>
      <c r="N16403" s="273"/>
    </row>
    <row r="16404" spans="11:14" x14ac:dyDescent="0.25">
      <c r="K16404" s="180">
        <f t="shared" si="518"/>
        <v>0</v>
      </c>
      <c r="M16404" s="96">
        <f t="shared" si="519"/>
        <v>1</v>
      </c>
      <c r="N16404" s="273"/>
    </row>
    <row r="16405" spans="11:14" x14ac:dyDescent="0.25">
      <c r="K16405" s="180">
        <f t="shared" si="518"/>
        <v>0</v>
      </c>
      <c r="M16405" s="96">
        <f t="shared" si="519"/>
        <v>1</v>
      </c>
      <c r="N16405" s="273"/>
    </row>
    <row r="16406" spans="11:14" x14ac:dyDescent="0.25">
      <c r="K16406" s="180">
        <f t="shared" si="518"/>
        <v>0</v>
      </c>
      <c r="M16406" s="96">
        <f t="shared" si="519"/>
        <v>1</v>
      </c>
      <c r="N16406" s="273"/>
    </row>
    <row r="16407" spans="11:14" x14ac:dyDescent="0.25">
      <c r="K16407" s="180">
        <f t="shared" si="518"/>
        <v>0</v>
      </c>
      <c r="M16407" s="96">
        <f t="shared" si="519"/>
        <v>1</v>
      </c>
      <c r="N16407" s="273"/>
    </row>
    <row r="16408" spans="11:14" x14ac:dyDescent="0.25">
      <c r="K16408" s="180">
        <f t="shared" si="518"/>
        <v>0</v>
      </c>
      <c r="M16408" s="96">
        <f t="shared" si="519"/>
        <v>1</v>
      </c>
      <c r="N16408" s="273"/>
    </row>
    <row r="16409" spans="11:14" x14ac:dyDescent="0.25">
      <c r="K16409" s="180">
        <f t="shared" si="518"/>
        <v>0</v>
      </c>
      <c r="M16409" s="96">
        <f t="shared" si="519"/>
        <v>1</v>
      </c>
      <c r="N16409" s="273"/>
    </row>
    <row r="16410" spans="11:14" x14ac:dyDescent="0.25">
      <c r="K16410" s="180">
        <f t="shared" si="518"/>
        <v>0</v>
      </c>
      <c r="M16410" s="96">
        <f t="shared" si="519"/>
        <v>1</v>
      </c>
      <c r="N16410" s="273"/>
    </row>
    <row r="16411" spans="11:14" x14ac:dyDescent="0.25">
      <c r="K16411" s="180">
        <f t="shared" si="518"/>
        <v>0</v>
      </c>
      <c r="M16411" s="96">
        <f t="shared" si="519"/>
        <v>1</v>
      </c>
      <c r="N16411" s="273"/>
    </row>
    <row r="16412" spans="11:14" x14ac:dyDescent="0.25">
      <c r="K16412" s="180">
        <f t="shared" si="518"/>
        <v>0</v>
      </c>
      <c r="M16412" s="96">
        <f t="shared" si="519"/>
        <v>1</v>
      </c>
      <c r="N16412" s="273"/>
    </row>
    <row r="16413" spans="11:14" x14ac:dyDescent="0.25">
      <c r="K16413" s="180">
        <f t="shared" si="518"/>
        <v>0</v>
      </c>
      <c r="M16413" s="96">
        <f t="shared" si="519"/>
        <v>1</v>
      </c>
      <c r="N16413" s="273"/>
    </row>
    <row r="16414" spans="11:14" x14ac:dyDescent="0.25">
      <c r="K16414" s="180">
        <f t="shared" si="518"/>
        <v>0</v>
      </c>
      <c r="M16414" s="96">
        <f t="shared" si="519"/>
        <v>1</v>
      </c>
      <c r="N16414" s="273"/>
    </row>
    <row r="16415" spans="11:14" x14ac:dyDescent="0.25">
      <c r="K16415" s="180">
        <f t="shared" si="518"/>
        <v>0</v>
      </c>
      <c r="M16415" s="96">
        <f t="shared" si="519"/>
        <v>1</v>
      </c>
      <c r="N16415" s="273"/>
    </row>
    <row r="16416" spans="11:14" x14ac:dyDescent="0.25">
      <c r="K16416" s="180">
        <f t="shared" si="518"/>
        <v>0</v>
      </c>
      <c r="M16416" s="96">
        <f t="shared" si="519"/>
        <v>1</v>
      </c>
      <c r="N16416" s="273"/>
    </row>
    <row r="16417" spans="11:14" x14ac:dyDescent="0.25">
      <c r="K16417" s="180">
        <f t="shared" si="518"/>
        <v>0</v>
      </c>
      <c r="M16417" s="96">
        <f t="shared" si="519"/>
        <v>1</v>
      </c>
      <c r="N16417" s="273"/>
    </row>
    <row r="16418" spans="11:14" x14ac:dyDescent="0.25">
      <c r="K16418" s="180">
        <f t="shared" si="518"/>
        <v>0</v>
      </c>
      <c r="M16418" s="96">
        <f t="shared" si="519"/>
        <v>1</v>
      </c>
      <c r="N16418" s="273"/>
    </row>
    <row r="16419" spans="11:14" x14ac:dyDescent="0.25">
      <c r="K16419" s="180">
        <f t="shared" si="518"/>
        <v>0</v>
      </c>
      <c r="M16419" s="96">
        <f t="shared" si="519"/>
        <v>1</v>
      </c>
      <c r="N16419" s="273"/>
    </row>
    <row r="16420" spans="11:14" x14ac:dyDescent="0.25">
      <c r="K16420" s="180">
        <f t="shared" si="518"/>
        <v>0</v>
      </c>
      <c r="M16420" s="96">
        <f t="shared" si="519"/>
        <v>1</v>
      </c>
      <c r="N16420" s="273"/>
    </row>
    <row r="16421" spans="11:14" x14ac:dyDescent="0.25">
      <c r="K16421" s="180">
        <f t="shared" si="518"/>
        <v>0</v>
      </c>
      <c r="M16421" s="96">
        <f t="shared" si="519"/>
        <v>1</v>
      </c>
      <c r="N16421" s="273"/>
    </row>
    <row r="16422" spans="11:14" x14ac:dyDescent="0.25">
      <c r="K16422" s="180">
        <f t="shared" si="518"/>
        <v>0</v>
      </c>
      <c r="M16422" s="96">
        <f t="shared" si="519"/>
        <v>1</v>
      </c>
      <c r="N16422" s="273"/>
    </row>
    <row r="16423" spans="11:14" x14ac:dyDescent="0.25">
      <c r="K16423" s="180">
        <f t="shared" si="518"/>
        <v>0</v>
      </c>
      <c r="M16423" s="96">
        <f t="shared" si="519"/>
        <v>1</v>
      </c>
      <c r="N16423" s="273"/>
    </row>
    <row r="16424" spans="11:14" x14ac:dyDescent="0.25">
      <c r="K16424" s="180">
        <f t="shared" si="518"/>
        <v>0</v>
      </c>
      <c r="M16424" s="96">
        <f t="shared" si="519"/>
        <v>1</v>
      </c>
      <c r="N16424" s="273"/>
    </row>
    <row r="16425" spans="11:14" x14ac:dyDescent="0.25">
      <c r="K16425" s="180">
        <f t="shared" si="518"/>
        <v>0</v>
      </c>
      <c r="M16425" s="96">
        <f t="shared" si="519"/>
        <v>1</v>
      </c>
      <c r="N16425" s="273"/>
    </row>
    <row r="16426" spans="11:14" x14ac:dyDescent="0.25">
      <c r="K16426" s="180">
        <f t="shared" ref="K16426:K16489" si="520">IF(ctConta="",K16425+F16426,IF(I16426=ctConta,K16425+F16426,K16425))</f>
        <v>0</v>
      </c>
      <c r="M16426" s="96">
        <f t="shared" si="519"/>
        <v>1</v>
      </c>
      <c r="N16426" s="273"/>
    </row>
    <row r="16427" spans="11:14" x14ac:dyDescent="0.25">
      <c r="K16427" s="180">
        <f t="shared" si="520"/>
        <v>0</v>
      </c>
      <c r="M16427" s="96">
        <f t="shared" si="519"/>
        <v>1</v>
      </c>
      <c r="N16427" s="273"/>
    </row>
    <row r="16428" spans="11:14" x14ac:dyDescent="0.25">
      <c r="K16428" s="180">
        <f t="shared" si="520"/>
        <v>0</v>
      </c>
      <c r="M16428" s="96">
        <f t="shared" si="519"/>
        <v>1</v>
      </c>
      <c r="N16428" s="273"/>
    </row>
    <row r="16429" spans="11:14" x14ac:dyDescent="0.25">
      <c r="K16429" s="180">
        <f t="shared" si="520"/>
        <v>0</v>
      </c>
      <c r="M16429" s="96">
        <f t="shared" si="519"/>
        <v>1</v>
      </c>
      <c r="N16429" s="273"/>
    </row>
    <row r="16430" spans="11:14" x14ac:dyDescent="0.25">
      <c r="K16430" s="180">
        <f t="shared" si="520"/>
        <v>0</v>
      </c>
      <c r="M16430" s="96">
        <f t="shared" si="519"/>
        <v>1</v>
      </c>
      <c r="N16430" s="273"/>
    </row>
    <row r="16431" spans="11:14" x14ac:dyDescent="0.25">
      <c r="K16431" s="180">
        <f t="shared" si="520"/>
        <v>0</v>
      </c>
      <c r="M16431" s="96">
        <f t="shared" si="519"/>
        <v>1</v>
      </c>
      <c r="N16431" s="273"/>
    </row>
    <row r="16432" spans="11:14" x14ac:dyDescent="0.25">
      <c r="K16432" s="180">
        <f t="shared" si="520"/>
        <v>0</v>
      </c>
      <c r="M16432" s="96">
        <f t="shared" si="519"/>
        <v>1</v>
      </c>
      <c r="N16432" s="273"/>
    </row>
    <row r="16433" spans="11:14" x14ac:dyDescent="0.25">
      <c r="K16433" s="180">
        <f t="shared" si="520"/>
        <v>0</v>
      </c>
      <c r="M16433" s="96">
        <f t="shared" si="519"/>
        <v>1</v>
      </c>
      <c r="N16433" s="273"/>
    </row>
    <row r="16434" spans="11:14" x14ac:dyDescent="0.25">
      <c r="K16434" s="180">
        <f t="shared" si="520"/>
        <v>0</v>
      </c>
      <c r="M16434" s="96">
        <f t="shared" si="519"/>
        <v>1</v>
      </c>
      <c r="N16434" s="273"/>
    </row>
    <row r="16435" spans="11:14" x14ac:dyDescent="0.25">
      <c r="K16435" s="180">
        <f t="shared" si="520"/>
        <v>0</v>
      </c>
      <c r="M16435" s="96">
        <f t="shared" si="519"/>
        <v>1</v>
      </c>
      <c r="N16435" s="273"/>
    </row>
    <row r="16436" spans="11:14" x14ac:dyDescent="0.25">
      <c r="K16436" s="180">
        <f t="shared" si="520"/>
        <v>0</v>
      </c>
      <c r="M16436" s="96">
        <f t="shared" si="519"/>
        <v>1</v>
      </c>
      <c r="N16436" s="273"/>
    </row>
    <row r="16437" spans="11:14" x14ac:dyDescent="0.25">
      <c r="K16437" s="180">
        <f t="shared" si="520"/>
        <v>0</v>
      </c>
      <c r="M16437" s="96">
        <f t="shared" si="519"/>
        <v>1</v>
      </c>
      <c r="N16437" s="273"/>
    </row>
    <row r="16438" spans="11:14" x14ac:dyDescent="0.25">
      <c r="K16438" s="180">
        <f t="shared" si="520"/>
        <v>0</v>
      </c>
      <c r="M16438" s="96">
        <f t="shared" si="519"/>
        <v>1</v>
      </c>
      <c r="N16438" s="273"/>
    </row>
    <row r="16439" spans="11:14" x14ac:dyDescent="0.25">
      <c r="K16439" s="180">
        <f t="shared" si="520"/>
        <v>0</v>
      </c>
      <c r="M16439" s="96">
        <f t="shared" si="519"/>
        <v>1</v>
      </c>
      <c r="N16439" s="273"/>
    </row>
    <row r="16440" spans="11:14" x14ac:dyDescent="0.25">
      <c r="K16440" s="180">
        <f t="shared" si="520"/>
        <v>0</v>
      </c>
      <c r="M16440" s="96">
        <f t="shared" si="519"/>
        <v>1</v>
      </c>
      <c r="N16440" s="273"/>
    </row>
    <row r="16441" spans="11:14" x14ac:dyDescent="0.25">
      <c r="K16441" s="180">
        <f t="shared" si="520"/>
        <v>0</v>
      </c>
      <c r="M16441" s="96">
        <f t="shared" si="519"/>
        <v>1</v>
      </c>
      <c r="N16441" s="273"/>
    </row>
    <row r="16442" spans="11:14" x14ac:dyDescent="0.25">
      <c r="K16442" s="180">
        <f t="shared" si="520"/>
        <v>0</v>
      </c>
      <c r="M16442" s="96">
        <f t="shared" si="519"/>
        <v>1</v>
      </c>
      <c r="N16442" s="273"/>
    </row>
    <row r="16443" spans="11:14" x14ac:dyDescent="0.25">
      <c r="K16443" s="180">
        <f t="shared" si="520"/>
        <v>0</v>
      </c>
      <c r="M16443" s="96">
        <f t="shared" si="519"/>
        <v>1</v>
      </c>
      <c r="N16443" s="273"/>
    </row>
    <row r="16444" spans="11:14" x14ac:dyDescent="0.25">
      <c r="K16444" s="180">
        <f t="shared" si="520"/>
        <v>0</v>
      </c>
      <c r="M16444" s="96">
        <f t="shared" si="519"/>
        <v>1</v>
      </c>
      <c r="N16444" s="273"/>
    </row>
    <row r="16445" spans="11:14" x14ac:dyDescent="0.25">
      <c r="K16445" s="180">
        <f t="shared" si="520"/>
        <v>0</v>
      </c>
      <c r="M16445" s="96">
        <f t="shared" si="519"/>
        <v>1</v>
      </c>
      <c r="N16445" s="273"/>
    </row>
    <row r="16446" spans="11:14" x14ac:dyDescent="0.25">
      <c r="K16446" s="180">
        <f t="shared" si="520"/>
        <v>0</v>
      </c>
      <c r="M16446" s="96">
        <f t="shared" si="519"/>
        <v>1</v>
      </c>
      <c r="N16446" s="273"/>
    </row>
    <row r="16447" spans="11:14" x14ac:dyDescent="0.25">
      <c r="K16447" s="180">
        <f t="shared" si="520"/>
        <v>0</v>
      </c>
      <c r="M16447" s="96">
        <f t="shared" si="519"/>
        <v>1</v>
      </c>
      <c r="N16447" s="273"/>
    </row>
    <row r="16448" spans="11:14" x14ac:dyDescent="0.25">
      <c r="K16448" s="180">
        <f t="shared" si="520"/>
        <v>0</v>
      </c>
      <c r="M16448" s="96">
        <f t="shared" si="519"/>
        <v>1</v>
      </c>
      <c r="N16448" s="273"/>
    </row>
    <row r="16449" spans="11:14" x14ac:dyDescent="0.25">
      <c r="K16449" s="180">
        <f t="shared" si="520"/>
        <v>0</v>
      </c>
      <c r="M16449" s="96">
        <f t="shared" si="519"/>
        <v>1</v>
      </c>
      <c r="N16449" s="273"/>
    </row>
    <row r="16450" spans="11:14" x14ac:dyDescent="0.25">
      <c r="K16450" s="180">
        <f t="shared" si="520"/>
        <v>0</v>
      </c>
      <c r="M16450" s="96">
        <f t="shared" si="519"/>
        <v>1</v>
      </c>
      <c r="N16450" s="273"/>
    </row>
    <row r="16451" spans="11:14" x14ac:dyDescent="0.25">
      <c r="K16451" s="180">
        <f t="shared" si="520"/>
        <v>0</v>
      </c>
      <c r="M16451" s="96">
        <f t="shared" si="519"/>
        <v>1</v>
      </c>
      <c r="N16451" s="273"/>
    </row>
    <row r="16452" spans="11:14" x14ac:dyDescent="0.25">
      <c r="K16452" s="180">
        <f t="shared" si="520"/>
        <v>0</v>
      </c>
      <c r="M16452" s="96">
        <f t="shared" si="519"/>
        <v>1</v>
      </c>
      <c r="N16452" s="273"/>
    </row>
    <row r="16453" spans="11:14" x14ac:dyDescent="0.25">
      <c r="K16453" s="180">
        <f t="shared" si="520"/>
        <v>0</v>
      </c>
      <c r="M16453" s="96">
        <f t="shared" si="519"/>
        <v>1</v>
      </c>
      <c r="N16453" s="273"/>
    </row>
    <row r="16454" spans="11:14" x14ac:dyDescent="0.25">
      <c r="K16454" s="180">
        <f t="shared" si="520"/>
        <v>0</v>
      </c>
      <c r="M16454" s="96">
        <f t="shared" si="519"/>
        <v>1</v>
      </c>
      <c r="N16454" s="273"/>
    </row>
    <row r="16455" spans="11:14" x14ac:dyDescent="0.25">
      <c r="K16455" s="180">
        <f t="shared" si="520"/>
        <v>0</v>
      </c>
      <c r="M16455" s="96">
        <f t="shared" si="519"/>
        <v>1</v>
      </c>
      <c r="N16455" s="273"/>
    </row>
    <row r="16456" spans="11:14" x14ac:dyDescent="0.25">
      <c r="K16456" s="180">
        <f t="shared" si="520"/>
        <v>0</v>
      </c>
      <c r="M16456" s="96">
        <f t="shared" si="519"/>
        <v>1</v>
      </c>
      <c r="N16456" s="273"/>
    </row>
    <row r="16457" spans="11:14" x14ac:dyDescent="0.25">
      <c r="K16457" s="180">
        <f t="shared" si="520"/>
        <v>0</v>
      </c>
      <c r="M16457" s="96">
        <f t="shared" si="519"/>
        <v>1</v>
      </c>
      <c r="N16457" s="273"/>
    </row>
    <row r="16458" spans="11:14" x14ac:dyDescent="0.25">
      <c r="K16458" s="180">
        <f t="shared" si="520"/>
        <v>0</v>
      </c>
      <c r="M16458" s="96">
        <f t="shared" si="519"/>
        <v>1</v>
      </c>
      <c r="N16458" s="273"/>
    </row>
    <row r="16459" spans="11:14" x14ac:dyDescent="0.25">
      <c r="K16459" s="180">
        <f t="shared" si="520"/>
        <v>0</v>
      </c>
      <c r="M16459" s="96">
        <f t="shared" si="519"/>
        <v>1</v>
      </c>
      <c r="N16459" s="273"/>
    </row>
    <row r="16460" spans="11:14" x14ac:dyDescent="0.25">
      <c r="K16460" s="180">
        <f t="shared" si="520"/>
        <v>0</v>
      </c>
      <c r="M16460" s="96">
        <f t="shared" si="519"/>
        <v>1</v>
      </c>
      <c r="N16460" s="273"/>
    </row>
    <row r="16461" spans="11:14" x14ac:dyDescent="0.25">
      <c r="K16461" s="180">
        <f t="shared" si="520"/>
        <v>0</v>
      </c>
      <c r="M16461" s="96">
        <f t="shared" si="519"/>
        <v>1</v>
      </c>
      <c r="N16461" s="273"/>
    </row>
    <row r="16462" spans="11:14" x14ac:dyDescent="0.25">
      <c r="K16462" s="180">
        <f t="shared" si="520"/>
        <v>0</v>
      </c>
      <c r="M16462" s="96">
        <f t="shared" si="519"/>
        <v>1</v>
      </c>
      <c r="N16462" s="273"/>
    </row>
    <row r="16463" spans="11:14" x14ac:dyDescent="0.25">
      <c r="K16463" s="180">
        <f t="shared" si="520"/>
        <v>0</v>
      </c>
      <c r="M16463" s="96">
        <f t="shared" si="519"/>
        <v>1</v>
      </c>
      <c r="N16463" s="273"/>
    </row>
    <row r="16464" spans="11:14" x14ac:dyDescent="0.25">
      <c r="K16464" s="180">
        <f t="shared" si="520"/>
        <v>0</v>
      </c>
      <c r="M16464" s="96">
        <f t="shared" si="519"/>
        <v>1</v>
      </c>
      <c r="N16464" s="273"/>
    </row>
    <row r="16465" spans="11:14" x14ac:dyDescent="0.25">
      <c r="K16465" s="180">
        <f t="shared" si="520"/>
        <v>0</v>
      </c>
      <c r="M16465" s="96">
        <f t="shared" ref="M16465:M16528" si="521">UltimoDia(D16465)</f>
        <v>1</v>
      </c>
      <c r="N16465" s="273"/>
    </row>
    <row r="16466" spans="11:14" x14ac:dyDescent="0.25">
      <c r="K16466" s="180">
        <f t="shared" si="520"/>
        <v>0</v>
      </c>
      <c r="M16466" s="96">
        <f t="shared" si="521"/>
        <v>1</v>
      </c>
      <c r="N16466" s="273"/>
    </row>
    <row r="16467" spans="11:14" x14ac:dyDescent="0.25">
      <c r="K16467" s="180">
        <f t="shared" si="520"/>
        <v>0</v>
      </c>
      <c r="M16467" s="96">
        <f t="shared" si="521"/>
        <v>1</v>
      </c>
      <c r="N16467" s="273"/>
    </row>
    <row r="16468" spans="11:14" x14ac:dyDescent="0.25">
      <c r="K16468" s="180">
        <f t="shared" si="520"/>
        <v>0</v>
      </c>
      <c r="M16468" s="96">
        <f t="shared" si="521"/>
        <v>1</v>
      </c>
      <c r="N16468" s="273"/>
    </row>
    <row r="16469" spans="11:14" x14ac:dyDescent="0.25">
      <c r="K16469" s="180">
        <f t="shared" si="520"/>
        <v>0</v>
      </c>
      <c r="M16469" s="96">
        <f t="shared" si="521"/>
        <v>1</v>
      </c>
      <c r="N16469" s="273"/>
    </row>
    <row r="16470" spans="11:14" x14ac:dyDescent="0.25">
      <c r="K16470" s="180">
        <f t="shared" si="520"/>
        <v>0</v>
      </c>
      <c r="M16470" s="96">
        <f t="shared" si="521"/>
        <v>1</v>
      </c>
      <c r="N16470" s="273"/>
    </row>
    <row r="16471" spans="11:14" x14ac:dyDescent="0.25">
      <c r="K16471" s="180">
        <f t="shared" si="520"/>
        <v>0</v>
      </c>
      <c r="M16471" s="96">
        <f t="shared" si="521"/>
        <v>1</v>
      </c>
      <c r="N16471" s="273"/>
    </row>
    <row r="16472" spans="11:14" x14ac:dyDescent="0.25">
      <c r="K16472" s="180">
        <f t="shared" si="520"/>
        <v>0</v>
      </c>
      <c r="M16472" s="96">
        <f t="shared" si="521"/>
        <v>1</v>
      </c>
      <c r="N16472" s="273"/>
    </row>
    <row r="16473" spans="11:14" x14ac:dyDescent="0.25">
      <c r="K16473" s="180">
        <f t="shared" si="520"/>
        <v>0</v>
      </c>
      <c r="M16473" s="96">
        <f t="shared" si="521"/>
        <v>1</v>
      </c>
      <c r="N16473" s="273"/>
    </row>
    <row r="16474" spans="11:14" x14ac:dyDescent="0.25">
      <c r="K16474" s="180">
        <f t="shared" si="520"/>
        <v>0</v>
      </c>
      <c r="M16474" s="96">
        <f t="shared" si="521"/>
        <v>1</v>
      </c>
      <c r="N16474" s="273"/>
    </row>
    <row r="16475" spans="11:14" x14ac:dyDescent="0.25">
      <c r="K16475" s="180">
        <f t="shared" si="520"/>
        <v>0</v>
      </c>
      <c r="M16475" s="96">
        <f t="shared" si="521"/>
        <v>1</v>
      </c>
      <c r="N16475" s="273"/>
    </row>
    <row r="16476" spans="11:14" x14ac:dyDescent="0.25">
      <c r="K16476" s="180">
        <f t="shared" si="520"/>
        <v>0</v>
      </c>
      <c r="M16476" s="96">
        <f t="shared" si="521"/>
        <v>1</v>
      </c>
      <c r="N16476" s="273"/>
    </row>
    <row r="16477" spans="11:14" x14ac:dyDescent="0.25">
      <c r="K16477" s="180">
        <f t="shared" si="520"/>
        <v>0</v>
      </c>
      <c r="M16477" s="96">
        <f t="shared" si="521"/>
        <v>1</v>
      </c>
      <c r="N16477" s="273"/>
    </row>
    <row r="16478" spans="11:14" x14ac:dyDescent="0.25">
      <c r="K16478" s="180">
        <f t="shared" si="520"/>
        <v>0</v>
      </c>
      <c r="M16478" s="96">
        <f t="shared" si="521"/>
        <v>1</v>
      </c>
      <c r="N16478" s="273"/>
    </row>
    <row r="16479" spans="11:14" x14ac:dyDescent="0.25">
      <c r="K16479" s="180">
        <f t="shared" si="520"/>
        <v>0</v>
      </c>
      <c r="M16479" s="96">
        <f t="shared" si="521"/>
        <v>1</v>
      </c>
      <c r="N16479" s="273"/>
    </row>
    <row r="16480" spans="11:14" x14ac:dyDescent="0.25">
      <c r="K16480" s="180">
        <f t="shared" si="520"/>
        <v>0</v>
      </c>
      <c r="M16480" s="96">
        <f t="shared" si="521"/>
        <v>1</v>
      </c>
      <c r="N16480" s="273"/>
    </row>
    <row r="16481" spans="11:14" x14ac:dyDescent="0.25">
      <c r="K16481" s="180">
        <f t="shared" si="520"/>
        <v>0</v>
      </c>
      <c r="M16481" s="96">
        <f t="shared" si="521"/>
        <v>1</v>
      </c>
      <c r="N16481" s="273"/>
    </row>
    <row r="16482" spans="11:14" x14ac:dyDescent="0.25">
      <c r="K16482" s="180">
        <f t="shared" si="520"/>
        <v>0</v>
      </c>
      <c r="M16482" s="96">
        <f t="shared" si="521"/>
        <v>1</v>
      </c>
      <c r="N16482" s="273"/>
    </row>
    <row r="16483" spans="11:14" x14ac:dyDescent="0.25">
      <c r="K16483" s="180">
        <f t="shared" si="520"/>
        <v>0</v>
      </c>
      <c r="M16483" s="96">
        <f t="shared" si="521"/>
        <v>1</v>
      </c>
      <c r="N16483" s="273"/>
    </row>
    <row r="16484" spans="11:14" x14ac:dyDescent="0.25">
      <c r="K16484" s="180">
        <f t="shared" si="520"/>
        <v>0</v>
      </c>
      <c r="M16484" s="96">
        <f t="shared" si="521"/>
        <v>1</v>
      </c>
      <c r="N16484" s="273"/>
    </row>
    <row r="16485" spans="11:14" x14ac:dyDescent="0.25">
      <c r="K16485" s="180">
        <f t="shared" si="520"/>
        <v>0</v>
      </c>
      <c r="M16485" s="96">
        <f t="shared" si="521"/>
        <v>1</v>
      </c>
      <c r="N16485" s="273"/>
    </row>
    <row r="16486" spans="11:14" x14ac:dyDescent="0.25">
      <c r="K16486" s="180">
        <f t="shared" si="520"/>
        <v>0</v>
      </c>
      <c r="M16486" s="96">
        <f t="shared" si="521"/>
        <v>1</v>
      </c>
      <c r="N16486" s="273"/>
    </row>
    <row r="16487" spans="11:14" x14ac:dyDescent="0.25">
      <c r="K16487" s="180">
        <f t="shared" si="520"/>
        <v>0</v>
      </c>
      <c r="M16487" s="96">
        <f t="shared" si="521"/>
        <v>1</v>
      </c>
      <c r="N16487" s="273"/>
    </row>
    <row r="16488" spans="11:14" x14ac:dyDescent="0.25">
      <c r="K16488" s="180">
        <f t="shared" si="520"/>
        <v>0</v>
      </c>
      <c r="M16488" s="96">
        <f t="shared" si="521"/>
        <v>1</v>
      </c>
      <c r="N16488" s="273"/>
    </row>
    <row r="16489" spans="11:14" x14ac:dyDescent="0.25">
      <c r="K16489" s="180">
        <f t="shared" si="520"/>
        <v>0</v>
      </c>
      <c r="M16489" s="96">
        <f t="shared" si="521"/>
        <v>1</v>
      </c>
      <c r="N16489" s="273"/>
    </row>
    <row r="16490" spans="11:14" x14ac:dyDescent="0.25">
      <c r="K16490" s="180">
        <f t="shared" ref="K16490:K16553" si="522">IF(ctConta="",K16489+F16490,IF(I16490=ctConta,K16489+F16490,K16489))</f>
        <v>0</v>
      </c>
      <c r="M16490" s="96">
        <f t="shared" si="521"/>
        <v>1</v>
      </c>
      <c r="N16490" s="273"/>
    </row>
    <row r="16491" spans="11:14" x14ac:dyDescent="0.25">
      <c r="K16491" s="180">
        <f t="shared" si="522"/>
        <v>0</v>
      </c>
      <c r="M16491" s="96">
        <f t="shared" si="521"/>
        <v>1</v>
      </c>
      <c r="N16491" s="273"/>
    </row>
    <row r="16492" spans="11:14" x14ac:dyDescent="0.25">
      <c r="K16492" s="180">
        <f t="shared" si="522"/>
        <v>0</v>
      </c>
      <c r="M16492" s="96">
        <f t="shared" si="521"/>
        <v>1</v>
      </c>
      <c r="N16492" s="273"/>
    </row>
    <row r="16493" spans="11:14" x14ac:dyDescent="0.25">
      <c r="K16493" s="180">
        <f t="shared" si="522"/>
        <v>0</v>
      </c>
      <c r="M16493" s="96">
        <f t="shared" si="521"/>
        <v>1</v>
      </c>
      <c r="N16493" s="273"/>
    </row>
    <row r="16494" spans="11:14" x14ac:dyDescent="0.25">
      <c r="K16494" s="180">
        <f t="shared" si="522"/>
        <v>0</v>
      </c>
      <c r="M16494" s="96">
        <f t="shared" si="521"/>
        <v>1</v>
      </c>
      <c r="N16494" s="273"/>
    </row>
    <row r="16495" spans="11:14" x14ac:dyDescent="0.25">
      <c r="K16495" s="180">
        <f t="shared" si="522"/>
        <v>0</v>
      </c>
      <c r="M16495" s="96">
        <f t="shared" si="521"/>
        <v>1</v>
      </c>
      <c r="N16495" s="273"/>
    </row>
    <row r="16496" spans="11:14" x14ac:dyDescent="0.25">
      <c r="K16496" s="180">
        <f t="shared" si="522"/>
        <v>0</v>
      </c>
      <c r="M16496" s="96">
        <f t="shared" si="521"/>
        <v>1</v>
      </c>
      <c r="N16496" s="273"/>
    </row>
    <row r="16497" spans="11:14" x14ac:dyDescent="0.25">
      <c r="K16497" s="180">
        <f t="shared" si="522"/>
        <v>0</v>
      </c>
      <c r="M16497" s="96">
        <f t="shared" si="521"/>
        <v>1</v>
      </c>
      <c r="N16497" s="273"/>
    </row>
    <row r="16498" spans="11:14" x14ac:dyDescent="0.25">
      <c r="K16498" s="180">
        <f t="shared" si="522"/>
        <v>0</v>
      </c>
      <c r="M16498" s="96">
        <f t="shared" si="521"/>
        <v>1</v>
      </c>
      <c r="N16498" s="273"/>
    </row>
    <row r="16499" spans="11:14" x14ac:dyDescent="0.25">
      <c r="K16499" s="180">
        <f t="shared" si="522"/>
        <v>0</v>
      </c>
      <c r="M16499" s="96">
        <f t="shared" si="521"/>
        <v>1</v>
      </c>
      <c r="N16499" s="273"/>
    </row>
    <row r="16500" spans="11:14" x14ac:dyDescent="0.25">
      <c r="K16500" s="180">
        <f t="shared" si="522"/>
        <v>0</v>
      </c>
      <c r="M16500" s="96">
        <f t="shared" si="521"/>
        <v>1</v>
      </c>
      <c r="N16500" s="273"/>
    </row>
    <row r="16501" spans="11:14" x14ac:dyDescent="0.25">
      <c r="K16501" s="180">
        <f t="shared" si="522"/>
        <v>0</v>
      </c>
      <c r="M16501" s="96">
        <f t="shared" si="521"/>
        <v>1</v>
      </c>
      <c r="N16501" s="273"/>
    </row>
    <row r="16502" spans="11:14" x14ac:dyDescent="0.25">
      <c r="K16502" s="180">
        <f t="shared" si="522"/>
        <v>0</v>
      </c>
      <c r="M16502" s="96">
        <f t="shared" si="521"/>
        <v>1</v>
      </c>
      <c r="N16502" s="273"/>
    </row>
    <row r="16503" spans="11:14" x14ac:dyDescent="0.25">
      <c r="K16503" s="180">
        <f t="shared" si="522"/>
        <v>0</v>
      </c>
      <c r="M16503" s="96">
        <f t="shared" si="521"/>
        <v>1</v>
      </c>
      <c r="N16503" s="273"/>
    </row>
    <row r="16504" spans="11:14" x14ac:dyDescent="0.25">
      <c r="K16504" s="180">
        <f t="shared" si="522"/>
        <v>0</v>
      </c>
      <c r="M16504" s="96">
        <f t="shared" si="521"/>
        <v>1</v>
      </c>
      <c r="N16504" s="273"/>
    </row>
    <row r="16505" spans="11:14" x14ac:dyDescent="0.25">
      <c r="K16505" s="180">
        <f t="shared" si="522"/>
        <v>0</v>
      </c>
      <c r="M16505" s="96">
        <f t="shared" si="521"/>
        <v>1</v>
      </c>
      <c r="N16505" s="273"/>
    </row>
    <row r="16506" spans="11:14" x14ac:dyDescent="0.25">
      <c r="K16506" s="180">
        <f t="shared" si="522"/>
        <v>0</v>
      </c>
      <c r="M16506" s="96">
        <f t="shared" si="521"/>
        <v>1</v>
      </c>
      <c r="N16506" s="273"/>
    </row>
    <row r="16507" spans="11:14" x14ac:dyDescent="0.25">
      <c r="K16507" s="180">
        <f t="shared" si="522"/>
        <v>0</v>
      </c>
      <c r="M16507" s="96">
        <f t="shared" si="521"/>
        <v>1</v>
      </c>
      <c r="N16507" s="273"/>
    </row>
    <row r="16508" spans="11:14" x14ac:dyDescent="0.25">
      <c r="K16508" s="180">
        <f t="shared" si="522"/>
        <v>0</v>
      </c>
      <c r="M16508" s="96">
        <f t="shared" si="521"/>
        <v>1</v>
      </c>
      <c r="N16508" s="273"/>
    </row>
    <row r="16509" spans="11:14" x14ac:dyDescent="0.25">
      <c r="K16509" s="180">
        <f t="shared" si="522"/>
        <v>0</v>
      </c>
      <c r="M16509" s="96">
        <f t="shared" si="521"/>
        <v>1</v>
      </c>
      <c r="N16509" s="273"/>
    </row>
    <row r="16510" spans="11:14" x14ac:dyDescent="0.25">
      <c r="K16510" s="180">
        <f t="shared" si="522"/>
        <v>0</v>
      </c>
      <c r="M16510" s="96">
        <f t="shared" si="521"/>
        <v>1</v>
      </c>
      <c r="N16510" s="273"/>
    </row>
    <row r="16511" spans="11:14" x14ac:dyDescent="0.25">
      <c r="K16511" s="180">
        <f t="shared" si="522"/>
        <v>0</v>
      </c>
      <c r="M16511" s="96">
        <f t="shared" si="521"/>
        <v>1</v>
      </c>
      <c r="N16511" s="273"/>
    </row>
    <row r="16512" spans="11:14" x14ac:dyDescent="0.25">
      <c r="K16512" s="180">
        <f t="shared" si="522"/>
        <v>0</v>
      </c>
      <c r="M16512" s="96">
        <f t="shared" si="521"/>
        <v>1</v>
      </c>
      <c r="N16512" s="273"/>
    </row>
    <row r="16513" spans="11:14" x14ac:dyDescent="0.25">
      <c r="K16513" s="180">
        <f t="shared" si="522"/>
        <v>0</v>
      </c>
      <c r="M16513" s="96">
        <f t="shared" si="521"/>
        <v>1</v>
      </c>
      <c r="N16513" s="273"/>
    </row>
    <row r="16514" spans="11:14" x14ac:dyDescent="0.25">
      <c r="K16514" s="180">
        <f t="shared" si="522"/>
        <v>0</v>
      </c>
      <c r="M16514" s="96">
        <f t="shared" si="521"/>
        <v>1</v>
      </c>
      <c r="N16514" s="273"/>
    </row>
    <row r="16515" spans="11:14" x14ac:dyDescent="0.25">
      <c r="K16515" s="180">
        <f t="shared" si="522"/>
        <v>0</v>
      </c>
      <c r="M16515" s="96">
        <f t="shared" si="521"/>
        <v>1</v>
      </c>
      <c r="N16515" s="273"/>
    </row>
    <row r="16516" spans="11:14" x14ac:dyDescent="0.25">
      <c r="K16516" s="180">
        <f t="shared" si="522"/>
        <v>0</v>
      </c>
      <c r="M16516" s="96">
        <f t="shared" si="521"/>
        <v>1</v>
      </c>
      <c r="N16516" s="273"/>
    </row>
    <row r="16517" spans="11:14" x14ac:dyDescent="0.25">
      <c r="K16517" s="180">
        <f t="shared" si="522"/>
        <v>0</v>
      </c>
      <c r="M16517" s="96">
        <f t="shared" si="521"/>
        <v>1</v>
      </c>
      <c r="N16517" s="273"/>
    </row>
    <row r="16518" spans="11:14" x14ac:dyDescent="0.25">
      <c r="K16518" s="180">
        <f t="shared" si="522"/>
        <v>0</v>
      </c>
      <c r="M16518" s="96">
        <f t="shared" si="521"/>
        <v>1</v>
      </c>
      <c r="N16518" s="273"/>
    </row>
    <row r="16519" spans="11:14" x14ac:dyDescent="0.25">
      <c r="K16519" s="180">
        <f t="shared" si="522"/>
        <v>0</v>
      </c>
      <c r="M16519" s="96">
        <f t="shared" si="521"/>
        <v>1</v>
      </c>
      <c r="N16519" s="273"/>
    </row>
    <row r="16520" spans="11:14" x14ac:dyDescent="0.25">
      <c r="K16520" s="180">
        <f t="shared" si="522"/>
        <v>0</v>
      </c>
      <c r="M16520" s="96">
        <f t="shared" si="521"/>
        <v>1</v>
      </c>
      <c r="N16520" s="273"/>
    </row>
    <row r="16521" spans="11:14" x14ac:dyDescent="0.25">
      <c r="K16521" s="180">
        <f t="shared" si="522"/>
        <v>0</v>
      </c>
      <c r="M16521" s="96">
        <f t="shared" si="521"/>
        <v>1</v>
      </c>
      <c r="N16521" s="273"/>
    </row>
    <row r="16522" spans="11:14" x14ac:dyDescent="0.25">
      <c r="K16522" s="180">
        <f t="shared" si="522"/>
        <v>0</v>
      </c>
      <c r="M16522" s="96">
        <f t="shared" si="521"/>
        <v>1</v>
      </c>
      <c r="N16522" s="273"/>
    </row>
    <row r="16523" spans="11:14" x14ac:dyDescent="0.25">
      <c r="K16523" s="180">
        <f t="shared" si="522"/>
        <v>0</v>
      </c>
      <c r="M16523" s="96">
        <f t="shared" si="521"/>
        <v>1</v>
      </c>
      <c r="N16523" s="273"/>
    </row>
    <row r="16524" spans="11:14" x14ac:dyDescent="0.25">
      <c r="K16524" s="180">
        <f t="shared" si="522"/>
        <v>0</v>
      </c>
      <c r="M16524" s="96">
        <f t="shared" si="521"/>
        <v>1</v>
      </c>
      <c r="N16524" s="273"/>
    </row>
    <row r="16525" spans="11:14" x14ac:dyDescent="0.25">
      <c r="K16525" s="180">
        <f t="shared" si="522"/>
        <v>0</v>
      </c>
      <c r="M16525" s="96">
        <f t="shared" si="521"/>
        <v>1</v>
      </c>
      <c r="N16525" s="273"/>
    </row>
    <row r="16526" spans="11:14" x14ac:dyDescent="0.25">
      <c r="K16526" s="180">
        <f t="shared" si="522"/>
        <v>0</v>
      </c>
      <c r="M16526" s="96">
        <f t="shared" si="521"/>
        <v>1</v>
      </c>
      <c r="N16526" s="273"/>
    </row>
    <row r="16527" spans="11:14" x14ac:dyDescent="0.25">
      <c r="K16527" s="180">
        <f t="shared" si="522"/>
        <v>0</v>
      </c>
      <c r="M16527" s="96">
        <f t="shared" si="521"/>
        <v>1</v>
      </c>
      <c r="N16527" s="273"/>
    </row>
    <row r="16528" spans="11:14" x14ac:dyDescent="0.25">
      <c r="K16528" s="180">
        <f t="shared" si="522"/>
        <v>0</v>
      </c>
      <c r="M16528" s="96">
        <f t="shared" si="521"/>
        <v>1</v>
      </c>
      <c r="N16528" s="273"/>
    </row>
    <row r="16529" spans="11:14" x14ac:dyDescent="0.25">
      <c r="K16529" s="180">
        <f t="shared" si="522"/>
        <v>0</v>
      </c>
      <c r="M16529" s="96">
        <f t="shared" ref="M16529:M16592" si="523">UltimoDia(D16529)</f>
        <v>1</v>
      </c>
      <c r="N16529" s="273"/>
    </row>
    <row r="16530" spans="11:14" x14ac:dyDescent="0.25">
      <c r="K16530" s="180">
        <f t="shared" si="522"/>
        <v>0</v>
      </c>
      <c r="M16530" s="96">
        <f t="shared" si="523"/>
        <v>1</v>
      </c>
      <c r="N16530" s="273"/>
    </row>
    <row r="16531" spans="11:14" x14ac:dyDescent="0.25">
      <c r="K16531" s="180">
        <f t="shared" si="522"/>
        <v>0</v>
      </c>
      <c r="M16531" s="96">
        <f t="shared" si="523"/>
        <v>1</v>
      </c>
      <c r="N16531" s="273"/>
    </row>
    <row r="16532" spans="11:14" x14ac:dyDescent="0.25">
      <c r="K16532" s="180">
        <f t="shared" si="522"/>
        <v>0</v>
      </c>
      <c r="M16532" s="96">
        <f t="shared" si="523"/>
        <v>1</v>
      </c>
      <c r="N16532" s="273"/>
    </row>
    <row r="16533" spans="11:14" x14ac:dyDescent="0.25">
      <c r="K16533" s="180">
        <f t="shared" si="522"/>
        <v>0</v>
      </c>
      <c r="M16533" s="96">
        <f t="shared" si="523"/>
        <v>1</v>
      </c>
      <c r="N16533" s="273"/>
    </row>
    <row r="16534" spans="11:14" x14ac:dyDescent="0.25">
      <c r="K16534" s="180">
        <f t="shared" si="522"/>
        <v>0</v>
      </c>
      <c r="M16534" s="96">
        <f t="shared" si="523"/>
        <v>1</v>
      </c>
      <c r="N16534" s="273"/>
    </row>
    <row r="16535" spans="11:14" x14ac:dyDescent="0.25">
      <c r="K16535" s="180">
        <f t="shared" si="522"/>
        <v>0</v>
      </c>
      <c r="M16535" s="96">
        <f t="shared" si="523"/>
        <v>1</v>
      </c>
      <c r="N16535" s="273"/>
    </row>
    <row r="16536" spans="11:14" x14ac:dyDescent="0.25">
      <c r="K16536" s="180">
        <f t="shared" si="522"/>
        <v>0</v>
      </c>
      <c r="M16536" s="96">
        <f t="shared" si="523"/>
        <v>1</v>
      </c>
      <c r="N16536" s="273"/>
    </row>
    <row r="16537" spans="11:14" x14ac:dyDescent="0.25">
      <c r="K16537" s="180">
        <f t="shared" si="522"/>
        <v>0</v>
      </c>
      <c r="M16537" s="96">
        <f t="shared" si="523"/>
        <v>1</v>
      </c>
      <c r="N16537" s="273"/>
    </row>
    <row r="16538" spans="11:14" x14ac:dyDescent="0.25">
      <c r="K16538" s="180">
        <f t="shared" si="522"/>
        <v>0</v>
      </c>
      <c r="M16538" s="96">
        <f t="shared" si="523"/>
        <v>1</v>
      </c>
      <c r="N16538" s="273"/>
    </row>
    <row r="16539" spans="11:14" x14ac:dyDescent="0.25">
      <c r="K16539" s="180">
        <f t="shared" si="522"/>
        <v>0</v>
      </c>
      <c r="M16539" s="96">
        <f t="shared" si="523"/>
        <v>1</v>
      </c>
      <c r="N16539" s="273"/>
    </row>
    <row r="16540" spans="11:14" x14ac:dyDescent="0.25">
      <c r="K16540" s="180">
        <f t="shared" si="522"/>
        <v>0</v>
      </c>
      <c r="M16540" s="96">
        <f t="shared" si="523"/>
        <v>1</v>
      </c>
      <c r="N16540" s="273"/>
    </row>
    <row r="16541" spans="11:14" x14ac:dyDescent="0.25">
      <c r="K16541" s="180">
        <f t="shared" si="522"/>
        <v>0</v>
      </c>
      <c r="M16541" s="96">
        <f t="shared" si="523"/>
        <v>1</v>
      </c>
      <c r="N16541" s="273"/>
    </row>
    <row r="16542" spans="11:14" x14ac:dyDescent="0.25">
      <c r="K16542" s="180">
        <f t="shared" si="522"/>
        <v>0</v>
      </c>
      <c r="M16542" s="96">
        <f t="shared" si="523"/>
        <v>1</v>
      </c>
      <c r="N16542" s="273"/>
    </row>
    <row r="16543" spans="11:14" x14ac:dyDescent="0.25">
      <c r="K16543" s="180">
        <f t="shared" si="522"/>
        <v>0</v>
      </c>
      <c r="M16543" s="96">
        <f t="shared" si="523"/>
        <v>1</v>
      </c>
      <c r="N16543" s="273"/>
    </row>
    <row r="16544" spans="11:14" x14ac:dyDescent="0.25">
      <c r="K16544" s="180">
        <f t="shared" si="522"/>
        <v>0</v>
      </c>
      <c r="M16544" s="96">
        <f t="shared" si="523"/>
        <v>1</v>
      </c>
      <c r="N16544" s="273"/>
    </row>
    <row r="16545" spans="11:14" x14ac:dyDescent="0.25">
      <c r="K16545" s="180">
        <f t="shared" si="522"/>
        <v>0</v>
      </c>
      <c r="M16545" s="96">
        <f t="shared" si="523"/>
        <v>1</v>
      </c>
      <c r="N16545" s="273"/>
    </row>
    <row r="16546" spans="11:14" x14ac:dyDescent="0.25">
      <c r="K16546" s="180">
        <f t="shared" si="522"/>
        <v>0</v>
      </c>
      <c r="M16546" s="96">
        <f t="shared" si="523"/>
        <v>1</v>
      </c>
      <c r="N16546" s="273"/>
    </row>
    <row r="16547" spans="11:14" x14ac:dyDescent="0.25">
      <c r="K16547" s="180">
        <f t="shared" si="522"/>
        <v>0</v>
      </c>
      <c r="M16547" s="96">
        <f t="shared" si="523"/>
        <v>1</v>
      </c>
      <c r="N16547" s="273"/>
    </row>
    <row r="16548" spans="11:14" x14ac:dyDescent="0.25">
      <c r="K16548" s="180">
        <f t="shared" si="522"/>
        <v>0</v>
      </c>
      <c r="M16548" s="96">
        <f t="shared" si="523"/>
        <v>1</v>
      </c>
      <c r="N16548" s="273"/>
    </row>
    <row r="16549" spans="11:14" x14ac:dyDescent="0.25">
      <c r="K16549" s="180">
        <f t="shared" si="522"/>
        <v>0</v>
      </c>
      <c r="M16549" s="96">
        <f t="shared" si="523"/>
        <v>1</v>
      </c>
      <c r="N16549" s="273"/>
    </row>
    <row r="16550" spans="11:14" x14ac:dyDescent="0.25">
      <c r="K16550" s="180">
        <f t="shared" si="522"/>
        <v>0</v>
      </c>
      <c r="M16550" s="96">
        <f t="shared" si="523"/>
        <v>1</v>
      </c>
      <c r="N16550" s="273"/>
    </row>
    <row r="16551" spans="11:14" x14ac:dyDescent="0.25">
      <c r="K16551" s="180">
        <f t="shared" si="522"/>
        <v>0</v>
      </c>
      <c r="M16551" s="96">
        <f t="shared" si="523"/>
        <v>1</v>
      </c>
      <c r="N16551" s="273"/>
    </row>
    <row r="16552" spans="11:14" x14ac:dyDescent="0.25">
      <c r="K16552" s="180">
        <f t="shared" si="522"/>
        <v>0</v>
      </c>
      <c r="M16552" s="96">
        <f t="shared" si="523"/>
        <v>1</v>
      </c>
      <c r="N16552" s="273"/>
    </row>
    <row r="16553" spans="11:14" x14ac:dyDescent="0.25">
      <c r="K16553" s="180">
        <f t="shared" si="522"/>
        <v>0</v>
      </c>
      <c r="M16553" s="96">
        <f t="shared" si="523"/>
        <v>1</v>
      </c>
      <c r="N16553" s="273"/>
    </row>
    <row r="16554" spans="11:14" x14ac:dyDescent="0.25">
      <c r="K16554" s="180">
        <f t="shared" ref="K16554:K16617" si="524">IF(ctConta="",K16553+F16554,IF(I16554=ctConta,K16553+F16554,K16553))</f>
        <v>0</v>
      </c>
      <c r="M16554" s="96">
        <f t="shared" si="523"/>
        <v>1</v>
      </c>
      <c r="N16554" s="273"/>
    </row>
    <row r="16555" spans="11:14" x14ac:dyDescent="0.25">
      <c r="K16555" s="180">
        <f t="shared" si="524"/>
        <v>0</v>
      </c>
      <c r="M16555" s="96">
        <f t="shared" si="523"/>
        <v>1</v>
      </c>
      <c r="N16555" s="273"/>
    </row>
    <row r="16556" spans="11:14" x14ac:dyDescent="0.25">
      <c r="K16556" s="180">
        <f t="shared" si="524"/>
        <v>0</v>
      </c>
      <c r="M16556" s="96">
        <f t="shared" si="523"/>
        <v>1</v>
      </c>
      <c r="N16556" s="273"/>
    </row>
    <row r="16557" spans="11:14" x14ac:dyDescent="0.25">
      <c r="K16557" s="180">
        <f t="shared" si="524"/>
        <v>0</v>
      </c>
      <c r="M16557" s="96">
        <f t="shared" si="523"/>
        <v>1</v>
      </c>
      <c r="N16557" s="273"/>
    </row>
    <row r="16558" spans="11:14" x14ac:dyDescent="0.25">
      <c r="K16558" s="180">
        <f t="shared" si="524"/>
        <v>0</v>
      </c>
      <c r="M16558" s="96">
        <f t="shared" si="523"/>
        <v>1</v>
      </c>
      <c r="N16558" s="273"/>
    </row>
    <row r="16559" spans="11:14" x14ac:dyDescent="0.25">
      <c r="K16559" s="180">
        <f t="shared" si="524"/>
        <v>0</v>
      </c>
      <c r="M16559" s="96">
        <f t="shared" si="523"/>
        <v>1</v>
      </c>
      <c r="N16559" s="273"/>
    </row>
    <row r="16560" spans="11:14" x14ac:dyDescent="0.25">
      <c r="K16560" s="180">
        <f t="shared" si="524"/>
        <v>0</v>
      </c>
      <c r="M16560" s="96">
        <f t="shared" si="523"/>
        <v>1</v>
      </c>
      <c r="N16560" s="273"/>
    </row>
    <row r="16561" spans="11:14" x14ac:dyDescent="0.25">
      <c r="K16561" s="180">
        <f t="shared" si="524"/>
        <v>0</v>
      </c>
      <c r="M16561" s="96">
        <f t="shared" si="523"/>
        <v>1</v>
      </c>
      <c r="N16561" s="273"/>
    </row>
    <row r="16562" spans="11:14" x14ac:dyDescent="0.25">
      <c r="K16562" s="180">
        <f t="shared" si="524"/>
        <v>0</v>
      </c>
      <c r="M16562" s="96">
        <f t="shared" si="523"/>
        <v>1</v>
      </c>
      <c r="N16562" s="273"/>
    </row>
    <row r="16563" spans="11:14" x14ac:dyDescent="0.25">
      <c r="K16563" s="180">
        <f t="shared" si="524"/>
        <v>0</v>
      </c>
      <c r="M16563" s="96">
        <f t="shared" si="523"/>
        <v>1</v>
      </c>
      <c r="N16563" s="273"/>
    </row>
    <row r="16564" spans="11:14" x14ac:dyDescent="0.25">
      <c r="K16564" s="180">
        <f t="shared" si="524"/>
        <v>0</v>
      </c>
      <c r="M16564" s="96">
        <f t="shared" si="523"/>
        <v>1</v>
      </c>
      <c r="N16564" s="273"/>
    </row>
    <row r="16565" spans="11:14" x14ac:dyDescent="0.25">
      <c r="K16565" s="180">
        <f t="shared" si="524"/>
        <v>0</v>
      </c>
      <c r="M16565" s="96">
        <f t="shared" si="523"/>
        <v>1</v>
      </c>
      <c r="N16565" s="273"/>
    </row>
    <row r="16566" spans="11:14" x14ac:dyDescent="0.25">
      <c r="K16566" s="180">
        <f t="shared" si="524"/>
        <v>0</v>
      </c>
      <c r="M16566" s="96">
        <f t="shared" si="523"/>
        <v>1</v>
      </c>
      <c r="N16566" s="273"/>
    </row>
    <row r="16567" spans="11:14" x14ac:dyDescent="0.25">
      <c r="K16567" s="180">
        <f t="shared" si="524"/>
        <v>0</v>
      </c>
      <c r="M16567" s="96">
        <f t="shared" si="523"/>
        <v>1</v>
      </c>
      <c r="N16567" s="273"/>
    </row>
    <row r="16568" spans="11:14" x14ac:dyDescent="0.25">
      <c r="K16568" s="180">
        <f t="shared" si="524"/>
        <v>0</v>
      </c>
      <c r="M16568" s="96">
        <f t="shared" si="523"/>
        <v>1</v>
      </c>
      <c r="N16568" s="273"/>
    </row>
    <row r="16569" spans="11:14" x14ac:dyDescent="0.25">
      <c r="K16569" s="180">
        <f t="shared" si="524"/>
        <v>0</v>
      </c>
      <c r="M16569" s="96">
        <f t="shared" si="523"/>
        <v>1</v>
      </c>
      <c r="N16569" s="273"/>
    </row>
    <row r="16570" spans="11:14" x14ac:dyDescent="0.25">
      <c r="K16570" s="180">
        <f t="shared" si="524"/>
        <v>0</v>
      </c>
      <c r="M16570" s="96">
        <f t="shared" si="523"/>
        <v>1</v>
      </c>
      <c r="N16570" s="273"/>
    </row>
    <row r="16571" spans="11:14" x14ac:dyDescent="0.25">
      <c r="K16571" s="180">
        <f t="shared" si="524"/>
        <v>0</v>
      </c>
      <c r="M16571" s="96">
        <f t="shared" si="523"/>
        <v>1</v>
      </c>
      <c r="N16571" s="273"/>
    </row>
    <row r="16572" spans="11:14" x14ac:dyDescent="0.25">
      <c r="K16572" s="180">
        <f t="shared" si="524"/>
        <v>0</v>
      </c>
      <c r="M16572" s="96">
        <f t="shared" si="523"/>
        <v>1</v>
      </c>
      <c r="N16572" s="273"/>
    </row>
    <row r="16573" spans="11:14" x14ac:dyDescent="0.25">
      <c r="K16573" s="180">
        <f t="shared" si="524"/>
        <v>0</v>
      </c>
      <c r="M16573" s="96">
        <f t="shared" si="523"/>
        <v>1</v>
      </c>
      <c r="N16573" s="273"/>
    </row>
    <row r="16574" spans="11:14" x14ac:dyDescent="0.25">
      <c r="K16574" s="180">
        <f t="shared" si="524"/>
        <v>0</v>
      </c>
      <c r="M16574" s="96">
        <f t="shared" si="523"/>
        <v>1</v>
      </c>
      <c r="N16574" s="273"/>
    </row>
    <row r="16575" spans="11:14" x14ac:dyDescent="0.25">
      <c r="K16575" s="180">
        <f t="shared" si="524"/>
        <v>0</v>
      </c>
      <c r="M16575" s="96">
        <f t="shared" si="523"/>
        <v>1</v>
      </c>
      <c r="N16575" s="273"/>
    </row>
    <row r="16576" spans="11:14" x14ac:dyDescent="0.25">
      <c r="K16576" s="180">
        <f t="shared" si="524"/>
        <v>0</v>
      </c>
      <c r="M16576" s="96">
        <f t="shared" si="523"/>
        <v>1</v>
      </c>
      <c r="N16576" s="273"/>
    </row>
    <row r="16577" spans="11:14" x14ac:dyDescent="0.25">
      <c r="K16577" s="180">
        <f t="shared" si="524"/>
        <v>0</v>
      </c>
      <c r="M16577" s="96">
        <f t="shared" si="523"/>
        <v>1</v>
      </c>
      <c r="N16577" s="273"/>
    </row>
    <row r="16578" spans="11:14" x14ac:dyDescent="0.25">
      <c r="K16578" s="180">
        <f t="shared" si="524"/>
        <v>0</v>
      </c>
      <c r="M16578" s="96">
        <f t="shared" si="523"/>
        <v>1</v>
      </c>
      <c r="N16578" s="273"/>
    </row>
    <row r="16579" spans="11:14" x14ac:dyDescent="0.25">
      <c r="K16579" s="180">
        <f t="shared" si="524"/>
        <v>0</v>
      </c>
      <c r="M16579" s="96">
        <f t="shared" si="523"/>
        <v>1</v>
      </c>
      <c r="N16579" s="273"/>
    </row>
    <row r="16580" spans="11:14" x14ac:dyDescent="0.25">
      <c r="K16580" s="180">
        <f t="shared" si="524"/>
        <v>0</v>
      </c>
      <c r="M16580" s="96">
        <f t="shared" si="523"/>
        <v>1</v>
      </c>
      <c r="N16580" s="273"/>
    </row>
    <row r="16581" spans="11:14" x14ac:dyDescent="0.25">
      <c r="K16581" s="180">
        <f t="shared" si="524"/>
        <v>0</v>
      </c>
      <c r="M16581" s="96">
        <f t="shared" si="523"/>
        <v>1</v>
      </c>
      <c r="N16581" s="273"/>
    </row>
    <row r="16582" spans="11:14" x14ac:dyDescent="0.25">
      <c r="K16582" s="180">
        <f t="shared" si="524"/>
        <v>0</v>
      </c>
      <c r="M16582" s="96">
        <f t="shared" si="523"/>
        <v>1</v>
      </c>
      <c r="N16582" s="273"/>
    </row>
    <row r="16583" spans="11:14" x14ac:dyDescent="0.25">
      <c r="K16583" s="180">
        <f t="shared" si="524"/>
        <v>0</v>
      </c>
      <c r="M16583" s="96">
        <f t="shared" si="523"/>
        <v>1</v>
      </c>
      <c r="N16583" s="273"/>
    </row>
    <row r="16584" spans="11:14" x14ac:dyDescent="0.25">
      <c r="K16584" s="180">
        <f t="shared" si="524"/>
        <v>0</v>
      </c>
      <c r="M16584" s="96">
        <f t="shared" si="523"/>
        <v>1</v>
      </c>
      <c r="N16584" s="273"/>
    </row>
    <row r="16585" spans="11:14" x14ac:dyDescent="0.25">
      <c r="K16585" s="180">
        <f t="shared" si="524"/>
        <v>0</v>
      </c>
      <c r="M16585" s="96">
        <f t="shared" si="523"/>
        <v>1</v>
      </c>
      <c r="N16585" s="273"/>
    </row>
    <row r="16586" spans="11:14" x14ac:dyDescent="0.25">
      <c r="K16586" s="180">
        <f t="shared" si="524"/>
        <v>0</v>
      </c>
      <c r="M16586" s="96">
        <f t="shared" si="523"/>
        <v>1</v>
      </c>
      <c r="N16586" s="273"/>
    </row>
    <row r="16587" spans="11:14" x14ac:dyDescent="0.25">
      <c r="K16587" s="180">
        <f t="shared" si="524"/>
        <v>0</v>
      </c>
      <c r="M16587" s="96">
        <f t="shared" si="523"/>
        <v>1</v>
      </c>
      <c r="N16587" s="273"/>
    </row>
    <row r="16588" spans="11:14" x14ac:dyDescent="0.25">
      <c r="K16588" s="180">
        <f t="shared" si="524"/>
        <v>0</v>
      </c>
      <c r="M16588" s="96">
        <f t="shared" si="523"/>
        <v>1</v>
      </c>
      <c r="N16588" s="273"/>
    </row>
    <row r="16589" spans="11:14" x14ac:dyDescent="0.25">
      <c r="K16589" s="180">
        <f t="shared" si="524"/>
        <v>0</v>
      </c>
      <c r="M16589" s="96">
        <f t="shared" si="523"/>
        <v>1</v>
      </c>
      <c r="N16589" s="273"/>
    </row>
    <row r="16590" spans="11:14" x14ac:dyDescent="0.25">
      <c r="K16590" s="180">
        <f t="shared" si="524"/>
        <v>0</v>
      </c>
      <c r="M16590" s="96">
        <f t="shared" si="523"/>
        <v>1</v>
      </c>
      <c r="N16590" s="273"/>
    </row>
    <row r="16591" spans="11:14" x14ac:dyDescent="0.25">
      <c r="K16591" s="180">
        <f t="shared" si="524"/>
        <v>0</v>
      </c>
      <c r="M16591" s="96">
        <f t="shared" si="523"/>
        <v>1</v>
      </c>
      <c r="N16591" s="273"/>
    </row>
    <row r="16592" spans="11:14" x14ac:dyDescent="0.25">
      <c r="K16592" s="180">
        <f t="shared" si="524"/>
        <v>0</v>
      </c>
      <c r="M16592" s="96">
        <f t="shared" si="523"/>
        <v>1</v>
      </c>
      <c r="N16592" s="273"/>
    </row>
    <row r="16593" spans="11:14" x14ac:dyDescent="0.25">
      <c r="K16593" s="180">
        <f t="shared" si="524"/>
        <v>0</v>
      </c>
      <c r="M16593" s="96">
        <f t="shared" ref="M16593:M16656" si="525">UltimoDia(D16593)</f>
        <v>1</v>
      </c>
      <c r="N16593" s="273"/>
    </row>
    <row r="16594" spans="11:14" x14ac:dyDescent="0.25">
      <c r="K16594" s="180">
        <f t="shared" si="524"/>
        <v>0</v>
      </c>
      <c r="M16594" s="96">
        <f t="shared" si="525"/>
        <v>1</v>
      </c>
      <c r="N16594" s="273"/>
    </row>
    <row r="16595" spans="11:14" x14ac:dyDescent="0.25">
      <c r="K16595" s="180">
        <f t="shared" si="524"/>
        <v>0</v>
      </c>
      <c r="M16595" s="96">
        <f t="shared" si="525"/>
        <v>1</v>
      </c>
      <c r="N16595" s="273"/>
    </row>
    <row r="16596" spans="11:14" x14ac:dyDescent="0.25">
      <c r="K16596" s="180">
        <f t="shared" si="524"/>
        <v>0</v>
      </c>
      <c r="M16596" s="96">
        <f t="shared" si="525"/>
        <v>1</v>
      </c>
      <c r="N16596" s="273"/>
    </row>
    <row r="16597" spans="11:14" x14ac:dyDescent="0.25">
      <c r="K16597" s="180">
        <f t="shared" si="524"/>
        <v>0</v>
      </c>
      <c r="M16597" s="96">
        <f t="shared" si="525"/>
        <v>1</v>
      </c>
      <c r="N16597" s="273"/>
    </row>
    <row r="16598" spans="11:14" x14ac:dyDescent="0.25">
      <c r="K16598" s="180">
        <f t="shared" si="524"/>
        <v>0</v>
      </c>
      <c r="M16598" s="96">
        <f t="shared" si="525"/>
        <v>1</v>
      </c>
      <c r="N16598" s="273"/>
    </row>
    <row r="16599" spans="11:14" x14ac:dyDescent="0.25">
      <c r="K16599" s="180">
        <f t="shared" si="524"/>
        <v>0</v>
      </c>
      <c r="M16599" s="96">
        <f t="shared" si="525"/>
        <v>1</v>
      </c>
      <c r="N16599" s="273"/>
    </row>
    <row r="16600" spans="11:14" x14ac:dyDescent="0.25">
      <c r="K16600" s="180">
        <f t="shared" si="524"/>
        <v>0</v>
      </c>
      <c r="M16600" s="96">
        <f t="shared" si="525"/>
        <v>1</v>
      </c>
      <c r="N16600" s="273"/>
    </row>
    <row r="16601" spans="11:14" x14ac:dyDescent="0.25">
      <c r="K16601" s="180">
        <f t="shared" si="524"/>
        <v>0</v>
      </c>
      <c r="M16601" s="96">
        <f t="shared" si="525"/>
        <v>1</v>
      </c>
      <c r="N16601" s="273"/>
    </row>
    <row r="16602" spans="11:14" x14ac:dyDescent="0.25">
      <c r="K16602" s="180">
        <f t="shared" si="524"/>
        <v>0</v>
      </c>
      <c r="M16602" s="96">
        <f t="shared" si="525"/>
        <v>1</v>
      </c>
      <c r="N16602" s="273"/>
    </row>
    <row r="16603" spans="11:14" x14ac:dyDescent="0.25">
      <c r="K16603" s="180">
        <f t="shared" si="524"/>
        <v>0</v>
      </c>
      <c r="M16603" s="96">
        <f t="shared" si="525"/>
        <v>1</v>
      </c>
      <c r="N16603" s="273"/>
    </row>
    <row r="16604" spans="11:14" x14ac:dyDescent="0.25">
      <c r="K16604" s="180">
        <f t="shared" si="524"/>
        <v>0</v>
      </c>
      <c r="M16604" s="96">
        <f t="shared" si="525"/>
        <v>1</v>
      </c>
      <c r="N16604" s="273"/>
    </row>
    <row r="16605" spans="11:14" x14ac:dyDescent="0.25">
      <c r="K16605" s="180">
        <f t="shared" si="524"/>
        <v>0</v>
      </c>
      <c r="M16605" s="96">
        <f t="shared" si="525"/>
        <v>1</v>
      </c>
      <c r="N16605" s="273"/>
    </row>
    <row r="16606" spans="11:14" x14ac:dyDescent="0.25">
      <c r="K16606" s="180">
        <f t="shared" si="524"/>
        <v>0</v>
      </c>
      <c r="M16606" s="96">
        <f t="shared" si="525"/>
        <v>1</v>
      </c>
      <c r="N16606" s="273"/>
    </row>
    <row r="16607" spans="11:14" x14ac:dyDescent="0.25">
      <c r="K16607" s="180">
        <f t="shared" si="524"/>
        <v>0</v>
      </c>
      <c r="M16607" s="96">
        <f t="shared" si="525"/>
        <v>1</v>
      </c>
      <c r="N16607" s="273"/>
    </row>
    <row r="16608" spans="11:14" x14ac:dyDescent="0.25">
      <c r="K16608" s="180">
        <f t="shared" si="524"/>
        <v>0</v>
      </c>
      <c r="M16608" s="96">
        <f t="shared" si="525"/>
        <v>1</v>
      </c>
      <c r="N16608" s="273"/>
    </row>
    <row r="16609" spans="11:14" x14ac:dyDescent="0.25">
      <c r="K16609" s="180">
        <f t="shared" si="524"/>
        <v>0</v>
      </c>
      <c r="M16609" s="96">
        <f t="shared" si="525"/>
        <v>1</v>
      </c>
      <c r="N16609" s="273"/>
    </row>
    <row r="16610" spans="11:14" x14ac:dyDescent="0.25">
      <c r="K16610" s="180">
        <f t="shared" si="524"/>
        <v>0</v>
      </c>
      <c r="M16610" s="96">
        <f t="shared" si="525"/>
        <v>1</v>
      </c>
      <c r="N16610" s="273"/>
    </row>
    <row r="16611" spans="11:14" x14ac:dyDescent="0.25">
      <c r="K16611" s="180">
        <f t="shared" si="524"/>
        <v>0</v>
      </c>
      <c r="M16611" s="96">
        <f t="shared" si="525"/>
        <v>1</v>
      </c>
      <c r="N16611" s="273"/>
    </row>
    <row r="16612" spans="11:14" x14ac:dyDescent="0.25">
      <c r="K16612" s="180">
        <f t="shared" si="524"/>
        <v>0</v>
      </c>
      <c r="M16612" s="96">
        <f t="shared" si="525"/>
        <v>1</v>
      </c>
      <c r="N16612" s="273"/>
    </row>
    <row r="16613" spans="11:14" x14ac:dyDescent="0.25">
      <c r="K16613" s="180">
        <f t="shared" si="524"/>
        <v>0</v>
      </c>
      <c r="M16613" s="96">
        <f t="shared" si="525"/>
        <v>1</v>
      </c>
      <c r="N16613" s="273"/>
    </row>
    <row r="16614" spans="11:14" x14ac:dyDescent="0.25">
      <c r="K16614" s="180">
        <f t="shared" si="524"/>
        <v>0</v>
      </c>
      <c r="M16614" s="96">
        <f t="shared" si="525"/>
        <v>1</v>
      </c>
      <c r="N16614" s="273"/>
    </row>
    <row r="16615" spans="11:14" x14ac:dyDescent="0.25">
      <c r="K16615" s="180">
        <f t="shared" si="524"/>
        <v>0</v>
      </c>
      <c r="M16615" s="96">
        <f t="shared" si="525"/>
        <v>1</v>
      </c>
      <c r="N16615" s="273"/>
    </row>
    <row r="16616" spans="11:14" x14ac:dyDescent="0.25">
      <c r="K16616" s="180">
        <f t="shared" si="524"/>
        <v>0</v>
      </c>
      <c r="M16616" s="96">
        <f t="shared" si="525"/>
        <v>1</v>
      </c>
      <c r="N16616" s="273"/>
    </row>
    <row r="16617" spans="11:14" x14ac:dyDescent="0.25">
      <c r="K16617" s="180">
        <f t="shared" si="524"/>
        <v>0</v>
      </c>
      <c r="M16617" s="96">
        <f t="shared" si="525"/>
        <v>1</v>
      </c>
      <c r="N16617" s="273"/>
    </row>
    <row r="16618" spans="11:14" x14ac:dyDescent="0.25">
      <c r="K16618" s="180">
        <f t="shared" ref="K16618:K16681" si="526">IF(ctConta="",K16617+F16618,IF(I16618=ctConta,K16617+F16618,K16617))</f>
        <v>0</v>
      </c>
      <c r="M16618" s="96">
        <f t="shared" si="525"/>
        <v>1</v>
      </c>
      <c r="N16618" s="273"/>
    </row>
    <row r="16619" spans="11:14" x14ac:dyDescent="0.25">
      <c r="K16619" s="180">
        <f t="shared" si="526"/>
        <v>0</v>
      </c>
      <c r="M16619" s="96">
        <f t="shared" si="525"/>
        <v>1</v>
      </c>
      <c r="N16619" s="273"/>
    </row>
    <row r="16620" spans="11:14" x14ac:dyDescent="0.25">
      <c r="K16620" s="180">
        <f t="shared" si="526"/>
        <v>0</v>
      </c>
      <c r="M16620" s="96">
        <f t="shared" si="525"/>
        <v>1</v>
      </c>
      <c r="N16620" s="273"/>
    </row>
    <row r="16621" spans="11:14" x14ac:dyDescent="0.25">
      <c r="K16621" s="180">
        <f t="shared" si="526"/>
        <v>0</v>
      </c>
      <c r="M16621" s="96">
        <f t="shared" si="525"/>
        <v>1</v>
      </c>
      <c r="N16621" s="273"/>
    </row>
    <row r="16622" spans="11:14" x14ac:dyDescent="0.25">
      <c r="K16622" s="180">
        <f t="shared" si="526"/>
        <v>0</v>
      </c>
      <c r="M16622" s="96">
        <f t="shared" si="525"/>
        <v>1</v>
      </c>
      <c r="N16622" s="273"/>
    </row>
    <row r="16623" spans="11:14" x14ac:dyDescent="0.25">
      <c r="K16623" s="180">
        <f t="shared" si="526"/>
        <v>0</v>
      </c>
      <c r="M16623" s="96">
        <f t="shared" si="525"/>
        <v>1</v>
      </c>
      <c r="N16623" s="273"/>
    </row>
    <row r="16624" spans="11:14" x14ac:dyDescent="0.25">
      <c r="K16624" s="180">
        <f t="shared" si="526"/>
        <v>0</v>
      </c>
      <c r="M16624" s="96">
        <f t="shared" si="525"/>
        <v>1</v>
      </c>
      <c r="N16624" s="273"/>
    </row>
    <row r="16625" spans="11:14" x14ac:dyDescent="0.25">
      <c r="K16625" s="180">
        <f t="shared" si="526"/>
        <v>0</v>
      </c>
      <c r="M16625" s="96">
        <f t="shared" si="525"/>
        <v>1</v>
      </c>
      <c r="N16625" s="273"/>
    </row>
    <row r="16626" spans="11:14" x14ac:dyDescent="0.25">
      <c r="K16626" s="180">
        <f t="shared" si="526"/>
        <v>0</v>
      </c>
      <c r="M16626" s="96">
        <f t="shared" si="525"/>
        <v>1</v>
      </c>
      <c r="N16626" s="273"/>
    </row>
    <row r="16627" spans="11:14" x14ac:dyDescent="0.25">
      <c r="K16627" s="180">
        <f t="shared" si="526"/>
        <v>0</v>
      </c>
      <c r="M16627" s="96">
        <f t="shared" si="525"/>
        <v>1</v>
      </c>
      <c r="N16627" s="273"/>
    </row>
    <row r="16628" spans="11:14" x14ac:dyDescent="0.25">
      <c r="K16628" s="180">
        <f t="shared" si="526"/>
        <v>0</v>
      </c>
      <c r="M16628" s="96">
        <f t="shared" si="525"/>
        <v>1</v>
      </c>
      <c r="N16628" s="273"/>
    </row>
    <row r="16629" spans="11:14" x14ac:dyDescent="0.25">
      <c r="K16629" s="180">
        <f t="shared" si="526"/>
        <v>0</v>
      </c>
      <c r="M16629" s="96">
        <f t="shared" si="525"/>
        <v>1</v>
      </c>
      <c r="N16629" s="273"/>
    </row>
    <row r="16630" spans="11:14" x14ac:dyDescent="0.25">
      <c r="K16630" s="180">
        <f t="shared" si="526"/>
        <v>0</v>
      </c>
      <c r="M16630" s="96">
        <f t="shared" si="525"/>
        <v>1</v>
      </c>
      <c r="N16630" s="273"/>
    </row>
    <row r="16631" spans="11:14" x14ac:dyDescent="0.25">
      <c r="K16631" s="180">
        <f t="shared" si="526"/>
        <v>0</v>
      </c>
      <c r="M16631" s="96">
        <f t="shared" si="525"/>
        <v>1</v>
      </c>
      <c r="N16631" s="273"/>
    </row>
    <row r="16632" spans="11:14" x14ac:dyDescent="0.25">
      <c r="K16632" s="180">
        <f t="shared" si="526"/>
        <v>0</v>
      </c>
      <c r="M16632" s="96">
        <f t="shared" si="525"/>
        <v>1</v>
      </c>
      <c r="N16632" s="273"/>
    </row>
    <row r="16633" spans="11:14" x14ac:dyDescent="0.25">
      <c r="K16633" s="180">
        <f t="shared" si="526"/>
        <v>0</v>
      </c>
      <c r="M16633" s="96">
        <f t="shared" si="525"/>
        <v>1</v>
      </c>
      <c r="N16633" s="273"/>
    </row>
    <row r="16634" spans="11:14" x14ac:dyDescent="0.25">
      <c r="K16634" s="180">
        <f t="shared" si="526"/>
        <v>0</v>
      </c>
      <c r="M16634" s="96">
        <f t="shared" si="525"/>
        <v>1</v>
      </c>
      <c r="N16634" s="273"/>
    </row>
    <row r="16635" spans="11:14" x14ac:dyDescent="0.25">
      <c r="K16635" s="180">
        <f t="shared" si="526"/>
        <v>0</v>
      </c>
      <c r="M16635" s="96">
        <f t="shared" si="525"/>
        <v>1</v>
      </c>
      <c r="N16635" s="273"/>
    </row>
    <row r="16636" spans="11:14" x14ac:dyDescent="0.25">
      <c r="K16636" s="180">
        <f t="shared" si="526"/>
        <v>0</v>
      </c>
      <c r="M16636" s="96">
        <f t="shared" si="525"/>
        <v>1</v>
      </c>
      <c r="N16636" s="273"/>
    </row>
    <row r="16637" spans="11:14" x14ac:dyDescent="0.25">
      <c r="K16637" s="180">
        <f t="shared" si="526"/>
        <v>0</v>
      </c>
      <c r="M16637" s="96">
        <f t="shared" si="525"/>
        <v>1</v>
      </c>
      <c r="N16637" s="273"/>
    </row>
    <row r="16638" spans="11:14" x14ac:dyDescent="0.25">
      <c r="K16638" s="180">
        <f t="shared" si="526"/>
        <v>0</v>
      </c>
      <c r="M16638" s="96">
        <f t="shared" si="525"/>
        <v>1</v>
      </c>
      <c r="N16638" s="273"/>
    </row>
    <row r="16639" spans="11:14" x14ac:dyDescent="0.25">
      <c r="K16639" s="180">
        <f t="shared" si="526"/>
        <v>0</v>
      </c>
      <c r="M16639" s="96">
        <f t="shared" si="525"/>
        <v>1</v>
      </c>
      <c r="N16639" s="273"/>
    </row>
    <row r="16640" spans="11:14" x14ac:dyDescent="0.25">
      <c r="K16640" s="180">
        <f t="shared" si="526"/>
        <v>0</v>
      </c>
      <c r="M16640" s="96">
        <f t="shared" si="525"/>
        <v>1</v>
      </c>
      <c r="N16640" s="273"/>
    </row>
    <row r="16641" spans="11:14" x14ac:dyDescent="0.25">
      <c r="K16641" s="180">
        <f t="shared" si="526"/>
        <v>0</v>
      </c>
      <c r="M16641" s="96">
        <f t="shared" si="525"/>
        <v>1</v>
      </c>
      <c r="N16641" s="273"/>
    </row>
    <row r="16642" spans="11:14" x14ac:dyDescent="0.25">
      <c r="K16642" s="180">
        <f t="shared" si="526"/>
        <v>0</v>
      </c>
      <c r="M16642" s="96">
        <f t="shared" si="525"/>
        <v>1</v>
      </c>
      <c r="N16642" s="273"/>
    </row>
    <row r="16643" spans="11:14" x14ac:dyDescent="0.25">
      <c r="K16643" s="180">
        <f t="shared" si="526"/>
        <v>0</v>
      </c>
      <c r="M16643" s="96">
        <f t="shared" si="525"/>
        <v>1</v>
      </c>
      <c r="N16643" s="273"/>
    </row>
    <row r="16644" spans="11:14" x14ac:dyDescent="0.25">
      <c r="K16644" s="180">
        <f t="shared" si="526"/>
        <v>0</v>
      </c>
      <c r="M16644" s="96">
        <f t="shared" si="525"/>
        <v>1</v>
      </c>
      <c r="N16644" s="273"/>
    </row>
    <row r="16645" spans="11:14" x14ac:dyDescent="0.25">
      <c r="K16645" s="180">
        <f t="shared" si="526"/>
        <v>0</v>
      </c>
      <c r="M16645" s="96">
        <f t="shared" si="525"/>
        <v>1</v>
      </c>
      <c r="N16645" s="273"/>
    </row>
    <row r="16646" spans="11:14" x14ac:dyDescent="0.25">
      <c r="K16646" s="180">
        <f t="shared" si="526"/>
        <v>0</v>
      </c>
      <c r="M16646" s="96">
        <f t="shared" si="525"/>
        <v>1</v>
      </c>
      <c r="N16646" s="273"/>
    </row>
    <row r="16647" spans="11:14" x14ac:dyDescent="0.25">
      <c r="K16647" s="180">
        <f t="shared" si="526"/>
        <v>0</v>
      </c>
      <c r="M16647" s="96">
        <f t="shared" si="525"/>
        <v>1</v>
      </c>
      <c r="N16647" s="273"/>
    </row>
    <row r="16648" spans="11:14" x14ac:dyDescent="0.25">
      <c r="K16648" s="180">
        <f t="shared" si="526"/>
        <v>0</v>
      </c>
      <c r="M16648" s="96">
        <f t="shared" si="525"/>
        <v>1</v>
      </c>
      <c r="N16648" s="273"/>
    </row>
    <row r="16649" spans="11:14" x14ac:dyDescent="0.25">
      <c r="K16649" s="180">
        <f t="shared" si="526"/>
        <v>0</v>
      </c>
      <c r="M16649" s="96">
        <f t="shared" si="525"/>
        <v>1</v>
      </c>
      <c r="N16649" s="273"/>
    </row>
    <row r="16650" spans="11:14" x14ac:dyDescent="0.25">
      <c r="K16650" s="180">
        <f t="shared" si="526"/>
        <v>0</v>
      </c>
      <c r="M16650" s="96">
        <f t="shared" si="525"/>
        <v>1</v>
      </c>
      <c r="N16650" s="273"/>
    </row>
    <row r="16651" spans="11:14" x14ac:dyDescent="0.25">
      <c r="K16651" s="180">
        <f t="shared" si="526"/>
        <v>0</v>
      </c>
      <c r="M16651" s="96">
        <f t="shared" si="525"/>
        <v>1</v>
      </c>
      <c r="N16651" s="273"/>
    </row>
    <row r="16652" spans="11:14" x14ac:dyDescent="0.25">
      <c r="K16652" s="180">
        <f t="shared" si="526"/>
        <v>0</v>
      </c>
      <c r="M16652" s="96">
        <f t="shared" si="525"/>
        <v>1</v>
      </c>
      <c r="N16652" s="273"/>
    </row>
    <row r="16653" spans="11:14" x14ac:dyDescent="0.25">
      <c r="K16653" s="180">
        <f t="shared" si="526"/>
        <v>0</v>
      </c>
      <c r="M16653" s="96">
        <f t="shared" si="525"/>
        <v>1</v>
      </c>
      <c r="N16653" s="273"/>
    </row>
    <row r="16654" spans="11:14" x14ac:dyDescent="0.25">
      <c r="K16654" s="180">
        <f t="shared" si="526"/>
        <v>0</v>
      </c>
      <c r="M16654" s="96">
        <f t="shared" si="525"/>
        <v>1</v>
      </c>
      <c r="N16654" s="273"/>
    </row>
    <row r="16655" spans="11:14" x14ac:dyDescent="0.25">
      <c r="K16655" s="180">
        <f t="shared" si="526"/>
        <v>0</v>
      </c>
      <c r="M16655" s="96">
        <f t="shared" si="525"/>
        <v>1</v>
      </c>
      <c r="N16655" s="273"/>
    </row>
    <row r="16656" spans="11:14" x14ac:dyDescent="0.25">
      <c r="K16656" s="180">
        <f t="shared" si="526"/>
        <v>0</v>
      </c>
      <c r="M16656" s="96">
        <f t="shared" si="525"/>
        <v>1</v>
      </c>
      <c r="N16656" s="273"/>
    </row>
    <row r="16657" spans="11:14" x14ac:dyDescent="0.25">
      <c r="K16657" s="180">
        <f t="shared" si="526"/>
        <v>0</v>
      </c>
      <c r="M16657" s="96">
        <f t="shared" ref="M16657:M16720" si="527">UltimoDia(D16657)</f>
        <v>1</v>
      </c>
      <c r="N16657" s="273"/>
    </row>
    <row r="16658" spans="11:14" x14ac:dyDescent="0.25">
      <c r="K16658" s="180">
        <f t="shared" si="526"/>
        <v>0</v>
      </c>
      <c r="M16658" s="96">
        <f t="shared" si="527"/>
        <v>1</v>
      </c>
      <c r="N16658" s="273"/>
    </row>
    <row r="16659" spans="11:14" x14ac:dyDescent="0.25">
      <c r="K16659" s="180">
        <f t="shared" si="526"/>
        <v>0</v>
      </c>
      <c r="M16659" s="96">
        <f t="shared" si="527"/>
        <v>1</v>
      </c>
      <c r="N16659" s="273"/>
    </row>
    <row r="16660" spans="11:14" x14ac:dyDescent="0.25">
      <c r="K16660" s="180">
        <f t="shared" si="526"/>
        <v>0</v>
      </c>
      <c r="M16660" s="96">
        <f t="shared" si="527"/>
        <v>1</v>
      </c>
      <c r="N16660" s="273"/>
    </row>
    <row r="16661" spans="11:14" x14ac:dyDescent="0.25">
      <c r="K16661" s="180">
        <f t="shared" si="526"/>
        <v>0</v>
      </c>
      <c r="M16661" s="96">
        <f t="shared" si="527"/>
        <v>1</v>
      </c>
      <c r="N16661" s="273"/>
    </row>
    <row r="16662" spans="11:14" x14ac:dyDescent="0.25">
      <c r="K16662" s="180">
        <f t="shared" si="526"/>
        <v>0</v>
      </c>
      <c r="M16662" s="96">
        <f t="shared" si="527"/>
        <v>1</v>
      </c>
      <c r="N16662" s="273"/>
    </row>
    <row r="16663" spans="11:14" x14ac:dyDescent="0.25">
      <c r="K16663" s="180">
        <f t="shared" si="526"/>
        <v>0</v>
      </c>
      <c r="M16663" s="96">
        <f t="shared" si="527"/>
        <v>1</v>
      </c>
      <c r="N16663" s="273"/>
    </row>
    <row r="16664" spans="11:14" x14ac:dyDescent="0.25">
      <c r="K16664" s="180">
        <f t="shared" si="526"/>
        <v>0</v>
      </c>
      <c r="M16664" s="96">
        <f t="shared" si="527"/>
        <v>1</v>
      </c>
      <c r="N16664" s="273"/>
    </row>
    <row r="16665" spans="11:14" x14ac:dyDescent="0.25">
      <c r="K16665" s="180">
        <f t="shared" si="526"/>
        <v>0</v>
      </c>
      <c r="M16665" s="96">
        <f t="shared" si="527"/>
        <v>1</v>
      </c>
      <c r="N16665" s="273"/>
    </row>
    <row r="16666" spans="11:14" x14ac:dyDescent="0.25">
      <c r="K16666" s="180">
        <f t="shared" si="526"/>
        <v>0</v>
      </c>
      <c r="M16666" s="96">
        <f t="shared" si="527"/>
        <v>1</v>
      </c>
      <c r="N16666" s="273"/>
    </row>
    <row r="16667" spans="11:14" x14ac:dyDescent="0.25">
      <c r="K16667" s="180">
        <f t="shared" si="526"/>
        <v>0</v>
      </c>
      <c r="M16667" s="96">
        <f t="shared" si="527"/>
        <v>1</v>
      </c>
      <c r="N16667" s="273"/>
    </row>
    <row r="16668" spans="11:14" x14ac:dyDescent="0.25">
      <c r="K16668" s="180">
        <f t="shared" si="526"/>
        <v>0</v>
      </c>
      <c r="M16668" s="96">
        <f t="shared" si="527"/>
        <v>1</v>
      </c>
      <c r="N16668" s="273"/>
    </row>
    <row r="16669" spans="11:14" x14ac:dyDescent="0.25">
      <c r="K16669" s="180">
        <f t="shared" si="526"/>
        <v>0</v>
      </c>
      <c r="M16669" s="96">
        <f t="shared" si="527"/>
        <v>1</v>
      </c>
      <c r="N16669" s="273"/>
    </row>
    <row r="16670" spans="11:14" x14ac:dyDescent="0.25">
      <c r="K16670" s="180">
        <f t="shared" si="526"/>
        <v>0</v>
      </c>
      <c r="M16670" s="96">
        <f t="shared" si="527"/>
        <v>1</v>
      </c>
      <c r="N16670" s="273"/>
    </row>
    <row r="16671" spans="11:14" x14ac:dyDescent="0.25">
      <c r="K16671" s="180">
        <f t="shared" si="526"/>
        <v>0</v>
      </c>
      <c r="M16671" s="96">
        <f t="shared" si="527"/>
        <v>1</v>
      </c>
      <c r="N16671" s="273"/>
    </row>
    <row r="16672" spans="11:14" x14ac:dyDescent="0.25">
      <c r="K16672" s="180">
        <f t="shared" si="526"/>
        <v>0</v>
      </c>
      <c r="M16672" s="96">
        <f t="shared" si="527"/>
        <v>1</v>
      </c>
      <c r="N16672" s="273"/>
    </row>
    <row r="16673" spans="11:14" x14ac:dyDescent="0.25">
      <c r="K16673" s="180">
        <f t="shared" si="526"/>
        <v>0</v>
      </c>
      <c r="M16673" s="96">
        <f t="shared" si="527"/>
        <v>1</v>
      </c>
      <c r="N16673" s="273"/>
    </row>
    <row r="16674" spans="11:14" x14ac:dyDescent="0.25">
      <c r="K16674" s="180">
        <f t="shared" si="526"/>
        <v>0</v>
      </c>
      <c r="M16674" s="96">
        <f t="shared" si="527"/>
        <v>1</v>
      </c>
      <c r="N16674" s="273"/>
    </row>
    <row r="16675" spans="11:14" x14ac:dyDescent="0.25">
      <c r="K16675" s="180">
        <f t="shared" si="526"/>
        <v>0</v>
      </c>
      <c r="M16675" s="96">
        <f t="shared" si="527"/>
        <v>1</v>
      </c>
      <c r="N16675" s="273"/>
    </row>
    <row r="16676" spans="11:14" x14ac:dyDescent="0.25">
      <c r="K16676" s="180">
        <f t="shared" si="526"/>
        <v>0</v>
      </c>
      <c r="M16676" s="96">
        <f t="shared" si="527"/>
        <v>1</v>
      </c>
      <c r="N16676" s="273"/>
    </row>
    <row r="16677" spans="11:14" x14ac:dyDescent="0.25">
      <c r="K16677" s="180">
        <f t="shared" si="526"/>
        <v>0</v>
      </c>
      <c r="M16677" s="96">
        <f t="shared" si="527"/>
        <v>1</v>
      </c>
      <c r="N16677" s="273"/>
    </row>
    <row r="16678" spans="11:14" x14ac:dyDescent="0.25">
      <c r="K16678" s="180">
        <f t="shared" si="526"/>
        <v>0</v>
      </c>
      <c r="M16678" s="96">
        <f t="shared" si="527"/>
        <v>1</v>
      </c>
      <c r="N16678" s="273"/>
    </row>
    <row r="16679" spans="11:14" x14ac:dyDescent="0.25">
      <c r="K16679" s="180">
        <f t="shared" si="526"/>
        <v>0</v>
      </c>
      <c r="M16679" s="96">
        <f t="shared" si="527"/>
        <v>1</v>
      </c>
      <c r="N16679" s="273"/>
    </row>
    <row r="16680" spans="11:14" x14ac:dyDescent="0.25">
      <c r="K16680" s="180">
        <f t="shared" si="526"/>
        <v>0</v>
      </c>
      <c r="M16680" s="96">
        <f t="shared" si="527"/>
        <v>1</v>
      </c>
      <c r="N16680" s="273"/>
    </row>
    <row r="16681" spans="11:14" x14ac:dyDescent="0.25">
      <c r="K16681" s="180">
        <f t="shared" si="526"/>
        <v>0</v>
      </c>
      <c r="M16681" s="96">
        <f t="shared" si="527"/>
        <v>1</v>
      </c>
      <c r="N16681" s="273"/>
    </row>
    <row r="16682" spans="11:14" x14ac:dyDescent="0.25">
      <c r="K16682" s="180">
        <f t="shared" ref="K16682:K16745" si="528">IF(ctConta="",K16681+F16682,IF(I16682=ctConta,K16681+F16682,K16681))</f>
        <v>0</v>
      </c>
      <c r="M16682" s="96">
        <f t="shared" si="527"/>
        <v>1</v>
      </c>
      <c r="N16682" s="273"/>
    </row>
    <row r="16683" spans="11:14" x14ac:dyDescent="0.25">
      <c r="K16683" s="180">
        <f t="shared" si="528"/>
        <v>0</v>
      </c>
      <c r="M16683" s="96">
        <f t="shared" si="527"/>
        <v>1</v>
      </c>
      <c r="N16683" s="273"/>
    </row>
    <row r="16684" spans="11:14" x14ac:dyDescent="0.25">
      <c r="K16684" s="180">
        <f t="shared" si="528"/>
        <v>0</v>
      </c>
      <c r="M16684" s="96">
        <f t="shared" si="527"/>
        <v>1</v>
      </c>
      <c r="N16684" s="273"/>
    </row>
    <row r="16685" spans="11:14" x14ac:dyDescent="0.25">
      <c r="K16685" s="180">
        <f t="shared" si="528"/>
        <v>0</v>
      </c>
      <c r="M16685" s="96">
        <f t="shared" si="527"/>
        <v>1</v>
      </c>
      <c r="N16685" s="273"/>
    </row>
    <row r="16686" spans="11:14" x14ac:dyDescent="0.25">
      <c r="K16686" s="180">
        <f t="shared" si="528"/>
        <v>0</v>
      </c>
      <c r="M16686" s="96">
        <f t="shared" si="527"/>
        <v>1</v>
      </c>
      <c r="N16686" s="273"/>
    </row>
    <row r="16687" spans="11:14" x14ac:dyDescent="0.25">
      <c r="K16687" s="180">
        <f t="shared" si="528"/>
        <v>0</v>
      </c>
      <c r="M16687" s="96">
        <f t="shared" si="527"/>
        <v>1</v>
      </c>
      <c r="N16687" s="273"/>
    </row>
    <row r="16688" spans="11:14" x14ac:dyDescent="0.25">
      <c r="K16688" s="180">
        <f t="shared" si="528"/>
        <v>0</v>
      </c>
      <c r="M16688" s="96">
        <f t="shared" si="527"/>
        <v>1</v>
      </c>
      <c r="N16688" s="273"/>
    </row>
    <row r="16689" spans="11:14" x14ac:dyDescent="0.25">
      <c r="K16689" s="180">
        <f t="shared" si="528"/>
        <v>0</v>
      </c>
      <c r="M16689" s="96">
        <f t="shared" si="527"/>
        <v>1</v>
      </c>
      <c r="N16689" s="273"/>
    </row>
    <row r="16690" spans="11:14" x14ac:dyDescent="0.25">
      <c r="K16690" s="180">
        <f t="shared" si="528"/>
        <v>0</v>
      </c>
      <c r="M16690" s="96">
        <f t="shared" si="527"/>
        <v>1</v>
      </c>
      <c r="N16690" s="273"/>
    </row>
    <row r="16691" spans="11:14" x14ac:dyDescent="0.25">
      <c r="K16691" s="180">
        <f t="shared" si="528"/>
        <v>0</v>
      </c>
      <c r="M16691" s="96">
        <f t="shared" si="527"/>
        <v>1</v>
      </c>
      <c r="N16691" s="273"/>
    </row>
    <row r="16692" spans="11:14" x14ac:dyDescent="0.25">
      <c r="K16692" s="180">
        <f t="shared" si="528"/>
        <v>0</v>
      </c>
      <c r="M16692" s="96">
        <f t="shared" si="527"/>
        <v>1</v>
      </c>
      <c r="N16692" s="273"/>
    </row>
    <row r="16693" spans="11:14" x14ac:dyDescent="0.25">
      <c r="K16693" s="180">
        <f t="shared" si="528"/>
        <v>0</v>
      </c>
      <c r="M16693" s="96">
        <f t="shared" si="527"/>
        <v>1</v>
      </c>
      <c r="N16693" s="273"/>
    </row>
    <row r="16694" spans="11:14" x14ac:dyDescent="0.25">
      <c r="K16694" s="180">
        <f t="shared" si="528"/>
        <v>0</v>
      </c>
      <c r="M16694" s="96">
        <f t="shared" si="527"/>
        <v>1</v>
      </c>
      <c r="N16694" s="273"/>
    </row>
    <row r="16695" spans="11:14" x14ac:dyDescent="0.25">
      <c r="K16695" s="180">
        <f t="shared" si="528"/>
        <v>0</v>
      </c>
      <c r="M16695" s="96">
        <f t="shared" si="527"/>
        <v>1</v>
      </c>
      <c r="N16695" s="273"/>
    </row>
    <row r="16696" spans="11:14" x14ac:dyDescent="0.25">
      <c r="K16696" s="180">
        <f t="shared" si="528"/>
        <v>0</v>
      </c>
      <c r="M16696" s="96">
        <f t="shared" si="527"/>
        <v>1</v>
      </c>
      <c r="N16696" s="273"/>
    </row>
    <row r="16697" spans="11:14" x14ac:dyDescent="0.25">
      <c r="K16697" s="180">
        <f t="shared" si="528"/>
        <v>0</v>
      </c>
      <c r="M16697" s="96">
        <f t="shared" si="527"/>
        <v>1</v>
      </c>
      <c r="N16697" s="273"/>
    </row>
    <row r="16698" spans="11:14" x14ac:dyDescent="0.25">
      <c r="K16698" s="180">
        <f t="shared" si="528"/>
        <v>0</v>
      </c>
      <c r="M16698" s="96">
        <f t="shared" si="527"/>
        <v>1</v>
      </c>
      <c r="N16698" s="273"/>
    </row>
    <row r="16699" spans="11:14" x14ac:dyDescent="0.25">
      <c r="K16699" s="180">
        <f t="shared" si="528"/>
        <v>0</v>
      </c>
      <c r="M16699" s="96">
        <f t="shared" si="527"/>
        <v>1</v>
      </c>
      <c r="N16699" s="273"/>
    </row>
    <row r="16700" spans="11:14" x14ac:dyDescent="0.25">
      <c r="K16700" s="180">
        <f t="shared" si="528"/>
        <v>0</v>
      </c>
      <c r="M16700" s="96">
        <f t="shared" si="527"/>
        <v>1</v>
      </c>
      <c r="N16700" s="273"/>
    </row>
    <row r="16701" spans="11:14" x14ac:dyDescent="0.25">
      <c r="K16701" s="180">
        <f t="shared" si="528"/>
        <v>0</v>
      </c>
      <c r="M16701" s="96">
        <f t="shared" si="527"/>
        <v>1</v>
      </c>
      <c r="N16701" s="273"/>
    </row>
    <row r="16702" spans="11:14" x14ac:dyDescent="0.25">
      <c r="K16702" s="180">
        <f t="shared" si="528"/>
        <v>0</v>
      </c>
      <c r="M16702" s="96">
        <f t="shared" si="527"/>
        <v>1</v>
      </c>
      <c r="N16702" s="273"/>
    </row>
    <row r="16703" spans="11:14" x14ac:dyDescent="0.25">
      <c r="K16703" s="180">
        <f t="shared" si="528"/>
        <v>0</v>
      </c>
      <c r="M16703" s="96">
        <f t="shared" si="527"/>
        <v>1</v>
      </c>
      <c r="N16703" s="273"/>
    </row>
    <row r="16704" spans="11:14" x14ac:dyDescent="0.25">
      <c r="K16704" s="180">
        <f t="shared" si="528"/>
        <v>0</v>
      </c>
      <c r="M16704" s="96">
        <f t="shared" si="527"/>
        <v>1</v>
      </c>
      <c r="N16704" s="273"/>
    </row>
    <row r="16705" spans="11:14" x14ac:dyDescent="0.25">
      <c r="K16705" s="180">
        <f t="shared" si="528"/>
        <v>0</v>
      </c>
      <c r="M16705" s="96">
        <f t="shared" si="527"/>
        <v>1</v>
      </c>
      <c r="N16705" s="273"/>
    </row>
    <row r="16706" spans="11:14" x14ac:dyDescent="0.25">
      <c r="K16706" s="180">
        <f t="shared" si="528"/>
        <v>0</v>
      </c>
      <c r="M16706" s="96">
        <f t="shared" si="527"/>
        <v>1</v>
      </c>
      <c r="N16706" s="273"/>
    </row>
    <row r="16707" spans="11:14" x14ac:dyDescent="0.25">
      <c r="K16707" s="180">
        <f t="shared" si="528"/>
        <v>0</v>
      </c>
      <c r="M16707" s="96">
        <f t="shared" si="527"/>
        <v>1</v>
      </c>
      <c r="N16707" s="273"/>
    </row>
    <row r="16708" spans="11:14" x14ac:dyDescent="0.25">
      <c r="K16708" s="180">
        <f t="shared" si="528"/>
        <v>0</v>
      </c>
      <c r="M16708" s="96">
        <f t="shared" si="527"/>
        <v>1</v>
      </c>
      <c r="N16708" s="273"/>
    </row>
    <row r="16709" spans="11:14" x14ac:dyDescent="0.25">
      <c r="K16709" s="180">
        <f t="shared" si="528"/>
        <v>0</v>
      </c>
      <c r="M16709" s="96">
        <f t="shared" si="527"/>
        <v>1</v>
      </c>
      <c r="N16709" s="273"/>
    </row>
    <row r="16710" spans="11:14" x14ac:dyDescent="0.25">
      <c r="K16710" s="180">
        <f t="shared" si="528"/>
        <v>0</v>
      </c>
      <c r="M16710" s="96">
        <f t="shared" si="527"/>
        <v>1</v>
      </c>
      <c r="N16710" s="273"/>
    </row>
    <row r="16711" spans="11:14" x14ac:dyDescent="0.25">
      <c r="K16711" s="180">
        <f t="shared" si="528"/>
        <v>0</v>
      </c>
      <c r="M16711" s="96">
        <f t="shared" si="527"/>
        <v>1</v>
      </c>
      <c r="N16711" s="273"/>
    </row>
    <row r="16712" spans="11:14" x14ac:dyDescent="0.25">
      <c r="K16712" s="180">
        <f t="shared" si="528"/>
        <v>0</v>
      </c>
      <c r="M16712" s="96">
        <f t="shared" si="527"/>
        <v>1</v>
      </c>
      <c r="N16712" s="273"/>
    </row>
    <row r="16713" spans="11:14" x14ac:dyDescent="0.25">
      <c r="K16713" s="180">
        <f t="shared" si="528"/>
        <v>0</v>
      </c>
      <c r="M16713" s="96">
        <f t="shared" si="527"/>
        <v>1</v>
      </c>
      <c r="N16713" s="273"/>
    </row>
    <row r="16714" spans="11:14" x14ac:dyDescent="0.25">
      <c r="K16714" s="180">
        <f t="shared" si="528"/>
        <v>0</v>
      </c>
      <c r="M16714" s="96">
        <f t="shared" si="527"/>
        <v>1</v>
      </c>
      <c r="N16714" s="273"/>
    </row>
    <row r="16715" spans="11:14" x14ac:dyDescent="0.25">
      <c r="K16715" s="180">
        <f t="shared" si="528"/>
        <v>0</v>
      </c>
      <c r="M16715" s="96">
        <f t="shared" si="527"/>
        <v>1</v>
      </c>
      <c r="N16715" s="273"/>
    </row>
    <row r="16716" spans="11:14" x14ac:dyDescent="0.25">
      <c r="K16716" s="180">
        <f t="shared" si="528"/>
        <v>0</v>
      </c>
      <c r="M16716" s="96">
        <f t="shared" si="527"/>
        <v>1</v>
      </c>
      <c r="N16716" s="273"/>
    </row>
    <row r="16717" spans="11:14" x14ac:dyDescent="0.25">
      <c r="K16717" s="180">
        <f t="shared" si="528"/>
        <v>0</v>
      </c>
      <c r="M16717" s="96">
        <f t="shared" si="527"/>
        <v>1</v>
      </c>
      <c r="N16717" s="273"/>
    </row>
    <row r="16718" spans="11:14" x14ac:dyDescent="0.25">
      <c r="K16718" s="180">
        <f t="shared" si="528"/>
        <v>0</v>
      </c>
      <c r="M16718" s="96">
        <f t="shared" si="527"/>
        <v>1</v>
      </c>
      <c r="N16718" s="273"/>
    </row>
    <row r="16719" spans="11:14" x14ac:dyDescent="0.25">
      <c r="K16719" s="180">
        <f t="shared" si="528"/>
        <v>0</v>
      </c>
      <c r="M16719" s="96">
        <f t="shared" si="527"/>
        <v>1</v>
      </c>
      <c r="N16719" s="273"/>
    </row>
    <row r="16720" spans="11:14" x14ac:dyDescent="0.25">
      <c r="K16720" s="180">
        <f t="shared" si="528"/>
        <v>0</v>
      </c>
      <c r="M16720" s="96">
        <f t="shared" si="527"/>
        <v>1</v>
      </c>
      <c r="N16720" s="273"/>
    </row>
    <row r="16721" spans="11:14" x14ac:dyDescent="0.25">
      <c r="K16721" s="180">
        <f t="shared" si="528"/>
        <v>0</v>
      </c>
      <c r="M16721" s="96">
        <f t="shared" ref="M16721:M16784" si="529">UltimoDia(D16721)</f>
        <v>1</v>
      </c>
      <c r="N16721" s="273"/>
    </row>
    <row r="16722" spans="11:14" x14ac:dyDescent="0.25">
      <c r="K16722" s="180">
        <f t="shared" si="528"/>
        <v>0</v>
      </c>
      <c r="M16722" s="96">
        <f t="shared" si="529"/>
        <v>1</v>
      </c>
      <c r="N16722" s="273"/>
    </row>
    <row r="16723" spans="11:14" x14ac:dyDescent="0.25">
      <c r="K16723" s="180">
        <f t="shared" si="528"/>
        <v>0</v>
      </c>
      <c r="M16723" s="96">
        <f t="shared" si="529"/>
        <v>1</v>
      </c>
      <c r="N16723" s="273"/>
    </row>
    <row r="16724" spans="11:14" x14ac:dyDescent="0.25">
      <c r="K16724" s="180">
        <f t="shared" si="528"/>
        <v>0</v>
      </c>
      <c r="M16724" s="96">
        <f t="shared" si="529"/>
        <v>1</v>
      </c>
      <c r="N16724" s="273"/>
    </row>
    <row r="16725" spans="11:14" x14ac:dyDescent="0.25">
      <c r="K16725" s="180">
        <f t="shared" si="528"/>
        <v>0</v>
      </c>
      <c r="M16725" s="96">
        <f t="shared" si="529"/>
        <v>1</v>
      </c>
      <c r="N16725" s="273"/>
    </row>
    <row r="16726" spans="11:14" x14ac:dyDescent="0.25">
      <c r="K16726" s="180">
        <f t="shared" si="528"/>
        <v>0</v>
      </c>
      <c r="M16726" s="96">
        <f t="shared" si="529"/>
        <v>1</v>
      </c>
      <c r="N16726" s="273"/>
    </row>
    <row r="16727" spans="11:14" x14ac:dyDescent="0.25">
      <c r="K16727" s="180">
        <f t="shared" si="528"/>
        <v>0</v>
      </c>
      <c r="M16727" s="96">
        <f t="shared" si="529"/>
        <v>1</v>
      </c>
      <c r="N16727" s="273"/>
    </row>
    <row r="16728" spans="11:14" x14ac:dyDescent="0.25">
      <c r="K16728" s="180">
        <f t="shared" si="528"/>
        <v>0</v>
      </c>
      <c r="M16728" s="96">
        <f t="shared" si="529"/>
        <v>1</v>
      </c>
      <c r="N16728" s="273"/>
    </row>
    <row r="16729" spans="11:14" x14ac:dyDescent="0.25">
      <c r="K16729" s="180">
        <f t="shared" si="528"/>
        <v>0</v>
      </c>
      <c r="M16729" s="96">
        <f t="shared" si="529"/>
        <v>1</v>
      </c>
      <c r="N16729" s="273"/>
    </row>
    <row r="16730" spans="11:14" x14ac:dyDescent="0.25">
      <c r="K16730" s="180">
        <f t="shared" si="528"/>
        <v>0</v>
      </c>
      <c r="M16730" s="96">
        <f t="shared" si="529"/>
        <v>1</v>
      </c>
      <c r="N16730" s="273"/>
    </row>
    <row r="16731" spans="11:14" x14ac:dyDescent="0.25">
      <c r="K16731" s="180">
        <f t="shared" si="528"/>
        <v>0</v>
      </c>
      <c r="M16731" s="96">
        <f t="shared" si="529"/>
        <v>1</v>
      </c>
      <c r="N16731" s="273"/>
    </row>
    <row r="16732" spans="11:14" x14ac:dyDescent="0.25">
      <c r="K16732" s="180">
        <f t="shared" si="528"/>
        <v>0</v>
      </c>
      <c r="M16732" s="96">
        <f t="shared" si="529"/>
        <v>1</v>
      </c>
      <c r="N16732" s="273"/>
    </row>
    <row r="16733" spans="11:14" x14ac:dyDescent="0.25">
      <c r="K16733" s="180">
        <f t="shared" si="528"/>
        <v>0</v>
      </c>
      <c r="M16733" s="96">
        <f t="shared" si="529"/>
        <v>1</v>
      </c>
      <c r="N16733" s="273"/>
    </row>
    <row r="16734" spans="11:14" x14ac:dyDescent="0.25">
      <c r="K16734" s="180">
        <f t="shared" si="528"/>
        <v>0</v>
      </c>
      <c r="M16734" s="96">
        <f t="shared" si="529"/>
        <v>1</v>
      </c>
      <c r="N16734" s="273"/>
    </row>
    <row r="16735" spans="11:14" x14ac:dyDescent="0.25">
      <c r="K16735" s="180">
        <f t="shared" si="528"/>
        <v>0</v>
      </c>
      <c r="M16735" s="96">
        <f t="shared" si="529"/>
        <v>1</v>
      </c>
      <c r="N16735" s="273"/>
    </row>
    <row r="16736" spans="11:14" x14ac:dyDescent="0.25">
      <c r="K16736" s="180">
        <f t="shared" si="528"/>
        <v>0</v>
      </c>
      <c r="M16736" s="96">
        <f t="shared" si="529"/>
        <v>1</v>
      </c>
      <c r="N16736" s="273"/>
    </row>
    <row r="16737" spans="11:14" x14ac:dyDescent="0.25">
      <c r="K16737" s="180">
        <f t="shared" si="528"/>
        <v>0</v>
      </c>
      <c r="M16737" s="96">
        <f t="shared" si="529"/>
        <v>1</v>
      </c>
      <c r="N16737" s="273"/>
    </row>
    <row r="16738" spans="11:14" x14ac:dyDescent="0.25">
      <c r="K16738" s="180">
        <f t="shared" si="528"/>
        <v>0</v>
      </c>
      <c r="M16738" s="96">
        <f t="shared" si="529"/>
        <v>1</v>
      </c>
      <c r="N16738" s="273"/>
    </row>
    <row r="16739" spans="11:14" x14ac:dyDescent="0.25">
      <c r="K16739" s="180">
        <f t="shared" si="528"/>
        <v>0</v>
      </c>
      <c r="M16739" s="96">
        <f t="shared" si="529"/>
        <v>1</v>
      </c>
      <c r="N16739" s="273"/>
    </row>
    <row r="16740" spans="11:14" x14ac:dyDescent="0.25">
      <c r="K16740" s="180">
        <f t="shared" si="528"/>
        <v>0</v>
      </c>
      <c r="M16740" s="96">
        <f t="shared" si="529"/>
        <v>1</v>
      </c>
      <c r="N16740" s="273"/>
    </row>
    <row r="16741" spans="11:14" x14ac:dyDescent="0.25">
      <c r="K16741" s="180">
        <f t="shared" si="528"/>
        <v>0</v>
      </c>
      <c r="M16741" s="96">
        <f t="shared" si="529"/>
        <v>1</v>
      </c>
      <c r="N16741" s="273"/>
    </row>
    <row r="16742" spans="11:14" x14ac:dyDescent="0.25">
      <c r="K16742" s="180">
        <f t="shared" si="528"/>
        <v>0</v>
      </c>
      <c r="M16742" s="96">
        <f t="shared" si="529"/>
        <v>1</v>
      </c>
      <c r="N16742" s="273"/>
    </row>
    <row r="16743" spans="11:14" x14ac:dyDescent="0.25">
      <c r="K16743" s="180">
        <f t="shared" si="528"/>
        <v>0</v>
      </c>
      <c r="M16743" s="96">
        <f t="shared" si="529"/>
        <v>1</v>
      </c>
      <c r="N16743" s="273"/>
    </row>
    <row r="16744" spans="11:14" x14ac:dyDescent="0.25">
      <c r="K16744" s="180">
        <f t="shared" si="528"/>
        <v>0</v>
      </c>
      <c r="M16744" s="96">
        <f t="shared" si="529"/>
        <v>1</v>
      </c>
      <c r="N16744" s="273"/>
    </row>
    <row r="16745" spans="11:14" x14ac:dyDescent="0.25">
      <c r="K16745" s="180">
        <f t="shared" si="528"/>
        <v>0</v>
      </c>
      <c r="M16745" s="96">
        <f t="shared" si="529"/>
        <v>1</v>
      </c>
      <c r="N16745" s="273"/>
    </row>
    <row r="16746" spans="11:14" x14ac:dyDescent="0.25">
      <c r="K16746" s="180">
        <f t="shared" ref="K16746:K16809" si="530">IF(ctConta="",K16745+F16746,IF(I16746=ctConta,K16745+F16746,K16745))</f>
        <v>0</v>
      </c>
      <c r="M16746" s="96">
        <f t="shared" si="529"/>
        <v>1</v>
      </c>
      <c r="N16746" s="273"/>
    </row>
    <row r="16747" spans="11:14" x14ac:dyDescent="0.25">
      <c r="K16747" s="180">
        <f t="shared" si="530"/>
        <v>0</v>
      </c>
      <c r="M16747" s="96">
        <f t="shared" si="529"/>
        <v>1</v>
      </c>
      <c r="N16747" s="273"/>
    </row>
    <row r="16748" spans="11:14" x14ac:dyDescent="0.25">
      <c r="K16748" s="180">
        <f t="shared" si="530"/>
        <v>0</v>
      </c>
      <c r="M16748" s="96">
        <f t="shared" si="529"/>
        <v>1</v>
      </c>
      <c r="N16748" s="273"/>
    </row>
    <row r="16749" spans="11:14" x14ac:dyDescent="0.25">
      <c r="K16749" s="180">
        <f t="shared" si="530"/>
        <v>0</v>
      </c>
      <c r="M16749" s="96">
        <f t="shared" si="529"/>
        <v>1</v>
      </c>
      <c r="N16749" s="273"/>
    </row>
    <row r="16750" spans="11:14" x14ac:dyDescent="0.25">
      <c r="K16750" s="180">
        <f t="shared" si="530"/>
        <v>0</v>
      </c>
      <c r="M16750" s="96">
        <f t="shared" si="529"/>
        <v>1</v>
      </c>
      <c r="N16750" s="273"/>
    </row>
    <row r="16751" spans="11:14" x14ac:dyDescent="0.25">
      <c r="K16751" s="180">
        <f t="shared" si="530"/>
        <v>0</v>
      </c>
      <c r="M16751" s="96">
        <f t="shared" si="529"/>
        <v>1</v>
      </c>
      <c r="N16751" s="273"/>
    </row>
    <row r="16752" spans="11:14" x14ac:dyDescent="0.25">
      <c r="K16752" s="180">
        <f t="shared" si="530"/>
        <v>0</v>
      </c>
      <c r="M16752" s="96">
        <f t="shared" si="529"/>
        <v>1</v>
      </c>
      <c r="N16752" s="273"/>
    </row>
    <row r="16753" spans="11:14" x14ac:dyDescent="0.25">
      <c r="K16753" s="180">
        <f t="shared" si="530"/>
        <v>0</v>
      </c>
      <c r="M16753" s="96">
        <f t="shared" si="529"/>
        <v>1</v>
      </c>
      <c r="N16753" s="273"/>
    </row>
    <row r="16754" spans="11:14" x14ac:dyDescent="0.25">
      <c r="K16754" s="180">
        <f t="shared" si="530"/>
        <v>0</v>
      </c>
      <c r="M16754" s="96">
        <f t="shared" si="529"/>
        <v>1</v>
      </c>
      <c r="N16754" s="273"/>
    </row>
    <row r="16755" spans="11:14" x14ac:dyDescent="0.25">
      <c r="K16755" s="180">
        <f t="shared" si="530"/>
        <v>0</v>
      </c>
      <c r="M16755" s="96">
        <f t="shared" si="529"/>
        <v>1</v>
      </c>
      <c r="N16755" s="273"/>
    </row>
    <row r="16756" spans="11:14" x14ac:dyDescent="0.25">
      <c r="K16756" s="180">
        <f t="shared" si="530"/>
        <v>0</v>
      </c>
      <c r="M16756" s="96">
        <f t="shared" si="529"/>
        <v>1</v>
      </c>
      <c r="N16756" s="273"/>
    </row>
    <row r="16757" spans="11:14" x14ac:dyDescent="0.25">
      <c r="K16757" s="180">
        <f t="shared" si="530"/>
        <v>0</v>
      </c>
      <c r="M16757" s="96">
        <f t="shared" si="529"/>
        <v>1</v>
      </c>
      <c r="N16757" s="273"/>
    </row>
    <row r="16758" spans="11:14" x14ac:dyDescent="0.25">
      <c r="K16758" s="180">
        <f t="shared" si="530"/>
        <v>0</v>
      </c>
      <c r="M16758" s="96">
        <f t="shared" si="529"/>
        <v>1</v>
      </c>
      <c r="N16758" s="273"/>
    </row>
    <row r="16759" spans="11:14" x14ac:dyDescent="0.25">
      <c r="K16759" s="180">
        <f t="shared" si="530"/>
        <v>0</v>
      </c>
      <c r="M16759" s="96">
        <f t="shared" si="529"/>
        <v>1</v>
      </c>
      <c r="N16759" s="273"/>
    </row>
    <row r="16760" spans="11:14" x14ac:dyDescent="0.25">
      <c r="K16760" s="180">
        <f t="shared" si="530"/>
        <v>0</v>
      </c>
      <c r="M16760" s="96">
        <f t="shared" si="529"/>
        <v>1</v>
      </c>
      <c r="N16760" s="273"/>
    </row>
    <row r="16761" spans="11:14" x14ac:dyDescent="0.25">
      <c r="K16761" s="180">
        <f t="shared" si="530"/>
        <v>0</v>
      </c>
      <c r="M16761" s="96">
        <f t="shared" si="529"/>
        <v>1</v>
      </c>
      <c r="N16761" s="273"/>
    </row>
    <row r="16762" spans="11:14" x14ac:dyDescent="0.25">
      <c r="K16762" s="180">
        <f t="shared" si="530"/>
        <v>0</v>
      </c>
      <c r="M16762" s="96">
        <f t="shared" si="529"/>
        <v>1</v>
      </c>
      <c r="N16762" s="273"/>
    </row>
    <row r="16763" spans="11:14" x14ac:dyDescent="0.25">
      <c r="K16763" s="180">
        <f t="shared" si="530"/>
        <v>0</v>
      </c>
      <c r="M16763" s="96">
        <f t="shared" si="529"/>
        <v>1</v>
      </c>
      <c r="N16763" s="273"/>
    </row>
    <row r="16764" spans="11:14" x14ac:dyDescent="0.25">
      <c r="K16764" s="180">
        <f t="shared" si="530"/>
        <v>0</v>
      </c>
      <c r="M16764" s="96">
        <f t="shared" si="529"/>
        <v>1</v>
      </c>
      <c r="N16764" s="273"/>
    </row>
    <row r="16765" spans="11:14" x14ac:dyDescent="0.25">
      <c r="K16765" s="180">
        <f t="shared" si="530"/>
        <v>0</v>
      </c>
      <c r="M16765" s="96">
        <f t="shared" si="529"/>
        <v>1</v>
      </c>
      <c r="N16765" s="273"/>
    </row>
    <row r="16766" spans="11:14" x14ac:dyDescent="0.25">
      <c r="K16766" s="180">
        <f t="shared" si="530"/>
        <v>0</v>
      </c>
      <c r="M16766" s="96">
        <f t="shared" si="529"/>
        <v>1</v>
      </c>
      <c r="N16766" s="273"/>
    </row>
    <row r="16767" spans="11:14" x14ac:dyDescent="0.25">
      <c r="K16767" s="180">
        <f t="shared" si="530"/>
        <v>0</v>
      </c>
      <c r="M16767" s="96">
        <f t="shared" si="529"/>
        <v>1</v>
      </c>
      <c r="N16767" s="273"/>
    </row>
    <row r="16768" spans="11:14" x14ac:dyDescent="0.25">
      <c r="K16768" s="180">
        <f t="shared" si="530"/>
        <v>0</v>
      </c>
      <c r="M16768" s="96">
        <f t="shared" si="529"/>
        <v>1</v>
      </c>
      <c r="N16768" s="273"/>
    </row>
    <row r="16769" spans="11:14" x14ac:dyDescent="0.25">
      <c r="K16769" s="180">
        <f t="shared" si="530"/>
        <v>0</v>
      </c>
      <c r="M16769" s="96">
        <f t="shared" si="529"/>
        <v>1</v>
      </c>
      <c r="N16769" s="273"/>
    </row>
    <row r="16770" spans="11:14" x14ac:dyDescent="0.25">
      <c r="K16770" s="180">
        <f t="shared" si="530"/>
        <v>0</v>
      </c>
      <c r="M16770" s="96">
        <f t="shared" si="529"/>
        <v>1</v>
      </c>
      <c r="N16770" s="273"/>
    </row>
    <row r="16771" spans="11:14" x14ac:dyDescent="0.25">
      <c r="K16771" s="180">
        <f t="shared" si="530"/>
        <v>0</v>
      </c>
      <c r="M16771" s="96">
        <f t="shared" si="529"/>
        <v>1</v>
      </c>
      <c r="N16771" s="273"/>
    </row>
    <row r="16772" spans="11:14" x14ac:dyDescent="0.25">
      <c r="K16772" s="180">
        <f t="shared" si="530"/>
        <v>0</v>
      </c>
      <c r="M16772" s="96">
        <f t="shared" si="529"/>
        <v>1</v>
      </c>
      <c r="N16772" s="273"/>
    </row>
    <row r="16773" spans="11:14" x14ac:dyDescent="0.25">
      <c r="K16773" s="180">
        <f t="shared" si="530"/>
        <v>0</v>
      </c>
      <c r="M16773" s="96">
        <f t="shared" si="529"/>
        <v>1</v>
      </c>
      <c r="N16773" s="273"/>
    </row>
    <row r="16774" spans="11:14" x14ac:dyDescent="0.25">
      <c r="K16774" s="180">
        <f t="shared" si="530"/>
        <v>0</v>
      </c>
      <c r="M16774" s="96">
        <f t="shared" si="529"/>
        <v>1</v>
      </c>
      <c r="N16774" s="273"/>
    </row>
    <row r="16775" spans="11:14" x14ac:dyDescent="0.25">
      <c r="K16775" s="180">
        <f t="shared" si="530"/>
        <v>0</v>
      </c>
      <c r="M16775" s="96">
        <f t="shared" si="529"/>
        <v>1</v>
      </c>
      <c r="N16775" s="273"/>
    </row>
    <row r="16776" spans="11:14" x14ac:dyDescent="0.25">
      <c r="K16776" s="180">
        <f t="shared" si="530"/>
        <v>0</v>
      </c>
      <c r="M16776" s="96">
        <f t="shared" si="529"/>
        <v>1</v>
      </c>
      <c r="N16776" s="273"/>
    </row>
    <row r="16777" spans="11:14" x14ac:dyDescent="0.25">
      <c r="K16777" s="180">
        <f t="shared" si="530"/>
        <v>0</v>
      </c>
      <c r="M16777" s="96">
        <f t="shared" si="529"/>
        <v>1</v>
      </c>
      <c r="N16777" s="273"/>
    </row>
    <row r="16778" spans="11:14" x14ac:dyDescent="0.25">
      <c r="K16778" s="180">
        <f t="shared" si="530"/>
        <v>0</v>
      </c>
      <c r="M16778" s="96">
        <f t="shared" si="529"/>
        <v>1</v>
      </c>
      <c r="N16778" s="273"/>
    </row>
    <row r="16779" spans="11:14" x14ac:dyDescent="0.25">
      <c r="K16779" s="180">
        <f t="shared" si="530"/>
        <v>0</v>
      </c>
      <c r="M16779" s="96">
        <f t="shared" si="529"/>
        <v>1</v>
      </c>
      <c r="N16779" s="273"/>
    </row>
    <row r="16780" spans="11:14" x14ac:dyDescent="0.25">
      <c r="K16780" s="180">
        <f t="shared" si="530"/>
        <v>0</v>
      </c>
      <c r="M16780" s="96">
        <f t="shared" si="529"/>
        <v>1</v>
      </c>
      <c r="N16780" s="273"/>
    </row>
    <row r="16781" spans="11:14" x14ac:dyDescent="0.25">
      <c r="K16781" s="180">
        <f t="shared" si="530"/>
        <v>0</v>
      </c>
      <c r="M16781" s="96">
        <f t="shared" si="529"/>
        <v>1</v>
      </c>
      <c r="N16781" s="273"/>
    </row>
    <row r="16782" spans="11:14" x14ac:dyDescent="0.25">
      <c r="K16782" s="180">
        <f t="shared" si="530"/>
        <v>0</v>
      </c>
      <c r="M16782" s="96">
        <f t="shared" si="529"/>
        <v>1</v>
      </c>
      <c r="N16782" s="273"/>
    </row>
    <row r="16783" spans="11:14" x14ac:dyDescent="0.25">
      <c r="K16783" s="180">
        <f t="shared" si="530"/>
        <v>0</v>
      </c>
      <c r="M16783" s="96">
        <f t="shared" si="529"/>
        <v>1</v>
      </c>
      <c r="N16783" s="273"/>
    </row>
    <row r="16784" spans="11:14" x14ac:dyDescent="0.25">
      <c r="K16784" s="180">
        <f t="shared" si="530"/>
        <v>0</v>
      </c>
      <c r="M16784" s="96">
        <f t="shared" si="529"/>
        <v>1</v>
      </c>
      <c r="N16784" s="273"/>
    </row>
    <row r="16785" spans="11:14" x14ac:dyDescent="0.25">
      <c r="K16785" s="180">
        <f t="shared" si="530"/>
        <v>0</v>
      </c>
      <c r="M16785" s="96">
        <f t="shared" ref="M16785:M16848" si="531">UltimoDia(D16785)</f>
        <v>1</v>
      </c>
      <c r="N16785" s="273"/>
    </row>
    <row r="16786" spans="11:14" x14ac:dyDescent="0.25">
      <c r="K16786" s="180">
        <f t="shared" si="530"/>
        <v>0</v>
      </c>
      <c r="M16786" s="96">
        <f t="shared" si="531"/>
        <v>1</v>
      </c>
      <c r="N16786" s="273"/>
    </row>
    <row r="16787" spans="11:14" x14ac:dyDescent="0.25">
      <c r="K16787" s="180">
        <f t="shared" si="530"/>
        <v>0</v>
      </c>
      <c r="M16787" s="96">
        <f t="shared" si="531"/>
        <v>1</v>
      </c>
      <c r="N16787" s="273"/>
    </row>
    <row r="16788" spans="11:14" x14ac:dyDescent="0.25">
      <c r="K16788" s="180">
        <f t="shared" si="530"/>
        <v>0</v>
      </c>
      <c r="M16788" s="96">
        <f t="shared" si="531"/>
        <v>1</v>
      </c>
      <c r="N16788" s="273"/>
    </row>
    <row r="16789" spans="11:14" x14ac:dyDescent="0.25">
      <c r="K16789" s="180">
        <f t="shared" si="530"/>
        <v>0</v>
      </c>
      <c r="M16789" s="96">
        <f t="shared" si="531"/>
        <v>1</v>
      </c>
      <c r="N16789" s="273"/>
    </row>
    <row r="16790" spans="11:14" x14ac:dyDescent="0.25">
      <c r="K16790" s="180">
        <f t="shared" si="530"/>
        <v>0</v>
      </c>
      <c r="M16790" s="96">
        <f t="shared" si="531"/>
        <v>1</v>
      </c>
      <c r="N16790" s="273"/>
    </row>
    <row r="16791" spans="11:14" x14ac:dyDescent="0.25">
      <c r="K16791" s="180">
        <f t="shared" si="530"/>
        <v>0</v>
      </c>
      <c r="M16791" s="96">
        <f t="shared" si="531"/>
        <v>1</v>
      </c>
      <c r="N16791" s="273"/>
    </row>
    <row r="16792" spans="11:14" x14ac:dyDescent="0.25">
      <c r="K16792" s="180">
        <f t="shared" si="530"/>
        <v>0</v>
      </c>
      <c r="M16792" s="96">
        <f t="shared" si="531"/>
        <v>1</v>
      </c>
      <c r="N16792" s="273"/>
    </row>
    <row r="16793" spans="11:14" x14ac:dyDescent="0.25">
      <c r="K16793" s="180">
        <f t="shared" si="530"/>
        <v>0</v>
      </c>
      <c r="M16793" s="96">
        <f t="shared" si="531"/>
        <v>1</v>
      </c>
      <c r="N16793" s="273"/>
    </row>
    <row r="16794" spans="11:14" x14ac:dyDescent="0.25">
      <c r="K16794" s="180">
        <f t="shared" si="530"/>
        <v>0</v>
      </c>
      <c r="M16794" s="96">
        <f t="shared" si="531"/>
        <v>1</v>
      </c>
      <c r="N16794" s="273"/>
    </row>
    <row r="16795" spans="11:14" x14ac:dyDescent="0.25">
      <c r="K16795" s="180">
        <f t="shared" si="530"/>
        <v>0</v>
      </c>
      <c r="M16795" s="96">
        <f t="shared" si="531"/>
        <v>1</v>
      </c>
      <c r="N16795" s="273"/>
    </row>
    <row r="16796" spans="11:14" x14ac:dyDescent="0.25">
      <c r="K16796" s="180">
        <f t="shared" si="530"/>
        <v>0</v>
      </c>
      <c r="M16796" s="96">
        <f t="shared" si="531"/>
        <v>1</v>
      </c>
      <c r="N16796" s="273"/>
    </row>
    <row r="16797" spans="11:14" x14ac:dyDescent="0.25">
      <c r="K16797" s="180">
        <f t="shared" si="530"/>
        <v>0</v>
      </c>
      <c r="M16797" s="96">
        <f t="shared" si="531"/>
        <v>1</v>
      </c>
      <c r="N16797" s="273"/>
    </row>
    <row r="16798" spans="11:14" x14ac:dyDescent="0.25">
      <c r="K16798" s="180">
        <f t="shared" si="530"/>
        <v>0</v>
      </c>
      <c r="M16798" s="96">
        <f t="shared" si="531"/>
        <v>1</v>
      </c>
      <c r="N16798" s="273"/>
    </row>
    <row r="16799" spans="11:14" x14ac:dyDescent="0.25">
      <c r="K16799" s="180">
        <f t="shared" si="530"/>
        <v>0</v>
      </c>
      <c r="M16799" s="96">
        <f t="shared" si="531"/>
        <v>1</v>
      </c>
      <c r="N16799" s="273"/>
    </row>
    <row r="16800" spans="11:14" x14ac:dyDescent="0.25">
      <c r="K16800" s="180">
        <f t="shared" si="530"/>
        <v>0</v>
      </c>
      <c r="M16800" s="96">
        <f t="shared" si="531"/>
        <v>1</v>
      </c>
      <c r="N16800" s="273"/>
    </row>
    <row r="16801" spans="11:14" x14ac:dyDescent="0.25">
      <c r="K16801" s="180">
        <f t="shared" si="530"/>
        <v>0</v>
      </c>
      <c r="M16801" s="96">
        <f t="shared" si="531"/>
        <v>1</v>
      </c>
      <c r="N16801" s="273"/>
    </row>
    <row r="16802" spans="11:14" x14ac:dyDescent="0.25">
      <c r="K16802" s="180">
        <f t="shared" si="530"/>
        <v>0</v>
      </c>
      <c r="M16802" s="96">
        <f t="shared" si="531"/>
        <v>1</v>
      </c>
      <c r="N16802" s="273"/>
    </row>
    <row r="16803" spans="11:14" x14ac:dyDescent="0.25">
      <c r="K16803" s="180">
        <f t="shared" si="530"/>
        <v>0</v>
      </c>
      <c r="M16803" s="96">
        <f t="shared" si="531"/>
        <v>1</v>
      </c>
      <c r="N16803" s="273"/>
    </row>
    <row r="16804" spans="11:14" x14ac:dyDescent="0.25">
      <c r="K16804" s="180">
        <f t="shared" si="530"/>
        <v>0</v>
      </c>
      <c r="M16804" s="96">
        <f t="shared" si="531"/>
        <v>1</v>
      </c>
      <c r="N16804" s="273"/>
    </row>
    <row r="16805" spans="11:14" x14ac:dyDescent="0.25">
      <c r="K16805" s="180">
        <f t="shared" si="530"/>
        <v>0</v>
      </c>
      <c r="M16805" s="96">
        <f t="shared" si="531"/>
        <v>1</v>
      </c>
      <c r="N16805" s="273"/>
    </row>
    <row r="16806" spans="11:14" x14ac:dyDescent="0.25">
      <c r="K16806" s="180">
        <f t="shared" si="530"/>
        <v>0</v>
      </c>
      <c r="M16806" s="96">
        <f t="shared" si="531"/>
        <v>1</v>
      </c>
      <c r="N16806" s="273"/>
    </row>
    <row r="16807" spans="11:14" x14ac:dyDescent="0.25">
      <c r="K16807" s="180">
        <f t="shared" si="530"/>
        <v>0</v>
      </c>
      <c r="M16807" s="96">
        <f t="shared" si="531"/>
        <v>1</v>
      </c>
      <c r="N16807" s="273"/>
    </row>
    <row r="16808" spans="11:14" x14ac:dyDescent="0.25">
      <c r="K16808" s="180">
        <f t="shared" si="530"/>
        <v>0</v>
      </c>
      <c r="M16808" s="96">
        <f t="shared" si="531"/>
        <v>1</v>
      </c>
      <c r="N16808" s="273"/>
    </row>
    <row r="16809" spans="11:14" x14ac:dyDescent="0.25">
      <c r="K16809" s="180">
        <f t="shared" si="530"/>
        <v>0</v>
      </c>
      <c r="M16809" s="96">
        <f t="shared" si="531"/>
        <v>1</v>
      </c>
      <c r="N16809" s="273"/>
    </row>
    <row r="16810" spans="11:14" x14ac:dyDescent="0.25">
      <c r="K16810" s="180">
        <f t="shared" ref="K16810:K16873" si="532">IF(ctConta="",K16809+F16810,IF(I16810=ctConta,K16809+F16810,K16809))</f>
        <v>0</v>
      </c>
      <c r="M16810" s="96">
        <f t="shared" si="531"/>
        <v>1</v>
      </c>
      <c r="N16810" s="273"/>
    </row>
    <row r="16811" spans="11:14" x14ac:dyDescent="0.25">
      <c r="K16811" s="180">
        <f t="shared" si="532"/>
        <v>0</v>
      </c>
      <c r="M16811" s="96">
        <f t="shared" si="531"/>
        <v>1</v>
      </c>
      <c r="N16811" s="273"/>
    </row>
    <row r="16812" spans="11:14" x14ac:dyDescent="0.25">
      <c r="K16812" s="180">
        <f t="shared" si="532"/>
        <v>0</v>
      </c>
      <c r="M16812" s="96">
        <f t="shared" si="531"/>
        <v>1</v>
      </c>
      <c r="N16812" s="273"/>
    </row>
    <row r="16813" spans="11:14" x14ac:dyDescent="0.25">
      <c r="K16813" s="180">
        <f t="shared" si="532"/>
        <v>0</v>
      </c>
      <c r="M16813" s="96">
        <f t="shared" si="531"/>
        <v>1</v>
      </c>
      <c r="N16813" s="273"/>
    </row>
    <row r="16814" spans="11:14" x14ac:dyDescent="0.25">
      <c r="K16814" s="180">
        <f t="shared" si="532"/>
        <v>0</v>
      </c>
      <c r="M16814" s="96">
        <f t="shared" si="531"/>
        <v>1</v>
      </c>
      <c r="N16814" s="273"/>
    </row>
    <row r="16815" spans="11:14" x14ac:dyDescent="0.25">
      <c r="K16815" s="180">
        <f t="shared" si="532"/>
        <v>0</v>
      </c>
      <c r="M16815" s="96">
        <f t="shared" si="531"/>
        <v>1</v>
      </c>
      <c r="N16815" s="273"/>
    </row>
    <row r="16816" spans="11:14" x14ac:dyDescent="0.25">
      <c r="K16816" s="180">
        <f t="shared" si="532"/>
        <v>0</v>
      </c>
      <c r="M16816" s="96">
        <f t="shared" si="531"/>
        <v>1</v>
      </c>
      <c r="N16816" s="273"/>
    </row>
    <row r="16817" spans="11:14" x14ac:dyDescent="0.25">
      <c r="K16817" s="180">
        <f t="shared" si="532"/>
        <v>0</v>
      </c>
      <c r="M16817" s="96">
        <f t="shared" si="531"/>
        <v>1</v>
      </c>
      <c r="N16817" s="273"/>
    </row>
    <row r="16818" spans="11:14" x14ac:dyDescent="0.25">
      <c r="K16818" s="180">
        <f t="shared" si="532"/>
        <v>0</v>
      </c>
      <c r="M16818" s="96">
        <f t="shared" si="531"/>
        <v>1</v>
      </c>
      <c r="N16818" s="273"/>
    </row>
    <row r="16819" spans="11:14" x14ac:dyDescent="0.25">
      <c r="K16819" s="180">
        <f t="shared" si="532"/>
        <v>0</v>
      </c>
      <c r="M16819" s="96">
        <f t="shared" si="531"/>
        <v>1</v>
      </c>
      <c r="N16819" s="273"/>
    </row>
    <row r="16820" spans="11:14" x14ac:dyDescent="0.25">
      <c r="K16820" s="180">
        <f t="shared" si="532"/>
        <v>0</v>
      </c>
      <c r="M16820" s="96">
        <f t="shared" si="531"/>
        <v>1</v>
      </c>
      <c r="N16820" s="273"/>
    </row>
    <row r="16821" spans="11:14" x14ac:dyDescent="0.25">
      <c r="K16821" s="180">
        <f t="shared" si="532"/>
        <v>0</v>
      </c>
      <c r="M16821" s="96">
        <f t="shared" si="531"/>
        <v>1</v>
      </c>
      <c r="N16821" s="273"/>
    </row>
    <row r="16822" spans="11:14" x14ac:dyDescent="0.25">
      <c r="K16822" s="180">
        <f t="shared" si="532"/>
        <v>0</v>
      </c>
      <c r="M16822" s="96">
        <f t="shared" si="531"/>
        <v>1</v>
      </c>
      <c r="N16822" s="273"/>
    </row>
    <row r="16823" spans="11:14" x14ac:dyDescent="0.25">
      <c r="K16823" s="180">
        <f t="shared" si="532"/>
        <v>0</v>
      </c>
      <c r="M16823" s="96">
        <f t="shared" si="531"/>
        <v>1</v>
      </c>
      <c r="N16823" s="273"/>
    </row>
    <row r="16824" spans="11:14" x14ac:dyDescent="0.25">
      <c r="K16824" s="180">
        <f t="shared" si="532"/>
        <v>0</v>
      </c>
      <c r="M16824" s="96">
        <f t="shared" si="531"/>
        <v>1</v>
      </c>
      <c r="N16824" s="273"/>
    </row>
    <row r="16825" spans="11:14" x14ac:dyDescent="0.25">
      <c r="K16825" s="180">
        <f t="shared" si="532"/>
        <v>0</v>
      </c>
      <c r="M16825" s="96">
        <f t="shared" si="531"/>
        <v>1</v>
      </c>
      <c r="N16825" s="273"/>
    </row>
    <row r="16826" spans="11:14" x14ac:dyDescent="0.25">
      <c r="K16826" s="180">
        <f t="shared" si="532"/>
        <v>0</v>
      </c>
      <c r="M16826" s="96">
        <f t="shared" si="531"/>
        <v>1</v>
      </c>
      <c r="N16826" s="273"/>
    </row>
    <row r="16827" spans="11:14" x14ac:dyDescent="0.25">
      <c r="K16827" s="180">
        <f t="shared" si="532"/>
        <v>0</v>
      </c>
      <c r="M16827" s="96">
        <f t="shared" si="531"/>
        <v>1</v>
      </c>
      <c r="N16827" s="273"/>
    </row>
    <row r="16828" spans="11:14" x14ac:dyDescent="0.25">
      <c r="K16828" s="180">
        <f t="shared" si="532"/>
        <v>0</v>
      </c>
      <c r="M16828" s="96">
        <f t="shared" si="531"/>
        <v>1</v>
      </c>
      <c r="N16828" s="273"/>
    </row>
    <row r="16829" spans="11:14" x14ac:dyDescent="0.25">
      <c r="K16829" s="180">
        <f t="shared" si="532"/>
        <v>0</v>
      </c>
      <c r="M16829" s="96">
        <f t="shared" si="531"/>
        <v>1</v>
      </c>
      <c r="N16829" s="273"/>
    </row>
    <row r="16830" spans="11:14" x14ac:dyDescent="0.25">
      <c r="K16830" s="180">
        <f t="shared" si="532"/>
        <v>0</v>
      </c>
      <c r="M16830" s="96">
        <f t="shared" si="531"/>
        <v>1</v>
      </c>
      <c r="N16830" s="273"/>
    </row>
    <row r="16831" spans="11:14" x14ac:dyDescent="0.25">
      <c r="K16831" s="180">
        <f t="shared" si="532"/>
        <v>0</v>
      </c>
      <c r="M16831" s="96">
        <f t="shared" si="531"/>
        <v>1</v>
      </c>
      <c r="N16831" s="273"/>
    </row>
    <row r="16832" spans="11:14" x14ac:dyDescent="0.25">
      <c r="K16832" s="180">
        <f t="shared" si="532"/>
        <v>0</v>
      </c>
      <c r="M16832" s="96">
        <f t="shared" si="531"/>
        <v>1</v>
      </c>
      <c r="N16832" s="273"/>
    </row>
    <row r="16833" spans="11:14" x14ac:dyDescent="0.25">
      <c r="K16833" s="180">
        <f t="shared" si="532"/>
        <v>0</v>
      </c>
      <c r="M16833" s="96">
        <f t="shared" si="531"/>
        <v>1</v>
      </c>
      <c r="N16833" s="273"/>
    </row>
    <row r="16834" spans="11:14" x14ac:dyDescent="0.25">
      <c r="K16834" s="180">
        <f t="shared" si="532"/>
        <v>0</v>
      </c>
      <c r="M16834" s="96">
        <f t="shared" si="531"/>
        <v>1</v>
      </c>
      <c r="N16834" s="273"/>
    </row>
    <row r="16835" spans="11:14" x14ac:dyDescent="0.25">
      <c r="K16835" s="180">
        <f t="shared" si="532"/>
        <v>0</v>
      </c>
      <c r="M16835" s="96">
        <f t="shared" si="531"/>
        <v>1</v>
      </c>
      <c r="N16835" s="273"/>
    </row>
    <row r="16836" spans="11:14" x14ac:dyDescent="0.25">
      <c r="K16836" s="180">
        <f t="shared" si="532"/>
        <v>0</v>
      </c>
      <c r="M16836" s="96">
        <f t="shared" si="531"/>
        <v>1</v>
      </c>
      <c r="N16836" s="273"/>
    </row>
    <row r="16837" spans="11:14" x14ac:dyDescent="0.25">
      <c r="K16837" s="180">
        <f t="shared" si="532"/>
        <v>0</v>
      </c>
      <c r="M16837" s="96">
        <f t="shared" si="531"/>
        <v>1</v>
      </c>
      <c r="N16837" s="273"/>
    </row>
    <row r="16838" spans="11:14" x14ac:dyDescent="0.25">
      <c r="K16838" s="180">
        <f t="shared" si="532"/>
        <v>0</v>
      </c>
      <c r="M16838" s="96">
        <f t="shared" si="531"/>
        <v>1</v>
      </c>
      <c r="N16838" s="273"/>
    </row>
    <row r="16839" spans="11:14" x14ac:dyDescent="0.25">
      <c r="K16839" s="180">
        <f t="shared" si="532"/>
        <v>0</v>
      </c>
      <c r="M16839" s="96">
        <f t="shared" si="531"/>
        <v>1</v>
      </c>
      <c r="N16839" s="273"/>
    </row>
    <row r="16840" spans="11:14" x14ac:dyDescent="0.25">
      <c r="K16840" s="180">
        <f t="shared" si="532"/>
        <v>0</v>
      </c>
      <c r="M16840" s="96">
        <f t="shared" si="531"/>
        <v>1</v>
      </c>
      <c r="N16840" s="273"/>
    </row>
    <row r="16841" spans="11:14" x14ac:dyDescent="0.25">
      <c r="K16841" s="180">
        <f t="shared" si="532"/>
        <v>0</v>
      </c>
      <c r="M16841" s="96">
        <f t="shared" si="531"/>
        <v>1</v>
      </c>
      <c r="N16841" s="273"/>
    </row>
    <row r="16842" spans="11:14" x14ac:dyDescent="0.25">
      <c r="K16842" s="180">
        <f t="shared" si="532"/>
        <v>0</v>
      </c>
      <c r="M16842" s="96">
        <f t="shared" si="531"/>
        <v>1</v>
      </c>
      <c r="N16842" s="273"/>
    </row>
    <row r="16843" spans="11:14" x14ac:dyDescent="0.25">
      <c r="K16843" s="180">
        <f t="shared" si="532"/>
        <v>0</v>
      </c>
      <c r="M16843" s="96">
        <f t="shared" si="531"/>
        <v>1</v>
      </c>
      <c r="N16843" s="273"/>
    </row>
    <row r="16844" spans="11:14" x14ac:dyDescent="0.25">
      <c r="K16844" s="180">
        <f t="shared" si="532"/>
        <v>0</v>
      </c>
      <c r="M16844" s="96">
        <f t="shared" si="531"/>
        <v>1</v>
      </c>
      <c r="N16844" s="273"/>
    </row>
    <row r="16845" spans="11:14" x14ac:dyDescent="0.25">
      <c r="K16845" s="180">
        <f t="shared" si="532"/>
        <v>0</v>
      </c>
      <c r="M16845" s="96">
        <f t="shared" si="531"/>
        <v>1</v>
      </c>
      <c r="N16845" s="273"/>
    </row>
    <row r="16846" spans="11:14" x14ac:dyDescent="0.25">
      <c r="K16846" s="180">
        <f t="shared" si="532"/>
        <v>0</v>
      </c>
      <c r="M16846" s="96">
        <f t="shared" si="531"/>
        <v>1</v>
      </c>
      <c r="N16846" s="273"/>
    </row>
    <row r="16847" spans="11:14" x14ac:dyDescent="0.25">
      <c r="K16847" s="180">
        <f t="shared" si="532"/>
        <v>0</v>
      </c>
      <c r="M16847" s="96">
        <f t="shared" si="531"/>
        <v>1</v>
      </c>
      <c r="N16847" s="273"/>
    </row>
    <row r="16848" spans="11:14" x14ac:dyDescent="0.25">
      <c r="K16848" s="180">
        <f t="shared" si="532"/>
        <v>0</v>
      </c>
      <c r="M16848" s="96">
        <f t="shared" si="531"/>
        <v>1</v>
      </c>
      <c r="N16848" s="273"/>
    </row>
    <row r="16849" spans="11:14" x14ac:dyDescent="0.25">
      <c r="K16849" s="180">
        <f t="shared" si="532"/>
        <v>0</v>
      </c>
      <c r="M16849" s="96">
        <f t="shared" ref="M16849:M16912" si="533">UltimoDia(D16849)</f>
        <v>1</v>
      </c>
      <c r="N16849" s="273"/>
    </row>
    <row r="16850" spans="11:14" x14ac:dyDescent="0.25">
      <c r="K16850" s="180">
        <f t="shared" si="532"/>
        <v>0</v>
      </c>
      <c r="M16850" s="96">
        <f t="shared" si="533"/>
        <v>1</v>
      </c>
      <c r="N16850" s="273"/>
    </row>
    <row r="16851" spans="11:14" x14ac:dyDescent="0.25">
      <c r="K16851" s="180">
        <f t="shared" si="532"/>
        <v>0</v>
      </c>
      <c r="M16851" s="96">
        <f t="shared" si="533"/>
        <v>1</v>
      </c>
      <c r="N16851" s="273"/>
    </row>
    <row r="16852" spans="11:14" x14ac:dyDescent="0.25">
      <c r="K16852" s="180">
        <f t="shared" si="532"/>
        <v>0</v>
      </c>
      <c r="M16852" s="96">
        <f t="shared" si="533"/>
        <v>1</v>
      </c>
      <c r="N16852" s="273"/>
    </row>
    <row r="16853" spans="11:14" x14ac:dyDescent="0.25">
      <c r="K16853" s="180">
        <f t="shared" si="532"/>
        <v>0</v>
      </c>
      <c r="M16853" s="96">
        <f t="shared" si="533"/>
        <v>1</v>
      </c>
      <c r="N16853" s="273"/>
    </row>
    <row r="16854" spans="11:14" x14ac:dyDescent="0.25">
      <c r="K16854" s="180">
        <f t="shared" si="532"/>
        <v>0</v>
      </c>
      <c r="M16854" s="96">
        <f t="shared" si="533"/>
        <v>1</v>
      </c>
      <c r="N16854" s="273"/>
    </row>
    <row r="16855" spans="11:14" x14ac:dyDescent="0.25">
      <c r="K16855" s="180">
        <f t="shared" si="532"/>
        <v>0</v>
      </c>
      <c r="M16855" s="96">
        <f t="shared" si="533"/>
        <v>1</v>
      </c>
      <c r="N16855" s="273"/>
    </row>
    <row r="16856" spans="11:14" x14ac:dyDescent="0.25">
      <c r="K16856" s="180">
        <f t="shared" si="532"/>
        <v>0</v>
      </c>
      <c r="M16856" s="96">
        <f t="shared" si="533"/>
        <v>1</v>
      </c>
      <c r="N16856" s="273"/>
    </row>
    <row r="16857" spans="11:14" x14ac:dyDescent="0.25">
      <c r="K16857" s="180">
        <f t="shared" si="532"/>
        <v>0</v>
      </c>
      <c r="M16857" s="96">
        <f t="shared" si="533"/>
        <v>1</v>
      </c>
      <c r="N16857" s="273"/>
    </row>
    <row r="16858" spans="11:14" x14ac:dyDescent="0.25">
      <c r="K16858" s="180">
        <f t="shared" si="532"/>
        <v>0</v>
      </c>
      <c r="M16858" s="96">
        <f t="shared" si="533"/>
        <v>1</v>
      </c>
      <c r="N16858" s="273"/>
    </row>
    <row r="16859" spans="11:14" x14ac:dyDescent="0.25">
      <c r="K16859" s="180">
        <f t="shared" si="532"/>
        <v>0</v>
      </c>
      <c r="M16859" s="96">
        <f t="shared" si="533"/>
        <v>1</v>
      </c>
      <c r="N16859" s="273"/>
    </row>
    <row r="16860" spans="11:14" x14ac:dyDescent="0.25">
      <c r="K16860" s="180">
        <f t="shared" si="532"/>
        <v>0</v>
      </c>
      <c r="M16860" s="96">
        <f t="shared" si="533"/>
        <v>1</v>
      </c>
      <c r="N16860" s="273"/>
    </row>
    <row r="16861" spans="11:14" x14ac:dyDescent="0.25">
      <c r="K16861" s="180">
        <f t="shared" si="532"/>
        <v>0</v>
      </c>
      <c r="M16861" s="96">
        <f t="shared" si="533"/>
        <v>1</v>
      </c>
      <c r="N16861" s="273"/>
    </row>
    <row r="16862" spans="11:14" x14ac:dyDescent="0.25">
      <c r="K16862" s="180">
        <f t="shared" si="532"/>
        <v>0</v>
      </c>
      <c r="M16862" s="96">
        <f t="shared" si="533"/>
        <v>1</v>
      </c>
      <c r="N16862" s="273"/>
    </row>
    <row r="16863" spans="11:14" x14ac:dyDescent="0.25">
      <c r="K16863" s="180">
        <f t="shared" si="532"/>
        <v>0</v>
      </c>
      <c r="M16863" s="96">
        <f t="shared" si="533"/>
        <v>1</v>
      </c>
      <c r="N16863" s="273"/>
    </row>
    <row r="16864" spans="11:14" x14ac:dyDescent="0.25">
      <c r="K16864" s="180">
        <f t="shared" si="532"/>
        <v>0</v>
      </c>
      <c r="M16864" s="96">
        <f t="shared" si="533"/>
        <v>1</v>
      </c>
      <c r="N16864" s="273"/>
    </row>
    <row r="16865" spans="11:14" x14ac:dyDescent="0.25">
      <c r="K16865" s="180">
        <f t="shared" si="532"/>
        <v>0</v>
      </c>
      <c r="M16865" s="96">
        <f t="shared" si="533"/>
        <v>1</v>
      </c>
      <c r="N16865" s="273"/>
    </row>
    <row r="16866" spans="11:14" x14ac:dyDescent="0.25">
      <c r="K16866" s="180">
        <f t="shared" si="532"/>
        <v>0</v>
      </c>
      <c r="M16866" s="96">
        <f t="shared" si="533"/>
        <v>1</v>
      </c>
      <c r="N16866" s="273"/>
    </row>
    <row r="16867" spans="11:14" x14ac:dyDescent="0.25">
      <c r="K16867" s="180">
        <f t="shared" si="532"/>
        <v>0</v>
      </c>
      <c r="M16867" s="96">
        <f t="shared" si="533"/>
        <v>1</v>
      </c>
      <c r="N16867" s="273"/>
    </row>
    <row r="16868" spans="11:14" x14ac:dyDescent="0.25">
      <c r="K16868" s="180">
        <f t="shared" si="532"/>
        <v>0</v>
      </c>
      <c r="M16868" s="96">
        <f t="shared" si="533"/>
        <v>1</v>
      </c>
      <c r="N16868" s="273"/>
    </row>
    <row r="16869" spans="11:14" x14ac:dyDescent="0.25">
      <c r="K16869" s="180">
        <f t="shared" si="532"/>
        <v>0</v>
      </c>
      <c r="M16869" s="96">
        <f t="shared" si="533"/>
        <v>1</v>
      </c>
      <c r="N16869" s="273"/>
    </row>
    <row r="16870" spans="11:14" x14ac:dyDescent="0.25">
      <c r="K16870" s="180">
        <f t="shared" si="532"/>
        <v>0</v>
      </c>
      <c r="M16870" s="96">
        <f t="shared" si="533"/>
        <v>1</v>
      </c>
      <c r="N16870" s="273"/>
    </row>
    <row r="16871" spans="11:14" x14ac:dyDescent="0.25">
      <c r="K16871" s="180">
        <f t="shared" si="532"/>
        <v>0</v>
      </c>
      <c r="M16871" s="96">
        <f t="shared" si="533"/>
        <v>1</v>
      </c>
      <c r="N16871" s="273"/>
    </row>
    <row r="16872" spans="11:14" x14ac:dyDescent="0.25">
      <c r="K16872" s="180">
        <f t="shared" si="532"/>
        <v>0</v>
      </c>
      <c r="M16872" s="96">
        <f t="shared" si="533"/>
        <v>1</v>
      </c>
      <c r="N16872" s="273"/>
    </row>
    <row r="16873" spans="11:14" x14ac:dyDescent="0.25">
      <c r="K16873" s="180">
        <f t="shared" si="532"/>
        <v>0</v>
      </c>
      <c r="M16873" s="96">
        <f t="shared" si="533"/>
        <v>1</v>
      </c>
      <c r="N16873" s="273"/>
    </row>
    <row r="16874" spans="11:14" x14ac:dyDescent="0.25">
      <c r="K16874" s="180">
        <f t="shared" ref="K16874:K16937" si="534">IF(ctConta="",K16873+F16874,IF(I16874=ctConta,K16873+F16874,K16873))</f>
        <v>0</v>
      </c>
      <c r="M16874" s="96">
        <f t="shared" si="533"/>
        <v>1</v>
      </c>
      <c r="N16874" s="273"/>
    </row>
    <row r="16875" spans="11:14" x14ac:dyDescent="0.25">
      <c r="K16875" s="180">
        <f t="shared" si="534"/>
        <v>0</v>
      </c>
      <c r="M16875" s="96">
        <f t="shared" si="533"/>
        <v>1</v>
      </c>
      <c r="N16875" s="273"/>
    </row>
    <row r="16876" spans="11:14" x14ac:dyDescent="0.25">
      <c r="K16876" s="180">
        <f t="shared" si="534"/>
        <v>0</v>
      </c>
      <c r="M16876" s="96">
        <f t="shared" si="533"/>
        <v>1</v>
      </c>
      <c r="N16876" s="273"/>
    </row>
    <row r="16877" spans="11:14" x14ac:dyDescent="0.25">
      <c r="K16877" s="180">
        <f t="shared" si="534"/>
        <v>0</v>
      </c>
      <c r="M16877" s="96">
        <f t="shared" si="533"/>
        <v>1</v>
      </c>
      <c r="N16877" s="273"/>
    </row>
    <row r="16878" spans="11:14" x14ac:dyDescent="0.25">
      <c r="K16878" s="180">
        <f t="shared" si="534"/>
        <v>0</v>
      </c>
      <c r="M16878" s="96">
        <f t="shared" si="533"/>
        <v>1</v>
      </c>
      <c r="N16878" s="273"/>
    </row>
    <row r="16879" spans="11:14" x14ac:dyDescent="0.25">
      <c r="K16879" s="180">
        <f t="shared" si="534"/>
        <v>0</v>
      </c>
      <c r="M16879" s="96">
        <f t="shared" si="533"/>
        <v>1</v>
      </c>
      <c r="N16879" s="273"/>
    </row>
    <row r="16880" spans="11:14" x14ac:dyDescent="0.25">
      <c r="K16880" s="180">
        <f t="shared" si="534"/>
        <v>0</v>
      </c>
      <c r="M16880" s="96">
        <f t="shared" si="533"/>
        <v>1</v>
      </c>
      <c r="N16880" s="273"/>
    </row>
    <row r="16881" spans="11:14" x14ac:dyDescent="0.25">
      <c r="K16881" s="180">
        <f t="shared" si="534"/>
        <v>0</v>
      </c>
      <c r="M16881" s="96">
        <f t="shared" si="533"/>
        <v>1</v>
      </c>
      <c r="N16881" s="273"/>
    </row>
    <row r="16882" spans="11:14" x14ac:dyDescent="0.25">
      <c r="K16882" s="180">
        <f t="shared" si="534"/>
        <v>0</v>
      </c>
      <c r="M16882" s="96">
        <f t="shared" si="533"/>
        <v>1</v>
      </c>
      <c r="N16882" s="273"/>
    </row>
    <row r="16883" spans="11:14" x14ac:dyDescent="0.25">
      <c r="K16883" s="180">
        <f t="shared" si="534"/>
        <v>0</v>
      </c>
      <c r="M16883" s="96">
        <f t="shared" si="533"/>
        <v>1</v>
      </c>
      <c r="N16883" s="273"/>
    </row>
    <row r="16884" spans="11:14" x14ac:dyDescent="0.25">
      <c r="K16884" s="180">
        <f t="shared" si="534"/>
        <v>0</v>
      </c>
      <c r="M16884" s="96">
        <f t="shared" si="533"/>
        <v>1</v>
      </c>
      <c r="N16884" s="273"/>
    </row>
    <row r="16885" spans="11:14" x14ac:dyDescent="0.25">
      <c r="K16885" s="180">
        <f t="shared" si="534"/>
        <v>0</v>
      </c>
      <c r="M16885" s="96">
        <f t="shared" si="533"/>
        <v>1</v>
      </c>
      <c r="N16885" s="273"/>
    </row>
    <row r="16886" spans="11:14" x14ac:dyDescent="0.25">
      <c r="K16886" s="180">
        <f t="shared" si="534"/>
        <v>0</v>
      </c>
      <c r="M16886" s="96">
        <f t="shared" si="533"/>
        <v>1</v>
      </c>
      <c r="N16886" s="273"/>
    </row>
    <row r="16887" spans="11:14" x14ac:dyDescent="0.25">
      <c r="K16887" s="180">
        <f t="shared" si="534"/>
        <v>0</v>
      </c>
      <c r="M16887" s="96">
        <f t="shared" si="533"/>
        <v>1</v>
      </c>
      <c r="N16887" s="273"/>
    </row>
    <row r="16888" spans="11:14" x14ac:dyDescent="0.25">
      <c r="K16888" s="180">
        <f t="shared" si="534"/>
        <v>0</v>
      </c>
      <c r="M16888" s="96">
        <f t="shared" si="533"/>
        <v>1</v>
      </c>
      <c r="N16888" s="273"/>
    </row>
    <row r="16889" spans="11:14" x14ac:dyDescent="0.25">
      <c r="K16889" s="180">
        <f t="shared" si="534"/>
        <v>0</v>
      </c>
      <c r="M16889" s="96">
        <f t="shared" si="533"/>
        <v>1</v>
      </c>
      <c r="N16889" s="273"/>
    </row>
    <row r="16890" spans="11:14" x14ac:dyDescent="0.25">
      <c r="K16890" s="180">
        <f t="shared" si="534"/>
        <v>0</v>
      </c>
      <c r="M16890" s="96">
        <f t="shared" si="533"/>
        <v>1</v>
      </c>
      <c r="N16890" s="273"/>
    </row>
    <row r="16891" spans="11:14" x14ac:dyDescent="0.25">
      <c r="K16891" s="180">
        <f t="shared" si="534"/>
        <v>0</v>
      </c>
      <c r="M16891" s="96">
        <f t="shared" si="533"/>
        <v>1</v>
      </c>
      <c r="N16891" s="273"/>
    </row>
    <row r="16892" spans="11:14" x14ac:dyDescent="0.25">
      <c r="K16892" s="180">
        <f t="shared" si="534"/>
        <v>0</v>
      </c>
      <c r="M16892" s="96">
        <f t="shared" si="533"/>
        <v>1</v>
      </c>
      <c r="N16892" s="273"/>
    </row>
    <row r="16893" spans="11:14" x14ac:dyDescent="0.25">
      <c r="K16893" s="180">
        <f t="shared" si="534"/>
        <v>0</v>
      </c>
      <c r="M16893" s="96">
        <f t="shared" si="533"/>
        <v>1</v>
      </c>
      <c r="N16893" s="273"/>
    </row>
    <row r="16894" spans="11:14" x14ac:dyDescent="0.25">
      <c r="K16894" s="180">
        <f t="shared" si="534"/>
        <v>0</v>
      </c>
      <c r="M16894" s="96">
        <f t="shared" si="533"/>
        <v>1</v>
      </c>
      <c r="N16894" s="273"/>
    </row>
    <row r="16895" spans="11:14" x14ac:dyDescent="0.25">
      <c r="K16895" s="180">
        <f t="shared" si="534"/>
        <v>0</v>
      </c>
      <c r="M16895" s="96">
        <f t="shared" si="533"/>
        <v>1</v>
      </c>
      <c r="N16895" s="273"/>
    </row>
    <row r="16896" spans="11:14" x14ac:dyDescent="0.25">
      <c r="K16896" s="180">
        <f t="shared" si="534"/>
        <v>0</v>
      </c>
      <c r="M16896" s="96">
        <f t="shared" si="533"/>
        <v>1</v>
      </c>
      <c r="N16896" s="273"/>
    </row>
    <row r="16897" spans="11:14" x14ac:dyDescent="0.25">
      <c r="K16897" s="180">
        <f t="shared" si="534"/>
        <v>0</v>
      </c>
      <c r="M16897" s="96">
        <f t="shared" si="533"/>
        <v>1</v>
      </c>
      <c r="N16897" s="273"/>
    </row>
    <row r="16898" spans="11:14" x14ac:dyDescent="0.25">
      <c r="K16898" s="180">
        <f t="shared" si="534"/>
        <v>0</v>
      </c>
      <c r="M16898" s="96">
        <f t="shared" si="533"/>
        <v>1</v>
      </c>
      <c r="N16898" s="273"/>
    </row>
    <row r="16899" spans="11:14" x14ac:dyDescent="0.25">
      <c r="K16899" s="180">
        <f t="shared" si="534"/>
        <v>0</v>
      </c>
      <c r="M16899" s="96">
        <f t="shared" si="533"/>
        <v>1</v>
      </c>
      <c r="N16899" s="273"/>
    </row>
    <row r="16900" spans="11:14" x14ac:dyDescent="0.25">
      <c r="K16900" s="180">
        <f t="shared" si="534"/>
        <v>0</v>
      </c>
      <c r="M16900" s="96">
        <f t="shared" si="533"/>
        <v>1</v>
      </c>
      <c r="N16900" s="273"/>
    </row>
    <row r="16901" spans="11:14" x14ac:dyDescent="0.25">
      <c r="K16901" s="180">
        <f t="shared" si="534"/>
        <v>0</v>
      </c>
      <c r="M16901" s="96">
        <f t="shared" si="533"/>
        <v>1</v>
      </c>
      <c r="N16901" s="273"/>
    </row>
    <row r="16902" spans="11:14" x14ac:dyDescent="0.25">
      <c r="K16902" s="180">
        <f t="shared" si="534"/>
        <v>0</v>
      </c>
      <c r="M16902" s="96">
        <f t="shared" si="533"/>
        <v>1</v>
      </c>
      <c r="N16902" s="273"/>
    </row>
    <row r="16903" spans="11:14" x14ac:dyDescent="0.25">
      <c r="K16903" s="180">
        <f t="shared" si="534"/>
        <v>0</v>
      </c>
      <c r="M16903" s="96">
        <f t="shared" si="533"/>
        <v>1</v>
      </c>
      <c r="N16903" s="273"/>
    </row>
    <row r="16904" spans="11:14" x14ac:dyDescent="0.25">
      <c r="K16904" s="180">
        <f t="shared" si="534"/>
        <v>0</v>
      </c>
      <c r="M16904" s="96">
        <f t="shared" si="533"/>
        <v>1</v>
      </c>
      <c r="N16904" s="273"/>
    </row>
    <row r="16905" spans="11:14" x14ac:dyDescent="0.25">
      <c r="K16905" s="180">
        <f t="shared" si="534"/>
        <v>0</v>
      </c>
      <c r="M16905" s="96">
        <f t="shared" si="533"/>
        <v>1</v>
      </c>
      <c r="N16905" s="273"/>
    </row>
    <row r="16906" spans="11:14" x14ac:dyDescent="0.25">
      <c r="K16906" s="180">
        <f t="shared" si="534"/>
        <v>0</v>
      </c>
      <c r="M16906" s="96">
        <f t="shared" si="533"/>
        <v>1</v>
      </c>
      <c r="N16906" s="273"/>
    </row>
    <row r="16907" spans="11:14" x14ac:dyDescent="0.25">
      <c r="K16907" s="180">
        <f t="shared" si="534"/>
        <v>0</v>
      </c>
      <c r="M16907" s="96">
        <f t="shared" si="533"/>
        <v>1</v>
      </c>
      <c r="N16907" s="273"/>
    </row>
    <row r="16908" spans="11:14" x14ac:dyDescent="0.25">
      <c r="K16908" s="180">
        <f t="shared" si="534"/>
        <v>0</v>
      </c>
      <c r="M16908" s="96">
        <f t="shared" si="533"/>
        <v>1</v>
      </c>
      <c r="N16908" s="273"/>
    </row>
    <row r="16909" spans="11:14" x14ac:dyDescent="0.25">
      <c r="K16909" s="180">
        <f t="shared" si="534"/>
        <v>0</v>
      </c>
      <c r="M16909" s="96">
        <f t="shared" si="533"/>
        <v>1</v>
      </c>
      <c r="N16909" s="273"/>
    </row>
    <row r="16910" spans="11:14" x14ac:dyDescent="0.25">
      <c r="K16910" s="180">
        <f t="shared" si="534"/>
        <v>0</v>
      </c>
      <c r="M16910" s="96">
        <f t="shared" si="533"/>
        <v>1</v>
      </c>
      <c r="N16910" s="273"/>
    </row>
    <row r="16911" spans="11:14" x14ac:dyDescent="0.25">
      <c r="K16911" s="180">
        <f t="shared" si="534"/>
        <v>0</v>
      </c>
      <c r="M16911" s="96">
        <f t="shared" si="533"/>
        <v>1</v>
      </c>
      <c r="N16911" s="273"/>
    </row>
    <row r="16912" spans="11:14" x14ac:dyDescent="0.25">
      <c r="K16912" s="180">
        <f t="shared" si="534"/>
        <v>0</v>
      </c>
      <c r="M16912" s="96">
        <f t="shared" si="533"/>
        <v>1</v>
      </c>
      <c r="N16912" s="273"/>
    </row>
    <row r="16913" spans="11:14" x14ac:dyDescent="0.25">
      <c r="K16913" s="180">
        <f t="shared" si="534"/>
        <v>0</v>
      </c>
      <c r="M16913" s="96">
        <f t="shared" ref="M16913:M16976" si="535">UltimoDia(D16913)</f>
        <v>1</v>
      </c>
      <c r="N16913" s="273"/>
    </row>
    <row r="16914" spans="11:14" x14ac:dyDescent="0.25">
      <c r="K16914" s="180">
        <f t="shared" si="534"/>
        <v>0</v>
      </c>
      <c r="M16914" s="96">
        <f t="shared" si="535"/>
        <v>1</v>
      </c>
      <c r="N16914" s="273"/>
    </row>
    <row r="16915" spans="11:14" x14ac:dyDescent="0.25">
      <c r="K16915" s="180">
        <f t="shared" si="534"/>
        <v>0</v>
      </c>
      <c r="M16915" s="96">
        <f t="shared" si="535"/>
        <v>1</v>
      </c>
      <c r="N16915" s="273"/>
    </row>
    <row r="16916" spans="11:14" x14ac:dyDescent="0.25">
      <c r="K16916" s="180">
        <f t="shared" si="534"/>
        <v>0</v>
      </c>
      <c r="M16916" s="96">
        <f t="shared" si="535"/>
        <v>1</v>
      </c>
      <c r="N16916" s="273"/>
    </row>
    <row r="16917" spans="11:14" x14ac:dyDescent="0.25">
      <c r="K16917" s="180">
        <f t="shared" si="534"/>
        <v>0</v>
      </c>
      <c r="M16917" s="96">
        <f t="shared" si="535"/>
        <v>1</v>
      </c>
      <c r="N16917" s="273"/>
    </row>
    <row r="16918" spans="11:14" x14ac:dyDescent="0.25">
      <c r="K16918" s="180">
        <f t="shared" si="534"/>
        <v>0</v>
      </c>
      <c r="M16918" s="96">
        <f t="shared" si="535"/>
        <v>1</v>
      </c>
      <c r="N16918" s="273"/>
    </row>
    <row r="16919" spans="11:14" x14ac:dyDescent="0.25">
      <c r="K16919" s="180">
        <f t="shared" si="534"/>
        <v>0</v>
      </c>
      <c r="M16919" s="96">
        <f t="shared" si="535"/>
        <v>1</v>
      </c>
      <c r="N16919" s="273"/>
    </row>
    <row r="16920" spans="11:14" x14ac:dyDescent="0.25">
      <c r="K16920" s="180">
        <f t="shared" si="534"/>
        <v>0</v>
      </c>
      <c r="M16920" s="96">
        <f t="shared" si="535"/>
        <v>1</v>
      </c>
      <c r="N16920" s="273"/>
    </row>
    <row r="16921" spans="11:14" x14ac:dyDescent="0.25">
      <c r="K16921" s="180">
        <f t="shared" si="534"/>
        <v>0</v>
      </c>
      <c r="M16921" s="96">
        <f t="shared" si="535"/>
        <v>1</v>
      </c>
      <c r="N16921" s="273"/>
    </row>
    <row r="16922" spans="11:14" x14ac:dyDescent="0.25">
      <c r="K16922" s="180">
        <f t="shared" si="534"/>
        <v>0</v>
      </c>
      <c r="M16922" s="96">
        <f t="shared" si="535"/>
        <v>1</v>
      </c>
      <c r="N16922" s="273"/>
    </row>
    <row r="16923" spans="11:14" x14ac:dyDescent="0.25">
      <c r="K16923" s="180">
        <f t="shared" si="534"/>
        <v>0</v>
      </c>
      <c r="M16923" s="96">
        <f t="shared" si="535"/>
        <v>1</v>
      </c>
      <c r="N16923" s="273"/>
    </row>
    <row r="16924" spans="11:14" x14ac:dyDescent="0.25">
      <c r="K16924" s="180">
        <f t="shared" si="534"/>
        <v>0</v>
      </c>
      <c r="M16924" s="96">
        <f t="shared" si="535"/>
        <v>1</v>
      </c>
      <c r="N16924" s="273"/>
    </row>
    <row r="16925" spans="11:14" x14ac:dyDescent="0.25">
      <c r="K16925" s="180">
        <f t="shared" si="534"/>
        <v>0</v>
      </c>
      <c r="M16925" s="96">
        <f t="shared" si="535"/>
        <v>1</v>
      </c>
      <c r="N16925" s="273"/>
    </row>
    <row r="16926" spans="11:14" x14ac:dyDescent="0.25">
      <c r="K16926" s="180">
        <f t="shared" si="534"/>
        <v>0</v>
      </c>
      <c r="M16926" s="96">
        <f t="shared" si="535"/>
        <v>1</v>
      </c>
      <c r="N16926" s="273"/>
    </row>
    <row r="16927" spans="11:14" x14ac:dyDescent="0.25">
      <c r="K16927" s="180">
        <f t="shared" si="534"/>
        <v>0</v>
      </c>
      <c r="M16927" s="96">
        <f t="shared" si="535"/>
        <v>1</v>
      </c>
      <c r="N16927" s="273"/>
    </row>
    <row r="16928" spans="11:14" x14ac:dyDescent="0.25">
      <c r="K16928" s="180">
        <f t="shared" si="534"/>
        <v>0</v>
      </c>
      <c r="M16928" s="96">
        <f t="shared" si="535"/>
        <v>1</v>
      </c>
      <c r="N16928" s="273"/>
    </row>
    <row r="16929" spans="11:14" x14ac:dyDescent="0.25">
      <c r="K16929" s="180">
        <f t="shared" si="534"/>
        <v>0</v>
      </c>
      <c r="M16929" s="96">
        <f t="shared" si="535"/>
        <v>1</v>
      </c>
      <c r="N16929" s="273"/>
    </row>
    <row r="16930" spans="11:14" x14ac:dyDescent="0.25">
      <c r="K16930" s="180">
        <f t="shared" si="534"/>
        <v>0</v>
      </c>
      <c r="M16930" s="96">
        <f t="shared" si="535"/>
        <v>1</v>
      </c>
      <c r="N16930" s="273"/>
    </row>
    <row r="16931" spans="11:14" x14ac:dyDescent="0.25">
      <c r="K16931" s="180">
        <f t="shared" si="534"/>
        <v>0</v>
      </c>
      <c r="M16931" s="96">
        <f t="shared" si="535"/>
        <v>1</v>
      </c>
      <c r="N16931" s="273"/>
    </row>
    <row r="16932" spans="11:14" x14ac:dyDescent="0.25">
      <c r="K16932" s="180">
        <f t="shared" si="534"/>
        <v>0</v>
      </c>
      <c r="M16932" s="96">
        <f t="shared" si="535"/>
        <v>1</v>
      </c>
      <c r="N16932" s="273"/>
    </row>
    <row r="16933" spans="11:14" x14ac:dyDescent="0.25">
      <c r="K16933" s="180">
        <f t="shared" si="534"/>
        <v>0</v>
      </c>
      <c r="M16933" s="96">
        <f t="shared" si="535"/>
        <v>1</v>
      </c>
      <c r="N16933" s="273"/>
    </row>
    <row r="16934" spans="11:14" x14ac:dyDescent="0.25">
      <c r="K16934" s="180">
        <f t="shared" si="534"/>
        <v>0</v>
      </c>
      <c r="M16934" s="96">
        <f t="shared" si="535"/>
        <v>1</v>
      </c>
      <c r="N16934" s="273"/>
    </row>
    <row r="16935" spans="11:14" x14ac:dyDescent="0.25">
      <c r="K16935" s="180">
        <f t="shared" si="534"/>
        <v>0</v>
      </c>
      <c r="M16935" s="96">
        <f t="shared" si="535"/>
        <v>1</v>
      </c>
      <c r="N16935" s="273"/>
    </row>
    <row r="16936" spans="11:14" x14ac:dyDescent="0.25">
      <c r="K16936" s="180">
        <f t="shared" si="534"/>
        <v>0</v>
      </c>
      <c r="M16936" s="96">
        <f t="shared" si="535"/>
        <v>1</v>
      </c>
      <c r="N16936" s="273"/>
    </row>
    <row r="16937" spans="11:14" x14ac:dyDescent="0.25">
      <c r="K16937" s="180">
        <f t="shared" si="534"/>
        <v>0</v>
      </c>
      <c r="M16937" s="96">
        <f t="shared" si="535"/>
        <v>1</v>
      </c>
      <c r="N16937" s="273"/>
    </row>
    <row r="16938" spans="11:14" x14ac:dyDescent="0.25">
      <c r="K16938" s="180">
        <f t="shared" ref="K16938:K17001" si="536">IF(ctConta="",K16937+F16938,IF(I16938=ctConta,K16937+F16938,K16937))</f>
        <v>0</v>
      </c>
      <c r="M16938" s="96">
        <f t="shared" si="535"/>
        <v>1</v>
      </c>
      <c r="N16938" s="273"/>
    </row>
    <row r="16939" spans="11:14" x14ac:dyDescent="0.25">
      <c r="K16939" s="180">
        <f t="shared" si="536"/>
        <v>0</v>
      </c>
      <c r="M16939" s="96">
        <f t="shared" si="535"/>
        <v>1</v>
      </c>
      <c r="N16939" s="273"/>
    </row>
    <row r="16940" spans="11:14" x14ac:dyDescent="0.25">
      <c r="K16940" s="180">
        <f t="shared" si="536"/>
        <v>0</v>
      </c>
      <c r="M16940" s="96">
        <f t="shared" si="535"/>
        <v>1</v>
      </c>
      <c r="N16940" s="273"/>
    </row>
    <row r="16941" spans="11:14" x14ac:dyDescent="0.25">
      <c r="K16941" s="180">
        <f t="shared" si="536"/>
        <v>0</v>
      </c>
      <c r="M16941" s="96">
        <f t="shared" si="535"/>
        <v>1</v>
      </c>
      <c r="N16941" s="273"/>
    </row>
    <row r="16942" spans="11:14" x14ac:dyDescent="0.25">
      <c r="K16942" s="180">
        <f t="shared" si="536"/>
        <v>0</v>
      </c>
      <c r="M16942" s="96">
        <f t="shared" si="535"/>
        <v>1</v>
      </c>
      <c r="N16942" s="273"/>
    </row>
    <row r="16943" spans="11:14" x14ac:dyDescent="0.25">
      <c r="K16943" s="180">
        <f t="shared" si="536"/>
        <v>0</v>
      </c>
      <c r="M16943" s="96">
        <f t="shared" si="535"/>
        <v>1</v>
      </c>
      <c r="N16943" s="273"/>
    </row>
    <row r="16944" spans="11:14" x14ac:dyDescent="0.25">
      <c r="K16944" s="180">
        <f t="shared" si="536"/>
        <v>0</v>
      </c>
      <c r="M16944" s="96">
        <f t="shared" si="535"/>
        <v>1</v>
      </c>
      <c r="N16944" s="273"/>
    </row>
    <row r="16945" spans="11:14" x14ac:dyDescent="0.25">
      <c r="K16945" s="180">
        <f t="shared" si="536"/>
        <v>0</v>
      </c>
      <c r="M16945" s="96">
        <f t="shared" si="535"/>
        <v>1</v>
      </c>
      <c r="N16945" s="273"/>
    </row>
    <row r="16946" spans="11:14" x14ac:dyDescent="0.25">
      <c r="K16946" s="180">
        <f t="shared" si="536"/>
        <v>0</v>
      </c>
      <c r="M16946" s="96">
        <f t="shared" si="535"/>
        <v>1</v>
      </c>
      <c r="N16946" s="273"/>
    </row>
    <row r="16947" spans="11:14" x14ac:dyDescent="0.25">
      <c r="K16947" s="180">
        <f t="shared" si="536"/>
        <v>0</v>
      </c>
      <c r="M16947" s="96">
        <f t="shared" si="535"/>
        <v>1</v>
      </c>
      <c r="N16947" s="273"/>
    </row>
    <row r="16948" spans="11:14" x14ac:dyDescent="0.25">
      <c r="K16948" s="180">
        <f t="shared" si="536"/>
        <v>0</v>
      </c>
      <c r="M16948" s="96">
        <f t="shared" si="535"/>
        <v>1</v>
      </c>
      <c r="N16948" s="273"/>
    </row>
    <row r="16949" spans="11:14" x14ac:dyDescent="0.25">
      <c r="K16949" s="180">
        <f t="shared" si="536"/>
        <v>0</v>
      </c>
      <c r="M16949" s="96">
        <f t="shared" si="535"/>
        <v>1</v>
      </c>
      <c r="N16949" s="273"/>
    </row>
    <row r="16950" spans="11:14" x14ac:dyDescent="0.25">
      <c r="K16950" s="180">
        <f t="shared" si="536"/>
        <v>0</v>
      </c>
      <c r="M16950" s="96">
        <f t="shared" si="535"/>
        <v>1</v>
      </c>
      <c r="N16950" s="273"/>
    </row>
    <row r="16951" spans="11:14" x14ac:dyDescent="0.25">
      <c r="K16951" s="180">
        <f t="shared" si="536"/>
        <v>0</v>
      </c>
      <c r="M16951" s="96">
        <f t="shared" si="535"/>
        <v>1</v>
      </c>
      <c r="N16951" s="273"/>
    </row>
    <row r="16952" spans="11:14" x14ac:dyDescent="0.25">
      <c r="K16952" s="180">
        <f t="shared" si="536"/>
        <v>0</v>
      </c>
      <c r="M16952" s="96">
        <f t="shared" si="535"/>
        <v>1</v>
      </c>
      <c r="N16952" s="273"/>
    </row>
    <row r="16953" spans="11:14" x14ac:dyDescent="0.25">
      <c r="K16953" s="180">
        <f t="shared" si="536"/>
        <v>0</v>
      </c>
      <c r="M16953" s="96">
        <f t="shared" si="535"/>
        <v>1</v>
      </c>
      <c r="N16953" s="273"/>
    </row>
    <row r="16954" spans="11:14" x14ac:dyDescent="0.25">
      <c r="K16954" s="180">
        <f t="shared" si="536"/>
        <v>0</v>
      </c>
      <c r="M16954" s="96">
        <f t="shared" si="535"/>
        <v>1</v>
      </c>
      <c r="N16954" s="273"/>
    </row>
    <row r="16955" spans="11:14" x14ac:dyDescent="0.25">
      <c r="K16955" s="180">
        <f t="shared" si="536"/>
        <v>0</v>
      </c>
      <c r="M16955" s="96">
        <f t="shared" si="535"/>
        <v>1</v>
      </c>
      <c r="N16955" s="273"/>
    </row>
    <row r="16956" spans="11:14" x14ac:dyDescent="0.25">
      <c r="K16956" s="180">
        <f t="shared" si="536"/>
        <v>0</v>
      </c>
      <c r="M16956" s="96">
        <f t="shared" si="535"/>
        <v>1</v>
      </c>
      <c r="N16956" s="273"/>
    </row>
    <row r="16957" spans="11:14" x14ac:dyDescent="0.25">
      <c r="K16957" s="180">
        <f t="shared" si="536"/>
        <v>0</v>
      </c>
      <c r="M16957" s="96">
        <f t="shared" si="535"/>
        <v>1</v>
      </c>
      <c r="N16957" s="273"/>
    </row>
    <row r="16958" spans="11:14" x14ac:dyDescent="0.25">
      <c r="K16958" s="180">
        <f t="shared" si="536"/>
        <v>0</v>
      </c>
      <c r="M16958" s="96">
        <f t="shared" si="535"/>
        <v>1</v>
      </c>
      <c r="N16958" s="273"/>
    </row>
    <row r="16959" spans="11:14" x14ac:dyDescent="0.25">
      <c r="K16959" s="180">
        <f t="shared" si="536"/>
        <v>0</v>
      </c>
      <c r="M16959" s="96">
        <f t="shared" si="535"/>
        <v>1</v>
      </c>
      <c r="N16959" s="273"/>
    </row>
    <row r="16960" spans="11:14" x14ac:dyDescent="0.25">
      <c r="K16960" s="180">
        <f t="shared" si="536"/>
        <v>0</v>
      </c>
      <c r="M16960" s="96">
        <f t="shared" si="535"/>
        <v>1</v>
      </c>
      <c r="N16960" s="273"/>
    </row>
    <row r="16961" spans="11:14" x14ac:dyDescent="0.25">
      <c r="K16961" s="180">
        <f t="shared" si="536"/>
        <v>0</v>
      </c>
      <c r="M16961" s="96">
        <f t="shared" si="535"/>
        <v>1</v>
      </c>
      <c r="N16961" s="273"/>
    </row>
    <row r="16962" spans="11:14" x14ac:dyDescent="0.25">
      <c r="K16962" s="180">
        <f t="shared" si="536"/>
        <v>0</v>
      </c>
      <c r="M16962" s="96">
        <f t="shared" si="535"/>
        <v>1</v>
      </c>
      <c r="N16962" s="273"/>
    </row>
    <row r="16963" spans="11:14" x14ac:dyDescent="0.25">
      <c r="K16963" s="180">
        <f t="shared" si="536"/>
        <v>0</v>
      </c>
      <c r="M16963" s="96">
        <f t="shared" si="535"/>
        <v>1</v>
      </c>
      <c r="N16963" s="273"/>
    </row>
    <row r="16964" spans="11:14" x14ac:dyDescent="0.25">
      <c r="K16964" s="180">
        <f t="shared" si="536"/>
        <v>0</v>
      </c>
      <c r="M16964" s="96">
        <f t="shared" si="535"/>
        <v>1</v>
      </c>
      <c r="N16964" s="273"/>
    </row>
    <row r="16965" spans="11:14" x14ac:dyDescent="0.25">
      <c r="K16965" s="180">
        <f t="shared" si="536"/>
        <v>0</v>
      </c>
      <c r="M16965" s="96">
        <f t="shared" si="535"/>
        <v>1</v>
      </c>
      <c r="N16965" s="273"/>
    </row>
    <row r="16966" spans="11:14" x14ac:dyDescent="0.25">
      <c r="K16966" s="180">
        <f t="shared" si="536"/>
        <v>0</v>
      </c>
      <c r="M16966" s="96">
        <f t="shared" si="535"/>
        <v>1</v>
      </c>
      <c r="N16966" s="273"/>
    </row>
    <row r="16967" spans="11:14" x14ac:dyDescent="0.25">
      <c r="K16967" s="180">
        <f t="shared" si="536"/>
        <v>0</v>
      </c>
      <c r="M16967" s="96">
        <f t="shared" si="535"/>
        <v>1</v>
      </c>
      <c r="N16967" s="273"/>
    </row>
    <row r="16968" spans="11:14" x14ac:dyDescent="0.25">
      <c r="K16968" s="180">
        <f t="shared" si="536"/>
        <v>0</v>
      </c>
      <c r="M16968" s="96">
        <f t="shared" si="535"/>
        <v>1</v>
      </c>
      <c r="N16968" s="273"/>
    </row>
    <row r="16969" spans="11:14" x14ac:dyDescent="0.25">
      <c r="K16969" s="180">
        <f t="shared" si="536"/>
        <v>0</v>
      </c>
      <c r="M16969" s="96">
        <f t="shared" si="535"/>
        <v>1</v>
      </c>
      <c r="N16969" s="273"/>
    </row>
    <row r="16970" spans="11:14" x14ac:dyDescent="0.25">
      <c r="K16970" s="180">
        <f t="shared" si="536"/>
        <v>0</v>
      </c>
      <c r="M16970" s="96">
        <f t="shared" si="535"/>
        <v>1</v>
      </c>
      <c r="N16970" s="273"/>
    </row>
    <row r="16971" spans="11:14" x14ac:dyDescent="0.25">
      <c r="K16971" s="180">
        <f t="shared" si="536"/>
        <v>0</v>
      </c>
      <c r="M16971" s="96">
        <f t="shared" si="535"/>
        <v>1</v>
      </c>
      <c r="N16971" s="273"/>
    </row>
    <row r="16972" spans="11:14" x14ac:dyDescent="0.25">
      <c r="K16972" s="180">
        <f t="shared" si="536"/>
        <v>0</v>
      </c>
      <c r="M16972" s="96">
        <f t="shared" si="535"/>
        <v>1</v>
      </c>
      <c r="N16972" s="273"/>
    </row>
    <row r="16973" spans="11:14" x14ac:dyDescent="0.25">
      <c r="K16973" s="180">
        <f t="shared" si="536"/>
        <v>0</v>
      </c>
      <c r="M16973" s="96">
        <f t="shared" si="535"/>
        <v>1</v>
      </c>
      <c r="N16973" s="273"/>
    </row>
    <row r="16974" spans="11:14" x14ac:dyDescent="0.25">
      <c r="K16974" s="180">
        <f t="shared" si="536"/>
        <v>0</v>
      </c>
      <c r="M16974" s="96">
        <f t="shared" si="535"/>
        <v>1</v>
      </c>
      <c r="N16974" s="273"/>
    </row>
    <row r="16975" spans="11:14" x14ac:dyDescent="0.25">
      <c r="K16975" s="180">
        <f t="shared" si="536"/>
        <v>0</v>
      </c>
      <c r="M16975" s="96">
        <f t="shared" si="535"/>
        <v>1</v>
      </c>
      <c r="N16975" s="273"/>
    </row>
    <row r="16976" spans="11:14" x14ac:dyDescent="0.25">
      <c r="K16976" s="180">
        <f t="shared" si="536"/>
        <v>0</v>
      </c>
      <c r="M16976" s="96">
        <f t="shared" si="535"/>
        <v>1</v>
      </c>
      <c r="N16976" s="273"/>
    </row>
    <row r="16977" spans="11:14" x14ac:dyDescent="0.25">
      <c r="K16977" s="180">
        <f t="shared" si="536"/>
        <v>0</v>
      </c>
      <c r="M16977" s="96">
        <f t="shared" ref="M16977:M17040" si="537">UltimoDia(D16977)</f>
        <v>1</v>
      </c>
      <c r="N16977" s="273"/>
    </row>
    <row r="16978" spans="11:14" x14ac:dyDescent="0.25">
      <c r="K16978" s="180">
        <f t="shared" si="536"/>
        <v>0</v>
      </c>
      <c r="M16978" s="96">
        <f t="shared" si="537"/>
        <v>1</v>
      </c>
      <c r="N16978" s="273"/>
    </row>
    <row r="16979" spans="11:14" x14ac:dyDescent="0.25">
      <c r="K16979" s="180">
        <f t="shared" si="536"/>
        <v>0</v>
      </c>
      <c r="M16979" s="96">
        <f t="shared" si="537"/>
        <v>1</v>
      </c>
      <c r="N16979" s="273"/>
    </row>
    <row r="16980" spans="11:14" x14ac:dyDescent="0.25">
      <c r="K16980" s="180">
        <f t="shared" si="536"/>
        <v>0</v>
      </c>
      <c r="M16980" s="96">
        <f t="shared" si="537"/>
        <v>1</v>
      </c>
      <c r="N16980" s="273"/>
    </row>
    <row r="16981" spans="11:14" x14ac:dyDescent="0.25">
      <c r="K16981" s="180">
        <f t="shared" si="536"/>
        <v>0</v>
      </c>
      <c r="M16981" s="96">
        <f t="shared" si="537"/>
        <v>1</v>
      </c>
      <c r="N16981" s="273"/>
    </row>
    <row r="16982" spans="11:14" x14ac:dyDescent="0.25">
      <c r="K16982" s="180">
        <f t="shared" si="536"/>
        <v>0</v>
      </c>
      <c r="M16982" s="96">
        <f t="shared" si="537"/>
        <v>1</v>
      </c>
      <c r="N16982" s="273"/>
    </row>
    <row r="16983" spans="11:14" x14ac:dyDescent="0.25">
      <c r="K16983" s="180">
        <f t="shared" si="536"/>
        <v>0</v>
      </c>
      <c r="M16983" s="96">
        <f t="shared" si="537"/>
        <v>1</v>
      </c>
      <c r="N16983" s="273"/>
    </row>
    <row r="16984" spans="11:14" x14ac:dyDescent="0.25">
      <c r="K16984" s="180">
        <f t="shared" si="536"/>
        <v>0</v>
      </c>
      <c r="M16984" s="96">
        <f t="shared" si="537"/>
        <v>1</v>
      </c>
      <c r="N16984" s="273"/>
    </row>
    <row r="16985" spans="11:14" x14ac:dyDescent="0.25">
      <c r="K16985" s="180">
        <f t="shared" si="536"/>
        <v>0</v>
      </c>
      <c r="M16985" s="96">
        <f t="shared" si="537"/>
        <v>1</v>
      </c>
      <c r="N16985" s="273"/>
    </row>
    <row r="16986" spans="11:14" x14ac:dyDescent="0.25">
      <c r="K16986" s="180">
        <f t="shared" si="536"/>
        <v>0</v>
      </c>
      <c r="M16986" s="96">
        <f t="shared" si="537"/>
        <v>1</v>
      </c>
      <c r="N16986" s="273"/>
    </row>
    <row r="16987" spans="11:14" x14ac:dyDescent="0.25">
      <c r="K16987" s="180">
        <f t="shared" si="536"/>
        <v>0</v>
      </c>
      <c r="M16987" s="96">
        <f t="shared" si="537"/>
        <v>1</v>
      </c>
      <c r="N16987" s="273"/>
    </row>
    <row r="16988" spans="11:14" x14ac:dyDescent="0.25">
      <c r="K16988" s="180">
        <f t="shared" si="536"/>
        <v>0</v>
      </c>
      <c r="M16988" s="96">
        <f t="shared" si="537"/>
        <v>1</v>
      </c>
      <c r="N16988" s="273"/>
    </row>
    <row r="16989" spans="11:14" x14ac:dyDescent="0.25">
      <c r="K16989" s="180">
        <f t="shared" si="536"/>
        <v>0</v>
      </c>
      <c r="M16989" s="96">
        <f t="shared" si="537"/>
        <v>1</v>
      </c>
      <c r="N16989" s="273"/>
    </row>
    <row r="16990" spans="11:14" x14ac:dyDescent="0.25">
      <c r="K16990" s="180">
        <f t="shared" si="536"/>
        <v>0</v>
      </c>
      <c r="M16990" s="96">
        <f t="shared" si="537"/>
        <v>1</v>
      </c>
      <c r="N16990" s="273"/>
    </row>
    <row r="16991" spans="11:14" x14ac:dyDescent="0.25">
      <c r="K16991" s="180">
        <f t="shared" si="536"/>
        <v>0</v>
      </c>
      <c r="M16991" s="96">
        <f t="shared" si="537"/>
        <v>1</v>
      </c>
      <c r="N16991" s="273"/>
    </row>
    <row r="16992" spans="11:14" x14ac:dyDescent="0.25">
      <c r="K16992" s="180">
        <f t="shared" si="536"/>
        <v>0</v>
      </c>
      <c r="M16992" s="96">
        <f t="shared" si="537"/>
        <v>1</v>
      </c>
      <c r="N16992" s="273"/>
    </row>
    <row r="16993" spans="11:14" x14ac:dyDescent="0.25">
      <c r="K16993" s="180">
        <f t="shared" si="536"/>
        <v>0</v>
      </c>
      <c r="M16993" s="96">
        <f t="shared" si="537"/>
        <v>1</v>
      </c>
      <c r="N16993" s="273"/>
    </row>
    <row r="16994" spans="11:14" x14ac:dyDescent="0.25">
      <c r="K16994" s="180">
        <f t="shared" si="536"/>
        <v>0</v>
      </c>
      <c r="M16994" s="96">
        <f t="shared" si="537"/>
        <v>1</v>
      </c>
      <c r="N16994" s="273"/>
    </row>
    <row r="16995" spans="11:14" x14ac:dyDescent="0.25">
      <c r="K16995" s="180">
        <f t="shared" si="536"/>
        <v>0</v>
      </c>
      <c r="M16995" s="96">
        <f t="shared" si="537"/>
        <v>1</v>
      </c>
      <c r="N16995" s="273"/>
    </row>
    <row r="16996" spans="11:14" x14ac:dyDescent="0.25">
      <c r="K16996" s="180">
        <f t="shared" si="536"/>
        <v>0</v>
      </c>
      <c r="M16996" s="96">
        <f t="shared" si="537"/>
        <v>1</v>
      </c>
      <c r="N16996" s="273"/>
    </row>
    <row r="16997" spans="11:14" x14ac:dyDescent="0.25">
      <c r="K16997" s="180">
        <f t="shared" si="536"/>
        <v>0</v>
      </c>
      <c r="M16997" s="96">
        <f t="shared" si="537"/>
        <v>1</v>
      </c>
      <c r="N16997" s="273"/>
    </row>
    <row r="16998" spans="11:14" x14ac:dyDescent="0.25">
      <c r="K16998" s="180">
        <f t="shared" si="536"/>
        <v>0</v>
      </c>
      <c r="M16998" s="96">
        <f t="shared" si="537"/>
        <v>1</v>
      </c>
      <c r="N16998" s="273"/>
    </row>
    <row r="16999" spans="11:14" x14ac:dyDescent="0.25">
      <c r="K16999" s="180">
        <f t="shared" si="536"/>
        <v>0</v>
      </c>
      <c r="M16999" s="96">
        <f t="shared" si="537"/>
        <v>1</v>
      </c>
      <c r="N16999" s="273"/>
    </row>
    <row r="17000" spans="11:14" x14ac:dyDescent="0.25">
      <c r="K17000" s="180">
        <f t="shared" si="536"/>
        <v>0</v>
      </c>
      <c r="M17000" s="96">
        <f t="shared" si="537"/>
        <v>1</v>
      </c>
      <c r="N17000" s="273"/>
    </row>
    <row r="17001" spans="11:14" x14ac:dyDescent="0.25">
      <c r="K17001" s="180">
        <f t="shared" si="536"/>
        <v>0</v>
      </c>
      <c r="M17001" s="96">
        <f t="shared" si="537"/>
        <v>1</v>
      </c>
      <c r="N17001" s="273"/>
    </row>
    <row r="17002" spans="11:14" x14ac:dyDescent="0.25">
      <c r="K17002" s="180">
        <f t="shared" ref="K17002:K17065" si="538">IF(ctConta="",K17001+F17002,IF(I17002=ctConta,K17001+F17002,K17001))</f>
        <v>0</v>
      </c>
      <c r="M17002" s="96">
        <f t="shared" si="537"/>
        <v>1</v>
      </c>
      <c r="N17002" s="273"/>
    </row>
    <row r="17003" spans="11:14" x14ac:dyDescent="0.25">
      <c r="K17003" s="180">
        <f t="shared" si="538"/>
        <v>0</v>
      </c>
      <c r="M17003" s="96">
        <f t="shared" si="537"/>
        <v>1</v>
      </c>
      <c r="N17003" s="273"/>
    </row>
    <row r="17004" spans="11:14" x14ac:dyDescent="0.25">
      <c r="K17004" s="180">
        <f t="shared" si="538"/>
        <v>0</v>
      </c>
      <c r="M17004" s="96">
        <f t="shared" si="537"/>
        <v>1</v>
      </c>
      <c r="N17004" s="273"/>
    </row>
    <row r="17005" spans="11:14" x14ac:dyDescent="0.25">
      <c r="K17005" s="180">
        <f t="shared" si="538"/>
        <v>0</v>
      </c>
      <c r="M17005" s="96">
        <f t="shared" si="537"/>
        <v>1</v>
      </c>
      <c r="N17005" s="273"/>
    </row>
    <row r="17006" spans="11:14" x14ac:dyDescent="0.25">
      <c r="K17006" s="180">
        <f t="shared" si="538"/>
        <v>0</v>
      </c>
      <c r="M17006" s="96">
        <f t="shared" si="537"/>
        <v>1</v>
      </c>
      <c r="N17006" s="273"/>
    </row>
    <row r="17007" spans="11:14" x14ac:dyDescent="0.25">
      <c r="K17007" s="180">
        <f t="shared" si="538"/>
        <v>0</v>
      </c>
      <c r="M17007" s="96">
        <f t="shared" si="537"/>
        <v>1</v>
      </c>
      <c r="N17007" s="273"/>
    </row>
    <row r="17008" spans="11:14" x14ac:dyDescent="0.25">
      <c r="K17008" s="180">
        <f t="shared" si="538"/>
        <v>0</v>
      </c>
      <c r="M17008" s="96">
        <f t="shared" si="537"/>
        <v>1</v>
      </c>
      <c r="N17008" s="273"/>
    </row>
    <row r="17009" spans="11:14" x14ac:dyDescent="0.25">
      <c r="K17009" s="180">
        <f t="shared" si="538"/>
        <v>0</v>
      </c>
      <c r="M17009" s="96">
        <f t="shared" si="537"/>
        <v>1</v>
      </c>
      <c r="N17009" s="273"/>
    </row>
    <row r="17010" spans="11:14" x14ac:dyDescent="0.25">
      <c r="K17010" s="180">
        <f t="shared" si="538"/>
        <v>0</v>
      </c>
      <c r="M17010" s="96">
        <f t="shared" si="537"/>
        <v>1</v>
      </c>
      <c r="N17010" s="273"/>
    </row>
    <row r="17011" spans="11:14" x14ac:dyDescent="0.25">
      <c r="K17011" s="180">
        <f t="shared" si="538"/>
        <v>0</v>
      </c>
      <c r="M17011" s="96">
        <f t="shared" si="537"/>
        <v>1</v>
      </c>
      <c r="N17011" s="273"/>
    </row>
    <row r="17012" spans="11:14" x14ac:dyDescent="0.25">
      <c r="K17012" s="180">
        <f t="shared" si="538"/>
        <v>0</v>
      </c>
      <c r="M17012" s="96">
        <f t="shared" si="537"/>
        <v>1</v>
      </c>
      <c r="N17012" s="273"/>
    </row>
    <row r="17013" spans="11:14" x14ac:dyDescent="0.25">
      <c r="K17013" s="180">
        <f t="shared" si="538"/>
        <v>0</v>
      </c>
      <c r="M17013" s="96">
        <f t="shared" si="537"/>
        <v>1</v>
      </c>
      <c r="N17013" s="273"/>
    </row>
    <row r="17014" spans="11:14" x14ac:dyDescent="0.25">
      <c r="K17014" s="180">
        <f t="shared" si="538"/>
        <v>0</v>
      </c>
      <c r="M17014" s="96">
        <f t="shared" si="537"/>
        <v>1</v>
      </c>
      <c r="N17014" s="273"/>
    </row>
    <row r="17015" spans="11:14" x14ac:dyDescent="0.25">
      <c r="K17015" s="180">
        <f t="shared" si="538"/>
        <v>0</v>
      </c>
      <c r="M17015" s="96">
        <f t="shared" si="537"/>
        <v>1</v>
      </c>
      <c r="N17015" s="273"/>
    </row>
    <row r="17016" spans="11:14" x14ac:dyDescent="0.25">
      <c r="K17016" s="180">
        <f t="shared" si="538"/>
        <v>0</v>
      </c>
      <c r="M17016" s="96">
        <f t="shared" si="537"/>
        <v>1</v>
      </c>
      <c r="N17016" s="273"/>
    </row>
    <row r="17017" spans="11:14" x14ac:dyDescent="0.25">
      <c r="K17017" s="180">
        <f t="shared" si="538"/>
        <v>0</v>
      </c>
      <c r="M17017" s="96">
        <f t="shared" si="537"/>
        <v>1</v>
      </c>
      <c r="N17017" s="273"/>
    </row>
    <row r="17018" spans="11:14" x14ac:dyDescent="0.25">
      <c r="K17018" s="180">
        <f t="shared" si="538"/>
        <v>0</v>
      </c>
      <c r="M17018" s="96">
        <f t="shared" si="537"/>
        <v>1</v>
      </c>
      <c r="N17018" s="273"/>
    </row>
    <row r="17019" spans="11:14" x14ac:dyDescent="0.25">
      <c r="K17019" s="180">
        <f t="shared" si="538"/>
        <v>0</v>
      </c>
      <c r="M17019" s="96">
        <f t="shared" si="537"/>
        <v>1</v>
      </c>
      <c r="N17019" s="273"/>
    </row>
    <row r="17020" spans="11:14" x14ac:dyDescent="0.25">
      <c r="K17020" s="180">
        <f t="shared" si="538"/>
        <v>0</v>
      </c>
      <c r="M17020" s="96">
        <f t="shared" si="537"/>
        <v>1</v>
      </c>
      <c r="N17020" s="273"/>
    </row>
    <row r="17021" spans="11:14" x14ac:dyDescent="0.25">
      <c r="K17021" s="180">
        <f t="shared" si="538"/>
        <v>0</v>
      </c>
      <c r="M17021" s="96">
        <f t="shared" si="537"/>
        <v>1</v>
      </c>
      <c r="N17021" s="273"/>
    </row>
    <row r="17022" spans="11:14" x14ac:dyDescent="0.25">
      <c r="K17022" s="180">
        <f t="shared" si="538"/>
        <v>0</v>
      </c>
      <c r="M17022" s="96">
        <f t="shared" si="537"/>
        <v>1</v>
      </c>
      <c r="N17022" s="273"/>
    </row>
    <row r="17023" spans="11:14" x14ac:dyDescent="0.25">
      <c r="K17023" s="180">
        <f t="shared" si="538"/>
        <v>0</v>
      </c>
      <c r="M17023" s="96">
        <f t="shared" si="537"/>
        <v>1</v>
      </c>
      <c r="N17023" s="273"/>
    </row>
    <row r="17024" spans="11:14" x14ac:dyDescent="0.25">
      <c r="K17024" s="180">
        <f t="shared" si="538"/>
        <v>0</v>
      </c>
      <c r="M17024" s="96">
        <f t="shared" si="537"/>
        <v>1</v>
      </c>
      <c r="N17024" s="273"/>
    </row>
    <row r="17025" spans="11:14" x14ac:dyDescent="0.25">
      <c r="K17025" s="180">
        <f t="shared" si="538"/>
        <v>0</v>
      </c>
      <c r="M17025" s="96">
        <f t="shared" si="537"/>
        <v>1</v>
      </c>
      <c r="N17025" s="273"/>
    </row>
    <row r="17026" spans="11:14" x14ac:dyDescent="0.25">
      <c r="K17026" s="180">
        <f t="shared" si="538"/>
        <v>0</v>
      </c>
      <c r="M17026" s="96">
        <f t="shared" si="537"/>
        <v>1</v>
      </c>
      <c r="N17026" s="273"/>
    </row>
    <row r="17027" spans="11:14" x14ac:dyDescent="0.25">
      <c r="K17027" s="180">
        <f t="shared" si="538"/>
        <v>0</v>
      </c>
      <c r="M17027" s="96">
        <f t="shared" si="537"/>
        <v>1</v>
      </c>
      <c r="N17027" s="273"/>
    </row>
    <row r="17028" spans="11:14" x14ac:dyDescent="0.25">
      <c r="K17028" s="180">
        <f t="shared" si="538"/>
        <v>0</v>
      </c>
      <c r="M17028" s="96">
        <f t="shared" si="537"/>
        <v>1</v>
      </c>
      <c r="N17028" s="273"/>
    </row>
    <row r="17029" spans="11:14" x14ac:dyDescent="0.25">
      <c r="K17029" s="180">
        <f t="shared" si="538"/>
        <v>0</v>
      </c>
      <c r="M17029" s="96">
        <f t="shared" si="537"/>
        <v>1</v>
      </c>
      <c r="N17029" s="273"/>
    </row>
    <row r="17030" spans="11:14" x14ac:dyDescent="0.25">
      <c r="K17030" s="180">
        <f t="shared" si="538"/>
        <v>0</v>
      </c>
      <c r="M17030" s="96">
        <f t="shared" si="537"/>
        <v>1</v>
      </c>
      <c r="N17030" s="273"/>
    </row>
    <row r="17031" spans="11:14" x14ac:dyDescent="0.25">
      <c r="K17031" s="180">
        <f t="shared" si="538"/>
        <v>0</v>
      </c>
      <c r="M17031" s="96">
        <f t="shared" si="537"/>
        <v>1</v>
      </c>
      <c r="N17031" s="273"/>
    </row>
    <row r="17032" spans="11:14" x14ac:dyDescent="0.25">
      <c r="K17032" s="180">
        <f t="shared" si="538"/>
        <v>0</v>
      </c>
      <c r="M17032" s="96">
        <f t="shared" si="537"/>
        <v>1</v>
      </c>
      <c r="N17032" s="273"/>
    </row>
    <row r="17033" spans="11:14" x14ac:dyDescent="0.25">
      <c r="K17033" s="180">
        <f t="shared" si="538"/>
        <v>0</v>
      </c>
      <c r="M17033" s="96">
        <f t="shared" si="537"/>
        <v>1</v>
      </c>
      <c r="N17033" s="273"/>
    </row>
    <row r="17034" spans="11:14" x14ac:dyDescent="0.25">
      <c r="K17034" s="180">
        <f t="shared" si="538"/>
        <v>0</v>
      </c>
      <c r="M17034" s="96">
        <f t="shared" si="537"/>
        <v>1</v>
      </c>
      <c r="N17034" s="273"/>
    </row>
    <row r="17035" spans="11:14" x14ac:dyDescent="0.25">
      <c r="K17035" s="180">
        <f t="shared" si="538"/>
        <v>0</v>
      </c>
      <c r="M17035" s="96">
        <f t="shared" si="537"/>
        <v>1</v>
      </c>
      <c r="N17035" s="273"/>
    </row>
    <row r="17036" spans="11:14" x14ac:dyDescent="0.25">
      <c r="K17036" s="180">
        <f t="shared" si="538"/>
        <v>0</v>
      </c>
      <c r="M17036" s="96">
        <f t="shared" si="537"/>
        <v>1</v>
      </c>
      <c r="N17036" s="273"/>
    </row>
    <row r="17037" spans="11:14" x14ac:dyDescent="0.25">
      <c r="K17037" s="180">
        <f t="shared" si="538"/>
        <v>0</v>
      </c>
      <c r="M17037" s="96">
        <f t="shared" si="537"/>
        <v>1</v>
      </c>
      <c r="N17037" s="273"/>
    </row>
    <row r="17038" spans="11:14" x14ac:dyDescent="0.25">
      <c r="K17038" s="180">
        <f t="shared" si="538"/>
        <v>0</v>
      </c>
      <c r="M17038" s="96">
        <f t="shared" si="537"/>
        <v>1</v>
      </c>
      <c r="N17038" s="273"/>
    </row>
    <row r="17039" spans="11:14" x14ac:dyDescent="0.25">
      <c r="K17039" s="180">
        <f t="shared" si="538"/>
        <v>0</v>
      </c>
      <c r="M17039" s="96">
        <f t="shared" si="537"/>
        <v>1</v>
      </c>
      <c r="N17039" s="273"/>
    </row>
    <row r="17040" spans="11:14" x14ac:dyDescent="0.25">
      <c r="K17040" s="180">
        <f t="shared" si="538"/>
        <v>0</v>
      </c>
      <c r="M17040" s="96">
        <f t="shared" si="537"/>
        <v>1</v>
      </c>
      <c r="N17040" s="273"/>
    </row>
    <row r="17041" spans="11:14" x14ac:dyDescent="0.25">
      <c r="K17041" s="180">
        <f t="shared" si="538"/>
        <v>0</v>
      </c>
      <c r="M17041" s="96">
        <f t="shared" ref="M17041:M17104" si="539">UltimoDia(D17041)</f>
        <v>1</v>
      </c>
      <c r="N17041" s="273"/>
    </row>
    <row r="17042" spans="11:14" x14ac:dyDescent="0.25">
      <c r="K17042" s="180">
        <f t="shared" si="538"/>
        <v>0</v>
      </c>
      <c r="M17042" s="96">
        <f t="shared" si="539"/>
        <v>1</v>
      </c>
      <c r="N17042" s="273"/>
    </row>
    <row r="17043" spans="11:14" x14ac:dyDescent="0.25">
      <c r="K17043" s="180">
        <f t="shared" si="538"/>
        <v>0</v>
      </c>
      <c r="M17043" s="96">
        <f t="shared" si="539"/>
        <v>1</v>
      </c>
      <c r="N17043" s="273"/>
    </row>
    <row r="17044" spans="11:14" x14ac:dyDescent="0.25">
      <c r="K17044" s="180">
        <f t="shared" si="538"/>
        <v>0</v>
      </c>
      <c r="M17044" s="96">
        <f t="shared" si="539"/>
        <v>1</v>
      </c>
      <c r="N17044" s="273"/>
    </row>
    <row r="17045" spans="11:14" x14ac:dyDescent="0.25">
      <c r="K17045" s="180">
        <f t="shared" si="538"/>
        <v>0</v>
      </c>
      <c r="M17045" s="96">
        <f t="shared" si="539"/>
        <v>1</v>
      </c>
      <c r="N17045" s="273"/>
    </row>
    <row r="17046" spans="11:14" x14ac:dyDescent="0.25">
      <c r="K17046" s="180">
        <f t="shared" si="538"/>
        <v>0</v>
      </c>
      <c r="M17046" s="96">
        <f t="shared" si="539"/>
        <v>1</v>
      </c>
      <c r="N17046" s="273"/>
    </row>
    <row r="17047" spans="11:14" x14ac:dyDescent="0.25">
      <c r="K17047" s="180">
        <f t="shared" si="538"/>
        <v>0</v>
      </c>
      <c r="M17047" s="96">
        <f t="shared" si="539"/>
        <v>1</v>
      </c>
      <c r="N17047" s="273"/>
    </row>
    <row r="17048" spans="11:14" x14ac:dyDescent="0.25">
      <c r="K17048" s="180">
        <f t="shared" si="538"/>
        <v>0</v>
      </c>
      <c r="M17048" s="96">
        <f t="shared" si="539"/>
        <v>1</v>
      </c>
      <c r="N17048" s="273"/>
    </row>
    <row r="17049" spans="11:14" x14ac:dyDescent="0.25">
      <c r="K17049" s="180">
        <f t="shared" si="538"/>
        <v>0</v>
      </c>
      <c r="M17049" s="96">
        <f t="shared" si="539"/>
        <v>1</v>
      </c>
      <c r="N17049" s="273"/>
    </row>
    <row r="17050" spans="11:14" x14ac:dyDescent="0.25">
      <c r="K17050" s="180">
        <f t="shared" si="538"/>
        <v>0</v>
      </c>
      <c r="M17050" s="96">
        <f t="shared" si="539"/>
        <v>1</v>
      </c>
      <c r="N17050" s="273"/>
    </row>
    <row r="17051" spans="11:14" x14ac:dyDescent="0.25">
      <c r="K17051" s="180">
        <f t="shared" si="538"/>
        <v>0</v>
      </c>
      <c r="M17051" s="96">
        <f t="shared" si="539"/>
        <v>1</v>
      </c>
      <c r="N17051" s="273"/>
    </row>
    <row r="17052" spans="11:14" x14ac:dyDescent="0.25">
      <c r="K17052" s="180">
        <f t="shared" si="538"/>
        <v>0</v>
      </c>
      <c r="M17052" s="96">
        <f t="shared" si="539"/>
        <v>1</v>
      </c>
      <c r="N17052" s="273"/>
    </row>
    <row r="17053" spans="11:14" x14ac:dyDescent="0.25">
      <c r="K17053" s="180">
        <f t="shared" si="538"/>
        <v>0</v>
      </c>
      <c r="M17053" s="96">
        <f t="shared" si="539"/>
        <v>1</v>
      </c>
      <c r="N17053" s="273"/>
    </row>
    <row r="17054" spans="11:14" x14ac:dyDescent="0.25">
      <c r="K17054" s="180">
        <f t="shared" si="538"/>
        <v>0</v>
      </c>
      <c r="M17054" s="96">
        <f t="shared" si="539"/>
        <v>1</v>
      </c>
      <c r="N17054" s="273"/>
    </row>
    <row r="17055" spans="11:14" x14ac:dyDescent="0.25">
      <c r="K17055" s="180">
        <f t="shared" si="538"/>
        <v>0</v>
      </c>
      <c r="M17055" s="96">
        <f t="shared" si="539"/>
        <v>1</v>
      </c>
      <c r="N17055" s="273"/>
    </row>
    <row r="17056" spans="11:14" x14ac:dyDescent="0.25">
      <c r="K17056" s="180">
        <f t="shared" si="538"/>
        <v>0</v>
      </c>
      <c r="M17056" s="96">
        <f t="shared" si="539"/>
        <v>1</v>
      </c>
      <c r="N17056" s="273"/>
    </row>
    <row r="17057" spans="11:14" x14ac:dyDescent="0.25">
      <c r="K17057" s="180">
        <f t="shared" si="538"/>
        <v>0</v>
      </c>
      <c r="M17057" s="96">
        <f t="shared" si="539"/>
        <v>1</v>
      </c>
      <c r="N17057" s="273"/>
    </row>
    <row r="17058" spans="11:14" x14ac:dyDescent="0.25">
      <c r="K17058" s="180">
        <f t="shared" si="538"/>
        <v>0</v>
      </c>
      <c r="M17058" s="96">
        <f t="shared" si="539"/>
        <v>1</v>
      </c>
      <c r="N17058" s="273"/>
    </row>
    <row r="17059" spans="11:14" x14ac:dyDescent="0.25">
      <c r="K17059" s="180">
        <f t="shared" si="538"/>
        <v>0</v>
      </c>
      <c r="M17059" s="96">
        <f t="shared" si="539"/>
        <v>1</v>
      </c>
      <c r="N17059" s="273"/>
    </row>
    <row r="17060" spans="11:14" x14ac:dyDescent="0.25">
      <c r="K17060" s="180">
        <f t="shared" si="538"/>
        <v>0</v>
      </c>
      <c r="M17060" s="96">
        <f t="shared" si="539"/>
        <v>1</v>
      </c>
      <c r="N17060" s="273"/>
    </row>
    <row r="17061" spans="11:14" x14ac:dyDescent="0.25">
      <c r="K17061" s="180">
        <f t="shared" si="538"/>
        <v>0</v>
      </c>
      <c r="M17061" s="96">
        <f t="shared" si="539"/>
        <v>1</v>
      </c>
      <c r="N17061" s="273"/>
    </row>
    <row r="17062" spans="11:14" x14ac:dyDescent="0.25">
      <c r="K17062" s="180">
        <f t="shared" si="538"/>
        <v>0</v>
      </c>
      <c r="M17062" s="96">
        <f t="shared" si="539"/>
        <v>1</v>
      </c>
      <c r="N17062" s="273"/>
    </row>
    <row r="17063" spans="11:14" x14ac:dyDescent="0.25">
      <c r="K17063" s="180">
        <f t="shared" si="538"/>
        <v>0</v>
      </c>
      <c r="M17063" s="96">
        <f t="shared" si="539"/>
        <v>1</v>
      </c>
      <c r="N17063" s="273"/>
    </row>
    <row r="17064" spans="11:14" x14ac:dyDescent="0.25">
      <c r="K17064" s="180">
        <f t="shared" si="538"/>
        <v>0</v>
      </c>
      <c r="M17064" s="96">
        <f t="shared" si="539"/>
        <v>1</v>
      </c>
      <c r="N17064" s="273"/>
    </row>
    <row r="17065" spans="11:14" x14ac:dyDescent="0.25">
      <c r="K17065" s="180">
        <f t="shared" si="538"/>
        <v>0</v>
      </c>
      <c r="M17065" s="96">
        <f t="shared" si="539"/>
        <v>1</v>
      </c>
      <c r="N17065" s="273"/>
    </row>
    <row r="17066" spans="11:14" x14ac:dyDescent="0.25">
      <c r="K17066" s="180">
        <f t="shared" ref="K17066:K17129" si="540">IF(ctConta="",K17065+F17066,IF(I17066=ctConta,K17065+F17066,K17065))</f>
        <v>0</v>
      </c>
      <c r="M17066" s="96">
        <f t="shared" si="539"/>
        <v>1</v>
      </c>
      <c r="N17066" s="273"/>
    </row>
    <row r="17067" spans="11:14" x14ac:dyDescent="0.25">
      <c r="K17067" s="180">
        <f t="shared" si="540"/>
        <v>0</v>
      </c>
      <c r="M17067" s="96">
        <f t="shared" si="539"/>
        <v>1</v>
      </c>
      <c r="N17067" s="273"/>
    </row>
    <row r="17068" spans="11:14" x14ac:dyDescent="0.25">
      <c r="K17068" s="180">
        <f t="shared" si="540"/>
        <v>0</v>
      </c>
      <c r="M17068" s="96">
        <f t="shared" si="539"/>
        <v>1</v>
      </c>
      <c r="N17068" s="273"/>
    </row>
    <row r="17069" spans="11:14" x14ac:dyDescent="0.25">
      <c r="K17069" s="180">
        <f t="shared" si="540"/>
        <v>0</v>
      </c>
      <c r="M17069" s="96">
        <f t="shared" si="539"/>
        <v>1</v>
      </c>
      <c r="N17069" s="273"/>
    </row>
    <row r="17070" spans="11:14" x14ac:dyDescent="0.25">
      <c r="K17070" s="180">
        <f t="shared" si="540"/>
        <v>0</v>
      </c>
      <c r="M17070" s="96">
        <f t="shared" si="539"/>
        <v>1</v>
      </c>
      <c r="N17070" s="273"/>
    </row>
    <row r="17071" spans="11:14" x14ac:dyDescent="0.25">
      <c r="K17071" s="180">
        <f t="shared" si="540"/>
        <v>0</v>
      </c>
      <c r="M17071" s="96">
        <f t="shared" si="539"/>
        <v>1</v>
      </c>
      <c r="N17071" s="273"/>
    </row>
    <row r="17072" spans="11:14" x14ac:dyDescent="0.25">
      <c r="K17072" s="180">
        <f t="shared" si="540"/>
        <v>0</v>
      </c>
      <c r="M17072" s="96">
        <f t="shared" si="539"/>
        <v>1</v>
      </c>
      <c r="N17072" s="273"/>
    </row>
    <row r="17073" spans="11:14" x14ac:dyDescent="0.25">
      <c r="K17073" s="180">
        <f t="shared" si="540"/>
        <v>0</v>
      </c>
      <c r="M17073" s="96">
        <f t="shared" si="539"/>
        <v>1</v>
      </c>
      <c r="N17073" s="273"/>
    </row>
    <row r="17074" spans="11:14" x14ac:dyDescent="0.25">
      <c r="K17074" s="180">
        <f t="shared" si="540"/>
        <v>0</v>
      </c>
      <c r="M17074" s="96">
        <f t="shared" si="539"/>
        <v>1</v>
      </c>
      <c r="N17074" s="273"/>
    </row>
    <row r="17075" spans="11:14" x14ac:dyDescent="0.25">
      <c r="K17075" s="180">
        <f t="shared" si="540"/>
        <v>0</v>
      </c>
      <c r="M17075" s="96">
        <f t="shared" si="539"/>
        <v>1</v>
      </c>
      <c r="N17075" s="273"/>
    </row>
    <row r="17076" spans="11:14" x14ac:dyDescent="0.25">
      <c r="K17076" s="180">
        <f t="shared" si="540"/>
        <v>0</v>
      </c>
      <c r="M17076" s="96">
        <f t="shared" si="539"/>
        <v>1</v>
      </c>
      <c r="N17076" s="273"/>
    </row>
    <row r="17077" spans="11:14" x14ac:dyDescent="0.25">
      <c r="K17077" s="180">
        <f t="shared" si="540"/>
        <v>0</v>
      </c>
      <c r="M17077" s="96">
        <f t="shared" si="539"/>
        <v>1</v>
      </c>
      <c r="N17077" s="273"/>
    </row>
    <row r="17078" spans="11:14" x14ac:dyDescent="0.25">
      <c r="K17078" s="180">
        <f t="shared" si="540"/>
        <v>0</v>
      </c>
      <c r="M17078" s="96">
        <f t="shared" si="539"/>
        <v>1</v>
      </c>
      <c r="N17078" s="273"/>
    </row>
    <row r="17079" spans="11:14" x14ac:dyDescent="0.25">
      <c r="K17079" s="180">
        <f t="shared" si="540"/>
        <v>0</v>
      </c>
      <c r="M17079" s="96">
        <f t="shared" si="539"/>
        <v>1</v>
      </c>
      <c r="N17079" s="273"/>
    </row>
    <row r="17080" spans="11:14" x14ac:dyDescent="0.25">
      <c r="K17080" s="180">
        <f t="shared" si="540"/>
        <v>0</v>
      </c>
      <c r="M17080" s="96">
        <f t="shared" si="539"/>
        <v>1</v>
      </c>
      <c r="N17080" s="273"/>
    </row>
    <row r="17081" spans="11:14" x14ac:dyDescent="0.25">
      <c r="K17081" s="180">
        <f t="shared" si="540"/>
        <v>0</v>
      </c>
      <c r="M17081" s="96">
        <f t="shared" si="539"/>
        <v>1</v>
      </c>
      <c r="N17081" s="273"/>
    </row>
    <row r="17082" spans="11:14" x14ac:dyDescent="0.25">
      <c r="K17082" s="180">
        <f t="shared" si="540"/>
        <v>0</v>
      </c>
      <c r="M17082" s="96">
        <f t="shared" si="539"/>
        <v>1</v>
      </c>
      <c r="N17082" s="273"/>
    </row>
    <row r="17083" spans="11:14" x14ac:dyDescent="0.25">
      <c r="K17083" s="180">
        <f t="shared" si="540"/>
        <v>0</v>
      </c>
      <c r="M17083" s="96">
        <f t="shared" si="539"/>
        <v>1</v>
      </c>
      <c r="N17083" s="273"/>
    </row>
    <row r="17084" spans="11:14" x14ac:dyDescent="0.25">
      <c r="K17084" s="180">
        <f t="shared" si="540"/>
        <v>0</v>
      </c>
      <c r="M17084" s="96">
        <f t="shared" si="539"/>
        <v>1</v>
      </c>
      <c r="N17084" s="273"/>
    </row>
    <row r="17085" spans="11:14" x14ac:dyDescent="0.25">
      <c r="K17085" s="180">
        <f t="shared" si="540"/>
        <v>0</v>
      </c>
      <c r="M17085" s="96">
        <f t="shared" si="539"/>
        <v>1</v>
      </c>
      <c r="N17085" s="273"/>
    </row>
    <row r="17086" spans="11:14" x14ac:dyDescent="0.25">
      <c r="K17086" s="180">
        <f t="shared" si="540"/>
        <v>0</v>
      </c>
      <c r="M17086" s="96">
        <f t="shared" si="539"/>
        <v>1</v>
      </c>
      <c r="N17086" s="273"/>
    </row>
    <row r="17087" spans="11:14" x14ac:dyDescent="0.25">
      <c r="K17087" s="180">
        <f t="shared" si="540"/>
        <v>0</v>
      </c>
      <c r="M17087" s="96">
        <f t="shared" si="539"/>
        <v>1</v>
      </c>
      <c r="N17087" s="273"/>
    </row>
    <row r="17088" spans="11:14" x14ac:dyDescent="0.25">
      <c r="K17088" s="180">
        <f t="shared" si="540"/>
        <v>0</v>
      </c>
      <c r="M17088" s="96">
        <f t="shared" si="539"/>
        <v>1</v>
      </c>
      <c r="N17088" s="273"/>
    </row>
    <row r="17089" spans="11:14" x14ac:dyDescent="0.25">
      <c r="K17089" s="180">
        <f t="shared" si="540"/>
        <v>0</v>
      </c>
      <c r="M17089" s="96">
        <f t="shared" si="539"/>
        <v>1</v>
      </c>
      <c r="N17089" s="273"/>
    </row>
    <row r="17090" spans="11:14" x14ac:dyDescent="0.25">
      <c r="K17090" s="180">
        <f t="shared" si="540"/>
        <v>0</v>
      </c>
      <c r="M17090" s="96">
        <f t="shared" si="539"/>
        <v>1</v>
      </c>
      <c r="N17090" s="273"/>
    </row>
    <row r="17091" spans="11:14" x14ac:dyDescent="0.25">
      <c r="K17091" s="180">
        <f t="shared" si="540"/>
        <v>0</v>
      </c>
      <c r="M17091" s="96">
        <f t="shared" si="539"/>
        <v>1</v>
      </c>
      <c r="N17091" s="273"/>
    </row>
    <row r="17092" spans="11:14" x14ac:dyDescent="0.25">
      <c r="K17092" s="180">
        <f t="shared" si="540"/>
        <v>0</v>
      </c>
      <c r="M17092" s="96">
        <f t="shared" si="539"/>
        <v>1</v>
      </c>
      <c r="N17092" s="273"/>
    </row>
    <row r="17093" spans="11:14" x14ac:dyDescent="0.25">
      <c r="K17093" s="180">
        <f t="shared" si="540"/>
        <v>0</v>
      </c>
      <c r="M17093" s="96">
        <f t="shared" si="539"/>
        <v>1</v>
      </c>
      <c r="N17093" s="273"/>
    </row>
    <row r="17094" spans="11:14" x14ac:dyDescent="0.25">
      <c r="K17094" s="180">
        <f t="shared" si="540"/>
        <v>0</v>
      </c>
      <c r="M17094" s="96">
        <f t="shared" si="539"/>
        <v>1</v>
      </c>
      <c r="N17094" s="273"/>
    </row>
    <row r="17095" spans="11:14" x14ac:dyDescent="0.25">
      <c r="K17095" s="180">
        <f t="shared" si="540"/>
        <v>0</v>
      </c>
      <c r="M17095" s="96">
        <f t="shared" si="539"/>
        <v>1</v>
      </c>
      <c r="N17095" s="273"/>
    </row>
    <row r="17096" spans="11:14" x14ac:dyDescent="0.25">
      <c r="K17096" s="180">
        <f t="shared" si="540"/>
        <v>0</v>
      </c>
      <c r="M17096" s="96">
        <f t="shared" si="539"/>
        <v>1</v>
      </c>
      <c r="N17096" s="273"/>
    </row>
    <row r="17097" spans="11:14" x14ac:dyDescent="0.25">
      <c r="K17097" s="180">
        <f t="shared" si="540"/>
        <v>0</v>
      </c>
      <c r="M17097" s="96">
        <f t="shared" si="539"/>
        <v>1</v>
      </c>
      <c r="N17097" s="273"/>
    </row>
    <row r="17098" spans="11:14" x14ac:dyDescent="0.25">
      <c r="K17098" s="180">
        <f t="shared" si="540"/>
        <v>0</v>
      </c>
      <c r="M17098" s="96">
        <f t="shared" si="539"/>
        <v>1</v>
      </c>
      <c r="N17098" s="273"/>
    </row>
    <row r="17099" spans="11:14" x14ac:dyDescent="0.25">
      <c r="K17099" s="180">
        <f t="shared" si="540"/>
        <v>0</v>
      </c>
      <c r="M17099" s="96">
        <f t="shared" si="539"/>
        <v>1</v>
      </c>
      <c r="N17099" s="273"/>
    </row>
    <row r="17100" spans="11:14" x14ac:dyDescent="0.25">
      <c r="K17100" s="180">
        <f t="shared" si="540"/>
        <v>0</v>
      </c>
      <c r="M17100" s="96">
        <f t="shared" si="539"/>
        <v>1</v>
      </c>
      <c r="N17100" s="273"/>
    </row>
    <row r="17101" spans="11:14" x14ac:dyDescent="0.25">
      <c r="K17101" s="180">
        <f t="shared" si="540"/>
        <v>0</v>
      </c>
      <c r="M17101" s="96">
        <f t="shared" si="539"/>
        <v>1</v>
      </c>
      <c r="N17101" s="273"/>
    </row>
    <row r="17102" spans="11:14" x14ac:dyDescent="0.25">
      <c r="K17102" s="180">
        <f t="shared" si="540"/>
        <v>0</v>
      </c>
      <c r="M17102" s="96">
        <f t="shared" si="539"/>
        <v>1</v>
      </c>
      <c r="N17102" s="273"/>
    </row>
    <row r="17103" spans="11:14" x14ac:dyDescent="0.25">
      <c r="K17103" s="180">
        <f t="shared" si="540"/>
        <v>0</v>
      </c>
      <c r="M17103" s="96">
        <f t="shared" si="539"/>
        <v>1</v>
      </c>
      <c r="N17103" s="273"/>
    </row>
    <row r="17104" spans="11:14" x14ac:dyDescent="0.25">
      <c r="K17104" s="180">
        <f t="shared" si="540"/>
        <v>0</v>
      </c>
      <c r="M17104" s="96">
        <f t="shared" si="539"/>
        <v>1</v>
      </c>
      <c r="N17104" s="273"/>
    </row>
    <row r="17105" spans="11:14" x14ac:dyDescent="0.25">
      <c r="K17105" s="180">
        <f t="shared" si="540"/>
        <v>0</v>
      </c>
      <c r="M17105" s="96">
        <f t="shared" ref="M17105:M17168" si="541">UltimoDia(D17105)</f>
        <v>1</v>
      </c>
      <c r="N17105" s="273"/>
    </row>
    <row r="17106" spans="11:14" x14ac:dyDescent="0.25">
      <c r="K17106" s="180">
        <f t="shared" si="540"/>
        <v>0</v>
      </c>
      <c r="M17106" s="96">
        <f t="shared" si="541"/>
        <v>1</v>
      </c>
      <c r="N17106" s="273"/>
    </row>
    <row r="17107" spans="11:14" x14ac:dyDescent="0.25">
      <c r="K17107" s="180">
        <f t="shared" si="540"/>
        <v>0</v>
      </c>
      <c r="M17107" s="96">
        <f t="shared" si="541"/>
        <v>1</v>
      </c>
      <c r="N17107" s="273"/>
    </row>
    <row r="17108" spans="11:14" x14ac:dyDescent="0.25">
      <c r="K17108" s="180">
        <f t="shared" si="540"/>
        <v>0</v>
      </c>
      <c r="M17108" s="96">
        <f t="shared" si="541"/>
        <v>1</v>
      </c>
      <c r="N17108" s="273"/>
    </row>
    <row r="17109" spans="11:14" x14ac:dyDescent="0.25">
      <c r="K17109" s="180">
        <f t="shared" si="540"/>
        <v>0</v>
      </c>
      <c r="M17109" s="96">
        <f t="shared" si="541"/>
        <v>1</v>
      </c>
      <c r="N17109" s="273"/>
    </row>
    <row r="17110" spans="11:14" x14ac:dyDescent="0.25">
      <c r="K17110" s="180">
        <f t="shared" si="540"/>
        <v>0</v>
      </c>
      <c r="M17110" s="96">
        <f t="shared" si="541"/>
        <v>1</v>
      </c>
      <c r="N17110" s="273"/>
    </row>
    <row r="17111" spans="11:14" x14ac:dyDescent="0.25">
      <c r="K17111" s="180">
        <f t="shared" si="540"/>
        <v>0</v>
      </c>
      <c r="M17111" s="96">
        <f t="shared" si="541"/>
        <v>1</v>
      </c>
      <c r="N17111" s="273"/>
    </row>
    <row r="17112" spans="11:14" x14ac:dyDescent="0.25">
      <c r="K17112" s="180">
        <f t="shared" si="540"/>
        <v>0</v>
      </c>
      <c r="M17112" s="96">
        <f t="shared" si="541"/>
        <v>1</v>
      </c>
      <c r="N17112" s="273"/>
    </row>
    <row r="17113" spans="11:14" x14ac:dyDescent="0.25">
      <c r="K17113" s="180">
        <f t="shared" si="540"/>
        <v>0</v>
      </c>
      <c r="M17113" s="96">
        <f t="shared" si="541"/>
        <v>1</v>
      </c>
      <c r="N17113" s="273"/>
    </row>
    <row r="17114" spans="11:14" x14ac:dyDescent="0.25">
      <c r="K17114" s="180">
        <f t="shared" si="540"/>
        <v>0</v>
      </c>
      <c r="M17114" s="96">
        <f t="shared" si="541"/>
        <v>1</v>
      </c>
      <c r="N17114" s="273"/>
    </row>
    <row r="17115" spans="11:14" x14ac:dyDescent="0.25">
      <c r="K17115" s="180">
        <f t="shared" si="540"/>
        <v>0</v>
      </c>
      <c r="M17115" s="96">
        <f t="shared" si="541"/>
        <v>1</v>
      </c>
      <c r="N17115" s="273"/>
    </row>
    <row r="17116" spans="11:14" x14ac:dyDescent="0.25">
      <c r="K17116" s="180">
        <f t="shared" si="540"/>
        <v>0</v>
      </c>
      <c r="M17116" s="96">
        <f t="shared" si="541"/>
        <v>1</v>
      </c>
      <c r="N17116" s="273"/>
    </row>
    <row r="17117" spans="11:14" x14ac:dyDescent="0.25">
      <c r="K17117" s="180">
        <f t="shared" si="540"/>
        <v>0</v>
      </c>
      <c r="M17117" s="96">
        <f t="shared" si="541"/>
        <v>1</v>
      </c>
      <c r="N17117" s="273"/>
    </row>
    <row r="17118" spans="11:14" x14ac:dyDescent="0.25">
      <c r="K17118" s="180">
        <f t="shared" si="540"/>
        <v>0</v>
      </c>
      <c r="M17118" s="96">
        <f t="shared" si="541"/>
        <v>1</v>
      </c>
      <c r="N17118" s="273"/>
    </row>
    <row r="17119" spans="11:14" x14ac:dyDescent="0.25">
      <c r="K17119" s="180">
        <f t="shared" si="540"/>
        <v>0</v>
      </c>
      <c r="M17119" s="96">
        <f t="shared" si="541"/>
        <v>1</v>
      </c>
      <c r="N17119" s="273"/>
    </row>
    <row r="17120" spans="11:14" x14ac:dyDescent="0.25">
      <c r="K17120" s="180">
        <f t="shared" si="540"/>
        <v>0</v>
      </c>
      <c r="M17120" s="96">
        <f t="shared" si="541"/>
        <v>1</v>
      </c>
      <c r="N17120" s="273"/>
    </row>
    <row r="17121" spans="11:14" x14ac:dyDescent="0.25">
      <c r="K17121" s="180">
        <f t="shared" si="540"/>
        <v>0</v>
      </c>
      <c r="M17121" s="96">
        <f t="shared" si="541"/>
        <v>1</v>
      </c>
      <c r="N17121" s="273"/>
    </row>
    <row r="17122" spans="11:14" x14ac:dyDescent="0.25">
      <c r="K17122" s="180">
        <f t="shared" si="540"/>
        <v>0</v>
      </c>
      <c r="M17122" s="96">
        <f t="shared" si="541"/>
        <v>1</v>
      </c>
      <c r="N17122" s="273"/>
    </row>
    <row r="17123" spans="11:14" x14ac:dyDescent="0.25">
      <c r="K17123" s="180">
        <f t="shared" si="540"/>
        <v>0</v>
      </c>
      <c r="M17123" s="96">
        <f t="shared" si="541"/>
        <v>1</v>
      </c>
      <c r="N17123" s="273"/>
    </row>
    <row r="17124" spans="11:14" x14ac:dyDescent="0.25">
      <c r="K17124" s="180">
        <f t="shared" si="540"/>
        <v>0</v>
      </c>
      <c r="M17124" s="96">
        <f t="shared" si="541"/>
        <v>1</v>
      </c>
      <c r="N17124" s="273"/>
    </row>
    <row r="17125" spans="11:14" x14ac:dyDescent="0.25">
      <c r="K17125" s="180">
        <f t="shared" si="540"/>
        <v>0</v>
      </c>
      <c r="M17125" s="96">
        <f t="shared" si="541"/>
        <v>1</v>
      </c>
      <c r="N17125" s="273"/>
    </row>
    <row r="17126" spans="11:14" x14ac:dyDescent="0.25">
      <c r="K17126" s="180">
        <f t="shared" si="540"/>
        <v>0</v>
      </c>
      <c r="M17126" s="96">
        <f t="shared" si="541"/>
        <v>1</v>
      </c>
      <c r="N17126" s="273"/>
    </row>
    <row r="17127" spans="11:14" x14ac:dyDescent="0.25">
      <c r="K17127" s="180">
        <f t="shared" si="540"/>
        <v>0</v>
      </c>
      <c r="M17127" s="96">
        <f t="shared" si="541"/>
        <v>1</v>
      </c>
      <c r="N17127" s="273"/>
    </row>
    <row r="17128" spans="11:14" x14ac:dyDescent="0.25">
      <c r="K17128" s="180">
        <f t="shared" si="540"/>
        <v>0</v>
      </c>
      <c r="M17128" s="96">
        <f t="shared" si="541"/>
        <v>1</v>
      </c>
      <c r="N17128" s="273"/>
    </row>
    <row r="17129" spans="11:14" x14ac:dyDescent="0.25">
      <c r="K17129" s="180">
        <f t="shared" si="540"/>
        <v>0</v>
      </c>
      <c r="M17129" s="96">
        <f t="shared" si="541"/>
        <v>1</v>
      </c>
      <c r="N17129" s="273"/>
    </row>
    <row r="17130" spans="11:14" x14ac:dyDescent="0.25">
      <c r="K17130" s="180">
        <f t="shared" ref="K17130:K17193" si="542">IF(ctConta="",K17129+F17130,IF(I17130=ctConta,K17129+F17130,K17129))</f>
        <v>0</v>
      </c>
      <c r="M17130" s="96">
        <f t="shared" si="541"/>
        <v>1</v>
      </c>
      <c r="N17130" s="273"/>
    </row>
    <row r="17131" spans="11:14" x14ac:dyDescent="0.25">
      <c r="K17131" s="180">
        <f t="shared" si="542"/>
        <v>0</v>
      </c>
      <c r="M17131" s="96">
        <f t="shared" si="541"/>
        <v>1</v>
      </c>
      <c r="N17131" s="273"/>
    </row>
    <row r="17132" spans="11:14" x14ac:dyDescent="0.25">
      <c r="K17132" s="180">
        <f t="shared" si="542"/>
        <v>0</v>
      </c>
      <c r="M17132" s="96">
        <f t="shared" si="541"/>
        <v>1</v>
      </c>
      <c r="N17132" s="273"/>
    </row>
    <row r="17133" spans="11:14" x14ac:dyDescent="0.25">
      <c r="K17133" s="180">
        <f t="shared" si="542"/>
        <v>0</v>
      </c>
      <c r="M17133" s="96">
        <f t="shared" si="541"/>
        <v>1</v>
      </c>
      <c r="N17133" s="273"/>
    </row>
    <row r="17134" spans="11:14" x14ac:dyDescent="0.25">
      <c r="K17134" s="180">
        <f t="shared" si="542"/>
        <v>0</v>
      </c>
      <c r="M17134" s="96">
        <f t="shared" si="541"/>
        <v>1</v>
      </c>
      <c r="N17134" s="273"/>
    </row>
    <row r="17135" spans="11:14" x14ac:dyDescent="0.25">
      <c r="K17135" s="180">
        <f t="shared" si="542"/>
        <v>0</v>
      </c>
      <c r="M17135" s="96">
        <f t="shared" si="541"/>
        <v>1</v>
      </c>
      <c r="N17135" s="273"/>
    </row>
    <row r="17136" spans="11:14" x14ac:dyDescent="0.25">
      <c r="K17136" s="180">
        <f t="shared" si="542"/>
        <v>0</v>
      </c>
      <c r="M17136" s="96">
        <f t="shared" si="541"/>
        <v>1</v>
      </c>
      <c r="N17136" s="273"/>
    </row>
    <row r="17137" spans="11:14" x14ac:dyDescent="0.25">
      <c r="K17137" s="180">
        <f t="shared" si="542"/>
        <v>0</v>
      </c>
      <c r="M17137" s="96">
        <f t="shared" si="541"/>
        <v>1</v>
      </c>
      <c r="N17137" s="273"/>
    </row>
    <row r="17138" spans="11:14" x14ac:dyDescent="0.25">
      <c r="K17138" s="180">
        <f t="shared" si="542"/>
        <v>0</v>
      </c>
      <c r="M17138" s="96">
        <f t="shared" si="541"/>
        <v>1</v>
      </c>
      <c r="N17138" s="273"/>
    </row>
    <row r="17139" spans="11:14" x14ac:dyDescent="0.25">
      <c r="K17139" s="180">
        <f t="shared" si="542"/>
        <v>0</v>
      </c>
      <c r="M17139" s="96">
        <f t="shared" si="541"/>
        <v>1</v>
      </c>
      <c r="N17139" s="273"/>
    </row>
    <row r="17140" spans="11:14" x14ac:dyDescent="0.25">
      <c r="K17140" s="180">
        <f t="shared" si="542"/>
        <v>0</v>
      </c>
      <c r="M17140" s="96">
        <f t="shared" si="541"/>
        <v>1</v>
      </c>
      <c r="N17140" s="273"/>
    </row>
    <row r="17141" spans="11:14" x14ac:dyDescent="0.25">
      <c r="K17141" s="180">
        <f t="shared" si="542"/>
        <v>0</v>
      </c>
      <c r="M17141" s="96">
        <f t="shared" si="541"/>
        <v>1</v>
      </c>
      <c r="N17141" s="273"/>
    </row>
    <row r="17142" spans="11:14" x14ac:dyDescent="0.25">
      <c r="K17142" s="180">
        <f t="shared" si="542"/>
        <v>0</v>
      </c>
      <c r="M17142" s="96">
        <f t="shared" si="541"/>
        <v>1</v>
      </c>
      <c r="N17142" s="273"/>
    </row>
    <row r="17143" spans="11:14" x14ac:dyDescent="0.25">
      <c r="K17143" s="180">
        <f t="shared" si="542"/>
        <v>0</v>
      </c>
      <c r="M17143" s="96">
        <f t="shared" si="541"/>
        <v>1</v>
      </c>
      <c r="N17143" s="273"/>
    </row>
    <row r="17144" spans="11:14" x14ac:dyDescent="0.25">
      <c r="K17144" s="180">
        <f t="shared" si="542"/>
        <v>0</v>
      </c>
      <c r="M17144" s="96">
        <f t="shared" si="541"/>
        <v>1</v>
      </c>
      <c r="N17144" s="273"/>
    </row>
    <row r="17145" spans="11:14" x14ac:dyDescent="0.25">
      <c r="K17145" s="180">
        <f t="shared" si="542"/>
        <v>0</v>
      </c>
      <c r="M17145" s="96">
        <f t="shared" si="541"/>
        <v>1</v>
      </c>
      <c r="N17145" s="273"/>
    </row>
    <row r="17146" spans="11:14" x14ac:dyDescent="0.25">
      <c r="K17146" s="180">
        <f t="shared" si="542"/>
        <v>0</v>
      </c>
      <c r="M17146" s="96">
        <f t="shared" si="541"/>
        <v>1</v>
      </c>
      <c r="N17146" s="273"/>
    </row>
    <row r="17147" spans="11:14" x14ac:dyDescent="0.25">
      <c r="K17147" s="180">
        <f t="shared" si="542"/>
        <v>0</v>
      </c>
      <c r="M17147" s="96">
        <f t="shared" si="541"/>
        <v>1</v>
      </c>
      <c r="N17147" s="273"/>
    </row>
    <row r="17148" spans="11:14" x14ac:dyDescent="0.25">
      <c r="K17148" s="180">
        <f t="shared" si="542"/>
        <v>0</v>
      </c>
      <c r="M17148" s="96">
        <f t="shared" si="541"/>
        <v>1</v>
      </c>
      <c r="N17148" s="273"/>
    </row>
    <row r="17149" spans="11:14" x14ac:dyDescent="0.25">
      <c r="K17149" s="180">
        <f t="shared" si="542"/>
        <v>0</v>
      </c>
      <c r="M17149" s="96">
        <f t="shared" si="541"/>
        <v>1</v>
      </c>
      <c r="N17149" s="273"/>
    </row>
    <row r="17150" spans="11:14" x14ac:dyDescent="0.25">
      <c r="K17150" s="180">
        <f t="shared" si="542"/>
        <v>0</v>
      </c>
      <c r="M17150" s="96">
        <f t="shared" si="541"/>
        <v>1</v>
      </c>
      <c r="N17150" s="273"/>
    </row>
    <row r="17151" spans="11:14" x14ac:dyDescent="0.25">
      <c r="K17151" s="180">
        <f t="shared" si="542"/>
        <v>0</v>
      </c>
      <c r="M17151" s="96">
        <f t="shared" si="541"/>
        <v>1</v>
      </c>
      <c r="N17151" s="273"/>
    </row>
    <row r="17152" spans="11:14" x14ac:dyDescent="0.25">
      <c r="K17152" s="180">
        <f t="shared" si="542"/>
        <v>0</v>
      </c>
      <c r="M17152" s="96">
        <f t="shared" si="541"/>
        <v>1</v>
      </c>
      <c r="N17152" s="273"/>
    </row>
    <row r="17153" spans="11:14" x14ac:dyDescent="0.25">
      <c r="K17153" s="180">
        <f t="shared" si="542"/>
        <v>0</v>
      </c>
      <c r="M17153" s="96">
        <f t="shared" si="541"/>
        <v>1</v>
      </c>
      <c r="N17153" s="273"/>
    </row>
    <row r="17154" spans="11:14" x14ac:dyDescent="0.25">
      <c r="K17154" s="180">
        <f t="shared" si="542"/>
        <v>0</v>
      </c>
      <c r="M17154" s="96">
        <f t="shared" si="541"/>
        <v>1</v>
      </c>
      <c r="N17154" s="273"/>
    </row>
    <row r="17155" spans="11:14" x14ac:dyDescent="0.25">
      <c r="K17155" s="180">
        <f t="shared" si="542"/>
        <v>0</v>
      </c>
      <c r="M17155" s="96">
        <f t="shared" si="541"/>
        <v>1</v>
      </c>
      <c r="N17155" s="273"/>
    </row>
    <row r="17156" spans="11:14" x14ac:dyDescent="0.25">
      <c r="K17156" s="180">
        <f t="shared" si="542"/>
        <v>0</v>
      </c>
      <c r="M17156" s="96">
        <f t="shared" si="541"/>
        <v>1</v>
      </c>
      <c r="N17156" s="273"/>
    </row>
    <row r="17157" spans="11:14" x14ac:dyDescent="0.25">
      <c r="K17157" s="180">
        <f t="shared" si="542"/>
        <v>0</v>
      </c>
      <c r="M17157" s="96">
        <f t="shared" si="541"/>
        <v>1</v>
      </c>
      <c r="N17157" s="273"/>
    </row>
    <row r="17158" spans="11:14" x14ac:dyDescent="0.25">
      <c r="K17158" s="180">
        <f t="shared" si="542"/>
        <v>0</v>
      </c>
      <c r="M17158" s="96">
        <f t="shared" si="541"/>
        <v>1</v>
      </c>
      <c r="N17158" s="273"/>
    </row>
    <row r="17159" spans="11:14" x14ac:dyDescent="0.25">
      <c r="K17159" s="180">
        <f t="shared" si="542"/>
        <v>0</v>
      </c>
      <c r="M17159" s="96">
        <f t="shared" si="541"/>
        <v>1</v>
      </c>
      <c r="N17159" s="273"/>
    </row>
    <row r="17160" spans="11:14" x14ac:dyDescent="0.25">
      <c r="K17160" s="180">
        <f t="shared" si="542"/>
        <v>0</v>
      </c>
      <c r="M17160" s="96">
        <f t="shared" si="541"/>
        <v>1</v>
      </c>
      <c r="N17160" s="273"/>
    </row>
    <row r="17161" spans="11:14" x14ac:dyDescent="0.25">
      <c r="K17161" s="180">
        <f t="shared" si="542"/>
        <v>0</v>
      </c>
      <c r="M17161" s="96">
        <f t="shared" si="541"/>
        <v>1</v>
      </c>
      <c r="N17161" s="273"/>
    </row>
    <row r="17162" spans="11:14" x14ac:dyDescent="0.25">
      <c r="K17162" s="180">
        <f t="shared" si="542"/>
        <v>0</v>
      </c>
      <c r="M17162" s="96">
        <f t="shared" si="541"/>
        <v>1</v>
      </c>
      <c r="N17162" s="273"/>
    </row>
    <row r="17163" spans="11:14" x14ac:dyDescent="0.25">
      <c r="K17163" s="180">
        <f t="shared" si="542"/>
        <v>0</v>
      </c>
      <c r="M17163" s="96">
        <f t="shared" si="541"/>
        <v>1</v>
      </c>
      <c r="N17163" s="273"/>
    </row>
    <row r="17164" spans="11:14" x14ac:dyDescent="0.25">
      <c r="K17164" s="180">
        <f t="shared" si="542"/>
        <v>0</v>
      </c>
      <c r="M17164" s="96">
        <f t="shared" si="541"/>
        <v>1</v>
      </c>
      <c r="N17164" s="273"/>
    </row>
    <row r="17165" spans="11:14" x14ac:dyDescent="0.25">
      <c r="K17165" s="180">
        <f t="shared" si="542"/>
        <v>0</v>
      </c>
      <c r="M17165" s="96">
        <f t="shared" si="541"/>
        <v>1</v>
      </c>
      <c r="N17165" s="273"/>
    </row>
    <row r="17166" spans="11:14" x14ac:dyDescent="0.25">
      <c r="K17166" s="180">
        <f t="shared" si="542"/>
        <v>0</v>
      </c>
      <c r="M17166" s="96">
        <f t="shared" si="541"/>
        <v>1</v>
      </c>
      <c r="N17166" s="273"/>
    </row>
    <row r="17167" spans="11:14" x14ac:dyDescent="0.25">
      <c r="K17167" s="180">
        <f t="shared" si="542"/>
        <v>0</v>
      </c>
      <c r="M17167" s="96">
        <f t="shared" si="541"/>
        <v>1</v>
      </c>
      <c r="N17167" s="273"/>
    </row>
    <row r="17168" spans="11:14" x14ac:dyDescent="0.25">
      <c r="K17168" s="180">
        <f t="shared" si="542"/>
        <v>0</v>
      </c>
      <c r="M17168" s="96">
        <f t="shared" si="541"/>
        <v>1</v>
      </c>
      <c r="N17168" s="273"/>
    </row>
    <row r="17169" spans="11:14" x14ac:dyDescent="0.25">
      <c r="K17169" s="180">
        <f t="shared" si="542"/>
        <v>0</v>
      </c>
      <c r="M17169" s="96">
        <f t="shared" ref="M17169:M17232" si="543">UltimoDia(D17169)</f>
        <v>1</v>
      </c>
      <c r="N17169" s="273"/>
    </row>
    <row r="17170" spans="11:14" x14ac:dyDescent="0.25">
      <c r="K17170" s="180">
        <f t="shared" si="542"/>
        <v>0</v>
      </c>
      <c r="M17170" s="96">
        <f t="shared" si="543"/>
        <v>1</v>
      </c>
      <c r="N17170" s="273"/>
    </row>
    <row r="17171" spans="11:14" x14ac:dyDescent="0.25">
      <c r="K17171" s="180">
        <f t="shared" si="542"/>
        <v>0</v>
      </c>
      <c r="M17171" s="96">
        <f t="shared" si="543"/>
        <v>1</v>
      </c>
      <c r="N17171" s="273"/>
    </row>
    <row r="17172" spans="11:14" x14ac:dyDescent="0.25">
      <c r="K17172" s="180">
        <f t="shared" si="542"/>
        <v>0</v>
      </c>
      <c r="M17172" s="96">
        <f t="shared" si="543"/>
        <v>1</v>
      </c>
      <c r="N17172" s="273"/>
    </row>
    <row r="17173" spans="11:14" x14ac:dyDescent="0.25">
      <c r="K17173" s="180">
        <f t="shared" si="542"/>
        <v>0</v>
      </c>
      <c r="M17173" s="96">
        <f t="shared" si="543"/>
        <v>1</v>
      </c>
      <c r="N17173" s="273"/>
    </row>
    <row r="17174" spans="11:14" x14ac:dyDescent="0.25">
      <c r="K17174" s="180">
        <f t="shared" si="542"/>
        <v>0</v>
      </c>
      <c r="M17174" s="96">
        <f t="shared" si="543"/>
        <v>1</v>
      </c>
      <c r="N17174" s="273"/>
    </row>
    <row r="17175" spans="11:14" x14ac:dyDescent="0.25">
      <c r="K17175" s="180">
        <f t="shared" si="542"/>
        <v>0</v>
      </c>
      <c r="M17175" s="96">
        <f t="shared" si="543"/>
        <v>1</v>
      </c>
      <c r="N17175" s="273"/>
    </row>
    <row r="17176" spans="11:14" x14ac:dyDescent="0.25">
      <c r="K17176" s="180">
        <f t="shared" si="542"/>
        <v>0</v>
      </c>
      <c r="M17176" s="96">
        <f t="shared" si="543"/>
        <v>1</v>
      </c>
      <c r="N17176" s="273"/>
    </row>
    <row r="17177" spans="11:14" x14ac:dyDescent="0.25">
      <c r="K17177" s="180">
        <f t="shared" si="542"/>
        <v>0</v>
      </c>
      <c r="M17177" s="96">
        <f t="shared" si="543"/>
        <v>1</v>
      </c>
      <c r="N17177" s="273"/>
    </row>
    <row r="17178" spans="11:14" x14ac:dyDescent="0.25">
      <c r="K17178" s="180">
        <f t="shared" si="542"/>
        <v>0</v>
      </c>
      <c r="M17178" s="96">
        <f t="shared" si="543"/>
        <v>1</v>
      </c>
      <c r="N17178" s="273"/>
    </row>
    <row r="17179" spans="11:14" x14ac:dyDescent="0.25">
      <c r="K17179" s="180">
        <f t="shared" si="542"/>
        <v>0</v>
      </c>
      <c r="M17179" s="96">
        <f t="shared" si="543"/>
        <v>1</v>
      </c>
      <c r="N17179" s="273"/>
    </row>
    <row r="17180" spans="11:14" x14ac:dyDescent="0.25">
      <c r="K17180" s="180">
        <f t="shared" si="542"/>
        <v>0</v>
      </c>
      <c r="M17180" s="96">
        <f t="shared" si="543"/>
        <v>1</v>
      </c>
      <c r="N17180" s="273"/>
    </row>
    <row r="17181" spans="11:14" x14ac:dyDescent="0.25">
      <c r="K17181" s="180">
        <f t="shared" si="542"/>
        <v>0</v>
      </c>
      <c r="M17181" s="96">
        <f t="shared" si="543"/>
        <v>1</v>
      </c>
      <c r="N17181" s="273"/>
    </row>
    <row r="17182" spans="11:14" x14ac:dyDescent="0.25">
      <c r="K17182" s="180">
        <f t="shared" si="542"/>
        <v>0</v>
      </c>
      <c r="M17182" s="96">
        <f t="shared" si="543"/>
        <v>1</v>
      </c>
      <c r="N17182" s="273"/>
    </row>
    <row r="17183" spans="11:14" x14ac:dyDescent="0.25">
      <c r="K17183" s="180">
        <f t="shared" si="542"/>
        <v>0</v>
      </c>
      <c r="M17183" s="96">
        <f t="shared" si="543"/>
        <v>1</v>
      </c>
      <c r="N17183" s="273"/>
    </row>
    <row r="17184" spans="11:14" x14ac:dyDescent="0.25">
      <c r="K17184" s="180">
        <f t="shared" si="542"/>
        <v>0</v>
      </c>
      <c r="M17184" s="96">
        <f t="shared" si="543"/>
        <v>1</v>
      </c>
      <c r="N17184" s="273"/>
    </row>
    <row r="17185" spans="11:14" x14ac:dyDescent="0.25">
      <c r="K17185" s="180">
        <f t="shared" si="542"/>
        <v>0</v>
      </c>
      <c r="M17185" s="96">
        <f t="shared" si="543"/>
        <v>1</v>
      </c>
      <c r="N17185" s="273"/>
    </row>
    <row r="17186" spans="11:14" x14ac:dyDescent="0.25">
      <c r="K17186" s="180">
        <f t="shared" si="542"/>
        <v>0</v>
      </c>
      <c r="M17186" s="96">
        <f t="shared" si="543"/>
        <v>1</v>
      </c>
      <c r="N17186" s="273"/>
    </row>
    <row r="17187" spans="11:14" x14ac:dyDescent="0.25">
      <c r="K17187" s="180">
        <f t="shared" si="542"/>
        <v>0</v>
      </c>
      <c r="M17187" s="96">
        <f t="shared" si="543"/>
        <v>1</v>
      </c>
      <c r="N17187" s="273"/>
    </row>
    <row r="17188" spans="11:14" x14ac:dyDescent="0.25">
      <c r="K17188" s="180">
        <f t="shared" si="542"/>
        <v>0</v>
      </c>
      <c r="M17188" s="96">
        <f t="shared" si="543"/>
        <v>1</v>
      </c>
      <c r="N17188" s="273"/>
    </row>
    <row r="17189" spans="11:14" x14ac:dyDescent="0.25">
      <c r="K17189" s="180">
        <f t="shared" si="542"/>
        <v>0</v>
      </c>
      <c r="M17189" s="96">
        <f t="shared" si="543"/>
        <v>1</v>
      </c>
      <c r="N17189" s="273"/>
    </row>
    <row r="17190" spans="11:14" x14ac:dyDescent="0.25">
      <c r="K17190" s="180">
        <f t="shared" si="542"/>
        <v>0</v>
      </c>
      <c r="M17190" s="96">
        <f t="shared" si="543"/>
        <v>1</v>
      </c>
      <c r="N17190" s="273"/>
    </row>
    <row r="17191" spans="11:14" x14ac:dyDescent="0.25">
      <c r="K17191" s="180">
        <f t="shared" si="542"/>
        <v>0</v>
      </c>
      <c r="M17191" s="96">
        <f t="shared" si="543"/>
        <v>1</v>
      </c>
      <c r="N17191" s="273"/>
    </row>
    <row r="17192" spans="11:14" x14ac:dyDescent="0.25">
      <c r="K17192" s="180">
        <f t="shared" si="542"/>
        <v>0</v>
      </c>
      <c r="M17192" s="96">
        <f t="shared" si="543"/>
        <v>1</v>
      </c>
      <c r="N17192" s="273"/>
    </row>
    <row r="17193" spans="11:14" x14ac:dyDescent="0.25">
      <c r="K17193" s="180">
        <f t="shared" si="542"/>
        <v>0</v>
      </c>
      <c r="M17193" s="96">
        <f t="shared" si="543"/>
        <v>1</v>
      </c>
      <c r="N17193" s="273"/>
    </row>
    <row r="17194" spans="11:14" x14ac:dyDescent="0.25">
      <c r="K17194" s="180">
        <f t="shared" ref="K17194:K17257" si="544">IF(ctConta="",K17193+F17194,IF(I17194=ctConta,K17193+F17194,K17193))</f>
        <v>0</v>
      </c>
      <c r="M17194" s="96">
        <f t="shared" si="543"/>
        <v>1</v>
      </c>
      <c r="N17194" s="273"/>
    </row>
    <row r="17195" spans="11:14" x14ac:dyDescent="0.25">
      <c r="K17195" s="180">
        <f t="shared" si="544"/>
        <v>0</v>
      </c>
      <c r="M17195" s="96">
        <f t="shared" si="543"/>
        <v>1</v>
      </c>
      <c r="N17195" s="273"/>
    </row>
    <row r="17196" spans="11:14" x14ac:dyDescent="0.25">
      <c r="K17196" s="180">
        <f t="shared" si="544"/>
        <v>0</v>
      </c>
      <c r="M17196" s="96">
        <f t="shared" si="543"/>
        <v>1</v>
      </c>
      <c r="N17196" s="273"/>
    </row>
    <row r="17197" spans="11:14" x14ac:dyDescent="0.25">
      <c r="K17197" s="180">
        <f t="shared" si="544"/>
        <v>0</v>
      </c>
      <c r="M17197" s="96">
        <f t="shared" si="543"/>
        <v>1</v>
      </c>
      <c r="N17197" s="273"/>
    </row>
    <row r="17198" spans="11:14" x14ac:dyDescent="0.25">
      <c r="K17198" s="180">
        <f t="shared" si="544"/>
        <v>0</v>
      </c>
      <c r="M17198" s="96">
        <f t="shared" si="543"/>
        <v>1</v>
      </c>
      <c r="N17198" s="273"/>
    </row>
    <row r="17199" spans="11:14" x14ac:dyDescent="0.25">
      <c r="K17199" s="180">
        <f t="shared" si="544"/>
        <v>0</v>
      </c>
      <c r="M17199" s="96">
        <f t="shared" si="543"/>
        <v>1</v>
      </c>
      <c r="N17199" s="273"/>
    </row>
    <row r="17200" spans="11:14" x14ac:dyDescent="0.25">
      <c r="K17200" s="180">
        <f t="shared" si="544"/>
        <v>0</v>
      </c>
      <c r="M17200" s="96">
        <f t="shared" si="543"/>
        <v>1</v>
      </c>
      <c r="N17200" s="273"/>
    </row>
    <row r="17201" spans="11:14" x14ac:dyDescent="0.25">
      <c r="K17201" s="180">
        <f t="shared" si="544"/>
        <v>0</v>
      </c>
      <c r="M17201" s="96">
        <f t="shared" si="543"/>
        <v>1</v>
      </c>
      <c r="N17201" s="273"/>
    </row>
    <row r="17202" spans="11:14" x14ac:dyDescent="0.25">
      <c r="K17202" s="180">
        <f t="shared" si="544"/>
        <v>0</v>
      </c>
      <c r="M17202" s="96">
        <f t="shared" si="543"/>
        <v>1</v>
      </c>
      <c r="N17202" s="273"/>
    </row>
    <row r="17203" spans="11:14" x14ac:dyDescent="0.25">
      <c r="K17203" s="180">
        <f t="shared" si="544"/>
        <v>0</v>
      </c>
      <c r="M17203" s="96">
        <f t="shared" si="543"/>
        <v>1</v>
      </c>
      <c r="N17203" s="273"/>
    </row>
    <row r="17204" spans="11:14" x14ac:dyDescent="0.25">
      <c r="K17204" s="180">
        <f t="shared" si="544"/>
        <v>0</v>
      </c>
      <c r="M17204" s="96">
        <f t="shared" si="543"/>
        <v>1</v>
      </c>
      <c r="N17204" s="273"/>
    </row>
    <row r="17205" spans="11:14" x14ac:dyDescent="0.25">
      <c r="K17205" s="180">
        <f t="shared" si="544"/>
        <v>0</v>
      </c>
      <c r="M17205" s="96">
        <f t="shared" si="543"/>
        <v>1</v>
      </c>
      <c r="N17205" s="273"/>
    </row>
    <row r="17206" spans="11:14" x14ac:dyDescent="0.25">
      <c r="K17206" s="180">
        <f t="shared" si="544"/>
        <v>0</v>
      </c>
      <c r="M17206" s="96">
        <f t="shared" si="543"/>
        <v>1</v>
      </c>
      <c r="N17206" s="273"/>
    </row>
    <row r="17207" spans="11:14" x14ac:dyDescent="0.25">
      <c r="K17207" s="180">
        <f t="shared" si="544"/>
        <v>0</v>
      </c>
      <c r="M17207" s="96">
        <f t="shared" si="543"/>
        <v>1</v>
      </c>
      <c r="N17207" s="273"/>
    </row>
    <row r="17208" spans="11:14" x14ac:dyDescent="0.25">
      <c r="K17208" s="180">
        <f t="shared" si="544"/>
        <v>0</v>
      </c>
      <c r="M17208" s="96">
        <f t="shared" si="543"/>
        <v>1</v>
      </c>
      <c r="N17208" s="273"/>
    </row>
    <row r="17209" spans="11:14" x14ac:dyDescent="0.25">
      <c r="K17209" s="180">
        <f t="shared" si="544"/>
        <v>0</v>
      </c>
      <c r="M17209" s="96">
        <f t="shared" si="543"/>
        <v>1</v>
      </c>
      <c r="N17209" s="273"/>
    </row>
    <row r="17210" spans="11:14" x14ac:dyDescent="0.25">
      <c r="K17210" s="180">
        <f t="shared" si="544"/>
        <v>0</v>
      </c>
      <c r="M17210" s="96">
        <f t="shared" si="543"/>
        <v>1</v>
      </c>
      <c r="N17210" s="273"/>
    </row>
    <row r="17211" spans="11:14" x14ac:dyDescent="0.25">
      <c r="K17211" s="180">
        <f t="shared" si="544"/>
        <v>0</v>
      </c>
      <c r="M17211" s="96">
        <f t="shared" si="543"/>
        <v>1</v>
      </c>
      <c r="N17211" s="273"/>
    </row>
    <row r="17212" spans="11:14" x14ac:dyDescent="0.25">
      <c r="K17212" s="180">
        <f t="shared" si="544"/>
        <v>0</v>
      </c>
      <c r="M17212" s="96">
        <f t="shared" si="543"/>
        <v>1</v>
      </c>
      <c r="N17212" s="273"/>
    </row>
    <row r="17213" spans="11:14" x14ac:dyDescent="0.25">
      <c r="K17213" s="180">
        <f t="shared" si="544"/>
        <v>0</v>
      </c>
      <c r="M17213" s="96">
        <f t="shared" si="543"/>
        <v>1</v>
      </c>
      <c r="N17213" s="273"/>
    </row>
    <row r="17214" spans="11:14" x14ac:dyDescent="0.25">
      <c r="K17214" s="180">
        <f t="shared" si="544"/>
        <v>0</v>
      </c>
      <c r="M17214" s="96">
        <f t="shared" si="543"/>
        <v>1</v>
      </c>
      <c r="N17214" s="273"/>
    </row>
    <row r="17215" spans="11:14" x14ac:dyDescent="0.25">
      <c r="K17215" s="180">
        <f t="shared" si="544"/>
        <v>0</v>
      </c>
      <c r="M17215" s="96">
        <f t="shared" si="543"/>
        <v>1</v>
      </c>
      <c r="N17215" s="273"/>
    </row>
    <row r="17216" spans="11:14" x14ac:dyDescent="0.25">
      <c r="K17216" s="180">
        <f t="shared" si="544"/>
        <v>0</v>
      </c>
      <c r="M17216" s="96">
        <f t="shared" si="543"/>
        <v>1</v>
      </c>
      <c r="N17216" s="273"/>
    </row>
    <row r="17217" spans="11:14" x14ac:dyDescent="0.25">
      <c r="K17217" s="180">
        <f t="shared" si="544"/>
        <v>0</v>
      </c>
      <c r="M17217" s="96">
        <f t="shared" si="543"/>
        <v>1</v>
      </c>
      <c r="N17217" s="273"/>
    </row>
    <row r="17218" spans="11:14" x14ac:dyDescent="0.25">
      <c r="K17218" s="180">
        <f t="shared" si="544"/>
        <v>0</v>
      </c>
      <c r="M17218" s="96">
        <f t="shared" si="543"/>
        <v>1</v>
      </c>
      <c r="N17218" s="273"/>
    </row>
    <row r="17219" spans="11:14" x14ac:dyDescent="0.25">
      <c r="K17219" s="180">
        <f t="shared" si="544"/>
        <v>0</v>
      </c>
      <c r="M17219" s="96">
        <f t="shared" si="543"/>
        <v>1</v>
      </c>
      <c r="N17219" s="273"/>
    </row>
    <row r="17220" spans="11:14" x14ac:dyDescent="0.25">
      <c r="K17220" s="180">
        <f t="shared" si="544"/>
        <v>0</v>
      </c>
      <c r="M17220" s="96">
        <f t="shared" si="543"/>
        <v>1</v>
      </c>
      <c r="N17220" s="273"/>
    </row>
    <row r="17221" spans="11:14" x14ac:dyDescent="0.25">
      <c r="K17221" s="180">
        <f t="shared" si="544"/>
        <v>0</v>
      </c>
      <c r="M17221" s="96">
        <f t="shared" si="543"/>
        <v>1</v>
      </c>
      <c r="N17221" s="273"/>
    </row>
    <row r="17222" spans="11:14" x14ac:dyDescent="0.25">
      <c r="K17222" s="180">
        <f t="shared" si="544"/>
        <v>0</v>
      </c>
      <c r="M17222" s="96">
        <f t="shared" si="543"/>
        <v>1</v>
      </c>
      <c r="N17222" s="273"/>
    </row>
    <row r="17223" spans="11:14" x14ac:dyDescent="0.25">
      <c r="K17223" s="180">
        <f t="shared" si="544"/>
        <v>0</v>
      </c>
      <c r="M17223" s="96">
        <f t="shared" si="543"/>
        <v>1</v>
      </c>
      <c r="N17223" s="273"/>
    </row>
    <row r="17224" spans="11:14" x14ac:dyDescent="0.25">
      <c r="K17224" s="180">
        <f t="shared" si="544"/>
        <v>0</v>
      </c>
      <c r="M17224" s="96">
        <f t="shared" si="543"/>
        <v>1</v>
      </c>
      <c r="N17224" s="273"/>
    </row>
    <row r="17225" spans="11:14" x14ac:dyDescent="0.25">
      <c r="K17225" s="180">
        <f t="shared" si="544"/>
        <v>0</v>
      </c>
      <c r="M17225" s="96">
        <f t="shared" si="543"/>
        <v>1</v>
      </c>
      <c r="N17225" s="273"/>
    </row>
    <row r="17226" spans="11:14" x14ac:dyDescent="0.25">
      <c r="K17226" s="180">
        <f t="shared" si="544"/>
        <v>0</v>
      </c>
      <c r="M17226" s="96">
        <f t="shared" si="543"/>
        <v>1</v>
      </c>
      <c r="N17226" s="273"/>
    </row>
    <row r="17227" spans="11:14" x14ac:dyDescent="0.25">
      <c r="K17227" s="180">
        <f t="shared" si="544"/>
        <v>0</v>
      </c>
      <c r="M17227" s="96">
        <f t="shared" si="543"/>
        <v>1</v>
      </c>
      <c r="N17227" s="273"/>
    </row>
    <row r="17228" spans="11:14" x14ac:dyDescent="0.25">
      <c r="K17228" s="180">
        <f t="shared" si="544"/>
        <v>0</v>
      </c>
      <c r="M17228" s="96">
        <f t="shared" si="543"/>
        <v>1</v>
      </c>
      <c r="N17228" s="273"/>
    </row>
    <row r="17229" spans="11:14" x14ac:dyDescent="0.25">
      <c r="K17229" s="180">
        <f t="shared" si="544"/>
        <v>0</v>
      </c>
      <c r="M17229" s="96">
        <f t="shared" si="543"/>
        <v>1</v>
      </c>
      <c r="N17229" s="273"/>
    </row>
    <row r="17230" spans="11:14" x14ac:dyDescent="0.25">
      <c r="K17230" s="180">
        <f t="shared" si="544"/>
        <v>0</v>
      </c>
      <c r="M17230" s="96">
        <f t="shared" si="543"/>
        <v>1</v>
      </c>
      <c r="N17230" s="273"/>
    </row>
    <row r="17231" spans="11:14" x14ac:dyDescent="0.25">
      <c r="K17231" s="180">
        <f t="shared" si="544"/>
        <v>0</v>
      </c>
      <c r="M17231" s="96">
        <f t="shared" si="543"/>
        <v>1</v>
      </c>
      <c r="N17231" s="273"/>
    </row>
    <row r="17232" spans="11:14" x14ac:dyDescent="0.25">
      <c r="K17232" s="180">
        <f t="shared" si="544"/>
        <v>0</v>
      </c>
      <c r="M17232" s="96">
        <f t="shared" si="543"/>
        <v>1</v>
      </c>
      <c r="N17232" s="273"/>
    </row>
    <row r="17233" spans="11:14" x14ac:dyDescent="0.25">
      <c r="K17233" s="180">
        <f t="shared" si="544"/>
        <v>0</v>
      </c>
      <c r="M17233" s="96">
        <f t="shared" ref="M17233:M17296" si="545">UltimoDia(D17233)</f>
        <v>1</v>
      </c>
      <c r="N17233" s="273"/>
    </row>
    <row r="17234" spans="11:14" x14ac:dyDescent="0.25">
      <c r="K17234" s="180">
        <f t="shared" si="544"/>
        <v>0</v>
      </c>
      <c r="M17234" s="96">
        <f t="shared" si="545"/>
        <v>1</v>
      </c>
      <c r="N17234" s="273"/>
    </row>
    <row r="17235" spans="11:14" x14ac:dyDescent="0.25">
      <c r="K17235" s="180">
        <f t="shared" si="544"/>
        <v>0</v>
      </c>
      <c r="M17235" s="96">
        <f t="shared" si="545"/>
        <v>1</v>
      </c>
      <c r="N17235" s="273"/>
    </row>
    <row r="17236" spans="11:14" x14ac:dyDescent="0.25">
      <c r="K17236" s="180">
        <f t="shared" si="544"/>
        <v>0</v>
      </c>
      <c r="M17236" s="96">
        <f t="shared" si="545"/>
        <v>1</v>
      </c>
      <c r="N17236" s="273"/>
    </row>
    <row r="17237" spans="11:14" x14ac:dyDescent="0.25">
      <c r="K17237" s="180">
        <f t="shared" si="544"/>
        <v>0</v>
      </c>
      <c r="M17237" s="96">
        <f t="shared" si="545"/>
        <v>1</v>
      </c>
      <c r="N17237" s="273"/>
    </row>
    <row r="17238" spans="11:14" x14ac:dyDescent="0.25">
      <c r="K17238" s="180">
        <f t="shared" si="544"/>
        <v>0</v>
      </c>
      <c r="M17238" s="96">
        <f t="shared" si="545"/>
        <v>1</v>
      </c>
      <c r="N17238" s="273"/>
    </row>
    <row r="17239" spans="11:14" x14ac:dyDescent="0.25">
      <c r="K17239" s="180">
        <f t="shared" si="544"/>
        <v>0</v>
      </c>
      <c r="M17239" s="96">
        <f t="shared" si="545"/>
        <v>1</v>
      </c>
      <c r="N17239" s="273"/>
    </row>
    <row r="17240" spans="11:14" x14ac:dyDescent="0.25">
      <c r="K17240" s="180">
        <f t="shared" si="544"/>
        <v>0</v>
      </c>
      <c r="M17240" s="96">
        <f t="shared" si="545"/>
        <v>1</v>
      </c>
      <c r="N17240" s="273"/>
    </row>
    <row r="17241" spans="11:14" x14ac:dyDescent="0.25">
      <c r="K17241" s="180">
        <f t="shared" si="544"/>
        <v>0</v>
      </c>
      <c r="M17241" s="96">
        <f t="shared" si="545"/>
        <v>1</v>
      </c>
      <c r="N17241" s="273"/>
    </row>
    <row r="17242" spans="11:14" x14ac:dyDescent="0.25">
      <c r="K17242" s="180">
        <f t="shared" si="544"/>
        <v>0</v>
      </c>
      <c r="M17242" s="96">
        <f t="shared" si="545"/>
        <v>1</v>
      </c>
      <c r="N17242" s="273"/>
    </row>
    <row r="17243" spans="11:14" x14ac:dyDescent="0.25">
      <c r="K17243" s="180">
        <f t="shared" si="544"/>
        <v>0</v>
      </c>
      <c r="M17243" s="96">
        <f t="shared" si="545"/>
        <v>1</v>
      </c>
      <c r="N17243" s="273"/>
    </row>
    <row r="17244" spans="11:14" x14ac:dyDescent="0.25">
      <c r="K17244" s="180">
        <f t="shared" si="544"/>
        <v>0</v>
      </c>
      <c r="M17244" s="96">
        <f t="shared" si="545"/>
        <v>1</v>
      </c>
      <c r="N17244" s="273"/>
    </row>
    <row r="17245" spans="11:14" x14ac:dyDescent="0.25">
      <c r="K17245" s="180">
        <f t="shared" si="544"/>
        <v>0</v>
      </c>
      <c r="M17245" s="96">
        <f t="shared" si="545"/>
        <v>1</v>
      </c>
      <c r="N17245" s="273"/>
    </row>
    <row r="17246" spans="11:14" x14ac:dyDescent="0.25">
      <c r="K17246" s="180">
        <f t="shared" si="544"/>
        <v>0</v>
      </c>
      <c r="M17246" s="96">
        <f t="shared" si="545"/>
        <v>1</v>
      </c>
      <c r="N17246" s="273"/>
    </row>
    <row r="17247" spans="11:14" x14ac:dyDescent="0.25">
      <c r="K17247" s="180">
        <f t="shared" si="544"/>
        <v>0</v>
      </c>
      <c r="M17247" s="96">
        <f t="shared" si="545"/>
        <v>1</v>
      </c>
      <c r="N17247" s="273"/>
    </row>
    <row r="17248" spans="11:14" x14ac:dyDescent="0.25">
      <c r="K17248" s="180">
        <f t="shared" si="544"/>
        <v>0</v>
      </c>
      <c r="M17248" s="96">
        <f t="shared" si="545"/>
        <v>1</v>
      </c>
      <c r="N17248" s="273"/>
    </row>
    <row r="17249" spans="11:14" x14ac:dyDescent="0.25">
      <c r="K17249" s="180">
        <f t="shared" si="544"/>
        <v>0</v>
      </c>
      <c r="M17249" s="96">
        <f t="shared" si="545"/>
        <v>1</v>
      </c>
      <c r="N17249" s="273"/>
    </row>
    <row r="17250" spans="11:14" x14ac:dyDescent="0.25">
      <c r="K17250" s="180">
        <f t="shared" si="544"/>
        <v>0</v>
      </c>
      <c r="M17250" s="96">
        <f t="shared" si="545"/>
        <v>1</v>
      </c>
      <c r="N17250" s="273"/>
    </row>
    <row r="17251" spans="11:14" x14ac:dyDescent="0.25">
      <c r="K17251" s="180">
        <f t="shared" si="544"/>
        <v>0</v>
      </c>
      <c r="M17251" s="96">
        <f t="shared" si="545"/>
        <v>1</v>
      </c>
      <c r="N17251" s="273"/>
    </row>
    <row r="17252" spans="11:14" x14ac:dyDescent="0.25">
      <c r="K17252" s="180">
        <f t="shared" si="544"/>
        <v>0</v>
      </c>
      <c r="M17252" s="96">
        <f t="shared" si="545"/>
        <v>1</v>
      </c>
      <c r="N17252" s="273"/>
    </row>
    <row r="17253" spans="11:14" x14ac:dyDescent="0.25">
      <c r="K17253" s="180">
        <f t="shared" si="544"/>
        <v>0</v>
      </c>
      <c r="M17253" s="96">
        <f t="shared" si="545"/>
        <v>1</v>
      </c>
      <c r="N17253" s="273"/>
    </row>
    <row r="17254" spans="11:14" x14ac:dyDescent="0.25">
      <c r="K17254" s="180">
        <f t="shared" si="544"/>
        <v>0</v>
      </c>
      <c r="M17254" s="96">
        <f t="shared" si="545"/>
        <v>1</v>
      </c>
      <c r="N17254" s="273"/>
    </row>
    <row r="17255" spans="11:14" x14ac:dyDescent="0.25">
      <c r="K17255" s="180">
        <f t="shared" si="544"/>
        <v>0</v>
      </c>
      <c r="M17255" s="96">
        <f t="shared" si="545"/>
        <v>1</v>
      </c>
      <c r="N17255" s="273"/>
    </row>
    <row r="17256" spans="11:14" x14ac:dyDescent="0.25">
      <c r="K17256" s="180">
        <f t="shared" si="544"/>
        <v>0</v>
      </c>
      <c r="M17256" s="96">
        <f t="shared" si="545"/>
        <v>1</v>
      </c>
      <c r="N17256" s="273"/>
    </row>
    <row r="17257" spans="11:14" x14ac:dyDescent="0.25">
      <c r="K17257" s="180">
        <f t="shared" si="544"/>
        <v>0</v>
      </c>
      <c r="M17257" s="96">
        <f t="shared" si="545"/>
        <v>1</v>
      </c>
      <c r="N17257" s="273"/>
    </row>
    <row r="17258" spans="11:14" x14ac:dyDescent="0.25">
      <c r="K17258" s="180">
        <f t="shared" ref="K17258:K17321" si="546">IF(ctConta="",K17257+F17258,IF(I17258=ctConta,K17257+F17258,K17257))</f>
        <v>0</v>
      </c>
      <c r="M17258" s="96">
        <f t="shared" si="545"/>
        <v>1</v>
      </c>
      <c r="N17258" s="273"/>
    </row>
    <row r="17259" spans="11:14" x14ac:dyDescent="0.25">
      <c r="K17259" s="180">
        <f t="shared" si="546"/>
        <v>0</v>
      </c>
      <c r="M17259" s="96">
        <f t="shared" si="545"/>
        <v>1</v>
      </c>
      <c r="N17259" s="273"/>
    </row>
    <row r="17260" spans="11:14" x14ac:dyDescent="0.25">
      <c r="K17260" s="180">
        <f t="shared" si="546"/>
        <v>0</v>
      </c>
      <c r="M17260" s="96">
        <f t="shared" si="545"/>
        <v>1</v>
      </c>
      <c r="N17260" s="273"/>
    </row>
    <row r="17261" spans="11:14" x14ac:dyDescent="0.25">
      <c r="K17261" s="180">
        <f t="shared" si="546"/>
        <v>0</v>
      </c>
      <c r="M17261" s="96">
        <f t="shared" si="545"/>
        <v>1</v>
      </c>
      <c r="N17261" s="273"/>
    </row>
    <row r="17262" spans="11:14" x14ac:dyDescent="0.25">
      <c r="K17262" s="180">
        <f t="shared" si="546"/>
        <v>0</v>
      </c>
      <c r="M17262" s="96">
        <f t="shared" si="545"/>
        <v>1</v>
      </c>
      <c r="N17262" s="273"/>
    </row>
    <row r="17263" spans="11:14" x14ac:dyDescent="0.25">
      <c r="K17263" s="180">
        <f t="shared" si="546"/>
        <v>0</v>
      </c>
      <c r="M17263" s="96">
        <f t="shared" si="545"/>
        <v>1</v>
      </c>
      <c r="N17263" s="273"/>
    </row>
    <row r="17264" spans="11:14" x14ac:dyDescent="0.25">
      <c r="K17264" s="180">
        <f t="shared" si="546"/>
        <v>0</v>
      </c>
      <c r="M17264" s="96">
        <f t="shared" si="545"/>
        <v>1</v>
      </c>
      <c r="N17264" s="273"/>
    </row>
    <row r="17265" spans="11:14" x14ac:dyDescent="0.25">
      <c r="K17265" s="180">
        <f t="shared" si="546"/>
        <v>0</v>
      </c>
      <c r="M17265" s="96">
        <f t="shared" si="545"/>
        <v>1</v>
      </c>
      <c r="N17265" s="273"/>
    </row>
    <row r="17266" spans="11:14" x14ac:dyDescent="0.25">
      <c r="K17266" s="180">
        <f t="shared" si="546"/>
        <v>0</v>
      </c>
      <c r="M17266" s="96">
        <f t="shared" si="545"/>
        <v>1</v>
      </c>
      <c r="N17266" s="273"/>
    </row>
    <row r="17267" spans="11:14" x14ac:dyDescent="0.25">
      <c r="K17267" s="180">
        <f t="shared" si="546"/>
        <v>0</v>
      </c>
      <c r="M17267" s="96">
        <f t="shared" si="545"/>
        <v>1</v>
      </c>
      <c r="N17267" s="273"/>
    </row>
    <row r="17268" spans="11:14" x14ac:dyDescent="0.25">
      <c r="K17268" s="180">
        <f t="shared" si="546"/>
        <v>0</v>
      </c>
      <c r="M17268" s="96">
        <f t="shared" si="545"/>
        <v>1</v>
      </c>
      <c r="N17268" s="273"/>
    </row>
    <row r="17269" spans="11:14" x14ac:dyDescent="0.25">
      <c r="K17269" s="180">
        <f t="shared" si="546"/>
        <v>0</v>
      </c>
      <c r="M17269" s="96">
        <f t="shared" si="545"/>
        <v>1</v>
      </c>
      <c r="N17269" s="273"/>
    </row>
    <row r="17270" spans="11:14" x14ac:dyDescent="0.25">
      <c r="K17270" s="180">
        <f t="shared" si="546"/>
        <v>0</v>
      </c>
      <c r="M17270" s="96">
        <f t="shared" si="545"/>
        <v>1</v>
      </c>
      <c r="N17270" s="273"/>
    </row>
    <row r="17271" spans="11:14" x14ac:dyDescent="0.25">
      <c r="K17271" s="180">
        <f t="shared" si="546"/>
        <v>0</v>
      </c>
      <c r="M17271" s="96">
        <f t="shared" si="545"/>
        <v>1</v>
      </c>
      <c r="N17271" s="273"/>
    </row>
    <row r="17272" spans="11:14" x14ac:dyDescent="0.25">
      <c r="K17272" s="180">
        <f t="shared" si="546"/>
        <v>0</v>
      </c>
      <c r="M17272" s="96">
        <f t="shared" si="545"/>
        <v>1</v>
      </c>
      <c r="N17272" s="273"/>
    </row>
    <row r="17273" spans="11:14" x14ac:dyDescent="0.25">
      <c r="K17273" s="180">
        <f t="shared" si="546"/>
        <v>0</v>
      </c>
      <c r="M17273" s="96">
        <f t="shared" si="545"/>
        <v>1</v>
      </c>
      <c r="N17273" s="273"/>
    </row>
    <row r="17274" spans="11:14" x14ac:dyDescent="0.25">
      <c r="K17274" s="180">
        <f t="shared" si="546"/>
        <v>0</v>
      </c>
      <c r="M17274" s="96">
        <f t="shared" si="545"/>
        <v>1</v>
      </c>
      <c r="N17274" s="273"/>
    </row>
    <row r="17275" spans="11:14" x14ac:dyDescent="0.25">
      <c r="K17275" s="180">
        <f t="shared" si="546"/>
        <v>0</v>
      </c>
      <c r="M17275" s="96">
        <f t="shared" si="545"/>
        <v>1</v>
      </c>
      <c r="N17275" s="273"/>
    </row>
    <row r="17276" spans="11:14" x14ac:dyDescent="0.25">
      <c r="K17276" s="180">
        <f t="shared" si="546"/>
        <v>0</v>
      </c>
      <c r="M17276" s="96">
        <f t="shared" si="545"/>
        <v>1</v>
      </c>
      <c r="N17276" s="273"/>
    </row>
    <row r="17277" spans="11:14" x14ac:dyDescent="0.25">
      <c r="K17277" s="180">
        <f t="shared" si="546"/>
        <v>0</v>
      </c>
      <c r="M17277" s="96">
        <f t="shared" si="545"/>
        <v>1</v>
      </c>
      <c r="N17277" s="273"/>
    </row>
    <row r="17278" spans="11:14" x14ac:dyDescent="0.25">
      <c r="K17278" s="180">
        <f t="shared" si="546"/>
        <v>0</v>
      </c>
      <c r="M17278" s="96">
        <f t="shared" si="545"/>
        <v>1</v>
      </c>
      <c r="N17278" s="273"/>
    </row>
    <row r="17279" spans="11:14" x14ac:dyDescent="0.25">
      <c r="K17279" s="180">
        <f t="shared" si="546"/>
        <v>0</v>
      </c>
      <c r="M17279" s="96">
        <f t="shared" si="545"/>
        <v>1</v>
      </c>
      <c r="N17279" s="273"/>
    </row>
    <row r="17280" spans="11:14" x14ac:dyDescent="0.25">
      <c r="K17280" s="180">
        <f t="shared" si="546"/>
        <v>0</v>
      </c>
      <c r="M17280" s="96">
        <f t="shared" si="545"/>
        <v>1</v>
      </c>
      <c r="N17280" s="273"/>
    </row>
    <row r="17281" spans="11:14" x14ac:dyDescent="0.25">
      <c r="K17281" s="180">
        <f t="shared" si="546"/>
        <v>0</v>
      </c>
      <c r="M17281" s="96">
        <f t="shared" si="545"/>
        <v>1</v>
      </c>
      <c r="N17281" s="273"/>
    </row>
    <row r="17282" spans="11:14" x14ac:dyDescent="0.25">
      <c r="K17282" s="180">
        <f t="shared" si="546"/>
        <v>0</v>
      </c>
      <c r="M17282" s="96">
        <f t="shared" si="545"/>
        <v>1</v>
      </c>
      <c r="N17282" s="273"/>
    </row>
    <row r="17283" spans="11:14" x14ac:dyDescent="0.25">
      <c r="K17283" s="180">
        <f t="shared" si="546"/>
        <v>0</v>
      </c>
      <c r="M17283" s="96">
        <f t="shared" si="545"/>
        <v>1</v>
      </c>
      <c r="N17283" s="273"/>
    </row>
    <row r="17284" spans="11:14" x14ac:dyDescent="0.25">
      <c r="K17284" s="180">
        <f t="shared" si="546"/>
        <v>0</v>
      </c>
      <c r="M17284" s="96">
        <f t="shared" si="545"/>
        <v>1</v>
      </c>
      <c r="N17284" s="273"/>
    </row>
    <row r="17285" spans="11:14" x14ac:dyDescent="0.25">
      <c r="K17285" s="180">
        <f t="shared" si="546"/>
        <v>0</v>
      </c>
      <c r="M17285" s="96">
        <f t="shared" si="545"/>
        <v>1</v>
      </c>
      <c r="N17285" s="273"/>
    </row>
    <row r="17286" spans="11:14" x14ac:dyDescent="0.25">
      <c r="K17286" s="180">
        <f t="shared" si="546"/>
        <v>0</v>
      </c>
      <c r="M17286" s="96">
        <f t="shared" si="545"/>
        <v>1</v>
      </c>
      <c r="N17286" s="273"/>
    </row>
    <row r="17287" spans="11:14" x14ac:dyDescent="0.25">
      <c r="K17287" s="180">
        <f t="shared" si="546"/>
        <v>0</v>
      </c>
      <c r="M17287" s="96">
        <f t="shared" si="545"/>
        <v>1</v>
      </c>
      <c r="N17287" s="273"/>
    </row>
    <row r="17288" spans="11:14" x14ac:dyDescent="0.25">
      <c r="K17288" s="180">
        <f t="shared" si="546"/>
        <v>0</v>
      </c>
      <c r="M17288" s="96">
        <f t="shared" si="545"/>
        <v>1</v>
      </c>
      <c r="N17288" s="273"/>
    </row>
    <row r="17289" spans="11:14" x14ac:dyDescent="0.25">
      <c r="K17289" s="180">
        <f t="shared" si="546"/>
        <v>0</v>
      </c>
      <c r="M17289" s="96">
        <f t="shared" si="545"/>
        <v>1</v>
      </c>
      <c r="N17289" s="273"/>
    </row>
    <row r="17290" spans="11:14" x14ac:dyDescent="0.25">
      <c r="K17290" s="180">
        <f t="shared" si="546"/>
        <v>0</v>
      </c>
      <c r="M17290" s="96">
        <f t="shared" si="545"/>
        <v>1</v>
      </c>
      <c r="N17290" s="273"/>
    </row>
    <row r="17291" spans="11:14" x14ac:dyDescent="0.25">
      <c r="K17291" s="180">
        <f t="shared" si="546"/>
        <v>0</v>
      </c>
      <c r="M17291" s="96">
        <f t="shared" si="545"/>
        <v>1</v>
      </c>
      <c r="N17291" s="273"/>
    </row>
    <row r="17292" spans="11:14" x14ac:dyDescent="0.25">
      <c r="K17292" s="180">
        <f t="shared" si="546"/>
        <v>0</v>
      </c>
      <c r="M17292" s="96">
        <f t="shared" si="545"/>
        <v>1</v>
      </c>
      <c r="N17292" s="273"/>
    </row>
    <row r="17293" spans="11:14" x14ac:dyDescent="0.25">
      <c r="K17293" s="180">
        <f t="shared" si="546"/>
        <v>0</v>
      </c>
      <c r="M17293" s="96">
        <f t="shared" si="545"/>
        <v>1</v>
      </c>
      <c r="N17293" s="273"/>
    </row>
    <row r="17294" spans="11:14" x14ac:dyDescent="0.25">
      <c r="K17294" s="180">
        <f t="shared" si="546"/>
        <v>0</v>
      </c>
      <c r="M17294" s="96">
        <f t="shared" si="545"/>
        <v>1</v>
      </c>
      <c r="N17294" s="273"/>
    </row>
    <row r="17295" spans="11:14" x14ac:dyDescent="0.25">
      <c r="K17295" s="180">
        <f t="shared" si="546"/>
        <v>0</v>
      </c>
      <c r="M17295" s="96">
        <f t="shared" si="545"/>
        <v>1</v>
      </c>
      <c r="N17295" s="273"/>
    </row>
    <row r="17296" spans="11:14" x14ac:dyDescent="0.25">
      <c r="K17296" s="180">
        <f t="shared" si="546"/>
        <v>0</v>
      </c>
      <c r="M17296" s="96">
        <f t="shared" si="545"/>
        <v>1</v>
      </c>
      <c r="N17296" s="273"/>
    </row>
    <row r="17297" spans="11:14" x14ac:dyDescent="0.25">
      <c r="K17297" s="180">
        <f t="shared" si="546"/>
        <v>0</v>
      </c>
      <c r="M17297" s="96">
        <f t="shared" ref="M17297:M17360" si="547">UltimoDia(D17297)</f>
        <v>1</v>
      </c>
      <c r="N17297" s="273"/>
    </row>
    <row r="17298" spans="11:14" x14ac:dyDescent="0.25">
      <c r="K17298" s="180">
        <f t="shared" si="546"/>
        <v>0</v>
      </c>
      <c r="M17298" s="96">
        <f t="shared" si="547"/>
        <v>1</v>
      </c>
      <c r="N17298" s="273"/>
    </row>
    <row r="17299" spans="11:14" x14ac:dyDescent="0.25">
      <c r="K17299" s="180">
        <f t="shared" si="546"/>
        <v>0</v>
      </c>
      <c r="M17299" s="96">
        <f t="shared" si="547"/>
        <v>1</v>
      </c>
      <c r="N17299" s="273"/>
    </row>
    <row r="17300" spans="11:14" x14ac:dyDescent="0.25">
      <c r="K17300" s="180">
        <f t="shared" si="546"/>
        <v>0</v>
      </c>
      <c r="M17300" s="96">
        <f t="shared" si="547"/>
        <v>1</v>
      </c>
      <c r="N17300" s="273"/>
    </row>
    <row r="17301" spans="11:14" x14ac:dyDescent="0.25">
      <c r="K17301" s="180">
        <f t="shared" si="546"/>
        <v>0</v>
      </c>
      <c r="M17301" s="96">
        <f t="shared" si="547"/>
        <v>1</v>
      </c>
      <c r="N17301" s="273"/>
    </row>
    <row r="17302" spans="11:14" x14ac:dyDescent="0.25">
      <c r="K17302" s="180">
        <f t="shared" si="546"/>
        <v>0</v>
      </c>
      <c r="M17302" s="96">
        <f t="shared" si="547"/>
        <v>1</v>
      </c>
      <c r="N17302" s="273"/>
    </row>
    <row r="17303" spans="11:14" x14ac:dyDescent="0.25">
      <c r="K17303" s="180">
        <f t="shared" si="546"/>
        <v>0</v>
      </c>
      <c r="M17303" s="96">
        <f t="shared" si="547"/>
        <v>1</v>
      </c>
      <c r="N17303" s="273"/>
    </row>
    <row r="17304" spans="11:14" x14ac:dyDescent="0.25">
      <c r="K17304" s="180">
        <f t="shared" si="546"/>
        <v>0</v>
      </c>
      <c r="M17304" s="96">
        <f t="shared" si="547"/>
        <v>1</v>
      </c>
      <c r="N17304" s="273"/>
    </row>
    <row r="17305" spans="11:14" x14ac:dyDescent="0.25">
      <c r="K17305" s="180">
        <f t="shared" si="546"/>
        <v>0</v>
      </c>
      <c r="M17305" s="96">
        <f t="shared" si="547"/>
        <v>1</v>
      </c>
      <c r="N17305" s="273"/>
    </row>
    <row r="17306" spans="11:14" x14ac:dyDescent="0.25">
      <c r="K17306" s="180">
        <f t="shared" si="546"/>
        <v>0</v>
      </c>
      <c r="M17306" s="96">
        <f t="shared" si="547"/>
        <v>1</v>
      </c>
      <c r="N17306" s="273"/>
    </row>
    <row r="17307" spans="11:14" x14ac:dyDescent="0.25">
      <c r="K17307" s="180">
        <f t="shared" si="546"/>
        <v>0</v>
      </c>
      <c r="M17307" s="96">
        <f t="shared" si="547"/>
        <v>1</v>
      </c>
      <c r="N17307" s="273"/>
    </row>
    <row r="17308" spans="11:14" x14ac:dyDescent="0.25">
      <c r="K17308" s="180">
        <f t="shared" si="546"/>
        <v>0</v>
      </c>
      <c r="M17308" s="96">
        <f t="shared" si="547"/>
        <v>1</v>
      </c>
      <c r="N17308" s="273"/>
    </row>
    <row r="17309" spans="11:14" x14ac:dyDescent="0.25">
      <c r="K17309" s="180">
        <f t="shared" si="546"/>
        <v>0</v>
      </c>
      <c r="M17309" s="96">
        <f t="shared" si="547"/>
        <v>1</v>
      </c>
      <c r="N17309" s="273"/>
    </row>
    <row r="17310" spans="11:14" x14ac:dyDescent="0.25">
      <c r="K17310" s="180">
        <f t="shared" si="546"/>
        <v>0</v>
      </c>
      <c r="M17310" s="96">
        <f t="shared" si="547"/>
        <v>1</v>
      </c>
      <c r="N17310" s="273"/>
    </row>
    <row r="17311" spans="11:14" x14ac:dyDescent="0.25">
      <c r="K17311" s="180">
        <f t="shared" si="546"/>
        <v>0</v>
      </c>
      <c r="M17311" s="96">
        <f t="shared" si="547"/>
        <v>1</v>
      </c>
      <c r="N17311" s="273"/>
    </row>
    <row r="17312" spans="11:14" x14ac:dyDescent="0.25">
      <c r="K17312" s="180">
        <f t="shared" si="546"/>
        <v>0</v>
      </c>
      <c r="M17312" s="96">
        <f t="shared" si="547"/>
        <v>1</v>
      </c>
      <c r="N17312" s="273"/>
    </row>
    <row r="17313" spans="11:14" x14ac:dyDescent="0.25">
      <c r="K17313" s="180">
        <f t="shared" si="546"/>
        <v>0</v>
      </c>
      <c r="M17313" s="96">
        <f t="shared" si="547"/>
        <v>1</v>
      </c>
      <c r="N17313" s="273"/>
    </row>
    <row r="17314" spans="11:14" x14ac:dyDescent="0.25">
      <c r="K17314" s="180">
        <f t="shared" si="546"/>
        <v>0</v>
      </c>
      <c r="M17314" s="96">
        <f t="shared" si="547"/>
        <v>1</v>
      </c>
      <c r="N17314" s="273"/>
    </row>
    <row r="17315" spans="11:14" x14ac:dyDescent="0.25">
      <c r="K17315" s="180">
        <f t="shared" si="546"/>
        <v>0</v>
      </c>
      <c r="M17315" s="96">
        <f t="shared" si="547"/>
        <v>1</v>
      </c>
      <c r="N17315" s="273"/>
    </row>
    <row r="17316" spans="11:14" x14ac:dyDescent="0.25">
      <c r="K17316" s="180">
        <f t="shared" si="546"/>
        <v>0</v>
      </c>
      <c r="M17316" s="96">
        <f t="shared" si="547"/>
        <v>1</v>
      </c>
      <c r="N17316" s="273"/>
    </row>
    <row r="17317" spans="11:14" x14ac:dyDescent="0.25">
      <c r="K17317" s="180">
        <f t="shared" si="546"/>
        <v>0</v>
      </c>
      <c r="M17317" s="96">
        <f t="shared" si="547"/>
        <v>1</v>
      </c>
      <c r="N17317" s="273"/>
    </row>
    <row r="17318" spans="11:14" x14ac:dyDescent="0.25">
      <c r="K17318" s="180">
        <f t="shared" si="546"/>
        <v>0</v>
      </c>
      <c r="M17318" s="96">
        <f t="shared" si="547"/>
        <v>1</v>
      </c>
      <c r="N17318" s="273"/>
    </row>
    <row r="17319" spans="11:14" x14ac:dyDescent="0.25">
      <c r="K17319" s="180">
        <f t="shared" si="546"/>
        <v>0</v>
      </c>
      <c r="M17319" s="96">
        <f t="shared" si="547"/>
        <v>1</v>
      </c>
      <c r="N17319" s="273"/>
    </row>
    <row r="17320" spans="11:14" x14ac:dyDescent="0.25">
      <c r="K17320" s="180">
        <f t="shared" si="546"/>
        <v>0</v>
      </c>
      <c r="M17320" s="96">
        <f t="shared" si="547"/>
        <v>1</v>
      </c>
      <c r="N17320" s="273"/>
    </row>
    <row r="17321" spans="11:14" x14ac:dyDescent="0.25">
      <c r="K17321" s="180">
        <f t="shared" si="546"/>
        <v>0</v>
      </c>
      <c r="M17321" s="96">
        <f t="shared" si="547"/>
        <v>1</v>
      </c>
      <c r="N17321" s="273"/>
    </row>
    <row r="17322" spans="11:14" x14ac:dyDescent="0.25">
      <c r="K17322" s="180">
        <f t="shared" ref="K17322:K17385" si="548">IF(ctConta="",K17321+F17322,IF(I17322=ctConta,K17321+F17322,K17321))</f>
        <v>0</v>
      </c>
      <c r="M17322" s="96">
        <f t="shared" si="547"/>
        <v>1</v>
      </c>
      <c r="N17322" s="273"/>
    </row>
    <row r="17323" spans="11:14" x14ac:dyDescent="0.25">
      <c r="K17323" s="180">
        <f t="shared" si="548"/>
        <v>0</v>
      </c>
      <c r="M17323" s="96">
        <f t="shared" si="547"/>
        <v>1</v>
      </c>
      <c r="N17323" s="273"/>
    </row>
    <row r="17324" spans="11:14" x14ac:dyDescent="0.25">
      <c r="K17324" s="180">
        <f t="shared" si="548"/>
        <v>0</v>
      </c>
      <c r="M17324" s="96">
        <f t="shared" si="547"/>
        <v>1</v>
      </c>
      <c r="N17324" s="273"/>
    </row>
    <row r="17325" spans="11:14" x14ac:dyDescent="0.25">
      <c r="K17325" s="180">
        <f t="shared" si="548"/>
        <v>0</v>
      </c>
      <c r="M17325" s="96">
        <f t="shared" si="547"/>
        <v>1</v>
      </c>
      <c r="N17325" s="273"/>
    </row>
    <row r="17326" spans="11:14" x14ac:dyDescent="0.25">
      <c r="K17326" s="180">
        <f t="shared" si="548"/>
        <v>0</v>
      </c>
      <c r="M17326" s="96">
        <f t="shared" si="547"/>
        <v>1</v>
      </c>
      <c r="N17326" s="273"/>
    </row>
    <row r="17327" spans="11:14" x14ac:dyDescent="0.25">
      <c r="K17327" s="180">
        <f t="shared" si="548"/>
        <v>0</v>
      </c>
      <c r="M17327" s="96">
        <f t="shared" si="547"/>
        <v>1</v>
      </c>
      <c r="N17327" s="273"/>
    </row>
    <row r="17328" spans="11:14" x14ac:dyDescent="0.25">
      <c r="K17328" s="180">
        <f t="shared" si="548"/>
        <v>0</v>
      </c>
      <c r="M17328" s="96">
        <f t="shared" si="547"/>
        <v>1</v>
      </c>
      <c r="N17328" s="273"/>
    </row>
    <row r="17329" spans="11:14" x14ac:dyDescent="0.25">
      <c r="K17329" s="180">
        <f t="shared" si="548"/>
        <v>0</v>
      </c>
      <c r="M17329" s="96">
        <f t="shared" si="547"/>
        <v>1</v>
      </c>
      <c r="N17329" s="273"/>
    </row>
    <row r="17330" spans="11:14" x14ac:dyDescent="0.25">
      <c r="K17330" s="180">
        <f t="shared" si="548"/>
        <v>0</v>
      </c>
      <c r="M17330" s="96">
        <f t="shared" si="547"/>
        <v>1</v>
      </c>
      <c r="N17330" s="273"/>
    </row>
    <row r="17331" spans="11:14" x14ac:dyDescent="0.25">
      <c r="K17331" s="180">
        <f t="shared" si="548"/>
        <v>0</v>
      </c>
      <c r="M17331" s="96">
        <f t="shared" si="547"/>
        <v>1</v>
      </c>
      <c r="N17331" s="273"/>
    </row>
    <row r="17332" spans="11:14" x14ac:dyDescent="0.25">
      <c r="K17332" s="180">
        <f t="shared" si="548"/>
        <v>0</v>
      </c>
      <c r="M17332" s="96">
        <f t="shared" si="547"/>
        <v>1</v>
      </c>
      <c r="N17332" s="273"/>
    </row>
    <row r="17333" spans="11:14" x14ac:dyDescent="0.25">
      <c r="K17333" s="180">
        <f t="shared" si="548"/>
        <v>0</v>
      </c>
      <c r="M17333" s="96">
        <f t="shared" si="547"/>
        <v>1</v>
      </c>
      <c r="N17333" s="273"/>
    </row>
    <row r="17334" spans="11:14" x14ac:dyDescent="0.25">
      <c r="K17334" s="180">
        <f t="shared" si="548"/>
        <v>0</v>
      </c>
      <c r="M17334" s="96">
        <f t="shared" si="547"/>
        <v>1</v>
      </c>
      <c r="N17334" s="273"/>
    </row>
    <row r="17335" spans="11:14" x14ac:dyDescent="0.25">
      <c r="K17335" s="180">
        <f t="shared" si="548"/>
        <v>0</v>
      </c>
      <c r="M17335" s="96">
        <f t="shared" si="547"/>
        <v>1</v>
      </c>
      <c r="N17335" s="273"/>
    </row>
    <row r="17336" spans="11:14" x14ac:dyDescent="0.25">
      <c r="K17336" s="180">
        <f t="shared" si="548"/>
        <v>0</v>
      </c>
      <c r="M17336" s="96">
        <f t="shared" si="547"/>
        <v>1</v>
      </c>
      <c r="N17336" s="273"/>
    </row>
    <row r="17337" spans="11:14" x14ac:dyDescent="0.25">
      <c r="K17337" s="180">
        <f t="shared" si="548"/>
        <v>0</v>
      </c>
      <c r="M17337" s="96">
        <f t="shared" si="547"/>
        <v>1</v>
      </c>
      <c r="N17337" s="273"/>
    </row>
    <row r="17338" spans="11:14" x14ac:dyDescent="0.25">
      <c r="K17338" s="180">
        <f t="shared" si="548"/>
        <v>0</v>
      </c>
      <c r="M17338" s="96">
        <f t="shared" si="547"/>
        <v>1</v>
      </c>
      <c r="N17338" s="273"/>
    </row>
    <row r="17339" spans="11:14" x14ac:dyDescent="0.25">
      <c r="K17339" s="180">
        <f t="shared" si="548"/>
        <v>0</v>
      </c>
      <c r="M17339" s="96">
        <f t="shared" si="547"/>
        <v>1</v>
      </c>
      <c r="N17339" s="273"/>
    </row>
    <row r="17340" spans="11:14" x14ac:dyDescent="0.25">
      <c r="K17340" s="180">
        <f t="shared" si="548"/>
        <v>0</v>
      </c>
      <c r="M17340" s="96">
        <f t="shared" si="547"/>
        <v>1</v>
      </c>
      <c r="N17340" s="273"/>
    </row>
    <row r="17341" spans="11:14" x14ac:dyDescent="0.25">
      <c r="K17341" s="180">
        <f t="shared" si="548"/>
        <v>0</v>
      </c>
      <c r="M17341" s="96">
        <f t="shared" si="547"/>
        <v>1</v>
      </c>
      <c r="N17341" s="273"/>
    </row>
    <row r="17342" spans="11:14" x14ac:dyDescent="0.25">
      <c r="K17342" s="180">
        <f t="shared" si="548"/>
        <v>0</v>
      </c>
      <c r="M17342" s="96">
        <f t="shared" si="547"/>
        <v>1</v>
      </c>
      <c r="N17342" s="273"/>
    </row>
    <row r="17343" spans="11:14" x14ac:dyDescent="0.25">
      <c r="K17343" s="180">
        <f t="shared" si="548"/>
        <v>0</v>
      </c>
      <c r="M17343" s="96">
        <f t="shared" si="547"/>
        <v>1</v>
      </c>
      <c r="N17343" s="273"/>
    </row>
    <row r="17344" spans="11:14" x14ac:dyDescent="0.25">
      <c r="K17344" s="180">
        <f t="shared" si="548"/>
        <v>0</v>
      </c>
      <c r="M17344" s="96">
        <f t="shared" si="547"/>
        <v>1</v>
      </c>
      <c r="N17344" s="273"/>
    </row>
    <row r="17345" spans="11:14" x14ac:dyDescent="0.25">
      <c r="K17345" s="180">
        <f t="shared" si="548"/>
        <v>0</v>
      </c>
      <c r="M17345" s="96">
        <f t="shared" si="547"/>
        <v>1</v>
      </c>
      <c r="N17345" s="273"/>
    </row>
    <row r="17346" spans="11:14" x14ac:dyDescent="0.25">
      <c r="K17346" s="180">
        <f t="shared" si="548"/>
        <v>0</v>
      </c>
      <c r="M17346" s="96">
        <f t="shared" si="547"/>
        <v>1</v>
      </c>
      <c r="N17346" s="273"/>
    </row>
    <row r="17347" spans="11:14" x14ac:dyDescent="0.25">
      <c r="K17347" s="180">
        <f t="shared" si="548"/>
        <v>0</v>
      </c>
      <c r="M17347" s="96">
        <f t="shared" si="547"/>
        <v>1</v>
      </c>
      <c r="N17347" s="273"/>
    </row>
    <row r="17348" spans="11:14" x14ac:dyDescent="0.25">
      <c r="K17348" s="180">
        <f t="shared" si="548"/>
        <v>0</v>
      </c>
      <c r="M17348" s="96">
        <f t="shared" si="547"/>
        <v>1</v>
      </c>
      <c r="N17348" s="273"/>
    </row>
    <row r="17349" spans="11:14" x14ac:dyDescent="0.25">
      <c r="K17349" s="180">
        <f t="shared" si="548"/>
        <v>0</v>
      </c>
      <c r="M17349" s="96">
        <f t="shared" si="547"/>
        <v>1</v>
      </c>
      <c r="N17349" s="273"/>
    </row>
    <row r="17350" spans="11:14" x14ac:dyDescent="0.25">
      <c r="K17350" s="180">
        <f t="shared" si="548"/>
        <v>0</v>
      </c>
      <c r="M17350" s="96">
        <f t="shared" si="547"/>
        <v>1</v>
      </c>
      <c r="N17350" s="273"/>
    </row>
    <row r="17351" spans="11:14" x14ac:dyDescent="0.25">
      <c r="K17351" s="180">
        <f t="shared" si="548"/>
        <v>0</v>
      </c>
      <c r="M17351" s="96">
        <f t="shared" si="547"/>
        <v>1</v>
      </c>
      <c r="N17351" s="273"/>
    </row>
    <row r="17352" spans="11:14" x14ac:dyDescent="0.25">
      <c r="K17352" s="180">
        <f t="shared" si="548"/>
        <v>0</v>
      </c>
      <c r="M17352" s="96">
        <f t="shared" si="547"/>
        <v>1</v>
      </c>
      <c r="N17352" s="273"/>
    </row>
    <row r="17353" spans="11:14" x14ac:dyDescent="0.25">
      <c r="K17353" s="180">
        <f t="shared" si="548"/>
        <v>0</v>
      </c>
      <c r="M17353" s="96">
        <f t="shared" si="547"/>
        <v>1</v>
      </c>
      <c r="N17353" s="273"/>
    </row>
    <row r="17354" spans="11:14" x14ac:dyDescent="0.25">
      <c r="K17354" s="180">
        <f t="shared" si="548"/>
        <v>0</v>
      </c>
      <c r="M17354" s="96">
        <f t="shared" si="547"/>
        <v>1</v>
      </c>
      <c r="N17354" s="273"/>
    </row>
    <row r="17355" spans="11:14" x14ac:dyDescent="0.25">
      <c r="K17355" s="180">
        <f t="shared" si="548"/>
        <v>0</v>
      </c>
      <c r="M17355" s="96">
        <f t="shared" si="547"/>
        <v>1</v>
      </c>
      <c r="N17355" s="273"/>
    </row>
    <row r="17356" spans="11:14" x14ac:dyDescent="0.25">
      <c r="K17356" s="180">
        <f t="shared" si="548"/>
        <v>0</v>
      </c>
      <c r="M17356" s="96">
        <f t="shared" si="547"/>
        <v>1</v>
      </c>
      <c r="N17356" s="273"/>
    </row>
    <row r="17357" spans="11:14" x14ac:dyDescent="0.25">
      <c r="K17357" s="180">
        <f t="shared" si="548"/>
        <v>0</v>
      </c>
      <c r="M17357" s="96">
        <f t="shared" si="547"/>
        <v>1</v>
      </c>
      <c r="N17357" s="273"/>
    </row>
    <row r="17358" spans="11:14" x14ac:dyDescent="0.25">
      <c r="K17358" s="180">
        <f t="shared" si="548"/>
        <v>0</v>
      </c>
      <c r="M17358" s="96">
        <f t="shared" si="547"/>
        <v>1</v>
      </c>
      <c r="N17358" s="273"/>
    </row>
    <row r="17359" spans="11:14" x14ac:dyDescent="0.25">
      <c r="K17359" s="180">
        <f t="shared" si="548"/>
        <v>0</v>
      </c>
      <c r="M17359" s="96">
        <f t="shared" si="547"/>
        <v>1</v>
      </c>
      <c r="N17359" s="273"/>
    </row>
    <row r="17360" spans="11:14" x14ac:dyDescent="0.25">
      <c r="K17360" s="180">
        <f t="shared" si="548"/>
        <v>0</v>
      </c>
      <c r="M17360" s="96">
        <f t="shared" si="547"/>
        <v>1</v>
      </c>
      <c r="N17360" s="273"/>
    </row>
    <row r="17361" spans="11:14" x14ac:dyDescent="0.25">
      <c r="K17361" s="180">
        <f t="shared" si="548"/>
        <v>0</v>
      </c>
      <c r="M17361" s="96">
        <f t="shared" ref="M17361:M17424" si="549">UltimoDia(D17361)</f>
        <v>1</v>
      </c>
      <c r="N17361" s="273"/>
    </row>
    <row r="17362" spans="11:14" x14ac:dyDescent="0.25">
      <c r="K17362" s="180">
        <f t="shared" si="548"/>
        <v>0</v>
      </c>
      <c r="M17362" s="96">
        <f t="shared" si="549"/>
        <v>1</v>
      </c>
      <c r="N17362" s="273"/>
    </row>
    <row r="17363" spans="11:14" x14ac:dyDescent="0.25">
      <c r="K17363" s="180">
        <f t="shared" si="548"/>
        <v>0</v>
      </c>
      <c r="M17363" s="96">
        <f t="shared" si="549"/>
        <v>1</v>
      </c>
      <c r="N17363" s="273"/>
    </row>
    <row r="17364" spans="11:14" x14ac:dyDescent="0.25">
      <c r="K17364" s="180">
        <f t="shared" si="548"/>
        <v>0</v>
      </c>
      <c r="M17364" s="96">
        <f t="shared" si="549"/>
        <v>1</v>
      </c>
      <c r="N17364" s="273"/>
    </row>
    <row r="17365" spans="11:14" x14ac:dyDescent="0.25">
      <c r="K17365" s="180">
        <f t="shared" si="548"/>
        <v>0</v>
      </c>
      <c r="M17365" s="96">
        <f t="shared" si="549"/>
        <v>1</v>
      </c>
      <c r="N17365" s="273"/>
    </row>
    <row r="17366" spans="11:14" x14ac:dyDescent="0.25">
      <c r="K17366" s="180">
        <f t="shared" si="548"/>
        <v>0</v>
      </c>
      <c r="M17366" s="96">
        <f t="shared" si="549"/>
        <v>1</v>
      </c>
      <c r="N17366" s="273"/>
    </row>
    <row r="17367" spans="11:14" x14ac:dyDescent="0.25">
      <c r="K17367" s="180">
        <f t="shared" si="548"/>
        <v>0</v>
      </c>
      <c r="M17367" s="96">
        <f t="shared" si="549"/>
        <v>1</v>
      </c>
      <c r="N17367" s="273"/>
    </row>
    <row r="17368" spans="11:14" x14ac:dyDescent="0.25">
      <c r="K17368" s="180">
        <f t="shared" si="548"/>
        <v>0</v>
      </c>
      <c r="M17368" s="96">
        <f t="shared" si="549"/>
        <v>1</v>
      </c>
      <c r="N17368" s="273"/>
    </row>
    <row r="17369" spans="11:14" x14ac:dyDescent="0.25">
      <c r="K17369" s="180">
        <f t="shared" si="548"/>
        <v>0</v>
      </c>
      <c r="M17369" s="96">
        <f t="shared" si="549"/>
        <v>1</v>
      </c>
      <c r="N17369" s="273"/>
    </row>
    <row r="17370" spans="11:14" x14ac:dyDescent="0.25">
      <c r="K17370" s="180">
        <f t="shared" si="548"/>
        <v>0</v>
      </c>
      <c r="M17370" s="96">
        <f t="shared" si="549"/>
        <v>1</v>
      </c>
      <c r="N17370" s="273"/>
    </row>
    <row r="17371" spans="11:14" x14ac:dyDescent="0.25">
      <c r="K17371" s="180">
        <f t="shared" si="548"/>
        <v>0</v>
      </c>
      <c r="M17371" s="96">
        <f t="shared" si="549"/>
        <v>1</v>
      </c>
      <c r="N17371" s="273"/>
    </row>
    <row r="17372" spans="11:14" x14ac:dyDescent="0.25">
      <c r="K17372" s="180">
        <f t="shared" si="548"/>
        <v>0</v>
      </c>
      <c r="M17372" s="96">
        <f t="shared" si="549"/>
        <v>1</v>
      </c>
      <c r="N17372" s="273"/>
    </row>
    <row r="17373" spans="11:14" x14ac:dyDescent="0.25">
      <c r="K17373" s="180">
        <f t="shared" si="548"/>
        <v>0</v>
      </c>
      <c r="M17373" s="96">
        <f t="shared" si="549"/>
        <v>1</v>
      </c>
      <c r="N17373" s="273"/>
    </row>
    <row r="17374" spans="11:14" x14ac:dyDescent="0.25">
      <c r="K17374" s="180">
        <f t="shared" si="548"/>
        <v>0</v>
      </c>
      <c r="M17374" s="96">
        <f t="shared" si="549"/>
        <v>1</v>
      </c>
      <c r="N17374" s="273"/>
    </row>
    <row r="17375" spans="11:14" x14ac:dyDescent="0.25">
      <c r="K17375" s="180">
        <f t="shared" si="548"/>
        <v>0</v>
      </c>
      <c r="M17375" s="96">
        <f t="shared" si="549"/>
        <v>1</v>
      </c>
      <c r="N17375" s="273"/>
    </row>
    <row r="17376" spans="11:14" x14ac:dyDescent="0.25">
      <c r="K17376" s="180">
        <f t="shared" si="548"/>
        <v>0</v>
      </c>
      <c r="M17376" s="96">
        <f t="shared" si="549"/>
        <v>1</v>
      </c>
      <c r="N17376" s="273"/>
    </row>
    <row r="17377" spans="11:14" x14ac:dyDescent="0.25">
      <c r="K17377" s="180">
        <f t="shared" si="548"/>
        <v>0</v>
      </c>
      <c r="M17377" s="96">
        <f t="shared" si="549"/>
        <v>1</v>
      </c>
      <c r="N17377" s="273"/>
    </row>
    <row r="17378" spans="11:14" x14ac:dyDescent="0.25">
      <c r="K17378" s="180">
        <f t="shared" si="548"/>
        <v>0</v>
      </c>
      <c r="M17378" s="96">
        <f t="shared" si="549"/>
        <v>1</v>
      </c>
      <c r="N17378" s="273"/>
    </row>
    <row r="17379" spans="11:14" x14ac:dyDescent="0.25">
      <c r="K17379" s="180">
        <f t="shared" si="548"/>
        <v>0</v>
      </c>
      <c r="M17379" s="96">
        <f t="shared" si="549"/>
        <v>1</v>
      </c>
      <c r="N17379" s="273"/>
    </row>
    <row r="17380" spans="11:14" x14ac:dyDescent="0.25">
      <c r="K17380" s="180">
        <f t="shared" si="548"/>
        <v>0</v>
      </c>
      <c r="M17380" s="96">
        <f t="shared" si="549"/>
        <v>1</v>
      </c>
      <c r="N17380" s="273"/>
    </row>
    <row r="17381" spans="11:14" x14ac:dyDescent="0.25">
      <c r="K17381" s="180">
        <f t="shared" si="548"/>
        <v>0</v>
      </c>
      <c r="M17381" s="96">
        <f t="shared" si="549"/>
        <v>1</v>
      </c>
      <c r="N17381" s="273"/>
    </row>
    <row r="17382" spans="11:14" x14ac:dyDescent="0.25">
      <c r="K17382" s="180">
        <f t="shared" si="548"/>
        <v>0</v>
      </c>
      <c r="M17382" s="96">
        <f t="shared" si="549"/>
        <v>1</v>
      </c>
      <c r="N17382" s="273"/>
    </row>
    <row r="17383" spans="11:14" x14ac:dyDescent="0.25">
      <c r="K17383" s="180">
        <f t="shared" si="548"/>
        <v>0</v>
      </c>
      <c r="M17383" s="96">
        <f t="shared" si="549"/>
        <v>1</v>
      </c>
      <c r="N17383" s="273"/>
    </row>
    <row r="17384" spans="11:14" x14ac:dyDescent="0.25">
      <c r="K17384" s="180">
        <f t="shared" si="548"/>
        <v>0</v>
      </c>
      <c r="M17384" s="96">
        <f t="shared" si="549"/>
        <v>1</v>
      </c>
      <c r="N17384" s="273"/>
    </row>
    <row r="17385" spans="11:14" x14ac:dyDescent="0.25">
      <c r="K17385" s="180">
        <f t="shared" si="548"/>
        <v>0</v>
      </c>
      <c r="M17385" s="96">
        <f t="shared" si="549"/>
        <v>1</v>
      </c>
      <c r="N17385" s="273"/>
    </row>
    <row r="17386" spans="11:14" x14ac:dyDescent="0.25">
      <c r="K17386" s="180">
        <f t="shared" ref="K17386:K17449" si="550">IF(ctConta="",K17385+F17386,IF(I17386=ctConta,K17385+F17386,K17385))</f>
        <v>0</v>
      </c>
      <c r="M17386" s="96">
        <f t="shared" si="549"/>
        <v>1</v>
      </c>
      <c r="N17386" s="273"/>
    </row>
    <row r="17387" spans="11:14" x14ac:dyDescent="0.25">
      <c r="K17387" s="180">
        <f t="shared" si="550"/>
        <v>0</v>
      </c>
      <c r="M17387" s="96">
        <f t="shared" si="549"/>
        <v>1</v>
      </c>
      <c r="N17387" s="273"/>
    </row>
    <row r="17388" spans="11:14" x14ac:dyDescent="0.25">
      <c r="K17388" s="180">
        <f t="shared" si="550"/>
        <v>0</v>
      </c>
      <c r="M17388" s="96">
        <f t="shared" si="549"/>
        <v>1</v>
      </c>
      <c r="N17388" s="273"/>
    </row>
    <row r="17389" spans="11:14" x14ac:dyDescent="0.25">
      <c r="K17389" s="180">
        <f t="shared" si="550"/>
        <v>0</v>
      </c>
      <c r="M17389" s="96">
        <f t="shared" si="549"/>
        <v>1</v>
      </c>
      <c r="N17389" s="273"/>
    </row>
    <row r="17390" spans="11:14" x14ac:dyDescent="0.25">
      <c r="K17390" s="180">
        <f t="shared" si="550"/>
        <v>0</v>
      </c>
      <c r="M17390" s="96">
        <f t="shared" si="549"/>
        <v>1</v>
      </c>
      <c r="N17390" s="273"/>
    </row>
    <row r="17391" spans="11:14" x14ac:dyDescent="0.25">
      <c r="K17391" s="180">
        <f t="shared" si="550"/>
        <v>0</v>
      </c>
      <c r="M17391" s="96">
        <f t="shared" si="549"/>
        <v>1</v>
      </c>
      <c r="N17391" s="273"/>
    </row>
    <row r="17392" spans="11:14" x14ac:dyDescent="0.25">
      <c r="K17392" s="180">
        <f t="shared" si="550"/>
        <v>0</v>
      </c>
      <c r="M17392" s="96">
        <f t="shared" si="549"/>
        <v>1</v>
      </c>
      <c r="N17392" s="273"/>
    </row>
    <row r="17393" spans="11:14" x14ac:dyDescent="0.25">
      <c r="K17393" s="180">
        <f t="shared" si="550"/>
        <v>0</v>
      </c>
      <c r="M17393" s="96">
        <f t="shared" si="549"/>
        <v>1</v>
      </c>
      <c r="N17393" s="273"/>
    </row>
    <row r="17394" spans="11:14" x14ac:dyDescent="0.25">
      <c r="K17394" s="180">
        <f t="shared" si="550"/>
        <v>0</v>
      </c>
      <c r="M17394" s="96">
        <f t="shared" si="549"/>
        <v>1</v>
      </c>
      <c r="N17394" s="273"/>
    </row>
    <row r="17395" spans="11:14" x14ac:dyDescent="0.25">
      <c r="K17395" s="180">
        <f t="shared" si="550"/>
        <v>0</v>
      </c>
      <c r="M17395" s="96">
        <f t="shared" si="549"/>
        <v>1</v>
      </c>
      <c r="N17395" s="273"/>
    </row>
    <row r="17396" spans="11:14" x14ac:dyDescent="0.25">
      <c r="K17396" s="180">
        <f t="shared" si="550"/>
        <v>0</v>
      </c>
      <c r="M17396" s="96">
        <f t="shared" si="549"/>
        <v>1</v>
      </c>
      <c r="N17396" s="273"/>
    </row>
    <row r="17397" spans="11:14" x14ac:dyDescent="0.25">
      <c r="K17397" s="180">
        <f t="shared" si="550"/>
        <v>0</v>
      </c>
      <c r="M17397" s="96">
        <f t="shared" si="549"/>
        <v>1</v>
      </c>
      <c r="N17397" s="273"/>
    </row>
    <row r="17398" spans="11:14" x14ac:dyDescent="0.25">
      <c r="K17398" s="180">
        <f t="shared" si="550"/>
        <v>0</v>
      </c>
      <c r="M17398" s="96">
        <f t="shared" si="549"/>
        <v>1</v>
      </c>
      <c r="N17398" s="273"/>
    </row>
    <row r="17399" spans="11:14" x14ac:dyDescent="0.25">
      <c r="K17399" s="180">
        <f t="shared" si="550"/>
        <v>0</v>
      </c>
      <c r="M17399" s="96">
        <f t="shared" si="549"/>
        <v>1</v>
      </c>
      <c r="N17399" s="273"/>
    </row>
    <row r="17400" spans="11:14" x14ac:dyDescent="0.25">
      <c r="K17400" s="180">
        <f t="shared" si="550"/>
        <v>0</v>
      </c>
      <c r="M17400" s="96">
        <f t="shared" si="549"/>
        <v>1</v>
      </c>
      <c r="N17400" s="273"/>
    </row>
    <row r="17401" spans="11:14" x14ac:dyDescent="0.25">
      <c r="K17401" s="180">
        <f t="shared" si="550"/>
        <v>0</v>
      </c>
      <c r="M17401" s="96">
        <f t="shared" si="549"/>
        <v>1</v>
      </c>
      <c r="N17401" s="273"/>
    </row>
    <row r="17402" spans="11:14" x14ac:dyDescent="0.25">
      <c r="K17402" s="180">
        <f t="shared" si="550"/>
        <v>0</v>
      </c>
      <c r="M17402" s="96">
        <f t="shared" si="549"/>
        <v>1</v>
      </c>
      <c r="N17402" s="273"/>
    </row>
    <row r="17403" spans="11:14" x14ac:dyDescent="0.25">
      <c r="K17403" s="180">
        <f t="shared" si="550"/>
        <v>0</v>
      </c>
      <c r="M17403" s="96">
        <f t="shared" si="549"/>
        <v>1</v>
      </c>
      <c r="N17403" s="273"/>
    </row>
    <row r="17404" spans="11:14" x14ac:dyDescent="0.25">
      <c r="K17404" s="180">
        <f t="shared" si="550"/>
        <v>0</v>
      </c>
      <c r="M17404" s="96">
        <f t="shared" si="549"/>
        <v>1</v>
      </c>
      <c r="N17404" s="273"/>
    </row>
    <row r="17405" spans="11:14" x14ac:dyDescent="0.25">
      <c r="K17405" s="180">
        <f t="shared" si="550"/>
        <v>0</v>
      </c>
      <c r="M17405" s="96">
        <f t="shared" si="549"/>
        <v>1</v>
      </c>
      <c r="N17405" s="273"/>
    </row>
    <row r="17406" spans="11:14" x14ac:dyDescent="0.25">
      <c r="K17406" s="180">
        <f t="shared" si="550"/>
        <v>0</v>
      </c>
      <c r="M17406" s="96">
        <f t="shared" si="549"/>
        <v>1</v>
      </c>
      <c r="N17406" s="273"/>
    </row>
    <row r="17407" spans="11:14" x14ac:dyDescent="0.25">
      <c r="K17407" s="180">
        <f t="shared" si="550"/>
        <v>0</v>
      </c>
      <c r="M17407" s="96">
        <f t="shared" si="549"/>
        <v>1</v>
      </c>
      <c r="N17407" s="273"/>
    </row>
    <row r="17408" spans="11:14" x14ac:dyDescent="0.25">
      <c r="K17408" s="180">
        <f t="shared" si="550"/>
        <v>0</v>
      </c>
      <c r="M17408" s="96">
        <f t="shared" si="549"/>
        <v>1</v>
      </c>
      <c r="N17408" s="273"/>
    </row>
    <row r="17409" spans="11:14" x14ac:dyDescent="0.25">
      <c r="K17409" s="180">
        <f t="shared" si="550"/>
        <v>0</v>
      </c>
      <c r="M17409" s="96">
        <f t="shared" si="549"/>
        <v>1</v>
      </c>
      <c r="N17409" s="273"/>
    </row>
    <row r="17410" spans="11:14" x14ac:dyDescent="0.25">
      <c r="K17410" s="180">
        <f t="shared" si="550"/>
        <v>0</v>
      </c>
      <c r="M17410" s="96">
        <f t="shared" si="549"/>
        <v>1</v>
      </c>
      <c r="N17410" s="273"/>
    </row>
    <row r="17411" spans="11:14" x14ac:dyDescent="0.25">
      <c r="K17411" s="180">
        <f t="shared" si="550"/>
        <v>0</v>
      </c>
      <c r="M17411" s="96">
        <f t="shared" si="549"/>
        <v>1</v>
      </c>
      <c r="N17411" s="273"/>
    </row>
    <row r="17412" spans="11:14" x14ac:dyDescent="0.25">
      <c r="K17412" s="180">
        <f t="shared" si="550"/>
        <v>0</v>
      </c>
      <c r="M17412" s="96">
        <f t="shared" si="549"/>
        <v>1</v>
      </c>
      <c r="N17412" s="273"/>
    </row>
    <row r="17413" spans="11:14" x14ac:dyDescent="0.25">
      <c r="K17413" s="180">
        <f t="shared" si="550"/>
        <v>0</v>
      </c>
      <c r="M17413" s="96">
        <f t="shared" si="549"/>
        <v>1</v>
      </c>
      <c r="N17413" s="273"/>
    </row>
    <row r="17414" spans="11:14" x14ac:dyDescent="0.25">
      <c r="K17414" s="180">
        <f t="shared" si="550"/>
        <v>0</v>
      </c>
      <c r="M17414" s="96">
        <f t="shared" si="549"/>
        <v>1</v>
      </c>
      <c r="N17414" s="273"/>
    </row>
    <row r="17415" spans="11:14" x14ac:dyDescent="0.25">
      <c r="K17415" s="180">
        <f t="shared" si="550"/>
        <v>0</v>
      </c>
      <c r="M17415" s="96">
        <f t="shared" si="549"/>
        <v>1</v>
      </c>
      <c r="N17415" s="273"/>
    </row>
    <row r="17416" spans="11:14" x14ac:dyDescent="0.25">
      <c r="K17416" s="180">
        <f t="shared" si="550"/>
        <v>0</v>
      </c>
      <c r="M17416" s="96">
        <f t="shared" si="549"/>
        <v>1</v>
      </c>
      <c r="N17416" s="273"/>
    </row>
    <row r="17417" spans="11:14" x14ac:dyDescent="0.25">
      <c r="K17417" s="180">
        <f t="shared" si="550"/>
        <v>0</v>
      </c>
      <c r="M17417" s="96">
        <f t="shared" si="549"/>
        <v>1</v>
      </c>
      <c r="N17417" s="273"/>
    </row>
    <row r="17418" spans="11:14" x14ac:dyDescent="0.25">
      <c r="K17418" s="180">
        <f t="shared" si="550"/>
        <v>0</v>
      </c>
      <c r="M17418" s="96">
        <f t="shared" si="549"/>
        <v>1</v>
      </c>
      <c r="N17418" s="273"/>
    </row>
    <row r="17419" spans="11:14" x14ac:dyDescent="0.25">
      <c r="K17419" s="180">
        <f t="shared" si="550"/>
        <v>0</v>
      </c>
      <c r="M17419" s="96">
        <f t="shared" si="549"/>
        <v>1</v>
      </c>
      <c r="N17419" s="273"/>
    </row>
    <row r="17420" spans="11:14" x14ac:dyDescent="0.25">
      <c r="K17420" s="180">
        <f t="shared" si="550"/>
        <v>0</v>
      </c>
      <c r="M17420" s="96">
        <f t="shared" si="549"/>
        <v>1</v>
      </c>
      <c r="N17420" s="273"/>
    </row>
    <row r="17421" spans="11:14" x14ac:dyDescent="0.25">
      <c r="K17421" s="180">
        <f t="shared" si="550"/>
        <v>0</v>
      </c>
      <c r="M17421" s="96">
        <f t="shared" si="549"/>
        <v>1</v>
      </c>
      <c r="N17421" s="273"/>
    </row>
    <row r="17422" spans="11:14" x14ac:dyDescent="0.25">
      <c r="K17422" s="180">
        <f t="shared" si="550"/>
        <v>0</v>
      </c>
      <c r="M17422" s="96">
        <f t="shared" si="549"/>
        <v>1</v>
      </c>
      <c r="N17422" s="273"/>
    </row>
    <row r="17423" spans="11:14" x14ac:dyDescent="0.25">
      <c r="K17423" s="180">
        <f t="shared" si="550"/>
        <v>0</v>
      </c>
      <c r="M17423" s="96">
        <f t="shared" si="549"/>
        <v>1</v>
      </c>
      <c r="N17423" s="273"/>
    </row>
    <row r="17424" spans="11:14" x14ac:dyDescent="0.25">
      <c r="K17424" s="180">
        <f t="shared" si="550"/>
        <v>0</v>
      </c>
      <c r="M17424" s="96">
        <f t="shared" si="549"/>
        <v>1</v>
      </c>
      <c r="N17424" s="273"/>
    </row>
    <row r="17425" spans="11:14" x14ac:dyDescent="0.25">
      <c r="K17425" s="180">
        <f t="shared" si="550"/>
        <v>0</v>
      </c>
      <c r="M17425" s="96">
        <f t="shared" ref="M17425:M17488" si="551">UltimoDia(D17425)</f>
        <v>1</v>
      </c>
      <c r="N17425" s="273"/>
    </row>
    <row r="17426" spans="11:14" x14ac:dyDescent="0.25">
      <c r="K17426" s="180">
        <f t="shared" si="550"/>
        <v>0</v>
      </c>
      <c r="M17426" s="96">
        <f t="shared" si="551"/>
        <v>1</v>
      </c>
      <c r="N17426" s="273"/>
    </row>
    <row r="17427" spans="11:14" x14ac:dyDescent="0.25">
      <c r="K17427" s="180">
        <f t="shared" si="550"/>
        <v>0</v>
      </c>
      <c r="M17427" s="96">
        <f t="shared" si="551"/>
        <v>1</v>
      </c>
      <c r="N17427" s="273"/>
    </row>
    <row r="17428" spans="11:14" x14ac:dyDescent="0.25">
      <c r="K17428" s="180">
        <f t="shared" si="550"/>
        <v>0</v>
      </c>
      <c r="M17428" s="96">
        <f t="shared" si="551"/>
        <v>1</v>
      </c>
      <c r="N17428" s="273"/>
    </row>
    <row r="17429" spans="11:14" x14ac:dyDescent="0.25">
      <c r="K17429" s="180">
        <f t="shared" si="550"/>
        <v>0</v>
      </c>
      <c r="M17429" s="96">
        <f t="shared" si="551"/>
        <v>1</v>
      </c>
      <c r="N17429" s="273"/>
    </row>
    <row r="17430" spans="11:14" x14ac:dyDescent="0.25">
      <c r="K17430" s="180">
        <f t="shared" si="550"/>
        <v>0</v>
      </c>
      <c r="M17430" s="96">
        <f t="shared" si="551"/>
        <v>1</v>
      </c>
      <c r="N17430" s="273"/>
    </row>
    <row r="17431" spans="11:14" x14ac:dyDescent="0.25">
      <c r="K17431" s="180">
        <f t="shared" si="550"/>
        <v>0</v>
      </c>
      <c r="M17431" s="96">
        <f t="shared" si="551"/>
        <v>1</v>
      </c>
      <c r="N17431" s="273"/>
    </row>
    <row r="17432" spans="11:14" x14ac:dyDescent="0.25">
      <c r="K17432" s="180">
        <f t="shared" si="550"/>
        <v>0</v>
      </c>
      <c r="M17432" s="96">
        <f t="shared" si="551"/>
        <v>1</v>
      </c>
      <c r="N17432" s="273"/>
    </row>
    <row r="17433" spans="11:14" x14ac:dyDescent="0.25">
      <c r="K17433" s="180">
        <f t="shared" si="550"/>
        <v>0</v>
      </c>
      <c r="M17433" s="96">
        <f t="shared" si="551"/>
        <v>1</v>
      </c>
      <c r="N17433" s="273"/>
    </row>
    <row r="17434" spans="11:14" x14ac:dyDescent="0.25">
      <c r="K17434" s="180">
        <f t="shared" si="550"/>
        <v>0</v>
      </c>
      <c r="M17434" s="96">
        <f t="shared" si="551"/>
        <v>1</v>
      </c>
      <c r="N17434" s="273"/>
    </row>
    <row r="17435" spans="11:14" x14ac:dyDescent="0.25">
      <c r="K17435" s="180">
        <f t="shared" si="550"/>
        <v>0</v>
      </c>
      <c r="M17435" s="96">
        <f t="shared" si="551"/>
        <v>1</v>
      </c>
      <c r="N17435" s="273"/>
    </row>
    <row r="17436" spans="11:14" x14ac:dyDescent="0.25">
      <c r="K17436" s="180">
        <f t="shared" si="550"/>
        <v>0</v>
      </c>
      <c r="M17436" s="96">
        <f t="shared" si="551"/>
        <v>1</v>
      </c>
      <c r="N17436" s="273"/>
    </row>
    <row r="17437" spans="11:14" x14ac:dyDescent="0.25">
      <c r="K17437" s="180">
        <f t="shared" si="550"/>
        <v>0</v>
      </c>
      <c r="M17437" s="96">
        <f t="shared" si="551"/>
        <v>1</v>
      </c>
      <c r="N17437" s="273"/>
    </row>
    <row r="17438" spans="11:14" x14ac:dyDescent="0.25">
      <c r="K17438" s="180">
        <f t="shared" si="550"/>
        <v>0</v>
      </c>
      <c r="M17438" s="96">
        <f t="shared" si="551"/>
        <v>1</v>
      </c>
      <c r="N17438" s="273"/>
    </row>
    <row r="17439" spans="11:14" x14ac:dyDescent="0.25">
      <c r="K17439" s="180">
        <f t="shared" si="550"/>
        <v>0</v>
      </c>
      <c r="M17439" s="96">
        <f t="shared" si="551"/>
        <v>1</v>
      </c>
      <c r="N17439" s="273"/>
    </row>
    <row r="17440" spans="11:14" x14ac:dyDescent="0.25">
      <c r="K17440" s="180">
        <f t="shared" si="550"/>
        <v>0</v>
      </c>
      <c r="M17440" s="96">
        <f t="shared" si="551"/>
        <v>1</v>
      </c>
      <c r="N17440" s="273"/>
    </row>
    <row r="17441" spans="11:14" x14ac:dyDescent="0.25">
      <c r="K17441" s="180">
        <f t="shared" si="550"/>
        <v>0</v>
      </c>
      <c r="M17441" s="96">
        <f t="shared" si="551"/>
        <v>1</v>
      </c>
      <c r="N17441" s="273"/>
    </row>
    <row r="17442" spans="11:14" x14ac:dyDescent="0.25">
      <c r="K17442" s="180">
        <f t="shared" si="550"/>
        <v>0</v>
      </c>
      <c r="M17442" s="96">
        <f t="shared" si="551"/>
        <v>1</v>
      </c>
      <c r="N17442" s="273"/>
    </row>
    <row r="17443" spans="11:14" x14ac:dyDescent="0.25">
      <c r="K17443" s="180">
        <f t="shared" si="550"/>
        <v>0</v>
      </c>
      <c r="M17443" s="96">
        <f t="shared" si="551"/>
        <v>1</v>
      </c>
      <c r="N17443" s="273"/>
    </row>
    <row r="17444" spans="11:14" x14ac:dyDescent="0.25">
      <c r="K17444" s="180">
        <f t="shared" si="550"/>
        <v>0</v>
      </c>
      <c r="M17444" s="96">
        <f t="shared" si="551"/>
        <v>1</v>
      </c>
      <c r="N17444" s="273"/>
    </row>
    <row r="17445" spans="11:14" x14ac:dyDescent="0.25">
      <c r="K17445" s="180">
        <f t="shared" si="550"/>
        <v>0</v>
      </c>
      <c r="M17445" s="96">
        <f t="shared" si="551"/>
        <v>1</v>
      </c>
      <c r="N17445" s="273"/>
    </row>
    <row r="17446" spans="11:14" x14ac:dyDescent="0.25">
      <c r="K17446" s="180">
        <f t="shared" si="550"/>
        <v>0</v>
      </c>
      <c r="M17446" s="96">
        <f t="shared" si="551"/>
        <v>1</v>
      </c>
      <c r="N17446" s="273"/>
    </row>
    <row r="17447" spans="11:14" x14ac:dyDescent="0.25">
      <c r="K17447" s="180">
        <f t="shared" si="550"/>
        <v>0</v>
      </c>
      <c r="M17447" s="96">
        <f t="shared" si="551"/>
        <v>1</v>
      </c>
      <c r="N17447" s="273"/>
    </row>
    <row r="17448" spans="11:14" x14ac:dyDescent="0.25">
      <c r="K17448" s="180">
        <f t="shared" si="550"/>
        <v>0</v>
      </c>
      <c r="M17448" s="96">
        <f t="shared" si="551"/>
        <v>1</v>
      </c>
      <c r="N17448" s="273"/>
    </row>
    <row r="17449" spans="11:14" x14ac:dyDescent="0.25">
      <c r="K17449" s="180">
        <f t="shared" si="550"/>
        <v>0</v>
      </c>
      <c r="M17449" s="96">
        <f t="shared" si="551"/>
        <v>1</v>
      </c>
      <c r="N17449" s="273"/>
    </row>
    <row r="17450" spans="11:14" x14ac:dyDescent="0.25">
      <c r="K17450" s="180">
        <f t="shared" ref="K17450:K17513" si="552">IF(ctConta="",K17449+F17450,IF(I17450=ctConta,K17449+F17450,K17449))</f>
        <v>0</v>
      </c>
      <c r="M17450" s="96">
        <f t="shared" si="551"/>
        <v>1</v>
      </c>
      <c r="N17450" s="273"/>
    </row>
    <row r="17451" spans="11:14" x14ac:dyDescent="0.25">
      <c r="K17451" s="180">
        <f t="shared" si="552"/>
        <v>0</v>
      </c>
      <c r="M17451" s="96">
        <f t="shared" si="551"/>
        <v>1</v>
      </c>
      <c r="N17451" s="273"/>
    </row>
    <row r="17452" spans="11:14" x14ac:dyDescent="0.25">
      <c r="K17452" s="180">
        <f t="shared" si="552"/>
        <v>0</v>
      </c>
      <c r="M17452" s="96">
        <f t="shared" si="551"/>
        <v>1</v>
      </c>
      <c r="N17452" s="273"/>
    </row>
    <row r="17453" spans="11:14" x14ac:dyDescent="0.25">
      <c r="K17453" s="180">
        <f t="shared" si="552"/>
        <v>0</v>
      </c>
      <c r="M17453" s="96">
        <f t="shared" si="551"/>
        <v>1</v>
      </c>
      <c r="N17453" s="273"/>
    </row>
    <row r="17454" spans="11:14" x14ac:dyDescent="0.25">
      <c r="K17454" s="180">
        <f t="shared" si="552"/>
        <v>0</v>
      </c>
      <c r="M17454" s="96">
        <f t="shared" si="551"/>
        <v>1</v>
      </c>
      <c r="N17454" s="273"/>
    </row>
    <row r="17455" spans="11:14" x14ac:dyDescent="0.25">
      <c r="K17455" s="180">
        <f t="shared" si="552"/>
        <v>0</v>
      </c>
      <c r="M17455" s="96">
        <f t="shared" si="551"/>
        <v>1</v>
      </c>
      <c r="N17455" s="273"/>
    </row>
    <row r="17456" spans="11:14" x14ac:dyDescent="0.25">
      <c r="K17456" s="180">
        <f t="shared" si="552"/>
        <v>0</v>
      </c>
      <c r="M17456" s="96">
        <f t="shared" si="551"/>
        <v>1</v>
      </c>
      <c r="N17456" s="273"/>
    </row>
    <row r="17457" spans="11:14" x14ac:dyDescent="0.25">
      <c r="K17457" s="180">
        <f t="shared" si="552"/>
        <v>0</v>
      </c>
      <c r="M17457" s="96">
        <f t="shared" si="551"/>
        <v>1</v>
      </c>
      <c r="N17457" s="273"/>
    </row>
    <row r="17458" spans="11:14" x14ac:dyDescent="0.25">
      <c r="K17458" s="180">
        <f t="shared" si="552"/>
        <v>0</v>
      </c>
      <c r="M17458" s="96">
        <f t="shared" si="551"/>
        <v>1</v>
      </c>
      <c r="N17458" s="273"/>
    </row>
    <row r="17459" spans="11:14" x14ac:dyDescent="0.25">
      <c r="K17459" s="180">
        <f t="shared" si="552"/>
        <v>0</v>
      </c>
      <c r="M17459" s="96">
        <f t="shared" si="551"/>
        <v>1</v>
      </c>
      <c r="N17459" s="273"/>
    </row>
    <row r="17460" spans="11:14" x14ac:dyDescent="0.25">
      <c r="K17460" s="180">
        <f t="shared" si="552"/>
        <v>0</v>
      </c>
      <c r="M17460" s="96">
        <f t="shared" si="551"/>
        <v>1</v>
      </c>
      <c r="N17460" s="273"/>
    </row>
    <row r="17461" spans="11:14" x14ac:dyDescent="0.25">
      <c r="K17461" s="180">
        <f t="shared" si="552"/>
        <v>0</v>
      </c>
      <c r="M17461" s="96">
        <f t="shared" si="551"/>
        <v>1</v>
      </c>
      <c r="N17461" s="273"/>
    </row>
    <row r="17462" spans="11:14" x14ac:dyDescent="0.25">
      <c r="K17462" s="180">
        <f t="shared" si="552"/>
        <v>0</v>
      </c>
      <c r="M17462" s="96">
        <f t="shared" si="551"/>
        <v>1</v>
      </c>
      <c r="N17462" s="273"/>
    </row>
    <row r="17463" spans="11:14" x14ac:dyDescent="0.25">
      <c r="K17463" s="180">
        <f t="shared" si="552"/>
        <v>0</v>
      </c>
      <c r="M17463" s="96">
        <f t="shared" si="551"/>
        <v>1</v>
      </c>
      <c r="N17463" s="273"/>
    </row>
    <row r="17464" spans="11:14" x14ac:dyDescent="0.25">
      <c r="K17464" s="180">
        <f t="shared" si="552"/>
        <v>0</v>
      </c>
      <c r="M17464" s="96">
        <f t="shared" si="551"/>
        <v>1</v>
      </c>
      <c r="N17464" s="273"/>
    </row>
    <row r="17465" spans="11:14" x14ac:dyDescent="0.25">
      <c r="K17465" s="180">
        <f t="shared" si="552"/>
        <v>0</v>
      </c>
      <c r="M17465" s="96">
        <f t="shared" si="551"/>
        <v>1</v>
      </c>
      <c r="N17465" s="273"/>
    </row>
    <row r="17466" spans="11:14" x14ac:dyDescent="0.25">
      <c r="K17466" s="180">
        <f t="shared" si="552"/>
        <v>0</v>
      </c>
      <c r="M17466" s="96">
        <f t="shared" si="551"/>
        <v>1</v>
      </c>
      <c r="N17466" s="273"/>
    </row>
    <row r="17467" spans="11:14" x14ac:dyDescent="0.25">
      <c r="K17467" s="180">
        <f t="shared" si="552"/>
        <v>0</v>
      </c>
      <c r="M17467" s="96">
        <f t="shared" si="551"/>
        <v>1</v>
      </c>
      <c r="N17467" s="273"/>
    </row>
    <row r="17468" spans="11:14" x14ac:dyDescent="0.25">
      <c r="K17468" s="180">
        <f t="shared" si="552"/>
        <v>0</v>
      </c>
      <c r="M17468" s="96">
        <f t="shared" si="551"/>
        <v>1</v>
      </c>
      <c r="N17468" s="273"/>
    </row>
    <row r="17469" spans="11:14" x14ac:dyDescent="0.25">
      <c r="K17469" s="180">
        <f t="shared" si="552"/>
        <v>0</v>
      </c>
      <c r="M17469" s="96">
        <f t="shared" si="551"/>
        <v>1</v>
      </c>
      <c r="N17469" s="273"/>
    </row>
    <row r="17470" spans="11:14" x14ac:dyDescent="0.25">
      <c r="K17470" s="180">
        <f t="shared" si="552"/>
        <v>0</v>
      </c>
      <c r="M17470" s="96">
        <f t="shared" si="551"/>
        <v>1</v>
      </c>
      <c r="N17470" s="273"/>
    </row>
    <row r="17471" spans="11:14" x14ac:dyDescent="0.25">
      <c r="K17471" s="180">
        <f t="shared" si="552"/>
        <v>0</v>
      </c>
      <c r="M17471" s="96">
        <f t="shared" si="551"/>
        <v>1</v>
      </c>
      <c r="N17471" s="273"/>
    </row>
    <row r="17472" spans="11:14" x14ac:dyDescent="0.25">
      <c r="K17472" s="180">
        <f t="shared" si="552"/>
        <v>0</v>
      </c>
      <c r="M17472" s="96">
        <f t="shared" si="551"/>
        <v>1</v>
      </c>
      <c r="N17472" s="273"/>
    </row>
    <row r="17473" spans="11:14" x14ac:dyDescent="0.25">
      <c r="K17473" s="180">
        <f t="shared" si="552"/>
        <v>0</v>
      </c>
      <c r="M17473" s="96">
        <f t="shared" si="551"/>
        <v>1</v>
      </c>
      <c r="N17473" s="273"/>
    </row>
    <row r="17474" spans="11:14" x14ac:dyDescent="0.25">
      <c r="K17474" s="180">
        <f t="shared" si="552"/>
        <v>0</v>
      </c>
      <c r="M17474" s="96">
        <f t="shared" si="551"/>
        <v>1</v>
      </c>
      <c r="N17474" s="273"/>
    </row>
    <row r="17475" spans="11:14" x14ac:dyDescent="0.25">
      <c r="K17475" s="180">
        <f t="shared" si="552"/>
        <v>0</v>
      </c>
      <c r="M17475" s="96">
        <f t="shared" si="551"/>
        <v>1</v>
      </c>
      <c r="N17475" s="273"/>
    </row>
    <row r="17476" spans="11:14" x14ac:dyDescent="0.25">
      <c r="K17476" s="180">
        <f t="shared" si="552"/>
        <v>0</v>
      </c>
      <c r="M17476" s="96">
        <f t="shared" si="551"/>
        <v>1</v>
      </c>
      <c r="N17476" s="273"/>
    </row>
    <row r="17477" spans="11:14" x14ac:dyDescent="0.25">
      <c r="K17477" s="180">
        <f t="shared" si="552"/>
        <v>0</v>
      </c>
      <c r="M17477" s="96">
        <f t="shared" si="551"/>
        <v>1</v>
      </c>
      <c r="N17477" s="273"/>
    </row>
    <row r="17478" spans="11:14" x14ac:dyDescent="0.25">
      <c r="K17478" s="180">
        <f t="shared" si="552"/>
        <v>0</v>
      </c>
      <c r="M17478" s="96">
        <f t="shared" si="551"/>
        <v>1</v>
      </c>
      <c r="N17478" s="273"/>
    </row>
    <row r="17479" spans="11:14" x14ac:dyDescent="0.25">
      <c r="K17479" s="180">
        <f t="shared" si="552"/>
        <v>0</v>
      </c>
      <c r="M17479" s="96">
        <f t="shared" si="551"/>
        <v>1</v>
      </c>
      <c r="N17479" s="273"/>
    </row>
    <row r="17480" spans="11:14" x14ac:dyDescent="0.25">
      <c r="K17480" s="180">
        <f t="shared" si="552"/>
        <v>0</v>
      </c>
      <c r="M17480" s="96">
        <f t="shared" si="551"/>
        <v>1</v>
      </c>
      <c r="N17480" s="273"/>
    </row>
    <row r="17481" spans="11:14" x14ac:dyDescent="0.25">
      <c r="K17481" s="180">
        <f t="shared" si="552"/>
        <v>0</v>
      </c>
      <c r="M17481" s="96">
        <f t="shared" si="551"/>
        <v>1</v>
      </c>
      <c r="N17481" s="273"/>
    </row>
    <row r="17482" spans="11:14" x14ac:dyDescent="0.25">
      <c r="K17482" s="180">
        <f t="shared" si="552"/>
        <v>0</v>
      </c>
      <c r="M17482" s="96">
        <f t="shared" si="551"/>
        <v>1</v>
      </c>
      <c r="N17482" s="273"/>
    </row>
    <row r="17483" spans="11:14" x14ac:dyDescent="0.25">
      <c r="K17483" s="180">
        <f t="shared" si="552"/>
        <v>0</v>
      </c>
      <c r="M17483" s="96">
        <f t="shared" si="551"/>
        <v>1</v>
      </c>
      <c r="N17483" s="273"/>
    </row>
    <row r="17484" spans="11:14" x14ac:dyDescent="0.25">
      <c r="K17484" s="180">
        <f t="shared" si="552"/>
        <v>0</v>
      </c>
      <c r="M17484" s="96">
        <f t="shared" si="551"/>
        <v>1</v>
      </c>
      <c r="N17484" s="273"/>
    </row>
    <row r="17485" spans="11:14" x14ac:dyDescent="0.25">
      <c r="K17485" s="180">
        <f t="shared" si="552"/>
        <v>0</v>
      </c>
      <c r="M17485" s="96">
        <f t="shared" si="551"/>
        <v>1</v>
      </c>
      <c r="N17485" s="273"/>
    </row>
    <row r="17486" spans="11:14" x14ac:dyDescent="0.25">
      <c r="K17486" s="180">
        <f t="shared" si="552"/>
        <v>0</v>
      </c>
      <c r="M17486" s="96">
        <f t="shared" si="551"/>
        <v>1</v>
      </c>
      <c r="N17486" s="273"/>
    </row>
    <row r="17487" spans="11:14" x14ac:dyDescent="0.25">
      <c r="K17487" s="180">
        <f t="shared" si="552"/>
        <v>0</v>
      </c>
      <c r="M17487" s="96">
        <f t="shared" si="551"/>
        <v>1</v>
      </c>
      <c r="N17487" s="273"/>
    </row>
    <row r="17488" spans="11:14" x14ac:dyDescent="0.25">
      <c r="K17488" s="180">
        <f t="shared" si="552"/>
        <v>0</v>
      </c>
      <c r="M17488" s="96">
        <f t="shared" si="551"/>
        <v>1</v>
      </c>
      <c r="N17488" s="273"/>
    </row>
    <row r="17489" spans="11:14" x14ac:dyDescent="0.25">
      <c r="K17489" s="180">
        <f t="shared" si="552"/>
        <v>0</v>
      </c>
      <c r="M17489" s="96">
        <f t="shared" ref="M17489:M17552" si="553">UltimoDia(D17489)</f>
        <v>1</v>
      </c>
      <c r="N17489" s="273"/>
    </row>
    <row r="17490" spans="11:14" x14ac:dyDescent="0.25">
      <c r="K17490" s="180">
        <f t="shared" si="552"/>
        <v>0</v>
      </c>
      <c r="M17490" s="96">
        <f t="shared" si="553"/>
        <v>1</v>
      </c>
      <c r="N17490" s="273"/>
    </row>
    <row r="17491" spans="11:14" x14ac:dyDescent="0.25">
      <c r="K17491" s="180">
        <f t="shared" si="552"/>
        <v>0</v>
      </c>
      <c r="M17491" s="96">
        <f t="shared" si="553"/>
        <v>1</v>
      </c>
      <c r="N17491" s="273"/>
    </row>
    <row r="17492" spans="11:14" x14ac:dyDescent="0.25">
      <c r="K17492" s="180">
        <f t="shared" si="552"/>
        <v>0</v>
      </c>
      <c r="M17492" s="96">
        <f t="shared" si="553"/>
        <v>1</v>
      </c>
      <c r="N17492" s="273"/>
    </row>
    <row r="17493" spans="11:14" x14ac:dyDescent="0.25">
      <c r="K17493" s="180">
        <f t="shared" si="552"/>
        <v>0</v>
      </c>
      <c r="M17493" s="96">
        <f t="shared" si="553"/>
        <v>1</v>
      </c>
      <c r="N17493" s="273"/>
    </row>
    <row r="17494" spans="11:14" x14ac:dyDescent="0.25">
      <c r="K17494" s="180">
        <f t="shared" si="552"/>
        <v>0</v>
      </c>
      <c r="M17494" s="96">
        <f t="shared" si="553"/>
        <v>1</v>
      </c>
      <c r="N17494" s="273"/>
    </row>
    <row r="17495" spans="11:14" x14ac:dyDescent="0.25">
      <c r="K17495" s="180">
        <f t="shared" si="552"/>
        <v>0</v>
      </c>
      <c r="M17495" s="96">
        <f t="shared" si="553"/>
        <v>1</v>
      </c>
      <c r="N17495" s="273"/>
    </row>
    <row r="17496" spans="11:14" x14ac:dyDescent="0.25">
      <c r="K17496" s="180">
        <f t="shared" si="552"/>
        <v>0</v>
      </c>
      <c r="M17496" s="96">
        <f t="shared" si="553"/>
        <v>1</v>
      </c>
      <c r="N17496" s="273"/>
    </row>
    <row r="17497" spans="11:14" x14ac:dyDescent="0.25">
      <c r="K17497" s="180">
        <f t="shared" si="552"/>
        <v>0</v>
      </c>
      <c r="M17497" s="96">
        <f t="shared" si="553"/>
        <v>1</v>
      </c>
      <c r="N17497" s="273"/>
    </row>
    <row r="17498" spans="11:14" x14ac:dyDescent="0.25">
      <c r="K17498" s="180">
        <f t="shared" si="552"/>
        <v>0</v>
      </c>
      <c r="M17498" s="96">
        <f t="shared" si="553"/>
        <v>1</v>
      </c>
      <c r="N17498" s="273"/>
    </row>
    <row r="17499" spans="11:14" x14ac:dyDescent="0.25">
      <c r="K17499" s="180">
        <f t="shared" si="552"/>
        <v>0</v>
      </c>
      <c r="M17499" s="96">
        <f t="shared" si="553"/>
        <v>1</v>
      </c>
      <c r="N17499" s="273"/>
    </row>
    <row r="17500" spans="11:14" x14ac:dyDescent="0.25">
      <c r="K17500" s="180">
        <f t="shared" si="552"/>
        <v>0</v>
      </c>
      <c r="M17500" s="96">
        <f t="shared" si="553"/>
        <v>1</v>
      </c>
      <c r="N17500" s="273"/>
    </row>
    <row r="17501" spans="11:14" x14ac:dyDescent="0.25">
      <c r="K17501" s="180">
        <f t="shared" si="552"/>
        <v>0</v>
      </c>
      <c r="M17501" s="96">
        <f t="shared" si="553"/>
        <v>1</v>
      </c>
      <c r="N17501" s="273"/>
    </row>
    <row r="17502" spans="11:14" x14ac:dyDescent="0.25">
      <c r="K17502" s="180">
        <f t="shared" si="552"/>
        <v>0</v>
      </c>
      <c r="M17502" s="96">
        <f t="shared" si="553"/>
        <v>1</v>
      </c>
      <c r="N17502" s="273"/>
    </row>
    <row r="17503" spans="11:14" x14ac:dyDescent="0.25">
      <c r="K17503" s="180">
        <f t="shared" si="552"/>
        <v>0</v>
      </c>
      <c r="M17503" s="96">
        <f t="shared" si="553"/>
        <v>1</v>
      </c>
      <c r="N17503" s="273"/>
    </row>
    <row r="17504" spans="11:14" x14ac:dyDescent="0.25">
      <c r="K17504" s="180">
        <f t="shared" si="552"/>
        <v>0</v>
      </c>
      <c r="M17504" s="96">
        <f t="shared" si="553"/>
        <v>1</v>
      </c>
      <c r="N17504" s="273"/>
    </row>
    <row r="17505" spans="11:14" x14ac:dyDescent="0.25">
      <c r="K17505" s="180">
        <f t="shared" si="552"/>
        <v>0</v>
      </c>
      <c r="M17505" s="96">
        <f t="shared" si="553"/>
        <v>1</v>
      </c>
      <c r="N17505" s="273"/>
    </row>
    <row r="17506" spans="11:14" x14ac:dyDescent="0.25">
      <c r="K17506" s="180">
        <f t="shared" si="552"/>
        <v>0</v>
      </c>
      <c r="M17506" s="96">
        <f t="shared" si="553"/>
        <v>1</v>
      </c>
      <c r="N17506" s="273"/>
    </row>
    <row r="17507" spans="11:14" x14ac:dyDescent="0.25">
      <c r="K17507" s="180">
        <f t="shared" si="552"/>
        <v>0</v>
      </c>
      <c r="M17507" s="96">
        <f t="shared" si="553"/>
        <v>1</v>
      </c>
      <c r="N17507" s="273"/>
    </row>
    <row r="17508" spans="11:14" x14ac:dyDescent="0.25">
      <c r="K17508" s="180">
        <f t="shared" si="552"/>
        <v>0</v>
      </c>
      <c r="M17508" s="96">
        <f t="shared" si="553"/>
        <v>1</v>
      </c>
      <c r="N17508" s="273"/>
    </row>
    <row r="17509" spans="11:14" x14ac:dyDescent="0.25">
      <c r="K17509" s="180">
        <f t="shared" si="552"/>
        <v>0</v>
      </c>
      <c r="M17509" s="96">
        <f t="shared" si="553"/>
        <v>1</v>
      </c>
      <c r="N17509" s="273"/>
    </row>
    <row r="17510" spans="11:14" x14ac:dyDescent="0.25">
      <c r="K17510" s="180">
        <f t="shared" si="552"/>
        <v>0</v>
      </c>
      <c r="M17510" s="96">
        <f t="shared" si="553"/>
        <v>1</v>
      </c>
      <c r="N17510" s="273"/>
    </row>
    <row r="17511" spans="11:14" x14ac:dyDescent="0.25">
      <c r="K17511" s="180">
        <f t="shared" si="552"/>
        <v>0</v>
      </c>
      <c r="M17511" s="96">
        <f t="shared" si="553"/>
        <v>1</v>
      </c>
      <c r="N17511" s="273"/>
    </row>
    <row r="17512" spans="11:14" x14ac:dyDescent="0.25">
      <c r="K17512" s="180">
        <f t="shared" si="552"/>
        <v>0</v>
      </c>
      <c r="M17512" s="96">
        <f t="shared" si="553"/>
        <v>1</v>
      </c>
      <c r="N17512" s="273"/>
    </row>
    <row r="17513" spans="11:14" x14ac:dyDescent="0.25">
      <c r="K17513" s="180">
        <f t="shared" si="552"/>
        <v>0</v>
      </c>
      <c r="M17513" s="96">
        <f t="shared" si="553"/>
        <v>1</v>
      </c>
      <c r="N17513" s="273"/>
    </row>
    <row r="17514" spans="11:14" x14ac:dyDescent="0.25">
      <c r="K17514" s="180">
        <f t="shared" ref="K17514:K17577" si="554">IF(ctConta="",K17513+F17514,IF(I17514=ctConta,K17513+F17514,K17513))</f>
        <v>0</v>
      </c>
      <c r="M17514" s="96">
        <f t="shared" si="553"/>
        <v>1</v>
      </c>
      <c r="N17514" s="273"/>
    </row>
    <row r="17515" spans="11:14" x14ac:dyDescent="0.25">
      <c r="K17515" s="180">
        <f t="shared" si="554"/>
        <v>0</v>
      </c>
      <c r="M17515" s="96">
        <f t="shared" si="553"/>
        <v>1</v>
      </c>
      <c r="N17515" s="273"/>
    </row>
    <row r="17516" spans="11:14" x14ac:dyDescent="0.25">
      <c r="K17516" s="180">
        <f t="shared" si="554"/>
        <v>0</v>
      </c>
      <c r="M17516" s="96">
        <f t="shared" si="553"/>
        <v>1</v>
      </c>
      <c r="N17516" s="273"/>
    </row>
    <row r="17517" spans="11:14" x14ac:dyDescent="0.25">
      <c r="K17517" s="180">
        <f t="shared" si="554"/>
        <v>0</v>
      </c>
      <c r="M17517" s="96">
        <f t="shared" si="553"/>
        <v>1</v>
      </c>
      <c r="N17517" s="273"/>
    </row>
    <row r="17518" spans="11:14" x14ac:dyDescent="0.25">
      <c r="K17518" s="180">
        <f t="shared" si="554"/>
        <v>0</v>
      </c>
      <c r="M17518" s="96">
        <f t="shared" si="553"/>
        <v>1</v>
      </c>
      <c r="N17518" s="273"/>
    </row>
    <row r="17519" spans="11:14" x14ac:dyDescent="0.25">
      <c r="K17519" s="180">
        <f t="shared" si="554"/>
        <v>0</v>
      </c>
      <c r="M17519" s="96">
        <f t="shared" si="553"/>
        <v>1</v>
      </c>
      <c r="N17519" s="273"/>
    </row>
    <row r="17520" spans="11:14" x14ac:dyDescent="0.25">
      <c r="K17520" s="180">
        <f t="shared" si="554"/>
        <v>0</v>
      </c>
      <c r="M17520" s="96">
        <f t="shared" si="553"/>
        <v>1</v>
      </c>
      <c r="N17520" s="273"/>
    </row>
    <row r="17521" spans="11:14" x14ac:dyDescent="0.25">
      <c r="K17521" s="180">
        <f t="shared" si="554"/>
        <v>0</v>
      </c>
      <c r="M17521" s="96">
        <f t="shared" si="553"/>
        <v>1</v>
      </c>
      <c r="N17521" s="273"/>
    </row>
    <row r="17522" spans="11:14" x14ac:dyDescent="0.25">
      <c r="K17522" s="180">
        <f t="shared" si="554"/>
        <v>0</v>
      </c>
      <c r="M17522" s="96">
        <f t="shared" si="553"/>
        <v>1</v>
      </c>
      <c r="N17522" s="273"/>
    </row>
    <row r="17523" spans="11:14" x14ac:dyDescent="0.25">
      <c r="K17523" s="180">
        <f t="shared" si="554"/>
        <v>0</v>
      </c>
      <c r="M17523" s="96">
        <f t="shared" si="553"/>
        <v>1</v>
      </c>
      <c r="N17523" s="273"/>
    </row>
    <row r="17524" spans="11:14" x14ac:dyDescent="0.25">
      <c r="K17524" s="180">
        <f t="shared" si="554"/>
        <v>0</v>
      </c>
      <c r="M17524" s="96">
        <f t="shared" si="553"/>
        <v>1</v>
      </c>
      <c r="N17524" s="273"/>
    </row>
    <row r="17525" spans="11:14" x14ac:dyDescent="0.25">
      <c r="K17525" s="180">
        <f t="shared" si="554"/>
        <v>0</v>
      </c>
      <c r="M17525" s="96">
        <f t="shared" si="553"/>
        <v>1</v>
      </c>
      <c r="N17525" s="273"/>
    </row>
    <row r="17526" spans="11:14" x14ac:dyDescent="0.25">
      <c r="K17526" s="180">
        <f t="shared" si="554"/>
        <v>0</v>
      </c>
      <c r="M17526" s="96">
        <f t="shared" si="553"/>
        <v>1</v>
      </c>
      <c r="N17526" s="273"/>
    </row>
    <row r="17527" spans="11:14" x14ac:dyDescent="0.25">
      <c r="K17527" s="180">
        <f t="shared" si="554"/>
        <v>0</v>
      </c>
      <c r="M17527" s="96">
        <f t="shared" si="553"/>
        <v>1</v>
      </c>
      <c r="N17527" s="273"/>
    </row>
    <row r="17528" spans="11:14" x14ac:dyDescent="0.25">
      <c r="K17528" s="180">
        <f t="shared" si="554"/>
        <v>0</v>
      </c>
      <c r="M17528" s="96">
        <f t="shared" si="553"/>
        <v>1</v>
      </c>
      <c r="N17528" s="273"/>
    </row>
    <row r="17529" spans="11:14" x14ac:dyDescent="0.25">
      <c r="K17529" s="180">
        <f t="shared" si="554"/>
        <v>0</v>
      </c>
      <c r="M17529" s="96">
        <f t="shared" si="553"/>
        <v>1</v>
      </c>
      <c r="N17529" s="273"/>
    </row>
    <row r="17530" spans="11:14" x14ac:dyDescent="0.25">
      <c r="K17530" s="180">
        <f t="shared" si="554"/>
        <v>0</v>
      </c>
      <c r="M17530" s="96">
        <f t="shared" si="553"/>
        <v>1</v>
      </c>
      <c r="N17530" s="273"/>
    </row>
    <row r="17531" spans="11:14" x14ac:dyDescent="0.25">
      <c r="K17531" s="180">
        <f t="shared" si="554"/>
        <v>0</v>
      </c>
      <c r="M17531" s="96">
        <f t="shared" si="553"/>
        <v>1</v>
      </c>
      <c r="N17531" s="273"/>
    </row>
    <row r="17532" spans="11:14" x14ac:dyDescent="0.25">
      <c r="K17532" s="180">
        <f t="shared" si="554"/>
        <v>0</v>
      </c>
      <c r="M17532" s="96">
        <f t="shared" si="553"/>
        <v>1</v>
      </c>
      <c r="N17532" s="273"/>
    </row>
    <row r="17533" spans="11:14" x14ac:dyDescent="0.25">
      <c r="K17533" s="180">
        <f t="shared" si="554"/>
        <v>0</v>
      </c>
      <c r="M17533" s="96">
        <f t="shared" si="553"/>
        <v>1</v>
      </c>
      <c r="N17533" s="273"/>
    </row>
    <row r="17534" spans="11:14" x14ac:dyDescent="0.25">
      <c r="K17534" s="180">
        <f t="shared" si="554"/>
        <v>0</v>
      </c>
      <c r="M17534" s="96">
        <f t="shared" si="553"/>
        <v>1</v>
      </c>
      <c r="N17534" s="273"/>
    </row>
    <row r="17535" spans="11:14" x14ac:dyDescent="0.25">
      <c r="K17535" s="180">
        <f t="shared" si="554"/>
        <v>0</v>
      </c>
      <c r="M17535" s="96">
        <f t="shared" si="553"/>
        <v>1</v>
      </c>
      <c r="N17535" s="273"/>
    </row>
    <row r="17536" spans="11:14" x14ac:dyDescent="0.25">
      <c r="K17536" s="180">
        <f t="shared" si="554"/>
        <v>0</v>
      </c>
      <c r="M17536" s="96">
        <f t="shared" si="553"/>
        <v>1</v>
      </c>
      <c r="N17536" s="273"/>
    </row>
    <row r="17537" spans="11:14" x14ac:dyDescent="0.25">
      <c r="K17537" s="180">
        <f t="shared" si="554"/>
        <v>0</v>
      </c>
      <c r="M17537" s="96">
        <f t="shared" si="553"/>
        <v>1</v>
      </c>
      <c r="N17537" s="273"/>
    </row>
    <row r="17538" spans="11:14" x14ac:dyDescent="0.25">
      <c r="K17538" s="180">
        <f t="shared" si="554"/>
        <v>0</v>
      </c>
      <c r="M17538" s="96">
        <f t="shared" si="553"/>
        <v>1</v>
      </c>
      <c r="N17538" s="273"/>
    </row>
    <row r="17539" spans="11:14" x14ac:dyDescent="0.25">
      <c r="K17539" s="180">
        <f t="shared" si="554"/>
        <v>0</v>
      </c>
      <c r="M17539" s="96">
        <f t="shared" si="553"/>
        <v>1</v>
      </c>
      <c r="N17539" s="273"/>
    </row>
    <row r="17540" spans="11:14" x14ac:dyDescent="0.25">
      <c r="K17540" s="180">
        <f t="shared" si="554"/>
        <v>0</v>
      </c>
      <c r="M17540" s="96">
        <f t="shared" si="553"/>
        <v>1</v>
      </c>
      <c r="N17540" s="273"/>
    </row>
    <row r="17541" spans="11:14" x14ac:dyDescent="0.25">
      <c r="K17541" s="180">
        <f t="shared" si="554"/>
        <v>0</v>
      </c>
      <c r="M17541" s="96">
        <f t="shared" si="553"/>
        <v>1</v>
      </c>
      <c r="N17541" s="273"/>
    </row>
    <row r="17542" spans="11:14" x14ac:dyDescent="0.25">
      <c r="K17542" s="180">
        <f t="shared" si="554"/>
        <v>0</v>
      </c>
      <c r="M17542" s="96">
        <f t="shared" si="553"/>
        <v>1</v>
      </c>
      <c r="N17542" s="273"/>
    </row>
    <row r="17543" spans="11:14" x14ac:dyDescent="0.25">
      <c r="K17543" s="180">
        <f t="shared" si="554"/>
        <v>0</v>
      </c>
      <c r="M17543" s="96">
        <f t="shared" si="553"/>
        <v>1</v>
      </c>
      <c r="N17543" s="273"/>
    </row>
    <row r="17544" spans="11:14" x14ac:dyDescent="0.25">
      <c r="K17544" s="180">
        <f t="shared" si="554"/>
        <v>0</v>
      </c>
      <c r="M17544" s="96">
        <f t="shared" si="553"/>
        <v>1</v>
      </c>
      <c r="N17544" s="273"/>
    </row>
    <row r="17545" spans="11:14" x14ac:dyDescent="0.25">
      <c r="K17545" s="180">
        <f t="shared" si="554"/>
        <v>0</v>
      </c>
      <c r="M17545" s="96">
        <f t="shared" si="553"/>
        <v>1</v>
      </c>
      <c r="N17545" s="273"/>
    </row>
    <row r="17546" spans="11:14" x14ac:dyDescent="0.25">
      <c r="K17546" s="180">
        <f t="shared" si="554"/>
        <v>0</v>
      </c>
      <c r="M17546" s="96">
        <f t="shared" si="553"/>
        <v>1</v>
      </c>
      <c r="N17546" s="273"/>
    </row>
    <row r="17547" spans="11:14" x14ac:dyDescent="0.25">
      <c r="K17547" s="180">
        <f t="shared" si="554"/>
        <v>0</v>
      </c>
      <c r="M17547" s="96">
        <f t="shared" si="553"/>
        <v>1</v>
      </c>
      <c r="N17547" s="273"/>
    </row>
    <row r="17548" spans="11:14" x14ac:dyDescent="0.25">
      <c r="K17548" s="180">
        <f t="shared" si="554"/>
        <v>0</v>
      </c>
      <c r="M17548" s="96">
        <f t="shared" si="553"/>
        <v>1</v>
      </c>
      <c r="N17548" s="273"/>
    </row>
    <row r="17549" spans="11:14" x14ac:dyDescent="0.25">
      <c r="K17549" s="180">
        <f t="shared" si="554"/>
        <v>0</v>
      </c>
      <c r="M17549" s="96">
        <f t="shared" si="553"/>
        <v>1</v>
      </c>
      <c r="N17549" s="273"/>
    </row>
    <row r="17550" spans="11:14" x14ac:dyDescent="0.25">
      <c r="K17550" s="180">
        <f t="shared" si="554"/>
        <v>0</v>
      </c>
      <c r="M17550" s="96">
        <f t="shared" si="553"/>
        <v>1</v>
      </c>
      <c r="N17550" s="273"/>
    </row>
    <row r="17551" spans="11:14" x14ac:dyDescent="0.25">
      <c r="K17551" s="180">
        <f t="shared" si="554"/>
        <v>0</v>
      </c>
      <c r="M17551" s="96">
        <f t="shared" si="553"/>
        <v>1</v>
      </c>
      <c r="N17551" s="273"/>
    </row>
    <row r="17552" spans="11:14" x14ac:dyDescent="0.25">
      <c r="K17552" s="180">
        <f t="shared" si="554"/>
        <v>0</v>
      </c>
      <c r="M17552" s="96">
        <f t="shared" si="553"/>
        <v>1</v>
      </c>
      <c r="N17552" s="273"/>
    </row>
    <row r="17553" spans="11:14" x14ac:dyDescent="0.25">
      <c r="K17553" s="180">
        <f t="shared" si="554"/>
        <v>0</v>
      </c>
      <c r="M17553" s="96">
        <f t="shared" ref="M17553:M17616" si="555">UltimoDia(D17553)</f>
        <v>1</v>
      </c>
      <c r="N17553" s="273"/>
    </row>
    <row r="17554" spans="11:14" x14ac:dyDescent="0.25">
      <c r="K17554" s="180">
        <f t="shared" si="554"/>
        <v>0</v>
      </c>
      <c r="M17554" s="96">
        <f t="shared" si="555"/>
        <v>1</v>
      </c>
      <c r="N17554" s="273"/>
    </row>
    <row r="17555" spans="11:14" x14ac:dyDescent="0.25">
      <c r="K17555" s="180">
        <f t="shared" si="554"/>
        <v>0</v>
      </c>
      <c r="M17555" s="96">
        <f t="shared" si="555"/>
        <v>1</v>
      </c>
      <c r="N17555" s="273"/>
    </row>
    <row r="17556" spans="11:14" x14ac:dyDescent="0.25">
      <c r="K17556" s="180">
        <f t="shared" si="554"/>
        <v>0</v>
      </c>
      <c r="M17556" s="96">
        <f t="shared" si="555"/>
        <v>1</v>
      </c>
      <c r="N17556" s="273"/>
    </row>
    <row r="17557" spans="11:14" x14ac:dyDescent="0.25">
      <c r="K17557" s="180">
        <f t="shared" si="554"/>
        <v>0</v>
      </c>
      <c r="M17557" s="96">
        <f t="shared" si="555"/>
        <v>1</v>
      </c>
      <c r="N17557" s="273"/>
    </row>
    <row r="17558" spans="11:14" x14ac:dyDescent="0.25">
      <c r="K17558" s="180">
        <f t="shared" si="554"/>
        <v>0</v>
      </c>
      <c r="M17558" s="96">
        <f t="shared" si="555"/>
        <v>1</v>
      </c>
      <c r="N17558" s="273"/>
    </row>
    <row r="17559" spans="11:14" x14ac:dyDescent="0.25">
      <c r="K17559" s="180">
        <f t="shared" si="554"/>
        <v>0</v>
      </c>
      <c r="M17559" s="96">
        <f t="shared" si="555"/>
        <v>1</v>
      </c>
      <c r="N17559" s="273"/>
    </row>
    <row r="17560" spans="11:14" x14ac:dyDescent="0.25">
      <c r="K17560" s="180">
        <f t="shared" si="554"/>
        <v>0</v>
      </c>
      <c r="M17560" s="96">
        <f t="shared" si="555"/>
        <v>1</v>
      </c>
      <c r="N17560" s="273"/>
    </row>
    <row r="17561" spans="11:14" x14ac:dyDescent="0.25">
      <c r="K17561" s="180">
        <f t="shared" si="554"/>
        <v>0</v>
      </c>
      <c r="M17561" s="96">
        <f t="shared" si="555"/>
        <v>1</v>
      </c>
      <c r="N17561" s="273"/>
    </row>
    <row r="17562" spans="11:14" x14ac:dyDescent="0.25">
      <c r="K17562" s="180">
        <f t="shared" si="554"/>
        <v>0</v>
      </c>
      <c r="M17562" s="96">
        <f t="shared" si="555"/>
        <v>1</v>
      </c>
      <c r="N17562" s="273"/>
    </row>
    <row r="17563" spans="11:14" x14ac:dyDescent="0.25">
      <c r="K17563" s="180">
        <f t="shared" si="554"/>
        <v>0</v>
      </c>
      <c r="M17563" s="96">
        <f t="shared" si="555"/>
        <v>1</v>
      </c>
      <c r="N17563" s="273"/>
    </row>
    <row r="17564" spans="11:14" x14ac:dyDescent="0.25">
      <c r="K17564" s="180">
        <f t="shared" si="554"/>
        <v>0</v>
      </c>
      <c r="M17564" s="96">
        <f t="shared" si="555"/>
        <v>1</v>
      </c>
      <c r="N17564" s="273"/>
    </row>
    <row r="17565" spans="11:14" x14ac:dyDescent="0.25">
      <c r="K17565" s="180">
        <f t="shared" si="554"/>
        <v>0</v>
      </c>
      <c r="M17565" s="96">
        <f t="shared" si="555"/>
        <v>1</v>
      </c>
      <c r="N17565" s="273"/>
    </row>
    <row r="17566" spans="11:14" x14ac:dyDescent="0.25">
      <c r="K17566" s="180">
        <f t="shared" si="554"/>
        <v>0</v>
      </c>
      <c r="M17566" s="96">
        <f t="shared" si="555"/>
        <v>1</v>
      </c>
      <c r="N17566" s="273"/>
    </row>
    <row r="17567" spans="11:14" x14ac:dyDescent="0.25">
      <c r="K17567" s="180">
        <f t="shared" si="554"/>
        <v>0</v>
      </c>
      <c r="M17567" s="96">
        <f t="shared" si="555"/>
        <v>1</v>
      </c>
      <c r="N17567" s="273"/>
    </row>
    <row r="17568" spans="11:14" x14ac:dyDescent="0.25">
      <c r="K17568" s="180">
        <f t="shared" si="554"/>
        <v>0</v>
      </c>
      <c r="M17568" s="96">
        <f t="shared" si="555"/>
        <v>1</v>
      </c>
      <c r="N17568" s="273"/>
    </row>
    <row r="17569" spans="11:14" x14ac:dyDescent="0.25">
      <c r="K17569" s="180">
        <f t="shared" si="554"/>
        <v>0</v>
      </c>
      <c r="M17569" s="96">
        <f t="shared" si="555"/>
        <v>1</v>
      </c>
      <c r="N17569" s="273"/>
    </row>
    <row r="17570" spans="11:14" x14ac:dyDescent="0.25">
      <c r="K17570" s="180">
        <f t="shared" si="554"/>
        <v>0</v>
      </c>
      <c r="M17570" s="96">
        <f t="shared" si="555"/>
        <v>1</v>
      </c>
      <c r="N17570" s="273"/>
    </row>
    <row r="17571" spans="11:14" x14ac:dyDescent="0.25">
      <c r="K17571" s="180">
        <f t="shared" si="554"/>
        <v>0</v>
      </c>
      <c r="M17571" s="96">
        <f t="shared" si="555"/>
        <v>1</v>
      </c>
      <c r="N17571" s="273"/>
    </row>
    <row r="17572" spans="11:14" x14ac:dyDescent="0.25">
      <c r="K17572" s="180">
        <f t="shared" si="554"/>
        <v>0</v>
      </c>
      <c r="M17572" s="96">
        <f t="shared" si="555"/>
        <v>1</v>
      </c>
      <c r="N17572" s="273"/>
    </row>
    <row r="17573" spans="11:14" x14ac:dyDescent="0.25">
      <c r="K17573" s="180">
        <f t="shared" si="554"/>
        <v>0</v>
      </c>
      <c r="M17573" s="96">
        <f t="shared" si="555"/>
        <v>1</v>
      </c>
      <c r="N17573" s="273"/>
    </row>
    <row r="17574" spans="11:14" x14ac:dyDescent="0.25">
      <c r="K17574" s="180">
        <f t="shared" si="554"/>
        <v>0</v>
      </c>
      <c r="M17574" s="96">
        <f t="shared" si="555"/>
        <v>1</v>
      </c>
      <c r="N17574" s="273"/>
    </row>
    <row r="17575" spans="11:14" x14ac:dyDescent="0.25">
      <c r="K17575" s="180">
        <f t="shared" si="554"/>
        <v>0</v>
      </c>
      <c r="M17575" s="96">
        <f t="shared" si="555"/>
        <v>1</v>
      </c>
      <c r="N17575" s="273"/>
    </row>
    <row r="17576" spans="11:14" x14ac:dyDescent="0.25">
      <c r="K17576" s="180">
        <f t="shared" si="554"/>
        <v>0</v>
      </c>
      <c r="M17576" s="96">
        <f t="shared" si="555"/>
        <v>1</v>
      </c>
      <c r="N17576" s="273"/>
    </row>
    <row r="17577" spans="11:14" x14ac:dyDescent="0.25">
      <c r="K17577" s="180">
        <f t="shared" si="554"/>
        <v>0</v>
      </c>
      <c r="M17577" s="96">
        <f t="shared" si="555"/>
        <v>1</v>
      </c>
      <c r="N17577" s="273"/>
    </row>
    <row r="17578" spans="11:14" x14ac:dyDescent="0.25">
      <c r="K17578" s="180">
        <f t="shared" ref="K17578:K17641" si="556">IF(ctConta="",K17577+F17578,IF(I17578=ctConta,K17577+F17578,K17577))</f>
        <v>0</v>
      </c>
      <c r="M17578" s="96">
        <f t="shared" si="555"/>
        <v>1</v>
      </c>
      <c r="N17578" s="273"/>
    </row>
    <row r="17579" spans="11:14" x14ac:dyDescent="0.25">
      <c r="K17579" s="180">
        <f t="shared" si="556"/>
        <v>0</v>
      </c>
      <c r="M17579" s="96">
        <f t="shared" si="555"/>
        <v>1</v>
      </c>
      <c r="N17579" s="273"/>
    </row>
    <row r="17580" spans="11:14" x14ac:dyDescent="0.25">
      <c r="K17580" s="180">
        <f t="shared" si="556"/>
        <v>0</v>
      </c>
      <c r="M17580" s="96">
        <f t="shared" si="555"/>
        <v>1</v>
      </c>
      <c r="N17580" s="273"/>
    </row>
    <row r="17581" spans="11:14" x14ac:dyDescent="0.25">
      <c r="K17581" s="180">
        <f t="shared" si="556"/>
        <v>0</v>
      </c>
      <c r="M17581" s="96">
        <f t="shared" si="555"/>
        <v>1</v>
      </c>
      <c r="N17581" s="273"/>
    </row>
    <row r="17582" spans="11:14" x14ac:dyDescent="0.25">
      <c r="K17582" s="180">
        <f t="shared" si="556"/>
        <v>0</v>
      </c>
      <c r="M17582" s="96">
        <f t="shared" si="555"/>
        <v>1</v>
      </c>
      <c r="N17582" s="273"/>
    </row>
    <row r="17583" spans="11:14" x14ac:dyDescent="0.25">
      <c r="K17583" s="180">
        <f t="shared" si="556"/>
        <v>0</v>
      </c>
      <c r="M17583" s="96">
        <f t="shared" si="555"/>
        <v>1</v>
      </c>
      <c r="N17583" s="273"/>
    </row>
    <row r="17584" spans="11:14" x14ac:dyDescent="0.25">
      <c r="K17584" s="180">
        <f t="shared" si="556"/>
        <v>0</v>
      </c>
      <c r="M17584" s="96">
        <f t="shared" si="555"/>
        <v>1</v>
      </c>
      <c r="N17584" s="273"/>
    </row>
    <row r="17585" spans="11:14" x14ac:dyDescent="0.25">
      <c r="K17585" s="180">
        <f t="shared" si="556"/>
        <v>0</v>
      </c>
      <c r="M17585" s="96">
        <f t="shared" si="555"/>
        <v>1</v>
      </c>
      <c r="N17585" s="273"/>
    </row>
    <row r="17586" spans="11:14" x14ac:dyDescent="0.25">
      <c r="K17586" s="180">
        <f t="shared" si="556"/>
        <v>0</v>
      </c>
      <c r="M17586" s="96">
        <f t="shared" si="555"/>
        <v>1</v>
      </c>
      <c r="N17586" s="273"/>
    </row>
    <row r="17587" spans="11:14" x14ac:dyDescent="0.25">
      <c r="K17587" s="180">
        <f t="shared" si="556"/>
        <v>0</v>
      </c>
      <c r="M17587" s="96">
        <f t="shared" si="555"/>
        <v>1</v>
      </c>
      <c r="N17587" s="273"/>
    </row>
    <row r="17588" spans="11:14" x14ac:dyDescent="0.25">
      <c r="K17588" s="180">
        <f t="shared" si="556"/>
        <v>0</v>
      </c>
      <c r="M17588" s="96">
        <f t="shared" si="555"/>
        <v>1</v>
      </c>
      <c r="N17588" s="273"/>
    </row>
    <row r="17589" spans="11:14" x14ac:dyDescent="0.25">
      <c r="K17589" s="180">
        <f t="shared" si="556"/>
        <v>0</v>
      </c>
      <c r="M17589" s="96">
        <f t="shared" si="555"/>
        <v>1</v>
      </c>
      <c r="N17589" s="273"/>
    </row>
    <row r="17590" spans="11:14" x14ac:dyDescent="0.25">
      <c r="K17590" s="180">
        <f t="shared" si="556"/>
        <v>0</v>
      </c>
      <c r="M17590" s="96">
        <f t="shared" si="555"/>
        <v>1</v>
      </c>
      <c r="N17590" s="273"/>
    </row>
    <row r="17591" spans="11:14" x14ac:dyDescent="0.25">
      <c r="K17591" s="180">
        <f t="shared" si="556"/>
        <v>0</v>
      </c>
      <c r="M17591" s="96">
        <f t="shared" si="555"/>
        <v>1</v>
      </c>
      <c r="N17591" s="273"/>
    </row>
    <row r="17592" spans="11:14" x14ac:dyDescent="0.25">
      <c r="K17592" s="180">
        <f t="shared" si="556"/>
        <v>0</v>
      </c>
      <c r="M17592" s="96">
        <f t="shared" si="555"/>
        <v>1</v>
      </c>
      <c r="N17592" s="273"/>
    </row>
    <row r="17593" spans="11:14" x14ac:dyDescent="0.25">
      <c r="K17593" s="180">
        <f t="shared" si="556"/>
        <v>0</v>
      </c>
      <c r="M17593" s="96">
        <f t="shared" si="555"/>
        <v>1</v>
      </c>
      <c r="N17593" s="273"/>
    </row>
    <row r="17594" spans="11:14" x14ac:dyDescent="0.25">
      <c r="K17594" s="180">
        <f t="shared" si="556"/>
        <v>0</v>
      </c>
      <c r="M17594" s="96">
        <f t="shared" si="555"/>
        <v>1</v>
      </c>
      <c r="N17594" s="273"/>
    </row>
    <row r="17595" spans="11:14" x14ac:dyDescent="0.25">
      <c r="K17595" s="180">
        <f t="shared" si="556"/>
        <v>0</v>
      </c>
      <c r="M17595" s="96">
        <f t="shared" si="555"/>
        <v>1</v>
      </c>
      <c r="N17595" s="273"/>
    </row>
    <row r="17596" spans="11:14" x14ac:dyDescent="0.25">
      <c r="K17596" s="180">
        <f t="shared" si="556"/>
        <v>0</v>
      </c>
      <c r="M17596" s="96">
        <f t="shared" si="555"/>
        <v>1</v>
      </c>
      <c r="N17596" s="273"/>
    </row>
    <row r="17597" spans="11:14" x14ac:dyDescent="0.25">
      <c r="K17597" s="180">
        <f t="shared" si="556"/>
        <v>0</v>
      </c>
      <c r="M17597" s="96">
        <f t="shared" si="555"/>
        <v>1</v>
      </c>
      <c r="N17597" s="273"/>
    </row>
    <row r="17598" spans="11:14" x14ac:dyDescent="0.25">
      <c r="K17598" s="180">
        <f t="shared" si="556"/>
        <v>0</v>
      </c>
      <c r="M17598" s="96">
        <f t="shared" si="555"/>
        <v>1</v>
      </c>
      <c r="N17598" s="273"/>
    </row>
    <row r="17599" spans="11:14" x14ac:dyDescent="0.25">
      <c r="K17599" s="180">
        <f t="shared" si="556"/>
        <v>0</v>
      </c>
      <c r="M17599" s="96">
        <f t="shared" si="555"/>
        <v>1</v>
      </c>
      <c r="N17599" s="273"/>
    </row>
    <row r="17600" spans="11:14" x14ac:dyDescent="0.25">
      <c r="K17600" s="180">
        <f t="shared" si="556"/>
        <v>0</v>
      </c>
      <c r="M17600" s="96">
        <f t="shared" si="555"/>
        <v>1</v>
      </c>
      <c r="N17600" s="273"/>
    </row>
    <row r="17601" spans="11:14" x14ac:dyDescent="0.25">
      <c r="K17601" s="180">
        <f t="shared" si="556"/>
        <v>0</v>
      </c>
      <c r="M17601" s="96">
        <f t="shared" si="555"/>
        <v>1</v>
      </c>
      <c r="N17601" s="273"/>
    </row>
    <row r="17602" spans="11:14" x14ac:dyDescent="0.25">
      <c r="K17602" s="180">
        <f t="shared" si="556"/>
        <v>0</v>
      </c>
      <c r="M17602" s="96">
        <f t="shared" si="555"/>
        <v>1</v>
      </c>
      <c r="N17602" s="273"/>
    </row>
    <row r="17603" spans="11:14" x14ac:dyDescent="0.25">
      <c r="K17603" s="180">
        <f t="shared" si="556"/>
        <v>0</v>
      </c>
      <c r="M17603" s="96">
        <f t="shared" si="555"/>
        <v>1</v>
      </c>
      <c r="N17603" s="273"/>
    </row>
    <row r="17604" spans="11:14" x14ac:dyDescent="0.25">
      <c r="K17604" s="180">
        <f t="shared" si="556"/>
        <v>0</v>
      </c>
      <c r="M17604" s="96">
        <f t="shared" si="555"/>
        <v>1</v>
      </c>
      <c r="N17604" s="273"/>
    </row>
    <row r="17605" spans="11:14" x14ac:dyDescent="0.25">
      <c r="K17605" s="180">
        <f t="shared" si="556"/>
        <v>0</v>
      </c>
      <c r="M17605" s="96">
        <f t="shared" si="555"/>
        <v>1</v>
      </c>
      <c r="N17605" s="273"/>
    </row>
    <row r="17606" spans="11:14" x14ac:dyDescent="0.25">
      <c r="K17606" s="180">
        <f t="shared" si="556"/>
        <v>0</v>
      </c>
      <c r="M17606" s="96">
        <f t="shared" si="555"/>
        <v>1</v>
      </c>
      <c r="N17606" s="273"/>
    </row>
    <row r="17607" spans="11:14" x14ac:dyDescent="0.25">
      <c r="K17607" s="180">
        <f t="shared" si="556"/>
        <v>0</v>
      </c>
      <c r="M17607" s="96">
        <f t="shared" si="555"/>
        <v>1</v>
      </c>
      <c r="N17607" s="273"/>
    </row>
    <row r="17608" spans="11:14" x14ac:dyDescent="0.25">
      <c r="K17608" s="180">
        <f t="shared" si="556"/>
        <v>0</v>
      </c>
      <c r="M17608" s="96">
        <f t="shared" si="555"/>
        <v>1</v>
      </c>
      <c r="N17608" s="273"/>
    </row>
    <row r="17609" spans="11:14" x14ac:dyDescent="0.25">
      <c r="K17609" s="180">
        <f t="shared" si="556"/>
        <v>0</v>
      </c>
      <c r="M17609" s="96">
        <f t="shared" si="555"/>
        <v>1</v>
      </c>
      <c r="N17609" s="273"/>
    </row>
    <row r="17610" spans="11:14" x14ac:dyDescent="0.25">
      <c r="K17610" s="180">
        <f t="shared" si="556"/>
        <v>0</v>
      </c>
      <c r="M17610" s="96">
        <f t="shared" si="555"/>
        <v>1</v>
      </c>
      <c r="N17610" s="273"/>
    </row>
    <row r="17611" spans="11:14" x14ac:dyDescent="0.25">
      <c r="K17611" s="180">
        <f t="shared" si="556"/>
        <v>0</v>
      </c>
      <c r="M17611" s="96">
        <f t="shared" si="555"/>
        <v>1</v>
      </c>
      <c r="N17611" s="273"/>
    </row>
    <row r="17612" spans="11:14" x14ac:dyDescent="0.25">
      <c r="K17612" s="180">
        <f t="shared" si="556"/>
        <v>0</v>
      </c>
      <c r="M17612" s="96">
        <f t="shared" si="555"/>
        <v>1</v>
      </c>
      <c r="N17612" s="273"/>
    </row>
    <row r="17613" spans="11:14" x14ac:dyDescent="0.25">
      <c r="K17613" s="180">
        <f t="shared" si="556"/>
        <v>0</v>
      </c>
      <c r="M17613" s="96">
        <f t="shared" si="555"/>
        <v>1</v>
      </c>
      <c r="N17613" s="273"/>
    </row>
    <row r="17614" spans="11:14" x14ac:dyDescent="0.25">
      <c r="K17614" s="180">
        <f t="shared" si="556"/>
        <v>0</v>
      </c>
      <c r="M17614" s="96">
        <f t="shared" si="555"/>
        <v>1</v>
      </c>
      <c r="N17614" s="273"/>
    </row>
    <row r="17615" spans="11:14" x14ac:dyDescent="0.25">
      <c r="K17615" s="180">
        <f t="shared" si="556"/>
        <v>0</v>
      </c>
      <c r="M17615" s="96">
        <f t="shared" si="555"/>
        <v>1</v>
      </c>
      <c r="N17615" s="273"/>
    </row>
    <row r="17616" spans="11:14" x14ac:dyDescent="0.25">
      <c r="K17616" s="180">
        <f t="shared" si="556"/>
        <v>0</v>
      </c>
      <c r="M17616" s="96">
        <f t="shared" si="555"/>
        <v>1</v>
      </c>
      <c r="N17616" s="273"/>
    </row>
    <row r="17617" spans="11:14" x14ac:dyDescent="0.25">
      <c r="K17617" s="180">
        <f t="shared" si="556"/>
        <v>0</v>
      </c>
      <c r="M17617" s="96">
        <f t="shared" ref="M17617:M17680" si="557">UltimoDia(D17617)</f>
        <v>1</v>
      </c>
      <c r="N17617" s="273"/>
    </row>
    <row r="17618" spans="11:14" x14ac:dyDescent="0.25">
      <c r="K17618" s="180">
        <f t="shared" si="556"/>
        <v>0</v>
      </c>
      <c r="M17618" s="96">
        <f t="shared" si="557"/>
        <v>1</v>
      </c>
      <c r="N17618" s="273"/>
    </row>
    <row r="17619" spans="11:14" x14ac:dyDescent="0.25">
      <c r="K17619" s="180">
        <f t="shared" si="556"/>
        <v>0</v>
      </c>
      <c r="M17619" s="96">
        <f t="shared" si="557"/>
        <v>1</v>
      </c>
      <c r="N17619" s="273"/>
    </row>
    <row r="17620" spans="11:14" x14ac:dyDescent="0.25">
      <c r="K17620" s="180">
        <f t="shared" si="556"/>
        <v>0</v>
      </c>
      <c r="M17620" s="96">
        <f t="shared" si="557"/>
        <v>1</v>
      </c>
      <c r="N17620" s="273"/>
    </row>
    <row r="17621" spans="11:14" x14ac:dyDescent="0.25">
      <c r="K17621" s="180">
        <f t="shared" si="556"/>
        <v>0</v>
      </c>
      <c r="M17621" s="96">
        <f t="shared" si="557"/>
        <v>1</v>
      </c>
      <c r="N17621" s="273"/>
    </row>
    <row r="17622" spans="11:14" x14ac:dyDescent="0.25">
      <c r="K17622" s="180">
        <f t="shared" si="556"/>
        <v>0</v>
      </c>
      <c r="M17622" s="96">
        <f t="shared" si="557"/>
        <v>1</v>
      </c>
      <c r="N17622" s="273"/>
    </row>
    <row r="17623" spans="11:14" x14ac:dyDescent="0.25">
      <c r="K17623" s="180">
        <f t="shared" si="556"/>
        <v>0</v>
      </c>
      <c r="M17623" s="96">
        <f t="shared" si="557"/>
        <v>1</v>
      </c>
      <c r="N17623" s="273"/>
    </row>
    <row r="17624" spans="11:14" x14ac:dyDescent="0.25">
      <c r="K17624" s="180">
        <f t="shared" si="556"/>
        <v>0</v>
      </c>
      <c r="M17624" s="96">
        <f t="shared" si="557"/>
        <v>1</v>
      </c>
      <c r="N17624" s="273"/>
    </row>
    <row r="17625" spans="11:14" x14ac:dyDescent="0.25">
      <c r="K17625" s="180">
        <f t="shared" si="556"/>
        <v>0</v>
      </c>
      <c r="M17625" s="96">
        <f t="shared" si="557"/>
        <v>1</v>
      </c>
      <c r="N17625" s="273"/>
    </row>
    <row r="17626" spans="11:14" x14ac:dyDescent="0.25">
      <c r="K17626" s="180">
        <f t="shared" si="556"/>
        <v>0</v>
      </c>
      <c r="M17626" s="96">
        <f t="shared" si="557"/>
        <v>1</v>
      </c>
      <c r="N17626" s="273"/>
    </row>
    <row r="17627" spans="11:14" x14ac:dyDescent="0.25">
      <c r="K17627" s="180">
        <f t="shared" si="556"/>
        <v>0</v>
      </c>
      <c r="M17627" s="96">
        <f t="shared" si="557"/>
        <v>1</v>
      </c>
      <c r="N17627" s="273"/>
    </row>
    <row r="17628" spans="11:14" x14ac:dyDescent="0.25">
      <c r="K17628" s="180">
        <f t="shared" si="556"/>
        <v>0</v>
      </c>
      <c r="M17628" s="96">
        <f t="shared" si="557"/>
        <v>1</v>
      </c>
      <c r="N17628" s="273"/>
    </row>
    <row r="17629" spans="11:14" x14ac:dyDescent="0.25">
      <c r="K17629" s="180">
        <f t="shared" si="556"/>
        <v>0</v>
      </c>
      <c r="M17629" s="96">
        <f t="shared" si="557"/>
        <v>1</v>
      </c>
      <c r="N17629" s="273"/>
    </row>
    <row r="17630" spans="11:14" x14ac:dyDescent="0.25">
      <c r="K17630" s="180">
        <f t="shared" si="556"/>
        <v>0</v>
      </c>
      <c r="M17630" s="96">
        <f t="shared" si="557"/>
        <v>1</v>
      </c>
      <c r="N17630" s="273"/>
    </row>
    <row r="17631" spans="11:14" x14ac:dyDescent="0.25">
      <c r="K17631" s="180">
        <f t="shared" si="556"/>
        <v>0</v>
      </c>
      <c r="M17631" s="96">
        <f t="shared" si="557"/>
        <v>1</v>
      </c>
      <c r="N17631" s="273"/>
    </row>
    <row r="17632" spans="11:14" x14ac:dyDescent="0.25">
      <c r="K17632" s="180">
        <f t="shared" si="556"/>
        <v>0</v>
      </c>
      <c r="M17632" s="96">
        <f t="shared" si="557"/>
        <v>1</v>
      </c>
      <c r="N17632" s="273"/>
    </row>
    <row r="17633" spans="11:14" x14ac:dyDescent="0.25">
      <c r="K17633" s="180">
        <f t="shared" si="556"/>
        <v>0</v>
      </c>
      <c r="M17633" s="96">
        <f t="shared" si="557"/>
        <v>1</v>
      </c>
      <c r="N17633" s="273"/>
    </row>
    <row r="17634" spans="11:14" x14ac:dyDescent="0.25">
      <c r="K17634" s="180">
        <f t="shared" si="556"/>
        <v>0</v>
      </c>
      <c r="M17634" s="96">
        <f t="shared" si="557"/>
        <v>1</v>
      </c>
      <c r="N17634" s="273"/>
    </row>
    <row r="17635" spans="11:14" x14ac:dyDescent="0.25">
      <c r="K17635" s="180">
        <f t="shared" si="556"/>
        <v>0</v>
      </c>
      <c r="M17635" s="96">
        <f t="shared" si="557"/>
        <v>1</v>
      </c>
      <c r="N17635" s="273"/>
    </row>
    <row r="17636" spans="11:14" x14ac:dyDescent="0.25">
      <c r="K17636" s="180">
        <f t="shared" si="556"/>
        <v>0</v>
      </c>
      <c r="M17636" s="96">
        <f t="shared" si="557"/>
        <v>1</v>
      </c>
      <c r="N17636" s="273"/>
    </row>
    <row r="17637" spans="11:14" x14ac:dyDescent="0.25">
      <c r="K17637" s="180">
        <f t="shared" si="556"/>
        <v>0</v>
      </c>
      <c r="M17637" s="96">
        <f t="shared" si="557"/>
        <v>1</v>
      </c>
      <c r="N17637" s="273"/>
    </row>
    <row r="17638" spans="11:14" x14ac:dyDescent="0.25">
      <c r="K17638" s="180">
        <f t="shared" si="556"/>
        <v>0</v>
      </c>
      <c r="M17638" s="96">
        <f t="shared" si="557"/>
        <v>1</v>
      </c>
      <c r="N17638" s="273"/>
    </row>
    <row r="17639" spans="11:14" x14ac:dyDescent="0.25">
      <c r="K17639" s="180">
        <f t="shared" si="556"/>
        <v>0</v>
      </c>
      <c r="M17639" s="96">
        <f t="shared" si="557"/>
        <v>1</v>
      </c>
      <c r="N17639" s="273"/>
    </row>
    <row r="17640" spans="11:14" x14ac:dyDescent="0.25">
      <c r="K17640" s="180">
        <f t="shared" si="556"/>
        <v>0</v>
      </c>
      <c r="M17640" s="96">
        <f t="shared" si="557"/>
        <v>1</v>
      </c>
      <c r="N17640" s="273"/>
    </row>
    <row r="17641" spans="11:14" x14ac:dyDescent="0.25">
      <c r="K17641" s="180">
        <f t="shared" si="556"/>
        <v>0</v>
      </c>
      <c r="M17641" s="96">
        <f t="shared" si="557"/>
        <v>1</v>
      </c>
      <c r="N17641" s="273"/>
    </row>
    <row r="17642" spans="11:14" x14ac:dyDescent="0.25">
      <c r="K17642" s="180">
        <f t="shared" ref="K17642:K17705" si="558">IF(ctConta="",K17641+F17642,IF(I17642=ctConta,K17641+F17642,K17641))</f>
        <v>0</v>
      </c>
      <c r="M17642" s="96">
        <f t="shared" si="557"/>
        <v>1</v>
      </c>
      <c r="N17642" s="273"/>
    </row>
    <row r="17643" spans="11:14" x14ac:dyDescent="0.25">
      <c r="K17643" s="180">
        <f t="shared" si="558"/>
        <v>0</v>
      </c>
      <c r="M17643" s="96">
        <f t="shared" si="557"/>
        <v>1</v>
      </c>
      <c r="N17643" s="273"/>
    </row>
    <row r="17644" spans="11:14" x14ac:dyDescent="0.25">
      <c r="K17644" s="180">
        <f t="shared" si="558"/>
        <v>0</v>
      </c>
      <c r="M17644" s="96">
        <f t="shared" si="557"/>
        <v>1</v>
      </c>
      <c r="N17644" s="273"/>
    </row>
    <row r="17645" spans="11:14" x14ac:dyDescent="0.25">
      <c r="K17645" s="180">
        <f t="shared" si="558"/>
        <v>0</v>
      </c>
      <c r="M17645" s="96">
        <f t="shared" si="557"/>
        <v>1</v>
      </c>
      <c r="N17645" s="273"/>
    </row>
    <row r="17646" spans="11:14" x14ac:dyDescent="0.25">
      <c r="K17646" s="180">
        <f t="shared" si="558"/>
        <v>0</v>
      </c>
      <c r="M17646" s="96">
        <f t="shared" si="557"/>
        <v>1</v>
      </c>
      <c r="N17646" s="273"/>
    </row>
    <row r="17647" spans="11:14" x14ac:dyDescent="0.25">
      <c r="K17647" s="180">
        <f t="shared" si="558"/>
        <v>0</v>
      </c>
      <c r="M17647" s="96">
        <f t="shared" si="557"/>
        <v>1</v>
      </c>
      <c r="N17647" s="273"/>
    </row>
    <row r="17648" spans="11:14" x14ac:dyDescent="0.25">
      <c r="K17648" s="180">
        <f t="shared" si="558"/>
        <v>0</v>
      </c>
      <c r="M17648" s="96">
        <f t="shared" si="557"/>
        <v>1</v>
      </c>
      <c r="N17648" s="273"/>
    </row>
    <row r="17649" spans="11:14" x14ac:dyDescent="0.25">
      <c r="K17649" s="180">
        <f t="shared" si="558"/>
        <v>0</v>
      </c>
      <c r="M17649" s="96">
        <f t="shared" si="557"/>
        <v>1</v>
      </c>
      <c r="N17649" s="273"/>
    </row>
    <row r="17650" spans="11:14" x14ac:dyDescent="0.25">
      <c r="K17650" s="180">
        <f t="shared" si="558"/>
        <v>0</v>
      </c>
      <c r="M17650" s="96">
        <f t="shared" si="557"/>
        <v>1</v>
      </c>
      <c r="N17650" s="273"/>
    </row>
    <row r="17651" spans="11:14" x14ac:dyDescent="0.25">
      <c r="K17651" s="180">
        <f t="shared" si="558"/>
        <v>0</v>
      </c>
      <c r="M17651" s="96">
        <f t="shared" si="557"/>
        <v>1</v>
      </c>
      <c r="N17651" s="273"/>
    </row>
    <row r="17652" spans="11:14" x14ac:dyDescent="0.25">
      <c r="K17652" s="180">
        <f t="shared" si="558"/>
        <v>0</v>
      </c>
      <c r="M17652" s="96">
        <f t="shared" si="557"/>
        <v>1</v>
      </c>
      <c r="N17652" s="273"/>
    </row>
    <row r="17653" spans="11:14" x14ac:dyDescent="0.25">
      <c r="K17653" s="180">
        <f t="shared" si="558"/>
        <v>0</v>
      </c>
      <c r="M17653" s="96">
        <f t="shared" si="557"/>
        <v>1</v>
      </c>
      <c r="N17653" s="273"/>
    </row>
    <row r="17654" spans="11:14" x14ac:dyDescent="0.25">
      <c r="K17654" s="180">
        <f t="shared" si="558"/>
        <v>0</v>
      </c>
      <c r="M17654" s="96">
        <f t="shared" si="557"/>
        <v>1</v>
      </c>
      <c r="N17654" s="273"/>
    </row>
    <row r="17655" spans="11:14" x14ac:dyDescent="0.25">
      <c r="K17655" s="180">
        <f t="shared" si="558"/>
        <v>0</v>
      </c>
      <c r="M17655" s="96">
        <f t="shared" si="557"/>
        <v>1</v>
      </c>
      <c r="N17655" s="273"/>
    </row>
    <row r="17656" spans="11:14" x14ac:dyDescent="0.25">
      <c r="K17656" s="180">
        <f t="shared" si="558"/>
        <v>0</v>
      </c>
      <c r="M17656" s="96">
        <f t="shared" si="557"/>
        <v>1</v>
      </c>
      <c r="N17656" s="273"/>
    </row>
    <row r="17657" spans="11:14" x14ac:dyDescent="0.25">
      <c r="K17657" s="180">
        <f t="shared" si="558"/>
        <v>0</v>
      </c>
      <c r="M17657" s="96">
        <f t="shared" si="557"/>
        <v>1</v>
      </c>
      <c r="N17657" s="273"/>
    </row>
    <row r="17658" spans="11:14" x14ac:dyDescent="0.25">
      <c r="K17658" s="180">
        <f t="shared" si="558"/>
        <v>0</v>
      </c>
      <c r="M17658" s="96">
        <f t="shared" si="557"/>
        <v>1</v>
      </c>
      <c r="N17658" s="273"/>
    </row>
    <row r="17659" spans="11:14" x14ac:dyDescent="0.25">
      <c r="K17659" s="180">
        <f t="shared" si="558"/>
        <v>0</v>
      </c>
      <c r="M17659" s="96">
        <f t="shared" si="557"/>
        <v>1</v>
      </c>
      <c r="N17659" s="273"/>
    </row>
    <row r="17660" spans="11:14" x14ac:dyDescent="0.25">
      <c r="K17660" s="180">
        <f t="shared" si="558"/>
        <v>0</v>
      </c>
      <c r="M17660" s="96">
        <f t="shared" si="557"/>
        <v>1</v>
      </c>
      <c r="N17660" s="273"/>
    </row>
    <row r="17661" spans="11:14" x14ac:dyDescent="0.25">
      <c r="K17661" s="180">
        <f t="shared" si="558"/>
        <v>0</v>
      </c>
      <c r="M17661" s="96">
        <f t="shared" si="557"/>
        <v>1</v>
      </c>
      <c r="N17661" s="273"/>
    </row>
    <row r="17662" spans="11:14" x14ac:dyDescent="0.25">
      <c r="K17662" s="180">
        <f t="shared" si="558"/>
        <v>0</v>
      </c>
      <c r="M17662" s="96">
        <f t="shared" si="557"/>
        <v>1</v>
      </c>
      <c r="N17662" s="273"/>
    </row>
    <row r="17663" spans="11:14" x14ac:dyDescent="0.25">
      <c r="K17663" s="180">
        <f t="shared" si="558"/>
        <v>0</v>
      </c>
      <c r="M17663" s="96">
        <f t="shared" si="557"/>
        <v>1</v>
      </c>
      <c r="N17663" s="273"/>
    </row>
    <row r="17664" spans="11:14" x14ac:dyDescent="0.25">
      <c r="K17664" s="180">
        <f t="shared" si="558"/>
        <v>0</v>
      </c>
      <c r="M17664" s="96">
        <f t="shared" si="557"/>
        <v>1</v>
      </c>
      <c r="N17664" s="273"/>
    </row>
    <row r="17665" spans="11:14" x14ac:dyDescent="0.25">
      <c r="K17665" s="180">
        <f t="shared" si="558"/>
        <v>0</v>
      </c>
      <c r="M17665" s="96">
        <f t="shared" si="557"/>
        <v>1</v>
      </c>
      <c r="N17665" s="273"/>
    </row>
    <row r="17666" spans="11:14" x14ac:dyDescent="0.25">
      <c r="K17666" s="180">
        <f t="shared" si="558"/>
        <v>0</v>
      </c>
      <c r="M17666" s="96">
        <f t="shared" si="557"/>
        <v>1</v>
      </c>
      <c r="N17666" s="273"/>
    </row>
    <row r="17667" spans="11:14" x14ac:dyDescent="0.25">
      <c r="K17667" s="180">
        <f t="shared" si="558"/>
        <v>0</v>
      </c>
      <c r="M17667" s="96">
        <f t="shared" si="557"/>
        <v>1</v>
      </c>
      <c r="N17667" s="273"/>
    </row>
    <row r="17668" spans="11:14" x14ac:dyDescent="0.25">
      <c r="K17668" s="180">
        <f t="shared" si="558"/>
        <v>0</v>
      </c>
      <c r="M17668" s="96">
        <f t="shared" si="557"/>
        <v>1</v>
      </c>
      <c r="N17668" s="273"/>
    </row>
    <row r="17669" spans="11:14" x14ac:dyDescent="0.25">
      <c r="K17669" s="180">
        <f t="shared" si="558"/>
        <v>0</v>
      </c>
      <c r="M17669" s="96">
        <f t="shared" si="557"/>
        <v>1</v>
      </c>
      <c r="N17669" s="273"/>
    </row>
    <row r="17670" spans="11:14" x14ac:dyDescent="0.25">
      <c r="K17670" s="180">
        <f t="shared" si="558"/>
        <v>0</v>
      </c>
      <c r="M17670" s="96">
        <f t="shared" si="557"/>
        <v>1</v>
      </c>
      <c r="N17670" s="273"/>
    </row>
    <row r="17671" spans="11:14" x14ac:dyDescent="0.25">
      <c r="K17671" s="180">
        <f t="shared" si="558"/>
        <v>0</v>
      </c>
      <c r="M17671" s="96">
        <f t="shared" si="557"/>
        <v>1</v>
      </c>
      <c r="N17671" s="273"/>
    </row>
    <row r="17672" spans="11:14" x14ac:dyDescent="0.25">
      <c r="K17672" s="180">
        <f t="shared" si="558"/>
        <v>0</v>
      </c>
      <c r="M17672" s="96">
        <f t="shared" si="557"/>
        <v>1</v>
      </c>
      <c r="N17672" s="273"/>
    </row>
    <row r="17673" spans="11:14" x14ac:dyDescent="0.25">
      <c r="K17673" s="180">
        <f t="shared" si="558"/>
        <v>0</v>
      </c>
      <c r="M17673" s="96">
        <f t="shared" si="557"/>
        <v>1</v>
      </c>
      <c r="N17673" s="273"/>
    </row>
    <row r="17674" spans="11:14" x14ac:dyDescent="0.25">
      <c r="K17674" s="180">
        <f t="shared" si="558"/>
        <v>0</v>
      </c>
      <c r="M17674" s="96">
        <f t="shared" si="557"/>
        <v>1</v>
      </c>
      <c r="N17674" s="273"/>
    </row>
    <row r="17675" spans="11:14" x14ac:dyDescent="0.25">
      <c r="K17675" s="180">
        <f t="shared" si="558"/>
        <v>0</v>
      </c>
      <c r="M17675" s="96">
        <f t="shared" si="557"/>
        <v>1</v>
      </c>
      <c r="N17675" s="273"/>
    </row>
    <row r="17676" spans="11:14" x14ac:dyDescent="0.25">
      <c r="K17676" s="180">
        <f t="shared" si="558"/>
        <v>0</v>
      </c>
      <c r="M17676" s="96">
        <f t="shared" si="557"/>
        <v>1</v>
      </c>
      <c r="N17676" s="273"/>
    </row>
    <row r="17677" spans="11:14" x14ac:dyDescent="0.25">
      <c r="K17677" s="180">
        <f t="shared" si="558"/>
        <v>0</v>
      </c>
      <c r="M17677" s="96">
        <f t="shared" si="557"/>
        <v>1</v>
      </c>
      <c r="N17677" s="273"/>
    </row>
    <row r="17678" spans="11:14" x14ac:dyDescent="0.25">
      <c r="K17678" s="180">
        <f t="shared" si="558"/>
        <v>0</v>
      </c>
      <c r="M17678" s="96">
        <f t="shared" si="557"/>
        <v>1</v>
      </c>
      <c r="N17678" s="273"/>
    </row>
    <row r="17679" spans="11:14" x14ac:dyDescent="0.25">
      <c r="K17679" s="180">
        <f t="shared" si="558"/>
        <v>0</v>
      </c>
      <c r="M17679" s="96">
        <f t="shared" si="557"/>
        <v>1</v>
      </c>
      <c r="N17679" s="273"/>
    </row>
    <row r="17680" spans="11:14" x14ac:dyDescent="0.25">
      <c r="K17680" s="180">
        <f t="shared" si="558"/>
        <v>0</v>
      </c>
      <c r="M17680" s="96">
        <f t="shared" si="557"/>
        <v>1</v>
      </c>
      <c r="N17680" s="273"/>
    </row>
    <row r="17681" spans="11:14" x14ac:dyDescent="0.25">
      <c r="K17681" s="180">
        <f t="shared" si="558"/>
        <v>0</v>
      </c>
      <c r="M17681" s="96">
        <f t="shared" ref="M17681:M17744" si="559">UltimoDia(D17681)</f>
        <v>1</v>
      </c>
      <c r="N17681" s="273"/>
    </row>
    <row r="17682" spans="11:14" x14ac:dyDescent="0.25">
      <c r="K17682" s="180">
        <f t="shared" si="558"/>
        <v>0</v>
      </c>
      <c r="M17682" s="96">
        <f t="shared" si="559"/>
        <v>1</v>
      </c>
      <c r="N17682" s="273"/>
    </row>
    <row r="17683" spans="11:14" x14ac:dyDescent="0.25">
      <c r="K17683" s="180">
        <f t="shared" si="558"/>
        <v>0</v>
      </c>
      <c r="M17683" s="96">
        <f t="shared" si="559"/>
        <v>1</v>
      </c>
      <c r="N17683" s="273"/>
    </row>
    <row r="17684" spans="11:14" x14ac:dyDescent="0.25">
      <c r="K17684" s="180">
        <f t="shared" si="558"/>
        <v>0</v>
      </c>
      <c r="M17684" s="96">
        <f t="shared" si="559"/>
        <v>1</v>
      </c>
      <c r="N17684" s="273"/>
    </row>
    <row r="17685" spans="11:14" x14ac:dyDescent="0.25">
      <c r="K17685" s="180">
        <f t="shared" si="558"/>
        <v>0</v>
      </c>
      <c r="M17685" s="96">
        <f t="shared" si="559"/>
        <v>1</v>
      </c>
      <c r="N17685" s="273"/>
    </row>
    <row r="17686" spans="11:14" x14ac:dyDescent="0.25">
      <c r="K17686" s="180">
        <f t="shared" si="558"/>
        <v>0</v>
      </c>
      <c r="M17686" s="96">
        <f t="shared" si="559"/>
        <v>1</v>
      </c>
      <c r="N17686" s="273"/>
    </row>
    <row r="17687" spans="11:14" x14ac:dyDescent="0.25">
      <c r="K17687" s="180">
        <f t="shared" si="558"/>
        <v>0</v>
      </c>
      <c r="M17687" s="96">
        <f t="shared" si="559"/>
        <v>1</v>
      </c>
      <c r="N17687" s="273"/>
    </row>
    <row r="17688" spans="11:14" x14ac:dyDescent="0.25">
      <c r="K17688" s="180">
        <f t="shared" si="558"/>
        <v>0</v>
      </c>
      <c r="M17688" s="96">
        <f t="shared" si="559"/>
        <v>1</v>
      </c>
      <c r="N17688" s="273"/>
    </row>
    <row r="17689" spans="11:14" x14ac:dyDescent="0.25">
      <c r="K17689" s="180">
        <f t="shared" si="558"/>
        <v>0</v>
      </c>
      <c r="M17689" s="96">
        <f t="shared" si="559"/>
        <v>1</v>
      </c>
      <c r="N17689" s="273"/>
    </row>
    <row r="17690" spans="11:14" x14ac:dyDescent="0.25">
      <c r="K17690" s="180">
        <f t="shared" si="558"/>
        <v>0</v>
      </c>
      <c r="M17690" s="96">
        <f t="shared" si="559"/>
        <v>1</v>
      </c>
      <c r="N17690" s="273"/>
    </row>
    <row r="17691" spans="11:14" x14ac:dyDescent="0.25">
      <c r="K17691" s="180">
        <f t="shared" si="558"/>
        <v>0</v>
      </c>
      <c r="M17691" s="96">
        <f t="shared" si="559"/>
        <v>1</v>
      </c>
      <c r="N17691" s="273"/>
    </row>
    <row r="17692" spans="11:14" x14ac:dyDescent="0.25">
      <c r="K17692" s="180">
        <f t="shared" si="558"/>
        <v>0</v>
      </c>
      <c r="M17692" s="96">
        <f t="shared" si="559"/>
        <v>1</v>
      </c>
      <c r="N17692" s="273"/>
    </row>
    <row r="17693" spans="11:14" x14ac:dyDescent="0.25">
      <c r="K17693" s="180">
        <f t="shared" si="558"/>
        <v>0</v>
      </c>
      <c r="M17693" s="96">
        <f t="shared" si="559"/>
        <v>1</v>
      </c>
      <c r="N17693" s="273"/>
    </row>
    <row r="17694" spans="11:14" x14ac:dyDescent="0.25">
      <c r="K17694" s="180">
        <f t="shared" si="558"/>
        <v>0</v>
      </c>
      <c r="M17694" s="96">
        <f t="shared" si="559"/>
        <v>1</v>
      </c>
      <c r="N17694" s="273"/>
    </row>
    <row r="17695" spans="11:14" x14ac:dyDescent="0.25">
      <c r="K17695" s="180">
        <f t="shared" si="558"/>
        <v>0</v>
      </c>
      <c r="M17695" s="96">
        <f t="shared" si="559"/>
        <v>1</v>
      </c>
      <c r="N17695" s="273"/>
    </row>
    <row r="17696" spans="11:14" x14ac:dyDescent="0.25">
      <c r="K17696" s="180">
        <f t="shared" si="558"/>
        <v>0</v>
      </c>
      <c r="M17696" s="96">
        <f t="shared" si="559"/>
        <v>1</v>
      </c>
      <c r="N17696" s="273"/>
    </row>
    <row r="17697" spans="11:14" x14ac:dyDescent="0.25">
      <c r="K17697" s="180">
        <f t="shared" si="558"/>
        <v>0</v>
      </c>
      <c r="M17697" s="96">
        <f t="shared" si="559"/>
        <v>1</v>
      </c>
      <c r="N17697" s="273"/>
    </row>
    <row r="17698" spans="11:14" x14ac:dyDescent="0.25">
      <c r="K17698" s="180">
        <f t="shared" si="558"/>
        <v>0</v>
      </c>
      <c r="M17698" s="96">
        <f t="shared" si="559"/>
        <v>1</v>
      </c>
      <c r="N17698" s="273"/>
    </row>
    <row r="17699" spans="11:14" x14ac:dyDescent="0.25">
      <c r="K17699" s="180">
        <f t="shared" si="558"/>
        <v>0</v>
      </c>
      <c r="M17699" s="96">
        <f t="shared" si="559"/>
        <v>1</v>
      </c>
      <c r="N17699" s="273"/>
    </row>
    <row r="17700" spans="11:14" x14ac:dyDescent="0.25">
      <c r="K17700" s="180">
        <f t="shared" si="558"/>
        <v>0</v>
      </c>
      <c r="M17700" s="96">
        <f t="shared" si="559"/>
        <v>1</v>
      </c>
      <c r="N17700" s="273"/>
    </row>
    <row r="17701" spans="11:14" x14ac:dyDescent="0.25">
      <c r="K17701" s="180">
        <f t="shared" si="558"/>
        <v>0</v>
      </c>
      <c r="M17701" s="96">
        <f t="shared" si="559"/>
        <v>1</v>
      </c>
      <c r="N17701" s="273"/>
    </row>
    <row r="17702" spans="11:14" x14ac:dyDescent="0.25">
      <c r="K17702" s="180">
        <f t="shared" si="558"/>
        <v>0</v>
      </c>
      <c r="M17702" s="96">
        <f t="shared" si="559"/>
        <v>1</v>
      </c>
      <c r="N17702" s="273"/>
    </row>
    <row r="17703" spans="11:14" x14ac:dyDescent="0.25">
      <c r="K17703" s="180">
        <f t="shared" si="558"/>
        <v>0</v>
      </c>
      <c r="M17703" s="96">
        <f t="shared" si="559"/>
        <v>1</v>
      </c>
      <c r="N17703" s="273"/>
    </row>
    <row r="17704" spans="11:14" x14ac:dyDescent="0.25">
      <c r="K17704" s="180">
        <f t="shared" si="558"/>
        <v>0</v>
      </c>
      <c r="M17704" s="96">
        <f t="shared" si="559"/>
        <v>1</v>
      </c>
      <c r="N17704" s="273"/>
    </row>
    <row r="17705" spans="11:14" x14ac:dyDescent="0.25">
      <c r="K17705" s="180">
        <f t="shared" si="558"/>
        <v>0</v>
      </c>
      <c r="M17705" s="96">
        <f t="shared" si="559"/>
        <v>1</v>
      </c>
      <c r="N17705" s="273"/>
    </row>
    <row r="17706" spans="11:14" x14ac:dyDescent="0.25">
      <c r="K17706" s="180">
        <f t="shared" ref="K17706:K17769" si="560">IF(ctConta="",K17705+F17706,IF(I17706=ctConta,K17705+F17706,K17705))</f>
        <v>0</v>
      </c>
      <c r="M17706" s="96">
        <f t="shared" si="559"/>
        <v>1</v>
      </c>
      <c r="N17706" s="273"/>
    </row>
    <row r="17707" spans="11:14" x14ac:dyDescent="0.25">
      <c r="K17707" s="180">
        <f t="shared" si="560"/>
        <v>0</v>
      </c>
      <c r="M17707" s="96">
        <f t="shared" si="559"/>
        <v>1</v>
      </c>
      <c r="N17707" s="273"/>
    </row>
    <row r="17708" spans="11:14" x14ac:dyDescent="0.25">
      <c r="K17708" s="180">
        <f t="shared" si="560"/>
        <v>0</v>
      </c>
      <c r="M17708" s="96">
        <f t="shared" si="559"/>
        <v>1</v>
      </c>
      <c r="N17708" s="273"/>
    </row>
    <row r="17709" spans="11:14" x14ac:dyDescent="0.25">
      <c r="K17709" s="180">
        <f t="shared" si="560"/>
        <v>0</v>
      </c>
      <c r="M17709" s="96">
        <f t="shared" si="559"/>
        <v>1</v>
      </c>
      <c r="N17709" s="273"/>
    </row>
    <row r="17710" spans="11:14" x14ac:dyDescent="0.25">
      <c r="K17710" s="180">
        <f t="shared" si="560"/>
        <v>0</v>
      </c>
      <c r="M17710" s="96">
        <f t="shared" si="559"/>
        <v>1</v>
      </c>
      <c r="N17710" s="273"/>
    </row>
    <row r="17711" spans="11:14" x14ac:dyDescent="0.25">
      <c r="K17711" s="180">
        <f t="shared" si="560"/>
        <v>0</v>
      </c>
      <c r="M17711" s="96">
        <f t="shared" si="559"/>
        <v>1</v>
      </c>
      <c r="N17711" s="273"/>
    </row>
    <row r="17712" spans="11:14" x14ac:dyDescent="0.25">
      <c r="K17712" s="180">
        <f t="shared" si="560"/>
        <v>0</v>
      </c>
      <c r="M17712" s="96">
        <f t="shared" si="559"/>
        <v>1</v>
      </c>
      <c r="N17712" s="273"/>
    </row>
    <row r="17713" spans="11:14" x14ac:dyDescent="0.25">
      <c r="K17713" s="180">
        <f t="shared" si="560"/>
        <v>0</v>
      </c>
      <c r="M17713" s="96">
        <f t="shared" si="559"/>
        <v>1</v>
      </c>
      <c r="N17713" s="273"/>
    </row>
    <row r="17714" spans="11:14" x14ac:dyDescent="0.25">
      <c r="K17714" s="180">
        <f t="shared" si="560"/>
        <v>0</v>
      </c>
      <c r="M17714" s="96">
        <f t="shared" si="559"/>
        <v>1</v>
      </c>
      <c r="N17714" s="273"/>
    </row>
    <row r="17715" spans="11:14" x14ac:dyDescent="0.25">
      <c r="K17715" s="180">
        <f t="shared" si="560"/>
        <v>0</v>
      </c>
      <c r="M17715" s="96">
        <f t="shared" si="559"/>
        <v>1</v>
      </c>
      <c r="N17715" s="273"/>
    </row>
    <row r="17716" spans="11:14" x14ac:dyDescent="0.25">
      <c r="K17716" s="180">
        <f t="shared" si="560"/>
        <v>0</v>
      </c>
      <c r="M17716" s="96">
        <f t="shared" si="559"/>
        <v>1</v>
      </c>
      <c r="N17716" s="273"/>
    </row>
    <row r="17717" spans="11:14" x14ac:dyDescent="0.25">
      <c r="K17717" s="180">
        <f t="shared" si="560"/>
        <v>0</v>
      </c>
      <c r="M17717" s="96">
        <f t="shared" si="559"/>
        <v>1</v>
      </c>
      <c r="N17717" s="273"/>
    </row>
    <row r="17718" spans="11:14" x14ac:dyDescent="0.25">
      <c r="K17718" s="180">
        <f t="shared" si="560"/>
        <v>0</v>
      </c>
      <c r="M17718" s="96">
        <f t="shared" si="559"/>
        <v>1</v>
      </c>
      <c r="N17718" s="273"/>
    </row>
    <row r="17719" spans="11:14" x14ac:dyDescent="0.25">
      <c r="K17719" s="180">
        <f t="shared" si="560"/>
        <v>0</v>
      </c>
      <c r="M17719" s="96">
        <f t="shared" si="559"/>
        <v>1</v>
      </c>
      <c r="N17719" s="273"/>
    </row>
    <row r="17720" spans="11:14" x14ac:dyDescent="0.25">
      <c r="K17720" s="180">
        <f t="shared" si="560"/>
        <v>0</v>
      </c>
      <c r="M17720" s="96">
        <f t="shared" si="559"/>
        <v>1</v>
      </c>
      <c r="N17720" s="273"/>
    </row>
    <row r="17721" spans="11:14" x14ac:dyDescent="0.25">
      <c r="K17721" s="180">
        <f t="shared" si="560"/>
        <v>0</v>
      </c>
      <c r="M17721" s="96">
        <f t="shared" si="559"/>
        <v>1</v>
      </c>
      <c r="N17721" s="273"/>
    </row>
    <row r="17722" spans="11:14" x14ac:dyDescent="0.25">
      <c r="K17722" s="180">
        <f t="shared" si="560"/>
        <v>0</v>
      </c>
      <c r="M17722" s="96">
        <f t="shared" si="559"/>
        <v>1</v>
      </c>
      <c r="N17722" s="273"/>
    </row>
    <row r="17723" spans="11:14" x14ac:dyDescent="0.25">
      <c r="K17723" s="180">
        <f t="shared" si="560"/>
        <v>0</v>
      </c>
      <c r="M17723" s="96">
        <f t="shared" si="559"/>
        <v>1</v>
      </c>
      <c r="N17723" s="273"/>
    </row>
    <row r="17724" spans="11:14" x14ac:dyDescent="0.25">
      <c r="K17724" s="180">
        <f t="shared" si="560"/>
        <v>0</v>
      </c>
      <c r="M17724" s="96">
        <f t="shared" si="559"/>
        <v>1</v>
      </c>
      <c r="N17724" s="273"/>
    </row>
    <row r="17725" spans="11:14" x14ac:dyDescent="0.25">
      <c r="K17725" s="180">
        <f t="shared" si="560"/>
        <v>0</v>
      </c>
      <c r="M17725" s="96">
        <f t="shared" si="559"/>
        <v>1</v>
      </c>
      <c r="N17725" s="273"/>
    </row>
    <row r="17726" spans="11:14" x14ac:dyDescent="0.25">
      <c r="K17726" s="180">
        <f t="shared" si="560"/>
        <v>0</v>
      </c>
      <c r="M17726" s="96">
        <f t="shared" si="559"/>
        <v>1</v>
      </c>
      <c r="N17726" s="273"/>
    </row>
    <row r="17727" spans="11:14" x14ac:dyDescent="0.25">
      <c r="K17727" s="180">
        <f t="shared" si="560"/>
        <v>0</v>
      </c>
      <c r="M17727" s="96">
        <f t="shared" si="559"/>
        <v>1</v>
      </c>
      <c r="N17727" s="273"/>
    </row>
    <row r="17728" spans="11:14" x14ac:dyDescent="0.25">
      <c r="K17728" s="180">
        <f t="shared" si="560"/>
        <v>0</v>
      </c>
      <c r="M17728" s="96">
        <f t="shared" si="559"/>
        <v>1</v>
      </c>
      <c r="N17728" s="273"/>
    </row>
    <row r="17729" spans="11:14" x14ac:dyDescent="0.25">
      <c r="K17729" s="180">
        <f t="shared" si="560"/>
        <v>0</v>
      </c>
      <c r="M17729" s="96">
        <f t="shared" si="559"/>
        <v>1</v>
      </c>
      <c r="N17729" s="273"/>
    </row>
    <row r="17730" spans="11:14" x14ac:dyDescent="0.25">
      <c r="K17730" s="180">
        <f t="shared" si="560"/>
        <v>0</v>
      </c>
      <c r="M17730" s="96">
        <f t="shared" si="559"/>
        <v>1</v>
      </c>
      <c r="N17730" s="273"/>
    </row>
    <row r="17731" spans="11:14" x14ac:dyDescent="0.25">
      <c r="K17731" s="180">
        <f t="shared" si="560"/>
        <v>0</v>
      </c>
      <c r="M17731" s="96">
        <f t="shared" si="559"/>
        <v>1</v>
      </c>
      <c r="N17731" s="273"/>
    </row>
    <row r="17732" spans="11:14" x14ac:dyDescent="0.25">
      <c r="K17732" s="180">
        <f t="shared" si="560"/>
        <v>0</v>
      </c>
      <c r="M17732" s="96">
        <f t="shared" si="559"/>
        <v>1</v>
      </c>
      <c r="N17732" s="273"/>
    </row>
    <row r="17733" spans="11:14" x14ac:dyDescent="0.25">
      <c r="K17733" s="180">
        <f t="shared" si="560"/>
        <v>0</v>
      </c>
      <c r="M17733" s="96">
        <f t="shared" si="559"/>
        <v>1</v>
      </c>
      <c r="N17733" s="273"/>
    </row>
    <row r="17734" spans="11:14" x14ac:dyDescent="0.25">
      <c r="K17734" s="180">
        <f t="shared" si="560"/>
        <v>0</v>
      </c>
      <c r="M17734" s="96">
        <f t="shared" si="559"/>
        <v>1</v>
      </c>
      <c r="N17734" s="273"/>
    </row>
    <row r="17735" spans="11:14" x14ac:dyDescent="0.25">
      <c r="K17735" s="180">
        <f t="shared" si="560"/>
        <v>0</v>
      </c>
      <c r="M17735" s="96">
        <f t="shared" si="559"/>
        <v>1</v>
      </c>
      <c r="N17735" s="273"/>
    </row>
    <row r="17736" spans="11:14" x14ac:dyDescent="0.25">
      <c r="K17736" s="180">
        <f t="shared" si="560"/>
        <v>0</v>
      </c>
      <c r="M17736" s="96">
        <f t="shared" si="559"/>
        <v>1</v>
      </c>
      <c r="N17736" s="273"/>
    </row>
    <row r="17737" spans="11:14" x14ac:dyDescent="0.25">
      <c r="K17737" s="180">
        <f t="shared" si="560"/>
        <v>0</v>
      </c>
      <c r="M17737" s="96">
        <f t="shared" si="559"/>
        <v>1</v>
      </c>
      <c r="N17737" s="273"/>
    </row>
    <row r="17738" spans="11:14" x14ac:dyDescent="0.25">
      <c r="K17738" s="180">
        <f t="shared" si="560"/>
        <v>0</v>
      </c>
      <c r="M17738" s="96">
        <f t="shared" si="559"/>
        <v>1</v>
      </c>
      <c r="N17738" s="273"/>
    </row>
    <row r="17739" spans="11:14" x14ac:dyDescent="0.25">
      <c r="K17739" s="180">
        <f t="shared" si="560"/>
        <v>0</v>
      </c>
      <c r="M17739" s="96">
        <f t="shared" si="559"/>
        <v>1</v>
      </c>
      <c r="N17739" s="273"/>
    </row>
    <row r="17740" spans="11:14" x14ac:dyDescent="0.25">
      <c r="K17740" s="180">
        <f t="shared" si="560"/>
        <v>0</v>
      </c>
      <c r="M17740" s="96">
        <f t="shared" si="559"/>
        <v>1</v>
      </c>
      <c r="N17740" s="273"/>
    </row>
    <row r="17741" spans="11:14" x14ac:dyDescent="0.25">
      <c r="K17741" s="180">
        <f t="shared" si="560"/>
        <v>0</v>
      </c>
      <c r="M17741" s="96">
        <f t="shared" si="559"/>
        <v>1</v>
      </c>
      <c r="N17741" s="273"/>
    </row>
    <row r="17742" spans="11:14" x14ac:dyDescent="0.25">
      <c r="K17742" s="180">
        <f t="shared" si="560"/>
        <v>0</v>
      </c>
      <c r="M17742" s="96">
        <f t="shared" si="559"/>
        <v>1</v>
      </c>
      <c r="N17742" s="273"/>
    </row>
    <row r="17743" spans="11:14" x14ac:dyDescent="0.25">
      <c r="K17743" s="180">
        <f t="shared" si="560"/>
        <v>0</v>
      </c>
      <c r="M17743" s="96">
        <f t="shared" si="559"/>
        <v>1</v>
      </c>
      <c r="N17743" s="273"/>
    </row>
    <row r="17744" spans="11:14" x14ac:dyDescent="0.25">
      <c r="K17744" s="180">
        <f t="shared" si="560"/>
        <v>0</v>
      </c>
      <c r="M17744" s="96">
        <f t="shared" si="559"/>
        <v>1</v>
      </c>
      <c r="N17744" s="273"/>
    </row>
    <row r="17745" spans="11:14" x14ac:dyDescent="0.25">
      <c r="K17745" s="180">
        <f t="shared" si="560"/>
        <v>0</v>
      </c>
      <c r="M17745" s="96">
        <f t="shared" ref="M17745:M17808" si="561">UltimoDia(D17745)</f>
        <v>1</v>
      </c>
      <c r="N17745" s="273"/>
    </row>
    <row r="17746" spans="11:14" x14ac:dyDescent="0.25">
      <c r="K17746" s="180">
        <f t="shared" si="560"/>
        <v>0</v>
      </c>
      <c r="M17746" s="96">
        <f t="shared" si="561"/>
        <v>1</v>
      </c>
      <c r="N17746" s="273"/>
    </row>
    <row r="17747" spans="11:14" x14ac:dyDescent="0.25">
      <c r="K17747" s="180">
        <f t="shared" si="560"/>
        <v>0</v>
      </c>
      <c r="M17747" s="96">
        <f t="shared" si="561"/>
        <v>1</v>
      </c>
      <c r="N17747" s="273"/>
    </row>
    <row r="17748" spans="11:14" x14ac:dyDescent="0.25">
      <c r="K17748" s="180">
        <f t="shared" si="560"/>
        <v>0</v>
      </c>
      <c r="M17748" s="96">
        <f t="shared" si="561"/>
        <v>1</v>
      </c>
      <c r="N17748" s="273"/>
    </row>
    <row r="17749" spans="11:14" x14ac:dyDescent="0.25">
      <c r="K17749" s="180">
        <f t="shared" si="560"/>
        <v>0</v>
      </c>
      <c r="M17749" s="96">
        <f t="shared" si="561"/>
        <v>1</v>
      </c>
      <c r="N17749" s="273"/>
    </row>
    <row r="17750" spans="11:14" x14ac:dyDescent="0.25">
      <c r="K17750" s="180">
        <f t="shared" si="560"/>
        <v>0</v>
      </c>
      <c r="M17750" s="96">
        <f t="shared" si="561"/>
        <v>1</v>
      </c>
      <c r="N17750" s="273"/>
    </row>
    <row r="17751" spans="11:14" x14ac:dyDescent="0.25">
      <c r="K17751" s="180">
        <f t="shared" si="560"/>
        <v>0</v>
      </c>
      <c r="M17751" s="96">
        <f t="shared" si="561"/>
        <v>1</v>
      </c>
      <c r="N17751" s="273"/>
    </row>
    <row r="17752" spans="11:14" x14ac:dyDescent="0.25">
      <c r="K17752" s="180">
        <f t="shared" si="560"/>
        <v>0</v>
      </c>
      <c r="M17752" s="96">
        <f t="shared" si="561"/>
        <v>1</v>
      </c>
      <c r="N17752" s="273"/>
    </row>
    <row r="17753" spans="11:14" x14ac:dyDescent="0.25">
      <c r="K17753" s="180">
        <f t="shared" si="560"/>
        <v>0</v>
      </c>
      <c r="M17753" s="96">
        <f t="shared" si="561"/>
        <v>1</v>
      </c>
      <c r="N17753" s="273"/>
    </row>
    <row r="17754" spans="11:14" x14ac:dyDescent="0.25">
      <c r="K17754" s="180">
        <f t="shared" si="560"/>
        <v>0</v>
      </c>
      <c r="M17754" s="96">
        <f t="shared" si="561"/>
        <v>1</v>
      </c>
      <c r="N17754" s="273"/>
    </row>
    <row r="17755" spans="11:14" x14ac:dyDescent="0.25">
      <c r="K17755" s="180">
        <f t="shared" si="560"/>
        <v>0</v>
      </c>
      <c r="M17755" s="96">
        <f t="shared" si="561"/>
        <v>1</v>
      </c>
      <c r="N17755" s="273"/>
    </row>
    <row r="17756" spans="11:14" x14ac:dyDescent="0.25">
      <c r="K17756" s="180">
        <f t="shared" si="560"/>
        <v>0</v>
      </c>
      <c r="M17756" s="96">
        <f t="shared" si="561"/>
        <v>1</v>
      </c>
      <c r="N17756" s="273"/>
    </row>
    <row r="17757" spans="11:14" x14ac:dyDescent="0.25">
      <c r="K17757" s="180">
        <f t="shared" si="560"/>
        <v>0</v>
      </c>
      <c r="M17757" s="96">
        <f t="shared" si="561"/>
        <v>1</v>
      </c>
      <c r="N17757" s="273"/>
    </row>
    <row r="17758" spans="11:14" x14ac:dyDescent="0.25">
      <c r="K17758" s="180">
        <f t="shared" si="560"/>
        <v>0</v>
      </c>
      <c r="M17758" s="96">
        <f t="shared" si="561"/>
        <v>1</v>
      </c>
      <c r="N17758" s="273"/>
    </row>
    <row r="17759" spans="11:14" x14ac:dyDescent="0.25">
      <c r="K17759" s="180">
        <f t="shared" si="560"/>
        <v>0</v>
      </c>
      <c r="M17759" s="96">
        <f t="shared" si="561"/>
        <v>1</v>
      </c>
      <c r="N17759" s="273"/>
    </row>
    <row r="17760" spans="11:14" x14ac:dyDescent="0.25">
      <c r="K17760" s="180">
        <f t="shared" si="560"/>
        <v>0</v>
      </c>
      <c r="M17760" s="96">
        <f t="shared" si="561"/>
        <v>1</v>
      </c>
      <c r="N17760" s="273"/>
    </row>
    <row r="17761" spans="11:14" x14ac:dyDescent="0.25">
      <c r="K17761" s="180">
        <f t="shared" si="560"/>
        <v>0</v>
      </c>
      <c r="M17761" s="96">
        <f t="shared" si="561"/>
        <v>1</v>
      </c>
      <c r="N17761" s="273"/>
    </row>
    <row r="17762" spans="11:14" x14ac:dyDescent="0.25">
      <c r="K17762" s="180">
        <f t="shared" si="560"/>
        <v>0</v>
      </c>
      <c r="M17762" s="96">
        <f t="shared" si="561"/>
        <v>1</v>
      </c>
      <c r="N17762" s="273"/>
    </row>
    <row r="17763" spans="11:14" x14ac:dyDescent="0.25">
      <c r="K17763" s="180">
        <f t="shared" si="560"/>
        <v>0</v>
      </c>
      <c r="M17763" s="96">
        <f t="shared" si="561"/>
        <v>1</v>
      </c>
      <c r="N17763" s="273"/>
    </row>
    <row r="17764" spans="11:14" x14ac:dyDescent="0.25">
      <c r="K17764" s="180">
        <f t="shared" si="560"/>
        <v>0</v>
      </c>
      <c r="M17764" s="96">
        <f t="shared" si="561"/>
        <v>1</v>
      </c>
      <c r="N17764" s="273"/>
    </row>
    <row r="17765" spans="11:14" x14ac:dyDescent="0.25">
      <c r="K17765" s="180">
        <f t="shared" si="560"/>
        <v>0</v>
      </c>
      <c r="M17765" s="96">
        <f t="shared" si="561"/>
        <v>1</v>
      </c>
      <c r="N17765" s="273"/>
    </row>
    <row r="17766" spans="11:14" x14ac:dyDescent="0.25">
      <c r="K17766" s="180">
        <f t="shared" si="560"/>
        <v>0</v>
      </c>
      <c r="M17766" s="96">
        <f t="shared" si="561"/>
        <v>1</v>
      </c>
      <c r="N17766" s="273"/>
    </row>
    <row r="17767" spans="11:14" x14ac:dyDescent="0.25">
      <c r="K17767" s="180">
        <f t="shared" si="560"/>
        <v>0</v>
      </c>
      <c r="M17767" s="96">
        <f t="shared" si="561"/>
        <v>1</v>
      </c>
      <c r="N17767" s="273"/>
    </row>
    <row r="17768" spans="11:14" x14ac:dyDescent="0.25">
      <c r="K17768" s="180">
        <f t="shared" si="560"/>
        <v>0</v>
      </c>
      <c r="M17768" s="96">
        <f t="shared" si="561"/>
        <v>1</v>
      </c>
      <c r="N17768" s="273"/>
    </row>
    <row r="17769" spans="11:14" x14ac:dyDescent="0.25">
      <c r="K17769" s="180">
        <f t="shared" si="560"/>
        <v>0</v>
      </c>
      <c r="M17769" s="96">
        <f t="shared" si="561"/>
        <v>1</v>
      </c>
      <c r="N17769" s="273"/>
    </row>
    <row r="17770" spans="11:14" x14ac:dyDescent="0.25">
      <c r="K17770" s="180">
        <f t="shared" ref="K17770:K17833" si="562">IF(ctConta="",K17769+F17770,IF(I17770=ctConta,K17769+F17770,K17769))</f>
        <v>0</v>
      </c>
      <c r="M17770" s="96">
        <f t="shared" si="561"/>
        <v>1</v>
      </c>
      <c r="N17770" s="273"/>
    </row>
    <row r="17771" spans="11:14" x14ac:dyDescent="0.25">
      <c r="K17771" s="180">
        <f t="shared" si="562"/>
        <v>0</v>
      </c>
      <c r="M17771" s="96">
        <f t="shared" si="561"/>
        <v>1</v>
      </c>
      <c r="N17771" s="273"/>
    </row>
    <row r="17772" spans="11:14" x14ac:dyDescent="0.25">
      <c r="K17772" s="180">
        <f t="shared" si="562"/>
        <v>0</v>
      </c>
      <c r="M17772" s="96">
        <f t="shared" si="561"/>
        <v>1</v>
      </c>
      <c r="N17772" s="273"/>
    </row>
    <row r="17773" spans="11:14" x14ac:dyDescent="0.25">
      <c r="K17773" s="180">
        <f t="shared" si="562"/>
        <v>0</v>
      </c>
      <c r="M17773" s="96">
        <f t="shared" si="561"/>
        <v>1</v>
      </c>
      <c r="N17773" s="273"/>
    </row>
    <row r="17774" spans="11:14" x14ac:dyDescent="0.25">
      <c r="K17774" s="180">
        <f t="shared" si="562"/>
        <v>0</v>
      </c>
      <c r="M17774" s="96">
        <f t="shared" si="561"/>
        <v>1</v>
      </c>
      <c r="N17774" s="273"/>
    </row>
    <row r="17775" spans="11:14" x14ac:dyDescent="0.25">
      <c r="K17775" s="180">
        <f t="shared" si="562"/>
        <v>0</v>
      </c>
      <c r="M17775" s="96">
        <f t="shared" si="561"/>
        <v>1</v>
      </c>
      <c r="N17775" s="273"/>
    </row>
    <row r="17776" spans="11:14" x14ac:dyDescent="0.25">
      <c r="K17776" s="180">
        <f t="shared" si="562"/>
        <v>0</v>
      </c>
      <c r="M17776" s="96">
        <f t="shared" si="561"/>
        <v>1</v>
      </c>
      <c r="N17776" s="273"/>
    </row>
    <row r="17777" spans="11:14" x14ac:dyDescent="0.25">
      <c r="K17777" s="180">
        <f t="shared" si="562"/>
        <v>0</v>
      </c>
      <c r="M17777" s="96">
        <f t="shared" si="561"/>
        <v>1</v>
      </c>
      <c r="N17777" s="273"/>
    </row>
    <row r="17778" spans="11:14" x14ac:dyDescent="0.25">
      <c r="K17778" s="180">
        <f t="shared" si="562"/>
        <v>0</v>
      </c>
      <c r="M17778" s="96">
        <f t="shared" si="561"/>
        <v>1</v>
      </c>
      <c r="N17778" s="273"/>
    </row>
    <row r="17779" spans="11:14" x14ac:dyDescent="0.25">
      <c r="K17779" s="180">
        <f t="shared" si="562"/>
        <v>0</v>
      </c>
      <c r="M17779" s="96">
        <f t="shared" si="561"/>
        <v>1</v>
      </c>
      <c r="N17779" s="273"/>
    </row>
    <row r="17780" spans="11:14" x14ac:dyDescent="0.25">
      <c r="K17780" s="180">
        <f t="shared" si="562"/>
        <v>0</v>
      </c>
      <c r="M17780" s="96">
        <f t="shared" si="561"/>
        <v>1</v>
      </c>
      <c r="N17780" s="273"/>
    </row>
    <row r="17781" spans="11:14" x14ac:dyDescent="0.25">
      <c r="K17781" s="180">
        <f t="shared" si="562"/>
        <v>0</v>
      </c>
      <c r="M17781" s="96">
        <f t="shared" si="561"/>
        <v>1</v>
      </c>
      <c r="N17781" s="273"/>
    </row>
    <row r="17782" spans="11:14" x14ac:dyDescent="0.25">
      <c r="K17782" s="180">
        <f t="shared" si="562"/>
        <v>0</v>
      </c>
      <c r="M17782" s="96">
        <f t="shared" si="561"/>
        <v>1</v>
      </c>
      <c r="N17782" s="273"/>
    </row>
    <row r="17783" spans="11:14" x14ac:dyDescent="0.25">
      <c r="K17783" s="180">
        <f t="shared" si="562"/>
        <v>0</v>
      </c>
      <c r="M17783" s="96">
        <f t="shared" si="561"/>
        <v>1</v>
      </c>
      <c r="N17783" s="273"/>
    </row>
    <row r="17784" spans="11:14" x14ac:dyDescent="0.25">
      <c r="K17784" s="180">
        <f t="shared" si="562"/>
        <v>0</v>
      </c>
      <c r="M17784" s="96">
        <f t="shared" si="561"/>
        <v>1</v>
      </c>
      <c r="N17784" s="273"/>
    </row>
    <row r="17785" spans="11:14" x14ac:dyDescent="0.25">
      <c r="K17785" s="180">
        <f t="shared" si="562"/>
        <v>0</v>
      </c>
      <c r="M17785" s="96">
        <f t="shared" si="561"/>
        <v>1</v>
      </c>
      <c r="N17785" s="273"/>
    </row>
    <row r="17786" spans="11:14" x14ac:dyDescent="0.25">
      <c r="K17786" s="180">
        <f t="shared" si="562"/>
        <v>0</v>
      </c>
      <c r="M17786" s="96">
        <f t="shared" si="561"/>
        <v>1</v>
      </c>
      <c r="N17786" s="273"/>
    </row>
    <row r="17787" spans="11:14" x14ac:dyDescent="0.25">
      <c r="K17787" s="180">
        <f t="shared" si="562"/>
        <v>0</v>
      </c>
      <c r="M17787" s="96">
        <f t="shared" si="561"/>
        <v>1</v>
      </c>
      <c r="N17787" s="273"/>
    </row>
    <row r="17788" spans="11:14" x14ac:dyDescent="0.25">
      <c r="K17788" s="180">
        <f t="shared" si="562"/>
        <v>0</v>
      </c>
      <c r="M17788" s="96">
        <f t="shared" si="561"/>
        <v>1</v>
      </c>
      <c r="N17788" s="273"/>
    </row>
    <row r="17789" spans="11:14" x14ac:dyDescent="0.25">
      <c r="K17789" s="180">
        <f t="shared" si="562"/>
        <v>0</v>
      </c>
      <c r="M17789" s="96">
        <f t="shared" si="561"/>
        <v>1</v>
      </c>
      <c r="N17789" s="273"/>
    </row>
    <row r="17790" spans="11:14" x14ac:dyDescent="0.25">
      <c r="K17790" s="180">
        <f t="shared" si="562"/>
        <v>0</v>
      </c>
      <c r="M17790" s="96">
        <f t="shared" si="561"/>
        <v>1</v>
      </c>
      <c r="N17790" s="273"/>
    </row>
    <row r="17791" spans="11:14" x14ac:dyDescent="0.25">
      <c r="K17791" s="180">
        <f t="shared" si="562"/>
        <v>0</v>
      </c>
      <c r="M17791" s="96">
        <f t="shared" si="561"/>
        <v>1</v>
      </c>
      <c r="N17791" s="273"/>
    </row>
    <row r="17792" spans="11:14" x14ac:dyDescent="0.25">
      <c r="K17792" s="180">
        <f t="shared" si="562"/>
        <v>0</v>
      </c>
      <c r="M17792" s="96">
        <f t="shared" si="561"/>
        <v>1</v>
      </c>
      <c r="N17792" s="273"/>
    </row>
    <row r="17793" spans="11:14" x14ac:dyDescent="0.25">
      <c r="K17793" s="180">
        <f t="shared" si="562"/>
        <v>0</v>
      </c>
      <c r="M17793" s="96">
        <f t="shared" si="561"/>
        <v>1</v>
      </c>
      <c r="N17793" s="273"/>
    </row>
    <row r="17794" spans="11:14" x14ac:dyDescent="0.25">
      <c r="K17794" s="180">
        <f t="shared" si="562"/>
        <v>0</v>
      </c>
      <c r="M17794" s="96">
        <f t="shared" si="561"/>
        <v>1</v>
      </c>
      <c r="N17794" s="273"/>
    </row>
    <row r="17795" spans="11:14" x14ac:dyDescent="0.25">
      <c r="K17795" s="180">
        <f t="shared" si="562"/>
        <v>0</v>
      </c>
      <c r="M17795" s="96">
        <f t="shared" si="561"/>
        <v>1</v>
      </c>
      <c r="N17795" s="273"/>
    </row>
    <row r="17796" spans="11:14" x14ac:dyDescent="0.25">
      <c r="K17796" s="180">
        <f t="shared" si="562"/>
        <v>0</v>
      </c>
      <c r="M17796" s="96">
        <f t="shared" si="561"/>
        <v>1</v>
      </c>
      <c r="N17796" s="273"/>
    </row>
    <row r="17797" spans="11:14" x14ac:dyDescent="0.25">
      <c r="K17797" s="180">
        <f t="shared" si="562"/>
        <v>0</v>
      </c>
      <c r="M17797" s="96">
        <f t="shared" si="561"/>
        <v>1</v>
      </c>
      <c r="N17797" s="273"/>
    </row>
    <row r="17798" spans="11:14" x14ac:dyDescent="0.25">
      <c r="K17798" s="180">
        <f t="shared" si="562"/>
        <v>0</v>
      </c>
      <c r="M17798" s="96">
        <f t="shared" si="561"/>
        <v>1</v>
      </c>
      <c r="N17798" s="273"/>
    </row>
    <row r="17799" spans="11:14" x14ac:dyDescent="0.25">
      <c r="K17799" s="180">
        <f t="shared" si="562"/>
        <v>0</v>
      </c>
      <c r="M17799" s="96">
        <f t="shared" si="561"/>
        <v>1</v>
      </c>
      <c r="N17799" s="273"/>
    </row>
    <row r="17800" spans="11:14" x14ac:dyDescent="0.25">
      <c r="K17800" s="180">
        <f t="shared" si="562"/>
        <v>0</v>
      </c>
      <c r="M17800" s="96">
        <f t="shared" si="561"/>
        <v>1</v>
      </c>
      <c r="N17800" s="273"/>
    </row>
    <row r="17801" spans="11:14" x14ac:dyDescent="0.25">
      <c r="K17801" s="180">
        <f t="shared" si="562"/>
        <v>0</v>
      </c>
      <c r="M17801" s="96">
        <f t="shared" si="561"/>
        <v>1</v>
      </c>
      <c r="N17801" s="273"/>
    </row>
    <row r="17802" spans="11:14" x14ac:dyDescent="0.25">
      <c r="K17802" s="180">
        <f t="shared" si="562"/>
        <v>0</v>
      </c>
      <c r="M17802" s="96">
        <f t="shared" si="561"/>
        <v>1</v>
      </c>
      <c r="N17802" s="273"/>
    </row>
    <row r="17803" spans="11:14" x14ac:dyDescent="0.25">
      <c r="K17803" s="180">
        <f t="shared" si="562"/>
        <v>0</v>
      </c>
      <c r="M17803" s="96">
        <f t="shared" si="561"/>
        <v>1</v>
      </c>
      <c r="N17803" s="273"/>
    </row>
    <row r="17804" spans="11:14" x14ac:dyDescent="0.25">
      <c r="K17804" s="180">
        <f t="shared" si="562"/>
        <v>0</v>
      </c>
      <c r="M17804" s="96">
        <f t="shared" si="561"/>
        <v>1</v>
      </c>
      <c r="N17804" s="273"/>
    </row>
    <row r="17805" spans="11:14" x14ac:dyDescent="0.25">
      <c r="K17805" s="180">
        <f t="shared" si="562"/>
        <v>0</v>
      </c>
      <c r="M17805" s="96">
        <f t="shared" si="561"/>
        <v>1</v>
      </c>
      <c r="N17805" s="273"/>
    </row>
    <row r="17806" spans="11:14" x14ac:dyDescent="0.25">
      <c r="K17806" s="180">
        <f t="shared" si="562"/>
        <v>0</v>
      </c>
      <c r="M17806" s="96">
        <f t="shared" si="561"/>
        <v>1</v>
      </c>
      <c r="N17806" s="273"/>
    </row>
    <row r="17807" spans="11:14" x14ac:dyDescent="0.25">
      <c r="K17807" s="180">
        <f t="shared" si="562"/>
        <v>0</v>
      </c>
      <c r="M17807" s="96">
        <f t="shared" si="561"/>
        <v>1</v>
      </c>
      <c r="N17807" s="273"/>
    </row>
    <row r="17808" spans="11:14" x14ac:dyDescent="0.25">
      <c r="K17808" s="180">
        <f t="shared" si="562"/>
        <v>0</v>
      </c>
      <c r="M17808" s="96">
        <f t="shared" si="561"/>
        <v>1</v>
      </c>
      <c r="N17808" s="273"/>
    </row>
    <row r="17809" spans="11:14" x14ac:dyDescent="0.25">
      <c r="K17809" s="180">
        <f t="shared" si="562"/>
        <v>0</v>
      </c>
      <c r="M17809" s="96">
        <f t="shared" ref="M17809:M17872" si="563">UltimoDia(D17809)</f>
        <v>1</v>
      </c>
      <c r="N17809" s="273"/>
    </row>
    <row r="17810" spans="11:14" x14ac:dyDescent="0.25">
      <c r="K17810" s="180">
        <f t="shared" si="562"/>
        <v>0</v>
      </c>
      <c r="M17810" s="96">
        <f t="shared" si="563"/>
        <v>1</v>
      </c>
      <c r="N17810" s="273"/>
    </row>
    <row r="17811" spans="11:14" x14ac:dyDescent="0.25">
      <c r="K17811" s="180">
        <f t="shared" si="562"/>
        <v>0</v>
      </c>
      <c r="M17811" s="96">
        <f t="shared" si="563"/>
        <v>1</v>
      </c>
      <c r="N17811" s="273"/>
    </row>
    <row r="17812" spans="11:14" x14ac:dyDescent="0.25">
      <c r="K17812" s="180">
        <f t="shared" si="562"/>
        <v>0</v>
      </c>
      <c r="M17812" s="96">
        <f t="shared" si="563"/>
        <v>1</v>
      </c>
      <c r="N17812" s="273"/>
    </row>
    <row r="17813" spans="11:14" x14ac:dyDescent="0.25">
      <c r="K17813" s="180">
        <f t="shared" si="562"/>
        <v>0</v>
      </c>
      <c r="M17813" s="96">
        <f t="shared" si="563"/>
        <v>1</v>
      </c>
      <c r="N17813" s="273"/>
    </row>
    <row r="17814" spans="11:14" x14ac:dyDescent="0.25">
      <c r="K17814" s="180">
        <f t="shared" si="562"/>
        <v>0</v>
      </c>
      <c r="M17814" s="96">
        <f t="shared" si="563"/>
        <v>1</v>
      </c>
      <c r="N17814" s="273"/>
    </row>
    <row r="17815" spans="11:14" x14ac:dyDescent="0.25">
      <c r="K17815" s="180">
        <f t="shared" si="562"/>
        <v>0</v>
      </c>
      <c r="M17815" s="96">
        <f t="shared" si="563"/>
        <v>1</v>
      </c>
      <c r="N17815" s="273"/>
    </row>
    <row r="17816" spans="11:14" x14ac:dyDescent="0.25">
      <c r="K17816" s="180">
        <f t="shared" si="562"/>
        <v>0</v>
      </c>
      <c r="M17816" s="96">
        <f t="shared" si="563"/>
        <v>1</v>
      </c>
      <c r="N17816" s="273"/>
    </row>
    <row r="17817" spans="11:14" x14ac:dyDescent="0.25">
      <c r="K17817" s="180">
        <f t="shared" si="562"/>
        <v>0</v>
      </c>
      <c r="M17817" s="96">
        <f t="shared" si="563"/>
        <v>1</v>
      </c>
      <c r="N17817" s="273"/>
    </row>
    <row r="17818" spans="11:14" x14ac:dyDescent="0.25">
      <c r="K17818" s="180">
        <f t="shared" si="562"/>
        <v>0</v>
      </c>
      <c r="M17818" s="96">
        <f t="shared" si="563"/>
        <v>1</v>
      </c>
      <c r="N17818" s="273"/>
    </row>
    <row r="17819" spans="11:14" x14ac:dyDescent="0.25">
      <c r="K17819" s="180">
        <f t="shared" si="562"/>
        <v>0</v>
      </c>
      <c r="M17819" s="96">
        <f t="shared" si="563"/>
        <v>1</v>
      </c>
      <c r="N17819" s="273"/>
    </row>
    <row r="17820" spans="11:14" x14ac:dyDescent="0.25">
      <c r="K17820" s="180">
        <f t="shared" si="562"/>
        <v>0</v>
      </c>
      <c r="M17820" s="96">
        <f t="shared" si="563"/>
        <v>1</v>
      </c>
      <c r="N17820" s="273"/>
    </row>
    <row r="17821" spans="11:14" x14ac:dyDescent="0.25">
      <c r="K17821" s="180">
        <f t="shared" si="562"/>
        <v>0</v>
      </c>
      <c r="M17821" s="96">
        <f t="shared" si="563"/>
        <v>1</v>
      </c>
      <c r="N17821" s="273"/>
    </row>
    <row r="17822" spans="11:14" x14ac:dyDescent="0.25">
      <c r="K17822" s="180">
        <f t="shared" si="562"/>
        <v>0</v>
      </c>
      <c r="M17822" s="96">
        <f t="shared" si="563"/>
        <v>1</v>
      </c>
      <c r="N17822" s="273"/>
    </row>
    <row r="17823" spans="11:14" x14ac:dyDescent="0.25">
      <c r="K17823" s="180">
        <f t="shared" si="562"/>
        <v>0</v>
      </c>
      <c r="M17823" s="96">
        <f t="shared" si="563"/>
        <v>1</v>
      </c>
      <c r="N17823" s="273"/>
    </row>
    <row r="17824" spans="11:14" x14ac:dyDescent="0.25">
      <c r="K17824" s="180">
        <f t="shared" si="562"/>
        <v>0</v>
      </c>
      <c r="M17824" s="96">
        <f t="shared" si="563"/>
        <v>1</v>
      </c>
      <c r="N17824" s="273"/>
    </row>
    <row r="17825" spans="11:14" x14ac:dyDescent="0.25">
      <c r="K17825" s="180">
        <f t="shared" si="562"/>
        <v>0</v>
      </c>
      <c r="M17825" s="96">
        <f t="shared" si="563"/>
        <v>1</v>
      </c>
      <c r="N17825" s="273"/>
    </row>
    <row r="17826" spans="11:14" x14ac:dyDescent="0.25">
      <c r="K17826" s="180">
        <f t="shared" si="562"/>
        <v>0</v>
      </c>
      <c r="M17826" s="96">
        <f t="shared" si="563"/>
        <v>1</v>
      </c>
      <c r="N17826" s="273"/>
    </row>
    <row r="17827" spans="11:14" x14ac:dyDescent="0.25">
      <c r="K17827" s="180">
        <f t="shared" si="562"/>
        <v>0</v>
      </c>
      <c r="M17827" s="96">
        <f t="shared" si="563"/>
        <v>1</v>
      </c>
      <c r="N17827" s="273"/>
    </row>
    <row r="17828" spans="11:14" x14ac:dyDescent="0.25">
      <c r="K17828" s="180">
        <f t="shared" si="562"/>
        <v>0</v>
      </c>
      <c r="M17828" s="96">
        <f t="shared" si="563"/>
        <v>1</v>
      </c>
      <c r="N17828" s="273"/>
    </row>
    <row r="17829" spans="11:14" x14ac:dyDescent="0.25">
      <c r="K17829" s="180">
        <f t="shared" si="562"/>
        <v>0</v>
      </c>
      <c r="M17829" s="96">
        <f t="shared" si="563"/>
        <v>1</v>
      </c>
      <c r="N17829" s="273"/>
    </row>
    <row r="17830" spans="11:14" x14ac:dyDescent="0.25">
      <c r="K17830" s="180">
        <f t="shared" si="562"/>
        <v>0</v>
      </c>
      <c r="M17830" s="96">
        <f t="shared" si="563"/>
        <v>1</v>
      </c>
      <c r="N17830" s="273"/>
    </row>
    <row r="17831" spans="11:14" x14ac:dyDescent="0.25">
      <c r="K17831" s="180">
        <f t="shared" si="562"/>
        <v>0</v>
      </c>
      <c r="M17831" s="96">
        <f t="shared" si="563"/>
        <v>1</v>
      </c>
      <c r="N17831" s="273"/>
    </row>
    <row r="17832" spans="11:14" x14ac:dyDescent="0.25">
      <c r="K17832" s="180">
        <f t="shared" si="562"/>
        <v>0</v>
      </c>
      <c r="M17832" s="96">
        <f t="shared" si="563"/>
        <v>1</v>
      </c>
      <c r="N17832" s="273"/>
    </row>
    <row r="17833" spans="11:14" x14ac:dyDescent="0.25">
      <c r="K17833" s="180">
        <f t="shared" si="562"/>
        <v>0</v>
      </c>
      <c r="M17833" s="96">
        <f t="shared" si="563"/>
        <v>1</v>
      </c>
      <c r="N17833" s="273"/>
    </row>
    <row r="17834" spans="11:14" x14ac:dyDescent="0.25">
      <c r="K17834" s="180">
        <f t="shared" ref="K17834:K17897" si="564">IF(ctConta="",K17833+F17834,IF(I17834=ctConta,K17833+F17834,K17833))</f>
        <v>0</v>
      </c>
      <c r="M17834" s="96">
        <f t="shared" si="563"/>
        <v>1</v>
      </c>
      <c r="N17834" s="273"/>
    </row>
    <row r="17835" spans="11:14" x14ac:dyDescent="0.25">
      <c r="K17835" s="180">
        <f t="shared" si="564"/>
        <v>0</v>
      </c>
      <c r="M17835" s="96">
        <f t="shared" si="563"/>
        <v>1</v>
      </c>
      <c r="N17835" s="273"/>
    </row>
    <row r="17836" spans="11:14" x14ac:dyDescent="0.25">
      <c r="K17836" s="180">
        <f t="shared" si="564"/>
        <v>0</v>
      </c>
      <c r="M17836" s="96">
        <f t="shared" si="563"/>
        <v>1</v>
      </c>
      <c r="N17836" s="273"/>
    </row>
    <row r="17837" spans="11:14" x14ac:dyDescent="0.25">
      <c r="K17837" s="180">
        <f t="shared" si="564"/>
        <v>0</v>
      </c>
      <c r="M17837" s="96">
        <f t="shared" si="563"/>
        <v>1</v>
      </c>
      <c r="N17837" s="273"/>
    </row>
    <row r="17838" spans="11:14" x14ac:dyDescent="0.25">
      <c r="K17838" s="180">
        <f t="shared" si="564"/>
        <v>0</v>
      </c>
      <c r="M17838" s="96">
        <f t="shared" si="563"/>
        <v>1</v>
      </c>
      <c r="N17838" s="273"/>
    </row>
    <row r="17839" spans="11:14" x14ac:dyDescent="0.25">
      <c r="K17839" s="180">
        <f t="shared" si="564"/>
        <v>0</v>
      </c>
      <c r="M17839" s="96">
        <f t="shared" si="563"/>
        <v>1</v>
      </c>
      <c r="N17839" s="273"/>
    </row>
    <row r="17840" spans="11:14" x14ac:dyDescent="0.25">
      <c r="K17840" s="180">
        <f t="shared" si="564"/>
        <v>0</v>
      </c>
      <c r="M17840" s="96">
        <f t="shared" si="563"/>
        <v>1</v>
      </c>
      <c r="N17840" s="273"/>
    </row>
    <row r="17841" spans="11:14" x14ac:dyDescent="0.25">
      <c r="K17841" s="180">
        <f t="shared" si="564"/>
        <v>0</v>
      </c>
      <c r="M17841" s="96">
        <f t="shared" si="563"/>
        <v>1</v>
      </c>
      <c r="N17841" s="273"/>
    </row>
    <row r="17842" spans="11:14" x14ac:dyDescent="0.25">
      <c r="K17842" s="180">
        <f t="shared" si="564"/>
        <v>0</v>
      </c>
      <c r="M17842" s="96">
        <f t="shared" si="563"/>
        <v>1</v>
      </c>
      <c r="N17842" s="273"/>
    </row>
    <row r="17843" spans="11:14" x14ac:dyDescent="0.25">
      <c r="K17843" s="180">
        <f t="shared" si="564"/>
        <v>0</v>
      </c>
      <c r="M17843" s="96">
        <f t="shared" si="563"/>
        <v>1</v>
      </c>
      <c r="N17843" s="273"/>
    </row>
    <row r="17844" spans="11:14" x14ac:dyDescent="0.25">
      <c r="K17844" s="180">
        <f t="shared" si="564"/>
        <v>0</v>
      </c>
      <c r="M17844" s="96">
        <f t="shared" si="563"/>
        <v>1</v>
      </c>
      <c r="N17844" s="273"/>
    </row>
    <row r="17845" spans="11:14" x14ac:dyDescent="0.25">
      <c r="K17845" s="180">
        <f t="shared" si="564"/>
        <v>0</v>
      </c>
      <c r="M17845" s="96">
        <f t="shared" si="563"/>
        <v>1</v>
      </c>
      <c r="N17845" s="273"/>
    </row>
    <row r="17846" spans="11:14" x14ac:dyDescent="0.25">
      <c r="K17846" s="180">
        <f t="shared" si="564"/>
        <v>0</v>
      </c>
      <c r="M17846" s="96">
        <f t="shared" si="563"/>
        <v>1</v>
      </c>
      <c r="N17846" s="273"/>
    </row>
    <row r="17847" spans="11:14" x14ac:dyDescent="0.25">
      <c r="K17847" s="180">
        <f t="shared" si="564"/>
        <v>0</v>
      </c>
      <c r="M17847" s="96">
        <f t="shared" si="563"/>
        <v>1</v>
      </c>
      <c r="N17847" s="273"/>
    </row>
    <row r="17848" spans="11:14" x14ac:dyDescent="0.25">
      <c r="K17848" s="180">
        <f t="shared" si="564"/>
        <v>0</v>
      </c>
      <c r="M17848" s="96">
        <f t="shared" si="563"/>
        <v>1</v>
      </c>
      <c r="N17848" s="273"/>
    </row>
    <row r="17849" spans="11:14" x14ac:dyDescent="0.25">
      <c r="K17849" s="180">
        <f t="shared" si="564"/>
        <v>0</v>
      </c>
      <c r="M17849" s="96">
        <f t="shared" si="563"/>
        <v>1</v>
      </c>
      <c r="N17849" s="273"/>
    </row>
    <row r="17850" spans="11:14" x14ac:dyDescent="0.25">
      <c r="K17850" s="180">
        <f t="shared" si="564"/>
        <v>0</v>
      </c>
      <c r="M17850" s="96">
        <f t="shared" si="563"/>
        <v>1</v>
      </c>
      <c r="N17850" s="273"/>
    </row>
    <row r="17851" spans="11:14" x14ac:dyDescent="0.25">
      <c r="K17851" s="180">
        <f t="shared" si="564"/>
        <v>0</v>
      </c>
      <c r="M17851" s="96">
        <f t="shared" si="563"/>
        <v>1</v>
      </c>
      <c r="N17851" s="273"/>
    </row>
    <row r="17852" spans="11:14" x14ac:dyDescent="0.25">
      <c r="K17852" s="180">
        <f t="shared" si="564"/>
        <v>0</v>
      </c>
      <c r="M17852" s="96">
        <f t="shared" si="563"/>
        <v>1</v>
      </c>
      <c r="N17852" s="273"/>
    </row>
    <row r="17853" spans="11:14" x14ac:dyDescent="0.25">
      <c r="K17853" s="180">
        <f t="shared" si="564"/>
        <v>0</v>
      </c>
      <c r="M17853" s="96">
        <f t="shared" si="563"/>
        <v>1</v>
      </c>
      <c r="N17853" s="273"/>
    </row>
    <row r="17854" spans="11:14" x14ac:dyDescent="0.25">
      <c r="K17854" s="180">
        <f t="shared" si="564"/>
        <v>0</v>
      </c>
      <c r="M17854" s="96">
        <f t="shared" si="563"/>
        <v>1</v>
      </c>
      <c r="N17854" s="273"/>
    </row>
    <row r="17855" spans="11:14" x14ac:dyDescent="0.25">
      <c r="K17855" s="180">
        <f t="shared" si="564"/>
        <v>0</v>
      </c>
      <c r="M17855" s="96">
        <f t="shared" si="563"/>
        <v>1</v>
      </c>
      <c r="N17855" s="273"/>
    </row>
    <row r="17856" spans="11:14" x14ac:dyDescent="0.25">
      <c r="K17856" s="180">
        <f t="shared" si="564"/>
        <v>0</v>
      </c>
      <c r="M17856" s="96">
        <f t="shared" si="563"/>
        <v>1</v>
      </c>
      <c r="N17856" s="273"/>
    </row>
    <row r="17857" spans="11:14" x14ac:dyDescent="0.25">
      <c r="K17857" s="180">
        <f t="shared" si="564"/>
        <v>0</v>
      </c>
      <c r="M17857" s="96">
        <f t="shared" si="563"/>
        <v>1</v>
      </c>
      <c r="N17857" s="273"/>
    </row>
    <row r="17858" spans="11:14" x14ac:dyDescent="0.25">
      <c r="K17858" s="180">
        <f t="shared" si="564"/>
        <v>0</v>
      </c>
      <c r="M17858" s="96">
        <f t="shared" si="563"/>
        <v>1</v>
      </c>
      <c r="N17858" s="273"/>
    </row>
    <row r="17859" spans="11:14" x14ac:dyDescent="0.25">
      <c r="K17859" s="180">
        <f t="shared" si="564"/>
        <v>0</v>
      </c>
      <c r="M17859" s="96">
        <f t="shared" si="563"/>
        <v>1</v>
      </c>
      <c r="N17859" s="273"/>
    </row>
    <row r="17860" spans="11:14" x14ac:dyDescent="0.25">
      <c r="K17860" s="180">
        <f t="shared" si="564"/>
        <v>0</v>
      </c>
      <c r="M17860" s="96">
        <f t="shared" si="563"/>
        <v>1</v>
      </c>
      <c r="N17860" s="273"/>
    </row>
    <row r="17861" spans="11:14" x14ac:dyDescent="0.25">
      <c r="K17861" s="180">
        <f t="shared" si="564"/>
        <v>0</v>
      </c>
      <c r="M17861" s="96">
        <f t="shared" si="563"/>
        <v>1</v>
      </c>
      <c r="N17861" s="273"/>
    </row>
    <row r="17862" spans="11:14" x14ac:dyDescent="0.25">
      <c r="K17862" s="180">
        <f t="shared" si="564"/>
        <v>0</v>
      </c>
      <c r="M17862" s="96">
        <f t="shared" si="563"/>
        <v>1</v>
      </c>
      <c r="N17862" s="273"/>
    </row>
    <row r="17863" spans="11:14" x14ac:dyDescent="0.25">
      <c r="K17863" s="180">
        <f t="shared" si="564"/>
        <v>0</v>
      </c>
      <c r="M17863" s="96">
        <f t="shared" si="563"/>
        <v>1</v>
      </c>
      <c r="N17863" s="273"/>
    </row>
    <row r="17864" spans="11:14" x14ac:dyDescent="0.25">
      <c r="K17864" s="180">
        <f t="shared" si="564"/>
        <v>0</v>
      </c>
      <c r="M17864" s="96">
        <f t="shared" si="563"/>
        <v>1</v>
      </c>
      <c r="N17864" s="273"/>
    </row>
    <row r="17865" spans="11:14" x14ac:dyDescent="0.25">
      <c r="K17865" s="180">
        <f t="shared" si="564"/>
        <v>0</v>
      </c>
      <c r="M17865" s="96">
        <f t="shared" si="563"/>
        <v>1</v>
      </c>
      <c r="N17865" s="273"/>
    </row>
    <row r="17866" spans="11:14" x14ac:dyDescent="0.25">
      <c r="K17866" s="180">
        <f t="shared" si="564"/>
        <v>0</v>
      </c>
      <c r="M17866" s="96">
        <f t="shared" si="563"/>
        <v>1</v>
      </c>
      <c r="N17866" s="273"/>
    </row>
    <row r="17867" spans="11:14" x14ac:dyDescent="0.25">
      <c r="K17867" s="180">
        <f t="shared" si="564"/>
        <v>0</v>
      </c>
      <c r="M17867" s="96">
        <f t="shared" si="563"/>
        <v>1</v>
      </c>
      <c r="N17867" s="273"/>
    </row>
    <row r="17868" spans="11:14" x14ac:dyDescent="0.25">
      <c r="K17868" s="180">
        <f t="shared" si="564"/>
        <v>0</v>
      </c>
      <c r="M17868" s="96">
        <f t="shared" si="563"/>
        <v>1</v>
      </c>
      <c r="N17868" s="273"/>
    </row>
    <row r="17869" spans="11:14" x14ac:dyDescent="0.25">
      <c r="K17869" s="180">
        <f t="shared" si="564"/>
        <v>0</v>
      </c>
      <c r="M17869" s="96">
        <f t="shared" si="563"/>
        <v>1</v>
      </c>
      <c r="N17869" s="273"/>
    </row>
    <row r="17870" spans="11:14" x14ac:dyDescent="0.25">
      <c r="K17870" s="180">
        <f t="shared" si="564"/>
        <v>0</v>
      </c>
      <c r="M17870" s="96">
        <f t="shared" si="563"/>
        <v>1</v>
      </c>
      <c r="N17870" s="273"/>
    </row>
    <row r="17871" spans="11:14" x14ac:dyDescent="0.25">
      <c r="K17871" s="180">
        <f t="shared" si="564"/>
        <v>0</v>
      </c>
      <c r="M17871" s="96">
        <f t="shared" si="563"/>
        <v>1</v>
      </c>
      <c r="N17871" s="273"/>
    </row>
    <row r="17872" spans="11:14" x14ac:dyDescent="0.25">
      <c r="K17872" s="180">
        <f t="shared" si="564"/>
        <v>0</v>
      </c>
      <c r="M17872" s="96">
        <f t="shared" si="563"/>
        <v>1</v>
      </c>
      <c r="N17872" s="273"/>
    </row>
    <row r="17873" spans="11:14" x14ac:dyDescent="0.25">
      <c r="K17873" s="180">
        <f t="shared" si="564"/>
        <v>0</v>
      </c>
      <c r="M17873" s="96">
        <f t="shared" ref="M17873:M17936" si="565">UltimoDia(D17873)</f>
        <v>1</v>
      </c>
      <c r="N17873" s="273"/>
    </row>
    <row r="17874" spans="11:14" x14ac:dyDescent="0.25">
      <c r="K17874" s="180">
        <f t="shared" si="564"/>
        <v>0</v>
      </c>
      <c r="M17874" s="96">
        <f t="shared" si="565"/>
        <v>1</v>
      </c>
      <c r="N17874" s="273"/>
    </row>
    <row r="17875" spans="11:14" x14ac:dyDescent="0.25">
      <c r="K17875" s="180">
        <f t="shared" si="564"/>
        <v>0</v>
      </c>
      <c r="M17875" s="96">
        <f t="shared" si="565"/>
        <v>1</v>
      </c>
      <c r="N17875" s="273"/>
    </row>
    <row r="17876" spans="11:14" x14ac:dyDescent="0.25">
      <c r="K17876" s="180">
        <f t="shared" si="564"/>
        <v>0</v>
      </c>
      <c r="M17876" s="96">
        <f t="shared" si="565"/>
        <v>1</v>
      </c>
      <c r="N17876" s="273"/>
    </row>
    <row r="17877" spans="11:14" x14ac:dyDescent="0.25">
      <c r="K17877" s="180">
        <f t="shared" si="564"/>
        <v>0</v>
      </c>
      <c r="M17877" s="96">
        <f t="shared" si="565"/>
        <v>1</v>
      </c>
      <c r="N17877" s="273"/>
    </row>
    <row r="17878" spans="11:14" x14ac:dyDescent="0.25">
      <c r="K17878" s="180">
        <f t="shared" si="564"/>
        <v>0</v>
      </c>
      <c r="M17878" s="96">
        <f t="shared" si="565"/>
        <v>1</v>
      </c>
      <c r="N17878" s="273"/>
    </row>
    <row r="17879" spans="11:14" x14ac:dyDescent="0.25">
      <c r="K17879" s="180">
        <f t="shared" si="564"/>
        <v>0</v>
      </c>
      <c r="M17879" s="96">
        <f t="shared" si="565"/>
        <v>1</v>
      </c>
      <c r="N17879" s="273"/>
    </row>
    <row r="17880" spans="11:14" x14ac:dyDescent="0.25">
      <c r="K17880" s="180">
        <f t="shared" si="564"/>
        <v>0</v>
      </c>
      <c r="M17880" s="96">
        <f t="shared" si="565"/>
        <v>1</v>
      </c>
      <c r="N17880" s="273"/>
    </row>
    <row r="17881" spans="11:14" x14ac:dyDescent="0.25">
      <c r="K17881" s="180">
        <f t="shared" si="564"/>
        <v>0</v>
      </c>
      <c r="M17881" s="96">
        <f t="shared" si="565"/>
        <v>1</v>
      </c>
      <c r="N17881" s="273"/>
    </row>
    <row r="17882" spans="11:14" x14ac:dyDescent="0.25">
      <c r="K17882" s="180">
        <f t="shared" si="564"/>
        <v>0</v>
      </c>
      <c r="M17882" s="96">
        <f t="shared" si="565"/>
        <v>1</v>
      </c>
      <c r="N17882" s="273"/>
    </row>
    <row r="17883" spans="11:14" x14ac:dyDescent="0.25">
      <c r="K17883" s="180">
        <f t="shared" si="564"/>
        <v>0</v>
      </c>
      <c r="M17883" s="96">
        <f t="shared" si="565"/>
        <v>1</v>
      </c>
      <c r="N17883" s="273"/>
    </row>
    <row r="17884" spans="11:14" x14ac:dyDescent="0.25">
      <c r="K17884" s="180">
        <f t="shared" si="564"/>
        <v>0</v>
      </c>
      <c r="M17884" s="96">
        <f t="shared" si="565"/>
        <v>1</v>
      </c>
      <c r="N17884" s="273"/>
    </row>
    <row r="17885" spans="11:14" x14ac:dyDescent="0.25">
      <c r="K17885" s="180">
        <f t="shared" si="564"/>
        <v>0</v>
      </c>
      <c r="M17885" s="96">
        <f t="shared" si="565"/>
        <v>1</v>
      </c>
      <c r="N17885" s="273"/>
    </row>
    <row r="17886" spans="11:14" x14ac:dyDescent="0.25">
      <c r="K17886" s="180">
        <f t="shared" si="564"/>
        <v>0</v>
      </c>
      <c r="M17886" s="96">
        <f t="shared" si="565"/>
        <v>1</v>
      </c>
      <c r="N17886" s="273"/>
    </row>
    <row r="17887" spans="11:14" x14ac:dyDescent="0.25">
      <c r="K17887" s="180">
        <f t="shared" si="564"/>
        <v>0</v>
      </c>
      <c r="M17887" s="96">
        <f t="shared" si="565"/>
        <v>1</v>
      </c>
      <c r="N17887" s="273"/>
    </row>
    <row r="17888" spans="11:14" x14ac:dyDescent="0.25">
      <c r="K17888" s="180">
        <f t="shared" si="564"/>
        <v>0</v>
      </c>
      <c r="M17888" s="96">
        <f t="shared" si="565"/>
        <v>1</v>
      </c>
      <c r="N17888" s="273"/>
    </row>
    <row r="17889" spans="11:14" x14ac:dyDescent="0.25">
      <c r="K17889" s="180">
        <f t="shared" si="564"/>
        <v>0</v>
      </c>
      <c r="M17889" s="96">
        <f t="shared" si="565"/>
        <v>1</v>
      </c>
      <c r="N17889" s="273"/>
    </row>
    <row r="17890" spans="11:14" x14ac:dyDescent="0.25">
      <c r="K17890" s="180">
        <f t="shared" si="564"/>
        <v>0</v>
      </c>
      <c r="M17890" s="96">
        <f t="shared" si="565"/>
        <v>1</v>
      </c>
      <c r="N17890" s="273"/>
    </row>
    <row r="17891" spans="11:14" x14ac:dyDescent="0.25">
      <c r="K17891" s="180">
        <f t="shared" si="564"/>
        <v>0</v>
      </c>
      <c r="M17891" s="96">
        <f t="shared" si="565"/>
        <v>1</v>
      </c>
      <c r="N17891" s="273"/>
    </row>
    <row r="17892" spans="11:14" x14ac:dyDescent="0.25">
      <c r="K17892" s="180">
        <f t="shared" si="564"/>
        <v>0</v>
      </c>
      <c r="M17892" s="96">
        <f t="shared" si="565"/>
        <v>1</v>
      </c>
      <c r="N17892" s="273"/>
    </row>
    <row r="17893" spans="11:14" x14ac:dyDescent="0.25">
      <c r="K17893" s="180">
        <f t="shared" si="564"/>
        <v>0</v>
      </c>
      <c r="M17893" s="96">
        <f t="shared" si="565"/>
        <v>1</v>
      </c>
      <c r="N17893" s="273"/>
    </row>
    <row r="17894" spans="11:14" x14ac:dyDescent="0.25">
      <c r="K17894" s="180">
        <f t="shared" si="564"/>
        <v>0</v>
      </c>
      <c r="M17894" s="96">
        <f t="shared" si="565"/>
        <v>1</v>
      </c>
      <c r="N17894" s="273"/>
    </row>
    <row r="17895" spans="11:14" x14ac:dyDescent="0.25">
      <c r="K17895" s="180">
        <f t="shared" si="564"/>
        <v>0</v>
      </c>
      <c r="M17895" s="96">
        <f t="shared" si="565"/>
        <v>1</v>
      </c>
      <c r="N17895" s="273"/>
    </row>
    <row r="17896" spans="11:14" x14ac:dyDescent="0.25">
      <c r="K17896" s="180">
        <f t="shared" si="564"/>
        <v>0</v>
      </c>
      <c r="M17896" s="96">
        <f t="shared" si="565"/>
        <v>1</v>
      </c>
      <c r="N17896" s="273"/>
    </row>
    <row r="17897" spans="11:14" x14ac:dyDescent="0.25">
      <c r="K17897" s="180">
        <f t="shared" si="564"/>
        <v>0</v>
      </c>
      <c r="M17897" s="96">
        <f t="shared" si="565"/>
        <v>1</v>
      </c>
      <c r="N17897" s="273"/>
    </row>
    <row r="17898" spans="11:14" x14ac:dyDescent="0.25">
      <c r="K17898" s="180">
        <f t="shared" ref="K17898:K17961" si="566">IF(ctConta="",K17897+F17898,IF(I17898=ctConta,K17897+F17898,K17897))</f>
        <v>0</v>
      </c>
      <c r="M17898" s="96">
        <f t="shared" si="565"/>
        <v>1</v>
      </c>
      <c r="N17898" s="273"/>
    </row>
    <row r="17899" spans="11:14" x14ac:dyDescent="0.25">
      <c r="K17899" s="180">
        <f t="shared" si="566"/>
        <v>0</v>
      </c>
      <c r="M17899" s="96">
        <f t="shared" si="565"/>
        <v>1</v>
      </c>
      <c r="N17899" s="273"/>
    </row>
    <row r="17900" spans="11:14" x14ac:dyDescent="0.25">
      <c r="K17900" s="180">
        <f t="shared" si="566"/>
        <v>0</v>
      </c>
      <c r="M17900" s="96">
        <f t="shared" si="565"/>
        <v>1</v>
      </c>
      <c r="N17900" s="273"/>
    </row>
    <row r="17901" spans="11:14" x14ac:dyDescent="0.25">
      <c r="K17901" s="180">
        <f t="shared" si="566"/>
        <v>0</v>
      </c>
      <c r="M17901" s="96">
        <f t="shared" si="565"/>
        <v>1</v>
      </c>
      <c r="N17901" s="273"/>
    </row>
    <row r="17902" spans="11:14" x14ac:dyDescent="0.25">
      <c r="K17902" s="180">
        <f t="shared" si="566"/>
        <v>0</v>
      </c>
      <c r="M17902" s="96">
        <f t="shared" si="565"/>
        <v>1</v>
      </c>
      <c r="N17902" s="273"/>
    </row>
    <row r="17903" spans="11:14" x14ac:dyDescent="0.25">
      <c r="K17903" s="180">
        <f t="shared" si="566"/>
        <v>0</v>
      </c>
      <c r="M17903" s="96">
        <f t="shared" si="565"/>
        <v>1</v>
      </c>
      <c r="N17903" s="273"/>
    </row>
    <row r="17904" spans="11:14" x14ac:dyDescent="0.25">
      <c r="K17904" s="180">
        <f t="shared" si="566"/>
        <v>0</v>
      </c>
      <c r="M17904" s="96">
        <f t="shared" si="565"/>
        <v>1</v>
      </c>
      <c r="N17904" s="273"/>
    </row>
    <row r="17905" spans="11:14" x14ac:dyDescent="0.25">
      <c r="K17905" s="180">
        <f t="shared" si="566"/>
        <v>0</v>
      </c>
      <c r="M17905" s="96">
        <f t="shared" si="565"/>
        <v>1</v>
      </c>
      <c r="N17905" s="273"/>
    </row>
    <row r="17906" spans="11:14" x14ac:dyDescent="0.25">
      <c r="K17906" s="180">
        <f t="shared" si="566"/>
        <v>0</v>
      </c>
      <c r="M17906" s="96">
        <f t="shared" si="565"/>
        <v>1</v>
      </c>
      <c r="N17906" s="273"/>
    </row>
    <row r="17907" spans="11:14" x14ac:dyDescent="0.25">
      <c r="K17907" s="180">
        <f t="shared" si="566"/>
        <v>0</v>
      </c>
      <c r="M17907" s="96">
        <f t="shared" si="565"/>
        <v>1</v>
      </c>
      <c r="N17907" s="273"/>
    </row>
    <row r="17908" spans="11:14" x14ac:dyDescent="0.25">
      <c r="K17908" s="180">
        <f t="shared" si="566"/>
        <v>0</v>
      </c>
      <c r="M17908" s="96">
        <f t="shared" si="565"/>
        <v>1</v>
      </c>
      <c r="N17908" s="273"/>
    </row>
    <row r="17909" spans="11:14" x14ac:dyDescent="0.25">
      <c r="K17909" s="180">
        <f t="shared" si="566"/>
        <v>0</v>
      </c>
      <c r="M17909" s="96">
        <f t="shared" si="565"/>
        <v>1</v>
      </c>
      <c r="N17909" s="273"/>
    </row>
    <row r="17910" spans="11:14" x14ac:dyDescent="0.25">
      <c r="K17910" s="180">
        <f t="shared" si="566"/>
        <v>0</v>
      </c>
      <c r="M17910" s="96">
        <f t="shared" si="565"/>
        <v>1</v>
      </c>
      <c r="N17910" s="273"/>
    </row>
    <row r="17911" spans="11:14" x14ac:dyDescent="0.25">
      <c r="K17911" s="180">
        <f t="shared" si="566"/>
        <v>0</v>
      </c>
      <c r="M17911" s="96">
        <f t="shared" si="565"/>
        <v>1</v>
      </c>
      <c r="N17911" s="273"/>
    </row>
    <row r="17912" spans="11:14" x14ac:dyDescent="0.25">
      <c r="K17912" s="180">
        <f t="shared" si="566"/>
        <v>0</v>
      </c>
      <c r="M17912" s="96">
        <f t="shared" si="565"/>
        <v>1</v>
      </c>
      <c r="N17912" s="273"/>
    </row>
    <row r="17913" spans="11:14" x14ac:dyDescent="0.25">
      <c r="K17913" s="180">
        <f t="shared" si="566"/>
        <v>0</v>
      </c>
      <c r="M17913" s="96">
        <f t="shared" si="565"/>
        <v>1</v>
      </c>
      <c r="N17913" s="273"/>
    </row>
    <row r="17914" spans="11:14" x14ac:dyDescent="0.25">
      <c r="K17914" s="180">
        <f t="shared" si="566"/>
        <v>0</v>
      </c>
      <c r="M17914" s="96">
        <f t="shared" si="565"/>
        <v>1</v>
      </c>
      <c r="N17914" s="273"/>
    </row>
    <row r="17915" spans="11:14" x14ac:dyDescent="0.25">
      <c r="K17915" s="180">
        <f t="shared" si="566"/>
        <v>0</v>
      </c>
      <c r="M17915" s="96">
        <f t="shared" si="565"/>
        <v>1</v>
      </c>
      <c r="N17915" s="273"/>
    </row>
    <row r="17916" spans="11:14" x14ac:dyDescent="0.25">
      <c r="K17916" s="180">
        <f t="shared" si="566"/>
        <v>0</v>
      </c>
      <c r="M17916" s="96">
        <f t="shared" si="565"/>
        <v>1</v>
      </c>
      <c r="N17916" s="273"/>
    </row>
    <row r="17917" spans="11:14" x14ac:dyDescent="0.25">
      <c r="K17917" s="180">
        <f t="shared" si="566"/>
        <v>0</v>
      </c>
      <c r="M17917" s="96">
        <f t="shared" si="565"/>
        <v>1</v>
      </c>
      <c r="N17917" s="273"/>
    </row>
    <row r="17918" spans="11:14" x14ac:dyDescent="0.25">
      <c r="K17918" s="180">
        <f t="shared" si="566"/>
        <v>0</v>
      </c>
      <c r="M17918" s="96">
        <f t="shared" si="565"/>
        <v>1</v>
      </c>
      <c r="N17918" s="273"/>
    </row>
    <row r="17919" spans="11:14" x14ac:dyDescent="0.25">
      <c r="K17919" s="180">
        <f t="shared" si="566"/>
        <v>0</v>
      </c>
      <c r="M17919" s="96">
        <f t="shared" si="565"/>
        <v>1</v>
      </c>
      <c r="N17919" s="273"/>
    </row>
    <row r="17920" spans="11:14" x14ac:dyDescent="0.25">
      <c r="K17920" s="180">
        <f t="shared" si="566"/>
        <v>0</v>
      </c>
      <c r="M17920" s="96">
        <f t="shared" si="565"/>
        <v>1</v>
      </c>
      <c r="N17920" s="273"/>
    </row>
    <row r="17921" spans="11:14" x14ac:dyDescent="0.25">
      <c r="K17921" s="180">
        <f t="shared" si="566"/>
        <v>0</v>
      </c>
      <c r="M17921" s="96">
        <f t="shared" si="565"/>
        <v>1</v>
      </c>
      <c r="N17921" s="273"/>
    </row>
    <row r="17922" spans="11:14" x14ac:dyDescent="0.25">
      <c r="K17922" s="180">
        <f t="shared" si="566"/>
        <v>0</v>
      </c>
      <c r="M17922" s="96">
        <f t="shared" si="565"/>
        <v>1</v>
      </c>
      <c r="N17922" s="273"/>
    </row>
    <row r="17923" spans="11:14" x14ac:dyDescent="0.25">
      <c r="K17923" s="180">
        <f t="shared" si="566"/>
        <v>0</v>
      </c>
      <c r="M17923" s="96">
        <f t="shared" si="565"/>
        <v>1</v>
      </c>
      <c r="N17923" s="273"/>
    </row>
    <row r="17924" spans="11:14" x14ac:dyDescent="0.25">
      <c r="K17924" s="180">
        <f t="shared" si="566"/>
        <v>0</v>
      </c>
      <c r="M17924" s="96">
        <f t="shared" si="565"/>
        <v>1</v>
      </c>
      <c r="N17924" s="273"/>
    </row>
    <row r="17925" spans="11:14" x14ac:dyDescent="0.25">
      <c r="K17925" s="180">
        <f t="shared" si="566"/>
        <v>0</v>
      </c>
      <c r="M17925" s="96">
        <f t="shared" si="565"/>
        <v>1</v>
      </c>
      <c r="N17925" s="273"/>
    </row>
    <row r="17926" spans="11:14" x14ac:dyDescent="0.25">
      <c r="K17926" s="180">
        <f t="shared" si="566"/>
        <v>0</v>
      </c>
      <c r="M17926" s="96">
        <f t="shared" si="565"/>
        <v>1</v>
      </c>
      <c r="N17926" s="273"/>
    </row>
    <row r="17927" spans="11:14" x14ac:dyDescent="0.25">
      <c r="K17927" s="180">
        <f t="shared" si="566"/>
        <v>0</v>
      </c>
      <c r="M17927" s="96">
        <f t="shared" si="565"/>
        <v>1</v>
      </c>
      <c r="N17927" s="273"/>
    </row>
    <row r="17928" spans="11:14" x14ac:dyDescent="0.25">
      <c r="K17928" s="180">
        <f t="shared" si="566"/>
        <v>0</v>
      </c>
      <c r="M17928" s="96">
        <f t="shared" si="565"/>
        <v>1</v>
      </c>
      <c r="N17928" s="273"/>
    </row>
    <row r="17929" spans="11:14" x14ac:dyDescent="0.25">
      <c r="K17929" s="180">
        <f t="shared" si="566"/>
        <v>0</v>
      </c>
      <c r="M17929" s="96">
        <f t="shared" si="565"/>
        <v>1</v>
      </c>
      <c r="N17929" s="273"/>
    </row>
    <row r="17930" spans="11:14" x14ac:dyDescent="0.25">
      <c r="K17930" s="180">
        <f t="shared" si="566"/>
        <v>0</v>
      </c>
      <c r="M17930" s="96">
        <f t="shared" si="565"/>
        <v>1</v>
      </c>
      <c r="N17930" s="273"/>
    </row>
    <row r="17931" spans="11:14" x14ac:dyDescent="0.25">
      <c r="K17931" s="180">
        <f t="shared" si="566"/>
        <v>0</v>
      </c>
      <c r="M17931" s="96">
        <f t="shared" si="565"/>
        <v>1</v>
      </c>
      <c r="N17931" s="273"/>
    </row>
    <row r="17932" spans="11:14" x14ac:dyDescent="0.25">
      <c r="K17932" s="180">
        <f t="shared" si="566"/>
        <v>0</v>
      </c>
      <c r="M17932" s="96">
        <f t="shared" si="565"/>
        <v>1</v>
      </c>
      <c r="N17932" s="273"/>
    </row>
    <row r="17933" spans="11:14" x14ac:dyDescent="0.25">
      <c r="K17933" s="180">
        <f t="shared" si="566"/>
        <v>0</v>
      </c>
      <c r="M17933" s="96">
        <f t="shared" si="565"/>
        <v>1</v>
      </c>
      <c r="N17933" s="273"/>
    </row>
    <row r="17934" spans="11:14" x14ac:dyDescent="0.25">
      <c r="K17934" s="180">
        <f t="shared" si="566"/>
        <v>0</v>
      </c>
      <c r="M17934" s="96">
        <f t="shared" si="565"/>
        <v>1</v>
      </c>
      <c r="N17934" s="273"/>
    </row>
    <row r="17935" spans="11:14" x14ac:dyDescent="0.25">
      <c r="K17935" s="180">
        <f t="shared" si="566"/>
        <v>0</v>
      </c>
      <c r="M17935" s="96">
        <f t="shared" si="565"/>
        <v>1</v>
      </c>
      <c r="N17935" s="273"/>
    </row>
    <row r="17936" spans="11:14" x14ac:dyDescent="0.25">
      <c r="K17936" s="180">
        <f t="shared" si="566"/>
        <v>0</v>
      </c>
      <c r="M17936" s="96">
        <f t="shared" si="565"/>
        <v>1</v>
      </c>
      <c r="N17936" s="273"/>
    </row>
    <row r="17937" spans="11:14" x14ac:dyDescent="0.25">
      <c r="K17937" s="180">
        <f t="shared" si="566"/>
        <v>0</v>
      </c>
      <c r="M17937" s="96">
        <f t="shared" ref="M17937:M18000" si="567">UltimoDia(D17937)</f>
        <v>1</v>
      </c>
      <c r="N17937" s="273"/>
    </row>
    <row r="17938" spans="11:14" x14ac:dyDescent="0.25">
      <c r="K17938" s="180">
        <f t="shared" si="566"/>
        <v>0</v>
      </c>
      <c r="M17938" s="96">
        <f t="shared" si="567"/>
        <v>1</v>
      </c>
      <c r="N17938" s="273"/>
    </row>
    <row r="17939" spans="11:14" x14ac:dyDescent="0.25">
      <c r="K17939" s="180">
        <f t="shared" si="566"/>
        <v>0</v>
      </c>
      <c r="M17939" s="96">
        <f t="shared" si="567"/>
        <v>1</v>
      </c>
      <c r="N17939" s="273"/>
    </row>
    <row r="17940" spans="11:14" x14ac:dyDescent="0.25">
      <c r="K17940" s="180">
        <f t="shared" si="566"/>
        <v>0</v>
      </c>
      <c r="M17940" s="96">
        <f t="shared" si="567"/>
        <v>1</v>
      </c>
      <c r="N17940" s="273"/>
    </row>
    <row r="17941" spans="11:14" x14ac:dyDescent="0.25">
      <c r="K17941" s="180">
        <f t="shared" si="566"/>
        <v>0</v>
      </c>
      <c r="M17941" s="96">
        <f t="shared" si="567"/>
        <v>1</v>
      </c>
      <c r="N17941" s="273"/>
    </row>
    <row r="17942" spans="11:14" x14ac:dyDescent="0.25">
      <c r="K17942" s="180">
        <f t="shared" si="566"/>
        <v>0</v>
      </c>
      <c r="M17942" s="96">
        <f t="shared" si="567"/>
        <v>1</v>
      </c>
      <c r="N17942" s="273"/>
    </row>
    <row r="17943" spans="11:14" x14ac:dyDescent="0.25">
      <c r="K17943" s="180">
        <f t="shared" si="566"/>
        <v>0</v>
      </c>
      <c r="M17943" s="96">
        <f t="shared" si="567"/>
        <v>1</v>
      </c>
      <c r="N17943" s="273"/>
    </row>
    <row r="17944" spans="11:14" x14ac:dyDescent="0.25">
      <c r="K17944" s="180">
        <f t="shared" si="566"/>
        <v>0</v>
      </c>
      <c r="M17944" s="96">
        <f t="shared" si="567"/>
        <v>1</v>
      </c>
      <c r="N17944" s="273"/>
    </row>
    <row r="17945" spans="11:14" x14ac:dyDescent="0.25">
      <c r="K17945" s="180">
        <f t="shared" si="566"/>
        <v>0</v>
      </c>
      <c r="M17945" s="96">
        <f t="shared" si="567"/>
        <v>1</v>
      </c>
      <c r="N17945" s="273"/>
    </row>
    <row r="17946" spans="11:14" x14ac:dyDescent="0.25">
      <c r="K17946" s="180">
        <f t="shared" si="566"/>
        <v>0</v>
      </c>
      <c r="M17946" s="96">
        <f t="shared" si="567"/>
        <v>1</v>
      </c>
      <c r="N17946" s="273"/>
    </row>
    <row r="17947" spans="11:14" x14ac:dyDescent="0.25">
      <c r="K17947" s="180">
        <f t="shared" si="566"/>
        <v>0</v>
      </c>
      <c r="M17947" s="96">
        <f t="shared" si="567"/>
        <v>1</v>
      </c>
      <c r="N17947" s="273"/>
    </row>
    <row r="17948" spans="11:14" x14ac:dyDescent="0.25">
      <c r="K17948" s="180">
        <f t="shared" si="566"/>
        <v>0</v>
      </c>
      <c r="M17948" s="96">
        <f t="shared" si="567"/>
        <v>1</v>
      </c>
      <c r="N17948" s="273"/>
    </row>
    <row r="17949" spans="11:14" x14ac:dyDescent="0.25">
      <c r="K17949" s="180">
        <f t="shared" si="566"/>
        <v>0</v>
      </c>
      <c r="M17949" s="96">
        <f t="shared" si="567"/>
        <v>1</v>
      </c>
      <c r="N17949" s="273"/>
    </row>
    <row r="17950" spans="11:14" x14ac:dyDescent="0.25">
      <c r="K17950" s="180">
        <f t="shared" si="566"/>
        <v>0</v>
      </c>
      <c r="M17950" s="96">
        <f t="shared" si="567"/>
        <v>1</v>
      </c>
      <c r="N17950" s="273"/>
    </row>
    <row r="17951" spans="11:14" x14ac:dyDescent="0.25">
      <c r="K17951" s="180">
        <f t="shared" si="566"/>
        <v>0</v>
      </c>
      <c r="M17951" s="96">
        <f t="shared" si="567"/>
        <v>1</v>
      </c>
      <c r="N17951" s="273"/>
    </row>
    <row r="17952" spans="11:14" x14ac:dyDescent="0.25">
      <c r="K17952" s="180">
        <f t="shared" si="566"/>
        <v>0</v>
      </c>
      <c r="M17952" s="96">
        <f t="shared" si="567"/>
        <v>1</v>
      </c>
      <c r="N17952" s="273"/>
    </row>
    <row r="17953" spans="11:14" x14ac:dyDescent="0.25">
      <c r="K17953" s="180">
        <f t="shared" si="566"/>
        <v>0</v>
      </c>
      <c r="M17953" s="96">
        <f t="shared" si="567"/>
        <v>1</v>
      </c>
      <c r="N17953" s="273"/>
    </row>
    <row r="17954" spans="11:14" x14ac:dyDescent="0.25">
      <c r="K17954" s="180">
        <f t="shared" si="566"/>
        <v>0</v>
      </c>
      <c r="M17954" s="96">
        <f t="shared" si="567"/>
        <v>1</v>
      </c>
      <c r="N17954" s="273"/>
    </row>
    <row r="17955" spans="11:14" x14ac:dyDescent="0.25">
      <c r="K17955" s="180">
        <f t="shared" si="566"/>
        <v>0</v>
      </c>
      <c r="M17955" s="96">
        <f t="shared" si="567"/>
        <v>1</v>
      </c>
      <c r="N17955" s="273"/>
    </row>
    <row r="17956" spans="11:14" x14ac:dyDescent="0.25">
      <c r="K17956" s="180">
        <f t="shared" si="566"/>
        <v>0</v>
      </c>
      <c r="M17956" s="96">
        <f t="shared" si="567"/>
        <v>1</v>
      </c>
      <c r="N17956" s="273"/>
    </row>
    <row r="17957" spans="11:14" x14ac:dyDescent="0.25">
      <c r="K17957" s="180">
        <f t="shared" si="566"/>
        <v>0</v>
      </c>
      <c r="M17957" s="96">
        <f t="shared" si="567"/>
        <v>1</v>
      </c>
      <c r="N17957" s="273"/>
    </row>
    <row r="17958" spans="11:14" x14ac:dyDescent="0.25">
      <c r="K17958" s="180">
        <f t="shared" si="566"/>
        <v>0</v>
      </c>
      <c r="M17958" s="96">
        <f t="shared" si="567"/>
        <v>1</v>
      </c>
      <c r="N17958" s="273"/>
    </row>
    <row r="17959" spans="11:14" x14ac:dyDescent="0.25">
      <c r="K17959" s="180">
        <f t="shared" si="566"/>
        <v>0</v>
      </c>
      <c r="M17959" s="96">
        <f t="shared" si="567"/>
        <v>1</v>
      </c>
      <c r="N17959" s="273"/>
    </row>
    <row r="17960" spans="11:14" x14ac:dyDescent="0.25">
      <c r="K17960" s="180">
        <f t="shared" si="566"/>
        <v>0</v>
      </c>
      <c r="M17960" s="96">
        <f t="shared" si="567"/>
        <v>1</v>
      </c>
      <c r="N17960" s="273"/>
    </row>
    <row r="17961" spans="11:14" x14ac:dyDescent="0.25">
      <c r="K17961" s="180">
        <f t="shared" si="566"/>
        <v>0</v>
      </c>
      <c r="M17961" s="96">
        <f t="shared" si="567"/>
        <v>1</v>
      </c>
      <c r="N17961" s="273"/>
    </row>
    <row r="17962" spans="11:14" x14ac:dyDescent="0.25">
      <c r="K17962" s="180">
        <f t="shared" ref="K17962:K18025" si="568">IF(ctConta="",K17961+F17962,IF(I17962=ctConta,K17961+F17962,K17961))</f>
        <v>0</v>
      </c>
      <c r="M17962" s="96">
        <f t="shared" si="567"/>
        <v>1</v>
      </c>
      <c r="N17962" s="273"/>
    </row>
    <row r="17963" spans="11:14" x14ac:dyDescent="0.25">
      <c r="K17963" s="180">
        <f t="shared" si="568"/>
        <v>0</v>
      </c>
      <c r="M17963" s="96">
        <f t="shared" si="567"/>
        <v>1</v>
      </c>
      <c r="N17963" s="273"/>
    </row>
    <row r="17964" spans="11:14" x14ac:dyDescent="0.25">
      <c r="K17964" s="180">
        <f t="shared" si="568"/>
        <v>0</v>
      </c>
      <c r="M17964" s="96">
        <f t="shared" si="567"/>
        <v>1</v>
      </c>
      <c r="N17964" s="273"/>
    </row>
    <row r="17965" spans="11:14" x14ac:dyDescent="0.25">
      <c r="K17965" s="180">
        <f t="shared" si="568"/>
        <v>0</v>
      </c>
      <c r="M17965" s="96">
        <f t="shared" si="567"/>
        <v>1</v>
      </c>
      <c r="N17965" s="273"/>
    </row>
    <row r="17966" spans="11:14" x14ac:dyDescent="0.25">
      <c r="K17966" s="180">
        <f t="shared" si="568"/>
        <v>0</v>
      </c>
      <c r="M17966" s="96">
        <f t="shared" si="567"/>
        <v>1</v>
      </c>
      <c r="N17966" s="273"/>
    </row>
    <row r="17967" spans="11:14" x14ac:dyDescent="0.25">
      <c r="K17967" s="180">
        <f t="shared" si="568"/>
        <v>0</v>
      </c>
      <c r="M17967" s="96">
        <f t="shared" si="567"/>
        <v>1</v>
      </c>
      <c r="N17967" s="273"/>
    </row>
    <row r="17968" spans="11:14" x14ac:dyDescent="0.25">
      <c r="K17968" s="180">
        <f t="shared" si="568"/>
        <v>0</v>
      </c>
      <c r="M17968" s="96">
        <f t="shared" si="567"/>
        <v>1</v>
      </c>
      <c r="N17968" s="273"/>
    </row>
    <row r="17969" spans="11:14" x14ac:dyDescent="0.25">
      <c r="K17969" s="180">
        <f t="shared" si="568"/>
        <v>0</v>
      </c>
      <c r="M17969" s="96">
        <f t="shared" si="567"/>
        <v>1</v>
      </c>
      <c r="N17969" s="273"/>
    </row>
    <row r="17970" spans="11:14" x14ac:dyDescent="0.25">
      <c r="K17970" s="180">
        <f t="shared" si="568"/>
        <v>0</v>
      </c>
      <c r="M17970" s="96">
        <f t="shared" si="567"/>
        <v>1</v>
      </c>
      <c r="N17970" s="273"/>
    </row>
    <row r="17971" spans="11:14" x14ac:dyDescent="0.25">
      <c r="K17971" s="180">
        <f t="shared" si="568"/>
        <v>0</v>
      </c>
      <c r="M17971" s="96">
        <f t="shared" si="567"/>
        <v>1</v>
      </c>
      <c r="N17971" s="273"/>
    </row>
    <row r="17972" spans="11:14" x14ac:dyDescent="0.25">
      <c r="K17972" s="180">
        <f t="shared" si="568"/>
        <v>0</v>
      </c>
      <c r="M17972" s="96">
        <f t="shared" si="567"/>
        <v>1</v>
      </c>
      <c r="N17972" s="273"/>
    </row>
    <row r="17973" spans="11:14" x14ac:dyDescent="0.25">
      <c r="K17973" s="180">
        <f t="shared" si="568"/>
        <v>0</v>
      </c>
      <c r="M17973" s="96">
        <f t="shared" si="567"/>
        <v>1</v>
      </c>
      <c r="N17973" s="273"/>
    </row>
    <row r="17974" spans="11:14" x14ac:dyDescent="0.25">
      <c r="K17974" s="180">
        <f t="shared" si="568"/>
        <v>0</v>
      </c>
      <c r="M17974" s="96">
        <f t="shared" si="567"/>
        <v>1</v>
      </c>
      <c r="N17974" s="273"/>
    </row>
    <row r="17975" spans="11:14" x14ac:dyDescent="0.25">
      <c r="K17975" s="180">
        <f t="shared" si="568"/>
        <v>0</v>
      </c>
      <c r="M17975" s="96">
        <f t="shared" si="567"/>
        <v>1</v>
      </c>
      <c r="N17975" s="273"/>
    </row>
    <row r="17976" spans="11:14" x14ac:dyDescent="0.25">
      <c r="K17976" s="180">
        <f t="shared" si="568"/>
        <v>0</v>
      </c>
      <c r="M17976" s="96">
        <f t="shared" si="567"/>
        <v>1</v>
      </c>
      <c r="N17976" s="273"/>
    </row>
    <row r="17977" spans="11:14" x14ac:dyDescent="0.25">
      <c r="K17977" s="180">
        <f t="shared" si="568"/>
        <v>0</v>
      </c>
      <c r="M17977" s="96">
        <f t="shared" si="567"/>
        <v>1</v>
      </c>
      <c r="N17977" s="273"/>
    </row>
    <row r="17978" spans="11:14" x14ac:dyDescent="0.25">
      <c r="K17978" s="180">
        <f t="shared" si="568"/>
        <v>0</v>
      </c>
      <c r="M17978" s="96">
        <f t="shared" si="567"/>
        <v>1</v>
      </c>
      <c r="N17978" s="273"/>
    </row>
    <row r="17979" spans="11:14" x14ac:dyDescent="0.25">
      <c r="K17979" s="180">
        <f t="shared" si="568"/>
        <v>0</v>
      </c>
      <c r="M17979" s="96">
        <f t="shared" si="567"/>
        <v>1</v>
      </c>
      <c r="N17979" s="273"/>
    </row>
    <row r="17980" spans="11:14" x14ac:dyDescent="0.25">
      <c r="K17980" s="180">
        <f t="shared" si="568"/>
        <v>0</v>
      </c>
      <c r="M17980" s="96">
        <f t="shared" si="567"/>
        <v>1</v>
      </c>
      <c r="N17980" s="273"/>
    </row>
    <row r="17981" spans="11:14" x14ac:dyDescent="0.25">
      <c r="K17981" s="180">
        <f t="shared" si="568"/>
        <v>0</v>
      </c>
      <c r="M17981" s="96">
        <f t="shared" si="567"/>
        <v>1</v>
      </c>
      <c r="N17981" s="273"/>
    </row>
    <row r="17982" spans="11:14" x14ac:dyDescent="0.25">
      <c r="K17982" s="180">
        <f t="shared" si="568"/>
        <v>0</v>
      </c>
      <c r="M17982" s="96">
        <f t="shared" si="567"/>
        <v>1</v>
      </c>
      <c r="N17982" s="273"/>
    </row>
    <row r="17983" spans="11:14" x14ac:dyDescent="0.25">
      <c r="K17983" s="180">
        <f t="shared" si="568"/>
        <v>0</v>
      </c>
      <c r="M17983" s="96">
        <f t="shared" si="567"/>
        <v>1</v>
      </c>
      <c r="N17983" s="273"/>
    </row>
    <row r="17984" spans="11:14" x14ac:dyDescent="0.25">
      <c r="K17984" s="180">
        <f t="shared" si="568"/>
        <v>0</v>
      </c>
      <c r="M17984" s="96">
        <f t="shared" si="567"/>
        <v>1</v>
      </c>
      <c r="N17984" s="273"/>
    </row>
    <row r="17985" spans="11:14" x14ac:dyDescent="0.25">
      <c r="K17985" s="180">
        <f t="shared" si="568"/>
        <v>0</v>
      </c>
      <c r="M17985" s="96">
        <f t="shared" si="567"/>
        <v>1</v>
      </c>
      <c r="N17985" s="273"/>
    </row>
    <row r="17986" spans="11:14" x14ac:dyDescent="0.25">
      <c r="K17986" s="180">
        <f t="shared" si="568"/>
        <v>0</v>
      </c>
      <c r="M17986" s="96">
        <f t="shared" si="567"/>
        <v>1</v>
      </c>
      <c r="N17986" s="273"/>
    </row>
    <row r="17987" spans="11:14" x14ac:dyDescent="0.25">
      <c r="K17987" s="180">
        <f t="shared" si="568"/>
        <v>0</v>
      </c>
      <c r="M17987" s="96">
        <f t="shared" si="567"/>
        <v>1</v>
      </c>
      <c r="N17987" s="273"/>
    </row>
    <row r="17988" spans="11:14" x14ac:dyDescent="0.25">
      <c r="K17988" s="180">
        <f t="shared" si="568"/>
        <v>0</v>
      </c>
      <c r="M17988" s="96">
        <f t="shared" si="567"/>
        <v>1</v>
      </c>
      <c r="N17988" s="273"/>
    </row>
    <row r="17989" spans="11:14" x14ac:dyDescent="0.25">
      <c r="K17989" s="180">
        <f t="shared" si="568"/>
        <v>0</v>
      </c>
      <c r="M17989" s="96">
        <f t="shared" si="567"/>
        <v>1</v>
      </c>
      <c r="N17989" s="273"/>
    </row>
    <row r="17990" spans="11:14" x14ac:dyDescent="0.25">
      <c r="K17990" s="180">
        <f t="shared" si="568"/>
        <v>0</v>
      </c>
      <c r="M17990" s="96">
        <f t="shared" si="567"/>
        <v>1</v>
      </c>
      <c r="N17990" s="273"/>
    </row>
    <row r="17991" spans="11:14" x14ac:dyDescent="0.25">
      <c r="K17991" s="180">
        <f t="shared" si="568"/>
        <v>0</v>
      </c>
      <c r="M17991" s="96">
        <f t="shared" si="567"/>
        <v>1</v>
      </c>
      <c r="N17991" s="273"/>
    </row>
    <row r="17992" spans="11:14" x14ac:dyDescent="0.25">
      <c r="K17992" s="180">
        <f t="shared" si="568"/>
        <v>0</v>
      </c>
      <c r="M17992" s="96">
        <f t="shared" si="567"/>
        <v>1</v>
      </c>
      <c r="N17992" s="273"/>
    </row>
    <row r="17993" spans="11:14" x14ac:dyDescent="0.25">
      <c r="K17993" s="180">
        <f t="shared" si="568"/>
        <v>0</v>
      </c>
      <c r="M17993" s="96">
        <f t="shared" si="567"/>
        <v>1</v>
      </c>
      <c r="N17993" s="273"/>
    </row>
    <row r="17994" spans="11:14" x14ac:dyDescent="0.25">
      <c r="K17994" s="180">
        <f t="shared" si="568"/>
        <v>0</v>
      </c>
      <c r="M17994" s="96">
        <f t="shared" si="567"/>
        <v>1</v>
      </c>
      <c r="N17994" s="273"/>
    </row>
    <row r="17995" spans="11:14" x14ac:dyDescent="0.25">
      <c r="K17995" s="180">
        <f t="shared" si="568"/>
        <v>0</v>
      </c>
      <c r="M17995" s="96">
        <f t="shared" si="567"/>
        <v>1</v>
      </c>
      <c r="N17995" s="273"/>
    </row>
    <row r="17996" spans="11:14" x14ac:dyDescent="0.25">
      <c r="K17996" s="180">
        <f t="shared" si="568"/>
        <v>0</v>
      </c>
      <c r="M17996" s="96">
        <f t="shared" si="567"/>
        <v>1</v>
      </c>
      <c r="N17996" s="273"/>
    </row>
    <row r="17997" spans="11:14" x14ac:dyDescent="0.25">
      <c r="K17997" s="180">
        <f t="shared" si="568"/>
        <v>0</v>
      </c>
      <c r="M17997" s="96">
        <f t="shared" si="567"/>
        <v>1</v>
      </c>
      <c r="N17997" s="273"/>
    </row>
    <row r="17998" spans="11:14" x14ac:dyDescent="0.25">
      <c r="K17998" s="180">
        <f t="shared" si="568"/>
        <v>0</v>
      </c>
      <c r="M17998" s="96">
        <f t="shared" si="567"/>
        <v>1</v>
      </c>
      <c r="N17998" s="273"/>
    </row>
    <row r="17999" spans="11:14" x14ac:dyDescent="0.25">
      <c r="K17999" s="180">
        <f t="shared" si="568"/>
        <v>0</v>
      </c>
      <c r="M17999" s="96">
        <f t="shared" si="567"/>
        <v>1</v>
      </c>
      <c r="N17999" s="273"/>
    </row>
    <row r="18000" spans="11:14" x14ac:dyDescent="0.25">
      <c r="K18000" s="180">
        <f t="shared" si="568"/>
        <v>0</v>
      </c>
      <c r="M18000" s="96">
        <f t="shared" si="567"/>
        <v>1</v>
      </c>
      <c r="N18000" s="273"/>
    </row>
    <row r="18001" spans="11:14" x14ac:dyDescent="0.25">
      <c r="K18001" s="180">
        <f t="shared" si="568"/>
        <v>0</v>
      </c>
      <c r="M18001" s="96">
        <f t="shared" ref="M18001:M18064" si="569">UltimoDia(D18001)</f>
        <v>1</v>
      </c>
      <c r="N18001" s="273"/>
    </row>
    <row r="18002" spans="11:14" x14ac:dyDescent="0.25">
      <c r="K18002" s="180">
        <f t="shared" si="568"/>
        <v>0</v>
      </c>
      <c r="M18002" s="96">
        <f t="shared" si="569"/>
        <v>1</v>
      </c>
      <c r="N18002" s="273"/>
    </row>
    <row r="18003" spans="11:14" x14ac:dyDescent="0.25">
      <c r="K18003" s="180">
        <f t="shared" si="568"/>
        <v>0</v>
      </c>
      <c r="M18003" s="96">
        <f t="shared" si="569"/>
        <v>1</v>
      </c>
      <c r="N18003" s="273"/>
    </row>
    <row r="18004" spans="11:14" x14ac:dyDescent="0.25">
      <c r="K18004" s="180">
        <f t="shared" si="568"/>
        <v>0</v>
      </c>
      <c r="M18004" s="96">
        <f t="shared" si="569"/>
        <v>1</v>
      </c>
      <c r="N18004" s="273"/>
    </row>
    <row r="18005" spans="11:14" x14ac:dyDescent="0.25">
      <c r="K18005" s="180">
        <f t="shared" si="568"/>
        <v>0</v>
      </c>
      <c r="M18005" s="96">
        <f t="shared" si="569"/>
        <v>1</v>
      </c>
      <c r="N18005" s="273"/>
    </row>
    <row r="18006" spans="11:14" x14ac:dyDescent="0.25">
      <c r="K18006" s="180">
        <f t="shared" si="568"/>
        <v>0</v>
      </c>
      <c r="M18006" s="96">
        <f t="shared" si="569"/>
        <v>1</v>
      </c>
      <c r="N18006" s="273"/>
    </row>
    <row r="18007" spans="11:14" x14ac:dyDescent="0.25">
      <c r="K18007" s="180">
        <f t="shared" si="568"/>
        <v>0</v>
      </c>
      <c r="M18007" s="96">
        <f t="shared" si="569"/>
        <v>1</v>
      </c>
      <c r="N18007" s="273"/>
    </row>
    <row r="18008" spans="11:14" x14ac:dyDescent="0.25">
      <c r="K18008" s="180">
        <f t="shared" si="568"/>
        <v>0</v>
      </c>
      <c r="M18008" s="96">
        <f t="shared" si="569"/>
        <v>1</v>
      </c>
      <c r="N18008" s="273"/>
    </row>
    <row r="18009" spans="11:14" x14ac:dyDescent="0.25">
      <c r="K18009" s="180">
        <f t="shared" si="568"/>
        <v>0</v>
      </c>
      <c r="M18009" s="96">
        <f t="shared" si="569"/>
        <v>1</v>
      </c>
      <c r="N18009" s="273"/>
    </row>
    <row r="18010" spans="11:14" x14ac:dyDescent="0.25">
      <c r="K18010" s="180">
        <f t="shared" si="568"/>
        <v>0</v>
      </c>
      <c r="M18010" s="96">
        <f t="shared" si="569"/>
        <v>1</v>
      </c>
      <c r="N18010" s="273"/>
    </row>
    <row r="18011" spans="11:14" x14ac:dyDescent="0.25">
      <c r="K18011" s="180">
        <f t="shared" si="568"/>
        <v>0</v>
      </c>
      <c r="M18011" s="96">
        <f t="shared" si="569"/>
        <v>1</v>
      </c>
      <c r="N18011" s="273"/>
    </row>
    <row r="18012" spans="11:14" x14ac:dyDescent="0.25">
      <c r="K18012" s="180">
        <f t="shared" si="568"/>
        <v>0</v>
      </c>
      <c r="M18012" s="96">
        <f t="shared" si="569"/>
        <v>1</v>
      </c>
      <c r="N18012" s="273"/>
    </row>
    <row r="18013" spans="11:14" x14ac:dyDescent="0.25">
      <c r="K18013" s="180">
        <f t="shared" si="568"/>
        <v>0</v>
      </c>
      <c r="M18013" s="96">
        <f t="shared" si="569"/>
        <v>1</v>
      </c>
      <c r="N18013" s="273"/>
    </row>
    <row r="18014" spans="11:14" x14ac:dyDescent="0.25">
      <c r="K18014" s="180">
        <f t="shared" si="568"/>
        <v>0</v>
      </c>
      <c r="M18014" s="96">
        <f t="shared" si="569"/>
        <v>1</v>
      </c>
      <c r="N18014" s="273"/>
    </row>
    <row r="18015" spans="11:14" x14ac:dyDescent="0.25">
      <c r="K18015" s="180">
        <f t="shared" si="568"/>
        <v>0</v>
      </c>
      <c r="M18015" s="96">
        <f t="shared" si="569"/>
        <v>1</v>
      </c>
      <c r="N18015" s="273"/>
    </row>
    <row r="18016" spans="11:14" x14ac:dyDescent="0.25">
      <c r="K18016" s="180">
        <f t="shared" si="568"/>
        <v>0</v>
      </c>
      <c r="M18016" s="96">
        <f t="shared" si="569"/>
        <v>1</v>
      </c>
      <c r="N18016" s="273"/>
    </row>
    <row r="18017" spans="11:14" x14ac:dyDescent="0.25">
      <c r="K18017" s="180">
        <f t="shared" si="568"/>
        <v>0</v>
      </c>
      <c r="M18017" s="96">
        <f t="shared" si="569"/>
        <v>1</v>
      </c>
      <c r="N18017" s="273"/>
    </row>
    <row r="18018" spans="11:14" x14ac:dyDescent="0.25">
      <c r="K18018" s="180">
        <f t="shared" si="568"/>
        <v>0</v>
      </c>
      <c r="M18018" s="96">
        <f t="shared" si="569"/>
        <v>1</v>
      </c>
      <c r="N18018" s="273"/>
    </row>
    <row r="18019" spans="11:14" x14ac:dyDescent="0.25">
      <c r="K18019" s="180">
        <f t="shared" si="568"/>
        <v>0</v>
      </c>
      <c r="M18019" s="96">
        <f t="shared" si="569"/>
        <v>1</v>
      </c>
      <c r="N18019" s="273"/>
    </row>
    <row r="18020" spans="11:14" x14ac:dyDescent="0.25">
      <c r="K18020" s="180">
        <f t="shared" si="568"/>
        <v>0</v>
      </c>
      <c r="M18020" s="96">
        <f t="shared" si="569"/>
        <v>1</v>
      </c>
      <c r="N18020" s="273"/>
    </row>
    <row r="18021" spans="11:14" x14ac:dyDescent="0.25">
      <c r="K18021" s="180">
        <f t="shared" si="568"/>
        <v>0</v>
      </c>
      <c r="M18021" s="96">
        <f t="shared" si="569"/>
        <v>1</v>
      </c>
      <c r="N18021" s="273"/>
    </row>
    <row r="18022" spans="11:14" x14ac:dyDescent="0.25">
      <c r="K18022" s="180">
        <f t="shared" si="568"/>
        <v>0</v>
      </c>
      <c r="M18022" s="96">
        <f t="shared" si="569"/>
        <v>1</v>
      </c>
      <c r="N18022" s="273"/>
    </row>
    <row r="18023" spans="11:14" x14ac:dyDescent="0.25">
      <c r="K18023" s="180">
        <f t="shared" si="568"/>
        <v>0</v>
      </c>
      <c r="M18023" s="96">
        <f t="shared" si="569"/>
        <v>1</v>
      </c>
      <c r="N18023" s="273"/>
    </row>
    <row r="18024" spans="11:14" x14ac:dyDescent="0.25">
      <c r="K18024" s="180">
        <f t="shared" si="568"/>
        <v>0</v>
      </c>
      <c r="M18024" s="96">
        <f t="shared" si="569"/>
        <v>1</v>
      </c>
      <c r="N18024" s="273"/>
    </row>
    <row r="18025" spans="11:14" x14ac:dyDescent="0.25">
      <c r="K18025" s="180">
        <f t="shared" si="568"/>
        <v>0</v>
      </c>
      <c r="M18025" s="96">
        <f t="shared" si="569"/>
        <v>1</v>
      </c>
      <c r="N18025" s="273"/>
    </row>
    <row r="18026" spans="11:14" x14ac:dyDescent="0.25">
      <c r="K18026" s="180">
        <f t="shared" ref="K18026:K18089" si="570">IF(ctConta="",K18025+F18026,IF(I18026=ctConta,K18025+F18026,K18025))</f>
        <v>0</v>
      </c>
      <c r="M18026" s="96">
        <f t="shared" si="569"/>
        <v>1</v>
      </c>
      <c r="N18026" s="273"/>
    </row>
    <row r="18027" spans="11:14" x14ac:dyDescent="0.25">
      <c r="K18027" s="180">
        <f t="shared" si="570"/>
        <v>0</v>
      </c>
      <c r="M18027" s="96">
        <f t="shared" si="569"/>
        <v>1</v>
      </c>
      <c r="N18027" s="273"/>
    </row>
    <row r="18028" spans="11:14" x14ac:dyDescent="0.25">
      <c r="K18028" s="180">
        <f t="shared" si="570"/>
        <v>0</v>
      </c>
      <c r="M18028" s="96">
        <f t="shared" si="569"/>
        <v>1</v>
      </c>
      <c r="N18028" s="273"/>
    </row>
    <row r="18029" spans="11:14" x14ac:dyDescent="0.25">
      <c r="K18029" s="180">
        <f t="shared" si="570"/>
        <v>0</v>
      </c>
      <c r="M18029" s="96">
        <f t="shared" si="569"/>
        <v>1</v>
      </c>
      <c r="N18029" s="273"/>
    </row>
    <row r="18030" spans="11:14" x14ac:dyDescent="0.25">
      <c r="K18030" s="180">
        <f t="shared" si="570"/>
        <v>0</v>
      </c>
      <c r="M18030" s="96">
        <f t="shared" si="569"/>
        <v>1</v>
      </c>
      <c r="N18030" s="273"/>
    </row>
    <row r="18031" spans="11:14" x14ac:dyDescent="0.25">
      <c r="K18031" s="180">
        <f t="shared" si="570"/>
        <v>0</v>
      </c>
      <c r="M18031" s="96">
        <f t="shared" si="569"/>
        <v>1</v>
      </c>
      <c r="N18031" s="273"/>
    </row>
    <row r="18032" spans="11:14" x14ac:dyDescent="0.25">
      <c r="K18032" s="180">
        <f t="shared" si="570"/>
        <v>0</v>
      </c>
      <c r="M18032" s="96">
        <f t="shared" si="569"/>
        <v>1</v>
      </c>
      <c r="N18032" s="273"/>
    </row>
    <row r="18033" spans="11:14" x14ac:dyDescent="0.25">
      <c r="K18033" s="180">
        <f t="shared" si="570"/>
        <v>0</v>
      </c>
      <c r="M18033" s="96">
        <f t="shared" si="569"/>
        <v>1</v>
      </c>
      <c r="N18033" s="273"/>
    </row>
    <row r="18034" spans="11:14" x14ac:dyDescent="0.25">
      <c r="K18034" s="180">
        <f t="shared" si="570"/>
        <v>0</v>
      </c>
      <c r="M18034" s="96">
        <f t="shared" si="569"/>
        <v>1</v>
      </c>
      <c r="N18034" s="273"/>
    </row>
    <row r="18035" spans="11:14" x14ac:dyDescent="0.25">
      <c r="K18035" s="180">
        <f t="shared" si="570"/>
        <v>0</v>
      </c>
      <c r="M18035" s="96">
        <f t="shared" si="569"/>
        <v>1</v>
      </c>
      <c r="N18035" s="273"/>
    </row>
    <row r="18036" spans="11:14" x14ac:dyDescent="0.25">
      <c r="K18036" s="180">
        <f t="shared" si="570"/>
        <v>0</v>
      </c>
      <c r="M18036" s="96">
        <f t="shared" si="569"/>
        <v>1</v>
      </c>
      <c r="N18036" s="273"/>
    </row>
    <row r="18037" spans="11:14" x14ac:dyDescent="0.25">
      <c r="K18037" s="180">
        <f t="shared" si="570"/>
        <v>0</v>
      </c>
      <c r="M18037" s="96">
        <f t="shared" si="569"/>
        <v>1</v>
      </c>
      <c r="N18037" s="273"/>
    </row>
    <row r="18038" spans="11:14" x14ac:dyDescent="0.25">
      <c r="K18038" s="180">
        <f t="shared" si="570"/>
        <v>0</v>
      </c>
      <c r="M18038" s="96">
        <f t="shared" si="569"/>
        <v>1</v>
      </c>
      <c r="N18038" s="273"/>
    </row>
    <row r="18039" spans="11:14" x14ac:dyDescent="0.25">
      <c r="K18039" s="180">
        <f t="shared" si="570"/>
        <v>0</v>
      </c>
      <c r="M18039" s="96">
        <f t="shared" si="569"/>
        <v>1</v>
      </c>
      <c r="N18039" s="273"/>
    </row>
    <row r="18040" spans="11:14" x14ac:dyDescent="0.25">
      <c r="K18040" s="180">
        <f t="shared" si="570"/>
        <v>0</v>
      </c>
      <c r="M18040" s="96">
        <f t="shared" si="569"/>
        <v>1</v>
      </c>
      <c r="N18040" s="273"/>
    </row>
    <row r="18041" spans="11:14" x14ac:dyDescent="0.25">
      <c r="K18041" s="180">
        <f t="shared" si="570"/>
        <v>0</v>
      </c>
      <c r="M18041" s="96">
        <f t="shared" si="569"/>
        <v>1</v>
      </c>
      <c r="N18041" s="273"/>
    </row>
    <row r="18042" spans="11:14" x14ac:dyDescent="0.25">
      <c r="K18042" s="180">
        <f t="shared" si="570"/>
        <v>0</v>
      </c>
      <c r="M18042" s="96">
        <f t="shared" si="569"/>
        <v>1</v>
      </c>
      <c r="N18042" s="273"/>
    </row>
    <row r="18043" spans="11:14" x14ac:dyDescent="0.25">
      <c r="K18043" s="180">
        <f t="shared" si="570"/>
        <v>0</v>
      </c>
      <c r="M18043" s="96">
        <f t="shared" si="569"/>
        <v>1</v>
      </c>
      <c r="N18043" s="273"/>
    </row>
    <row r="18044" spans="11:14" x14ac:dyDescent="0.25">
      <c r="K18044" s="180">
        <f t="shared" si="570"/>
        <v>0</v>
      </c>
      <c r="M18044" s="96">
        <f t="shared" si="569"/>
        <v>1</v>
      </c>
      <c r="N18044" s="273"/>
    </row>
    <row r="18045" spans="11:14" x14ac:dyDescent="0.25">
      <c r="K18045" s="180">
        <f t="shared" si="570"/>
        <v>0</v>
      </c>
      <c r="M18045" s="96">
        <f t="shared" si="569"/>
        <v>1</v>
      </c>
      <c r="N18045" s="273"/>
    </row>
    <row r="18046" spans="11:14" x14ac:dyDescent="0.25">
      <c r="K18046" s="180">
        <f t="shared" si="570"/>
        <v>0</v>
      </c>
      <c r="M18046" s="96">
        <f t="shared" si="569"/>
        <v>1</v>
      </c>
      <c r="N18046" s="273"/>
    </row>
    <row r="18047" spans="11:14" x14ac:dyDescent="0.25">
      <c r="K18047" s="180">
        <f t="shared" si="570"/>
        <v>0</v>
      </c>
      <c r="M18047" s="96">
        <f t="shared" si="569"/>
        <v>1</v>
      </c>
      <c r="N18047" s="273"/>
    </row>
    <row r="18048" spans="11:14" x14ac:dyDescent="0.25">
      <c r="K18048" s="180">
        <f t="shared" si="570"/>
        <v>0</v>
      </c>
      <c r="M18048" s="96">
        <f t="shared" si="569"/>
        <v>1</v>
      </c>
      <c r="N18048" s="273"/>
    </row>
    <row r="18049" spans="11:14" x14ac:dyDescent="0.25">
      <c r="K18049" s="180">
        <f t="shared" si="570"/>
        <v>0</v>
      </c>
      <c r="M18049" s="96">
        <f t="shared" si="569"/>
        <v>1</v>
      </c>
      <c r="N18049" s="273"/>
    </row>
    <row r="18050" spans="11:14" x14ac:dyDescent="0.25">
      <c r="K18050" s="180">
        <f t="shared" si="570"/>
        <v>0</v>
      </c>
      <c r="M18050" s="96">
        <f t="shared" si="569"/>
        <v>1</v>
      </c>
      <c r="N18050" s="273"/>
    </row>
    <row r="18051" spans="11:14" x14ac:dyDescent="0.25">
      <c r="K18051" s="180">
        <f t="shared" si="570"/>
        <v>0</v>
      </c>
      <c r="M18051" s="96">
        <f t="shared" si="569"/>
        <v>1</v>
      </c>
      <c r="N18051" s="273"/>
    </row>
    <row r="18052" spans="11:14" x14ac:dyDescent="0.25">
      <c r="K18052" s="180">
        <f t="shared" si="570"/>
        <v>0</v>
      </c>
      <c r="M18052" s="96">
        <f t="shared" si="569"/>
        <v>1</v>
      </c>
      <c r="N18052" s="273"/>
    </row>
    <row r="18053" spans="11:14" x14ac:dyDescent="0.25">
      <c r="K18053" s="180">
        <f t="shared" si="570"/>
        <v>0</v>
      </c>
      <c r="M18053" s="96">
        <f t="shared" si="569"/>
        <v>1</v>
      </c>
      <c r="N18053" s="273"/>
    </row>
    <row r="18054" spans="11:14" x14ac:dyDescent="0.25">
      <c r="K18054" s="180">
        <f t="shared" si="570"/>
        <v>0</v>
      </c>
      <c r="M18054" s="96">
        <f t="shared" si="569"/>
        <v>1</v>
      </c>
      <c r="N18054" s="273"/>
    </row>
    <row r="18055" spans="11:14" x14ac:dyDescent="0.25">
      <c r="K18055" s="180">
        <f t="shared" si="570"/>
        <v>0</v>
      </c>
      <c r="M18055" s="96">
        <f t="shared" si="569"/>
        <v>1</v>
      </c>
      <c r="N18055" s="273"/>
    </row>
    <row r="18056" spans="11:14" x14ac:dyDescent="0.25">
      <c r="K18056" s="180">
        <f t="shared" si="570"/>
        <v>0</v>
      </c>
      <c r="M18056" s="96">
        <f t="shared" si="569"/>
        <v>1</v>
      </c>
      <c r="N18056" s="273"/>
    </row>
    <row r="18057" spans="11:14" x14ac:dyDescent="0.25">
      <c r="K18057" s="180">
        <f t="shared" si="570"/>
        <v>0</v>
      </c>
      <c r="M18057" s="96">
        <f t="shared" si="569"/>
        <v>1</v>
      </c>
      <c r="N18057" s="273"/>
    </row>
    <row r="18058" spans="11:14" x14ac:dyDescent="0.25">
      <c r="K18058" s="180">
        <f t="shared" si="570"/>
        <v>0</v>
      </c>
      <c r="M18058" s="96">
        <f t="shared" si="569"/>
        <v>1</v>
      </c>
      <c r="N18058" s="273"/>
    </row>
    <row r="18059" spans="11:14" x14ac:dyDescent="0.25">
      <c r="K18059" s="180">
        <f t="shared" si="570"/>
        <v>0</v>
      </c>
      <c r="M18059" s="96">
        <f t="shared" si="569"/>
        <v>1</v>
      </c>
      <c r="N18059" s="273"/>
    </row>
    <row r="18060" spans="11:14" x14ac:dyDescent="0.25">
      <c r="K18060" s="180">
        <f t="shared" si="570"/>
        <v>0</v>
      </c>
      <c r="M18060" s="96">
        <f t="shared" si="569"/>
        <v>1</v>
      </c>
      <c r="N18060" s="273"/>
    </row>
    <row r="18061" spans="11:14" x14ac:dyDescent="0.25">
      <c r="K18061" s="180">
        <f t="shared" si="570"/>
        <v>0</v>
      </c>
      <c r="M18061" s="96">
        <f t="shared" si="569"/>
        <v>1</v>
      </c>
      <c r="N18061" s="273"/>
    </row>
    <row r="18062" spans="11:14" x14ac:dyDescent="0.25">
      <c r="K18062" s="180">
        <f t="shared" si="570"/>
        <v>0</v>
      </c>
      <c r="M18062" s="96">
        <f t="shared" si="569"/>
        <v>1</v>
      </c>
      <c r="N18062" s="273"/>
    </row>
    <row r="18063" spans="11:14" x14ac:dyDescent="0.25">
      <c r="K18063" s="180">
        <f t="shared" si="570"/>
        <v>0</v>
      </c>
      <c r="M18063" s="96">
        <f t="shared" si="569"/>
        <v>1</v>
      </c>
      <c r="N18063" s="273"/>
    </row>
    <row r="18064" spans="11:14" x14ac:dyDescent="0.25">
      <c r="K18064" s="180">
        <f t="shared" si="570"/>
        <v>0</v>
      </c>
      <c r="M18064" s="96">
        <f t="shared" si="569"/>
        <v>1</v>
      </c>
      <c r="N18064" s="273"/>
    </row>
    <row r="18065" spans="11:14" x14ac:dyDescent="0.25">
      <c r="K18065" s="180">
        <f t="shared" si="570"/>
        <v>0</v>
      </c>
      <c r="M18065" s="96">
        <f t="shared" ref="M18065:M18128" si="571">UltimoDia(D18065)</f>
        <v>1</v>
      </c>
      <c r="N18065" s="273"/>
    </row>
    <row r="18066" spans="11:14" x14ac:dyDescent="0.25">
      <c r="K18066" s="180">
        <f t="shared" si="570"/>
        <v>0</v>
      </c>
      <c r="M18066" s="96">
        <f t="shared" si="571"/>
        <v>1</v>
      </c>
      <c r="N18066" s="273"/>
    </row>
    <row r="18067" spans="11:14" x14ac:dyDescent="0.25">
      <c r="K18067" s="180">
        <f t="shared" si="570"/>
        <v>0</v>
      </c>
      <c r="M18067" s="96">
        <f t="shared" si="571"/>
        <v>1</v>
      </c>
      <c r="N18067" s="273"/>
    </row>
    <row r="18068" spans="11:14" x14ac:dyDescent="0.25">
      <c r="K18068" s="180">
        <f t="shared" si="570"/>
        <v>0</v>
      </c>
      <c r="M18068" s="96">
        <f t="shared" si="571"/>
        <v>1</v>
      </c>
      <c r="N18068" s="273"/>
    </row>
    <row r="18069" spans="11:14" x14ac:dyDescent="0.25">
      <c r="K18069" s="180">
        <f t="shared" si="570"/>
        <v>0</v>
      </c>
      <c r="M18069" s="96">
        <f t="shared" si="571"/>
        <v>1</v>
      </c>
      <c r="N18069" s="273"/>
    </row>
    <row r="18070" spans="11:14" x14ac:dyDescent="0.25">
      <c r="K18070" s="180">
        <f t="shared" si="570"/>
        <v>0</v>
      </c>
      <c r="M18070" s="96">
        <f t="shared" si="571"/>
        <v>1</v>
      </c>
      <c r="N18070" s="273"/>
    </row>
    <row r="18071" spans="11:14" x14ac:dyDescent="0.25">
      <c r="K18071" s="180">
        <f t="shared" si="570"/>
        <v>0</v>
      </c>
      <c r="M18071" s="96">
        <f t="shared" si="571"/>
        <v>1</v>
      </c>
      <c r="N18071" s="273"/>
    </row>
    <row r="18072" spans="11:14" x14ac:dyDescent="0.25">
      <c r="K18072" s="180">
        <f t="shared" si="570"/>
        <v>0</v>
      </c>
      <c r="M18072" s="96">
        <f t="shared" si="571"/>
        <v>1</v>
      </c>
      <c r="N18072" s="273"/>
    </row>
    <row r="18073" spans="11:14" x14ac:dyDescent="0.25">
      <c r="K18073" s="180">
        <f t="shared" si="570"/>
        <v>0</v>
      </c>
      <c r="M18073" s="96">
        <f t="shared" si="571"/>
        <v>1</v>
      </c>
      <c r="N18073" s="273"/>
    </row>
    <row r="18074" spans="11:14" x14ac:dyDescent="0.25">
      <c r="K18074" s="180">
        <f t="shared" si="570"/>
        <v>0</v>
      </c>
      <c r="M18074" s="96">
        <f t="shared" si="571"/>
        <v>1</v>
      </c>
      <c r="N18074" s="273"/>
    </row>
    <row r="18075" spans="11:14" x14ac:dyDescent="0.25">
      <c r="K18075" s="180">
        <f t="shared" si="570"/>
        <v>0</v>
      </c>
      <c r="M18075" s="96">
        <f t="shared" si="571"/>
        <v>1</v>
      </c>
      <c r="N18075" s="273"/>
    </row>
    <row r="18076" spans="11:14" x14ac:dyDescent="0.25">
      <c r="K18076" s="180">
        <f t="shared" si="570"/>
        <v>0</v>
      </c>
      <c r="M18076" s="96">
        <f t="shared" si="571"/>
        <v>1</v>
      </c>
      <c r="N18076" s="273"/>
    </row>
    <row r="18077" spans="11:14" x14ac:dyDescent="0.25">
      <c r="K18077" s="180">
        <f t="shared" si="570"/>
        <v>0</v>
      </c>
      <c r="M18077" s="96">
        <f t="shared" si="571"/>
        <v>1</v>
      </c>
      <c r="N18077" s="273"/>
    </row>
    <row r="18078" spans="11:14" x14ac:dyDescent="0.25">
      <c r="K18078" s="180">
        <f t="shared" si="570"/>
        <v>0</v>
      </c>
      <c r="M18078" s="96">
        <f t="shared" si="571"/>
        <v>1</v>
      </c>
      <c r="N18078" s="273"/>
    </row>
    <row r="18079" spans="11:14" x14ac:dyDescent="0.25">
      <c r="K18079" s="180">
        <f t="shared" si="570"/>
        <v>0</v>
      </c>
      <c r="M18079" s="96">
        <f t="shared" si="571"/>
        <v>1</v>
      </c>
      <c r="N18079" s="273"/>
    </row>
    <row r="18080" spans="11:14" x14ac:dyDescent="0.25">
      <c r="K18080" s="180">
        <f t="shared" si="570"/>
        <v>0</v>
      </c>
      <c r="M18080" s="96">
        <f t="shared" si="571"/>
        <v>1</v>
      </c>
      <c r="N18080" s="273"/>
    </row>
    <row r="18081" spans="11:14" x14ac:dyDescent="0.25">
      <c r="K18081" s="180">
        <f t="shared" si="570"/>
        <v>0</v>
      </c>
      <c r="M18081" s="96">
        <f t="shared" si="571"/>
        <v>1</v>
      </c>
      <c r="N18081" s="273"/>
    </row>
    <row r="18082" spans="11:14" x14ac:dyDescent="0.25">
      <c r="K18082" s="180">
        <f t="shared" si="570"/>
        <v>0</v>
      </c>
      <c r="M18082" s="96">
        <f t="shared" si="571"/>
        <v>1</v>
      </c>
      <c r="N18082" s="273"/>
    </row>
    <row r="18083" spans="11:14" x14ac:dyDescent="0.25">
      <c r="K18083" s="180">
        <f t="shared" si="570"/>
        <v>0</v>
      </c>
      <c r="M18083" s="96">
        <f t="shared" si="571"/>
        <v>1</v>
      </c>
      <c r="N18083" s="273"/>
    </row>
    <row r="18084" spans="11:14" x14ac:dyDescent="0.25">
      <c r="K18084" s="180">
        <f t="shared" si="570"/>
        <v>0</v>
      </c>
      <c r="M18084" s="96">
        <f t="shared" si="571"/>
        <v>1</v>
      </c>
      <c r="N18084" s="273"/>
    </row>
    <row r="18085" spans="11:14" x14ac:dyDescent="0.25">
      <c r="K18085" s="180">
        <f t="shared" si="570"/>
        <v>0</v>
      </c>
      <c r="M18085" s="96">
        <f t="shared" si="571"/>
        <v>1</v>
      </c>
      <c r="N18085" s="273"/>
    </row>
    <row r="18086" spans="11:14" x14ac:dyDescent="0.25">
      <c r="K18086" s="180">
        <f t="shared" si="570"/>
        <v>0</v>
      </c>
      <c r="M18086" s="96">
        <f t="shared" si="571"/>
        <v>1</v>
      </c>
      <c r="N18086" s="273"/>
    </row>
    <row r="18087" spans="11:14" x14ac:dyDescent="0.25">
      <c r="K18087" s="180">
        <f t="shared" si="570"/>
        <v>0</v>
      </c>
      <c r="M18087" s="96">
        <f t="shared" si="571"/>
        <v>1</v>
      </c>
      <c r="N18087" s="273"/>
    </row>
    <row r="18088" spans="11:14" x14ac:dyDescent="0.25">
      <c r="K18088" s="180">
        <f t="shared" si="570"/>
        <v>0</v>
      </c>
      <c r="M18088" s="96">
        <f t="shared" si="571"/>
        <v>1</v>
      </c>
      <c r="N18088" s="273"/>
    </row>
    <row r="18089" spans="11:14" x14ac:dyDescent="0.25">
      <c r="K18089" s="180">
        <f t="shared" si="570"/>
        <v>0</v>
      </c>
      <c r="M18089" s="96">
        <f t="shared" si="571"/>
        <v>1</v>
      </c>
      <c r="N18089" s="273"/>
    </row>
    <row r="18090" spans="11:14" x14ac:dyDescent="0.25">
      <c r="K18090" s="180">
        <f t="shared" ref="K18090:K18153" si="572">IF(ctConta="",K18089+F18090,IF(I18090=ctConta,K18089+F18090,K18089))</f>
        <v>0</v>
      </c>
      <c r="M18090" s="96">
        <f t="shared" si="571"/>
        <v>1</v>
      </c>
      <c r="N18090" s="273"/>
    </row>
    <row r="18091" spans="11:14" x14ac:dyDescent="0.25">
      <c r="K18091" s="180">
        <f t="shared" si="572"/>
        <v>0</v>
      </c>
      <c r="M18091" s="96">
        <f t="shared" si="571"/>
        <v>1</v>
      </c>
      <c r="N18091" s="273"/>
    </row>
    <row r="18092" spans="11:14" x14ac:dyDescent="0.25">
      <c r="K18092" s="180">
        <f t="shared" si="572"/>
        <v>0</v>
      </c>
      <c r="M18092" s="96">
        <f t="shared" si="571"/>
        <v>1</v>
      </c>
      <c r="N18092" s="273"/>
    </row>
    <row r="18093" spans="11:14" x14ac:dyDescent="0.25">
      <c r="K18093" s="180">
        <f t="shared" si="572"/>
        <v>0</v>
      </c>
      <c r="M18093" s="96">
        <f t="shared" si="571"/>
        <v>1</v>
      </c>
      <c r="N18093" s="273"/>
    </row>
    <row r="18094" spans="11:14" x14ac:dyDescent="0.25">
      <c r="K18094" s="180">
        <f t="shared" si="572"/>
        <v>0</v>
      </c>
      <c r="M18094" s="96">
        <f t="shared" si="571"/>
        <v>1</v>
      </c>
      <c r="N18094" s="273"/>
    </row>
    <row r="18095" spans="11:14" x14ac:dyDescent="0.25">
      <c r="K18095" s="180">
        <f t="shared" si="572"/>
        <v>0</v>
      </c>
      <c r="M18095" s="96">
        <f t="shared" si="571"/>
        <v>1</v>
      </c>
      <c r="N18095" s="273"/>
    </row>
    <row r="18096" spans="11:14" x14ac:dyDescent="0.25">
      <c r="K18096" s="180">
        <f t="shared" si="572"/>
        <v>0</v>
      </c>
      <c r="M18096" s="96">
        <f t="shared" si="571"/>
        <v>1</v>
      </c>
      <c r="N18096" s="273"/>
    </row>
    <row r="18097" spans="11:14" x14ac:dyDescent="0.25">
      <c r="K18097" s="180">
        <f t="shared" si="572"/>
        <v>0</v>
      </c>
      <c r="M18097" s="96">
        <f t="shared" si="571"/>
        <v>1</v>
      </c>
      <c r="N18097" s="273"/>
    </row>
    <row r="18098" spans="11:14" x14ac:dyDescent="0.25">
      <c r="K18098" s="180">
        <f t="shared" si="572"/>
        <v>0</v>
      </c>
      <c r="M18098" s="96">
        <f t="shared" si="571"/>
        <v>1</v>
      </c>
      <c r="N18098" s="273"/>
    </row>
    <row r="18099" spans="11:14" x14ac:dyDescent="0.25">
      <c r="K18099" s="180">
        <f t="shared" si="572"/>
        <v>0</v>
      </c>
      <c r="M18099" s="96">
        <f t="shared" si="571"/>
        <v>1</v>
      </c>
      <c r="N18099" s="273"/>
    </row>
    <row r="18100" spans="11:14" x14ac:dyDescent="0.25">
      <c r="K18100" s="180">
        <f t="shared" si="572"/>
        <v>0</v>
      </c>
      <c r="M18100" s="96">
        <f t="shared" si="571"/>
        <v>1</v>
      </c>
      <c r="N18100" s="273"/>
    </row>
    <row r="18101" spans="11:14" x14ac:dyDescent="0.25">
      <c r="K18101" s="180">
        <f t="shared" si="572"/>
        <v>0</v>
      </c>
      <c r="M18101" s="96">
        <f t="shared" si="571"/>
        <v>1</v>
      </c>
      <c r="N18101" s="273"/>
    </row>
    <row r="18102" spans="11:14" x14ac:dyDescent="0.25">
      <c r="K18102" s="180">
        <f t="shared" si="572"/>
        <v>0</v>
      </c>
      <c r="M18102" s="96">
        <f t="shared" si="571"/>
        <v>1</v>
      </c>
      <c r="N18102" s="273"/>
    </row>
    <row r="18103" spans="11:14" x14ac:dyDescent="0.25">
      <c r="K18103" s="180">
        <f t="shared" si="572"/>
        <v>0</v>
      </c>
      <c r="M18103" s="96">
        <f t="shared" si="571"/>
        <v>1</v>
      </c>
      <c r="N18103" s="273"/>
    </row>
    <row r="18104" spans="11:14" x14ac:dyDescent="0.25">
      <c r="K18104" s="180">
        <f t="shared" si="572"/>
        <v>0</v>
      </c>
      <c r="M18104" s="96">
        <f t="shared" si="571"/>
        <v>1</v>
      </c>
      <c r="N18104" s="273"/>
    </row>
    <row r="18105" spans="11:14" x14ac:dyDescent="0.25">
      <c r="K18105" s="180">
        <f t="shared" si="572"/>
        <v>0</v>
      </c>
      <c r="M18105" s="96">
        <f t="shared" si="571"/>
        <v>1</v>
      </c>
      <c r="N18105" s="273"/>
    </row>
    <row r="18106" spans="11:14" x14ac:dyDescent="0.25">
      <c r="K18106" s="180">
        <f t="shared" si="572"/>
        <v>0</v>
      </c>
      <c r="M18106" s="96">
        <f t="shared" si="571"/>
        <v>1</v>
      </c>
      <c r="N18106" s="273"/>
    </row>
    <row r="18107" spans="11:14" x14ac:dyDescent="0.25">
      <c r="K18107" s="180">
        <f t="shared" si="572"/>
        <v>0</v>
      </c>
      <c r="M18107" s="96">
        <f t="shared" si="571"/>
        <v>1</v>
      </c>
      <c r="N18107" s="273"/>
    </row>
    <row r="18108" spans="11:14" x14ac:dyDescent="0.25">
      <c r="K18108" s="180">
        <f t="shared" si="572"/>
        <v>0</v>
      </c>
      <c r="M18108" s="96">
        <f t="shared" si="571"/>
        <v>1</v>
      </c>
      <c r="N18108" s="273"/>
    </row>
    <row r="18109" spans="11:14" x14ac:dyDescent="0.25">
      <c r="K18109" s="180">
        <f t="shared" si="572"/>
        <v>0</v>
      </c>
      <c r="M18109" s="96">
        <f t="shared" si="571"/>
        <v>1</v>
      </c>
      <c r="N18109" s="273"/>
    </row>
    <row r="18110" spans="11:14" x14ac:dyDescent="0.25">
      <c r="K18110" s="180">
        <f t="shared" si="572"/>
        <v>0</v>
      </c>
      <c r="M18110" s="96">
        <f t="shared" si="571"/>
        <v>1</v>
      </c>
      <c r="N18110" s="273"/>
    </row>
    <row r="18111" spans="11:14" x14ac:dyDescent="0.25">
      <c r="K18111" s="180">
        <f t="shared" si="572"/>
        <v>0</v>
      </c>
      <c r="M18111" s="96">
        <f t="shared" si="571"/>
        <v>1</v>
      </c>
      <c r="N18111" s="273"/>
    </row>
    <row r="18112" spans="11:14" x14ac:dyDescent="0.25">
      <c r="K18112" s="180">
        <f t="shared" si="572"/>
        <v>0</v>
      </c>
      <c r="M18112" s="96">
        <f t="shared" si="571"/>
        <v>1</v>
      </c>
      <c r="N18112" s="273"/>
    </row>
    <row r="18113" spans="11:14" x14ac:dyDescent="0.25">
      <c r="K18113" s="180">
        <f t="shared" si="572"/>
        <v>0</v>
      </c>
      <c r="M18113" s="96">
        <f t="shared" si="571"/>
        <v>1</v>
      </c>
      <c r="N18113" s="273"/>
    </row>
    <row r="18114" spans="11:14" x14ac:dyDescent="0.25">
      <c r="K18114" s="180">
        <f t="shared" si="572"/>
        <v>0</v>
      </c>
      <c r="M18114" s="96">
        <f t="shared" si="571"/>
        <v>1</v>
      </c>
      <c r="N18114" s="273"/>
    </row>
    <row r="18115" spans="11:14" x14ac:dyDescent="0.25">
      <c r="K18115" s="180">
        <f t="shared" si="572"/>
        <v>0</v>
      </c>
      <c r="M18115" s="96">
        <f t="shared" si="571"/>
        <v>1</v>
      </c>
      <c r="N18115" s="273"/>
    </row>
    <row r="18116" spans="11:14" x14ac:dyDescent="0.25">
      <c r="K18116" s="180">
        <f t="shared" si="572"/>
        <v>0</v>
      </c>
      <c r="M18116" s="96">
        <f t="shared" si="571"/>
        <v>1</v>
      </c>
      <c r="N18116" s="273"/>
    </row>
    <row r="18117" spans="11:14" x14ac:dyDescent="0.25">
      <c r="K18117" s="180">
        <f t="shared" si="572"/>
        <v>0</v>
      </c>
      <c r="M18117" s="96">
        <f t="shared" si="571"/>
        <v>1</v>
      </c>
      <c r="N18117" s="273"/>
    </row>
    <row r="18118" spans="11:14" x14ac:dyDescent="0.25">
      <c r="K18118" s="180">
        <f t="shared" si="572"/>
        <v>0</v>
      </c>
      <c r="M18118" s="96">
        <f t="shared" si="571"/>
        <v>1</v>
      </c>
      <c r="N18118" s="273"/>
    </row>
    <row r="18119" spans="11:14" x14ac:dyDescent="0.25">
      <c r="K18119" s="180">
        <f t="shared" si="572"/>
        <v>0</v>
      </c>
      <c r="M18119" s="96">
        <f t="shared" si="571"/>
        <v>1</v>
      </c>
      <c r="N18119" s="273"/>
    </row>
    <row r="18120" spans="11:14" x14ac:dyDescent="0.25">
      <c r="K18120" s="180">
        <f t="shared" si="572"/>
        <v>0</v>
      </c>
      <c r="M18120" s="96">
        <f t="shared" si="571"/>
        <v>1</v>
      </c>
      <c r="N18120" s="273"/>
    </row>
    <row r="18121" spans="11:14" x14ac:dyDescent="0.25">
      <c r="K18121" s="180">
        <f t="shared" si="572"/>
        <v>0</v>
      </c>
      <c r="M18121" s="96">
        <f t="shared" si="571"/>
        <v>1</v>
      </c>
      <c r="N18121" s="273"/>
    </row>
    <row r="18122" spans="11:14" x14ac:dyDescent="0.25">
      <c r="K18122" s="180">
        <f t="shared" si="572"/>
        <v>0</v>
      </c>
      <c r="M18122" s="96">
        <f t="shared" si="571"/>
        <v>1</v>
      </c>
      <c r="N18122" s="273"/>
    </row>
    <row r="18123" spans="11:14" x14ac:dyDescent="0.25">
      <c r="K18123" s="180">
        <f t="shared" si="572"/>
        <v>0</v>
      </c>
      <c r="M18123" s="96">
        <f t="shared" si="571"/>
        <v>1</v>
      </c>
      <c r="N18123" s="273"/>
    </row>
    <row r="18124" spans="11:14" x14ac:dyDescent="0.25">
      <c r="K18124" s="180">
        <f t="shared" si="572"/>
        <v>0</v>
      </c>
      <c r="M18124" s="96">
        <f t="shared" si="571"/>
        <v>1</v>
      </c>
      <c r="N18124" s="273"/>
    </row>
    <row r="18125" spans="11:14" x14ac:dyDescent="0.25">
      <c r="K18125" s="180">
        <f t="shared" si="572"/>
        <v>0</v>
      </c>
      <c r="M18125" s="96">
        <f t="shared" si="571"/>
        <v>1</v>
      </c>
      <c r="N18125" s="273"/>
    </row>
    <row r="18126" spans="11:14" x14ac:dyDescent="0.25">
      <c r="K18126" s="180">
        <f t="shared" si="572"/>
        <v>0</v>
      </c>
      <c r="M18126" s="96">
        <f t="shared" si="571"/>
        <v>1</v>
      </c>
      <c r="N18126" s="273"/>
    </row>
    <row r="18127" spans="11:14" x14ac:dyDescent="0.25">
      <c r="K18127" s="180">
        <f t="shared" si="572"/>
        <v>0</v>
      </c>
      <c r="M18127" s="96">
        <f t="shared" si="571"/>
        <v>1</v>
      </c>
      <c r="N18127" s="273"/>
    </row>
    <row r="18128" spans="11:14" x14ac:dyDescent="0.25">
      <c r="K18128" s="180">
        <f t="shared" si="572"/>
        <v>0</v>
      </c>
      <c r="M18128" s="96">
        <f t="shared" si="571"/>
        <v>1</v>
      </c>
      <c r="N18128" s="273"/>
    </row>
    <row r="18129" spans="11:14" x14ac:dyDescent="0.25">
      <c r="K18129" s="180">
        <f t="shared" si="572"/>
        <v>0</v>
      </c>
      <c r="M18129" s="96">
        <f t="shared" ref="M18129:M18192" si="573">UltimoDia(D18129)</f>
        <v>1</v>
      </c>
      <c r="N18129" s="273"/>
    </row>
    <row r="18130" spans="11:14" x14ac:dyDescent="0.25">
      <c r="K18130" s="180">
        <f t="shared" si="572"/>
        <v>0</v>
      </c>
      <c r="M18130" s="96">
        <f t="shared" si="573"/>
        <v>1</v>
      </c>
      <c r="N18130" s="273"/>
    </row>
    <row r="18131" spans="11:14" x14ac:dyDescent="0.25">
      <c r="K18131" s="180">
        <f t="shared" si="572"/>
        <v>0</v>
      </c>
      <c r="M18131" s="96">
        <f t="shared" si="573"/>
        <v>1</v>
      </c>
      <c r="N18131" s="273"/>
    </row>
    <row r="18132" spans="11:14" x14ac:dyDescent="0.25">
      <c r="K18132" s="180">
        <f t="shared" si="572"/>
        <v>0</v>
      </c>
      <c r="M18132" s="96">
        <f t="shared" si="573"/>
        <v>1</v>
      </c>
      <c r="N18132" s="273"/>
    </row>
    <row r="18133" spans="11:14" x14ac:dyDescent="0.25">
      <c r="K18133" s="180">
        <f t="shared" si="572"/>
        <v>0</v>
      </c>
      <c r="M18133" s="96">
        <f t="shared" si="573"/>
        <v>1</v>
      </c>
      <c r="N18133" s="273"/>
    </row>
    <row r="18134" spans="11:14" x14ac:dyDescent="0.25">
      <c r="K18134" s="180">
        <f t="shared" si="572"/>
        <v>0</v>
      </c>
      <c r="M18134" s="96">
        <f t="shared" si="573"/>
        <v>1</v>
      </c>
      <c r="N18134" s="273"/>
    </row>
    <row r="18135" spans="11:14" x14ac:dyDescent="0.25">
      <c r="K18135" s="180">
        <f t="shared" si="572"/>
        <v>0</v>
      </c>
      <c r="M18135" s="96">
        <f t="shared" si="573"/>
        <v>1</v>
      </c>
      <c r="N18135" s="273"/>
    </row>
    <row r="18136" spans="11:14" x14ac:dyDescent="0.25">
      <c r="K18136" s="180">
        <f t="shared" si="572"/>
        <v>0</v>
      </c>
      <c r="M18136" s="96">
        <f t="shared" si="573"/>
        <v>1</v>
      </c>
      <c r="N18136" s="273"/>
    </row>
    <row r="18137" spans="11:14" x14ac:dyDescent="0.25">
      <c r="K18137" s="180">
        <f t="shared" si="572"/>
        <v>0</v>
      </c>
      <c r="M18137" s="96">
        <f t="shared" si="573"/>
        <v>1</v>
      </c>
      <c r="N18137" s="273"/>
    </row>
    <row r="18138" spans="11:14" x14ac:dyDescent="0.25">
      <c r="K18138" s="180">
        <f t="shared" si="572"/>
        <v>0</v>
      </c>
      <c r="M18138" s="96">
        <f t="shared" si="573"/>
        <v>1</v>
      </c>
      <c r="N18138" s="273"/>
    </row>
    <row r="18139" spans="11:14" x14ac:dyDescent="0.25">
      <c r="K18139" s="180">
        <f t="shared" si="572"/>
        <v>0</v>
      </c>
      <c r="M18139" s="96">
        <f t="shared" si="573"/>
        <v>1</v>
      </c>
      <c r="N18139" s="273"/>
    </row>
    <row r="18140" spans="11:14" x14ac:dyDescent="0.25">
      <c r="K18140" s="180">
        <f t="shared" si="572"/>
        <v>0</v>
      </c>
      <c r="M18140" s="96">
        <f t="shared" si="573"/>
        <v>1</v>
      </c>
      <c r="N18140" s="273"/>
    </row>
    <row r="18141" spans="11:14" x14ac:dyDescent="0.25">
      <c r="K18141" s="180">
        <f t="shared" si="572"/>
        <v>0</v>
      </c>
      <c r="M18141" s="96">
        <f t="shared" si="573"/>
        <v>1</v>
      </c>
      <c r="N18141" s="273"/>
    </row>
    <row r="18142" spans="11:14" x14ac:dyDescent="0.25">
      <c r="K18142" s="180">
        <f t="shared" si="572"/>
        <v>0</v>
      </c>
      <c r="M18142" s="96">
        <f t="shared" si="573"/>
        <v>1</v>
      </c>
      <c r="N18142" s="273"/>
    </row>
    <row r="18143" spans="11:14" x14ac:dyDescent="0.25">
      <c r="K18143" s="180">
        <f t="shared" si="572"/>
        <v>0</v>
      </c>
      <c r="M18143" s="96">
        <f t="shared" si="573"/>
        <v>1</v>
      </c>
      <c r="N18143" s="273"/>
    </row>
    <row r="18144" spans="11:14" x14ac:dyDescent="0.25">
      <c r="K18144" s="180">
        <f t="shared" si="572"/>
        <v>0</v>
      </c>
      <c r="M18144" s="96">
        <f t="shared" si="573"/>
        <v>1</v>
      </c>
      <c r="N18144" s="273"/>
    </row>
    <row r="18145" spans="11:14" x14ac:dyDescent="0.25">
      <c r="K18145" s="180">
        <f t="shared" si="572"/>
        <v>0</v>
      </c>
      <c r="M18145" s="96">
        <f t="shared" si="573"/>
        <v>1</v>
      </c>
      <c r="N18145" s="273"/>
    </row>
    <row r="18146" spans="11:14" x14ac:dyDescent="0.25">
      <c r="K18146" s="180">
        <f t="shared" si="572"/>
        <v>0</v>
      </c>
      <c r="M18146" s="96">
        <f t="shared" si="573"/>
        <v>1</v>
      </c>
      <c r="N18146" s="273"/>
    </row>
    <row r="18147" spans="11:14" x14ac:dyDescent="0.25">
      <c r="K18147" s="180">
        <f t="shared" si="572"/>
        <v>0</v>
      </c>
      <c r="M18147" s="96">
        <f t="shared" si="573"/>
        <v>1</v>
      </c>
      <c r="N18147" s="273"/>
    </row>
    <row r="18148" spans="11:14" x14ac:dyDescent="0.25">
      <c r="K18148" s="180">
        <f t="shared" si="572"/>
        <v>0</v>
      </c>
      <c r="M18148" s="96">
        <f t="shared" si="573"/>
        <v>1</v>
      </c>
      <c r="N18148" s="273"/>
    </row>
    <row r="18149" spans="11:14" x14ac:dyDescent="0.25">
      <c r="K18149" s="180">
        <f t="shared" si="572"/>
        <v>0</v>
      </c>
      <c r="M18149" s="96">
        <f t="shared" si="573"/>
        <v>1</v>
      </c>
      <c r="N18149" s="273"/>
    </row>
    <row r="18150" spans="11:14" x14ac:dyDescent="0.25">
      <c r="K18150" s="180">
        <f t="shared" si="572"/>
        <v>0</v>
      </c>
      <c r="M18150" s="96">
        <f t="shared" si="573"/>
        <v>1</v>
      </c>
      <c r="N18150" s="273"/>
    </row>
    <row r="18151" spans="11:14" x14ac:dyDescent="0.25">
      <c r="K18151" s="180">
        <f t="shared" si="572"/>
        <v>0</v>
      </c>
      <c r="M18151" s="96">
        <f t="shared" si="573"/>
        <v>1</v>
      </c>
      <c r="N18151" s="273"/>
    </row>
    <row r="18152" spans="11:14" x14ac:dyDescent="0.25">
      <c r="K18152" s="180">
        <f t="shared" si="572"/>
        <v>0</v>
      </c>
      <c r="M18152" s="96">
        <f t="shared" si="573"/>
        <v>1</v>
      </c>
      <c r="N18152" s="273"/>
    </row>
    <row r="18153" spans="11:14" x14ac:dyDescent="0.25">
      <c r="K18153" s="180">
        <f t="shared" si="572"/>
        <v>0</v>
      </c>
      <c r="M18153" s="96">
        <f t="shared" si="573"/>
        <v>1</v>
      </c>
      <c r="N18153" s="273"/>
    </row>
    <row r="18154" spans="11:14" x14ac:dyDescent="0.25">
      <c r="K18154" s="180">
        <f t="shared" ref="K18154:K18217" si="574">IF(ctConta="",K18153+F18154,IF(I18154=ctConta,K18153+F18154,K18153))</f>
        <v>0</v>
      </c>
      <c r="M18154" s="96">
        <f t="shared" si="573"/>
        <v>1</v>
      </c>
      <c r="N18154" s="273"/>
    </row>
    <row r="18155" spans="11:14" x14ac:dyDescent="0.25">
      <c r="K18155" s="180">
        <f t="shared" si="574"/>
        <v>0</v>
      </c>
      <c r="M18155" s="96">
        <f t="shared" si="573"/>
        <v>1</v>
      </c>
      <c r="N18155" s="273"/>
    </row>
    <row r="18156" spans="11:14" x14ac:dyDescent="0.25">
      <c r="K18156" s="180">
        <f t="shared" si="574"/>
        <v>0</v>
      </c>
      <c r="M18156" s="96">
        <f t="shared" si="573"/>
        <v>1</v>
      </c>
      <c r="N18156" s="273"/>
    </row>
    <row r="18157" spans="11:14" x14ac:dyDescent="0.25">
      <c r="K18157" s="180">
        <f t="shared" si="574"/>
        <v>0</v>
      </c>
      <c r="M18157" s="96">
        <f t="shared" si="573"/>
        <v>1</v>
      </c>
      <c r="N18157" s="273"/>
    </row>
    <row r="18158" spans="11:14" x14ac:dyDescent="0.25">
      <c r="K18158" s="180">
        <f t="shared" si="574"/>
        <v>0</v>
      </c>
      <c r="M18158" s="96">
        <f t="shared" si="573"/>
        <v>1</v>
      </c>
      <c r="N18158" s="273"/>
    </row>
    <row r="18159" spans="11:14" x14ac:dyDescent="0.25">
      <c r="K18159" s="180">
        <f t="shared" si="574"/>
        <v>0</v>
      </c>
      <c r="M18159" s="96">
        <f t="shared" si="573"/>
        <v>1</v>
      </c>
      <c r="N18159" s="273"/>
    </row>
    <row r="18160" spans="11:14" x14ac:dyDescent="0.25">
      <c r="K18160" s="180">
        <f t="shared" si="574"/>
        <v>0</v>
      </c>
      <c r="M18160" s="96">
        <f t="shared" si="573"/>
        <v>1</v>
      </c>
      <c r="N18160" s="273"/>
    </row>
    <row r="18161" spans="11:14" x14ac:dyDescent="0.25">
      <c r="K18161" s="180">
        <f t="shared" si="574"/>
        <v>0</v>
      </c>
      <c r="M18161" s="96">
        <f t="shared" si="573"/>
        <v>1</v>
      </c>
      <c r="N18161" s="273"/>
    </row>
    <row r="18162" spans="11:14" x14ac:dyDescent="0.25">
      <c r="K18162" s="180">
        <f t="shared" si="574"/>
        <v>0</v>
      </c>
      <c r="M18162" s="96">
        <f t="shared" si="573"/>
        <v>1</v>
      </c>
      <c r="N18162" s="273"/>
    </row>
    <row r="18163" spans="11:14" x14ac:dyDescent="0.25">
      <c r="K18163" s="180">
        <f t="shared" si="574"/>
        <v>0</v>
      </c>
      <c r="M18163" s="96">
        <f t="shared" si="573"/>
        <v>1</v>
      </c>
      <c r="N18163" s="273"/>
    </row>
    <row r="18164" spans="11:14" x14ac:dyDescent="0.25">
      <c r="K18164" s="180">
        <f t="shared" si="574"/>
        <v>0</v>
      </c>
      <c r="M18164" s="96">
        <f t="shared" si="573"/>
        <v>1</v>
      </c>
      <c r="N18164" s="273"/>
    </row>
    <row r="18165" spans="11:14" x14ac:dyDescent="0.25">
      <c r="K18165" s="180">
        <f t="shared" si="574"/>
        <v>0</v>
      </c>
      <c r="M18165" s="96">
        <f t="shared" si="573"/>
        <v>1</v>
      </c>
      <c r="N18165" s="273"/>
    </row>
    <row r="18166" spans="11:14" x14ac:dyDescent="0.25">
      <c r="K18166" s="180">
        <f t="shared" si="574"/>
        <v>0</v>
      </c>
      <c r="M18166" s="96">
        <f t="shared" si="573"/>
        <v>1</v>
      </c>
      <c r="N18166" s="273"/>
    </row>
    <row r="18167" spans="11:14" x14ac:dyDescent="0.25">
      <c r="K18167" s="180">
        <f t="shared" si="574"/>
        <v>0</v>
      </c>
      <c r="M18167" s="96">
        <f t="shared" si="573"/>
        <v>1</v>
      </c>
      <c r="N18167" s="273"/>
    </row>
    <row r="18168" spans="11:14" x14ac:dyDescent="0.25">
      <c r="K18168" s="180">
        <f t="shared" si="574"/>
        <v>0</v>
      </c>
      <c r="M18168" s="96">
        <f t="shared" si="573"/>
        <v>1</v>
      </c>
      <c r="N18168" s="273"/>
    </row>
    <row r="18169" spans="11:14" x14ac:dyDescent="0.25">
      <c r="K18169" s="180">
        <f t="shared" si="574"/>
        <v>0</v>
      </c>
      <c r="M18169" s="96">
        <f t="shared" si="573"/>
        <v>1</v>
      </c>
      <c r="N18169" s="273"/>
    </row>
    <row r="18170" spans="11:14" x14ac:dyDescent="0.25">
      <c r="K18170" s="180">
        <f t="shared" si="574"/>
        <v>0</v>
      </c>
      <c r="M18170" s="96">
        <f t="shared" si="573"/>
        <v>1</v>
      </c>
      <c r="N18170" s="273"/>
    </row>
    <row r="18171" spans="11:14" x14ac:dyDescent="0.25">
      <c r="K18171" s="180">
        <f t="shared" si="574"/>
        <v>0</v>
      </c>
      <c r="M18171" s="96">
        <f t="shared" si="573"/>
        <v>1</v>
      </c>
      <c r="N18171" s="273"/>
    </row>
    <row r="18172" spans="11:14" x14ac:dyDescent="0.25">
      <c r="K18172" s="180">
        <f t="shared" si="574"/>
        <v>0</v>
      </c>
      <c r="M18172" s="96">
        <f t="shared" si="573"/>
        <v>1</v>
      </c>
      <c r="N18172" s="273"/>
    </row>
    <row r="18173" spans="11:14" x14ac:dyDescent="0.25">
      <c r="K18173" s="180">
        <f t="shared" si="574"/>
        <v>0</v>
      </c>
      <c r="M18173" s="96">
        <f t="shared" si="573"/>
        <v>1</v>
      </c>
      <c r="N18173" s="273"/>
    </row>
    <row r="18174" spans="11:14" x14ac:dyDescent="0.25">
      <c r="K18174" s="180">
        <f t="shared" si="574"/>
        <v>0</v>
      </c>
      <c r="M18174" s="96">
        <f t="shared" si="573"/>
        <v>1</v>
      </c>
      <c r="N18174" s="273"/>
    </row>
    <row r="18175" spans="11:14" x14ac:dyDescent="0.25">
      <c r="K18175" s="180">
        <f t="shared" si="574"/>
        <v>0</v>
      </c>
      <c r="M18175" s="96">
        <f t="shared" si="573"/>
        <v>1</v>
      </c>
      <c r="N18175" s="273"/>
    </row>
    <row r="18176" spans="11:14" x14ac:dyDescent="0.25">
      <c r="K18176" s="180">
        <f t="shared" si="574"/>
        <v>0</v>
      </c>
      <c r="M18176" s="96">
        <f t="shared" si="573"/>
        <v>1</v>
      </c>
      <c r="N18176" s="273"/>
    </row>
    <row r="18177" spans="11:14" x14ac:dyDescent="0.25">
      <c r="K18177" s="180">
        <f t="shared" si="574"/>
        <v>0</v>
      </c>
      <c r="M18177" s="96">
        <f t="shared" si="573"/>
        <v>1</v>
      </c>
      <c r="N18177" s="273"/>
    </row>
    <row r="18178" spans="11:14" x14ac:dyDescent="0.25">
      <c r="K18178" s="180">
        <f t="shared" si="574"/>
        <v>0</v>
      </c>
      <c r="M18178" s="96">
        <f t="shared" si="573"/>
        <v>1</v>
      </c>
      <c r="N18178" s="273"/>
    </row>
    <row r="18179" spans="11:14" x14ac:dyDescent="0.25">
      <c r="K18179" s="180">
        <f t="shared" si="574"/>
        <v>0</v>
      </c>
      <c r="M18179" s="96">
        <f t="shared" si="573"/>
        <v>1</v>
      </c>
      <c r="N18179" s="273"/>
    </row>
    <row r="18180" spans="11:14" x14ac:dyDescent="0.25">
      <c r="K18180" s="180">
        <f t="shared" si="574"/>
        <v>0</v>
      </c>
      <c r="M18180" s="96">
        <f t="shared" si="573"/>
        <v>1</v>
      </c>
      <c r="N18180" s="273"/>
    </row>
    <row r="18181" spans="11:14" x14ac:dyDescent="0.25">
      <c r="K18181" s="180">
        <f t="shared" si="574"/>
        <v>0</v>
      </c>
      <c r="M18181" s="96">
        <f t="shared" si="573"/>
        <v>1</v>
      </c>
      <c r="N18181" s="273"/>
    </row>
    <row r="18182" spans="11:14" x14ac:dyDescent="0.25">
      <c r="K18182" s="180">
        <f t="shared" si="574"/>
        <v>0</v>
      </c>
      <c r="M18182" s="96">
        <f t="shared" si="573"/>
        <v>1</v>
      </c>
      <c r="N18182" s="273"/>
    </row>
    <row r="18183" spans="11:14" x14ac:dyDescent="0.25">
      <c r="K18183" s="180">
        <f t="shared" si="574"/>
        <v>0</v>
      </c>
      <c r="M18183" s="96">
        <f t="shared" si="573"/>
        <v>1</v>
      </c>
      <c r="N18183" s="273"/>
    </row>
    <row r="18184" spans="11:14" x14ac:dyDescent="0.25">
      <c r="K18184" s="180">
        <f t="shared" si="574"/>
        <v>0</v>
      </c>
      <c r="M18184" s="96">
        <f t="shared" si="573"/>
        <v>1</v>
      </c>
      <c r="N18184" s="273"/>
    </row>
    <row r="18185" spans="11:14" x14ac:dyDescent="0.25">
      <c r="K18185" s="180">
        <f t="shared" si="574"/>
        <v>0</v>
      </c>
      <c r="M18185" s="96">
        <f t="shared" si="573"/>
        <v>1</v>
      </c>
      <c r="N18185" s="273"/>
    </row>
    <row r="18186" spans="11:14" x14ac:dyDescent="0.25">
      <c r="K18186" s="180">
        <f t="shared" si="574"/>
        <v>0</v>
      </c>
      <c r="M18186" s="96">
        <f t="shared" si="573"/>
        <v>1</v>
      </c>
      <c r="N18186" s="273"/>
    </row>
    <row r="18187" spans="11:14" x14ac:dyDescent="0.25">
      <c r="K18187" s="180">
        <f t="shared" si="574"/>
        <v>0</v>
      </c>
      <c r="M18187" s="96">
        <f t="shared" si="573"/>
        <v>1</v>
      </c>
      <c r="N18187" s="273"/>
    </row>
    <row r="18188" spans="11:14" x14ac:dyDescent="0.25">
      <c r="K18188" s="180">
        <f t="shared" si="574"/>
        <v>0</v>
      </c>
      <c r="M18188" s="96">
        <f t="shared" si="573"/>
        <v>1</v>
      </c>
      <c r="N18188" s="273"/>
    </row>
    <row r="18189" spans="11:14" x14ac:dyDescent="0.25">
      <c r="K18189" s="180">
        <f t="shared" si="574"/>
        <v>0</v>
      </c>
      <c r="M18189" s="96">
        <f t="shared" si="573"/>
        <v>1</v>
      </c>
      <c r="N18189" s="273"/>
    </row>
    <row r="18190" spans="11:14" x14ac:dyDescent="0.25">
      <c r="K18190" s="180">
        <f t="shared" si="574"/>
        <v>0</v>
      </c>
      <c r="M18190" s="96">
        <f t="shared" si="573"/>
        <v>1</v>
      </c>
      <c r="N18190" s="273"/>
    </row>
    <row r="18191" spans="11:14" x14ac:dyDescent="0.25">
      <c r="K18191" s="180">
        <f t="shared" si="574"/>
        <v>0</v>
      </c>
      <c r="M18191" s="96">
        <f t="shared" si="573"/>
        <v>1</v>
      </c>
      <c r="N18191" s="273"/>
    </row>
    <row r="18192" spans="11:14" x14ac:dyDescent="0.25">
      <c r="K18192" s="180">
        <f t="shared" si="574"/>
        <v>0</v>
      </c>
      <c r="M18192" s="96">
        <f t="shared" si="573"/>
        <v>1</v>
      </c>
      <c r="N18192" s="273"/>
    </row>
    <row r="18193" spans="11:14" x14ac:dyDescent="0.25">
      <c r="K18193" s="180">
        <f t="shared" si="574"/>
        <v>0</v>
      </c>
      <c r="M18193" s="96">
        <f t="shared" ref="M18193:M18256" si="575">UltimoDia(D18193)</f>
        <v>1</v>
      </c>
      <c r="N18193" s="273"/>
    </row>
    <row r="18194" spans="11:14" x14ac:dyDescent="0.25">
      <c r="K18194" s="180">
        <f t="shared" si="574"/>
        <v>0</v>
      </c>
      <c r="M18194" s="96">
        <f t="shared" si="575"/>
        <v>1</v>
      </c>
      <c r="N18194" s="273"/>
    </row>
    <row r="18195" spans="11:14" x14ac:dyDescent="0.25">
      <c r="K18195" s="180">
        <f t="shared" si="574"/>
        <v>0</v>
      </c>
      <c r="M18195" s="96">
        <f t="shared" si="575"/>
        <v>1</v>
      </c>
      <c r="N18195" s="273"/>
    </row>
    <row r="18196" spans="11:14" x14ac:dyDescent="0.25">
      <c r="K18196" s="180">
        <f t="shared" si="574"/>
        <v>0</v>
      </c>
      <c r="M18196" s="96">
        <f t="shared" si="575"/>
        <v>1</v>
      </c>
      <c r="N18196" s="273"/>
    </row>
    <row r="18197" spans="11:14" x14ac:dyDescent="0.25">
      <c r="K18197" s="180">
        <f t="shared" si="574"/>
        <v>0</v>
      </c>
      <c r="M18197" s="96">
        <f t="shared" si="575"/>
        <v>1</v>
      </c>
      <c r="N18197" s="273"/>
    </row>
    <row r="18198" spans="11:14" x14ac:dyDescent="0.25">
      <c r="K18198" s="180">
        <f t="shared" si="574"/>
        <v>0</v>
      </c>
      <c r="M18198" s="96">
        <f t="shared" si="575"/>
        <v>1</v>
      </c>
      <c r="N18198" s="273"/>
    </row>
    <row r="18199" spans="11:14" x14ac:dyDescent="0.25">
      <c r="K18199" s="180">
        <f t="shared" si="574"/>
        <v>0</v>
      </c>
      <c r="M18199" s="96">
        <f t="shared" si="575"/>
        <v>1</v>
      </c>
      <c r="N18199" s="273"/>
    </row>
    <row r="18200" spans="11:14" x14ac:dyDescent="0.25">
      <c r="K18200" s="180">
        <f t="shared" si="574"/>
        <v>0</v>
      </c>
      <c r="M18200" s="96">
        <f t="shared" si="575"/>
        <v>1</v>
      </c>
      <c r="N18200" s="273"/>
    </row>
    <row r="18201" spans="11:14" x14ac:dyDescent="0.25">
      <c r="K18201" s="180">
        <f t="shared" si="574"/>
        <v>0</v>
      </c>
      <c r="M18201" s="96">
        <f t="shared" si="575"/>
        <v>1</v>
      </c>
      <c r="N18201" s="273"/>
    </row>
    <row r="18202" spans="11:14" x14ac:dyDescent="0.25">
      <c r="K18202" s="180">
        <f t="shared" si="574"/>
        <v>0</v>
      </c>
      <c r="M18202" s="96">
        <f t="shared" si="575"/>
        <v>1</v>
      </c>
      <c r="N18202" s="273"/>
    </row>
    <row r="18203" spans="11:14" x14ac:dyDescent="0.25">
      <c r="K18203" s="180">
        <f t="shared" si="574"/>
        <v>0</v>
      </c>
      <c r="M18203" s="96">
        <f t="shared" si="575"/>
        <v>1</v>
      </c>
      <c r="N18203" s="273"/>
    </row>
    <row r="18204" spans="11:14" x14ac:dyDescent="0.25">
      <c r="K18204" s="180">
        <f t="shared" si="574"/>
        <v>0</v>
      </c>
      <c r="M18204" s="96">
        <f t="shared" si="575"/>
        <v>1</v>
      </c>
      <c r="N18204" s="273"/>
    </row>
    <row r="18205" spans="11:14" x14ac:dyDescent="0.25">
      <c r="K18205" s="180">
        <f t="shared" si="574"/>
        <v>0</v>
      </c>
      <c r="M18205" s="96">
        <f t="shared" si="575"/>
        <v>1</v>
      </c>
      <c r="N18205" s="273"/>
    </row>
    <row r="18206" spans="11:14" x14ac:dyDescent="0.25">
      <c r="K18206" s="180">
        <f t="shared" si="574"/>
        <v>0</v>
      </c>
      <c r="M18206" s="96">
        <f t="shared" si="575"/>
        <v>1</v>
      </c>
      <c r="N18206" s="273"/>
    </row>
    <row r="18207" spans="11:14" x14ac:dyDescent="0.25">
      <c r="K18207" s="180">
        <f t="shared" si="574"/>
        <v>0</v>
      </c>
      <c r="M18207" s="96">
        <f t="shared" si="575"/>
        <v>1</v>
      </c>
      <c r="N18207" s="273"/>
    </row>
    <row r="18208" spans="11:14" x14ac:dyDescent="0.25">
      <c r="K18208" s="180">
        <f t="shared" si="574"/>
        <v>0</v>
      </c>
      <c r="M18208" s="96">
        <f t="shared" si="575"/>
        <v>1</v>
      </c>
      <c r="N18208" s="273"/>
    </row>
    <row r="18209" spans="11:14" x14ac:dyDescent="0.25">
      <c r="K18209" s="180">
        <f t="shared" si="574"/>
        <v>0</v>
      </c>
      <c r="M18209" s="96">
        <f t="shared" si="575"/>
        <v>1</v>
      </c>
      <c r="N18209" s="273"/>
    </row>
    <row r="18210" spans="11:14" x14ac:dyDescent="0.25">
      <c r="K18210" s="180">
        <f t="shared" si="574"/>
        <v>0</v>
      </c>
      <c r="M18210" s="96">
        <f t="shared" si="575"/>
        <v>1</v>
      </c>
      <c r="N18210" s="273"/>
    </row>
    <row r="18211" spans="11:14" x14ac:dyDescent="0.25">
      <c r="K18211" s="180">
        <f t="shared" si="574"/>
        <v>0</v>
      </c>
      <c r="M18211" s="96">
        <f t="shared" si="575"/>
        <v>1</v>
      </c>
      <c r="N18211" s="273"/>
    </row>
    <row r="18212" spans="11:14" x14ac:dyDescent="0.25">
      <c r="K18212" s="180">
        <f t="shared" si="574"/>
        <v>0</v>
      </c>
      <c r="M18212" s="96">
        <f t="shared" si="575"/>
        <v>1</v>
      </c>
      <c r="N18212" s="273"/>
    </row>
    <row r="18213" spans="11:14" x14ac:dyDescent="0.25">
      <c r="K18213" s="180">
        <f t="shared" si="574"/>
        <v>0</v>
      </c>
      <c r="M18213" s="96">
        <f t="shared" si="575"/>
        <v>1</v>
      </c>
      <c r="N18213" s="273"/>
    </row>
    <row r="18214" spans="11:14" x14ac:dyDescent="0.25">
      <c r="K18214" s="180">
        <f t="shared" si="574"/>
        <v>0</v>
      </c>
      <c r="M18214" s="96">
        <f t="shared" si="575"/>
        <v>1</v>
      </c>
      <c r="N18214" s="273"/>
    </row>
    <row r="18215" spans="11:14" x14ac:dyDescent="0.25">
      <c r="K18215" s="180">
        <f t="shared" si="574"/>
        <v>0</v>
      </c>
      <c r="M18215" s="96">
        <f t="shared" si="575"/>
        <v>1</v>
      </c>
      <c r="N18215" s="273"/>
    </row>
    <row r="18216" spans="11:14" x14ac:dyDescent="0.25">
      <c r="K18216" s="180">
        <f t="shared" si="574"/>
        <v>0</v>
      </c>
      <c r="M18216" s="96">
        <f t="shared" si="575"/>
        <v>1</v>
      </c>
      <c r="N18216" s="273"/>
    </row>
    <row r="18217" spans="11:14" x14ac:dyDescent="0.25">
      <c r="K18217" s="180">
        <f t="shared" si="574"/>
        <v>0</v>
      </c>
      <c r="M18217" s="96">
        <f t="shared" si="575"/>
        <v>1</v>
      </c>
      <c r="N18217" s="273"/>
    </row>
    <row r="18218" spans="11:14" x14ac:dyDescent="0.25">
      <c r="K18218" s="180">
        <f t="shared" ref="K18218:K18281" si="576">IF(ctConta="",K18217+F18218,IF(I18218=ctConta,K18217+F18218,K18217))</f>
        <v>0</v>
      </c>
      <c r="M18218" s="96">
        <f t="shared" si="575"/>
        <v>1</v>
      </c>
      <c r="N18218" s="273"/>
    </row>
    <row r="18219" spans="11:14" x14ac:dyDescent="0.25">
      <c r="K18219" s="180">
        <f t="shared" si="576"/>
        <v>0</v>
      </c>
      <c r="M18219" s="96">
        <f t="shared" si="575"/>
        <v>1</v>
      </c>
      <c r="N18219" s="273"/>
    </row>
    <row r="18220" spans="11:14" x14ac:dyDescent="0.25">
      <c r="K18220" s="180">
        <f t="shared" si="576"/>
        <v>0</v>
      </c>
      <c r="M18220" s="96">
        <f t="shared" si="575"/>
        <v>1</v>
      </c>
      <c r="N18220" s="273"/>
    </row>
    <row r="18221" spans="11:14" x14ac:dyDescent="0.25">
      <c r="K18221" s="180">
        <f t="shared" si="576"/>
        <v>0</v>
      </c>
      <c r="M18221" s="96">
        <f t="shared" si="575"/>
        <v>1</v>
      </c>
      <c r="N18221" s="273"/>
    </row>
    <row r="18222" spans="11:14" x14ac:dyDescent="0.25">
      <c r="K18222" s="180">
        <f t="shared" si="576"/>
        <v>0</v>
      </c>
      <c r="M18222" s="96">
        <f t="shared" si="575"/>
        <v>1</v>
      </c>
      <c r="N18222" s="273"/>
    </row>
    <row r="18223" spans="11:14" x14ac:dyDescent="0.25">
      <c r="K18223" s="180">
        <f t="shared" si="576"/>
        <v>0</v>
      </c>
      <c r="M18223" s="96">
        <f t="shared" si="575"/>
        <v>1</v>
      </c>
      <c r="N18223" s="273"/>
    </row>
    <row r="18224" spans="11:14" x14ac:dyDescent="0.25">
      <c r="K18224" s="180">
        <f t="shared" si="576"/>
        <v>0</v>
      </c>
      <c r="M18224" s="96">
        <f t="shared" si="575"/>
        <v>1</v>
      </c>
      <c r="N18224" s="273"/>
    </row>
    <row r="18225" spans="11:14" x14ac:dyDescent="0.25">
      <c r="K18225" s="180">
        <f t="shared" si="576"/>
        <v>0</v>
      </c>
      <c r="M18225" s="96">
        <f t="shared" si="575"/>
        <v>1</v>
      </c>
      <c r="N18225" s="273"/>
    </row>
    <row r="18226" spans="11:14" x14ac:dyDescent="0.25">
      <c r="K18226" s="180">
        <f t="shared" si="576"/>
        <v>0</v>
      </c>
      <c r="M18226" s="96">
        <f t="shared" si="575"/>
        <v>1</v>
      </c>
      <c r="N18226" s="273"/>
    </row>
    <row r="18227" spans="11:14" x14ac:dyDescent="0.25">
      <c r="K18227" s="180">
        <f t="shared" si="576"/>
        <v>0</v>
      </c>
      <c r="M18227" s="96">
        <f t="shared" si="575"/>
        <v>1</v>
      </c>
      <c r="N18227" s="273"/>
    </row>
    <row r="18228" spans="11:14" x14ac:dyDescent="0.25">
      <c r="K18228" s="180">
        <f t="shared" si="576"/>
        <v>0</v>
      </c>
      <c r="M18228" s="96">
        <f t="shared" si="575"/>
        <v>1</v>
      </c>
      <c r="N18228" s="273"/>
    </row>
    <row r="18229" spans="11:14" x14ac:dyDescent="0.25">
      <c r="K18229" s="180">
        <f t="shared" si="576"/>
        <v>0</v>
      </c>
      <c r="M18229" s="96">
        <f t="shared" si="575"/>
        <v>1</v>
      </c>
      <c r="N18229" s="273"/>
    </row>
    <row r="18230" spans="11:14" x14ac:dyDescent="0.25">
      <c r="K18230" s="180">
        <f t="shared" si="576"/>
        <v>0</v>
      </c>
      <c r="M18230" s="96">
        <f t="shared" si="575"/>
        <v>1</v>
      </c>
      <c r="N18230" s="273"/>
    </row>
    <row r="18231" spans="11:14" x14ac:dyDescent="0.25">
      <c r="K18231" s="180">
        <f t="shared" si="576"/>
        <v>0</v>
      </c>
      <c r="M18231" s="96">
        <f t="shared" si="575"/>
        <v>1</v>
      </c>
      <c r="N18231" s="273"/>
    </row>
    <row r="18232" spans="11:14" x14ac:dyDescent="0.25">
      <c r="K18232" s="180">
        <f t="shared" si="576"/>
        <v>0</v>
      </c>
      <c r="M18232" s="96">
        <f t="shared" si="575"/>
        <v>1</v>
      </c>
      <c r="N18232" s="273"/>
    </row>
    <row r="18233" spans="11:14" x14ac:dyDescent="0.25">
      <c r="K18233" s="180">
        <f t="shared" si="576"/>
        <v>0</v>
      </c>
      <c r="M18233" s="96">
        <f t="shared" si="575"/>
        <v>1</v>
      </c>
      <c r="N18233" s="273"/>
    </row>
    <row r="18234" spans="11:14" x14ac:dyDescent="0.25">
      <c r="K18234" s="180">
        <f t="shared" si="576"/>
        <v>0</v>
      </c>
      <c r="M18234" s="96">
        <f t="shared" si="575"/>
        <v>1</v>
      </c>
      <c r="N18234" s="273"/>
    </row>
    <row r="18235" spans="11:14" x14ac:dyDescent="0.25">
      <c r="K18235" s="180">
        <f t="shared" si="576"/>
        <v>0</v>
      </c>
      <c r="M18235" s="96">
        <f t="shared" si="575"/>
        <v>1</v>
      </c>
      <c r="N18235" s="273"/>
    </row>
    <row r="18236" spans="11:14" x14ac:dyDescent="0.25">
      <c r="K18236" s="180">
        <f t="shared" si="576"/>
        <v>0</v>
      </c>
      <c r="M18236" s="96">
        <f t="shared" si="575"/>
        <v>1</v>
      </c>
      <c r="N18236" s="273"/>
    </row>
    <row r="18237" spans="11:14" x14ac:dyDescent="0.25">
      <c r="K18237" s="180">
        <f t="shared" si="576"/>
        <v>0</v>
      </c>
      <c r="M18237" s="96">
        <f t="shared" si="575"/>
        <v>1</v>
      </c>
      <c r="N18237" s="273"/>
    </row>
    <row r="18238" spans="11:14" x14ac:dyDescent="0.25">
      <c r="K18238" s="180">
        <f t="shared" si="576"/>
        <v>0</v>
      </c>
      <c r="M18238" s="96">
        <f t="shared" si="575"/>
        <v>1</v>
      </c>
      <c r="N18238" s="273"/>
    </row>
    <row r="18239" spans="11:14" x14ac:dyDescent="0.25">
      <c r="K18239" s="180">
        <f t="shared" si="576"/>
        <v>0</v>
      </c>
      <c r="M18239" s="96">
        <f t="shared" si="575"/>
        <v>1</v>
      </c>
      <c r="N18239" s="273"/>
    </row>
    <row r="18240" spans="11:14" x14ac:dyDescent="0.25">
      <c r="K18240" s="180">
        <f t="shared" si="576"/>
        <v>0</v>
      </c>
      <c r="M18240" s="96">
        <f t="shared" si="575"/>
        <v>1</v>
      </c>
      <c r="N18240" s="273"/>
    </row>
    <row r="18241" spans="11:14" x14ac:dyDescent="0.25">
      <c r="K18241" s="180">
        <f t="shared" si="576"/>
        <v>0</v>
      </c>
      <c r="M18241" s="96">
        <f t="shared" si="575"/>
        <v>1</v>
      </c>
      <c r="N18241" s="273"/>
    </row>
    <row r="18242" spans="11:14" x14ac:dyDescent="0.25">
      <c r="K18242" s="180">
        <f t="shared" si="576"/>
        <v>0</v>
      </c>
      <c r="M18242" s="96">
        <f t="shared" si="575"/>
        <v>1</v>
      </c>
      <c r="N18242" s="273"/>
    </row>
    <row r="18243" spans="11:14" x14ac:dyDescent="0.25">
      <c r="K18243" s="180">
        <f t="shared" si="576"/>
        <v>0</v>
      </c>
      <c r="M18243" s="96">
        <f t="shared" si="575"/>
        <v>1</v>
      </c>
      <c r="N18243" s="273"/>
    </row>
    <row r="18244" spans="11:14" x14ac:dyDescent="0.25">
      <c r="K18244" s="180">
        <f t="shared" si="576"/>
        <v>0</v>
      </c>
      <c r="M18244" s="96">
        <f t="shared" si="575"/>
        <v>1</v>
      </c>
      <c r="N18244" s="273"/>
    </row>
    <row r="18245" spans="11:14" x14ac:dyDescent="0.25">
      <c r="K18245" s="180">
        <f t="shared" si="576"/>
        <v>0</v>
      </c>
      <c r="M18245" s="96">
        <f t="shared" si="575"/>
        <v>1</v>
      </c>
      <c r="N18245" s="273"/>
    </row>
    <row r="18246" spans="11:14" x14ac:dyDescent="0.25">
      <c r="K18246" s="180">
        <f t="shared" si="576"/>
        <v>0</v>
      </c>
      <c r="M18246" s="96">
        <f t="shared" si="575"/>
        <v>1</v>
      </c>
      <c r="N18246" s="273"/>
    </row>
    <row r="18247" spans="11:14" x14ac:dyDescent="0.25">
      <c r="K18247" s="180">
        <f t="shared" si="576"/>
        <v>0</v>
      </c>
      <c r="M18247" s="96">
        <f t="shared" si="575"/>
        <v>1</v>
      </c>
      <c r="N18247" s="273"/>
    </row>
    <row r="18248" spans="11:14" x14ac:dyDescent="0.25">
      <c r="K18248" s="180">
        <f t="shared" si="576"/>
        <v>0</v>
      </c>
      <c r="M18248" s="96">
        <f t="shared" si="575"/>
        <v>1</v>
      </c>
      <c r="N18248" s="273"/>
    </row>
    <row r="18249" spans="11:14" x14ac:dyDescent="0.25">
      <c r="K18249" s="180">
        <f t="shared" si="576"/>
        <v>0</v>
      </c>
      <c r="M18249" s="96">
        <f t="shared" si="575"/>
        <v>1</v>
      </c>
      <c r="N18249" s="273"/>
    </row>
    <row r="18250" spans="11:14" x14ac:dyDescent="0.25">
      <c r="K18250" s="180">
        <f t="shared" si="576"/>
        <v>0</v>
      </c>
      <c r="M18250" s="96">
        <f t="shared" si="575"/>
        <v>1</v>
      </c>
      <c r="N18250" s="273"/>
    </row>
    <row r="18251" spans="11:14" x14ac:dyDescent="0.25">
      <c r="K18251" s="180">
        <f t="shared" si="576"/>
        <v>0</v>
      </c>
      <c r="M18251" s="96">
        <f t="shared" si="575"/>
        <v>1</v>
      </c>
      <c r="N18251" s="273"/>
    </row>
    <row r="18252" spans="11:14" x14ac:dyDescent="0.25">
      <c r="K18252" s="180">
        <f t="shared" si="576"/>
        <v>0</v>
      </c>
      <c r="M18252" s="96">
        <f t="shared" si="575"/>
        <v>1</v>
      </c>
      <c r="N18252" s="273"/>
    </row>
    <row r="18253" spans="11:14" x14ac:dyDescent="0.25">
      <c r="K18253" s="180">
        <f t="shared" si="576"/>
        <v>0</v>
      </c>
      <c r="M18253" s="96">
        <f t="shared" si="575"/>
        <v>1</v>
      </c>
      <c r="N18253" s="273"/>
    </row>
    <row r="18254" spans="11:14" x14ac:dyDescent="0.25">
      <c r="K18254" s="180">
        <f t="shared" si="576"/>
        <v>0</v>
      </c>
      <c r="M18254" s="96">
        <f t="shared" si="575"/>
        <v>1</v>
      </c>
      <c r="N18254" s="273"/>
    </row>
    <row r="18255" spans="11:14" x14ac:dyDescent="0.25">
      <c r="K18255" s="180">
        <f t="shared" si="576"/>
        <v>0</v>
      </c>
      <c r="M18255" s="96">
        <f t="shared" si="575"/>
        <v>1</v>
      </c>
      <c r="N18255" s="273"/>
    </row>
    <row r="18256" spans="11:14" x14ac:dyDescent="0.25">
      <c r="K18256" s="180">
        <f t="shared" si="576"/>
        <v>0</v>
      </c>
      <c r="M18256" s="96">
        <f t="shared" si="575"/>
        <v>1</v>
      </c>
      <c r="N18256" s="273"/>
    </row>
    <row r="18257" spans="11:14" x14ac:dyDescent="0.25">
      <c r="K18257" s="180">
        <f t="shared" si="576"/>
        <v>0</v>
      </c>
      <c r="M18257" s="96">
        <f t="shared" ref="M18257:M18320" si="577">UltimoDia(D18257)</f>
        <v>1</v>
      </c>
      <c r="N18257" s="273"/>
    </row>
    <row r="18258" spans="11:14" x14ac:dyDescent="0.25">
      <c r="K18258" s="180">
        <f t="shared" si="576"/>
        <v>0</v>
      </c>
      <c r="M18258" s="96">
        <f t="shared" si="577"/>
        <v>1</v>
      </c>
      <c r="N18258" s="273"/>
    </row>
    <row r="18259" spans="11:14" x14ac:dyDescent="0.25">
      <c r="K18259" s="180">
        <f t="shared" si="576"/>
        <v>0</v>
      </c>
      <c r="M18259" s="96">
        <f t="shared" si="577"/>
        <v>1</v>
      </c>
      <c r="N18259" s="273"/>
    </row>
    <row r="18260" spans="11:14" x14ac:dyDescent="0.25">
      <c r="K18260" s="180">
        <f t="shared" si="576"/>
        <v>0</v>
      </c>
      <c r="M18260" s="96">
        <f t="shared" si="577"/>
        <v>1</v>
      </c>
      <c r="N18260" s="273"/>
    </row>
    <row r="18261" spans="11:14" x14ac:dyDescent="0.25">
      <c r="K18261" s="180">
        <f t="shared" si="576"/>
        <v>0</v>
      </c>
      <c r="M18261" s="96">
        <f t="shared" si="577"/>
        <v>1</v>
      </c>
      <c r="N18261" s="273"/>
    </row>
    <row r="18262" spans="11:14" x14ac:dyDescent="0.25">
      <c r="K18262" s="180">
        <f t="shared" si="576"/>
        <v>0</v>
      </c>
      <c r="M18262" s="96">
        <f t="shared" si="577"/>
        <v>1</v>
      </c>
      <c r="N18262" s="273"/>
    </row>
    <row r="18263" spans="11:14" x14ac:dyDescent="0.25">
      <c r="K18263" s="180">
        <f t="shared" si="576"/>
        <v>0</v>
      </c>
      <c r="M18263" s="96">
        <f t="shared" si="577"/>
        <v>1</v>
      </c>
      <c r="N18263" s="273"/>
    </row>
    <row r="18264" spans="11:14" x14ac:dyDescent="0.25">
      <c r="K18264" s="180">
        <f t="shared" si="576"/>
        <v>0</v>
      </c>
      <c r="M18264" s="96">
        <f t="shared" si="577"/>
        <v>1</v>
      </c>
      <c r="N18264" s="273"/>
    </row>
    <row r="18265" spans="11:14" x14ac:dyDescent="0.25">
      <c r="K18265" s="180">
        <f t="shared" si="576"/>
        <v>0</v>
      </c>
      <c r="M18265" s="96">
        <f t="shared" si="577"/>
        <v>1</v>
      </c>
      <c r="N18265" s="273"/>
    </row>
    <row r="18266" spans="11:14" x14ac:dyDescent="0.25">
      <c r="K18266" s="180">
        <f t="shared" si="576"/>
        <v>0</v>
      </c>
      <c r="M18266" s="96">
        <f t="shared" si="577"/>
        <v>1</v>
      </c>
      <c r="N18266" s="273"/>
    </row>
    <row r="18267" spans="11:14" x14ac:dyDescent="0.25">
      <c r="K18267" s="180">
        <f t="shared" si="576"/>
        <v>0</v>
      </c>
      <c r="M18267" s="96">
        <f t="shared" si="577"/>
        <v>1</v>
      </c>
      <c r="N18267" s="273"/>
    </row>
    <row r="18268" spans="11:14" x14ac:dyDescent="0.25">
      <c r="K18268" s="180">
        <f t="shared" si="576"/>
        <v>0</v>
      </c>
      <c r="M18268" s="96">
        <f t="shared" si="577"/>
        <v>1</v>
      </c>
      <c r="N18268" s="273"/>
    </row>
    <row r="18269" spans="11:14" x14ac:dyDescent="0.25">
      <c r="K18269" s="180">
        <f t="shared" si="576"/>
        <v>0</v>
      </c>
      <c r="M18269" s="96">
        <f t="shared" si="577"/>
        <v>1</v>
      </c>
      <c r="N18269" s="273"/>
    </row>
    <row r="18270" spans="11:14" x14ac:dyDescent="0.25">
      <c r="K18270" s="180">
        <f t="shared" si="576"/>
        <v>0</v>
      </c>
      <c r="M18270" s="96">
        <f t="shared" si="577"/>
        <v>1</v>
      </c>
      <c r="N18270" s="273"/>
    </row>
    <row r="18271" spans="11:14" x14ac:dyDescent="0.25">
      <c r="K18271" s="180">
        <f t="shared" si="576"/>
        <v>0</v>
      </c>
      <c r="M18271" s="96">
        <f t="shared" si="577"/>
        <v>1</v>
      </c>
      <c r="N18271" s="273"/>
    </row>
    <row r="18272" spans="11:14" x14ac:dyDescent="0.25">
      <c r="K18272" s="180">
        <f t="shared" si="576"/>
        <v>0</v>
      </c>
      <c r="M18272" s="96">
        <f t="shared" si="577"/>
        <v>1</v>
      </c>
      <c r="N18272" s="273"/>
    </row>
    <row r="18273" spans="11:14" x14ac:dyDescent="0.25">
      <c r="K18273" s="180">
        <f t="shared" si="576"/>
        <v>0</v>
      </c>
      <c r="M18273" s="96">
        <f t="shared" si="577"/>
        <v>1</v>
      </c>
      <c r="N18273" s="273"/>
    </row>
    <row r="18274" spans="11:14" x14ac:dyDescent="0.25">
      <c r="K18274" s="180">
        <f t="shared" si="576"/>
        <v>0</v>
      </c>
      <c r="M18274" s="96">
        <f t="shared" si="577"/>
        <v>1</v>
      </c>
      <c r="N18274" s="273"/>
    </row>
    <row r="18275" spans="11:14" x14ac:dyDescent="0.25">
      <c r="K18275" s="180">
        <f t="shared" si="576"/>
        <v>0</v>
      </c>
      <c r="M18275" s="96">
        <f t="shared" si="577"/>
        <v>1</v>
      </c>
      <c r="N18275" s="273"/>
    </row>
    <row r="18276" spans="11:14" x14ac:dyDescent="0.25">
      <c r="K18276" s="180">
        <f t="shared" si="576"/>
        <v>0</v>
      </c>
      <c r="M18276" s="96">
        <f t="shared" si="577"/>
        <v>1</v>
      </c>
      <c r="N18276" s="273"/>
    </row>
    <row r="18277" spans="11:14" x14ac:dyDescent="0.25">
      <c r="K18277" s="180">
        <f t="shared" si="576"/>
        <v>0</v>
      </c>
      <c r="M18277" s="96">
        <f t="shared" si="577"/>
        <v>1</v>
      </c>
      <c r="N18277" s="273"/>
    </row>
    <row r="18278" spans="11:14" x14ac:dyDescent="0.25">
      <c r="K18278" s="180">
        <f t="shared" si="576"/>
        <v>0</v>
      </c>
      <c r="M18278" s="96">
        <f t="shared" si="577"/>
        <v>1</v>
      </c>
      <c r="N18278" s="273"/>
    </row>
    <row r="18279" spans="11:14" x14ac:dyDescent="0.25">
      <c r="K18279" s="180">
        <f t="shared" si="576"/>
        <v>0</v>
      </c>
      <c r="M18279" s="96">
        <f t="shared" si="577"/>
        <v>1</v>
      </c>
      <c r="N18279" s="273"/>
    </row>
    <row r="18280" spans="11:14" x14ac:dyDescent="0.25">
      <c r="K18280" s="180">
        <f t="shared" si="576"/>
        <v>0</v>
      </c>
      <c r="M18280" s="96">
        <f t="shared" si="577"/>
        <v>1</v>
      </c>
      <c r="N18280" s="273"/>
    </row>
    <row r="18281" spans="11:14" x14ac:dyDescent="0.25">
      <c r="K18281" s="180">
        <f t="shared" si="576"/>
        <v>0</v>
      </c>
      <c r="M18281" s="96">
        <f t="shared" si="577"/>
        <v>1</v>
      </c>
      <c r="N18281" s="273"/>
    </row>
    <row r="18282" spans="11:14" x14ac:dyDescent="0.25">
      <c r="K18282" s="180">
        <f t="shared" ref="K18282:K18345" si="578">IF(ctConta="",K18281+F18282,IF(I18282=ctConta,K18281+F18282,K18281))</f>
        <v>0</v>
      </c>
      <c r="M18282" s="96">
        <f t="shared" si="577"/>
        <v>1</v>
      </c>
      <c r="N18282" s="273"/>
    </row>
    <row r="18283" spans="11:14" x14ac:dyDescent="0.25">
      <c r="K18283" s="180">
        <f t="shared" si="578"/>
        <v>0</v>
      </c>
      <c r="M18283" s="96">
        <f t="shared" si="577"/>
        <v>1</v>
      </c>
      <c r="N18283" s="273"/>
    </row>
    <row r="18284" spans="11:14" x14ac:dyDescent="0.25">
      <c r="K18284" s="180">
        <f t="shared" si="578"/>
        <v>0</v>
      </c>
      <c r="M18284" s="96">
        <f t="shared" si="577"/>
        <v>1</v>
      </c>
      <c r="N18284" s="273"/>
    </row>
    <row r="18285" spans="11:14" x14ac:dyDescent="0.25">
      <c r="K18285" s="180">
        <f t="shared" si="578"/>
        <v>0</v>
      </c>
      <c r="M18285" s="96">
        <f t="shared" si="577"/>
        <v>1</v>
      </c>
      <c r="N18285" s="273"/>
    </row>
    <row r="18286" spans="11:14" x14ac:dyDescent="0.25">
      <c r="K18286" s="180">
        <f t="shared" si="578"/>
        <v>0</v>
      </c>
      <c r="M18286" s="96">
        <f t="shared" si="577"/>
        <v>1</v>
      </c>
      <c r="N18286" s="273"/>
    </row>
    <row r="18287" spans="11:14" x14ac:dyDescent="0.25">
      <c r="K18287" s="180">
        <f t="shared" si="578"/>
        <v>0</v>
      </c>
      <c r="M18287" s="96">
        <f t="shared" si="577"/>
        <v>1</v>
      </c>
      <c r="N18287" s="273"/>
    </row>
    <row r="18288" spans="11:14" x14ac:dyDescent="0.25">
      <c r="K18288" s="180">
        <f t="shared" si="578"/>
        <v>0</v>
      </c>
      <c r="M18288" s="96">
        <f t="shared" si="577"/>
        <v>1</v>
      </c>
      <c r="N18288" s="273"/>
    </row>
    <row r="18289" spans="11:14" x14ac:dyDescent="0.25">
      <c r="K18289" s="180">
        <f t="shared" si="578"/>
        <v>0</v>
      </c>
      <c r="M18289" s="96">
        <f t="shared" si="577"/>
        <v>1</v>
      </c>
      <c r="N18289" s="273"/>
    </row>
    <row r="18290" spans="11:14" x14ac:dyDescent="0.25">
      <c r="K18290" s="180">
        <f t="shared" si="578"/>
        <v>0</v>
      </c>
      <c r="M18290" s="96">
        <f t="shared" si="577"/>
        <v>1</v>
      </c>
      <c r="N18290" s="273"/>
    </row>
    <row r="18291" spans="11:14" x14ac:dyDescent="0.25">
      <c r="K18291" s="180">
        <f t="shared" si="578"/>
        <v>0</v>
      </c>
      <c r="M18291" s="96">
        <f t="shared" si="577"/>
        <v>1</v>
      </c>
      <c r="N18291" s="273"/>
    </row>
    <row r="18292" spans="11:14" x14ac:dyDescent="0.25">
      <c r="K18292" s="180">
        <f t="shared" si="578"/>
        <v>0</v>
      </c>
      <c r="M18292" s="96">
        <f t="shared" si="577"/>
        <v>1</v>
      </c>
      <c r="N18292" s="273"/>
    </row>
    <row r="18293" spans="11:14" x14ac:dyDescent="0.25">
      <c r="K18293" s="180">
        <f t="shared" si="578"/>
        <v>0</v>
      </c>
      <c r="M18293" s="96">
        <f t="shared" si="577"/>
        <v>1</v>
      </c>
      <c r="N18293" s="273"/>
    </row>
    <row r="18294" spans="11:14" x14ac:dyDescent="0.25">
      <c r="K18294" s="180">
        <f t="shared" si="578"/>
        <v>0</v>
      </c>
      <c r="M18294" s="96">
        <f t="shared" si="577"/>
        <v>1</v>
      </c>
      <c r="N18294" s="273"/>
    </row>
    <row r="18295" spans="11:14" x14ac:dyDescent="0.25">
      <c r="K18295" s="180">
        <f t="shared" si="578"/>
        <v>0</v>
      </c>
      <c r="M18295" s="96">
        <f t="shared" si="577"/>
        <v>1</v>
      </c>
      <c r="N18295" s="273"/>
    </row>
    <row r="18296" spans="11:14" x14ac:dyDescent="0.25">
      <c r="K18296" s="180">
        <f t="shared" si="578"/>
        <v>0</v>
      </c>
      <c r="M18296" s="96">
        <f t="shared" si="577"/>
        <v>1</v>
      </c>
      <c r="N18296" s="273"/>
    </row>
    <row r="18297" spans="11:14" x14ac:dyDescent="0.25">
      <c r="K18297" s="180">
        <f t="shared" si="578"/>
        <v>0</v>
      </c>
      <c r="M18297" s="96">
        <f t="shared" si="577"/>
        <v>1</v>
      </c>
      <c r="N18297" s="273"/>
    </row>
    <row r="18298" spans="11:14" x14ac:dyDescent="0.25">
      <c r="K18298" s="180">
        <f t="shared" si="578"/>
        <v>0</v>
      </c>
      <c r="M18298" s="96">
        <f t="shared" si="577"/>
        <v>1</v>
      </c>
      <c r="N18298" s="273"/>
    </row>
    <row r="18299" spans="11:14" x14ac:dyDescent="0.25">
      <c r="K18299" s="180">
        <f t="shared" si="578"/>
        <v>0</v>
      </c>
      <c r="M18299" s="96">
        <f t="shared" si="577"/>
        <v>1</v>
      </c>
      <c r="N18299" s="273"/>
    </row>
    <row r="18300" spans="11:14" x14ac:dyDescent="0.25">
      <c r="K18300" s="180">
        <f t="shared" si="578"/>
        <v>0</v>
      </c>
      <c r="M18300" s="96">
        <f t="shared" si="577"/>
        <v>1</v>
      </c>
      <c r="N18300" s="273"/>
    </row>
    <row r="18301" spans="11:14" x14ac:dyDescent="0.25">
      <c r="K18301" s="180">
        <f t="shared" si="578"/>
        <v>0</v>
      </c>
      <c r="M18301" s="96">
        <f t="shared" si="577"/>
        <v>1</v>
      </c>
      <c r="N18301" s="273"/>
    </row>
    <row r="18302" spans="11:14" x14ac:dyDescent="0.25">
      <c r="K18302" s="180">
        <f t="shared" si="578"/>
        <v>0</v>
      </c>
      <c r="M18302" s="96">
        <f t="shared" si="577"/>
        <v>1</v>
      </c>
      <c r="N18302" s="273"/>
    </row>
    <row r="18303" spans="11:14" x14ac:dyDescent="0.25">
      <c r="K18303" s="180">
        <f t="shared" si="578"/>
        <v>0</v>
      </c>
      <c r="M18303" s="96">
        <f t="shared" si="577"/>
        <v>1</v>
      </c>
      <c r="N18303" s="273"/>
    </row>
    <row r="18304" spans="11:14" x14ac:dyDescent="0.25">
      <c r="K18304" s="180">
        <f t="shared" si="578"/>
        <v>0</v>
      </c>
      <c r="M18304" s="96">
        <f t="shared" si="577"/>
        <v>1</v>
      </c>
      <c r="N18304" s="273"/>
    </row>
    <row r="18305" spans="11:14" x14ac:dyDescent="0.25">
      <c r="K18305" s="180">
        <f t="shared" si="578"/>
        <v>0</v>
      </c>
      <c r="M18305" s="96">
        <f t="shared" si="577"/>
        <v>1</v>
      </c>
      <c r="N18305" s="273"/>
    </row>
    <row r="18306" spans="11:14" x14ac:dyDescent="0.25">
      <c r="K18306" s="180">
        <f t="shared" si="578"/>
        <v>0</v>
      </c>
      <c r="M18306" s="96">
        <f t="shared" si="577"/>
        <v>1</v>
      </c>
      <c r="N18306" s="273"/>
    </row>
    <row r="18307" spans="11:14" x14ac:dyDescent="0.25">
      <c r="K18307" s="180">
        <f t="shared" si="578"/>
        <v>0</v>
      </c>
      <c r="M18307" s="96">
        <f t="shared" si="577"/>
        <v>1</v>
      </c>
      <c r="N18307" s="273"/>
    </row>
    <row r="18308" spans="11:14" x14ac:dyDescent="0.25">
      <c r="K18308" s="180">
        <f t="shared" si="578"/>
        <v>0</v>
      </c>
      <c r="M18308" s="96">
        <f t="shared" si="577"/>
        <v>1</v>
      </c>
      <c r="N18308" s="273"/>
    </row>
    <row r="18309" spans="11:14" x14ac:dyDescent="0.25">
      <c r="K18309" s="180">
        <f t="shared" si="578"/>
        <v>0</v>
      </c>
      <c r="M18309" s="96">
        <f t="shared" si="577"/>
        <v>1</v>
      </c>
      <c r="N18309" s="273"/>
    </row>
    <row r="18310" spans="11:14" x14ac:dyDescent="0.25">
      <c r="K18310" s="180">
        <f t="shared" si="578"/>
        <v>0</v>
      </c>
      <c r="M18310" s="96">
        <f t="shared" si="577"/>
        <v>1</v>
      </c>
      <c r="N18310" s="273"/>
    </row>
    <row r="18311" spans="11:14" x14ac:dyDescent="0.25">
      <c r="K18311" s="180">
        <f t="shared" si="578"/>
        <v>0</v>
      </c>
      <c r="M18311" s="96">
        <f t="shared" si="577"/>
        <v>1</v>
      </c>
      <c r="N18311" s="273"/>
    </row>
    <row r="18312" spans="11:14" x14ac:dyDescent="0.25">
      <c r="K18312" s="180">
        <f t="shared" si="578"/>
        <v>0</v>
      </c>
      <c r="M18312" s="96">
        <f t="shared" si="577"/>
        <v>1</v>
      </c>
      <c r="N18312" s="273"/>
    </row>
    <row r="18313" spans="11:14" x14ac:dyDescent="0.25">
      <c r="K18313" s="180">
        <f t="shared" si="578"/>
        <v>0</v>
      </c>
      <c r="M18313" s="96">
        <f t="shared" si="577"/>
        <v>1</v>
      </c>
      <c r="N18313" s="273"/>
    </row>
    <row r="18314" spans="11:14" x14ac:dyDescent="0.25">
      <c r="K18314" s="180">
        <f t="shared" si="578"/>
        <v>0</v>
      </c>
      <c r="M18314" s="96">
        <f t="shared" si="577"/>
        <v>1</v>
      </c>
      <c r="N18314" s="273"/>
    </row>
    <row r="18315" spans="11:14" x14ac:dyDescent="0.25">
      <c r="K18315" s="180">
        <f t="shared" si="578"/>
        <v>0</v>
      </c>
      <c r="M18315" s="96">
        <f t="shared" si="577"/>
        <v>1</v>
      </c>
      <c r="N18315" s="273"/>
    </row>
    <row r="18316" spans="11:14" x14ac:dyDescent="0.25">
      <c r="K18316" s="180">
        <f t="shared" si="578"/>
        <v>0</v>
      </c>
      <c r="M18316" s="96">
        <f t="shared" si="577"/>
        <v>1</v>
      </c>
      <c r="N18316" s="273"/>
    </row>
    <row r="18317" spans="11:14" x14ac:dyDescent="0.25">
      <c r="K18317" s="180">
        <f t="shared" si="578"/>
        <v>0</v>
      </c>
      <c r="M18317" s="96">
        <f t="shared" si="577"/>
        <v>1</v>
      </c>
      <c r="N18317" s="273"/>
    </row>
    <row r="18318" spans="11:14" x14ac:dyDescent="0.25">
      <c r="K18318" s="180">
        <f t="shared" si="578"/>
        <v>0</v>
      </c>
      <c r="M18318" s="96">
        <f t="shared" si="577"/>
        <v>1</v>
      </c>
      <c r="N18318" s="273"/>
    </row>
    <row r="18319" spans="11:14" x14ac:dyDescent="0.25">
      <c r="K18319" s="180">
        <f t="shared" si="578"/>
        <v>0</v>
      </c>
      <c r="M18319" s="96">
        <f t="shared" si="577"/>
        <v>1</v>
      </c>
      <c r="N18319" s="273"/>
    </row>
    <row r="18320" spans="11:14" x14ac:dyDescent="0.25">
      <c r="K18320" s="180">
        <f t="shared" si="578"/>
        <v>0</v>
      </c>
      <c r="M18320" s="96">
        <f t="shared" si="577"/>
        <v>1</v>
      </c>
      <c r="N18320" s="273"/>
    </row>
    <row r="18321" spans="11:14" x14ac:dyDescent="0.25">
      <c r="K18321" s="180">
        <f t="shared" si="578"/>
        <v>0</v>
      </c>
      <c r="M18321" s="96">
        <f t="shared" ref="M18321:M18384" si="579">UltimoDia(D18321)</f>
        <v>1</v>
      </c>
      <c r="N18321" s="273"/>
    </row>
    <row r="18322" spans="11:14" x14ac:dyDescent="0.25">
      <c r="K18322" s="180">
        <f t="shared" si="578"/>
        <v>0</v>
      </c>
      <c r="M18322" s="96">
        <f t="shared" si="579"/>
        <v>1</v>
      </c>
      <c r="N18322" s="273"/>
    </row>
    <row r="18323" spans="11:14" x14ac:dyDescent="0.25">
      <c r="K18323" s="180">
        <f t="shared" si="578"/>
        <v>0</v>
      </c>
      <c r="M18323" s="96">
        <f t="shared" si="579"/>
        <v>1</v>
      </c>
      <c r="N18323" s="273"/>
    </row>
    <row r="18324" spans="11:14" x14ac:dyDescent="0.25">
      <c r="K18324" s="180">
        <f t="shared" si="578"/>
        <v>0</v>
      </c>
      <c r="M18324" s="96">
        <f t="shared" si="579"/>
        <v>1</v>
      </c>
      <c r="N18324" s="273"/>
    </row>
    <row r="18325" spans="11:14" x14ac:dyDescent="0.25">
      <c r="K18325" s="180">
        <f t="shared" si="578"/>
        <v>0</v>
      </c>
      <c r="M18325" s="96">
        <f t="shared" si="579"/>
        <v>1</v>
      </c>
      <c r="N18325" s="273"/>
    </row>
    <row r="18326" spans="11:14" x14ac:dyDescent="0.25">
      <c r="K18326" s="180">
        <f t="shared" si="578"/>
        <v>0</v>
      </c>
      <c r="M18326" s="96">
        <f t="shared" si="579"/>
        <v>1</v>
      </c>
      <c r="N18326" s="273"/>
    </row>
    <row r="18327" spans="11:14" x14ac:dyDescent="0.25">
      <c r="K18327" s="180">
        <f t="shared" si="578"/>
        <v>0</v>
      </c>
      <c r="M18327" s="96">
        <f t="shared" si="579"/>
        <v>1</v>
      </c>
      <c r="N18327" s="273"/>
    </row>
    <row r="18328" spans="11:14" x14ac:dyDescent="0.25">
      <c r="K18328" s="180">
        <f t="shared" si="578"/>
        <v>0</v>
      </c>
      <c r="M18328" s="96">
        <f t="shared" si="579"/>
        <v>1</v>
      </c>
      <c r="N18328" s="273"/>
    </row>
    <row r="18329" spans="11:14" x14ac:dyDescent="0.25">
      <c r="K18329" s="180">
        <f t="shared" si="578"/>
        <v>0</v>
      </c>
      <c r="M18329" s="96">
        <f t="shared" si="579"/>
        <v>1</v>
      </c>
      <c r="N18329" s="273"/>
    </row>
    <row r="18330" spans="11:14" x14ac:dyDescent="0.25">
      <c r="K18330" s="180">
        <f t="shared" si="578"/>
        <v>0</v>
      </c>
      <c r="M18330" s="96">
        <f t="shared" si="579"/>
        <v>1</v>
      </c>
      <c r="N18330" s="273"/>
    </row>
    <row r="18331" spans="11:14" x14ac:dyDescent="0.25">
      <c r="K18331" s="180">
        <f t="shared" si="578"/>
        <v>0</v>
      </c>
      <c r="M18331" s="96">
        <f t="shared" si="579"/>
        <v>1</v>
      </c>
      <c r="N18331" s="273"/>
    </row>
    <row r="18332" spans="11:14" x14ac:dyDescent="0.25">
      <c r="K18332" s="180">
        <f t="shared" si="578"/>
        <v>0</v>
      </c>
      <c r="M18332" s="96">
        <f t="shared" si="579"/>
        <v>1</v>
      </c>
      <c r="N18332" s="273"/>
    </row>
    <row r="18333" spans="11:14" x14ac:dyDescent="0.25">
      <c r="K18333" s="180">
        <f t="shared" si="578"/>
        <v>0</v>
      </c>
      <c r="M18333" s="96">
        <f t="shared" si="579"/>
        <v>1</v>
      </c>
      <c r="N18333" s="273"/>
    </row>
    <row r="18334" spans="11:14" x14ac:dyDescent="0.25">
      <c r="K18334" s="180">
        <f t="shared" si="578"/>
        <v>0</v>
      </c>
      <c r="M18334" s="96">
        <f t="shared" si="579"/>
        <v>1</v>
      </c>
      <c r="N18334" s="273"/>
    </row>
    <row r="18335" spans="11:14" x14ac:dyDescent="0.25">
      <c r="K18335" s="180">
        <f t="shared" si="578"/>
        <v>0</v>
      </c>
      <c r="M18335" s="96">
        <f t="shared" si="579"/>
        <v>1</v>
      </c>
      <c r="N18335" s="273"/>
    </row>
    <row r="18336" spans="11:14" x14ac:dyDescent="0.25">
      <c r="K18336" s="180">
        <f t="shared" si="578"/>
        <v>0</v>
      </c>
      <c r="M18336" s="96">
        <f t="shared" si="579"/>
        <v>1</v>
      </c>
      <c r="N18336" s="273"/>
    </row>
    <row r="18337" spans="11:14" x14ac:dyDescent="0.25">
      <c r="K18337" s="180">
        <f t="shared" si="578"/>
        <v>0</v>
      </c>
      <c r="M18337" s="96">
        <f t="shared" si="579"/>
        <v>1</v>
      </c>
      <c r="N18337" s="273"/>
    </row>
    <row r="18338" spans="11:14" x14ac:dyDescent="0.25">
      <c r="K18338" s="180">
        <f t="shared" si="578"/>
        <v>0</v>
      </c>
      <c r="M18338" s="96">
        <f t="shared" si="579"/>
        <v>1</v>
      </c>
      <c r="N18338" s="273"/>
    </row>
    <row r="18339" spans="11:14" x14ac:dyDescent="0.25">
      <c r="K18339" s="180">
        <f t="shared" si="578"/>
        <v>0</v>
      </c>
      <c r="M18339" s="96">
        <f t="shared" si="579"/>
        <v>1</v>
      </c>
      <c r="N18339" s="273"/>
    </row>
    <row r="18340" spans="11:14" x14ac:dyDescent="0.25">
      <c r="K18340" s="180">
        <f t="shared" si="578"/>
        <v>0</v>
      </c>
      <c r="M18340" s="96">
        <f t="shared" si="579"/>
        <v>1</v>
      </c>
      <c r="N18340" s="273"/>
    </row>
    <row r="18341" spans="11:14" x14ac:dyDescent="0.25">
      <c r="K18341" s="180">
        <f t="shared" si="578"/>
        <v>0</v>
      </c>
      <c r="M18341" s="96">
        <f t="shared" si="579"/>
        <v>1</v>
      </c>
      <c r="N18341" s="273"/>
    </row>
    <row r="18342" spans="11:14" x14ac:dyDescent="0.25">
      <c r="K18342" s="180">
        <f t="shared" si="578"/>
        <v>0</v>
      </c>
      <c r="M18342" s="96">
        <f t="shared" si="579"/>
        <v>1</v>
      </c>
      <c r="N18342" s="273"/>
    </row>
    <row r="18343" spans="11:14" x14ac:dyDescent="0.25">
      <c r="K18343" s="180">
        <f t="shared" si="578"/>
        <v>0</v>
      </c>
      <c r="M18343" s="96">
        <f t="shared" si="579"/>
        <v>1</v>
      </c>
      <c r="N18343" s="273"/>
    </row>
    <row r="18344" spans="11:14" x14ac:dyDescent="0.25">
      <c r="K18344" s="180">
        <f t="shared" si="578"/>
        <v>0</v>
      </c>
      <c r="M18344" s="96">
        <f t="shared" si="579"/>
        <v>1</v>
      </c>
      <c r="N18344" s="273"/>
    </row>
    <row r="18345" spans="11:14" x14ac:dyDescent="0.25">
      <c r="K18345" s="180">
        <f t="shared" si="578"/>
        <v>0</v>
      </c>
      <c r="M18345" s="96">
        <f t="shared" si="579"/>
        <v>1</v>
      </c>
      <c r="N18345" s="273"/>
    </row>
    <row r="18346" spans="11:14" x14ac:dyDescent="0.25">
      <c r="K18346" s="180">
        <f t="shared" ref="K18346:K18409" si="580">IF(ctConta="",K18345+F18346,IF(I18346=ctConta,K18345+F18346,K18345))</f>
        <v>0</v>
      </c>
      <c r="M18346" s="96">
        <f t="shared" si="579"/>
        <v>1</v>
      </c>
      <c r="N18346" s="273"/>
    </row>
    <row r="18347" spans="11:14" x14ac:dyDescent="0.25">
      <c r="K18347" s="180">
        <f t="shared" si="580"/>
        <v>0</v>
      </c>
      <c r="M18347" s="96">
        <f t="shared" si="579"/>
        <v>1</v>
      </c>
      <c r="N18347" s="273"/>
    </row>
    <row r="18348" spans="11:14" x14ac:dyDescent="0.25">
      <c r="K18348" s="180">
        <f t="shared" si="580"/>
        <v>0</v>
      </c>
      <c r="M18348" s="96">
        <f t="shared" si="579"/>
        <v>1</v>
      </c>
      <c r="N18348" s="273"/>
    </row>
    <row r="18349" spans="11:14" x14ac:dyDescent="0.25">
      <c r="K18349" s="180">
        <f t="shared" si="580"/>
        <v>0</v>
      </c>
      <c r="M18349" s="96">
        <f t="shared" si="579"/>
        <v>1</v>
      </c>
      <c r="N18349" s="273"/>
    </row>
    <row r="18350" spans="11:14" x14ac:dyDescent="0.25">
      <c r="K18350" s="180">
        <f t="shared" si="580"/>
        <v>0</v>
      </c>
      <c r="M18350" s="96">
        <f t="shared" si="579"/>
        <v>1</v>
      </c>
      <c r="N18350" s="273"/>
    </row>
    <row r="18351" spans="11:14" x14ac:dyDescent="0.25">
      <c r="K18351" s="180">
        <f t="shared" si="580"/>
        <v>0</v>
      </c>
      <c r="M18351" s="96">
        <f t="shared" si="579"/>
        <v>1</v>
      </c>
      <c r="N18351" s="273"/>
    </row>
    <row r="18352" spans="11:14" x14ac:dyDescent="0.25">
      <c r="K18352" s="180">
        <f t="shared" si="580"/>
        <v>0</v>
      </c>
      <c r="M18352" s="96">
        <f t="shared" si="579"/>
        <v>1</v>
      </c>
      <c r="N18352" s="273"/>
    </row>
    <row r="18353" spans="11:14" x14ac:dyDescent="0.25">
      <c r="K18353" s="180">
        <f t="shared" si="580"/>
        <v>0</v>
      </c>
      <c r="M18353" s="96">
        <f t="shared" si="579"/>
        <v>1</v>
      </c>
      <c r="N18353" s="273"/>
    </row>
    <row r="18354" spans="11:14" x14ac:dyDescent="0.25">
      <c r="K18354" s="180">
        <f t="shared" si="580"/>
        <v>0</v>
      </c>
      <c r="M18354" s="96">
        <f t="shared" si="579"/>
        <v>1</v>
      </c>
      <c r="N18354" s="273"/>
    </row>
    <row r="18355" spans="11:14" x14ac:dyDescent="0.25">
      <c r="K18355" s="180">
        <f t="shared" si="580"/>
        <v>0</v>
      </c>
      <c r="M18355" s="96">
        <f t="shared" si="579"/>
        <v>1</v>
      </c>
      <c r="N18355" s="273"/>
    </row>
    <row r="18356" spans="11:14" x14ac:dyDescent="0.25">
      <c r="K18356" s="180">
        <f t="shared" si="580"/>
        <v>0</v>
      </c>
      <c r="M18356" s="96">
        <f t="shared" si="579"/>
        <v>1</v>
      </c>
      <c r="N18356" s="273"/>
    </row>
    <row r="18357" spans="11:14" x14ac:dyDescent="0.25">
      <c r="K18357" s="180">
        <f t="shared" si="580"/>
        <v>0</v>
      </c>
      <c r="M18357" s="96">
        <f t="shared" si="579"/>
        <v>1</v>
      </c>
      <c r="N18357" s="273"/>
    </row>
    <row r="18358" spans="11:14" x14ac:dyDescent="0.25">
      <c r="K18358" s="180">
        <f t="shared" si="580"/>
        <v>0</v>
      </c>
      <c r="M18358" s="96">
        <f t="shared" si="579"/>
        <v>1</v>
      </c>
      <c r="N18358" s="273"/>
    </row>
    <row r="18359" spans="11:14" x14ac:dyDescent="0.25">
      <c r="K18359" s="180">
        <f t="shared" si="580"/>
        <v>0</v>
      </c>
      <c r="M18359" s="96">
        <f t="shared" si="579"/>
        <v>1</v>
      </c>
      <c r="N18359" s="273"/>
    </row>
    <row r="18360" spans="11:14" x14ac:dyDescent="0.25">
      <c r="K18360" s="180">
        <f t="shared" si="580"/>
        <v>0</v>
      </c>
      <c r="M18360" s="96">
        <f t="shared" si="579"/>
        <v>1</v>
      </c>
      <c r="N18360" s="273"/>
    </row>
    <row r="18361" spans="11:14" x14ac:dyDescent="0.25">
      <c r="K18361" s="180">
        <f t="shared" si="580"/>
        <v>0</v>
      </c>
      <c r="M18361" s="96">
        <f t="shared" si="579"/>
        <v>1</v>
      </c>
      <c r="N18361" s="273"/>
    </row>
    <row r="18362" spans="11:14" x14ac:dyDescent="0.25">
      <c r="K18362" s="180">
        <f t="shared" si="580"/>
        <v>0</v>
      </c>
      <c r="M18362" s="96">
        <f t="shared" si="579"/>
        <v>1</v>
      </c>
      <c r="N18362" s="273"/>
    </row>
    <row r="18363" spans="11:14" x14ac:dyDescent="0.25">
      <c r="K18363" s="180">
        <f t="shared" si="580"/>
        <v>0</v>
      </c>
      <c r="M18363" s="96">
        <f t="shared" si="579"/>
        <v>1</v>
      </c>
      <c r="N18363" s="273"/>
    </row>
    <row r="18364" spans="11:14" x14ac:dyDescent="0.25">
      <c r="K18364" s="180">
        <f t="shared" si="580"/>
        <v>0</v>
      </c>
      <c r="M18364" s="96">
        <f t="shared" si="579"/>
        <v>1</v>
      </c>
      <c r="N18364" s="273"/>
    </row>
    <row r="18365" spans="11:14" x14ac:dyDescent="0.25">
      <c r="K18365" s="180">
        <f t="shared" si="580"/>
        <v>0</v>
      </c>
      <c r="M18365" s="96">
        <f t="shared" si="579"/>
        <v>1</v>
      </c>
      <c r="N18365" s="273"/>
    </row>
    <row r="18366" spans="11:14" x14ac:dyDescent="0.25">
      <c r="K18366" s="180">
        <f t="shared" si="580"/>
        <v>0</v>
      </c>
      <c r="M18366" s="96">
        <f t="shared" si="579"/>
        <v>1</v>
      </c>
      <c r="N18366" s="273"/>
    </row>
    <row r="18367" spans="11:14" x14ac:dyDescent="0.25">
      <c r="K18367" s="180">
        <f t="shared" si="580"/>
        <v>0</v>
      </c>
      <c r="M18367" s="96">
        <f t="shared" si="579"/>
        <v>1</v>
      </c>
      <c r="N18367" s="273"/>
    </row>
    <row r="18368" spans="11:14" x14ac:dyDescent="0.25">
      <c r="K18368" s="180">
        <f t="shared" si="580"/>
        <v>0</v>
      </c>
      <c r="M18368" s="96">
        <f t="shared" si="579"/>
        <v>1</v>
      </c>
      <c r="N18368" s="273"/>
    </row>
    <row r="18369" spans="11:14" x14ac:dyDescent="0.25">
      <c r="K18369" s="180">
        <f t="shared" si="580"/>
        <v>0</v>
      </c>
      <c r="M18369" s="96">
        <f t="shared" si="579"/>
        <v>1</v>
      </c>
      <c r="N18369" s="273"/>
    </row>
    <row r="18370" spans="11:14" x14ac:dyDescent="0.25">
      <c r="K18370" s="180">
        <f t="shared" si="580"/>
        <v>0</v>
      </c>
      <c r="M18370" s="96">
        <f t="shared" si="579"/>
        <v>1</v>
      </c>
      <c r="N18370" s="273"/>
    </row>
    <row r="18371" spans="11:14" x14ac:dyDescent="0.25">
      <c r="K18371" s="180">
        <f t="shared" si="580"/>
        <v>0</v>
      </c>
      <c r="M18371" s="96">
        <f t="shared" si="579"/>
        <v>1</v>
      </c>
      <c r="N18371" s="273"/>
    </row>
    <row r="18372" spans="11:14" x14ac:dyDescent="0.25">
      <c r="K18372" s="180">
        <f t="shared" si="580"/>
        <v>0</v>
      </c>
      <c r="M18372" s="96">
        <f t="shared" si="579"/>
        <v>1</v>
      </c>
      <c r="N18372" s="273"/>
    </row>
    <row r="18373" spans="11:14" x14ac:dyDescent="0.25">
      <c r="K18373" s="180">
        <f t="shared" si="580"/>
        <v>0</v>
      </c>
      <c r="M18373" s="96">
        <f t="shared" si="579"/>
        <v>1</v>
      </c>
      <c r="N18373" s="273"/>
    </row>
    <row r="18374" spans="11:14" x14ac:dyDescent="0.25">
      <c r="K18374" s="180">
        <f t="shared" si="580"/>
        <v>0</v>
      </c>
      <c r="M18374" s="96">
        <f t="shared" si="579"/>
        <v>1</v>
      </c>
      <c r="N18374" s="273"/>
    </row>
    <row r="18375" spans="11:14" x14ac:dyDescent="0.25">
      <c r="K18375" s="180">
        <f t="shared" si="580"/>
        <v>0</v>
      </c>
      <c r="M18375" s="96">
        <f t="shared" si="579"/>
        <v>1</v>
      </c>
      <c r="N18375" s="273"/>
    </row>
    <row r="18376" spans="11:14" x14ac:dyDescent="0.25">
      <c r="K18376" s="180">
        <f t="shared" si="580"/>
        <v>0</v>
      </c>
      <c r="M18376" s="96">
        <f t="shared" si="579"/>
        <v>1</v>
      </c>
      <c r="N18376" s="273"/>
    </row>
    <row r="18377" spans="11:14" x14ac:dyDescent="0.25">
      <c r="K18377" s="180">
        <f t="shared" si="580"/>
        <v>0</v>
      </c>
      <c r="M18377" s="96">
        <f t="shared" si="579"/>
        <v>1</v>
      </c>
      <c r="N18377" s="273"/>
    </row>
    <row r="18378" spans="11:14" x14ac:dyDescent="0.25">
      <c r="K18378" s="180">
        <f t="shared" si="580"/>
        <v>0</v>
      </c>
      <c r="M18378" s="96">
        <f t="shared" si="579"/>
        <v>1</v>
      </c>
      <c r="N18378" s="273"/>
    </row>
    <row r="18379" spans="11:14" x14ac:dyDescent="0.25">
      <c r="K18379" s="180">
        <f t="shared" si="580"/>
        <v>0</v>
      </c>
      <c r="M18379" s="96">
        <f t="shared" si="579"/>
        <v>1</v>
      </c>
      <c r="N18379" s="273"/>
    </row>
    <row r="18380" spans="11:14" x14ac:dyDescent="0.25">
      <c r="K18380" s="180">
        <f t="shared" si="580"/>
        <v>0</v>
      </c>
      <c r="M18380" s="96">
        <f t="shared" si="579"/>
        <v>1</v>
      </c>
      <c r="N18380" s="273"/>
    </row>
    <row r="18381" spans="11:14" x14ac:dyDescent="0.25">
      <c r="K18381" s="180">
        <f t="shared" si="580"/>
        <v>0</v>
      </c>
      <c r="M18381" s="96">
        <f t="shared" si="579"/>
        <v>1</v>
      </c>
      <c r="N18381" s="273"/>
    </row>
    <row r="18382" spans="11:14" x14ac:dyDescent="0.25">
      <c r="K18382" s="180">
        <f t="shared" si="580"/>
        <v>0</v>
      </c>
      <c r="M18382" s="96">
        <f t="shared" si="579"/>
        <v>1</v>
      </c>
      <c r="N18382" s="273"/>
    </row>
    <row r="18383" spans="11:14" x14ac:dyDescent="0.25">
      <c r="K18383" s="180">
        <f t="shared" si="580"/>
        <v>0</v>
      </c>
      <c r="M18383" s="96">
        <f t="shared" si="579"/>
        <v>1</v>
      </c>
      <c r="N18383" s="273"/>
    </row>
    <row r="18384" spans="11:14" x14ac:dyDescent="0.25">
      <c r="K18384" s="180">
        <f t="shared" si="580"/>
        <v>0</v>
      </c>
      <c r="M18384" s="96">
        <f t="shared" si="579"/>
        <v>1</v>
      </c>
      <c r="N18384" s="273"/>
    </row>
    <row r="18385" spans="11:14" x14ac:dyDescent="0.25">
      <c r="K18385" s="180">
        <f t="shared" si="580"/>
        <v>0</v>
      </c>
      <c r="M18385" s="96">
        <f t="shared" ref="M18385:M18448" si="581">UltimoDia(D18385)</f>
        <v>1</v>
      </c>
      <c r="N18385" s="273"/>
    </row>
    <row r="18386" spans="11:14" x14ac:dyDescent="0.25">
      <c r="K18386" s="180">
        <f t="shared" si="580"/>
        <v>0</v>
      </c>
      <c r="M18386" s="96">
        <f t="shared" si="581"/>
        <v>1</v>
      </c>
      <c r="N18386" s="273"/>
    </row>
    <row r="18387" spans="11:14" x14ac:dyDescent="0.25">
      <c r="K18387" s="180">
        <f t="shared" si="580"/>
        <v>0</v>
      </c>
      <c r="M18387" s="96">
        <f t="shared" si="581"/>
        <v>1</v>
      </c>
      <c r="N18387" s="273"/>
    </row>
    <row r="18388" spans="11:14" x14ac:dyDescent="0.25">
      <c r="K18388" s="180">
        <f t="shared" si="580"/>
        <v>0</v>
      </c>
      <c r="M18388" s="96">
        <f t="shared" si="581"/>
        <v>1</v>
      </c>
      <c r="N18388" s="273"/>
    </row>
    <row r="18389" spans="11:14" x14ac:dyDescent="0.25">
      <c r="K18389" s="180">
        <f t="shared" si="580"/>
        <v>0</v>
      </c>
      <c r="M18389" s="96">
        <f t="shared" si="581"/>
        <v>1</v>
      </c>
      <c r="N18389" s="273"/>
    </row>
    <row r="18390" spans="11:14" x14ac:dyDescent="0.25">
      <c r="K18390" s="180">
        <f t="shared" si="580"/>
        <v>0</v>
      </c>
      <c r="M18390" s="96">
        <f t="shared" si="581"/>
        <v>1</v>
      </c>
      <c r="N18390" s="273"/>
    </row>
    <row r="18391" spans="11:14" x14ac:dyDescent="0.25">
      <c r="K18391" s="180">
        <f t="shared" si="580"/>
        <v>0</v>
      </c>
      <c r="M18391" s="96">
        <f t="shared" si="581"/>
        <v>1</v>
      </c>
      <c r="N18391" s="273"/>
    </row>
    <row r="18392" spans="11:14" x14ac:dyDescent="0.25">
      <c r="K18392" s="180">
        <f t="shared" si="580"/>
        <v>0</v>
      </c>
      <c r="M18392" s="96">
        <f t="shared" si="581"/>
        <v>1</v>
      </c>
      <c r="N18392" s="273"/>
    </row>
    <row r="18393" spans="11:14" x14ac:dyDescent="0.25">
      <c r="K18393" s="180">
        <f t="shared" si="580"/>
        <v>0</v>
      </c>
      <c r="M18393" s="96">
        <f t="shared" si="581"/>
        <v>1</v>
      </c>
      <c r="N18393" s="273"/>
    </row>
    <row r="18394" spans="11:14" x14ac:dyDescent="0.25">
      <c r="K18394" s="180">
        <f t="shared" si="580"/>
        <v>0</v>
      </c>
      <c r="M18394" s="96">
        <f t="shared" si="581"/>
        <v>1</v>
      </c>
      <c r="N18394" s="273"/>
    </row>
    <row r="18395" spans="11:14" x14ac:dyDescent="0.25">
      <c r="K18395" s="180">
        <f t="shared" si="580"/>
        <v>0</v>
      </c>
      <c r="M18395" s="96">
        <f t="shared" si="581"/>
        <v>1</v>
      </c>
      <c r="N18395" s="273"/>
    </row>
    <row r="18396" spans="11:14" x14ac:dyDescent="0.25">
      <c r="K18396" s="180">
        <f t="shared" si="580"/>
        <v>0</v>
      </c>
      <c r="M18396" s="96">
        <f t="shared" si="581"/>
        <v>1</v>
      </c>
      <c r="N18396" s="273"/>
    </row>
    <row r="18397" spans="11:14" x14ac:dyDescent="0.25">
      <c r="K18397" s="180">
        <f t="shared" si="580"/>
        <v>0</v>
      </c>
      <c r="M18397" s="96">
        <f t="shared" si="581"/>
        <v>1</v>
      </c>
      <c r="N18397" s="273"/>
    </row>
    <row r="18398" spans="11:14" x14ac:dyDescent="0.25">
      <c r="K18398" s="180">
        <f t="shared" si="580"/>
        <v>0</v>
      </c>
      <c r="M18398" s="96">
        <f t="shared" si="581"/>
        <v>1</v>
      </c>
      <c r="N18398" s="273"/>
    </row>
    <row r="18399" spans="11:14" x14ac:dyDescent="0.25">
      <c r="K18399" s="180">
        <f t="shared" si="580"/>
        <v>0</v>
      </c>
      <c r="M18399" s="96">
        <f t="shared" si="581"/>
        <v>1</v>
      </c>
      <c r="N18399" s="273"/>
    </row>
    <row r="18400" spans="11:14" x14ac:dyDescent="0.25">
      <c r="K18400" s="180">
        <f t="shared" si="580"/>
        <v>0</v>
      </c>
      <c r="M18400" s="96">
        <f t="shared" si="581"/>
        <v>1</v>
      </c>
      <c r="N18400" s="273"/>
    </row>
    <row r="18401" spans="11:14" x14ac:dyDescent="0.25">
      <c r="K18401" s="180">
        <f t="shared" si="580"/>
        <v>0</v>
      </c>
      <c r="M18401" s="96">
        <f t="shared" si="581"/>
        <v>1</v>
      </c>
      <c r="N18401" s="273"/>
    </row>
    <row r="18402" spans="11:14" x14ac:dyDescent="0.25">
      <c r="K18402" s="180">
        <f t="shared" si="580"/>
        <v>0</v>
      </c>
      <c r="M18402" s="96">
        <f t="shared" si="581"/>
        <v>1</v>
      </c>
      <c r="N18402" s="273"/>
    </row>
    <row r="18403" spans="11:14" x14ac:dyDescent="0.25">
      <c r="K18403" s="180">
        <f t="shared" si="580"/>
        <v>0</v>
      </c>
      <c r="M18403" s="96">
        <f t="shared" si="581"/>
        <v>1</v>
      </c>
      <c r="N18403" s="273"/>
    </row>
    <row r="18404" spans="11:14" x14ac:dyDescent="0.25">
      <c r="K18404" s="180">
        <f t="shared" si="580"/>
        <v>0</v>
      </c>
      <c r="M18404" s="96">
        <f t="shared" si="581"/>
        <v>1</v>
      </c>
      <c r="N18404" s="273"/>
    </row>
    <row r="18405" spans="11:14" x14ac:dyDescent="0.25">
      <c r="K18405" s="180">
        <f t="shared" si="580"/>
        <v>0</v>
      </c>
      <c r="M18405" s="96">
        <f t="shared" si="581"/>
        <v>1</v>
      </c>
      <c r="N18405" s="273"/>
    </row>
    <row r="18406" spans="11:14" x14ac:dyDescent="0.25">
      <c r="K18406" s="180">
        <f t="shared" si="580"/>
        <v>0</v>
      </c>
      <c r="M18406" s="96">
        <f t="shared" si="581"/>
        <v>1</v>
      </c>
      <c r="N18406" s="273"/>
    </row>
    <row r="18407" spans="11:14" x14ac:dyDescent="0.25">
      <c r="K18407" s="180">
        <f t="shared" si="580"/>
        <v>0</v>
      </c>
      <c r="M18407" s="96">
        <f t="shared" si="581"/>
        <v>1</v>
      </c>
      <c r="N18407" s="273"/>
    </row>
    <row r="18408" spans="11:14" x14ac:dyDescent="0.25">
      <c r="K18408" s="180">
        <f t="shared" si="580"/>
        <v>0</v>
      </c>
      <c r="M18408" s="96">
        <f t="shared" si="581"/>
        <v>1</v>
      </c>
      <c r="N18408" s="273"/>
    </row>
    <row r="18409" spans="11:14" x14ac:dyDescent="0.25">
      <c r="K18409" s="180">
        <f t="shared" si="580"/>
        <v>0</v>
      </c>
      <c r="M18409" s="96">
        <f t="shared" si="581"/>
        <v>1</v>
      </c>
      <c r="N18409" s="273"/>
    </row>
    <row r="18410" spans="11:14" x14ac:dyDescent="0.25">
      <c r="K18410" s="180">
        <f t="shared" ref="K18410:K18473" si="582">IF(ctConta="",K18409+F18410,IF(I18410=ctConta,K18409+F18410,K18409))</f>
        <v>0</v>
      </c>
      <c r="M18410" s="96">
        <f t="shared" si="581"/>
        <v>1</v>
      </c>
      <c r="N18410" s="273"/>
    </row>
    <row r="18411" spans="11:14" x14ac:dyDescent="0.25">
      <c r="K18411" s="180">
        <f t="shared" si="582"/>
        <v>0</v>
      </c>
      <c r="M18411" s="96">
        <f t="shared" si="581"/>
        <v>1</v>
      </c>
      <c r="N18411" s="273"/>
    </row>
    <row r="18412" spans="11:14" x14ac:dyDescent="0.25">
      <c r="K18412" s="180">
        <f t="shared" si="582"/>
        <v>0</v>
      </c>
      <c r="M18412" s="96">
        <f t="shared" si="581"/>
        <v>1</v>
      </c>
      <c r="N18412" s="273"/>
    </row>
    <row r="18413" spans="11:14" x14ac:dyDescent="0.25">
      <c r="K18413" s="180">
        <f t="shared" si="582"/>
        <v>0</v>
      </c>
      <c r="M18413" s="96">
        <f t="shared" si="581"/>
        <v>1</v>
      </c>
      <c r="N18413" s="273"/>
    </row>
    <row r="18414" spans="11:14" x14ac:dyDescent="0.25">
      <c r="K18414" s="180">
        <f t="shared" si="582"/>
        <v>0</v>
      </c>
      <c r="M18414" s="96">
        <f t="shared" si="581"/>
        <v>1</v>
      </c>
      <c r="N18414" s="273"/>
    </row>
    <row r="18415" spans="11:14" x14ac:dyDescent="0.25">
      <c r="K18415" s="180">
        <f t="shared" si="582"/>
        <v>0</v>
      </c>
      <c r="M18415" s="96">
        <f t="shared" si="581"/>
        <v>1</v>
      </c>
      <c r="N18415" s="273"/>
    </row>
    <row r="18416" spans="11:14" x14ac:dyDescent="0.25">
      <c r="K18416" s="180">
        <f t="shared" si="582"/>
        <v>0</v>
      </c>
      <c r="M18416" s="96">
        <f t="shared" si="581"/>
        <v>1</v>
      </c>
      <c r="N18416" s="273"/>
    </row>
    <row r="18417" spans="11:14" x14ac:dyDescent="0.25">
      <c r="K18417" s="180">
        <f t="shared" si="582"/>
        <v>0</v>
      </c>
      <c r="M18417" s="96">
        <f t="shared" si="581"/>
        <v>1</v>
      </c>
      <c r="N18417" s="273"/>
    </row>
    <row r="18418" spans="11:14" x14ac:dyDescent="0.25">
      <c r="K18418" s="180">
        <f t="shared" si="582"/>
        <v>0</v>
      </c>
      <c r="M18418" s="96">
        <f t="shared" si="581"/>
        <v>1</v>
      </c>
      <c r="N18418" s="273"/>
    </row>
    <row r="18419" spans="11:14" x14ac:dyDescent="0.25">
      <c r="K18419" s="180">
        <f t="shared" si="582"/>
        <v>0</v>
      </c>
      <c r="M18419" s="96">
        <f t="shared" si="581"/>
        <v>1</v>
      </c>
      <c r="N18419" s="273"/>
    </row>
    <row r="18420" spans="11:14" x14ac:dyDescent="0.25">
      <c r="K18420" s="180">
        <f t="shared" si="582"/>
        <v>0</v>
      </c>
      <c r="M18420" s="96">
        <f t="shared" si="581"/>
        <v>1</v>
      </c>
      <c r="N18420" s="273"/>
    </row>
    <row r="18421" spans="11:14" x14ac:dyDescent="0.25">
      <c r="K18421" s="180">
        <f t="shared" si="582"/>
        <v>0</v>
      </c>
      <c r="M18421" s="96">
        <f t="shared" si="581"/>
        <v>1</v>
      </c>
      <c r="N18421" s="273"/>
    </row>
    <row r="18422" spans="11:14" x14ac:dyDescent="0.25">
      <c r="K18422" s="180">
        <f t="shared" si="582"/>
        <v>0</v>
      </c>
      <c r="M18422" s="96">
        <f t="shared" si="581"/>
        <v>1</v>
      </c>
      <c r="N18422" s="273"/>
    </row>
    <row r="18423" spans="11:14" x14ac:dyDescent="0.25">
      <c r="K18423" s="180">
        <f t="shared" si="582"/>
        <v>0</v>
      </c>
      <c r="M18423" s="96">
        <f t="shared" si="581"/>
        <v>1</v>
      </c>
      <c r="N18423" s="273"/>
    </row>
    <row r="18424" spans="11:14" x14ac:dyDescent="0.25">
      <c r="K18424" s="180">
        <f t="shared" si="582"/>
        <v>0</v>
      </c>
      <c r="M18424" s="96">
        <f t="shared" si="581"/>
        <v>1</v>
      </c>
      <c r="N18424" s="273"/>
    </row>
    <row r="18425" spans="11:14" x14ac:dyDescent="0.25">
      <c r="K18425" s="180">
        <f t="shared" si="582"/>
        <v>0</v>
      </c>
      <c r="M18425" s="96">
        <f t="shared" si="581"/>
        <v>1</v>
      </c>
      <c r="N18425" s="273"/>
    </row>
    <row r="18426" spans="11:14" x14ac:dyDescent="0.25">
      <c r="K18426" s="180">
        <f t="shared" si="582"/>
        <v>0</v>
      </c>
      <c r="M18426" s="96">
        <f t="shared" si="581"/>
        <v>1</v>
      </c>
      <c r="N18426" s="273"/>
    </row>
    <row r="18427" spans="11:14" x14ac:dyDescent="0.25">
      <c r="K18427" s="180">
        <f t="shared" si="582"/>
        <v>0</v>
      </c>
      <c r="M18427" s="96">
        <f t="shared" si="581"/>
        <v>1</v>
      </c>
      <c r="N18427" s="273"/>
    </row>
    <row r="18428" spans="11:14" x14ac:dyDescent="0.25">
      <c r="K18428" s="180">
        <f t="shared" si="582"/>
        <v>0</v>
      </c>
      <c r="M18428" s="96">
        <f t="shared" si="581"/>
        <v>1</v>
      </c>
      <c r="N18428" s="273"/>
    </row>
    <row r="18429" spans="11:14" x14ac:dyDescent="0.25">
      <c r="K18429" s="180">
        <f t="shared" si="582"/>
        <v>0</v>
      </c>
      <c r="M18429" s="96">
        <f t="shared" si="581"/>
        <v>1</v>
      </c>
      <c r="N18429" s="273"/>
    </row>
    <row r="18430" spans="11:14" x14ac:dyDescent="0.25">
      <c r="K18430" s="180">
        <f t="shared" si="582"/>
        <v>0</v>
      </c>
      <c r="M18430" s="96">
        <f t="shared" si="581"/>
        <v>1</v>
      </c>
      <c r="N18430" s="273"/>
    </row>
    <row r="18431" spans="11:14" x14ac:dyDescent="0.25">
      <c r="K18431" s="180">
        <f t="shared" si="582"/>
        <v>0</v>
      </c>
      <c r="M18431" s="96">
        <f t="shared" si="581"/>
        <v>1</v>
      </c>
      <c r="N18431" s="273"/>
    </row>
    <row r="18432" spans="11:14" x14ac:dyDescent="0.25">
      <c r="K18432" s="180">
        <f t="shared" si="582"/>
        <v>0</v>
      </c>
      <c r="M18432" s="96">
        <f t="shared" si="581"/>
        <v>1</v>
      </c>
      <c r="N18432" s="273"/>
    </row>
    <row r="18433" spans="11:14" x14ac:dyDescent="0.25">
      <c r="K18433" s="180">
        <f t="shared" si="582"/>
        <v>0</v>
      </c>
      <c r="M18433" s="96">
        <f t="shared" si="581"/>
        <v>1</v>
      </c>
      <c r="N18433" s="273"/>
    </row>
    <row r="18434" spans="11:14" x14ac:dyDescent="0.25">
      <c r="K18434" s="180">
        <f t="shared" si="582"/>
        <v>0</v>
      </c>
      <c r="M18434" s="96">
        <f t="shared" si="581"/>
        <v>1</v>
      </c>
      <c r="N18434" s="273"/>
    </row>
    <row r="18435" spans="11:14" x14ac:dyDescent="0.25">
      <c r="K18435" s="180">
        <f t="shared" si="582"/>
        <v>0</v>
      </c>
      <c r="M18435" s="96">
        <f t="shared" si="581"/>
        <v>1</v>
      </c>
      <c r="N18435" s="273"/>
    </row>
    <row r="18436" spans="11:14" x14ac:dyDescent="0.25">
      <c r="K18436" s="180">
        <f t="shared" si="582"/>
        <v>0</v>
      </c>
      <c r="M18436" s="96">
        <f t="shared" si="581"/>
        <v>1</v>
      </c>
      <c r="N18436" s="273"/>
    </row>
    <row r="18437" spans="11:14" x14ac:dyDescent="0.25">
      <c r="K18437" s="180">
        <f t="shared" si="582"/>
        <v>0</v>
      </c>
      <c r="M18437" s="96">
        <f t="shared" si="581"/>
        <v>1</v>
      </c>
      <c r="N18437" s="273"/>
    </row>
    <row r="18438" spans="11:14" x14ac:dyDescent="0.25">
      <c r="K18438" s="180">
        <f t="shared" si="582"/>
        <v>0</v>
      </c>
      <c r="M18438" s="96">
        <f t="shared" si="581"/>
        <v>1</v>
      </c>
      <c r="N18438" s="273"/>
    </row>
    <row r="18439" spans="11:14" x14ac:dyDescent="0.25">
      <c r="K18439" s="180">
        <f t="shared" si="582"/>
        <v>0</v>
      </c>
      <c r="M18439" s="96">
        <f t="shared" si="581"/>
        <v>1</v>
      </c>
      <c r="N18439" s="273"/>
    </row>
    <row r="18440" spans="11:14" x14ac:dyDescent="0.25">
      <c r="K18440" s="180">
        <f t="shared" si="582"/>
        <v>0</v>
      </c>
      <c r="M18440" s="96">
        <f t="shared" si="581"/>
        <v>1</v>
      </c>
      <c r="N18440" s="273"/>
    </row>
    <row r="18441" spans="11:14" x14ac:dyDescent="0.25">
      <c r="K18441" s="180">
        <f t="shared" si="582"/>
        <v>0</v>
      </c>
      <c r="M18441" s="96">
        <f t="shared" si="581"/>
        <v>1</v>
      </c>
      <c r="N18441" s="273"/>
    </row>
    <row r="18442" spans="11:14" x14ac:dyDescent="0.25">
      <c r="K18442" s="180">
        <f t="shared" si="582"/>
        <v>0</v>
      </c>
      <c r="M18442" s="96">
        <f t="shared" si="581"/>
        <v>1</v>
      </c>
      <c r="N18442" s="273"/>
    </row>
    <row r="18443" spans="11:14" x14ac:dyDescent="0.25">
      <c r="K18443" s="180">
        <f t="shared" si="582"/>
        <v>0</v>
      </c>
      <c r="M18443" s="96">
        <f t="shared" si="581"/>
        <v>1</v>
      </c>
      <c r="N18443" s="273"/>
    </row>
    <row r="18444" spans="11:14" x14ac:dyDescent="0.25">
      <c r="K18444" s="180">
        <f t="shared" si="582"/>
        <v>0</v>
      </c>
      <c r="M18444" s="96">
        <f t="shared" si="581"/>
        <v>1</v>
      </c>
      <c r="N18444" s="273"/>
    </row>
    <row r="18445" spans="11:14" x14ac:dyDescent="0.25">
      <c r="K18445" s="180">
        <f t="shared" si="582"/>
        <v>0</v>
      </c>
      <c r="M18445" s="96">
        <f t="shared" si="581"/>
        <v>1</v>
      </c>
      <c r="N18445" s="273"/>
    </row>
    <row r="18446" spans="11:14" x14ac:dyDescent="0.25">
      <c r="K18446" s="180">
        <f t="shared" si="582"/>
        <v>0</v>
      </c>
      <c r="M18446" s="96">
        <f t="shared" si="581"/>
        <v>1</v>
      </c>
      <c r="N18446" s="273"/>
    </row>
    <row r="18447" spans="11:14" x14ac:dyDescent="0.25">
      <c r="K18447" s="180">
        <f t="shared" si="582"/>
        <v>0</v>
      </c>
      <c r="M18447" s="96">
        <f t="shared" si="581"/>
        <v>1</v>
      </c>
      <c r="N18447" s="273"/>
    </row>
    <row r="18448" spans="11:14" x14ac:dyDescent="0.25">
      <c r="K18448" s="180">
        <f t="shared" si="582"/>
        <v>0</v>
      </c>
      <c r="M18448" s="96">
        <f t="shared" si="581"/>
        <v>1</v>
      </c>
      <c r="N18448" s="273"/>
    </row>
    <row r="18449" spans="11:14" x14ac:dyDescent="0.25">
      <c r="K18449" s="180">
        <f t="shared" si="582"/>
        <v>0</v>
      </c>
      <c r="M18449" s="96">
        <f t="shared" ref="M18449:M18512" si="583">UltimoDia(D18449)</f>
        <v>1</v>
      </c>
      <c r="N18449" s="273"/>
    </row>
    <row r="18450" spans="11:14" x14ac:dyDescent="0.25">
      <c r="K18450" s="180">
        <f t="shared" si="582"/>
        <v>0</v>
      </c>
      <c r="M18450" s="96">
        <f t="shared" si="583"/>
        <v>1</v>
      </c>
      <c r="N18450" s="273"/>
    </row>
    <row r="18451" spans="11:14" x14ac:dyDescent="0.25">
      <c r="K18451" s="180">
        <f t="shared" si="582"/>
        <v>0</v>
      </c>
      <c r="M18451" s="96">
        <f t="shared" si="583"/>
        <v>1</v>
      </c>
      <c r="N18451" s="273"/>
    </row>
    <row r="18452" spans="11:14" x14ac:dyDescent="0.25">
      <c r="K18452" s="180">
        <f t="shared" si="582"/>
        <v>0</v>
      </c>
      <c r="M18452" s="96">
        <f t="shared" si="583"/>
        <v>1</v>
      </c>
      <c r="N18452" s="273"/>
    </row>
    <row r="18453" spans="11:14" x14ac:dyDescent="0.25">
      <c r="K18453" s="180">
        <f t="shared" si="582"/>
        <v>0</v>
      </c>
      <c r="M18453" s="96">
        <f t="shared" si="583"/>
        <v>1</v>
      </c>
      <c r="N18453" s="273"/>
    </row>
    <row r="18454" spans="11:14" x14ac:dyDescent="0.25">
      <c r="K18454" s="180">
        <f t="shared" si="582"/>
        <v>0</v>
      </c>
      <c r="M18454" s="96">
        <f t="shared" si="583"/>
        <v>1</v>
      </c>
      <c r="N18454" s="273"/>
    </row>
    <row r="18455" spans="11:14" x14ac:dyDescent="0.25">
      <c r="K18455" s="180">
        <f t="shared" si="582"/>
        <v>0</v>
      </c>
      <c r="M18455" s="96">
        <f t="shared" si="583"/>
        <v>1</v>
      </c>
      <c r="N18455" s="273"/>
    </row>
    <row r="18456" spans="11:14" x14ac:dyDescent="0.25">
      <c r="K18456" s="180">
        <f t="shared" si="582"/>
        <v>0</v>
      </c>
      <c r="M18456" s="96">
        <f t="shared" si="583"/>
        <v>1</v>
      </c>
      <c r="N18456" s="273"/>
    </row>
    <row r="18457" spans="11:14" x14ac:dyDescent="0.25">
      <c r="K18457" s="180">
        <f t="shared" si="582"/>
        <v>0</v>
      </c>
      <c r="M18457" s="96">
        <f t="shared" si="583"/>
        <v>1</v>
      </c>
      <c r="N18457" s="273"/>
    </row>
    <row r="18458" spans="11:14" x14ac:dyDescent="0.25">
      <c r="K18458" s="180">
        <f t="shared" si="582"/>
        <v>0</v>
      </c>
      <c r="M18458" s="96">
        <f t="shared" si="583"/>
        <v>1</v>
      </c>
      <c r="N18458" s="273"/>
    </row>
    <row r="18459" spans="11:14" x14ac:dyDescent="0.25">
      <c r="K18459" s="180">
        <f t="shared" si="582"/>
        <v>0</v>
      </c>
      <c r="M18459" s="96">
        <f t="shared" si="583"/>
        <v>1</v>
      </c>
      <c r="N18459" s="273"/>
    </row>
    <row r="18460" spans="11:14" x14ac:dyDescent="0.25">
      <c r="K18460" s="180">
        <f t="shared" si="582"/>
        <v>0</v>
      </c>
      <c r="M18460" s="96">
        <f t="shared" si="583"/>
        <v>1</v>
      </c>
      <c r="N18460" s="273"/>
    </row>
    <row r="18461" spans="11:14" x14ac:dyDescent="0.25">
      <c r="K18461" s="180">
        <f t="shared" si="582"/>
        <v>0</v>
      </c>
      <c r="M18461" s="96">
        <f t="shared" si="583"/>
        <v>1</v>
      </c>
      <c r="N18461" s="273"/>
    </row>
    <row r="18462" spans="11:14" x14ac:dyDescent="0.25">
      <c r="K18462" s="180">
        <f t="shared" si="582"/>
        <v>0</v>
      </c>
      <c r="M18462" s="96">
        <f t="shared" si="583"/>
        <v>1</v>
      </c>
      <c r="N18462" s="273"/>
    </row>
    <row r="18463" spans="11:14" x14ac:dyDescent="0.25">
      <c r="K18463" s="180">
        <f t="shared" si="582"/>
        <v>0</v>
      </c>
      <c r="M18463" s="96">
        <f t="shared" si="583"/>
        <v>1</v>
      </c>
      <c r="N18463" s="273"/>
    </row>
    <row r="18464" spans="11:14" x14ac:dyDescent="0.25">
      <c r="K18464" s="180">
        <f t="shared" si="582"/>
        <v>0</v>
      </c>
      <c r="M18464" s="96">
        <f t="shared" si="583"/>
        <v>1</v>
      </c>
      <c r="N18464" s="273"/>
    </row>
    <row r="18465" spans="11:14" x14ac:dyDescent="0.25">
      <c r="K18465" s="180">
        <f t="shared" si="582"/>
        <v>0</v>
      </c>
      <c r="M18465" s="96">
        <f t="shared" si="583"/>
        <v>1</v>
      </c>
      <c r="N18465" s="273"/>
    </row>
    <row r="18466" spans="11:14" x14ac:dyDescent="0.25">
      <c r="K18466" s="180">
        <f t="shared" si="582"/>
        <v>0</v>
      </c>
      <c r="M18466" s="96">
        <f t="shared" si="583"/>
        <v>1</v>
      </c>
      <c r="N18466" s="273"/>
    </row>
    <row r="18467" spans="11:14" x14ac:dyDescent="0.25">
      <c r="K18467" s="180">
        <f t="shared" si="582"/>
        <v>0</v>
      </c>
      <c r="M18467" s="96">
        <f t="shared" si="583"/>
        <v>1</v>
      </c>
      <c r="N18467" s="273"/>
    </row>
    <row r="18468" spans="11:14" x14ac:dyDescent="0.25">
      <c r="K18468" s="180">
        <f t="shared" si="582"/>
        <v>0</v>
      </c>
      <c r="M18468" s="96">
        <f t="shared" si="583"/>
        <v>1</v>
      </c>
      <c r="N18468" s="273"/>
    </row>
    <row r="18469" spans="11:14" x14ac:dyDescent="0.25">
      <c r="K18469" s="180">
        <f t="shared" si="582"/>
        <v>0</v>
      </c>
      <c r="M18469" s="96">
        <f t="shared" si="583"/>
        <v>1</v>
      </c>
      <c r="N18469" s="273"/>
    </row>
    <row r="18470" spans="11:14" x14ac:dyDescent="0.25">
      <c r="K18470" s="180">
        <f t="shared" si="582"/>
        <v>0</v>
      </c>
      <c r="M18470" s="96">
        <f t="shared" si="583"/>
        <v>1</v>
      </c>
      <c r="N18470" s="273"/>
    </row>
    <row r="18471" spans="11:14" x14ac:dyDescent="0.25">
      <c r="K18471" s="180">
        <f t="shared" si="582"/>
        <v>0</v>
      </c>
      <c r="M18471" s="96">
        <f t="shared" si="583"/>
        <v>1</v>
      </c>
      <c r="N18471" s="273"/>
    </row>
    <row r="18472" spans="11:14" x14ac:dyDescent="0.25">
      <c r="K18472" s="180">
        <f t="shared" si="582"/>
        <v>0</v>
      </c>
      <c r="M18472" s="96">
        <f t="shared" si="583"/>
        <v>1</v>
      </c>
      <c r="N18472" s="273"/>
    </row>
    <row r="18473" spans="11:14" x14ac:dyDescent="0.25">
      <c r="K18473" s="180">
        <f t="shared" si="582"/>
        <v>0</v>
      </c>
      <c r="M18473" s="96">
        <f t="shared" si="583"/>
        <v>1</v>
      </c>
      <c r="N18473" s="273"/>
    </row>
    <row r="18474" spans="11:14" x14ac:dyDescent="0.25">
      <c r="K18474" s="180">
        <f t="shared" ref="K18474:K18537" si="584">IF(ctConta="",K18473+F18474,IF(I18474=ctConta,K18473+F18474,K18473))</f>
        <v>0</v>
      </c>
      <c r="M18474" s="96">
        <f t="shared" si="583"/>
        <v>1</v>
      </c>
      <c r="N18474" s="273"/>
    </row>
    <row r="18475" spans="11:14" x14ac:dyDescent="0.25">
      <c r="K18475" s="180">
        <f t="shared" si="584"/>
        <v>0</v>
      </c>
      <c r="M18475" s="96">
        <f t="shared" si="583"/>
        <v>1</v>
      </c>
      <c r="N18475" s="273"/>
    </row>
    <row r="18476" spans="11:14" x14ac:dyDescent="0.25">
      <c r="K18476" s="180">
        <f t="shared" si="584"/>
        <v>0</v>
      </c>
      <c r="M18476" s="96">
        <f t="shared" si="583"/>
        <v>1</v>
      </c>
      <c r="N18476" s="273"/>
    </row>
    <row r="18477" spans="11:14" x14ac:dyDescent="0.25">
      <c r="K18477" s="180">
        <f t="shared" si="584"/>
        <v>0</v>
      </c>
      <c r="M18477" s="96">
        <f t="shared" si="583"/>
        <v>1</v>
      </c>
      <c r="N18477" s="273"/>
    </row>
    <row r="18478" spans="11:14" x14ac:dyDescent="0.25">
      <c r="K18478" s="180">
        <f t="shared" si="584"/>
        <v>0</v>
      </c>
      <c r="M18478" s="96">
        <f t="shared" si="583"/>
        <v>1</v>
      </c>
      <c r="N18478" s="273"/>
    </row>
    <row r="18479" spans="11:14" x14ac:dyDescent="0.25">
      <c r="K18479" s="180">
        <f t="shared" si="584"/>
        <v>0</v>
      </c>
      <c r="M18479" s="96">
        <f t="shared" si="583"/>
        <v>1</v>
      </c>
      <c r="N18479" s="273"/>
    </row>
    <row r="18480" spans="11:14" x14ac:dyDescent="0.25">
      <c r="K18480" s="180">
        <f t="shared" si="584"/>
        <v>0</v>
      </c>
      <c r="M18480" s="96">
        <f t="shared" si="583"/>
        <v>1</v>
      </c>
      <c r="N18480" s="273"/>
    </row>
    <row r="18481" spans="11:14" x14ac:dyDescent="0.25">
      <c r="K18481" s="180">
        <f t="shared" si="584"/>
        <v>0</v>
      </c>
      <c r="M18481" s="96">
        <f t="shared" si="583"/>
        <v>1</v>
      </c>
      <c r="N18481" s="273"/>
    </row>
    <row r="18482" spans="11:14" x14ac:dyDescent="0.25">
      <c r="K18482" s="180">
        <f t="shared" si="584"/>
        <v>0</v>
      </c>
      <c r="M18482" s="96">
        <f t="shared" si="583"/>
        <v>1</v>
      </c>
      <c r="N18482" s="273"/>
    </row>
    <row r="18483" spans="11:14" x14ac:dyDescent="0.25">
      <c r="K18483" s="180">
        <f t="shared" si="584"/>
        <v>0</v>
      </c>
      <c r="M18483" s="96">
        <f t="shared" si="583"/>
        <v>1</v>
      </c>
      <c r="N18483" s="273"/>
    </row>
    <row r="18484" spans="11:14" x14ac:dyDescent="0.25">
      <c r="K18484" s="180">
        <f t="shared" si="584"/>
        <v>0</v>
      </c>
      <c r="M18484" s="96">
        <f t="shared" si="583"/>
        <v>1</v>
      </c>
      <c r="N18484" s="273"/>
    </row>
    <row r="18485" spans="11:14" x14ac:dyDescent="0.25">
      <c r="K18485" s="180">
        <f t="shared" si="584"/>
        <v>0</v>
      </c>
      <c r="M18485" s="96">
        <f t="shared" si="583"/>
        <v>1</v>
      </c>
      <c r="N18485" s="273"/>
    </row>
    <row r="18486" spans="11:14" x14ac:dyDescent="0.25">
      <c r="K18486" s="180">
        <f t="shared" si="584"/>
        <v>0</v>
      </c>
      <c r="M18486" s="96">
        <f t="shared" si="583"/>
        <v>1</v>
      </c>
      <c r="N18486" s="273"/>
    </row>
    <row r="18487" spans="11:14" x14ac:dyDescent="0.25">
      <c r="K18487" s="180">
        <f t="shared" si="584"/>
        <v>0</v>
      </c>
      <c r="M18487" s="96">
        <f t="shared" si="583"/>
        <v>1</v>
      </c>
      <c r="N18487" s="273"/>
    </row>
    <row r="18488" spans="11:14" x14ac:dyDescent="0.25">
      <c r="K18488" s="180">
        <f t="shared" si="584"/>
        <v>0</v>
      </c>
      <c r="M18488" s="96">
        <f t="shared" si="583"/>
        <v>1</v>
      </c>
      <c r="N18488" s="273"/>
    </row>
    <row r="18489" spans="11:14" x14ac:dyDescent="0.25">
      <c r="K18489" s="180">
        <f t="shared" si="584"/>
        <v>0</v>
      </c>
      <c r="M18489" s="96">
        <f t="shared" si="583"/>
        <v>1</v>
      </c>
      <c r="N18489" s="273"/>
    </row>
    <row r="18490" spans="11:14" x14ac:dyDescent="0.25">
      <c r="K18490" s="180">
        <f t="shared" si="584"/>
        <v>0</v>
      </c>
      <c r="M18490" s="96">
        <f t="shared" si="583"/>
        <v>1</v>
      </c>
      <c r="N18490" s="273"/>
    </row>
    <row r="18491" spans="11:14" x14ac:dyDescent="0.25">
      <c r="K18491" s="180">
        <f t="shared" si="584"/>
        <v>0</v>
      </c>
      <c r="M18491" s="96">
        <f t="shared" si="583"/>
        <v>1</v>
      </c>
      <c r="N18491" s="273"/>
    </row>
    <row r="18492" spans="11:14" x14ac:dyDescent="0.25">
      <c r="K18492" s="180">
        <f t="shared" si="584"/>
        <v>0</v>
      </c>
      <c r="M18492" s="96">
        <f t="shared" si="583"/>
        <v>1</v>
      </c>
      <c r="N18492" s="273"/>
    </row>
    <row r="18493" spans="11:14" x14ac:dyDescent="0.25">
      <c r="K18493" s="180">
        <f t="shared" si="584"/>
        <v>0</v>
      </c>
      <c r="M18493" s="96">
        <f t="shared" si="583"/>
        <v>1</v>
      </c>
      <c r="N18493" s="273"/>
    </row>
    <row r="18494" spans="11:14" x14ac:dyDescent="0.25">
      <c r="K18494" s="180">
        <f t="shared" si="584"/>
        <v>0</v>
      </c>
      <c r="M18494" s="96">
        <f t="shared" si="583"/>
        <v>1</v>
      </c>
      <c r="N18494" s="273"/>
    </row>
    <row r="18495" spans="11:14" x14ac:dyDescent="0.25">
      <c r="K18495" s="180">
        <f t="shared" si="584"/>
        <v>0</v>
      </c>
      <c r="M18495" s="96">
        <f t="shared" si="583"/>
        <v>1</v>
      </c>
      <c r="N18495" s="273"/>
    </row>
    <row r="18496" spans="11:14" x14ac:dyDescent="0.25">
      <c r="K18496" s="180">
        <f t="shared" si="584"/>
        <v>0</v>
      </c>
      <c r="M18496" s="96">
        <f t="shared" si="583"/>
        <v>1</v>
      </c>
      <c r="N18496" s="273"/>
    </row>
    <row r="18497" spans="11:14" x14ac:dyDescent="0.25">
      <c r="K18497" s="180">
        <f t="shared" si="584"/>
        <v>0</v>
      </c>
      <c r="M18497" s="96">
        <f t="shared" si="583"/>
        <v>1</v>
      </c>
      <c r="N18497" s="273"/>
    </row>
    <row r="18498" spans="11:14" x14ac:dyDescent="0.25">
      <c r="K18498" s="180">
        <f t="shared" si="584"/>
        <v>0</v>
      </c>
      <c r="M18498" s="96">
        <f t="shared" si="583"/>
        <v>1</v>
      </c>
      <c r="N18498" s="273"/>
    </row>
    <row r="18499" spans="11:14" x14ac:dyDescent="0.25">
      <c r="K18499" s="180">
        <f t="shared" si="584"/>
        <v>0</v>
      </c>
      <c r="M18499" s="96">
        <f t="shared" si="583"/>
        <v>1</v>
      </c>
      <c r="N18499" s="273"/>
    </row>
    <row r="18500" spans="11:14" x14ac:dyDescent="0.25">
      <c r="K18500" s="180">
        <f t="shared" si="584"/>
        <v>0</v>
      </c>
      <c r="M18500" s="96">
        <f t="shared" si="583"/>
        <v>1</v>
      </c>
      <c r="N18500" s="273"/>
    </row>
    <row r="18501" spans="11:14" x14ac:dyDescent="0.25">
      <c r="K18501" s="180">
        <f t="shared" si="584"/>
        <v>0</v>
      </c>
      <c r="M18501" s="96">
        <f t="shared" si="583"/>
        <v>1</v>
      </c>
      <c r="N18501" s="273"/>
    </row>
    <row r="18502" spans="11:14" x14ac:dyDescent="0.25">
      <c r="K18502" s="180">
        <f t="shared" si="584"/>
        <v>0</v>
      </c>
      <c r="M18502" s="96">
        <f t="shared" si="583"/>
        <v>1</v>
      </c>
      <c r="N18502" s="273"/>
    </row>
    <row r="18503" spans="11:14" x14ac:dyDescent="0.25">
      <c r="K18503" s="180">
        <f t="shared" si="584"/>
        <v>0</v>
      </c>
      <c r="M18503" s="96">
        <f t="shared" si="583"/>
        <v>1</v>
      </c>
      <c r="N18503" s="273"/>
    </row>
    <row r="18504" spans="11:14" x14ac:dyDescent="0.25">
      <c r="K18504" s="180">
        <f t="shared" si="584"/>
        <v>0</v>
      </c>
      <c r="M18504" s="96">
        <f t="shared" si="583"/>
        <v>1</v>
      </c>
      <c r="N18504" s="273"/>
    </row>
    <row r="18505" spans="11:14" x14ac:dyDescent="0.25">
      <c r="K18505" s="180">
        <f t="shared" si="584"/>
        <v>0</v>
      </c>
      <c r="M18505" s="96">
        <f t="shared" si="583"/>
        <v>1</v>
      </c>
      <c r="N18505" s="273"/>
    </row>
    <row r="18506" spans="11:14" x14ac:dyDescent="0.25">
      <c r="K18506" s="180">
        <f t="shared" si="584"/>
        <v>0</v>
      </c>
      <c r="M18506" s="96">
        <f t="shared" si="583"/>
        <v>1</v>
      </c>
      <c r="N18506" s="273"/>
    </row>
    <row r="18507" spans="11:14" x14ac:dyDescent="0.25">
      <c r="K18507" s="180">
        <f t="shared" si="584"/>
        <v>0</v>
      </c>
      <c r="M18507" s="96">
        <f t="shared" si="583"/>
        <v>1</v>
      </c>
      <c r="N18507" s="273"/>
    </row>
    <row r="18508" spans="11:14" x14ac:dyDescent="0.25">
      <c r="K18508" s="180">
        <f t="shared" si="584"/>
        <v>0</v>
      </c>
      <c r="M18508" s="96">
        <f t="shared" si="583"/>
        <v>1</v>
      </c>
      <c r="N18508" s="273"/>
    </row>
    <row r="18509" spans="11:14" x14ac:dyDescent="0.25">
      <c r="K18509" s="180">
        <f t="shared" si="584"/>
        <v>0</v>
      </c>
      <c r="M18509" s="96">
        <f t="shared" si="583"/>
        <v>1</v>
      </c>
      <c r="N18509" s="273"/>
    </row>
    <row r="18510" spans="11:14" x14ac:dyDescent="0.25">
      <c r="K18510" s="180">
        <f t="shared" si="584"/>
        <v>0</v>
      </c>
      <c r="M18510" s="96">
        <f t="shared" si="583"/>
        <v>1</v>
      </c>
      <c r="N18510" s="273"/>
    </row>
    <row r="18511" spans="11:14" x14ac:dyDescent="0.25">
      <c r="K18511" s="180">
        <f t="shared" si="584"/>
        <v>0</v>
      </c>
      <c r="M18511" s="96">
        <f t="shared" si="583"/>
        <v>1</v>
      </c>
      <c r="N18511" s="273"/>
    </row>
    <row r="18512" spans="11:14" x14ac:dyDescent="0.25">
      <c r="K18512" s="180">
        <f t="shared" si="584"/>
        <v>0</v>
      </c>
      <c r="M18512" s="96">
        <f t="shared" si="583"/>
        <v>1</v>
      </c>
      <c r="N18512" s="273"/>
    </row>
    <row r="18513" spans="11:14" x14ac:dyDescent="0.25">
      <c r="K18513" s="180">
        <f t="shared" si="584"/>
        <v>0</v>
      </c>
      <c r="M18513" s="96">
        <f t="shared" ref="M18513:M18576" si="585">UltimoDia(D18513)</f>
        <v>1</v>
      </c>
      <c r="N18513" s="273"/>
    </row>
    <row r="18514" spans="11:14" x14ac:dyDescent="0.25">
      <c r="K18514" s="180">
        <f t="shared" si="584"/>
        <v>0</v>
      </c>
      <c r="M18514" s="96">
        <f t="shared" si="585"/>
        <v>1</v>
      </c>
      <c r="N18514" s="273"/>
    </row>
    <row r="18515" spans="11:14" x14ac:dyDescent="0.25">
      <c r="K18515" s="180">
        <f t="shared" si="584"/>
        <v>0</v>
      </c>
      <c r="M18515" s="96">
        <f t="shared" si="585"/>
        <v>1</v>
      </c>
      <c r="N18515" s="273"/>
    </row>
    <row r="18516" spans="11:14" x14ac:dyDescent="0.25">
      <c r="K18516" s="180">
        <f t="shared" si="584"/>
        <v>0</v>
      </c>
      <c r="M18516" s="96">
        <f t="shared" si="585"/>
        <v>1</v>
      </c>
      <c r="N18516" s="273"/>
    </row>
    <row r="18517" spans="11:14" x14ac:dyDescent="0.25">
      <c r="K18517" s="180">
        <f t="shared" si="584"/>
        <v>0</v>
      </c>
      <c r="M18517" s="96">
        <f t="shared" si="585"/>
        <v>1</v>
      </c>
      <c r="N18517" s="273"/>
    </row>
    <row r="18518" spans="11:14" x14ac:dyDescent="0.25">
      <c r="K18518" s="180">
        <f t="shared" si="584"/>
        <v>0</v>
      </c>
      <c r="M18518" s="96">
        <f t="shared" si="585"/>
        <v>1</v>
      </c>
      <c r="N18518" s="273"/>
    </row>
    <row r="18519" spans="11:14" x14ac:dyDescent="0.25">
      <c r="K18519" s="180">
        <f t="shared" si="584"/>
        <v>0</v>
      </c>
      <c r="M18519" s="96">
        <f t="shared" si="585"/>
        <v>1</v>
      </c>
      <c r="N18519" s="273"/>
    </row>
    <row r="18520" spans="11:14" x14ac:dyDescent="0.25">
      <c r="K18520" s="180">
        <f t="shared" si="584"/>
        <v>0</v>
      </c>
      <c r="M18520" s="96">
        <f t="shared" si="585"/>
        <v>1</v>
      </c>
      <c r="N18520" s="273"/>
    </row>
    <row r="18521" spans="11:14" x14ac:dyDescent="0.25">
      <c r="K18521" s="180">
        <f t="shared" si="584"/>
        <v>0</v>
      </c>
      <c r="M18521" s="96">
        <f t="shared" si="585"/>
        <v>1</v>
      </c>
      <c r="N18521" s="273"/>
    </row>
    <row r="18522" spans="11:14" x14ac:dyDescent="0.25">
      <c r="K18522" s="180">
        <f t="shared" si="584"/>
        <v>0</v>
      </c>
      <c r="M18522" s="96">
        <f t="shared" si="585"/>
        <v>1</v>
      </c>
      <c r="N18522" s="273"/>
    </row>
    <row r="18523" spans="11:14" x14ac:dyDescent="0.25">
      <c r="K18523" s="180">
        <f t="shared" si="584"/>
        <v>0</v>
      </c>
      <c r="M18523" s="96">
        <f t="shared" si="585"/>
        <v>1</v>
      </c>
      <c r="N18523" s="273"/>
    </row>
    <row r="18524" spans="11:14" x14ac:dyDescent="0.25">
      <c r="K18524" s="180">
        <f t="shared" si="584"/>
        <v>0</v>
      </c>
      <c r="M18524" s="96">
        <f t="shared" si="585"/>
        <v>1</v>
      </c>
      <c r="N18524" s="273"/>
    </row>
    <row r="18525" spans="11:14" x14ac:dyDescent="0.25">
      <c r="K18525" s="180">
        <f t="shared" si="584"/>
        <v>0</v>
      </c>
      <c r="M18525" s="96">
        <f t="shared" si="585"/>
        <v>1</v>
      </c>
      <c r="N18525" s="273"/>
    </row>
    <row r="18526" spans="11:14" x14ac:dyDescent="0.25">
      <c r="K18526" s="180">
        <f t="shared" si="584"/>
        <v>0</v>
      </c>
      <c r="M18526" s="96">
        <f t="shared" si="585"/>
        <v>1</v>
      </c>
      <c r="N18526" s="273"/>
    </row>
    <row r="18527" spans="11:14" x14ac:dyDescent="0.25">
      <c r="K18527" s="180">
        <f t="shared" si="584"/>
        <v>0</v>
      </c>
      <c r="M18527" s="96">
        <f t="shared" si="585"/>
        <v>1</v>
      </c>
      <c r="N18527" s="273"/>
    </row>
    <row r="18528" spans="11:14" x14ac:dyDescent="0.25">
      <c r="K18528" s="180">
        <f t="shared" si="584"/>
        <v>0</v>
      </c>
      <c r="M18528" s="96">
        <f t="shared" si="585"/>
        <v>1</v>
      </c>
      <c r="N18528" s="273"/>
    </row>
    <row r="18529" spans="11:14" x14ac:dyDescent="0.25">
      <c r="K18529" s="180">
        <f t="shared" si="584"/>
        <v>0</v>
      </c>
      <c r="M18529" s="96">
        <f t="shared" si="585"/>
        <v>1</v>
      </c>
      <c r="N18529" s="273"/>
    </row>
    <row r="18530" spans="11:14" x14ac:dyDescent="0.25">
      <c r="K18530" s="180">
        <f t="shared" si="584"/>
        <v>0</v>
      </c>
      <c r="M18530" s="96">
        <f t="shared" si="585"/>
        <v>1</v>
      </c>
      <c r="N18530" s="273"/>
    </row>
    <row r="18531" spans="11:14" x14ac:dyDescent="0.25">
      <c r="K18531" s="180">
        <f t="shared" si="584"/>
        <v>0</v>
      </c>
      <c r="M18531" s="96">
        <f t="shared" si="585"/>
        <v>1</v>
      </c>
      <c r="N18531" s="273"/>
    </row>
    <row r="18532" spans="11:14" x14ac:dyDescent="0.25">
      <c r="K18532" s="180">
        <f t="shared" si="584"/>
        <v>0</v>
      </c>
      <c r="M18532" s="96">
        <f t="shared" si="585"/>
        <v>1</v>
      </c>
      <c r="N18532" s="273"/>
    </row>
    <row r="18533" spans="11:14" x14ac:dyDescent="0.25">
      <c r="K18533" s="180">
        <f t="shared" si="584"/>
        <v>0</v>
      </c>
      <c r="M18533" s="96">
        <f t="shared" si="585"/>
        <v>1</v>
      </c>
      <c r="N18533" s="273"/>
    </row>
    <row r="18534" spans="11:14" x14ac:dyDescent="0.25">
      <c r="K18534" s="180">
        <f t="shared" si="584"/>
        <v>0</v>
      </c>
      <c r="M18534" s="96">
        <f t="shared" si="585"/>
        <v>1</v>
      </c>
      <c r="N18534" s="273"/>
    </row>
    <row r="18535" spans="11:14" x14ac:dyDescent="0.25">
      <c r="K18535" s="180">
        <f t="shared" si="584"/>
        <v>0</v>
      </c>
      <c r="M18535" s="96">
        <f t="shared" si="585"/>
        <v>1</v>
      </c>
      <c r="N18535" s="273"/>
    </row>
    <row r="18536" spans="11:14" x14ac:dyDescent="0.25">
      <c r="K18536" s="180">
        <f t="shared" si="584"/>
        <v>0</v>
      </c>
      <c r="M18536" s="96">
        <f t="shared" si="585"/>
        <v>1</v>
      </c>
      <c r="N18536" s="273"/>
    </row>
    <row r="18537" spans="11:14" x14ac:dyDescent="0.25">
      <c r="K18537" s="180">
        <f t="shared" si="584"/>
        <v>0</v>
      </c>
      <c r="M18537" s="96">
        <f t="shared" si="585"/>
        <v>1</v>
      </c>
      <c r="N18537" s="273"/>
    </row>
    <row r="18538" spans="11:14" x14ac:dyDescent="0.25">
      <c r="K18538" s="180">
        <f t="shared" ref="K18538:K18601" si="586">IF(ctConta="",K18537+F18538,IF(I18538=ctConta,K18537+F18538,K18537))</f>
        <v>0</v>
      </c>
      <c r="M18538" s="96">
        <f t="shared" si="585"/>
        <v>1</v>
      </c>
      <c r="N18538" s="273"/>
    </row>
    <row r="18539" spans="11:14" x14ac:dyDescent="0.25">
      <c r="K18539" s="180">
        <f t="shared" si="586"/>
        <v>0</v>
      </c>
      <c r="M18539" s="96">
        <f t="shared" si="585"/>
        <v>1</v>
      </c>
      <c r="N18539" s="273"/>
    </row>
    <row r="18540" spans="11:14" x14ac:dyDescent="0.25">
      <c r="K18540" s="180">
        <f t="shared" si="586"/>
        <v>0</v>
      </c>
      <c r="M18540" s="96">
        <f t="shared" si="585"/>
        <v>1</v>
      </c>
      <c r="N18540" s="273"/>
    </row>
    <row r="18541" spans="11:14" x14ac:dyDescent="0.25">
      <c r="K18541" s="180">
        <f t="shared" si="586"/>
        <v>0</v>
      </c>
      <c r="M18541" s="96">
        <f t="shared" si="585"/>
        <v>1</v>
      </c>
      <c r="N18541" s="273"/>
    </row>
    <row r="18542" spans="11:14" x14ac:dyDescent="0.25">
      <c r="K18542" s="180">
        <f t="shared" si="586"/>
        <v>0</v>
      </c>
      <c r="M18542" s="96">
        <f t="shared" si="585"/>
        <v>1</v>
      </c>
      <c r="N18542" s="273"/>
    </row>
    <row r="18543" spans="11:14" x14ac:dyDescent="0.25">
      <c r="K18543" s="180">
        <f t="shared" si="586"/>
        <v>0</v>
      </c>
      <c r="M18543" s="96">
        <f t="shared" si="585"/>
        <v>1</v>
      </c>
      <c r="N18543" s="273"/>
    </row>
    <row r="18544" spans="11:14" x14ac:dyDescent="0.25">
      <c r="K18544" s="180">
        <f t="shared" si="586"/>
        <v>0</v>
      </c>
      <c r="M18544" s="96">
        <f t="shared" si="585"/>
        <v>1</v>
      </c>
      <c r="N18544" s="273"/>
    </row>
    <row r="18545" spans="11:14" x14ac:dyDescent="0.25">
      <c r="K18545" s="180">
        <f t="shared" si="586"/>
        <v>0</v>
      </c>
      <c r="M18545" s="96">
        <f t="shared" si="585"/>
        <v>1</v>
      </c>
      <c r="N18545" s="273"/>
    </row>
    <row r="18546" spans="11:14" x14ac:dyDescent="0.25">
      <c r="K18546" s="180">
        <f t="shared" si="586"/>
        <v>0</v>
      </c>
      <c r="M18546" s="96">
        <f t="shared" si="585"/>
        <v>1</v>
      </c>
      <c r="N18546" s="273"/>
    </row>
    <row r="18547" spans="11:14" x14ac:dyDescent="0.25">
      <c r="K18547" s="180">
        <f t="shared" si="586"/>
        <v>0</v>
      </c>
      <c r="M18547" s="96">
        <f t="shared" si="585"/>
        <v>1</v>
      </c>
      <c r="N18547" s="273"/>
    </row>
    <row r="18548" spans="11:14" x14ac:dyDescent="0.25">
      <c r="K18548" s="180">
        <f t="shared" si="586"/>
        <v>0</v>
      </c>
      <c r="M18548" s="96">
        <f t="shared" si="585"/>
        <v>1</v>
      </c>
      <c r="N18548" s="273"/>
    </row>
    <row r="18549" spans="11:14" x14ac:dyDescent="0.25">
      <c r="K18549" s="180">
        <f t="shared" si="586"/>
        <v>0</v>
      </c>
      <c r="M18549" s="96">
        <f t="shared" si="585"/>
        <v>1</v>
      </c>
      <c r="N18549" s="273"/>
    </row>
    <row r="18550" spans="11:14" x14ac:dyDescent="0.25">
      <c r="K18550" s="180">
        <f t="shared" si="586"/>
        <v>0</v>
      </c>
      <c r="M18550" s="96">
        <f t="shared" si="585"/>
        <v>1</v>
      </c>
      <c r="N18550" s="273"/>
    </row>
    <row r="18551" spans="11:14" x14ac:dyDescent="0.25">
      <c r="K18551" s="180">
        <f t="shared" si="586"/>
        <v>0</v>
      </c>
      <c r="M18551" s="96">
        <f t="shared" si="585"/>
        <v>1</v>
      </c>
      <c r="N18551" s="273"/>
    </row>
    <row r="18552" spans="11:14" x14ac:dyDescent="0.25">
      <c r="K18552" s="180">
        <f t="shared" si="586"/>
        <v>0</v>
      </c>
      <c r="M18552" s="96">
        <f t="shared" si="585"/>
        <v>1</v>
      </c>
      <c r="N18552" s="273"/>
    </row>
    <row r="18553" spans="11:14" x14ac:dyDescent="0.25">
      <c r="K18553" s="180">
        <f t="shared" si="586"/>
        <v>0</v>
      </c>
      <c r="M18553" s="96">
        <f t="shared" si="585"/>
        <v>1</v>
      </c>
      <c r="N18553" s="273"/>
    </row>
    <row r="18554" spans="11:14" x14ac:dyDescent="0.25">
      <c r="K18554" s="180">
        <f t="shared" si="586"/>
        <v>0</v>
      </c>
      <c r="M18554" s="96">
        <f t="shared" si="585"/>
        <v>1</v>
      </c>
      <c r="N18554" s="273"/>
    </row>
    <row r="18555" spans="11:14" x14ac:dyDescent="0.25">
      <c r="K18555" s="180">
        <f t="shared" si="586"/>
        <v>0</v>
      </c>
      <c r="M18555" s="96">
        <f t="shared" si="585"/>
        <v>1</v>
      </c>
      <c r="N18555" s="273"/>
    </row>
    <row r="18556" spans="11:14" x14ac:dyDescent="0.25">
      <c r="K18556" s="180">
        <f t="shared" si="586"/>
        <v>0</v>
      </c>
      <c r="M18556" s="96">
        <f t="shared" si="585"/>
        <v>1</v>
      </c>
      <c r="N18556" s="273"/>
    </row>
    <row r="18557" spans="11:14" x14ac:dyDescent="0.25">
      <c r="K18557" s="180">
        <f t="shared" si="586"/>
        <v>0</v>
      </c>
      <c r="M18557" s="96">
        <f t="shared" si="585"/>
        <v>1</v>
      </c>
      <c r="N18557" s="273"/>
    </row>
    <row r="18558" spans="11:14" x14ac:dyDescent="0.25">
      <c r="K18558" s="180">
        <f t="shared" si="586"/>
        <v>0</v>
      </c>
      <c r="M18558" s="96">
        <f t="shared" si="585"/>
        <v>1</v>
      </c>
      <c r="N18558" s="273"/>
    </row>
    <row r="18559" spans="11:14" x14ac:dyDescent="0.25">
      <c r="K18559" s="180">
        <f t="shared" si="586"/>
        <v>0</v>
      </c>
      <c r="M18559" s="96">
        <f t="shared" si="585"/>
        <v>1</v>
      </c>
      <c r="N18559" s="273"/>
    </row>
    <row r="18560" spans="11:14" x14ac:dyDescent="0.25">
      <c r="K18560" s="180">
        <f t="shared" si="586"/>
        <v>0</v>
      </c>
      <c r="M18560" s="96">
        <f t="shared" si="585"/>
        <v>1</v>
      </c>
      <c r="N18560" s="273"/>
    </row>
    <row r="18561" spans="11:14" x14ac:dyDescent="0.25">
      <c r="K18561" s="180">
        <f t="shared" si="586"/>
        <v>0</v>
      </c>
      <c r="M18561" s="96">
        <f t="shared" si="585"/>
        <v>1</v>
      </c>
      <c r="N18561" s="273"/>
    </row>
    <row r="18562" spans="11:14" x14ac:dyDescent="0.25">
      <c r="K18562" s="180">
        <f t="shared" si="586"/>
        <v>0</v>
      </c>
      <c r="M18562" s="96">
        <f t="shared" si="585"/>
        <v>1</v>
      </c>
      <c r="N18562" s="273"/>
    </row>
    <row r="18563" spans="11:14" x14ac:dyDescent="0.25">
      <c r="K18563" s="180">
        <f t="shared" si="586"/>
        <v>0</v>
      </c>
      <c r="M18563" s="96">
        <f t="shared" si="585"/>
        <v>1</v>
      </c>
      <c r="N18563" s="273"/>
    </row>
    <row r="18564" spans="11:14" x14ac:dyDescent="0.25">
      <c r="K18564" s="180">
        <f t="shared" si="586"/>
        <v>0</v>
      </c>
      <c r="M18564" s="96">
        <f t="shared" si="585"/>
        <v>1</v>
      </c>
      <c r="N18564" s="273"/>
    </row>
    <row r="18565" spans="11:14" x14ac:dyDescent="0.25">
      <c r="K18565" s="180">
        <f t="shared" si="586"/>
        <v>0</v>
      </c>
      <c r="M18565" s="96">
        <f t="shared" si="585"/>
        <v>1</v>
      </c>
      <c r="N18565" s="273"/>
    </row>
    <row r="18566" spans="11:14" x14ac:dyDescent="0.25">
      <c r="K18566" s="180">
        <f t="shared" si="586"/>
        <v>0</v>
      </c>
      <c r="M18566" s="96">
        <f t="shared" si="585"/>
        <v>1</v>
      </c>
      <c r="N18566" s="273"/>
    </row>
    <row r="18567" spans="11:14" x14ac:dyDescent="0.25">
      <c r="K18567" s="180">
        <f t="shared" si="586"/>
        <v>0</v>
      </c>
      <c r="M18567" s="96">
        <f t="shared" si="585"/>
        <v>1</v>
      </c>
      <c r="N18567" s="273"/>
    </row>
    <row r="18568" spans="11:14" x14ac:dyDescent="0.25">
      <c r="K18568" s="180">
        <f t="shared" si="586"/>
        <v>0</v>
      </c>
      <c r="M18568" s="96">
        <f t="shared" si="585"/>
        <v>1</v>
      </c>
      <c r="N18568" s="273"/>
    </row>
    <row r="18569" spans="11:14" x14ac:dyDescent="0.25">
      <c r="K18569" s="180">
        <f t="shared" si="586"/>
        <v>0</v>
      </c>
      <c r="M18569" s="96">
        <f t="shared" si="585"/>
        <v>1</v>
      </c>
      <c r="N18569" s="273"/>
    </row>
    <row r="18570" spans="11:14" x14ac:dyDescent="0.25">
      <c r="K18570" s="180">
        <f t="shared" si="586"/>
        <v>0</v>
      </c>
      <c r="M18570" s="96">
        <f t="shared" si="585"/>
        <v>1</v>
      </c>
      <c r="N18570" s="273"/>
    </row>
    <row r="18571" spans="11:14" x14ac:dyDescent="0.25">
      <c r="K18571" s="180">
        <f t="shared" si="586"/>
        <v>0</v>
      </c>
      <c r="M18571" s="96">
        <f t="shared" si="585"/>
        <v>1</v>
      </c>
      <c r="N18571" s="273"/>
    </row>
    <row r="18572" spans="11:14" x14ac:dyDescent="0.25">
      <c r="K18572" s="180">
        <f t="shared" si="586"/>
        <v>0</v>
      </c>
      <c r="M18572" s="96">
        <f t="shared" si="585"/>
        <v>1</v>
      </c>
      <c r="N18572" s="273"/>
    </row>
    <row r="18573" spans="11:14" x14ac:dyDescent="0.25">
      <c r="K18573" s="180">
        <f t="shared" si="586"/>
        <v>0</v>
      </c>
      <c r="M18573" s="96">
        <f t="shared" si="585"/>
        <v>1</v>
      </c>
      <c r="N18573" s="273"/>
    </row>
    <row r="18574" spans="11:14" x14ac:dyDescent="0.25">
      <c r="K18574" s="180">
        <f t="shared" si="586"/>
        <v>0</v>
      </c>
      <c r="M18574" s="96">
        <f t="shared" si="585"/>
        <v>1</v>
      </c>
      <c r="N18574" s="273"/>
    </row>
    <row r="18575" spans="11:14" x14ac:dyDescent="0.25">
      <c r="K18575" s="180">
        <f t="shared" si="586"/>
        <v>0</v>
      </c>
      <c r="M18575" s="96">
        <f t="shared" si="585"/>
        <v>1</v>
      </c>
      <c r="N18575" s="273"/>
    </row>
    <row r="18576" spans="11:14" x14ac:dyDescent="0.25">
      <c r="K18576" s="180">
        <f t="shared" si="586"/>
        <v>0</v>
      </c>
      <c r="M18576" s="96">
        <f t="shared" si="585"/>
        <v>1</v>
      </c>
      <c r="N18576" s="273"/>
    </row>
    <row r="18577" spans="11:14" x14ac:dyDescent="0.25">
      <c r="K18577" s="180">
        <f t="shared" si="586"/>
        <v>0</v>
      </c>
      <c r="M18577" s="96">
        <f t="shared" ref="M18577:M18640" si="587">UltimoDia(D18577)</f>
        <v>1</v>
      </c>
      <c r="N18577" s="273"/>
    </row>
    <row r="18578" spans="11:14" x14ac:dyDescent="0.25">
      <c r="K18578" s="180">
        <f t="shared" si="586"/>
        <v>0</v>
      </c>
      <c r="M18578" s="96">
        <f t="shared" si="587"/>
        <v>1</v>
      </c>
      <c r="N18578" s="273"/>
    </row>
    <row r="18579" spans="11:14" x14ac:dyDescent="0.25">
      <c r="K18579" s="180">
        <f t="shared" si="586"/>
        <v>0</v>
      </c>
      <c r="M18579" s="96">
        <f t="shared" si="587"/>
        <v>1</v>
      </c>
      <c r="N18579" s="273"/>
    </row>
    <row r="18580" spans="11:14" x14ac:dyDescent="0.25">
      <c r="K18580" s="180">
        <f t="shared" si="586"/>
        <v>0</v>
      </c>
      <c r="M18580" s="96">
        <f t="shared" si="587"/>
        <v>1</v>
      </c>
      <c r="N18580" s="273"/>
    </row>
    <row r="18581" spans="11:14" x14ac:dyDescent="0.25">
      <c r="K18581" s="180">
        <f t="shared" si="586"/>
        <v>0</v>
      </c>
      <c r="M18581" s="96">
        <f t="shared" si="587"/>
        <v>1</v>
      </c>
      <c r="N18581" s="273"/>
    </row>
    <row r="18582" spans="11:14" x14ac:dyDescent="0.25">
      <c r="K18582" s="180">
        <f t="shared" si="586"/>
        <v>0</v>
      </c>
      <c r="M18582" s="96">
        <f t="shared" si="587"/>
        <v>1</v>
      </c>
      <c r="N18582" s="273"/>
    </row>
    <row r="18583" spans="11:14" x14ac:dyDescent="0.25">
      <c r="K18583" s="180">
        <f t="shared" si="586"/>
        <v>0</v>
      </c>
      <c r="M18583" s="96">
        <f t="shared" si="587"/>
        <v>1</v>
      </c>
      <c r="N18583" s="273"/>
    </row>
    <row r="18584" spans="11:14" x14ac:dyDescent="0.25">
      <c r="K18584" s="180">
        <f t="shared" si="586"/>
        <v>0</v>
      </c>
      <c r="M18584" s="96">
        <f t="shared" si="587"/>
        <v>1</v>
      </c>
      <c r="N18584" s="273"/>
    </row>
    <row r="18585" spans="11:14" x14ac:dyDescent="0.25">
      <c r="K18585" s="180">
        <f t="shared" si="586"/>
        <v>0</v>
      </c>
      <c r="M18585" s="96">
        <f t="shared" si="587"/>
        <v>1</v>
      </c>
      <c r="N18585" s="273"/>
    </row>
    <row r="18586" spans="11:14" x14ac:dyDescent="0.25">
      <c r="K18586" s="180">
        <f t="shared" si="586"/>
        <v>0</v>
      </c>
      <c r="M18586" s="96">
        <f t="shared" si="587"/>
        <v>1</v>
      </c>
      <c r="N18586" s="273"/>
    </row>
    <row r="18587" spans="11:14" x14ac:dyDescent="0.25">
      <c r="K18587" s="180">
        <f t="shared" si="586"/>
        <v>0</v>
      </c>
      <c r="M18587" s="96">
        <f t="shared" si="587"/>
        <v>1</v>
      </c>
      <c r="N18587" s="273"/>
    </row>
    <row r="18588" spans="11:14" x14ac:dyDescent="0.25">
      <c r="K18588" s="180">
        <f t="shared" si="586"/>
        <v>0</v>
      </c>
      <c r="M18588" s="96">
        <f t="shared" si="587"/>
        <v>1</v>
      </c>
      <c r="N18588" s="273"/>
    </row>
    <row r="18589" spans="11:14" x14ac:dyDescent="0.25">
      <c r="K18589" s="180">
        <f t="shared" si="586"/>
        <v>0</v>
      </c>
      <c r="M18589" s="96">
        <f t="shared" si="587"/>
        <v>1</v>
      </c>
      <c r="N18589" s="273"/>
    </row>
    <row r="18590" spans="11:14" x14ac:dyDescent="0.25">
      <c r="K18590" s="180">
        <f t="shared" si="586"/>
        <v>0</v>
      </c>
      <c r="M18590" s="96">
        <f t="shared" si="587"/>
        <v>1</v>
      </c>
      <c r="N18590" s="273"/>
    </row>
    <row r="18591" spans="11:14" x14ac:dyDescent="0.25">
      <c r="K18591" s="180">
        <f t="shared" si="586"/>
        <v>0</v>
      </c>
      <c r="M18591" s="96">
        <f t="shared" si="587"/>
        <v>1</v>
      </c>
      <c r="N18591" s="273"/>
    </row>
    <row r="18592" spans="11:14" x14ac:dyDescent="0.25">
      <c r="K18592" s="180">
        <f t="shared" si="586"/>
        <v>0</v>
      </c>
      <c r="M18592" s="96">
        <f t="shared" si="587"/>
        <v>1</v>
      </c>
      <c r="N18592" s="273"/>
    </row>
    <row r="18593" spans="11:14" x14ac:dyDescent="0.25">
      <c r="K18593" s="180">
        <f t="shared" si="586"/>
        <v>0</v>
      </c>
      <c r="M18593" s="96">
        <f t="shared" si="587"/>
        <v>1</v>
      </c>
      <c r="N18593" s="273"/>
    </row>
    <row r="18594" spans="11:14" x14ac:dyDescent="0.25">
      <c r="K18594" s="180">
        <f t="shared" si="586"/>
        <v>0</v>
      </c>
      <c r="M18594" s="96">
        <f t="shared" si="587"/>
        <v>1</v>
      </c>
      <c r="N18594" s="273"/>
    </row>
    <row r="18595" spans="11:14" x14ac:dyDescent="0.25">
      <c r="K18595" s="180">
        <f t="shared" si="586"/>
        <v>0</v>
      </c>
      <c r="M18595" s="96">
        <f t="shared" si="587"/>
        <v>1</v>
      </c>
      <c r="N18595" s="273"/>
    </row>
    <row r="18596" spans="11:14" x14ac:dyDescent="0.25">
      <c r="K18596" s="180">
        <f t="shared" si="586"/>
        <v>0</v>
      </c>
      <c r="M18596" s="96">
        <f t="shared" si="587"/>
        <v>1</v>
      </c>
      <c r="N18596" s="273"/>
    </row>
    <row r="18597" spans="11:14" x14ac:dyDescent="0.25">
      <c r="K18597" s="180">
        <f t="shared" si="586"/>
        <v>0</v>
      </c>
      <c r="M18597" s="96">
        <f t="shared" si="587"/>
        <v>1</v>
      </c>
      <c r="N18597" s="273"/>
    </row>
    <row r="18598" spans="11:14" x14ac:dyDescent="0.25">
      <c r="K18598" s="180">
        <f t="shared" si="586"/>
        <v>0</v>
      </c>
      <c r="M18598" s="96">
        <f t="shared" si="587"/>
        <v>1</v>
      </c>
      <c r="N18598" s="273"/>
    </row>
    <row r="18599" spans="11:14" x14ac:dyDescent="0.25">
      <c r="K18599" s="180">
        <f t="shared" si="586"/>
        <v>0</v>
      </c>
      <c r="M18599" s="96">
        <f t="shared" si="587"/>
        <v>1</v>
      </c>
      <c r="N18599" s="273"/>
    </row>
    <row r="18600" spans="11:14" x14ac:dyDescent="0.25">
      <c r="K18600" s="180">
        <f t="shared" si="586"/>
        <v>0</v>
      </c>
      <c r="M18600" s="96">
        <f t="shared" si="587"/>
        <v>1</v>
      </c>
      <c r="N18600" s="273"/>
    </row>
    <row r="18601" spans="11:14" x14ac:dyDescent="0.25">
      <c r="K18601" s="180">
        <f t="shared" si="586"/>
        <v>0</v>
      </c>
      <c r="M18601" s="96">
        <f t="shared" si="587"/>
        <v>1</v>
      </c>
      <c r="N18601" s="273"/>
    </row>
    <row r="18602" spans="11:14" x14ac:dyDescent="0.25">
      <c r="K18602" s="180">
        <f t="shared" ref="K18602:K18665" si="588">IF(ctConta="",K18601+F18602,IF(I18602=ctConta,K18601+F18602,K18601))</f>
        <v>0</v>
      </c>
      <c r="M18602" s="96">
        <f t="shared" si="587"/>
        <v>1</v>
      </c>
      <c r="N18602" s="273"/>
    </row>
    <row r="18603" spans="11:14" x14ac:dyDescent="0.25">
      <c r="K18603" s="180">
        <f t="shared" si="588"/>
        <v>0</v>
      </c>
      <c r="M18603" s="96">
        <f t="shared" si="587"/>
        <v>1</v>
      </c>
      <c r="N18603" s="273"/>
    </row>
    <row r="18604" spans="11:14" x14ac:dyDescent="0.25">
      <c r="K18604" s="180">
        <f t="shared" si="588"/>
        <v>0</v>
      </c>
      <c r="M18604" s="96">
        <f t="shared" si="587"/>
        <v>1</v>
      </c>
      <c r="N18604" s="273"/>
    </row>
    <row r="18605" spans="11:14" x14ac:dyDescent="0.25">
      <c r="K18605" s="180">
        <f t="shared" si="588"/>
        <v>0</v>
      </c>
      <c r="M18605" s="96">
        <f t="shared" si="587"/>
        <v>1</v>
      </c>
      <c r="N18605" s="273"/>
    </row>
    <row r="18606" spans="11:14" x14ac:dyDescent="0.25">
      <c r="K18606" s="180">
        <f t="shared" si="588"/>
        <v>0</v>
      </c>
      <c r="M18606" s="96">
        <f t="shared" si="587"/>
        <v>1</v>
      </c>
      <c r="N18606" s="273"/>
    </row>
    <row r="18607" spans="11:14" x14ac:dyDescent="0.25">
      <c r="K18607" s="180">
        <f t="shared" si="588"/>
        <v>0</v>
      </c>
      <c r="M18607" s="96">
        <f t="shared" si="587"/>
        <v>1</v>
      </c>
      <c r="N18607" s="273"/>
    </row>
    <row r="18608" spans="11:14" x14ac:dyDescent="0.25">
      <c r="K18608" s="180">
        <f t="shared" si="588"/>
        <v>0</v>
      </c>
      <c r="M18608" s="96">
        <f t="shared" si="587"/>
        <v>1</v>
      </c>
      <c r="N18608" s="273"/>
    </row>
    <row r="18609" spans="11:14" x14ac:dyDescent="0.25">
      <c r="K18609" s="180">
        <f t="shared" si="588"/>
        <v>0</v>
      </c>
      <c r="M18609" s="96">
        <f t="shared" si="587"/>
        <v>1</v>
      </c>
      <c r="N18609" s="273"/>
    </row>
    <row r="18610" spans="11:14" x14ac:dyDescent="0.25">
      <c r="K18610" s="180">
        <f t="shared" si="588"/>
        <v>0</v>
      </c>
      <c r="M18610" s="96">
        <f t="shared" si="587"/>
        <v>1</v>
      </c>
      <c r="N18610" s="273"/>
    </row>
    <row r="18611" spans="11:14" x14ac:dyDescent="0.25">
      <c r="K18611" s="180">
        <f t="shared" si="588"/>
        <v>0</v>
      </c>
      <c r="M18611" s="96">
        <f t="shared" si="587"/>
        <v>1</v>
      </c>
      <c r="N18611" s="273"/>
    </row>
    <row r="18612" spans="11:14" x14ac:dyDescent="0.25">
      <c r="K18612" s="180">
        <f t="shared" si="588"/>
        <v>0</v>
      </c>
      <c r="M18612" s="96">
        <f t="shared" si="587"/>
        <v>1</v>
      </c>
      <c r="N18612" s="273"/>
    </row>
    <row r="18613" spans="11:14" x14ac:dyDescent="0.25">
      <c r="K18613" s="180">
        <f t="shared" si="588"/>
        <v>0</v>
      </c>
      <c r="M18613" s="96">
        <f t="shared" si="587"/>
        <v>1</v>
      </c>
      <c r="N18613" s="273"/>
    </row>
    <row r="18614" spans="11:14" x14ac:dyDescent="0.25">
      <c r="K18614" s="180">
        <f t="shared" si="588"/>
        <v>0</v>
      </c>
      <c r="M18614" s="96">
        <f t="shared" si="587"/>
        <v>1</v>
      </c>
      <c r="N18614" s="273"/>
    </row>
    <row r="18615" spans="11:14" x14ac:dyDescent="0.25">
      <c r="K18615" s="180">
        <f t="shared" si="588"/>
        <v>0</v>
      </c>
      <c r="M18615" s="96">
        <f t="shared" si="587"/>
        <v>1</v>
      </c>
      <c r="N18615" s="273"/>
    </row>
    <row r="18616" spans="11:14" x14ac:dyDescent="0.25">
      <c r="K18616" s="180">
        <f t="shared" si="588"/>
        <v>0</v>
      </c>
      <c r="M18616" s="96">
        <f t="shared" si="587"/>
        <v>1</v>
      </c>
      <c r="N18616" s="273"/>
    </row>
    <row r="18617" spans="11:14" x14ac:dyDescent="0.25">
      <c r="K18617" s="180">
        <f t="shared" si="588"/>
        <v>0</v>
      </c>
      <c r="M18617" s="96">
        <f t="shared" si="587"/>
        <v>1</v>
      </c>
      <c r="N18617" s="273"/>
    </row>
    <row r="18618" spans="11:14" x14ac:dyDescent="0.25">
      <c r="K18618" s="180">
        <f t="shared" si="588"/>
        <v>0</v>
      </c>
      <c r="M18618" s="96">
        <f t="shared" si="587"/>
        <v>1</v>
      </c>
      <c r="N18618" s="273"/>
    </row>
    <row r="18619" spans="11:14" x14ac:dyDescent="0.25">
      <c r="K18619" s="180">
        <f t="shared" si="588"/>
        <v>0</v>
      </c>
      <c r="M18619" s="96">
        <f t="shared" si="587"/>
        <v>1</v>
      </c>
      <c r="N18619" s="273"/>
    </row>
    <row r="18620" spans="11:14" x14ac:dyDescent="0.25">
      <c r="K18620" s="180">
        <f t="shared" si="588"/>
        <v>0</v>
      </c>
      <c r="M18620" s="96">
        <f t="shared" si="587"/>
        <v>1</v>
      </c>
      <c r="N18620" s="273"/>
    </row>
    <row r="18621" spans="11:14" x14ac:dyDescent="0.25">
      <c r="K18621" s="180">
        <f t="shared" si="588"/>
        <v>0</v>
      </c>
      <c r="M18621" s="96">
        <f t="shared" si="587"/>
        <v>1</v>
      </c>
      <c r="N18621" s="273"/>
    </row>
    <row r="18622" spans="11:14" x14ac:dyDescent="0.25">
      <c r="K18622" s="180">
        <f t="shared" si="588"/>
        <v>0</v>
      </c>
      <c r="M18622" s="96">
        <f t="shared" si="587"/>
        <v>1</v>
      </c>
      <c r="N18622" s="273"/>
    </row>
    <row r="18623" spans="11:14" x14ac:dyDescent="0.25">
      <c r="K18623" s="180">
        <f t="shared" si="588"/>
        <v>0</v>
      </c>
      <c r="M18623" s="96">
        <f t="shared" si="587"/>
        <v>1</v>
      </c>
      <c r="N18623" s="273"/>
    </row>
    <row r="18624" spans="11:14" x14ac:dyDescent="0.25">
      <c r="K18624" s="180">
        <f t="shared" si="588"/>
        <v>0</v>
      </c>
      <c r="M18624" s="96">
        <f t="shared" si="587"/>
        <v>1</v>
      </c>
      <c r="N18624" s="273"/>
    </row>
    <row r="18625" spans="11:14" x14ac:dyDescent="0.25">
      <c r="K18625" s="180">
        <f t="shared" si="588"/>
        <v>0</v>
      </c>
      <c r="M18625" s="96">
        <f t="shared" si="587"/>
        <v>1</v>
      </c>
      <c r="N18625" s="273"/>
    </row>
    <row r="18626" spans="11:14" x14ac:dyDescent="0.25">
      <c r="K18626" s="180">
        <f t="shared" si="588"/>
        <v>0</v>
      </c>
      <c r="M18626" s="96">
        <f t="shared" si="587"/>
        <v>1</v>
      </c>
      <c r="N18626" s="273"/>
    </row>
    <row r="18627" spans="11:14" x14ac:dyDescent="0.25">
      <c r="K18627" s="180">
        <f t="shared" si="588"/>
        <v>0</v>
      </c>
      <c r="M18627" s="96">
        <f t="shared" si="587"/>
        <v>1</v>
      </c>
      <c r="N18627" s="273"/>
    </row>
    <row r="18628" spans="11:14" x14ac:dyDescent="0.25">
      <c r="K18628" s="180">
        <f t="shared" si="588"/>
        <v>0</v>
      </c>
      <c r="M18628" s="96">
        <f t="shared" si="587"/>
        <v>1</v>
      </c>
      <c r="N18628" s="273"/>
    </row>
    <row r="18629" spans="11:14" x14ac:dyDescent="0.25">
      <c r="K18629" s="180">
        <f t="shared" si="588"/>
        <v>0</v>
      </c>
      <c r="M18629" s="96">
        <f t="shared" si="587"/>
        <v>1</v>
      </c>
      <c r="N18629" s="273"/>
    </row>
    <row r="18630" spans="11:14" x14ac:dyDescent="0.25">
      <c r="K18630" s="180">
        <f t="shared" si="588"/>
        <v>0</v>
      </c>
      <c r="M18630" s="96">
        <f t="shared" si="587"/>
        <v>1</v>
      </c>
      <c r="N18630" s="273"/>
    </row>
    <row r="18631" spans="11:14" x14ac:dyDescent="0.25">
      <c r="K18631" s="180">
        <f t="shared" si="588"/>
        <v>0</v>
      </c>
      <c r="M18631" s="96">
        <f t="shared" si="587"/>
        <v>1</v>
      </c>
      <c r="N18631" s="273"/>
    </row>
    <row r="18632" spans="11:14" x14ac:dyDescent="0.25">
      <c r="K18632" s="180">
        <f t="shared" si="588"/>
        <v>0</v>
      </c>
      <c r="M18632" s="96">
        <f t="shared" si="587"/>
        <v>1</v>
      </c>
      <c r="N18632" s="273"/>
    </row>
    <row r="18633" spans="11:14" x14ac:dyDescent="0.25">
      <c r="K18633" s="180">
        <f t="shared" si="588"/>
        <v>0</v>
      </c>
      <c r="M18633" s="96">
        <f t="shared" si="587"/>
        <v>1</v>
      </c>
      <c r="N18633" s="273"/>
    </row>
    <row r="18634" spans="11:14" x14ac:dyDescent="0.25">
      <c r="K18634" s="180">
        <f t="shared" si="588"/>
        <v>0</v>
      </c>
      <c r="M18634" s="96">
        <f t="shared" si="587"/>
        <v>1</v>
      </c>
      <c r="N18634" s="273"/>
    </row>
    <row r="18635" spans="11:14" x14ac:dyDescent="0.25">
      <c r="K18635" s="180">
        <f t="shared" si="588"/>
        <v>0</v>
      </c>
      <c r="M18635" s="96">
        <f t="shared" si="587"/>
        <v>1</v>
      </c>
      <c r="N18635" s="273"/>
    </row>
    <row r="18636" spans="11:14" x14ac:dyDescent="0.25">
      <c r="K18636" s="180">
        <f t="shared" si="588"/>
        <v>0</v>
      </c>
      <c r="M18636" s="96">
        <f t="shared" si="587"/>
        <v>1</v>
      </c>
      <c r="N18636" s="273"/>
    </row>
    <row r="18637" spans="11:14" x14ac:dyDescent="0.25">
      <c r="K18637" s="180">
        <f t="shared" si="588"/>
        <v>0</v>
      </c>
      <c r="M18637" s="96">
        <f t="shared" si="587"/>
        <v>1</v>
      </c>
      <c r="N18637" s="273"/>
    </row>
    <row r="18638" spans="11:14" x14ac:dyDescent="0.25">
      <c r="K18638" s="180">
        <f t="shared" si="588"/>
        <v>0</v>
      </c>
      <c r="M18638" s="96">
        <f t="shared" si="587"/>
        <v>1</v>
      </c>
      <c r="N18638" s="273"/>
    </row>
    <row r="18639" spans="11:14" x14ac:dyDescent="0.25">
      <c r="K18639" s="180">
        <f t="shared" si="588"/>
        <v>0</v>
      </c>
      <c r="M18639" s="96">
        <f t="shared" si="587"/>
        <v>1</v>
      </c>
      <c r="N18639" s="273"/>
    </row>
    <row r="18640" spans="11:14" x14ac:dyDescent="0.25">
      <c r="K18640" s="180">
        <f t="shared" si="588"/>
        <v>0</v>
      </c>
      <c r="M18640" s="96">
        <f t="shared" si="587"/>
        <v>1</v>
      </c>
      <c r="N18640" s="273"/>
    </row>
    <row r="18641" spans="11:14" x14ac:dyDescent="0.25">
      <c r="K18641" s="180">
        <f t="shared" si="588"/>
        <v>0</v>
      </c>
      <c r="M18641" s="96">
        <f t="shared" ref="M18641:M18704" si="589">UltimoDia(D18641)</f>
        <v>1</v>
      </c>
      <c r="N18641" s="273"/>
    </row>
    <row r="18642" spans="11:14" x14ac:dyDescent="0.25">
      <c r="K18642" s="180">
        <f t="shared" si="588"/>
        <v>0</v>
      </c>
      <c r="M18642" s="96">
        <f t="shared" si="589"/>
        <v>1</v>
      </c>
      <c r="N18642" s="273"/>
    </row>
    <row r="18643" spans="11:14" x14ac:dyDescent="0.25">
      <c r="K18643" s="180">
        <f t="shared" si="588"/>
        <v>0</v>
      </c>
      <c r="M18643" s="96">
        <f t="shared" si="589"/>
        <v>1</v>
      </c>
      <c r="N18643" s="273"/>
    </row>
    <row r="18644" spans="11:14" x14ac:dyDescent="0.25">
      <c r="K18644" s="180">
        <f t="shared" si="588"/>
        <v>0</v>
      </c>
      <c r="M18644" s="96">
        <f t="shared" si="589"/>
        <v>1</v>
      </c>
      <c r="N18644" s="273"/>
    </row>
    <row r="18645" spans="11:14" x14ac:dyDescent="0.25">
      <c r="K18645" s="180">
        <f t="shared" si="588"/>
        <v>0</v>
      </c>
      <c r="M18645" s="96">
        <f t="shared" si="589"/>
        <v>1</v>
      </c>
      <c r="N18645" s="273"/>
    </row>
    <row r="18646" spans="11:14" x14ac:dyDescent="0.25">
      <c r="K18646" s="180">
        <f t="shared" si="588"/>
        <v>0</v>
      </c>
      <c r="M18646" s="96">
        <f t="shared" si="589"/>
        <v>1</v>
      </c>
      <c r="N18646" s="273"/>
    </row>
    <row r="18647" spans="11:14" x14ac:dyDescent="0.25">
      <c r="K18647" s="180">
        <f t="shared" si="588"/>
        <v>0</v>
      </c>
      <c r="M18647" s="96">
        <f t="shared" si="589"/>
        <v>1</v>
      </c>
      <c r="N18647" s="273"/>
    </row>
    <row r="18648" spans="11:14" x14ac:dyDescent="0.25">
      <c r="K18648" s="180">
        <f t="shared" si="588"/>
        <v>0</v>
      </c>
      <c r="M18648" s="96">
        <f t="shared" si="589"/>
        <v>1</v>
      </c>
      <c r="N18648" s="273"/>
    </row>
    <row r="18649" spans="11:14" x14ac:dyDescent="0.25">
      <c r="K18649" s="180">
        <f t="shared" si="588"/>
        <v>0</v>
      </c>
      <c r="M18649" s="96">
        <f t="shared" si="589"/>
        <v>1</v>
      </c>
      <c r="N18649" s="273"/>
    </row>
    <row r="18650" spans="11:14" x14ac:dyDescent="0.25">
      <c r="K18650" s="180">
        <f t="shared" si="588"/>
        <v>0</v>
      </c>
      <c r="M18650" s="96">
        <f t="shared" si="589"/>
        <v>1</v>
      </c>
      <c r="N18650" s="273"/>
    </row>
    <row r="18651" spans="11:14" x14ac:dyDescent="0.25">
      <c r="K18651" s="180">
        <f t="shared" si="588"/>
        <v>0</v>
      </c>
      <c r="M18651" s="96">
        <f t="shared" si="589"/>
        <v>1</v>
      </c>
      <c r="N18651" s="273"/>
    </row>
    <row r="18652" spans="11:14" x14ac:dyDescent="0.25">
      <c r="K18652" s="180">
        <f t="shared" si="588"/>
        <v>0</v>
      </c>
      <c r="M18652" s="96">
        <f t="shared" si="589"/>
        <v>1</v>
      </c>
      <c r="N18652" s="273"/>
    </row>
    <row r="18653" spans="11:14" x14ac:dyDescent="0.25">
      <c r="K18653" s="180">
        <f t="shared" si="588"/>
        <v>0</v>
      </c>
      <c r="M18653" s="96">
        <f t="shared" si="589"/>
        <v>1</v>
      </c>
      <c r="N18653" s="273"/>
    </row>
    <row r="18654" spans="11:14" x14ac:dyDescent="0.25">
      <c r="K18654" s="180">
        <f t="shared" si="588"/>
        <v>0</v>
      </c>
      <c r="M18654" s="96">
        <f t="shared" si="589"/>
        <v>1</v>
      </c>
      <c r="N18654" s="273"/>
    </row>
    <row r="18655" spans="11:14" x14ac:dyDescent="0.25">
      <c r="K18655" s="180">
        <f t="shared" si="588"/>
        <v>0</v>
      </c>
      <c r="M18655" s="96">
        <f t="shared" si="589"/>
        <v>1</v>
      </c>
      <c r="N18655" s="273"/>
    </row>
    <row r="18656" spans="11:14" x14ac:dyDescent="0.25">
      <c r="K18656" s="180">
        <f t="shared" si="588"/>
        <v>0</v>
      </c>
      <c r="M18656" s="96">
        <f t="shared" si="589"/>
        <v>1</v>
      </c>
      <c r="N18656" s="273"/>
    </row>
    <row r="18657" spans="11:14" x14ac:dyDescent="0.25">
      <c r="K18657" s="180">
        <f t="shared" si="588"/>
        <v>0</v>
      </c>
      <c r="M18657" s="96">
        <f t="shared" si="589"/>
        <v>1</v>
      </c>
      <c r="N18657" s="273"/>
    </row>
    <row r="18658" spans="11:14" x14ac:dyDescent="0.25">
      <c r="K18658" s="180">
        <f t="shared" si="588"/>
        <v>0</v>
      </c>
      <c r="M18658" s="96">
        <f t="shared" si="589"/>
        <v>1</v>
      </c>
      <c r="N18658" s="273"/>
    </row>
    <row r="18659" spans="11:14" x14ac:dyDescent="0.25">
      <c r="K18659" s="180">
        <f t="shared" si="588"/>
        <v>0</v>
      </c>
      <c r="M18659" s="96">
        <f t="shared" si="589"/>
        <v>1</v>
      </c>
      <c r="N18659" s="273"/>
    </row>
    <row r="18660" spans="11:14" x14ac:dyDescent="0.25">
      <c r="K18660" s="180">
        <f t="shared" si="588"/>
        <v>0</v>
      </c>
      <c r="M18660" s="96">
        <f t="shared" si="589"/>
        <v>1</v>
      </c>
      <c r="N18660" s="273"/>
    </row>
    <row r="18661" spans="11:14" x14ac:dyDescent="0.25">
      <c r="K18661" s="180">
        <f t="shared" si="588"/>
        <v>0</v>
      </c>
      <c r="M18661" s="96">
        <f t="shared" si="589"/>
        <v>1</v>
      </c>
      <c r="N18661" s="273"/>
    </row>
    <row r="18662" spans="11:14" x14ac:dyDescent="0.25">
      <c r="K18662" s="180">
        <f t="shared" si="588"/>
        <v>0</v>
      </c>
      <c r="M18662" s="96">
        <f t="shared" si="589"/>
        <v>1</v>
      </c>
      <c r="N18662" s="273"/>
    </row>
    <row r="18663" spans="11:14" x14ac:dyDescent="0.25">
      <c r="K18663" s="180">
        <f t="shared" si="588"/>
        <v>0</v>
      </c>
      <c r="M18663" s="96">
        <f t="shared" si="589"/>
        <v>1</v>
      </c>
      <c r="N18663" s="273"/>
    </row>
    <row r="18664" spans="11:14" x14ac:dyDescent="0.25">
      <c r="K18664" s="180">
        <f t="shared" si="588"/>
        <v>0</v>
      </c>
      <c r="M18664" s="96">
        <f t="shared" si="589"/>
        <v>1</v>
      </c>
      <c r="N18664" s="273"/>
    </row>
    <row r="18665" spans="11:14" x14ac:dyDescent="0.25">
      <c r="K18665" s="180">
        <f t="shared" si="588"/>
        <v>0</v>
      </c>
      <c r="M18665" s="96">
        <f t="shared" si="589"/>
        <v>1</v>
      </c>
      <c r="N18665" s="273"/>
    </row>
    <row r="18666" spans="11:14" x14ac:dyDescent="0.25">
      <c r="K18666" s="180">
        <f t="shared" ref="K18666:K18729" si="590">IF(ctConta="",K18665+F18666,IF(I18666=ctConta,K18665+F18666,K18665))</f>
        <v>0</v>
      </c>
      <c r="M18666" s="96">
        <f t="shared" si="589"/>
        <v>1</v>
      </c>
      <c r="N18666" s="273"/>
    </row>
    <row r="18667" spans="11:14" x14ac:dyDescent="0.25">
      <c r="K18667" s="180">
        <f t="shared" si="590"/>
        <v>0</v>
      </c>
      <c r="M18667" s="96">
        <f t="shared" si="589"/>
        <v>1</v>
      </c>
      <c r="N18667" s="273"/>
    </row>
    <row r="18668" spans="11:14" x14ac:dyDescent="0.25">
      <c r="K18668" s="180">
        <f t="shared" si="590"/>
        <v>0</v>
      </c>
      <c r="M18668" s="96">
        <f t="shared" si="589"/>
        <v>1</v>
      </c>
      <c r="N18668" s="273"/>
    </row>
    <row r="18669" spans="11:14" x14ac:dyDescent="0.25">
      <c r="K18669" s="180">
        <f t="shared" si="590"/>
        <v>0</v>
      </c>
      <c r="M18669" s="96">
        <f t="shared" si="589"/>
        <v>1</v>
      </c>
      <c r="N18669" s="273"/>
    </row>
    <row r="18670" spans="11:14" x14ac:dyDescent="0.25">
      <c r="K18670" s="180">
        <f t="shared" si="590"/>
        <v>0</v>
      </c>
      <c r="M18670" s="96">
        <f t="shared" si="589"/>
        <v>1</v>
      </c>
      <c r="N18670" s="273"/>
    </row>
    <row r="18671" spans="11:14" x14ac:dyDescent="0.25">
      <c r="K18671" s="180">
        <f t="shared" si="590"/>
        <v>0</v>
      </c>
      <c r="M18671" s="96">
        <f t="shared" si="589"/>
        <v>1</v>
      </c>
      <c r="N18671" s="273"/>
    </row>
    <row r="18672" spans="11:14" x14ac:dyDescent="0.25">
      <c r="K18672" s="180">
        <f t="shared" si="590"/>
        <v>0</v>
      </c>
      <c r="M18672" s="96">
        <f t="shared" si="589"/>
        <v>1</v>
      </c>
      <c r="N18672" s="273"/>
    </row>
    <row r="18673" spans="11:14" x14ac:dyDescent="0.25">
      <c r="K18673" s="180">
        <f t="shared" si="590"/>
        <v>0</v>
      </c>
      <c r="M18673" s="96">
        <f t="shared" si="589"/>
        <v>1</v>
      </c>
      <c r="N18673" s="273"/>
    </row>
    <row r="18674" spans="11:14" x14ac:dyDescent="0.25">
      <c r="K18674" s="180">
        <f t="shared" si="590"/>
        <v>0</v>
      </c>
      <c r="M18674" s="96">
        <f t="shared" si="589"/>
        <v>1</v>
      </c>
      <c r="N18674" s="273"/>
    </row>
    <row r="18675" spans="11:14" x14ac:dyDescent="0.25">
      <c r="K18675" s="180">
        <f t="shared" si="590"/>
        <v>0</v>
      </c>
      <c r="M18675" s="96">
        <f t="shared" si="589"/>
        <v>1</v>
      </c>
      <c r="N18675" s="273"/>
    </row>
    <row r="18676" spans="11:14" x14ac:dyDescent="0.25">
      <c r="K18676" s="180">
        <f t="shared" si="590"/>
        <v>0</v>
      </c>
      <c r="M18676" s="96">
        <f t="shared" si="589"/>
        <v>1</v>
      </c>
      <c r="N18676" s="273"/>
    </row>
    <row r="18677" spans="11:14" x14ac:dyDescent="0.25">
      <c r="K18677" s="180">
        <f t="shared" si="590"/>
        <v>0</v>
      </c>
      <c r="M18677" s="96">
        <f t="shared" si="589"/>
        <v>1</v>
      </c>
      <c r="N18677" s="273"/>
    </row>
    <row r="18678" spans="11:14" x14ac:dyDescent="0.25">
      <c r="K18678" s="180">
        <f t="shared" si="590"/>
        <v>0</v>
      </c>
      <c r="M18678" s="96">
        <f t="shared" si="589"/>
        <v>1</v>
      </c>
      <c r="N18678" s="273"/>
    </row>
    <row r="18679" spans="11:14" x14ac:dyDescent="0.25">
      <c r="K18679" s="180">
        <f t="shared" si="590"/>
        <v>0</v>
      </c>
      <c r="M18679" s="96">
        <f t="shared" si="589"/>
        <v>1</v>
      </c>
      <c r="N18679" s="273"/>
    </row>
    <row r="18680" spans="11:14" x14ac:dyDescent="0.25">
      <c r="K18680" s="180">
        <f t="shared" si="590"/>
        <v>0</v>
      </c>
      <c r="M18680" s="96">
        <f t="shared" si="589"/>
        <v>1</v>
      </c>
      <c r="N18680" s="273"/>
    </row>
    <row r="18681" spans="11:14" x14ac:dyDescent="0.25">
      <c r="K18681" s="180">
        <f t="shared" si="590"/>
        <v>0</v>
      </c>
      <c r="M18681" s="96">
        <f t="shared" si="589"/>
        <v>1</v>
      </c>
      <c r="N18681" s="273"/>
    </row>
    <row r="18682" spans="11:14" x14ac:dyDescent="0.25">
      <c r="K18682" s="180">
        <f t="shared" si="590"/>
        <v>0</v>
      </c>
      <c r="M18682" s="96">
        <f t="shared" si="589"/>
        <v>1</v>
      </c>
      <c r="N18682" s="273"/>
    </row>
    <row r="18683" spans="11:14" x14ac:dyDescent="0.25">
      <c r="K18683" s="180">
        <f t="shared" si="590"/>
        <v>0</v>
      </c>
      <c r="M18683" s="96">
        <f t="shared" si="589"/>
        <v>1</v>
      </c>
      <c r="N18683" s="273"/>
    </row>
    <row r="18684" spans="11:14" x14ac:dyDescent="0.25">
      <c r="K18684" s="180">
        <f t="shared" si="590"/>
        <v>0</v>
      </c>
      <c r="M18684" s="96">
        <f t="shared" si="589"/>
        <v>1</v>
      </c>
      <c r="N18684" s="273"/>
    </row>
    <row r="18685" spans="11:14" x14ac:dyDescent="0.25">
      <c r="K18685" s="180">
        <f t="shared" si="590"/>
        <v>0</v>
      </c>
      <c r="M18685" s="96">
        <f t="shared" si="589"/>
        <v>1</v>
      </c>
      <c r="N18685" s="273"/>
    </row>
    <row r="18686" spans="11:14" x14ac:dyDescent="0.25">
      <c r="K18686" s="180">
        <f t="shared" si="590"/>
        <v>0</v>
      </c>
      <c r="M18686" s="96">
        <f t="shared" si="589"/>
        <v>1</v>
      </c>
      <c r="N18686" s="273"/>
    </row>
    <row r="18687" spans="11:14" x14ac:dyDescent="0.25">
      <c r="K18687" s="180">
        <f t="shared" si="590"/>
        <v>0</v>
      </c>
      <c r="M18687" s="96">
        <f t="shared" si="589"/>
        <v>1</v>
      </c>
      <c r="N18687" s="273"/>
    </row>
    <row r="18688" spans="11:14" x14ac:dyDescent="0.25">
      <c r="K18688" s="180">
        <f t="shared" si="590"/>
        <v>0</v>
      </c>
      <c r="M18688" s="96">
        <f t="shared" si="589"/>
        <v>1</v>
      </c>
      <c r="N18688" s="273"/>
    </row>
    <row r="18689" spans="11:14" x14ac:dyDescent="0.25">
      <c r="K18689" s="180">
        <f t="shared" si="590"/>
        <v>0</v>
      </c>
      <c r="M18689" s="96">
        <f t="shared" si="589"/>
        <v>1</v>
      </c>
      <c r="N18689" s="273"/>
    </row>
    <row r="18690" spans="11:14" x14ac:dyDescent="0.25">
      <c r="K18690" s="180">
        <f t="shared" si="590"/>
        <v>0</v>
      </c>
      <c r="M18690" s="96">
        <f t="shared" si="589"/>
        <v>1</v>
      </c>
      <c r="N18690" s="273"/>
    </row>
    <row r="18691" spans="11:14" x14ac:dyDescent="0.25">
      <c r="K18691" s="180">
        <f t="shared" si="590"/>
        <v>0</v>
      </c>
      <c r="M18691" s="96">
        <f t="shared" si="589"/>
        <v>1</v>
      </c>
      <c r="N18691" s="273"/>
    </row>
    <row r="18692" spans="11:14" x14ac:dyDescent="0.25">
      <c r="K18692" s="180">
        <f t="shared" si="590"/>
        <v>0</v>
      </c>
      <c r="M18692" s="96">
        <f t="shared" si="589"/>
        <v>1</v>
      </c>
      <c r="N18692" s="273"/>
    </row>
    <row r="18693" spans="11:14" x14ac:dyDescent="0.25">
      <c r="K18693" s="180">
        <f t="shared" si="590"/>
        <v>0</v>
      </c>
      <c r="M18693" s="96">
        <f t="shared" si="589"/>
        <v>1</v>
      </c>
      <c r="N18693" s="273"/>
    </row>
    <row r="18694" spans="11:14" x14ac:dyDescent="0.25">
      <c r="K18694" s="180">
        <f t="shared" si="590"/>
        <v>0</v>
      </c>
      <c r="M18694" s="96">
        <f t="shared" si="589"/>
        <v>1</v>
      </c>
      <c r="N18694" s="273"/>
    </row>
    <row r="18695" spans="11:14" x14ac:dyDescent="0.25">
      <c r="K18695" s="180">
        <f t="shared" si="590"/>
        <v>0</v>
      </c>
      <c r="M18695" s="96">
        <f t="shared" si="589"/>
        <v>1</v>
      </c>
      <c r="N18695" s="273"/>
    </row>
    <row r="18696" spans="11:14" x14ac:dyDescent="0.25">
      <c r="K18696" s="180">
        <f t="shared" si="590"/>
        <v>0</v>
      </c>
      <c r="M18696" s="96">
        <f t="shared" si="589"/>
        <v>1</v>
      </c>
      <c r="N18696" s="273"/>
    </row>
    <row r="18697" spans="11:14" x14ac:dyDescent="0.25">
      <c r="K18697" s="180">
        <f t="shared" si="590"/>
        <v>0</v>
      </c>
      <c r="M18697" s="96">
        <f t="shared" si="589"/>
        <v>1</v>
      </c>
      <c r="N18697" s="273"/>
    </row>
    <row r="18698" spans="11:14" x14ac:dyDescent="0.25">
      <c r="K18698" s="180">
        <f t="shared" si="590"/>
        <v>0</v>
      </c>
      <c r="M18698" s="96">
        <f t="shared" si="589"/>
        <v>1</v>
      </c>
      <c r="N18698" s="273"/>
    </row>
    <row r="18699" spans="11:14" x14ac:dyDescent="0.25">
      <c r="K18699" s="180">
        <f t="shared" si="590"/>
        <v>0</v>
      </c>
      <c r="M18699" s="96">
        <f t="shared" si="589"/>
        <v>1</v>
      </c>
      <c r="N18699" s="273"/>
    </row>
    <row r="18700" spans="11:14" x14ac:dyDescent="0.25">
      <c r="K18700" s="180">
        <f t="shared" si="590"/>
        <v>0</v>
      </c>
      <c r="M18700" s="96">
        <f t="shared" si="589"/>
        <v>1</v>
      </c>
      <c r="N18700" s="273"/>
    </row>
    <row r="18701" spans="11:14" x14ac:dyDescent="0.25">
      <c r="K18701" s="180">
        <f t="shared" si="590"/>
        <v>0</v>
      </c>
      <c r="M18701" s="96">
        <f t="shared" si="589"/>
        <v>1</v>
      </c>
      <c r="N18701" s="273"/>
    </row>
    <row r="18702" spans="11:14" x14ac:dyDescent="0.25">
      <c r="K18702" s="180">
        <f t="shared" si="590"/>
        <v>0</v>
      </c>
      <c r="M18702" s="96">
        <f t="shared" si="589"/>
        <v>1</v>
      </c>
      <c r="N18702" s="273"/>
    </row>
    <row r="18703" spans="11:14" x14ac:dyDescent="0.25">
      <c r="K18703" s="180">
        <f t="shared" si="590"/>
        <v>0</v>
      </c>
      <c r="M18703" s="96">
        <f t="shared" si="589"/>
        <v>1</v>
      </c>
      <c r="N18703" s="273"/>
    </row>
    <row r="18704" spans="11:14" x14ac:dyDescent="0.25">
      <c r="K18704" s="180">
        <f t="shared" si="590"/>
        <v>0</v>
      </c>
      <c r="M18704" s="96">
        <f t="shared" si="589"/>
        <v>1</v>
      </c>
      <c r="N18704" s="273"/>
    </row>
    <row r="18705" spans="11:14" x14ac:dyDescent="0.25">
      <c r="K18705" s="180">
        <f t="shared" si="590"/>
        <v>0</v>
      </c>
      <c r="M18705" s="96">
        <f t="shared" ref="M18705:M18768" si="591">UltimoDia(D18705)</f>
        <v>1</v>
      </c>
      <c r="N18705" s="273"/>
    </row>
    <row r="18706" spans="11:14" x14ac:dyDescent="0.25">
      <c r="K18706" s="180">
        <f t="shared" si="590"/>
        <v>0</v>
      </c>
      <c r="M18706" s="96">
        <f t="shared" si="591"/>
        <v>1</v>
      </c>
      <c r="N18706" s="273"/>
    </row>
    <row r="18707" spans="11:14" x14ac:dyDescent="0.25">
      <c r="K18707" s="180">
        <f t="shared" si="590"/>
        <v>0</v>
      </c>
      <c r="M18707" s="96">
        <f t="shared" si="591"/>
        <v>1</v>
      </c>
      <c r="N18707" s="273"/>
    </row>
    <row r="18708" spans="11:14" x14ac:dyDescent="0.25">
      <c r="K18708" s="180">
        <f t="shared" si="590"/>
        <v>0</v>
      </c>
      <c r="M18708" s="96">
        <f t="shared" si="591"/>
        <v>1</v>
      </c>
      <c r="N18708" s="273"/>
    </row>
    <row r="18709" spans="11:14" x14ac:dyDescent="0.25">
      <c r="K18709" s="180">
        <f t="shared" si="590"/>
        <v>0</v>
      </c>
      <c r="M18709" s="96">
        <f t="shared" si="591"/>
        <v>1</v>
      </c>
      <c r="N18709" s="273"/>
    </row>
    <row r="18710" spans="11:14" x14ac:dyDescent="0.25">
      <c r="K18710" s="180">
        <f t="shared" si="590"/>
        <v>0</v>
      </c>
      <c r="M18710" s="96">
        <f t="shared" si="591"/>
        <v>1</v>
      </c>
      <c r="N18710" s="273"/>
    </row>
    <row r="18711" spans="11:14" x14ac:dyDescent="0.25">
      <c r="K18711" s="180">
        <f t="shared" si="590"/>
        <v>0</v>
      </c>
      <c r="M18711" s="96">
        <f t="shared" si="591"/>
        <v>1</v>
      </c>
      <c r="N18711" s="273"/>
    </row>
    <row r="18712" spans="11:14" x14ac:dyDescent="0.25">
      <c r="K18712" s="180">
        <f t="shared" si="590"/>
        <v>0</v>
      </c>
      <c r="M18712" s="96">
        <f t="shared" si="591"/>
        <v>1</v>
      </c>
      <c r="N18712" s="273"/>
    </row>
    <row r="18713" spans="11:14" x14ac:dyDescent="0.25">
      <c r="K18713" s="180">
        <f t="shared" si="590"/>
        <v>0</v>
      </c>
      <c r="M18713" s="96">
        <f t="shared" si="591"/>
        <v>1</v>
      </c>
      <c r="N18713" s="273"/>
    </row>
    <row r="18714" spans="11:14" x14ac:dyDescent="0.25">
      <c r="K18714" s="180">
        <f t="shared" si="590"/>
        <v>0</v>
      </c>
      <c r="M18714" s="96">
        <f t="shared" si="591"/>
        <v>1</v>
      </c>
      <c r="N18714" s="273"/>
    </row>
    <row r="18715" spans="11:14" x14ac:dyDescent="0.25">
      <c r="K18715" s="180">
        <f t="shared" si="590"/>
        <v>0</v>
      </c>
      <c r="M18715" s="96">
        <f t="shared" si="591"/>
        <v>1</v>
      </c>
      <c r="N18715" s="273"/>
    </row>
    <row r="18716" spans="11:14" x14ac:dyDescent="0.25">
      <c r="K18716" s="180">
        <f t="shared" si="590"/>
        <v>0</v>
      </c>
      <c r="M18716" s="96">
        <f t="shared" si="591"/>
        <v>1</v>
      </c>
      <c r="N18716" s="273"/>
    </row>
    <row r="18717" spans="11:14" x14ac:dyDescent="0.25">
      <c r="K18717" s="180">
        <f t="shared" si="590"/>
        <v>0</v>
      </c>
      <c r="M18717" s="96">
        <f t="shared" si="591"/>
        <v>1</v>
      </c>
      <c r="N18717" s="273"/>
    </row>
    <row r="18718" spans="11:14" x14ac:dyDescent="0.25">
      <c r="K18718" s="180">
        <f t="shared" si="590"/>
        <v>0</v>
      </c>
      <c r="M18718" s="96">
        <f t="shared" si="591"/>
        <v>1</v>
      </c>
      <c r="N18718" s="273"/>
    </row>
    <row r="18719" spans="11:14" x14ac:dyDescent="0.25">
      <c r="K18719" s="180">
        <f t="shared" si="590"/>
        <v>0</v>
      </c>
      <c r="M18719" s="96">
        <f t="shared" si="591"/>
        <v>1</v>
      </c>
      <c r="N18719" s="273"/>
    </row>
    <row r="18720" spans="11:14" x14ac:dyDescent="0.25">
      <c r="K18720" s="180">
        <f t="shared" si="590"/>
        <v>0</v>
      </c>
      <c r="M18720" s="96">
        <f t="shared" si="591"/>
        <v>1</v>
      </c>
      <c r="N18720" s="273"/>
    </row>
    <row r="18721" spans="11:14" x14ac:dyDescent="0.25">
      <c r="K18721" s="180">
        <f t="shared" si="590"/>
        <v>0</v>
      </c>
      <c r="M18721" s="96">
        <f t="shared" si="591"/>
        <v>1</v>
      </c>
      <c r="N18721" s="273"/>
    </row>
    <row r="18722" spans="11:14" x14ac:dyDescent="0.25">
      <c r="K18722" s="180">
        <f t="shared" si="590"/>
        <v>0</v>
      </c>
      <c r="M18722" s="96">
        <f t="shared" si="591"/>
        <v>1</v>
      </c>
      <c r="N18722" s="273"/>
    </row>
    <row r="18723" spans="11:14" x14ac:dyDescent="0.25">
      <c r="K18723" s="180">
        <f t="shared" si="590"/>
        <v>0</v>
      </c>
      <c r="M18723" s="96">
        <f t="shared" si="591"/>
        <v>1</v>
      </c>
      <c r="N18723" s="273"/>
    </row>
    <row r="18724" spans="11:14" x14ac:dyDescent="0.25">
      <c r="K18724" s="180">
        <f t="shared" si="590"/>
        <v>0</v>
      </c>
      <c r="M18724" s="96">
        <f t="shared" si="591"/>
        <v>1</v>
      </c>
      <c r="N18724" s="273"/>
    </row>
    <row r="18725" spans="11:14" x14ac:dyDescent="0.25">
      <c r="K18725" s="180">
        <f t="shared" si="590"/>
        <v>0</v>
      </c>
      <c r="M18725" s="96">
        <f t="shared" si="591"/>
        <v>1</v>
      </c>
      <c r="N18725" s="273"/>
    </row>
    <row r="18726" spans="11:14" x14ac:dyDescent="0.25">
      <c r="K18726" s="180">
        <f t="shared" si="590"/>
        <v>0</v>
      </c>
      <c r="M18726" s="96">
        <f t="shared" si="591"/>
        <v>1</v>
      </c>
      <c r="N18726" s="273"/>
    </row>
    <row r="18727" spans="11:14" x14ac:dyDescent="0.25">
      <c r="K18727" s="180">
        <f t="shared" si="590"/>
        <v>0</v>
      </c>
      <c r="M18727" s="96">
        <f t="shared" si="591"/>
        <v>1</v>
      </c>
      <c r="N18727" s="273"/>
    </row>
    <row r="18728" spans="11:14" x14ac:dyDescent="0.25">
      <c r="K18728" s="180">
        <f t="shared" si="590"/>
        <v>0</v>
      </c>
      <c r="M18728" s="96">
        <f t="shared" si="591"/>
        <v>1</v>
      </c>
      <c r="N18728" s="273"/>
    </row>
    <row r="18729" spans="11:14" x14ac:dyDescent="0.25">
      <c r="K18729" s="180">
        <f t="shared" si="590"/>
        <v>0</v>
      </c>
      <c r="M18729" s="96">
        <f t="shared" si="591"/>
        <v>1</v>
      </c>
      <c r="N18729" s="273"/>
    </row>
    <row r="18730" spans="11:14" x14ac:dyDescent="0.25">
      <c r="K18730" s="180">
        <f t="shared" ref="K18730:K18793" si="592">IF(ctConta="",K18729+F18730,IF(I18730=ctConta,K18729+F18730,K18729))</f>
        <v>0</v>
      </c>
      <c r="M18730" s="96">
        <f t="shared" si="591"/>
        <v>1</v>
      </c>
      <c r="N18730" s="273"/>
    </row>
    <row r="18731" spans="11:14" x14ac:dyDescent="0.25">
      <c r="K18731" s="180">
        <f t="shared" si="592"/>
        <v>0</v>
      </c>
      <c r="M18731" s="96">
        <f t="shared" si="591"/>
        <v>1</v>
      </c>
      <c r="N18731" s="273"/>
    </row>
    <row r="18732" spans="11:14" x14ac:dyDescent="0.25">
      <c r="K18732" s="180">
        <f t="shared" si="592"/>
        <v>0</v>
      </c>
      <c r="M18732" s="96">
        <f t="shared" si="591"/>
        <v>1</v>
      </c>
      <c r="N18732" s="273"/>
    </row>
    <row r="18733" spans="11:14" x14ac:dyDescent="0.25">
      <c r="K18733" s="180">
        <f t="shared" si="592"/>
        <v>0</v>
      </c>
      <c r="M18733" s="96">
        <f t="shared" si="591"/>
        <v>1</v>
      </c>
      <c r="N18733" s="273"/>
    </row>
    <row r="18734" spans="11:14" x14ac:dyDescent="0.25">
      <c r="K18734" s="180">
        <f t="shared" si="592"/>
        <v>0</v>
      </c>
      <c r="M18734" s="96">
        <f t="shared" si="591"/>
        <v>1</v>
      </c>
      <c r="N18734" s="273"/>
    </row>
    <row r="18735" spans="11:14" x14ac:dyDescent="0.25">
      <c r="K18735" s="180">
        <f t="shared" si="592"/>
        <v>0</v>
      </c>
      <c r="M18735" s="96">
        <f t="shared" si="591"/>
        <v>1</v>
      </c>
      <c r="N18735" s="273"/>
    </row>
    <row r="18736" spans="11:14" x14ac:dyDescent="0.25">
      <c r="K18736" s="180">
        <f t="shared" si="592"/>
        <v>0</v>
      </c>
      <c r="M18736" s="96">
        <f t="shared" si="591"/>
        <v>1</v>
      </c>
      <c r="N18736" s="273"/>
    </row>
    <row r="18737" spans="11:14" x14ac:dyDescent="0.25">
      <c r="K18737" s="180">
        <f t="shared" si="592"/>
        <v>0</v>
      </c>
      <c r="M18737" s="96">
        <f t="shared" si="591"/>
        <v>1</v>
      </c>
      <c r="N18737" s="273"/>
    </row>
    <row r="18738" spans="11:14" x14ac:dyDescent="0.25">
      <c r="K18738" s="180">
        <f t="shared" si="592"/>
        <v>0</v>
      </c>
      <c r="M18738" s="96">
        <f t="shared" si="591"/>
        <v>1</v>
      </c>
      <c r="N18738" s="273"/>
    </row>
    <row r="18739" spans="11:14" x14ac:dyDescent="0.25">
      <c r="K18739" s="180">
        <f t="shared" si="592"/>
        <v>0</v>
      </c>
      <c r="M18739" s="96">
        <f t="shared" si="591"/>
        <v>1</v>
      </c>
      <c r="N18739" s="273"/>
    </row>
    <row r="18740" spans="11:14" x14ac:dyDescent="0.25">
      <c r="K18740" s="180">
        <f t="shared" si="592"/>
        <v>0</v>
      </c>
      <c r="M18740" s="96">
        <f t="shared" si="591"/>
        <v>1</v>
      </c>
      <c r="N18740" s="273"/>
    </row>
    <row r="18741" spans="11:14" x14ac:dyDescent="0.25">
      <c r="K18741" s="180">
        <f t="shared" si="592"/>
        <v>0</v>
      </c>
      <c r="M18741" s="96">
        <f t="shared" si="591"/>
        <v>1</v>
      </c>
      <c r="N18741" s="273"/>
    </row>
    <row r="18742" spans="11:14" x14ac:dyDescent="0.25">
      <c r="K18742" s="180">
        <f t="shared" si="592"/>
        <v>0</v>
      </c>
      <c r="M18742" s="96">
        <f t="shared" si="591"/>
        <v>1</v>
      </c>
      <c r="N18742" s="273"/>
    </row>
    <row r="18743" spans="11:14" x14ac:dyDescent="0.25">
      <c r="K18743" s="180">
        <f t="shared" si="592"/>
        <v>0</v>
      </c>
      <c r="M18743" s="96">
        <f t="shared" si="591"/>
        <v>1</v>
      </c>
      <c r="N18743" s="273"/>
    </row>
    <row r="18744" spans="11:14" x14ac:dyDescent="0.25">
      <c r="K18744" s="180">
        <f t="shared" si="592"/>
        <v>0</v>
      </c>
      <c r="M18744" s="96">
        <f t="shared" si="591"/>
        <v>1</v>
      </c>
      <c r="N18744" s="273"/>
    </row>
    <row r="18745" spans="11:14" x14ac:dyDescent="0.25">
      <c r="K18745" s="180">
        <f t="shared" si="592"/>
        <v>0</v>
      </c>
      <c r="M18745" s="96">
        <f t="shared" si="591"/>
        <v>1</v>
      </c>
      <c r="N18745" s="273"/>
    </row>
    <row r="18746" spans="11:14" x14ac:dyDescent="0.25">
      <c r="K18746" s="180">
        <f t="shared" si="592"/>
        <v>0</v>
      </c>
      <c r="M18746" s="96">
        <f t="shared" si="591"/>
        <v>1</v>
      </c>
      <c r="N18746" s="273"/>
    </row>
    <row r="18747" spans="11:14" x14ac:dyDescent="0.25">
      <c r="K18747" s="180">
        <f t="shared" si="592"/>
        <v>0</v>
      </c>
      <c r="M18747" s="96">
        <f t="shared" si="591"/>
        <v>1</v>
      </c>
      <c r="N18747" s="273"/>
    </row>
    <row r="18748" spans="11:14" x14ac:dyDescent="0.25">
      <c r="K18748" s="180">
        <f t="shared" si="592"/>
        <v>0</v>
      </c>
      <c r="M18748" s="96">
        <f t="shared" si="591"/>
        <v>1</v>
      </c>
      <c r="N18748" s="273"/>
    </row>
    <row r="18749" spans="11:14" x14ac:dyDescent="0.25">
      <c r="K18749" s="180">
        <f t="shared" si="592"/>
        <v>0</v>
      </c>
      <c r="M18749" s="96">
        <f t="shared" si="591"/>
        <v>1</v>
      </c>
      <c r="N18749" s="273"/>
    </row>
    <row r="18750" spans="11:14" x14ac:dyDescent="0.25">
      <c r="K18750" s="180">
        <f t="shared" si="592"/>
        <v>0</v>
      </c>
      <c r="M18750" s="96">
        <f t="shared" si="591"/>
        <v>1</v>
      </c>
      <c r="N18750" s="273"/>
    </row>
    <row r="18751" spans="11:14" x14ac:dyDescent="0.25">
      <c r="K18751" s="180">
        <f t="shared" si="592"/>
        <v>0</v>
      </c>
      <c r="M18751" s="96">
        <f t="shared" si="591"/>
        <v>1</v>
      </c>
      <c r="N18751" s="273"/>
    </row>
    <row r="18752" spans="11:14" x14ac:dyDescent="0.25">
      <c r="K18752" s="180">
        <f t="shared" si="592"/>
        <v>0</v>
      </c>
      <c r="M18752" s="96">
        <f t="shared" si="591"/>
        <v>1</v>
      </c>
      <c r="N18752" s="273"/>
    </row>
    <row r="18753" spans="11:14" x14ac:dyDescent="0.25">
      <c r="K18753" s="180">
        <f t="shared" si="592"/>
        <v>0</v>
      </c>
      <c r="M18753" s="96">
        <f t="shared" si="591"/>
        <v>1</v>
      </c>
      <c r="N18753" s="273"/>
    </row>
    <row r="18754" spans="11:14" x14ac:dyDescent="0.25">
      <c r="K18754" s="180">
        <f t="shared" si="592"/>
        <v>0</v>
      </c>
      <c r="M18754" s="96">
        <f t="shared" si="591"/>
        <v>1</v>
      </c>
      <c r="N18754" s="273"/>
    </row>
    <row r="18755" spans="11:14" x14ac:dyDescent="0.25">
      <c r="K18755" s="180">
        <f t="shared" si="592"/>
        <v>0</v>
      </c>
      <c r="M18755" s="96">
        <f t="shared" si="591"/>
        <v>1</v>
      </c>
      <c r="N18755" s="273"/>
    </row>
    <row r="18756" spans="11:14" x14ac:dyDescent="0.25">
      <c r="K18756" s="180">
        <f t="shared" si="592"/>
        <v>0</v>
      </c>
      <c r="M18756" s="96">
        <f t="shared" si="591"/>
        <v>1</v>
      </c>
      <c r="N18756" s="273"/>
    </row>
    <row r="18757" spans="11:14" x14ac:dyDescent="0.25">
      <c r="K18757" s="180">
        <f t="shared" si="592"/>
        <v>0</v>
      </c>
      <c r="M18757" s="96">
        <f t="shared" si="591"/>
        <v>1</v>
      </c>
      <c r="N18757" s="273"/>
    </row>
    <row r="18758" spans="11:14" x14ac:dyDescent="0.25">
      <c r="K18758" s="180">
        <f t="shared" si="592"/>
        <v>0</v>
      </c>
      <c r="M18758" s="96">
        <f t="shared" si="591"/>
        <v>1</v>
      </c>
      <c r="N18758" s="273"/>
    </row>
    <row r="18759" spans="11:14" x14ac:dyDescent="0.25">
      <c r="K18759" s="180">
        <f t="shared" si="592"/>
        <v>0</v>
      </c>
      <c r="M18759" s="96">
        <f t="shared" si="591"/>
        <v>1</v>
      </c>
      <c r="N18759" s="273"/>
    </row>
    <row r="18760" spans="11:14" x14ac:dyDescent="0.25">
      <c r="K18760" s="180">
        <f t="shared" si="592"/>
        <v>0</v>
      </c>
      <c r="M18760" s="96">
        <f t="shared" si="591"/>
        <v>1</v>
      </c>
      <c r="N18760" s="273"/>
    </row>
    <row r="18761" spans="11:14" x14ac:dyDescent="0.25">
      <c r="K18761" s="180">
        <f t="shared" si="592"/>
        <v>0</v>
      </c>
      <c r="M18761" s="96">
        <f t="shared" si="591"/>
        <v>1</v>
      </c>
      <c r="N18761" s="273"/>
    </row>
    <row r="18762" spans="11:14" x14ac:dyDescent="0.25">
      <c r="K18762" s="180">
        <f t="shared" si="592"/>
        <v>0</v>
      </c>
      <c r="M18762" s="96">
        <f t="shared" si="591"/>
        <v>1</v>
      </c>
      <c r="N18762" s="273"/>
    </row>
    <row r="18763" spans="11:14" x14ac:dyDescent="0.25">
      <c r="K18763" s="180">
        <f t="shared" si="592"/>
        <v>0</v>
      </c>
      <c r="M18763" s="96">
        <f t="shared" si="591"/>
        <v>1</v>
      </c>
      <c r="N18763" s="273"/>
    </row>
    <row r="18764" spans="11:14" x14ac:dyDescent="0.25">
      <c r="K18764" s="180">
        <f t="shared" si="592"/>
        <v>0</v>
      </c>
      <c r="M18764" s="96">
        <f t="shared" si="591"/>
        <v>1</v>
      </c>
      <c r="N18764" s="273"/>
    </row>
    <row r="18765" spans="11:14" x14ac:dyDescent="0.25">
      <c r="K18765" s="180">
        <f t="shared" si="592"/>
        <v>0</v>
      </c>
      <c r="M18765" s="96">
        <f t="shared" si="591"/>
        <v>1</v>
      </c>
      <c r="N18765" s="273"/>
    </row>
    <row r="18766" spans="11:14" x14ac:dyDescent="0.25">
      <c r="K18766" s="180">
        <f t="shared" si="592"/>
        <v>0</v>
      </c>
      <c r="M18766" s="96">
        <f t="shared" si="591"/>
        <v>1</v>
      </c>
      <c r="N18766" s="273"/>
    </row>
    <row r="18767" spans="11:14" x14ac:dyDescent="0.25">
      <c r="K18767" s="180">
        <f t="shared" si="592"/>
        <v>0</v>
      </c>
      <c r="M18767" s="96">
        <f t="shared" si="591"/>
        <v>1</v>
      </c>
      <c r="N18767" s="273"/>
    </row>
    <row r="18768" spans="11:14" x14ac:dyDescent="0.25">
      <c r="K18768" s="180">
        <f t="shared" si="592"/>
        <v>0</v>
      </c>
      <c r="M18768" s="96">
        <f t="shared" si="591"/>
        <v>1</v>
      </c>
      <c r="N18768" s="273"/>
    </row>
    <row r="18769" spans="11:14" x14ac:dyDescent="0.25">
      <c r="K18769" s="180">
        <f t="shared" si="592"/>
        <v>0</v>
      </c>
      <c r="M18769" s="96">
        <f t="shared" ref="M18769:M18832" si="593">UltimoDia(D18769)</f>
        <v>1</v>
      </c>
      <c r="N18769" s="273"/>
    </row>
    <row r="18770" spans="11:14" x14ac:dyDescent="0.25">
      <c r="K18770" s="180">
        <f t="shared" si="592"/>
        <v>0</v>
      </c>
      <c r="M18770" s="96">
        <f t="shared" si="593"/>
        <v>1</v>
      </c>
      <c r="N18770" s="273"/>
    </row>
    <row r="18771" spans="11:14" x14ac:dyDescent="0.25">
      <c r="K18771" s="180">
        <f t="shared" si="592"/>
        <v>0</v>
      </c>
      <c r="M18771" s="96">
        <f t="shared" si="593"/>
        <v>1</v>
      </c>
      <c r="N18771" s="273"/>
    </row>
    <row r="18772" spans="11:14" x14ac:dyDescent="0.25">
      <c r="K18772" s="180">
        <f t="shared" si="592"/>
        <v>0</v>
      </c>
      <c r="M18772" s="96">
        <f t="shared" si="593"/>
        <v>1</v>
      </c>
      <c r="N18772" s="273"/>
    </row>
    <row r="18773" spans="11:14" x14ac:dyDescent="0.25">
      <c r="K18773" s="180">
        <f t="shared" si="592"/>
        <v>0</v>
      </c>
      <c r="M18773" s="96">
        <f t="shared" si="593"/>
        <v>1</v>
      </c>
      <c r="N18773" s="273"/>
    </row>
    <row r="18774" spans="11:14" x14ac:dyDescent="0.25">
      <c r="K18774" s="180">
        <f t="shared" si="592"/>
        <v>0</v>
      </c>
      <c r="M18774" s="96">
        <f t="shared" si="593"/>
        <v>1</v>
      </c>
      <c r="N18774" s="273"/>
    </row>
    <row r="18775" spans="11:14" x14ac:dyDescent="0.25">
      <c r="K18775" s="180">
        <f t="shared" si="592"/>
        <v>0</v>
      </c>
      <c r="M18775" s="96">
        <f t="shared" si="593"/>
        <v>1</v>
      </c>
      <c r="N18775" s="273"/>
    </row>
    <row r="18776" spans="11:14" x14ac:dyDescent="0.25">
      <c r="K18776" s="180">
        <f t="shared" si="592"/>
        <v>0</v>
      </c>
      <c r="M18776" s="96">
        <f t="shared" si="593"/>
        <v>1</v>
      </c>
      <c r="N18776" s="273"/>
    </row>
    <row r="18777" spans="11:14" x14ac:dyDescent="0.25">
      <c r="K18777" s="180">
        <f t="shared" si="592"/>
        <v>0</v>
      </c>
      <c r="M18777" s="96">
        <f t="shared" si="593"/>
        <v>1</v>
      </c>
      <c r="N18777" s="273"/>
    </row>
    <row r="18778" spans="11:14" x14ac:dyDescent="0.25">
      <c r="K18778" s="180">
        <f t="shared" si="592"/>
        <v>0</v>
      </c>
      <c r="M18778" s="96">
        <f t="shared" si="593"/>
        <v>1</v>
      </c>
      <c r="N18778" s="273"/>
    </row>
    <row r="18779" spans="11:14" x14ac:dyDescent="0.25">
      <c r="K18779" s="180">
        <f t="shared" si="592"/>
        <v>0</v>
      </c>
      <c r="M18779" s="96">
        <f t="shared" si="593"/>
        <v>1</v>
      </c>
      <c r="N18779" s="273"/>
    </row>
    <row r="18780" spans="11:14" x14ac:dyDescent="0.25">
      <c r="K18780" s="180">
        <f t="shared" si="592"/>
        <v>0</v>
      </c>
      <c r="M18780" s="96">
        <f t="shared" si="593"/>
        <v>1</v>
      </c>
      <c r="N18780" s="273"/>
    </row>
    <row r="18781" spans="11:14" x14ac:dyDescent="0.25">
      <c r="K18781" s="180">
        <f t="shared" si="592"/>
        <v>0</v>
      </c>
      <c r="M18781" s="96">
        <f t="shared" si="593"/>
        <v>1</v>
      </c>
      <c r="N18781" s="273"/>
    </row>
    <row r="18782" spans="11:14" x14ac:dyDescent="0.25">
      <c r="K18782" s="180">
        <f t="shared" si="592"/>
        <v>0</v>
      </c>
      <c r="M18782" s="96">
        <f t="shared" si="593"/>
        <v>1</v>
      </c>
      <c r="N18782" s="273"/>
    </row>
    <row r="18783" spans="11:14" x14ac:dyDescent="0.25">
      <c r="K18783" s="180">
        <f t="shared" si="592"/>
        <v>0</v>
      </c>
      <c r="M18783" s="96">
        <f t="shared" si="593"/>
        <v>1</v>
      </c>
      <c r="N18783" s="273"/>
    </row>
    <row r="18784" spans="11:14" x14ac:dyDescent="0.25">
      <c r="K18784" s="180">
        <f t="shared" si="592"/>
        <v>0</v>
      </c>
      <c r="M18784" s="96">
        <f t="shared" si="593"/>
        <v>1</v>
      </c>
      <c r="N18784" s="273"/>
    </row>
    <row r="18785" spans="11:14" x14ac:dyDescent="0.25">
      <c r="K18785" s="180">
        <f t="shared" si="592"/>
        <v>0</v>
      </c>
      <c r="M18785" s="96">
        <f t="shared" si="593"/>
        <v>1</v>
      </c>
      <c r="N18785" s="273"/>
    </row>
    <row r="18786" spans="11:14" x14ac:dyDescent="0.25">
      <c r="K18786" s="180">
        <f t="shared" si="592"/>
        <v>0</v>
      </c>
      <c r="M18786" s="96">
        <f t="shared" si="593"/>
        <v>1</v>
      </c>
      <c r="N18786" s="273"/>
    </row>
    <row r="18787" spans="11:14" x14ac:dyDescent="0.25">
      <c r="K18787" s="180">
        <f t="shared" si="592"/>
        <v>0</v>
      </c>
      <c r="M18787" s="96">
        <f t="shared" si="593"/>
        <v>1</v>
      </c>
      <c r="N18787" s="273"/>
    </row>
    <row r="18788" spans="11:14" x14ac:dyDescent="0.25">
      <c r="K18788" s="180">
        <f t="shared" si="592"/>
        <v>0</v>
      </c>
      <c r="M18788" s="96">
        <f t="shared" si="593"/>
        <v>1</v>
      </c>
      <c r="N18788" s="273"/>
    </row>
    <row r="18789" spans="11:14" x14ac:dyDescent="0.25">
      <c r="K18789" s="180">
        <f t="shared" si="592"/>
        <v>0</v>
      </c>
      <c r="M18789" s="96">
        <f t="shared" si="593"/>
        <v>1</v>
      </c>
      <c r="N18789" s="273"/>
    </row>
    <row r="18790" spans="11:14" x14ac:dyDescent="0.25">
      <c r="K18790" s="180">
        <f t="shared" si="592"/>
        <v>0</v>
      </c>
      <c r="M18790" s="96">
        <f t="shared" si="593"/>
        <v>1</v>
      </c>
      <c r="N18790" s="273"/>
    </row>
    <row r="18791" spans="11:14" x14ac:dyDescent="0.25">
      <c r="K18791" s="180">
        <f t="shared" si="592"/>
        <v>0</v>
      </c>
      <c r="M18791" s="96">
        <f t="shared" si="593"/>
        <v>1</v>
      </c>
      <c r="N18791" s="273"/>
    </row>
    <row r="18792" spans="11:14" x14ac:dyDescent="0.25">
      <c r="K18792" s="180">
        <f t="shared" si="592"/>
        <v>0</v>
      </c>
      <c r="M18792" s="96">
        <f t="shared" si="593"/>
        <v>1</v>
      </c>
      <c r="N18792" s="273"/>
    </row>
    <row r="18793" spans="11:14" x14ac:dyDescent="0.25">
      <c r="K18793" s="180">
        <f t="shared" si="592"/>
        <v>0</v>
      </c>
      <c r="M18793" s="96">
        <f t="shared" si="593"/>
        <v>1</v>
      </c>
      <c r="N18793" s="273"/>
    </row>
    <row r="18794" spans="11:14" x14ac:dyDescent="0.25">
      <c r="K18794" s="180">
        <f t="shared" ref="K18794:K18857" si="594">IF(ctConta="",K18793+F18794,IF(I18794=ctConta,K18793+F18794,K18793))</f>
        <v>0</v>
      </c>
      <c r="M18794" s="96">
        <f t="shared" si="593"/>
        <v>1</v>
      </c>
      <c r="N18794" s="273"/>
    </row>
    <row r="18795" spans="11:14" x14ac:dyDescent="0.25">
      <c r="K18795" s="180">
        <f t="shared" si="594"/>
        <v>0</v>
      </c>
      <c r="M18795" s="96">
        <f t="shared" si="593"/>
        <v>1</v>
      </c>
      <c r="N18795" s="273"/>
    </row>
    <row r="18796" spans="11:14" x14ac:dyDescent="0.25">
      <c r="K18796" s="180">
        <f t="shared" si="594"/>
        <v>0</v>
      </c>
      <c r="M18796" s="96">
        <f t="shared" si="593"/>
        <v>1</v>
      </c>
      <c r="N18796" s="273"/>
    </row>
    <row r="18797" spans="11:14" x14ac:dyDescent="0.25">
      <c r="K18797" s="180">
        <f t="shared" si="594"/>
        <v>0</v>
      </c>
      <c r="M18797" s="96">
        <f t="shared" si="593"/>
        <v>1</v>
      </c>
      <c r="N18797" s="273"/>
    </row>
    <row r="18798" spans="11:14" x14ac:dyDescent="0.25">
      <c r="K18798" s="180">
        <f t="shared" si="594"/>
        <v>0</v>
      </c>
      <c r="M18798" s="96">
        <f t="shared" si="593"/>
        <v>1</v>
      </c>
      <c r="N18798" s="273"/>
    </row>
    <row r="18799" spans="11:14" x14ac:dyDescent="0.25">
      <c r="K18799" s="180">
        <f t="shared" si="594"/>
        <v>0</v>
      </c>
      <c r="M18799" s="96">
        <f t="shared" si="593"/>
        <v>1</v>
      </c>
      <c r="N18799" s="273"/>
    </row>
    <row r="18800" spans="11:14" x14ac:dyDescent="0.25">
      <c r="K18800" s="180">
        <f t="shared" si="594"/>
        <v>0</v>
      </c>
      <c r="M18800" s="96">
        <f t="shared" si="593"/>
        <v>1</v>
      </c>
      <c r="N18800" s="273"/>
    </row>
    <row r="18801" spans="11:14" x14ac:dyDescent="0.25">
      <c r="K18801" s="180">
        <f t="shared" si="594"/>
        <v>0</v>
      </c>
      <c r="M18801" s="96">
        <f t="shared" si="593"/>
        <v>1</v>
      </c>
      <c r="N18801" s="273"/>
    </row>
    <row r="18802" spans="11:14" x14ac:dyDescent="0.25">
      <c r="K18802" s="180">
        <f t="shared" si="594"/>
        <v>0</v>
      </c>
      <c r="M18802" s="96">
        <f t="shared" si="593"/>
        <v>1</v>
      </c>
      <c r="N18802" s="273"/>
    </row>
    <row r="18803" spans="11:14" x14ac:dyDescent="0.25">
      <c r="K18803" s="180">
        <f t="shared" si="594"/>
        <v>0</v>
      </c>
      <c r="M18803" s="96">
        <f t="shared" si="593"/>
        <v>1</v>
      </c>
      <c r="N18803" s="273"/>
    </row>
    <row r="18804" spans="11:14" x14ac:dyDescent="0.25">
      <c r="K18804" s="180">
        <f t="shared" si="594"/>
        <v>0</v>
      </c>
      <c r="M18804" s="96">
        <f t="shared" si="593"/>
        <v>1</v>
      </c>
      <c r="N18804" s="273"/>
    </row>
    <row r="18805" spans="11:14" x14ac:dyDescent="0.25">
      <c r="K18805" s="180">
        <f t="shared" si="594"/>
        <v>0</v>
      </c>
      <c r="M18805" s="96">
        <f t="shared" si="593"/>
        <v>1</v>
      </c>
      <c r="N18805" s="273"/>
    </row>
    <row r="18806" spans="11:14" x14ac:dyDescent="0.25">
      <c r="K18806" s="180">
        <f t="shared" si="594"/>
        <v>0</v>
      </c>
      <c r="M18806" s="96">
        <f t="shared" si="593"/>
        <v>1</v>
      </c>
      <c r="N18806" s="273"/>
    </row>
    <row r="18807" spans="11:14" x14ac:dyDescent="0.25">
      <c r="K18807" s="180">
        <f t="shared" si="594"/>
        <v>0</v>
      </c>
      <c r="M18807" s="96">
        <f t="shared" si="593"/>
        <v>1</v>
      </c>
      <c r="N18807" s="273"/>
    </row>
    <row r="18808" spans="11:14" x14ac:dyDescent="0.25">
      <c r="K18808" s="180">
        <f t="shared" si="594"/>
        <v>0</v>
      </c>
      <c r="M18808" s="96">
        <f t="shared" si="593"/>
        <v>1</v>
      </c>
      <c r="N18808" s="273"/>
    </row>
    <row r="18809" spans="11:14" x14ac:dyDescent="0.25">
      <c r="K18809" s="180">
        <f t="shared" si="594"/>
        <v>0</v>
      </c>
      <c r="M18809" s="96">
        <f t="shared" si="593"/>
        <v>1</v>
      </c>
      <c r="N18809" s="273"/>
    </row>
    <row r="18810" spans="11:14" x14ac:dyDescent="0.25">
      <c r="K18810" s="180">
        <f t="shared" si="594"/>
        <v>0</v>
      </c>
      <c r="M18810" s="96">
        <f t="shared" si="593"/>
        <v>1</v>
      </c>
      <c r="N18810" s="273"/>
    </row>
    <row r="18811" spans="11:14" x14ac:dyDescent="0.25">
      <c r="K18811" s="180">
        <f t="shared" si="594"/>
        <v>0</v>
      </c>
      <c r="M18811" s="96">
        <f t="shared" si="593"/>
        <v>1</v>
      </c>
      <c r="N18811" s="273"/>
    </row>
    <row r="18812" spans="11:14" x14ac:dyDescent="0.25">
      <c r="K18812" s="180">
        <f t="shared" si="594"/>
        <v>0</v>
      </c>
      <c r="M18812" s="96">
        <f t="shared" si="593"/>
        <v>1</v>
      </c>
      <c r="N18812" s="273"/>
    </row>
    <row r="18813" spans="11:14" x14ac:dyDescent="0.25">
      <c r="K18813" s="180">
        <f t="shared" si="594"/>
        <v>0</v>
      </c>
      <c r="M18813" s="96">
        <f t="shared" si="593"/>
        <v>1</v>
      </c>
      <c r="N18813" s="273"/>
    </row>
    <row r="18814" spans="11:14" x14ac:dyDescent="0.25">
      <c r="K18814" s="180">
        <f t="shared" si="594"/>
        <v>0</v>
      </c>
      <c r="M18814" s="96">
        <f t="shared" si="593"/>
        <v>1</v>
      </c>
      <c r="N18814" s="273"/>
    </row>
    <row r="18815" spans="11:14" x14ac:dyDescent="0.25">
      <c r="K18815" s="180">
        <f t="shared" si="594"/>
        <v>0</v>
      </c>
      <c r="M18815" s="96">
        <f t="shared" si="593"/>
        <v>1</v>
      </c>
      <c r="N18815" s="273"/>
    </row>
    <row r="18816" spans="11:14" x14ac:dyDescent="0.25">
      <c r="K18816" s="180">
        <f t="shared" si="594"/>
        <v>0</v>
      </c>
      <c r="M18816" s="96">
        <f t="shared" si="593"/>
        <v>1</v>
      </c>
      <c r="N18816" s="273"/>
    </row>
    <row r="18817" spans="11:14" x14ac:dyDescent="0.25">
      <c r="K18817" s="180">
        <f t="shared" si="594"/>
        <v>0</v>
      </c>
      <c r="M18817" s="96">
        <f t="shared" si="593"/>
        <v>1</v>
      </c>
      <c r="N18817" s="273"/>
    </row>
    <row r="18818" spans="11:14" x14ac:dyDescent="0.25">
      <c r="K18818" s="180">
        <f t="shared" si="594"/>
        <v>0</v>
      </c>
      <c r="M18818" s="96">
        <f t="shared" si="593"/>
        <v>1</v>
      </c>
      <c r="N18818" s="273"/>
    </row>
    <row r="18819" spans="11:14" x14ac:dyDescent="0.25">
      <c r="K18819" s="180">
        <f t="shared" si="594"/>
        <v>0</v>
      </c>
      <c r="M18819" s="96">
        <f t="shared" si="593"/>
        <v>1</v>
      </c>
      <c r="N18819" s="273"/>
    </row>
    <row r="18820" spans="11:14" x14ac:dyDescent="0.25">
      <c r="K18820" s="180">
        <f t="shared" si="594"/>
        <v>0</v>
      </c>
      <c r="M18820" s="96">
        <f t="shared" si="593"/>
        <v>1</v>
      </c>
      <c r="N18820" s="273"/>
    </row>
    <row r="18821" spans="11:14" x14ac:dyDescent="0.25">
      <c r="K18821" s="180">
        <f t="shared" si="594"/>
        <v>0</v>
      </c>
      <c r="M18821" s="96">
        <f t="shared" si="593"/>
        <v>1</v>
      </c>
      <c r="N18821" s="273"/>
    </row>
    <row r="18822" spans="11:14" x14ac:dyDescent="0.25">
      <c r="K18822" s="180">
        <f t="shared" si="594"/>
        <v>0</v>
      </c>
      <c r="M18822" s="96">
        <f t="shared" si="593"/>
        <v>1</v>
      </c>
      <c r="N18822" s="273"/>
    </row>
    <row r="18823" spans="11:14" x14ac:dyDescent="0.25">
      <c r="K18823" s="180">
        <f t="shared" si="594"/>
        <v>0</v>
      </c>
      <c r="M18823" s="96">
        <f t="shared" si="593"/>
        <v>1</v>
      </c>
      <c r="N18823" s="273"/>
    </row>
    <row r="18824" spans="11:14" x14ac:dyDescent="0.25">
      <c r="K18824" s="180">
        <f t="shared" si="594"/>
        <v>0</v>
      </c>
      <c r="M18824" s="96">
        <f t="shared" si="593"/>
        <v>1</v>
      </c>
      <c r="N18824" s="273"/>
    </row>
    <row r="18825" spans="11:14" x14ac:dyDescent="0.25">
      <c r="K18825" s="180">
        <f t="shared" si="594"/>
        <v>0</v>
      </c>
      <c r="M18825" s="96">
        <f t="shared" si="593"/>
        <v>1</v>
      </c>
      <c r="N18825" s="273"/>
    </row>
    <row r="18826" spans="11:14" x14ac:dyDescent="0.25">
      <c r="K18826" s="180">
        <f t="shared" si="594"/>
        <v>0</v>
      </c>
      <c r="M18826" s="96">
        <f t="shared" si="593"/>
        <v>1</v>
      </c>
      <c r="N18826" s="273"/>
    </row>
    <row r="18827" spans="11:14" x14ac:dyDescent="0.25">
      <c r="K18827" s="180">
        <f t="shared" si="594"/>
        <v>0</v>
      </c>
      <c r="M18827" s="96">
        <f t="shared" si="593"/>
        <v>1</v>
      </c>
      <c r="N18827" s="273"/>
    </row>
    <row r="18828" spans="11:14" x14ac:dyDescent="0.25">
      <c r="K18828" s="180">
        <f t="shared" si="594"/>
        <v>0</v>
      </c>
      <c r="M18828" s="96">
        <f t="shared" si="593"/>
        <v>1</v>
      </c>
      <c r="N18828" s="273"/>
    </row>
    <row r="18829" spans="11:14" x14ac:dyDescent="0.25">
      <c r="K18829" s="180">
        <f t="shared" si="594"/>
        <v>0</v>
      </c>
      <c r="M18829" s="96">
        <f t="shared" si="593"/>
        <v>1</v>
      </c>
      <c r="N18829" s="273"/>
    </row>
    <row r="18830" spans="11:14" x14ac:dyDescent="0.25">
      <c r="K18830" s="180">
        <f t="shared" si="594"/>
        <v>0</v>
      </c>
      <c r="M18830" s="96">
        <f t="shared" si="593"/>
        <v>1</v>
      </c>
      <c r="N18830" s="273"/>
    </row>
    <row r="18831" spans="11:14" x14ac:dyDescent="0.25">
      <c r="K18831" s="180">
        <f t="shared" si="594"/>
        <v>0</v>
      </c>
      <c r="M18831" s="96">
        <f t="shared" si="593"/>
        <v>1</v>
      </c>
      <c r="N18831" s="273"/>
    </row>
    <row r="18832" spans="11:14" x14ac:dyDescent="0.25">
      <c r="K18832" s="180">
        <f t="shared" si="594"/>
        <v>0</v>
      </c>
      <c r="M18832" s="96">
        <f t="shared" si="593"/>
        <v>1</v>
      </c>
      <c r="N18832" s="273"/>
    </row>
    <row r="18833" spans="11:14" x14ac:dyDescent="0.25">
      <c r="K18833" s="180">
        <f t="shared" si="594"/>
        <v>0</v>
      </c>
      <c r="M18833" s="96">
        <f t="shared" ref="M18833:M18896" si="595">UltimoDia(D18833)</f>
        <v>1</v>
      </c>
      <c r="N18833" s="273"/>
    </row>
    <row r="18834" spans="11:14" x14ac:dyDescent="0.25">
      <c r="K18834" s="180">
        <f t="shared" si="594"/>
        <v>0</v>
      </c>
      <c r="M18834" s="96">
        <f t="shared" si="595"/>
        <v>1</v>
      </c>
      <c r="N18834" s="273"/>
    </row>
    <row r="18835" spans="11:14" x14ac:dyDescent="0.25">
      <c r="K18835" s="180">
        <f t="shared" si="594"/>
        <v>0</v>
      </c>
      <c r="M18835" s="96">
        <f t="shared" si="595"/>
        <v>1</v>
      </c>
      <c r="N18835" s="273"/>
    </row>
    <row r="18836" spans="11:14" x14ac:dyDescent="0.25">
      <c r="K18836" s="180">
        <f t="shared" si="594"/>
        <v>0</v>
      </c>
      <c r="M18836" s="96">
        <f t="shared" si="595"/>
        <v>1</v>
      </c>
      <c r="N18836" s="273"/>
    </row>
    <row r="18837" spans="11:14" x14ac:dyDescent="0.25">
      <c r="K18837" s="180">
        <f t="shared" si="594"/>
        <v>0</v>
      </c>
      <c r="M18837" s="96">
        <f t="shared" si="595"/>
        <v>1</v>
      </c>
      <c r="N18837" s="273"/>
    </row>
    <row r="18838" spans="11:14" x14ac:dyDescent="0.25">
      <c r="K18838" s="180">
        <f t="shared" si="594"/>
        <v>0</v>
      </c>
      <c r="M18838" s="96">
        <f t="shared" si="595"/>
        <v>1</v>
      </c>
      <c r="N18838" s="273"/>
    </row>
    <row r="18839" spans="11:14" x14ac:dyDescent="0.25">
      <c r="K18839" s="180">
        <f t="shared" si="594"/>
        <v>0</v>
      </c>
      <c r="M18839" s="96">
        <f t="shared" si="595"/>
        <v>1</v>
      </c>
      <c r="N18839" s="273"/>
    </row>
    <row r="18840" spans="11:14" x14ac:dyDescent="0.25">
      <c r="K18840" s="180">
        <f t="shared" si="594"/>
        <v>0</v>
      </c>
      <c r="M18840" s="96">
        <f t="shared" si="595"/>
        <v>1</v>
      </c>
      <c r="N18840" s="273"/>
    </row>
    <row r="18841" spans="11:14" x14ac:dyDescent="0.25">
      <c r="K18841" s="180">
        <f t="shared" si="594"/>
        <v>0</v>
      </c>
      <c r="M18841" s="96">
        <f t="shared" si="595"/>
        <v>1</v>
      </c>
      <c r="N18841" s="273"/>
    </row>
    <row r="18842" spans="11:14" x14ac:dyDescent="0.25">
      <c r="K18842" s="180">
        <f t="shared" si="594"/>
        <v>0</v>
      </c>
      <c r="M18842" s="96">
        <f t="shared" si="595"/>
        <v>1</v>
      </c>
      <c r="N18842" s="273"/>
    </row>
    <row r="18843" spans="11:14" x14ac:dyDescent="0.25">
      <c r="K18843" s="180">
        <f t="shared" si="594"/>
        <v>0</v>
      </c>
      <c r="M18843" s="96">
        <f t="shared" si="595"/>
        <v>1</v>
      </c>
      <c r="N18843" s="273"/>
    </row>
    <row r="18844" spans="11:14" x14ac:dyDescent="0.25">
      <c r="K18844" s="180">
        <f t="shared" si="594"/>
        <v>0</v>
      </c>
      <c r="M18844" s="96">
        <f t="shared" si="595"/>
        <v>1</v>
      </c>
      <c r="N18844" s="273"/>
    </row>
    <row r="18845" spans="11:14" x14ac:dyDescent="0.25">
      <c r="K18845" s="180">
        <f t="shared" si="594"/>
        <v>0</v>
      </c>
      <c r="M18845" s="96">
        <f t="shared" si="595"/>
        <v>1</v>
      </c>
      <c r="N18845" s="273"/>
    </row>
    <row r="18846" spans="11:14" x14ac:dyDescent="0.25">
      <c r="K18846" s="180">
        <f t="shared" si="594"/>
        <v>0</v>
      </c>
      <c r="M18846" s="96">
        <f t="shared" si="595"/>
        <v>1</v>
      </c>
      <c r="N18846" s="273"/>
    </row>
    <row r="18847" spans="11:14" x14ac:dyDescent="0.25">
      <c r="K18847" s="180">
        <f t="shared" si="594"/>
        <v>0</v>
      </c>
      <c r="M18847" s="96">
        <f t="shared" si="595"/>
        <v>1</v>
      </c>
      <c r="N18847" s="273"/>
    </row>
    <row r="18848" spans="11:14" x14ac:dyDescent="0.25">
      <c r="K18848" s="180">
        <f t="shared" si="594"/>
        <v>0</v>
      </c>
      <c r="M18848" s="96">
        <f t="shared" si="595"/>
        <v>1</v>
      </c>
      <c r="N18848" s="273"/>
    </row>
    <row r="18849" spans="11:14" x14ac:dyDescent="0.25">
      <c r="K18849" s="180">
        <f t="shared" si="594"/>
        <v>0</v>
      </c>
      <c r="M18849" s="96">
        <f t="shared" si="595"/>
        <v>1</v>
      </c>
      <c r="N18849" s="273"/>
    </row>
    <row r="18850" spans="11:14" x14ac:dyDescent="0.25">
      <c r="K18850" s="180">
        <f t="shared" si="594"/>
        <v>0</v>
      </c>
      <c r="M18850" s="96">
        <f t="shared" si="595"/>
        <v>1</v>
      </c>
      <c r="N18850" s="273"/>
    </row>
    <row r="18851" spans="11:14" x14ac:dyDescent="0.25">
      <c r="K18851" s="180">
        <f t="shared" si="594"/>
        <v>0</v>
      </c>
      <c r="M18851" s="96">
        <f t="shared" si="595"/>
        <v>1</v>
      </c>
      <c r="N18851" s="273"/>
    </row>
    <row r="18852" spans="11:14" x14ac:dyDescent="0.25">
      <c r="K18852" s="180">
        <f t="shared" si="594"/>
        <v>0</v>
      </c>
      <c r="M18852" s="96">
        <f t="shared" si="595"/>
        <v>1</v>
      </c>
      <c r="N18852" s="273"/>
    </row>
    <row r="18853" spans="11:14" x14ac:dyDescent="0.25">
      <c r="K18853" s="180">
        <f t="shared" si="594"/>
        <v>0</v>
      </c>
      <c r="M18853" s="96">
        <f t="shared" si="595"/>
        <v>1</v>
      </c>
      <c r="N18853" s="273"/>
    </row>
    <row r="18854" spans="11:14" x14ac:dyDescent="0.25">
      <c r="K18854" s="180">
        <f t="shared" si="594"/>
        <v>0</v>
      </c>
      <c r="M18854" s="96">
        <f t="shared" si="595"/>
        <v>1</v>
      </c>
      <c r="N18854" s="273"/>
    </row>
    <row r="18855" spans="11:14" x14ac:dyDescent="0.25">
      <c r="K18855" s="180">
        <f t="shared" si="594"/>
        <v>0</v>
      </c>
      <c r="M18855" s="96">
        <f t="shared" si="595"/>
        <v>1</v>
      </c>
      <c r="N18855" s="273"/>
    </row>
    <row r="18856" spans="11:14" x14ac:dyDescent="0.25">
      <c r="K18856" s="180">
        <f t="shared" si="594"/>
        <v>0</v>
      </c>
      <c r="M18856" s="96">
        <f t="shared" si="595"/>
        <v>1</v>
      </c>
      <c r="N18856" s="273"/>
    </row>
    <row r="18857" spans="11:14" x14ac:dyDescent="0.25">
      <c r="K18857" s="180">
        <f t="shared" si="594"/>
        <v>0</v>
      </c>
      <c r="M18857" s="96">
        <f t="shared" si="595"/>
        <v>1</v>
      </c>
      <c r="N18857" s="273"/>
    </row>
    <row r="18858" spans="11:14" x14ac:dyDescent="0.25">
      <c r="K18858" s="180">
        <f t="shared" ref="K18858:K18921" si="596">IF(ctConta="",K18857+F18858,IF(I18858=ctConta,K18857+F18858,K18857))</f>
        <v>0</v>
      </c>
      <c r="M18858" s="96">
        <f t="shared" si="595"/>
        <v>1</v>
      </c>
      <c r="N18858" s="273"/>
    </row>
    <row r="18859" spans="11:14" x14ac:dyDescent="0.25">
      <c r="K18859" s="180">
        <f t="shared" si="596"/>
        <v>0</v>
      </c>
      <c r="M18859" s="96">
        <f t="shared" si="595"/>
        <v>1</v>
      </c>
      <c r="N18859" s="273"/>
    </row>
    <row r="18860" spans="11:14" x14ac:dyDescent="0.25">
      <c r="K18860" s="180">
        <f t="shared" si="596"/>
        <v>0</v>
      </c>
      <c r="M18860" s="96">
        <f t="shared" si="595"/>
        <v>1</v>
      </c>
      <c r="N18860" s="273"/>
    </row>
    <row r="18861" spans="11:14" x14ac:dyDescent="0.25">
      <c r="K18861" s="180">
        <f t="shared" si="596"/>
        <v>0</v>
      </c>
      <c r="M18861" s="96">
        <f t="shared" si="595"/>
        <v>1</v>
      </c>
      <c r="N18861" s="273"/>
    </row>
    <row r="18862" spans="11:14" x14ac:dyDescent="0.25">
      <c r="K18862" s="180">
        <f t="shared" si="596"/>
        <v>0</v>
      </c>
      <c r="M18862" s="96">
        <f t="shared" si="595"/>
        <v>1</v>
      </c>
      <c r="N18862" s="273"/>
    </row>
    <row r="18863" spans="11:14" x14ac:dyDescent="0.25">
      <c r="K18863" s="180">
        <f t="shared" si="596"/>
        <v>0</v>
      </c>
      <c r="M18863" s="96">
        <f t="shared" si="595"/>
        <v>1</v>
      </c>
      <c r="N18863" s="273"/>
    </row>
    <row r="18864" spans="11:14" x14ac:dyDescent="0.25">
      <c r="K18864" s="180">
        <f t="shared" si="596"/>
        <v>0</v>
      </c>
      <c r="M18864" s="96">
        <f t="shared" si="595"/>
        <v>1</v>
      </c>
      <c r="N18864" s="273"/>
    </row>
    <row r="18865" spans="11:14" x14ac:dyDescent="0.25">
      <c r="K18865" s="180">
        <f t="shared" si="596"/>
        <v>0</v>
      </c>
      <c r="M18865" s="96">
        <f t="shared" si="595"/>
        <v>1</v>
      </c>
      <c r="N18865" s="273"/>
    </row>
    <row r="18866" spans="11:14" x14ac:dyDescent="0.25">
      <c r="K18866" s="180">
        <f t="shared" si="596"/>
        <v>0</v>
      </c>
      <c r="M18866" s="96">
        <f t="shared" si="595"/>
        <v>1</v>
      </c>
      <c r="N18866" s="273"/>
    </row>
    <row r="18867" spans="11:14" x14ac:dyDescent="0.25">
      <c r="K18867" s="180">
        <f t="shared" si="596"/>
        <v>0</v>
      </c>
      <c r="M18867" s="96">
        <f t="shared" si="595"/>
        <v>1</v>
      </c>
      <c r="N18867" s="273"/>
    </row>
    <row r="18868" spans="11:14" x14ac:dyDescent="0.25">
      <c r="K18868" s="180">
        <f t="shared" si="596"/>
        <v>0</v>
      </c>
      <c r="M18868" s="96">
        <f t="shared" si="595"/>
        <v>1</v>
      </c>
      <c r="N18868" s="273"/>
    </row>
    <row r="18869" spans="11:14" x14ac:dyDescent="0.25">
      <c r="K18869" s="180">
        <f t="shared" si="596"/>
        <v>0</v>
      </c>
      <c r="M18869" s="96">
        <f t="shared" si="595"/>
        <v>1</v>
      </c>
      <c r="N18869" s="273"/>
    </row>
    <row r="18870" spans="11:14" x14ac:dyDescent="0.25">
      <c r="K18870" s="180">
        <f t="shared" si="596"/>
        <v>0</v>
      </c>
      <c r="M18870" s="96">
        <f t="shared" si="595"/>
        <v>1</v>
      </c>
      <c r="N18870" s="273"/>
    </row>
    <row r="18871" spans="11:14" x14ac:dyDescent="0.25">
      <c r="K18871" s="180">
        <f t="shared" si="596"/>
        <v>0</v>
      </c>
      <c r="M18871" s="96">
        <f t="shared" si="595"/>
        <v>1</v>
      </c>
      <c r="N18871" s="273"/>
    </row>
    <row r="18872" spans="11:14" x14ac:dyDescent="0.25">
      <c r="K18872" s="180">
        <f t="shared" si="596"/>
        <v>0</v>
      </c>
      <c r="M18872" s="96">
        <f t="shared" si="595"/>
        <v>1</v>
      </c>
      <c r="N18872" s="273"/>
    </row>
    <row r="18873" spans="11:14" x14ac:dyDescent="0.25">
      <c r="K18873" s="180">
        <f t="shared" si="596"/>
        <v>0</v>
      </c>
      <c r="M18873" s="96">
        <f t="shared" si="595"/>
        <v>1</v>
      </c>
      <c r="N18873" s="273"/>
    </row>
    <row r="18874" spans="11:14" x14ac:dyDescent="0.25">
      <c r="K18874" s="180">
        <f t="shared" si="596"/>
        <v>0</v>
      </c>
      <c r="M18874" s="96">
        <f t="shared" si="595"/>
        <v>1</v>
      </c>
      <c r="N18874" s="273"/>
    </row>
    <row r="18875" spans="11:14" x14ac:dyDescent="0.25">
      <c r="K18875" s="180">
        <f t="shared" si="596"/>
        <v>0</v>
      </c>
      <c r="M18875" s="96">
        <f t="shared" si="595"/>
        <v>1</v>
      </c>
      <c r="N18875" s="273"/>
    </row>
    <row r="18876" spans="11:14" x14ac:dyDescent="0.25">
      <c r="K18876" s="180">
        <f t="shared" si="596"/>
        <v>0</v>
      </c>
      <c r="M18876" s="96">
        <f t="shared" si="595"/>
        <v>1</v>
      </c>
      <c r="N18876" s="273"/>
    </row>
    <row r="18877" spans="11:14" x14ac:dyDescent="0.25">
      <c r="K18877" s="180">
        <f t="shared" si="596"/>
        <v>0</v>
      </c>
      <c r="M18877" s="96">
        <f t="shared" si="595"/>
        <v>1</v>
      </c>
      <c r="N18877" s="273"/>
    </row>
    <row r="18878" spans="11:14" x14ac:dyDescent="0.25">
      <c r="K18878" s="180">
        <f t="shared" si="596"/>
        <v>0</v>
      </c>
      <c r="M18878" s="96">
        <f t="shared" si="595"/>
        <v>1</v>
      </c>
      <c r="N18878" s="273"/>
    </row>
    <row r="18879" spans="11:14" x14ac:dyDescent="0.25">
      <c r="K18879" s="180">
        <f t="shared" si="596"/>
        <v>0</v>
      </c>
      <c r="M18879" s="96">
        <f t="shared" si="595"/>
        <v>1</v>
      </c>
      <c r="N18879" s="273"/>
    </row>
    <row r="18880" spans="11:14" x14ac:dyDescent="0.25">
      <c r="K18880" s="180">
        <f t="shared" si="596"/>
        <v>0</v>
      </c>
      <c r="M18880" s="96">
        <f t="shared" si="595"/>
        <v>1</v>
      </c>
      <c r="N18880" s="273"/>
    </row>
    <row r="18881" spans="11:14" x14ac:dyDescent="0.25">
      <c r="K18881" s="180">
        <f t="shared" si="596"/>
        <v>0</v>
      </c>
      <c r="M18881" s="96">
        <f t="shared" si="595"/>
        <v>1</v>
      </c>
      <c r="N18881" s="273"/>
    </row>
    <row r="18882" spans="11:14" x14ac:dyDescent="0.25">
      <c r="K18882" s="180">
        <f t="shared" si="596"/>
        <v>0</v>
      </c>
      <c r="M18882" s="96">
        <f t="shared" si="595"/>
        <v>1</v>
      </c>
      <c r="N18882" s="273"/>
    </row>
    <row r="18883" spans="11:14" x14ac:dyDescent="0.25">
      <c r="K18883" s="180">
        <f t="shared" si="596"/>
        <v>0</v>
      </c>
      <c r="M18883" s="96">
        <f t="shared" si="595"/>
        <v>1</v>
      </c>
      <c r="N18883" s="273"/>
    </row>
    <row r="18884" spans="11:14" x14ac:dyDescent="0.25">
      <c r="K18884" s="180">
        <f t="shared" si="596"/>
        <v>0</v>
      </c>
      <c r="M18884" s="96">
        <f t="shared" si="595"/>
        <v>1</v>
      </c>
      <c r="N18884" s="273"/>
    </row>
    <row r="18885" spans="11:14" x14ac:dyDescent="0.25">
      <c r="K18885" s="180">
        <f t="shared" si="596"/>
        <v>0</v>
      </c>
      <c r="M18885" s="96">
        <f t="shared" si="595"/>
        <v>1</v>
      </c>
      <c r="N18885" s="273"/>
    </row>
    <row r="18886" spans="11:14" x14ac:dyDescent="0.25">
      <c r="K18886" s="180">
        <f t="shared" si="596"/>
        <v>0</v>
      </c>
      <c r="M18886" s="96">
        <f t="shared" si="595"/>
        <v>1</v>
      </c>
      <c r="N18886" s="273"/>
    </row>
    <row r="18887" spans="11:14" x14ac:dyDescent="0.25">
      <c r="K18887" s="180">
        <f t="shared" si="596"/>
        <v>0</v>
      </c>
      <c r="M18887" s="96">
        <f t="shared" si="595"/>
        <v>1</v>
      </c>
      <c r="N18887" s="273"/>
    </row>
    <row r="18888" spans="11:14" x14ac:dyDescent="0.25">
      <c r="K18888" s="180">
        <f t="shared" si="596"/>
        <v>0</v>
      </c>
      <c r="M18888" s="96">
        <f t="shared" si="595"/>
        <v>1</v>
      </c>
      <c r="N18888" s="273"/>
    </row>
    <row r="18889" spans="11:14" x14ac:dyDescent="0.25">
      <c r="K18889" s="180">
        <f t="shared" si="596"/>
        <v>0</v>
      </c>
      <c r="M18889" s="96">
        <f t="shared" si="595"/>
        <v>1</v>
      </c>
      <c r="N18889" s="273"/>
    </row>
    <row r="18890" spans="11:14" x14ac:dyDescent="0.25">
      <c r="K18890" s="180">
        <f t="shared" si="596"/>
        <v>0</v>
      </c>
      <c r="M18890" s="96">
        <f t="shared" si="595"/>
        <v>1</v>
      </c>
      <c r="N18890" s="273"/>
    </row>
    <row r="18891" spans="11:14" x14ac:dyDescent="0.25">
      <c r="K18891" s="180">
        <f t="shared" si="596"/>
        <v>0</v>
      </c>
      <c r="M18891" s="96">
        <f t="shared" si="595"/>
        <v>1</v>
      </c>
      <c r="N18891" s="273"/>
    </row>
    <row r="18892" spans="11:14" x14ac:dyDescent="0.25">
      <c r="K18892" s="180">
        <f t="shared" si="596"/>
        <v>0</v>
      </c>
      <c r="M18892" s="96">
        <f t="shared" si="595"/>
        <v>1</v>
      </c>
      <c r="N18892" s="273"/>
    </row>
    <row r="18893" spans="11:14" x14ac:dyDescent="0.25">
      <c r="K18893" s="180">
        <f t="shared" si="596"/>
        <v>0</v>
      </c>
      <c r="M18893" s="96">
        <f t="shared" si="595"/>
        <v>1</v>
      </c>
      <c r="N18893" s="273"/>
    </row>
    <row r="18894" spans="11:14" x14ac:dyDescent="0.25">
      <c r="K18894" s="180">
        <f t="shared" si="596"/>
        <v>0</v>
      </c>
      <c r="M18894" s="96">
        <f t="shared" si="595"/>
        <v>1</v>
      </c>
      <c r="N18894" s="273"/>
    </row>
    <row r="18895" spans="11:14" x14ac:dyDescent="0.25">
      <c r="K18895" s="180">
        <f t="shared" si="596"/>
        <v>0</v>
      </c>
      <c r="M18895" s="96">
        <f t="shared" si="595"/>
        <v>1</v>
      </c>
      <c r="N18895" s="273"/>
    </row>
    <row r="18896" spans="11:14" x14ac:dyDescent="0.25">
      <c r="K18896" s="180">
        <f t="shared" si="596"/>
        <v>0</v>
      </c>
      <c r="M18896" s="96">
        <f t="shared" si="595"/>
        <v>1</v>
      </c>
      <c r="N18896" s="273"/>
    </row>
    <row r="18897" spans="11:14" x14ac:dyDescent="0.25">
      <c r="K18897" s="180">
        <f t="shared" si="596"/>
        <v>0</v>
      </c>
      <c r="M18897" s="96">
        <f t="shared" ref="M18897:M18960" si="597">UltimoDia(D18897)</f>
        <v>1</v>
      </c>
      <c r="N18897" s="273"/>
    </row>
    <row r="18898" spans="11:14" x14ac:dyDescent="0.25">
      <c r="K18898" s="180">
        <f t="shared" si="596"/>
        <v>0</v>
      </c>
      <c r="M18898" s="96">
        <f t="shared" si="597"/>
        <v>1</v>
      </c>
      <c r="N18898" s="273"/>
    </row>
    <row r="18899" spans="11:14" x14ac:dyDescent="0.25">
      <c r="K18899" s="180">
        <f t="shared" si="596"/>
        <v>0</v>
      </c>
      <c r="M18899" s="96">
        <f t="shared" si="597"/>
        <v>1</v>
      </c>
      <c r="N18899" s="273"/>
    </row>
    <row r="18900" spans="11:14" x14ac:dyDescent="0.25">
      <c r="K18900" s="180">
        <f t="shared" si="596"/>
        <v>0</v>
      </c>
      <c r="M18900" s="96">
        <f t="shared" si="597"/>
        <v>1</v>
      </c>
      <c r="N18900" s="273"/>
    </row>
    <row r="18901" spans="11:14" x14ac:dyDescent="0.25">
      <c r="K18901" s="180">
        <f t="shared" si="596"/>
        <v>0</v>
      </c>
      <c r="M18901" s="96">
        <f t="shared" si="597"/>
        <v>1</v>
      </c>
      <c r="N18901" s="273"/>
    </row>
    <row r="18902" spans="11:14" x14ac:dyDescent="0.25">
      <c r="K18902" s="180">
        <f t="shared" si="596"/>
        <v>0</v>
      </c>
      <c r="M18902" s="96">
        <f t="shared" si="597"/>
        <v>1</v>
      </c>
      <c r="N18902" s="273"/>
    </row>
    <row r="18903" spans="11:14" x14ac:dyDescent="0.25">
      <c r="K18903" s="180">
        <f t="shared" si="596"/>
        <v>0</v>
      </c>
      <c r="M18903" s="96">
        <f t="shared" si="597"/>
        <v>1</v>
      </c>
      <c r="N18903" s="273"/>
    </row>
    <row r="18904" spans="11:14" x14ac:dyDescent="0.25">
      <c r="K18904" s="180">
        <f t="shared" si="596"/>
        <v>0</v>
      </c>
      <c r="M18904" s="96">
        <f t="shared" si="597"/>
        <v>1</v>
      </c>
      <c r="N18904" s="273"/>
    </row>
    <row r="18905" spans="11:14" x14ac:dyDescent="0.25">
      <c r="K18905" s="180">
        <f t="shared" si="596"/>
        <v>0</v>
      </c>
      <c r="M18905" s="96">
        <f t="shared" si="597"/>
        <v>1</v>
      </c>
      <c r="N18905" s="273"/>
    </row>
    <row r="18906" spans="11:14" x14ac:dyDescent="0.25">
      <c r="K18906" s="180">
        <f t="shared" si="596"/>
        <v>0</v>
      </c>
      <c r="M18906" s="96">
        <f t="shared" si="597"/>
        <v>1</v>
      </c>
      <c r="N18906" s="273"/>
    </row>
    <row r="18907" spans="11:14" x14ac:dyDescent="0.25">
      <c r="K18907" s="180">
        <f t="shared" si="596"/>
        <v>0</v>
      </c>
      <c r="M18907" s="96">
        <f t="shared" si="597"/>
        <v>1</v>
      </c>
      <c r="N18907" s="273"/>
    </row>
    <row r="18908" spans="11:14" x14ac:dyDescent="0.25">
      <c r="K18908" s="180">
        <f t="shared" si="596"/>
        <v>0</v>
      </c>
      <c r="M18908" s="96">
        <f t="shared" si="597"/>
        <v>1</v>
      </c>
      <c r="N18908" s="273"/>
    </row>
    <row r="18909" spans="11:14" x14ac:dyDescent="0.25">
      <c r="K18909" s="180">
        <f t="shared" si="596"/>
        <v>0</v>
      </c>
      <c r="M18909" s="96">
        <f t="shared" si="597"/>
        <v>1</v>
      </c>
      <c r="N18909" s="273"/>
    </row>
    <row r="18910" spans="11:14" x14ac:dyDescent="0.25">
      <c r="K18910" s="180">
        <f t="shared" si="596"/>
        <v>0</v>
      </c>
      <c r="M18910" s="96">
        <f t="shared" si="597"/>
        <v>1</v>
      </c>
      <c r="N18910" s="273"/>
    </row>
    <row r="18911" spans="11:14" x14ac:dyDescent="0.25">
      <c r="K18911" s="180">
        <f t="shared" si="596"/>
        <v>0</v>
      </c>
      <c r="M18911" s="96">
        <f t="shared" si="597"/>
        <v>1</v>
      </c>
      <c r="N18911" s="273"/>
    </row>
    <row r="18912" spans="11:14" x14ac:dyDescent="0.25">
      <c r="K18912" s="180">
        <f t="shared" si="596"/>
        <v>0</v>
      </c>
      <c r="M18912" s="96">
        <f t="shared" si="597"/>
        <v>1</v>
      </c>
      <c r="N18912" s="273"/>
    </row>
    <row r="18913" spans="11:14" x14ac:dyDescent="0.25">
      <c r="K18913" s="180">
        <f t="shared" si="596"/>
        <v>0</v>
      </c>
      <c r="M18913" s="96">
        <f t="shared" si="597"/>
        <v>1</v>
      </c>
      <c r="N18913" s="273"/>
    </row>
    <row r="18914" spans="11:14" x14ac:dyDescent="0.25">
      <c r="K18914" s="180">
        <f t="shared" si="596"/>
        <v>0</v>
      </c>
      <c r="M18914" s="96">
        <f t="shared" si="597"/>
        <v>1</v>
      </c>
      <c r="N18914" s="273"/>
    </row>
    <row r="18915" spans="11:14" x14ac:dyDescent="0.25">
      <c r="K18915" s="180">
        <f t="shared" si="596"/>
        <v>0</v>
      </c>
      <c r="M18915" s="96">
        <f t="shared" si="597"/>
        <v>1</v>
      </c>
      <c r="N18915" s="273"/>
    </row>
    <row r="18916" spans="11:14" x14ac:dyDescent="0.25">
      <c r="K18916" s="180">
        <f t="shared" si="596"/>
        <v>0</v>
      </c>
      <c r="M18916" s="96">
        <f t="shared" si="597"/>
        <v>1</v>
      </c>
      <c r="N18916" s="273"/>
    </row>
    <row r="18917" spans="11:14" x14ac:dyDescent="0.25">
      <c r="K18917" s="180">
        <f t="shared" si="596"/>
        <v>0</v>
      </c>
      <c r="M18917" s="96">
        <f t="shared" si="597"/>
        <v>1</v>
      </c>
      <c r="N18917" s="273"/>
    </row>
    <row r="18918" spans="11:14" x14ac:dyDescent="0.25">
      <c r="K18918" s="180">
        <f t="shared" si="596"/>
        <v>0</v>
      </c>
      <c r="M18918" s="96">
        <f t="shared" si="597"/>
        <v>1</v>
      </c>
      <c r="N18918" s="273"/>
    </row>
    <row r="18919" spans="11:14" x14ac:dyDescent="0.25">
      <c r="K18919" s="180">
        <f t="shared" si="596"/>
        <v>0</v>
      </c>
      <c r="M18919" s="96">
        <f t="shared" si="597"/>
        <v>1</v>
      </c>
      <c r="N18919" s="273"/>
    </row>
    <row r="18920" spans="11:14" x14ac:dyDescent="0.25">
      <c r="K18920" s="180">
        <f t="shared" si="596"/>
        <v>0</v>
      </c>
      <c r="M18920" s="96">
        <f t="shared" si="597"/>
        <v>1</v>
      </c>
      <c r="N18920" s="273"/>
    </row>
    <row r="18921" spans="11:14" x14ac:dyDescent="0.25">
      <c r="K18921" s="180">
        <f t="shared" si="596"/>
        <v>0</v>
      </c>
      <c r="M18921" s="96">
        <f t="shared" si="597"/>
        <v>1</v>
      </c>
      <c r="N18921" s="273"/>
    </row>
    <row r="18922" spans="11:14" x14ac:dyDescent="0.25">
      <c r="K18922" s="180">
        <f t="shared" ref="K18922:K18985" si="598">IF(ctConta="",K18921+F18922,IF(I18922=ctConta,K18921+F18922,K18921))</f>
        <v>0</v>
      </c>
      <c r="M18922" s="96">
        <f t="shared" si="597"/>
        <v>1</v>
      </c>
      <c r="N18922" s="273"/>
    </row>
    <row r="18923" spans="11:14" x14ac:dyDescent="0.25">
      <c r="K18923" s="180">
        <f t="shared" si="598"/>
        <v>0</v>
      </c>
      <c r="M18923" s="96">
        <f t="shared" si="597"/>
        <v>1</v>
      </c>
      <c r="N18923" s="273"/>
    </row>
    <row r="18924" spans="11:14" x14ac:dyDescent="0.25">
      <c r="K18924" s="180">
        <f t="shared" si="598"/>
        <v>0</v>
      </c>
      <c r="M18924" s="96">
        <f t="shared" si="597"/>
        <v>1</v>
      </c>
      <c r="N18924" s="273"/>
    </row>
    <row r="18925" spans="11:14" x14ac:dyDescent="0.25">
      <c r="K18925" s="180">
        <f t="shared" si="598"/>
        <v>0</v>
      </c>
      <c r="M18925" s="96">
        <f t="shared" si="597"/>
        <v>1</v>
      </c>
      <c r="N18925" s="273"/>
    </row>
    <row r="18926" spans="11:14" x14ac:dyDescent="0.25">
      <c r="K18926" s="180">
        <f t="shared" si="598"/>
        <v>0</v>
      </c>
      <c r="M18926" s="96">
        <f t="shared" si="597"/>
        <v>1</v>
      </c>
      <c r="N18926" s="273"/>
    </row>
    <row r="18927" spans="11:14" x14ac:dyDescent="0.25">
      <c r="K18927" s="180">
        <f t="shared" si="598"/>
        <v>0</v>
      </c>
      <c r="M18927" s="96">
        <f t="shared" si="597"/>
        <v>1</v>
      </c>
      <c r="N18927" s="273"/>
    </row>
    <row r="18928" spans="11:14" x14ac:dyDescent="0.25">
      <c r="K18928" s="180">
        <f t="shared" si="598"/>
        <v>0</v>
      </c>
      <c r="M18928" s="96">
        <f t="shared" si="597"/>
        <v>1</v>
      </c>
      <c r="N18928" s="273"/>
    </row>
    <row r="18929" spans="11:14" x14ac:dyDescent="0.25">
      <c r="K18929" s="180">
        <f t="shared" si="598"/>
        <v>0</v>
      </c>
      <c r="M18929" s="96">
        <f t="shared" si="597"/>
        <v>1</v>
      </c>
      <c r="N18929" s="273"/>
    </row>
    <row r="18930" spans="11:14" x14ac:dyDescent="0.25">
      <c r="K18930" s="180">
        <f t="shared" si="598"/>
        <v>0</v>
      </c>
      <c r="M18930" s="96">
        <f t="shared" si="597"/>
        <v>1</v>
      </c>
      <c r="N18930" s="273"/>
    </row>
    <row r="18931" spans="11:14" x14ac:dyDescent="0.25">
      <c r="K18931" s="180">
        <f t="shared" si="598"/>
        <v>0</v>
      </c>
      <c r="M18931" s="96">
        <f t="shared" si="597"/>
        <v>1</v>
      </c>
      <c r="N18931" s="273"/>
    </row>
    <row r="18932" spans="11:14" x14ac:dyDescent="0.25">
      <c r="K18932" s="180">
        <f t="shared" si="598"/>
        <v>0</v>
      </c>
      <c r="M18932" s="96">
        <f t="shared" si="597"/>
        <v>1</v>
      </c>
      <c r="N18932" s="273"/>
    </row>
    <row r="18933" spans="11:14" x14ac:dyDescent="0.25">
      <c r="K18933" s="180">
        <f t="shared" si="598"/>
        <v>0</v>
      </c>
      <c r="M18933" s="96">
        <f t="shared" si="597"/>
        <v>1</v>
      </c>
      <c r="N18933" s="273"/>
    </row>
    <row r="18934" spans="11:14" x14ac:dyDescent="0.25">
      <c r="K18934" s="180">
        <f t="shared" si="598"/>
        <v>0</v>
      </c>
      <c r="M18934" s="96">
        <f t="shared" si="597"/>
        <v>1</v>
      </c>
      <c r="N18934" s="273"/>
    </row>
    <row r="18935" spans="11:14" x14ac:dyDescent="0.25">
      <c r="K18935" s="180">
        <f t="shared" si="598"/>
        <v>0</v>
      </c>
      <c r="M18935" s="96">
        <f t="shared" si="597"/>
        <v>1</v>
      </c>
      <c r="N18935" s="273"/>
    </row>
    <row r="18936" spans="11:14" x14ac:dyDescent="0.25">
      <c r="K18936" s="180">
        <f t="shared" si="598"/>
        <v>0</v>
      </c>
      <c r="M18936" s="96">
        <f t="shared" si="597"/>
        <v>1</v>
      </c>
      <c r="N18936" s="273"/>
    </row>
    <row r="18937" spans="11:14" x14ac:dyDescent="0.25">
      <c r="K18937" s="180">
        <f t="shared" si="598"/>
        <v>0</v>
      </c>
      <c r="M18937" s="96">
        <f t="shared" si="597"/>
        <v>1</v>
      </c>
      <c r="N18937" s="273"/>
    </row>
    <row r="18938" spans="11:14" x14ac:dyDescent="0.25">
      <c r="K18938" s="180">
        <f t="shared" si="598"/>
        <v>0</v>
      </c>
      <c r="M18938" s="96">
        <f t="shared" si="597"/>
        <v>1</v>
      </c>
      <c r="N18938" s="273"/>
    </row>
    <row r="18939" spans="11:14" x14ac:dyDescent="0.25">
      <c r="K18939" s="180">
        <f t="shared" si="598"/>
        <v>0</v>
      </c>
      <c r="M18939" s="96">
        <f t="shared" si="597"/>
        <v>1</v>
      </c>
      <c r="N18939" s="273"/>
    </row>
    <row r="18940" spans="11:14" x14ac:dyDescent="0.25">
      <c r="K18940" s="180">
        <f t="shared" si="598"/>
        <v>0</v>
      </c>
      <c r="M18940" s="96">
        <f t="shared" si="597"/>
        <v>1</v>
      </c>
      <c r="N18940" s="273"/>
    </row>
    <row r="18941" spans="11:14" x14ac:dyDescent="0.25">
      <c r="K18941" s="180">
        <f t="shared" si="598"/>
        <v>0</v>
      </c>
      <c r="M18941" s="96">
        <f t="shared" si="597"/>
        <v>1</v>
      </c>
      <c r="N18941" s="273"/>
    </row>
    <row r="18942" spans="11:14" x14ac:dyDescent="0.25">
      <c r="K18942" s="180">
        <f t="shared" si="598"/>
        <v>0</v>
      </c>
      <c r="M18942" s="96">
        <f t="shared" si="597"/>
        <v>1</v>
      </c>
      <c r="N18942" s="273"/>
    </row>
    <row r="18943" spans="11:14" x14ac:dyDescent="0.25">
      <c r="K18943" s="180">
        <f t="shared" si="598"/>
        <v>0</v>
      </c>
      <c r="M18943" s="96">
        <f t="shared" si="597"/>
        <v>1</v>
      </c>
      <c r="N18943" s="273"/>
    </row>
    <row r="18944" spans="11:14" x14ac:dyDescent="0.25">
      <c r="K18944" s="180">
        <f t="shared" si="598"/>
        <v>0</v>
      </c>
      <c r="M18944" s="96">
        <f t="shared" si="597"/>
        <v>1</v>
      </c>
      <c r="N18944" s="273"/>
    </row>
    <row r="18945" spans="11:14" x14ac:dyDescent="0.25">
      <c r="K18945" s="180">
        <f t="shared" si="598"/>
        <v>0</v>
      </c>
      <c r="M18945" s="96">
        <f t="shared" si="597"/>
        <v>1</v>
      </c>
      <c r="N18945" s="273"/>
    </row>
    <row r="18946" spans="11:14" x14ac:dyDescent="0.25">
      <c r="K18946" s="180">
        <f t="shared" si="598"/>
        <v>0</v>
      </c>
      <c r="M18946" s="96">
        <f t="shared" si="597"/>
        <v>1</v>
      </c>
      <c r="N18946" s="273"/>
    </row>
    <row r="18947" spans="11:14" x14ac:dyDescent="0.25">
      <c r="K18947" s="180">
        <f t="shared" si="598"/>
        <v>0</v>
      </c>
      <c r="M18947" s="96">
        <f t="shared" si="597"/>
        <v>1</v>
      </c>
      <c r="N18947" s="273"/>
    </row>
    <row r="18948" spans="11:14" x14ac:dyDescent="0.25">
      <c r="K18948" s="180">
        <f t="shared" si="598"/>
        <v>0</v>
      </c>
      <c r="M18948" s="96">
        <f t="shared" si="597"/>
        <v>1</v>
      </c>
      <c r="N18948" s="273"/>
    </row>
    <row r="18949" spans="11:14" x14ac:dyDescent="0.25">
      <c r="K18949" s="180">
        <f t="shared" si="598"/>
        <v>0</v>
      </c>
      <c r="M18949" s="96">
        <f t="shared" si="597"/>
        <v>1</v>
      </c>
      <c r="N18949" s="273"/>
    </row>
    <row r="18950" spans="11:14" x14ac:dyDescent="0.25">
      <c r="K18950" s="180">
        <f t="shared" si="598"/>
        <v>0</v>
      </c>
      <c r="M18950" s="96">
        <f t="shared" si="597"/>
        <v>1</v>
      </c>
      <c r="N18950" s="273"/>
    </row>
    <row r="18951" spans="11:14" x14ac:dyDescent="0.25">
      <c r="K18951" s="180">
        <f t="shared" si="598"/>
        <v>0</v>
      </c>
      <c r="M18951" s="96">
        <f t="shared" si="597"/>
        <v>1</v>
      </c>
      <c r="N18951" s="273"/>
    </row>
    <row r="18952" spans="11:14" x14ac:dyDescent="0.25">
      <c r="K18952" s="180">
        <f t="shared" si="598"/>
        <v>0</v>
      </c>
      <c r="M18952" s="96">
        <f t="shared" si="597"/>
        <v>1</v>
      </c>
      <c r="N18952" s="273"/>
    </row>
    <row r="18953" spans="11:14" x14ac:dyDescent="0.25">
      <c r="K18953" s="180">
        <f t="shared" si="598"/>
        <v>0</v>
      </c>
      <c r="M18953" s="96">
        <f t="shared" si="597"/>
        <v>1</v>
      </c>
      <c r="N18953" s="273"/>
    </row>
    <row r="18954" spans="11:14" x14ac:dyDescent="0.25">
      <c r="K18954" s="180">
        <f t="shared" si="598"/>
        <v>0</v>
      </c>
      <c r="M18954" s="96">
        <f t="shared" si="597"/>
        <v>1</v>
      </c>
      <c r="N18954" s="273"/>
    </row>
    <row r="18955" spans="11:14" x14ac:dyDescent="0.25">
      <c r="K18955" s="180">
        <f t="shared" si="598"/>
        <v>0</v>
      </c>
      <c r="M18955" s="96">
        <f t="shared" si="597"/>
        <v>1</v>
      </c>
      <c r="N18955" s="273"/>
    </row>
    <row r="18956" spans="11:14" x14ac:dyDescent="0.25">
      <c r="K18956" s="180">
        <f t="shared" si="598"/>
        <v>0</v>
      </c>
      <c r="M18956" s="96">
        <f t="shared" si="597"/>
        <v>1</v>
      </c>
      <c r="N18956" s="273"/>
    </row>
    <row r="18957" spans="11:14" x14ac:dyDescent="0.25">
      <c r="K18957" s="180">
        <f t="shared" si="598"/>
        <v>0</v>
      </c>
      <c r="M18957" s="96">
        <f t="shared" si="597"/>
        <v>1</v>
      </c>
      <c r="N18957" s="273"/>
    </row>
    <row r="18958" spans="11:14" x14ac:dyDescent="0.25">
      <c r="K18958" s="180">
        <f t="shared" si="598"/>
        <v>0</v>
      </c>
      <c r="M18958" s="96">
        <f t="shared" si="597"/>
        <v>1</v>
      </c>
      <c r="N18958" s="273"/>
    </row>
    <row r="18959" spans="11:14" x14ac:dyDescent="0.25">
      <c r="K18959" s="180">
        <f t="shared" si="598"/>
        <v>0</v>
      </c>
      <c r="M18959" s="96">
        <f t="shared" si="597"/>
        <v>1</v>
      </c>
      <c r="N18959" s="273"/>
    </row>
    <row r="18960" spans="11:14" x14ac:dyDescent="0.25">
      <c r="K18960" s="180">
        <f t="shared" si="598"/>
        <v>0</v>
      </c>
      <c r="M18960" s="96">
        <f t="shared" si="597"/>
        <v>1</v>
      </c>
      <c r="N18960" s="273"/>
    </row>
    <row r="18961" spans="11:14" x14ac:dyDescent="0.25">
      <c r="K18961" s="180">
        <f t="shared" si="598"/>
        <v>0</v>
      </c>
      <c r="M18961" s="96">
        <f t="shared" ref="M18961:M19024" si="599">UltimoDia(D18961)</f>
        <v>1</v>
      </c>
      <c r="N18961" s="273"/>
    </row>
    <row r="18962" spans="11:14" x14ac:dyDescent="0.25">
      <c r="K18962" s="180">
        <f t="shared" si="598"/>
        <v>0</v>
      </c>
      <c r="M18962" s="96">
        <f t="shared" si="599"/>
        <v>1</v>
      </c>
      <c r="N18962" s="273"/>
    </row>
    <row r="18963" spans="11:14" x14ac:dyDescent="0.25">
      <c r="K18963" s="180">
        <f t="shared" si="598"/>
        <v>0</v>
      </c>
      <c r="M18963" s="96">
        <f t="shared" si="599"/>
        <v>1</v>
      </c>
      <c r="N18963" s="273"/>
    </row>
    <row r="18964" spans="11:14" x14ac:dyDescent="0.25">
      <c r="K18964" s="180">
        <f t="shared" si="598"/>
        <v>0</v>
      </c>
      <c r="M18964" s="96">
        <f t="shared" si="599"/>
        <v>1</v>
      </c>
      <c r="N18964" s="273"/>
    </row>
    <row r="18965" spans="11:14" x14ac:dyDescent="0.25">
      <c r="K18965" s="180">
        <f t="shared" si="598"/>
        <v>0</v>
      </c>
      <c r="M18965" s="96">
        <f t="shared" si="599"/>
        <v>1</v>
      </c>
      <c r="N18965" s="273"/>
    </row>
    <row r="18966" spans="11:14" x14ac:dyDescent="0.25">
      <c r="K18966" s="180">
        <f t="shared" si="598"/>
        <v>0</v>
      </c>
      <c r="M18966" s="96">
        <f t="shared" si="599"/>
        <v>1</v>
      </c>
      <c r="N18966" s="273"/>
    </row>
    <row r="18967" spans="11:14" x14ac:dyDescent="0.25">
      <c r="K18967" s="180">
        <f t="shared" si="598"/>
        <v>0</v>
      </c>
      <c r="M18967" s="96">
        <f t="shared" si="599"/>
        <v>1</v>
      </c>
      <c r="N18967" s="273"/>
    </row>
    <row r="18968" spans="11:14" x14ac:dyDescent="0.25">
      <c r="K18968" s="180">
        <f t="shared" si="598"/>
        <v>0</v>
      </c>
      <c r="M18968" s="96">
        <f t="shared" si="599"/>
        <v>1</v>
      </c>
      <c r="N18968" s="273"/>
    </row>
    <row r="18969" spans="11:14" x14ac:dyDescent="0.25">
      <c r="K18969" s="180">
        <f t="shared" si="598"/>
        <v>0</v>
      </c>
      <c r="M18969" s="96">
        <f t="shared" si="599"/>
        <v>1</v>
      </c>
      <c r="N18969" s="273"/>
    </row>
    <row r="18970" spans="11:14" x14ac:dyDescent="0.25">
      <c r="K18970" s="180">
        <f t="shared" si="598"/>
        <v>0</v>
      </c>
      <c r="M18970" s="96">
        <f t="shared" si="599"/>
        <v>1</v>
      </c>
      <c r="N18970" s="273"/>
    </row>
    <row r="18971" spans="11:14" x14ac:dyDescent="0.25">
      <c r="K18971" s="180">
        <f t="shared" si="598"/>
        <v>0</v>
      </c>
      <c r="M18971" s="96">
        <f t="shared" si="599"/>
        <v>1</v>
      </c>
      <c r="N18971" s="273"/>
    </row>
    <row r="18972" spans="11:14" x14ac:dyDescent="0.25">
      <c r="K18972" s="180">
        <f t="shared" si="598"/>
        <v>0</v>
      </c>
      <c r="M18972" s="96">
        <f t="shared" si="599"/>
        <v>1</v>
      </c>
      <c r="N18972" s="273"/>
    </row>
    <row r="18973" spans="11:14" x14ac:dyDescent="0.25">
      <c r="K18973" s="180">
        <f t="shared" si="598"/>
        <v>0</v>
      </c>
      <c r="M18973" s="96">
        <f t="shared" si="599"/>
        <v>1</v>
      </c>
      <c r="N18973" s="273"/>
    </row>
    <row r="18974" spans="11:14" x14ac:dyDescent="0.25">
      <c r="K18974" s="180">
        <f t="shared" si="598"/>
        <v>0</v>
      </c>
      <c r="M18974" s="96">
        <f t="shared" si="599"/>
        <v>1</v>
      </c>
      <c r="N18974" s="273"/>
    </row>
    <row r="18975" spans="11:14" x14ac:dyDescent="0.25">
      <c r="K18975" s="180">
        <f t="shared" si="598"/>
        <v>0</v>
      </c>
      <c r="M18975" s="96">
        <f t="shared" si="599"/>
        <v>1</v>
      </c>
      <c r="N18975" s="273"/>
    </row>
    <row r="18976" spans="11:14" x14ac:dyDescent="0.25">
      <c r="K18976" s="180">
        <f t="shared" si="598"/>
        <v>0</v>
      </c>
      <c r="M18976" s="96">
        <f t="shared" si="599"/>
        <v>1</v>
      </c>
      <c r="N18976" s="273"/>
    </row>
    <row r="18977" spans="11:14" x14ac:dyDescent="0.25">
      <c r="K18977" s="180">
        <f t="shared" si="598"/>
        <v>0</v>
      </c>
      <c r="M18977" s="96">
        <f t="shared" si="599"/>
        <v>1</v>
      </c>
      <c r="N18977" s="273"/>
    </row>
    <row r="18978" spans="11:14" x14ac:dyDescent="0.25">
      <c r="K18978" s="180">
        <f t="shared" si="598"/>
        <v>0</v>
      </c>
      <c r="M18978" s="96">
        <f t="shared" si="599"/>
        <v>1</v>
      </c>
      <c r="N18978" s="273"/>
    </row>
    <row r="18979" spans="11:14" x14ac:dyDescent="0.25">
      <c r="K18979" s="180">
        <f t="shared" si="598"/>
        <v>0</v>
      </c>
      <c r="M18979" s="96">
        <f t="shared" si="599"/>
        <v>1</v>
      </c>
      <c r="N18979" s="273"/>
    </row>
    <row r="18980" spans="11:14" x14ac:dyDescent="0.25">
      <c r="K18980" s="180">
        <f t="shared" si="598"/>
        <v>0</v>
      </c>
      <c r="M18980" s="96">
        <f t="shared" si="599"/>
        <v>1</v>
      </c>
      <c r="N18980" s="273"/>
    </row>
    <row r="18981" spans="11:14" x14ac:dyDescent="0.25">
      <c r="K18981" s="180">
        <f t="shared" si="598"/>
        <v>0</v>
      </c>
      <c r="M18981" s="96">
        <f t="shared" si="599"/>
        <v>1</v>
      </c>
      <c r="N18981" s="273"/>
    </row>
    <row r="18982" spans="11:14" x14ac:dyDescent="0.25">
      <c r="K18982" s="180">
        <f t="shared" si="598"/>
        <v>0</v>
      </c>
      <c r="M18982" s="96">
        <f t="shared" si="599"/>
        <v>1</v>
      </c>
      <c r="N18982" s="273"/>
    </row>
    <row r="18983" spans="11:14" x14ac:dyDescent="0.25">
      <c r="K18983" s="180">
        <f t="shared" si="598"/>
        <v>0</v>
      </c>
      <c r="M18983" s="96">
        <f t="shared" si="599"/>
        <v>1</v>
      </c>
      <c r="N18983" s="273"/>
    </row>
    <row r="18984" spans="11:14" x14ac:dyDescent="0.25">
      <c r="K18984" s="180">
        <f t="shared" si="598"/>
        <v>0</v>
      </c>
      <c r="M18984" s="96">
        <f t="shared" si="599"/>
        <v>1</v>
      </c>
      <c r="N18984" s="273"/>
    </row>
    <row r="18985" spans="11:14" x14ac:dyDescent="0.25">
      <c r="K18985" s="180">
        <f t="shared" si="598"/>
        <v>0</v>
      </c>
      <c r="M18985" s="96">
        <f t="shared" si="599"/>
        <v>1</v>
      </c>
      <c r="N18985" s="273"/>
    </row>
    <row r="18986" spans="11:14" x14ac:dyDescent="0.25">
      <c r="K18986" s="180">
        <f t="shared" ref="K18986:K19049" si="600">IF(ctConta="",K18985+F18986,IF(I18986=ctConta,K18985+F18986,K18985))</f>
        <v>0</v>
      </c>
      <c r="M18986" s="96">
        <f t="shared" si="599"/>
        <v>1</v>
      </c>
      <c r="N18986" s="273"/>
    </row>
    <row r="18987" spans="11:14" x14ac:dyDescent="0.25">
      <c r="K18987" s="180">
        <f t="shared" si="600"/>
        <v>0</v>
      </c>
      <c r="M18987" s="96">
        <f t="shared" si="599"/>
        <v>1</v>
      </c>
      <c r="N18987" s="273"/>
    </row>
    <row r="18988" spans="11:14" x14ac:dyDescent="0.25">
      <c r="K18988" s="180">
        <f t="shared" si="600"/>
        <v>0</v>
      </c>
      <c r="M18988" s="96">
        <f t="shared" si="599"/>
        <v>1</v>
      </c>
      <c r="N18988" s="273"/>
    </row>
    <row r="18989" spans="11:14" x14ac:dyDescent="0.25">
      <c r="K18989" s="180">
        <f t="shared" si="600"/>
        <v>0</v>
      </c>
      <c r="M18989" s="96">
        <f t="shared" si="599"/>
        <v>1</v>
      </c>
      <c r="N18989" s="273"/>
    </row>
    <row r="18990" spans="11:14" x14ac:dyDescent="0.25">
      <c r="K18990" s="180">
        <f t="shared" si="600"/>
        <v>0</v>
      </c>
      <c r="M18990" s="96">
        <f t="shared" si="599"/>
        <v>1</v>
      </c>
      <c r="N18990" s="273"/>
    </row>
    <row r="18991" spans="11:14" x14ac:dyDescent="0.25">
      <c r="K18991" s="180">
        <f t="shared" si="600"/>
        <v>0</v>
      </c>
      <c r="M18991" s="96">
        <f t="shared" si="599"/>
        <v>1</v>
      </c>
      <c r="N18991" s="273"/>
    </row>
    <row r="18992" spans="11:14" x14ac:dyDescent="0.25">
      <c r="K18992" s="180">
        <f t="shared" si="600"/>
        <v>0</v>
      </c>
      <c r="M18992" s="96">
        <f t="shared" si="599"/>
        <v>1</v>
      </c>
      <c r="N18992" s="273"/>
    </row>
    <row r="18993" spans="11:14" x14ac:dyDescent="0.25">
      <c r="K18993" s="180">
        <f t="shared" si="600"/>
        <v>0</v>
      </c>
      <c r="M18993" s="96">
        <f t="shared" si="599"/>
        <v>1</v>
      </c>
      <c r="N18993" s="273"/>
    </row>
    <row r="18994" spans="11:14" x14ac:dyDescent="0.25">
      <c r="K18994" s="180">
        <f t="shared" si="600"/>
        <v>0</v>
      </c>
      <c r="M18994" s="96">
        <f t="shared" si="599"/>
        <v>1</v>
      </c>
      <c r="N18994" s="273"/>
    </row>
    <row r="18995" spans="11:14" x14ac:dyDescent="0.25">
      <c r="K18995" s="180">
        <f t="shared" si="600"/>
        <v>0</v>
      </c>
      <c r="M18995" s="96">
        <f t="shared" si="599"/>
        <v>1</v>
      </c>
      <c r="N18995" s="273"/>
    </row>
    <row r="18996" spans="11:14" x14ac:dyDescent="0.25">
      <c r="K18996" s="180">
        <f t="shared" si="600"/>
        <v>0</v>
      </c>
      <c r="M18996" s="96">
        <f t="shared" si="599"/>
        <v>1</v>
      </c>
      <c r="N18996" s="273"/>
    </row>
    <row r="18997" spans="11:14" x14ac:dyDescent="0.25">
      <c r="K18997" s="180">
        <f t="shared" si="600"/>
        <v>0</v>
      </c>
      <c r="M18997" s="96">
        <f t="shared" si="599"/>
        <v>1</v>
      </c>
      <c r="N18997" s="273"/>
    </row>
    <row r="18998" spans="11:14" x14ac:dyDescent="0.25">
      <c r="K18998" s="180">
        <f t="shared" si="600"/>
        <v>0</v>
      </c>
      <c r="M18998" s="96">
        <f t="shared" si="599"/>
        <v>1</v>
      </c>
      <c r="N18998" s="273"/>
    </row>
    <row r="18999" spans="11:14" x14ac:dyDescent="0.25">
      <c r="K18999" s="180">
        <f t="shared" si="600"/>
        <v>0</v>
      </c>
      <c r="M18999" s="96">
        <f t="shared" si="599"/>
        <v>1</v>
      </c>
      <c r="N18999" s="273"/>
    </row>
    <row r="19000" spans="11:14" x14ac:dyDescent="0.25">
      <c r="K19000" s="180">
        <f t="shared" si="600"/>
        <v>0</v>
      </c>
      <c r="M19000" s="96">
        <f t="shared" si="599"/>
        <v>1</v>
      </c>
      <c r="N19000" s="273"/>
    </row>
    <row r="19001" spans="11:14" x14ac:dyDescent="0.25">
      <c r="K19001" s="180">
        <f t="shared" si="600"/>
        <v>0</v>
      </c>
      <c r="M19001" s="96">
        <f t="shared" si="599"/>
        <v>1</v>
      </c>
      <c r="N19001" s="273"/>
    </row>
    <row r="19002" spans="11:14" x14ac:dyDescent="0.25">
      <c r="K19002" s="180">
        <f t="shared" si="600"/>
        <v>0</v>
      </c>
      <c r="M19002" s="96">
        <f t="shared" si="599"/>
        <v>1</v>
      </c>
      <c r="N19002" s="273"/>
    </row>
    <row r="19003" spans="11:14" x14ac:dyDescent="0.25">
      <c r="K19003" s="180">
        <f t="shared" si="600"/>
        <v>0</v>
      </c>
      <c r="M19003" s="96">
        <f t="shared" si="599"/>
        <v>1</v>
      </c>
      <c r="N19003" s="273"/>
    </row>
    <row r="19004" spans="11:14" x14ac:dyDescent="0.25">
      <c r="K19004" s="180">
        <f t="shared" si="600"/>
        <v>0</v>
      </c>
      <c r="M19004" s="96">
        <f t="shared" si="599"/>
        <v>1</v>
      </c>
      <c r="N19004" s="273"/>
    </row>
    <row r="19005" spans="11:14" x14ac:dyDescent="0.25">
      <c r="K19005" s="180">
        <f t="shared" si="600"/>
        <v>0</v>
      </c>
      <c r="M19005" s="96">
        <f t="shared" si="599"/>
        <v>1</v>
      </c>
      <c r="N19005" s="273"/>
    </row>
    <row r="19006" spans="11:14" x14ac:dyDescent="0.25">
      <c r="K19006" s="180">
        <f t="shared" si="600"/>
        <v>0</v>
      </c>
      <c r="M19006" s="96">
        <f t="shared" si="599"/>
        <v>1</v>
      </c>
      <c r="N19006" s="273"/>
    </row>
    <row r="19007" spans="11:14" x14ac:dyDescent="0.25">
      <c r="K19007" s="180">
        <f t="shared" si="600"/>
        <v>0</v>
      </c>
      <c r="M19007" s="96">
        <f t="shared" si="599"/>
        <v>1</v>
      </c>
      <c r="N19007" s="273"/>
    </row>
    <row r="19008" spans="11:14" x14ac:dyDescent="0.25">
      <c r="K19008" s="180">
        <f t="shared" si="600"/>
        <v>0</v>
      </c>
      <c r="M19008" s="96">
        <f t="shared" si="599"/>
        <v>1</v>
      </c>
      <c r="N19008" s="273"/>
    </row>
    <row r="19009" spans="11:14" x14ac:dyDescent="0.25">
      <c r="K19009" s="180">
        <f t="shared" si="600"/>
        <v>0</v>
      </c>
      <c r="M19009" s="96">
        <f t="shared" si="599"/>
        <v>1</v>
      </c>
      <c r="N19009" s="273"/>
    </row>
    <row r="19010" spans="11:14" x14ac:dyDescent="0.25">
      <c r="K19010" s="180">
        <f t="shared" si="600"/>
        <v>0</v>
      </c>
      <c r="M19010" s="96">
        <f t="shared" si="599"/>
        <v>1</v>
      </c>
      <c r="N19010" s="273"/>
    </row>
    <row r="19011" spans="11:14" x14ac:dyDescent="0.25">
      <c r="K19011" s="180">
        <f t="shared" si="600"/>
        <v>0</v>
      </c>
      <c r="M19011" s="96">
        <f t="shared" si="599"/>
        <v>1</v>
      </c>
      <c r="N19011" s="273"/>
    </row>
    <row r="19012" spans="11:14" x14ac:dyDescent="0.25">
      <c r="K19012" s="180">
        <f t="shared" si="600"/>
        <v>0</v>
      </c>
      <c r="M19012" s="96">
        <f t="shared" si="599"/>
        <v>1</v>
      </c>
      <c r="N19012" s="273"/>
    </row>
    <row r="19013" spans="11:14" x14ac:dyDescent="0.25">
      <c r="K19013" s="180">
        <f t="shared" si="600"/>
        <v>0</v>
      </c>
      <c r="M19013" s="96">
        <f t="shared" si="599"/>
        <v>1</v>
      </c>
      <c r="N19013" s="273"/>
    </row>
    <row r="19014" spans="11:14" x14ac:dyDescent="0.25">
      <c r="K19014" s="180">
        <f t="shared" si="600"/>
        <v>0</v>
      </c>
      <c r="M19014" s="96">
        <f t="shared" si="599"/>
        <v>1</v>
      </c>
      <c r="N19014" s="273"/>
    </row>
    <row r="19015" spans="11:14" x14ac:dyDescent="0.25">
      <c r="K19015" s="180">
        <f t="shared" si="600"/>
        <v>0</v>
      </c>
      <c r="M19015" s="96">
        <f t="shared" si="599"/>
        <v>1</v>
      </c>
      <c r="N19015" s="273"/>
    </row>
    <row r="19016" spans="11:14" x14ac:dyDescent="0.25">
      <c r="K19016" s="180">
        <f t="shared" si="600"/>
        <v>0</v>
      </c>
      <c r="M19016" s="96">
        <f t="shared" si="599"/>
        <v>1</v>
      </c>
      <c r="N19016" s="273"/>
    </row>
    <row r="19017" spans="11:14" x14ac:dyDescent="0.25">
      <c r="K19017" s="180">
        <f t="shared" si="600"/>
        <v>0</v>
      </c>
      <c r="M19017" s="96">
        <f t="shared" si="599"/>
        <v>1</v>
      </c>
      <c r="N19017" s="273"/>
    </row>
    <row r="19018" spans="11:14" x14ac:dyDescent="0.25">
      <c r="K19018" s="180">
        <f t="shared" si="600"/>
        <v>0</v>
      </c>
      <c r="M19018" s="96">
        <f t="shared" si="599"/>
        <v>1</v>
      </c>
      <c r="N19018" s="273"/>
    </row>
    <row r="19019" spans="11:14" x14ac:dyDescent="0.25">
      <c r="K19019" s="180">
        <f t="shared" si="600"/>
        <v>0</v>
      </c>
      <c r="M19019" s="96">
        <f t="shared" si="599"/>
        <v>1</v>
      </c>
      <c r="N19019" s="273"/>
    </row>
    <row r="19020" spans="11:14" x14ac:dyDescent="0.25">
      <c r="K19020" s="180">
        <f t="shared" si="600"/>
        <v>0</v>
      </c>
      <c r="M19020" s="96">
        <f t="shared" si="599"/>
        <v>1</v>
      </c>
      <c r="N19020" s="273"/>
    </row>
    <row r="19021" spans="11:14" x14ac:dyDescent="0.25">
      <c r="K19021" s="180">
        <f t="shared" si="600"/>
        <v>0</v>
      </c>
      <c r="M19021" s="96">
        <f t="shared" si="599"/>
        <v>1</v>
      </c>
      <c r="N19021" s="273"/>
    </row>
    <row r="19022" spans="11:14" x14ac:dyDescent="0.25">
      <c r="K19022" s="180">
        <f t="shared" si="600"/>
        <v>0</v>
      </c>
      <c r="M19022" s="96">
        <f t="shared" si="599"/>
        <v>1</v>
      </c>
      <c r="N19022" s="273"/>
    </row>
    <row r="19023" spans="11:14" x14ac:dyDescent="0.25">
      <c r="K19023" s="180">
        <f t="shared" si="600"/>
        <v>0</v>
      </c>
      <c r="M19023" s="96">
        <f t="shared" si="599"/>
        <v>1</v>
      </c>
      <c r="N19023" s="273"/>
    </row>
    <row r="19024" spans="11:14" x14ac:dyDescent="0.25">
      <c r="K19024" s="180">
        <f t="shared" si="600"/>
        <v>0</v>
      </c>
      <c r="M19024" s="96">
        <f t="shared" si="599"/>
        <v>1</v>
      </c>
      <c r="N19024" s="273"/>
    </row>
    <row r="19025" spans="11:14" x14ac:dyDescent="0.25">
      <c r="K19025" s="180">
        <f t="shared" si="600"/>
        <v>0</v>
      </c>
      <c r="M19025" s="96">
        <f t="shared" ref="M19025:M19088" si="601">UltimoDia(D19025)</f>
        <v>1</v>
      </c>
      <c r="N19025" s="273"/>
    </row>
    <row r="19026" spans="11:14" x14ac:dyDescent="0.25">
      <c r="K19026" s="180">
        <f t="shared" si="600"/>
        <v>0</v>
      </c>
      <c r="M19026" s="96">
        <f t="shared" si="601"/>
        <v>1</v>
      </c>
      <c r="N19026" s="273"/>
    </row>
    <row r="19027" spans="11:14" x14ac:dyDescent="0.25">
      <c r="K19027" s="180">
        <f t="shared" si="600"/>
        <v>0</v>
      </c>
      <c r="M19027" s="96">
        <f t="shared" si="601"/>
        <v>1</v>
      </c>
      <c r="N19027" s="273"/>
    </row>
    <row r="19028" spans="11:14" x14ac:dyDescent="0.25">
      <c r="K19028" s="180">
        <f t="shared" si="600"/>
        <v>0</v>
      </c>
      <c r="M19028" s="96">
        <f t="shared" si="601"/>
        <v>1</v>
      </c>
      <c r="N19028" s="273"/>
    </row>
    <row r="19029" spans="11:14" x14ac:dyDescent="0.25">
      <c r="K19029" s="180">
        <f t="shared" si="600"/>
        <v>0</v>
      </c>
      <c r="M19029" s="96">
        <f t="shared" si="601"/>
        <v>1</v>
      </c>
      <c r="N19029" s="273"/>
    </row>
    <row r="19030" spans="11:14" x14ac:dyDescent="0.25">
      <c r="K19030" s="180">
        <f t="shared" si="600"/>
        <v>0</v>
      </c>
      <c r="M19030" s="96">
        <f t="shared" si="601"/>
        <v>1</v>
      </c>
      <c r="N19030" s="273"/>
    </row>
    <row r="19031" spans="11:14" x14ac:dyDescent="0.25">
      <c r="K19031" s="180">
        <f t="shared" si="600"/>
        <v>0</v>
      </c>
      <c r="M19031" s="96">
        <f t="shared" si="601"/>
        <v>1</v>
      </c>
      <c r="N19031" s="273"/>
    </row>
    <row r="19032" spans="11:14" x14ac:dyDescent="0.25">
      <c r="K19032" s="180">
        <f t="shared" si="600"/>
        <v>0</v>
      </c>
      <c r="M19032" s="96">
        <f t="shared" si="601"/>
        <v>1</v>
      </c>
      <c r="N19032" s="273"/>
    </row>
    <row r="19033" spans="11:14" x14ac:dyDescent="0.25">
      <c r="K19033" s="180">
        <f t="shared" si="600"/>
        <v>0</v>
      </c>
      <c r="M19033" s="96">
        <f t="shared" si="601"/>
        <v>1</v>
      </c>
      <c r="N19033" s="273"/>
    </row>
    <row r="19034" spans="11:14" x14ac:dyDescent="0.25">
      <c r="K19034" s="180">
        <f t="shared" si="600"/>
        <v>0</v>
      </c>
      <c r="M19034" s="96">
        <f t="shared" si="601"/>
        <v>1</v>
      </c>
      <c r="N19034" s="273"/>
    </row>
    <row r="19035" spans="11:14" x14ac:dyDescent="0.25">
      <c r="K19035" s="180">
        <f t="shared" si="600"/>
        <v>0</v>
      </c>
      <c r="M19035" s="96">
        <f t="shared" si="601"/>
        <v>1</v>
      </c>
      <c r="N19035" s="273"/>
    </row>
    <row r="19036" spans="11:14" x14ac:dyDescent="0.25">
      <c r="K19036" s="180">
        <f t="shared" si="600"/>
        <v>0</v>
      </c>
      <c r="M19036" s="96">
        <f t="shared" si="601"/>
        <v>1</v>
      </c>
      <c r="N19036" s="273"/>
    </row>
    <row r="19037" spans="11:14" x14ac:dyDescent="0.25">
      <c r="K19037" s="180">
        <f t="shared" si="600"/>
        <v>0</v>
      </c>
      <c r="M19037" s="96">
        <f t="shared" si="601"/>
        <v>1</v>
      </c>
      <c r="N19037" s="273"/>
    </row>
    <row r="19038" spans="11:14" x14ac:dyDescent="0.25">
      <c r="K19038" s="180">
        <f t="shared" si="600"/>
        <v>0</v>
      </c>
      <c r="M19038" s="96">
        <f t="shared" si="601"/>
        <v>1</v>
      </c>
      <c r="N19038" s="273"/>
    </row>
    <row r="19039" spans="11:14" x14ac:dyDescent="0.25">
      <c r="K19039" s="180">
        <f t="shared" si="600"/>
        <v>0</v>
      </c>
      <c r="M19039" s="96">
        <f t="shared" si="601"/>
        <v>1</v>
      </c>
      <c r="N19039" s="273"/>
    </row>
    <row r="19040" spans="11:14" x14ac:dyDescent="0.25">
      <c r="K19040" s="180">
        <f t="shared" si="600"/>
        <v>0</v>
      </c>
      <c r="M19040" s="96">
        <f t="shared" si="601"/>
        <v>1</v>
      </c>
      <c r="N19040" s="273"/>
    </row>
    <row r="19041" spans="11:14" x14ac:dyDescent="0.25">
      <c r="K19041" s="180">
        <f t="shared" si="600"/>
        <v>0</v>
      </c>
      <c r="M19041" s="96">
        <f t="shared" si="601"/>
        <v>1</v>
      </c>
      <c r="N19041" s="273"/>
    </row>
    <row r="19042" spans="11:14" x14ac:dyDescent="0.25">
      <c r="K19042" s="180">
        <f t="shared" si="600"/>
        <v>0</v>
      </c>
      <c r="M19042" s="96">
        <f t="shared" si="601"/>
        <v>1</v>
      </c>
      <c r="N19042" s="273"/>
    </row>
    <row r="19043" spans="11:14" x14ac:dyDescent="0.25">
      <c r="K19043" s="180">
        <f t="shared" si="600"/>
        <v>0</v>
      </c>
      <c r="M19043" s="96">
        <f t="shared" si="601"/>
        <v>1</v>
      </c>
      <c r="N19043" s="273"/>
    </row>
    <row r="19044" spans="11:14" x14ac:dyDescent="0.25">
      <c r="K19044" s="180">
        <f t="shared" si="600"/>
        <v>0</v>
      </c>
      <c r="M19044" s="96">
        <f t="shared" si="601"/>
        <v>1</v>
      </c>
      <c r="N19044" s="273"/>
    </row>
    <row r="19045" spans="11:14" x14ac:dyDescent="0.25">
      <c r="K19045" s="180">
        <f t="shared" si="600"/>
        <v>0</v>
      </c>
      <c r="M19045" s="96">
        <f t="shared" si="601"/>
        <v>1</v>
      </c>
      <c r="N19045" s="273"/>
    </row>
    <row r="19046" spans="11:14" x14ac:dyDescent="0.25">
      <c r="K19046" s="180">
        <f t="shared" si="600"/>
        <v>0</v>
      </c>
      <c r="M19046" s="96">
        <f t="shared" si="601"/>
        <v>1</v>
      </c>
      <c r="N19046" s="273"/>
    </row>
    <row r="19047" spans="11:14" x14ac:dyDescent="0.25">
      <c r="K19047" s="180">
        <f t="shared" si="600"/>
        <v>0</v>
      </c>
      <c r="M19047" s="96">
        <f t="shared" si="601"/>
        <v>1</v>
      </c>
      <c r="N19047" s="273"/>
    </row>
    <row r="19048" spans="11:14" x14ac:dyDescent="0.25">
      <c r="K19048" s="180">
        <f t="shared" si="600"/>
        <v>0</v>
      </c>
      <c r="M19048" s="96">
        <f t="shared" si="601"/>
        <v>1</v>
      </c>
      <c r="N19048" s="273"/>
    </row>
    <row r="19049" spans="11:14" x14ac:dyDescent="0.25">
      <c r="K19049" s="180">
        <f t="shared" si="600"/>
        <v>0</v>
      </c>
      <c r="M19049" s="96">
        <f t="shared" si="601"/>
        <v>1</v>
      </c>
      <c r="N19049" s="273"/>
    </row>
    <row r="19050" spans="11:14" x14ac:dyDescent="0.25">
      <c r="K19050" s="180">
        <f t="shared" ref="K19050:K19113" si="602">IF(ctConta="",K19049+F19050,IF(I19050=ctConta,K19049+F19050,K19049))</f>
        <v>0</v>
      </c>
      <c r="M19050" s="96">
        <f t="shared" si="601"/>
        <v>1</v>
      </c>
      <c r="N19050" s="273"/>
    </row>
    <row r="19051" spans="11:14" x14ac:dyDescent="0.25">
      <c r="K19051" s="180">
        <f t="shared" si="602"/>
        <v>0</v>
      </c>
      <c r="M19051" s="96">
        <f t="shared" si="601"/>
        <v>1</v>
      </c>
      <c r="N19051" s="273"/>
    </row>
    <row r="19052" spans="11:14" x14ac:dyDescent="0.25">
      <c r="K19052" s="180">
        <f t="shared" si="602"/>
        <v>0</v>
      </c>
      <c r="M19052" s="96">
        <f t="shared" si="601"/>
        <v>1</v>
      </c>
      <c r="N19052" s="273"/>
    </row>
    <row r="19053" spans="11:14" x14ac:dyDescent="0.25">
      <c r="K19053" s="180">
        <f t="shared" si="602"/>
        <v>0</v>
      </c>
      <c r="M19053" s="96">
        <f t="shared" si="601"/>
        <v>1</v>
      </c>
      <c r="N19053" s="273"/>
    </row>
    <row r="19054" spans="11:14" x14ac:dyDescent="0.25">
      <c r="K19054" s="180">
        <f t="shared" si="602"/>
        <v>0</v>
      </c>
      <c r="M19054" s="96">
        <f t="shared" si="601"/>
        <v>1</v>
      </c>
      <c r="N19054" s="273"/>
    </row>
    <row r="19055" spans="11:14" x14ac:dyDescent="0.25">
      <c r="K19055" s="180">
        <f t="shared" si="602"/>
        <v>0</v>
      </c>
      <c r="M19055" s="96">
        <f t="shared" si="601"/>
        <v>1</v>
      </c>
      <c r="N19055" s="273"/>
    </row>
    <row r="19056" spans="11:14" x14ac:dyDescent="0.25">
      <c r="K19056" s="180">
        <f t="shared" si="602"/>
        <v>0</v>
      </c>
      <c r="M19056" s="96">
        <f t="shared" si="601"/>
        <v>1</v>
      </c>
      <c r="N19056" s="273"/>
    </row>
    <row r="19057" spans="11:14" x14ac:dyDescent="0.25">
      <c r="K19057" s="180">
        <f t="shared" si="602"/>
        <v>0</v>
      </c>
      <c r="M19057" s="96">
        <f t="shared" si="601"/>
        <v>1</v>
      </c>
      <c r="N19057" s="273"/>
    </row>
    <row r="19058" spans="11:14" x14ac:dyDescent="0.25">
      <c r="K19058" s="180">
        <f t="shared" si="602"/>
        <v>0</v>
      </c>
      <c r="M19058" s="96">
        <f t="shared" si="601"/>
        <v>1</v>
      </c>
      <c r="N19058" s="273"/>
    </row>
    <row r="19059" spans="11:14" x14ac:dyDescent="0.25">
      <c r="K19059" s="180">
        <f t="shared" si="602"/>
        <v>0</v>
      </c>
      <c r="M19059" s="96">
        <f t="shared" si="601"/>
        <v>1</v>
      </c>
      <c r="N19059" s="273"/>
    </row>
    <row r="19060" spans="11:14" x14ac:dyDescent="0.25">
      <c r="K19060" s="180">
        <f t="shared" si="602"/>
        <v>0</v>
      </c>
      <c r="M19060" s="96">
        <f t="shared" si="601"/>
        <v>1</v>
      </c>
      <c r="N19060" s="273"/>
    </row>
    <row r="19061" spans="11:14" x14ac:dyDescent="0.25">
      <c r="K19061" s="180">
        <f t="shared" si="602"/>
        <v>0</v>
      </c>
      <c r="M19061" s="96">
        <f t="shared" si="601"/>
        <v>1</v>
      </c>
      <c r="N19061" s="273"/>
    </row>
    <row r="19062" spans="11:14" x14ac:dyDescent="0.25">
      <c r="K19062" s="180">
        <f t="shared" si="602"/>
        <v>0</v>
      </c>
      <c r="M19062" s="96">
        <f t="shared" si="601"/>
        <v>1</v>
      </c>
      <c r="N19062" s="273"/>
    </row>
    <row r="19063" spans="11:14" x14ac:dyDescent="0.25">
      <c r="K19063" s="180">
        <f t="shared" si="602"/>
        <v>0</v>
      </c>
      <c r="M19063" s="96">
        <f t="shared" si="601"/>
        <v>1</v>
      </c>
      <c r="N19063" s="273"/>
    </row>
    <row r="19064" spans="11:14" x14ac:dyDescent="0.25">
      <c r="K19064" s="180">
        <f t="shared" si="602"/>
        <v>0</v>
      </c>
      <c r="M19064" s="96">
        <f t="shared" si="601"/>
        <v>1</v>
      </c>
      <c r="N19064" s="273"/>
    </row>
    <row r="19065" spans="11:14" x14ac:dyDescent="0.25">
      <c r="K19065" s="180">
        <f t="shared" si="602"/>
        <v>0</v>
      </c>
      <c r="M19065" s="96">
        <f t="shared" si="601"/>
        <v>1</v>
      </c>
      <c r="N19065" s="273"/>
    </row>
    <row r="19066" spans="11:14" x14ac:dyDescent="0.25">
      <c r="K19066" s="180">
        <f t="shared" si="602"/>
        <v>0</v>
      </c>
      <c r="M19066" s="96">
        <f t="shared" si="601"/>
        <v>1</v>
      </c>
      <c r="N19066" s="273"/>
    </row>
    <row r="19067" spans="11:14" x14ac:dyDescent="0.25">
      <c r="K19067" s="180">
        <f t="shared" si="602"/>
        <v>0</v>
      </c>
      <c r="M19067" s="96">
        <f t="shared" si="601"/>
        <v>1</v>
      </c>
      <c r="N19067" s="273"/>
    </row>
    <row r="19068" spans="11:14" x14ac:dyDescent="0.25">
      <c r="K19068" s="180">
        <f t="shared" si="602"/>
        <v>0</v>
      </c>
      <c r="M19068" s="96">
        <f t="shared" si="601"/>
        <v>1</v>
      </c>
      <c r="N19068" s="273"/>
    </row>
    <row r="19069" spans="11:14" x14ac:dyDescent="0.25">
      <c r="K19069" s="180">
        <f t="shared" si="602"/>
        <v>0</v>
      </c>
      <c r="M19069" s="96">
        <f t="shared" si="601"/>
        <v>1</v>
      </c>
      <c r="N19069" s="273"/>
    </row>
    <row r="19070" spans="11:14" x14ac:dyDescent="0.25">
      <c r="K19070" s="180">
        <f t="shared" si="602"/>
        <v>0</v>
      </c>
      <c r="M19070" s="96">
        <f t="shared" si="601"/>
        <v>1</v>
      </c>
      <c r="N19070" s="273"/>
    </row>
    <row r="19071" spans="11:14" x14ac:dyDescent="0.25">
      <c r="K19071" s="180">
        <f t="shared" si="602"/>
        <v>0</v>
      </c>
      <c r="M19071" s="96">
        <f t="shared" si="601"/>
        <v>1</v>
      </c>
      <c r="N19071" s="273"/>
    </row>
    <row r="19072" spans="11:14" x14ac:dyDescent="0.25">
      <c r="K19072" s="180">
        <f t="shared" si="602"/>
        <v>0</v>
      </c>
      <c r="M19072" s="96">
        <f t="shared" si="601"/>
        <v>1</v>
      </c>
      <c r="N19072" s="273"/>
    </row>
    <row r="19073" spans="11:14" x14ac:dyDescent="0.25">
      <c r="K19073" s="180">
        <f t="shared" si="602"/>
        <v>0</v>
      </c>
      <c r="M19073" s="96">
        <f t="shared" si="601"/>
        <v>1</v>
      </c>
      <c r="N19073" s="273"/>
    </row>
    <row r="19074" spans="11:14" x14ac:dyDescent="0.25">
      <c r="K19074" s="180">
        <f t="shared" si="602"/>
        <v>0</v>
      </c>
      <c r="M19074" s="96">
        <f t="shared" si="601"/>
        <v>1</v>
      </c>
      <c r="N19074" s="273"/>
    </row>
    <row r="19075" spans="11:14" x14ac:dyDescent="0.25">
      <c r="K19075" s="180">
        <f t="shared" si="602"/>
        <v>0</v>
      </c>
      <c r="M19075" s="96">
        <f t="shared" si="601"/>
        <v>1</v>
      </c>
      <c r="N19075" s="273"/>
    </row>
    <row r="19076" spans="11:14" x14ac:dyDescent="0.25">
      <c r="K19076" s="180">
        <f t="shared" si="602"/>
        <v>0</v>
      </c>
      <c r="M19076" s="96">
        <f t="shared" si="601"/>
        <v>1</v>
      </c>
      <c r="N19076" s="273"/>
    </row>
    <row r="19077" spans="11:14" x14ac:dyDescent="0.25">
      <c r="K19077" s="180">
        <f t="shared" si="602"/>
        <v>0</v>
      </c>
      <c r="M19077" s="96">
        <f t="shared" si="601"/>
        <v>1</v>
      </c>
      <c r="N19077" s="273"/>
    </row>
    <row r="19078" spans="11:14" x14ac:dyDescent="0.25">
      <c r="K19078" s="180">
        <f t="shared" si="602"/>
        <v>0</v>
      </c>
      <c r="M19078" s="96">
        <f t="shared" si="601"/>
        <v>1</v>
      </c>
      <c r="N19078" s="273"/>
    </row>
    <row r="19079" spans="11:14" x14ac:dyDescent="0.25">
      <c r="K19079" s="180">
        <f t="shared" si="602"/>
        <v>0</v>
      </c>
      <c r="M19079" s="96">
        <f t="shared" si="601"/>
        <v>1</v>
      </c>
      <c r="N19079" s="273"/>
    </row>
    <row r="19080" spans="11:14" x14ac:dyDescent="0.25">
      <c r="K19080" s="180">
        <f t="shared" si="602"/>
        <v>0</v>
      </c>
      <c r="M19080" s="96">
        <f t="shared" si="601"/>
        <v>1</v>
      </c>
      <c r="N19080" s="273"/>
    </row>
    <row r="19081" spans="11:14" x14ac:dyDescent="0.25">
      <c r="K19081" s="180">
        <f t="shared" si="602"/>
        <v>0</v>
      </c>
      <c r="M19081" s="96">
        <f t="shared" si="601"/>
        <v>1</v>
      </c>
      <c r="N19081" s="273"/>
    </row>
    <row r="19082" spans="11:14" x14ac:dyDescent="0.25">
      <c r="K19082" s="180">
        <f t="shared" si="602"/>
        <v>0</v>
      </c>
      <c r="M19082" s="96">
        <f t="shared" si="601"/>
        <v>1</v>
      </c>
      <c r="N19082" s="273"/>
    </row>
    <row r="19083" spans="11:14" x14ac:dyDescent="0.25">
      <c r="K19083" s="180">
        <f t="shared" si="602"/>
        <v>0</v>
      </c>
      <c r="M19083" s="96">
        <f t="shared" si="601"/>
        <v>1</v>
      </c>
      <c r="N19083" s="273"/>
    </row>
    <row r="19084" spans="11:14" x14ac:dyDescent="0.25">
      <c r="K19084" s="180">
        <f t="shared" si="602"/>
        <v>0</v>
      </c>
      <c r="M19084" s="96">
        <f t="shared" si="601"/>
        <v>1</v>
      </c>
      <c r="N19084" s="273"/>
    </row>
    <row r="19085" spans="11:14" x14ac:dyDescent="0.25">
      <c r="K19085" s="180">
        <f t="shared" si="602"/>
        <v>0</v>
      </c>
      <c r="M19085" s="96">
        <f t="shared" si="601"/>
        <v>1</v>
      </c>
      <c r="N19085" s="273"/>
    </row>
    <row r="19086" spans="11:14" x14ac:dyDescent="0.25">
      <c r="K19086" s="180">
        <f t="shared" si="602"/>
        <v>0</v>
      </c>
      <c r="M19086" s="96">
        <f t="shared" si="601"/>
        <v>1</v>
      </c>
      <c r="N19086" s="273"/>
    </row>
    <row r="19087" spans="11:14" x14ac:dyDescent="0.25">
      <c r="K19087" s="180">
        <f t="shared" si="602"/>
        <v>0</v>
      </c>
      <c r="M19087" s="96">
        <f t="shared" si="601"/>
        <v>1</v>
      </c>
      <c r="N19087" s="273"/>
    </row>
    <row r="19088" spans="11:14" x14ac:dyDescent="0.25">
      <c r="K19088" s="180">
        <f t="shared" si="602"/>
        <v>0</v>
      </c>
      <c r="M19088" s="96">
        <f t="shared" si="601"/>
        <v>1</v>
      </c>
      <c r="N19088" s="273"/>
    </row>
    <row r="19089" spans="11:14" x14ac:dyDescent="0.25">
      <c r="K19089" s="180">
        <f t="shared" si="602"/>
        <v>0</v>
      </c>
      <c r="M19089" s="96">
        <f t="shared" ref="M19089:M19152" si="603">UltimoDia(D19089)</f>
        <v>1</v>
      </c>
      <c r="N19089" s="273"/>
    </row>
    <row r="19090" spans="11:14" x14ac:dyDescent="0.25">
      <c r="K19090" s="180">
        <f t="shared" si="602"/>
        <v>0</v>
      </c>
      <c r="M19090" s="96">
        <f t="shared" si="603"/>
        <v>1</v>
      </c>
      <c r="N19090" s="273"/>
    </row>
    <row r="19091" spans="11:14" x14ac:dyDescent="0.25">
      <c r="K19091" s="180">
        <f t="shared" si="602"/>
        <v>0</v>
      </c>
      <c r="M19091" s="96">
        <f t="shared" si="603"/>
        <v>1</v>
      </c>
      <c r="N19091" s="273"/>
    </row>
    <row r="19092" spans="11:14" x14ac:dyDescent="0.25">
      <c r="K19092" s="180">
        <f t="shared" si="602"/>
        <v>0</v>
      </c>
      <c r="M19092" s="96">
        <f t="shared" si="603"/>
        <v>1</v>
      </c>
      <c r="N19092" s="273"/>
    </row>
    <row r="19093" spans="11:14" x14ac:dyDescent="0.25">
      <c r="K19093" s="180">
        <f t="shared" si="602"/>
        <v>0</v>
      </c>
      <c r="M19093" s="96">
        <f t="shared" si="603"/>
        <v>1</v>
      </c>
      <c r="N19093" s="273"/>
    </row>
    <row r="19094" spans="11:14" x14ac:dyDescent="0.25">
      <c r="K19094" s="180">
        <f t="shared" si="602"/>
        <v>0</v>
      </c>
      <c r="M19094" s="96">
        <f t="shared" si="603"/>
        <v>1</v>
      </c>
      <c r="N19094" s="273"/>
    </row>
    <row r="19095" spans="11:14" x14ac:dyDescent="0.25">
      <c r="K19095" s="180">
        <f t="shared" si="602"/>
        <v>0</v>
      </c>
      <c r="M19095" s="96">
        <f t="shared" si="603"/>
        <v>1</v>
      </c>
      <c r="N19095" s="273"/>
    </row>
    <row r="19096" spans="11:14" x14ac:dyDescent="0.25">
      <c r="K19096" s="180">
        <f t="shared" si="602"/>
        <v>0</v>
      </c>
      <c r="M19096" s="96">
        <f t="shared" si="603"/>
        <v>1</v>
      </c>
      <c r="N19096" s="273"/>
    </row>
    <row r="19097" spans="11:14" x14ac:dyDescent="0.25">
      <c r="K19097" s="180">
        <f t="shared" si="602"/>
        <v>0</v>
      </c>
      <c r="M19097" s="96">
        <f t="shared" si="603"/>
        <v>1</v>
      </c>
      <c r="N19097" s="273"/>
    </row>
    <row r="19098" spans="11:14" x14ac:dyDescent="0.25">
      <c r="K19098" s="180">
        <f t="shared" si="602"/>
        <v>0</v>
      </c>
      <c r="M19098" s="96">
        <f t="shared" si="603"/>
        <v>1</v>
      </c>
      <c r="N19098" s="273"/>
    </row>
    <row r="19099" spans="11:14" x14ac:dyDescent="0.25">
      <c r="K19099" s="180">
        <f t="shared" si="602"/>
        <v>0</v>
      </c>
      <c r="M19099" s="96">
        <f t="shared" si="603"/>
        <v>1</v>
      </c>
      <c r="N19099" s="273"/>
    </row>
    <row r="19100" spans="11:14" x14ac:dyDescent="0.25">
      <c r="K19100" s="180">
        <f t="shared" si="602"/>
        <v>0</v>
      </c>
      <c r="M19100" s="96">
        <f t="shared" si="603"/>
        <v>1</v>
      </c>
      <c r="N19100" s="273"/>
    </row>
    <row r="19101" spans="11:14" x14ac:dyDescent="0.25">
      <c r="K19101" s="180">
        <f t="shared" si="602"/>
        <v>0</v>
      </c>
      <c r="M19101" s="96">
        <f t="shared" si="603"/>
        <v>1</v>
      </c>
      <c r="N19101" s="273"/>
    </row>
    <row r="19102" spans="11:14" x14ac:dyDescent="0.25">
      <c r="K19102" s="180">
        <f t="shared" si="602"/>
        <v>0</v>
      </c>
      <c r="M19102" s="96">
        <f t="shared" si="603"/>
        <v>1</v>
      </c>
      <c r="N19102" s="273"/>
    </row>
    <row r="19103" spans="11:14" x14ac:dyDescent="0.25">
      <c r="K19103" s="180">
        <f t="shared" si="602"/>
        <v>0</v>
      </c>
      <c r="M19103" s="96">
        <f t="shared" si="603"/>
        <v>1</v>
      </c>
      <c r="N19103" s="273"/>
    </row>
    <row r="19104" spans="11:14" x14ac:dyDescent="0.25">
      <c r="K19104" s="180">
        <f t="shared" si="602"/>
        <v>0</v>
      </c>
      <c r="M19104" s="96">
        <f t="shared" si="603"/>
        <v>1</v>
      </c>
      <c r="N19104" s="273"/>
    </row>
    <row r="19105" spans="11:14" x14ac:dyDescent="0.25">
      <c r="K19105" s="180">
        <f t="shared" si="602"/>
        <v>0</v>
      </c>
      <c r="M19105" s="96">
        <f t="shared" si="603"/>
        <v>1</v>
      </c>
      <c r="N19105" s="273"/>
    </row>
    <row r="19106" spans="11:14" x14ac:dyDescent="0.25">
      <c r="K19106" s="180">
        <f t="shared" si="602"/>
        <v>0</v>
      </c>
      <c r="M19106" s="96">
        <f t="shared" si="603"/>
        <v>1</v>
      </c>
      <c r="N19106" s="273"/>
    </row>
    <row r="19107" spans="11:14" x14ac:dyDescent="0.25">
      <c r="K19107" s="180">
        <f t="shared" si="602"/>
        <v>0</v>
      </c>
      <c r="M19107" s="96">
        <f t="shared" si="603"/>
        <v>1</v>
      </c>
      <c r="N19107" s="273"/>
    </row>
    <row r="19108" spans="11:14" x14ac:dyDescent="0.25">
      <c r="K19108" s="180">
        <f t="shared" si="602"/>
        <v>0</v>
      </c>
      <c r="M19108" s="96">
        <f t="shared" si="603"/>
        <v>1</v>
      </c>
      <c r="N19108" s="273"/>
    </row>
    <row r="19109" spans="11:14" x14ac:dyDescent="0.25">
      <c r="K19109" s="180">
        <f t="shared" si="602"/>
        <v>0</v>
      </c>
      <c r="M19109" s="96">
        <f t="shared" si="603"/>
        <v>1</v>
      </c>
      <c r="N19109" s="273"/>
    </row>
    <row r="19110" spans="11:14" x14ac:dyDescent="0.25">
      <c r="K19110" s="180">
        <f t="shared" si="602"/>
        <v>0</v>
      </c>
      <c r="M19110" s="96">
        <f t="shared" si="603"/>
        <v>1</v>
      </c>
      <c r="N19110" s="273"/>
    </row>
    <row r="19111" spans="11:14" x14ac:dyDescent="0.25">
      <c r="K19111" s="180">
        <f t="shared" si="602"/>
        <v>0</v>
      </c>
      <c r="M19111" s="96">
        <f t="shared" si="603"/>
        <v>1</v>
      </c>
      <c r="N19111" s="273"/>
    </row>
    <row r="19112" spans="11:14" x14ac:dyDescent="0.25">
      <c r="K19112" s="180">
        <f t="shared" si="602"/>
        <v>0</v>
      </c>
      <c r="M19112" s="96">
        <f t="shared" si="603"/>
        <v>1</v>
      </c>
      <c r="N19112" s="273"/>
    </row>
    <row r="19113" spans="11:14" x14ac:dyDescent="0.25">
      <c r="K19113" s="180">
        <f t="shared" si="602"/>
        <v>0</v>
      </c>
      <c r="M19113" s="96">
        <f t="shared" si="603"/>
        <v>1</v>
      </c>
      <c r="N19113" s="273"/>
    </row>
    <row r="19114" spans="11:14" x14ac:dyDescent="0.25">
      <c r="K19114" s="180">
        <f t="shared" ref="K19114:K19177" si="604">IF(ctConta="",K19113+F19114,IF(I19114=ctConta,K19113+F19114,K19113))</f>
        <v>0</v>
      </c>
      <c r="M19114" s="96">
        <f t="shared" si="603"/>
        <v>1</v>
      </c>
      <c r="N19114" s="273"/>
    </row>
    <row r="19115" spans="11:14" x14ac:dyDescent="0.25">
      <c r="K19115" s="180">
        <f t="shared" si="604"/>
        <v>0</v>
      </c>
      <c r="M19115" s="96">
        <f t="shared" si="603"/>
        <v>1</v>
      </c>
      <c r="N19115" s="273"/>
    </row>
    <row r="19116" spans="11:14" x14ac:dyDescent="0.25">
      <c r="K19116" s="180">
        <f t="shared" si="604"/>
        <v>0</v>
      </c>
      <c r="M19116" s="96">
        <f t="shared" si="603"/>
        <v>1</v>
      </c>
      <c r="N19116" s="273"/>
    </row>
    <row r="19117" spans="11:14" x14ac:dyDescent="0.25">
      <c r="K19117" s="180">
        <f t="shared" si="604"/>
        <v>0</v>
      </c>
      <c r="M19117" s="96">
        <f t="shared" si="603"/>
        <v>1</v>
      </c>
      <c r="N19117" s="273"/>
    </row>
    <row r="19118" spans="11:14" x14ac:dyDescent="0.25">
      <c r="K19118" s="180">
        <f t="shared" si="604"/>
        <v>0</v>
      </c>
      <c r="M19118" s="96">
        <f t="shared" si="603"/>
        <v>1</v>
      </c>
      <c r="N19118" s="273"/>
    </row>
    <row r="19119" spans="11:14" x14ac:dyDescent="0.25">
      <c r="K19119" s="180">
        <f t="shared" si="604"/>
        <v>0</v>
      </c>
      <c r="M19119" s="96">
        <f t="shared" si="603"/>
        <v>1</v>
      </c>
      <c r="N19119" s="273"/>
    </row>
    <row r="19120" spans="11:14" x14ac:dyDescent="0.25">
      <c r="K19120" s="180">
        <f t="shared" si="604"/>
        <v>0</v>
      </c>
      <c r="M19120" s="96">
        <f t="shared" si="603"/>
        <v>1</v>
      </c>
      <c r="N19120" s="273"/>
    </row>
    <row r="19121" spans="11:14" x14ac:dyDescent="0.25">
      <c r="K19121" s="180">
        <f t="shared" si="604"/>
        <v>0</v>
      </c>
      <c r="M19121" s="96">
        <f t="shared" si="603"/>
        <v>1</v>
      </c>
      <c r="N19121" s="273"/>
    </row>
    <row r="19122" spans="11:14" x14ac:dyDescent="0.25">
      <c r="K19122" s="180">
        <f t="shared" si="604"/>
        <v>0</v>
      </c>
      <c r="M19122" s="96">
        <f t="shared" si="603"/>
        <v>1</v>
      </c>
      <c r="N19122" s="273"/>
    </row>
    <row r="19123" spans="11:14" x14ac:dyDescent="0.25">
      <c r="K19123" s="180">
        <f t="shared" si="604"/>
        <v>0</v>
      </c>
      <c r="M19123" s="96">
        <f t="shared" si="603"/>
        <v>1</v>
      </c>
      <c r="N19123" s="273"/>
    </row>
    <row r="19124" spans="11:14" x14ac:dyDescent="0.25">
      <c r="K19124" s="180">
        <f t="shared" si="604"/>
        <v>0</v>
      </c>
      <c r="M19124" s="96">
        <f t="shared" si="603"/>
        <v>1</v>
      </c>
      <c r="N19124" s="273"/>
    </row>
    <row r="19125" spans="11:14" x14ac:dyDescent="0.25">
      <c r="K19125" s="180">
        <f t="shared" si="604"/>
        <v>0</v>
      </c>
      <c r="M19125" s="96">
        <f t="shared" si="603"/>
        <v>1</v>
      </c>
      <c r="N19125" s="273"/>
    </row>
    <row r="19126" spans="11:14" x14ac:dyDescent="0.25">
      <c r="K19126" s="180">
        <f t="shared" si="604"/>
        <v>0</v>
      </c>
      <c r="M19126" s="96">
        <f t="shared" si="603"/>
        <v>1</v>
      </c>
      <c r="N19126" s="273"/>
    </row>
    <row r="19127" spans="11:14" x14ac:dyDescent="0.25">
      <c r="K19127" s="180">
        <f t="shared" si="604"/>
        <v>0</v>
      </c>
      <c r="M19127" s="96">
        <f t="shared" si="603"/>
        <v>1</v>
      </c>
      <c r="N19127" s="273"/>
    </row>
    <row r="19128" spans="11:14" x14ac:dyDescent="0.25">
      <c r="K19128" s="180">
        <f t="shared" si="604"/>
        <v>0</v>
      </c>
      <c r="M19128" s="96">
        <f t="shared" si="603"/>
        <v>1</v>
      </c>
      <c r="N19128" s="273"/>
    </row>
    <row r="19129" spans="11:14" x14ac:dyDescent="0.25">
      <c r="K19129" s="180">
        <f t="shared" si="604"/>
        <v>0</v>
      </c>
      <c r="M19129" s="96">
        <f t="shared" si="603"/>
        <v>1</v>
      </c>
      <c r="N19129" s="273"/>
    </row>
    <row r="19130" spans="11:14" x14ac:dyDescent="0.25">
      <c r="K19130" s="180">
        <f t="shared" si="604"/>
        <v>0</v>
      </c>
      <c r="M19130" s="96">
        <f t="shared" si="603"/>
        <v>1</v>
      </c>
      <c r="N19130" s="273"/>
    </row>
    <row r="19131" spans="11:14" x14ac:dyDescent="0.25">
      <c r="K19131" s="180">
        <f t="shared" si="604"/>
        <v>0</v>
      </c>
      <c r="M19131" s="96">
        <f t="shared" si="603"/>
        <v>1</v>
      </c>
      <c r="N19131" s="273"/>
    </row>
    <row r="19132" spans="11:14" x14ac:dyDescent="0.25">
      <c r="K19132" s="180">
        <f t="shared" si="604"/>
        <v>0</v>
      </c>
      <c r="M19132" s="96">
        <f t="shared" si="603"/>
        <v>1</v>
      </c>
      <c r="N19132" s="273"/>
    </row>
    <row r="19133" spans="11:14" x14ac:dyDescent="0.25">
      <c r="K19133" s="180">
        <f t="shared" si="604"/>
        <v>0</v>
      </c>
      <c r="M19133" s="96">
        <f t="shared" si="603"/>
        <v>1</v>
      </c>
      <c r="N19133" s="273"/>
    </row>
    <row r="19134" spans="11:14" x14ac:dyDescent="0.25">
      <c r="K19134" s="180">
        <f t="shared" si="604"/>
        <v>0</v>
      </c>
      <c r="M19134" s="96">
        <f t="shared" si="603"/>
        <v>1</v>
      </c>
      <c r="N19134" s="273"/>
    </row>
    <row r="19135" spans="11:14" x14ac:dyDescent="0.25">
      <c r="K19135" s="180">
        <f t="shared" si="604"/>
        <v>0</v>
      </c>
      <c r="M19135" s="96">
        <f t="shared" si="603"/>
        <v>1</v>
      </c>
      <c r="N19135" s="273"/>
    </row>
    <row r="19136" spans="11:14" x14ac:dyDescent="0.25">
      <c r="K19136" s="180">
        <f t="shared" si="604"/>
        <v>0</v>
      </c>
      <c r="M19136" s="96">
        <f t="shared" si="603"/>
        <v>1</v>
      </c>
      <c r="N19136" s="273"/>
    </row>
    <row r="19137" spans="11:14" x14ac:dyDescent="0.25">
      <c r="K19137" s="180">
        <f t="shared" si="604"/>
        <v>0</v>
      </c>
      <c r="M19137" s="96">
        <f t="shared" si="603"/>
        <v>1</v>
      </c>
      <c r="N19137" s="273"/>
    </row>
    <row r="19138" spans="11:14" x14ac:dyDescent="0.25">
      <c r="K19138" s="180">
        <f t="shared" si="604"/>
        <v>0</v>
      </c>
      <c r="M19138" s="96">
        <f t="shared" si="603"/>
        <v>1</v>
      </c>
      <c r="N19138" s="273"/>
    </row>
    <row r="19139" spans="11:14" x14ac:dyDescent="0.25">
      <c r="K19139" s="180">
        <f t="shared" si="604"/>
        <v>0</v>
      </c>
      <c r="M19139" s="96">
        <f t="shared" si="603"/>
        <v>1</v>
      </c>
      <c r="N19139" s="273"/>
    </row>
    <row r="19140" spans="11:14" x14ac:dyDescent="0.25">
      <c r="K19140" s="180">
        <f t="shared" si="604"/>
        <v>0</v>
      </c>
      <c r="M19140" s="96">
        <f t="shared" si="603"/>
        <v>1</v>
      </c>
      <c r="N19140" s="273"/>
    </row>
    <row r="19141" spans="11:14" x14ac:dyDescent="0.25">
      <c r="K19141" s="180">
        <f t="shared" si="604"/>
        <v>0</v>
      </c>
      <c r="M19141" s="96">
        <f t="shared" si="603"/>
        <v>1</v>
      </c>
      <c r="N19141" s="273"/>
    </row>
    <row r="19142" spans="11:14" x14ac:dyDescent="0.25">
      <c r="K19142" s="180">
        <f t="shared" si="604"/>
        <v>0</v>
      </c>
      <c r="M19142" s="96">
        <f t="shared" si="603"/>
        <v>1</v>
      </c>
      <c r="N19142" s="273"/>
    </row>
    <row r="19143" spans="11:14" x14ac:dyDescent="0.25">
      <c r="K19143" s="180">
        <f t="shared" si="604"/>
        <v>0</v>
      </c>
      <c r="M19143" s="96">
        <f t="shared" si="603"/>
        <v>1</v>
      </c>
      <c r="N19143" s="273"/>
    </row>
    <row r="19144" spans="11:14" x14ac:dyDescent="0.25">
      <c r="K19144" s="180">
        <f t="shared" si="604"/>
        <v>0</v>
      </c>
      <c r="M19144" s="96">
        <f t="shared" si="603"/>
        <v>1</v>
      </c>
      <c r="N19144" s="273"/>
    </row>
    <row r="19145" spans="11:14" x14ac:dyDescent="0.25">
      <c r="K19145" s="180">
        <f t="shared" si="604"/>
        <v>0</v>
      </c>
      <c r="M19145" s="96">
        <f t="shared" si="603"/>
        <v>1</v>
      </c>
      <c r="N19145" s="273"/>
    </row>
    <row r="19146" spans="11:14" x14ac:dyDescent="0.25">
      <c r="K19146" s="180">
        <f t="shared" si="604"/>
        <v>0</v>
      </c>
      <c r="M19146" s="96">
        <f t="shared" si="603"/>
        <v>1</v>
      </c>
      <c r="N19146" s="273"/>
    </row>
    <row r="19147" spans="11:14" x14ac:dyDescent="0.25">
      <c r="K19147" s="180">
        <f t="shared" si="604"/>
        <v>0</v>
      </c>
      <c r="M19147" s="96">
        <f t="shared" si="603"/>
        <v>1</v>
      </c>
      <c r="N19147" s="273"/>
    </row>
    <row r="19148" spans="11:14" x14ac:dyDescent="0.25">
      <c r="K19148" s="180">
        <f t="shared" si="604"/>
        <v>0</v>
      </c>
      <c r="M19148" s="96">
        <f t="shared" si="603"/>
        <v>1</v>
      </c>
      <c r="N19148" s="273"/>
    </row>
    <row r="19149" spans="11:14" x14ac:dyDescent="0.25">
      <c r="K19149" s="180">
        <f t="shared" si="604"/>
        <v>0</v>
      </c>
      <c r="M19149" s="96">
        <f t="shared" si="603"/>
        <v>1</v>
      </c>
      <c r="N19149" s="273"/>
    </row>
    <row r="19150" spans="11:14" x14ac:dyDescent="0.25">
      <c r="K19150" s="180">
        <f t="shared" si="604"/>
        <v>0</v>
      </c>
      <c r="M19150" s="96">
        <f t="shared" si="603"/>
        <v>1</v>
      </c>
      <c r="N19150" s="273"/>
    </row>
    <row r="19151" spans="11:14" x14ac:dyDescent="0.25">
      <c r="K19151" s="180">
        <f t="shared" si="604"/>
        <v>0</v>
      </c>
      <c r="M19151" s="96">
        <f t="shared" si="603"/>
        <v>1</v>
      </c>
      <c r="N19151" s="273"/>
    </row>
    <row r="19152" spans="11:14" x14ac:dyDescent="0.25">
      <c r="K19152" s="180">
        <f t="shared" si="604"/>
        <v>0</v>
      </c>
      <c r="M19152" s="96">
        <f t="shared" si="603"/>
        <v>1</v>
      </c>
      <c r="N19152" s="273"/>
    </row>
    <row r="19153" spans="11:14" x14ac:dyDescent="0.25">
      <c r="K19153" s="180">
        <f t="shared" si="604"/>
        <v>0</v>
      </c>
      <c r="M19153" s="96">
        <f t="shared" ref="M19153:M19216" si="605">UltimoDia(D19153)</f>
        <v>1</v>
      </c>
      <c r="N19153" s="273"/>
    </row>
    <row r="19154" spans="11:14" x14ac:dyDescent="0.25">
      <c r="K19154" s="180">
        <f t="shared" si="604"/>
        <v>0</v>
      </c>
      <c r="M19154" s="96">
        <f t="shared" si="605"/>
        <v>1</v>
      </c>
      <c r="N19154" s="273"/>
    </row>
    <row r="19155" spans="11:14" x14ac:dyDescent="0.25">
      <c r="K19155" s="180">
        <f t="shared" si="604"/>
        <v>0</v>
      </c>
      <c r="M19155" s="96">
        <f t="shared" si="605"/>
        <v>1</v>
      </c>
      <c r="N19155" s="273"/>
    </row>
    <row r="19156" spans="11:14" x14ac:dyDescent="0.25">
      <c r="K19156" s="180">
        <f t="shared" si="604"/>
        <v>0</v>
      </c>
      <c r="M19156" s="96">
        <f t="shared" si="605"/>
        <v>1</v>
      </c>
      <c r="N19156" s="273"/>
    </row>
    <row r="19157" spans="11:14" x14ac:dyDescent="0.25">
      <c r="K19157" s="180">
        <f t="shared" si="604"/>
        <v>0</v>
      </c>
      <c r="M19157" s="96">
        <f t="shared" si="605"/>
        <v>1</v>
      </c>
      <c r="N19157" s="273"/>
    </row>
    <row r="19158" spans="11:14" x14ac:dyDescent="0.25">
      <c r="K19158" s="180">
        <f t="shared" si="604"/>
        <v>0</v>
      </c>
      <c r="M19158" s="96">
        <f t="shared" si="605"/>
        <v>1</v>
      </c>
      <c r="N19158" s="273"/>
    </row>
    <row r="19159" spans="11:14" x14ac:dyDescent="0.25">
      <c r="K19159" s="180">
        <f t="shared" si="604"/>
        <v>0</v>
      </c>
      <c r="M19159" s="96">
        <f t="shared" si="605"/>
        <v>1</v>
      </c>
      <c r="N19159" s="273"/>
    </row>
    <row r="19160" spans="11:14" x14ac:dyDescent="0.25">
      <c r="K19160" s="180">
        <f t="shared" si="604"/>
        <v>0</v>
      </c>
      <c r="M19160" s="96">
        <f t="shared" si="605"/>
        <v>1</v>
      </c>
      <c r="N19160" s="273"/>
    </row>
    <row r="19161" spans="11:14" x14ac:dyDescent="0.25">
      <c r="K19161" s="180">
        <f t="shared" si="604"/>
        <v>0</v>
      </c>
      <c r="M19161" s="96">
        <f t="shared" si="605"/>
        <v>1</v>
      </c>
      <c r="N19161" s="273"/>
    </row>
    <row r="19162" spans="11:14" x14ac:dyDescent="0.25">
      <c r="K19162" s="180">
        <f t="shared" si="604"/>
        <v>0</v>
      </c>
      <c r="M19162" s="96">
        <f t="shared" si="605"/>
        <v>1</v>
      </c>
      <c r="N19162" s="273"/>
    </row>
    <row r="19163" spans="11:14" x14ac:dyDescent="0.25">
      <c r="K19163" s="180">
        <f t="shared" si="604"/>
        <v>0</v>
      </c>
      <c r="M19163" s="96">
        <f t="shared" si="605"/>
        <v>1</v>
      </c>
      <c r="N19163" s="273"/>
    </row>
    <row r="19164" spans="11:14" x14ac:dyDescent="0.25">
      <c r="K19164" s="180">
        <f t="shared" si="604"/>
        <v>0</v>
      </c>
      <c r="M19164" s="96">
        <f t="shared" si="605"/>
        <v>1</v>
      </c>
      <c r="N19164" s="273"/>
    </row>
    <row r="19165" spans="11:14" x14ac:dyDescent="0.25">
      <c r="K19165" s="180">
        <f t="shared" si="604"/>
        <v>0</v>
      </c>
      <c r="M19165" s="96">
        <f t="shared" si="605"/>
        <v>1</v>
      </c>
      <c r="N19165" s="273"/>
    </row>
    <row r="19166" spans="11:14" x14ac:dyDescent="0.25">
      <c r="K19166" s="180">
        <f t="shared" si="604"/>
        <v>0</v>
      </c>
      <c r="M19166" s="96">
        <f t="shared" si="605"/>
        <v>1</v>
      </c>
      <c r="N19166" s="273"/>
    </row>
    <row r="19167" spans="11:14" x14ac:dyDescent="0.25">
      <c r="K19167" s="180">
        <f t="shared" si="604"/>
        <v>0</v>
      </c>
      <c r="M19167" s="96">
        <f t="shared" si="605"/>
        <v>1</v>
      </c>
      <c r="N19167" s="273"/>
    </row>
    <row r="19168" spans="11:14" x14ac:dyDescent="0.25">
      <c r="K19168" s="180">
        <f t="shared" si="604"/>
        <v>0</v>
      </c>
      <c r="M19168" s="96">
        <f t="shared" si="605"/>
        <v>1</v>
      </c>
      <c r="N19168" s="273"/>
    </row>
    <row r="19169" spans="11:14" x14ac:dyDescent="0.25">
      <c r="K19169" s="180">
        <f t="shared" si="604"/>
        <v>0</v>
      </c>
      <c r="M19169" s="96">
        <f t="shared" si="605"/>
        <v>1</v>
      </c>
      <c r="N19169" s="273"/>
    </row>
    <row r="19170" spans="11:14" x14ac:dyDescent="0.25">
      <c r="K19170" s="180">
        <f t="shared" si="604"/>
        <v>0</v>
      </c>
      <c r="M19170" s="96">
        <f t="shared" si="605"/>
        <v>1</v>
      </c>
      <c r="N19170" s="273"/>
    </row>
    <row r="19171" spans="11:14" x14ac:dyDescent="0.25">
      <c r="K19171" s="180">
        <f t="shared" si="604"/>
        <v>0</v>
      </c>
      <c r="M19171" s="96">
        <f t="shared" si="605"/>
        <v>1</v>
      </c>
      <c r="N19171" s="273"/>
    </row>
    <row r="19172" spans="11:14" x14ac:dyDescent="0.25">
      <c r="K19172" s="180">
        <f t="shared" si="604"/>
        <v>0</v>
      </c>
      <c r="M19172" s="96">
        <f t="shared" si="605"/>
        <v>1</v>
      </c>
      <c r="N19172" s="273"/>
    </row>
    <row r="19173" spans="11:14" x14ac:dyDescent="0.25">
      <c r="K19173" s="180">
        <f t="shared" si="604"/>
        <v>0</v>
      </c>
      <c r="M19173" s="96">
        <f t="shared" si="605"/>
        <v>1</v>
      </c>
      <c r="N19173" s="273"/>
    </row>
    <row r="19174" spans="11:14" x14ac:dyDescent="0.25">
      <c r="K19174" s="180">
        <f t="shared" si="604"/>
        <v>0</v>
      </c>
      <c r="M19174" s="96">
        <f t="shared" si="605"/>
        <v>1</v>
      </c>
      <c r="N19174" s="273"/>
    </row>
    <row r="19175" spans="11:14" x14ac:dyDescent="0.25">
      <c r="K19175" s="180">
        <f t="shared" si="604"/>
        <v>0</v>
      </c>
      <c r="M19175" s="96">
        <f t="shared" si="605"/>
        <v>1</v>
      </c>
      <c r="N19175" s="273"/>
    </row>
    <row r="19176" spans="11:14" x14ac:dyDescent="0.25">
      <c r="K19176" s="180">
        <f t="shared" si="604"/>
        <v>0</v>
      </c>
      <c r="M19176" s="96">
        <f t="shared" si="605"/>
        <v>1</v>
      </c>
      <c r="N19176" s="273"/>
    </row>
    <row r="19177" spans="11:14" x14ac:dyDescent="0.25">
      <c r="K19177" s="180">
        <f t="shared" si="604"/>
        <v>0</v>
      </c>
      <c r="M19177" s="96">
        <f t="shared" si="605"/>
        <v>1</v>
      </c>
      <c r="N19177" s="273"/>
    </row>
    <row r="19178" spans="11:14" x14ac:dyDescent="0.25">
      <c r="K19178" s="180">
        <f t="shared" ref="K19178:K19241" si="606">IF(ctConta="",K19177+F19178,IF(I19178=ctConta,K19177+F19178,K19177))</f>
        <v>0</v>
      </c>
      <c r="M19178" s="96">
        <f t="shared" si="605"/>
        <v>1</v>
      </c>
      <c r="N19178" s="273"/>
    </row>
    <row r="19179" spans="11:14" x14ac:dyDescent="0.25">
      <c r="K19179" s="180">
        <f t="shared" si="606"/>
        <v>0</v>
      </c>
      <c r="M19179" s="96">
        <f t="shared" si="605"/>
        <v>1</v>
      </c>
      <c r="N19179" s="273"/>
    </row>
    <row r="19180" spans="11:14" x14ac:dyDescent="0.25">
      <c r="K19180" s="180">
        <f t="shared" si="606"/>
        <v>0</v>
      </c>
      <c r="M19180" s="96">
        <f t="shared" si="605"/>
        <v>1</v>
      </c>
      <c r="N19180" s="273"/>
    </row>
    <row r="19181" spans="11:14" x14ac:dyDescent="0.25">
      <c r="K19181" s="180">
        <f t="shared" si="606"/>
        <v>0</v>
      </c>
      <c r="M19181" s="96">
        <f t="shared" si="605"/>
        <v>1</v>
      </c>
      <c r="N19181" s="273"/>
    </row>
    <row r="19182" spans="11:14" x14ac:dyDescent="0.25">
      <c r="K19182" s="180">
        <f t="shared" si="606"/>
        <v>0</v>
      </c>
      <c r="M19182" s="96">
        <f t="shared" si="605"/>
        <v>1</v>
      </c>
      <c r="N19182" s="273"/>
    </row>
    <row r="19183" spans="11:14" x14ac:dyDescent="0.25">
      <c r="K19183" s="180">
        <f t="shared" si="606"/>
        <v>0</v>
      </c>
      <c r="M19183" s="96">
        <f t="shared" si="605"/>
        <v>1</v>
      </c>
      <c r="N19183" s="273"/>
    </row>
    <row r="19184" spans="11:14" x14ac:dyDescent="0.25">
      <c r="K19184" s="180">
        <f t="shared" si="606"/>
        <v>0</v>
      </c>
      <c r="M19184" s="96">
        <f t="shared" si="605"/>
        <v>1</v>
      </c>
      <c r="N19184" s="273"/>
    </row>
    <row r="19185" spans="11:14" x14ac:dyDescent="0.25">
      <c r="K19185" s="180">
        <f t="shared" si="606"/>
        <v>0</v>
      </c>
      <c r="M19185" s="96">
        <f t="shared" si="605"/>
        <v>1</v>
      </c>
      <c r="N19185" s="273"/>
    </row>
    <row r="19186" spans="11:14" x14ac:dyDescent="0.25">
      <c r="K19186" s="180">
        <f t="shared" si="606"/>
        <v>0</v>
      </c>
      <c r="M19186" s="96">
        <f t="shared" si="605"/>
        <v>1</v>
      </c>
      <c r="N19186" s="273"/>
    </row>
    <row r="19187" spans="11:14" x14ac:dyDescent="0.25">
      <c r="K19187" s="180">
        <f t="shared" si="606"/>
        <v>0</v>
      </c>
      <c r="M19187" s="96">
        <f t="shared" si="605"/>
        <v>1</v>
      </c>
      <c r="N19187" s="273"/>
    </row>
    <row r="19188" spans="11:14" x14ac:dyDescent="0.25">
      <c r="K19188" s="180">
        <f t="shared" si="606"/>
        <v>0</v>
      </c>
      <c r="M19188" s="96">
        <f t="shared" si="605"/>
        <v>1</v>
      </c>
      <c r="N19188" s="273"/>
    </row>
    <row r="19189" spans="11:14" x14ac:dyDescent="0.25">
      <c r="K19189" s="180">
        <f t="shared" si="606"/>
        <v>0</v>
      </c>
      <c r="M19189" s="96">
        <f t="shared" si="605"/>
        <v>1</v>
      </c>
      <c r="N19189" s="273"/>
    </row>
    <row r="19190" spans="11:14" x14ac:dyDescent="0.25">
      <c r="K19190" s="180">
        <f t="shared" si="606"/>
        <v>0</v>
      </c>
      <c r="M19190" s="96">
        <f t="shared" si="605"/>
        <v>1</v>
      </c>
      <c r="N19190" s="273"/>
    </row>
    <row r="19191" spans="11:14" x14ac:dyDescent="0.25">
      <c r="K19191" s="180">
        <f t="shared" si="606"/>
        <v>0</v>
      </c>
      <c r="M19191" s="96">
        <f t="shared" si="605"/>
        <v>1</v>
      </c>
      <c r="N19191" s="273"/>
    </row>
    <row r="19192" spans="11:14" x14ac:dyDescent="0.25">
      <c r="K19192" s="180">
        <f t="shared" si="606"/>
        <v>0</v>
      </c>
      <c r="M19192" s="96">
        <f t="shared" si="605"/>
        <v>1</v>
      </c>
      <c r="N19192" s="273"/>
    </row>
    <row r="19193" spans="11:14" x14ac:dyDescent="0.25">
      <c r="K19193" s="180">
        <f t="shared" si="606"/>
        <v>0</v>
      </c>
      <c r="M19193" s="96">
        <f t="shared" si="605"/>
        <v>1</v>
      </c>
      <c r="N19193" s="273"/>
    </row>
    <row r="19194" spans="11:14" x14ac:dyDescent="0.25">
      <c r="K19194" s="180">
        <f t="shared" si="606"/>
        <v>0</v>
      </c>
      <c r="M19194" s="96">
        <f t="shared" si="605"/>
        <v>1</v>
      </c>
      <c r="N19194" s="273"/>
    </row>
    <row r="19195" spans="11:14" x14ac:dyDescent="0.25">
      <c r="K19195" s="180">
        <f t="shared" si="606"/>
        <v>0</v>
      </c>
      <c r="M19195" s="96">
        <f t="shared" si="605"/>
        <v>1</v>
      </c>
      <c r="N19195" s="273"/>
    </row>
    <row r="19196" spans="11:14" x14ac:dyDescent="0.25">
      <c r="K19196" s="180">
        <f t="shared" si="606"/>
        <v>0</v>
      </c>
      <c r="M19196" s="96">
        <f t="shared" si="605"/>
        <v>1</v>
      </c>
      <c r="N19196" s="273"/>
    </row>
    <row r="19197" spans="11:14" x14ac:dyDescent="0.25">
      <c r="K19197" s="180">
        <f t="shared" si="606"/>
        <v>0</v>
      </c>
      <c r="M19197" s="96">
        <f t="shared" si="605"/>
        <v>1</v>
      </c>
      <c r="N19197" s="273"/>
    </row>
    <row r="19198" spans="11:14" x14ac:dyDescent="0.25">
      <c r="K19198" s="180">
        <f t="shared" si="606"/>
        <v>0</v>
      </c>
      <c r="M19198" s="96">
        <f t="shared" si="605"/>
        <v>1</v>
      </c>
      <c r="N19198" s="273"/>
    </row>
    <row r="19199" spans="11:14" x14ac:dyDescent="0.25">
      <c r="K19199" s="180">
        <f t="shared" si="606"/>
        <v>0</v>
      </c>
      <c r="M19199" s="96">
        <f t="shared" si="605"/>
        <v>1</v>
      </c>
      <c r="N19199" s="273"/>
    </row>
    <row r="19200" spans="11:14" x14ac:dyDescent="0.25">
      <c r="K19200" s="180">
        <f t="shared" si="606"/>
        <v>0</v>
      </c>
      <c r="M19200" s="96">
        <f t="shared" si="605"/>
        <v>1</v>
      </c>
      <c r="N19200" s="273"/>
    </row>
    <row r="19201" spans="11:14" x14ac:dyDescent="0.25">
      <c r="K19201" s="180">
        <f t="shared" si="606"/>
        <v>0</v>
      </c>
      <c r="M19201" s="96">
        <f t="shared" si="605"/>
        <v>1</v>
      </c>
      <c r="N19201" s="273"/>
    </row>
    <row r="19202" spans="11:14" x14ac:dyDescent="0.25">
      <c r="K19202" s="180">
        <f t="shared" si="606"/>
        <v>0</v>
      </c>
      <c r="M19202" s="96">
        <f t="shared" si="605"/>
        <v>1</v>
      </c>
      <c r="N19202" s="273"/>
    </row>
    <row r="19203" spans="11:14" x14ac:dyDescent="0.25">
      <c r="K19203" s="180">
        <f t="shared" si="606"/>
        <v>0</v>
      </c>
      <c r="M19203" s="96">
        <f t="shared" si="605"/>
        <v>1</v>
      </c>
      <c r="N19203" s="273"/>
    </row>
    <row r="19204" spans="11:14" x14ac:dyDescent="0.25">
      <c r="K19204" s="180">
        <f t="shared" si="606"/>
        <v>0</v>
      </c>
      <c r="M19204" s="96">
        <f t="shared" si="605"/>
        <v>1</v>
      </c>
      <c r="N19204" s="273"/>
    </row>
    <row r="19205" spans="11:14" x14ac:dyDescent="0.25">
      <c r="K19205" s="180">
        <f t="shared" si="606"/>
        <v>0</v>
      </c>
      <c r="M19205" s="96">
        <f t="shared" si="605"/>
        <v>1</v>
      </c>
      <c r="N19205" s="273"/>
    </row>
    <row r="19206" spans="11:14" x14ac:dyDescent="0.25">
      <c r="K19206" s="180">
        <f t="shared" si="606"/>
        <v>0</v>
      </c>
      <c r="M19206" s="96">
        <f t="shared" si="605"/>
        <v>1</v>
      </c>
      <c r="N19206" s="273"/>
    </row>
    <row r="19207" spans="11:14" x14ac:dyDescent="0.25">
      <c r="K19207" s="180">
        <f t="shared" si="606"/>
        <v>0</v>
      </c>
      <c r="M19207" s="96">
        <f t="shared" si="605"/>
        <v>1</v>
      </c>
      <c r="N19207" s="273"/>
    </row>
    <row r="19208" spans="11:14" x14ac:dyDescent="0.25">
      <c r="K19208" s="180">
        <f t="shared" si="606"/>
        <v>0</v>
      </c>
      <c r="M19208" s="96">
        <f t="shared" si="605"/>
        <v>1</v>
      </c>
      <c r="N19208" s="273"/>
    </row>
    <row r="19209" spans="11:14" x14ac:dyDescent="0.25">
      <c r="K19209" s="180">
        <f t="shared" si="606"/>
        <v>0</v>
      </c>
      <c r="M19209" s="96">
        <f t="shared" si="605"/>
        <v>1</v>
      </c>
      <c r="N19209" s="273"/>
    </row>
    <row r="19210" spans="11:14" x14ac:dyDescent="0.25">
      <c r="K19210" s="180">
        <f t="shared" si="606"/>
        <v>0</v>
      </c>
      <c r="M19210" s="96">
        <f t="shared" si="605"/>
        <v>1</v>
      </c>
      <c r="N19210" s="273"/>
    </row>
    <row r="19211" spans="11:14" x14ac:dyDescent="0.25">
      <c r="K19211" s="180">
        <f t="shared" si="606"/>
        <v>0</v>
      </c>
      <c r="M19211" s="96">
        <f t="shared" si="605"/>
        <v>1</v>
      </c>
      <c r="N19211" s="273"/>
    </row>
    <row r="19212" spans="11:14" x14ac:dyDescent="0.25">
      <c r="K19212" s="180">
        <f t="shared" si="606"/>
        <v>0</v>
      </c>
      <c r="M19212" s="96">
        <f t="shared" si="605"/>
        <v>1</v>
      </c>
      <c r="N19212" s="273"/>
    </row>
    <row r="19213" spans="11:14" x14ac:dyDescent="0.25">
      <c r="K19213" s="180">
        <f t="shared" si="606"/>
        <v>0</v>
      </c>
      <c r="M19213" s="96">
        <f t="shared" si="605"/>
        <v>1</v>
      </c>
      <c r="N19213" s="273"/>
    </row>
    <row r="19214" spans="11:14" x14ac:dyDescent="0.25">
      <c r="K19214" s="180">
        <f t="shared" si="606"/>
        <v>0</v>
      </c>
      <c r="M19214" s="96">
        <f t="shared" si="605"/>
        <v>1</v>
      </c>
      <c r="N19214" s="273"/>
    </row>
    <row r="19215" spans="11:14" x14ac:dyDescent="0.25">
      <c r="K19215" s="180">
        <f t="shared" si="606"/>
        <v>0</v>
      </c>
      <c r="M19215" s="96">
        <f t="shared" si="605"/>
        <v>1</v>
      </c>
      <c r="N19215" s="273"/>
    </row>
    <row r="19216" spans="11:14" x14ac:dyDescent="0.25">
      <c r="K19216" s="180">
        <f t="shared" si="606"/>
        <v>0</v>
      </c>
      <c r="M19216" s="96">
        <f t="shared" si="605"/>
        <v>1</v>
      </c>
      <c r="N19216" s="273"/>
    </row>
    <row r="19217" spans="11:14" x14ac:dyDescent="0.25">
      <c r="K19217" s="180">
        <f t="shared" si="606"/>
        <v>0</v>
      </c>
      <c r="M19217" s="96">
        <f t="shared" ref="M19217:M19280" si="607">UltimoDia(D19217)</f>
        <v>1</v>
      </c>
      <c r="N19217" s="273"/>
    </row>
    <row r="19218" spans="11:14" x14ac:dyDescent="0.25">
      <c r="K19218" s="180">
        <f t="shared" si="606"/>
        <v>0</v>
      </c>
      <c r="M19218" s="96">
        <f t="shared" si="607"/>
        <v>1</v>
      </c>
      <c r="N19218" s="273"/>
    </row>
    <row r="19219" spans="11:14" x14ac:dyDescent="0.25">
      <c r="K19219" s="180">
        <f t="shared" si="606"/>
        <v>0</v>
      </c>
      <c r="M19219" s="96">
        <f t="shared" si="607"/>
        <v>1</v>
      </c>
      <c r="N19219" s="273"/>
    </row>
    <row r="19220" spans="11:14" x14ac:dyDescent="0.25">
      <c r="K19220" s="180">
        <f t="shared" si="606"/>
        <v>0</v>
      </c>
      <c r="M19220" s="96">
        <f t="shared" si="607"/>
        <v>1</v>
      </c>
      <c r="N19220" s="273"/>
    </row>
    <row r="19221" spans="11:14" x14ac:dyDescent="0.25">
      <c r="K19221" s="180">
        <f t="shared" si="606"/>
        <v>0</v>
      </c>
      <c r="M19221" s="96">
        <f t="shared" si="607"/>
        <v>1</v>
      </c>
      <c r="N19221" s="273"/>
    </row>
    <row r="19222" spans="11:14" x14ac:dyDescent="0.25">
      <c r="K19222" s="180">
        <f t="shared" si="606"/>
        <v>0</v>
      </c>
      <c r="M19222" s="96">
        <f t="shared" si="607"/>
        <v>1</v>
      </c>
      <c r="N19222" s="273"/>
    </row>
    <row r="19223" spans="11:14" x14ac:dyDescent="0.25">
      <c r="K19223" s="180">
        <f t="shared" si="606"/>
        <v>0</v>
      </c>
      <c r="M19223" s="96">
        <f t="shared" si="607"/>
        <v>1</v>
      </c>
      <c r="N19223" s="273"/>
    </row>
    <row r="19224" spans="11:14" x14ac:dyDescent="0.25">
      <c r="K19224" s="180">
        <f t="shared" si="606"/>
        <v>0</v>
      </c>
      <c r="M19224" s="96">
        <f t="shared" si="607"/>
        <v>1</v>
      </c>
      <c r="N19224" s="273"/>
    </row>
    <row r="19225" spans="11:14" x14ac:dyDescent="0.25">
      <c r="K19225" s="180">
        <f t="shared" si="606"/>
        <v>0</v>
      </c>
      <c r="M19225" s="96">
        <f t="shared" si="607"/>
        <v>1</v>
      </c>
      <c r="N19225" s="273"/>
    </row>
    <row r="19226" spans="11:14" x14ac:dyDescent="0.25">
      <c r="K19226" s="180">
        <f t="shared" si="606"/>
        <v>0</v>
      </c>
      <c r="M19226" s="96">
        <f t="shared" si="607"/>
        <v>1</v>
      </c>
      <c r="N19226" s="273"/>
    </row>
    <row r="19227" spans="11:14" x14ac:dyDescent="0.25">
      <c r="K19227" s="180">
        <f t="shared" si="606"/>
        <v>0</v>
      </c>
      <c r="M19227" s="96">
        <f t="shared" si="607"/>
        <v>1</v>
      </c>
      <c r="N19227" s="273"/>
    </row>
    <row r="19228" spans="11:14" x14ac:dyDescent="0.25">
      <c r="K19228" s="180">
        <f t="shared" si="606"/>
        <v>0</v>
      </c>
      <c r="M19228" s="96">
        <f t="shared" si="607"/>
        <v>1</v>
      </c>
      <c r="N19228" s="273"/>
    </row>
    <row r="19229" spans="11:14" x14ac:dyDescent="0.25">
      <c r="K19229" s="180">
        <f t="shared" si="606"/>
        <v>0</v>
      </c>
      <c r="M19229" s="96">
        <f t="shared" si="607"/>
        <v>1</v>
      </c>
      <c r="N19229" s="273"/>
    </row>
    <row r="19230" spans="11:14" x14ac:dyDescent="0.25">
      <c r="K19230" s="180">
        <f t="shared" si="606"/>
        <v>0</v>
      </c>
      <c r="M19230" s="96">
        <f t="shared" si="607"/>
        <v>1</v>
      </c>
      <c r="N19230" s="273"/>
    </row>
    <row r="19231" spans="11:14" x14ac:dyDescent="0.25">
      <c r="K19231" s="180">
        <f t="shared" si="606"/>
        <v>0</v>
      </c>
      <c r="M19231" s="96">
        <f t="shared" si="607"/>
        <v>1</v>
      </c>
      <c r="N19231" s="273"/>
    </row>
    <row r="19232" spans="11:14" x14ac:dyDescent="0.25">
      <c r="K19232" s="180">
        <f t="shared" si="606"/>
        <v>0</v>
      </c>
      <c r="M19232" s="96">
        <f t="shared" si="607"/>
        <v>1</v>
      </c>
      <c r="N19232" s="273"/>
    </row>
    <row r="19233" spans="11:14" x14ac:dyDescent="0.25">
      <c r="K19233" s="180">
        <f t="shared" si="606"/>
        <v>0</v>
      </c>
      <c r="M19233" s="96">
        <f t="shared" si="607"/>
        <v>1</v>
      </c>
      <c r="N19233" s="273"/>
    </row>
    <row r="19234" spans="11:14" x14ac:dyDescent="0.25">
      <c r="K19234" s="180">
        <f t="shared" si="606"/>
        <v>0</v>
      </c>
      <c r="M19234" s="96">
        <f t="shared" si="607"/>
        <v>1</v>
      </c>
      <c r="N19234" s="273"/>
    </row>
    <row r="19235" spans="11:14" x14ac:dyDescent="0.25">
      <c r="K19235" s="180">
        <f t="shared" si="606"/>
        <v>0</v>
      </c>
      <c r="M19235" s="96">
        <f t="shared" si="607"/>
        <v>1</v>
      </c>
      <c r="N19235" s="273"/>
    </row>
    <row r="19236" spans="11:14" x14ac:dyDescent="0.25">
      <c r="K19236" s="180">
        <f t="shared" si="606"/>
        <v>0</v>
      </c>
      <c r="M19236" s="96">
        <f t="shared" si="607"/>
        <v>1</v>
      </c>
      <c r="N19236" s="273"/>
    </row>
    <row r="19237" spans="11:14" x14ac:dyDescent="0.25">
      <c r="K19237" s="180">
        <f t="shared" si="606"/>
        <v>0</v>
      </c>
      <c r="M19237" s="96">
        <f t="shared" si="607"/>
        <v>1</v>
      </c>
      <c r="N19237" s="273"/>
    </row>
    <row r="19238" spans="11:14" x14ac:dyDescent="0.25">
      <c r="K19238" s="180">
        <f t="shared" si="606"/>
        <v>0</v>
      </c>
      <c r="M19238" s="96">
        <f t="shared" si="607"/>
        <v>1</v>
      </c>
      <c r="N19238" s="273"/>
    </row>
    <row r="19239" spans="11:14" x14ac:dyDescent="0.25">
      <c r="K19239" s="180">
        <f t="shared" si="606"/>
        <v>0</v>
      </c>
      <c r="M19239" s="96">
        <f t="shared" si="607"/>
        <v>1</v>
      </c>
      <c r="N19239" s="273"/>
    </row>
    <row r="19240" spans="11:14" x14ac:dyDescent="0.25">
      <c r="K19240" s="180">
        <f t="shared" si="606"/>
        <v>0</v>
      </c>
      <c r="M19240" s="96">
        <f t="shared" si="607"/>
        <v>1</v>
      </c>
      <c r="N19240" s="273"/>
    </row>
    <row r="19241" spans="11:14" x14ac:dyDescent="0.25">
      <c r="K19241" s="180">
        <f t="shared" si="606"/>
        <v>0</v>
      </c>
      <c r="M19241" s="96">
        <f t="shared" si="607"/>
        <v>1</v>
      </c>
      <c r="N19241" s="273"/>
    </row>
    <row r="19242" spans="11:14" x14ac:dyDescent="0.25">
      <c r="K19242" s="180">
        <f t="shared" ref="K19242:K19305" si="608">IF(ctConta="",K19241+F19242,IF(I19242=ctConta,K19241+F19242,K19241))</f>
        <v>0</v>
      </c>
      <c r="M19242" s="96">
        <f t="shared" si="607"/>
        <v>1</v>
      </c>
      <c r="N19242" s="273"/>
    </row>
    <row r="19243" spans="11:14" x14ac:dyDescent="0.25">
      <c r="K19243" s="180">
        <f t="shared" si="608"/>
        <v>0</v>
      </c>
      <c r="M19243" s="96">
        <f t="shared" si="607"/>
        <v>1</v>
      </c>
      <c r="N19243" s="273"/>
    </row>
    <row r="19244" spans="11:14" x14ac:dyDescent="0.25">
      <c r="K19244" s="180">
        <f t="shared" si="608"/>
        <v>0</v>
      </c>
      <c r="M19244" s="96">
        <f t="shared" si="607"/>
        <v>1</v>
      </c>
      <c r="N19244" s="273"/>
    </row>
    <row r="19245" spans="11:14" x14ac:dyDescent="0.25">
      <c r="K19245" s="180">
        <f t="shared" si="608"/>
        <v>0</v>
      </c>
      <c r="M19245" s="96">
        <f t="shared" si="607"/>
        <v>1</v>
      </c>
      <c r="N19245" s="273"/>
    </row>
    <row r="19246" spans="11:14" x14ac:dyDescent="0.25">
      <c r="K19246" s="180">
        <f t="shared" si="608"/>
        <v>0</v>
      </c>
      <c r="M19246" s="96">
        <f t="shared" si="607"/>
        <v>1</v>
      </c>
      <c r="N19246" s="273"/>
    </row>
    <row r="19247" spans="11:14" x14ac:dyDescent="0.25">
      <c r="K19247" s="180">
        <f t="shared" si="608"/>
        <v>0</v>
      </c>
      <c r="M19247" s="96">
        <f t="shared" si="607"/>
        <v>1</v>
      </c>
      <c r="N19247" s="273"/>
    </row>
    <row r="19248" spans="11:14" x14ac:dyDescent="0.25">
      <c r="K19248" s="180">
        <f t="shared" si="608"/>
        <v>0</v>
      </c>
      <c r="M19248" s="96">
        <f t="shared" si="607"/>
        <v>1</v>
      </c>
      <c r="N19248" s="273"/>
    </row>
    <row r="19249" spans="11:14" x14ac:dyDescent="0.25">
      <c r="K19249" s="180">
        <f t="shared" si="608"/>
        <v>0</v>
      </c>
      <c r="M19249" s="96">
        <f t="shared" si="607"/>
        <v>1</v>
      </c>
      <c r="N19249" s="273"/>
    </row>
    <row r="19250" spans="11:14" x14ac:dyDescent="0.25">
      <c r="K19250" s="180">
        <f t="shared" si="608"/>
        <v>0</v>
      </c>
      <c r="M19250" s="96">
        <f t="shared" si="607"/>
        <v>1</v>
      </c>
      <c r="N19250" s="273"/>
    </row>
    <row r="19251" spans="11:14" x14ac:dyDescent="0.25">
      <c r="K19251" s="180">
        <f t="shared" si="608"/>
        <v>0</v>
      </c>
      <c r="M19251" s="96">
        <f t="shared" si="607"/>
        <v>1</v>
      </c>
      <c r="N19251" s="273"/>
    </row>
    <row r="19252" spans="11:14" x14ac:dyDescent="0.25">
      <c r="K19252" s="180">
        <f t="shared" si="608"/>
        <v>0</v>
      </c>
      <c r="M19252" s="96">
        <f t="shared" si="607"/>
        <v>1</v>
      </c>
      <c r="N19252" s="273"/>
    </row>
    <row r="19253" spans="11:14" x14ac:dyDescent="0.25">
      <c r="K19253" s="180">
        <f t="shared" si="608"/>
        <v>0</v>
      </c>
      <c r="M19253" s="96">
        <f t="shared" si="607"/>
        <v>1</v>
      </c>
      <c r="N19253" s="273"/>
    </row>
    <row r="19254" spans="11:14" x14ac:dyDescent="0.25">
      <c r="K19254" s="180">
        <f t="shared" si="608"/>
        <v>0</v>
      </c>
      <c r="M19254" s="96">
        <f t="shared" si="607"/>
        <v>1</v>
      </c>
      <c r="N19254" s="273"/>
    </row>
    <row r="19255" spans="11:14" x14ac:dyDescent="0.25">
      <c r="K19255" s="180">
        <f t="shared" si="608"/>
        <v>0</v>
      </c>
      <c r="M19255" s="96">
        <f t="shared" si="607"/>
        <v>1</v>
      </c>
      <c r="N19255" s="273"/>
    </row>
    <row r="19256" spans="11:14" x14ac:dyDescent="0.25">
      <c r="K19256" s="180">
        <f t="shared" si="608"/>
        <v>0</v>
      </c>
      <c r="M19256" s="96">
        <f t="shared" si="607"/>
        <v>1</v>
      </c>
      <c r="N19256" s="273"/>
    </row>
    <row r="19257" spans="11:14" x14ac:dyDescent="0.25">
      <c r="K19257" s="180">
        <f t="shared" si="608"/>
        <v>0</v>
      </c>
      <c r="M19257" s="96">
        <f t="shared" si="607"/>
        <v>1</v>
      </c>
      <c r="N19257" s="273"/>
    </row>
    <row r="19258" spans="11:14" x14ac:dyDescent="0.25">
      <c r="K19258" s="180">
        <f t="shared" si="608"/>
        <v>0</v>
      </c>
      <c r="M19258" s="96">
        <f t="shared" si="607"/>
        <v>1</v>
      </c>
      <c r="N19258" s="273"/>
    </row>
    <row r="19259" spans="11:14" x14ac:dyDescent="0.25">
      <c r="K19259" s="180">
        <f t="shared" si="608"/>
        <v>0</v>
      </c>
      <c r="M19259" s="96">
        <f t="shared" si="607"/>
        <v>1</v>
      </c>
      <c r="N19259" s="273"/>
    </row>
    <row r="19260" spans="11:14" x14ac:dyDescent="0.25">
      <c r="K19260" s="180">
        <f t="shared" si="608"/>
        <v>0</v>
      </c>
      <c r="M19260" s="96">
        <f t="shared" si="607"/>
        <v>1</v>
      </c>
      <c r="N19260" s="273"/>
    </row>
    <row r="19261" spans="11:14" x14ac:dyDescent="0.25">
      <c r="K19261" s="180">
        <f t="shared" si="608"/>
        <v>0</v>
      </c>
      <c r="M19261" s="96">
        <f t="shared" si="607"/>
        <v>1</v>
      </c>
      <c r="N19261" s="273"/>
    </row>
    <row r="19262" spans="11:14" x14ac:dyDescent="0.25">
      <c r="K19262" s="180">
        <f t="shared" si="608"/>
        <v>0</v>
      </c>
      <c r="M19262" s="96">
        <f t="shared" si="607"/>
        <v>1</v>
      </c>
      <c r="N19262" s="273"/>
    </row>
    <row r="19263" spans="11:14" x14ac:dyDescent="0.25">
      <c r="K19263" s="180">
        <f t="shared" si="608"/>
        <v>0</v>
      </c>
      <c r="M19263" s="96">
        <f t="shared" si="607"/>
        <v>1</v>
      </c>
      <c r="N19263" s="273"/>
    </row>
    <row r="19264" spans="11:14" x14ac:dyDescent="0.25">
      <c r="K19264" s="180">
        <f t="shared" si="608"/>
        <v>0</v>
      </c>
      <c r="M19264" s="96">
        <f t="shared" si="607"/>
        <v>1</v>
      </c>
      <c r="N19264" s="273"/>
    </row>
    <row r="19265" spans="11:14" x14ac:dyDescent="0.25">
      <c r="K19265" s="180">
        <f t="shared" si="608"/>
        <v>0</v>
      </c>
      <c r="M19265" s="96">
        <f t="shared" si="607"/>
        <v>1</v>
      </c>
      <c r="N19265" s="273"/>
    </row>
    <row r="19266" spans="11:14" x14ac:dyDescent="0.25">
      <c r="K19266" s="180">
        <f t="shared" si="608"/>
        <v>0</v>
      </c>
      <c r="M19266" s="96">
        <f t="shared" si="607"/>
        <v>1</v>
      </c>
      <c r="N19266" s="273"/>
    </row>
    <row r="19267" spans="11:14" x14ac:dyDescent="0.25">
      <c r="K19267" s="180">
        <f t="shared" si="608"/>
        <v>0</v>
      </c>
      <c r="M19267" s="96">
        <f t="shared" si="607"/>
        <v>1</v>
      </c>
      <c r="N19267" s="273"/>
    </row>
    <row r="19268" spans="11:14" x14ac:dyDescent="0.25">
      <c r="K19268" s="180">
        <f t="shared" si="608"/>
        <v>0</v>
      </c>
      <c r="M19268" s="96">
        <f t="shared" si="607"/>
        <v>1</v>
      </c>
      <c r="N19268" s="273"/>
    </row>
    <row r="19269" spans="11:14" x14ac:dyDescent="0.25">
      <c r="K19269" s="180">
        <f t="shared" si="608"/>
        <v>0</v>
      </c>
      <c r="M19269" s="96">
        <f t="shared" si="607"/>
        <v>1</v>
      </c>
      <c r="N19269" s="273"/>
    </row>
    <row r="19270" spans="11:14" x14ac:dyDescent="0.25">
      <c r="K19270" s="180">
        <f t="shared" si="608"/>
        <v>0</v>
      </c>
      <c r="M19270" s="96">
        <f t="shared" si="607"/>
        <v>1</v>
      </c>
      <c r="N19270" s="273"/>
    </row>
    <row r="19271" spans="11:14" x14ac:dyDescent="0.25">
      <c r="K19271" s="180">
        <f t="shared" si="608"/>
        <v>0</v>
      </c>
      <c r="M19271" s="96">
        <f t="shared" si="607"/>
        <v>1</v>
      </c>
      <c r="N19271" s="273"/>
    </row>
    <row r="19272" spans="11:14" x14ac:dyDescent="0.25">
      <c r="K19272" s="180">
        <f t="shared" si="608"/>
        <v>0</v>
      </c>
      <c r="M19272" s="96">
        <f t="shared" si="607"/>
        <v>1</v>
      </c>
      <c r="N19272" s="273"/>
    </row>
    <row r="19273" spans="11:14" x14ac:dyDescent="0.25">
      <c r="K19273" s="180">
        <f t="shared" si="608"/>
        <v>0</v>
      </c>
      <c r="M19273" s="96">
        <f t="shared" si="607"/>
        <v>1</v>
      </c>
      <c r="N19273" s="273"/>
    </row>
    <row r="19274" spans="11:14" x14ac:dyDescent="0.25">
      <c r="K19274" s="180">
        <f t="shared" si="608"/>
        <v>0</v>
      </c>
      <c r="M19274" s="96">
        <f t="shared" si="607"/>
        <v>1</v>
      </c>
      <c r="N19274" s="273"/>
    </row>
    <row r="19275" spans="11:14" x14ac:dyDescent="0.25">
      <c r="K19275" s="180">
        <f t="shared" si="608"/>
        <v>0</v>
      </c>
      <c r="M19275" s="96">
        <f t="shared" si="607"/>
        <v>1</v>
      </c>
      <c r="N19275" s="273"/>
    </row>
    <row r="19276" spans="11:14" x14ac:dyDescent="0.25">
      <c r="K19276" s="180">
        <f t="shared" si="608"/>
        <v>0</v>
      </c>
      <c r="M19276" s="96">
        <f t="shared" si="607"/>
        <v>1</v>
      </c>
      <c r="N19276" s="273"/>
    </row>
    <row r="19277" spans="11:14" x14ac:dyDescent="0.25">
      <c r="K19277" s="180">
        <f t="shared" si="608"/>
        <v>0</v>
      </c>
      <c r="M19277" s="96">
        <f t="shared" si="607"/>
        <v>1</v>
      </c>
      <c r="N19277" s="273"/>
    </row>
    <row r="19278" spans="11:14" x14ac:dyDescent="0.25">
      <c r="K19278" s="180">
        <f t="shared" si="608"/>
        <v>0</v>
      </c>
      <c r="M19278" s="96">
        <f t="shared" si="607"/>
        <v>1</v>
      </c>
      <c r="N19278" s="273"/>
    </row>
    <row r="19279" spans="11:14" x14ac:dyDescent="0.25">
      <c r="K19279" s="180">
        <f t="shared" si="608"/>
        <v>0</v>
      </c>
      <c r="M19279" s="96">
        <f t="shared" si="607"/>
        <v>1</v>
      </c>
      <c r="N19279" s="273"/>
    </row>
    <row r="19280" spans="11:14" x14ac:dyDescent="0.25">
      <c r="K19280" s="180">
        <f t="shared" si="608"/>
        <v>0</v>
      </c>
      <c r="M19280" s="96">
        <f t="shared" si="607"/>
        <v>1</v>
      </c>
      <c r="N19280" s="273"/>
    </row>
    <row r="19281" spans="11:14" x14ac:dyDescent="0.25">
      <c r="K19281" s="180">
        <f t="shared" si="608"/>
        <v>0</v>
      </c>
      <c r="M19281" s="96">
        <f t="shared" ref="M19281:M19344" si="609">UltimoDia(D19281)</f>
        <v>1</v>
      </c>
      <c r="N19281" s="273"/>
    </row>
    <row r="19282" spans="11:14" x14ac:dyDescent="0.25">
      <c r="K19282" s="180">
        <f t="shared" si="608"/>
        <v>0</v>
      </c>
      <c r="M19282" s="96">
        <f t="shared" si="609"/>
        <v>1</v>
      </c>
      <c r="N19282" s="273"/>
    </row>
    <row r="19283" spans="11:14" x14ac:dyDescent="0.25">
      <c r="K19283" s="180">
        <f t="shared" si="608"/>
        <v>0</v>
      </c>
      <c r="M19283" s="96">
        <f t="shared" si="609"/>
        <v>1</v>
      </c>
      <c r="N19283" s="273"/>
    </row>
    <row r="19284" spans="11:14" x14ac:dyDescent="0.25">
      <c r="K19284" s="180">
        <f t="shared" si="608"/>
        <v>0</v>
      </c>
      <c r="M19284" s="96">
        <f t="shared" si="609"/>
        <v>1</v>
      </c>
      <c r="N19284" s="273"/>
    </row>
    <row r="19285" spans="11:14" x14ac:dyDescent="0.25">
      <c r="K19285" s="180">
        <f t="shared" si="608"/>
        <v>0</v>
      </c>
      <c r="M19285" s="96">
        <f t="shared" si="609"/>
        <v>1</v>
      </c>
      <c r="N19285" s="273"/>
    </row>
    <row r="19286" spans="11:14" x14ac:dyDescent="0.25">
      <c r="K19286" s="180">
        <f t="shared" si="608"/>
        <v>0</v>
      </c>
      <c r="M19286" s="96">
        <f t="shared" si="609"/>
        <v>1</v>
      </c>
      <c r="N19286" s="273"/>
    </row>
    <row r="19287" spans="11:14" x14ac:dyDescent="0.25">
      <c r="K19287" s="180">
        <f t="shared" si="608"/>
        <v>0</v>
      </c>
      <c r="M19287" s="96">
        <f t="shared" si="609"/>
        <v>1</v>
      </c>
      <c r="N19287" s="273"/>
    </row>
    <row r="19288" spans="11:14" x14ac:dyDescent="0.25">
      <c r="K19288" s="180">
        <f t="shared" si="608"/>
        <v>0</v>
      </c>
      <c r="M19288" s="96">
        <f t="shared" si="609"/>
        <v>1</v>
      </c>
      <c r="N19288" s="273"/>
    </row>
    <row r="19289" spans="11:14" x14ac:dyDescent="0.25">
      <c r="K19289" s="180">
        <f t="shared" si="608"/>
        <v>0</v>
      </c>
      <c r="M19289" s="96">
        <f t="shared" si="609"/>
        <v>1</v>
      </c>
      <c r="N19289" s="273"/>
    </row>
    <row r="19290" spans="11:14" x14ac:dyDescent="0.25">
      <c r="K19290" s="180">
        <f t="shared" si="608"/>
        <v>0</v>
      </c>
      <c r="M19290" s="96">
        <f t="shared" si="609"/>
        <v>1</v>
      </c>
      <c r="N19290" s="273"/>
    </row>
    <row r="19291" spans="11:14" x14ac:dyDescent="0.25">
      <c r="K19291" s="180">
        <f t="shared" si="608"/>
        <v>0</v>
      </c>
      <c r="M19291" s="96">
        <f t="shared" si="609"/>
        <v>1</v>
      </c>
      <c r="N19291" s="273"/>
    </row>
    <row r="19292" spans="11:14" x14ac:dyDescent="0.25">
      <c r="K19292" s="180">
        <f t="shared" si="608"/>
        <v>0</v>
      </c>
      <c r="M19292" s="96">
        <f t="shared" si="609"/>
        <v>1</v>
      </c>
      <c r="N19292" s="273"/>
    </row>
    <row r="19293" spans="11:14" x14ac:dyDescent="0.25">
      <c r="K19293" s="180">
        <f t="shared" si="608"/>
        <v>0</v>
      </c>
      <c r="M19293" s="96">
        <f t="shared" si="609"/>
        <v>1</v>
      </c>
      <c r="N19293" s="273"/>
    </row>
    <row r="19294" spans="11:14" x14ac:dyDescent="0.25">
      <c r="K19294" s="180">
        <f t="shared" si="608"/>
        <v>0</v>
      </c>
      <c r="M19294" s="96">
        <f t="shared" si="609"/>
        <v>1</v>
      </c>
      <c r="N19294" s="273"/>
    </row>
    <row r="19295" spans="11:14" x14ac:dyDescent="0.25">
      <c r="K19295" s="180">
        <f t="shared" si="608"/>
        <v>0</v>
      </c>
      <c r="M19295" s="96">
        <f t="shared" si="609"/>
        <v>1</v>
      </c>
      <c r="N19295" s="273"/>
    </row>
    <row r="19296" spans="11:14" x14ac:dyDescent="0.25">
      <c r="K19296" s="180">
        <f t="shared" si="608"/>
        <v>0</v>
      </c>
      <c r="M19296" s="96">
        <f t="shared" si="609"/>
        <v>1</v>
      </c>
      <c r="N19296" s="273"/>
    </row>
    <row r="19297" spans="11:14" x14ac:dyDescent="0.25">
      <c r="K19297" s="180">
        <f t="shared" si="608"/>
        <v>0</v>
      </c>
      <c r="M19297" s="96">
        <f t="shared" si="609"/>
        <v>1</v>
      </c>
      <c r="N19297" s="273"/>
    </row>
    <row r="19298" spans="11:14" x14ac:dyDescent="0.25">
      <c r="K19298" s="180">
        <f t="shared" si="608"/>
        <v>0</v>
      </c>
      <c r="M19298" s="96">
        <f t="shared" si="609"/>
        <v>1</v>
      </c>
      <c r="N19298" s="273"/>
    </row>
    <row r="19299" spans="11:14" x14ac:dyDescent="0.25">
      <c r="K19299" s="180">
        <f t="shared" si="608"/>
        <v>0</v>
      </c>
      <c r="M19299" s="96">
        <f t="shared" si="609"/>
        <v>1</v>
      </c>
      <c r="N19299" s="273"/>
    </row>
    <row r="19300" spans="11:14" x14ac:dyDescent="0.25">
      <c r="K19300" s="180">
        <f t="shared" si="608"/>
        <v>0</v>
      </c>
      <c r="M19300" s="96">
        <f t="shared" si="609"/>
        <v>1</v>
      </c>
      <c r="N19300" s="273"/>
    </row>
    <row r="19301" spans="11:14" x14ac:dyDescent="0.25">
      <c r="K19301" s="180">
        <f t="shared" si="608"/>
        <v>0</v>
      </c>
      <c r="M19301" s="96">
        <f t="shared" si="609"/>
        <v>1</v>
      </c>
      <c r="N19301" s="273"/>
    </row>
    <row r="19302" spans="11:14" x14ac:dyDescent="0.25">
      <c r="K19302" s="180">
        <f t="shared" si="608"/>
        <v>0</v>
      </c>
      <c r="M19302" s="96">
        <f t="shared" si="609"/>
        <v>1</v>
      </c>
      <c r="N19302" s="273"/>
    </row>
    <row r="19303" spans="11:14" x14ac:dyDescent="0.25">
      <c r="K19303" s="180">
        <f t="shared" si="608"/>
        <v>0</v>
      </c>
      <c r="M19303" s="96">
        <f t="shared" si="609"/>
        <v>1</v>
      </c>
      <c r="N19303" s="273"/>
    </row>
    <row r="19304" spans="11:14" x14ac:dyDescent="0.25">
      <c r="K19304" s="180">
        <f t="shared" si="608"/>
        <v>0</v>
      </c>
      <c r="M19304" s="96">
        <f t="shared" si="609"/>
        <v>1</v>
      </c>
      <c r="N19304" s="273"/>
    </row>
    <row r="19305" spans="11:14" x14ac:dyDescent="0.25">
      <c r="K19305" s="180">
        <f t="shared" si="608"/>
        <v>0</v>
      </c>
      <c r="M19305" s="96">
        <f t="shared" si="609"/>
        <v>1</v>
      </c>
      <c r="N19305" s="273"/>
    </row>
    <row r="19306" spans="11:14" x14ac:dyDescent="0.25">
      <c r="K19306" s="180">
        <f t="shared" ref="K19306:K19369" si="610">IF(ctConta="",K19305+F19306,IF(I19306=ctConta,K19305+F19306,K19305))</f>
        <v>0</v>
      </c>
      <c r="M19306" s="96">
        <f t="shared" si="609"/>
        <v>1</v>
      </c>
      <c r="N19306" s="273"/>
    </row>
    <row r="19307" spans="11:14" x14ac:dyDescent="0.25">
      <c r="K19307" s="180">
        <f t="shared" si="610"/>
        <v>0</v>
      </c>
      <c r="M19307" s="96">
        <f t="shared" si="609"/>
        <v>1</v>
      </c>
      <c r="N19307" s="273"/>
    </row>
    <row r="19308" spans="11:14" x14ac:dyDescent="0.25">
      <c r="K19308" s="180">
        <f t="shared" si="610"/>
        <v>0</v>
      </c>
      <c r="M19308" s="96">
        <f t="shared" si="609"/>
        <v>1</v>
      </c>
      <c r="N19308" s="273"/>
    </row>
    <row r="19309" spans="11:14" x14ac:dyDescent="0.25">
      <c r="K19309" s="180">
        <f t="shared" si="610"/>
        <v>0</v>
      </c>
      <c r="M19309" s="96">
        <f t="shared" si="609"/>
        <v>1</v>
      </c>
      <c r="N19309" s="273"/>
    </row>
    <row r="19310" spans="11:14" x14ac:dyDescent="0.25">
      <c r="K19310" s="180">
        <f t="shared" si="610"/>
        <v>0</v>
      </c>
      <c r="M19310" s="96">
        <f t="shared" si="609"/>
        <v>1</v>
      </c>
      <c r="N19310" s="273"/>
    </row>
    <row r="19311" spans="11:14" x14ac:dyDescent="0.25">
      <c r="K19311" s="180">
        <f t="shared" si="610"/>
        <v>0</v>
      </c>
      <c r="M19311" s="96">
        <f t="shared" si="609"/>
        <v>1</v>
      </c>
      <c r="N19311" s="273"/>
    </row>
    <row r="19312" spans="11:14" x14ac:dyDescent="0.25">
      <c r="K19312" s="180">
        <f t="shared" si="610"/>
        <v>0</v>
      </c>
      <c r="M19312" s="96">
        <f t="shared" si="609"/>
        <v>1</v>
      </c>
      <c r="N19312" s="273"/>
    </row>
    <row r="19313" spans="11:14" x14ac:dyDescent="0.25">
      <c r="K19313" s="180">
        <f t="shared" si="610"/>
        <v>0</v>
      </c>
      <c r="M19313" s="96">
        <f t="shared" si="609"/>
        <v>1</v>
      </c>
      <c r="N19313" s="273"/>
    </row>
    <row r="19314" spans="11:14" x14ac:dyDescent="0.25">
      <c r="K19314" s="180">
        <f t="shared" si="610"/>
        <v>0</v>
      </c>
      <c r="M19314" s="96">
        <f t="shared" si="609"/>
        <v>1</v>
      </c>
      <c r="N19314" s="273"/>
    </row>
    <row r="19315" spans="11:14" x14ac:dyDescent="0.25">
      <c r="K19315" s="180">
        <f t="shared" si="610"/>
        <v>0</v>
      </c>
      <c r="M19315" s="96">
        <f t="shared" si="609"/>
        <v>1</v>
      </c>
      <c r="N19315" s="273"/>
    </row>
    <row r="19316" spans="11:14" x14ac:dyDescent="0.25">
      <c r="K19316" s="180">
        <f t="shared" si="610"/>
        <v>0</v>
      </c>
      <c r="M19316" s="96">
        <f t="shared" si="609"/>
        <v>1</v>
      </c>
      <c r="N19316" s="273"/>
    </row>
    <row r="19317" spans="11:14" x14ac:dyDescent="0.25">
      <c r="K19317" s="180">
        <f t="shared" si="610"/>
        <v>0</v>
      </c>
      <c r="M19317" s="96">
        <f t="shared" si="609"/>
        <v>1</v>
      </c>
      <c r="N19317" s="273"/>
    </row>
    <row r="19318" spans="11:14" x14ac:dyDescent="0.25">
      <c r="K19318" s="180">
        <f t="shared" si="610"/>
        <v>0</v>
      </c>
      <c r="M19318" s="96">
        <f t="shared" si="609"/>
        <v>1</v>
      </c>
      <c r="N19318" s="273"/>
    </row>
    <row r="19319" spans="11:14" x14ac:dyDescent="0.25">
      <c r="K19319" s="180">
        <f t="shared" si="610"/>
        <v>0</v>
      </c>
      <c r="M19319" s="96">
        <f t="shared" si="609"/>
        <v>1</v>
      </c>
      <c r="N19319" s="273"/>
    </row>
    <row r="19320" spans="11:14" x14ac:dyDescent="0.25">
      <c r="K19320" s="180">
        <f t="shared" si="610"/>
        <v>0</v>
      </c>
      <c r="M19320" s="96">
        <f t="shared" si="609"/>
        <v>1</v>
      </c>
      <c r="N19320" s="273"/>
    </row>
    <row r="19321" spans="11:14" x14ac:dyDescent="0.25">
      <c r="K19321" s="180">
        <f t="shared" si="610"/>
        <v>0</v>
      </c>
      <c r="M19321" s="96">
        <f t="shared" si="609"/>
        <v>1</v>
      </c>
      <c r="N19321" s="273"/>
    </row>
    <row r="19322" spans="11:14" x14ac:dyDescent="0.25">
      <c r="K19322" s="180">
        <f t="shared" si="610"/>
        <v>0</v>
      </c>
      <c r="M19322" s="96">
        <f t="shared" si="609"/>
        <v>1</v>
      </c>
      <c r="N19322" s="273"/>
    </row>
    <row r="19323" spans="11:14" x14ac:dyDescent="0.25">
      <c r="K19323" s="180">
        <f t="shared" si="610"/>
        <v>0</v>
      </c>
      <c r="M19323" s="96">
        <f t="shared" si="609"/>
        <v>1</v>
      </c>
      <c r="N19323" s="273"/>
    </row>
    <row r="19324" spans="11:14" x14ac:dyDescent="0.25">
      <c r="K19324" s="180">
        <f t="shared" si="610"/>
        <v>0</v>
      </c>
      <c r="M19324" s="96">
        <f t="shared" si="609"/>
        <v>1</v>
      </c>
      <c r="N19324" s="273"/>
    </row>
    <row r="19325" spans="11:14" x14ac:dyDescent="0.25">
      <c r="K19325" s="180">
        <f t="shared" si="610"/>
        <v>0</v>
      </c>
      <c r="M19325" s="96">
        <f t="shared" si="609"/>
        <v>1</v>
      </c>
      <c r="N19325" s="273"/>
    </row>
    <row r="19326" spans="11:14" x14ac:dyDescent="0.25">
      <c r="K19326" s="180">
        <f t="shared" si="610"/>
        <v>0</v>
      </c>
      <c r="M19326" s="96">
        <f t="shared" si="609"/>
        <v>1</v>
      </c>
      <c r="N19326" s="273"/>
    </row>
    <row r="19327" spans="11:14" x14ac:dyDescent="0.25">
      <c r="K19327" s="180">
        <f t="shared" si="610"/>
        <v>0</v>
      </c>
      <c r="M19327" s="96">
        <f t="shared" si="609"/>
        <v>1</v>
      </c>
      <c r="N19327" s="273"/>
    </row>
    <row r="19328" spans="11:14" x14ac:dyDescent="0.25">
      <c r="K19328" s="180">
        <f t="shared" si="610"/>
        <v>0</v>
      </c>
      <c r="M19328" s="96">
        <f t="shared" si="609"/>
        <v>1</v>
      </c>
      <c r="N19328" s="273"/>
    </row>
    <row r="19329" spans="11:14" x14ac:dyDescent="0.25">
      <c r="K19329" s="180">
        <f t="shared" si="610"/>
        <v>0</v>
      </c>
      <c r="M19329" s="96">
        <f t="shared" si="609"/>
        <v>1</v>
      </c>
      <c r="N19329" s="273"/>
    </row>
    <row r="19330" spans="11:14" x14ac:dyDescent="0.25">
      <c r="K19330" s="180">
        <f t="shared" si="610"/>
        <v>0</v>
      </c>
      <c r="M19330" s="96">
        <f t="shared" si="609"/>
        <v>1</v>
      </c>
      <c r="N19330" s="273"/>
    </row>
    <row r="19331" spans="11:14" x14ac:dyDescent="0.25">
      <c r="K19331" s="180">
        <f t="shared" si="610"/>
        <v>0</v>
      </c>
      <c r="M19331" s="96">
        <f t="shared" si="609"/>
        <v>1</v>
      </c>
      <c r="N19331" s="273"/>
    </row>
    <row r="19332" spans="11:14" x14ac:dyDescent="0.25">
      <c r="K19332" s="180">
        <f t="shared" si="610"/>
        <v>0</v>
      </c>
      <c r="M19332" s="96">
        <f t="shared" si="609"/>
        <v>1</v>
      </c>
      <c r="N19332" s="273"/>
    </row>
    <row r="19333" spans="11:14" x14ac:dyDescent="0.25">
      <c r="K19333" s="180">
        <f t="shared" si="610"/>
        <v>0</v>
      </c>
      <c r="M19333" s="96">
        <f t="shared" si="609"/>
        <v>1</v>
      </c>
      <c r="N19333" s="273"/>
    </row>
    <row r="19334" spans="11:14" x14ac:dyDescent="0.25">
      <c r="K19334" s="180">
        <f t="shared" si="610"/>
        <v>0</v>
      </c>
      <c r="M19334" s="96">
        <f t="shared" si="609"/>
        <v>1</v>
      </c>
      <c r="N19334" s="273"/>
    </row>
    <row r="19335" spans="11:14" x14ac:dyDescent="0.25">
      <c r="K19335" s="180">
        <f t="shared" si="610"/>
        <v>0</v>
      </c>
      <c r="M19335" s="96">
        <f t="shared" si="609"/>
        <v>1</v>
      </c>
      <c r="N19335" s="273"/>
    </row>
    <row r="19336" spans="11:14" x14ac:dyDescent="0.25">
      <c r="K19336" s="180">
        <f t="shared" si="610"/>
        <v>0</v>
      </c>
      <c r="M19336" s="96">
        <f t="shared" si="609"/>
        <v>1</v>
      </c>
      <c r="N19336" s="273"/>
    </row>
    <row r="19337" spans="11:14" x14ac:dyDescent="0.25">
      <c r="K19337" s="180">
        <f t="shared" si="610"/>
        <v>0</v>
      </c>
      <c r="M19337" s="96">
        <f t="shared" si="609"/>
        <v>1</v>
      </c>
      <c r="N19337" s="273"/>
    </row>
    <row r="19338" spans="11:14" x14ac:dyDescent="0.25">
      <c r="K19338" s="180">
        <f t="shared" si="610"/>
        <v>0</v>
      </c>
      <c r="M19338" s="96">
        <f t="shared" si="609"/>
        <v>1</v>
      </c>
      <c r="N19338" s="273"/>
    </row>
    <row r="19339" spans="11:14" x14ac:dyDescent="0.25">
      <c r="K19339" s="180">
        <f t="shared" si="610"/>
        <v>0</v>
      </c>
      <c r="M19339" s="96">
        <f t="shared" si="609"/>
        <v>1</v>
      </c>
      <c r="N19339" s="273"/>
    </row>
    <row r="19340" spans="11:14" x14ac:dyDescent="0.25">
      <c r="K19340" s="180">
        <f t="shared" si="610"/>
        <v>0</v>
      </c>
      <c r="M19340" s="96">
        <f t="shared" si="609"/>
        <v>1</v>
      </c>
      <c r="N19340" s="273"/>
    </row>
    <row r="19341" spans="11:14" x14ac:dyDescent="0.25">
      <c r="K19341" s="180">
        <f t="shared" si="610"/>
        <v>0</v>
      </c>
      <c r="M19341" s="96">
        <f t="shared" si="609"/>
        <v>1</v>
      </c>
      <c r="N19341" s="273"/>
    </row>
    <row r="19342" spans="11:14" x14ac:dyDescent="0.25">
      <c r="K19342" s="180">
        <f t="shared" si="610"/>
        <v>0</v>
      </c>
      <c r="M19342" s="96">
        <f t="shared" si="609"/>
        <v>1</v>
      </c>
      <c r="N19342" s="273"/>
    </row>
    <row r="19343" spans="11:14" x14ac:dyDescent="0.25">
      <c r="K19343" s="180">
        <f t="shared" si="610"/>
        <v>0</v>
      </c>
      <c r="M19343" s="96">
        <f t="shared" si="609"/>
        <v>1</v>
      </c>
      <c r="N19343" s="273"/>
    </row>
    <row r="19344" spans="11:14" x14ac:dyDescent="0.25">
      <c r="K19344" s="180">
        <f t="shared" si="610"/>
        <v>0</v>
      </c>
      <c r="M19344" s="96">
        <f t="shared" si="609"/>
        <v>1</v>
      </c>
      <c r="N19344" s="273"/>
    </row>
    <row r="19345" spans="11:14" x14ac:dyDescent="0.25">
      <c r="K19345" s="180">
        <f t="shared" si="610"/>
        <v>0</v>
      </c>
      <c r="M19345" s="96">
        <f t="shared" ref="M19345:M19408" si="611">UltimoDia(D19345)</f>
        <v>1</v>
      </c>
      <c r="N19345" s="273"/>
    </row>
    <row r="19346" spans="11:14" x14ac:dyDescent="0.25">
      <c r="K19346" s="180">
        <f t="shared" si="610"/>
        <v>0</v>
      </c>
      <c r="M19346" s="96">
        <f t="shared" si="611"/>
        <v>1</v>
      </c>
      <c r="N19346" s="273"/>
    </row>
    <row r="19347" spans="11:14" x14ac:dyDescent="0.25">
      <c r="K19347" s="180">
        <f t="shared" si="610"/>
        <v>0</v>
      </c>
      <c r="M19347" s="96">
        <f t="shared" si="611"/>
        <v>1</v>
      </c>
      <c r="N19347" s="273"/>
    </row>
    <row r="19348" spans="11:14" x14ac:dyDescent="0.25">
      <c r="K19348" s="180">
        <f t="shared" si="610"/>
        <v>0</v>
      </c>
      <c r="M19348" s="96">
        <f t="shared" si="611"/>
        <v>1</v>
      </c>
      <c r="N19348" s="273"/>
    </row>
    <row r="19349" spans="11:14" x14ac:dyDescent="0.25">
      <c r="K19349" s="180">
        <f t="shared" si="610"/>
        <v>0</v>
      </c>
      <c r="M19349" s="96">
        <f t="shared" si="611"/>
        <v>1</v>
      </c>
      <c r="N19349" s="273"/>
    </row>
    <row r="19350" spans="11:14" x14ac:dyDescent="0.25">
      <c r="K19350" s="180">
        <f t="shared" si="610"/>
        <v>0</v>
      </c>
      <c r="M19350" s="96">
        <f t="shared" si="611"/>
        <v>1</v>
      </c>
      <c r="N19350" s="273"/>
    </row>
    <row r="19351" spans="11:14" x14ac:dyDescent="0.25">
      <c r="K19351" s="180">
        <f t="shared" si="610"/>
        <v>0</v>
      </c>
      <c r="M19351" s="96">
        <f t="shared" si="611"/>
        <v>1</v>
      </c>
      <c r="N19351" s="273"/>
    </row>
    <row r="19352" spans="11:14" x14ac:dyDescent="0.25">
      <c r="K19352" s="180">
        <f t="shared" si="610"/>
        <v>0</v>
      </c>
      <c r="M19352" s="96">
        <f t="shared" si="611"/>
        <v>1</v>
      </c>
      <c r="N19352" s="273"/>
    </row>
    <row r="19353" spans="11:14" x14ac:dyDescent="0.25">
      <c r="K19353" s="180">
        <f t="shared" si="610"/>
        <v>0</v>
      </c>
      <c r="M19353" s="96">
        <f t="shared" si="611"/>
        <v>1</v>
      </c>
      <c r="N19353" s="273"/>
    </row>
    <row r="19354" spans="11:14" x14ac:dyDescent="0.25">
      <c r="K19354" s="180">
        <f t="shared" si="610"/>
        <v>0</v>
      </c>
      <c r="M19354" s="96">
        <f t="shared" si="611"/>
        <v>1</v>
      </c>
      <c r="N19354" s="273"/>
    </row>
    <row r="19355" spans="11:14" x14ac:dyDescent="0.25">
      <c r="K19355" s="180">
        <f t="shared" si="610"/>
        <v>0</v>
      </c>
      <c r="M19355" s="96">
        <f t="shared" si="611"/>
        <v>1</v>
      </c>
      <c r="N19355" s="273"/>
    </row>
    <row r="19356" spans="11:14" x14ac:dyDescent="0.25">
      <c r="K19356" s="180">
        <f t="shared" si="610"/>
        <v>0</v>
      </c>
      <c r="M19356" s="96">
        <f t="shared" si="611"/>
        <v>1</v>
      </c>
      <c r="N19356" s="273"/>
    </row>
    <row r="19357" spans="11:14" x14ac:dyDescent="0.25">
      <c r="K19357" s="180">
        <f t="shared" si="610"/>
        <v>0</v>
      </c>
      <c r="M19357" s="96">
        <f t="shared" si="611"/>
        <v>1</v>
      </c>
      <c r="N19357" s="273"/>
    </row>
    <row r="19358" spans="11:14" x14ac:dyDescent="0.25">
      <c r="K19358" s="180">
        <f t="shared" si="610"/>
        <v>0</v>
      </c>
      <c r="M19358" s="96">
        <f t="shared" si="611"/>
        <v>1</v>
      </c>
      <c r="N19358" s="273"/>
    </row>
    <row r="19359" spans="11:14" x14ac:dyDescent="0.25">
      <c r="K19359" s="180">
        <f t="shared" si="610"/>
        <v>0</v>
      </c>
      <c r="M19359" s="96">
        <f t="shared" si="611"/>
        <v>1</v>
      </c>
      <c r="N19359" s="273"/>
    </row>
    <row r="19360" spans="11:14" x14ac:dyDescent="0.25">
      <c r="K19360" s="180">
        <f t="shared" si="610"/>
        <v>0</v>
      </c>
      <c r="M19360" s="96">
        <f t="shared" si="611"/>
        <v>1</v>
      </c>
      <c r="N19360" s="273"/>
    </row>
    <row r="19361" spans="11:14" x14ac:dyDescent="0.25">
      <c r="K19361" s="180">
        <f t="shared" si="610"/>
        <v>0</v>
      </c>
      <c r="M19361" s="96">
        <f t="shared" si="611"/>
        <v>1</v>
      </c>
      <c r="N19361" s="273"/>
    </row>
    <row r="19362" spans="11:14" x14ac:dyDescent="0.25">
      <c r="K19362" s="180">
        <f t="shared" si="610"/>
        <v>0</v>
      </c>
      <c r="M19362" s="96">
        <f t="shared" si="611"/>
        <v>1</v>
      </c>
      <c r="N19362" s="273"/>
    </row>
    <row r="19363" spans="11:14" x14ac:dyDescent="0.25">
      <c r="K19363" s="180">
        <f t="shared" si="610"/>
        <v>0</v>
      </c>
      <c r="M19363" s="96">
        <f t="shared" si="611"/>
        <v>1</v>
      </c>
      <c r="N19363" s="273"/>
    </row>
    <row r="19364" spans="11:14" x14ac:dyDescent="0.25">
      <c r="K19364" s="180">
        <f t="shared" si="610"/>
        <v>0</v>
      </c>
      <c r="M19364" s="96">
        <f t="shared" si="611"/>
        <v>1</v>
      </c>
      <c r="N19364" s="273"/>
    </row>
    <row r="19365" spans="11:14" x14ac:dyDescent="0.25">
      <c r="K19365" s="180">
        <f t="shared" si="610"/>
        <v>0</v>
      </c>
      <c r="M19365" s="96">
        <f t="shared" si="611"/>
        <v>1</v>
      </c>
      <c r="N19365" s="273"/>
    </row>
    <row r="19366" spans="11:14" x14ac:dyDescent="0.25">
      <c r="K19366" s="180">
        <f t="shared" si="610"/>
        <v>0</v>
      </c>
      <c r="M19366" s="96">
        <f t="shared" si="611"/>
        <v>1</v>
      </c>
      <c r="N19366" s="273"/>
    </row>
    <row r="19367" spans="11:14" x14ac:dyDescent="0.25">
      <c r="K19367" s="180">
        <f t="shared" si="610"/>
        <v>0</v>
      </c>
      <c r="M19367" s="96">
        <f t="shared" si="611"/>
        <v>1</v>
      </c>
      <c r="N19367" s="273"/>
    </row>
    <row r="19368" spans="11:14" x14ac:dyDescent="0.25">
      <c r="K19368" s="180">
        <f t="shared" si="610"/>
        <v>0</v>
      </c>
      <c r="M19368" s="96">
        <f t="shared" si="611"/>
        <v>1</v>
      </c>
      <c r="N19368" s="273"/>
    </row>
    <row r="19369" spans="11:14" x14ac:dyDescent="0.25">
      <c r="K19369" s="180">
        <f t="shared" si="610"/>
        <v>0</v>
      </c>
      <c r="M19369" s="96">
        <f t="shared" si="611"/>
        <v>1</v>
      </c>
      <c r="N19369" s="273"/>
    </row>
    <row r="19370" spans="11:14" x14ac:dyDescent="0.25">
      <c r="K19370" s="180">
        <f t="shared" ref="K19370:K19433" si="612">IF(ctConta="",K19369+F19370,IF(I19370=ctConta,K19369+F19370,K19369))</f>
        <v>0</v>
      </c>
      <c r="M19370" s="96">
        <f t="shared" si="611"/>
        <v>1</v>
      </c>
      <c r="N19370" s="273"/>
    </row>
    <row r="19371" spans="11:14" x14ac:dyDescent="0.25">
      <c r="K19371" s="180">
        <f t="shared" si="612"/>
        <v>0</v>
      </c>
      <c r="M19371" s="96">
        <f t="shared" si="611"/>
        <v>1</v>
      </c>
      <c r="N19371" s="273"/>
    </row>
    <row r="19372" spans="11:14" x14ac:dyDescent="0.25">
      <c r="K19372" s="180">
        <f t="shared" si="612"/>
        <v>0</v>
      </c>
      <c r="M19372" s="96">
        <f t="shared" si="611"/>
        <v>1</v>
      </c>
      <c r="N19372" s="273"/>
    </row>
    <row r="19373" spans="11:14" x14ac:dyDescent="0.25">
      <c r="K19373" s="180">
        <f t="shared" si="612"/>
        <v>0</v>
      </c>
      <c r="M19373" s="96">
        <f t="shared" si="611"/>
        <v>1</v>
      </c>
      <c r="N19373" s="273"/>
    </row>
    <row r="19374" spans="11:14" x14ac:dyDescent="0.25">
      <c r="K19374" s="180">
        <f t="shared" si="612"/>
        <v>0</v>
      </c>
      <c r="M19374" s="96">
        <f t="shared" si="611"/>
        <v>1</v>
      </c>
      <c r="N19374" s="273"/>
    </row>
    <row r="19375" spans="11:14" x14ac:dyDescent="0.25">
      <c r="K19375" s="180">
        <f t="shared" si="612"/>
        <v>0</v>
      </c>
      <c r="M19375" s="96">
        <f t="shared" si="611"/>
        <v>1</v>
      </c>
      <c r="N19375" s="273"/>
    </row>
    <row r="19376" spans="11:14" x14ac:dyDescent="0.25">
      <c r="K19376" s="180">
        <f t="shared" si="612"/>
        <v>0</v>
      </c>
      <c r="M19376" s="96">
        <f t="shared" si="611"/>
        <v>1</v>
      </c>
      <c r="N19376" s="273"/>
    </row>
    <row r="19377" spans="11:14" x14ac:dyDescent="0.25">
      <c r="K19377" s="180">
        <f t="shared" si="612"/>
        <v>0</v>
      </c>
      <c r="M19377" s="96">
        <f t="shared" si="611"/>
        <v>1</v>
      </c>
      <c r="N19377" s="273"/>
    </row>
    <row r="19378" spans="11:14" x14ac:dyDescent="0.25">
      <c r="K19378" s="180">
        <f t="shared" si="612"/>
        <v>0</v>
      </c>
      <c r="M19378" s="96">
        <f t="shared" si="611"/>
        <v>1</v>
      </c>
      <c r="N19378" s="273"/>
    </row>
    <row r="19379" spans="11:14" x14ac:dyDescent="0.25">
      <c r="K19379" s="180">
        <f t="shared" si="612"/>
        <v>0</v>
      </c>
      <c r="M19379" s="96">
        <f t="shared" si="611"/>
        <v>1</v>
      </c>
      <c r="N19379" s="273"/>
    </row>
    <row r="19380" spans="11:14" x14ac:dyDescent="0.25">
      <c r="K19380" s="180">
        <f t="shared" si="612"/>
        <v>0</v>
      </c>
      <c r="M19380" s="96">
        <f t="shared" si="611"/>
        <v>1</v>
      </c>
      <c r="N19380" s="273"/>
    </row>
    <row r="19381" spans="11:14" x14ac:dyDescent="0.25">
      <c r="K19381" s="180">
        <f t="shared" si="612"/>
        <v>0</v>
      </c>
      <c r="M19381" s="96">
        <f t="shared" si="611"/>
        <v>1</v>
      </c>
      <c r="N19381" s="273"/>
    </row>
    <row r="19382" spans="11:14" x14ac:dyDescent="0.25">
      <c r="K19382" s="180">
        <f t="shared" si="612"/>
        <v>0</v>
      </c>
      <c r="M19382" s="96">
        <f t="shared" si="611"/>
        <v>1</v>
      </c>
      <c r="N19382" s="273"/>
    </row>
    <row r="19383" spans="11:14" x14ac:dyDescent="0.25">
      <c r="K19383" s="180">
        <f t="shared" si="612"/>
        <v>0</v>
      </c>
      <c r="M19383" s="96">
        <f t="shared" si="611"/>
        <v>1</v>
      </c>
      <c r="N19383" s="273"/>
    </row>
    <row r="19384" spans="11:14" x14ac:dyDescent="0.25">
      <c r="K19384" s="180">
        <f t="shared" si="612"/>
        <v>0</v>
      </c>
      <c r="M19384" s="96">
        <f t="shared" si="611"/>
        <v>1</v>
      </c>
      <c r="N19384" s="273"/>
    </row>
    <row r="19385" spans="11:14" x14ac:dyDescent="0.25">
      <c r="K19385" s="180">
        <f t="shared" si="612"/>
        <v>0</v>
      </c>
      <c r="M19385" s="96">
        <f t="shared" si="611"/>
        <v>1</v>
      </c>
      <c r="N19385" s="273"/>
    </row>
    <row r="19386" spans="11:14" x14ac:dyDescent="0.25">
      <c r="K19386" s="180">
        <f t="shared" si="612"/>
        <v>0</v>
      </c>
      <c r="M19386" s="96">
        <f t="shared" si="611"/>
        <v>1</v>
      </c>
      <c r="N19386" s="273"/>
    </row>
    <row r="19387" spans="11:14" x14ac:dyDescent="0.25">
      <c r="K19387" s="180">
        <f t="shared" si="612"/>
        <v>0</v>
      </c>
      <c r="M19387" s="96">
        <f t="shared" si="611"/>
        <v>1</v>
      </c>
      <c r="N19387" s="273"/>
    </row>
    <row r="19388" spans="11:14" x14ac:dyDescent="0.25">
      <c r="K19388" s="180">
        <f t="shared" si="612"/>
        <v>0</v>
      </c>
      <c r="M19388" s="96">
        <f t="shared" si="611"/>
        <v>1</v>
      </c>
      <c r="N19388" s="273"/>
    </row>
    <row r="19389" spans="11:14" x14ac:dyDescent="0.25">
      <c r="K19389" s="180">
        <f t="shared" si="612"/>
        <v>0</v>
      </c>
      <c r="M19389" s="96">
        <f t="shared" si="611"/>
        <v>1</v>
      </c>
      <c r="N19389" s="273"/>
    </row>
    <row r="19390" spans="11:14" x14ac:dyDescent="0.25">
      <c r="K19390" s="180">
        <f t="shared" si="612"/>
        <v>0</v>
      </c>
      <c r="M19390" s="96">
        <f t="shared" si="611"/>
        <v>1</v>
      </c>
      <c r="N19390" s="273"/>
    </row>
    <row r="19391" spans="11:14" x14ac:dyDescent="0.25">
      <c r="K19391" s="180">
        <f t="shared" si="612"/>
        <v>0</v>
      </c>
      <c r="M19391" s="96">
        <f t="shared" si="611"/>
        <v>1</v>
      </c>
      <c r="N19391" s="273"/>
    </row>
    <row r="19392" spans="11:14" x14ac:dyDescent="0.25">
      <c r="K19392" s="180">
        <f t="shared" si="612"/>
        <v>0</v>
      </c>
      <c r="M19392" s="96">
        <f t="shared" si="611"/>
        <v>1</v>
      </c>
      <c r="N19392" s="273"/>
    </row>
    <row r="19393" spans="11:14" x14ac:dyDescent="0.25">
      <c r="K19393" s="180">
        <f t="shared" si="612"/>
        <v>0</v>
      </c>
      <c r="M19393" s="96">
        <f t="shared" si="611"/>
        <v>1</v>
      </c>
      <c r="N19393" s="273"/>
    </row>
    <row r="19394" spans="11:14" x14ac:dyDescent="0.25">
      <c r="K19394" s="180">
        <f t="shared" si="612"/>
        <v>0</v>
      </c>
      <c r="M19394" s="96">
        <f t="shared" si="611"/>
        <v>1</v>
      </c>
      <c r="N19394" s="273"/>
    </row>
    <row r="19395" spans="11:14" x14ac:dyDescent="0.25">
      <c r="K19395" s="180">
        <f t="shared" si="612"/>
        <v>0</v>
      </c>
      <c r="M19395" s="96">
        <f t="shared" si="611"/>
        <v>1</v>
      </c>
      <c r="N19395" s="273"/>
    </row>
    <row r="19396" spans="11:14" x14ac:dyDescent="0.25">
      <c r="K19396" s="180">
        <f t="shared" si="612"/>
        <v>0</v>
      </c>
      <c r="M19396" s="96">
        <f t="shared" si="611"/>
        <v>1</v>
      </c>
      <c r="N19396" s="273"/>
    </row>
    <row r="19397" spans="11:14" x14ac:dyDescent="0.25">
      <c r="K19397" s="180">
        <f t="shared" si="612"/>
        <v>0</v>
      </c>
      <c r="M19397" s="96">
        <f t="shared" si="611"/>
        <v>1</v>
      </c>
      <c r="N19397" s="273"/>
    </row>
    <row r="19398" spans="11:14" x14ac:dyDescent="0.25">
      <c r="K19398" s="180">
        <f t="shared" si="612"/>
        <v>0</v>
      </c>
      <c r="M19398" s="96">
        <f t="shared" si="611"/>
        <v>1</v>
      </c>
      <c r="N19398" s="273"/>
    </row>
    <row r="19399" spans="11:14" x14ac:dyDescent="0.25">
      <c r="K19399" s="180">
        <f t="shared" si="612"/>
        <v>0</v>
      </c>
      <c r="M19399" s="96">
        <f t="shared" si="611"/>
        <v>1</v>
      </c>
      <c r="N19399" s="273"/>
    </row>
    <row r="19400" spans="11:14" x14ac:dyDescent="0.25">
      <c r="K19400" s="180">
        <f t="shared" si="612"/>
        <v>0</v>
      </c>
      <c r="M19400" s="96">
        <f t="shared" si="611"/>
        <v>1</v>
      </c>
      <c r="N19400" s="273"/>
    </row>
    <row r="19401" spans="11:14" x14ac:dyDescent="0.25">
      <c r="K19401" s="180">
        <f t="shared" si="612"/>
        <v>0</v>
      </c>
      <c r="M19401" s="96">
        <f t="shared" si="611"/>
        <v>1</v>
      </c>
      <c r="N19401" s="273"/>
    </row>
    <row r="19402" spans="11:14" x14ac:dyDescent="0.25">
      <c r="K19402" s="180">
        <f t="shared" si="612"/>
        <v>0</v>
      </c>
      <c r="M19402" s="96">
        <f t="shared" si="611"/>
        <v>1</v>
      </c>
      <c r="N19402" s="273"/>
    </row>
    <row r="19403" spans="11:14" x14ac:dyDescent="0.25">
      <c r="K19403" s="180">
        <f t="shared" si="612"/>
        <v>0</v>
      </c>
      <c r="M19403" s="96">
        <f t="shared" si="611"/>
        <v>1</v>
      </c>
      <c r="N19403" s="273"/>
    </row>
    <row r="19404" spans="11:14" x14ac:dyDescent="0.25">
      <c r="K19404" s="180">
        <f t="shared" si="612"/>
        <v>0</v>
      </c>
      <c r="M19404" s="96">
        <f t="shared" si="611"/>
        <v>1</v>
      </c>
      <c r="N19404" s="273"/>
    </row>
    <row r="19405" spans="11:14" x14ac:dyDescent="0.25">
      <c r="K19405" s="180">
        <f t="shared" si="612"/>
        <v>0</v>
      </c>
      <c r="M19405" s="96">
        <f t="shared" si="611"/>
        <v>1</v>
      </c>
      <c r="N19405" s="273"/>
    </row>
    <row r="19406" spans="11:14" x14ac:dyDescent="0.25">
      <c r="K19406" s="180">
        <f t="shared" si="612"/>
        <v>0</v>
      </c>
      <c r="M19406" s="96">
        <f t="shared" si="611"/>
        <v>1</v>
      </c>
      <c r="N19406" s="273"/>
    </row>
    <row r="19407" spans="11:14" x14ac:dyDescent="0.25">
      <c r="K19407" s="180">
        <f t="shared" si="612"/>
        <v>0</v>
      </c>
      <c r="M19407" s="96">
        <f t="shared" si="611"/>
        <v>1</v>
      </c>
      <c r="N19407" s="273"/>
    </row>
    <row r="19408" spans="11:14" x14ac:dyDescent="0.25">
      <c r="K19408" s="180">
        <f t="shared" si="612"/>
        <v>0</v>
      </c>
      <c r="M19408" s="96">
        <f t="shared" si="611"/>
        <v>1</v>
      </c>
      <c r="N19408" s="273"/>
    </row>
    <row r="19409" spans="11:14" x14ac:dyDescent="0.25">
      <c r="K19409" s="180">
        <f t="shared" si="612"/>
        <v>0</v>
      </c>
      <c r="M19409" s="96">
        <f t="shared" ref="M19409:M19472" si="613">UltimoDia(D19409)</f>
        <v>1</v>
      </c>
      <c r="N19409" s="273"/>
    </row>
    <row r="19410" spans="11:14" x14ac:dyDescent="0.25">
      <c r="K19410" s="180">
        <f t="shared" si="612"/>
        <v>0</v>
      </c>
      <c r="M19410" s="96">
        <f t="shared" si="613"/>
        <v>1</v>
      </c>
      <c r="N19410" s="273"/>
    </row>
    <row r="19411" spans="11:14" x14ac:dyDescent="0.25">
      <c r="K19411" s="180">
        <f t="shared" si="612"/>
        <v>0</v>
      </c>
      <c r="M19411" s="96">
        <f t="shared" si="613"/>
        <v>1</v>
      </c>
      <c r="N19411" s="273"/>
    </row>
    <row r="19412" spans="11:14" x14ac:dyDescent="0.25">
      <c r="K19412" s="180">
        <f t="shared" si="612"/>
        <v>0</v>
      </c>
      <c r="M19412" s="96">
        <f t="shared" si="613"/>
        <v>1</v>
      </c>
      <c r="N19412" s="273"/>
    </row>
    <row r="19413" spans="11:14" x14ac:dyDescent="0.25">
      <c r="K19413" s="180">
        <f t="shared" si="612"/>
        <v>0</v>
      </c>
      <c r="M19413" s="96">
        <f t="shared" si="613"/>
        <v>1</v>
      </c>
      <c r="N19413" s="273"/>
    </row>
    <row r="19414" spans="11:14" x14ac:dyDescent="0.25">
      <c r="K19414" s="180">
        <f t="shared" si="612"/>
        <v>0</v>
      </c>
      <c r="M19414" s="96">
        <f t="shared" si="613"/>
        <v>1</v>
      </c>
      <c r="N19414" s="273"/>
    </row>
    <row r="19415" spans="11:14" x14ac:dyDescent="0.25">
      <c r="K19415" s="180">
        <f t="shared" si="612"/>
        <v>0</v>
      </c>
      <c r="M19415" s="96">
        <f t="shared" si="613"/>
        <v>1</v>
      </c>
      <c r="N19415" s="273"/>
    </row>
    <row r="19416" spans="11:14" x14ac:dyDescent="0.25">
      <c r="K19416" s="180">
        <f t="shared" si="612"/>
        <v>0</v>
      </c>
      <c r="M19416" s="96">
        <f t="shared" si="613"/>
        <v>1</v>
      </c>
      <c r="N19416" s="273"/>
    </row>
    <row r="19417" spans="11:14" x14ac:dyDescent="0.25">
      <c r="K19417" s="180">
        <f t="shared" si="612"/>
        <v>0</v>
      </c>
      <c r="M19417" s="96">
        <f t="shared" si="613"/>
        <v>1</v>
      </c>
      <c r="N19417" s="273"/>
    </row>
    <row r="19418" spans="11:14" x14ac:dyDescent="0.25">
      <c r="K19418" s="180">
        <f t="shared" si="612"/>
        <v>0</v>
      </c>
      <c r="M19418" s="96">
        <f t="shared" si="613"/>
        <v>1</v>
      </c>
      <c r="N19418" s="273"/>
    </row>
    <row r="19419" spans="11:14" x14ac:dyDescent="0.25">
      <c r="K19419" s="180">
        <f t="shared" si="612"/>
        <v>0</v>
      </c>
      <c r="M19419" s="96">
        <f t="shared" si="613"/>
        <v>1</v>
      </c>
      <c r="N19419" s="273"/>
    </row>
    <row r="19420" spans="11:14" x14ac:dyDescent="0.25">
      <c r="K19420" s="180">
        <f t="shared" si="612"/>
        <v>0</v>
      </c>
      <c r="M19420" s="96">
        <f t="shared" si="613"/>
        <v>1</v>
      </c>
      <c r="N19420" s="273"/>
    </row>
    <row r="19421" spans="11:14" x14ac:dyDescent="0.25">
      <c r="K19421" s="180">
        <f t="shared" si="612"/>
        <v>0</v>
      </c>
      <c r="M19421" s="96">
        <f t="shared" si="613"/>
        <v>1</v>
      </c>
      <c r="N19421" s="273"/>
    </row>
    <row r="19422" spans="11:14" x14ac:dyDescent="0.25">
      <c r="K19422" s="180">
        <f t="shared" si="612"/>
        <v>0</v>
      </c>
      <c r="M19422" s="96">
        <f t="shared" si="613"/>
        <v>1</v>
      </c>
      <c r="N19422" s="273"/>
    </row>
    <row r="19423" spans="11:14" x14ac:dyDescent="0.25">
      <c r="K19423" s="180">
        <f t="shared" si="612"/>
        <v>0</v>
      </c>
      <c r="M19423" s="96">
        <f t="shared" si="613"/>
        <v>1</v>
      </c>
      <c r="N19423" s="273"/>
    </row>
    <row r="19424" spans="11:14" x14ac:dyDescent="0.25">
      <c r="K19424" s="180">
        <f t="shared" si="612"/>
        <v>0</v>
      </c>
      <c r="M19424" s="96">
        <f t="shared" si="613"/>
        <v>1</v>
      </c>
      <c r="N19424" s="273"/>
    </row>
    <row r="19425" spans="11:14" x14ac:dyDescent="0.25">
      <c r="K19425" s="180">
        <f t="shared" si="612"/>
        <v>0</v>
      </c>
      <c r="M19425" s="96">
        <f t="shared" si="613"/>
        <v>1</v>
      </c>
      <c r="N19425" s="273"/>
    </row>
    <row r="19426" spans="11:14" x14ac:dyDescent="0.25">
      <c r="K19426" s="180">
        <f t="shared" si="612"/>
        <v>0</v>
      </c>
      <c r="M19426" s="96">
        <f t="shared" si="613"/>
        <v>1</v>
      </c>
      <c r="N19426" s="273"/>
    </row>
    <row r="19427" spans="11:14" x14ac:dyDescent="0.25">
      <c r="K19427" s="180">
        <f t="shared" si="612"/>
        <v>0</v>
      </c>
      <c r="M19427" s="96">
        <f t="shared" si="613"/>
        <v>1</v>
      </c>
      <c r="N19427" s="273"/>
    </row>
    <row r="19428" spans="11:14" x14ac:dyDescent="0.25">
      <c r="K19428" s="180">
        <f t="shared" si="612"/>
        <v>0</v>
      </c>
      <c r="M19428" s="96">
        <f t="shared" si="613"/>
        <v>1</v>
      </c>
      <c r="N19428" s="273"/>
    </row>
    <row r="19429" spans="11:14" x14ac:dyDescent="0.25">
      <c r="K19429" s="180">
        <f t="shared" si="612"/>
        <v>0</v>
      </c>
      <c r="M19429" s="96">
        <f t="shared" si="613"/>
        <v>1</v>
      </c>
      <c r="N19429" s="273"/>
    </row>
    <row r="19430" spans="11:14" x14ac:dyDescent="0.25">
      <c r="K19430" s="180">
        <f t="shared" si="612"/>
        <v>0</v>
      </c>
      <c r="M19430" s="96">
        <f t="shared" si="613"/>
        <v>1</v>
      </c>
      <c r="N19430" s="273"/>
    </row>
    <row r="19431" spans="11:14" x14ac:dyDescent="0.25">
      <c r="K19431" s="180">
        <f t="shared" si="612"/>
        <v>0</v>
      </c>
      <c r="M19431" s="96">
        <f t="shared" si="613"/>
        <v>1</v>
      </c>
      <c r="N19431" s="273"/>
    </row>
    <row r="19432" spans="11:14" x14ac:dyDescent="0.25">
      <c r="K19432" s="180">
        <f t="shared" si="612"/>
        <v>0</v>
      </c>
      <c r="M19432" s="96">
        <f t="shared" si="613"/>
        <v>1</v>
      </c>
      <c r="N19432" s="273"/>
    </row>
    <row r="19433" spans="11:14" x14ac:dyDescent="0.25">
      <c r="K19433" s="180">
        <f t="shared" si="612"/>
        <v>0</v>
      </c>
      <c r="M19433" s="96">
        <f t="shared" si="613"/>
        <v>1</v>
      </c>
      <c r="N19433" s="273"/>
    </row>
    <row r="19434" spans="11:14" x14ac:dyDescent="0.25">
      <c r="K19434" s="180">
        <f t="shared" ref="K19434:K19497" si="614">IF(ctConta="",K19433+F19434,IF(I19434=ctConta,K19433+F19434,K19433))</f>
        <v>0</v>
      </c>
      <c r="M19434" s="96">
        <f t="shared" si="613"/>
        <v>1</v>
      </c>
      <c r="N19434" s="273"/>
    </row>
    <row r="19435" spans="11:14" x14ac:dyDescent="0.25">
      <c r="K19435" s="180">
        <f t="shared" si="614"/>
        <v>0</v>
      </c>
      <c r="M19435" s="96">
        <f t="shared" si="613"/>
        <v>1</v>
      </c>
      <c r="N19435" s="273"/>
    </row>
    <row r="19436" spans="11:14" x14ac:dyDescent="0.25">
      <c r="K19436" s="180">
        <f t="shared" si="614"/>
        <v>0</v>
      </c>
      <c r="M19436" s="96">
        <f t="shared" si="613"/>
        <v>1</v>
      </c>
      <c r="N19436" s="273"/>
    </row>
    <row r="19437" spans="11:14" x14ac:dyDescent="0.25">
      <c r="K19437" s="180">
        <f t="shared" si="614"/>
        <v>0</v>
      </c>
      <c r="M19437" s="96">
        <f t="shared" si="613"/>
        <v>1</v>
      </c>
      <c r="N19437" s="273"/>
    </row>
    <row r="19438" spans="11:14" x14ac:dyDescent="0.25">
      <c r="K19438" s="180">
        <f t="shared" si="614"/>
        <v>0</v>
      </c>
      <c r="M19438" s="96">
        <f t="shared" si="613"/>
        <v>1</v>
      </c>
      <c r="N19438" s="273"/>
    </row>
    <row r="19439" spans="11:14" x14ac:dyDescent="0.25">
      <c r="K19439" s="180">
        <f t="shared" si="614"/>
        <v>0</v>
      </c>
      <c r="M19439" s="96">
        <f t="shared" si="613"/>
        <v>1</v>
      </c>
      <c r="N19439" s="273"/>
    </row>
    <row r="19440" spans="11:14" x14ac:dyDescent="0.25">
      <c r="K19440" s="180">
        <f t="shared" si="614"/>
        <v>0</v>
      </c>
      <c r="M19440" s="96">
        <f t="shared" si="613"/>
        <v>1</v>
      </c>
      <c r="N19440" s="273"/>
    </row>
    <row r="19441" spans="11:14" x14ac:dyDescent="0.25">
      <c r="K19441" s="180">
        <f t="shared" si="614"/>
        <v>0</v>
      </c>
      <c r="M19441" s="96">
        <f t="shared" si="613"/>
        <v>1</v>
      </c>
      <c r="N19441" s="273"/>
    </row>
    <row r="19442" spans="11:14" x14ac:dyDescent="0.25">
      <c r="K19442" s="180">
        <f t="shared" si="614"/>
        <v>0</v>
      </c>
      <c r="M19442" s="96">
        <f t="shared" si="613"/>
        <v>1</v>
      </c>
      <c r="N19442" s="273"/>
    </row>
    <row r="19443" spans="11:14" x14ac:dyDescent="0.25">
      <c r="K19443" s="180">
        <f t="shared" si="614"/>
        <v>0</v>
      </c>
      <c r="M19443" s="96">
        <f t="shared" si="613"/>
        <v>1</v>
      </c>
      <c r="N19443" s="273"/>
    </row>
    <row r="19444" spans="11:14" x14ac:dyDescent="0.25">
      <c r="K19444" s="180">
        <f t="shared" si="614"/>
        <v>0</v>
      </c>
      <c r="M19444" s="96">
        <f t="shared" si="613"/>
        <v>1</v>
      </c>
      <c r="N19444" s="273"/>
    </row>
    <row r="19445" spans="11:14" x14ac:dyDescent="0.25">
      <c r="K19445" s="180">
        <f t="shared" si="614"/>
        <v>0</v>
      </c>
      <c r="M19445" s="96">
        <f t="shared" si="613"/>
        <v>1</v>
      </c>
      <c r="N19445" s="273"/>
    </row>
    <row r="19446" spans="11:14" x14ac:dyDescent="0.25">
      <c r="K19446" s="180">
        <f t="shared" si="614"/>
        <v>0</v>
      </c>
      <c r="M19446" s="96">
        <f t="shared" si="613"/>
        <v>1</v>
      </c>
      <c r="N19446" s="273"/>
    </row>
    <row r="19447" spans="11:14" x14ac:dyDescent="0.25">
      <c r="K19447" s="180">
        <f t="shared" si="614"/>
        <v>0</v>
      </c>
      <c r="M19447" s="96">
        <f t="shared" si="613"/>
        <v>1</v>
      </c>
      <c r="N19447" s="273"/>
    </row>
    <row r="19448" spans="11:14" x14ac:dyDescent="0.25">
      <c r="K19448" s="180">
        <f t="shared" si="614"/>
        <v>0</v>
      </c>
      <c r="M19448" s="96">
        <f t="shared" si="613"/>
        <v>1</v>
      </c>
      <c r="N19448" s="273"/>
    </row>
    <row r="19449" spans="11:14" x14ac:dyDescent="0.25">
      <c r="K19449" s="180">
        <f t="shared" si="614"/>
        <v>0</v>
      </c>
      <c r="M19449" s="96">
        <f t="shared" si="613"/>
        <v>1</v>
      </c>
      <c r="N19449" s="273"/>
    </row>
    <row r="19450" spans="11:14" x14ac:dyDescent="0.25">
      <c r="K19450" s="180">
        <f t="shared" si="614"/>
        <v>0</v>
      </c>
      <c r="M19450" s="96">
        <f t="shared" si="613"/>
        <v>1</v>
      </c>
      <c r="N19450" s="273"/>
    </row>
    <row r="19451" spans="11:14" x14ac:dyDescent="0.25">
      <c r="K19451" s="180">
        <f t="shared" si="614"/>
        <v>0</v>
      </c>
      <c r="M19451" s="96">
        <f t="shared" si="613"/>
        <v>1</v>
      </c>
      <c r="N19451" s="273"/>
    </row>
    <row r="19452" spans="11:14" x14ac:dyDescent="0.25">
      <c r="K19452" s="180">
        <f t="shared" si="614"/>
        <v>0</v>
      </c>
      <c r="M19452" s="96">
        <f t="shared" si="613"/>
        <v>1</v>
      </c>
      <c r="N19452" s="273"/>
    </row>
    <row r="19453" spans="11:14" x14ac:dyDescent="0.25">
      <c r="K19453" s="180">
        <f t="shared" si="614"/>
        <v>0</v>
      </c>
      <c r="M19453" s="96">
        <f t="shared" si="613"/>
        <v>1</v>
      </c>
      <c r="N19453" s="273"/>
    </row>
    <row r="19454" spans="11:14" x14ac:dyDescent="0.25">
      <c r="K19454" s="180">
        <f t="shared" si="614"/>
        <v>0</v>
      </c>
      <c r="M19454" s="96">
        <f t="shared" si="613"/>
        <v>1</v>
      </c>
      <c r="N19454" s="273"/>
    </row>
    <row r="19455" spans="11:14" x14ac:dyDescent="0.25">
      <c r="K19455" s="180">
        <f t="shared" si="614"/>
        <v>0</v>
      </c>
      <c r="M19455" s="96">
        <f t="shared" si="613"/>
        <v>1</v>
      </c>
      <c r="N19455" s="273"/>
    </row>
    <row r="19456" spans="11:14" x14ac:dyDescent="0.25">
      <c r="K19456" s="180">
        <f t="shared" si="614"/>
        <v>0</v>
      </c>
      <c r="M19456" s="96">
        <f t="shared" si="613"/>
        <v>1</v>
      </c>
      <c r="N19456" s="273"/>
    </row>
    <row r="19457" spans="11:14" x14ac:dyDescent="0.25">
      <c r="K19457" s="180">
        <f t="shared" si="614"/>
        <v>0</v>
      </c>
      <c r="M19457" s="96">
        <f t="shared" si="613"/>
        <v>1</v>
      </c>
      <c r="N19457" s="273"/>
    </row>
    <row r="19458" spans="11:14" x14ac:dyDescent="0.25">
      <c r="K19458" s="180">
        <f t="shared" si="614"/>
        <v>0</v>
      </c>
      <c r="M19458" s="96">
        <f t="shared" si="613"/>
        <v>1</v>
      </c>
      <c r="N19458" s="273"/>
    </row>
    <row r="19459" spans="11:14" x14ac:dyDescent="0.25">
      <c r="K19459" s="180">
        <f t="shared" si="614"/>
        <v>0</v>
      </c>
      <c r="M19459" s="96">
        <f t="shared" si="613"/>
        <v>1</v>
      </c>
      <c r="N19459" s="273"/>
    </row>
    <row r="19460" spans="11:14" x14ac:dyDescent="0.25">
      <c r="K19460" s="180">
        <f t="shared" si="614"/>
        <v>0</v>
      </c>
      <c r="M19460" s="96">
        <f t="shared" si="613"/>
        <v>1</v>
      </c>
      <c r="N19460" s="273"/>
    </row>
    <row r="19461" spans="11:14" x14ac:dyDescent="0.25">
      <c r="K19461" s="180">
        <f t="shared" si="614"/>
        <v>0</v>
      </c>
      <c r="M19461" s="96">
        <f t="shared" si="613"/>
        <v>1</v>
      </c>
      <c r="N19461" s="273"/>
    </row>
    <row r="19462" spans="11:14" x14ac:dyDescent="0.25">
      <c r="K19462" s="180">
        <f t="shared" si="614"/>
        <v>0</v>
      </c>
      <c r="M19462" s="96">
        <f t="shared" si="613"/>
        <v>1</v>
      </c>
      <c r="N19462" s="273"/>
    </row>
    <row r="19463" spans="11:14" x14ac:dyDescent="0.25">
      <c r="K19463" s="180">
        <f t="shared" si="614"/>
        <v>0</v>
      </c>
      <c r="M19463" s="96">
        <f t="shared" si="613"/>
        <v>1</v>
      </c>
      <c r="N19463" s="273"/>
    </row>
    <row r="19464" spans="11:14" x14ac:dyDescent="0.25">
      <c r="K19464" s="180">
        <f t="shared" si="614"/>
        <v>0</v>
      </c>
      <c r="M19464" s="96">
        <f t="shared" si="613"/>
        <v>1</v>
      </c>
      <c r="N19464" s="273"/>
    </row>
    <row r="19465" spans="11:14" x14ac:dyDescent="0.25">
      <c r="K19465" s="180">
        <f t="shared" si="614"/>
        <v>0</v>
      </c>
      <c r="M19465" s="96">
        <f t="shared" si="613"/>
        <v>1</v>
      </c>
      <c r="N19465" s="273"/>
    </row>
    <row r="19466" spans="11:14" x14ac:dyDescent="0.25">
      <c r="K19466" s="180">
        <f t="shared" si="614"/>
        <v>0</v>
      </c>
      <c r="M19466" s="96">
        <f t="shared" si="613"/>
        <v>1</v>
      </c>
      <c r="N19466" s="273"/>
    </row>
    <row r="19467" spans="11:14" x14ac:dyDescent="0.25">
      <c r="K19467" s="180">
        <f t="shared" si="614"/>
        <v>0</v>
      </c>
      <c r="M19467" s="96">
        <f t="shared" si="613"/>
        <v>1</v>
      </c>
      <c r="N19467" s="273"/>
    </row>
    <row r="19468" spans="11:14" x14ac:dyDescent="0.25">
      <c r="K19468" s="180">
        <f t="shared" si="614"/>
        <v>0</v>
      </c>
      <c r="M19468" s="96">
        <f t="shared" si="613"/>
        <v>1</v>
      </c>
      <c r="N19468" s="273"/>
    </row>
    <row r="19469" spans="11:14" x14ac:dyDescent="0.25">
      <c r="K19469" s="180">
        <f t="shared" si="614"/>
        <v>0</v>
      </c>
      <c r="M19469" s="96">
        <f t="shared" si="613"/>
        <v>1</v>
      </c>
      <c r="N19469" s="273"/>
    </row>
    <row r="19470" spans="11:14" x14ac:dyDescent="0.25">
      <c r="K19470" s="180">
        <f t="shared" si="614"/>
        <v>0</v>
      </c>
      <c r="M19470" s="96">
        <f t="shared" si="613"/>
        <v>1</v>
      </c>
      <c r="N19470" s="273"/>
    </row>
    <row r="19471" spans="11:14" x14ac:dyDescent="0.25">
      <c r="K19471" s="180">
        <f t="shared" si="614"/>
        <v>0</v>
      </c>
      <c r="M19471" s="96">
        <f t="shared" si="613"/>
        <v>1</v>
      </c>
      <c r="N19471" s="273"/>
    </row>
    <row r="19472" spans="11:14" x14ac:dyDescent="0.25">
      <c r="K19472" s="180">
        <f t="shared" si="614"/>
        <v>0</v>
      </c>
      <c r="M19472" s="96">
        <f t="shared" si="613"/>
        <v>1</v>
      </c>
      <c r="N19472" s="273"/>
    </row>
    <row r="19473" spans="11:14" x14ac:dyDescent="0.25">
      <c r="K19473" s="180">
        <f t="shared" si="614"/>
        <v>0</v>
      </c>
      <c r="M19473" s="96">
        <f t="shared" ref="M19473:M19536" si="615">UltimoDia(D19473)</f>
        <v>1</v>
      </c>
      <c r="N19473" s="273"/>
    </row>
    <row r="19474" spans="11:14" x14ac:dyDescent="0.25">
      <c r="K19474" s="180">
        <f t="shared" si="614"/>
        <v>0</v>
      </c>
      <c r="M19474" s="96">
        <f t="shared" si="615"/>
        <v>1</v>
      </c>
      <c r="N19474" s="273"/>
    </row>
    <row r="19475" spans="11:14" x14ac:dyDescent="0.25">
      <c r="K19475" s="180">
        <f t="shared" si="614"/>
        <v>0</v>
      </c>
      <c r="M19475" s="96">
        <f t="shared" si="615"/>
        <v>1</v>
      </c>
      <c r="N19475" s="273"/>
    </row>
    <row r="19476" spans="11:14" x14ac:dyDescent="0.25">
      <c r="K19476" s="180">
        <f t="shared" si="614"/>
        <v>0</v>
      </c>
      <c r="M19476" s="96">
        <f t="shared" si="615"/>
        <v>1</v>
      </c>
      <c r="N19476" s="273"/>
    </row>
    <row r="19477" spans="11:14" x14ac:dyDescent="0.25">
      <c r="K19477" s="180">
        <f t="shared" si="614"/>
        <v>0</v>
      </c>
      <c r="M19477" s="96">
        <f t="shared" si="615"/>
        <v>1</v>
      </c>
      <c r="N19477" s="273"/>
    </row>
    <row r="19478" spans="11:14" x14ac:dyDescent="0.25">
      <c r="K19478" s="180">
        <f t="shared" si="614"/>
        <v>0</v>
      </c>
      <c r="M19478" s="96">
        <f t="shared" si="615"/>
        <v>1</v>
      </c>
      <c r="N19478" s="273"/>
    </row>
    <row r="19479" spans="11:14" x14ac:dyDescent="0.25">
      <c r="K19479" s="180">
        <f t="shared" si="614"/>
        <v>0</v>
      </c>
      <c r="M19479" s="96">
        <f t="shared" si="615"/>
        <v>1</v>
      </c>
      <c r="N19479" s="273"/>
    </row>
    <row r="19480" spans="11:14" x14ac:dyDescent="0.25">
      <c r="K19480" s="180">
        <f t="shared" si="614"/>
        <v>0</v>
      </c>
      <c r="M19480" s="96">
        <f t="shared" si="615"/>
        <v>1</v>
      </c>
      <c r="N19480" s="273"/>
    </row>
    <row r="19481" spans="11:14" x14ac:dyDescent="0.25">
      <c r="K19481" s="180">
        <f t="shared" si="614"/>
        <v>0</v>
      </c>
      <c r="M19481" s="96">
        <f t="shared" si="615"/>
        <v>1</v>
      </c>
      <c r="N19481" s="273"/>
    </row>
    <row r="19482" spans="11:14" x14ac:dyDescent="0.25">
      <c r="K19482" s="180">
        <f t="shared" si="614"/>
        <v>0</v>
      </c>
      <c r="M19482" s="96">
        <f t="shared" si="615"/>
        <v>1</v>
      </c>
      <c r="N19482" s="273"/>
    </row>
    <row r="19483" spans="11:14" x14ac:dyDescent="0.25">
      <c r="K19483" s="180">
        <f t="shared" si="614"/>
        <v>0</v>
      </c>
      <c r="M19483" s="96">
        <f t="shared" si="615"/>
        <v>1</v>
      </c>
      <c r="N19483" s="273"/>
    </row>
    <row r="19484" spans="11:14" x14ac:dyDescent="0.25">
      <c r="K19484" s="180">
        <f t="shared" si="614"/>
        <v>0</v>
      </c>
      <c r="M19484" s="96">
        <f t="shared" si="615"/>
        <v>1</v>
      </c>
      <c r="N19484" s="273"/>
    </row>
    <row r="19485" spans="11:14" x14ac:dyDescent="0.25">
      <c r="K19485" s="180">
        <f t="shared" si="614"/>
        <v>0</v>
      </c>
      <c r="M19485" s="96">
        <f t="shared" si="615"/>
        <v>1</v>
      </c>
      <c r="N19485" s="273"/>
    </row>
    <row r="19486" spans="11:14" x14ac:dyDescent="0.25">
      <c r="K19486" s="180">
        <f t="shared" si="614"/>
        <v>0</v>
      </c>
      <c r="M19486" s="96">
        <f t="shared" si="615"/>
        <v>1</v>
      </c>
      <c r="N19486" s="273"/>
    </row>
    <row r="19487" spans="11:14" x14ac:dyDescent="0.25">
      <c r="K19487" s="180">
        <f t="shared" si="614"/>
        <v>0</v>
      </c>
      <c r="M19487" s="96">
        <f t="shared" si="615"/>
        <v>1</v>
      </c>
      <c r="N19487" s="273"/>
    </row>
    <row r="19488" spans="11:14" x14ac:dyDescent="0.25">
      <c r="K19488" s="180">
        <f t="shared" si="614"/>
        <v>0</v>
      </c>
      <c r="M19488" s="96">
        <f t="shared" si="615"/>
        <v>1</v>
      </c>
      <c r="N19488" s="273"/>
    </row>
    <row r="19489" spans="11:14" x14ac:dyDescent="0.25">
      <c r="K19489" s="180">
        <f t="shared" si="614"/>
        <v>0</v>
      </c>
      <c r="M19489" s="96">
        <f t="shared" si="615"/>
        <v>1</v>
      </c>
      <c r="N19489" s="273"/>
    </row>
    <row r="19490" spans="11:14" x14ac:dyDescent="0.25">
      <c r="K19490" s="180">
        <f t="shared" si="614"/>
        <v>0</v>
      </c>
      <c r="M19490" s="96">
        <f t="shared" si="615"/>
        <v>1</v>
      </c>
      <c r="N19490" s="273"/>
    </row>
    <row r="19491" spans="11:14" x14ac:dyDescent="0.25">
      <c r="K19491" s="180">
        <f t="shared" si="614"/>
        <v>0</v>
      </c>
      <c r="M19491" s="96">
        <f t="shared" si="615"/>
        <v>1</v>
      </c>
      <c r="N19491" s="273"/>
    </row>
    <row r="19492" spans="11:14" x14ac:dyDescent="0.25">
      <c r="K19492" s="180">
        <f t="shared" si="614"/>
        <v>0</v>
      </c>
      <c r="M19492" s="96">
        <f t="shared" si="615"/>
        <v>1</v>
      </c>
      <c r="N19492" s="273"/>
    </row>
    <row r="19493" spans="11:14" x14ac:dyDescent="0.25">
      <c r="K19493" s="180">
        <f t="shared" si="614"/>
        <v>0</v>
      </c>
      <c r="M19493" s="96">
        <f t="shared" si="615"/>
        <v>1</v>
      </c>
      <c r="N19493" s="273"/>
    </row>
    <row r="19494" spans="11:14" x14ac:dyDescent="0.25">
      <c r="K19494" s="180">
        <f t="shared" si="614"/>
        <v>0</v>
      </c>
      <c r="M19494" s="96">
        <f t="shared" si="615"/>
        <v>1</v>
      </c>
      <c r="N19494" s="273"/>
    </row>
    <row r="19495" spans="11:14" x14ac:dyDescent="0.25">
      <c r="K19495" s="180">
        <f t="shared" si="614"/>
        <v>0</v>
      </c>
      <c r="M19495" s="96">
        <f t="shared" si="615"/>
        <v>1</v>
      </c>
      <c r="N19495" s="273"/>
    </row>
    <row r="19496" spans="11:14" x14ac:dyDescent="0.25">
      <c r="K19496" s="180">
        <f t="shared" si="614"/>
        <v>0</v>
      </c>
      <c r="M19496" s="96">
        <f t="shared" si="615"/>
        <v>1</v>
      </c>
      <c r="N19496" s="273"/>
    </row>
    <row r="19497" spans="11:14" x14ac:dyDescent="0.25">
      <c r="K19497" s="180">
        <f t="shared" si="614"/>
        <v>0</v>
      </c>
      <c r="M19497" s="96">
        <f t="shared" si="615"/>
        <v>1</v>
      </c>
      <c r="N19497" s="273"/>
    </row>
    <row r="19498" spans="11:14" x14ac:dyDescent="0.25">
      <c r="K19498" s="180">
        <f t="shared" ref="K19498:K19561" si="616">IF(ctConta="",K19497+F19498,IF(I19498=ctConta,K19497+F19498,K19497))</f>
        <v>0</v>
      </c>
      <c r="M19498" s="96">
        <f t="shared" si="615"/>
        <v>1</v>
      </c>
      <c r="N19498" s="273"/>
    </row>
    <row r="19499" spans="11:14" x14ac:dyDescent="0.25">
      <c r="K19499" s="180">
        <f t="shared" si="616"/>
        <v>0</v>
      </c>
      <c r="M19499" s="96">
        <f t="shared" si="615"/>
        <v>1</v>
      </c>
      <c r="N19499" s="273"/>
    </row>
    <row r="19500" spans="11:14" x14ac:dyDescent="0.25">
      <c r="K19500" s="180">
        <f t="shared" si="616"/>
        <v>0</v>
      </c>
      <c r="M19500" s="96">
        <f t="shared" si="615"/>
        <v>1</v>
      </c>
      <c r="N19500" s="273"/>
    </row>
    <row r="19501" spans="11:14" x14ac:dyDescent="0.25">
      <c r="K19501" s="180">
        <f t="shared" si="616"/>
        <v>0</v>
      </c>
      <c r="M19501" s="96">
        <f t="shared" si="615"/>
        <v>1</v>
      </c>
      <c r="N19501" s="273"/>
    </row>
    <row r="19502" spans="11:14" x14ac:dyDescent="0.25">
      <c r="K19502" s="180">
        <f t="shared" si="616"/>
        <v>0</v>
      </c>
      <c r="M19502" s="96">
        <f t="shared" si="615"/>
        <v>1</v>
      </c>
      <c r="N19502" s="273"/>
    </row>
    <row r="19503" spans="11:14" x14ac:dyDescent="0.25">
      <c r="K19503" s="180">
        <f t="shared" si="616"/>
        <v>0</v>
      </c>
      <c r="M19503" s="96">
        <f t="shared" si="615"/>
        <v>1</v>
      </c>
      <c r="N19503" s="273"/>
    </row>
    <row r="19504" spans="11:14" x14ac:dyDescent="0.25">
      <c r="K19504" s="180">
        <f t="shared" si="616"/>
        <v>0</v>
      </c>
      <c r="M19504" s="96">
        <f t="shared" si="615"/>
        <v>1</v>
      </c>
      <c r="N19504" s="273"/>
    </row>
    <row r="19505" spans="11:14" x14ac:dyDescent="0.25">
      <c r="K19505" s="180">
        <f t="shared" si="616"/>
        <v>0</v>
      </c>
      <c r="M19505" s="96">
        <f t="shared" si="615"/>
        <v>1</v>
      </c>
      <c r="N19505" s="273"/>
    </row>
    <row r="19506" spans="11:14" x14ac:dyDescent="0.25">
      <c r="K19506" s="180">
        <f t="shared" si="616"/>
        <v>0</v>
      </c>
      <c r="M19506" s="96">
        <f t="shared" si="615"/>
        <v>1</v>
      </c>
      <c r="N19506" s="273"/>
    </row>
    <row r="19507" spans="11:14" x14ac:dyDescent="0.25">
      <c r="K19507" s="180">
        <f t="shared" si="616"/>
        <v>0</v>
      </c>
      <c r="M19507" s="96">
        <f t="shared" si="615"/>
        <v>1</v>
      </c>
      <c r="N19507" s="273"/>
    </row>
    <row r="19508" spans="11:14" x14ac:dyDescent="0.25">
      <c r="K19508" s="180">
        <f t="shared" si="616"/>
        <v>0</v>
      </c>
      <c r="M19508" s="96">
        <f t="shared" si="615"/>
        <v>1</v>
      </c>
      <c r="N19508" s="273"/>
    </row>
    <row r="19509" spans="11:14" x14ac:dyDescent="0.25">
      <c r="K19509" s="180">
        <f t="shared" si="616"/>
        <v>0</v>
      </c>
      <c r="M19509" s="96">
        <f t="shared" si="615"/>
        <v>1</v>
      </c>
      <c r="N19509" s="273"/>
    </row>
    <row r="19510" spans="11:14" x14ac:dyDescent="0.25">
      <c r="K19510" s="180">
        <f t="shared" si="616"/>
        <v>0</v>
      </c>
      <c r="M19510" s="96">
        <f t="shared" si="615"/>
        <v>1</v>
      </c>
      <c r="N19510" s="273"/>
    </row>
    <row r="19511" spans="11:14" x14ac:dyDescent="0.25">
      <c r="K19511" s="180">
        <f t="shared" si="616"/>
        <v>0</v>
      </c>
      <c r="M19511" s="96">
        <f t="shared" si="615"/>
        <v>1</v>
      </c>
      <c r="N19511" s="273"/>
    </row>
    <row r="19512" spans="11:14" x14ac:dyDescent="0.25">
      <c r="K19512" s="180">
        <f t="shared" si="616"/>
        <v>0</v>
      </c>
      <c r="M19512" s="96">
        <f t="shared" si="615"/>
        <v>1</v>
      </c>
      <c r="N19512" s="273"/>
    </row>
    <row r="19513" spans="11:14" x14ac:dyDescent="0.25">
      <c r="K19513" s="180">
        <f t="shared" si="616"/>
        <v>0</v>
      </c>
      <c r="M19513" s="96">
        <f t="shared" si="615"/>
        <v>1</v>
      </c>
      <c r="N19513" s="273"/>
    </row>
    <row r="19514" spans="11:14" x14ac:dyDescent="0.25">
      <c r="K19514" s="180">
        <f t="shared" si="616"/>
        <v>0</v>
      </c>
      <c r="M19514" s="96">
        <f t="shared" si="615"/>
        <v>1</v>
      </c>
      <c r="N19514" s="273"/>
    </row>
    <row r="19515" spans="11:14" x14ac:dyDescent="0.25">
      <c r="K19515" s="180">
        <f t="shared" si="616"/>
        <v>0</v>
      </c>
      <c r="M19515" s="96">
        <f t="shared" si="615"/>
        <v>1</v>
      </c>
      <c r="N19515" s="273"/>
    </row>
    <row r="19516" spans="11:14" x14ac:dyDescent="0.25">
      <c r="K19516" s="180">
        <f t="shared" si="616"/>
        <v>0</v>
      </c>
      <c r="M19516" s="96">
        <f t="shared" si="615"/>
        <v>1</v>
      </c>
      <c r="N19516" s="273"/>
    </row>
    <row r="19517" spans="11:14" x14ac:dyDescent="0.25">
      <c r="K19517" s="180">
        <f t="shared" si="616"/>
        <v>0</v>
      </c>
      <c r="M19517" s="96">
        <f t="shared" si="615"/>
        <v>1</v>
      </c>
      <c r="N19517" s="273"/>
    </row>
    <row r="19518" spans="11:14" x14ac:dyDescent="0.25">
      <c r="K19518" s="180">
        <f t="shared" si="616"/>
        <v>0</v>
      </c>
      <c r="M19518" s="96">
        <f t="shared" si="615"/>
        <v>1</v>
      </c>
      <c r="N19518" s="273"/>
    </row>
    <row r="19519" spans="11:14" x14ac:dyDescent="0.25">
      <c r="K19519" s="180">
        <f t="shared" si="616"/>
        <v>0</v>
      </c>
      <c r="M19519" s="96">
        <f t="shared" si="615"/>
        <v>1</v>
      </c>
      <c r="N19519" s="273"/>
    </row>
    <row r="19520" spans="11:14" x14ac:dyDescent="0.25">
      <c r="K19520" s="180">
        <f t="shared" si="616"/>
        <v>0</v>
      </c>
      <c r="M19520" s="96">
        <f t="shared" si="615"/>
        <v>1</v>
      </c>
      <c r="N19520" s="273"/>
    </row>
    <row r="19521" spans="11:14" x14ac:dyDescent="0.25">
      <c r="K19521" s="180">
        <f t="shared" si="616"/>
        <v>0</v>
      </c>
      <c r="M19521" s="96">
        <f t="shared" si="615"/>
        <v>1</v>
      </c>
      <c r="N19521" s="273"/>
    </row>
    <row r="19522" spans="11:14" x14ac:dyDescent="0.25">
      <c r="K19522" s="180">
        <f t="shared" si="616"/>
        <v>0</v>
      </c>
      <c r="M19522" s="96">
        <f t="shared" si="615"/>
        <v>1</v>
      </c>
      <c r="N19522" s="273"/>
    </row>
    <row r="19523" spans="11:14" x14ac:dyDescent="0.25">
      <c r="K19523" s="180">
        <f t="shared" si="616"/>
        <v>0</v>
      </c>
      <c r="M19523" s="96">
        <f t="shared" si="615"/>
        <v>1</v>
      </c>
      <c r="N19523" s="273"/>
    </row>
    <row r="19524" spans="11:14" x14ac:dyDescent="0.25">
      <c r="K19524" s="180">
        <f t="shared" si="616"/>
        <v>0</v>
      </c>
      <c r="M19524" s="96">
        <f t="shared" si="615"/>
        <v>1</v>
      </c>
      <c r="N19524" s="273"/>
    </row>
    <row r="19525" spans="11:14" x14ac:dyDescent="0.25">
      <c r="K19525" s="180">
        <f t="shared" si="616"/>
        <v>0</v>
      </c>
      <c r="M19525" s="96">
        <f t="shared" si="615"/>
        <v>1</v>
      </c>
      <c r="N19525" s="273"/>
    </row>
    <row r="19526" spans="11:14" x14ac:dyDescent="0.25">
      <c r="K19526" s="180">
        <f t="shared" si="616"/>
        <v>0</v>
      </c>
      <c r="M19526" s="96">
        <f t="shared" si="615"/>
        <v>1</v>
      </c>
      <c r="N19526" s="273"/>
    </row>
    <row r="19527" spans="11:14" x14ac:dyDescent="0.25">
      <c r="K19527" s="180">
        <f t="shared" si="616"/>
        <v>0</v>
      </c>
      <c r="M19527" s="96">
        <f t="shared" si="615"/>
        <v>1</v>
      </c>
      <c r="N19527" s="273"/>
    </row>
    <row r="19528" spans="11:14" x14ac:dyDescent="0.25">
      <c r="K19528" s="180">
        <f t="shared" si="616"/>
        <v>0</v>
      </c>
      <c r="M19528" s="96">
        <f t="shared" si="615"/>
        <v>1</v>
      </c>
      <c r="N19528" s="273"/>
    </row>
    <row r="19529" spans="11:14" x14ac:dyDescent="0.25">
      <c r="K19529" s="180">
        <f t="shared" si="616"/>
        <v>0</v>
      </c>
      <c r="M19529" s="96">
        <f t="shared" si="615"/>
        <v>1</v>
      </c>
      <c r="N19529" s="273"/>
    </row>
    <row r="19530" spans="11:14" x14ac:dyDescent="0.25">
      <c r="K19530" s="180">
        <f t="shared" si="616"/>
        <v>0</v>
      </c>
      <c r="M19530" s="96">
        <f t="shared" si="615"/>
        <v>1</v>
      </c>
      <c r="N19530" s="273"/>
    </row>
    <row r="19531" spans="11:14" x14ac:dyDescent="0.25">
      <c r="K19531" s="180">
        <f t="shared" si="616"/>
        <v>0</v>
      </c>
      <c r="M19531" s="96">
        <f t="shared" si="615"/>
        <v>1</v>
      </c>
      <c r="N19531" s="273"/>
    </row>
    <row r="19532" spans="11:14" x14ac:dyDescent="0.25">
      <c r="K19532" s="180">
        <f t="shared" si="616"/>
        <v>0</v>
      </c>
      <c r="M19532" s="96">
        <f t="shared" si="615"/>
        <v>1</v>
      </c>
      <c r="N19532" s="273"/>
    </row>
    <row r="19533" spans="11:14" x14ac:dyDescent="0.25">
      <c r="K19533" s="180">
        <f t="shared" si="616"/>
        <v>0</v>
      </c>
      <c r="M19533" s="96">
        <f t="shared" si="615"/>
        <v>1</v>
      </c>
      <c r="N19533" s="273"/>
    </row>
    <row r="19534" spans="11:14" x14ac:dyDescent="0.25">
      <c r="K19534" s="180">
        <f t="shared" si="616"/>
        <v>0</v>
      </c>
      <c r="M19534" s="96">
        <f t="shared" si="615"/>
        <v>1</v>
      </c>
      <c r="N19534" s="273"/>
    </row>
    <row r="19535" spans="11:14" x14ac:dyDescent="0.25">
      <c r="K19535" s="180">
        <f t="shared" si="616"/>
        <v>0</v>
      </c>
      <c r="M19535" s="96">
        <f t="shared" si="615"/>
        <v>1</v>
      </c>
      <c r="N19535" s="273"/>
    </row>
    <row r="19536" spans="11:14" x14ac:dyDescent="0.25">
      <c r="K19536" s="180">
        <f t="shared" si="616"/>
        <v>0</v>
      </c>
      <c r="M19536" s="96">
        <f t="shared" si="615"/>
        <v>1</v>
      </c>
      <c r="N19536" s="273"/>
    </row>
    <row r="19537" spans="11:14" x14ac:dyDescent="0.25">
      <c r="K19537" s="180">
        <f t="shared" si="616"/>
        <v>0</v>
      </c>
      <c r="M19537" s="96">
        <f t="shared" ref="M19537:M19600" si="617">UltimoDia(D19537)</f>
        <v>1</v>
      </c>
      <c r="N19537" s="273"/>
    </row>
    <row r="19538" spans="11:14" x14ac:dyDescent="0.25">
      <c r="K19538" s="180">
        <f t="shared" si="616"/>
        <v>0</v>
      </c>
      <c r="M19538" s="96">
        <f t="shared" si="617"/>
        <v>1</v>
      </c>
      <c r="N19538" s="273"/>
    </row>
    <row r="19539" spans="11:14" x14ac:dyDescent="0.25">
      <c r="K19539" s="180">
        <f t="shared" si="616"/>
        <v>0</v>
      </c>
      <c r="M19539" s="96">
        <f t="shared" si="617"/>
        <v>1</v>
      </c>
      <c r="N19539" s="273"/>
    </row>
    <row r="19540" spans="11:14" x14ac:dyDescent="0.25">
      <c r="K19540" s="180">
        <f t="shared" si="616"/>
        <v>0</v>
      </c>
      <c r="M19540" s="96">
        <f t="shared" si="617"/>
        <v>1</v>
      </c>
      <c r="N19540" s="273"/>
    </row>
    <row r="19541" spans="11:14" x14ac:dyDescent="0.25">
      <c r="K19541" s="180">
        <f t="shared" si="616"/>
        <v>0</v>
      </c>
      <c r="M19541" s="96">
        <f t="shared" si="617"/>
        <v>1</v>
      </c>
      <c r="N19541" s="273"/>
    </row>
    <row r="19542" spans="11:14" x14ac:dyDescent="0.25">
      <c r="K19542" s="180">
        <f t="shared" si="616"/>
        <v>0</v>
      </c>
      <c r="M19542" s="96">
        <f t="shared" si="617"/>
        <v>1</v>
      </c>
      <c r="N19542" s="273"/>
    </row>
    <row r="19543" spans="11:14" x14ac:dyDescent="0.25">
      <c r="K19543" s="180">
        <f t="shared" si="616"/>
        <v>0</v>
      </c>
      <c r="M19543" s="96">
        <f t="shared" si="617"/>
        <v>1</v>
      </c>
      <c r="N19543" s="273"/>
    </row>
    <row r="19544" spans="11:14" x14ac:dyDescent="0.25">
      <c r="K19544" s="180">
        <f t="shared" si="616"/>
        <v>0</v>
      </c>
      <c r="M19544" s="96">
        <f t="shared" si="617"/>
        <v>1</v>
      </c>
      <c r="N19544" s="273"/>
    </row>
    <row r="19545" spans="11:14" x14ac:dyDescent="0.25">
      <c r="K19545" s="180">
        <f t="shared" si="616"/>
        <v>0</v>
      </c>
      <c r="M19545" s="96">
        <f t="shared" si="617"/>
        <v>1</v>
      </c>
      <c r="N19545" s="273"/>
    </row>
    <row r="19546" spans="11:14" x14ac:dyDescent="0.25">
      <c r="K19546" s="180">
        <f t="shared" si="616"/>
        <v>0</v>
      </c>
      <c r="M19546" s="96">
        <f t="shared" si="617"/>
        <v>1</v>
      </c>
      <c r="N19546" s="273"/>
    </row>
    <row r="19547" spans="11:14" x14ac:dyDescent="0.25">
      <c r="K19547" s="180">
        <f t="shared" si="616"/>
        <v>0</v>
      </c>
      <c r="M19547" s="96">
        <f t="shared" si="617"/>
        <v>1</v>
      </c>
      <c r="N19547" s="273"/>
    </row>
    <row r="19548" spans="11:14" x14ac:dyDescent="0.25">
      <c r="K19548" s="180">
        <f t="shared" si="616"/>
        <v>0</v>
      </c>
      <c r="M19548" s="96">
        <f t="shared" si="617"/>
        <v>1</v>
      </c>
      <c r="N19548" s="273"/>
    </row>
    <row r="19549" spans="11:14" x14ac:dyDescent="0.25">
      <c r="K19549" s="180">
        <f t="shared" si="616"/>
        <v>0</v>
      </c>
      <c r="M19549" s="96">
        <f t="shared" si="617"/>
        <v>1</v>
      </c>
      <c r="N19549" s="273"/>
    </row>
    <row r="19550" spans="11:14" x14ac:dyDescent="0.25">
      <c r="K19550" s="180">
        <f t="shared" si="616"/>
        <v>0</v>
      </c>
      <c r="M19550" s="96">
        <f t="shared" si="617"/>
        <v>1</v>
      </c>
      <c r="N19550" s="273"/>
    </row>
    <row r="19551" spans="11:14" x14ac:dyDescent="0.25">
      <c r="K19551" s="180">
        <f t="shared" si="616"/>
        <v>0</v>
      </c>
      <c r="M19551" s="96">
        <f t="shared" si="617"/>
        <v>1</v>
      </c>
      <c r="N19551" s="273"/>
    </row>
    <row r="19552" spans="11:14" x14ac:dyDescent="0.25">
      <c r="K19552" s="180">
        <f t="shared" si="616"/>
        <v>0</v>
      </c>
      <c r="M19552" s="96">
        <f t="shared" si="617"/>
        <v>1</v>
      </c>
      <c r="N19552" s="273"/>
    </row>
    <row r="19553" spans="11:14" x14ac:dyDescent="0.25">
      <c r="K19553" s="180">
        <f t="shared" si="616"/>
        <v>0</v>
      </c>
      <c r="M19553" s="96">
        <f t="shared" si="617"/>
        <v>1</v>
      </c>
      <c r="N19553" s="273"/>
    </row>
    <row r="19554" spans="11:14" x14ac:dyDescent="0.25">
      <c r="K19554" s="180">
        <f t="shared" si="616"/>
        <v>0</v>
      </c>
      <c r="M19554" s="96">
        <f t="shared" si="617"/>
        <v>1</v>
      </c>
      <c r="N19554" s="273"/>
    </row>
    <row r="19555" spans="11:14" x14ac:dyDescent="0.25">
      <c r="K19555" s="180">
        <f t="shared" si="616"/>
        <v>0</v>
      </c>
      <c r="M19555" s="96">
        <f t="shared" si="617"/>
        <v>1</v>
      </c>
      <c r="N19555" s="273"/>
    </row>
    <row r="19556" spans="11:14" x14ac:dyDescent="0.25">
      <c r="K19556" s="180">
        <f t="shared" si="616"/>
        <v>0</v>
      </c>
      <c r="M19556" s="96">
        <f t="shared" si="617"/>
        <v>1</v>
      </c>
      <c r="N19556" s="273"/>
    </row>
    <row r="19557" spans="11:14" x14ac:dyDescent="0.25">
      <c r="K19557" s="180">
        <f t="shared" si="616"/>
        <v>0</v>
      </c>
      <c r="M19557" s="96">
        <f t="shared" si="617"/>
        <v>1</v>
      </c>
      <c r="N19557" s="273"/>
    </row>
    <row r="19558" spans="11:14" x14ac:dyDescent="0.25">
      <c r="K19558" s="180">
        <f t="shared" si="616"/>
        <v>0</v>
      </c>
      <c r="M19558" s="96">
        <f t="shared" si="617"/>
        <v>1</v>
      </c>
      <c r="N19558" s="273"/>
    </row>
    <row r="19559" spans="11:14" x14ac:dyDescent="0.25">
      <c r="K19559" s="180">
        <f t="shared" si="616"/>
        <v>0</v>
      </c>
      <c r="M19559" s="96">
        <f t="shared" si="617"/>
        <v>1</v>
      </c>
      <c r="N19559" s="273"/>
    </row>
    <row r="19560" spans="11:14" x14ac:dyDescent="0.25">
      <c r="K19560" s="180">
        <f t="shared" si="616"/>
        <v>0</v>
      </c>
      <c r="M19560" s="96">
        <f t="shared" si="617"/>
        <v>1</v>
      </c>
      <c r="N19560" s="273"/>
    </row>
    <row r="19561" spans="11:14" x14ac:dyDescent="0.25">
      <c r="K19561" s="180">
        <f t="shared" si="616"/>
        <v>0</v>
      </c>
      <c r="M19561" s="96">
        <f t="shared" si="617"/>
        <v>1</v>
      </c>
      <c r="N19561" s="273"/>
    </row>
    <row r="19562" spans="11:14" x14ac:dyDescent="0.25">
      <c r="K19562" s="180">
        <f t="shared" ref="K19562:K19625" si="618">IF(ctConta="",K19561+F19562,IF(I19562=ctConta,K19561+F19562,K19561))</f>
        <v>0</v>
      </c>
      <c r="M19562" s="96">
        <f t="shared" si="617"/>
        <v>1</v>
      </c>
      <c r="N19562" s="273"/>
    </row>
    <row r="19563" spans="11:14" x14ac:dyDescent="0.25">
      <c r="K19563" s="180">
        <f t="shared" si="618"/>
        <v>0</v>
      </c>
      <c r="M19563" s="96">
        <f t="shared" si="617"/>
        <v>1</v>
      </c>
      <c r="N19563" s="273"/>
    </row>
    <row r="19564" spans="11:14" x14ac:dyDescent="0.25">
      <c r="K19564" s="180">
        <f t="shared" si="618"/>
        <v>0</v>
      </c>
      <c r="M19564" s="96">
        <f t="shared" si="617"/>
        <v>1</v>
      </c>
      <c r="N19564" s="273"/>
    </row>
    <row r="19565" spans="11:14" x14ac:dyDescent="0.25">
      <c r="K19565" s="180">
        <f t="shared" si="618"/>
        <v>0</v>
      </c>
      <c r="M19565" s="96">
        <f t="shared" si="617"/>
        <v>1</v>
      </c>
      <c r="N19565" s="273"/>
    </row>
    <row r="19566" spans="11:14" x14ac:dyDescent="0.25">
      <c r="K19566" s="180">
        <f t="shared" si="618"/>
        <v>0</v>
      </c>
      <c r="M19566" s="96">
        <f t="shared" si="617"/>
        <v>1</v>
      </c>
      <c r="N19566" s="273"/>
    </row>
    <row r="19567" spans="11:14" x14ac:dyDescent="0.25">
      <c r="K19567" s="180">
        <f t="shared" si="618"/>
        <v>0</v>
      </c>
      <c r="M19567" s="96">
        <f t="shared" si="617"/>
        <v>1</v>
      </c>
      <c r="N19567" s="273"/>
    </row>
    <row r="19568" spans="11:14" x14ac:dyDescent="0.25">
      <c r="K19568" s="180">
        <f t="shared" si="618"/>
        <v>0</v>
      </c>
      <c r="M19568" s="96">
        <f t="shared" si="617"/>
        <v>1</v>
      </c>
      <c r="N19568" s="273"/>
    </row>
    <row r="19569" spans="11:14" x14ac:dyDescent="0.25">
      <c r="K19569" s="180">
        <f t="shared" si="618"/>
        <v>0</v>
      </c>
      <c r="M19569" s="96">
        <f t="shared" si="617"/>
        <v>1</v>
      </c>
      <c r="N19569" s="273"/>
    </row>
    <row r="19570" spans="11:14" x14ac:dyDescent="0.25">
      <c r="K19570" s="180">
        <f t="shared" si="618"/>
        <v>0</v>
      </c>
      <c r="M19570" s="96">
        <f t="shared" si="617"/>
        <v>1</v>
      </c>
      <c r="N19570" s="273"/>
    </row>
    <row r="19571" spans="11:14" x14ac:dyDescent="0.25">
      <c r="K19571" s="180">
        <f t="shared" si="618"/>
        <v>0</v>
      </c>
      <c r="M19571" s="96">
        <f t="shared" si="617"/>
        <v>1</v>
      </c>
      <c r="N19571" s="273"/>
    </row>
    <row r="19572" spans="11:14" x14ac:dyDescent="0.25">
      <c r="K19572" s="180">
        <f t="shared" si="618"/>
        <v>0</v>
      </c>
      <c r="M19572" s="96">
        <f t="shared" si="617"/>
        <v>1</v>
      </c>
      <c r="N19572" s="273"/>
    </row>
    <row r="19573" spans="11:14" x14ac:dyDescent="0.25">
      <c r="K19573" s="180">
        <f t="shared" si="618"/>
        <v>0</v>
      </c>
      <c r="M19573" s="96">
        <f t="shared" si="617"/>
        <v>1</v>
      </c>
      <c r="N19573" s="273"/>
    </row>
    <row r="19574" spans="11:14" x14ac:dyDescent="0.25">
      <c r="K19574" s="180">
        <f t="shared" si="618"/>
        <v>0</v>
      </c>
      <c r="M19574" s="96">
        <f t="shared" si="617"/>
        <v>1</v>
      </c>
      <c r="N19574" s="273"/>
    </row>
    <row r="19575" spans="11:14" x14ac:dyDescent="0.25">
      <c r="K19575" s="180">
        <f t="shared" si="618"/>
        <v>0</v>
      </c>
      <c r="M19575" s="96">
        <f t="shared" si="617"/>
        <v>1</v>
      </c>
      <c r="N19575" s="273"/>
    </row>
    <row r="19576" spans="11:14" x14ac:dyDescent="0.25">
      <c r="K19576" s="180">
        <f t="shared" si="618"/>
        <v>0</v>
      </c>
      <c r="M19576" s="96">
        <f t="shared" si="617"/>
        <v>1</v>
      </c>
      <c r="N19576" s="273"/>
    </row>
    <row r="19577" spans="11:14" x14ac:dyDescent="0.25">
      <c r="K19577" s="180">
        <f t="shared" si="618"/>
        <v>0</v>
      </c>
      <c r="M19577" s="96">
        <f t="shared" si="617"/>
        <v>1</v>
      </c>
      <c r="N19577" s="273"/>
    </row>
    <row r="19578" spans="11:14" x14ac:dyDescent="0.25">
      <c r="K19578" s="180">
        <f t="shared" si="618"/>
        <v>0</v>
      </c>
      <c r="M19578" s="96">
        <f t="shared" si="617"/>
        <v>1</v>
      </c>
      <c r="N19578" s="273"/>
    </row>
    <row r="19579" spans="11:14" x14ac:dyDescent="0.25">
      <c r="K19579" s="180">
        <f t="shared" si="618"/>
        <v>0</v>
      </c>
      <c r="M19579" s="96">
        <f t="shared" si="617"/>
        <v>1</v>
      </c>
      <c r="N19579" s="273"/>
    </row>
    <row r="19580" spans="11:14" x14ac:dyDescent="0.25">
      <c r="K19580" s="180">
        <f t="shared" si="618"/>
        <v>0</v>
      </c>
      <c r="M19580" s="96">
        <f t="shared" si="617"/>
        <v>1</v>
      </c>
      <c r="N19580" s="273"/>
    </row>
    <row r="19581" spans="11:14" x14ac:dyDescent="0.25">
      <c r="K19581" s="180">
        <f t="shared" si="618"/>
        <v>0</v>
      </c>
      <c r="M19581" s="96">
        <f t="shared" si="617"/>
        <v>1</v>
      </c>
      <c r="N19581" s="273"/>
    </row>
    <row r="19582" spans="11:14" x14ac:dyDescent="0.25">
      <c r="K19582" s="180">
        <f t="shared" si="618"/>
        <v>0</v>
      </c>
      <c r="M19582" s="96">
        <f t="shared" si="617"/>
        <v>1</v>
      </c>
      <c r="N19582" s="273"/>
    </row>
    <row r="19583" spans="11:14" x14ac:dyDescent="0.25">
      <c r="K19583" s="180">
        <f t="shared" si="618"/>
        <v>0</v>
      </c>
      <c r="M19583" s="96">
        <f t="shared" si="617"/>
        <v>1</v>
      </c>
      <c r="N19583" s="273"/>
    </row>
    <row r="19584" spans="11:14" x14ac:dyDescent="0.25">
      <c r="K19584" s="180">
        <f t="shared" si="618"/>
        <v>0</v>
      </c>
      <c r="M19584" s="96">
        <f t="shared" si="617"/>
        <v>1</v>
      </c>
      <c r="N19584" s="273"/>
    </row>
    <row r="19585" spans="11:14" x14ac:dyDescent="0.25">
      <c r="K19585" s="180">
        <f t="shared" si="618"/>
        <v>0</v>
      </c>
      <c r="M19585" s="96">
        <f t="shared" si="617"/>
        <v>1</v>
      </c>
      <c r="N19585" s="273"/>
    </row>
    <row r="19586" spans="11:14" x14ac:dyDescent="0.25">
      <c r="K19586" s="180">
        <f t="shared" si="618"/>
        <v>0</v>
      </c>
      <c r="M19586" s="96">
        <f t="shared" si="617"/>
        <v>1</v>
      </c>
      <c r="N19586" s="273"/>
    </row>
    <row r="19587" spans="11:14" x14ac:dyDescent="0.25">
      <c r="K19587" s="180">
        <f t="shared" si="618"/>
        <v>0</v>
      </c>
      <c r="M19587" s="96">
        <f t="shared" si="617"/>
        <v>1</v>
      </c>
      <c r="N19587" s="273"/>
    </row>
    <row r="19588" spans="11:14" x14ac:dyDescent="0.25">
      <c r="K19588" s="180">
        <f t="shared" si="618"/>
        <v>0</v>
      </c>
      <c r="M19588" s="96">
        <f t="shared" si="617"/>
        <v>1</v>
      </c>
      <c r="N19588" s="273"/>
    </row>
    <row r="19589" spans="11:14" x14ac:dyDescent="0.25">
      <c r="K19589" s="180">
        <f t="shared" si="618"/>
        <v>0</v>
      </c>
      <c r="M19589" s="96">
        <f t="shared" si="617"/>
        <v>1</v>
      </c>
      <c r="N19589" s="273"/>
    </row>
    <row r="19590" spans="11:14" x14ac:dyDescent="0.25">
      <c r="K19590" s="180">
        <f t="shared" si="618"/>
        <v>0</v>
      </c>
      <c r="M19590" s="96">
        <f t="shared" si="617"/>
        <v>1</v>
      </c>
      <c r="N19590" s="273"/>
    </row>
    <row r="19591" spans="11:14" x14ac:dyDescent="0.25">
      <c r="K19591" s="180">
        <f t="shared" si="618"/>
        <v>0</v>
      </c>
      <c r="M19591" s="96">
        <f t="shared" si="617"/>
        <v>1</v>
      </c>
      <c r="N19591" s="273"/>
    </row>
    <row r="19592" spans="11:14" x14ac:dyDescent="0.25">
      <c r="K19592" s="180">
        <f t="shared" si="618"/>
        <v>0</v>
      </c>
      <c r="M19592" s="96">
        <f t="shared" si="617"/>
        <v>1</v>
      </c>
      <c r="N19592" s="273"/>
    </row>
    <row r="19593" spans="11:14" x14ac:dyDescent="0.25">
      <c r="K19593" s="180">
        <f t="shared" si="618"/>
        <v>0</v>
      </c>
      <c r="M19593" s="96">
        <f t="shared" si="617"/>
        <v>1</v>
      </c>
      <c r="N19593" s="273"/>
    </row>
    <row r="19594" spans="11:14" x14ac:dyDescent="0.25">
      <c r="K19594" s="180">
        <f t="shared" si="618"/>
        <v>0</v>
      </c>
      <c r="M19594" s="96">
        <f t="shared" si="617"/>
        <v>1</v>
      </c>
      <c r="N19594" s="273"/>
    </row>
    <row r="19595" spans="11:14" x14ac:dyDescent="0.25">
      <c r="K19595" s="180">
        <f t="shared" si="618"/>
        <v>0</v>
      </c>
      <c r="M19595" s="96">
        <f t="shared" si="617"/>
        <v>1</v>
      </c>
      <c r="N19595" s="273"/>
    </row>
    <row r="19596" spans="11:14" x14ac:dyDescent="0.25">
      <c r="K19596" s="180">
        <f t="shared" si="618"/>
        <v>0</v>
      </c>
      <c r="M19596" s="96">
        <f t="shared" si="617"/>
        <v>1</v>
      </c>
      <c r="N19596" s="273"/>
    </row>
    <row r="19597" spans="11:14" x14ac:dyDescent="0.25">
      <c r="K19597" s="180">
        <f t="shared" si="618"/>
        <v>0</v>
      </c>
      <c r="M19597" s="96">
        <f t="shared" si="617"/>
        <v>1</v>
      </c>
      <c r="N19597" s="273"/>
    </row>
    <row r="19598" spans="11:14" x14ac:dyDescent="0.25">
      <c r="K19598" s="180">
        <f t="shared" si="618"/>
        <v>0</v>
      </c>
      <c r="M19598" s="96">
        <f t="shared" si="617"/>
        <v>1</v>
      </c>
      <c r="N19598" s="273"/>
    </row>
    <row r="19599" spans="11:14" x14ac:dyDescent="0.25">
      <c r="K19599" s="180">
        <f t="shared" si="618"/>
        <v>0</v>
      </c>
      <c r="M19599" s="96">
        <f t="shared" si="617"/>
        <v>1</v>
      </c>
      <c r="N19599" s="273"/>
    </row>
    <row r="19600" spans="11:14" x14ac:dyDescent="0.25">
      <c r="K19600" s="180">
        <f t="shared" si="618"/>
        <v>0</v>
      </c>
      <c r="M19600" s="96">
        <f t="shared" si="617"/>
        <v>1</v>
      </c>
      <c r="N19600" s="273"/>
    </row>
    <row r="19601" spans="11:14" x14ac:dyDescent="0.25">
      <c r="K19601" s="180">
        <f t="shared" si="618"/>
        <v>0</v>
      </c>
      <c r="M19601" s="96">
        <f t="shared" ref="M19601:M19664" si="619">UltimoDia(D19601)</f>
        <v>1</v>
      </c>
      <c r="N19601" s="273"/>
    </row>
    <row r="19602" spans="11:14" x14ac:dyDescent="0.25">
      <c r="K19602" s="180">
        <f t="shared" si="618"/>
        <v>0</v>
      </c>
      <c r="M19602" s="96">
        <f t="shared" si="619"/>
        <v>1</v>
      </c>
      <c r="N19602" s="273"/>
    </row>
    <row r="19603" spans="11:14" x14ac:dyDescent="0.25">
      <c r="K19603" s="180">
        <f t="shared" si="618"/>
        <v>0</v>
      </c>
      <c r="M19603" s="96">
        <f t="shared" si="619"/>
        <v>1</v>
      </c>
      <c r="N19603" s="273"/>
    </row>
    <row r="19604" spans="11:14" x14ac:dyDescent="0.25">
      <c r="K19604" s="180">
        <f t="shared" si="618"/>
        <v>0</v>
      </c>
      <c r="M19604" s="96">
        <f t="shared" si="619"/>
        <v>1</v>
      </c>
      <c r="N19604" s="273"/>
    </row>
    <row r="19605" spans="11:14" x14ac:dyDescent="0.25">
      <c r="K19605" s="180">
        <f t="shared" si="618"/>
        <v>0</v>
      </c>
      <c r="M19605" s="96">
        <f t="shared" si="619"/>
        <v>1</v>
      </c>
      <c r="N19605" s="273"/>
    </row>
    <row r="19606" spans="11:14" x14ac:dyDescent="0.25">
      <c r="K19606" s="180">
        <f t="shared" si="618"/>
        <v>0</v>
      </c>
      <c r="M19606" s="96">
        <f t="shared" si="619"/>
        <v>1</v>
      </c>
      <c r="N19606" s="273"/>
    </row>
    <row r="19607" spans="11:14" x14ac:dyDescent="0.25">
      <c r="K19607" s="180">
        <f t="shared" si="618"/>
        <v>0</v>
      </c>
      <c r="M19607" s="96">
        <f t="shared" si="619"/>
        <v>1</v>
      </c>
      <c r="N19607" s="273"/>
    </row>
    <row r="19608" spans="11:14" x14ac:dyDescent="0.25">
      <c r="K19608" s="180">
        <f t="shared" si="618"/>
        <v>0</v>
      </c>
      <c r="M19608" s="96">
        <f t="shared" si="619"/>
        <v>1</v>
      </c>
      <c r="N19608" s="273"/>
    </row>
    <row r="19609" spans="11:14" x14ac:dyDescent="0.25">
      <c r="K19609" s="180">
        <f t="shared" si="618"/>
        <v>0</v>
      </c>
      <c r="M19609" s="96">
        <f t="shared" si="619"/>
        <v>1</v>
      </c>
      <c r="N19609" s="273"/>
    </row>
    <row r="19610" spans="11:14" x14ac:dyDescent="0.25">
      <c r="K19610" s="180">
        <f t="shared" si="618"/>
        <v>0</v>
      </c>
      <c r="M19610" s="96">
        <f t="shared" si="619"/>
        <v>1</v>
      </c>
      <c r="N19610" s="273"/>
    </row>
    <row r="19611" spans="11:14" x14ac:dyDescent="0.25">
      <c r="K19611" s="180">
        <f t="shared" si="618"/>
        <v>0</v>
      </c>
      <c r="M19611" s="96">
        <f t="shared" si="619"/>
        <v>1</v>
      </c>
      <c r="N19611" s="273"/>
    </row>
    <row r="19612" spans="11:14" x14ac:dyDescent="0.25">
      <c r="K19612" s="180">
        <f t="shared" si="618"/>
        <v>0</v>
      </c>
      <c r="M19612" s="96">
        <f t="shared" si="619"/>
        <v>1</v>
      </c>
      <c r="N19612" s="273"/>
    </row>
    <row r="19613" spans="11:14" x14ac:dyDescent="0.25">
      <c r="K19613" s="180">
        <f t="shared" si="618"/>
        <v>0</v>
      </c>
      <c r="M19613" s="96">
        <f t="shared" si="619"/>
        <v>1</v>
      </c>
      <c r="N19613" s="273"/>
    </row>
    <row r="19614" spans="11:14" x14ac:dyDescent="0.25">
      <c r="K19614" s="180">
        <f t="shared" si="618"/>
        <v>0</v>
      </c>
      <c r="M19614" s="96">
        <f t="shared" si="619"/>
        <v>1</v>
      </c>
      <c r="N19614" s="273"/>
    </row>
    <row r="19615" spans="11:14" x14ac:dyDescent="0.25">
      <c r="K19615" s="180">
        <f t="shared" si="618"/>
        <v>0</v>
      </c>
      <c r="M19615" s="96">
        <f t="shared" si="619"/>
        <v>1</v>
      </c>
      <c r="N19615" s="273"/>
    </row>
    <row r="19616" spans="11:14" x14ac:dyDescent="0.25">
      <c r="K19616" s="180">
        <f t="shared" si="618"/>
        <v>0</v>
      </c>
      <c r="M19616" s="96">
        <f t="shared" si="619"/>
        <v>1</v>
      </c>
      <c r="N19616" s="273"/>
    </row>
    <row r="19617" spans="11:14" x14ac:dyDescent="0.25">
      <c r="K19617" s="180">
        <f t="shared" si="618"/>
        <v>0</v>
      </c>
      <c r="M19617" s="96">
        <f t="shared" si="619"/>
        <v>1</v>
      </c>
      <c r="N19617" s="273"/>
    </row>
    <row r="19618" spans="11:14" x14ac:dyDescent="0.25">
      <c r="K19618" s="180">
        <f t="shared" si="618"/>
        <v>0</v>
      </c>
      <c r="M19618" s="96">
        <f t="shared" si="619"/>
        <v>1</v>
      </c>
      <c r="N19618" s="273"/>
    </row>
    <row r="19619" spans="11:14" x14ac:dyDescent="0.25">
      <c r="K19619" s="180">
        <f t="shared" si="618"/>
        <v>0</v>
      </c>
      <c r="M19619" s="96">
        <f t="shared" si="619"/>
        <v>1</v>
      </c>
      <c r="N19619" s="273"/>
    </row>
    <row r="19620" spans="11:14" x14ac:dyDescent="0.25">
      <c r="K19620" s="180">
        <f t="shared" si="618"/>
        <v>0</v>
      </c>
      <c r="M19620" s="96">
        <f t="shared" si="619"/>
        <v>1</v>
      </c>
      <c r="N19620" s="273"/>
    </row>
    <row r="19621" spans="11:14" x14ac:dyDescent="0.25">
      <c r="K19621" s="180">
        <f t="shared" si="618"/>
        <v>0</v>
      </c>
      <c r="M19621" s="96">
        <f t="shared" si="619"/>
        <v>1</v>
      </c>
      <c r="N19621" s="273"/>
    </row>
    <row r="19622" spans="11:14" x14ac:dyDescent="0.25">
      <c r="K19622" s="180">
        <f t="shared" si="618"/>
        <v>0</v>
      </c>
      <c r="M19622" s="96">
        <f t="shared" si="619"/>
        <v>1</v>
      </c>
      <c r="N19622" s="273"/>
    </row>
    <row r="19623" spans="11:14" x14ac:dyDescent="0.25">
      <c r="K19623" s="180">
        <f t="shared" si="618"/>
        <v>0</v>
      </c>
      <c r="M19623" s="96">
        <f t="shared" si="619"/>
        <v>1</v>
      </c>
      <c r="N19623" s="273"/>
    </row>
    <row r="19624" spans="11:14" x14ac:dyDescent="0.25">
      <c r="K19624" s="180">
        <f t="shared" si="618"/>
        <v>0</v>
      </c>
      <c r="M19624" s="96">
        <f t="shared" si="619"/>
        <v>1</v>
      </c>
      <c r="N19624" s="273"/>
    </row>
    <row r="19625" spans="11:14" x14ac:dyDescent="0.25">
      <c r="K19625" s="180">
        <f t="shared" si="618"/>
        <v>0</v>
      </c>
      <c r="M19625" s="96">
        <f t="shared" si="619"/>
        <v>1</v>
      </c>
      <c r="N19625" s="273"/>
    </row>
    <row r="19626" spans="11:14" x14ac:dyDescent="0.25">
      <c r="K19626" s="180">
        <f t="shared" ref="K19626:K19689" si="620">IF(ctConta="",K19625+F19626,IF(I19626=ctConta,K19625+F19626,K19625))</f>
        <v>0</v>
      </c>
      <c r="M19626" s="96">
        <f t="shared" si="619"/>
        <v>1</v>
      </c>
      <c r="N19626" s="273"/>
    </row>
    <row r="19627" spans="11:14" x14ac:dyDescent="0.25">
      <c r="K19627" s="180">
        <f t="shared" si="620"/>
        <v>0</v>
      </c>
      <c r="M19627" s="96">
        <f t="shared" si="619"/>
        <v>1</v>
      </c>
      <c r="N19627" s="273"/>
    </row>
    <row r="19628" spans="11:14" x14ac:dyDescent="0.25">
      <c r="K19628" s="180">
        <f t="shared" si="620"/>
        <v>0</v>
      </c>
      <c r="M19628" s="96">
        <f t="shared" si="619"/>
        <v>1</v>
      </c>
      <c r="N19628" s="273"/>
    </row>
    <row r="19629" spans="11:14" x14ac:dyDescent="0.25">
      <c r="K19629" s="180">
        <f t="shared" si="620"/>
        <v>0</v>
      </c>
      <c r="M19629" s="96">
        <f t="shared" si="619"/>
        <v>1</v>
      </c>
      <c r="N19629" s="273"/>
    </row>
    <row r="19630" spans="11:14" x14ac:dyDescent="0.25">
      <c r="K19630" s="180">
        <f t="shared" si="620"/>
        <v>0</v>
      </c>
      <c r="M19630" s="96">
        <f t="shared" si="619"/>
        <v>1</v>
      </c>
      <c r="N19630" s="273"/>
    </row>
    <row r="19631" spans="11:14" x14ac:dyDescent="0.25">
      <c r="K19631" s="180">
        <f t="shared" si="620"/>
        <v>0</v>
      </c>
      <c r="M19631" s="96">
        <f t="shared" si="619"/>
        <v>1</v>
      </c>
      <c r="N19631" s="273"/>
    </row>
    <row r="19632" spans="11:14" x14ac:dyDescent="0.25">
      <c r="K19632" s="180">
        <f t="shared" si="620"/>
        <v>0</v>
      </c>
      <c r="M19632" s="96">
        <f t="shared" si="619"/>
        <v>1</v>
      </c>
      <c r="N19632" s="273"/>
    </row>
    <row r="19633" spans="11:14" x14ac:dyDescent="0.25">
      <c r="K19633" s="180">
        <f t="shared" si="620"/>
        <v>0</v>
      </c>
      <c r="M19633" s="96">
        <f t="shared" si="619"/>
        <v>1</v>
      </c>
      <c r="N19633" s="273"/>
    </row>
    <row r="19634" spans="11:14" x14ac:dyDescent="0.25">
      <c r="K19634" s="180">
        <f t="shared" si="620"/>
        <v>0</v>
      </c>
      <c r="M19634" s="96">
        <f t="shared" si="619"/>
        <v>1</v>
      </c>
      <c r="N19634" s="273"/>
    </row>
    <row r="19635" spans="11:14" x14ac:dyDescent="0.25">
      <c r="K19635" s="180">
        <f t="shared" si="620"/>
        <v>0</v>
      </c>
      <c r="M19635" s="96">
        <f t="shared" si="619"/>
        <v>1</v>
      </c>
      <c r="N19635" s="273"/>
    </row>
    <row r="19636" spans="11:14" x14ac:dyDescent="0.25">
      <c r="K19636" s="180">
        <f t="shared" si="620"/>
        <v>0</v>
      </c>
      <c r="M19636" s="96">
        <f t="shared" si="619"/>
        <v>1</v>
      </c>
      <c r="N19636" s="273"/>
    </row>
    <row r="19637" spans="11:14" x14ac:dyDescent="0.25">
      <c r="K19637" s="180">
        <f t="shared" si="620"/>
        <v>0</v>
      </c>
      <c r="M19637" s="96">
        <f t="shared" si="619"/>
        <v>1</v>
      </c>
      <c r="N19637" s="273"/>
    </row>
    <row r="19638" spans="11:14" x14ac:dyDescent="0.25">
      <c r="K19638" s="180">
        <f t="shared" si="620"/>
        <v>0</v>
      </c>
      <c r="M19638" s="96">
        <f t="shared" si="619"/>
        <v>1</v>
      </c>
      <c r="N19638" s="273"/>
    </row>
    <row r="19639" spans="11:14" x14ac:dyDescent="0.25">
      <c r="K19639" s="180">
        <f t="shared" si="620"/>
        <v>0</v>
      </c>
      <c r="M19639" s="96">
        <f t="shared" si="619"/>
        <v>1</v>
      </c>
      <c r="N19639" s="273"/>
    </row>
    <row r="19640" spans="11:14" x14ac:dyDescent="0.25">
      <c r="K19640" s="180">
        <f t="shared" si="620"/>
        <v>0</v>
      </c>
      <c r="M19640" s="96">
        <f t="shared" si="619"/>
        <v>1</v>
      </c>
      <c r="N19640" s="273"/>
    </row>
    <row r="19641" spans="11:14" x14ac:dyDescent="0.25">
      <c r="K19641" s="180">
        <f t="shared" si="620"/>
        <v>0</v>
      </c>
      <c r="M19641" s="96">
        <f t="shared" si="619"/>
        <v>1</v>
      </c>
      <c r="N19641" s="273"/>
    </row>
    <row r="19642" spans="11:14" x14ac:dyDescent="0.25">
      <c r="K19642" s="180">
        <f t="shared" si="620"/>
        <v>0</v>
      </c>
      <c r="M19642" s="96">
        <f t="shared" si="619"/>
        <v>1</v>
      </c>
      <c r="N19642" s="273"/>
    </row>
    <row r="19643" spans="11:14" x14ac:dyDescent="0.25">
      <c r="K19643" s="180">
        <f t="shared" si="620"/>
        <v>0</v>
      </c>
      <c r="M19643" s="96">
        <f t="shared" si="619"/>
        <v>1</v>
      </c>
      <c r="N19643" s="273"/>
    </row>
    <row r="19644" spans="11:14" x14ac:dyDescent="0.25">
      <c r="K19644" s="180">
        <f t="shared" si="620"/>
        <v>0</v>
      </c>
      <c r="M19644" s="96">
        <f t="shared" si="619"/>
        <v>1</v>
      </c>
      <c r="N19644" s="273"/>
    </row>
    <row r="19645" spans="11:14" x14ac:dyDescent="0.25">
      <c r="K19645" s="180">
        <f t="shared" si="620"/>
        <v>0</v>
      </c>
      <c r="M19645" s="96">
        <f t="shared" si="619"/>
        <v>1</v>
      </c>
      <c r="N19645" s="273"/>
    </row>
    <row r="19646" spans="11:14" x14ac:dyDescent="0.25">
      <c r="K19646" s="180">
        <f t="shared" si="620"/>
        <v>0</v>
      </c>
      <c r="M19646" s="96">
        <f t="shared" si="619"/>
        <v>1</v>
      </c>
      <c r="N19646" s="273"/>
    </row>
    <row r="19647" spans="11:14" x14ac:dyDescent="0.25">
      <c r="K19647" s="180">
        <f t="shared" si="620"/>
        <v>0</v>
      </c>
      <c r="M19647" s="96">
        <f t="shared" si="619"/>
        <v>1</v>
      </c>
      <c r="N19647" s="273"/>
    </row>
    <row r="19648" spans="11:14" x14ac:dyDescent="0.25">
      <c r="K19648" s="180">
        <f t="shared" si="620"/>
        <v>0</v>
      </c>
      <c r="M19648" s="96">
        <f t="shared" si="619"/>
        <v>1</v>
      </c>
      <c r="N19648" s="273"/>
    </row>
    <row r="19649" spans="11:14" x14ac:dyDescent="0.25">
      <c r="K19649" s="180">
        <f t="shared" si="620"/>
        <v>0</v>
      </c>
      <c r="M19649" s="96">
        <f t="shared" si="619"/>
        <v>1</v>
      </c>
      <c r="N19649" s="273"/>
    </row>
    <row r="19650" spans="11:14" x14ac:dyDescent="0.25">
      <c r="K19650" s="180">
        <f t="shared" si="620"/>
        <v>0</v>
      </c>
      <c r="M19650" s="96">
        <f t="shared" si="619"/>
        <v>1</v>
      </c>
      <c r="N19650" s="273"/>
    </row>
    <row r="19651" spans="11:14" x14ac:dyDescent="0.25">
      <c r="K19651" s="180">
        <f t="shared" si="620"/>
        <v>0</v>
      </c>
      <c r="M19651" s="96">
        <f t="shared" si="619"/>
        <v>1</v>
      </c>
      <c r="N19651" s="273"/>
    </row>
    <row r="19652" spans="11:14" x14ac:dyDescent="0.25">
      <c r="K19652" s="180">
        <f t="shared" si="620"/>
        <v>0</v>
      </c>
      <c r="M19652" s="96">
        <f t="shared" si="619"/>
        <v>1</v>
      </c>
      <c r="N19652" s="273"/>
    </row>
    <row r="19653" spans="11:14" x14ac:dyDescent="0.25">
      <c r="K19653" s="180">
        <f t="shared" si="620"/>
        <v>0</v>
      </c>
      <c r="M19653" s="96">
        <f t="shared" si="619"/>
        <v>1</v>
      </c>
      <c r="N19653" s="273"/>
    </row>
    <row r="19654" spans="11:14" x14ac:dyDescent="0.25">
      <c r="K19654" s="180">
        <f t="shared" si="620"/>
        <v>0</v>
      </c>
      <c r="M19654" s="96">
        <f t="shared" si="619"/>
        <v>1</v>
      </c>
      <c r="N19654" s="273"/>
    </row>
    <row r="19655" spans="11:14" x14ac:dyDescent="0.25">
      <c r="K19655" s="180">
        <f t="shared" si="620"/>
        <v>0</v>
      </c>
      <c r="M19655" s="96">
        <f t="shared" si="619"/>
        <v>1</v>
      </c>
      <c r="N19655" s="273"/>
    </row>
    <row r="19656" spans="11:14" x14ac:dyDescent="0.25">
      <c r="K19656" s="180">
        <f t="shared" si="620"/>
        <v>0</v>
      </c>
      <c r="M19656" s="96">
        <f t="shared" si="619"/>
        <v>1</v>
      </c>
      <c r="N19656" s="273"/>
    </row>
    <row r="19657" spans="11:14" x14ac:dyDescent="0.25">
      <c r="K19657" s="180">
        <f t="shared" si="620"/>
        <v>0</v>
      </c>
      <c r="M19657" s="96">
        <f t="shared" si="619"/>
        <v>1</v>
      </c>
      <c r="N19657" s="273"/>
    </row>
    <row r="19658" spans="11:14" x14ac:dyDescent="0.25">
      <c r="K19658" s="180">
        <f t="shared" si="620"/>
        <v>0</v>
      </c>
      <c r="M19658" s="96">
        <f t="shared" si="619"/>
        <v>1</v>
      </c>
      <c r="N19658" s="273"/>
    </row>
    <row r="19659" spans="11:14" x14ac:dyDescent="0.25">
      <c r="K19659" s="180">
        <f t="shared" si="620"/>
        <v>0</v>
      </c>
      <c r="M19659" s="96">
        <f t="shared" si="619"/>
        <v>1</v>
      </c>
      <c r="N19659" s="273"/>
    </row>
    <row r="19660" spans="11:14" x14ac:dyDescent="0.25">
      <c r="K19660" s="180">
        <f t="shared" si="620"/>
        <v>0</v>
      </c>
      <c r="M19660" s="96">
        <f t="shared" si="619"/>
        <v>1</v>
      </c>
      <c r="N19660" s="273"/>
    </row>
    <row r="19661" spans="11:14" x14ac:dyDescent="0.25">
      <c r="K19661" s="180">
        <f t="shared" si="620"/>
        <v>0</v>
      </c>
      <c r="M19661" s="96">
        <f t="shared" si="619"/>
        <v>1</v>
      </c>
      <c r="N19661" s="273"/>
    </row>
    <row r="19662" spans="11:14" x14ac:dyDescent="0.25">
      <c r="K19662" s="180">
        <f t="shared" si="620"/>
        <v>0</v>
      </c>
      <c r="M19662" s="96">
        <f t="shared" si="619"/>
        <v>1</v>
      </c>
      <c r="N19662" s="273"/>
    </row>
    <row r="19663" spans="11:14" x14ac:dyDescent="0.25">
      <c r="K19663" s="180">
        <f t="shared" si="620"/>
        <v>0</v>
      </c>
      <c r="M19663" s="96">
        <f t="shared" si="619"/>
        <v>1</v>
      </c>
      <c r="N19663" s="273"/>
    </row>
    <row r="19664" spans="11:14" x14ac:dyDescent="0.25">
      <c r="K19664" s="180">
        <f t="shared" si="620"/>
        <v>0</v>
      </c>
      <c r="M19664" s="96">
        <f t="shared" si="619"/>
        <v>1</v>
      </c>
      <c r="N19664" s="273"/>
    </row>
    <row r="19665" spans="11:14" x14ac:dyDescent="0.25">
      <c r="K19665" s="180">
        <f t="shared" si="620"/>
        <v>0</v>
      </c>
      <c r="M19665" s="96">
        <f t="shared" ref="M19665:M19728" si="621">UltimoDia(D19665)</f>
        <v>1</v>
      </c>
      <c r="N19665" s="273"/>
    </row>
    <row r="19666" spans="11:14" x14ac:dyDescent="0.25">
      <c r="K19666" s="180">
        <f t="shared" si="620"/>
        <v>0</v>
      </c>
      <c r="M19666" s="96">
        <f t="shared" si="621"/>
        <v>1</v>
      </c>
      <c r="N19666" s="273"/>
    </row>
    <row r="19667" spans="11:14" x14ac:dyDescent="0.25">
      <c r="K19667" s="180">
        <f t="shared" si="620"/>
        <v>0</v>
      </c>
      <c r="M19667" s="96">
        <f t="shared" si="621"/>
        <v>1</v>
      </c>
      <c r="N19667" s="273"/>
    </row>
    <row r="19668" spans="11:14" x14ac:dyDescent="0.25">
      <c r="K19668" s="180">
        <f t="shared" si="620"/>
        <v>0</v>
      </c>
      <c r="M19668" s="96">
        <f t="shared" si="621"/>
        <v>1</v>
      </c>
      <c r="N19668" s="273"/>
    </row>
    <row r="19669" spans="11:14" x14ac:dyDescent="0.25">
      <c r="K19669" s="180">
        <f t="shared" si="620"/>
        <v>0</v>
      </c>
      <c r="M19669" s="96">
        <f t="shared" si="621"/>
        <v>1</v>
      </c>
      <c r="N19669" s="273"/>
    </row>
    <row r="19670" spans="11:14" x14ac:dyDescent="0.25">
      <c r="K19670" s="180">
        <f t="shared" si="620"/>
        <v>0</v>
      </c>
      <c r="M19670" s="96">
        <f t="shared" si="621"/>
        <v>1</v>
      </c>
      <c r="N19670" s="273"/>
    </row>
    <row r="19671" spans="11:14" x14ac:dyDescent="0.25">
      <c r="K19671" s="180">
        <f t="shared" si="620"/>
        <v>0</v>
      </c>
      <c r="M19671" s="96">
        <f t="shared" si="621"/>
        <v>1</v>
      </c>
      <c r="N19671" s="273"/>
    </row>
    <row r="19672" spans="11:14" x14ac:dyDescent="0.25">
      <c r="K19672" s="180">
        <f t="shared" si="620"/>
        <v>0</v>
      </c>
      <c r="M19672" s="96">
        <f t="shared" si="621"/>
        <v>1</v>
      </c>
      <c r="N19672" s="273"/>
    </row>
    <row r="19673" spans="11:14" x14ac:dyDescent="0.25">
      <c r="K19673" s="180">
        <f t="shared" si="620"/>
        <v>0</v>
      </c>
      <c r="M19673" s="96">
        <f t="shared" si="621"/>
        <v>1</v>
      </c>
      <c r="N19673" s="273"/>
    </row>
    <row r="19674" spans="11:14" x14ac:dyDescent="0.25">
      <c r="K19674" s="180">
        <f t="shared" si="620"/>
        <v>0</v>
      </c>
      <c r="M19674" s="96">
        <f t="shared" si="621"/>
        <v>1</v>
      </c>
      <c r="N19674" s="273"/>
    </row>
    <row r="19675" spans="11:14" x14ac:dyDescent="0.25">
      <c r="K19675" s="180">
        <f t="shared" si="620"/>
        <v>0</v>
      </c>
      <c r="M19675" s="96">
        <f t="shared" si="621"/>
        <v>1</v>
      </c>
      <c r="N19675" s="273"/>
    </row>
    <row r="19676" spans="11:14" x14ac:dyDescent="0.25">
      <c r="K19676" s="180">
        <f t="shared" si="620"/>
        <v>0</v>
      </c>
      <c r="M19676" s="96">
        <f t="shared" si="621"/>
        <v>1</v>
      </c>
      <c r="N19676" s="273"/>
    </row>
    <row r="19677" spans="11:14" x14ac:dyDescent="0.25">
      <c r="K19677" s="180">
        <f t="shared" si="620"/>
        <v>0</v>
      </c>
      <c r="M19677" s="96">
        <f t="shared" si="621"/>
        <v>1</v>
      </c>
      <c r="N19677" s="273"/>
    </row>
    <row r="19678" spans="11:14" x14ac:dyDescent="0.25">
      <c r="K19678" s="180">
        <f t="shared" si="620"/>
        <v>0</v>
      </c>
      <c r="M19678" s="96">
        <f t="shared" si="621"/>
        <v>1</v>
      </c>
      <c r="N19678" s="273"/>
    </row>
    <row r="19679" spans="11:14" x14ac:dyDescent="0.25">
      <c r="K19679" s="180">
        <f t="shared" si="620"/>
        <v>0</v>
      </c>
      <c r="M19679" s="96">
        <f t="shared" si="621"/>
        <v>1</v>
      </c>
      <c r="N19679" s="273"/>
    </row>
    <row r="19680" spans="11:14" x14ac:dyDescent="0.25">
      <c r="K19680" s="180">
        <f t="shared" si="620"/>
        <v>0</v>
      </c>
      <c r="M19680" s="96">
        <f t="shared" si="621"/>
        <v>1</v>
      </c>
      <c r="N19680" s="273"/>
    </row>
    <row r="19681" spans="11:14" x14ac:dyDescent="0.25">
      <c r="K19681" s="180">
        <f t="shared" si="620"/>
        <v>0</v>
      </c>
      <c r="M19681" s="96">
        <f t="shared" si="621"/>
        <v>1</v>
      </c>
      <c r="N19681" s="273"/>
    </row>
    <row r="19682" spans="11:14" x14ac:dyDescent="0.25">
      <c r="K19682" s="180">
        <f t="shared" si="620"/>
        <v>0</v>
      </c>
      <c r="M19682" s="96">
        <f t="shared" si="621"/>
        <v>1</v>
      </c>
      <c r="N19682" s="273"/>
    </row>
    <row r="19683" spans="11:14" x14ac:dyDescent="0.25">
      <c r="K19683" s="180">
        <f t="shared" si="620"/>
        <v>0</v>
      </c>
      <c r="M19683" s="96">
        <f t="shared" si="621"/>
        <v>1</v>
      </c>
      <c r="N19683" s="273"/>
    </row>
    <row r="19684" spans="11:14" x14ac:dyDescent="0.25">
      <c r="K19684" s="180">
        <f t="shared" si="620"/>
        <v>0</v>
      </c>
      <c r="M19684" s="96">
        <f t="shared" si="621"/>
        <v>1</v>
      </c>
      <c r="N19684" s="273"/>
    </row>
    <row r="19685" spans="11:14" x14ac:dyDescent="0.25">
      <c r="K19685" s="180">
        <f t="shared" si="620"/>
        <v>0</v>
      </c>
      <c r="M19685" s="96">
        <f t="shared" si="621"/>
        <v>1</v>
      </c>
      <c r="N19685" s="273"/>
    </row>
    <row r="19686" spans="11:14" x14ac:dyDescent="0.25">
      <c r="K19686" s="180">
        <f t="shared" si="620"/>
        <v>0</v>
      </c>
      <c r="M19686" s="96">
        <f t="shared" si="621"/>
        <v>1</v>
      </c>
      <c r="N19686" s="273"/>
    </row>
    <row r="19687" spans="11:14" x14ac:dyDescent="0.25">
      <c r="K19687" s="180">
        <f t="shared" si="620"/>
        <v>0</v>
      </c>
      <c r="M19687" s="96">
        <f t="shared" si="621"/>
        <v>1</v>
      </c>
      <c r="N19687" s="273"/>
    </row>
    <row r="19688" spans="11:14" x14ac:dyDescent="0.25">
      <c r="K19688" s="180">
        <f t="shared" si="620"/>
        <v>0</v>
      </c>
      <c r="M19688" s="96">
        <f t="shared" si="621"/>
        <v>1</v>
      </c>
      <c r="N19688" s="273"/>
    </row>
    <row r="19689" spans="11:14" x14ac:dyDescent="0.25">
      <c r="K19689" s="180">
        <f t="shared" si="620"/>
        <v>0</v>
      </c>
      <c r="M19689" s="96">
        <f t="shared" si="621"/>
        <v>1</v>
      </c>
      <c r="N19689" s="273"/>
    </row>
    <row r="19690" spans="11:14" x14ac:dyDescent="0.25">
      <c r="K19690" s="180">
        <f t="shared" ref="K19690:K19753" si="622">IF(ctConta="",K19689+F19690,IF(I19690=ctConta,K19689+F19690,K19689))</f>
        <v>0</v>
      </c>
      <c r="M19690" s="96">
        <f t="shared" si="621"/>
        <v>1</v>
      </c>
      <c r="N19690" s="273"/>
    </row>
    <row r="19691" spans="11:14" x14ac:dyDescent="0.25">
      <c r="K19691" s="180">
        <f t="shared" si="622"/>
        <v>0</v>
      </c>
      <c r="M19691" s="96">
        <f t="shared" si="621"/>
        <v>1</v>
      </c>
      <c r="N19691" s="273"/>
    </row>
    <row r="19692" spans="11:14" x14ac:dyDescent="0.25">
      <c r="K19692" s="180">
        <f t="shared" si="622"/>
        <v>0</v>
      </c>
      <c r="M19692" s="96">
        <f t="shared" si="621"/>
        <v>1</v>
      </c>
      <c r="N19692" s="273"/>
    </row>
    <row r="19693" spans="11:14" x14ac:dyDescent="0.25">
      <c r="K19693" s="180">
        <f t="shared" si="622"/>
        <v>0</v>
      </c>
      <c r="M19693" s="96">
        <f t="shared" si="621"/>
        <v>1</v>
      </c>
      <c r="N19693" s="273"/>
    </row>
    <row r="19694" spans="11:14" x14ac:dyDescent="0.25">
      <c r="K19694" s="180">
        <f t="shared" si="622"/>
        <v>0</v>
      </c>
      <c r="M19694" s="96">
        <f t="shared" si="621"/>
        <v>1</v>
      </c>
      <c r="N19694" s="273"/>
    </row>
    <row r="19695" spans="11:14" x14ac:dyDescent="0.25">
      <c r="K19695" s="180">
        <f t="shared" si="622"/>
        <v>0</v>
      </c>
      <c r="M19695" s="96">
        <f t="shared" si="621"/>
        <v>1</v>
      </c>
      <c r="N19695" s="273"/>
    </row>
    <row r="19696" spans="11:14" x14ac:dyDescent="0.25">
      <c r="K19696" s="180">
        <f t="shared" si="622"/>
        <v>0</v>
      </c>
      <c r="M19696" s="96">
        <f t="shared" si="621"/>
        <v>1</v>
      </c>
      <c r="N19696" s="273"/>
    </row>
    <row r="19697" spans="11:14" x14ac:dyDescent="0.25">
      <c r="K19697" s="180">
        <f t="shared" si="622"/>
        <v>0</v>
      </c>
      <c r="M19697" s="96">
        <f t="shared" si="621"/>
        <v>1</v>
      </c>
      <c r="N19697" s="273"/>
    </row>
    <row r="19698" spans="11:14" x14ac:dyDescent="0.25">
      <c r="K19698" s="180">
        <f t="shared" si="622"/>
        <v>0</v>
      </c>
      <c r="M19698" s="96">
        <f t="shared" si="621"/>
        <v>1</v>
      </c>
      <c r="N19698" s="273"/>
    </row>
    <row r="19699" spans="11:14" x14ac:dyDescent="0.25">
      <c r="K19699" s="180">
        <f t="shared" si="622"/>
        <v>0</v>
      </c>
      <c r="M19699" s="96">
        <f t="shared" si="621"/>
        <v>1</v>
      </c>
      <c r="N19699" s="273"/>
    </row>
    <row r="19700" spans="11:14" x14ac:dyDescent="0.25">
      <c r="K19700" s="180">
        <f t="shared" si="622"/>
        <v>0</v>
      </c>
      <c r="M19700" s="96">
        <f t="shared" si="621"/>
        <v>1</v>
      </c>
      <c r="N19700" s="273"/>
    </row>
    <row r="19701" spans="11:14" x14ac:dyDescent="0.25">
      <c r="K19701" s="180">
        <f t="shared" si="622"/>
        <v>0</v>
      </c>
      <c r="M19701" s="96">
        <f t="shared" si="621"/>
        <v>1</v>
      </c>
      <c r="N19701" s="273"/>
    </row>
    <row r="19702" spans="11:14" x14ac:dyDescent="0.25">
      <c r="K19702" s="180">
        <f t="shared" si="622"/>
        <v>0</v>
      </c>
      <c r="M19702" s="96">
        <f t="shared" si="621"/>
        <v>1</v>
      </c>
      <c r="N19702" s="273"/>
    </row>
    <row r="19703" spans="11:14" x14ac:dyDescent="0.25">
      <c r="K19703" s="180">
        <f t="shared" si="622"/>
        <v>0</v>
      </c>
      <c r="M19703" s="96">
        <f t="shared" si="621"/>
        <v>1</v>
      </c>
      <c r="N19703" s="273"/>
    </row>
    <row r="19704" spans="11:14" x14ac:dyDescent="0.25">
      <c r="K19704" s="180">
        <f t="shared" si="622"/>
        <v>0</v>
      </c>
      <c r="M19704" s="96">
        <f t="shared" si="621"/>
        <v>1</v>
      </c>
      <c r="N19704" s="273"/>
    </row>
    <row r="19705" spans="11:14" x14ac:dyDescent="0.25">
      <c r="K19705" s="180">
        <f t="shared" si="622"/>
        <v>0</v>
      </c>
      <c r="M19705" s="96">
        <f t="shared" si="621"/>
        <v>1</v>
      </c>
      <c r="N19705" s="273"/>
    </row>
    <row r="19706" spans="11:14" x14ac:dyDescent="0.25">
      <c r="K19706" s="180">
        <f t="shared" si="622"/>
        <v>0</v>
      </c>
      <c r="M19706" s="96">
        <f t="shared" si="621"/>
        <v>1</v>
      </c>
      <c r="N19706" s="273"/>
    </row>
    <row r="19707" spans="11:14" x14ac:dyDescent="0.25">
      <c r="K19707" s="180">
        <f t="shared" si="622"/>
        <v>0</v>
      </c>
      <c r="M19707" s="96">
        <f t="shared" si="621"/>
        <v>1</v>
      </c>
      <c r="N19707" s="273"/>
    </row>
    <row r="19708" spans="11:14" x14ac:dyDescent="0.25">
      <c r="K19708" s="180">
        <f t="shared" si="622"/>
        <v>0</v>
      </c>
      <c r="M19708" s="96">
        <f t="shared" si="621"/>
        <v>1</v>
      </c>
      <c r="N19708" s="273"/>
    </row>
    <row r="19709" spans="11:14" x14ac:dyDescent="0.25">
      <c r="K19709" s="180">
        <f t="shared" si="622"/>
        <v>0</v>
      </c>
      <c r="M19709" s="96">
        <f t="shared" si="621"/>
        <v>1</v>
      </c>
      <c r="N19709" s="273"/>
    </row>
    <row r="19710" spans="11:14" x14ac:dyDescent="0.25">
      <c r="K19710" s="180">
        <f t="shared" si="622"/>
        <v>0</v>
      </c>
      <c r="M19710" s="96">
        <f t="shared" si="621"/>
        <v>1</v>
      </c>
      <c r="N19710" s="273"/>
    </row>
    <row r="19711" spans="11:14" x14ac:dyDescent="0.25">
      <c r="K19711" s="180">
        <f t="shared" si="622"/>
        <v>0</v>
      </c>
      <c r="M19711" s="96">
        <f t="shared" si="621"/>
        <v>1</v>
      </c>
      <c r="N19711" s="273"/>
    </row>
    <row r="19712" spans="11:14" x14ac:dyDescent="0.25">
      <c r="K19712" s="180">
        <f t="shared" si="622"/>
        <v>0</v>
      </c>
      <c r="M19712" s="96">
        <f t="shared" si="621"/>
        <v>1</v>
      </c>
      <c r="N19712" s="273"/>
    </row>
    <row r="19713" spans="11:14" x14ac:dyDescent="0.25">
      <c r="K19713" s="180">
        <f t="shared" si="622"/>
        <v>0</v>
      </c>
      <c r="M19713" s="96">
        <f t="shared" si="621"/>
        <v>1</v>
      </c>
      <c r="N19713" s="273"/>
    </row>
    <row r="19714" spans="11:14" x14ac:dyDescent="0.25">
      <c r="K19714" s="180">
        <f t="shared" si="622"/>
        <v>0</v>
      </c>
      <c r="M19714" s="96">
        <f t="shared" si="621"/>
        <v>1</v>
      </c>
      <c r="N19714" s="273"/>
    </row>
    <row r="19715" spans="11:14" x14ac:dyDescent="0.25">
      <c r="K19715" s="180">
        <f t="shared" si="622"/>
        <v>0</v>
      </c>
      <c r="M19715" s="96">
        <f t="shared" si="621"/>
        <v>1</v>
      </c>
      <c r="N19715" s="273"/>
    </row>
    <row r="19716" spans="11:14" x14ac:dyDescent="0.25">
      <c r="K19716" s="180">
        <f t="shared" si="622"/>
        <v>0</v>
      </c>
      <c r="M19716" s="96">
        <f t="shared" si="621"/>
        <v>1</v>
      </c>
      <c r="N19716" s="273"/>
    </row>
    <row r="19717" spans="11:14" x14ac:dyDescent="0.25">
      <c r="K19717" s="180">
        <f t="shared" si="622"/>
        <v>0</v>
      </c>
      <c r="M19717" s="96">
        <f t="shared" si="621"/>
        <v>1</v>
      </c>
      <c r="N19717" s="273"/>
    </row>
    <row r="19718" spans="11:14" x14ac:dyDescent="0.25">
      <c r="K19718" s="180">
        <f t="shared" si="622"/>
        <v>0</v>
      </c>
      <c r="M19718" s="96">
        <f t="shared" si="621"/>
        <v>1</v>
      </c>
      <c r="N19718" s="273"/>
    </row>
    <row r="19719" spans="11:14" x14ac:dyDescent="0.25">
      <c r="K19719" s="180">
        <f t="shared" si="622"/>
        <v>0</v>
      </c>
      <c r="M19719" s="96">
        <f t="shared" si="621"/>
        <v>1</v>
      </c>
      <c r="N19719" s="273"/>
    </row>
    <row r="19720" spans="11:14" x14ac:dyDescent="0.25">
      <c r="K19720" s="180">
        <f t="shared" si="622"/>
        <v>0</v>
      </c>
      <c r="M19720" s="96">
        <f t="shared" si="621"/>
        <v>1</v>
      </c>
      <c r="N19720" s="273"/>
    </row>
    <row r="19721" spans="11:14" x14ac:dyDescent="0.25">
      <c r="K19721" s="180">
        <f t="shared" si="622"/>
        <v>0</v>
      </c>
      <c r="M19721" s="96">
        <f t="shared" si="621"/>
        <v>1</v>
      </c>
      <c r="N19721" s="273"/>
    </row>
    <row r="19722" spans="11:14" x14ac:dyDescent="0.25">
      <c r="K19722" s="180">
        <f t="shared" si="622"/>
        <v>0</v>
      </c>
      <c r="M19722" s="96">
        <f t="shared" si="621"/>
        <v>1</v>
      </c>
      <c r="N19722" s="273"/>
    </row>
    <row r="19723" spans="11:14" x14ac:dyDescent="0.25">
      <c r="K19723" s="180">
        <f t="shared" si="622"/>
        <v>0</v>
      </c>
      <c r="M19723" s="96">
        <f t="shared" si="621"/>
        <v>1</v>
      </c>
      <c r="N19723" s="273"/>
    </row>
    <row r="19724" spans="11:14" x14ac:dyDescent="0.25">
      <c r="K19724" s="180">
        <f t="shared" si="622"/>
        <v>0</v>
      </c>
      <c r="M19724" s="96">
        <f t="shared" si="621"/>
        <v>1</v>
      </c>
      <c r="N19724" s="273"/>
    </row>
    <row r="19725" spans="11:14" x14ac:dyDescent="0.25">
      <c r="K19725" s="180">
        <f t="shared" si="622"/>
        <v>0</v>
      </c>
      <c r="M19725" s="96">
        <f t="shared" si="621"/>
        <v>1</v>
      </c>
      <c r="N19725" s="273"/>
    </row>
    <row r="19726" spans="11:14" x14ac:dyDescent="0.25">
      <c r="K19726" s="180">
        <f t="shared" si="622"/>
        <v>0</v>
      </c>
      <c r="M19726" s="96">
        <f t="shared" si="621"/>
        <v>1</v>
      </c>
      <c r="N19726" s="273"/>
    </row>
    <row r="19727" spans="11:14" x14ac:dyDescent="0.25">
      <c r="K19727" s="180">
        <f t="shared" si="622"/>
        <v>0</v>
      </c>
      <c r="M19727" s="96">
        <f t="shared" si="621"/>
        <v>1</v>
      </c>
      <c r="N19727" s="273"/>
    </row>
    <row r="19728" spans="11:14" x14ac:dyDescent="0.25">
      <c r="K19728" s="180">
        <f t="shared" si="622"/>
        <v>0</v>
      </c>
      <c r="M19728" s="96">
        <f t="shared" si="621"/>
        <v>1</v>
      </c>
      <c r="N19728" s="273"/>
    </row>
    <row r="19729" spans="11:14" x14ac:dyDescent="0.25">
      <c r="K19729" s="180">
        <f t="shared" si="622"/>
        <v>0</v>
      </c>
      <c r="M19729" s="96">
        <f t="shared" ref="M19729:M19792" si="623">UltimoDia(D19729)</f>
        <v>1</v>
      </c>
      <c r="N19729" s="273"/>
    </row>
    <row r="19730" spans="11:14" x14ac:dyDescent="0.25">
      <c r="K19730" s="180">
        <f t="shared" si="622"/>
        <v>0</v>
      </c>
      <c r="M19730" s="96">
        <f t="shared" si="623"/>
        <v>1</v>
      </c>
      <c r="N19730" s="273"/>
    </row>
    <row r="19731" spans="11:14" x14ac:dyDescent="0.25">
      <c r="K19731" s="180">
        <f t="shared" si="622"/>
        <v>0</v>
      </c>
      <c r="M19731" s="96">
        <f t="shared" si="623"/>
        <v>1</v>
      </c>
      <c r="N19731" s="273"/>
    </row>
    <row r="19732" spans="11:14" x14ac:dyDescent="0.25">
      <c r="K19732" s="180">
        <f t="shared" si="622"/>
        <v>0</v>
      </c>
      <c r="M19732" s="96">
        <f t="shared" si="623"/>
        <v>1</v>
      </c>
      <c r="N19732" s="273"/>
    </row>
    <row r="19733" spans="11:14" x14ac:dyDescent="0.25">
      <c r="K19733" s="180">
        <f t="shared" si="622"/>
        <v>0</v>
      </c>
      <c r="M19733" s="96">
        <f t="shared" si="623"/>
        <v>1</v>
      </c>
      <c r="N19733" s="273"/>
    </row>
    <row r="19734" spans="11:14" x14ac:dyDescent="0.25">
      <c r="K19734" s="180">
        <f t="shared" si="622"/>
        <v>0</v>
      </c>
      <c r="M19734" s="96">
        <f t="shared" si="623"/>
        <v>1</v>
      </c>
      <c r="N19734" s="273"/>
    </row>
    <row r="19735" spans="11:14" x14ac:dyDescent="0.25">
      <c r="K19735" s="180">
        <f t="shared" si="622"/>
        <v>0</v>
      </c>
      <c r="M19735" s="96">
        <f t="shared" si="623"/>
        <v>1</v>
      </c>
      <c r="N19735" s="273"/>
    </row>
    <row r="19736" spans="11:14" x14ac:dyDescent="0.25">
      <c r="K19736" s="180">
        <f t="shared" si="622"/>
        <v>0</v>
      </c>
      <c r="M19736" s="96">
        <f t="shared" si="623"/>
        <v>1</v>
      </c>
      <c r="N19736" s="273"/>
    </row>
    <row r="19737" spans="11:14" x14ac:dyDescent="0.25">
      <c r="K19737" s="180">
        <f t="shared" si="622"/>
        <v>0</v>
      </c>
      <c r="M19737" s="96">
        <f t="shared" si="623"/>
        <v>1</v>
      </c>
      <c r="N19737" s="273"/>
    </row>
    <row r="19738" spans="11:14" x14ac:dyDescent="0.25">
      <c r="K19738" s="180">
        <f t="shared" si="622"/>
        <v>0</v>
      </c>
      <c r="M19738" s="96">
        <f t="shared" si="623"/>
        <v>1</v>
      </c>
      <c r="N19738" s="273"/>
    </row>
    <row r="19739" spans="11:14" x14ac:dyDescent="0.25">
      <c r="K19739" s="180">
        <f t="shared" si="622"/>
        <v>0</v>
      </c>
      <c r="M19739" s="96">
        <f t="shared" si="623"/>
        <v>1</v>
      </c>
      <c r="N19739" s="273"/>
    </row>
    <row r="19740" spans="11:14" x14ac:dyDescent="0.25">
      <c r="K19740" s="180">
        <f t="shared" si="622"/>
        <v>0</v>
      </c>
      <c r="M19740" s="96">
        <f t="shared" si="623"/>
        <v>1</v>
      </c>
      <c r="N19740" s="273"/>
    </row>
    <row r="19741" spans="11:14" x14ac:dyDescent="0.25">
      <c r="K19741" s="180">
        <f t="shared" si="622"/>
        <v>0</v>
      </c>
      <c r="M19741" s="96">
        <f t="shared" si="623"/>
        <v>1</v>
      </c>
      <c r="N19741" s="273"/>
    </row>
    <row r="19742" spans="11:14" x14ac:dyDescent="0.25">
      <c r="K19742" s="180">
        <f t="shared" si="622"/>
        <v>0</v>
      </c>
      <c r="M19742" s="96">
        <f t="shared" si="623"/>
        <v>1</v>
      </c>
      <c r="N19742" s="273"/>
    </row>
    <row r="19743" spans="11:14" x14ac:dyDescent="0.25">
      <c r="K19743" s="180">
        <f t="shared" si="622"/>
        <v>0</v>
      </c>
      <c r="M19743" s="96">
        <f t="shared" si="623"/>
        <v>1</v>
      </c>
      <c r="N19743" s="273"/>
    </row>
    <row r="19744" spans="11:14" x14ac:dyDescent="0.25">
      <c r="K19744" s="180">
        <f t="shared" si="622"/>
        <v>0</v>
      </c>
      <c r="M19744" s="96">
        <f t="shared" si="623"/>
        <v>1</v>
      </c>
      <c r="N19744" s="273"/>
    </row>
    <row r="19745" spans="11:14" x14ac:dyDescent="0.25">
      <c r="K19745" s="180">
        <f t="shared" si="622"/>
        <v>0</v>
      </c>
      <c r="M19745" s="96">
        <f t="shared" si="623"/>
        <v>1</v>
      </c>
      <c r="N19745" s="273"/>
    </row>
    <row r="19746" spans="11:14" x14ac:dyDescent="0.25">
      <c r="K19746" s="180">
        <f t="shared" si="622"/>
        <v>0</v>
      </c>
      <c r="M19746" s="96">
        <f t="shared" si="623"/>
        <v>1</v>
      </c>
      <c r="N19746" s="273"/>
    </row>
    <row r="19747" spans="11:14" x14ac:dyDescent="0.25">
      <c r="K19747" s="180">
        <f t="shared" si="622"/>
        <v>0</v>
      </c>
      <c r="M19747" s="96">
        <f t="shared" si="623"/>
        <v>1</v>
      </c>
      <c r="N19747" s="273"/>
    </row>
    <row r="19748" spans="11:14" x14ac:dyDescent="0.25">
      <c r="K19748" s="180">
        <f t="shared" si="622"/>
        <v>0</v>
      </c>
      <c r="M19748" s="96">
        <f t="shared" si="623"/>
        <v>1</v>
      </c>
      <c r="N19748" s="273"/>
    </row>
    <row r="19749" spans="11:14" x14ac:dyDescent="0.25">
      <c r="K19749" s="180">
        <f t="shared" si="622"/>
        <v>0</v>
      </c>
      <c r="M19749" s="96">
        <f t="shared" si="623"/>
        <v>1</v>
      </c>
      <c r="N19749" s="273"/>
    </row>
    <row r="19750" spans="11:14" x14ac:dyDescent="0.25">
      <c r="K19750" s="180">
        <f t="shared" si="622"/>
        <v>0</v>
      </c>
      <c r="M19750" s="96">
        <f t="shared" si="623"/>
        <v>1</v>
      </c>
      <c r="N19750" s="273"/>
    </row>
    <row r="19751" spans="11:14" x14ac:dyDescent="0.25">
      <c r="K19751" s="180">
        <f t="shared" si="622"/>
        <v>0</v>
      </c>
      <c r="M19751" s="96">
        <f t="shared" si="623"/>
        <v>1</v>
      </c>
      <c r="N19751" s="273"/>
    </row>
    <row r="19752" spans="11:14" x14ac:dyDescent="0.25">
      <c r="K19752" s="180">
        <f t="shared" si="622"/>
        <v>0</v>
      </c>
      <c r="M19752" s="96">
        <f t="shared" si="623"/>
        <v>1</v>
      </c>
      <c r="N19752" s="273"/>
    </row>
    <row r="19753" spans="11:14" x14ac:dyDescent="0.25">
      <c r="K19753" s="180">
        <f t="shared" si="622"/>
        <v>0</v>
      </c>
      <c r="M19753" s="96">
        <f t="shared" si="623"/>
        <v>1</v>
      </c>
      <c r="N19753" s="273"/>
    </row>
    <row r="19754" spans="11:14" x14ac:dyDescent="0.25">
      <c r="K19754" s="180">
        <f t="shared" ref="K19754:K19817" si="624">IF(ctConta="",K19753+F19754,IF(I19754=ctConta,K19753+F19754,K19753))</f>
        <v>0</v>
      </c>
      <c r="M19754" s="96">
        <f t="shared" si="623"/>
        <v>1</v>
      </c>
      <c r="N19754" s="273"/>
    </row>
    <row r="19755" spans="11:14" x14ac:dyDescent="0.25">
      <c r="K19755" s="180">
        <f t="shared" si="624"/>
        <v>0</v>
      </c>
      <c r="M19755" s="96">
        <f t="shared" si="623"/>
        <v>1</v>
      </c>
      <c r="N19755" s="273"/>
    </row>
    <row r="19756" spans="11:14" x14ac:dyDescent="0.25">
      <c r="K19756" s="180">
        <f t="shared" si="624"/>
        <v>0</v>
      </c>
      <c r="M19756" s="96">
        <f t="shared" si="623"/>
        <v>1</v>
      </c>
      <c r="N19756" s="273"/>
    </row>
    <row r="19757" spans="11:14" x14ac:dyDescent="0.25">
      <c r="K19757" s="180">
        <f t="shared" si="624"/>
        <v>0</v>
      </c>
      <c r="M19757" s="96">
        <f t="shared" si="623"/>
        <v>1</v>
      </c>
      <c r="N19757" s="273"/>
    </row>
    <row r="19758" spans="11:14" x14ac:dyDescent="0.25">
      <c r="K19758" s="180">
        <f t="shared" si="624"/>
        <v>0</v>
      </c>
      <c r="M19758" s="96">
        <f t="shared" si="623"/>
        <v>1</v>
      </c>
      <c r="N19758" s="273"/>
    </row>
    <row r="19759" spans="11:14" x14ac:dyDescent="0.25">
      <c r="K19759" s="180">
        <f t="shared" si="624"/>
        <v>0</v>
      </c>
      <c r="M19759" s="96">
        <f t="shared" si="623"/>
        <v>1</v>
      </c>
      <c r="N19759" s="273"/>
    </row>
    <row r="19760" spans="11:14" x14ac:dyDescent="0.25">
      <c r="K19760" s="180">
        <f t="shared" si="624"/>
        <v>0</v>
      </c>
      <c r="M19760" s="96">
        <f t="shared" si="623"/>
        <v>1</v>
      </c>
      <c r="N19760" s="273"/>
    </row>
    <row r="19761" spans="11:14" x14ac:dyDescent="0.25">
      <c r="K19761" s="180">
        <f t="shared" si="624"/>
        <v>0</v>
      </c>
      <c r="M19761" s="96">
        <f t="shared" si="623"/>
        <v>1</v>
      </c>
      <c r="N19761" s="273"/>
    </row>
    <row r="19762" spans="11:14" x14ac:dyDescent="0.25">
      <c r="K19762" s="180">
        <f t="shared" si="624"/>
        <v>0</v>
      </c>
      <c r="M19762" s="96">
        <f t="shared" si="623"/>
        <v>1</v>
      </c>
      <c r="N19762" s="273"/>
    </row>
    <row r="19763" spans="11:14" x14ac:dyDescent="0.25">
      <c r="K19763" s="180">
        <f t="shared" si="624"/>
        <v>0</v>
      </c>
      <c r="M19763" s="96">
        <f t="shared" si="623"/>
        <v>1</v>
      </c>
      <c r="N19763" s="273"/>
    </row>
    <row r="19764" spans="11:14" x14ac:dyDescent="0.25">
      <c r="K19764" s="180">
        <f t="shared" si="624"/>
        <v>0</v>
      </c>
      <c r="M19764" s="96">
        <f t="shared" si="623"/>
        <v>1</v>
      </c>
      <c r="N19764" s="273"/>
    </row>
    <row r="19765" spans="11:14" x14ac:dyDescent="0.25">
      <c r="K19765" s="180">
        <f t="shared" si="624"/>
        <v>0</v>
      </c>
      <c r="M19765" s="96">
        <f t="shared" si="623"/>
        <v>1</v>
      </c>
      <c r="N19765" s="273"/>
    </row>
    <row r="19766" spans="11:14" x14ac:dyDescent="0.25">
      <c r="K19766" s="180">
        <f t="shared" si="624"/>
        <v>0</v>
      </c>
      <c r="M19766" s="96">
        <f t="shared" si="623"/>
        <v>1</v>
      </c>
      <c r="N19766" s="273"/>
    </row>
    <row r="19767" spans="11:14" x14ac:dyDescent="0.25">
      <c r="K19767" s="180">
        <f t="shared" si="624"/>
        <v>0</v>
      </c>
      <c r="M19767" s="96">
        <f t="shared" si="623"/>
        <v>1</v>
      </c>
      <c r="N19767" s="273"/>
    </row>
    <row r="19768" spans="11:14" x14ac:dyDescent="0.25">
      <c r="K19768" s="180">
        <f t="shared" si="624"/>
        <v>0</v>
      </c>
      <c r="M19768" s="96">
        <f t="shared" si="623"/>
        <v>1</v>
      </c>
      <c r="N19768" s="273"/>
    </row>
    <row r="19769" spans="11:14" x14ac:dyDescent="0.25">
      <c r="K19769" s="180">
        <f t="shared" si="624"/>
        <v>0</v>
      </c>
      <c r="M19769" s="96">
        <f t="shared" si="623"/>
        <v>1</v>
      </c>
      <c r="N19769" s="273"/>
    </row>
    <row r="19770" spans="11:14" x14ac:dyDescent="0.25">
      <c r="K19770" s="180">
        <f t="shared" si="624"/>
        <v>0</v>
      </c>
      <c r="M19770" s="96">
        <f t="shared" si="623"/>
        <v>1</v>
      </c>
      <c r="N19770" s="273"/>
    </row>
    <row r="19771" spans="11:14" x14ac:dyDescent="0.25">
      <c r="K19771" s="180">
        <f t="shared" si="624"/>
        <v>0</v>
      </c>
      <c r="M19771" s="96">
        <f t="shared" si="623"/>
        <v>1</v>
      </c>
      <c r="N19771" s="273"/>
    </row>
    <row r="19772" spans="11:14" x14ac:dyDescent="0.25">
      <c r="K19772" s="180">
        <f t="shared" si="624"/>
        <v>0</v>
      </c>
      <c r="M19772" s="96">
        <f t="shared" si="623"/>
        <v>1</v>
      </c>
      <c r="N19772" s="273"/>
    </row>
    <row r="19773" spans="11:14" x14ac:dyDescent="0.25">
      <c r="K19773" s="180">
        <f t="shared" si="624"/>
        <v>0</v>
      </c>
      <c r="M19773" s="96">
        <f t="shared" si="623"/>
        <v>1</v>
      </c>
      <c r="N19773" s="273"/>
    </row>
    <row r="19774" spans="11:14" x14ac:dyDescent="0.25">
      <c r="K19774" s="180">
        <f t="shared" si="624"/>
        <v>0</v>
      </c>
      <c r="M19774" s="96">
        <f t="shared" si="623"/>
        <v>1</v>
      </c>
      <c r="N19774" s="273"/>
    </row>
    <row r="19775" spans="11:14" x14ac:dyDescent="0.25">
      <c r="K19775" s="180">
        <f t="shared" si="624"/>
        <v>0</v>
      </c>
      <c r="M19775" s="96">
        <f t="shared" si="623"/>
        <v>1</v>
      </c>
      <c r="N19775" s="273"/>
    </row>
    <row r="19776" spans="11:14" x14ac:dyDescent="0.25">
      <c r="K19776" s="180">
        <f t="shared" si="624"/>
        <v>0</v>
      </c>
      <c r="M19776" s="96">
        <f t="shared" si="623"/>
        <v>1</v>
      </c>
      <c r="N19776" s="273"/>
    </row>
    <row r="19777" spans="11:14" x14ac:dyDescent="0.25">
      <c r="K19777" s="180">
        <f t="shared" si="624"/>
        <v>0</v>
      </c>
      <c r="M19777" s="96">
        <f t="shared" si="623"/>
        <v>1</v>
      </c>
      <c r="N19777" s="273"/>
    </row>
    <row r="19778" spans="11:14" x14ac:dyDescent="0.25">
      <c r="K19778" s="180">
        <f t="shared" si="624"/>
        <v>0</v>
      </c>
      <c r="M19778" s="96">
        <f t="shared" si="623"/>
        <v>1</v>
      </c>
      <c r="N19778" s="273"/>
    </row>
    <row r="19779" spans="11:14" x14ac:dyDescent="0.25">
      <c r="K19779" s="180">
        <f t="shared" si="624"/>
        <v>0</v>
      </c>
      <c r="M19779" s="96">
        <f t="shared" si="623"/>
        <v>1</v>
      </c>
      <c r="N19779" s="273"/>
    </row>
    <row r="19780" spans="11:14" x14ac:dyDescent="0.25">
      <c r="K19780" s="180">
        <f t="shared" si="624"/>
        <v>0</v>
      </c>
      <c r="M19780" s="96">
        <f t="shared" si="623"/>
        <v>1</v>
      </c>
      <c r="N19780" s="273"/>
    </row>
    <row r="19781" spans="11:14" x14ac:dyDescent="0.25">
      <c r="K19781" s="180">
        <f t="shared" si="624"/>
        <v>0</v>
      </c>
      <c r="M19781" s="96">
        <f t="shared" si="623"/>
        <v>1</v>
      </c>
      <c r="N19781" s="273"/>
    </row>
    <row r="19782" spans="11:14" x14ac:dyDescent="0.25">
      <c r="K19782" s="180">
        <f t="shared" si="624"/>
        <v>0</v>
      </c>
      <c r="M19782" s="96">
        <f t="shared" si="623"/>
        <v>1</v>
      </c>
      <c r="N19782" s="273"/>
    </row>
    <row r="19783" spans="11:14" x14ac:dyDescent="0.25">
      <c r="K19783" s="180">
        <f t="shared" si="624"/>
        <v>0</v>
      </c>
      <c r="M19783" s="96">
        <f t="shared" si="623"/>
        <v>1</v>
      </c>
      <c r="N19783" s="273"/>
    </row>
    <row r="19784" spans="11:14" x14ac:dyDescent="0.25">
      <c r="K19784" s="180">
        <f t="shared" si="624"/>
        <v>0</v>
      </c>
      <c r="M19784" s="96">
        <f t="shared" si="623"/>
        <v>1</v>
      </c>
      <c r="N19784" s="273"/>
    </row>
    <row r="19785" spans="11:14" x14ac:dyDescent="0.25">
      <c r="K19785" s="180">
        <f t="shared" si="624"/>
        <v>0</v>
      </c>
      <c r="M19785" s="96">
        <f t="shared" si="623"/>
        <v>1</v>
      </c>
      <c r="N19785" s="273"/>
    </row>
    <row r="19786" spans="11:14" x14ac:dyDescent="0.25">
      <c r="K19786" s="180">
        <f t="shared" si="624"/>
        <v>0</v>
      </c>
      <c r="M19786" s="96">
        <f t="shared" si="623"/>
        <v>1</v>
      </c>
      <c r="N19786" s="273"/>
    </row>
    <row r="19787" spans="11:14" x14ac:dyDescent="0.25">
      <c r="K19787" s="180">
        <f t="shared" si="624"/>
        <v>0</v>
      </c>
      <c r="M19787" s="96">
        <f t="shared" si="623"/>
        <v>1</v>
      </c>
      <c r="N19787" s="273"/>
    </row>
    <row r="19788" spans="11:14" x14ac:dyDescent="0.25">
      <c r="K19788" s="180">
        <f t="shared" si="624"/>
        <v>0</v>
      </c>
      <c r="M19788" s="96">
        <f t="shared" si="623"/>
        <v>1</v>
      </c>
      <c r="N19788" s="273"/>
    </row>
    <row r="19789" spans="11:14" x14ac:dyDescent="0.25">
      <c r="K19789" s="180">
        <f t="shared" si="624"/>
        <v>0</v>
      </c>
      <c r="M19789" s="96">
        <f t="shared" si="623"/>
        <v>1</v>
      </c>
      <c r="N19789" s="273"/>
    </row>
    <row r="19790" spans="11:14" x14ac:dyDescent="0.25">
      <c r="K19790" s="180">
        <f t="shared" si="624"/>
        <v>0</v>
      </c>
      <c r="M19790" s="96">
        <f t="shared" si="623"/>
        <v>1</v>
      </c>
      <c r="N19790" s="273"/>
    </row>
    <row r="19791" spans="11:14" x14ac:dyDescent="0.25">
      <c r="K19791" s="180">
        <f t="shared" si="624"/>
        <v>0</v>
      </c>
      <c r="M19791" s="96">
        <f t="shared" si="623"/>
        <v>1</v>
      </c>
      <c r="N19791" s="273"/>
    </row>
    <row r="19792" spans="11:14" x14ac:dyDescent="0.25">
      <c r="K19792" s="180">
        <f t="shared" si="624"/>
        <v>0</v>
      </c>
      <c r="M19792" s="96">
        <f t="shared" si="623"/>
        <v>1</v>
      </c>
      <c r="N19792" s="273"/>
    </row>
    <row r="19793" spans="11:14" x14ac:dyDescent="0.25">
      <c r="K19793" s="180">
        <f t="shared" si="624"/>
        <v>0</v>
      </c>
      <c r="M19793" s="96">
        <f t="shared" ref="M19793:M19856" si="625">UltimoDia(D19793)</f>
        <v>1</v>
      </c>
      <c r="N19793" s="273"/>
    </row>
    <row r="19794" spans="11:14" x14ac:dyDescent="0.25">
      <c r="K19794" s="180">
        <f t="shared" si="624"/>
        <v>0</v>
      </c>
      <c r="M19794" s="96">
        <f t="shared" si="625"/>
        <v>1</v>
      </c>
      <c r="N19794" s="273"/>
    </row>
    <row r="19795" spans="11:14" x14ac:dyDescent="0.25">
      <c r="K19795" s="180">
        <f t="shared" si="624"/>
        <v>0</v>
      </c>
      <c r="M19795" s="96">
        <f t="shared" si="625"/>
        <v>1</v>
      </c>
      <c r="N19795" s="273"/>
    </row>
    <row r="19796" spans="11:14" x14ac:dyDescent="0.25">
      <c r="K19796" s="180">
        <f t="shared" si="624"/>
        <v>0</v>
      </c>
      <c r="M19796" s="96">
        <f t="shared" si="625"/>
        <v>1</v>
      </c>
      <c r="N19796" s="273"/>
    </row>
    <row r="19797" spans="11:14" x14ac:dyDescent="0.25">
      <c r="K19797" s="180">
        <f t="shared" si="624"/>
        <v>0</v>
      </c>
      <c r="M19797" s="96">
        <f t="shared" si="625"/>
        <v>1</v>
      </c>
      <c r="N19797" s="273"/>
    </row>
    <row r="19798" spans="11:14" x14ac:dyDescent="0.25">
      <c r="K19798" s="180">
        <f t="shared" si="624"/>
        <v>0</v>
      </c>
      <c r="M19798" s="96">
        <f t="shared" si="625"/>
        <v>1</v>
      </c>
      <c r="N19798" s="273"/>
    </row>
    <row r="19799" spans="11:14" x14ac:dyDescent="0.25">
      <c r="K19799" s="180">
        <f t="shared" si="624"/>
        <v>0</v>
      </c>
      <c r="M19799" s="96">
        <f t="shared" si="625"/>
        <v>1</v>
      </c>
      <c r="N19799" s="273"/>
    </row>
    <row r="19800" spans="11:14" x14ac:dyDescent="0.25">
      <c r="K19800" s="180">
        <f t="shared" si="624"/>
        <v>0</v>
      </c>
      <c r="M19800" s="96">
        <f t="shared" si="625"/>
        <v>1</v>
      </c>
      <c r="N19800" s="273"/>
    </row>
    <row r="19801" spans="11:14" x14ac:dyDescent="0.25">
      <c r="K19801" s="180">
        <f t="shared" si="624"/>
        <v>0</v>
      </c>
      <c r="M19801" s="96">
        <f t="shared" si="625"/>
        <v>1</v>
      </c>
      <c r="N19801" s="273"/>
    </row>
    <row r="19802" spans="11:14" x14ac:dyDescent="0.25">
      <c r="K19802" s="180">
        <f t="shared" si="624"/>
        <v>0</v>
      </c>
      <c r="M19802" s="96">
        <f t="shared" si="625"/>
        <v>1</v>
      </c>
      <c r="N19802" s="273"/>
    </row>
    <row r="19803" spans="11:14" x14ac:dyDescent="0.25">
      <c r="K19803" s="180">
        <f t="shared" si="624"/>
        <v>0</v>
      </c>
      <c r="M19803" s="96">
        <f t="shared" si="625"/>
        <v>1</v>
      </c>
      <c r="N19803" s="273"/>
    </row>
    <row r="19804" spans="11:14" x14ac:dyDescent="0.25">
      <c r="K19804" s="180">
        <f t="shared" si="624"/>
        <v>0</v>
      </c>
      <c r="M19804" s="96">
        <f t="shared" si="625"/>
        <v>1</v>
      </c>
      <c r="N19804" s="273"/>
    </row>
    <row r="19805" spans="11:14" x14ac:dyDescent="0.25">
      <c r="K19805" s="180">
        <f t="shared" si="624"/>
        <v>0</v>
      </c>
      <c r="M19805" s="96">
        <f t="shared" si="625"/>
        <v>1</v>
      </c>
      <c r="N19805" s="273"/>
    </row>
    <row r="19806" spans="11:14" x14ac:dyDescent="0.25">
      <c r="K19806" s="180">
        <f t="shared" si="624"/>
        <v>0</v>
      </c>
      <c r="M19806" s="96">
        <f t="shared" si="625"/>
        <v>1</v>
      </c>
      <c r="N19806" s="273"/>
    </row>
    <row r="19807" spans="11:14" x14ac:dyDescent="0.25">
      <c r="K19807" s="180">
        <f t="shared" si="624"/>
        <v>0</v>
      </c>
      <c r="M19807" s="96">
        <f t="shared" si="625"/>
        <v>1</v>
      </c>
      <c r="N19807" s="273"/>
    </row>
    <row r="19808" spans="11:14" x14ac:dyDescent="0.25">
      <c r="K19808" s="180">
        <f t="shared" si="624"/>
        <v>0</v>
      </c>
      <c r="M19808" s="96">
        <f t="shared" si="625"/>
        <v>1</v>
      </c>
      <c r="N19808" s="273"/>
    </row>
    <row r="19809" spans="11:14" x14ac:dyDescent="0.25">
      <c r="K19809" s="180">
        <f t="shared" si="624"/>
        <v>0</v>
      </c>
      <c r="M19809" s="96">
        <f t="shared" si="625"/>
        <v>1</v>
      </c>
      <c r="N19809" s="273"/>
    </row>
    <row r="19810" spans="11:14" x14ac:dyDescent="0.25">
      <c r="K19810" s="180">
        <f t="shared" si="624"/>
        <v>0</v>
      </c>
      <c r="M19810" s="96">
        <f t="shared" si="625"/>
        <v>1</v>
      </c>
      <c r="N19810" s="273"/>
    </row>
    <row r="19811" spans="11:14" x14ac:dyDescent="0.25">
      <c r="K19811" s="180">
        <f t="shared" si="624"/>
        <v>0</v>
      </c>
      <c r="M19811" s="96">
        <f t="shared" si="625"/>
        <v>1</v>
      </c>
      <c r="N19811" s="273"/>
    </row>
    <row r="19812" spans="11:14" x14ac:dyDescent="0.25">
      <c r="K19812" s="180">
        <f t="shared" si="624"/>
        <v>0</v>
      </c>
      <c r="M19812" s="96">
        <f t="shared" si="625"/>
        <v>1</v>
      </c>
      <c r="N19812" s="273"/>
    </row>
    <row r="19813" spans="11:14" x14ac:dyDescent="0.25">
      <c r="K19813" s="180">
        <f t="shared" si="624"/>
        <v>0</v>
      </c>
      <c r="M19813" s="96">
        <f t="shared" si="625"/>
        <v>1</v>
      </c>
      <c r="N19813" s="273"/>
    </row>
    <row r="19814" spans="11:14" x14ac:dyDescent="0.25">
      <c r="K19814" s="180">
        <f t="shared" si="624"/>
        <v>0</v>
      </c>
      <c r="M19814" s="96">
        <f t="shared" si="625"/>
        <v>1</v>
      </c>
      <c r="N19814" s="273"/>
    </row>
    <row r="19815" spans="11:14" x14ac:dyDescent="0.25">
      <c r="K19815" s="180">
        <f t="shared" si="624"/>
        <v>0</v>
      </c>
      <c r="M19815" s="96">
        <f t="shared" si="625"/>
        <v>1</v>
      </c>
      <c r="N19815" s="273"/>
    </row>
    <row r="19816" spans="11:14" x14ac:dyDescent="0.25">
      <c r="K19816" s="180">
        <f t="shared" si="624"/>
        <v>0</v>
      </c>
      <c r="M19816" s="96">
        <f t="shared" si="625"/>
        <v>1</v>
      </c>
      <c r="N19816" s="273"/>
    </row>
    <row r="19817" spans="11:14" x14ac:dyDescent="0.25">
      <c r="K19817" s="180">
        <f t="shared" si="624"/>
        <v>0</v>
      </c>
      <c r="M19817" s="96">
        <f t="shared" si="625"/>
        <v>1</v>
      </c>
      <c r="N19817" s="273"/>
    </row>
    <row r="19818" spans="11:14" x14ac:dyDescent="0.25">
      <c r="K19818" s="180">
        <f t="shared" ref="K19818:K19881" si="626">IF(ctConta="",K19817+F19818,IF(I19818=ctConta,K19817+F19818,K19817))</f>
        <v>0</v>
      </c>
      <c r="M19818" s="96">
        <f t="shared" si="625"/>
        <v>1</v>
      </c>
      <c r="N19818" s="273"/>
    </row>
    <row r="19819" spans="11:14" x14ac:dyDescent="0.25">
      <c r="K19819" s="180">
        <f t="shared" si="626"/>
        <v>0</v>
      </c>
      <c r="M19819" s="96">
        <f t="shared" si="625"/>
        <v>1</v>
      </c>
      <c r="N19819" s="273"/>
    </row>
    <row r="19820" spans="11:14" x14ac:dyDescent="0.25">
      <c r="K19820" s="180">
        <f t="shared" si="626"/>
        <v>0</v>
      </c>
      <c r="M19820" s="96">
        <f t="shared" si="625"/>
        <v>1</v>
      </c>
      <c r="N19820" s="273"/>
    </row>
    <row r="19821" spans="11:14" x14ac:dyDescent="0.25">
      <c r="K19821" s="180">
        <f t="shared" si="626"/>
        <v>0</v>
      </c>
      <c r="M19821" s="96">
        <f t="shared" si="625"/>
        <v>1</v>
      </c>
      <c r="N19821" s="273"/>
    </row>
    <row r="19822" spans="11:14" x14ac:dyDescent="0.25">
      <c r="K19822" s="180">
        <f t="shared" si="626"/>
        <v>0</v>
      </c>
      <c r="M19822" s="96">
        <f t="shared" si="625"/>
        <v>1</v>
      </c>
      <c r="N19822" s="273"/>
    </row>
    <row r="19823" spans="11:14" x14ac:dyDescent="0.25">
      <c r="K19823" s="180">
        <f t="shared" si="626"/>
        <v>0</v>
      </c>
      <c r="M19823" s="96">
        <f t="shared" si="625"/>
        <v>1</v>
      </c>
      <c r="N19823" s="273"/>
    </row>
    <row r="19824" spans="11:14" x14ac:dyDescent="0.25">
      <c r="K19824" s="180">
        <f t="shared" si="626"/>
        <v>0</v>
      </c>
      <c r="M19824" s="96">
        <f t="shared" si="625"/>
        <v>1</v>
      </c>
      <c r="N19824" s="273"/>
    </row>
    <row r="19825" spans="11:14" x14ac:dyDescent="0.25">
      <c r="K19825" s="180">
        <f t="shared" si="626"/>
        <v>0</v>
      </c>
      <c r="M19825" s="96">
        <f t="shared" si="625"/>
        <v>1</v>
      </c>
      <c r="N19825" s="273"/>
    </row>
    <row r="19826" spans="11:14" x14ac:dyDescent="0.25">
      <c r="K19826" s="180">
        <f t="shared" si="626"/>
        <v>0</v>
      </c>
      <c r="M19826" s="96">
        <f t="shared" si="625"/>
        <v>1</v>
      </c>
      <c r="N19826" s="273"/>
    </row>
    <row r="19827" spans="11:14" x14ac:dyDescent="0.25">
      <c r="K19827" s="180">
        <f t="shared" si="626"/>
        <v>0</v>
      </c>
      <c r="M19827" s="96">
        <f t="shared" si="625"/>
        <v>1</v>
      </c>
      <c r="N19827" s="273"/>
    </row>
    <row r="19828" spans="11:14" x14ac:dyDescent="0.25">
      <c r="K19828" s="180">
        <f t="shared" si="626"/>
        <v>0</v>
      </c>
      <c r="M19828" s="96">
        <f t="shared" si="625"/>
        <v>1</v>
      </c>
      <c r="N19828" s="273"/>
    </row>
    <row r="19829" spans="11:14" x14ac:dyDescent="0.25">
      <c r="K19829" s="180">
        <f t="shared" si="626"/>
        <v>0</v>
      </c>
      <c r="M19829" s="96">
        <f t="shared" si="625"/>
        <v>1</v>
      </c>
      <c r="N19829" s="273"/>
    </row>
    <row r="19830" spans="11:14" x14ac:dyDescent="0.25">
      <c r="K19830" s="180">
        <f t="shared" si="626"/>
        <v>0</v>
      </c>
      <c r="M19830" s="96">
        <f t="shared" si="625"/>
        <v>1</v>
      </c>
      <c r="N19830" s="273"/>
    </row>
    <row r="19831" spans="11:14" x14ac:dyDescent="0.25">
      <c r="K19831" s="180">
        <f t="shared" si="626"/>
        <v>0</v>
      </c>
      <c r="M19831" s="96">
        <f t="shared" si="625"/>
        <v>1</v>
      </c>
      <c r="N19831" s="273"/>
    </row>
    <row r="19832" spans="11:14" x14ac:dyDescent="0.25">
      <c r="K19832" s="180">
        <f t="shared" si="626"/>
        <v>0</v>
      </c>
      <c r="M19832" s="96">
        <f t="shared" si="625"/>
        <v>1</v>
      </c>
      <c r="N19832" s="273"/>
    </row>
    <row r="19833" spans="11:14" x14ac:dyDescent="0.25">
      <c r="K19833" s="180">
        <f t="shared" si="626"/>
        <v>0</v>
      </c>
      <c r="M19833" s="96">
        <f t="shared" si="625"/>
        <v>1</v>
      </c>
      <c r="N19833" s="273"/>
    </row>
    <row r="19834" spans="11:14" x14ac:dyDescent="0.25">
      <c r="K19834" s="180">
        <f t="shared" si="626"/>
        <v>0</v>
      </c>
      <c r="M19834" s="96">
        <f t="shared" si="625"/>
        <v>1</v>
      </c>
      <c r="N19834" s="273"/>
    </row>
    <row r="19835" spans="11:14" x14ac:dyDescent="0.25">
      <c r="K19835" s="180">
        <f t="shared" si="626"/>
        <v>0</v>
      </c>
      <c r="M19835" s="96">
        <f t="shared" si="625"/>
        <v>1</v>
      </c>
      <c r="N19835" s="273"/>
    </row>
    <row r="19836" spans="11:14" x14ac:dyDescent="0.25">
      <c r="K19836" s="180">
        <f t="shared" si="626"/>
        <v>0</v>
      </c>
      <c r="M19836" s="96">
        <f t="shared" si="625"/>
        <v>1</v>
      </c>
      <c r="N19836" s="273"/>
    </row>
    <row r="19837" spans="11:14" x14ac:dyDescent="0.25">
      <c r="K19837" s="180">
        <f t="shared" si="626"/>
        <v>0</v>
      </c>
      <c r="M19837" s="96">
        <f t="shared" si="625"/>
        <v>1</v>
      </c>
      <c r="N19837" s="273"/>
    </row>
    <row r="19838" spans="11:14" x14ac:dyDescent="0.25">
      <c r="K19838" s="180">
        <f t="shared" si="626"/>
        <v>0</v>
      </c>
      <c r="M19838" s="96">
        <f t="shared" si="625"/>
        <v>1</v>
      </c>
      <c r="N19838" s="273"/>
    </row>
    <row r="19839" spans="11:14" x14ac:dyDescent="0.25">
      <c r="K19839" s="180">
        <f t="shared" si="626"/>
        <v>0</v>
      </c>
      <c r="M19839" s="96">
        <f t="shared" si="625"/>
        <v>1</v>
      </c>
      <c r="N19839" s="273"/>
    </row>
    <row r="19840" spans="11:14" x14ac:dyDescent="0.25">
      <c r="K19840" s="180">
        <f t="shared" si="626"/>
        <v>0</v>
      </c>
      <c r="M19840" s="96">
        <f t="shared" si="625"/>
        <v>1</v>
      </c>
      <c r="N19840" s="273"/>
    </row>
    <row r="19841" spans="11:14" x14ac:dyDescent="0.25">
      <c r="K19841" s="180">
        <f t="shared" si="626"/>
        <v>0</v>
      </c>
      <c r="M19841" s="96">
        <f t="shared" si="625"/>
        <v>1</v>
      </c>
      <c r="N19841" s="273"/>
    </row>
    <row r="19842" spans="11:14" x14ac:dyDescent="0.25">
      <c r="K19842" s="180">
        <f t="shared" si="626"/>
        <v>0</v>
      </c>
      <c r="M19842" s="96">
        <f t="shared" si="625"/>
        <v>1</v>
      </c>
      <c r="N19842" s="273"/>
    </row>
    <row r="19843" spans="11:14" x14ac:dyDescent="0.25">
      <c r="K19843" s="180">
        <f t="shared" si="626"/>
        <v>0</v>
      </c>
      <c r="M19843" s="96">
        <f t="shared" si="625"/>
        <v>1</v>
      </c>
      <c r="N19843" s="273"/>
    </row>
    <row r="19844" spans="11:14" x14ac:dyDescent="0.25">
      <c r="K19844" s="180">
        <f t="shared" si="626"/>
        <v>0</v>
      </c>
      <c r="M19844" s="96">
        <f t="shared" si="625"/>
        <v>1</v>
      </c>
      <c r="N19844" s="273"/>
    </row>
    <row r="19845" spans="11:14" x14ac:dyDescent="0.25">
      <c r="K19845" s="180">
        <f t="shared" si="626"/>
        <v>0</v>
      </c>
      <c r="M19845" s="96">
        <f t="shared" si="625"/>
        <v>1</v>
      </c>
      <c r="N19845" s="273"/>
    </row>
    <row r="19846" spans="11:14" x14ac:dyDescent="0.25">
      <c r="K19846" s="180">
        <f t="shared" si="626"/>
        <v>0</v>
      </c>
      <c r="M19846" s="96">
        <f t="shared" si="625"/>
        <v>1</v>
      </c>
      <c r="N19846" s="273"/>
    </row>
    <row r="19847" spans="11:14" x14ac:dyDescent="0.25">
      <c r="K19847" s="180">
        <f t="shared" si="626"/>
        <v>0</v>
      </c>
      <c r="M19847" s="96">
        <f t="shared" si="625"/>
        <v>1</v>
      </c>
      <c r="N19847" s="273"/>
    </row>
    <row r="19848" spans="11:14" x14ac:dyDescent="0.25">
      <c r="K19848" s="180">
        <f t="shared" si="626"/>
        <v>0</v>
      </c>
      <c r="M19848" s="96">
        <f t="shared" si="625"/>
        <v>1</v>
      </c>
      <c r="N19848" s="273"/>
    </row>
    <row r="19849" spans="11:14" x14ac:dyDescent="0.25">
      <c r="K19849" s="180">
        <f t="shared" si="626"/>
        <v>0</v>
      </c>
      <c r="M19849" s="96">
        <f t="shared" si="625"/>
        <v>1</v>
      </c>
      <c r="N19849" s="273"/>
    </row>
    <row r="19850" spans="11:14" x14ac:dyDescent="0.25">
      <c r="K19850" s="180">
        <f t="shared" si="626"/>
        <v>0</v>
      </c>
      <c r="M19850" s="96">
        <f t="shared" si="625"/>
        <v>1</v>
      </c>
      <c r="N19850" s="273"/>
    </row>
    <row r="19851" spans="11:14" x14ac:dyDescent="0.25">
      <c r="K19851" s="180">
        <f t="shared" si="626"/>
        <v>0</v>
      </c>
      <c r="M19851" s="96">
        <f t="shared" si="625"/>
        <v>1</v>
      </c>
      <c r="N19851" s="273"/>
    </row>
    <row r="19852" spans="11:14" x14ac:dyDescent="0.25">
      <c r="K19852" s="180">
        <f t="shared" si="626"/>
        <v>0</v>
      </c>
      <c r="M19852" s="96">
        <f t="shared" si="625"/>
        <v>1</v>
      </c>
      <c r="N19852" s="273"/>
    </row>
    <row r="19853" spans="11:14" x14ac:dyDescent="0.25">
      <c r="K19853" s="180">
        <f t="shared" si="626"/>
        <v>0</v>
      </c>
      <c r="M19853" s="96">
        <f t="shared" si="625"/>
        <v>1</v>
      </c>
      <c r="N19853" s="273"/>
    </row>
    <row r="19854" spans="11:14" x14ac:dyDescent="0.25">
      <c r="K19854" s="180">
        <f t="shared" si="626"/>
        <v>0</v>
      </c>
      <c r="M19854" s="96">
        <f t="shared" si="625"/>
        <v>1</v>
      </c>
      <c r="N19854" s="273"/>
    </row>
    <row r="19855" spans="11:14" x14ac:dyDescent="0.25">
      <c r="K19855" s="180">
        <f t="shared" si="626"/>
        <v>0</v>
      </c>
      <c r="M19855" s="96">
        <f t="shared" si="625"/>
        <v>1</v>
      </c>
      <c r="N19855" s="273"/>
    </row>
    <row r="19856" spans="11:14" x14ac:dyDescent="0.25">
      <c r="K19856" s="180">
        <f t="shared" si="626"/>
        <v>0</v>
      </c>
      <c r="M19856" s="96">
        <f t="shared" si="625"/>
        <v>1</v>
      </c>
      <c r="N19856" s="273"/>
    </row>
    <row r="19857" spans="11:14" x14ac:dyDescent="0.25">
      <c r="K19857" s="180">
        <f t="shared" si="626"/>
        <v>0</v>
      </c>
      <c r="M19857" s="96">
        <f t="shared" ref="M19857:M19920" si="627">UltimoDia(D19857)</f>
        <v>1</v>
      </c>
      <c r="N19857" s="273"/>
    </row>
    <row r="19858" spans="11:14" x14ac:dyDescent="0.25">
      <c r="K19858" s="180">
        <f t="shared" si="626"/>
        <v>0</v>
      </c>
      <c r="M19858" s="96">
        <f t="shared" si="627"/>
        <v>1</v>
      </c>
      <c r="N19858" s="273"/>
    </row>
    <row r="19859" spans="11:14" x14ac:dyDescent="0.25">
      <c r="K19859" s="180">
        <f t="shared" si="626"/>
        <v>0</v>
      </c>
      <c r="M19859" s="96">
        <f t="shared" si="627"/>
        <v>1</v>
      </c>
      <c r="N19859" s="273"/>
    </row>
    <row r="19860" spans="11:14" x14ac:dyDescent="0.25">
      <c r="K19860" s="180">
        <f t="shared" si="626"/>
        <v>0</v>
      </c>
      <c r="M19860" s="96">
        <f t="shared" si="627"/>
        <v>1</v>
      </c>
      <c r="N19860" s="273"/>
    </row>
    <row r="19861" spans="11:14" x14ac:dyDescent="0.25">
      <c r="K19861" s="180">
        <f t="shared" si="626"/>
        <v>0</v>
      </c>
      <c r="M19861" s="96">
        <f t="shared" si="627"/>
        <v>1</v>
      </c>
      <c r="N19861" s="273"/>
    </row>
    <row r="19862" spans="11:14" x14ac:dyDescent="0.25">
      <c r="K19862" s="180">
        <f t="shared" si="626"/>
        <v>0</v>
      </c>
      <c r="M19862" s="96">
        <f t="shared" si="627"/>
        <v>1</v>
      </c>
      <c r="N19862" s="273"/>
    </row>
    <row r="19863" spans="11:14" x14ac:dyDescent="0.25">
      <c r="K19863" s="180">
        <f t="shared" si="626"/>
        <v>0</v>
      </c>
      <c r="M19863" s="96">
        <f t="shared" si="627"/>
        <v>1</v>
      </c>
      <c r="N19863" s="273"/>
    </row>
    <row r="19864" spans="11:14" x14ac:dyDescent="0.25">
      <c r="K19864" s="180">
        <f t="shared" si="626"/>
        <v>0</v>
      </c>
      <c r="M19864" s="96">
        <f t="shared" si="627"/>
        <v>1</v>
      </c>
      <c r="N19864" s="273"/>
    </row>
    <row r="19865" spans="11:14" x14ac:dyDescent="0.25">
      <c r="K19865" s="180">
        <f t="shared" si="626"/>
        <v>0</v>
      </c>
      <c r="M19865" s="96">
        <f t="shared" si="627"/>
        <v>1</v>
      </c>
      <c r="N19865" s="273"/>
    </row>
    <row r="19866" spans="11:14" x14ac:dyDescent="0.25">
      <c r="K19866" s="180">
        <f t="shared" si="626"/>
        <v>0</v>
      </c>
      <c r="M19866" s="96">
        <f t="shared" si="627"/>
        <v>1</v>
      </c>
      <c r="N19866" s="273"/>
    </row>
    <row r="19867" spans="11:14" x14ac:dyDescent="0.25">
      <c r="K19867" s="180">
        <f t="shared" si="626"/>
        <v>0</v>
      </c>
      <c r="M19867" s="96">
        <f t="shared" si="627"/>
        <v>1</v>
      </c>
      <c r="N19867" s="273"/>
    </row>
    <row r="19868" spans="11:14" x14ac:dyDescent="0.25">
      <c r="K19868" s="180">
        <f t="shared" si="626"/>
        <v>0</v>
      </c>
      <c r="M19868" s="96">
        <f t="shared" si="627"/>
        <v>1</v>
      </c>
      <c r="N19868" s="273"/>
    </row>
    <row r="19869" spans="11:14" x14ac:dyDescent="0.25">
      <c r="K19869" s="180">
        <f t="shared" si="626"/>
        <v>0</v>
      </c>
      <c r="M19869" s="96">
        <f t="shared" si="627"/>
        <v>1</v>
      </c>
      <c r="N19869" s="273"/>
    </row>
    <row r="19870" spans="11:14" x14ac:dyDescent="0.25">
      <c r="K19870" s="180">
        <f t="shared" si="626"/>
        <v>0</v>
      </c>
      <c r="M19870" s="96">
        <f t="shared" si="627"/>
        <v>1</v>
      </c>
      <c r="N19870" s="273"/>
    </row>
    <row r="19871" spans="11:14" x14ac:dyDescent="0.25">
      <c r="K19871" s="180">
        <f t="shared" si="626"/>
        <v>0</v>
      </c>
      <c r="M19871" s="96">
        <f t="shared" si="627"/>
        <v>1</v>
      </c>
      <c r="N19871" s="273"/>
    </row>
    <row r="19872" spans="11:14" x14ac:dyDescent="0.25">
      <c r="K19872" s="180">
        <f t="shared" si="626"/>
        <v>0</v>
      </c>
      <c r="M19872" s="96">
        <f t="shared" si="627"/>
        <v>1</v>
      </c>
      <c r="N19872" s="273"/>
    </row>
    <row r="19873" spans="11:14" x14ac:dyDescent="0.25">
      <c r="K19873" s="180">
        <f t="shared" si="626"/>
        <v>0</v>
      </c>
      <c r="M19873" s="96">
        <f t="shared" si="627"/>
        <v>1</v>
      </c>
      <c r="N19873" s="273"/>
    </row>
    <row r="19874" spans="11:14" x14ac:dyDescent="0.25">
      <c r="K19874" s="180">
        <f t="shared" si="626"/>
        <v>0</v>
      </c>
      <c r="M19874" s="96">
        <f t="shared" si="627"/>
        <v>1</v>
      </c>
      <c r="N19874" s="273"/>
    </row>
    <row r="19875" spans="11:14" x14ac:dyDescent="0.25">
      <c r="K19875" s="180">
        <f t="shared" si="626"/>
        <v>0</v>
      </c>
      <c r="M19875" s="96">
        <f t="shared" si="627"/>
        <v>1</v>
      </c>
      <c r="N19875" s="273"/>
    </row>
    <row r="19876" spans="11:14" x14ac:dyDescent="0.25">
      <c r="K19876" s="180">
        <f t="shared" si="626"/>
        <v>0</v>
      </c>
      <c r="M19876" s="96">
        <f t="shared" si="627"/>
        <v>1</v>
      </c>
      <c r="N19876" s="273"/>
    </row>
    <row r="19877" spans="11:14" x14ac:dyDescent="0.25">
      <c r="K19877" s="180">
        <f t="shared" si="626"/>
        <v>0</v>
      </c>
      <c r="M19877" s="96">
        <f t="shared" si="627"/>
        <v>1</v>
      </c>
      <c r="N19877" s="273"/>
    </row>
    <row r="19878" spans="11:14" x14ac:dyDescent="0.25">
      <c r="K19878" s="180">
        <f t="shared" si="626"/>
        <v>0</v>
      </c>
      <c r="M19878" s="96">
        <f t="shared" si="627"/>
        <v>1</v>
      </c>
      <c r="N19878" s="273"/>
    </row>
    <row r="19879" spans="11:14" x14ac:dyDescent="0.25">
      <c r="K19879" s="180">
        <f t="shared" si="626"/>
        <v>0</v>
      </c>
      <c r="M19879" s="96">
        <f t="shared" si="627"/>
        <v>1</v>
      </c>
      <c r="N19879" s="273"/>
    </row>
    <row r="19880" spans="11:14" x14ac:dyDescent="0.25">
      <c r="K19880" s="180">
        <f t="shared" si="626"/>
        <v>0</v>
      </c>
      <c r="M19880" s="96">
        <f t="shared" si="627"/>
        <v>1</v>
      </c>
      <c r="N19880" s="273"/>
    </row>
    <row r="19881" spans="11:14" x14ac:dyDescent="0.25">
      <c r="K19881" s="180">
        <f t="shared" si="626"/>
        <v>0</v>
      </c>
      <c r="M19881" s="96">
        <f t="shared" si="627"/>
        <v>1</v>
      </c>
      <c r="N19881" s="273"/>
    </row>
    <row r="19882" spans="11:14" x14ac:dyDescent="0.25">
      <c r="K19882" s="180">
        <f t="shared" ref="K19882:K19945" si="628">IF(ctConta="",K19881+F19882,IF(I19882=ctConta,K19881+F19882,K19881))</f>
        <v>0</v>
      </c>
      <c r="M19882" s="96">
        <f t="shared" si="627"/>
        <v>1</v>
      </c>
      <c r="N19882" s="273"/>
    </row>
    <row r="19883" spans="11:14" x14ac:dyDescent="0.25">
      <c r="K19883" s="180">
        <f t="shared" si="628"/>
        <v>0</v>
      </c>
      <c r="M19883" s="96">
        <f t="shared" si="627"/>
        <v>1</v>
      </c>
      <c r="N19883" s="273"/>
    </row>
    <row r="19884" spans="11:14" x14ac:dyDescent="0.25">
      <c r="K19884" s="180">
        <f t="shared" si="628"/>
        <v>0</v>
      </c>
      <c r="M19884" s="96">
        <f t="shared" si="627"/>
        <v>1</v>
      </c>
      <c r="N19884" s="273"/>
    </row>
    <row r="19885" spans="11:14" x14ac:dyDescent="0.25">
      <c r="K19885" s="180">
        <f t="shared" si="628"/>
        <v>0</v>
      </c>
      <c r="M19885" s="96">
        <f t="shared" si="627"/>
        <v>1</v>
      </c>
      <c r="N19885" s="273"/>
    </row>
    <row r="19886" spans="11:14" x14ac:dyDescent="0.25">
      <c r="K19886" s="180">
        <f t="shared" si="628"/>
        <v>0</v>
      </c>
      <c r="M19886" s="96">
        <f t="shared" si="627"/>
        <v>1</v>
      </c>
      <c r="N19886" s="273"/>
    </row>
    <row r="19887" spans="11:14" x14ac:dyDescent="0.25">
      <c r="K19887" s="180">
        <f t="shared" si="628"/>
        <v>0</v>
      </c>
      <c r="M19887" s="96">
        <f t="shared" si="627"/>
        <v>1</v>
      </c>
      <c r="N19887" s="273"/>
    </row>
    <row r="19888" spans="11:14" x14ac:dyDescent="0.25">
      <c r="K19888" s="180">
        <f t="shared" si="628"/>
        <v>0</v>
      </c>
      <c r="M19888" s="96">
        <f t="shared" si="627"/>
        <v>1</v>
      </c>
      <c r="N19888" s="273"/>
    </row>
    <row r="19889" spans="11:14" x14ac:dyDescent="0.25">
      <c r="K19889" s="180">
        <f t="shared" si="628"/>
        <v>0</v>
      </c>
      <c r="M19889" s="96">
        <f t="shared" si="627"/>
        <v>1</v>
      </c>
      <c r="N19889" s="273"/>
    </row>
    <row r="19890" spans="11:14" x14ac:dyDescent="0.25">
      <c r="K19890" s="180">
        <f t="shared" si="628"/>
        <v>0</v>
      </c>
      <c r="M19890" s="96">
        <f t="shared" si="627"/>
        <v>1</v>
      </c>
      <c r="N19890" s="273"/>
    </row>
    <row r="19891" spans="11:14" x14ac:dyDescent="0.25">
      <c r="K19891" s="180">
        <f t="shared" si="628"/>
        <v>0</v>
      </c>
      <c r="M19891" s="96">
        <f t="shared" si="627"/>
        <v>1</v>
      </c>
      <c r="N19891" s="273"/>
    </row>
    <row r="19892" spans="11:14" x14ac:dyDescent="0.25">
      <c r="K19892" s="180">
        <f t="shared" si="628"/>
        <v>0</v>
      </c>
      <c r="M19892" s="96">
        <f t="shared" si="627"/>
        <v>1</v>
      </c>
      <c r="N19892" s="273"/>
    </row>
    <row r="19893" spans="11:14" x14ac:dyDescent="0.25">
      <c r="K19893" s="180">
        <f t="shared" si="628"/>
        <v>0</v>
      </c>
      <c r="M19893" s="96">
        <f t="shared" si="627"/>
        <v>1</v>
      </c>
      <c r="N19893" s="273"/>
    </row>
    <row r="19894" spans="11:14" x14ac:dyDescent="0.25">
      <c r="K19894" s="180">
        <f t="shared" si="628"/>
        <v>0</v>
      </c>
      <c r="M19894" s="96">
        <f t="shared" si="627"/>
        <v>1</v>
      </c>
      <c r="N19894" s="273"/>
    </row>
    <row r="19895" spans="11:14" x14ac:dyDescent="0.25">
      <c r="K19895" s="180">
        <f t="shared" si="628"/>
        <v>0</v>
      </c>
      <c r="M19895" s="96">
        <f t="shared" si="627"/>
        <v>1</v>
      </c>
      <c r="N19895" s="273"/>
    </row>
    <row r="19896" spans="11:14" x14ac:dyDescent="0.25">
      <c r="K19896" s="180">
        <f t="shared" si="628"/>
        <v>0</v>
      </c>
      <c r="M19896" s="96">
        <f t="shared" si="627"/>
        <v>1</v>
      </c>
      <c r="N19896" s="273"/>
    </row>
    <row r="19897" spans="11:14" x14ac:dyDescent="0.25">
      <c r="K19897" s="180">
        <f t="shared" si="628"/>
        <v>0</v>
      </c>
      <c r="M19897" s="96">
        <f t="shared" si="627"/>
        <v>1</v>
      </c>
      <c r="N19897" s="273"/>
    </row>
    <row r="19898" spans="11:14" x14ac:dyDescent="0.25">
      <c r="K19898" s="180">
        <f t="shared" si="628"/>
        <v>0</v>
      </c>
      <c r="M19898" s="96">
        <f t="shared" si="627"/>
        <v>1</v>
      </c>
      <c r="N19898" s="273"/>
    </row>
    <row r="19899" spans="11:14" x14ac:dyDescent="0.25">
      <c r="K19899" s="180">
        <f t="shared" si="628"/>
        <v>0</v>
      </c>
      <c r="M19899" s="96">
        <f t="shared" si="627"/>
        <v>1</v>
      </c>
      <c r="N19899" s="273"/>
    </row>
    <row r="19900" spans="11:14" x14ac:dyDescent="0.25">
      <c r="K19900" s="180">
        <f t="shared" si="628"/>
        <v>0</v>
      </c>
      <c r="M19900" s="96">
        <f t="shared" si="627"/>
        <v>1</v>
      </c>
      <c r="N19900" s="273"/>
    </row>
    <row r="19901" spans="11:14" x14ac:dyDescent="0.25">
      <c r="K19901" s="180">
        <f t="shared" si="628"/>
        <v>0</v>
      </c>
      <c r="M19901" s="96">
        <f t="shared" si="627"/>
        <v>1</v>
      </c>
      <c r="N19901" s="273"/>
    </row>
    <row r="19902" spans="11:14" x14ac:dyDescent="0.25">
      <c r="K19902" s="180">
        <f t="shared" si="628"/>
        <v>0</v>
      </c>
      <c r="M19902" s="96">
        <f t="shared" si="627"/>
        <v>1</v>
      </c>
      <c r="N19902" s="273"/>
    </row>
    <row r="19903" spans="11:14" x14ac:dyDescent="0.25">
      <c r="K19903" s="180">
        <f t="shared" si="628"/>
        <v>0</v>
      </c>
      <c r="M19903" s="96">
        <f t="shared" si="627"/>
        <v>1</v>
      </c>
      <c r="N19903" s="273"/>
    </row>
    <row r="19904" spans="11:14" x14ac:dyDescent="0.25">
      <c r="K19904" s="180">
        <f t="shared" si="628"/>
        <v>0</v>
      </c>
      <c r="M19904" s="96">
        <f t="shared" si="627"/>
        <v>1</v>
      </c>
      <c r="N19904" s="273"/>
    </row>
    <row r="19905" spans="11:14" x14ac:dyDescent="0.25">
      <c r="K19905" s="180">
        <f t="shared" si="628"/>
        <v>0</v>
      </c>
      <c r="M19905" s="96">
        <f t="shared" si="627"/>
        <v>1</v>
      </c>
      <c r="N19905" s="273"/>
    </row>
    <row r="19906" spans="11:14" x14ac:dyDescent="0.25">
      <c r="K19906" s="180">
        <f t="shared" si="628"/>
        <v>0</v>
      </c>
      <c r="M19906" s="96">
        <f t="shared" si="627"/>
        <v>1</v>
      </c>
      <c r="N19906" s="273"/>
    </row>
    <row r="19907" spans="11:14" x14ac:dyDescent="0.25">
      <c r="K19907" s="180">
        <f t="shared" si="628"/>
        <v>0</v>
      </c>
      <c r="M19907" s="96">
        <f t="shared" si="627"/>
        <v>1</v>
      </c>
      <c r="N19907" s="273"/>
    </row>
    <row r="19908" spans="11:14" x14ac:dyDescent="0.25">
      <c r="K19908" s="180">
        <f t="shared" si="628"/>
        <v>0</v>
      </c>
      <c r="M19908" s="96">
        <f t="shared" si="627"/>
        <v>1</v>
      </c>
      <c r="N19908" s="273"/>
    </row>
    <row r="19909" spans="11:14" x14ac:dyDescent="0.25">
      <c r="K19909" s="180">
        <f t="shared" si="628"/>
        <v>0</v>
      </c>
      <c r="M19909" s="96">
        <f t="shared" si="627"/>
        <v>1</v>
      </c>
      <c r="N19909" s="273"/>
    </row>
    <row r="19910" spans="11:14" x14ac:dyDescent="0.25">
      <c r="K19910" s="180">
        <f t="shared" si="628"/>
        <v>0</v>
      </c>
      <c r="M19910" s="96">
        <f t="shared" si="627"/>
        <v>1</v>
      </c>
      <c r="N19910" s="273"/>
    </row>
    <row r="19911" spans="11:14" x14ac:dyDescent="0.25">
      <c r="K19911" s="180">
        <f t="shared" si="628"/>
        <v>0</v>
      </c>
      <c r="M19911" s="96">
        <f t="shared" si="627"/>
        <v>1</v>
      </c>
      <c r="N19911" s="273"/>
    </row>
    <row r="19912" spans="11:14" x14ac:dyDescent="0.25">
      <c r="K19912" s="180">
        <f t="shared" si="628"/>
        <v>0</v>
      </c>
      <c r="M19912" s="96">
        <f t="shared" si="627"/>
        <v>1</v>
      </c>
      <c r="N19912" s="273"/>
    </row>
    <row r="19913" spans="11:14" x14ac:dyDescent="0.25">
      <c r="K19913" s="180">
        <f t="shared" si="628"/>
        <v>0</v>
      </c>
      <c r="M19913" s="96">
        <f t="shared" si="627"/>
        <v>1</v>
      </c>
      <c r="N19913" s="273"/>
    </row>
    <row r="19914" spans="11:14" x14ac:dyDescent="0.25">
      <c r="K19914" s="180">
        <f t="shared" si="628"/>
        <v>0</v>
      </c>
      <c r="M19914" s="96">
        <f t="shared" si="627"/>
        <v>1</v>
      </c>
      <c r="N19914" s="273"/>
    </row>
    <row r="19915" spans="11:14" x14ac:dyDescent="0.25">
      <c r="K19915" s="180">
        <f t="shared" si="628"/>
        <v>0</v>
      </c>
      <c r="M19915" s="96">
        <f t="shared" si="627"/>
        <v>1</v>
      </c>
      <c r="N19915" s="273"/>
    </row>
    <row r="19916" spans="11:14" x14ac:dyDescent="0.25">
      <c r="K19916" s="180">
        <f t="shared" si="628"/>
        <v>0</v>
      </c>
      <c r="M19916" s="96">
        <f t="shared" si="627"/>
        <v>1</v>
      </c>
      <c r="N19916" s="273"/>
    </row>
    <row r="19917" spans="11:14" x14ac:dyDescent="0.25">
      <c r="K19917" s="180">
        <f t="shared" si="628"/>
        <v>0</v>
      </c>
      <c r="M19917" s="96">
        <f t="shared" si="627"/>
        <v>1</v>
      </c>
      <c r="N19917" s="273"/>
    </row>
    <row r="19918" spans="11:14" x14ac:dyDescent="0.25">
      <c r="K19918" s="180">
        <f t="shared" si="628"/>
        <v>0</v>
      </c>
      <c r="M19918" s="96">
        <f t="shared" si="627"/>
        <v>1</v>
      </c>
      <c r="N19918" s="273"/>
    </row>
    <row r="19919" spans="11:14" x14ac:dyDescent="0.25">
      <c r="K19919" s="180">
        <f t="shared" si="628"/>
        <v>0</v>
      </c>
      <c r="M19919" s="96">
        <f t="shared" si="627"/>
        <v>1</v>
      </c>
      <c r="N19919" s="273"/>
    </row>
    <row r="19920" spans="11:14" x14ac:dyDescent="0.25">
      <c r="K19920" s="180">
        <f t="shared" si="628"/>
        <v>0</v>
      </c>
      <c r="M19920" s="96">
        <f t="shared" si="627"/>
        <v>1</v>
      </c>
      <c r="N19920" s="273"/>
    </row>
    <row r="19921" spans="11:14" x14ac:dyDescent="0.25">
      <c r="K19921" s="180">
        <f t="shared" si="628"/>
        <v>0</v>
      </c>
      <c r="M19921" s="96">
        <f t="shared" ref="M19921:M19984" si="629">UltimoDia(D19921)</f>
        <v>1</v>
      </c>
      <c r="N19921" s="273"/>
    </row>
    <row r="19922" spans="11:14" x14ac:dyDescent="0.25">
      <c r="K19922" s="180">
        <f t="shared" si="628"/>
        <v>0</v>
      </c>
      <c r="M19922" s="96">
        <f t="shared" si="629"/>
        <v>1</v>
      </c>
      <c r="N19922" s="273"/>
    </row>
    <row r="19923" spans="11:14" x14ac:dyDescent="0.25">
      <c r="K19923" s="180">
        <f t="shared" si="628"/>
        <v>0</v>
      </c>
      <c r="M19923" s="96">
        <f t="shared" si="629"/>
        <v>1</v>
      </c>
      <c r="N19923" s="273"/>
    </row>
    <row r="19924" spans="11:14" x14ac:dyDescent="0.25">
      <c r="K19924" s="180">
        <f t="shared" si="628"/>
        <v>0</v>
      </c>
      <c r="M19924" s="96">
        <f t="shared" si="629"/>
        <v>1</v>
      </c>
      <c r="N19924" s="273"/>
    </row>
    <row r="19925" spans="11:14" x14ac:dyDescent="0.25">
      <c r="K19925" s="180">
        <f t="shared" si="628"/>
        <v>0</v>
      </c>
      <c r="M19925" s="96">
        <f t="shared" si="629"/>
        <v>1</v>
      </c>
      <c r="N19925" s="273"/>
    </row>
    <row r="19926" spans="11:14" x14ac:dyDescent="0.25">
      <c r="K19926" s="180">
        <f t="shared" si="628"/>
        <v>0</v>
      </c>
      <c r="M19926" s="96">
        <f t="shared" si="629"/>
        <v>1</v>
      </c>
      <c r="N19926" s="273"/>
    </row>
    <row r="19927" spans="11:14" x14ac:dyDescent="0.25">
      <c r="K19927" s="180">
        <f t="shared" si="628"/>
        <v>0</v>
      </c>
      <c r="M19927" s="96">
        <f t="shared" si="629"/>
        <v>1</v>
      </c>
      <c r="N19927" s="273"/>
    </row>
    <row r="19928" spans="11:14" x14ac:dyDescent="0.25">
      <c r="K19928" s="180">
        <f t="shared" si="628"/>
        <v>0</v>
      </c>
      <c r="M19928" s="96">
        <f t="shared" si="629"/>
        <v>1</v>
      </c>
      <c r="N19928" s="273"/>
    </row>
    <row r="19929" spans="11:14" x14ac:dyDescent="0.25">
      <c r="K19929" s="180">
        <f t="shared" si="628"/>
        <v>0</v>
      </c>
      <c r="M19929" s="96">
        <f t="shared" si="629"/>
        <v>1</v>
      </c>
      <c r="N19929" s="273"/>
    </row>
    <row r="19930" spans="11:14" x14ac:dyDescent="0.25">
      <c r="K19930" s="180">
        <f t="shared" si="628"/>
        <v>0</v>
      </c>
      <c r="M19930" s="96">
        <f t="shared" si="629"/>
        <v>1</v>
      </c>
      <c r="N19930" s="273"/>
    </row>
    <row r="19931" spans="11:14" x14ac:dyDescent="0.25">
      <c r="K19931" s="180">
        <f t="shared" si="628"/>
        <v>0</v>
      </c>
      <c r="M19931" s="96">
        <f t="shared" si="629"/>
        <v>1</v>
      </c>
      <c r="N19931" s="273"/>
    </row>
    <row r="19932" spans="11:14" x14ac:dyDescent="0.25">
      <c r="K19932" s="180">
        <f t="shared" si="628"/>
        <v>0</v>
      </c>
      <c r="M19932" s="96">
        <f t="shared" si="629"/>
        <v>1</v>
      </c>
      <c r="N19932" s="273"/>
    </row>
    <row r="19933" spans="11:14" x14ac:dyDescent="0.25">
      <c r="K19933" s="180">
        <f t="shared" si="628"/>
        <v>0</v>
      </c>
      <c r="M19933" s="96">
        <f t="shared" si="629"/>
        <v>1</v>
      </c>
      <c r="N19933" s="273"/>
    </row>
    <row r="19934" spans="11:14" x14ac:dyDescent="0.25">
      <c r="K19934" s="180">
        <f t="shared" si="628"/>
        <v>0</v>
      </c>
      <c r="M19934" s="96">
        <f t="shared" si="629"/>
        <v>1</v>
      </c>
      <c r="N19934" s="273"/>
    </row>
    <row r="19935" spans="11:14" x14ac:dyDescent="0.25">
      <c r="K19935" s="180">
        <f t="shared" si="628"/>
        <v>0</v>
      </c>
      <c r="M19935" s="96">
        <f t="shared" si="629"/>
        <v>1</v>
      </c>
      <c r="N19935" s="273"/>
    </row>
    <row r="19936" spans="11:14" x14ac:dyDescent="0.25">
      <c r="K19936" s="180">
        <f t="shared" si="628"/>
        <v>0</v>
      </c>
      <c r="M19936" s="96">
        <f t="shared" si="629"/>
        <v>1</v>
      </c>
      <c r="N19936" s="273"/>
    </row>
    <row r="19937" spans="11:14" x14ac:dyDescent="0.25">
      <c r="K19937" s="180">
        <f t="shared" si="628"/>
        <v>0</v>
      </c>
      <c r="M19937" s="96">
        <f t="shared" si="629"/>
        <v>1</v>
      </c>
      <c r="N19937" s="273"/>
    </row>
    <row r="19938" spans="11:14" x14ac:dyDescent="0.25">
      <c r="K19938" s="180">
        <f t="shared" si="628"/>
        <v>0</v>
      </c>
      <c r="M19938" s="96">
        <f t="shared" si="629"/>
        <v>1</v>
      </c>
      <c r="N19938" s="273"/>
    </row>
    <row r="19939" spans="11:14" x14ac:dyDescent="0.25">
      <c r="K19939" s="180">
        <f t="shared" si="628"/>
        <v>0</v>
      </c>
      <c r="M19939" s="96">
        <f t="shared" si="629"/>
        <v>1</v>
      </c>
      <c r="N19939" s="273"/>
    </row>
    <row r="19940" spans="11:14" x14ac:dyDescent="0.25">
      <c r="K19940" s="180">
        <f t="shared" si="628"/>
        <v>0</v>
      </c>
      <c r="M19940" s="96">
        <f t="shared" si="629"/>
        <v>1</v>
      </c>
      <c r="N19940" s="273"/>
    </row>
    <row r="19941" spans="11:14" x14ac:dyDescent="0.25">
      <c r="K19941" s="180">
        <f t="shared" si="628"/>
        <v>0</v>
      </c>
      <c r="M19941" s="96">
        <f t="shared" si="629"/>
        <v>1</v>
      </c>
      <c r="N19941" s="273"/>
    </row>
    <row r="19942" spans="11:14" x14ac:dyDescent="0.25">
      <c r="K19942" s="180">
        <f t="shared" si="628"/>
        <v>0</v>
      </c>
      <c r="M19942" s="96">
        <f t="shared" si="629"/>
        <v>1</v>
      </c>
      <c r="N19942" s="273"/>
    </row>
    <row r="19943" spans="11:14" x14ac:dyDescent="0.25">
      <c r="K19943" s="180">
        <f t="shared" si="628"/>
        <v>0</v>
      </c>
      <c r="M19943" s="96">
        <f t="shared" si="629"/>
        <v>1</v>
      </c>
      <c r="N19943" s="273"/>
    </row>
    <row r="19944" spans="11:14" x14ac:dyDescent="0.25">
      <c r="K19944" s="180">
        <f t="shared" si="628"/>
        <v>0</v>
      </c>
      <c r="M19944" s="96">
        <f t="shared" si="629"/>
        <v>1</v>
      </c>
      <c r="N19944" s="273"/>
    </row>
    <row r="19945" spans="11:14" x14ac:dyDescent="0.25">
      <c r="K19945" s="180">
        <f t="shared" si="628"/>
        <v>0</v>
      </c>
      <c r="M19945" s="96">
        <f t="shared" si="629"/>
        <v>1</v>
      </c>
      <c r="N19945" s="273"/>
    </row>
    <row r="19946" spans="11:14" x14ac:dyDescent="0.25">
      <c r="K19946" s="180">
        <f t="shared" ref="K19946:K20009" si="630">IF(ctConta="",K19945+F19946,IF(I19946=ctConta,K19945+F19946,K19945))</f>
        <v>0</v>
      </c>
      <c r="M19946" s="96">
        <f t="shared" si="629"/>
        <v>1</v>
      </c>
      <c r="N19946" s="273"/>
    </row>
    <row r="19947" spans="11:14" x14ac:dyDescent="0.25">
      <c r="K19947" s="180">
        <f t="shared" si="630"/>
        <v>0</v>
      </c>
      <c r="M19947" s="96">
        <f t="shared" si="629"/>
        <v>1</v>
      </c>
      <c r="N19947" s="273"/>
    </row>
    <row r="19948" spans="11:14" x14ac:dyDescent="0.25">
      <c r="K19948" s="180">
        <f t="shared" si="630"/>
        <v>0</v>
      </c>
      <c r="M19948" s="96">
        <f t="shared" si="629"/>
        <v>1</v>
      </c>
      <c r="N19948" s="273"/>
    </row>
    <row r="19949" spans="11:14" x14ac:dyDescent="0.25">
      <c r="K19949" s="180">
        <f t="shared" si="630"/>
        <v>0</v>
      </c>
      <c r="M19949" s="96">
        <f t="shared" si="629"/>
        <v>1</v>
      </c>
      <c r="N19949" s="273"/>
    </row>
    <row r="19950" spans="11:14" x14ac:dyDescent="0.25">
      <c r="K19950" s="180">
        <f t="shared" si="630"/>
        <v>0</v>
      </c>
      <c r="M19950" s="96">
        <f t="shared" si="629"/>
        <v>1</v>
      </c>
      <c r="N19950" s="273"/>
    </row>
    <row r="19951" spans="11:14" x14ac:dyDescent="0.25">
      <c r="K19951" s="180">
        <f t="shared" si="630"/>
        <v>0</v>
      </c>
      <c r="M19951" s="96">
        <f t="shared" si="629"/>
        <v>1</v>
      </c>
      <c r="N19951" s="273"/>
    </row>
    <row r="19952" spans="11:14" x14ac:dyDescent="0.25">
      <c r="K19952" s="180">
        <f t="shared" si="630"/>
        <v>0</v>
      </c>
      <c r="M19952" s="96">
        <f t="shared" si="629"/>
        <v>1</v>
      </c>
      <c r="N19952" s="273"/>
    </row>
    <row r="19953" spans="11:14" x14ac:dyDescent="0.25">
      <c r="K19953" s="180">
        <f t="shared" si="630"/>
        <v>0</v>
      </c>
      <c r="M19953" s="96">
        <f t="shared" si="629"/>
        <v>1</v>
      </c>
      <c r="N19953" s="273"/>
    </row>
    <row r="19954" spans="11:14" x14ac:dyDescent="0.25">
      <c r="K19954" s="180">
        <f t="shared" si="630"/>
        <v>0</v>
      </c>
      <c r="M19954" s="96">
        <f t="shared" si="629"/>
        <v>1</v>
      </c>
      <c r="N19954" s="273"/>
    </row>
    <row r="19955" spans="11:14" x14ac:dyDescent="0.25">
      <c r="K19955" s="180">
        <f t="shared" si="630"/>
        <v>0</v>
      </c>
      <c r="M19955" s="96">
        <f t="shared" si="629"/>
        <v>1</v>
      </c>
      <c r="N19955" s="273"/>
    </row>
    <row r="19956" spans="11:14" x14ac:dyDescent="0.25">
      <c r="K19956" s="180">
        <f t="shared" si="630"/>
        <v>0</v>
      </c>
      <c r="M19956" s="96">
        <f t="shared" si="629"/>
        <v>1</v>
      </c>
      <c r="N19956" s="273"/>
    </row>
    <row r="19957" spans="11:14" x14ac:dyDescent="0.25">
      <c r="K19957" s="180">
        <f t="shared" si="630"/>
        <v>0</v>
      </c>
      <c r="M19957" s="96">
        <f t="shared" si="629"/>
        <v>1</v>
      </c>
      <c r="N19957" s="273"/>
    </row>
    <row r="19958" spans="11:14" x14ac:dyDescent="0.25">
      <c r="K19958" s="180">
        <f t="shared" si="630"/>
        <v>0</v>
      </c>
      <c r="M19958" s="96">
        <f t="shared" si="629"/>
        <v>1</v>
      </c>
      <c r="N19958" s="273"/>
    </row>
    <row r="19959" spans="11:14" x14ac:dyDescent="0.25">
      <c r="K19959" s="180">
        <f t="shared" si="630"/>
        <v>0</v>
      </c>
      <c r="M19959" s="96">
        <f t="shared" si="629"/>
        <v>1</v>
      </c>
      <c r="N19959" s="273"/>
    </row>
    <row r="19960" spans="11:14" x14ac:dyDescent="0.25">
      <c r="K19960" s="180">
        <f t="shared" si="630"/>
        <v>0</v>
      </c>
      <c r="M19960" s="96">
        <f t="shared" si="629"/>
        <v>1</v>
      </c>
      <c r="N19960" s="273"/>
    </row>
    <row r="19961" spans="11:14" x14ac:dyDescent="0.25">
      <c r="K19961" s="180">
        <f t="shared" si="630"/>
        <v>0</v>
      </c>
      <c r="M19961" s="96">
        <f t="shared" si="629"/>
        <v>1</v>
      </c>
      <c r="N19961" s="273"/>
    </row>
    <row r="19962" spans="11:14" x14ac:dyDescent="0.25">
      <c r="K19962" s="180">
        <f t="shared" si="630"/>
        <v>0</v>
      </c>
      <c r="M19962" s="96">
        <f t="shared" si="629"/>
        <v>1</v>
      </c>
      <c r="N19962" s="273"/>
    </row>
    <row r="19963" spans="11:14" x14ac:dyDescent="0.25">
      <c r="K19963" s="180">
        <f t="shared" si="630"/>
        <v>0</v>
      </c>
      <c r="M19963" s="96">
        <f t="shared" si="629"/>
        <v>1</v>
      </c>
      <c r="N19963" s="273"/>
    </row>
    <row r="19964" spans="11:14" x14ac:dyDescent="0.25">
      <c r="K19964" s="180">
        <f t="shared" si="630"/>
        <v>0</v>
      </c>
      <c r="M19964" s="96">
        <f t="shared" si="629"/>
        <v>1</v>
      </c>
      <c r="N19964" s="273"/>
    </row>
    <row r="19965" spans="11:14" x14ac:dyDescent="0.25">
      <c r="K19965" s="180">
        <f t="shared" si="630"/>
        <v>0</v>
      </c>
      <c r="M19965" s="96">
        <f t="shared" si="629"/>
        <v>1</v>
      </c>
      <c r="N19965" s="273"/>
    </row>
    <row r="19966" spans="11:14" x14ac:dyDescent="0.25">
      <c r="K19966" s="180">
        <f t="shared" si="630"/>
        <v>0</v>
      </c>
      <c r="M19966" s="96">
        <f t="shared" si="629"/>
        <v>1</v>
      </c>
      <c r="N19966" s="273"/>
    </row>
    <row r="19967" spans="11:14" x14ac:dyDescent="0.25">
      <c r="K19967" s="180">
        <f t="shared" si="630"/>
        <v>0</v>
      </c>
      <c r="M19967" s="96">
        <f t="shared" si="629"/>
        <v>1</v>
      </c>
      <c r="N19967" s="273"/>
    </row>
    <row r="19968" spans="11:14" x14ac:dyDescent="0.25">
      <c r="K19968" s="180">
        <f t="shared" si="630"/>
        <v>0</v>
      </c>
      <c r="M19968" s="96">
        <f t="shared" si="629"/>
        <v>1</v>
      </c>
      <c r="N19968" s="273"/>
    </row>
    <row r="19969" spans="11:14" x14ac:dyDescent="0.25">
      <c r="K19969" s="180">
        <f t="shared" si="630"/>
        <v>0</v>
      </c>
      <c r="M19969" s="96">
        <f t="shared" si="629"/>
        <v>1</v>
      </c>
      <c r="N19969" s="273"/>
    </row>
    <row r="19970" spans="11:14" x14ac:dyDescent="0.25">
      <c r="K19970" s="180">
        <f t="shared" si="630"/>
        <v>0</v>
      </c>
      <c r="M19970" s="96">
        <f t="shared" si="629"/>
        <v>1</v>
      </c>
      <c r="N19970" s="273"/>
    </row>
    <row r="19971" spans="11:14" x14ac:dyDescent="0.25">
      <c r="K19971" s="180">
        <f t="shared" si="630"/>
        <v>0</v>
      </c>
      <c r="M19971" s="96">
        <f t="shared" si="629"/>
        <v>1</v>
      </c>
      <c r="N19971" s="273"/>
    </row>
    <row r="19972" spans="11:14" x14ac:dyDescent="0.25">
      <c r="K19972" s="180">
        <f t="shared" si="630"/>
        <v>0</v>
      </c>
      <c r="M19972" s="96">
        <f t="shared" si="629"/>
        <v>1</v>
      </c>
      <c r="N19972" s="273"/>
    </row>
    <row r="19973" spans="11:14" x14ac:dyDescent="0.25">
      <c r="K19973" s="180">
        <f t="shared" si="630"/>
        <v>0</v>
      </c>
      <c r="M19973" s="96">
        <f t="shared" si="629"/>
        <v>1</v>
      </c>
      <c r="N19973" s="273"/>
    </row>
    <row r="19974" spans="11:14" x14ac:dyDescent="0.25">
      <c r="K19974" s="180">
        <f t="shared" si="630"/>
        <v>0</v>
      </c>
      <c r="M19974" s="96">
        <f t="shared" si="629"/>
        <v>1</v>
      </c>
      <c r="N19974" s="273"/>
    </row>
    <row r="19975" spans="11:14" x14ac:dyDescent="0.25">
      <c r="K19975" s="180">
        <f t="shared" si="630"/>
        <v>0</v>
      </c>
      <c r="M19975" s="96">
        <f t="shared" si="629"/>
        <v>1</v>
      </c>
      <c r="N19975" s="273"/>
    </row>
    <row r="19976" spans="11:14" x14ac:dyDescent="0.25">
      <c r="K19976" s="180">
        <f t="shared" si="630"/>
        <v>0</v>
      </c>
      <c r="M19976" s="96">
        <f t="shared" si="629"/>
        <v>1</v>
      </c>
      <c r="N19976" s="273"/>
    </row>
    <row r="19977" spans="11:14" x14ac:dyDescent="0.25">
      <c r="K19977" s="180">
        <f t="shared" si="630"/>
        <v>0</v>
      </c>
      <c r="M19977" s="96">
        <f t="shared" si="629"/>
        <v>1</v>
      </c>
      <c r="N19977" s="273"/>
    </row>
    <row r="19978" spans="11:14" x14ac:dyDescent="0.25">
      <c r="K19978" s="180">
        <f t="shared" si="630"/>
        <v>0</v>
      </c>
      <c r="M19978" s="96">
        <f t="shared" si="629"/>
        <v>1</v>
      </c>
      <c r="N19978" s="273"/>
    </row>
    <row r="19979" spans="11:14" x14ac:dyDescent="0.25">
      <c r="K19979" s="180">
        <f t="shared" si="630"/>
        <v>0</v>
      </c>
      <c r="M19979" s="96">
        <f t="shared" si="629"/>
        <v>1</v>
      </c>
      <c r="N19979" s="273"/>
    </row>
    <row r="19980" spans="11:14" x14ac:dyDescent="0.25">
      <c r="K19980" s="180">
        <f t="shared" si="630"/>
        <v>0</v>
      </c>
      <c r="M19980" s="96">
        <f t="shared" si="629"/>
        <v>1</v>
      </c>
      <c r="N19980" s="273"/>
    </row>
    <row r="19981" spans="11:14" x14ac:dyDescent="0.25">
      <c r="K19981" s="180">
        <f t="shared" si="630"/>
        <v>0</v>
      </c>
      <c r="M19981" s="96">
        <f t="shared" si="629"/>
        <v>1</v>
      </c>
      <c r="N19981" s="273"/>
    </row>
    <row r="19982" spans="11:14" x14ac:dyDescent="0.25">
      <c r="K19982" s="180">
        <f t="shared" si="630"/>
        <v>0</v>
      </c>
      <c r="M19982" s="96">
        <f t="shared" si="629"/>
        <v>1</v>
      </c>
      <c r="N19982" s="273"/>
    </row>
    <row r="19983" spans="11:14" x14ac:dyDescent="0.25">
      <c r="K19983" s="180">
        <f t="shared" si="630"/>
        <v>0</v>
      </c>
      <c r="M19983" s="96">
        <f t="shared" si="629"/>
        <v>1</v>
      </c>
      <c r="N19983" s="273"/>
    </row>
    <row r="19984" spans="11:14" x14ac:dyDescent="0.25">
      <c r="K19984" s="180">
        <f t="shared" si="630"/>
        <v>0</v>
      </c>
      <c r="M19984" s="96">
        <f t="shared" si="629"/>
        <v>1</v>
      </c>
      <c r="N19984" s="273"/>
    </row>
    <row r="19985" spans="11:14" x14ac:dyDescent="0.25">
      <c r="K19985" s="180">
        <f t="shared" si="630"/>
        <v>0</v>
      </c>
      <c r="M19985" s="96">
        <f t="shared" ref="M19985:M20048" si="631">UltimoDia(D19985)</f>
        <v>1</v>
      </c>
      <c r="N19985" s="273"/>
    </row>
    <row r="19986" spans="11:14" x14ac:dyDescent="0.25">
      <c r="K19986" s="180">
        <f t="shared" si="630"/>
        <v>0</v>
      </c>
      <c r="M19986" s="96">
        <f t="shared" si="631"/>
        <v>1</v>
      </c>
      <c r="N19986" s="273"/>
    </row>
    <row r="19987" spans="11:14" x14ac:dyDescent="0.25">
      <c r="K19987" s="180">
        <f t="shared" si="630"/>
        <v>0</v>
      </c>
      <c r="M19987" s="96">
        <f t="shared" si="631"/>
        <v>1</v>
      </c>
      <c r="N19987" s="273"/>
    </row>
    <row r="19988" spans="11:14" x14ac:dyDescent="0.25">
      <c r="K19988" s="180">
        <f t="shared" si="630"/>
        <v>0</v>
      </c>
      <c r="M19988" s="96">
        <f t="shared" si="631"/>
        <v>1</v>
      </c>
      <c r="N19988" s="273"/>
    </row>
    <row r="19989" spans="11:14" x14ac:dyDescent="0.25">
      <c r="K19989" s="180">
        <f t="shared" si="630"/>
        <v>0</v>
      </c>
      <c r="M19989" s="96">
        <f t="shared" si="631"/>
        <v>1</v>
      </c>
      <c r="N19989" s="273"/>
    </row>
    <row r="19990" spans="11:14" x14ac:dyDescent="0.25">
      <c r="K19990" s="180">
        <f t="shared" si="630"/>
        <v>0</v>
      </c>
      <c r="M19990" s="96">
        <f t="shared" si="631"/>
        <v>1</v>
      </c>
      <c r="N19990" s="273"/>
    </row>
    <row r="19991" spans="11:14" x14ac:dyDescent="0.25">
      <c r="K19991" s="180">
        <f t="shared" si="630"/>
        <v>0</v>
      </c>
      <c r="M19991" s="96">
        <f t="shared" si="631"/>
        <v>1</v>
      </c>
      <c r="N19991" s="273"/>
    </row>
    <row r="19992" spans="11:14" x14ac:dyDescent="0.25">
      <c r="K19992" s="180">
        <f t="shared" si="630"/>
        <v>0</v>
      </c>
      <c r="M19992" s="96">
        <f t="shared" si="631"/>
        <v>1</v>
      </c>
      <c r="N19992" s="273"/>
    </row>
    <row r="19993" spans="11:14" x14ac:dyDescent="0.25">
      <c r="K19993" s="180">
        <f t="shared" si="630"/>
        <v>0</v>
      </c>
      <c r="M19993" s="96">
        <f t="shared" si="631"/>
        <v>1</v>
      </c>
      <c r="N19993" s="273"/>
    </row>
    <row r="19994" spans="11:14" x14ac:dyDescent="0.25">
      <c r="K19994" s="180">
        <f t="shared" si="630"/>
        <v>0</v>
      </c>
      <c r="M19994" s="96">
        <f t="shared" si="631"/>
        <v>1</v>
      </c>
      <c r="N19994" s="273"/>
    </row>
    <row r="19995" spans="11:14" x14ac:dyDescent="0.25">
      <c r="K19995" s="180">
        <f t="shared" si="630"/>
        <v>0</v>
      </c>
      <c r="M19995" s="96">
        <f t="shared" si="631"/>
        <v>1</v>
      </c>
      <c r="N19995" s="273"/>
    </row>
    <row r="19996" spans="11:14" x14ac:dyDescent="0.25">
      <c r="K19996" s="180">
        <f t="shared" si="630"/>
        <v>0</v>
      </c>
      <c r="M19996" s="96">
        <f t="shared" si="631"/>
        <v>1</v>
      </c>
      <c r="N19996" s="273"/>
    </row>
    <row r="19997" spans="11:14" x14ac:dyDescent="0.25">
      <c r="K19997" s="180">
        <f t="shared" si="630"/>
        <v>0</v>
      </c>
      <c r="M19997" s="96">
        <f t="shared" si="631"/>
        <v>1</v>
      </c>
      <c r="N19997" s="273"/>
    </row>
    <row r="19998" spans="11:14" x14ac:dyDescent="0.25">
      <c r="K19998" s="180">
        <f t="shared" si="630"/>
        <v>0</v>
      </c>
      <c r="M19998" s="96">
        <f t="shared" si="631"/>
        <v>1</v>
      </c>
      <c r="N19998" s="273"/>
    </row>
    <row r="19999" spans="11:14" x14ac:dyDescent="0.25">
      <c r="K19999" s="180">
        <f t="shared" si="630"/>
        <v>0</v>
      </c>
      <c r="M19999" s="96">
        <f t="shared" si="631"/>
        <v>1</v>
      </c>
      <c r="N19999" s="273"/>
    </row>
    <row r="20000" spans="11:14" x14ac:dyDescent="0.25">
      <c r="K20000" s="180">
        <f t="shared" si="630"/>
        <v>0</v>
      </c>
      <c r="M20000" s="96">
        <f t="shared" si="631"/>
        <v>1</v>
      </c>
      <c r="N20000" s="273"/>
    </row>
    <row r="20001" spans="11:14" x14ac:dyDescent="0.25">
      <c r="K20001" s="180">
        <f t="shared" si="630"/>
        <v>0</v>
      </c>
      <c r="M20001" s="96">
        <f t="shared" si="631"/>
        <v>1</v>
      </c>
      <c r="N20001" s="273"/>
    </row>
    <row r="20002" spans="11:14" x14ac:dyDescent="0.25">
      <c r="K20002" s="180">
        <f t="shared" si="630"/>
        <v>0</v>
      </c>
      <c r="M20002" s="96">
        <f t="shared" si="631"/>
        <v>1</v>
      </c>
      <c r="N20002" s="273"/>
    </row>
    <row r="20003" spans="11:14" x14ac:dyDescent="0.25">
      <c r="K20003" s="180">
        <f t="shared" si="630"/>
        <v>0</v>
      </c>
      <c r="M20003" s="96">
        <f t="shared" si="631"/>
        <v>1</v>
      </c>
      <c r="N20003" s="273"/>
    </row>
    <row r="20004" spans="11:14" x14ac:dyDescent="0.25">
      <c r="K20004" s="180">
        <f t="shared" si="630"/>
        <v>0</v>
      </c>
      <c r="M20004" s="96">
        <f t="shared" si="631"/>
        <v>1</v>
      </c>
      <c r="N20004" s="273"/>
    </row>
    <row r="20005" spans="11:14" x14ac:dyDescent="0.25">
      <c r="K20005" s="180">
        <f t="shared" si="630"/>
        <v>0</v>
      </c>
      <c r="M20005" s="96">
        <f t="shared" si="631"/>
        <v>1</v>
      </c>
      <c r="N20005" s="273"/>
    </row>
    <row r="20006" spans="11:14" x14ac:dyDescent="0.25">
      <c r="K20006" s="180">
        <f t="shared" si="630"/>
        <v>0</v>
      </c>
      <c r="M20006" s="96">
        <f t="shared" si="631"/>
        <v>1</v>
      </c>
      <c r="N20006" s="273"/>
    </row>
    <row r="20007" spans="11:14" x14ac:dyDescent="0.25">
      <c r="K20007" s="180">
        <f t="shared" si="630"/>
        <v>0</v>
      </c>
      <c r="M20007" s="96">
        <f t="shared" si="631"/>
        <v>1</v>
      </c>
      <c r="N20007" s="273"/>
    </row>
    <row r="20008" spans="11:14" x14ac:dyDescent="0.25">
      <c r="K20008" s="180">
        <f t="shared" si="630"/>
        <v>0</v>
      </c>
      <c r="M20008" s="96">
        <f t="shared" si="631"/>
        <v>1</v>
      </c>
      <c r="N20008" s="273"/>
    </row>
    <row r="20009" spans="11:14" x14ac:dyDescent="0.25">
      <c r="K20009" s="180">
        <f t="shared" si="630"/>
        <v>0</v>
      </c>
      <c r="M20009" s="96">
        <f t="shared" si="631"/>
        <v>1</v>
      </c>
      <c r="N20009" s="273"/>
    </row>
    <row r="20010" spans="11:14" x14ac:dyDescent="0.25">
      <c r="K20010" s="180">
        <f t="shared" ref="K20010:K20073" si="632">IF(ctConta="",K20009+F20010,IF(I20010=ctConta,K20009+F20010,K20009))</f>
        <v>0</v>
      </c>
      <c r="M20010" s="96">
        <f t="shared" si="631"/>
        <v>1</v>
      </c>
      <c r="N20010" s="273"/>
    </row>
    <row r="20011" spans="11:14" x14ac:dyDescent="0.25">
      <c r="K20011" s="180">
        <f t="shared" si="632"/>
        <v>0</v>
      </c>
      <c r="M20011" s="96">
        <f t="shared" si="631"/>
        <v>1</v>
      </c>
      <c r="N20011" s="273"/>
    </row>
    <row r="20012" spans="11:14" x14ac:dyDescent="0.25">
      <c r="K20012" s="180">
        <f t="shared" si="632"/>
        <v>0</v>
      </c>
      <c r="M20012" s="96">
        <f t="shared" si="631"/>
        <v>1</v>
      </c>
      <c r="N20012" s="273"/>
    </row>
    <row r="20013" spans="11:14" x14ac:dyDescent="0.25">
      <c r="K20013" s="180">
        <f t="shared" si="632"/>
        <v>0</v>
      </c>
      <c r="M20013" s="96">
        <f t="shared" si="631"/>
        <v>1</v>
      </c>
      <c r="N20013" s="273"/>
    </row>
    <row r="20014" spans="11:14" x14ac:dyDescent="0.25">
      <c r="K20014" s="180">
        <f t="shared" si="632"/>
        <v>0</v>
      </c>
      <c r="M20014" s="96">
        <f t="shared" si="631"/>
        <v>1</v>
      </c>
      <c r="N20014" s="273"/>
    </row>
    <row r="20015" spans="11:14" x14ac:dyDescent="0.25">
      <c r="K20015" s="180">
        <f t="shared" si="632"/>
        <v>0</v>
      </c>
      <c r="M20015" s="96">
        <f t="shared" si="631"/>
        <v>1</v>
      </c>
      <c r="N20015" s="273"/>
    </row>
    <row r="20016" spans="11:14" x14ac:dyDescent="0.25">
      <c r="K20016" s="180">
        <f t="shared" si="632"/>
        <v>0</v>
      </c>
      <c r="M20016" s="96">
        <f t="shared" si="631"/>
        <v>1</v>
      </c>
      <c r="N20016" s="273"/>
    </row>
    <row r="20017" spans="11:14" x14ac:dyDescent="0.25">
      <c r="K20017" s="180">
        <f t="shared" si="632"/>
        <v>0</v>
      </c>
      <c r="M20017" s="96">
        <f t="shared" si="631"/>
        <v>1</v>
      </c>
      <c r="N20017" s="273"/>
    </row>
    <row r="20018" spans="11:14" x14ac:dyDescent="0.25">
      <c r="K20018" s="180">
        <f t="shared" si="632"/>
        <v>0</v>
      </c>
      <c r="M20018" s="96">
        <f t="shared" si="631"/>
        <v>1</v>
      </c>
      <c r="N20018" s="273"/>
    </row>
    <row r="20019" spans="11:14" x14ac:dyDescent="0.25">
      <c r="K20019" s="180">
        <f t="shared" si="632"/>
        <v>0</v>
      </c>
      <c r="M20019" s="96">
        <f t="shared" si="631"/>
        <v>1</v>
      </c>
      <c r="N20019" s="273"/>
    </row>
    <row r="20020" spans="11:14" x14ac:dyDescent="0.25">
      <c r="K20020" s="180">
        <f t="shared" si="632"/>
        <v>0</v>
      </c>
      <c r="M20020" s="96">
        <f t="shared" si="631"/>
        <v>1</v>
      </c>
      <c r="N20020" s="273"/>
    </row>
    <row r="20021" spans="11:14" x14ac:dyDescent="0.25">
      <c r="K20021" s="180">
        <f t="shared" si="632"/>
        <v>0</v>
      </c>
      <c r="M20021" s="96">
        <f t="shared" si="631"/>
        <v>1</v>
      </c>
      <c r="N20021" s="273"/>
    </row>
    <row r="20022" spans="11:14" x14ac:dyDescent="0.25">
      <c r="K20022" s="180">
        <f t="shared" si="632"/>
        <v>0</v>
      </c>
      <c r="M20022" s="96">
        <f t="shared" si="631"/>
        <v>1</v>
      </c>
      <c r="N20022" s="273"/>
    </row>
    <row r="20023" spans="11:14" x14ac:dyDescent="0.25">
      <c r="K20023" s="180">
        <f t="shared" si="632"/>
        <v>0</v>
      </c>
      <c r="M20023" s="96">
        <f t="shared" si="631"/>
        <v>1</v>
      </c>
      <c r="N20023" s="273"/>
    </row>
    <row r="20024" spans="11:14" x14ac:dyDescent="0.25">
      <c r="K20024" s="180">
        <f t="shared" si="632"/>
        <v>0</v>
      </c>
      <c r="M20024" s="96">
        <f t="shared" si="631"/>
        <v>1</v>
      </c>
      <c r="N20024" s="273"/>
    </row>
    <row r="20025" spans="11:14" x14ac:dyDescent="0.25">
      <c r="K20025" s="180">
        <f t="shared" si="632"/>
        <v>0</v>
      </c>
      <c r="M20025" s="96">
        <f t="shared" si="631"/>
        <v>1</v>
      </c>
      <c r="N20025" s="273"/>
    </row>
    <row r="20026" spans="11:14" x14ac:dyDescent="0.25">
      <c r="K20026" s="180">
        <f t="shared" si="632"/>
        <v>0</v>
      </c>
      <c r="M20026" s="96">
        <f t="shared" si="631"/>
        <v>1</v>
      </c>
      <c r="N20026" s="273"/>
    </row>
    <row r="20027" spans="11:14" x14ac:dyDescent="0.25">
      <c r="K20027" s="180">
        <f t="shared" si="632"/>
        <v>0</v>
      </c>
      <c r="M20027" s="96">
        <f t="shared" si="631"/>
        <v>1</v>
      </c>
      <c r="N20027" s="273"/>
    </row>
    <row r="20028" spans="11:14" x14ac:dyDescent="0.25">
      <c r="K20028" s="180">
        <f t="shared" si="632"/>
        <v>0</v>
      </c>
      <c r="M20028" s="96">
        <f t="shared" si="631"/>
        <v>1</v>
      </c>
      <c r="N20028" s="273"/>
    </row>
    <row r="20029" spans="11:14" x14ac:dyDescent="0.25">
      <c r="K20029" s="180">
        <f t="shared" si="632"/>
        <v>0</v>
      </c>
      <c r="M20029" s="96">
        <f t="shared" si="631"/>
        <v>1</v>
      </c>
      <c r="N20029" s="273"/>
    </row>
    <row r="20030" spans="11:14" x14ac:dyDescent="0.25">
      <c r="K20030" s="180">
        <f t="shared" si="632"/>
        <v>0</v>
      </c>
      <c r="M20030" s="96">
        <f t="shared" si="631"/>
        <v>1</v>
      </c>
      <c r="N20030" s="273"/>
    </row>
    <row r="20031" spans="11:14" x14ac:dyDescent="0.25">
      <c r="K20031" s="180">
        <f t="shared" si="632"/>
        <v>0</v>
      </c>
      <c r="M20031" s="96">
        <f t="shared" si="631"/>
        <v>1</v>
      </c>
      <c r="N20031" s="273"/>
    </row>
    <row r="20032" spans="11:14" x14ac:dyDescent="0.25">
      <c r="K20032" s="180">
        <f t="shared" si="632"/>
        <v>0</v>
      </c>
      <c r="M20032" s="96">
        <f t="shared" si="631"/>
        <v>1</v>
      </c>
      <c r="N20032" s="273"/>
    </row>
    <row r="20033" spans="11:14" x14ac:dyDescent="0.25">
      <c r="K20033" s="180">
        <f t="shared" si="632"/>
        <v>0</v>
      </c>
      <c r="M20033" s="96">
        <f t="shared" si="631"/>
        <v>1</v>
      </c>
      <c r="N20033" s="273"/>
    </row>
    <row r="20034" spans="11:14" x14ac:dyDescent="0.25">
      <c r="K20034" s="180">
        <f t="shared" si="632"/>
        <v>0</v>
      </c>
      <c r="M20034" s="96">
        <f t="shared" si="631"/>
        <v>1</v>
      </c>
      <c r="N20034" s="273"/>
    </row>
    <row r="20035" spans="11:14" x14ac:dyDescent="0.25">
      <c r="K20035" s="180">
        <f t="shared" si="632"/>
        <v>0</v>
      </c>
      <c r="M20035" s="96">
        <f t="shared" si="631"/>
        <v>1</v>
      </c>
      <c r="N20035" s="273"/>
    </row>
    <row r="20036" spans="11:14" x14ac:dyDescent="0.25">
      <c r="K20036" s="180">
        <f t="shared" si="632"/>
        <v>0</v>
      </c>
      <c r="M20036" s="96">
        <f t="shared" si="631"/>
        <v>1</v>
      </c>
      <c r="N20036" s="273"/>
    </row>
    <row r="20037" spans="11:14" x14ac:dyDescent="0.25">
      <c r="K20037" s="180">
        <f t="shared" si="632"/>
        <v>0</v>
      </c>
      <c r="M20037" s="96">
        <f t="shared" si="631"/>
        <v>1</v>
      </c>
      <c r="N20037" s="273"/>
    </row>
    <row r="20038" spans="11:14" x14ac:dyDescent="0.25">
      <c r="K20038" s="180">
        <f t="shared" si="632"/>
        <v>0</v>
      </c>
      <c r="M20038" s="96">
        <f t="shared" si="631"/>
        <v>1</v>
      </c>
      <c r="N20038" s="273"/>
    </row>
    <row r="20039" spans="11:14" x14ac:dyDescent="0.25">
      <c r="K20039" s="180">
        <f t="shared" si="632"/>
        <v>0</v>
      </c>
      <c r="M20039" s="96">
        <f t="shared" si="631"/>
        <v>1</v>
      </c>
      <c r="N20039" s="273"/>
    </row>
    <row r="20040" spans="11:14" x14ac:dyDescent="0.25">
      <c r="K20040" s="180">
        <f t="shared" si="632"/>
        <v>0</v>
      </c>
      <c r="M20040" s="96">
        <f t="shared" si="631"/>
        <v>1</v>
      </c>
      <c r="N20040" s="273"/>
    </row>
    <row r="20041" spans="11:14" x14ac:dyDescent="0.25">
      <c r="K20041" s="180">
        <f t="shared" si="632"/>
        <v>0</v>
      </c>
      <c r="M20041" s="96">
        <f t="shared" si="631"/>
        <v>1</v>
      </c>
      <c r="N20041" s="273"/>
    </row>
    <row r="20042" spans="11:14" x14ac:dyDescent="0.25">
      <c r="K20042" s="180">
        <f t="shared" si="632"/>
        <v>0</v>
      </c>
      <c r="M20042" s="96">
        <f t="shared" si="631"/>
        <v>1</v>
      </c>
      <c r="N20042" s="273"/>
    </row>
    <row r="20043" spans="11:14" x14ac:dyDescent="0.25">
      <c r="K20043" s="180">
        <f t="shared" si="632"/>
        <v>0</v>
      </c>
      <c r="M20043" s="96">
        <f t="shared" si="631"/>
        <v>1</v>
      </c>
      <c r="N20043" s="273"/>
    </row>
    <row r="20044" spans="11:14" x14ac:dyDescent="0.25">
      <c r="K20044" s="180">
        <f t="shared" si="632"/>
        <v>0</v>
      </c>
      <c r="M20044" s="96">
        <f t="shared" si="631"/>
        <v>1</v>
      </c>
      <c r="N20044" s="273"/>
    </row>
    <row r="20045" spans="11:14" x14ac:dyDescent="0.25">
      <c r="K20045" s="180">
        <f t="shared" si="632"/>
        <v>0</v>
      </c>
      <c r="M20045" s="96">
        <f t="shared" si="631"/>
        <v>1</v>
      </c>
      <c r="N20045" s="273"/>
    </row>
    <row r="20046" spans="11:14" x14ac:dyDescent="0.25">
      <c r="K20046" s="180">
        <f t="shared" si="632"/>
        <v>0</v>
      </c>
      <c r="M20046" s="96">
        <f t="shared" si="631"/>
        <v>1</v>
      </c>
      <c r="N20046" s="273"/>
    </row>
    <row r="20047" spans="11:14" x14ac:dyDescent="0.25">
      <c r="K20047" s="180">
        <f t="shared" si="632"/>
        <v>0</v>
      </c>
      <c r="M20047" s="96">
        <f t="shared" si="631"/>
        <v>1</v>
      </c>
      <c r="N20047" s="273"/>
    </row>
    <row r="20048" spans="11:14" x14ac:dyDescent="0.25">
      <c r="K20048" s="180">
        <f t="shared" si="632"/>
        <v>0</v>
      </c>
      <c r="M20048" s="96">
        <f t="shared" si="631"/>
        <v>1</v>
      </c>
      <c r="N20048" s="273"/>
    </row>
    <row r="20049" spans="11:14" x14ac:dyDescent="0.25">
      <c r="K20049" s="180">
        <f t="shared" si="632"/>
        <v>0</v>
      </c>
      <c r="M20049" s="96">
        <f t="shared" ref="M20049:M20112" si="633">UltimoDia(D20049)</f>
        <v>1</v>
      </c>
      <c r="N20049" s="273"/>
    </row>
    <row r="20050" spans="11:14" x14ac:dyDescent="0.25">
      <c r="K20050" s="180">
        <f t="shared" si="632"/>
        <v>0</v>
      </c>
      <c r="M20050" s="96">
        <f t="shared" si="633"/>
        <v>1</v>
      </c>
      <c r="N20050" s="273"/>
    </row>
    <row r="20051" spans="11:14" x14ac:dyDescent="0.25">
      <c r="K20051" s="180">
        <f t="shared" si="632"/>
        <v>0</v>
      </c>
      <c r="M20051" s="96">
        <f t="shared" si="633"/>
        <v>1</v>
      </c>
      <c r="N20051" s="273"/>
    </row>
    <row r="20052" spans="11:14" x14ac:dyDescent="0.25">
      <c r="K20052" s="180">
        <f t="shared" si="632"/>
        <v>0</v>
      </c>
      <c r="M20052" s="96">
        <f t="shared" si="633"/>
        <v>1</v>
      </c>
      <c r="N20052" s="273"/>
    </row>
    <row r="20053" spans="11:14" x14ac:dyDescent="0.25">
      <c r="K20053" s="180">
        <f t="shared" si="632"/>
        <v>0</v>
      </c>
      <c r="M20053" s="96">
        <f t="shared" si="633"/>
        <v>1</v>
      </c>
      <c r="N20053" s="273"/>
    </row>
    <row r="20054" spans="11:14" x14ac:dyDescent="0.25">
      <c r="K20054" s="180">
        <f t="shared" si="632"/>
        <v>0</v>
      </c>
      <c r="M20054" s="96">
        <f t="shared" si="633"/>
        <v>1</v>
      </c>
      <c r="N20054" s="273"/>
    </row>
    <row r="20055" spans="11:14" x14ac:dyDescent="0.25">
      <c r="K20055" s="180">
        <f t="shared" si="632"/>
        <v>0</v>
      </c>
      <c r="M20055" s="96">
        <f t="shared" si="633"/>
        <v>1</v>
      </c>
      <c r="N20055" s="273"/>
    </row>
    <row r="20056" spans="11:14" x14ac:dyDescent="0.25">
      <c r="K20056" s="180">
        <f t="shared" si="632"/>
        <v>0</v>
      </c>
      <c r="M20056" s="96">
        <f t="shared" si="633"/>
        <v>1</v>
      </c>
      <c r="N20056" s="273"/>
    </row>
    <row r="20057" spans="11:14" x14ac:dyDescent="0.25">
      <c r="K20057" s="180">
        <f t="shared" si="632"/>
        <v>0</v>
      </c>
      <c r="M20057" s="96">
        <f t="shared" si="633"/>
        <v>1</v>
      </c>
      <c r="N20057" s="273"/>
    </row>
    <row r="20058" spans="11:14" x14ac:dyDescent="0.25">
      <c r="K20058" s="180">
        <f t="shared" si="632"/>
        <v>0</v>
      </c>
      <c r="M20058" s="96">
        <f t="shared" si="633"/>
        <v>1</v>
      </c>
      <c r="N20058" s="273"/>
    </row>
    <row r="20059" spans="11:14" x14ac:dyDescent="0.25">
      <c r="K20059" s="180">
        <f t="shared" si="632"/>
        <v>0</v>
      </c>
      <c r="M20059" s="96">
        <f t="shared" si="633"/>
        <v>1</v>
      </c>
      <c r="N20059" s="273"/>
    </row>
    <row r="20060" spans="11:14" x14ac:dyDescent="0.25">
      <c r="K20060" s="180">
        <f t="shared" si="632"/>
        <v>0</v>
      </c>
      <c r="M20060" s="96">
        <f t="shared" si="633"/>
        <v>1</v>
      </c>
      <c r="N20060" s="273"/>
    </row>
    <row r="20061" spans="11:14" x14ac:dyDescent="0.25">
      <c r="K20061" s="180">
        <f t="shared" si="632"/>
        <v>0</v>
      </c>
      <c r="M20061" s="96">
        <f t="shared" si="633"/>
        <v>1</v>
      </c>
      <c r="N20061" s="273"/>
    </row>
    <row r="20062" spans="11:14" x14ac:dyDescent="0.25">
      <c r="K20062" s="180">
        <f t="shared" si="632"/>
        <v>0</v>
      </c>
      <c r="M20062" s="96">
        <f t="shared" si="633"/>
        <v>1</v>
      </c>
      <c r="N20062" s="273"/>
    </row>
    <row r="20063" spans="11:14" x14ac:dyDescent="0.25">
      <c r="K20063" s="180">
        <f t="shared" si="632"/>
        <v>0</v>
      </c>
      <c r="M20063" s="96">
        <f t="shared" si="633"/>
        <v>1</v>
      </c>
      <c r="N20063" s="273"/>
    </row>
    <row r="20064" spans="11:14" x14ac:dyDescent="0.25">
      <c r="K20064" s="180">
        <f t="shared" si="632"/>
        <v>0</v>
      </c>
      <c r="M20064" s="96">
        <f t="shared" si="633"/>
        <v>1</v>
      </c>
      <c r="N20064" s="273"/>
    </row>
    <row r="20065" spans="11:14" x14ac:dyDescent="0.25">
      <c r="K20065" s="180">
        <f t="shared" si="632"/>
        <v>0</v>
      </c>
      <c r="M20065" s="96">
        <f t="shared" si="633"/>
        <v>1</v>
      </c>
      <c r="N20065" s="273"/>
    </row>
    <row r="20066" spans="11:14" x14ac:dyDescent="0.25">
      <c r="K20066" s="180">
        <f t="shared" si="632"/>
        <v>0</v>
      </c>
      <c r="M20066" s="96">
        <f t="shared" si="633"/>
        <v>1</v>
      </c>
      <c r="N20066" s="273"/>
    </row>
    <row r="20067" spans="11:14" x14ac:dyDescent="0.25">
      <c r="K20067" s="180">
        <f t="shared" si="632"/>
        <v>0</v>
      </c>
      <c r="M20067" s="96">
        <f t="shared" si="633"/>
        <v>1</v>
      </c>
      <c r="N20067" s="273"/>
    </row>
    <row r="20068" spans="11:14" x14ac:dyDescent="0.25">
      <c r="K20068" s="180">
        <f t="shared" si="632"/>
        <v>0</v>
      </c>
      <c r="M20068" s="96">
        <f t="shared" si="633"/>
        <v>1</v>
      </c>
      <c r="N20068" s="273"/>
    </row>
    <row r="20069" spans="11:14" x14ac:dyDescent="0.25">
      <c r="K20069" s="180">
        <f t="shared" si="632"/>
        <v>0</v>
      </c>
      <c r="M20069" s="96">
        <f t="shared" si="633"/>
        <v>1</v>
      </c>
      <c r="N20069" s="273"/>
    </row>
    <row r="20070" spans="11:14" x14ac:dyDescent="0.25">
      <c r="K20070" s="180">
        <f t="shared" si="632"/>
        <v>0</v>
      </c>
      <c r="M20070" s="96">
        <f t="shared" si="633"/>
        <v>1</v>
      </c>
      <c r="N20070" s="273"/>
    </row>
    <row r="20071" spans="11:14" x14ac:dyDescent="0.25">
      <c r="K20071" s="180">
        <f t="shared" si="632"/>
        <v>0</v>
      </c>
      <c r="M20071" s="96">
        <f t="shared" si="633"/>
        <v>1</v>
      </c>
      <c r="N20071" s="273"/>
    </row>
    <row r="20072" spans="11:14" x14ac:dyDescent="0.25">
      <c r="K20072" s="180">
        <f t="shared" si="632"/>
        <v>0</v>
      </c>
      <c r="M20072" s="96">
        <f t="shared" si="633"/>
        <v>1</v>
      </c>
      <c r="N20072" s="273"/>
    </row>
    <row r="20073" spans="11:14" x14ac:dyDescent="0.25">
      <c r="K20073" s="180">
        <f t="shared" si="632"/>
        <v>0</v>
      </c>
      <c r="M20073" s="96">
        <f t="shared" si="633"/>
        <v>1</v>
      </c>
      <c r="N20073" s="273"/>
    </row>
    <row r="20074" spans="11:14" x14ac:dyDescent="0.25">
      <c r="K20074" s="180">
        <f t="shared" ref="K20074:K20137" si="634">IF(ctConta="",K20073+F20074,IF(I20074=ctConta,K20073+F20074,K20073))</f>
        <v>0</v>
      </c>
      <c r="M20074" s="96">
        <f t="shared" si="633"/>
        <v>1</v>
      </c>
      <c r="N20074" s="273"/>
    </row>
    <row r="20075" spans="11:14" x14ac:dyDescent="0.25">
      <c r="K20075" s="180">
        <f t="shared" si="634"/>
        <v>0</v>
      </c>
      <c r="M20075" s="96">
        <f t="shared" si="633"/>
        <v>1</v>
      </c>
      <c r="N20075" s="273"/>
    </row>
    <row r="20076" spans="11:14" x14ac:dyDescent="0.25">
      <c r="K20076" s="180">
        <f t="shared" si="634"/>
        <v>0</v>
      </c>
      <c r="M20076" s="96">
        <f t="shared" si="633"/>
        <v>1</v>
      </c>
      <c r="N20076" s="273"/>
    </row>
    <row r="20077" spans="11:14" x14ac:dyDescent="0.25">
      <c r="K20077" s="180">
        <f t="shared" si="634"/>
        <v>0</v>
      </c>
      <c r="M20077" s="96">
        <f t="shared" si="633"/>
        <v>1</v>
      </c>
      <c r="N20077" s="273"/>
    </row>
    <row r="20078" spans="11:14" x14ac:dyDescent="0.25">
      <c r="K20078" s="180">
        <f t="shared" si="634"/>
        <v>0</v>
      </c>
      <c r="M20078" s="96">
        <f t="shared" si="633"/>
        <v>1</v>
      </c>
      <c r="N20078" s="273"/>
    </row>
    <row r="20079" spans="11:14" x14ac:dyDescent="0.25">
      <c r="K20079" s="180">
        <f t="shared" si="634"/>
        <v>0</v>
      </c>
      <c r="M20079" s="96">
        <f t="shared" si="633"/>
        <v>1</v>
      </c>
      <c r="N20079" s="273"/>
    </row>
    <row r="20080" spans="11:14" x14ac:dyDescent="0.25">
      <c r="K20080" s="180">
        <f t="shared" si="634"/>
        <v>0</v>
      </c>
      <c r="M20080" s="96">
        <f t="shared" si="633"/>
        <v>1</v>
      </c>
      <c r="N20080" s="273"/>
    </row>
    <row r="20081" spans="11:14" x14ac:dyDescent="0.25">
      <c r="K20081" s="180">
        <f t="shared" si="634"/>
        <v>0</v>
      </c>
      <c r="M20081" s="96">
        <f t="shared" si="633"/>
        <v>1</v>
      </c>
      <c r="N20081" s="273"/>
    </row>
    <row r="20082" spans="11:14" x14ac:dyDescent="0.25">
      <c r="K20082" s="180">
        <f t="shared" si="634"/>
        <v>0</v>
      </c>
      <c r="M20082" s="96">
        <f t="shared" si="633"/>
        <v>1</v>
      </c>
      <c r="N20082" s="273"/>
    </row>
    <row r="20083" spans="11:14" x14ac:dyDescent="0.25">
      <c r="K20083" s="180">
        <f t="shared" si="634"/>
        <v>0</v>
      </c>
      <c r="M20083" s="96">
        <f t="shared" si="633"/>
        <v>1</v>
      </c>
      <c r="N20083" s="273"/>
    </row>
    <row r="20084" spans="11:14" x14ac:dyDescent="0.25">
      <c r="K20084" s="180">
        <f t="shared" si="634"/>
        <v>0</v>
      </c>
      <c r="M20084" s="96">
        <f t="shared" si="633"/>
        <v>1</v>
      </c>
      <c r="N20084" s="273"/>
    </row>
    <row r="20085" spans="11:14" x14ac:dyDescent="0.25">
      <c r="K20085" s="180">
        <f t="shared" si="634"/>
        <v>0</v>
      </c>
      <c r="M20085" s="96">
        <f t="shared" si="633"/>
        <v>1</v>
      </c>
      <c r="N20085" s="273"/>
    </row>
    <row r="20086" spans="11:14" x14ac:dyDescent="0.25">
      <c r="K20086" s="180">
        <f t="shared" si="634"/>
        <v>0</v>
      </c>
      <c r="M20086" s="96">
        <f t="shared" si="633"/>
        <v>1</v>
      </c>
      <c r="N20086" s="273"/>
    </row>
    <row r="20087" spans="11:14" x14ac:dyDescent="0.25">
      <c r="K20087" s="180">
        <f t="shared" si="634"/>
        <v>0</v>
      </c>
      <c r="M20087" s="96">
        <f t="shared" si="633"/>
        <v>1</v>
      </c>
      <c r="N20087" s="273"/>
    </row>
    <row r="20088" spans="11:14" x14ac:dyDescent="0.25">
      <c r="K20088" s="180">
        <f t="shared" si="634"/>
        <v>0</v>
      </c>
      <c r="M20088" s="96">
        <f t="shared" si="633"/>
        <v>1</v>
      </c>
      <c r="N20088" s="273"/>
    </row>
    <row r="20089" spans="11:14" x14ac:dyDescent="0.25">
      <c r="K20089" s="180">
        <f t="shared" si="634"/>
        <v>0</v>
      </c>
      <c r="M20089" s="96">
        <f t="shared" si="633"/>
        <v>1</v>
      </c>
      <c r="N20089" s="273"/>
    </row>
    <row r="20090" spans="11:14" x14ac:dyDescent="0.25">
      <c r="K20090" s="180">
        <f t="shared" si="634"/>
        <v>0</v>
      </c>
      <c r="M20090" s="96">
        <f t="shared" si="633"/>
        <v>1</v>
      </c>
      <c r="N20090" s="273"/>
    </row>
    <row r="20091" spans="11:14" x14ac:dyDescent="0.25">
      <c r="K20091" s="180">
        <f t="shared" si="634"/>
        <v>0</v>
      </c>
      <c r="M20091" s="96">
        <f t="shared" si="633"/>
        <v>1</v>
      </c>
      <c r="N20091" s="273"/>
    </row>
    <row r="20092" spans="11:14" x14ac:dyDescent="0.25">
      <c r="K20092" s="180">
        <f t="shared" si="634"/>
        <v>0</v>
      </c>
      <c r="M20092" s="96">
        <f t="shared" si="633"/>
        <v>1</v>
      </c>
      <c r="N20092" s="273"/>
    </row>
    <row r="20093" spans="11:14" x14ac:dyDescent="0.25">
      <c r="K20093" s="180">
        <f t="shared" si="634"/>
        <v>0</v>
      </c>
      <c r="M20093" s="96">
        <f t="shared" si="633"/>
        <v>1</v>
      </c>
      <c r="N20093" s="273"/>
    </row>
    <row r="20094" spans="11:14" x14ac:dyDescent="0.25">
      <c r="K20094" s="180">
        <f t="shared" si="634"/>
        <v>0</v>
      </c>
      <c r="M20094" s="96">
        <f t="shared" si="633"/>
        <v>1</v>
      </c>
      <c r="N20094" s="273"/>
    </row>
    <row r="20095" spans="11:14" x14ac:dyDescent="0.25">
      <c r="K20095" s="180">
        <f t="shared" si="634"/>
        <v>0</v>
      </c>
      <c r="M20095" s="96">
        <f t="shared" si="633"/>
        <v>1</v>
      </c>
      <c r="N20095" s="273"/>
    </row>
    <row r="20096" spans="11:14" x14ac:dyDescent="0.25">
      <c r="K20096" s="180">
        <f t="shared" si="634"/>
        <v>0</v>
      </c>
      <c r="M20096" s="96">
        <f t="shared" si="633"/>
        <v>1</v>
      </c>
      <c r="N20096" s="273"/>
    </row>
    <row r="20097" spans="11:14" x14ac:dyDescent="0.25">
      <c r="K20097" s="180">
        <f t="shared" si="634"/>
        <v>0</v>
      </c>
      <c r="M20097" s="96">
        <f t="shared" si="633"/>
        <v>1</v>
      </c>
      <c r="N20097" s="273"/>
    </row>
    <row r="20098" spans="11:14" x14ac:dyDescent="0.25">
      <c r="K20098" s="180">
        <f t="shared" si="634"/>
        <v>0</v>
      </c>
      <c r="M20098" s="96">
        <f t="shared" si="633"/>
        <v>1</v>
      </c>
      <c r="N20098" s="273"/>
    </row>
    <row r="20099" spans="11:14" x14ac:dyDescent="0.25">
      <c r="K20099" s="180">
        <f t="shared" si="634"/>
        <v>0</v>
      </c>
      <c r="M20099" s="96">
        <f t="shared" si="633"/>
        <v>1</v>
      </c>
      <c r="N20099" s="273"/>
    </row>
    <row r="20100" spans="11:14" x14ac:dyDescent="0.25">
      <c r="K20100" s="180">
        <f t="shared" si="634"/>
        <v>0</v>
      </c>
      <c r="M20100" s="96">
        <f t="shared" si="633"/>
        <v>1</v>
      </c>
      <c r="N20100" s="273"/>
    </row>
    <row r="20101" spans="11:14" x14ac:dyDescent="0.25">
      <c r="K20101" s="180">
        <f t="shared" si="634"/>
        <v>0</v>
      </c>
      <c r="M20101" s="96">
        <f t="shared" si="633"/>
        <v>1</v>
      </c>
      <c r="N20101" s="273"/>
    </row>
    <row r="20102" spans="11:14" x14ac:dyDescent="0.25">
      <c r="K20102" s="180">
        <f t="shared" si="634"/>
        <v>0</v>
      </c>
      <c r="M20102" s="96">
        <f t="shared" si="633"/>
        <v>1</v>
      </c>
      <c r="N20102" s="273"/>
    </row>
    <row r="20103" spans="11:14" x14ac:dyDescent="0.25">
      <c r="K20103" s="180">
        <f t="shared" si="634"/>
        <v>0</v>
      </c>
      <c r="M20103" s="96">
        <f t="shared" si="633"/>
        <v>1</v>
      </c>
      <c r="N20103" s="273"/>
    </row>
    <row r="20104" spans="11:14" x14ac:dyDescent="0.25">
      <c r="K20104" s="180">
        <f t="shared" si="634"/>
        <v>0</v>
      </c>
      <c r="M20104" s="96">
        <f t="shared" si="633"/>
        <v>1</v>
      </c>
      <c r="N20104" s="273"/>
    </row>
    <row r="20105" spans="11:14" x14ac:dyDescent="0.25">
      <c r="K20105" s="180">
        <f t="shared" si="634"/>
        <v>0</v>
      </c>
      <c r="M20105" s="96">
        <f t="shared" si="633"/>
        <v>1</v>
      </c>
      <c r="N20105" s="273"/>
    </row>
    <row r="20106" spans="11:14" x14ac:dyDescent="0.25">
      <c r="K20106" s="180">
        <f t="shared" si="634"/>
        <v>0</v>
      </c>
      <c r="M20106" s="96">
        <f t="shared" si="633"/>
        <v>1</v>
      </c>
      <c r="N20106" s="273"/>
    </row>
    <row r="20107" spans="11:14" x14ac:dyDescent="0.25">
      <c r="K20107" s="180">
        <f t="shared" si="634"/>
        <v>0</v>
      </c>
      <c r="M20107" s="96">
        <f t="shared" si="633"/>
        <v>1</v>
      </c>
      <c r="N20107" s="273"/>
    </row>
    <row r="20108" spans="11:14" x14ac:dyDescent="0.25">
      <c r="K20108" s="180">
        <f t="shared" si="634"/>
        <v>0</v>
      </c>
      <c r="M20108" s="96">
        <f t="shared" si="633"/>
        <v>1</v>
      </c>
      <c r="N20108" s="273"/>
    </row>
    <row r="20109" spans="11:14" x14ac:dyDescent="0.25">
      <c r="K20109" s="180">
        <f t="shared" si="634"/>
        <v>0</v>
      </c>
      <c r="M20109" s="96">
        <f t="shared" si="633"/>
        <v>1</v>
      </c>
      <c r="N20109" s="273"/>
    </row>
    <row r="20110" spans="11:14" x14ac:dyDescent="0.25">
      <c r="K20110" s="180">
        <f t="shared" si="634"/>
        <v>0</v>
      </c>
      <c r="M20110" s="96">
        <f t="shared" si="633"/>
        <v>1</v>
      </c>
      <c r="N20110" s="273"/>
    </row>
    <row r="20111" spans="11:14" x14ac:dyDescent="0.25">
      <c r="K20111" s="180">
        <f t="shared" si="634"/>
        <v>0</v>
      </c>
      <c r="M20111" s="96">
        <f t="shared" si="633"/>
        <v>1</v>
      </c>
      <c r="N20111" s="273"/>
    </row>
    <row r="20112" spans="11:14" x14ac:dyDescent="0.25">
      <c r="K20112" s="180">
        <f t="shared" si="634"/>
        <v>0</v>
      </c>
      <c r="M20112" s="96">
        <f t="shared" si="633"/>
        <v>1</v>
      </c>
      <c r="N20112" s="273"/>
    </row>
    <row r="20113" spans="11:14" x14ac:dyDescent="0.25">
      <c r="K20113" s="180">
        <f t="shared" si="634"/>
        <v>0</v>
      </c>
      <c r="M20113" s="96">
        <f t="shared" ref="M20113:M20176" si="635">UltimoDia(D20113)</f>
        <v>1</v>
      </c>
      <c r="N20113" s="273"/>
    </row>
    <row r="20114" spans="11:14" x14ac:dyDescent="0.25">
      <c r="K20114" s="180">
        <f t="shared" si="634"/>
        <v>0</v>
      </c>
      <c r="M20114" s="96">
        <f t="shared" si="635"/>
        <v>1</v>
      </c>
      <c r="N20114" s="273"/>
    </row>
    <row r="20115" spans="11:14" x14ac:dyDescent="0.25">
      <c r="K20115" s="180">
        <f t="shared" si="634"/>
        <v>0</v>
      </c>
      <c r="M20115" s="96">
        <f t="shared" si="635"/>
        <v>1</v>
      </c>
      <c r="N20115" s="273"/>
    </row>
    <row r="20116" spans="11:14" x14ac:dyDescent="0.25">
      <c r="K20116" s="180">
        <f t="shared" si="634"/>
        <v>0</v>
      </c>
      <c r="M20116" s="96">
        <f t="shared" si="635"/>
        <v>1</v>
      </c>
      <c r="N20116" s="273"/>
    </row>
    <row r="20117" spans="11:14" x14ac:dyDescent="0.25">
      <c r="K20117" s="180">
        <f t="shared" si="634"/>
        <v>0</v>
      </c>
      <c r="M20117" s="96">
        <f t="shared" si="635"/>
        <v>1</v>
      </c>
      <c r="N20117" s="273"/>
    </row>
    <row r="20118" spans="11:14" x14ac:dyDescent="0.25">
      <c r="K20118" s="180">
        <f t="shared" si="634"/>
        <v>0</v>
      </c>
      <c r="M20118" s="96">
        <f t="shared" si="635"/>
        <v>1</v>
      </c>
      <c r="N20118" s="273"/>
    </row>
    <row r="20119" spans="11:14" x14ac:dyDescent="0.25">
      <c r="K20119" s="180">
        <f t="shared" si="634"/>
        <v>0</v>
      </c>
      <c r="M20119" s="96">
        <f t="shared" si="635"/>
        <v>1</v>
      </c>
      <c r="N20119" s="273"/>
    </row>
    <row r="20120" spans="11:14" x14ac:dyDescent="0.25">
      <c r="K20120" s="180">
        <f t="shared" si="634"/>
        <v>0</v>
      </c>
      <c r="M20120" s="96">
        <f t="shared" si="635"/>
        <v>1</v>
      </c>
      <c r="N20120" s="273"/>
    </row>
    <row r="20121" spans="11:14" x14ac:dyDescent="0.25">
      <c r="K20121" s="180">
        <f t="shared" si="634"/>
        <v>0</v>
      </c>
      <c r="M20121" s="96">
        <f t="shared" si="635"/>
        <v>1</v>
      </c>
      <c r="N20121" s="273"/>
    </row>
    <row r="20122" spans="11:14" x14ac:dyDescent="0.25">
      <c r="K20122" s="180">
        <f t="shared" si="634"/>
        <v>0</v>
      </c>
      <c r="M20122" s="96">
        <f t="shared" si="635"/>
        <v>1</v>
      </c>
      <c r="N20122" s="273"/>
    </row>
    <row r="20123" spans="11:14" x14ac:dyDescent="0.25">
      <c r="K20123" s="180">
        <f t="shared" si="634"/>
        <v>0</v>
      </c>
      <c r="M20123" s="96">
        <f t="shared" si="635"/>
        <v>1</v>
      </c>
      <c r="N20123" s="273"/>
    </row>
    <row r="20124" spans="11:14" x14ac:dyDescent="0.25">
      <c r="K20124" s="180">
        <f t="shared" si="634"/>
        <v>0</v>
      </c>
      <c r="M20124" s="96">
        <f t="shared" si="635"/>
        <v>1</v>
      </c>
      <c r="N20124" s="273"/>
    </row>
    <row r="20125" spans="11:14" x14ac:dyDescent="0.25">
      <c r="K20125" s="180">
        <f t="shared" si="634"/>
        <v>0</v>
      </c>
      <c r="M20125" s="96">
        <f t="shared" si="635"/>
        <v>1</v>
      </c>
      <c r="N20125" s="273"/>
    </row>
    <row r="20126" spans="11:14" x14ac:dyDescent="0.25">
      <c r="K20126" s="180">
        <f t="shared" si="634"/>
        <v>0</v>
      </c>
      <c r="M20126" s="96">
        <f t="shared" si="635"/>
        <v>1</v>
      </c>
      <c r="N20126" s="273"/>
    </row>
    <row r="20127" spans="11:14" x14ac:dyDescent="0.25">
      <c r="K20127" s="180">
        <f t="shared" si="634"/>
        <v>0</v>
      </c>
      <c r="M20127" s="96">
        <f t="shared" si="635"/>
        <v>1</v>
      </c>
      <c r="N20127" s="273"/>
    </row>
    <row r="20128" spans="11:14" x14ac:dyDescent="0.25">
      <c r="K20128" s="180">
        <f t="shared" si="634"/>
        <v>0</v>
      </c>
      <c r="M20128" s="96">
        <f t="shared" si="635"/>
        <v>1</v>
      </c>
      <c r="N20128" s="273"/>
    </row>
    <row r="20129" spans="11:14" x14ac:dyDescent="0.25">
      <c r="K20129" s="180">
        <f t="shared" si="634"/>
        <v>0</v>
      </c>
      <c r="M20129" s="96">
        <f t="shared" si="635"/>
        <v>1</v>
      </c>
      <c r="N20129" s="273"/>
    </row>
    <row r="20130" spans="11:14" x14ac:dyDescent="0.25">
      <c r="K20130" s="180">
        <f t="shared" si="634"/>
        <v>0</v>
      </c>
      <c r="M20130" s="96">
        <f t="shared" si="635"/>
        <v>1</v>
      </c>
      <c r="N20130" s="273"/>
    </row>
    <row r="20131" spans="11:14" x14ac:dyDescent="0.25">
      <c r="K20131" s="180">
        <f t="shared" si="634"/>
        <v>0</v>
      </c>
      <c r="M20131" s="96">
        <f t="shared" si="635"/>
        <v>1</v>
      </c>
      <c r="N20131" s="273"/>
    </row>
    <row r="20132" spans="11:14" x14ac:dyDescent="0.25">
      <c r="K20132" s="180">
        <f t="shared" si="634"/>
        <v>0</v>
      </c>
      <c r="M20132" s="96">
        <f t="shared" si="635"/>
        <v>1</v>
      </c>
      <c r="N20132" s="273"/>
    </row>
    <row r="20133" spans="11:14" x14ac:dyDescent="0.25">
      <c r="K20133" s="180">
        <f t="shared" si="634"/>
        <v>0</v>
      </c>
      <c r="M20133" s="96">
        <f t="shared" si="635"/>
        <v>1</v>
      </c>
      <c r="N20133" s="273"/>
    </row>
    <row r="20134" spans="11:14" x14ac:dyDescent="0.25">
      <c r="K20134" s="180">
        <f t="shared" si="634"/>
        <v>0</v>
      </c>
      <c r="M20134" s="96">
        <f t="shared" si="635"/>
        <v>1</v>
      </c>
      <c r="N20134" s="273"/>
    </row>
    <row r="20135" spans="11:14" x14ac:dyDescent="0.25">
      <c r="K20135" s="180">
        <f t="shared" si="634"/>
        <v>0</v>
      </c>
      <c r="M20135" s="96">
        <f t="shared" si="635"/>
        <v>1</v>
      </c>
      <c r="N20135" s="273"/>
    </row>
    <row r="20136" spans="11:14" x14ac:dyDescent="0.25">
      <c r="K20136" s="180">
        <f t="shared" si="634"/>
        <v>0</v>
      </c>
      <c r="M20136" s="96">
        <f t="shared" si="635"/>
        <v>1</v>
      </c>
      <c r="N20136" s="273"/>
    </row>
    <row r="20137" spans="11:14" x14ac:dyDescent="0.25">
      <c r="K20137" s="180">
        <f t="shared" si="634"/>
        <v>0</v>
      </c>
      <c r="M20137" s="96">
        <f t="shared" si="635"/>
        <v>1</v>
      </c>
      <c r="N20137" s="273"/>
    </row>
    <row r="20138" spans="11:14" x14ac:dyDescent="0.25">
      <c r="K20138" s="180">
        <f t="shared" ref="K20138:K20201" si="636">IF(ctConta="",K20137+F20138,IF(I20138=ctConta,K20137+F20138,K20137))</f>
        <v>0</v>
      </c>
      <c r="M20138" s="96">
        <f t="shared" si="635"/>
        <v>1</v>
      </c>
      <c r="N20138" s="273"/>
    </row>
    <row r="20139" spans="11:14" x14ac:dyDescent="0.25">
      <c r="K20139" s="180">
        <f t="shared" si="636"/>
        <v>0</v>
      </c>
      <c r="M20139" s="96">
        <f t="shared" si="635"/>
        <v>1</v>
      </c>
      <c r="N20139" s="273"/>
    </row>
    <row r="20140" spans="11:14" x14ac:dyDescent="0.25">
      <c r="K20140" s="180">
        <f t="shared" si="636"/>
        <v>0</v>
      </c>
      <c r="M20140" s="96">
        <f t="shared" si="635"/>
        <v>1</v>
      </c>
      <c r="N20140" s="273"/>
    </row>
    <row r="20141" spans="11:14" x14ac:dyDescent="0.25">
      <c r="K20141" s="180">
        <f t="shared" si="636"/>
        <v>0</v>
      </c>
      <c r="M20141" s="96">
        <f t="shared" si="635"/>
        <v>1</v>
      </c>
      <c r="N20141" s="273"/>
    </row>
    <row r="20142" spans="11:14" x14ac:dyDescent="0.25">
      <c r="K20142" s="180">
        <f t="shared" si="636"/>
        <v>0</v>
      </c>
      <c r="M20142" s="96">
        <f t="shared" si="635"/>
        <v>1</v>
      </c>
      <c r="N20142" s="273"/>
    </row>
    <row r="20143" spans="11:14" x14ac:dyDescent="0.25">
      <c r="K20143" s="180">
        <f t="shared" si="636"/>
        <v>0</v>
      </c>
      <c r="M20143" s="96">
        <f t="shared" si="635"/>
        <v>1</v>
      </c>
      <c r="N20143" s="273"/>
    </row>
    <row r="20144" spans="11:14" x14ac:dyDescent="0.25">
      <c r="K20144" s="180">
        <f t="shared" si="636"/>
        <v>0</v>
      </c>
      <c r="M20144" s="96">
        <f t="shared" si="635"/>
        <v>1</v>
      </c>
      <c r="N20144" s="273"/>
    </row>
    <row r="20145" spans="11:14" x14ac:dyDescent="0.25">
      <c r="K20145" s="180">
        <f t="shared" si="636"/>
        <v>0</v>
      </c>
      <c r="M20145" s="96">
        <f t="shared" si="635"/>
        <v>1</v>
      </c>
      <c r="N20145" s="273"/>
    </row>
    <row r="20146" spans="11:14" x14ac:dyDescent="0.25">
      <c r="K20146" s="180">
        <f t="shared" si="636"/>
        <v>0</v>
      </c>
      <c r="M20146" s="96">
        <f t="shared" si="635"/>
        <v>1</v>
      </c>
      <c r="N20146" s="273"/>
    </row>
    <row r="20147" spans="11:14" x14ac:dyDescent="0.25">
      <c r="K20147" s="180">
        <f t="shared" si="636"/>
        <v>0</v>
      </c>
      <c r="M20147" s="96">
        <f t="shared" si="635"/>
        <v>1</v>
      </c>
      <c r="N20147" s="273"/>
    </row>
    <row r="20148" spans="11:14" x14ac:dyDescent="0.25">
      <c r="K20148" s="180">
        <f t="shared" si="636"/>
        <v>0</v>
      </c>
      <c r="M20148" s="96">
        <f t="shared" si="635"/>
        <v>1</v>
      </c>
      <c r="N20148" s="273"/>
    </row>
    <row r="20149" spans="11:14" x14ac:dyDescent="0.25">
      <c r="K20149" s="180">
        <f t="shared" si="636"/>
        <v>0</v>
      </c>
      <c r="M20149" s="96">
        <f t="shared" si="635"/>
        <v>1</v>
      </c>
      <c r="N20149" s="273"/>
    </row>
    <row r="20150" spans="11:14" x14ac:dyDescent="0.25">
      <c r="K20150" s="180">
        <f t="shared" si="636"/>
        <v>0</v>
      </c>
      <c r="M20150" s="96">
        <f t="shared" si="635"/>
        <v>1</v>
      </c>
      <c r="N20150" s="273"/>
    </row>
    <row r="20151" spans="11:14" x14ac:dyDescent="0.25">
      <c r="K20151" s="180">
        <f t="shared" si="636"/>
        <v>0</v>
      </c>
      <c r="M20151" s="96">
        <f t="shared" si="635"/>
        <v>1</v>
      </c>
      <c r="N20151" s="273"/>
    </row>
    <row r="20152" spans="11:14" x14ac:dyDescent="0.25">
      <c r="K20152" s="180">
        <f t="shared" si="636"/>
        <v>0</v>
      </c>
      <c r="M20152" s="96">
        <f t="shared" si="635"/>
        <v>1</v>
      </c>
      <c r="N20152" s="273"/>
    </row>
    <row r="20153" spans="11:14" x14ac:dyDescent="0.25">
      <c r="K20153" s="180">
        <f t="shared" si="636"/>
        <v>0</v>
      </c>
      <c r="M20153" s="96">
        <f t="shared" si="635"/>
        <v>1</v>
      </c>
      <c r="N20153" s="273"/>
    </row>
    <row r="20154" spans="11:14" x14ac:dyDescent="0.25">
      <c r="K20154" s="180">
        <f t="shared" si="636"/>
        <v>0</v>
      </c>
      <c r="M20154" s="96">
        <f t="shared" si="635"/>
        <v>1</v>
      </c>
      <c r="N20154" s="273"/>
    </row>
    <row r="20155" spans="11:14" x14ac:dyDescent="0.25">
      <c r="K20155" s="180">
        <f t="shared" si="636"/>
        <v>0</v>
      </c>
      <c r="M20155" s="96">
        <f t="shared" si="635"/>
        <v>1</v>
      </c>
      <c r="N20155" s="273"/>
    </row>
    <row r="20156" spans="11:14" x14ac:dyDescent="0.25">
      <c r="K20156" s="180">
        <f t="shared" si="636"/>
        <v>0</v>
      </c>
      <c r="M20156" s="96">
        <f t="shared" si="635"/>
        <v>1</v>
      </c>
      <c r="N20156" s="273"/>
    </row>
    <row r="20157" spans="11:14" x14ac:dyDescent="0.25">
      <c r="K20157" s="180">
        <f t="shared" si="636"/>
        <v>0</v>
      </c>
      <c r="M20157" s="96">
        <f t="shared" si="635"/>
        <v>1</v>
      </c>
      <c r="N20157" s="273"/>
    </row>
    <row r="20158" spans="11:14" x14ac:dyDescent="0.25">
      <c r="K20158" s="180">
        <f t="shared" si="636"/>
        <v>0</v>
      </c>
      <c r="M20158" s="96">
        <f t="shared" si="635"/>
        <v>1</v>
      </c>
      <c r="N20158" s="273"/>
    </row>
    <row r="20159" spans="11:14" x14ac:dyDescent="0.25">
      <c r="K20159" s="180">
        <f t="shared" si="636"/>
        <v>0</v>
      </c>
      <c r="M20159" s="96">
        <f t="shared" si="635"/>
        <v>1</v>
      </c>
      <c r="N20159" s="273"/>
    </row>
    <row r="20160" spans="11:14" x14ac:dyDescent="0.25">
      <c r="K20160" s="180">
        <f t="shared" si="636"/>
        <v>0</v>
      </c>
      <c r="M20160" s="96">
        <f t="shared" si="635"/>
        <v>1</v>
      </c>
      <c r="N20160" s="273"/>
    </row>
    <row r="20161" spans="11:14" x14ac:dyDescent="0.25">
      <c r="K20161" s="180">
        <f t="shared" si="636"/>
        <v>0</v>
      </c>
      <c r="M20161" s="96">
        <f t="shared" si="635"/>
        <v>1</v>
      </c>
      <c r="N20161" s="273"/>
    </row>
    <row r="20162" spans="11:14" x14ac:dyDescent="0.25">
      <c r="K20162" s="180">
        <f t="shared" si="636"/>
        <v>0</v>
      </c>
      <c r="M20162" s="96">
        <f t="shared" si="635"/>
        <v>1</v>
      </c>
      <c r="N20162" s="273"/>
    </row>
    <row r="20163" spans="11:14" x14ac:dyDescent="0.25">
      <c r="K20163" s="180">
        <f t="shared" si="636"/>
        <v>0</v>
      </c>
      <c r="M20163" s="96">
        <f t="shared" si="635"/>
        <v>1</v>
      </c>
      <c r="N20163" s="273"/>
    </row>
    <row r="20164" spans="11:14" x14ac:dyDescent="0.25">
      <c r="K20164" s="180">
        <f t="shared" si="636"/>
        <v>0</v>
      </c>
      <c r="M20164" s="96">
        <f t="shared" si="635"/>
        <v>1</v>
      </c>
      <c r="N20164" s="273"/>
    </row>
    <row r="20165" spans="11:14" x14ac:dyDescent="0.25">
      <c r="K20165" s="180">
        <f t="shared" si="636"/>
        <v>0</v>
      </c>
      <c r="M20165" s="96">
        <f t="shared" si="635"/>
        <v>1</v>
      </c>
      <c r="N20165" s="273"/>
    </row>
    <row r="20166" spans="11:14" x14ac:dyDescent="0.25">
      <c r="K20166" s="180">
        <f t="shared" si="636"/>
        <v>0</v>
      </c>
      <c r="M20166" s="96">
        <f t="shared" si="635"/>
        <v>1</v>
      </c>
      <c r="N20166" s="273"/>
    </row>
    <row r="20167" spans="11:14" x14ac:dyDescent="0.25">
      <c r="K20167" s="180">
        <f t="shared" si="636"/>
        <v>0</v>
      </c>
      <c r="M20167" s="96">
        <f t="shared" si="635"/>
        <v>1</v>
      </c>
      <c r="N20167" s="273"/>
    </row>
    <row r="20168" spans="11:14" x14ac:dyDescent="0.25">
      <c r="K20168" s="180">
        <f t="shared" si="636"/>
        <v>0</v>
      </c>
      <c r="M20168" s="96">
        <f t="shared" si="635"/>
        <v>1</v>
      </c>
      <c r="N20168" s="273"/>
    </row>
    <row r="20169" spans="11:14" x14ac:dyDescent="0.25">
      <c r="K20169" s="180">
        <f t="shared" si="636"/>
        <v>0</v>
      </c>
      <c r="M20169" s="96">
        <f t="shared" si="635"/>
        <v>1</v>
      </c>
      <c r="N20169" s="273"/>
    </row>
    <row r="20170" spans="11:14" x14ac:dyDescent="0.25">
      <c r="K20170" s="180">
        <f t="shared" si="636"/>
        <v>0</v>
      </c>
      <c r="M20170" s="96">
        <f t="shared" si="635"/>
        <v>1</v>
      </c>
      <c r="N20170" s="273"/>
    </row>
    <row r="20171" spans="11:14" x14ac:dyDescent="0.25">
      <c r="K20171" s="180">
        <f t="shared" si="636"/>
        <v>0</v>
      </c>
      <c r="M20171" s="96">
        <f t="shared" si="635"/>
        <v>1</v>
      </c>
      <c r="N20171" s="273"/>
    </row>
    <row r="20172" spans="11:14" x14ac:dyDescent="0.25">
      <c r="K20172" s="180">
        <f t="shared" si="636"/>
        <v>0</v>
      </c>
      <c r="M20172" s="96">
        <f t="shared" si="635"/>
        <v>1</v>
      </c>
      <c r="N20172" s="273"/>
    </row>
    <row r="20173" spans="11:14" x14ac:dyDescent="0.25">
      <c r="K20173" s="180">
        <f t="shared" si="636"/>
        <v>0</v>
      </c>
      <c r="M20173" s="96">
        <f t="shared" si="635"/>
        <v>1</v>
      </c>
      <c r="N20173" s="273"/>
    </row>
    <row r="20174" spans="11:14" x14ac:dyDescent="0.25">
      <c r="K20174" s="180">
        <f t="shared" si="636"/>
        <v>0</v>
      </c>
      <c r="M20174" s="96">
        <f t="shared" si="635"/>
        <v>1</v>
      </c>
      <c r="N20174" s="273"/>
    </row>
    <row r="20175" spans="11:14" x14ac:dyDescent="0.25">
      <c r="K20175" s="180">
        <f t="shared" si="636"/>
        <v>0</v>
      </c>
      <c r="M20175" s="96">
        <f t="shared" si="635"/>
        <v>1</v>
      </c>
      <c r="N20175" s="273"/>
    </row>
    <row r="20176" spans="11:14" x14ac:dyDescent="0.25">
      <c r="K20176" s="180">
        <f t="shared" si="636"/>
        <v>0</v>
      </c>
      <c r="M20176" s="96">
        <f t="shared" si="635"/>
        <v>1</v>
      </c>
      <c r="N20176" s="273"/>
    </row>
    <row r="20177" spans="11:14" x14ac:dyDescent="0.25">
      <c r="K20177" s="180">
        <f t="shared" si="636"/>
        <v>0</v>
      </c>
      <c r="M20177" s="96">
        <f t="shared" ref="M20177:M20240" si="637">UltimoDia(D20177)</f>
        <v>1</v>
      </c>
      <c r="N20177" s="273"/>
    </row>
    <row r="20178" spans="11:14" x14ac:dyDescent="0.25">
      <c r="K20178" s="180">
        <f t="shared" si="636"/>
        <v>0</v>
      </c>
      <c r="M20178" s="96">
        <f t="shared" si="637"/>
        <v>1</v>
      </c>
      <c r="N20178" s="273"/>
    </row>
    <row r="20179" spans="11:14" x14ac:dyDescent="0.25">
      <c r="K20179" s="180">
        <f t="shared" si="636"/>
        <v>0</v>
      </c>
      <c r="M20179" s="96">
        <f t="shared" si="637"/>
        <v>1</v>
      </c>
      <c r="N20179" s="273"/>
    </row>
    <row r="20180" spans="11:14" x14ac:dyDescent="0.25">
      <c r="K20180" s="180">
        <f t="shared" si="636"/>
        <v>0</v>
      </c>
      <c r="M20180" s="96">
        <f t="shared" si="637"/>
        <v>1</v>
      </c>
      <c r="N20180" s="273"/>
    </row>
    <row r="20181" spans="11:14" x14ac:dyDescent="0.25">
      <c r="K20181" s="180">
        <f t="shared" si="636"/>
        <v>0</v>
      </c>
      <c r="M20181" s="96">
        <f t="shared" si="637"/>
        <v>1</v>
      </c>
      <c r="N20181" s="273"/>
    </row>
    <row r="20182" spans="11:14" x14ac:dyDescent="0.25">
      <c r="K20182" s="180">
        <f t="shared" si="636"/>
        <v>0</v>
      </c>
      <c r="M20182" s="96">
        <f t="shared" si="637"/>
        <v>1</v>
      </c>
      <c r="N20182" s="273"/>
    </row>
    <row r="20183" spans="11:14" x14ac:dyDescent="0.25">
      <c r="K20183" s="180">
        <f t="shared" si="636"/>
        <v>0</v>
      </c>
      <c r="M20183" s="96">
        <f t="shared" si="637"/>
        <v>1</v>
      </c>
      <c r="N20183" s="273"/>
    </row>
    <row r="20184" spans="11:14" x14ac:dyDescent="0.25">
      <c r="K20184" s="180">
        <f t="shared" si="636"/>
        <v>0</v>
      </c>
      <c r="M20184" s="96">
        <f t="shared" si="637"/>
        <v>1</v>
      </c>
      <c r="N20184" s="273"/>
    </row>
    <row r="20185" spans="11:14" x14ac:dyDescent="0.25">
      <c r="K20185" s="180">
        <f t="shared" si="636"/>
        <v>0</v>
      </c>
      <c r="M20185" s="96">
        <f t="shared" si="637"/>
        <v>1</v>
      </c>
      <c r="N20185" s="273"/>
    </row>
    <row r="20186" spans="11:14" x14ac:dyDescent="0.25">
      <c r="K20186" s="180">
        <f t="shared" si="636"/>
        <v>0</v>
      </c>
      <c r="M20186" s="96">
        <f t="shared" si="637"/>
        <v>1</v>
      </c>
      <c r="N20186" s="273"/>
    </row>
    <row r="20187" spans="11:14" x14ac:dyDescent="0.25">
      <c r="K20187" s="180">
        <f t="shared" si="636"/>
        <v>0</v>
      </c>
      <c r="M20187" s="96">
        <f t="shared" si="637"/>
        <v>1</v>
      </c>
      <c r="N20187" s="273"/>
    </row>
    <row r="20188" spans="11:14" x14ac:dyDescent="0.25">
      <c r="K20188" s="180">
        <f t="shared" si="636"/>
        <v>0</v>
      </c>
      <c r="M20188" s="96">
        <f t="shared" si="637"/>
        <v>1</v>
      </c>
      <c r="N20188" s="273"/>
    </row>
    <row r="20189" spans="11:14" x14ac:dyDescent="0.25">
      <c r="K20189" s="180">
        <f t="shared" si="636"/>
        <v>0</v>
      </c>
      <c r="M20189" s="96">
        <f t="shared" si="637"/>
        <v>1</v>
      </c>
      <c r="N20189" s="273"/>
    </row>
    <row r="20190" spans="11:14" x14ac:dyDescent="0.25">
      <c r="K20190" s="180">
        <f t="shared" si="636"/>
        <v>0</v>
      </c>
      <c r="M20190" s="96">
        <f t="shared" si="637"/>
        <v>1</v>
      </c>
      <c r="N20190" s="273"/>
    </row>
    <row r="20191" spans="11:14" x14ac:dyDescent="0.25">
      <c r="K20191" s="180">
        <f t="shared" si="636"/>
        <v>0</v>
      </c>
      <c r="M20191" s="96">
        <f t="shared" si="637"/>
        <v>1</v>
      </c>
      <c r="N20191" s="273"/>
    </row>
    <row r="20192" spans="11:14" x14ac:dyDescent="0.25">
      <c r="K20192" s="180">
        <f t="shared" si="636"/>
        <v>0</v>
      </c>
      <c r="M20192" s="96">
        <f t="shared" si="637"/>
        <v>1</v>
      </c>
      <c r="N20192" s="273"/>
    </row>
    <row r="20193" spans="11:14" x14ac:dyDescent="0.25">
      <c r="K20193" s="180">
        <f t="shared" si="636"/>
        <v>0</v>
      </c>
      <c r="M20193" s="96">
        <f t="shared" si="637"/>
        <v>1</v>
      </c>
      <c r="N20193" s="273"/>
    </row>
    <row r="20194" spans="11:14" x14ac:dyDescent="0.25">
      <c r="K20194" s="180">
        <f t="shared" si="636"/>
        <v>0</v>
      </c>
      <c r="M20194" s="96">
        <f t="shared" si="637"/>
        <v>1</v>
      </c>
      <c r="N20194" s="273"/>
    </row>
    <row r="20195" spans="11:14" x14ac:dyDescent="0.25">
      <c r="K20195" s="180">
        <f t="shared" si="636"/>
        <v>0</v>
      </c>
      <c r="M20195" s="96">
        <f t="shared" si="637"/>
        <v>1</v>
      </c>
      <c r="N20195" s="273"/>
    </row>
    <row r="20196" spans="11:14" x14ac:dyDescent="0.25">
      <c r="K20196" s="180">
        <f t="shared" si="636"/>
        <v>0</v>
      </c>
      <c r="M20196" s="96">
        <f t="shared" si="637"/>
        <v>1</v>
      </c>
      <c r="N20196" s="273"/>
    </row>
    <row r="20197" spans="11:14" x14ac:dyDescent="0.25">
      <c r="K20197" s="180">
        <f t="shared" si="636"/>
        <v>0</v>
      </c>
      <c r="M20197" s="96">
        <f t="shared" si="637"/>
        <v>1</v>
      </c>
      <c r="N20197" s="273"/>
    </row>
    <row r="20198" spans="11:14" x14ac:dyDescent="0.25">
      <c r="K20198" s="180">
        <f t="shared" si="636"/>
        <v>0</v>
      </c>
      <c r="M20198" s="96">
        <f t="shared" si="637"/>
        <v>1</v>
      </c>
      <c r="N20198" s="273"/>
    </row>
    <row r="20199" spans="11:14" x14ac:dyDescent="0.25">
      <c r="K20199" s="180">
        <f t="shared" si="636"/>
        <v>0</v>
      </c>
      <c r="M20199" s="96">
        <f t="shared" si="637"/>
        <v>1</v>
      </c>
      <c r="N20199" s="273"/>
    </row>
    <row r="20200" spans="11:14" x14ac:dyDescent="0.25">
      <c r="K20200" s="180">
        <f t="shared" si="636"/>
        <v>0</v>
      </c>
      <c r="M20200" s="96">
        <f t="shared" si="637"/>
        <v>1</v>
      </c>
      <c r="N20200" s="273"/>
    </row>
    <row r="20201" spans="11:14" x14ac:dyDescent="0.25">
      <c r="K20201" s="180">
        <f t="shared" si="636"/>
        <v>0</v>
      </c>
      <c r="M20201" s="96">
        <f t="shared" si="637"/>
        <v>1</v>
      </c>
      <c r="N20201" s="273"/>
    </row>
    <row r="20202" spans="11:14" x14ac:dyDescent="0.25">
      <c r="K20202" s="180">
        <f t="shared" ref="K20202:K20265" si="638">IF(ctConta="",K20201+F20202,IF(I20202=ctConta,K20201+F20202,K20201))</f>
        <v>0</v>
      </c>
      <c r="M20202" s="96">
        <f t="shared" si="637"/>
        <v>1</v>
      </c>
      <c r="N20202" s="273"/>
    </row>
    <row r="20203" spans="11:14" x14ac:dyDescent="0.25">
      <c r="K20203" s="180">
        <f t="shared" si="638"/>
        <v>0</v>
      </c>
      <c r="M20203" s="96">
        <f t="shared" si="637"/>
        <v>1</v>
      </c>
      <c r="N20203" s="273"/>
    </row>
    <row r="20204" spans="11:14" x14ac:dyDescent="0.25">
      <c r="K20204" s="180">
        <f t="shared" si="638"/>
        <v>0</v>
      </c>
      <c r="M20204" s="96">
        <f t="shared" si="637"/>
        <v>1</v>
      </c>
      <c r="N20204" s="273"/>
    </row>
    <row r="20205" spans="11:14" x14ac:dyDescent="0.25">
      <c r="K20205" s="180">
        <f t="shared" si="638"/>
        <v>0</v>
      </c>
      <c r="M20205" s="96">
        <f t="shared" si="637"/>
        <v>1</v>
      </c>
      <c r="N20205" s="273"/>
    </row>
    <row r="20206" spans="11:14" x14ac:dyDescent="0.25">
      <c r="K20206" s="180">
        <f t="shared" si="638"/>
        <v>0</v>
      </c>
      <c r="M20206" s="96">
        <f t="shared" si="637"/>
        <v>1</v>
      </c>
      <c r="N20206" s="273"/>
    </row>
    <row r="20207" spans="11:14" x14ac:dyDescent="0.25">
      <c r="K20207" s="180">
        <f t="shared" si="638"/>
        <v>0</v>
      </c>
      <c r="M20207" s="96">
        <f t="shared" si="637"/>
        <v>1</v>
      </c>
      <c r="N20207" s="273"/>
    </row>
    <row r="20208" spans="11:14" x14ac:dyDescent="0.25">
      <c r="K20208" s="180">
        <f t="shared" si="638"/>
        <v>0</v>
      </c>
      <c r="M20208" s="96">
        <f t="shared" si="637"/>
        <v>1</v>
      </c>
      <c r="N20208" s="273"/>
    </row>
    <row r="20209" spans="11:14" x14ac:dyDescent="0.25">
      <c r="K20209" s="180">
        <f t="shared" si="638"/>
        <v>0</v>
      </c>
      <c r="M20209" s="96">
        <f t="shared" si="637"/>
        <v>1</v>
      </c>
      <c r="N20209" s="273"/>
    </row>
    <row r="20210" spans="11:14" x14ac:dyDescent="0.25">
      <c r="K20210" s="180">
        <f t="shared" si="638"/>
        <v>0</v>
      </c>
      <c r="M20210" s="96">
        <f t="shared" si="637"/>
        <v>1</v>
      </c>
      <c r="N20210" s="273"/>
    </row>
    <row r="20211" spans="11:14" x14ac:dyDescent="0.25">
      <c r="K20211" s="180">
        <f t="shared" si="638"/>
        <v>0</v>
      </c>
      <c r="M20211" s="96">
        <f t="shared" si="637"/>
        <v>1</v>
      </c>
      <c r="N20211" s="273"/>
    </row>
    <row r="20212" spans="11:14" x14ac:dyDescent="0.25">
      <c r="K20212" s="180">
        <f t="shared" si="638"/>
        <v>0</v>
      </c>
      <c r="M20212" s="96">
        <f t="shared" si="637"/>
        <v>1</v>
      </c>
      <c r="N20212" s="273"/>
    </row>
    <row r="20213" spans="11:14" x14ac:dyDescent="0.25">
      <c r="K20213" s="180">
        <f t="shared" si="638"/>
        <v>0</v>
      </c>
      <c r="M20213" s="96">
        <f t="shared" si="637"/>
        <v>1</v>
      </c>
      <c r="N20213" s="273"/>
    </row>
    <row r="20214" spans="11:14" x14ac:dyDescent="0.25">
      <c r="K20214" s="180">
        <f t="shared" si="638"/>
        <v>0</v>
      </c>
      <c r="M20214" s="96">
        <f t="shared" si="637"/>
        <v>1</v>
      </c>
      <c r="N20214" s="273"/>
    </row>
    <row r="20215" spans="11:14" x14ac:dyDescent="0.25">
      <c r="K20215" s="180">
        <f t="shared" si="638"/>
        <v>0</v>
      </c>
      <c r="M20215" s="96">
        <f t="shared" si="637"/>
        <v>1</v>
      </c>
      <c r="N20215" s="273"/>
    </row>
    <row r="20216" spans="11:14" x14ac:dyDescent="0.25">
      <c r="K20216" s="180">
        <f t="shared" si="638"/>
        <v>0</v>
      </c>
      <c r="M20216" s="96">
        <f t="shared" si="637"/>
        <v>1</v>
      </c>
      <c r="N20216" s="273"/>
    </row>
    <row r="20217" spans="11:14" x14ac:dyDescent="0.25">
      <c r="K20217" s="180">
        <f t="shared" si="638"/>
        <v>0</v>
      </c>
      <c r="M20217" s="96">
        <f t="shared" si="637"/>
        <v>1</v>
      </c>
      <c r="N20217" s="273"/>
    </row>
    <row r="20218" spans="11:14" x14ac:dyDescent="0.25">
      <c r="K20218" s="180">
        <f t="shared" si="638"/>
        <v>0</v>
      </c>
      <c r="M20218" s="96">
        <f t="shared" si="637"/>
        <v>1</v>
      </c>
      <c r="N20218" s="273"/>
    </row>
    <row r="20219" spans="11:14" x14ac:dyDescent="0.25">
      <c r="K20219" s="180">
        <f t="shared" si="638"/>
        <v>0</v>
      </c>
      <c r="M20219" s="96">
        <f t="shared" si="637"/>
        <v>1</v>
      </c>
      <c r="N20219" s="273"/>
    </row>
    <row r="20220" spans="11:14" x14ac:dyDescent="0.25">
      <c r="K20220" s="180">
        <f t="shared" si="638"/>
        <v>0</v>
      </c>
      <c r="M20220" s="96">
        <f t="shared" si="637"/>
        <v>1</v>
      </c>
      <c r="N20220" s="273"/>
    </row>
    <row r="20221" spans="11:14" x14ac:dyDescent="0.25">
      <c r="K20221" s="180">
        <f t="shared" si="638"/>
        <v>0</v>
      </c>
      <c r="M20221" s="96">
        <f t="shared" si="637"/>
        <v>1</v>
      </c>
      <c r="N20221" s="273"/>
    </row>
    <row r="20222" spans="11:14" x14ac:dyDescent="0.25">
      <c r="K20222" s="180">
        <f t="shared" si="638"/>
        <v>0</v>
      </c>
      <c r="M20222" s="96">
        <f t="shared" si="637"/>
        <v>1</v>
      </c>
      <c r="N20222" s="273"/>
    </row>
    <row r="20223" spans="11:14" x14ac:dyDescent="0.25">
      <c r="K20223" s="180">
        <f t="shared" si="638"/>
        <v>0</v>
      </c>
      <c r="M20223" s="96">
        <f t="shared" si="637"/>
        <v>1</v>
      </c>
      <c r="N20223" s="273"/>
    </row>
    <row r="20224" spans="11:14" x14ac:dyDescent="0.25">
      <c r="K20224" s="180">
        <f t="shared" si="638"/>
        <v>0</v>
      </c>
      <c r="M20224" s="96">
        <f t="shared" si="637"/>
        <v>1</v>
      </c>
      <c r="N20224" s="273"/>
    </row>
    <row r="20225" spans="11:14" x14ac:dyDescent="0.25">
      <c r="K20225" s="180">
        <f t="shared" si="638"/>
        <v>0</v>
      </c>
      <c r="M20225" s="96">
        <f t="shared" si="637"/>
        <v>1</v>
      </c>
      <c r="N20225" s="273"/>
    </row>
    <row r="20226" spans="11:14" x14ac:dyDescent="0.25">
      <c r="K20226" s="180">
        <f t="shared" si="638"/>
        <v>0</v>
      </c>
      <c r="M20226" s="96">
        <f t="shared" si="637"/>
        <v>1</v>
      </c>
      <c r="N20226" s="273"/>
    </row>
    <row r="20227" spans="11:14" x14ac:dyDescent="0.25">
      <c r="K20227" s="180">
        <f t="shared" si="638"/>
        <v>0</v>
      </c>
      <c r="M20227" s="96">
        <f t="shared" si="637"/>
        <v>1</v>
      </c>
      <c r="N20227" s="273"/>
    </row>
    <row r="20228" spans="11:14" x14ac:dyDescent="0.25">
      <c r="K20228" s="180">
        <f t="shared" si="638"/>
        <v>0</v>
      </c>
      <c r="M20228" s="96">
        <f t="shared" si="637"/>
        <v>1</v>
      </c>
      <c r="N20228" s="273"/>
    </row>
    <row r="20229" spans="11:14" x14ac:dyDescent="0.25">
      <c r="K20229" s="180">
        <f t="shared" si="638"/>
        <v>0</v>
      </c>
      <c r="M20229" s="96">
        <f t="shared" si="637"/>
        <v>1</v>
      </c>
      <c r="N20229" s="273"/>
    </row>
    <row r="20230" spans="11:14" x14ac:dyDescent="0.25">
      <c r="K20230" s="180">
        <f t="shared" si="638"/>
        <v>0</v>
      </c>
      <c r="M20230" s="96">
        <f t="shared" si="637"/>
        <v>1</v>
      </c>
      <c r="N20230" s="273"/>
    </row>
    <row r="20231" spans="11:14" x14ac:dyDescent="0.25">
      <c r="K20231" s="180">
        <f t="shared" si="638"/>
        <v>0</v>
      </c>
      <c r="M20231" s="96">
        <f t="shared" si="637"/>
        <v>1</v>
      </c>
      <c r="N20231" s="273"/>
    </row>
    <row r="20232" spans="11:14" x14ac:dyDescent="0.25">
      <c r="K20232" s="180">
        <f t="shared" si="638"/>
        <v>0</v>
      </c>
      <c r="M20232" s="96">
        <f t="shared" si="637"/>
        <v>1</v>
      </c>
      <c r="N20232" s="273"/>
    </row>
    <row r="20233" spans="11:14" x14ac:dyDescent="0.25">
      <c r="K20233" s="180">
        <f t="shared" si="638"/>
        <v>0</v>
      </c>
      <c r="M20233" s="96">
        <f t="shared" si="637"/>
        <v>1</v>
      </c>
      <c r="N20233" s="273"/>
    </row>
    <row r="20234" spans="11:14" x14ac:dyDescent="0.25">
      <c r="K20234" s="180">
        <f t="shared" si="638"/>
        <v>0</v>
      </c>
      <c r="M20234" s="96">
        <f t="shared" si="637"/>
        <v>1</v>
      </c>
      <c r="N20234" s="273"/>
    </row>
    <row r="20235" spans="11:14" x14ac:dyDescent="0.25">
      <c r="K20235" s="180">
        <f t="shared" si="638"/>
        <v>0</v>
      </c>
      <c r="M20235" s="96">
        <f t="shared" si="637"/>
        <v>1</v>
      </c>
      <c r="N20235" s="273"/>
    </row>
    <row r="20236" spans="11:14" x14ac:dyDescent="0.25">
      <c r="K20236" s="180">
        <f t="shared" si="638"/>
        <v>0</v>
      </c>
      <c r="M20236" s="96">
        <f t="shared" si="637"/>
        <v>1</v>
      </c>
      <c r="N20236" s="273"/>
    </row>
    <row r="20237" spans="11:14" x14ac:dyDescent="0.25">
      <c r="K20237" s="180">
        <f t="shared" si="638"/>
        <v>0</v>
      </c>
      <c r="M20237" s="96">
        <f t="shared" si="637"/>
        <v>1</v>
      </c>
      <c r="N20237" s="273"/>
    </row>
    <row r="20238" spans="11:14" x14ac:dyDescent="0.25">
      <c r="K20238" s="180">
        <f t="shared" si="638"/>
        <v>0</v>
      </c>
      <c r="M20238" s="96">
        <f t="shared" si="637"/>
        <v>1</v>
      </c>
      <c r="N20238" s="273"/>
    </row>
    <row r="20239" spans="11:14" x14ac:dyDescent="0.25">
      <c r="K20239" s="180">
        <f t="shared" si="638"/>
        <v>0</v>
      </c>
      <c r="M20239" s="96">
        <f t="shared" si="637"/>
        <v>1</v>
      </c>
      <c r="N20239" s="273"/>
    </row>
    <row r="20240" spans="11:14" x14ac:dyDescent="0.25">
      <c r="K20240" s="180">
        <f t="shared" si="638"/>
        <v>0</v>
      </c>
      <c r="M20240" s="96">
        <f t="shared" si="637"/>
        <v>1</v>
      </c>
      <c r="N20240" s="273"/>
    </row>
    <row r="20241" spans="11:14" x14ac:dyDescent="0.25">
      <c r="K20241" s="180">
        <f t="shared" si="638"/>
        <v>0</v>
      </c>
      <c r="M20241" s="96">
        <f t="shared" ref="M20241:M20304" si="639">UltimoDia(D20241)</f>
        <v>1</v>
      </c>
      <c r="N20241" s="273"/>
    </row>
    <row r="20242" spans="11:14" x14ac:dyDescent="0.25">
      <c r="K20242" s="180">
        <f t="shared" si="638"/>
        <v>0</v>
      </c>
      <c r="M20242" s="96">
        <f t="shared" si="639"/>
        <v>1</v>
      </c>
      <c r="N20242" s="273"/>
    </row>
    <row r="20243" spans="11:14" x14ac:dyDescent="0.25">
      <c r="K20243" s="180">
        <f t="shared" si="638"/>
        <v>0</v>
      </c>
      <c r="M20243" s="96">
        <f t="shared" si="639"/>
        <v>1</v>
      </c>
      <c r="N20243" s="273"/>
    </row>
    <row r="20244" spans="11:14" x14ac:dyDescent="0.25">
      <c r="K20244" s="180">
        <f t="shared" si="638"/>
        <v>0</v>
      </c>
      <c r="M20244" s="96">
        <f t="shared" si="639"/>
        <v>1</v>
      </c>
      <c r="N20244" s="273"/>
    </row>
    <row r="20245" spans="11:14" x14ac:dyDescent="0.25">
      <c r="K20245" s="180">
        <f t="shared" si="638"/>
        <v>0</v>
      </c>
      <c r="M20245" s="96">
        <f t="shared" si="639"/>
        <v>1</v>
      </c>
      <c r="N20245" s="273"/>
    </row>
    <row r="20246" spans="11:14" x14ac:dyDescent="0.25">
      <c r="K20246" s="180">
        <f t="shared" si="638"/>
        <v>0</v>
      </c>
      <c r="M20246" s="96">
        <f t="shared" si="639"/>
        <v>1</v>
      </c>
      <c r="N20246" s="273"/>
    </row>
    <row r="20247" spans="11:14" x14ac:dyDescent="0.25">
      <c r="K20247" s="180">
        <f t="shared" si="638"/>
        <v>0</v>
      </c>
      <c r="M20247" s="96">
        <f t="shared" si="639"/>
        <v>1</v>
      </c>
      <c r="N20247" s="273"/>
    </row>
    <row r="20248" spans="11:14" x14ac:dyDescent="0.25">
      <c r="K20248" s="180">
        <f t="shared" si="638"/>
        <v>0</v>
      </c>
      <c r="M20248" s="96">
        <f t="shared" si="639"/>
        <v>1</v>
      </c>
      <c r="N20248" s="273"/>
    </row>
    <row r="20249" spans="11:14" x14ac:dyDescent="0.25">
      <c r="K20249" s="180">
        <f t="shared" si="638"/>
        <v>0</v>
      </c>
      <c r="M20249" s="96">
        <f t="shared" si="639"/>
        <v>1</v>
      </c>
      <c r="N20249" s="273"/>
    </row>
    <row r="20250" spans="11:14" x14ac:dyDescent="0.25">
      <c r="K20250" s="180">
        <f t="shared" si="638"/>
        <v>0</v>
      </c>
      <c r="M20250" s="96">
        <f t="shared" si="639"/>
        <v>1</v>
      </c>
      <c r="N20250" s="273"/>
    </row>
    <row r="20251" spans="11:14" x14ac:dyDescent="0.25">
      <c r="K20251" s="180">
        <f t="shared" si="638"/>
        <v>0</v>
      </c>
      <c r="M20251" s="96">
        <f t="shared" si="639"/>
        <v>1</v>
      </c>
      <c r="N20251" s="273"/>
    </row>
    <row r="20252" spans="11:14" x14ac:dyDescent="0.25">
      <c r="K20252" s="180">
        <f t="shared" si="638"/>
        <v>0</v>
      </c>
      <c r="M20252" s="96">
        <f t="shared" si="639"/>
        <v>1</v>
      </c>
      <c r="N20252" s="273"/>
    </row>
    <row r="20253" spans="11:14" x14ac:dyDescent="0.25">
      <c r="K20253" s="180">
        <f t="shared" si="638"/>
        <v>0</v>
      </c>
      <c r="M20253" s="96">
        <f t="shared" si="639"/>
        <v>1</v>
      </c>
      <c r="N20253" s="273"/>
    </row>
    <row r="20254" spans="11:14" x14ac:dyDescent="0.25">
      <c r="K20254" s="180">
        <f t="shared" si="638"/>
        <v>0</v>
      </c>
      <c r="M20254" s="96">
        <f t="shared" si="639"/>
        <v>1</v>
      </c>
      <c r="N20254" s="273"/>
    </row>
    <row r="20255" spans="11:14" x14ac:dyDescent="0.25">
      <c r="K20255" s="180">
        <f t="shared" si="638"/>
        <v>0</v>
      </c>
      <c r="M20255" s="96">
        <f t="shared" si="639"/>
        <v>1</v>
      </c>
      <c r="N20255" s="273"/>
    </row>
    <row r="20256" spans="11:14" x14ac:dyDescent="0.25">
      <c r="K20256" s="180">
        <f t="shared" si="638"/>
        <v>0</v>
      </c>
      <c r="M20256" s="96">
        <f t="shared" si="639"/>
        <v>1</v>
      </c>
      <c r="N20256" s="273"/>
    </row>
    <row r="20257" spans="11:14" x14ac:dyDescent="0.25">
      <c r="K20257" s="180">
        <f t="shared" si="638"/>
        <v>0</v>
      </c>
      <c r="M20257" s="96">
        <f t="shared" si="639"/>
        <v>1</v>
      </c>
      <c r="N20257" s="273"/>
    </row>
    <row r="20258" spans="11:14" x14ac:dyDescent="0.25">
      <c r="K20258" s="180">
        <f t="shared" si="638"/>
        <v>0</v>
      </c>
      <c r="M20258" s="96">
        <f t="shared" si="639"/>
        <v>1</v>
      </c>
      <c r="N20258" s="273"/>
    </row>
    <row r="20259" spans="11:14" x14ac:dyDescent="0.25">
      <c r="K20259" s="180">
        <f t="shared" si="638"/>
        <v>0</v>
      </c>
      <c r="M20259" s="96">
        <f t="shared" si="639"/>
        <v>1</v>
      </c>
      <c r="N20259" s="273"/>
    </row>
    <row r="20260" spans="11:14" x14ac:dyDescent="0.25">
      <c r="K20260" s="180">
        <f t="shared" si="638"/>
        <v>0</v>
      </c>
      <c r="M20260" s="96">
        <f t="shared" si="639"/>
        <v>1</v>
      </c>
      <c r="N20260" s="273"/>
    </row>
    <row r="20261" spans="11:14" x14ac:dyDescent="0.25">
      <c r="K20261" s="180">
        <f t="shared" si="638"/>
        <v>0</v>
      </c>
      <c r="M20261" s="96">
        <f t="shared" si="639"/>
        <v>1</v>
      </c>
      <c r="N20261" s="273"/>
    </row>
    <row r="20262" spans="11:14" x14ac:dyDescent="0.25">
      <c r="K20262" s="180">
        <f t="shared" si="638"/>
        <v>0</v>
      </c>
      <c r="M20262" s="96">
        <f t="shared" si="639"/>
        <v>1</v>
      </c>
      <c r="N20262" s="273"/>
    </row>
    <row r="20263" spans="11:14" x14ac:dyDescent="0.25">
      <c r="K20263" s="180">
        <f t="shared" si="638"/>
        <v>0</v>
      </c>
      <c r="M20263" s="96">
        <f t="shared" si="639"/>
        <v>1</v>
      </c>
      <c r="N20263" s="273"/>
    </row>
    <row r="20264" spans="11:14" x14ac:dyDescent="0.25">
      <c r="K20264" s="180">
        <f t="shared" si="638"/>
        <v>0</v>
      </c>
      <c r="M20264" s="96">
        <f t="shared" si="639"/>
        <v>1</v>
      </c>
      <c r="N20264" s="273"/>
    </row>
    <row r="20265" spans="11:14" x14ac:dyDescent="0.25">
      <c r="K20265" s="180">
        <f t="shared" si="638"/>
        <v>0</v>
      </c>
      <c r="M20265" s="96">
        <f t="shared" si="639"/>
        <v>1</v>
      </c>
      <c r="N20265" s="273"/>
    </row>
    <row r="20266" spans="11:14" x14ac:dyDescent="0.25">
      <c r="K20266" s="180">
        <f t="shared" ref="K20266:K20329" si="640">IF(ctConta="",K20265+F20266,IF(I20266=ctConta,K20265+F20266,K20265))</f>
        <v>0</v>
      </c>
      <c r="M20266" s="96">
        <f t="shared" si="639"/>
        <v>1</v>
      </c>
      <c r="N20266" s="273"/>
    </row>
    <row r="20267" spans="11:14" x14ac:dyDescent="0.25">
      <c r="K20267" s="180">
        <f t="shared" si="640"/>
        <v>0</v>
      </c>
      <c r="M20267" s="96">
        <f t="shared" si="639"/>
        <v>1</v>
      </c>
      <c r="N20267" s="273"/>
    </row>
    <row r="20268" spans="11:14" x14ac:dyDescent="0.25">
      <c r="K20268" s="180">
        <f t="shared" si="640"/>
        <v>0</v>
      </c>
      <c r="M20268" s="96">
        <f t="shared" si="639"/>
        <v>1</v>
      </c>
      <c r="N20268" s="273"/>
    </row>
    <row r="20269" spans="11:14" x14ac:dyDescent="0.25">
      <c r="K20269" s="180">
        <f t="shared" si="640"/>
        <v>0</v>
      </c>
      <c r="M20269" s="96">
        <f t="shared" si="639"/>
        <v>1</v>
      </c>
      <c r="N20269" s="273"/>
    </row>
    <row r="20270" spans="11:14" x14ac:dyDescent="0.25">
      <c r="K20270" s="180">
        <f t="shared" si="640"/>
        <v>0</v>
      </c>
      <c r="M20270" s="96">
        <f t="shared" si="639"/>
        <v>1</v>
      </c>
      <c r="N20270" s="273"/>
    </row>
    <row r="20271" spans="11:14" x14ac:dyDescent="0.25">
      <c r="K20271" s="180">
        <f t="shared" si="640"/>
        <v>0</v>
      </c>
      <c r="M20271" s="96">
        <f t="shared" si="639"/>
        <v>1</v>
      </c>
      <c r="N20271" s="273"/>
    </row>
    <row r="20272" spans="11:14" x14ac:dyDescent="0.25">
      <c r="K20272" s="180">
        <f t="shared" si="640"/>
        <v>0</v>
      </c>
      <c r="M20272" s="96">
        <f t="shared" si="639"/>
        <v>1</v>
      </c>
      <c r="N20272" s="273"/>
    </row>
    <row r="20273" spans="11:14" x14ac:dyDescent="0.25">
      <c r="K20273" s="180">
        <f t="shared" si="640"/>
        <v>0</v>
      </c>
      <c r="M20273" s="96">
        <f t="shared" si="639"/>
        <v>1</v>
      </c>
      <c r="N20273" s="273"/>
    </row>
    <row r="20274" spans="11:14" x14ac:dyDescent="0.25">
      <c r="K20274" s="180">
        <f t="shared" si="640"/>
        <v>0</v>
      </c>
      <c r="M20274" s="96">
        <f t="shared" si="639"/>
        <v>1</v>
      </c>
      <c r="N20274" s="273"/>
    </row>
    <row r="20275" spans="11:14" x14ac:dyDescent="0.25">
      <c r="K20275" s="180">
        <f t="shared" si="640"/>
        <v>0</v>
      </c>
      <c r="M20275" s="96">
        <f t="shared" si="639"/>
        <v>1</v>
      </c>
      <c r="N20275" s="273"/>
    </row>
    <row r="20276" spans="11:14" x14ac:dyDescent="0.25">
      <c r="K20276" s="180">
        <f t="shared" si="640"/>
        <v>0</v>
      </c>
      <c r="M20276" s="96">
        <f t="shared" si="639"/>
        <v>1</v>
      </c>
      <c r="N20276" s="273"/>
    </row>
    <row r="20277" spans="11:14" x14ac:dyDescent="0.25">
      <c r="K20277" s="180">
        <f t="shared" si="640"/>
        <v>0</v>
      </c>
      <c r="M20277" s="96">
        <f t="shared" si="639"/>
        <v>1</v>
      </c>
      <c r="N20277" s="273"/>
    </row>
    <row r="20278" spans="11:14" x14ac:dyDescent="0.25">
      <c r="K20278" s="180">
        <f t="shared" si="640"/>
        <v>0</v>
      </c>
      <c r="M20278" s="96">
        <f t="shared" si="639"/>
        <v>1</v>
      </c>
      <c r="N20278" s="273"/>
    </row>
    <row r="20279" spans="11:14" x14ac:dyDescent="0.25">
      <c r="K20279" s="180">
        <f t="shared" si="640"/>
        <v>0</v>
      </c>
      <c r="M20279" s="96">
        <f t="shared" si="639"/>
        <v>1</v>
      </c>
      <c r="N20279" s="273"/>
    </row>
    <row r="20280" spans="11:14" x14ac:dyDescent="0.25">
      <c r="K20280" s="180">
        <f t="shared" si="640"/>
        <v>0</v>
      </c>
      <c r="M20280" s="96">
        <f t="shared" si="639"/>
        <v>1</v>
      </c>
      <c r="N20280" s="273"/>
    </row>
    <row r="20281" spans="11:14" x14ac:dyDescent="0.25">
      <c r="K20281" s="180">
        <f t="shared" si="640"/>
        <v>0</v>
      </c>
      <c r="M20281" s="96">
        <f t="shared" si="639"/>
        <v>1</v>
      </c>
      <c r="N20281" s="273"/>
    </row>
    <row r="20282" spans="11:14" x14ac:dyDescent="0.25">
      <c r="K20282" s="180">
        <f t="shared" si="640"/>
        <v>0</v>
      </c>
      <c r="M20282" s="96">
        <f t="shared" si="639"/>
        <v>1</v>
      </c>
      <c r="N20282" s="273"/>
    </row>
    <row r="20283" spans="11:14" x14ac:dyDescent="0.25">
      <c r="K20283" s="180">
        <f t="shared" si="640"/>
        <v>0</v>
      </c>
      <c r="M20283" s="96">
        <f t="shared" si="639"/>
        <v>1</v>
      </c>
      <c r="N20283" s="273"/>
    </row>
    <row r="20284" spans="11:14" x14ac:dyDescent="0.25">
      <c r="K20284" s="180">
        <f t="shared" si="640"/>
        <v>0</v>
      </c>
      <c r="M20284" s="96">
        <f t="shared" si="639"/>
        <v>1</v>
      </c>
      <c r="N20284" s="273"/>
    </row>
    <row r="20285" spans="11:14" x14ac:dyDescent="0.25">
      <c r="K20285" s="180">
        <f t="shared" si="640"/>
        <v>0</v>
      </c>
      <c r="M20285" s="96">
        <f t="shared" si="639"/>
        <v>1</v>
      </c>
      <c r="N20285" s="273"/>
    </row>
    <row r="20286" spans="11:14" x14ac:dyDescent="0.25">
      <c r="K20286" s="180">
        <f t="shared" si="640"/>
        <v>0</v>
      </c>
      <c r="M20286" s="96">
        <f t="shared" si="639"/>
        <v>1</v>
      </c>
      <c r="N20286" s="273"/>
    </row>
    <row r="20287" spans="11:14" x14ac:dyDescent="0.25">
      <c r="K20287" s="180">
        <f t="shared" si="640"/>
        <v>0</v>
      </c>
      <c r="M20287" s="96">
        <f t="shared" si="639"/>
        <v>1</v>
      </c>
      <c r="N20287" s="273"/>
    </row>
    <row r="20288" spans="11:14" x14ac:dyDescent="0.25">
      <c r="K20288" s="180">
        <f t="shared" si="640"/>
        <v>0</v>
      </c>
      <c r="M20288" s="96">
        <f t="shared" si="639"/>
        <v>1</v>
      </c>
      <c r="N20288" s="273"/>
    </row>
    <row r="20289" spans="11:14" x14ac:dyDescent="0.25">
      <c r="K20289" s="180">
        <f t="shared" si="640"/>
        <v>0</v>
      </c>
      <c r="M20289" s="96">
        <f t="shared" si="639"/>
        <v>1</v>
      </c>
      <c r="N20289" s="273"/>
    </row>
    <row r="20290" spans="11:14" x14ac:dyDescent="0.25">
      <c r="K20290" s="180">
        <f t="shared" si="640"/>
        <v>0</v>
      </c>
      <c r="M20290" s="96">
        <f t="shared" si="639"/>
        <v>1</v>
      </c>
      <c r="N20290" s="273"/>
    </row>
    <row r="20291" spans="11:14" x14ac:dyDescent="0.25">
      <c r="K20291" s="180">
        <f t="shared" si="640"/>
        <v>0</v>
      </c>
      <c r="M20291" s="96">
        <f t="shared" si="639"/>
        <v>1</v>
      </c>
      <c r="N20291" s="273"/>
    </row>
    <row r="20292" spans="11:14" x14ac:dyDescent="0.25">
      <c r="K20292" s="180">
        <f t="shared" si="640"/>
        <v>0</v>
      </c>
      <c r="M20292" s="96">
        <f t="shared" si="639"/>
        <v>1</v>
      </c>
      <c r="N20292" s="273"/>
    </row>
    <row r="20293" spans="11:14" x14ac:dyDescent="0.25">
      <c r="K20293" s="180">
        <f t="shared" si="640"/>
        <v>0</v>
      </c>
      <c r="M20293" s="96">
        <f t="shared" si="639"/>
        <v>1</v>
      </c>
      <c r="N20293" s="273"/>
    </row>
    <row r="20294" spans="11:14" x14ac:dyDescent="0.25">
      <c r="K20294" s="180">
        <f t="shared" si="640"/>
        <v>0</v>
      </c>
      <c r="M20294" s="96">
        <f t="shared" si="639"/>
        <v>1</v>
      </c>
      <c r="N20294" s="273"/>
    </row>
    <row r="20295" spans="11:14" x14ac:dyDescent="0.25">
      <c r="K20295" s="180">
        <f t="shared" si="640"/>
        <v>0</v>
      </c>
      <c r="M20295" s="96">
        <f t="shared" si="639"/>
        <v>1</v>
      </c>
      <c r="N20295" s="273"/>
    </row>
    <row r="20296" spans="11:14" x14ac:dyDescent="0.25">
      <c r="K20296" s="180">
        <f t="shared" si="640"/>
        <v>0</v>
      </c>
      <c r="M20296" s="96">
        <f t="shared" si="639"/>
        <v>1</v>
      </c>
      <c r="N20296" s="273"/>
    </row>
    <row r="20297" spans="11:14" x14ac:dyDescent="0.25">
      <c r="K20297" s="180">
        <f t="shared" si="640"/>
        <v>0</v>
      </c>
      <c r="M20297" s="96">
        <f t="shared" si="639"/>
        <v>1</v>
      </c>
      <c r="N20297" s="273"/>
    </row>
    <row r="20298" spans="11:14" x14ac:dyDescent="0.25">
      <c r="K20298" s="180">
        <f t="shared" si="640"/>
        <v>0</v>
      </c>
      <c r="M20298" s="96">
        <f t="shared" si="639"/>
        <v>1</v>
      </c>
      <c r="N20298" s="273"/>
    </row>
    <row r="20299" spans="11:14" x14ac:dyDescent="0.25">
      <c r="K20299" s="180">
        <f t="shared" si="640"/>
        <v>0</v>
      </c>
      <c r="M20299" s="96">
        <f t="shared" si="639"/>
        <v>1</v>
      </c>
      <c r="N20299" s="273"/>
    </row>
    <row r="20300" spans="11:14" x14ac:dyDescent="0.25">
      <c r="K20300" s="180">
        <f t="shared" si="640"/>
        <v>0</v>
      </c>
      <c r="M20300" s="96">
        <f t="shared" si="639"/>
        <v>1</v>
      </c>
      <c r="N20300" s="273"/>
    </row>
    <row r="20301" spans="11:14" x14ac:dyDescent="0.25">
      <c r="K20301" s="180">
        <f t="shared" si="640"/>
        <v>0</v>
      </c>
      <c r="M20301" s="96">
        <f t="shared" si="639"/>
        <v>1</v>
      </c>
      <c r="N20301" s="273"/>
    </row>
    <row r="20302" spans="11:14" x14ac:dyDescent="0.25">
      <c r="K20302" s="180">
        <f t="shared" si="640"/>
        <v>0</v>
      </c>
      <c r="M20302" s="96">
        <f t="shared" si="639"/>
        <v>1</v>
      </c>
      <c r="N20302" s="273"/>
    </row>
    <row r="20303" spans="11:14" x14ac:dyDescent="0.25">
      <c r="K20303" s="180">
        <f t="shared" si="640"/>
        <v>0</v>
      </c>
      <c r="M20303" s="96">
        <f t="shared" si="639"/>
        <v>1</v>
      </c>
      <c r="N20303" s="273"/>
    </row>
    <row r="20304" spans="11:14" x14ac:dyDescent="0.25">
      <c r="K20304" s="180">
        <f t="shared" si="640"/>
        <v>0</v>
      </c>
      <c r="M20304" s="96">
        <f t="shared" si="639"/>
        <v>1</v>
      </c>
      <c r="N20304" s="273"/>
    </row>
    <row r="20305" spans="11:14" x14ac:dyDescent="0.25">
      <c r="K20305" s="180">
        <f t="shared" si="640"/>
        <v>0</v>
      </c>
      <c r="M20305" s="96">
        <f t="shared" ref="M20305:M20368" si="641">UltimoDia(D20305)</f>
        <v>1</v>
      </c>
      <c r="N20305" s="273"/>
    </row>
    <row r="20306" spans="11:14" x14ac:dyDescent="0.25">
      <c r="K20306" s="180">
        <f t="shared" si="640"/>
        <v>0</v>
      </c>
      <c r="M20306" s="96">
        <f t="shared" si="641"/>
        <v>1</v>
      </c>
      <c r="N20306" s="273"/>
    </row>
    <row r="20307" spans="11:14" x14ac:dyDescent="0.25">
      <c r="K20307" s="180">
        <f t="shared" si="640"/>
        <v>0</v>
      </c>
      <c r="M20307" s="96">
        <f t="shared" si="641"/>
        <v>1</v>
      </c>
      <c r="N20307" s="273"/>
    </row>
    <row r="20308" spans="11:14" x14ac:dyDescent="0.25">
      <c r="K20308" s="180">
        <f t="shared" si="640"/>
        <v>0</v>
      </c>
      <c r="M20308" s="96">
        <f t="shared" si="641"/>
        <v>1</v>
      </c>
      <c r="N20308" s="273"/>
    </row>
    <row r="20309" spans="11:14" x14ac:dyDescent="0.25">
      <c r="K20309" s="180">
        <f t="shared" si="640"/>
        <v>0</v>
      </c>
      <c r="M20309" s="96">
        <f t="shared" si="641"/>
        <v>1</v>
      </c>
      <c r="N20309" s="273"/>
    </row>
    <row r="20310" spans="11:14" x14ac:dyDescent="0.25">
      <c r="K20310" s="180">
        <f t="shared" si="640"/>
        <v>0</v>
      </c>
      <c r="M20310" s="96">
        <f t="shared" si="641"/>
        <v>1</v>
      </c>
      <c r="N20310" s="273"/>
    </row>
    <row r="20311" spans="11:14" x14ac:dyDescent="0.25">
      <c r="K20311" s="180">
        <f t="shared" si="640"/>
        <v>0</v>
      </c>
      <c r="M20311" s="96">
        <f t="shared" si="641"/>
        <v>1</v>
      </c>
      <c r="N20311" s="273"/>
    </row>
    <row r="20312" spans="11:14" x14ac:dyDescent="0.25">
      <c r="K20312" s="180">
        <f t="shared" si="640"/>
        <v>0</v>
      </c>
      <c r="M20312" s="96">
        <f t="shared" si="641"/>
        <v>1</v>
      </c>
      <c r="N20312" s="273"/>
    </row>
    <row r="20313" spans="11:14" x14ac:dyDescent="0.25">
      <c r="K20313" s="180">
        <f t="shared" si="640"/>
        <v>0</v>
      </c>
      <c r="M20313" s="96">
        <f t="shared" si="641"/>
        <v>1</v>
      </c>
      <c r="N20313" s="273"/>
    </row>
    <row r="20314" spans="11:14" x14ac:dyDescent="0.25">
      <c r="K20314" s="180">
        <f t="shared" si="640"/>
        <v>0</v>
      </c>
      <c r="M20314" s="96">
        <f t="shared" si="641"/>
        <v>1</v>
      </c>
      <c r="N20314" s="273"/>
    </row>
    <row r="20315" spans="11:14" x14ac:dyDescent="0.25">
      <c r="K20315" s="180">
        <f t="shared" si="640"/>
        <v>0</v>
      </c>
      <c r="M20315" s="96">
        <f t="shared" si="641"/>
        <v>1</v>
      </c>
      <c r="N20315" s="273"/>
    </row>
    <row r="20316" spans="11:14" x14ac:dyDescent="0.25">
      <c r="K20316" s="180">
        <f t="shared" si="640"/>
        <v>0</v>
      </c>
      <c r="M20316" s="96">
        <f t="shared" si="641"/>
        <v>1</v>
      </c>
      <c r="N20316" s="273"/>
    </row>
    <row r="20317" spans="11:14" x14ac:dyDescent="0.25">
      <c r="K20317" s="180">
        <f t="shared" si="640"/>
        <v>0</v>
      </c>
      <c r="M20317" s="96">
        <f t="shared" si="641"/>
        <v>1</v>
      </c>
      <c r="N20317" s="273"/>
    </row>
    <row r="20318" spans="11:14" x14ac:dyDescent="0.25">
      <c r="K20318" s="180">
        <f t="shared" si="640"/>
        <v>0</v>
      </c>
      <c r="M20318" s="96">
        <f t="shared" si="641"/>
        <v>1</v>
      </c>
      <c r="N20318" s="273"/>
    </row>
    <row r="20319" spans="11:14" x14ac:dyDescent="0.25">
      <c r="K20319" s="180">
        <f t="shared" si="640"/>
        <v>0</v>
      </c>
      <c r="M20319" s="96">
        <f t="shared" si="641"/>
        <v>1</v>
      </c>
      <c r="N20319" s="273"/>
    </row>
    <row r="20320" spans="11:14" x14ac:dyDescent="0.25">
      <c r="K20320" s="180">
        <f t="shared" si="640"/>
        <v>0</v>
      </c>
      <c r="M20320" s="96">
        <f t="shared" si="641"/>
        <v>1</v>
      </c>
      <c r="N20320" s="273"/>
    </row>
    <row r="20321" spans="11:14" x14ac:dyDescent="0.25">
      <c r="K20321" s="180">
        <f t="shared" si="640"/>
        <v>0</v>
      </c>
      <c r="M20321" s="96">
        <f t="shared" si="641"/>
        <v>1</v>
      </c>
      <c r="N20321" s="273"/>
    </row>
    <row r="20322" spans="11:14" x14ac:dyDescent="0.25">
      <c r="K20322" s="180">
        <f t="shared" si="640"/>
        <v>0</v>
      </c>
      <c r="M20322" s="96">
        <f t="shared" si="641"/>
        <v>1</v>
      </c>
      <c r="N20322" s="273"/>
    </row>
    <row r="20323" spans="11:14" x14ac:dyDescent="0.25">
      <c r="K20323" s="180">
        <f t="shared" si="640"/>
        <v>0</v>
      </c>
      <c r="M20323" s="96">
        <f t="shared" si="641"/>
        <v>1</v>
      </c>
      <c r="N20323" s="273"/>
    </row>
    <row r="20324" spans="11:14" x14ac:dyDescent="0.25">
      <c r="K20324" s="180">
        <f t="shared" si="640"/>
        <v>0</v>
      </c>
      <c r="M20324" s="96">
        <f t="shared" si="641"/>
        <v>1</v>
      </c>
      <c r="N20324" s="273"/>
    </row>
    <row r="20325" spans="11:14" x14ac:dyDescent="0.25">
      <c r="K20325" s="180">
        <f t="shared" si="640"/>
        <v>0</v>
      </c>
      <c r="M20325" s="96">
        <f t="shared" si="641"/>
        <v>1</v>
      </c>
      <c r="N20325" s="273"/>
    </row>
    <row r="20326" spans="11:14" x14ac:dyDescent="0.25">
      <c r="K20326" s="180">
        <f t="shared" si="640"/>
        <v>0</v>
      </c>
      <c r="M20326" s="96">
        <f t="shared" si="641"/>
        <v>1</v>
      </c>
      <c r="N20326" s="273"/>
    </row>
    <row r="20327" spans="11:14" x14ac:dyDescent="0.25">
      <c r="K20327" s="180">
        <f t="shared" si="640"/>
        <v>0</v>
      </c>
      <c r="M20327" s="96">
        <f t="shared" si="641"/>
        <v>1</v>
      </c>
      <c r="N20327" s="273"/>
    </row>
    <row r="20328" spans="11:14" x14ac:dyDescent="0.25">
      <c r="K20328" s="180">
        <f t="shared" si="640"/>
        <v>0</v>
      </c>
      <c r="M20328" s="96">
        <f t="shared" si="641"/>
        <v>1</v>
      </c>
      <c r="N20328" s="273"/>
    </row>
    <row r="20329" spans="11:14" x14ac:dyDescent="0.25">
      <c r="K20329" s="180">
        <f t="shared" si="640"/>
        <v>0</v>
      </c>
      <c r="M20329" s="96">
        <f t="shared" si="641"/>
        <v>1</v>
      </c>
      <c r="N20329" s="273"/>
    </row>
    <row r="20330" spans="11:14" x14ac:dyDescent="0.25">
      <c r="K20330" s="180">
        <f t="shared" ref="K20330:K20393" si="642">IF(ctConta="",K20329+F20330,IF(I20330=ctConta,K20329+F20330,K20329))</f>
        <v>0</v>
      </c>
      <c r="M20330" s="96">
        <f t="shared" si="641"/>
        <v>1</v>
      </c>
      <c r="N20330" s="273"/>
    </row>
    <row r="20331" spans="11:14" x14ac:dyDescent="0.25">
      <c r="K20331" s="180">
        <f t="shared" si="642"/>
        <v>0</v>
      </c>
      <c r="M20331" s="96">
        <f t="shared" si="641"/>
        <v>1</v>
      </c>
      <c r="N20331" s="273"/>
    </row>
    <row r="20332" spans="11:14" x14ac:dyDescent="0.25">
      <c r="K20332" s="180">
        <f t="shared" si="642"/>
        <v>0</v>
      </c>
      <c r="M20332" s="96">
        <f t="shared" si="641"/>
        <v>1</v>
      </c>
      <c r="N20332" s="273"/>
    </row>
    <row r="20333" spans="11:14" x14ac:dyDescent="0.25">
      <c r="K20333" s="180">
        <f t="shared" si="642"/>
        <v>0</v>
      </c>
      <c r="M20333" s="96">
        <f t="shared" si="641"/>
        <v>1</v>
      </c>
      <c r="N20333" s="273"/>
    </row>
    <row r="20334" spans="11:14" x14ac:dyDescent="0.25">
      <c r="K20334" s="180">
        <f t="shared" si="642"/>
        <v>0</v>
      </c>
      <c r="M20334" s="96">
        <f t="shared" si="641"/>
        <v>1</v>
      </c>
      <c r="N20334" s="273"/>
    </row>
    <row r="20335" spans="11:14" x14ac:dyDescent="0.25">
      <c r="K20335" s="180">
        <f t="shared" si="642"/>
        <v>0</v>
      </c>
      <c r="M20335" s="96">
        <f t="shared" si="641"/>
        <v>1</v>
      </c>
      <c r="N20335" s="273"/>
    </row>
    <row r="20336" spans="11:14" x14ac:dyDescent="0.25">
      <c r="K20336" s="180">
        <f t="shared" si="642"/>
        <v>0</v>
      </c>
      <c r="M20336" s="96">
        <f t="shared" si="641"/>
        <v>1</v>
      </c>
      <c r="N20336" s="273"/>
    </row>
    <row r="20337" spans="11:14" x14ac:dyDescent="0.25">
      <c r="K20337" s="180">
        <f t="shared" si="642"/>
        <v>0</v>
      </c>
      <c r="M20337" s="96">
        <f t="shared" si="641"/>
        <v>1</v>
      </c>
      <c r="N20337" s="273"/>
    </row>
    <row r="20338" spans="11:14" x14ac:dyDescent="0.25">
      <c r="K20338" s="180">
        <f t="shared" si="642"/>
        <v>0</v>
      </c>
      <c r="M20338" s="96">
        <f t="shared" si="641"/>
        <v>1</v>
      </c>
      <c r="N20338" s="273"/>
    </row>
    <row r="20339" spans="11:14" x14ac:dyDescent="0.25">
      <c r="K20339" s="180">
        <f t="shared" si="642"/>
        <v>0</v>
      </c>
      <c r="M20339" s="96">
        <f t="shared" si="641"/>
        <v>1</v>
      </c>
      <c r="N20339" s="273"/>
    </row>
    <row r="20340" spans="11:14" x14ac:dyDescent="0.25">
      <c r="K20340" s="180">
        <f t="shared" si="642"/>
        <v>0</v>
      </c>
      <c r="M20340" s="96">
        <f t="shared" si="641"/>
        <v>1</v>
      </c>
      <c r="N20340" s="273"/>
    </row>
    <row r="20341" spans="11:14" x14ac:dyDescent="0.25">
      <c r="K20341" s="180">
        <f t="shared" si="642"/>
        <v>0</v>
      </c>
      <c r="M20341" s="96">
        <f t="shared" si="641"/>
        <v>1</v>
      </c>
      <c r="N20341" s="273"/>
    </row>
    <row r="20342" spans="11:14" x14ac:dyDescent="0.25">
      <c r="K20342" s="180">
        <f t="shared" si="642"/>
        <v>0</v>
      </c>
      <c r="M20342" s="96">
        <f t="shared" si="641"/>
        <v>1</v>
      </c>
      <c r="N20342" s="273"/>
    </row>
    <row r="20343" spans="11:14" x14ac:dyDescent="0.25">
      <c r="K20343" s="180">
        <f t="shared" si="642"/>
        <v>0</v>
      </c>
      <c r="M20343" s="96">
        <f t="shared" si="641"/>
        <v>1</v>
      </c>
      <c r="N20343" s="273"/>
    </row>
    <row r="20344" spans="11:14" x14ac:dyDescent="0.25">
      <c r="K20344" s="180">
        <f t="shared" si="642"/>
        <v>0</v>
      </c>
      <c r="M20344" s="96">
        <f t="shared" si="641"/>
        <v>1</v>
      </c>
      <c r="N20344" s="273"/>
    </row>
    <row r="20345" spans="11:14" x14ac:dyDescent="0.25">
      <c r="K20345" s="180">
        <f t="shared" si="642"/>
        <v>0</v>
      </c>
      <c r="M20345" s="96">
        <f t="shared" si="641"/>
        <v>1</v>
      </c>
      <c r="N20345" s="273"/>
    </row>
    <row r="20346" spans="11:14" x14ac:dyDescent="0.25">
      <c r="K20346" s="180">
        <f t="shared" si="642"/>
        <v>0</v>
      </c>
      <c r="M20346" s="96">
        <f t="shared" si="641"/>
        <v>1</v>
      </c>
      <c r="N20346" s="273"/>
    </row>
    <row r="20347" spans="11:14" x14ac:dyDescent="0.25">
      <c r="K20347" s="180">
        <f t="shared" si="642"/>
        <v>0</v>
      </c>
      <c r="M20347" s="96">
        <f t="shared" si="641"/>
        <v>1</v>
      </c>
      <c r="N20347" s="273"/>
    </row>
    <row r="20348" spans="11:14" x14ac:dyDescent="0.25">
      <c r="K20348" s="180">
        <f t="shared" si="642"/>
        <v>0</v>
      </c>
      <c r="M20348" s="96">
        <f t="shared" si="641"/>
        <v>1</v>
      </c>
      <c r="N20348" s="273"/>
    </row>
    <row r="20349" spans="11:14" x14ac:dyDescent="0.25">
      <c r="K20349" s="180">
        <f t="shared" si="642"/>
        <v>0</v>
      </c>
      <c r="M20349" s="96">
        <f t="shared" si="641"/>
        <v>1</v>
      </c>
      <c r="N20349" s="273"/>
    </row>
    <row r="20350" spans="11:14" x14ac:dyDescent="0.25">
      <c r="K20350" s="180">
        <f t="shared" si="642"/>
        <v>0</v>
      </c>
      <c r="M20350" s="96">
        <f t="shared" si="641"/>
        <v>1</v>
      </c>
      <c r="N20350" s="273"/>
    </row>
    <row r="20351" spans="11:14" x14ac:dyDescent="0.25">
      <c r="K20351" s="180">
        <f t="shared" si="642"/>
        <v>0</v>
      </c>
      <c r="M20351" s="96">
        <f t="shared" si="641"/>
        <v>1</v>
      </c>
      <c r="N20351" s="273"/>
    </row>
    <row r="20352" spans="11:14" x14ac:dyDescent="0.25">
      <c r="K20352" s="180">
        <f t="shared" si="642"/>
        <v>0</v>
      </c>
      <c r="M20352" s="96">
        <f t="shared" si="641"/>
        <v>1</v>
      </c>
      <c r="N20352" s="273"/>
    </row>
    <row r="20353" spans="11:14" x14ac:dyDescent="0.25">
      <c r="K20353" s="180">
        <f t="shared" si="642"/>
        <v>0</v>
      </c>
      <c r="M20353" s="96">
        <f t="shared" si="641"/>
        <v>1</v>
      </c>
      <c r="N20353" s="273"/>
    </row>
    <row r="20354" spans="11:14" x14ac:dyDescent="0.25">
      <c r="K20354" s="180">
        <f t="shared" si="642"/>
        <v>0</v>
      </c>
      <c r="M20354" s="96">
        <f t="shared" si="641"/>
        <v>1</v>
      </c>
      <c r="N20354" s="273"/>
    </row>
    <row r="20355" spans="11:14" x14ac:dyDescent="0.25">
      <c r="K20355" s="180">
        <f t="shared" si="642"/>
        <v>0</v>
      </c>
      <c r="M20355" s="96">
        <f t="shared" si="641"/>
        <v>1</v>
      </c>
      <c r="N20355" s="273"/>
    </row>
    <row r="20356" spans="11:14" x14ac:dyDescent="0.25">
      <c r="K20356" s="180">
        <f t="shared" si="642"/>
        <v>0</v>
      </c>
      <c r="M20356" s="96">
        <f t="shared" si="641"/>
        <v>1</v>
      </c>
      <c r="N20356" s="273"/>
    </row>
    <row r="20357" spans="11:14" x14ac:dyDescent="0.25">
      <c r="K20357" s="180">
        <f t="shared" si="642"/>
        <v>0</v>
      </c>
      <c r="M20357" s="96">
        <f t="shared" si="641"/>
        <v>1</v>
      </c>
      <c r="N20357" s="273"/>
    </row>
    <row r="20358" spans="11:14" x14ac:dyDescent="0.25">
      <c r="K20358" s="180">
        <f t="shared" si="642"/>
        <v>0</v>
      </c>
      <c r="M20358" s="96">
        <f t="shared" si="641"/>
        <v>1</v>
      </c>
      <c r="N20358" s="273"/>
    </row>
    <row r="20359" spans="11:14" x14ac:dyDescent="0.25">
      <c r="K20359" s="180">
        <f t="shared" si="642"/>
        <v>0</v>
      </c>
      <c r="M20359" s="96">
        <f t="shared" si="641"/>
        <v>1</v>
      </c>
      <c r="N20359" s="273"/>
    </row>
    <row r="20360" spans="11:14" x14ac:dyDescent="0.25">
      <c r="K20360" s="180">
        <f t="shared" si="642"/>
        <v>0</v>
      </c>
      <c r="M20360" s="96">
        <f t="shared" si="641"/>
        <v>1</v>
      </c>
      <c r="N20360" s="273"/>
    </row>
    <row r="20361" spans="11:14" x14ac:dyDescent="0.25">
      <c r="K20361" s="180">
        <f t="shared" si="642"/>
        <v>0</v>
      </c>
      <c r="M20361" s="96">
        <f t="shared" si="641"/>
        <v>1</v>
      </c>
      <c r="N20361" s="273"/>
    </row>
    <row r="20362" spans="11:14" x14ac:dyDescent="0.25">
      <c r="K20362" s="180">
        <f t="shared" si="642"/>
        <v>0</v>
      </c>
      <c r="M20362" s="96">
        <f t="shared" si="641"/>
        <v>1</v>
      </c>
      <c r="N20362" s="273"/>
    </row>
    <row r="20363" spans="11:14" x14ac:dyDescent="0.25">
      <c r="K20363" s="180">
        <f t="shared" si="642"/>
        <v>0</v>
      </c>
      <c r="M20363" s="96">
        <f t="shared" si="641"/>
        <v>1</v>
      </c>
      <c r="N20363" s="273"/>
    </row>
    <row r="20364" spans="11:14" x14ac:dyDescent="0.25">
      <c r="K20364" s="180">
        <f t="shared" si="642"/>
        <v>0</v>
      </c>
      <c r="M20364" s="96">
        <f t="shared" si="641"/>
        <v>1</v>
      </c>
      <c r="N20364" s="273"/>
    </row>
    <row r="20365" spans="11:14" x14ac:dyDescent="0.25">
      <c r="K20365" s="180">
        <f t="shared" si="642"/>
        <v>0</v>
      </c>
      <c r="M20365" s="96">
        <f t="shared" si="641"/>
        <v>1</v>
      </c>
      <c r="N20365" s="273"/>
    </row>
    <row r="20366" spans="11:14" x14ac:dyDescent="0.25">
      <c r="K20366" s="180">
        <f t="shared" si="642"/>
        <v>0</v>
      </c>
      <c r="M20366" s="96">
        <f t="shared" si="641"/>
        <v>1</v>
      </c>
      <c r="N20366" s="273"/>
    </row>
    <row r="20367" spans="11:14" x14ac:dyDescent="0.25">
      <c r="K20367" s="180">
        <f t="shared" si="642"/>
        <v>0</v>
      </c>
      <c r="M20367" s="96">
        <f t="shared" si="641"/>
        <v>1</v>
      </c>
      <c r="N20367" s="273"/>
    </row>
    <row r="20368" spans="11:14" x14ac:dyDescent="0.25">
      <c r="K20368" s="180">
        <f t="shared" si="642"/>
        <v>0</v>
      </c>
      <c r="M20368" s="96">
        <f t="shared" si="641"/>
        <v>1</v>
      </c>
      <c r="N20368" s="273"/>
    </row>
    <row r="20369" spans="11:14" x14ac:dyDescent="0.25">
      <c r="K20369" s="180">
        <f t="shared" si="642"/>
        <v>0</v>
      </c>
      <c r="M20369" s="96">
        <f t="shared" ref="M20369:M20432" si="643">UltimoDia(D20369)</f>
        <v>1</v>
      </c>
      <c r="N20369" s="273"/>
    </row>
    <row r="20370" spans="11:14" x14ac:dyDescent="0.25">
      <c r="K20370" s="180">
        <f t="shared" si="642"/>
        <v>0</v>
      </c>
      <c r="M20370" s="96">
        <f t="shared" si="643"/>
        <v>1</v>
      </c>
      <c r="N20370" s="273"/>
    </row>
    <row r="20371" spans="11:14" x14ac:dyDescent="0.25">
      <c r="K20371" s="180">
        <f t="shared" si="642"/>
        <v>0</v>
      </c>
      <c r="M20371" s="96">
        <f t="shared" si="643"/>
        <v>1</v>
      </c>
      <c r="N20371" s="273"/>
    </row>
    <row r="20372" spans="11:14" x14ac:dyDescent="0.25">
      <c r="K20372" s="180">
        <f t="shared" si="642"/>
        <v>0</v>
      </c>
      <c r="M20372" s="96">
        <f t="shared" si="643"/>
        <v>1</v>
      </c>
      <c r="N20372" s="273"/>
    </row>
    <row r="20373" spans="11:14" x14ac:dyDescent="0.25">
      <c r="K20373" s="180">
        <f t="shared" si="642"/>
        <v>0</v>
      </c>
      <c r="M20373" s="96">
        <f t="shared" si="643"/>
        <v>1</v>
      </c>
      <c r="N20373" s="273"/>
    </row>
    <row r="20374" spans="11:14" x14ac:dyDescent="0.25">
      <c r="K20374" s="180">
        <f t="shared" si="642"/>
        <v>0</v>
      </c>
      <c r="M20374" s="96">
        <f t="shared" si="643"/>
        <v>1</v>
      </c>
      <c r="N20374" s="273"/>
    </row>
    <row r="20375" spans="11:14" x14ac:dyDescent="0.25">
      <c r="K20375" s="180">
        <f t="shared" si="642"/>
        <v>0</v>
      </c>
      <c r="M20375" s="96">
        <f t="shared" si="643"/>
        <v>1</v>
      </c>
      <c r="N20375" s="273"/>
    </row>
    <row r="20376" spans="11:14" x14ac:dyDescent="0.25">
      <c r="K20376" s="180">
        <f t="shared" si="642"/>
        <v>0</v>
      </c>
      <c r="M20376" s="96">
        <f t="shared" si="643"/>
        <v>1</v>
      </c>
      <c r="N20376" s="273"/>
    </row>
    <row r="20377" spans="11:14" x14ac:dyDescent="0.25">
      <c r="K20377" s="180">
        <f t="shared" si="642"/>
        <v>0</v>
      </c>
      <c r="M20377" s="96">
        <f t="shared" si="643"/>
        <v>1</v>
      </c>
      <c r="N20377" s="273"/>
    </row>
    <row r="20378" spans="11:14" x14ac:dyDescent="0.25">
      <c r="K20378" s="180">
        <f t="shared" si="642"/>
        <v>0</v>
      </c>
      <c r="M20378" s="96">
        <f t="shared" si="643"/>
        <v>1</v>
      </c>
      <c r="N20378" s="273"/>
    </row>
    <row r="20379" spans="11:14" x14ac:dyDescent="0.25">
      <c r="K20379" s="180">
        <f t="shared" si="642"/>
        <v>0</v>
      </c>
      <c r="M20379" s="96">
        <f t="shared" si="643"/>
        <v>1</v>
      </c>
      <c r="N20379" s="273"/>
    </row>
    <row r="20380" spans="11:14" x14ac:dyDescent="0.25">
      <c r="K20380" s="180">
        <f t="shared" si="642"/>
        <v>0</v>
      </c>
      <c r="M20380" s="96">
        <f t="shared" si="643"/>
        <v>1</v>
      </c>
      <c r="N20380" s="273"/>
    </row>
    <row r="20381" spans="11:14" x14ac:dyDescent="0.25">
      <c r="K20381" s="180">
        <f t="shared" si="642"/>
        <v>0</v>
      </c>
      <c r="M20381" s="96">
        <f t="shared" si="643"/>
        <v>1</v>
      </c>
      <c r="N20381" s="273"/>
    </row>
    <row r="20382" spans="11:14" x14ac:dyDescent="0.25">
      <c r="K20382" s="180">
        <f t="shared" si="642"/>
        <v>0</v>
      </c>
      <c r="M20382" s="96">
        <f t="shared" si="643"/>
        <v>1</v>
      </c>
      <c r="N20382" s="273"/>
    </row>
    <row r="20383" spans="11:14" x14ac:dyDescent="0.25">
      <c r="K20383" s="180">
        <f t="shared" si="642"/>
        <v>0</v>
      </c>
      <c r="M20383" s="96">
        <f t="shared" si="643"/>
        <v>1</v>
      </c>
      <c r="N20383" s="273"/>
    </row>
    <row r="20384" spans="11:14" x14ac:dyDescent="0.25">
      <c r="K20384" s="180">
        <f t="shared" si="642"/>
        <v>0</v>
      </c>
      <c r="M20384" s="96">
        <f t="shared" si="643"/>
        <v>1</v>
      </c>
      <c r="N20384" s="273"/>
    </row>
    <row r="20385" spans="11:14" x14ac:dyDescent="0.25">
      <c r="K20385" s="180">
        <f t="shared" si="642"/>
        <v>0</v>
      </c>
      <c r="M20385" s="96">
        <f t="shared" si="643"/>
        <v>1</v>
      </c>
      <c r="N20385" s="273"/>
    </row>
    <row r="20386" spans="11:14" x14ac:dyDescent="0.25">
      <c r="K20386" s="180">
        <f t="shared" si="642"/>
        <v>0</v>
      </c>
      <c r="M20386" s="96">
        <f t="shared" si="643"/>
        <v>1</v>
      </c>
      <c r="N20386" s="273"/>
    </row>
    <row r="20387" spans="11:14" x14ac:dyDescent="0.25">
      <c r="K20387" s="180">
        <f t="shared" si="642"/>
        <v>0</v>
      </c>
      <c r="M20387" s="96">
        <f t="shared" si="643"/>
        <v>1</v>
      </c>
      <c r="N20387" s="273"/>
    </row>
    <row r="20388" spans="11:14" x14ac:dyDescent="0.25">
      <c r="K20388" s="180">
        <f t="shared" si="642"/>
        <v>0</v>
      </c>
      <c r="M20388" s="96">
        <f t="shared" si="643"/>
        <v>1</v>
      </c>
      <c r="N20388" s="273"/>
    </row>
    <row r="20389" spans="11:14" x14ac:dyDescent="0.25">
      <c r="K20389" s="180">
        <f t="shared" si="642"/>
        <v>0</v>
      </c>
      <c r="M20389" s="96">
        <f t="shared" si="643"/>
        <v>1</v>
      </c>
      <c r="N20389" s="273"/>
    </row>
    <row r="20390" spans="11:14" x14ac:dyDescent="0.25">
      <c r="K20390" s="180">
        <f t="shared" si="642"/>
        <v>0</v>
      </c>
      <c r="M20390" s="96">
        <f t="shared" si="643"/>
        <v>1</v>
      </c>
      <c r="N20390" s="273"/>
    </row>
    <row r="20391" spans="11:14" x14ac:dyDescent="0.25">
      <c r="K20391" s="180">
        <f t="shared" si="642"/>
        <v>0</v>
      </c>
      <c r="M20391" s="96">
        <f t="shared" si="643"/>
        <v>1</v>
      </c>
      <c r="N20391" s="273"/>
    </row>
    <row r="20392" spans="11:14" x14ac:dyDescent="0.25">
      <c r="K20392" s="180">
        <f t="shared" si="642"/>
        <v>0</v>
      </c>
      <c r="M20392" s="96">
        <f t="shared" si="643"/>
        <v>1</v>
      </c>
      <c r="N20392" s="273"/>
    </row>
    <row r="20393" spans="11:14" x14ac:dyDescent="0.25">
      <c r="K20393" s="180">
        <f t="shared" si="642"/>
        <v>0</v>
      </c>
      <c r="M20393" s="96">
        <f t="shared" si="643"/>
        <v>1</v>
      </c>
      <c r="N20393" s="273"/>
    </row>
    <row r="20394" spans="11:14" x14ac:dyDescent="0.25">
      <c r="K20394" s="180">
        <f t="shared" ref="K20394:K20457" si="644">IF(ctConta="",K20393+F20394,IF(I20394=ctConta,K20393+F20394,K20393))</f>
        <v>0</v>
      </c>
      <c r="M20394" s="96">
        <f t="shared" si="643"/>
        <v>1</v>
      </c>
      <c r="N20394" s="273"/>
    </row>
    <row r="20395" spans="11:14" x14ac:dyDescent="0.25">
      <c r="K20395" s="180">
        <f t="shared" si="644"/>
        <v>0</v>
      </c>
      <c r="M20395" s="96">
        <f t="shared" si="643"/>
        <v>1</v>
      </c>
      <c r="N20395" s="273"/>
    </row>
    <row r="20396" spans="11:14" x14ac:dyDescent="0.25">
      <c r="K20396" s="180">
        <f t="shared" si="644"/>
        <v>0</v>
      </c>
      <c r="M20396" s="96">
        <f t="shared" si="643"/>
        <v>1</v>
      </c>
      <c r="N20396" s="273"/>
    </row>
    <row r="20397" spans="11:14" x14ac:dyDescent="0.25">
      <c r="K20397" s="180">
        <f t="shared" si="644"/>
        <v>0</v>
      </c>
      <c r="M20397" s="96">
        <f t="shared" si="643"/>
        <v>1</v>
      </c>
      <c r="N20397" s="273"/>
    </row>
    <row r="20398" spans="11:14" x14ac:dyDescent="0.25">
      <c r="K20398" s="180">
        <f t="shared" si="644"/>
        <v>0</v>
      </c>
      <c r="M20398" s="96">
        <f t="shared" si="643"/>
        <v>1</v>
      </c>
      <c r="N20398" s="273"/>
    </row>
    <row r="20399" spans="11:14" x14ac:dyDescent="0.25">
      <c r="K20399" s="180">
        <f t="shared" si="644"/>
        <v>0</v>
      </c>
      <c r="M20399" s="96">
        <f t="shared" si="643"/>
        <v>1</v>
      </c>
      <c r="N20399" s="273"/>
    </row>
    <row r="20400" spans="11:14" x14ac:dyDescent="0.25">
      <c r="K20400" s="180">
        <f t="shared" si="644"/>
        <v>0</v>
      </c>
      <c r="M20400" s="96">
        <f t="shared" si="643"/>
        <v>1</v>
      </c>
      <c r="N20400" s="273"/>
    </row>
    <row r="20401" spans="11:14" x14ac:dyDescent="0.25">
      <c r="K20401" s="180">
        <f t="shared" si="644"/>
        <v>0</v>
      </c>
      <c r="M20401" s="96">
        <f t="shared" si="643"/>
        <v>1</v>
      </c>
      <c r="N20401" s="273"/>
    </row>
    <row r="20402" spans="11:14" x14ac:dyDescent="0.25">
      <c r="K20402" s="180">
        <f t="shared" si="644"/>
        <v>0</v>
      </c>
      <c r="M20402" s="96">
        <f t="shared" si="643"/>
        <v>1</v>
      </c>
      <c r="N20402" s="273"/>
    </row>
    <row r="20403" spans="11:14" x14ac:dyDescent="0.25">
      <c r="K20403" s="180">
        <f t="shared" si="644"/>
        <v>0</v>
      </c>
      <c r="M20403" s="96">
        <f t="shared" si="643"/>
        <v>1</v>
      </c>
      <c r="N20403" s="273"/>
    </row>
    <row r="20404" spans="11:14" x14ac:dyDescent="0.25">
      <c r="K20404" s="180">
        <f t="shared" si="644"/>
        <v>0</v>
      </c>
      <c r="M20404" s="96">
        <f t="shared" si="643"/>
        <v>1</v>
      </c>
      <c r="N20404" s="273"/>
    </row>
    <row r="20405" spans="11:14" x14ac:dyDescent="0.25">
      <c r="K20405" s="180">
        <f t="shared" si="644"/>
        <v>0</v>
      </c>
      <c r="M20405" s="96">
        <f t="shared" si="643"/>
        <v>1</v>
      </c>
      <c r="N20405" s="273"/>
    </row>
    <row r="20406" spans="11:14" x14ac:dyDescent="0.25">
      <c r="K20406" s="180">
        <f t="shared" si="644"/>
        <v>0</v>
      </c>
      <c r="M20406" s="96">
        <f t="shared" si="643"/>
        <v>1</v>
      </c>
      <c r="N20406" s="273"/>
    </row>
    <row r="20407" spans="11:14" x14ac:dyDescent="0.25">
      <c r="K20407" s="180">
        <f t="shared" si="644"/>
        <v>0</v>
      </c>
      <c r="M20407" s="96">
        <f t="shared" si="643"/>
        <v>1</v>
      </c>
      <c r="N20407" s="273"/>
    </row>
    <row r="20408" spans="11:14" x14ac:dyDescent="0.25">
      <c r="K20408" s="180">
        <f t="shared" si="644"/>
        <v>0</v>
      </c>
      <c r="M20408" s="96">
        <f t="shared" si="643"/>
        <v>1</v>
      </c>
      <c r="N20408" s="273"/>
    </row>
    <row r="20409" spans="11:14" x14ac:dyDescent="0.25">
      <c r="K20409" s="180">
        <f t="shared" si="644"/>
        <v>0</v>
      </c>
      <c r="M20409" s="96">
        <f t="shared" si="643"/>
        <v>1</v>
      </c>
      <c r="N20409" s="273"/>
    </row>
    <row r="20410" spans="11:14" x14ac:dyDescent="0.25">
      <c r="K20410" s="180">
        <f t="shared" si="644"/>
        <v>0</v>
      </c>
      <c r="M20410" s="96">
        <f t="shared" si="643"/>
        <v>1</v>
      </c>
      <c r="N20410" s="273"/>
    </row>
    <row r="20411" spans="11:14" x14ac:dyDescent="0.25">
      <c r="K20411" s="180">
        <f t="shared" si="644"/>
        <v>0</v>
      </c>
      <c r="M20411" s="96">
        <f t="shared" si="643"/>
        <v>1</v>
      </c>
      <c r="N20411" s="273"/>
    </row>
    <row r="20412" spans="11:14" x14ac:dyDescent="0.25">
      <c r="K20412" s="180">
        <f t="shared" si="644"/>
        <v>0</v>
      </c>
      <c r="M20412" s="96">
        <f t="shared" si="643"/>
        <v>1</v>
      </c>
      <c r="N20412" s="273"/>
    </row>
    <row r="20413" spans="11:14" x14ac:dyDescent="0.25">
      <c r="K20413" s="180">
        <f t="shared" si="644"/>
        <v>0</v>
      </c>
      <c r="M20413" s="96">
        <f t="shared" si="643"/>
        <v>1</v>
      </c>
      <c r="N20413" s="273"/>
    </row>
    <row r="20414" spans="11:14" x14ac:dyDescent="0.25">
      <c r="K20414" s="180">
        <f t="shared" si="644"/>
        <v>0</v>
      </c>
      <c r="M20414" s="96">
        <f t="shared" si="643"/>
        <v>1</v>
      </c>
      <c r="N20414" s="273"/>
    </row>
    <row r="20415" spans="11:14" x14ac:dyDescent="0.25">
      <c r="K20415" s="180">
        <f t="shared" si="644"/>
        <v>0</v>
      </c>
      <c r="M20415" s="96">
        <f t="shared" si="643"/>
        <v>1</v>
      </c>
      <c r="N20415" s="273"/>
    </row>
    <row r="20416" spans="11:14" x14ac:dyDescent="0.25">
      <c r="K20416" s="180">
        <f t="shared" si="644"/>
        <v>0</v>
      </c>
      <c r="M20416" s="96">
        <f t="shared" si="643"/>
        <v>1</v>
      </c>
      <c r="N20416" s="273"/>
    </row>
    <row r="20417" spans="11:14" x14ac:dyDescent="0.25">
      <c r="K20417" s="180">
        <f t="shared" si="644"/>
        <v>0</v>
      </c>
      <c r="M20417" s="96">
        <f t="shared" si="643"/>
        <v>1</v>
      </c>
      <c r="N20417" s="273"/>
    </row>
    <row r="20418" spans="11:14" x14ac:dyDescent="0.25">
      <c r="K20418" s="180">
        <f t="shared" si="644"/>
        <v>0</v>
      </c>
      <c r="M20418" s="96">
        <f t="shared" si="643"/>
        <v>1</v>
      </c>
      <c r="N20418" s="273"/>
    </row>
    <row r="20419" spans="11:14" x14ac:dyDescent="0.25">
      <c r="K20419" s="180">
        <f t="shared" si="644"/>
        <v>0</v>
      </c>
      <c r="M20419" s="96">
        <f t="shared" si="643"/>
        <v>1</v>
      </c>
      <c r="N20419" s="273"/>
    </row>
    <row r="20420" spans="11:14" x14ac:dyDescent="0.25">
      <c r="K20420" s="180">
        <f t="shared" si="644"/>
        <v>0</v>
      </c>
      <c r="M20420" s="96">
        <f t="shared" si="643"/>
        <v>1</v>
      </c>
      <c r="N20420" s="273"/>
    </row>
    <row r="20421" spans="11:14" x14ac:dyDescent="0.25">
      <c r="K20421" s="180">
        <f t="shared" si="644"/>
        <v>0</v>
      </c>
      <c r="M20421" s="96">
        <f t="shared" si="643"/>
        <v>1</v>
      </c>
      <c r="N20421" s="273"/>
    </row>
    <row r="20422" spans="11:14" x14ac:dyDescent="0.25">
      <c r="K20422" s="180">
        <f t="shared" si="644"/>
        <v>0</v>
      </c>
      <c r="M20422" s="96">
        <f t="shared" si="643"/>
        <v>1</v>
      </c>
      <c r="N20422" s="273"/>
    </row>
    <row r="20423" spans="11:14" x14ac:dyDescent="0.25">
      <c r="K20423" s="180">
        <f t="shared" si="644"/>
        <v>0</v>
      </c>
      <c r="M20423" s="96">
        <f t="shared" si="643"/>
        <v>1</v>
      </c>
      <c r="N20423" s="273"/>
    </row>
    <row r="20424" spans="11:14" x14ac:dyDescent="0.25">
      <c r="K20424" s="180">
        <f t="shared" si="644"/>
        <v>0</v>
      </c>
      <c r="M20424" s="96">
        <f t="shared" si="643"/>
        <v>1</v>
      </c>
      <c r="N20424" s="273"/>
    </row>
    <row r="20425" spans="11:14" x14ac:dyDescent="0.25">
      <c r="K20425" s="180">
        <f t="shared" si="644"/>
        <v>0</v>
      </c>
      <c r="M20425" s="96">
        <f t="shared" si="643"/>
        <v>1</v>
      </c>
      <c r="N20425" s="273"/>
    </row>
    <row r="20426" spans="11:14" x14ac:dyDescent="0.25">
      <c r="K20426" s="180">
        <f t="shared" si="644"/>
        <v>0</v>
      </c>
      <c r="M20426" s="96">
        <f t="shared" si="643"/>
        <v>1</v>
      </c>
      <c r="N20426" s="273"/>
    </row>
    <row r="20427" spans="11:14" x14ac:dyDescent="0.25">
      <c r="K20427" s="180">
        <f t="shared" si="644"/>
        <v>0</v>
      </c>
      <c r="M20427" s="96">
        <f t="shared" si="643"/>
        <v>1</v>
      </c>
      <c r="N20427" s="273"/>
    </row>
    <row r="20428" spans="11:14" x14ac:dyDescent="0.25">
      <c r="K20428" s="180">
        <f t="shared" si="644"/>
        <v>0</v>
      </c>
      <c r="M20428" s="96">
        <f t="shared" si="643"/>
        <v>1</v>
      </c>
      <c r="N20428" s="273"/>
    </row>
    <row r="20429" spans="11:14" x14ac:dyDescent="0.25">
      <c r="K20429" s="180">
        <f t="shared" si="644"/>
        <v>0</v>
      </c>
      <c r="M20429" s="96">
        <f t="shared" si="643"/>
        <v>1</v>
      </c>
      <c r="N20429" s="273"/>
    </row>
    <row r="20430" spans="11:14" x14ac:dyDescent="0.25">
      <c r="K20430" s="180">
        <f t="shared" si="644"/>
        <v>0</v>
      </c>
      <c r="M20430" s="96">
        <f t="shared" si="643"/>
        <v>1</v>
      </c>
      <c r="N20430" s="273"/>
    </row>
    <row r="20431" spans="11:14" x14ac:dyDescent="0.25">
      <c r="K20431" s="180">
        <f t="shared" si="644"/>
        <v>0</v>
      </c>
      <c r="M20431" s="96">
        <f t="shared" si="643"/>
        <v>1</v>
      </c>
      <c r="N20431" s="273"/>
    </row>
    <row r="20432" spans="11:14" x14ac:dyDescent="0.25">
      <c r="K20432" s="180">
        <f t="shared" si="644"/>
        <v>0</v>
      </c>
      <c r="M20432" s="96">
        <f t="shared" si="643"/>
        <v>1</v>
      </c>
      <c r="N20432" s="273"/>
    </row>
    <row r="20433" spans="11:14" x14ac:dyDescent="0.25">
      <c r="K20433" s="180">
        <f t="shared" si="644"/>
        <v>0</v>
      </c>
      <c r="M20433" s="96">
        <f t="shared" ref="M20433:M20496" si="645">UltimoDia(D20433)</f>
        <v>1</v>
      </c>
      <c r="N20433" s="273"/>
    </row>
    <row r="20434" spans="11:14" x14ac:dyDescent="0.25">
      <c r="K20434" s="180">
        <f t="shared" si="644"/>
        <v>0</v>
      </c>
      <c r="M20434" s="96">
        <f t="shared" si="645"/>
        <v>1</v>
      </c>
      <c r="N20434" s="273"/>
    </row>
    <row r="20435" spans="11:14" x14ac:dyDescent="0.25">
      <c r="K20435" s="180">
        <f t="shared" si="644"/>
        <v>0</v>
      </c>
      <c r="M20435" s="96">
        <f t="shared" si="645"/>
        <v>1</v>
      </c>
      <c r="N20435" s="273"/>
    </row>
    <row r="20436" spans="11:14" x14ac:dyDescent="0.25">
      <c r="K20436" s="180">
        <f t="shared" si="644"/>
        <v>0</v>
      </c>
      <c r="M20436" s="96">
        <f t="shared" si="645"/>
        <v>1</v>
      </c>
      <c r="N20436" s="273"/>
    </row>
    <row r="20437" spans="11:14" x14ac:dyDescent="0.25">
      <c r="K20437" s="180">
        <f t="shared" si="644"/>
        <v>0</v>
      </c>
      <c r="M20437" s="96">
        <f t="shared" si="645"/>
        <v>1</v>
      </c>
      <c r="N20437" s="273"/>
    </row>
    <row r="20438" spans="11:14" x14ac:dyDescent="0.25">
      <c r="K20438" s="180">
        <f t="shared" si="644"/>
        <v>0</v>
      </c>
      <c r="M20438" s="96">
        <f t="shared" si="645"/>
        <v>1</v>
      </c>
      <c r="N20438" s="273"/>
    </row>
    <row r="20439" spans="11:14" x14ac:dyDescent="0.25">
      <c r="K20439" s="180">
        <f t="shared" si="644"/>
        <v>0</v>
      </c>
      <c r="M20439" s="96">
        <f t="shared" si="645"/>
        <v>1</v>
      </c>
      <c r="N20439" s="273"/>
    </row>
    <row r="20440" spans="11:14" x14ac:dyDescent="0.25">
      <c r="K20440" s="180">
        <f t="shared" si="644"/>
        <v>0</v>
      </c>
      <c r="M20440" s="96">
        <f t="shared" si="645"/>
        <v>1</v>
      </c>
      <c r="N20440" s="273"/>
    </row>
    <row r="20441" spans="11:14" x14ac:dyDescent="0.25">
      <c r="K20441" s="180">
        <f t="shared" si="644"/>
        <v>0</v>
      </c>
      <c r="M20441" s="96">
        <f t="shared" si="645"/>
        <v>1</v>
      </c>
      <c r="N20441" s="273"/>
    </row>
    <row r="20442" spans="11:14" x14ac:dyDescent="0.25">
      <c r="K20442" s="180">
        <f t="shared" si="644"/>
        <v>0</v>
      </c>
      <c r="M20442" s="96">
        <f t="shared" si="645"/>
        <v>1</v>
      </c>
      <c r="N20442" s="273"/>
    </row>
    <row r="20443" spans="11:14" x14ac:dyDescent="0.25">
      <c r="K20443" s="180">
        <f t="shared" si="644"/>
        <v>0</v>
      </c>
      <c r="M20443" s="96">
        <f t="shared" si="645"/>
        <v>1</v>
      </c>
      <c r="N20443" s="273"/>
    </row>
    <row r="20444" spans="11:14" x14ac:dyDescent="0.25">
      <c r="K20444" s="180">
        <f t="shared" si="644"/>
        <v>0</v>
      </c>
      <c r="M20444" s="96">
        <f t="shared" si="645"/>
        <v>1</v>
      </c>
      <c r="N20444" s="273"/>
    </row>
    <row r="20445" spans="11:14" x14ac:dyDescent="0.25">
      <c r="K20445" s="180">
        <f t="shared" si="644"/>
        <v>0</v>
      </c>
      <c r="M20445" s="96">
        <f t="shared" si="645"/>
        <v>1</v>
      </c>
      <c r="N20445" s="273"/>
    </row>
    <row r="20446" spans="11:14" x14ac:dyDescent="0.25">
      <c r="K20446" s="180">
        <f t="shared" si="644"/>
        <v>0</v>
      </c>
      <c r="M20446" s="96">
        <f t="shared" si="645"/>
        <v>1</v>
      </c>
      <c r="N20446" s="273"/>
    </row>
    <row r="20447" spans="11:14" x14ac:dyDescent="0.25">
      <c r="K20447" s="180">
        <f t="shared" si="644"/>
        <v>0</v>
      </c>
      <c r="M20447" s="96">
        <f t="shared" si="645"/>
        <v>1</v>
      </c>
      <c r="N20447" s="273"/>
    </row>
    <row r="20448" spans="11:14" x14ac:dyDescent="0.25">
      <c r="K20448" s="180">
        <f t="shared" si="644"/>
        <v>0</v>
      </c>
      <c r="M20448" s="96">
        <f t="shared" si="645"/>
        <v>1</v>
      </c>
      <c r="N20448" s="273"/>
    </row>
    <row r="20449" spans="11:14" x14ac:dyDescent="0.25">
      <c r="K20449" s="180">
        <f t="shared" si="644"/>
        <v>0</v>
      </c>
      <c r="M20449" s="96">
        <f t="shared" si="645"/>
        <v>1</v>
      </c>
      <c r="N20449" s="273"/>
    </row>
    <row r="20450" spans="11:14" x14ac:dyDescent="0.25">
      <c r="K20450" s="180">
        <f t="shared" si="644"/>
        <v>0</v>
      </c>
      <c r="M20450" s="96">
        <f t="shared" si="645"/>
        <v>1</v>
      </c>
      <c r="N20450" s="273"/>
    </row>
    <row r="20451" spans="11:14" x14ac:dyDescent="0.25">
      <c r="K20451" s="180">
        <f t="shared" si="644"/>
        <v>0</v>
      </c>
      <c r="M20451" s="96">
        <f t="shared" si="645"/>
        <v>1</v>
      </c>
      <c r="N20451" s="273"/>
    </row>
    <row r="20452" spans="11:14" x14ac:dyDescent="0.25">
      <c r="K20452" s="180">
        <f t="shared" si="644"/>
        <v>0</v>
      </c>
      <c r="M20452" s="96">
        <f t="shared" si="645"/>
        <v>1</v>
      </c>
      <c r="N20452" s="273"/>
    </row>
    <row r="20453" spans="11:14" x14ac:dyDescent="0.25">
      <c r="K20453" s="180">
        <f t="shared" si="644"/>
        <v>0</v>
      </c>
      <c r="M20453" s="96">
        <f t="shared" si="645"/>
        <v>1</v>
      </c>
      <c r="N20453" s="273"/>
    </row>
    <row r="20454" spans="11:14" x14ac:dyDescent="0.25">
      <c r="K20454" s="180">
        <f t="shared" si="644"/>
        <v>0</v>
      </c>
      <c r="M20454" s="96">
        <f t="shared" si="645"/>
        <v>1</v>
      </c>
      <c r="N20454" s="273"/>
    </row>
    <row r="20455" spans="11:14" x14ac:dyDescent="0.25">
      <c r="K20455" s="180">
        <f t="shared" si="644"/>
        <v>0</v>
      </c>
      <c r="M20455" s="96">
        <f t="shared" si="645"/>
        <v>1</v>
      </c>
      <c r="N20455" s="273"/>
    </row>
    <row r="20456" spans="11:14" x14ac:dyDescent="0.25">
      <c r="K20456" s="180">
        <f t="shared" si="644"/>
        <v>0</v>
      </c>
      <c r="M20456" s="96">
        <f t="shared" si="645"/>
        <v>1</v>
      </c>
      <c r="N20456" s="273"/>
    </row>
    <row r="20457" spans="11:14" x14ac:dyDescent="0.25">
      <c r="K20457" s="180">
        <f t="shared" si="644"/>
        <v>0</v>
      </c>
      <c r="M20457" s="96">
        <f t="shared" si="645"/>
        <v>1</v>
      </c>
      <c r="N20457" s="273"/>
    </row>
    <row r="20458" spans="11:14" x14ac:dyDescent="0.25">
      <c r="K20458" s="180">
        <f t="shared" ref="K20458:K20521" si="646">IF(ctConta="",K20457+F20458,IF(I20458=ctConta,K20457+F20458,K20457))</f>
        <v>0</v>
      </c>
      <c r="M20458" s="96">
        <f t="shared" si="645"/>
        <v>1</v>
      </c>
      <c r="N20458" s="273"/>
    </row>
    <row r="20459" spans="11:14" x14ac:dyDescent="0.25">
      <c r="K20459" s="180">
        <f t="shared" si="646"/>
        <v>0</v>
      </c>
      <c r="M20459" s="96">
        <f t="shared" si="645"/>
        <v>1</v>
      </c>
      <c r="N20459" s="273"/>
    </row>
    <row r="20460" spans="11:14" x14ac:dyDescent="0.25">
      <c r="K20460" s="180">
        <f t="shared" si="646"/>
        <v>0</v>
      </c>
      <c r="M20460" s="96">
        <f t="shared" si="645"/>
        <v>1</v>
      </c>
      <c r="N20460" s="273"/>
    </row>
    <row r="20461" spans="11:14" x14ac:dyDescent="0.25">
      <c r="K20461" s="180">
        <f t="shared" si="646"/>
        <v>0</v>
      </c>
      <c r="M20461" s="96">
        <f t="shared" si="645"/>
        <v>1</v>
      </c>
      <c r="N20461" s="273"/>
    </row>
    <row r="20462" spans="11:14" x14ac:dyDescent="0.25">
      <c r="K20462" s="180">
        <f t="shared" si="646"/>
        <v>0</v>
      </c>
      <c r="M20462" s="96">
        <f t="shared" si="645"/>
        <v>1</v>
      </c>
      <c r="N20462" s="273"/>
    </row>
    <row r="20463" spans="11:14" x14ac:dyDescent="0.25">
      <c r="K20463" s="180">
        <f t="shared" si="646"/>
        <v>0</v>
      </c>
      <c r="M20463" s="96">
        <f t="shared" si="645"/>
        <v>1</v>
      </c>
      <c r="N20463" s="273"/>
    </row>
    <row r="20464" spans="11:14" x14ac:dyDescent="0.25">
      <c r="K20464" s="180">
        <f t="shared" si="646"/>
        <v>0</v>
      </c>
      <c r="M20464" s="96">
        <f t="shared" si="645"/>
        <v>1</v>
      </c>
      <c r="N20464" s="273"/>
    </row>
    <row r="20465" spans="11:14" x14ac:dyDescent="0.25">
      <c r="K20465" s="180">
        <f t="shared" si="646"/>
        <v>0</v>
      </c>
      <c r="M20465" s="96">
        <f t="shared" si="645"/>
        <v>1</v>
      </c>
      <c r="N20465" s="273"/>
    </row>
    <row r="20466" spans="11:14" x14ac:dyDescent="0.25">
      <c r="K20466" s="180">
        <f t="shared" si="646"/>
        <v>0</v>
      </c>
      <c r="M20466" s="96">
        <f t="shared" si="645"/>
        <v>1</v>
      </c>
      <c r="N20466" s="273"/>
    </row>
    <row r="20467" spans="11:14" x14ac:dyDescent="0.25">
      <c r="K20467" s="180">
        <f t="shared" si="646"/>
        <v>0</v>
      </c>
      <c r="M20467" s="96">
        <f t="shared" si="645"/>
        <v>1</v>
      </c>
      <c r="N20467" s="273"/>
    </row>
    <row r="20468" spans="11:14" x14ac:dyDescent="0.25">
      <c r="K20468" s="180">
        <f t="shared" si="646"/>
        <v>0</v>
      </c>
      <c r="M20468" s="96">
        <f t="shared" si="645"/>
        <v>1</v>
      </c>
      <c r="N20468" s="273"/>
    </row>
    <row r="20469" spans="11:14" x14ac:dyDescent="0.25">
      <c r="K20469" s="180">
        <f t="shared" si="646"/>
        <v>0</v>
      </c>
      <c r="M20469" s="96">
        <f t="shared" si="645"/>
        <v>1</v>
      </c>
      <c r="N20469" s="273"/>
    </row>
    <row r="20470" spans="11:14" x14ac:dyDescent="0.25">
      <c r="K20470" s="180">
        <f t="shared" si="646"/>
        <v>0</v>
      </c>
      <c r="M20470" s="96">
        <f t="shared" si="645"/>
        <v>1</v>
      </c>
      <c r="N20470" s="273"/>
    </row>
    <row r="20471" spans="11:14" x14ac:dyDescent="0.25">
      <c r="K20471" s="180">
        <f t="shared" si="646"/>
        <v>0</v>
      </c>
      <c r="M20471" s="96">
        <f t="shared" si="645"/>
        <v>1</v>
      </c>
      <c r="N20471" s="273"/>
    </row>
    <row r="20472" spans="11:14" x14ac:dyDescent="0.25">
      <c r="K20472" s="180">
        <f t="shared" si="646"/>
        <v>0</v>
      </c>
      <c r="M20472" s="96">
        <f t="shared" si="645"/>
        <v>1</v>
      </c>
      <c r="N20472" s="273"/>
    </row>
    <row r="20473" spans="11:14" x14ac:dyDescent="0.25">
      <c r="K20473" s="180">
        <f t="shared" si="646"/>
        <v>0</v>
      </c>
      <c r="M20473" s="96">
        <f t="shared" si="645"/>
        <v>1</v>
      </c>
      <c r="N20473" s="273"/>
    </row>
    <row r="20474" spans="11:14" x14ac:dyDescent="0.25">
      <c r="K20474" s="180">
        <f t="shared" si="646"/>
        <v>0</v>
      </c>
      <c r="M20474" s="96">
        <f t="shared" si="645"/>
        <v>1</v>
      </c>
      <c r="N20474" s="273"/>
    </row>
    <row r="20475" spans="11:14" x14ac:dyDescent="0.25">
      <c r="K20475" s="180">
        <f t="shared" si="646"/>
        <v>0</v>
      </c>
      <c r="M20475" s="96">
        <f t="shared" si="645"/>
        <v>1</v>
      </c>
      <c r="N20475" s="273"/>
    </row>
    <row r="20476" spans="11:14" x14ac:dyDescent="0.25">
      <c r="K20476" s="180">
        <f t="shared" si="646"/>
        <v>0</v>
      </c>
      <c r="M20476" s="96">
        <f t="shared" si="645"/>
        <v>1</v>
      </c>
      <c r="N20476" s="273"/>
    </row>
    <row r="20477" spans="11:14" x14ac:dyDescent="0.25">
      <c r="K20477" s="180">
        <f t="shared" si="646"/>
        <v>0</v>
      </c>
      <c r="M20477" s="96">
        <f t="shared" si="645"/>
        <v>1</v>
      </c>
      <c r="N20477" s="273"/>
    </row>
    <row r="20478" spans="11:14" x14ac:dyDescent="0.25">
      <c r="K20478" s="180">
        <f t="shared" si="646"/>
        <v>0</v>
      </c>
      <c r="M20478" s="96">
        <f t="shared" si="645"/>
        <v>1</v>
      </c>
      <c r="N20478" s="273"/>
    </row>
    <row r="20479" spans="11:14" x14ac:dyDescent="0.25">
      <c r="K20479" s="180">
        <f t="shared" si="646"/>
        <v>0</v>
      </c>
      <c r="M20479" s="96">
        <f t="shared" si="645"/>
        <v>1</v>
      </c>
      <c r="N20479" s="273"/>
    </row>
    <row r="20480" spans="11:14" x14ac:dyDescent="0.25">
      <c r="K20480" s="180">
        <f t="shared" si="646"/>
        <v>0</v>
      </c>
      <c r="M20480" s="96">
        <f t="shared" si="645"/>
        <v>1</v>
      </c>
      <c r="N20480" s="273"/>
    </row>
    <row r="20481" spans="11:14" x14ac:dyDescent="0.25">
      <c r="K20481" s="180">
        <f t="shared" si="646"/>
        <v>0</v>
      </c>
      <c r="M20481" s="96">
        <f t="shared" si="645"/>
        <v>1</v>
      </c>
      <c r="N20481" s="273"/>
    </row>
    <row r="20482" spans="11:14" x14ac:dyDescent="0.25">
      <c r="K20482" s="180">
        <f t="shared" si="646"/>
        <v>0</v>
      </c>
      <c r="M20482" s="96">
        <f t="shared" si="645"/>
        <v>1</v>
      </c>
      <c r="N20482" s="273"/>
    </row>
    <row r="20483" spans="11:14" x14ac:dyDescent="0.25">
      <c r="K20483" s="180">
        <f t="shared" si="646"/>
        <v>0</v>
      </c>
      <c r="M20483" s="96">
        <f t="shared" si="645"/>
        <v>1</v>
      </c>
      <c r="N20483" s="273"/>
    </row>
    <row r="20484" spans="11:14" x14ac:dyDescent="0.25">
      <c r="K20484" s="180">
        <f t="shared" si="646"/>
        <v>0</v>
      </c>
      <c r="M20484" s="96">
        <f t="shared" si="645"/>
        <v>1</v>
      </c>
      <c r="N20484" s="273"/>
    </row>
    <row r="20485" spans="11:14" x14ac:dyDescent="0.25">
      <c r="K20485" s="180">
        <f t="shared" si="646"/>
        <v>0</v>
      </c>
      <c r="M20485" s="96">
        <f t="shared" si="645"/>
        <v>1</v>
      </c>
      <c r="N20485" s="273"/>
    </row>
    <row r="20486" spans="11:14" x14ac:dyDescent="0.25">
      <c r="K20486" s="180">
        <f t="shared" si="646"/>
        <v>0</v>
      </c>
      <c r="M20486" s="96">
        <f t="shared" si="645"/>
        <v>1</v>
      </c>
      <c r="N20486" s="273"/>
    </row>
    <row r="20487" spans="11:14" x14ac:dyDescent="0.25">
      <c r="K20487" s="180">
        <f t="shared" si="646"/>
        <v>0</v>
      </c>
      <c r="M20487" s="96">
        <f t="shared" si="645"/>
        <v>1</v>
      </c>
      <c r="N20487" s="273"/>
    </row>
    <row r="20488" spans="11:14" x14ac:dyDescent="0.25">
      <c r="K20488" s="180">
        <f t="shared" si="646"/>
        <v>0</v>
      </c>
      <c r="M20488" s="96">
        <f t="shared" si="645"/>
        <v>1</v>
      </c>
      <c r="N20488" s="273"/>
    </row>
    <row r="20489" spans="11:14" x14ac:dyDescent="0.25">
      <c r="K20489" s="180">
        <f t="shared" si="646"/>
        <v>0</v>
      </c>
      <c r="M20489" s="96">
        <f t="shared" si="645"/>
        <v>1</v>
      </c>
      <c r="N20489" s="273"/>
    </row>
    <row r="20490" spans="11:14" x14ac:dyDescent="0.25">
      <c r="K20490" s="180">
        <f t="shared" si="646"/>
        <v>0</v>
      </c>
      <c r="M20490" s="96">
        <f t="shared" si="645"/>
        <v>1</v>
      </c>
      <c r="N20490" s="273"/>
    </row>
    <row r="20491" spans="11:14" x14ac:dyDescent="0.25">
      <c r="K20491" s="180">
        <f t="shared" si="646"/>
        <v>0</v>
      </c>
      <c r="M20491" s="96">
        <f t="shared" si="645"/>
        <v>1</v>
      </c>
      <c r="N20491" s="273"/>
    </row>
    <row r="20492" spans="11:14" x14ac:dyDescent="0.25">
      <c r="K20492" s="180">
        <f t="shared" si="646"/>
        <v>0</v>
      </c>
      <c r="M20492" s="96">
        <f t="shared" si="645"/>
        <v>1</v>
      </c>
      <c r="N20492" s="273"/>
    </row>
    <row r="20493" spans="11:14" x14ac:dyDescent="0.25">
      <c r="K20493" s="180">
        <f t="shared" si="646"/>
        <v>0</v>
      </c>
      <c r="M20493" s="96">
        <f t="shared" si="645"/>
        <v>1</v>
      </c>
      <c r="N20493" s="273"/>
    </row>
    <row r="20494" spans="11:14" x14ac:dyDescent="0.25">
      <c r="K20494" s="180">
        <f t="shared" si="646"/>
        <v>0</v>
      </c>
      <c r="M20494" s="96">
        <f t="shared" si="645"/>
        <v>1</v>
      </c>
      <c r="N20494" s="273"/>
    </row>
    <row r="20495" spans="11:14" x14ac:dyDescent="0.25">
      <c r="K20495" s="180">
        <f t="shared" si="646"/>
        <v>0</v>
      </c>
      <c r="M20495" s="96">
        <f t="shared" si="645"/>
        <v>1</v>
      </c>
      <c r="N20495" s="273"/>
    </row>
    <row r="20496" spans="11:14" x14ac:dyDescent="0.25">
      <c r="K20496" s="180">
        <f t="shared" si="646"/>
        <v>0</v>
      </c>
      <c r="M20496" s="96">
        <f t="shared" si="645"/>
        <v>1</v>
      </c>
      <c r="N20496" s="273"/>
    </row>
    <row r="20497" spans="11:14" x14ac:dyDescent="0.25">
      <c r="K20497" s="180">
        <f t="shared" si="646"/>
        <v>0</v>
      </c>
      <c r="M20497" s="96">
        <f t="shared" ref="M20497:M20560" si="647">UltimoDia(D20497)</f>
        <v>1</v>
      </c>
      <c r="N20497" s="273"/>
    </row>
    <row r="20498" spans="11:14" x14ac:dyDescent="0.25">
      <c r="K20498" s="180">
        <f t="shared" si="646"/>
        <v>0</v>
      </c>
      <c r="M20498" s="96">
        <f t="shared" si="647"/>
        <v>1</v>
      </c>
      <c r="N20498" s="273"/>
    </row>
    <row r="20499" spans="11:14" x14ac:dyDescent="0.25">
      <c r="K20499" s="180">
        <f t="shared" si="646"/>
        <v>0</v>
      </c>
      <c r="M20499" s="96">
        <f t="shared" si="647"/>
        <v>1</v>
      </c>
      <c r="N20499" s="273"/>
    </row>
    <row r="20500" spans="11:14" x14ac:dyDescent="0.25">
      <c r="K20500" s="180">
        <f t="shared" si="646"/>
        <v>0</v>
      </c>
      <c r="M20500" s="96">
        <f t="shared" si="647"/>
        <v>1</v>
      </c>
      <c r="N20500" s="273"/>
    </row>
    <row r="20501" spans="11:14" x14ac:dyDescent="0.25">
      <c r="K20501" s="180">
        <f t="shared" si="646"/>
        <v>0</v>
      </c>
      <c r="M20501" s="96">
        <f t="shared" si="647"/>
        <v>1</v>
      </c>
      <c r="N20501" s="273"/>
    </row>
    <row r="20502" spans="11:14" x14ac:dyDescent="0.25">
      <c r="K20502" s="180">
        <f t="shared" si="646"/>
        <v>0</v>
      </c>
      <c r="M20502" s="96">
        <f t="shared" si="647"/>
        <v>1</v>
      </c>
      <c r="N20502" s="273"/>
    </row>
    <row r="20503" spans="11:14" x14ac:dyDescent="0.25">
      <c r="K20503" s="180">
        <f t="shared" si="646"/>
        <v>0</v>
      </c>
      <c r="M20503" s="96">
        <f t="shared" si="647"/>
        <v>1</v>
      </c>
      <c r="N20503" s="273"/>
    </row>
    <row r="20504" spans="11:14" x14ac:dyDescent="0.25">
      <c r="K20504" s="180">
        <f t="shared" si="646"/>
        <v>0</v>
      </c>
      <c r="M20504" s="96">
        <f t="shared" si="647"/>
        <v>1</v>
      </c>
      <c r="N20504" s="273"/>
    </row>
    <row r="20505" spans="11:14" x14ac:dyDescent="0.25">
      <c r="K20505" s="180">
        <f t="shared" si="646"/>
        <v>0</v>
      </c>
      <c r="M20505" s="96">
        <f t="shared" si="647"/>
        <v>1</v>
      </c>
      <c r="N20505" s="273"/>
    </row>
    <row r="20506" spans="11:14" x14ac:dyDescent="0.25">
      <c r="K20506" s="180">
        <f t="shared" si="646"/>
        <v>0</v>
      </c>
      <c r="M20506" s="96">
        <f t="shared" si="647"/>
        <v>1</v>
      </c>
      <c r="N20506" s="273"/>
    </row>
    <row r="20507" spans="11:14" x14ac:dyDescent="0.25">
      <c r="K20507" s="180">
        <f t="shared" si="646"/>
        <v>0</v>
      </c>
      <c r="M20507" s="96">
        <f t="shared" si="647"/>
        <v>1</v>
      </c>
      <c r="N20507" s="273"/>
    </row>
    <row r="20508" spans="11:14" x14ac:dyDescent="0.25">
      <c r="K20508" s="180">
        <f t="shared" si="646"/>
        <v>0</v>
      </c>
      <c r="M20508" s="96">
        <f t="shared" si="647"/>
        <v>1</v>
      </c>
      <c r="N20508" s="273"/>
    </row>
    <row r="20509" spans="11:14" x14ac:dyDescent="0.25">
      <c r="K20509" s="180">
        <f t="shared" si="646"/>
        <v>0</v>
      </c>
      <c r="M20509" s="96">
        <f t="shared" si="647"/>
        <v>1</v>
      </c>
      <c r="N20509" s="273"/>
    </row>
    <row r="20510" spans="11:14" x14ac:dyDescent="0.25">
      <c r="K20510" s="180">
        <f t="shared" si="646"/>
        <v>0</v>
      </c>
      <c r="M20510" s="96">
        <f t="shared" si="647"/>
        <v>1</v>
      </c>
      <c r="N20510" s="273"/>
    </row>
    <row r="20511" spans="11:14" x14ac:dyDescent="0.25">
      <c r="K20511" s="180">
        <f t="shared" si="646"/>
        <v>0</v>
      </c>
      <c r="M20511" s="96">
        <f t="shared" si="647"/>
        <v>1</v>
      </c>
      <c r="N20511" s="273"/>
    </row>
    <row r="20512" spans="11:14" x14ac:dyDescent="0.25">
      <c r="K20512" s="180">
        <f t="shared" si="646"/>
        <v>0</v>
      </c>
      <c r="M20512" s="96">
        <f t="shared" si="647"/>
        <v>1</v>
      </c>
      <c r="N20512" s="273"/>
    </row>
    <row r="20513" spans="11:14" x14ac:dyDescent="0.25">
      <c r="K20513" s="180">
        <f t="shared" si="646"/>
        <v>0</v>
      </c>
      <c r="M20513" s="96">
        <f t="shared" si="647"/>
        <v>1</v>
      </c>
      <c r="N20513" s="273"/>
    </row>
    <row r="20514" spans="11:14" x14ac:dyDescent="0.25">
      <c r="K20514" s="180">
        <f t="shared" si="646"/>
        <v>0</v>
      </c>
      <c r="M20514" s="96">
        <f t="shared" si="647"/>
        <v>1</v>
      </c>
      <c r="N20514" s="273"/>
    </row>
    <row r="20515" spans="11:14" x14ac:dyDescent="0.25">
      <c r="K20515" s="180">
        <f t="shared" si="646"/>
        <v>0</v>
      </c>
      <c r="M20515" s="96">
        <f t="shared" si="647"/>
        <v>1</v>
      </c>
      <c r="N20515" s="273"/>
    </row>
    <row r="20516" spans="11:14" x14ac:dyDescent="0.25">
      <c r="K20516" s="180">
        <f t="shared" si="646"/>
        <v>0</v>
      </c>
      <c r="M20516" s="96">
        <f t="shared" si="647"/>
        <v>1</v>
      </c>
      <c r="N20516" s="273"/>
    </row>
    <row r="20517" spans="11:14" x14ac:dyDescent="0.25">
      <c r="K20517" s="180">
        <f t="shared" si="646"/>
        <v>0</v>
      </c>
      <c r="M20517" s="96">
        <f t="shared" si="647"/>
        <v>1</v>
      </c>
      <c r="N20517" s="273"/>
    </row>
    <row r="20518" spans="11:14" x14ac:dyDescent="0.25">
      <c r="K20518" s="180">
        <f t="shared" si="646"/>
        <v>0</v>
      </c>
      <c r="M20518" s="96">
        <f t="shared" si="647"/>
        <v>1</v>
      </c>
      <c r="N20518" s="273"/>
    </row>
    <row r="20519" spans="11:14" x14ac:dyDescent="0.25">
      <c r="K20519" s="180">
        <f t="shared" si="646"/>
        <v>0</v>
      </c>
      <c r="M20519" s="96">
        <f t="shared" si="647"/>
        <v>1</v>
      </c>
      <c r="N20519" s="273"/>
    </row>
    <row r="20520" spans="11:14" x14ac:dyDescent="0.25">
      <c r="K20520" s="180">
        <f t="shared" si="646"/>
        <v>0</v>
      </c>
      <c r="M20520" s="96">
        <f t="shared" si="647"/>
        <v>1</v>
      </c>
      <c r="N20520" s="273"/>
    </row>
    <row r="20521" spans="11:14" x14ac:dyDescent="0.25">
      <c r="K20521" s="180">
        <f t="shared" si="646"/>
        <v>0</v>
      </c>
      <c r="M20521" s="96">
        <f t="shared" si="647"/>
        <v>1</v>
      </c>
      <c r="N20521" s="273"/>
    </row>
    <row r="20522" spans="11:14" x14ac:dyDescent="0.25">
      <c r="K20522" s="180">
        <f t="shared" ref="K20522:K20585" si="648">IF(ctConta="",K20521+F20522,IF(I20522=ctConta,K20521+F20522,K20521))</f>
        <v>0</v>
      </c>
      <c r="M20522" s="96">
        <f t="shared" si="647"/>
        <v>1</v>
      </c>
      <c r="N20522" s="273"/>
    </row>
    <row r="20523" spans="11:14" x14ac:dyDescent="0.25">
      <c r="K20523" s="180">
        <f t="shared" si="648"/>
        <v>0</v>
      </c>
      <c r="M20523" s="96">
        <f t="shared" si="647"/>
        <v>1</v>
      </c>
      <c r="N20523" s="273"/>
    </row>
    <row r="20524" spans="11:14" x14ac:dyDescent="0.25">
      <c r="K20524" s="180">
        <f t="shared" si="648"/>
        <v>0</v>
      </c>
      <c r="M20524" s="96">
        <f t="shared" si="647"/>
        <v>1</v>
      </c>
      <c r="N20524" s="273"/>
    </row>
    <row r="20525" spans="11:14" x14ac:dyDescent="0.25">
      <c r="K20525" s="180">
        <f t="shared" si="648"/>
        <v>0</v>
      </c>
      <c r="M20525" s="96">
        <f t="shared" si="647"/>
        <v>1</v>
      </c>
      <c r="N20525" s="273"/>
    </row>
    <row r="20526" spans="11:14" x14ac:dyDescent="0.25">
      <c r="K20526" s="180">
        <f t="shared" si="648"/>
        <v>0</v>
      </c>
      <c r="M20526" s="96">
        <f t="shared" si="647"/>
        <v>1</v>
      </c>
      <c r="N20526" s="273"/>
    </row>
    <row r="20527" spans="11:14" x14ac:dyDescent="0.25">
      <c r="K20527" s="180">
        <f t="shared" si="648"/>
        <v>0</v>
      </c>
      <c r="M20527" s="96">
        <f t="shared" si="647"/>
        <v>1</v>
      </c>
      <c r="N20527" s="273"/>
    </row>
    <row r="20528" spans="11:14" x14ac:dyDescent="0.25">
      <c r="K20528" s="180">
        <f t="shared" si="648"/>
        <v>0</v>
      </c>
      <c r="M20528" s="96">
        <f t="shared" si="647"/>
        <v>1</v>
      </c>
      <c r="N20528" s="273"/>
    </row>
    <row r="20529" spans="11:14" x14ac:dyDescent="0.25">
      <c r="K20529" s="180">
        <f t="shared" si="648"/>
        <v>0</v>
      </c>
      <c r="M20529" s="96">
        <f t="shared" si="647"/>
        <v>1</v>
      </c>
      <c r="N20529" s="273"/>
    </row>
    <row r="20530" spans="11:14" x14ac:dyDescent="0.25">
      <c r="K20530" s="180">
        <f t="shared" si="648"/>
        <v>0</v>
      </c>
      <c r="M20530" s="96">
        <f t="shared" si="647"/>
        <v>1</v>
      </c>
      <c r="N20530" s="273"/>
    </row>
    <row r="20531" spans="11:14" x14ac:dyDescent="0.25">
      <c r="K20531" s="180">
        <f t="shared" si="648"/>
        <v>0</v>
      </c>
      <c r="M20531" s="96">
        <f t="shared" si="647"/>
        <v>1</v>
      </c>
      <c r="N20531" s="273"/>
    </row>
    <row r="20532" spans="11:14" x14ac:dyDescent="0.25">
      <c r="K20532" s="180">
        <f t="shared" si="648"/>
        <v>0</v>
      </c>
      <c r="M20532" s="96">
        <f t="shared" si="647"/>
        <v>1</v>
      </c>
      <c r="N20532" s="273"/>
    </row>
    <row r="20533" spans="11:14" x14ac:dyDescent="0.25">
      <c r="K20533" s="180">
        <f t="shared" si="648"/>
        <v>0</v>
      </c>
      <c r="M20533" s="96">
        <f t="shared" si="647"/>
        <v>1</v>
      </c>
      <c r="N20533" s="273"/>
    </row>
    <row r="20534" spans="11:14" x14ac:dyDescent="0.25">
      <c r="K20534" s="180">
        <f t="shared" si="648"/>
        <v>0</v>
      </c>
      <c r="M20534" s="96">
        <f t="shared" si="647"/>
        <v>1</v>
      </c>
      <c r="N20534" s="273"/>
    </row>
    <row r="20535" spans="11:14" x14ac:dyDescent="0.25">
      <c r="K20535" s="180">
        <f t="shared" si="648"/>
        <v>0</v>
      </c>
      <c r="M20535" s="96">
        <f t="shared" si="647"/>
        <v>1</v>
      </c>
      <c r="N20535" s="273"/>
    </row>
    <row r="20536" spans="11:14" x14ac:dyDescent="0.25">
      <c r="K20536" s="180">
        <f t="shared" si="648"/>
        <v>0</v>
      </c>
      <c r="M20536" s="96">
        <f t="shared" si="647"/>
        <v>1</v>
      </c>
      <c r="N20536" s="273"/>
    </row>
    <row r="20537" spans="11:14" x14ac:dyDescent="0.25">
      <c r="K20537" s="180">
        <f t="shared" si="648"/>
        <v>0</v>
      </c>
      <c r="M20537" s="96">
        <f t="shared" si="647"/>
        <v>1</v>
      </c>
      <c r="N20537" s="273"/>
    </row>
    <row r="20538" spans="11:14" x14ac:dyDescent="0.25">
      <c r="K20538" s="180">
        <f t="shared" si="648"/>
        <v>0</v>
      </c>
      <c r="M20538" s="96">
        <f t="shared" si="647"/>
        <v>1</v>
      </c>
      <c r="N20538" s="273"/>
    </row>
    <row r="20539" spans="11:14" x14ac:dyDescent="0.25">
      <c r="K20539" s="180">
        <f t="shared" si="648"/>
        <v>0</v>
      </c>
      <c r="M20539" s="96">
        <f t="shared" si="647"/>
        <v>1</v>
      </c>
      <c r="N20539" s="273"/>
    </row>
    <row r="20540" spans="11:14" x14ac:dyDescent="0.25">
      <c r="K20540" s="180">
        <f t="shared" si="648"/>
        <v>0</v>
      </c>
      <c r="M20540" s="96">
        <f t="shared" si="647"/>
        <v>1</v>
      </c>
      <c r="N20540" s="273"/>
    </row>
    <row r="20541" spans="11:14" x14ac:dyDescent="0.25">
      <c r="K20541" s="180">
        <f t="shared" si="648"/>
        <v>0</v>
      </c>
      <c r="M20541" s="96">
        <f t="shared" si="647"/>
        <v>1</v>
      </c>
      <c r="N20541" s="273"/>
    </row>
    <row r="20542" spans="11:14" x14ac:dyDescent="0.25">
      <c r="K20542" s="180">
        <f t="shared" si="648"/>
        <v>0</v>
      </c>
      <c r="M20542" s="96">
        <f t="shared" si="647"/>
        <v>1</v>
      </c>
      <c r="N20542" s="273"/>
    </row>
    <row r="20543" spans="11:14" x14ac:dyDescent="0.25">
      <c r="K20543" s="180">
        <f t="shared" si="648"/>
        <v>0</v>
      </c>
      <c r="M20543" s="96">
        <f t="shared" si="647"/>
        <v>1</v>
      </c>
      <c r="N20543" s="273"/>
    </row>
    <row r="20544" spans="11:14" x14ac:dyDescent="0.25">
      <c r="K20544" s="180">
        <f t="shared" si="648"/>
        <v>0</v>
      </c>
      <c r="M20544" s="96">
        <f t="shared" si="647"/>
        <v>1</v>
      </c>
      <c r="N20544" s="273"/>
    </row>
    <row r="20545" spans="11:14" x14ac:dyDescent="0.25">
      <c r="K20545" s="180">
        <f t="shared" si="648"/>
        <v>0</v>
      </c>
      <c r="M20545" s="96">
        <f t="shared" si="647"/>
        <v>1</v>
      </c>
      <c r="N20545" s="273"/>
    </row>
    <row r="20546" spans="11:14" x14ac:dyDescent="0.25">
      <c r="K20546" s="180">
        <f t="shared" si="648"/>
        <v>0</v>
      </c>
      <c r="M20546" s="96">
        <f t="shared" si="647"/>
        <v>1</v>
      </c>
      <c r="N20546" s="273"/>
    </row>
    <row r="20547" spans="11:14" x14ac:dyDescent="0.25">
      <c r="K20547" s="180">
        <f t="shared" si="648"/>
        <v>0</v>
      </c>
      <c r="M20547" s="96">
        <f t="shared" si="647"/>
        <v>1</v>
      </c>
      <c r="N20547" s="273"/>
    </row>
    <row r="20548" spans="11:14" x14ac:dyDescent="0.25">
      <c r="K20548" s="180">
        <f t="shared" si="648"/>
        <v>0</v>
      </c>
      <c r="M20548" s="96">
        <f t="shared" si="647"/>
        <v>1</v>
      </c>
      <c r="N20548" s="273"/>
    </row>
    <row r="20549" spans="11:14" x14ac:dyDescent="0.25">
      <c r="K20549" s="180">
        <f t="shared" si="648"/>
        <v>0</v>
      </c>
      <c r="M20549" s="96">
        <f t="shared" si="647"/>
        <v>1</v>
      </c>
      <c r="N20549" s="273"/>
    </row>
    <row r="20550" spans="11:14" x14ac:dyDescent="0.25">
      <c r="K20550" s="180">
        <f t="shared" si="648"/>
        <v>0</v>
      </c>
      <c r="M20550" s="96">
        <f t="shared" si="647"/>
        <v>1</v>
      </c>
      <c r="N20550" s="273"/>
    </row>
    <row r="20551" spans="11:14" x14ac:dyDescent="0.25">
      <c r="K20551" s="180">
        <f t="shared" si="648"/>
        <v>0</v>
      </c>
      <c r="M20551" s="96">
        <f t="shared" si="647"/>
        <v>1</v>
      </c>
      <c r="N20551" s="273"/>
    </row>
    <row r="20552" spans="11:14" x14ac:dyDescent="0.25">
      <c r="K20552" s="180">
        <f t="shared" si="648"/>
        <v>0</v>
      </c>
      <c r="M20552" s="96">
        <f t="shared" si="647"/>
        <v>1</v>
      </c>
      <c r="N20552" s="273"/>
    </row>
    <row r="20553" spans="11:14" x14ac:dyDescent="0.25">
      <c r="K20553" s="180">
        <f t="shared" si="648"/>
        <v>0</v>
      </c>
      <c r="M20553" s="96">
        <f t="shared" si="647"/>
        <v>1</v>
      </c>
      <c r="N20553" s="273"/>
    </row>
    <row r="20554" spans="11:14" x14ac:dyDescent="0.25">
      <c r="K20554" s="180">
        <f t="shared" si="648"/>
        <v>0</v>
      </c>
      <c r="M20554" s="96">
        <f t="shared" si="647"/>
        <v>1</v>
      </c>
      <c r="N20554" s="273"/>
    </row>
    <row r="20555" spans="11:14" x14ac:dyDescent="0.25">
      <c r="K20555" s="180">
        <f t="shared" si="648"/>
        <v>0</v>
      </c>
      <c r="M20555" s="96">
        <f t="shared" si="647"/>
        <v>1</v>
      </c>
      <c r="N20555" s="273"/>
    </row>
    <row r="20556" spans="11:14" x14ac:dyDescent="0.25">
      <c r="K20556" s="180">
        <f t="shared" si="648"/>
        <v>0</v>
      </c>
      <c r="M20556" s="96">
        <f t="shared" si="647"/>
        <v>1</v>
      </c>
      <c r="N20556" s="273"/>
    </row>
    <row r="20557" spans="11:14" x14ac:dyDescent="0.25">
      <c r="K20557" s="180">
        <f t="shared" si="648"/>
        <v>0</v>
      </c>
      <c r="M20557" s="96">
        <f t="shared" si="647"/>
        <v>1</v>
      </c>
      <c r="N20557" s="273"/>
    </row>
    <row r="20558" spans="11:14" x14ac:dyDescent="0.25">
      <c r="K20558" s="180">
        <f t="shared" si="648"/>
        <v>0</v>
      </c>
      <c r="M20558" s="96">
        <f t="shared" si="647"/>
        <v>1</v>
      </c>
      <c r="N20558" s="273"/>
    </row>
    <row r="20559" spans="11:14" x14ac:dyDescent="0.25">
      <c r="K20559" s="180">
        <f t="shared" si="648"/>
        <v>0</v>
      </c>
      <c r="M20559" s="96">
        <f t="shared" si="647"/>
        <v>1</v>
      </c>
      <c r="N20559" s="273"/>
    </row>
    <row r="20560" spans="11:14" x14ac:dyDescent="0.25">
      <c r="K20560" s="180">
        <f t="shared" si="648"/>
        <v>0</v>
      </c>
      <c r="M20560" s="96">
        <f t="shared" si="647"/>
        <v>1</v>
      </c>
      <c r="N20560" s="273"/>
    </row>
    <row r="20561" spans="11:14" x14ac:dyDescent="0.25">
      <c r="K20561" s="180">
        <f t="shared" si="648"/>
        <v>0</v>
      </c>
      <c r="M20561" s="96">
        <f t="shared" ref="M20561:M20624" si="649">UltimoDia(D20561)</f>
        <v>1</v>
      </c>
      <c r="N20561" s="273"/>
    </row>
    <row r="20562" spans="11:14" x14ac:dyDescent="0.25">
      <c r="K20562" s="180">
        <f t="shared" si="648"/>
        <v>0</v>
      </c>
      <c r="M20562" s="96">
        <f t="shared" si="649"/>
        <v>1</v>
      </c>
      <c r="N20562" s="273"/>
    </row>
    <row r="20563" spans="11:14" x14ac:dyDescent="0.25">
      <c r="K20563" s="180">
        <f t="shared" si="648"/>
        <v>0</v>
      </c>
      <c r="M20563" s="96">
        <f t="shared" si="649"/>
        <v>1</v>
      </c>
      <c r="N20563" s="273"/>
    </row>
    <row r="20564" spans="11:14" x14ac:dyDescent="0.25">
      <c r="K20564" s="180">
        <f t="shared" si="648"/>
        <v>0</v>
      </c>
      <c r="M20564" s="96">
        <f t="shared" si="649"/>
        <v>1</v>
      </c>
      <c r="N20564" s="273"/>
    </row>
    <row r="20565" spans="11:14" x14ac:dyDescent="0.25">
      <c r="K20565" s="180">
        <f t="shared" si="648"/>
        <v>0</v>
      </c>
      <c r="M20565" s="96">
        <f t="shared" si="649"/>
        <v>1</v>
      </c>
      <c r="N20565" s="273"/>
    </row>
    <row r="20566" spans="11:14" x14ac:dyDescent="0.25">
      <c r="K20566" s="180">
        <f t="shared" si="648"/>
        <v>0</v>
      </c>
      <c r="M20566" s="96">
        <f t="shared" si="649"/>
        <v>1</v>
      </c>
      <c r="N20566" s="273"/>
    </row>
    <row r="20567" spans="11:14" x14ac:dyDescent="0.25">
      <c r="K20567" s="180">
        <f t="shared" si="648"/>
        <v>0</v>
      </c>
      <c r="M20567" s="96">
        <f t="shared" si="649"/>
        <v>1</v>
      </c>
      <c r="N20567" s="273"/>
    </row>
    <row r="20568" spans="11:14" x14ac:dyDescent="0.25">
      <c r="K20568" s="180">
        <f t="shared" si="648"/>
        <v>0</v>
      </c>
      <c r="M20568" s="96">
        <f t="shared" si="649"/>
        <v>1</v>
      </c>
      <c r="N20568" s="273"/>
    </row>
    <row r="20569" spans="11:14" x14ac:dyDescent="0.25">
      <c r="K20569" s="180">
        <f t="shared" si="648"/>
        <v>0</v>
      </c>
      <c r="M20569" s="96">
        <f t="shared" si="649"/>
        <v>1</v>
      </c>
      <c r="N20569" s="273"/>
    </row>
    <row r="20570" spans="11:14" x14ac:dyDescent="0.25">
      <c r="K20570" s="180">
        <f t="shared" si="648"/>
        <v>0</v>
      </c>
      <c r="M20570" s="96">
        <f t="shared" si="649"/>
        <v>1</v>
      </c>
      <c r="N20570" s="273"/>
    </row>
    <row r="20571" spans="11:14" x14ac:dyDescent="0.25">
      <c r="K20571" s="180">
        <f t="shared" si="648"/>
        <v>0</v>
      </c>
      <c r="M20571" s="96">
        <f t="shared" si="649"/>
        <v>1</v>
      </c>
      <c r="N20571" s="273"/>
    </row>
    <row r="20572" spans="11:14" x14ac:dyDescent="0.25">
      <c r="K20572" s="180">
        <f t="shared" si="648"/>
        <v>0</v>
      </c>
      <c r="M20572" s="96">
        <f t="shared" si="649"/>
        <v>1</v>
      </c>
      <c r="N20572" s="273"/>
    </row>
    <row r="20573" spans="11:14" x14ac:dyDescent="0.25">
      <c r="K20573" s="180">
        <f t="shared" si="648"/>
        <v>0</v>
      </c>
      <c r="M20573" s="96">
        <f t="shared" si="649"/>
        <v>1</v>
      </c>
      <c r="N20573" s="273"/>
    </row>
    <row r="20574" spans="11:14" x14ac:dyDescent="0.25">
      <c r="K20574" s="180">
        <f t="shared" si="648"/>
        <v>0</v>
      </c>
      <c r="M20574" s="96">
        <f t="shared" si="649"/>
        <v>1</v>
      </c>
      <c r="N20574" s="273"/>
    </row>
    <row r="20575" spans="11:14" x14ac:dyDescent="0.25">
      <c r="K20575" s="180">
        <f t="shared" si="648"/>
        <v>0</v>
      </c>
      <c r="M20575" s="96">
        <f t="shared" si="649"/>
        <v>1</v>
      </c>
      <c r="N20575" s="273"/>
    </row>
    <row r="20576" spans="11:14" x14ac:dyDescent="0.25">
      <c r="K20576" s="180">
        <f t="shared" si="648"/>
        <v>0</v>
      </c>
      <c r="M20576" s="96">
        <f t="shared" si="649"/>
        <v>1</v>
      </c>
      <c r="N20576" s="273"/>
    </row>
    <row r="20577" spans="11:14" x14ac:dyDescent="0.25">
      <c r="K20577" s="180">
        <f t="shared" si="648"/>
        <v>0</v>
      </c>
      <c r="M20577" s="96">
        <f t="shared" si="649"/>
        <v>1</v>
      </c>
      <c r="N20577" s="273"/>
    </row>
    <row r="20578" spans="11:14" x14ac:dyDescent="0.25">
      <c r="K20578" s="180">
        <f t="shared" si="648"/>
        <v>0</v>
      </c>
      <c r="M20578" s="96">
        <f t="shared" si="649"/>
        <v>1</v>
      </c>
      <c r="N20578" s="273"/>
    </row>
    <row r="20579" spans="11:14" x14ac:dyDescent="0.25">
      <c r="K20579" s="180">
        <f t="shared" si="648"/>
        <v>0</v>
      </c>
      <c r="M20579" s="96">
        <f t="shared" si="649"/>
        <v>1</v>
      </c>
      <c r="N20579" s="273"/>
    </row>
    <row r="20580" spans="11:14" x14ac:dyDescent="0.25">
      <c r="K20580" s="180">
        <f t="shared" si="648"/>
        <v>0</v>
      </c>
      <c r="M20580" s="96">
        <f t="shared" si="649"/>
        <v>1</v>
      </c>
      <c r="N20580" s="273"/>
    </row>
    <row r="20581" spans="11:14" x14ac:dyDescent="0.25">
      <c r="K20581" s="180">
        <f t="shared" si="648"/>
        <v>0</v>
      </c>
      <c r="M20581" s="96">
        <f t="shared" si="649"/>
        <v>1</v>
      </c>
      <c r="N20581" s="273"/>
    </row>
    <row r="20582" spans="11:14" x14ac:dyDescent="0.25">
      <c r="K20582" s="180">
        <f t="shared" si="648"/>
        <v>0</v>
      </c>
      <c r="M20582" s="96">
        <f t="shared" si="649"/>
        <v>1</v>
      </c>
      <c r="N20582" s="273"/>
    </row>
    <row r="20583" spans="11:14" x14ac:dyDescent="0.25">
      <c r="K20583" s="180">
        <f t="shared" si="648"/>
        <v>0</v>
      </c>
      <c r="M20583" s="96">
        <f t="shared" si="649"/>
        <v>1</v>
      </c>
      <c r="N20583" s="273"/>
    </row>
    <row r="20584" spans="11:14" x14ac:dyDescent="0.25">
      <c r="K20584" s="180">
        <f t="shared" si="648"/>
        <v>0</v>
      </c>
      <c r="M20584" s="96">
        <f t="shared" si="649"/>
        <v>1</v>
      </c>
      <c r="N20584" s="273"/>
    </row>
    <row r="20585" spans="11:14" x14ac:dyDescent="0.25">
      <c r="K20585" s="180">
        <f t="shared" si="648"/>
        <v>0</v>
      </c>
      <c r="M20585" s="96">
        <f t="shared" si="649"/>
        <v>1</v>
      </c>
      <c r="N20585" s="273"/>
    </row>
    <row r="20586" spans="11:14" x14ac:dyDescent="0.25">
      <c r="K20586" s="180">
        <f t="shared" ref="K20586:K20649" si="650">IF(ctConta="",K20585+F20586,IF(I20586=ctConta,K20585+F20586,K20585))</f>
        <v>0</v>
      </c>
      <c r="M20586" s="96">
        <f t="shared" si="649"/>
        <v>1</v>
      </c>
      <c r="N20586" s="273"/>
    </row>
    <row r="20587" spans="11:14" x14ac:dyDescent="0.25">
      <c r="K20587" s="180">
        <f t="shared" si="650"/>
        <v>0</v>
      </c>
      <c r="M20587" s="96">
        <f t="shared" si="649"/>
        <v>1</v>
      </c>
      <c r="N20587" s="273"/>
    </row>
    <row r="20588" spans="11:14" x14ac:dyDescent="0.25">
      <c r="K20588" s="180">
        <f t="shared" si="650"/>
        <v>0</v>
      </c>
      <c r="M20588" s="96">
        <f t="shared" si="649"/>
        <v>1</v>
      </c>
      <c r="N20588" s="273"/>
    </row>
    <row r="20589" spans="11:14" x14ac:dyDescent="0.25">
      <c r="K20589" s="180">
        <f t="shared" si="650"/>
        <v>0</v>
      </c>
      <c r="M20589" s="96">
        <f t="shared" si="649"/>
        <v>1</v>
      </c>
      <c r="N20589" s="273"/>
    </row>
    <row r="20590" spans="11:14" x14ac:dyDescent="0.25">
      <c r="K20590" s="180">
        <f t="shared" si="650"/>
        <v>0</v>
      </c>
      <c r="M20590" s="96">
        <f t="shared" si="649"/>
        <v>1</v>
      </c>
      <c r="N20590" s="273"/>
    </row>
    <row r="20591" spans="11:14" x14ac:dyDescent="0.25">
      <c r="K20591" s="180">
        <f t="shared" si="650"/>
        <v>0</v>
      </c>
      <c r="M20591" s="96">
        <f t="shared" si="649"/>
        <v>1</v>
      </c>
      <c r="N20591" s="273"/>
    </row>
    <row r="20592" spans="11:14" x14ac:dyDescent="0.25">
      <c r="K20592" s="180">
        <f t="shared" si="650"/>
        <v>0</v>
      </c>
      <c r="M20592" s="96">
        <f t="shared" si="649"/>
        <v>1</v>
      </c>
      <c r="N20592" s="273"/>
    </row>
    <row r="20593" spans="11:14" x14ac:dyDescent="0.25">
      <c r="K20593" s="180">
        <f t="shared" si="650"/>
        <v>0</v>
      </c>
      <c r="M20593" s="96">
        <f t="shared" si="649"/>
        <v>1</v>
      </c>
      <c r="N20593" s="273"/>
    </row>
    <row r="20594" spans="11:14" x14ac:dyDescent="0.25">
      <c r="K20594" s="180">
        <f t="shared" si="650"/>
        <v>0</v>
      </c>
      <c r="M20594" s="96">
        <f t="shared" si="649"/>
        <v>1</v>
      </c>
      <c r="N20594" s="273"/>
    </row>
    <row r="20595" spans="11:14" x14ac:dyDescent="0.25">
      <c r="K20595" s="180">
        <f t="shared" si="650"/>
        <v>0</v>
      </c>
      <c r="M20595" s="96">
        <f t="shared" si="649"/>
        <v>1</v>
      </c>
      <c r="N20595" s="273"/>
    </row>
    <row r="20596" spans="11:14" x14ac:dyDescent="0.25">
      <c r="K20596" s="180">
        <f t="shared" si="650"/>
        <v>0</v>
      </c>
      <c r="M20596" s="96">
        <f t="shared" si="649"/>
        <v>1</v>
      </c>
      <c r="N20596" s="273"/>
    </row>
    <row r="20597" spans="11:14" x14ac:dyDescent="0.25">
      <c r="K20597" s="180">
        <f t="shared" si="650"/>
        <v>0</v>
      </c>
      <c r="M20597" s="96">
        <f t="shared" si="649"/>
        <v>1</v>
      </c>
      <c r="N20597" s="273"/>
    </row>
    <row r="20598" spans="11:14" x14ac:dyDescent="0.25">
      <c r="K20598" s="180">
        <f t="shared" si="650"/>
        <v>0</v>
      </c>
      <c r="M20598" s="96">
        <f t="shared" si="649"/>
        <v>1</v>
      </c>
      <c r="N20598" s="273"/>
    </row>
    <row r="20599" spans="11:14" x14ac:dyDescent="0.25">
      <c r="K20599" s="180">
        <f t="shared" si="650"/>
        <v>0</v>
      </c>
      <c r="M20599" s="96">
        <f t="shared" si="649"/>
        <v>1</v>
      </c>
      <c r="N20599" s="273"/>
    </row>
    <row r="20600" spans="11:14" x14ac:dyDescent="0.25">
      <c r="K20600" s="180">
        <f t="shared" si="650"/>
        <v>0</v>
      </c>
      <c r="M20600" s="96">
        <f t="shared" si="649"/>
        <v>1</v>
      </c>
      <c r="N20600" s="273"/>
    </row>
    <row r="20601" spans="11:14" x14ac:dyDescent="0.25">
      <c r="K20601" s="180">
        <f t="shared" si="650"/>
        <v>0</v>
      </c>
      <c r="M20601" s="96">
        <f t="shared" si="649"/>
        <v>1</v>
      </c>
      <c r="N20601" s="273"/>
    </row>
    <row r="20602" spans="11:14" x14ac:dyDescent="0.25">
      <c r="K20602" s="180">
        <f t="shared" si="650"/>
        <v>0</v>
      </c>
      <c r="M20602" s="96">
        <f t="shared" si="649"/>
        <v>1</v>
      </c>
      <c r="N20602" s="273"/>
    </row>
    <row r="20603" spans="11:14" x14ac:dyDescent="0.25">
      <c r="K20603" s="180">
        <f t="shared" si="650"/>
        <v>0</v>
      </c>
      <c r="M20603" s="96">
        <f t="shared" si="649"/>
        <v>1</v>
      </c>
      <c r="N20603" s="273"/>
    </row>
    <row r="20604" spans="11:14" x14ac:dyDescent="0.25">
      <c r="K20604" s="180">
        <f t="shared" si="650"/>
        <v>0</v>
      </c>
      <c r="M20604" s="96">
        <f t="shared" si="649"/>
        <v>1</v>
      </c>
      <c r="N20604" s="273"/>
    </row>
    <row r="20605" spans="11:14" x14ac:dyDescent="0.25">
      <c r="K20605" s="180">
        <f t="shared" si="650"/>
        <v>0</v>
      </c>
      <c r="M20605" s="96">
        <f t="shared" si="649"/>
        <v>1</v>
      </c>
      <c r="N20605" s="273"/>
    </row>
    <row r="20606" spans="11:14" x14ac:dyDescent="0.25">
      <c r="K20606" s="180">
        <f t="shared" si="650"/>
        <v>0</v>
      </c>
      <c r="M20606" s="96">
        <f t="shared" si="649"/>
        <v>1</v>
      </c>
      <c r="N20606" s="273"/>
    </row>
    <row r="20607" spans="11:14" x14ac:dyDescent="0.25">
      <c r="K20607" s="180">
        <f t="shared" si="650"/>
        <v>0</v>
      </c>
      <c r="M20607" s="96">
        <f t="shared" si="649"/>
        <v>1</v>
      </c>
      <c r="N20607" s="273"/>
    </row>
    <row r="20608" spans="11:14" x14ac:dyDescent="0.25">
      <c r="K20608" s="180">
        <f t="shared" si="650"/>
        <v>0</v>
      </c>
      <c r="M20608" s="96">
        <f t="shared" si="649"/>
        <v>1</v>
      </c>
      <c r="N20608" s="273"/>
    </row>
    <row r="20609" spans="11:14" x14ac:dyDescent="0.25">
      <c r="K20609" s="180">
        <f t="shared" si="650"/>
        <v>0</v>
      </c>
      <c r="M20609" s="96">
        <f t="shared" si="649"/>
        <v>1</v>
      </c>
      <c r="N20609" s="273"/>
    </row>
    <row r="20610" spans="11:14" x14ac:dyDescent="0.25">
      <c r="K20610" s="180">
        <f t="shared" si="650"/>
        <v>0</v>
      </c>
      <c r="M20610" s="96">
        <f t="shared" si="649"/>
        <v>1</v>
      </c>
      <c r="N20610" s="273"/>
    </row>
    <row r="20611" spans="11:14" x14ac:dyDescent="0.25">
      <c r="K20611" s="180">
        <f t="shared" si="650"/>
        <v>0</v>
      </c>
      <c r="M20611" s="96">
        <f t="shared" si="649"/>
        <v>1</v>
      </c>
      <c r="N20611" s="273"/>
    </row>
    <row r="20612" spans="11:14" x14ac:dyDescent="0.25">
      <c r="K20612" s="180">
        <f t="shared" si="650"/>
        <v>0</v>
      </c>
      <c r="M20612" s="96">
        <f t="shared" si="649"/>
        <v>1</v>
      </c>
      <c r="N20612" s="273"/>
    </row>
    <row r="20613" spans="11:14" x14ac:dyDescent="0.25">
      <c r="K20613" s="180">
        <f t="shared" si="650"/>
        <v>0</v>
      </c>
      <c r="M20613" s="96">
        <f t="shared" si="649"/>
        <v>1</v>
      </c>
      <c r="N20613" s="273"/>
    </row>
    <row r="20614" spans="11:14" x14ac:dyDescent="0.25">
      <c r="K20614" s="180">
        <f t="shared" si="650"/>
        <v>0</v>
      </c>
      <c r="M20614" s="96">
        <f t="shared" si="649"/>
        <v>1</v>
      </c>
      <c r="N20614" s="273"/>
    </row>
    <row r="20615" spans="11:14" x14ac:dyDescent="0.25">
      <c r="K20615" s="180">
        <f t="shared" si="650"/>
        <v>0</v>
      </c>
      <c r="M20615" s="96">
        <f t="shared" si="649"/>
        <v>1</v>
      </c>
      <c r="N20615" s="273"/>
    </row>
    <row r="20616" spans="11:14" x14ac:dyDescent="0.25">
      <c r="K20616" s="180">
        <f t="shared" si="650"/>
        <v>0</v>
      </c>
      <c r="M20616" s="96">
        <f t="shared" si="649"/>
        <v>1</v>
      </c>
      <c r="N20616" s="273"/>
    </row>
    <row r="20617" spans="11:14" x14ac:dyDescent="0.25">
      <c r="K20617" s="180">
        <f t="shared" si="650"/>
        <v>0</v>
      </c>
      <c r="M20617" s="96">
        <f t="shared" si="649"/>
        <v>1</v>
      </c>
      <c r="N20617" s="273"/>
    </row>
    <row r="20618" spans="11:14" x14ac:dyDescent="0.25">
      <c r="K20618" s="180">
        <f t="shared" si="650"/>
        <v>0</v>
      </c>
      <c r="M20618" s="96">
        <f t="shared" si="649"/>
        <v>1</v>
      </c>
      <c r="N20618" s="273"/>
    </row>
    <row r="20619" spans="11:14" x14ac:dyDescent="0.25">
      <c r="K20619" s="180">
        <f t="shared" si="650"/>
        <v>0</v>
      </c>
      <c r="M20619" s="96">
        <f t="shared" si="649"/>
        <v>1</v>
      </c>
      <c r="N20619" s="273"/>
    </row>
    <row r="20620" spans="11:14" x14ac:dyDescent="0.25">
      <c r="K20620" s="180">
        <f t="shared" si="650"/>
        <v>0</v>
      </c>
      <c r="M20620" s="96">
        <f t="shared" si="649"/>
        <v>1</v>
      </c>
      <c r="N20620" s="273"/>
    </row>
    <row r="20621" spans="11:14" x14ac:dyDescent="0.25">
      <c r="K20621" s="180">
        <f t="shared" si="650"/>
        <v>0</v>
      </c>
      <c r="M20621" s="96">
        <f t="shared" si="649"/>
        <v>1</v>
      </c>
      <c r="N20621" s="273"/>
    </row>
    <row r="20622" spans="11:14" x14ac:dyDescent="0.25">
      <c r="K20622" s="180">
        <f t="shared" si="650"/>
        <v>0</v>
      </c>
      <c r="M20622" s="96">
        <f t="shared" si="649"/>
        <v>1</v>
      </c>
      <c r="N20622" s="273"/>
    </row>
    <row r="20623" spans="11:14" x14ac:dyDescent="0.25">
      <c r="K20623" s="180">
        <f t="shared" si="650"/>
        <v>0</v>
      </c>
      <c r="M20623" s="96">
        <f t="shared" si="649"/>
        <v>1</v>
      </c>
      <c r="N20623" s="273"/>
    </row>
    <row r="20624" spans="11:14" x14ac:dyDescent="0.25">
      <c r="K20624" s="180">
        <f t="shared" si="650"/>
        <v>0</v>
      </c>
      <c r="M20624" s="96">
        <f t="shared" si="649"/>
        <v>1</v>
      </c>
      <c r="N20624" s="273"/>
    </row>
    <row r="20625" spans="11:14" x14ac:dyDescent="0.25">
      <c r="K20625" s="180">
        <f t="shared" si="650"/>
        <v>0</v>
      </c>
      <c r="M20625" s="96">
        <f t="shared" ref="M20625:M20688" si="651">UltimoDia(D20625)</f>
        <v>1</v>
      </c>
      <c r="N20625" s="273"/>
    </row>
    <row r="20626" spans="11:14" x14ac:dyDescent="0.25">
      <c r="K20626" s="180">
        <f t="shared" si="650"/>
        <v>0</v>
      </c>
      <c r="M20626" s="96">
        <f t="shared" si="651"/>
        <v>1</v>
      </c>
      <c r="N20626" s="273"/>
    </row>
    <row r="20627" spans="11:14" x14ac:dyDescent="0.25">
      <c r="K20627" s="180">
        <f t="shared" si="650"/>
        <v>0</v>
      </c>
      <c r="M20627" s="96">
        <f t="shared" si="651"/>
        <v>1</v>
      </c>
      <c r="N20627" s="273"/>
    </row>
    <row r="20628" spans="11:14" x14ac:dyDescent="0.25">
      <c r="K20628" s="180">
        <f t="shared" si="650"/>
        <v>0</v>
      </c>
      <c r="M20628" s="96">
        <f t="shared" si="651"/>
        <v>1</v>
      </c>
      <c r="N20628" s="273"/>
    </row>
    <row r="20629" spans="11:14" x14ac:dyDescent="0.25">
      <c r="K20629" s="180">
        <f t="shared" si="650"/>
        <v>0</v>
      </c>
      <c r="M20629" s="96">
        <f t="shared" si="651"/>
        <v>1</v>
      </c>
      <c r="N20629" s="273"/>
    </row>
    <row r="20630" spans="11:14" x14ac:dyDescent="0.25">
      <c r="K20630" s="180">
        <f t="shared" si="650"/>
        <v>0</v>
      </c>
      <c r="M20630" s="96">
        <f t="shared" si="651"/>
        <v>1</v>
      </c>
      <c r="N20630" s="273"/>
    </row>
    <row r="20631" spans="11:14" x14ac:dyDescent="0.25">
      <c r="K20631" s="180">
        <f t="shared" si="650"/>
        <v>0</v>
      </c>
      <c r="M20631" s="96">
        <f t="shared" si="651"/>
        <v>1</v>
      </c>
      <c r="N20631" s="273"/>
    </row>
    <row r="20632" spans="11:14" x14ac:dyDescent="0.25">
      <c r="K20632" s="180">
        <f t="shared" si="650"/>
        <v>0</v>
      </c>
      <c r="M20632" s="96">
        <f t="shared" si="651"/>
        <v>1</v>
      </c>
      <c r="N20632" s="273"/>
    </row>
    <row r="20633" spans="11:14" x14ac:dyDescent="0.25">
      <c r="K20633" s="180">
        <f t="shared" si="650"/>
        <v>0</v>
      </c>
      <c r="M20633" s="96">
        <f t="shared" si="651"/>
        <v>1</v>
      </c>
      <c r="N20633" s="273"/>
    </row>
    <row r="20634" spans="11:14" x14ac:dyDescent="0.25">
      <c r="K20634" s="180">
        <f t="shared" si="650"/>
        <v>0</v>
      </c>
      <c r="M20634" s="96">
        <f t="shared" si="651"/>
        <v>1</v>
      </c>
      <c r="N20634" s="273"/>
    </row>
    <row r="20635" spans="11:14" x14ac:dyDescent="0.25">
      <c r="K20635" s="180">
        <f t="shared" si="650"/>
        <v>0</v>
      </c>
      <c r="M20635" s="96">
        <f t="shared" si="651"/>
        <v>1</v>
      </c>
      <c r="N20635" s="273"/>
    </row>
    <row r="20636" spans="11:14" x14ac:dyDescent="0.25">
      <c r="K20636" s="180">
        <f t="shared" si="650"/>
        <v>0</v>
      </c>
      <c r="M20636" s="96">
        <f t="shared" si="651"/>
        <v>1</v>
      </c>
      <c r="N20636" s="273"/>
    </row>
    <row r="20637" spans="11:14" x14ac:dyDescent="0.25">
      <c r="K20637" s="180">
        <f t="shared" si="650"/>
        <v>0</v>
      </c>
      <c r="M20637" s="96">
        <f t="shared" si="651"/>
        <v>1</v>
      </c>
      <c r="N20637" s="273"/>
    </row>
    <row r="20638" spans="11:14" x14ac:dyDescent="0.25">
      <c r="K20638" s="180">
        <f t="shared" si="650"/>
        <v>0</v>
      </c>
      <c r="M20638" s="96">
        <f t="shared" si="651"/>
        <v>1</v>
      </c>
      <c r="N20638" s="273"/>
    </row>
    <row r="20639" spans="11:14" x14ac:dyDescent="0.25">
      <c r="K20639" s="180">
        <f t="shared" si="650"/>
        <v>0</v>
      </c>
      <c r="M20639" s="96">
        <f t="shared" si="651"/>
        <v>1</v>
      </c>
      <c r="N20639" s="273"/>
    </row>
    <row r="20640" spans="11:14" x14ac:dyDescent="0.25">
      <c r="K20640" s="180">
        <f t="shared" si="650"/>
        <v>0</v>
      </c>
      <c r="M20640" s="96">
        <f t="shared" si="651"/>
        <v>1</v>
      </c>
      <c r="N20640" s="273"/>
    </row>
    <row r="20641" spans="11:14" x14ac:dyDescent="0.25">
      <c r="K20641" s="180">
        <f t="shared" si="650"/>
        <v>0</v>
      </c>
      <c r="M20641" s="96">
        <f t="shared" si="651"/>
        <v>1</v>
      </c>
      <c r="N20641" s="273"/>
    </row>
    <row r="20642" spans="11:14" x14ac:dyDescent="0.25">
      <c r="K20642" s="180">
        <f t="shared" si="650"/>
        <v>0</v>
      </c>
      <c r="M20642" s="96">
        <f t="shared" si="651"/>
        <v>1</v>
      </c>
      <c r="N20642" s="273"/>
    </row>
    <row r="20643" spans="11:14" x14ac:dyDescent="0.25">
      <c r="K20643" s="180">
        <f t="shared" si="650"/>
        <v>0</v>
      </c>
      <c r="M20643" s="96">
        <f t="shared" si="651"/>
        <v>1</v>
      </c>
      <c r="N20643" s="273"/>
    </row>
    <row r="20644" spans="11:14" x14ac:dyDescent="0.25">
      <c r="K20644" s="180">
        <f t="shared" si="650"/>
        <v>0</v>
      </c>
      <c r="M20644" s="96">
        <f t="shared" si="651"/>
        <v>1</v>
      </c>
      <c r="N20644" s="273"/>
    </row>
    <row r="20645" spans="11:14" x14ac:dyDescent="0.25">
      <c r="K20645" s="180">
        <f t="shared" si="650"/>
        <v>0</v>
      </c>
      <c r="M20645" s="96">
        <f t="shared" si="651"/>
        <v>1</v>
      </c>
      <c r="N20645" s="273"/>
    </row>
    <row r="20646" spans="11:14" x14ac:dyDescent="0.25">
      <c r="K20646" s="180">
        <f t="shared" si="650"/>
        <v>0</v>
      </c>
      <c r="M20646" s="96">
        <f t="shared" si="651"/>
        <v>1</v>
      </c>
      <c r="N20646" s="273"/>
    </row>
    <row r="20647" spans="11:14" x14ac:dyDescent="0.25">
      <c r="K20647" s="180">
        <f t="shared" si="650"/>
        <v>0</v>
      </c>
      <c r="M20647" s="96">
        <f t="shared" si="651"/>
        <v>1</v>
      </c>
      <c r="N20647" s="273"/>
    </row>
    <row r="20648" spans="11:14" x14ac:dyDescent="0.25">
      <c r="K20648" s="180">
        <f t="shared" si="650"/>
        <v>0</v>
      </c>
      <c r="M20648" s="96">
        <f t="shared" si="651"/>
        <v>1</v>
      </c>
      <c r="N20648" s="273"/>
    </row>
    <row r="20649" spans="11:14" x14ac:dyDescent="0.25">
      <c r="K20649" s="180">
        <f t="shared" si="650"/>
        <v>0</v>
      </c>
      <c r="M20649" s="96">
        <f t="shared" si="651"/>
        <v>1</v>
      </c>
      <c r="N20649" s="273"/>
    </row>
    <row r="20650" spans="11:14" x14ac:dyDescent="0.25">
      <c r="K20650" s="180">
        <f t="shared" ref="K20650:K20713" si="652">IF(ctConta="",K20649+F20650,IF(I20650=ctConta,K20649+F20650,K20649))</f>
        <v>0</v>
      </c>
      <c r="M20650" s="96">
        <f t="shared" si="651"/>
        <v>1</v>
      </c>
      <c r="N20650" s="273"/>
    </row>
    <row r="20651" spans="11:14" x14ac:dyDescent="0.25">
      <c r="K20651" s="180">
        <f t="shared" si="652"/>
        <v>0</v>
      </c>
      <c r="M20651" s="96">
        <f t="shared" si="651"/>
        <v>1</v>
      </c>
      <c r="N20651" s="273"/>
    </row>
    <row r="20652" spans="11:14" x14ac:dyDescent="0.25">
      <c r="K20652" s="180">
        <f t="shared" si="652"/>
        <v>0</v>
      </c>
      <c r="M20652" s="96">
        <f t="shared" si="651"/>
        <v>1</v>
      </c>
      <c r="N20652" s="273"/>
    </row>
    <row r="20653" spans="11:14" x14ac:dyDescent="0.25">
      <c r="K20653" s="180">
        <f t="shared" si="652"/>
        <v>0</v>
      </c>
      <c r="M20653" s="96">
        <f t="shared" si="651"/>
        <v>1</v>
      </c>
      <c r="N20653" s="273"/>
    </row>
    <row r="20654" spans="11:14" x14ac:dyDescent="0.25">
      <c r="K20654" s="180">
        <f t="shared" si="652"/>
        <v>0</v>
      </c>
      <c r="M20654" s="96">
        <f t="shared" si="651"/>
        <v>1</v>
      </c>
      <c r="N20654" s="273"/>
    </row>
    <row r="20655" spans="11:14" x14ac:dyDescent="0.25">
      <c r="K20655" s="180">
        <f t="shared" si="652"/>
        <v>0</v>
      </c>
      <c r="M20655" s="96">
        <f t="shared" si="651"/>
        <v>1</v>
      </c>
      <c r="N20655" s="273"/>
    </row>
    <row r="20656" spans="11:14" x14ac:dyDescent="0.25">
      <c r="K20656" s="180">
        <f t="shared" si="652"/>
        <v>0</v>
      </c>
      <c r="M20656" s="96">
        <f t="shared" si="651"/>
        <v>1</v>
      </c>
      <c r="N20656" s="273"/>
    </row>
    <row r="20657" spans="11:14" x14ac:dyDescent="0.25">
      <c r="K20657" s="180">
        <f t="shared" si="652"/>
        <v>0</v>
      </c>
      <c r="M20657" s="96">
        <f t="shared" si="651"/>
        <v>1</v>
      </c>
      <c r="N20657" s="273"/>
    </row>
    <row r="20658" spans="11:14" x14ac:dyDescent="0.25">
      <c r="K20658" s="180">
        <f t="shared" si="652"/>
        <v>0</v>
      </c>
      <c r="M20658" s="96">
        <f t="shared" si="651"/>
        <v>1</v>
      </c>
      <c r="N20658" s="273"/>
    </row>
    <row r="20659" spans="11:14" x14ac:dyDescent="0.25">
      <c r="K20659" s="180">
        <f t="shared" si="652"/>
        <v>0</v>
      </c>
      <c r="M20659" s="96">
        <f t="shared" si="651"/>
        <v>1</v>
      </c>
      <c r="N20659" s="273"/>
    </row>
    <row r="20660" spans="11:14" x14ac:dyDescent="0.25">
      <c r="K20660" s="180">
        <f t="shared" si="652"/>
        <v>0</v>
      </c>
      <c r="M20660" s="96">
        <f t="shared" si="651"/>
        <v>1</v>
      </c>
      <c r="N20660" s="273"/>
    </row>
    <row r="20661" spans="11:14" x14ac:dyDescent="0.25">
      <c r="K20661" s="180">
        <f t="shared" si="652"/>
        <v>0</v>
      </c>
      <c r="M20661" s="96">
        <f t="shared" si="651"/>
        <v>1</v>
      </c>
      <c r="N20661" s="273"/>
    </row>
    <row r="20662" spans="11:14" x14ac:dyDescent="0.25">
      <c r="K20662" s="180">
        <f t="shared" si="652"/>
        <v>0</v>
      </c>
      <c r="M20662" s="96">
        <f t="shared" si="651"/>
        <v>1</v>
      </c>
      <c r="N20662" s="273"/>
    </row>
    <row r="20663" spans="11:14" x14ac:dyDescent="0.25">
      <c r="K20663" s="180">
        <f t="shared" si="652"/>
        <v>0</v>
      </c>
      <c r="M20663" s="96">
        <f t="shared" si="651"/>
        <v>1</v>
      </c>
      <c r="N20663" s="273"/>
    </row>
    <row r="20664" spans="11:14" x14ac:dyDescent="0.25">
      <c r="K20664" s="180">
        <f t="shared" si="652"/>
        <v>0</v>
      </c>
      <c r="M20664" s="96">
        <f t="shared" si="651"/>
        <v>1</v>
      </c>
      <c r="N20664" s="273"/>
    </row>
    <row r="20665" spans="11:14" x14ac:dyDescent="0.25">
      <c r="K20665" s="180">
        <f t="shared" si="652"/>
        <v>0</v>
      </c>
      <c r="M20665" s="96">
        <f t="shared" si="651"/>
        <v>1</v>
      </c>
      <c r="N20665" s="273"/>
    </row>
    <row r="20666" spans="11:14" x14ac:dyDescent="0.25">
      <c r="K20666" s="180">
        <f t="shared" si="652"/>
        <v>0</v>
      </c>
      <c r="M20666" s="96">
        <f t="shared" si="651"/>
        <v>1</v>
      </c>
      <c r="N20666" s="273"/>
    </row>
    <row r="20667" spans="11:14" x14ac:dyDescent="0.25">
      <c r="K20667" s="180">
        <f t="shared" si="652"/>
        <v>0</v>
      </c>
      <c r="M20667" s="96">
        <f t="shared" si="651"/>
        <v>1</v>
      </c>
      <c r="N20667" s="273"/>
    </row>
    <row r="20668" spans="11:14" x14ac:dyDescent="0.25">
      <c r="K20668" s="180">
        <f t="shared" si="652"/>
        <v>0</v>
      </c>
      <c r="M20668" s="96">
        <f t="shared" si="651"/>
        <v>1</v>
      </c>
      <c r="N20668" s="273"/>
    </row>
    <row r="20669" spans="11:14" x14ac:dyDescent="0.25">
      <c r="K20669" s="180">
        <f t="shared" si="652"/>
        <v>0</v>
      </c>
      <c r="M20669" s="96">
        <f t="shared" si="651"/>
        <v>1</v>
      </c>
      <c r="N20669" s="273"/>
    </row>
    <row r="20670" spans="11:14" x14ac:dyDescent="0.25">
      <c r="K20670" s="180">
        <f t="shared" si="652"/>
        <v>0</v>
      </c>
      <c r="M20670" s="96">
        <f t="shared" si="651"/>
        <v>1</v>
      </c>
      <c r="N20670" s="273"/>
    </row>
    <row r="20671" spans="11:14" x14ac:dyDescent="0.25">
      <c r="K20671" s="180">
        <f t="shared" si="652"/>
        <v>0</v>
      </c>
      <c r="M20671" s="96">
        <f t="shared" si="651"/>
        <v>1</v>
      </c>
      <c r="N20671" s="273"/>
    </row>
    <row r="20672" spans="11:14" x14ac:dyDescent="0.25">
      <c r="K20672" s="180">
        <f t="shared" si="652"/>
        <v>0</v>
      </c>
      <c r="M20672" s="96">
        <f t="shared" si="651"/>
        <v>1</v>
      </c>
      <c r="N20672" s="273"/>
    </row>
    <row r="20673" spans="11:14" x14ac:dyDescent="0.25">
      <c r="K20673" s="180">
        <f t="shared" si="652"/>
        <v>0</v>
      </c>
      <c r="M20673" s="96">
        <f t="shared" si="651"/>
        <v>1</v>
      </c>
      <c r="N20673" s="273"/>
    </row>
    <row r="20674" spans="11:14" x14ac:dyDescent="0.25">
      <c r="K20674" s="180">
        <f t="shared" si="652"/>
        <v>0</v>
      </c>
      <c r="M20674" s="96">
        <f t="shared" si="651"/>
        <v>1</v>
      </c>
      <c r="N20674" s="273"/>
    </row>
    <row r="20675" spans="11:14" x14ac:dyDescent="0.25">
      <c r="K20675" s="180">
        <f t="shared" si="652"/>
        <v>0</v>
      </c>
      <c r="M20675" s="96">
        <f t="shared" si="651"/>
        <v>1</v>
      </c>
      <c r="N20675" s="273"/>
    </row>
    <row r="20676" spans="11:14" x14ac:dyDescent="0.25">
      <c r="K20676" s="180">
        <f t="shared" si="652"/>
        <v>0</v>
      </c>
      <c r="M20676" s="96">
        <f t="shared" si="651"/>
        <v>1</v>
      </c>
      <c r="N20676" s="273"/>
    </row>
    <row r="20677" spans="11:14" x14ac:dyDescent="0.25">
      <c r="K20677" s="180">
        <f t="shared" si="652"/>
        <v>0</v>
      </c>
      <c r="M20677" s="96">
        <f t="shared" si="651"/>
        <v>1</v>
      </c>
      <c r="N20677" s="273"/>
    </row>
    <row r="20678" spans="11:14" x14ac:dyDescent="0.25">
      <c r="K20678" s="180">
        <f t="shared" si="652"/>
        <v>0</v>
      </c>
      <c r="M20678" s="96">
        <f t="shared" si="651"/>
        <v>1</v>
      </c>
      <c r="N20678" s="273"/>
    </row>
    <row r="20679" spans="11:14" x14ac:dyDescent="0.25">
      <c r="K20679" s="180">
        <f t="shared" si="652"/>
        <v>0</v>
      </c>
      <c r="M20679" s="96">
        <f t="shared" si="651"/>
        <v>1</v>
      </c>
      <c r="N20679" s="273"/>
    </row>
    <row r="20680" spans="11:14" x14ac:dyDescent="0.25">
      <c r="K20680" s="180">
        <f t="shared" si="652"/>
        <v>0</v>
      </c>
      <c r="M20680" s="96">
        <f t="shared" si="651"/>
        <v>1</v>
      </c>
      <c r="N20680" s="273"/>
    </row>
    <row r="20681" spans="11:14" x14ac:dyDescent="0.25">
      <c r="K20681" s="180">
        <f t="shared" si="652"/>
        <v>0</v>
      </c>
      <c r="M20681" s="96">
        <f t="shared" si="651"/>
        <v>1</v>
      </c>
      <c r="N20681" s="273"/>
    </row>
    <row r="20682" spans="11:14" x14ac:dyDescent="0.25">
      <c r="K20682" s="180">
        <f t="shared" si="652"/>
        <v>0</v>
      </c>
      <c r="M20682" s="96">
        <f t="shared" si="651"/>
        <v>1</v>
      </c>
      <c r="N20682" s="273"/>
    </row>
    <row r="20683" spans="11:14" x14ac:dyDescent="0.25">
      <c r="K20683" s="180">
        <f t="shared" si="652"/>
        <v>0</v>
      </c>
      <c r="M20683" s="96">
        <f t="shared" si="651"/>
        <v>1</v>
      </c>
      <c r="N20683" s="273"/>
    </row>
    <row r="20684" spans="11:14" x14ac:dyDescent="0.25">
      <c r="K20684" s="180">
        <f t="shared" si="652"/>
        <v>0</v>
      </c>
      <c r="M20684" s="96">
        <f t="shared" si="651"/>
        <v>1</v>
      </c>
      <c r="N20684" s="273"/>
    </row>
    <row r="20685" spans="11:14" x14ac:dyDescent="0.25">
      <c r="K20685" s="180">
        <f t="shared" si="652"/>
        <v>0</v>
      </c>
      <c r="M20685" s="96">
        <f t="shared" si="651"/>
        <v>1</v>
      </c>
      <c r="N20685" s="273"/>
    </row>
    <row r="20686" spans="11:14" x14ac:dyDescent="0.25">
      <c r="K20686" s="180">
        <f t="shared" si="652"/>
        <v>0</v>
      </c>
      <c r="M20686" s="96">
        <f t="shared" si="651"/>
        <v>1</v>
      </c>
      <c r="N20686" s="273"/>
    </row>
    <row r="20687" spans="11:14" x14ac:dyDescent="0.25">
      <c r="K20687" s="180">
        <f t="shared" si="652"/>
        <v>0</v>
      </c>
      <c r="M20687" s="96">
        <f t="shared" si="651"/>
        <v>1</v>
      </c>
      <c r="N20687" s="273"/>
    </row>
    <row r="20688" spans="11:14" x14ac:dyDescent="0.25">
      <c r="K20688" s="180">
        <f t="shared" si="652"/>
        <v>0</v>
      </c>
      <c r="M20688" s="96">
        <f t="shared" si="651"/>
        <v>1</v>
      </c>
      <c r="N20688" s="273"/>
    </row>
    <row r="20689" spans="11:14" x14ac:dyDescent="0.25">
      <c r="K20689" s="180">
        <f t="shared" si="652"/>
        <v>0</v>
      </c>
      <c r="M20689" s="96">
        <f t="shared" ref="M20689:M20752" si="653">UltimoDia(D20689)</f>
        <v>1</v>
      </c>
      <c r="N20689" s="273"/>
    </row>
    <row r="20690" spans="11:14" x14ac:dyDescent="0.25">
      <c r="K20690" s="180">
        <f t="shared" si="652"/>
        <v>0</v>
      </c>
      <c r="M20690" s="96">
        <f t="shared" si="653"/>
        <v>1</v>
      </c>
      <c r="N20690" s="273"/>
    </row>
    <row r="20691" spans="11:14" x14ac:dyDescent="0.25">
      <c r="K20691" s="180">
        <f t="shared" si="652"/>
        <v>0</v>
      </c>
      <c r="M20691" s="96">
        <f t="shared" si="653"/>
        <v>1</v>
      </c>
      <c r="N20691" s="273"/>
    </row>
    <row r="20692" spans="11:14" x14ac:dyDescent="0.25">
      <c r="K20692" s="180">
        <f t="shared" si="652"/>
        <v>0</v>
      </c>
      <c r="M20692" s="96">
        <f t="shared" si="653"/>
        <v>1</v>
      </c>
      <c r="N20692" s="273"/>
    </row>
    <row r="20693" spans="11:14" x14ac:dyDescent="0.25">
      <c r="K20693" s="180">
        <f t="shared" si="652"/>
        <v>0</v>
      </c>
      <c r="M20693" s="96">
        <f t="shared" si="653"/>
        <v>1</v>
      </c>
      <c r="N20693" s="273"/>
    </row>
    <row r="20694" spans="11:14" x14ac:dyDescent="0.25">
      <c r="K20694" s="180">
        <f t="shared" si="652"/>
        <v>0</v>
      </c>
      <c r="M20694" s="96">
        <f t="shared" si="653"/>
        <v>1</v>
      </c>
      <c r="N20694" s="273"/>
    </row>
    <row r="20695" spans="11:14" x14ac:dyDescent="0.25">
      <c r="K20695" s="180">
        <f t="shared" si="652"/>
        <v>0</v>
      </c>
      <c r="M20695" s="96">
        <f t="shared" si="653"/>
        <v>1</v>
      </c>
      <c r="N20695" s="273"/>
    </row>
    <row r="20696" spans="11:14" x14ac:dyDescent="0.25">
      <c r="K20696" s="180">
        <f t="shared" si="652"/>
        <v>0</v>
      </c>
      <c r="M20696" s="96">
        <f t="shared" si="653"/>
        <v>1</v>
      </c>
      <c r="N20696" s="273"/>
    </row>
    <row r="20697" spans="11:14" x14ac:dyDescent="0.25">
      <c r="K20697" s="180">
        <f t="shared" si="652"/>
        <v>0</v>
      </c>
      <c r="M20697" s="96">
        <f t="shared" si="653"/>
        <v>1</v>
      </c>
      <c r="N20697" s="273"/>
    </row>
    <row r="20698" spans="11:14" x14ac:dyDescent="0.25">
      <c r="K20698" s="180">
        <f t="shared" si="652"/>
        <v>0</v>
      </c>
      <c r="M20698" s="96">
        <f t="shared" si="653"/>
        <v>1</v>
      </c>
      <c r="N20698" s="273"/>
    </row>
    <row r="20699" spans="11:14" x14ac:dyDescent="0.25">
      <c r="K20699" s="180">
        <f t="shared" si="652"/>
        <v>0</v>
      </c>
      <c r="M20699" s="96">
        <f t="shared" si="653"/>
        <v>1</v>
      </c>
      <c r="N20699" s="273"/>
    </row>
    <row r="20700" spans="11:14" x14ac:dyDescent="0.25">
      <c r="K20700" s="180">
        <f t="shared" si="652"/>
        <v>0</v>
      </c>
      <c r="M20700" s="96">
        <f t="shared" si="653"/>
        <v>1</v>
      </c>
      <c r="N20700" s="273"/>
    </row>
    <row r="20701" spans="11:14" x14ac:dyDescent="0.25">
      <c r="K20701" s="180">
        <f t="shared" si="652"/>
        <v>0</v>
      </c>
      <c r="M20701" s="96">
        <f t="shared" si="653"/>
        <v>1</v>
      </c>
      <c r="N20701" s="273"/>
    </row>
    <row r="20702" spans="11:14" x14ac:dyDescent="0.25">
      <c r="K20702" s="180">
        <f t="shared" si="652"/>
        <v>0</v>
      </c>
      <c r="M20702" s="96">
        <f t="shared" si="653"/>
        <v>1</v>
      </c>
      <c r="N20702" s="273"/>
    </row>
    <row r="20703" spans="11:14" x14ac:dyDescent="0.25">
      <c r="K20703" s="180">
        <f t="shared" si="652"/>
        <v>0</v>
      </c>
      <c r="M20703" s="96">
        <f t="shared" si="653"/>
        <v>1</v>
      </c>
      <c r="N20703" s="273"/>
    </row>
    <row r="20704" spans="11:14" x14ac:dyDescent="0.25">
      <c r="K20704" s="180">
        <f t="shared" si="652"/>
        <v>0</v>
      </c>
      <c r="M20704" s="96">
        <f t="shared" si="653"/>
        <v>1</v>
      </c>
      <c r="N20704" s="273"/>
    </row>
    <row r="20705" spans="11:14" x14ac:dyDescent="0.25">
      <c r="K20705" s="180">
        <f t="shared" si="652"/>
        <v>0</v>
      </c>
      <c r="M20705" s="96">
        <f t="shared" si="653"/>
        <v>1</v>
      </c>
      <c r="N20705" s="273"/>
    </row>
    <row r="20706" spans="11:14" x14ac:dyDescent="0.25">
      <c r="K20706" s="180">
        <f t="shared" si="652"/>
        <v>0</v>
      </c>
      <c r="M20706" s="96">
        <f t="shared" si="653"/>
        <v>1</v>
      </c>
      <c r="N20706" s="273"/>
    </row>
    <row r="20707" spans="11:14" x14ac:dyDescent="0.25">
      <c r="K20707" s="180">
        <f t="shared" si="652"/>
        <v>0</v>
      </c>
      <c r="M20707" s="96">
        <f t="shared" si="653"/>
        <v>1</v>
      </c>
      <c r="N20707" s="273"/>
    </row>
    <row r="20708" spans="11:14" x14ac:dyDescent="0.25">
      <c r="K20708" s="180">
        <f t="shared" si="652"/>
        <v>0</v>
      </c>
      <c r="M20708" s="96">
        <f t="shared" si="653"/>
        <v>1</v>
      </c>
      <c r="N20708" s="273"/>
    </row>
    <row r="20709" spans="11:14" x14ac:dyDescent="0.25">
      <c r="K20709" s="180">
        <f t="shared" si="652"/>
        <v>0</v>
      </c>
      <c r="M20709" s="96">
        <f t="shared" si="653"/>
        <v>1</v>
      </c>
      <c r="N20709" s="273"/>
    </row>
    <row r="20710" spans="11:14" x14ac:dyDescent="0.25">
      <c r="K20710" s="180">
        <f t="shared" si="652"/>
        <v>0</v>
      </c>
      <c r="M20710" s="96">
        <f t="shared" si="653"/>
        <v>1</v>
      </c>
      <c r="N20710" s="273"/>
    </row>
    <row r="20711" spans="11:14" x14ac:dyDescent="0.25">
      <c r="K20711" s="180">
        <f t="shared" si="652"/>
        <v>0</v>
      </c>
      <c r="M20711" s="96">
        <f t="shared" si="653"/>
        <v>1</v>
      </c>
      <c r="N20711" s="273"/>
    </row>
    <row r="20712" spans="11:14" x14ac:dyDescent="0.25">
      <c r="K20712" s="180">
        <f t="shared" si="652"/>
        <v>0</v>
      </c>
      <c r="M20712" s="96">
        <f t="shared" si="653"/>
        <v>1</v>
      </c>
      <c r="N20712" s="273"/>
    </row>
    <row r="20713" spans="11:14" x14ac:dyDescent="0.25">
      <c r="K20713" s="180">
        <f t="shared" si="652"/>
        <v>0</v>
      </c>
      <c r="M20713" s="96">
        <f t="shared" si="653"/>
        <v>1</v>
      </c>
      <c r="N20713" s="273"/>
    </row>
    <row r="20714" spans="11:14" x14ac:dyDescent="0.25">
      <c r="K20714" s="180">
        <f t="shared" ref="K20714:K20777" si="654">IF(ctConta="",K20713+F20714,IF(I20714=ctConta,K20713+F20714,K20713))</f>
        <v>0</v>
      </c>
      <c r="M20714" s="96">
        <f t="shared" si="653"/>
        <v>1</v>
      </c>
      <c r="N20714" s="273"/>
    </row>
    <row r="20715" spans="11:14" x14ac:dyDescent="0.25">
      <c r="K20715" s="180">
        <f t="shared" si="654"/>
        <v>0</v>
      </c>
      <c r="M20715" s="96">
        <f t="shared" si="653"/>
        <v>1</v>
      </c>
      <c r="N20715" s="273"/>
    </row>
    <row r="20716" spans="11:14" x14ac:dyDescent="0.25">
      <c r="K20716" s="180">
        <f t="shared" si="654"/>
        <v>0</v>
      </c>
      <c r="M20716" s="96">
        <f t="shared" si="653"/>
        <v>1</v>
      </c>
      <c r="N20716" s="273"/>
    </row>
    <row r="20717" spans="11:14" x14ac:dyDescent="0.25">
      <c r="K20717" s="180">
        <f t="shared" si="654"/>
        <v>0</v>
      </c>
      <c r="M20717" s="96">
        <f t="shared" si="653"/>
        <v>1</v>
      </c>
      <c r="N20717" s="273"/>
    </row>
    <row r="20718" spans="11:14" x14ac:dyDescent="0.25">
      <c r="K20718" s="180">
        <f t="shared" si="654"/>
        <v>0</v>
      </c>
      <c r="M20718" s="96">
        <f t="shared" si="653"/>
        <v>1</v>
      </c>
      <c r="N20718" s="273"/>
    </row>
    <row r="20719" spans="11:14" x14ac:dyDescent="0.25">
      <c r="K20719" s="180">
        <f t="shared" si="654"/>
        <v>0</v>
      </c>
      <c r="M20719" s="96">
        <f t="shared" si="653"/>
        <v>1</v>
      </c>
      <c r="N20719" s="273"/>
    </row>
    <row r="20720" spans="11:14" x14ac:dyDescent="0.25">
      <c r="K20720" s="180">
        <f t="shared" si="654"/>
        <v>0</v>
      </c>
      <c r="M20720" s="96">
        <f t="shared" si="653"/>
        <v>1</v>
      </c>
      <c r="N20720" s="273"/>
    </row>
    <row r="20721" spans="11:14" x14ac:dyDescent="0.25">
      <c r="K20721" s="180">
        <f t="shared" si="654"/>
        <v>0</v>
      </c>
      <c r="M20721" s="96">
        <f t="shared" si="653"/>
        <v>1</v>
      </c>
      <c r="N20721" s="273"/>
    </row>
    <row r="20722" spans="11:14" x14ac:dyDescent="0.25">
      <c r="K20722" s="180">
        <f t="shared" si="654"/>
        <v>0</v>
      </c>
      <c r="M20722" s="96">
        <f t="shared" si="653"/>
        <v>1</v>
      </c>
      <c r="N20722" s="273"/>
    </row>
    <row r="20723" spans="11:14" x14ac:dyDescent="0.25">
      <c r="K20723" s="180">
        <f t="shared" si="654"/>
        <v>0</v>
      </c>
      <c r="M20723" s="96">
        <f t="shared" si="653"/>
        <v>1</v>
      </c>
      <c r="N20723" s="273"/>
    </row>
    <row r="20724" spans="11:14" x14ac:dyDescent="0.25">
      <c r="K20724" s="180">
        <f t="shared" si="654"/>
        <v>0</v>
      </c>
      <c r="M20724" s="96">
        <f t="shared" si="653"/>
        <v>1</v>
      </c>
      <c r="N20724" s="273"/>
    </row>
    <row r="20725" spans="11:14" x14ac:dyDescent="0.25">
      <c r="K20725" s="180">
        <f t="shared" si="654"/>
        <v>0</v>
      </c>
      <c r="M20725" s="96">
        <f t="shared" si="653"/>
        <v>1</v>
      </c>
      <c r="N20725" s="273"/>
    </row>
    <row r="20726" spans="11:14" x14ac:dyDescent="0.25">
      <c r="K20726" s="180">
        <f t="shared" si="654"/>
        <v>0</v>
      </c>
      <c r="M20726" s="96">
        <f t="shared" si="653"/>
        <v>1</v>
      </c>
      <c r="N20726" s="273"/>
    </row>
    <row r="20727" spans="11:14" x14ac:dyDescent="0.25">
      <c r="K20727" s="180">
        <f t="shared" si="654"/>
        <v>0</v>
      </c>
      <c r="M20727" s="96">
        <f t="shared" si="653"/>
        <v>1</v>
      </c>
      <c r="N20727" s="273"/>
    </row>
    <row r="20728" spans="11:14" x14ac:dyDescent="0.25">
      <c r="K20728" s="180">
        <f t="shared" si="654"/>
        <v>0</v>
      </c>
      <c r="M20728" s="96">
        <f t="shared" si="653"/>
        <v>1</v>
      </c>
      <c r="N20728" s="273"/>
    </row>
    <row r="20729" spans="11:14" x14ac:dyDescent="0.25">
      <c r="K20729" s="180">
        <f t="shared" si="654"/>
        <v>0</v>
      </c>
      <c r="M20729" s="96">
        <f t="shared" si="653"/>
        <v>1</v>
      </c>
      <c r="N20729" s="273"/>
    </row>
    <row r="20730" spans="11:14" x14ac:dyDescent="0.25">
      <c r="K20730" s="180">
        <f t="shared" si="654"/>
        <v>0</v>
      </c>
      <c r="M20730" s="96">
        <f t="shared" si="653"/>
        <v>1</v>
      </c>
      <c r="N20730" s="273"/>
    </row>
    <row r="20731" spans="11:14" x14ac:dyDescent="0.25">
      <c r="K20731" s="180">
        <f t="shared" si="654"/>
        <v>0</v>
      </c>
      <c r="M20731" s="96">
        <f t="shared" si="653"/>
        <v>1</v>
      </c>
      <c r="N20731" s="273"/>
    </row>
    <row r="20732" spans="11:14" x14ac:dyDescent="0.25">
      <c r="K20732" s="180">
        <f t="shared" si="654"/>
        <v>0</v>
      </c>
      <c r="M20732" s="96">
        <f t="shared" si="653"/>
        <v>1</v>
      </c>
      <c r="N20732" s="273"/>
    </row>
    <row r="20733" spans="11:14" x14ac:dyDescent="0.25">
      <c r="K20733" s="180">
        <f t="shared" si="654"/>
        <v>0</v>
      </c>
      <c r="M20733" s="96">
        <f t="shared" si="653"/>
        <v>1</v>
      </c>
      <c r="N20733" s="273"/>
    </row>
    <row r="20734" spans="11:14" x14ac:dyDescent="0.25">
      <c r="K20734" s="180">
        <f t="shared" si="654"/>
        <v>0</v>
      </c>
      <c r="M20734" s="96">
        <f t="shared" si="653"/>
        <v>1</v>
      </c>
      <c r="N20734" s="273"/>
    </row>
    <row r="20735" spans="11:14" x14ac:dyDescent="0.25">
      <c r="K20735" s="180">
        <f t="shared" si="654"/>
        <v>0</v>
      </c>
      <c r="M20735" s="96">
        <f t="shared" si="653"/>
        <v>1</v>
      </c>
      <c r="N20735" s="273"/>
    </row>
    <row r="20736" spans="11:14" x14ac:dyDescent="0.25">
      <c r="K20736" s="180">
        <f t="shared" si="654"/>
        <v>0</v>
      </c>
      <c r="M20736" s="96">
        <f t="shared" si="653"/>
        <v>1</v>
      </c>
      <c r="N20736" s="273"/>
    </row>
    <row r="20737" spans="11:14" x14ac:dyDescent="0.25">
      <c r="K20737" s="180">
        <f t="shared" si="654"/>
        <v>0</v>
      </c>
      <c r="M20737" s="96">
        <f t="shared" si="653"/>
        <v>1</v>
      </c>
      <c r="N20737" s="273"/>
    </row>
    <row r="20738" spans="11:14" x14ac:dyDescent="0.25">
      <c r="K20738" s="180">
        <f t="shared" si="654"/>
        <v>0</v>
      </c>
      <c r="M20738" s="96">
        <f t="shared" si="653"/>
        <v>1</v>
      </c>
      <c r="N20738" s="273"/>
    </row>
    <row r="20739" spans="11:14" x14ac:dyDescent="0.25">
      <c r="K20739" s="180">
        <f t="shared" si="654"/>
        <v>0</v>
      </c>
      <c r="M20739" s="96">
        <f t="shared" si="653"/>
        <v>1</v>
      </c>
      <c r="N20739" s="273"/>
    </row>
    <row r="20740" spans="11:14" x14ac:dyDescent="0.25">
      <c r="K20740" s="180">
        <f t="shared" si="654"/>
        <v>0</v>
      </c>
      <c r="M20740" s="96">
        <f t="shared" si="653"/>
        <v>1</v>
      </c>
      <c r="N20740" s="273"/>
    </row>
    <row r="20741" spans="11:14" x14ac:dyDescent="0.25">
      <c r="K20741" s="180">
        <f t="shared" si="654"/>
        <v>0</v>
      </c>
      <c r="M20741" s="96">
        <f t="shared" si="653"/>
        <v>1</v>
      </c>
      <c r="N20741" s="273"/>
    </row>
    <row r="20742" spans="11:14" x14ac:dyDescent="0.25">
      <c r="K20742" s="180">
        <f t="shared" si="654"/>
        <v>0</v>
      </c>
      <c r="M20742" s="96">
        <f t="shared" si="653"/>
        <v>1</v>
      </c>
      <c r="N20742" s="273"/>
    </row>
    <row r="20743" spans="11:14" x14ac:dyDescent="0.25">
      <c r="K20743" s="180">
        <f t="shared" si="654"/>
        <v>0</v>
      </c>
      <c r="M20743" s="96">
        <f t="shared" si="653"/>
        <v>1</v>
      </c>
      <c r="N20743" s="273"/>
    </row>
    <row r="20744" spans="11:14" x14ac:dyDescent="0.25">
      <c r="K20744" s="180">
        <f t="shared" si="654"/>
        <v>0</v>
      </c>
      <c r="M20744" s="96">
        <f t="shared" si="653"/>
        <v>1</v>
      </c>
      <c r="N20744" s="273"/>
    </row>
    <row r="20745" spans="11:14" x14ac:dyDescent="0.25">
      <c r="K20745" s="180">
        <f t="shared" si="654"/>
        <v>0</v>
      </c>
      <c r="M20745" s="96">
        <f t="shared" si="653"/>
        <v>1</v>
      </c>
      <c r="N20745" s="273"/>
    </row>
    <row r="20746" spans="11:14" x14ac:dyDescent="0.25">
      <c r="K20746" s="180">
        <f t="shared" si="654"/>
        <v>0</v>
      </c>
      <c r="M20746" s="96">
        <f t="shared" si="653"/>
        <v>1</v>
      </c>
      <c r="N20746" s="273"/>
    </row>
    <row r="20747" spans="11:14" x14ac:dyDescent="0.25">
      <c r="K20747" s="180">
        <f t="shared" si="654"/>
        <v>0</v>
      </c>
      <c r="M20747" s="96">
        <f t="shared" si="653"/>
        <v>1</v>
      </c>
      <c r="N20747" s="273"/>
    </row>
    <row r="20748" spans="11:14" x14ac:dyDescent="0.25">
      <c r="K20748" s="180">
        <f t="shared" si="654"/>
        <v>0</v>
      </c>
      <c r="M20748" s="96">
        <f t="shared" si="653"/>
        <v>1</v>
      </c>
      <c r="N20748" s="273"/>
    </row>
    <row r="20749" spans="11:14" x14ac:dyDescent="0.25">
      <c r="K20749" s="180">
        <f t="shared" si="654"/>
        <v>0</v>
      </c>
      <c r="M20749" s="96">
        <f t="shared" si="653"/>
        <v>1</v>
      </c>
      <c r="N20749" s="273"/>
    </row>
    <row r="20750" spans="11:14" x14ac:dyDescent="0.25">
      <c r="K20750" s="180">
        <f t="shared" si="654"/>
        <v>0</v>
      </c>
      <c r="M20750" s="96">
        <f t="shared" si="653"/>
        <v>1</v>
      </c>
      <c r="N20750" s="273"/>
    </row>
    <row r="20751" spans="11:14" x14ac:dyDescent="0.25">
      <c r="K20751" s="180">
        <f t="shared" si="654"/>
        <v>0</v>
      </c>
      <c r="M20751" s="96">
        <f t="shared" si="653"/>
        <v>1</v>
      </c>
      <c r="N20751" s="273"/>
    </row>
    <row r="20752" spans="11:14" x14ac:dyDescent="0.25">
      <c r="K20752" s="180">
        <f t="shared" si="654"/>
        <v>0</v>
      </c>
      <c r="M20752" s="96">
        <f t="shared" si="653"/>
        <v>1</v>
      </c>
      <c r="N20752" s="273"/>
    </row>
    <row r="20753" spans="11:14" x14ac:dyDescent="0.25">
      <c r="K20753" s="180">
        <f t="shared" si="654"/>
        <v>0</v>
      </c>
      <c r="M20753" s="96">
        <f t="shared" ref="M20753:M20816" si="655">UltimoDia(D20753)</f>
        <v>1</v>
      </c>
      <c r="N20753" s="273"/>
    </row>
    <row r="20754" spans="11:14" x14ac:dyDescent="0.25">
      <c r="K20754" s="180">
        <f t="shared" si="654"/>
        <v>0</v>
      </c>
      <c r="M20754" s="96">
        <f t="shared" si="655"/>
        <v>1</v>
      </c>
      <c r="N20754" s="273"/>
    </row>
    <row r="20755" spans="11:14" x14ac:dyDescent="0.25">
      <c r="K20755" s="180">
        <f t="shared" si="654"/>
        <v>0</v>
      </c>
      <c r="M20755" s="96">
        <f t="shared" si="655"/>
        <v>1</v>
      </c>
      <c r="N20755" s="273"/>
    </row>
    <row r="20756" spans="11:14" x14ac:dyDescent="0.25">
      <c r="K20756" s="180">
        <f t="shared" si="654"/>
        <v>0</v>
      </c>
      <c r="M20756" s="96">
        <f t="shared" si="655"/>
        <v>1</v>
      </c>
      <c r="N20756" s="273"/>
    </row>
    <row r="20757" spans="11:14" x14ac:dyDescent="0.25">
      <c r="K20757" s="180">
        <f t="shared" si="654"/>
        <v>0</v>
      </c>
      <c r="M20757" s="96">
        <f t="shared" si="655"/>
        <v>1</v>
      </c>
      <c r="N20757" s="273"/>
    </row>
    <row r="20758" spans="11:14" x14ac:dyDescent="0.25">
      <c r="K20758" s="180">
        <f t="shared" si="654"/>
        <v>0</v>
      </c>
      <c r="M20758" s="96">
        <f t="shared" si="655"/>
        <v>1</v>
      </c>
      <c r="N20758" s="273"/>
    </row>
    <row r="20759" spans="11:14" x14ac:dyDescent="0.25">
      <c r="K20759" s="180">
        <f t="shared" si="654"/>
        <v>0</v>
      </c>
      <c r="M20759" s="96">
        <f t="shared" si="655"/>
        <v>1</v>
      </c>
      <c r="N20759" s="273"/>
    </row>
    <row r="20760" spans="11:14" x14ac:dyDescent="0.25">
      <c r="K20760" s="180">
        <f t="shared" si="654"/>
        <v>0</v>
      </c>
      <c r="M20760" s="96">
        <f t="shared" si="655"/>
        <v>1</v>
      </c>
      <c r="N20760" s="273"/>
    </row>
    <row r="20761" spans="11:14" x14ac:dyDescent="0.25">
      <c r="K20761" s="180">
        <f t="shared" si="654"/>
        <v>0</v>
      </c>
      <c r="M20761" s="96">
        <f t="shared" si="655"/>
        <v>1</v>
      </c>
      <c r="N20761" s="273"/>
    </row>
    <row r="20762" spans="11:14" x14ac:dyDescent="0.25">
      <c r="K20762" s="180">
        <f t="shared" si="654"/>
        <v>0</v>
      </c>
      <c r="M20762" s="96">
        <f t="shared" si="655"/>
        <v>1</v>
      </c>
      <c r="N20762" s="273"/>
    </row>
    <row r="20763" spans="11:14" x14ac:dyDescent="0.25">
      <c r="K20763" s="180">
        <f t="shared" si="654"/>
        <v>0</v>
      </c>
      <c r="M20763" s="96">
        <f t="shared" si="655"/>
        <v>1</v>
      </c>
      <c r="N20763" s="273"/>
    </row>
    <row r="20764" spans="11:14" x14ac:dyDescent="0.25">
      <c r="K20764" s="180">
        <f t="shared" si="654"/>
        <v>0</v>
      </c>
      <c r="M20764" s="96">
        <f t="shared" si="655"/>
        <v>1</v>
      </c>
      <c r="N20764" s="273"/>
    </row>
    <row r="20765" spans="11:14" x14ac:dyDescent="0.25">
      <c r="K20765" s="180">
        <f t="shared" si="654"/>
        <v>0</v>
      </c>
      <c r="M20765" s="96">
        <f t="shared" si="655"/>
        <v>1</v>
      </c>
      <c r="N20765" s="273"/>
    </row>
    <row r="20766" spans="11:14" x14ac:dyDescent="0.25">
      <c r="K20766" s="180">
        <f t="shared" si="654"/>
        <v>0</v>
      </c>
      <c r="M20766" s="96">
        <f t="shared" si="655"/>
        <v>1</v>
      </c>
      <c r="N20766" s="273"/>
    </row>
    <row r="20767" spans="11:14" x14ac:dyDescent="0.25">
      <c r="K20767" s="180">
        <f t="shared" si="654"/>
        <v>0</v>
      </c>
      <c r="M20767" s="96">
        <f t="shared" si="655"/>
        <v>1</v>
      </c>
      <c r="N20767" s="273"/>
    </row>
    <row r="20768" spans="11:14" x14ac:dyDescent="0.25">
      <c r="K20768" s="180">
        <f t="shared" si="654"/>
        <v>0</v>
      </c>
      <c r="M20768" s="96">
        <f t="shared" si="655"/>
        <v>1</v>
      </c>
      <c r="N20768" s="273"/>
    </row>
    <row r="20769" spans="11:14" x14ac:dyDescent="0.25">
      <c r="K20769" s="180">
        <f t="shared" si="654"/>
        <v>0</v>
      </c>
      <c r="M20769" s="96">
        <f t="shared" si="655"/>
        <v>1</v>
      </c>
      <c r="N20769" s="273"/>
    </row>
    <row r="20770" spans="11:14" x14ac:dyDescent="0.25">
      <c r="K20770" s="180">
        <f t="shared" si="654"/>
        <v>0</v>
      </c>
      <c r="M20770" s="96">
        <f t="shared" si="655"/>
        <v>1</v>
      </c>
      <c r="N20770" s="273"/>
    </row>
    <row r="20771" spans="11:14" x14ac:dyDescent="0.25">
      <c r="K20771" s="180">
        <f t="shared" si="654"/>
        <v>0</v>
      </c>
      <c r="M20771" s="96">
        <f t="shared" si="655"/>
        <v>1</v>
      </c>
      <c r="N20771" s="273"/>
    </row>
    <row r="20772" spans="11:14" x14ac:dyDescent="0.25">
      <c r="K20772" s="180">
        <f t="shared" si="654"/>
        <v>0</v>
      </c>
      <c r="M20772" s="96">
        <f t="shared" si="655"/>
        <v>1</v>
      </c>
      <c r="N20772" s="273"/>
    </row>
    <row r="20773" spans="11:14" x14ac:dyDescent="0.25">
      <c r="K20773" s="180">
        <f t="shared" si="654"/>
        <v>0</v>
      </c>
      <c r="M20773" s="96">
        <f t="shared" si="655"/>
        <v>1</v>
      </c>
      <c r="N20773" s="273"/>
    </row>
    <row r="20774" spans="11:14" x14ac:dyDescent="0.25">
      <c r="K20774" s="180">
        <f t="shared" si="654"/>
        <v>0</v>
      </c>
      <c r="M20774" s="96">
        <f t="shared" si="655"/>
        <v>1</v>
      </c>
      <c r="N20774" s="273"/>
    </row>
    <row r="20775" spans="11:14" x14ac:dyDescent="0.25">
      <c r="K20775" s="180">
        <f t="shared" si="654"/>
        <v>0</v>
      </c>
      <c r="M20775" s="96">
        <f t="shared" si="655"/>
        <v>1</v>
      </c>
      <c r="N20775" s="273"/>
    </row>
    <row r="20776" spans="11:14" x14ac:dyDescent="0.25">
      <c r="K20776" s="180">
        <f t="shared" si="654"/>
        <v>0</v>
      </c>
      <c r="M20776" s="96">
        <f t="shared" si="655"/>
        <v>1</v>
      </c>
      <c r="N20776" s="273"/>
    </row>
    <row r="20777" spans="11:14" x14ac:dyDescent="0.25">
      <c r="K20777" s="180">
        <f t="shared" si="654"/>
        <v>0</v>
      </c>
      <c r="M20777" s="96">
        <f t="shared" si="655"/>
        <v>1</v>
      </c>
      <c r="N20777" s="273"/>
    </row>
    <row r="20778" spans="11:14" x14ac:dyDescent="0.25">
      <c r="K20778" s="180">
        <f t="shared" ref="K20778:K20841" si="656">IF(ctConta="",K20777+F20778,IF(I20778=ctConta,K20777+F20778,K20777))</f>
        <v>0</v>
      </c>
      <c r="M20778" s="96">
        <f t="shared" si="655"/>
        <v>1</v>
      </c>
      <c r="N20778" s="273"/>
    </row>
    <row r="20779" spans="11:14" x14ac:dyDescent="0.25">
      <c r="K20779" s="180">
        <f t="shared" si="656"/>
        <v>0</v>
      </c>
      <c r="M20779" s="96">
        <f t="shared" si="655"/>
        <v>1</v>
      </c>
      <c r="N20779" s="273"/>
    </row>
    <row r="20780" spans="11:14" x14ac:dyDescent="0.25">
      <c r="K20780" s="180">
        <f t="shared" si="656"/>
        <v>0</v>
      </c>
      <c r="M20780" s="96">
        <f t="shared" si="655"/>
        <v>1</v>
      </c>
      <c r="N20780" s="273"/>
    </row>
    <row r="20781" spans="11:14" x14ac:dyDescent="0.25">
      <c r="K20781" s="180">
        <f t="shared" si="656"/>
        <v>0</v>
      </c>
      <c r="M20781" s="96">
        <f t="shared" si="655"/>
        <v>1</v>
      </c>
      <c r="N20781" s="273"/>
    </row>
    <row r="20782" spans="11:14" x14ac:dyDescent="0.25">
      <c r="K20782" s="180">
        <f t="shared" si="656"/>
        <v>0</v>
      </c>
      <c r="M20782" s="96">
        <f t="shared" si="655"/>
        <v>1</v>
      </c>
      <c r="N20782" s="273"/>
    </row>
    <row r="20783" spans="11:14" x14ac:dyDescent="0.25">
      <c r="K20783" s="180">
        <f t="shared" si="656"/>
        <v>0</v>
      </c>
      <c r="M20783" s="96">
        <f t="shared" si="655"/>
        <v>1</v>
      </c>
      <c r="N20783" s="273"/>
    </row>
    <row r="20784" spans="11:14" x14ac:dyDescent="0.25">
      <c r="K20784" s="180">
        <f t="shared" si="656"/>
        <v>0</v>
      </c>
      <c r="M20784" s="96">
        <f t="shared" si="655"/>
        <v>1</v>
      </c>
      <c r="N20784" s="273"/>
    </row>
    <row r="20785" spans="11:14" x14ac:dyDescent="0.25">
      <c r="K20785" s="180">
        <f t="shared" si="656"/>
        <v>0</v>
      </c>
      <c r="M20785" s="96">
        <f t="shared" si="655"/>
        <v>1</v>
      </c>
      <c r="N20785" s="273"/>
    </row>
    <row r="20786" spans="11:14" x14ac:dyDescent="0.25">
      <c r="K20786" s="180">
        <f t="shared" si="656"/>
        <v>0</v>
      </c>
      <c r="M20786" s="96">
        <f t="shared" si="655"/>
        <v>1</v>
      </c>
      <c r="N20786" s="273"/>
    </row>
    <row r="20787" spans="11:14" x14ac:dyDescent="0.25">
      <c r="K20787" s="180">
        <f t="shared" si="656"/>
        <v>0</v>
      </c>
      <c r="M20787" s="96">
        <f t="shared" si="655"/>
        <v>1</v>
      </c>
      <c r="N20787" s="273"/>
    </row>
    <row r="20788" spans="11:14" x14ac:dyDescent="0.25">
      <c r="K20788" s="180">
        <f t="shared" si="656"/>
        <v>0</v>
      </c>
      <c r="M20788" s="96">
        <f t="shared" si="655"/>
        <v>1</v>
      </c>
      <c r="N20788" s="273"/>
    </row>
    <row r="20789" spans="11:14" x14ac:dyDescent="0.25">
      <c r="K20789" s="180">
        <f t="shared" si="656"/>
        <v>0</v>
      </c>
      <c r="M20789" s="96">
        <f t="shared" si="655"/>
        <v>1</v>
      </c>
      <c r="N20789" s="273"/>
    </row>
    <row r="20790" spans="11:14" x14ac:dyDescent="0.25">
      <c r="K20790" s="180">
        <f t="shared" si="656"/>
        <v>0</v>
      </c>
      <c r="M20790" s="96">
        <f t="shared" si="655"/>
        <v>1</v>
      </c>
      <c r="N20790" s="273"/>
    </row>
    <row r="20791" spans="11:14" x14ac:dyDescent="0.25">
      <c r="K20791" s="180">
        <f t="shared" si="656"/>
        <v>0</v>
      </c>
      <c r="M20791" s="96">
        <f t="shared" si="655"/>
        <v>1</v>
      </c>
      <c r="N20791" s="273"/>
    </row>
    <row r="20792" spans="11:14" x14ac:dyDescent="0.25">
      <c r="K20792" s="180">
        <f t="shared" si="656"/>
        <v>0</v>
      </c>
      <c r="M20792" s="96">
        <f t="shared" si="655"/>
        <v>1</v>
      </c>
      <c r="N20792" s="273"/>
    </row>
    <row r="20793" spans="11:14" x14ac:dyDescent="0.25">
      <c r="K20793" s="180">
        <f t="shared" si="656"/>
        <v>0</v>
      </c>
      <c r="M20793" s="96">
        <f t="shared" si="655"/>
        <v>1</v>
      </c>
      <c r="N20793" s="273"/>
    </row>
    <row r="20794" spans="11:14" x14ac:dyDescent="0.25">
      <c r="K20794" s="180">
        <f t="shared" si="656"/>
        <v>0</v>
      </c>
      <c r="M20794" s="96">
        <f t="shared" si="655"/>
        <v>1</v>
      </c>
      <c r="N20794" s="273"/>
    </row>
    <row r="20795" spans="11:14" x14ac:dyDescent="0.25">
      <c r="K20795" s="180">
        <f t="shared" si="656"/>
        <v>0</v>
      </c>
      <c r="M20795" s="96">
        <f t="shared" si="655"/>
        <v>1</v>
      </c>
      <c r="N20795" s="273"/>
    </row>
    <row r="20796" spans="11:14" x14ac:dyDescent="0.25">
      <c r="K20796" s="180">
        <f t="shared" si="656"/>
        <v>0</v>
      </c>
      <c r="M20796" s="96">
        <f t="shared" si="655"/>
        <v>1</v>
      </c>
      <c r="N20796" s="273"/>
    </row>
    <row r="20797" spans="11:14" x14ac:dyDescent="0.25">
      <c r="K20797" s="180">
        <f t="shared" si="656"/>
        <v>0</v>
      </c>
      <c r="M20797" s="96">
        <f t="shared" si="655"/>
        <v>1</v>
      </c>
      <c r="N20797" s="273"/>
    </row>
    <row r="20798" spans="11:14" x14ac:dyDescent="0.25">
      <c r="K20798" s="180">
        <f t="shared" si="656"/>
        <v>0</v>
      </c>
      <c r="M20798" s="96">
        <f t="shared" si="655"/>
        <v>1</v>
      </c>
      <c r="N20798" s="273"/>
    </row>
    <row r="20799" spans="11:14" x14ac:dyDescent="0.25">
      <c r="K20799" s="180">
        <f t="shared" si="656"/>
        <v>0</v>
      </c>
      <c r="M20799" s="96">
        <f t="shared" si="655"/>
        <v>1</v>
      </c>
      <c r="N20799" s="273"/>
    </row>
    <row r="20800" spans="11:14" x14ac:dyDescent="0.25">
      <c r="K20800" s="180">
        <f t="shared" si="656"/>
        <v>0</v>
      </c>
      <c r="M20800" s="96">
        <f t="shared" si="655"/>
        <v>1</v>
      </c>
      <c r="N20800" s="273"/>
    </row>
    <row r="20801" spans="11:14" x14ac:dyDescent="0.25">
      <c r="K20801" s="180">
        <f t="shared" si="656"/>
        <v>0</v>
      </c>
      <c r="M20801" s="96">
        <f t="shared" si="655"/>
        <v>1</v>
      </c>
      <c r="N20801" s="273"/>
    </row>
    <row r="20802" spans="11:14" x14ac:dyDescent="0.25">
      <c r="K20802" s="180">
        <f t="shared" si="656"/>
        <v>0</v>
      </c>
      <c r="M20802" s="96">
        <f t="shared" si="655"/>
        <v>1</v>
      </c>
      <c r="N20802" s="273"/>
    </row>
    <row r="20803" spans="11:14" x14ac:dyDescent="0.25">
      <c r="K20803" s="180">
        <f t="shared" si="656"/>
        <v>0</v>
      </c>
      <c r="M20803" s="96">
        <f t="shared" si="655"/>
        <v>1</v>
      </c>
      <c r="N20803" s="273"/>
    </row>
    <row r="20804" spans="11:14" x14ac:dyDescent="0.25">
      <c r="K20804" s="180">
        <f t="shared" si="656"/>
        <v>0</v>
      </c>
      <c r="M20804" s="96">
        <f t="shared" si="655"/>
        <v>1</v>
      </c>
      <c r="N20804" s="273"/>
    </row>
    <row r="20805" spans="11:14" x14ac:dyDescent="0.25">
      <c r="K20805" s="180">
        <f t="shared" si="656"/>
        <v>0</v>
      </c>
      <c r="M20805" s="96">
        <f t="shared" si="655"/>
        <v>1</v>
      </c>
      <c r="N20805" s="273"/>
    </row>
    <row r="20806" spans="11:14" x14ac:dyDescent="0.25">
      <c r="K20806" s="180">
        <f t="shared" si="656"/>
        <v>0</v>
      </c>
      <c r="M20806" s="96">
        <f t="shared" si="655"/>
        <v>1</v>
      </c>
      <c r="N20806" s="273"/>
    </row>
    <row r="20807" spans="11:14" x14ac:dyDescent="0.25">
      <c r="K20807" s="180">
        <f t="shared" si="656"/>
        <v>0</v>
      </c>
      <c r="M20807" s="96">
        <f t="shared" si="655"/>
        <v>1</v>
      </c>
      <c r="N20807" s="273"/>
    </row>
    <row r="20808" spans="11:14" x14ac:dyDescent="0.25">
      <c r="K20808" s="180">
        <f t="shared" si="656"/>
        <v>0</v>
      </c>
      <c r="M20808" s="96">
        <f t="shared" si="655"/>
        <v>1</v>
      </c>
      <c r="N20808" s="273"/>
    </row>
    <row r="20809" spans="11:14" x14ac:dyDescent="0.25">
      <c r="K20809" s="180">
        <f t="shared" si="656"/>
        <v>0</v>
      </c>
      <c r="M20809" s="96">
        <f t="shared" si="655"/>
        <v>1</v>
      </c>
      <c r="N20809" s="273"/>
    </row>
    <row r="20810" spans="11:14" x14ac:dyDescent="0.25">
      <c r="K20810" s="180">
        <f t="shared" si="656"/>
        <v>0</v>
      </c>
      <c r="M20810" s="96">
        <f t="shared" si="655"/>
        <v>1</v>
      </c>
      <c r="N20810" s="273"/>
    </row>
    <row r="20811" spans="11:14" x14ac:dyDescent="0.25">
      <c r="K20811" s="180">
        <f t="shared" si="656"/>
        <v>0</v>
      </c>
      <c r="M20811" s="96">
        <f t="shared" si="655"/>
        <v>1</v>
      </c>
      <c r="N20811" s="273"/>
    </row>
    <row r="20812" spans="11:14" x14ac:dyDescent="0.25">
      <c r="K20812" s="180">
        <f t="shared" si="656"/>
        <v>0</v>
      </c>
      <c r="M20812" s="96">
        <f t="shared" si="655"/>
        <v>1</v>
      </c>
      <c r="N20812" s="273"/>
    </row>
    <row r="20813" spans="11:14" x14ac:dyDescent="0.25">
      <c r="K20813" s="180">
        <f t="shared" si="656"/>
        <v>0</v>
      </c>
      <c r="M20813" s="96">
        <f t="shared" si="655"/>
        <v>1</v>
      </c>
      <c r="N20813" s="273"/>
    </row>
    <row r="20814" spans="11:14" x14ac:dyDescent="0.25">
      <c r="K20814" s="180">
        <f t="shared" si="656"/>
        <v>0</v>
      </c>
      <c r="M20814" s="96">
        <f t="shared" si="655"/>
        <v>1</v>
      </c>
      <c r="N20814" s="273"/>
    </row>
    <row r="20815" spans="11:14" x14ac:dyDescent="0.25">
      <c r="K20815" s="180">
        <f t="shared" si="656"/>
        <v>0</v>
      </c>
      <c r="M20815" s="96">
        <f t="shared" si="655"/>
        <v>1</v>
      </c>
      <c r="N20815" s="273"/>
    </row>
    <row r="20816" spans="11:14" x14ac:dyDescent="0.25">
      <c r="K20816" s="180">
        <f t="shared" si="656"/>
        <v>0</v>
      </c>
      <c r="M20816" s="96">
        <f t="shared" si="655"/>
        <v>1</v>
      </c>
      <c r="N20816" s="273"/>
    </row>
    <row r="20817" spans="11:14" x14ac:dyDescent="0.25">
      <c r="K20817" s="180">
        <f t="shared" si="656"/>
        <v>0</v>
      </c>
      <c r="M20817" s="96">
        <f t="shared" ref="M20817:M20880" si="657">UltimoDia(D20817)</f>
        <v>1</v>
      </c>
      <c r="N20817" s="273"/>
    </row>
    <row r="20818" spans="11:14" x14ac:dyDescent="0.25">
      <c r="K20818" s="180">
        <f t="shared" si="656"/>
        <v>0</v>
      </c>
      <c r="M20818" s="96">
        <f t="shared" si="657"/>
        <v>1</v>
      </c>
      <c r="N20818" s="273"/>
    </row>
    <row r="20819" spans="11:14" x14ac:dyDescent="0.25">
      <c r="K20819" s="180">
        <f t="shared" si="656"/>
        <v>0</v>
      </c>
      <c r="M20819" s="96">
        <f t="shared" si="657"/>
        <v>1</v>
      </c>
      <c r="N20819" s="273"/>
    </row>
    <row r="20820" spans="11:14" x14ac:dyDescent="0.25">
      <c r="K20820" s="180">
        <f t="shared" si="656"/>
        <v>0</v>
      </c>
      <c r="M20820" s="96">
        <f t="shared" si="657"/>
        <v>1</v>
      </c>
      <c r="N20820" s="273"/>
    </row>
    <row r="20821" spans="11:14" x14ac:dyDescent="0.25">
      <c r="K20821" s="180">
        <f t="shared" si="656"/>
        <v>0</v>
      </c>
      <c r="M20821" s="96">
        <f t="shared" si="657"/>
        <v>1</v>
      </c>
      <c r="N20821" s="273"/>
    </row>
    <row r="20822" spans="11:14" x14ac:dyDescent="0.25">
      <c r="K20822" s="180">
        <f t="shared" si="656"/>
        <v>0</v>
      </c>
      <c r="M20822" s="96">
        <f t="shared" si="657"/>
        <v>1</v>
      </c>
      <c r="N20822" s="273"/>
    </row>
    <row r="20823" spans="11:14" x14ac:dyDescent="0.25">
      <c r="K20823" s="180">
        <f t="shared" si="656"/>
        <v>0</v>
      </c>
      <c r="M20823" s="96">
        <f t="shared" si="657"/>
        <v>1</v>
      </c>
      <c r="N20823" s="273"/>
    </row>
    <row r="20824" spans="11:14" x14ac:dyDescent="0.25">
      <c r="K20824" s="180">
        <f t="shared" si="656"/>
        <v>0</v>
      </c>
      <c r="M20824" s="96">
        <f t="shared" si="657"/>
        <v>1</v>
      </c>
      <c r="N20824" s="273"/>
    </row>
    <row r="20825" spans="11:14" x14ac:dyDescent="0.25">
      <c r="K20825" s="180">
        <f t="shared" si="656"/>
        <v>0</v>
      </c>
      <c r="M20825" s="96">
        <f t="shared" si="657"/>
        <v>1</v>
      </c>
      <c r="N20825" s="273"/>
    </row>
    <row r="20826" spans="11:14" x14ac:dyDescent="0.25">
      <c r="K20826" s="180">
        <f t="shared" si="656"/>
        <v>0</v>
      </c>
      <c r="M20826" s="96">
        <f t="shared" si="657"/>
        <v>1</v>
      </c>
      <c r="N20826" s="273"/>
    </row>
    <row r="20827" spans="11:14" x14ac:dyDescent="0.25">
      <c r="K20827" s="180">
        <f t="shared" si="656"/>
        <v>0</v>
      </c>
      <c r="M20827" s="96">
        <f t="shared" si="657"/>
        <v>1</v>
      </c>
      <c r="N20827" s="273"/>
    </row>
    <row r="20828" spans="11:14" x14ac:dyDescent="0.25">
      <c r="K20828" s="180">
        <f t="shared" si="656"/>
        <v>0</v>
      </c>
      <c r="M20828" s="96">
        <f t="shared" si="657"/>
        <v>1</v>
      </c>
      <c r="N20828" s="273"/>
    </row>
    <row r="20829" spans="11:14" x14ac:dyDescent="0.25">
      <c r="K20829" s="180">
        <f t="shared" si="656"/>
        <v>0</v>
      </c>
      <c r="M20829" s="96">
        <f t="shared" si="657"/>
        <v>1</v>
      </c>
      <c r="N20829" s="273"/>
    </row>
    <row r="20830" spans="11:14" x14ac:dyDescent="0.25">
      <c r="K20830" s="180">
        <f t="shared" si="656"/>
        <v>0</v>
      </c>
      <c r="M20830" s="96">
        <f t="shared" si="657"/>
        <v>1</v>
      </c>
      <c r="N20830" s="273"/>
    </row>
    <row r="20831" spans="11:14" x14ac:dyDescent="0.25">
      <c r="K20831" s="180">
        <f t="shared" si="656"/>
        <v>0</v>
      </c>
      <c r="M20831" s="96">
        <f t="shared" si="657"/>
        <v>1</v>
      </c>
      <c r="N20831" s="273"/>
    </row>
    <row r="20832" spans="11:14" x14ac:dyDescent="0.25">
      <c r="K20832" s="180">
        <f t="shared" si="656"/>
        <v>0</v>
      </c>
      <c r="M20832" s="96">
        <f t="shared" si="657"/>
        <v>1</v>
      </c>
      <c r="N20832" s="273"/>
    </row>
    <row r="20833" spans="11:14" x14ac:dyDescent="0.25">
      <c r="K20833" s="180">
        <f t="shared" si="656"/>
        <v>0</v>
      </c>
      <c r="M20833" s="96">
        <f t="shared" si="657"/>
        <v>1</v>
      </c>
      <c r="N20833" s="273"/>
    </row>
    <row r="20834" spans="11:14" x14ac:dyDescent="0.25">
      <c r="K20834" s="180">
        <f t="shared" si="656"/>
        <v>0</v>
      </c>
      <c r="M20834" s="96">
        <f t="shared" si="657"/>
        <v>1</v>
      </c>
      <c r="N20834" s="273"/>
    </row>
    <row r="20835" spans="11:14" x14ac:dyDescent="0.25">
      <c r="K20835" s="180">
        <f t="shared" si="656"/>
        <v>0</v>
      </c>
      <c r="M20835" s="96">
        <f t="shared" si="657"/>
        <v>1</v>
      </c>
      <c r="N20835" s="273"/>
    </row>
    <row r="20836" spans="11:14" x14ac:dyDescent="0.25">
      <c r="K20836" s="180">
        <f t="shared" si="656"/>
        <v>0</v>
      </c>
      <c r="M20836" s="96">
        <f t="shared" si="657"/>
        <v>1</v>
      </c>
      <c r="N20836" s="273"/>
    </row>
    <row r="20837" spans="11:14" x14ac:dyDescent="0.25">
      <c r="K20837" s="180">
        <f t="shared" si="656"/>
        <v>0</v>
      </c>
      <c r="M20837" s="96">
        <f t="shared" si="657"/>
        <v>1</v>
      </c>
      <c r="N20837" s="273"/>
    </row>
    <row r="20838" spans="11:14" x14ac:dyDescent="0.25">
      <c r="K20838" s="180">
        <f t="shared" si="656"/>
        <v>0</v>
      </c>
      <c r="M20838" s="96">
        <f t="shared" si="657"/>
        <v>1</v>
      </c>
      <c r="N20838" s="273"/>
    </row>
    <row r="20839" spans="11:14" x14ac:dyDescent="0.25">
      <c r="K20839" s="180">
        <f t="shared" si="656"/>
        <v>0</v>
      </c>
      <c r="M20839" s="96">
        <f t="shared" si="657"/>
        <v>1</v>
      </c>
      <c r="N20839" s="273"/>
    </row>
    <row r="20840" spans="11:14" x14ac:dyDescent="0.25">
      <c r="K20840" s="180">
        <f t="shared" si="656"/>
        <v>0</v>
      </c>
      <c r="M20840" s="96">
        <f t="shared" si="657"/>
        <v>1</v>
      </c>
      <c r="N20840" s="273"/>
    </row>
    <row r="20841" spans="11:14" x14ac:dyDescent="0.25">
      <c r="K20841" s="180">
        <f t="shared" si="656"/>
        <v>0</v>
      </c>
      <c r="M20841" s="96">
        <f t="shared" si="657"/>
        <v>1</v>
      </c>
      <c r="N20841" s="273"/>
    </row>
    <row r="20842" spans="11:14" x14ac:dyDescent="0.25">
      <c r="K20842" s="180">
        <f t="shared" ref="K20842:K20905" si="658">IF(ctConta="",K20841+F20842,IF(I20842=ctConta,K20841+F20842,K20841))</f>
        <v>0</v>
      </c>
      <c r="M20842" s="96">
        <f t="shared" si="657"/>
        <v>1</v>
      </c>
      <c r="N20842" s="273"/>
    </row>
    <row r="20843" spans="11:14" x14ac:dyDescent="0.25">
      <c r="K20843" s="180">
        <f t="shared" si="658"/>
        <v>0</v>
      </c>
      <c r="M20843" s="96">
        <f t="shared" si="657"/>
        <v>1</v>
      </c>
      <c r="N20843" s="273"/>
    </row>
    <row r="20844" spans="11:14" x14ac:dyDescent="0.25">
      <c r="K20844" s="180">
        <f t="shared" si="658"/>
        <v>0</v>
      </c>
      <c r="M20844" s="96">
        <f t="shared" si="657"/>
        <v>1</v>
      </c>
      <c r="N20844" s="273"/>
    </row>
    <row r="20845" spans="11:14" x14ac:dyDescent="0.25">
      <c r="K20845" s="180">
        <f t="shared" si="658"/>
        <v>0</v>
      </c>
      <c r="M20845" s="96">
        <f t="shared" si="657"/>
        <v>1</v>
      </c>
      <c r="N20845" s="273"/>
    </row>
    <row r="20846" spans="11:14" x14ac:dyDescent="0.25">
      <c r="K20846" s="180">
        <f t="shared" si="658"/>
        <v>0</v>
      </c>
      <c r="M20846" s="96">
        <f t="shared" si="657"/>
        <v>1</v>
      </c>
      <c r="N20846" s="273"/>
    </row>
    <row r="20847" spans="11:14" x14ac:dyDescent="0.25">
      <c r="K20847" s="180">
        <f t="shared" si="658"/>
        <v>0</v>
      </c>
      <c r="M20847" s="96">
        <f t="shared" si="657"/>
        <v>1</v>
      </c>
      <c r="N20847" s="273"/>
    </row>
    <row r="20848" spans="11:14" x14ac:dyDescent="0.25">
      <c r="K20848" s="180">
        <f t="shared" si="658"/>
        <v>0</v>
      </c>
      <c r="M20848" s="96">
        <f t="shared" si="657"/>
        <v>1</v>
      </c>
      <c r="N20848" s="273"/>
    </row>
    <row r="20849" spans="11:14" x14ac:dyDescent="0.25">
      <c r="K20849" s="180">
        <f t="shared" si="658"/>
        <v>0</v>
      </c>
      <c r="M20849" s="96">
        <f t="shared" si="657"/>
        <v>1</v>
      </c>
      <c r="N20849" s="273"/>
    </row>
    <row r="20850" spans="11:14" x14ac:dyDescent="0.25">
      <c r="K20850" s="180">
        <f t="shared" si="658"/>
        <v>0</v>
      </c>
      <c r="M20850" s="96">
        <f t="shared" si="657"/>
        <v>1</v>
      </c>
      <c r="N20850" s="273"/>
    </row>
    <row r="20851" spans="11:14" x14ac:dyDescent="0.25">
      <c r="K20851" s="180">
        <f t="shared" si="658"/>
        <v>0</v>
      </c>
      <c r="M20851" s="96">
        <f t="shared" si="657"/>
        <v>1</v>
      </c>
      <c r="N20851" s="273"/>
    </row>
    <row r="20852" spans="11:14" x14ac:dyDescent="0.25">
      <c r="K20852" s="180">
        <f t="shared" si="658"/>
        <v>0</v>
      </c>
      <c r="M20852" s="96">
        <f t="shared" si="657"/>
        <v>1</v>
      </c>
      <c r="N20852" s="273"/>
    </row>
    <row r="20853" spans="11:14" x14ac:dyDescent="0.25">
      <c r="K20853" s="180">
        <f t="shared" si="658"/>
        <v>0</v>
      </c>
      <c r="M20853" s="96">
        <f t="shared" si="657"/>
        <v>1</v>
      </c>
      <c r="N20853" s="273"/>
    </row>
    <row r="20854" spans="11:14" x14ac:dyDescent="0.25">
      <c r="K20854" s="180">
        <f t="shared" si="658"/>
        <v>0</v>
      </c>
      <c r="M20854" s="96">
        <f t="shared" si="657"/>
        <v>1</v>
      </c>
      <c r="N20854" s="273"/>
    </row>
    <row r="20855" spans="11:14" x14ac:dyDescent="0.25">
      <c r="K20855" s="180">
        <f t="shared" si="658"/>
        <v>0</v>
      </c>
      <c r="M20855" s="96">
        <f t="shared" si="657"/>
        <v>1</v>
      </c>
      <c r="N20855" s="273"/>
    </row>
    <row r="20856" spans="11:14" x14ac:dyDescent="0.25">
      <c r="K20856" s="180">
        <f t="shared" si="658"/>
        <v>0</v>
      </c>
      <c r="M20856" s="96">
        <f t="shared" si="657"/>
        <v>1</v>
      </c>
      <c r="N20856" s="273"/>
    </row>
    <row r="20857" spans="11:14" x14ac:dyDescent="0.25">
      <c r="K20857" s="180">
        <f t="shared" si="658"/>
        <v>0</v>
      </c>
      <c r="M20857" s="96">
        <f t="shared" si="657"/>
        <v>1</v>
      </c>
      <c r="N20857" s="273"/>
    </row>
    <row r="20858" spans="11:14" x14ac:dyDescent="0.25">
      <c r="K20858" s="180">
        <f t="shared" si="658"/>
        <v>0</v>
      </c>
      <c r="M20858" s="96">
        <f t="shared" si="657"/>
        <v>1</v>
      </c>
      <c r="N20858" s="273"/>
    </row>
    <row r="20859" spans="11:14" x14ac:dyDescent="0.25">
      <c r="K20859" s="180">
        <f t="shared" si="658"/>
        <v>0</v>
      </c>
      <c r="M20859" s="96">
        <f t="shared" si="657"/>
        <v>1</v>
      </c>
      <c r="N20859" s="273"/>
    </row>
    <row r="20860" spans="11:14" x14ac:dyDescent="0.25">
      <c r="K20860" s="180">
        <f t="shared" si="658"/>
        <v>0</v>
      </c>
      <c r="M20860" s="96">
        <f t="shared" si="657"/>
        <v>1</v>
      </c>
      <c r="N20860" s="273"/>
    </row>
    <row r="20861" spans="11:14" x14ac:dyDescent="0.25">
      <c r="K20861" s="180">
        <f t="shared" si="658"/>
        <v>0</v>
      </c>
      <c r="M20861" s="96">
        <f t="shared" si="657"/>
        <v>1</v>
      </c>
      <c r="N20861" s="273"/>
    </row>
    <row r="20862" spans="11:14" x14ac:dyDescent="0.25">
      <c r="K20862" s="180">
        <f t="shared" si="658"/>
        <v>0</v>
      </c>
      <c r="M20862" s="96">
        <f t="shared" si="657"/>
        <v>1</v>
      </c>
      <c r="N20862" s="273"/>
    </row>
    <row r="20863" spans="11:14" x14ac:dyDescent="0.25">
      <c r="K20863" s="180">
        <f t="shared" si="658"/>
        <v>0</v>
      </c>
      <c r="M20863" s="96">
        <f t="shared" si="657"/>
        <v>1</v>
      </c>
      <c r="N20863" s="273"/>
    </row>
    <row r="20864" spans="11:14" x14ac:dyDescent="0.25">
      <c r="K20864" s="180">
        <f t="shared" si="658"/>
        <v>0</v>
      </c>
      <c r="M20864" s="96">
        <f t="shared" si="657"/>
        <v>1</v>
      </c>
      <c r="N20864" s="273"/>
    </row>
    <row r="20865" spans="11:14" x14ac:dyDescent="0.25">
      <c r="K20865" s="180">
        <f t="shared" si="658"/>
        <v>0</v>
      </c>
      <c r="M20865" s="96">
        <f t="shared" si="657"/>
        <v>1</v>
      </c>
      <c r="N20865" s="273"/>
    </row>
    <row r="20866" spans="11:14" x14ac:dyDescent="0.25">
      <c r="K20866" s="180">
        <f t="shared" si="658"/>
        <v>0</v>
      </c>
      <c r="M20866" s="96">
        <f t="shared" si="657"/>
        <v>1</v>
      </c>
      <c r="N20866" s="273"/>
    </row>
    <row r="20867" spans="11:14" x14ac:dyDescent="0.25">
      <c r="K20867" s="180">
        <f t="shared" si="658"/>
        <v>0</v>
      </c>
      <c r="M20867" s="96">
        <f t="shared" si="657"/>
        <v>1</v>
      </c>
      <c r="N20867" s="273"/>
    </row>
    <row r="20868" spans="11:14" x14ac:dyDescent="0.25">
      <c r="K20868" s="180">
        <f t="shared" si="658"/>
        <v>0</v>
      </c>
      <c r="M20868" s="96">
        <f t="shared" si="657"/>
        <v>1</v>
      </c>
      <c r="N20868" s="273"/>
    </row>
    <row r="20869" spans="11:14" x14ac:dyDescent="0.25">
      <c r="K20869" s="180">
        <f t="shared" si="658"/>
        <v>0</v>
      </c>
      <c r="M20869" s="96">
        <f t="shared" si="657"/>
        <v>1</v>
      </c>
      <c r="N20869" s="273"/>
    </row>
    <row r="20870" spans="11:14" x14ac:dyDescent="0.25">
      <c r="K20870" s="180">
        <f t="shared" si="658"/>
        <v>0</v>
      </c>
      <c r="M20870" s="96">
        <f t="shared" si="657"/>
        <v>1</v>
      </c>
      <c r="N20870" s="273"/>
    </row>
    <row r="20871" spans="11:14" x14ac:dyDescent="0.25">
      <c r="K20871" s="180">
        <f t="shared" si="658"/>
        <v>0</v>
      </c>
      <c r="M20871" s="96">
        <f t="shared" si="657"/>
        <v>1</v>
      </c>
      <c r="N20871" s="273"/>
    </row>
    <row r="20872" spans="11:14" x14ac:dyDescent="0.25">
      <c r="K20872" s="180">
        <f t="shared" si="658"/>
        <v>0</v>
      </c>
      <c r="M20872" s="96">
        <f t="shared" si="657"/>
        <v>1</v>
      </c>
      <c r="N20872" s="273"/>
    </row>
    <row r="20873" spans="11:14" x14ac:dyDescent="0.25">
      <c r="K20873" s="180">
        <f t="shared" si="658"/>
        <v>0</v>
      </c>
      <c r="M20873" s="96">
        <f t="shared" si="657"/>
        <v>1</v>
      </c>
      <c r="N20873" s="273"/>
    </row>
    <row r="20874" spans="11:14" x14ac:dyDescent="0.25">
      <c r="K20874" s="180">
        <f t="shared" si="658"/>
        <v>0</v>
      </c>
      <c r="M20874" s="96">
        <f t="shared" si="657"/>
        <v>1</v>
      </c>
      <c r="N20874" s="273"/>
    </row>
    <row r="20875" spans="11:14" x14ac:dyDescent="0.25">
      <c r="K20875" s="180">
        <f t="shared" si="658"/>
        <v>0</v>
      </c>
      <c r="M20875" s="96">
        <f t="shared" si="657"/>
        <v>1</v>
      </c>
      <c r="N20875" s="273"/>
    </row>
    <row r="20876" spans="11:14" x14ac:dyDescent="0.25">
      <c r="K20876" s="180">
        <f t="shared" si="658"/>
        <v>0</v>
      </c>
      <c r="M20876" s="96">
        <f t="shared" si="657"/>
        <v>1</v>
      </c>
      <c r="N20876" s="273"/>
    </row>
    <row r="20877" spans="11:14" x14ac:dyDescent="0.25">
      <c r="K20877" s="180">
        <f t="shared" si="658"/>
        <v>0</v>
      </c>
      <c r="M20877" s="96">
        <f t="shared" si="657"/>
        <v>1</v>
      </c>
      <c r="N20877" s="273"/>
    </row>
    <row r="20878" spans="11:14" x14ac:dyDescent="0.25">
      <c r="K20878" s="180">
        <f t="shared" si="658"/>
        <v>0</v>
      </c>
      <c r="M20878" s="96">
        <f t="shared" si="657"/>
        <v>1</v>
      </c>
      <c r="N20878" s="273"/>
    </row>
    <row r="20879" spans="11:14" x14ac:dyDescent="0.25">
      <c r="K20879" s="180">
        <f t="shared" si="658"/>
        <v>0</v>
      </c>
      <c r="M20879" s="96">
        <f t="shared" si="657"/>
        <v>1</v>
      </c>
      <c r="N20879" s="273"/>
    </row>
    <row r="20880" spans="11:14" x14ac:dyDescent="0.25">
      <c r="K20880" s="180">
        <f t="shared" si="658"/>
        <v>0</v>
      </c>
      <c r="M20880" s="96">
        <f t="shared" si="657"/>
        <v>1</v>
      </c>
      <c r="N20880" s="273"/>
    </row>
    <row r="20881" spans="11:14" x14ac:dyDescent="0.25">
      <c r="K20881" s="180">
        <f t="shared" si="658"/>
        <v>0</v>
      </c>
      <c r="M20881" s="96">
        <f t="shared" ref="M20881:M20944" si="659">UltimoDia(D20881)</f>
        <v>1</v>
      </c>
      <c r="N20881" s="273"/>
    </row>
    <row r="20882" spans="11:14" x14ac:dyDescent="0.25">
      <c r="K20882" s="180">
        <f t="shared" si="658"/>
        <v>0</v>
      </c>
      <c r="M20882" s="96">
        <f t="shared" si="659"/>
        <v>1</v>
      </c>
      <c r="N20882" s="273"/>
    </row>
    <row r="20883" spans="11:14" x14ac:dyDescent="0.25">
      <c r="K20883" s="180">
        <f t="shared" si="658"/>
        <v>0</v>
      </c>
      <c r="M20883" s="96">
        <f t="shared" si="659"/>
        <v>1</v>
      </c>
      <c r="N20883" s="273"/>
    </row>
    <row r="20884" spans="11:14" x14ac:dyDescent="0.25">
      <c r="K20884" s="180">
        <f t="shared" si="658"/>
        <v>0</v>
      </c>
      <c r="M20884" s="96">
        <f t="shared" si="659"/>
        <v>1</v>
      </c>
      <c r="N20884" s="273"/>
    </row>
    <row r="20885" spans="11:14" x14ac:dyDescent="0.25">
      <c r="K20885" s="180">
        <f t="shared" si="658"/>
        <v>0</v>
      </c>
      <c r="M20885" s="96">
        <f t="shared" si="659"/>
        <v>1</v>
      </c>
      <c r="N20885" s="273"/>
    </row>
    <row r="20886" spans="11:14" x14ac:dyDescent="0.25">
      <c r="K20886" s="180">
        <f t="shared" si="658"/>
        <v>0</v>
      </c>
      <c r="M20886" s="96">
        <f t="shared" si="659"/>
        <v>1</v>
      </c>
      <c r="N20886" s="273"/>
    </row>
    <row r="20887" spans="11:14" x14ac:dyDescent="0.25">
      <c r="K20887" s="180">
        <f t="shared" si="658"/>
        <v>0</v>
      </c>
      <c r="M20887" s="96">
        <f t="shared" si="659"/>
        <v>1</v>
      </c>
      <c r="N20887" s="273"/>
    </row>
    <row r="20888" spans="11:14" x14ac:dyDescent="0.25">
      <c r="K20888" s="180">
        <f t="shared" si="658"/>
        <v>0</v>
      </c>
      <c r="M20888" s="96">
        <f t="shared" si="659"/>
        <v>1</v>
      </c>
      <c r="N20888" s="273"/>
    </row>
    <row r="20889" spans="11:14" x14ac:dyDescent="0.25">
      <c r="K20889" s="180">
        <f t="shared" si="658"/>
        <v>0</v>
      </c>
      <c r="M20889" s="96">
        <f t="shared" si="659"/>
        <v>1</v>
      </c>
      <c r="N20889" s="273"/>
    </row>
    <row r="20890" spans="11:14" x14ac:dyDescent="0.25">
      <c r="K20890" s="180">
        <f t="shared" si="658"/>
        <v>0</v>
      </c>
      <c r="M20890" s="96">
        <f t="shared" si="659"/>
        <v>1</v>
      </c>
      <c r="N20890" s="273"/>
    </row>
    <row r="20891" spans="11:14" x14ac:dyDescent="0.25">
      <c r="K20891" s="180">
        <f t="shared" si="658"/>
        <v>0</v>
      </c>
      <c r="M20891" s="96">
        <f t="shared" si="659"/>
        <v>1</v>
      </c>
      <c r="N20891" s="273"/>
    </row>
    <row r="20892" spans="11:14" x14ac:dyDescent="0.25">
      <c r="K20892" s="180">
        <f t="shared" si="658"/>
        <v>0</v>
      </c>
      <c r="M20892" s="96">
        <f t="shared" si="659"/>
        <v>1</v>
      </c>
      <c r="N20892" s="273"/>
    </row>
    <row r="20893" spans="11:14" x14ac:dyDescent="0.25">
      <c r="K20893" s="180">
        <f t="shared" si="658"/>
        <v>0</v>
      </c>
      <c r="M20893" s="96">
        <f t="shared" si="659"/>
        <v>1</v>
      </c>
      <c r="N20893" s="273"/>
    </row>
    <row r="20894" spans="11:14" x14ac:dyDescent="0.25">
      <c r="K20894" s="180">
        <f t="shared" si="658"/>
        <v>0</v>
      </c>
      <c r="M20894" s="96">
        <f t="shared" si="659"/>
        <v>1</v>
      </c>
      <c r="N20894" s="273"/>
    </row>
    <row r="20895" spans="11:14" x14ac:dyDescent="0.25">
      <c r="K20895" s="180">
        <f t="shared" si="658"/>
        <v>0</v>
      </c>
      <c r="M20895" s="96">
        <f t="shared" si="659"/>
        <v>1</v>
      </c>
      <c r="N20895" s="273"/>
    </row>
    <row r="20896" spans="11:14" x14ac:dyDescent="0.25">
      <c r="K20896" s="180">
        <f t="shared" si="658"/>
        <v>0</v>
      </c>
      <c r="M20896" s="96">
        <f t="shared" si="659"/>
        <v>1</v>
      </c>
      <c r="N20896" s="273"/>
    </row>
    <row r="20897" spans="11:14" x14ac:dyDescent="0.25">
      <c r="K20897" s="180">
        <f t="shared" si="658"/>
        <v>0</v>
      </c>
      <c r="M20897" s="96">
        <f t="shared" si="659"/>
        <v>1</v>
      </c>
      <c r="N20897" s="273"/>
    </row>
    <row r="20898" spans="11:14" x14ac:dyDescent="0.25">
      <c r="K20898" s="180">
        <f t="shared" si="658"/>
        <v>0</v>
      </c>
      <c r="M20898" s="96">
        <f t="shared" si="659"/>
        <v>1</v>
      </c>
      <c r="N20898" s="273"/>
    </row>
    <row r="20899" spans="11:14" x14ac:dyDescent="0.25">
      <c r="K20899" s="180">
        <f t="shared" si="658"/>
        <v>0</v>
      </c>
      <c r="M20899" s="96">
        <f t="shared" si="659"/>
        <v>1</v>
      </c>
      <c r="N20899" s="273"/>
    </row>
    <row r="20900" spans="11:14" x14ac:dyDescent="0.25">
      <c r="K20900" s="180">
        <f t="shared" si="658"/>
        <v>0</v>
      </c>
      <c r="M20900" s="96">
        <f t="shared" si="659"/>
        <v>1</v>
      </c>
      <c r="N20900" s="273"/>
    </row>
    <row r="20901" spans="11:14" x14ac:dyDescent="0.25">
      <c r="K20901" s="180">
        <f t="shared" si="658"/>
        <v>0</v>
      </c>
      <c r="M20901" s="96">
        <f t="shared" si="659"/>
        <v>1</v>
      </c>
      <c r="N20901" s="273"/>
    </row>
    <row r="20902" spans="11:14" x14ac:dyDescent="0.25">
      <c r="K20902" s="180">
        <f t="shared" si="658"/>
        <v>0</v>
      </c>
      <c r="M20902" s="96">
        <f t="shared" si="659"/>
        <v>1</v>
      </c>
      <c r="N20902" s="273"/>
    </row>
    <row r="20903" spans="11:14" x14ac:dyDescent="0.25">
      <c r="K20903" s="180">
        <f t="shared" si="658"/>
        <v>0</v>
      </c>
      <c r="M20903" s="96">
        <f t="shared" si="659"/>
        <v>1</v>
      </c>
      <c r="N20903" s="273"/>
    </row>
    <row r="20904" spans="11:14" x14ac:dyDescent="0.25">
      <c r="K20904" s="180">
        <f t="shared" si="658"/>
        <v>0</v>
      </c>
      <c r="M20904" s="96">
        <f t="shared" si="659"/>
        <v>1</v>
      </c>
      <c r="N20904" s="273"/>
    </row>
    <row r="20905" spans="11:14" x14ac:dyDescent="0.25">
      <c r="K20905" s="180">
        <f t="shared" si="658"/>
        <v>0</v>
      </c>
      <c r="M20905" s="96">
        <f t="shared" si="659"/>
        <v>1</v>
      </c>
      <c r="N20905" s="273"/>
    </row>
    <row r="20906" spans="11:14" x14ac:dyDescent="0.25">
      <c r="K20906" s="180">
        <f t="shared" ref="K20906:K20969" si="660">IF(ctConta="",K20905+F20906,IF(I20906=ctConta,K20905+F20906,K20905))</f>
        <v>0</v>
      </c>
      <c r="M20906" s="96">
        <f t="shared" si="659"/>
        <v>1</v>
      </c>
      <c r="N20906" s="273"/>
    </row>
    <row r="20907" spans="11:14" x14ac:dyDescent="0.25">
      <c r="K20907" s="180">
        <f t="shared" si="660"/>
        <v>0</v>
      </c>
      <c r="M20907" s="96">
        <f t="shared" si="659"/>
        <v>1</v>
      </c>
      <c r="N20907" s="273"/>
    </row>
    <row r="20908" spans="11:14" x14ac:dyDescent="0.25">
      <c r="K20908" s="180">
        <f t="shared" si="660"/>
        <v>0</v>
      </c>
      <c r="M20908" s="96">
        <f t="shared" si="659"/>
        <v>1</v>
      </c>
      <c r="N20908" s="273"/>
    </row>
    <row r="20909" spans="11:14" x14ac:dyDescent="0.25">
      <c r="K20909" s="180">
        <f t="shared" si="660"/>
        <v>0</v>
      </c>
      <c r="M20909" s="96">
        <f t="shared" si="659"/>
        <v>1</v>
      </c>
      <c r="N20909" s="273"/>
    </row>
    <row r="20910" spans="11:14" x14ac:dyDescent="0.25">
      <c r="K20910" s="180">
        <f t="shared" si="660"/>
        <v>0</v>
      </c>
      <c r="M20910" s="96">
        <f t="shared" si="659"/>
        <v>1</v>
      </c>
      <c r="N20910" s="273"/>
    </row>
    <row r="20911" spans="11:14" x14ac:dyDescent="0.25">
      <c r="K20911" s="180">
        <f t="shared" si="660"/>
        <v>0</v>
      </c>
      <c r="M20911" s="96">
        <f t="shared" si="659"/>
        <v>1</v>
      </c>
      <c r="N20911" s="273"/>
    </row>
    <row r="20912" spans="11:14" x14ac:dyDescent="0.25">
      <c r="K20912" s="180">
        <f t="shared" si="660"/>
        <v>0</v>
      </c>
      <c r="M20912" s="96">
        <f t="shared" si="659"/>
        <v>1</v>
      </c>
      <c r="N20912" s="273"/>
    </row>
    <row r="20913" spans="11:14" x14ac:dyDescent="0.25">
      <c r="K20913" s="180">
        <f t="shared" si="660"/>
        <v>0</v>
      </c>
      <c r="M20913" s="96">
        <f t="shared" si="659"/>
        <v>1</v>
      </c>
      <c r="N20913" s="273"/>
    </row>
    <row r="20914" spans="11:14" x14ac:dyDescent="0.25">
      <c r="K20914" s="180">
        <f t="shared" si="660"/>
        <v>0</v>
      </c>
      <c r="M20914" s="96">
        <f t="shared" si="659"/>
        <v>1</v>
      </c>
      <c r="N20914" s="273"/>
    </row>
    <row r="20915" spans="11:14" x14ac:dyDescent="0.25">
      <c r="K20915" s="180">
        <f t="shared" si="660"/>
        <v>0</v>
      </c>
      <c r="M20915" s="96">
        <f t="shared" si="659"/>
        <v>1</v>
      </c>
      <c r="N20915" s="273"/>
    </row>
    <row r="20916" spans="11:14" x14ac:dyDescent="0.25">
      <c r="K20916" s="180">
        <f t="shared" si="660"/>
        <v>0</v>
      </c>
      <c r="M20916" s="96">
        <f t="shared" si="659"/>
        <v>1</v>
      </c>
      <c r="N20916" s="273"/>
    </row>
    <row r="20917" spans="11:14" x14ac:dyDescent="0.25">
      <c r="K20917" s="180">
        <f t="shared" si="660"/>
        <v>0</v>
      </c>
      <c r="M20917" s="96">
        <f t="shared" si="659"/>
        <v>1</v>
      </c>
      <c r="N20917" s="273"/>
    </row>
    <row r="20918" spans="11:14" x14ac:dyDescent="0.25">
      <c r="K20918" s="180">
        <f t="shared" si="660"/>
        <v>0</v>
      </c>
      <c r="M20918" s="96">
        <f t="shared" si="659"/>
        <v>1</v>
      </c>
      <c r="N20918" s="273"/>
    </row>
    <row r="20919" spans="11:14" x14ac:dyDescent="0.25">
      <c r="K20919" s="180">
        <f t="shared" si="660"/>
        <v>0</v>
      </c>
      <c r="M20919" s="96">
        <f t="shared" si="659"/>
        <v>1</v>
      </c>
      <c r="N20919" s="273"/>
    </row>
    <row r="20920" spans="11:14" x14ac:dyDescent="0.25">
      <c r="K20920" s="180">
        <f t="shared" si="660"/>
        <v>0</v>
      </c>
      <c r="M20920" s="96">
        <f t="shared" si="659"/>
        <v>1</v>
      </c>
      <c r="N20920" s="273"/>
    </row>
    <row r="20921" spans="11:14" x14ac:dyDescent="0.25">
      <c r="K20921" s="180">
        <f t="shared" si="660"/>
        <v>0</v>
      </c>
      <c r="M20921" s="96">
        <f t="shared" si="659"/>
        <v>1</v>
      </c>
      <c r="N20921" s="273"/>
    </row>
    <row r="20922" spans="11:14" x14ac:dyDescent="0.25">
      <c r="K20922" s="180">
        <f t="shared" si="660"/>
        <v>0</v>
      </c>
      <c r="M20922" s="96">
        <f t="shared" si="659"/>
        <v>1</v>
      </c>
      <c r="N20922" s="273"/>
    </row>
    <row r="20923" spans="11:14" x14ac:dyDescent="0.25">
      <c r="K20923" s="180">
        <f t="shared" si="660"/>
        <v>0</v>
      </c>
      <c r="M20923" s="96">
        <f t="shared" si="659"/>
        <v>1</v>
      </c>
      <c r="N20923" s="273"/>
    </row>
    <row r="20924" spans="11:14" x14ac:dyDescent="0.25">
      <c r="K20924" s="180">
        <f t="shared" si="660"/>
        <v>0</v>
      </c>
      <c r="M20924" s="96">
        <f t="shared" si="659"/>
        <v>1</v>
      </c>
      <c r="N20924" s="273"/>
    </row>
    <row r="20925" spans="11:14" x14ac:dyDescent="0.25">
      <c r="K20925" s="180">
        <f t="shared" si="660"/>
        <v>0</v>
      </c>
      <c r="M20925" s="96">
        <f t="shared" si="659"/>
        <v>1</v>
      </c>
      <c r="N20925" s="273"/>
    </row>
    <row r="20926" spans="11:14" x14ac:dyDescent="0.25">
      <c r="K20926" s="180">
        <f t="shared" si="660"/>
        <v>0</v>
      </c>
      <c r="M20926" s="96">
        <f t="shared" si="659"/>
        <v>1</v>
      </c>
      <c r="N20926" s="273"/>
    </row>
    <row r="20927" spans="11:14" x14ac:dyDescent="0.25">
      <c r="K20927" s="180">
        <f t="shared" si="660"/>
        <v>0</v>
      </c>
      <c r="M20927" s="96">
        <f t="shared" si="659"/>
        <v>1</v>
      </c>
      <c r="N20927" s="273"/>
    </row>
    <row r="20928" spans="11:14" x14ac:dyDescent="0.25">
      <c r="K20928" s="180">
        <f t="shared" si="660"/>
        <v>0</v>
      </c>
      <c r="M20928" s="96">
        <f t="shared" si="659"/>
        <v>1</v>
      </c>
      <c r="N20928" s="273"/>
    </row>
    <row r="20929" spans="11:14" x14ac:dyDescent="0.25">
      <c r="K20929" s="180">
        <f t="shared" si="660"/>
        <v>0</v>
      </c>
      <c r="M20929" s="96">
        <f t="shared" si="659"/>
        <v>1</v>
      </c>
      <c r="N20929" s="273"/>
    </row>
    <row r="20930" spans="11:14" x14ac:dyDescent="0.25">
      <c r="K20930" s="180">
        <f t="shared" si="660"/>
        <v>0</v>
      </c>
      <c r="M20930" s="96">
        <f t="shared" si="659"/>
        <v>1</v>
      </c>
      <c r="N20930" s="273"/>
    </row>
    <row r="20931" spans="11:14" x14ac:dyDescent="0.25">
      <c r="K20931" s="180">
        <f t="shared" si="660"/>
        <v>0</v>
      </c>
      <c r="M20931" s="96">
        <f t="shared" si="659"/>
        <v>1</v>
      </c>
      <c r="N20931" s="273"/>
    </row>
    <row r="20932" spans="11:14" x14ac:dyDescent="0.25">
      <c r="K20932" s="180">
        <f t="shared" si="660"/>
        <v>0</v>
      </c>
      <c r="M20932" s="96">
        <f t="shared" si="659"/>
        <v>1</v>
      </c>
      <c r="N20932" s="273"/>
    </row>
    <row r="20933" spans="11:14" x14ac:dyDescent="0.25">
      <c r="K20933" s="180">
        <f t="shared" si="660"/>
        <v>0</v>
      </c>
      <c r="M20933" s="96">
        <f t="shared" si="659"/>
        <v>1</v>
      </c>
      <c r="N20933" s="273"/>
    </row>
    <row r="20934" spans="11:14" x14ac:dyDescent="0.25">
      <c r="K20934" s="180">
        <f t="shared" si="660"/>
        <v>0</v>
      </c>
      <c r="M20934" s="96">
        <f t="shared" si="659"/>
        <v>1</v>
      </c>
      <c r="N20934" s="273"/>
    </row>
    <row r="20935" spans="11:14" x14ac:dyDescent="0.25">
      <c r="K20935" s="180">
        <f t="shared" si="660"/>
        <v>0</v>
      </c>
      <c r="M20935" s="96">
        <f t="shared" si="659"/>
        <v>1</v>
      </c>
      <c r="N20935" s="273"/>
    </row>
    <row r="20936" spans="11:14" x14ac:dyDescent="0.25">
      <c r="K20936" s="180">
        <f t="shared" si="660"/>
        <v>0</v>
      </c>
      <c r="M20936" s="96">
        <f t="shared" si="659"/>
        <v>1</v>
      </c>
      <c r="N20936" s="273"/>
    </row>
    <row r="20937" spans="11:14" x14ac:dyDescent="0.25">
      <c r="K20937" s="180">
        <f t="shared" si="660"/>
        <v>0</v>
      </c>
      <c r="M20937" s="96">
        <f t="shared" si="659"/>
        <v>1</v>
      </c>
      <c r="N20937" s="273"/>
    </row>
    <row r="20938" spans="11:14" x14ac:dyDescent="0.25">
      <c r="K20938" s="180">
        <f t="shared" si="660"/>
        <v>0</v>
      </c>
      <c r="M20938" s="96">
        <f t="shared" si="659"/>
        <v>1</v>
      </c>
      <c r="N20938" s="273"/>
    </row>
    <row r="20939" spans="11:14" x14ac:dyDescent="0.25">
      <c r="K20939" s="180">
        <f t="shared" si="660"/>
        <v>0</v>
      </c>
      <c r="M20939" s="96">
        <f t="shared" si="659"/>
        <v>1</v>
      </c>
      <c r="N20939" s="273"/>
    </row>
    <row r="20940" spans="11:14" x14ac:dyDescent="0.25">
      <c r="K20940" s="180">
        <f t="shared" si="660"/>
        <v>0</v>
      </c>
      <c r="M20940" s="96">
        <f t="shared" si="659"/>
        <v>1</v>
      </c>
      <c r="N20940" s="273"/>
    </row>
    <row r="20941" spans="11:14" x14ac:dyDescent="0.25">
      <c r="K20941" s="180">
        <f t="shared" si="660"/>
        <v>0</v>
      </c>
      <c r="M20941" s="96">
        <f t="shared" si="659"/>
        <v>1</v>
      </c>
      <c r="N20941" s="273"/>
    </row>
    <row r="20942" spans="11:14" x14ac:dyDescent="0.25">
      <c r="K20942" s="180">
        <f t="shared" si="660"/>
        <v>0</v>
      </c>
      <c r="M20942" s="96">
        <f t="shared" si="659"/>
        <v>1</v>
      </c>
      <c r="N20942" s="273"/>
    </row>
    <row r="20943" spans="11:14" x14ac:dyDescent="0.25">
      <c r="K20943" s="180">
        <f t="shared" si="660"/>
        <v>0</v>
      </c>
      <c r="M20943" s="96">
        <f t="shared" si="659"/>
        <v>1</v>
      </c>
      <c r="N20943" s="273"/>
    </row>
    <row r="20944" spans="11:14" x14ac:dyDescent="0.25">
      <c r="K20944" s="180">
        <f t="shared" si="660"/>
        <v>0</v>
      </c>
      <c r="M20944" s="96">
        <f t="shared" si="659"/>
        <v>1</v>
      </c>
      <c r="N20944" s="273"/>
    </row>
    <row r="20945" spans="11:14" x14ac:dyDescent="0.25">
      <c r="K20945" s="180">
        <f t="shared" si="660"/>
        <v>0</v>
      </c>
      <c r="M20945" s="96">
        <f t="shared" ref="M20945:M21008" si="661">UltimoDia(D20945)</f>
        <v>1</v>
      </c>
      <c r="N20945" s="273"/>
    </row>
    <row r="20946" spans="11:14" x14ac:dyDescent="0.25">
      <c r="K20946" s="180">
        <f t="shared" si="660"/>
        <v>0</v>
      </c>
      <c r="M20946" s="96">
        <f t="shared" si="661"/>
        <v>1</v>
      </c>
      <c r="N20946" s="273"/>
    </row>
    <row r="20947" spans="11:14" x14ac:dyDescent="0.25">
      <c r="K20947" s="180">
        <f t="shared" si="660"/>
        <v>0</v>
      </c>
      <c r="M20947" s="96">
        <f t="shared" si="661"/>
        <v>1</v>
      </c>
      <c r="N20947" s="273"/>
    </row>
    <row r="20948" spans="11:14" x14ac:dyDescent="0.25">
      <c r="K20948" s="180">
        <f t="shared" si="660"/>
        <v>0</v>
      </c>
      <c r="M20948" s="96">
        <f t="shared" si="661"/>
        <v>1</v>
      </c>
      <c r="N20948" s="273"/>
    </row>
    <row r="20949" spans="11:14" x14ac:dyDescent="0.25">
      <c r="K20949" s="180">
        <f t="shared" si="660"/>
        <v>0</v>
      </c>
      <c r="M20949" s="96">
        <f t="shared" si="661"/>
        <v>1</v>
      </c>
      <c r="N20949" s="273"/>
    </row>
    <row r="20950" spans="11:14" x14ac:dyDescent="0.25">
      <c r="K20950" s="180">
        <f t="shared" si="660"/>
        <v>0</v>
      </c>
      <c r="M20950" s="96">
        <f t="shared" si="661"/>
        <v>1</v>
      </c>
      <c r="N20950" s="273"/>
    </row>
    <row r="20951" spans="11:14" x14ac:dyDescent="0.25">
      <c r="K20951" s="180">
        <f t="shared" si="660"/>
        <v>0</v>
      </c>
      <c r="M20951" s="96">
        <f t="shared" si="661"/>
        <v>1</v>
      </c>
      <c r="N20951" s="273"/>
    </row>
    <row r="20952" spans="11:14" x14ac:dyDescent="0.25">
      <c r="K20952" s="180">
        <f t="shared" si="660"/>
        <v>0</v>
      </c>
      <c r="M20952" s="96">
        <f t="shared" si="661"/>
        <v>1</v>
      </c>
      <c r="N20952" s="273"/>
    </row>
    <row r="20953" spans="11:14" x14ac:dyDescent="0.25">
      <c r="K20953" s="180">
        <f t="shared" si="660"/>
        <v>0</v>
      </c>
      <c r="M20953" s="96">
        <f t="shared" si="661"/>
        <v>1</v>
      </c>
      <c r="N20953" s="273"/>
    </row>
    <row r="20954" spans="11:14" x14ac:dyDescent="0.25">
      <c r="K20954" s="180">
        <f t="shared" si="660"/>
        <v>0</v>
      </c>
      <c r="M20954" s="96">
        <f t="shared" si="661"/>
        <v>1</v>
      </c>
      <c r="N20954" s="273"/>
    </row>
    <row r="20955" spans="11:14" x14ac:dyDescent="0.25">
      <c r="K20955" s="180">
        <f t="shared" si="660"/>
        <v>0</v>
      </c>
      <c r="M20955" s="96">
        <f t="shared" si="661"/>
        <v>1</v>
      </c>
      <c r="N20955" s="273"/>
    </row>
    <row r="20956" spans="11:14" x14ac:dyDescent="0.25">
      <c r="K20956" s="180">
        <f t="shared" si="660"/>
        <v>0</v>
      </c>
      <c r="M20956" s="96">
        <f t="shared" si="661"/>
        <v>1</v>
      </c>
      <c r="N20956" s="273"/>
    </row>
    <row r="20957" spans="11:14" x14ac:dyDescent="0.25">
      <c r="K20957" s="180">
        <f t="shared" si="660"/>
        <v>0</v>
      </c>
      <c r="M20957" s="96">
        <f t="shared" si="661"/>
        <v>1</v>
      </c>
      <c r="N20957" s="273"/>
    </row>
    <row r="20958" spans="11:14" x14ac:dyDescent="0.25">
      <c r="K20958" s="180">
        <f t="shared" si="660"/>
        <v>0</v>
      </c>
      <c r="M20958" s="96">
        <f t="shared" si="661"/>
        <v>1</v>
      </c>
      <c r="N20958" s="273"/>
    </row>
    <row r="20959" spans="11:14" x14ac:dyDescent="0.25">
      <c r="K20959" s="180">
        <f t="shared" si="660"/>
        <v>0</v>
      </c>
      <c r="M20959" s="96">
        <f t="shared" si="661"/>
        <v>1</v>
      </c>
      <c r="N20959" s="273"/>
    </row>
    <row r="20960" spans="11:14" x14ac:dyDescent="0.25">
      <c r="K20960" s="180">
        <f t="shared" si="660"/>
        <v>0</v>
      </c>
      <c r="M20960" s="96">
        <f t="shared" si="661"/>
        <v>1</v>
      </c>
      <c r="N20960" s="273"/>
    </row>
    <row r="20961" spans="11:14" x14ac:dyDescent="0.25">
      <c r="K20961" s="180">
        <f t="shared" si="660"/>
        <v>0</v>
      </c>
      <c r="M20961" s="96">
        <f t="shared" si="661"/>
        <v>1</v>
      </c>
      <c r="N20961" s="273"/>
    </row>
    <row r="20962" spans="11:14" x14ac:dyDescent="0.25">
      <c r="K20962" s="180">
        <f t="shared" si="660"/>
        <v>0</v>
      </c>
      <c r="M20962" s="96">
        <f t="shared" si="661"/>
        <v>1</v>
      </c>
      <c r="N20962" s="273"/>
    </row>
    <row r="20963" spans="11:14" x14ac:dyDescent="0.25">
      <c r="K20963" s="180">
        <f t="shared" si="660"/>
        <v>0</v>
      </c>
      <c r="M20963" s="96">
        <f t="shared" si="661"/>
        <v>1</v>
      </c>
      <c r="N20963" s="273"/>
    </row>
    <row r="20964" spans="11:14" x14ac:dyDescent="0.25">
      <c r="K20964" s="180">
        <f t="shared" si="660"/>
        <v>0</v>
      </c>
      <c r="M20964" s="96">
        <f t="shared" si="661"/>
        <v>1</v>
      </c>
      <c r="N20964" s="273"/>
    </row>
    <row r="20965" spans="11:14" x14ac:dyDescent="0.25">
      <c r="K20965" s="180">
        <f t="shared" si="660"/>
        <v>0</v>
      </c>
      <c r="M20965" s="96">
        <f t="shared" si="661"/>
        <v>1</v>
      </c>
      <c r="N20965" s="273"/>
    </row>
    <row r="20966" spans="11:14" x14ac:dyDescent="0.25">
      <c r="K20966" s="180">
        <f t="shared" si="660"/>
        <v>0</v>
      </c>
      <c r="M20966" s="96">
        <f t="shared" si="661"/>
        <v>1</v>
      </c>
      <c r="N20966" s="273"/>
    </row>
    <row r="20967" spans="11:14" x14ac:dyDescent="0.25">
      <c r="K20967" s="180">
        <f t="shared" si="660"/>
        <v>0</v>
      </c>
      <c r="M20967" s="96">
        <f t="shared" si="661"/>
        <v>1</v>
      </c>
      <c r="N20967" s="273"/>
    </row>
    <row r="20968" spans="11:14" x14ac:dyDescent="0.25">
      <c r="K20968" s="180">
        <f t="shared" si="660"/>
        <v>0</v>
      </c>
      <c r="M20968" s="96">
        <f t="shared" si="661"/>
        <v>1</v>
      </c>
      <c r="N20968" s="273"/>
    </row>
    <row r="20969" spans="11:14" x14ac:dyDescent="0.25">
      <c r="K20969" s="180">
        <f t="shared" si="660"/>
        <v>0</v>
      </c>
      <c r="M20969" s="96">
        <f t="shared" si="661"/>
        <v>1</v>
      </c>
      <c r="N20969" s="273"/>
    </row>
    <row r="20970" spans="11:14" x14ac:dyDescent="0.25">
      <c r="K20970" s="180">
        <f t="shared" ref="K20970:K21033" si="662">IF(ctConta="",K20969+F20970,IF(I20970=ctConta,K20969+F20970,K20969))</f>
        <v>0</v>
      </c>
      <c r="M20970" s="96">
        <f t="shared" si="661"/>
        <v>1</v>
      </c>
      <c r="N20970" s="273"/>
    </row>
    <row r="20971" spans="11:14" x14ac:dyDescent="0.25">
      <c r="K20971" s="180">
        <f t="shared" si="662"/>
        <v>0</v>
      </c>
      <c r="M20971" s="96">
        <f t="shared" si="661"/>
        <v>1</v>
      </c>
      <c r="N20971" s="273"/>
    </row>
    <row r="20972" spans="11:14" x14ac:dyDescent="0.25">
      <c r="K20972" s="180">
        <f t="shared" si="662"/>
        <v>0</v>
      </c>
      <c r="M20972" s="96">
        <f t="shared" si="661"/>
        <v>1</v>
      </c>
      <c r="N20972" s="273"/>
    </row>
    <row r="20973" spans="11:14" x14ac:dyDescent="0.25">
      <c r="K20973" s="180">
        <f t="shared" si="662"/>
        <v>0</v>
      </c>
      <c r="M20973" s="96">
        <f t="shared" si="661"/>
        <v>1</v>
      </c>
      <c r="N20973" s="273"/>
    </row>
    <row r="20974" spans="11:14" x14ac:dyDescent="0.25">
      <c r="K20974" s="180">
        <f t="shared" si="662"/>
        <v>0</v>
      </c>
      <c r="M20974" s="96">
        <f t="shared" si="661"/>
        <v>1</v>
      </c>
      <c r="N20974" s="273"/>
    </row>
    <row r="20975" spans="11:14" x14ac:dyDescent="0.25">
      <c r="K20975" s="180">
        <f t="shared" si="662"/>
        <v>0</v>
      </c>
      <c r="M20975" s="96">
        <f t="shared" si="661"/>
        <v>1</v>
      </c>
      <c r="N20975" s="273"/>
    </row>
    <row r="20976" spans="11:14" x14ac:dyDescent="0.25">
      <c r="K20976" s="180">
        <f t="shared" si="662"/>
        <v>0</v>
      </c>
      <c r="M20976" s="96">
        <f t="shared" si="661"/>
        <v>1</v>
      </c>
      <c r="N20976" s="273"/>
    </row>
    <row r="20977" spans="11:14" x14ac:dyDescent="0.25">
      <c r="K20977" s="180">
        <f t="shared" si="662"/>
        <v>0</v>
      </c>
      <c r="M20977" s="96">
        <f t="shared" si="661"/>
        <v>1</v>
      </c>
      <c r="N20977" s="273"/>
    </row>
    <row r="20978" spans="11:14" x14ac:dyDescent="0.25">
      <c r="K20978" s="180">
        <f t="shared" si="662"/>
        <v>0</v>
      </c>
      <c r="M20978" s="96">
        <f t="shared" si="661"/>
        <v>1</v>
      </c>
      <c r="N20978" s="273"/>
    </row>
    <row r="20979" spans="11:14" x14ac:dyDescent="0.25">
      <c r="K20979" s="180">
        <f t="shared" si="662"/>
        <v>0</v>
      </c>
      <c r="M20979" s="96">
        <f t="shared" si="661"/>
        <v>1</v>
      </c>
      <c r="N20979" s="273"/>
    </row>
    <row r="20980" spans="11:14" x14ac:dyDescent="0.25">
      <c r="K20980" s="180">
        <f t="shared" si="662"/>
        <v>0</v>
      </c>
      <c r="M20980" s="96">
        <f t="shared" si="661"/>
        <v>1</v>
      </c>
      <c r="N20980" s="273"/>
    </row>
    <row r="20981" spans="11:14" x14ac:dyDescent="0.25">
      <c r="K20981" s="180">
        <f t="shared" si="662"/>
        <v>0</v>
      </c>
      <c r="M20981" s="96">
        <f t="shared" si="661"/>
        <v>1</v>
      </c>
      <c r="N20981" s="273"/>
    </row>
    <row r="20982" spans="11:14" x14ac:dyDescent="0.25">
      <c r="K20982" s="180">
        <f t="shared" si="662"/>
        <v>0</v>
      </c>
      <c r="M20982" s="96">
        <f t="shared" si="661"/>
        <v>1</v>
      </c>
      <c r="N20982" s="273"/>
    </row>
    <row r="20983" spans="11:14" x14ac:dyDescent="0.25">
      <c r="K20983" s="180">
        <f t="shared" si="662"/>
        <v>0</v>
      </c>
      <c r="M20983" s="96">
        <f t="shared" si="661"/>
        <v>1</v>
      </c>
      <c r="N20983" s="273"/>
    </row>
    <row r="20984" spans="11:14" x14ac:dyDescent="0.25">
      <c r="K20984" s="180">
        <f t="shared" si="662"/>
        <v>0</v>
      </c>
      <c r="M20984" s="96">
        <f t="shared" si="661"/>
        <v>1</v>
      </c>
      <c r="N20984" s="273"/>
    </row>
    <row r="20985" spans="11:14" x14ac:dyDescent="0.25">
      <c r="K20985" s="180">
        <f t="shared" si="662"/>
        <v>0</v>
      </c>
      <c r="M20985" s="96">
        <f t="shared" si="661"/>
        <v>1</v>
      </c>
      <c r="N20985" s="273"/>
    </row>
    <row r="20986" spans="11:14" x14ac:dyDescent="0.25">
      <c r="K20986" s="180">
        <f t="shared" si="662"/>
        <v>0</v>
      </c>
      <c r="M20986" s="96">
        <f t="shared" si="661"/>
        <v>1</v>
      </c>
      <c r="N20986" s="273"/>
    </row>
    <row r="20987" spans="11:14" x14ac:dyDescent="0.25">
      <c r="K20987" s="180">
        <f t="shared" si="662"/>
        <v>0</v>
      </c>
      <c r="M20987" s="96">
        <f t="shared" si="661"/>
        <v>1</v>
      </c>
      <c r="N20987" s="273"/>
    </row>
    <row r="20988" spans="11:14" x14ac:dyDescent="0.25">
      <c r="K20988" s="180">
        <f t="shared" si="662"/>
        <v>0</v>
      </c>
      <c r="M20988" s="96">
        <f t="shared" si="661"/>
        <v>1</v>
      </c>
      <c r="N20988" s="273"/>
    </row>
    <row r="20989" spans="11:14" x14ac:dyDescent="0.25">
      <c r="K20989" s="180">
        <f t="shared" si="662"/>
        <v>0</v>
      </c>
      <c r="M20989" s="96">
        <f t="shared" si="661"/>
        <v>1</v>
      </c>
      <c r="N20989" s="273"/>
    </row>
    <row r="20990" spans="11:14" x14ac:dyDescent="0.25">
      <c r="K20990" s="180">
        <f t="shared" si="662"/>
        <v>0</v>
      </c>
      <c r="M20990" s="96">
        <f t="shared" si="661"/>
        <v>1</v>
      </c>
      <c r="N20990" s="273"/>
    </row>
    <row r="20991" spans="11:14" x14ac:dyDescent="0.25">
      <c r="K20991" s="180">
        <f t="shared" si="662"/>
        <v>0</v>
      </c>
      <c r="M20991" s="96">
        <f t="shared" si="661"/>
        <v>1</v>
      </c>
      <c r="N20991" s="273"/>
    </row>
    <row r="20992" spans="11:14" x14ac:dyDescent="0.25">
      <c r="K20992" s="180">
        <f t="shared" si="662"/>
        <v>0</v>
      </c>
      <c r="M20992" s="96">
        <f t="shared" si="661"/>
        <v>1</v>
      </c>
      <c r="N20992" s="273"/>
    </row>
    <row r="20993" spans="11:14" x14ac:dyDescent="0.25">
      <c r="K20993" s="180">
        <f t="shared" si="662"/>
        <v>0</v>
      </c>
      <c r="M20993" s="96">
        <f t="shared" si="661"/>
        <v>1</v>
      </c>
      <c r="N20993" s="273"/>
    </row>
    <row r="20994" spans="11:14" x14ac:dyDescent="0.25">
      <c r="K20994" s="180">
        <f t="shared" si="662"/>
        <v>0</v>
      </c>
      <c r="M20994" s="96">
        <f t="shared" si="661"/>
        <v>1</v>
      </c>
      <c r="N20994" s="273"/>
    </row>
    <row r="20995" spans="11:14" x14ac:dyDescent="0.25">
      <c r="K20995" s="180">
        <f t="shared" si="662"/>
        <v>0</v>
      </c>
      <c r="M20995" s="96">
        <f t="shared" si="661"/>
        <v>1</v>
      </c>
      <c r="N20995" s="273"/>
    </row>
    <row r="20996" spans="11:14" x14ac:dyDescent="0.25">
      <c r="K20996" s="180">
        <f t="shared" si="662"/>
        <v>0</v>
      </c>
      <c r="M20996" s="96">
        <f t="shared" si="661"/>
        <v>1</v>
      </c>
      <c r="N20996" s="273"/>
    </row>
    <row r="20997" spans="11:14" x14ac:dyDescent="0.25">
      <c r="K20997" s="180">
        <f t="shared" si="662"/>
        <v>0</v>
      </c>
      <c r="M20997" s="96">
        <f t="shared" si="661"/>
        <v>1</v>
      </c>
      <c r="N20997" s="273"/>
    </row>
    <row r="20998" spans="11:14" x14ac:dyDescent="0.25">
      <c r="K20998" s="180">
        <f t="shared" si="662"/>
        <v>0</v>
      </c>
      <c r="M20998" s="96">
        <f t="shared" si="661"/>
        <v>1</v>
      </c>
      <c r="N20998" s="273"/>
    </row>
    <row r="20999" spans="11:14" x14ac:dyDescent="0.25">
      <c r="K20999" s="180">
        <f t="shared" si="662"/>
        <v>0</v>
      </c>
      <c r="M20999" s="96">
        <f t="shared" si="661"/>
        <v>1</v>
      </c>
      <c r="N20999" s="273"/>
    </row>
    <row r="21000" spans="11:14" x14ac:dyDescent="0.25">
      <c r="K21000" s="180">
        <f t="shared" si="662"/>
        <v>0</v>
      </c>
      <c r="M21000" s="96">
        <f t="shared" si="661"/>
        <v>1</v>
      </c>
      <c r="N21000" s="273"/>
    </row>
    <row r="21001" spans="11:14" x14ac:dyDescent="0.25">
      <c r="K21001" s="180">
        <f t="shared" si="662"/>
        <v>0</v>
      </c>
      <c r="M21001" s="96">
        <f t="shared" si="661"/>
        <v>1</v>
      </c>
      <c r="N21001" s="273"/>
    </row>
    <row r="21002" spans="11:14" x14ac:dyDescent="0.25">
      <c r="K21002" s="180">
        <f t="shared" si="662"/>
        <v>0</v>
      </c>
      <c r="M21002" s="96">
        <f t="shared" si="661"/>
        <v>1</v>
      </c>
      <c r="N21002" s="273"/>
    </row>
    <row r="21003" spans="11:14" x14ac:dyDescent="0.25">
      <c r="K21003" s="180">
        <f t="shared" si="662"/>
        <v>0</v>
      </c>
      <c r="M21003" s="96">
        <f t="shared" si="661"/>
        <v>1</v>
      </c>
      <c r="N21003" s="273"/>
    </row>
    <row r="21004" spans="11:14" x14ac:dyDescent="0.25">
      <c r="K21004" s="180">
        <f t="shared" si="662"/>
        <v>0</v>
      </c>
      <c r="M21004" s="96">
        <f t="shared" si="661"/>
        <v>1</v>
      </c>
      <c r="N21004" s="273"/>
    </row>
    <row r="21005" spans="11:14" x14ac:dyDescent="0.25">
      <c r="K21005" s="180">
        <f t="shared" si="662"/>
        <v>0</v>
      </c>
      <c r="M21005" s="96">
        <f t="shared" si="661"/>
        <v>1</v>
      </c>
      <c r="N21005" s="273"/>
    </row>
    <row r="21006" spans="11:14" x14ac:dyDescent="0.25">
      <c r="K21006" s="180">
        <f t="shared" si="662"/>
        <v>0</v>
      </c>
      <c r="M21006" s="96">
        <f t="shared" si="661"/>
        <v>1</v>
      </c>
      <c r="N21006" s="273"/>
    </row>
    <row r="21007" spans="11:14" x14ac:dyDescent="0.25">
      <c r="K21007" s="180">
        <f t="shared" si="662"/>
        <v>0</v>
      </c>
      <c r="M21007" s="96">
        <f t="shared" si="661"/>
        <v>1</v>
      </c>
      <c r="N21007" s="273"/>
    </row>
    <row r="21008" spans="11:14" x14ac:dyDescent="0.25">
      <c r="K21008" s="180">
        <f t="shared" si="662"/>
        <v>0</v>
      </c>
      <c r="M21008" s="96">
        <f t="shared" si="661"/>
        <v>1</v>
      </c>
      <c r="N21008" s="273"/>
    </row>
    <row r="21009" spans="11:14" x14ac:dyDescent="0.25">
      <c r="K21009" s="180">
        <f t="shared" si="662"/>
        <v>0</v>
      </c>
      <c r="M21009" s="96">
        <f t="shared" ref="M21009:M21072" si="663">UltimoDia(D21009)</f>
        <v>1</v>
      </c>
      <c r="N21009" s="273"/>
    </row>
    <row r="21010" spans="11:14" x14ac:dyDescent="0.25">
      <c r="K21010" s="180">
        <f t="shared" si="662"/>
        <v>0</v>
      </c>
      <c r="M21010" s="96">
        <f t="shared" si="663"/>
        <v>1</v>
      </c>
      <c r="N21010" s="273"/>
    </row>
    <row r="21011" spans="11:14" x14ac:dyDescent="0.25">
      <c r="K21011" s="180">
        <f t="shared" si="662"/>
        <v>0</v>
      </c>
      <c r="M21011" s="96">
        <f t="shared" si="663"/>
        <v>1</v>
      </c>
      <c r="N21011" s="273"/>
    </row>
    <row r="21012" spans="11:14" x14ac:dyDescent="0.25">
      <c r="K21012" s="180">
        <f t="shared" si="662"/>
        <v>0</v>
      </c>
      <c r="M21012" s="96">
        <f t="shared" si="663"/>
        <v>1</v>
      </c>
      <c r="N21012" s="273"/>
    </row>
    <row r="21013" spans="11:14" x14ac:dyDescent="0.25">
      <c r="K21013" s="180">
        <f t="shared" si="662"/>
        <v>0</v>
      </c>
      <c r="M21013" s="96">
        <f t="shared" si="663"/>
        <v>1</v>
      </c>
      <c r="N21013" s="273"/>
    </row>
    <row r="21014" spans="11:14" x14ac:dyDescent="0.25">
      <c r="K21014" s="180">
        <f t="shared" si="662"/>
        <v>0</v>
      </c>
      <c r="M21014" s="96">
        <f t="shared" si="663"/>
        <v>1</v>
      </c>
      <c r="N21014" s="273"/>
    </row>
    <row r="21015" spans="11:14" x14ac:dyDescent="0.25">
      <c r="K21015" s="180">
        <f t="shared" si="662"/>
        <v>0</v>
      </c>
      <c r="M21015" s="96">
        <f t="shared" si="663"/>
        <v>1</v>
      </c>
      <c r="N21015" s="273"/>
    </row>
    <row r="21016" spans="11:14" x14ac:dyDescent="0.25">
      <c r="K21016" s="180">
        <f t="shared" si="662"/>
        <v>0</v>
      </c>
      <c r="M21016" s="96">
        <f t="shared" si="663"/>
        <v>1</v>
      </c>
      <c r="N21016" s="273"/>
    </row>
    <row r="21017" spans="11:14" x14ac:dyDescent="0.25">
      <c r="K21017" s="180">
        <f t="shared" si="662"/>
        <v>0</v>
      </c>
      <c r="M21017" s="96">
        <f t="shared" si="663"/>
        <v>1</v>
      </c>
      <c r="N21017" s="273"/>
    </row>
    <row r="21018" spans="11:14" x14ac:dyDescent="0.25">
      <c r="K21018" s="180">
        <f t="shared" si="662"/>
        <v>0</v>
      </c>
      <c r="M21018" s="96">
        <f t="shared" si="663"/>
        <v>1</v>
      </c>
      <c r="N21018" s="273"/>
    </row>
    <row r="21019" spans="11:14" x14ac:dyDescent="0.25">
      <c r="K21019" s="180">
        <f t="shared" si="662"/>
        <v>0</v>
      </c>
      <c r="M21019" s="96">
        <f t="shared" si="663"/>
        <v>1</v>
      </c>
      <c r="N21019" s="273"/>
    </row>
    <row r="21020" spans="11:14" x14ac:dyDescent="0.25">
      <c r="K21020" s="180">
        <f t="shared" si="662"/>
        <v>0</v>
      </c>
      <c r="M21020" s="96">
        <f t="shared" si="663"/>
        <v>1</v>
      </c>
      <c r="N21020" s="273"/>
    </row>
    <row r="21021" spans="11:14" x14ac:dyDescent="0.25">
      <c r="K21021" s="180">
        <f t="shared" si="662"/>
        <v>0</v>
      </c>
      <c r="M21021" s="96">
        <f t="shared" si="663"/>
        <v>1</v>
      </c>
      <c r="N21021" s="273"/>
    </row>
    <row r="21022" spans="11:14" x14ac:dyDescent="0.25">
      <c r="K21022" s="180">
        <f t="shared" si="662"/>
        <v>0</v>
      </c>
      <c r="M21022" s="96">
        <f t="shared" si="663"/>
        <v>1</v>
      </c>
      <c r="N21022" s="273"/>
    </row>
    <row r="21023" spans="11:14" x14ac:dyDescent="0.25">
      <c r="K21023" s="180">
        <f t="shared" si="662"/>
        <v>0</v>
      </c>
      <c r="M21023" s="96">
        <f t="shared" si="663"/>
        <v>1</v>
      </c>
      <c r="N21023" s="273"/>
    </row>
    <row r="21024" spans="11:14" x14ac:dyDescent="0.25">
      <c r="K21024" s="180">
        <f t="shared" si="662"/>
        <v>0</v>
      </c>
      <c r="M21024" s="96">
        <f t="shared" si="663"/>
        <v>1</v>
      </c>
      <c r="N21024" s="273"/>
    </row>
    <row r="21025" spans="11:14" x14ac:dyDescent="0.25">
      <c r="K21025" s="180">
        <f t="shared" si="662"/>
        <v>0</v>
      </c>
      <c r="M21025" s="96">
        <f t="shared" si="663"/>
        <v>1</v>
      </c>
      <c r="N21025" s="273"/>
    </row>
    <row r="21026" spans="11:14" x14ac:dyDescent="0.25">
      <c r="K21026" s="180">
        <f t="shared" si="662"/>
        <v>0</v>
      </c>
      <c r="M21026" s="96">
        <f t="shared" si="663"/>
        <v>1</v>
      </c>
      <c r="N21026" s="273"/>
    </row>
    <row r="21027" spans="11:14" x14ac:dyDescent="0.25">
      <c r="K21027" s="180">
        <f t="shared" si="662"/>
        <v>0</v>
      </c>
      <c r="M21027" s="96">
        <f t="shared" si="663"/>
        <v>1</v>
      </c>
      <c r="N21027" s="273"/>
    </row>
    <row r="21028" spans="11:14" x14ac:dyDescent="0.25">
      <c r="K21028" s="180">
        <f t="shared" si="662"/>
        <v>0</v>
      </c>
      <c r="M21028" s="96">
        <f t="shared" si="663"/>
        <v>1</v>
      </c>
      <c r="N21028" s="273"/>
    </row>
    <row r="21029" spans="11:14" x14ac:dyDescent="0.25">
      <c r="K21029" s="180">
        <f t="shared" si="662"/>
        <v>0</v>
      </c>
      <c r="M21029" s="96">
        <f t="shared" si="663"/>
        <v>1</v>
      </c>
      <c r="N21029" s="273"/>
    </row>
    <row r="21030" spans="11:14" x14ac:dyDescent="0.25">
      <c r="K21030" s="180">
        <f t="shared" si="662"/>
        <v>0</v>
      </c>
      <c r="M21030" s="96">
        <f t="shared" si="663"/>
        <v>1</v>
      </c>
      <c r="N21030" s="273"/>
    </row>
    <row r="21031" spans="11:14" x14ac:dyDescent="0.25">
      <c r="K21031" s="180">
        <f t="shared" si="662"/>
        <v>0</v>
      </c>
      <c r="M21031" s="96">
        <f t="shared" si="663"/>
        <v>1</v>
      </c>
      <c r="N21031" s="273"/>
    </row>
    <row r="21032" spans="11:14" x14ac:dyDescent="0.25">
      <c r="K21032" s="180">
        <f t="shared" si="662"/>
        <v>0</v>
      </c>
      <c r="M21032" s="96">
        <f t="shared" si="663"/>
        <v>1</v>
      </c>
      <c r="N21032" s="273"/>
    </row>
    <row r="21033" spans="11:14" x14ac:dyDescent="0.25">
      <c r="K21033" s="180">
        <f t="shared" si="662"/>
        <v>0</v>
      </c>
      <c r="M21033" s="96">
        <f t="shared" si="663"/>
        <v>1</v>
      </c>
      <c r="N21033" s="273"/>
    </row>
    <row r="21034" spans="11:14" x14ac:dyDescent="0.25">
      <c r="K21034" s="180">
        <f t="shared" ref="K21034:K21097" si="664">IF(ctConta="",K21033+F21034,IF(I21034=ctConta,K21033+F21034,K21033))</f>
        <v>0</v>
      </c>
      <c r="M21034" s="96">
        <f t="shared" si="663"/>
        <v>1</v>
      </c>
      <c r="N21034" s="273"/>
    </row>
    <row r="21035" spans="11:14" x14ac:dyDescent="0.25">
      <c r="K21035" s="180">
        <f t="shared" si="664"/>
        <v>0</v>
      </c>
      <c r="M21035" s="96">
        <f t="shared" si="663"/>
        <v>1</v>
      </c>
      <c r="N21035" s="273"/>
    </row>
    <row r="21036" spans="11:14" x14ac:dyDescent="0.25">
      <c r="K21036" s="180">
        <f t="shared" si="664"/>
        <v>0</v>
      </c>
      <c r="M21036" s="96">
        <f t="shared" si="663"/>
        <v>1</v>
      </c>
      <c r="N21036" s="273"/>
    </row>
    <row r="21037" spans="11:14" x14ac:dyDescent="0.25">
      <c r="K21037" s="180">
        <f t="shared" si="664"/>
        <v>0</v>
      </c>
      <c r="M21037" s="96">
        <f t="shared" si="663"/>
        <v>1</v>
      </c>
      <c r="N21037" s="273"/>
    </row>
    <row r="21038" spans="11:14" x14ac:dyDescent="0.25">
      <c r="K21038" s="180">
        <f t="shared" si="664"/>
        <v>0</v>
      </c>
      <c r="M21038" s="96">
        <f t="shared" si="663"/>
        <v>1</v>
      </c>
      <c r="N21038" s="273"/>
    </row>
    <row r="21039" spans="11:14" x14ac:dyDescent="0.25">
      <c r="K21039" s="180">
        <f t="shared" si="664"/>
        <v>0</v>
      </c>
      <c r="M21039" s="96">
        <f t="shared" si="663"/>
        <v>1</v>
      </c>
      <c r="N21039" s="273"/>
    </row>
    <row r="21040" spans="11:14" x14ac:dyDescent="0.25">
      <c r="K21040" s="180">
        <f t="shared" si="664"/>
        <v>0</v>
      </c>
      <c r="M21040" s="96">
        <f t="shared" si="663"/>
        <v>1</v>
      </c>
      <c r="N21040" s="273"/>
    </row>
    <row r="21041" spans="11:14" x14ac:dyDescent="0.25">
      <c r="K21041" s="180">
        <f t="shared" si="664"/>
        <v>0</v>
      </c>
      <c r="M21041" s="96">
        <f t="shared" si="663"/>
        <v>1</v>
      </c>
      <c r="N21041" s="273"/>
    </row>
    <row r="21042" spans="11:14" x14ac:dyDescent="0.25">
      <c r="K21042" s="180">
        <f t="shared" si="664"/>
        <v>0</v>
      </c>
      <c r="M21042" s="96">
        <f t="shared" si="663"/>
        <v>1</v>
      </c>
      <c r="N21042" s="273"/>
    </row>
    <row r="21043" spans="11:14" x14ac:dyDescent="0.25">
      <c r="K21043" s="180">
        <f t="shared" si="664"/>
        <v>0</v>
      </c>
      <c r="M21043" s="96">
        <f t="shared" si="663"/>
        <v>1</v>
      </c>
      <c r="N21043" s="273"/>
    </row>
    <row r="21044" spans="11:14" x14ac:dyDescent="0.25">
      <c r="K21044" s="180">
        <f t="shared" si="664"/>
        <v>0</v>
      </c>
      <c r="M21044" s="96">
        <f t="shared" si="663"/>
        <v>1</v>
      </c>
      <c r="N21044" s="273"/>
    </row>
    <row r="21045" spans="11:14" x14ac:dyDescent="0.25">
      <c r="K21045" s="180">
        <f t="shared" si="664"/>
        <v>0</v>
      </c>
      <c r="M21045" s="96">
        <f t="shared" si="663"/>
        <v>1</v>
      </c>
      <c r="N21045" s="273"/>
    </row>
    <row r="21046" spans="11:14" x14ac:dyDescent="0.25">
      <c r="K21046" s="180">
        <f t="shared" si="664"/>
        <v>0</v>
      </c>
      <c r="M21046" s="96">
        <f t="shared" si="663"/>
        <v>1</v>
      </c>
      <c r="N21046" s="273"/>
    </row>
    <row r="21047" spans="11:14" x14ac:dyDescent="0.25">
      <c r="K21047" s="180">
        <f t="shared" si="664"/>
        <v>0</v>
      </c>
      <c r="M21047" s="96">
        <f t="shared" si="663"/>
        <v>1</v>
      </c>
      <c r="N21047" s="273"/>
    </row>
    <row r="21048" spans="11:14" x14ac:dyDescent="0.25">
      <c r="K21048" s="180">
        <f t="shared" si="664"/>
        <v>0</v>
      </c>
      <c r="M21048" s="96">
        <f t="shared" si="663"/>
        <v>1</v>
      </c>
      <c r="N21048" s="273"/>
    </row>
    <row r="21049" spans="11:14" x14ac:dyDescent="0.25">
      <c r="K21049" s="180">
        <f t="shared" si="664"/>
        <v>0</v>
      </c>
      <c r="M21049" s="96">
        <f t="shared" si="663"/>
        <v>1</v>
      </c>
      <c r="N21049" s="273"/>
    </row>
    <row r="21050" spans="11:14" x14ac:dyDescent="0.25">
      <c r="K21050" s="180">
        <f t="shared" si="664"/>
        <v>0</v>
      </c>
      <c r="M21050" s="96">
        <f t="shared" si="663"/>
        <v>1</v>
      </c>
      <c r="N21050" s="273"/>
    </row>
    <row r="21051" spans="11:14" x14ac:dyDescent="0.25">
      <c r="K21051" s="180">
        <f t="shared" si="664"/>
        <v>0</v>
      </c>
      <c r="M21051" s="96">
        <f t="shared" si="663"/>
        <v>1</v>
      </c>
      <c r="N21051" s="273"/>
    </row>
    <row r="21052" spans="11:14" x14ac:dyDescent="0.25">
      <c r="K21052" s="180">
        <f t="shared" si="664"/>
        <v>0</v>
      </c>
      <c r="M21052" s="96">
        <f t="shared" si="663"/>
        <v>1</v>
      </c>
      <c r="N21052" s="273"/>
    </row>
    <row r="21053" spans="11:14" x14ac:dyDescent="0.25">
      <c r="K21053" s="180">
        <f t="shared" si="664"/>
        <v>0</v>
      </c>
      <c r="M21053" s="96">
        <f t="shared" si="663"/>
        <v>1</v>
      </c>
      <c r="N21053" s="273"/>
    </row>
    <row r="21054" spans="11:14" x14ac:dyDescent="0.25">
      <c r="K21054" s="180">
        <f t="shared" si="664"/>
        <v>0</v>
      </c>
      <c r="M21054" s="96">
        <f t="shared" si="663"/>
        <v>1</v>
      </c>
      <c r="N21054" s="273"/>
    </row>
    <row r="21055" spans="11:14" x14ac:dyDescent="0.25">
      <c r="K21055" s="180">
        <f t="shared" si="664"/>
        <v>0</v>
      </c>
      <c r="M21055" s="96">
        <f t="shared" si="663"/>
        <v>1</v>
      </c>
      <c r="N21055" s="273"/>
    </row>
    <row r="21056" spans="11:14" x14ac:dyDescent="0.25">
      <c r="K21056" s="180">
        <f t="shared" si="664"/>
        <v>0</v>
      </c>
      <c r="M21056" s="96">
        <f t="shared" si="663"/>
        <v>1</v>
      </c>
      <c r="N21056" s="273"/>
    </row>
    <row r="21057" spans="11:14" x14ac:dyDescent="0.25">
      <c r="K21057" s="180">
        <f t="shared" si="664"/>
        <v>0</v>
      </c>
      <c r="M21057" s="96">
        <f t="shared" si="663"/>
        <v>1</v>
      </c>
      <c r="N21057" s="273"/>
    </row>
    <row r="21058" spans="11:14" x14ac:dyDescent="0.25">
      <c r="K21058" s="180">
        <f t="shared" si="664"/>
        <v>0</v>
      </c>
      <c r="M21058" s="96">
        <f t="shared" si="663"/>
        <v>1</v>
      </c>
      <c r="N21058" s="273"/>
    </row>
    <row r="21059" spans="11:14" x14ac:dyDescent="0.25">
      <c r="K21059" s="180">
        <f t="shared" si="664"/>
        <v>0</v>
      </c>
      <c r="M21059" s="96">
        <f t="shared" si="663"/>
        <v>1</v>
      </c>
      <c r="N21059" s="273"/>
    </row>
    <row r="21060" spans="11:14" x14ac:dyDescent="0.25">
      <c r="K21060" s="180">
        <f t="shared" si="664"/>
        <v>0</v>
      </c>
      <c r="M21060" s="96">
        <f t="shared" si="663"/>
        <v>1</v>
      </c>
      <c r="N21060" s="273"/>
    </row>
    <row r="21061" spans="11:14" x14ac:dyDescent="0.25">
      <c r="K21061" s="180">
        <f t="shared" si="664"/>
        <v>0</v>
      </c>
      <c r="M21061" s="96">
        <f t="shared" si="663"/>
        <v>1</v>
      </c>
      <c r="N21061" s="273"/>
    </row>
    <row r="21062" spans="11:14" x14ac:dyDescent="0.25">
      <c r="K21062" s="180">
        <f t="shared" si="664"/>
        <v>0</v>
      </c>
      <c r="M21062" s="96">
        <f t="shared" si="663"/>
        <v>1</v>
      </c>
      <c r="N21062" s="273"/>
    </row>
    <row r="21063" spans="11:14" x14ac:dyDescent="0.25">
      <c r="K21063" s="180">
        <f t="shared" si="664"/>
        <v>0</v>
      </c>
      <c r="M21063" s="96">
        <f t="shared" si="663"/>
        <v>1</v>
      </c>
      <c r="N21063" s="273"/>
    </row>
    <row r="21064" spans="11:14" x14ac:dyDescent="0.25">
      <c r="K21064" s="180">
        <f t="shared" si="664"/>
        <v>0</v>
      </c>
      <c r="M21064" s="96">
        <f t="shared" si="663"/>
        <v>1</v>
      </c>
      <c r="N21064" s="273"/>
    </row>
    <row r="21065" spans="11:14" x14ac:dyDescent="0.25">
      <c r="K21065" s="180">
        <f t="shared" si="664"/>
        <v>0</v>
      </c>
      <c r="M21065" s="96">
        <f t="shared" si="663"/>
        <v>1</v>
      </c>
      <c r="N21065" s="273"/>
    </row>
    <row r="21066" spans="11:14" x14ac:dyDescent="0.25">
      <c r="K21066" s="180">
        <f t="shared" si="664"/>
        <v>0</v>
      </c>
      <c r="M21066" s="96">
        <f t="shared" si="663"/>
        <v>1</v>
      </c>
      <c r="N21066" s="273"/>
    </row>
    <row r="21067" spans="11:14" x14ac:dyDescent="0.25">
      <c r="K21067" s="180">
        <f t="shared" si="664"/>
        <v>0</v>
      </c>
      <c r="M21067" s="96">
        <f t="shared" si="663"/>
        <v>1</v>
      </c>
      <c r="N21067" s="273"/>
    </row>
    <row r="21068" spans="11:14" x14ac:dyDescent="0.25">
      <c r="K21068" s="180">
        <f t="shared" si="664"/>
        <v>0</v>
      </c>
      <c r="M21068" s="96">
        <f t="shared" si="663"/>
        <v>1</v>
      </c>
      <c r="N21068" s="273"/>
    </row>
    <row r="21069" spans="11:14" x14ac:dyDescent="0.25">
      <c r="K21069" s="180">
        <f t="shared" si="664"/>
        <v>0</v>
      </c>
      <c r="M21069" s="96">
        <f t="shared" si="663"/>
        <v>1</v>
      </c>
      <c r="N21069" s="273"/>
    </row>
    <row r="21070" spans="11:14" x14ac:dyDescent="0.25">
      <c r="K21070" s="180">
        <f t="shared" si="664"/>
        <v>0</v>
      </c>
      <c r="M21070" s="96">
        <f t="shared" si="663"/>
        <v>1</v>
      </c>
      <c r="N21070" s="273"/>
    </row>
    <row r="21071" spans="11:14" x14ac:dyDescent="0.25">
      <c r="K21071" s="180">
        <f t="shared" si="664"/>
        <v>0</v>
      </c>
      <c r="M21071" s="96">
        <f t="shared" si="663"/>
        <v>1</v>
      </c>
      <c r="N21071" s="273"/>
    </row>
    <row r="21072" spans="11:14" x14ac:dyDescent="0.25">
      <c r="K21072" s="180">
        <f t="shared" si="664"/>
        <v>0</v>
      </c>
      <c r="M21072" s="96">
        <f t="shared" si="663"/>
        <v>1</v>
      </c>
      <c r="N21072" s="273"/>
    </row>
    <row r="21073" spans="11:14" x14ac:dyDescent="0.25">
      <c r="K21073" s="180">
        <f t="shared" si="664"/>
        <v>0</v>
      </c>
      <c r="M21073" s="96">
        <f t="shared" ref="M21073:M21136" si="665">UltimoDia(D21073)</f>
        <v>1</v>
      </c>
      <c r="N21073" s="273"/>
    </row>
    <row r="21074" spans="11:14" x14ac:dyDescent="0.25">
      <c r="K21074" s="180">
        <f t="shared" si="664"/>
        <v>0</v>
      </c>
      <c r="M21074" s="96">
        <f t="shared" si="665"/>
        <v>1</v>
      </c>
      <c r="N21074" s="273"/>
    </row>
    <row r="21075" spans="11:14" x14ac:dyDescent="0.25">
      <c r="K21075" s="180">
        <f t="shared" si="664"/>
        <v>0</v>
      </c>
      <c r="M21075" s="96">
        <f t="shared" si="665"/>
        <v>1</v>
      </c>
      <c r="N21075" s="273"/>
    </row>
    <row r="21076" spans="11:14" x14ac:dyDescent="0.25">
      <c r="K21076" s="180">
        <f t="shared" si="664"/>
        <v>0</v>
      </c>
      <c r="M21076" s="96">
        <f t="shared" si="665"/>
        <v>1</v>
      </c>
      <c r="N21076" s="273"/>
    </row>
    <row r="21077" spans="11:14" x14ac:dyDescent="0.25">
      <c r="K21077" s="180">
        <f t="shared" si="664"/>
        <v>0</v>
      </c>
      <c r="M21077" s="96">
        <f t="shared" si="665"/>
        <v>1</v>
      </c>
      <c r="N21077" s="273"/>
    </row>
    <row r="21078" spans="11:14" x14ac:dyDescent="0.25">
      <c r="K21078" s="180">
        <f t="shared" si="664"/>
        <v>0</v>
      </c>
      <c r="M21078" s="96">
        <f t="shared" si="665"/>
        <v>1</v>
      </c>
      <c r="N21078" s="273"/>
    </row>
    <row r="21079" spans="11:14" x14ac:dyDescent="0.25">
      <c r="K21079" s="180">
        <f t="shared" si="664"/>
        <v>0</v>
      </c>
      <c r="M21079" s="96">
        <f t="shared" si="665"/>
        <v>1</v>
      </c>
      <c r="N21079" s="273"/>
    </row>
    <row r="21080" spans="11:14" x14ac:dyDescent="0.25">
      <c r="K21080" s="180">
        <f t="shared" si="664"/>
        <v>0</v>
      </c>
      <c r="M21080" s="96">
        <f t="shared" si="665"/>
        <v>1</v>
      </c>
      <c r="N21080" s="273"/>
    </row>
    <row r="21081" spans="11:14" x14ac:dyDescent="0.25">
      <c r="K21081" s="180">
        <f t="shared" si="664"/>
        <v>0</v>
      </c>
      <c r="M21081" s="96">
        <f t="shared" si="665"/>
        <v>1</v>
      </c>
      <c r="N21081" s="273"/>
    </row>
    <row r="21082" spans="11:14" x14ac:dyDescent="0.25">
      <c r="K21082" s="180">
        <f t="shared" si="664"/>
        <v>0</v>
      </c>
      <c r="M21082" s="96">
        <f t="shared" si="665"/>
        <v>1</v>
      </c>
      <c r="N21082" s="273"/>
    </row>
    <row r="21083" spans="11:14" x14ac:dyDescent="0.25">
      <c r="K21083" s="180">
        <f t="shared" si="664"/>
        <v>0</v>
      </c>
      <c r="M21083" s="96">
        <f t="shared" si="665"/>
        <v>1</v>
      </c>
      <c r="N21083" s="273"/>
    </row>
    <row r="21084" spans="11:14" x14ac:dyDescent="0.25">
      <c r="K21084" s="180">
        <f t="shared" si="664"/>
        <v>0</v>
      </c>
      <c r="M21084" s="96">
        <f t="shared" si="665"/>
        <v>1</v>
      </c>
      <c r="N21084" s="273"/>
    </row>
    <row r="21085" spans="11:14" x14ac:dyDescent="0.25">
      <c r="K21085" s="180">
        <f t="shared" si="664"/>
        <v>0</v>
      </c>
      <c r="M21085" s="96">
        <f t="shared" si="665"/>
        <v>1</v>
      </c>
      <c r="N21085" s="273"/>
    </row>
    <row r="21086" spans="11:14" x14ac:dyDescent="0.25">
      <c r="K21086" s="180">
        <f t="shared" si="664"/>
        <v>0</v>
      </c>
      <c r="M21086" s="96">
        <f t="shared" si="665"/>
        <v>1</v>
      </c>
      <c r="N21086" s="273"/>
    </row>
    <row r="21087" spans="11:14" x14ac:dyDescent="0.25">
      <c r="K21087" s="180">
        <f t="shared" si="664"/>
        <v>0</v>
      </c>
      <c r="M21087" s="96">
        <f t="shared" si="665"/>
        <v>1</v>
      </c>
      <c r="N21087" s="273"/>
    </row>
    <row r="21088" spans="11:14" x14ac:dyDescent="0.25">
      <c r="K21088" s="180">
        <f t="shared" si="664"/>
        <v>0</v>
      </c>
      <c r="M21088" s="96">
        <f t="shared" si="665"/>
        <v>1</v>
      </c>
      <c r="N21088" s="273"/>
    </row>
    <row r="21089" spans="11:14" x14ac:dyDescent="0.25">
      <c r="K21089" s="180">
        <f t="shared" si="664"/>
        <v>0</v>
      </c>
      <c r="M21089" s="96">
        <f t="shared" si="665"/>
        <v>1</v>
      </c>
      <c r="N21089" s="273"/>
    </row>
    <row r="21090" spans="11:14" x14ac:dyDescent="0.25">
      <c r="K21090" s="180">
        <f t="shared" si="664"/>
        <v>0</v>
      </c>
      <c r="M21090" s="96">
        <f t="shared" si="665"/>
        <v>1</v>
      </c>
      <c r="N21090" s="273"/>
    </row>
    <row r="21091" spans="11:14" x14ac:dyDescent="0.25">
      <c r="K21091" s="180">
        <f t="shared" si="664"/>
        <v>0</v>
      </c>
      <c r="M21091" s="96">
        <f t="shared" si="665"/>
        <v>1</v>
      </c>
      <c r="N21091" s="273"/>
    </row>
    <row r="21092" spans="11:14" x14ac:dyDescent="0.25">
      <c r="K21092" s="180">
        <f t="shared" si="664"/>
        <v>0</v>
      </c>
      <c r="M21092" s="96">
        <f t="shared" si="665"/>
        <v>1</v>
      </c>
      <c r="N21092" s="273"/>
    </row>
    <row r="21093" spans="11:14" x14ac:dyDescent="0.25">
      <c r="K21093" s="180">
        <f t="shared" si="664"/>
        <v>0</v>
      </c>
      <c r="M21093" s="96">
        <f t="shared" si="665"/>
        <v>1</v>
      </c>
      <c r="N21093" s="273"/>
    </row>
    <row r="21094" spans="11:14" x14ac:dyDescent="0.25">
      <c r="K21094" s="180">
        <f t="shared" si="664"/>
        <v>0</v>
      </c>
      <c r="M21094" s="96">
        <f t="shared" si="665"/>
        <v>1</v>
      </c>
      <c r="N21094" s="273"/>
    </row>
    <row r="21095" spans="11:14" x14ac:dyDescent="0.25">
      <c r="K21095" s="180">
        <f t="shared" si="664"/>
        <v>0</v>
      </c>
      <c r="M21095" s="96">
        <f t="shared" si="665"/>
        <v>1</v>
      </c>
      <c r="N21095" s="273"/>
    </row>
    <row r="21096" spans="11:14" x14ac:dyDescent="0.25">
      <c r="K21096" s="180">
        <f t="shared" si="664"/>
        <v>0</v>
      </c>
      <c r="M21096" s="96">
        <f t="shared" si="665"/>
        <v>1</v>
      </c>
      <c r="N21096" s="273"/>
    </row>
    <row r="21097" spans="11:14" x14ac:dyDescent="0.25">
      <c r="K21097" s="180">
        <f t="shared" si="664"/>
        <v>0</v>
      </c>
      <c r="M21097" s="96">
        <f t="shared" si="665"/>
        <v>1</v>
      </c>
      <c r="N21097" s="273"/>
    </row>
    <row r="21098" spans="11:14" x14ac:dyDescent="0.25">
      <c r="K21098" s="180">
        <f t="shared" ref="K21098:K21161" si="666">IF(ctConta="",K21097+F21098,IF(I21098=ctConta,K21097+F21098,K21097))</f>
        <v>0</v>
      </c>
      <c r="M21098" s="96">
        <f t="shared" si="665"/>
        <v>1</v>
      </c>
      <c r="N21098" s="273"/>
    </row>
    <row r="21099" spans="11:14" x14ac:dyDescent="0.25">
      <c r="K21099" s="180">
        <f t="shared" si="666"/>
        <v>0</v>
      </c>
      <c r="M21099" s="96">
        <f t="shared" si="665"/>
        <v>1</v>
      </c>
      <c r="N21099" s="273"/>
    </row>
    <row r="21100" spans="11:14" x14ac:dyDescent="0.25">
      <c r="K21100" s="180">
        <f t="shared" si="666"/>
        <v>0</v>
      </c>
      <c r="M21100" s="96">
        <f t="shared" si="665"/>
        <v>1</v>
      </c>
      <c r="N21100" s="273"/>
    </row>
    <row r="21101" spans="11:14" x14ac:dyDescent="0.25">
      <c r="K21101" s="180">
        <f t="shared" si="666"/>
        <v>0</v>
      </c>
      <c r="M21101" s="96">
        <f t="shared" si="665"/>
        <v>1</v>
      </c>
      <c r="N21101" s="273"/>
    </row>
    <row r="21102" spans="11:14" x14ac:dyDescent="0.25">
      <c r="K21102" s="180">
        <f t="shared" si="666"/>
        <v>0</v>
      </c>
      <c r="M21102" s="96">
        <f t="shared" si="665"/>
        <v>1</v>
      </c>
      <c r="N21102" s="273"/>
    </row>
    <row r="21103" spans="11:14" x14ac:dyDescent="0.25">
      <c r="K21103" s="180">
        <f t="shared" si="666"/>
        <v>0</v>
      </c>
      <c r="M21103" s="96">
        <f t="shared" si="665"/>
        <v>1</v>
      </c>
      <c r="N21103" s="273"/>
    </row>
    <row r="21104" spans="11:14" x14ac:dyDescent="0.25">
      <c r="K21104" s="180">
        <f t="shared" si="666"/>
        <v>0</v>
      </c>
      <c r="M21104" s="96">
        <f t="shared" si="665"/>
        <v>1</v>
      </c>
      <c r="N21104" s="273"/>
    </row>
    <row r="21105" spans="11:14" x14ac:dyDescent="0.25">
      <c r="K21105" s="180">
        <f t="shared" si="666"/>
        <v>0</v>
      </c>
      <c r="M21105" s="96">
        <f t="shared" si="665"/>
        <v>1</v>
      </c>
      <c r="N21105" s="273"/>
    </row>
    <row r="21106" spans="11:14" x14ac:dyDescent="0.25">
      <c r="K21106" s="180">
        <f t="shared" si="666"/>
        <v>0</v>
      </c>
      <c r="M21106" s="96">
        <f t="shared" si="665"/>
        <v>1</v>
      </c>
      <c r="N21106" s="273"/>
    </row>
    <row r="21107" spans="11:14" x14ac:dyDescent="0.25">
      <c r="K21107" s="180">
        <f t="shared" si="666"/>
        <v>0</v>
      </c>
      <c r="M21107" s="96">
        <f t="shared" si="665"/>
        <v>1</v>
      </c>
      <c r="N21107" s="273"/>
    </row>
    <row r="21108" spans="11:14" x14ac:dyDescent="0.25">
      <c r="K21108" s="180">
        <f t="shared" si="666"/>
        <v>0</v>
      </c>
      <c r="M21108" s="96">
        <f t="shared" si="665"/>
        <v>1</v>
      </c>
      <c r="N21108" s="273"/>
    </row>
    <row r="21109" spans="11:14" x14ac:dyDescent="0.25">
      <c r="K21109" s="180">
        <f t="shared" si="666"/>
        <v>0</v>
      </c>
      <c r="M21109" s="96">
        <f t="shared" si="665"/>
        <v>1</v>
      </c>
      <c r="N21109" s="273"/>
    </row>
    <row r="21110" spans="11:14" x14ac:dyDescent="0.25">
      <c r="K21110" s="180">
        <f t="shared" si="666"/>
        <v>0</v>
      </c>
      <c r="M21110" s="96">
        <f t="shared" si="665"/>
        <v>1</v>
      </c>
      <c r="N21110" s="273"/>
    </row>
    <row r="21111" spans="11:14" x14ac:dyDescent="0.25">
      <c r="K21111" s="180">
        <f t="shared" si="666"/>
        <v>0</v>
      </c>
      <c r="M21111" s="96">
        <f t="shared" si="665"/>
        <v>1</v>
      </c>
      <c r="N21111" s="273"/>
    </row>
    <row r="21112" spans="11:14" x14ac:dyDescent="0.25">
      <c r="K21112" s="180">
        <f t="shared" si="666"/>
        <v>0</v>
      </c>
      <c r="M21112" s="96">
        <f t="shared" si="665"/>
        <v>1</v>
      </c>
      <c r="N21112" s="273"/>
    </row>
    <row r="21113" spans="11:14" x14ac:dyDescent="0.25">
      <c r="K21113" s="180">
        <f t="shared" si="666"/>
        <v>0</v>
      </c>
      <c r="M21113" s="96">
        <f t="shared" si="665"/>
        <v>1</v>
      </c>
      <c r="N21113" s="273"/>
    </row>
    <row r="21114" spans="11:14" x14ac:dyDescent="0.25">
      <c r="K21114" s="180">
        <f t="shared" si="666"/>
        <v>0</v>
      </c>
      <c r="M21114" s="96">
        <f t="shared" si="665"/>
        <v>1</v>
      </c>
      <c r="N21114" s="273"/>
    </row>
    <row r="21115" spans="11:14" x14ac:dyDescent="0.25">
      <c r="K21115" s="180">
        <f t="shared" si="666"/>
        <v>0</v>
      </c>
      <c r="M21115" s="96">
        <f t="shared" si="665"/>
        <v>1</v>
      </c>
      <c r="N21115" s="273"/>
    </row>
    <row r="21116" spans="11:14" x14ac:dyDescent="0.25">
      <c r="K21116" s="180">
        <f t="shared" si="666"/>
        <v>0</v>
      </c>
      <c r="M21116" s="96">
        <f t="shared" si="665"/>
        <v>1</v>
      </c>
      <c r="N21116" s="273"/>
    </row>
    <row r="21117" spans="11:14" x14ac:dyDescent="0.25">
      <c r="K21117" s="180">
        <f t="shared" si="666"/>
        <v>0</v>
      </c>
      <c r="M21117" s="96">
        <f t="shared" si="665"/>
        <v>1</v>
      </c>
      <c r="N21117" s="273"/>
    </row>
    <row r="21118" spans="11:14" x14ac:dyDescent="0.25">
      <c r="K21118" s="180">
        <f t="shared" si="666"/>
        <v>0</v>
      </c>
      <c r="M21118" s="96">
        <f t="shared" si="665"/>
        <v>1</v>
      </c>
      <c r="N21118" s="273"/>
    </row>
    <row r="21119" spans="11:14" x14ac:dyDescent="0.25">
      <c r="K21119" s="180">
        <f t="shared" si="666"/>
        <v>0</v>
      </c>
      <c r="M21119" s="96">
        <f t="shared" si="665"/>
        <v>1</v>
      </c>
      <c r="N21119" s="273"/>
    </row>
    <row r="21120" spans="11:14" x14ac:dyDescent="0.25">
      <c r="K21120" s="180">
        <f t="shared" si="666"/>
        <v>0</v>
      </c>
      <c r="M21120" s="96">
        <f t="shared" si="665"/>
        <v>1</v>
      </c>
      <c r="N21120" s="273"/>
    </row>
    <row r="21121" spans="11:14" x14ac:dyDescent="0.25">
      <c r="K21121" s="180">
        <f t="shared" si="666"/>
        <v>0</v>
      </c>
      <c r="M21121" s="96">
        <f t="shared" si="665"/>
        <v>1</v>
      </c>
      <c r="N21121" s="273"/>
    </row>
    <row r="21122" spans="11:14" x14ac:dyDescent="0.25">
      <c r="K21122" s="180">
        <f t="shared" si="666"/>
        <v>0</v>
      </c>
      <c r="M21122" s="96">
        <f t="shared" si="665"/>
        <v>1</v>
      </c>
      <c r="N21122" s="273"/>
    </row>
    <row r="21123" spans="11:14" x14ac:dyDescent="0.25">
      <c r="K21123" s="180">
        <f t="shared" si="666"/>
        <v>0</v>
      </c>
      <c r="M21123" s="96">
        <f t="shared" si="665"/>
        <v>1</v>
      </c>
      <c r="N21123" s="273"/>
    </row>
    <row r="21124" spans="11:14" x14ac:dyDescent="0.25">
      <c r="K21124" s="180">
        <f t="shared" si="666"/>
        <v>0</v>
      </c>
      <c r="M21124" s="96">
        <f t="shared" si="665"/>
        <v>1</v>
      </c>
      <c r="N21124" s="273"/>
    </row>
    <row r="21125" spans="11:14" x14ac:dyDescent="0.25">
      <c r="K21125" s="180">
        <f t="shared" si="666"/>
        <v>0</v>
      </c>
      <c r="M21125" s="96">
        <f t="shared" si="665"/>
        <v>1</v>
      </c>
      <c r="N21125" s="273"/>
    </row>
    <row r="21126" spans="11:14" x14ac:dyDescent="0.25">
      <c r="K21126" s="180">
        <f t="shared" si="666"/>
        <v>0</v>
      </c>
      <c r="M21126" s="96">
        <f t="shared" si="665"/>
        <v>1</v>
      </c>
      <c r="N21126" s="273"/>
    </row>
    <row r="21127" spans="11:14" x14ac:dyDescent="0.25">
      <c r="K21127" s="180">
        <f t="shared" si="666"/>
        <v>0</v>
      </c>
      <c r="M21127" s="96">
        <f t="shared" si="665"/>
        <v>1</v>
      </c>
      <c r="N21127" s="273"/>
    </row>
    <row r="21128" spans="11:14" x14ac:dyDescent="0.25">
      <c r="K21128" s="180">
        <f t="shared" si="666"/>
        <v>0</v>
      </c>
      <c r="M21128" s="96">
        <f t="shared" si="665"/>
        <v>1</v>
      </c>
      <c r="N21128" s="273"/>
    </row>
    <row r="21129" spans="11:14" x14ac:dyDescent="0.25">
      <c r="K21129" s="180">
        <f t="shared" si="666"/>
        <v>0</v>
      </c>
      <c r="M21129" s="96">
        <f t="shared" si="665"/>
        <v>1</v>
      </c>
      <c r="N21129" s="273"/>
    </row>
    <row r="21130" spans="11:14" x14ac:dyDescent="0.25">
      <c r="K21130" s="180">
        <f t="shared" si="666"/>
        <v>0</v>
      </c>
      <c r="M21130" s="96">
        <f t="shared" si="665"/>
        <v>1</v>
      </c>
      <c r="N21130" s="273"/>
    </row>
    <row r="21131" spans="11:14" x14ac:dyDescent="0.25">
      <c r="K21131" s="180">
        <f t="shared" si="666"/>
        <v>0</v>
      </c>
      <c r="M21131" s="96">
        <f t="shared" si="665"/>
        <v>1</v>
      </c>
      <c r="N21131" s="273"/>
    </row>
    <row r="21132" spans="11:14" x14ac:dyDescent="0.25">
      <c r="K21132" s="180">
        <f t="shared" si="666"/>
        <v>0</v>
      </c>
      <c r="M21132" s="96">
        <f t="shared" si="665"/>
        <v>1</v>
      </c>
      <c r="N21132" s="273"/>
    </row>
    <row r="21133" spans="11:14" x14ac:dyDescent="0.25">
      <c r="K21133" s="180">
        <f t="shared" si="666"/>
        <v>0</v>
      </c>
      <c r="M21133" s="96">
        <f t="shared" si="665"/>
        <v>1</v>
      </c>
      <c r="N21133" s="273"/>
    </row>
    <row r="21134" spans="11:14" x14ac:dyDescent="0.25">
      <c r="K21134" s="180">
        <f t="shared" si="666"/>
        <v>0</v>
      </c>
      <c r="M21134" s="96">
        <f t="shared" si="665"/>
        <v>1</v>
      </c>
      <c r="N21134" s="273"/>
    </row>
    <row r="21135" spans="11:14" x14ac:dyDescent="0.25">
      <c r="K21135" s="180">
        <f t="shared" si="666"/>
        <v>0</v>
      </c>
      <c r="M21135" s="96">
        <f t="shared" si="665"/>
        <v>1</v>
      </c>
      <c r="N21135" s="273"/>
    </row>
    <row r="21136" spans="11:14" x14ac:dyDescent="0.25">
      <c r="K21136" s="180">
        <f t="shared" si="666"/>
        <v>0</v>
      </c>
      <c r="M21136" s="96">
        <f t="shared" si="665"/>
        <v>1</v>
      </c>
      <c r="N21136" s="273"/>
    </row>
    <row r="21137" spans="11:14" x14ac:dyDescent="0.25">
      <c r="K21137" s="180">
        <f t="shared" si="666"/>
        <v>0</v>
      </c>
      <c r="M21137" s="96">
        <f t="shared" ref="M21137:M21200" si="667">UltimoDia(D21137)</f>
        <v>1</v>
      </c>
      <c r="N21137" s="273"/>
    </row>
    <row r="21138" spans="11:14" x14ac:dyDescent="0.25">
      <c r="K21138" s="180">
        <f t="shared" si="666"/>
        <v>0</v>
      </c>
      <c r="M21138" s="96">
        <f t="shared" si="667"/>
        <v>1</v>
      </c>
      <c r="N21138" s="273"/>
    </row>
    <row r="21139" spans="11:14" x14ac:dyDescent="0.25">
      <c r="K21139" s="180">
        <f t="shared" si="666"/>
        <v>0</v>
      </c>
      <c r="M21139" s="96">
        <f t="shared" si="667"/>
        <v>1</v>
      </c>
      <c r="N21139" s="273"/>
    </row>
    <row r="21140" spans="11:14" x14ac:dyDescent="0.25">
      <c r="K21140" s="180">
        <f t="shared" si="666"/>
        <v>0</v>
      </c>
      <c r="M21140" s="96">
        <f t="shared" si="667"/>
        <v>1</v>
      </c>
      <c r="N21140" s="273"/>
    </row>
    <row r="21141" spans="11:14" x14ac:dyDescent="0.25">
      <c r="K21141" s="180">
        <f t="shared" si="666"/>
        <v>0</v>
      </c>
      <c r="M21141" s="96">
        <f t="shared" si="667"/>
        <v>1</v>
      </c>
      <c r="N21141" s="273"/>
    </row>
    <row r="21142" spans="11:14" x14ac:dyDescent="0.25">
      <c r="K21142" s="180">
        <f t="shared" si="666"/>
        <v>0</v>
      </c>
      <c r="M21142" s="96">
        <f t="shared" si="667"/>
        <v>1</v>
      </c>
      <c r="N21142" s="273"/>
    </row>
    <row r="21143" spans="11:14" x14ac:dyDescent="0.25">
      <c r="K21143" s="180">
        <f t="shared" si="666"/>
        <v>0</v>
      </c>
      <c r="M21143" s="96">
        <f t="shared" si="667"/>
        <v>1</v>
      </c>
      <c r="N21143" s="273"/>
    </row>
    <row r="21144" spans="11:14" x14ac:dyDescent="0.25">
      <c r="K21144" s="180">
        <f t="shared" si="666"/>
        <v>0</v>
      </c>
      <c r="M21144" s="96">
        <f t="shared" si="667"/>
        <v>1</v>
      </c>
      <c r="N21144" s="273"/>
    </row>
    <row r="21145" spans="11:14" x14ac:dyDescent="0.25">
      <c r="K21145" s="180">
        <f t="shared" si="666"/>
        <v>0</v>
      </c>
      <c r="M21145" s="96">
        <f t="shared" si="667"/>
        <v>1</v>
      </c>
      <c r="N21145" s="273"/>
    </row>
    <row r="21146" spans="11:14" x14ac:dyDescent="0.25">
      <c r="K21146" s="180">
        <f t="shared" si="666"/>
        <v>0</v>
      </c>
      <c r="M21146" s="96">
        <f t="shared" si="667"/>
        <v>1</v>
      </c>
      <c r="N21146" s="273"/>
    </row>
    <row r="21147" spans="11:14" x14ac:dyDescent="0.25">
      <c r="K21147" s="180">
        <f t="shared" si="666"/>
        <v>0</v>
      </c>
      <c r="M21147" s="96">
        <f t="shared" si="667"/>
        <v>1</v>
      </c>
      <c r="N21147" s="273"/>
    </row>
    <row r="21148" spans="11:14" x14ac:dyDescent="0.25">
      <c r="K21148" s="180">
        <f t="shared" si="666"/>
        <v>0</v>
      </c>
      <c r="M21148" s="96">
        <f t="shared" si="667"/>
        <v>1</v>
      </c>
      <c r="N21148" s="273"/>
    </row>
    <row r="21149" spans="11:14" x14ac:dyDescent="0.25">
      <c r="K21149" s="180">
        <f t="shared" si="666"/>
        <v>0</v>
      </c>
      <c r="M21149" s="96">
        <f t="shared" si="667"/>
        <v>1</v>
      </c>
      <c r="N21149" s="273"/>
    </row>
    <row r="21150" spans="11:14" x14ac:dyDescent="0.25">
      <c r="K21150" s="180">
        <f t="shared" si="666"/>
        <v>0</v>
      </c>
      <c r="M21150" s="96">
        <f t="shared" si="667"/>
        <v>1</v>
      </c>
      <c r="N21150" s="273"/>
    </row>
    <row r="21151" spans="11:14" x14ac:dyDescent="0.25">
      <c r="K21151" s="180">
        <f t="shared" si="666"/>
        <v>0</v>
      </c>
      <c r="M21151" s="96">
        <f t="shared" si="667"/>
        <v>1</v>
      </c>
      <c r="N21151" s="273"/>
    </row>
    <row r="21152" spans="11:14" x14ac:dyDescent="0.25">
      <c r="K21152" s="180">
        <f t="shared" si="666"/>
        <v>0</v>
      </c>
      <c r="M21152" s="96">
        <f t="shared" si="667"/>
        <v>1</v>
      </c>
      <c r="N21152" s="273"/>
    </row>
    <row r="21153" spans="11:14" x14ac:dyDescent="0.25">
      <c r="K21153" s="180">
        <f t="shared" si="666"/>
        <v>0</v>
      </c>
      <c r="M21153" s="96">
        <f t="shared" si="667"/>
        <v>1</v>
      </c>
      <c r="N21153" s="273"/>
    </row>
    <row r="21154" spans="11:14" x14ac:dyDescent="0.25">
      <c r="K21154" s="180">
        <f t="shared" si="666"/>
        <v>0</v>
      </c>
      <c r="M21154" s="96">
        <f t="shared" si="667"/>
        <v>1</v>
      </c>
      <c r="N21154" s="273"/>
    </row>
    <row r="21155" spans="11:14" x14ac:dyDescent="0.25">
      <c r="K21155" s="180">
        <f t="shared" si="666"/>
        <v>0</v>
      </c>
      <c r="M21155" s="96">
        <f t="shared" si="667"/>
        <v>1</v>
      </c>
      <c r="N21155" s="273"/>
    </row>
    <row r="21156" spans="11:14" x14ac:dyDescent="0.25">
      <c r="K21156" s="180">
        <f t="shared" si="666"/>
        <v>0</v>
      </c>
      <c r="M21156" s="96">
        <f t="shared" si="667"/>
        <v>1</v>
      </c>
      <c r="N21156" s="273"/>
    </row>
    <row r="21157" spans="11:14" x14ac:dyDescent="0.25">
      <c r="K21157" s="180">
        <f t="shared" si="666"/>
        <v>0</v>
      </c>
      <c r="M21157" s="96">
        <f t="shared" si="667"/>
        <v>1</v>
      </c>
      <c r="N21157" s="273"/>
    </row>
    <row r="21158" spans="11:14" x14ac:dyDescent="0.25">
      <c r="K21158" s="180">
        <f t="shared" si="666"/>
        <v>0</v>
      </c>
      <c r="M21158" s="96">
        <f t="shared" si="667"/>
        <v>1</v>
      </c>
      <c r="N21158" s="273"/>
    </row>
    <row r="21159" spans="11:14" x14ac:dyDescent="0.25">
      <c r="K21159" s="180">
        <f t="shared" si="666"/>
        <v>0</v>
      </c>
      <c r="M21159" s="96">
        <f t="shared" si="667"/>
        <v>1</v>
      </c>
      <c r="N21159" s="273"/>
    </row>
    <row r="21160" spans="11:14" x14ac:dyDescent="0.25">
      <c r="K21160" s="180">
        <f t="shared" si="666"/>
        <v>0</v>
      </c>
      <c r="M21160" s="96">
        <f t="shared" si="667"/>
        <v>1</v>
      </c>
      <c r="N21160" s="273"/>
    </row>
    <row r="21161" spans="11:14" x14ac:dyDescent="0.25">
      <c r="K21161" s="180">
        <f t="shared" si="666"/>
        <v>0</v>
      </c>
      <c r="M21161" s="96">
        <f t="shared" si="667"/>
        <v>1</v>
      </c>
      <c r="N21161" s="273"/>
    </row>
    <row r="21162" spans="11:14" x14ac:dyDescent="0.25">
      <c r="K21162" s="180">
        <f t="shared" ref="K21162:K21225" si="668">IF(ctConta="",K21161+F21162,IF(I21162=ctConta,K21161+F21162,K21161))</f>
        <v>0</v>
      </c>
      <c r="M21162" s="96">
        <f t="shared" si="667"/>
        <v>1</v>
      </c>
      <c r="N21162" s="273"/>
    </row>
    <row r="21163" spans="11:14" x14ac:dyDescent="0.25">
      <c r="K21163" s="180">
        <f t="shared" si="668"/>
        <v>0</v>
      </c>
      <c r="M21163" s="96">
        <f t="shared" si="667"/>
        <v>1</v>
      </c>
      <c r="N21163" s="273"/>
    </row>
    <row r="21164" spans="11:14" x14ac:dyDescent="0.25">
      <c r="K21164" s="180">
        <f t="shared" si="668"/>
        <v>0</v>
      </c>
      <c r="M21164" s="96">
        <f t="shared" si="667"/>
        <v>1</v>
      </c>
      <c r="N21164" s="273"/>
    </row>
    <row r="21165" spans="11:14" x14ac:dyDescent="0.25">
      <c r="K21165" s="180">
        <f t="shared" si="668"/>
        <v>0</v>
      </c>
      <c r="M21165" s="96">
        <f t="shared" si="667"/>
        <v>1</v>
      </c>
      <c r="N21165" s="273"/>
    </row>
    <row r="21166" spans="11:14" x14ac:dyDescent="0.25">
      <c r="K21166" s="180">
        <f t="shared" si="668"/>
        <v>0</v>
      </c>
      <c r="M21166" s="96">
        <f t="shared" si="667"/>
        <v>1</v>
      </c>
      <c r="N21166" s="273"/>
    </row>
    <row r="21167" spans="11:14" x14ac:dyDescent="0.25">
      <c r="K21167" s="180">
        <f t="shared" si="668"/>
        <v>0</v>
      </c>
      <c r="M21167" s="96">
        <f t="shared" si="667"/>
        <v>1</v>
      </c>
      <c r="N21167" s="273"/>
    </row>
    <row r="21168" spans="11:14" x14ac:dyDescent="0.25">
      <c r="K21168" s="180">
        <f t="shared" si="668"/>
        <v>0</v>
      </c>
      <c r="M21168" s="96">
        <f t="shared" si="667"/>
        <v>1</v>
      </c>
      <c r="N21168" s="273"/>
    </row>
    <row r="21169" spans="11:14" x14ac:dyDescent="0.25">
      <c r="K21169" s="180">
        <f t="shared" si="668"/>
        <v>0</v>
      </c>
      <c r="M21169" s="96">
        <f t="shared" si="667"/>
        <v>1</v>
      </c>
      <c r="N21169" s="273"/>
    </row>
    <row r="21170" spans="11:14" x14ac:dyDescent="0.25">
      <c r="K21170" s="180">
        <f t="shared" si="668"/>
        <v>0</v>
      </c>
      <c r="M21170" s="96">
        <f t="shared" si="667"/>
        <v>1</v>
      </c>
      <c r="N21170" s="273"/>
    </row>
    <row r="21171" spans="11:14" x14ac:dyDescent="0.25">
      <c r="K21171" s="180">
        <f t="shared" si="668"/>
        <v>0</v>
      </c>
      <c r="M21171" s="96">
        <f t="shared" si="667"/>
        <v>1</v>
      </c>
      <c r="N21171" s="273"/>
    </row>
    <row r="21172" spans="11:14" x14ac:dyDescent="0.25">
      <c r="K21172" s="180">
        <f t="shared" si="668"/>
        <v>0</v>
      </c>
      <c r="M21172" s="96">
        <f t="shared" si="667"/>
        <v>1</v>
      </c>
      <c r="N21172" s="273"/>
    </row>
    <row r="21173" spans="11:14" x14ac:dyDescent="0.25">
      <c r="K21173" s="180">
        <f t="shared" si="668"/>
        <v>0</v>
      </c>
      <c r="M21173" s="96">
        <f t="shared" si="667"/>
        <v>1</v>
      </c>
      <c r="N21173" s="273"/>
    </row>
    <row r="21174" spans="11:14" x14ac:dyDescent="0.25">
      <c r="K21174" s="180">
        <f t="shared" si="668"/>
        <v>0</v>
      </c>
      <c r="M21174" s="96">
        <f t="shared" si="667"/>
        <v>1</v>
      </c>
      <c r="N21174" s="273"/>
    </row>
    <row r="21175" spans="11:14" x14ac:dyDescent="0.25">
      <c r="K21175" s="180">
        <f t="shared" si="668"/>
        <v>0</v>
      </c>
      <c r="M21175" s="96">
        <f t="shared" si="667"/>
        <v>1</v>
      </c>
      <c r="N21175" s="273"/>
    </row>
    <row r="21176" spans="11:14" x14ac:dyDescent="0.25">
      <c r="K21176" s="180">
        <f t="shared" si="668"/>
        <v>0</v>
      </c>
      <c r="M21176" s="96">
        <f t="shared" si="667"/>
        <v>1</v>
      </c>
      <c r="N21176" s="273"/>
    </row>
    <row r="21177" spans="11:14" x14ac:dyDescent="0.25">
      <c r="K21177" s="180">
        <f t="shared" si="668"/>
        <v>0</v>
      </c>
      <c r="M21177" s="96">
        <f t="shared" si="667"/>
        <v>1</v>
      </c>
      <c r="N21177" s="273"/>
    </row>
    <row r="21178" spans="11:14" x14ac:dyDescent="0.25">
      <c r="K21178" s="180">
        <f t="shared" si="668"/>
        <v>0</v>
      </c>
      <c r="M21178" s="96">
        <f t="shared" si="667"/>
        <v>1</v>
      </c>
      <c r="N21178" s="273"/>
    </row>
    <row r="21179" spans="11:14" x14ac:dyDescent="0.25">
      <c r="K21179" s="180">
        <f t="shared" si="668"/>
        <v>0</v>
      </c>
      <c r="M21179" s="96">
        <f t="shared" si="667"/>
        <v>1</v>
      </c>
      <c r="N21179" s="273"/>
    </row>
    <row r="21180" spans="11:14" x14ac:dyDescent="0.25">
      <c r="K21180" s="180">
        <f t="shared" si="668"/>
        <v>0</v>
      </c>
      <c r="M21180" s="96">
        <f t="shared" si="667"/>
        <v>1</v>
      </c>
      <c r="N21180" s="273"/>
    </row>
    <row r="21181" spans="11:14" x14ac:dyDescent="0.25">
      <c r="K21181" s="180">
        <f t="shared" si="668"/>
        <v>0</v>
      </c>
      <c r="M21181" s="96">
        <f t="shared" si="667"/>
        <v>1</v>
      </c>
      <c r="N21181" s="273"/>
    </row>
    <row r="21182" spans="11:14" x14ac:dyDescent="0.25">
      <c r="K21182" s="180">
        <f t="shared" si="668"/>
        <v>0</v>
      </c>
      <c r="M21182" s="96">
        <f t="shared" si="667"/>
        <v>1</v>
      </c>
      <c r="N21182" s="273"/>
    </row>
    <row r="21183" spans="11:14" x14ac:dyDescent="0.25">
      <c r="K21183" s="180">
        <f t="shared" si="668"/>
        <v>0</v>
      </c>
      <c r="M21183" s="96">
        <f t="shared" si="667"/>
        <v>1</v>
      </c>
      <c r="N21183" s="273"/>
    </row>
    <row r="21184" spans="11:14" x14ac:dyDescent="0.25">
      <c r="K21184" s="180">
        <f t="shared" si="668"/>
        <v>0</v>
      </c>
      <c r="M21184" s="96">
        <f t="shared" si="667"/>
        <v>1</v>
      </c>
      <c r="N21184" s="273"/>
    </row>
    <row r="21185" spans="11:14" x14ac:dyDescent="0.25">
      <c r="K21185" s="180">
        <f t="shared" si="668"/>
        <v>0</v>
      </c>
      <c r="M21185" s="96">
        <f t="shared" si="667"/>
        <v>1</v>
      </c>
      <c r="N21185" s="273"/>
    </row>
    <row r="21186" spans="11:14" x14ac:dyDescent="0.25">
      <c r="K21186" s="180">
        <f t="shared" si="668"/>
        <v>0</v>
      </c>
      <c r="M21186" s="96">
        <f t="shared" si="667"/>
        <v>1</v>
      </c>
      <c r="N21186" s="273"/>
    </row>
    <row r="21187" spans="11:14" x14ac:dyDescent="0.25">
      <c r="K21187" s="180">
        <f t="shared" si="668"/>
        <v>0</v>
      </c>
      <c r="M21187" s="96">
        <f t="shared" si="667"/>
        <v>1</v>
      </c>
      <c r="N21187" s="273"/>
    </row>
    <row r="21188" spans="11:14" x14ac:dyDescent="0.25">
      <c r="K21188" s="180">
        <f t="shared" si="668"/>
        <v>0</v>
      </c>
      <c r="M21188" s="96">
        <f t="shared" si="667"/>
        <v>1</v>
      </c>
      <c r="N21188" s="273"/>
    </row>
    <row r="21189" spans="11:14" x14ac:dyDescent="0.25">
      <c r="K21189" s="180">
        <f t="shared" si="668"/>
        <v>0</v>
      </c>
      <c r="M21189" s="96">
        <f t="shared" si="667"/>
        <v>1</v>
      </c>
      <c r="N21189" s="273"/>
    </row>
    <row r="21190" spans="11:14" x14ac:dyDescent="0.25">
      <c r="K21190" s="180">
        <f t="shared" si="668"/>
        <v>0</v>
      </c>
      <c r="M21190" s="96">
        <f t="shared" si="667"/>
        <v>1</v>
      </c>
      <c r="N21190" s="273"/>
    </row>
    <row r="21191" spans="11:14" x14ac:dyDescent="0.25">
      <c r="K21191" s="180">
        <f t="shared" si="668"/>
        <v>0</v>
      </c>
      <c r="M21191" s="96">
        <f t="shared" si="667"/>
        <v>1</v>
      </c>
      <c r="N21191" s="273"/>
    </row>
    <row r="21192" spans="11:14" x14ac:dyDescent="0.25">
      <c r="K21192" s="180">
        <f t="shared" si="668"/>
        <v>0</v>
      </c>
      <c r="M21192" s="96">
        <f t="shared" si="667"/>
        <v>1</v>
      </c>
      <c r="N21192" s="273"/>
    </row>
    <row r="21193" spans="11:14" x14ac:dyDescent="0.25">
      <c r="K21193" s="180">
        <f t="shared" si="668"/>
        <v>0</v>
      </c>
      <c r="M21193" s="96">
        <f t="shared" si="667"/>
        <v>1</v>
      </c>
      <c r="N21193" s="273"/>
    </row>
    <row r="21194" spans="11:14" x14ac:dyDescent="0.25">
      <c r="K21194" s="180">
        <f t="shared" si="668"/>
        <v>0</v>
      </c>
      <c r="M21194" s="96">
        <f t="shared" si="667"/>
        <v>1</v>
      </c>
      <c r="N21194" s="273"/>
    </row>
    <row r="21195" spans="11:14" x14ac:dyDescent="0.25">
      <c r="K21195" s="180">
        <f t="shared" si="668"/>
        <v>0</v>
      </c>
      <c r="M21195" s="96">
        <f t="shared" si="667"/>
        <v>1</v>
      </c>
      <c r="N21195" s="273"/>
    </row>
    <row r="21196" spans="11:14" x14ac:dyDescent="0.25">
      <c r="K21196" s="180">
        <f t="shared" si="668"/>
        <v>0</v>
      </c>
      <c r="M21196" s="96">
        <f t="shared" si="667"/>
        <v>1</v>
      </c>
      <c r="N21196" s="273"/>
    </row>
    <row r="21197" spans="11:14" x14ac:dyDescent="0.25">
      <c r="K21197" s="180">
        <f t="shared" si="668"/>
        <v>0</v>
      </c>
      <c r="M21197" s="96">
        <f t="shared" si="667"/>
        <v>1</v>
      </c>
      <c r="N21197" s="273"/>
    </row>
    <row r="21198" spans="11:14" x14ac:dyDescent="0.25">
      <c r="K21198" s="180">
        <f t="shared" si="668"/>
        <v>0</v>
      </c>
      <c r="M21198" s="96">
        <f t="shared" si="667"/>
        <v>1</v>
      </c>
      <c r="N21198" s="273"/>
    </row>
    <row r="21199" spans="11:14" x14ac:dyDescent="0.25">
      <c r="K21199" s="180">
        <f t="shared" si="668"/>
        <v>0</v>
      </c>
      <c r="M21199" s="96">
        <f t="shared" si="667"/>
        <v>1</v>
      </c>
      <c r="N21199" s="273"/>
    </row>
    <row r="21200" spans="11:14" x14ac:dyDescent="0.25">
      <c r="K21200" s="180">
        <f t="shared" si="668"/>
        <v>0</v>
      </c>
      <c r="M21200" s="96">
        <f t="shared" si="667"/>
        <v>1</v>
      </c>
      <c r="N21200" s="273"/>
    </row>
    <row r="21201" spans="11:14" x14ac:dyDescent="0.25">
      <c r="K21201" s="180">
        <f t="shared" si="668"/>
        <v>0</v>
      </c>
      <c r="M21201" s="96">
        <f t="shared" ref="M21201:M21264" si="669">UltimoDia(D21201)</f>
        <v>1</v>
      </c>
      <c r="N21201" s="273"/>
    </row>
    <row r="21202" spans="11:14" x14ac:dyDescent="0.25">
      <c r="K21202" s="180">
        <f t="shared" si="668"/>
        <v>0</v>
      </c>
      <c r="M21202" s="96">
        <f t="shared" si="669"/>
        <v>1</v>
      </c>
      <c r="N21202" s="273"/>
    </row>
    <row r="21203" spans="11:14" x14ac:dyDescent="0.25">
      <c r="K21203" s="180">
        <f t="shared" si="668"/>
        <v>0</v>
      </c>
      <c r="M21203" s="96">
        <f t="shared" si="669"/>
        <v>1</v>
      </c>
      <c r="N21203" s="273"/>
    </row>
    <row r="21204" spans="11:14" x14ac:dyDescent="0.25">
      <c r="K21204" s="180">
        <f t="shared" si="668"/>
        <v>0</v>
      </c>
      <c r="M21204" s="96">
        <f t="shared" si="669"/>
        <v>1</v>
      </c>
      <c r="N21204" s="273"/>
    </row>
    <row r="21205" spans="11:14" x14ac:dyDescent="0.25">
      <c r="K21205" s="180">
        <f t="shared" si="668"/>
        <v>0</v>
      </c>
      <c r="M21205" s="96">
        <f t="shared" si="669"/>
        <v>1</v>
      </c>
      <c r="N21205" s="273"/>
    </row>
    <row r="21206" spans="11:14" x14ac:dyDescent="0.25">
      <c r="K21206" s="180">
        <f t="shared" si="668"/>
        <v>0</v>
      </c>
      <c r="M21206" s="96">
        <f t="shared" si="669"/>
        <v>1</v>
      </c>
      <c r="N21206" s="273"/>
    </row>
    <row r="21207" spans="11:14" x14ac:dyDescent="0.25">
      <c r="K21207" s="180">
        <f t="shared" si="668"/>
        <v>0</v>
      </c>
      <c r="M21207" s="96">
        <f t="shared" si="669"/>
        <v>1</v>
      </c>
      <c r="N21207" s="273"/>
    </row>
    <row r="21208" spans="11:14" x14ac:dyDescent="0.25">
      <c r="K21208" s="180">
        <f t="shared" si="668"/>
        <v>0</v>
      </c>
      <c r="M21208" s="96">
        <f t="shared" si="669"/>
        <v>1</v>
      </c>
      <c r="N21208" s="273"/>
    </row>
    <row r="21209" spans="11:14" x14ac:dyDescent="0.25">
      <c r="K21209" s="180">
        <f t="shared" si="668"/>
        <v>0</v>
      </c>
      <c r="M21209" s="96">
        <f t="shared" si="669"/>
        <v>1</v>
      </c>
      <c r="N21209" s="273"/>
    </row>
    <row r="21210" spans="11:14" x14ac:dyDescent="0.25">
      <c r="K21210" s="180">
        <f t="shared" si="668"/>
        <v>0</v>
      </c>
      <c r="M21210" s="96">
        <f t="shared" si="669"/>
        <v>1</v>
      </c>
      <c r="N21210" s="273"/>
    </row>
    <row r="21211" spans="11:14" x14ac:dyDescent="0.25">
      <c r="K21211" s="180">
        <f t="shared" si="668"/>
        <v>0</v>
      </c>
      <c r="M21211" s="96">
        <f t="shared" si="669"/>
        <v>1</v>
      </c>
      <c r="N21211" s="273"/>
    </row>
    <row r="21212" spans="11:14" x14ac:dyDescent="0.25">
      <c r="K21212" s="180">
        <f t="shared" si="668"/>
        <v>0</v>
      </c>
      <c r="M21212" s="96">
        <f t="shared" si="669"/>
        <v>1</v>
      </c>
      <c r="N21212" s="273"/>
    </row>
    <row r="21213" spans="11:14" x14ac:dyDescent="0.25">
      <c r="K21213" s="180">
        <f t="shared" si="668"/>
        <v>0</v>
      </c>
      <c r="M21213" s="96">
        <f t="shared" si="669"/>
        <v>1</v>
      </c>
      <c r="N21213" s="273"/>
    </row>
    <row r="21214" spans="11:14" x14ac:dyDescent="0.25">
      <c r="K21214" s="180">
        <f t="shared" si="668"/>
        <v>0</v>
      </c>
      <c r="M21214" s="96">
        <f t="shared" si="669"/>
        <v>1</v>
      </c>
      <c r="N21214" s="273"/>
    </row>
    <row r="21215" spans="11:14" x14ac:dyDescent="0.25">
      <c r="K21215" s="180">
        <f t="shared" si="668"/>
        <v>0</v>
      </c>
      <c r="M21215" s="96">
        <f t="shared" si="669"/>
        <v>1</v>
      </c>
      <c r="N21215" s="273"/>
    </row>
    <row r="21216" spans="11:14" x14ac:dyDescent="0.25">
      <c r="K21216" s="180">
        <f t="shared" si="668"/>
        <v>0</v>
      </c>
      <c r="M21216" s="96">
        <f t="shared" si="669"/>
        <v>1</v>
      </c>
      <c r="N21216" s="273"/>
    </row>
    <row r="21217" spans="11:14" x14ac:dyDescent="0.25">
      <c r="K21217" s="180">
        <f t="shared" si="668"/>
        <v>0</v>
      </c>
      <c r="M21217" s="96">
        <f t="shared" si="669"/>
        <v>1</v>
      </c>
      <c r="N21217" s="273"/>
    </row>
    <row r="21218" spans="11:14" x14ac:dyDescent="0.25">
      <c r="K21218" s="180">
        <f t="shared" si="668"/>
        <v>0</v>
      </c>
      <c r="M21218" s="96">
        <f t="shared" si="669"/>
        <v>1</v>
      </c>
      <c r="N21218" s="273"/>
    </row>
    <row r="21219" spans="11:14" x14ac:dyDescent="0.25">
      <c r="K21219" s="180">
        <f t="shared" si="668"/>
        <v>0</v>
      </c>
      <c r="M21219" s="96">
        <f t="shared" si="669"/>
        <v>1</v>
      </c>
      <c r="N21219" s="273"/>
    </row>
    <row r="21220" spans="11:14" x14ac:dyDescent="0.25">
      <c r="K21220" s="180">
        <f t="shared" si="668"/>
        <v>0</v>
      </c>
      <c r="M21220" s="96">
        <f t="shared" si="669"/>
        <v>1</v>
      </c>
      <c r="N21220" s="273"/>
    </row>
    <row r="21221" spans="11:14" x14ac:dyDescent="0.25">
      <c r="K21221" s="180">
        <f t="shared" si="668"/>
        <v>0</v>
      </c>
      <c r="M21221" s="96">
        <f t="shared" si="669"/>
        <v>1</v>
      </c>
      <c r="N21221" s="273"/>
    </row>
    <row r="21222" spans="11:14" x14ac:dyDescent="0.25">
      <c r="K21222" s="180">
        <f t="shared" si="668"/>
        <v>0</v>
      </c>
      <c r="M21222" s="96">
        <f t="shared" si="669"/>
        <v>1</v>
      </c>
      <c r="N21222" s="273"/>
    </row>
    <row r="21223" spans="11:14" x14ac:dyDescent="0.25">
      <c r="K21223" s="180">
        <f t="shared" si="668"/>
        <v>0</v>
      </c>
      <c r="M21223" s="96">
        <f t="shared" si="669"/>
        <v>1</v>
      </c>
      <c r="N21223" s="273"/>
    </row>
    <row r="21224" spans="11:14" x14ac:dyDescent="0.25">
      <c r="K21224" s="180">
        <f t="shared" si="668"/>
        <v>0</v>
      </c>
      <c r="M21224" s="96">
        <f t="shared" si="669"/>
        <v>1</v>
      </c>
      <c r="N21224" s="273"/>
    </row>
    <row r="21225" spans="11:14" x14ac:dyDescent="0.25">
      <c r="K21225" s="180">
        <f t="shared" si="668"/>
        <v>0</v>
      </c>
      <c r="M21225" s="96">
        <f t="shared" si="669"/>
        <v>1</v>
      </c>
      <c r="N21225" s="273"/>
    </row>
    <row r="21226" spans="11:14" x14ac:dyDescent="0.25">
      <c r="K21226" s="180">
        <f t="shared" ref="K21226:K21289" si="670">IF(ctConta="",K21225+F21226,IF(I21226=ctConta,K21225+F21226,K21225))</f>
        <v>0</v>
      </c>
      <c r="M21226" s="96">
        <f t="shared" si="669"/>
        <v>1</v>
      </c>
      <c r="N21226" s="273"/>
    </row>
    <row r="21227" spans="11:14" x14ac:dyDescent="0.25">
      <c r="K21227" s="180">
        <f t="shared" si="670"/>
        <v>0</v>
      </c>
      <c r="M21227" s="96">
        <f t="shared" si="669"/>
        <v>1</v>
      </c>
      <c r="N21227" s="273"/>
    </row>
    <row r="21228" spans="11:14" x14ac:dyDescent="0.25">
      <c r="K21228" s="180">
        <f t="shared" si="670"/>
        <v>0</v>
      </c>
      <c r="M21228" s="96">
        <f t="shared" si="669"/>
        <v>1</v>
      </c>
      <c r="N21228" s="273"/>
    </row>
    <row r="21229" spans="11:14" x14ac:dyDescent="0.25">
      <c r="K21229" s="180">
        <f t="shared" si="670"/>
        <v>0</v>
      </c>
      <c r="M21229" s="96">
        <f t="shared" si="669"/>
        <v>1</v>
      </c>
      <c r="N21229" s="273"/>
    </row>
    <row r="21230" spans="11:14" x14ac:dyDescent="0.25">
      <c r="K21230" s="180">
        <f t="shared" si="670"/>
        <v>0</v>
      </c>
      <c r="M21230" s="96">
        <f t="shared" si="669"/>
        <v>1</v>
      </c>
      <c r="N21230" s="273"/>
    </row>
    <row r="21231" spans="11:14" x14ac:dyDescent="0.25">
      <c r="K21231" s="180">
        <f t="shared" si="670"/>
        <v>0</v>
      </c>
      <c r="M21231" s="96">
        <f t="shared" si="669"/>
        <v>1</v>
      </c>
      <c r="N21231" s="273"/>
    </row>
    <row r="21232" spans="11:14" x14ac:dyDescent="0.25">
      <c r="K21232" s="180">
        <f t="shared" si="670"/>
        <v>0</v>
      </c>
      <c r="M21232" s="96">
        <f t="shared" si="669"/>
        <v>1</v>
      </c>
      <c r="N21232" s="273"/>
    </row>
    <row r="21233" spans="11:14" x14ac:dyDescent="0.25">
      <c r="K21233" s="180">
        <f t="shared" si="670"/>
        <v>0</v>
      </c>
      <c r="M21233" s="96">
        <f t="shared" si="669"/>
        <v>1</v>
      </c>
      <c r="N21233" s="273"/>
    </row>
    <row r="21234" spans="11:14" x14ac:dyDescent="0.25">
      <c r="K21234" s="180">
        <f t="shared" si="670"/>
        <v>0</v>
      </c>
      <c r="M21234" s="96">
        <f t="shared" si="669"/>
        <v>1</v>
      </c>
      <c r="N21234" s="273"/>
    </row>
    <row r="21235" spans="11:14" x14ac:dyDescent="0.25">
      <c r="K21235" s="180">
        <f t="shared" si="670"/>
        <v>0</v>
      </c>
      <c r="M21235" s="96">
        <f t="shared" si="669"/>
        <v>1</v>
      </c>
      <c r="N21235" s="273"/>
    </row>
    <row r="21236" spans="11:14" x14ac:dyDescent="0.25">
      <c r="K21236" s="180">
        <f t="shared" si="670"/>
        <v>0</v>
      </c>
      <c r="M21236" s="96">
        <f t="shared" si="669"/>
        <v>1</v>
      </c>
      <c r="N21236" s="273"/>
    </row>
    <row r="21237" spans="11:14" x14ac:dyDescent="0.25">
      <c r="K21237" s="180">
        <f t="shared" si="670"/>
        <v>0</v>
      </c>
      <c r="M21237" s="96">
        <f t="shared" si="669"/>
        <v>1</v>
      </c>
      <c r="N21237" s="273"/>
    </row>
    <row r="21238" spans="11:14" x14ac:dyDescent="0.25">
      <c r="K21238" s="180">
        <f t="shared" si="670"/>
        <v>0</v>
      </c>
      <c r="M21238" s="96">
        <f t="shared" si="669"/>
        <v>1</v>
      </c>
      <c r="N21238" s="273"/>
    </row>
    <row r="21239" spans="11:14" x14ac:dyDescent="0.25">
      <c r="K21239" s="180">
        <f t="shared" si="670"/>
        <v>0</v>
      </c>
      <c r="M21239" s="96">
        <f t="shared" si="669"/>
        <v>1</v>
      </c>
      <c r="N21239" s="273"/>
    </row>
    <row r="21240" spans="11:14" x14ac:dyDescent="0.25">
      <c r="K21240" s="180">
        <f t="shared" si="670"/>
        <v>0</v>
      </c>
      <c r="M21240" s="96">
        <f t="shared" si="669"/>
        <v>1</v>
      </c>
      <c r="N21240" s="273"/>
    </row>
    <row r="21241" spans="11:14" x14ac:dyDescent="0.25">
      <c r="K21241" s="180">
        <f t="shared" si="670"/>
        <v>0</v>
      </c>
      <c r="M21241" s="96">
        <f t="shared" si="669"/>
        <v>1</v>
      </c>
      <c r="N21241" s="273"/>
    </row>
    <row r="21242" spans="11:14" x14ac:dyDescent="0.25">
      <c r="K21242" s="180">
        <f t="shared" si="670"/>
        <v>0</v>
      </c>
      <c r="M21242" s="96">
        <f t="shared" si="669"/>
        <v>1</v>
      </c>
      <c r="N21242" s="273"/>
    </row>
    <row r="21243" spans="11:14" x14ac:dyDescent="0.25">
      <c r="K21243" s="180">
        <f t="shared" si="670"/>
        <v>0</v>
      </c>
      <c r="M21243" s="96">
        <f t="shared" si="669"/>
        <v>1</v>
      </c>
      <c r="N21243" s="273"/>
    </row>
    <row r="21244" spans="11:14" x14ac:dyDescent="0.25">
      <c r="K21244" s="180">
        <f t="shared" si="670"/>
        <v>0</v>
      </c>
      <c r="M21244" s="96">
        <f t="shared" si="669"/>
        <v>1</v>
      </c>
      <c r="N21244" s="273"/>
    </row>
    <row r="21245" spans="11:14" x14ac:dyDescent="0.25">
      <c r="K21245" s="180">
        <f t="shared" si="670"/>
        <v>0</v>
      </c>
      <c r="M21245" s="96">
        <f t="shared" si="669"/>
        <v>1</v>
      </c>
      <c r="N21245" s="273"/>
    </row>
    <row r="21246" spans="11:14" x14ac:dyDescent="0.25">
      <c r="K21246" s="180">
        <f t="shared" si="670"/>
        <v>0</v>
      </c>
      <c r="M21246" s="96">
        <f t="shared" si="669"/>
        <v>1</v>
      </c>
      <c r="N21246" s="273"/>
    </row>
    <row r="21247" spans="11:14" x14ac:dyDescent="0.25">
      <c r="K21247" s="180">
        <f t="shared" si="670"/>
        <v>0</v>
      </c>
      <c r="M21247" s="96">
        <f t="shared" si="669"/>
        <v>1</v>
      </c>
      <c r="N21247" s="273"/>
    </row>
    <row r="21248" spans="11:14" x14ac:dyDescent="0.25">
      <c r="K21248" s="180">
        <f t="shared" si="670"/>
        <v>0</v>
      </c>
      <c r="M21248" s="96">
        <f t="shared" si="669"/>
        <v>1</v>
      </c>
      <c r="N21248" s="273"/>
    </row>
    <row r="21249" spans="11:14" x14ac:dyDescent="0.25">
      <c r="K21249" s="180">
        <f t="shared" si="670"/>
        <v>0</v>
      </c>
      <c r="M21249" s="96">
        <f t="shared" si="669"/>
        <v>1</v>
      </c>
      <c r="N21249" s="273"/>
    </row>
    <row r="21250" spans="11:14" x14ac:dyDescent="0.25">
      <c r="K21250" s="180">
        <f t="shared" si="670"/>
        <v>0</v>
      </c>
      <c r="M21250" s="96">
        <f t="shared" si="669"/>
        <v>1</v>
      </c>
      <c r="N21250" s="273"/>
    </row>
    <row r="21251" spans="11:14" x14ac:dyDescent="0.25">
      <c r="K21251" s="180">
        <f t="shared" si="670"/>
        <v>0</v>
      </c>
      <c r="M21251" s="96">
        <f t="shared" si="669"/>
        <v>1</v>
      </c>
      <c r="N21251" s="273"/>
    </row>
    <row r="21252" spans="11:14" x14ac:dyDescent="0.25">
      <c r="K21252" s="180">
        <f t="shared" si="670"/>
        <v>0</v>
      </c>
      <c r="M21252" s="96">
        <f t="shared" si="669"/>
        <v>1</v>
      </c>
      <c r="N21252" s="273"/>
    </row>
    <row r="21253" spans="11:14" x14ac:dyDescent="0.25">
      <c r="K21253" s="180">
        <f t="shared" si="670"/>
        <v>0</v>
      </c>
      <c r="M21253" s="96">
        <f t="shared" si="669"/>
        <v>1</v>
      </c>
      <c r="N21253" s="273"/>
    </row>
    <row r="21254" spans="11:14" x14ac:dyDescent="0.25">
      <c r="K21254" s="180">
        <f t="shared" si="670"/>
        <v>0</v>
      </c>
      <c r="M21254" s="96">
        <f t="shared" si="669"/>
        <v>1</v>
      </c>
      <c r="N21254" s="273"/>
    </row>
    <row r="21255" spans="11:14" x14ac:dyDescent="0.25">
      <c r="K21255" s="180">
        <f t="shared" si="670"/>
        <v>0</v>
      </c>
      <c r="M21255" s="96">
        <f t="shared" si="669"/>
        <v>1</v>
      </c>
      <c r="N21255" s="273"/>
    </row>
    <row r="21256" spans="11:14" x14ac:dyDescent="0.25">
      <c r="K21256" s="180">
        <f t="shared" si="670"/>
        <v>0</v>
      </c>
      <c r="M21256" s="96">
        <f t="shared" si="669"/>
        <v>1</v>
      </c>
      <c r="N21256" s="273"/>
    </row>
    <row r="21257" spans="11:14" x14ac:dyDescent="0.25">
      <c r="K21257" s="180">
        <f t="shared" si="670"/>
        <v>0</v>
      </c>
      <c r="M21257" s="96">
        <f t="shared" si="669"/>
        <v>1</v>
      </c>
      <c r="N21257" s="273"/>
    </row>
    <row r="21258" spans="11:14" x14ac:dyDescent="0.25">
      <c r="K21258" s="180">
        <f t="shared" si="670"/>
        <v>0</v>
      </c>
      <c r="M21258" s="96">
        <f t="shared" si="669"/>
        <v>1</v>
      </c>
      <c r="N21258" s="273"/>
    </row>
    <row r="21259" spans="11:14" x14ac:dyDescent="0.25">
      <c r="K21259" s="180">
        <f t="shared" si="670"/>
        <v>0</v>
      </c>
      <c r="M21259" s="96">
        <f t="shared" si="669"/>
        <v>1</v>
      </c>
      <c r="N21259" s="273"/>
    </row>
    <row r="21260" spans="11:14" x14ac:dyDescent="0.25">
      <c r="K21260" s="180">
        <f t="shared" si="670"/>
        <v>0</v>
      </c>
      <c r="M21260" s="96">
        <f t="shared" si="669"/>
        <v>1</v>
      </c>
      <c r="N21260" s="273"/>
    </row>
    <row r="21261" spans="11:14" x14ac:dyDescent="0.25">
      <c r="K21261" s="180">
        <f t="shared" si="670"/>
        <v>0</v>
      </c>
      <c r="M21261" s="96">
        <f t="shared" si="669"/>
        <v>1</v>
      </c>
      <c r="N21261" s="273"/>
    </row>
    <row r="21262" spans="11:14" x14ac:dyDescent="0.25">
      <c r="K21262" s="180">
        <f t="shared" si="670"/>
        <v>0</v>
      </c>
      <c r="M21262" s="96">
        <f t="shared" si="669"/>
        <v>1</v>
      </c>
      <c r="N21262" s="273"/>
    </row>
    <row r="21263" spans="11:14" x14ac:dyDescent="0.25">
      <c r="K21263" s="180">
        <f t="shared" si="670"/>
        <v>0</v>
      </c>
      <c r="M21263" s="96">
        <f t="shared" si="669"/>
        <v>1</v>
      </c>
      <c r="N21263" s="273"/>
    </row>
    <row r="21264" spans="11:14" x14ac:dyDescent="0.25">
      <c r="K21264" s="180">
        <f t="shared" si="670"/>
        <v>0</v>
      </c>
      <c r="M21264" s="96">
        <f t="shared" si="669"/>
        <v>1</v>
      </c>
      <c r="N21264" s="273"/>
    </row>
    <row r="21265" spans="11:14" x14ac:dyDescent="0.25">
      <c r="K21265" s="180">
        <f t="shared" si="670"/>
        <v>0</v>
      </c>
      <c r="M21265" s="96">
        <f t="shared" ref="M21265:M21328" si="671">UltimoDia(D21265)</f>
        <v>1</v>
      </c>
      <c r="N21265" s="273"/>
    </row>
    <row r="21266" spans="11:14" x14ac:dyDescent="0.25">
      <c r="K21266" s="180">
        <f t="shared" si="670"/>
        <v>0</v>
      </c>
      <c r="M21266" s="96">
        <f t="shared" si="671"/>
        <v>1</v>
      </c>
      <c r="N21266" s="273"/>
    </row>
    <row r="21267" spans="11:14" x14ac:dyDescent="0.25">
      <c r="K21267" s="180">
        <f t="shared" si="670"/>
        <v>0</v>
      </c>
      <c r="M21267" s="96">
        <f t="shared" si="671"/>
        <v>1</v>
      </c>
      <c r="N21267" s="273"/>
    </row>
    <row r="21268" spans="11:14" x14ac:dyDescent="0.25">
      <c r="K21268" s="180">
        <f t="shared" si="670"/>
        <v>0</v>
      </c>
      <c r="M21268" s="96">
        <f t="shared" si="671"/>
        <v>1</v>
      </c>
      <c r="N21268" s="273"/>
    </row>
    <row r="21269" spans="11:14" x14ac:dyDescent="0.25">
      <c r="K21269" s="180">
        <f t="shared" si="670"/>
        <v>0</v>
      </c>
      <c r="M21269" s="96">
        <f t="shared" si="671"/>
        <v>1</v>
      </c>
      <c r="N21269" s="273"/>
    </row>
    <row r="21270" spans="11:14" x14ac:dyDescent="0.25">
      <c r="K21270" s="180">
        <f t="shared" si="670"/>
        <v>0</v>
      </c>
      <c r="M21270" s="96">
        <f t="shared" si="671"/>
        <v>1</v>
      </c>
      <c r="N21270" s="273"/>
    </row>
    <row r="21271" spans="11:14" x14ac:dyDescent="0.25">
      <c r="K21271" s="180">
        <f t="shared" si="670"/>
        <v>0</v>
      </c>
      <c r="M21271" s="96">
        <f t="shared" si="671"/>
        <v>1</v>
      </c>
      <c r="N21271" s="273"/>
    </row>
    <row r="21272" spans="11:14" x14ac:dyDescent="0.25">
      <c r="K21272" s="180">
        <f t="shared" si="670"/>
        <v>0</v>
      </c>
      <c r="M21272" s="96">
        <f t="shared" si="671"/>
        <v>1</v>
      </c>
      <c r="N21272" s="273"/>
    </row>
    <row r="21273" spans="11:14" x14ac:dyDescent="0.25">
      <c r="K21273" s="180">
        <f t="shared" si="670"/>
        <v>0</v>
      </c>
      <c r="M21273" s="96">
        <f t="shared" si="671"/>
        <v>1</v>
      </c>
      <c r="N21273" s="273"/>
    </row>
    <row r="21274" spans="11:14" x14ac:dyDescent="0.25">
      <c r="K21274" s="180">
        <f t="shared" si="670"/>
        <v>0</v>
      </c>
      <c r="M21274" s="96">
        <f t="shared" si="671"/>
        <v>1</v>
      </c>
      <c r="N21274" s="273"/>
    </row>
    <row r="21275" spans="11:14" x14ac:dyDescent="0.25">
      <c r="K21275" s="180">
        <f t="shared" si="670"/>
        <v>0</v>
      </c>
      <c r="M21275" s="96">
        <f t="shared" si="671"/>
        <v>1</v>
      </c>
      <c r="N21275" s="273"/>
    </row>
    <row r="21276" spans="11:14" x14ac:dyDescent="0.25">
      <c r="K21276" s="180">
        <f t="shared" si="670"/>
        <v>0</v>
      </c>
      <c r="M21276" s="96">
        <f t="shared" si="671"/>
        <v>1</v>
      </c>
      <c r="N21276" s="273"/>
    </row>
    <row r="21277" spans="11:14" x14ac:dyDescent="0.25">
      <c r="K21277" s="180">
        <f t="shared" si="670"/>
        <v>0</v>
      </c>
      <c r="M21277" s="96">
        <f t="shared" si="671"/>
        <v>1</v>
      </c>
      <c r="N21277" s="273"/>
    </row>
    <row r="21278" spans="11:14" x14ac:dyDescent="0.25">
      <c r="K21278" s="180">
        <f t="shared" si="670"/>
        <v>0</v>
      </c>
      <c r="M21278" s="96">
        <f t="shared" si="671"/>
        <v>1</v>
      </c>
      <c r="N21278" s="273"/>
    </row>
    <row r="21279" spans="11:14" x14ac:dyDescent="0.25">
      <c r="K21279" s="180">
        <f t="shared" si="670"/>
        <v>0</v>
      </c>
      <c r="M21279" s="96">
        <f t="shared" si="671"/>
        <v>1</v>
      </c>
      <c r="N21279" s="273"/>
    </row>
    <row r="21280" spans="11:14" x14ac:dyDescent="0.25">
      <c r="K21280" s="180">
        <f t="shared" si="670"/>
        <v>0</v>
      </c>
      <c r="M21280" s="96">
        <f t="shared" si="671"/>
        <v>1</v>
      </c>
      <c r="N21280" s="273"/>
    </row>
    <row r="21281" spans="11:14" x14ac:dyDescent="0.25">
      <c r="K21281" s="180">
        <f t="shared" si="670"/>
        <v>0</v>
      </c>
      <c r="M21281" s="96">
        <f t="shared" si="671"/>
        <v>1</v>
      </c>
      <c r="N21281" s="273"/>
    </row>
    <row r="21282" spans="11:14" x14ac:dyDescent="0.25">
      <c r="K21282" s="180">
        <f t="shared" si="670"/>
        <v>0</v>
      </c>
      <c r="M21282" s="96">
        <f t="shared" si="671"/>
        <v>1</v>
      </c>
      <c r="N21282" s="273"/>
    </row>
    <row r="21283" spans="11:14" x14ac:dyDescent="0.25">
      <c r="K21283" s="180">
        <f t="shared" si="670"/>
        <v>0</v>
      </c>
      <c r="M21283" s="96">
        <f t="shared" si="671"/>
        <v>1</v>
      </c>
      <c r="N21283" s="273"/>
    </row>
    <row r="21284" spans="11:14" x14ac:dyDescent="0.25">
      <c r="K21284" s="180">
        <f t="shared" si="670"/>
        <v>0</v>
      </c>
      <c r="M21284" s="96">
        <f t="shared" si="671"/>
        <v>1</v>
      </c>
      <c r="N21284" s="273"/>
    </row>
    <row r="21285" spans="11:14" x14ac:dyDescent="0.25">
      <c r="K21285" s="180">
        <f t="shared" si="670"/>
        <v>0</v>
      </c>
      <c r="M21285" s="96">
        <f t="shared" si="671"/>
        <v>1</v>
      </c>
      <c r="N21285" s="273"/>
    </row>
    <row r="21286" spans="11:14" x14ac:dyDescent="0.25">
      <c r="K21286" s="180">
        <f t="shared" si="670"/>
        <v>0</v>
      </c>
      <c r="M21286" s="96">
        <f t="shared" si="671"/>
        <v>1</v>
      </c>
      <c r="N21286" s="273"/>
    </row>
    <row r="21287" spans="11:14" x14ac:dyDescent="0.25">
      <c r="K21287" s="180">
        <f t="shared" si="670"/>
        <v>0</v>
      </c>
      <c r="M21287" s="96">
        <f t="shared" si="671"/>
        <v>1</v>
      </c>
      <c r="N21287" s="273"/>
    </row>
    <row r="21288" spans="11:14" x14ac:dyDescent="0.25">
      <c r="K21288" s="180">
        <f t="shared" si="670"/>
        <v>0</v>
      </c>
      <c r="M21288" s="96">
        <f t="shared" si="671"/>
        <v>1</v>
      </c>
      <c r="N21288" s="273"/>
    </row>
    <row r="21289" spans="11:14" x14ac:dyDescent="0.25">
      <c r="K21289" s="180">
        <f t="shared" si="670"/>
        <v>0</v>
      </c>
      <c r="M21289" s="96">
        <f t="shared" si="671"/>
        <v>1</v>
      </c>
      <c r="N21289" s="273"/>
    </row>
    <row r="21290" spans="11:14" x14ac:dyDescent="0.25">
      <c r="K21290" s="180">
        <f t="shared" ref="K21290:K21353" si="672">IF(ctConta="",K21289+F21290,IF(I21290=ctConta,K21289+F21290,K21289))</f>
        <v>0</v>
      </c>
      <c r="M21290" s="96">
        <f t="shared" si="671"/>
        <v>1</v>
      </c>
      <c r="N21290" s="273"/>
    </row>
    <row r="21291" spans="11:14" x14ac:dyDescent="0.25">
      <c r="K21291" s="180">
        <f t="shared" si="672"/>
        <v>0</v>
      </c>
      <c r="M21291" s="96">
        <f t="shared" si="671"/>
        <v>1</v>
      </c>
      <c r="N21291" s="273"/>
    </row>
    <row r="21292" spans="11:14" x14ac:dyDescent="0.25">
      <c r="K21292" s="180">
        <f t="shared" si="672"/>
        <v>0</v>
      </c>
      <c r="M21292" s="96">
        <f t="shared" si="671"/>
        <v>1</v>
      </c>
      <c r="N21292" s="273"/>
    </row>
    <row r="21293" spans="11:14" x14ac:dyDescent="0.25">
      <c r="K21293" s="180">
        <f t="shared" si="672"/>
        <v>0</v>
      </c>
      <c r="M21293" s="96">
        <f t="shared" si="671"/>
        <v>1</v>
      </c>
      <c r="N21293" s="273"/>
    </row>
    <row r="21294" spans="11:14" x14ac:dyDescent="0.25">
      <c r="K21294" s="180">
        <f t="shared" si="672"/>
        <v>0</v>
      </c>
      <c r="M21294" s="96">
        <f t="shared" si="671"/>
        <v>1</v>
      </c>
      <c r="N21294" s="273"/>
    </row>
    <row r="21295" spans="11:14" x14ac:dyDescent="0.25">
      <c r="K21295" s="180">
        <f t="shared" si="672"/>
        <v>0</v>
      </c>
      <c r="M21295" s="96">
        <f t="shared" si="671"/>
        <v>1</v>
      </c>
      <c r="N21295" s="273"/>
    </row>
    <row r="21296" spans="11:14" x14ac:dyDescent="0.25">
      <c r="K21296" s="180">
        <f t="shared" si="672"/>
        <v>0</v>
      </c>
      <c r="M21296" s="96">
        <f t="shared" si="671"/>
        <v>1</v>
      </c>
      <c r="N21296" s="273"/>
    </row>
    <row r="21297" spans="11:14" x14ac:dyDescent="0.25">
      <c r="K21297" s="180">
        <f t="shared" si="672"/>
        <v>0</v>
      </c>
      <c r="M21297" s="96">
        <f t="shared" si="671"/>
        <v>1</v>
      </c>
      <c r="N21297" s="273"/>
    </row>
    <row r="21298" spans="11:14" x14ac:dyDescent="0.25">
      <c r="K21298" s="180">
        <f t="shared" si="672"/>
        <v>0</v>
      </c>
      <c r="M21298" s="96">
        <f t="shared" si="671"/>
        <v>1</v>
      </c>
      <c r="N21298" s="273"/>
    </row>
    <row r="21299" spans="11:14" x14ac:dyDescent="0.25">
      <c r="K21299" s="180">
        <f t="shared" si="672"/>
        <v>0</v>
      </c>
      <c r="M21299" s="96">
        <f t="shared" si="671"/>
        <v>1</v>
      </c>
      <c r="N21299" s="273"/>
    </row>
    <row r="21300" spans="11:14" x14ac:dyDescent="0.25">
      <c r="K21300" s="180">
        <f t="shared" si="672"/>
        <v>0</v>
      </c>
      <c r="M21300" s="96">
        <f t="shared" si="671"/>
        <v>1</v>
      </c>
      <c r="N21300" s="273"/>
    </row>
    <row r="21301" spans="11:14" x14ac:dyDescent="0.25">
      <c r="K21301" s="180">
        <f t="shared" si="672"/>
        <v>0</v>
      </c>
      <c r="M21301" s="96">
        <f t="shared" si="671"/>
        <v>1</v>
      </c>
      <c r="N21301" s="273"/>
    </row>
    <row r="21302" spans="11:14" x14ac:dyDescent="0.25">
      <c r="K21302" s="180">
        <f t="shared" si="672"/>
        <v>0</v>
      </c>
      <c r="M21302" s="96">
        <f t="shared" si="671"/>
        <v>1</v>
      </c>
      <c r="N21302" s="273"/>
    </row>
    <row r="21303" spans="11:14" x14ac:dyDescent="0.25">
      <c r="K21303" s="180">
        <f t="shared" si="672"/>
        <v>0</v>
      </c>
      <c r="M21303" s="96">
        <f t="shared" si="671"/>
        <v>1</v>
      </c>
      <c r="N21303" s="273"/>
    </row>
    <row r="21304" spans="11:14" x14ac:dyDescent="0.25">
      <c r="K21304" s="180">
        <f t="shared" si="672"/>
        <v>0</v>
      </c>
      <c r="M21304" s="96">
        <f t="shared" si="671"/>
        <v>1</v>
      </c>
      <c r="N21304" s="273"/>
    </row>
    <row r="21305" spans="11:14" x14ac:dyDescent="0.25">
      <c r="K21305" s="180">
        <f t="shared" si="672"/>
        <v>0</v>
      </c>
      <c r="M21305" s="96">
        <f t="shared" si="671"/>
        <v>1</v>
      </c>
      <c r="N21305" s="273"/>
    </row>
    <row r="21306" spans="11:14" x14ac:dyDescent="0.25">
      <c r="K21306" s="180">
        <f t="shared" si="672"/>
        <v>0</v>
      </c>
      <c r="M21306" s="96">
        <f t="shared" si="671"/>
        <v>1</v>
      </c>
      <c r="N21306" s="273"/>
    </row>
    <row r="21307" spans="11:14" x14ac:dyDescent="0.25">
      <c r="K21307" s="180">
        <f t="shared" si="672"/>
        <v>0</v>
      </c>
      <c r="M21307" s="96">
        <f t="shared" si="671"/>
        <v>1</v>
      </c>
      <c r="N21307" s="273"/>
    </row>
    <row r="21308" spans="11:14" x14ac:dyDescent="0.25">
      <c r="K21308" s="180">
        <f t="shared" si="672"/>
        <v>0</v>
      </c>
      <c r="M21308" s="96">
        <f t="shared" si="671"/>
        <v>1</v>
      </c>
      <c r="N21308" s="273"/>
    </row>
    <row r="21309" spans="11:14" x14ac:dyDescent="0.25">
      <c r="K21309" s="180">
        <f t="shared" si="672"/>
        <v>0</v>
      </c>
      <c r="M21309" s="96">
        <f t="shared" si="671"/>
        <v>1</v>
      </c>
      <c r="N21309" s="273"/>
    </row>
    <row r="21310" spans="11:14" x14ac:dyDescent="0.25">
      <c r="K21310" s="180">
        <f t="shared" si="672"/>
        <v>0</v>
      </c>
      <c r="M21310" s="96">
        <f t="shared" si="671"/>
        <v>1</v>
      </c>
      <c r="N21310" s="273"/>
    </row>
    <row r="21311" spans="11:14" x14ac:dyDescent="0.25">
      <c r="K21311" s="180">
        <f t="shared" si="672"/>
        <v>0</v>
      </c>
      <c r="M21311" s="96">
        <f t="shared" si="671"/>
        <v>1</v>
      </c>
      <c r="N21311" s="273"/>
    </row>
    <row r="21312" spans="11:14" x14ac:dyDescent="0.25">
      <c r="K21312" s="180">
        <f t="shared" si="672"/>
        <v>0</v>
      </c>
      <c r="M21312" s="96">
        <f t="shared" si="671"/>
        <v>1</v>
      </c>
      <c r="N21312" s="273"/>
    </row>
    <row r="21313" spans="11:14" x14ac:dyDescent="0.25">
      <c r="K21313" s="180">
        <f t="shared" si="672"/>
        <v>0</v>
      </c>
      <c r="M21313" s="96">
        <f t="shared" si="671"/>
        <v>1</v>
      </c>
      <c r="N21313" s="273"/>
    </row>
    <row r="21314" spans="11:14" x14ac:dyDescent="0.25">
      <c r="K21314" s="180">
        <f t="shared" si="672"/>
        <v>0</v>
      </c>
      <c r="M21314" s="96">
        <f t="shared" si="671"/>
        <v>1</v>
      </c>
      <c r="N21314" s="273"/>
    </row>
    <row r="21315" spans="11:14" x14ac:dyDescent="0.25">
      <c r="K21315" s="180">
        <f t="shared" si="672"/>
        <v>0</v>
      </c>
      <c r="M21315" s="96">
        <f t="shared" si="671"/>
        <v>1</v>
      </c>
      <c r="N21315" s="273"/>
    </row>
    <row r="21316" spans="11:14" x14ac:dyDescent="0.25">
      <c r="K21316" s="180">
        <f t="shared" si="672"/>
        <v>0</v>
      </c>
      <c r="M21316" s="96">
        <f t="shared" si="671"/>
        <v>1</v>
      </c>
      <c r="N21316" s="273"/>
    </row>
    <row r="21317" spans="11:14" x14ac:dyDescent="0.25">
      <c r="K21317" s="180">
        <f t="shared" si="672"/>
        <v>0</v>
      </c>
      <c r="M21317" s="96">
        <f t="shared" si="671"/>
        <v>1</v>
      </c>
      <c r="N21317" s="273"/>
    </row>
    <row r="21318" spans="11:14" x14ac:dyDescent="0.25">
      <c r="K21318" s="180">
        <f t="shared" si="672"/>
        <v>0</v>
      </c>
      <c r="M21318" s="96">
        <f t="shared" si="671"/>
        <v>1</v>
      </c>
      <c r="N21318" s="273"/>
    </row>
    <row r="21319" spans="11:14" x14ac:dyDescent="0.25">
      <c r="K21319" s="180">
        <f t="shared" si="672"/>
        <v>0</v>
      </c>
      <c r="M21319" s="96">
        <f t="shared" si="671"/>
        <v>1</v>
      </c>
      <c r="N21319" s="273"/>
    </row>
    <row r="21320" spans="11:14" x14ac:dyDescent="0.25">
      <c r="K21320" s="180">
        <f t="shared" si="672"/>
        <v>0</v>
      </c>
      <c r="M21320" s="96">
        <f t="shared" si="671"/>
        <v>1</v>
      </c>
      <c r="N21320" s="273"/>
    </row>
    <row r="21321" spans="11:14" x14ac:dyDescent="0.25">
      <c r="K21321" s="180">
        <f t="shared" si="672"/>
        <v>0</v>
      </c>
      <c r="M21321" s="96">
        <f t="shared" si="671"/>
        <v>1</v>
      </c>
      <c r="N21321" s="273"/>
    </row>
    <row r="21322" spans="11:14" x14ac:dyDescent="0.25">
      <c r="K21322" s="180">
        <f t="shared" si="672"/>
        <v>0</v>
      </c>
      <c r="M21322" s="96">
        <f t="shared" si="671"/>
        <v>1</v>
      </c>
      <c r="N21322" s="273"/>
    </row>
    <row r="21323" spans="11:14" x14ac:dyDescent="0.25">
      <c r="K21323" s="180">
        <f t="shared" si="672"/>
        <v>0</v>
      </c>
      <c r="M21323" s="96">
        <f t="shared" si="671"/>
        <v>1</v>
      </c>
      <c r="N21323" s="273"/>
    </row>
    <row r="21324" spans="11:14" x14ac:dyDescent="0.25">
      <c r="K21324" s="180">
        <f t="shared" si="672"/>
        <v>0</v>
      </c>
      <c r="M21324" s="96">
        <f t="shared" si="671"/>
        <v>1</v>
      </c>
      <c r="N21324" s="273"/>
    </row>
    <row r="21325" spans="11:14" x14ac:dyDescent="0.25">
      <c r="K21325" s="180">
        <f t="shared" si="672"/>
        <v>0</v>
      </c>
      <c r="M21325" s="96">
        <f t="shared" si="671"/>
        <v>1</v>
      </c>
      <c r="N21325" s="273"/>
    </row>
    <row r="21326" spans="11:14" x14ac:dyDescent="0.25">
      <c r="K21326" s="180">
        <f t="shared" si="672"/>
        <v>0</v>
      </c>
      <c r="M21326" s="96">
        <f t="shared" si="671"/>
        <v>1</v>
      </c>
      <c r="N21326" s="273"/>
    </row>
    <row r="21327" spans="11:14" x14ac:dyDescent="0.25">
      <c r="K21327" s="180">
        <f t="shared" si="672"/>
        <v>0</v>
      </c>
      <c r="M21327" s="96">
        <f t="shared" si="671"/>
        <v>1</v>
      </c>
      <c r="N21327" s="273"/>
    </row>
    <row r="21328" spans="11:14" x14ac:dyDescent="0.25">
      <c r="K21328" s="180">
        <f t="shared" si="672"/>
        <v>0</v>
      </c>
      <c r="M21328" s="96">
        <f t="shared" si="671"/>
        <v>1</v>
      </c>
      <c r="N21328" s="273"/>
    </row>
    <row r="21329" spans="11:14" x14ac:dyDescent="0.25">
      <c r="K21329" s="180">
        <f t="shared" si="672"/>
        <v>0</v>
      </c>
      <c r="M21329" s="96">
        <f t="shared" ref="M21329:M21392" si="673">UltimoDia(D21329)</f>
        <v>1</v>
      </c>
      <c r="N21329" s="273"/>
    </row>
    <row r="21330" spans="11:14" x14ac:dyDescent="0.25">
      <c r="K21330" s="180">
        <f t="shared" si="672"/>
        <v>0</v>
      </c>
      <c r="M21330" s="96">
        <f t="shared" si="673"/>
        <v>1</v>
      </c>
      <c r="N21330" s="273"/>
    </row>
    <row r="21331" spans="11:14" x14ac:dyDescent="0.25">
      <c r="K21331" s="180">
        <f t="shared" si="672"/>
        <v>0</v>
      </c>
      <c r="M21331" s="96">
        <f t="shared" si="673"/>
        <v>1</v>
      </c>
      <c r="N21331" s="273"/>
    </row>
    <row r="21332" spans="11:14" x14ac:dyDescent="0.25">
      <c r="K21332" s="180">
        <f t="shared" si="672"/>
        <v>0</v>
      </c>
      <c r="M21332" s="96">
        <f t="shared" si="673"/>
        <v>1</v>
      </c>
      <c r="N21332" s="273"/>
    </row>
    <row r="21333" spans="11:14" x14ac:dyDescent="0.25">
      <c r="K21333" s="180">
        <f t="shared" si="672"/>
        <v>0</v>
      </c>
      <c r="M21333" s="96">
        <f t="shared" si="673"/>
        <v>1</v>
      </c>
      <c r="N21333" s="273"/>
    </row>
    <row r="21334" spans="11:14" x14ac:dyDescent="0.25">
      <c r="K21334" s="180">
        <f t="shared" si="672"/>
        <v>0</v>
      </c>
      <c r="M21334" s="96">
        <f t="shared" si="673"/>
        <v>1</v>
      </c>
      <c r="N21334" s="273"/>
    </row>
    <row r="21335" spans="11:14" x14ac:dyDescent="0.25">
      <c r="K21335" s="180">
        <f t="shared" si="672"/>
        <v>0</v>
      </c>
      <c r="M21335" s="96">
        <f t="shared" si="673"/>
        <v>1</v>
      </c>
      <c r="N21335" s="273"/>
    </row>
    <row r="21336" spans="11:14" x14ac:dyDescent="0.25">
      <c r="K21336" s="180">
        <f t="shared" si="672"/>
        <v>0</v>
      </c>
      <c r="M21336" s="96">
        <f t="shared" si="673"/>
        <v>1</v>
      </c>
      <c r="N21336" s="273"/>
    </row>
    <row r="21337" spans="11:14" x14ac:dyDescent="0.25">
      <c r="K21337" s="180">
        <f t="shared" si="672"/>
        <v>0</v>
      </c>
      <c r="M21337" s="96">
        <f t="shared" si="673"/>
        <v>1</v>
      </c>
      <c r="N21337" s="273"/>
    </row>
    <row r="21338" spans="11:14" x14ac:dyDescent="0.25">
      <c r="K21338" s="180">
        <f t="shared" si="672"/>
        <v>0</v>
      </c>
      <c r="M21338" s="96">
        <f t="shared" si="673"/>
        <v>1</v>
      </c>
      <c r="N21338" s="273"/>
    </row>
    <row r="21339" spans="11:14" x14ac:dyDescent="0.25">
      <c r="K21339" s="180">
        <f t="shared" si="672"/>
        <v>0</v>
      </c>
      <c r="M21339" s="96">
        <f t="shared" si="673"/>
        <v>1</v>
      </c>
      <c r="N21339" s="273"/>
    </row>
    <row r="21340" spans="11:14" x14ac:dyDescent="0.25">
      <c r="K21340" s="180">
        <f t="shared" si="672"/>
        <v>0</v>
      </c>
      <c r="M21340" s="96">
        <f t="shared" si="673"/>
        <v>1</v>
      </c>
      <c r="N21340" s="273"/>
    </row>
    <row r="21341" spans="11:14" x14ac:dyDescent="0.25">
      <c r="K21341" s="180">
        <f t="shared" si="672"/>
        <v>0</v>
      </c>
      <c r="M21341" s="96">
        <f t="shared" si="673"/>
        <v>1</v>
      </c>
      <c r="N21341" s="273"/>
    </row>
    <row r="21342" spans="11:14" x14ac:dyDescent="0.25">
      <c r="K21342" s="180">
        <f t="shared" si="672"/>
        <v>0</v>
      </c>
      <c r="M21342" s="96">
        <f t="shared" si="673"/>
        <v>1</v>
      </c>
      <c r="N21342" s="273"/>
    </row>
    <row r="21343" spans="11:14" x14ac:dyDescent="0.25">
      <c r="K21343" s="180">
        <f t="shared" si="672"/>
        <v>0</v>
      </c>
      <c r="M21343" s="96">
        <f t="shared" si="673"/>
        <v>1</v>
      </c>
      <c r="N21343" s="273"/>
    </row>
    <row r="21344" spans="11:14" x14ac:dyDescent="0.25">
      <c r="K21344" s="180">
        <f t="shared" si="672"/>
        <v>0</v>
      </c>
      <c r="M21344" s="96">
        <f t="shared" si="673"/>
        <v>1</v>
      </c>
      <c r="N21344" s="273"/>
    </row>
    <row r="21345" spans="11:14" x14ac:dyDescent="0.25">
      <c r="K21345" s="180">
        <f t="shared" si="672"/>
        <v>0</v>
      </c>
      <c r="M21345" s="96">
        <f t="shared" si="673"/>
        <v>1</v>
      </c>
      <c r="N21345" s="273"/>
    </row>
    <row r="21346" spans="11:14" x14ac:dyDescent="0.25">
      <c r="K21346" s="180">
        <f t="shared" si="672"/>
        <v>0</v>
      </c>
      <c r="M21346" s="96">
        <f t="shared" si="673"/>
        <v>1</v>
      </c>
      <c r="N21346" s="273"/>
    </row>
    <row r="21347" spans="11:14" x14ac:dyDescent="0.25">
      <c r="K21347" s="180">
        <f t="shared" si="672"/>
        <v>0</v>
      </c>
      <c r="M21347" s="96">
        <f t="shared" si="673"/>
        <v>1</v>
      </c>
      <c r="N21347" s="273"/>
    </row>
    <row r="21348" spans="11:14" x14ac:dyDescent="0.25">
      <c r="K21348" s="180">
        <f t="shared" si="672"/>
        <v>0</v>
      </c>
      <c r="M21348" s="96">
        <f t="shared" si="673"/>
        <v>1</v>
      </c>
      <c r="N21348" s="273"/>
    </row>
    <row r="21349" spans="11:14" x14ac:dyDescent="0.25">
      <c r="K21349" s="180">
        <f t="shared" si="672"/>
        <v>0</v>
      </c>
      <c r="M21349" s="96">
        <f t="shared" si="673"/>
        <v>1</v>
      </c>
      <c r="N21349" s="273"/>
    </row>
    <row r="21350" spans="11:14" x14ac:dyDescent="0.25">
      <c r="K21350" s="180">
        <f t="shared" si="672"/>
        <v>0</v>
      </c>
      <c r="M21350" s="96">
        <f t="shared" si="673"/>
        <v>1</v>
      </c>
      <c r="N21350" s="273"/>
    </row>
    <row r="21351" spans="11:14" x14ac:dyDescent="0.25">
      <c r="K21351" s="180">
        <f t="shared" si="672"/>
        <v>0</v>
      </c>
      <c r="M21351" s="96">
        <f t="shared" si="673"/>
        <v>1</v>
      </c>
      <c r="N21351" s="273"/>
    </row>
    <row r="21352" spans="11:14" x14ac:dyDescent="0.25">
      <c r="K21352" s="180">
        <f t="shared" si="672"/>
        <v>0</v>
      </c>
      <c r="M21352" s="96">
        <f t="shared" si="673"/>
        <v>1</v>
      </c>
      <c r="N21352" s="273"/>
    </row>
    <row r="21353" spans="11:14" x14ac:dyDescent="0.25">
      <c r="K21353" s="180">
        <f t="shared" si="672"/>
        <v>0</v>
      </c>
      <c r="M21353" s="96">
        <f t="shared" si="673"/>
        <v>1</v>
      </c>
      <c r="N21353" s="273"/>
    </row>
    <row r="21354" spans="11:14" x14ac:dyDescent="0.25">
      <c r="K21354" s="180">
        <f t="shared" ref="K21354:K21417" si="674">IF(ctConta="",K21353+F21354,IF(I21354=ctConta,K21353+F21354,K21353))</f>
        <v>0</v>
      </c>
      <c r="M21354" s="96">
        <f t="shared" si="673"/>
        <v>1</v>
      </c>
      <c r="N21354" s="273"/>
    </row>
    <row r="21355" spans="11:14" x14ac:dyDescent="0.25">
      <c r="K21355" s="180">
        <f t="shared" si="674"/>
        <v>0</v>
      </c>
      <c r="M21355" s="96">
        <f t="shared" si="673"/>
        <v>1</v>
      </c>
      <c r="N21355" s="273"/>
    </row>
    <row r="21356" spans="11:14" x14ac:dyDescent="0.25">
      <c r="K21356" s="180">
        <f t="shared" si="674"/>
        <v>0</v>
      </c>
      <c r="M21356" s="96">
        <f t="shared" si="673"/>
        <v>1</v>
      </c>
      <c r="N21356" s="273"/>
    </row>
    <row r="21357" spans="11:14" x14ac:dyDescent="0.25">
      <c r="K21357" s="180">
        <f t="shared" si="674"/>
        <v>0</v>
      </c>
      <c r="M21357" s="96">
        <f t="shared" si="673"/>
        <v>1</v>
      </c>
      <c r="N21357" s="273"/>
    </row>
    <row r="21358" spans="11:14" x14ac:dyDescent="0.25">
      <c r="K21358" s="180">
        <f t="shared" si="674"/>
        <v>0</v>
      </c>
      <c r="M21358" s="96">
        <f t="shared" si="673"/>
        <v>1</v>
      </c>
      <c r="N21358" s="273"/>
    </row>
    <row r="21359" spans="11:14" x14ac:dyDescent="0.25">
      <c r="K21359" s="180">
        <f t="shared" si="674"/>
        <v>0</v>
      </c>
      <c r="M21359" s="96">
        <f t="shared" si="673"/>
        <v>1</v>
      </c>
      <c r="N21359" s="273"/>
    </row>
    <row r="21360" spans="11:14" x14ac:dyDescent="0.25">
      <c r="K21360" s="180">
        <f t="shared" si="674"/>
        <v>0</v>
      </c>
      <c r="M21360" s="96">
        <f t="shared" si="673"/>
        <v>1</v>
      </c>
      <c r="N21360" s="273"/>
    </row>
    <row r="21361" spans="11:14" x14ac:dyDescent="0.25">
      <c r="K21361" s="180">
        <f t="shared" si="674"/>
        <v>0</v>
      </c>
      <c r="M21361" s="96">
        <f t="shared" si="673"/>
        <v>1</v>
      </c>
      <c r="N21361" s="273"/>
    </row>
    <row r="21362" spans="11:14" x14ac:dyDescent="0.25">
      <c r="K21362" s="180">
        <f t="shared" si="674"/>
        <v>0</v>
      </c>
      <c r="M21362" s="96">
        <f t="shared" si="673"/>
        <v>1</v>
      </c>
      <c r="N21362" s="273"/>
    </row>
    <row r="21363" spans="11:14" x14ac:dyDescent="0.25">
      <c r="K21363" s="180">
        <f t="shared" si="674"/>
        <v>0</v>
      </c>
      <c r="M21363" s="96">
        <f t="shared" si="673"/>
        <v>1</v>
      </c>
      <c r="N21363" s="273"/>
    </row>
    <row r="21364" spans="11:14" x14ac:dyDescent="0.25">
      <c r="K21364" s="180">
        <f t="shared" si="674"/>
        <v>0</v>
      </c>
      <c r="M21364" s="96">
        <f t="shared" si="673"/>
        <v>1</v>
      </c>
      <c r="N21364" s="273"/>
    </row>
    <row r="21365" spans="11:14" x14ac:dyDescent="0.25">
      <c r="K21365" s="180">
        <f t="shared" si="674"/>
        <v>0</v>
      </c>
      <c r="M21365" s="96">
        <f t="shared" si="673"/>
        <v>1</v>
      </c>
      <c r="N21365" s="273"/>
    </row>
    <row r="21366" spans="11:14" x14ac:dyDescent="0.25">
      <c r="K21366" s="180">
        <f t="shared" si="674"/>
        <v>0</v>
      </c>
      <c r="M21366" s="96">
        <f t="shared" si="673"/>
        <v>1</v>
      </c>
      <c r="N21366" s="273"/>
    </row>
    <row r="21367" spans="11:14" x14ac:dyDescent="0.25">
      <c r="K21367" s="180">
        <f t="shared" si="674"/>
        <v>0</v>
      </c>
      <c r="M21367" s="96">
        <f t="shared" si="673"/>
        <v>1</v>
      </c>
      <c r="N21367" s="273"/>
    </row>
    <row r="21368" spans="11:14" x14ac:dyDescent="0.25">
      <c r="K21368" s="180">
        <f t="shared" si="674"/>
        <v>0</v>
      </c>
      <c r="M21368" s="96">
        <f t="shared" si="673"/>
        <v>1</v>
      </c>
      <c r="N21368" s="273"/>
    </row>
    <row r="21369" spans="11:14" x14ac:dyDescent="0.25">
      <c r="K21369" s="180">
        <f t="shared" si="674"/>
        <v>0</v>
      </c>
      <c r="M21369" s="96">
        <f t="shared" si="673"/>
        <v>1</v>
      </c>
      <c r="N21369" s="273"/>
    </row>
    <row r="21370" spans="11:14" x14ac:dyDescent="0.25">
      <c r="K21370" s="180">
        <f t="shared" si="674"/>
        <v>0</v>
      </c>
      <c r="M21370" s="96">
        <f t="shared" si="673"/>
        <v>1</v>
      </c>
      <c r="N21370" s="273"/>
    </row>
    <row r="21371" spans="11:14" x14ac:dyDescent="0.25">
      <c r="K21371" s="180">
        <f t="shared" si="674"/>
        <v>0</v>
      </c>
      <c r="M21371" s="96">
        <f t="shared" si="673"/>
        <v>1</v>
      </c>
      <c r="N21371" s="273"/>
    </row>
    <row r="21372" spans="11:14" x14ac:dyDescent="0.25">
      <c r="K21372" s="180">
        <f t="shared" si="674"/>
        <v>0</v>
      </c>
      <c r="M21372" s="96">
        <f t="shared" si="673"/>
        <v>1</v>
      </c>
      <c r="N21372" s="273"/>
    </row>
    <row r="21373" spans="11:14" x14ac:dyDescent="0.25">
      <c r="K21373" s="180">
        <f t="shared" si="674"/>
        <v>0</v>
      </c>
      <c r="M21373" s="96">
        <f t="shared" si="673"/>
        <v>1</v>
      </c>
      <c r="N21373" s="273"/>
    </row>
    <row r="21374" spans="11:14" x14ac:dyDescent="0.25">
      <c r="K21374" s="180">
        <f t="shared" si="674"/>
        <v>0</v>
      </c>
      <c r="M21374" s="96">
        <f t="shared" si="673"/>
        <v>1</v>
      </c>
      <c r="N21374" s="273"/>
    </row>
    <row r="21375" spans="11:14" x14ac:dyDescent="0.25">
      <c r="K21375" s="180">
        <f t="shared" si="674"/>
        <v>0</v>
      </c>
      <c r="M21375" s="96">
        <f t="shared" si="673"/>
        <v>1</v>
      </c>
      <c r="N21375" s="273"/>
    </row>
    <row r="21376" spans="11:14" x14ac:dyDescent="0.25">
      <c r="K21376" s="180">
        <f t="shared" si="674"/>
        <v>0</v>
      </c>
      <c r="M21376" s="96">
        <f t="shared" si="673"/>
        <v>1</v>
      </c>
      <c r="N21376" s="273"/>
    </row>
    <row r="21377" spans="11:14" x14ac:dyDescent="0.25">
      <c r="K21377" s="180">
        <f t="shared" si="674"/>
        <v>0</v>
      </c>
      <c r="M21377" s="96">
        <f t="shared" si="673"/>
        <v>1</v>
      </c>
      <c r="N21377" s="273"/>
    </row>
    <row r="21378" spans="11:14" x14ac:dyDescent="0.25">
      <c r="K21378" s="180">
        <f t="shared" si="674"/>
        <v>0</v>
      </c>
      <c r="M21378" s="96">
        <f t="shared" si="673"/>
        <v>1</v>
      </c>
      <c r="N21378" s="273"/>
    </row>
    <row r="21379" spans="11:14" x14ac:dyDescent="0.25">
      <c r="K21379" s="180">
        <f t="shared" si="674"/>
        <v>0</v>
      </c>
      <c r="M21379" s="96">
        <f t="shared" si="673"/>
        <v>1</v>
      </c>
      <c r="N21379" s="273"/>
    </row>
    <row r="21380" spans="11:14" x14ac:dyDescent="0.25">
      <c r="K21380" s="180">
        <f t="shared" si="674"/>
        <v>0</v>
      </c>
      <c r="M21380" s="96">
        <f t="shared" si="673"/>
        <v>1</v>
      </c>
      <c r="N21380" s="273"/>
    </row>
    <row r="21381" spans="11:14" x14ac:dyDescent="0.25">
      <c r="K21381" s="180">
        <f t="shared" si="674"/>
        <v>0</v>
      </c>
      <c r="M21381" s="96">
        <f t="shared" si="673"/>
        <v>1</v>
      </c>
      <c r="N21381" s="273"/>
    </row>
    <row r="21382" spans="11:14" x14ac:dyDescent="0.25">
      <c r="K21382" s="180">
        <f t="shared" si="674"/>
        <v>0</v>
      </c>
      <c r="M21382" s="96">
        <f t="shared" si="673"/>
        <v>1</v>
      </c>
      <c r="N21382" s="273"/>
    </row>
    <row r="21383" spans="11:14" x14ac:dyDescent="0.25">
      <c r="K21383" s="180">
        <f t="shared" si="674"/>
        <v>0</v>
      </c>
      <c r="M21383" s="96">
        <f t="shared" si="673"/>
        <v>1</v>
      </c>
      <c r="N21383" s="273"/>
    </row>
    <row r="21384" spans="11:14" x14ac:dyDescent="0.25">
      <c r="K21384" s="180">
        <f t="shared" si="674"/>
        <v>0</v>
      </c>
      <c r="M21384" s="96">
        <f t="shared" si="673"/>
        <v>1</v>
      </c>
      <c r="N21384" s="273"/>
    </row>
    <row r="21385" spans="11:14" x14ac:dyDescent="0.25">
      <c r="K21385" s="180">
        <f t="shared" si="674"/>
        <v>0</v>
      </c>
      <c r="M21385" s="96">
        <f t="shared" si="673"/>
        <v>1</v>
      </c>
      <c r="N21385" s="273"/>
    </row>
    <row r="21386" spans="11:14" x14ac:dyDescent="0.25">
      <c r="K21386" s="180">
        <f t="shared" si="674"/>
        <v>0</v>
      </c>
      <c r="M21386" s="96">
        <f t="shared" si="673"/>
        <v>1</v>
      </c>
      <c r="N21386" s="273"/>
    </row>
    <row r="21387" spans="11:14" x14ac:dyDescent="0.25">
      <c r="K21387" s="180">
        <f t="shared" si="674"/>
        <v>0</v>
      </c>
      <c r="M21387" s="96">
        <f t="shared" si="673"/>
        <v>1</v>
      </c>
      <c r="N21387" s="273"/>
    </row>
    <row r="21388" spans="11:14" x14ac:dyDescent="0.25">
      <c r="K21388" s="180">
        <f t="shared" si="674"/>
        <v>0</v>
      </c>
      <c r="M21388" s="96">
        <f t="shared" si="673"/>
        <v>1</v>
      </c>
      <c r="N21388" s="273"/>
    </row>
    <row r="21389" spans="11:14" x14ac:dyDescent="0.25">
      <c r="K21389" s="180">
        <f t="shared" si="674"/>
        <v>0</v>
      </c>
      <c r="M21389" s="96">
        <f t="shared" si="673"/>
        <v>1</v>
      </c>
      <c r="N21389" s="273"/>
    </row>
    <row r="21390" spans="11:14" x14ac:dyDescent="0.25">
      <c r="K21390" s="180">
        <f t="shared" si="674"/>
        <v>0</v>
      </c>
      <c r="M21390" s="96">
        <f t="shared" si="673"/>
        <v>1</v>
      </c>
      <c r="N21390" s="273"/>
    </row>
    <row r="21391" spans="11:14" x14ac:dyDescent="0.25">
      <c r="K21391" s="180">
        <f t="shared" si="674"/>
        <v>0</v>
      </c>
      <c r="M21391" s="96">
        <f t="shared" si="673"/>
        <v>1</v>
      </c>
      <c r="N21391" s="273"/>
    </row>
    <row r="21392" spans="11:14" x14ac:dyDescent="0.25">
      <c r="K21392" s="180">
        <f t="shared" si="674"/>
        <v>0</v>
      </c>
      <c r="M21392" s="96">
        <f t="shared" si="673"/>
        <v>1</v>
      </c>
      <c r="N21392" s="273"/>
    </row>
    <row r="21393" spans="11:14" x14ac:dyDescent="0.25">
      <c r="K21393" s="180">
        <f t="shared" si="674"/>
        <v>0</v>
      </c>
      <c r="M21393" s="96">
        <f t="shared" ref="M21393:M21456" si="675">UltimoDia(D21393)</f>
        <v>1</v>
      </c>
      <c r="N21393" s="273"/>
    </row>
    <row r="21394" spans="11:14" x14ac:dyDescent="0.25">
      <c r="K21394" s="180">
        <f t="shared" si="674"/>
        <v>0</v>
      </c>
      <c r="M21394" s="96">
        <f t="shared" si="675"/>
        <v>1</v>
      </c>
      <c r="N21394" s="273"/>
    </row>
    <row r="21395" spans="11:14" x14ac:dyDescent="0.25">
      <c r="K21395" s="180">
        <f t="shared" si="674"/>
        <v>0</v>
      </c>
      <c r="M21395" s="96">
        <f t="shared" si="675"/>
        <v>1</v>
      </c>
      <c r="N21395" s="273"/>
    </row>
    <row r="21396" spans="11:14" x14ac:dyDescent="0.25">
      <c r="K21396" s="180">
        <f t="shared" si="674"/>
        <v>0</v>
      </c>
      <c r="M21396" s="96">
        <f t="shared" si="675"/>
        <v>1</v>
      </c>
      <c r="N21396" s="273"/>
    </row>
    <row r="21397" spans="11:14" x14ac:dyDescent="0.25">
      <c r="K21397" s="180">
        <f t="shared" si="674"/>
        <v>0</v>
      </c>
      <c r="M21397" s="96">
        <f t="shared" si="675"/>
        <v>1</v>
      </c>
      <c r="N21397" s="273"/>
    </row>
    <row r="21398" spans="11:14" x14ac:dyDescent="0.25">
      <c r="K21398" s="180">
        <f t="shared" si="674"/>
        <v>0</v>
      </c>
      <c r="M21398" s="96">
        <f t="shared" si="675"/>
        <v>1</v>
      </c>
      <c r="N21398" s="273"/>
    </row>
    <row r="21399" spans="11:14" x14ac:dyDescent="0.25">
      <c r="K21399" s="180">
        <f t="shared" si="674"/>
        <v>0</v>
      </c>
      <c r="M21399" s="96">
        <f t="shared" si="675"/>
        <v>1</v>
      </c>
      <c r="N21399" s="273"/>
    </row>
    <row r="21400" spans="11:14" x14ac:dyDescent="0.25">
      <c r="K21400" s="180">
        <f t="shared" si="674"/>
        <v>0</v>
      </c>
      <c r="M21400" s="96">
        <f t="shared" si="675"/>
        <v>1</v>
      </c>
      <c r="N21400" s="273"/>
    </row>
    <row r="21401" spans="11:14" x14ac:dyDescent="0.25">
      <c r="K21401" s="180">
        <f t="shared" si="674"/>
        <v>0</v>
      </c>
      <c r="M21401" s="96">
        <f t="shared" si="675"/>
        <v>1</v>
      </c>
      <c r="N21401" s="273"/>
    </row>
    <row r="21402" spans="11:14" x14ac:dyDescent="0.25">
      <c r="K21402" s="180">
        <f t="shared" si="674"/>
        <v>0</v>
      </c>
      <c r="M21402" s="96">
        <f t="shared" si="675"/>
        <v>1</v>
      </c>
      <c r="N21402" s="273"/>
    </row>
    <row r="21403" spans="11:14" x14ac:dyDescent="0.25">
      <c r="K21403" s="180">
        <f t="shared" si="674"/>
        <v>0</v>
      </c>
      <c r="M21403" s="96">
        <f t="shared" si="675"/>
        <v>1</v>
      </c>
      <c r="N21403" s="273"/>
    </row>
    <row r="21404" spans="11:14" x14ac:dyDescent="0.25">
      <c r="K21404" s="180">
        <f t="shared" si="674"/>
        <v>0</v>
      </c>
      <c r="M21404" s="96">
        <f t="shared" si="675"/>
        <v>1</v>
      </c>
      <c r="N21404" s="273"/>
    </row>
    <row r="21405" spans="11:14" x14ac:dyDescent="0.25">
      <c r="K21405" s="180">
        <f t="shared" si="674"/>
        <v>0</v>
      </c>
      <c r="M21405" s="96">
        <f t="shared" si="675"/>
        <v>1</v>
      </c>
      <c r="N21405" s="273"/>
    </row>
    <row r="21406" spans="11:14" x14ac:dyDescent="0.25">
      <c r="K21406" s="180">
        <f t="shared" si="674"/>
        <v>0</v>
      </c>
      <c r="M21406" s="96">
        <f t="shared" si="675"/>
        <v>1</v>
      </c>
      <c r="N21406" s="273"/>
    </row>
    <row r="21407" spans="11:14" x14ac:dyDescent="0.25">
      <c r="K21407" s="180">
        <f t="shared" si="674"/>
        <v>0</v>
      </c>
      <c r="M21407" s="96">
        <f t="shared" si="675"/>
        <v>1</v>
      </c>
      <c r="N21407" s="273"/>
    </row>
    <row r="21408" spans="11:14" x14ac:dyDescent="0.25">
      <c r="K21408" s="180">
        <f t="shared" si="674"/>
        <v>0</v>
      </c>
      <c r="M21408" s="96">
        <f t="shared" si="675"/>
        <v>1</v>
      </c>
      <c r="N21408" s="273"/>
    </row>
    <row r="21409" spans="11:14" x14ac:dyDescent="0.25">
      <c r="K21409" s="180">
        <f t="shared" si="674"/>
        <v>0</v>
      </c>
      <c r="M21409" s="96">
        <f t="shared" si="675"/>
        <v>1</v>
      </c>
      <c r="N21409" s="273"/>
    </row>
    <row r="21410" spans="11:14" x14ac:dyDescent="0.25">
      <c r="K21410" s="180">
        <f t="shared" si="674"/>
        <v>0</v>
      </c>
      <c r="M21410" s="96">
        <f t="shared" si="675"/>
        <v>1</v>
      </c>
      <c r="N21410" s="273"/>
    </row>
    <row r="21411" spans="11:14" x14ac:dyDescent="0.25">
      <c r="K21411" s="180">
        <f t="shared" si="674"/>
        <v>0</v>
      </c>
      <c r="M21411" s="96">
        <f t="shared" si="675"/>
        <v>1</v>
      </c>
      <c r="N21411" s="273"/>
    </row>
    <row r="21412" spans="11:14" x14ac:dyDescent="0.25">
      <c r="K21412" s="180">
        <f t="shared" si="674"/>
        <v>0</v>
      </c>
      <c r="M21412" s="96">
        <f t="shared" si="675"/>
        <v>1</v>
      </c>
      <c r="N21412" s="273"/>
    </row>
    <row r="21413" spans="11:14" x14ac:dyDescent="0.25">
      <c r="K21413" s="180">
        <f t="shared" si="674"/>
        <v>0</v>
      </c>
      <c r="M21413" s="96">
        <f t="shared" si="675"/>
        <v>1</v>
      </c>
      <c r="N21413" s="273"/>
    </row>
    <row r="21414" spans="11:14" x14ac:dyDescent="0.25">
      <c r="K21414" s="180">
        <f t="shared" si="674"/>
        <v>0</v>
      </c>
      <c r="M21414" s="96">
        <f t="shared" si="675"/>
        <v>1</v>
      </c>
      <c r="N21414" s="273"/>
    </row>
    <row r="21415" spans="11:14" x14ac:dyDescent="0.25">
      <c r="K21415" s="180">
        <f t="shared" si="674"/>
        <v>0</v>
      </c>
      <c r="M21415" s="96">
        <f t="shared" si="675"/>
        <v>1</v>
      </c>
      <c r="N21415" s="273"/>
    </row>
    <row r="21416" spans="11:14" x14ac:dyDescent="0.25">
      <c r="K21416" s="180">
        <f t="shared" si="674"/>
        <v>0</v>
      </c>
      <c r="M21416" s="96">
        <f t="shared" si="675"/>
        <v>1</v>
      </c>
      <c r="N21416" s="273"/>
    </row>
    <row r="21417" spans="11:14" x14ac:dyDescent="0.25">
      <c r="K21417" s="180">
        <f t="shared" si="674"/>
        <v>0</v>
      </c>
      <c r="M21417" s="96">
        <f t="shared" si="675"/>
        <v>1</v>
      </c>
      <c r="N21417" s="273"/>
    </row>
    <row r="21418" spans="11:14" x14ac:dyDescent="0.25">
      <c r="K21418" s="180">
        <f t="shared" ref="K21418:K21481" si="676">IF(ctConta="",K21417+F21418,IF(I21418=ctConta,K21417+F21418,K21417))</f>
        <v>0</v>
      </c>
      <c r="M21418" s="96">
        <f t="shared" si="675"/>
        <v>1</v>
      </c>
      <c r="N21418" s="273"/>
    </row>
    <row r="21419" spans="11:14" x14ac:dyDescent="0.25">
      <c r="K21419" s="180">
        <f t="shared" si="676"/>
        <v>0</v>
      </c>
      <c r="M21419" s="96">
        <f t="shared" si="675"/>
        <v>1</v>
      </c>
      <c r="N21419" s="273"/>
    </row>
    <row r="21420" spans="11:14" x14ac:dyDescent="0.25">
      <c r="K21420" s="180">
        <f t="shared" si="676"/>
        <v>0</v>
      </c>
      <c r="M21420" s="96">
        <f t="shared" si="675"/>
        <v>1</v>
      </c>
      <c r="N21420" s="273"/>
    </row>
    <row r="21421" spans="11:14" x14ac:dyDescent="0.25">
      <c r="K21421" s="180">
        <f t="shared" si="676"/>
        <v>0</v>
      </c>
      <c r="M21421" s="96">
        <f t="shared" si="675"/>
        <v>1</v>
      </c>
      <c r="N21421" s="273"/>
    </row>
    <row r="21422" spans="11:14" x14ac:dyDescent="0.25">
      <c r="K21422" s="180">
        <f t="shared" si="676"/>
        <v>0</v>
      </c>
      <c r="M21422" s="96">
        <f t="shared" si="675"/>
        <v>1</v>
      </c>
      <c r="N21422" s="273"/>
    </row>
    <row r="21423" spans="11:14" x14ac:dyDescent="0.25">
      <c r="K21423" s="180">
        <f t="shared" si="676"/>
        <v>0</v>
      </c>
      <c r="M21423" s="96">
        <f t="shared" si="675"/>
        <v>1</v>
      </c>
      <c r="N21423" s="273"/>
    </row>
    <row r="21424" spans="11:14" x14ac:dyDescent="0.25">
      <c r="K21424" s="180">
        <f t="shared" si="676"/>
        <v>0</v>
      </c>
      <c r="M21424" s="96">
        <f t="shared" si="675"/>
        <v>1</v>
      </c>
      <c r="N21424" s="273"/>
    </row>
    <row r="21425" spans="11:14" x14ac:dyDescent="0.25">
      <c r="K21425" s="180">
        <f t="shared" si="676"/>
        <v>0</v>
      </c>
      <c r="M21425" s="96">
        <f t="shared" si="675"/>
        <v>1</v>
      </c>
      <c r="N21425" s="273"/>
    </row>
    <row r="21426" spans="11:14" x14ac:dyDescent="0.25">
      <c r="K21426" s="180">
        <f t="shared" si="676"/>
        <v>0</v>
      </c>
      <c r="M21426" s="96">
        <f t="shared" si="675"/>
        <v>1</v>
      </c>
      <c r="N21426" s="273"/>
    </row>
    <row r="21427" spans="11:14" x14ac:dyDescent="0.25">
      <c r="K21427" s="180">
        <f t="shared" si="676"/>
        <v>0</v>
      </c>
      <c r="M21427" s="96">
        <f t="shared" si="675"/>
        <v>1</v>
      </c>
      <c r="N21427" s="273"/>
    </row>
    <row r="21428" spans="11:14" x14ac:dyDescent="0.25">
      <c r="K21428" s="180">
        <f t="shared" si="676"/>
        <v>0</v>
      </c>
      <c r="M21428" s="96">
        <f t="shared" si="675"/>
        <v>1</v>
      </c>
      <c r="N21428" s="273"/>
    </row>
    <row r="21429" spans="11:14" x14ac:dyDescent="0.25">
      <c r="K21429" s="180">
        <f t="shared" si="676"/>
        <v>0</v>
      </c>
      <c r="M21429" s="96">
        <f t="shared" si="675"/>
        <v>1</v>
      </c>
      <c r="N21429" s="273"/>
    </row>
    <row r="21430" spans="11:14" x14ac:dyDescent="0.25">
      <c r="K21430" s="180">
        <f t="shared" si="676"/>
        <v>0</v>
      </c>
      <c r="M21430" s="96">
        <f t="shared" si="675"/>
        <v>1</v>
      </c>
      <c r="N21430" s="273"/>
    </row>
    <row r="21431" spans="11:14" x14ac:dyDescent="0.25">
      <c r="K21431" s="180">
        <f t="shared" si="676"/>
        <v>0</v>
      </c>
      <c r="M21431" s="96">
        <f t="shared" si="675"/>
        <v>1</v>
      </c>
      <c r="N21431" s="273"/>
    </row>
    <row r="21432" spans="11:14" x14ac:dyDescent="0.25">
      <c r="K21432" s="180">
        <f t="shared" si="676"/>
        <v>0</v>
      </c>
      <c r="M21432" s="96">
        <f t="shared" si="675"/>
        <v>1</v>
      </c>
      <c r="N21432" s="273"/>
    </row>
    <row r="21433" spans="11:14" x14ac:dyDescent="0.25">
      <c r="K21433" s="180">
        <f t="shared" si="676"/>
        <v>0</v>
      </c>
      <c r="M21433" s="96">
        <f t="shared" si="675"/>
        <v>1</v>
      </c>
      <c r="N21433" s="273"/>
    </row>
    <row r="21434" spans="11:14" x14ac:dyDescent="0.25">
      <c r="K21434" s="180">
        <f t="shared" si="676"/>
        <v>0</v>
      </c>
      <c r="M21434" s="96">
        <f t="shared" si="675"/>
        <v>1</v>
      </c>
      <c r="N21434" s="273"/>
    </row>
    <row r="21435" spans="11:14" x14ac:dyDescent="0.25">
      <c r="K21435" s="180">
        <f t="shared" si="676"/>
        <v>0</v>
      </c>
      <c r="M21435" s="96">
        <f t="shared" si="675"/>
        <v>1</v>
      </c>
      <c r="N21435" s="273"/>
    </row>
    <row r="21436" spans="11:14" x14ac:dyDescent="0.25">
      <c r="K21436" s="180">
        <f t="shared" si="676"/>
        <v>0</v>
      </c>
      <c r="M21436" s="96">
        <f t="shared" si="675"/>
        <v>1</v>
      </c>
      <c r="N21436" s="273"/>
    </row>
    <row r="21437" spans="11:14" x14ac:dyDescent="0.25">
      <c r="K21437" s="180">
        <f t="shared" si="676"/>
        <v>0</v>
      </c>
      <c r="M21437" s="96">
        <f t="shared" si="675"/>
        <v>1</v>
      </c>
      <c r="N21437" s="273"/>
    </row>
    <row r="21438" spans="11:14" x14ac:dyDescent="0.25">
      <c r="K21438" s="180">
        <f t="shared" si="676"/>
        <v>0</v>
      </c>
      <c r="M21438" s="96">
        <f t="shared" si="675"/>
        <v>1</v>
      </c>
      <c r="N21438" s="273"/>
    </row>
    <row r="21439" spans="11:14" x14ac:dyDescent="0.25">
      <c r="K21439" s="180">
        <f t="shared" si="676"/>
        <v>0</v>
      </c>
      <c r="M21439" s="96">
        <f t="shared" si="675"/>
        <v>1</v>
      </c>
      <c r="N21439" s="273"/>
    </row>
    <row r="21440" spans="11:14" x14ac:dyDescent="0.25">
      <c r="K21440" s="180">
        <f t="shared" si="676"/>
        <v>0</v>
      </c>
      <c r="M21440" s="96">
        <f t="shared" si="675"/>
        <v>1</v>
      </c>
      <c r="N21440" s="273"/>
    </row>
    <row r="21441" spans="11:14" x14ac:dyDescent="0.25">
      <c r="K21441" s="180">
        <f t="shared" si="676"/>
        <v>0</v>
      </c>
      <c r="M21441" s="96">
        <f t="shared" si="675"/>
        <v>1</v>
      </c>
      <c r="N21441" s="273"/>
    </row>
    <row r="21442" spans="11:14" x14ac:dyDescent="0.25">
      <c r="K21442" s="180">
        <f t="shared" si="676"/>
        <v>0</v>
      </c>
      <c r="M21442" s="96">
        <f t="shared" si="675"/>
        <v>1</v>
      </c>
      <c r="N21442" s="273"/>
    </row>
    <row r="21443" spans="11:14" x14ac:dyDescent="0.25">
      <c r="K21443" s="180">
        <f t="shared" si="676"/>
        <v>0</v>
      </c>
      <c r="M21443" s="96">
        <f t="shared" si="675"/>
        <v>1</v>
      </c>
      <c r="N21443" s="273"/>
    </row>
    <row r="21444" spans="11:14" x14ac:dyDescent="0.25">
      <c r="K21444" s="180">
        <f t="shared" si="676"/>
        <v>0</v>
      </c>
      <c r="M21444" s="96">
        <f t="shared" si="675"/>
        <v>1</v>
      </c>
      <c r="N21444" s="273"/>
    </row>
    <row r="21445" spans="11:14" x14ac:dyDescent="0.25">
      <c r="K21445" s="180">
        <f t="shared" si="676"/>
        <v>0</v>
      </c>
      <c r="M21445" s="96">
        <f t="shared" si="675"/>
        <v>1</v>
      </c>
      <c r="N21445" s="273"/>
    </row>
    <row r="21446" spans="11:14" x14ac:dyDescent="0.25">
      <c r="K21446" s="180">
        <f t="shared" si="676"/>
        <v>0</v>
      </c>
      <c r="M21446" s="96">
        <f t="shared" si="675"/>
        <v>1</v>
      </c>
      <c r="N21446" s="273"/>
    </row>
    <row r="21447" spans="11:14" x14ac:dyDescent="0.25">
      <c r="K21447" s="180">
        <f t="shared" si="676"/>
        <v>0</v>
      </c>
      <c r="M21447" s="96">
        <f t="shared" si="675"/>
        <v>1</v>
      </c>
      <c r="N21447" s="273"/>
    </row>
    <row r="21448" spans="11:14" x14ac:dyDescent="0.25">
      <c r="K21448" s="180">
        <f t="shared" si="676"/>
        <v>0</v>
      </c>
      <c r="M21448" s="96">
        <f t="shared" si="675"/>
        <v>1</v>
      </c>
      <c r="N21448" s="273"/>
    </row>
    <row r="21449" spans="11:14" x14ac:dyDescent="0.25">
      <c r="K21449" s="180">
        <f t="shared" si="676"/>
        <v>0</v>
      </c>
      <c r="M21449" s="96">
        <f t="shared" si="675"/>
        <v>1</v>
      </c>
      <c r="N21449" s="273"/>
    </row>
    <row r="21450" spans="11:14" x14ac:dyDescent="0.25">
      <c r="K21450" s="180">
        <f t="shared" si="676"/>
        <v>0</v>
      </c>
      <c r="M21450" s="96">
        <f t="shared" si="675"/>
        <v>1</v>
      </c>
      <c r="N21450" s="273"/>
    </row>
    <row r="21451" spans="11:14" x14ac:dyDescent="0.25">
      <c r="K21451" s="180">
        <f t="shared" si="676"/>
        <v>0</v>
      </c>
      <c r="M21451" s="96">
        <f t="shared" si="675"/>
        <v>1</v>
      </c>
      <c r="N21451" s="273"/>
    </row>
    <row r="21452" spans="11:14" x14ac:dyDescent="0.25">
      <c r="K21452" s="180">
        <f t="shared" si="676"/>
        <v>0</v>
      </c>
      <c r="M21452" s="96">
        <f t="shared" si="675"/>
        <v>1</v>
      </c>
      <c r="N21452" s="273"/>
    </row>
    <row r="21453" spans="11:14" x14ac:dyDescent="0.25">
      <c r="K21453" s="180">
        <f t="shared" si="676"/>
        <v>0</v>
      </c>
      <c r="M21453" s="96">
        <f t="shared" si="675"/>
        <v>1</v>
      </c>
      <c r="N21453" s="273"/>
    </row>
    <row r="21454" spans="11:14" x14ac:dyDescent="0.25">
      <c r="K21454" s="180">
        <f t="shared" si="676"/>
        <v>0</v>
      </c>
      <c r="M21454" s="96">
        <f t="shared" si="675"/>
        <v>1</v>
      </c>
      <c r="N21454" s="273"/>
    </row>
    <row r="21455" spans="11:14" x14ac:dyDescent="0.25">
      <c r="K21455" s="180">
        <f t="shared" si="676"/>
        <v>0</v>
      </c>
      <c r="M21455" s="96">
        <f t="shared" si="675"/>
        <v>1</v>
      </c>
      <c r="N21455" s="273"/>
    </row>
    <row r="21456" spans="11:14" x14ac:dyDescent="0.25">
      <c r="K21456" s="180">
        <f t="shared" si="676"/>
        <v>0</v>
      </c>
      <c r="M21456" s="96">
        <f t="shared" si="675"/>
        <v>1</v>
      </c>
      <c r="N21456" s="273"/>
    </row>
    <row r="21457" spans="11:14" x14ac:dyDescent="0.25">
      <c r="K21457" s="180">
        <f t="shared" si="676"/>
        <v>0</v>
      </c>
      <c r="M21457" s="96">
        <f t="shared" ref="M21457:M21520" si="677">UltimoDia(D21457)</f>
        <v>1</v>
      </c>
      <c r="N21457" s="273"/>
    </row>
    <row r="21458" spans="11:14" x14ac:dyDescent="0.25">
      <c r="K21458" s="180">
        <f t="shared" si="676"/>
        <v>0</v>
      </c>
      <c r="M21458" s="96">
        <f t="shared" si="677"/>
        <v>1</v>
      </c>
      <c r="N21458" s="273"/>
    </row>
    <row r="21459" spans="11:14" x14ac:dyDescent="0.25">
      <c r="K21459" s="180">
        <f t="shared" si="676"/>
        <v>0</v>
      </c>
      <c r="M21459" s="96">
        <f t="shared" si="677"/>
        <v>1</v>
      </c>
      <c r="N21459" s="273"/>
    </row>
    <row r="21460" spans="11:14" x14ac:dyDescent="0.25">
      <c r="K21460" s="180">
        <f t="shared" si="676"/>
        <v>0</v>
      </c>
      <c r="M21460" s="96">
        <f t="shared" si="677"/>
        <v>1</v>
      </c>
      <c r="N21460" s="273"/>
    </row>
    <row r="21461" spans="11:14" x14ac:dyDescent="0.25">
      <c r="K21461" s="180">
        <f t="shared" si="676"/>
        <v>0</v>
      </c>
      <c r="M21461" s="96">
        <f t="shared" si="677"/>
        <v>1</v>
      </c>
      <c r="N21461" s="273"/>
    </row>
    <row r="21462" spans="11:14" x14ac:dyDescent="0.25">
      <c r="K21462" s="180">
        <f t="shared" si="676"/>
        <v>0</v>
      </c>
      <c r="M21462" s="96">
        <f t="shared" si="677"/>
        <v>1</v>
      </c>
      <c r="N21462" s="273"/>
    </row>
    <row r="21463" spans="11:14" x14ac:dyDescent="0.25">
      <c r="K21463" s="180">
        <f t="shared" si="676"/>
        <v>0</v>
      </c>
      <c r="M21463" s="96">
        <f t="shared" si="677"/>
        <v>1</v>
      </c>
      <c r="N21463" s="273"/>
    </row>
    <row r="21464" spans="11:14" x14ac:dyDescent="0.25">
      <c r="K21464" s="180">
        <f t="shared" si="676"/>
        <v>0</v>
      </c>
      <c r="M21464" s="96">
        <f t="shared" si="677"/>
        <v>1</v>
      </c>
      <c r="N21464" s="273"/>
    </row>
    <row r="21465" spans="11:14" x14ac:dyDescent="0.25">
      <c r="K21465" s="180">
        <f t="shared" si="676"/>
        <v>0</v>
      </c>
      <c r="M21465" s="96">
        <f t="shared" si="677"/>
        <v>1</v>
      </c>
      <c r="N21465" s="273"/>
    </row>
    <row r="21466" spans="11:14" x14ac:dyDescent="0.25">
      <c r="K21466" s="180">
        <f t="shared" si="676"/>
        <v>0</v>
      </c>
      <c r="M21466" s="96">
        <f t="shared" si="677"/>
        <v>1</v>
      </c>
      <c r="N21466" s="273"/>
    </row>
    <row r="21467" spans="11:14" x14ac:dyDescent="0.25">
      <c r="K21467" s="180">
        <f t="shared" si="676"/>
        <v>0</v>
      </c>
      <c r="M21467" s="96">
        <f t="shared" si="677"/>
        <v>1</v>
      </c>
      <c r="N21467" s="273"/>
    </row>
    <row r="21468" spans="11:14" x14ac:dyDescent="0.25">
      <c r="K21468" s="180">
        <f t="shared" si="676"/>
        <v>0</v>
      </c>
      <c r="M21468" s="96">
        <f t="shared" si="677"/>
        <v>1</v>
      </c>
      <c r="N21468" s="273"/>
    </row>
    <row r="21469" spans="11:14" x14ac:dyDescent="0.25">
      <c r="K21469" s="180">
        <f t="shared" si="676"/>
        <v>0</v>
      </c>
      <c r="M21469" s="96">
        <f t="shared" si="677"/>
        <v>1</v>
      </c>
      <c r="N21469" s="273"/>
    </row>
    <row r="21470" spans="11:14" x14ac:dyDescent="0.25">
      <c r="K21470" s="180">
        <f t="shared" si="676"/>
        <v>0</v>
      </c>
      <c r="M21470" s="96">
        <f t="shared" si="677"/>
        <v>1</v>
      </c>
      <c r="N21470" s="273"/>
    </row>
    <row r="21471" spans="11:14" x14ac:dyDescent="0.25">
      <c r="K21471" s="180">
        <f t="shared" si="676"/>
        <v>0</v>
      </c>
      <c r="M21471" s="96">
        <f t="shared" si="677"/>
        <v>1</v>
      </c>
      <c r="N21471" s="273"/>
    </row>
    <row r="21472" spans="11:14" x14ac:dyDescent="0.25">
      <c r="K21472" s="180">
        <f t="shared" si="676"/>
        <v>0</v>
      </c>
      <c r="M21472" s="96">
        <f t="shared" si="677"/>
        <v>1</v>
      </c>
      <c r="N21472" s="273"/>
    </row>
    <row r="21473" spans="11:14" x14ac:dyDescent="0.25">
      <c r="K21473" s="180">
        <f t="shared" si="676"/>
        <v>0</v>
      </c>
      <c r="M21473" s="96">
        <f t="shared" si="677"/>
        <v>1</v>
      </c>
      <c r="N21473" s="273"/>
    </row>
    <row r="21474" spans="11:14" x14ac:dyDescent="0.25">
      <c r="K21474" s="180">
        <f t="shared" si="676"/>
        <v>0</v>
      </c>
      <c r="M21474" s="96">
        <f t="shared" si="677"/>
        <v>1</v>
      </c>
      <c r="N21474" s="273"/>
    </row>
    <row r="21475" spans="11:14" x14ac:dyDescent="0.25">
      <c r="K21475" s="180">
        <f t="shared" si="676"/>
        <v>0</v>
      </c>
      <c r="M21475" s="96">
        <f t="shared" si="677"/>
        <v>1</v>
      </c>
      <c r="N21475" s="273"/>
    </row>
    <row r="21476" spans="11:14" x14ac:dyDescent="0.25">
      <c r="K21476" s="180">
        <f t="shared" si="676"/>
        <v>0</v>
      </c>
      <c r="M21476" s="96">
        <f t="shared" si="677"/>
        <v>1</v>
      </c>
      <c r="N21476" s="273"/>
    </row>
    <row r="21477" spans="11:14" x14ac:dyDescent="0.25">
      <c r="K21477" s="180">
        <f t="shared" si="676"/>
        <v>0</v>
      </c>
      <c r="M21477" s="96">
        <f t="shared" si="677"/>
        <v>1</v>
      </c>
      <c r="N21477" s="273"/>
    </row>
    <row r="21478" spans="11:14" x14ac:dyDescent="0.25">
      <c r="K21478" s="180">
        <f t="shared" si="676"/>
        <v>0</v>
      </c>
      <c r="M21478" s="96">
        <f t="shared" si="677"/>
        <v>1</v>
      </c>
      <c r="N21478" s="273"/>
    </row>
    <row r="21479" spans="11:14" x14ac:dyDescent="0.25">
      <c r="K21479" s="180">
        <f t="shared" si="676"/>
        <v>0</v>
      </c>
      <c r="M21479" s="96">
        <f t="shared" si="677"/>
        <v>1</v>
      </c>
      <c r="N21479" s="273"/>
    </row>
    <row r="21480" spans="11:14" x14ac:dyDescent="0.25">
      <c r="K21480" s="180">
        <f t="shared" si="676"/>
        <v>0</v>
      </c>
      <c r="M21480" s="96">
        <f t="shared" si="677"/>
        <v>1</v>
      </c>
      <c r="N21480" s="273"/>
    </row>
    <row r="21481" spans="11:14" x14ac:dyDescent="0.25">
      <c r="K21481" s="180">
        <f t="shared" si="676"/>
        <v>0</v>
      </c>
      <c r="M21481" s="96">
        <f t="shared" si="677"/>
        <v>1</v>
      </c>
      <c r="N21481" s="273"/>
    </row>
    <row r="21482" spans="11:14" x14ac:dyDescent="0.25">
      <c r="K21482" s="180">
        <f t="shared" ref="K21482:K21545" si="678">IF(ctConta="",K21481+F21482,IF(I21482=ctConta,K21481+F21482,K21481))</f>
        <v>0</v>
      </c>
      <c r="M21482" s="96">
        <f t="shared" si="677"/>
        <v>1</v>
      </c>
      <c r="N21482" s="273"/>
    </row>
    <row r="21483" spans="11:14" x14ac:dyDescent="0.25">
      <c r="K21483" s="180">
        <f t="shared" si="678"/>
        <v>0</v>
      </c>
      <c r="M21483" s="96">
        <f t="shared" si="677"/>
        <v>1</v>
      </c>
      <c r="N21483" s="273"/>
    </row>
    <row r="21484" spans="11:14" x14ac:dyDescent="0.25">
      <c r="K21484" s="180">
        <f t="shared" si="678"/>
        <v>0</v>
      </c>
      <c r="M21484" s="96">
        <f t="shared" si="677"/>
        <v>1</v>
      </c>
      <c r="N21484" s="273"/>
    </row>
    <row r="21485" spans="11:14" x14ac:dyDescent="0.25">
      <c r="K21485" s="180">
        <f t="shared" si="678"/>
        <v>0</v>
      </c>
      <c r="M21485" s="96">
        <f t="shared" si="677"/>
        <v>1</v>
      </c>
      <c r="N21485" s="273"/>
    </row>
    <row r="21486" spans="11:14" x14ac:dyDescent="0.25">
      <c r="K21486" s="180">
        <f t="shared" si="678"/>
        <v>0</v>
      </c>
      <c r="M21486" s="96">
        <f t="shared" si="677"/>
        <v>1</v>
      </c>
      <c r="N21486" s="273"/>
    </row>
    <row r="21487" spans="11:14" x14ac:dyDescent="0.25">
      <c r="K21487" s="180">
        <f t="shared" si="678"/>
        <v>0</v>
      </c>
      <c r="M21487" s="96">
        <f t="shared" si="677"/>
        <v>1</v>
      </c>
      <c r="N21487" s="273"/>
    </row>
    <row r="21488" spans="11:14" x14ac:dyDescent="0.25">
      <c r="K21488" s="180">
        <f t="shared" si="678"/>
        <v>0</v>
      </c>
      <c r="M21488" s="96">
        <f t="shared" si="677"/>
        <v>1</v>
      </c>
      <c r="N21488" s="273"/>
    </row>
    <row r="21489" spans="11:14" x14ac:dyDescent="0.25">
      <c r="K21489" s="180">
        <f t="shared" si="678"/>
        <v>0</v>
      </c>
      <c r="M21489" s="96">
        <f t="shared" si="677"/>
        <v>1</v>
      </c>
      <c r="N21489" s="273"/>
    </row>
    <row r="21490" spans="11:14" x14ac:dyDescent="0.25">
      <c r="K21490" s="180">
        <f t="shared" si="678"/>
        <v>0</v>
      </c>
      <c r="M21490" s="96">
        <f t="shared" si="677"/>
        <v>1</v>
      </c>
      <c r="N21490" s="273"/>
    </row>
    <row r="21491" spans="11:14" x14ac:dyDescent="0.25">
      <c r="K21491" s="180">
        <f t="shared" si="678"/>
        <v>0</v>
      </c>
      <c r="M21491" s="96">
        <f t="shared" si="677"/>
        <v>1</v>
      </c>
      <c r="N21491" s="273"/>
    </row>
    <row r="21492" spans="11:14" x14ac:dyDescent="0.25">
      <c r="K21492" s="180">
        <f t="shared" si="678"/>
        <v>0</v>
      </c>
      <c r="M21492" s="96">
        <f t="shared" si="677"/>
        <v>1</v>
      </c>
      <c r="N21492" s="273"/>
    </row>
    <row r="21493" spans="11:14" x14ac:dyDescent="0.25">
      <c r="K21493" s="180">
        <f t="shared" si="678"/>
        <v>0</v>
      </c>
      <c r="M21493" s="96">
        <f t="shared" si="677"/>
        <v>1</v>
      </c>
      <c r="N21493" s="273"/>
    </row>
    <row r="21494" spans="11:14" x14ac:dyDescent="0.25">
      <c r="K21494" s="180">
        <f t="shared" si="678"/>
        <v>0</v>
      </c>
      <c r="M21494" s="96">
        <f t="shared" si="677"/>
        <v>1</v>
      </c>
      <c r="N21494" s="273"/>
    </row>
    <row r="21495" spans="11:14" x14ac:dyDescent="0.25">
      <c r="K21495" s="180">
        <f t="shared" si="678"/>
        <v>0</v>
      </c>
      <c r="M21495" s="96">
        <f t="shared" si="677"/>
        <v>1</v>
      </c>
      <c r="N21495" s="273"/>
    </row>
    <row r="21496" spans="11:14" x14ac:dyDescent="0.25">
      <c r="K21496" s="180">
        <f t="shared" si="678"/>
        <v>0</v>
      </c>
      <c r="M21496" s="96">
        <f t="shared" si="677"/>
        <v>1</v>
      </c>
      <c r="N21496" s="273"/>
    </row>
    <row r="21497" spans="11:14" x14ac:dyDescent="0.25">
      <c r="K21497" s="180">
        <f t="shared" si="678"/>
        <v>0</v>
      </c>
      <c r="M21497" s="96">
        <f t="shared" si="677"/>
        <v>1</v>
      </c>
      <c r="N21497" s="273"/>
    </row>
    <row r="21498" spans="11:14" x14ac:dyDescent="0.25">
      <c r="K21498" s="180">
        <f t="shared" si="678"/>
        <v>0</v>
      </c>
      <c r="M21498" s="96">
        <f t="shared" si="677"/>
        <v>1</v>
      </c>
      <c r="N21498" s="273"/>
    </row>
    <row r="21499" spans="11:14" x14ac:dyDescent="0.25">
      <c r="K21499" s="180">
        <f t="shared" si="678"/>
        <v>0</v>
      </c>
      <c r="M21499" s="96">
        <f t="shared" si="677"/>
        <v>1</v>
      </c>
      <c r="N21499" s="273"/>
    </row>
    <row r="21500" spans="11:14" x14ac:dyDescent="0.25">
      <c r="K21500" s="180">
        <f t="shared" si="678"/>
        <v>0</v>
      </c>
      <c r="M21500" s="96">
        <f t="shared" si="677"/>
        <v>1</v>
      </c>
      <c r="N21500" s="273"/>
    </row>
    <row r="21501" spans="11:14" x14ac:dyDescent="0.25">
      <c r="K21501" s="180">
        <f t="shared" si="678"/>
        <v>0</v>
      </c>
      <c r="M21501" s="96">
        <f t="shared" si="677"/>
        <v>1</v>
      </c>
      <c r="N21501" s="273"/>
    </row>
    <row r="21502" spans="11:14" x14ac:dyDescent="0.25">
      <c r="K21502" s="180">
        <f t="shared" si="678"/>
        <v>0</v>
      </c>
      <c r="M21502" s="96">
        <f t="shared" si="677"/>
        <v>1</v>
      </c>
      <c r="N21502" s="273"/>
    </row>
    <row r="21503" spans="11:14" x14ac:dyDescent="0.25">
      <c r="K21503" s="180">
        <f t="shared" si="678"/>
        <v>0</v>
      </c>
      <c r="M21503" s="96">
        <f t="shared" si="677"/>
        <v>1</v>
      </c>
      <c r="N21503" s="273"/>
    </row>
    <row r="21504" spans="11:14" x14ac:dyDescent="0.25">
      <c r="K21504" s="180">
        <f t="shared" si="678"/>
        <v>0</v>
      </c>
      <c r="M21504" s="96">
        <f t="shared" si="677"/>
        <v>1</v>
      </c>
      <c r="N21504" s="273"/>
    </row>
    <row r="21505" spans="11:14" x14ac:dyDescent="0.25">
      <c r="K21505" s="180">
        <f t="shared" si="678"/>
        <v>0</v>
      </c>
      <c r="M21505" s="96">
        <f t="shared" si="677"/>
        <v>1</v>
      </c>
      <c r="N21505" s="273"/>
    </row>
    <row r="21506" spans="11:14" x14ac:dyDescent="0.25">
      <c r="K21506" s="180">
        <f t="shared" si="678"/>
        <v>0</v>
      </c>
      <c r="M21506" s="96">
        <f t="shared" si="677"/>
        <v>1</v>
      </c>
      <c r="N21506" s="273"/>
    </row>
    <row r="21507" spans="11:14" x14ac:dyDescent="0.25">
      <c r="K21507" s="180">
        <f t="shared" si="678"/>
        <v>0</v>
      </c>
      <c r="M21507" s="96">
        <f t="shared" si="677"/>
        <v>1</v>
      </c>
      <c r="N21507" s="273"/>
    </row>
    <row r="21508" spans="11:14" x14ac:dyDescent="0.25">
      <c r="K21508" s="180">
        <f t="shared" si="678"/>
        <v>0</v>
      </c>
      <c r="M21508" s="96">
        <f t="shared" si="677"/>
        <v>1</v>
      </c>
      <c r="N21508" s="273"/>
    </row>
    <row r="21509" spans="11:14" x14ac:dyDescent="0.25">
      <c r="K21509" s="180">
        <f t="shared" si="678"/>
        <v>0</v>
      </c>
      <c r="M21509" s="96">
        <f t="shared" si="677"/>
        <v>1</v>
      </c>
      <c r="N21509" s="273"/>
    </row>
    <row r="21510" spans="11:14" x14ac:dyDescent="0.25">
      <c r="K21510" s="180">
        <f t="shared" si="678"/>
        <v>0</v>
      </c>
      <c r="M21510" s="96">
        <f t="shared" si="677"/>
        <v>1</v>
      </c>
      <c r="N21510" s="273"/>
    </row>
    <row r="21511" spans="11:14" x14ac:dyDescent="0.25">
      <c r="K21511" s="180">
        <f t="shared" si="678"/>
        <v>0</v>
      </c>
      <c r="M21511" s="96">
        <f t="shared" si="677"/>
        <v>1</v>
      </c>
      <c r="N21511" s="273"/>
    </row>
    <row r="21512" spans="11:14" x14ac:dyDescent="0.25">
      <c r="K21512" s="180">
        <f t="shared" si="678"/>
        <v>0</v>
      </c>
      <c r="M21512" s="96">
        <f t="shared" si="677"/>
        <v>1</v>
      </c>
      <c r="N21512" s="273"/>
    </row>
    <row r="21513" spans="11:14" x14ac:dyDescent="0.25">
      <c r="K21513" s="180">
        <f t="shared" si="678"/>
        <v>0</v>
      </c>
      <c r="M21513" s="96">
        <f t="shared" si="677"/>
        <v>1</v>
      </c>
      <c r="N21513" s="273"/>
    </row>
    <row r="21514" spans="11:14" x14ac:dyDescent="0.25">
      <c r="K21514" s="180">
        <f t="shared" si="678"/>
        <v>0</v>
      </c>
      <c r="M21514" s="96">
        <f t="shared" si="677"/>
        <v>1</v>
      </c>
      <c r="N21514" s="273"/>
    </row>
    <row r="21515" spans="11:14" x14ac:dyDescent="0.25">
      <c r="K21515" s="180">
        <f t="shared" si="678"/>
        <v>0</v>
      </c>
      <c r="M21515" s="96">
        <f t="shared" si="677"/>
        <v>1</v>
      </c>
      <c r="N21515" s="273"/>
    </row>
    <row r="21516" spans="11:14" x14ac:dyDescent="0.25">
      <c r="K21516" s="180">
        <f t="shared" si="678"/>
        <v>0</v>
      </c>
      <c r="M21516" s="96">
        <f t="shared" si="677"/>
        <v>1</v>
      </c>
      <c r="N21516" s="273"/>
    </row>
    <row r="21517" spans="11:14" x14ac:dyDescent="0.25">
      <c r="K21517" s="180">
        <f t="shared" si="678"/>
        <v>0</v>
      </c>
      <c r="M21517" s="96">
        <f t="shared" si="677"/>
        <v>1</v>
      </c>
      <c r="N21517" s="273"/>
    </row>
    <row r="21518" spans="11:14" x14ac:dyDescent="0.25">
      <c r="K21518" s="180">
        <f t="shared" si="678"/>
        <v>0</v>
      </c>
      <c r="M21518" s="96">
        <f t="shared" si="677"/>
        <v>1</v>
      </c>
      <c r="N21518" s="273"/>
    </row>
    <row r="21519" spans="11:14" x14ac:dyDescent="0.25">
      <c r="K21519" s="180">
        <f t="shared" si="678"/>
        <v>0</v>
      </c>
      <c r="M21519" s="96">
        <f t="shared" si="677"/>
        <v>1</v>
      </c>
      <c r="N21519" s="273"/>
    </row>
    <row r="21520" spans="11:14" x14ac:dyDescent="0.25">
      <c r="K21520" s="180">
        <f t="shared" si="678"/>
        <v>0</v>
      </c>
      <c r="M21520" s="96">
        <f t="shared" si="677"/>
        <v>1</v>
      </c>
      <c r="N21520" s="273"/>
    </row>
    <row r="21521" spans="11:14" x14ac:dyDescent="0.25">
      <c r="K21521" s="180">
        <f t="shared" si="678"/>
        <v>0</v>
      </c>
      <c r="M21521" s="96">
        <f t="shared" ref="M21521:M21584" si="679">UltimoDia(D21521)</f>
        <v>1</v>
      </c>
      <c r="N21521" s="273"/>
    </row>
    <row r="21522" spans="11:14" x14ac:dyDescent="0.25">
      <c r="K21522" s="180">
        <f t="shared" si="678"/>
        <v>0</v>
      </c>
      <c r="M21522" s="96">
        <f t="shared" si="679"/>
        <v>1</v>
      </c>
      <c r="N21522" s="273"/>
    </row>
    <row r="21523" spans="11:14" x14ac:dyDescent="0.25">
      <c r="K21523" s="180">
        <f t="shared" si="678"/>
        <v>0</v>
      </c>
      <c r="M21523" s="96">
        <f t="shared" si="679"/>
        <v>1</v>
      </c>
      <c r="N21523" s="273"/>
    </row>
    <row r="21524" spans="11:14" x14ac:dyDescent="0.25">
      <c r="K21524" s="180">
        <f t="shared" si="678"/>
        <v>0</v>
      </c>
      <c r="M21524" s="96">
        <f t="shared" si="679"/>
        <v>1</v>
      </c>
      <c r="N21524" s="273"/>
    </row>
    <row r="21525" spans="11:14" x14ac:dyDescent="0.25">
      <c r="K21525" s="180">
        <f t="shared" si="678"/>
        <v>0</v>
      </c>
      <c r="M21525" s="96">
        <f t="shared" si="679"/>
        <v>1</v>
      </c>
      <c r="N21525" s="273"/>
    </row>
    <row r="21526" spans="11:14" x14ac:dyDescent="0.25">
      <c r="K21526" s="180">
        <f t="shared" si="678"/>
        <v>0</v>
      </c>
      <c r="M21526" s="96">
        <f t="shared" si="679"/>
        <v>1</v>
      </c>
      <c r="N21526" s="273"/>
    </row>
    <row r="21527" spans="11:14" x14ac:dyDescent="0.25">
      <c r="K21527" s="180">
        <f t="shared" si="678"/>
        <v>0</v>
      </c>
      <c r="M21527" s="96">
        <f t="shared" si="679"/>
        <v>1</v>
      </c>
      <c r="N21527" s="273"/>
    </row>
    <row r="21528" spans="11:14" x14ac:dyDescent="0.25">
      <c r="K21528" s="180">
        <f t="shared" si="678"/>
        <v>0</v>
      </c>
      <c r="M21528" s="96">
        <f t="shared" si="679"/>
        <v>1</v>
      </c>
      <c r="N21528" s="273"/>
    </row>
    <row r="21529" spans="11:14" x14ac:dyDescent="0.25">
      <c r="K21529" s="180">
        <f t="shared" si="678"/>
        <v>0</v>
      </c>
      <c r="M21529" s="96">
        <f t="shared" si="679"/>
        <v>1</v>
      </c>
      <c r="N21529" s="273"/>
    </row>
    <row r="21530" spans="11:14" x14ac:dyDescent="0.25">
      <c r="K21530" s="180">
        <f t="shared" si="678"/>
        <v>0</v>
      </c>
      <c r="M21530" s="96">
        <f t="shared" si="679"/>
        <v>1</v>
      </c>
      <c r="N21530" s="273"/>
    </row>
    <row r="21531" spans="11:14" x14ac:dyDescent="0.25">
      <c r="K21531" s="180">
        <f t="shared" si="678"/>
        <v>0</v>
      </c>
      <c r="M21531" s="96">
        <f t="shared" si="679"/>
        <v>1</v>
      </c>
      <c r="N21531" s="273"/>
    </row>
    <row r="21532" spans="11:14" x14ac:dyDescent="0.25">
      <c r="K21532" s="180">
        <f t="shared" si="678"/>
        <v>0</v>
      </c>
      <c r="M21532" s="96">
        <f t="shared" si="679"/>
        <v>1</v>
      </c>
      <c r="N21532" s="273"/>
    </row>
    <row r="21533" spans="11:14" x14ac:dyDescent="0.25">
      <c r="K21533" s="180">
        <f t="shared" si="678"/>
        <v>0</v>
      </c>
      <c r="M21533" s="96">
        <f t="shared" si="679"/>
        <v>1</v>
      </c>
      <c r="N21533" s="273"/>
    </row>
    <row r="21534" spans="11:14" x14ac:dyDescent="0.25">
      <c r="K21534" s="180">
        <f t="shared" si="678"/>
        <v>0</v>
      </c>
      <c r="M21534" s="96">
        <f t="shared" si="679"/>
        <v>1</v>
      </c>
      <c r="N21534" s="273"/>
    </row>
    <row r="21535" spans="11:14" x14ac:dyDescent="0.25">
      <c r="K21535" s="180">
        <f t="shared" si="678"/>
        <v>0</v>
      </c>
      <c r="M21535" s="96">
        <f t="shared" si="679"/>
        <v>1</v>
      </c>
      <c r="N21535" s="273"/>
    </row>
    <row r="21536" spans="11:14" x14ac:dyDescent="0.25">
      <c r="K21536" s="180">
        <f t="shared" si="678"/>
        <v>0</v>
      </c>
      <c r="M21536" s="96">
        <f t="shared" si="679"/>
        <v>1</v>
      </c>
      <c r="N21536" s="273"/>
    </row>
    <row r="21537" spans="11:14" x14ac:dyDescent="0.25">
      <c r="K21537" s="180">
        <f t="shared" si="678"/>
        <v>0</v>
      </c>
      <c r="M21537" s="96">
        <f t="shared" si="679"/>
        <v>1</v>
      </c>
      <c r="N21537" s="273"/>
    </row>
    <row r="21538" spans="11:14" x14ac:dyDescent="0.25">
      <c r="K21538" s="180">
        <f t="shared" si="678"/>
        <v>0</v>
      </c>
      <c r="M21538" s="96">
        <f t="shared" si="679"/>
        <v>1</v>
      </c>
      <c r="N21538" s="273"/>
    </row>
    <row r="21539" spans="11:14" x14ac:dyDescent="0.25">
      <c r="K21539" s="180">
        <f t="shared" si="678"/>
        <v>0</v>
      </c>
      <c r="M21539" s="96">
        <f t="shared" si="679"/>
        <v>1</v>
      </c>
      <c r="N21539" s="273"/>
    </row>
    <row r="21540" spans="11:14" x14ac:dyDescent="0.25">
      <c r="K21540" s="180">
        <f t="shared" si="678"/>
        <v>0</v>
      </c>
      <c r="M21540" s="96">
        <f t="shared" si="679"/>
        <v>1</v>
      </c>
      <c r="N21540" s="273"/>
    </row>
    <row r="21541" spans="11:14" x14ac:dyDescent="0.25">
      <c r="K21541" s="180">
        <f t="shared" si="678"/>
        <v>0</v>
      </c>
      <c r="M21541" s="96">
        <f t="shared" si="679"/>
        <v>1</v>
      </c>
      <c r="N21541" s="273"/>
    </row>
    <row r="21542" spans="11:14" x14ac:dyDescent="0.25">
      <c r="K21542" s="180">
        <f t="shared" si="678"/>
        <v>0</v>
      </c>
      <c r="M21542" s="96">
        <f t="shared" si="679"/>
        <v>1</v>
      </c>
      <c r="N21542" s="273"/>
    </row>
    <row r="21543" spans="11:14" x14ac:dyDescent="0.25">
      <c r="K21543" s="180">
        <f t="shared" si="678"/>
        <v>0</v>
      </c>
      <c r="M21543" s="96">
        <f t="shared" si="679"/>
        <v>1</v>
      </c>
      <c r="N21543" s="273"/>
    </row>
    <row r="21544" spans="11:14" x14ac:dyDescent="0.25">
      <c r="K21544" s="180">
        <f t="shared" si="678"/>
        <v>0</v>
      </c>
      <c r="M21544" s="96">
        <f t="shared" si="679"/>
        <v>1</v>
      </c>
      <c r="N21544" s="273"/>
    </row>
    <row r="21545" spans="11:14" x14ac:dyDescent="0.25">
      <c r="K21545" s="180">
        <f t="shared" si="678"/>
        <v>0</v>
      </c>
      <c r="M21545" s="96">
        <f t="shared" si="679"/>
        <v>1</v>
      </c>
      <c r="N21545" s="273"/>
    </row>
    <row r="21546" spans="11:14" x14ac:dyDescent="0.25">
      <c r="K21546" s="180">
        <f t="shared" ref="K21546:K21609" si="680">IF(ctConta="",K21545+F21546,IF(I21546=ctConta,K21545+F21546,K21545))</f>
        <v>0</v>
      </c>
      <c r="M21546" s="96">
        <f t="shared" si="679"/>
        <v>1</v>
      </c>
      <c r="N21546" s="273"/>
    </row>
    <row r="21547" spans="11:14" x14ac:dyDescent="0.25">
      <c r="K21547" s="180">
        <f t="shared" si="680"/>
        <v>0</v>
      </c>
      <c r="M21547" s="96">
        <f t="shared" si="679"/>
        <v>1</v>
      </c>
      <c r="N21547" s="273"/>
    </row>
    <row r="21548" spans="11:14" x14ac:dyDescent="0.25">
      <c r="K21548" s="180">
        <f t="shared" si="680"/>
        <v>0</v>
      </c>
      <c r="M21548" s="96">
        <f t="shared" si="679"/>
        <v>1</v>
      </c>
      <c r="N21548" s="273"/>
    </row>
    <row r="21549" spans="11:14" x14ac:dyDescent="0.25">
      <c r="K21549" s="180">
        <f t="shared" si="680"/>
        <v>0</v>
      </c>
      <c r="M21549" s="96">
        <f t="shared" si="679"/>
        <v>1</v>
      </c>
      <c r="N21549" s="273"/>
    </row>
    <row r="21550" spans="11:14" x14ac:dyDescent="0.25">
      <c r="K21550" s="180">
        <f t="shared" si="680"/>
        <v>0</v>
      </c>
      <c r="M21550" s="96">
        <f t="shared" si="679"/>
        <v>1</v>
      </c>
      <c r="N21550" s="273"/>
    </row>
    <row r="21551" spans="11:14" x14ac:dyDescent="0.25">
      <c r="K21551" s="180">
        <f t="shared" si="680"/>
        <v>0</v>
      </c>
      <c r="M21551" s="96">
        <f t="shared" si="679"/>
        <v>1</v>
      </c>
      <c r="N21551" s="273"/>
    </row>
    <row r="21552" spans="11:14" x14ac:dyDescent="0.25">
      <c r="K21552" s="180">
        <f t="shared" si="680"/>
        <v>0</v>
      </c>
      <c r="M21552" s="96">
        <f t="shared" si="679"/>
        <v>1</v>
      </c>
      <c r="N21552" s="273"/>
    </row>
    <row r="21553" spans="11:14" x14ac:dyDescent="0.25">
      <c r="K21553" s="180">
        <f t="shared" si="680"/>
        <v>0</v>
      </c>
      <c r="M21553" s="96">
        <f t="shared" si="679"/>
        <v>1</v>
      </c>
      <c r="N21553" s="273"/>
    </row>
    <row r="21554" spans="11:14" x14ac:dyDescent="0.25">
      <c r="K21554" s="180">
        <f t="shared" si="680"/>
        <v>0</v>
      </c>
      <c r="M21554" s="96">
        <f t="shared" si="679"/>
        <v>1</v>
      </c>
      <c r="N21554" s="273"/>
    </row>
    <row r="21555" spans="11:14" x14ac:dyDescent="0.25">
      <c r="K21555" s="180">
        <f t="shared" si="680"/>
        <v>0</v>
      </c>
      <c r="M21555" s="96">
        <f t="shared" si="679"/>
        <v>1</v>
      </c>
      <c r="N21555" s="273"/>
    </row>
    <row r="21556" spans="11:14" x14ac:dyDescent="0.25">
      <c r="K21556" s="180">
        <f t="shared" si="680"/>
        <v>0</v>
      </c>
      <c r="M21556" s="96">
        <f t="shared" si="679"/>
        <v>1</v>
      </c>
      <c r="N21556" s="273"/>
    </row>
    <row r="21557" spans="11:14" x14ac:dyDescent="0.25">
      <c r="K21557" s="180">
        <f t="shared" si="680"/>
        <v>0</v>
      </c>
      <c r="M21557" s="96">
        <f t="shared" si="679"/>
        <v>1</v>
      </c>
      <c r="N21557" s="273"/>
    </row>
    <row r="21558" spans="11:14" x14ac:dyDescent="0.25">
      <c r="K21558" s="180">
        <f t="shared" si="680"/>
        <v>0</v>
      </c>
      <c r="M21558" s="96">
        <f t="shared" si="679"/>
        <v>1</v>
      </c>
      <c r="N21558" s="273"/>
    </row>
    <row r="21559" spans="11:14" x14ac:dyDescent="0.25">
      <c r="K21559" s="180">
        <f t="shared" si="680"/>
        <v>0</v>
      </c>
      <c r="M21559" s="96">
        <f t="shared" si="679"/>
        <v>1</v>
      </c>
      <c r="N21559" s="273"/>
    </row>
    <row r="21560" spans="11:14" x14ac:dyDescent="0.25">
      <c r="K21560" s="180">
        <f t="shared" si="680"/>
        <v>0</v>
      </c>
      <c r="M21560" s="96">
        <f t="shared" si="679"/>
        <v>1</v>
      </c>
      <c r="N21560" s="273"/>
    </row>
    <row r="21561" spans="11:14" x14ac:dyDescent="0.25">
      <c r="K21561" s="180">
        <f t="shared" si="680"/>
        <v>0</v>
      </c>
      <c r="M21561" s="96">
        <f t="shared" si="679"/>
        <v>1</v>
      </c>
      <c r="N21561" s="273"/>
    </row>
    <row r="21562" spans="11:14" x14ac:dyDescent="0.25">
      <c r="K21562" s="180">
        <f t="shared" si="680"/>
        <v>0</v>
      </c>
      <c r="M21562" s="96">
        <f t="shared" si="679"/>
        <v>1</v>
      </c>
      <c r="N21562" s="273"/>
    </row>
    <row r="21563" spans="11:14" x14ac:dyDescent="0.25">
      <c r="K21563" s="180">
        <f t="shared" si="680"/>
        <v>0</v>
      </c>
      <c r="M21563" s="96">
        <f t="shared" si="679"/>
        <v>1</v>
      </c>
      <c r="N21563" s="273"/>
    </row>
    <row r="21564" spans="11:14" x14ac:dyDescent="0.25">
      <c r="K21564" s="180">
        <f t="shared" si="680"/>
        <v>0</v>
      </c>
      <c r="M21564" s="96">
        <f t="shared" si="679"/>
        <v>1</v>
      </c>
      <c r="N21564" s="273"/>
    </row>
    <row r="21565" spans="11:14" x14ac:dyDescent="0.25">
      <c r="K21565" s="180">
        <f t="shared" si="680"/>
        <v>0</v>
      </c>
      <c r="M21565" s="96">
        <f t="shared" si="679"/>
        <v>1</v>
      </c>
      <c r="N21565" s="273"/>
    </row>
    <row r="21566" spans="11:14" x14ac:dyDescent="0.25">
      <c r="K21566" s="180">
        <f t="shared" si="680"/>
        <v>0</v>
      </c>
      <c r="M21566" s="96">
        <f t="shared" si="679"/>
        <v>1</v>
      </c>
      <c r="N21566" s="273"/>
    </row>
    <row r="21567" spans="11:14" x14ac:dyDescent="0.25">
      <c r="K21567" s="180">
        <f t="shared" si="680"/>
        <v>0</v>
      </c>
      <c r="M21567" s="96">
        <f t="shared" si="679"/>
        <v>1</v>
      </c>
      <c r="N21567" s="273"/>
    </row>
    <row r="21568" spans="11:14" x14ac:dyDescent="0.25">
      <c r="K21568" s="180">
        <f t="shared" si="680"/>
        <v>0</v>
      </c>
      <c r="M21568" s="96">
        <f t="shared" si="679"/>
        <v>1</v>
      </c>
      <c r="N21568" s="273"/>
    </row>
    <row r="21569" spans="11:14" x14ac:dyDescent="0.25">
      <c r="K21569" s="180">
        <f t="shared" si="680"/>
        <v>0</v>
      </c>
      <c r="M21569" s="96">
        <f t="shared" si="679"/>
        <v>1</v>
      </c>
      <c r="N21569" s="273"/>
    </row>
    <row r="21570" spans="11:14" x14ac:dyDescent="0.25">
      <c r="K21570" s="180">
        <f t="shared" si="680"/>
        <v>0</v>
      </c>
      <c r="M21570" s="96">
        <f t="shared" si="679"/>
        <v>1</v>
      </c>
      <c r="N21570" s="273"/>
    </row>
    <row r="21571" spans="11:14" x14ac:dyDescent="0.25">
      <c r="K21571" s="180">
        <f t="shared" si="680"/>
        <v>0</v>
      </c>
      <c r="M21571" s="96">
        <f t="shared" si="679"/>
        <v>1</v>
      </c>
      <c r="N21571" s="273"/>
    </row>
    <row r="21572" spans="11:14" x14ac:dyDescent="0.25">
      <c r="K21572" s="180">
        <f t="shared" si="680"/>
        <v>0</v>
      </c>
      <c r="M21572" s="96">
        <f t="shared" si="679"/>
        <v>1</v>
      </c>
      <c r="N21572" s="273"/>
    </row>
    <row r="21573" spans="11:14" x14ac:dyDescent="0.25">
      <c r="K21573" s="180">
        <f t="shared" si="680"/>
        <v>0</v>
      </c>
      <c r="M21573" s="96">
        <f t="shared" si="679"/>
        <v>1</v>
      </c>
      <c r="N21573" s="273"/>
    </row>
    <row r="21574" spans="11:14" x14ac:dyDescent="0.25">
      <c r="K21574" s="180">
        <f t="shared" si="680"/>
        <v>0</v>
      </c>
      <c r="M21574" s="96">
        <f t="shared" si="679"/>
        <v>1</v>
      </c>
      <c r="N21574" s="273"/>
    </row>
    <row r="21575" spans="11:14" x14ac:dyDescent="0.25">
      <c r="K21575" s="180">
        <f t="shared" si="680"/>
        <v>0</v>
      </c>
      <c r="M21575" s="96">
        <f t="shared" si="679"/>
        <v>1</v>
      </c>
      <c r="N21575" s="273"/>
    </row>
    <row r="21576" spans="11:14" x14ac:dyDescent="0.25">
      <c r="K21576" s="180">
        <f t="shared" si="680"/>
        <v>0</v>
      </c>
      <c r="M21576" s="96">
        <f t="shared" si="679"/>
        <v>1</v>
      </c>
      <c r="N21576" s="273"/>
    </row>
    <row r="21577" spans="11:14" x14ac:dyDescent="0.25">
      <c r="K21577" s="180">
        <f t="shared" si="680"/>
        <v>0</v>
      </c>
      <c r="M21577" s="96">
        <f t="shared" si="679"/>
        <v>1</v>
      </c>
      <c r="N21577" s="273"/>
    </row>
    <row r="21578" spans="11:14" x14ac:dyDescent="0.25">
      <c r="K21578" s="180">
        <f t="shared" si="680"/>
        <v>0</v>
      </c>
      <c r="M21578" s="96">
        <f t="shared" si="679"/>
        <v>1</v>
      </c>
      <c r="N21578" s="273"/>
    </row>
    <row r="21579" spans="11:14" x14ac:dyDescent="0.25">
      <c r="K21579" s="180">
        <f t="shared" si="680"/>
        <v>0</v>
      </c>
      <c r="M21579" s="96">
        <f t="shared" si="679"/>
        <v>1</v>
      </c>
      <c r="N21579" s="273"/>
    </row>
    <row r="21580" spans="11:14" x14ac:dyDescent="0.25">
      <c r="K21580" s="180">
        <f t="shared" si="680"/>
        <v>0</v>
      </c>
      <c r="M21580" s="96">
        <f t="shared" si="679"/>
        <v>1</v>
      </c>
      <c r="N21580" s="273"/>
    </row>
    <row r="21581" spans="11:14" x14ac:dyDescent="0.25">
      <c r="K21581" s="180">
        <f t="shared" si="680"/>
        <v>0</v>
      </c>
      <c r="M21581" s="96">
        <f t="shared" si="679"/>
        <v>1</v>
      </c>
      <c r="N21581" s="273"/>
    </row>
    <row r="21582" spans="11:14" x14ac:dyDescent="0.25">
      <c r="K21582" s="180">
        <f t="shared" si="680"/>
        <v>0</v>
      </c>
      <c r="M21582" s="96">
        <f t="shared" si="679"/>
        <v>1</v>
      </c>
      <c r="N21582" s="273"/>
    </row>
    <row r="21583" spans="11:14" x14ac:dyDescent="0.25">
      <c r="K21583" s="180">
        <f t="shared" si="680"/>
        <v>0</v>
      </c>
      <c r="M21583" s="96">
        <f t="shared" si="679"/>
        <v>1</v>
      </c>
      <c r="N21583" s="273"/>
    </row>
    <row r="21584" spans="11:14" x14ac:dyDescent="0.25">
      <c r="K21584" s="180">
        <f t="shared" si="680"/>
        <v>0</v>
      </c>
      <c r="M21584" s="96">
        <f t="shared" si="679"/>
        <v>1</v>
      </c>
      <c r="N21584" s="273"/>
    </row>
    <row r="21585" spans="11:14" x14ac:dyDescent="0.25">
      <c r="K21585" s="180">
        <f t="shared" si="680"/>
        <v>0</v>
      </c>
      <c r="M21585" s="96">
        <f t="shared" ref="M21585:M21648" si="681">UltimoDia(D21585)</f>
        <v>1</v>
      </c>
      <c r="N21585" s="273"/>
    </row>
    <row r="21586" spans="11:14" x14ac:dyDescent="0.25">
      <c r="K21586" s="180">
        <f t="shared" si="680"/>
        <v>0</v>
      </c>
      <c r="M21586" s="96">
        <f t="shared" si="681"/>
        <v>1</v>
      </c>
      <c r="N21586" s="273"/>
    </row>
    <row r="21587" spans="11:14" x14ac:dyDescent="0.25">
      <c r="K21587" s="180">
        <f t="shared" si="680"/>
        <v>0</v>
      </c>
      <c r="M21587" s="96">
        <f t="shared" si="681"/>
        <v>1</v>
      </c>
      <c r="N21587" s="273"/>
    </row>
    <row r="21588" spans="11:14" x14ac:dyDescent="0.25">
      <c r="K21588" s="180">
        <f t="shared" si="680"/>
        <v>0</v>
      </c>
      <c r="M21588" s="96">
        <f t="shared" si="681"/>
        <v>1</v>
      </c>
      <c r="N21588" s="273"/>
    </row>
    <row r="21589" spans="11:14" x14ac:dyDescent="0.25">
      <c r="K21589" s="180">
        <f t="shared" si="680"/>
        <v>0</v>
      </c>
      <c r="M21589" s="96">
        <f t="shared" si="681"/>
        <v>1</v>
      </c>
      <c r="N21589" s="273"/>
    </row>
    <row r="21590" spans="11:14" x14ac:dyDescent="0.25">
      <c r="K21590" s="180">
        <f t="shared" si="680"/>
        <v>0</v>
      </c>
      <c r="M21590" s="96">
        <f t="shared" si="681"/>
        <v>1</v>
      </c>
      <c r="N21590" s="273"/>
    </row>
    <row r="21591" spans="11:14" x14ac:dyDescent="0.25">
      <c r="K21591" s="180">
        <f t="shared" si="680"/>
        <v>0</v>
      </c>
      <c r="M21591" s="96">
        <f t="shared" si="681"/>
        <v>1</v>
      </c>
      <c r="N21591" s="273"/>
    </row>
    <row r="21592" spans="11:14" x14ac:dyDescent="0.25">
      <c r="K21592" s="180">
        <f t="shared" si="680"/>
        <v>0</v>
      </c>
      <c r="M21592" s="96">
        <f t="shared" si="681"/>
        <v>1</v>
      </c>
      <c r="N21592" s="273"/>
    </row>
    <row r="21593" spans="11:14" x14ac:dyDescent="0.25">
      <c r="K21593" s="180">
        <f t="shared" si="680"/>
        <v>0</v>
      </c>
      <c r="M21593" s="96">
        <f t="shared" si="681"/>
        <v>1</v>
      </c>
      <c r="N21593" s="273"/>
    </row>
    <row r="21594" spans="11:14" x14ac:dyDescent="0.25">
      <c r="K21594" s="180">
        <f t="shared" si="680"/>
        <v>0</v>
      </c>
      <c r="M21594" s="96">
        <f t="shared" si="681"/>
        <v>1</v>
      </c>
      <c r="N21594" s="273"/>
    </row>
    <row r="21595" spans="11:14" x14ac:dyDescent="0.25">
      <c r="K21595" s="180">
        <f t="shared" si="680"/>
        <v>0</v>
      </c>
      <c r="M21595" s="96">
        <f t="shared" si="681"/>
        <v>1</v>
      </c>
      <c r="N21595" s="273"/>
    </row>
    <row r="21596" spans="11:14" x14ac:dyDescent="0.25">
      <c r="K21596" s="180">
        <f t="shared" si="680"/>
        <v>0</v>
      </c>
      <c r="M21596" s="96">
        <f t="shared" si="681"/>
        <v>1</v>
      </c>
      <c r="N21596" s="273"/>
    </row>
    <row r="21597" spans="11:14" x14ac:dyDescent="0.25">
      <c r="K21597" s="180">
        <f t="shared" si="680"/>
        <v>0</v>
      </c>
      <c r="M21597" s="96">
        <f t="shared" si="681"/>
        <v>1</v>
      </c>
      <c r="N21597" s="273"/>
    </row>
    <row r="21598" spans="11:14" x14ac:dyDescent="0.25">
      <c r="K21598" s="180">
        <f t="shared" si="680"/>
        <v>0</v>
      </c>
      <c r="M21598" s="96">
        <f t="shared" si="681"/>
        <v>1</v>
      </c>
      <c r="N21598" s="273"/>
    </row>
    <row r="21599" spans="11:14" x14ac:dyDescent="0.25">
      <c r="K21599" s="180">
        <f t="shared" si="680"/>
        <v>0</v>
      </c>
      <c r="M21599" s="96">
        <f t="shared" si="681"/>
        <v>1</v>
      </c>
      <c r="N21599" s="273"/>
    </row>
    <row r="21600" spans="11:14" x14ac:dyDescent="0.25">
      <c r="K21600" s="180">
        <f t="shared" si="680"/>
        <v>0</v>
      </c>
      <c r="M21600" s="96">
        <f t="shared" si="681"/>
        <v>1</v>
      </c>
      <c r="N21600" s="273"/>
    </row>
    <row r="21601" spans="11:14" x14ac:dyDescent="0.25">
      <c r="K21601" s="180">
        <f t="shared" si="680"/>
        <v>0</v>
      </c>
      <c r="M21601" s="96">
        <f t="shared" si="681"/>
        <v>1</v>
      </c>
      <c r="N21601" s="273"/>
    </row>
    <row r="21602" spans="11:14" x14ac:dyDescent="0.25">
      <c r="K21602" s="180">
        <f t="shared" si="680"/>
        <v>0</v>
      </c>
      <c r="M21602" s="96">
        <f t="shared" si="681"/>
        <v>1</v>
      </c>
      <c r="N21602" s="273"/>
    </row>
    <row r="21603" spans="11:14" x14ac:dyDescent="0.25">
      <c r="K21603" s="180">
        <f t="shared" si="680"/>
        <v>0</v>
      </c>
      <c r="M21603" s="96">
        <f t="shared" si="681"/>
        <v>1</v>
      </c>
      <c r="N21603" s="273"/>
    </row>
    <row r="21604" spans="11:14" x14ac:dyDescent="0.25">
      <c r="K21604" s="180">
        <f t="shared" si="680"/>
        <v>0</v>
      </c>
      <c r="M21604" s="96">
        <f t="shared" si="681"/>
        <v>1</v>
      </c>
      <c r="N21604" s="273"/>
    </row>
    <row r="21605" spans="11:14" x14ac:dyDescent="0.25">
      <c r="K21605" s="180">
        <f t="shared" si="680"/>
        <v>0</v>
      </c>
      <c r="M21605" s="96">
        <f t="shared" si="681"/>
        <v>1</v>
      </c>
      <c r="N21605" s="273"/>
    </row>
    <row r="21606" spans="11:14" x14ac:dyDescent="0.25">
      <c r="K21606" s="180">
        <f t="shared" si="680"/>
        <v>0</v>
      </c>
      <c r="M21606" s="96">
        <f t="shared" si="681"/>
        <v>1</v>
      </c>
      <c r="N21606" s="273"/>
    </row>
    <row r="21607" spans="11:14" x14ac:dyDescent="0.25">
      <c r="K21607" s="180">
        <f t="shared" si="680"/>
        <v>0</v>
      </c>
      <c r="M21607" s="96">
        <f t="shared" si="681"/>
        <v>1</v>
      </c>
      <c r="N21607" s="273"/>
    </row>
    <row r="21608" spans="11:14" x14ac:dyDescent="0.25">
      <c r="K21608" s="180">
        <f t="shared" si="680"/>
        <v>0</v>
      </c>
      <c r="M21608" s="96">
        <f t="shared" si="681"/>
        <v>1</v>
      </c>
      <c r="N21608" s="273"/>
    </row>
    <row r="21609" spans="11:14" x14ac:dyDescent="0.25">
      <c r="K21609" s="180">
        <f t="shared" si="680"/>
        <v>0</v>
      </c>
      <c r="M21609" s="96">
        <f t="shared" si="681"/>
        <v>1</v>
      </c>
      <c r="N21609" s="273"/>
    </row>
    <row r="21610" spans="11:14" x14ac:dyDescent="0.25">
      <c r="K21610" s="180">
        <f t="shared" ref="K21610:K21673" si="682">IF(ctConta="",K21609+F21610,IF(I21610=ctConta,K21609+F21610,K21609))</f>
        <v>0</v>
      </c>
      <c r="M21610" s="96">
        <f t="shared" si="681"/>
        <v>1</v>
      </c>
      <c r="N21610" s="273"/>
    </row>
    <row r="21611" spans="11:14" x14ac:dyDescent="0.25">
      <c r="K21611" s="180">
        <f t="shared" si="682"/>
        <v>0</v>
      </c>
      <c r="M21611" s="96">
        <f t="shared" si="681"/>
        <v>1</v>
      </c>
      <c r="N21611" s="273"/>
    </row>
    <row r="21612" spans="11:14" x14ac:dyDescent="0.25">
      <c r="K21612" s="180">
        <f t="shared" si="682"/>
        <v>0</v>
      </c>
      <c r="M21612" s="96">
        <f t="shared" si="681"/>
        <v>1</v>
      </c>
      <c r="N21612" s="273"/>
    </row>
    <row r="21613" spans="11:14" x14ac:dyDescent="0.25">
      <c r="K21613" s="180">
        <f t="shared" si="682"/>
        <v>0</v>
      </c>
      <c r="M21613" s="96">
        <f t="shared" si="681"/>
        <v>1</v>
      </c>
      <c r="N21613" s="273"/>
    </row>
    <row r="21614" spans="11:14" x14ac:dyDescent="0.25">
      <c r="K21614" s="180">
        <f t="shared" si="682"/>
        <v>0</v>
      </c>
      <c r="M21614" s="96">
        <f t="shared" si="681"/>
        <v>1</v>
      </c>
      <c r="N21614" s="273"/>
    </row>
    <row r="21615" spans="11:14" x14ac:dyDescent="0.25">
      <c r="K21615" s="180">
        <f t="shared" si="682"/>
        <v>0</v>
      </c>
      <c r="M21615" s="96">
        <f t="shared" si="681"/>
        <v>1</v>
      </c>
      <c r="N21615" s="273"/>
    </row>
    <row r="21616" spans="11:14" x14ac:dyDescent="0.25">
      <c r="K21616" s="180">
        <f t="shared" si="682"/>
        <v>0</v>
      </c>
      <c r="M21616" s="96">
        <f t="shared" si="681"/>
        <v>1</v>
      </c>
      <c r="N21616" s="273"/>
    </row>
    <row r="21617" spans="11:14" x14ac:dyDescent="0.25">
      <c r="K21617" s="180">
        <f t="shared" si="682"/>
        <v>0</v>
      </c>
      <c r="M21617" s="96">
        <f t="shared" si="681"/>
        <v>1</v>
      </c>
      <c r="N21617" s="273"/>
    </row>
    <row r="21618" spans="11:14" x14ac:dyDescent="0.25">
      <c r="K21618" s="180">
        <f t="shared" si="682"/>
        <v>0</v>
      </c>
      <c r="M21618" s="96">
        <f t="shared" si="681"/>
        <v>1</v>
      </c>
      <c r="N21618" s="273"/>
    </row>
    <row r="21619" spans="11:14" x14ac:dyDescent="0.25">
      <c r="K21619" s="180">
        <f t="shared" si="682"/>
        <v>0</v>
      </c>
      <c r="M21619" s="96">
        <f t="shared" si="681"/>
        <v>1</v>
      </c>
      <c r="N21619" s="273"/>
    </row>
    <row r="21620" spans="11:14" x14ac:dyDescent="0.25">
      <c r="K21620" s="180">
        <f t="shared" si="682"/>
        <v>0</v>
      </c>
      <c r="M21620" s="96">
        <f t="shared" si="681"/>
        <v>1</v>
      </c>
      <c r="N21620" s="273"/>
    </row>
    <row r="21621" spans="11:14" x14ac:dyDescent="0.25">
      <c r="K21621" s="180">
        <f t="shared" si="682"/>
        <v>0</v>
      </c>
      <c r="M21621" s="96">
        <f t="shared" si="681"/>
        <v>1</v>
      </c>
      <c r="N21621" s="273"/>
    </row>
    <row r="21622" spans="11:14" x14ac:dyDescent="0.25">
      <c r="K21622" s="180">
        <f t="shared" si="682"/>
        <v>0</v>
      </c>
      <c r="M21622" s="96">
        <f t="shared" si="681"/>
        <v>1</v>
      </c>
      <c r="N21622" s="273"/>
    </row>
    <row r="21623" spans="11:14" x14ac:dyDescent="0.25">
      <c r="K21623" s="180">
        <f t="shared" si="682"/>
        <v>0</v>
      </c>
      <c r="M21623" s="96">
        <f t="shared" si="681"/>
        <v>1</v>
      </c>
      <c r="N21623" s="273"/>
    </row>
    <row r="21624" spans="11:14" x14ac:dyDescent="0.25">
      <c r="K21624" s="180">
        <f t="shared" si="682"/>
        <v>0</v>
      </c>
      <c r="M21624" s="96">
        <f t="shared" si="681"/>
        <v>1</v>
      </c>
      <c r="N21624" s="273"/>
    </row>
    <row r="21625" spans="11:14" x14ac:dyDescent="0.25">
      <c r="K21625" s="180">
        <f t="shared" si="682"/>
        <v>0</v>
      </c>
      <c r="M21625" s="96">
        <f t="shared" si="681"/>
        <v>1</v>
      </c>
      <c r="N21625" s="273"/>
    </row>
    <row r="21626" spans="11:14" x14ac:dyDescent="0.25">
      <c r="K21626" s="180">
        <f t="shared" si="682"/>
        <v>0</v>
      </c>
      <c r="M21626" s="96">
        <f t="shared" si="681"/>
        <v>1</v>
      </c>
      <c r="N21626" s="273"/>
    </row>
    <row r="21627" spans="11:14" x14ac:dyDescent="0.25">
      <c r="K21627" s="180">
        <f t="shared" si="682"/>
        <v>0</v>
      </c>
      <c r="M21627" s="96">
        <f t="shared" si="681"/>
        <v>1</v>
      </c>
      <c r="N21627" s="273"/>
    </row>
    <row r="21628" spans="11:14" x14ac:dyDescent="0.25">
      <c r="K21628" s="180">
        <f t="shared" si="682"/>
        <v>0</v>
      </c>
      <c r="M21628" s="96">
        <f t="shared" si="681"/>
        <v>1</v>
      </c>
      <c r="N21628" s="273"/>
    </row>
    <row r="21629" spans="11:14" x14ac:dyDescent="0.25">
      <c r="K21629" s="180">
        <f t="shared" si="682"/>
        <v>0</v>
      </c>
      <c r="M21629" s="96">
        <f t="shared" si="681"/>
        <v>1</v>
      </c>
      <c r="N21629" s="273"/>
    </row>
    <row r="21630" spans="11:14" x14ac:dyDescent="0.25">
      <c r="K21630" s="180">
        <f t="shared" si="682"/>
        <v>0</v>
      </c>
      <c r="M21630" s="96">
        <f t="shared" si="681"/>
        <v>1</v>
      </c>
      <c r="N21630" s="273"/>
    </row>
    <row r="21631" spans="11:14" x14ac:dyDescent="0.25">
      <c r="K21631" s="180">
        <f t="shared" si="682"/>
        <v>0</v>
      </c>
      <c r="M21631" s="96">
        <f t="shared" si="681"/>
        <v>1</v>
      </c>
      <c r="N21631" s="273"/>
    </row>
    <row r="21632" spans="11:14" x14ac:dyDescent="0.25">
      <c r="K21632" s="180">
        <f t="shared" si="682"/>
        <v>0</v>
      </c>
      <c r="M21632" s="96">
        <f t="shared" si="681"/>
        <v>1</v>
      </c>
      <c r="N21632" s="273"/>
    </row>
    <row r="21633" spans="11:14" x14ac:dyDescent="0.25">
      <c r="K21633" s="180">
        <f t="shared" si="682"/>
        <v>0</v>
      </c>
      <c r="M21633" s="96">
        <f t="shared" si="681"/>
        <v>1</v>
      </c>
      <c r="N21633" s="273"/>
    </row>
    <row r="21634" spans="11:14" x14ac:dyDescent="0.25">
      <c r="K21634" s="180">
        <f t="shared" si="682"/>
        <v>0</v>
      </c>
      <c r="M21634" s="96">
        <f t="shared" si="681"/>
        <v>1</v>
      </c>
      <c r="N21634" s="273"/>
    </row>
    <row r="21635" spans="11:14" x14ac:dyDescent="0.25">
      <c r="K21635" s="180">
        <f t="shared" si="682"/>
        <v>0</v>
      </c>
      <c r="M21635" s="96">
        <f t="shared" si="681"/>
        <v>1</v>
      </c>
      <c r="N21635" s="273"/>
    </row>
    <row r="21636" spans="11:14" x14ac:dyDescent="0.25">
      <c r="K21636" s="180">
        <f t="shared" si="682"/>
        <v>0</v>
      </c>
      <c r="M21636" s="96">
        <f t="shared" si="681"/>
        <v>1</v>
      </c>
      <c r="N21636" s="273"/>
    </row>
    <row r="21637" spans="11:14" x14ac:dyDescent="0.25">
      <c r="K21637" s="180">
        <f t="shared" si="682"/>
        <v>0</v>
      </c>
      <c r="M21637" s="96">
        <f t="shared" si="681"/>
        <v>1</v>
      </c>
      <c r="N21637" s="273"/>
    </row>
    <row r="21638" spans="11:14" x14ac:dyDescent="0.25">
      <c r="K21638" s="180">
        <f t="shared" si="682"/>
        <v>0</v>
      </c>
      <c r="M21638" s="96">
        <f t="shared" si="681"/>
        <v>1</v>
      </c>
      <c r="N21638" s="273"/>
    </row>
    <row r="21639" spans="11:14" x14ac:dyDescent="0.25">
      <c r="K21639" s="180">
        <f t="shared" si="682"/>
        <v>0</v>
      </c>
      <c r="M21639" s="96">
        <f t="shared" si="681"/>
        <v>1</v>
      </c>
      <c r="N21639" s="273"/>
    </row>
    <row r="21640" spans="11:14" x14ac:dyDescent="0.25">
      <c r="K21640" s="180">
        <f t="shared" si="682"/>
        <v>0</v>
      </c>
      <c r="M21640" s="96">
        <f t="shared" si="681"/>
        <v>1</v>
      </c>
      <c r="N21640" s="273"/>
    </row>
    <row r="21641" spans="11:14" x14ac:dyDescent="0.25">
      <c r="K21641" s="180">
        <f t="shared" si="682"/>
        <v>0</v>
      </c>
      <c r="M21641" s="96">
        <f t="shared" si="681"/>
        <v>1</v>
      </c>
      <c r="N21641" s="273"/>
    </row>
    <row r="21642" spans="11:14" x14ac:dyDescent="0.25">
      <c r="K21642" s="180">
        <f t="shared" si="682"/>
        <v>0</v>
      </c>
      <c r="M21642" s="96">
        <f t="shared" si="681"/>
        <v>1</v>
      </c>
      <c r="N21642" s="273"/>
    </row>
    <row r="21643" spans="11:14" x14ac:dyDescent="0.25">
      <c r="K21643" s="180">
        <f t="shared" si="682"/>
        <v>0</v>
      </c>
      <c r="M21643" s="96">
        <f t="shared" si="681"/>
        <v>1</v>
      </c>
      <c r="N21643" s="273"/>
    </row>
    <row r="21644" spans="11:14" x14ac:dyDescent="0.25">
      <c r="K21644" s="180">
        <f t="shared" si="682"/>
        <v>0</v>
      </c>
      <c r="M21644" s="96">
        <f t="shared" si="681"/>
        <v>1</v>
      </c>
      <c r="N21644" s="273"/>
    </row>
    <row r="21645" spans="11:14" x14ac:dyDescent="0.25">
      <c r="K21645" s="180">
        <f t="shared" si="682"/>
        <v>0</v>
      </c>
      <c r="M21645" s="96">
        <f t="shared" si="681"/>
        <v>1</v>
      </c>
      <c r="N21645" s="273"/>
    </row>
    <row r="21646" spans="11:14" x14ac:dyDescent="0.25">
      <c r="K21646" s="180">
        <f t="shared" si="682"/>
        <v>0</v>
      </c>
      <c r="M21646" s="96">
        <f t="shared" si="681"/>
        <v>1</v>
      </c>
      <c r="N21646" s="273"/>
    </row>
    <row r="21647" spans="11:14" x14ac:dyDescent="0.25">
      <c r="K21647" s="180">
        <f t="shared" si="682"/>
        <v>0</v>
      </c>
      <c r="M21647" s="96">
        <f t="shared" si="681"/>
        <v>1</v>
      </c>
      <c r="N21647" s="273"/>
    </row>
    <row r="21648" spans="11:14" x14ac:dyDescent="0.25">
      <c r="K21648" s="180">
        <f t="shared" si="682"/>
        <v>0</v>
      </c>
      <c r="M21648" s="96">
        <f t="shared" si="681"/>
        <v>1</v>
      </c>
      <c r="N21648" s="273"/>
    </row>
    <row r="21649" spans="11:14" x14ac:dyDescent="0.25">
      <c r="K21649" s="180">
        <f t="shared" si="682"/>
        <v>0</v>
      </c>
      <c r="M21649" s="96">
        <f t="shared" ref="M21649:M21712" si="683">UltimoDia(D21649)</f>
        <v>1</v>
      </c>
      <c r="N21649" s="273"/>
    </row>
    <row r="21650" spans="11:14" x14ac:dyDescent="0.25">
      <c r="K21650" s="180">
        <f t="shared" si="682"/>
        <v>0</v>
      </c>
      <c r="M21650" s="96">
        <f t="shared" si="683"/>
        <v>1</v>
      </c>
      <c r="N21650" s="273"/>
    </row>
    <row r="21651" spans="11:14" x14ac:dyDescent="0.25">
      <c r="K21651" s="180">
        <f t="shared" si="682"/>
        <v>0</v>
      </c>
      <c r="M21651" s="96">
        <f t="shared" si="683"/>
        <v>1</v>
      </c>
      <c r="N21651" s="273"/>
    </row>
    <row r="21652" spans="11:14" x14ac:dyDescent="0.25">
      <c r="K21652" s="180">
        <f t="shared" si="682"/>
        <v>0</v>
      </c>
      <c r="M21652" s="96">
        <f t="shared" si="683"/>
        <v>1</v>
      </c>
      <c r="N21652" s="273"/>
    </row>
    <row r="21653" spans="11:14" x14ac:dyDescent="0.25">
      <c r="K21653" s="180">
        <f t="shared" si="682"/>
        <v>0</v>
      </c>
      <c r="M21653" s="96">
        <f t="shared" si="683"/>
        <v>1</v>
      </c>
      <c r="N21653" s="273"/>
    </row>
    <row r="21654" spans="11:14" x14ac:dyDescent="0.25">
      <c r="K21654" s="180">
        <f t="shared" si="682"/>
        <v>0</v>
      </c>
      <c r="M21654" s="96">
        <f t="shared" si="683"/>
        <v>1</v>
      </c>
      <c r="N21654" s="273"/>
    </row>
    <row r="21655" spans="11:14" x14ac:dyDescent="0.25">
      <c r="K21655" s="180">
        <f t="shared" si="682"/>
        <v>0</v>
      </c>
      <c r="M21655" s="96">
        <f t="shared" si="683"/>
        <v>1</v>
      </c>
      <c r="N21655" s="273"/>
    </row>
    <row r="21656" spans="11:14" x14ac:dyDescent="0.25">
      <c r="K21656" s="180">
        <f t="shared" si="682"/>
        <v>0</v>
      </c>
      <c r="M21656" s="96">
        <f t="shared" si="683"/>
        <v>1</v>
      </c>
      <c r="N21656" s="273"/>
    </row>
    <row r="21657" spans="11:14" x14ac:dyDescent="0.25">
      <c r="K21657" s="180">
        <f t="shared" si="682"/>
        <v>0</v>
      </c>
      <c r="M21657" s="96">
        <f t="shared" si="683"/>
        <v>1</v>
      </c>
      <c r="N21657" s="273"/>
    </row>
    <row r="21658" spans="11:14" x14ac:dyDescent="0.25">
      <c r="K21658" s="180">
        <f t="shared" si="682"/>
        <v>0</v>
      </c>
      <c r="M21658" s="96">
        <f t="shared" si="683"/>
        <v>1</v>
      </c>
      <c r="N21658" s="273"/>
    </row>
    <row r="21659" spans="11:14" x14ac:dyDescent="0.25">
      <c r="K21659" s="180">
        <f t="shared" si="682"/>
        <v>0</v>
      </c>
      <c r="M21659" s="96">
        <f t="shared" si="683"/>
        <v>1</v>
      </c>
      <c r="N21659" s="273"/>
    </row>
    <row r="21660" spans="11:14" x14ac:dyDescent="0.25">
      <c r="K21660" s="180">
        <f t="shared" si="682"/>
        <v>0</v>
      </c>
      <c r="M21660" s="96">
        <f t="shared" si="683"/>
        <v>1</v>
      </c>
      <c r="N21660" s="273"/>
    </row>
    <row r="21661" spans="11:14" x14ac:dyDescent="0.25">
      <c r="K21661" s="180">
        <f t="shared" si="682"/>
        <v>0</v>
      </c>
      <c r="M21661" s="96">
        <f t="shared" si="683"/>
        <v>1</v>
      </c>
      <c r="N21661" s="273"/>
    </row>
    <row r="21662" spans="11:14" x14ac:dyDescent="0.25">
      <c r="K21662" s="180">
        <f t="shared" si="682"/>
        <v>0</v>
      </c>
      <c r="M21662" s="96">
        <f t="shared" si="683"/>
        <v>1</v>
      </c>
      <c r="N21662" s="273"/>
    </row>
    <row r="21663" spans="11:14" x14ac:dyDescent="0.25">
      <c r="K21663" s="180">
        <f t="shared" si="682"/>
        <v>0</v>
      </c>
      <c r="M21663" s="96">
        <f t="shared" si="683"/>
        <v>1</v>
      </c>
      <c r="N21663" s="273"/>
    </row>
    <row r="21664" spans="11:14" x14ac:dyDescent="0.25">
      <c r="K21664" s="180">
        <f t="shared" si="682"/>
        <v>0</v>
      </c>
      <c r="M21664" s="96">
        <f t="shared" si="683"/>
        <v>1</v>
      </c>
      <c r="N21664" s="273"/>
    </row>
    <row r="21665" spans="11:14" x14ac:dyDescent="0.25">
      <c r="K21665" s="180">
        <f t="shared" si="682"/>
        <v>0</v>
      </c>
      <c r="M21665" s="96">
        <f t="shared" si="683"/>
        <v>1</v>
      </c>
      <c r="N21665" s="273"/>
    </row>
    <row r="21666" spans="11:14" x14ac:dyDescent="0.25">
      <c r="K21666" s="180">
        <f t="shared" si="682"/>
        <v>0</v>
      </c>
      <c r="M21666" s="96">
        <f t="shared" si="683"/>
        <v>1</v>
      </c>
      <c r="N21666" s="273"/>
    </row>
    <row r="21667" spans="11:14" x14ac:dyDescent="0.25">
      <c r="K21667" s="180">
        <f t="shared" si="682"/>
        <v>0</v>
      </c>
      <c r="M21667" s="96">
        <f t="shared" si="683"/>
        <v>1</v>
      </c>
      <c r="N21667" s="273"/>
    </row>
    <row r="21668" spans="11:14" x14ac:dyDescent="0.25">
      <c r="K21668" s="180">
        <f t="shared" si="682"/>
        <v>0</v>
      </c>
      <c r="M21668" s="96">
        <f t="shared" si="683"/>
        <v>1</v>
      </c>
      <c r="N21668" s="273"/>
    </row>
    <row r="21669" spans="11:14" x14ac:dyDescent="0.25">
      <c r="K21669" s="180">
        <f t="shared" si="682"/>
        <v>0</v>
      </c>
      <c r="M21669" s="96">
        <f t="shared" si="683"/>
        <v>1</v>
      </c>
      <c r="N21669" s="273"/>
    </row>
    <row r="21670" spans="11:14" x14ac:dyDescent="0.25">
      <c r="K21670" s="180">
        <f t="shared" si="682"/>
        <v>0</v>
      </c>
      <c r="M21670" s="96">
        <f t="shared" si="683"/>
        <v>1</v>
      </c>
      <c r="N21670" s="273"/>
    </row>
    <row r="21671" spans="11:14" x14ac:dyDescent="0.25">
      <c r="K21671" s="180">
        <f t="shared" si="682"/>
        <v>0</v>
      </c>
      <c r="M21671" s="96">
        <f t="shared" si="683"/>
        <v>1</v>
      </c>
      <c r="N21671" s="273"/>
    </row>
    <row r="21672" spans="11:14" x14ac:dyDescent="0.25">
      <c r="K21672" s="180">
        <f t="shared" si="682"/>
        <v>0</v>
      </c>
      <c r="M21672" s="96">
        <f t="shared" si="683"/>
        <v>1</v>
      </c>
      <c r="N21672" s="273"/>
    </row>
    <row r="21673" spans="11:14" x14ac:dyDescent="0.25">
      <c r="K21673" s="180">
        <f t="shared" si="682"/>
        <v>0</v>
      </c>
      <c r="M21673" s="96">
        <f t="shared" si="683"/>
        <v>1</v>
      </c>
      <c r="N21673" s="273"/>
    </row>
    <row r="21674" spans="11:14" x14ac:dyDescent="0.25">
      <c r="K21674" s="180">
        <f t="shared" ref="K21674:K21737" si="684">IF(ctConta="",K21673+F21674,IF(I21674=ctConta,K21673+F21674,K21673))</f>
        <v>0</v>
      </c>
      <c r="M21674" s="96">
        <f t="shared" si="683"/>
        <v>1</v>
      </c>
      <c r="N21674" s="273"/>
    </row>
    <row r="21675" spans="11:14" x14ac:dyDescent="0.25">
      <c r="K21675" s="180">
        <f t="shared" si="684"/>
        <v>0</v>
      </c>
      <c r="M21675" s="96">
        <f t="shared" si="683"/>
        <v>1</v>
      </c>
      <c r="N21675" s="273"/>
    </row>
    <row r="21676" spans="11:14" x14ac:dyDescent="0.25">
      <c r="K21676" s="180">
        <f t="shared" si="684"/>
        <v>0</v>
      </c>
      <c r="M21676" s="96">
        <f t="shared" si="683"/>
        <v>1</v>
      </c>
      <c r="N21676" s="273"/>
    </row>
    <row r="21677" spans="11:14" x14ac:dyDescent="0.25">
      <c r="K21677" s="180">
        <f t="shared" si="684"/>
        <v>0</v>
      </c>
      <c r="M21677" s="96">
        <f t="shared" si="683"/>
        <v>1</v>
      </c>
      <c r="N21677" s="273"/>
    </row>
    <row r="21678" spans="11:14" x14ac:dyDescent="0.25">
      <c r="K21678" s="180">
        <f t="shared" si="684"/>
        <v>0</v>
      </c>
      <c r="M21678" s="96">
        <f t="shared" si="683"/>
        <v>1</v>
      </c>
      <c r="N21678" s="273"/>
    </row>
    <row r="21679" spans="11:14" x14ac:dyDescent="0.25">
      <c r="K21679" s="180">
        <f t="shared" si="684"/>
        <v>0</v>
      </c>
      <c r="M21679" s="96">
        <f t="shared" si="683"/>
        <v>1</v>
      </c>
      <c r="N21679" s="273"/>
    </row>
    <row r="21680" spans="11:14" x14ac:dyDescent="0.25">
      <c r="K21680" s="180">
        <f t="shared" si="684"/>
        <v>0</v>
      </c>
      <c r="M21680" s="96">
        <f t="shared" si="683"/>
        <v>1</v>
      </c>
      <c r="N21680" s="273"/>
    </row>
    <row r="21681" spans="11:14" x14ac:dyDescent="0.25">
      <c r="K21681" s="180">
        <f t="shared" si="684"/>
        <v>0</v>
      </c>
      <c r="M21681" s="96">
        <f t="shared" si="683"/>
        <v>1</v>
      </c>
      <c r="N21681" s="273"/>
    </row>
    <row r="21682" spans="11:14" x14ac:dyDescent="0.25">
      <c r="K21682" s="180">
        <f t="shared" si="684"/>
        <v>0</v>
      </c>
      <c r="M21682" s="96">
        <f t="shared" si="683"/>
        <v>1</v>
      </c>
      <c r="N21682" s="273"/>
    </row>
    <row r="21683" spans="11:14" x14ac:dyDescent="0.25">
      <c r="K21683" s="180">
        <f t="shared" si="684"/>
        <v>0</v>
      </c>
      <c r="M21683" s="96">
        <f t="shared" si="683"/>
        <v>1</v>
      </c>
      <c r="N21683" s="273"/>
    </row>
    <row r="21684" spans="11:14" x14ac:dyDescent="0.25">
      <c r="K21684" s="180">
        <f t="shared" si="684"/>
        <v>0</v>
      </c>
      <c r="M21684" s="96">
        <f t="shared" si="683"/>
        <v>1</v>
      </c>
      <c r="N21684" s="273"/>
    </row>
    <row r="21685" spans="11:14" x14ac:dyDescent="0.25">
      <c r="K21685" s="180">
        <f t="shared" si="684"/>
        <v>0</v>
      </c>
      <c r="M21685" s="96">
        <f t="shared" si="683"/>
        <v>1</v>
      </c>
      <c r="N21685" s="273"/>
    </row>
    <row r="21686" spans="11:14" x14ac:dyDescent="0.25">
      <c r="K21686" s="180">
        <f t="shared" si="684"/>
        <v>0</v>
      </c>
      <c r="M21686" s="96">
        <f t="shared" si="683"/>
        <v>1</v>
      </c>
      <c r="N21686" s="273"/>
    </row>
    <row r="21687" spans="11:14" x14ac:dyDescent="0.25">
      <c r="K21687" s="180">
        <f t="shared" si="684"/>
        <v>0</v>
      </c>
      <c r="M21687" s="96">
        <f t="shared" si="683"/>
        <v>1</v>
      </c>
      <c r="N21687" s="273"/>
    </row>
    <row r="21688" spans="11:14" x14ac:dyDescent="0.25">
      <c r="K21688" s="180">
        <f t="shared" si="684"/>
        <v>0</v>
      </c>
      <c r="M21688" s="96">
        <f t="shared" si="683"/>
        <v>1</v>
      </c>
      <c r="N21688" s="273"/>
    </row>
    <row r="21689" spans="11:14" x14ac:dyDescent="0.25">
      <c r="K21689" s="180">
        <f t="shared" si="684"/>
        <v>0</v>
      </c>
      <c r="M21689" s="96">
        <f t="shared" si="683"/>
        <v>1</v>
      </c>
      <c r="N21689" s="273"/>
    </row>
    <row r="21690" spans="11:14" x14ac:dyDescent="0.25">
      <c r="K21690" s="180">
        <f t="shared" si="684"/>
        <v>0</v>
      </c>
      <c r="M21690" s="96">
        <f t="shared" si="683"/>
        <v>1</v>
      </c>
      <c r="N21690" s="273"/>
    </row>
    <row r="21691" spans="11:14" x14ac:dyDescent="0.25">
      <c r="K21691" s="180">
        <f t="shared" si="684"/>
        <v>0</v>
      </c>
      <c r="M21691" s="96">
        <f t="shared" si="683"/>
        <v>1</v>
      </c>
      <c r="N21691" s="273"/>
    </row>
    <row r="21692" spans="11:14" x14ac:dyDescent="0.25">
      <c r="K21692" s="180">
        <f t="shared" si="684"/>
        <v>0</v>
      </c>
      <c r="M21692" s="96">
        <f t="shared" si="683"/>
        <v>1</v>
      </c>
      <c r="N21692" s="273"/>
    </row>
    <row r="21693" spans="11:14" x14ac:dyDescent="0.25">
      <c r="K21693" s="180">
        <f t="shared" si="684"/>
        <v>0</v>
      </c>
      <c r="M21693" s="96">
        <f t="shared" si="683"/>
        <v>1</v>
      </c>
      <c r="N21693" s="273"/>
    </row>
    <row r="21694" spans="11:14" x14ac:dyDescent="0.25">
      <c r="K21694" s="180">
        <f t="shared" si="684"/>
        <v>0</v>
      </c>
      <c r="M21694" s="96">
        <f t="shared" si="683"/>
        <v>1</v>
      </c>
      <c r="N21694" s="273"/>
    </row>
    <row r="21695" spans="11:14" x14ac:dyDescent="0.25">
      <c r="K21695" s="180">
        <f t="shared" si="684"/>
        <v>0</v>
      </c>
      <c r="M21695" s="96">
        <f t="shared" si="683"/>
        <v>1</v>
      </c>
      <c r="N21695" s="273"/>
    </row>
    <row r="21696" spans="11:14" x14ac:dyDescent="0.25">
      <c r="K21696" s="180">
        <f t="shared" si="684"/>
        <v>0</v>
      </c>
      <c r="M21696" s="96">
        <f t="shared" si="683"/>
        <v>1</v>
      </c>
      <c r="N21696" s="273"/>
    </row>
    <row r="21697" spans="11:14" x14ac:dyDescent="0.25">
      <c r="K21697" s="180">
        <f t="shared" si="684"/>
        <v>0</v>
      </c>
      <c r="M21697" s="96">
        <f t="shared" si="683"/>
        <v>1</v>
      </c>
      <c r="N21697" s="273"/>
    </row>
    <row r="21698" spans="11:14" x14ac:dyDescent="0.25">
      <c r="K21698" s="180">
        <f t="shared" si="684"/>
        <v>0</v>
      </c>
      <c r="M21698" s="96">
        <f t="shared" si="683"/>
        <v>1</v>
      </c>
      <c r="N21698" s="273"/>
    </row>
    <row r="21699" spans="11:14" x14ac:dyDescent="0.25">
      <c r="K21699" s="180">
        <f t="shared" si="684"/>
        <v>0</v>
      </c>
      <c r="M21699" s="96">
        <f t="shared" si="683"/>
        <v>1</v>
      </c>
      <c r="N21699" s="273"/>
    </row>
    <row r="21700" spans="11:14" x14ac:dyDescent="0.25">
      <c r="K21700" s="180">
        <f t="shared" si="684"/>
        <v>0</v>
      </c>
      <c r="M21700" s="96">
        <f t="shared" si="683"/>
        <v>1</v>
      </c>
      <c r="N21700" s="273"/>
    </row>
    <row r="21701" spans="11:14" x14ac:dyDescent="0.25">
      <c r="K21701" s="180">
        <f t="shared" si="684"/>
        <v>0</v>
      </c>
      <c r="M21701" s="96">
        <f t="shared" si="683"/>
        <v>1</v>
      </c>
      <c r="N21701" s="273"/>
    </row>
    <row r="21702" spans="11:14" x14ac:dyDescent="0.25">
      <c r="K21702" s="180">
        <f t="shared" si="684"/>
        <v>0</v>
      </c>
      <c r="M21702" s="96">
        <f t="shared" si="683"/>
        <v>1</v>
      </c>
      <c r="N21702" s="273"/>
    </row>
    <row r="21703" spans="11:14" x14ac:dyDescent="0.25">
      <c r="K21703" s="180">
        <f t="shared" si="684"/>
        <v>0</v>
      </c>
      <c r="M21703" s="96">
        <f t="shared" si="683"/>
        <v>1</v>
      </c>
      <c r="N21703" s="273"/>
    </row>
    <row r="21704" spans="11:14" x14ac:dyDescent="0.25">
      <c r="K21704" s="180">
        <f t="shared" si="684"/>
        <v>0</v>
      </c>
      <c r="M21704" s="96">
        <f t="shared" si="683"/>
        <v>1</v>
      </c>
      <c r="N21704" s="273"/>
    </row>
    <row r="21705" spans="11:14" x14ac:dyDescent="0.25">
      <c r="K21705" s="180">
        <f t="shared" si="684"/>
        <v>0</v>
      </c>
      <c r="M21705" s="96">
        <f t="shared" si="683"/>
        <v>1</v>
      </c>
      <c r="N21705" s="273"/>
    </row>
    <row r="21706" spans="11:14" x14ac:dyDescent="0.25">
      <c r="K21706" s="180">
        <f t="shared" si="684"/>
        <v>0</v>
      </c>
      <c r="M21706" s="96">
        <f t="shared" si="683"/>
        <v>1</v>
      </c>
      <c r="N21706" s="273"/>
    </row>
    <row r="21707" spans="11:14" x14ac:dyDescent="0.25">
      <c r="K21707" s="180">
        <f t="shared" si="684"/>
        <v>0</v>
      </c>
      <c r="M21707" s="96">
        <f t="shared" si="683"/>
        <v>1</v>
      </c>
      <c r="N21707" s="273"/>
    </row>
    <row r="21708" spans="11:14" x14ac:dyDescent="0.25">
      <c r="K21708" s="180">
        <f t="shared" si="684"/>
        <v>0</v>
      </c>
      <c r="M21708" s="96">
        <f t="shared" si="683"/>
        <v>1</v>
      </c>
      <c r="N21708" s="273"/>
    </row>
    <row r="21709" spans="11:14" x14ac:dyDescent="0.25">
      <c r="K21709" s="180">
        <f t="shared" si="684"/>
        <v>0</v>
      </c>
      <c r="M21709" s="96">
        <f t="shared" si="683"/>
        <v>1</v>
      </c>
      <c r="N21709" s="273"/>
    </row>
    <row r="21710" spans="11:14" x14ac:dyDescent="0.25">
      <c r="K21710" s="180">
        <f t="shared" si="684"/>
        <v>0</v>
      </c>
      <c r="M21710" s="96">
        <f t="shared" si="683"/>
        <v>1</v>
      </c>
      <c r="N21710" s="273"/>
    </row>
    <row r="21711" spans="11:14" x14ac:dyDescent="0.25">
      <c r="K21711" s="180">
        <f t="shared" si="684"/>
        <v>0</v>
      </c>
      <c r="M21711" s="96">
        <f t="shared" si="683"/>
        <v>1</v>
      </c>
      <c r="N21711" s="273"/>
    </row>
    <row r="21712" spans="11:14" x14ac:dyDescent="0.25">
      <c r="K21712" s="180">
        <f t="shared" si="684"/>
        <v>0</v>
      </c>
      <c r="M21712" s="96">
        <f t="shared" si="683"/>
        <v>1</v>
      </c>
      <c r="N21712" s="273"/>
    </row>
    <row r="21713" spans="11:14" x14ac:dyDescent="0.25">
      <c r="K21713" s="180">
        <f t="shared" si="684"/>
        <v>0</v>
      </c>
      <c r="M21713" s="96">
        <f t="shared" ref="M21713:M21776" si="685">UltimoDia(D21713)</f>
        <v>1</v>
      </c>
      <c r="N21713" s="273"/>
    </row>
    <row r="21714" spans="11:14" x14ac:dyDescent="0.25">
      <c r="K21714" s="180">
        <f t="shared" si="684"/>
        <v>0</v>
      </c>
      <c r="M21714" s="96">
        <f t="shared" si="685"/>
        <v>1</v>
      </c>
      <c r="N21714" s="273"/>
    </row>
    <row r="21715" spans="11:14" x14ac:dyDescent="0.25">
      <c r="K21715" s="180">
        <f t="shared" si="684"/>
        <v>0</v>
      </c>
      <c r="M21715" s="96">
        <f t="shared" si="685"/>
        <v>1</v>
      </c>
      <c r="N21715" s="273"/>
    </row>
    <row r="21716" spans="11:14" x14ac:dyDescent="0.25">
      <c r="K21716" s="180">
        <f t="shared" si="684"/>
        <v>0</v>
      </c>
      <c r="M21716" s="96">
        <f t="shared" si="685"/>
        <v>1</v>
      </c>
      <c r="N21716" s="273"/>
    </row>
    <row r="21717" spans="11:14" x14ac:dyDescent="0.25">
      <c r="K21717" s="180">
        <f t="shared" si="684"/>
        <v>0</v>
      </c>
      <c r="M21717" s="96">
        <f t="shared" si="685"/>
        <v>1</v>
      </c>
      <c r="N21717" s="273"/>
    </row>
    <row r="21718" spans="11:14" x14ac:dyDescent="0.25">
      <c r="K21718" s="180">
        <f t="shared" si="684"/>
        <v>0</v>
      </c>
      <c r="M21718" s="96">
        <f t="shared" si="685"/>
        <v>1</v>
      </c>
      <c r="N21718" s="273"/>
    </row>
    <row r="21719" spans="11:14" x14ac:dyDescent="0.25">
      <c r="K21719" s="180">
        <f t="shared" si="684"/>
        <v>0</v>
      </c>
      <c r="M21719" s="96">
        <f t="shared" si="685"/>
        <v>1</v>
      </c>
      <c r="N21719" s="273"/>
    </row>
    <row r="21720" spans="11:14" x14ac:dyDescent="0.25">
      <c r="K21720" s="180">
        <f t="shared" si="684"/>
        <v>0</v>
      </c>
      <c r="M21720" s="96">
        <f t="shared" si="685"/>
        <v>1</v>
      </c>
      <c r="N21720" s="273"/>
    </row>
    <row r="21721" spans="11:14" x14ac:dyDescent="0.25">
      <c r="K21721" s="180">
        <f t="shared" si="684"/>
        <v>0</v>
      </c>
      <c r="M21721" s="96">
        <f t="shared" si="685"/>
        <v>1</v>
      </c>
      <c r="N21721" s="273"/>
    </row>
    <row r="21722" spans="11:14" x14ac:dyDescent="0.25">
      <c r="K21722" s="180">
        <f t="shared" si="684"/>
        <v>0</v>
      </c>
      <c r="M21722" s="96">
        <f t="shared" si="685"/>
        <v>1</v>
      </c>
      <c r="N21722" s="273"/>
    </row>
    <row r="21723" spans="11:14" x14ac:dyDescent="0.25">
      <c r="K21723" s="180">
        <f t="shared" si="684"/>
        <v>0</v>
      </c>
      <c r="M21723" s="96">
        <f t="shared" si="685"/>
        <v>1</v>
      </c>
      <c r="N21723" s="273"/>
    </row>
    <row r="21724" spans="11:14" x14ac:dyDescent="0.25">
      <c r="K21724" s="180">
        <f t="shared" si="684"/>
        <v>0</v>
      </c>
      <c r="M21724" s="96">
        <f t="shared" si="685"/>
        <v>1</v>
      </c>
      <c r="N21724" s="273"/>
    </row>
    <row r="21725" spans="11:14" x14ac:dyDescent="0.25">
      <c r="K21725" s="180">
        <f t="shared" si="684"/>
        <v>0</v>
      </c>
      <c r="M21725" s="96">
        <f t="shared" si="685"/>
        <v>1</v>
      </c>
      <c r="N21725" s="273"/>
    </row>
    <row r="21726" spans="11:14" x14ac:dyDescent="0.25">
      <c r="K21726" s="180">
        <f t="shared" si="684"/>
        <v>0</v>
      </c>
      <c r="M21726" s="96">
        <f t="shared" si="685"/>
        <v>1</v>
      </c>
      <c r="N21726" s="273"/>
    </row>
    <row r="21727" spans="11:14" x14ac:dyDescent="0.25">
      <c r="K21727" s="180">
        <f t="shared" si="684"/>
        <v>0</v>
      </c>
      <c r="M21727" s="96">
        <f t="shared" si="685"/>
        <v>1</v>
      </c>
      <c r="N21727" s="273"/>
    </row>
    <row r="21728" spans="11:14" x14ac:dyDescent="0.25">
      <c r="K21728" s="180">
        <f t="shared" si="684"/>
        <v>0</v>
      </c>
      <c r="M21728" s="96">
        <f t="shared" si="685"/>
        <v>1</v>
      </c>
      <c r="N21728" s="273"/>
    </row>
    <row r="21729" spans="11:14" x14ac:dyDescent="0.25">
      <c r="K21729" s="180">
        <f t="shared" si="684"/>
        <v>0</v>
      </c>
      <c r="M21729" s="96">
        <f t="shared" si="685"/>
        <v>1</v>
      </c>
      <c r="N21729" s="273"/>
    </row>
    <row r="21730" spans="11:14" x14ac:dyDescent="0.25">
      <c r="K21730" s="180">
        <f t="shared" si="684"/>
        <v>0</v>
      </c>
      <c r="M21730" s="96">
        <f t="shared" si="685"/>
        <v>1</v>
      </c>
      <c r="N21730" s="273"/>
    </row>
    <row r="21731" spans="11:14" x14ac:dyDescent="0.25">
      <c r="K21731" s="180">
        <f t="shared" si="684"/>
        <v>0</v>
      </c>
      <c r="M21731" s="96">
        <f t="shared" si="685"/>
        <v>1</v>
      </c>
      <c r="N21731" s="273"/>
    </row>
    <row r="21732" spans="11:14" x14ac:dyDescent="0.25">
      <c r="K21732" s="180">
        <f t="shared" si="684"/>
        <v>0</v>
      </c>
      <c r="M21732" s="96">
        <f t="shared" si="685"/>
        <v>1</v>
      </c>
      <c r="N21732" s="273"/>
    </row>
    <row r="21733" spans="11:14" x14ac:dyDescent="0.25">
      <c r="K21733" s="180">
        <f t="shared" si="684"/>
        <v>0</v>
      </c>
      <c r="M21733" s="96">
        <f t="shared" si="685"/>
        <v>1</v>
      </c>
      <c r="N21733" s="273"/>
    </row>
    <row r="21734" spans="11:14" x14ac:dyDescent="0.25">
      <c r="K21734" s="180">
        <f t="shared" si="684"/>
        <v>0</v>
      </c>
      <c r="M21734" s="96">
        <f t="shared" si="685"/>
        <v>1</v>
      </c>
      <c r="N21734" s="273"/>
    </row>
    <row r="21735" spans="11:14" x14ac:dyDescent="0.25">
      <c r="K21735" s="180">
        <f t="shared" si="684"/>
        <v>0</v>
      </c>
      <c r="M21735" s="96">
        <f t="shared" si="685"/>
        <v>1</v>
      </c>
      <c r="N21735" s="273"/>
    </row>
    <row r="21736" spans="11:14" x14ac:dyDescent="0.25">
      <c r="K21736" s="180">
        <f t="shared" si="684"/>
        <v>0</v>
      </c>
      <c r="M21736" s="96">
        <f t="shared" si="685"/>
        <v>1</v>
      </c>
      <c r="N21736" s="273"/>
    </row>
    <row r="21737" spans="11:14" x14ac:dyDescent="0.25">
      <c r="K21737" s="180">
        <f t="shared" si="684"/>
        <v>0</v>
      </c>
      <c r="M21737" s="96">
        <f t="shared" si="685"/>
        <v>1</v>
      </c>
      <c r="N21737" s="273"/>
    </row>
    <row r="21738" spans="11:14" x14ac:dyDescent="0.25">
      <c r="K21738" s="180">
        <f t="shared" ref="K21738:K21801" si="686">IF(ctConta="",K21737+F21738,IF(I21738=ctConta,K21737+F21738,K21737))</f>
        <v>0</v>
      </c>
      <c r="M21738" s="96">
        <f t="shared" si="685"/>
        <v>1</v>
      </c>
      <c r="N21738" s="273"/>
    </row>
    <row r="21739" spans="11:14" x14ac:dyDescent="0.25">
      <c r="K21739" s="180">
        <f t="shared" si="686"/>
        <v>0</v>
      </c>
      <c r="M21739" s="96">
        <f t="shared" si="685"/>
        <v>1</v>
      </c>
      <c r="N21739" s="273"/>
    </row>
    <row r="21740" spans="11:14" x14ac:dyDescent="0.25">
      <c r="K21740" s="180">
        <f t="shared" si="686"/>
        <v>0</v>
      </c>
      <c r="M21740" s="96">
        <f t="shared" si="685"/>
        <v>1</v>
      </c>
      <c r="N21740" s="273"/>
    </row>
    <row r="21741" spans="11:14" x14ac:dyDescent="0.25">
      <c r="K21741" s="180">
        <f t="shared" si="686"/>
        <v>0</v>
      </c>
      <c r="M21741" s="96">
        <f t="shared" si="685"/>
        <v>1</v>
      </c>
      <c r="N21741" s="273"/>
    </row>
    <row r="21742" spans="11:14" x14ac:dyDescent="0.25">
      <c r="K21742" s="180">
        <f t="shared" si="686"/>
        <v>0</v>
      </c>
      <c r="M21742" s="96">
        <f t="shared" si="685"/>
        <v>1</v>
      </c>
      <c r="N21742" s="273"/>
    </row>
    <row r="21743" spans="11:14" x14ac:dyDescent="0.25">
      <c r="K21743" s="180">
        <f t="shared" si="686"/>
        <v>0</v>
      </c>
      <c r="M21743" s="96">
        <f t="shared" si="685"/>
        <v>1</v>
      </c>
      <c r="N21743" s="273"/>
    </row>
    <row r="21744" spans="11:14" x14ac:dyDescent="0.25">
      <c r="K21744" s="180">
        <f t="shared" si="686"/>
        <v>0</v>
      </c>
      <c r="M21744" s="96">
        <f t="shared" si="685"/>
        <v>1</v>
      </c>
      <c r="N21744" s="273"/>
    </row>
    <row r="21745" spans="11:14" x14ac:dyDescent="0.25">
      <c r="K21745" s="180">
        <f t="shared" si="686"/>
        <v>0</v>
      </c>
      <c r="M21745" s="96">
        <f t="shared" si="685"/>
        <v>1</v>
      </c>
      <c r="N21745" s="273"/>
    </row>
    <row r="21746" spans="11:14" x14ac:dyDescent="0.25">
      <c r="K21746" s="180">
        <f t="shared" si="686"/>
        <v>0</v>
      </c>
      <c r="M21746" s="96">
        <f t="shared" si="685"/>
        <v>1</v>
      </c>
      <c r="N21746" s="273"/>
    </row>
    <row r="21747" spans="11:14" x14ac:dyDescent="0.25">
      <c r="K21747" s="180">
        <f t="shared" si="686"/>
        <v>0</v>
      </c>
      <c r="M21747" s="96">
        <f t="shared" si="685"/>
        <v>1</v>
      </c>
      <c r="N21747" s="273"/>
    </row>
    <row r="21748" spans="11:14" x14ac:dyDescent="0.25">
      <c r="K21748" s="180">
        <f t="shared" si="686"/>
        <v>0</v>
      </c>
      <c r="M21748" s="96">
        <f t="shared" si="685"/>
        <v>1</v>
      </c>
      <c r="N21748" s="273"/>
    </row>
    <row r="21749" spans="11:14" x14ac:dyDescent="0.25">
      <c r="K21749" s="180">
        <f t="shared" si="686"/>
        <v>0</v>
      </c>
      <c r="M21749" s="96">
        <f t="shared" si="685"/>
        <v>1</v>
      </c>
      <c r="N21749" s="273"/>
    </row>
    <row r="21750" spans="11:14" x14ac:dyDescent="0.25">
      <c r="K21750" s="180">
        <f t="shared" si="686"/>
        <v>0</v>
      </c>
      <c r="M21750" s="96">
        <f t="shared" si="685"/>
        <v>1</v>
      </c>
      <c r="N21750" s="273"/>
    </row>
    <row r="21751" spans="11:14" x14ac:dyDescent="0.25">
      <c r="K21751" s="180">
        <f t="shared" si="686"/>
        <v>0</v>
      </c>
      <c r="M21751" s="96">
        <f t="shared" si="685"/>
        <v>1</v>
      </c>
      <c r="N21751" s="273"/>
    </row>
    <row r="21752" spans="11:14" x14ac:dyDescent="0.25">
      <c r="K21752" s="180">
        <f t="shared" si="686"/>
        <v>0</v>
      </c>
      <c r="M21752" s="96">
        <f t="shared" si="685"/>
        <v>1</v>
      </c>
      <c r="N21752" s="273"/>
    </row>
    <row r="21753" spans="11:14" x14ac:dyDescent="0.25">
      <c r="K21753" s="180">
        <f t="shared" si="686"/>
        <v>0</v>
      </c>
      <c r="M21753" s="96">
        <f t="shared" si="685"/>
        <v>1</v>
      </c>
      <c r="N21753" s="273"/>
    </row>
    <row r="21754" spans="11:14" x14ac:dyDescent="0.25">
      <c r="K21754" s="180">
        <f t="shared" si="686"/>
        <v>0</v>
      </c>
      <c r="M21754" s="96">
        <f t="shared" si="685"/>
        <v>1</v>
      </c>
      <c r="N21754" s="273"/>
    </row>
    <row r="21755" spans="11:14" x14ac:dyDescent="0.25">
      <c r="K21755" s="180">
        <f t="shared" si="686"/>
        <v>0</v>
      </c>
      <c r="M21755" s="96">
        <f t="shared" si="685"/>
        <v>1</v>
      </c>
      <c r="N21755" s="273"/>
    </row>
    <row r="21756" spans="11:14" x14ac:dyDescent="0.25">
      <c r="K21756" s="180">
        <f t="shared" si="686"/>
        <v>0</v>
      </c>
      <c r="M21756" s="96">
        <f t="shared" si="685"/>
        <v>1</v>
      </c>
      <c r="N21756" s="273"/>
    </row>
    <row r="21757" spans="11:14" x14ac:dyDescent="0.25">
      <c r="K21757" s="180">
        <f t="shared" si="686"/>
        <v>0</v>
      </c>
      <c r="M21757" s="96">
        <f t="shared" si="685"/>
        <v>1</v>
      </c>
      <c r="N21757" s="273"/>
    </row>
    <row r="21758" spans="11:14" x14ac:dyDescent="0.25">
      <c r="K21758" s="180">
        <f t="shared" si="686"/>
        <v>0</v>
      </c>
      <c r="M21758" s="96">
        <f t="shared" si="685"/>
        <v>1</v>
      </c>
      <c r="N21758" s="273"/>
    </row>
    <row r="21759" spans="11:14" x14ac:dyDescent="0.25">
      <c r="K21759" s="180">
        <f t="shared" si="686"/>
        <v>0</v>
      </c>
      <c r="M21759" s="96">
        <f t="shared" si="685"/>
        <v>1</v>
      </c>
      <c r="N21759" s="273"/>
    </row>
    <row r="21760" spans="11:14" x14ac:dyDescent="0.25">
      <c r="K21760" s="180">
        <f t="shared" si="686"/>
        <v>0</v>
      </c>
      <c r="M21760" s="96">
        <f t="shared" si="685"/>
        <v>1</v>
      </c>
      <c r="N21760" s="273"/>
    </row>
    <row r="21761" spans="11:14" x14ac:dyDescent="0.25">
      <c r="K21761" s="180">
        <f t="shared" si="686"/>
        <v>0</v>
      </c>
      <c r="M21761" s="96">
        <f t="shared" si="685"/>
        <v>1</v>
      </c>
      <c r="N21761" s="273"/>
    </row>
    <row r="21762" spans="11:14" x14ac:dyDescent="0.25">
      <c r="K21762" s="180">
        <f t="shared" si="686"/>
        <v>0</v>
      </c>
      <c r="M21762" s="96">
        <f t="shared" si="685"/>
        <v>1</v>
      </c>
      <c r="N21762" s="273"/>
    </row>
    <row r="21763" spans="11:14" x14ac:dyDescent="0.25">
      <c r="K21763" s="180">
        <f t="shared" si="686"/>
        <v>0</v>
      </c>
      <c r="M21763" s="96">
        <f t="shared" si="685"/>
        <v>1</v>
      </c>
      <c r="N21763" s="273"/>
    </row>
    <row r="21764" spans="11:14" x14ac:dyDescent="0.25">
      <c r="K21764" s="180">
        <f t="shared" si="686"/>
        <v>0</v>
      </c>
      <c r="M21764" s="96">
        <f t="shared" si="685"/>
        <v>1</v>
      </c>
      <c r="N21764" s="273"/>
    </row>
    <row r="21765" spans="11:14" x14ac:dyDescent="0.25">
      <c r="K21765" s="180">
        <f t="shared" si="686"/>
        <v>0</v>
      </c>
      <c r="M21765" s="96">
        <f t="shared" si="685"/>
        <v>1</v>
      </c>
      <c r="N21765" s="273"/>
    </row>
    <row r="21766" spans="11:14" x14ac:dyDescent="0.25">
      <c r="K21766" s="180">
        <f t="shared" si="686"/>
        <v>0</v>
      </c>
      <c r="M21766" s="96">
        <f t="shared" si="685"/>
        <v>1</v>
      </c>
      <c r="N21766" s="273"/>
    </row>
    <row r="21767" spans="11:14" x14ac:dyDescent="0.25">
      <c r="K21767" s="180">
        <f t="shared" si="686"/>
        <v>0</v>
      </c>
      <c r="M21767" s="96">
        <f t="shared" si="685"/>
        <v>1</v>
      </c>
      <c r="N21767" s="273"/>
    </row>
    <row r="21768" spans="11:14" x14ac:dyDescent="0.25">
      <c r="K21768" s="180">
        <f t="shared" si="686"/>
        <v>0</v>
      </c>
      <c r="M21768" s="96">
        <f t="shared" si="685"/>
        <v>1</v>
      </c>
      <c r="N21768" s="273"/>
    </row>
    <row r="21769" spans="11:14" x14ac:dyDescent="0.25">
      <c r="K21769" s="180">
        <f t="shared" si="686"/>
        <v>0</v>
      </c>
      <c r="M21769" s="96">
        <f t="shared" si="685"/>
        <v>1</v>
      </c>
      <c r="N21769" s="273"/>
    </row>
    <row r="21770" spans="11:14" x14ac:dyDescent="0.25">
      <c r="K21770" s="180">
        <f t="shared" si="686"/>
        <v>0</v>
      </c>
      <c r="M21770" s="96">
        <f t="shared" si="685"/>
        <v>1</v>
      </c>
      <c r="N21770" s="273"/>
    </row>
    <row r="21771" spans="11:14" x14ac:dyDescent="0.25">
      <c r="K21771" s="180">
        <f t="shared" si="686"/>
        <v>0</v>
      </c>
      <c r="M21771" s="96">
        <f t="shared" si="685"/>
        <v>1</v>
      </c>
      <c r="N21771" s="273"/>
    </row>
    <row r="21772" spans="11:14" x14ac:dyDescent="0.25">
      <c r="K21772" s="180">
        <f t="shared" si="686"/>
        <v>0</v>
      </c>
      <c r="M21772" s="96">
        <f t="shared" si="685"/>
        <v>1</v>
      </c>
      <c r="N21772" s="273"/>
    </row>
    <row r="21773" spans="11:14" x14ac:dyDescent="0.25">
      <c r="K21773" s="180">
        <f t="shared" si="686"/>
        <v>0</v>
      </c>
      <c r="M21773" s="96">
        <f t="shared" si="685"/>
        <v>1</v>
      </c>
      <c r="N21773" s="273"/>
    </row>
    <row r="21774" spans="11:14" x14ac:dyDescent="0.25">
      <c r="K21774" s="180">
        <f t="shared" si="686"/>
        <v>0</v>
      </c>
      <c r="M21774" s="96">
        <f t="shared" si="685"/>
        <v>1</v>
      </c>
      <c r="N21774" s="273"/>
    </row>
    <row r="21775" spans="11:14" x14ac:dyDescent="0.25">
      <c r="K21775" s="180">
        <f t="shared" si="686"/>
        <v>0</v>
      </c>
      <c r="M21775" s="96">
        <f t="shared" si="685"/>
        <v>1</v>
      </c>
      <c r="N21775" s="273"/>
    </row>
    <row r="21776" spans="11:14" x14ac:dyDescent="0.25">
      <c r="K21776" s="180">
        <f t="shared" si="686"/>
        <v>0</v>
      </c>
      <c r="M21776" s="96">
        <f t="shared" si="685"/>
        <v>1</v>
      </c>
      <c r="N21776" s="273"/>
    </row>
    <row r="21777" spans="11:14" x14ac:dyDescent="0.25">
      <c r="K21777" s="180">
        <f t="shared" si="686"/>
        <v>0</v>
      </c>
      <c r="M21777" s="96">
        <f t="shared" ref="M21777:M21840" si="687">UltimoDia(D21777)</f>
        <v>1</v>
      </c>
      <c r="N21777" s="273"/>
    </row>
    <row r="21778" spans="11:14" x14ac:dyDescent="0.25">
      <c r="K21778" s="180">
        <f t="shared" si="686"/>
        <v>0</v>
      </c>
      <c r="M21778" s="96">
        <f t="shared" si="687"/>
        <v>1</v>
      </c>
      <c r="N21778" s="273"/>
    </row>
    <row r="21779" spans="11:14" x14ac:dyDescent="0.25">
      <c r="K21779" s="180">
        <f t="shared" si="686"/>
        <v>0</v>
      </c>
      <c r="M21779" s="96">
        <f t="shared" si="687"/>
        <v>1</v>
      </c>
      <c r="N21779" s="273"/>
    </row>
    <row r="21780" spans="11:14" x14ac:dyDescent="0.25">
      <c r="K21780" s="180">
        <f t="shared" si="686"/>
        <v>0</v>
      </c>
      <c r="M21780" s="96">
        <f t="shared" si="687"/>
        <v>1</v>
      </c>
      <c r="N21780" s="273"/>
    </row>
    <row r="21781" spans="11:14" x14ac:dyDescent="0.25">
      <c r="K21781" s="180">
        <f t="shared" si="686"/>
        <v>0</v>
      </c>
      <c r="M21781" s="96">
        <f t="shared" si="687"/>
        <v>1</v>
      </c>
      <c r="N21781" s="273"/>
    </row>
    <row r="21782" spans="11:14" x14ac:dyDescent="0.25">
      <c r="K21782" s="180">
        <f t="shared" si="686"/>
        <v>0</v>
      </c>
      <c r="M21782" s="96">
        <f t="shared" si="687"/>
        <v>1</v>
      </c>
      <c r="N21782" s="273"/>
    </row>
    <row r="21783" spans="11:14" x14ac:dyDescent="0.25">
      <c r="K21783" s="180">
        <f t="shared" si="686"/>
        <v>0</v>
      </c>
      <c r="M21783" s="96">
        <f t="shared" si="687"/>
        <v>1</v>
      </c>
      <c r="N21783" s="273"/>
    </row>
    <row r="21784" spans="11:14" x14ac:dyDescent="0.25">
      <c r="K21784" s="180">
        <f t="shared" si="686"/>
        <v>0</v>
      </c>
      <c r="M21784" s="96">
        <f t="shared" si="687"/>
        <v>1</v>
      </c>
      <c r="N21784" s="273"/>
    </row>
    <row r="21785" spans="11:14" x14ac:dyDescent="0.25">
      <c r="K21785" s="180">
        <f t="shared" si="686"/>
        <v>0</v>
      </c>
      <c r="M21785" s="96">
        <f t="shared" si="687"/>
        <v>1</v>
      </c>
      <c r="N21785" s="273"/>
    </row>
    <row r="21786" spans="11:14" x14ac:dyDescent="0.25">
      <c r="K21786" s="180">
        <f t="shared" si="686"/>
        <v>0</v>
      </c>
      <c r="M21786" s="96">
        <f t="shared" si="687"/>
        <v>1</v>
      </c>
      <c r="N21786" s="273"/>
    </row>
    <row r="21787" spans="11:14" x14ac:dyDescent="0.25">
      <c r="K21787" s="180">
        <f t="shared" si="686"/>
        <v>0</v>
      </c>
      <c r="M21787" s="96">
        <f t="shared" si="687"/>
        <v>1</v>
      </c>
      <c r="N21787" s="273"/>
    </row>
    <row r="21788" spans="11:14" x14ac:dyDescent="0.25">
      <c r="K21788" s="180">
        <f t="shared" si="686"/>
        <v>0</v>
      </c>
      <c r="M21788" s="96">
        <f t="shared" si="687"/>
        <v>1</v>
      </c>
      <c r="N21788" s="273"/>
    </row>
    <row r="21789" spans="11:14" x14ac:dyDescent="0.25">
      <c r="K21789" s="180">
        <f t="shared" si="686"/>
        <v>0</v>
      </c>
      <c r="M21789" s="96">
        <f t="shared" si="687"/>
        <v>1</v>
      </c>
      <c r="N21789" s="273"/>
    </row>
    <row r="21790" spans="11:14" x14ac:dyDescent="0.25">
      <c r="K21790" s="180">
        <f t="shared" si="686"/>
        <v>0</v>
      </c>
      <c r="M21790" s="96">
        <f t="shared" si="687"/>
        <v>1</v>
      </c>
      <c r="N21790" s="273"/>
    </row>
    <row r="21791" spans="11:14" x14ac:dyDescent="0.25">
      <c r="K21791" s="180">
        <f t="shared" si="686"/>
        <v>0</v>
      </c>
      <c r="M21791" s="96">
        <f t="shared" si="687"/>
        <v>1</v>
      </c>
      <c r="N21791" s="273"/>
    </row>
    <row r="21792" spans="11:14" x14ac:dyDescent="0.25">
      <c r="K21792" s="180">
        <f t="shared" si="686"/>
        <v>0</v>
      </c>
      <c r="M21792" s="96">
        <f t="shared" si="687"/>
        <v>1</v>
      </c>
      <c r="N21792" s="273"/>
    </row>
    <row r="21793" spans="11:14" x14ac:dyDescent="0.25">
      <c r="K21793" s="180">
        <f t="shared" si="686"/>
        <v>0</v>
      </c>
      <c r="M21793" s="96">
        <f t="shared" si="687"/>
        <v>1</v>
      </c>
      <c r="N21793" s="273"/>
    </row>
    <row r="21794" spans="11:14" x14ac:dyDescent="0.25">
      <c r="K21794" s="180">
        <f t="shared" si="686"/>
        <v>0</v>
      </c>
      <c r="M21794" s="96">
        <f t="shared" si="687"/>
        <v>1</v>
      </c>
      <c r="N21794" s="273"/>
    </row>
    <row r="21795" spans="11:14" x14ac:dyDescent="0.25">
      <c r="K21795" s="180">
        <f t="shared" si="686"/>
        <v>0</v>
      </c>
      <c r="M21795" s="96">
        <f t="shared" si="687"/>
        <v>1</v>
      </c>
      <c r="N21795" s="273"/>
    </row>
    <row r="21796" spans="11:14" x14ac:dyDescent="0.25">
      <c r="K21796" s="180">
        <f t="shared" si="686"/>
        <v>0</v>
      </c>
      <c r="M21796" s="96">
        <f t="shared" si="687"/>
        <v>1</v>
      </c>
      <c r="N21796" s="273"/>
    </row>
    <row r="21797" spans="11:14" x14ac:dyDescent="0.25">
      <c r="K21797" s="180">
        <f t="shared" si="686"/>
        <v>0</v>
      </c>
      <c r="M21797" s="96">
        <f t="shared" si="687"/>
        <v>1</v>
      </c>
      <c r="N21797" s="273"/>
    </row>
    <row r="21798" spans="11:14" x14ac:dyDescent="0.25">
      <c r="K21798" s="180">
        <f t="shared" si="686"/>
        <v>0</v>
      </c>
      <c r="M21798" s="96">
        <f t="shared" si="687"/>
        <v>1</v>
      </c>
      <c r="N21798" s="273"/>
    </row>
    <row r="21799" spans="11:14" x14ac:dyDescent="0.25">
      <c r="K21799" s="180">
        <f t="shared" si="686"/>
        <v>0</v>
      </c>
      <c r="M21799" s="96">
        <f t="shared" si="687"/>
        <v>1</v>
      </c>
      <c r="N21799" s="273"/>
    </row>
    <row r="21800" spans="11:14" x14ac:dyDescent="0.25">
      <c r="K21800" s="180">
        <f t="shared" si="686"/>
        <v>0</v>
      </c>
      <c r="M21800" s="96">
        <f t="shared" si="687"/>
        <v>1</v>
      </c>
      <c r="N21800" s="273"/>
    </row>
    <row r="21801" spans="11:14" x14ac:dyDescent="0.25">
      <c r="K21801" s="180">
        <f t="shared" si="686"/>
        <v>0</v>
      </c>
      <c r="M21801" s="96">
        <f t="shared" si="687"/>
        <v>1</v>
      </c>
      <c r="N21801" s="273"/>
    </row>
    <row r="21802" spans="11:14" x14ac:dyDescent="0.25">
      <c r="K21802" s="180">
        <f t="shared" ref="K21802:K21865" si="688">IF(ctConta="",K21801+F21802,IF(I21802=ctConta,K21801+F21802,K21801))</f>
        <v>0</v>
      </c>
      <c r="M21802" s="96">
        <f t="shared" si="687"/>
        <v>1</v>
      </c>
      <c r="N21802" s="273"/>
    </row>
    <row r="21803" spans="11:14" x14ac:dyDescent="0.25">
      <c r="K21803" s="180">
        <f t="shared" si="688"/>
        <v>0</v>
      </c>
      <c r="M21803" s="96">
        <f t="shared" si="687"/>
        <v>1</v>
      </c>
      <c r="N21803" s="273"/>
    </row>
    <row r="21804" spans="11:14" x14ac:dyDescent="0.25">
      <c r="K21804" s="180">
        <f t="shared" si="688"/>
        <v>0</v>
      </c>
      <c r="M21804" s="96">
        <f t="shared" si="687"/>
        <v>1</v>
      </c>
      <c r="N21804" s="273"/>
    </row>
    <row r="21805" spans="11:14" x14ac:dyDescent="0.25">
      <c r="K21805" s="180">
        <f t="shared" si="688"/>
        <v>0</v>
      </c>
      <c r="M21805" s="96">
        <f t="shared" si="687"/>
        <v>1</v>
      </c>
      <c r="N21805" s="273"/>
    </row>
    <row r="21806" spans="11:14" x14ac:dyDescent="0.25">
      <c r="K21806" s="180">
        <f t="shared" si="688"/>
        <v>0</v>
      </c>
      <c r="M21806" s="96">
        <f t="shared" si="687"/>
        <v>1</v>
      </c>
      <c r="N21806" s="273"/>
    </row>
    <row r="21807" spans="11:14" x14ac:dyDescent="0.25">
      <c r="K21807" s="180">
        <f t="shared" si="688"/>
        <v>0</v>
      </c>
      <c r="M21807" s="96">
        <f t="shared" si="687"/>
        <v>1</v>
      </c>
      <c r="N21807" s="273"/>
    </row>
    <row r="21808" spans="11:14" x14ac:dyDescent="0.25">
      <c r="K21808" s="180">
        <f t="shared" si="688"/>
        <v>0</v>
      </c>
      <c r="M21808" s="96">
        <f t="shared" si="687"/>
        <v>1</v>
      </c>
      <c r="N21808" s="273"/>
    </row>
    <row r="21809" spans="11:14" x14ac:dyDescent="0.25">
      <c r="K21809" s="180">
        <f t="shared" si="688"/>
        <v>0</v>
      </c>
      <c r="M21809" s="96">
        <f t="shared" si="687"/>
        <v>1</v>
      </c>
      <c r="N21809" s="273"/>
    </row>
    <row r="21810" spans="11:14" x14ac:dyDescent="0.25">
      <c r="K21810" s="180">
        <f t="shared" si="688"/>
        <v>0</v>
      </c>
      <c r="M21810" s="96">
        <f t="shared" si="687"/>
        <v>1</v>
      </c>
      <c r="N21810" s="273"/>
    </row>
    <row r="21811" spans="11:14" x14ac:dyDescent="0.25">
      <c r="K21811" s="180">
        <f t="shared" si="688"/>
        <v>0</v>
      </c>
      <c r="M21811" s="96">
        <f t="shared" si="687"/>
        <v>1</v>
      </c>
      <c r="N21811" s="273"/>
    </row>
    <row r="21812" spans="11:14" x14ac:dyDescent="0.25">
      <c r="K21812" s="180">
        <f t="shared" si="688"/>
        <v>0</v>
      </c>
      <c r="M21812" s="96">
        <f t="shared" si="687"/>
        <v>1</v>
      </c>
      <c r="N21812" s="273"/>
    </row>
    <row r="21813" spans="11:14" x14ac:dyDescent="0.25">
      <c r="K21813" s="180">
        <f t="shared" si="688"/>
        <v>0</v>
      </c>
      <c r="M21813" s="96">
        <f t="shared" si="687"/>
        <v>1</v>
      </c>
      <c r="N21813" s="273"/>
    </row>
    <row r="21814" spans="11:14" x14ac:dyDescent="0.25">
      <c r="K21814" s="180">
        <f t="shared" si="688"/>
        <v>0</v>
      </c>
      <c r="M21814" s="96">
        <f t="shared" si="687"/>
        <v>1</v>
      </c>
      <c r="N21814" s="273"/>
    </row>
    <row r="21815" spans="11:14" x14ac:dyDescent="0.25">
      <c r="K21815" s="180">
        <f t="shared" si="688"/>
        <v>0</v>
      </c>
      <c r="M21815" s="96">
        <f t="shared" si="687"/>
        <v>1</v>
      </c>
      <c r="N21815" s="273"/>
    </row>
    <row r="21816" spans="11:14" x14ac:dyDescent="0.25">
      <c r="K21816" s="180">
        <f t="shared" si="688"/>
        <v>0</v>
      </c>
      <c r="M21816" s="96">
        <f t="shared" si="687"/>
        <v>1</v>
      </c>
      <c r="N21816" s="273"/>
    </row>
    <row r="21817" spans="11:14" x14ac:dyDescent="0.25">
      <c r="K21817" s="180">
        <f t="shared" si="688"/>
        <v>0</v>
      </c>
      <c r="M21817" s="96">
        <f t="shared" si="687"/>
        <v>1</v>
      </c>
      <c r="N21817" s="273"/>
    </row>
    <row r="21818" spans="11:14" x14ac:dyDescent="0.25">
      <c r="K21818" s="180">
        <f t="shared" si="688"/>
        <v>0</v>
      </c>
      <c r="M21818" s="96">
        <f t="shared" si="687"/>
        <v>1</v>
      </c>
      <c r="N21818" s="273"/>
    </row>
    <row r="21819" spans="11:14" x14ac:dyDescent="0.25">
      <c r="K21819" s="180">
        <f t="shared" si="688"/>
        <v>0</v>
      </c>
      <c r="M21819" s="96">
        <f t="shared" si="687"/>
        <v>1</v>
      </c>
      <c r="N21819" s="273"/>
    </row>
    <row r="21820" spans="11:14" x14ac:dyDescent="0.25">
      <c r="K21820" s="180">
        <f t="shared" si="688"/>
        <v>0</v>
      </c>
      <c r="M21820" s="96">
        <f t="shared" si="687"/>
        <v>1</v>
      </c>
      <c r="N21820" s="273"/>
    </row>
    <row r="21821" spans="11:14" x14ac:dyDescent="0.25">
      <c r="K21821" s="180">
        <f t="shared" si="688"/>
        <v>0</v>
      </c>
      <c r="M21821" s="96">
        <f t="shared" si="687"/>
        <v>1</v>
      </c>
      <c r="N21821" s="273"/>
    </row>
    <row r="21822" spans="11:14" x14ac:dyDescent="0.25">
      <c r="K21822" s="180">
        <f t="shared" si="688"/>
        <v>0</v>
      </c>
      <c r="M21822" s="96">
        <f t="shared" si="687"/>
        <v>1</v>
      </c>
      <c r="N21822" s="273"/>
    </row>
    <row r="21823" spans="11:14" x14ac:dyDescent="0.25">
      <c r="K21823" s="180">
        <f t="shared" si="688"/>
        <v>0</v>
      </c>
      <c r="M21823" s="96">
        <f t="shared" si="687"/>
        <v>1</v>
      </c>
      <c r="N21823" s="273"/>
    </row>
    <row r="21824" spans="11:14" x14ac:dyDescent="0.25">
      <c r="K21824" s="180">
        <f t="shared" si="688"/>
        <v>0</v>
      </c>
      <c r="M21824" s="96">
        <f t="shared" si="687"/>
        <v>1</v>
      </c>
      <c r="N21824" s="273"/>
    </row>
    <row r="21825" spans="11:14" x14ac:dyDescent="0.25">
      <c r="K21825" s="180">
        <f t="shared" si="688"/>
        <v>0</v>
      </c>
      <c r="M21825" s="96">
        <f t="shared" si="687"/>
        <v>1</v>
      </c>
      <c r="N21825" s="273"/>
    </row>
    <row r="21826" spans="11:14" x14ac:dyDescent="0.25">
      <c r="K21826" s="180">
        <f t="shared" si="688"/>
        <v>0</v>
      </c>
      <c r="M21826" s="96">
        <f t="shared" si="687"/>
        <v>1</v>
      </c>
      <c r="N21826" s="273"/>
    </row>
    <row r="21827" spans="11:14" x14ac:dyDescent="0.25">
      <c r="K21827" s="180">
        <f t="shared" si="688"/>
        <v>0</v>
      </c>
      <c r="M21827" s="96">
        <f t="shared" si="687"/>
        <v>1</v>
      </c>
      <c r="N21827" s="273"/>
    </row>
    <row r="21828" spans="11:14" x14ac:dyDescent="0.25">
      <c r="K21828" s="180">
        <f t="shared" si="688"/>
        <v>0</v>
      </c>
      <c r="M21828" s="96">
        <f t="shared" si="687"/>
        <v>1</v>
      </c>
      <c r="N21828" s="273"/>
    </row>
    <row r="21829" spans="11:14" x14ac:dyDescent="0.25">
      <c r="K21829" s="180">
        <f t="shared" si="688"/>
        <v>0</v>
      </c>
      <c r="M21829" s="96">
        <f t="shared" si="687"/>
        <v>1</v>
      </c>
      <c r="N21829" s="273"/>
    </row>
    <row r="21830" spans="11:14" x14ac:dyDescent="0.25">
      <c r="K21830" s="180">
        <f t="shared" si="688"/>
        <v>0</v>
      </c>
      <c r="M21830" s="96">
        <f t="shared" si="687"/>
        <v>1</v>
      </c>
      <c r="N21830" s="273"/>
    </row>
    <row r="21831" spans="11:14" x14ac:dyDescent="0.25">
      <c r="K21831" s="180">
        <f t="shared" si="688"/>
        <v>0</v>
      </c>
      <c r="M21831" s="96">
        <f t="shared" si="687"/>
        <v>1</v>
      </c>
      <c r="N21831" s="273"/>
    </row>
    <row r="21832" spans="11:14" x14ac:dyDescent="0.25">
      <c r="K21832" s="180">
        <f t="shared" si="688"/>
        <v>0</v>
      </c>
      <c r="M21832" s="96">
        <f t="shared" si="687"/>
        <v>1</v>
      </c>
      <c r="N21832" s="273"/>
    </row>
    <row r="21833" spans="11:14" x14ac:dyDescent="0.25">
      <c r="K21833" s="180">
        <f t="shared" si="688"/>
        <v>0</v>
      </c>
      <c r="M21833" s="96">
        <f t="shared" si="687"/>
        <v>1</v>
      </c>
      <c r="N21833" s="273"/>
    </row>
    <row r="21834" spans="11:14" x14ac:dyDescent="0.25">
      <c r="K21834" s="180">
        <f t="shared" si="688"/>
        <v>0</v>
      </c>
      <c r="M21834" s="96">
        <f t="shared" si="687"/>
        <v>1</v>
      </c>
      <c r="N21834" s="273"/>
    </row>
    <row r="21835" spans="11:14" x14ac:dyDescent="0.25">
      <c r="K21835" s="180">
        <f t="shared" si="688"/>
        <v>0</v>
      </c>
      <c r="M21835" s="96">
        <f t="shared" si="687"/>
        <v>1</v>
      </c>
      <c r="N21835" s="273"/>
    </row>
    <row r="21836" spans="11:14" x14ac:dyDescent="0.25">
      <c r="K21836" s="180">
        <f t="shared" si="688"/>
        <v>0</v>
      </c>
      <c r="M21836" s="96">
        <f t="shared" si="687"/>
        <v>1</v>
      </c>
      <c r="N21836" s="273"/>
    </row>
    <row r="21837" spans="11:14" x14ac:dyDescent="0.25">
      <c r="K21837" s="180">
        <f t="shared" si="688"/>
        <v>0</v>
      </c>
      <c r="M21837" s="96">
        <f t="shared" si="687"/>
        <v>1</v>
      </c>
      <c r="N21837" s="273"/>
    </row>
    <row r="21838" spans="11:14" x14ac:dyDescent="0.25">
      <c r="K21838" s="180">
        <f t="shared" si="688"/>
        <v>0</v>
      </c>
      <c r="M21838" s="96">
        <f t="shared" si="687"/>
        <v>1</v>
      </c>
      <c r="N21838" s="273"/>
    </row>
    <row r="21839" spans="11:14" x14ac:dyDescent="0.25">
      <c r="K21839" s="180">
        <f t="shared" si="688"/>
        <v>0</v>
      </c>
      <c r="M21839" s="96">
        <f t="shared" si="687"/>
        <v>1</v>
      </c>
      <c r="N21839" s="273"/>
    </row>
    <row r="21840" spans="11:14" x14ac:dyDescent="0.25">
      <c r="K21840" s="180">
        <f t="shared" si="688"/>
        <v>0</v>
      </c>
      <c r="M21840" s="96">
        <f t="shared" si="687"/>
        <v>1</v>
      </c>
      <c r="N21840" s="273"/>
    </row>
    <row r="21841" spans="11:14" x14ac:dyDescent="0.25">
      <c r="K21841" s="180">
        <f t="shared" si="688"/>
        <v>0</v>
      </c>
      <c r="M21841" s="96">
        <f t="shared" ref="M21841:M21904" si="689">UltimoDia(D21841)</f>
        <v>1</v>
      </c>
      <c r="N21841" s="273"/>
    </row>
    <row r="21842" spans="11:14" x14ac:dyDescent="0.25">
      <c r="K21842" s="180">
        <f t="shared" si="688"/>
        <v>0</v>
      </c>
      <c r="M21842" s="96">
        <f t="shared" si="689"/>
        <v>1</v>
      </c>
      <c r="N21842" s="273"/>
    </row>
    <row r="21843" spans="11:14" x14ac:dyDescent="0.25">
      <c r="K21843" s="180">
        <f t="shared" si="688"/>
        <v>0</v>
      </c>
      <c r="M21843" s="96">
        <f t="shared" si="689"/>
        <v>1</v>
      </c>
      <c r="N21843" s="273"/>
    </row>
    <row r="21844" spans="11:14" x14ac:dyDescent="0.25">
      <c r="K21844" s="180">
        <f t="shared" si="688"/>
        <v>0</v>
      </c>
      <c r="M21844" s="96">
        <f t="shared" si="689"/>
        <v>1</v>
      </c>
      <c r="N21844" s="273"/>
    </row>
    <row r="21845" spans="11:14" x14ac:dyDescent="0.25">
      <c r="K21845" s="180">
        <f t="shared" si="688"/>
        <v>0</v>
      </c>
      <c r="M21845" s="96">
        <f t="shared" si="689"/>
        <v>1</v>
      </c>
      <c r="N21845" s="273"/>
    </row>
    <row r="21846" spans="11:14" x14ac:dyDescent="0.25">
      <c r="K21846" s="180">
        <f t="shared" si="688"/>
        <v>0</v>
      </c>
      <c r="M21846" s="96">
        <f t="shared" si="689"/>
        <v>1</v>
      </c>
      <c r="N21846" s="273"/>
    </row>
    <row r="21847" spans="11:14" x14ac:dyDescent="0.25">
      <c r="K21847" s="180">
        <f t="shared" si="688"/>
        <v>0</v>
      </c>
      <c r="M21847" s="96">
        <f t="shared" si="689"/>
        <v>1</v>
      </c>
      <c r="N21847" s="273"/>
    </row>
    <row r="21848" spans="11:14" x14ac:dyDescent="0.25">
      <c r="K21848" s="180">
        <f t="shared" si="688"/>
        <v>0</v>
      </c>
      <c r="M21848" s="96">
        <f t="shared" si="689"/>
        <v>1</v>
      </c>
      <c r="N21848" s="273"/>
    </row>
    <row r="21849" spans="11:14" x14ac:dyDescent="0.25">
      <c r="K21849" s="180">
        <f t="shared" si="688"/>
        <v>0</v>
      </c>
      <c r="M21849" s="96">
        <f t="shared" si="689"/>
        <v>1</v>
      </c>
      <c r="N21849" s="273"/>
    </row>
    <row r="21850" spans="11:14" x14ac:dyDescent="0.25">
      <c r="K21850" s="180">
        <f t="shared" si="688"/>
        <v>0</v>
      </c>
      <c r="M21850" s="96">
        <f t="shared" si="689"/>
        <v>1</v>
      </c>
      <c r="N21850" s="273"/>
    </row>
    <row r="21851" spans="11:14" x14ac:dyDescent="0.25">
      <c r="K21851" s="180">
        <f t="shared" si="688"/>
        <v>0</v>
      </c>
      <c r="M21851" s="96">
        <f t="shared" si="689"/>
        <v>1</v>
      </c>
      <c r="N21851" s="273"/>
    </row>
    <row r="21852" spans="11:14" x14ac:dyDescent="0.25">
      <c r="K21852" s="180">
        <f t="shared" si="688"/>
        <v>0</v>
      </c>
      <c r="M21852" s="96">
        <f t="shared" si="689"/>
        <v>1</v>
      </c>
      <c r="N21852" s="273"/>
    </row>
    <row r="21853" spans="11:14" x14ac:dyDescent="0.25">
      <c r="K21853" s="180">
        <f t="shared" si="688"/>
        <v>0</v>
      </c>
      <c r="M21853" s="96">
        <f t="shared" si="689"/>
        <v>1</v>
      </c>
      <c r="N21853" s="273"/>
    </row>
    <row r="21854" spans="11:14" x14ac:dyDescent="0.25">
      <c r="K21854" s="180">
        <f t="shared" si="688"/>
        <v>0</v>
      </c>
      <c r="M21854" s="96">
        <f t="shared" si="689"/>
        <v>1</v>
      </c>
      <c r="N21854" s="273"/>
    </row>
    <row r="21855" spans="11:14" x14ac:dyDescent="0.25">
      <c r="K21855" s="180">
        <f t="shared" si="688"/>
        <v>0</v>
      </c>
      <c r="M21855" s="96">
        <f t="shared" si="689"/>
        <v>1</v>
      </c>
      <c r="N21855" s="273"/>
    </row>
    <row r="21856" spans="11:14" x14ac:dyDescent="0.25">
      <c r="K21856" s="180">
        <f t="shared" si="688"/>
        <v>0</v>
      </c>
      <c r="M21856" s="96">
        <f t="shared" si="689"/>
        <v>1</v>
      </c>
      <c r="N21856" s="273"/>
    </row>
    <row r="21857" spans="11:14" x14ac:dyDescent="0.25">
      <c r="K21857" s="180">
        <f t="shared" si="688"/>
        <v>0</v>
      </c>
      <c r="M21857" s="96">
        <f t="shared" si="689"/>
        <v>1</v>
      </c>
      <c r="N21857" s="273"/>
    </row>
    <row r="21858" spans="11:14" x14ac:dyDescent="0.25">
      <c r="K21858" s="180">
        <f t="shared" si="688"/>
        <v>0</v>
      </c>
      <c r="M21858" s="96">
        <f t="shared" si="689"/>
        <v>1</v>
      </c>
      <c r="N21858" s="273"/>
    </row>
    <row r="21859" spans="11:14" x14ac:dyDescent="0.25">
      <c r="K21859" s="180">
        <f t="shared" si="688"/>
        <v>0</v>
      </c>
      <c r="M21859" s="96">
        <f t="shared" si="689"/>
        <v>1</v>
      </c>
      <c r="N21859" s="273"/>
    </row>
    <row r="21860" spans="11:14" x14ac:dyDescent="0.25">
      <c r="K21860" s="180">
        <f t="shared" si="688"/>
        <v>0</v>
      </c>
      <c r="M21860" s="96">
        <f t="shared" si="689"/>
        <v>1</v>
      </c>
      <c r="N21860" s="273"/>
    </row>
    <row r="21861" spans="11:14" x14ac:dyDescent="0.25">
      <c r="K21861" s="180">
        <f t="shared" si="688"/>
        <v>0</v>
      </c>
      <c r="M21861" s="96">
        <f t="shared" si="689"/>
        <v>1</v>
      </c>
      <c r="N21861" s="273"/>
    </row>
    <row r="21862" spans="11:14" x14ac:dyDescent="0.25">
      <c r="K21862" s="180">
        <f t="shared" si="688"/>
        <v>0</v>
      </c>
      <c r="M21862" s="96">
        <f t="shared" si="689"/>
        <v>1</v>
      </c>
      <c r="N21862" s="273"/>
    </row>
    <row r="21863" spans="11:14" x14ac:dyDescent="0.25">
      <c r="K21863" s="180">
        <f t="shared" si="688"/>
        <v>0</v>
      </c>
      <c r="M21863" s="96">
        <f t="shared" si="689"/>
        <v>1</v>
      </c>
      <c r="N21863" s="273"/>
    </row>
    <row r="21864" spans="11:14" x14ac:dyDescent="0.25">
      <c r="K21864" s="180">
        <f t="shared" si="688"/>
        <v>0</v>
      </c>
      <c r="M21864" s="96">
        <f t="shared" si="689"/>
        <v>1</v>
      </c>
      <c r="N21864" s="273"/>
    </row>
    <row r="21865" spans="11:14" x14ac:dyDescent="0.25">
      <c r="K21865" s="180">
        <f t="shared" si="688"/>
        <v>0</v>
      </c>
      <c r="M21865" s="96">
        <f t="shared" si="689"/>
        <v>1</v>
      </c>
      <c r="N21865" s="273"/>
    </row>
    <row r="21866" spans="11:14" x14ac:dyDescent="0.25">
      <c r="K21866" s="180">
        <f t="shared" ref="K21866:K21929" si="690">IF(ctConta="",K21865+F21866,IF(I21866=ctConta,K21865+F21866,K21865))</f>
        <v>0</v>
      </c>
      <c r="M21866" s="96">
        <f t="shared" si="689"/>
        <v>1</v>
      </c>
      <c r="N21866" s="273"/>
    </row>
    <row r="21867" spans="11:14" x14ac:dyDescent="0.25">
      <c r="K21867" s="180">
        <f t="shared" si="690"/>
        <v>0</v>
      </c>
      <c r="M21867" s="96">
        <f t="shared" si="689"/>
        <v>1</v>
      </c>
      <c r="N21867" s="273"/>
    </row>
    <row r="21868" spans="11:14" x14ac:dyDescent="0.25">
      <c r="K21868" s="180">
        <f t="shared" si="690"/>
        <v>0</v>
      </c>
      <c r="M21868" s="96">
        <f t="shared" si="689"/>
        <v>1</v>
      </c>
      <c r="N21868" s="273"/>
    </row>
    <row r="21869" spans="11:14" x14ac:dyDescent="0.25">
      <c r="K21869" s="180">
        <f t="shared" si="690"/>
        <v>0</v>
      </c>
      <c r="M21869" s="96">
        <f t="shared" si="689"/>
        <v>1</v>
      </c>
      <c r="N21869" s="273"/>
    </row>
    <row r="21870" spans="11:14" x14ac:dyDescent="0.25">
      <c r="K21870" s="180">
        <f t="shared" si="690"/>
        <v>0</v>
      </c>
      <c r="M21870" s="96">
        <f t="shared" si="689"/>
        <v>1</v>
      </c>
      <c r="N21870" s="273"/>
    </row>
    <row r="21871" spans="11:14" x14ac:dyDescent="0.25">
      <c r="K21871" s="180">
        <f t="shared" si="690"/>
        <v>0</v>
      </c>
      <c r="M21871" s="96">
        <f t="shared" si="689"/>
        <v>1</v>
      </c>
      <c r="N21871" s="273"/>
    </row>
    <row r="21872" spans="11:14" x14ac:dyDescent="0.25">
      <c r="K21872" s="180">
        <f t="shared" si="690"/>
        <v>0</v>
      </c>
      <c r="M21872" s="96">
        <f t="shared" si="689"/>
        <v>1</v>
      </c>
      <c r="N21872" s="273"/>
    </row>
    <row r="21873" spans="11:14" x14ac:dyDescent="0.25">
      <c r="K21873" s="180">
        <f t="shared" si="690"/>
        <v>0</v>
      </c>
      <c r="M21873" s="96">
        <f t="shared" si="689"/>
        <v>1</v>
      </c>
      <c r="N21873" s="273"/>
    </row>
    <row r="21874" spans="11:14" x14ac:dyDescent="0.25">
      <c r="K21874" s="180">
        <f t="shared" si="690"/>
        <v>0</v>
      </c>
      <c r="M21874" s="96">
        <f t="shared" si="689"/>
        <v>1</v>
      </c>
      <c r="N21874" s="273"/>
    </row>
    <row r="21875" spans="11:14" x14ac:dyDescent="0.25">
      <c r="K21875" s="180">
        <f t="shared" si="690"/>
        <v>0</v>
      </c>
      <c r="M21875" s="96">
        <f t="shared" si="689"/>
        <v>1</v>
      </c>
      <c r="N21875" s="273"/>
    </row>
    <row r="21876" spans="11:14" x14ac:dyDescent="0.25">
      <c r="K21876" s="180">
        <f t="shared" si="690"/>
        <v>0</v>
      </c>
      <c r="M21876" s="96">
        <f t="shared" si="689"/>
        <v>1</v>
      </c>
      <c r="N21876" s="273"/>
    </row>
    <row r="21877" spans="11:14" x14ac:dyDescent="0.25">
      <c r="K21877" s="180">
        <f t="shared" si="690"/>
        <v>0</v>
      </c>
      <c r="M21877" s="96">
        <f t="shared" si="689"/>
        <v>1</v>
      </c>
      <c r="N21877" s="273"/>
    </row>
    <row r="21878" spans="11:14" x14ac:dyDescent="0.25">
      <c r="K21878" s="180">
        <f t="shared" si="690"/>
        <v>0</v>
      </c>
      <c r="M21878" s="96">
        <f t="shared" si="689"/>
        <v>1</v>
      </c>
      <c r="N21878" s="273"/>
    </row>
    <row r="21879" spans="11:14" x14ac:dyDescent="0.25">
      <c r="K21879" s="180">
        <f t="shared" si="690"/>
        <v>0</v>
      </c>
      <c r="M21879" s="96">
        <f t="shared" si="689"/>
        <v>1</v>
      </c>
      <c r="N21879" s="273"/>
    </row>
    <row r="21880" spans="11:14" x14ac:dyDescent="0.25">
      <c r="K21880" s="180">
        <f t="shared" si="690"/>
        <v>0</v>
      </c>
      <c r="M21880" s="96">
        <f t="shared" si="689"/>
        <v>1</v>
      </c>
      <c r="N21880" s="273"/>
    </row>
    <row r="21881" spans="11:14" x14ac:dyDescent="0.25">
      <c r="K21881" s="180">
        <f t="shared" si="690"/>
        <v>0</v>
      </c>
      <c r="M21881" s="96">
        <f t="shared" si="689"/>
        <v>1</v>
      </c>
      <c r="N21881" s="273"/>
    </row>
    <row r="21882" spans="11:14" x14ac:dyDescent="0.25">
      <c r="K21882" s="180">
        <f t="shared" si="690"/>
        <v>0</v>
      </c>
      <c r="M21882" s="96">
        <f t="shared" si="689"/>
        <v>1</v>
      </c>
      <c r="N21882" s="273"/>
    </row>
    <row r="21883" spans="11:14" x14ac:dyDescent="0.25">
      <c r="K21883" s="180">
        <f t="shared" si="690"/>
        <v>0</v>
      </c>
      <c r="M21883" s="96">
        <f t="shared" si="689"/>
        <v>1</v>
      </c>
      <c r="N21883" s="273"/>
    </row>
    <row r="21884" spans="11:14" x14ac:dyDescent="0.25">
      <c r="K21884" s="180">
        <f t="shared" si="690"/>
        <v>0</v>
      </c>
      <c r="M21884" s="96">
        <f t="shared" si="689"/>
        <v>1</v>
      </c>
      <c r="N21884" s="273"/>
    </row>
    <row r="21885" spans="11:14" x14ac:dyDescent="0.25">
      <c r="K21885" s="180">
        <f t="shared" si="690"/>
        <v>0</v>
      </c>
      <c r="M21885" s="96">
        <f t="shared" si="689"/>
        <v>1</v>
      </c>
      <c r="N21885" s="273"/>
    </row>
    <row r="21886" spans="11:14" x14ac:dyDescent="0.25">
      <c r="K21886" s="180">
        <f t="shared" si="690"/>
        <v>0</v>
      </c>
      <c r="M21886" s="96">
        <f t="shared" si="689"/>
        <v>1</v>
      </c>
      <c r="N21886" s="273"/>
    </row>
    <row r="21887" spans="11:14" x14ac:dyDescent="0.25">
      <c r="K21887" s="180">
        <f t="shared" si="690"/>
        <v>0</v>
      </c>
      <c r="M21887" s="96">
        <f t="shared" si="689"/>
        <v>1</v>
      </c>
      <c r="N21887" s="273"/>
    </row>
    <row r="21888" spans="11:14" x14ac:dyDescent="0.25">
      <c r="K21888" s="180">
        <f t="shared" si="690"/>
        <v>0</v>
      </c>
      <c r="M21888" s="96">
        <f t="shared" si="689"/>
        <v>1</v>
      </c>
      <c r="N21888" s="273"/>
    </row>
    <row r="21889" spans="11:14" x14ac:dyDescent="0.25">
      <c r="K21889" s="180">
        <f t="shared" si="690"/>
        <v>0</v>
      </c>
      <c r="M21889" s="96">
        <f t="shared" si="689"/>
        <v>1</v>
      </c>
      <c r="N21889" s="273"/>
    </row>
    <row r="21890" spans="11:14" x14ac:dyDescent="0.25">
      <c r="K21890" s="180">
        <f t="shared" si="690"/>
        <v>0</v>
      </c>
      <c r="M21890" s="96">
        <f t="shared" si="689"/>
        <v>1</v>
      </c>
      <c r="N21890" s="273"/>
    </row>
    <row r="21891" spans="11:14" x14ac:dyDescent="0.25">
      <c r="K21891" s="180">
        <f t="shared" si="690"/>
        <v>0</v>
      </c>
      <c r="M21891" s="96">
        <f t="shared" si="689"/>
        <v>1</v>
      </c>
      <c r="N21891" s="273"/>
    </row>
    <row r="21892" spans="11:14" x14ac:dyDescent="0.25">
      <c r="K21892" s="180">
        <f t="shared" si="690"/>
        <v>0</v>
      </c>
      <c r="M21892" s="96">
        <f t="shared" si="689"/>
        <v>1</v>
      </c>
      <c r="N21892" s="273"/>
    </row>
    <row r="21893" spans="11:14" x14ac:dyDescent="0.25">
      <c r="K21893" s="180">
        <f t="shared" si="690"/>
        <v>0</v>
      </c>
      <c r="M21893" s="96">
        <f t="shared" si="689"/>
        <v>1</v>
      </c>
      <c r="N21893" s="273"/>
    </row>
    <row r="21894" spans="11:14" x14ac:dyDescent="0.25">
      <c r="K21894" s="180">
        <f t="shared" si="690"/>
        <v>0</v>
      </c>
      <c r="M21894" s="96">
        <f t="shared" si="689"/>
        <v>1</v>
      </c>
      <c r="N21894" s="273"/>
    </row>
    <row r="21895" spans="11:14" x14ac:dyDescent="0.25">
      <c r="K21895" s="180">
        <f t="shared" si="690"/>
        <v>0</v>
      </c>
      <c r="M21895" s="96">
        <f t="shared" si="689"/>
        <v>1</v>
      </c>
      <c r="N21895" s="273"/>
    </row>
    <row r="21896" spans="11:14" x14ac:dyDescent="0.25">
      <c r="K21896" s="180">
        <f t="shared" si="690"/>
        <v>0</v>
      </c>
      <c r="M21896" s="96">
        <f t="shared" si="689"/>
        <v>1</v>
      </c>
      <c r="N21896" s="273"/>
    </row>
    <row r="21897" spans="11:14" x14ac:dyDescent="0.25">
      <c r="K21897" s="180">
        <f t="shared" si="690"/>
        <v>0</v>
      </c>
      <c r="M21897" s="96">
        <f t="shared" si="689"/>
        <v>1</v>
      </c>
      <c r="N21897" s="273"/>
    </row>
    <row r="21898" spans="11:14" x14ac:dyDescent="0.25">
      <c r="K21898" s="180">
        <f t="shared" si="690"/>
        <v>0</v>
      </c>
      <c r="M21898" s="96">
        <f t="shared" si="689"/>
        <v>1</v>
      </c>
      <c r="N21898" s="273"/>
    </row>
    <row r="21899" spans="11:14" x14ac:dyDescent="0.25">
      <c r="K21899" s="180">
        <f t="shared" si="690"/>
        <v>0</v>
      </c>
      <c r="M21899" s="96">
        <f t="shared" si="689"/>
        <v>1</v>
      </c>
      <c r="N21899" s="273"/>
    </row>
    <row r="21900" spans="11:14" x14ac:dyDescent="0.25">
      <c r="K21900" s="180">
        <f t="shared" si="690"/>
        <v>0</v>
      </c>
      <c r="M21900" s="96">
        <f t="shared" si="689"/>
        <v>1</v>
      </c>
      <c r="N21900" s="273"/>
    </row>
    <row r="21901" spans="11:14" x14ac:dyDescent="0.25">
      <c r="K21901" s="180">
        <f t="shared" si="690"/>
        <v>0</v>
      </c>
      <c r="M21901" s="96">
        <f t="shared" si="689"/>
        <v>1</v>
      </c>
      <c r="N21901" s="273"/>
    </row>
    <row r="21902" spans="11:14" x14ac:dyDescent="0.25">
      <c r="K21902" s="180">
        <f t="shared" si="690"/>
        <v>0</v>
      </c>
      <c r="M21902" s="96">
        <f t="shared" si="689"/>
        <v>1</v>
      </c>
      <c r="N21902" s="273"/>
    </row>
    <row r="21903" spans="11:14" x14ac:dyDescent="0.25">
      <c r="K21903" s="180">
        <f t="shared" si="690"/>
        <v>0</v>
      </c>
      <c r="M21903" s="96">
        <f t="shared" si="689"/>
        <v>1</v>
      </c>
      <c r="N21903" s="273"/>
    </row>
    <row r="21904" spans="11:14" x14ac:dyDescent="0.25">
      <c r="K21904" s="180">
        <f t="shared" si="690"/>
        <v>0</v>
      </c>
      <c r="M21904" s="96">
        <f t="shared" si="689"/>
        <v>1</v>
      </c>
      <c r="N21904" s="273"/>
    </row>
    <row r="21905" spans="11:14" x14ac:dyDescent="0.25">
      <c r="K21905" s="180">
        <f t="shared" si="690"/>
        <v>0</v>
      </c>
      <c r="M21905" s="96">
        <f t="shared" ref="M21905:M21968" si="691">UltimoDia(D21905)</f>
        <v>1</v>
      </c>
      <c r="N21905" s="273"/>
    </row>
    <row r="21906" spans="11:14" x14ac:dyDescent="0.25">
      <c r="K21906" s="180">
        <f t="shared" si="690"/>
        <v>0</v>
      </c>
      <c r="M21906" s="96">
        <f t="shared" si="691"/>
        <v>1</v>
      </c>
      <c r="N21906" s="273"/>
    </row>
    <row r="21907" spans="11:14" x14ac:dyDescent="0.25">
      <c r="K21907" s="180">
        <f t="shared" si="690"/>
        <v>0</v>
      </c>
      <c r="M21907" s="96">
        <f t="shared" si="691"/>
        <v>1</v>
      </c>
      <c r="N21907" s="273"/>
    </row>
    <row r="21908" spans="11:14" x14ac:dyDescent="0.25">
      <c r="K21908" s="180">
        <f t="shared" si="690"/>
        <v>0</v>
      </c>
      <c r="M21908" s="96">
        <f t="shared" si="691"/>
        <v>1</v>
      </c>
      <c r="N21908" s="273"/>
    </row>
    <row r="21909" spans="11:14" x14ac:dyDescent="0.25">
      <c r="K21909" s="180">
        <f t="shared" si="690"/>
        <v>0</v>
      </c>
      <c r="M21909" s="96">
        <f t="shared" si="691"/>
        <v>1</v>
      </c>
      <c r="N21909" s="273"/>
    </row>
    <row r="21910" spans="11:14" x14ac:dyDescent="0.25">
      <c r="K21910" s="180">
        <f t="shared" si="690"/>
        <v>0</v>
      </c>
      <c r="M21910" s="96">
        <f t="shared" si="691"/>
        <v>1</v>
      </c>
      <c r="N21910" s="273"/>
    </row>
    <row r="21911" spans="11:14" x14ac:dyDescent="0.25">
      <c r="K21911" s="180">
        <f t="shared" si="690"/>
        <v>0</v>
      </c>
      <c r="M21911" s="96">
        <f t="shared" si="691"/>
        <v>1</v>
      </c>
      <c r="N21911" s="273"/>
    </row>
    <row r="21912" spans="11:14" x14ac:dyDescent="0.25">
      <c r="K21912" s="180">
        <f t="shared" si="690"/>
        <v>0</v>
      </c>
      <c r="M21912" s="96">
        <f t="shared" si="691"/>
        <v>1</v>
      </c>
      <c r="N21912" s="273"/>
    </row>
    <row r="21913" spans="11:14" x14ac:dyDescent="0.25">
      <c r="K21913" s="180">
        <f t="shared" si="690"/>
        <v>0</v>
      </c>
      <c r="M21913" s="96">
        <f t="shared" si="691"/>
        <v>1</v>
      </c>
      <c r="N21913" s="273"/>
    </row>
    <row r="21914" spans="11:14" x14ac:dyDescent="0.25">
      <c r="K21914" s="180">
        <f t="shared" si="690"/>
        <v>0</v>
      </c>
      <c r="M21914" s="96">
        <f t="shared" si="691"/>
        <v>1</v>
      </c>
      <c r="N21914" s="273"/>
    </row>
    <row r="21915" spans="11:14" x14ac:dyDescent="0.25">
      <c r="K21915" s="180">
        <f t="shared" si="690"/>
        <v>0</v>
      </c>
      <c r="M21915" s="96">
        <f t="shared" si="691"/>
        <v>1</v>
      </c>
      <c r="N21915" s="273"/>
    </row>
    <row r="21916" spans="11:14" x14ac:dyDescent="0.25">
      <c r="K21916" s="180">
        <f t="shared" si="690"/>
        <v>0</v>
      </c>
      <c r="M21916" s="96">
        <f t="shared" si="691"/>
        <v>1</v>
      </c>
      <c r="N21916" s="273"/>
    </row>
    <row r="21917" spans="11:14" x14ac:dyDescent="0.25">
      <c r="K21917" s="180">
        <f t="shared" si="690"/>
        <v>0</v>
      </c>
      <c r="M21917" s="96">
        <f t="shared" si="691"/>
        <v>1</v>
      </c>
      <c r="N21917" s="273"/>
    </row>
    <row r="21918" spans="11:14" x14ac:dyDescent="0.25">
      <c r="K21918" s="180">
        <f t="shared" si="690"/>
        <v>0</v>
      </c>
      <c r="M21918" s="96">
        <f t="shared" si="691"/>
        <v>1</v>
      </c>
      <c r="N21918" s="273"/>
    </row>
    <row r="21919" spans="11:14" x14ac:dyDescent="0.25">
      <c r="K21919" s="180">
        <f t="shared" si="690"/>
        <v>0</v>
      </c>
      <c r="M21919" s="96">
        <f t="shared" si="691"/>
        <v>1</v>
      </c>
      <c r="N21919" s="273"/>
    </row>
    <row r="21920" spans="11:14" x14ac:dyDescent="0.25">
      <c r="K21920" s="180">
        <f t="shared" si="690"/>
        <v>0</v>
      </c>
      <c r="M21920" s="96">
        <f t="shared" si="691"/>
        <v>1</v>
      </c>
      <c r="N21920" s="273"/>
    </row>
    <row r="21921" spans="11:14" x14ac:dyDescent="0.25">
      <c r="K21921" s="180">
        <f t="shared" si="690"/>
        <v>0</v>
      </c>
      <c r="M21921" s="96">
        <f t="shared" si="691"/>
        <v>1</v>
      </c>
      <c r="N21921" s="273"/>
    </row>
    <row r="21922" spans="11:14" x14ac:dyDescent="0.25">
      <c r="K21922" s="180">
        <f t="shared" si="690"/>
        <v>0</v>
      </c>
      <c r="M21922" s="96">
        <f t="shared" si="691"/>
        <v>1</v>
      </c>
      <c r="N21922" s="273"/>
    </row>
    <row r="21923" spans="11:14" x14ac:dyDescent="0.25">
      <c r="K21923" s="180">
        <f t="shared" si="690"/>
        <v>0</v>
      </c>
      <c r="M21923" s="96">
        <f t="shared" si="691"/>
        <v>1</v>
      </c>
      <c r="N21923" s="273"/>
    </row>
    <row r="21924" spans="11:14" x14ac:dyDescent="0.25">
      <c r="K21924" s="180">
        <f t="shared" si="690"/>
        <v>0</v>
      </c>
      <c r="M21924" s="96">
        <f t="shared" si="691"/>
        <v>1</v>
      </c>
      <c r="N21924" s="273"/>
    </row>
    <row r="21925" spans="11:14" x14ac:dyDescent="0.25">
      <c r="K21925" s="180">
        <f t="shared" si="690"/>
        <v>0</v>
      </c>
      <c r="M21925" s="96">
        <f t="shared" si="691"/>
        <v>1</v>
      </c>
      <c r="N21925" s="273"/>
    </row>
    <row r="21926" spans="11:14" x14ac:dyDescent="0.25">
      <c r="K21926" s="180">
        <f t="shared" si="690"/>
        <v>0</v>
      </c>
      <c r="M21926" s="96">
        <f t="shared" si="691"/>
        <v>1</v>
      </c>
      <c r="N21926" s="273"/>
    </row>
    <row r="21927" spans="11:14" x14ac:dyDescent="0.25">
      <c r="K21927" s="180">
        <f t="shared" si="690"/>
        <v>0</v>
      </c>
      <c r="M21927" s="96">
        <f t="shared" si="691"/>
        <v>1</v>
      </c>
      <c r="N21927" s="273"/>
    </row>
    <row r="21928" spans="11:14" x14ac:dyDescent="0.25">
      <c r="K21928" s="180">
        <f t="shared" si="690"/>
        <v>0</v>
      </c>
      <c r="M21928" s="96">
        <f t="shared" si="691"/>
        <v>1</v>
      </c>
      <c r="N21928" s="273"/>
    </row>
    <row r="21929" spans="11:14" x14ac:dyDescent="0.25">
      <c r="K21929" s="180">
        <f t="shared" si="690"/>
        <v>0</v>
      </c>
      <c r="M21929" s="96">
        <f t="shared" si="691"/>
        <v>1</v>
      </c>
      <c r="N21929" s="273"/>
    </row>
    <row r="21930" spans="11:14" x14ac:dyDescent="0.25">
      <c r="K21930" s="180">
        <f t="shared" ref="K21930:K21993" si="692">IF(ctConta="",K21929+F21930,IF(I21930=ctConta,K21929+F21930,K21929))</f>
        <v>0</v>
      </c>
      <c r="M21930" s="96">
        <f t="shared" si="691"/>
        <v>1</v>
      </c>
      <c r="N21930" s="273"/>
    </row>
    <row r="21931" spans="11:14" x14ac:dyDescent="0.25">
      <c r="K21931" s="180">
        <f t="shared" si="692"/>
        <v>0</v>
      </c>
      <c r="M21931" s="96">
        <f t="shared" si="691"/>
        <v>1</v>
      </c>
      <c r="N21931" s="273"/>
    </row>
    <row r="21932" spans="11:14" x14ac:dyDescent="0.25">
      <c r="K21932" s="180">
        <f t="shared" si="692"/>
        <v>0</v>
      </c>
      <c r="M21932" s="96">
        <f t="shared" si="691"/>
        <v>1</v>
      </c>
      <c r="N21932" s="273"/>
    </row>
    <row r="21933" spans="11:14" x14ac:dyDescent="0.25">
      <c r="K21933" s="180">
        <f t="shared" si="692"/>
        <v>0</v>
      </c>
      <c r="M21933" s="96">
        <f t="shared" si="691"/>
        <v>1</v>
      </c>
      <c r="N21933" s="273"/>
    </row>
    <row r="21934" spans="11:14" x14ac:dyDescent="0.25">
      <c r="K21934" s="180">
        <f t="shared" si="692"/>
        <v>0</v>
      </c>
      <c r="M21934" s="96">
        <f t="shared" si="691"/>
        <v>1</v>
      </c>
      <c r="N21934" s="273"/>
    </row>
    <row r="21935" spans="11:14" x14ac:dyDescent="0.25">
      <c r="K21935" s="180">
        <f t="shared" si="692"/>
        <v>0</v>
      </c>
      <c r="M21935" s="96">
        <f t="shared" si="691"/>
        <v>1</v>
      </c>
      <c r="N21935" s="273"/>
    </row>
    <row r="21936" spans="11:14" x14ac:dyDescent="0.25">
      <c r="K21936" s="180">
        <f t="shared" si="692"/>
        <v>0</v>
      </c>
      <c r="M21936" s="96">
        <f t="shared" si="691"/>
        <v>1</v>
      </c>
      <c r="N21936" s="273"/>
    </row>
    <row r="21937" spans="11:14" x14ac:dyDescent="0.25">
      <c r="K21937" s="180">
        <f t="shared" si="692"/>
        <v>0</v>
      </c>
      <c r="M21937" s="96">
        <f t="shared" si="691"/>
        <v>1</v>
      </c>
      <c r="N21937" s="273"/>
    </row>
    <row r="21938" spans="11:14" x14ac:dyDescent="0.25">
      <c r="K21938" s="180">
        <f t="shared" si="692"/>
        <v>0</v>
      </c>
      <c r="M21938" s="96">
        <f t="shared" si="691"/>
        <v>1</v>
      </c>
      <c r="N21938" s="273"/>
    </row>
    <row r="21939" spans="11:14" x14ac:dyDescent="0.25">
      <c r="K21939" s="180">
        <f t="shared" si="692"/>
        <v>0</v>
      </c>
      <c r="M21939" s="96">
        <f t="shared" si="691"/>
        <v>1</v>
      </c>
      <c r="N21939" s="273"/>
    </row>
    <row r="21940" spans="11:14" x14ac:dyDescent="0.25">
      <c r="K21940" s="180">
        <f t="shared" si="692"/>
        <v>0</v>
      </c>
      <c r="M21940" s="96">
        <f t="shared" si="691"/>
        <v>1</v>
      </c>
      <c r="N21940" s="273"/>
    </row>
    <row r="21941" spans="11:14" x14ac:dyDescent="0.25">
      <c r="K21941" s="180">
        <f t="shared" si="692"/>
        <v>0</v>
      </c>
      <c r="M21941" s="96">
        <f t="shared" si="691"/>
        <v>1</v>
      </c>
      <c r="N21941" s="273"/>
    </row>
    <row r="21942" spans="11:14" x14ac:dyDescent="0.25">
      <c r="K21942" s="180">
        <f t="shared" si="692"/>
        <v>0</v>
      </c>
      <c r="M21942" s="96">
        <f t="shared" si="691"/>
        <v>1</v>
      </c>
      <c r="N21942" s="273"/>
    </row>
    <row r="21943" spans="11:14" x14ac:dyDescent="0.25">
      <c r="K21943" s="180">
        <f t="shared" si="692"/>
        <v>0</v>
      </c>
      <c r="M21943" s="96">
        <f t="shared" si="691"/>
        <v>1</v>
      </c>
      <c r="N21943" s="273"/>
    </row>
    <row r="21944" spans="11:14" x14ac:dyDescent="0.25">
      <c r="K21944" s="180">
        <f t="shared" si="692"/>
        <v>0</v>
      </c>
      <c r="M21944" s="96">
        <f t="shared" si="691"/>
        <v>1</v>
      </c>
      <c r="N21944" s="273"/>
    </row>
    <row r="21945" spans="11:14" x14ac:dyDescent="0.25">
      <c r="K21945" s="180">
        <f t="shared" si="692"/>
        <v>0</v>
      </c>
      <c r="M21945" s="96">
        <f t="shared" si="691"/>
        <v>1</v>
      </c>
      <c r="N21945" s="273"/>
    </row>
    <row r="21946" spans="11:14" x14ac:dyDescent="0.25">
      <c r="K21946" s="180">
        <f t="shared" si="692"/>
        <v>0</v>
      </c>
      <c r="M21946" s="96">
        <f t="shared" si="691"/>
        <v>1</v>
      </c>
      <c r="N21946" s="273"/>
    </row>
    <row r="21947" spans="11:14" x14ac:dyDescent="0.25">
      <c r="K21947" s="180">
        <f t="shared" si="692"/>
        <v>0</v>
      </c>
      <c r="M21947" s="96">
        <f t="shared" si="691"/>
        <v>1</v>
      </c>
      <c r="N21947" s="273"/>
    </row>
    <row r="21948" spans="11:14" x14ac:dyDescent="0.25">
      <c r="K21948" s="180">
        <f t="shared" si="692"/>
        <v>0</v>
      </c>
      <c r="M21948" s="96">
        <f t="shared" si="691"/>
        <v>1</v>
      </c>
      <c r="N21948" s="273"/>
    </row>
    <row r="21949" spans="11:14" x14ac:dyDescent="0.25">
      <c r="K21949" s="180">
        <f t="shared" si="692"/>
        <v>0</v>
      </c>
      <c r="M21949" s="96">
        <f t="shared" si="691"/>
        <v>1</v>
      </c>
      <c r="N21949" s="273"/>
    </row>
    <row r="21950" spans="11:14" x14ac:dyDescent="0.25">
      <c r="K21950" s="180">
        <f t="shared" si="692"/>
        <v>0</v>
      </c>
      <c r="M21950" s="96">
        <f t="shared" si="691"/>
        <v>1</v>
      </c>
      <c r="N21950" s="273"/>
    </row>
    <row r="21951" spans="11:14" x14ac:dyDescent="0.25">
      <c r="K21951" s="180">
        <f t="shared" si="692"/>
        <v>0</v>
      </c>
      <c r="M21951" s="96">
        <f t="shared" si="691"/>
        <v>1</v>
      </c>
      <c r="N21951" s="273"/>
    </row>
    <row r="21952" spans="11:14" x14ac:dyDescent="0.25">
      <c r="K21952" s="180">
        <f t="shared" si="692"/>
        <v>0</v>
      </c>
      <c r="M21952" s="96">
        <f t="shared" si="691"/>
        <v>1</v>
      </c>
      <c r="N21952" s="273"/>
    </row>
    <row r="21953" spans="11:14" x14ac:dyDescent="0.25">
      <c r="K21953" s="180">
        <f t="shared" si="692"/>
        <v>0</v>
      </c>
      <c r="M21953" s="96">
        <f t="shared" si="691"/>
        <v>1</v>
      </c>
      <c r="N21953" s="273"/>
    </row>
    <row r="21954" spans="11:14" x14ac:dyDescent="0.25">
      <c r="K21954" s="180">
        <f t="shared" si="692"/>
        <v>0</v>
      </c>
      <c r="M21954" s="96">
        <f t="shared" si="691"/>
        <v>1</v>
      </c>
      <c r="N21954" s="273"/>
    </row>
    <row r="21955" spans="11:14" x14ac:dyDescent="0.25">
      <c r="K21955" s="180">
        <f t="shared" si="692"/>
        <v>0</v>
      </c>
      <c r="M21955" s="96">
        <f t="shared" si="691"/>
        <v>1</v>
      </c>
      <c r="N21955" s="273"/>
    </row>
    <row r="21956" spans="11:14" x14ac:dyDescent="0.25">
      <c r="K21956" s="180">
        <f t="shared" si="692"/>
        <v>0</v>
      </c>
      <c r="M21956" s="96">
        <f t="shared" si="691"/>
        <v>1</v>
      </c>
      <c r="N21956" s="273"/>
    </row>
    <row r="21957" spans="11:14" x14ac:dyDescent="0.25">
      <c r="K21957" s="180">
        <f t="shared" si="692"/>
        <v>0</v>
      </c>
      <c r="M21957" s="96">
        <f t="shared" si="691"/>
        <v>1</v>
      </c>
      <c r="N21957" s="273"/>
    </row>
    <row r="21958" spans="11:14" x14ac:dyDescent="0.25">
      <c r="K21958" s="180">
        <f t="shared" si="692"/>
        <v>0</v>
      </c>
      <c r="M21958" s="96">
        <f t="shared" si="691"/>
        <v>1</v>
      </c>
      <c r="N21958" s="273"/>
    </row>
    <row r="21959" spans="11:14" x14ac:dyDescent="0.25">
      <c r="K21959" s="180">
        <f t="shared" si="692"/>
        <v>0</v>
      </c>
      <c r="M21959" s="96">
        <f t="shared" si="691"/>
        <v>1</v>
      </c>
      <c r="N21959" s="273"/>
    </row>
    <row r="21960" spans="11:14" x14ac:dyDescent="0.25">
      <c r="K21960" s="180">
        <f t="shared" si="692"/>
        <v>0</v>
      </c>
      <c r="M21960" s="96">
        <f t="shared" si="691"/>
        <v>1</v>
      </c>
      <c r="N21960" s="273"/>
    </row>
    <row r="21961" spans="11:14" x14ac:dyDescent="0.25">
      <c r="K21961" s="180">
        <f t="shared" si="692"/>
        <v>0</v>
      </c>
      <c r="M21961" s="96">
        <f t="shared" si="691"/>
        <v>1</v>
      </c>
      <c r="N21961" s="273"/>
    </row>
    <row r="21962" spans="11:14" x14ac:dyDescent="0.25">
      <c r="K21962" s="180">
        <f t="shared" si="692"/>
        <v>0</v>
      </c>
      <c r="M21962" s="96">
        <f t="shared" si="691"/>
        <v>1</v>
      </c>
      <c r="N21962" s="273"/>
    </row>
    <row r="21963" spans="11:14" x14ac:dyDescent="0.25">
      <c r="K21963" s="180">
        <f t="shared" si="692"/>
        <v>0</v>
      </c>
      <c r="M21963" s="96">
        <f t="shared" si="691"/>
        <v>1</v>
      </c>
      <c r="N21963" s="273"/>
    </row>
    <row r="21964" spans="11:14" x14ac:dyDescent="0.25">
      <c r="K21964" s="180">
        <f t="shared" si="692"/>
        <v>0</v>
      </c>
      <c r="M21964" s="96">
        <f t="shared" si="691"/>
        <v>1</v>
      </c>
      <c r="N21964" s="273"/>
    </row>
    <row r="21965" spans="11:14" x14ac:dyDescent="0.25">
      <c r="K21965" s="180">
        <f t="shared" si="692"/>
        <v>0</v>
      </c>
      <c r="M21965" s="96">
        <f t="shared" si="691"/>
        <v>1</v>
      </c>
      <c r="N21965" s="273"/>
    </row>
    <row r="21966" spans="11:14" x14ac:dyDescent="0.25">
      <c r="K21966" s="180">
        <f t="shared" si="692"/>
        <v>0</v>
      </c>
      <c r="M21966" s="96">
        <f t="shared" si="691"/>
        <v>1</v>
      </c>
      <c r="N21966" s="273"/>
    </row>
    <row r="21967" spans="11:14" x14ac:dyDescent="0.25">
      <c r="K21967" s="180">
        <f t="shared" si="692"/>
        <v>0</v>
      </c>
      <c r="M21967" s="96">
        <f t="shared" si="691"/>
        <v>1</v>
      </c>
      <c r="N21967" s="273"/>
    </row>
    <row r="21968" spans="11:14" x14ac:dyDescent="0.25">
      <c r="K21968" s="180">
        <f t="shared" si="692"/>
        <v>0</v>
      </c>
      <c r="M21968" s="96">
        <f t="shared" si="691"/>
        <v>1</v>
      </c>
      <c r="N21968" s="273"/>
    </row>
    <row r="21969" spans="11:14" x14ac:dyDescent="0.25">
      <c r="K21969" s="180">
        <f t="shared" si="692"/>
        <v>0</v>
      </c>
      <c r="M21969" s="96">
        <f t="shared" ref="M21969:M22032" si="693">UltimoDia(D21969)</f>
        <v>1</v>
      </c>
      <c r="N21969" s="273"/>
    </row>
    <row r="21970" spans="11:14" x14ac:dyDescent="0.25">
      <c r="K21970" s="180">
        <f t="shared" si="692"/>
        <v>0</v>
      </c>
      <c r="M21970" s="96">
        <f t="shared" si="693"/>
        <v>1</v>
      </c>
      <c r="N21970" s="273"/>
    </row>
    <row r="21971" spans="11:14" x14ac:dyDescent="0.25">
      <c r="K21971" s="180">
        <f t="shared" si="692"/>
        <v>0</v>
      </c>
      <c r="M21971" s="96">
        <f t="shared" si="693"/>
        <v>1</v>
      </c>
      <c r="N21971" s="273"/>
    </row>
    <row r="21972" spans="11:14" x14ac:dyDescent="0.25">
      <c r="K21972" s="180">
        <f t="shared" si="692"/>
        <v>0</v>
      </c>
      <c r="M21972" s="96">
        <f t="shared" si="693"/>
        <v>1</v>
      </c>
      <c r="N21972" s="273"/>
    </row>
    <row r="21973" spans="11:14" x14ac:dyDescent="0.25">
      <c r="K21973" s="180">
        <f t="shared" si="692"/>
        <v>0</v>
      </c>
      <c r="M21973" s="96">
        <f t="shared" si="693"/>
        <v>1</v>
      </c>
      <c r="N21973" s="273"/>
    </row>
    <row r="21974" spans="11:14" x14ac:dyDescent="0.25">
      <c r="K21974" s="180">
        <f t="shared" si="692"/>
        <v>0</v>
      </c>
      <c r="M21974" s="96">
        <f t="shared" si="693"/>
        <v>1</v>
      </c>
      <c r="N21974" s="273"/>
    </row>
    <row r="21975" spans="11:14" x14ac:dyDescent="0.25">
      <c r="K21975" s="180">
        <f t="shared" si="692"/>
        <v>0</v>
      </c>
      <c r="M21975" s="96">
        <f t="shared" si="693"/>
        <v>1</v>
      </c>
      <c r="N21975" s="273"/>
    </row>
    <row r="21976" spans="11:14" x14ac:dyDescent="0.25">
      <c r="K21976" s="180">
        <f t="shared" si="692"/>
        <v>0</v>
      </c>
      <c r="M21976" s="96">
        <f t="shared" si="693"/>
        <v>1</v>
      </c>
      <c r="N21976" s="273"/>
    </row>
    <row r="21977" spans="11:14" x14ac:dyDescent="0.25">
      <c r="K21977" s="180">
        <f t="shared" si="692"/>
        <v>0</v>
      </c>
      <c r="M21977" s="96">
        <f t="shared" si="693"/>
        <v>1</v>
      </c>
      <c r="N21977" s="273"/>
    </row>
    <row r="21978" spans="11:14" x14ac:dyDescent="0.25">
      <c r="K21978" s="180">
        <f t="shared" si="692"/>
        <v>0</v>
      </c>
      <c r="M21978" s="96">
        <f t="shared" si="693"/>
        <v>1</v>
      </c>
      <c r="N21978" s="273"/>
    </row>
    <row r="21979" spans="11:14" x14ac:dyDescent="0.25">
      <c r="K21979" s="180">
        <f t="shared" si="692"/>
        <v>0</v>
      </c>
      <c r="M21979" s="96">
        <f t="shared" si="693"/>
        <v>1</v>
      </c>
      <c r="N21979" s="273"/>
    </row>
    <row r="21980" spans="11:14" x14ac:dyDescent="0.25">
      <c r="K21980" s="180">
        <f t="shared" si="692"/>
        <v>0</v>
      </c>
      <c r="M21980" s="96">
        <f t="shared" si="693"/>
        <v>1</v>
      </c>
      <c r="N21980" s="273"/>
    </row>
    <row r="21981" spans="11:14" x14ac:dyDescent="0.25">
      <c r="K21981" s="180">
        <f t="shared" si="692"/>
        <v>0</v>
      </c>
      <c r="M21981" s="96">
        <f t="shared" si="693"/>
        <v>1</v>
      </c>
      <c r="N21981" s="273"/>
    </row>
    <row r="21982" spans="11:14" x14ac:dyDescent="0.25">
      <c r="K21982" s="180">
        <f t="shared" si="692"/>
        <v>0</v>
      </c>
      <c r="M21982" s="96">
        <f t="shared" si="693"/>
        <v>1</v>
      </c>
      <c r="N21982" s="273"/>
    </row>
    <row r="21983" spans="11:14" x14ac:dyDescent="0.25">
      <c r="K21983" s="180">
        <f t="shared" si="692"/>
        <v>0</v>
      </c>
      <c r="M21983" s="96">
        <f t="shared" si="693"/>
        <v>1</v>
      </c>
      <c r="N21983" s="273"/>
    </row>
    <row r="21984" spans="11:14" x14ac:dyDescent="0.25">
      <c r="K21984" s="180">
        <f t="shared" si="692"/>
        <v>0</v>
      </c>
      <c r="M21984" s="96">
        <f t="shared" si="693"/>
        <v>1</v>
      </c>
      <c r="N21984" s="273"/>
    </row>
    <row r="21985" spans="11:14" x14ac:dyDescent="0.25">
      <c r="K21985" s="180">
        <f t="shared" si="692"/>
        <v>0</v>
      </c>
      <c r="M21985" s="96">
        <f t="shared" si="693"/>
        <v>1</v>
      </c>
      <c r="N21985" s="273"/>
    </row>
    <row r="21986" spans="11:14" x14ac:dyDescent="0.25">
      <c r="K21986" s="180">
        <f t="shared" si="692"/>
        <v>0</v>
      </c>
      <c r="M21986" s="96">
        <f t="shared" si="693"/>
        <v>1</v>
      </c>
      <c r="N21986" s="273"/>
    </row>
    <row r="21987" spans="11:14" x14ac:dyDescent="0.25">
      <c r="K21987" s="180">
        <f t="shared" si="692"/>
        <v>0</v>
      </c>
      <c r="M21987" s="96">
        <f t="shared" si="693"/>
        <v>1</v>
      </c>
      <c r="N21987" s="273"/>
    </row>
    <row r="21988" spans="11:14" x14ac:dyDescent="0.25">
      <c r="K21988" s="180">
        <f t="shared" si="692"/>
        <v>0</v>
      </c>
      <c r="M21988" s="96">
        <f t="shared" si="693"/>
        <v>1</v>
      </c>
      <c r="N21988" s="273"/>
    </row>
    <row r="21989" spans="11:14" x14ac:dyDescent="0.25">
      <c r="K21989" s="180">
        <f t="shared" si="692"/>
        <v>0</v>
      </c>
      <c r="M21989" s="96">
        <f t="shared" si="693"/>
        <v>1</v>
      </c>
      <c r="N21989" s="273"/>
    </row>
    <row r="21990" spans="11:14" x14ac:dyDescent="0.25">
      <c r="K21990" s="180">
        <f t="shared" si="692"/>
        <v>0</v>
      </c>
      <c r="M21990" s="96">
        <f t="shared" si="693"/>
        <v>1</v>
      </c>
      <c r="N21990" s="273"/>
    </row>
    <row r="21991" spans="11:14" x14ac:dyDescent="0.25">
      <c r="K21991" s="180">
        <f t="shared" si="692"/>
        <v>0</v>
      </c>
      <c r="M21991" s="96">
        <f t="shared" si="693"/>
        <v>1</v>
      </c>
      <c r="N21991" s="273"/>
    </row>
    <row r="21992" spans="11:14" x14ac:dyDescent="0.25">
      <c r="K21992" s="180">
        <f t="shared" si="692"/>
        <v>0</v>
      </c>
      <c r="M21992" s="96">
        <f t="shared" si="693"/>
        <v>1</v>
      </c>
      <c r="N21992" s="273"/>
    </row>
    <row r="21993" spans="11:14" x14ac:dyDescent="0.25">
      <c r="K21993" s="180">
        <f t="shared" si="692"/>
        <v>0</v>
      </c>
      <c r="M21993" s="96">
        <f t="shared" si="693"/>
        <v>1</v>
      </c>
      <c r="N21993" s="273"/>
    </row>
    <row r="21994" spans="11:14" x14ac:dyDescent="0.25">
      <c r="K21994" s="180">
        <f t="shared" ref="K21994:K22057" si="694">IF(ctConta="",K21993+F21994,IF(I21994=ctConta,K21993+F21994,K21993))</f>
        <v>0</v>
      </c>
      <c r="M21994" s="96">
        <f t="shared" si="693"/>
        <v>1</v>
      </c>
      <c r="N21994" s="273"/>
    </row>
    <row r="21995" spans="11:14" x14ac:dyDescent="0.25">
      <c r="K21995" s="180">
        <f t="shared" si="694"/>
        <v>0</v>
      </c>
      <c r="M21995" s="96">
        <f t="shared" si="693"/>
        <v>1</v>
      </c>
      <c r="N21995" s="273"/>
    </row>
    <row r="21996" spans="11:14" x14ac:dyDescent="0.25">
      <c r="K21996" s="180">
        <f t="shared" si="694"/>
        <v>0</v>
      </c>
      <c r="M21996" s="96">
        <f t="shared" si="693"/>
        <v>1</v>
      </c>
      <c r="N21996" s="273"/>
    </row>
    <row r="21997" spans="11:14" x14ac:dyDescent="0.25">
      <c r="K21997" s="180">
        <f t="shared" si="694"/>
        <v>0</v>
      </c>
      <c r="M21997" s="96">
        <f t="shared" si="693"/>
        <v>1</v>
      </c>
      <c r="N21997" s="273"/>
    </row>
    <row r="21998" spans="11:14" x14ac:dyDescent="0.25">
      <c r="K21998" s="180">
        <f t="shared" si="694"/>
        <v>0</v>
      </c>
      <c r="M21998" s="96">
        <f t="shared" si="693"/>
        <v>1</v>
      </c>
      <c r="N21998" s="273"/>
    </row>
    <row r="21999" spans="11:14" x14ac:dyDescent="0.25">
      <c r="K21999" s="180">
        <f t="shared" si="694"/>
        <v>0</v>
      </c>
      <c r="M21999" s="96">
        <f t="shared" si="693"/>
        <v>1</v>
      </c>
      <c r="N21999" s="273"/>
    </row>
    <row r="22000" spans="11:14" x14ac:dyDescent="0.25">
      <c r="K22000" s="180">
        <f t="shared" si="694"/>
        <v>0</v>
      </c>
      <c r="M22000" s="96">
        <f t="shared" si="693"/>
        <v>1</v>
      </c>
      <c r="N22000" s="273"/>
    </row>
    <row r="22001" spans="11:14" x14ac:dyDescent="0.25">
      <c r="K22001" s="180">
        <f t="shared" si="694"/>
        <v>0</v>
      </c>
      <c r="M22001" s="96">
        <f t="shared" si="693"/>
        <v>1</v>
      </c>
      <c r="N22001" s="273"/>
    </row>
    <row r="22002" spans="11:14" x14ac:dyDescent="0.25">
      <c r="K22002" s="180">
        <f t="shared" si="694"/>
        <v>0</v>
      </c>
      <c r="M22002" s="96">
        <f t="shared" si="693"/>
        <v>1</v>
      </c>
      <c r="N22002" s="273"/>
    </row>
    <row r="22003" spans="11:14" x14ac:dyDescent="0.25">
      <c r="K22003" s="180">
        <f t="shared" si="694"/>
        <v>0</v>
      </c>
      <c r="M22003" s="96">
        <f t="shared" si="693"/>
        <v>1</v>
      </c>
      <c r="N22003" s="273"/>
    </row>
    <row r="22004" spans="11:14" x14ac:dyDescent="0.25">
      <c r="K22004" s="180">
        <f t="shared" si="694"/>
        <v>0</v>
      </c>
      <c r="M22004" s="96">
        <f t="shared" si="693"/>
        <v>1</v>
      </c>
      <c r="N22004" s="273"/>
    </row>
    <row r="22005" spans="11:14" x14ac:dyDescent="0.25">
      <c r="K22005" s="180">
        <f t="shared" si="694"/>
        <v>0</v>
      </c>
      <c r="M22005" s="96">
        <f t="shared" si="693"/>
        <v>1</v>
      </c>
      <c r="N22005" s="273"/>
    </row>
    <row r="22006" spans="11:14" x14ac:dyDescent="0.25">
      <c r="K22006" s="180">
        <f t="shared" si="694"/>
        <v>0</v>
      </c>
      <c r="M22006" s="96">
        <f t="shared" si="693"/>
        <v>1</v>
      </c>
      <c r="N22006" s="273"/>
    </row>
    <row r="22007" spans="11:14" x14ac:dyDescent="0.25">
      <c r="K22007" s="180">
        <f t="shared" si="694"/>
        <v>0</v>
      </c>
      <c r="M22007" s="96">
        <f t="shared" si="693"/>
        <v>1</v>
      </c>
      <c r="N22007" s="273"/>
    </row>
    <row r="22008" spans="11:14" x14ac:dyDescent="0.25">
      <c r="K22008" s="180">
        <f t="shared" si="694"/>
        <v>0</v>
      </c>
      <c r="M22008" s="96">
        <f t="shared" si="693"/>
        <v>1</v>
      </c>
      <c r="N22008" s="273"/>
    </row>
    <row r="22009" spans="11:14" x14ac:dyDescent="0.25">
      <c r="K22009" s="180">
        <f t="shared" si="694"/>
        <v>0</v>
      </c>
      <c r="M22009" s="96">
        <f t="shared" si="693"/>
        <v>1</v>
      </c>
      <c r="N22009" s="273"/>
    </row>
    <row r="22010" spans="11:14" x14ac:dyDescent="0.25">
      <c r="K22010" s="180">
        <f t="shared" si="694"/>
        <v>0</v>
      </c>
      <c r="M22010" s="96">
        <f t="shared" si="693"/>
        <v>1</v>
      </c>
      <c r="N22010" s="273"/>
    </row>
    <row r="22011" spans="11:14" x14ac:dyDescent="0.25">
      <c r="K22011" s="180">
        <f t="shared" si="694"/>
        <v>0</v>
      </c>
      <c r="M22011" s="96">
        <f t="shared" si="693"/>
        <v>1</v>
      </c>
      <c r="N22011" s="273"/>
    </row>
    <row r="22012" spans="11:14" x14ac:dyDescent="0.25">
      <c r="K22012" s="180">
        <f t="shared" si="694"/>
        <v>0</v>
      </c>
      <c r="M22012" s="96">
        <f t="shared" si="693"/>
        <v>1</v>
      </c>
      <c r="N22012" s="273"/>
    </row>
    <row r="22013" spans="11:14" x14ac:dyDescent="0.25">
      <c r="K22013" s="180">
        <f t="shared" si="694"/>
        <v>0</v>
      </c>
      <c r="M22013" s="96">
        <f t="shared" si="693"/>
        <v>1</v>
      </c>
      <c r="N22013" s="273"/>
    </row>
    <row r="22014" spans="11:14" x14ac:dyDescent="0.25">
      <c r="K22014" s="180">
        <f t="shared" si="694"/>
        <v>0</v>
      </c>
      <c r="M22014" s="96">
        <f t="shared" si="693"/>
        <v>1</v>
      </c>
      <c r="N22014" s="273"/>
    </row>
    <row r="22015" spans="11:14" x14ac:dyDescent="0.25">
      <c r="K22015" s="180">
        <f t="shared" si="694"/>
        <v>0</v>
      </c>
      <c r="M22015" s="96">
        <f t="shared" si="693"/>
        <v>1</v>
      </c>
      <c r="N22015" s="273"/>
    </row>
    <row r="22016" spans="11:14" x14ac:dyDescent="0.25">
      <c r="K22016" s="180">
        <f t="shared" si="694"/>
        <v>0</v>
      </c>
      <c r="M22016" s="96">
        <f t="shared" si="693"/>
        <v>1</v>
      </c>
      <c r="N22016" s="273"/>
    </row>
    <row r="22017" spans="11:14" x14ac:dyDescent="0.25">
      <c r="K22017" s="180">
        <f t="shared" si="694"/>
        <v>0</v>
      </c>
      <c r="M22017" s="96">
        <f t="shared" si="693"/>
        <v>1</v>
      </c>
      <c r="N22017" s="273"/>
    </row>
    <row r="22018" spans="11:14" x14ac:dyDescent="0.25">
      <c r="K22018" s="180">
        <f t="shared" si="694"/>
        <v>0</v>
      </c>
      <c r="M22018" s="96">
        <f t="shared" si="693"/>
        <v>1</v>
      </c>
      <c r="N22018" s="273"/>
    </row>
    <row r="22019" spans="11:14" x14ac:dyDescent="0.25">
      <c r="K22019" s="180">
        <f t="shared" si="694"/>
        <v>0</v>
      </c>
      <c r="M22019" s="96">
        <f t="shared" si="693"/>
        <v>1</v>
      </c>
      <c r="N22019" s="273"/>
    </row>
    <row r="22020" spans="11:14" x14ac:dyDescent="0.25">
      <c r="K22020" s="180">
        <f t="shared" si="694"/>
        <v>0</v>
      </c>
      <c r="M22020" s="96">
        <f t="shared" si="693"/>
        <v>1</v>
      </c>
      <c r="N22020" s="273"/>
    </row>
    <row r="22021" spans="11:14" x14ac:dyDescent="0.25">
      <c r="K22021" s="180">
        <f t="shared" si="694"/>
        <v>0</v>
      </c>
      <c r="M22021" s="96">
        <f t="shared" si="693"/>
        <v>1</v>
      </c>
      <c r="N22021" s="273"/>
    </row>
    <row r="22022" spans="11:14" x14ac:dyDescent="0.25">
      <c r="K22022" s="180">
        <f t="shared" si="694"/>
        <v>0</v>
      </c>
      <c r="M22022" s="96">
        <f t="shared" si="693"/>
        <v>1</v>
      </c>
      <c r="N22022" s="273"/>
    </row>
    <row r="22023" spans="11:14" x14ac:dyDescent="0.25">
      <c r="K22023" s="180">
        <f t="shared" si="694"/>
        <v>0</v>
      </c>
      <c r="M22023" s="96">
        <f t="shared" si="693"/>
        <v>1</v>
      </c>
      <c r="N22023" s="273"/>
    </row>
    <row r="22024" spans="11:14" x14ac:dyDescent="0.25">
      <c r="K22024" s="180">
        <f t="shared" si="694"/>
        <v>0</v>
      </c>
      <c r="M22024" s="96">
        <f t="shared" si="693"/>
        <v>1</v>
      </c>
      <c r="N22024" s="273"/>
    </row>
    <row r="22025" spans="11:14" x14ac:dyDescent="0.25">
      <c r="K22025" s="180">
        <f t="shared" si="694"/>
        <v>0</v>
      </c>
      <c r="M22025" s="96">
        <f t="shared" si="693"/>
        <v>1</v>
      </c>
      <c r="N22025" s="273"/>
    </row>
    <row r="22026" spans="11:14" x14ac:dyDescent="0.25">
      <c r="K22026" s="180">
        <f t="shared" si="694"/>
        <v>0</v>
      </c>
      <c r="M22026" s="96">
        <f t="shared" si="693"/>
        <v>1</v>
      </c>
      <c r="N22026" s="273"/>
    </row>
    <row r="22027" spans="11:14" x14ac:dyDescent="0.25">
      <c r="K22027" s="180">
        <f t="shared" si="694"/>
        <v>0</v>
      </c>
      <c r="M22027" s="96">
        <f t="shared" si="693"/>
        <v>1</v>
      </c>
      <c r="N22027" s="273"/>
    </row>
    <row r="22028" spans="11:14" x14ac:dyDescent="0.25">
      <c r="K22028" s="180">
        <f t="shared" si="694"/>
        <v>0</v>
      </c>
      <c r="M22028" s="96">
        <f t="shared" si="693"/>
        <v>1</v>
      </c>
      <c r="N22028" s="273"/>
    </row>
    <row r="22029" spans="11:14" x14ac:dyDescent="0.25">
      <c r="K22029" s="180">
        <f t="shared" si="694"/>
        <v>0</v>
      </c>
      <c r="M22029" s="96">
        <f t="shared" si="693"/>
        <v>1</v>
      </c>
      <c r="N22029" s="273"/>
    </row>
    <row r="22030" spans="11:14" x14ac:dyDescent="0.25">
      <c r="K22030" s="180">
        <f t="shared" si="694"/>
        <v>0</v>
      </c>
      <c r="M22030" s="96">
        <f t="shared" si="693"/>
        <v>1</v>
      </c>
      <c r="N22030" s="273"/>
    </row>
    <row r="22031" spans="11:14" x14ac:dyDescent="0.25">
      <c r="K22031" s="180">
        <f t="shared" si="694"/>
        <v>0</v>
      </c>
      <c r="M22031" s="96">
        <f t="shared" si="693"/>
        <v>1</v>
      </c>
      <c r="N22031" s="273"/>
    </row>
    <row r="22032" spans="11:14" x14ac:dyDescent="0.25">
      <c r="K22032" s="180">
        <f t="shared" si="694"/>
        <v>0</v>
      </c>
      <c r="M22032" s="96">
        <f t="shared" si="693"/>
        <v>1</v>
      </c>
      <c r="N22032" s="273"/>
    </row>
    <row r="22033" spans="11:14" x14ac:dyDescent="0.25">
      <c r="K22033" s="180">
        <f t="shared" si="694"/>
        <v>0</v>
      </c>
      <c r="M22033" s="96">
        <f t="shared" ref="M22033:M22096" si="695">UltimoDia(D22033)</f>
        <v>1</v>
      </c>
      <c r="N22033" s="273"/>
    </row>
    <row r="22034" spans="11:14" x14ac:dyDescent="0.25">
      <c r="K22034" s="180">
        <f t="shared" si="694"/>
        <v>0</v>
      </c>
      <c r="M22034" s="96">
        <f t="shared" si="695"/>
        <v>1</v>
      </c>
      <c r="N22034" s="273"/>
    </row>
    <row r="22035" spans="11:14" x14ac:dyDescent="0.25">
      <c r="K22035" s="180">
        <f t="shared" si="694"/>
        <v>0</v>
      </c>
      <c r="M22035" s="96">
        <f t="shared" si="695"/>
        <v>1</v>
      </c>
      <c r="N22035" s="273"/>
    </row>
    <row r="22036" spans="11:14" x14ac:dyDescent="0.25">
      <c r="K22036" s="180">
        <f t="shared" si="694"/>
        <v>0</v>
      </c>
      <c r="M22036" s="96">
        <f t="shared" si="695"/>
        <v>1</v>
      </c>
      <c r="N22036" s="273"/>
    </row>
    <row r="22037" spans="11:14" x14ac:dyDescent="0.25">
      <c r="K22037" s="180">
        <f t="shared" si="694"/>
        <v>0</v>
      </c>
      <c r="M22037" s="96">
        <f t="shared" si="695"/>
        <v>1</v>
      </c>
      <c r="N22037" s="273"/>
    </row>
    <row r="22038" spans="11:14" x14ac:dyDescent="0.25">
      <c r="K22038" s="180">
        <f t="shared" si="694"/>
        <v>0</v>
      </c>
      <c r="M22038" s="96">
        <f t="shared" si="695"/>
        <v>1</v>
      </c>
      <c r="N22038" s="273"/>
    </row>
    <row r="22039" spans="11:14" x14ac:dyDescent="0.25">
      <c r="K22039" s="180">
        <f t="shared" si="694"/>
        <v>0</v>
      </c>
      <c r="M22039" s="96">
        <f t="shared" si="695"/>
        <v>1</v>
      </c>
      <c r="N22039" s="273"/>
    </row>
    <row r="22040" spans="11:14" x14ac:dyDescent="0.25">
      <c r="K22040" s="180">
        <f t="shared" si="694"/>
        <v>0</v>
      </c>
      <c r="M22040" s="96">
        <f t="shared" si="695"/>
        <v>1</v>
      </c>
      <c r="N22040" s="273"/>
    </row>
    <row r="22041" spans="11:14" x14ac:dyDescent="0.25">
      <c r="K22041" s="180">
        <f t="shared" si="694"/>
        <v>0</v>
      </c>
      <c r="M22041" s="96">
        <f t="shared" si="695"/>
        <v>1</v>
      </c>
      <c r="N22041" s="273"/>
    </row>
    <row r="22042" spans="11:14" x14ac:dyDescent="0.25">
      <c r="K22042" s="180">
        <f t="shared" si="694"/>
        <v>0</v>
      </c>
      <c r="M22042" s="96">
        <f t="shared" si="695"/>
        <v>1</v>
      </c>
      <c r="N22042" s="273"/>
    </row>
    <row r="22043" spans="11:14" x14ac:dyDescent="0.25">
      <c r="K22043" s="180">
        <f t="shared" si="694"/>
        <v>0</v>
      </c>
      <c r="M22043" s="96">
        <f t="shared" si="695"/>
        <v>1</v>
      </c>
      <c r="N22043" s="273"/>
    </row>
    <row r="22044" spans="11:14" x14ac:dyDescent="0.25">
      <c r="K22044" s="180">
        <f t="shared" si="694"/>
        <v>0</v>
      </c>
      <c r="M22044" s="96">
        <f t="shared" si="695"/>
        <v>1</v>
      </c>
      <c r="N22044" s="273"/>
    </row>
    <row r="22045" spans="11:14" x14ac:dyDescent="0.25">
      <c r="K22045" s="180">
        <f t="shared" si="694"/>
        <v>0</v>
      </c>
      <c r="M22045" s="96">
        <f t="shared" si="695"/>
        <v>1</v>
      </c>
      <c r="N22045" s="273"/>
    </row>
    <row r="22046" spans="11:14" x14ac:dyDescent="0.25">
      <c r="K22046" s="180">
        <f t="shared" si="694"/>
        <v>0</v>
      </c>
      <c r="M22046" s="96">
        <f t="shared" si="695"/>
        <v>1</v>
      </c>
      <c r="N22046" s="273"/>
    </row>
    <row r="22047" spans="11:14" x14ac:dyDescent="0.25">
      <c r="K22047" s="180">
        <f t="shared" si="694"/>
        <v>0</v>
      </c>
      <c r="M22047" s="96">
        <f t="shared" si="695"/>
        <v>1</v>
      </c>
      <c r="N22047" s="273"/>
    </row>
    <row r="22048" spans="11:14" x14ac:dyDescent="0.25">
      <c r="K22048" s="180">
        <f t="shared" si="694"/>
        <v>0</v>
      </c>
      <c r="M22048" s="96">
        <f t="shared" si="695"/>
        <v>1</v>
      </c>
      <c r="N22048" s="273"/>
    </row>
    <row r="22049" spans="11:14" x14ac:dyDescent="0.25">
      <c r="K22049" s="180">
        <f t="shared" si="694"/>
        <v>0</v>
      </c>
      <c r="M22049" s="96">
        <f t="shared" si="695"/>
        <v>1</v>
      </c>
      <c r="N22049" s="273"/>
    </row>
    <row r="22050" spans="11:14" x14ac:dyDescent="0.25">
      <c r="K22050" s="180">
        <f t="shared" si="694"/>
        <v>0</v>
      </c>
      <c r="M22050" s="96">
        <f t="shared" si="695"/>
        <v>1</v>
      </c>
      <c r="N22050" s="273"/>
    </row>
    <row r="22051" spans="11:14" x14ac:dyDescent="0.25">
      <c r="K22051" s="180">
        <f t="shared" si="694"/>
        <v>0</v>
      </c>
      <c r="M22051" s="96">
        <f t="shared" si="695"/>
        <v>1</v>
      </c>
      <c r="N22051" s="273"/>
    </row>
    <row r="22052" spans="11:14" x14ac:dyDescent="0.25">
      <c r="K22052" s="180">
        <f t="shared" si="694"/>
        <v>0</v>
      </c>
      <c r="M22052" s="96">
        <f t="shared" si="695"/>
        <v>1</v>
      </c>
      <c r="N22052" s="273"/>
    </row>
    <row r="22053" spans="11:14" x14ac:dyDescent="0.25">
      <c r="K22053" s="180">
        <f t="shared" si="694"/>
        <v>0</v>
      </c>
      <c r="M22053" s="96">
        <f t="shared" si="695"/>
        <v>1</v>
      </c>
      <c r="N22053" s="273"/>
    </row>
    <row r="22054" spans="11:14" x14ac:dyDescent="0.25">
      <c r="K22054" s="180">
        <f t="shared" si="694"/>
        <v>0</v>
      </c>
      <c r="M22054" s="96">
        <f t="shared" si="695"/>
        <v>1</v>
      </c>
      <c r="N22054" s="273"/>
    </row>
    <row r="22055" spans="11:14" x14ac:dyDescent="0.25">
      <c r="K22055" s="180">
        <f t="shared" si="694"/>
        <v>0</v>
      </c>
      <c r="M22055" s="96">
        <f t="shared" si="695"/>
        <v>1</v>
      </c>
      <c r="N22055" s="273"/>
    </row>
    <row r="22056" spans="11:14" x14ac:dyDescent="0.25">
      <c r="K22056" s="180">
        <f t="shared" si="694"/>
        <v>0</v>
      </c>
      <c r="M22056" s="96">
        <f t="shared" si="695"/>
        <v>1</v>
      </c>
      <c r="N22056" s="273"/>
    </row>
    <row r="22057" spans="11:14" x14ac:dyDescent="0.25">
      <c r="K22057" s="180">
        <f t="shared" si="694"/>
        <v>0</v>
      </c>
      <c r="M22057" s="96">
        <f t="shared" si="695"/>
        <v>1</v>
      </c>
      <c r="N22057" s="273"/>
    </row>
    <row r="22058" spans="11:14" x14ac:dyDescent="0.25">
      <c r="K22058" s="180">
        <f t="shared" ref="K22058:K22121" si="696">IF(ctConta="",K22057+F22058,IF(I22058=ctConta,K22057+F22058,K22057))</f>
        <v>0</v>
      </c>
      <c r="M22058" s="96">
        <f t="shared" si="695"/>
        <v>1</v>
      </c>
      <c r="N22058" s="273"/>
    </row>
    <row r="22059" spans="11:14" x14ac:dyDescent="0.25">
      <c r="K22059" s="180">
        <f t="shared" si="696"/>
        <v>0</v>
      </c>
      <c r="M22059" s="96">
        <f t="shared" si="695"/>
        <v>1</v>
      </c>
      <c r="N22059" s="273"/>
    </row>
    <row r="22060" spans="11:14" x14ac:dyDescent="0.25">
      <c r="K22060" s="180">
        <f t="shared" si="696"/>
        <v>0</v>
      </c>
      <c r="M22060" s="96">
        <f t="shared" si="695"/>
        <v>1</v>
      </c>
      <c r="N22060" s="273"/>
    </row>
    <row r="22061" spans="11:14" x14ac:dyDescent="0.25">
      <c r="K22061" s="180">
        <f t="shared" si="696"/>
        <v>0</v>
      </c>
      <c r="M22061" s="96">
        <f t="shared" si="695"/>
        <v>1</v>
      </c>
      <c r="N22061" s="273"/>
    </row>
    <row r="22062" spans="11:14" x14ac:dyDescent="0.25">
      <c r="K22062" s="180">
        <f t="shared" si="696"/>
        <v>0</v>
      </c>
      <c r="M22062" s="96">
        <f t="shared" si="695"/>
        <v>1</v>
      </c>
      <c r="N22062" s="273"/>
    </row>
    <row r="22063" spans="11:14" x14ac:dyDescent="0.25">
      <c r="K22063" s="180">
        <f t="shared" si="696"/>
        <v>0</v>
      </c>
      <c r="M22063" s="96">
        <f t="shared" si="695"/>
        <v>1</v>
      </c>
      <c r="N22063" s="273"/>
    </row>
    <row r="22064" spans="11:14" x14ac:dyDescent="0.25">
      <c r="K22064" s="180">
        <f t="shared" si="696"/>
        <v>0</v>
      </c>
      <c r="M22064" s="96">
        <f t="shared" si="695"/>
        <v>1</v>
      </c>
      <c r="N22064" s="273"/>
    </row>
    <row r="22065" spans="11:14" x14ac:dyDescent="0.25">
      <c r="K22065" s="180">
        <f t="shared" si="696"/>
        <v>0</v>
      </c>
      <c r="M22065" s="96">
        <f t="shared" si="695"/>
        <v>1</v>
      </c>
      <c r="N22065" s="273"/>
    </row>
    <row r="22066" spans="11:14" x14ac:dyDescent="0.25">
      <c r="K22066" s="180">
        <f t="shared" si="696"/>
        <v>0</v>
      </c>
      <c r="M22066" s="96">
        <f t="shared" si="695"/>
        <v>1</v>
      </c>
      <c r="N22066" s="273"/>
    </row>
    <row r="22067" spans="11:14" x14ac:dyDescent="0.25">
      <c r="K22067" s="180">
        <f t="shared" si="696"/>
        <v>0</v>
      </c>
      <c r="M22067" s="96">
        <f t="shared" si="695"/>
        <v>1</v>
      </c>
      <c r="N22067" s="273"/>
    </row>
    <row r="22068" spans="11:14" x14ac:dyDescent="0.25">
      <c r="K22068" s="180">
        <f t="shared" si="696"/>
        <v>0</v>
      </c>
      <c r="M22068" s="96">
        <f t="shared" si="695"/>
        <v>1</v>
      </c>
      <c r="N22068" s="273"/>
    </row>
    <row r="22069" spans="11:14" x14ac:dyDescent="0.25">
      <c r="K22069" s="180">
        <f t="shared" si="696"/>
        <v>0</v>
      </c>
      <c r="M22069" s="96">
        <f t="shared" si="695"/>
        <v>1</v>
      </c>
      <c r="N22069" s="273"/>
    </row>
    <row r="22070" spans="11:14" x14ac:dyDescent="0.25">
      <c r="K22070" s="180">
        <f t="shared" si="696"/>
        <v>0</v>
      </c>
      <c r="M22070" s="96">
        <f t="shared" si="695"/>
        <v>1</v>
      </c>
      <c r="N22070" s="273"/>
    </row>
    <row r="22071" spans="11:14" x14ac:dyDescent="0.25">
      <c r="K22071" s="180">
        <f t="shared" si="696"/>
        <v>0</v>
      </c>
      <c r="M22071" s="96">
        <f t="shared" si="695"/>
        <v>1</v>
      </c>
      <c r="N22071" s="273"/>
    </row>
    <row r="22072" spans="11:14" x14ac:dyDescent="0.25">
      <c r="K22072" s="180">
        <f t="shared" si="696"/>
        <v>0</v>
      </c>
      <c r="M22072" s="96">
        <f t="shared" si="695"/>
        <v>1</v>
      </c>
      <c r="N22072" s="273"/>
    </row>
    <row r="22073" spans="11:14" x14ac:dyDescent="0.25">
      <c r="K22073" s="180">
        <f t="shared" si="696"/>
        <v>0</v>
      </c>
      <c r="M22073" s="96">
        <f t="shared" si="695"/>
        <v>1</v>
      </c>
      <c r="N22073" s="273"/>
    </row>
    <row r="22074" spans="11:14" x14ac:dyDescent="0.25">
      <c r="K22074" s="180">
        <f t="shared" si="696"/>
        <v>0</v>
      </c>
      <c r="M22074" s="96">
        <f t="shared" si="695"/>
        <v>1</v>
      </c>
      <c r="N22074" s="273"/>
    </row>
    <row r="22075" spans="11:14" x14ac:dyDescent="0.25">
      <c r="K22075" s="180">
        <f t="shared" si="696"/>
        <v>0</v>
      </c>
      <c r="M22075" s="96">
        <f t="shared" si="695"/>
        <v>1</v>
      </c>
      <c r="N22075" s="273"/>
    </row>
    <row r="22076" spans="11:14" x14ac:dyDescent="0.25">
      <c r="K22076" s="180">
        <f t="shared" si="696"/>
        <v>0</v>
      </c>
      <c r="M22076" s="96">
        <f t="shared" si="695"/>
        <v>1</v>
      </c>
      <c r="N22076" s="273"/>
    </row>
    <row r="22077" spans="11:14" x14ac:dyDescent="0.25">
      <c r="K22077" s="180">
        <f t="shared" si="696"/>
        <v>0</v>
      </c>
      <c r="M22077" s="96">
        <f t="shared" si="695"/>
        <v>1</v>
      </c>
      <c r="N22077" s="273"/>
    </row>
    <row r="22078" spans="11:14" x14ac:dyDescent="0.25">
      <c r="K22078" s="180">
        <f t="shared" si="696"/>
        <v>0</v>
      </c>
      <c r="M22078" s="96">
        <f t="shared" si="695"/>
        <v>1</v>
      </c>
      <c r="N22078" s="273"/>
    </row>
    <row r="22079" spans="11:14" x14ac:dyDescent="0.25">
      <c r="K22079" s="180">
        <f t="shared" si="696"/>
        <v>0</v>
      </c>
      <c r="M22079" s="96">
        <f t="shared" si="695"/>
        <v>1</v>
      </c>
      <c r="N22079" s="273"/>
    </row>
    <row r="22080" spans="11:14" x14ac:dyDescent="0.25">
      <c r="K22080" s="180">
        <f t="shared" si="696"/>
        <v>0</v>
      </c>
      <c r="M22080" s="96">
        <f t="shared" si="695"/>
        <v>1</v>
      </c>
      <c r="N22080" s="273"/>
    </row>
    <row r="22081" spans="11:14" x14ac:dyDescent="0.25">
      <c r="K22081" s="180">
        <f t="shared" si="696"/>
        <v>0</v>
      </c>
      <c r="M22081" s="96">
        <f t="shared" si="695"/>
        <v>1</v>
      </c>
      <c r="N22081" s="273"/>
    </row>
    <row r="22082" spans="11:14" x14ac:dyDescent="0.25">
      <c r="K22082" s="180">
        <f t="shared" si="696"/>
        <v>0</v>
      </c>
      <c r="M22082" s="96">
        <f t="shared" si="695"/>
        <v>1</v>
      </c>
      <c r="N22082" s="273"/>
    </row>
    <row r="22083" spans="11:14" x14ac:dyDescent="0.25">
      <c r="K22083" s="180">
        <f t="shared" si="696"/>
        <v>0</v>
      </c>
      <c r="M22083" s="96">
        <f t="shared" si="695"/>
        <v>1</v>
      </c>
      <c r="N22083" s="273"/>
    </row>
    <row r="22084" spans="11:14" x14ac:dyDescent="0.25">
      <c r="K22084" s="180">
        <f t="shared" si="696"/>
        <v>0</v>
      </c>
      <c r="M22084" s="96">
        <f t="shared" si="695"/>
        <v>1</v>
      </c>
      <c r="N22084" s="273"/>
    </row>
    <row r="22085" spans="11:14" x14ac:dyDescent="0.25">
      <c r="K22085" s="180">
        <f t="shared" si="696"/>
        <v>0</v>
      </c>
      <c r="M22085" s="96">
        <f t="shared" si="695"/>
        <v>1</v>
      </c>
      <c r="N22085" s="273"/>
    </row>
    <row r="22086" spans="11:14" x14ac:dyDescent="0.25">
      <c r="K22086" s="180">
        <f t="shared" si="696"/>
        <v>0</v>
      </c>
      <c r="M22086" s="96">
        <f t="shared" si="695"/>
        <v>1</v>
      </c>
      <c r="N22086" s="273"/>
    </row>
    <row r="22087" spans="11:14" x14ac:dyDescent="0.25">
      <c r="K22087" s="180">
        <f t="shared" si="696"/>
        <v>0</v>
      </c>
      <c r="M22087" s="96">
        <f t="shared" si="695"/>
        <v>1</v>
      </c>
      <c r="N22087" s="273"/>
    </row>
    <row r="22088" spans="11:14" x14ac:dyDescent="0.25">
      <c r="K22088" s="180">
        <f t="shared" si="696"/>
        <v>0</v>
      </c>
      <c r="M22088" s="96">
        <f t="shared" si="695"/>
        <v>1</v>
      </c>
      <c r="N22088" s="273"/>
    </row>
    <row r="22089" spans="11:14" x14ac:dyDescent="0.25">
      <c r="K22089" s="180">
        <f t="shared" si="696"/>
        <v>0</v>
      </c>
      <c r="M22089" s="96">
        <f t="shared" si="695"/>
        <v>1</v>
      </c>
      <c r="N22089" s="273"/>
    </row>
    <row r="22090" spans="11:14" x14ac:dyDescent="0.25">
      <c r="K22090" s="180">
        <f t="shared" si="696"/>
        <v>0</v>
      </c>
      <c r="M22090" s="96">
        <f t="shared" si="695"/>
        <v>1</v>
      </c>
      <c r="N22090" s="273"/>
    </row>
    <row r="22091" spans="11:14" x14ac:dyDescent="0.25">
      <c r="K22091" s="180">
        <f t="shared" si="696"/>
        <v>0</v>
      </c>
      <c r="M22091" s="96">
        <f t="shared" si="695"/>
        <v>1</v>
      </c>
      <c r="N22091" s="273"/>
    </row>
    <row r="22092" spans="11:14" x14ac:dyDescent="0.25">
      <c r="K22092" s="180">
        <f t="shared" si="696"/>
        <v>0</v>
      </c>
      <c r="M22092" s="96">
        <f t="shared" si="695"/>
        <v>1</v>
      </c>
      <c r="N22092" s="273"/>
    </row>
    <row r="22093" spans="11:14" x14ac:dyDescent="0.25">
      <c r="K22093" s="180">
        <f t="shared" si="696"/>
        <v>0</v>
      </c>
      <c r="M22093" s="96">
        <f t="shared" si="695"/>
        <v>1</v>
      </c>
      <c r="N22093" s="273"/>
    </row>
    <row r="22094" spans="11:14" x14ac:dyDescent="0.25">
      <c r="K22094" s="180">
        <f t="shared" si="696"/>
        <v>0</v>
      </c>
      <c r="M22094" s="96">
        <f t="shared" si="695"/>
        <v>1</v>
      </c>
      <c r="N22094" s="273"/>
    </row>
    <row r="22095" spans="11:14" x14ac:dyDescent="0.25">
      <c r="K22095" s="180">
        <f t="shared" si="696"/>
        <v>0</v>
      </c>
      <c r="M22095" s="96">
        <f t="shared" si="695"/>
        <v>1</v>
      </c>
      <c r="N22095" s="273"/>
    </row>
    <row r="22096" spans="11:14" x14ac:dyDescent="0.25">
      <c r="K22096" s="180">
        <f t="shared" si="696"/>
        <v>0</v>
      </c>
      <c r="M22096" s="96">
        <f t="shared" si="695"/>
        <v>1</v>
      </c>
      <c r="N22096" s="273"/>
    </row>
    <row r="22097" spans="11:14" x14ac:dyDescent="0.25">
      <c r="K22097" s="180">
        <f t="shared" si="696"/>
        <v>0</v>
      </c>
      <c r="M22097" s="96">
        <f t="shared" ref="M22097:M22160" si="697">UltimoDia(D22097)</f>
        <v>1</v>
      </c>
      <c r="N22097" s="273"/>
    </row>
    <row r="22098" spans="11:14" x14ac:dyDescent="0.25">
      <c r="K22098" s="180">
        <f t="shared" si="696"/>
        <v>0</v>
      </c>
      <c r="M22098" s="96">
        <f t="shared" si="697"/>
        <v>1</v>
      </c>
      <c r="N22098" s="273"/>
    </row>
    <row r="22099" spans="11:14" x14ac:dyDescent="0.25">
      <c r="K22099" s="180">
        <f t="shared" si="696"/>
        <v>0</v>
      </c>
      <c r="M22099" s="96">
        <f t="shared" si="697"/>
        <v>1</v>
      </c>
      <c r="N22099" s="273"/>
    </row>
    <row r="22100" spans="11:14" x14ac:dyDescent="0.25">
      <c r="K22100" s="180">
        <f t="shared" si="696"/>
        <v>0</v>
      </c>
      <c r="M22100" s="96">
        <f t="shared" si="697"/>
        <v>1</v>
      </c>
      <c r="N22100" s="273"/>
    </row>
    <row r="22101" spans="11:14" x14ac:dyDescent="0.25">
      <c r="K22101" s="180">
        <f t="shared" si="696"/>
        <v>0</v>
      </c>
      <c r="M22101" s="96">
        <f t="shared" si="697"/>
        <v>1</v>
      </c>
      <c r="N22101" s="273"/>
    </row>
    <row r="22102" spans="11:14" x14ac:dyDescent="0.25">
      <c r="K22102" s="180">
        <f t="shared" si="696"/>
        <v>0</v>
      </c>
      <c r="M22102" s="96">
        <f t="shared" si="697"/>
        <v>1</v>
      </c>
      <c r="N22102" s="273"/>
    </row>
    <row r="22103" spans="11:14" x14ac:dyDescent="0.25">
      <c r="K22103" s="180">
        <f t="shared" si="696"/>
        <v>0</v>
      </c>
      <c r="M22103" s="96">
        <f t="shared" si="697"/>
        <v>1</v>
      </c>
      <c r="N22103" s="273"/>
    </row>
    <row r="22104" spans="11:14" x14ac:dyDescent="0.25">
      <c r="K22104" s="180">
        <f t="shared" si="696"/>
        <v>0</v>
      </c>
      <c r="M22104" s="96">
        <f t="shared" si="697"/>
        <v>1</v>
      </c>
      <c r="N22104" s="273"/>
    </row>
    <row r="22105" spans="11:14" x14ac:dyDescent="0.25">
      <c r="K22105" s="180">
        <f t="shared" si="696"/>
        <v>0</v>
      </c>
      <c r="M22105" s="96">
        <f t="shared" si="697"/>
        <v>1</v>
      </c>
      <c r="N22105" s="273"/>
    </row>
    <row r="22106" spans="11:14" x14ac:dyDescent="0.25">
      <c r="K22106" s="180">
        <f t="shared" si="696"/>
        <v>0</v>
      </c>
      <c r="M22106" s="96">
        <f t="shared" si="697"/>
        <v>1</v>
      </c>
      <c r="N22106" s="273"/>
    </row>
    <row r="22107" spans="11:14" x14ac:dyDescent="0.25">
      <c r="K22107" s="180">
        <f t="shared" si="696"/>
        <v>0</v>
      </c>
      <c r="M22107" s="96">
        <f t="shared" si="697"/>
        <v>1</v>
      </c>
      <c r="N22107" s="273"/>
    </row>
    <row r="22108" spans="11:14" x14ac:dyDescent="0.25">
      <c r="K22108" s="180">
        <f t="shared" si="696"/>
        <v>0</v>
      </c>
      <c r="M22108" s="96">
        <f t="shared" si="697"/>
        <v>1</v>
      </c>
      <c r="N22108" s="273"/>
    </row>
    <row r="22109" spans="11:14" x14ac:dyDescent="0.25">
      <c r="K22109" s="180">
        <f t="shared" si="696"/>
        <v>0</v>
      </c>
      <c r="M22109" s="96">
        <f t="shared" si="697"/>
        <v>1</v>
      </c>
      <c r="N22109" s="273"/>
    </row>
    <row r="22110" spans="11:14" x14ac:dyDescent="0.25">
      <c r="K22110" s="180">
        <f t="shared" si="696"/>
        <v>0</v>
      </c>
      <c r="M22110" s="96">
        <f t="shared" si="697"/>
        <v>1</v>
      </c>
      <c r="N22110" s="273"/>
    </row>
    <row r="22111" spans="11:14" x14ac:dyDescent="0.25">
      <c r="K22111" s="180">
        <f t="shared" si="696"/>
        <v>0</v>
      </c>
      <c r="M22111" s="96">
        <f t="shared" si="697"/>
        <v>1</v>
      </c>
      <c r="N22111" s="273"/>
    </row>
    <row r="22112" spans="11:14" x14ac:dyDescent="0.25">
      <c r="K22112" s="180">
        <f t="shared" si="696"/>
        <v>0</v>
      </c>
      <c r="M22112" s="96">
        <f t="shared" si="697"/>
        <v>1</v>
      </c>
      <c r="N22112" s="273"/>
    </row>
    <row r="22113" spans="11:14" x14ac:dyDescent="0.25">
      <c r="K22113" s="180">
        <f t="shared" si="696"/>
        <v>0</v>
      </c>
      <c r="M22113" s="96">
        <f t="shared" si="697"/>
        <v>1</v>
      </c>
      <c r="N22113" s="273"/>
    </row>
    <row r="22114" spans="11:14" x14ac:dyDescent="0.25">
      <c r="K22114" s="180">
        <f t="shared" si="696"/>
        <v>0</v>
      </c>
      <c r="M22114" s="96">
        <f t="shared" si="697"/>
        <v>1</v>
      </c>
      <c r="N22114" s="273"/>
    </row>
    <row r="22115" spans="11:14" x14ac:dyDescent="0.25">
      <c r="K22115" s="180">
        <f t="shared" si="696"/>
        <v>0</v>
      </c>
      <c r="M22115" s="96">
        <f t="shared" si="697"/>
        <v>1</v>
      </c>
      <c r="N22115" s="273"/>
    </row>
    <row r="22116" spans="11:14" x14ac:dyDescent="0.25">
      <c r="K22116" s="180">
        <f t="shared" si="696"/>
        <v>0</v>
      </c>
      <c r="M22116" s="96">
        <f t="shared" si="697"/>
        <v>1</v>
      </c>
      <c r="N22116" s="273"/>
    </row>
    <row r="22117" spans="11:14" x14ac:dyDescent="0.25">
      <c r="K22117" s="180">
        <f t="shared" si="696"/>
        <v>0</v>
      </c>
      <c r="M22117" s="96">
        <f t="shared" si="697"/>
        <v>1</v>
      </c>
      <c r="N22117" s="273"/>
    </row>
    <row r="22118" spans="11:14" x14ac:dyDescent="0.25">
      <c r="K22118" s="180">
        <f t="shared" si="696"/>
        <v>0</v>
      </c>
      <c r="M22118" s="96">
        <f t="shared" si="697"/>
        <v>1</v>
      </c>
      <c r="N22118" s="273"/>
    </row>
    <row r="22119" spans="11:14" x14ac:dyDescent="0.25">
      <c r="K22119" s="180">
        <f t="shared" si="696"/>
        <v>0</v>
      </c>
      <c r="M22119" s="96">
        <f t="shared" si="697"/>
        <v>1</v>
      </c>
      <c r="N22119" s="273"/>
    </row>
    <row r="22120" spans="11:14" x14ac:dyDescent="0.25">
      <c r="K22120" s="180">
        <f t="shared" si="696"/>
        <v>0</v>
      </c>
      <c r="M22120" s="96">
        <f t="shared" si="697"/>
        <v>1</v>
      </c>
      <c r="N22120" s="273"/>
    </row>
    <row r="22121" spans="11:14" x14ac:dyDescent="0.25">
      <c r="K22121" s="180">
        <f t="shared" si="696"/>
        <v>0</v>
      </c>
      <c r="M22121" s="96">
        <f t="shared" si="697"/>
        <v>1</v>
      </c>
      <c r="N22121" s="273"/>
    </row>
    <row r="22122" spans="11:14" x14ac:dyDescent="0.25">
      <c r="K22122" s="180">
        <f t="shared" ref="K22122:K22185" si="698">IF(ctConta="",K22121+F22122,IF(I22122=ctConta,K22121+F22122,K22121))</f>
        <v>0</v>
      </c>
      <c r="M22122" s="96">
        <f t="shared" si="697"/>
        <v>1</v>
      </c>
      <c r="N22122" s="273"/>
    </row>
    <row r="22123" spans="11:14" x14ac:dyDescent="0.25">
      <c r="K22123" s="180">
        <f t="shared" si="698"/>
        <v>0</v>
      </c>
      <c r="M22123" s="96">
        <f t="shared" si="697"/>
        <v>1</v>
      </c>
      <c r="N22123" s="273"/>
    </row>
    <row r="22124" spans="11:14" x14ac:dyDescent="0.25">
      <c r="K22124" s="180">
        <f t="shared" si="698"/>
        <v>0</v>
      </c>
      <c r="M22124" s="96">
        <f t="shared" si="697"/>
        <v>1</v>
      </c>
      <c r="N22124" s="273"/>
    </row>
    <row r="22125" spans="11:14" x14ac:dyDescent="0.25">
      <c r="K22125" s="180">
        <f t="shared" si="698"/>
        <v>0</v>
      </c>
      <c r="M22125" s="96">
        <f t="shared" si="697"/>
        <v>1</v>
      </c>
      <c r="N22125" s="273"/>
    </row>
    <row r="22126" spans="11:14" x14ac:dyDescent="0.25">
      <c r="K22126" s="180">
        <f t="shared" si="698"/>
        <v>0</v>
      </c>
      <c r="M22126" s="96">
        <f t="shared" si="697"/>
        <v>1</v>
      </c>
      <c r="N22126" s="273"/>
    </row>
    <row r="22127" spans="11:14" x14ac:dyDescent="0.25">
      <c r="K22127" s="180">
        <f t="shared" si="698"/>
        <v>0</v>
      </c>
      <c r="M22127" s="96">
        <f t="shared" si="697"/>
        <v>1</v>
      </c>
      <c r="N22127" s="273"/>
    </row>
    <row r="22128" spans="11:14" x14ac:dyDescent="0.25">
      <c r="K22128" s="180">
        <f t="shared" si="698"/>
        <v>0</v>
      </c>
      <c r="M22128" s="96">
        <f t="shared" si="697"/>
        <v>1</v>
      </c>
      <c r="N22128" s="273"/>
    </row>
    <row r="22129" spans="11:14" x14ac:dyDescent="0.25">
      <c r="K22129" s="180">
        <f t="shared" si="698"/>
        <v>0</v>
      </c>
      <c r="M22129" s="96">
        <f t="shared" si="697"/>
        <v>1</v>
      </c>
      <c r="N22129" s="273"/>
    </row>
    <row r="22130" spans="11:14" x14ac:dyDescent="0.25">
      <c r="K22130" s="180">
        <f t="shared" si="698"/>
        <v>0</v>
      </c>
      <c r="M22130" s="96">
        <f t="shared" si="697"/>
        <v>1</v>
      </c>
      <c r="N22130" s="273"/>
    </row>
    <row r="22131" spans="11:14" x14ac:dyDescent="0.25">
      <c r="K22131" s="180">
        <f t="shared" si="698"/>
        <v>0</v>
      </c>
      <c r="M22131" s="96">
        <f t="shared" si="697"/>
        <v>1</v>
      </c>
      <c r="N22131" s="273"/>
    </row>
    <row r="22132" spans="11:14" x14ac:dyDescent="0.25">
      <c r="K22132" s="180">
        <f t="shared" si="698"/>
        <v>0</v>
      </c>
      <c r="M22132" s="96">
        <f t="shared" si="697"/>
        <v>1</v>
      </c>
      <c r="N22132" s="273"/>
    </row>
    <row r="22133" spans="11:14" x14ac:dyDescent="0.25">
      <c r="K22133" s="180">
        <f t="shared" si="698"/>
        <v>0</v>
      </c>
      <c r="M22133" s="96">
        <f t="shared" si="697"/>
        <v>1</v>
      </c>
      <c r="N22133" s="273"/>
    </row>
    <row r="22134" spans="11:14" x14ac:dyDescent="0.25">
      <c r="K22134" s="180">
        <f t="shared" si="698"/>
        <v>0</v>
      </c>
      <c r="M22134" s="96">
        <f t="shared" si="697"/>
        <v>1</v>
      </c>
      <c r="N22134" s="273"/>
    </row>
    <row r="22135" spans="11:14" x14ac:dyDescent="0.25">
      <c r="K22135" s="180">
        <f t="shared" si="698"/>
        <v>0</v>
      </c>
      <c r="M22135" s="96">
        <f t="shared" si="697"/>
        <v>1</v>
      </c>
      <c r="N22135" s="273"/>
    </row>
    <row r="22136" spans="11:14" x14ac:dyDescent="0.25">
      <c r="K22136" s="180">
        <f t="shared" si="698"/>
        <v>0</v>
      </c>
      <c r="M22136" s="96">
        <f t="shared" si="697"/>
        <v>1</v>
      </c>
      <c r="N22136" s="273"/>
    </row>
    <row r="22137" spans="11:14" x14ac:dyDescent="0.25">
      <c r="K22137" s="180">
        <f t="shared" si="698"/>
        <v>0</v>
      </c>
      <c r="M22137" s="96">
        <f t="shared" si="697"/>
        <v>1</v>
      </c>
      <c r="N22137" s="273"/>
    </row>
    <row r="22138" spans="11:14" x14ac:dyDescent="0.25">
      <c r="K22138" s="180">
        <f t="shared" si="698"/>
        <v>0</v>
      </c>
      <c r="M22138" s="96">
        <f t="shared" si="697"/>
        <v>1</v>
      </c>
      <c r="N22138" s="273"/>
    </row>
    <row r="22139" spans="11:14" x14ac:dyDescent="0.25">
      <c r="K22139" s="180">
        <f t="shared" si="698"/>
        <v>0</v>
      </c>
      <c r="M22139" s="96">
        <f t="shared" si="697"/>
        <v>1</v>
      </c>
      <c r="N22139" s="273"/>
    </row>
    <row r="22140" spans="11:14" x14ac:dyDescent="0.25">
      <c r="K22140" s="180">
        <f t="shared" si="698"/>
        <v>0</v>
      </c>
      <c r="M22140" s="96">
        <f t="shared" si="697"/>
        <v>1</v>
      </c>
      <c r="N22140" s="273"/>
    </row>
    <row r="22141" spans="11:14" x14ac:dyDescent="0.25">
      <c r="K22141" s="180">
        <f t="shared" si="698"/>
        <v>0</v>
      </c>
      <c r="M22141" s="96">
        <f t="shared" si="697"/>
        <v>1</v>
      </c>
      <c r="N22141" s="273"/>
    </row>
    <row r="22142" spans="11:14" x14ac:dyDescent="0.25">
      <c r="K22142" s="180">
        <f t="shared" si="698"/>
        <v>0</v>
      </c>
      <c r="M22142" s="96">
        <f t="shared" si="697"/>
        <v>1</v>
      </c>
      <c r="N22142" s="273"/>
    </row>
    <row r="22143" spans="11:14" x14ac:dyDescent="0.25">
      <c r="K22143" s="180">
        <f t="shared" si="698"/>
        <v>0</v>
      </c>
      <c r="M22143" s="96">
        <f t="shared" si="697"/>
        <v>1</v>
      </c>
      <c r="N22143" s="273"/>
    </row>
    <row r="22144" spans="11:14" x14ac:dyDescent="0.25">
      <c r="K22144" s="180">
        <f t="shared" si="698"/>
        <v>0</v>
      </c>
      <c r="M22144" s="96">
        <f t="shared" si="697"/>
        <v>1</v>
      </c>
      <c r="N22144" s="273"/>
    </row>
    <row r="22145" spans="11:14" x14ac:dyDescent="0.25">
      <c r="K22145" s="180">
        <f t="shared" si="698"/>
        <v>0</v>
      </c>
      <c r="M22145" s="96">
        <f t="shared" si="697"/>
        <v>1</v>
      </c>
      <c r="N22145" s="273"/>
    </row>
    <row r="22146" spans="11:14" x14ac:dyDescent="0.25">
      <c r="K22146" s="180">
        <f t="shared" si="698"/>
        <v>0</v>
      </c>
      <c r="M22146" s="96">
        <f t="shared" si="697"/>
        <v>1</v>
      </c>
      <c r="N22146" s="273"/>
    </row>
    <row r="22147" spans="11:14" x14ac:dyDescent="0.25">
      <c r="K22147" s="180">
        <f t="shared" si="698"/>
        <v>0</v>
      </c>
      <c r="M22147" s="96">
        <f t="shared" si="697"/>
        <v>1</v>
      </c>
      <c r="N22147" s="273"/>
    </row>
    <row r="22148" spans="11:14" x14ac:dyDescent="0.25">
      <c r="K22148" s="180">
        <f t="shared" si="698"/>
        <v>0</v>
      </c>
      <c r="M22148" s="96">
        <f t="shared" si="697"/>
        <v>1</v>
      </c>
      <c r="N22148" s="273"/>
    </row>
    <row r="22149" spans="11:14" x14ac:dyDescent="0.25">
      <c r="K22149" s="180">
        <f t="shared" si="698"/>
        <v>0</v>
      </c>
      <c r="M22149" s="96">
        <f t="shared" si="697"/>
        <v>1</v>
      </c>
      <c r="N22149" s="273"/>
    </row>
    <row r="22150" spans="11:14" x14ac:dyDescent="0.25">
      <c r="K22150" s="180">
        <f t="shared" si="698"/>
        <v>0</v>
      </c>
      <c r="M22150" s="96">
        <f t="shared" si="697"/>
        <v>1</v>
      </c>
      <c r="N22150" s="273"/>
    </row>
    <row r="22151" spans="11:14" x14ac:dyDescent="0.25">
      <c r="K22151" s="180">
        <f t="shared" si="698"/>
        <v>0</v>
      </c>
      <c r="M22151" s="96">
        <f t="shared" si="697"/>
        <v>1</v>
      </c>
      <c r="N22151" s="273"/>
    </row>
    <row r="22152" spans="11:14" x14ac:dyDescent="0.25">
      <c r="K22152" s="180">
        <f t="shared" si="698"/>
        <v>0</v>
      </c>
      <c r="M22152" s="96">
        <f t="shared" si="697"/>
        <v>1</v>
      </c>
      <c r="N22152" s="273"/>
    </row>
    <row r="22153" spans="11:14" x14ac:dyDescent="0.25">
      <c r="K22153" s="180">
        <f t="shared" si="698"/>
        <v>0</v>
      </c>
      <c r="M22153" s="96">
        <f t="shared" si="697"/>
        <v>1</v>
      </c>
      <c r="N22153" s="273"/>
    </row>
    <row r="22154" spans="11:14" x14ac:dyDescent="0.25">
      <c r="K22154" s="180">
        <f t="shared" si="698"/>
        <v>0</v>
      </c>
      <c r="M22154" s="96">
        <f t="shared" si="697"/>
        <v>1</v>
      </c>
      <c r="N22154" s="273"/>
    </row>
    <row r="22155" spans="11:14" x14ac:dyDescent="0.25">
      <c r="K22155" s="180">
        <f t="shared" si="698"/>
        <v>0</v>
      </c>
      <c r="M22155" s="96">
        <f t="shared" si="697"/>
        <v>1</v>
      </c>
      <c r="N22155" s="273"/>
    </row>
    <row r="22156" spans="11:14" x14ac:dyDescent="0.25">
      <c r="K22156" s="180">
        <f t="shared" si="698"/>
        <v>0</v>
      </c>
      <c r="M22156" s="96">
        <f t="shared" si="697"/>
        <v>1</v>
      </c>
      <c r="N22156" s="273"/>
    </row>
    <row r="22157" spans="11:14" x14ac:dyDescent="0.25">
      <c r="K22157" s="180">
        <f t="shared" si="698"/>
        <v>0</v>
      </c>
      <c r="M22157" s="96">
        <f t="shared" si="697"/>
        <v>1</v>
      </c>
      <c r="N22157" s="273"/>
    </row>
    <row r="22158" spans="11:14" x14ac:dyDescent="0.25">
      <c r="K22158" s="180">
        <f t="shared" si="698"/>
        <v>0</v>
      </c>
      <c r="M22158" s="96">
        <f t="shared" si="697"/>
        <v>1</v>
      </c>
      <c r="N22158" s="273"/>
    </row>
    <row r="22159" spans="11:14" x14ac:dyDescent="0.25">
      <c r="K22159" s="180">
        <f t="shared" si="698"/>
        <v>0</v>
      </c>
      <c r="M22159" s="96">
        <f t="shared" si="697"/>
        <v>1</v>
      </c>
      <c r="N22159" s="273"/>
    </row>
    <row r="22160" spans="11:14" x14ac:dyDescent="0.25">
      <c r="K22160" s="180">
        <f t="shared" si="698"/>
        <v>0</v>
      </c>
      <c r="M22160" s="96">
        <f t="shared" si="697"/>
        <v>1</v>
      </c>
      <c r="N22160" s="273"/>
    </row>
    <row r="22161" spans="11:14" x14ac:dyDescent="0.25">
      <c r="K22161" s="180">
        <f t="shared" si="698"/>
        <v>0</v>
      </c>
      <c r="M22161" s="96">
        <f t="shared" ref="M22161:M22224" si="699">UltimoDia(D22161)</f>
        <v>1</v>
      </c>
      <c r="N22161" s="273"/>
    </row>
    <row r="22162" spans="11:14" x14ac:dyDescent="0.25">
      <c r="K22162" s="180">
        <f t="shared" si="698"/>
        <v>0</v>
      </c>
      <c r="M22162" s="96">
        <f t="shared" si="699"/>
        <v>1</v>
      </c>
      <c r="N22162" s="273"/>
    </row>
    <row r="22163" spans="11:14" x14ac:dyDescent="0.25">
      <c r="K22163" s="180">
        <f t="shared" si="698"/>
        <v>0</v>
      </c>
      <c r="M22163" s="96">
        <f t="shared" si="699"/>
        <v>1</v>
      </c>
      <c r="N22163" s="273"/>
    </row>
    <row r="22164" spans="11:14" x14ac:dyDescent="0.25">
      <c r="K22164" s="180">
        <f t="shared" si="698"/>
        <v>0</v>
      </c>
      <c r="M22164" s="96">
        <f t="shared" si="699"/>
        <v>1</v>
      </c>
      <c r="N22164" s="273"/>
    </row>
    <row r="22165" spans="11:14" x14ac:dyDescent="0.25">
      <c r="K22165" s="180">
        <f t="shared" si="698"/>
        <v>0</v>
      </c>
      <c r="M22165" s="96">
        <f t="shared" si="699"/>
        <v>1</v>
      </c>
      <c r="N22165" s="273"/>
    </row>
    <row r="22166" spans="11:14" x14ac:dyDescent="0.25">
      <c r="K22166" s="180">
        <f t="shared" si="698"/>
        <v>0</v>
      </c>
      <c r="M22166" s="96">
        <f t="shared" si="699"/>
        <v>1</v>
      </c>
      <c r="N22166" s="273"/>
    </row>
    <row r="22167" spans="11:14" x14ac:dyDescent="0.25">
      <c r="K22167" s="180">
        <f t="shared" si="698"/>
        <v>0</v>
      </c>
      <c r="M22167" s="96">
        <f t="shared" si="699"/>
        <v>1</v>
      </c>
      <c r="N22167" s="273"/>
    </row>
    <row r="22168" spans="11:14" x14ac:dyDescent="0.25">
      <c r="K22168" s="180">
        <f t="shared" si="698"/>
        <v>0</v>
      </c>
      <c r="M22168" s="96">
        <f t="shared" si="699"/>
        <v>1</v>
      </c>
      <c r="N22168" s="273"/>
    </row>
    <row r="22169" spans="11:14" x14ac:dyDescent="0.25">
      <c r="K22169" s="180">
        <f t="shared" si="698"/>
        <v>0</v>
      </c>
      <c r="M22169" s="96">
        <f t="shared" si="699"/>
        <v>1</v>
      </c>
      <c r="N22169" s="273"/>
    </row>
    <row r="22170" spans="11:14" x14ac:dyDescent="0.25">
      <c r="K22170" s="180">
        <f t="shared" si="698"/>
        <v>0</v>
      </c>
      <c r="M22170" s="96">
        <f t="shared" si="699"/>
        <v>1</v>
      </c>
      <c r="N22170" s="273"/>
    </row>
    <row r="22171" spans="11:14" x14ac:dyDescent="0.25">
      <c r="K22171" s="180">
        <f t="shared" si="698"/>
        <v>0</v>
      </c>
      <c r="M22171" s="96">
        <f t="shared" si="699"/>
        <v>1</v>
      </c>
      <c r="N22171" s="273"/>
    </row>
    <row r="22172" spans="11:14" x14ac:dyDescent="0.25">
      <c r="K22172" s="180">
        <f t="shared" si="698"/>
        <v>0</v>
      </c>
      <c r="M22172" s="96">
        <f t="shared" si="699"/>
        <v>1</v>
      </c>
      <c r="N22172" s="273"/>
    </row>
    <row r="22173" spans="11:14" x14ac:dyDescent="0.25">
      <c r="K22173" s="180">
        <f t="shared" si="698"/>
        <v>0</v>
      </c>
      <c r="M22173" s="96">
        <f t="shared" si="699"/>
        <v>1</v>
      </c>
      <c r="N22173" s="273"/>
    </row>
    <row r="22174" spans="11:14" x14ac:dyDescent="0.25">
      <c r="K22174" s="180">
        <f t="shared" si="698"/>
        <v>0</v>
      </c>
      <c r="M22174" s="96">
        <f t="shared" si="699"/>
        <v>1</v>
      </c>
      <c r="N22174" s="273"/>
    </row>
    <row r="22175" spans="11:14" x14ac:dyDescent="0.25">
      <c r="K22175" s="180">
        <f t="shared" si="698"/>
        <v>0</v>
      </c>
      <c r="M22175" s="96">
        <f t="shared" si="699"/>
        <v>1</v>
      </c>
      <c r="N22175" s="273"/>
    </row>
    <row r="22176" spans="11:14" x14ac:dyDescent="0.25">
      <c r="K22176" s="180">
        <f t="shared" si="698"/>
        <v>0</v>
      </c>
      <c r="M22176" s="96">
        <f t="shared" si="699"/>
        <v>1</v>
      </c>
      <c r="N22176" s="273"/>
    </row>
    <row r="22177" spans="11:14" x14ac:dyDescent="0.25">
      <c r="K22177" s="180">
        <f t="shared" si="698"/>
        <v>0</v>
      </c>
      <c r="M22177" s="96">
        <f t="shared" si="699"/>
        <v>1</v>
      </c>
      <c r="N22177" s="273"/>
    </row>
    <row r="22178" spans="11:14" x14ac:dyDescent="0.25">
      <c r="K22178" s="180">
        <f t="shared" si="698"/>
        <v>0</v>
      </c>
      <c r="M22178" s="96">
        <f t="shared" si="699"/>
        <v>1</v>
      </c>
      <c r="N22178" s="273"/>
    </row>
    <row r="22179" spans="11:14" x14ac:dyDescent="0.25">
      <c r="K22179" s="180">
        <f t="shared" si="698"/>
        <v>0</v>
      </c>
      <c r="M22179" s="96">
        <f t="shared" si="699"/>
        <v>1</v>
      </c>
      <c r="N22179" s="273"/>
    </row>
    <row r="22180" spans="11:14" x14ac:dyDescent="0.25">
      <c r="K22180" s="180">
        <f t="shared" si="698"/>
        <v>0</v>
      </c>
      <c r="M22180" s="96">
        <f t="shared" si="699"/>
        <v>1</v>
      </c>
      <c r="N22180" s="273"/>
    </row>
    <row r="22181" spans="11:14" x14ac:dyDescent="0.25">
      <c r="K22181" s="180">
        <f t="shared" si="698"/>
        <v>0</v>
      </c>
      <c r="M22181" s="96">
        <f t="shared" si="699"/>
        <v>1</v>
      </c>
      <c r="N22181" s="273"/>
    </row>
    <row r="22182" spans="11:14" x14ac:dyDescent="0.25">
      <c r="K22182" s="180">
        <f t="shared" si="698"/>
        <v>0</v>
      </c>
      <c r="M22182" s="96">
        <f t="shared" si="699"/>
        <v>1</v>
      </c>
      <c r="N22182" s="273"/>
    </row>
    <row r="22183" spans="11:14" x14ac:dyDescent="0.25">
      <c r="K22183" s="180">
        <f t="shared" si="698"/>
        <v>0</v>
      </c>
      <c r="M22183" s="96">
        <f t="shared" si="699"/>
        <v>1</v>
      </c>
      <c r="N22183" s="273"/>
    </row>
    <row r="22184" spans="11:14" x14ac:dyDescent="0.25">
      <c r="K22184" s="180">
        <f t="shared" si="698"/>
        <v>0</v>
      </c>
      <c r="M22184" s="96">
        <f t="shared" si="699"/>
        <v>1</v>
      </c>
      <c r="N22184" s="273"/>
    </row>
    <row r="22185" spans="11:14" x14ac:dyDescent="0.25">
      <c r="K22185" s="180">
        <f t="shared" si="698"/>
        <v>0</v>
      </c>
      <c r="M22185" s="96">
        <f t="shared" si="699"/>
        <v>1</v>
      </c>
      <c r="N22185" s="273"/>
    </row>
    <row r="22186" spans="11:14" x14ac:dyDescent="0.25">
      <c r="K22186" s="180">
        <f t="shared" ref="K22186:K22249" si="700">IF(ctConta="",K22185+F22186,IF(I22186=ctConta,K22185+F22186,K22185))</f>
        <v>0</v>
      </c>
      <c r="M22186" s="96">
        <f t="shared" si="699"/>
        <v>1</v>
      </c>
      <c r="N22186" s="273"/>
    </row>
    <row r="22187" spans="11:14" x14ac:dyDescent="0.25">
      <c r="K22187" s="180">
        <f t="shared" si="700"/>
        <v>0</v>
      </c>
      <c r="M22187" s="96">
        <f t="shared" si="699"/>
        <v>1</v>
      </c>
      <c r="N22187" s="273"/>
    </row>
    <row r="22188" spans="11:14" x14ac:dyDescent="0.25">
      <c r="K22188" s="180">
        <f t="shared" si="700"/>
        <v>0</v>
      </c>
      <c r="M22188" s="96">
        <f t="shared" si="699"/>
        <v>1</v>
      </c>
      <c r="N22188" s="273"/>
    </row>
    <row r="22189" spans="11:14" x14ac:dyDescent="0.25">
      <c r="K22189" s="180">
        <f t="shared" si="700"/>
        <v>0</v>
      </c>
      <c r="M22189" s="96">
        <f t="shared" si="699"/>
        <v>1</v>
      </c>
      <c r="N22189" s="273"/>
    </row>
    <row r="22190" spans="11:14" x14ac:dyDescent="0.25">
      <c r="K22190" s="180">
        <f t="shared" si="700"/>
        <v>0</v>
      </c>
      <c r="M22190" s="96">
        <f t="shared" si="699"/>
        <v>1</v>
      </c>
      <c r="N22190" s="273"/>
    </row>
    <row r="22191" spans="11:14" x14ac:dyDescent="0.25">
      <c r="K22191" s="180">
        <f t="shared" si="700"/>
        <v>0</v>
      </c>
      <c r="M22191" s="96">
        <f t="shared" si="699"/>
        <v>1</v>
      </c>
      <c r="N22191" s="273"/>
    </row>
    <row r="22192" spans="11:14" x14ac:dyDescent="0.25">
      <c r="K22192" s="180">
        <f t="shared" si="700"/>
        <v>0</v>
      </c>
      <c r="M22192" s="96">
        <f t="shared" si="699"/>
        <v>1</v>
      </c>
      <c r="N22192" s="273"/>
    </row>
    <row r="22193" spans="11:14" x14ac:dyDescent="0.25">
      <c r="K22193" s="180">
        <f t="shared" si="700"/>
        <v>0</v>
      </c>
      <c r="M22193" s="96">
        <f t="shared" si="699"/>
        <v>1</v>
      </c>
      <c r="N22193" s="273"/>
    </row>
    <row r="22194" spans="11:14" x14ac:dyDescent="0.25">
      <c r="K22194" s="180">
        <f t="shared" si="700"/>
        <v>0</v>
      </c>
      <c r="M22194" s="96">
        <f t="shared" si="699"/>
        <v>1</v>
      </c>
      <c r="N22194" s="273"/>
    </row>
    <row r="22195" spans="11:14" x14ac:dyDescent="0.25">
      <c r="K22195" s="180">
        <f t="shared" si="700"/>
        <v>0</v>
      </c>
      <c r="M22195" s="96">
        <f t="shared" si="699"/>
        <v>1</v>
      </c>
      <c r="N22195" s="273"/>
    </row>
    <row r="22196" spans="11:14" x14ac:dyDescent="0.25">
      <c r="K22196" s="180">
        <f t="shared" si="700"/>
        <v>0</v>
      </c>
      <c r="M22196" s="96">
        <f t="shared" si="699"/>
        <v>1</v>
      </c>
      <c r="N22196" s="273"/>
    </row>
    <row r="22197" spans="11:14" x14ac:dyDescent="0.25">
      <c r="K22197" s="180">
        <f t="shared" si="700"/>
        <v>0</v>
      </c>
      <c r="M22197" s="96">
        <f t="shared" si="699"/>
        <v>1</v>
      </c>
      <c r="N22197" s="273"/>
    </row>
    <row r="22198" spans="11:14" x14ac:dyDescent="0.25">
      <c r="K22198" s="180">
        <f t="shared" si="700"/>
        <v>0</v>
      </c>
      <c r="M22198" s="96">
        <f t="shared" si="699"/>
        <v>1</v>
      </c>
      <c r="N22198" s="273"/>
    </row>
    <row r="22199" spans="11:14" x14ac:dyDescent="0.25">
      <c r="K22199" s="180">
        <f t="shared" si="700"/>
        <v>0</v>
      </c>
      <c r="M22199" s="96">
        <f t="shared" si="699"/>
        <v>1</v>
      </c>
      <c r="N22199" s="273"/>
    </row>
    <row r="22200" spans="11:14" x14ac:dyDescent="0.25">
      <c r="K22200" s="180">
        <f t="shared" si="700"/>
        <v>0</v>
      </c>
      <c r="M22200" s="96">
        <f t="shared" si="699"/>
        <v>1</v>
      </c>
      <c r="N22200" s="273"/>
    </row>
    <row r="22201" spans="11:14" x14ac:dyDescent="0.25">
      <c r="K22201" s="180">
        <f t="shared" si="700"/>
        <v>0</v>
      </c>
      <c r="M22201" s="96">
        <f t="shared" si="699"/>
        <v>1</v>
      </c>
      <c r="N22201" s="273"/>
    </row>
    <row r="22202" spans="11:14" x14ac:dyDescent="0.25">
      <c r="K22202" s="180">
        <f t="shared" si="700"/>
        <v>0</v>
      </c>
      <c r="M22202" s="96">
        <f t="shared" si="699"/>
        <v>1</v>
      </c>
      <c r="N22202" s="273"/>
    </row>
    <row r="22203" spans="11:14" x14ac:dyDescent="0.25">
      <c r="K22203" s="180">
        <f t="shared" si="700"/>
        <v>0</v>
      </c>
      <c r="M22203" s="96">
        <f t="shared" si="699"/>
        <v>1</v>
      </c>
      <c r="N22203" s="273"/>
    </row>
    <row r="22204" spans="11:14" x14ac:dyDescent="0.25">
      <c r="K22204" s="180">
        <f t="shared" si="700"/>
        <v>0</v>
      </c>
      <c r="M22204" s="96">
        <f t="shared" si="699"/>
        <v>1</v>
      </c>
      <c r="N22204" s="273"/>
    </row>
    <row r="22205" spans="11:14" x14ac:dyDescent="0.25">
      <c r="K22205" s="180">
        <f t="shared" si="700"/>
        <v>0</v>
      </c>
      <c r="M22205" s="96">
        <f t="shared" si="699"/>
        <v>1</v>
      </c>
      <c r="N22205" s="273"/>
    </row>
    <row r="22206" spans="11:14" x14ac:dyDescent="0.25">
      <c r="K22206" s="180">
        <f t="shared" si="700"/>
        <v>0</v>
      </c>
      <c r="M22206" s="96">
        <f t="shared" si="699"/>
        <v>1</v>
      </c>
      <c r="N22206" s="273"/>
    </row>
    <row r="22207" spans="11:14" x14ac:dyDescent="0.25">
      <c r="K22207" s="180">
        <f t="shared" si="700"/>
        <v>0</v>
      </c>
      <c r="M22207" s="96">
        <f t="shared" si="699"/>
        <v>1</v>
      </c>
      <c r="N22207" s="273"/>
    </row>
    <row r="22208" spans="11:14" x14ac:dyDescent="0.25">
      <c r="K22208" s="180">
        <f t="shared" si="700"/>
        <v>0</v>
      </c>
      <c r="M22208" s="96">
        <f t="shared" si="699"/>
        <v>1</v>
      </c>
      <c r="N22208" s="273"/>
    </row>
    <row r="22209" spans="11:14" x14ac:dyDescent="0.25">
      <c r="K22209" s="180">
        <f t="shared" si="700"/>
        <v>0</v>
      </c>
      <c r="M22209" s="96">
        <f t="shared" si="699"/>
        <v>1</v>
      </c>
      <c r="N22209" s="273"/>
    </row>
    <row r="22210" spans="11:14" x14ac:dyDescent="0.25">
      <c r="K22210" s="180">
        <f t="shared" si="700"/>
        <v>0</v>
      </c>
      <c r="M22210" s="96">
        <f t="shared" si="699"/>
        <v>1</v>
      </c>
      <c r="N22210" s="273"/>
    </row>
    <row r="22211" spans="11:14" x14ac:dyDescent="0.25">
      <c r="K22211" s="180">
        <f t="shared" si="700"/>
        <v>0</v>
      </c>
      <c r="M22211" s="96">
        <f t="shared" si="699"/>
        <v>1</v>
      </c>
      <c r="N22211" s="273"/>
    </row>
    <row r="22212" spans="11:14" x14ac:dyDescent="0.25">
      <c r="K22212" s="180">
        <f t="shared" si="700"/>
        <v>0</v>
      </c>
      <c r="M22212" s="96">
        <f t="shared" si="699"/>
        <v>1</v>
      </c>
      <c r="N22212" s="273"/>
    </row>
    <row r="22213" spans="11:14" x14ac:dyDescent="0.25">
      <c r="K22213" s="180">
        <f t="shared" si="700"/>
        <v>0</v>
      </c>
      <c r="M22213" s="96">
        <f t="shared" si="699"/>
        <v>1</v>
      </c>
      <c r="N22213" s="273"/>
    </row>
    <row r="22214" spans="11:14" x14ac:dyDescent="0.25">
      <c r="K22214" s="180">
        <f t="shared" si="700"/>
        <v>0</v>
      </c>
      <c r="M22214" s="96">
        <f t="shared" si="699"/>
        <v>1</v>
      </c>
      <c r="N22214" s="273"/>
    </row>
    <row r="22215" spans="11:14" x14ac:dyDescent="0.25">
      <c r="K22215" s="180">
        <f t="shared" si="700"/>
        <v>0</v>
      </c>
      <c r="M22215" s="96">
        <f t="shared" si="699"/>
        <v>1</v>
      </c>
      <c r="N22215" s="273"/>
    </row>
    <row r="22216" spans="11:14" x14ac:dyDescent="0.25">
      <c r="K22216" s="180">
        <f t="shared" si="700"/>
        <v>0</v>
      </c>
      <c r="M22216" s="96">
        <f t="shared" si="699"/>
        <v>1</v>
      </c>
      <c r="N22216" s="273"/>
    </row>
    <row r="22217" spans="11:14" x14ac:dyDescent="0.25">
      <c r="K22217" s="180">
        <f t="shared" si="700"/>
        <v>0</v>
      </c>
      <c r="M22217" s="96">
        <f t="shared" si="699"/>
        <v>1</v>
      </c>
      <c r="N22217" s="273"/>
    </row>
    <row r="22218" spans="11:14" x14ac:dyDescent="0.25">
      <c r="K22218" s="180">
        <f t="shared" si="700"/>
        <v>0</v>
      </c>
      <c r="M22218" s="96">
        <f t="shared" si="699"/>
        <v>1</v>
      </c>
      <c r="N22218" s="273"/>
    </row>
    <row r="22219" spans="11:14" x14ac:dyDescent="0.25">
      <c r="K22219" s="180">
        <f t="shared" si="700"/>
        <v>0</v>
      </c>
      <c r="M22219" s="96">
        <f t="shared" si="699"/>
        <v>1</v>
      </c>
      <c r="N22219" s="273"/>
    </row>
    <row r="22220" spans="11:14" x14ac:dyDescent="0.25">
      <c r="K22220" s="180">
        <f t="shared" si="700"/>
        <v>0</v>
      </c>
      <c r="M22220" s="96">
        <f t="shared" si="699"/>
        <v>1</v>
      </c>
      <c r="N22220" s="273"/>
    </row>
    <row r="22221" spans="11:14" x14ac:dyDescent="0.25">
      <c r="K22221" s="180">
        <f t="shared" si="700"/>
        <v>0</v>
      </c>
      <c r="M22221" s="96">
        <f t="shared" si="699"/>
        <v>1</v>
      </c>
      <c r="N22221" s="273"/>
    </row>
    <row r="22222" spans="11:14" x14ac:dyDescent="0.25">
      <c r="K22222" s="180">
        <f t="shared" si="700"/>
        <v>0</v>
      </c>
      <c r="M22222" s="96">
        <f t="shared" si="699"/>
        <v>1</v>
      </c>
      <c r="N22222" s="273"/>
    </row>
    <row r="22223" spans="11:14" x14ac:dyDescent="0.25">
      <c r="K22223" s="180">
        <f t="shared" si="700"/>
        <v>0</v>
      </c>
      <c r="M22223" s="96">
        <f t="shared" si="699"/>
        <v>1</v>
      </c>
      <c r="N22223" s="273"/>
    </row>
    <row r="22224" spans="11:14" x14ac:dyDescent="0.25">
      <c r="K22224" s="180">
        <f t="shared" si="700"/>
        <v>0</v>
      </c>
      <c r="M22224" s="96">
        <f t="shared" si="699"/>
        <v>1</v>
      </c>
      <c r="N22224" s="273"/>
    </row>
    <row r="22225" spans="11:14" x14ac:dyDescent="0.25">
      <c r="K22225" s="180">
        <f t="shared" si="700"/>
        <v>0</v>
      </c>
      <c r="M22225" s="96">
        <f t="shared" ref="M22225:M22288" si="701">UltimoDia(D22225)</f>
        <v>1</v>
      </c>
      <c r="N22225" s="273"/>
    </row>
    <row r="22226" spans="11:14" x14ac:dyDescent="0.25">
      <c r="K22226" s="180">
        <f t="shared" si="700"/>
        <v>0</v>
      </c>
      <c r="M22226" s="96">
        <f t="shared" si="701"/>
        <v>1</v>
      </c>
      <c r="N22226" s="273"/>
    </row>
    <row r="22227" spans="11:14" x14ac:dyDescent="0.25">
      <c r="K22227" s="180">
        <f t="shared" si="700"/>
        <v>0</v>
      </c>
      <c r="M22227" s="96">
        <f t="shared" si="701"/>
        <v>1</v>
      </c>
      <c r="N22227" s="273"/>
    </row>
    <row r="22228" spans="11:14" x14ac:dyDescent="0.25">
      <c r="K22228" s="180">
        <f t="shared" si="700"/>
        <v>0</v>
      </c>
      <c r="M22228" s="96">
        <f t="shared" si="701"/>
        <v>1</v>
      </c>
      <c r="N22228" s="273"/>
    </row>
    <row r="22229" spans="11:14" x14ac:dyDescent="0.25">
      <c r="K22229" s="180">
        <f t="shared" si="700"/>
        <v>0</v>
      </c>
      <c r="M22229" s="96">
        <f t="shared" si="701"/>
        <v>1</v>
      </c>
      <c r="N22229" s="273"/>
    </row>
    <row r="22230" spans="11:14" x14ac:dyDescent="0.25">
      <c r="K22230" s="180">
        <f t="shared" si="700"/>
        <v>0</v>
      </c>
      <c r="M22230" s="96">
        <f t="shared" si="701"/>
        <v>1</v>
      </c>
      <c r="N22230" s="273"/>
    </row>
    <row r="22231" spans="11:14" x14ac:dyDescent="0.25">
      <c r="K22231" s="180">
        <f t="shared" si="700"/>
        <v>0</v>
      </c>
      <c r="M22231" s="96">
        <f t="shared" si="701"/>
        <v>1</v>
      </c>
      <c r="N22231" s="273"/>
    </row>
    <row r="22232" spans="11:14" x14ac:dyDescent="0.25">
      <c r="K22232" s="180">
        <f t="shared" si="700"/>
        <v>0</v>
      </c>
      <c r="M22232" s="96">
        <f t="shared" si="701"/>
        <v>1</v>
      </c>
      <c r="N22232" s="273"/>
    </row>
    <row r="22233" spans="11:14" x14ac:dyDescent="0.25">
      <c r="K22233" s="180">
        <f t="shared" si="700"/>
        <v>0</v>
      </c>
      <c r="M22233" s="96">
        <f t="shared" si="701"/>
        <v>1</v>
      </c>
      <c r="N22233" s="273"/>
    </row>
    <row r="22234" spans="11:14" x14ac:dyDescent="0.25">
      <c r="K22234" s="180">
        <f t="shared" si="700"/>
        <v>0</v>
      </c>
      <c r="M22234" s="96">
        <f t="shared" si="701"/>
        <v>1</v>
      </c>
      <c r="N22234" s="273"/>
    </row>
    <row r="22235" spans="11:14" x14ac:dyDescent="0.25">
      <c r="K22235" s="180">
        <f t="shared" si="700"/>
        <v>0</v>
      </c>
      <c r="M22235" s="96">
        <f t="shared" si="701"/>
        <v>1</v>
      </c>
      <c r="N22235" s="273"/>
    </row>
    <row r="22236" spans="11:14" x14ac:dyDescent="0.25">
      <c r="K22236" s="180">
        <f t="shared" si="700"/>
        <v>0</v>
      </c>
      <c r="M22236" s="96">
        <f t="shared" si="701"/>
        <v>1</v>
      </c>
      <c r="N22236" s="273"/>
    </row>
    <row r="22237" spans="11:14" x14ac:dyDescent="0.25">
      <c r="K22237" s="180">
        <f t="shared" si="700"/>
        <v>0</v>
      </c>
      <c r="M22237" s="96">
        <f t="shared" si="701"/>
        <v>1</v>
      </c>
      <c r="N22237" s="273"/>
    </row>
    <row r="22238" spans="11:14" x14ac:dyDescent="0.25">
      <c r="K22238" s="180">
        <f t="shared" si="700"/>
        <v>0</v>
      </c>
      <c r="M22238" s="96">
        <f t="shared" si="701"/>
        <v>1</v>
      </c>
      <c r="N22238" s="273"/>
    </row>
    <row r="22239" spans="11:14" x14ac:dyDescent="0.25">
      <c r="K22239" s="180">
        <f t="shared" si="700"/>
        <v>0</v>
      </c>
      <c r="M22239" s="96">
        <f t="shared" si="701"/>
        <v>1</v>
      </c>
      <c r="N22239" s="273"/>
    </row>
    <row r="22240" spans="11:14" x14ac:dyDescent="0.25">
      <c r="K22240" s="180">
        <f t="shared" si="700"/>
        <v>0</v>
      </c>
      <c r="M22240" s="96">
        <f t="shared" si="701"/>
        <v>1</v>
      </c>
      <c r="N22240" s="273"/>
    </row>
    <row r="22241" spans="11:14" x14ac:dyDescent="0.25">
      <c r="K22241" s="180">
        <f t="shared" si="700"/>
        <v>0</v>
      </c>
      <c r="M22241" s="96">
        <f t="shared" si="701"/>
        <v>1</v>
      </c>
      <c r="N22241" s="273"/>
    </row>
    <row r="22242" spans="11:14" x14ac:dyDescent="0.25">
      <c r="K22242" s="180">
        <f t="shared" si="700"/>
        <v>0</v>
      </c>
      <c r="M22242" s="96">
        <f t="shared" si="701"/>
        <v>1</v>
      </c>
      <c r="N22242" s="273"/>
    </row>
    <row r="22243" spans="11:14" x14ac:dyDescent="0.25">
      <c r="K22243" s="180">
        <f t="shared" si="700"/>
        <v>0</v>
      </c>
      <c r="M22243" s="96">
        <f t="shared" si="701"/>
        <v>1</v>
      </c>
      <c r="N22243" s="273"/>
    </row>
    <row r="22244" spans="11:14" x14ac:dyDescent="0.25">
      <c r="K22244" s="180">
        <f t="shared" si="700"/>
        <v>0</v>
      </c>
      <c r="M22244" s="96">
        <f t="shared" si="701"/>
        <v>1</v>
      </c>
      <c r="N22244" s="273"/>
    </row>
    <row r="22245" spans="11:14" x14ac:dyDescent="0.25">
      <c r="K22245" s="180">
        <f t="shared" si="700"/>
        <v>0</v>
      </c>
      <c r="M22245" s="96">
        <f t="shared" si="701"/>
        <v>1</v>
      </c>
      <c r="N22245" s="273"/>
    </row>
    <row r="22246" spans="11:14" x14ac:dyDescent="0.25">
      <c r="K22246" s="180">
        <f t="shared" si="700"/>
        <v>0</v>
      </c>
      <c r="M22246" s="96">
        <f t="shared" si="701"/>
        <v>1</v>
      </c>
      <c r="N22246" s="273"/>
    </row>
    <row r="22247" spans="11:14" x14ac:dyDescent="0.25">
      <c r="K22247" s="180">
        <f t="shared" si="700"/>
        <v>0</v>
      </c>
      <c r="M22247" s="96">
        <f t="shared" si="701"/>
        <v>1</v>
      </c>
      <c r="N22247" s="273"/>
    </row>
    <row r="22248" spans="11:14" x14ac:dyDescent="0.25">
      <c r="K22248" s="180">
        <f t="shared" si="700"/>
        <v>0</v>
      </c>
      <c r="M22248" s="96">
        <f t="shared" si="701"/>
        <v>1</v>
      </c>
      <c r="N22248" s="273"/>
    </row>
    <row r="22249" spans="11:14" x14ac:dyDescent="0.25">
      <c r="K22249" s="180">
        <f t="shared" si="700"/>
        <v>0</v>
      </c>
      <c r="M22249" s="96">
        <f t="shared" si="701"/>
        <v>1</v>
      </c>
      <c r="N22249" s="273"/>
    </row>
    <row r="22250" spans="11:14" x14ac:dyDescent="0.25">
      <c r="K22250" s="180">
        <f t="shared" ref="K22250:K22313" si="702">IF(ctConta="",K22249+F22250,IF(I22250=ctConta,K22249+F22250,K22249))</f>
        <v>0</v>
      </c>
      <c r="M22250" s="96">
        <f t="shared" si="701"/>
        <v>1</v>
      </c>
      <c r="N22250" s="273"/>
    </row>
    <row r="22251" spans="11:14" x14ac:dyDescent="0.25">
      <c r="K22251" s="180">
        <f t="shared" si="702"/>
        <v>0</v>
      </c>
      <c r="M22251" s="96">
        <f t="shared" si="701"/>
        <v>1</v>
      </c>
      <c r="N22251" s="273"/>
    </row>
    <row r="22252" spans="11:14" x14ac:dyDescent="0.25">
      <c r="K22252" s="180">
        <f t="shared" si="702"/>
        <v>0</v>
      </c>
      <c r="M22252" s="96">
        <f t="shared" si="701"/>
        <v>1</v>
      </c>
      <c r="N22252" s="273"/>
    </row>
    <row r="22253" spans="11:14" x14ac:dyDescent="0.25">
      <c r="K22253" s="180">
        <f t="shared" si="702"/>
        <v>0</v>
      </c>
      <c r="M22253" s="96">
        <f t="shared" si="701"/>
        <v>1</v>
      </c>
      <c r="N22253" s="273"/>
    </row>
    <row r="22254" spans="11:14" x14ac:dyDescent="0.25">
      <c r="K22254" s="180">
        <f t="shared" si="702"/>
        <v>0</v>
      </c>
      <c r="M22254" s="96">
        <f t="shared" si="701"/>
        <v>1</v>
      </c>
      <c r="N22254" s="273"/>
    </row>
    <row r="22255" spans="11:14" x14ac:dyDescent="0.25">
      <c r="K22255" s="180">
        <f t="shared" si="702"/>
        <v>0</v>
      </c>
      <c r="M22255" s="96">
        <f t="shared" si="701"/>
        <v>1</v>
      </c>
      <c r="N22255" s="273"/>
    </row>
    <row r="22256" spans="11:14" x14ac:dyDescent="0.25">
      <c r="K22256" s="180">
        <f t="shared" si="702"/>
        <v>0</v>
      </c>
      <c r="M22256" s="96">
        <f t="shared" si="701"/>
        <v>1</v>
      </c>
      <c r="N22256" s="273"/>
    </row>
    <row r="22257" spans="11:14" x14ac:dyDescent="0.25">
      <c r="K22257" s="180">
        <f t="shared" si="702"/>
        <v>0</v>
      </c>
      <c r="M22257" s="96">
        <f t="shared" si="701"/>
        <v>1</v>
      </c>
      <c r="N22257" s="273"/>
    </row>
    <row r="22258" spans="11:14" x14ac:dyDescent="0.25">
      <c r="K22258" s="180">
        <f t="shared" si="702"/>
        <v>0</v>
      </c>
      <c r="M22258" s="96">
        <f t="shared" si="701"/>
        <v>1</v>
      </c>
      <c r="N22258" s="273"/>
    </row>
    <row r="22259" spans="11:14" x14ac:dyDescent="0.25">
      <c r="K22259" s="180">
        <f t="shared" si="702"/>
        <v>0</v>
      </c>
      <c r="M22259" s="96">
        <f t="shared" si="701"/>
        <v>1</v>
      </c>
      <c r="N22259" s="273"/>
    </row>
    <row r="22260" spans="11:14" x14ac:dyDescent="0.25">
      <c r="K22260" s="180">
        <f t="shared" si="702"/>
        <v>0</v>
      </c>
      <c r="M22260" s="96">
        <f t="shared" si="701"/>
        <v>1</v>
      </c>
      <c r="N22260" s="273"/>
    </row>
    <row r="22261" spans="11:14" x14ac:dyDescent="0.25">
      <c r="K22261" s="180">
        <f t="shared" si="702"/>
        <v>0</v>
      </c>
      <c r="M22261" s="96">
        <f t="shared" si="701"/>
        <v>1</v>
      </c>
      <c r="N22261" s="273"/>
    </row>
    <row r="22262" spans="11:14" x14ac:dyDescent="0.25">
      <c r="K22262" s="180">
        <f t="shared" si="702"/>
        <v>0</v>
      </c>
      <c r="M22262" s="96">
        <f t="shared" si="701"/>
        <v>1</v>
      </c>
      <c r="N22262" s="273"/>
    </row>
    <row r="22263" spans="11:14" x14ac:dyDescent="0.25">
      <c r="K22263" s="180">
        <f t="shared" si="702"/>
        <v>0</v>
      </c>
      <c r="M22263" s="96">
        <f t="shared" si="701"/>
        <v>1</v>
      </c>
      <c r="N22263" s="273"/>
    </row>
    <row r="22264" spans="11:14" x14ac:dyDescent="0.25">
      <c r="K22264" s="180">
        <f t="shared" si="702"/>
        <v>0</v>
      </c>
      <c r="M22264" s="96">
        <f t="shared" si="701"/>
        <v>1</v>
      </c>
      <c r="N22264" s="273"/>
    </row>
    <row r="22265" spans="11:14" x14ac:dyDescent="0.25">
      <c r="K22265" s="180">
        <f t="shared" si="702"/>
        <v>0</v>
      </c>
      <c r="M22265" s="96">
        <f t="shared" si="701"/>
        <v>1</v>
      </c>
      <c r="N22265" s="273"/>
    </row>
    <row r="22266" spans="11:14" x14ac:dyDescent="0.25">
      <c r="K22266" s="180">
        <f t="shared" si="702"/>
        <v>0</v>
      </c>
      <c r="M22266" s="96">
        <f t="shared" si="701"/>
        <v>1</v>
      </c>
      <c r="N22266" s="273"/>
    </row>
    <row r="22267" spans="11:14" x14ac:dyDescent="0.25">
      <c r="K22267" s="180">
        <f t="shared" si="702"/>
        <v>0</v>
      </c>
      <c r="M22267" s="96">
        <f t="shared" si="701"/>
        <v>1</v>
      </c>
      <c r="N22267" s="273"/>
    </row>
    <row r="22268" spans="11:14" x14ac:dyDescent="0.25">
      <c r="K22268" s="180">
        <f t="shared" si="702"/>
        <v>0</v>
      </c>
      <c r="M22268" s="96">
        <f t="shared" si="701"/>
        <v>1</v>
      </c>
      <c r="N22268" s="273"/>
    </row>
    <row r="22269" spans="11:14" x14ac:dyDescent="0.25">
      <c r="K22269" s="180">
        <f t="shared" si="702"/>
        <v>0</v>
      </c>
      <c r="M22269" s="96">
        <f t="shared" si="701"/>
        <v>1</v>
      </c>
      <c r="N22269" s="273"/>
    </row>
    <row r="22270" spans="11:14" x14ac:dyDescent="0.25">
      <c r="K22270" s="180">
        <f t="shared" si="702"/>
        <v>0</v>
      </c>
      <c r="M22270" s="96">
        <f t="shared" si="701"/>
        <v>1</v>
      </c>
      <c r="N22270" s="273"/>
    </row>
    <row r="22271" spans="11:14" x14ac:dyDescent="0.25">
      <c r="K22271" s="180">
        <f t="shared" si="702"/>
        <v>0</v>
      </c>
      <c r="M22271" s="96">
        <f t="shared" si="701"/>
        <v>1</v>
      </c>
      <c r="N22271" s="273"/>
    </row>
    <row r="22272" spans="11:14" x14ac:dyDescent="0.25">
      <c r="K22272" s="180">
        <f t="shared" si="702"/>
        <v>0</v>
      </c>
      <c r="M22272" s="96">
        <f t="shared" si="701"/>
        <v>1</v>
      </c>
      <c r="N22272" s="273"/>
    </row>
    <row r="22273" spans="11:14" x14ac:dyDescent="0.25">
      <c r="K22273" s="180">
        <f t="shared" si="702"/>
        <v>0</v>
      </c>
      <c r="M22273" s="96">
        <f t="shared" si="701"/>
        <v>1</v>
      </c>
      <c r="N22273" s="273"/>
    </row>
    <row r="22274" spans="11:14" x14ac:dyDescent="0.25">
      <c r="K22274" s="180">
        <f t="shared" si="702"/>
        <v>0</v>
      </c>
      <c r="M22274" s="96">
        <f t="shared" si="701"/>
        <v>1</v>
      </c>
      <c r="N22274" s="273"/>
    </row>
    <row r="22275" spans="11:14" x14ac:dyDescent="0.25">
      <c r="K22275" s="180">
        <f t="shared" si="702"/>
        <v>0</v>
      </c>
      <c r="M22275" s="96">
        <f t="shared" si="701"/>
        <v>1</v>
      </c>
      <c r="N22275" s="273"/>
    </row>
    <row r="22276" spans="11:14" x14ac:dyDescent="0.25">
      <c r="K22276" s="180">
        <f t="shared" si="702"/>
        <v>0</v>
      </c>
      <c r="M22276" s="96">
        <f t="shared" si="701"/>
        <v>1</v>
      </c>
      <c r="N22276" s="273"/>
    </row>
    <row r="22277" spans="11:14" x14ac:dyDescent="0.25">
      <c r="K22277" s="180">
        <f t="shared" si="702"/>
        <v>0</v>
      </c>
      <c r="M22277" s="96">
        <f t="shared" si="701"/>
        <v>1</v>
      </c>
      <c r="N22277" s="273"/>
    </row>
    <row r="22278" spans="11:14" x14ac:dyDescent="0.25">
      <c r="K22278" s="180">
        <f t="shared" si="702"/>
        <v>0</v>
      </c>
      <c r="M22278" s="96">
        <f t="shared" si="701"/>
        <v>1</v>
      </c>
      <c r="N22278" s="273"/>
    </row>
    <row r="22279" spans="11:14" x14ac:dyDescent="0.25">
      <c r="K22279" s="180">
        <f t="shared" si="702"/>
        <v>0</v>
      </c>
      <c r="M22279" s="96">
        <f t="shared" si="701"/>
        <v>1</v>
      </c>
      <c r="N22279" s="273"/>
    </row>
    <row r="22280" spans="11:14" x14ac:dyDescent="0.25">
      <c r="K22280" s="180">
        <f t="shared" si="702"/>
        <v>0</v>
      </c>
      <c r="M22280" s="96">
        <f t="shared" si="701"/>
        <v>1</v>
      </c>
      <c r="N22280" s="273"/>
    </row>
    <row r="22281" spans="11:14" x14ac:dyDescent="0.25">
      <c r="K22281" s="180">
        <f t="shared" si="702"/>
        <v>0</v>
      </c>
      <c r="M22281" s="96">
        <f t="shared" si="701"/>
        <v>1</v>
      </c>
      <c r="N22281" s="273"/>
    </row>
    <row r="22282" spans="11:14" x14ac:dyDescent="0.25">
      <c r="K22282" s="180">
        <f t="shared" si="702"/>
        <v>0</v>
      </c>
      <c r="M22282" s="96">
        <f t="shared" si="701"/>
        <v>1</v>
      </c>
      <c r="N22282" s="273"/>
    </row>
    <row r="22283" spans="11:14" x14ac:dyDescent="0.25">
      <c r="K22283" s="180">
        <f t="shared" si="702"/>
        <v>0</v>
      </c>
      <c r="M22283" s="96">
        <f t="shared" si="701"/>
        <v>1</v>
      </c>
      <c r="N22283" s="273"/>
    </row>
    <row r="22284" spans="11:14" x14ac:dyDescent="0.25">
      <c r="K22284" s="180">
        <f t="shared" si="702"/>
        <v>0</v>
      </c>
      <c r="M22284" s="96">
        <f t="shared" si="701"/>
        <v>1</v>
      </c>
      <c r="N22284" s="273"/>
    </row>
    <row r="22285" spans="11:14" x14ac:dyDescent="0.25">
      <c r="K22285" s="180">
        <f t="shared" si="702"/>
        <v>0</v>
      </c>
      <c r="M22285" s="96">
        <f t="shared" si="701"/>
        <v>1</v>
      </c>
      <c r="N22285" s="273"/>
    </row>
    <row r="22286" spans="11:14" x14ac:dyDescent="0.25">
      <c r="K22286" s="180">
        <f t="shared" si="702"/>
        <v>0</v>
      </c>
      <c r="M22286" s="96">
        <f t="shared" si="701"/>
        <v>1</v>
      </c>
      <c r="N22286" s="273"/>
    </row>
    <row r="22287" spans="11:14" x14ac:dyDescent="0.25">
      <c r="K22287" s="180">
        <f t="shared" si="702"/>
        <v>0</v>
      </c>
      <c r="M22287" s="96">
        <f t="shared" si="701"/>
        <v>1</v>
      </c>
      <c r="N22287" s="273"/>
    </row>
    <row r="22288" spans="11:14" x14ac:dyDescent="0.25">
      <c r="K22288" s="180">
        <f t="shared" si="702"/>
        <v>0</v>
      </c>
      <c r="M22288" s="96">
        <f t="shared" si="701"/>
        <v>1</v>
      </c>
      <c r="N22288" s="273"/>
    </row>
    <row r="22289" spans="11:14" x14ac:dyDescent="0.25">
      <c r="K22289" s="180">
        <f t="shared" si="702"/>
        <v>0</v>
      </c>
      <c r="M22289" s="96">
        <f t="shared" ref="M22289:M22352" si="703">UltimoDia(D22289)</f>
        <v>1</v>
      </c>
      <c r="N22289" s="273"/>
    </row>
    <row r="22290" spans="11:14" x14ac:dyDescent="0.25">
      <c r="K22290" s="180">
        <f t="shared" si="702"/>
        <v>0</v>
      </c>
      <c r="M22290" s="96">
        <f t="shared" si="703"/>
        <v>1</v>
      </c>
      <c r="N22290" s="273"/>
    </row>
    <row r="22291" spans="11:14" x14ac:dyDescent="0.25">
      <c r="K22291" s="180">
        <f t="shared" si="702"/>
        <v>0</v>
      </c>
      <c r="M22291" s="96">
        <f t="shared" si="703"/>
        <v>1</v>
      </c>
      <c r="N22291" s="273"/>
    </row>
    <row r="22292" spans="11:14" x14ac:dyDescent="0.25">
      <c r="K22292" s="180">
        <f t="shared" si="702"/>
        <v>0</v>
      </c>
      <c r="M22292" s="96">
        <f t="shared" si="703"/>
        <v>1</v>
      </c>
      <c r="N22292" s="273"/>
    </row>
    <row r="22293" spans="11:14" x14ac:dyDescent="0.25">
      <c r="K22293" s="180">
        <f t="shared" si="702"/>
        <v>0</v>
      </c>
      <c r="M22293" s="96">
        <f t="shared" si="703"/>
        <v>1</v>
      </c>
      <c r="N22293" s="273"/>
    </row>
    <row r="22294" spans="11:14" x14ac:dyDescent="0.25">
      <c r="K22294" s="180">
        <f t="shared" si="702"/>
        <v>0</v>
      </c>
      <c r="M22294" s="96">
        <f t="shared" si="703"/>
        <v>1</v>
      </c>
      <c r="N22294" s="273"/>
    </row>
    <row r="22295" spans="11:14" x14ac:dyDescent="0.25">
      <c r="K22295" s="180">
        <f t="shared" si="702"/>
        <v>0</v>
      </c>
      <c r="M22295" s="96">
        <f t="shared" si="703"/>
        <v>1</v>
      </c>
      <c r="N22295" s="273"/>
    </row>
    <row r="22296" spans="11:14" x14ac:dyDescent="0.25">
      <c r="K22296" s="180">
        <f t="shared" si="702"/>
        <v>0</v>
      </c>
      <c r="M22296" s="96">
        <f t="shared" si="703"/>
        <v>1</v>
      </c>
      <c r="N22296" s="273"/>
    </row>
    <row r="22297" spans="11:14" x14ac:dyDescent="0.25">
      <c r="K22297" s="180">
        <f t="shared" si="702"/>
        <v>0</v>
      </c>
      <c r="M22297" s="96">
        <f t="shared" si="703"/>
        <v>1</v>
      </c>
      <c r="N22297" s="273"/>
    </row>
    <row r="22298" spans="11:14" x14ac:dyDescent="0.25">
      <c r="K22298" s="180">
        <f t="shared" si="702"/>
        <v>0</v>
      </c>
      <c r="M22298" s="96">
        <f t="shared" si="703"/>
        <v>1</v>
      </c>
      <c r="N22298" s="273"/>
    </row>
    <row r="22299" spans="11:14" x14ac:dyDescent="0.25">
      <c r="K22299" s="180">
        <f t="shared" si="702"/>
        <v>0</v>
      </c>
      <c r="M22299" s="96">
        <f t="shared" si="703"/>
        <v>1</v>
      </c>
      <c r="N22299" s="273"/>
    </row>
    <row r="22300" spans="11:14" x14ac:dyDescent="0.25">
      <c r="K22300" s="180">
        <f t="shared" si="702"/>
        <v>0</v>
      </c>
      <c r="M22300" s="96">
        <f t="shared" si="703"/>
        <v>1</v>
      </c>
      <c r="N22300" s="273"/>
    </row>
    <row r="22301" spans="11:14" x14ac:dyDescent="0.25">
      <c r="K22301" s="180">
        <f t="shared" si="702"/>
        <v>0</v>
      </c>
      <c r="M22301" s="96">
        <f t="shared" si="703"/>
        <v>1</v>
      </c>
      <c r="N22301" s="273"/>
    </row>
    <row r="22302" spans="11:14" x14ac:dyDescent="0.25">
      <c r="K22302" s="180">
        <f t="shared" si="702"/>
        <v>0</v>
      </c>
      <c r="M22302" s="96">
        <f t="shared" si="703"/>
        <v>1</v>
      </c>
      <c r="N22302" s="273"/>
    </row>
    <row r="22303" spans="11:14" x14ac:dyDescent="0.25">
      <c r="K22303" s="180">
        <f t="shared" si="702"/>
        <v>0</v>
      </c>
      <c r="M22303" s="96">
        <f t="shared" si="703"/>
        <v>1</v>
      </c>
      <c r="N22303" s="273"/>
    </row>
    <row r="22304" spans="11:14" x14ac:dyDescent="0.25">
      <c r="K22304" s="180">
        <f t="shared" si="702"/>
        <v>0</v>
      </c>
      <c r="M22304" s="96">
        <f t="shared" si="703"/>
        <v>1</v>
      </c>
      <c r="N22304" s="273"/>
    </row>
    <row r="22305" spans="11:14" x14ac:dyDescent="0.25">
      <c r="K22305" s="180">
        <f t="shared" si="702"/>
        <v>0</v>
      </c>
      <c r="M22305" s="96">
        <f t="shared" si="703"/>
        <v>1</v>
      </c>
      <c r="N22305" s="273"/>
    </row>
    <row r="22306" spans="11:14" x14ac:dyDescent="0.25">
      <c r="K22306" s="180">
        <f t="shared" si="702"/>
        <v>0</v>
      </c>
      <c r="M22306" s="96">
        <f t="shared" si="703"/>
        <v>1</v>
      </c>
      <c r="N22306" s="273"/>
    </row>
    <row r="22307" spans="11:14" x14ac:dyDescent="0.25">
      <c r="K22307" s="180">
        <f t="shared" si="702"/>
        <v>0</v>
      </c>
      <c r="M22307" s="96">
        <f t="shared" si="703"/>
        <v>1</v>
      </c>
      <c r="N22307" s="273"/>
    </row>
    <row r="22308" spans="11:14" x14ac:dyDescent="0.25">
      <c r="K22308" s="180">
        <f t="shared" si="702"/>
        <v>0</v>
      </c>
      <c r="M22308" s="96">
        <f t="shared" si="703"/>
        <v>1</v>
      </c>
      <c r="N22308" s="273"/>
    </row>
    <row r="22309" spans="11:14" x14ac:dyDescent="0.25">
      <c r="K22309" s="180">
        <f t="shared" si="702"/>
        <v>0</v>
      </c>
      <c r="M22309" s="96">
        <f t="shared" si="703"/>
        <v>1</v>
      </c>
      <c r="N22309" s="273"/>
    </row>
    <row r="22310" spans="11:14" x14ac:dyDescent="0.25">
      <c r="K22310" s="180">
        <f t="shared" si="702"/>
        <v>0</v>
      </c>
      <c r="M22310" s="96">
        <f t="shared" si="703"/>
        <v>1</v>
      </c>
      <c r="N22310" s="273"/>
    </row>
    <row r="22311" spans="11:14" x14ac:dyDescent="0.25">
      <c r="K22311" s="180">
        <f t="shared" si="702"/>
        <v>0</v>
      </c>
      <c r="M22311" s="96">
        <f t="shared" si="703"/>
        <v>1</v>
      </c>
      <c r="N22311" s="273"/>
    </row>
    <row r="22312" spans="11:14" x14ac:dyDescent="0.25">
      <c r="K22312" s="180">
        <f t="shared" si="702"/>
        <v>0</v>
      </c>
      <c r="M22312" s="96">
        <f t="shared" si="703"/>
        <v>1</v>
      </c>
      <c r="N22312" s="273"/>
    </row>
    <row r="22313" spans="11:14" x14ac:dyDescent="0.25">
      <c r="K22313" s="180">
        <f t="shared" si="702"/>
        <v>0</v>
      </c>
      <c r="M22313" s="96">
        <f t="shared" si="703"/>
        <v>1</v>
      </c>
      <c r="N22313" s="273"/>
    </row>
    <row r="22314" spans="11:14" x14ac:dyDescent="0.25">
      <c r="K22314" s="180">
        <f t="shared" ref="K22314:K22377" si="704">IF(ctConta="",K22313+F22314,IF(I22314=ctConta,K22313+F22314,K22313))</f>
        <v>0</v>
      </c>
      <c r="M22314" s="96">
        <f t="shared" si="703"/>
        <v>1</v>
      </c>
      <c r="N22314" s="273"/>
    </row>
    <row r="22315" spans="11:14" x14ac:dyDescent="0.25">
      <c r="K22315" s="180">
        <f t="shared" si="704"/>
        <v>0</v>
      </c>
      <c r="M22315" s="96">
        <f t="shared" si="703"/>
        <v>1</v>
      </c>
      <c r="N22315" s="273"/>
    </row>
    <row r="22316" spans="11:14" x14ac:dyDescent="0.25">
      <c r="K22316" s="180">
        <f t="shared" si="704"/>
        <v>0</v>
      </c>
      <c r="M22316" s="96">
        <f t="shared" si="703"/>
        <v>1</v>
      </c>
      <c r="N22316" s="273"/>
    </row>
    <row r="22317" spans="11:14" x14ac:dyDescent="0.25">
      <c r="K22317" s="180">
        <f t="shared" si="704"/>
        <v>0</v>
      </c>
      <c r="M22317" s="96">
        <f t="shared" si="703"/>
        <v>1</v>
      </c>
      <c r="N22317" s="273"/>
    </row>
    <row r="22318" spans="11:14" x14ac:dyDescent="0.25">
      <c r="K22318" s="180">
        <f t="shared" si="704"/>
        <v>0</v>
      </c>
      <c r="M22318" s="96">
        <f t="shared" si="703"/>
        <v>1</v>
      </c>
      <c r="N22318" s="273"/>
    </row>
    <row r="22319" spans="11:14" x14ac:dyDescent="0.25">
      <c r="K22319" s="180">
        <f t="shared" si="704"/>
        <v>0</v>
      </c>
      <c r="M22319" s="96">
        <f t="shared" si="703"/>
        <v>1</v>
      </c>
      <c r="N22319" s="273"/>
    </row>
    <row r="22320" spans="11:14" x14ac:dyDescent="0.25">
      <c r="K22320" s="180">
        <f t="shared" si="704"/>
        <v>0</v>
      </c>
      <c r="M22320" s="96">
        <f t="shared" si="703"/>
        <v>1</v>
      </c>
      <c r="N22320" s="273"/>
    </row>
    <row r="22321" spans="11:14" x14ac:dyDescent="0.25">
      <c r="K22321" s="180">
        <f t="shared" si="704"/>
        <v>0</v>
      </c>
      <c r="M22321" s="96">
        <f t="shared" si="703"/>
        <v>1</v>
      </c>
      <c r="N22321" s="273"/>
    </row>
    <row r="22322" spans="11:14" x14ac:dyDescent="0.25">
      <c r="K22322" s="180">
        <f t="shared" si="704"/>
        <v>0</v>
      </c>
      <c r="M22322" s="96">
        <f t="shared" si="703"/>
        <v>1</v>
      </c>
      <c r="N22322" s="273"/>
    </row>
    <row r="22323" spans="11:14" x14ac:dyDescent="0.25">
      <c r="K22323" s="180">
        <f t="shared" si="704"/>
        <v>0</v>
      </c>
      <c r="M22323" s="96">
        <f t="shared" si="703"/>
        <v>1</v>
      </c>
      <c r="N22323" s="273"/>
    </row>
    <row r="22324" spans="11:14" x14ac:dyDescent="0.25">
      <c r="K22324" s="180">
        <f t="shared" si="704"/>
        <v>0</v>
      </c>
      <c r="M22324" s="96">
        <f t="shared" si="703"/>
        <v>1</v>
      </c>
      <c r="N22324" s="273"/>
    </row>
    <row r="22325" spans="11:14" x14ac:dyDescent="0.25">
      <c r="K22325" s="180">
        <f t="shared" si="704"/>
        <v>0</v>
      </c>
      <c r="M22325" s="96">
        <f t="shared" si="703"/>
        <v>1</v>
      </c>
      <c r="N22325" s="273"/>
    </row>
    <row r="22326" spans="11:14" x14ac:dyDescent="0.25">
      <c r="K22326" s="180">
        <f t="shared" si="704"/>
        <v>0</v>
      </c>
      <c r="M22326" s="96">
        <f t="shared" si="703"/>
        <v>1</v>
      </c>
      <c r="N22326" s="273"/>
    </row>
    <row r="22327" spans="11:14" x14ac:dyDescent="0.25">
      <c r="K22327" s="180">
        <f t="shared" si="704"/>
        <v>0</v>
      </c>
      <c r="M22327" s="96">
        <f t="shared" si="703"/>
        <v>1</v>
      </c>
      <c r="N22327" s="273"/>
    </row>
    <row r="22328" spans="11:14" x14ac:dyDescent="0.25">
      <c r="K22328" s="180">
        <f t="shared" si="704"/>
        <v>0</v>
      </c>
      <c r="M22328" s="96">
        <f t="shared" si="703"/>
        <v>1</v>
      </c>
      <c r="N22328" s="273"/>
    </row>
    <row r="22329" spans="11:14" x14ac:dyDescent="0.25">
      <c r="K22329" s="180">
        <f t="shared" si="704"/>
        <v>0</v>
      </c>
      <c r="M22329" s="96">
        <f t="shared" si="703"/>
        <v>1</v>
      </c>
      <c r="N22329" s="273"/>
    </row>
    <row r="22330" spans="11:14" x14ac:dyDescent="0.25">
      <c r="K22330" s="180">
        <f t="shared" si="704"/>
        <v>0</v>
      </c>
      <c r="M22330" s="96">
        <f t="shared" si="703"/>
        <v>1</v>
      </c>
      <c r="N22330" s="273"/>
    </row>
    <row r="22331" spans="11:14" x14ac:dyDescent="0.25">
      <c r="K22331" s="180">
        <f t="shared" si="704"/>
        <v>0</v>
      </c>
      <c r="M22331" s="96">
        <f t="shared" si="703"/>
        <v>1</v>
      </c>
      <c r="N22331" s="273"/>
    </row>
    <row r="22332" spans="11:14" x14ac:dyDescent="0.25">
      <c r="K22332" s="180">
        <f t="shared" si="704"/>
        <v>0</v>
      </c>
      <c r="M22332" s="96">
        <f t="shared" si="703"/>
        <v>1</v>
      </c>
      <c r="N22332" s="273"/>
    </row>
    <row r="22333" spans="11:14" x14ac:dyDescent="0.25">
      <c r="K22333" s="180">
        <f t="shared" si="704"/>
        <v>0</v>
      </c>
      <c r="M22333" s="96">
        <f t="shared" si="703"/>
        <v>1</v>
      </c>
      <c r="N22333" s="273"/>
    </row>
    <row r="22334" spans="11:14" x14ac:dyDescent="0.25">
      <c r="K22334" s="180">
        <f t="shared" si="704"/>
        <v>0</v>
      </c>
      <c r="M22334" s="96">
        <f t="shared" si="703"/>
        <v>1</v>
      </c>
      <c r="N22334" s="273"/>
    </row>
    <row r="22335" spans="11:14" x14ac:dyDescent="0.25">
      <c r="K22335" s="180">
        <f t="shared" si="704"/>
        <v>0</v>
      </c>
      <c r="M22335" s="96">
        <f t="shared" si="703"/>
        <v>1</v>
      </c>
      <c r="N22335" s="273"/>
    </row>
    <row r="22336" spans="11:14" x14ac:dyDescent="0.25">
      <c r="K22336" s="180">
        <f t="shared" si="704"/>
        <v>0</v>
      </c>
      <c r="M22336" s="96">
        <f t="shared" si="703"/>
        <v>1</v>
      </c>
      <c r="N22336" s="273"/>
    </row>
    <row r="22337" spans="11:14" x14ac:dyDescent="0.25">
      <c r="K22337" s="180">
        <f t="shared" si="704"/>
        <v>0</v>
      </c>
      <c r="M22337" s="96">
        <f t="shared" si="703"/>
        <v>1</v>
      </c>
      <c r="N22337" s="273"/>
    </row>
    <row r="22338" spans="11:14" x14ac:dyDescent="0.25">
      <c r="K22338" s="180">
        <f t="shared" si="704"/>
        <v>0</v>
      </c>
      <c r="M22338" s="96">
        <f t="shared" si="703"/>
        <v>1</v>
      </c>
      <c r="N22338" s="273"/>
    </row>
    <row r="22339" spans="11:14" x14ac:dyDescent="0.25">
      <c r="K22339" s="180">
        <f t="shared" si="704"/>
        <v>0</v>
      </c>
      <c r="M22339" s="96">
        <f t="shared" si="703"/>
        <v>1</v>
      </c>
      <c r="N22339" s="273"/>
    </row>
    <row r="22340" spans="11:14" x14ac:dyDescent="0.25">
      <c r="K22340" s="180">
        <f t="shared" si="704"/>
        <v>0</v>
      </c>
      <c r="M22340" s="96">
        <f t="shared" si="703"/>
        <v>1</v>
      </c>
      <c r="N22340" s="273"/>
    </row>
    <row r="22341" spans="11:14" x14ac:dyDescent="0.25">
      <c r="K22341" s="180">
        <f t="shared" si="704"/>
        <v>0</v>
      </c>
      <c r="M22341" s="96">
        <f t="shared" si="703"/>
        <v>1</v>
      </c>
      <c r="N22341" s="273"/>
    </row>
    <row r="22342" spans="11:14" x14ac:dyDescent="0.25">
      <c r="K22342" s="180">
        <f t="shared" si="704"/>
        <v>0</v>
      </c>
      <c r="M22342" s="96">
        <f t="shared" si="703"/>
        <v>1</v>
      </c>
      <c r="N22342" s="273"/>
    </row>
    <row r="22343" spans="11:14" x14ac:dyDescent="0.25">
      <c r="K22343" s="180">
        <f t="shared" si="704"/>
        <v>0</v>
      </c>
      <c r="M22343" s="96">
        <f t="shared" si="703"/>
        <v>1</v>
      </c>
      <c r="N22343" s="273"/>
    </row>
    <row r="22344" spans="11:14" x14ac:dyDescent="0.25">
      <c r="K22344" s="180">
        <f t="shared" si="704"/>
        <v>0</v>
      </c>
      <c r="M22344" s="96">
        <f t="shared" si="703"/>
        <v>1</v>
      </c>
      <c r="N22344" s="273"/>
    </row>
    <row r="22345" spans="11:14" x14ac:dyDescent="0.25">
      <c r="K22345" s="180">
        <f t="shared" si="704"/>
        <v>0</v>
      </c>
      <c r="M22345" s="96">
        <f t="shared" si="703"/>
        <v>1</v>
      </c>
      <c r="N22345" s="273"/>
    </row>
    <row r="22346" spans="11:14" x14ac:dyDescent="0.25">
      <c r="K22346" s="180">
        <f t="shared" si="704"/>
        <v>0</v>
      </c>
      <c r="M22346" s="96">
        <f t="shared" si="703"/>
        <v>1</v>
      </c>
      <c r="N22346" s="273"/>
    </row>
    <row r="22347" spans="11:14" x14ac:dyDescent="0.25">
      <c r="K22347" s="180">
        <f t="shared" si="704"/>
        <v>0</v>
      </c>
      <c r="M22347" s="96">
        <f t="shared" si="703"/>
        <v>1</v>
      </c>
      <c r="N22347" s="273"/>
    </row>
    <row r="22348" spans="11:14" x14ac:dyDescent="0.25">
      <c r="K22348" s="180">
        <f t="shared" si="704"/>
        <v>0</v>
      </c>
      <c r="M22348" s="96">
        <f t="shared" si="703"/>
        <v>1</v>
      </c>
      <c r="N22348" s="273"/>
    </row>
    <row r="22349" spans="11:14" x14ac:dyDescent="0.25">
      <c r="K22349" s="180">
        <f t="shared" si="704"/>
        <v>0</v>
      </c>
      <c r="M22349" s="96">
        <f t="shared" si="703"/>
        <v>1</v>
      </c>
      <c r="N22349" s="273"/>
    </row>
    <row r="22350" spans="11:14" x14ac:dyDescent="0.25">
      <c r="K22350" s="180">
        <f t="shared" si="704"/>
        <v>0</v>
      </c>
      <c r="M22350" s="96">
        <f t="shared" si="703"/>
        <v>1</v>
      </c>
      <c r="N22350" s="273"/>
    </row>
    <row r="22351" spans="11:14" x14ac:dyDescent="0.25">
      <c r="K22351" s="180">
        <f t="shared" si="704"/>
        <v>0</v>
      </c>
      <c r="M22351" s="96">
        <f t="shared" si="703"/>
        <v>1</v>
      </c>
      <c r="N22351" s="273"/>
    </row>
    <row r="22352" spans="11:14" x14ac:dyDescent="0.25">
      <c r="K22352" s="180">
        <f t="shared" si="704"/>
        <v>0</v>
      </c>
      <c r="M22352" s="96">
        <f t="shared" si="703"/>
        <v>1</v>
      </c>
      <c r="N22352" s="273"/>
    </row>
    <row r="22353" spans="11:14" x14ac:dyDescent="0.25">
      <c r="K22353" s="180">
        <f t="shared" si="704"/>
        <v>0</v>
      </c>
      <c r="M22353" s="96">
        <f t="shared" ref="M22353:M22416" si="705">UltimoDia(D22353)</f>
        <v>1</v>
      </c>
      <c r="N22353" s="273"/>
    </row>
    <row r="22354" spans="11:14" x14ac:dyDescent="0.25">
      <c r="K22354" s="180">
        <f t="shared" si="704"/>
        <v>0</v>
      </c>
      <c r="M22354" s="96">
        <f t="shared" si="705"/>
        <v>1</v>
      </c>
      <c r="N22354" s="273"/>
    </row>
    <row r="22355" spans="11:14" x14ac:dyDescent="0.25">
      <c r="K22355" s="180">
        <f t="shared" si="704"/>
        <v>0</v>
      </c>
      <c r="M22355" s="96">
        <f t="shared" si="705"/>
        <v>1</v>
      </c>
      <c r="N22355" s="273"/>
    </row>
    <row r="22356" spans="11:14" x14ac:dyDescent="0.25">
      <c r="K22356" s="180">
        <f t="shared" si="704"/>
        <v>0</v>
      </c>
      <c r="M22356" s="96">
        <f t="shared" si="705"/>
        <v>1</v>
      </c>
      <c r="N22356" s="273"/>
    </row>
    <row r="22357" spans="11:14" x14ac:dyDescent="0.25">
      <c r="K22357" s="180">
        <f t="shared" si="704"/>
        <v>0</v>
      </c>
      <c r="M22357" s="96">
        <f t="shared" si="705"/>
        <v>1</v>
      </c>
      <c r="N22357" s="273"/>
    </row>
    <row r="22358" spans="11:14" x14ac:dyDescent="0.25">
      <c r="K22358" s="180">
        <f t="shared" si="704"/>
        <v>0</v>
      </c>
      <c r="M22358" s="96">
        <f t="shared" si="705"/>
        <v>1</v>
      </c>
      <c r="N22358" s="273"/>
    </row>
    <row r="22359" spans="11:14" x14ac:dyDescent="0.25">
      <c r="K22359" s="180">
        <f t="shared" si="704"/>
        <v>0</v>
      </c>
      <c r="M22359" s="96">
        <f t="shared" si="705"/>
        <v>1</v>
      </c>
      <c r="N22359" s="273"/>
    </row>
    <row r="22360" spans="11:14" x14ac:dyDescent="0.25">
      <c r="K22360" s="180">
        <f t="shared" si="704"/>
        <v>0</v>
      </c>
      <c r="M22360" s="96">
        <f t="shared" si="705"/>
        <v>1</v>
      </c>
      <c r="N22360" s="273"/>
    </row>
    <row r="22361" spans="11:14" x14ac:dyDescent="0.25">
      <c r="K22361" s="180">
        <f t="shared" si="704"/>
        <v>0</v>
      </c>
      <c r="M22361" s="96">
        <f t="shared" si="705"/>
        <v>1</v>
      </c>
      <c r="N22361" s="273"/>
    </row>
    <row r="22362" spans="11:14" x14ac:dyDescent="0.25">
      <c r="K22362" s="180">
        <f t="shared" si="704"/>
        <v>0</v>
      </c>
      <c r="M22362" s="96">
        <f t="shared" si="705"/>
        <v>1</v>
      </c>
      <c r="N22362" s="273"/>
    </row>
    <row r="22363" spans="11:14" x14ac:dyDescent="0.25">
      <c r="K22363" s="180">
        <f t="shared" si="704"/>
        <v>0</v>
      </c>
      <c r="M22363" s="96">
        <f t="shared" si="705"/>
        <v>1</v>
      </c>
      <c r="N22363" s="273"/>
    </row>
    <row r="22364" spans="11:14" x14ac:dyDescent="0.25">
      <c r="K22364" s="180">
        <f t="shared" si="704"/>
        <v>0</v>
      </c>
      <c r="M22364" s="96">
        <f t="shared" si="705"/>
        <v>1</v>
      </c>
      <c r="N22364" s="273"/>
    </row>
    <row r="22365" spans="11:14" x14ac:dyDescent="0.25">
      <c r="K22365" s="180">
        <f t="shared" si="704"/>
        <v>0</v>
      </c>
      <c r="M22365" s="96">
        <f t="shared" si="705"/>
        <v>1</v>
      </c>
      <c r="N22365" s="273"/>
    </row>
    <row r="22366" spans="11:14" x14ac:dyDescent="0.25">
      <c r="K22366" s="180">
        <f t="shared" si="704"/>
        <v>0</v>
      </c>
      <c r="M22366" s="96">
        <f t="shared" si="705"/>
        <v>1</v>
      </c>
      <c r="N22366" s="273"/>
    </row>
    <row r="22367" spans="11:14" x14ac:dyDescent="0.25">
      <c r="K22367" s="180">
        <f t="shared" si="704"/>
        <v>0</v>
      </c>
      <c r="M22367" s="96">
        <f t="shared" si="705"/>
        <v>1</v>
      </c>
      <c r="N22367" s="273"/>
    </row>
    <row r="22368" spans="11:14" x14ac:dyDescent="0.25">
      <c r="K22368" s="180">
        <f t="shared" si="704"/>
        <v>0</v>
      </c>
      <c r="M22368" s="96">
        <f t="shared" si="705"/>
        <v>1</v>
      </c>
      <c r="N22368" s="273"/>
    </row>
    <row r="22369" spans="11:14" x14ac:dyDescent="0.25">
      <c r="K22369" s="180">
        <f t="shared" si="704"/>
        <v>0</v>
      </c>
      <c r="M22369" s="96">
        <f t="shared" si="705"/>
        <v>1</v>
      </c>
      <c r="N22369" s="273"/>
    </row>
    <row r="22370" spans="11:14" x14ac:dyDescent="0.25">
      <c r="K22370" s="180">
        <f t="shared" si="704"/>
        <v>0</v>
      </c>
      <c r="M22370" s="96">
        <f t="shared" si="705"/>
        <v>1</v>
      </c>
      <c r="N22370" s="273"/>
    </row>
    <row r="22371" spans="11:14" x14ac:dyDescent="0.25">
      <c r="K22371" s="180">
        <f t="shared" si="704"/>
        <v>0</v>
      </c>
      <c r="M22371" s="96">
        <f t="shared" si="705"/>
        <v>1</v>
      </c>
      <c r="N22371" s="273"/>
    </row>
    <row r="22372" spans="11:14" x14ac:dyDescent="0.25">
      <c r="K22372" s="180">
        <f t="shared" si="704"/>
        <v>0</v>
      </c>
      <c r="M22372" s="96">
        <f t="shared" si="705"/>
        <v>1</v>
      </c>
      <c r="N22372" s="273"/>
    </row>
    <row r="22373" spans="11:14" x14ac:dyDescent="0.25">
      <c r="K22373" s="180">
        <f t="shared" si="704"/>
        <v>0</v>
      </c>
      <c r="M22373" s="96">
        <f t="shared" si="705"/>
        <v>1</v>
      </c>
      <c r="N22373" s="273"/>
    </row>
    <row r="22374" spans="11:14" x14ac:dyDescent="0.25">
      <c r="K22374" s="180">
        <f t="shared" si="704"/>
        <v>0</v>
      </c>
      <c r="M22374" s="96">
        <f t="shared" si="705"/>
        <v>1</v>
      </c>
      <c r="N22374" s="273"/>
    </row>
    <row r="22375" spans="11:14" x14ac:dyDescent="0.25">
      <c r="K22375" s="180">
        <f t="shared" si="704"/>
        <v>0</v>
      </c>
      <c r="M22375" s="96">
        <f t="shared" si="705"/>
        <v>1</v>
      </c>
      <c r="N22375" s="273"/>
    </row>
    <row r="22376" spans="11:14" x14ac:dyDescent="0.25">
      <c r="K22376" s="180">
        <f t="shared" si="704"/>
        <v>0</v>
      </c>
      <c r="M22376" s="96">
        <f t="shared" si="705"/>
        <v>1</v>
      </c>
      <c r="N22376" s="273"/>
    </row>
    <row r="22377" spans="11:14" x14ac:dyDescent="0.25">
      <c r="K22377" s="180">
        <f t="shared" si="704"/>
        <v>0</v>
      </c>
      <c r="M22377" s="96">
        <f t="shared" si="705"/>
        <v>1</v>
      </c>
      <c r="N22377" s="273"/>
    </row>
    <row r="22378" spans="11:14" x14ac:dyDescent="0.25">
      <c r="K22378" s="180">
        <f t="shared" ref="K22378:K22441" si="706">IF(ctConta="",K22377+F22378,IF(I22378=ctConta,K22377+F22378,K22377))</f>
        <v>0</v>
      </c>
      <c r="M22378" s="96">
        <f t="shared" si="705"/>
        <v>1</v>
      </c>
      <c r="N22378" s="273"/>
    </row>
    <row r="22379" spans="11:14" x14ac:dyDescent="0.25">
      <c r="K22379" s="180">
        <f t="shared" si="706"/>
        <v>0</v>
      </c>
      <c r="M22379" s="96">
        <f t="shared" si="705"/>
        <v>1</v>
      </c>
      <c r="N22379" s="273"/>
    </row>
    <row r="22380" spans="11:14" x14ac:dyDescent="0.25">
      <c r="K22380" s="180">
        <f t="shared" si="706"/>
        <v>0</v>
      </c>
      <c r="M22380" s="96">
        <f t="shared" si="705"/>
        <v>1</v>
      </c>
      <c r="N22380" s="273"/>
    </row>
    <row r="22381" spans="11:14" x14ac:dyDescent="0.25">
      <c r="K22381" s="180">
        <f t="shared" si="706"/>
        <v>0</v>
      </c>
      <c r="M22381" s="96">
        <f t="shared" si="705"/>
        <v>1</v>
      </c>
      <c r="N22381" s="273"/>
    </row>
    <row r="22382" spans="11:14" x14ac:dyDescent="0.25">
      <c r="K22382" s="180">
        <f t="shared" si="706"/>
        <v>0</v>
      </c>
      <c r="M22382" s="96">
        <f t="shared" si="705"/>
        <v>1</v>
      </c>
      <c r="N22382" s="273"/>
    </row>
    <row r="22383" spans="11:14" x14ac:dyDescent="0.25">
      <c r="K22383" s="180">
        <f t="shared" si="706"/>
        <v>0</v>
      </c>
      <c r="M22383" s="96">
        <f t="shared" si="705"/>
        <v>1</v>
      </c>
      <c r="N22383" s="273"/>
    </row>
    <row r="22384" spans="11:14" x14ac:dyDescent="0.25">
      <c r="K22384" s="180">
        <f t="shared" si="706"/>
        <v>0</v>
      </c>
      <c r="M22384" s="96">
        <f t="shared" si="705"/>
        <v>1</v>
      </c>
      <c r="N22384" s="273"/>
    </row>
    <row r="22385" spans="11:14" x14ac:dyDescent="0.25">
      <c r="K22385" s="180">
        <f t="shared" si="706"/>
        <v>0</v>
      </c>
      <c r="M22385" s="96">
        <f t="shared" si="705"/>
        <v>1</v>
      </c>
      <c r="N22385" s="273"/>
    </row>
    <row r="22386" spans="11:14" x14ac:dyDescent="0.25">
      <c r="K22386" s="180">
        <f t="shared" si="706"/>
        <v>0</v>
      </c>
      <c r="M22386" s="96">
        <f t="shared" si="705"/>
        <v>1</v>
      </c>
      <c r="N22386" s="273"/>
    </row>
    <row r="22387" spans="11:14" x14ac:dyDescent="0.25">
      <c r="K22387" s="180">
        <f t="shared" si="706"/>
        <v>0</v>
      </c>
      <c r="M22387" s="96">
        <f t="shared" si="705"/>
        <v>1</v>
      </c>
      <c r="N22387" s="273"/>
    </row>
    <row r="22388" spans="11:14" x14ac:dyDescent="0.25">
      <c r="K22388" s="180">
        <f t="shared" si="706"/>
        <v>0</v>
      </c>
      <c r="M22388" s="96">
        <f t="shared" si="705"/>
        <v>1</v>
      </c>
      <c r="N22388" s="273"/>
    </row>
    <row r="22389" spans="11:14" x14ac:dyDescent="0.25">
      <c r="K22389" s="180">
        <f t="shared" si="706"/>
        <v>0</v>
      </c>
      <c r="M22389" s="96">
        <f t="shared" si="705"/>
        <v>1</v>
      </c>
      <c r="N22389" s="273"/>
    </row>
    <row r="22390" spans="11:14" x14ac:dyDescent="0.25">
      <c r="K22390" s="180">
        <f t="shared" si="706"/>
        <v>0</v>
      </c>
      <c r="M22390" s="96">
        <f t="shared" si="705"/>
        <v>1</v>
      </c>
      <c r="N22390" s="273"/>
    </row>
    <row r="22391" spans="11:14" x14ac:dyDescent="0.25">
      <c r="K22391" s="180">
        <f t="shared" si="706"/>
        <v>0</v>
      </c>
      <c r="M22391" s="96">
        <f t="shared" si="705"/>
        <v>1</v>
      </c>
      <c r="N22391" s="273"/>
    </row>
    <row r="22392" spans="11:14" x14ac:dyDescent="0.25">
      <c r="K22392" s="180">
        <f t="shared" si="706"/>
        <v>0</v>
      </c>
      <c r="M22392" s="96">
        <f t="shared" si="705"/>
        <v>1</v>
      </c>
      <c r="N22392" s="273"/>
    </row>
    <row r="22393" spans="11:14" x14ac:dyDescent="0.25">
      <c r="K22393" s="180">
        <f t="shared" si="706"/>
        <v>0</v>
      </c>
      <c r="M22393" s="96">
        <f t="shared" si="705"/>
        <v>1</v>
      </c>
      <c r="N22393" s="273"/>
    </row>
    <row r="22394" spans="11:14" x14ac:dyDescent="0.25">
      <c r="K22394" s="180">
        <f t="shared" si="706"/>
        <v>0</v>
      </c>
      <c r="M22394" s="96">
        <f t="shared" si="705"/>
        <v>1</v>
      </c>
      <c r="N22394" s="273"/>
    </row>
    <row r="22395" spans="11:14" x14ac:dyDescent="0.25">
      <c r="K22395" s="180">
        <f t="shared" si="706"/>
        <v>0</v>
      </c>
      <c r="M22395" s="96">
        <f t="shared" si="705"/>
        <v>1</v>
      </c>
      <c r="N22395" s="273"/>
    </row>
    <row r="22396" spans="11:14" x14ac:dyDescent="0.25">
      <c r="K22396" s="180">
        <f t="shared" si="706"/>
        <v>0</v>
      </c>
      <c r="M22396" s="96">
        <f t="shared" si="705"/>
        <v>1</v>
      </c>
      <c r="N22396" s="273"/>
    </row>
    <row r="22397" spans="11:14" x14ac:dyDescent="0.25">
      <c r="K22397" s="180">
        <f t="shared" si="706"/>
        <v>0</v>
      </c>
      <c r="M22397" s="96">
        <f t="shared" si="705"/>
        <v>1</v>
      </c>
      <c r="N22397" s="273"/>
    </row>
    <row r="22398" spans="11:14" x14ac:dyDescent="0.25">
      <c r="K22398" s="180">
        <f t="shared" si="706"/>
        <v>0</v>
      </c>
      <c r="M22398" s="96">
        <f t="shared" si="705"/>
        <v>1</v>
      </c>
      <c r="N22398" s="273"/>
    </row>
    <row r="22399" spans="11:14" x14ac:dyDescent="0.25">
      <c r="K22399" s="180">
        <f t="shared" si="706"/>
        <v>0</v>
      </c>
      <c r="M22399" s="96">
        <f t="shared" si="705"/>
        <v>1</v>
      </c>
      <c r="N22399" s="273"/>
    </row>
    <row r="22400" spans="11:14" x14ac:dyDescent="0.25">
      <c r="K22400" s="180">
        <f t="shared" si="706"/>
        <v>0</v>
      </c>
      <c r="M22400" s="96">
        <f t="shared" si="705"/>
        <v>1</v>
      </c>
      <c r="N22400" s="273"/>
    </row>
    <row r="22401" spans="11:14" x14ac:dyDescent="0.25">
      <c r="K22401" s="180">
        <f t="shared" si="706"/>
        <v>0</v>
      </c>
      <c r="M22401" s="96">
        <f t="shared" si="705"/>
        <v>1</v>
      </c>
      <c r="N22401" s="273"/>
    </row>
    <row r="22402" spans="11:14" x14ac:dyDescent="0.25">
      <c r="K22402" s="180">
        <f t="shared" si="706"/>
        <v>0</v>
      </c>
      <c r="M22402" s="96">
        <f t="shared" si="705"/>
        <v>1</v>
      </c>
      <c r="N22402" s="273"/>
    </row>
    <row r="22403" spans="11:14" x14ac:dyDescent="0.25">
      <c r="K22403" s="180">
        <f t="shared" si="706"/>
        <v>0</v>
      </c>
      <c r="M22403" s="96">
        <f t="shared" si="705"/>
        <v>1</v>
      </c>
      <c r="N22403" s="273"/>
    </row>
    <row r="22404" spans="11:14" x14ac:dyDescent="0.25">
      <c r="K22404" s="180">
        <f t="shared" si="706"/>
        <v>0</v>
      </c>
      <c r="M22404" s="96">
        <f t="shared" si="705"/>
        <v>1</v>
      </c>
      <c r="N22404" s="273"/>
    </row>
    <row r="22405" spans="11:14" x14ac:dyDescent="0.25">
      <c r="K22405" s="180">
        <f t="shared" si="706"/>
        <v>0</v>
      </c>
      <c r="M22405" s="96">
        <f t="shared" si="705"/>
        <v>1</v>
      </c>
      <c r="N22405" s="273"/>
    </row>
    <row r="22406" spans="11:14" x14ac:dyDescent="0.25">
      <c r="K22406" s="180">
        <f t="shared" si="706"/>
        <v>0</v>
      </c>
      <c r="M22406" s="96">
        <f t="shared" si="705"/>
        <v>1</v>
      </c>
      <c r="N22406" s="273"/>
    </row>
    <row r="22407" spans="11:14" x14ac:dyDescent="0.25">
      <c r="K22407" s="180">
        <f t="shared" si="706"/>
        <v>0</v>
      </c>
      <c r="M22407" s="96">
        <f t="shared" si="705"/>
        <v>1</v>
      </c>
      <c r="N22407" s="273"/>
    </row>
    <row r="22408" spans="11:14" x14ac:dyDescent="0.25">
      <c r="K22408" s="180">
        <f t="shared" si="706"/>
        <v>0</v>
      </c>
      <c r="M22408" s="96">
        <f t="shared" si="705"/>
        <v>1</v>
      </c>
      <c r="N22408" s="273"/>
    </row>
    <row r="22409" spans="11:14" x14ac:dyDescent="0.25">
      <c r="K22409" s="180">
        <f t="shared" si="706"/>
        <v>0</v>
      </c>
      <c r="M22409" s="96">
        <f t="shared" si="705"/>
        <v>1</v>
      </c>
      <c r="N22409" s="273"/>
    </row>
    <row r="22410" spans="11:14" x14ac:dyDescent="0.25">
      <c r="K22410" s="180">
        <f t="shared" si="706"/>
        <v>0</v>
      </c>
      <c r="M22410" s="96">
        <f t="shared" si="705"/>
        <v>1</v>
      </c>
      <c r="N22410" s="273"/>
    </row>
    <row r="22411" spans="11:14" x14ac:dyDescent="0.25">
      <c r="K22411" s="180">
        <f t="shared" si="706"/>
        <v>0</v>
      </c>
      <c r="M22411" s="96">
        <f t="shared" si="705"/>
        <v>1</v>
      </c>
      <c r="N22411" s="273"/>
    </row>
    <row r="22412" spans="11:14" x14ac:dyDescent="0.25">
      <c r="K22412" s="180">
        <f t="shared" si="706"/>
        <v>0</v>
      </c>
      <c r="M22412" s="96">
        <f t="shared" si="705"/>
        <v>1</v>
      </c>
      <c r="N22412" s="273"/>
    </row>
    <row r="22413" spans="11:14" x14ac:dyDescent="0.25">
      <c r="K22413" s="180">
        <f t="shared" si="706"/>
        <v>0</v>
      </c>
      <c r="M22413" s="96">
        <f t="shared" si="705"/>
        <v>1</v>
      </c>
      <c r="N22413" s="273"/>
    </row>
    <row r="22414" spans="11:14" x14ac:dyDescent="0.25">
      <c r="K22414" s="180">
        <f t="shared" si="706"/>
        <v>0</v>
      </c>
      <c r="M22414" s="96">
        <f t="shared" si="705"/>
        <v>1</v>
      </c>
      <c r="N22414" s="273"/>
    </row>
    <row r="22415" spans="11:14" x14ac:dyDescent="0.25">
      <c r="K22415" s="180">
        <f t="shared" si="706"/>
        <v>0</v>
      </c>
      <c r="M22415" s="96">
        <f t="shared" si="705"/>
        <v>1</v>
      </c>
      <c r="N22415" s="273"/>
    </row>
    <row r="22416" spans="11:14" x14ac:dyDescent="0.25">
      <c r="K22416" s="180">
        <f t="shared" si="706"/>
        <v>0</v>
      </c>
      <c r="M22416" s="96">
        <f t="shared" si="705"/>
        <v>1</v>
      </c>
      <c r="N22416" s="273"/>
    </row>
    <row r="22417" spans="11:14" x14ac:dyDescent="0.25">
      <c r="K22417" s="180">
        <f t="shared" si="706"/>
        <v>0</v>
      </c>
      <c r="M22417" s="96">
        <f t="shared" ref="M22417:M22480" si="707">UltimoDia(D22417)</f>
        <v>1</v>
      </c>
      <c r="N22417" s="273"/>
    </row>
    <row r="22418" spans="11:14" x14ac:dyDescent="0.25">
      <c r="K22418" s="180">
        <f t="shared" si="706"/>
        <v>0</v>
      </c>
      <c r="M22418" s="96">
        <f t="shared" si="707"/>
        <v>1</v>
      </c>
      <c r="N22418" s="273"/>
    </row>
    <row r="22419" spans="11:14" x14ac:dyDescent="0.25">
      <c r="K22419" s="180">
        <f t="shared" si="706"/>
        <v>0</v>
      </c>
      <c r="M22419" s="96">
        <f t="shared" si="707"/>
        <v>1</v>
      </c>
      <c r="N22419" s="273"/>
    </row>
    <row r="22420" spans="11:14" x14ac:dyDescent="0.25">
      <c r="K22420" s="180">
        <f t="shared" si="706"/>
        <v>0</v>
      </c>
      <c r="M22420" s="96">
        <f t="shared" si="707"/>
        <v>1</v>
      </c>
      <c r="N22420" s="273"/>
    </row>
    <row r="22421" spans="11:14" x14ac:dyDescent="0.25">
      <c r="K22421" s="180">
        <f t="shared" si="706"/>
        <v>0</v>
      </c>
      <c r="M22421" s="96">
        <f t="shared" si="707"/>
        <v>1</v>
      </c>
      <c r="N22421" s="273"/>
    </row>
    <row r="22422" spans="11:14" x14ac:dyDescent="0.25">
      <c r="K22422" s="180">
        <f t="shared" si="706"/>
        <v>0</v>
      </c>
      <c r="M22422" s="96">
        <f t="shared" si="707"/>
        <v>1</v>
      </c>
      <c r="N22422" s="273"/>
    </row>
    <row r="22423" spans="11:14" x14ac:dyDescent="0.25">
      <c r="K22423" s="180">
        <f t="shared" si="706"/>
        <v>0</v>
      </c>
      <c r="M22423" s="96">
        <f t="shared" si="707"/>
        <v>1</v>
      </c>
      <c r="N22423" s="273"/>
    </row>
    <row r="22424" spans="11:14" x14ac:dyDescent="0.25">
      <c r="K22424" s="180">
        <f t="shared" si="706"/>
        <v>0</v>
      </c>
      <c r="M22424" s="96">
        <f t="shared" si="707"/>
        <v>1</v>
      </c>
      <c r="N22424" s="273"/>
    </row>
    <row r="22425" spans="11:14" x14ac:dyDescent="0.25">
      <c r="K22425" s="180">
        <f t="shared" si="706"/>
        <v>0</v>
      </c>
      <c r="M22425" s="96">
        <f t="shared" si="707"/>
        <v>1</v>
      </c>
      <c r="N22425" s="273"/>
    </row>
    <row r="22426" spans="11:14" x14ac:dyDescent="0.25">
      <c r="K22426" s="180">
        <f t="shared" si="706"/>
        <v>0</v>
      </c>
      <c r="M22426" s="96">
        <f t="shared" si="707"/>
        <v>1</v>
      </c>
      <c r="N22426" s="273"/>
    </row>
    <row r="22427" spans="11:14" x14ac:dyDescent="0.25">
      <c r="K22427" s="180">
        <f t="shared" si="706"/>
        <v>0</v>
      </c>
      <c r="M22427" s="96">
        <f t="shared" si="707"/>
        <v>1</v>
      </c>
      <c r="N22427" s="273"/>
    </row>
    <row r="22428" spans="11:14" x14ac:dyDescent="0.25">
      <c r="K22428" s="180">
        <f t="shared" si="706"/>
        <v>0</v>
      </c>
      <c r="M22428" s="96">
        <f t="shared" si="707"/>
        <v>1</v>
      </c>
      <c r="N22428" s="273"/>
    </row>
    <row r="22429" spans="11:14" x14ac:dyDescent="0.25">
      <c r="K22429" s="180">
        <f t="shared" si="706"/>
        <v>0</v>
      </c>
      <c r="M22429" s="96">
        <f t="shared" si="707"/>
        <v>1</v>
      </c>
      <c r="N22429" s="273"/>
    </row>
    <row r="22430" spans="11:14" x14ac:dyDescent="0.25">
      <c r="K22430" s="180">
        <f t="shared" si="706"/>
        <v>0</v>
      </c>
      <c r="M22430" s="96">
        <f t="shared" si="707"/>
        <v>1</v>
      </c>
      <c r="N22430" s="273"/>
    </row>
    <row r="22431" spans="11:14" x14ac:dyDescent="0.25">
      <c r="K22431" s="180">
        <f t="shared" si="706"/>
        <v>0</v>
      </c>
      <c r="M22431" s="96">
        <f t="shared" si="707"/>
        <v>1</v>
      </c>
      <c r="N22431" s="273"/>
    </row>
    <row r="22432" spans="11:14" x14ac:dyDescent="0.25">
      <c r="K22432" s="180">
        <f t="shared" si="706"/>
        <v>0</v>
      </c>
      <c r="M22432" s="96">
        <f t="shared" si="707"/>
        <v>1</v>
      </c>
      <c r="N22432" s="273"/>
    </row>
    <row r="22433" spans="11:14" x14ac:dyDescent="0.25">
      <c r="K22433" s="180">
        <f t="shared" si="706"/>
        <v>0</v>
      </c>
      <c r="M22433" s="96">
        <f t="shared" si="707"/>
        <v>1</v>
      </c>
      <c r="N22433" s="273"/>
    </row>
    <row r="22434" spans="11:14" x14ac:dyDescent="0.25">
      <c r="K22434" s="180">
        <f t="shared" si="706"/>
        <v>0</v>
      </c>
      <c r="M22434" s="96">
        <f t="shared" si="707"/>
        <v>1</v>
      </c>
      <c r="N22434" s="273"/>
    </row>
    <row r="22435" spans="11:14" x14ac:dyDescent="0.25">
      <c r="K22435" s="180">
        <f t="shared" si="706"/>
        <v>0</v>
      </c>
      <c r="M22435" s="96">
        <f t="shared" si="707"/>
        <v>1</v>
      </c>
      <c r="N22435" s="273"/>
    </row>
    <row r="22436" spans="11:14" x14ac:dyDescent="0.25">
      <c r="K22436" s="180">
        <f t="shared" si="706"/>
        <v>0</v>
      </c>
      <c r="M22436" s="96">
        <f t="shared" si="707"/>
        <v>1</v>
      </c>
      <c r="N22436" s="273"/>
    </row>
    <row r="22437" spans="11:14" x14ac:dyDescent="0.25">
      <c r="K22437" s="180">
        <f t="shared" si="706"/>
        <v>0</v>
      </c>
      <c r="M22437" s="96">
        <f t="shared" si="707"/>
        <v>1</v>
      </c>
      <c r="N22437" s="273"/>
    </row>
    <row r="22438" spans="11:14" x14ac:dyDescent="0.25">
      <c r="K22438" s="180">
        <f t="shared" si="706"/>
        <v>0</v>
      </c>
      <c r="M22438" s="96">
        <f t="shared" si="707"/>
        <v>1</v>
      </c>
      <c r="N22438" s="273"/>
    </row>
    <row r="22439" spans="11:14" x14ac:dyDescent="0.25">
      <c r="K22439" s="180">
        <f t="shared" si="706"/>
        <v>0</v>
      </c>
      <c r="M22439" s="96">
        <f t="shared" si="707"/>
        <v>1</v>
      </c>
      <c r="N22439" s="273"/>
    </row>
    <row r="22440" spans="11:14" x14ac:dyDescent="0.25">
      <c r="K22440" s="180">
        <f t="shared" si="706"/>
        <v>0</v>
      </c>
      <c r="M22440" s="96">
        <f t="shared" si="707"/>
        <v>1</v>
      </c>
      <c r="N22440" s="273"/>
    </row>
    <row r="22441" spans="11:14" x14ac:dyDescent="0.25">
      <c r="K22441" s="180">
        <f t="shared" si="706"/>
        <v>0</v>
      </c>
      <c r="M22441" s="96">
        <f t="shared" si="707"/>
        <v>1</v>
      </c>
      <c r="N22441" s="273"/>
    </row>
    <row r="22442" spans="11:14" x14ac:dyDescent="0.25">
      <c r="K22442" s="180">
        <f t="shared" ref="K22442:K22505" si="708">IF(ctConta="",K22441+F22442,IF(I22442=ctConta,K22441+F22442,K22441))</f>
        <v>0</v>
      </c>
      <c r="M22442" s="96">
        <f t="shared" si="707"/>
        <v>1</v>
      </c>
      <c r="N22442" s="273"/>
    </row>
    <row r="22443" spans="11:14" x14ac:dyDescent="0.25">
      <c r="K22443" s="180">
        <f t="shared" si="708"/>
        <v>0</v>
      </c>
      <c r="M22443" s="96">
        <f t="shared" si="707"/>
        <v>1</v>
      </c>
      <c r="N22443" s="273"/>
    </row>
    <row r="22444" spans="11:14" x14ac:dyDescent="0.25">
      <c r="K22444" s="180">
        <f t="shared" si="708"/>
        <v>0</v>
      </c>
      <c r="M22444" s="96">
        <f t="shared" si="707"/>
        <v>1</v>
      </c>
      <c r="N22444" s="273"/>
    </row>
    <row r="22445" spans="11:14" x14ac:dyDescent="0.25">
      <c r="K22445" s="180">
        <f t="shared" si="708"/>
        <v>0</v>
      </c>
      <c r="M22445" s="96">
        <f t="shared" si="707"/>
        <v>1</v>
      </c>
      <c r="N22445" s="273"/>
    </row>
    <row r="22446" spans="11:14" x14ac:dyDescent="0.25">
      <c r="K22446" s="180">
        <f t="shared" si="708"/>
        <v>0</v>
      </c>
      <c r="M22446" s="96">
        <f t="shared" si="707"/>
        <v>1</v>
      </c>
      <c r="N22446" s="273"/>
    </row>
    <row r="22447" spans="11:14" x14ac:dyDescent="0.25">
      <c r="K22447" s="180">
        <f t="shared" si="708"/>
        <v>0</v>
      </c>
      <c r="M22447" s="96">
        <f t="shared" si="707"/>
        <v>1</v>
      </c>
      <c r="N22447" s="273"/>
    </row>
    <row r="22448" spans="11:14" x14ac:dyDescent="0.25">
      <c r="K22448" s="180">
        <f t="shared" si="708"/>
        <v>0</v>
      </c>
      <c r="M22448" s="96">
        <f t="shared" si="707"/>
        <v>1</v>
      </c>
      <c r="N22448" s="273"/>
    </row>
    <row r="22449" spans="11:14" x14ac:dyDescent="0.25">
      <c r="K22449" s="180">
        <f t="shared" si="708"/>
        <v>0</v>
      </c>
      <c r="M22449" s="96">
        <f t="shared" si="707"/>
        <v>1</v>
      </c>
      <c r="N22449" s="273"/>
    </row>
    <row r="22450" spans="11:14" x14ac:dyDescent="0.25">
      <c r="K22450" s="180">
        <f t="shared" si="708"/>
        <v>0</v>
      </c>
      <c r="M22450" s="96">
        <f t="shared" si="707"/>
        <v>1</v>
      </c>
      <c r="N22450" s="273"/>
    </row>
    <row r="22451" spans="11:14" x14ac:dyDescent="0.25">
      <c r="K22451" s="180">
        <f t="shared" si="708"/>
        <v>0</v>
      </c>
      <c r="M22451" s="96">
        <f t="shared" si="707"/>
        <v>1</v>
      </c>
      <c r="N22451" s="273"/>
    </row>
    <row r="22452" spans="11:14" x14ac:dyDescent="0.25">
      <c r="K22452" s="180">
        <f t="shared" si="708"/>
        <v>0</v>
      </c>
      <c r="M22452" s="96">
        <f t="shared" si="707"/>
        <v>1</v>
      </c>
      <c r="N22452" s="273"/>
    </row>
    <row r="22453" spans="11:14" x14ac:dyDescent="0.25">
      <c r="K22453" s="180">
        <f t="shared" si="708"/>
        <v>0</v>
      </c>
      <c r="M22453" s="96">
        <f t="shared" si="707"/>
        <v>1</v>
      </c>
      <c r="N22453" s="273"/>
    </row>
    <row r="22454" spans="11:14" x14ac:dyDescent="0.25">
      <c r="K22454" s="180">
        <f t="shared" si="708"/>
        <v>0</v>
      </c>
      <c r="M22454" s="96">
        <f t="shared" si="707"/>
        <v>1</v>
      </c>
      <c r="N22454" s="273"/>
    </row>
    <row r="22455" spans="11:14" x14ac:dyDescent="0.25">
      <c r="K22455" s="180">
        <f t="shared" si="708"/>
        <v>0</v>
      </c>
      <c r="M22455" s="96">
        <f t="shared" si="707"/>
        <v>1</v>
      </c>
      <c r="N22455" s="273"/>
    </row>
    <row r="22456" spans="11:14" x14ac:dyDescent="0.25">
      <c r="K22456" s="180">
        <f t="shared" si="708"/>
        <v>0</v>
      </c>
      <c r="M22456" s="96">
        <f t="shared" si="707"/>
        <v>1</v>
      </c>
      <c r="N22456" s="273"/>
    </row>
    <row r="22457" spans="11:14" x14ac:dyDescent="0.25">
      <c r="K22457" s="180">
        <f t="shared" si="708"/>
        <v>0</v>
      </c>
      <c r="M22457" s="96">
        <f t="shared" si="707"/>
        <v>1</v>
      </c>
      <c r="N22457" s="273"/>
    </row>
    <row r="22458" spans="11:14" x14ac:dyDescent="0.25">
      <c r="K22458" s="180">
        <f t="shared" si="708"/>
        <v>0</v>
      </c>
      <c r="M22458" s="96">
        <f t="shared" si="707"/>
        <v>1</v>
      </c>
      <c r="N22458" s="273"/>
    </row>
    <row r="22459" spans="11:14" x14ac:dyDescent="0.25">
      <c r="K22459" s="180">
        <f t="shared" si="708"/>
        <v>0</v>
      </c>
      <c r="M22459" s="96">
        <f t="shared" si="707"/>
        <v>1</v>
      </c>
      <c r="N22459" s="273"/>
    </row>
    <row r="22460" spans="11:14" x14ac:dyDescent="0.25">
      <c r="K22460" s="180">
        <f t="shared" si="708"/>
        <v>0</v>
      </c>
      <c r="M22460" s="96">
        <f t="shared" si="707"/>
        <v>1</v>
      </c>
      <c r="N22460" s="273"/>
    </row>
    <row r="22461" spans="11:14" x14ac:dyDescent="0.25">
      <c r="K22461" s="180">
        <f t="shared" si="708"/>
        <v>0</v>
      </c>
      <c r="M22461" s="96">
        <f t="shared" si="707"/>
        <v>1</v>
      </c>
      <c r="N22461" s="273"/>
    </row>
    <row r="22462" spans="11:14" x14ac:dyDescent="0.25">
      <c r="K22462" s="180">
        <f t="shared" si="708"/>
        <v>0</v>
      </c>
      <c r="M22462" s="96">
        <f t="shared" si="707"/>
        <v>1</v>
      </c>
      <c r="N22462" s="273"/>
    </row>
    <row r="22463" spans="11:14" x14ac:dyDescent="0.25">
      <c r="K22463" s="180">
        <f t="shared" si="708"/>
        <v>0</v>
      </c>
      <c r="M22463" s="96">
        <f t="shared" si="707"/>
        <v>1</v>
      </c>
      <c r="N22463" s="273"/>
    </row>
    <row r="22464" spans="11:14" x14ac:dyDescent="0.25">
      <c r="K22464" s="180">
        <f t="shared" si="708"/>
        <v>0</v>
      </c>
      <c r="M22464" s="96">
        <f t="shared" si="707"/>
        <v>1</v>
      </c>
      <c r="N22464" s="273"/>
    </row>
    <row r="22465" spans="11:14" x14ac:dyDescent="0.25">
      <c r="K22465" s="180">
        <f t="shared" si="708"/>
        <v>0</v>
      </c>
      <c r="M22465" s="96">
        <f t="shared" si="707"/>
        <v>1</v>
      </c>
      <c r="N22465" s="273"/>
    </row>
    <row r="22466" spans="11:14" x14ac:dyDescent="0.25">
      <c r="K22466" s="180">
        <f t="shared" si="708"/>
        <v>0</v>
      </c>
      <c r="M22466" s="96">
        <f t="shared" si="707"/>
        <v>1</v>
      </c>
      <c r="N22466" s="273"/>
    </row>
    <row r="22467" spans="11:14" x14ac:dyDescent="0.25">
      <c r="K22467" s="180">
        <f t="shared" si="708"/>
        <v>0</v>
      </c>
      <c r="M22467" s="96">
        <f t="shared" si="707"/>
        <v>1</v>
      </c>
      <c r="N22467" s="273"/>
    </row>
    <row r="22468" spans="11:14" x14ac:dyDescent="0.25">
      <c r="K22468" s="180">
        <f t="shared" si="708"/>
        <v>0</v>
      </c>
      <c r="M22468" s="96">
        <f t="shared" si="707"/>
        <v>1</v>
      </c>
      <c r="N22468" s="273"/>
    </row>
    <row r="22469" spans="11:14" x14ac:dyDescent="0.25">
      <c r="K22469" s="180">
        <f t="shared" si="708"/>
        <v>0</v>
      </c>
      <c r="M22469" s="96">
        <f t="shared" si="707"/>
        <v>1</v>
      </c>
      <c r="N22469" s="273"/>
    </row>
    <row r="22470" spans="11:14" x14ac:dyDescent="0.25">
      <c r="K22470" s="180">
        <f t="shared" si="708"/>
        <v>0</v>
      </c>
      <c r="M22470" s="96">
        <f t="shared" si="707"/>
        <v>1</v>
      </c>
      <c r="N22470" s="273"/>
    </row>
    <row r="22471" spans="11:14" x14ac:dyDescent="0.25">
      <c r="K22471" s="180">
        <f t="shared" si="708"/>
        <v>0</v>
      </c>
      <c r="M22471" s="96">
        <f t="shared" si="707"/>
        <v>1</v>
      </c>
      <c r="N22471" s="273"/>
    </row>
    <row r="22472" spans="11:14" x14ac:dyDescent="0.25">
      <c r="K22472" s="180">
        <f t="shared" si="708"/>
        <v>0</v>
      </c>
      <c r="M22472" s="96">
        <f t="shared" si="707"/>
        <v>1</v>
      </c>
      <c r="N22472" s="273"/>
    </row>
    <row r="22473" spans="11:14" x14ac:dyDescent="0.25">
      <c r="K22473" s="180">
        <f t="shared" si="708"/>
        <v>0</v>
      </c>
      <c r="M22473" s="96">
        <f t="shared" si="707"/>
        <v>1</v>
      </c>
      <c r="N22473" s="273"/>
    </row>
    <row r="22474" spans="11:14" x14ac:dyDescent="0.25">
      <c r="K22474" s="180">
        <f t="shared" si="708"/>
        <v>0</v>
      </c>
      <c r="M22474" s="96">
        <f t="shared" si="707"/>
        <v>1</v>
      </c>
      <c r="N22474" s="273"/>
    </row>
    <row r="22475" spans="11:14" x14ac:dyDescent="0.25">
      <c r="K22475" s="180">
        <f t="shared" si="708"/>
        <v>0</v>
      </c>
      <c r="M22475" s="96">
        <f t="shared" si="707"/>
        <v>1</v>
      </c>
      <c r="N22475" s="273"/>
    </row>
    <row r="22476" spans="11:14" x14ac:dyDescent="0.25">
      <c r="K22476" s="180">
        <f t="shared" si="708"/>
        <v>0</v>
      </c>
      <c r="M22476" s="96">
        <f t="shared" si="707"/>
        <v>1</v>
      </c>
      <c r="N22476" s="273"/>
    </row>
    <row r="22477" spans="11:14" x14ac:dyDescent="0.25">
      <c r="K22477" s="180">
        <f t="shared" si="708"/>
        <v>0</v>
      </c>
      <c r="M22477" s="96">
        <f t="shared" si="707"/>
        <v>1</v>
      </c>
      <c r="N22477" s="273"/>
    </row>
    <row r="22478" spans="11:14" x14ac:dyDescent="0.25">
      <c r="K22478" s="180">
        <f t="shared" si="708"/>
        <v>0</v>
      </c>
      <c r="M22478" s="96">
        <f t="shared" si="707"/>
        <v>1</v>
      </c>
      <c r="N22478" s="273"/>
    </row>
    <row r="22479" spans="11:14" x14ac:dyDescent="0.25">
      <c r="K22479" s="180">
        <f t="shared" si="708"/>
        <v>0</v>
      </c>
      <c r="M22479" s="96">
        <f t="shared" si="707"/>
        <v>1</v>
      </c>
      <c r="N22479" s="273"/>
    </row>
    <row r="22480" spans="11:14" x14ac:dyDescent="0.25">
      <c r="K22480" s="180">
        <f t="shared" si="708"/>
        <v>0</v>
      </c>
      <c r="M22480" s="96">
        <f t="shared" si="707"/>
        <v>1</v>
      </c>
      <c r="N22480" s="273"/>
    </row>
    <row r="22481" spans="11:14" x14ac:dyDescent="0.25">
      <c r="K22481" s="180">
        <f t="shared" si="708"/>
        <v>0</v>
      </c>
      <c r="M22481" s="96">
        <f t="shared" ref="M22481:M22544" si="709">UltimoDia(D22481)</f>
        <v>1</v>
      </c>
      <c r="N22481" s="273"/>
    </row>
    <row r="22482" spans="11:14" x14ac:dyDescent="0.25">
      <c r="K22482" s="180">
        <f t="shared" si="708"/>
        <v>0</v>
      </c>
      <c r="M22482" s="96">
        <f t="shared" si="709"/>
        <v>1</v>
      </c>
      <c r="N22482" s="273"/>
    </row>
    <row r="22483" spans="11:14" x14ac:dyDescent="0.25">
      <c r="K22483" s="180">
        <f t="shared" si="708"/>
        <v>0</v>
      </c>
      <c r="M22483" s="96">
        <f t="shared" si="709"/>
        <v>1</v>
      </c>
      <c r="N22483" s="273"/>
    </row>
    <row r="22484" spans="11:14" x14ac:dyDescent="0.25">
      <c r="K22484" s="180">
        <f t="shared" si="708"/>
        <v>0</v>
      </c>
      <c r="M22484" s="96">
        <f t="shared" si="709"/>
        <v>1</v>
      </c>
      <c r="N22484" s="273"/>
    </row>
    <row r="22485" spans="11:14" x14ac:dyDescent="0.25">
      <c r="K22485" s="180">
        <f t="shared" si="708"/>
        <v>0</v>
      </c>
      <c r="M22485" s="96">
        <f t="shared" si="709"/>
        <v>1</v>
      </c>
      <c r="N22485" s="273"/>
    </row>
    <row r="22486" spans="11:14" x14ac:dyDescent="0.25">
      <c r="K22486" s="180">
        <f t="shared" si="708"/>
        <v>0</v>
      </c>
      <c r="M22486" s="96">
        <f t="shared" si="709"/>
        <v>1</v>
      </c>
      <c r="N22486" s="273"/>
    </row>
    <row r="22487" spans="11:14" x14ac:dyDescent="0.25">
      <c r="K22487" s="180">
        <f t="shared" si="708"/>
        <v>0</v>
      </c>
      <c r="M22487" s="96">
        <f t="shared" si="709"/>
        <v>1</v>
      </c>
      <c r="N22487" s="273"/>
    </row>
    <row r="22488" spans="11:14" x14ac:dyDescent="0.25">
      <c r="K22488" s="180">
        <f t="shared" si="708"/>
        <v>0</v>
      </c>
      <c r="M22488" s="96">
        <f t="shared" si="709"/>
        <v>1</v>
      </c>
      <c r="N22488" s="273"/>
    </row>
    <row r="22489" spans="11:14" x14ac:dyDescent="0.25">
      <c r="K22489" s="180">
        <f t="shared" si="708"/>
        <v>0</v>
      </c>
      <c r="M22489" s="96">
        <f t="shared" si="709"/>
        <v>1</v>
      </c>
      <c r="N22489" s="273"/>
    </row>
    <row r="22490" spans="11:14" x14ac:dyDescent="0.25">
      <c r="K22490" s="180">
        <f t="shared" si="708"/>
        <v>0</v>
      </c>
      <c r="M22490" s="96">
        <f t="shared" si="709"/>
        <v>1</v>
      </c>
      <c r="N22490" s="273"/>
    </row>
    <row r="22491" spans="11:14" x14ac:dyDescent="0.25">
      <c r="K22491" s="180">
        <f t="shared" si="708"/>
        <v>0</v>
      </c>
      <c r="M22491" s="96">
        <f t="shared" si="709"/>
        <v>1</v>
      </c>
      <c r="N22491" s="273"/>
    </row>
    <row r="22492" spans="11:14" x14ac:dyDescent="0.25">
      <c r="K22492" s="180">
        <f t="shared" si="708"/>
        <v>0</v>
      </c>
      <c r="M22492" s="96">
        <f t="shared" si="709"/>
        <v>1</v>
      </c>
      <c r="N22492" s="273"/>
    </row>
    <row r="22493" spans="11:14" x14ac:dyDescent="0.25">
      <c r="K22493" s="180">
        <f t="shared" si="708"/>
        <v>0</v>
      </c>
      <c r="M22493" s="96">
        <f t="shared" si="709"/>
        <v>1</v>
      </c>
      <c r="N22493" s="273"/>
    </row>
    <row r="22494" spans="11:14" x14ac:dyDescent="0.25">
      <c r="K22494" s="180">
        <f t="shared" si="708"/>
        <v>0</v>
      </c>
      <c r="M22494" s="96">
        <f t="shared" si="709"/>
        <v>1</v>
      </c>
      <c r="N22494" s="273"/>
    </row>
    <row r="22495" spans="11:14" x14ac:dyDescent="0.25">
      <c r="K22495" s="180">
        <f t="shared" si="708"/>
        <v>0</v>
      </c>
      <c r="M22495" s="96">
        <f t="shared" si="709"/>
        <v>1</v>
      </c>
      <c r="N22495" s="273"/>
    </row>
    <row r="22496" spans="11:14" x14ac:dyDescent="0.25">
      <c r="K22496" s="180">
        <f t="shared" si="708"/>
        <v>0</v>
      </c>
      <c r="M22496" s="96">
        <f t="shared" si="709"/>
        <v>1</v>
      </c>
      <c r="N22496" s="273"/>
    </row>
    <row r="22497" spans="11:14" x14ac:dyDescent="0.25">
      <c r="K22497" s="180">
        <f t="shared" si="708"/>
        <v>0</v>
      </c>
      <c r="M22497" s="96">
        <f t="shared" si="709"/>
        <v>1</v>
      </c>
      <c r="N22497" s="273"/>
    </row>
    <row r="22498" spans="11:14" x14ac:dyDescent="0.25">
      <c r="K22498" s="180">
        <f t="shared" si="708"/>
        <v>0</v>
      </c>
      <c r="M22498" s="96">
        <f t="shared" si="709"/>
        <v>1</v>
      </c>
      <c r="N22498" s="273"/>
    </row>
    <row r="22499" spans="11:14" x14ac:dyDescent="0.25">
      <c r="K22499" s="180">
        <f t="shared" si="708"/>
        <v>0</v>
      </c>
      <c r="M22499" s="96">
        <f t="shared" si="709"/>
        <v>1</v>
      </c>
      <c r="N22499" s="273"/>
    </row>
    <row r="22500" spans="11:14" x14ac:dyDescent="0.25">
      <c r="K22500" s="180">
        <f t="shared" si="708"/>
        <v>0</v>
      </c>
      <c r="M22500" s="96">
        <f t="shared" si="709"/>
        <v>1</v>
      </c>
      <c r="N22500" s="273"/>
    </row>
    <row r="22501" spans="11:14" x14ac:dyDescent="0.25">
      <c r="K22501" s="180">
        <f t="shared" si="708"/>
        <v>0</v>
      </c>
      <c r="M22501" s="96">
        <f t="shared" si="709"/>
        <v>1</v>
      </c>
      <c r="N22501" s="273"/>
    </row>
    <row r="22502" spans="11:14" x14ac:dyDescent="0.25">
      <c r="K22502" s="180">
        <f t="shared" si="708"/>
        <v>0</v>
      </c>
      <c r="M22502" s="96">
        <f t="shared" si="709"/>
        <v>1</v>
      </c>
      <c r="N22502" s="273"/>
    </row>
    <row r="22503" spans="11:14" x14ac:dyDescent="0.25">
      <c r="K22503" s="180">
        <f t="shared" si="708"/>
        <v>0</v>
      </c>
      <c r="M22503" s="96">
        <f t="shared" si="709"/>
        <v>1</v>
      </c>
      <c r="N22503" s="273"/>
    </row>
    <row r="22504" spans="11:14" x14ac:dyDescent="0.25">
      <c r="K22504" s="180">
        <f t="shared" si="708"/>
        <v>0</v>
      </c>
      <c r="M22504" s="96">
        <f t="shared" si="709"/>
        <v>1</v>
      </c>
      <c r="N22504" s="273"/>
    </row>
    <row r="22505" spans="11:14" x14ac:dyDescent="0.25">
      <c r="K22505" s="180">
        <f t="shared" si="708"/>
        <v>0</v>
      </c>
      <c r="M22505" s="96">
        <f t="shared" si="709"/>
        <v>1</v>
      </c>
      <c r="N22505" s="273"/>
    </row>
    <row r="22506" spans="11:14" x14ac:dyDescent="0.25">
      <c r="K22506" s="180">
        <f t="shared" ref="K22506:K22569" si="710">IF(ctConta="",K22505+F22506,IF(I22506=ctConta,K22505+F22506,K22505))</f>
        <v>0</v>
      </c>
      <c r="M22506" s="96">
        <f t="shared" si="709"/>
        <v>1</v>
      </c>
      <c r="N22506" s="273"/>
    </row>
    <row r="22507" spans="11:14" x14ac:dyDescent="0.25">
      <c r="K22507" s="180">
        <f t="shared" si="710"/>
        <v>0</v>
      </c>
      <c r="M22507" s="96">
        <f t="shared" si="709"/>
        <v>1</v>
      </c>
      <c r="N22507" s="273"/>
    </row>
    <row r="22508" spans="11:14" x14ac:dyDescent="0.25">
      <c r="K22508" s="180">
        <f t="shared" si="710"/>
        <v>0</v>
      </c>
      <c r="M22508" s="96">
        <f t="shared" si="709"/>
        <v>1</v>
      </c>
      <c r="N22508" s="273"/>
    </row>
    <row r="22509" spans="11:14" x14ac:dyDescent="0.25">
      <c r="K22509" s="180">
        <f t="shared" si="710"/>
        <v>0</v>
      </c>
      <c r="M22509" s="96">
        <f t="shared" si="709"/>
        <v>1</v>
      </c>
      <c r="N22509" s="273"/>
    </row>
    <row r="22510" spans="11:14" x14ac:dyDescent="0.25">
      <c r="K22510" s="180">
        <f t="shared" si="710"/>
        <v>0</v>
      </c>
      <c r="M22510" s="96">
        <f t="shared" si="709"/>
        <v>1</v>
      </c>
      <c r="N22510" s="273"/>
    </row>
    <row r="22511" spans="11:14" x14ac:dyDescent="0.25">
      <c r="K22511" s="180">
        <f t="shared" si="710"/>
        <v>0</v>
      </c>
      <c r="M22511" s="96">
        <f t="shared" si="709"/>
        <v>1</v>
      </c>
      <c r="N22511" s="273"/>
    </row>
    <row r="22512" spans="11:14" x14ac:dyDescent="0.25">
      <c r="K22512" s="180">
        <f t="shared" si="710"/>
        <v>0</v>
      </c>
      <c r="M22512" s="96">
        <f t="shared" si="709"/>
        <v>1</v>
      </c>
      <c r="N22512" s="273"/>
    </row>
    <row r="22513" spans="11:14" x14ac:dyDescent="0.25">
      <c r="K22513" s="180">
        <f t="shared" si="710"/>
        <v>0</v>
      </c>
      <c r="M22513" s="96">
        <f t="shared" si="709"/>
        <v>1</v>
      </c>
      <c r="N22513" s="273"/>
    </row>
    <row r="22514" spans="11:14" x14ac:dyDescent="0.25">
      <c r="K22514" s="180">
        <f t="shared" si="710"/>
        <v>0</v>
      </c>
      <c r="M22514" s="96">
        <f t="shared" si="709"/>
        <v>1</v>
      </c>
      <c r="N22514" s="273"/>
    </row>
    <row r="22515" spans="11:14" x14ac:dyDescent="0.25">
      <c r="K22515" s="180">
        <f t="shared" si="710"/>
        <v>0</v>
      </c>
      <c r="M22515" s="96">
        <f t="shared" si="709"/>
        <v>1</v>
      </c>
      <c r="N22515" s="273"/>
    </row>
    <row r="22516" spans="11:14" x14ac:dyDescent="0.25">
      <c r="K22516" s="180">
        <f t="shared" si="710"/>
        <v>0</v>
      </c>
      <c r="M22516" s="96">
        <f t="shared" si="709"/>
        <v>1</v>
      </c>
      <c r="N22516" s="273"/>
    </row>
    <row r="22517" spans="11:14" x14ac:dyDescent="0.25">
      <c r="K22517" s="180">
        <f t="shared" si="710"/>
        <v>0</v>
      </c>
      <c r="M22517" s="96">
        <f t="shared" si="709"/>
        <v>1</v>
      </c>
      <c r="N22517" s="273"/>
    </row>
    <row r="22518" spans="11:14" x14ac:dyDescent="0.25">
      <c r="K22518" s="180">
        <f t="shared" si="710"/>
        <v>0</v>
      </c>
      <c r="M22518" s="96">
        <f t="shared" si="709"/>
        <v>1</v>
      </c>
      <c r="N22518" s="273"/>
    </row>
    <row r="22519" spans="11:14" x14ac:dyDescent="0.25">
      <c r="K22519" s="180">
        <f t="shared" si="710"/>
        <v>0</v>
      </c>
      <c r="M22519" s="96">
        <f t="shared" si="709"/>
        <v>1</v>
      </c>
      <c r="N22519" s="273"/>
    </row>
    <row r="22520" spans="11:14" x14ac:dyDescent="0.25">
      <c r="K22520" s="180">
        <f t="shared" si="710"/>
        <v>0</v>
      </c>
      <c r="M22520" s="96">
        <f t="shared" si="709"/>
        <v>1</v>
      </c>
      <c r="N22520" s="273"/>
    </row>
    <row r="22521" spans="11:14" x14ac:dyDescent="0.25">
      <c r="K22521" s="180">
        <f t="shared" si="710"/>
        <v>0</v>
      </c>
      <c r="M22521" s="96">
        <f t="shared" si="709"/>
        <v>1</v>
      </c>
      <c r="N22521" s="273"/>
    </row>
    <row r="22522" spans="11:14" x14ac:dyDescent="0.25">
      <c r="K22522" s="180">
        <f t="shared" si="710"/>
        <v>0</v>
      </c>
      <c r="M22522" s="96">
        <f t="shared" si="709"/>
        <v>1</v>
      </c>
      <c r="N22522" s="273"/>
    </row>
    <row r="22523" spans="11:14" x14ac:dyDescent="0.25">
      <c r="K22523" s="180">
        <f t="shared" si="710"/>
        <v>0</v>
      </c>
      <c r="M22523" s="96">
        <f t="shared" si="709"/>
        <v>1</v>
      </c>
      <c r="N22523" s="273"/>
    </row>
    <row r="22524" spans="11:14" x14ac:dyDescent="0.25">
      <c r="K22524" s="180">
        <f t="shared" si="710"/>
        <v>0</v>
      </c>
      <c r="M22524" s="96">
        <f t="shared" si="709"/>
        <v>1</v>
      </c>
      <c r="N22524" s="273"/>
    </row>
    <row r="22525" spans="11:14" x14ac:dyDescent="0.25">
      <c r="K22525" s="180">
        <f t="shared" si="710"/>
        <v>0</v>
      </c>
      <c r="M22525" s="96">
        <f t="shared" si="709"/>
        <v>1</v>
      </c>
      <c r="N22525" s="273"/>
    </row>
    <row r="22526" spans="11:14" x14ac:dyDescent="0.25">
      <c r="K22526" s="180">
        <f t="shared" si="710"/>
        <v>0</v>
      </c>
      <c r="M22526" s="96">
        <f t="shared" si="709"/>
        <v>1</v>
      </c>
      <c r="N22526" s="273"/>
    </row>
    <row r="22527" spans="11:14" x14ac:dyDescent="0.25">
      <c r="K22527" s="180">
        <f t="shared" si="710"/>
        <v>0</v>
      </c>
      <c r="M22527" s="96">
        <f t="shared" si="709"/>
        <v>1</v>
      </c>
      <c r="N22527" s="273"/>
    </row>
    <row r="22528" spans="11:14" x14ac:dyDescent="0.25">
      <c r="K22528" s="180">
        <f t="shared" si="710"/>
        <v>0</v>
      </c>
      <c r="M22528" s="96">
        <f t="shared" si="709"/>
        <v>1</v>
      </c>
      <c r="N22528" s="273"/>
    </row>
    <row r="22529" spans="11:14" x14ac:dyDescent="0.25">
      <c r="K22529" s="180">
        <f t="shared" si="710"/>
        <v>0</v>
      </c>
      <c r="M22529" s="96">
        <f t="shared" si="709"/>
        <v>1</v>
      </c>
      <c r="N22529" s="273"/>
    </row>
    <row r="22530" spans="11:14" x14ac:dyDescent="0.25">
      <c r="K22530" s="180">
        <f t="shared" si="710"/>
        <v>0</v>
      </c>
      <c r="M22530" s="96">
        <f t="shared" si="709"/>
        <v>1</v>
      </c>
      <c r="N22530" s="273"/>
    </row>
    <row r="22531" spans="11:14" x14ac:dyDescent="0.25">
      <c r="K22531" s="180">
        <f t="shared" si="710"/>
        <v>0</v>
      </c>
      <c r="M22531" s="96">
        <f t="shared" si="709"/>
        <v>1</v>
      </c>
      <c r="N22531" s="273"/>
    </row>
    <row r="22532" spans="11:14" x14ac:dyDescent="0.25">
      <c r="K22532" s="180">
        <f t="shared" si="710"/>
        <v>0</v>
      </c>
      <c r="M22532" s="96">
        <f t="shared" si="709"/>
        <v>1</v>
      </c>
      <c r="N22532" s="273"/>
    </row>
    <row r="22533" spans="11:14" x14ac:dyDescent="0.25">
      <c r="K22533" s="180">
        <f t="shared" si="710"/>
        <v>0</v>
      </c>
      <c r="M22533" s="96">
        <f t="shared" si="709"/>
        <v>1</v>
      </c>
      <c r="N22533" s="273"/>
    </row>
    <row r="22534" spans="11:14" x14ac:dyDescent="0.25">
      <c r="K22534" s="180">
        <f t="shared" si="710"/>
        <v>0</v>
      </c>
      <c r="M22534" s="96">
        <f t="shared" si="709"/>
        <v>1</v>
      </c>
      <c r="N22534" s="273"/>
    </row>
    <row r="22535" spans="11:14" x14ac:dyDescent="0.25">
      <c r="K22535" s="180">
        <f t="shared" si="710"/>
        <v>0</v>
      </c>
      <c r="M22535" s="96">
        <f t="shared" si="709"/>
        <v>1</v>
      </c>
      <c r="N22535" s="273"/>
    </row>
    <row r="22536" spans="11:14" x14ac:dyDescent="0.25">
      <c r="K22536" s="180">
        <f t="shared" si="710"/>
        <v>0</v>
      </c>
      <c r="M22536" s="96">
        <f t="shared" si="709"/>
        <v>1</v>
      </c>
      <c r="N22536" s="273"/>
    </row>
    <row r="22537" spans="11:14" x14ac:dyDescent="0.25">
      <c r="K22537" s="180">
        <f t="shared" si="710"/>
        <v>0</v>
      </c>
      <c r="M22537" s="96">
        <f t="shared" si="709"/>
        <v>1</v>
      </c>
      <c r="N22537" s="273"/>
    </row>
    <row r="22538" spans="11:14" x14ac:dyDescent="0.25">
      <c r="K22538" s="180">
        <f t="shared" si="710"/>
        <v>0</v>
      </c>
      <c r="M22538" s="96">
        <f t="shared" si="709"/>
        <v>1</v>
      </c>
      <c r="N22538" s="273"/>
    </row>
    <row r="22539" spans="11:14" x14ac:dyDescent="0.25">
      <c r="K22539" s="180">
        <f t="shared" si="710"/>
        <v>0</v>
      </c>
      <c r="M22539" s="96">
        <f t="shared" si="709"/>
        <v>1</v>
      </c>
      <c r="N22539" s="273"/>
    </row>
    <row r="22540" spans="11:14" x14ac:dyDescent="0.25">
      <c r="K22540" s="180">
        <f t="shared" si="710"/>
        <v>0</v>
      </c>
      <c r="M22540" s="96">
        <f t="shared" si="709"/>
        <v>1</v>
      </c>
      <c r="N22540" s="273"/>
    </row>
    <row r="22541" spans="11:14" x14ac:dyDescent="0.25">
      <c r="K22541" s="180">
        <f t="shared" si="710"/>
        <v>0</v>
      </c>
      <c r="M22541" s="96">
        <f t="shared" si="709"/>
        <v>1</v>
      </c>
      <c r="N22541" s="273"/>
    </row>
    <row r="22542" spans="11:14" x14ac:dyDescent="0.25">
      <c r="K22542" s="180">
        <f t="shared" si="710"/>
        <v>0</v>
      </c>
      <c r="M22542" s="96">
        <f t="shared" si="709"/>
        <v>1</v>
      </c>
      <c r="N22542" s="273"/>
    </row>
    <row r="22543" spans="11:14" x14ac:dyDescent="0.25">
      <c r="K22543" s="180">
        <f t="shared" si="710"/>
        <v>0</v>
      </c>
      <c r="M22543" s="96">
        <f t="shared" si="709"/>
        <v>1</v>
      </c>
      <c r="N22543" s="273"/>
    </row>
    <row r="22544" spans="11:14" x14ac:dyDescent="0.25">
      <c r="K22544" s="180">
        <f t="shared" si="710"/>
        <v>0</v>
      </c>
      <c r="M22544" s="96">
        <f t="shared" si="709"/>
        <v>1</v>
      </c>
      <c r="N22544" s="273"/>
    </row>
    <row r="22545" spans="11:14" x14ac:dyDescent="0.25">
      <c r="K22545" s="180">
        <f t="shared" si="710"/>
        <v>0</v>
      </c>
      <c r="M22545" s="96">
        <f t="shared" ref="M22545:M22608" si="711">UltimoDia(D22545)</f>
        <v>1</v>
      </c>
      <c r="N22545" s="273"/>
    </row>
    <row r="22546" spans="11:14" x14ac:dyDescent="0.25">
      <c r="K22546" s="180">
        <f t="shared" si="710"/>
        <v>0</v>
      </c>
      <c r="M22546" s="96">
        <f t="shared" si="711"/>
        <v>1</v>
      </c>
      <c r="N22546" s="273"/>
    </row>
    <row r="22547" spans="11:14" x14ac:dyDescent="0.25">
      <c r="K22547" s="180">
        <f t="shared" si="710"/>
        <v>0</v>
      </c>
      <c r="M22547" s="96">
        <f t="shared" si="711"/>
        <v>1</v>
      </c>
      <c r="N22547" s="273"/>
    </row>
    <row r="22548" spans="11:14" x14ac:dyDescent="0.25">
      <c r="K22548" s="180">
        <f t="shared" si="710"/>
        <v>0</v>
      </c>
      <c r="M22548" s="96">
        <f t="shared" si="711"/>
        <v>1</v>
      </c>
      <c r="N22548" s="273"/>
    </row>
    <row r="22549" spans="11:14" x14ac:dyDescent="0.25">
      <c r="K22549" s="180">
        <f t="shared" si="710"/>
        <v>0</v>
      </c>
      <c r="M22549" s="96">
        <f t="shared" si="711"/>
        <v>1</v>
      </c>
      <c r="N22549" s="273"/>
    </row>
    <row r="22550" spans="11:14" x14ac:dyDescent="0.25">
      <c r="K22550" s="180">
        <f t="shared" si="710"/>
        <v>0</v>
      </c>
      <c r="M22550" s="96">
        <f t="shared" si="711"/>
        <v>1</v>
      </c>
      <c r="N22550" s="273"/>
    </row>
    <row r="22551" spans="11:14" x14ac:dyDescent="0.25">
      <c r="K22551" s="180">
        <f t="shared" si="710"/>
        <v>0</v>
      </c>
      <c r="M22551" s="96">
        <f t="shared" si="711"/>
        <v>1</v>
      </c>
      <c r="N22551" s="273"/>
    </row>
    <row r="22552" spans="11:14" x14ac:dyDescent="0.25">
      <c r="K22552" s="180">
        <f t="shared" si="710"/>
        <v>0</v>
      </c>
      <c r="M22552" s="96">
        <f t="shared" si="711"/>
        <v>1</v>
      </c>
      <c r="N22552" s="273"/>
    </row>
    <row r="22553" spans="11:14" x14ac:dyDescent="0.25">
      <c r="K22553" s="180">
        <f t="shared" si="710"/>
        <v>0</v>
      </c>
      <c r="M22553" s="96">
        <f t="shared" si="711"/>
        <v>1</v>
      </c>
      <c r="N22553" s="273"/>
    </row>
    <row r="22554" spans="11:14" x14ac:dyDescent="0.25">
      <c r="K22554" s="180">
        <f t="shared" si="710"/>
        <v>0</v>
      </c>
      <c r="M22554" s="96">
        <f t="shared" si="711"/>
        <v>1</v>
      </c>
      <c r="N22554" s="273"/>
    </row>
    <row r="22555" spans="11:14" x14ac:dyDescent="0.25">
      <c r="K22555" s="180">
        <f t="shared" si="710"/>
        <v>0</v>
      </c>
      <c r="M22555" s="96">
        <f t="shared" si="711"/>
        <v>1</v>
      </c>
      <c r="N22555" s="273"/>
    </row>
    <row r="22556" spans="11:14" x14ac:dyDescent="0.25">
      <c r="K22556" s="180">
        <f t="shared" si="710"/>
        <v>0</v>
      </c>
      <c r="M22556" s="96">
        <f t="shared" si="711"/>
        <v>1</v>
      </c>
      <c r="N22556" s="273"/>
    </row>
    <row r="22557" spans="11:14" x14ac:dyDescent="0.25">
      <c r="K22557" s="180">
        <f t="shared" si="710"/>
        <v>0</v>
      </c>
      <c r="M22557" s="96">
        <f t="shared" si="711"/>
        <v>1</v>
      </c>
      <c r="N22557" s="273"/>
    </row>
    <row r="22558" spans="11:14" x14ac:dyDescent="0.25">
      <c r="K22558" s="180">
        <f t="shared" si="710"/>
        <v>0</v>
      </c>
      <c r="M22558" s="96">
        <f t="shared" si="711"/>
        <v>1</v>
      </c>
      <c r="N22558" s="273"/>
    </row>
    <row r="22559" spans="11:14" x14ac:dyDescent="0.25">
      <c r="K22559" s="180">
        <f t="shared" si="710"/>
        <v>0</v>
      </c>
      <c r="M22559" s="96">
        <f t="shared" si="711"/>
        <v>1</v>
      </c>
      <c r="N22559" s="273"/>
    </row>
    <row r="22560" spans="11:14" x14ac:dyDescent="0.25">
      <c r="K22560" s="180">
        <f t="shared" si="710"/>
        <v>0</v>
      </c>
      <c r="M22560" s="96">
        <f t="shared" si="711"/>
        <v>1</v>
      </c>
      <c r="N22560" s="273"/>
    </row>
    <row r="22561" spans="11:14" x14ac:dyDescent="0.25">
      <c r="K22561" s="180">
        <f t="shared" si="710"/>
        <v>0</v>
      </c>
      <c r="M22561" s="96">
        <f t="shared" si="711"/>
        <v>1</v>
      </c>
      <c r="N22561" s="273"/>
    </row>
    <row r="22562" spans="11:14" x14ac:dyDescent="0.25">
      <c r="K22562" s="180">
        <f t="shared" si="710"/>
        <v>0</v>
      </c>
      <c r="M22562" s="96">
        <f t="shared" si="711"/>
        <v>1</v>
      </c>
      <c r="N22562" s="273"/>
    </row>
    <row r="22563" spans="11:14" x14ac:dyDescent="0.25">
      <c r="K22563" s="180">
        <f t="shared" si="710"/>
        <v>0</v>
      </c>
      <c r="M22563" s="96">
        <f t="shared" si="711"/>
        <v>1</v>
      </c>
      <c r="N22563" s="273"/>
    </row>
    <row r="22564" spans="11:14" x14ac:dyDescent="0.25">
      <c r="K22564" s="180">
        <f t="shared" si="710"/>
        <v>0</v>
      </c>
      <c r="M22564" s="96">
        <f t="shared" si="711"/>
        <v>1</v>
      </c>
      <c r="N22564" s="273"/>
    </row>
    <row r="22565" spans="11:14" x14ac:dyDescent="0.25">
      <c r="K22565" s="180">
        <f t="shared" si="710"/>
        <v>0</v>
      </c>
      <c r="M22565" s="96">
        <f t="shared" si="711"/>
        <v>1</v>
      </c>
      <c r="N22565" s="273"/>
    </row>
    <row r="22566" spans="11:14" x14ac:dyDescent="0.25">
      <c r="K22566" s="180">
        <f t="shared" si="710"/>
        <v>0</v>
      </c>
      <c r="M22566" s="96">
        <f t="shared" si="711"/>
        <v>1</v>
      </c>
      <c r="N22566" s="273"/>
    </row>
    <row r="22567" spans="11:14" x14ac:dyDescent="0.25">
      <c r="K22567" s="180">
        <f t="shared" si="710"/>
        <v>0</v>
      </c>
      <c r="M22567" s="96">
        <f t="shared" si="711"/>
        <v>1</v>
      </c>
      <c r="N22567" s="273"/>
    </row>
    <row r="22568" spans="11:14" x14ac:dyDescent="0.25">
      <c r="K22568" s="180">
        <f t="shared" si="710"/>
        <v>0</v>
      </c>
      <c r="M22568" s="96">
        <f t="shared" si="711"/>
        <v>1</v>
      </c>
      <c r="N22568" s="273"/>
    </row>
    <row r="22569" spans="11:14" x14ac:dyDescent="0.25">
      <c r="K22569" s="180">
        <f t="shared" si="710"/>
        <v>0</v>
      </c>
      <c r="M22569" s="96">
        <f t="shared" si="711"/>
        <v>1</v>
      </c>
      <c r="N22569" s="273"/>
    </row>
    <row r="22570" spans="11:14" x14ac:dyDescent="0.25">
      <c r="K22570" s="180">
        <f t="shared" ref="K22570:K22633" si="712">IF(ctConta="",K22569+F22570,IF(I22570=ctConta,K22569+F22570,K22569))</f>
        <v>0</v>
      </c>
      <c r="M22570" s="96">
        <f t="shared" si="711"/>
        <v>1</v>
      </c>
      <c r="N22570" s="273"/>
    </row>
    <row r="22571" spans="11:14" x14ac:dyDescent="0.25">
      <c r="K22571" s="180">
        <f t="shared" si="712"/>
        <v>0</v>
      </c>
      <c r="M22571" s="96">
        <f t="shared" si="711"/>
        <v>1</v>
      </c>
      <c r="N22571" s="273"/>
    </row>
    <row r="22572" spans="11:14" x14ac:dyDescent="0.25">
      <c r="K22572" s="180">
        <f t="shared" si="712"/>
        <v>0</v>
      </c>
      <c r="M22572" s="96">
        <f t="shared" si="711"/>
        <v>1</v>
      </c>
      <c r="N22572" s="273"/>
    </row>
    <row r="22573" spans="11:14" x14ac:dyDescent="0.25">
      <c r="K22573" s="180">
        <f t="shared" si="712"/>
        <v>0</v>
      </c>
      <c r="M22573" s="96">
        <f t="shared" si="711"/>
        <v>1</v>
      </c>
      <c r="N22573" s="273"/>
    </row>
    <row r="22574" spans="11:14" x14ac:dyDescent="0.25">
      <c r="K22574" s="180">
        <f t="shared" si="712"/>
        <v>0</v>
      </c>
      <c r="M22574" s="96">
        <f t="shared" si="711"/>
        <v>1</v>
      </c>
      <c r="N22574" s="273"/>
    </row>
    <row r="22575" spans="11:14" x14ac:dyDescent="0.25">
      <c r="K22575" s="180">
        <f t="shared" si="712"/>
        <v>0</v>
      </c>
      <c r="M22575" s="96">
        <f t="shared" si="711"/>
        <v>1</v>
      </c>
      <c r="N22575" s="273"/>
    </row>
    <row r="22576" spans="11:14" x14ac:dyDescent="0.25">
      <c r="K22576" s="180">
        <f t="shared" si="712"/>
        <v>0</v>
      </c>
      <c r="M22576" s="96">
        <f t="shared" si="711"/>
        <v>1</v>
      </c>
      <c r="N22576" s="273"/>
    </row>
    <row r="22577" spans="11:14" x14ac:dyDescent="0.25">
      <c r="K22577" s="180">
        <f t="shared" si="712"/>
        <v>0</v>
      </c>
      <c r="M22577" s="96">
        <f t="shared" si="711"/>
        <v>1</v>
      </c>
      <c r="N22577" s="273"/>
    </row>
    <row r="22578" spans="11:14" x14ac:dyDescent="0.25">
      <c r="K22578" s="180">
        <f t="shared" si="712"/>
        <v>0</v>
      </c>
      <c r="M22578" s="96">
        <f t="shared" si="711"/>
        <v>1</v>
      </c>
      <c r="N22578" s="273"/>
    </row>
    <row r="22579" spans="11:14" x14ac:dyDescent="0.25">
      <c r="K22579" s="180">
        <f t="shared" si="712"/>
        <v>0</v>
      </c>
      <c r="M22579" s="96">
        <f t="shared" si="711"/>
        <v>1</v>
      </c>
      <c r="N22579" s="273"/>
    </row>
    <row r="22580" spans="11:14" x14ac:dyDescent="0.25">
      <c r="K22580" s="180">
        <f t="shared" si="712"/>
        <v>0</v>
      </c>
      <c r="M22580" s="96">
        <f t="shared" si="711"/>
        <v>1</v>
      </c>
      <c r="N22580" s="273"/>
    </row>
    <row r="22581" spans="11:14" x14ac:dyDescent="0.25">
      <c r="K22581" s="180">
        <f t="shared" si="712"/>
        <v>0</v>
      </c>
      <c r="M22581" s="96">
        <f t="shared" si="711"/>
        <v>1</v>
      </c>
      <c r="N22581" s="273"/>
    </row>
    <row r="22582" spans="11:14" x14ac:dyDescent="0.25">
      <c r="K22582" s="180">
        <f t="shared" si="712"/>
        <v>0</v>
      </c>
      <c r="M22582" s="96">
        <f t="shared" si="711"/>
        <v>1</v>
      </c>
      <c r="N22582" s="273"/>
    </row>
    <row r="22583" spans="11:14" x14ac:dyDescent="0.25">
      <c r="K22583" s="180">
        <f t="shared" si="712"/>
        <v>0</v>
      </c>
      <c r="M22583" s="96">
        <f t="shared" si="711"/>
        <v>1</v>
      </c>
      <c r="N22583" s="273"/>
    </row>
    <row r="22584" spans="11:14" x14ac:dyDescent="0.25">
      <c r="K22584" s="180">
        <f t="shared" si="712"/>
        <v>0</v>
      </c>
      <c r="M22584" s="96">
        <f t="shared" si="711"/>
        <v>1</v>
      </c>
      <c r="N22584" s="273"/>
    </row>
    <row r="22585" spans="11:14" x14ac:dyDescent="0.25">
      <c r="K22585" s="180">
        <f t="shared" si="712"/>
        <v>0</v>
      </c>
      <c r="M22585" s="96">
        <f t="shared" si="711"/>
        <v>1</v>
      </c>
      <c r="N22585" s="273"/>
    </row>
    <row r="22586" spans="11:14" x14ac:dyDescent="0.25">
      <c r="K22586" s="180">
        <f t="shared" si="712"/>
        <v>0</v>
      </c>
      <c r="M22586" s="96">
        <f t="shared" si="711"/>
        <v>1</v>
      </c>
      <c r="N22586" s="273"/>
    </row>
    <row r="22587" spans="11:14" x14ac:dyDescent="0.25">
      <c r="K22587" s="180">
        <f t="shared" si="712"/>
        <v>0</v>
      </c>
      <c r="M22587" s="96">
        <f t="shared" si="711"/>
        <v>1</v>
      </c>
      <c r="N22587" s="273"/>
    </row>
    <row r="22588" spans="11:14" x14ac:dyDescent="0.25">
      <c r="K22588" s="180">
        <f t="shared" si="712"/>
        <v>0</v>
      </c>
      <c r="M22588" s="96">
        <f t="shared" si="711"/>
        <v>1</v>
      </c>
      <c r="N22588" s="273"/>
    </row>
    <row r="22589" spans="11:14" x14ac:dyDescent="0.25">
      <c r="K22589" s="180">
        <f t="shared" si="712"/>
        <v>0</v>
      </c>
      <c r="M22589" s="96">
        <f t="shared" si="711"/>
        <v>1</v>
      </c>
      <c r="N22589" s="273"/>
    </row>
    <row r="22590" spans="11:14" x14ac:dyDescent="0.25">
      <c r="K22590" s="180">
        <f t="shared" si="712"/>
        <v>0</v>
      </c>
      <c r="M22590" s="96">
        <f t="shared" si="711"/>
        <v>1</v>
      </c>
      <c r="N22590" s="273"/>
    </row>
    <row r="22591" spans="11:14" x14ac:dyDescent="0.25">
      <c r="K22591" s="180">
        <f t="shared" si="712"/>
        <v>0</v>
      </c>
      <c r="M22591" s="96">
        <f t="shared" si="711"/>
        <v>1</v>
      </c>
      <c r="N22591" s="273"/>
    </row>
    <row r="22592" spans="11:14" x14ac:dyDescent="0.25">
      <c r="K22592" s="180">
        <f t="shared" si="712"/>
        <v>0</v>
      </c>
      <c r="M22592" s="96">
        <f t="shared" si="711"/>
        <v>1</v>
      </c>
      <c r="N22592" s="273"/>
    </row>
    <row r="22593" spans="11:14" x14ac:dyDescent="0.25">
      <c r="K22593" s="180">
        <f t="shared" si="712"/>
        <v>0</v>
      </c>
      <c r="M22593" s="96">
        <f t="shared" si="711"/>
        <v>1</v>
      </c>
      <c r="N22593" s="273"/>
    </row>
    <row r="22594" spans="11:14" x14ac:dyDescent="0.25">
      <c r="K22594" s="180">
        <f t="shared" si="712"/>
        <v>0</v>
      </c>
      <c r="M22594" s="96">
        <f t="shared" si="711"/>
        <v>1</v>
      </c>
      <c r="N22594" s="273"/>
    </row>
    <row r="22595" spans="11:14" x14ac:dyDescent="0.25">
      <c r="K22595" s="180">
        <f t="shared" si="712"/>
        <v>0</v>
      </c>
      <c r="M22595" s="96">
        <f t="shared" si="711"/>
        <v>1</v>
      </c>
      <c r="N22595" s="273"/>
    </row>
    <row r="22596" spans="11:14" x14ac:dyDescent="0.25">
      <c r="K22596" s="180">
        <f t="shared" si="712"/>
        <v>0</v>
      </c>
      <c r="M22596" s="96">
        <f t="shared" si="711"/>
        <v>1</v>
      </c>
      <c r="N22596" s="273"/>
    </row>
    <row r="22597" spans="11:14" x14ac:dyDescent="0.25">
      <c r="K22597" s="180">
        <f t="shared" si="712"/>
        <v>0</v>
      </c>
      <c r="M22597" s="96">
        <f t="shared" si="711"/>
        <v>1</v>
      </c>
      <c r="N22597" s="273"/>
    </row>
    <row r="22598" spans="11:14" x14ac:dyDescent="0.25">
      <c r="K22598" s="180">
        <f t="shared" si="712"/>
        <v>0</v>
      </c>
      <c r="M22598" s="96">
        <f t="shared" si="711"/>
        <v>1</v>
      </c>
      <c r="N22598" s="273"/>
    </row>
    <row r="22599" spans="11:14" x14ac:dyDescent="0.25">
      <c r="K22599" s="180">
        <f t="shared" si="712"/>
        <v>0</v>
      </c>
      <c r="M22599" s="96">
        <f t="shared" si="711"/>
        <v>1</v>
      </c>
      <c r="N22599" s="273"/>
    </row>
    <row r="22600" spans="11:14" x14ac:dyDescent="0.25">
      <c r="K22600" s="180">
        <f t="shared" si="712"/>
        <v>0</v>
      </c>
      <c r="M22600" s="96">
        <f t="shared" si="711"/>
        <v>1</v>
      </c>
      <c r="N22600" s="273"/>
    </row>
    <row r="22601" spans="11:14" x14ac:dyDescent="0.25">
      <c r="K22601" s="180">
        <f t="shared" si="712"/>
        <v>0</v>
      </c>
      <c r="M22601" s="96">
        <f t="shared" si="711"/>
        <v>1</v>
      </c>
      <c r="N22601" s="273"/>
    </row>
    <row r="22602" spans="11:14" x14ac:dyDescent="0.25">
      <c r="K22602" s="180">
        <f t="shared" si="712"/>
        <v>0</v>
      </c>
      <c r="M22602" s="96">
        <f t="shared" si="711"/>
        <v>1</v>
      </c>
      <c r="N22602" s="273"/>
    </row>
    <row r="22603" spans="11:14" x14ac:dyDescent="0.25">
      <c r="K22603" s="180">
        <f t="shared" si="712"/>
        <v>0</v>
      </c>
      <c r="M22603" s="96">
        <f t="shared" si="711"/>
        <v>1</v>
      </c>
      <c r="N22603" s="273"/>
    </row>
    <row r="22604" spans="11:14" x14ac:dyDescent="0.25">
      <c r="K22604" s="180">
        <f t="shared" si="712"/>
        <v>0</v>
      </c>
      <c r="M22604" s="96">
        <f t="shared" si="711"/>
        <v>1</v>
      </c>
      <c r="N22604" s="273"/>
    </row>
    <row r="22605" spans="11:14" x14ac:dyDescent="0.25">
      <c r="K22605" s="180">
        <f t="shared" si="712"/>
        <v>0</v>
      </c>
      <c r="M22605" s="96">
        <f t="shared" si="711"/>
        <v>1</v>
      </c>
      <c r="N22605" s="273"/>
    </row>
    <row r="22606" spans="11:14" x14ac:dyDescent="0.25">
      <c r="K22606" s="180">
        <f t="shared" si="712"/>
        <v>0</v>
      </c>
      <c r="M22606" s="96">
        <f t="shared" si="711"/>
        <v>1</v>
      </c>
      <c r="N22606" s="273"/>
    </row>
    <row r="22607" spans="11:14" x14ac:dyDescent="0.25">
      <c r="K22607" s="180">
        <f t="shared" si="712"/>
        <v>0</v>
      </c>
      <c r="M22607" s="96">
        <f t="shared" si="711"/>
        <v>1</v>
      </c>
      <c r="N22607" s="273"/>
    </row>
    <row r="22608" spans="11:14" x14ac:dyDescent="0.25">
      <c r="K22608" s="180">
        <f t="shared" si="712"/>
        <v>0</v>
      </c>
      <c r="M22608" s="96">
        <f t="shared" si="711"/>
        <v>1</v>
      </c>
      <c r="N22608" s="273"/>
    </row>
    <row r="22609" spans="11:14" x14ac:dyDescent="0.25">
      <c r="K22609" s="180">
        <f t="shared" si="712"/>
        <v>0</v>
      </c>
      <c r="M22609" s="96">
        <f t="shared" ref="M22609:M22672" si="713">UltimoDia(D22609)</f>
        <v>1</v>
      </c>
      <c r="N22609" s="273"/>
    </row>
    <row r="22610" spans="11:14" x14ac:dyDescent="0.25">
      <c r="K22610" s="180">
        <f t="shared" si="712"/>
        <v>0</v>
      </c>
      <c r="M22610" s="96">
        <f t="shared" si="713"/>
        <v>1</v>
      </c>
      <c r="N22610" s="273"/>
    </row>
    <row r="22611" spans="11:14" x14ac:dyDescent="0.25">
      <c r="K22611" s="180">
        <f t="shared" si="712"/>
        <v>0</v>
      </c>
      <c r="M22611" s="96">
        <f t="shared" si="713"/>
        <v>1</v>
      </c>
      <c r="N22611" s="273"/>
    </row>
    <row r="22612" spans="11:14" x14ac:dyDescent="0.25">
      <c r="K22612" s="180">
        <f t="shared" si="712"/>
        <v>0</v>
      </c>
      <c r="M22612" s="96">
        <f t="shared" si="713"/>
        <v>1</v>
      </c>
      <c r="N22612" s="273"/>
    </row>
    <row r="22613" spans="11:14" x14ac:dyDescent="0.25">
      <c r="K22613" s="180">
        <f t="shared" si="712"/>
        <v>0</v>
      </c>
      <c r="M22613" s="96">
        <f t="shared" si="713"/>
        <v>1</v>
      </c>
      <c r="N22613" s="273"/>
    </row>
    <row r="22614" spans="11:14" x14ac:dyDescent="0.25">
      <c r="K22614" s="180">
        <f t="shared" si="712"/>
        <v>0</v>
      </c>
      <c r="M22614" s="96">
        <f t="shared" si="713"/>
        <v>1</v>
      </c>
      <c r="N22614" s="273"/>
    </row>
    <row r="22615" spans="11:14" x14ac:dyDescent="0.25">
      <c r="K22615" s="180">
        <f t="shared" si="712"/>
        <v>0</v>
      </c>
      <c r="M22615" s="96">
        <f t="shared" si="713"/>
        <v>1</v>
      </c>
      <c r="N22615" s="273"/>
    </row>
    <row r="22616" spans="11:14" x14ac:dyDescent="0.25">
      <c r="K22616" s="180">
        <f t="shared" si="712"/>
        <v>0</v>
      </c>
      <c r="M22616" s="96">
        <f t="shared" si="713"/>
        <v>1</v>
      </c>
      <c r="N22616" s="273"/>
    </row>
    <row r="22617" spans="11:14" x14ac:dyDescent="0.25">
      <c r="K22617" s="180">
        <f t="shared" si="712"/>
        <v>0</v>
      </c>
      <c r="M22617" s="96">
        <f t="shared" si="713"/>
        <v>1</v>
      </c>
      <c r="N22617" s="273"/>
    </row>
    <row r="22618" spans="11:14" x14ac:dyDescent="0.25">
      <c r="K22618" s="180">
        <f t="shared" si="712"/>
        <v>0</v>
      </c>
      <c r="M22618" s="96">
        <f t="shared" si="713"/>
        <v>1</v>
      </c>
      <c r="N22618" s="273"/>
    </row>
    <row r="22619" spans="11:14" x14ac:dyDescent="0.25">
      <c r="K22619" s="180">
        <f t="shared" si="712"/>
        <v>0</v>
      </c>
      <c r="M22619" s="96">
        <f t="shared" si="713"/>
        <v>1</v>
      </c>
      <c r="N22619" s="273"/>
    </row>
    <row r="22620" spans="11:14" x14ac:dyDescent="0.25">
      <c r="K22620" s="180">
        <f t="shared" si="712"/>
        <v>0</v>
      </c>
      <c r="M22620" s="96">
        <f t="shared" si="713"/>
        <v>1</v>
      </c>
      <c r="N22620" s="273"/>
    </row>
    <row r="22621" spans="11:14" x14ac:dyDescent="0.25">
      <c r="K22621" s="180">
        <f t="shared" si="712"/>
        <v>0</v>
      </c>
      <c r="M22621" s="96">
        <f t="shared" si="713"/>
        <v>1</v>
      </c>
      <c r="N22621" s="273"/>
    </row>
    <row r="22622" spans="11:14" x14ac:dyDescent="0.25">
      <c r="K22622" s="180">
        <f t="shared" si="712"/>
        <v>0</v>
      </c>
      <c r="M22622" s="96">
        <f t="shared" si="713"/>
        <v>1</v>
      </c>
      <c r="N22622" s="273"/>
    </row>
    <row r="22623" spans="11:14" x14ac:dyDescent="0.25">
      <c r="K22623" s="180">
        <f t="shared" si="712"/>
        <v>0</v>
      </c>
      <c r="M22623" s="96">
        <f t="shared" si="713"/>
        <v>1</v>
      </c>
      <c r="N22623" s="273"/>
    </row>
    <row r="22624" spans="11:14" x14ac:dyDescent="0.25">
      <c r="K22624" s="180">
        <f t="shared" si="712"/>
        <v>0</v>
      </c>
      <c r="M22624" s="96">
        <f t="shared" si="713"/>
        <v>1</v>
      </c>
      <c r="N22624" s="273"/>
    </row>
    <row r="22625" spans="11:14" x14ac:dyDescent="0.25">
      <c r="K22625" s="180">
        <f t="shared" si="712"/>
        <v>0</v>
      </c>
      <c r="M22625" s="96">
        <f t="shared" si="713"/>
        <v>1</v>
      </c>
      <c r="N22625" s="273"/>
    </row>
    <row r="22626" spans="11:14" x14ac:dyDescent="0.25">
      <c r="K22626" s="180">
        <f t="shared" si="712"/>
        <v>0</v>
      </c>
      <c r="M22626" s="96">
        <f t="shared" si="713"/>
        <v>1</v>
      </c>
      <c r="N22626" s="273"/>
    </row>
    <row r="22627" spans="11:14" x14ac:dyDescent="0.25">
      <c r="K22627" s="180">
        <f t="shared" si="712"/>
        <v>0</v>
      </c>
      <c r="M22627" s="96">
        <f t="shared" si="713"/>
        <v>1</v>
      </c>
      <c r="N22627" s="273"/>
    </row>
    <row r="22628" spans="11:14" x14ac:dyDescent="0.25">
      <c r="K22628" s="180">
        <f t="shared" si="712"/>
        <v>0</v>
      </c>
      <c r="M22628" s="96">
        <f t="shared" si="713"/>
        <v>1</v>
      </c>
      <c r="N22628" s="273"/>
    </row>
    <row r="22629" spans="11:14" x14ac:dyDescent="0.25">
      <c r="K22629" s="180">
        <f t="shared" si="712"/>
        <v>0</v>
      </c>
      <c r="M22629" s="96">
        <f t="shared" si="713"/>
        <v>1</v>
      </c>
      <c r="N22629" s="273"/>
    </row>
    <row r="22630" spans="11:14" x14ac:dyDescent="0.25">
      <c r="K22630" s="180">
        <f t="shared" si="712"/>
        <v>0</v>
      </c>
      <c r="M22630" s="96">
        <f t="shared" si="713"/>
        <v>1</v>
      </c>
      <c r="N22630" s="273"/>
    </row>
    <row r="22631" spans="11:14" x14ac:dyDescent="0.25">
      <c r="K22631" s="180">
        <f t="shared" si="712"/>
        <v>0</v>
      </c>
      <c r="M22631" s="96">
        <f t="shared" si="713"/>
        <v>1</v>
      </c>
      <c r="N22631" s="273"/>
    </row>
    <row r="22632" spans="11:14" x14ac:dyDescent="0.25">
      <c r="K22632" s="180">
        <f t="shared" si="712"/>
        <v>0</v>
      </c>
      <c r="M22632" s="96">
        <f t="shared" si="713"/>
        <v>1</v>
      </c>
      <c r="N22632" s="273"/>
    </row>
    <row r="22633" spans="11:14" x14ac:dyDescent="0.25">
      <c r="K22633" s="180">
        <f t="shared" si="712"/>
        <v>0</v>
      </c>
      <c r="M22633" s="96">
        <f t="shared" si="713"/>
        <v>1</v>
      </c>
      <c r="N22633" s="273"/>
    </row>
    <row r="22634" spans="11:14" x14ac:dyDescent="0.25">
      <c r="K22634" s="180">
        <f t="shared" ref="K22634:K22697" si="714">IF(ctConta="",K22633+F22634,IF(I22634=ctConta,K22633+F22634,K22633))</f>
        <v>0</v>
      </c>
      <c r="M22634" s="96">
        <f t="shared" si="713"/>
        <v>1</v>
      </c>
      <c r="N22634" s="273"/>
    </row>
    <row r="22635" spans="11:14" x14ac:dyDescent="0.25">
      <c r="K22635" s="180">
        <f t="shared" si="714"/>
        <v>0</v>
      </c>
      <c r="M22635" s="96">
        <f t="shared" si="713"/>
        <v>1</v>
      </c>
      <c r="N22635" s="273"/>
    </row>
    <row r="22636" spans="11:14" x14ac:dyDescent="0.25">
      <c r="K22636" s="180">
        <f t="shared" si="714"/>
        <v>0</v>
      </c>
      <c r="M22636" s="96">
        <f t="shared" si="713"/>
        <v>1</v>
      </c>
      <c r="N22636" s="273"/>
    </row>
    <row r="22637" spans="11:14" x14ac:dyDescent="0.25">
      <c r="K22637" s="180">
        <f t="shared" si="714"/>
        <v>0</v>
      </c>
      <c r="M22637" s="96">
        <f t="shared" si="713"/>
        <v>1</v>
      </c>
      <c r="N22637" s="273"/>
    </row>
    <row r="22638" spans="11:14" x14ac:dyDescent="0.25">
      <c r="K22638" s="180">
        <f t="shared" si="714"/>
        <v>0</v>
      </c>
      <c r="M22638" s="96">
        <f t="shared" si="713"/>
        <v>1</v>
      </c>
      <c r="N22638" s="273"/>
    </row>
    <row r="22639" spans="11:14" x14ac:dyDescent="0.25">
      <c r="K22639" s="180">
        <f t="shared" si="714"/>
        <v>0</v>
      </c>
      <c r="M22639" s="96">
        <f t="shared" si="713"/>
        <v>1</v>
      </c>
      <c r="N22639" s="273"/>
    </row>
    <row r="22640" spans="11:14" x14ac:dyDescent="0.25">
      <c r="K22640" s="180">
        <f t="shared" si="714"/>
        <v>0</v>
      </c>
      <c r="M22640" s="96">
        <f t="shared" si="713"/>
        <v>1</v>
      </c>
      <c r="N22640" s="273"/>
    </row>
    <row r="22641" spans="11:14" x14ac:dyDescent="0.25">
      <c r="K22641" s="180">
        <f t="shared" si="714"/>
        <v>0</v>
      </c>
      <c r="M22641" s="96">
        <f t="shared" si="713"/>
        <v>1</v>
      </c>
      <c r="N22641" s="273"/>
    </row>
    <row r="22642" spans="11:14" x14ac:dyDescent="0.25">
      <c r="K22642" s="180">
        <f t="shared" si="714"/>
        <v>0</v>
      </c>
      <c r="M22642" s="96">
        <f t="shared" si="713"/>
        <v>1</v>
      </c>
      <c r="N22642" s="273"/>
    </row>
    <row r="22643" spans="11:14" x14ac:dyDescent="0.25">
      <c r="K22643" s="180">
        <f t="shared" si="714"/>
        <v>0</v>
      </c>
      <c r="M22643" s="96">
        <f t="shared" si="713"/>
        <v>1</v>
      </c>
      <c r="N22643" s="273"/>
    </row>
    <row r="22644" spans="11:14" x14ac:dyDescent="0.25">
      <c r="K22644" s="180">
        <f t="shared" si="714"/>
        <v>0</v>
      </c>
      <c r="M22644" s="96">
        <f t="shared" si="713"/>
        <v>1</v>
      </c>
      <c r="N22644" s="273"/>
    </row>
    <row r="22645" spans="11:14" x14ac:dyDescent="0.25">
      <c r="K22645" s="180">
        <f t="shared" si="714"/>
        <v>0</v>
      </c>
      <c r="M22645" s="96">
        <f t="shared" si="713"/>
        <v>1</v>
      </c>
      <c r="N22645" s="273"/>
    </row>
    <row r="22646" spans="11:14" x14ac:dyDescent="0.25">
      <c r="K22646" s="180">
        <f t="shared" si="714"/>
        <v>0</v>
      </c>
      <c r="M22646" s="96">
        <f t="shared" si="713"/>
        <v>1</v>
      </c>
      <c r="N22646" s="273"/>
    </row>
    <row r="22647" spans="11:14" x14ac:dyDescent="0.25">
      <c r="K22647" s="180">
        <f t="shared" si="714"/>
        <v>0</v>
      </c>
      <c r="M22647" s="96">
        <f t="shared" si="713"/>
        <v>1</v>
      </c>
      <c r="N22647" s="273"/>
    </row>
    <row r="22648" spans="11:14" x14ac:dyDescent="0.25">
      <c r="K22648" s="180">
        <f t="shared" si="714"/>
        <v>0</v>
      </c>
      <c r="M22648" s="96">
        <f t="shared" si="713"/>
        <v>1</v>
      </c>
      <c r="N22648" s="273"/>
    </row>
    <row r="22649" spans="11:14" x14ac:dyDescent="0.25">
      <c r="K22649" s="180">
        <f t="shared" si="714"/>
        <v>0</v>
      </c>
      <c r="M22649" s="96">
        <f t="shared" si="713"/>
        <v>1</v>
      </c>
      <c r="N22649" s="273"/>
    </row>
    <row r="22650" spans="11:14" x14ac:dyDescent="0.25">
      <c r="K22650" s="180">
        <f t="shared" si="714"/>
        <v>0</v>
      </c>
      <c r="M22650" s="96">
        <f t="shared" si="713"/>
        <v>1</v>
      </c>
      <c r="N22650" s="273"/>
    </row>
    <row r="22651" spans="11:14" x14ac:dyDescent="0.25">
      <c r="K22651" s="180">
        <f t="shared" si="714"/>
        <v>0</v>
      </c>
      <c r="M22651" s="96">
        <f t="shared" si="713"/>
        <v>1</v>
      </c>
      <c r="N22651" s="273"/>
    </row>
    <row r="22652" spans="11:14" x14ac:dyDescent="0.25">
      <c r="K22652" s="180">
        <f t="shared" si="714"/>
        <v>0</v>
      </c>
      <c r="M22652" s="96">
        <f t="shared" si="713"/>
        <v>1</v>
      </c>
      <c r="N22652" s="273"/>
    </row>
    <row r="22653" spans="11:14" x14ac:dyDescent="0.25">
      <c r="K22653" s="180">
        <f t="shared" si="714"/>
        <v>0</v>
      </c>
      <c r="M22653" s="96">
        <f t="shared" si="713"/>
        <v>1</v>
      </c>
      <c r="N22653" s="273"/>
    </row>
    <row r="22654" spans="11:14" x14ac:dyDescent="0.25">
      <c r="K22654" s="180">
        <f t="shared" si="714"/>
        <v>0</v>
      </c>
      <c r="M22654" s="96">
        <f t="shared" si="713"/>
        <v>1</v>
      </c>
      <c r="N22654" s="273"/>
    </row>
    <row r="22655" spans="11:14" x14ac:dyDescent="0.25">
      <c r="K22655" s="180">
        <f t="shared" si="714"/>
        <v>0</v>
      </c>
      <c r="M22655" s="96">
        <f t="shared" si="713"/>
        <v>1</v>
      </c>
      <c r="N22655" s="273"/>
    </row>
    <row r="22656" spans="11:14" x14ac:dyDescent="0.25">
      <c r="K22656" s="180">
        <f t="shared" si="714"/>
        <v>0</v>
      </c>
      <c r="M22656" s="96">
        <f t="shared" si="713"/>
        <v>1</v>
      </c>
      <c r="N22656" s="273"/>
    </row>
    <row r="22657" spans="11:14" x14ac:dyDescent="0.25">
      <c r="K22657" s="180">
        <f t="shared" si="714"/>
        <v>0</v>
      </c>
      <c r="M22657" s="96">
        <f t="shared" si="713"/>
        <v>1</v>
      </c>
      <c r="N22657" s="273"/>
    </row>
    <row r="22658" spans="11:14" x14ac:dyDescent="0.25">
      <c r="K22658" s="180">
        <f t="shared" si="714"/>
        <v>0</v>
      </c>
      <c r="M22658" s="96">
        <f t="shared" si="713"/>
        <v>1</v>
      </c>
      <c r="N22658" s="273"/>
    </row>
    <row r="22659" spans="11:14" x14ac:dyDescent="0.25">
      <c r="K22659" s="180">
        <f t="shared" si="714"/>
        <v>0</v>
      </c>
      <c r="M22659" s="96">
        <f t="shared" si="713"/>
        <v>1</v>
      </c>
      <c r="N22659" s="273"/>
    </row>
    <row r="22660" spans="11:14" x14ac:dyDescent="0.25">
      <c r="K22660" s="180">
        <f t="shared" si="714"/>
        <v>0</v>
      </c>
      <c r="M22660" s="96">
        <f t="shared" si="713"/>
        <v>1</v>
      </c>
      <c r="N22660" s="273"/>
    </row>
    <row r="22661" spans="11:14" x14ac:dyDescent="0.25">
      <c r="K22661" s="180">
        <f t="shared" si="714"/>
        <v>0</v>
      </c>
      <c r="M22661" s="96">
        <f t="shared" si="713"/>
        <v>1</v>
      </c>
      <c r="N22661" s="273"/>
    </row>
    <row r="22662" spans="11:14" x14ac:dyDescent="0.25">
      <c r="K22662" s="180">
        <f t="shared" si="714"/>
        <v>0</v>
      </c>
      <c r="M22662" s="96">
        <f t="shared" si="713"/>
        <v>1</v>
      </c>
      <c r="N22662" s="273"/>
    </row>
    <row r="22663" spans="11:14" x14ac:dyDescent="0.25">
      <c r="K22663" s="180">
        <f t="shared" si="714"/>
        <v>0</v>
      </c>
      <c r="M22663" s="96">
        <f t="shared" si="713"/>
        <v>1</v>
      </c>
      <c r="N22663" s="273"/>
    </row>
    <row r="22664" spans="11:14" x14ac:dyDescent="0.25">
      <c r="K22664" s="180">
        <f t="shared" si="714"/>
        <v>0</v>
      </c>
      <c r="M22664" s="96">
        <f t="shared" si="713"/>
        <v>1</v>
      </c>
      <c r="N22664" s="273"/>
    </row>
    <row r="22665" spans="11:14" x14ac:dyDescent="0.25">
      <c r="K22665" s="180">
        <f t="shared" si="714"/>
        <v>0</v>
      </c>
      <c r="M22665" s="96">
        <f t="shared" si="713"/>
        <v>1</v>
      </c>
      <c r="N22665" s="273"/>
    </row>
    <row r="22666" spans="11:14" x14ac:dyDescent="0.25">
      <c r="K22666" s="180">
        <f t="shared" si="714"/>
        <v>0</v>
      </c>
      <c r="M22666" s="96">
        <f t="shared" si="713"/>
        <v>1</v>
      </c>
      <c r="N22666" s="273"/>
    </row>
    <row r="22667" spans="11:14" x14ac:dyDescent="0.25">
      <c r="K22667" s="180">
        <f t="shared" si="714"/>
        <v>0</v>
      </c>
      <c r="M22667" s="96">
        <f t="shared" si="713"/>
        <v>1</v>
      </c>
      <c r="N22667" s="273"/>
    </row>
    <row r="22668" spans="11:14" x14ac:dyDescent="0.25">
      <c r="K22668" s="180">
        <f t="shared" si="714"/>
        <v>0</v>
      </c>
      <c r="M22668" s="96">
        <f t="shared" si="713"/>
        <v>1</v>
      </c>
      <c r="N22668" s="273"/>
    </row>
    <row r="22669" spans="11:14" x14ac:dyDescent="0.25">
      <c r="K22669" s="180">
        <f t="shared" si="714"/>
        <v>0</v>
      </c>
      <c r="M22669" s="96">
        <f t="shared" si="713"/>
        <v>1</v>
      </c>
      <c r="N22669" s="273"/>
    </row>
    <row r="22670" spans="11:14" x14ac:dyDescent="0.25">
      <c r="K22670" s="180">
        <f t="shared" si="714"/>
        <v>0</v>
      </c>
      <c r="M22670" s="96">
        <f t="shared" si="713"/>
        <v>1</v>
      </c>
      <c r="N22670" s="273"/>
    </row>
    <row r="22671" spans="11:14" x14ac:dyDescent="0.25">
      <c r="K22671" s="180">
        <f t="shared" si="714"/>
        <v>0</v>
      </c>
      <c r="M22671" s="96">
        <f t="shared" si="713"/>
        <v>1</v>
      </c>
      <c r="N22671" s="273"/>
    </row>
    <row r="22672" spans="11:14" x14ac:dyDescent="0.25">
      <c r="K22672" s="180">
        <f t="shared" si="714"/>
        <v>0</v>
      </c>
      <c r="M22672" s="96">
        <f t="shared" si="713"/>
        <v>1</v>
      </c>
      <c r="N22672" s="273"/>
    </row>
    <row r="22673" spans="11:14" x14ac:dyDescent="0.25">
      <c r="K22673" s="180">
        <f t="shared" si="714"/>
        <v>0</v>
      </c>
      <c r="M22673" s="96">
        <f t="shared" ref="M22673:M22736" si="715">UltimoDia(D22673)</f>
        <v>1</v>
      </c>
      <c r="N22673" s="273"/>
    </row>
    <row r="22674" spans="11:14" x14ac:dyDescent="0.25">
      <c r="K22674" s="180">
        <f t="shared" si="714"/>
        <v>0</v>
      </c>
      <c r="M22674" s="96">
        <f t="shared" si="715"/>
        <v>1</v>
      </c>
      <c r="N22674" s="273"/>
    </row>
    <row r="22675" spans="11:14" x14ac:dyDescent="0.25">
      <c r="K22675" s="180">
        <f t="shared" si="714"/>
        <v>0</v>
      </c>
      <c r="M22675" s="96">
        <f t="shared" si="715"/>
        <v>1</v>
      </c>
      <c r="N22675" s="273"/>
    </row>
    <row r="22676" spans="11:14" x14ac:dyDescent="0.25">
      <c r="K22676" s="180">
        <f t="shared" si="714"/>
        <v>0</v>
      </c>
      <c r="M22676" s="96">
        <f t="shared" si="715"/>
        <v>1</v>
      </c>
      <c r="N22676" s="273"/>
    </row>
    <row r="22677" spans="11:14" x14ac:dyDescent="0.25">
      <c r="K22677" s="180">
        <f t="shared" si="714"/>
        <v>0</v>
      </c>
      <c r="M22677" s="96">
        <f t="shared" si="715"/>
        <v>1</v>
      </c>
      <c r="N22677" s="273"/>
    </row>
    <row r="22678" spans="11:14" x14ac:dyDescent="0.25">
      <c r="K22678" s="180">
        <f t="shared" si="714"/>
        <v>0</v>
      </c>
      <c r="M22678" s="96">
        <f t="shared" si="715"/>
        <v>1</v>
      </c>
      <c r="N22678" s="273"/>
    </row>
    <row r="22679" spans="11:14" x14ac:dyDescent="0.25">
      <c r="K22679" s="180">
        <f t="shared" si="714"/>
        <v>0</v>
      </c>
      <c r="M22679" s="96">
        <f t="shared" si="715"/>
        <v>1</v>
      </c>
      <c r="N22679" s="273"/>
    </row>
    <row r="22680" spans="11:14" x14ac:dyDescent="0.25">
      <c r="K22680" s="180">
        <f t="shared" si="714"/>
        <v>0</v>
      </c>
      <c r="M22680" s="96">
        <f t="shared" si="715"/>
        <v>1</v>
      </c>
      <c r="N22680" s="273"/>
    </row>
    <row r="22681" spans="11:14" x14ac:dyDescent="0.25">
      <c r="K22681" s="180">
        <f t="shared" si="714"/>
        <v>0</v>
      </c>
      <c r="M22681" s="96">
        <f t="shared" si="715"/>
        <v>1</v>
      </c>
      <c r="N22681" s="273"/>
    </row>
    <row r="22682" spans="11:14" x14ac:dyDescent="0.25">
      <c r="K22682" s="180">
        <f t="shared" si="714"/>
        <v>0</v>
      </c>
      <c r="M22682" s="96">
        <f t="shared" si="715"/>
        <v>1</v>
      </c>
      <c r="N22682" s="273"/>
    </row>
    <row r="22683" spans="11:14" x14ac:dyDescent="0.25">
      <c r="K22683" s="180">
        <f t="shared" si="714"/>
        <v>0</v>
      </c>
      <c r="M22683" s="96">
        <f t="shared" si="715"/>
        <v>1</v>
      </c>
      <c r="N22683" s="273"/>
    </row>
    <row r="22684" spans="11:14" x14ac:dyDescent="0.25">
      <c r="K22684" s="180">
        <f t="shared" si="714"/>
        <v>0</v>
      </c>
      <c r="M22684" s="96">
        <f t="shared" si="715"/>
        <v>1</v>
      </c>
      <c r="N22684" s="273"/>
    </row>
    <row r="22685" spans="11:14" x14ac:dyDescent="0.25">
      <c r="K22685" s="180">
        <f t="shared" si="714"/>
        <v>0</v>
      </c>
      <c r="M22685" s="96">
        <f t="shared" si="715"/>
        <v>1</v>
      </c>
      <c r="N22685" s="273"/>
    </row>
    <row r="22686" spans="11:14" x14ac:dyDescent="0.25">
      <c r="K22686" s="180">
        <f t="shared" si="714"/>
        <v>0</v>
      </c>
      <c r="M22686" s="96">
        <f t="shared" si="715"/>
        <v>1</v>
      </c>
      <c r="N22686" s="273"/>
    </row>
    <row r="22687" spans="11:14" x14ac:dyDescent="0.25">
      <c r="K22687" s="180">
        <f t="shared" si="714"/>
        <v>0</v>
      </c>
      <c r="M22687" s="96">
        <f t="shared" si="715"/>
        <v>1</v>
      </c>
      <c r="N22687" s="273"/>
    </row>
    <row r="22688" spans="11:14" x14ac:dyDescent="0.25">
      <c r="K22688" s="180">
        <f t="shared" si="714"/>
        <v>0</v>
      </c>
      <c r="M22688" s="96">
        <f t="shared" si="715"/>
        <v>1</v>
      </c>
      <c r="N22688" s="273"/>
    </row>
    <row r="22689" spans="11:14" x14ac:dyDescent="0.25">
      <c r="K22689" s="180">
        <f t="shared" si="714"/>
        <v>0</v>
      </c>
      <c r="M22689" s="96">
        <f t="shared" si="715"/>
        <v>1</v>
      </c>
      <c r="N22689" s="273"/>
    </row>
    <row r="22690" spans="11:14" x14ac:dyDescent="0.25">
      <c r="K22690" s="180">
        <f t="shared" si="714"/>
        <v>0</v>
      </c>
      <c r="M22690" s="96">
        <f t="shared" si="715"/>
        <v>1</v>
      </c>
      <c r="N22690" s="273"/>
    </row>
    <row r="22691" spans="11:14" x14ac:dyDescent="0.25">
      <c r="K22691" s="180">
        <f t="shared" si="714"/>
        <v>0</v>
      </c>
      <c r="M22691" s="96">
        <f t="shared" si="715"/>
        <v>1</v>
      </c>
      <c r="N22691" s="273"/>
    </row>
    <row r="22692" spans="11:14" x14ac:dyDescent="0.25">
      <c r="K22692" s="180">
        <f t="shared" si="714"/>
        <v>0</v>
      </c>
      <c r="M22692" s="96">
        <f t="shared" si="715"/>
        <v>1</v>
      </c>
      <c r="N22692" s="273"/>
    </row>
    <row r="22693" spans="11:14" x14ac:dyDescent="0.25">
      <c r="K22693" s="180">
        <f t="shared" si="714"/>
        <v>0</v>
      </c>
      <c r="M22693" s="96">
        <f t="shared" si="715"/>
        <v>1</v>
      </c>
      <c r="N22693" s="273"/>
    </row>
    <row r="22694" spans="11:14" x14ac:dyDescent="0.25">
      <c r="K22694" s="180">
        <f t="shared" si="714"/>
        <v>0</v>
      </c>
      <c r="M22694" s="96">
        <f t="shared" si="715"/>
        <v>1</v>
      </c>
      <c r="N22694" s="273"/>
    </row>
    <row r="22695" spans="11:14" x14ac:dyDescent="0.25">
      <c r="K22695" s="180">
        <f t="shared" si="714"/>
        <v>0</v>
      </c>
      <c r="M22695" s="96">
        <f t="shared" si="715"/>
        <v>1</v>
      </c>
      <c r="N22695" s="273"/>
    </row>
    <row r="22696" spans="11:14" x14ac:dyDescent="0.25">
      <c r="K22696" s="180">
        <f t="shared" si="714"/>
        <v>0</v>
      </c>
      <c r="M22696" s="96">
        <f t="shared" si="715"/>
        <v>1</v>
      </c>
      <c r="N22696" s="273"/>
    </row>
    <row r="22697" spans="11:14" x14ac:dyDescent="0.25">
      <c r="K22697" s="180">
        <f t="shared" si="714"/>
        <v>0</v>
      </c>
      <c r="M22697" s="96">
        <f t="shared" si="715"/>
        <v>1</v>
      </c>
      <c r="N22697" s="273"/>
    </row>
    <row r="22698" spans="11:14" x14ac:dyDescent="0.25">
      <c r="K22698" s="180">
        <f t="shared" ref="K22698:K22761" si="716">IF(ctConta="",K22697+F22698,IF(I22698=ctConta,K22697+F22698,K22697))</f>
        <v>0</v>
      </c>
      <c r="M22698" s="96">
        <f t="shared" si="715"/>
        <v>1</v>
      </c>
      <c r="N22698" s="273"/>
    </row>
    <row r="22699" spans="11:14" x14ac:dyDescent="0.25">
      <c r="K22699" s="180">
        <f t="shared" si="716"/>
        <v>0</v>
      </c>
      <c r="M22699" s="96">
        <f t="shared" si="715"/>
        <v>1</v>
      </c>
      <c r="N22699" s="273"/>
    </row>
    <row r="22700" spans="11:14" x14ac:dyDescent="0.25">
      <c r="K22700" s="180">
        <f t="shared" si="716"/>
        <v>0</v>
      </c>
      <c r="M22700" s="96">
        <f t="shared" si="715"/>
        <v>1</v>
      </c>
      <c r="N22700" s="273"/>
    </row>
    <row r="22701" spans="11:14" x14ac:dyDescent="0.25">
      <c r="K22701" s="180">
        <f t="shared" si="716"/>
        <v>0</v>
      </c>
      <c r="M22701" s="96">
        <f t="shared" si="715"/>
        <v>1</v>
      </c>
      <c r="N22701" s="273"/>
    </row>
    <row r="22702" spans="11:14" x14ac:dyDescent="0.25">
      <c r="K22702" s="180">
        <f t="shared" si="716"/>
        <v>0</v>
      </c>
      <c r="M22702" s="96">
        <f t="shared" si="715"/>
        <v>1</v>
      </c>
      <c r="N22702" s="273"/>
    </row>
    <row r="22703" spans="11:14" x14ac:dyDescent="0.25">
      <c r="K22703" s="180">
        <f t="shared" si="716"/>
        <v>0</v>
      </c>
      <c r="M22703" s="96">
        <f t="shared" si="715"/>
        <v>1</v>
      </c>
      <c r="N22703" s="273"/>
    </row>
    <row r="22704" spans="11:14" x14ac:dyDescent="0.25">
      <c r="K22704" s="180">
        <f t="shared" si="716"/>
        <v>0</v>
      </c>
      <c r="M22704" s="96">
        <f t="shared" si="715"/>
        <v>1</v>
      </c>
      <c r="N22704" s="273"/>
    </row>
    <row r="22705" spans="11:14" x14ac:dyDescent="0.25">
      <c r="K22705" s="180">
        <f t="shared" si="716"/>
        <v>0</v>
      </c>
      <c r="M22705" s="96">
        <f t="shared" si="715"/>
        <v>1</v>
      </c>
      <c r="N22705" s="273"/>
    </row>
    <row r="22706" spans="11:14" x14ac:dyDescent="0.25">
      <c r="K22706" s="180">
        <f t="shared" si="716"/>
        <v>0</v>
      </c>
      <c r="M22706" s="96">
        <f t="shared" si="715"/>
        <v>1</v>
      </c>
      <c r="N22706" s="273"/>
    </row>
    <row r="22707" spans="11:14" x14ac:dyDescent="0.25">
      <c r="K22707" s="180">
        <f t="shared" si="716"/>
        <v>0</v>
      </c>
      <c r="M22707" s="96">
        <f t="shared" si="715"/>
        <v>1</v>
      </c>
      <c r="N22707" s="273"/>
    </row>
    <row r="22708" spans="11:14" x14ac:dyDescent="0.25">
      <c r="K22708" s="180">
        <f t="shared" si="716"/>
        <v>0</v>
      </c>
      <c r="M22708" s="96">
        <f t="shared" si="715"/>
        <v>1</v>
      </c>
      <c r="N22708" s="273"/>
    </row>
    <row r="22709" spans="11:14" x14ac:dyDescent="0.25">
      <c r="K22709" s="180">
        <f t="shared" si="716"/>
        <v>0</v>
      </c>
      <c r="M22709" s="96">
        <f t="shared" si="715"/>
        <v>1</v>
      </c>
      <c r="N22709" s="273"/>
    </row>
    <row r="22710" spans="11:14" x14ac:dyDescent="0.25">
      <c r="K22710" s="180">
        <f t="shared" si="716"/>
        <v>0</v>
      </c>
      <c r="M22710" s="96">
        <f t="shared" si="715"/>
        <v>1</v>
      </c>
      <c r="N22710" s="273"/>
    </row>
    <row r="22711" spans="11:14" x14ac:dyDescent="0.25">
      <c r="K22711" s="180">
        <f t="shared" si="716"/>
        <v>0</v>
      </c>
      <c r="M22711" s="96">
        <f t="shared" si="715"/>
        <v>1</v>
      </c>
      <c r="N22711" s="273"/>
    </row>
    <row r="22712" spans="11:14" x14ac:dyDescent="0.25">
      <c r="K22712" s="180">
        <f t="shared" si="716"/>
        <v>0</v>
      </c>
      <c r="M22712" s="96">
        <f t="shared" si="715"/>
        <v>1</v>
      </c>
      <c r="N22712" s="273"/>
    </row>
    <row r="22713" spans="11:14" x14ac:dyDescent="0.25">
      <c r="K22713" s="180">
        <f t="shared" si="716"/>
        <v>0</v>
      </c>
      <c r="M22713" s="96">
        <f t="shared" si="715"/>
        <v>1</v>
      </c>
      <c r="N22713" s="273"/>
    </row>
    <row r="22714" spans="11:14" x14ac:dyDescent="0.25">
      <c r="K22714" s="180">
        <f t="shared" si="716"/>
        <v>0</v>
      </c>
      <c r="M22714" s="96">
        <f t="shared" si="715"/>
        <v>1</v>
      </c>
      <c r="N22714" s="273"/>
    </row>
    <row r="22715" spans="11:14" x14ac:dyDescent="0.25">
      <c r="K22715" s="180">
        <f t="shared" si="716"/>
        <v>0</v>
      </c>
      <c r="M22715" s="96">
        <f t="shared" si="715"/>
        <v>1</v>
      </c>
      <c r="N22715" s="273"/>
    </row>
    <row r="22716" spans="11:14" x14ac:dyDescent="0.25">
      <c r="K22716" s="180">
        <f t="shared" si="716"/>
        <v>0</v>
      </c>
      <c r="M22716" s="96">
        <f t="shared" si="715"/>
        <v>1</v>
      </c>
      <c r="N22716" s="273"/>
    </row>
    <row r="22717" spans="11:14" x14ac:dyDescent="0.25">
      <c r="K22717" s="180">
        <f t="shared" si="716"/>
        <v>0</v>
      </c>
      <c r="M22717" s="96">
        <f t="shared" si="715"/>
        <v>1</v>
      </c>
      <c r="N22717" s="273"/>
    </row>
    <row r="22718" spans="11:14" x14ac:dyDescent="0.25">
      <c r="K22718" s="180">
        <f t="shared" si="716"/>
        <v>0</v>
      </c>
      <c r="M22718" s="96">
        <f t="shared" si="715"/>
        <v>1</v>
      </c>
      <c r="N22718" s="273"/>
    </row>
    <row r="22719" spans="11:14" x14ac:dyDescent="0.25">
      <c r="K22719" s="180">
        <f t="shared" si="716"/>
        <v>0</v>
      </c>
      <c r="M22719" s="96">
        <f t="shared" si="715"/>
        <v>1</v>
      </c>
      <c r="N22719" s="273"/>
    </row>
    <row r="22720" spans="11:14" x14ac:dyDescent="0.25">
      <c r="K22720" s="180">
        <f t="shared" si="716"/>
        <v>0</v>
      </c>
      <c r="M22720" s="96">
        <f t="shared" si="715"/>
        <v>1</v>
      </c>
      <c r="N22720" s="273"/>
    </row>
    <row r="22721" spans="11:14" x14ac:dyDescent="0.25">
      <c r="K22721" s="180">
        <f t="shared" si="716"/>
        <v>0</v>
      </c>
      <c r="M22721" s="96">
        <f t="shared" si="715"/>
        <v>1</v>
      </c>
      <c r="N22721" s="273"/>
    </row>
    <row r="22722" spans="11:14" x14ac:dyDescent="0.25">
      <c r="K22722" s="180">
        <f t="shared" si="716"/>
        <v>0</v>
      </c>
      <c r="M22722" s="96">
        <f t="shared" si="715"/>
        <v>1</v>
      </c>
      <c r="N22722" s="273"/>
    </row>
    <row r="22723" spans="11:14" x14ac:dyDescent="0.25">
      <c r="K22723" s="180">
        <f t="shared" si="716"/>
        <v>0</v>
      </c>
      <c r="M22723" s="96">
        <f t="shared" si="715"/>
        <v>1</v>
      </c>
      <c r="N22723" s="273"/>
    </row>
    <row r="22724" spans="11:14" x14ac:dyDescent="0.25">
      <c r="K22724" s="180">
        <f t="shared" si="716"/>
        <v>0</v>
      </c>
      <c r="M22724" s="96">
        <f t="shared" si="715"/>
        <v>1</v>
      </c>
      <c r="N22724" s="273"/>
    </row>
    <row r="22725" spans="11:14" x14ac:dyDescent="0.25">
      <c r="K22725" s="180">
        <f t="shared" si="716"/>
        <v>0</v>
      </c>
      <c r="M22725" s="96">
        <f t="shared" si="715"/>
        <v>1</v>
      </c>
      <c r="N22725" s="273"/>
    </row>
    <row r="22726" spans="11:14" x14ac:dyDescent="0.25">
      <c r="K22726" s="180">
        <f t="shared" si="716"/>
        <v>0</v>
      </c>
      <c r="M22726" s="96">
        <f t="shared" si="715"/>
        <v>1</v>
      </c>
      <c r="N22726" s="273"/>
    </row>
    <row r="22727" spans="11:14" x14ac:dyDescent="0.25">
      <c r="K22727" s="180">
        <f t="shared" si="716"/>
        <v>0</v>
      </c>
      <c r="M22727" s="96">
        <f t="shared" si="715"/>
        <v>1</v>
      </c>
      <c r="N22727" s="273"/>
    </row>
    <row r="22728" spans="11:14" x14ac:dyDescent="0.25">
      <c r="K22728" s="180">
        <f t="shared" si="716"/>
        <v>0</v>
      </c>
      <c r="M22728" s="96">
        <f t="shared" si="715"/>
        <v>1</v>
      </c>
      <c r="N22728" s="273"/>
    </row>
    <row r="22729" spans="11:14" x14ac:dyDescent="0.25">
      <c r="K22729" s="180">
        <f t="shared" si="716"/>
        <v>0</v>
      </c>
      <c r="M22729" s="96">
        <f t="shared" si="715"/>
        <v>1</v>
      </c>
      <c r="N22729" s="273"/>
    </row>
    <row r="22730" spans="11:14" x14ac:dyDescent="0.25">
      <c r="K22730" s="180">
        <f t="shared" si="716"/>
        <v>0</v>
      </c>
      <c r="M22730" s="96">
        <f t="shared" si="715"/>
        <v>1</v>
      </c>
      <c r="N22730" s="273"/>
    </row>
    <row r="22731" spans="11:14" x14ac:dyDescent="0.25">
      <c r="K22731" s="180">
        <f t="shared" si="716"/>
        <v>0</v>
      </c>
      <c r="M22731" s="96">
        <f t="shared" si="715"/>
        <v>1</v>
      </c>
      <c r="N22731" s="273"/>
    </row>
    <row r="22732" spans="11:14" x14ac:dyDescent="0.25">
      <c r="K22732" s="180">
        <f t="shared" si="716"/>
        <v>0</v>
      </c>
      <c r="M22732" s="96">
        <f t="shared" si="715"/>
        <v>1</v>
      </c>
      <c r="N22732" s="273"/>
    </row>
    <row r="22733" spans="11:14" x14ac:dyDescent="0.25">
      <c r="K22733" s="180">
        <f t="shared" si="716"/>
        <v>0</v>
      </c>
      <c r="M22733" s="96">
        <f t="shared" si="715"/>
        <v>1</v>
      </c>
      <c r="N22733" s="273"/>
    </row>
    <row r="22734" spans="11:14" x14ac:dyDescent="0.25">
      <c r="K22734" s="180">
        <f t="shared" si="716"/>
        <v>0</v>
      </c>
      <c r="M22734" s="96">
        <f t="shared" si="715"/>
        <v>1</v>
      </c>
      <c r="N22734" s="273"/>
    </row>
    <row r="22735" spans="11:14" x14ac:dyDescent="0.25">
      <c r="K22735" s="180">
        <f t="shared" si="716"/>
        <v>0</v>
      </c>
      <c r="M22735" s="96">
        <f t="shared" si="715"/>
        <v>1</v>
      </c>
      <c r="N22735" s="273"/>
    </row>
    <row r="22736" spans="11:14" x14ac:dyDescent="0.25">
      <c r="K22736" s="180">
        <f t="shared" si="716"/>
        <v>0</v>
      </c>
      <c r="M22736" s="96">
        <f t="shared" si="715"/>
        <v>1</v>
      </c>
      <c r="N22736" s="273"/>
    </row>
    <row r="22737" spans="11:14" x14ac:dyDescent="0.25">
      <c r="K22737" s="180">
        <f t="shared" si="716"/>
        <v>0</v>
      </c>
      <c r="M22737" s="96">
        <f t="shared" ref="M22737:M22800" si="717">UltimoDia(D22737)</f>
        <v>1</v>
      </c>
      <c r="N22737" s="273"/>
    </row>
    <row r="22738" spans="11:14" x14ac:dyDescent="0.25">
      <c r="K22738" s="180">
        <f t="shared" si="716"/>
        <v>0</v>
      </c>
      <c r="M22738" s="96">
        <f t="shared" si="717"/>
        <v>1</v>
      </c>
      <c r="N22738" s="273"/>
    </row>
    <row r="22739" spans="11:14" x14ac:dyDescent="0.25">
      <c r="K22739" s="180">
        <f t="shared" si="716"/>
        <v>0</v>
      </c>
      <c r="M22739" s="96">
        <f t="shared" si="717"/>
        <v>1</v>
      </c>
      <c r="N22739" s="273"/>
    </row>
    <row r="22740" spans="11:14" x14ac:dyDescent="0.25">
      <c r="K22740" s="180">
        <f t="shared" si="716"/>
        <v>0</v>
      </c>
      <c r="M22740" s="96">
        <f t="shared" si="717"/>
        <v>1</v>
      </c>
      <c r="N22740" s="273"/>
    </row>
    <row r="22741" spans="11:14" x14ac:dyDescent="0.25">
      <c r="K22741" s="180">
        <f t="shared" si="716"/>
        <v>0</v>
      </c>
      <c r="M22741" s="96">
        <f t="shared" si="717"/>
        <v>1</v>
      </c>
      <c r="N22741" s="273"/>
    </row>
    <row r="22742" spans="11:14" x14ac:dyDescent="0.25">
      <c r="K22742" s="180">
        <f t="shared" si="716"/>
        <v>0</v>
      </c>
      <c r="M22742" s="96">
        <f t="shared" si="717"/>
        <v>1</v>
      </c>
      <c r="N22742" s="273"/>
    </row>
    <row r="22743" spans="11:14" x14ac:dyDescent="0.25">
      <c r="K22743" s="180">
        <f t="shared" si="716"/>
        <v>0</v>
      </c>
      <c r="M22743" s="96">
        <f t="shared" si="717"/>
        <v>1</v>
      </c>
      <c r="N22743" s="273"/>
    </row>
    <row r="22744" spans="11:14" x14ac:dyDescent="0.25">
      <c r="K22744" s="180">
        <f t="shared" si="716"/>
        <v>0</v>
      </c>
      <c r="M22744" s="96">
        <f t="shared" si="717"/>
        <v>1</v>
      </c>
      <c r="N22744" s="273"/>
    </row>
    <row r="22745" spans="11:14" x14ac:dyDescent="0.25">
      <c r="K22745" s="180">
        <f t="shared" si="716"/>
        <v>0</v>
      </c>
      <c r="M22745" s="96">
        <f t="shared" si="717"/>
        <v>1</v>
      </c>
      <c r="N22745" s="273"/>
    </row>
    <row r="22746" spans="11:14" x14ac:dyDescent="0.25">
      <c r="K22746" s="180">
        <f t="shared" si="716"/>
        <v>0</v>
      </c>
      <c r="M22746" s="96">
        <f t="shared" si="717"/>
        <v>1</v>
      </c>
      <c r="N22746" s="273"/>
    </row>
    <row r="22747" spans="11:14" x14ac:dyDescent="0.25">
      <c r="K22747" s="180">
        <f t="shared" si="716"/>
        <v>0</v>
      </c>
      <c r="M22747" s="96">
        <f t="shared" si="717"/>
        <v>1</v>
      </c>
      <c r="N22747" s="273"/>
    </row>
    <row r="22748" spans="11:14" x14ac:dyDescent="0.25">
      <c r="K22748" s="180">
        <f t="shared" si="716"/>
        <v>0</v>
      </c>
      <c r="M22748" s="96">
        <f t="shared" si="717"/>
        <v>1</v>
      </c>
      <c r="N22748" s="273"/>
    </row>
    <row r="22749" spans="11:14" x14ac:dyDescent="0.25">
      <c r="K22749" s="180">
        <f t="shared" si="716"/>
        <v>0</v>
      </c>
      <c r="M22749" s="96">
        <f t="shared" si="717"/>
        <v>1</v>
      </c>
      <c r="N22749" s="273"/>
    </row>
    <row r="22750" spans="11:14" x14ac:dyDescent="0.25">
      <c r="K22750" s="180">
        <f t="shared" si="716"/>
        <v>0</v>
      </c>
      <c r="M22750" s="96">
        <f t="shared" si="717"/>
        <v>1</v>
      </c>
      <c r="N22750" s="273"/>
    </row>
    <row r="22751" spans="11:14" x14ac:dyDescent="0.25">
      <c r="K22751" s="180">
        <f t="shared" si="716"/>
        <v>0</v>
      </c>
      <c r="M22751" s="96">
        <f t="shared" si="717"/>
        <v>1</v>
      </c>
      <c r="N22751" s="273"/>
    </row>
    <row r="22752" spans="11:14" x14ac:dyDescent="0.25">
      <c r="K22752" s="180">
        <f t="shared" si="716"/>
        <v>0</v>
      </c>
      <c r="M22752" s="96">
        <f t="shared" si="717"/>
        <v>1</v>
      </c>
      <c r="N22752" s="273"/>
    </row>
    <row r="22753" spans="11:14" x14ac:dyDescent="0.25">
      <c r="K22753" s="180">
        <f t="shared" si="716"/>
        <v>0</v>
      </c>
      <c r="M22753" s="96">
        <f t="shared" si="717"/>
        <v>1</v>
      </c>
      <c r="N22753" s="273"/>
    </row>
    <row r="22754" spans="11:14" x14ac:dyDescent="0.25">
      <c r="K22754" s="180">
        <f t="shared" si="716"/>
        <v>0</v>
      </c>
      <c r="M22754" s="96">
        <f t="shared" si="717"/>
        <v>1</v>
      </c>
      <c r="N22754" s="273"/>
    </row>
    <row r="22755" spans="11:14" x14ac:dyDescent="0.25">
      <c r="K22755" s="180">
        <f t="shared" si="716"/>
        <v>0</v>
      </c>
      <c r="M22755" s="96">
        <f t="shared" si="717"/>
        <v>1</v>
      </c>
      <c r="N22755" s="273"/>
    </row>
    <row r="22756" spans="11:14" x14ac:dyDescent="0.25">
      <c r="K22756" s="180">
        <f t="shared" si="716"/>
        <v>0</v>
      </c>
      <c r="M22756" s="96">
        <f t="shared" si="717"/>
        <v>1</v>
      </c>
      <c r="N22756" s="273"/>
    </row>
    <row r="22757" spans="11:14" x14ac:dyDescent="0.25">
      <c r="K22757" s="180">
        <f t="shared" si="716"/>
        <v>0</v>
      </c>
      <c r="M22757" s="96">
        <f t="shared" si="717"/>
        <v>1</v>
      </c>
      <c r="N22757" s="273"/>
    </row>
    <row r="22758" spans="11:14" x14ac:dyDescent="0.25">
      <c r="K22758" s="180">
        <f t="shared" si="716"/>
        <v>0</v>
      </c>
      <c r="M22758" s="96">
        <f t="shared" si="717"/>
        <v>1</v>
      </c>
      <c r="N22758" s="273"/>
    </row>
    <row r="22759" spans="11:14" x14ac:dyDescent="0.25">
      <c r="K22759" s="180">
        <f t="shared" si="716"/>
        <v>0</v>
      </c>
      <c r="M22759" s="96">
        <f t="shared" si="717"/>
        <v>1</v>
      </c>
      <c r="N22759" s="273"/>
    </row>
    <row r="22760" spans="11:14" x14ac:dyDescent="0.25">
      <c r="K22760" s="180">
        <f t="shared" si="716"/>
        <v>0</v>
      </c>
      <c r="M22760" s="96">
        <f t="shared" si="717"/>
        <v>1</v>
      </c>
      <c r="N22760" s="273"/>
    </row>
    <row r="22761" spans="11:14" x14ac:dyDescent="0.25">
      <c r="K22761" s="180">
        <f t="shared" si="716"/>
        <v>0</v>
      </c>
      <c r="M22761" s="96">
        <f t="shared" si="717"/>
        <v>1</v>
      </c>
      <c r="N22761" s="273"/>
    </row>
    <row r="22762" spans="11:14" x14ac:dyDescent="0.25">
      <c r="K22762" s="180">
        <f t="shared" ref="K22762:K22825" si="718">IF(ctConta="",K22761+F22762,IF(I22762=ctConta,K22761+F22762,K22761))</f>
        <v>0</v>
      </c>
      <c r="M22762" s="96">
        <f t="shared" si="717"/>
        <v>1</v>
      </c>
      <c r="N22762" s="273"/>
    </row>
    <row r="22763" spans="11:14" x14ac:dyDescent="0.25">
      <c r="K22763" s="180">
        <f t="shared" si="718"/>
        <v>0</v>
      </c>
      <c r="M22763" s="96">
        <f t="shared" si="717"/>
        <v>1</v>
      </c>
      <c r="N22763" s="273"/>
    </row>
    <row r="22764" spans="11:14" x14ac:dyDescent="0.25">
      <c r="K22764" s="180">
        <f t="shared" si="718"/>
        <v>0</v>
      </c>
      <c r="M22764" s="96">
        <f t="shared" si="717"/>
        <v>1</v>
      </c>
      <c r="N22764" s="273"/>
    </row>
    <row r="22765" spans="11:14" x14ac:dyDescent="0.25">
      <c r="K22765" s="180">
        <f t="shared" si="718"/>
        <v>0</v>
      </c>
      <c r="M22765" s="96">
        <f t="shared" si="717"/>
        <v>1</v>
      </c>
      <c r="N22765" s="273"/>
    </row>
    <row r="22766" spans="11:14" x14ac:dyDescent="0.25">
      <c r="K22766" s="180">
        <f t="shared" si="718"/>
        <v>0</v>
      </c>
      <c r="M22766" s="96">
        <f t="shared" si="717"/>
        <v>1</v>
      </c>
      <c r="N22766" s="273"/>
    </row>
    <row r="22767" spans="11:14" x14ac:dyDescent="0.25">
      <c r="K22767" s="180">
        <f t="shared" si="718"/>
        <v>0</v>
      </c>
      <c r="M22767" s="96">
        <f t="shared" si="717"/>
        <v>1</v>
      </c>
      <c r="N22767" s="273"/>
    </row>
    <row r="22768" spans="11:14" x14ac:dyDescent="0.25">
      <c r="K22768" s="180">
        <f t="shared" si="718"/>
        <v>0</v>
      </c>
      <c r="M22768" s="96">
        <f t="shared" si="717"/>
        <v>1</v>
      </c>
      <c r="N22768" s="273"/>
    </row>
    <row r="22769" spans="11:14" x14ac:dyDescent="0.25">
      <c r="K22769" s="180">
        <f t="shared" si="718"/>
        <v>0</v>
      </c>
      <c r="M22769" s="96">
        <f t="shared" si="717"/>
        <v>1</v>
      </c>
      <c r="N22769" s="273"/>
    </row>
    <row r="22770" spans="11:14" x14ac:dyDescent="0.25">
      <c r="K22770" s="180">
        <f t="shared" si="718"/>
        <v>0</v>
      </c>
      <c r="M22770" s="96">
        <f t="shared" si="717"/>
        <v>1</v>
      </c>
      <c r="N22770" s="273"/>
    </row>
    <row r="22771" spans="11:14" x14ac:dyDescent="0.25">
      <c r="K22771" s="180">
        <f t="shared" si="718"/>
        <v>0</v>
      </c>
      <c r="M22771" s="96">
        <f t="shared" si="717"/>
        <v>1</v>
      </c>
      <c r="N22771" s="273"/>
    </row>
    <row r="22772" spans="11:14" x14ac:dyDescent="0.25">
      <c r="K22772" s="180">
        <f t="shared" si="718"/>
        <v>0</v>
      </c>
      <c r="M22772" s="96">
        <f t="shared" si="717"/>
        <v>1</v>
      </c>
      <c r="N22772" s="273"/>
    </row>
    <row r="22773" spans="11:14" x14ac:dyDescent="0.25">
      <c r="K22773" s="180">
        <f t="shared" si="718"/>
        <v>0</v>
      </c>
      <c r="M22773" s="96">
        <f t="shared" si="717"/>
        <v>1</v>
      </c>
      <c r="N22773" s="273"/>
    </row>
    <row r="22774" spans="11:14" x14ac:dyDescent="0.25">
      <c r="K22774" s="180">
        <f t="shared" si="718"/>
        <v>0</v>
      </c>
      <c r="M22774" s="96">
        <f t="shared" si="717"/>
        <v>1</v>
      </c>
      <c r="N22774" s="273"/>
    </row>
    <row r="22775" spans="11:14" x14ac:dyDescent="0.25">
      <c r="K22775" s="180">
        <f t="shared" si="718"/>
        <v>0</v>
      </c>
      <c r="M22775" s="96">
        <f t="shared" si="717"/>
        <v>1</v>
      </c>
      <c r="N22775" s="273"/>
    </row>
    <row r="22776" spans="11:14" x14ac:dyDescent="0.25">
      <c r="K22776" s="180">
        <f t="shared" si="718"/>
        <v>0</v>
      </c>
      <c r="M22776" s="96">
        <f t="shared" si="717"/>
        <v>1</v>
      </c>
      <c r="N22776" s="273"/>
    </row>
    <row r="22777" spans="11:14" x14ac:dyDescent="0.25">
      <c r="K22777" s="180">
        <f t="shared" si="718"/>
        <v>0</v>
      </c>
      <c r="M22777" s="96">
        <f t="shared" si="717"/>
        <v>1</v>
      </c>
      <c r="N22777" s="273"/>
    </row>
    <row r="22778" spans="11:14" x14ac:dyDescent="0.25">
      <c r="K22778" s="180">
        <f t="shared" si="718"/>
        <v>0</v>
      </c>
      <c r="M22778" s="96">
        <f t="shared" si="717"/>
        <v>1</v>
      </c>
      <c r="N22778" s="273"/>
    </row>
    <row r="22779" spans="11:14" x14ac:dyDescent="0.25">
      <c r="K22779" s="180">
        <f t="shared" si="718"/>
        <v>0</v>
      </c>
      <c r="M22779" s="96">
        <f t="shared" si="717"/>
        <v>1</v>
      </c>
      <c r="N22779" s="273"/>
    </row>
    <row r="22780" spans="11:14" x14ac:dyDescent="0.25">
      <c r="K22780" s="180">
        <f t="shared" si="718"/>
        <v>0</v>
      </c>
      <c r="M22780" s="96">
        <f t="shared" si="717"/>
        <v>1</v>
      </c>
      <c r="N22780" s="273"/>
    </row>
    <row r="22781" spans="11:14" x14ac:dyDescent="0.25">
      <c r="K22781" s="180">
        <f t="shared" si="718"/>
        <v>0</v>
      </c>
      <c r="M22781" s="96">
        <f t="shared" si="717"/>
        <v>1</v>
      </c>
      <c r="N22781" s="273"/>
    </row>
    <row r="22782" spans="11:14" x14ac:dyDescent="0.25">
      <c r="K22782" s="180">
        <f t="shared" si="718"/>
        <v>0</v>
      </c>
      <c r="M22782" s="96">
        <f t="shared" si="717"/>
        <v>1</v>
      </c>
      <c r="N22782" s="273"/>
    </row>
    <row r="22783" spans="11:14" x14ac:dyDescent="0.25">
      <c r="K22783" s="180">
        <f t="shared" si="718"/>
        <v>0</v>
      </c>
      <c r="M22783" s="96">
        <f t="shared" si="717"/>
        <v>1</v>
      </c>
      <c r="N22783" s="273"/>
    </row>
    <row r="22784" spans="11:14" x14ac:dyDescent="0.25">
      <c r="K22784" s="180">
        <f t="shared" si="718"/>
        <v>0</v>
      </c>
      <c r="M22784" s="96">
        <f t="shared" si="717"/>
        <v>1</v>
      </c>
      <c r="N22784" s="273"/>
    </row>
    <row r="22785" spans="11:14" x14ac:dyDescent="0.25">
      <c r="K22785" s="180">
        <f t="shared" si="718"/>
        <v>0</v>
      </c>
      <c r="M22785" s="96">
        <f t="shared" si="717"/>
        <v>1</v>
      </c>
      <c r="N22785" s="273"/>
    </row>
    <row r="22786" spans="11:14" x14ac:dyDescent="0.25">
      <c r="K22786" s="180">
        <f t="shared" si="718"/>
        <v>0</v>
      </c>
      <c r="M22786" s="96">
        <f t="shared" si="717"/>
        <v>1</v>
      </c>
      <c r="N22786" s="273"/>
    </row>
    <row r="22787" spans="11:14" x14ac:dyDescent="0.25">
      <c r="K22787" s="180">
        <f t="shared" si="718"/>
        <v>0</v>
      </c>
      <c r="M22787" s="96">
        <f t="shared" si="717"/>
        <v>1</v>
      </c>
      <c r="N22787" s="273"/>
    </row>
    <row r="22788" spans="11:14" x14ac:dyDescent="0.25">
      <c r="K22788" s="180">
        <f t="shared" si="718"/>
        <v>0</v>
      </c>
      <c r="M22788" s="96">
        <f t="shared" si="717"/>
        <v>1</v>
      </c>
      <c r="N22788" s="273"/>
    </row>
    <row r="22789" spans="11:14" x14ac:dyDescent="0.25">
      <c r="K22789" s="180">
        <f t="shared" si="718"/>
        <v>0</v>
      </c>
      <c r="M22789" s="96">
        <f t="shared" si="717"/>
        <v>1</v>
      </c>
      <c r="N22789" s="273"/>
    </row>
    <row r="22790" spans="11:14" x14ac:dyDescent="0.25">
      <c r="K22790" s="180">
        <f t="shared" si="718"/>
        <v>0</v>
      </c>
      <c r="M22790" s="96">
        <f t="shared" si="717"/>
        <v>1</v>
      </c>
      <c r="N22790" s="273"/>
    </row>
    <row r="22791" spans="11:14" x14ac:dyDescent="0.25">
      <c r="K22791" s="180">
        <f t="shared" si="718"/>
        <v>0</v>
      </c>
      <c r="M22791" s="96">
        <f t="shared" si="717"/>
        <v>1</v>
      </c>
      <c r="N22791" s="273"/>
    </row>
    <row r="22792" spans="11:14" x14ac:dyDescent="0.25">
      <c r="K22792" s="180">
        <f t="shared" si="718"/>
        <v>0</v>
      </c>
      <c r="M22792" s="96">
        <f t="shared" si="717"/>
        <v>1</v>
      </c>
      <c r="N22792" s="273"/>
    </row>
    <row r="22793" spans="11:14" x14ac:dyDescent="0.25">
      <c r="K22793" s="180">
        <f t="shared" si="718"/>
        <v>0</v>
      </c>
      <c r="M22793" s="96">
        <f t="shared" si="717"/>
        <v>1</v>
      </c>
      <c r="N22793" s="273"/>
    </row>
    <row r="22794" spans="11:14" x14ac:dyDescent="0.25">
      <c r="K22794" s="180">
        <f t="shared" si="718"/>
        <v>0</v>
      </c>
      <c r="M22794" s="96">
        <f t="shared" si="717"/>
        <v>1</v>
      </c>
      <c r="N22794" s="273"/>
    </row>
    <row r="22795" spans="11:14" x14ac:dyDescent="0.25">
      <c r="K22795" s="180">
        <f t="shared" si="718"/>
        <v>0</v>
      </c>
      <c r="M22795" s="96">
        <f t="shared" si="717"/>
        <v>1</v>
      </c>
      <c r="N22795" s="273"/>
    </row>
    <row r="22796" spans="11:14" x14ac:dyDescent="0.25">
      <c r="K22796" s="180">
        <f t="shared" si="718"/>
        <v>0</v>
      </c>
      <c r="M22796" s="96">
        <f t="shared" si="717"/>
        <v>1</v>
      </c>
      <c r="N22796" s="273"/>
    </row>
    <row r="22797" spans="11:14" x14ac:dyDescent="0.25">
      <c r="K22797" s="180">
        <f t="shared" si="718"/>
        <v>0</v>
      </c>
      <c r="M22797" s="96">
        <f t="shared" si="717"/>
        <v>1</v>
      </c>
      <c r="N22797" s="273"/>
    </row>
    <row r="22798" spans="11:14" x14ac:dyDescent="0.25">
      <c r="K22798" s="180">
        <f t="shared" si="718"/>
        <v>0</v>
      </c>
      <c r="M22798" s="96">
        <f t="shared" si="717"/>
        <v>1</v>
      </c>
      <c r="N22798" s="273"/>
    </row>
    <row r="22799" spans="11:14" x14ac:dyDescent="0.25">
      <c r="K22799" s="180">
        <f t="shared" si="718"/>
        <v>0</v>
      </c>
      <c r="M22799" s="96">
        <f t="shared" si="717"/>
        <v>1</v>
      </c>
      <c r="N22799" s="273"/>
    </row>
    <row r="22800" spans="11:14" x14ac:dyDescent="0.25">
      <c r="K22800" s="180">
        <f t="shared" si="718"/>
        <v>0</v>
      </c>
      <c r="M22800" s="96">
        <f t="shared" si="717"/>
        <v>1</v>
      </c>
      <c r="N22800" s="273"/>
    </row>
    <row r="22801" spans="11:14" x14ac:dyDescent="0.25">
      <c r="K22801" s="180">
        <f t="shared" si="718"/>
        <v>0</v>
      </c>
      <c r="M22801" s="96">
        <f t="shared" ref="M22801:M22864" si="719">UltimoDia(D22801)</f>
        <v>1</v>
      </c>
      <c r="N22801" s="273"/>
    </row>
    <row r="22802" spans="11:14" x14ac:dyDescent="0.25">
      <c r="K22802" s="180">
        <f t="shared" si="718"/>
        <v>0</v>
      </c>
      <c r="M22802" s="96">
        <f t="shared" si="719"/>
        <v>1</v>
      </c>
      <c r="N22802" s="273"/>
    </row>
    <row r="22803" spans="11:14" x14ac:dyDescent="0.25">
      <c r="K22803" s="180">
        <f t="shared" si="718"/>
        <v>0</v>
      </c>
      <c r="M22803" s="96">
        <f t="shared" si="719"/>
        <v>1</v>
      </c>
      <c r="N22803" s="273"/>
    </row>
    <row r="22804" spans="11:14" x14ac:dyDescent="0.25">
      <c r="K22804" s="180">
        <f t="shared" si="718"/>
        <v>0</v>
      </c>
      <c r="M22804" s="96">
        <f t="shared" si="719"/>
        <v>1</v>
      </c>
      <c r="N22804" s="273"/>
    </row>
    <row r="22805" spans="11:14" x14ac:dyDescent="0.25">
      <c r="K22805" s="180">
        <f t="shared" si="718"/>
        <v>0</v>
      </c>
      <c r="M22805" s="96">
        <f t="shared" si="719"/>
        <v>1</v>
      </c>
      <c r="N22805" s="273"/>
    </row>
    <row r="22806" spans="11:14" x14ac:dyDescent="0.25">
      <c r="K22806" s="180">
        <f t="shared" si="718"/>
        <v>0</v>
      </c>
      <c r="M22806" s="96">
        <f t="shared" si="719"/>
        <v>1</v>
      </c>
      <c r="N22806" s="273"/>
    </row>
    <row r="22807" spans="11:14" x14ac:dyDescent="0.25">
      <c r="K22807" s="180">
        <f t="shared" si="718"/>
        <v>0</v>
      </c>
      <c r="M22807" s="96">
        <f t="shared" si="719"/>
        <v>1</v>
      </c>
      <c r="N22807" s="273"/>
    </row>
    <row r="22808" spans="11:14" x14ac:dyDescent="0.25">
      <c r="K22808" s="180">
        <f t="shared" si="718"/>
        <v>0</v>
      </c>
      <c r="M22808" s="96">
        <f t="shared" si="719"/>
        <v>1</v>
      </c>
      <c r="N22808" s="273"/>
    </row>
    <row r="22809" spans="11:14" x14ac:dyDescent="0.25">
      <c r="K22809" s="180">
        <f t="shared" si="718"/>
        <v>0</v>
      </c>
      <c r="M22809" s="96">
        <f t="shared" si="719"/>
        <v>1</v>
      </c>
      <c r="N22809" s="273"/>
    </row>
    <row r="22810" spans="11:14" x14ac:dyDescent="0.25">
      <c r="K22810" s="180">
        <f t="shared" si="718"/>
        <v>0</v>
      </c>
      <c r="M22810" s="96">
        <f t="shared" si="719"/>
        <v>1</v>
      </c>
      <c r="N22810" s="273"/>
    </row>
    <row r="22811" spans="11:14" x14ac:dyDescent="0.25">
      <c r="K22811" s="180">
        <f t="shared" si="718"/>
        <v>0</v>
      </c>
      <c r="M22811" s="96">
        <f t="shared" si="719"/>
        <v>1</v>
      </c>
      <c r="N22811" s="273"/>
    </row>
    <row r="22812" spans="11:14" x14ac:dyDescent="0.25">
      <c r="K22812" s="180">
        <f t="shared" si="718"/>
        <v>0</v>
      </c>
      <c r="M22812" s="96">
        <f t="shared" si="719"/>
        <v>1</v>
      </c>
      <c r="N22812" s="273"/>
    </row>
    <row r="22813" spans="11:14" x14ac:dyDescent="0.25">
      <c r="K22813" s="180">
        <f t="shared" si="718"/>
        <v>0</v>
      </c>
      <c r="M22813" s="96">
        <f t="shared" si="719"/>
        <v>1</v>
      </c>
      <c r="N22813" s="273"/>
    </row>
    <row r="22814" spans="11:14" x14ac:dyDescent="0.25">
      <c r="K22814" s="180">
        <f t="shared" si="718"/>
        <v>0</v>
      </c>
      <c r="M22814" s="96">
        <f t="shared" si="719"/>
        <v>1</v>
      </c>
      <c r="N22814" s="273"/>
    </row>
    <row r="22815" spans="11:14" x14ac:dyDescent="0.25">
      <c r="K22815" s="180">
        <f t="shared" si="718"/>
        <v>0</v>
      </c>
      <c r="M22815" s="96">
        <f t="shared" si="719"/>
        <v>1</v>
      </c>
      <c r="N22815" s="273"/>
    </row>
    <row r="22816" spans="11:14" x14ac:dyDescent="0.25">
      <c r="K22816" s="180">
        <f t="shared" si="718"/>
        <v>0</v>
      </c>
      <c r="M22816" s="96">
        <f t="shared" si="719"/>
        <v>1</v>
      </c>
      <c r="N22816" s="273"/>
    </row>
    <row r="22817" spans="11:14" x14ac:dyDescent="0.25">
      <c r="K22817" s="180">
        <f t="shared" si="718"/>
        <v>0</v>
      </c>
      <c r="M22817" s="96">
        <f t="shared" si="719"/>
        <v>1</v>
      </c>
      <c r="N22817" s="273"/>
    </row>
    <row r="22818" spans="11:14" x14ac:dyDescent="0.25">
      <c r="K22818" s="180">
        <f t="shared" si="718"/>
        <v>0</v>
      </c>
      <c r="M22818" s="96">
        <f t="shared" si="719"/>
        <v>1</v>
      </c>
      <c r="N22818" s="273"/>
    </row>
    <row r="22819" spans="11:14" x14ac:dyDescent="0.25">
      <c r="K22819" s="180">
        <f t="shared" si="718"/>
        <v>0</v>
      </c>
      <c r="M22819" s="96">
        <f t="shared" si="719"/>
        <v>1</v>
      </c>
      <c r="N22819" s="273"/>
    </row>
    <row r="22820" spans="11:14" x14ac:dyDescent="0.25">
      <c r="K22820" s="180">
        <f t="shared" si="718"/>
        <v>0</v>
      </c>
      <c r="M22820" s="96">
        <f t="shared" si="719"/>
        <v>1</v>
      </c>
      <c r="N22820" s="273"/>
    </row>
    <row r="22821" spans="11:14" x14ac:dyDescent="0.25">
      <c r="K22821" s="180">
        <f t="shared" si="718"/>
        <v>0</v>
      </c>
      <c r="M22821" s="96">
        <f t="shared" si="719"/>
        <v>1</v>
      </c>
      <c r="N22821" s="273"/>
    </row>
    <row r="22822" spans="11:14" x14ac:dyDescent="0.25">
      <c r="K22822" s="180">
        <f t="shared" si="718"/>
        <v>0</v>
      </c>
      <c r="M22822" s="96">
        <f t="shared" si="719"/>
        <v>1</v>
      </c>
      <c r="N22822" s="273"/>
    </row>
    <row r="22823" spans="11:14" x14ac:dyDescent="0.25">
      <c r="K22823" s="180">
        <f t="shared" si="718"/>
        <v>0</v>
      </c>
      <c r="M22823" s="96">
        <f t="shared" si="719"/>
        <v>1</v>
      </c>
      <c r="N22823" s="273"/>
    </row>
    <row r="22824" spans="11:14" x14ac:dyDescent="0.25">
      <c r="K22824" s="180">
        <f t="shared" si="718"/>
        <v>0</v>
      </c>
      <c r="M22824" s="96">
        <f t="shared" si="719"/>
        <v>1</v>
      </c>
      <c r="N22824" s="273"/>
    </row>
    <row r="22825" spans="11:14" x14ac:dyDescent="0.25">
      <c r="K22825" s="180">
        <f t="shared" si="718"/>
        <v>0</v>
      </c>
      <c r="M22825" s="96">
        <f t="shared" si="719"/>
        <v>1</v>
      </c>
      <c r="N22825" s="273"/>
    </row>
    <row r="22826" spans="11:14" x14ac:dyDescent="0.25">
      <c r="K22826" s="180">
        <f t="shared" ref="K22826:K22889" si="720">IF(ctConta="",K22825+F22826,IF(I22826=ctConta,K22825+F22826,K22825))</f>
        <v>0</v>
      </c>
      <c r="M22826" s="96">
        <f t="shared" si="719"/>
        <v>1</v>
      </c>
      <c r="N22826" s="273"/>
    </row>
    <row r="22827" spans="11:14" x14ac:dyDescent="0.25">
      <c r="K22827" s="180">
        <f t="shared" si="720"/>
        <v>0</v>
      </c>
      <c r="M22827" s="96">
        <f t="shared" si="719"/>
        <v>1</v>
      </c>
      <c r="N22827" s="273"/>
    </row>
    <row r="22828" spans="11:14" x14ac:dyDescent="0.25">
      <c r="K22828" s="180">
        <f t="shared" si="720"/>
        <v>0</v>
      </c>
      <c r="M22828" s="96">
        <f t="shared" si="719"/>
        <v>1</v>
      </c>
      <c r="N22828" s="273"/>
    </row>
    <row r="22829" spans="11:14" x14ac:dyDescent="0.25">
      <c r="K22829" s="180">
        <f t="shared" si="720"/>
        <v>0</v>
      </c>
      <c r="M22829" s="96">
        <f t="shared" si="719"/>
        <v>1</v>
      </c>
      <c r="N22829" s="273"/>
    </row>
    <row r="22830" spans="11:14" x14ac:dyDescent="0.25">
      <c r="K22830" s="180">
        <f t="shared" si="720"/>
        <v>0</v>
      </c>
      <c r="M22830" s="96">
        <f t="shared" si="719"/>
        <v>1</v>
      </c>
      <c r="N22830" s="273"/>
    </row>
    <row r="22831" spans="11:14" x14ac:dyDescent="0.25">
      <c r="K22831" s="180">
        <f t="shared" si="720"/>
        <v>0</v>
      </c>
      <c r="M22831" s="96">
        <f t="shared" si="719"/>
        <v>1</v>
      </c>
      <c r="N22831" s="273"/>
    </row>
    <row r="22832" spans="11:14" x14ac:dyDescent="0.25">
      <c r="K22832" s="180">
        <f t="shared" si="720"/>
        <v>0</v>
      </c>
      <c r="M22832" s="96">
        <f t="shared" si="719"/>
        <v>1</v>
      </c>
      <c r="N22832" s="273"/>
    </row>
    <row r="22833" spans="11:14" x14ac:dyDescent="0.25">
      <c r="K22833" s="180">
        <f t="shared" si="720"/>
        <v>0</v>
      </c>
      <c r="M22833" s="96">
        <f t="shared" si="719"/>
        <v>1</v>
      </c>
      <c r="N22833" s="273"/>
    </row>
    <row r="22834" spans="11:14" x14ac:dyDescent="0.25">
      <c r="K22834" s="180">
        <f t="shared" si="720"/>
        <v>0</v>
      </c>
      <c r="M22834" s="96">
        <f t="shared" si="719"/>
        <v>1</v>
      </c>
      <c r="N22834" s="273"/>
    </row>
    <row r="22835" spans="11:14" x14ac:dyDescent="0.25">
      <c r="K22835" s="180">
        <f t="shared" si="720"/>
        <v>0</v>
      </c>
      <c r="M22835" s="96">
        <f t="shared" si="719"/>
        <v>1</v>
      </c>
      <c r="N22835" s="273"/>
    </row>
    <row r="22836" spans="11:14" x14ac:dyDescent="0.25">
      <c r="K22836" s="180">
        <f t="shared" si="720"/>
        <v>0</v>
      </c>
      <c r="M22836" s="96">
        <f t="shared" si="719"/>
        <v>1</v>
      </c>
      <c r="N22836" s="273"/>
    </row>
    <row r="22837" spans="11:14" x14ac:dyDescent="0.25">
      <c r="K22837" s="180">
        <f t="shared" si="720"/>
        <v>0</v>
      </c>
      <c r="M22837" s="96">
        <f t="shared" si="719"/>
        <v>1</v>
      </c>
      <c r="N22837" s="273"/>
    </row>
    <row r="22838" spans="11:14" x14ac:dyDescent="0.25">
      <c r="K22838" s="180">
        <f t="shared" si="720"/>
        <v>0</v>
      </c>
      <c r="M22838" s="96">
        <f t="shared" si="719"/>
        <v>1</v>
      </c>
      <c r="N22838" s="273"/>
    </row>
    <row r="22839" spans="11:14" x14ac:dyDescent="0.25">
      <c r="K22839" s="180">
        <f t="shared" si="720"/>
        <v>0</v>
      </c>
      <c r="M22839" s="96">
        <f t="shared" si="719"/>
        <v>1</v>
      </c>
      <c r="N22839" s="273"/>
    </row>
    <row r="22840" spans="11:14" x14ac:dyDescent="0.25">
      <c r="K22840" s="180">
        <f t="shared" si="720"/>
        <v>0</v>
      </c>
      <c r="M22840" s="96">
        <f t="shared" si="719"/>
        <v>1</v>
      </c>
      <c r="N22840" s="273"/>
    </row>
    <row r="22841" spans="11:14" x14ac:dyDescent="0.25">
      <c r="K22841" s="180">
        <f t="shared" si="720"/>
        <v>0</v>
      </c>
      <c r="M22841" s="96">
        <f t="shared" si="719"/>
        <v>1</v>
      </c>
      <c r="N22841" s="273"/>
    </row>
    <row r="22842" spans="11:14" x14ac:dyDescent="0.25">
      <c r="K22842" s="180">
        <f t="shared" si="720"/>
        <v>0</v>
      </c>
      <c r="M22842" s="96">
        <f t="shared" si="719"/>
        <v>1</v>
      </c>
      <c r="N22842" s="273"/>
    </row>
    <row r="22843" spans="11:14" x14ac:dyDescent="0.25">
      <c r="K22843" s="180">
        <f t="shared" si="720"/>
        <v>0</v>
      </c>
      <c r="M22843" s="96">
        <f t="shared" si="719"/>
        <v>1</v>
      </c>
      <c r="N22843" s="273"/>
    </row>
    <row r="22844" spans="11:14" x14ac:dyDescent="0.25">
      <c r="K22844" s="180">
        <f t="shared" si="720"/>
        <v>0</v>
      </c>
      <c r="M22844" s="96">
        <f t="shared" si="719"/>
        <v>1</v>
      </c>
      <c r="N22844" s="273"/>
    </row>
    <row r="22845" spans="11:14" x14ac:dyDescent="0.25">
      <c r="K22845" s="180">
        <f t="shared" si="720"/>
        <v>0</v>
      </c>
      <c r="M22845" s="96">
        <f t="shared" si="719"/>
        <v>1</v>
      </c>
      <c r="N22845" s="273"/>
    </row>
    <row r="22846" spans="11:14" x14ac:dyDescent="0.25">
      <c r="K22846" s="180">
        <f t="shared" si="720"/>
        <v>0</v>
      </c>
      <c r="M22846" s="96">
        <f t="shared" si="719"/>
        <v>1</v>
      </c>
      <c r="N22846" s="273"/>
    </row>
    <row r="22847" spans="11:14" x14ac:dyDescent="0.25">
      <c r="K22847" s="180">
        <f t="shared" si="720"/>
        <v>0</v>
      </c>
      <c r="M22847" s="96">
        <f t="shared" si="719"/>
        <v>1</v>
      </c>
      <c r="N22847" s="273"/>
    </row>
    <row r="22848" spans="11:14" x14ac:dyDescent="0.25">
      <c r="K22848" s="180">
        <f t="shared" si="720"/>
        <v>0</v>
      </c>
      <c r="M22848" s="96">
        <f t="shared" si="719"/>
        <v>1</v>
      </c>
      <c r="N22848" s="273"/>
    </row>
    <row r="22849" spans="11:14" x14ac:dyDescent="0.25">
      <c r="K22849" s="180">
        <f t="shared" si="720"/>
        <v>0</v>
      </c>
      <c r="M22849" s="96">
        <f t="shared" si="719"/>
        <v>1</v>
      </c>
      <c r="N22849" s="273"/>
    </row>
    <row r="22850" spans="11:14" x14ac:dyDescent="0.25">
      <c r="K22850" s="180">
        <f t="shared" si="720"/>
        <v>0</v>
      </c>
      <c r="M22850" s="96">
        <f t="shared" si="719"/>
        <v>1</v>
      </c>
      <c r="N22850" s="273"/>
    </row>
    <row r="22851" spans="11:14" x14ac:dyDescent="0.25">
      <c r="K22851" s="180">
        <f t="shared" si="720"/>
        <v>0</v>
      </c>
      <c r="M22851" s="96">
        <f t="shared" si="719"/>
        <v>1</v>
      </c>
      <c r="N22851" s="273"/>
    </row>
    <row r="22852" spans="11:14" x14ac:dyDescent="0.25">
      <c r="K22852" s="180">
        <f t="shared" si="720"/>
        <v>0</v>
      </c>
      <c r="M22852" s="96">
        <f t="shared" si="719"/>
        <v>1</v>
      </c>
      <c r="N22852" s="273"/>
    </row>
    <row r="22853" spans="11:14" x14ac:dyDescent="0.25">
      <c r="K22853" s="180">
        <f t="shared" si="720"/>
        <v>0</v>
      </c>
      <c r="M22853" s="96">
        <f t="shared" si="719"/>
        <v>1</v>
      </c>
      <c r="N22853" s="273"/>
    </row>
    <row r="22854" spans="11:14" x14ac:dyDescent="0.25">
      <c r="K22854" s="180">
        <f t="shared" si="720"/>
        <v>0</v>
      </c>
      <c r="M22854" s="96">
        <f t="shared" si="719"/>
        <v>1</v>
      </c>
      <c r="N22854" s="273"/>
    </row>
    <row r="22855" spans="11:14" x14ac:dyDescent="0.25">
      <c r="K22855" s="180">
        <f t="shared" si="720"/>
        <v>0</v>
      </c>
      <c r="M22855" s="96">
        <f t="shared" si="719"/>
        <v>1</v>
      </c>
      <c r="N22855" s="273"/>
    </row>
    <row r="22856" spans="11:14" x14ac:dyDescent="0.25">
      <c r="K22856" s="180">
        <f t="shared" si="720"/>
        <v>0</v>
      </c>
      <c r="M22856" s="96">
        <f t="shared" si="719"/>
        <v>1</v>
      </c>
      <c r="N22856" s="273"/>
    </row>
    <row r="22857" spans="11:14" x14ac:dyDescent="0.25">
      <c r="K22857" s="180">
        <f t="shared" si="720"/>
        <v>0</v>
      </c>
      <c r="M22857" s="96">
        <f t="shared" si="719"/>
        <v>1</v>
      </c>
      <c r="N22857" s="273"/>
    </row>
    <row r="22858" spans="11:14" x14ac:dyDescent="0.25">
      <c r="K22858" s="180">
        <f t="shared" si="720"/>
        <v>0</v>
      </c>
      <c r="M22858" s="96">
        <f t="shared" si="719"/>
        <v>1</v>
      </c>
      <c r="N22858" s="273"/>
    </row>
    <row r="22859" spans="11:14" x14ac:dyDescent="0.25">
      <c r="K22859" s="180">
        <f t="shared" si="720"/>
        <v>0</v>
      </c>
      <c r="M22859" s="96">
        <f t="shared" si="719"/>
        <v>1</v>
      </c>
      <c r="N22859" s="273"/>
    </row>
    <row r="22860" spans="11:14" x14ac:dyDescent="0.25">
      <c r="K22860" s="180">
        <f t="shared" si="720"/>
        <v>0</v>
      </c>
      <c r="M22860" s="96">
        <f t="shared" si="719"/>
        <v>1</v>
      </c>
      <c r="N22860" s="273"/>
    </row>
    <row r="22861" spans="11:14" x14ac:dyDescent="0.25">
      <c r="K22861" s="180">
        <f t="shared" si="720"/>
        <v>0</v>
      </c>
      <c r="M22861" s="96">
        <f t="shared" si="719"/>
        <v>1</v>
      </c>
      <c r="N22861" s="273"/>
    </row>
    <row r="22862" spans="11:14" x14ac:dyDescent="0.25">
      <c r="K22862" s="180">
        <f t="shared" si="720"/>
        <v>0</v>
      </c>
      <c r="M22862" s="96">
        <f t="shared" si="719"/>
        <v>1</v>
      </c>
      <c r="N22862" s="273"/>
    </row>
    <row r="22863" spans="11:14" x14ac:dyDescent="0.25">
      <c r="K22863" s="180">
        <f t="shared" si="720"/>
        <v>0</v>
      </c>
      <c r="M22863" s="96">
        <f t="shared" si="719"/>
        <v>1</v>
      </c>
      <c r="N22863" s="273"/>
    </row>
    <row r="22864" spans="11:14" x14ac:dyDescent="0.25">
      <c r="K22864" s="180">
        <f t="shared" si="720"/>
        <v>0</v>
      </c>
      <c r="M22864" s="96">
        <f t="shared" si="719"/>
        <v>1</v>
      </c>
      <c r="N22864" s="273"/>
    </row>
    <row r="22865" spans="11:14" x14ac:dyDescent="0.25">
      <c r="K22865" s="180">
        <f t="shared" si="720"/>
        <v>0</v>
      </c>
      <c r="M22865" s="96">
        <f t="shared" ref="M22865:M22928" si="721">UltimoDia(D22865)</f>
        <v>1</v>
      </c>
      <c r="N22865" s="273"/>
    </row>
    <row r="22866" spans="11:14" x14ac:dyDescent="0.25">
      <c r="K22866" s="180">
        <f t="shared" si="720"/>
        <v>0</v>
      </c>
      <c r="M22866" s="96">
        <f t="shared" si="721"/>
        <v>1</v>
      </c>
      <c r="N22866" s="273"/>
    </row>
    <row r="22867" spans="11:14" x14ac:dyDescent="0.25">
      <c r="K22867" s="180">
        <f t="shared" si="720"/>
        <v>0</v>
      </c>
      <c r="M22867" s="96">
        <f t="shared" si="721"/>
        <v>1</v>
      </c>
      <c r="N22867" s="273"/>
    </row>
    <row r="22868" spans="11:14" x14ac:dyDescent="0.25">
      <c r="K22868" s="180">
        <f t="shared" si="720"/>
        <v>0</v>
      </c>
      <c r="M22868" s="96">
        <f t="shared" si="721"/>
        <v>1</v>
      </c>
      <c r="N22868" s="273"/>
    </row>
    <row r="22869" spans="11:14" x14ac:dyDescent="0.25">
      <c r="K22869" s="180">
        <f t="shared" si="720"/>
        <v>0</v>
      </c>
      <c r="M22869" s="96">
        <f t="shared" si="721"/>
        <v>1</v>
      </c>
      <c r="N22869" s="273"/>
    </row>
    <row r="22870" spans="11:14" x14ac:dyDescent="0.25">
      <c r="K22870" s="180">
        <f t="shared" si="720"/>
        <v>0</v>
      </c>
      <c r="M22870" s="96">
        <f t="shared" si="721"/>
        <v>1</v>
      </c>
      <c r="N22870" s="273"/>
    </row>
    <row r="22871" spans="11:14" x14ac:dyDescent="0.25">
      <c r="K22871" s="180">
        <f t="shared" si="720"/>
        <v>0</v>
      </c>
      <c r="M22871" s="96">
        <f t="shared" si="721"/>
        <v>1</v>
      </c>
      <c r="N22871" s="273"/>
    </row>
    <row r="22872" spans="11:14" x14ac:dyDescent="0.25">
      <c r="K22872" s="180">
        <f t="shared" si="720"/>
        <v>0</v>
      </c>
      <c r="M22872" s="96">
        <f t="shared" si="721"/>
        <v>1</v>
      </c>
      <c r="N22872" s="273"/>
    </row>
    <row r="22873" spans="11:14" x14ac:dyDescent="0.25">
      <c r="K22873" s="180">
        <f t="shared" si="720"/>
        <v>0</v>
      </c>
      <c r="M22873" s="96">
        <f t="shared" si="721"/>
        <v>1</v>
      </c>
      <c r="N22873" s="273"/>
    </row>
    <row r="22874" spans="11:14" x14ac:dyDescent="0.25">
      <c r="K22874" s="180">
        <f t="shared" si="720"/>
        <v>0</v>
      </c>
      <c r="M22874" s="96">
        <f t="shared" si="721"/>
        <v>1</v>
      </c>
      <c r="N22874" s="273"/>
    </row>
    <row r="22875" spans="11:14" x14ac:dyDescent="0.25">
      <c r="K22875" s="180">
        <f t="shared" si="720"/>
        <v>0</v>
      </c>
      <c r="M22875" s="96">
        <f t="shared" si="721"/>
        <v>1</v>
      </c>
      <c r="N22875" s="273"/>
    </row>
    <row r="22876" spans="11:14" x14ac:dyDescent="0.25">
      <c r="K22876" s="180">
        <f t="shared" si="720"/>
        <v>0</v>
      </c>
      <c r="M22876" s="96">
        <f t="shared" si="721"/>
        <v>1</v>
      </c>
      <c r="N22876" s="273"/>
    </row>
    <row r="22877" spans="11:14" x14ac:dyDescent="0.25">
      <c r="K22877" s="180">
        <f t="shared" si="720"/>
        <v>0</v>
      </c>
      <c r="M22877" s="96">
        <f t="shared" si="721"/>
        <v>1</v>
      </c>
      <c r="N22877" s="273"/>
    </row>
    <row r="22878" spans="11:14" x14ac:dyDescent="0.25">
      <c r="K22878" s="180">
        <f t="shared" si="720"/>
        <v>0</v>
      </c>
      <c r="M22878" s="96">
        <f t="shared" si="721"/>
        <v>1</v>
      </c>
      <c r="N22878" s="273"/>
    </row>
    <row r="22879" spans="11:14" x14ac:dyDescent="0.25">
      <c r="K22879" s="180">
        <f t="shared" si="720"/>
        <v>0</v>
      </c>
      <c r="M22879" s="96">
        <f t="shared" si="721"/>
        <v>1</v>
      </c>
      <c r="N22879" s="273"/>
    </row>
    <row r="22880" spans="11:14" x14ac:dyDescent="0.25">
      <c r="K22880" s="180">
        <f t="shared" si="720"/>
        <v>0</v>
      </c>
      <c r="M22880" s="96">
        <f t="shared" si="721"/>
        <v>1</v>
      </c>
      <c r="N22880" s="273"/>
    </row>
    <row r="22881" spans="11:14" x14ac:dyDescent="0.25">
      <c r="K22881" s="180">
        <f t="shared" si="720"/>
        <v>0</v>
      </c>
      <c r="M22881" s="96">
        <f t="shared" si="721"/>
        <v>1</v>
      </c>
      <c r="N22881" s="273"/>
    </row>
    <row r="22882" spans="11:14" x14ac:dyDescent="0.25">
      <c r="K22882" s="180">
        <f t="shared" si="720"/>
        <v>0</v>
      </c>
      <c r="M22882" s="96">
        <f t="shared" si="721"/>
        <v>1</v>
      </c>
      <c r="N22882" s="273"/>
    </row>
    <row r="22883" spans="11:14" x14ac:dyDescent="0.25">
      <c r="K22883" s="180">
        <f t="shared" si="720"/>
        <v>0</v>
      </c>
      <c r="M22883" s="96">
        <f t="shared" si="721"/>
        <v>1</v>
      </c>
      <c r="N22883" s="273"/>
    </row>
    <row r="22884" spans="11:14" x14ac:dyDescent="0.25">
      <c r="K22884" s="180">
        <f t="shared" si="720"/>
        <v>0</v>
      </c>
      <c r="M22884" s="96">
        <f t="shared" si="721"/>
        <v>1</v>
      </c>
      <c r="N22884" s="273"/>
    </row>
    <row r="22885" spans="11:14" x14ac:dyDescent="0.25">
      <c r="K22885" s="180">
        <f t="shared" si="720"/>
        <v>0</v>
      </c>
      <c r="M22885" s="96">
        <f t="shared" si="721"/>
        <v>1</v>
      </c>
      <c r="N22885" s="273"/>
    </row>
    <row r="22886" spans="11:14" x14ac:dyDescent="0.25">
      <c r="K22886" s="180">
        <f t="shared" si="720"/>
        <v>0</v>
      </c>
      <c r="M22886" s="96">
        <f t="shared" si="721"/>
        <v>1</v>
      </c>
      <c r="N22886" s="273"/>
    </row>
    <row r="22887" spans="11:14" x14ac:dyDescent="0.25">
      <c r="K22887" s="180">
        <f t="shared" si="720"/>
        <v>0</v>
      </c>
      <c r="M22887" s="96">
        <f t="shared" si="721"/>
        <v>1</v>
      </c>
      <c r="N22887" s="273"/>
    </row>
    <row r="22888" spans="11:14" x14ac:dyDescent="0.25">
      <c r="K22888" s="180">
        <f t="shared" si="720"/>
        <v>0</v>
      </c>
      <c r="M22888" s="96">
        <f t="shared" si="721"/>
        <v>1</v>
      </c>
      <c r="N22888" s="273"/>
    </row>
    <row r="22889" spans="11:14" x14ac:dyDescent="0.25">
      <c r="K22889" s="180">
        <f t="shared" si="720"/>
        <v>0</v>
      </c>
      <c r="M22889" s="96">
        <f t="shared" si="721"/>
        <v>1</v>
      </c>
      <c r="N22889" s="273"/>
    </row>
    <row r="22890" spans="11:14" x14ac:dyDescent="0.25">
      <c r="K22890" s="180">
        <f t="shared" ref="K22890:K22953" si="722">IF(ctConta="",K22889+F22890,IF(I22890=ctConta,K22889+F22890,K22889))</f>
        <v>0</v>
      </c>
      <c r="M22890" s="96">
        <f t="shared" si="721"/>
        <v>1</v>
      </c>
      <c r="N22890" s="273"/>
    </row>
    <row r="22891" spans="11:14" x14ac:dyDescent="0.25">
      <c r="K22891" s="180">
        <f t="shared" si="722"/>
        <v>0</v>
      </c>
      <c r="M22891" s="96">
        <f t="shared" si="721"/>
        <v>1</v>
      </c>
      <c r="N22891" s="273"/>
    </row>
    <row r="22892" spans="11:14" x14ac:dyDescent="0.25">
      <c r="K22892" s="180">
        <f t="shared" si="722"/>
        <v>0</v>
      </c>
      <c r="M22892" s="96">
        <f t="shared" si="721"/>
        <v>1</v>
      </c>
      <c r="N22892" s="273"/>
    </row>
    <row r="22893" spans="11:14" x14ac:dyDescent="0.25">
      <c r="K22893" s="180">
        <f t="shared" si="722"/>
        <v>0</v>
      </c>
      <c r="M22893" s="96">
        <f t="shared" si="721"/>
        <v>1</v>
      </c>
      <c r="N22893" s="273"/>
    </row>
    <row r="22894" spans="11:14" x14ac:dyDescent="0.25">
      <c r="K22894" s="180">
        <f t="shared" si="722"/>
        <v>0</v>
      </c>
      <c r="M22894" s="96">
        <f t="shared" si="721"/>
        <v>1</v>
      </c>
      <c r="N22894" s="273"/>
    </row>
    <row r="22895" spans="11:14" x14ac:dyDescent="0.25">
      <c r="K22895" s="180">
        <f t="shared" si="722"/>
        <v>0</v>
      </c>
      <c r="M22895" s="96">
        <f t="shared" si="721"/>
        <v>1</v>
      </c>
      <c r="N22895" s="273"/>
    </row>
    <row r="22896" spans="11:14" x14ac:dyDescent="0.25">
      <c r="K22896" s="180">
        <f t="shared" si="722"/>
        <v>0</v>
      </c>
      <c r="M22896" s="96">
        <f t="shared" si="721"/>
        <v>1</v>
      </c>
      <c r="N22896" s="273"/>
    </row>
    <row r="22897" spans="11:14" x14ac:dyDescent="0.25">
      <c r="K22897" s="180">
        <f t="shared" si="722"/>
        <v>0</v>
      </c>
      <c r="M22897" s="96">
        <f t="shared" si="721"/>
        <v>1</v>
      </c>
      <c r="N22897" s="273"/>
    </row>
    <row r="22898" spans="11:14" x14ac:dyDescent="0.25">
      <c r="K22898" s="180">
        <f t="shared" si="722"/>
        <v>0</v>
      </c>
      <c r="M22898" s="96">
        <f t="shared" si="721"/>
        <v>1</v>
      </c>
      <c r="N22898" s="273"/>
    </row>
    <row r="22899" spans="11:14" x14ac:dyDescent="0.25">
      <c r="K22899" s="180">
        <f t="shared" si="722"/>
        <v>0</v>
      </c>
      <c r="M22899" s="96">
        <f t="shared" si="721"/>
        <v>1</v>
      </c>
      <c r="N22899" s="273"/>
    </row>
    <row r="22900" spans="11:14" x14ac:dyDescent="0.25">
      <c r="K22900" s="180">
        <f t="shared" si="722"/>
        <v>0</v>
      </c>
      <c r="M22900" s="96">
        <f t="shared" si="721"/>
        <v>1</v>
      </c>
      <c r="N22900" s="273"/>
    </row>
    <row r="22901" spans="11:14" x14ac:dyDescent="0.25">
      <c r="K22901" s="180">
        <f t="shared" si="722"/>
        <v>0</v>
      </c>
      <c r="M22901" s="96">
        <f t="shared" si="721"/>
        <v>1</v>
      </c>
      <c r="N22901" s="273"/>
    </row>
    <row r="22902" spans="11:14" x14ac:dyDescent="0.25">
      <c r="K22902" s="180">
        <f t="shared" si="722"/>
        <v>0</v>
      </c>
      <c r="M22902" s="96">
        <f t="shared" si="721"/>
        <v>1</v>
      </c>
      <c r="N22902" s="273"/>
    </row>
    <row r="22903" spans="11:14" x14ac:dyDescent="0.25">
      <c r="K22903" s="180">
        <f t="shared" si="722"/>
        <v>0</v>
      </c>
      <c r="M22903" s="96">
        <f t="shared" si="721"/>
        <v>1</v>
      </c>
      <c r="N22903" s="273"/>
    </row>
    <row r="22904" spans="11:14" x14ac:dyDescent="0.25">
      <c r="K22904" s="180">
        <f t="shared" si="722"/>
        <v>0</v>
      </c>
      <c r="M22904" s="96">
        <f t="shared" si="721"/>
        <v>1</v>
      </c>
      <c r="N22904" s="273"/>
    </row>
    <row r="22905" spans="11:14" x14ac:dyDescent="0.25">
      <c r="K22905" s="180">
        <f t="shared" si="722"/>
        <v>0</v>
      </c>
      <c r="M22905" s="96">
        <f t="shared" si="721"/>
        <v>1</v>
      </c>
      <c r="N22905" s="273"/>
    </row>
    <row r="22906" spans="11:14" x14ac:dyDescent="0.25">
      <c r="K22906" s="180">
        <f t="shared" si="722"/>
        <v>0</v>
      </c>
      <c r="M22906" s="96">
        <f t="shared" si="721"/>
        <v>1</v>
      </c>
      <c r="N22906" s="273"/>
    </row>
    <row r="22907" spans="11:14" x14ac:dyDescent="0.25">
      <c r="K22907" s="180">
        <f t="shared" si="722"/>
        <v>0</v>
      </c>
      <c r="M22907" s="96">
        <f t="shared" si="721"/>
        <v>1</v>
      </c>
      <c r="N22907" s="273"/>
    </row>
    <row r="22908" spans="11:14" x14ac:dyDescent="0.25">
      <c r="K22908" s="180">
        <f t="shared" si="722"/>
        <v>0</v>
      </c>
      <c r="M22908" s="96">
        <f t="shared" si="721"/>
        <v>1</v>
      </c>
      <c r="N22908" s="273"/>
    </row>
    <row r="22909" spans="11:14" x14ac:dyDescent="0.25">
      <c r="K22909" s="180">
        <f t="shared" si="722"/>
        <v>0</v>
      </c>
      <c r="M22909" s="96">
        <f t="shared" si="721"/>
        <v>1</v>
      </c>
      <c r="N22909" s="273"/>
    </row>
    <row r="22910" spans="11:14" x14ac:dyDescent="0.25">
      <c r="K22910" s="180">
        <f t="shared" si="722"/>
        <v>0</v>
      </c>
      <c r="M22910" s="96">
        <f t="shared" si="721"/>
        <v>1</v>
      </c>
      <c r="N22910" s="273"/>
    </row>
    <row r="22911" spans="11:14" x14ac:dyDescent="0.25">
      <c r="K22911" s="180">
        <f t="shared" si="722"/>
        <v>0</v>
      </c>
      <c r="M22911" s="96">
        <f t="shared" si="721"/>
        <v>1</v>
      </c>
      <c r="N22911" s="273"/>
    </row>
    <row r="22912" spans="11:14" x14ac:dyDescent="0.25">
      <c r="K22912" s="180">
        <f t="shared" si="722"/>
        <v>0</v>
      </c>
      <c r="M22912" s="96">
        <f t="shared" si="721"/>
        <v>1</v>
      </c>
      <c r="N22912" s="273"/>
    </row>
    <row r="22913" spans="11:14" x14ac:dyDescent="0.25">
      <c r="K22913" s="180">
        <f t="shared" si="722"/>
        <v>0</v>
      </c>
      <c r="M22913" s="96">
        <f t="shared" si="721"/>
        <v>1</v>
      </c>
      <c r="N22913" s="273"/>
    </row>
    <row r="22914" spans="11:14" x14ac:dyDescent="0.25">
      <c r="K22914" s="180">
        <f t="shared" si="722"/>
        <v>0</v>
      </c>
      <c r="M22914" s="96">
        <f t="shared" si="721"/>
        <v>1</v>
      </c>
      <c r="N22914" s="273"/>
    </row>
    <row r="22915" spans="11:14" x14ac:dyDescent="0.25">
      <c r="K22915" s="180">
        <f t="shared" si="722"/>
        <v>0</v>
      </c>
      <c r="M22915" s="96">
        <f t="shared" si="721"/>
        <v>1</v>
      </c>
      <c r="N22915" s="273"/>
    </row>
    <row r="22916" spans="11:14" x14ac:dyDescent="0.25">
      <c r="K22916" s="180">
        <f t="shared" si="722"/>
        <v>0</v>
      </c>
      <c r="M22916" s="96">
        <f t="shared" si="721"/>
        <v>1</v>
      </c>
      <c r="N22916" s="273"/>
    </row>
    <row r="22917" spans="11:14" x14ac:dyDescent="0.25">
      <c r="K22917" s="180">
        <f t="shared" si="722"/>
        <v>0</v>
      </c>
      <c r="M22917" s="96">
        <f t="shared" si="721"/>
        <v>1</v>
      </c>
      <c r="N22917" s="273"/>
    </row>
    <row r="22918" spans="11:14" x14ac:dyDescent="0.25">
      <c r="K22918" s="180">
        <f t="shared" si="722"/>
        <v>0</v>
      </c>
      <c r="M22918" s="96">
        <f t="shared" si="721"/>
        <v>1</v>
      </c>
      <c r="N22918" s="273"/>
    </row>
    <row r="22919" spans="11:14" x14ac:dyDescent="0.25">
      <c r="K22919" s="180">
        <f t="shared" si="722"/>
        <v>0</v>
      </c>
      <c r="M22919" s="96">
        <f t="shared" si="721"/>
        <v>1</v>
      </c>
      <c r="N22919" s="273"/>
    </row>
    <row r="22920" spans="11:14" x14ac:dyDescent="0.25">
      <c r="K22920" s="180">
        <f t="shared" si="722"/>
        <v>0</v>
      </c>
      <c r="M22920" s="96">
        <f t="shared" si="721"/>
        <v>1</v>
      </c>
      <c r="N22920" s="273"/>
    </row>
    <row r="22921" spans="11:14" x14ac:dyDescent="0.25">
      <c r="K22921" s="180">
        <f t="shared" si="722"/>
        <v>0</v>
      </c>
      <c r="M22921" s="96">
        <f t="shared" si="721"/>
        <v>1</v>
      </c>
      <c r="N22921" s="273"/>
    </row>
    <row r="22922" spans="11:14" x14ac:dyDescent="0.25">
      <c r="K22922" s="180">
        <f t="shared" si="722"/>
        <v>0</v>
      </c>
      <c r="M22922" s="96">
        <f t="shared" si="721"/>
        <v>1</v>
      </c>
      <c r="N22922" s="273"/>
    </row>
    <row r="22923" spans="11:14" x14ac:dyDescent="0.25">
      <c r="K22923" s="180">
        <f t="shared" si="722"/>
        <v>0</v>
      </c>
      <c r="M22923" s="96">
        <f t="shared" si="721"/>
        <v>1</v>
      </c>
      <c r="N22923" s="273"/>
    </row>
    <row r="22924" spans="11:14" x14ac:dyDescent="0.25">
      <c r="K22924" s="180">
        <f t="shared" si="722"/>
        <v>0</v>
      </c>
      <c r="M22924" s="96">
        <f t="shared" si="721"/>
        <v>1</v>
      </c>
      <c r="N22924" s="273"/>
    </row>
    <row r="22925" spans="11:14" x14ac:dyDescent="0.25">
      <c r="K22925" s="180">
        <f t="shared" si="722"/>
        <v>0</v>
      </c>
      <c r="M22925" s="96">
        <f t="shared" si="721"/>
        <v>1</v>
      </c>
      <c r="N22925" s="273"/>
    </row>
    <row r="22926" spans="11:14" x14ac:dyDescent="0.25">
      <c r="K22926" s="180">
        <f t="shared" si="722"/>
        <v>0</v>
      </c>
      <c r="M22926" s="96">
        <f t="shared" si="721"/>
        <v>1</v>
      </c>
      <c r="N22926" s="273"/>
    </row>
    <row r="22927" spans="11:14" x14ac:dyDescent="0.25">
      <c r="K22927" s="180">
        <f t="shared" si="722"/>
        <v>0</v>
      </c>
      <c r="M22927" s="96">
        <f t="shared" si="721"/>
        <v>1</v>
      </c>
      <c r="N22927" s="273"/>
    </row>
    <row r="22928" spans="11:14" x14ac:dyDescent="0.25">
      <c r="K22928" s="180">
        <f t="shared" si="722"/>
        <v>0</v>
      </c>
      <c r="M22928" s="96">
        <f t="shared" si="721"/>
        <v>1</v>
      </c>
      <c r="N22928" s="273"/>
    </row>
    <row r="22929" spans="11:14" x14ac:dyDescent="0.25">
      <c r="K22929" s="180">
        <f t="shared" si="722"/>
        <v>0</v>
      </c>
      <c r="M22929" s="96">
        <f t="shared" ref="M22929:M22992" si="723">UltimoDia(D22929)</f>
        <v>1</v>
      </c>
      <c r="N22929" s="273"/>
    </row>
    <row r="22930" spans="11:14" x14ac:dyDescent="0.25">
      <c r="K22930" s="180">
        <f t="shared" si="722"/>
        <v>0</v>
      </c>
      <c r="M22930" s="96">
        <f t="shared" si="723"/>
        <v>1</v>
      </c>
      <c r="N22930" s="273"/>
    </row>
    <row r="22931" spans="11:14" x14ac:dyDescent="0.25">
      <c r="K22931" s="180">
        <f t="shared" si="722"/>
        <v>0</v>
      </c>
      <c r="M22931" s="96">
        <f t="shared" si="723"/>
        <v>1</v>
      </c>
      <c r="N22931" s="273"/>
    </row>
    <row r="22932" spans="11:14" x14ac:dyDescent="0.25">
      <c r="K22932" s="180">
        <f t="shared" si="722"/>
        <v>0</v>
      </c>
      <c r="M22932" s="96">
        <f t="shared" si="723"/>
        <v>1</v>
      </c>
      <c r="N22932" s="273"/>
    </row>
    <row r="22933" spans="11:14" x14ac:dyDescent="0.25">
      <c r="K22933" s="180">
        <f t="shared" si="722"/>
        <v>0</v>
      </c>
      <c r="M22933" s="96">
        <f t="shared" si="723"/>
        <v>1</v>
      </c>
      <c r="N22933" s="273"/>
    </row>
    <row r="22934" spans="11:14" x14ac:dyDescent="0.25">
      <c r="K22934" s="180">
        <f t="shared" si="722"/>
        <v>0</v>
      </c>
      <c r="M22934" s="96">
        <f t="shared" si="723"/>
        <v>1</v>
      </c>
      <c r="N22934" s="273"/>
    </row>
    <row r="22935" spans="11:14" x14ac:dyDescent="0.25">
      <c r="K22935" s="180">
        <f t="shared" si="722"/>
        <v>0</v>
      </c>
      <c r="M22935" s="96">
        <f t="shared" si="723"/>
        <v>1</v>
      </c>
      <c r="N22935" s="273"/>
    </row>
    <row r="22936" spans="11:14" x14ac:dyDescent="0.25">
      <c r="K22936" s="180">
        <f t="shared" si="722"/>
        <v>0</v>
      </c>
      <c r="M22936" s="96">
        <f t="shared" si="723"/>
        <v>1</v>
      </c>
      <c r="N22936" s="273"/>
    </row>
    <row r="22937" spans="11:14" x14ac:dyDescent="0.25">
      <c r="K22937" s="180">
        <f t="shared" si="722"/>
        <v>0</v>
      </c>
      <c r="M22937" s="96">
        <f t="shared" si="723"/>
        <v>1</v>
      </c>
      <c r="N22937" s="273"/>
    </row>
    <row r="22938" spans="11:14" x14ac:dyDescent="0.25">
      <c r="K22938" s="180">
        <f t="shared" si="722"/>
        <v>0</v>
      </c>
      <c r="M22938" s="96">
        <f t="shared" si="723"/>
        <v>1</v>
      </c>
      <c r="N22938" s="273"/>
    </row>
    <row r="22939" spans="11:14" x14ac:dyDescent="0.25">
      <c r="K22939" s="180">
        <f t="shared" si="722"/>
        <v>0</v>
      </c>
      <c r="M22939" s="96">
        <f t="shared" si="723"/>
        <v>1</v>
      </c>
      <c r="N22939" s="273"/>
    </row>
    <row r="22940" spans="11:14" x14ac:dyDescent="0.25">
      <c r="K22940" s="180">
        <f t="shared" si="722"/>
        <v>0</v>
      </c>
      <c r="M22940" s="96">
        <f t="shared" si="723"/>
        <v>1</v>
      </c>
      <c r="N22940" s="273"/>
    </row>
    <row r="22941" spans="11:14" x14ac:dyDescent="0.25">
      <c r="K22941" s="180">
        <f t="shared" si="722"/>
        <v>0</v>
      </c>
      <c r="M22941" s="96">
        <f t="shared" si="723"/>
        <v>1</v>
      </c>
      <c r="N22941" s="273"/>
    </row>
    <row r="22942" spans="11:14" x14ac:dyDescent="0.25">
      <c r="K22942" s="180">
        <f t="shared" si="722"/>
        <v>0</v>
      </c>
      <c r="M22942" s="96">
        <f t="shared" si="723"/>
        <v>1</v>
      </c>
      <c r="N22942" s="273"/>
    </row>
    <row r="22943" spans="11:14" x14ac:dyDescent="0.25">
      <c r="K22943" s="180">
        <f t="shared" si="722"/>
        <v>0</v>
      </c>
      <c r="M22943" s="96">
        <f t="shared" si="723"/>
        <v>1</v>
      </c>
      <c r="N22943" s="273"/>
    </row>
    <row r="22944" spans="11:14" x14ac:dyDescent="0.25">
      <c r="K22944" s="180">
        <f t="shared" si="722"/>
        <v>0</v>
      </c>
      <c r="M22944" s="96">
        <f t="shared" si="723"/>
        <v>1</v>
      </c>
      <c r="N22944" s="273"/>
    </row>
    <row r="22945" spans="11:14" x14ac:dyDescent="0.25">
      <c r="K22945" s="180">
        <f t="shared" si="722"/>
        <v>0</v>
      </c>
      <c r="M22945" s="96">
        <f t="shared" si="723"/>
        <v>1</v>
      </c>
      <c r="N22945" s="273"/>
    </row>
    <row r="22946" spans="11:14" x14ac:dyDescent="0.25">
      <c r="K22946" s="180">
        <f t="shared" si="722"/>
        <v>0</v>
      </c>
      <c r="M22946" s="96">
        <f t="shared" si="723"/>
        <v>1</v>
      </c>
      <c r="N22946" s="273"/>
    </row>
    <row r="22947" spans="11:14" x14ac:dyDescent="0.25">
      <c r="K22947" s="180">
        <f t="shared" si="722"/>
        <v>0</v>
      </c>
      <c r="M22947" s="96">
        <f t="shared" si="723"/>
        <v>1</v>
      </c>
      <c r="N22947" s="273"/>
    </row>
    <row r="22948" spans="11:14" x14ac:dyDescent="0.25">
      <c r="K22948" s="180">
        <f t="shared" si="722"/>
        <v>0</v>
      </c>
      <c r="M22948" s="96">
        <f t="shared" si="723"/>
        <v>1</v>
      </c>
      <c r="N22948" s="273"/>
    </row>
    <row r="22949" spans="11:14" x14ac:dyDescent="0.25">
      <c r="K22949" s="180">
        <f t="shared" si="722"/>
        <v>0</v>
      </c>
      <c r="M22949" s="96">
        <f t="shared" si="723"/>
        <v>1</v>
      </c>
      <c r="N22949" s="273"/>
    </row>
    <row r="22950" spans="11:14" x14ac:dyDescent="0.25">
      <c r="K22950" s="180">
        <f t="shared" si="722"/>
        <v>0</v>
      </c>
      <c r="M22950" s="96">
        <f t="shared" si="723"/>
        <v>1</v>
      </c>
      <c r="N22950" s="273"/>
    </row>
    <row r="22951" spans="11:14" x14ac:dyDescent="0.25">
      <c r="K22951" s="180">
        <f t="shared" si="722"/>
        <v>0</v>
      </c>
      <c r="M22951" s="96">
        <f t="shared" si="723"/>
        <v>1</v>
      </c>
      <c r="N22951" s="273"/>
    </row>
    <row r="22952" spans="11:14" x14ac:dyDescent="0.25">
      <c r="K22952" s="180">
        <f t="shared" si="722"/>
        <v>0</v>
      </c>
      <c r="M22952" s="96">
        <f t="shared" si="723"/>
        <v>1</v>
      </c>
      <c r="N22952" s="273"/>
    </row>
    <row r="22953" spans="11:14" x14ac:dyDescent="0.25">
      <c r="K22953" s="180">
        <f t="shared" si="722"/>
        <v>0</v>
      </c>
      <c r="M22953" s="96">
        <f t="shared" si="723"/>
        <v>1</v>
      </c>
      <c r="N22953" s="273"/>
    </row>
    <row r="22954" spans="11:14" x14ac:dyDescent="0.25">
      <c r="K22954" s="180">
        <f t="shared" ref="K22954:K23017" si="724">IF(ctConta="",K22953+F22954,IF(I22954=ctConta,K22953+F22954,K22953))</f>
        <v>0</v>
      </c>
      <c r="M22954" s="96">
        <f t="shared" si="723"/>
        <v>1</v>
      </c>
      <c r="N22954" s="273"/>
    </row>
    <row r="22955" spans="11:14" x14ac:dyDescent="0.25">
      <c r="K22955" s="180">
        <f t="shared" si="724"/>
        <v>0</v>
      </c>
      <c r="M22955" s="96">
        <f t="shared" si="723"/>
        <v>1</v>
      </c>
      <c r="N22955" s="273"/>
    </row>
    <row r="22956" spans="11:14" x14ac:dyDescent="0.25">
      <c r="K22956" s="180">
        <f t="shared" si="724"/>
        <v>0</v>
      </c>
      <c r="M22956" s="96">
        <f t="shared" si="723"/>
        <v>1</v>
      </c>
      <c r="N22956" s="273"/>
    </row>
    <row r="22957" spans="11:14" x14ac:dyDescent="0.25">
      <c r="K22957" s="180">
        <f t="shared" si="724"/>
        <v>0</v>
      </c>
      <c r="M22957" s="96">
        <f t="shared" si="723"/>
        <v>1</v>
      </c>
      <c r="N22957" s="273"/>
    </row>
    <row r="22958" spans="11:14" x14ac:dyDescent="0.25">
      <c r="K22958" s="180">
        <f t="shared" si="724"/>
        <v>0</v>
      </c>
      <c r="M22958" s="96">
        <f t="shared" si="723"/>
        <v>1</v>
      </c>
      <c r="N22958" s="273"/>
    </row>
    <row r="22959" spans="11:14" x14ac:dyDescent="0.25">
      <c r="K22959" s="180">
        <f t="shared" si="724"/>
        <v>0</v>
      </c>
      <c r="M22959" s="96">
        <f t="shared" si="723"/>
        <v>1</v>
      </c>
      <c r="N22959" s="273"/>
    </row>
    <row r="22960" spans="11:14" x14ac:dyDescent="0.25">
      <c r="K22960" s="180">
        <f t="shared" si="724"/>
        <v>0</v>
      </c>
      <c r="M22960" s="96">
        <f t="shared" si="723"/>
        <v>1</v>
      </c>
      <c r="N22960" s="273"/>
    </row>
    <row r="22961" spans="11:14" x14ac:dyDescent="0.25">
      <c r="K22961" s="180">
        <f t="shared" si="724"/>
        <v>0</v>
      </c>
      <c r="M22961" s="96">
        <f t="shared" si="723"/>
        <v>1</v>
      </c>
      <c r="N22961" s="273"/>
    </row>
    <row r="22962" spans="11:14" x14ac:dyDescent="0.25">
      <c r="K22962" s="180">
        <f t="shared" si="724"/>
        <v>0</v>
      </c>
      <c r="M22962" s="96">
        <f t="shared" si="723"/>
        <v>1</v>
      </c>
      <c r="N22962" s="273"/>
    </row>
    <row r="22963" spans="11:14" x14ac:dyDescent="0.25">
      <c r="K22963" s="180">
        <f t="shared" si="724"/>
        <v>0</v>
      </c>
      <c r="M22963" s="96">
        <f t="shared" si="723"/>
        <v>1</v>
      </c>
      <c r="N22963" s="273"/>
    </row>
    <row r="22964" spans="11:14" x14ac:dyDescent="0.25">
      <c r="K22964" s="180">
        <f t="shared" si="724"/>
        <v>0</v>
      </c>
      <c r="M22964" s="96">
        <f t="shared" si="723"/>
        <v>1</v>
      </c>
      <c r="N22964" s="273"/>
    </row>
    <row r="22965" spans="11:14" x14ac:dyDescent="0.25">
      <c r="K22965" s="180">
        <f t="shared" si="724"/>
        <v>0</v>
      </c>
      <c r="M22965" s="96">
        <f t="shared" si="723"/>
        <v>1</v>
      </c>
      <c r="N22965" s="273"/>
    </row>
    <row r="22966" spans="11:14" x14ac:dyDescent="0.25">
      <c r="K22966" s="180">
        <f t="shared" si="724"/>
        <v>0</v>
      </c>
      <c r="M22966" s="96">
        <f t="shared" si="723"/>
        <v>1</v>
      </c>
      <c r="N22966" s="273"/>
    </row>
    <row r="22967" spans="11:14" x14ac:dyDescent="0.25">
      <c r="K22967" s="180">
        <f t="shared" si="724"/>
        <v>0</v>
      </c>
      <c r="M22967" s="96">
        <f t="shared" si="723"/>
        <v>1</v>
      </c>
      <c r="N22967" s="273"/>
    </row>
    <row r="22968" spans="11:14" x14ac:dyDescent="0.25">
      <c r="K22968" s="180">
        <f t="shared" si="724"/>
        <v>0</v>
      </c>
      <c r="M22968" s="96">
        <f t="shared" si="723"/>
        <v>1</v>
      </c>
      <c r="N22968" s="273"/>
    </row>
    <row r="22969" spans="11:14" x14ac:dyDescent="0.25">
      <c r="K22969" s="180">
        <f t="shared" si="724"/>
        <v>0</v>
      </c>
      <c r="M22969" s="96">
        <f t="shared" si="723"/>
        <v>1</v>
      </c>
      <c r="N22969" s="273"/>
    </row>
    <row r="22970" spans="11:14" x14ac:dyDescent="0.25">
      <c r="K22970" s="180">
        <f t="shared" si="724"/>
        <v>0</v>
      </c>
      <c r="M22970" s="96">
        <f t="shared" si="723"/>
        <v>1</v>
      </c>
      <c r="N22970" s="273"/>
    </row>
    <row r="22971" spans="11:14" x14ac:dyDescent="0.25">
      <c r="K22971" s="180">
        <f t="shared" si="724"/>
        <v>0</v>
      </c>
      <c r="M22971" s="96">
        <f t="shared" si="723"/>
        <v>1</v>
      </c>
      <c r="N22971" s="273"/>
    </row>
    <row r="22972" spans="11:14" x14ac:dyDescent="0.25">
      <c r="K22972" s="180">
        <f t="shared" si="724"/>
        <v>0</v>
      </c>
      <c r="M22972" s="96">
        <f t="shared" si="723"/>
        <v>1</v>
      </c>
      <c r="N22972" s="273"/>
    </row>
    <row r="22973" spans="11:14" x14ac:dyDescent="0.25">
      <c r="K22973" s="180">
        <f t="shared" si="724"/>
        <v>0</v>
      </c>
      <c r="M22973" s="96">
        <f t="shared" si="723"/>
        <v>1</v>
      </c>
      <c r="N22973" s="273"/>
    </row>
    <row r="22974" spans="11:14" x14ac:dyDescent="0.25">
      <c r="K22974" s="180">
        <f t="shared" si="724"/>
        <v>0</v>
      </c>
      <c r="M22974" s="96">
        <f t="shared" si="723"/>
        <v>1</v>
      </c>
      <c r="N22974" s="273"/>
    </row>
    <row r="22975" spans="11:14" x14ac:dyDescent="0.25">
      <c r="K22975" s="180">
        <f t="shared" si="724"/>
        <v>0</v>
      </c>
      <c r="M22975" s="96">
        <f t="shared" si="723"/>
        <v>1</v>
      </c>
      <c r="N22975" s="273"/>
    </row>
    <row r="22976" spans="11:14" x14ac:dyDescent="0.25">
      <c r="K22976" s="180">
        <f t="shared" si="724"/>
        <v>0</v>
      </c>
      <c r="M22976" s="96">
        <f t="shared" si="723"/>
        <v>1</v>
      </c>
      <c r="N22976" s="273"/>
    </row>
    <row r="22977" spans="11:14" x14ac:dyDescent="0.25">
      <c r="K22977" s="180">
        <f t="shared" si="724"/>
        <v>0</v>
      </c>
      <c r="M22977" s="96">
        <f t="shared" si="723"/>
        <v>1</v>
      </c>
      <c r="N22977" s="273"/>
    </row>
    <row r="22978" spans="11:14" x14ac:dyDescent="0.25">
      <c r="K22978" s="180">
        <f t="shared" si="724"/>
        <v>0</v>
      </c>
      <c r="M22978" s="96">
        <f t="shared" si="723"/>
        <v>1</v>
      </c>
      <c r="N22978" s="273"/>
    </row>
    <row r="22979" spans="11:14" x14ac:dyDescent="0.25">
      <c r="K22979" s="180">
        <f t="shared" si="724"/>
        <v>0</v>
      </c>
      <c r="M22979" s="96">
        <f t="shared" si="723"/>
        <v>1</v>
      </c>
      <c r="N22979" s="273"/>
    </row>
    <row r="22980" spans="11:14" x14ac:dyDescent="0.25">
      <c r="K22980" s="180">
        <f t="shared" si="724"/>
        <v>0</v>
      </c>
      <c r="M22980" s="96">
        <f t="shared" si="723"/>
        <v>1</v>
      </c>
      <c r="N22980" s="273"/>
    </row>
    <row r="22981" spans="11:14" x14ac:dyDescent="0.25">
      <c r="K22981" s="180">
        <f t="shared" si="724"/>
        <v>0</v>
      </c>
      <c r="M22981" s="96">
        <f t="shared" si="723"/>
        <v>1</v>
      </c>
      <c r="N22981" s="273"/>
    </row>
    <row r="22982" spans="11:14" x14ac:dyDescent="0.25">
      <c r="K22982" s="180">
        <f t="shared" si="724"/>
        <v>0</v>
      </c>
      <c r="M22982" s="96">
        <f t="shared" si="723"/>
        <v>1</v>
      </c>
      <c r="N22982" s="273"/>
    </row>
    <row r="22983" spans="11:14" x14ac:dyDescent="0.25">
      <c r="K22983" s="180">
        <f t="shared" si="724"/>
        <v>0</v>
      </c>
      <c r="M22983" s="96">
        <f t="shared" si="723"/>
        <v>1</v>
      </c>
      <c r="N22983" s="273"/>
    </row>
    <row r="22984" spans="11:14" x14ac:dyDescent="0.25">
      <c r="K22984" s="180">
        <f t="shared" si="724"/>
        <v>0</v>
      </c>
      <c r="M22984" s="96">
        <f t="shared" si="723"/>
        <v>1</v>
      </c>
      <c r="N22984" s="273"/>
    </row>
    <row r="22985" spans="11:14" x14ac:dyDescent="0.25">
      <c r="K22985" s="180">
        <f t="shared" si="724"/>
        <v>0</v>
      </c>
      <c r="M22985" s="96">
        <f t="shared" si="723"/>
        <v>1</v>
      </c>
      <c r="N22985" s="273"/>
    </row>
    <row r="22986" spans="11:14" x14ac:dyDescent="0.25">
      <c r="K22986" s="180">
        <f t="shared" si="724"/>
        <v>0</v>
      </c>
      <c r="M22986" s="96">
        <f t="shared" si="723"/>
        <v>1</v>
      </c>
      <c r="N22986" s="273"/>
    </row>
    <row r="22987" spans="11:14" x14ac:dyDescent="0.25">
      <c r="K22987" s="180">
        <f t="shared" si="724"/>
        <v>0</v>
      </c>
      <c r="M22987" s="96">
        <f t="shared" si="723"/>
        <v>1</v>
      </c>
      <c r="N22987" s="273"/>
    </row>
    <row r="22988" spans="11:14" x14ac:dyDescent="0.25">
      <c r="K22988" s="180">
        <f t="shared" si="724"/>
        <v>0</v>
      </c>
      <c r="M22988" s="96">
        <f t="shared" si="723"/>
        <v>1</v>
      </c>
      <c r="N22988" s="273"/>
    </row>
    <row r="22989" spans="11:14" x14ac:dyDescent="0.25">
      <c r="K22989" s="180">
        <f t="shared" si="724"/>
        <v>0</v>
      </c>
      <c r="M22989" s="96">
        <f t="shared" si="723"/>
        <v>1</v>
      </c>
      <c r="N22989" s="273"/>
    </row>
    <row r="22990" spans="11:14" x14ac:dyDescent="0.25">
      <c r="K22990" s="180">
        <f t="shared" si="724"/>
        <v>0</v>
      </c>
      <c r="M22990" s="96">
        <f t="shared" si="723"/>
        <v>1</v>
      </c>
      <c r="N22990" s="273"/>
    </row>
    <row r="22991" spans="11:14" x14ac:dyDescent="0.25">
      <c r="K22991" s="180">
        <f t="shared" si="724"/>
        <v>0</v>
      </c>
      <c r="M22991" s="96">
        <f t="shared" si="723"/>
        <v>1</v>
      </c>
      <c r="N22991" s="273"/>
    </row>
    <row r="22992" spans="11:14" x14ac:dyDescent="0.25">
      <c r="K22992" s="180">
        <f t="shared" si="724"/>
        <v>0</v>
      </c>
      <c r="M22992" s="96">
        <f t="shared" si="723"/>
        <v>1</v>
      </c>
      <c r="N22992" s="273"/>
    </row>
    <row r="22993" spans="11:14" x14ac:dyDescent="0.25">
      <c r="K22993" s="180">
        <f t="shared" si="724"/>
        <v>0</v>
      </c>
      <c r="M22993" s="96">
        <f t="shared" ref="M22993:M23056" si="725">UltimoDia(D22993)</f>
        <v>1</v>
      </c>
      <c r="N22993" s="273"/>
    </row>
    <row r="22994" spans="11:14" x14ac:dyDescent="0.25">
      <c r="K22994" s="180">
        <f t="shared" si="724"/>
        <v>0</v>
      </c>
      <c r="M22994" s="96">
        <f t="shared" si="725"/>
        <v>1</v>
      </c>
      <c r="N22994" s="273"/>
    </row>
    <row r="22995" spans="11:14" x14ac:dyDescent="0.25">
      <c r="K22995" s="180">
        <f t="shared" si="724"/>
        <v>0</v>
      </c>
      <c r="M22995" s="96">
        <f t="shared" si="725"/>
        <v>1</v>
      </c>
      <c r="N22995" s="273"/>
    </row>
    <row r="22996" spans="11:14" x14ac:dyDescent="0.25">
      <c r="K22996" s="180">
        <f t="shared" si="724"/>
        <v>0</v>
      </c>
      <c r="M22996" s="96">
        <f t="shared" si="725"/>
        <v>1</v>
      </c>
      <c r="N22996" s="273"/>
    </row>
    <row r="22997" spans="11:14" x14ac:dyDescent="0.25">
      <c r="K22997" s="180">
        <f t="shared" si="724"/>
        <v>0</v>
      </c>
      <c r="M22997" s="96">
        <f t="shared" si="725"/>
        <v>1</v>
      </c>
      <c r="N22997" s="273"/>
    </row>
    <row r="22998" spans="11:14" x14ac:dyDescent="0.25">
      <c r="K22998" s="180">
        <f t="shared" si="724"/>
        <v>0</v>
      </c>
      <c r="M22998" s="96">
        <f t="shared" si="725"/>
        <v>1</v>
      </c>
      <c r="N22998" s="273"/>
    </row>
    <row r="22999" spans="11:14" x14ac:dyDescent="0.25">
      <c r="K22999" s="180">
        <f t="shared" si="724"/>
        <v>0</v>
      </c>
      <c r="M22999" s="96">
        <f t="shared" si="725"/>
        <v>1</v>
      </c>
      <c r="N22999" s="273"/>
    </row>
    <row r="23000" spans="11:14" x14ac:dyDescent="0.25">
      <c r="K23000" s="180">
        <f t="shared" si="724"/>
        <v>0</v>
      </c>
      <c r="M23000" s="96">
        <f t="shared" si="725"/>
        <v>1</v>
      </c>
      <c r="N23000" s="273"/>
    </row>
    <row r="23001" spans="11:14" x14ac:dyDescent="0.25">
      <c r="K23001" s="180">
        <f t="shared" si="724"/>
        <v>0</v>
      </c>
      <c r="M23001" s="96">
        <f t="shared" si="725"/>
        <v>1</v>
      </c>
      <c r="N23001" s="273"/>
    </row>
    <row r="23002" spans="11:14" x14ac:dyDescent="0.25">
      <c r="K23002" s="180">
        <f t="shared" si="724"/>
        <v>0</v>
      </c>
      <c r="M23002" s="96">
        <f t="shared" si="725"/>
        <v>1</v>
      </c>
      <c r="N23002" s="273"/>
    </row>
    <row r="23003" spans="11:14" x14ac:dyDescent="0.25">
      <c r="K23003" s="180">
        <f t="shared" si="724"/>
        <v>0</v>
      </c>
      <c r="M23003" s="96">
        <f t="shared" si="725"/>
        <v>1</v>
      </c>
      <c r="N23003" s="273"/>
    </row>
    <row r="23004" spans="11:14" x14ac:dyDescent="0.25">
      <c r="K23004" s="180">
        <f t="shared" si="724"/>
        <v>0</v>
      </c>
      <c r="M23004" s="96">
        <f t="shared" si="725"/>
        <v>1</v>
      </c>
      <c r="N23004" s="273"/>
    </row>
    <row r="23005" spans="11:14" x14ac:dyDescent="0.25">
      <c r="K23005" s="180">
        <f t="shared" si="724"/>
        <v>0</v>
      </c>
      <c r="M23005" s="96">
        <f t="shared" si="725"/>
        <v>1</v>
      </c>
      <c r="N23005" s="273"/>
    </row>
    <row r="23006" spans="11:14" x14ac:dyDescent="0.25">
      <c r="K23006" s="180">
        <f t="shared" si="724"/>
        <v>0</v>
      </c>
      <c r="M23006" s="96">
        <f t="shared" si="725"/>
        <v>1</v>
      </c>
      <c r="N23006" s="273"/>
    </row>
    <row r="23007" spans="11:14" x14ac:dyDescent="0.25">
      <c r="K23007" s="180">
        <f t="shared" si="724"/>
        <v>0</v>
      </c>
      <c r="M23007" s="96">
        <f t="shared" si="725"/>
        <v>1</v>
      </c>
      <c r="N23007" s="273"/>
    </row>
    <row r="23008" spans="11:14" x14ac:dyDescent="0.25">
      <c r="K23008" s="180">
        <f t="shared" si="724"/>
        <v>0</v>
      </c>
      <c r="M23008" s="96">
        <f t="shared" si="725"/>
        <v>1</v>
      </c>
      <c r="N23008" s="273"/>
    </row>
    <row r="23009" spans="11:14" x14ac:dyDescent="0.25">
      <c r="K23009" s="180">
        <f t="shared" si="724"/>
        <v>0</v>
      </c>
      <c r="M23009" s="96">
        <f t="shared" si="725"/>
        <v>1</v>
      </c>
      <c r="N23009" s="273"/>
    </row>
    <row r="23010" spans="11:14" x14ac:dyDescent="0.25">
      <c r="K23010" s="180">
        <f t="shared" si="724"/>
        <v>0</v>
      </c>
      <c r="M23010" s="96">
        <f t="shared" si="725"/>
        <v>1</v>
      </c>
      <c r="N23010" s="273"/>
    </row>
    <row r="23011" spans="11:14" x14ac:dyDescent="0.25">
      <c r="K23011" s="180">
        <f t="shared" si="724"/>
        <v>0</v>
      </c>
      <c r="M23011" s="96">
        <f t="shared" si="725"/>
        <v>1</v>
      </c>
      <c r="N23011" s="273"/>
    </row>
    <row r="23012" spans="11:14" x14ac:dyDescent="0.25">
      <c r="K23012" s="180">
        <f t="shared" si="724"/>
        <v>0</v>
      </c>
      <c r="M23012" s="96">
        <f t="shared" si="725"/>
        <v>1</v>
      </c>
      <c r="N23012" s="273"/>
    </row>
    <row r="23013" spans="11:14" x14ac:dyDescent="0.25">
      <c r="K23013" s="180">
        <f t="shared" si="724"/>
        <v>0</v>
      </c>
      <c r="M23013" s="96">
        <f t="shared" si="725"/>
        <v>1</v>
      </c>
      <c r="N23013" s="273"/>
    </row>
    <row r="23014" spans="11:14" x14ac:dyDescent="0.25">
      <c r="K23014" s="180">
        <f t="shared" si="724"/>
        <v>0</v>
      </c>
      <c r="M23014" s="96">
        <f t="shared" si="725"/>
        <v>1</v>
      </c>
      <c r="N23014" s="273"/>
    </row>
    <row r="23015" spans="11:14" x14ac:dyDescent="0.25">
      <c r="K23015" s="180">
        <f t="shared" si="724"/>
        <v>0</v>
      </c>
      <c r="M23015" s="96">
        <f t="shared" si="725"/>
        <v>1</v>
      </c>
      <c r="N23015" s="273"/>
    </row>
    <row r="23016" spans="11:14" x14ac:dyDescent="0.25">
      <c r="K23016" s="180">
        <f t="shared" si="724"/>
        <v>0</v>
      </c>
      <c r="M23016" s="96">
        <f t="shared" si="725"/>
        <v>1</v>
      </c>
      <c r="N23016" s="273"/>
    </row>
    <row r="23017" spans="11:14" x14ac:dyDescent="0.25">
      <c r="K23017" s="180">
        <f t="shared" si="724"/>
        <v>0</v>
      </c>
      <c r="M23017" s="96">
        <f t="shared" si="725"/>
        <v>1</v>
      </c>
      <c r="N23017" s="273"/>
    </row>
    <row r="23018" spans="11:14" x14ac:dyDescent="0.25">
      <c r="K23018" s="180">
        <f t="shared" ref="K23018:K23081" si="726">IF(ctConta="",K23017+F23018,IF(I23018=ctConta,K23017+F23018,K23017))</f>
        <v>0</v>
      </c>
      <c r="M23018" s="96">
        <f t="shared" si="725"/>
        <v>1</v>
      </c>
      <c r="N23018" s="273"/>
    </row>
    <row r="23019" spans="11:14" x14ac:dyDescent="0.25">
      <c r="K23019" s="180">
        <f t="shared" si="726"/>
        <v>0</v>
      </c>
      <c r="M23019" s="96">
        <f t="shared" si="725"/>
        <v>1</v>
      </c>
      <c r="N23019" s="273"/>
    </row>
    <row r="23020" spans="11:14" x14ac:dyDescent="0.25">
      <c r="K23020" s="180">
        <f t="shared" si="726"/>
        <v>0</v>
      </c>
      <c r="M23020" s="96">
        <f t="shared" si="725"/>
        <v>1</v>
      </c>
      <c r="N23020" s="273"/>
    </row>
    <row r="23021" spans="11:14" x14ac:dyDescent="0.25">
      <c r="K23021" s="180">
        <f t="shared" si="726"/>
        <v>0</v>
      </c>
      <c r="M23021" s="96">
        <f t="shared" si="725"/>
        <v>1</v>
      </c>
      <c r="N23021" s="273"/>
    </row>
    <row r="23022" spans="11:14" x14ac:dyDescent="0.25">
      <c r="K23022" s="180">
        <f t="shared" si="726"/>
        <v>0</v>
      </c>
      <c r="M23022" s="96">
        <f t="shared" si="725"/>
        <v>1</v>
      </c>
      <c r="N23022" s="273"/>
    </row>
    <row r="23023" spans="11:14" x14ac:dyDescent="0.25">
      <c r="K23023" s="180">
        <f t="shared" si="726"/>
        <v>0</v>
      </c>
      <c r="M23023" s="96">
        <f t="shared" si="725"/>
        <v>1</v>
      </c>
      <c r="N23023" s="273"/>
    </row>
    <row r="23024" spans="11:14" x14ac:dyDescent="0.25">
      <c r="K23024" s="180">
        <f t="shared" si="726"/>
        <v>0</v>
      </c>
      <c r="M23024" s="96">
        <f t="shared" si="725"/>
        <v>1</v>
      </c>
      <c r="N23024" s="273"/>
    </row>
    <row r="23025" spans="11:14" x14ac:dyDescent="0.25">
      <c r="K23025" s="180">
        <f t="shared" si="726"/>
        <v>0</v>
      </c>
      <c r="M23025" s="96">
        <f t="shared" si="725"/>
        <v>1</v>
      </c>
      <c r="N23025" s="273"/>
    </row>
    <row r="23026" spans="11:14" x14ac:dyDescent="0.25">
      <c r="K23026" s="180">
        <f t="shared" si="726"/>
        <v>0</v>
      </c>
      <c r="M23026" s="96">
        <f t="shared" si="725"/>
        <v>1</v>
      </c>
      <c r="N23026" s="273"/>
    </row>
    <row r="23027" spans="11:14" x14ac:dyDescent="0.25">
      <c r="K23027" s="180">
        <f t="shared" si="726"/>
        <v>0</v>
      </c>
      <c r="M23027" s="96">
        <f t="shared" si="725"/>
        <v>1</v>
      </c>
      <c r="N23027" s="273"/>
    </row>
    <row r="23028" spans="11:14" x14ac:dyDescent="0.25">
      <c r="K23028" s="180">
        <f t="shared" si="726"/>
        <v>0</v>
      </c>
      <c r="M23028" s="96">
        <f t="shared" si="725"/>
        <v>1</v>
      </c>
      <c r="N23028" s="273"/>
    </row>
    <row r="23029" spans="11:14" x14ac:dyDescent="0.25">
      <c r="K23029" s="180">
        <f t="shared" si="726"/>
        <v>0</v>
      </c>
      <c r="M23029" s="96">
        <f t="shared" si="725"/>
        <v>1</v>
      </c>
      <c r="N23029" s="273"/>
    </row>
    <row r="23030" spans="11:14" x14ac:dyDescent="0.25">
      <c r="K23030" s="180">
        <f t="shared" si="726"/>
        <v>0</v>
      </c>
      <c r="M23030" s="96">
        <f t="shared" si="725"/>
        <v>1</v>
      </c>
      <c r="N23030" s="273"/>
    </row>
    <row r="23031" spans="11:14" x14ac:dyDescent="0.25">
      <c r="K23031" s="180">
        <f t="shared" si="726"/>
        <v>0</v>
      </c>
      <c r="M23031" s="96">
        <f t="shared" si="725"/>
        <v>1</v>
      </c>
      <c r="N23031" s="273"/>
    </row>
    <row r="23032" spans="11:14" x14ac:dyDescent="0.25">
      <c r="K23032" s="180">
        <f t="shared" si="726"/>
        <v>0</v>
      </c>
      <c r="M23032" s="96">
        <f t="shared" si="725"/>
        <v>1</v>
      </c>
      <c r="N23032" s="273"/>
    </row>
    <row r="23033" spans="11:14" x14ac:dyDescent="0.25">
      <c r="K23033" s="180">
        <f t="shared" si="726"/>
        <v>0</v>
      </c>
      <c r="M23033" s="96">
        <f t="shared" si="725"/>
        <v>1</v>
      </c>
      <c r="N23033" s="273"/>
    </row>
    <row r="23034" spans="11:14" x14ac:dyDescent="0.25">
      <c r="K23034" s="180">
        <f t="shared" si="726"/>
        <v>0</v>
      </c>
      <c r="M23034" s="96">
        <f t="shared" si="725"/>
        <v>1</v>
      </c>
      <c r="N23034" s="273"/>
    </row>
    <row r="23035" spans="11:14" x14ac:dyDescent="0.25">
      <c r="K23035" s="180">
        <f t="shared" si="726"/>
        <v>0</v>
      </c>
      <c r="M23035" s="96">
        <f t="shared" si="725"/>
        <v>1</v>
      </c>
      <c r="N23035" s="273"/>
    </row>
    <row r="23036" spans="11:14" x14ac:dyDescent="0.25">
      <c r="K23036" s="180">
        <f t="shared" si="726"/>
        <v>0</v>
      </c>
      <c r="M23036" s="96">
        <f t="shared" si="725"/>
        <v>1</v>
      </c>
      <c r="N23036" s="273"/>
    </row>
    <row r="23037" spans="11:14" x14ac:dyDescent="0.25">
      <c r="K23037" s="180">
        <f t="shared" si="726"/>
        <v>0</v>
      </c>
      <c r="M23037" s="96">
        <f t="shared" si="725"/>
        <v>1</v>
      </c>
      <c r="N23037" s="273"/>
    </row>
    <row r="23038" spans="11:14" x14ac:dyDescent="0.25">
      <c r="K23038" s="180">
        <f t="shared" si="726"/>
        <v>0</v>
      </c>
      <c r="M23038" s="96">
        <f t="shared" si="725"/>
        <v>1</v>
      </c>
      <c r="N23038" s="273"/>
    </row>
    <row r="23039" spans="11:14" x14ac:dyDescent="0.25">
      <c r="K23039" s="180">
        <f t="shared" si="726"/>
        <v>0</v>
      </c>
      <c r="M23039" s="96">
        <f t="shared" si="725"/>
        <v>1</v>
      </c>
      <c r="N23039" s="273"/>
    </row>
    <row r="23040" spans="11:14" x14ac:dyDescent="0.25">
      <c r="K23040" s="180">
        <f t="shared" si="726"/>
        <v>0</v>
      </c>
      <c r="M23040" s="96">
        <f t="shared" si="725"/>
        <v>1</v>
      </c>
      <c r="N23040" s="273"/>
    </row>
    <row r="23041" spans="11:14" x14ac:dyDescent="0.25">
      <c r="K23041" s="180">
        <f t="shared" si="726"/>
        <v>0</v>
      </c>
      <c r="M23041" s="96">
        <f t="shared" si="725"/>
        <v>1</v>
      </c>
      <c r="N23041" s="273"/>
    </row>
    <row r="23042" spans="11:14" x14ac:dyDescent="0.25">
      <c r="K23042" s="180">
        <f t="shared" si="726"/>
        <v>0</v>
      </c>
      <c r="M23042" s="96">
        <f t="shared" si="725"/>
        <v>1</v>
      </c>
      <c r="N23042" s="273"/>
    </row>
    <row r="23043" spans="11:14" x14ac:dyDescent="0.25">
      <c r="K23043" s="180">
        <f t="shared" si="726"/>
        <v>0</v>
      </c>
      <c r="M23043" s="96">
        <f t="shared" si="725"/>
        <v>1</v>
      </c>
      <c r="N23043" s="273"/>
    </row>
    <row r="23044" spans="11:14" x14ac:dyDescent="0.25">
      <c r="K23044" s="180">
        <f t="shared" si="726"/>
        <v>0</v>
      </c>
      <c r="M23044" s="96">
        <f t="shared" si="725"/>
        <v>1</v>
      </c>
      <c r="N23044" s="273"/>
    </row>
    <row r="23045" spans="11:14" x14ac:dyDescent="0.25">
      <c r="K23045" s="180">
        <f t="shared" si="726"/>
        <v>0</v>
      </c>
      <c r="M23045" s="96">
        <f t="shared" si="725"/>
        <v>1</v>
      </c>
      <c r="N23045" s="273"/>
    </row>
    <row r="23046" spans="11:14" x14ac:dyDescent="0.25">
      <c r="K23046" s="180">
        <f t="shared" si="726"/>
        <v>0</v>
      </c>
      <c r="M23046" s="96">
        <f t="shared" si="725"/>
        <v>1</v>
      </c>
      <c r="N23046" s="273"/>
    </row>
    <row r="23047" spans="11:14" x14ac:dyDescent="0.25">
      <c r="K23047" s="180">
        <f t="shared" si="726"/>
        <v>0</v>
      </c>
      <c r="M23047" s="96">
        <f t="shared" si="725"/>
        <v>1</v>
      </c>
      <c r="N23047" s="273"/>
    </row>
    <row r="23048" spans="11:14" x14ac:dyDescent="0.25">
      <c r="K23048" s="180">
        <f t="shared" si="726"/>
        <v>0</v>
      </c>
      <c r="M23048" s="96">
        <f t="shared" si="725"/>
        <v>1</v>
      </c>
      <c r="N23048" s="273"/>
    </row>
    <row r="23049" spans="11:14" x14ac:dyDescent="0.25">
      <c r="K23049" s="180">
        <f t="shared" si="726"/>
        <v>0</v>
      </c>
      <c r="M23049" s="96">
        <f t="shared" si="725"/>
        <v>1</v>
      </c>
      <c r="N23049" s="273"/>
    </row>
    <row r="23050" spans="11:14" x14ac:dyDescent="0.25">
      <c r="K23050" s="180">
        <f t="shared" si="726"/>
        <v>0</v>
      </c>
      <c r="M23050" s="96">
        <f t="shared" si="725"/>
        <v>1</v>
      </c>
      <c r="N23050" s="273"/>
    </row>
    <row r="23051" spans="11:14" x14ac:dyDescent="0.25">
      <c r="K23051" s="180">
        <f t="shared" si="726"/>
        <v>0</v>
      </c>
      <c r="M23051" s="96">
        <f t="shared" si="725"/>
        <v>1</v>
      </c>
      <c r="N23051" s="273"/>
    </row>
    <row r="23052" spans="11:14" x14ac:dyDescent="0.25">
      <c r="K23052" s="180">
        <f t="shared" si="726"/>
        <v>0</v>
      </c>
      <c r="M23052" s="96">
        <f t="shared" si="725"/>
        <v>1</v>
      </c>
      <c r="N23052" s="273"/>
    </row>
    <row r="23053" spans="11:14" x14ac:dyDescent="0.25">
      <c r="K23053" s="180">
        <f t="shared" si="726"/>
        <v>0</v>
      </c>
      <c r="M23053" s="96">
        <f t="shared" si="725"/>
        <v>1</v>
      </c>
      <c r="N23053" s="273"/>
    </row>
    <row r="23054" spans="11:14" x14ac:dyDescent="0.25">
      <c r="K23054" s="180">
        <f t="shared" si="726"/>
        <v>0</v>
      </c>
      <c r="M23054" s="96">
        <f t="shared" si="725"/>
        <v>1</v>
      </c>
      <c r="N23054" s="273"/>
    </row>
    <row r="23055" spans="11:14" x14ac:dyDescent="0.25">
      <c r="K23055" s="180">
        <f t="shared" si="726"/>
        <v>0</v>
      </c>
      <c r="M23055" s="96">
        <f t="shared" si="725"/>
        <v>1</v>
      </c>
      <c r="N23055" s="273"/>
    </row>
    <row r="23056" spans="11:14" x14ac:dyDescent="0.25">
      <c r="K23056" s="180">
        <f t="shared" si="726"/>
        <v>0</v>
      </c>
      <c r="M23056" s="96">
        <f t="shared" si="725"/>
        <v>1</v>
      </c>
      <c r="N23056" s="273"/>
    </row>
    <row r="23057" spans="11:14" x14ac:dyDescent="0.25">
      <c r="K23057" s="180">
        <f t="shared" si="726"/>
        <v>0</v>
      </c>
      <c r="M23057" s="96">
        <f t="shared" ref="M23057:M23120" si="727">UltimoDia(D23057)</f>
        <v>1</v>
      </c>
      <c r="N23057" s="273"/>
    </row>
    <row r="23058" spans="11:14" x14ac:dyDescent="0.25">
      <c r="K23058" s="180">
        <f t="shared" si="726"/>
        <v>0</v>
      </c>
      <c r="M23058" s="96">
        <f t="shared" si="727"/>
        <v>1</v>
      </c>
      <c r="N23058" s="273"/>
    </row>
    <row r="23059" spans="11:14" x14ac:dyDescent="0.25">
      <c r="K23059" s="180">
        <f t="shared" si="726"/>
        <v>0</v>
      </c>
      <c r="M23059" s="96">
        <f t="shared" si="727"/>
        <v>1</v>
      </c>
      <c r="N23059" s="273"/>
    </row>
    <row r="23060" spans="11:14" x14ac:dyDescent="0.25">
      <c r="K23060" s="180">
        <f t="shared" si="726"/>
        <v>0</v>
      </c>
      <c r="M23060" s="96">
        <f t="shared" si="727"/>
        <v>1</v>
      </c>
      <c r="N23060" s="273"/>
    </row>
    <row r="23061" spans="11:14" x14ac:dyDescent="0.25">
      <c r="K23061" s="180">
        <f t="shared" si="726"/>
        <v>0</v>
      </c>
      <c r="M23061" s="96">
        <f t="shared" si="727"/>
        <v>1</v>
      </c>
      <c r="N23061" s="273"/>
    </row>
    <row r="23062" spans="11:14" x14ac:dyDescent="0.25">
      <c r="K23062" s="180">
        <f t="shared" si="726"/>
        <v>0</v>
      </c>
      <c r="M23062" s="96">
        <f t="shared" si="727"/>
        <v>1</v>
      </c>
      <c r="N23062" s="273"/>
    </row>
    <row r="23063" spans="11:14" x14ac:dyDescent="0.25">
      <c r="K23063" s="180">
        <f t="shared" si="726"/>
        <v>0</v>
      </c>
      <c r="M23063" s="96">
        <f t="shared" si="727"/>
        <v>1</v>
      </c>
      <c r="N23063" s="273"/>
    </row>
    <row r="23064" spans="11:14" x14ac:dyDescent="0.25">
      <c r="K23064" s="180">
        <f t="shared" si="726"/>
        <v>0</v>
      </c>
      <c r="M23064" s="96">
        <f t="shared" si="727"/>
        <v>1</v>
      </c>
      <c r="N23064" s="273"/>
    </row>
    <row r="23065" spans="11:14" x14ac:dyDescent="0.25">
      <c r="K23065" s="180">
        <f t="shared" si="726"/>
        <v>0</v>
      </c>
      <c r="M23065" s="96">
        <f t="shared" si="727"/>
        <v>1</v>
      </c>
      <c r="N23065" s="273"/>
    </row>
    <row r="23066" spans="11:14" x14ac:dyDescent="0.25">
      <c r="K23066" s="180">
        <f t="shared" si="726"/>
        <v>0</v>
      </c>
      <c r="M23066" s="96">
        <f t="shared" si="727"/>
        <v>1</v>
      </c>
      <c r="N23066" s="273"/>
    </row>
    <row r="23067" spans="11:14" x14ac:dyDescent="0.25">
      <c r="K23067" s="180">
        <f t="shared" si="726"/>
        <v>0</v>
      </c>
      <c r="M23067" s="96">
        <f t="shared" si="727"/>
        <v>1</v>
      </c>
      <c r="N23067" s="273"/>
    </row>
    <row r="23068" spans="11:14" x14ac:dyDescent="0.25">
      <c r="K23068" s="180">
        <f t="shared" si="726"/>
        <v>0</v>
      </c>
      <c r="M23068" s="96">
        <f t="shared" si="727"/>
        <v>1</v>
      </c>
      <c r="N23068" s="273"/>
    </row>
    <row r="23069" spans="11:14" x14ac:dyDescent="0.25">
      <c r="K23069" s="180">
        <f t="shared" si="726"/>
        <v>0</v>
      </c>
      <c r="M23069" s="96">
        <f t="shared" si="727"/>
        <v>1</v>
      </c>
      <c r="N23069" s="273"/>
    </row>
    <row r="23070" spans="11:14" x14ac:dyDescent="0.25">
      <c r="K23070" s="180">
        <f t="shared" si="726"/>
        <v>0</v>
      </c>
      <c r="M23070" s="96">
        <f t="shared" si="727"/>
        <v>1</v>
      </c>
      <c r="N23070" s="273"/>
    </row>
    <row r="23071" spans="11:14" x14ac:dyDescent="0.25">
      <c r="K23071" s="180">
        <f t="shared" si="726"/>
        <v>0</v>
      </c>
      <c r="M23071" s="96">
        <f t="shared" si="727"/>
        <v>1</v>
      </c>
      <c r="N23071" s="273"/>
    </row>
    <row r="23072" spans="11:14" x14ac:dyDescent="0.25">
      <c r="K23072" s="180">
        <f t="shared" si="726"/>
        <v>0</v>
      </c>
      <c r="M23072" s="96">
        <f t="shared" si="727"/>
        <v>1</v>
      </c>
      <c r="N23072" s="273"/>
    </row>
    <row r="23073" spans="11:14" x14ac:dyDescent="0.25">
      <c r="K23073" s="180">
        <f t="shared" si="726"/>
        <v>0</v>
      </c>
      <c r="M23073" s="96">
        <f t="shared" si="727"/>
        <v>1</v>
      </c>
      <c r="N23073" s="273"/>
    </row>
    <row r="23074" spans="11:14" x14ac:dyDescent="0.25">
      <c r="K23074" s="180">
        <f t="shared" si="726"/>
        <v>0</v>
      </c>
      <c r="M23074" s="96">
        <f t="shared" si="727"/>
        <v>1</v>
      </c>
      <c r="N23074" s="273"/>
    </row>
    <row r="23075" spans="11:14" x14ac:dyDescent="0.25">
      <c r="K23075" s="180">
        <f t="shared" si="726"/>
        <v>0</v>
      </c>
      <c r="M23075" s="96">
        <f t="shared" si="727"/>
        <v>1</v>
      </c>
      <c r="N23075" s="273"/>
    </row>
    <row r="23076" spans="11:14" x14ac:dyDescent="0.25">
      <c r="K23076" s="180">
        <f t="shared" si="726"/>
        <v>0</v>
      </c>
      <c r="M23076" s="96">
        <f t="shared" si="727"/>
        <v>1</v>
      </c>
      <c r="N23076" s="273"/>
    </row>
    <row r="23077" spans="11:14" x14ac:dyDescent="0.25">
      <c r="K23077" s="180">
        <f t="shared" si="726"/>
        <v>0</v>
      </c>
      <c r="M23077" s="96">
        <f t="shared" si="727"/>
        <v>1</v>
      </c>
      <c r="N23077" s="273"/>
    </row>
    <row r="23078" spans="11:14" x14ac:dyDescent="0.25">
      <c r="K23078" s="180">
        <f t="shared" si="726"/>
        <v>0</v>
      </c>
      <c r="M23078" s="96">
        <f t="shared" si="727"/>
        <v>1</v>
      </c>
      <c r="N23078" s="273"/>
    </row>
    <row r="23079" spans="11:14" x14ac:dyDescent="0.25">
      <c r="K23079" s="180">
        <f t="shared" si="726"/>
        <v>0</v>
      </c>
      <c r="M23079" s="96">
        <f t="shared" si="727"/>
        <v>1</v>
      </c>
      <c r="N23079" s="273"/>
    </row>
    <row r="23080" spans="11:14" x14ac:dyDescent="0.25">
      <c r="K23080" s="180">
        <f t="shared" si="726"/>
        <v>0</v>
      </c>
      <c r="M23080" s="96">
        <f t="shared" si="727"/>
        <v>1</v>
      </c>
      <c r="N23080" s="273"/>
    </row>
    <row r="23081" spans="11:14" x14ac:dyDescent="0.25">
      <c r="K23081" s="180">
        <f t="shared" si="726"/>
        <v>0</v>
      </c>
      <c r="M23081" s="96">
        <f t="shared" si="727"/>
        <v>1</v>
      </c>
      <c r="N23081" s="273"/>
    </row>
    <row r="23082" spans="11:14" x14ac:dyDescent="0.25">
      <c r="K23082" s="180">
        <f t="shared" ref="K23082:K23145" si="728">IF(ctConta="",K23081+F23082,IF(I23082=ctConta,K23081+F23082,K23081))</f>
        <v>0</v>
      </c>
      <c r="M23082" s="96">
        <f t="shared" si="727"/>
        <v>1</v>
      </c>
      <c r="N23082" s="273"/>
    </row>
    <row r="23083" spans="11:14" x14ac:dyDescent="0.25">
      <c r="K23083" s="180">
        <f t="shared" si="728"/>
        <v>0</v>
      </c>
      <c r="M23083" s="96">
        <f t="shared" si="727"/>
        <v>1</v>
      </c>
      <c r="N23083" s="273"/>
    </row>
    <row r="23084" spans="11:14" x14ac:dyDescent="0.25">
      <c r="K23084" s="180">
        <f t="shared" si="728"/>
        <v>0</v>
      </c>
      <c r="M23084" s="96">
        <f t="shared" si="727"/>
        <v>1</v>
      </c>
      <c r="N23084" s="273"/>
    </row>
    <row r="23085" spans="11:14" x14ac:dyDescent="0.25">
      <c r="K23085" s="180">
        <f t="shared" si="728"/>
        <v>0</v>
      </c>
      <c r="M23085" s="96">
        <f t="shared" si="727"/>
        <v>1</v>
      </c>
      <c r="N23085" s="273"/>
    </row>
    <row r="23086" spans="11:14" x14ac:dyDescent="0.25">
      <c r="K23086" s="180">
        <f t="shared" si="728"/>
        <v>0</v>
      </c>
      <c r="M23086" s="96">
        <f t="shared" si="727"/>
        <v>1</v>
      </c>
      <c r="N23086" s="273"/>
    </row>
    <row r="23087" spans="11:14" x14ac:dyDescent="0.25">
      <c r="K23087" s="180">
        <f t="shared" si="728"/>
        <v>0</v>
      </c>
      <c r="M23087" s="96">
        <f t="shared" si="727"/>
        <v>1</v>
      </c>
      <c r="N23087" s="273"/>
    </row>
    <row r="23088" spans="11:14" x14ac:dyDescent="0.25">
      <c r="K23088" s="180">
        <f t="shared" si="728"/>
        <v>0</v>
      </c>
      <c r="M23088" s="96">
        <f t="shared" si="727"/>
        <v>1</v>
      </c>
      <c r="N23088" s="273"/>
    </row>
    <row r="23089" spans="11:14" x14ac:dyDescent="0.25">
      <c r="K23089" s="180">
        <f t="shared" si="728"/>
        <v>0</v>
      </c>
      <c r="M23089" s="96">
        <f t="shared" si="727"/>
        <v>1</v>
      </c>
      <c r="N23089" s="273"/>
    </row>
    <row r="23090" spans="11:14" x14ac:dyDescent="0.25">
      <c r="K23090" s="180">
        <f t="shared" si="728"/>
        <v>0</v>
      </c>
      <c r="M23090" s="96">
        <f t="shared" si="727"/>
        <v>1</v>
      </c>
      <c r="N23090" s="273"/>
    </row>
    <row r="23091" spans="11:14" x14ac:dyDescent="0.25">
      <c r="K23091" s="180">
        <f t="shared" si="728"/>
        <v>0</v>
      </c>
      <c r="M23091" s="96">
        <f t="shared" si="727"/>
        <v>1</v>
      </c>
      <c r="N23091" s="273"/>
    </row>
    <row r="23092" spans="11:14" x14ac:dyDescent="0.25">
      <c r="K23092" s="180">
        <f t="shared" si="728"/>
        <v>0</v>
      </c>
      <c r="M23092" s="96">
        <f t="shared" si="727"/>
        <v>1</v>
      </c>
      <c r="N23092" s="273"/>
    </row>
    <row r="23093" spans="11:14" x14ac:dyDescent="0.25">
      <c r="K23093" s="180">
        <f t="shared" si="728"/>
        <v>0</v>
      </c>
      <c r="M23093" s="96">
        <f t="shared" si="727"/>
        <v>1</v>
      </c>
      <c r="N23093" s="273"/>
    </row>
    <row r="23094" spans="11:14" x14ac:dyDescent="0.25">
      <c r="K23094" s="180">
        <f t="shared" si="728"/>
        <v>0</v>
      </c>
      <c r="M23094" s="96">
        <f t="shared" si="727"/>
        <v>1</v>
      </c>
      <c r="N23094" s="273"/>
    </row>
    <row r="23095" spans="11:14" x14ac:dyDescent="0.25">
      <c r="K23095" s="180">
        <f t="shared" si="728"/>
        <v>0</v>
      </c>
      <c r="M23095" s="96">
        <f t="shared" si="727"/>
        <v>1</v>
      </c>
      <c r="N23095" s="273"/>
    </row>
    <row r="23096" spans="11:14" x14ac:dyDescent="0.25">
      <c r="K23096" s="180">
        <f t="shared" si="728"/>
        <v>0</v>
      </c>
      <c r="M23096" s="96">
        <f t="shared" si="727"/>
        <v>1</v>
      </c>
      <c r="N23096" s="273"/>
    </row>
    <row r="23097" spans="11:14" x14ac:dyDescent="0.25">
      <c r="K23097" s="180">
        <f t="shared" si="728"/>
        <v>0</v>
      </c>
      <c r="M23097" s="96">
        <f t="shared" si="727"/>
        <v>1</v>
      </c>
      <c r="N23097" s="273"/>
    </row>
    <row r="23098" spans="11:14" x14ac:dyDescent="0.25">
      <c r="K23098" s="180">
        <f t="shared" si="728"/>
        <v>0</v>
      </c>
      <c r="M23098" s="96">
        <f t="shared" si="727"/>
        <v>1</v>
      </c>
      <c r="N23098" s="273"/>
    </row>
    <row r="23099" spans="11:14" x14ac:dyDescent="0.25">
      <c r="K23099" s="180">
        <f t="shared" si="728"/>
        <v>0</v>
      </c>
      <c r="M23099" s="96">
        <f t="shared" si="727"/>
        <v>1</v>
      </c>
      <c r="N23099" s="273"/>
    </row>
    <row r="23100" spans="11:14" x14ac:dyDescent="0.25">
      <c r="K23100" s="180">
        <f t="shared" si="728"/>
        <v>0</v>
      </c>
      <c r="M23100" s="96">
        <f t="shared" si="727"/>
        <v>1</v>
      </c>
      <c r="N23100" s="273"/>
    </row>
    <row r="23101" spans="11:14" x14ac:dyDescent="0.25">
      <c r="K23101" s="180">
        <f t="shared" si="728"/>
        <v>0</v>
      </c>
      <c r="M23101" s="96">
        <f t="shared" si="727"/>
        <v>1</v>
      </c>
      <c r="N23101" s="273"/>
    </row>
    <row r="23102" spans="11:14" x14ac:dyDescent="0.25">
      <c r="K23102" s="180">
        <f t="shared" si="728"/>
        <v>0</v>
      </c>
      <c r="M23102" s="96">
        <f t="shared" si="727"/>
        <v>1</v>
      </c>
      <c r="N23102" s="273"/>
    </row>
    <row r="23103" spans="11:14" x14ac:dyDescent="0.25">
      <c r="K23103" s="180">
        <f t="shared" si="728"/>
        <v>0</v>
      </c>
      <c r="M23103" s="96">
        <f t="shared" si="727"/>
        <v>1</v>
      </c>
      <c r="N23103" s="273"/>
    </row>
    <row r="23104" spans="11:14" x14ac:dyDescent="0.25">
      <c r="K23104" s="180">
        <f t="shared" si="728"/>
        <v>0</v>
      </c>
      <c r="M23104" s="96">
        <f t="shared" si="727"/>
        <v>1</v>
      </c>
      <c r="N23104" s="273"/>
    </row>
    <row r="23105" spans="11:14" x14ac:dyDescent="0.25">
      <c r="K23105" s="180">
        <f t="shared" si="728"/>
        <v>0</v>
      </c>
      <c r="M23105" s="96">
        <f t="shared" si="727"/>
        <v>1</v>
      </c>
      <c r="N23105" s="273"/>
    </row>
    <row r="23106" spans="11:14" x14ac:dyDescent="0.25">
      <c r="K23106" s="180">
        <f t="shared" si="728"/>
        <v>0</v>
      </c>
      <c r="M23106" s="96">
        <f t="shared" si="727"/>
        <v>1</v>
      </c>
      <c r="N23106" s="273"/>
    </row>
    <row r="23107" spans="11:14" x14ac:dyDescent="0.25">
      <c r="K23107" s="180">
        <f t="shared" si="728"/>
        <v>0</v>
      </c>
      <c r="M23107" s="96">
        <f t="shared" si="727"/>
        <v>1</v>
      </c>
      <c r="N23107" s="273"/>
    </row>
    <row r="23108" spans="11:14" x14ac:dyDescent="0.25">
      <c r="K23108" s="180">
        <f t="shared" si="728"/>
        <v>0</v>
      </c>
      <c r="M23108" s="96">
        <f t="shared" si="727"/>
        <v>1</v>
      </c>
      <c r="N23108" s="273"/>
    </row>
    <row r="23109" spans="11:14" x14ac:dyDescent="0.25">
      <c r="K23109" s="180">
        <f t="shared" si="728"/>
        <v>0</v>
      </c>
      <c r="M23109" s="96">
        <f t="shared" si="727"/>
        <v>1</v>
      </c>
      <c r="N23109" s="273"/>
    </row>
    <row r="23110" spans="11:14" x14ac:dyDescent="0.25">
      <c r="K23110" s="180">
        <f t="shared" si="728"/>
        <v>0</v>
      </c>
      <c r="M23110" s="96">
        <f t="shared" si="727"/>
        <v>1</v>
      </c>
      <c r="N23110" s="273"/>
    </row>
    <row r="23111" spans="11:14" x14ac:dyDescent="0.25">
      <c r="K23111" s="180">
        <f t="shared" si="728"/>
        <v>0</v>
      </c>
      <c r="M23111" s="96">
        <f t="shared" si="727"/>
        <v>1</v>
      </c>
      <c r="N23111" s="273"/>
    </row>
    <row r="23112" spans="11:14" x14ac:dyDescent="0.25">
      <c r="K23112" s="180">
        <f t="shared" si="728"/>
        <v>0</v>
      </c>
      <c r="M23112" s="96">
        <f t="shared" si="727"/>
        <v>1</v>
      </c>
      <c r="N23112" s="273"/>
    </row>
    <row r="23113" spans="11:14" x14ac:dyDescent="0.25">
      <c r="K23113" s="180">
        <f t="shared" si="728"/>
        <v>0</v>
      </c>
      <c r="M23113" s="96">
        <f t="shared" si="727"/>
        <v>1</v>
      </c>
      <c r="N23113" s="273"/>
    </row>
    <row r="23114" spans="11:14" x14ac:dyDescent="0.25">
      <c r="K23114" s="180">
        <f t="shared" si="728"/>
        <v>0</v>
      </c>
      <c r="M23114" s="96">
        <f t="shared" si="727"/>
        <v>1</v>
      </c>
      <c r="N23114" s="273"/>
    </row>
    <row r="23115" spans="11:14" x14ac:dyDescent="0.25">
      <c r="K23115" s="180">
        <f t="shared" si="728"/>
        <v>0</v>
      </c>
      <c r="M23115" s="96">
        <f t="shared" si="727"/>
        <v>1</v>
      </c>
      <c r="N23115" s="273"/>
    </row>
    <row r="23116" spans="11:14" x14ac:dyDescent="0.25">
      <c r="K23116" s="180">
        <f t="shared" si="728"/>
        <v>0</v>
      </c>
      <c r="M23116" s="96">
        <f t="shared" si="727"/>
        <v>1</v>
      </c>
      <c r="N23116" s="273"/>
    </row>
    <row r="23117" spans="11:14" x14ac:dyDescent="0.25">
      <c r="K23117" s="180">
        <f t="shared" si="728"/>
        <v>0</v>
      </c>
      <c r="M23117" s="96">
        <f t="shared" si="727"/>
        <v>1</v>
      </c>
      <c r="N23117" s="273"/>
    </row>
    <row r="23118" spans="11:14" x14ac:dyDescent="0.25">
      <c r="K23118" s="180">
        <f t="shared" si="728"/>
        <v>0</v>
      </c>
      <c r="M23118" s="96">
        <f t="shared" si="727"/>
        <v>1</v>
      </c>
      <c r="N23118" s="273"/>
    </row>
    <row r="23119" spans="11:14" x14ac:dyDescent="0.25">
      <c r="K23119" s="180">
        <f t="shared" si="728"/>
        <v>0</v>
      </c>
      <c r="M23119" s="96">
        <f t="shared" si="727"/>
        <v>1</v>
      </c>
      <c r="N23119" s="273"/>
    </row>
    <row r="23120" spans="11:14" x14ac:dyDescent="0.25">
      <c r="K23120" s="180">
        <f t="shared" si="728"/>
        <v>0</v>
      </c>
      <c r="M23120" s="96">
        <f t="shared" si="727"/>
        <v>1</v>
      </c>
      <c r="N23120" s="273"/>
    </row>
    <row r="23121" spans="11:14" x14ac:dyDescent="0.25">
      <c r="K23121" s="180">
        <f t="shared" si="728"/>
        <v>0</v>
      </c>
      <c r="M23121" s="96">
        <f t="shared" ref="M23121:M23184" si="729">UltimoDia(D23121)</f>
        <v>1</v>
      </c>
      <c r="N23121" s="273"/>
    </row>
    <row r="23122" spans="11:14" x14ac:dyDescent="0.25">
      <c r="K23122" s="180">
        <f t="shared" si="728"/>
        <v>0</v>
      </c>
      <c r="M23122" s="96">
        <f t="shared" si="729"/>
        <v>1</v>
      </c>
      <c r="N23122" s="273"/>
    </row>
    <row r="23123" spans="11:14" x14ac:dyDescent="0.25">
      <c r="K23123" s="180">
        <f t="shared" si="728"/>
        <v>0</v>
      </c>
      <c r="M23123" s="96">
        <f t="shared" si="729"/>
        <v>1</v>
      </c>
      <c r="N23123" s="273"/>
    </row>
    <row r="23124" spans="11:14" x14ac:dyDescent="0.25">
      <c r="K23124" s="180">
        <f t="shared" si="728"/>
        <v>0</v>
      </c>
      <c r="M23124" s="96">
        <f t="shared" si="729"/>
        <v>1</v>
      </c>
      <c r="N23124" s="273"/>
    </row>
    <row r="23125" spans="11:14" x14ac:dyDescent="0.25">
      <c r="K23125" s="180">
        <f t="shared" si="728"/>
        <v>0</v>
      </c>
      <c r="M23125" s="96">
        <f t="shared" si="729"/>
        <v>1</v>
      </c>
      <c r="N23125" s="273"/>
    </row>
    <row r="23126" spans="11:14" x14ac:dyDescent="0.25">
      <c r="K23126" s="180">
        <f t="shared" si="728"/>
        <v>0</v>
      </c>
      <c r="M23126" s="96">
        <f t="shared" si="729"/>
        <v>1</v>
      </c>
      <c r="N23126" s="273"/>
    </row>
    <row r="23127" spans="11:14" x14ac:dyDescent="0.25">
      <c r="K23127" s="180">
        <f t="shared" si="728"/>
        <v>0</v>
      </c>
      <c r="M23127" s="96">
        <f t="shared" si="729"/>
        <v>1</v>
      </c>
      <c r="N23127" s="273"/>
    </row>
    <row r="23128" spans="11:14" x14ac:dyDescent="0.25">
      <c r="K23128" s="180">
        <f t="shared" si="728"/>
        <v>0</v>
      </c>
      <c r="M23128" s="96">
        <f t="shared" si="729"/>
        <v>1</v>
      </c>
      <c r="N23128" s="273"/>
    </row>
    <row r="23129" spans="11:14" x14ac:dyDescent="0.25">
      <c r="K23129" s="180">
        <f t="shared" si="728"/>
        <v>0</v>
      </c>
      <c r="M23129" s="96">
        <f t="shared" si="729"/>
        <v>1</v>
      </c>
      <c r="N23129" s="273"/>
    </row>
    <row r="23130" spans="11:14" x14ac:dyDescent="0.25">
      <c r="K23130" s="180">
        <f t="shared" si="728"/>
        <v>0</v>
      </c>
      <c r="M23130" s="96">
        <f t="shared" si="729"/>
        <v>1</v>
      </c>
      <c r="N23130" s="273"/>
    </row>
    <row r="23131" spans="11:14" x14ac:dyDescent="0.25">
      <c r="K23131" s="180">
        <f t="shared" si="728"/>
        <v>0</v>
      </c>
      <c r="M23131" s="96">
        <f t="shared" si="729"/>
        <v>1</v>
      </c>
      <c r="N23131" s="273"/>
    </row>
    <row r="23132" spans="11:14" x14ac:dyDescent="0.25">
      <c r="K23132" s="180">
        <f t="shared" si="728"/>
        <v>0</v>
      </c>
      <c r="M23132" s="96">
        <f t="shared" si="729"/>
        <v>1</v>
      </c>
      <c r="N23132" s="273"/>
    </row>
    <row r="23133" spans="11:14" x14ac:dyDescent="0.25">
      <c r="K23133" s="180">
        <f t="shared" si="728"/>
        <v>0</v>
      </c>
      <c r="M23133" s="96">
        <f t="shared" si="729"/>
        <v>1</v>
      </c>
      <c r="N23133" s="273"/>
    </row>
    <row r="23134" spans="11:14" x14ac:dyDescent="0.25">
      <c r="K23134" s="180">
        <f t="shared" si="728"/>
        <v>0</v>
      </c>
      <c r="M23134" s="96">
        <f t="shared" si="729"/>
        <v>1</v>
      </c>
      <c r="N23134" s="273"/>
    </row>
    <row r="23135" spans="11:14" x14ac:dyDescent="0.25">
      <c r="K23135" s="180">
        <f t="shared" si="728"/>
        <v>0</v>
      </c>
      <c r="M23135" s="96">
        <f t="shared" si="729"/>
        <v>1</v>
      </c>
      <c r="N23135" s="273"/>
    </row>
    <row r="23136" spans="11:14" x14ac:dyDescent="0.25">
      <c r="K23136" s="180">
        <f t="shared" si="728"/>
        <v>0</v>
      </c>
      <c r="M23136" s="96">
        <f t="shared" si="729"/>
        <v>1</v>
      </c>
      <c r="N23136" s="273"/>
    </row>
    <row r="23137" spans="11:14" x14ac:dyDescent="0.25">
      <c r="K23137" s="180">
        <f t="shared" si="728"/>
        <v>0</v>
      </c>
      <c r="M23137" s="96">
        <f t="shared" si="729"/>
        <v>1</v>
      </c>
      <c r="N23137" s="273"/>
    </row>
    <row r="23138" spans="11:14" x14ac:dyDescent="0.25">
      <c r="K23138" s="180">
        <f t="shared" si="728"/>
        <v>0</v>
      </c>
      <c r="M23138" s="96">
        <f t="shared" si="729"/>
        <v>1</v>
      </c>
      <c r="N23138" s="273"/>
    </row>
    <row r="23139" spans="11:14" x14ac:dyDescent="0.25">
      <c r="K23139" s="180">
        <f t="shared" si="728"/>
        <v>0</v>
      </c>
      <c r="M23139" s="96">
        <f t="shared" si="729"/>
        <v>1</v>
      </c>
      <c r="N23139" s="273"/>
    </row>
    <row r="23140" spans="11:14" x14ac:dyDescent="0.25">
      <c r="K23140" s="180">
        <f t="shared" si="728"/>
        <v>0</v>
      </c>
      <c r="M23140" s="96">
        <f t="shared" si="729"/>
        <v>1</v>
      </c>
      <c r="N23140" s="273"/>
    </row>
    <row r="23141" spans="11:14" x14ac:dyDescent="0.25">
      <c r="K23141" s="180">
        <f t="shared" si="728"/>
        <v>0</v>
      </c>
      <c r="M23141" s="96">
        <f t="shared" si="729"/>
        <v>1</v>
      </c>
      <c r="N23141" s="273"/>
    </row>
    <row r="23142" spans="11:14" x14ac:dyDescent="0.25">
      <c r="K23142" s="180">
        <f t="shared" si="728"/>
        <v>0</v>
      </c>
      <c r="M23142" s="96">
        <f t="shared" si="729"/>
        <v>1</v>
      </c>
      <c r="N23142" s="273"/>
    </row>
    <row r="23143" spans="11:14" x14ac:dyDescent="0.25">
      <c r="K23143" s="180">
        <f t="shared" si="728"/>
        <v>0</v>
      </c>
      <c r="M23143" s="96">
        <f t="shared" si="729"/>
        <v>1</v>
      </c>
      <c r="N23143" s="273"/>
    </row>
    <row r="23144" spans="11:14" x14ac:dyDescent="0.25">
      <c r="K23144" s="180">
        <f t="shared" si="728"/>
        <v>0</v>
      </c>
      <c r="M23144" s="96">
        <f t="shared" si="729"/>
        <v>1</v>
      </c>
      <c r="N23144" s="273"/>
    </row>
    <row r="23145" spans="11:14" x14ac:dyDescent="0.25">
      <c r="K23145" s="180">
        <f t="shared" si="728"/>
        <v>0</v>
      </c>
      <c r="M23145" s="96">
        <f t="shared" si="729"/>
        <v>1</v>
      </c>
      <c r="N23145" s="273"/>
    </row>
    <row r="23146" spans="11:14" x14ac:dyDescent="0.25">
      <c r="K23146" s="180">
        <f t="shared" ref="K23146:K23209" si="730">IF(ctConta="",K23145+F23146,IF(I23146=ctConta,K23145+F23146,K23145))</f>
        <v>0</v>
      </c>
      <c r="M23146" s="96">
        <f t="shared" si="729"/>
        <v>1</v>
      </c>
      <c r="N23146" s="273"/>
    </row>
    <row r="23147" spans="11:14" x14ac:dyDescent="0.25">
      <c r="K23147" s="180">
        <f t="shared" si="730"/>
        <v>0</v>
      </c>
      <c r="M23147" s="96">
        <f t="shared" si="729"/>
        <v>1</v>
      </c>
      <c r="N23147" s="273"/>
    </row>
    <row r="23148" spans="11:14" x14ac:dyDescent="0.25">
      <c r="K23148" s="180">
        <f t="shared" si="730"/>
        <v>0</v>
      </c>
      <c r="M23148" s="96">
        <f t="shared" si="729"/>
        <v>1</v>
      </c>
      <c r="N23148" s="273"/>
    </row>
    <row r="23149" spans="11:14" x14ac:dyDescent="0.25">
      <c r="K23149" s="180">
        <f t="shared" si="730"/>
        <v>0</v>
      </c>
      <c r="M23149" s="96">
        <f t="shared" si="729"/>
        <v>1</v>
      </c>
      <c r="N23149" s="273"/>
    </row>
    <row r="23150" spans="11:14" x14ac:dyDescent="0.25">
      <c r="K23150" s="180">
        <f t="shared" si="730"/>
        <v>0</v>
      </c>
      <c r="M23150" s="96">
        <f t="shared" si="729"/>
        <v>1</v>
      </c>
      <c r="N23150" s="273"/>
    </row>
    <row r="23151" spans="11:14" x14ac:dyDescent="0.25">
      <c r="K23151" s="180">
        <f t="shared" si="730"/>
        <v>0</v>
      </c>
      <c r="M23151" s="96">
        <f t="shared" si="729"/>
        <v>1</v>
      </c>
      <c r="N23151" s="273"/>
    </row>
    <row r="23152" spans="11:14" x14ac:dyDescent="0.25">
      <c r="K23152" s="180">
        <f t="shared" si="730"/>
        <v>0</v>
      </c>
      <c r="M23152" s="96">
        <f t="shared" si="729"/>
        <v>1</v>
      </c>
      <c r="N23152" s="273"/>
    </row>
    <row r="23153" spans="11:14" x14ac:dyDescent="0.25">
      <c r="K23153" s="180">
        <f t="shared" si="730"/>
        <v>0</v>
      </c>
      <c r="M23153" s="96">
        <f t="shared" si="729"/>
        <v>1</v>
      </c>
      <c r="N23153" s="273"/>
    </row>
    <row r="23154" spans="11:14" x14ac:dyDescent="0.25">
      <c r="K23154" s="180">
        <f t="shared" si="730"/>
        <v>0</v>
      </c>
      <c r="M23154" s="96">
        <f t="shared" si="729"/>
        <v>1</v>
      </c>
      <c r="N23154" s="273"/>
    </row>
    <row r="23155" spans="11:14" x14ac:dyDescent="0.25">
      <c r="K23155" s="180">
        <f t="shared" si="730"/>
        <v>0</v>
      </c>
      <c r="M23155" s="96">
        <f t="shared" si="729"/>
        <v>1</v>
      </c>
      <c r="N23155" s="273"/>
    </row>
    <row r="23156" spans="11:14" x14ac:dyDescent="0.25">
      <c r="K23156" s="180">
        <f t="shared" si="730"/>
        <v>0</v>
      </c>
      <c r="M23156" s="96">
        <f t="shared" si="729"/>
        <v>1</v>
      </c>
      <c r="N23156" s="273"/>
    </row>
    <row r="23157" spans="11:14" x14ac:dyDescent="0.25">
      <c r="K23157" s="180">
        <f t="shared" si="730"/>
        <v>0</v>
      </c>
      <c r="M23157" s="96">
        <f t="shared" si="729"/>
        <v>1</v>
      </c>
      <c r="N23157" s="273"/>
    </row>
    <row r="23158" spans="11:14" x14ac:dyDescent="0.25">
      <c r="K23158" s="180">
        <f t="shared" si="730"/>
        <v>0</v>
      </c>
      <c r="M23158" s="96">
        <f t="shared" si="729"/>
        <v>1</v>
      </c>
      <c r="N23158" s="273"/>
    </row>
    <row r="23159" spans="11:14" x14ac:dyDescent="0.25">
      <c r="K23159" s="180">
        <f t="shared" si="730"/>
        <v>0</v>
      </c>
      <c r="M23159" s="96">
        <f t="shared" si="729"/>
        <v>1</v>
      </c>
      <c r="N23159" s="273"/>
    </row>
    <row r="23160" spans="11:14" x14ac:dyDescent="0.25">
      <c r="K23160" s="180">
        <f t="shared" si="730"/>
        <v>0</v>
      </c>
      <c r="M23160" s="96">
        <f t="shared" si="729"/>
        <v>1</v>
      </c>
      <c r="N23160" s="273"/>
    </row>
    <row r="23161" spans="11:14" x14ac:dyDescent="0.25">
      <c r="K23161" s="180">
        <f t="shared" si="730"/>
        <v>0</v>
      </c>
      <c r="M23161" s="96">
        <f t="shared" si="729"/>
        <v>1</v>
      </c>
      <c r="N23161" s="273"/>
    </row>
    <row r="23162" spans="11:14" x14ac:dyDescent="0.25">
      <c r="K23162" s="180">
        <f t="shared" si="730"/>
        <v>0</v>
      </c>
      <c r="M23162" s="96">
        <f t="shared" si="729"/>
        <v>1</v>
      </c>
      <c r="N23162" s="273"/>
    </row>
    <row r="23163" spans="11:14" x14ac:dyDescent="0.25">
      <c r="K23163" s="180">
        <f t="shared" si="730"/>
        <v>0</v>
      </c>
      <c r="M23163" s="96">
        <f t="shared" si="729"/>
        <v>1</v>
      </c>
      <c r="N23163" s="273"/>
    </row>
    <row r="23164" spans="11:14" x14ac:dyDescent="0.25">
      <c r="K23164" s="180">
        <f t="shared" si="730"/>
        <v>0</v>
      </c>
      <c r="M23164" s="96">
        <f t="shared" si="729"/>
        <v>1</v>
      </c>
      <c r="N23164" s="273"/>
    </row>
    <row r="23165" spans="11:14" x14ac:dyDescent="0.25">
      <c r="K23165" s="180">
        <f t="shared" si="730"/>
        <v>0</v>
      </c>
      <c r="M23165" s="96">
        <f t="shared" si="729"/>
        <v>1</v>
      </c>
      <c r="N23165" s="273"/>
    </row>
    <row r="23166" spans="11:14" x14ac:dyDescent="0.25">
      <c r="K23166" s="180">
        <f t="shared" si="730"/>
        <v>0</v>
      </c>
      <c r="M23166" s="96">
        <f t="shared" si="729"/>
        <v>1</v>
      </c>
      <c r="N23166" s="273"/>
    </row>
    <row r="23167" spans="11:14" x14ac:dyDescent="0.25">
      <c r="K23167" s="180">
        <f t="shared" si="730"/>
        <v>0</v>
      </c>
      <c r="M23167" s="96">
        <f t="shared" si="729"/>
        <v>1</v>
      </c>
      <c r="N23167" s="273"/>
    </row>
    <row r="23168" spans="11:14" x14ac:dyDescent="0.25">
      <c r="K23168" s="180">
        <f t="shared" si="730"/>
        <v>0</v>
      </c>
      <c r="M23168" s="96">
        <f t="shared" si="729"/>
        <v>1</v>
      </c>
      <c r="N23168" s="273"/>
    </row>
    <row r="23169" spans="11:14" x14ac:dyDescent="0.25">
      <c r="K23169" s="180">
        <f t="shared" si="730"/>
        <v>0</v>
      </c>
      <c r="M23169" s="96">
        <f t="shared" si="729"/>
        <v>1</v>
      </c>
      <c r="N23169" s="273"/>
    </row>
    <row r="23170" spans="11:14" x14ac:dyDescent="0.25">
      <c r="K23170" s="180">
        <f t="shared" si="730"/>
        <v>0</v>
      </c>
      <c r="M23170" s="96">
        <f t="shared" si="729"/>
        <v>1</v>
      </c>
      <c r="N23170" s="273"/>
    </row>
    <row r="23171" spans="11:14" x14ac:dyDescent="0.25">
      <c r="K23171" s="180">
        <f t="shared" si="730"/>
        <v>0</v>
      </c>
      <c r="M23171" s="96">
        <f t="shared" si="729"/>
        <v>1</v>
      </c>
      <c r="N23171" s="273"/>
    </row>
    <row r="23172" spans="11:14" x14ac:dyDescent="0.25">
      <c r="K23172" s="180">
        <f t="shared" si="730"/>
        <v>0</v>
      </c>
      <c r="M23172" s="96">
        <f t="shared" si="729"/>
        <v>1</v>
      </c>
      <c r="N23172" s="273"/>
    </row>
    <row r="23173" spans="11:14" x14ac:dyDescent="0.25">
      <c r="K23173" s="180">
        <f t="shared" si="730"/>
        <v>0</v>
      </c>
      <c r="M23173" s="96">
        <f t="shared" si="729"/>
        <v>1</v>
      </c>
      <c r="N23173" s="273"/>
    </row>
    <row r="23174" spans="11:14" x14ac:dyDescent="0.25">
      <c r="K23174" s="180">
        <f t="shared" si="730"/>
        <v>0</v>
      </c>
      <c r="M23174" s="96">
        <f t="shared" si="729"/>
        <v>1</v>
      </c>
      <c r="N23174" s="273"/>
    </row>
    <row r="23175" spans="11:14" x14ac:dyDescent="0.25">
      <c r="K23175" s="180">
        <f t="shared" si="730"/>
        <v>0</v>
      </c>
      <c r="M23175" s="96">
        <f t="shared" si="729"/>
        <v>1</v>
      </c>
      <c r="N23175" s="273"/>
    </row>
    <row r="23176" spans="11:14" x14ac:dyDescent="0.25">
      <c r="K23176" s="180">
        <f t="shared" si="730"/>
        <v>0</v>
      </c>
      <c r="M23176" s="96">
        <f t="shared" si="729"/>
        <v>1</v>
      </c>
      <c r="N23176" s="273"/>
    </row>
    <row r="23177" spans="11:14" x14ac:dyDescent="0.25">
      <c r="K23177" s="180">
        <f t="shared" si="730"/>
        <v>0</v>
      </c>
      <c r="M23177" s="96">
        <f t="shared" si="729"/>
        <v>1</v>
      </c>
      <c r="N23177" s="273"/>
    </row>
    <row r="23178" spans="11:14" x14ac:dyDescent="0.25">
      <c r="K23178" s="180">
        <f t="shared" si="730"/>
        <v>0</v>
      </c>
      <c r="M23178" s="96">
        <f t="shared" si="729"/>
        <v>1</v>
      </c>
      <c r="N23178" s="273"/>
    </row>
    <row r="23179" spans="11:14" x14ac:dyDescent="0.25">
      <c r="K23179" s="180">
        <f t="shared" si="730"/>
        <v>0</v>
      </c>
      <c r="M23179" s="96">
        <f t="shared" si="729"/>
        <v>1</v>
      </c>
      <c r="N23179" s="273"/>
    </row>
    <row r="23180" spans="11:14" x14ac:dyDescent="0.25">
      <c r="K23180" s="180">
        <f t="shared" si="730"/>
        <v>0</v>
      </c>
      <c r="M23180" s="96">
        <f t="shared" si="729"/>
        <v>1</v>
      </c>
      <c r="N23180" s="273"/>
    </row>
    <row r="23181" spans="11:14" x14ac:dyDescent="0.25">
      <c r="K23181" s="180">
        <f t="shared" si="730"/>
        <v>0</v>
      </c>
      <c r="M23181" s="96">
        <f t="shared" si="729"/>
        <v>1</v>
      </c>
      <c r="N23181" s="273"/>
    </row>
    <row r="23182" spans="11:14" x14ac:dyDescent="0.25">
      <c r="K23182" s="180">
        <f t="shared" si="730"/>
        <v>0</v>
      </c>
      <c r="M23182" s="96">
        <f t="shared" si="729"/>
        <v>1</v>
      </c>
      <c r="N23182" s="273"/>
    </row>
    <row r="23183" spans="11:14" x14ac:dyDescent="0.25">
      <c r="K23183" s="180">
        <f t="shared" si="730"/>
        <v>0</v>
      </c>
      <c r="M23183" s="96">
        <f t="shared" si="729"/>
        <v>1</v>
      </c>
      <c r="N23183" s="273"/>
    </row>
    <row r="23184" spans="11:14" x14ac:dyDescent="0.25">
      <c r="K23184" s="180">
        <f t="shared" si="730"/>
        <v>0</v>
      </c>
      <c r="M23184" s="96">
        <f t="shared" si="729"/>
        <v>1</v>
      </c>
      <c r="N23184" s="273"/>
    </row>
    <row r="23185" spans="11:14" x14ac:dyDescent="0.25">
      <c r="K23185" s="180">
        <f t="shared" si="730"/>
        <v>0</v>
      </c>
      <c r="M23185" s="96">
        <f t="shared" ref="M23185:M23248" si="731">UltimoDia(D23185)</f>
        <v>1</v>
      </c>
      <c r="N23185" s="273"/>
    </row>
    <row r="23186" spans="11:14" x14ac:dyDescent="0.25">
      <c r="K23186" s="180">
        <f t="shared" si="730"/>
        <v>0</v>
      </c>
      <c r="M23186" s="96">
        <f t="shared" si="731"/>
        <v>1</v>
      </c>
      <c r="N23186" s="273"/>
    </row>
    <row r="23187" spans="11:14" x14ac:dyDescent="0.25">
      <c r="K23187" s="180">
        <f t="shared" si="730"/>
        <v>0</v>
      </c>
      <c r="M23187" s="96">
        <f t="shared" si="731"/>
        <v>1</v>
      </c>
      <c r="N23187" s="273"/>
    </row>
    <row r="23188" spans="11:14" x14ac:dyDescent="0.25">
      <c r="K23188" s="180">
        <f t="shared" si="730"/>
        <v>0</v>
      </c>
      <c r="M23188" s="96">
        <f t="shared" si="731"/>
        <v>1</v>
      </c>
      <c r="N23188" s="273"/>
    </row>
    <row r="23189" spans="11:14" x14ac:dyDescent="0.25">
      <c r="K23189" s="180">
        <f t="shared" si="730"/>
        <v>0</v>
      </c>
      <c r="M23189" s="96">
        <f t="shared" si="731"/>
        <v>1</v>
      </c>
      <c r="N23189" s="273"/>
    </row>
    <row r="23190" spans="11:14" x14ac:dyDescent="0.25">
      <c r="K23190" s="180">
        <f t="shared" si="730"/>
        <v>0</v>
      </c>
      <c r="M23190" s="96">
        <f t="shared" si="731"/>
        <v>1</v>
      </c>
      <c r="N23190" s="273"/>
    </row>
    <row r="23191" spans="11:14" x14ac:dyDescent="0.25">
      <c r="K23191" s="180">
        <f t="shared" si="730"/>
        <v>0</v>
      </c>
      <c r="M23191" s="96">
        <f t="shared" si="731"/>
        <v>1</v>
      </c>
      <c r="N23191" s="273"/>
    </row>
    <row r="23192" spans="11:14" x14ac:dyDescent="0.25">
      <c r="K23192" s="180">
        <f t="shared" si="730"/>
        <v>0</v>
      </c>
      <c r="M23192" s="96">
        <f t="shared" si="731"/>
        <v>1</v>
      </c>
      <c r="N23192" s="273"/>
    </row>
    <row r="23193" spans="11:14" x14ac:dyDescent="0.25">
      <c r="K23193" s="180">
        <f t="shared" si="730"/>
        <v>0</v>
      </c>
      <c r="M23193" s="96">
        <f t="shared" si="731"/>
        <v>1</v>
      </c>
      <c r="N23193" s="273"/>
    </row>
    <row r="23194" spans="11:14" x14ac:dyDescent="0.25">
      <c r="K23194" s="180">
        <f t="shared" si="730"/>
        <v>0</v>
      </c>
      <c r="M23194" s="96">
        <f t="shared" si="731"/>
        <v>1</v>
      </c>
      <c r="N23194" s="273"/>
    </row>
    <row r="23195" spans="11:14" x14ac:dyDescent="0.25">
      <c r="K23195" s="180">
        <f t="shared" si="730"/>
        <v>0</v>
      </c>
      <c r="M23195" s="96">
        <f t="shared" si="731"/>
        <v>1</v>
      </c>
      <c r="N23195" s="273"/>
    </row>
    <row r="23196" spans="11:14" x14ac:dyDescent="0.25">
      <c r="K23196" s="180">
        <f t="shared" si="730"/>
        <v>0</v>
      </c>
      <c r="M23196" s="96">
        <f t="shared" si="731"/>
        <v>1</v>
      </c>
      <c r="N23196" s="273"/>
    </row>
    <row r="23197" spans="11:14" x14ac:dyDescent="0.25">
      <c r="K23197" s="180">
        <f t="shared" si="730"/>
        <v>0</v>
      </c>
      <c r="M23197" s="96">
        <f t="shared" si="731"/>
        <v>1</v>
      </c>
      <c r="N23197" s="273"/>
    </row>
    <row r="23198" spans="11:14" x14ac:dyDescent="0.25">
      <c r="K23198" s="180">
        <f t="shared" si="730"/>
        <v>0</v>
      </c>
      <c r="M23198" s="96">
        <f t="shared" si="731"/>
        <v>1</v>
      </c>
      <c r="N23198" s="273"/>
    </row>
    <row r="23199" spans="11:14" x14ac:dyDescent="0.25">
      <c r="K23199" s="180">
        <f t="shared" si="730"/>
        <v>0</v>
      </c>
      <c r="M23199" s="96">
        <f t="shared" si="731"/>
        <v>1</v>
      </c>
      <c r="N23199" s="273"/>
    </row>
    <row r="23200" spans="11:14" x14ac:dyDescent="0.25">
      <c r="K23200" s="180">
        <f t="shared" si="730"/>
        <v>0</v>
      </c>
      <c r="M23200" s="96">
        <f t="shared" si="731"/>
        <v>1</v>
      </c>
      <c r="N23200" s="273"/>
    </row>
    <row r="23201" spans="11:14" x14ac:dyDescent="0.25">
      <c r="K23201" s="180">
        <f t="shared" si="730"/>
        <v>0</v>
      </c>
      <c r="M23201" s="96">
        <f t="shared" si="731"/>
        <v>1</v>
      </c>
      <c r="N23201" s="273"/>
    </row>
    <row r="23202" spans="11:14" x14ac:dyDescent="0.25">
      <c r="K23202" s="180">
        <f t="shared" si="730"/>
        <v>0</v>
      </c>
      <c r="M23202" s="96">
        <f t="shared" si="731"/>
        <v>1</v>
      </c>
      <c r="N23202" s="273"/>
    </row>
    <row r="23203" spans="11:14" x14ac:dyDescent="0.25">
      <c r="K23203" s="180">
        <f t="shared" si="730"/>
        <v>0</v>
      </c>
      <c r="M23203" s="96">
        <f t="shared" si="731"/>
        <v>1</v>
      </c>
      <c r="N23203" s="273"/>
    </row>
    <row r="23204" spans="11:14" x14ac:dyDescent="0.25">
      <c r="K23204" s="180">
        <f t="shared" si="730"/>
        <v>0</v>
      </c>
      <c r="M23204" s="96">
        <f t="shared" si="731"/>
        <v>1</v>
      </c>
      <c r="N23204" s="273"/>
    </row>
    <row r="23205" spans="11:14" x14ac:dyDescent="0.25">
      <c r="K23205" s="180">
        <f t="shared" si="730"/>
        <v>0</v>
      </c>
      <c r="M23205" s="96">
        <f t="shared" si="731"/>
        <v>1</v>
      </c>
      <c r="N23205" s="273"/>
    </row>
    <row r="23206" spans="11:14" x14ac:dyDescent="0.25">
      <c r="K23206" s="180">
        <f t="shared" si="730"/>
        <v>0</v>
      </c>
      <c r="M23206" s="96">
        <f t="shared" si="731"/>
        <v>1</v>
      </c>
      <c r="N23206" s="273"/>
    </row>
    <row r="23207" spans="11:14" x14ac:dyDescent="0.25">
      <c r="K23207" s="180">
        <f t="shared" si="730"/>
        <v>0</v>
      </c>
      <c r="M23207" s="96">
        <f t="shared" si="731"/>
        <v>1</v>
      </c>
      <c r="N23207" s="273"/>
    </row>
    <row r="23208" spans="11:14" x14ac:dyDescent="0.25">
      <c r="K23208" s="180">
        <f t="shared" si="730"/>
        <v>0</v>
      </c>
      <c r="M23208" s="96">
        <f t="shared" si="731"/>
        <v>1</v>
      </c>
      <c r="N23208" s="273"/>
    </row>
    <row r="23209" spans="11:14" x14ac:dyDescent="0.25">
      <c r="K23209" s="180">
        <f t="shared" si="730"/>
        <v>0</v>
      </c>
      <c r="M23209" s="96">
        <f t="shared" si="731"/>
        <v>1</v>
      </c>
      <c r="N23209" s="273"/>
    </row>
    <row r="23210" spans="11:14" x14ac:dyDescent="0.25">
      <c r="K23210" s="180">
        <f t="shared" ref="K23210:K23273" si="732">IF(ctConta="",K23209+F23210,IF(I23210=ctConta,K23209+F23210,K23209))</f>
        <v>0</v>
      </c>
      <c r="M23210" s="96">
        <f t="shared" si="731"/>
        <v>1</v>
      </c>
      <c r="N23210" s="273"/>
    </row>
    <row r="23211" spans="11:14" x14ac:dyDescent="0.25">
      <c r="K23211" s="180">
        <f t="shared" si="732"/>
        <v>0</v>
      </c>
      <c r="M23211" s="96">
        <f t="shared" si="731"/>
        <v>1</v>
      </c>
      <c r="N23211" s="273"/>
    </row>
    <row r="23212" spans="11:14" x14ac:dyDescent="0.25">
      <c r="K23212" s="180">
        <f t="shared" si="732"/>
        <v>0</v>
      </c>
      <c r="M23212" s="96">
        <f t="shared" si="731"/>
        <v>1</v>
      </c>
      <c r="N23212" s="273"/>
    </row>
    <row r="23213" spans="11:14" x14ac:dyDescent="0.25">
      <c r="K23213" s="180">
        <f t="shared" si="732"/>
        <v>0</v>
      </c>
      <c r="M23213" s="96">
        <f t="shared" si="731"/>
        <v>1</v>
      </c>
      <c r="N23213" s="273"/>
    </row>
    <row r="23214" spans="11:14" x14ac:dyDescent="0.25">
      <c r="K23214" s="180">
        <f t="shared" si="732"/>
        <v>0</v>
      </c>
      <c r="M23214" s="96">
        <f t="shared" si="731"/>
        <v>1</v>
      </c>
      <c r="N23214" s="273"/>
    </row>
    <row r="23215" spans="11:14" x14ac:dyDescent="0.25">
      <c r="K23215" s="180">
        <f t="shared" si="732"/>
        <v>0</v>
      </c>
      <c r="M23215" s="96">
        <f t="shared" si="731"/>
        <v>1</v>
      </c>
      <c r="N23215" s="273"/>
    </row>
    <row r="23216" spans="11:14" x14ac:dyDescent="0.25">
      <c r="K23216" s="180">
        <f t="shared" si="732"/>
        <v>0</v>
      </c>
      <c r="M23216" s="96">
        <f t="shared" si="731"/>
        <v>1</v>
      </c>
      <c r="N23216" s="273"/>
    </row>
    <row r="23217" spans="11:14" x14ac:dyDescent="0.25">
      <c r="K23217" s="180">
        <f t="shared" si="732"/>
        <v>0</v>
      </c>
      <c r="M23217" s="96">
        <f t="shared" si="731"/>
        <v>1</v>
      </c>
      <c r="N23217" s="273"/>
    </row>
    <row r="23218" spans="11:14" x14ac:dyDescent="0.25">
      <c r="K23218" s="180">
        <f t="shared" si="732"/>
        <v>0</v>
      </c>
      <c r="M23218" s="96">
        <f t="shared" si="731"/>
        <v>1</v>
      </c>
      <c r="N23218" s="273"/>
    </row>
    <row r="23219" spans="11:14" x14ac:dyDescent="0.25">
      <c r="K23219" s="180">
        <f t="shared" si="732"/>
        <v>0</v>
      </c>
      <c r="M23219" s="96">
        <f t="shared" si="731"/>
        <v>1</v>
      </c>
      <c r="N23219" s="273"/>
    </row>
    <row r="23220" spans="11:14" x14ac:dyDescent="0.25">
      <c r="K23220" s="180">
        <f t="shared" si="732"/>
        <v>0</v>
      </c>
      <c r="M23220" s="96">
        <f t="shared" si="731"/>
        <v>1</v>
      </c>
      <c r="N23220" s="273"/>
    </row>
    <row r="23221" spans="11:14" x14ac:dyDescent="0.25">
      <c r="K23221" s="180">
        <f t="shared" si="732"/>
        <v>0</v>
      </c>
      <c r="M23221" s="96">
        <f t="shared" si="731"/>
        <v>1</v>
      </c>
      <c r="N23221" s="273"/>
    </row>
    <row r="23222" spans="11:14" x14ac:dyDescent="0.25">
      <c r="K23222" s="180">
        <f t="shared" si="732"/>
        <v>0</v>
      </c>
      <c r="M23222" s="96">
        <f t="shared" si="731"/>
        <v>1</v>
      </c>
      <c r="N23222" s="273"/>
    </row>
    <row r="23223" spans="11:14" x14ac:dyDescent="0.25">
      <c r="K23223" s="180">
        <f t="shared" si="732"/>
        <v>0</v>
      </c>
      <c r="M23223" s="96">
        <f t="shared" si="731"/>
        <v>1</v>
      </c>
      <c r="N23223" s="273"/>
    </row>
    <row r="23224" spans="11:14" x14ac:dyDescent="0.25">
      <c r="K23224" s="180">
        <f t="shared" si="732"/>
        <v>0</v>
      </c>
      <c r="M23224" s="96">
        <f t="shared" si="731"/>
        <v>1</v>
      </c>
      <c r="N23224" s="273"/>
    </row>
    <row r="23225" spans="11:14" x14ac:dyDescent="0.25">
      <c r="K23225" s="180">
        <f t="shared" si="732"/>
        <v>0</v>
      </c>
      <c r="M23225" s="96">
        <f t="shared" si="731"/>
        <v>1</v>
      </c>
      <c r="N23225" s="273"/>
    </row>
    <row r="23226" spans="11:14" x14ac:dyDescent="0.25">
      <c r="K23226" s="180">
        <f t="shared" si="732"/>
        <v>0</v>
      </c>
      <c r="M23226" s="96">
        <f t="shared" si="731"/>
        <v>1</v>
      </c>
      <c r="N23226" s="273"/>
    </row>
    <row r="23227" spans="11:14" x14ac:dyDescent="0.25">
      <c r="K23227" s="180">
        <f t="shared" si="732"/>
        <v>0</v>
      </c>
      <c r="M23227" s="96">
        <f t="shared" si="731"/>
        <v>1</v>
      </c>
      <c r="N23227" s="273"/>
    </row>
    <row r="23228" spans="11:14" x14ac:dyDescent="0.25">
      <c r="K23228" s="180">
        <f t="shared" si="732"/>
        <v>0</v>
      </c>
      <c r="M23228" s="96">
        <f t="shared" si="731"/>
        <v>1</v>
      </c>
      <c r="N23228" s="273"/>
    </row>
    <row r="23229" spans="11:14" x14ac:dyDescent="0.25">
      <c r="K23229" s="180">
        <f t="shared" si="732"/>
        <v>0</v>
      </c>
      <c r="M23229" s="96">
        <f t="shared" si="731"/>
        <v>1</v>
      </c>
      <c r="N23229" s="273"/>
    </row>
    <row r="23230" spans="11:14" x14ac:dyDescent="0.25">
      <c r="K23230" s="180">
        <f t="shared" si="732"/>
        <v>0</v>
      </c>
      <c r="M23230" s="96">
        <f t="shared" si="731"/>
        <v>1</v>
      </c>
      <c r="N23230" s="273"/>
    </row>
    <row r="23231" spans="11:14" x14ac:dyDescent="0.25">
      <c r="K23231" s="180">
        <f t="shared" si="732"/>
        <v>0</v>
      </c>
      <c r="M23231" s="96">
        <f t="shared" si="731"/>
        <v>1</v>
      </c>
      <c r="N23231" s="273"/>
    </row>
    <row r="23232" spans="11:14" x14ac:dyDescent="0.25">
      <c r="K23232" s="180">
        <f t="shared" si="732"/>
        <v>0</v>
      </c>
      <c r="M23232" s="96">
        <f t="shared" si="731"/>
        <v>1</v>
      </c>
      <c r="N23232" s="273"/>
    </row>
    <row r="23233" spans="11:14" x14ac:dyDescent="0.25">
      <c r="K23233" s="180">
        <f t="shared" si="732"/>
        <v>0</v>
      </c>
      <c r="M23233" s="96">
        <f t="shared" si="731"/>
        <v>1</v>
      </c>
      <c r="N23233" s="273"/>
    </row>
    <row r="23234" spans="11:14" x14ac:dyDescent="0.25">
      <c r="K23234" s="180">
        <f t="shared" si="732"/>
        <v>0</v>
      </c>
      <c r="M23234" s="96">
        <f t="shared" si="731"/>
        <v>1</v>
      </c>
      <c r="N23234" s="273"/>
    </row>
    <row r="23235" spans="11:14" x14ac:dyDescent="0.25">
      <c r="K23235" s="180">
        <f t="shared" si="732"/>
        <v>0</v>
      </c>
      <c r="M23235" s="96">
        <f t="shared" si="731"/>
        <v>1</v>
      </c>
      <c r="N23235" s="273"/>
    </row>
    <row r="23236" spans="11:14" x14ac:dyDescent="0.25">
      <c r="K23236" s="180">
        <f t="shared" si="732"/>
        <v>0</v>
      </c>
      <c r="M23236" s="96">
        <f t="shared" si="731"/>
        <v>1</v>
      </c>
      <c r="N23236" s="273"/>
    </row>
    <row r="23237" spans="11:14" x14ac:dyDescent="0.25">
      <c r="K23237" s="180">
        <f t="shared" si="732"/>
        <v>0</v>
      </c>
      <c r="M23237" s="96">
        <f t="shared" si="731"/>
        <v>1</v>
      </c>
      <c r="N23237" s="273"/>
    </row>
    <row r="23238" spans="11:14" x14ac:dyDescent="0.25">
      <c r="K23238" s="180">
        <f t="shared" si="732"/>
        <v>0</v>
      </c>
      <c r="M23238" s="96">
        <f t="shared" si="731"/>
        <v>1</v>
      </c>
      <c r="N23238" s="273"/>
    </row>
    <row r="23239" spans="11:14" x14ac:dyDescent="0.25">
      <c r="K23239" s="180">
        <f t="shared" si="732"/>
        <v>0</v>
      </c>
      <c r="M23239" s="96">
        <f t="shared" si="731"/>
        <v>1</v>
      </c>
      <c r="N23239" s="273"/>
    </row>
    <row r="23240" spans="11:14" x14ac:dyDescent="0.25">
      <c r="K23240" s="180">
        <f t="shared" si="732"/>
        <v>0</v>
      </c>
      <c r="M23240" s="96">
        <f t="shared" si="731"/>
        <v>1</v>
      </c>
      <c r="N23240" s="273"/>
    </row>
    <row r="23241" spans="11:14" x14ac:dyDescent="0.25">
      <c r="K23241" s="180">
        <f t="shared" si="732"/>
        <v>0</v>
      </c>
      <c r="M23241" s="96">
        <f t="shared" si="731"/>
        <v>1</v>
      </c>
      <c r="N23241" s="273"/>
    </row>
    <row r="23242" spans="11:14" x14ac:dyDescent="0.25">
      <c r="K23242" s="180">
        <f t="shared" si="732"/>
        <v>0</v>
      </c>
      <c r="M23242" s="96">
        <f t="shared" si="731"/>
        <v>1</v>
      </c>
      <c r="N23242" s="273"/>
    </row>
    <row r="23243" spans="11:14" x14ac:dyDescent="0.25">
      <c r="K23243" s="180">
        <f t="shared" si="732"/>
        <v>0</v>
      </c>
      <c r="M23243" s="96">
        <f t="shared" si="731"/>
        <v>1</v>
      </c>
      <c r="N23243" s="273"/>
    </row>
    <row r="23244" spans="11:14" x14ac:dyDescent="0.25">
      <c r="K23244" s="180">
        <f t="shared" si="732"/>
        <v>0</v>
      </c>
      <c r="M23244" s="96">
        <f t="shared" si="731"/>
        <v>1</v>
      </c>
      <c r="N23244" s="273"/>
    </row>
    <row r="23245" spans="11:14" x14ac:dyDescent="0.25">
      <c r="K23245" s="180">
        <f t="shared" si="732"/>
        <v>0</v>
      </c>
      <c r="M23245" s="96">
        <f t="shared" si="731"/>
        <v>1</v>
      </c>
      <c r="N23245" s="273"/>
    </row>
    <row r="23246" spans="11:14" x14ac:dyDescent="0.25">
      <c r="K23246" s="180">
        <f t="shared" si="732"/>
        <v>0</v>
      </c>
      <c r="M23246" s="96">
        <f t="shared" si="731"/>
        <v>1</v>
      </c>
      <c r="N23246" s="273"/>
    </row>
    <row r="23247" spans="11:14" x14ac:dyDescent="0.25">
      <c r="K23247" s="180">
        <f t="shared" si="732"/>
        <v>0</v>
      </c>
      <c r="M23247" s="96">
        <f t="shared" si="731"/>
        <v>1</v>
      </c>
      <c r="N23247" s="273"/>
    </row>
    <row r="23248" spans="11:14" x14ac:dyDescent="0.25">
      <c r="K23248" s="180">
        <f t="shared" si="732"/>
        <v>0</v>
      </c>
      <c r="M23248" s="96">
        <f t="shared" si="731"/>
        <v>1</v>
      </c>
      <c r="N23248" s="273"/>
    </row>
    <row r="23249" spans="11:14" x14ac:dyDescent="0.25">
      <c r="K23249" s="180">
        <f t="shared" si="732"/>
        <v>0</v>
      </c>
      <c r="M23249" s="96">
        <f t="shared" ref="M23249:M23312" si="733">UltimoDia(D23249)</f>
        <v>1</v>
      </c>
      <c r="N23249" s="273"/>
    </row>
    <row r="23250" spans="11:14" x14ac:dyDescent="0.25">
      <c r="K23250" s="180">
        <f t="shared" si="732"/>
        <v>0</v>
      </c>
      <c r="M23250" s="96">
        <f t="shared" si="733"/>
        <v>1</v>
      </c>
      <c r="N23250" s="273"/>
    </row>
    <row r="23251" spans="11:14" x14ac:dyDescent="0.25">
      <c r="K23251" s="180">
        <f t="shared" si="732"/>
        <v>0</v>
      </c>
      <c r="M23251" s="96">
        <f t="shared" si="733"/>
        <v>1</v>
      </c>
      <c r="N23251" s="273"/>
    </row>
    <row r="23252" spans="11:14" x14ac:dyDescent="0.25">
      <c r="K23252" s="180">
        <f t="shared" si="732"/>
        <v>0</v>
      </c>
      <c r="M23252" s="96">
        <f t="shared" si="733"/>
        <v>1</v>
      </c>
      <c r="N23252" s="273"/>
    </row>
    <row r="23253" spans="11:14" x14ac:dyDescent="0.25">
      <c r="K23253" s="180">
        <f t="shared" si="732"/>
        <v>0</v>
      </c>
      <c r="M23253" s="96">
        <f t="shared" si="733"/>
        <v>1</v>
      </c>
      <c r="N23253" s="273"/>
    </row>
    <row r="23254" spans="11:14" x14ac:dyDescent="0.25">
      <c r="K23254" s="180">
        <f t="shared" si="732"/>
        <v>0</v>
      </c>
      <c r="M23254" s="96">
        <f t="shared" si="733"/>
        <v>1</v>
      </c>
      <c r="N23254" s="273"/>
    </row>
    <row r="23255" spans="11:14" x14ac:dyDescent="0.25">
      <c r="K23255" s="180">
        <f t="shared" si="732"/>
        <v>0</v>
      </c>
      <c r="M23255" s="96">
        <f t="shared" si="733"/>
        <v>1</v>
      </c>
      <c r="N23255" s="273"/>
    </row>
    <row r="23256" spans="11:14" x14ac:dyDescent="0.25">
      <c r="K23256" s="180">
        <f t="shared" si="732"/>
        <v>0</v>
      </c>
      <c r="M23256" s="96">
        <f t="shared" si="733"/>
        <v>1</v>
      </c>
      <c r="N23256" s="273"/>
    </row>
    <row r="23257" spans="11:14" x14ac:dyDescent="0.25">
      <c r="K23257" s="180">
        <f t="shared" si="732"/>
        <v>0</v>
      </c>
      <c r="M23257" s="96">
        <f t="shared" si="733"/>
        <v>1</v>
      </c>
      <c r="N23257" s="273"/>
    </row>
    <row r="23258" spans="11:14" x14ac:dyDescent="0.25">
      <c r="K23258" s="180">
        <f t="shared" si="732"/>
        <v>0</v>
      </c>
      <c r="M23258" s="96">
        <f t="shared" si="733"/>
        <v>1</v>
      </c>
      <c r="N23258" s="273"/>
    </row>
    <row r="23259" spans="11:14" x14ac:dyDescent="0.25">
      <c r="K23259" s="180">
        <f t="shared" si="732"/>
        <v>0</v>
      </c>
      <c r="M23259" s="96">
        <f t="shared" si="733"/>
        <v>1</v>
      </c>
      <c r="N23259" s="273"/>
    </row>
    <row r="23260" spans="11:14" x14ac:dyDescent="0.25">
      <c r="K23260" s="180">
        <f t="shared" si="732"/>
        <v>0</v>
      </c>
      <c r="M23260" s="96">
        <f t="shared" si="733"/>
        <v>1</v>
      </c>
      <c r="N23260" s="273"/>
    </row>
    <row r="23261" spans="11:14" x14ac:dyDescent="0.25">
      <c r="K23261" s="180">
        <f t="shared" si="732"/>
        <v>0</v>
      </c>
      <c r="M23261" s="96">
        <f t="shared" si="733"/>
        <v>1</v>
      </c>
      <c r="N23261" s="273"/>
    </row>
    <row r="23262" spans="11:14" x14ac:dyDescent="0.25">
      <c r="K23262" s="180">
        <f t="shared" si="732"/>
        <v>0</v>
      </c>
      <c r="M23262" s="96">
        <f t="shared" si="733"/>
        <v>1</v>
      </c>
      <c r="N23262" s="273"/>
    </row>
    <row r="23263" spans="11:14" x14ac:dyDescent="0.25">
      <c r="K23263" s="180">
        <f t="shared" si="732"/>
        <v>0</v>
      </c>
      <c r="M23263" s="96">
        <f t="shared" si="733"/>
        <v>1</v>
      </c>
      <c r="N23263" s="273"/>
    </row>
    <row r="23264" spans="11:14" x14ac:dyDescent="0.25">
      <c r="K23264" s="180">
        <f t="shared" si="732"/>
        <v>0</v>
      </c>
      <c r="M23264" s="96">
        <f t="shared" si="733"/>
        <v>1</v>
      </c>
      <c r="N23264" s="273"/>
    </row>
    <row r="23265" spans="11:14" x14ac:dyDescent="0.25">
      <c r="K23265" s="180">
        <f t="shared" si="732"/>
        <v>0</v>
      </c>
      <c r="M23265" s="96">
        <f t="shared" si="733"/>
        <v>1</v>
      </c>
      <c r="N23265" s="273"/>
    </row>
    <row r="23266" spans="11:14" x14ac:dyDescent="0.25">
      <c r="K23266" s="180">
        <f t="shared" si="732"/>
        <v>0</v>
      </c>
      <c r="M23266" s="96">
        <f t="shared" si="733"/>
        <v>1</v>
      </c>
      <c r="N23266" s="273"/>
    </row>
    <row r="23267" spans="11:14" x14ac:dyDescent="0.25">
      <c r="K23267" s="180">
        <f t="shared" si="732"/>
        <v>0</v>
      </c>
      <c r="M23267" s="96">
        <f t="shared" si="733"/>
        <v>1</v>
      </c>
      <c r="N23267" s="273"/>
    </row>
    <row r="23268" spans="11:14" x14ac:dyDescent="0.25">
      <c r="K23268" s="180">
        <f t="shared" si="732"/>
        <v>0</v>
      </c>
      <c r="M23268" s="96">
        <f t="shared" si="733"/>
        <v>1</v>
      </c>
      <c r="N23268" s="273"/>
    </row>
    <row r="23269" spans="11:14" x14ac:dyDescent="0.25">
      <c r="K23269" s="180">
        <f t="shared" si="732"/>
        <v>0</v>
      </c>
      <c r="M23269" s="96">
        <f t="shared" si="733"/>
        <v>1</v>
      </c>
      <c r="N23269" s="273"/>
    </row>
    <row r="23270" spans="11:14" x14ac:dyDescent="0.25">
      <c r="K23270" s="180">
        <f t="shared" si="732"/>
        <v>0</v>
      </c>
      <c r="M23270" s="96">
        <f t="shared" si="733"/>
        <v>1</v>
      </c>
      <c r="N23270" s="273"/>
    </row>
    <row r="23271" spans="11:14" x14ac:dyDescent="0.25">
      <c r="K23271" s="180">
        <f t="shared" si="732"/>
        <v>0</v>
      </c>
      <c r="M23271" s="96">
        <f t="shared" si="733"/>
        <v>1</v>
      </c>
      <c r="N23271" s="273"/>
    </row>
    <row r="23272" spans="11:14" x14ac:dyDescent="0.25">
      <c r="K23272" s="180">
        <f t="shared" si="732"/>
        <v>0</v>
      </c>
      <c r="M23272" s="96">
        <f t="shared" si="733"/>
        <v>1</v>
      </c>
      <c r="N23272" s="273"/>
    </row>
    <row r="23273" spans="11:14" x14ac:dyDescent="0.25">
      <c r="K23273" s="180">
        <f t="shared" si="732"/>
        <v>0</v>
      </c>
      <c r="M23273" s="96">
        <f t="shared" si="733"/>
        <v>1</v>
      </c>
      <c r="N23273" s="273"/>
    </row>
    <row r="23274" spans="11:14" x14ac:dyDescent="0.25">
      <c r="K23274" s="180">
        <f t="shared" ref="K23274:K23337" si="734">IF(ctConta="",K23273+F23274,IF(I23274=ctConta,K23273+F23274,K23273))</f>
        <v>0</v>
      </c>
      <c r="M23274" s="96">
        <f t="shared" si="733"/>
        <v>1</v>
      </c>
      <c r="N23274" s="273"/>
    </row>
    <row r="23275" spans="11:14" x14ac:dyDescent="0.25">
      <c r="K23275" s="180">
        <f t="shared" si="734"/>
        <v>0</v>
      </c>
      <c r="M23275" s="96">
        <f t="shared" si="733"/>
        <v>1</v>
      </c>
      <c r="N23275" s="273"/>
    </row>
    <row r="23276" spans="11:14" x14ac:dyDescent="0.25">
      <c r="K23276" s="180">
        <f t="shared" si="734"/>
        <v>0</v>
      </c>
      <c r="M23276" s="96">
        <f t="shared" si="733"/>
        <v>1</v>
      </c>
      <c r="N23276" s="273"/>
    </row>
    <row r="23277" spans="11:14" x14ac:dyDescent="0.25">
      <c r="K23277" s="180">
        <f t="shared" si="734"/>
        <v>0</v>
      </c>
      <c r="M23277" s="96">
        <f t="shared" si="733"/>
        <v>1</v>
      </c>
      <c r="N23277" s="273"/>
    </row>
    <row r="23278" spans="11:14" x14ac:dyDescent="0.25">
      <c r="K23278" s="180">
        <f t="shared" si="734"/>
        <v>0</v>
      </c>
      <c r="M23278" s="96">
        <f t="shared" si="733"/>
        <v>1</v>
      </c>
      <c r="N23278" s="273"/>
    </row>
    <row r="23279" spans="11:14" x14ac:dyDescent="0.25">
      <c r="K23279" s="180">
        <f t="shared" si="734"/>
        <v>0</v>
      </c>
      <c r="M23279" s="96">
        <f t="shared" si="733"/>
        <v>1</v>
      </c>
      <c r="N23279" s="273"/>
    </row>
    <row r="23280" spans="11:14" x14ac:dyDescent="0.25">
      <c r="K23280" s="180">
        <f t="shared" si="734"/>
        <v>0</v>
      </c>
      <c r="M23280" s="96">
        <f t="shared" si="733"/>
        <v>1</v>
      </c>
      <c r="N23280" s="273"/>
    </row>
    <row r="23281" spans="11:14" x14ac:dyDescent="0.25">
      <c r="K23281" s="180">
        <f t="shared" si="734"/>
        <v>0</v>
      </c>
      <c r="M23281" s="96">
        <f t="shared" si="733"/>
        <v>1</v>
      </c>
      <c r="N23281" s="273"/>
    </row>
    <row r="23282" spans="11:14" x14ac:dyDescent="0.25">
      <c r="K23282" s="180">
        <f t="shared" si="734"/>
        <v>0</v>
      </c>
      <c r="M23282" s="96">
        <f t="shared" si="733"/>
        <v>1</v>
      </c>
      <c r="N23282" s="273"/>
    </row>
    <row r="23283" spans="11:14" x14ac:dyDescent="0.25">
      <c r="K23283" s="180">
        <f t="shared" si="734"/>
        <v>0</v>
      </c>
      <c r="M23283" s="96">
        <f t="shared" si="733"/>
        <v>1</v>
      </c>
      <c r="N23283" s="273"/>
    </row>
    <row r="23284" spans="11:14" x14ac:dyDescent="0.25">
      <c r="K23284" s="180">
        <f t="shared" si="734"/>
        <v>0</v>
      </c>
      <c r="M23284" s="96">
        <f t="shared" si="733"/>
        <v>1</v>
      </c>
      <c r="N23284" s="273"/>
    </row>
    <row r="23285" spans="11:14" x14ac:dyDescent="0.25">
      <c r="K23285" s="180">
        <f t="shared" si="734"/>
        <v>0</v>
      </c>
      <c r="M23285" s="96">
        <f t="shared" si="733"/>
        <v>1</v>
      </c>
      <c r="N23285" s="273"/>
    </row>
    <row r="23286" spans="11:14" x14ac:dyDescent="0.25">
      <c r="K23286" s="180">
        <f t="shared" si="734"/>
        <v>0</v>
      </c>
      <c r="M23286" s="96">
        <f t="shared" si="733"/>
        <v>1</v>
      </c>
      <c r="N23286" s="273"/>
    </row>
    <row r="23287" spans="11:14" x14ac:dyDescent="0.25">
      <c r="K23287" s="180">
        <f t="shared" si="734"/>
        <v>0</v>
      </c>
      <c r="M23287" s="96">
        <f t="shared" si="733"/>
        <v>1</v>
      </c>
      <c r="N23287" s="273"/>
    </row>
    <row r="23288" spans="11:14" x14ac:dyDescent="0.25">
      <c r="K23288" s="180">
        <f t="shared" si="734"/>
        <v>0</v>
      </c>
      <c r="M23288" s="96">
        <f t="shared" si="733"/>
        <v>1</v>
      </c>
      <c r="N23288" s="273"/>
    </row>
    <row r="23289" spans="11:14" x14ac:dyDescent="0.25">
      <c r="K23289" s="180">
        <f t="shared" si="734"/>
        <v>0</v>
      </c>
      <c r="M23289" s="96">
        <f t="shared" si="733"/>
        <v>1</v>
      </c>
      <c r="N23289" s="273"/>
    </row>
    <row r="23290" spans="11:14" x14ac:dyDescent="0.25">
      <c r="K23290" s="180">
        <f t="shared" si="734"/>
        <v>0</v>
      </c>
      <c r="M23290" s="96">
        <f t="shared" si="733"/>
        <v>1</v>
      </c>
      <c r="N23290" s="273"/>
    </row>
    <row r="23291" spans="11:14" x14ac:dyDescent="0.25">
      <c r="K23291" s="180">
        <f t="shared" si="734"/>
        <v>0</v>
      </c>
      <c r="M23291" s="96">
        <f t="shared" si="733"/>
        <v>1</v>
      </c>
      <c r="N23291" s="273"/>
    </row>
    <row r="23292" spans="11:14" x14ac:dyDescent="0.25">
      <c r="K23292" s="180">
        <f t="shared" si="734"/>
        <v>0</v>
      </c>
      <c r="M23292" s="96">
        <f t="shared" si="733"/>
        <v>1</v>
      </c>
      <c r="N23292" s="273"/>
    </row>
    <row r="23293" spans="11:14" x14ac:dyDescent="0.25">
      <c r="K23293" s="180">
        <f t="shared" si="734"/>
        <v>0</v>
      </c>
      <c r="M23293" s="96">
        <f t="shared" si="733"/>
        <v>1</v>
      </c>
      <c r="N23293" s="273"/>
    </row>
    <row r="23294" spans="11:14" x14ac:dyDescent="0.25">
      <c r="K23294" s="180">
        <f t="shared" si="734"/>
        <v>0</v>
      </c>
      <c r="M23294" s="96">
        <f t="shared" si="733"/>
        <v>1</v>
      </c>
      <c r="N23294" s="273"/>
    </row>
    <row r="23295" spans="11:14" x14ac:dyDescent="0.25">
      <c r="K23295" s="180">
        <f t="shared" si="734"/>
        <v>0</v>
      </c>
      <c r="M23295" s="96">
        <f t="shared" si="733"/>
        <v>1</v>
      </c>
      <c r="N23295" s="273"/>
    </row>
    <row r="23296" spans="11:14" x14ac:dyDescent="0.25">
      <c r="K23296" s="180">
        <f t="shared" si="734"/>
        <v>0</v>
      </c>
      <c r="M23296" s="96">
        <f t="shared" si="733"/>
        <v>1</v>
      </c>
      <c r="N23296" s="273"/>
    </row>
    <row r="23297" spans="11:14" x14ac:dyDescent="0.25">
      <c r="K23297" s="180">
        <f t="shared" si="734"/>
        <v>0</v>
      </c>
      <c r="M23297" s="96">
        <f t="shared" si="733"/>
        <v>1</v>
      </c>
      <c r="N23297" s="273"/>
    </row>
    <row r="23298" spans="11:14" x14ac:dyDescent="0.25">
      <c r="K23298" s="180">
        <f t="shared" si="734"/>
        <v>0</v>
      </c>
      <c r="M23298" s="96">
        <f t="shared" si="733"/>
        <v>1</v>
      </c>
      <c r="N23298" s="273"/>
    </row>
    <row r="23299" spans="11:14" x14ac:dyDescent="0.25">
      <c r="K23299" s="180">
        <f t="shared" si="734"/>
        <v>0</v>
      </c>
      <c r="M23299" s="96">
        <f t="shared" si="733"/>
        <v>1</v>
      </c>
      <c r="N23299" s="273"/>
    </row>
    <row r="23300" spans="11:14" x14ac:dyDescent="0.25">
      <c r="K23300" s="180">
        <f t="shared" si="734"/>
        <v>0</v>
      </c>
      <c r="M23300" s="96">
        <f t="shared" si="733"/>
        <v>1</v>
      </c>
      <c r="N23300" s="273"/>
    </row>
    <row r="23301" spans="11:14" x14ac:dyDescent="0.25">
      <c r="K23301" s="180">
        <f t="shared" si="734"/>
        <v>0</v>
      </c>
      <c r="M23301" s="96">
        <f t="shared" si="733"/>
        <v>1</v>
      </c>
      <c r="N23301" s="273"/>
    </row>
    <row r="23302" spans="11:14" x14ac:dyDescent="0.25">
      <c r="K23302" s="180">
        <f t="shared" si="734"/>
        <v>0</v>
      </c>
      <c r="M23302" s="96">
        <f t="shared" si="733"/>
        <v>1</v>
      </c>
      <c r="N23302" s="273"/>
    </row>
    <row r="23303" spans="11:14" x14ac:dyDescent="0.25">
      <c r="K23303" s="180">
        <f t="shared" si="734"/>
        <v>0</v>
      </c>
      <c r="M23303" s="96">
        <f t="shared" si="733"/>
        <v>1</v>
      </c>
      <c r="N23303" s="273"/>
    </row>
    <row r="23304" spans="11:14" x14ac:dyDescent="0.25">
      <c r="K23304" s="180">
        <f t="shared" si="734"/>
        <v>0</v>
      </c>
      <c r="M23304" s="96">
        <f t="shared" si="733"/>
        <v>1</v>
      </c>
      <c r="N23304" s="273"/>
    </row>
    <row r="23305" spans="11:14" x14ac:dyDescent="0.25">
      <c r="K23305" s="180">
        <f t="shared" si="734"/>
        <v>0</v>
      </c>
      <c r="M23305" s="96">
        <f t="shared" si="733"/>
        <v>1</v>
      </c>
      <c r="N23305" s="273"/>
    </row>
    <row r="23306" spans="11:14" x14ac:dyDescent="0.25">
      <c r="K23306" s="180">
        <f t="shared" si="734"/>
        <v>0</v>
      </c>
      <c r="M23306" s="96">
        <f t="shared" si="733"/>
        <v>1</v>
      </c>
      <c r="N23306" s="273"/>
    </row>
    <row r="23307" spans="11:14" x14ac:dyDescent="0.25">
      <c r="K23307" s="180">
        <f t="shared" si="734"/>
        <v>0</v>
      </c>
      <c r="M23307" s="96">
        <f t="shared" si="733"/>
        <v>1</v>
      </c>
      <c r="N23307" s="273"/>
    </row>
    <row r="23308" spans="11:14" x14ac:dyDescent="0.25">
      <c r="K23308" s="180">
        <f t="shared" si="734"/>
        <v>0</v>
      </c>
      <c r="M23308" s="96">
        <f t="shared" si="733"/>
        <v>1</v>
      </c>
      <c r="N23308" s="273"/>
    </row>
    <row r="23309" spans="11:14" x14ac:dyDescent="0.25">
      <c r="K23309" s="180">
        <f t="shared" si="734"/>
        <v>0</v>
      </c>
      <c r="M23309" s="96">
        <f t="shared" si="733"/>
        <v>1</v>
      </c>
      <c r="N23309" s="273"/>
    </row>
    <row r="23310" spans="11:14" x14ac:dyDescent="0.25">
      <c r="K23310" s="180">
        <f t="shared" si="734"/>
        <v>0</v>
      </c>
      <c r="M23310" s="96">
        <f t="shared" si="733"/>
        <v>1</v>
      </c>
      <c r="N23310" s="273"/>
    </row>
    <row r="23311" spans="11:14" x14ac:dyDescent="0.25">
      <c r="K23311" s="180">
        <f t="shared" si="734"/>
        <v>0</v>
      </c>
      <c r="M23311" s="96">
        <f t="shared" si="733"/>
        <v>1</v>
      </c>
      <c r="N23311" s="273"/>
    </row>
    <row r="23312" spans="11:14" x14ac:dyDescent="0.25">
      <c r="K23312" s="180">
        <f t="shared" si="734"/>
        <v>0</v>
      </c>
      <c r="M23312" s="96">
        <f t="shared" si="733"/>
        <v>1</v>
      </c>
      <c r="N23312" s="273"/>
    </row>
    <row r="23313" spans="11:14" x14ac:dyDescent="0.25">
      <c r="K23313" s="180">
        <f t="shared" si="734"/>
        <v>0</v>
      </c>
      <c r="M23313" s="96">
        <f t="shared" ref="M23313:M23376" si="735">UltimoDia(D23313)</f>
        <v>1</v>
      </c>
      <c r="N23313" s="273"/>
    </row>
    <row r="23314" spans="11:14" x14ac:dyDescent="0.25">
      <c r="K23314" s="180">
        <f t="shared" si="734"/>
        <v>0</v>
      </c>
      <c r="M23314" s="96">
        <f t="shared" si="735"/>
        <v>1</v>
      </c>
      <c r="N23314" s="273"/>
    </row>
    <row r="23315" spans="11:14" x14ac:dyDescent="0.25">
      <c r="K23315" s="180">
        <f t="shared" si="734"/>
        <v>0</v>
      </c>
      <c r="M23315" s="96">
        <f t="shared" si="735"/>
        <v>1</v>
      </c>
      <c r="N23315" s="273"/>
    </row>
    <row r="23316" spans="11:14" x14ac:dyDescent="0.25">
      <c r="K23316" s="180">
        <f t="shared" si="734"/>
        <v>0</v>
      </c>
      <c r="M23316" s="96">
        <f t="shared" si="735"/>
        <v>1</v>
      </c>
      <c r="N23316" s="273"/>
    </row>
    <row r="23317" spans="11:14" x14ac:dyDescent="0.25">
      <c r="K23317" s="180">
        <f t="shared" si="734"/>
        <v>0</v>
      </c>
      <c r="M23317" s="96">
        <f t="shared" si="735"/>
        <v>1</v>
      </c>
      <c r="N23317" s="273"/>
    </row>
    <row r="23318" spans="11:14" x14ac:dyDescent="0.25">
      <c r="K23318" s="180">
        <f t="shared" si="734"/>
        <v>0</v>
      </c>
      <c r="M23318" s="96">
        <f t="shared" si="735"/>
        <v>1</v>
      </c>
      <c r="N23318" s="273"/>
    </row>
    <row r="23319" spans="11:14" x14ac:dyDescent="0.25">
      <c r="K23319" s="180">
        <f t="shared" si="734"/>
        <v>0</v>
      </c>
      <c r="M23319" s="96">
        <f t="shared" si="735"/>
        <v>1</v>
      </c>
      <c r="N23319" s="273"/>
    </row>
    <row r="23320" spans="11:14" x14ac:dyDescent="0.25">
      <c r="K23320" s="180">
        <f t="shared" si="734"/>
        <v>0</v>
      </c>
      <c r="M23320" s="96">
        <f t="shared" si="735"/>
        <v>1</v>
      </c>
      <c r="N23320" s="273"/>
    </row>
    <row r="23321" spans="11:14" x14ac:dyDescent="0.25">
      <c r="K23321" s="180">
        <f t="shared" si="734"/>
        <v>0</v>
      </c>
      <c r="M23321" s="96">
        <f t="shared" si="735"/>
        <v>1</v>
      </c>
      <c r="N23321" s="273"/>
    </row>
    <row r="23322" spans="11:14" x14ac:dyDescent="0.25">
      <c r="K23322" s="180">
        <f t="shared" si="734"/>
        <v>0</v>
      </c>
      <c r="M23322" s="96">
        <f t="shared" si="735"/>
        <v>1</v>
      </c>
      <c r="N23322" s="273"/>
    </row>
    <row r="23323" spans="11:14" x14ac:dyDescent="0.25">
      <c r="K23323" s="180">
        <f t="shared" si="734"/>
        <v>0</v>
      </c>
      <c r="M23323" s="96">
        <f t="shared" si="735"/>
        <v>1</v>
      </c>
      <c r="N23323" s="273"/>
    </row>
    <row r="23324" spans="11:14" x14ac:dyDescent="0.25">
      <c r="K23324" s="180">
        <f t="shared" si="734"/>
        <v>0</v>
      </c>
      <c r="M23324" s="96">
        <f t="shared" si="735"/>
        <v>1</v>
      </c>
      <c r="N23324" s="273"/>
    </row>
    <row r="23325" spans="11:14" x14ac:dyDescent="0.25">
      <c r="K23325" s="180">
        <f t="shared" si="734"/>
        <v>0</v>
      </c>
      <c r="M23325" s="96">
        <f t="shared" si="735"/>
        <v>1</v>
      </c>
      <c r="N23325" s="273"/>
    </row>
    <row r="23326" spans="11:14" x14ac:dyDescent="0.25">
      <c r="K23326" s="180">
        <f t="shared" si="734"/>
        <v>0</v>
      </c>
      <c r="M23326" s="96">
        <f t="shared" si="735"/>
        <v>1</v>
      </c>
      <c r="N23326" s="273"/>
    </row>
    <row r="23327" spans="11:14" x14ac:dyDescent="0.25">
      <c r="K23327" s="180">
        <f t="shared" si="734"/>
        <v>0</v>
      </c>
      <c r="M23327" s="96">
        <f t="shared" si="735"/>
        <v>1</v>
      </c>
      <c r="N23327" s="273"/>
    </row>
    <row r="23328" spans="11:14" x14ac:dyDescent="0.25">
      <c r="K23328" s="180">
        <f t="shared" si="734"/>
        <v>0</v>
      </c>
      <c r="M23328" s="96">
        <f t="shared" si="735"/>
        <v>1</v>
      </c>
      <c r="N23328" s="273"/>
    </row>
    <row r="23329" spans="11:14" x14ac:dyDescent="0.25">
      <c r="K23329" s="180">
        <f t="shared" si="734"/>
        <v>0</v>
      </c>
      <c r="M23329" s="96">
        <f t="shared" si="735"/>
        <v>1</v>
      </c>
      <c r="N23329" s="273"/>
    </row>
    <row r="23330" spans="11:14" x14ac:dyDescent="0.25">
      <c r="K23330" s="180">
        <f t="shared" si="734"/>
        <v>0</v>
      </c>
      <c r="M23330" s="96">
        <f t="shared" si="735"/>
        <v>1</v>
      </c>
      <c r="N23330" s="273"/>
    </row>
    <row r="23331" spans="11:14" x14ac:dyDescent="0.25">
      <c r="K23331" s="180">
        <f t="shared" si="734"/>
        <v>0</v>
      </c>
      <c r="M23331" s="96">
        <f t="shared" si="735"/>
        <v>1</v>
      </c>
      <c r="N23331" s="273"/>
    </row>
    <row r="23332" spans="11:14" x14ac:dyDescent="0.25">
      <c r="K23332" s="180">
        <f t="shared" si="734"/>
        <v>0</v>
      </c>
      <c r="M23332" s="96">
        <f t="shared" si="735"/>
        <v>1</v>
      </c>
      <c r="N23332" s="273"/>
    </row>
    <row r="23333" spans="11:14" x14ac:dyDescent="0.25">
      <c r="K23333" s="180">
        <f t="shared" si="734"/>
        <v>0</v>
      </c>
      <c r="M23333" s="96">
        <f t="shared" si="735"/>
        <v>1</v>
      </c>
      <c r="N23333" s="273"/>
    </row>
    <row r="23334" spans="11:14" x14ac:dyDescent="0.25">
      <c r="K23334" s="180">
        <f t="shared" si="734"/>
        <v>0</v>
      </c>
      <c r="M23334" s="96">
        <f t="shared" si="735"/>
        <v>1</v>
      </c>
      <c r="N23334" s="273"/>
    </row>
    <row r="23335" spans="11:14" x14ac:dyDescent="0.25">
      <c r="K23335" s="180">
        <f t="shared" si="734"/>
        <v>0</v>
      </c>
      <c r="M23335" s="96">
        <f t="shared" si="735"/>
        <v>1</v>
      </c>
      <c r="N23335" s="273"/>
    </row>
    <row r="23336" spans="11:14" x14ac:dyDescent="0.25">
      <c r="K23336" s="180">
        <f t="shared" si="734"/>
        <v>0</v>
      </c>
      <c r="M23336" s="96">
        <f t="shared" si="735"/>
        <v>1</v>
      </c>
      <c r="N23336" s="273"/>
    </row>
    <row r="23337" spans="11:14" x14ac:dyDescent="0.25">
      <c r="K23337" s="180">
        <f t="shared" si="734"/>
        <v>0</v>
      </c>
      <c r="M23337" s="96">
        <f t="shared" si="735"/>
        <v>1</v>
      </c>
      <c r="N23337" s="273"/>
    </row>
    <row r="23338" spans="11:14" x14ac:dyDescent="0.25">
      <c r="K23338" s="180">
        <f t="shared" ref="K23338:K23401" si="736">IF(ctConta="",K23337+F23338,IF(I23338=ctConta,K23337+F23338,K23337))</f>
        <v>0</v>
      </c>
      <c r="M23338" s="96">
        <f t="shared" si="735"/>
        <v>1</v>
      </c>
      <c r="N23338" s="273"/>
    </row>
    <row r="23339" spans="11:14" x14ac:dyDescent="0.25">
      <c r="K23339" s="180">
        <f t="shared" si="736"/>
        <v>0</v>
      </c>
      <c r="M23339" s="96">
        <f t="shared" si="735"/>
        <v>1</v>
      </c>
      <c r="N23339" s="273"/>
    </row>
    <row r="23340" spans="11:14" x14ac:dyDescent="0.25">
      <c r="K23340" s="180">
        <f t="shared" si="736"/>
        <v>0</v>
      </c>
      <c r="M23340" s="96">
        <f t="shared" si="735"/>
        <v>1</v>
      </c>
      <c r="N23340" s="273"/>
    </row>
    <row r="23341" spans="11:14" x14ac:dyDescent="0.25">
      <c r="K23341" s="180">
        <f t="shared" si="736"/>
        <v>0</v>
      </c>
      <c r="M23341" s="96">
        <f t="shared" si="735"/>
        <v>1</v>
      </c>
      <c r="N23341" s="273"/>
    </row>
    <row r="23342" spans="11:14" x14ac:dyDescent="0.25">
      <c r="K23342" s="180">
        <f t="shared" si="736"/>
        <v>0</v>
      </c>
      <c r="M23342" s="96">
        <f t="shared" si="735"/>
        <v>1</v>
      </c>
      <c r="N23342" s="273"/>
    </row>
    <row r="23343" spans="11:14" x14ac:dyDescent="0.25">
      <c r="K23343" s="180">
        <f t="shared" si="736"/>
        <v>0</v>
      </c>
      <c r="M23343" s="96">
        <f t="shared" si="735"/>
        <v>1</v>
      </c>
      <c r="N23343" s="273"/>
    </row>
    <row r="23344" spans="11:14" x14ac:dyDescent="0.25">
      <c r="K23344" s="180">
        <f t="shared" si="736"/>
        <v>0</v>
      </c>
      <c r="M23344" s="96">
        <f t="shared" si="735"/>
        <v>1</v>
      </c>
      <c r="N23344" s="273"/>
    </row>
    <row r="23345" spans="11:14" x14ac:dyDescent="0.25">
      <c r="K23345" s="180">
        <f t="shared" si="736"/>
        <v>0</v>
      </c>
      <c r="M23345" s="96">
        <f t="shared" si="735"/>
        <v>1</v>
      </c>
      <c r="N23345" s="273"/>
    </row>
    <row r="23346" spans="11:14" x14ac:dyDescent="0.25">
      <c r="K23346" s="180">
        <f t="shared" si="736"/>
        <v>0</v>
      </c>
      <c r="M23346" s="96">
        <f t="shared" si="735"/>
        <v>1</v>
      </c>
      <c r="N23346" s="273"/>
    </row>
    <row r="23347" spans="11:14" x14ac:dyDescent="0.25">
      <c r="K23347" s="180">
        <f t="shared" si="736"/>
        <v>0</v>
      </c>
      <c r="M23347" s="96">
        <f t="shared" si="735"/>
        <v>1</v>
      </c>
      <c r="N23347" s="273"/>
    </row>
    <row r="23348" spans="11:14" x14ac:dyDescent="0.25">
      <c r="K23348" s="180">
        <f t="shared" si="736"/>
        <v>0</v>
      </c>
      <c r="M23348" s="96">
        <f t="shared" si="735"/>
        <v>1</v>
      </c>
      <c r="N23348" s="273"/>
    </row>
    <row r="23349" spans="11:14" x14ac:dyDescent="0.25">
      <c r="K23349" s="180">
        <f t="shared" si="736"/>
        <v>0</v>
      </c>
      <c r="M23349" s="96">
        <f t="shared" si="735"/>
        <v>1</v>
      </c>
      <c r="N23349" s="273"/>
    </row>
    <row r="23350" spans="11:14" x14ac:dyDescent="0.25">
      <c r="K23350" s="180">
        <f t="shared" si="736"/>
        <v>0</v>
      </c>
      <c r="M23350" s="96">
        <f t="shared" si="735"/>
        <v>1</v>
      </c>
      <c r="N23350" s="273"/>
    </row>
    <row r="23351" spans="11:14" x14ac:dyDescent="0.25">
      <c r="K23351" s="180">
        <f t="shared" si="736"/>
        <v>0</v>
      </c>
      <c r="M23351" s="96">
        <f t="shared" si="735"/>
        <v>1</v>
      </c>
      <c r="N23351" s="273"/>
    </row>
    <row r="23352" spans="11:14" x14ac:dyDescent="0.25">
      <c r="K23352" s="180">
        <f t="shared" si="736"/>
        <v>0</v>
      </c>
      <c r="M23352" s="96">
        <f t="shared" si="735"/>
        <v>1</v>
      </c>
      <c r="N23352" s="273"/>
    </row>
    <row r="23353" spans="11:14" x14ac:dyDescent="0.25">
      <c r="K23353" s="180">
        <f t="shared" si="736"/>
        <v>0</v>
      </c>
      <c r="M23353" s="96">
        <f t="shared" si="735"/>
        <v>1</v>
      </c>
      <c r="N23353" s="273"/>
    </row>
    <row r="23354" spans="11:14" x14ac:dyDescent="0.25">
      <c r="K23354" s="180">
        <f t="shared" si="736"/>
        <v>0</v>
      </c>
      <c r="M23354" s="96">
        <f t="shared" si="735"/>
        <v>1</v>
      </c>
      <c r="N23354" s="273"/>
    </row>
    <row r="23355" spans="11:14" x14ac:dyDescent="0.25">
      <c r="K23355" s="180">
        <f t="shared" si="736"/>
        <v>0</v>
      </c>
      <c r="M23355" s="96">
        <f t="shared" si="735"/>
        <v>1</v>
      </c>
      <c r="N23355" s="273"/>
    </row>
    <row r="23356" spans="11:14" x14ac:dyDescent="0.25">
      <c r="K23356" s="180">
        <f t="shared" si="736"/>
        <v>0</v>
      </c>
      <c r="M23356" s="96">
        <f t="shared" si="735"/>
        <v>1</v>
      </c>
      <c r="N23356" s="273"/>
    </row>
    <row r="23357" spans="11:14" x14ac:dyDescent="0.25">
      <c r="K23357" s="180">
        <f t="shared" si="736"/>
        <v>0</v>
      </c>
      <c r="M23357" s="96">
        <f t="shared" si="735"/>
        <v>1</v>
      </c>
      <c r="N23357" s="273"/>
    </row>
    <row r="23358" spans="11:14" x14ac:dyDescent="0.25">
      <c r="K23358" s="180">
        <f t="shared" si="736"/>
        <v>0</v>
      </c>
      <c r="M23358" s="96">
        <f t="shared" si="735"/>
        <v>1</v>
      </c>
      <c r="N23358" s="273"/>
    </row>
    <row r="23359" spans="11:14" x14ac:dyDescent="0.25">
      <c r="K23359" s="180">
        <f t="shared" si="736"/>
        <v>0</v>
      </c>
      <c r="M23359" s="96">
        <f t="shared" si="735"/>
        <v>1</v>
      </c>
      <c r="N23359" s="273"/>
    </row>
    <row r="23360" spans="11:14" x14ac:dyDescent="0.25">
      <c r="K23360" s="180">
        <f t="shared" si="736"/>
        <v>0</v>
      </c>
      <c r="M23360" s="96">
        <f t="shared" si="735"/>
        <v>1</v>
      </c>
      <c r="N23360" s="273"/>
    </row>
    <row r="23361" spans="11:14" x14ac:dyDescent="0.25">
      <c r="K23361" s="180">
        <f t="shared" si="736"/>
        <v>0</v>
      </c>
      <c r="M23361" s="96">
        <f t="shared" si="735"/>
        <v>1</v>
      </c>
      <c r="N23361" s="273"/>
    </row>
    <row r="23362" spans="11:14" x14ac:dyDescent="0.25">
      <c r="K23362" s="180">
        <f t="shared" si="736"/>
        <v>0</v>
      </c>
      <c r="M23362" s="96">
        <f t="shared" si="735"/>
        <v>1</v>
      </c>
      <c r="N23362" s="273"/>
    </row>
    <row r="23363" spans="11:14" x14ac:dyDescent="0.25">
      <c r="K23363" s="180">
        <f t="shared" si="736"/>
        <v>0</v>
      </c>
      <c r="M23363" s="96">
        <f t="shared" si="735"/>
        <v>1</v>
      </c>
      <c r="N23363" s="273"/>
    </row>
    <row r="23364" spans="11:14" x14ac:dyDescent="0.25">
      <c r="K23364" s="180">
        <f t="shared" si="736"/>
        <v>0</v>
      </c>
      <c r="M23364" s="96">
        <f t="shared" si="735"/>
        <v>1</v>
      </c>
      <c r="N23364" s="273"/>
    </row>
    <row r="23365" spans="11:14" x14ac:dyDescent="0.25">
      <c r="K23365" s="180">
        <f t="shared" si="736"/>
        <v>0</v>
      </c>
      <c r="M23365" s="96">
        <f t="shared" si="735"/>
        <v>1</v>
      </c>
      <c r="N23365" s="273"/>
    </row>
    <row r="23366" spans="11:14" x14ac:dyDescent="0.25">
      <c r="K23366" s="180">
        <f t="shared" si="736"/>
        <v>0</v>
      </c>
      <c r="M23366" s="96">
        <f t="shared" si="735"/>
        <v>1</v>
      </c>
      <c r="N23366" s="273"/>
    </row>
    <row r="23367" spans="11:14" x14ac:dyDescent="0.25">
      <c r="K23367" s="180">
        <f t="shared" si="736"/>
        <v>0</v>
      </c>
      <c r="M23367" s="96">
        <f t="shared" si="735"/>
        <v>1</v>
      </c>
      <c r="N23367" s="273"/>
    </row>
    <row r="23368" spans="11:14" x14ac:dyDescent="0.25">
      <c r="K23368" s="180">
        <f t="shared" si="736"/>
        <v>0</v>
      </c>
      <c r="M23368" s="96">
        <f t="shared" si="735"/>
        <v>1</v>
      </c>
      <c r="N23368" s="273"/>
    </row>
    <row r="23369" spans="11:14" x14ac:dyDescent="0.25">
      <c r="K23369" s="180">
        <f t="shared" si="736"/>
        <v>0</v>
      </c>
      <c r="M23369" s="96">
        <f t="shared" si="735"/>
        <v>1</v>
      </c>
      <c r="N23369" s="273"/>
    </row>
    <row r="23370" spans="11:14" x14ac:dyDescent="0.25">
      <c r="K23370" s="180">
        <f t="shared" si="736"/>
        <v>0</v>
      </c>
      <c r="M23370" s="96">
        <f t="shared" si="735"/>
        <v>1</v>
      </c>
      <c r="N23370" s="273"/>
    </row>
    <row r="23371" spans="11:14" x14ac:dyDescent="0.25">
      <c r="K23371" s="180">
        <f t="shared" si="736"/>
        <v>0</v>
      </c>
      <c r="M23371" s="96">
        <f t="shared" si="735"/>
        <v>1</v>
      </c>
      <c r="N23371" s="273"/>
    </row>
    <row r="23372" spans="11:14" x14ac:dyDescent="0.25">
      <c r="K23372" s="180">
        <f t="shared" si="736"/>
        <v>0</v>
      </c>
      <c r="M23372" s="96">
        <f t="shared" si="735"/>
        <v>1</v>
      </c>
      <c r="N23372" s="273"/>
    </row>
    <row r="23373" spans="11:14" x14ac:dyDescent="0.25">
      <c r="K23373" s="180">
        <f t="shared" si="736"/>
        <v>0</v>
      </c>
      <c r="M23373" s="96">
        <f t="shared" si="735"/>
        <v>1</v>
      </c>
      <c r="N23373" s="273"/>
    </row>
    <row r="23374" spans="11:14" x14ac:dyDescent="0.25">
      <c r="K23374" s="180">
        <f t="shared" si="736"/>
        <v>0</v>
      </c>
      <c r="M23374" s="96">
        <f t="shared" si="735"/>
        <v>1</v>
      </c>
      <c r="N23374" s="273"/>
    </row>
    <row r="23375" spans="11:14" x14ac:dyDescent="0.25">
      <c r="K23375" s="180">
        <f t="shared" si="736"/>
        <v>0</v>
      </c>
      <c r="M23375" s="96">
        <f t="shared" si="735"/>
        <v>1</v>
      </c>
      <c r="N23375" s="273"/>
    </row>
    <row r="23376" spans="11:14" x14ac:dyDescent="0.25">
      <c r="K23376" s="180">
        <f t="shared" si="736"/>
        <v>0</v>
      </c>
      <c r="M23376" s="96">
        <f t="shared" si="735"/>
        <v>1</v>
      </c>
      <c r="N23376" s="273"/>
    </row>
    <row r="23377" spans="11:14" x14ac:dyDescent="0.25">
      <c r="K23377" s="180">
        <f t="shared" si="736"/>
        <v>0</v>
      </c>
      <c r="M23377" s="96">
        <f t="shared" ref="M23377:M23440" si="737">UltimoDia(D23377)</f>
        <v>1</v>
      </c>
      <c r="N23377" s="273"/>
    </row>
    <row r="23378" spans="11:14" x14ac:dyDescent="0.25">
      <c r="K23378" s="180">
        <f t="shared" si="736"/>
        <v>0</v>
      </c>
      <c r="M23378" s="96">
        <f t="shared" si="737"/>
        <v>1</v>
      </c>
      <c r="N23378" s="273"/>
    </row>
    <row r="23379" spans="11:14" x14ac:dyDescent="0.25">
      <c r="K23379" s="180">
        <f t="shared" si="736"/>
        <v>0</v>
      </c>
      <c r="M23379" s="96">
        <f t="shared" si="737"/>
        <v>1</v>
      </c>
      <c r="N23379" s="273"/>
    </row>
    <row r="23380" spans="11:14" x14ac:dyDescent="0.25">
      <c r="K23380" s="180">
        <f t="shared" si="736"/>
        <v>0</v>
      </c>
      <c r="M23380" s="96">
        <f t="shared" si="737"/>
        <v>1</v>
      </c>
      <c r="N23380" s="273"/>
    </row>
    <row r="23381" spans="11:14" x14ac:dyDescent="0.25">
      <c r="K23381" s="180">
        <f t="shared" si="736"/>
        <v>0</v>
      </c>
      <c r="M23381" s="96">
        <f t="shared" si="737"/>
        <v>1</v>
      </c>
      <c r="N23381" s="273"/>
    </row>
    <row r="23382" spans="11:14" x14ac:dyDescent="0.25">
      <c r="K23382" s="180">
        <f t="shared" si="736"/>
        <v>0</v>
      </c>
      <c r="M23382" s="96">
        <f t="shared" si="737"/>
        <v>1</v>
      </c>
      <c r="N23382" s="273"/>
    </row>
    <row r="23383" spans="11:14" x14ac:dyDescent="0.25">
      <c r="K23383" s="180">
        <f t="shared" si="736"/>
        <v>0</v>
      </c>
      <c r="M23383" s="96">
        <f t="shared" si="737"/>
        <v>1</v>
      </c>
      <c r="N23383" s="273"/>
    </row>
    <row r="23384" spans="11:14" x14ac:dyDescent="0.25">
      <c r="K23384" s="180">
        <f t="shared" si="736"/>
        <v>0</v>
      </c>
      <c r="M23384" s="96">
        <f t="shared" si="737"/>
        <v>1</v>
      </c>
      <c r="N23384" s="273"/>
    </row>
    <row r="23385" spans="11:14" x14ac:dyDescent="0.25">
      <c r="K23385" s="180">
        <f t="shared" si="736"/>
        <v>0</v>
      </c>
      <c r="M23385" s="96">
        <f t="shared" si="737"/>
        <v>1</v>
      </c>
      <c r="N23385" s="273"/>
    </row>
    <row r="23386" spans="11:14" x14ac:dyDescent="0.25">
      <c r="K23386" s="180">
        <f t="shared" si="736"/>
        <v>0</v>
      </c>
      <c r="M23386" s="96">
        <f t="shared" si="737"/>
        <v>1</v>
      </c>
      <c r="N23386" s="273"/>
    </row>
    <row r="23387" spans="11:14" x14ac:dyDescent="0.25">
      <c r="K23387" s="180">
        <f t="shared" si="736"/>
        <v>0</v>
      </c>
      <c r="M23387" s="96">
        <f t="shared" si="737"/>
        <v>1</v>
      </c>
      <c r="N23387" s="273"/>
    </row>
    <row r="23388" spans="11:14" x14ac:dyDescent="0.25">
      <c r="K23388" s="180">
        <f t="shared" si="736"/>
        <v>0</v>
      </c>
      <c r="M23388" s="96">
        <f t="shared" si="737"/>
        <v>1</v>
      </c>
      <c r="N23388" s="273"/>
    </row>
    <row r="23389" spans="11:14" x14ac:dyDescent="0.25">
      <c r="K23389" s="180">
        <f t="shared" si="736"/>
        <v>0</v>
      </c>
      <c r="M23389" s="96">
        <f t="shared" si="737"/>
        <v>1</v>
      </c>
      <c r="N23389" s="273"/>
    </row>
    <row r="23390" spans="11:14" x14ac:dyDescent="0.25">
      <c r="K23390" s="180">
        <f t="shared" si="736"/>
        <v>0</v>
      </c>
      <c r="M23390" s="96">
        <f t="shared" si="737"/>
        <v>1</v>
      </c>
      <c r="N23390" s="273"/>
    </row>
    <row r="23391" spans="11:14" x14ac:dyDescent="0.25">
      <c r="K23391" s="180">
        <f t="shared" si="736"/>
        <v>0</v>
      </c>
      <c r="M23391" s="96">
        <f t="shared" si="737"/>
        <v>1</v>
      </c>
      <c r="N23391" s="273"/>
    </row>
    <row r="23392" spans="11:14" x14ac:dyDescent="0.25">
      <c r="K23392" s="180">
        <f t="shared" si="736"/>
        <v>0</v>
      </c>
      <c r="M23392" s="96">
        <f t="shared" si="737"/>
        <v>1</v>
      </c>
      <c r="N23392" s="273"/>
    </row>
    <row r="23393" spans="11:14" x14ac:dyDescent="0.25">
      <c r="K23393" s="180">
        <f t="shared" si="736"/>
        <v>0</v>
      </c>
      <c r="M23393" s="96">
        <f t="shared" si="737"/>
        <v>1</v>
      </c>
      <c r="N23393" s="273"/>
    </row>
    <row r="23394" spans="11:14" x14ac:dyDescent="0.25">
      <c r="K23394" s="180">
        <f t="shared" si="736"/>
        <v>0</v>
      </c>
      <c r="M23394" s="96">
        <f t="shared" si="737"/>
        <v>1</v>
      </c>
      <c r="N23394" s="273"/>
    </row>
    <row r="23395" spans="11:14" x14ac:dyDescent="0.25">
      <c r="K23395" s="180">
        <f t="shared" si="736"/>
        <v>0</v>
      </c>
      <c r="M23395" s="96">
        <f t="shared" si="737"/>
        <v>1</v>
      </c>
      <c r="N23395" s="273"/>
    </row>
    <row r="23396" spans="11:14" x14ac:dyDescent="0.25">
      <c r="K23396" s="180">
        <f t="shared" si="736"/>
        <v>0</v>
      </c>
      <c r="M23396" s="96">
        <f t="shared" si="737"/>
        <v>1</v>
      </c>
      <c r="N23396" s="273"/>
    </row>
    <row r="23397" spans="11:14" x14ac:dyDescent="0.25">
      <c r="K23397" s="180">
        <f t="shared" si="736"/>
        <v>0</v>
      </c>
      <c r="M23397" s="96">
        <f t="shared" si="737"/>
        <v>1</v>
      </c>
      <c r="N23397" s="273"/>
    </row>
    <row r="23398" spans="11:14" x14ac:dyDescent="0.25">
      <c r="K23398" s="180">
        <f t="shared" si="736"/>
        <v>0</v>
      </c>
      <c r="M23398" s="96">
        <f t="shared" si="737"/>
        <v>1</v>
      </c>
      <c r="N23398" s="273"/>
    </row>
    <row r="23399" spans="11:14" x14ac:dyDescent="0.25">
      <c r="K23399" s="180">
        <f t="shared" si="736"/>
        <v>0</v>
      </c>
      <c r="M23399" s="96">
        <f t="shared" si="737"/>
        <v>1</v>
      </c>
      <c r="N23399" s="273"/>
    </row>
    <row r="23400" spans="11:14" x14ac:dyDescent="0.25">
      <c r="K23400" s="180">
        <f t="shared" si="736"/>
        <v>0</v>
      </c>
      <c r="M23400" s="96">
        <f t="shared" si="737"/>
        <v>1</v>
      </c>
      <c r="N23400" s="273"/>
    </row>
    <row r="23401" spans="11:14" x14ac:dyDescent="0.25">
      <c r="K23401" s="180">
        <f t="shared" si="736"/>
        <v>0</v>
      </c>
      <c r="M23401" s="96">
        <f t="shared" si="737"/>
        <v>1</v>
      </c>
      <c r="N23401" s="273"/>
    </row>
    <row r="23402" spans="11:14" x14ac:dyDescent="0.25">
      <c r="K23402" s="180">
        <f t="shared" ref="K23402:K23465" si="738">IF(ctConta="",K23401+F23402,IF(I23402=ctConta,K23401+F23402,K23401))</f>
        <v>0</v>
      </c>
      <c r="M23402" s="96">
        <f t="shared" si="737"/>
        <v>1</v>
      </c>
      <c r="N23402" s="273"/>
    </row>
    <row r="23403" spans="11:14" x14ac:dyDescent="0.25">
      <c r="K23403" s="180">
        <f t="shared" si="738"/>
        <v>0</v>
      </c>
      <c r="M23403" s="96">
        <f t="shared" si="737"/>
        <v>1</v>
      </c>
      <c r="N23403" s="273"/>
    </row>
    <row r="23404" spans="11:14" x14ac:dyDescent="0.25">
      <c r="K23404" s="180">
        <f t="shared" si="738"/>
        <v>0</v>
      </c>
      <c r="M23404" s="96">
        <f t="shared" si="737"/>
        <v>1</v>
      </c>
      <c r="N23404" s="273"/>
    </row>
    <row r="23405" spans="11:14" x14ac:dyDescent="0.25">
      <c r="K23405" s="180">
        <f t="shared" si="738"/>
        <v>0</v>
      </c>
      <c r="M23405" s="96">
        <f t="shared" si="737"/>
        <v>1</v>
      </c>
      <c r="N23405" s="273"/>
    </row>
    <row r="23406" spans="11:14" x14ac:dyDescent="0.25">
      <c r="K23406" s="180">
        <f t="shared" si="738"/>
        <v>0</v>
      </c>
      <c r="M23406" s="96">
        <f t="shared" si="737"/>
        <v>1</v>
      </c>
      <c r="N23406" s="273"/>
    </row>
    <row r="23407" spans="11:14" x14ac:dyDescent="0.25">
      <c r="K23407" s="180">
        <f t="shared" si="738"/>
        <v>0</v>
      </c>
      <c r="M23407" s="96">
        <f t="shared" si="737"/>
        <v>1</v>
      </c>
      <c r="N23407" s="273"/>
    </row>
    <row r="23408" spans="11:14" x14ac:dyDescent="0.25">
      <c r="K23408" s="180">
        <f t="shared" si="738"/>
        <v>0</v>
      </c>
      <c r="M23408" s="96">
        <f t="shared" si="737"/>
        <v>1</v>
      </c>
      <c r="N23408" s="273"/>
    </row>
    <row r="23409" spans="11:14" x14ac:dyDescent="0.25">
      <c r="K23409" s="180">
        <f t="shared" si="738"/>
        <v>0</v>
      </c>
      <c r="M23409" s="96">
        <f t="shared" si="737"/>
        <v>1</v>
      </c>
      <c r="N23409" s="273"/>
    </row>
    <row r="23410" spans="11:14" x14ac:dyDescent="0.25">
      <c r="K23410" s="180">
        <f t="shared" si="738"/>
        <v>0</v>
      </c>
      <c r="M23410" s="96">
        <f t="shared" si="737"/>
        <v>1</v>
      </c>
      <c r="N23410" s="273"/>
    </row>
    <row r="23411" spans="11:14" x14ac:dyDescent="0.25">
      <c r="K23411" s="180">
        <f t="shared" si="738"/>
        <v>0</v>
      </c>
      <c r="M23411" s="96">
        <f t="shared" si="737"/>
        <v>1</v>
      </c>
      <c r="N23411" s="273"/>
    </row>
    <row r="23412" spans="11:14" x14ac:dyDescent="0.25">
      <c r="K23412" s="180">
        <f t="shared" si="738"/>
        <v>0</v>
      </c>
      <c r="M23412" s="96">
        <f t="shared" si="737"/>
        <v>1</v>
      </c>
      <c r="N23412" s="273"/>
    </row>
    <row r="23413" spans="11:14" x14ac:dyDescent="0.25">
      <c r="K23413" s="180">
        <f t="shared" si="738"/>
        <v>0</v>
      </c>
      <c r="M23413" s="96">
        <f t="shared" si="737"/>
        <v>1</v>
      </c>
      <c r="N23413" s="273"/>
    </row>
    <row r="23414" spans="11:14" x14ac:dyDescent="0.25">
      <c r="K23414" s="180">
        <f t="shared" si="738"/>
        <v>0</v>
      </c>
      <c r="M23414" s="96">
        <f t="shared" si="737"/>
        <v>1</v>
      </c>
      <c r="N23414" s="273"/>
    </row>
    <row r="23415" spans="11:14" x14ac:dyDescent="0.25">
      <c r="K23415" s="180">
        <f t="shared" si="738"/>
        <v>0</v>
      </c>
      <c r="M23415" s="96">
        <f t="shared" si="737"/>
        <v>1</v>
      </c>
      <c r="N23415" s="273"/>
    </row>
    <row r="23416" spans="11:14" x14ac:dyDescent="0.25">
      <c r="K23416" s="180">
        <f t="shared" si="738"/>
        <v>0</v>
      </c>
      <c r="M23416" s="96">
        <f t="shared" si="737"/>
        <v>1</v>
      </c>
      <c r="N23416" s="273"/>
    </row>
    <row r="23417" spans="11:14" x14ac:dyDescent="0.25">
      <c r="K23417" s="180">
        <f t="shared" si="738"/>
        <v>0</v>
      </c>
      <c r="M23417" s="96">
        <f t="shared" si="737"/>
        <v>1</v>
      </c>
      <c r="N23417" s="273"/>
    </row>
    <row r="23418" spans="11:14" x14ac:dyDescent="0.25">
      <c r="K23418" s="180">
        <f t="shared" si="738"/>
        <v>0</v>
      </c>
      <c r="M23418" s="96">
        <f t="shared" si="737"/>
        <v>1</v>
      </c>
      <c r="N23418" s="273"/>
    </row>
    <row r="23419" spans="11:14" x14ac:dyDescent="0.25">
      <c r="K23419" s="180">
        <f t="shared" si="738"/>
        <v>0</v>
      </c>
      <c r="M23419" s="96">
        <f t="shared" si="737"/>
        <v>1</v>
      </c>
      <c r="N23419" s="273"/>
    </row>
    <row r="23420" spans="11:14" x14ac:dyDescent="0.25">
      <c r="K23420" s="180">
        <f t="shared" si="738"/>
        <v>0</v>
      </c>
      <c r="M23420" s="96">
        <f t="shared" si="737"/>
        <v>1</v>
      </c>
      <c r="N23420" s="273"/>
    </row>
    <row r="23421" spans="11:14" x14ac:dyDescent="0.25">
      <c r="K23421" s="180">
        <f t="shared" si="738"/>
        <v>0</v>
      </c>
      <c r="M23421" s="96">
        <f t="shared" si="737"/>
        <v>1</v>
      </c>
      <c r="N23421" s="273"/>
    </row>
    <row r="23422" spans="11:14" x14ac:dyDescent="0.25">
      <c r="K23422" s="180">
        <f t="shared" si="738"/>
        <v>0</v>
      </c>
      <c r="M23422" s="96">
        <f t="shared" si="737"/>
        <v>1</v>
      </c>
      <c r="N23422" s="273"/>
    </row>
    <row r="23423" spans="11:14" x14ac:dyDescent="0.25">
      <c r="K23423" s="180">
        <f t="shared" si="738"/>
        <v>0</v>
      </c>
      <c r="M23423" s="96">
        <f t="shared" si="737"/>
        <v>1</v>
      </c>
      <c r="N23423" s="273"/>
    </row>
    <row r="23424" spans="11:14" x14ac:dyDescent="0.25">
      <c r="K23424" s="180">
        <f t="shared" si="738"/>
        <v>0</v>
      </c>
      <c r="M23424" s="96">
        <f t="shared" si="737"/>
        <v>1</v>
      </c>
      <c r="N23424" s="273"/>
    </row>
    <row r="23425" spans="11:14" x14ac:dyDescent="0.25">
      <c r="K23425" s="180">
        <f t="shared" si="738"/>
        <v>0</v>
      </c>
      <c r="M23425" s="96">
        <f t="shared" si="737"/>
        <v>1</v>
      </c>
      <c r="N23425" s="273"/>
    </row>
    <row r="23426" spans="11:14" x14ac:dyDescent="0.25">
      <c r="K23426" s="180">
        <f t="shared" si="738"/>
        <v>0</v>
      </c>
      <c r="M23426" s="96">
        <f t="shared" si="737"/>
        <v>1</v>
      </c>
      <c r="N23426" s="273"/>
    </row>
    <row r="23427" spans="11:14" x14ac:dyDescent="0.25">
      <c r="K23427" s="180">
        <f t="shared" si="738"/>
        <v>0</v>
      </c>
      <c r="M23427" s="96">
        <f t="shared" si="737"/>
        <v>1</v>
      </c>
      <c r="N23427" s="273"/>
    </row>
    <row r="23428" spans="11:14" x14ac:dyDescent="0.25">
      <c r="K23428" s="180">
        <f t="shared" si="738"/>
        <v>0</v>
      </c>
      <c r="M23428" s="96">
        <f t="shared" si="737"/>
        <v>1</v>
      </c>
      <c r="N23428" s="273"/>
    </row>
    <row r="23429" spans="11:14" x14ac:dyDescent="0.25">
      <c r="K23429" s="180">
        <f t="shared" si="738"/>
        <v>0</v>
      </c>
      <c r="M23429" s="96">
        <f t="shared" si="737"/>
        <v>1</v>
      </c>
      <c r="N23429" s="273"/>
    </row>
    <row r="23430" spans="11:14" x14ac:dyDescent="0.25">
      <c r="K23430" s="180">
        <f t="shared" si="738"/>
        <v>0</v>
      </c>
      <c r="M23430" s="96">
        <f t="shared" si="737"/>
        <v>1</v>
      </c>
      <c r="N23430" s="273"/>
    </row>
    <row r="23431" spans="11:14" x14ac:dyDescent="0.25">
      <c r="K23431" s="180">
        <f t="shared" si="738"/>
        <v>0</v>
      </c>
      <c r="M23431" s="96">
        <f t="shared" si="737"/>
        <v>1</v>
      </c>
      <c r="N23431" s="273"/>
    </row>
    <row r="23432" spans="11:14" x14ac:dyDescent="0.25">
      <c r="K23432" s="180">
        <f t="shared" si="738"/>
        <v>0</v>
      </c>
      <c r="M23432" s="96">
        <f t="shared" si="737"/>
        <v>1</v>
      </c>
      <c r="N23432" s="273"/>
    </row>
    <row r="23433" spans="11:14" x14ac:dyDescent="0.25">
      <c r="K23433" s="180">
        <f t="shared" si="738"/>
        <v>0</v>
      </c>
      <c r="M23433" s="96">
        <f t="shared" si="737"/>
        <v>1</v>
      </c>
      <c r="N23433" s="273"/>
    </row>
    <row r="23434" spans="11:14" x14ac:dyDescent="0.25">
      <c r="K23434" s="180">
        <f t="shared" si="738"/>
        <v>0</v>
      </c>
      <c r="M23434" s="96">
        <f t="shared" si="737"/>
        <v>1</v>
      </c>
      <c r="N23434" s="273"/>
    </row>
    <row r="23435" spans="11:14" x14ac:dyDescent="0.25">
      <c r="K23435" s="180">
        <f t="shared" si="738"/>
        <v>0</v>
      </c>
      <c r="M23435" s="96">
        <f t="shared" si="737"/>
        <v>1</v>
      </c>
      <c r="N23435" s="273"/>
    </row>
    <row r="23436" spans="11:14" x14ac:dyDescent="0.25">
      <c r="K23436" s="180">
        <f t="shared" si="738"/>
        <v>0</v>
      </c>
      <c r="M23436" s="96">
        <f t="shared" si="737"/>
        <v>1</v>
      </c>
      <c r="N23436" s="273"/>
    </row>
    <row r="23437" spans="11:14" x14ac:dyDescent="0.25">
      <c r="K23437" s="180">
        <f t="shared" si="738"/>
        <v>0</v>
      </c>
      <c r="M23437" s="96">
        <f t="shared" si="737"/>
        <v>1</v>
      </c>
      <c r="N23437" s="273"/>
    </row>
    <row r="23438" spans="11:14" x14ac:dyDescent="0.25">
      <c r="K23438" s="180">
        <f t="shared" si="738"/>
        <v>0</v>
      </c>
      <c r="M23438" s="96">
        <f t="shared" si="737"/>
        <v>1</v>
      </c>
      <c r="N23438" s="273"/>
    </row>
    <row r="23439" spans="11:14" x14ac:dyDescent="0.25">
      <c r="K23439" s="180">
        <f t="shared" si="738"/>
        <v>0</v>
      </c>
      <c r="M23439" s="96">
        <f t="shared" si="737"/>
        <v>1</v>
      </c>
      <c r="N23439" s="273"/>
    </row>
    <row r="23440" spans="11:14" x14ac:dyDescent="0.25">
      <c r="K23440" s="180">
        <f t="shared" si="738"/>
        <v>0</v>
      </c>
      <c r="M23440" s="96">
        <f t="shared" si="737"/>
        <v>1</v>
      </c>
      <c r="N23440" s="273"/>
    </row>
    <row r="23441" spans="11:14" x14ac:dyDescent="0.25">
      <c r="K23441" s="180">
        <f t="shared" si="738"/>
        <v>0</v>
      </c>
      <c r="M23441" s="96">
        <f t="shared" ref="M23441:M23504" si="739">UltimoDia(D23441)</f>
        <v>1</v>
      </c>
      <c r="N23441" s="273"/>
    </row>
    <row r="23442" spans="11:14" x14ac:dyDescent="0.25">
      <c r="K23442" s="180">
        <f t="shared" si="738"/>
        <v>0</v>
      </c>
      <c r="M23442" s="96">
        <f t="shared" si="739"/>
        <v>1</v>
      </c>
      <c r="N23442" s="273"/>
    </row>
    <row r="23443" spans="11:14" x14ac:dyDescent="0.25">
      <c r="K23443" s="180">
        <f t="shared" si="738"/>
        <v>0</v>
      </c>
      <c r="M23443" s="96">
        <f t="shared" si="739"/>
        <v>1</v>
      </c>
      <c r="N23443" s="273"/>
    </row>
    <row r="23444" spans="11:14" x14ac:dyDescent="0.25">
      <c r="K23444" s="180">
        <f t="shared" si="738"/>
        <v>0</v>
      </c>
      <c r="M23444" s="96">
        <f t="shared" si="739"/>
        <v>1</v>
      </c>
      <c r="N23444" s="273"/>
    </row>
    <row r="23445" spans="11:14" x14ac:dyDescent="0.25">
      <c r="K23445" s="180">
        <f t="shared" si="738"/>
        <v>0</v>
      </c>
      <c r="M23445" s="96">
        <f t="shared" si="739"/>
        <v>1</v>
      </c>
      <c r="N23445" s="273"/>
    </row>
    <row r="23446" spans="11:14" x14ac:dyDescent="0.25">
      <c r="K23446" s="180">
        <f t="shared" si="738"/>
        <v>0</v>
      </c>
      <c r="M23446" s="96">
        <f t="shared" si="739"/>
        <v>1</v>
      </c>
      <c r="N23446" s="273"/>
    </row>
    <row r="23447" spans="11:14" x14ac:dyDescent="0.25">
      <c r="K23447" s="180">
        <f t="shared" si="738"/>
        <v>0</v>
      </c>
      <c r="M23447" s="96">
        <f t="shared" si="739"/>
        <v>1</v>
      </c>
      <c r="N23447" s="273"/>
    </row>
    <row r="23448" spans="11:14" x14ac:dyDescent="0.25">
      <c r="K23448" s="180">
        <f t="shared" si="738"/>
        <v>0</v>
      </c>
      <c r="M23448" s="96">
        <f t="shared" si="739"/>
        <v>1</v>
      </c>
      <c r="N23448" s="273"/>
    </row>
    <row r="23449" spans="11:14" x14ac:dyDescent="0.25">
      <c r="K23449" s="180">
        <f t="shared" si="738"/>
        <v>0</v>
      </c>
      <c r="M23449" s="96">
        <f t="shared" si="739"/>
        <v>1</v>
      </c>
      <c r="N23449" s="273"/>
    </row>
    <row r="23450" spans="11:14" x14ac:dyDescent="0.25">
      <c r="K23450" s="180">
        <f t="shared" si="738"/>
        <v>0</v>
      </c>
      <c r="M23450" s="96">
        <f t="shared" si="739"/>
        <v>1</v>
      </c>
      <c r="N23450" s="273"/>
    </row>
    <row r="23451" spans="11:14" x14ac:dyDescent="0.25">
      <c r="K23451" s="180">
        <f t="shared" si="738"/>
        <v>0</v>
      </c>
      <c r="M23451" s="96">
        <f t="shared" si="739"/>
        <v>1</v>
      </c>
      <c r="N23451" s="273"/>
    </row>
    <row r="23452" spans="11:14" x14ac:dyDescent="0.25">
      <c r="K23452" s="180">
        <f t="shared" si="738"/>
        <v>0</v>
      </c>
      <c r="M23452" s="96">
        <f t="shared" si="739"/>
        <v>1</v>
      </c>
      <c r="N23452" s="273"/>
    </row>
    <row r="23453" spans="11:14" x14ac:dyDescent="0.25">
      <c r="K23453" s="180">
        <f t="shared" si="738"/>
        <v>0</v>
      </c>
      <c r="M23453" s="96">
        <f t="shared" si="739"/>
        <v>1</v>
      </c>
      <c r="N23453" s="273"/>
    </row>
    <row r="23454" spans="11:14" x14ac:dyDescent="0.25">
      <c r="K23454" s="180">
        <f t="shared" si="738"/>
        <v>0</v>
      </c>
      <c r="M23454" s="96">
        <f t="shared" si="739"/>
        <v>1</v>
      </c>
      <c r="N23454" s="273"/>
    </row>
    <row r="23455" spans="11:14" x14ac:dyDescent="0.25">
      <c r="K23455" s="180">
        <f t="shared" si="738"/>
        <v>0</v>
      </c>
      <c r="M23455" s="96">
        <f t="shared" si="739"/>
        <v>1</v>
      </c>
      <c r="N23455" s="273"/>
    </row>
    <row r="23456" spans="11:14" x14ac:dyDescent="0.25">
      <c r="K23456" s="180">
        <f t="shared" si="738"/>
        <v>0</v>
      </c>
      <c r="M23456" s="96">
        <f t="shared" si="739"/>
        <v>1</v>
      </c>
      <c r="N23456" s="273"/>
    </row>
    <row r="23457" spans="11:14" x14ac:dyDescent="0.25">
      <c r="K23457" s="180">
        <f t="shared" si="738"/>
        <v>0</v>
      </c>
      <c r="M23457" s="96">
        <f t="shared" si="739"/>
        <v>1</v>
      </c>
      <c r="N23457" s="273"/>
    </row>
    <row r="23458" spans="11:14" x14ac:dyDescent="0.25">
      <c r="K23458" s="180">
        <f t="shared" si="738"/>
        <v>0</v>
      </c>
      <c r="M23458" s="96">
        <f t="shared" si="739"/>
        <v>1</v>
      </c>
      <c r="N23458" s="273"/>
    </row>
    <row r="23459" spans="11:14" x14ac:dyDescent="0.25">
      <c r="K23459" s="180">
        <f t="shared" si="738"/>
        <v>0</v>
      </c>
      <c r="M23459" s="96">
        <f t="shared" si="739"/>
        <v>1</v>
      </c>
      <c r="N23459" s="273"/>
    </row>
    <row r="23460" spans="11:14" x14ac:dyDescent="0.25">
      <c r="K23460" s="180">
        <f t="shared" si="738"/>
        <v>0</v>
      </c>
      <c r="M23460" s="96">
        <f t="shared" si="739"/>
        <v>1</v>
      </c>
      <c r="N23460" s="273"/>
    </row>
    <row r="23461" spans="11:14" x14ac:dyDescent="0.25">
      <c r="K23461" s="180">
        <f t="shared" si="738"/>
        <v>0</v>
      </c>
      <c r="M23461" s="96">
        <f t="shared" si="739"/>
        <v>1</v>
      </c>
      <c r="N23461" s="273"/>
    </row>
    <row r="23462" spans="11:14" x14ac:dyDescent="0.25">
      <c r="K23462" s="180">
        <f t="shared" si="738"/>
        <v>0</v>
      </c>
      <c r="M23462" s="96">
        <f t="shared" si="739"/>
        <v>1</v>
      </c>
      <c r="N23462" s="273"/>
    </row>
    <row r="23463" spans="11:14" x14ac:dyDescent="0.25">
      <c r="K23463" s="180">
        <f t="shared" si="738"/>
        <v>0</v>
      </c>
      <c r="M23463" s="96">
        <f t="shared" si="739"/>
        <v>1</v>
      </c>
      <c r="N23463" s="273"/>
    </row>
    <row r="23464" spans="11:14" x14ac:dyDescent="0.25">
      <c r="K23464" s="180">
        <f t="shared" si="738"/>
        <v>0</v>
      </c>
      <c r="M23464" s="96">
        <f t="shared" si="739"/>
        <v>1</v>
      </c>
      <c r="N23464" s="273"/>
    </row>
    <row r="23465" spans="11:14" x14ac:dyDescent="0.25">
      <c r="K23465" s="180">
        <f t="shared" si="738"/>
        <v>0</v>
      </c>
      <c r="M23465" s="96">
        <f t="shared" si="739"/>
        <v>1</v>
      </c>
      <c r="N23465" s="273"/>
    </row>
    <row r="23466" spans="11:14" x14ac:dyDescent="0.25">
      <c r="K23466" s="180">
        <f t="shared" ref="K23466:K23529" si="740">IF(ctConta="",K23465+F23466,IF(I23466=ctConta,K23465+F23466,K23465))</f>
        <v>0</v>
      </c>
      <c r="M23466" s="96">
        <f t="shared" si="739"/>
        <v>1</v>
      </c>
      <c r="N23466" s="273"/>
    </row>
    <row r="23467" spans="11:14" x14ac:dyDescent="0.25">
      <c r="K23467" s="180">
        <f t="shared" si="740"/>
        <v>0</v>
      </c>
      <c r="M23467" s="96">
        <f t="shared" si="739"/>
        <v>1</v>
      </c>
      <c r="N23467" s="273"/>
    </row>
    <row r="23468" spans="11:14" x14ac:dyDescent="0.25">
      <c r="K23468" s="180">
        <f t="shared" si="740"/>
        <v>0</v>
      </c>
      <c r="M23468" s="96">
        <f t="shared" si="739"/>
        <v>1</v>
      </c>
      <c r="N23468" s="273"/>
    </row>
    <row r="23469" spans="11:14" x14ac:dyDescent="0.25">
      <c r="K23469" s="180">
        <f t="shared" si="740"/>
        <v>0</v>
      </c>
      <c r="M23469" s="96">
        <f t="shared" si="739"/>
        <v>1</v>
      </c>
      <c r="N23469" s="273"/>
    </row>
    <row r="23470" spans="11:14" x14ac:dyDescent="0.25">
      <c r="K23470" s="180">
        <f t="shared" si="740"/>
        <v>0</v>
      </c>
      <c r="M23470" s="96">
        <f t="shared" si="739"/>
        <v>1</v>
      </c>
      <c r="N23470" s="273"/>
    </row>
    <row r="23471" spans="11:14" x14ac:dyDescent="0.25">
      <c r="K23471" s="180">
        <f t="shared" si="740"/>
        <v>0</v>
      </c>
      <c r="M23471" s="96">
        <f t="shared" si="739"/>
        <v>1</v>
      </c>
      <c r="N23471" s="273"/>
    </row>
    <row r="23472" spans="11:14" x14ac:dyDescent="0.25">
      <c r="K23472" s="180">
        <f t="shared" si="740"/>
        <v>0</v>
      </c>
      <c r="M23472" s="96">
        <f t="shared" si="739"/>
        <v>1</v>
      </c>
      <c r="N23472" s="273"/>
    </row>
    <row r="23473" spans="11:14" x14ac:dyDescent="0.25">
      <c r="K23473" s="180">
        <f t="shared" si="740"/>
        <v>0</v>
      </c>
      <c r="M23473" s="96">
        <f t="shared" si="739"/>
        <v>1</v>
      </c>
      <c r="N23473" s="273"/>
    </row>
    <row r="23474" spans="11:14" x14ac:dyDescent="0.25">
      <c r="K23474" s="180">
        <f t="shared" si="740"/>
        <v>0</v>
      </c>
      <c r="M23474" s="96">
        <f t="shared" si="739"/>
        <v>1</v>
      </c>
      <c r="N23474" s="273"/>
    </row>
    <row r="23475" spans="11:14" x14ac:dyDescent="0.25">
      <c r="K23475" s="180">
        <f t="shared" si="740"/>
        <v>0</v>
      </c>
      <c r="M23475" s="96">
        <f t="shared" si="739"/>
        <v>1</v>
      </c>
      <c r="N23475" s="273"/>
    </row>
    <row r="23476" spans="11:14" x14ac:dyDescent="0.25">
      <c r="K23476" s="180">
        <f t="shared" si="740"/>
        <v>0</v>
      </c>
      <c r="M23476" s="96">
        <f t="shared" si="739"/>
        <v>1</v>
      </c>
      <c r="N23476" s="273"/>
    </row>
    <row r="23477" spans="11:14" x14ac:dyDescent="0.25">
      <c r="K23477" s="180">
        <f t="shared" si="740"/>
        <v>0</v>
      </c>
      <c r="M23477" s="96">
        <f t="shared" si="739"/>
        <v>1</v>
      </c>
      <c r="N23477" s="273"/>
    </row>
    <row r="23478" spans="11:14" x14ac:dyDescent="0.25">
      <c r="K23478" s="180">
        <f t="shared" si="740"/>
        <v>0</v>
      </c>
      <c r="M23478" s="96">
        <f t="shared" si="739"/>
        <v>1</v>
      </c>
      <c r="N23478" s="273"/>
    </row>
    <row r="23479" spans="11:14" x14ac:dyDescent="0.25">
      <c r="K23479" s="180">
        <f t="shared" si="740"/>
        <v>0</v>
      </c>
      <c r="M23479" s="96">
        <f t="shared" si="739"/>
        <v>1</v>
      </c>
      <c r="N23479" s="273"/>
    </row>
    <row r="23480" spans="11:14" x14ac:dyDescent="0.25">
      <c r="K23480" s="180">
        <f t="shared" si="740"/>
        <v>0</v>
      </c>
      <c r="M23480" s="96">
        <f t="shared" si="739"/>
        <v>1</v>
      </c>
      <c r="N23480" s="273"/>
    </row>
    <row r="23481" spans="11:14" x14ac:dyDescent="0.25">
      <c r="K23481" s="180">
        <f t="shared" si="740"/>
        <v>0</v>
      </c>
      <c r="M23481" s="96">
        <f t="shared" si="739"/>
        <v>1</v>
      </c>
      <c r="N23481" s="273"/>
    </row>
    <row r="23482" spans="11:14" x14ac:dyDescent="0.25">
      <c r="K23482" s="180">
        <f t="shared" si="740"/>
        <v>0</v>
      </c>
      <c r="M23482" s="96">
        <f t="shared" si="739"/>
        <v>1</v>
      </c>
      <c r="N23482" s="273"/>
    </row>
    <row r="23483" spans="11:14" x14ac:dyDescent="0.25">
      <c r="K23483" s="180">
        <f t="shared" si="740"/>
        <v>0</v>
      </c>
      <c r="M23483" s="96">
        <f t="shared" si="739"/>
        <v>1</v>
      </c>
      <c r="N23483" s="273"/>
    </row>
    <row r="23484" spans="11:14" x14ac:dyDescent="0.25">
      <c r="K23484" s="180">
        <f t="shared" si="740"/>
        <v>0</v>
      </c>
      <c r="M23484" s="96">
        <f t="shared" si="739"/>
        <v>1</v>
      </c>
      <c r="N23484" s="273"/>
    </row>
    <row r="23485" spans="11:14" x14ac:dyDescent="0.25">
      <c r="K23485" s="180">
        <f t="shared" si="740"/>
        <v>0</v>
      </c>
      <c r="M23485" s="96">
        <f t="shared" si="739"/>
        <v>1</v>
      </c>
      <c r="N23485" s="273"/>
    </row>
    <row r="23486" spans="11:14" x14ac:dyDescent="0.25">
      <c r="K23486" s="180">
        <f t="shared" si="740"/>
        <v>0</v>
      </c>
      <c r="M23486" s="96">
        <f t="shared" si="739"/>
        <v>1</v>
      </c>
      <c r="N23486" s="273"/>
    </row>
    <row r="23487" spans="11:14" x14ac:dyDescent="0.25">
      <c r="K23487" s="180">
        <f t="shared" si="740"/>
        <v>0</v>
      </c>
      <c r="M23487" s="96">
        <f t="shared" si="739"/>
        <v>1</v>
      </c>
      <c r="N23487" s="273"/>
    </row>
    <row r="23488" spans="11:14" x14ac:dyDescent="0.25">
      <c r="K23488" s="180">
        <f t="shared" si="740"/>
        <v>0</v>
      </c>
      <c r="M23488" s="96">
        <f t="shared" si="739"/>
        <v>1</v>
      </c>
      <c r="N23488" s="273"/>
    </row>
    <row r="23489" spans="11:14" x14ac:dyDescent="0.25">
      <c r="K23489" s="180">
        <f t="shared" si="740"/>
        <v>0</v>
      </c>
      <c r="M23489" s="96">
        <f t="shared" si="739"/>
        <v>1</v>
      </c>
      <c r="N23489" s="273"/>
    </row>
    <row r="23490" spans="11:14" x14ac:dyDescent="0.25">
      <c r="K23490" s="180">
        <f t="shared" si="740"/>
        <v>0</v>
      </c>
      <c r="M23490" s="96">
        <f t="shared" si="739"/>
        <v>1</v>
      </c>
      <c r="N23490" s="273"/>
    </row>
    <row r="23491" spans="11:14" x14ac:dyDescent="0.25">
      <c r="K23491" s="180">
        <f t="shared" si="740"/>
        <v>0</v>
      </c>
      <c r="M23491" s="96">
        <f t="shared" si="739"/>
        <v>1</v>
      </c>
      <c r="N23491" s="273"/>
    </row>
    <row r="23492" spans="11:14" x14ac:dyDescent="0.25">
      <c r="K23492" s="180">
        <f t="shared" si="740"/>
        <v>0</v>
      </c>
      <c r="M23492" s="96">
        <f t="shared" si="739"/>
        <v>1</v>
      </c>
      <c r="N23492" s="273"/>
    </row>
    <row r="23493" spans="11:14" x14ac:dyDescent="0.25">
      <c r="K23493" s="180">
        <f t="shared" si="740"/>
        <v>0</v>
      </c>
      <c r="M23493" s="96">
        <f t="shared" si="739"/>
        <v>1</v>
      </c>
      <c r="N23493" s="273"/>
    </row>
    <row r="23494" spans="11:14" x14ac:dyDescent="0.25">
      <c r="K23494" s="180">
        <f t="shared" si="740"/>
        <v>0</v>
      </c>
      <c r="M23494" s="96">
        <f t="shared" si="739"/>
        <v>1</v>
      </c>
      <c r="N23494" s="273"/>
    </row>
    <row r="23495" spans="11:14" x14ac:dyDescent="0.25">
      <c r="K23495" s="180">
        <f t="shared" si="740"/>
        <v>0</v>
      </c>
      <c r="M23495" s="96">
        <f t="shared" si="739"/>
        <v>1</v>
      </c>
      <c r="N23495" s="273"/>
    </row>
    <row r="23496" spans="11:14" x14ac:dyDescent="0.25">
      <c r="K23496" s="180">
        <f t="shared" si="740"/>
        <v>0</v>
      </c>
      <c r="M23496" s="96">
        <f t="shared" si="739"/>
        <v>1</v>
      </c>
      <c r="N23496" s="273"/>
    </row>
    <row r="23497" spans="11:14" x14ac:dyDescent="0.25">
      <c r="K23497" s="180">
        <f t="shared" si="740"/>
        <v>0</v>
      </c>
      <c r="M23497" s="96">
        <f t="shared" si="739"/>
        <v>1</v>
      </c>
      <c r="N23497" s="273"/>
    </row>
    <row r="23498" spans="11:14" x14ac:dyDescent="0.25">
      <c r="K23498" s="180">
        <f t="shared" si="740"/>
        <v>0</v>
      </c>
      <c r="M23498" s="96">
        <f t="shared" si="739"/>
        <v>1</v>
      </c>
      <c r="N23498" s="273"/>
    </row>
    <row r="23499" spans="11:14" x14ac:dyDescent="0.25">
      <c r="K23499" s="180">
        <f t="shared" si="740"/>
        <v>0</v>
      </c>
      <c r="M23499" s="96">
        <f t="shared" si="739"/>
        <v>1</v>
      </c>
      <c r="N23499" s="273"/>
    </row>
    <row r="23500" spans="11:14" x14ac:dyDescent="0.25">
      <c r="K23500" s="180">
        <f t="shared" si="740"/>
        <v>0</v>
      </c>
      <c r="M23500" s="96">
        <f t="shared" si="739"/>
        <v>1</v>
      </c>
      <c r="N23500" s="273"/>
    </row>
    <row r="23501" spans="11:14" x14ac:dyDescent="0.25">
      <c r="K23501" s="180">
        <f t="shared" si="740"/>
        <v>0</v>
      </c>
      <c r="M23501" s="96">
        <f t="shared" si="739"/>
        <v>1</v>
      </c>
      <c r="N23501" s="273"/>
    </row>
    <row r="23502" spans="11:14" x14ac:dyDescent="0.25">
      <c r="K23502" s="180">
        <f t="shared" si="740"/>
        <v>0</v>
      </c>
      <c r="M23502" s="96">
        <f t="shared" si="739"/>
        <v>1</v>
      </c>
      <c r="N23502" s="273"/>
    </row>
    <row r="23503" spans="11:14" x14ac:dyDescent="0.25">
      <c r="K23503" s="180">
        <f t="shared" si="740"/>
        <v>0</v>
      </c>
      <c r="M23503" s="96">
        <f t="shared" si="739"/>
        <v>1</v>
      </c>
      <c r="N23503" s="273"/>
    </row>
    <row r="23504" spans="11:14" x14ac:dyDescent="0.25">
      <c r="K23504" s="180">
        <f t="shared" si="740"/>
        <v>0</v>
      </c>
      <c r="M23504" s="96">
        <f t="shared" si="739"/>
        <v>1</v>
      </c>
      <c r="N23504" s="273"/>
    </row>
    <row r="23505" spans="11:14" x14ac:dyDescent="0.25">
      <c r="K23505" s="180">
        <f t="shared" si="740"/>
        <v>0</v>
      </c>
      <c r="M23505" s="96">
        <f t="shared" ref="M23505:M23568" si="741">UltimoDia(D23505)</f>
        <v>1</v>
      </c>
      <c r="N23505" s="273"/>
    </row>
    <row r="23506" spans="11:14" x14ac:dyDescent="0.25">
      <c r="K23506" s="180">
        <f t="shared" si="740"/>
        <v>0</v>
      </c>
      <c r="M23506" s="96">
        <f t="shared" si="741"/>
        <v>1</v>
      </c>
      <c r="N23506" s="273"/>
    </row>
    <row r="23507" spans="11:14" x14ac:dyDescent="0.25">
      <c r="K23507" s="180">
        <f t="shared" si="740"/>
        <v>0</v>
      </c>
      <c r="M23507" s="96">
        <f t="shared" si="741"/>
        <v>1</v>
      </c>
      <c r="N23507" s="273"/>
    </row>
    <row r="23508" spans="11:14" x14ac:dyDescent="0.25">
      <c r="K23508" s="180">
        <f t="shared" si="740"/>
        <v>0</v>
      </c>
      <c r="M23508" s="96">
        <f t="shared" si="741"/>
        <v>1</v>
      </c>
      <c r="N23508" s="273"/>
    </row>
    <row r="23509" spans="11:14" x14ac:dyDescent="0.25">
      <c r="K23509" s="180">
        <f t="shared" si="740"/>
        <v>0</v>
      </c>
      <c r="M23509" s="96">
        <f t="shared" si="741"/>
        <v>1</v>
      </c>
      <c r="N23509" s="273"/>
    </row>
    <row r="23510" spans="11:14" x14ac:dyDescent="0.25">
      <c r="K23510" s="180">
        <f t="shared" si="740"/>
        <v>0</v>
      </c>
      <c r="M23510" s="96">
        <f t="shared" si="741"/>
        <v>1</v>
      </c>
      <c r="N23510" s="273"/>
    </row>
    <row r="23511" spans="11:14" x14ac:dyDescent="0.25">
      <c r="K23511" s="180">
        <f t="shared" si="740"/>
        <v>0</v>
      </c>
      <c r="M23511" s="96">
        <f t="shared" si="741"/>
        <v>1</v>
      </c>
      <c r="N23511" s="273"/>
    </row>
    <row r="23512" spans="11:14" x14ac:dyDescent="0.25">
      <c r="K23512" s="180">
        <f t="shared" si="740"/>
        <v>0</v>
      </c>
      <c r="M23512" s="96">
        <f t="shared" si="741"/>
        <v>1</v>
      </c>
      <c r="N23512" s="273"/>
    </row>
    <row r="23513" spans="11:14" x14ac:dyDescent="0.25">
      <c r="K23513" s="180">
        <f t="shared" si="740"/>
        <v>0</v>
      </c>
      <c r="M23513" s="96">
        <f t="shared" si="741"/>
        <v>1</v>
      </c>
      <c r="N23513" s="273"/>
    </row>
    <row r="23514" spans="11:14" x14ac:dyDescent="0.25">
      <c r="K23514" s="180">
        <f t="shared" si="740"/>
        <v>0</v>
      </c>
      <c r="M23514" s="96">
        <f t="shared" si="741"/>
        <v>1</v>
      </c>
      <c r="N23514" s="273"/>
    </row>
    <row r="23515" spans="11:14" x14ac:dyDescent="0.25">
      <c r="K23515" s="180">
        <f t="shared" si="740"/>
        <v>0</v>
      </c>
      <c r="M23515" s="96">
        <f t="shared" si="741"/>
        <v>1</v>
      </c>
      <c r="N23515" s="273"/>
    </row>
    <row r="23516" spans="11:14" x14ac:dyDescent="0.25">
      <c r="K23516" s="180">
        <f t="shared" si="740"/>
        <v>0</v>
      </c>
      <c r="M23516" s="96">
        <f t="shared" si="741"/>
        <v>1</v>
      </c>
      <c r="N23516" s="273"/>
    </row>
    <row r="23517" spans="11:14" x14ac:dyDescent="0.25">
      <c r="K23517" s="180">
        <f t="shared" si="740"/>
        <v>0</v>
      </c>
      <c r="M23517" s="96">
        <f t="shared" si="741"/>
        <v>1</v>
      </c>
      <c r="N23517" s="273"/>
    </row>
    <row r="23518" spans="11:14" x14ac:dyDescent="0.25">
      <c r="K23518" s="180">
        <f t="shared" si="740"/>
        <v>0</v>
      </c>
      <c r="M23518" s="96">
        <f t="shared" si="741"/>
        <v>1</v>
      </c>
      <c r="N23518" s="273"/>
    </row>
    <row r="23519" spans="11:14" x14ac:dyDescent="0.25">
      <c r="K23519" s="180">
        <f t="shared" si="740"/>
        <v>0</v>
      </c>
      <c r="M23519" s="96">
        <f t="shared" si="741"/>
        <v>1</v>
      </c>
      <c r="N23519" s="273"/>
    </row>
    <row r="23520" spans="11:14" x14ac:dyDescent="0.25">
      <c r="K23520" s="180">
        <f t="shared" si="740"/>
        <v>0</v>
      </c>
      <c r="M23520" s="96">
        <f t="shared" si="741"/>
        <v>1</v>
      </c>
      <c r="N23520" s="273"/>
    </row>
    <row r="23521" spans="11:14" x14ac:dyDescent="0.25">
      <c r="K23521" s="180">
        <f t="shared" si="740"/>
        <v>0</v>
      </c>
      <c r="M23521" s="96">
        <f t="shared" si="741"/>
        <v>1</v>
      </c>
      <c r="N23521" s="273"/>
    </row>
    <row r="23522" spans="11:14" x14ac:dyDescent="0.25">
      <c r="K23522" s="180">
        <f t="shared" si="740"/>
        <v>0</v>
      </c>
      <c r="M23522" s="96">
        <f t="shared" si="741"/>
        <v>1</v>
      </c>
      <c r="N23522" s="273"/>
    </row>
    <row r="23523" spans="11:14" x14ac:dyDescent="0.25">
      <c r="K23523" s="180">
        <f t="shared" si="740"/>
        <v>0</v>
      </c>
      <c r="M23523" s="96">
        <f t="shared" si="741"/>
        <v>1</v>
      </c>
      <c r="N23523" s="273"/>
    </row>
    <row r="23524" spans="11:14" x14ac:dyDescent="0.25">
      <c r="K23524" s="180">
        <f t="shared" si="740"/>
        <v>0</v>
      </c>
      <c r="M23524" s="96">
        <f t="shared" si="741"/>
        <v>1</v>
      </c>
      <c r="N23524" s="273"/>
    </row>
    <row r="23525" spans="11:14" x14ac:dyDescent="0.25">
      <c r="K23525" s="180">
        <f t="shared" si="740"/>
        <v>0</v>
      </c>
      <c r="M23525" s="96">
        <f t="shared" si="741"/>
        <v>1</v>
      </c>
      <c r="N23525" s="273"/>
    </row>
    <row r="23526" spans="11:14" x14ac:dyDescent="0.25">
      <c r="K23526" s="180">
        <f t="shared" si="740"/>
        <v>0</v>
      </c>
      <c r="M23526" s="96">
        <f t="shared" si="741"/>
        <v>1</v>
      </c>
      <c r="N23526" s="273"/>
    </row>
    <row r="23527" spans="11:14" x14ac:dyDescent="0.25">
      <c r="K23527" s="180">
        <f t="shared" si="740"/>
        <v>0</v>
      </c>
      <c r="M23527" s="96">
        <f t="shared" si="741"/>
        <v>1</v>
      </c>
      <c r="N23527" s="273"/>
    </row>
    <row r="23528" spans="11:14" x14ac:dyDescent="0.25">
      <c r="K23528" s="180">
        <f t="shared" si="740"/>
        <v>0</v>
      </c>
      <c r="M23528" s="96">
        <f t="shared" si="741"/>
        <v>1</v>
      </c>
      <c r="N23528" s="273"/>
    </row>
    <row r="23529" spans="11:14" x14ac:dyDescent="0.25">
      <c r="K23529" s="180">
        <f t="shared" si="740"/>
        <v>0</v>
      </c>
      <c r="M23529" s="96">
        <f t="shared" si="741"/>
        <v>1</v>
      </c>
      <c r="N23529" s="273"/>
    </row>
    <row r="23530" spans="11:14" x14ac:dyDescent="0.25">
      <c r="K23530" s="180">
        <f t="shared" ref="K23530:K23593" si="742">IF(ctConta="",K23529+F23530,IF(I23530=ctConta,K23529+F23530,K23529))</f>
        <v>0</v>
      </c>
      <c r="M23530" s="96">
        <f t="shared" si="741"/>
        <v>1</v>
      </c>
      <c r="N23530" s="273"/>
    </row>
    <row r="23531" spans="11:14" x14ac:dyDescent="0.25">
      <c r="K23531" s="180">
        <f t="shared" si="742"/>
        <v>0</v>
      </c>
      <c r="M23531" s="96">
        <f t="shared" si="741"/>
        <v>1</v>
      </c>
      <c r="N23531" s="273"/>
    </row>
    <row r="23532" spans="11:14" x14ac:dyDescent="0.25">
      <c r="K23532" s="180">
        <f t="shared" si="742"/>
        <v>0</v>
      </c>
      <c r="M23532" s="96">
        <f t="shared" si="741"/>
        <v>1</v>
      </c>
      <c r="N23532" s="273"/>
    </row>
    <row r="23533" spans="11:14" x14ac:dyDescent="0.25">
      <c r="K23533" s="180">
        <f t="shared" si="742"/>
        <v>0</v>
      </c>
      <c r="M23533" s="96">
        <f t="shared" si="741"/>
        <v>1</v>
      </c>
      <c r="N23533" s="273"/>
    </row>
    <row r="23534" spans="11:14" x14ac:dyDescent="0.25">
      <c r="K23534" s="180">
        <f t="shared" si="742"/>
        <v>0</v>
      </c>
      <c r="M23534" s="96">
        <f t="shared" si="741"/>
        <v>1</v>
      </c>
      <c r="N23534" s="273"/>
    </row>
    <row r="23535" spans="11:14" x14ac:dyDescent="0.25">
      <c r="K23535" s="180">
        <f t="shared" si="742"/>
        <v>0</v>
      </c>
      <c r="M23535" s="96">
        <f t="shared" si="741"/>
        <v>1</v>
      </c>
      <c r="N23535" s="273"/>
    </row>
    <row r="23536" spans="11:14" x14ac:dyDescent="0.25">
      <c r="K23536" s="180">
        <f t="shared" si="742"/>
        <v>0</v>
      </c>
      <c r="M23536" s="96">
        <f t="shared" si="741"/>
        <v>1</v>
      </c>
      <c r="N23536" s="273"/>
    </row>
    <row r="23537" spans="11:14" x14ac:dyDescent="0.25">
      <c r="K23537" s="180">
        <f t="shared" si="742"/>
        <v>0</v>
      </c>
      <c r="M23537" s="96">
        <f t="shared" si="741"/>
        <v>1</v>
      </c>
      <c r="N23537" s="273"/>
    </row>
    <row r="23538" spans="11:14" x14ac:dyDescent="0.25">
      <c r="K23538" s="180">
        <f t="shared" si="742"/>
        <v>0</v>
      </c>
      <c r="M23538" s="96">
        <f t="shared" si="741"/>
        <v>1</v>
      </c>
      <c r="N23538" s="273"/>
    </row>
    <row r="23539" spans="11:14" x14ac:dyDescent="0.25">
      <c r="K23539" s="180">
        <f t="shared" si="742"/>
        <v>0</v>
      </c>
      <c r="M23539" s="96">
        <f t="shared" si="741"/>
        <v>1</v>
      </c>
      <c r="N23539" s="273"/>
    </row>
    <row r="23540" spans="11:14" x14ac:dyDescent="0.25">
      <c r="K23540" s="180">
        <f t="shared" si="742"/>
        <v>0</v>
      </c>
      <c r="M23540" s="96">
        <f t="shared" si="741"/>
        <v>1</v>
      </c>
      <c r="N23540" s="273"/>
    </row>
    <row r="23541" spans="11:14" x14ac:dyDescent="0.25">
      <c r="K23541" s="180">
        <f t="shared" si="742"/>
        <v>0</v>
      </c>
      <c r="M23541" s="96">
        <f t="shared" si="741"/>
        <v>1</v>
      </c>
      <c r="N23541" s="273"/>
    </row>
    <row r="23542" spans="11:14" x14ac:dyDescent="0.25">
      <c r="K23542" s="180">
        <f t="shared" si="742"/>
        <v>0</v>
      </c>
      <c r="M23542" s="96">
        <f t="shared" si="741"/>
        <v>1</v>
      </c>
      <c r="N23542" s="273"/>
    </row>
    <row r="23543" spans="11:14" x14ac:dyDescent="0.25">
      <c r="K23543" s="180">
        <f t="shared" si="742"/>
        <v>0</v>
      </c>
      <c r="M23543" s="96">
        <f t="shared" si="741"/>
        <v>1</v>
      </c>
      <c r="N23543" s="273"/>
    </row>
    <row r="23544" spans="11:14" x14ac:dyDescent="0.25">
      <c r="K23544" s="180">
        <f t="shared" si="742"/>
        <v>0</v>
      </c>
      <c r="M23544" s="96">
        <f t="shared" si="741"/>
        <v>1</v>
      </c>
      <c r="N23544" s="273"/>
    </row>
    <row r="23545" spans="11:14" x14ac:dyDescent="0.25">
      <c r="K23545" s="180">
        <f t="shared" si="742"/>
        <v>0</v>
      </c>
      <c r="M23545" s="96">
        <f t="shared" si="741"/>
        <v>1</v>
      </c>
      <c r="N23545" s="273"/>
    </row>
    <row r="23546" spans="11:14" x14ac:dyDescent="0.25">
      <c r="K23546" s="180">
        <f t="shared" si="742"/>
        <v>0</v>
      </c>
      <c r="M23546" s="96">
        <f t="shared" si="741"/>
        <v>1</v>
      </c>
      <c r="N23546" s="273"/>
    </row>
    <row r="23547" spans="11:14" x14ac:dyDescent="0.25">
      <c r="K23547" s="180">
        <f t="shared" si="742"/>
        <v>0</v>
      </c>
      <c r="M23547" s="96">
        <f t="shared" si="741"/>
        <v>1</v>
      </c>
      <c r="N23547" s="273"/>
    </row>
    <row r="23548" spans="11:14" x14ac:dyDescent="0.25">
      <c r="K23548" s="180">
        <f t="shared" si="742"/>
        <v>0</v>
      </c>
      <c r="M23548" s="96">
        <f t="shared" si="741"/>
        <v>1</v>
      </c>
      <c r="N23548" s="273"/>
    </row>
    <row r="23549" spans="11:14" x14ac:dyDescent="0.25">
      <c r="K23549" s="180">
        <f t="shared" si="742"/>
        <v>0</v>
      </c>
      <c r="M23549" s="96">
        <f t="shared" si="741"/>
        <v>1</v>
      </c>
      <c r="N23549" s="273"/>
    </row>
    <row r="23550" spans="11:14" x14ac:dyDescent="0.25">
      <c r="K23550" s="180">
        <f t="shared" si="742"/>
        <v>0</v>
      </c>
      <c r="M23550" s="96">
        <f t="shared" si="741"/>
        <v>1</v>
      </c>
      <c r="N23550" s="273"/>
    </row>
    <row r="23551" spans="11:14" x14ac:dyDescent="0.25">
      <c r="K23551" s="180">
        <f t="shared" si="742"/>
        <v>0</v>
      </c>
      <c r="M23551" s="96">
        <f t="shared" si="741"/>
        <v>1</v>
      </c>
      <c r="N23551" s="273"/>
    </row>
    <row r="23552" spans="11:14" x14ac:dyDescent="0.25">
      <c r="K23552" s="180">
        <f t="shared" si="742"/>
        <v>0</v>
      </c>
      <c r="M23552" s="96">
        <f t="shared" si="741"/>
        <v>1</v>
      </c>
      <c r="N23552" s="273"/>
    </row>
    <row r="23553" spans="11:14" x14ac:dyDescent="0.25">
      <c r="K23553" s="180">
        <f t="shared" si="742"/>
        <v>0</v>
      </c>
      <c r="M23553" s="96">
        <f t="shared" si="741"/>
        <v>1</v>
      </c>
      <c r="N23553" s="273"/>
    </row>
    <row r="23554" spans="11:14" x14ac:dyDescent="0.25">
      <c r="K23554" s="180">
        <f t="shared" si="742"/>
        <v>0</v>
      </c>
      <c r="M23554" s="96">
        <f t="shared" si="741"/>
        <v>1</v>
      </c>
      <c r="N23554" s="273"/>
    </row>
    <row r="23555" spans="11:14" x14ac:dyDescent="0.25">
      <c r="K23555" s="180">
        <f t="shared" si="742"/>
        <v>0</v>
      </c>
      <c r="M23555" s="96">
        <f t="shared" si="741"/>
        <v>1</v>
      </c>
      <c r="N23555" s="273"/>
    </row>
    <row r="23556" spans="11:14" x14ac:dyDescent="0.25">
      <c r="K23556" s="180">
        <f t="shared" si="742"/>
        <v>0</v>
      </c>
      <c r="M23556" s="96">
        <f t="shared" si="741"/>
        <v>1</v>
      </c>
      <c r="N23556" s="273"/>
    </row>
    <row r="23557" spans="11:14" x14ac:dyDescent="0.25">
      <c r="K23557" s="180">
        <f t="shared" si="742"/>
        <v>0</v>
      </c>
      <c r="M23557" s="96">
        <f t="shared" si="741"/>
        <v>1</v>
      </c>
      <c r="N23557" s="273"/>
    </row>
    <row r="23558" spans="11:14" x14ac:dyDescent="0.25">
      <c r="K23558" s="180">
        <f t="shared" si="742"/>
        <v>0</v>
      </c>
      <c r="M23558" s="96">
        <f t="shared" si="741"/>
        <v>1</v>
      </c>
      <c r="N23558" s="273"/>
    </row>
    <row r="23559" spans="11:14" x14ac:dyDescent="0.25">
      <c r="K23559" s="180">
        <f t="shared" si="742"/>
        <v>0</v>
      </c>
      <c r="M23559" s="96">
        <f t="shared" si="741"/>
        <v>1</v>
      </c>
      <c r="N23559" s="273"/>
    </row>
    <row r="23560" spans="11:14" x14ac:dyDescent="0.25">
      <c r="K23560" s="180">
        <f t="shared" si="742"/>
        <v>0</v>
      </c>
      <c r="M23560" s="96">
        <f t="shared" si="741"/>
        <v>1</v>
      </c>
      <c r="N23560" s="273"/>
    </row>
    <row r="23561" spans="11:14" x14ac:dyDescent="0.25">
      <c r="K23561" s="180">
        <f t="shared" si="742"/>
        <v>0</v>
      </c>
      <c r="M23561" s="96">
        <f t="shared" si="741"/>
        <v>1</v>
      </c>
      <c r="N23561" s="273"/>
    </row>
    <row r="23562" spans="11:14" x14ac:dyDescent="0.25">
      <c r="K23562" s="180">
        <f t="shared" si="742"/>
        <v>0</v>
      </c>
      <c r="M23562" s="96">
        <f t="shared" si="741"/>
        <v>1</v>
      </c>
      <c r="N23562" s="273"/>
    </row>
    <row r="23563" spans="11:14" x14ac:dyDescent="0.25">
      <c r="K23563" s="180">
        <f t="shared" si="742"/>
        <v>0</v>
      </c>
      <c r="M23563" s="96">
        <f t="shared" si="741"/>
        <v>1</v>
      </c>
      <c r="N23563" s="273"/>
    </row>
    <row r="23564" spans="11:14" x14ac:dyDescent="0.25">
      <c r="K23564" s="180">
        <f t="shared" si="742"/>
        <v>0</v>
      </c>
      <c r="M23564" s="96">
        <f t="shared" si="741"/>
        <v>1</v>
      </c>
      <c r="N23564" s="273"/>
    </row>
    <row r="23565" spans="11:14" x14ac:dyDescent="0.25">
      <c r="K23565" s="180">
        <f t="shared" si="742"/>
        <v>0</v>
      </c>
      <c r="M23565" s="96">
        <f t="shared" si="741"/>
        <v>1</v>
      </c>
      <c r="N23565" s="273"/>
    </row>
    <row r="23566" spans="11:14" x14ac:dyDescent="0.25">
      <c r="K23566" s="180">
        <f t="shared" si="742"/>
        <v>0</v>
      </c>
      <c r="M23566" s="96">
        <f t="shared" si="741"/>
        <v>1</v>
      </c>
      <c r="N23566" s="273"/>
    </row>
    <row r="23567" spans="11:14" x14ac:dyDescent="0.25">
      <c r="K23567" s="180">
        <f t="shared" si="742"/>
        <v>0</v>
      </c>
      <c r="M23567" s="96">
        <f t="shared" si="741"/>
        <v>1</v>
      </c>
      <c r="N23567" s="273"/>
    </row>
    <row r="23568" spans="11:14" x14ac:dyDescent="0.25">
      <c r="K23568" s="180">
        <f t="shared" si="742"/>
        <v>0</v>
      </c>
      <c r="M23568" s="96">
        <f t="shared" si="741"/>
        <v>1</v>
      </c>
      <c r="N23568" s="273"/>
    </row>
    <row r="23569" spans="11:14" x14ac:dyDescent="0.25">
      <c r="K23569" s="180">
        <f t="shared" si="742"/>
        <v>0</v>
      </c>
      <c r="M23569" s="96">
        <f t="shared" ref="M23569:M23632" si="743">UltimoDia(D23569)</f>
        <v>1</v>
      </c>
      <c r="N23569" s="273"/>
    </row>
    <row r="23570" spans="11:14" x14ac:dyDescent="0.25">
      <c r="K23570" s="180">
        <f t="shared" si="742"/>
        <v>0</v>
      </c>
      <c r="M23570" s="96">
        <f t="shared" si="743"/>
        <v>1</v>
      </c>
      <c r="N23570" s="273"/>
    </row>
    <row r="23571" spans="11:14" x14ac:dyDescent="0.25">
      <c r="K23571" s="180">
        <f t="shared" si="742"/>
        <v>0</v>
      </c>
      <c r="M23571" s="96">
        <f t="shared" si="743"/>
        <v>1</v>
      </c>
      <c r="N23571" s="273"/>
    </row>
    <row r="23572" spans="11:14" x14ac:dyDescent="0.25">
      <c r="K23572" s="180">
        <f t="shared" si="742"/>
        <v>0</v>
      </c>
      <c r="M23572" s="96">
        <f t="shared" si="743"/>
        <v>1</v>
      </c>
      <c r="N23572" s="273"/>
    </row>
    <row r="23573" spans="11:14" x14ac:dyDescent="0.25">
      <c r="K23573" s="180">
        <f t="shared" si="742"/>
        <v>0</v>
      </c>
      <c r="M23573" s="96">
        <f t="shared" si="743"/>
        <v>1</v>
      </c>
      <c r="N23573" s="273"/>
    </row>
    <row r="23574" spans="11:14" x14ac:dyDescent="0.25">
      <c r="K23574" s="180">
        <f t="shared" si="742"/>
        <v>0</v>
      </c>
      <c r="M23574" s="96">
        <f t="shared" si="743"/>
        <v>1</v>
      </c>
      <c r="N23574" s="273"/>
    </row>
    <row r="23575" spans="11:14" x14ac:dyDescent="0.25">
      <c r="K23575" s="180">
        <f t="shared" si="742"/>
        <v>0</v>
      </c>
      <c r="M23575" s="96">
        <f t="shared" si="743"/>
        <v>1</v>
      </c>
      <c r="N23575" s="273"/>
    </row>
    <row r="23576" spans="11:14" x14ac:dyDescent="0.25">
      <c r="K23576" s="180">
        <f t="shared" si="742"/>
        <v>0</v>
      </c>
      <c r="M23576" s="96">
        <f t="shared" si="743"/>
        <v>1</v>
      </c>
      <c r="N23576" s="273"/>
    </row>
    <row r="23577" spans="11:14" x14ac:dyDescent="0.25">
      <c r="K23577" s="180">
        <f t="shared" si="742"/>
        <v>0</v>
      </c>
      <c r="M23577" s="96">
        <f t="shared" si="743"/>
        <v>1</v>
      </c>
      <c r="N23577" s="273"/>
    </row>
    <row r="23578" spans="11:14" x14ac:dyDescent="0.25">
      <c r="K23578" s="180">
        <f t="shared" si="742"/>
        <v>0</v>
      </c>
      <c r="M23578" s="96">
        <f t="shared" si="743"/>
        <v>1</v>
      </c>
      <c r="N23578" s="273"/>
    </row>
    <row r="23579" spans="11:14" x14ac:dyDescent="0.25">
      <c r="K23579" s="180">
        <f t="shared" si="742"/>
        <v>0</v>
      </c>
      <c r="M23579" s="96">
        <f t="shared" si="743"/>
        <v>1</v>
      </c>
      <c r="N23579" s="273"/>
    </row>
    <row r="23580" spans="11:14" x14ac:dyDescent="0.25">
      <c r="K23580" s="180">
        <f t="shared" si="742"/>
        <v>0</v>
      </c>
      <c r="M23580" s="96">
        <f t="shared" si="743"/>
        <v>1</v>
      </c>
      <c r="N23580" s="273"/>
    </row>
    <row r="23581" spans="11:14" x14ac:dyDescent="0.25">
      <c r="K23581" s="180">
        <f t="shared" si="742"/>
        <v>0</v>
      </c>
      <c r="M23581" s="96">
        <f t="shared" si="743"/>
        <v>1</v>
      </c>
      <c r="N23581" s="273"/>
    </row>
    <row r="23582" spans="11:14" x14ac:dyDescent="0.25">
      <c r="K23582" s="180">
        <f t="shared" si="742"/>
        <v>0</v>
      </c>
      <c r="M23582" s="96">
        <f t="shared" si="743"/>
        <v>1</v>
      </c>
      <c r="N23582" s="273"/>
    </row>
    <row r="23583" spans="11:14" x14ac:dyDescent="0.25">
      <c r="K23583" s="180">
        <f t="shared" si="742"/>
        <v>0</v>
      </c>
      <c r="M23583" s="96">
        <f t="shared" si="743"/>
        <v>1</v>
      </c>
      <c r="N23583" s="273"/>
    </row>
    <row r="23584" spans="11:14" x14ac:dyDescent="0.25">
      <c r="K23584" s="180">
        <f t="shared" si="742"/>
        <v>0</v>
      </c>
      <c r="M23584" s="96">
        <f t="shared" si="743"/>
        <v>1</v>
      </c>
      <c r="N23584" s="273"/>
    </row>
    <row r="23585" spans="11:14" x14ac:dyDescent="0.25">
      <c r="K23585" s="180">
        <f t="shared" si="742"/>
        <v>0</v>
      </c>
      <c r="M23585" s="96">
        <f t="shared" si="743"/>
        <v>1</v>
      </c>
      <c r="N23585" s="273"/>
    </row>
    <row r="23586" spans="11:14" x14ac:dyDescent="0.25">
      <c r="K23586" s="180">
        <f t="shared" si="742"/>
        <v>0</v>
      </c>
      <c r="M23586" s="96">
        <f t="shared" si="743"/>
        <v>1</v>
      </c>
      <c r="N23586" s="273"/>
    </row>
    <row r="23587" spans="11:14" x14ac:dyDescent="0.25">
      <c r="K23587" s="180">
        <f t="shared" si="742"/>
        <v>0</v>
      </c>
      <c r="M23587" s="96">
        <f t="shared" si="743"/>
        <v>1</v>
      </c>
      <c r="N23587" s="273"/>
    </row>
    <row r="23588" spans="11:14" x14ac:dyDescent="0.25">
      <c r="K23588" s="180">
        <f t="shared" si="742"/>
        <v>0</v>
      </c>
      <c r="M23588" s="96">
        <f t="shared" si="743"/>
        <v>1</v>
      </c>
      <c r="N23588" s="273"/>
    </row>
    <row r="23589" spans="11:14" x14ac:dyDescent="0.25">
      <c r="K23589" s="180">
        <f t="shared" si="742"/>
        <v>0</v>
      </c>
      <c r="M23589" s="96">
        <f t="shared" si="743"/>
        <v>1</v>
      </c>
      <c r="N23589" s="273"/>
    </row>
    <row r="23590" spans="11:14" x14ac:dyDescent="0.25">
      <c r="K23590" s="180">
        <f t="shared" si="742"/>
        <v>0</v>
      </c>
      <c r="M23590" s="96">
        <f t="shared" si="743"/>
        <v>1</v>
      </c>
      <c r="N23590" s="273"/>
    </row>
    <row r="23591" spans="11:14" x14ac:dyDescent="0.25">
      <c r="K23591" s="180">
        <f t="shared" si="742"/>
        <v>0</v>
      </c>
      <c r="M23591" s="96">
        <f t="shared" si="743"/>
        <v>1</v>
      </c>
      <c r="N23591" s="273"/>
    </row>
    <row r="23592" spans="11:14" x14ac:dyDescent="0.25">
      <c r="K23592" s="180">
        <f t="shared" si="742"/>
        <v>0</v>
      </c>
      <c r="M23592" s="96">
        <f t="shared" si="743"/>
        <v>1</v>
      </c>
      <c r="N23592" s="273"/>
    </row>
    <row r="23593" spans="11:14" x14ac:dyDescent="0.25">
      <c r="K23593" s="180">
        <f t="shared" si="742"/>
        <v>0</v>
      </c>
      <c r="M23593" s="96">
        <f t="shared" si="743"/>
        <v>1</v>
      </c>
      <c r="N23593" s="273"/>
    </row>
    <row r="23594" spans="11:14" x14ac:dyDescent="0.25">
      <c r="K23594" s="180">
        <f t="shared" ref="K23594:K23657" si="744">IF(ctConta="",K23593+F23594,IF(I23594=ctConta,K23593+F23594,K23593))</f>
        <v>0</v>
      </c>
      <c r="M23594" s="96">
        <f t="shared" si="743"/>
        <v>1</v>
      </c>
      <c r="N23594" s="273"/>
    </row>
    <row r="23595" spans="11:14" x14ac:dyDescent="0.25">
      <c r="K23595" s="180">
        <f t="shared" si="744"/>
        <v>0</v>
      </c>
      <c r="M23595" s="96">
        <f t="shared" si="743"/>
        <v>1</v>
      </c>
      <c r="N23595" s="273"/>
    </row>
    <row r="23596" spans="11:14" x14ac:dyDescent="0.25">
      <c r="K23596" s="180">
        <f t="shared" si="744"/>
        <v>0</v>
      </c>
      <c r="M23596" s="96">
        <f t="shared" si="743"/>
        <v>1</v>
      </c>
      <c r="N23596" s="273"/>
    </row>
    <row r="23597" spans="11:14" x14ac:dyDescent="0.25">
      <c r="K23597" s="180">
        <f t="shared" si="744"/>
        <v>0</v>
      </c>
      <c r="M23597" s="96">
        <f t="shared" si="743"/>
        <v>1</v>
      </c>
      <c r="N23597" s="273"/>
    </row>
    <row r="23598" spans="11:14" x14ac:dyDescent="0.25">
      <c r="K23598" s="180">
        <f t="shared" si="744"/>
        <v>0</v>
      </c>
      <c r="M23598" s="96">
        <f t="shared" si="743"/>
        <v>1</v>
      </c>
      <c r="N23598" s="273"/>
    </row>
    <row r="23599" spans="11:14" x14ac:dyDescent="0.25">
      <c r="K23599" s="180">
        <f t="shared" si="744"/>
        <v>0</v>
      </c>
      <c r="M23599" s="96">
        <f t="shared" si="743"/>
        <v>1</v>
      </c>
      <c r="N23599" s="273"/>
    </row>
    <row r="23600" spans="11:14" x14ac:dyDescent="0.25">
      <c r="K23600" s="180">
        <f t="shared" si="744"/>
        <v>0</v>
      </c>
      <c r="M23600" s="96">
        <f t="shared" si="743"/>
        <v>1</v>
      </c>
      <c r="N23600" s="273"/>
    </row>
    <row r="23601" spans="11:14" x14ac:dyDescent="0.25">
      <c r="K23601" s="180">
        <f t="shared" si="744"/>
        <v>0</v>
      </c>
      <c r="M23601" s="96">
        <f t="shared" si="743"/>
        <v>1</v>
      </c>
      <c r="N23601" s="273"/>
    </row>
    <row r="23602" spans="11:14" x14ac:dyDescent="0.25">
      <c r="K23602" s="180">
        <f t="shared" si="744"/>
        <v>0</v>
      </c>
      <c r="M23602" s="96">
        <f t="shared" si="743"/>
        <v>1</v>
      </c>
      <c r="N23602" s="273"/>
    </row>
    <row r="23603" spans="11:14" x14ac:dyDescent="0.25">
      <c r="K23603" s="180">
        <f t="shared" si="744"/>
        <v>0</v>
      </c>
      <c r="M23603" s="96">
        <f t="shared" si="743"/>
        <v>1</v>
      </c>
      <c r="N23603" s="273"/>
    </row>
    <row r="23604" spans="11:14" x14ac:dyDescent="0.25">
      <c r="K23604" s="180">
        <f t="shared" si="744"/>
        <v>0</v>
      </c>
      <c r="M23604" s="96">
        <f t="shared" si="743"/>
        <v>1</v>
      </c>
      <c r="N23604" s="273"/>
    </row>
    <row r="23605" spans="11:14" x14ac:dyDescent="0.25">
      <c r="K23605" s="180">
        <f t="shared" si="744"/>
        <v>0</v>
      </c>
      <c r="M23605" s="96">
        <f t="shared" si="743"/>
        <v>1</v>
      </c>
      <c r="N23605" s="273"/>
    </row>
    <row r="23606" spans="11:14" x14ac:dyDescent="0.25">
      <c r="K23606" s="180">
        <f t="shared" si="744"/>
        <v>0</v>
      </c>
      <c r="M23606" s="96">
        <f t="shared" si="743"/>
        <v>1</v>
      </c>
      <c r="N23606" s="273"/>
    </row>
    <row r="23607" spans="11:14" x14ac:dyDescent="0.25">
      <c r="K23607" s="180">
        <f t="shared" si="744"/>
        <v>0</v>
      </c>
      <c r="M23607" s="96">
        <f t="shared" si="743"/>
        <v>1</v>
      </c>
      <c r="N23607" s="273"/>
    </row>
    <row r="23608" spans="11:14" x14ac:dyDescent="0.25">
      <c r="K23608" s="180">
        <f t="shared" si="744"/>
        <v>0</v>
      </c>
      <c r="M23608" s="96">
        <f t="shared" si="743"/>
        <v>1</v>
      </c>
      <c r="N23608" s="273"/>
    </row>
    <row r="23609" spans="11:14" x14ac:dyDescent="0.25">
      <c r="K23609" s="180">
        <f t="shared" si="744"/>
        <v>0</v>
      </c>
      <c r="M23609" s="96">
        <f t="shared" si="743"/>
        <v>1</v>
      </c>
      <c r="N23609" s="273"/>
    </row>
    <row r="23610" spans="11:14" x14ac:dyDescent="0.25">
      <c r="K23610" s="180">
        <f t="shared" si="744"/>
        <v>0</v>
      </c>
      <c r="M23610" s="96">
        <f t="shared" si="743"/>
        <v>1</v>
      </c>
      <c r="N23610" s="273"/>
    </row>
    <row r="23611" spans="11:14" x14ac:dyDescent="0.25">
      <c r="K23611" s="180">
        <f t="shared" si="744"/>
        <v>0</v>
      </c>
      <c r="M23611" s="96">
        <f t="shared" si="743"/>
        <v>1</v>
      </c>
      <c r="N23611" s="273"/>
    </row>
    <row r="23612" spans="11:14" x14ac:dyDescent="0.25">
      <c r="K23612" s="180">
        <f t="shared" si="744"/>
        <v>0</v>
      </c>
      <c r="M23612" s="96">
        <f t="shared" si="743"/>
        <v>1</v>
      </c>
      <c r="N23612" s="273"/>
    </row>
    <row r="23613" spans="11:14" x14ac:dyDescent="0.25">
      <c r="K23613" s="180">
        <f t="shared" si="744"/>
        <v>0</v>
      </c>
      <c r="M23613" s="96">
        <f t="shared" si="743"/>
        <v>1</v>
      </c>
      <c r="N23613" s="273"/>
    </row>
    <row r="23614" spans="11:14" x14ac:dyDescent="0.25">
      <c r="K23614" s="180">
        <f t="shared" si="744"/>
        <v>0</v>
      </c>
      <c r="M23614" s="96">
        <f t="shared" si="743"/>
        <v>1</v>
      </c>
      <c r="N23614" s="273"/>
    </row>
    <row r="23615" spans="11:14" x14ac:dyDescent="0.25">
      <c r="K23615" s="180">
        <f t="shared" si="744"/>
        <v>0</v>
      </c>
      <c r="M23615" s="96">
        <f t="shared" si="743"/>
        <v>1</v>
      </c>
      <c r="N23615" s="273"/>
    </row>
    <row r="23616" spans="11:14" x14ac:dyDescent="0.25">
      <c r="K23616" s="180">
        <f t="shared" si="744"/>
        <v>0</v>
      </c>
      <c r="M23616" s="96">
        <f t="shared" si="743"/>
        <v>1</v>
      </c>
      <c r="N23616" s="273"/>
    </row>
    <row r="23617" spans="11:14" x14ac:dyDescent="0.25">
      <c r="K23617" s="180">
        <f t="shared" si="744"/>
        <v>0</v>
      </c>
      <c r="M23617" s="96">
        <f t="shared" si="743"/>
        <v>1</v>
      </c>
      <c r="N23617" s="273"/>
    </row>
    <row r="23618" spans="11:14" x14ac:dyDescent="0.25">
      <c r="K23618" s="180">
        <f t="shared" si="744"/>
        <v>0</v>
      </c>
      <c r="M23618" s="96">
        <f t="shared" si="743"/>
        <v>1</v>
      </c>
      <c r="N23618" s="273"/>
    </row>
    <row r="23619" spans="11:14" x14ac:dyDescent="0.25">
      <c r="K23619" s="180">
        <f t="shared" si="744"/>
        <v>0</v>
      </c>
      <c r="M23619" s="96">
        <f t="shared" si="743"/>
        <v>1</v>
      </c>
      <c r="N23619" s="273"/>
    </row>
    <row r="23620" spans="11:14" x14ac:dyDescent="0.25">
      <c r="K23620" s="180">
        <f t="shared" si="744"/>
        <v>0</v>
      </c>
      <c r="M23620" s="96">
        <f t="shared" si="743"/>
        <v>1</v>
      </c>
      <c r="N23620" s="273"/>
    </row>
    <row r="23621" spans="11:14" x14ac:dyDescent="0.25">
      <c r="K23621" s="180">
        <f t="shared" si="744"/>
        <v>0</v>
      </c>
      <c r="M23621" s="96">
        <f t="shared" si="743"/>
        <v>1</v>
      </c>
      <c r="N23621" s="273"/>
    </row>
    <row r="23622" spans="11:14" x14ac:dyDescent="0.25">
      <c r="K23622" s="180">
        <f t="shared" si="744"/>
        <v>0</v>
      </c>
      <c r="M23622" s="96">
        <f t="shared" si="743"/>
        <v>1</v>
      </c>
      <c r="N23622" s="273"/>
    </row>
    <row r="23623" spans="11:14" x14ac:dyDescent="0.25">
      <c r="K23623" s="180">
        <f t="shared" si="744"/>
        <v>0</v>
      </c>
      <c r="M23623" s="96">
        <f t="shared" si="743"/>
        <v>1</v>
      </c>
      <c r="N23623" s="273"/>
    </row>
    <row r="23624" spans="11:14" x14ac:dyDescent="0.25">
      <c r="K23624" s="180">
        <f t="shared" si="744"/>
        <v>0</v>
      </c>
      <c r="M23624" s="96">
        <f t="shared" si="743"/>
        <v>1</v>
      </c>
      <c r="N23624" s="273"/>
    </row>
    <row r="23625" spans="11:14" x14ac:dyDescent="0.25">
      <c r="K23625" s="180">
        <f t="shared" si="744"/>
        <v>0</v>
      </c>
      <c r="M23625" s="96">
        <f t="shared" si="743"/>
        <v>1</v>
      </c>
      <c r="N23625" s="273"/>
    </row>
    <row r="23626" spans="11:14" x14ac:dyDescent="0.25">
      <c r="K23626" s="180">
        <f t="shared" si="744"/>
        <v>0</v>
      </c>
      <c r="M23626" s="96">
        <f t="shared" si="743"/>
        <v>1</v>
      </c>
      <c r="N23626" s="273"/>
    </row>
    <row r="23627" spans="11:14" x14ac:dyDescent="0.25">
      <c r="K23627" s="180">
        <f t="shared" si="744"/>
        <v>0</v>
      </c>
      <c r="M23627" s="96">
        <f t="shared" si="743"/>
        <v>1</v>
      </c>
      <c r="N23627" s="273"/>
    </row>
    <row r="23628" spans="11:14" x14ac:dyDescent="0.25">
      <c r="K23628" s="180">
        <f t="shared" si="744"/>
        <v>0</v>
      </c>
      <c r="M23628" s="96">
        <f t="shared" si="743"/>
        <v>1</v>
      </c>
      <c r="N23628" s="273"/>
    </row>
    <row r="23629" spans="11:14" x14ac:dyDescent="0.25">
      <c r="K23629" s="180">
        <f t="shared" si="744"/>
        <v>0</v>
      </c>
      <c r="M23629" s="96">
        <f t="shared" si="743"/>
        <v>1</v>
      </c>
      <c r="N23629" s="273"/>
    </row>
    <row r="23630" spans="11:14" x14ac:dyDescent="0.25">
      <c r="K23630" s="180">
        <f t="shared" si="744"/>
        <v>0</v>
      </c>
      <c r="M23630" s="96">
        <f t="shared" si="743"/>
        <v>1</v>
      </c>
      <c r="N23630" s="273"/>
    </row>
    <row r="23631" spans="11:14" x14ac:dyDescent="0.25">
      <c r="K23631" s="180">
        <f t="shared" si="744"/>
        <v>0</v>
      </c>
      <c r="M23631" s="96">
        <f t="shared" si="743"/>
        <v>1</v>
      </c>
      <c r="N23631" s="273"/>
    </row>
    <row r="23632" spans="11:14" x14ac:dyDescent="0.25">
      <c r="K23632" s="180">
        <f t="shared" si="744"/>
        <v>0</v>
      </c>
      <c r="M23632" s="96">
        <f t="shared" si="743"/>
        <v>1</v>
      </c>
      <c r="N23632" s="273"/>
    </row>
    <row r="23633" spans="11:14" x14ac:dyDescent="0.25">
      <c r="K23633" s="180">
        <f t="shared" si="744"/>
        <v>0</v>
      </c>
      <c r="M23633" s="96">
        <f t="shared" ref="M23633:M23696" si="745">UltimoDia(D23633)</f>
        <v>1</v>
      </c>
      <c r="N23633" s="273"/>
    </row>
    <row r="23634" spans="11:14" x14ac:dyDescent="0.25">
      <c r="K23634" s="180">
        <f t="shared" si="744"/>
        <v>0</v>
      </c>
      <c r="M23634" s="96">
        <f t="shared" si="745"/>
        <v>1</v>
      </c>
      <c r="N23634" s="273"/>
    </row>
    <row r="23635" spans="11:14" x14ac:dyDescent="0.25">
      <c r="K23635" s="180">
        <f t="shared" si="744"/>
        <v>0</v>
      </c>
      <c r="M23635" s="96">
        <f t="shared" si="745"/>
        <v>1</v>
      </c>
      <c r="N23635" s="273"/>
    </row>
    <row r="23636" spans="11:14" x14ac:dyDescent="0.25">
      <c r="K23636" s="180">
        <f t="shared" si="744"/>
        <v>0</v>
      </c>
      <c r="M23636" s="96">
        <f t="shared" si="745"/>
        <v>1</v>
      </c>
      <c r="N23636" s="273"/>
    </row>
    <row r="23637" spans="11:14" x14ac:dyDescent="0.25">
      <c r="K23637" s="180">
        <f t="shared" si="744"/>
        <v>0</v>
      </c>
      <c r="M23637" s="96">
        <f t="shared" si="745"/>
        <v>1</v>
      </c>
      <c r="N23637" s="273"/>
    </row>
    <row r="23638" spans="11:14" x14ac:dyDescent="0.25">
      <c r="K23638" s="180">
        <f t="shared" si="744"/>
        <v>0</v>
      </c>
      <c r="M23638" s="96">
        <f t="shared" si="745"/>
        <v>1</v>
      </c>
      <c r="N23638" s="273"/>
    </row>
    <row r="23639" spans="11:14" x14ac:dyDescent="0.25">
      <c r="K23639" s="180">
        <f t="shared" si="744"/>
        <v>0</v>
      </c>
      <c r="M23639" s="96">
        <f t="shared" si="745"/>
        <v>1</v>
      </c>
      <c r="N23639" s="273"/>
    </row>
    <row r="23640" spans="11:14" x14ac:dyDescent="0.25">
      <c r="K23640" s="180">
        <f t="shared" si="744"/>
        <v>0</v>
      </c>
      <c r="M23640" s="96">
        <f t="shared" si="745"/>
        <v>1</v>
      </c>
      <c r="N23640" s="273"/>
    </row>
    <row r="23641" spans="11:14" x14ac:dyDescent="0.25">
      <c r="K23641" s="180">
        <f t="shared" si="744"/>
        <v>0</v>
      </c>
      <c r="M23641" s="96">
        <f t="shared" si="745"/>
        <v>1</v>
      </c>
      <c r="N23641" s="273"/>
    </row>
    <row r="23642" spans="11:14" x14ac:dyDescent="0.25">
      <c r="K23642" s="180">
        <f t="shared" si="744"/>
        <v>0</v>
      </c>
      <c r="M23642" s="96">
        <f t="shared" si="745"/>
        <v>1</v>
      </c>
      <c r="N23642" s="273"/>
    </row>
    <row r="23643" spans="11:14" x14ac:dyDescent="0.25">
      <c r="K23643" s="180">
        <f t="shared" si="744"/>
        <v>0</v>
      </c>
      <c r="M23643" s="96">
        <f t="shared" si="745"/>
        <v>1</v>
      </c>
      <c r="N23643" s="273"/>
    </row>
    <row r="23644" spans="11:14" x14ac:dyDescent="0.25">
      <c r="K23644" s="180">
        <f t="shared" si="744"/>
        <v>0</v>
      </c>
      <c r="M23644" s="96">
        <f t="shared" si="745"/>
        <v>1</v>
      </c>
      <c r="N23644" s="273"/>
    </row>
    <row r="23645" spans="11:14" x14ac:dyDescent="0.25">
      <c r="K23645" s="180">
        <f t="shared" si="744"/>
        <v>0</v>
      </c>
      <c r="M23645" s="96">
        <f t="shared" si="745"/>
        <v>1</v>
      </c>
      <c r="N23645" s="273"/>
    </row>
    <row r="23646" spans="11:14" x14ac:dyDescent="0.25">
      <c r="K23646" s="180">
        <f t="shared" si="744"/>
        <v>0</v>
      </c>
      <c r="M23646" s="96">
        <f t="shared" si="745"/>
        <v>1</v>
      </c>
      <c r="N23646" s="273"/>
    </row>
    <row r="23647" spans="11:14" x14ac:dyDescent="0.25">
      <c r="K23647" s="180">
        <f t="shared" si="744"/>
        <v>0</v>
      </c>
      <c r="M23647" s="96">
        <f t="shared" si="745"/>
        <v>1</v>
      </c>
      <c r="N23647" s="273"/>
    </row>
    <row r="23648" spans="11:14" x14ac:dyDescent="0.25">
      <c r="K23648" s="180">
        <f t="shared" si="744"/>
        <v>0</v>
      </c>
      <c r="M23648" s="96">
        <f t="shared" si="745"/>
        <v>1</v>
      </c>
      <c r="N23648" s="273"/>
    </row>
    <row r="23649" spans="11:14" x14ac:dyDescent="0.25">
      <c r="K23649" s="180">
        <f t="shared" si="744"/>
        <v>0</v>
      </c>
      <c r="M23649" s="96">
        <f t="shared" si="745"/>
        <v>1</v>
      </c>
      <c r="N23649" s="273"/>
    </row>
    <row r="23650" spans="11:14" x14ac:dyDescent="0.25">
      <c r="K23650" s="180">
        <f t="shared" si="744"/>
        <v>0</v>
      </c>
      <c r="M23650" s="96">
        <f t="shared" si="745"/>
        <v>1</v>
      </c>
      <c r="N23650" s="273"/>
    </row>
    <row r="23651" spans="11:14" x14ac:dyDescent="0.25">
      <c r="K23651" s="180">
        <f t="shared" si="744"/>
        <v>0</v>
      </c>
      <c r="M23651" s="96">
        <f t="shared" si="745"/>
        <v>1</v>
      </c>
      <c r="N23651" s="273"/>
    </row>
    <row r="23652" spans="11:14" x14ac:dyDescent="0.25">
      <c r="K23652" s="180">
        <f t="shared" si="744"/>
        <v>0</v>
      </c>
      <c r="M23652" s="96">
        <f t="shared" si="745"/>
        <v>1</v>
      </c>
      <c r="N23652" s="273"/>
    </row>
    <row r="23653" spans="11:14" x14ac:dyDescent="0.25">
      <c r="K23653" s="180">
        <f t="shared" si="744"/>
        <v>0</v>
      </c>
      <c r="M23653" s="96">
        <f t="shared" si="745"/>
        <v>1</v>
      </c>
      <c r="N23653" s="273"/>
    </row>
    <row r="23654" spans="11:14" x14ac:dyDescent="0.25">
      <c r="K23654" s="180">
        <f t="shared" si="744"/>
        <v>0</v>
      </c>
      <c r="M23654" s="96">
        <f t="shared" si="745"/>
        <v>1</v>
      </c>
      <c r="N23654" s="273"/>
    </row>
    <row r="23655" spans="11:14" x14ac:dyDescent="0.25">
      <c r="K23655" s="180">
        <f t="shared" si="744"/>
        <v>0</v>
      </c>
      <c r="M23655" s="96">
        <f t="shared" si="745"/>
        <v>1</v>
      </c>
      <c r="N23655" s="273"/>
    </row>
    <row r="23656" spans="11:14" x14ac:dyDescent="0.25">
      <c r="K23656" s="180">
        <f t="shared" si="744"/>
        <v>0</v>
      </c>
      <c r="M23656" s="96">
        <f t="shared" si="745"/>
        <v>1</v>
      </c>
      <c r="N23656" s="273"/>
    </row>
    <row r="23657" spans="11:14" x14ac:dyDescent="0.25">
      <c r="K23657" s="180">
        <f t="shared" si="744"/>
        <v>0</v>
      </c>
      <c r="M23657" s="96">
        <f t="shared" si="745"/>
        <v>1</v>
      </c>
      <c r="N23657" s="273"/>
    </row>
    <row r="23658" spans="11:14" x14ac:dyDescent="0.25">
      <c r="K23658" s="180">
        <f t="shared" ref="K23658:K23721" si="746">IF(ctConta="",K23657+F23658,IF(I23658=ctConta,K23657+F23658,K23657))</f>
        <v>0</v>
      </c>
      <c r="M23658" s="96">
        <f t="shared" si="745"/>
        <v>1</v>
      </c>
      <c r="N23658" s="273"/>
    </row>
    <row r="23659" spans="11:14" x14ac:dyDescent="0.25">
      <c r="K23659" s="180">
        <f t="shared" si="746"/>
        <v>0</v>
      </c>
      <c r="M23659" s="96">
        <f t="shared" si="745"/>
        <v>1</v>
      </c>
      <c r="N23659" s="273"/>
    </row>
    <row r="23660" spans="11:14" x14ac:dyDescent="0.25">
      <c r="K23660" s="180">
        <f t="shared" si="746"/>
        <v>0</v>
      </c>
      <c r="M23660" s="96">
        <f t="shared" si="745"/>
        <v>1</v>
      </c>
      <c r="N23660" s="273"/>
    </row>
    <row r="23661" spans="11:14" x14ac:dyDescent="0.25">
      <c r="K23661" s="180">
        <f t="shared" si="746"/>
        <v>0</v>
      </c>
      <c r="M23661" s="96">
        <f t="shared" si="745"/>
        <v>1</v>
      </c>
      <c r="N23661" s="273"/>
    </row>
    <row r="23662" spans="11:14" x14ac:dyDescent="0.25">
      <c r="K23662" s="180">
        <f t="shared" si="746"/>
        <v>0</v>
      </c>
      <c r="M23662" s="96">
        <f t="shared" si="745"/>
        <v>1</v>
      </c>
      <c r="N23662" s="273"/>
    </row>
    <row r="23663" spans="11:14" x14ac:dyDescent="0.25">
      <c r="K23663" s="180">
        <f t="shared" si="746"/>
        <v>0</v>
      </c>
      <c r="M23663" s="96">
        <f t="shared" si="745"/>
        <v>1</v>
      </c>
      <c r="N23663" s="273"/>
    </row>
    <row r="23664" spans="11:14" x14ac:dyDescent="0.25">
      <c r="K23664" s="180">
        <f t="shared" si="746"/>
        <v>0</v>
      </c>
      <c r="M23664" s="96">
        <f t="shared" si="745"/>
        <v>1</v>
      </c>
      <c r="N23664" s="273"/>
    </row>
    <row r="23665" spans="11:14" x14ac:dyDescent="0.25">
      <c r="K23665" s="180">
        <f t="shared" si="746"/>
        <v>0</v>
      </c>
      <c r="M23665" s="96">
        <f t="shared" si="745"/>
        <v>1</v>
      </c>
      <c r="N23665" s="273"/>
    </row>
    <row r="23666" spans="11:14" x14ac:dyDescent="0.25">
      <c r="K23666" s="180">
        <f t="shared" si="746"/>
        <v>0</v>
      </c>
      <c r="M23666" s="96">
        <f t="shared" si="745"/>
        <v>1</v>
      </c>
      <c r="N23666" s="273"/>
    </row>
    <row r="23667" spans="11:14" x14ac:dyDescent="0.25">
      <c r="K23667" s="180">
        <f t="shared" si="746"/>
        <v>0</v>
      </c>
      <c r="M23667" s="96">
        <f t="shared" si="745"/>
        <v>1</v>
      </c>
      <c r="N23667" s="273"/>
    </row>
    <row r="23668" spans="11:14" x14ac:dyDescent="0.25">
      <c r="K23668" s="180">
        <f t="shared" si="746"/>
        <v>0</v>
      </c>
      <c r="M23668" s="96">
        <f t="shared" si="745"/>
        <v>1</v>
      </c>
      <c r="N23668" s="273"/>
    </row>
    <row r="23669" spans="11:14" x14ac:dyDescent="0.25">
      <c r="K23669" s="180">
        <f t="shared" si="746"/>
        <v>0</v>
      </c>
      <c r="M23669" s="96">
        <f t="shared" si="745"/>
        <v>1</v>
      </c>
      <c r="N23669" s="273"/>
    </row>
    <row r="23670" spans="11:14" x14ac:dyDescent="0.25">
      <c r="K23670" s="180">
        <f t="shared" si="746"/>
        <v>0</v>
      </c>
      <c r="M23670" s="96">
        <f t="shared" si="745"/>
        <v>1</v>
      </c>
      <c r="N23670" s="273"/>
    </row>
    <row r="23671" spans="11:14" x14ac:dyDescent="0.25">
      <c r="K23671" s="180">
        <f t="shared" si="746"/>
        <v>0</v>
      </c>
      <c r="M23671" s="96">
        <f t="shared" si="745"/>
        <v>1</v>
      </c>
      <c r="N23671" s="273"/>
    </row>
    <row r="23672" spans="11:14" x14ac:dyDescent="0.25">
      <c r="K23672" s="180">
        <f t="shared" si="746"/>
        <v>0</v>
      </c>
      <c r="M23672" s="96">
        <f t="shared" si="745"/>
        <v>1</v>
      </c>
      <c r="N23672" s="273"/>
    </row>
    <row r="23673" spans="11:14" x14ac:dyDescent="0.25">
      <c r="K23673" s="180">
        <f t="shared" si="746"/>
        <v>0</v>
      </c>
      <c r="M23673" s="96">
        <f t="shared" si="745"/>
        <v>1</v>
      </c>
      <c r="N23673" s="273"/>
    </row>
    <row r="23674" spans="11:14" x14ac:dyDescent="0.25">
      <c r="K23674" s="180">
        <f t="shared" si="746"/>
        <v>0</v>
      </c>
      <c r="M23674" s="96">
        <f t="shared" si="745"/>
        <v>1</v>
      </c>
      <c r="N23674" s="273"/>
    </row>
    <row r="23675" spans="11:14" x14ac:dyDescent="0.25">
      <c r="K23675" s="180">
        <f t="shared" si="746"/>
        <v>0</v>
      </c>
      <c r="M23675" s="96">
        <f t="shared" si="745"/>
        <v>1</v>
      </c>
      <c r="N23675" s="273"/>
    </row>
    <row r="23676" spans="11:14" x14ac:dyDescent="0.25">
      <c r="K23676" s="180">
        <f t="shared" si="746"/>
        <v>0</v>
      </c>
      <c r="M23676" s="96">
        <f t="shared" si="745"/>
        <v>1</v>
      </c>
      <c r="N23676" s="273"/>
    </row>
    <row r="23677" spans="11:14" x14ac:dyDescent="0.25">
      <c r="K23677" s="180">
        <f t="shared" si="746"/>
        <v>0</v>
      </c>
      <c r="M23677" s="96">
        <f t="shared" si="745"/>
        <v>1</v>
      </c>
      <c r="N23677" s="273"/>
    </row>
    <row r="23678" spans="11:14" x14ac:dyDescent="0.25">
      <c r="K23678" s="180">
        <f t="shared" si="746"/>
        <v>0</v>
      </c>
      <c r="M23678" s="96">
        <f t="shared" si="745"/>
        <v>1</v>
      </c>
      <c r="N23678" s="273"/>
    </row>
    <row r="23679" spans="11:14" x14ac:dyDescent="0.25">
      <c r="K23679" s="180">
        <f t="shared" si="746"/>
        <v>0</v>
      </c>
      <c r="M23679" s="96">
        <f t="shared" si="745"/>
        <v>1</v>
      </c>
      <c r="N23679" s="273"/>
    </row>
    <row r="23680" spans="11:14" x14ac:dyDescent="0.25">
      <c r="K23680" s="180">
        <f t="shared" si="746"/>
        <v>0</v>
      </c>
      <c r="M23680" s="96">
        <f t="shared" si="745"/>
        <v>1</v>
      </c>
      <c r="N23680" s="273"/>
    </row>
    <row r="23681" spans="11:14" x14ac:dyDescent="0.25">
      <c r="K23681" s="180">
        <f t="shared" si="746"/>
        <v>0</v>
      </c>
      <c r="M23681" s="96">
        <f t="shared" si="745"/>
        <v>1</v>
      </c>
      <c r="N23681" s="273"/>
    </row>
    <row r="23682" spans="11:14" x14ac:dyDescent="0.25">
      <c r="K23682" s="180">
        <f t="shared" si="746"/>
        <v>0</v>
      </c>
      <c r="M23682" s="96">
        <f t="shared" si="745"/>
        <v>1</v>
      </c>
      <c r="N23682" s="273"/>
    </row>
    <row r="23683" spans="11:14" x14ac:dyDescent="0.25">
      <c r="K23683" s="180">
        <f t="shared" si="746"/>
        <v>0</v>
      </c>
      <c r="M23683" s="96">
        <f t="shared" si="745"/>
        <v>1</v>
      </c>
      <c r="N23683" s="273"/>
    </row>
    <row r="23684" spans="11:14" x14ac:dyDescent="0.25">
      <c r="K23684" s="180">
        <f t="shared" si="746"/>
        <v>0</v>
      </c>
      <c r="M23684" s="96">
        <f t="shared" si="745"/>
        <v>1</v>
      </c>
      <c r="N23684" s="273"/>
    </row>
    <row r="23685" spans="11:14" x14ac:dyDescent="0.25">
      <c r="K23685" s="180">
        <f t="shared" si="746"/>
        <v>0</v>
      </c>
      <c r="M23685" s="96">
        <f t="shared" si="745"/>
        <v>1</v>
      </c>
      <c r="N23685" s="273"/>
    </row>
    <row r="23686" spans="11:14" x14ac:dyDescent="0.25">
      <c r="K23686" s="180">
        <f t="shared" si="746"/>
        <v>0</v>
      </c>
      <c r="M23686" s="96">
        <f t="shared" si="745"/>
        <v>1</v>
      </c>
      <c r="N23686" s="273"/>
    </row>
    <row r="23687" spans="11:14" x14ac:dyDescent="0.25">
      <c r="K23687" s="180">
        <f t="shared" si="746"/>
        <v>0</v>
      </c>
      <c r="M23687" s="96">
        <f t="shared" si="745"/>
        <v>1</v>
      </c>
      <c r="N23687" s="273"/>
    </row>
    <row r="23688" spans="11:14" x14ac:dyDescent="0.25">
      <c r="K23688" s="180">
        <f t="shared" si="746"/>
        <v>0</v>
      </c>
      <c r="M23688" s="96">
        <f t="shared" si="745"/>
        <v>1</v>
      </c>
      <c r="N23688" s="273"/>
    </row>
    <row r="23689" spans="11:14" x14ac:dyDescent="0.25">
      <c r="K23689" s="180">
        <f t="shared" si="746"/>
        <v>0</v>
      </c>
      <c r="M23689" s="96">
        <f t="shared" si="745"/>
        <v>1</v>
      </c>
      <c r="N23689" s="273"/>
    </row>
    <row r="23690" spans="11:14" x14ac:dyDescent="0.25">
      <c r="K23690" s="180">
        <f t="shared" si="746"/>
        <v>0</v>
      </c>
      <c r="M23690" s="96">
        <f t="shared" si="745"/>
        <v>1</v>
      </c>
      <c r="N23690" s="273"/>
    </row>
    <row r="23691" spans="11:14" x14ac:dyDescent="0.25">
      <c r="K23691" s="180">
        <f t="shared" si="746"/>
        <v>0</v>
      </c>
      <c r="M23691" s="96">
        <f t="shared" si="745"/>
        <v>1</v>
      </c>
      <c r="N23691" s="273"/>
    </row>
    <row r="23692" spans="11:14" x14ac:dyDescent="0.25">
      <c r="K23692" s="180">
        <f t="shared" si="746"/>
        <v>0</v>
      </c>
      <c r="M23692" s="96">
        <f t="shared" si="745"/>
        <v>1</v>
      </c>
      <c r="N23692" s="273"/>
    </row>
    <row r="23693" spans="11:14" x14ac:dyDescent="0.25">
      <c r="K23693" s="180">
        <f t="shared" si="746"/>
        <v>0</v>
      </c>
      <c r="M23693" s="96">
        <f t="shared" si="745"/>
        <v>1</v>
      </c>
      <c r="N23693" s="273"/>
    </row>
    <row r="23694" spans="11:14" x14ac:dyDescent="0.25">
      <c r="K23694" s="180">
        <f t="shared" si="746"/>
        <v>0</v>
      </c>
      <c r="M23694" s="96">
        <f t="shared" si="745"/>
        <v>1</v>
      </c>
      <c r="N23694" s="273"/>
    </row>
    <row r="23695" spans="11:14" x14ac:dyDescent="0.25">
      <c r="K23695" s="180">
        <f t="shared" si="746"/>
        <v>0</v>
      </c>
      <c r="M23695" s="96">
        <f t="shared" si="745"/>
        <v>1</v>
      </c>
      <c r="N23695" s="273"/>
    </row>
    <row r="23696" spans="11:14" x14ac:dyDescent="0.25">
      <c r="K23696" s="180">
        <f t="shared" si="746"/>
        <v>0</v>
      </c>
      <c r="M23696" s="96">
        <f t="shared" si="745"/>
        <v>1</v>
      </c>
      <c r="N23696" s="273"/>
    </row>
    <row r="23697" spans="11:14" x14ac:dyDescent="0.25">
      <c r="K23697" s="180">
        <f t="shared" si="746"/>
        <v>0</v>
      </c>
      <c r="M23697" s="96">
        <f t="shared" ref="M23697:M23760" si="747">UltimoDia(D23697)</f>
        <v>1</v>
      </c>
      <c r="N23697" s="273"/>
    </row>
    <row r="23698" spans="11:14" x14ac:dyDescent="0.25">
      <c r="K23698" s="180">
        <f t="shared" si="746"/>
        <v>0</v>
      </c>
      <c r="M23698" s="96">
        <f t="shared" si="747"/>
        <v>1</v>
      </c>
      <c r="N23698" s="273"/>
    </row>
    <row r="23699" spans="11:14" x14ac:dyDescent="0.25">
      <c r="K23699" s="180">
        <f t="shared" si="746"/>
        <v>0</v>
      </c>
      <c r="M23699" s="96">
        <f t="shared" si="747"/>
        <v>1</v>
      </c>
      <c r="N23699" s="273"/>
    </row>
    <row r="23700" spans="11:14" x14ac:dyDescent="0.25">
      <c r="K23700" s="180">
        <f t="shared" si="746"/>
        <v>0</v>
      </c>
      <c r="M23700" s="96">
        <f t="shared" si="747"/>
        <v>1</v>
      </c>
      <c r="N23700" s="273"/>
    </row>
    <row r="23701" spans="11:14" x14ac:dyDescent="0.25">
      <c r="K23701" s="180">
        <f t="shared" si="746"/>
        <v>0</v>
      </c>
      <c r="M23701" s="96">
        <f t="shared" si="747"/>
        <v>1</v>
      </c>
      <c r="N23701" s="273"/>
    </row>
    <row r="23702" spans="11:14" x14ac:dyDescent="0.25">
      <c r="K23702" s="180">
        <f t="shared" si="746"/>
        <v>0</v>
      </c>
      <c r="M23702" s="96">
        <f t="shared" si="747"/>
        <v>1</v>
      </c>
      <c r="N23702" s="273"/>
    </row>
    <row r="23703" spans="11:14" x14ac:dyDescent="0.25">
      <c r="K23703" s="180">
        <f t="shared" si="746"/>
        <v>0</v>
      </c>
      <c r="M23703" s="96">
        <f t="shared" si="747"/>
        <v>1</v>
      </c>
      <c r="N23703" s="273"/>
    </row>
    <row r="23704" spans="11:14" x14ac:dyDescent="0.25">
      <c r="K23704" s="180">
        <f t="shared" si="746"/>
        <v>0</v>
      </c>
      <c r="M23704" s="96">
        <f t="shared" si="747"/>
        <v>1</v>
      </c>
      <c r="N23704" s="273"/>
    </row>
    <row r="23705" spans="11:14" x14ac:dyDescent="0.25">
      <c r="K23705" s="180">
        <f t="shared" si="746"/>
        <v>0</v>
      </c>
      <c r="M23705" s="96">
        <f t="shared" si="747"/>
        <v>1</v>
      </c>
      <c r="N23705" s="273"/>
    </row>
    <row r="23706" spans="11:14" x14ac:dyDescent="0.25">
      <c r="K23706" s="180">
        <f t="shared" si="746"/>
        <v>0</v>
      </c>
      <c r="M23706" s="96">
        <f t="shared" si="747"/>
        <v>1</v>
      </c>
      <c r="N23706" s="273"/>
    </row>
    <row r="23707" spans="11:14" x14ac:dyDescent="0.25">
      <c r="K23707" s="180">
        <f t="shared" si="746"/>
        <v>0</v>
      </c>
      <c r="M23707" s="96">
        <f t="shared" si="747"/>
        <v>1</v>
      </c>
      <c r="N23707" s="273"/>
    </row>
    <row r="23708" spans="11:14" x14ac:dyDescent="0.25">
      <c r="K23708" s="180">
        <f t="shared" si="746"/>
        <v>0</v>
      </c>
      <c r="M23708" s="96">
        <f t="shared" si="747"/>
        <v>1</v>
      </c>
      <c r="N23708" s="273"/>
    </row>
    <row r="23709" spans="11:14" x14ac:dyDescent="0.25">
      <c r="K23709" s="180">
        <f t="shared" si="746"/>
        <v>0</v>
      </c>
      <c r="M23709" s="96">
        <f t="shared" si="747"/>
        <v>1</v>
      </c>
      <c r="N23709" s="273"/>
    </row>
    <row r="23710" spans="11:14" x14ac:dyDescent="0.25">
      <c r="K23710" s="180">
        <f t="shared" si="746"/>
        <v>0</v>
      </c>
      <c r="M23710" s="96">
        <f t="shared" si="747"/>
        <v>1</v>
      </c>
      <c r="N23710" s="273"/>
    </row>
    <row r="23711" spans="11:14" x14ac:dyDescent="0.25">
      <c r="K23711" s="180">
        <f t="shared" si="746"/>
        <v>0</v>
      </c>
      <c r="M23711" s="96">
        <f t="shared" si="747"/>
        <v>1</v>
      </c>
      <c r="N23711" s="273"/>
    </row>
    <row r="23712" spans="11:14" x14ac:dyDescent="0.25">
      <c r="K23712" s="180">
        <f t="shared" si="746"/>
        <v>0</v>
      </c>
      <c r="M23712" s="96">
        <f t="shared" si="747"/>
        <v>1</v>
      </c>
      <c r="N23712" s="273"/>
    </row>
    <row r="23713" spans="11:14" x14ac:dyDescent="0.25">
      <c r="K23713" s="180">
        <f t="shared" si="746"/>
        <v>0</v>
      </c>
      <c r="M23713" s="96">
        <f t="shared" si="747"/>
        <v>1</v>
      </c>
      <c r="N23713" s="273"/>
    </row>
    <row r="23714" spans="11:14" x14ac:dyDescent="0.25">
      <c r="K23714" s="180">
        <f t="shared" si="746"/>
        <v>0</v>
      </c>
      <c r="M23714" s="96">
        <f t="shared" si="747"/>
        <v>1</v>
      </c>
      <c r="N23714" s="273"/>
    </row>
    <row r="23715" spans="11:14" x14ac:dyDescent="0.25">
      <c r="K23715" s="180">
        <f t="shared" si="746"/>
        <v>0</v>
      </c>
      <c r="M23715" s="96">
        <f t="shared" si="747"/>
        <v>1</v>
      </c>
      <c r="N23715" s="273"/>
    </row>
    <row r="23716" spans="11:14" x14ac:dyDescent="0.25">
      <c r="K23716" s="180">
        <f t="shared" si="746"/>
        <v>0</v>
      </c>
      <c r="M23716" s="96">
        <f t="shared" si="747"/>
        <v>1</v>
      </c>
      <c r="N23716" s="273"/>
    </row>
    <row r="23717" spans="11:14" x14ac:dyDescent="0.25">
      <c r="K23717" s="180">
        <f t="shared" si="746"/>
        <v>0</v>
      </c>
      <c r="M23717" s="96">
        <f t="shared" si="747"/>
        <v>1</v>
      </c>
      <c r="N23717" s="273"/>
    </row>
    <row r="23718" spans="11:14" x14ac:dyDescent="0.25">
      <c r="K23718" s="180">
        <f t="shared" si="746"/>
        <v>0</v>
      </c>
      <c r="M23718" s="96">
        <f t="shared" si="747"/>
        <v>1</v>
      </c>
      <c r="N23718" s="273"/>
    </row>
    <row r="23719" spans="11:14" x14ac:dyDescent="0.25">
      <c r="K23719" s="180">
        <f t="shared" si="746"/>
        <v>0</v>
      </c>
      <c r="M23719" s="96">
        <f t="shared" si="747"/>
        <v>1</v>
      </c>
      <c r="N23719" s="273"/>
    </row>
    <row r="23720" spans="11:14" x14ac:dyDescent="0.25">
      <c r="K23720" s="180">
        <f t="shared" si="746"/>
        <v>0</v>
      </c>
      <c r="M23720" s="96">
        <f t="shared" si="747"/>
        <v>1</v>
      </c>
      <c r="N23720" s="273"/>
    </row>
    <row r="23721" spans="11:14" x14ac:dyDescent="0.25">
      <c r="K23721" s="180">
        <f t="shared" si="746"/>
        <v>0</v>
      </c>
      <c r="M23721" s="96">
        <f t="shared" si="747"/>
        <v>1</v>
      </c>
      <c r="N23721" s="273"/>
    </row>
    <row r="23722" spans="11:14" x14ac:dyDescent="0.25">
      <c r="K23722" s="180">
        <f t="shared" ref="K23722:K23785" si="748">IF(ctConta="",K23721+F23722,IF(I23722=ctConta,K23721+F23722,K23721))</f>
        <v>0</v>
      </c>
      <c r="M23722" s="96">
        <f t="shared" si="747"/>
        <v>1</v>
      </c>
      <c r="N23722" s="273"/>
    </row>
    <row r="23723" spans="11:14" x14ac:dyDescent="0.25">
      <c r="K23723" s="180">
        <f t="shared" si="748"/>
        <v>0</v>
      </c>
      <c r="M23723" s="96">
        <f t="shared" si="747"/>
        <v>1</v>
      </c>
      <c r="N23723" s="273"/>
    </row>
    <row r="23724" spans="11:14" x14ac:dyDescent="0.25">
      <c r="K23724" s="180">
        <f t="shared" si="748"/>
        <v>0</v>
      </c>
      <c r="M23724" s="96">
        <f t="shared" si="747"/>
        <v>1</v>
      </c>
      <c r="N23724" s="273"/>
    </row>
    <row r="23725" spans="11:14" x14ac:dyDescent="0.25">
      <c r="K23725" s="180">
        <f t="shared" si="748"/>
        <v>0</v>
      </c>
      <c r="M23725" s="96">
        <f t="shared" si="747"/>
        <v>1</v>
      </c>
      <c r="N23725" s="273"/>
    </row>
    <row r="23726" spans="11:14" x14ac:dyDescent="0.25">
      <c r="K23726" s="180">
        <f t="shared" si="748"/>
        <v>0</v>
      </c>
      <c r="M23726" s="96">
        <f t="shared" si="747"/>
        <v>1</v>
      </c>
      <c r="N23726" s="273"/>
    </row>
    <row r="23727" spans="11:14" x14ac:dyDescent="0.25">
      <c r="K23727" s="180">
        <f t="shared" si="748"/>
        <v>0</v>
      </c>
      <c r="M23727" s="96">
        <f t="shared" si="747"/>
        <v>1</v>
      </c>
      <c r="N23727" s="273"/>
    </row>
    <row r="23728" spans="11:14" x14ac:dyDescent="0.25">
      <c r="K23728" s="180">
        <f t="shared" si="748"/>
        <v>0</v>
      </c>
      <c r="M23728" s="96">
        <f t="shared" si="747"/>
        <v>1</v>
      </c>
      <c r="N23728" s="273"/>
    </row>
    <row r="23729" spans="11:14" x14ac:dyDescent="0.25">
      <c r="K23729" s="180">
        <f t="shared" si="748"/>
        <v>0</v>
      </c>
      <c r="M23729" s="96">
        <f t="shared" si="747"/>
        <v>1</v>
      </c>
      <c r="N23729" s="273"/>
    </row>
    <row r="23730" spans="11:14" x14ac:dyDescent="0.25">
      <c r="K23730" s="180">
        <f t="shared" si="748"/>
        <v>0</v>
      </c>
      <c r="M23730" s="96">
        <f t="shared" si="747"/>
        <v>1</v>
      </c>
      <c r="N23730" s="273"/>
    </row>
    <row r="23731" spans="11:14" x14ac:dyDescent="0.25">
      <c r="K23731" s="180">
        <f t="shared" si="748"/>
        <v>0</v>
      </c>
      <c r="M23731" s="96">
        <f t="shared" si="747"/>
        <v>1</v>
      </c>
      <c r="N23731" s="273"/>
    </row>
    <row r="23732" spans="11:14" x14ac:dyDescent="0.25">
      <c r="K23732" s="180">
        <f t="shared" si="748"/>
        <v>0</v>
      </c>
      <c r="M23732" s="96">
        <f t="shared" si="747"/>
        <v>1</v>
      </c>
      <c r="N23732" s="273"/>
    </row>
    <row r="23733" spans="11:14" x14ac:dyDescent="0.25">
      <c r="K23733" s="180">
        <f t="shared" si="748"/>
        <v>0</v>
      </c>
      <c r="M23733" s="96">
        <f t="shared" si="747"/>
        <v>1</v>
      </c>
      <c r="N23733" s="273"/>
    </row>
    <row r="23734" spans="11:14" x14ac:dyDescent="0.25">
      <c r="K23734" s="180">
        <f t="shared" si="748"/>
        <v>0</v>
      </c>
      <c r="M23734" s="96">
        <f t="shared" si="747"/>
        <v>1</v>
      </c>
      <c r="N23734" s="273"/>
    </row>
    <row r="23735" spans="11:14" x14ac:dyDescent="0.25">
      <c r="K23735" s="180">
        <f t="shared" si="748"/>
        <v>0</v>
      </c>
      <c r="M23735" s="96">
        <f t="shared" si="747"/>
        <v>1</v>
      </c>
      <c r="N23735" s="273"/>
    </row>
    <row r="23736" spans="11:14" x14ac:dyDescent="0.25">
      <c r="K23736" s="180">
        <f t="shared" si="748"/>
        <v>0</v>
      </c>
      <c r="M23736" s="96">
        <f t="shared" si="747"/>
        <v>1</v>
      </c>
      <c r="N23736" s="273"/>
    </row>
    <row r="23737" spans="11:14" x14ac:dyDescent="0.25">
      <c r="K23737" s="180">
        <f t="shared" si="748"/>
        <v>0</v>
      </c>
      <c r="M23737" s="96">
        <f t="shared" si="747"/>
        <v>1</v>
      </c>
      <c r="N23737" s="273"/>
    </row>
    <row r="23738" spans="11:14" x14ac:dyDescent="0.25">
      <c r="K23738" s="180">
        <f t="shared" si="748"/>
        <v>0</v>
      </c>
      <c r="M23738" s="96">
        <f t="shared" si="747"/>
        <v>1</v>
      </c>
      <c r="N23738" s="273"/>
    </row>
    <row r="23739" spans="11:14" x14ac:dyDescent="0.25">
      <c r="K23739" s="180">
        <f t="shared" si="748"/>
        <v>0</v>
      </c>
      <c r="M23739" s="96">
        <f t="shared" si="747"/>
        <v>1</v>
      </c>
      <c r="N23739" s="273"/>
    </row>
    <row r="23740" spans="11:14" x14ac:dyDescent="0.25">
      <c r="K23740" s="180">
        <f t="shared" si="748"/>
        <v>0</v>
      </c>
      <c r="M23740" s="96">
        <f t="shared" si="747"/>
        <v>1</v>
      </c>
      <c r="N23740" s="273"/>
    </row>
    <row r="23741" spans="11:14" x14ac:dyDescent="0.25">
      <c r="K23741" s="180">
        <f t="shared" si="748"/>
        <v>0</v>
      </c>
      <c r="M23741" s="96">
        <f t="shared" si="747"/>
        <v>1</v>
      </c>
      <c r="N23741" s="273"/>
    </row>
    <row r="23742" spans="11:14" x14ac:dyDescent="0.25">
      <c r="K23742" s="180">
        <f t="shared" si="748"/>
        <v>0</v>
      </c>
      <c r="M23742" s="96">
        <f t="shared" si="747"/>
        <v>1</v>
      </c>
      <c r="N23742" s="273"/>
    </row>
    <row r="23743" spans="11:14" x14ac:dyDescent="0.25">
      <c r="K23743" s="180">
        <f t="shared" si="748"/>
        <v>0</v>
      </c>
      <c r="M23743" s="96">
        <f t="shared" si="747"/>
        <v>1</v>
      </c>
      <c r="N23743" s="273"/>
    </row>
    <row r="23744" spans="11:14" x14ac:dyDescent="0.25">
      <c r="K23744" s="180">
        <f t="shared" si="748"/>
        <v>0</v>
      </c>
      <c r="M23744" s="96">
        <f t="shared" si="747"/>
        <v>1</v>
      </c>
      <c r="N23744" s="273"/>
    </row>
    <row r="23745" spans="11:14" x14ac:dyDescent="0.25">
      <c r="K23745" s="180">
        <f t="shared" si="748"/>
        <v>0</v>
      </c>
      <c r="M23745" s="96">
        <f t="shared" si="747"/>
        <v>1</v>
      </c>
      <c r="N23745" s="273"/>
    </row>
    <row r="23746" spans="11:14" x14ac:dyDescent="0.25">
      <c r="K23746" s="180">
        <f t="shared" si="748"/>
        <v>0</v>
      </c>
      <c r="M23746" s="96">
        <f t="shared" si="747"/>
        <v>1</v>
      </c>
      <c r="N23746" s="273"/>
    </row>
    <row r="23747" spans="11:14" x14ac:dyDescent="0.25">
      <c r="K23747" s="180">
        <f t="shared" si="748"/>
        <v>0</v>
      </c>
      <c r="M23747" s="96">
        <f t="shared" si="747"/>
        <v>1</v>
      </c>
      <c r="N23747" s="273"/>
    </row>
    <row r="23748" spans="11:14" x14ac:dyDescent="0.25">
      <c r="K23748" s="180">
        <f t="shared" si="748"/>
        <v>0</v>
      </c>
      <c r="M23748" s="96">
        <f t="shared" si="747"/>
        <v>1</v>
      </c>
      <c r="N23748" s="273"/>
    </row>
    <row r="23749" spans="11:14" x14ac:dyDescent="0.25">
      <c r="K23749" s="180">
        <f t="shared" si="748"/>
        <v>0</v>
      </c>
      <c r="M23749" s="96">
        <f t="shared" si="747"/>
        <v>1</v>
      </c>
      <c r="N23749" s="273"/>
    </row>
    <row r="23750" spans="11:14" x14ac:dyDescent="0.25">
      <c r="K23750" s="180">
        <f t="shared" si="748"/>
        <v>0</v>
      </c>
      <c r="M23750" s="96">
        <f t="shared" si="747"/>
        <v>1</v>
      </c>
      <c r="N23750" s="273"/>
    </row>
    <row r="23751" spans="11:14" x14ac:dyDescent="0.25">
      <c r="K23751" s="180">
        <f t="shared" si="748"/>
        <v>0</v>
      </c>
      <c r="M23751" s="96">
        <f t="shared" si="747"/>
        <v>1</v>
      </c>
      <c r="N23751" s="273"/>
    </row>
    <row r="23752" spans="11:14" x14ac:dyDescent="0.25">
      <c r="K23752" s="180">
        <f t="shared" si="748"/>
        <v>0</v>
      </c>
      <c r="M23752" s="96">
        <f t="shared" si="747"/>
        <v>1</v>
      </c>
      <c r="N23752" s="273"/>
    </row>
    <row r="23753" spans="11:14" x14ac:dyDescent="0.25">
      <c r="K23753" s="180">
        <f t="shared" si="748"/>
        <v>0</v>
      </c>
      <c r="M23753" s="96">
        <f t="shared" si="747"/>
        <v>1</v>
      </c>
      <c r="N23753" s="273"/>
    </row>
    <row r="23754" spans="11:14" x14ac:dyDescent="0.25">
      <c r="K23754" s="180">
        <f t="shared" si="748"/>
        <v>0</v>
      </c>
      <c r="M23754" s="96">
        <f t="shared" si="747"/>
        <v>1</v>
      </c>
      <c r="N23754" s="273"/>
    </row>
    <row r="23755" spans="11:14" x14ac:dyDescent="0.25">
      <c r="K23755" s="180">
        <f t="shared" si="748"/>
        <v>0</v>
      </c>
      <c r="M23755" s="96">
        <f t="shared" si="747"/>
        <v>1</v>
      </c>
      <c r="N23755" s="273"/>
    </row>
    <row r="23756" spans="11:14" x14ac:dyDescent="0.25">
      <c r="K23756" s="180">
        <f t="shared" si="748"/>
        <v>0</v>
      </c>
      <c r="M23756" s="96">
        <f t="shared" si="747"/>
        <v>1</v>
      </c>
      <c r="N23756" s="273"/>
    </row>
    <row r="23757" spans="11:14" x14ac:dyDescent="0.25">
      <c r="K23757" s="180">
        <f t="shared" si="748"/>
        <v>0</v>
      </c>
      <c r="M23757" s="96">
        <f t="shared" si="747"/>
        <v>1</v>
      </c>
      <c r="N23757" s="273"/>
    </row>
    <row r="23758" spans="11:14" x14ac:dyDescent="0.25">
      <c r="K23758" s="180">
        <f t="shared" si="748"/>
        <v>0</v>
      </c>
      <c r="M23758" s="96">
        <f t="shared" si="747"/>
        <v>1</v>
      </c>
      <c r="N23758" s="273"/>
    </row>
    <row r="23759" spans="11:14" x14ac:dyDescent="0.25">
      <c r="K23759" s="180">
        <f t="shared" si="748"/>
        <v>0</v>
      </c>
      <c r="M23759" s="96">
        <f t="shared" si="747"/>
        <v>1</v>
      </c>
      <c r="N23759" s="273"/>
    </row>
    <row r="23760" spans="11:14" x14ac:dyDescent="0.25">
      <c r="K23760" s="180">
        <f t="shared" si="748"/>
        <v>0</v>
      </c>
      <c r="M23760" s="96">
        <f t="shared" si="747"/>
        <v>1</v>
      </c>
      <c r="N23760" s="273"/>
    </row>
    <row r="23761" spans="11:14" x14ac:dyDescent="0.25">
      <c r="K23761" s="180">
        <f t="shared" si="748"/>
        <v>0</v>
      </c>
      <c r="M23761" s="96">
        <f t="shared" ref="M23761:M23824" si="749">UltimoDia(D23761)</f>
        <v>1</v>
      </c>
      <c r="N23761" s="273"/>
    </row>
    <row r="23762" spans="11:14" x14ac:dyDescent="0.25">
      <c r="K23762" s="180">
        <f t="shared" si="748"/>
        <v>0</v>
      </c>
      <c r="M23762" s="96">
        <f t="shared" si="749"/>
        <v>1</v>
      </c>
      <c r="N23762" s="273"/>
    </row>
    <row r="23763" spans="11:14" x14ac:dyDescent="0.25">
      <c r="K23763" s="180">
        <f t="shared" si="748"/>
        <v>0</v>
      </c>
      <c r="M23763" s="96">
        <f t="shared" si="749"/>
        <v>1</v>
      </c>
      <c r="N23763" s="273"/>
    </row>
    <row r="23764" spans="11:14" x14ac:dyDescent="0.25">
      <c r="K23764" s="180">
        <f t="shared" si="748"/>
        <v>0</v>
      </c>
      <c r="M23764" s="96">
        <f t="shared" si="749"/>
        <v>1</v>
      </c>
      <c r="N23764" s="273"/>
    </row>
    <row r="23765" spans="11:14" x14ac:dyDescent="0.25">
      <c r="K23765" s="180">
        <f t="shared" si="748"/>
        <v>0</v>
      </c>
      <c r="M23765" s="96">
        <f t="shared" si="749"/>
        <v>1</v>
      </c>
      <c r="N23765" s="273"/>
    </row>
    <row r="23766" spans="11:14" x14ac:dyDescent="0.25">
      <c r="K23766" s="180">
        <f t="shared" si="748"/>
        <v>0</v>
      </c>
      <c r="M23766" s="96">
        <f t="shared" si="749"/>
        <v>1</v>
      </c>
      <c r="N23766" s="273"/>
    </row>
    <row r="23767" spans="11:14" x14ac:dyDescent="0.25">
      <c r="K23767" s="180">
        <f t="shared" si="748"/>
        <v>0</v>
      </c>
      <c r="M23767" s="96">
        <f t="shared" si="749"/>
        <v>1</v>
      </c>
      <c r="N23767" s="273"/>
    </row>
    <row r="23768" spans="11:14" x14ac:dyDescent="0.25">
      <c r="K23768" s="180">
        <f t="shared" si="748"/>
        <v>0</v>
      </c>
      <c r="M23768" s="96">
        <f t="shared" si="749"/>
        <v>1</v>
      </c>
      <c r="N23768" s="273"/>
    </row>
    <row r="23769" spans="11:14" x14ac:dyDescent="0.25">
      <c r="K23769" s="180">
        <f t="shared" si="748"/>
        <v>0</v>
      </c>
      <c r="M23769" s="96">
        <f t="shared" si="749"/>
        <v>1</v>
      </c>
      <c r="N23769" s="273"/>
    </row>
    <row r="23770" spans="11:14" x14ac:dyDescent="0.25">
      <c r="K23770" s="180">
        <f t="shared" si="748"/>
        <v>0</v>
      </c>
      <c r="M23770" s="96">
        <f t="shared" si="749"/>
        <v>1</v>
      </c>
      <c r="N23770" s="273"/>
    </row>
    <row r="23771" spans="11:14" x14ac:dyDescent="0.25">
      <c r="K23771" s="180">
        <f t="shared" si="748"/>
        <v>0</v>
      </c>
      <c r="M23771" s="96">
        <f t="shared" si="749"/>
        <v>1</v>
      </c>
      <c r="N23771" s="273"/>
    </row>
    <row r="23772" spans="11:14" x14ac:dyDescent="0.25">
      <c r="K23772" s="180">
        <f t="shared" si="748"/>
        <v>0</v>
      </c>
      <c r="M23772" s="96">
        <f t="shared" si="749"/>
        <v>1</v>
      </c>
      <c r="N23772" s="273"/>
    </row>
    <row r="23773" spans="11:14" x14ac:dyDescent="0.25">
      <c r="K23773" s="180">
        <f t="shared" si="748"/>
        <v>0</v>
      </c>
      <c r="M23773" s="96">
        <f t="shared" si="749"/>
        <v>1</v>
      </c>
      <c r="N23773" s="273"/>
    </row>
    <row r="23774" spans="11:14" x14ac:dyDescent="0.25">
      <c r="K23774" s="180">
        <f t="shared" si="748"/>
        <v>0</v>
      </c>
      <c r="M23774" s="96">
        <f t="shared" si="749"/>
        <v>1</v>
      </c>
      <c r="N23774" s="273"/>
    </row>
    <row r="23775" spans="11:14" x14ac:dyDescent="0.25">
      <c r="K23775" s="180">
        <f t="shared" si="748"/>
        <v>0</v>
      </c>
      <c r="M23775" s="96">
        <f t="shared" si="749"/>
        <v>1</v>
      </c>
      <c r="N23775" s="273"/>
    </row>
    <row r="23776" spans="11:14" x14ac:dyDescent="0.25">
      <c r="K23776" s="180">
        <f t="shared" si="748"/>
        <v>0</v>
      </c>
      <c r="M23776" s="96">
        <f t="shared" si="749"/>
        <v>1</v>
      </c>
      <c r="N23776" s="273"/>
    </row>
    <row r="23777" spans="11:14" x14ac:dyDescent="0.25">
      <c r="K23777" s="180">
        <f t="shared" si="748"/>
        <v>0</v>
      </c>
      <c r="M23777" s="96">
        <f t="shared" si="749"/>
        <v>1</v>
      </c>
      <c r="N23777" s="273"/>
    </row>
    <row r="23778" spans="11:14" x14ac:dyDescent="0.25">
      <c r="K23778" s="180">
        <f t="shared" si="748"/>
        <v>0</v>
      </c>
      <c r="M23778" s="96">
        <f t="shared" si="749"/>
        <v>1</v>
      </c>
      <c r="N23778" s="273"/>
    </row>
    <row r="23779" spans="11:14" x14ac:dyDescent="0.25">
      <c r="K23779" s="180">
        <f t="shared" si="748"/>
        <v>0</v>
      </c>
      <c r="M23779" s="96">
        <f t="shared" si="749"/>
        <v>1</v>
      </c>
      <c r="N23779" s="273"/>
    </row>
    <row r="23780" spans="11:14" x14ac:dyDescent="0.25">
      <c r="K23780" s="180">
        <f t="shared" si="748"/>
        <v>0</v>
      </c>
      <c r="M23780" s="96">
        <f t="shared" si="749"/>
        <v>1</v>
      </c>
      <c r="N23780" s="273"/>
    </row>
    <row r="23781" spans="11:14" x14ac:dyDescent="0.25">
      <c r="K23781" s="180">
        <f t="shared" si="748"/>
        <v>0</v>
      </c>
      <c r="M23781" s="96">
        <f t="shared" si="749"/>
        <v>1</v>
      </c>
      <c r="N23781" s="273"/>
    </row>
    <row r="23782" spans="11:14" x14ac:dyDescent="0.25">
      <c r="K23782" s="180">
        <f t="shared" si="748"/>
        <v>0</v>
      </c>
      <c r="M23782" s="96">
        <f t="shared" si="749"/>
        <v>1</v>
      </c>
      <c r="N23782" s="273"/>
    </row>
    <row r="23783" spans="11:14" x14ac:dyDescent="0.25">
      <c r="K23783" s="180">
        <f t="shared" si="748"/>
        <v>0</v>
      </c>
      <c r="M23783" s="96">
        <f t="shared" si="749"/>
        <v>1</v>
      </c>
      <c r="N23783" s="273"/>
    </row>
    <row r="23784" spans="11:14" x14ac:dyDescent="0.25">
      <c r="K23784" s="180">
        <f t="shared" si="748"/>
        <v>0</v>
      </c>
      <c r="M23784" s="96">
        <f t="shared" si="749"/>
        <v>1</v>
      </c>
      <c r="N23784" s="273"/>
    </row>
    <row r="23785" spans="11:14" x14ac:dyDescent="0.25">
      <c r="K23785" s="180">
        <f t="shared" si="748"/>
        <v>0</v>
      </c>
      <c r="M23785" s="96">
        <f t="shared" si="749"/>
        <v>1</v>
      </c>
      <c r="N23785" s="273"/>
    </row>
    <row r="23786" spans="11:14" x14ac:dyDescent="0.25">
      <c r="K23786" s="180">
        <f t="shared" ref="K23786:K23849" si="750">IF(ctConta="",K23785+F23786,IF(I23786=ctConta,K23785+F23786,K23785))</f>
        <v>0</v>
      </c>
      <c r="M23786" s="96">
        <f t="shared" si="749"/>
        <v>1</v>
      </c>
      <c r="N23786" s="273"/>
    </row>
    <row r="23787" spans="11:14" x14ac:dyDescent="0.25">
      <c r="K23787" s="180">
        <f t="shared" si="750"/>
        <v>0</v>
      </c>
      <c r="M23787" s="96">
        <f t="shared" si="749"/>
        <v>1</v>
      </c>
      <c r="N23787" s="273"/>
    </row>
    <row r="23788" spans="11:14" x14ac:dyDescent="0.25">
      <c r="K23788" s="180">
        <f t="shared" si="750"/>
        <v>0</v>
      </c>
      <c r="M23788" s="96">
        <f t="shared" si="749"/>
        <v>1</v>
      </c>
      <c r="N23788" s="273"/>
    </row>
    <row r="23789" spans="11:14" x14ac:dyDescent="0.25">
      <c r="K23789" s="180">
        <f t="shared" si="750"/>
        <v>0</v>
      </c>
      <c r="M23789" s="96">
        <f t="shared" si="749"/>
        <v>1</v>
      </c>
      <c r="N23789" s="273"/>
    </row>
    <row r="23790" spans="11:14" x14ac:dyDescent="0.25">
      <c r="K23790" s="180">
        <f t="shared" si="750"/>
        <v>0</v>
      </c>
      <c r="M23790" s="96">
        <f t="shared" si="749"/>
        <v>1</v>
      </c>
      <c r="N23790" s="273"/>
    </row>
    <row r="23791" spans="11:14" x14ac:dyDescent="0.25">
      <c r="K23791" s="180">
        <f t="shared" si="750"/>
        <v>0</v>
      </c>
      <c r="M23791" s="96">
        <f t="shared" si="749"/>
        <v>1</v>
      </c>
      <c r="N23791" s="273"/>
    </row>
    <row r="23792" spans="11:14" x14ac:dyDescent="0.25">
      <c r="K23792" s="180">
        <f t="shared" si="750"/>
        <v>0</v>
      </c>
      <c r="M23792" s="96">
        <f t="shared" si="749"/>
        <v>1</v>
      </c>
      <c r="N23792" s="273"/>
    </row>
    <row r="23793" spans="11:14" x14ac:dyDescent="0.25">
      <c r="K23793" s="180">
        <f t="shared" si="750"/>
        <v>0</v>
      </c>
      <c r="M23793" s="96">
        <f t="shared" si="749"/>
        <v>1</v>
      </c>
      <c r="N23793" s="273"/>
    </row>
    <row r="23794" spans="11:14" x14ac:dyDescent="0.25">
      <c r="K23794" s="180">
        <f t="shared" si="750"/>
        <v>0</v>
      </c>
      <c r="M23794" s="96">
        <f t="shared" si="749"/>
        <v>1</v>
      </c>
      <c r="N23794" s="273"/>
    </row>
    <row r="23795" spans="11:14" x14ac:dyDescent="0.25">
      <c r="K23795" s="180">
        <f t="shared" si="750"/>
        <v>0</v>
      </c>
      <c r="M23795" s="96">
        <f t="shared" si="749"/>
        <v>1</v>
      </c>
      <c r="N23795" s="273"/>
    </row>
    <row r="23796" spans="11:14" x14ac:dyDescent="0.25">
      <c r="K23796" s="180">
        <f t="shared" si="750"/>
        <v>0</v>
      </c>
      <c r="M23796" s="96">
        <f t="shared" si="749"/>
        <v>1</v>
      </c>
      <c r="N23796" s="273"/>
    </row>
    <row r="23797" spans="11:14" x14ac:dyDescent="0.25">
      <c r="K23797" s="180">
        <f t="shared" si="750"/>
        <v>0</v>
      </c>
      <c r="M23797" s="96">
        <f t="shared" si="749"/>
        <v>1</v>
      </c>
      <c r="N23797" s="273"/>
    </row>
    <row r="23798" spans="11:14" x14ac:dyDescent="0.25">
      <c r="K23798" s="180">
        <f t="shared" si="750"/>
        <v>0</v>
      </c>
      <c r="M23798" s="96">
        <f t="shared" si="749"/>
        <v>1</v>
      </c>
      <c r="N23798" s="273"/>
    </row>
    <row r="23799" spans="11:14" x14ac:dyDescent="0.25">
      <c r="K23799" s="180">
        <f t="shared" si="750"/>
        <v>0</v>
      </c>
      <c r="M23799" s="96">
        <f t="shared" si="749"/>
        <v>1</v>
      </c>
      <c r="N23799" s="273"/>
    </row>
    <row r="23800" spans="11:14" x14ac:dyDescent="0.25">
      <c r="K23800" s="180">
        <f t="shared" si="750"/>
        <v>0</v>
      </c>
      <c r="M23800" s="96">
        <f t="shared" si="749"/>
        <v>1</v>
      </c>
      <c r="N23800" s="273"/>
    </row>
    <row r="23801" spans="11:14" x14ac:dyDescent="0.25">
      <c r="K23801" s="180">
        <f t="shared" si="750"/>
        <v>0</v>
      </c>
      <c r="M23801" s="96">
        <f t="shared" si="749"/>
        <v>1</v>
      </c>
      <c r="N23801" s="273"/>
    </row>
    <row r="23802" spans="11:14" x14ac:dyDescent="0.25">
      <c r="K23802" s="180">
        <f t="shared" si="750"/>
        <v>0</v>
      </c>
      <c r="M23802" s="96">
        <f t="shared" si="749"/>
        <v>1</v>
      </c>
      <c r="N23802" s="273"/>
    </row>
    <row r="23803" spans="11:14" x14ac:dyDescent="0.25">
      <c r="K23803" s="180">
        <f t="shared" si="750"/>
        <v>0</v>
      </c>
      <c r="M23803" s="96">
        <f t="shared" si="749"/>
        <v>1</v>
      </c>
      <c r="N23803" s="273"/>
    </row>
    <row r="23804" spans="11:14" x14ac:dyDescent="0.25">
      <c r="K23804" s="180">
        <f t="shared" si="750"/>
        <v>0</v>
      </c>
      <c r="M23804" s="96">
        <f t="shared" si="749"/>
        <v>1</v>
      </c>
      <c r="N23804" s="273"/>
    </row>
    <row r="23805" spans="11:14" x14ac:dyDescent="0.25">
      <c r="K23805" s="180">
        <f t="shared" si="750"/>
        <v>0</v>
      </c>
      <c r="M23805" s="96">
        <f t="shared" si="749"/>
        <v>1</v>
      </c>
      <c r="N23805" s="273"/>
    </row>
    <row r="23806" spans="11:14" x14ac:dyDescent="0.25">
      <c r="K23806" s="180">
        <f t="shared" si="750"/>
        <v>0</v>
      </c>
      <c r="M23806" s="96">
        <f t="shared" si="749"/>
        <v>1</v>
      </c>
      <c r="N23806" s="273"/>
    </row>
    <row r="23807" spans="11:14" x14ac:dyDescent="0.25">
      <c r="K23807" s="180">
        <f t="shared" si="750"/>
        <v>0</v>
      </c>
      <c r="M23807" s="96">
        <f t="shared" si="749"/>
        <v>1</v>
      </c>
      <c r="N23807" s="273"/>
    </row>
    <row r="23808" spans="11:14" x14ac:dyDescent="0.25">
      <c r="K23808" s="180">
        <f t="shared" si="750"/>
        <v>0</v>
      </c>
      <c r="M23808" s="96">
        <f t="shared" si="749"/>
        <v>1</v>
      </c>
      <c r="N23808" s="273"/>
    </row>
    <row r="23809" spans="11:14" x14ac:dyDescent="0.25">
      <c r="K23809" s="180">
        <f t="shared" si="750"/>
        <v>0</v>
      </c>
      <c r="M23809" s="96">
        <f t="shared" si="749"/>
        <v>1</v>
      </c>
      <c r="N23809" s="273"/>
    </row>
    <row r="23810" spans="11:14" x14ac:dyDescent="0.25">
      <c r="K23810" s="180">
        <f t="shared" si="750"/>
        <v>0</v>
      </c>
      <c r="M23810" s="96">
        <f t="shared" si="749"/>
        <v>1</v>
      </c>
      <c r="N23810" s="273"/>
    </row>
    <row r="23811" spans="11:14" x14ac:dyDescent="0.25">
      <c r="K23811" s="180">
        <f t="shared" si="750"/>
        <v>0</v>
      </c>
      <c r="M23811" s="96">
        <f t="shared" si="749"/>
        <v>1</v>
      </c>
      <c r="N23811" s="273"/>
    </row>
    <row r="23812" spans="11:14" x14ac:dyDescent="0.25">
      <c r="K23812" s="180">
        <f t="shared" si="750"/>
        <v>0</v>
      </c>
      <c r="M23812" s="96">
        <f t="shared" si="749"/>
        <v>1</v>
      </c>
      <c r="N23812" s="273"/>
    </row>
    <row r="23813" spans="11:14" x14ac:dyDescent="0.25">
      <c r="K23813" s="180">
        <f t="shared" si="750"/>
        <v>0</v>
      </c>
      <c r="M23813" s="96">
        <f t="shared" si="749"/>
        <v>1</v>
      </c>
      <c r="N23813" s="273"/>
    </row>
    <row r="23814" spans="11:14" x14ac:dyDescent="0.25">
      <c r="K23814" s="180">
        <f t="shared" si="750"/>
        <v>0</v>
      </c>
      <c r="M23814" s="96">
        <f t="shared" si="749"/>
        <v>1</v>
      </c>
      <c r="N23814" s="273"/>
    </row>
    <row r="23815" spans="11:14" x14ac:dyDescent="0.25">
      <c r="K23815" s="180">
        <f t="shared" si="750"/>
        <v>0</v>
      </c>
      <c r="M23815" s="96">
        <f t="shared" si="749"/>
        <v>1</v>
      </c>
      <c r="N23815" s="273"/>
    </row>
    <row r="23816" spans="11:14" x14ac:dyDescent="0.25">
      <c r="K23816" s="180">
        <f t="shared" si="750"/>
        <v>0</v>
      </c>
      <c r="M23816" s="96">
        <f t="shared" si="749"/>
        <v>1</v>
      </c>
      <c r="N23816" s="273"/>
    </row>
    <row r="23817" spans="11:14" x14ac:dyDescent="0.25">
      <c r="K23817" s="180">
        <f t="shared" si="750"/>
        <v>0</v>
      </c>
      <c r="M23817" s="96">
        <f t="shared" si="749"/>
        <v>1</v>
      </c>
      <c r="N23817" s="273"/>
    </row>
    <row r="23818" spans="11:14" x14ac:dyDescent="0.25">
      <c r="K23818" s="180">
        <f t="shared" si="750"/>
        <v>0</v>
      </c>
      <c r="M23818" s="96">
        <f t="shared" si="749"/>
        <v>1</v>
      </c>
      <c r="N23818" s="273"/>
    </row>
    <row r="23819" spans="11:14" x14ac:dyDescent="0.25">
      <c r="K23819" s="180">
        <f t="shared" si="750"/>
        <v>0</v>
      </c>
      <c r="M23819" s="96">
        <f t="shared" si="749"/>
        <v>1</v>
      </c>
      <c r="N23819" s="273"/>
    </row>
    <row r="23820" spans="11:14" x14ac:dyDescent="0.25">
      <c r="K23820" s="180">
        <f t="shared" si="750"/>
        <v>0</v>
      </c>
      <c r="M23820" s="96">
        <f t="shared" si="749"/>
        <v>1</v>
      </c>
      <c r="N23820" s="273"/>
    </row>
    <row r="23821" spans="11:14" x14ac:dyDescent="0.25">
      <c r="K23821" s="180">
        <f t="shared" si="750"/>
        <v>0</v>
      </c>
      <c r="M23821" s="96">
        <f t="shared" si="749"/>
        <v>1</v>
      </c>
      <c r="N23821" s="273"/>
    </row>
    <row r="23822" spans="11:14" x14ac:dyDescent="0.25">
      <c r="K23822" s="180">
        <f t="shared" si="750"/>
        <v>0</v>
      </c>
      <c r="M23822" s="96">
        <f t="shared" si="749"/>
        <v>1</v>
      </c>
      <c r="N23822" s="273"/>
    </row>
    <row r="23823" spans="11:14" x14ac:dyDescent="0.25">
      <c r="K23823" s="180">
        <f t="shared" si="750"/>
        <v>0</v>
      </c>
      <c r="M23823" s="96">
        <f t="shared" si="749"/>
        <v>1</v>
      </c>
      <c r="N23823" s="273"/>
    </row>
    <row r="23824" spans="11:14" x14ac:dyDescent="0.25">
      <c r="K23824" s="180">
        <f t="shared" si="750"/>
        <v>0</v>
      </c>
      <c r="M23824" s="96">
        <f t="shared" si="749"/>
        <v>1</v>
      </c>
      <c r="N23824" s="273"/>
    </row>
    <row r="23825" spans="11:14" x14ac:dyDescent="0.25">
      <c r="K23825" s="180">
        <f t="shared" si="750"/>
        <v>0</v>
      </c>
      <c r="M23825" s="96">
        <f t="shared" ref="M23825:M23888" si="751">UltimoDia(D23825)</f>
        <v>1</v>
      </c>
      <c r="N23825" s="273"/>
    </row>
    <row r="23826" spans="11:14" x14ac:dyDescent="0.25">
      <c r="K23826" s="180">
        <f t="shared" si="750"/>
        <v>0</v>
      </c>
      <c r="M23826" s="96">
        <f t="shared" si="751"/>
        <v>1</v>
      </c>
      <c r="N23826" s="273"/>
    </row>
    <row r="23827" spans="11:14" x14ac:dyDescent="0.25">
      <c r="K23827" s="180">
        <f t="shared" si="750"/>
        <v>0</v>
      </c>
      <c r="M23827" s="96">
        <f t="shared" si="751"/>
        <v>1</v>
      </c>
      <c r="N23827" s="273"/>
    </row>
    <row r="23828" spans="11:14" x14ac:dyDescent="0.25">
      <c r="K23828" s="180">
        <f t="shared" si="750"/>
        <v>0</v>
      </c>
      <c r="M23828" s="96">
        <f t="shared" si="751"/>
        <v>1</v>
      </c>
      <c r="N23828" s="273"/>
    </row>
    <row r="23829" spans="11:14" x14ac:dyDescent="0.25">
      <c r="K23829" s="180">
        <f t="shared" si="750"/>
        <v>0</v>
      </c>
      <c r="M23829" s="96">
        <f t="shared" si="751"/>
        <v>1</v>
      </c>
      <c r="N23829" s="273"/>
    </row>
    <row r="23830" spans="11:14" x14ac:dyDescent="0.25">
      <c r="K23830" s="180">
        <f t="shared" si="750"/>
        <v>0</v>
      </c>
      <c r="M23830" s="96">
        <f t="shared" si="751"/>
        <v>1</v>
      </c>
      <c r="N23830" s="273"/>
    </row>
    <row r="23831" spans="11:14" x14ac:dyDescent="0.25">
      <c r="K23831" s="180">
        <f t="shared" si="750"/>
        <v>0</v>
      </c>
      <c r="M23831" s="96">
        <f t="shared" si="751"/>
        <v>1</v>
      </c>
      <c r="N23831" s="273"/>
    </row>
    <row r="23832" spans="11:14" x14ac:dyDescent="0.25">
      <c r="K23832" s="180">
        <f t="shared" si="750"/>
        <v>0</v>
      </c>
      <c r="M23832" s="96">
        <f t="shared" si="751"/>
        <v>1</v>
      </c>
      <c r="N23832" s="273"/>
    </row>
    <row r="23833" spans="11:14" x14ac:dyDescent="0.25">
      <c r="K23833" s="180">
        <f t="shared" si="750"/>
        <v>0</v>
      </c>
      <c r="M23833" s="96">
        <f t="shared" si="751"/>
        <v>1</v>
      </c>
      <c r="N23833" s="273"/>
    </row>
    <row r="23834" spans="11:14" x14ac:dyDescent="0.25">
      <c r="K23834" s="180">
        <f t="shared" si="750"/>
        <v>0</v>
      </c>
      <c r="M23834" s="96">
        <f t="shared" si="751"/>
        <v>1</v>
      </c>
      <c r="N23834" s="273"/>
    </row>
    <row r="23835" spans="11:14" x14ac:dyDescent="0.25">
      <c r="K23835" s="180">
        <f t="shared" si="750"/>
        <v>0</v>
      </c>
      <c r="M23835" s="96">
        <f t="shared" si="751"/>
        <v>1</v>
      </c>
      <c r="N23835" s="273"/>
    </row>
    <row r="23836" spans="11:14" x14ac:dyDescent="0.25">
      <c r="K23836" s="180">
        <f t="shared" si="750"/>
        <v>0</v>
      </c>
      <c r="M23836" s="96">
        <f t="shared" si="751"/>
        <v>1</v>
      </c>
      <c r="N23836" s="273"/>
    </row>
    <row r="23837" spans="11:14" x14ac:dyDescent="0.25">
      <c r="K23837" s="180">
        <f t="shared" si="750"/>
        <v>0</v>
      </c>
      <c r="M23837" s="96">
        <f t="shared" si="751"/>
        <v>1</v>
      </c>
      <c r="N23837" s="273"/>
    </row>
    <row r="23838" spans="11:14" x14ac:dyDescent="0.25">
      <c r="K23838" s="180">
        <f t="shared" si="750"/>
        <v>0</v>
      </c>
      <c r="M23838" s="96">
        <f t="shared" si="751"/>
        <v>1</v>
      </c>
      <c r="N23838" s="273"/>
    </row>
    <row r="23839" spans="11:14" x14ac:dyDescent="0.25">
      <c r="K23839" s="180">
        <f t="shared" si="750"/>
        <v>0</v>
      </c>
      <c r="M23839" s="96">
        <f t="shared" si="751"/>
        <v>1</v>
      </c>
      <c r="N23839" s="273"/>
    </row>
    <row r="23840" spans="11:14" x14ac:dyDescent="0.25">
      <c r="K23840" s="180">
        <f t="shared" si="750"/>
        <v>0</v>
      </c>
      <c r="M23840" s="96">
        <f t="shared" si="751"/>
        <v>1</v>
      </c>
      <c r="N23840" s="273"/>
    </row>
    <row r="23841" spans="11:14" x14ac:dyDescent="0.25">
      <c r="K23841" s="180">
        <f t="shared" si="750"/>
        <v>0</v>
      </c>
      <c r="M23841" s="96">
        <f t="shared" si="751"/>
        <v>1</v>
      </c>
      <c r="N23841" s="273"/>
    </row>
    <row r="23842" spans="11:14" x14ac:dyDescent="0.25">
      <c r="K23842" s="180">
        <f t="shared" si="750"/>
        <v>0</v>
      </c>
      <c r="M23842" s="96">
        <f t="shared" si="751"/>
        <v>1</v>
      </c>
      <c r="N23842" s="273"/>
    </row>
    <row r="23843" spans="11:14" x14ac:dyDescent="0.25">
      <c r="K23843" s="180">
        <f t="shared" si="750"/>
        <v>0</v>
      </c>
      <c r="M23843" s="96">
        <f t="shared" si="751"/>
        <v>1</v>
      </c>
      <c r="N23843" s="273"/>
    </row>
    <row r="23844" spans="11:14" x14ac:dyDescent="0.25">
      <c r="K23844" s="180">
        <f t="shared" si="750"/>
        <v>0</v>
      </c>
      <c r="M23844" s="96">
        <f t="shared" si="751"/>
        <v>1</v>
      </c>
      <c r="N23844" s="273"/>
    </row>
    <row r="23845" spans="11:14" x14ac:dyDescent="0.25">
      <c r="K23845" s="180">
        <f t="shared" si="750"/>
        <v>0</v>
      </c>
      <c r="M23845" s="96">
        <f t="shared" si="751"/>
        <v>1</v>
      </c>
      <c r="N23845" s="273"/>
    </row>
    <row r="23846" spans="11:14" x14ac:dyDescent="0.25">
      <c r="K23846" s="180">
        <f t="shared" si="750"/>
        <v>0</v>
      </c>
      <c r="M23846" s="96">
        <f t="shared" si="751"/>
        <v>1</v>
      </c>
      <c r="N23846" s="273"/>
    </row>
    <row r="23847" spans="11:14" x14ac:dyDescent="0.25">
      <c r="K23847" s="180">
        <f t="shared" si="750"/>
        <v>0</v>
      </c>
      <c r="M23847" s="96">
        <f t="shared" si="751"/>
        <v>1</v>
      </c>
      <c r="N23847" s="273"/>
    </row>
    <row r="23848" spans="11:14" x14ac:dyDescent="0.25">
      <c r="K23848" s="180">
        <f t="shared" si="750"/>
        <v>0</v>
      </c>
      <c r="M23848" s="96">
        <f t="shared" si="751"/>
        <v>1</v>
      </c>
      <c r="N23848" s="273"/>
    </row>
    <row r="23849" spans="11:14" x14ac:dyDescent="0.25">
      <c r="K23849" s="180">
        <f t="shared" si="750"/>
        <v>0</v>
      </c>
      <c r="M23849" s="96">
        <f t="shared" si="751"/>
        <v>1</v>
      </c>
      <c r="N23849" s="273"/>
    </row>
    <row r="23850" spans="11:14" x14ac:dyDescent="0.25">
      <c r="K23850" s="180">
        <f t="shared" ref="K23850:K23913" si="752">IF(ctConta="",K23849+F23850,IF(I23850=ctConta,K23849+F23850,K23849))</f>
        <v>0</v>
      </c>
      <c r="M23850" s="96">
        <f t="shared" si="751"/>
        <v>1</v>
      </c>
      <c r="N23850" s="273"/>
    </row>
    <row r="23851" spans="11:14" x14ac:dyDescent="0.25">
      <c r="K23851" s="180">
        <f t="shared" si="752"/>
        <v>0</v>
      </c>
      <c r="M23851" s="96">
        <f t="shared" si="751"/>
        <v>1</v>
      </c>
      <c r="N23851" s="273"/>
    </row>
    <row r="23852" spans="11:14" x14ac:dyDescent="0.25">
      <c r="K23852" s="180">
        <f t="shared" si="752"/>
        <v>0</v>
      </c>
      <c r="M23852" s="96">
        <f t="shared" si="751"/>
        <v>1</v>
      </c>
      <c r="N23852" s="273"/>
    </row>
    <row r="23853" spans="11:14" x14ac:dyDescent="0.25">
      <c r="K23853" s="180">
        <f t="shared" si="752"/>
        <v>0</v>
      </c>
      <c r="M23853" s="96">
        <f t="shared" si="751"/>
        <v>1</v>
      </c>
      <c r="N23853" s="273"/>
    </row>
    <row r="23854" spans="11:14" x14ac:dyDescent="0.25">
      <c r="K23854" s="180">
        <f t="shared" si="752"/>
        <v>0</v>
      </c>
      <c r="M23854" s="96">
        <f t="shared" si="751"/>
        <v>1</v>
      </c>
      <c r="N23854" s="273"/>
    </row>
    <row r="23855" spans="11:14" x14ac:dyDescent="0.25">
      <c r="K23855" s="180">
        <f t="shared" si="752"/>
        <v>0</v>
      </c>
      <c r="M23855" s="96">
        <f t="shared" si="751"/>
        <v>1</v>
      </c>
      <c r="N23855" s="273"/>
    </row>
    <row r="23856" spans="11:14" x14ac:dyDescent="0.25">
      <c r="K23856" s="180">
        <f t="shared" si="752"/>
        <v>0</v>
      </c>
      <c r="M23856" s="96">
        <f t="shared" si="751"/>
        <v>1</v>
      </c>
      <c r="N23856" s="273"/>
    </row>
    <row r="23857" spans="11:14" x14ac:dyDescent="0.25">
      <c r="K23857" s="180">
        <f t="shared" si="752"/>
        <v>0</v>
      </c>
      <c r="M23857" s="96">
        <f t="shared" si="751"/>
        <v>1</v>
      </c>
      <c r="N23857" s="273"/>
    </row>
    <row r="23858" spans="11:14" x14ac:dyDescent="0.25">
      <c r="K23858" s="180">
        <f t="shared" si="752"/>
        <v>0</v>
      </c>
      <c r="M23858" s="96">
        <f t="shared" si="751"/>
        <v>1</v>
      </c>
      <c r="N23858" s="273"/>
    </row>
    <row r="23859" spans="11:14" x14ac:dyDescent="0.25">
      <c r="K23859" s="180">
        <f t="shared" si="752"/>
        <v>0</v>
      </c>
      <c r="M23859" s="96">
        <f t="shared" si="751"/>
        <v>1</v>
      </c>
      <c r="N23859" s="273"/>
    </row>
    <row r="23860" spans="11:14" x14ac:dyDescent="0.25">
      <c r="K23860" s="180">
        <f t="shared" si="752"/>
        <v>0</v>
      </c>
      <c r="M23860" s="96">
        <f t="shared" si="751"/>
        <v>1</v>
      </c>
      <c r="N23860" s="273"/>
    </row>
    <row r="23861" spans="11:14" x14ac:dyDescent="0.25">
      <c r="K23861" s="180">
        <f t="shared" si="752"/>
        <v>0</v>
      </c>
      <c r="M23861" s="96">
        <f t="shared" si="751"/>
        <v>1</v>
      </c>
      <c r="N23861" s="273"/>
    </row>
    <row r="23862" spans="11:14" x14ac:dyDescent="0.25">
      <c r="K23862" s="180">
        <f t="shared" si="752"/>
        <v>0</v>
      </c>
      <c r="M23862" s="96">
        <f t="shared" si="751"/>
        <v>1</v>
      </c>
      <c r="N23862" s="273"/>
    </row>
    <row r="23863" spans="11:14" x14ac:dyDescent="0.25">
      <c r="K23863" s="180">
        <f t="shared" si="752"/>
        <v>0</v>
      </c>
      <c r="M23863" s="96">
        <f t="shared" si="751"/>
        <v>1</v>
      </c>
      <c r="N23863" s="273"/>
    </row>
    <row r="23864" spans="11:14" x14ac:dyDescent="0.25">
      <c r="K23864" s="180">
        <f t="shared" si="752"/>
        <v>0</v>
      </c>
      <c r="M23864" s="96">
        <f t="shared" si="751"/>
        <v>1</v>
      </c>
      <c r="N23864" s="273"/>
    </row>
    <row r="23865" spans="11:14" x14ac:dyDescent="0.25">
      <c r="K23865" s="180">
        <f t="shared" si="752"/>
        <v>0</v>
      </c>
      <c r="M23865" s="96">
        <f t="shared" si="751"/>
        <v>1</v>
      </c>
      <c r="N23865" s="273"/>
    </row>
    <row r="23866" spans="11:14" x14ac:dyDescent="0.25">
      <c r="K23866" s="180">
        <f t="shared" si="752"/>
        <v>0</v>
      </c>
      <c r="M23866" s="96">
        <f t="shared" si="751"/>
        <v>1</v>
      </c>
      <c r="N23866" s="273"/>
    </row>
    <row r="23867" spans="11:14" x14ac:dyDescent="0.25">
      <c r="K23867" s="180">
        <f t="shared" si="752"/>
        <v>0</v>
      </c>
      <c r="M23867" s="96">
        <f t="shared" si="751"/>
        <v>1</v>
      </c>
      <c r="N23867" s="273"/>
    </row>
    <row r="23868" spans="11:14" x14ac:dyDescent="0.25">
      <c r="K23868" s="180">
        <f t="shared" si="752"/>
        <v>0</v>
      </c>
      <c r="M23868" s="96">
        <f t="shared" si="751"/>
        <v>1</v>
      </c>
      <c r="N23868" s="273"/>
    </row>
    <row r="23869" spans="11:14" x14ac:dyDescent="0.25">
      <c r="K23869" s="180">
        <f t="shared" si="752"/>
        <v>0</v>
      </c>
      <c r="M23869" s="96">
        <f t="shared" si="751"/>
        <v>1</v>
      </c>
      <c r="N23869" s="273"/>
    </row>
    <row r="23870" spans="11:14" x14ac:dyDescent="0.25">
      <c r="K23870" s="180">
        <f t="shared" si="752"/>
        <v>0</v>
      </c>
      <c r="M23870" s="96">
        <f t="shared" si="751"/>
        <v>1</v>
      </c>
      <c r="N23870" s="273"/>
    </row>
    <row r="23871" spans="11:14" x14ac:dyDescent="0.25">
      <c r="K23871" s="180">
        <f t="shared" si="752"/>
        <v>0</v>
      </c>
      <c r="M23871" s="96">
        <f t="shared" si="751"/>
        <v>1</v>
      </c>
      <c r="N23871" s="273"/>
    </row>
    <row r="23872" spans="11:14" x14ac:dyDescent="0.25">
      <c r="K23872" s="180">
        <f t="shared" si="752"/>
        <v>0</v>
      </c>
      <c r="M23872" s="96">
        <f t="shared" si="751"/>
        <v>1</v>
      </c>
      <c r="N23872" s="273"/>
    </row>
    <row r="23873" spans="11:14" x14ac:dyDescent="0.25">
      <c r="K23873" s="180">
        <f t="shared" si="752"/>
        <v>0</v>
      </c>
      <c r="M23873" s="96">
        <f t="shared" si="751"/>
        <v>1</v>
      </c>
      <c r="N23873" s="273"/>
    </row>
    <row r="23874" spans="11:14" x14ac:dyDescent="0.25">
      <c r="K23874" s="180">
        <f t="shared" si="752"/>
        <v>0</v>
      </c>
      <c r="M23874" s="96">
        <f t="shared" si="751"/>
        <v>1</v>
      </c>
      <c r="N23874" s="273"/>
    </row>
    <row r="23875" spans="11:14" x14ac:dyDescent="0.25">
      <c r="K23875" s="180">
        <f t="shared" si="752"/>
        <v>0</v>
      </c>
      <c r="M23875" s="96">
        <f t="shared" si="751"/>
        <v>1</v>
      </c>
      <c r="N23875" s="273"/>
    </row>
    <row r="23876" spans="11:14" x14ac:dyDescent="0.25">
      <c r="K23876" s="180">
        <f t="shared" si="752"/>
        <v>0</v>
      </c>
      <c r="M23876" s="96">
        <f t="shared" si="751"/>
        <v>1</v>
      </c>
      <c r="N23876" s="273"/>
    </row>
    <row r="23877" spans="11:14" x14ac:dyDescent="0.25">
      <c r="K23877" s="180">
        <f t="shared" si="752"/>
        <v>0</v>
      </c>
      <c r="M23877" s="96">
        <f t="shared" si="751"/>
        <v>1</v>
      </c>
      <c r="N23877" s="273"/>
    </row>
    <row r="23878" spans="11:14" x14ac:dyDescent="0.25">
      <c r="K23878" s="180">
        <f t="shared" si="752"/>
        <v>0</v>
      </c>
      <c r="M23878" s="96">
        <f t="shared" si="751"/>
        <v>1</v>
      </c>
      <c r="N23878" s="273"/>
    </row>
    <row r="23879" spans="11:14" x14ac:dyDescent="0.25">
      <c r="K23879" s="180">
        <f t="shared" si="752"/>
        <v>0</v>
      </c>
      <c r="M23879" s="96">
        <f t="shared" si="751"/>
        <v>1</v>
      </c>
      <c r="N23879" s="273"/>
    </row>
    <row r="23880" spans="11:14" x14ac:dyDescent="0.25">
      <c r="K23880" s="180">
        <f t="shared" si="752"/>
        <v>0</v>
      </c>
      <c r="M23880" s="96">
        <f t="shared" si="751"/>
        <v>1</v>
      </c>
      <c r="N23880" s="273"/>
    </row>
    <row r="23881" spans="11:14" x14ac:dyDescent="0.25">
      <c r="K23881" s="180">
        <f t="shared" si="752"/>
        <v>0</v>
      </c>
      <c r="M23881" s="96">
        <f t="shared" si="751"/>
        <v>1</v>
      </c>
      <c r="N23881" s="273"/>
    </row>
    <row r="23882" spans="11:14" x14ac:dyDescent="0.25">
      <c r="K23882" s="180">
        <f t="shared" si="752"/>
        <v>0</v>
      </c>
      <c r="M23882" s="96">
        <f t="shared" si="751"/>
        <v>1</v>
      </c>
      <c r="N23882" s="273"/>
    </row>
    <row r="23883" spans="11:14" x14ac:dyDescent="0.25">
      <c r="K23883" s="180">
        <f t="shared" si="752"/>
        <v>0</v>
      </c>
      <c r="M23883" s="96">
        <f t="shared" si="751"/>
        <v>1</v>
      </c>
      <c r="N23883" s="273"/>
    </row>
    <row r="23884" spans="11:14" x14ac:dyDescent="0.25">
      <c r="K23884" s="180">
        <f t="shared" si="752"/>
        <v>0</v>
      </c>
      <c r="M23884" s="96">
        <f t="shared" si="751"/>
        <v>1</v>
      </c>
      <c r="N23884" s="273"/>
    </row>
    <row r="23885" spans="11:14" x14ac:dyDescent="0.25">
      <c r="K23885" s="180">
        <f t="shared" si="752"/>
        <v>0</v>
      </c>
      <c r="M23885" s="96">
        <f t="shared" si="751"/>
        <v>1</v>
      </c>
      <c r="N23885" s="273"/>
    </row>
    <row r="23886" spans="11:14" x14ac:dyDescent="0.25">
      <c r="K23886" s="180">
        <f t="shared" si="752"/>
        <v>0</v>
      </c>
      <c r="M23886" s="96">
        <f t="shared" si="751"/>
        <v>1</v>
      </c>
      <c r="N23886" s="273"/>
    </row>
    <row r="23887" spans="11:14" x14ac:dyDescent="0.25">
      <c r="K23887" s="180">
        <f t="shared" si="752"/>
        <v>0</v>
      </c>
      <c r="M23887" s="96">
        <f t="shared" si="751"/>
        <v>1</v>
      </c>
      <c r="N23887" s="273"/>
    </row>
    <row r="23888" spans="11:14" x14ac:dyDescent="0.25">
      <c r="K23888" s="180">
        <f t="shared" si="752"/>
        <v>0</v>
      </c>
      <c r="M23888" s="96">
        <f t="shared" si="751"/>
        <v>1</v>
      </c>
      <c r="N23888" s="273"/>
    </row>
    <row r="23889" spans="11:14" x14ac:dyDescent="0.25">
      <c r="K23889" s="180">
        <f t="shared" si="752"/>
        <v>0</v>
      </c>
      <c r="M23889" s="96">
        <f t="shared" ref="M23889:M23952" si="753">UltimoDia(D23889)</f>
        <v>1</v>
      </c>
      <c r="N23889" s="273"/>
    </row>
    <row r="23890" spans="11:14" x14ac:dyDescent="0.25">
      <c r="K23890" s="180">
        <f t="shared" si="752"/>
        <v>0</v>
      </c>
      <c r="M23890" s="96">
        <f t="shared" si="753"/>
        <v>1</v>
      </c>
      <c r="N23890" s="273"/>
    </row>
    <row r="23891" spans="11:14" x14ac:dyDescent="0.25">
      <c r="K23891" s="180">
        <f t="shared" si="752"/>
        <v>0</v>
      </c>
      <c r="M23891" s="96">
        <f t="shared" si="753"/>
        <v>1</v>
      </c>
      <c r="N23891" s="273"/>
    </row>
    <row r="23892" spans="11:14" x14ac:dyDescent="0.25">
      <c r="K23892" s="180">
        <f t="shared" si="752"/>
        <v>0</v>
      </c>
      <c r="M23892" s="96">
        <f t="shared" si="753"/>
        <v>1</v>
      </c>
      <c r="N23892" s="273"/>
    </row>
    <row r="23893" spans="11:14" x14ac:dyDescent="0.25">
      <c r="K23893" s="180">
        <f t="shared" si="752"/>
        <v>0</v>
      </c>
      <c r="M23893" s="96">
        <f t="shared" si="753"/>
        <v>1</v>
      </c>
      <c r="N23893" s="273"/>
    </row>
    <row r="23894" spans="11:14" x14ac:dyDescent="0.25">
      <c r="K23894" s="180">
        <f t="shared" si="752"/>
        <v>0</v>
      </c>
      <c r="M23894" s="96">
        <f t="shared" si="753"/>
        <v>1</v>
      </c>
      <c r="N23894" s="273"/>
    </row>
    <row r="23895" spans="11:14" x14ac:dyDescent="0.25">
      <c r="K23895" s="180">
        <f t="shared" si="752"/>
        <v>0</v>
      </c>
      <c r="M23895" s="96">
        <f t="shared" si="753"/>
        <v>1</v>
      </c>
      <c r="N23895" s="273"/>
    </row>
    <row r="23896" spans="11:14" x14ac:dyDescent="0.25">
      <c r="K23896" s="180">
        <f t="shared" si="752"/>
        <v>0</v>
      </c>
      <c r="M23896" s="96">
        <f t="shared" si="753"/>
        <v>1</v>
      </c>
      <c r="N23896" s="273"/>
    </row>
    <row r="23897" spans="11:14" x14ac:dyDescent="0.25">
      <c r="K23897" s="180">
        <f t="shared" si="752"/>
        <v>0</v>
      </c>
      <c r="M23897" s="96">
        <f t="shared" si="753"/>
        <v>1</v>
      </c>
      <c r="N23897" s="273"/>
    </row>
    <row r="23898" spans="11:14" x14ac:dyDescent="0.25">
      <c r="K23898" s="180">
        <f t="shared" si="752"/>
        <v>0</v>
      </c>
      <c r="M23898" s="96">
        <f t="shared" si="753"/>
        <v>1</v>
      </c>
      <c r="N23898" s="273"/>
    </row>
    <row r="23899" spans="11:14" x14ac:dyDescent="0.25">
      <c r="K23899" s="180">
        <f t="shared" si="752"/>
        <v>0</v>
      </c>
      <c r="M23899" s="96">
        <f t="shared" si="753"/>
        <v>1</v>
      </c>
      <c r="N23899" s="273"/>
    </row>
    <row r="23900" spans="11:14" x14ac:dyDescent="0.25">
      <c r="K23900" s="180">
        <f t="shared" si="752"/>
        <v>0</v>
      </c>
      <c r="M23900" s="96">
        <f t="shared" si="753"/>
        <v>1</v>
      </c>
      <c r="N23900" s="273"/>
    </row>
    <row r="23901" spans="11:14" x14ac:dyDescent="0.25">
      <c r="K23901" s="180">
        <f t="shared" si="752"/>
        <v>0</v>
      </c>
      <c r="M23901" s="96">
        <f t="shared" si="753"/>
        <v>1</v>
      </c>
      <c r="N23901" s="273"/>
    </row>
    <row r="23902" spans="11:14" x14ac:dyDescent="0.25">
      <c r="K23902" s="180">
        <f t="shared" si="752"/>
        <v>0</v>
      </c>
      <c r="M23902" s="96">
        <f t="shared" si="753"/>
        <v>1</v>
      </c>
      <c r="N23902" s="273"/>
    </row>
    <row r="23903" spans="11:14" x14ac:dyDescent="0.25">
      <c r="K23903" s="180">
        <f t="shared" si="752"/>
        <v>0</v>
      </c>
      <c r="M23903" s="96">
        <f t="shared" si="753"/>
        <v>1</v>
      </c>
      <c r="N23903" s="273"/>
    </row>
    <row r="23904" spans="11:14" x14ac:dyDescent="0.25">
      <c r="K23904" s="180">
        <f t="shared" si="752"/>
        <v>0</v>
      </c>
      <c r="M23904" s="96">
        <f t="shared" si="753"/>
        <v>1</v>
      </c>
      <c r="N23904" s="273"/>
    </row>
    <row r="23905" spans="11:14" x14ac:dyDescent="0.25">
      <c r="K23905" s="180">
        <f t="shared" si="752"/>
        <v>0</v>
      </c>
      <c r="M23905" s="96">
        <f t="shared" si="753"/>
        <v>1</v>
      </c>
      <c r="N23905" s="273"/>
    </row>
    <row r="23906" spans="11:14" x14ac:dyDescent="0.25">
      <c r="K23906" s="180">
        <f t="shared" si="752"/>
        <v>0</v>
      </c>
      <c r="M23906" s="96">
        <f t="shared" si="753"/>
        <v>1</v>
      </c>
      <c r="N23906" s="273"/>
    </row>
    <row r="23907" spans="11:14" x14ac:dyDescent="0.25">
      <c r="K23907" s="180">
        <f t="shared" si="752"/>
        <v>0</v>
      </c>
      <c r="M23907" s="96">
        <f t="shared" si="753"/>
        <v>1</v>
      </c>
      <c r="N23907" s="273"/>
    </row>
    <row r="23908" spans="11:14" x14ac:dyDescent="0.25">
      <c r="K23908" s="180">
        <f t="shared" si="752"/>
        <v>0</v>
      </c>
      <c r="M23908" s="96">
        <f t="shared" si="753"/>
        <v>1</v>
      </c>
      <c r="N23908" s="273"/>
    </row>
    <row r="23909" spans="11:14" x14ac:dyDescent="0.25">
      <c r="K23909" s="180">
        <f t="shared" si="752"/>
        <v>0</v>
      </c>
      <c r="M23909" s="96">
        <f t="shared" si="753"/>
        <v>1</v>
      </c>
      <c r="N23909" s="273"/>
    </row>
    <row r="23910" spans="11:14" x14ac:dyDescent="0.25">
      <c r="K23910" s="180">
        <f t="shared" si="752"/>
        <v>0</v>
      </c>
      <c r="M23910" s="96">
        <f t="shared" si="753"/>
        <v>1</v>
      </c>
      <c r="N23910" s="273"/>
    </row>
    <row r="23911" spans="11:14" x14ac:dyDescent="0.25">
      <c r="K23911" s="180">
        <f t="shared" si="752"/>
        <v>0</v>
      </c>
      <c r="M23911" s="96">
        <f t="shared" si="753"/>
        <v>1</v>
      </c>
      <c r="N23911" s="273"/>
    </row>
    <row r="23912" spans="11:14" x14ac:dyDescent="0.25">
      <c r="K23912" s="180">
        <f t="shared" si="752"/>
        <v>0</v>
      </c>
      <c r="M23912" s="96">
        <f t="shared" si="753"/>
        <v>1</v>
      </c>
      <c r="N23912" s="273"/>
    </row>
    <row r="23913" spans="11:14" x14ac:dyDescent="0.25">
      <c r="K23913" s="180">
        <f t="shared" si="752"/>
        <v>0</v>
      </c>
      <c r="M23913" s="96">
        <f t="shared" si="753"/>
        <v>1</v>
      </c>
      <c r="N23913" s="273"/>
    </row>
    <row r="23914" spans="11:14" x14ac:dyDescent="0.25">
      <c r="K23914" s="180">
        <f t="shared" ref="K23914:K23977" si="754">IF(ctConta="",K23913+F23914,IF(I23914=ctConta,K23913+F23914,K23913))</f>
        <v>0</v>
      </c>
      <c r="M23914" s="96">
        <f t="shared" si="753"/>
        <v>1</v>
      </c>
      <c r="N23914" s="273"/>
    </row>
    <row r="23915" spans="11:14" x14ac:dyDescent="0.25">
      <c r="K23915" s="180">
        <f t="shared" si="754"/>
        <v>0</v>
      </c>
      <c r="M23915" s="96">
        <f t="shared" si="753"/>
        <v>1</v>
      </c>
      <c r="N23915" s="273"/>
    </row>
    <row r="23916" spans="11:14" x14ac:dyDescent="0.25">
      <c r="K23916" s="180">
        <f t="shared" si="754"/>
        <v>0</v>
      </c>
      <c r="M23916" s="96">
        <f t="shared" si="753"/>
        <v>1</v>
      </c>
      <c r="N23916" s="273"/>
    </row>
    <row r="23917" spans="11:14" x14ac:dyDescent="0.25">
      <c r="K23917" s="180">
        <f t="shared" si="754"/>
        <v>0</v>
      </c>
      <c r="M23917" s="96">
        <f t="shared" si="753"/>
        <v>1</v>
      </c>
      <c r="N23917" s="273"/>
    </row>
    <row r="23918" spans="11:14" x14ac:dyDescent="0.25">
      <c r="K23918" s="180">
        <f t="shared" si="754"/>
        <v>0</v>
      </c>
      <c r="M23918" s="96">
        <f t="shared" si="753"/>
        <v>1</v>
      </c>
      <c r="N23918" s="273"/>
    </row>
    <row r="23919" spans="11:14" x14ac:dyDescent="0.25">
      <c r="K23919" s="180">
        <f t="shared" si="754"/>
        <v>0</v>
      </c>
      <c r="M23919" s="96">
        <f t="shared" si="753"/>
        <v>1</v>
      </c>
      <c r="N23919" s="273"/>
    </row>
    <row r="23920" spans="11:14" x14ac:dyDescent="0.25">
      <c r="K23920" s="180">
        <f t="shared" si="754"/>
        <v>0</v>
      </c>
      <c r="M23920" s="96">
        <f t="shared" si="753"/>
        <v>1</v>
      </c>
      <c r="N23920" s="273"/>
    </row>
    <row r="23921" spans="11:14" x14ac:dyDescent="0.25">
      <c r="K23921" s="180">
        <f t="shared" si="754"/>
        <v>0</v>
      </c>
      <c r="M23921" s="96">
        <f t="shared" si="753"/>
        <v>1</v>
      </c>
      <c r="N23921" s="273"/>
    </row>
    <row r="23922" spans="11:14" x14ac:dyDescent="0.25">
      <c r="K23922" s="180">
        <f t="shared" si="754"/>
        <v>0</v>
      </c>
      <c r="M23922" s="96">
        <f t="shared" si="753"/>
        <v>1</v>
      </c>
      <c r="N23922" s="273"/>
    </row>
    <row r="23923" spans="11:14" x14ac:dyDescent="0.25">
      <c r="K23923" s="180">
        <f t="shared" si="754"/>
        <v>0</v>
      </c>
      <c r="M23923" s="96">
        <f t="shared" si="753"/>
        <v>1</v>
      </c>
      <c r="N23923" s="273"/>
    </row>
    <row r="23924" spans="11:14" x14ac:dyDescent="0.25">
      <c r="K23924" s="180">
        <f t="shared" si="754"/>
        <v>0</v>
      </c>
      <c r="M23924" s="96">
        <f t="shared" si="753"/>
        <v>1</v>
      </c>
      <c r="N23924" s="273"/>
    </row>
    <row r="23925" spans="11:14" x14ac:dyDescent="0.25">
      <c r="K23925" s="180">
        <f t="shared" si="754"/>
        <v>0</v>
      </c>
      <c r="M23925" s="96">
        <f t="shared" si="753"/>
        <v>1</v>
      </c>
      <c r="N23925" s="273"/>
    </row>
    <row r="23926" spans="11:14" x14ac:dyDescent="0.25">
      <c r="K23926" s="180">
        <f t="shared" si="754"/>
        <v>0</v>
      </c>
      <c r="M23926" s="96">
        <f t="shared" si="753"/>
        <v>1</v>
      </c>
      <c r="N23926" s="273"/>
    </row>
    <row r="23927" spans="11:14" x14ac:dyDescent="0.25">
      <c r="K23927" s="180">
        <f t="shared" si="754"/>
        <v>0</v>
      </c>
      <c r="M23927" s="96">
        <f t="shared" si="753"/>
        <v>1</v>
      </c>
      <c r="N23927" s="273"/>
    </row>
    <row r="23928" spans="11:14" x14ac:dyDescent="0.25">
      <c r="K23928" s="180">
        <f t="shared" si="754"/>
        <v>0</v>
      </c>
      <c r="M23928" s="96">
        <f t="shared" si="753"/>
        <v>1</v>
      </c>
      <c r="N23928" s="273"/>
    </row>
    <row r="23929" spans="11:14" x14ac:dyDescent="0.25">
      <c r="K23929" s="180">
        <f t="shared" si="754"/>
        <v>0</v>
      </c>
      <c r="M23929" s="96">
        <f t="shared" si="753"/>
        <v>1</v>
      </c>
      <c r="N23929" s="273"/>
    </row>
    <row r="23930" spans="11:14" x14ac:dyDescent="0.25">
      <c r="K23930" s="180">
        <f t="shared" si="754"/>
        <v>0</v>
      </c>
      <c r="M23930" s="96">
        <f t="shared" si="753"/>
        <v>1</v>
      </c>
      <c r="N23930" s="273"/>
    </row>
    <row r="23931" spans="11:14" x14ac:dyDescent="0.25">
      <c r="K23931" s="180">
        <f t="shared" si="754"/>
        <v>0</v>
      </c>
      <c r="M23931" s="96">
        <f t="shared" si="753"/>
        <v>1</v>
      </c>
      <c r="N23931" s="273"/>
    </row>
    <row r="23932" spans="11:14" x14ac:dyDescent="0.25">
      <c r="K23932" s="180">
        <f t="shared" si="754"/>
        <v>0</v>
      </c>
      <c r="M23932" s="96">
        <f t="shared" si="753"/>
        <v>1</v>
      </c>
      <c r="N23932" s="273"/>
    </row>
    <row r="23933" spans="11:14" x14ac:dyDescent="0.25">
      <c r="K23933" s="180">
        <f t="shared" si="754"/>
        <v>0</v>
      </c>
      <c r="M23933" s="96">
        <f t="shared" si="753"/>
        <v>1</v>
      </c>
      <c r="N23933" s="273"/>
    </row>
    <row r="23934" spans="11:14" x14ac:dyDescent="0.25">
      <c r="K23934" s="180">
        <f t="shared" si="754"/>
        <v>0</v>
      </c>
      <c r="M23934" s="96">
        <f t="shared" si="753"/>
        <v>1</v>
      </c>
      <c r="N23934" s="273"/>
    </row>
    <row r="23935" spans="11:14" x14ac:dyDescent="0.25">
      <c r="K23935" s="180">
        <f t="shared" si="754"/>
        <v>0</v>
      </c>
      <c r="M23935" s="96">
        <f t="shared" si="753"/>
        <v>1</v>
      </c>
      <c r="N23935" s="273"/>
    </row>
    <row r="23936" spans="11:14" x14ac:dyDescent="0.25">
      <c r="K23936" s="180">
        <f t="shared" si="754"/>
        <v>0</v>
      </c>
      <c r="M23936" s="96">
        <f t="shared" si="753"/>
        <v>1</v>
      </c>
      <c r="N23936" s="273"/>
    </row>
    <row r="23937" spans="11:14" x14ac:dyDescent="0.25">
      <c r="K23937" s="180">
        <f t="shared" si="754"/>
        <v>0</v>
      </c>
      <c r="M23937" s="96">
        <f t="shared" si="753"/>
        <v>1</v>
      </c>
      <c r="N23937" s="273"/>
    </row>
    <row r="23938" spans="11:14" x14ac:dyDescent="0.25">
      <c r="K23938" s="180">
        <f t="shared" si="754"/>
        <v>0</v>
      </c>
      <c r="M23938" s="96">
        <f t="shared" si="753"/>
        <v>1</v>
      </c>
      <c r="N23938" s="273"/>
    </row>
    <row r="23939" spans="11:14" x14ac:dyDescent="0.25">
      <c r="K23939" s="180">
        <f t="shared" si="754"/>
        <v>0</v>
      </c>
      <c r="M23939" s="96">
        <f t="shared" si="753"/>
        <v>1</v>
      </c>
      <c r="N23939" s="273"/>
    </row>
    <row r="23940" spans="11:14" x14ac:dyDescent="0.25">
      <c r="K23940" s="180">
        <f t="shared" si="754"/>
        <v>0</v>
      </c>
      <c r="M23940" s="96">
        <f t="shared" si="753"/>
        <v>1</v>
      </c>
      <c r="N23940" s="273"/>
    </row>
    <row r="23941" spans="11:14" x14ac:dyDescent="0.25">
      <c r="K23941" s="180">
        <f t="shared" si="754"/>
        <v>0</v>
      </c>
      <c r="M23941" s="96">
        <f t="shared" si="753"/>
        <v>1</v>
      </c>
      <c r="N23941" s="273"/>
    </row>
    <row r="23942" spans="11:14" x14ac:dyDescent="0.25">
      <c r="K23942" s="180">
        <f t="shared" si="754"/>
        <v>0</v>
      </c>
      <c r="M23942" s="96">
        <f t="shared" si="753"/>
        <v>1</v>
      </c>
      <c r="N23942" s="273"/>
    </row>
    <row r="23943" spans="11:14" x14ac:dyDescent="0.25">
      <c r="K23943" s="180">
        <f t="shared" si="754"/>
        <v>0</v>
      </c>
      <c r="M23943" s="96">
        <f t="shared" si="753"/>
        <v>1</v>
      </c>
      <c r="N23943" s="273"/>
    </row>
    <row r="23944" spans="11:14" x14ac:dyDescent="0.25">
      <c r="K23944" s="180">
        <f t="shared" si="754"/>
        <v>0</v>
      </c>
      <c r="M23944" s="96">
        <f t="shared" si="753"/>
        <v>1</v>
      </c>
      <c r="N23944" s="273"/>
    </row>
    <row r="23945" spans="11:14" x14ac:dyDescent="0.25">
      <c r="K23945" s="180">
        <f t="shared" si="754"/>
        <v>0</v>
      </c>
      <c r="M23945" s="96">
        <f t="shared" si="753"/>
        <v>1</v>
      </c>
      <c r="N23945" s="273"/>
    </row>
    <row r="23946" spans="11:14" x14ac:dyDescent="0.25">
      <c r="K23946" s="180">
        <f t="shared" si="754"/>
        <v>0</v>
      </c>
      <c r="M23946" s="96">
        <f t="shared" si="753"/>
        <v>1</v>
      </c>
      <c r="N23946" s="273"/>
    </row>
    <row r="23947" spans="11:14" x14ac:dyDescent="0.25">
      <c r="K23947" s="180">
        <f t="shared" si="754"/>
        <v>0</v>
      </c>
      <c r="M23947" s="96">
        <f t="shared" si="753"/>
        <v>1</v>
      </c>
      <c r="N23947" s="273"/>
    </row>
    <row r="23948" spans="11:14" x14ac:dyDescent="0.25">
      <c r="K23948" s="180">
        <f t="shared" si="754"/>
        <v>0</v>
      </c>
      <c r="M23948" s="96">
        <f t="shared" si="753"/>
        <v>1</v>
      </c>
      <c r="N23948" s="273"/>
    </row>
    <row r="23949" spans="11:14" x14ac:dyDescent="0.25">
      <c r="K23949" s="180">
        <f t="shared" si="754"/>
        <v>0</v>
      </c>
      <c r="M23949" s="96">
        <f t="shared" si="753"/>
        <v>1</v>
      </c>
      <c r="N23949" s="273"/>
    </row>
    <row r="23950" spans="11:14" x14ac:dyDescent="0.25">
      <c r="K23950" s="180">
        <f t="shared" si="754"/>
        <v>0</v>
      </c>
      <c r="M23950" s="96">
        <f t="shared" si="753"/>
        <v>1</v>
      </c>
      <c r="N23950" s="273"/>
    </row>
    <row r="23951" spans="11:14" x14ac:dyDescent="0.25">
      <c r="K23951" s="180">
        <f t="shared" si="754"/>
        <v>0</v>
      </c>
      <c r="M23951" s="96">
        <f t="shared" si="753"/>
        <v>1</v>
      </c>
      <c r="N23951" s="273"/>
    </row>
    <row r="23952" spans="11:14" x14ac:dyDescent="0.25">
      <c r="K23952" s="180">
        <f t="shared" si="754"/>
        <v>0</v>
      </c>
      <c r="M23952" s="96">
        <f t="shared" si="753"/>
        <v>1</v>
      </c>
      <c r="N23952" s="273"/>
    </row>
    <row r="23953" spans="11:14" x14ac:dyDescent="0.25">
      <c r="K23953" s="180">
        <f t="shared" si="754"/>
        <v>0</v>
      </c>
      <c r="M23953" s="96">
        <f t="shared" ref="M23953:M24016" si="755">UltimoDia(D23953)</f>
        <v>1</v>
      </c>
      <c r="N23953" s="273"/>
    </row>
    <row r="23954" spans="11:14" x14ac:dyDescent="0.25">
      <c r="K23954" s="180">
        <f t="shared" si="754"/>
        <v>0</v>
      </c>
      <c r="M23954" s="96">
        <f t="shared" si="755"/>
        <v>1</v>
      </c>
      <c r="N23954" s="273"/>
    </row>
    <row r="23955" spans="11:14" x14ac:dyDescent="0.25">
      <c r="K23955" s="180">
        <f t="shared" si="754"/>
        <v>0</v>
      </c>
      <c r="M23955" s="96">
        <f t="shared" si="755"/>
        <v>1</v>
      </c>
      <c r="N23955" s="273"/>
    </row>
    <row r="23956" spans="11:14" x14ac:dyDescent="0.25">
      <c r="K23956" s="180">
        <f t="shared" si="754"/>
        <v>0</v>
      </c>
      <c r="M23956" s="96">
        <f t="shared" si="755"/>
        <v>1</v>
      </c>
      <c r="N23956" s="273"/>
    </row>
    <row r="23957" spans="11:14" x14ac:dyDescent="0.25">
      <c r="K23957" s="180">
        <f t="shared" si="754"/>
        <v>0</v>
      </c>
      <c r="M23957" s="96">
        <f t="shared" si="755"/>
        <v>1</v>
      </c>
      <c r="N23957" s="273"/>
    </row>
    <row r="23958" spans="11:14" x14ac:dyDescent="0.25">
      <c r="K23958" s="180">
        <f t="shared" si="754"/>
        <v>0</v>
      </c>
      <c r="M23958" s="96">
        <f t="shared" si="755"/>
        <v>1</v>
      </c>
      <c r="N23958" s="273"/>
    </row>
    <row r="23959" spans="11:14" x14ac:dyDescent="0.25">
      <c r="K23959" s="180">
        <f t="shared" si="754"/>
        <v>0</v>
      </c>
      <c r="M23959" s="96">
        <f t="shared" si="755"/>
        <v>1</v>
      </c>
      <c r="N23959" s="273"/>
    </row>
    <row r="23960" spans="11:14" x14ac:dyDescent="0.25">
      <c r="K23960" s="180">
        <f t="shared" si="754"/>
        <v>0</v>
      </c>
      <c r="M23960" s="96">
        <f t="shared" si="755"/>
        <v>1</v>
      </c>
      <c r="N23960" s="273"/>
    </row>
    <row r="23961" spans="11:14" x14ac:dyDescent="0.25">
      <c r="K23961" s="180">
        <f t="shared" si="754"/>
        <v>0</v>
      </c>
      <c r="M23961" s="96">
        <f t="shared" si="755"/>
        <v>1</v>
      </c>
      <c r="N23961" s="273"/>
    </row>
    <row r="23962" spans="11:14" x14ac:dyDescent="0.25">
      <c r="K23962" s="180">
        <f t="shared" si="754"/>
        <v>0</v>
      </c>
      <c r="M23962" s="96">
        <f t="shared" si="755"/>
        <v>1</v>
      </c>
      <c r="N23962" s="273"/>
    </row>
    <row r="23963" spans="11:14" x14ac:dyDescent="0.25">
      <c r="K23963" s="180">
        <f t="shared" si="754"/>
        <v>0</v>
      </c>
      <c r="M23963" s="96">
        <f t="shared" si="755"/>
        <v>1</v>
      </c>
      <c r="N23963" s="273"/>
    </row>
    <row r="23964" spans="11:14" x14ac:dyDescent="0.25">
      <c r="K23964" s="180">
        <f t="shared" si="754"/>
        <v>0</v>
      </c>
      <c r="M23964" s="96">
        <f t="shared" si="755"/>
        <v>1</v>
      </c>
      <c r="N23964" s="273"/>
    </row>
    <row r="23965" spans="11:14" x14ac:dyDescent="0.25">
      <c r="K23965" s="180">
        <f t="shared" si="754"/>
        <v>0</v>
      </c>
      <c r="M23965" s="96">
        <f t="shared" si="755"/>
        <v>1</v>
      </c>
      <c r="N23965" s="273"/>
    </row>
    <row r="23966" spans="11:14" x14ac:dyDescent="0.25">
      <c r="K23966" s="180">
        <f t="shared" si="754"/>
        <v>0</v>
      </c>
      <c r="M23966" s="96">
        <f t="shared" si="755"/>
        <v>1</v>
      </c>
      <c r="N23966" s="273"/>
    </row>
    <row r="23967" spans="11:14" x14ac:dyDescent="0.25">
      <c r="K23967" s="180">
        <f t="shared" si="754"/>
        <v>0</v>
      </c>
      <c r="M23967" s="96">
        <f t="shared" si="755"/>
        <v>1</v>
      </c>
      <c r="N23967" s="273"/>
    </row>
    <row r="23968" spans="11:14" x14ac:dyDescent="0.25">
      <c r="K23968" s="180">
        <f t="shared" si="754"/>
        <v>0</v>
      </c>
      <c r="M23968" s="96">
        <f t="shared" si="755"/>
        <v>1</v>
      </c>
      <c r="N23968" s="273"/>
    </row>
    <row r="23969" spans="11:14" x14ac:dyDescent="0.25">
      <c r="K23969" s="180">
        <f t="shared" si="754"/>
        <v>0</v>
      </c>
      <c r="M23969" s="96">
        <f t="shared" si="755"/>
        <v>1</v>
      </c>
      <c r="N23969" s="273"/>
    </row>
    <row r="23970" spans="11:14" x14ac:dyDescent="0.25">
      <c r="K23970" s="180">
        <f t="shared" si="754"/>
        <v>0</v>
      </c>
      <c r="M23970" s="96">
        <f t="shared" si="755"/>
        <v>1</v>
      </c>
      <c r="N23970" s="273"/>
    </row>
    <row r="23971" spans="11:14" x14ac:dyDescent="0.25">
      <c r="K23971" s="180">
        <f t="shared" si="754"/>
        <v>0</v>
      </c>
      <c r="M23971" s="96">
        <f t="shared" si="755"/>
        <v>1</v>
      </c>
      <c r="N23971" s="273"/>
    </row>
    <row r="23972" spans="11:14" x14ac:dyDescent="0.25">
      <c r="K23972" s="180">
        <f t="shared" si="754"/>
        <v>0</v>
      </c>
      <c r="M23972" s="96">
        <f t="shared" si="755"/>
        <v>1</v>
      </c>
      <c r="N23972" s="273"/>
    </row>
    <row r="23973" spans="11:14" x14ac:dyDescent="0.25">
      <c r="K23973" s="180">
        <f t="shared" si="754"/>
        <v>0</v>
      </c>
      <c r="M23973" s="96">
        <f t="shared" si="755"/>
        <v>1</v>
      </c>
      <c r="N23973" s="273"/>
    </row>
    <row r="23974" spans="11:14" x14ac:dyDescent="0.25">
      <c r="K23974" s="180">
        <f t="shared" si="754"/>
        <v>0</v>
      </c>
      <c r="M23974" s="96">
        <f t="shared" si="755"/>
        <v>1</v>
      </c>
      <c r="N23974" s="273"/>
    </row>
    <row r="23975" spans="11:14" x14ac:dyDescent="0.25">
      <c r="K23975" s="180">
        <f t="shared" si="754"/>
        <v>0</v>
      </c>
      <c r="M23975" s="96">
        <f t="shared" si="755"/>
        <v>1</v>
      </c>
      <c r="N23975" s="273"/>
    </row>
    <row r="23976" spans="11:14" x14ac:dyDescent="0.25">
      <c r="K23976" s="180">
        <f t="shared" si="754"/>
        <v>0</v>
      </c>
      <c r="M23976" s="96">
        <f t="shared" si="755"/>
        <v>1</v>
      </c>
      <c r="N23976" s="273"/>
    </row>
    <row r="23977" spans="11:14" x14ac:dyDescent="0.25">
      <c r="K23977" s="180">
        <f t="shared" si="754"/>
        <v>0</v>
      </c>
      <c r="M23977" s="96">
        <f t="shared" si="755"/>
        <v>1</v>
      </c>
      <c r="N23977" s="273"/>
    </row>
    <row r="23978" spans="11:14" x14ac:dyDescent="0.25">
      <c r="K23978" s="180">
        <f t="shared" ref="K23978:K24041" si="756">IF(ctConta="",K23977+F23978,IF(I23978=ctConta,K23977+F23978,K23977))</f>
        <v>0</v>
      </c>
      <c r="M23978" s="96">
        <f t="shared" si="755"/>
        <v>1</v>
      </c>
      <c r="N23978" s="273"/>
    </row>
    <row r="23979" spans="11:14" x14ac:dyDescent="0.25">
      <c r="K23979" s="180">
        <f t="shared" si="756"/>
        <v>0</v>
      </c>
      <c r="M23979" s="96">
        <f t="shared" si="755"/>
        <v>1</v>
      </c>
      <c r="N23979" s="273"/>
    </row>
    <row r="23980" spans="11:14" x14ac:dyDescent="0.25">
      <c r="K23980" s="180">
        <f t="shared" si="756"/>
        <v>0</v>
      </c>
      <c r="M23980" s="96">
        <f t="shared" si="755"/>
        <v>1</v>
      </c>
      <c r="N23980" s="273"/>
    </row>
    <row r="23981" spans="11:14" x14ac:dyDescent="0.25">
      <c r="K23981" s="180">
        <f t="shared" si="756"/>
        <v>0</v>
      </c>
      <c r="M23981" s="96">
        <f t="shared" si="755"/>
        <v>1</v>
      </c>
      <c r="N23981" s="273"/>
    </row>
    <row r="23982" spans="11:14" x14ac:dyDescent="0.25">
      <c r="K23982" s="180">
        <f t="shared" si="756"/>
        <v>0</v>
      </c>
      <c r="M23982" s="96">
        <f t="shared" si="755"/>
        <v>1</v>
      </c>
      <c r="N23982" s="273"/>
    </row>
    <row r="23983" spans="11:14" x14ac:dyDescent="0.25">
      <c r="K23983" s="180">
        <f t="shared" si="756"/>
        <v>0</v>
      </c>
      <c r="M23983" s="96">
        <f t="shared" si="755"/>
        <v>1</v>
      </c>
      <c r="N23983" s="273"/>
    </row>
    <row r="23984" spans="11:14" x14ac:dyDescent="0.25">
      <c r="K23984" s="180">
        <f t="shared" si="756"/>
        <v>0</v>
      </c>
      <c r="M23984" s="96">
        <f t="shared" si="755"/>
        <v>1</v>
      </c>
      <c r="N23984" s="273"/>
    </row>
    <row r="23985" spans="11:14" x14ac:dyDescent="0.25">
      <c r="K23985" s="180">
        <f t="shared" si="756"/>
        <v>0</v>
      </c>
      <c r="M23985" s="96">
        <f t="shared" si="755"/>
        <v>1</v>
      </c>
      <c r="N23985" s="273"/>
    </row>
    <row r="23986" spans="11:14" x14ac:dyDescent="0.25">
      <c r="K23986" s="180">
        <f t="shared" si="756"/>
        <v>0</v>
      </c>
      <c r="M23986" s="96">
        <f t="shared" si="755"/>
        <v>1</v>
      </c>
      <c r="N23986" s="273"/>
    </row>
    <row r="23987" spans="11:14" x14ac:dyDescent="0.25">
      <c r="K23987" s="180">
        <f t="shared" si="756"/>
        <v>0</v>
      </c>
      <c r="M23987" s="96">
        <f t="shared" si="755"/>
        <v>1</v>
      </c>
      <c r="N23987" s="273"/>
    </row>
    <row r="23988" spans="11:14" x14ac:dyDescent="0.25">
      <c r="K23988" s="180">
        <f t="shared" si="756"/>
        <v>0</v>
      </c>
      <c r="M23988" s="96">
        <f t="shared" si="755"/>
        <v>1</v>
      </c>
      <c r="N23988" s="273"/>
    </row>
    <row r="23989" spans="11:14" x14ac:dyDescent="0.25">
      <c r="K23989" s="180">
        <f t="shared" si="756"/>
        <v>0</v>
      </c>
      <c r="M23989" s="96">
        <f t="shared" si="755"/>
        <v>1</v>
      </c>
      <c r="N23989" s="273"/>
    </row>
    <row r="23990" spans="11:14" x14ac:dyDescent="0.25">
      <c r="K23990" s="180">
        <f t="shared" si="756"/>
        <v>0</v>
      </c>
      <c r="M23990" s="96">
        <f t="shared" si="755"/>
        <v>1</v>
      </c>
      <c r="N23990" s="273"/>
    </row>
    <row r="23991" spans="11:14" x14ac:dyDescent="0.25">
      <c r="K23991" s="180">
        <f t="shared" si="756"/>
        <v>0</v>
      </c>
      <c r="M23991" s="96">
        <f t="shared" si="755"/>
        <v>1</v>
      </c>
      <c r="N23991" s="273"/>
    </row>
    <row r="23992" spans="11:14" x14ac:dyDescent="0.25">
      <c r="K23992" s="180">
        <f t="shared" si="756"/>
        <v>0</v>
      </c>
      <c r="M23992" s="96">
        <f t="shared" si="755"/>
        <v>1</v>
      </c>
      <c r="N23992" s="273"/>
    </row>
    <row r="23993" spans="11:14" x14ac:dyDescent="0.25">
      <c r="K23993" s="180">
        <f t="shared" si="756"/>
        <v>0</v>
      </c>
      <c r="M23993" s="96">
        <f t="shared" si="755"/>
        <v>1</v>
      </c>
      <c r="N23993" s="273"/>
    </row>
    <row r="23994" spans="11:14" x14ac:dyDescent="0.25">
      <c r="K23994" s="180">
        <f t="shared" si="756"/>
        <v>0</v>
      </c>
      <c r="M23994" s="96">
        <f t="shared" si="755"/>
        <v>1</v>
      </c>
      <c r="N23994" s="273"/>
    </row>
    <row r="23995" spans="11:14" x14ac:dyDescent="0.25">
      <c r="K23995" s="180">
        <f t="shared" si="756"/>
        <v>0</v>
      </c>
      <c r="M23995" s="96">
        <f t="shared" si="755"/>
        <v>1</v>
      </c>
      <c r="N23995" s="273"/>
    </row>
    <row r="23996" spans="11:14" x14ac:dyDescent="0.25">
      <c r="K23996" s="180">
        <f t="shared" si="756"/>
        <v>0</v>
      </c>
      <c r="M23996" s="96">
        <f t="shared" si="755"/>
        <v>1</v>
      </c>
      <c r="N23996" s="273"/>
    </row>
    <row r="23997" spans="11:14" x14ac:dyDescent="0.25">
      <c r="K23997" s="180">
        <f t="shared" si="756"/>
        <v>0</v>
      </c>
      <c r="M23997" s="96">
        <f t="shared" si="755"/>
        <v>1</v>
      </c>
      <c r="N23997" s="273"/>
    </row>
    <row r="23998" spans="11:14" x14ac:dyDescent="0.25">
      <c r="K23998" s="180">
        <f t="shared" si="756"/>
        <v>0</v>
      </c>
      <c r="M23998" s="96">
        <f t="shared" si="755"/>
        <v>1</v>
      </c>
      <c r="N23998" s="273"/>
    </row>
    <row r="23999" spans="11:14" x14ac:dyDescent="0.25">
      <c r="K23999" s="180">
        <f t="shared" si="756"/>
        <v>0</v>
      </c>
      <c r="M23999" s="96">
        <f t="shared" si="755"/>
        <v>1</v>
      </c>
      <c r="N23999" s="273"/>
    </row>
    <row r="24000" spans="11:14" x14ac:dyDescent="0.25">
      <c r="K24000" s="180">
        <f t="shared" si="756"/>
        <v>0</v>
      </c>
      <c r="M24000" s="96">
        <f t="shared" si="755"/>
        <v>1</v>
      </c>
      <c r="N24000" s="273"/>
    </row>
    <row r="24001" spans="11:14" x14ac:dyDescent="0.25">
      <c r="K24001" s="180">
        <f t="shared" si="756"/>
        <v>0</v>
      </c>
      <c r="M24001" s="96">
        <f t="shared" si="755"/>
        <v>1</v>
      </c>
      <c r="N24001" s="273"/>
    </row>
    <row r="24002" spans="11:14" x14ac:dyDescent="0.25">
      <c r="K24002" s="180">
        <f t="shared" si="756"/>
        <v>0</v>
      </c>
      <c r="M24002" s="96">
        <f t="shared" si="755"/>
        <v>1</v>
      </c>
      <c r="N24002" s="273"/>
    </row>
    <row r="24003" spans="11:14" x14ac:dyDescent="0.25">
      <c r="K24003" s="180">
        <f t="shared" si="756"/>
        <v>0</v>
      </c>
      <c r="M24003" s="96">
        <f t="shared" si="755"/>
        <v>1</v>
      </c>
      <c r="N24003" s="273"/>
    </row>
    <row r="24004" spans="11:14" x14ac:dyDescent="0.25">
      <c r="K24004" s="180">
        <f t="shared" si="756"/>
        <v>0</v>
      </c>
      <c r="M24004" s="96">
        <f t="shared" si="755"/>
        <v>1</v>
      </c>
      <c r="N24004" s="273"/>
    </row>
    <row r="24005" spans="11:14" x14ac:dyDescent="0.25">
      <c r="K24005" s="180">
        <f t="shared" si="756"/>
        <v>0</v>
      </c>
      <c r="M24005" s="96">
        <f t="shared" si="755"/>
        <v>1</v>
      </c>
      <c r="N24005" s="273"/>
    </row>
    <row r="24006" spans="11:14" x14ac:dyDescent="0.25">
      <c r="K24006" s="180">
        <f t="shared" si="756"/>
        <v>0</v>
      </c>
      <c r="M24006" s="96">
        <f t="shared" si="755"/>
        <v>1</v>
      </c>
      <c r="N24006" s="273"/>
    </row>
    <row r="24007" spans="11:14" x14ac:dyDescent="0.25">
      <c r="K24007" s="180">
        <f t="shared" si="756"/>
        <v>0</v>
      </c>
      <c r="M24007" s="96">
        <f t="shared" si="755"/>
        <v>1</v>
      </c>
      <c r="N24007" s="273"/>
    </row>
    <row r="24008" spans="11:14" x14ac:dyDescent="0.25">
      <c r="K24008" s="180">
        <f t="shared" si="756"/>
        <v>0</v>
      </c>
      <c r="M24008" s="96">
        <f t="shared" si="755"/>
        <v>1</v>
      </c>
      <c r="N24008" s="273"/>
    </row>
    <row r="24009" spans="11:14" x14ac:dyDescent="0.25">
      <c r="K24009" s="180">
        <f t="shared" si="756"/>
        <v>0</v>
      </c>
      <c r="M24009" s="96">
        <f t="shared" si="755"/>
        <v>1</v>
      </c>
      <c r="N24009" s="273"/>
    </row>
    <row r="24010" spans="11:14" x14ac:dyDescent="0.25">
      <c r="K24010" s="180">
        <f t="shared" si="756"/>
        <v>0</v>
      </c>
      <c r="M24010" s="96">
        <f t="shared" si="755"/>
        <v>1</v>
      </c>
      <c r="N24010" s="273"/>
    </row>
    <row r="24011" spans="11:14" x14ac:dyDescent="0.25">
      <c r="K24011" s="180">
        <f t="shared" si="756"/>
        <v>0</v>
      </c>
      <c r="M24011" s="96">
        <f t="shared" si="755"/>
        <v>1</v>
      </c>
      <c r="N24011" s="273"/>
    </row>
    <row r="24012" spans="11:14" x14ac:dyDescent="0.25">
      <c r="K24012" s="180">
        <f t="shared" si="756"/>
        <v>0</v>
      </c>
      <c r="M24012" s="96">
        <f t="shared" si="755"/>
        <v>1</v>
      </c>
      <c r="N24012" s="273"/>
    </row>
    <row r="24013" spans="11:14" x14ac:dyDescent="0.25">
      <c r="K24013" s="180">
        <f t="shared" si="756"/>
        <v>0</v>
      </c>
      <c r="M24013" s="96">
        <f t="shared" si="755"/>
        <v>1</v>
      </c>
      <c r="N24013" s="273"/>
    </row>
    <row r="24014" spans="11:14" x14ac:dyDescent="0.25">
      <c r="K24014" s="180">
        <f t="shared" si="756"/>
        <v>0</v>
      </c>
      <c r="M24014" s="96">
        <f t="shared" si="755"/>
        <v>1</v>
      </c>
      <c r="N24014" s="273"/>
    </row>
    <row r="24015" spans="11:14" x14ac:dyDescent="0.25">
      <c r="K24015" s="180">
        <f t="shared" si="756"/>
        <v>0</v>
      </c>
      <c r="M24015" s="96">
        <f t="shared" si="755"/>
        <v>1</v>
      </c>
      <c r="N24015" s="273"/>
    </row>
    <row r="24016" spans="11:14" x14ac:dyDescent="0.25">
      <c r="K24016" s="180">
        <f t="shared" si="756"/>
        <v>0</v>
      </c>
      <c r="M24016" s="96">
        <f t="shared" si="755"/>
        <v>1</v>
      </c>
      <c r="N24016" s="273"/>
    </row>
    <row r="24017" spans="11:14" x14ac:dyDescent="0.25">
      <c r="K24017" s="180">
        <f t="shared" si="756"/>
        <v>0</v>
      </c>
      <c r="M24017" s="96">
        <f t="shared" ref="M24017:M24080" si="757">UltimoDia(D24017)</f>
        <v>1</v>
      </c>
      <c r="N24017" s="273"/>
    </row>
    <row r="24018" spans="11:14" x14ac:dyDescent="0.25">
      <c r="K24018" s="180">
        <f t="shared" si="756"/>
        <v>0</v>
      </c>
      <c r="M24018" s="96">
        <f t="shared" si="757"/>
        <v>1</v>
      </c>
      <c r="N24018" s="273"/>
    </row>
    <row r="24019" spans="11:14" x14ac:dyDescent="0.25">
      <c r="K24019" s="180">
        <f t="shared" si="756"/>
        <v>0</v>
      </c>
      <c r="M24019" s="96">
        <f t="shared" si="757"/>
        <v>1</v>
      </c>
      <c r="N24019" s="273"/>
    </row>
    <row r="24020" spans="11:14" x14ac:dyDescent="0.25">
      <c r="K24020" s="180">
        <f t="shared" si="756"/>
        <v>0</v>
      </c>
      <c r="M24020" s="96">
        <f t="shared" si="757"/>
        <v>1</v>
      </c>
      <c r="N24020" s="273"/>
    </row>
    <row r="24021" spans="11:14" x14ac:dyDescent="0.25">
      <c r="K24021" s="180">
        <f t="shared" si="756"/>
        <v>0</v>
      </c>
      <c r="M24021" s="96">
        <f t="shared" si="757"/>
        <v>1</v>
      </c>
      <c r="N24021" s="273"/>
    </row>
    <row r="24022" spans="11:14" x14ac:dyDescent="0.25">
      <c r="K24022" s="180">
        <f t="shared" si="756"/>
        <v>0</v>
      </c>
      <c r="M24022" s="96">
        <f t="shared" si="757"/>
        <v>1</v>
      </c>
      <c r="N24022" s="273"/>
    </row>
    <row r="24023" spans="11:14" x14ac:dyDescent="0.25">
      <c r="K24023" s="180">
        <f t="shared" si="756"/>
        <v>0</v>
      </c>
      <c r="M24023" s="96">
        <f t="shared" si="757"/>
        <v>1</v>
      </c>
      <c r="N24023" s="273"/>
    </row>
    <row r="24024" spans="11:14" x14ac:dyDescent="0.25">
      <c r="K24024" s="180">
        <f t="shared" si="756"/>
        <v>0</v>
      </c>
      <c r="M24024" s="96">
        <f t="shared" si="757"/>
        <v>1</v>
      </c>
      <c r="N24024" s="273"/>
    </row>
    <row r="24025" spans="11:14" x14ac:dyDescent="0.25">
      <c r="K24025" s="180">
        <f t="shared" si="756"/>
        <v>0</v>
      </c>
      <c r="M24025" s="96">
        <f t="shared" si="757"/>
        <v>1</v>
      </c>
      <c r="N24025" s="273"/>
    </row>
    <row r="24026" spans="11:14" x14ac:dyDescent="0.25">
      <c r="K24026" s="180">
        <f t="shared" si="756"/>
        <v>0</v>
      </c>
      <c r="M24026" s="96">
        <f t="shared" si="757"/>
        <v>1</v>
      </c>
      <c r="N24026" s="273"/>
    </row>
    <row r="24027" spans="11:14" x14ac:dyDescent="0.25">
      <c r="K24027" s="180">
        <f t="shared" si="756"/>
        <v>0</v>
      </c>
      <c r="M24027" s="96">
        <f t="shared" si="757"/>
        <v>1</v>
      </c>
      <c r="N24027" s="273"/>
    </row>
    <row r="24028" spans="11:14" x14ac:dyDescent="0.25">
      <c r="K24028" s="180">
        <f t="shared" si="756"/>
        <v>0</v>
      </c>
      <c r="M24028" s="96">
        <f t="shared" si="757"/>
        <v>1</v>
      </c>
      <c r="N24028" s="273"/>
    </row>
    <row r="24029" spans="11:14" x14ac:dyDescent="0.25">
      <c r="K24029" s="180">
        <f t="shared" si="756"/>
        <v>0</v>
      </c>
      <c r="M24029" s="96">
        <f t="shared" si="757"/>
        <v>1</v>
      </c>
      <c r="N24029" s="273"/>
    </row>
    <row r="24030" spans="11:14" x14ac:dyDescent="0.25">
      <c r="K24030" s="180">
        <f t="shared" si="756"/>
        <v>0</v>
      </c>
      <c r="M24030" s="96">
        <f t="shared" si="757"/>
        <v>1</v>
      </c>
      <c r="N24030" s="273"/>
    </row>
    <row r="24031" spans="11:14" x14ac:dyDescent="0.25">
      <c r="K24031" s="180">
        <f t="shared" si="756"/>
        <v>0</v>
      </c>
      <c r="M24031" s="96">
        <f t="shared" si="757"/>
        <v>1</v>
      </c>
      <c r="N24031" s="273"/>
    </row>
    <row r="24032" spans="11:14" x14ac:dyDescent="0.25">
      <c r="K24032" s="180">
        <f t="shared" si="756"/>
        <v>0</v>
      </c>
      <c r="M24032" s="96">
        <f t="shared" si="757"/>
        <v>1</v>
      </c>
      <c r="N24032" s="273"/>
    </row>
    <row r="24033" spans="11:14" x14ac:dyDescent="0.25">
      <c r="K24033" s="180">
        <f t="shared" si="756"/>
        <v>0</v>
      </c>
      <c r="M24033" s="96">
        <f t="shared" si="757"/>
        <v>1</v>
      </c>
      <c r="N24033" s="273"/>
    </row>
    <row r="24034" spans="11:14" x14ac:dyDescent="0.25">
      <c r="K24034" s="180">
        <f t="shared" si="756"/>
        <v>0</v>
      </c>
      <c r="M24034" s="96">
        <f t="shared" si="757"/>
        <v>1</v>
      </c>
      <c r="N24034" s="273"/>
    </row>
    <row r="24035" spans="11:14" x14ac:dyDescent="0.25">
      <c r="K24035" s="180">
        <f t="shared" si="756"/>
        <v>0</v>
      </c>
      <c r="M24035" s="96">
        <f t="shared" si="757"/>
        <v>1</v>
      </c>
      <c r="N24035" s="273"/>
    </row>
    <row r="24036" spans="11:14" x14ac:dyDescent="0.25">
      <c r="K24036" s="180">
        <f t="shared" si="756"/>
        <v>0</v>
      </c>
      <c r="M24036" s="96">
        <f t="shared" si="757"/>
        <v>1</v>
      </c>
      <c r="N24036" s="273"/>
    </row>
    <row r="24037" spans="11:14" x14ac:dyDescent="0.25">
      <c r="K24037" s="180">
        <f t="shared" si="756"/>
        <v>0</v>
      </c>
      <c r="M24037" s="96">
        <f t="shared" si="757"/>
        <v>1</v>
      </c>
      <c r="N24037" s="273"/>
    </row>
    <row r="24038" spans="11:14" x14ac:dyDescent="0.25">
      <c r="K24038" s="180">
        <f t="shared" si="756"/>
        <v>0</v>
      </c>
      <c r="M24038" s="96">
        <f t="shared" si="757"/>
        <v>1</v>
      </c>
      <c r="N24038" s="273"/>
    </row>
    <row r="24039" spans="11:14" x14ac:dyDescent="0.25">
      <c r="K24039" s="180">
        <f t="shared" si="756"/>
        <v>0</v>
      </c>
      <c r="M24039" s="96">
        <f t="shared" si="757"/>
        <v>1</v>
      </c>
      <c r="N24039" s="273"/>
    </row>
    <row r="24040" spans="11:14" x14ac:dyDescent="0.25">
      <c r="K24040" s="180">
        <f t="shared" si="756"/>
        <v>0</v>
      </c>
      <c r="M24040" s="96">
        <f t="shared" si="757"/>
        <v>1</v>
      </c>
      <c r="N24040" s="273"/>
    </row>
    <row r="24041" spans="11:14" x14ac:dyDescent="0.25">
      <c r="K24041" s="180">
        <f t="shared" si="756"/>
        <v>0</v>
      </c>
      <c r="M24041" s="96">
        <f t="shared" si="757"/>
        <v>1</v>
      </c>
      <c r="N24041" s="273"/>
    </row>
    <row r="24042" spans="11:14" x14ac:dyDescent="0.25">
      <c r="K24042" s="180">
        <f t="shared" ref="K24042:K24105" si="758">IF(ctConta="",K24041+F24042,IF(I24042=ctConta,K24041+F24042,K24041))</f>
        <v>0</v>
      </c>
      <c r="M24042" s="96">
        <f t="shared" si="757"/>
        <v>1</v>
      </c>
      <c r="N24042" s="273"/>
    </row>
    <row r="24043" spans="11:14" x14ac:dyDescent="0.25">
      <c r="K24043" s="180">
        <f t="shared" si="758"/>
        <v>0</v>
      </c>
      <c r="M24043" s="96">
        <f t="shared" si="757"/>
        <v>1</v>
      </c>
      <c r="N24043" s="273"/>
    </row>
    <row r="24044" spans="11:14" x14ac:dyDescent="0.25">
      <c r="K24044" s="180">
        <f t="shared" si="758"/>
        <v>0</v>
      </c>
      <c r="M24044" s="96">
        <f t="shared" si="757"/>
        <v>1</v>
      </c>
      <c r="N24044" s="273"/>
    </row>
    <row r="24045" spans="11:14" x14ac:dyDescent="0.25">
      <c r="K24045" s="180">
        <f t="shared" si="758"/>
        <v>0</v>
      </c>
      <c r="M24045" s="96">
        <f t="shared" si="757"/>
        <v>1</v>
      </c>
      <c r="N24045" s="273"/>
    </row>
    <row r="24046" spans="11:14" x14ac:dyDescent="0.25">
      <c r="K24046" s="180">
        <f t="shared" si="758"/>
        <v>0</v>
      </c>
      <c r="M24046" s="96">
        <f t="shared" si="757"/>
        <v>1</v>
      </c>
      <c r="N24046" s="273"/>
    </row>
    <row r="24047" spans="11:14" x14ac:dyDescent="0.25">
      <c r="K24047" s="180">
        <f t="shared" si="758"/>
        <v>0</v>
      </c>
      <c r="M24047" s="96">
        <f t="shared" si="757"/>
        <v>1</v>
      </c>
      <c r="N24047" s="273"/>
    </row>
    <row r="24048" spans="11:14" x14ac:dyDescent="0.25">
      <c r="K24048" s="180">
        <f t="shared" si="758"/>
        <v>0</v>
      </c>
      <c r="M24048" s="96">
        <f t="shared" si="757"/>
        <v>1</v>
      </c>
      <c r="N24048" s="273"/>
    </row>
    <row r="24049" spans="11:14" x14ac:dyDescent="0.25">
      <c r="K24049" s="180">
        <f t="shared" si="758"/>
        <v>0</v>
      </c>
      <c r="M24049" s="96">
        <f t="shared" si="757"/>
        <v>1</v>
      </c>
      <c r="N24049" s="273"/>
    </row>
    <row r="24050" spans="11:14" x14ac:dyDescent="0.25">
      <c r="K24050" s="180">
        <f t="shared" si="758"/>
        <v>0</v>
      </c>
      <c r="M24050" s="96">
        <f t="shared" si="757"/>
        <v>1</v>
      </c>
      <c r="N24050" s="273"/>
    </row>
    <row r="24051" spans="11:14" x14ac:dyDescent="0.25">
      <c r="K24051" s="180">
        <f t="shared" si="758"/>
        <v>0</v>
      </c>
      <c r="M24051" s="96">
        <f t="shared" si="757"/>
        <v>1</v>
      </c>
      <c r="N24051" s="273"/>
    </row>
    <row r="24052" spans="11:14" x14ac:dyDescent="0.25">
      <c r="K24052" s="180">
        <f t="shared" si="758"/>
        <v>0</v>
      </c>
      <c r="M24052" s="96">
        <f t="shared" si="757"/>
        <v>1</v>
      </c>
      <c r="N24052" s="273"/>
    </row>
    <row r="24053" spans="11:14" x14ac:dyDescent="0.25">
      <c r="K24053" s="180">
        <f t="shared" si="758"/>
        <v>0</v>
      </c>
      <c r="M24053" s="96">
        <f t="shared" si="757"/>
        <v>1</v>
      </c>
      <c r="N24053" s="273"/>
    </row>
    <row r="24054" spans="11:14" x14ac:dyDescent="0.25">
      <c r="K24054" s="180">
        <f t="shared" si="758"/>
        <v>0</v>
      </c>
      <c r="M24054" s="96">
        <f t="shared" si="757"/>
        <v>1</v>
      </c>
      <c r="N24054" s="273"/>
    </row>
    <row r="24055" spans="11:14" x14ac:dyDescent="0.25">
      <c r="K24055" s="180">
        <f t="shared" si="758"/>
        <v>0</v>
      </c>
      <c r="M24055" s="96">
        <f t="shared" si="757"/>
        <v>1</v>
      </c>
      <c r="N24055" s="273"/>
    </row>
    <row r="24056" spans="11:14" x14ac:dyDescent="0.25">
      <c r="K24056" s="180">
        <f t="shared" si="758"/>
        <v>0</v>
      </c>
      <c r="M24056" s="96">
        <f t="shared" si="757"/>
        <v>1</v>
      </c>
      <c r="N24056" s="273"/>
    </row>
    <row r="24057" spans="11:14" x14ac:dyDescent="0.25">
      <c r="K24057" s="180">
        <f t="shared" si="758"/>
        <v>0</v>
      </c>
      <c r="M24057" s="96">
        <f t="shared" si="757"/>
        <v>1</v>
      </c>
      <c r="N24057" s="273"/>
    </row>
    <row r="24058" spans="11:14" x14ac:dyDescent="0.25">
      <c r="K24058" s="180">
        <f t="shared" si="758"/>
        <v>0</v>
      </c>
      <c r="M24058" s="96">
        <f t="shared" si="757"/>
        <v>1</v>
      </c>
      <c r="N24058" s="273"/>
    </row>
    <row r="24059" spans="11:14" x14ac:dyDescent="0.25">
      <c r="K24059" s="180">
        <f t="shared" si="758"/>
        <v>0</v>
      </c>
      <c r="M24059" s="96">
        <f t="shared" si="757"/>
        <v>1</v>
      </c>
      <c r="N24059" s="273"/>
    </row>
    <row r="24060" spans="11:14" x14ac:dyDescent="0.25">
      <c r="K24060" s="180">
        <f t="shared" si="758"/>
        <v>0</v>
      </c>
      <c r="M24060" s="96">
        <f t="shared" si="757"/>
        <v>1</v>
      </c>
      <c r="N24060" s="273"/>
    </row>
    <row r="24061" spans="11:14" x14ac:dyDescent="0.25">
      <c r="K24061" s="180">
        <f t="shared" si="758"/>
        <v>0</v>
      </c>
      <c r="M24061" s="96">
        <f t="shared" si="757"/>
        <v>1</v>
      </c>
      <c r="N24061" s="273"/>
    </row>
    <row r="24062" spans="11:14" x14ac:dyDescent="0.25">
      <c r="K24062" s="180">
        <f t="shared" si="758"/>
        <v>0</v>
      </c>
      <c r="M24062" s="96">
        <f t="shared" si="757"/>
        <v>1</v>
      </c>
      <c r="N24062" s="273"/>
    </row>
    <row r="24063" spans="11:14" x14ac:dyDescent="0.25">
      <c r="K24063" s="180">
        <f t="shared" si="758"/>
        <v>0</v>
      </c>
      <c r="M24063" s="96">
        <f t="shared" si="757"/>
        <v>1</v>
      </c>
      <c r="N24063" s="273"/>
    </row>
    <row r="24064" spans="11:14" x14ac:dyDescent="0.25">
      <c r="K24064" s="180">
        <f t="shared" si="758"/>
        <v>0</v>
      </c>
      <c r="M24064" s="96">
        <f t="shared" si="757"/>
        <v>1</v>
      </c>
      <c r="N24064" s="273"/>
    </row>
    <row r="24065" spans="11:14" x14ac:dyDescent="0.25">
      <c r="K24065" s="180">
        <f t="shared" si="758"/>
        <v>0</v>
      </c>
      <c r="M24065" s="96">
        <f t="shared" si="757"/>
        <v>1</v>
      </c>
      <c r="N24065" s="273"/>
    </row>
    <row r="24066" spans="11:14" x14ac:dyDescent="0.25">
      <c r="K24066" s="180">
        <f t="shared" si="758"/>
        <v>0</v>
      </c>
      <c r="M24066" s="96">
        <f t="shared" si="757"/>
        <v>1</v>
      </c>
      <c r="N24066" s="273"/>
    </row>
    <row r="24067" spans="11:14" x14ac:dyDescent="0.25">
      <c r="K24067" s="180">
        <f t="shared" si="758"/>
        <v>0</v>
      </c>
      <c r="M24067" s="96">
        <f t="shared" si="757"/>
        <v>1</v>
      </c>
      <c r="N24067" s="273"/>
    </row>
    <row r="24068" spans="11:14" x14ac:dyDescent="0.25">
      <c r="K24068" s="180">
        <f t="shared" si="758"/>
        <v>0</v>
      </c>
      <c r="M24068" s="96">
        <f t="shared" si="757"/>
        <v>1</v>
      </c>
      <c r="N24068" s="273"/>
    </row>
    <row r="24069" spans="11:14" x14ac:dyDescent="0.25">
      <c r="K24069" s="180">
        <f t="shared" si="758"/>
        <v>0</v>
      </c>
      <c r="M24069" s="96">
        <f t="shared" si="757"/>
        <v>1</v>
      </c>
      <c r="N24069" s="273"/>
    </row>
    <row r="24070" spans="11:14" x14ac:dyDescent="0.25">
      <c r="K24070" s="180">
        <f t="shared" si="758"/>
        <v>0</v>
      </c>
      <c r="M24070" s="96">
        <f t="shared" si="757"/>
        <v>1</v>
      </c>
      <c r="N24070" s="273"/>
    </row>
    <row r="24071" spans="11:14" x14ac:dyDescent="0.25">
      <c r="K24071" s="180">
        <f t="shared" si="758"/>
        <v>0</v>
      </c>
      <c r="M24071" s="96">
        <f t="shared" si="757"/>
        <v>1</v>
      </c>
      <c r="N24071" s="273"/>
    </row>
    <row r="24072" spans="11:14" x14ac:dyDescent="0.25">
      <c r="K24072" s="180">
        <f t="shared" si="758"/>
        <v>0</v>
      </c>
      <c r="M24072" s="96">
        <f t="shared" si="757"/>
        <v>1</v>
      </c>
      <c r="N24072" s="273"/>
    </row>
    <row r="24073" spans="11:14" x14ac:dyDescent="0.25">
      <c r="K24073" s="180">
        <f t="shared" si="758"/>
        <v>0</v>
      </c>
      <c r="M24073" s="96">
        <f t="shared" si="757"/>
        <v>1</v>
      </c>
      <c r="N24073" s="273"/>
    </row>
    <row r="24074" spans="11:14" x14ac:dyDescent="0.25">
      <c r="K24074" s="180">
        <f t="shared" si="758"/>
        <v>0</v>
      </c>
      <c r="M24074" s="96">
        <f t="shared" si="757"/>
        <v>1</v>
      </c>
      <c r="N24074" s="273"/>
    </row>
    <row r="24075" spans="11:14" x14ac:dyDescent="0.25">
      <c r="K24075" s="180">
        <f t="shared" si="758"/>
        <v>0</v>
      </c>
      <c r="M24075" s="96">
        <f t="shared" si="757"/>
        <v>1</v>
      </c>
      <c r="N24075" s="273"/>
    </row>
    <row r="24076" spans="11:14" x14ac:dyDescent="0.25">
      <c r="K24076" s="180">
        <f t="shared" si="758"/>
        <v>0</v>
      </c>
      <c r="M24076" s="96">
        <f t="shared" si="757"/>
        <v>1</v>
      </c>
      <c r="N24076" s="273"/>
    </row>
    <row r="24077" spans="11:14" x14ac:dyDescent="0.25">
      <c r="K24077" s="180">
        <f t="shared" si="758"/>
        <v>0</v>
      </c>
      <c r="M24077" s="96">
        <f t="shared" si="757"/>
        <v>1</v>
      </c>
      <c r="N24077" s="273"/>
    </row>
    <row r="24078" spans="11:14" x14ac:dyDescent="0.25">
      <c r="K24078" s="180">
        <f t="shared" si="758"/>
        <v>0</v>
      </c>
      <c r="M24078" s="96">
        <f t="shared" si="757"/>
        <v>1</v>
      </c>
      <c r="N24078" s="273"/>
    </row>
    <row r="24079" spans="11:14" x14ac:dyDescent="0.25">
      <c r="K24079" s="180">
        <f t="shared" si="758"/>
        <v>0</v>
      </c>
      <c r="M24079" s="96">
        <f t="shared" si="757"/>
        <v>1</v>
      </c>
      <c r="N24079" s="273"/>
    </row>
    <row r="24080" spans="11:14" x14ac:dyDescent="0.25">
      <c r="K24080" s="180">
        <f t="shared" si="758"/>
        <v>0</v>
      </c>
      <c r="M24080" s="96">
        <f t="shared" si="757"/>
        <v>1</v>
      </c>
      <c r="N24080" s="273"/>
    </row>
    <row r="24081" spans="11:14" x14ac:dyDescent="0.25">
      <c r="K24081" s="180">
        <f t="shared" si="758"/>
        <v>0</v>
      </c>
      <c r="M24081" s="96">
        <f t="shared" ref="M24081:M24144" si="759">UltimoDia(D24081)</f>
        <v>1</v>
      </c>
      <c r="N24081" s="273"/>
    </row>
    <row r="24082" spans="11:14" x14ac:dyDescent="0.25">
      <c r="K24082" s="180">
        <f t="shared" si="758"/>
        <v>0</v>
      </c>
      <c r="M24082" s="96">
        <f t="shared" si="759"/>
        <v>1</v>
      </c>
      <c r="N24082" s="273"/>
    </row>
    <row r="24083" spans="11:14" x14ac:dyDescent="0.25">
      <c r="K24083" s="180">
        <f t="shared" si="758"/>
        <v>0</v>
      </c>
      <c r="M24083" s="96">
        <f t="shared" si="759"/>
        <v>1</v>
      </c>
      <c r="N24083" s="273"/>
    </row>
    <row r="24084" spans="11:14" x14ac:dyDescent="0.25">
      <c r="K24084" s="180">
        <f t="shared" si="758"/>
        <v>0</v>
      </c>
      <c r="M24084" s="96">
        <f t="shared" si="759"/>
        <v>1</v>
      </c>
      <c r="N24084" s="273"/>
    </row>
    <row r="24085" spans="11:14" x14ac:dyDescent="0.25">
      <c r="K24085" s="180">
        <f t="shared" si="758"/>
        <v>0</v>
      </c>
      <c r="M24085" s="96">
        <f t="shared" si="759"/>
        <v>1</v>
      </c>
      <c r="N24085" s="273"/>
    </row>
    <row r="24086" spans="11:14" x14ac:dyDescent="0.25">
      <c r="K24086" s="180">
        <f t="shared" si="758"/>
        <v>0</v>
      </c>
      <c r="M24086" s="96">
        <f t="shared" si="759"/>
        <v>1</v>
      </c>
      <c r="N24086" s="273"/>
    </row>
    <row r="24087" spans="11:14" x14ac:dyDescent="0.25">
      <c r="K24087" s="180">
        <f t="shared" si="758"/>
        <v>0</v>
      </c>
      <c r="M24087" s="96">
        <f t="shared" si="759"/>
        <v>1</v>
      </c>
      <c r="N24087" s="273"/>
    </row>
    <row r="24088" spans="11:14" x14ac:dyDescent="0.25">
      <c r="K24088" s="180">
        <f t="shared" si="758"/>
        <v>0</v>
      </c>
      <c r="M24088" s="96">
        <f t="shared" si="759"/>
        <v>1</v>
      </c>
      <c r="N24088" s="273"/>
    </row>
    <row r="24089" spans="11:14" x14ac:dyDescent="0.25">
      <c r="K24089" s="180">
        <f t="shared" si="758"/>
        <v>0</v>
      </c>
      <c r="M24089" s="96">
        <f t="shared" si="759"/>
        <v>1</v>
      </c>
      <c r="N24089" s="273"/>
    </row>
    <row r="24090" spans="11:14" x14ac:dyDescent="0.25">
      <c r="K24090" s="180">
        <f t="shared" si="758"/>
        <v>0</v>
      </c>
      <c r="M24090" s="96">
        <f t="shared" si="759"/>
        <v>1</v>
      </c>
      <c r="N24090" s="273"/>
    </row>
    <row r="24091" spans="11:14" x14ac:dyDescent="0.25">
      <c r="K24091" s="180">
        <f t="shared" si="758"/>
        <v>0</v>
      </c>
      <c r="M24091" s="96">
        <f t="shared" si="759"/>
        <v>1</v>
      </c>
      <c r="N24091" s="273"/>
    </row>
    <row r="24092" spans="11:14" x14ac:dyDescent="0.25">
      <c r="K24092" s="180">
        <f t="shared" si="758"/>
        <v>0</v>
      </c>
      <c r="M24092" s="96">
        <f t="shared" si="759"/>
        <v>1</v>
      </c>
      <c r="N24092" s="273"/>
    </row>
    <row r="24093" spans="11:14" x14ac:dyDescent="0.25">
      <c r="K24093" s="180">
        <f t="shared" si="758"/>
        <v>0</v>
      </c>
      <c r="M24093" s="96">
        <f t="shared" si="759"/>
        <v>1</v>
      </c>
      <c r="N24093" s="273"/>
    </row>
    <row r="24094" spans="11:14" x14ac:dyDescent="0.25">
      <c r="K24094" s="180">
        <f t="shared" si="758"/>
        <v>0</v>
      </c>
      <c r="M24094" s="96">
        <f t="shared" si="759"/>
        <v>1</v>
      </c>
      <c r="N24094" s="273"/>
    </row>
    <row r="24095" spans="11:14" x14ac:dyDescent="0.25">
      <c r="K24095" s="180">
        <f t="shared" si="758"/>
        <v>0</v>
      </c>
      <c r="M24095" s="96">
        <f t="shared" si="759"/>
        <v>1</v>
      </c>
      <c r="N24095" s="273"/>
    </row>
    <row r="24096" spans="11:14" x14ac:dyDescent="0.25">
      <c r="K24096" s="180">
        <f t="shared" si="758"/>
        <v>0</v>
      </c>
      <c r="M24096" s="96">
        <f t="shared" si="759"/>
        <v>1</v>
      </c>
      <c r="N24096" s="273"/>
    </row>
    <row r="24097" spans="11:14" x14ac:dyDescent="0.25">
      <c r="K24097" s="180">
        <f t="shared" si="758"/>
        <v>0</v>
      </c>
      <c r="M24097" s="96">
        <f t="shared" si="759"/>
        <v>1</v>
      </c>
      <c r="N24097" s="273"/>
    </row>
    <row r="24098" spans="11:14" x14ac:dyDescent="0.25">
      <c r="K24098" s="180">
        <f t="shared" si="758"/>
        <v>0</v>
      </c>
      <c r="M24098" s="96">
        <f t="shared" si="759"/>
        <v>1</v>
      </c>
      <c r="N24098" s="273"/>
    </row>
    <row r="24099" spans="11:14" x14ac:dyDescent="0.25">
      <c r="K24099" s="180">
        <f t="shared" si="758"/>
        <v>0</v>
      </c>
      <c r="M24099" s="96">
        <f t="shared" si="759"/>
        <v>1</v>
      </c>
      <c r="N24099" s="273"/>
    </row>
    <row r="24100" spans="11:14" x14ac:dyDescent="0.25">
      <c r="K24100" s="180">
        <f t="shared" si="758"/>
        <v>0</v>
      </c>
      <c r="M24100" s="96">
        <f t="shared" si="759"/>
        <v>1</v>
      </c>
      <c r="N24100" s="273"/>
    </row>
    <row r="24101" spans="11:14" x14ac:dyDescent="0.25">
      <c r="K24101" s="180">
        <f t="shared" si="758"/>
        <v>0</v>
      </c>
      <c r="M24101" s="96">
        <f t="shared" si="759"/>
        <v>1</v>
      </c>
      <c r="N24101" s="273"/>
    </row>
    <row r="24102" spans="11:14" x14ac:dyDescent="0.25">
      <c r="K24102" s="180">
        <f t="shared" si="758"/>
        <v>0</v>
      </c>
      <c r="M24102" s="96">
        <f t="shared" si="759"/>
        <v>1</v>
      </c>
      <c r="N24102" s="273"/>
    </row>
    <row r="24103" spans="11:14" x14ac:dyDescent="0.25">
      <c r="K24103" s="180">
        <f t="shared" si="758"/>
        <v>0</v>
      </c>
      <c r="M24103" s="96">
        <f t="shared" si="759"/>
        <v>1</v>
      </c>
      <c r="N24103" s="273"/>
    </row>
    <row r="24104" spans="11:14" x14ac:dyDescent="0.25">
      <c r="K24104" s="180">
        <f t="shared" si="758"/>
        <v>0</v>
      </c>
      <c r="M24104" s="96">
        <f t="shared" si="759"/>
        <v>1</v>
      </c>
      <c r="N24104" s="273"/>
    </row>
    <row r="24105" spans="11:14" x14ac:dyDescent="0.25">
      <c r="K24105" s="180">
        <f t="shared" si="758"/>
        <v>0</v>
      </c>
      <c r="M24105" s="96">
        <f t="shared" si="759"/>
        <v>1</v>
      </c>
      <c r="N24105" s="273"/>
    </row>
    <row r="24106" spans="11:14" x14ac:dyDescent="0.25">
      <c r="K24106" s="180">
        <f t="shared" ref="K24106:K24169" si="760">IF(ctConta="",K24105+F24106,IF(I24106=ctConta,K24105+F24106,K24105))</f>
        <v>0</v>
      </c>
      <c r="M24106" s="96">
        <f t="shared" si="759"/>
        <v>1</v>
      </c>
      <c r="N24106" s="273"/>
    </row>
    <row r="24107" spans="11:14" x14ac:dyDescent="0.25">
      <c r="K24107" s="180">
        <f t="shared" si="760"/>
        <v>0</v>
      </c>
      <c r="M24107" s="96">
        <f t="shared" si="759"/>
        <v>1</v>
      </c>
      <c r="N24107" s="273"/>
    </row>
    <row r="24108" spans="11:14" x14ac:dyDescent="0.25">
      <c r="K24108" s="180">
        <f t="shared" si="760"/>
        <v>0</v>
      </c>
      <c r="M24108" s="96">
        <f t="shared" si="759"/>
        <v>1</v>
      </c>
      <c r="N24108" s="273"/>
    </row>
    <row r="24109" spans="11:14" x14ac:dyDescent="0.25">
      <c r="K24109" s="180">
        <f t="shared" si="760"/>
        <v>0</v>
      </c>
      <c r="M24109" s="96">
        <f t="shared" si="759"/>
        <v>1</v>
      </c>
      <c r="N24109" s="273"/>
    </row>
    <row r="24110" spans="11:14" x14ac:dyDescent="0.25">
      <c r="K24110" s="180">
        <f t="shared" si="760"/>
        <v>0</v>
      </c>
      <c r="M24110" s="96">
        <f t="shared" si="759"/>
        <v>1</v>
      </c>
      <c r="N24110" s="273"/>
    </row>
    <row r="24111" spans="11:14" x14ac:dyDescent="0.25">
      <c r="K24111" s="180">
        <f t="shared" si="760"/>
        <v>0</v>
      </c>
      <c r="M24111" s="96">
        <f t="shared" si="759"/>
        <v>1</v>
      </c>
      <c r="N24111" s="273"/>
    </row>
    <row r="24112" spans="11:14" x14ac:dyDescent="0.25">
      <c r="K24112" s="180">
        <f t="shared" si="760"/>
        <v>0</v>
      </c>
      <c r="M24112" s="96">
        <f t="shared" si="759"/>
        <v>1</v>
      </c>
      <c r="N24112" s="273"/>
    </row>
    <row r="24113" spans="11:14" x14ac:dyDescent="0.25">
      <c r="K24113" s="180">
        <f t="shared" si="760"/>
        <v>0</v>
      </c>
      <c r="M24113" s="96">
        <f t="shared" si="759"/>
        <v>1</v>
      </c>
      <c r="N24113" s="273"/>
    </row>
    <row r="24114" spans="11:14" x14ac:dyDescent="0.25">
      <c r="K24114" s="180">
        <f t="shared" si="760"/>
        <v>0</v>
      </c>
      <c r="M24114" s="96">
        <f t="shared" si="759"/>
        <v>1</v>
      </c>
      <c r="N24114" s="273"/>
    </row>
    <row r="24115" spans="11:14" x14ac:dyDescent="0.25">
      <c r="K24115" s="180">
        <f t="shared" si="760"/>
        <v>0</v>
      </c>
      <c r="M24115" s="96">
        <f t="shared" si="759"/>
        <v>1</v>
      </c>
      <c r="N24115" s="273"/>
    </row>
    <row r="24116" spans="11:14" x14ac:dyDescent="0.25">
      <c r="K24116" s="180">
        <f t="shared" si="760"/>
        <v>0</v>
      </c>
      <c r="M24116" s="96">
        <f t="shared" si="759"/>
        <v>1</v>
      </c>
      <c r="N24116" s="273"/>
    </row>
    <row r="24117" spans="11:14" x14ac:dyDescent="0.25">
      <c r="K24117" s="180">
        <f t="shared" si="760"/>
        <v>0</v>
      </c>
      <c r="M24117" s="96">
        <f t="shared" si="759"/>
        <v>1</v>
      </c>
      <c r="N24117" s="273"/>
    </row>
    <row r="24118" spans="11:14" x14ac:dyDescent="0.25">
      <c r="K24118" s="180">
        <f t="shared" si="760"/>
        <v>0</v>
      </c>
      <c r="M24118" s="96">
        <f t="shared" si="759"/>
        <v>1</v>
      </c>
      <c r="N24118" s="273"/>
    </row>
    <row r="24119" spans="11:14" x14ac:dyDescent="0.25">
      <c r="K24119" s="180">
        <f t="shared" si="760"/>
        <v>0</v>
      </c>
      <c r="M24119" s="96">
        <f t="shared" si="759"/>
        <v>1</v>
      </c>
      <c r="N24119" s="273"/>
    </row>
    <row r="24120" spans="11:14" x14ac:dyDescent="0.25">
      <c r="K24120" s="180">
        <f t="shared" si="760"/>
        <v>0</v>
      </c>
      <c r="M24120" s="96">
        <f t="shared" si="759"/>
        <v>1</v>
      </c>
      <c r="N24120" s="273"/>
    </row>
    <row r="24121" spans="11:14" x14ac:dyDescent="0.25">
      <c r="K24121" s="180">
        <f t="shared" si="760"/>
        <v>0</v>
      </c>
      <c r="M24121" s="96">
        <f t="shared" si="759"/>
        <v>1</v>
      </c>
      <c r="N24121" s="273"/>
    </row>
    <row r="24122" spans="11:14" x14ac:dyDescent="0.25">
      <c r="K24122" s="180">
        <f t="shared" si="760"/>
        <v>0</v>
      </c>
      <c r="M24122" s="96">
        <f t="shared" si="759"/>
        <v>1</v>
      </c>
      <c r="N24122" s="273"/>
    </row>
    <row r="24123" spans="11:14" x14ac:dyDescent="0.25">
      <c r="K24123" s="180">
        <f t="shared" si="760"/>
        <v>0</v>
      </c>
      <c r="M24123" s="96">
        <f t="shared" si="759"/>
        <v>1</v>
      </c>
      <c r="N24123" s="273"/>
    </row>
    <row r="24124" spans="11:14" x14ac:dyDescent="0.25">
      <c r="K24124" s="180">
        <f t="shared" si="760"/>
        <v>0</v>
      </c>
      <c r="M24124" s="96">
        <f t="shared" si="759"/>
        <v>1</v>
      </c>
      <c r="N24124" s="273"/>
    </row>
    <row r="24125" spans="11:14" x14ac:dyDescent="0.25">
      <c r="K24125" s="180">
        <f t="shared" si="760"/>
        <v>0</v>
      </c>
      <c r="M24125" s="96">
        <f t="shared" si="759"/>
        <v>1</v>
      </c>
      <c r="N24125" s="273"/>
    </row>
    <row r="24126" spans="11:14" x14ac:dyDescent="0.25">
      <c r="K24126" s="180">
        <f t="shared" si="760"/>
        <v>0</v>
      </c>
      <c r="M24126" s="96">
        <f t="shared" si="759"/>
        <v>1</v>
      </c>
      <c r="N24126" s="273"/>
    </row>
    <row r="24127" spans="11:14" x14ac:dyDescent="0.25">
      <c r="K24127" s="180">
        <f t="shared" si="760"/>
        <v>0</v>
      </c>
      <c r="M24127" s="96">
        <f t="shared" si="759"/>
        <v>1</v>
      </c>
      <c r="N24127" s="273"/>
    </row>
    <row r="24128" spans="11:14" x14ac:dyDescent="0.25">
      <c r="K24128" s="180">
        <f t="shared" si="760"/>
        <v>0</v>
      </c>
      <c r="M24128" s="96">
        <f t="shared" si="759"/>
        <v>1</v>
      </c>
      <c r="N24128" s="273"/>
    </row>
    <row r="24129" spans="11:14" x14ac:dyDescent="0.25">
      <c r="K24129" s="180">
        <f t="shared" si="760"/>
        <v>0</v>
      </c>
      <c r="M24129" s="96">
        <f t="shared" si="759"/>
        <v>1</v>
      </c>
      <c r="N24129" s="273"/>
    </row>
    <row r="24130" spans="11:14" x14ac:dyDescent="0.25">
      <c r="K24130" s="180">
        <f t="shared" si="760"/>
        <v>0</v>
      </c>
      <c r="M24130" s="96">
        <f t="shared" si="759"/>
        <v>1</v>
      </c>
      <c r="N24130" s="273"/>
    </row>
    <row r="24131" spans="11:14" x14ac:dyDescent="0.25">
      <c r="K24131" s="180">
        <f t="shared" si="760"/>
        <v>0</v>
      </c>
      <c r="M24131" s="96">
        <f t="shared" si="759"/>
        <v>1</v>
      </c>
      <c r="N24131" s="273"/>
    </row>
    <row r="24132" spans="11:14" x14ac:dyDescent="0.25">
      <c r="K24132" s="180">
        <f t="shared" si="760"/>
        <v>0</v>
      </c>
      <c r="M24132" s="96">
        <f t="shared" si="759"/>
        <v>1</v>
      </c>
      <c r="N24132" s="273"/>
    </row>
    <row r="24133" spans="11:14" x14ac:dyDescent="0.25">
      <c r="K24133" s="180">
        <f t="shared" si="760"/>
        <v>0</v>
      </c>
      <c r="M24133" s="96">
        <f t="shared" si="759"/>
        <v>1</v>
      </c>
      <c r="N24133" s="273"/>
    </row>
    <row r="24134" spans="11:14" x14ac:dyDescent="0.25">
      <c r="K24134" s="180">
        <f t="shared" si="760"/>
        <v>0</v>
      </c>
      <c r="M24134" s="96">
        <f t="shared" si="759"/>
        <v>1</v>
      </c>
      <c r="N24134" s="273"/>
    </row>
    <row r="24135" spans="11:14" x14ac:dyDescent="0.25">
      <c r="K24135" s="180">
        <f t="shared" si="760"/>
        <v>0</v>
      </c>
      <c r="M24135" s="96">
        <f t="shared" si="759"/>
        <v>1</v>
      </c>
      <c r="N24135" s="273"/>
    </row>
    <row r="24136" spans="11:14" x14ac:dyDescent="0.25">
      <c r="K24136" s="180">
        <f t="shared" si="760"/>
        <v>0</v>
      </c>
      <c r="M24136" s="96">
        <f t="shared" si="759"/>
        <v>1</v>
      </c>
      <c r="N24136" s="273"/>
    </row>
    <row r="24137" spans="11:14" x14ac:dyDescent="0.25">
      <c r="K24137" s="180">
        <f t="shared" si="760"/>
        <v>0</v>
      </c>
      <c r="M24137" s="96">
        <f t="shared" si="759"/>
        <v>1</v>
      </c>
      <c r="N24137" s="273"/>
    </row>
    <row r="24138" spans="11:14" x14ac:dyDescent="0.25">
      <c r="K24138" s="180">
        <f t="shared" si="760"/>
        <v>0</v>
      </c>
      <c r="M24138" s="96">
        <f t="shared" si="759"/>
        <v>1</v>
      </c>
      <c r="N24138" s="273"/>
    </row>
    <row r="24139" spans="11:14" x14ac:dyDescent="0.25">
      <c r="K24139" s="180">
        <f t="shared" si="760"/>
        <v>0</v>
      </c>
      <c r="M24139" s="96">
        <f t="shared" si="759"/>
        <v>1</v>
      </c>
      <c r="N24139" s="273"/>
    </row>
    <row r="24140" spans="11:14" x14ac:dyDescent="0.25">
      <c r="K24140" s="180">
        <f t="shared" si="760"/>
        <v>0</v>
      </c>
      <c r="M24140" s="96">
        <f t="shared" si="759"/>
        <v>1</v>
      </c>
      <c r="N24140" s="273"/>
    </row>
    <row r="24141" spans="11:14" x14ac:dyDescent="0.25">
      <c r="K24141" s="180">
        <f t="shared" si="760"/>
        <v>0</v>
      </c>
      <c r="M24141" s="96">
        <f t="shared" si="759"/>
        <v>1</v>
      </c>
      <c r="N24141" s="273"/>
    </row>
    <row r="24142" spans="11:14" x14ac:dyDescent="0.25">
      <c r="K24142" s="180">
        <f t="shared" si="760"/>
        <v>0</v>
      </c>
      <c r="M24142" s="96">
        <f t="shared" si="759"/>
        <v>1</v>
      </c>
      <c r="N24142" s="273"/>
    </row>
    <row r="24143" spans="11:14" x14ac:dyDescent="0.25">
      <c r="K24143" s="180">
        <f t="shared" si="760"/>
        <v>0</v>
      </c>
      <c r="M24143" s="96">
        <f t="shared" si="759"/>
        <v>1</v>
      </c>
      <c r="N24143" s="273"/>
    </row>
    <row r="24144" spans="11:14" x14ac:dyDescent="0.25">
      <c r="K24144" s="180">
        <f t="shared" si="760"/>
        <v>0</v>
      </c>
      <c r="M24144" s="96">
        <f t="shared" si="759"/>
        <v>1</v>
      </c>
      <c r="N24144" s="273"/>
    </row>
    <row r="24145" spans="11:14" x14ac:dyDescent="0.25">
      <c r="K24145" s="180">
        <f t="shared" si="760"/>
        <v>0</v>
      </c>
      <c r="M24145" s="96">
        <f t="shared" ref="M24145:M24208" si="761">UltimoDia(D24145)</f>
        <v>1</v>
      </c>
      <c r="N24145" s="273"/>
    </row>
    <row r="24146" spans="11:14" x14ac:dyDescent="0.25">
      <c r="K24146" s="180">
        <f t="shared" si="760"/>
        <v>0</v>
      </c>
      <c r="M24146" s="96">
        <f t="shared" si="761"/>
        <v>1</v>
      </c>
      <c r="N24146" s="273"/>
    </row>
    <row r="24147" spans="11:14" x14ac:dyDescent="0.25">
      <c r="K24147" s="180">
        <f t="shared" si="760"/>
        <v>0</v>
      </c>
      <c r="M24147" s="96">
        <f t="shared" si="761"/>
        <v>1</v>
      </c>
      <c r="N24147" s="273"/>
    </row>
    <row r="24148" spans="11:14" x14ac:dyDescent="0.25">
      <c r="K24148" s="180">
        <f t="shared" si="760"/>
        <v>0</v>
      </c>
      <c r="M24148" s="96">
        <f t="shared" si="761"/>
        <v>1</v>
      </c>
      <c r="N24148" s="273"/>
    </row>
    <row r="24149" spans="11:14" x14ac:dyDescent="0.25">
      <c r="K24149" s="180">
        <f t="shared" si="760"/>
        <v>0</v>
      </c>
      <c r="M24149" s="96">
        <f t="shared" si="761"/>
        <v>1</v>
      </c>
      <c r="N24149" s="273"/>
    </row>
    <row r="24150" spans="11:14" x14ac:dyDescent="0.25">
      <c r="K24150" s="180">
        <f t="shared" si="760"/>
        <v>0</v>
      </c>
      <c r="M24150" s="96">
        <f t="shared" si="761"/>
        <v>1</v>
      </c>
      <c r="N24150" s="273"/>
    </row>
    <row r="24151" spans="11:14" x14ac:dyDescent="0.25">
      <c r="K24151" s="180">
        <f t="shared" si="760"/>
        <v>0</v>
      </c>
      <c r="M24151" s="96">
        <f t="shared" si="761"/>
        <v>1</v>
      </c>
      <c r="N24151" s="273"/>
    </row>
    <row r="24152" spans="11:14" x14ac:dyDescent="0.25">
      <c r="K24152" s="180">
        <f t="shared" si="760"/>
        <v>0</v>
      </c>
      <c r="M24152" s="96">
        <f t="shared" si="761"/>
        <v>1</v>
      </c>
      <c r="N24152" s="273"/>
    </row>
    <row r="24153" spans="11:14" x14ac:dyDescent="0.25">
      <c r="K24153" s="180">
        <f t="shared" si="760"/>
        <v>0</v>
      </c>
      <c r="M24153" s="96">
        <f t="shared" si="761"/>
        <v>1</v>
      </c>
      <c r="N24153" s="273"/>
    </row>
    <row r="24154" spans="11:14" x14ac:dyDescent="0.25">
      <c r="K24154" s="180">
        <f t="shared" si="760"/>
        <v>0</v>
      </c>
      <c r="M24154" s="96">
        <f t="shared" si="761"/>
        <v>1</v>
      </c>
      <c r="N24154" s="273"/>
    </row>
    <row r="24155" spans="11:14" x14ac:dyDescent="0.25">
      <c r="K24155" s="180">
        <f t="shared" si="760"/>
        <v>0</v>
      </c>
      <c r="M24155" s="96">
        <f t="shared" si="761"/>
        <v>1</v>
      </c>
      <c r="N24155" s="273"/>
    </row>
    <row r="24156" spans="11:14" x14ac:dyDescent="0.25">
      <c r="K24156" s="180">
        <f t="shared" si="760"/>
        <v>0</v>
      </c>
      <c r="M24156" s="96">
        <f t="shared" si="761"/>
        <v>1</v>
      </c>
      <c r="N24156" s="273"/>
    </row>
    <row r="24157" spans="11:14" x14ac:dyDescent="0.25">
      <c r="K24157" s="180">
        <f t="shared" si="760"/>
        <v>0</v>
      </c>
      <c r="M24157" s="96">
        <f t="shared" si="761"/>
        <v>1</v>
      </c>
      <c r="N24157" s="273"/>
    </row>
    <row r="24158" spans="11:14" x14ac:dyDescent="0.25">
      <c r="K24158" s="180">
        <f t="shared" si="760"/>
        <v>0</v>
      </c>
      <c r="M24158" s="96">
        <f t="shared" si="761"/>
        <v>1</v>
      </c>
      <c r="N24158" s="273"/>
    </row>
    <row r="24159" spans="11:14" x14ac:dyDescent="0.25">
      <c r="K24159" s="180">
        <f t="shared" si="760"/>
        <v>0</v>
      </c>
      <c r="M24159" s="96">
        <f t="shared" si="761"/>
        <v>1</v>
      </c>
      <c r="N24159" s="273"/>
    </row>
    <row r="24160" spans="11:14" x14ac:dyDescent="0.25">
      <c r="K24160" s="180">
        <f t="shared" si="760"/>
        <v>0</v>
      </c>
      <c r="M24160" s="96">
        <f t="shared" si="761"/>
        <v>1</v>
      </c>
      <c r="N24160" s="273"/>
    </row>
    <row r="24161" spans="11:14" x14ac:dyDescent="0.25">
      <c r="K24161" s="180">
        <f t="shared" si="760"/>
        <v>0</v>
      </c>
      <c r="M24161" s="96">
        <f t="shared" si="761"/>
        <v>1</v>
      </c>
      <c r="N24161" s="273"/>
    </row>
    <row r="24162" spans="11:14" x14ac:dyDescent="0.25">
      <c r="K24162" s="180">
        <f t="shared" si="760"/>
        <v>0</v>
      </c>
      <c r="M24162" s="96">
        <f t="shared" si="761"/>
        <v>1</v>
      </c>
      <c r="N24162" s="273"/>
    </row>
    <row r="24163" spans="11:14" x14ac:dyDescent="0.25">
      <c r="K24163" s="180">
        <f t="shared" si="760"/>
        <v>0</v>
      </c>
      <c r="M24163" s="96">
        <f t="shared" si="761"/>
        <v>1</v>
      </c>
      <c r="N24163" s="273"/>
    </row>
    <row r="24164" spans="11:14" x14ac:dyDescent="0.25">
      <c r="K24164" s="180">
        <f t="shared" si="760"/>
        <v>0</v>
      </c>
      <c r="M24164" s="96">
        <f t="shared" si="761"/>
        <v>1</v>
      </c>
      <c r="N24164" s="273"/>
    </row>
    <row r="24165" spans="11:14" x14ac:dyDescent="0.25">
      <c r="K24165" s="180">
        <f t="shared" si="760"/>
        <v>0</v>
      </c>
      <c r="M24165" s="96">
        <f t="shared" si="761"/>
        <v>1</v>
      </c>
      <c r="N24165" s="273"/>
    </row>
    <row r="24166" spans="11:14" x14ac:dyDescent="0.25">
      <c r="K24166" s="180">
        <f t="shared" si="760"/>
        <v>0</v>
      </c>
      <c r="M24166" s="96">
        <f t="shared" si="761"/>
        <v>1</v>
      </c>
      <c r="N24166" s="273"/>
    </row>
    <row r="24167" spans="11:14" x14ac:dyDescent="0.25">
      <c r="K24167" s="180">
        <f t="shared" si="760"/>
        <v>0</v>
      </c>
      <c r="M24167" s="96">
        <f t="shared" si="761"/>
        <v>1</v>
      </c>
      <c r="N24167" s="273"/>
    </row>
    <row r="24168" spans="11:14" x14ac:dyDescent="0.25">
      <c r="K24168" s="180">
        <f t="shared" si="760"/>
        <v>0</v>
      </c>
      <c r="M24168" s="96">
        <f t="shared" si="761"/>
        <v>1</v>
      </c>
      <c r="N24168" s="273"/>
    </row>
    <row r="24169" spans="11:14" x14ac:dyDescent="0.25">
      <c r="K24169" s="180">
        <f t="shared" si="760"/>
        <v>0</v>
      </c>
      <c r="M24169" s="96">
        <f t="shared" si="761"/>
        <v>1</v>
      </c>
      <c r="N24169" s="273"/>
    </row>
    <row r="24170" spans="11:14" x14ac:dyDescent="0.25">
      <c r="K24170" s="180">
        <f t="shared" ref="K24170:K24233" si="762">IF(ctConta="",K24169+F24170,IF(I24170=ctConta,K24169+F24170,K24169))</f>
        <v>0</v>
      </c>
      <c r="M24170" s="96">
        <f t="shared" si="761"/>
        <v>1</v>
      </c>
      <c r="N24170" s="273"/>
    </row>
    <row r="24171" spans="11:14" x14ac:dyDescent="0.25">
      <c r="K24171" s="180">
        <f t="shared" si="762"/>
        <v>0</v>
      </c>
      <c r="M24171" s="96">
        <f t="shared" si="761"/>
        <v>1</v>
      </c>
      <c r="N24171" s="273"/>
    </row>
    <row r="24172" spans="11:14" x14ac:dyDescent="0.25">
      <c r="K24172" s="180">
        <f t="shared" si="762"/>
        <v>0</v>
      </c>
      <c r="M24172" s="96">
        <f t="shared" si="761"/>
        <v>1</v>
      </c>
      <c r="N24172" s="273"/>
    </row>
    <row r="24173" spans="11:14" x14ac:dyDescent="0.25">
      <c r="K24173" s="180">
        <f t="shared" si="762"/>
        <v>0</v>
      </c>
      <c r="M24173" s="96">
        <f t="shared" si="761"/>
        <v>1</v>
      </c>
      <c r="N24173" s="273"/>
    </row>
    <row r="24174" spans="11:14" x14ac:dyDescent="0.25">
      <c r="K24174" s="180">
        <f t="shared" si="762"/>
        <v>0</v>
      </c>
      <c r="M24174" s="96">
        <f t="shared" si="761"/>
        <v>1</v>
      </c>
      <c r="N24174" s="273"/>
    </row>
    <row r="24175" spans="11:14" x14ac:dyDescent="0.25">
      <c r="K24175" s="180">
        <f t="shared" si="762"/>
        <v>0</v>
      </c>
      <c r="M24175" s="96">
        <f t="shared" si="761"/>
        <v>1</v>
      </c>
      <c r="N24175" s="273"/>
    </row>
    <row r="24176" spans="11:14" x14ac:dyDescent="0.25">
      <c r="K24176" s="180">
        <f t="shared" si="762"/>
        <v>0</v>
      </c>
      <c r="M24176" s="96">
        <f t="shared" si="761"/>
        <v>1</v>
      </c>
      <c r="N24176" s="273"/>
    </row>
    <row r="24177" spans="11:14" x14ac:dyDescent="0.25">
      <c r="K24177" s="180">
        <f t="shared" si="762"/>
        <v>0</v>
      </c>
      <c r="M24177" s="96">
        <f t="shared" si="761"/>
        <v>1</v>
      </c>
      <c r="N24177" s="273"/>
    </row>
    <row r="24178" spans="11:14" x14ac:dyDescent="0.25">
      <c r="K24178" s="180">
        <f t="shared" si="762"/>
        <v>0</v>
      </c>
      <c r="M24178" s="96">
        <f t="shared" si="761"/>
        <v>1</v>
      </c>
      <c r="N24178" s="273"/>
    </row>
    <row r="24179" spans="11:14" x14ac:dyDescent="0.25">
      <c r="K24179" s="180">
        <f t="shared" si="762"/>
        <v>0</v>
      </c>
      <c r="M24179" s="96">
        <f t="shared" si="761"/>
        <v>1</v>
      </c>
      <c r="N24179" s="273"/>
    </row>
    <row r="24180" spans="11:14" x14ac:dyDescent="0.25">
      <c r="K24180" s="180">
        <f t="shared" si="762"/>
        <v>0</v>
      </c>
      <c r="M24180" s="96">
        <f t="shared" si="761"/>
        <v>1</v>
      </c>
      <c r="N24180" s="273"/>
    </row>
    <row r="24181" spans="11:14" x14ac:dyDescent="0.25">
      <c r="K24181" s="180">
        <f t="shared" si="762"/>
        <v>0</v>
      </c>
      <c r="M24181" s="96">
        <f t="shared" si="761"/>
        <v>1</v>
      </c>
      <c r="N24181" s="273"/>
    </row>
    <row r="24182" spans="11:14" x14ac:dyDescent="0.25">
      <c r="K24182" s="180">
        <f t="shared" si="762"/>
        <v>0</v>
      </c>
      <c r="M24182" s="96">
        <f t="shared" si="761"/>
        <v>1</v>
      </c>
      <c r="N24182" s="273"/>
    </row>
    <row r="24183" spans="11:14" x14ac:dyDescent="0.25">
      <c r="K24183" s="180">
        <f t="shared" si="762"/>
        <v>0</v>
      </c>
      <c r="M24183" s="96">
        <f t="shared" si="761"/>
        <v>1</v>
      </c>
      <c r="N24183" s="273"/>
    </row>
    <row r="24184" spans="11:14" x14ac:dyDescent="0.25">
      <c r="K24184" s="180">
        <f t="shared" si="762"/>
        <v>0</v>
      </c>
      <c r="M24184" s="96">
        <f t="shared" si="761"/>
        <v>1</v>
      </c>
      <c r="N24184" s="273"/>
    </row>
    <row r="24185" spans="11:14" x14ac:dyDescent="0.25">
      <c r="K24185" s="180">
        <f t="shared" si="762"/>
        <v>0</v>
      </c>
      <c r="M24185" s="96">
        <f t="shared" si="761"/>
        <v>1</v>
      </c>
      <c r="N24185" s="273"/>
    </row>
    <row r="24186" spans="11:14" x14ac:dyDescent="0.25">
      <c r="K24186" s="180">
        <f t="shared" si="762"/>
        <v>0</v>
      </c>
      <c r="M24186" s="96">
        <f t="shared" si="761"/>
        <v>1</v>
      </c>
      <c r="N24186" s="273"/>
    </row>
    <row r="24187" spans="11:14" x14ac:dyDescent="0.25">
      <c r="K24187" s="180">
        <f t="shared" si="762"/>
        <v>0</v>
      </c>
      <c r="M24187" s="96">
        <f t="shared" si="761"/>
        <v>1</v>
      </c>
      <c r="N24187" s="273"/>
    </row>
    <row r="24188" spans="11:14" x14ac:dyDescent="0.25">
      <c r="K24188" s="180">
        <f t="shared" si="762"/>
        <v>0</v>
      </c>
      <c r="M24188" s="96">
        <f t="shared" si="761"/>
        <v>1</v>
      </c>
      <c r="N24188" s="273"/>
    </row>
    <row r="24189" spans="11:14" x14ac:dyDescent="0.25">
      <c r="K24189" s="180">
        <f t="shared" si="762"/>
        <v>0</v>
      </c>
      <c r="M24189" s="96">
        <f t="shared" si="761"/>
        <v>1</v>
      </c>
      <c r="N24189" s="273"/>
    </row>
    <row r="24190" spans="11:14" x14ac:dyDescent="0.25">
      <c r="K24190" s="180">
        <f t="shared" si="762"/>
        <v>0</v>
      </c>
      <c r="M24190" s="96">
        <f t="shared" si="761"/>
        <v>1</v>
      </c>
      <c r="N24190" s="273"/>
    </row>
    <row r="24191" spans="11:14" x14ac:dyDescent="0.25">
      <c r="K24191" s="180">
        <f t="shared" si="762"/>
        <v>0</v>
      </c>
      <c r="M24191" s="96">
        <f t="shared" si="761"/>
        <v>1</v>
      </c>
      <c r="N24191" s="273"/>
    </row>
    <row r="24192" spans="11:14" x14ac:dyDescent="0.25">
      <c r="K24192" s="180">
        <f t="shared" si="762"/>
        <v>0</v>
      </c>
      <c r="M24192" s="96">
        <f t="shared" si="761"/>
        <v>1</v>
      </c>
      <c r="N24192" s="273"/>
    </row>
    <row r="24193" spans="11:14" x14ac:dyDescent="0.25">
      <c r="K24193" s="180">
        <f t="shared" si="762"/>
        <v>0</v>
      </c>
      <c r="M24193" s="96">
        <f t="shared" si="761"/>
        <v>1</v>
      </c>
      <c r="N24193" s="273"/>
    </row>
    <row r="24194" spans="11:14" x14ac:dyDescent="0.25">
      <c r="K24194" s="180">
        <f t="shared" si="762"/>
        <v>0</v>
      </c>
      <c r="M24194" s="96">
        <f t="shared" si="761"/>
        <v>1</v>
      </c>
      <c r="N24194" s="273"/>
    </row>
    <row r="24195" spans="11:14" x14ac:dyDescent="0.25">
      <c r="K24195" s="180">
        <f t="shared" si="762"/>
        <v>0</v>
      </c>
      <c r="M24195" s="96">
        <f t="shared" si="761"/>
        <v>1</v>
      </c>
      <c r="N24195" s="273"/>
    </row>
    <row r="24196" spans="11:14" x14ac:dyDescent="0.25">
      <c r="K24196" s="180">
        <f t="shared" si="762"/>
        <v>0</v>
      </c>
      <c r="M24196" s="96">
        <f t="shared" si="761"/>
        <v>1</v>
      </c>
      <c r="N24196" s="273"/>
    </row>
    <row r="24197" spans="11:14" x14ac:dyDescent="0.25">
      <c r="K24197" s="180">
        <f t="shared" si="762"/>
        <v>0</v>
      </c>
      <c r="M24197" s="96">
        <f t="shared" si="761"/>
        <v>1</v>
      </c>
      <c r="N24197" s="273"/>
    </row>
    <row r="24198" spans="11:14" x14ac:dyDescent="0.25">
      <c r="K24198" s="180">
        <f t="shared" si="762"/>
        <v>0</v>
      </c>
      <c r="M24198" s="96">
        <f t="shared" si="761"/>
        <v>1</v>
      </c>
      <c r="N24198" s="273"/>
    </row>
    <row r="24199" spans="11:14" x14ac:dyDescent="0.25">
      <c r="K24199" s="180">
        <f t="shared" si="762"/>
        <v>0</v>
      </c>
      <c r="M24199" s="96">
        <f t="shared" si="761"/>
        <v>1</v>
      </c>
      <c r="N24199" s="273"/>
    </row>
    <row r="24200" spans="11:14" x14ac:dyDescent="0.25">
      <c r="K24200" s="180">
        <f t="shared" si="762"/>
        <v>0</v>
      </c>
      <c r="M24200" s="96">
        <f t="shared" si="761"/>
        <v>1</v>
      </c>
      <c r="N24200" s="273"/>
    </row>
    <row r="24201" spans="11:14" x14ac:dyDescent="0.25">
      <c r="K24201" s="180">
        <f t="shared" si="762"/>
        <v>0</v>
      </c>
      <c r="M24201" s="96">
        <f t="shared" si="761"/>
        <v>1</v>
      </c>
      <c r="N24201" s="273"/>
    </row>
    <row r="24202" spans="11:14" x14ac:dyDescent="0.25">
      <c r="K24202" s="180">
        <f t="shared" si="762"/>
        <v>0</v>
      </c>
      <c r="M24202" s="96">
        <f t="shared" si="761"/>
        <v>1</v>
      </c>
      <c r="N24202" s="273"/>
    </row>
    <row r="24203" spans="11:14" x14ac:dyDescent="0.25">
      <c r="K24203" s="180">
        <f t="shared" si="762"/>
        <v>0</v>
      </c>
      <c r="M24203" s="96">
        <f t="shared" si="761"/>
        <v>1</v>
      </c>
      <c r="N24203" s="273"/>
    </row>
    <row r="24204" spans="11:14" x14ac:dyDescent="0.25">
      <c r="K24204" s="180">
        <f t="shared" si="762"/>
        <v>0</v>
      </c>
      <c r="M24204" s="96">
        <f t="shared" si="761"/>
        <v>1</v>
      </c>
      <c r="N24204" s="273"/>
    </row>
    <row r="24205" spans="11:14" x14ac:dyDescent="0.25">
      <c r="K24205" s="180">
        <f t="shared" si="762"/>
        <v>0</v>
      </c>
      <c r="M24205" s="96">
        <f t="shared" si="761"/>
        <v>1</v>
      </c>
      <c r="N24205" s="273"/>
    </row>
    <row r="24206" spans="11:14" x14ac:dyDescent="0.25">
      <c r="K24206" s="180">
        <f t="shared" si="762"/>
        <v>0</v>
      </c>
      <c r="M24206" s="96">
        <f t="shared" si="761"/>
        <v>1</v>
      </c>
      <c r="N24206" s="273"/>
    </row>
    <row r="24207" spans="11:14" x14ac:dyDescent="0.25">
      <c r="K24207" s="180">
        <f t="shared" si="762"/>
        <v>0</v>
      </c>
      <c r="M24207" s="96">
        <f t="shared" si="761"/>
        <v>1</v>
      </c>
      <c r="N24207" s="273"/>
    </row>
    <row r="24208" spans="11:14" x14ac:dyDescent="0.25">
      <c r="K24208" s="180">
        <f t="shared" si="762"/>
        <v>0</v>
      </c>
      <c r="M24208" s="96">
        <f t="shared" si="761"/>
        <v>1</v>
      </c>
      <c r="N24208" s="273"/>
    </row>
    <row r="24209" spans="11:14" x14ac:dyDescent="0.25">
      <c r="K24209" s="180">
        <f t="shared" si="762"/>
        <v>0</v>
      </c>
      <c r="M24209" s="96">
        <f t="shared" ref="M24209:M24272" si="763">UltimoDia(D24209)</f>
        <v>1</v>
      </c>
      <c r="N24209" s="273"/>
    </row>
    <row r="24210" spans="11:14" x14ac:dyDescent="0.25">
      <c r="K24210" s="180">
        <f t="shared" si="762"/>
        <v>0</v>
      </c>
      <c r="M24210" s="96">
        <f t="shared" si="763"/>
        <v>1</v>
      </c>
      <c r="N24210" s="273"/>
    </row>
    <row r="24211" spans="11:14" x14ac:dyDescent="0.25">
      <c r="K24211" s="180">
        <f t="shared" si="762"/>
        <v>0</v>
      </c>
      <c r="M24211" s="96">
        <f t="shared" si="763"/>
        <v>1</v>
      </c>
      <c r="N24211" s="273"/>
    </row>
    <row r="24212" spans="11:14" x14ac:dyDescent="0.25">
      <c r="K24212" s="180">
        <f t="shared" si="762"/>
        <v>0</v>
      </c>
      <c r="M24212" s="96">
        <f t="shared" si="763"/>
        <v>1</v>
      </c>
      <c r="N24212" s="273"/>
    </row>
    <row r="24213" spans="11:14" x14ac:dyDescent="0.25">
      <c r="K24213" s="180">
        <f t="shared" si="762"/>
        <v>0</v>
      </c>
      <c r="M24213" s="96">
        <f t="shared" si="763"/>
        <v>1</v>
      </c>
      <c r="N24213" s="273"/>
    </row>
    <row r="24214" spans="11:14" x14ac:dyDescent="0.25">
      <c r="K24214" s="180">
        <f t="shared" si="762"/>
        <v>0</v>
      </c>
      <c r="M24214" s="96">
        <f t="shared" si="763"/>
        <v>1</v>
      </c>
      <c r="N24214" s="273"/>
    </row>
    <row r="24215" spans="11:14" x14ac:dyDescent="0.25">
      <c r="K24215" s="180">
        <f t="shared" si="762"/>
        <v>0</v>
      </c>
      <c r="M24215" s="96">
        <f t="shared" si="763"/>
        <v>1</v>
      </c>
      <c r="N24215" s="273"/>
    </row>
    <row r="24216" spans="11:14" x14ac:dyDescent="0.25">
      <c r="K24216" s="180">
        <f t="shared" si="762"/>
        <v>0</v>
      </c>
      <c r="M24216" s="96">
        <f t="shared" si="763"/>
        <v>1</v>
      </c>
      <c r="N24216" s="273"/>
    </row>
    <row r="24217" spans="11:14" x14ac:dyDescent="0.25">
      <c r="K24217" s="180">
        <f t="shared" si="762"/>
        <v>0</v>
      </c>
      <c r="M24217" s="96">
        <f t="shared" si="763"/>
        <v>1</v>
      </c>
      <c r="N24217" s="273"/>
    </row>
    <row r="24218" spans="11:14" x14ac:dyDescent="0.25">
      <c r="K24218" s="180">
        <f t="shared" si="762"/>
        <v>0</v>
      </c>
      <c r="M24218" s="96">
        <f t="shared" si="763"/>
        <v>1</v>
      </c>
      <c r="N24218" s="273"/>
    </row>
    <row r="24219" spans="11:14" x14ac:dyDescent="0.25">
      <c r="K24219" s="180">
        <f t="shared" si="762"/>
        <v>0</v>
      </c>
      <c r="M24219" s="96">
        <f t="shared" si="763"/>
        <v>1</v>
      </c>
      <c r="N24219" s="273"/>
    </row>
    <row r="24220" spans="11:14" x14ac:dyDescent="0.25">
      <c r="K24220" s="180">
        <f t="shared" si="762"/>
        <v>0</v>
      </c>
      <c r="M24220" s="96">
        <f t="shared" si="763"/>
        <v>1</v>
      </c>
      <c r="N24220" s="273"/>
    </row>
    <row r="24221" spans="11:14" x14ac:dyDescent="0.25">
      <c r="K24221" s="180">
        <f t="shared" si="762"/>
        <v>0</v>
      </c>
      <c r="M24221" s="96">
        <f t="shared" si="763"/>
        <v>1</v>
      </c>
      <c r="N24221" s="273"/>
    </row>
    <row r="24222" spans="11:14" x14ac:dyDescent="0.25">
      <c r="K24222" s="180">
        <f t="shared" si="762"/>
        <v>0</v>
      </c>
      <c r="M24222" s="96">
        <f t="shared" si="763"/>
        <v>1</v>
      </c>
      <c r="N24222" s="273"/>
    </row>
    <row r="24223" spans="11:14" x14ac:dyDescent="0.25">
      <c r="K24223" s="180">
        <f t="shared" si="762"/>
        <v>0</v>
      </c>
      <c r="M24223" s="96">
        <f t="shared" si="763"/>
        <v>1</v>
      </c>
      <c r="N24223" s="273"/>
    </row>
    <row r="24224" spans="11:14" x14ac:dyDescent="0.25">
      <c r="K24224" s="180">
        <f t="shared" si="762"/>
        <v>0</v>
      </c>
      <c r="M24224" s="96">
        <f t="shared" si="763"/>
        <v>1</v>
      </c>
      <c r="N24224" s="273"/>
    </row>
    <row r="24225" spans="11:14" x14ac:dyDescent="0.25">
      <c r="K24225" s="180">
        <f t="shared" si="762"/>
        <v>0</v>
      </c>
      <c r="M24225" s="96">
        <f t="shared" si="763"/>
        <v>1</v>
      </c>
      <c r="N24225" s="273"/>
    </row>
    <row r="24226" spans="11:14" x14ac:dyDescent="0.25">
      <c r="K24226" s="180">
        <f t="shared" si="762"/>
        <v>0</v>
      </c>
      <c r="M24226" s="96">
        <f t="shared" si="763"/>
        <v>1</v>
      </c>
      <c r="N24226" s="273"/>
    </row>
    <row r="24227" spans="11:14" x14ac:dyDescent="0.25">
      <c r="K24227" s="180">
        <f t="shared" si="762"/>
        <v>0</v>
      </c>
      <c r="M24227" s="96">
        <f t="shared" si="763"/>
        <v>1</v>
      </c>
      <c r="N24227" s="273"/>
    </row>
    <row r="24228" spans="11:14" x14ac:dyDescent="0.25">
      <c r="K24228" s="180">
        <f t="shared" si="762"/>
        <v>0</v>
      </c>
      <c r="M24228" s="96">
        <f t="shared" si="763"/>
        <v>1</v>
      </c>
      <c r="N24228" s="273"/>
    </row>
    <row r="24229" spans="11:14" x14ac:dyDescent="0.25">
      <c r="K24229" s="180">
        <f t="shared" si="762"/>
        <v>0</v>
      </c>
      <c r="M24229" s="96">
        <f t="shared" si="763"/>
        <v>1</v>
      </c>
      <c r="N24229" s="273"/>
    </row>
    <row r="24230" spans="11:14" x14ac:dyDescent="0.25">
      <c r="K24230" s="180">
        <f t="shared" si="762"/>
        <v>0</v>
      </c>
      <c r="M24230" s="96">
        <f t="shared" si="763"/>
        <v>1</v>
      </c>
      <c r="N24230" s="273"/>
    </row>
    <row r="24231" spans="11:14" x14ac:dyDescent="0.25">
      <c r="K24231" s="180">
        <f t="shared" si="762"/>
        <v>0</v>
      </c>
      <c r="M24231" s="96">
        <f t="shared" si="763"/>
        <v>1</v>
      </c>
      <c r="N24231" s="273"/>
    </row>
    <row r="24232" spans="11:14" x14ac:dyDescent="0.25">
      <c r="K24232" s="180">
        <f t="shared" si="762"/>
        <v>0</v>
      </c>
      <c r="M24232" s="96">
        <f t="shared" si="763"/>
        <v>1</v>
      </c>
      <c r="N24232" s="273"/>
    </row>
    <row r="24233" spans="11:14" x14ac:dyDescent="0.25">
      <c r="K24233" s="180">
        <f t="shared" si="762"/>
        <v>0</v>
      </c>
      <c r="M24233" s="96">
        <f t="shared" si="763"/>
        <v>1</v>
      </c>
      <c r="N24233" s="273"/>
    </row>
    <row r="24234" spans="11:14" x14ac:dyDescent="0.25">
      <c r="K24234" s="180">
        <f t="shared" ref="K24234:K24297" si="764">IF(ctConta="",K24233+F24234,IF(I24234=ctConta,K24233+F24234,K24233))</f>
        <v>0</v>
      </c>
      <c r="M24234" s="96">
        <f t="shared" si="763"/>
        <v>1</v>
      </c>
      <c r="N24234" s="273"/>
    </row>
    <row r="24235" spans="11:14" x14ac:dyDescent="0.25">
      <c r="K24235" s="180">
        <f t="shared" si="764"/>
        <v>0</v>
      </c>
      <c r="M24235" s="96">
        <f t="shared" si="763"/>
        <v>1</v>
      </c>
      <c r="N24235" s="273"/>
    </row>
    <row r="24236" spans="11:14" x14ac:dyDescent="0.25">
      <c r="K24236" s="180">
        <f t="shared" si="764"/>
        <v>0</v>
      </c>
      <c r="M24236" s="96">
        <f t="shared" si="763"/>
        <v>1</v>
      </c>
      <c r="N24236" s="273"/>
    </row>
    <row r="24237" spans="11:14" x14ac:dyDescent="0.25">
      <c r="K24237" s="180">
        <f t="shared" si="764"/>
        <v>0</v>
      </c>
      <c r="M24237" s="96">
        <f t="shared" si="763"/>
        <v>1</v>
      </c>
      <c r="N24237" s="273"/>
    </row>
    <row r="24238" spans="11:14" x14ac:dyDescent="0.25">
      <c r="K24238" s="180">
        <f t="shared" si="764"/>
        <v>0</v>
      </c>
      <c r="M24238" s="96">
        <f t="shared" si="763"/>
        <v>1</v>
      </c>
      <c r="N24238" s="273"/>
    </row>
    <row r="24239" spans="11:14" x14ac:dyDescent="0.25">
      <c r="K24239" s="180">
        <f t="shared" si="764"/>
        <v>0</v>
      </c>
      <c r="M24239" s="96">
        <f t="shared" si="763"/>
        <v>1</v>
      </c>
      <c r="N24239" s="273"/>
    </row>
    <row r="24240" spans="11:14" x14ac:dyDescent="0.25">
      <c r="K24240" s="180">
        <f t="shared" si="764"/>
        <v>0</v>
      </c>
      <c r="M24240" s="96">
        <f t="shared" si="763"/>
        <v>1</v>
      </c>
      <c r="N24240" s="273"/>
    </row>
    <row r="24241" spans="11:14" x14ac:dyDescent="0.25">
      <c r="K24241" s="180">
        <f t="shared" si="764"/>
        <v>0</v>
      </c>
      <c r="M24241" s="96">
        <f t="shared" si="763"/>
        <v>1</v>
      </c>
      <c r="N24241" s="273"/>
    </row>
    <row r="24242" spans="11:14" x14ac:dyDescent="0.25">
      <c r="K24242" s="180">
        <f t="shared" si="764"/>
        <v>0</v>
      </c>
      <c r="M24242" s="96">
        <f t="shared" si="763"/>
        <v>1</v>
      </c>
      <c r="N24242" s="273"/>
    </row>
    <row r="24243" spans="11:14" x14ac:dyDescent="0.25">
      <c r="K24243" s="180">
        <f t="shared" si="764"/>
        <v>0</v>
      </c>
      <c r="M24243" s="96">
        <f t="shared" si="763"/>
        <v>1</v>
      </c>
      <c r="N24243" s="273"/>
    </row>
    <row r="24244" spans="11:14" x14ac:dyDescent="0.25">
      <c r="K24244" s="180">
        <f t="shared" si="764"/>
        <v>0</v>
      </c>
      <c r="M24244" s="96">
        <f t="shared" si="763"/>
        <v>1</v>
      </c>
      <c r="N24244" s="273"/>
    </row>
    <row r="24245" spans="11:14" x14ac:dyDescent="0.25">
      <c r="K24245" s="180">
        <f t="shared" si="764"/>
        <v>0</v>
      </c>
      <c r="M24245" s="96">
        <f t="shared" si="763"/>
        <v>1</v>
      </c>
      <c r="N24245" s="273"/>
    </row>
    <row r="24246" spans="11:14" x14ac:dyDescent="0.25">
      <c r="K24246" s="180">
        <f t="shared" si="764"/>
        <v>0</v>
      </c>
      <c r="M24246" s="96">
        <f t="shared" si="763"/>
        <v>1</v>
      </c>
      <c r="N24246" s="273"/>
    </row>
    <row r="24247" spans="11:14" x14ac:dyDescent="0.25">
      <c r="K24247" s="180">
        <f t="shared" si="764"/>
        <v>0</v>
      </c>
      <c r="M24247" s="96">
        <f t="shared" si="763"/>
        <v>1</v>
      </c>
      <c r="N24247" s="273"/>
    </row>
    <row r="24248" spans="11:14" x14ac:dyDescent="0.25">
      <c r="K24248" s="180">
        <f t="shared" si="764"/>
        <v>0</v>
      </c>
      <c r="M24248" s="96">
        <f t="shared" si="763"/>
        <v>1</v>
      </c>
      <c r="N24248" s="273"/>
    </row>
    <row r="24249" spans="11:14" x14ac:dyDescent="0.25">
      <c r="K24249" s="180">
        <f t="shared" si="764"/>
        <v>0</v>
      </c>
      <c r="M24249" s="96">
        <f t="shared" si="763"/>
        <v>1</v>
      </c>
      <c r="N24249" s="273"/>
    </row>
    <row r="24250" spans="11:14" x14ac:dyDescent="0.25">
      <c r="K24250" s="180">
        <f t="shared" si="764"/>
        <v>0</v>
      </c>
      <c r="M24250" s="96">
        <f t="shared" si="763"/>
        <v>1</v>
      </c>
      <c r="N24250" s="273"/>
    </row>
    <row r="24251" spans="11:14" x14ac:dyDescent="0.25">
      <c r="K24251" s="180">
        <f t="shared" si="764"/>
        <v>0</v>
      </c>
      <c r="M24251" s="96">
        <f t="shared" si="763"/>
        <v>1</v>
      </c>
      <c r="N24251" s="273"/>
    </row>
    <row r="24252" spans="11:14" x14ac:dyDescent="0.25">
      <c r="K24252" s="180">
        <f t="shared" si="764"/>
        <v>0</v>
      </c>
      <c r="M24252" s="96">
        <f t="shared" si="763"/>
        <v>1</v>
      </c>
      <c r="N24252" s="273"/>
    </row>
    <row r="24253" spans="11:14" x14ac:dyDescent="0.25">
      <c r="K24253" s="180">
        <f t="shared" si="764"/>
        <v>0</v>
      </c>
      <c r="M24253" s="96">
        <f t="shared" si="763"/>
        <v>1</v>
      </c>
      <c r="N24253" s="273"/>
    </row>
    <row r="24254" spans="11:14" x14ac:dyDescent="0.25">
      <c r="K24254" s="180">
        <f t="shared" si="764"/>
        <v>0</v>
      </c>
      <c r="M24254" s="96">
        <f t="shared" si="763"/>
        <v>1</v>
      </c>
      <c r="N24254" s="273"/>
    </row>
    <row r="24255" spans="11:14" x14ac:dyDescent="0.25">
      <c r="K24255" s="180">
        <f t="shared" si="764"/>
        <v>0</v>
      </c>
      <c r="M24255" s="96">
        <f t="shared" si="763"/>
        <v>1</v>
      </c>
      <c r="N24255" s="273"/>
    </row>
    <row r="24256" spans="11:14" x14ac:dyDescent="0.25">
      <c r="K24256" s="180">
        <f t="shared" si="764"/>
        <v>0</v>
      </c>
      <c r="M24256" s="96">
        <f t="shared" si="763"/>
        <v>1</v>
      </c>
      <c r="N24256" s="273"/>
    </row>
    <row r="24257" spans="11:14" x14ac:dyDescent="0.25">
      <c r="K24257" s="180">
        <f t="shared" si="764"/>
        <v>0</v>
      </c>
      <c r="M24257" s="96">
        <f t="shared" si="763"/>
        <v>1</v>
      </c>
      <c r="N24257" s="273"/>
    </row>
    <row r="24258" spans="11:14" x14ac:dyDescent="0.25">
      <c r="K24258" s="180">
        <f t="shared" si="764"/>
        <v>0</v>
      </c>
      <c r="M24258" s="96">
        <f t="shared" si="763"/>
        <v>1</v>
      </c>
      <c r="N24258" s="273"/>
    </row>
    <row r="24259" spans="11:14" x14ac:dyDescent="0.25">
      <c r="K24259" s="180">
        <f t="shared" si="764"/>
        <v>0</v>
      </c>
      <c r="M24259" s="96">
        <f t="shared" si="763"/>
        <v>1</v>
      </c>
      <c r="N24259" s="273"/>
    </row>
    <row r="24260" spans="11:14" x14ac:dyDescent="0.25">
      <c r="K24260" s="180">
        <f t="shared" si="764"/>
        <v>0</v>
      </c>
      <c r="M24260" s="96">
        <f t="shared" si="763"/>
        <v>1</v>
      </c>
      <c r="N24260" s="273"/>
    </row>
    <row r="24261" spans="11:14" x14ac:dyDescent="0.25">
      <c r="K24261" s="180">
        <f t="shared" si="764"/>
        <v>0</v>
      </c>
      <c r="M24261" s="96">
        <f t="shared" si="763"/>
        <v>1</v>
      </c>
      <c r="N24261" s="273"/>
    </row>
    <row r="24262" spans="11:14" x14ac:dyDescent="0.25">
      <c r="K24262" s="180">
        <f t="shared" si="764"/>
        <v>0</v>
      </c>
      <c r="M24262" s="96">
        <f t="shared" si="763"/>
        <v>1</v>
      </c>
      <c r="N24262" s="273"/>
    </row>
    <row r="24263" spans="11:14" x14ac:dyDescent="0.25">
      <c r="K24263" s="180">
        <f t="shared" si="764"/>
        <v>0</v>
      </c>
      <c r="M24263" s="96">
        <f t="shared" si="763"/>
        <v>1</v>
      </c>
      <c r="N24263" s="273"/>
    </row>
    <row r="24264" spans="11:14" x14ac:dyDescent="0.25">
      <c r="K24264" s="180">
        <f t="shared" si="764"/>
        <v>0</v>
      </c>
      <c r="M24264" s="96">
        <f t="shared" si="763"/>
        <v>1</v>
      </c>
      <c r="N24264" s="273"/>
    </row>
    <row r="24265" spans="11:14" x14ac:dyDescent="0.25">
      <c r="K24265" s="180">
        <f t="shared" si="764"/>
        <v>0</v>
      </c>
      <c r="M24265" s="96">
        <f t="shared" si="763"/>
        <v>1</v>
      </c>
      <c r="N24265" s="273"/>
    </row>
    <row r="24266" spans="11:14" x14ac:dyDescent="0.25">
      <c r="K24266" s="180">
        <f t="shared" si="764"/>
        <v>0</v>
      </c>
      <c r="M24266" s="96">
        <f t="shared" si="763"/>
        <v>1</v>
      </c>
      <c r="N24266" s="273"/>
    </row>
    <row r="24267" spans="11:14" x14ac:dyDescent="0.25">
      <c r="K24267" s="180">
        <f t="shared" si="764"/>
        <v>0</v>
      </c>
      <c r="M24267" s="96">
        <f t="shared" si="763"/>
        <v>1</v>
      </c>
      <c r="N24267" s="273"/>
    </row>
    <row r="24268" spans="11:14" x14ac:dyDescent="0.25">
      <c r="K24268" s="180">
        <f t="shared" si="764"/>
        <v>0</v>
      </c>
      <c r="M24268" s="96">
        <f t="shared" si="763"/>
        <v>1</v>
      </c>
      <c r="N24268" s="273"/>
    </row>
    <row r="24269" spans="11:14" x14ac:dyDescent="0.25">
      <c r="K24269" s="180">
        <f t="shared" si="764"/>
        <v>0</v>
      </c>
      <c r="M24269" s="96">
        <f t="shared" si="763"/>
        <v>1</v>
      </c>
      <c r="N24269" s="273"/>
    </row>
    <row r="24270" spans="11:14" x14ac:dyDescent="0.25">
      <c r="K24270" s="180">
        <f t="shared" si="764"/>
        <v>0</v>
      </c>
      <c r="M24270" s="96">
        <f t="shared" si="763"/>
        <v>1</v>
      </c>
      <c r="N24270" s="273"/>
    </row>
    <row r="24271" spans="11:14" x14ac:dyDescent="0.25">
      <c r="K24271" s="180">
        <f t="shared" si="764"/>
        <v>0</v>
      </c>
      <c r="M24271" s="96">
        <f t="shared" si="763"/>
        <v>1</v>
      </c>
      <c r="N24271" s="273"/>
    </row>
    <row r="24272" spans="11:14" x14ac:dyDescent="0.25">
      <c r="K24272" s="180">
        <f t="shared" si="764"/>
        <v>0</v>
      </c>
      <c r="M24272" s="96">
        <f t="shared" si="763"/>
        <v>1</v>
      </c>
      <c r="N24272" s="273"/>
    </row>
    <row r="24273" spans="11:14" x14ac:dyDescent="0.25">
      <c r="K24273" s="180">
        <f t="shared" si="764"/>
        <v>0</v>
      </c>
      <c r="M24273" s="96">
        <f t="shared" ref="M24273:M24336" si="765">UltimoDia(D24273)</f>
        <v>1</v>
      </c>
      <c r="N24273" s="273"/>
    </row>
    <row r="24274" spans="11:14" x14ac:dyDescent="0.25">
      <c r="K24274" s="180">
        <f t="shared" si="764"/>
        <v>0</v>
      </c>
      <c r="M24274" s="96">
        <f t="shared" si="765"/>
        <v>1</v>
      </c>
      <c r="N24274" s="273"/>
    </row>
    <row r="24275" spans="11:14" x14ac:dyDescent="0.25">
      <c r="K24275" s="180">
        <f t="shared" si="764"/>
        <v>0</v>
      </c>
      <c r="M24275" s="96">
        <f t="shared" si="765"/>
        <v>1</v>
      </c>
      <c r="N24275" s="273"/>
    </row>
    <row r="24276" spans="11:14" x14ac:dyDescent="0.25">
      <c r="K24276" s="180">
        <f t="shared" si="764"/>
        <v>0</v>
      </c>
      <c r="M24276" s="96">
        <f t="shared" si="765"/>
        <v>1</v>
      </c>
      <c r="N24276" s="273"/>
    </row>
    <row r="24277" spans="11:14" x14ac:dyDescent="0.25">
      <c r="K24277" s="180">
        <f t="shared" si="764"/>
        <v>0</v>
      </c>
      <c r="M24277" s="96">
        <f t="shared" si="765"/>
        <v>1</v>
      </c>
      <c r="N24277" s="273"/>
    </row>
    <row r="24278" spans="11:14" x14ac:dyDescent="0.25">
      <c r="K24278" s="180">
        <f t="shared" si="764"/>
        <v>0</v>
      </c>
      <c r="M24278" s="96">
        <f t="shared" si="765"/>
        <v>1</v>
      </c>
      <c r="N24278" s="273"/>
    </row>
    <row r="24279" spans="11:14" x14ac:dyDescent="0.25">
      <c r="K24279" s="180">
        <f t="shared" si="764"/>
        <v>0</v>
      </c>
      <c r="M24279" s="96">
        <f t="shared" si="765"/>
        <v>1</v>
      </c>
      <c r="N24279" s="273"/>
    </row>
    <row r="24280" spans="11:14" x14ac:dyDescent="0.25">
      <c r="K24280" s="180">
        <f t="shared" si="764"/>
        <v>0</v>
      </c>
      <c r="M24280" s="96">
        <f t="shared" si="765"/>
        <v>1</v>
      </c>
      <c r="N24280" s="273"/>
    </row>
    <row r="24281" spans="11:14" x14ac:dyDescent="0.25">
      <c r="K24281" s="180">
        <f t="shared" si="764"/>
        <v>0</v>
      </c>
      <c r="M24281" s="96">
        <f t="shared" si="765"/>
        <v>1</v>
      </c>
      <c r="N24281" s="273"/>
    </row>
    <row r="24282" spans="11:14" x14ac:dyDescent="0.25">
      <c r="K24282" s="180">
        <f t="shared" si="764"/>
        <v>0</v>
      </c>
      <c r="M24282" s="96">
        <f t="shared" si="765"/>
        <v>1</v>
      </c>
      <c r="N24282" s="273"/>
    </row>
    <row r="24283" spans="11:14" x14ac:dyDescent="0.25">
      <c r="K24283" s="180">
        <f t="shared" si="764"/>
        <v>0</v>
      </c>
      <c r="M24283" s="96">
        <f t="shared" si="765"/>
        <v>1</v>
      </c>
      <c r="N24283" s="273"/>
    </row>
    <row r="24284" spans="11:14" x14ac:dyDescent="0.25">
      <c r="K24284" s="180">
        <f t="shared" si="764"/>
        <v>0</v>
      </c>
      <c r="M24284" s="96">
        <f t="shared" si="765"/>
        <v>1</v>
      </c>
      <c r="N24284" s="273"/>
    </row>
    <row r="24285" spans="11:14" x14ac:dyDescent="0.25">
      <c r="K24285" s="180">
        <f t="shared" si="764"/>
        <v>0</v>
      </c>
      <c r="M24285" s="96">
        <f t="shared" si="765"/>
        <v>1</v>
      </c>
      <c r="N24285" s="273"/>
    </row>
    <row r="24286" spans="11:14" x14ac:dyDescent="0.25">
      <c r="K24286" s="180">
        <f t="shared" si="764"/>
        <v>0</v>
      </c>
      <c r="M24286" s="96">
        <f t="shared" si="765"/>
        <v>1</v>
      </c>
      <c r="N24286" s="273"/>
    </row>
    <row r="24287" spans="11:14" x14ac:dyDescent="0.25">
      <c r="K24287" s="180">
        <f t="shared" si="764"/>
        <v>0</v>
      </c>
      <c r="M24287" s="96">
        <f t="shared" si="765"/>
        <v>1</v>
      </c>
      <c r="N24287" s="273"/>
    </row>
    <row r="24288" spans="11:14" x14ac:dyDescent="0.25">
      <c r="K24288" s="180">
        <f t="shared" si="764"/>
        <v>0</v>
      </c>
      <c r="M24288" s="96">
        <f t="shared" si="765"/>
        <v>1</v>
      </c>
      <c r="N24288" s="273"/>
    </row>
    <row r="24289" spans="11:14" x14ac:dyDescent="0.25">
      <c r="K24289" s="180">
        <f t="shared" si="764"/>
        <v>0</v>
      </c>
      <c r="M24289" s="96">
        <f t="shared" si="765"/>
        <v>1</v>
      </c>
      <c r="N24289" s="273"/>
    </row>
    <row r="24290" spans="11:14" x14ac:dyDescent="0.25">
      <c r="K24290" s="180">
        <f t="shared" si="764"/>
        <v>0</v>
      </c>
      <c r="M24290" s="96">
        <f t="shared" si="765"/>
        <v>1</v>
      </c>
      <c r="N24290" s="273"/>
    </row>
    <row r="24291" spans="11:14" x14ac:dyDescent="0.25">
      <c r="K24291" s="180">
        <f t="shared" si="764"/>
        <v>0</v>
      </c>
      <c r="M24291" s="96">
        <f t="shared" si="765"/>
        <v>1</v>
      </c>
      <c r="N24291" s="273"/>
    </row>
    <row r="24292" spans="11:14" x14ac:dyDescent="0.25">
      <c r="K24292" s="180">
        <f t="shared" si="764"/>
        <v>0</v>
      </c>
      <c r="M24292" s="96">
        <f t="shared" si="765"/>
        <v>1</v>
      </c>
      <c r="N24292" s="273"/>
    </row>
    <row r="24293" spans="11:14" x14ac:dyDescent="0.25">
      <c r="K24293" s="180">
        <f t="shared" si="764"/>
        <v>0</v>
      </c>
      <c r="M24293" s="96">
        <f t="shared" si="765"/>
        <v>1</v>
      </c>
      <c r="N24293" s="273"/>
    </row>
    <row r="24294" spans="11:14" x14ac:dyDescent="0.25">
      <c r="K24294" s="180">
        <f t="shared" si="764"/>
        <v>0</v>
      </c>
      <c r="M24294" s="96">
        <f t="shared" si="765"/>
        <v>1</v>
      </c>
      <c r="N24294" s="273"/>
    </row>
    <row r="24295" spans="11:14" x14ac:dyDescent="0.25">
      <c r="K24295" s="180">
        <f t="shared" si="764"/>
        <v>0</v>
      </c>
      <c r="M24295" s="96">
        <f t="shared" si="765"/>
        <v>1</v>
      </c>
      <c r="N24295" s="273"/>
    </row>
    <row r="24296" spans="11:14" x14ac:dyDescent="0.25">
      <c r="K24296" s="180">
        <f t="shared" si="764"/>
        <v>0</v>
      </c>
      <c r="M24296" s="96">
        <f t="shared" si="765"/>
        <v>1</v>
      </c>
      <c r="N24296" s="273"/>
    </row>
    <row r="24297" spans="11:14" x14ac:dyDescent="0.25">
      <c r="K24297" s="180">
        <f t="shared" si="764"/>
        <v>0</v>
      </c>
      <c r="M24297" s="96">
        <f t="shared" si="765"/>
        <v>1</v>
      </c>
      <c r="N24297" s="273"/>
    </row>
    <row r="24298" spans="11:14" x14ac:dyDescent="0.25">
      <c r="K24298" s="180">
        <f t="shared" ref="K24298:K24361" si="766">IF(ctConta="",K24297+F24298,IF(I24298=ctConta,K24297+F24298,K24297))</f>
        <v>0</v>
      </c>
      <c r="M24298" s="96">
        <f t="shared" si="765"/>
        <v>1</v>
      </c>
      <c r="N24298" s="273"/>
    </row>
    <row r="24299" spans="11:14" x14ac:dyDescent="0.25">
      <c r="K24299" s="180">
        <f t="shared" si="766"/>
        <v>0</v>
      </c>
      <c r="M24299" s="96">
        <f t="shared" si="765"/>
        <v>1</v>
      </c>
      <c r="N24299" s="273"/>
    </row>
    <row r="24300" spans="11:14" x14ac:dyDescent="0.25">
      <c r="K24300" s="180">
        <f t="shared" si="766"/>
        <v>0</v>
      </c>
      <c r="M24300" s="96">
        <f t="shared" si="765"/>
        <v>1</v>
      </c>
      <c r="N24300" s="273"/>
    </row>
    <row r="24301" spans="11:14" x14ac:dyDescent="0.25">
      <c r="K24301" s="180">
        <f t="shared" si="766"/>
        <v>0</v>
      </c>
      <c r="M24301" s="96">
        <f t="shared" si="765"/>
        <v>1</v>
      </c>
      <c r="N24301" s="273"/>
    </row>
    <row r="24302" spans="11:14" x14ac:dyDescent="0.25">
      <c r="K24302" s="180">
        <f t="shared" si="766"/>
        <v>0</v>
      </c>
      <c r="M24302" s="96">
        <f t="shared" si="765"/>
        <v>1</v>
      </c>
      <c r="N24302" s="273"/>
    </row>
    <row r="24303" spans="11:14" x14ac:dyDescent="0.25">
      <c r="K24303" s="180">
        <f t="shared" si="766"/>
        <v>0</v>
      </c>
      <c r="M24303" s="96">
        <f t="shared" si="765"/>
        <v>1</v>
      </c>
      <c r="N24303" s="273"/>
    </row>
    <row r="24304" spans="11:14" x14ac:dyDescent="0.25">
      <c r="K24304" s="180">
        <f t="shared" si="766"/>
        <v>0</v>
      </c>
      <c r="M24304" s="96">
        <f t="shared" si="765"/>
        <v>1</v>
      </c>
      <c r="N24304" s="273"/>
    </row>
    <row r="24305" spans="11:14" x14ac:dyDescent="0.25">
      <c r="K24305" s="180">
        <f t="shared" si="766"/>
        <v>0</v>
      </c>
      <c r="M24305" s="96">
        <f t="shared" si="765"/>
        <v>1</v>
      </c>
      <c r="N24305" s="273"/>
    </row>
    <row r="24306" spans="11:14" x14ac:dyDescent="0.25">
      <c r="K24306" s="180">
        <f t="shared" si="766"/>
        <v>0</v>
      </c>
      <c r="M24306" s="96">
        <f t="shared" si="765"/>
        <v>1</v>
      </c>
      <c r="N24306" s="273"/>
    </row>
    <row r="24307" spans="11:14" x14ac:dyDescent="0.25">
      <c r="K24307" s="180">
        <f t="shared" si="766"/>
        <v>0</v>
      </c>
      <c r="M24307" s="96">
        <f t="shared" si="765"/>
        <v>1</v>
      </c>
      <c r="N24307" s="273"/>
    </row>
    <row r="24308" spans="11:14" x14ac:dyDescent="0.25">
      <c r="K24308" s="180">
        <f t="shared" si="766"/>
        <v>0</v>
      </c>
      <c r="M24308" s="96">
        <f t="shared" si="765"/>
        <v>1</v>
      </c>
      <c r="N24308" s="273"/>
    </row>
    <row r="24309" spans="11:14" x14ac:dyDescent="0.25">
      <c r="K24309" s="180">
        <f t="shared" si="766"/>
        <v>0</v>
      </c>
      <c r="M24309" s="96">
        <f t="shared" si="765"/>
        <v>1</v>
      </c>
      <c r="N24309" s="273"/>
    </row>
    <row r="24310" spans="11:14" x14ac:dyDescent="0.25">
      <c r="K24310" s="180">
        <f t="shared" si="766"/>
        <v>0</v>
      </c>
      <c r="M24310" s="96">
        <f t="shared" si="765"/>
        <v>1</v>
      </c>
      <c r="N24310" s="273"/>
    </row>
    <row r="24311" spans="11:14" x14ac:dyDescent="0.25">
      <c r="K24311" s="180">
        <f t="shared" si="766"/>
        <v>0</v>
      </c>
      <c r="M24311" s="96">
        <f t="shared" si="765"/>
        <v>1</v>
      </c>
      <c r="N24311" s="273"/>
    </row>
    <row r="24312" spans="11:14" x14ac:dyDescent="0.25">
      <c r="K24312" s="180">
        <f t="shared" si="766"/>
        <v>0</v>
      </c>
      <c r="M24312" s="96">
        <f t="shared" si="765"/>
        <v>1</v>
      </c>
      <c r="N24312" s="273"/>
    </row>
    <row r="24313" spans="11:14" x14ac:dyDescent="0.25">
      <c r="K24313" s="180">
        <f t="shared" si="766"/>
        <v>0</v>
      </c>
      <c r="M24313" s="96">
        <f t="shared" si="765"/>
        <v>1</v>
      </c>
      <c r="N24313" s="273"/>
    </row>
    <row r="24314" spans="11:14" x14ac:dyDescent="0.25">
      <c r="K24314" s="180">
        <f t="shared" si="766"/>
        <v>0</v>
      </c>
      <c r="M24314" s="96">
        <f t="shared" si="765"/>
        <v>1</v>
      </c>
      <c r="N24314" s="273"/>
    </row>
    <row r="24315" spans="11:14" x14ac:dyDescent="0.25">
      <c r="K24315" s="180">
        <f t="shared" si="766"/>
        <v>0</v>
      </c>
      <c r="M24315" s="96">
        <f t="shared" si="765"/>
        <v>1</v>
      </c>
      <c r="N24315" s="273"/>
    </row>
    <row r="24316" spans="11:14" x14ac:dyDescent="0.25">
      <c r="K24316" s="180">
        <f t="shared" si="766"/>
        <v>0</v>
      </c>
      <c r="M24316" s="96">
        <f t="shared" si="765"/>
        <v>1</v>
      </c>
      <c r="N24316" s="273"/>
    </row>
    <row r="24317" spans="11:14" x14ac:dyDescent="0.25">
      <c r="K24317" s="180">
        <f t="shared" si="766"/>
        <v>0</v>
      </c>
      <c r="M24317" s="96">
        <f t="shared" si="765"/>
        <v>1</v>
      </c>
      <c r="N24317" s="273"/>
    </row>
    <row r="24318" spans="11:14" x14ac:dyDescent="0.25">
      <c r="K24318" s="180">
        <f t="shared" si="766"/>
        <v>0</v>
      </c>
      <c r="M24318" s="96">
        <f t="shared" si="765"/>
        <v>1</v>
      </c>
      <c r="N24318" s="273"/>
    </row>
    <row r="24319" spans="11:14" x14ac:dyDescent="0.25">
      <c r="K24319" s="180">
        <f t="shared" si="766"/>
        <v>0</v>
      </c>
      <c r="M24319" s="96">
        <f t="shared" si="765"/>
        <v>1</v>
      </c>
      <c r="N24319" s="273"/>
    </row>
    <row r="24320" spans="11:14" x14ac:dyDescent="0.25">
      <c r="K24320" s="180">
        <f t="shared" si="766"/>
        <v>0</v>
      </c>
      <c r="M24320" s="96">
        <f t="shared" si="765"/>
        <v>1</v>
      </c>
      <c r="N24320" s="273"/>
    </row>
    <row r="24321" spans="11:14" x14ac:dyDescent="0.25">
      <c r="K24321" s="180">
        <f t="shared" si="766"/>
        <v>0</v>
      </c>
      <c r="M24321" s="96">
        <f t="shared" si="765"/>
        <v>1</v>
      </c>
      <c r="N24321" s="273"/>
    </row>
    <row r="24322" spans="11:14" x14ac:dyDescent="0.25">
      <c r="K24322" s="180">
        <f t="shared" si="766"/>
        <v>0</v>
      </c>
      <c r="M24322" s="96">
        <f t="shared" si="765"/>
        <v>1</v>
      </c>
      <c r="N24322" s="273"/>
    </row>
    <row r="24323" spans="11:14" x14ac:dyDescent="0.25">
      <c r="K24323" s="180">
        <f t="shared" si="766"/>
        <v>0</v>
      </c>
      <c r="M24323" s="96">
        <f t="shared" si="765"/>
        <v>1</v>
      </c>
      <c r="N24323" s="273"/>
    </row>
    <row r="24324" spans="11:14" x14ac:dyDescent="0.25">
      <c r="K24324" s="180">
        <f t="shared" si="766"/>
        <v>0</v>
      </c>
      <c r="M24324" s="96">
        <f t="shared" si="765"/>
        <v>1</v>
      </c>
      <c r="N24324" s="273"/>
    </row>
    <row r="24325" spans="11:14" x14ac:dyDescent="0.25">
      <c r="K24325" s="180">
        <f t="shared" si="766"/>
        <v>0</v>
      </c>
      <c r="M24325" s="96">
        <f t="shared" si="765"/>
        <v>1</v>
      </c>
      <c r="N24325" s="273"/>
    </row>
    <row r="24326" spans="11:14" x14ac:dyDescent="0.25">
      <c r="K24326" s="180">
        <f t="shared" si="766"/>
        <v>0</v>
      </c>
      <c r="M24326" s="96">
        <f t="shared" si="765"/>
        <v>1</v>
      </c>
      <c r="N24326" s="273"/>
    </row>
    <row r="24327" spans="11:14" x14ac:dyDescent="0.25">
      <c r="K24327" s="180">
        <f t="shared" si="766"/>
        <v>0</v>
      </c>
      <c r="M24327" s="96">
        <f t="shared" si="765"/>
        <v>1</v>
      </c>
      <c r="N24327" s="273"/>
    </row>
    <row r="24328" spans="11:14" x14ac:dyDescent="0.25">
      <c r="K24328" s="180">
        <f t="shared" si="766"/>
        <v>0</v>
      </c>
      <c r="M24328" s="96">
        <f t="shared" si="765"/>
        <v>1</v>
      </c>
      <c r="N24328" s="273"/>
    </row>
    <row r="24329" spans="11:14" x14ac:dyDescent="0.25">
      <c r="K24329" s="180">
        <f t="shared" si="766"/>
        <v>0</v>
      </c>
      <c r="M24329" s="96">
        <f t="shared" si="765"/>
        <v>1</v>
      </c>
      <c r="N24329" s="273"/>
    </row>
    <row r="24330" spans="11:14" x14ac:dyDescent="0.25">
      <c r="K24330" s="180">
        <f t="shared" si="766"/>
        <v>0</v>
      </c>
      <c r="M24330" s="96">
        <f t="shared" si="765"/>
        <v>1</v>
      </c>
      <c r="N24330" s="273"/>
    </row>
    <row r="24331" spans="11:14" x14ac:dyDescent="0.25">
      <c r="K24331" s="180">
        <f t="shared" si="766"/>
        <v>0</v>
      </c>
      <c r="M24331" s="96">
        <f t="shared" si="765"/>
        <v>1</v>
      </c>
      <c r="N24331" s="273"/>
    </row>
    <row r="24332" spans="11:14" x14ac:dyDescent="0.25">
      <c r="K24332" s="180">
        <f t="shared" si="766"/>
        <v>0</v>
      </c>
      <c r="M24332" s="96">
        <f t="shared" si="765"/>
        <v>1</v>
      </c>
      <c r="N24332" s="273"/>
    </row>
    <row r="24333" spans="11:14" x14ac:dyDescent="0.25">
      <c r="K24333" s="180">
        <f t="shared" si="766"/>
        <v>0</v>
      </c>
      <c r="M24333" s="96">
        <f t="shared" si="765"/>
        <v>1</v>
      </c>
      <c r="N24333" s="273"/>
    </row>
    <row r="24334" spans="11:14" x14ac:dyDescent="0.25">
      <c r="K24334" s="180">
        <f t="shared" si="766"/>
        <v>0</v>
      </c>
      <c r="M24334" s="96">
        <f t="shared" si="765"/>
        <v>1</v>
      </c>
      <c r="N24334" s="273"/>
    </row>
    <row r="24335" spans="11:14" x14ac:dyDescent="0.25">
      <c r="K24335" s="180">
        <f t="shared" si="766"/>
        <v>0</v>
      </c>
      <c r="M24335" s="96">
        <f t="shared" si="765"/>
        <v>1</v>
      </c>
      <c r="N24335" s="273"/>
    </row>
    <row r="24336" spans="11:14" x14ac:dyDescent="0.25">
      <c r="K24336" s="180">
        <f t="shared" si="766"/>
        <v>0</v>
      </c>
      <c r="M24336" s="96">
        <f t="shared" si="765"/>
        <v>1</v>
      </c>
      <c r="N24336" s="273"/>
    </row>
    <row r="24337" spans="11:14" x14ac:dyDescent="0.25">
      <c r="K24337" s="180">
        <f t="shared" si="766"/>
        <v>0</v>
      </c>
      <c r="M24337" s="96">
        <f t="shared" ref="M24337:M24400" si="767">UltimoDia(D24337)</f>
        <v>1</v>
      </c>
      <c r="N24337" s="273"/>
    </row>
    <row r="24338" spans="11:14" x14ac:dyDescent="0.25">
      <c r="K24338" s="180">
        <f t="shared" si="766"/>
        <v>0</v>
      </c>
      <c r="M24338" s="96">
        <f t="shared" si="767"/>
        <v>1</v>
      </c>
      <c r="N24338" s="273"/>
    </row>
    <row r="24339" spans="11:14" x14ac:dyDescent="0.25">
      <c r="K24339" s="180">
        <f t="shared" si="766"/>
        <v>0</v>
      </c>
      <c r="M24339" s="96">
        <f t="shared" si="767"/>
        <v>1</v>
      </c>
      <c r="N24339" s="273"/>
    </row>
    <row r="24340" spans="11:14" x14ac:dyDescent="0.25">
      <c r="K24340" s="180">
        <f t="shared" si="766"/>
        <v>0</v>
      </c>
      <c r="M24340" s="96">
        <f t="shared" si="767"/>
        <v>1</v>
      </c>
      <c r="N24340" s="273"/>
    </row>
    <row r="24341" spans="11:14" x14ac:dyDescent="0.25">
      <c r="K24341" s="180">
        <f t="shared" si="766"/>
        <v>0</v>
      </c>
      <c r="M24341" s="96">
        <f t="shared" si="767"/>
        <v>1</v>
      </c>
      <c r="N24341" s="273"/>
    </row>
    <row r="24342" spans="11:14" x14ac:dyDescent="0.25">
      <c r="K24342" s="180">
        <f t="shared" si="766"/>
        <v>0</v>
      </c>
      <c r="M24342" s="96">
        <f t="shared" si="767"/>
        <v>1</v>
      </c>
      <c r="N24342" s="273"/>
    </row>
    <row r="24343" spans="11:14" x14ac:dyDescent="0.25">
      <c r="K24343" s="180">
        <f t="shared" si="766"/>
        <v>0</v>
      </c>
      <c r="M24343" s="96">
        <f t="shared" si="767"/>
        <v>1</v>
      </c>
      <c r="N24343" s="273"/>
    </row>
    <row r="24344" spans="11:14" x14ac:dyDescent="0.25">
      <c r="K24344" s="180">
        <f t="shared" si="766"/>
        <v>0</v>
      </c>
      <c r="M24344" s="96">
        <f t="shared" si="767"/>
        <v>1</v>
      </c>
      <c r="N24344" s="273"/>
    </row>
    <row r="24345" spans="11:14" x14ac:dyDescent="0.25">
      <c r="K24345" s="180">
        <f t="shared" si="766"/>
        <v>0</v>
      </c>
      <c r="M24345" s="96">
        <f t="shared" si="767"/>
        <v>1</v>
      </c>
      <c r="N24345" s="273"/>
    </row>
    <row r="24346" spans="11:14" x14ac:dyDescent="0.25">
      <c r="K24346" s="180">
        <f t="shared" si="766"/>
        <v>0</v>
      </c>
      <c r="M24346" s="96">
        <f t="shared" si="767"/>
        <v>1</v>
      </c>
      <c r="N24346" s="273"/>
    </row>
    <row r="24347" spans="11:14" x14ac:dyDescent="0.25">
      <c r="K24347" s="180">
        <f t="shared" si="766"/>
        <v>0</v>
      </c>
      <c r="M24347" s="96">
        <f t="shared" si="767"/>
        <v>1</v>
      </c>
      <c r="N24347" s="273"/>
    </row>
    <row r="24348" spans="11:14" x14ac:dyDescent="0.25">
      <c r="K24348" s="180">
        <f t="shared" si="766"/>
        <v>0</v>
      </c>
      <c r="M24348" s="96">
        <f t="shared" si="767"/>
        <v>1</v>
      </c>
      <c r="N24348" s="273"/>
    </row>
    <row r="24349" spans="11:14" x14ac:dyDescent="0.25">
      <c r="K24349" s="180">
        <f t="shared" si="766"/>
        <v>0</v>
      </c>
      <c r="M24349" s="96">
        <f t="shared" si="767"/>
        <v>1</v>
      </c>
      <c r="N24349" s="273"/>
    </row>
    <row r="24350" spans="11:14" x14ac:dyDescent="0.25">
      <c r="K24350" s="180">
        <f t="shared" si="766"/>
        <v>0</v>
      </c>
      <c r="M24350" s="96">
        <f t="shared" si="767"/>
        <v>1</v>
      </c>
      <c r="N24350" s="273"/>
    </row>
    <row r="24351" spans="11:14" x14ac:dyDescent="0.25">
      <c r="K24351" s="180">
        <f t="shared" si="766"/>
        <v>0</v>
      </c>
      <c r="M24351" s="96">
        <f t="shared" si="767"/>
        <v>1</v>
      </c>
      <c r="N24351" s="273"/>
    </row>
    <row r="24352" spans="11:14" x14ac:dyDescent="0.25">
      <c r="K24352" s="180">
        <f t="shared" si="766"/>
        <v>0</v>
      </c>
      <c r="M24352" s="96">
        <f t="shared" si="767"/>
        <v>1</v>
      </c>
      <c r="N24352" s="273"/>
    </row>
    <row r="24353" spans="11:14" x14ac:dyDescent="0.25">
      <c r="K24353" s="180">
        <f t="shared" si="766"/>
        <v>0</v>
      </c>
      <c r="M24353" s="96">
        <f t="shared" si="767"/>
        <v>1</v>
      </c>
      <c r="N24353" s="273"/>
    </row>
    <row r="24354" spans="11:14" x14ac:dyDescent="0.25">
      <c r="K24354" s="180">
        <f t="shared" si="766"/>
        <v>0</v>
      </c>
      <c r="M24354" s="96">
        <f t="shared" si="767"/>
        <v>1</v>
      </c>
      <c r="N24354" s="273"/>
    </row>
    <row r="24355" spans="11:14" x14ac:dyDescent="0.25">
      <c r="K24355" s="180">
        <f t="shared" si="766"/>
        <v>0</v>
      </c>
      <c r="M24355" s="96">
        <f t="shared" si="767"/>
        <v>1</v>
      </c>
      <c r="N24355" s="273"/>
    </row>
    <row r="24356" spans="11:14" x14ac:dyDescent="0.25">
      <c r="K24356" s="180">
        <f t="shared" si="766"/>
        <v>0</v>
      </c>
      <c r="M24356" s="96">
        <f t="shared" si="767"/>
        <v>1</v>
      </c>
      <c r="N24356" s="273"/>
    </row>
    <row r="24357" spans="11:14" x14ac:dyDescent="0.25">
      <c r="K24357" s="180">
        <f t="shared" si="766"/>
        <v>0</v>
      </c>
      <c r="M24357" s="96">
        <f t="shared" si="767"/>
        <v>1</v>
      </c>
      <c r="N24357" s="273"/>
    </row>
    <row r="24358" spans="11:14" x14ac:dyDescent="0.25">
      <c r="K24358" s="180">
        <f t="shared" si="766"/>
        <v>0</v>
      </c>
      <c r="M24358" s="96">
        <f t="shared" si="767"/>
        <v>1</v>
      </c>
      <c r="N24358" s="273"/>
    </row>
    <row r="24359" spans="11:14" x14ac:dyDescent="0.25">
      <c r="K24359" s="180">
        <f t="shared" si="766"/>
        <v>0</v>
      </c>
      <c r="M24359" s="96">
        <f t="shared" si="767"/>
        <v>1</v>
      </c>
      <c r="N24359" s="273"/>
    </row>
    <row r="24360" spans="11:14" x14ac:dyDescent="0.25">
      <c r="K24360" s="180">
        <f t="shared" si="766"/>
        <v>0</v>
      </c>
      <c r="M24360" s="96">
        <f t="shared" si="767"/>
        <v>1</v>
      </c>
      <c r="N24360" s="273"/>
    </row>
    <row r="24361" spans="11:14" x14ac:dyDescent="0.25">
      <c r="K24361" s="180">
        <f t="shared" si="766"/>
        <v>0</v>
      </c>
      <c r="M24361" s="96">
        <f t="shared" si="767"/>
        <v>1</v>
      </c>
      <c r="N24361" s="273"/>
    </row>
    <row r="24362" spans="11:14" x14ac:dyDescent="0.25">
      <c r="K24362" s="180">
        <f t="shared" ref="K24362:K24425" si="768">IF(ctConta="",K24361+F24362,IF(I24362=ctConta,K24361+F24362,K24361))</f>
        <v>0</v>
      </c>
      <c r="M24362" s="96">
        <f t="shared" si="767"/>
        <v>1</v>
      </c>
      <c r="N24362" s="273"/>
    </row>
    <row r="24363" spans="11:14" x14ac:dyDescent="0.25">
      <c r="K24363" s="180">
        <f t="shared" si="768"/>
        <v>0</v>
      </c>
      <c r="M24363" s="96">
        <f t="shared" si="767"/>
        <v>1</v>
      </c>
      <c r="N24363" s="273"/>
    </row>
    <row r="24364" spans="11:14" x14ac:dyDescent="0.25">
      <c r="K24364" s="180">
        <f t="shared" si="768"/>
        <v>0</v>
      </c>
      <c r="M24364" s="96">
        <f t="shared" si="767"/>
        <v>1</v>
      </c>
      <c r="N24364" s="273"/>
    </row>
    <row r="24365" spans="11:14" x14ac:dyDescent="0.25">
      <c r="K24365" s="180">
        <f t="shared" si="768"/>
        <v>0</v>
      </c>
      <c r="M24365" s="96">
        <f t="shared" si="767"/>
        <v>1</v>
      </c>
      <c r="N24365" s="273"/>
    </row>
    <row r="24366" spans="11:14" x14ac:dyDescent="0.25">
      <c r="K24366" s="180">
        <f t="shared" si="768"/>
        <v>0</v>
      </c>
      <c r="M24366" s="96">
        <f t="shared" si="767"/>
        <v>1</v>
      </c>
      <c r="N24366" s="273"/>
    </row>
    <row r="24367" spans="11:14" x14ac:dyDescent="0.25">
      <c r="K24367" s="180">
        <f t="shared" si="768"/>
        <v>0</v>
      </c>
      <c r="M24367" s="96">
        <f t="shared" si="767"/>
        <v>1</v>
      </c>
      <c r="N24367" s="273"/>
    </row>
    <row r="24368" spans="11:14" x14ac:dyDescent="0.25">
      <c r="K24368" s="180">
        <f t="shared" si="768"/>
        <v>0</v>
      </c>
      <c r="M24368" s="96">
        <f t="shared" si="767"/>
        <v>1</v>
      </c>
      <c r="N24368" s="273"/>
    </row>
    <row r="24369" spans="11:14" x14ac:dyDescent="0.25">
      <c r="K24369" s="180">
        <f t="shared" si="768"/>
        <v>0</v>
      </c>
      <c r="M24369" s="96">
        <f t="shared" si="767"/>
        <v>1</v>
      </c>
      <c r="N24369" s="273"/>
    </row>
    <row r="24370" spans="11:14" x14ac:dyDescent="0.25">
      <c r="K24370" s="180">
        <f t="shared" si="768"/>
        <v>0</v>
      </c>
      <c r="M24370" s="96">
        <f t="shared" si="767"/>
        <v>1</v>
      </c>
      <c r="N24370" s="273"/>
    </row>
    <row r="24371" spans="11:14" x14ac:dyDescent="0.25">
      <c r="K24371" s="180">
        <f t="shared" si="768"/>
        <v>0</v>
      </c>
      <c r="M24371" s="96">
        <f t="shared" si="767"/>
        <v>1</v>
      </c>
      <c r="N24371" s="273"/>
    </row>
    <row r="24372" spans="11:14" x14ac:dyDescent="0.25">
      <c r="K24372" s="180">
        <f t="shared" si="768"/>
        <v>0</v>
      </c>
      <c r="M24372" s="96">
        <f t="shared" si="767"/>
        <v>1</v>
      </c>
      <c r="N24372" s="273"/>
    </row>
    <row r="24373" spans="11:14" x14ac:dyDescent="0.25">
      <c r="K24373" s="180">
        <f t="shared" si="768"/>
        <v>0</v>
      </c>
      <c r="M24373" s="96">
        <f t="shared" si="767"/>
        <v>1</v>
      </c>
      <c r="N24373" s="273"/>
    </row>
    <row r="24374" spans="11:14" x14ac:dyDescent="0.25">
      <c r="K24374" s="180">
        <f t="shared" si="768"/>
        <v>0</v>
      </c>
      <c r="M24374" s="96">
        <f t="shared" si="767"/>
        <v>1</v>
      </c>
      <c r="N24374" s="273"/>
    </row>
    <row r="24375" spans="11:14" x14ac:dyDescent="0.25">
      <c r="K24375" s="180">
        <f t="shared" si="768"/>
        <v>0</v>
      </c>
      <c r="M24375" s="96">
        <f t="shared" si="767"/>
        <v>1</v>
      </c>
      <c r="N24375" s="273"/>
    </row>
    <row r="24376" spans="11:14" x14ac:dyDescent="0.25">
      <c r="K24376" s="180">
        <f t="shared" si="768"/>
        <v>0</v>
      </c>
      <c r="M24376" s="96">
        <f t="shared" si="767"/>
        <v>1</v>
      </c>
      <c r="N24376" s="273"/>
    </row>
    <row r="24377" spans="11:14" x14ac:dyDescent="0.25">
      <c r="K24377" s="180">
        <f t="shared" si="768"/>
        <v>0</v>
      </c>
      <c r="M24377" s="96">
        <f t="shared" si="767"/>
        <v>1</v>
      </c>
      <c r="N24377" s="273"/>
    </row>
    <row r="24378" spans="11:14" x14ac:dyDescent="0.25">
      <c r="K24378" s="180">
        <f t="shared" si="768"/>
        <v>0</v>
      </c>
      <c r="M24378" s="96">
        <f t="shared" si="767"/>
        <v>1</v>
      </c>
      <c r="N24378" s="273"/>
    </row>
    <row r="24379" spans="11:14" x14ac:dyDescent="0.25">
      <c r="K24379" s="180">
        <f t="shared" si="768"/>
        <v>0</v>
      </c>
      <c r="M24379" s="96">
        <f t="shared" si="767"/>
        <v>1</v>
      </c>
      <c r="N24379" s="273"/>
    </row>
    <row r="24380" spans="11:14" x14ac:dyDescent="0.25">
      <c r="K24380" s="180">
        <f t="shared" si="768"/>
        <v>0</v>
      </c>
      <c r="M24380" s="96">
        <f t="shared" si="767"/>
        <v>1</v>
      </c>
      <c r="N24380" s="273"/>
    </row>
    <row r="24381" spans="11:14" x14ac:dyDescent="0.25">
      <c r="K24381" s="180">
        <f t="shared" si="768"/>
        <v>0</v>
      </c>
      <c r="M24381" s="96">
        <f t="shared" si="767"/>
        <v>1</v>
      </c>
      <c r="N24381" s="273"/>
    </row>
    <row r="24382" spans="11:14" x14ac:dyDescent="0.25">
      <c r="K24382" s="180">
        <f t="shared" si="768"/>
        <v>0</v>
      </c>
      <c r="M24382" s="96">
        <f t="shared" si="767"/>
        <v>1</v>
      </c>
      <c r="N24382" s="273"/>
    </row>
    <row r="24383" spans="11:14" x14ac:dyDescent="0.25">
      <c r="K24383" s="180">
        <f t="shared" si="768"/>
        <v>0</v>
      </c>
      <c r="M24383" s="96">
        <f t="shared" si="767"/>
        <v>1</v>
      </c>
      <c r="N24383" s="273"/>
    </row>
    <row r="24384" spans="11:14" x14ac:dyDescent="0.25">
      <c r="K24384" s="180">
        <f t="shared" si="768"/>
        <v>0</v>
      </c>
      <c r="M24384" s="96">
        <f t="shared" si="767"/>
        <v>1</v>
      </c>
      <c r="N24384" s="273"/>
    </row>
    <row r="24385" spans="11:14" x14ac:dyDescent="0.25">
      <c r="K24385" s="180">
        <f t="shared" si="768"/>
        <v>0</v>
      </c>
      <c r="M24385" s="96">
        <f t="shared" si="767"/>
        <v>1</v>
      </c>
      <c r="N24385" s="273"/>
    </row>
    <row r="24386" spans="11:14" x14ac:dyDescent="0.25">
      <c r="K24386" s="180">
        <f t="shared" si="768"/>
        <v>0</v>
      </c>
      <c r="M24386" s="96">
        <f t="shared" si="767"/>
        <v>1</v>
      </c>
      <c r="N24386" s="273"/>
    </row>
    <row r="24387" spans="11:14" x14ac:dyDescent="0.25">
      <c r="K24387" s="180">
        <f t="shared" si="768"/>
        <v>0</v>
      </c>
      <c r="M24387" s="96">
        <f t="shared" si="767"/>
        <v>1</v>
      </c>
      <c r="N24387" s="273"/>
    </row>
    <row r="24388" spans="11:14" x14ac:dyDescent="0.25">
      <c r="K24388" s="180">
        <f t="shared" si="768"/>
        <v>0</v>
      </c>
      <c r="M24388" s="96">
        <f t="shared" si="767"/>
        <v>1</v>
      </c>
      <c r="N24388" s="273"/>
    </row>
    <row r="24389" spans="11:14" x14ac:dyDescent="0.25">
      <c r="K24389" s="180">
        <f t="shared" si="768"/>
        <v>0</v>
      </c>
      <c r="M24389" s="96">
        <f t="shared" si="767"/>
        <v>1</v>
      </c>
      <c r="N24389" s="273"/>
    </row>
    <row r="24390" spans="11:14" x14ac:dyDescent="0.25">
      <c r="K24390" s="180">
        <f t="shared" si="768"/>
        <v>0</v>
      </c>
      <c r="M24390" s="96">
        <f t="shared" si="767"/>
        <v>1</v>
      </c>
      <c r="N24390" s="273"/>
    </row>
    <row r="24391" spans="11:14" x14ac:dyDescent="0.25">
      <c r="K24391" s="180">
        <f t="shared" si="768"/>
        <v>0</v>
      </c>
      <c r="M24391" s="96">
        <f t="shared" si="767"/>
        <v>1</v>
      </c>
      <c r="N24391" s="273"/>
    </row>
    <row r="24392" spans="11:14" x14ac:dyDescent="0.25">
      <c r="K24392" s="180">
        <f t="shared" si="768"/>
        <v>0</v>
      </c>
      <c r="M24392" s="96">
        <f t="shared" si="767"/>
        <v>1</v>
      </c>
      <c r="N24392" s="273"/>
    </row>
    <row r="24393" spans="11:14" x14ac:dyDescent="0.25">
      <c r="K24393" s="180">
        <f t="shared" si="768"/>
        <v>0</v>
      </c>
      <c r="M24393" s="96">
        <f t="shared" si="767"/>
        <v>1</v>
      </c>
      <c r="N24393" s="273"/>
    </row>
    <row r="24394" spans="11:14" x14ac:dyDescent="0.25">
      <c r="K24394" s="180">
        <f t="shared" si="768"/>
        <v>0</v>
      </c>
      <c r="M24394" s="96">
        <f t="shared" si="767"/>
        <v>1</v>
      </c>
      <c r="N24394" s="273"/>
    </row>
    <row r="24395" spans="11:14" x14ac:dyDescent="0.25">
      <c r="K24395" s="180">
        <f t="shared" si="768"/>
        <v>0</v>
      </c>
      <c r="M24395" s="96">
        <f t="shared" si="767"/>
        <v>1</v>
      </c>
      <c r="N24395" s="273"/>
    </row>
    <row r="24396" spans="11:14" x14ac:dyDescent="0.25">
      <c r="K24396" s="180">
        <f t="shared" si="768"/>
        <v>0</v>
      </c>
      <c r="M24396" s="96">
        <f t="shared" si="767"/>
        <v>1</v>
      </c>
      <c r="N24396" s="273"/>
    </row>
    <row r="24397" spans="11:14" x14ac:dyDescent="0.25">
      <c r="K24397" s="180">
        <f t="shared" si="768"/>
        <v>0</v>
      </c>
      <c r="M24397" s="96">
        <f t="shared" si="767"/>
        <v>1</v>
      </c>
      <c r="N24397" s="273"/>
    </row>
    <row r="24398" spans="11:14" x14ac:dyDescent="0.25">
      <c r="K24398" s="180">
        <f t="shared" si="768"/>
        <v>0</v>
      </c>
      <c r="M24398" s="96">
        <f t="shared" si="767"/>
        <v>1</v>
      </c>
      <c r="N24398" s="273"/>
    </row>
    <row r="24399" spans="11:14" x14ac:dyDescent="0.25">
      <c r="K24399" s="180">
        <f t="shared" si="768"/>
        <v>0</v>
      </c>
      <c r="M24399" s="96">
        <f t="shared" si="767"/>
        <v>1</v>
      </c>
      <c r="N24399" s="273"/>
    </row>
    <row r="24400" spans="11:14" x14ac:dyDescent="0.25">
      <c r="K24400" s="180">
        <f t="shared" si="768"/>
        <v>0</v>
      </c>
      <c r="M24400" s="96">
        <f t="shared" si="767"/>
        <v>1</v>
      </c>
      <c r="N24400" s="273"/>
    </row>
    <row r="24401" spans="11:14" x14ac:dyDescent="0.25">
      <c r="K24401" s="180">
        <f t="shared" si="768"/>
        <v>0</v>
      </c>
      <c r="M24401" s="96">
        <f t="shared" ref="M24401:M24464" si="769">UltimoDia(D24401)</f>
        <v>1</v>
      </c>
      <c r="N24401" s="273"/>
    </row>
    <row r="24402" spans="11:14" x14ac:dyDescent="0.25">
      <c r="K24402" s="180">
        <f t="shared" si="768"/>
        <v>0</v>
      </c>
      <c r="M24402" s="96">
        <f t="shared" si="769"/>
        <v>1</v>
      </c>
      <c r="N24402" s="273"/>
    </row>
    <row r="24403" spans="11:14" x14ac:dyDescent="0.25">
      <c r="K24403" s="180">
        <f t="shared" si="768"/>
        <v>0</v>
      </c>
      <c r="M24403" s="96">
        <f t="shared" si="769"/>
        <v>1</v>
      </c>
      <c r="N24403" s="273"/>
    </row>
    <row r="24404" spans="11:14" x14ac:dyDescent="0.25">
      <c r="K24404" s="180">
        <f t="shared" si="768"/>
        <v>0</v>
      </c>
      <c r="M24404" s="96">
        <f t="shared" si="769"/>
        <v>1</v>
      </c>
      <c r="N24404" s="273"/>
    </row>
    <row r="24405" spans="11:14" x14ac:dyDescent="0.25">
      <c r="K24405" s="180">
        <f t="shared" si="768"/>
        <v>0</v>
      </c>
      <c r="M24405" s="96">
        <f t="shared" si="769"/>
        <v>1</v>
      </c>
      <c r="N24405" s="273"/>
    </row>
    <row r="24406" spans="11:14" x14ac:dyDescent="0.25">
      <c r="K24406" s="180">
        <f t="shared" si="768"/>
        <v>0</v>
      </c>
      <c r="M24406" s="96">
        <f t="shared" si="769"/>
        <v>1</v>
      </c>
      <c r="N24406" s="273"/>
    </row>
    <row r="24407" spans="11:14" x14ac:dyDescent="0.25">
      <c r="K24407" s="180">
        <f t="shared" si="768"/>
        <v>0</v>
      </c>
      <c r="M24407" s="96">
        <f t="shared" si="769"/>
        <v>1</v>
      </c>
      <c r="N24407" s="273"/>
    </row>
    <row r="24408" spans="11:14" x14ac:dyDescent="0.25">
      <c r="K24408" s="180">
        <f t="shared" si="768"/>
        <v>0</v>
      </c>
      <c r="M24408" s="96">
        <f t="shared" si="769"/>
        <v>1</v>
      </c>
      <c r="N24408" s="273"/>
    </row>
    <row r="24409" spans="11:14" x14ac:dyDescent="0.25">
      <c r="K24409" s="180">
        <f t="shared" si="768"/>
        <v>0</v>
      </c>
      <c r="M24409" s="96">
        <f t="shared" si="769"/>
        <v>1</v>
      </c>
      <c r="N24409" s="273"/>
    </row>
    <row r="24410" spans="11:14" x14ac:dyDescent="0.25">
      <c r="K24410" s="180">
        <f t="shared" si="768"/>
        <v>0</v>
      </c>
      <c r="M24410" s="96">
        <f t="shared" si="769"/>
        <v>1</v>
      </c>
      <c r="N24410" s="273"/>
    </row>
    <row r="24411" spans="11:14" x14ac:dyDescent="0.25">
      <c r="K24411" s="180">
        <f t="shared" si="768"/>
        <v>0</v>
      </c>
      <c r="M24411" s="96">
        <f t="shared" si="769"/>
        <v>1</v>
      </c>
      <c r="N24411" s="273"/>
    </row>
    <row r="24412" spans="11:14" x14ac:dyDescent="0.25">
      <c r="K24412" s="180">
        <f t="shared" si="768"/>
        <v>0</v>
      </c>
      <c r="M24412" s="96">
        <f t="shared" si="769"/>
        <v>1</v>
      </c>
      <c r="N24412" s="273"/>
    </row>
    <row r="24413" spans="11:14" x14ac:dyDescent="0.25">
      <c r="K24413" s="180">
        <f t="shared" si="768"/>
        <v>0</v>
      </c>
      <c r="M24413" s="96">
        <f t="shared" si="769"/>
        <v>1</v>
      </c>
      <c r="N24413" s="273"/>
    </row>
    <row r="24414" spans="11:14" x14ac:dyDescent="0.25">
      <c r="K24414" s="180">
        <f t="shared" si="768"/>
        <v>0</v>
      </c>
      <c r="M24414" s="96">
        <f t="shared" si="769"/>
        <v>1</v>
      </c>
      <c r="N24414" s="273"/>
    </row>
    <row r="24415" spans="11:14" x14ac:dyDescent="0.25">
      <c r="K24415" s="180">
        <f t="shared" si="768"/>
        <v>0</v>
      </c>
      <c r="M24415" s="96">
        <f t="shared" si="769"/>
        <v>1</v>
      </c>
      <c r="N24415" s="273"/>
    </row>
    <row r="24416" spans="11:14" x14ac:dyDescent="0.25">
      <c r="K24416" s="180">
        <f t="shared" si="768"/>
        <v>0</v>
      </c>
      <c r="M24416" s="96">
        <f t="shared" si="769"/>
        <v>1</v>
      </c>
      <c r="N24416" s="273"/>
    </row>
    <row r="24417" spans="11:14" x14ac:dyDescent="0.25">
      <c r="K24417" s="180">
        <f t="shared" si="768"/>
        <v>0</v>
      </c>
      <c r="M24417" s="96">
        <f t="shared" si="769"/>
        <v>1</v>
      </c>
      <c r="N24417" s="273"/>
    </row>
    <row r="24418" spans="11:14" x14ac:dyDescent="0.25">
      <c r="K24418" s="180">
        <f t="shared" si="768"/>
        <v>0</v>
      </c>
      <c r="M24418" s="96">
        <f t="shared" si="769"/>
        <v>1</v>
      </c>
      <c r="N24418" s="273"/>
    </row>
    <row r="24419" spans="11:14" x14ac:dyDescent="0.25">
      <c r="K24419" s="180">
        <f t="shared" si="768"/>
        <v>0</v>
      </c>
      <c r="M24419" s="96">
        <f t="shared" si="769"/>
        <v>1</v>
      </c>
      <c r="N24419" s="273"/>
    </row>
    <row r="24420" spans="11:14" x14ac:dyDescent="0.25">
      <c r="K24420" s="180">
        <f t="shared" si="768"/>
        <v>0</v>
      </c>
      <c r="M24420" s="96">
        <f t="shared" si="769"/>
        <v>1</v>
      </c>
      <c r="N24420" s="273"/>
    </row>
    <row r="24421" spans="11:14" x14ac:dyDescent="0.25">
      <c r="K24421" s="180">
        <f t="shared" si="768"/>
        <v>0</v>
      </c>
      <c r="M24421" s="96">
        <f t="shared" si="769"/>
        <v>1</v>
      </c>
      <c r="N24421" s="273"/>
    </row>
    <row r="24422" spans="11:14" x14ac:dyDescent="0.25">
      <c r="K24422" s="180">
        <f t="shared" si="768"/>
        <v>0</v>
      </c>
      <c r="M24422" s="96">
        <f t="shared" si="769"/>
        <v>1</v>
      </c>
      <c r="N24422" s="273"/>
    </row>
    <row r="24423" spans="11:14" x14ac:dyDescent="0.25">
      <c r="K24423" s="180">
        <f t="shared" si="768"/>
        <v>0</v>
      </c>
      <c r="M24423" s="96">
        <f t="shared" si="769"/>
        <v>1</v>
      </c>
      <c r="N24423" s="273"/>
    </row>
    <row r="24424" spans="11:14" x14ac:dyDescent="0.25">
      <c r="K24424" s="180">
        <f t="shared" si="768"/>
        <v>0</v>
      </c>
      <c r="M24424" s="96">
        <f t="shared" si="769"/>
        <v>1</v>
      </c>
      <c r="N24424" s="273"/>
    </row>
    <row r="24425" spans="11:14" x14ac:dyDescent="0.25">
      <c r="K24425" s="180">
        <f t="shared" si="768"/>
        <v>0</v>
      </c>
      <c r="M24425" s="96">
        <f t="shared" si="769"/>
        <v>1</v>
      </c>
      <c r="N24425" s="273"/>
    </row>
    <row r="24426" spans="11:14" x14ac:dyDescent="0.25">
      <c r="K24426" s="180">
        <f t="shared" ref="K24426:K24489" si="770">IF(ctConta="",K24425+F24426,IF(I24426=ctConta,K24425+F24426,K24425))</f>
        <v>0</v>
      </c>
      <c r="M24426" s="96">
        <f t="shared" si="769"/>
        <v>1</v>
      </c>
      <c r="N24426" s="273"/>
    </row>
    <row r="24427" spans="11:14" x14ac:dyDescent="0.25">
      <c r="K24427" s="180">
        <f t="shared" si="770"/>
        <v>0</v>
      </c>
      <c r="M24427" s="96">
        <f t="shared" si="769"/>
        <v>1</v>
      </c>
      <c r="N24427" s="273"/>
    </row>
    <row r="24428" spans="11:14" x14ac:dyDescent="0.25">
      <c r="K24428" s="180">
        <f t="shared" si="770"/>
        <v>0</v>
      </c>
      <c r="M24428" s="96">
        <f t="shared" si="769"/>
        <v>1</v>
      </c>
      <c r="N24428" s="273"/>
    </row>
    <row r="24429" spans="11:14" x14ac:dyDescent="0.25">
      <c r="K24429" s="180">
        <f t="shared" si="770"/>
        <v>0</v>
      </c>
      <c r="M24429" s="96">
        <f t="shared" si="769"/>
        <v>1</v>
      </c>
      <c r="N24429" s="273"/>
    </row>
    <row r="24430" spans="11:14" x14ac:dyDescent="0.25">
      <c r="K24430" s="180">
        <f t="shared" si="770"/>
        <v>0</v>
      </c>
      <c r="M24430" s="96">
        <f t="shared" si="769"/>
        <v>1</v>
      </c>
      <c r="N24430" s="273"/>
    </row>
    <row r="24431" spans="11:14" x14ac:dyDescent="0.25">
      <c r="K24431" s="180">
        <f t="shared" si="770"/>
        <v>0</v>
      </c>
      <c r="M24431" s="96">
        <f t="shared" si="769"/>
        <v>1</v>
      </c>
      <c r="N24431" s="273"/>
    </row>
    <row r="24432" spans="11:14" x14ac:dyDescent="0.25">
      <c r="K24432" s="180">
        <f t="shared" si="770"/>
        <v>0</v>
      </c>
      <c r="M24432" s="96">
        <f t="shared" si="769"/>
        <v>1</v>
      </c>
      <c r="N24432" s="273"/>
    </row>
    <row r="24433" spans="11:14" x14ac:dyDescent="0.25">
      <c r="K24433" s="180">
        <f t="shared" si="770"/>
        <v>0</v>
      </c>
      <c r="M24433" s="96">
        <f t="shared" si="769"/>
        <v>1</v>
      </c>
      <c r="N24433" s="273"/>
    </row>
    <row r="24434" spans="11:14" x14ac:dyDescent="0.25">
      <c r="K24434" s="180">
        <f t="shared" si="770"/>
        <v>0</v>
      </c>
      <c r="M24434" s="96">
        <f t="shared" si="769"/>
        <v>1</v>
      </c>
      <c r="N24434" s="273"/>
    </row>
    <row r="24435" spans="11:14" x14ac:dyDescent="0.25">
      <c r="K24435" s="180">
        <f t="shared" si="770"/>
        <v>0</v>
      </c>
      <c r="M24435" s="96">
        <f t="shared" si="769"/>
        <v>1</v>
      </c>
      <c r="N24435" s="273"/>
    </row>
    <row r="24436" spans="11:14" x14ac:dyDescent="0.25">
      <c r="K24436" s="180">
        <f t="shared" si="770"/>
        <v>0</v>
      </c>
      <c r="M24436" s="96">
        <f t="shared" si="769"/>
        <v>1</v>
      </c>
      <c r="N24436" s="273"/>
    </row>
    <row r="24437" spans="11:14" x14ac:dyDescent="0.25">
      <c r="K24437" s="180">
        <f t="shared" si="770"/>
        <v>0</v>
      </c>
      <c r="M24437" s="96">
        <f t="shared" si="769"/>
        <v>1</v>
      </c>
      <c r="N24437" s="273"/>
    </row>
    <row r="24438" spans="11:14" x14ac:dyDescent="0.25">
      <c r="K24438" s="180">
        <f t="shared" si="770"/>
        <v>0</v>
      </c>
      <c r="M24438" s="96">
        <f t="shared" si="769"/>
        <v>1</v>
      </c>
      <c r="N24438" s="273"/>
    </row>
    <row r="24439" spans="11:14" x14ac:dyDescent="0.25">
      <c r="K24439" s="180">
        <f t="shared" si="770"/>
        <v>0</v>
      </c>
      <c r="M24439" s="96">
        <f t="shared" si="769"/>
        <v>1</v>
      </c>
      <c r="N24439" s="273"/>
    </row>
    <row r="24440" spans="11:14" x14ac:dyDescent="0.25">
      <c r="K24440" s="180">
        <f t="shared" si="770"/>
        <v>0</v>
      </c>
      <c r="M24440" s="96">
        <f t="shared" si="769"/>
        <v>1</v>
      </c>
      <c r="N24440" s="273"/>
    </row>
    <row r="24441" spans="11:14" x14ac:dyDescent="0.25">
      <c r="K24441" s="180">
        <f t="shared" si="770"/>
        <v>0</v>
      </c>
      <c r="M24441" s="96">
        <f t="shared" si="769"/>
        <v>1</v>
      </c>
      <c r="N24441" s="273"/>
    </row>
    <row r="24442" spans="11:14" x14ac:dyDescent="0.25">
      <c r="K24442" s="180">
        <f t="shared" si="770"/>
        <v>0</v>
      </c>
      <c r="M24442" s="96">
        <f t="shared" si="769"/>
        <v>1</v>
      </c>
      <c r="N24442" s="273"/>
    </row>
    <row r="24443" spans="11:14" x14ac:dyDescent="0.25">
      <c r="K24443" s="180">
        <f t="shared" si="770"/>
        <v>0</v>
      </c>
      <c r="M24443" s="96">
        <f t="shared" si="769"/>
        <v>1</v>
      </c>
      <c r="N24443" s="273"/>
    </row>
    <row r="24444" spans="11:14" x14ac:dyDescent="0.25">
      <c r="K24444" s="180">
        <f t="shared" si="770"/>
        <v>0</v>
      </c>
      <c r="M24444" s="96">
        <f t="shared" si="769"/>
        <v>1</v>
      </c>
      <c r="N24444" s="273"/>
    </row>
    <row r="24445" spans="11:14" x14ac:dyDescent="0.25">
      <c r="K24445" s="180">
        <f t="shared" si="770"/>
        <v>0</v>
      </c>
      <c r="M24445" s="96">
        <f t="shared" si="769"/>
        <v>1</v>
      </c>
      <c r="N24445" s="273"/>
    </row>
    <row r="24446" spans="11:14" x14ac:dyDescent="0.25">
      <c r="K24446" s="180">
        <f t="shared" si="770"/>
        <v>0</v>
      </c>
      <c r="M24446" s="96">
        <f t="shared" si="769"/>
        <v>1</v>
      </c>
      <c r="N24446" s="273"/>
    </row>
    <row r="24447" spans="11:14" x14ac:dyDescent="0.25">
      <c r="K24447" s="180">
        <f t="shared" si="770"/>
        <v>0</v>
      </c>
      <c r="M24447" s="96">
        <f t="shared" si="769"/>
        <v>1</v>
      </c>
      <c r="N24447" s="273"/>
    </row>
    <row r="24448" spans="11:14" x14ac:dyDescent="0.25">
      <c r="K24448" s="180">
        <f t="shared" si="770"/>
        <v>0</v>
      </c>
      <c r="M24448" s="96">
        <f t="shared" si="769"/>
        <v>1</v>
      </c>
      <c r="N24448" s="273"/>
    </row>
    <row r="24449" spans="11:14" x14ac:dyDescent="0.25">
      <c r="K24449" s="180">
        <f t="shared" si="770"/>
        <v>0</v>
      </c>
      <c r="M24449" s="96">
        <f t="shared" si="769"/>
        <v>1</v>
      </c>
      <c r="N24449" s="273"/>
    </row>
    <row r="24450" spans="11:14" x14ac:dyDescent="0.25">
      <c r="K24450" s="180">
        <f t="shared" si="770"/>
        <v>0</v>
      </c>
      <c r="M24450" s="96">
        <f t="shared" si="769"/>
        <v>1</v>
      </c>
      <c r="N24450" s="273"/>
    </row>
    <row r="24451" spans="11:14" x14ac:dyDescent="0.25">
      <c r="K24451" s="180">
        <f t="shared" si="770"/>
        <v>0</v>
      </c>
      <c r="M24451" s="96">
        <f t="shared" si="769"/>
        <v>1</v>
      </c>
      <c r="N24451" s="273"/>
    </row>
    <row r="24452" spans="11:14" x14ac:dyDescent="0.25">
      <c r="K24452" s="180">
        <f t="shared" si="770"/>
        <v>0</v>
      </c>
      <c r="M24452" s="96">
        <f t="shared" si="769"/>
        <v>1</v>
      </c>
      <c r="N24452" s="273"/>
    </row>
    <row r="24453" spans="11:14" x14ac:dyDescent="0.25">
      <c r="K24453" s="180">
        <f t="shared" si="770"/>
        <v>0</v>
      </c>
      <c r="M24453" s="96">
        <f t="shared" si="769"/>
        <v>1</v>
      </c>
      <c r="N24453" s="273"/>
    </row>
    <row r="24454" spans="11:14" x14ac:dyDescent="0.25">
      <c r="K24454" s="180">
        <f t="shared" si="770"/>
        <v>0</v>
      </c>
      <c r="M24454" s="96">
        <f t="shared" si="769"/>
        <v>1</v>
      </c>
      <c r="N24454" s="273"/>
    </row>
    <row r="24455" spans="11:14" x14ac:dyDescent="0.25">
      <c r="K24455" s="180">
        <f t="shared" si="770"/>
        <v>0</v>
      </c>
      <c r="M24455" s="96">
        <f t="shared" si="769"/>
        <v>1</v>
      </c>
      <c r="N24455" s="273"/>
    </row>
    <row r="24456" spans="11:14" x14ac:dyDescent="0.25">
      <c r="K24456" s="180">
        <f t="shared" si="770"/>
        <v>0</v>
      </c>
      <c r="M24456" s="96">
        <f t="shared" si="769"/>
        <v>1</v>
      </c>
      <c r="N24456" s="273"/>
    </row>
    <row r="24457" spans="11:14" x14ac:dyDescent="0.25">
      <c r="K24457" s="180">
        <f t="shared" si="770"/>
        <v>0</v>
      </c>
      <c r="M24457" s="96">
        <f t="shared" si="769"/>
        <v>1</v>
      </c>
      <c r="N24457" s="273"/>
    </row>
    <row r="24458" spans="11:14" x14ac:dyDescent="0.25">
      <c r="K24458" s="180">
        <f t="shared" si="770"/>
        <v>0</v>
      </c>
      <c r="M24458" s="96">
        <f t="shared" si="769"/>
        <v>1</v>
      </c>
      <c r="N24458" s="273"/>
    </row>
    <row r="24459" spans="11:14" x14ac:dyDescent="0.25">
      <c r="K24459" s="180">
        <f t="shared" si="770"/>
        <v>0</v>
      </c>
      <c r="M24459" s="96">
        <f t="shared" si="769"/>
        <v>1</v>
      </c>
      <c r="N24459" s="273"/>
    </row>
    <row r="24460" spans="11:14" x14ac:dyDescent="0.25">
      <c r="K24460" s="180">
        <f t="shared" si="770"/>
        <v>0</v>
      </c>
      <c r="M24460" s="96">
        <f t="shared" si="769"/>
        <v>1</v>
      </c>
      <c r="N24460" s="273"/>
    </row>
    <row r="24461" spans="11:14" x14ac:dyDescent="0.25">
      <c r="K24461" s="180">
        <f t="shared" si="770"/>
        <v>0</v>
      </c>
      <c r="M24461" s="96">
        <f t="shared" si="769"/>
        <v>1</v>
      </c>
      <c r="N24461" s="273"/>
    </row>
    <row r="24462" spans="11:14" x14ac:dyDescent="0.25">
      <c r="K24462" s="180">
        <f t="shared" si="770"/>
        <v>0</v>
      </c>
      <c r="M24462" s="96">
        <f t="shared" si="769"/>
        <v>1</v>
      </c>
      <c r="N24462" s="273"/>
    </row>
    <row r="24463" spans="11:14" x14ac:dyDescent="0.25">
      <c r="K24463" s="180">
        <f t="shared" si="770"/>
        <v>0</v>
      </c>
      <c r="M24463" s="96">
        <f t="shared" si="769"/>
        <v>1</v>
      </c>
      <c r="N24463" s="273"/>
    </row>
    <row r="24464" spans="11:14" x14ac:dyDescent="0.25">
      <c r="K24464" s="180">
        <f t="shared" si="770"/>
        <v>0</v>
      </c>
      <c r="M24464" s="96">
        <f t="shared" si="769"/>
        <v>1</v>
      </c>
      <c r="N24464" s="273"/>
    </row>
    <row r="24465" spans="11:14" x14ac:dyDescent="0.25">
      <c r="K24465" s="180">
        <f t="shared" si="770"/>
        <v>0</v>
      </c>
      <c r="M24465" s="96">
        <f t="shared" ref="M24465:M24528" si="771">UltimoDia(D24465)</f>
        <v>1</v>
      </c>
      <c r="N24465" s="273"/>
    </row>
    <row r="24466" spans="11:14" x14ac:dyDescent="0.25">
      <c r="K24466" s="180">
        <f t="shared" si="770"/>
        <v>0</v>
      </c>
      <c r="M24466" s="96">
        <f t="shared" si="771"/>
        <v>1</v>
      </c>
      <c r="N24466" s="273"/>
    </row>
    <row r="24467" spans="11:14" x14ac:dyDescent="0.25">
      <c r="K24467" s="180">
        <f t="shared" si="770"/>
        <v>0</v>
      </c>
      <c r="M24467" s="96">
        <f t="shared" si="771"/>
        <v>1</v>
      </c>
      <c r="N24467" s="273"/>
    </row>
    <row r="24468" spans="11:14" x14ac:dyDescent="0.25">
      <c r="K24468" s="180">
        <f t="shared" si="770"/>
        <v>0</v>
      </c>
      <c r="M24468" s="96">
        <f t="shared" si="771"/>
        <v>1</v>
      </c>
      <c r="N24468" s="273"/>
    </row>
    <row r="24469" spans="11:14" x14ac:dyDescent="0.25">
      <c r="K24469" s="180">
        <f t="shared" si="770"/>
        <v>0</v>
      </c>
      <c r="M24469" s="96">
        <f t="shared" si="771"/>
        <v>1</v>
      </c>
      <c r="N24469" s="273"/>
    </row>
    <row r="24470" spans="11:14" x14ac:dyDescent="0.25">
      <c r="K24470" s="180">
        <f t="shared" si="770"/>
        <v>0</v>
      </c>
      <c r="M24470" s="96">
        <f t="shared" si="771"/>
        <v>1</v>
      </c>
      <c r="N24470" s="273"/>
    </row>
    <row r="24471" spans="11:14" x14ac:dyDescent="0.25">
      <c r="K24471" s="180">
        <f t="shared" si="770"/>
        <v>0</v>
      </c>
      <c r="M24471" s="96">
        <f t="shared" si="771"/>
        <v>1</v>
      </c>
      <c r="N24471" s="273"/>
    </row>
    <row r="24472" spans="11:14" x14ac:dyDescent="0.25">
      <c r="K24472" s="180">
        <f t="shared" si="770"/>
        <v>0</v>
      </c>
      <c r="M24472" s="96">
        <f t="shared" si="771"/>
        <v>1</v>
      </c>
      <c r="N24472" s="273"/>
    </row>
    <row r="24473" spans="11:14" x14ac:dyDescent="0.25">
      <c r="K24473" s="180">
        <f t="shared" si="770"/>
        <v>0</v>
      </c>
      <c r="M24473" s="96">
        <f t="shared" si="771"/>
        <v>1</v>
      </c>
      <c r="N24473" s="273"/>
    </row>
    <row r="24474" spans="11:14" x14ac:dyDescent="0.25">
      <c r="K24474" s="180">
        <f t="shared" si="770"/>
        <v>0</v>
      </c>
      <c r="M24474" s="96">
        <f t="shared" si="771"/>
        <v>1</v>
      </c>
      <c r="N24474" s="273"/>
    </row>
    <row r="24475" spans="11:14" x14ac:dyDescent="0.25">
      <c r="K24475" s="180">
        <f t="shared" si="770"/>
        <v>0</v>
      </c>
      <c r="M24475" s="96">
        <f t="shared" si="771"/>
        <v>1</v>
      </c>
      <c r="N24475" s="273"/>
    </row>
    <row r="24476" spans="11:14" x14ac:dyDescent="0.25">
      <c r="K24476" s="180">
        <f t="shared" si="770"/>
        <v>0</v>
      </c>
      <c r="M24476" s="96">
        <f t="shared" si="771"/>
        <v>1</v>
      </c>
      <c r="N24476" s="273"/>
    </row>
    <row r="24477" spans="11:14" x14ac:dyDescent="0.25">
      <c r="K24477" s="180">
        <f t="shared" si="770"/>
        <v>0</v>
      </c>
      <c r="M24477" s="96">
        <f t="shared" si="771"/>
        <v>1</v>
      </c>
      <c r="N24477" s="273"/>
    </row>
    <row r="24478" spans="11:14" x14ac:dyDescent="0.25">
      <c r="K24478" s="180">
        <f t="shared" si="770"/>
        <v>0</v>
      </c>
      <c r="M24478" s="96">
        <f t="shared" si="771"/>
        <v>1</v>
      </c>
      <c r="N24478" s="273"/>
    </row>
    <row r="24479" spans="11:14" x14ac:dyDescent="0.25">
      <c r="K24479" s="180">
        <f t="shared" si="770"/>
        <v>0</v>
      </c>
      <c r="M24479" s="96">
        <f t="shared" si="771"/>
        <v>1</v>
      </c>
      <c r="N24479" s="273"/>
    </row>
    <row r="24480" spans="11:14" x14ac:dyDescent="0.25">
      <c r="K24480" s="180">
        <f t="shared" si="770"/>
        <v>0</v>
      </c>
      <c r="M24480" s="96">
        <f t="shared" si="771"/>
        <v>1</v>
      </c>
      <c r="N24480" s="273"/>
    </row>
    <row r="24481" spans="11:14" x14ac:dyDescent="0.25">
      <c r="K24481" s="180">
        <f t="shared" si="770"/>
        <v>0</v>
      </c>
      <c r="M24481" s="96">
        <f t="shared" si="771"/>
        <v>1</v>
      </c>
      <c r="N24481" s="273"/>
    </row>
    <row r="24482" spans="11:14" x14ac:dyDescent="0.25">
      <c r="K24482" s="180">
        <f t="shared" si="770"/>
        <v>0</v>
      </c>
      <c r="M24482" s="96">
        <f t="shared" si="771"/>
        <v>1</v>
      </c>
      <c r="N24482" s="273"/>
    </row>
    <row r="24483" spans="11:14" x14ac:dyDescent="0.25">
      <c r="K24483" s="180">
        <f t="shared" si="770"/>
        <v>0</v>
      </c>
      <c r="M24483" s="96">
        <f t="shared" si="771"/>
        <v>1</v>
      </c>
      <c r="N24483" s="273"/>
    </row>
    <row r="24484" spans="11:14" x14ac:dyDescent="0.25">
      <c r="K24484" s="180">
        <f t="shared" si="770"/>
        <v>0</v>
      </c>
      <c r="M24484" s="96">
        <f t="shared" si="771"/>
        <v>1</v>
      </c>
      <c r="N24484" s="273"/>
    </row>
    <row r="24485" spans="11:14" x14ac:dyDescent="0.25">
      <c r="K24485" s="180">
        <f t="shared" si="770"/>
        <v>0</v>
      </c>
      <c r="M24485" s="96">
        <f t="shared" si="771"/>
        <v>1</v>
      </c>
      <c r="N24485" s="273"/>
    </row>
    <row r="24486" spans="11:14" x14ac:dyDescent="0.25">
      <c r="K24486" s="180">
        <f t="shared" si="770"/>
        <v>0</v>
      </c>
      <c r="M24486" s="96">
        <f t="shared" si="771"/>
        <v>1</v>
      </c>
      <c r="N24486" s="273"/>
    </row>
    <row r="24487" spans="11:14" x14ac:dyDescent="0.25">
      <c r="K24487" s="180">
        <f t="shared" si="770"/>
        <v>0</v>
      </c>
      <c r="M24487" s="96">
        <f t="shared" si="771"/>
        <v>1</v>
      </c>
      <c r="N24487" s="273"/>
    </row>
    <row r="24488" spans="11:14" x14ac:dyDescent="0.25">
      <c r="K24488" s="180">
        <f t="shared" si="770"/>
        <v>0</v>
      </c>
      <c r="M24488" s="96">
        <f t="shared" si="771"/>
        <v>1</v>
      </c>
      <c r="N24488" s="273"/>
    </row>
    <row r="24489" spans="11:14" x14ac:dyDescent="0.25">
      <c r="K24489" s="180">
        <f t="shared" si="770"/>
        <v>0</v>
      </c>
      <c r="M24489" s="96">
        <f t="shared" si="771"/>
        <v>1</v>
      </c>
      <c r="N24489" s="273"/>
    </row>
    <row r="24490" spans="11:14" x14ac:dyDescent="0.25">
      <c r="K24490" s="180">
        <f t="shared" ref="K24490:K24553" si="772">IF(ctConta="",K24489+F24490,IF(I24490=ctConta,K24489+F24490,K24489))</f>
        <v>0</v>
      </c>
      <c r="M24490" s="96">
        <f t="shared" si="771"/>
        <v>1</v>
      </c>
      <c r="N24490" s="273"/>
    </row>
    <row r="24491" spans="11:14" x14ac:dyDescent="0.25">
      <c r="K24491" s="180">
        <f t="shared" si="772"/>
        <v>0</v>
      </c>
      <c r="M24491" s="96">
        <f t="shared" si="771"/>
        <v>1</v>
      </c>
      <c r="N24491" s="273"/>
    </row>
    <row r="24492" spans="11:14" x14ac:dyDescent="0.25">
      <c r="K24492" s="180">
        <f t="shared" si="772"/>
        <v>0</v>
      </c>
      <c r="M24492" s="96">
        <f t="shared" si="771"/>
        <v>1</v>
      </c>
      <c r="N24492" s="273"/>
    </row>
    <row r="24493" spans="11:14" x14ac:dyDescent="0.25">
      <c r="K24493" s="180">
        <f t="shared" si="772"/>
        <v>0</v>
      </c>
      <c r="M24493" s="96">
        <f t="shared" si="771"/>
        <v>1</v>
      </c>
      <c r="N24493" s="273"/>
    </row>
    <row r="24494" spans="11:14" x14ac:dyDescent="0.25">
      <c r="K24494" s="180">
        <f t="shared" si="772"/>
        <v>0</v>
      </c>
      <c r="M24494" s="96">
        <f t="shared" si="771"/>
        <v>1</v>
      </c>
      <c r="N24494" s="273"/>
    </row>
    <row r="24495" spans="11:14" x14ac:dyDescent="0.25">
      <c r="K24495" s="180">
        <f t="shared" si="772"/>
        <v>0</v>
      </c>
      <c r="M24495" s="96">
        <f t="shared" si="771"/>
        <v>1</v>
      </c>
      <c r="N24495" s="273"/>
    </row>
    <row r="24496" spans="11:14" x14ac:dyDescent="0.25">
      <c r="K24496" s="180">
        <f t="shared" si="772"/>
        <v>0</v>
      </c>
      <c r="M24496" s="96">
        <f t="shared" si="771"/>
        <v>1</v>
      </c>
      <c r="N24496" s="273"/>
    </row>
    <row r="24497" spans="11:14" x14ac:dyDescent="0.25">
      <c r="K24497" s="180">
        <f t="shared" si="772"/>
        <v>0</v>
      </c>
      <c r="M24497" s="96">
        <f t="shared" si="771"/>
        <v>1</v>
      </c>
      <c r="N24497" s="273"/>
    </row>
    <row r="24498" spans="11:14" x14ac:dyDescent="0.25">
      <c r="K24498" s="180">
        <f t="shared" si="772"/>
        <v>0</v>
      </c>
      <c r="M24498" s="96">
        <f t="shared" si="771"/>
        <v>1</v>
      </c>
      <c r="N24498" s="273"/>
    </row>
    <row r="24499" spans="11:14" x14ac:dyDescent="0.25">
      <c r="K24499" s="180">
        <f t="shared" si="772"/>
        <v>0</v>
      </c>
      <c r="M24499" s="96">
        <f t="shared" si="771"/>
        <v>1</v>
      </c>
      <c r="N24499" s="273"/>
    </row>
    <row r="24500" spans="11:14" x14ac:dyDescent="0.25">
      <c r="K24500" s="180">
        <f t="shared" si="772"/>
        <v>0</v>
      </c>
      <c r="M24500" s="96">
        <f t="shared" si="771"/>
        <v>1</v>
      </c>
      <c r="N24500" s="273"/>
    </row>
    <row r="24501" spans="11:14" x14ac:dyDescent="0.25">
      <c r="K24501" s="180">
        <f t="shared" si="772"/>
        <v>0</v>
      </c>
      <c r="M24501" s="96">
        <f t="shared" si="771"/>
        <v>1</v>
      </c>
      <c r="N24501" s="273"/>
    </row>
    <row r="24502" spans="11:14" x14ac:dyDescent="0.25">
      <c r="K24502" s="180">
        <f t="shared" si="772"/>
        <v>0</v>
      </c>
      <c r="M24502" s="96">
        <f t="shared" si="771"/>
        <v>1</v>
      </c>
      <c r="N24502" s="273"/>
    </row>
    <row r="24503" spans="11:14" x14ac:dyDescent="0.25">
      <c r="K24503" s="180">
        <f t="shared" si="772"/>
        <v>0</v>
      </c>
      <c r="M24503" s="96">
        <f t="shared" si="771"/>
        <v>1</v>
      </c>
      <c r="N24503" s="273"/>
    </row>
    <row r="24504" spans="11:14" x14ac:dyDescent="0.25">
      <c r="K24504" s="180">
        <f t="shared" si="772"/>
        <v>0</v>
      </c>
      <c r="M24504" s="96">
        <f t="shared" si="771"/>
        <v>1</v>
      </c>
      <c r="N24504" s="273"/>
    </row>
    <row r="24505" spans="11:14" x14ac:dyDescent="0.25">
      <c r="K24505" s="180">
        <f t="shared" si="772"/>
        <v>0</v>
      </c>
      <c r="M24505" s="96">
        <f t="shared" si="771"/>
        <v>1</v>
      </c>
      <c r="N24505" s="273"/>
    </row>
    <row r="24506" spans="11:14" x14ac:dyDescent="0.25">
      <c r="K24506" s="180">
        <f t="shared" si="772"/>
        <v>0</v>
      </c>
      <c r="M24506" s="96">
        <f t="shared" si="771"/>
        <v>1</v>
      </c>
      <c r="N24506" s="273"/>
    </row>
    <row r="24507" spans="11:14" x14ac:dyDescent="0.25">
      <c r="K24507" s="180">
        <f t="shared" si="772"/>
        <v>0</v>
      </c>
      <c r="M24507" s="96">
        <f t="shared" si="771"/>
        <v>1</v>
      </c>
      <c r="N24507" s="273"/>
    </row>
    <row r="24508" spans="11:14" x14ac:dyDescent="0.25">
      <c r="K24508" s="180">
        <f t="shared" si="772"/>
        <v>0</v>
      </c>
      <c r="M24508" s="96">
        <f t="shared" si="771"/>
        <v>1</v>
      </c>
      <c r="N24508" s="273"/>
    </row>
    <row r="24509" spans="11:14" x14ac:dyDescent="0.25">
      <c r="K24509" s="180">
        <f t="shared" si="772"/>
        <v>0</v>
      </c>
      <c r="M24509" s="96">
        <f t="shared" si="771"/>
        <v>1</v>
      </c>
      <c r="N24509" s="273"/>
    </row>
    <row r="24510" spans="11:14" x14ac:dyDescent="0.25">
      <c r="K24510" s="180">
        <f t="shared" si="772"/>
        <v>0</v>
      </c>
      <c r="M24510" s="96">
        <f t="shared" si="771"/>
        <v>1</v>
      </c>
      <c r="N24510" s="273"/>
    </row>
    <row r="24511" spans="11:14" x14ac:dyDescent="0.25">
      <c r="K24511" s="180">
        <f t="shared" si="772"/>
        <v>0</v>
      </c>
      <c r="M24511" s="96">
        <f t="shared" si="771"/>
        <v>1</v>
      </c>
      <c r="N24511" s="273"/>
    </row>
    <row r="24512" spans="11:14" x14ac:dyDescent="0.25">
      <c r="K24512" s="180">
        <f t="shared" si="772"/>
        <v>0</v>
      </c>
      <c r="M24512" s="96">
        <f t="shared" si="771"/>
        <v>1</v>
      </c>
      <c r="N24512" s="273"/>
    </row>
    <row r="24513" spans="11:14" x14ac:dyDescent="0.25">
      <c r="K24513" s="180">
        <f t="shared" si="772"/>
        <v>0</v>
      </c>
      <c r="M24513" s="96">
        <f t="shared" si="771"/>
        <v>1</v>
      </c>
      <c r="N24513" s="273"/>
    </row>
    <row r="24514" spans="11:14" x14ac:dyDescent="0.25">
      <c r="K24514" s="180">
        <f t="shared" si="772"/>
        <v>0</v>
      </c>
      <c r="M24514" s="96">
        <f t="shared" si="771"/>
        <v>1</v>
      </c>
      <c r="N24514" s="273"/>
    </row>
    <row r="24515" spans="11:14" x14ac:dyDescent="0.25">
      <c r="K24515" s="180">
        <f t="shared" si="772"/>
        <v>0</v>
      </c>
      <c r="M24515" s="96">
        <f t="shared" si="771"/>
        <v>1</v>
      </c>
      <c r="N24515" s="273"/>
    </row>
    <row r="24516" spans="11:14" x14ac:dyDescent="0.25">
      <c r="K24516" s="180">
        <f t="shared" si="772"/>
        <v>0</v>
      </c>
      <c r="M24516" s="96">
        <f t="shared" si="771"/>
        <v>1</v>
      </c>
      <c r="N24516" s="273"/>
    </row>
    <row r="24517" spans="11:14" x14ac:dyDescent="0.25">
      <c r="K24517" s="180">
        <f t="shared" si="772"/>
        <v>0</v>
      </c>
      <c r="M24517" s="96">
        <f t="shared" si="771"/>
        <v>1</v>
      </c>
      <c r="N24517" s="273"/>
    </row>
    <row r="24518" spans="11:14" x14ac:dyDescent="0.25">
      <c r="K24518" s="180">
        <f t="shared" si="772"/>
        <v>0</v>
      </c>
      <c r="M24518" s="96">
        <f t="shared" si="771"/>
        <v>1</v>
      </c>
      <c r="N24518" s="273"/>
    </row>
    <row r="24519" spans="11:14" x14ac:dyDescent="0.25">
      <c r="K24519" s="180">
        <f t="shared" si="772"/>
        <v>0</v>
      </c>
      <c r="M24519" s="96">
        <f t="shared" si="771"/>
        <v>1</v>
      </c>
      <c r="N24519" s="273"/>
    </row>
    <row r="24520" spans="11:14" x14ac:dyDescent="0.25">
      <c r="K24520" s="180">
        <f t="shared" si="772"/>
        <v>0</v>
      </c>
      <c r="M24520" s="96">
        <f t="shared" si="771"/>
        <v>1</v>
      </c>
      <c r="N24520" s="273"/>
    </row>
    <row r="24521" spans="11:14" x14ac:dyDescent="0.25">
      <c r="K24521" s="180">
        <f t="shared" si="772"/>
        <v>0</v>
      </c>
      <c r="M24521" s="96">
        <f t="shared" si="771"/>
        <v>1</v>
      </c>
      <c r="N24521" s="273"/>
    </row>
    <row r="24522" spans="11:14" x14ac:dyDescent="0.25">
      <c r="K24522" s="180">
        <f t="shared" si="772"/>
        <v>0</v>
      </c>
      <c r="M24522" s="96">
        <f t="shared" si="771"/>
        <v>1</v>
      </c>
      <c r="N24522" s="273"/>
    </row>
    <row r="24523" spans="11:14" x14ac:dyDescent="0.25">
      <c r="K24523" s="180">
        <f t="shared" si="772"/>
        <v>0</v>
      </c>
      <c r="M24523" s="96">
        <f t="shared" si="771"/>
        <v>1</v>
      </c>
      <c r="N24523" s="273"/>
    </row>
    <row r="24524" spans="11:14" x14ac:dyDescent="0.25">
      <c r="K24524" s="180">
        <f t="shared" si="772"/>
        <v>0</v>
      </c>
      <c r="M24524" s="96">
        <f t="shared" si="771"/>
        <v>1</v>
      </c>
      <c r="N24524" s="273"/>
    </row>
    <row r="24525" spans="11:14" x14ac:dyDescent="0.25">
      <c r="K24525" s="180">
        <f t="shared" si="772"/>
        <v>0</v>
      </c>
      <c r="M24525" s="96">
        <f t="shared" si="771"/>
        <v>1</v>
      </c>
      <c r="N24525" s="273"/>
    </row>
    <row r="24526" spans="11:14" x14ac:dyDescent="0.25">
      <c r="K24526" s="180">
        <f t="shared" si="772"/>
        <v>0</v>
      </c>
      <c r="M24526" s="96">
        <f t="shared" si="771"/>
        <v>1</v>
      </c>
      <c r="N24526" s="273"/>
    </row>
    <row r="24527" spans="11:14" x14ac:dyDescent="0.25">
      <c r="K24527" s="180">
        <f t="shared" si="772"/>
        <v>0</v>
      </c>
      <c r="M24527" s="96">
        <f t="shared" si="771"/>
        <v>1</v>
      </c>
      <c r="N24527" s="273"/>
    </row>
    <row r="24528" spans="11:14" x14ac:dyDescent="0.25">
      <c r="K24528" s="180">
        <f t="shared" si="772"/>
        <v>0</v>
      </c>
      <c r="M24528" s="96">
        <f t="shared" si="771"/>
        <v>1</v>
      </c>
      <c r="N24528" s="273"/>
    </row>
    <row r="24529" spans="11:14" x14ac:dyDescent="0.25">
      <c r="K24529" s="180">
        <f t="shared" si="772"/>
        <v>0</v>
      </c>
      <c r="M24529" s="96">
        <f t="shared" ref="M24529:M24592" si="773">UltimoDia(D24529)</f>
        <v>1</v>
      </c>
      <c r="N24529" s="273"/>
    </row>
    <row r="24530" spans="11:14" x14ac:dyDescent="0.25">
      <c r="K24530" s="180">
        <f t="shared" si="772"/>
        <v>0</v>
      </c>
      <c r="M24530" s="96">
        <f t="shared" si="773"/>
        <v>1</v>
      </c>
      <c r="N24530" s="273"/>
    </row>
    <row r="24531" spans="11:14" x14ac:dyDescent="0.25">
      <c r="K24531" s="180">
        <f t="shared" si="772"/>
        <v>0</v>
      </c>
      <c r="M24531" s="96">
        <f t="shared" si="773"/>
        <v>1</v>
      </c>
      <c r="N24531" s="273"/>
    </row>
    <row r="24532" spans="11:14" x14ac:dyDescent="0.25">
      <c r="K24532" s="180">
        <f t="shared" si="772"/>
        <v>0</v>
      </c>
      <c r="M24532" s="96">
        <f t="shared" si="773"/>
        <v>1</v>
      </c>
      <c r="N24532" s="273"/>
    </row>
    <row r="24533" spans="11:14" x14ac:dyDescent="0.25">
      <c r="K24533" s="180">
        <f t="shared" si="772"/>
        <v>0</v>
      </c>
      <c r="M24533" s="96">
        <f t="shared" si="773"/>
        <v>1</v>
      </c>
      <c r="N24533" s="273"/>
    </row>
    <row r="24534" spans="11:14" x14ac:dyDescent="0.25">
      <c r="K24534" s="180">
        <f t="shared" si="772"/>
        <v>0</v>
      </c>
      <c r="M24534" s="96">
        <f t="shared" si="773"/>
        <v>1</v>
      </c>
      <c r="N24534" s="273"/>
    </row>
    <row r="24535" spans="11:14" x14ac:dyDescent="0.25">
      <c r="K24535" s="180">
        <f t="shared" si="772"/>
        <v>0</v>
      </c>
      <c r="M24535" s="96">
        <f t="shared" si="773"/>
        <v>1</v>
      </c>
      <c r="N24535" s="273"/>
    </row>
    <row r="24536" spans="11:14" x14ac:dyDescent="0.25">
      <c r="K24536" s="180">
        <f t="shared" si="772"/>
        <v>0</v>
      </c>
      <c r="M24536" s="96">
        <f t="shared" si="773"/>
        <v>1</v>
      </c>
      <c r="N24536" s="273"/>
    </row>
    <row r="24537" spans="11:14" x14ac:dyDescent="0.25">
      <c r="K24537" s="180">
        <f t="shared" si="772"/>
        <v>0</v>
      </c>
      <c r="M24537" s="96">
        <f t="shared" si="773"/>
        <v>1</v>
      </c>
      <c r="N24537" s="273"/>
    </row>
    <row r="24538" spans="11:14" x14ac:dyDescent="0.25">
      <c r="K24538" s="180">
        <f t="shared" si="772"/>
        <v>0</v>
      </c>
      <c r="M24538" s="96">
        <f t="shared" si="773"/>
        <v>1</v>
      </c>
      <c r="N24538" s="273"/>
    </row>
    <row r="24539" spans="11:14" x14ac:dyDescent="0.25">
      <c r="K24539" s="180">
        <f t="shared" si="772"/>
        <v>0</v>
      </c>
      <c r="M24539" s="96">
        <f t="shared" si="773"/>
        <v>1</v>
      </c>
      <c r="N24539" s="273"/>
    </row>
    <row r="24540" spans="11:14" x14ac:dyDescent="0.25">
      <c r="K24540" s="180">
        <f t="shared" si="772"/>
        <v>0</v>
      </c>
      <c r="M24540" s="96">
        <f t="shared" si="773"/>
        <v>1</v>
      </c>
      <c r="N24540" s="273"/>
    </row>
    <row r="24541" spans="11:14" x14ac:dyDescent="0.25">
      <c r="K24541" s="180">
        <f t="shared" si="772"/>
        <v>0</v>
      </c>
      <c r="M24541" s="96">
        <f t="shared" si="773"/>
        <v>1</v>
      </c>
      <c r="N24541" s="273"/>
    </row>
    <row r="24542" spans="11:14" x14ac:dyDescent="0.25">
      <c r="K24542" s="180">
        <f t="shared" si="772"/>
        <v>0</v>
      </c>
      <c r="M24542" s="96">
        <f t="shared" si="773"/>
        <v>1</v>
      </c>
      <c r="N24542" s="273"/>
    </row>
    <row r="24543" spans="11:14" x14ac:dyDescent="0.25">
      <c r="K24543" s="180">
        <f t="shared" si="772"/>
        <v>0</v>
      </c>
      <c r="M24543" s="96">
        <f t="shared" si="773"/>
        <v>1</v>
      </c>
      <c r="N24543" s="273"/>
    </row>
    <row r="24544" spans="11:14" x14ac:dyDescent="0.25">
      <c r="K24544" s="180">
        <f t="shared" si="772"/>
        <v>0</v>
      </c>
      <c r="M24544" s="96">
        <f t="shared" si="773"/>
        <v>1</v>
      </c>
      <c r="N24544" s="273"/>
    </row>
    <row r="24545" spans="11:14" x14ac:dyDescent="0.25">
      <c r="K24545" s="180">
        <f t="shared" si="772"/>
        <v>0</v>
      </c>
      <c r="M24545" s="96">
        <f t="shared" si="773"/>
        <v>1</v>
      </c>
      <c r="N24545" s="273"/>
    </row>
    <row r="24546" spans="11:14" x14ac:dyDescent="0.25">
      <c r="K24546" s="180">
        <f t="shared" si="772"/>
        <v>0</v>
      </c>
      <c r="M24546" s="96">
        <f t="shared" si="773"/>
        <v>1</v>
      </c>
      <c r="N24546" s="273"/>
    </row>
    <row r="24547" spans="11:14" x14ac:dyDescent="0.25">
      <c r="K24547" s="180">
        <f t="shared" si="772"/>
        <v>0</v>
      </c>
      <c r="M24547" s="96">
        <f t="shared" si="773"/>
        <v>1</v>
      </c>
      <c r="N24547" s="273"/>
    </row>
    <row r="24548" spans="11:14" x14ac:dyDescent="0.25">
      <c r="K24548" s="180">
        <f t="shared" si="772"/>
        <v>0</v>
      </c>
      <c r="M24548" s="96">
        <f t="shared" si="773"/>
        <v>1</v>
      </c>
      <c r="N24548" s="273"/>
    </row>
    <row r="24549" spans="11:14" x14ac:dyDescent="0.25">
      <c r="K24549" s="180">
        <f t="shared" si="772"/>
        <v>0</v>
      </c>
      <c r="M24549" s="96">
        <f t="shared" si="773"/>
        <v>1</v>
      </c>
      <c r="N24549" s="273"/>
    </row>
    <row r="24550" spans="11:14" x14ac:dyDescent="0.25">
      <c r="K24550" s="180">
        <f t="shared" si="772"/>
        <v>0</v>
      </c>
      <c r="M24550" s="96">
        <f t="shared" si="773"/>
        <v>1</v>
      </c>
      <c r="N24550" s="273"/>
    </row>
    <row r="24551" spans="11:14" x14ac:dyDescent="0.25">
      <c r="K24551" s="180">
        <f t="shared" si="772"/>
        <v>0</v>
      </c>
      <c r="M24551" s="96">
        <f t="shared" si="773"/>
        <v>1</v>
      </c>
      <c r="N24551" s="273"/>
    </row>
    <row r="24552" spans="11:14" x14ac:dyDescent="0.25">
      <c r="K24552" s="180">
        <f t="shared" si="772"/>
        <v>0</v>
      </c>
      <c r="M24552" s="96">
        <f t="shared" si="773"/>
        <v>1</v>
      </c>
      <c r="N24552" s="273"/>
    </row>
    <row r="24553" spans="11:14" x14ac:dyDescent="0.25">
      <c r="K24553" s="180">
        <f t="shared" si="772"/>
        <v>0</v>
      </c>
      <c r="M24553" s="96">
        <f t="shared" si="773"/>
        <v>1</v>
      </c>
      <c r="N24553" s="273"/>
    </row>
    <row r="24554" spans="11:14" x14ac:dyDescent="0.25">
      <c r="K24554" s="180">
        <f t="shared" ref="K24554:K24617" si="774">IF(ctConta="",K24553+F24554,IF(I24554=ctConta,K24553+F24554,K24553))</f>
        <v>0</v>
      </c>
      <c r="M24554" s="96">
        <f t="shared" si="773"/>
        <v>1</v>
      </c>
      <c r="N24554" s="273"/>
    </row>
    <row r="24555" spans="11:14" x14ac:dyDescent="0.25">
      <c r="K24555" s="180">
        <f t="shared" si="774"/>
        <v>0</v>
      </c>
      <c r="M24555" s="96">
        <f t="shared" si="773"/>
        <v>1</v>
      </c>
      <c r="N24555" s="273"/>
    </row>
    <row r="24556" spans="11:14" x14ac:dyDescent="0.25">
      <c r="K24556" s="180">
        <f t="shared" si="774"/>
        <v>0</v>
      </c>
      <c r="M24556" s="96">
        <f t="shared" si="773"/>
        <v>1</v>
      </c>
      <c r="N24556" s="273"/>
    </row>
    <row r="24557" spans="11:14" x14ac:dyDescent="0.25">
      <c r="K24557" s="180">
        <f t="shared" si="774"/>
        <v>0</v>
      </c>
      <c r="M24557" s="96">
        <f t="shared" si="773"/>
        <v>1</v>
      </c>
      <c r="N24557" s="273"/>
    </row>
    <row r="24558" spans="11:14" x14ac:dyDescent="0.25">
      <c r="K24558" s="180">
        <f t="shared" si="774"/>
        <v>0</v>
      </c>
      <c r="M24558" s="96">
        <f t="shared" si="773"/>
        <v>1</v>
      </c>
      <c r="N24558" s="273"/>
    </row>
    <row r="24559" spans="11:14" x14ac:dyDescent="0.25">
      <c r="K24559" s="180">
        <f t="shared" si="774"/>
        <v>0</v>
      </c>
      <c r="M24559" s="96">
        <f t="shared" si="773"/>
        <v>1</v>
      </c>
      <c r="N24559" s="273"/>
    </row>
    <row r="24560" spans="11:14" x14ac:dyDescent="0.25">
      <c r="K24560" s="180">
        <f t="shared" si="774"/>
        <v>0</v>
      </c>
      <c r="M24560" s="96">
        <f t="shared" si="773"/>
        <v>1</v>
      </c>
      <c r="N24560" s="273"/>
    </row>
    <row r="24561" spans="11:14" x14ac:dyDescent="0.25">
      <c r="K24561" s="180">
        <f t="shared" si="774"/>
        <v>0</v>
      </c>
      <c r="M24561" s="96">
        <f t="shared" si="773"/>
        <v>1</v>
      </c>
      <c r="N24561" s="273"/>
    </row>
    <row r="24562" spans="11:14" x14ac:dyDescent="0.25">
      <c r="K24562" s="180">
        <f t="shared" si="774"/>
        <v>0</v>
      </c>
      <c r="M24562" s="96">
        <f t="shared" si="773"/>
        <v>1</v>
      </c>
      <c r="N24562" s="273"/>
    </row>
    <row r="24563" spans="11:14" x14ac:dyDescent="0.25">
      <c r="K24563" s="180">
        <f t="shared" si="774"/>
        <v>0</v>
      </c>
      <c r="M24563" s="96">
        <f t="shared" si="773"/>
        <v>1</v>
      </c>
      <c r="N24563" s="273"/>
    </row>
    <row r="24564" spans="11:14" x14ac:dyDescent="0.25">
      <c r="K24564" s="180">
        <f t="shared" si="774"/>
        <v>0</v>
      </c>
      <c r="M24564" s="96">
        <f t="shared" si="773"/>
        <v>1</v>
      </c>
      <c r="N24564" s="273"/>
    </row>
    <row r="24565" spans="11:14" x14ac:dyDescent="0.25">
      <c r="K24565" s="180">
        <f t="shared" si="774"/>
        <v>0</v>
      </c>
      <c r="M24565" s="96">
        <f t="shared" si="773"/>
        <v>1</v>
      </c>
      <c r="N24565" s="273"/>
    </row>
    <row r="24566" spans="11:14" x14ac:dyDescent="0.25">
      <c r="K24566" s="180">
        <f t="shared" si="774"/>
        <v>0</v>
      </c>
      <c r="M24566" s="96">
        <f t="shared" si="773"/>
        <v>1</v>
      </c>
      <c r="N24566" s="273"/>
    </row>
    <row r="24567" spans="11:14" x14ac:dyDescent="0.25">
      <c r="K24567" s="180">
        <f t="shared" si="774"/>
        <v>0</v>
      </c>
      <c r="M24567" s="96">
        <f t="shared" si="773"/>
        <v>1</v>
      </c>
      <c r="N24567" s="273"/>
    </row>
    <row r="24568" spans="11:14" x14ac:dyDescent="0.25">
      <c r="K24568" s="180">
        <f t="shared" si="774"/>
        <v>0</v>
      </c>
      <c r="M24568" s="96">
        <f t="shared" si="773"/>
        <v>1</v>
      </c>
      <c r="N24568" s="273"/>
    </row>
    <row r="24569" spans="11:14" x14ac:dyDescent="0.25">
      <c r="K24569" s="180">
        <f t="shared" si="774"/>
        <v>0</v>
      </c>
      <c r="M24569" s="96">
        <f t="shared" si="773"/>
        <v>1</v>
      </c>
      <c r="N24569" s="273"/>
    </row>
    <row r="24570" spans="11:14" x14ac:dyDescent="0.25">
      <c r="K24570" s="180">
        <f t="shared" si="774"/>
        <v>0</v>
      </c>
      <c r="M24570" s="96">
        <f t="shared" si="773"/>
        <v>1</v>
      </c>
      <c r="N24570" s="273"/>
    </row>
    <row r="24571" spans="11:14" x14ac:dyDescent="0.25">
      <c r="K24571" s="180">
        <f t="shared" si="774"/>
        <v>0</v>
      </c>
      <c r="M24571" s="96">
        <f t="shared" si="773"/>
        <v>1</v>
      </c>
      <c r="N24571" s="273"/>
    </row>
    <row r="24572" spans="11:14" x14ac:dyDescent="0.25">
      <c r="K24572" s="180">
        <f t="shared" si="774"/>
        <v>0</v>
      </c>
      <c r="M24572" s="96">
        <f t="shared" si="773"/>
        <v>1</v>
      </c>
      <c r="N24572" s="273"/>
    </row>
    <row r="24573" spans="11:14" x14ac:dyDescent="0.25">
      <c r="K24573" s="180">
        <f t="shared" si="774"/>
        <v>0</v>
      </c>
      <c r="M24573" s="96">
        <f t="shared" si="773"/>
        <v>1</v>
      </c>
      <c r="N24573" s="273"/>
    </row>
    <row r="24574" spans="11:14" x14ac:dyDescent="0.25">
      <c r="K24574" s="180">
        <f t="shared" si="774"/>
        <v>0</v>
      </c>
      <c r="M24574" s="96">
        <f t="shared" si="773"/>
        <v>1</v>
      </c>
      <c r="N24574" s="273"/>
    </row>
    <row r="24575" spans="11:14" x14ac:dyDescent="0.25">
      <c r="K24575" s="180">
        <f t="shared" si="774"/>
        <v>0</v>
      </c>
      <c r="M24575" s="96">
        <f t="shared" si="773"/>
        <v>1</v>
      </c>
      <c r="N24575" s="273"/>
    </row>
    <row r="24576" spans="11:14" x14ac:dyDescent="0.25">
      <c r="K24576" s="180">
        <f t="shared" si="774"/>
        <v>0</v>
      </c>
      <c r="M24576" s="96">
        <f t="shared" si="773"/>
        <v>1</v>
      </c>
      <c r="N24576" s="273"/>
    </row>
    <row r="24577" spans="11:14" x14ac:dyDescent="0.25">
      <c r="K24577" s="180">
        <f t="shared" si="774"/>
        <v>0</v>
      </c>
      <c r="M24577" s="96">
        <f t="shared" si="773"/>
        <v>1</v>
      </c>
      <c r="N24577" s="273"/>
    </row>
    <row r="24578" spans="11:14" x14ac:dyDescent="0.25">
      <c r="K24578" s="180">
        <f t="shared" si="774"/>
        <v>0</v>
      </c>
      <c r="M24578" s="96">
        <f t="shared" si="773"/>
        <v>1</v>
      </c>
      <c r="N24578" s="273"/>
    </row>
    <row r="24579" spans="11:14" x14ac:dyDescent="0.25">
      <c r="K24579" s="180">
        <f t="shared" si="774"/>
        <v>0</v>
      </c>
      <c r="M24579" s="96">
        <f t="shared" si="773"/>
        <v>1</v>
      </c>
      <c r="N24579" s="273"/>
    </row>
    <row r="24580" spans="11:14" x14ac:dyDescent="0.25">
      <c r="K24580" s="180">
        <f t="shared" si="774"/>
        <v>0</v>
      </c>
      <c r="M24580" s="96">
        <f t="shared" si="773"/>
        <v>1</v>
      </c>
      <c r="N24580" s="273"/>
    </row>
    <row r="24581" spans="11:14" x14ac:dyDescent="0.25">
      <c r="K24581" s="180">
        <f t="shared" si="774"/>
        <v>0</v>
      </c>
      <c r="M24581" s="96">
        <f t="shared" si="773"/>
        <v>1</v>
      </c>
      <c r="N24581" s="273"/>
    </row>
    <row r="24582" spans="11:14" x14ac:dyDescent="0.25">
      <c r="K24582" s="180">
        <f t="shared" si="774"/>
        <v>0</v>
      </c>
      <c r="M24582" s="96">
        <f t="shared" si="773"/>
        <v>1</v>
      </c>
      <c r="N24582" s="273"/>
    </row>
    <row r="24583" spans="11:14" x14ac:dyDescent="0.25">
      <c r="K24583" s="180">
        <f t="shared" si="774"/>
        <v>0</v>
      </c>
      <c r="M24583" s="96">
        <f t="shared" si="773"/>
        <v>1</v>
      </c>
      <c r="N24583" s="273"/>
    </row>
    <row r="24584" spans="11:14" x14ac:dyDescent="0.25">
      <c r="K24584" s="180">
        <f t="shared" si="774"/>
        <v>0</v>
      </c>
      <c r="M24584" s="96">
        <f t="shared" si="773"/>
        <v>1</v>
      </c>
      <c r="N24584" s="273"/>
    </row>
    <row r="24585" spans="11:14" x14ac:dyDescent="0.25">
      <c r="K24585" s="180">
        <f t="shared" si="774"/>
        <v>0</v>
      </c>
      <c r="M24585" s="96">
        <f t="shared" si="773"/>
        <v>1</v>
      </c>
      <c r="N24585" s="273"/>
    </row>
    <row r="24586" spans="11:14" x14ac:dyDescent="0.25">
      <c r="K24586" s="180">
        <f t="shared" si="774"/>
        <v>0</v>
      </c>
      <c r="M24586" s="96">
        <f t="shared" si="773"/>
        <v>1</v>
      </c>
      <c r="N24586" s="273"/>
    </row>
    <row r="24587" spans="11:14" x14ac:dyDescent="0.25">
      <c r="K24587" s="180">
        <f t="shared" si="774"/>
        <v>0</v>
      </c>
      <c r="M24587" s="96">
        <f t="shared" si="773"/>
        <v>1</v>
      </c>
      <c r="N24587" s="273"/>
    </row>
    <row r="24588" spans="11:14" x14ac:dyDescent="0.25">
      <c r="K24588" s="180">
        <f t="shared" si="774"/>
        <v>0</v>
      </c>
      <c r="M24588" s="96">
        <f t="shared" si="773"/>
        <v>1</v>
      </c>
      <c r="N24588" s="273"/>
    </row>
    <row r="24589" spans="11:14" x14ac:dyDescent="0.25">
      <c r="K24589" s="180">
        <f t="shared" si="774"/>
        <v>0</v>
      </c>
      <c r="M24589" s="96">
        <f t="shared" si="773"/>
        <v>1</v>
      </c>
      <c r="N24589" s="273"/>
    </row>
    <row r="24590" spans="11:14" x14ac:dyDescent="0.25">
      <c r="K24590" s="180">
        <f t="shared" si="774"/>
        <v>0</v>
      </c>
      <c r="M24590" s="96">
        <f t="shared" si="773"/>
        <v>1</v>
      </c>
      <c r="N24590" s="273"/>
    </row>
    <row r="24591" spans="11:14" x14ac:dyDescent="0.25">
      <c r="K24591" s="180">
        <f t="shared" si="774"/>
        <v>0</v>
      </c>
      <c r="M24591" s="96">
        <f t="shared" si="773"/>
        <v>1</v>
      </c>
      <c r="N24591" s="273"/>
    </row>
    <row r="24592" spans="11:14" x14ac:dyDescent="0.25">
      <c r="K24592" s="180">
        <f t="shared" si="774"/>
        <v>0</v>
      </c>
      <c r="M24592" s="96">
        <f t="shared" si="773"/>
        <v>1</v>
      </c>
      <c r="N24592" s="273"/>
    </row>
    <row r="24593" spans="11:14" x14ac:dyDescent="0.25">
      <c r="K24593" s="180">
        <f t="shared" si="774"/>
        <v>0</v>
      </c>
      <c r="M24593" s="96">
        <f t="shared" ref="M24593:M24656" si="775">UltimoDia(D24593)</f>
        <v>1</v>
      </c>
      <c r="N24593" s="273"/>
    </row>
    <row r="24594" spans="11:14" x14ac:dyDescent="0.25">
      <c r="K24594" s="180">
        <f t="shared" si="774"/>
        <v>0</v>
      </c>
      <c r="M24594" s="96">
        <f t="shared" si="775"/>
        <v>1</v>
      </c>
      <c r="N24594" s="273"/>
    </row>
    <row r="24595" spans="11:14" x14ac:dyDescent="0.25">
      <c r="K24595" s="180">
        <f t="shared" si="774"/>
        <v>0</v>
      </c>
      <c r="M24595" s="96">
        <f t="shared" si="775"/>
        <v>1</v>
      </c>
      <c r="N24595" s="273"/>
    </row>
    <row r="24596" spans="11:14" x14ac:dyDescent="0.25">
      <c r="K24596" s="180">
        <f t="shared" si="774"/>
        <v>0</v>
      </c>
      <c r="M24596" s="96">
        <f t="shared" si="775"/>
        <v>1</v>
      </c>
      <c r="N24596" s="273"/>
    </row>
    <row r="24597" spans="11:14" x14ac:dyDescent="0.25">
      <c r="K24597" s="180">
        <f t="shared" si="774"/>
        <v>0</v>
      </c>
      <c r="M24597" s="96">
        <f t="shared" si="775"/>
        <v>1</v>
      </c>
      <c r="N24597" s="273"/>
    </row>
    <row r="24598" spans="11:14" x14ac:dyDescent="0.25">
      <c r="K24598" s="180">
        <f t="shared" si="774"/>
        <v>0</v>
      </c>
      <c r="M24598" s="96">
        <f t="shared" si="775"/>
        <v>1</v>
      </c>
      <c r="N24598" s="273"/>
    </row>
    <row r="24599" spans="11:14" x14ac:dyDescent="0.25">
      <c r="K24599" s="180">
        <f t="shared" si="774"/>
        <v>0</v>
      </c>
      <c r="M24599" s="96">
        <f t="shared" si="775"/>
        <v>1</v>
      </c>
      <c r="N24599" s="273"/>
    </row>
    <row r="24600" spans="11:14" x14ac:dyDescent="0.25">
      <c r="K24600" s="180">
        <f t="shared" si="774"/>
        <v>0</v>
      </c>
      <c r="M24600" s="96">
        <f t="shared" si="775"/>
        <v>1</v>
      </c>
      <c r="N24600" s="273"/>
    </row>
    <row r="24601" spans="11:14" x14ac:dyDescent="0.25">
      <c r="K24601" s="180">
        <f t="shared" si="774"/>
        <v>0</v>
      </c>
      <c r="M24601" s="96">
        <f t="shared" si="775"/>
        <v>1</v>
      </c>
      <c r="N24601" s="273"/>
    </row>
    <row r="24602" spans="11:14" x14ac:dyDescent="0.25">
      <c r="K24602" s="180">
        <f t="shared" si="774"/>
        <v>0</v>
      </c>
      <c r="M24602" s="96">
        <f t="shared" si="775"/>
        <v>1</v>
      </c>
      <c r="N24602" s="273"/>
    </row>
    <row r="24603" spans="11:14" x14ac:dyDescent="0.25">
      <c r="K24603" s="180">
        <f t="shared" si="774"/>
        <v>0</v>
      </c>
      <c r="M24603" s="96">
        <f t="shared" si="775"/>
        <v>1</v>
      </c>
      <c r="N24603" s="273"/>
    </row>
    <row r="24604" spans="11:14" x14ac:dyDescent="0.25">
      <c r="K24604" s="180">
        <f t="shared" si="774"/>
        <v>0</v>
      </c>
      <c r="M24604" s="96">
        <f t="shared" si="775"/>
        <v>1</v>
      </c>
      <c r="N24604" s="273"/>
    </row>
    <row r="24605" spans="11:14" x14ac:dyDescent="0.25">
      <c r="K24605" s="180">
        <f t="shared" si="774"/>
        <v>0</v>
      </c>
      <c r="M24605" s="96">
        <f t="shared" si="775"/>
        <v>1</v>
      </c>
      <c r="N24605" s="273"/>
    </row>
    <row r="24606" spans="11:14" x14ac:dyDescent="0.25">
      <c r="K24606" s="180">
        <f t="shared" si="774"/>
        <v>0</v>
      </c>
      <c r="M24606" s="96">
        <f t="shared" si="775"/>
        <v>1</v>
      </c>
      <c r="N24606" s="273"/>
    </row>
    <row r="24607" spans="11:14" x14ac:dyDescent="0.25">
      <c r="K24607" s="180">
        <f t="shared" si="774"/>
        <v>0</v>
      </c>
      <c r="M24607" s="96">
        <f t="shared" si="775"/>
        <v>1</v>
      </c>
      <c r="N24607" s="273"/>
    </row>
    <row r="24608" spans="11:14" x14ac:dyDescent="0.25">
      <c r="K24608" s="180">
        <f t="shared" si="774"/>
        <v>0</v>
      </c>
      <c r="M24608" s="96">
        <f t="shared" si="775"/>
        <v>1</v>
      </c>
      <c r="N24608" s="273"/>
    </row>
    <row r="24609" spans="11:14" x14ac:dyDescent="0.25">
      <c r="K24609" s="180">
        <f t="shared" si="774"/>
        <v>0</v>
      </c>
      <c r="M24609" s="96">
        <f t="shared" si="775"/>
        <v>1</v>
      </c>
      <c r="N24609" s="273"/>
    </row>
    <row r="24610" spans="11:14" x14ac:dyDescent="0.25">
      <c r="K24610" s="180">
        <f t="shared" si="774"/>
        <v>0</v>
      </c>
      <c r="M24610" s="96">
        <f t="shared" si="775"/>
        <v>1</v>
      </c>
      <c r="N24610" s="273"/>
    </row>
    <row r="24611" spans="11:14" x14ac:dyDescent="0.25">
      <c r="K24611" s="180">
        <f t="shared" si="774"/>
        <v>0</v>
      </c>
      <c r="M24611" s="96">
        <f t="shared" si="775"/>
        <v>1</v>
      </c>
      <c r="N24611" s="273"/>
    </row>
    <row r="24612" spans="11:14" x14ac:dyDescent="0.25">
      <c r="K24612" s="180">
        <f t="shared" si="774"/>
        <v>0</v>
      </c>
      <c r="M24612" s="96">
        <f t="shared" si="775"/>
        <v>1</v>
      </c>
      <c r="N24612" s="273"/>
    </row>
    <row r="24613" spans="11:14" x14ac:dyDescent="0.25">
      <c r="K24613" s="180">
        <f t="shared" si="774"/>
        <v>0</v>
      </c>
      <c r="M24613" s="96">
        <f t="shared" si="775"/>
        <v>1</v>
      </c>
      <c r="N24613" s="273"/>
    </row>
    <row r="24614" spans="11:14" x14ac:dyDescent="0.25">
      <c r="K24614" s="180">
        <f t="shared" si="774"/>
        <v>0</v>
      </c>
      <c r="M24614" s="96">
        <f t="shared" si="775"/>
        <v>1</v>
      </c>
      <c r="N24614" s="273"/>
    </row>
    <row r="24615" spans="11:14" x14ac:dyDescent="0.25">
      <c r="K24615" s="180">
        <f t="shared" si="774"/>
        <v>0</v>
      </c>
      <c r="M24615" s="96">
        <f t="shared" si="775"/>
        <v>1</v>
      </c>
      <c r="N24615" s="273"/>
    </row>
    <row r="24616" spans="11:14" x14ac:dyDescent="0.25">
      <c r="K24616" s="180">
        <f t="shared" si="774"/>
        <v>0</v>
      </c>
      <c r="M24616" s="96">
        <f t="shared" si="775"/>
        <v>1</v>
      </c>
      <c r="N24616" s="273"/>
    </row>
    <row r="24617" spans="11:14" x14ac:dyDescent="0.25">
      <c r="K24617" s="180">
        <f t="shared" si="774"/>
        <v>0</v>
      </c>
      <c r="M24617" s="96">
        <f t="shared" si="775"/>
        <v>1</v>
      </c>
      <c r="N24617" s="273"/>
    </row>
    <row r="24618" spans="11:14" x14ac:dyDescent="0.25">
      <c r="K24618" s="180">
        <f t="shared" ref="K24618:K24681" si="776">IF(ctConta="",K24617+F24618,IF(I24618=ctConta,K24617+F24618,K24617))</f>
        <v>0</v>
      </c>
      <c r="M24618" s="96">
        <f t="shared" si="775"/>
        <v>1</v>
      </c>
      <c r="N24618" s="273"/>
    </row>
    <row r="24619" spans="11:14" x14ac:dyDescent="0.25">
      <c r="K24619" s="180">
        <f t="shared" si="776"/>
        <v>0</v>
      </c>
      <c r="M24619" s="96">
        <f t="shared" si="775"/>
        <v>1</v>
      </c>
      <c r="N24619" s="273"/>
    </row>
    <row r="24620" spans="11:14" x14ac:dyDescent="0.25">
      <c r="K24620" s="180">
        <f t="shared" si="776"/>
        <v>0</v>
      </c>
      <c r="M24620" s="96">
        <f t="shared" si="775"/>
        <v>1</v>
      </c>
      <c r="N24620" s="273"/>
    </row>
    <row r="24621" spans="11:14" x14ac:dyDescent="0.25">
      <c r="K24621" s="180">
        <f t="shared" si="776"/>
        <v>0</v>
      </c>
      <c r="M24621" s="96">
        <f t="shared" si="775"/>
        <v>1</v>
      </c>
      <c r="N24621" s="273"/>
    </row>
    <row r="24622" spans="11:14" x14ac:dyDescent="0.25">
      <c r="K24622" s="180">
        <f t="shared" si="776"/>
        <v>0</v>
      </c>
      <c r="M24622" s="96">
        <f t="shared" si="775"/>
        <v>1</v>
      </c>
      <c r="N24622" s="273"/>
    </row>
    <row r="24623" spans="11:14" x14ac:dyDescent="0.25">
      <c r="K24623" s="180">
        <f t="shared" si="776"/>
        <v>0</v>
      </c>
      <c r="M24623" s="96">
        <f t="shared" si="775"/>
        <v>1</v>
      </c>
      <c r="N24623" s="273"/>
    </row>
    <row r="24624" spans="11:14" x14ac:dyDescent="0.25">
      <c r="K24624" s="180">
        <f t="shared" si="776"/>
        <v>0</v>
      </c>
      <c r="M24624" s="96">
        <f t="shared" si="775"/>
        <v>1</v>
      </c>
      <c r="N24624" s="273"/>
    </row>
    <row r="24625" spans="11:14" x14ac:dyDescent="0.25">
      <c r="K24625" s="180">
        <f t="shared" si="776"/>
        <v>0</v>
      </c>
      <c r="M24625" s="96">
        <f t="shared" si="775"/>
        <v>1</v>
      </c>
      <c r="N24625" s="273"/>
    </row>
    <row r="24626" spans="11:14" x14ac:dyDescent="0.25">
      <c r="K24626" s="180">
        <f t="shared" si="776"/>
        <v>0</v>
      </c>
      <c r="M24626" s="96">
        <f t="shared" si="775"/>
        <v>1</v>
      </c>
      <c r="N24626" s="273"/>
    </row>
    <row r="24627" spans="11:14" x14ac:dyDescent="0.25">
      <c r="K24627" s="180">
        <f t="shared" si="776"/>
        <v>0</v>
      </c>
      <c r="M24627" s="96">
        <f t="shared" si="775"/>
        <v>1</v>
      </c>
      <c r="N24627" s="273"/>
    </row>
    <row r="24628" spans="11:14" x14ac:dyDescent="0.25">
      <c r="K24628" s="180">
        <f t="shared" si="776"/>
        <v>0</v>
      </c>
      <c r="M24628" s="96">
        <f t="shared" si="775"/>
        <v>1</v>
      </c>
      <c r="N24628" s="273"/>
    </row>
    <row r="24629" spans="11:14" x14ac:dyDescent="0.25">
      <c r="K24629" s="180">
        <f t="shared" si="776"/>
        <v>0</v>
      </c>
      <c r="M24629" s="96">
        <f t="shared" si="775"/>
        <v>1</v>
      </c>
      <c r="N24629" s="273"/>
    </row>
    <row r="24630" spans="11:14" x14ac:dyDescent="0.25">
      <c r="K24630" s="180">
        <f t="shared" si="776"/>
        <v>0</v>
      </c>
      <c r="M24630" s="96">
        <f t="shared" si="775"/>
        <v>1</v>
      </c>
      <c r="N24630" s="273"/>
    </row>
    <row r="24631" spans="11:14" x14ac:dyDescent="0.25">
      <c r="K24631" s="180">
        <f t="shared" si="776"/>
        <v>0</v>
      </c>
      <c r="M24631" s="96">
        <f t="shared" si="775"/>
        <v>1</v>
      </c>
      <c r="N24631" s="273"/>
    </row>
    <row r="24632" spans="11:14" x14ac:dyDescent="0.25">
      <c r="K24632" s="180">
        <f t="shared" si="776"/>
        <v>0</v>
      </c>
      <c r="M24632" s="96">
        <f t="shared" si="775"/>
        <v>1</v>
      </c>
      <c r="N24632" s="273"/>
    </row>
    <row r="24633" spans="11:14" x14ac:dyDescent="0.25">
      <c r="K24633" s="180">
        <f t="shared" si="776"/>
        <v>0</v>
      </c>
      <c r="M24633" s="96">
        <f t="shared" si="775"/>
        <v>1</v>
      </c>
      <c r="N24633" s="273"/>
    </row>
    <row r="24634" spans="11:14" x14ac:dyDescent="0.25">
      <c r="K24634" s="180">
        <f t="shared" si="776"/>
        <v>0</v>
      </c>
      <c r="M24634" s="96">
        <f t="shared" si="775"/>
        <v>1</v>
      </c>
      <c r="N24634" s="273"/>
    </row>
    <row r="24635" spans="11:14" x14ac:dyDescent="0.25">
      <c r="K24635" s="180">
        <f t="shared" si="776"/>
        <v>0</v>
      </c>
      <c r="M24635" s="96">
        <f t="shared" si="775"/>
        <v>1</v>
      </c>
      <c r="N24635" s="273"/>
    </row>
    <row r="24636" spans="11:14" x14ac:dyDescent="0.25">
      <c r="K24636" s="180">
        <f t="shared" si="776"/>
        <v>0</v>
      </c>
      <c r="M24636" s="96">
        <f t="shared" si="775"/>
        <v>1</v>
      </c>
      <c r="N24636" s="273"/>
    </row>
    <row r="24637" spans="11:14" x14ac:dyDescent="0.25">
      <c r="K24637" s="180">
        <f t="shared" si="776"/>
        <v>0</v>
      </c>
      <c r="M24637" s="96">
        <f t="shared" si="775"/>
        <v>1</v>
      </c>
      <c r="N24637" s="273"/>
    </row>
    <row r="24638" spans="11:14" x14ac:dyDescent="0.25">
      <c r="K24638" s="180">
        <f t="shared" si="776"/>
        <v>0</v>
      </c>
      <c r="M24638" s="96">
        <f t="shared" si="775"/>
        <v>1</v>
      </c>
      <c r="N24638" s="273"/>
    </row>
    <row r="24639" spans="11:14" x14ac:dyDescent="0.25">
      <c r="K24639" s="180">
        <f t="shared" si="776"/>
        <v>0</v>
      </c>
      <c r="M24639" s="96">
        <f t="shared" si="775"/>
        <v>1</v>
      </c>
      <c r="N24639" s="273"/>
    </row>
    <row r="24640" spans="11:14" x14ac:dyDescent="0.25">
      <c r="K24640" s="180">
        <f t="shared" si="776"/>
        <v>0</v>
      </c>
      <c r="M24640" s="96">
        <f t="shared" si="775"/>
        <v>1</v>
      </c>
      <c r="N24640" s="273"/>
    </row>
    <row r="24641" spans="11:14" x14ac:dyDescent="0.25">
      <c r="K24641" s="180">
        <f t="shared" si="776"/>
        <v>0</v>
      </c>
      <c r="M24641" s="96">
        <f t="shared" si="775"/>
        <v>1</v>
      </c>
      <c r="N24641" s="273"/>
    </row>
    <row r="24642" spans="11:14" x14ac:dyDescent="0.25">
      <c r="K24642" s="180">
        <f t="shared" si="776"/>
        <v>0</v>
      </c>
      <c r="M24642" s="96">
        <f t="shared" si="775"/>
        <v>1</v>
      </c>
      <c r="N24642" s="273"/>
    </row>
    <row r="24643" spans="11:14" x14ac:dyDescent="0.25">
      <c r="K24643" s="180">
        <f t="shared" si="776"/>
        <v>0</v>
      </c>
      <c r="M24643" s="96">
        <f t="shared" si="775"/>
        <v>1</v>
      </c>
      <c r="N24643" s="273"/>
    </row>
    <row r="24644" spans="11:14" x14ac:dyDescent="0.25">
      <c r="K24644" s="180">
        <f t="shared" si="776"/>
        <v>0</v>
      </c>
      <c r="M24644" s="96">
        <f t="shared" si="775"/>
        <v>1</v>
      </c>
      <c r="N24644" s="273"/>
    </row>
    <row r="24645" spans="11:14" x14ac:dyDescent="0.25">
      <c r="K24645" s="180">
        <f t="shared" si="776"/>
        <v>0</v>
      </c>
      <c r="M24645" s="96">
        <f t="shared" si="775"/>
        <v>1</v>
      </c>
      <c r="N24645" s="273"/>
    </row>
    <row r="24646" spans="11:14" x14ac:dyDescent="0.25">
      <c r="K24646" s="180">
        <f t="shared" si="776"/>
        <v>0</v>
      </c>
      <c r="M24646" s="96">
        <f t="shared" si="775"/>
        <v>1</v>
      </c>
      <c r="N24646" s="273"/>
    </row>
    <row r="24647" spans="11:14" x14ac:dyDescent="0.25">
      <c r="K24647" s="180">
        <f t="shared" si="776"/>
        <v>0</v>
      </c>
      <c r="M24647" s="96">
        <f t="shared" si="775"/>
        <v>1</v>
      </c>
      <c r="N24647" s="273"/>
    </row>
    <row r="24648" spans="11:14" x14ac:dyDescent="0.25">
      <c r="K24648" s="180">
        <f t="shared" si="776"/>
        <v>0</v>
      </c>
      <c r="M24648" s="96">
        <f t="shared" si="775"/>
        <v>1</v>
      </c>
      <c r="N24648" s="273"/>
    </row>
    <row r="24649" spans="11:14" x14ac:dyDescent="0.25">
      <c r="K24649" s="180">
        <f t="shared" si="776"/>
        <v>0</v>
      </c>
      <c r="M24649" s="96">
        <f t="shared" si="775"/>
        <v>1</v>
      </c>
      <c r="N24649" s="273"/>
    </row>
    <row r="24650" spans="11:14" x14ac:dyDescent="0.25">
      <c r="K24650" s="180">
        <f t="shared" si="776"/>
        <v>0</v>
      </c>
      <c r="M24650" s="96">
        <f t="shared" si="775"/>
        <v>1</v>
      </c>
      <c r="N24650" s="273"/>
    </row>
    <row r="24651" spans="11:14" x14ac:dyDescent="0.25">
      <c r="K24651" s="180">
        <f t="shared" si="776"/>
        <v>0</v>
      </c>
      <c r="M24651" s="96">
        <f t="shared" si="775"/>
        <v>1</v>
      </c>
      <c r="N24651" s="273"/>
    </row>
    <row r="24652" spans="11:14" x14ac:dyDescent="0.25">
      <c r="K24652" s="180">
        <f t="shared" si="776"/>
        <v>0</v>
      </c>
      <c r="M24652" s="96">
        <f t="shared" si="775"/>
        <v>1</v>
      </c>
      <c r="N24652" s="273"/>
    </row>
    <row r="24653" spans="11:14" x14ac:dyDescent="0.25">
      <c r="K24653" s="180">
        <f t="shared" si="776"/>
        <v>0</v>
      </c>
      <c r="M24653" s="96">
        <f t="shared" si="775"/>
        <v>1</v>
      </c>
      <c r="N24653" s="273"/>
    </row>
    <row r="24654" spans="11:14" x14ac:dyDescent="0.25">
      <c r="K24654" s="180">
        <f t="shared" si="776"/>
        <v>0</v>
      </c>
      <c r="M24654" s="96">
        <f t="shared" si="775"/>
        <v>1</v>
      </c>
      <c r="N24654" s="273"/>
    </row>
    <row r="24655" spans="11:14" x14ac:dyDescent="0.25">
      <c r="K24655" s="180">
        <f t="shared" si="776"/>
        <v>0</v>
      </c>
      <c r="M24655" s="96">
        <f t="shared" si="775"/>
        <v>1</v>
      </c>
      <c r="N24655" s="273"/>
    </row>
    <row r="24656" spans="11:14" x14ac:dyDescent="0.25">
      <c r="K24656" s="180">
        <f t="shared" si="776"/>
        <v>0</v>
      </c>
      <c r="M24656" s="96">
        <f t="shared" si="775"/>
        <v>1</v>
      </c>
      <c r="N24656" s="273"/>
    </row>
    <row r="24657" spans="11:14" x14ac:dyDescent="0.25">
      <c r="K24657" s="180">
        <f t="shared" si="776"/>
        <v>0</v>
      </c>
      <c r="M24657" s="96">
        <f t="shared" ref="M24657:M24720" si="777">UltimoDia(D24657)</f>
        <v>1</v>
      </c>
      <c r="N24657" s="273"/>
    </row>
    <row r="24658" spans="11:14" x14ac:dyDescent="0.25">
      <c r="K24658" s="180">
        <f t="shared" si="776"/>
        <v>0</v>
      </c>
      <c r="M24658" s="96">
        <f t="shared" si="777"/>
        <v>1</v>
      </c>
      <c r="N24658" s="273"/>
    </row>
    <row r="24659" spans="11:14" x14ac:dyDescent="0.25">
      <c r="K24659" s="180">
        <f t="shared" si="776"/>
        <v>0</v>
      </c>
      <c r="M24659" s="96">
        <f t="shared" si="777"/>
        <v>1</v>
      </c>
      <c r="N24659" s="273"/>
    </row>
    <row r="24660" spans="11:14" x14ac:dyDescent="0.25">
      <c r="K24660" s="180">
        <f t="shared" si="776"/>
        <v>0</v>
      </c>
      <c r="M24660" s="96">
        <f t="shared" si="777"/>
        <v>1</v>
      </c>
      <c r="N24660" s="273"/>
    </row>
    <row r="24661" spans="11:14" x14ac:dyDescent="0.25">
      <c r="K24661" s="180">
        <f t="shared" si="776"/>
        <v>0</v>
      </c>
      <c r="M24661" s="96">
        <f t="shared" si="777"/>
        <v>1</v>
      </c>
      <c r="N24661" s="273"/>
    </row>
    <row r="24662" spans="11:14" x14ac:dyDescent="0.25">
      <c r="K24662" s="180">
        <f t="shared" si="776"/>
        <v>0</v>
      </c>
      <c r="M24662" s="96">
        <f t="shared" si="777"/>
        <v>1</v>
      </c>
      <c r="N24662" s="273"/>
    </row>
    <row r="24663" spans="11:14" x14ac:dyDescent="0.25">
      <c r="K24663" s="180">
        <f t="shared" si="776"/>
        <v>0</v>
      </c>
      <c r="M24663" s="96">
        <f t="shared" si="777"/>
        <v>1</v>
      </c>
      <c r="N24663" s="273"/>
    </row>
    <row r="24664" spans="11:14" x14ac:dyDescent="0.25">
      <c r="K24664" s="180">
        <f t="shared" si="776"/>
        <v>0</v>
      </c>
      <c r="M24664" s="96">
        <f t="shared" si="777"/>
        <v>1</v>
      </c>
      <c r="N24664" s="273"/>
    </row>
    <row r="24665" spans="11:14" x14ac:dyDescent="0.25">
      <c r="K24665" s="180">
        <f t="shared" si="776"/>
        <v>0</v>
      </c>
      <c r="M24665" s="96">
        <f t="shared" si="777"/>
        <v>1</v>
      </c>
      <c r="N24665" s="273"/>
    </row>
    <row r="24666" spans="11:14" x14ac:dyDescent="0.25">
      <c r="K24666" s="180">
        <f t="shared" si="776"/>
        <v>0</v>
      </c>
      <c r="M24666" s="96">
        <f t="shared" si="777"/>
        <v>1</v>
      </c>
      <c r="N24666" s="273"/>
    </row>
    <row r="24667" spans="11:14" x14ac:dyDescent="0.25">
      <c r="K24667" s="180">
        <f t="shared" si="776"/>
        <v>0</v>
      </c>
      <c r="M24667" s="96">
        <f t="shared" si="777"/>
        <v>1</v>
      </c>
      <c r="N24667" s="273"/>
    </row>
    <row r="24668" spans="11:14" x14ac:dyDescent="0.25">
      <c r="K24668" s="180">
        <f t="shared" si="776"/>
        <v>0</v>
      </c>
      <c r="M24668" s="96">
        <f t="shared" si="777"/>
        <v>1</v>
      </c>
      <c r="N24668" s="273"/>
    </row>
    <row r="24669" spans="11:14" x14ac:dyDescent="0.25">
      <c r="K24669" s="180">
        <f t="shared" si="776"/>
        <v>0</v>
      </c>
      <c r="M24669" s="96">
        <f t="shared" si="777"/>
        <v>1</v>
      </c>
      <c r="N24669" s="273"/>
    </row>
    <row r="24670" spans="11:14" x14ac:dyDescent="0.25">
      <c r="K24670" s="180">
        <f t="shared" si="776"/>
        <v>0</v>
      </c>
      <c r="M24670" s="96">
        <f t="shared" si="777"/>
        <v>1</v>
      </c>
      <c r="N24670" s="273"/>
    </row>
    <row r="24671" spans="11:14" x14ac:dyDescent="0.25">
      <c r="K24671" s="180">
        <f t="shared" si="776"/>
        <v>0</v>
      </c>
      <c r="M24671" s="96">
        <f t="shared" si="777"/>
        <v>1</v>
      </c>
      <c r="N24671" s="273"/>
    </row>
    <row r="24672" spans="11:14" x14ac:dyDescent="0.25">
      <c r="K24672" s="180">
        <f t="shared" si="776"/>
        <v>0</v>
      </c>
      <c r="M24672" s="96">
        <f t="shared" si="777"/>
        <v>1</v>
      </c>
      <c r="N24672" s="273"/>
    </row>
    <row r="24673" spans="11:14" x14ac:dyDescent="0.25">
      <c r="K24673" s="180">
        <f t="shared" si="776"/>
        <v>0</v>
      </c>
      <c r="M24673" s="96">
        <f t="shared" si="777"/>
        <v>1</v>
      </c>
      <c r="N24673" s="273"/>
    </row>
    <row r="24674" spans="11:14" x14ac:dyDescent="0.25">
      <c r="K24674" s="180">
        <f t="shared" si="776"/>
        <v>0</v>
      </c>
      <c r="M24674" s="96">
        <f t="shared" si="777"/>
        <v>1</v>
      </c>
      <c r="N24674" s="273"/>
    </row>
    <row r="24675" spans="11:14" x14ac:dyDescent="0.25">
      <c r="K24675" s="180">
        <f t="shared" si="776"/>
        <v>0</v>
      </c>
      <c r="M24675" s="96">
        <f t="shared" si="777"/>
        <v>1</v>
      </c>
      <c r="N24675" s="273"/>
    </row>
    <row r="24676" spans="11:14" x14ac:dyDescent="0.25">
      <c r="K24676" s="180">
        <f t="shared" si="776"/>
        <v>0</v>
      </c>
      <c r="M24676" s="96">
        <f t="shared" si="777"/>
        <v>1</v>
      </c>
      <c r="N24676" s="273"/>
    </row>
    <row r="24677" spans="11:14" x14ac:dyDescent="0.25">
      <c r="K24677" s="180">
        <f t="shared" si="776"/>
        <v>0</v>
      </c>
      <c r="M24677" s="96">
        <f t="shared" si="777"/>
        <v>1</v>
      </c>
      <c r="N24677" s="273"/>
    </row>
    <row r="24678" spans="11:14" x14ac:dyDescent="0.25">
      <c r="K24678" s="180">
        <f t="shared" si="776"/>
        <v>0</v>
      </c>
      <c r="M24678" s="96">
        <f t="shared" si="777"/>
        <v>1</v>
      </c>
      <c r="N24678" s="273"/>
    </row>
    <row r="24679" spans="11:14" x14ac:dyDescent="0.25">
      <c r="K24679" s="180">
        <f t="shared" si="776"/>
        <v>0</v>
      </c>
      <c r="M24679" s="96">
        <f t="shared" si="777"/>
        <v>1</v>
      </c>
      <c r="N24679" s="273"/>
    </row>
    <row r="24680" spans="11:14" x14ac:dyDescent="0.25">
      <c r="K24680" s="180">
        <f t="shared" si="776"/>
        <v>0</v>
      </c>
      <c r="M24680" s="96">
        <f t="shared" si="777"/>
        <v>1</v>
      </c>
      <c r="N24680" s="273"/>
    </row>
    <row r="24681" spans="11:14" x14ac:dyDescent="0.25">
      <c r="K24681" s="180">
        <f t="shared" si="776"/>
        <v>0</v>
      </c>
      <c r="M24681" s="96">
        <f t="shared" si="777"/>
        <v>1</v>
      </c>
      <c r="N24681" s="273"/>
    </row>
    <row r="24682" spans="11:14" x14ac:dyDescent="0.25">
      <c r="K24682" s="180">
        <f t="shared" ref="K24682:K24745" si="778">IF(ctConta="",K24681+F24682,IF(I24682=ctConta,K24681+F24682,K24681))</f>
        <v>0</v>
      </c>
      <c r="M24682" s="96">
        <f t="shared" si="777"/>
        <v>1</v>
      </c>
      <c r="N24682" s="273"/>
    </row>
    <row r="24683" spans="11:14" x14ac:dyDescent="0.25">
      <c r="K24683" s="180">
        <f t="shared" si="778"/>
        <v>0</v>
      </c>
      <c r="M24683" s="96">
        <f t="shared" si="777"/>
        <v>1</v>
      </c>
      <c r="N24683" s="273"/>
    </row>
    <row r="24684" spans="11:14" x14ac:dyDescent="0.25">
      <c r="K24684" s="180">
        <f t="shared" si="778"/>
        <v>0</v>
      </c>
      <c r="M24684" s="96">
        <f t="shared" si="777"/>
        <v>1</v>
      </c>
      <c r="N24684" s="273"/>
    </row>
    <row r="24685" spans="11:14" x14ac:dyDescent="0.25">
      <c r="K24685" s="180">
        <f t="shared" si="778"/>
        <v>0</v>
      </c>
      <c r="M24685" s="96">
        <f t="shared" si="777"/>
        <v>1</v>
      </c>
      <c r="N24685" s="273"/>
    </row>
    <row r="24686" spans="11:14" x14ac:dyDescent="0.25">
      <c r="K24686" s="180">
        <f t="shared" si="778"/>
        <v>0</v>
      </c>
      <c r="M24686" s="96">
        <f t="shared" si="777"/>
        <v>1</v>
      </c>
      <c r="N24686" s="273"/>
    </row>
    <row r="24687" spans="11:14" x14ac:dyDescent="0.25">
      <c r="K24687" s="180">
        <f t="shared" si="778"/>
        <v>0</v>
      </c>
      <c r="M24687" s="96">
        <f t="shared" si="777"/>
        <v>1</v>
      </c>
      <c r="N24687" s="273"/>
    </row>
    <row r="24688" spans="11:14" x14ac:dyDescent="0.25">
      <c r="K24688" s="180">
        <f t="shared" si="778"/>
        <v>0</v>
      </c>
      <c r="M24688" s="96">
        <f t="shared" si="777"/>
        <v>1</v>
      </c>
      <c r="N24688" s="273"/>
    </row>
    <row r="24689" spans="11:14" x14ac:dyDescent="0.25">
      <c r="K24689" s="180">
        <f t="shared" si="778"/>
        <v>0</v>
      </c>
      <c r="M24689" s="96">
        <f t="shared" si="777"/>
        <v>1</v>
      </c>
      <c r="N24689" s="273"/>
    </row>
    <row r="24690" spans="11:14" x14ac:dyDescent="0.25">
      <c r="K24690" s="180">
        <f t="shared" si="778"/>
        <v>0</v>
      </c>
      <c r="M24690" s="96">
        <f t="shared" si="777"/>
        <v>1</v>
      </c>
      <c r="N24690" s="273"/>
    </row>
    <row r="24691" spans="11:14" x14ac:dyDescent="0.25">
      <c r="K24691" s="180">
        <f t="shared" si="778"/>
        <v>0</v>
      </c>
      <c r="M24691" s="96">
        <f t="shared" si="777"/>
        <v>1</v>
      </c>
      <c r="N24691" s="273"/>
    </row>
    <row r="24692" spans="11:14" x14ac:dyDescent="0.25">
      <c r="K24692" s="180">
        <f t="shared" si="778"/>
        <v>0</v>
      </c>
      <c r="M24692" s="96">
        <f t="shared" si="777"/>
        <v>1</v>
      </c>
      <c r="N24692" s="273"/>
    </row>
    <row r="24693" spans="11:14" x14ac:dyDescent="0.25">
      <c r="K24693" s="180">
        <f t="shared" si="778"/>
        <v>0</v>
      </c>
      <c r="M24693" s="96">
        <f t="shared" si="777"/>
        <v>1</v>
      </c>
      <c r="N24693" s="273"/>
    </row>
    <row r="24694" spans="11:14" x14ac:dyDescent="0.25">
      <c r="K24694" s="180">
        <f t="shared" si="778"/>
        <v>0</v>
      </c>
      <c r="M24694" s="96">
        <f t="shared" si="777"/>
        <v>1</v>
      </c>
      <c r="N24694" s="273"/>
    </row>
    <row r="24695" spans="11:14" x14ac:dyDescent="0.25">
      <c r="K24695" s="180">
        <f t="shared" si="778"/>
        <v>0</v>
      </c>
      <c r="M24695" s="96">
        <f t="shared" si="777"/>
        <v>1</v>
      </c>
      <c r="N24695" s="273"/>
    </row>
    <row r="24696" spans="11:14" x14ac:dyDescent="0.25">
      <c r="K24696" s="180">
        <f t="shared" si="778"/>
        <v>0</v>
      </c>
      <c r="M24696" s="96">
        <f t="shared" si="777"/>
        <v>1</v>
      </c>
      <c r="N24696" s="273"/>
    </row>
    <row r="24697" spans="11:14" x14ac:dyDescent="0.25">
      <c r="K24697" s="180">
        <f t="shared" si="778"/>
        <v>0</v>
      </c>
      <c r="M24697" s="96">
        <f t="shared" si="777"/>
        <v>1</v>
      </c>
      <c r="N24697" s="273"/>
    </row>
    <row r="24698" spans="11:14" x14ac:dyDescent="0.25">
      <c r="K24698" s="180">
        <f t="shared" si="778"/>
        <v>0</v>
      </c>
      <c r="M24698" s="96">
        <f t="shared" si="777"/>
        <v>1</v>
      </c>
      <c r="N24698" s="273"/>
    </row>
    <row r="24699" spans="11:14" x14ac:dyDescent="0.25">
      <c r="K24699" s="180">
        <f t="shared" si="778"/>
        <v>0</v>
      </c>
      <c r="M24699" s="96">
        <f t="shared" si="777"/>
        <v>1</v>
      </c>
      <c r="N24699" s="273"/>
    </row>
    <row r="24700" spans="11:14" x14ac:dyDescent="0.25">
      <c r="K24700" s="180">
        <f t="shared" si="778"/>
        <v>0</v>
      </c>
      <c r="M24700" s="96">
        <f t="shared" si="777"/>
        <v>1</v>
      </c>
      <c r="N24700" s="273"/>
    </row>
    <row r="24701" spans="11:14" x14ac:dyDescent="0.25">
      <c r="K24701" s="180">
        <f t="shared" si="778"/>
        <v>0</v>
      </c>
      <c r="M24701" s="96">
        <f t="shared" si="777"/>
        <v>1</v>
      </c>
      <c r="N24701" s="273"/>
    </row>
    <row r="24702" spans="11:14" x14ac:dyDescent="0.25">
      <c r="K24702" s="180">
        <f t="shared" si="778"/>
        <v>0</v>
      </c>
      <c r="M24702" s="96">
        <f t="shared" si="777"/>
        <v>1</v>
      </c>
      <c r="N24702" s="273"/>
    </row>
    <row r="24703" spans="11:14" x14ac:dyDescent="0.25">
      <c r="K24703" s="180">
        <f t="shared" si="778"/>
        <v>0</v>
      </c>
      <c r="M24703" s="96">
        <f t="shared" si="777"/>
        <v>1</v>
      </c>
      <c r="N24703" s="273"/>
    </row>
    <row r="24704" spans="11:14" x14ac:dyDescent="0.25">
      <c r="K24704" s="180">
        <f t="shared" si="778"/>
        <v>0</v>
      </c>
      <c r="M24704" s="96">
        <f t="shared" si="777"/>
        <v>1</v>
      </c>
      <c r="N24704" s="273"/>
    </row>
    <row r="24705" spans="11:14" x14ac:dyDescent="0.25">
      <c r="K24705" s="180">
        <f t="shared" si="778"/>
        <v>0</v>
      </c>
      <c r="M24705" s="96">
        <f t="shared" si="777"/>
        <v>1</v>
      </c>
      <c r="N24705" s="273"/>
    </row>
    <row r="24706" spans="11:14" x14ac:dyDescent="0.25">
      <c r="K24706" s="180">
        <f t="shared" si="778"/>
        <v>0</v>
      </c>
      <c r="M24706" s="96">
        <f t="shared" si="777"/>
        <v>1</v>
      </c>
      <c r="N24706" s="273"/>
    </row>
    <row r="24707" spans="11:14" x14ac:dyDescent="0.25">
      <c r="K24707" s="180">
        <f t="shared" si="778"/>
        <v>0</v>
      </c>
      <c r="M24707" s="96">
        <f t="shared" si="777"/>
        <v>1</v>
      </c>
      <c r="N24707" s="273"/>
    </row>
    <row r="24708" spans="11:14" x14ac:dyDescent="0.25">
      <c r="K24708" s="180">
        <f t="shared" si="778"/>
        <v>0</v>
      </c>
      <c r="M24708" s="96">
        <f t="shared" si="777"/>
        <v>1</v>
      </c>
      <c r="N24708" s="273"/>
    </row>
    <row r="24709" spans="11:14" x14ac:dyDescent="0.25">
      <c r="K24709" s="180">
        <f t="shared" si="778"/>
        <v>0</v>
      </c>
      <c r="M24709" s="96">
        <f t="shared" si="777"/>
        <v>1</v>
      </c>
      <c r="N24709" s="273"/>
    </row>
    <row r="24710" spans="11:14" x14ac:dyDescent="0.25">
      <c r="K24710" s="180">
        <f t="shared" si="778"/>
        <v>0</v>
      </c>
      <c r="M24710" s="96">
        <f t="shared" si="777"/>
        <v>1</v>
      </c>
      <c r="N24710" s="273"/>
    </row>
    <row r="24711" spans="11:14" x14ac:dyDescent="0.25">
      <c r="K24711" s="180">
        <f t="shared" si="778"/>
        <v>0</v>
      </c>
      <c r="M24711" s="96">
        <f t="shared" si="777"/>
        <v>1</v>
      </c>
      <c r="N24711" s="273"/>
    </row>
    <row r="24712" spans="11:14" x14ac:dyDescent="0.25">
      <c r="K24712" s="180">
        <f t="shared" si="778"/>
        <v>0</v>
      </c>
      <c r="M24712" s="96">
        <f t="shared" si="777"/>
        <v>1</v>
      </c>
      <c r="N24712" s="273"/>
    </row>
    <row r="24713" spans="11:14" x14ac:dyDescent="0.25">
      <c r="K24713" s="180">
        <f t="shared" si="778"/>
        <v>0</v>
      </c>
      <c r="M24713" s="96">
        <f t="shared" si="777"/>
        <v>1</v>
      </c>
      <c r="N24713" s="273"/>
    </row>
    <row r="24714" spans="11:14" x14ac:dyDescent="0.25">
      <c r="K24714" s="180">
        <f t="shared" si="778"/>
        <v>0</v>
      </c>
      <c r="M24714" s="96">
        <f t="shared" si="777"/>
        <v>1</v>
      </c>
      <c r="N24714" s="273"/>
    </row>
    <row r="24715" spans="11:14" x14ac:dyDescent="0.25">
      <c r="K24715" s="180">
        <f t="shared" si="778"/>
        <v>0</v>
      </c>
      <c r="M24715" s="96">
        <f t="shared" si="777"/>
        <v>1</v>
      </c>
      <c r="N24715" s="273"/>
    </row>
    <row r="24716" spans="11:14" x14ac:dyDescent="0.25">
      <c r="K24716" s="180">
        <f t="shared" si="778"/>
        <v>0</v>
      </c>
      <c r="M24716" s="96">
        <f t="shared" si="777"/>
        <v>1</v>
      </c>
      <c r="N24716" s="273"/>
    </row>
    <row r="24717" spans="11:14" x14ac:dyDescent="0.25">
      <c r="K24717" s="180">
        <f t="shared" si="778"/>
        <v>0</v>
      </c>
      <c r="M24717" s="96">
        <f t="shared" si="777"/>
        <v>1</v>
      </c>
      <c r="N24717" s="273"/>
    </row>
    <row r="24718" spans="11:14" x14ac:dyDescent="0.25">
      <c r="K24718" s="180">
        <f t="shared" si="778"/>
        <v>0</v>
      </c>
      <c r="M24718" s="96">
        <f t="shared" si="777"/>
        <v>1</v>
      </c>
      <c r="N24718" s="273"/>
    </row>
    <row r="24719" spans="11:14" x14ac:dyDescent="0.25">
      <c r="K24719" s="180">
        <f t="shared" si="778"/>
        <v>0</v>
      </c>
      <c r="M24719" s="96">
        <f t="shared" si="777"/>
        <v>1</v>
      </c>
      <c r="N24719" s="273"/>
    </row>
    <row r="24720" spans="11:14" x14ac:dyDescent="0.25">
      <c r="K24720" s="180">
        <f t="shared" si="778"/>
        <v>0</v>
      </c>
      <c r="M24720" s="96">
        <f t="shared" si="777"/>
        <v>1</v>
      </c>
      <c r="N24720" s="273"/>
    </row>
    <row r="24721" spans="11:14" x14ac:dyDescent="0.25">
      <c r="K24721" s="180">
        <f t="shared" si="778"/>
        <v>0</v>
      </c>
      <c r="M24721" s="96">
        <f t="shared" ref="M24721:M24784" si="779">UltimoDia(D24721)</f>
        <v>1</v>
      </c>
      <c r="N24721" s="273"/>
    </row>
    <row r="24722" spans="11:14" x14ac:dyDescent="0.25">
      <c r="K24722" s="180">
        <f t="shared" si="778"/>
        <v>0</v>
      </c>
      <c r="M24722" s="96">
        <f t="shared" si="779"/>
        <v>1</v>
      </c>
      <c r="N24722" s="273"/>
    </row>
    <row r="24723" spans="11:14" x14ac:dyDescent="0.25">
      <c r="K24723" s="180">
        <f t="shared" si="778"/>
        <v>0</v>
      </c>
      <c r="M24723" s="96">
        <f t="shared" si="779"/>
        <v>1</v>
      </c>
      <c r="N24723" s="273"/>
    </row>
    <row r="24724" spans="11:14" x14ac:dyDescent="0.25">
      <c r="K24724" s="180">
        <f t="shared" si="778"/>
        <v>0</v>
      </c>
      <c r="M24724" s="96">
        <f t="shared" si="779"/>
        <v>1</v>
      </c>
      <c r="N24724" s="273"/>
    </row>
    <row r="24725" spans="11:14" x14ac:dyDescent="0.25">
      <c r="K24725" s="180">
        <f t="shared" si="778"/>
        <v>0</v>
      </c>
      <c r="M24725" s="96">
        <f t="shared" si="779"/>
        <v>1</v>
      </c>
      <c r="N24725" s="273"/>
    </row>
    <row r="24726" spans="11:14" x14ac:dyDescent="0.25">
      <c r="K24726" s="180">
        <f t="shared" si="778"/>
        <v>0</v>
      </c>
      <c r="M24726" s="96">
        <f t="shared" si="779"/>
        <v>1</v>
      </c>
      <c r="N24726" s="273"/>
    </row>
    <row r="24727" spans="11:14" x14ac:dyDescent="0.25">
      <c r="K24727" s="180">
        <f t="shared" si="778"/>
        <v>0</v>
      </c>
      <c r="M24727" s="96">
        <f t="shared" si="779"/>
        <v>1</v>
      </c>
      <c r="N24727" s="273"/>
    </row>
    <row r="24728" spans="11:14" x14ac:dyDescent="0.25">
      <c r="K24728" s="180">
        <f t="shared" si="778"/>
        <v>0</v>
      </c>
      <c r="M24728" s="96">
        <f t="shared" si="779"/>
        <v>1</v>
      </c>
      <c r="N24728" s="273"/>
    </row>
    <row r="24729" spans="11:14" x14ac:dyDescent="0.25">
      <c r="K24729" s="180">
        <f t="shared" si="778"/>
        <v>0</v>
      </c>
      <c r="M24729" s="96">
        <f t="shared" si="779"/>
        <v>1</v>
      </c>
      <c r="N24729" s="273"/>
    </row>
    <row r="24730" spans="11:14" x14ac:dyDescent="0.25">
      <c r="K24730" s="180">
        <f t="shared" si="778"/>
        <v>0</v>
      </c>
      <c r="M24730" s="96">
        <f t="shared" si="779"/>
        <v>1</v>
      </c>
      <c r="N24730" s="273"/>
    </row>
    <row r="24731" spans="11:14" x14ac:dyDescent="0.25">
      <c r="K24731" s="180">
        <f t="shared" si="778"/>
        <v>0</v>
      </c>
      <c r="M24731" s="96">
        <f t="shared" si="779"/>
        <v>1</v>
      </c>
      <c r="N24731" s="273"/>
    </row>
    <row r="24732" spans="11:14" x14ac:dyDescent="0.25">
      <c r="K24732" s="180">
        <f t="shared" si="778"/>
        <v>0</v>
      </c>
      <c r="M24732" s="96">
        <f t="shared" si="779"/>
        <v>1</v>
      </c>
      <c r="N24732" s="273"/>
    </row>
    <row r="24733" spans="11:14" x14ac:dyDescent="0.25">
      <c r="K24733" s="180">
        <f t="shared" si="778"/>
        <v>0</v>
      </c>
      <c r="M24733" s="96">
        <f t="shared" si="779"/>
        <v>1</v>
      </c>
      <c r="N24733" s="273"/>
    </row>
    <row r="24734" spans="11:14" x14ac:dyDescent="0.25">
      <c r="K24734" s="180">
        <f t="shared" si="778"/>
        <v>0</v>
      </c>
      <c r="M24734" s="96">
        <f t="shared" si="779"/>
        <v>1</v>
      </c>
      <c r="N24734" s="273"/>
    </row>
    <row r="24735" spans="11:14" x14ac:dyDescent="0.25">
      <c r="K24735" s="180">
        <f t="shared" si="778"/>
        <v>0</v>
      </c>
      <c r="M24735" s="96">
        <f t="shared" si="779"/>
        <v>1</v>
      </c>
      <c r="N24735" s="273"/>
    </row>
    <row r="24736" spans="11:14" x14ac:dyDescent="0.25">
      <c r="K24736" s="180">
        <f t="shared" si="778"/>
        <v>0</v>
      </c>
      <c r="M24736" s="96">
        <f t="shared" si="779"/>
        <v>1</v>
      </c>
      <c r="N24736" s="273"/>
    </row>
    <row r="24737" spans="11:14" x14ac:dyDescent="0.25">
      <c r="K24737" s="180">
        <f t="shared" si="778"/>
        <v>0</v>
      </c>
      <c r="M24737" s="96">
        <f t="shared" si="779"/>
        <v>1</v>
      </c>
      <c r="N24737" s="273"/>
    </row>
    <row r="24738" spans="11:14" x14ac:dyDescent="0.25">
      <c r="K24738" s="180">
        <f t="shared" si="778"/>
        <v>0</v>
      </c>
      <c r="M24738" s="96">
        <f t="shared" si="779"/>
        <v>1</v>
      </c>
      <c r="N24738" s="273"/>
    </row>
    <row r="24739" spans="11:14" x14ac:dyDescent="0.25">
      <c r="K24739" s="180">
        <f t="shared" si="778"/>
        <v>0</v>
      </c>
      <c r="M24739" s="96">
        <f t="shared" si="779"/>
        <v>1</v>
      </c>
      <c r="N24739" s="273"/>
    </row>
    <row r="24740" spans="11:14" x14ac:dyDescent="0.25">
      <c r="K24740" s="180">
        <f t="shared" si="778"/>
        <v>0</v>
      </c>
      <c r="M24740" s="96">
        <f t="shared" si="779"/>
        <v>1</v>
      </c>
      <c r="N24740" s="273"/>
    </row>
    <row r="24741" spans="11:14" x14ac:dyDescent="0.25">
      <c r="K24741" s="180">
        <f t="shared" si="778"/>
        <v>0</v>
      </c>
      <c r="M24741" s="96">
        <f t="shared" si="779"/>
        <v>1</v>
      </c>
      <c r="N24741" s="273"/>
    </row>
    <row r="24742" spans="11:14" x14ac:dyDescent="0.25">
      <c r="K24742" s="180">
        <f t="shared" si="778"/>
        <v>0</v>
      </c>
      <c r="M24742" s="96">
        <f t="shared" si="779"/>
        <v>1</v>
      </c>
      <c r="N24742" s="273"/>
    </row>
    <row r="24743" spans="11:14" x14ac:dyDescent="0.25">
      <c r="K24743" s="180">
        <f t="shared" si="778"/>
        <v>0</v>
      </c>
      <c r="M24743" s="96">
        <f t="shared" si="779"/>
        <v>1</v>
      </c>
      <c r="N24743" s="273"/>
    </row>
    <row r="24744" spans="11:14" x14ac:dyDescent="0.25">
      <c r="K24744" s="180">
        <f t="shared" si="778"/>
        <v>0</v>
      </c>
      <c r="M24744" s="96">
        <f t="shared" si="779"/>
        <v>1</v>
      </c>
      <c r="N24744" s="273"/>
    </row>
    <row r="24745" spans="11:14" x14ac:dyDescent="0.25">
      <c r="K24745" s="180">
        <f t="shared" si="778"/>
        <v>0</v>
      </c>
      <c r="M24745" s="96">
        <f t="shared" si="779"/>
        <v>1</v>
      </c>
      <c r="N24745" s="273"/>
    </row>
    <row r="24746" spans="11:14" x14ac:dyDescent="0.25">
      <c r="K24746" s="180">
        <f t="shared" ref="K24746:K24809" si="780">IF(ctConta="",K24745+F24746,IF(I24746=ctConta,K24745+F24746,K24745))</f>
        <v>0</v>
      </c>
      <c r="M24746" s="96">
        <f t="shared" si="779"/>
        <v>1</v>
      </c>
      <c r="N24746" s="273"/>
    </row>
    <row r="24747" spans="11:14" x14ac:dyDescent="0.25">
      <c r="K24747" s="180">
        <f t="shared" si="780"/>
        <v>0</v>
      </c>
      <c r="M24747" s="96">
        <f t="shared" si="779"/>
        <v>1</v>
      </c>
      <c r="N24747" s="273"/>
    </row>
    <row r="24748" spans="11:14" x14ac:dyDescent="0.25">
      <c r="K24748" s="180">
        <f t="shared" si="780"/>
        <v>0</v>
      </c>
      <c r="M24748" s="96">
        <f t="shared" si="779"/>
        <v>1</v>
      </c>
      <c r="N24748" s="273"/>
    </row>
    <row r="24749" spans="11:14" x14ac:dyDescent="0.25">
      <c r="K24749" s="180">
        <f t="shared" si="780"/>
        <v>0</v>
      </c>
      <c r="M24749" s="96">
        <f t="shared" si="779"/>
        <v>1</v>
      </c>
      <c r="N24749" s="273"/>
    </row>
    <row r="24750" spans="11:14" x14ac:dyDescent="0.25">
      <c r="K24750" s="180">
        <f t="shared" si="780"/>
        <v>0</v>
      </c>
      <c r="M24750" s="96">
        <f t="shared" si="779"/>
        <v>1</v>
      </c>
      <c r="N24750" s="273"/>
    </row>
    <row r="24751" spans="11:14" x14ac:dyDescent="0.25">
      <c r="K24751" s="180">
        <f t="shared" si="780"/>
        <v>0</v>
      </c>
      <c r="M24751" s="96">
        <f t="shared" si="779"/>
        <v>1</v>
      </c>
      <c r="N24751" s="273"/>
    </row>
    <row r="24752" spans="11:14" x14ac:dyDescent="0.25">
      <c r="K24752" s="180">
        <f t="shared" si="780"/>
        <v>0</v>
      </c>
      <c r="M24752" s="96">
        <f t="shared" si="779"/>
        <v>1</v>
      </c>
      <c r="N24752" s="273"/>
    </row>
    <row r="24753" spans="11:14" x14ac:dyDescent="0.25">
      <c r="K24753" s="180">
        <f t="shared" si="780"/>
        <v>0</v>
      </c>
      <c r="M24753" s="96">
        <f t="shared" si="779"/>
        <v>1</v>
      </c>
      <c r="N24753" s="273"/>
    </row>
    <row r="24754" spans="11:14" x14ac:dyDescent="0.25">
      <c r="K24754" s="180">
        <f t="shared" si="780"/>
        <v>0</v>
      </c>
      <c r="M24754" s="96">
        <f t="shared" si="779"/>
        <v>1</v>
      </c>
      <c r="N24754" s="273"/>
    </row>
    <row r="24755" spans="11:14" x14ac:dyDescent="0.25">
      <c r="K24755" s="180">
        <f t="shared" si="780"/>
        <v>0</v>
      </c>
      <c r="M24755" s="96">
        <f t="shared" si="779"/>
        <v>1</v>
      </c>
      <c r="N24755" s="273"/>
    </row>
    <row r="24756" spans="11:14" x14ac:dyDescent="0.25">
      <c r="K24756" s="180">
        <f t="shared" si="780"/>
        <v>0</v>
      </c>
      <c r="M24756" s="96">
        <f t="shared" si="779"/>
        <v>1</v>
      </c>
      <c r="N24756" s="273"/>
    </row>
    <row r="24757" spans="11:14" x14ac:dyDescent="0.25">
      <c r="K24757" s="180">
        <f t="shared" si="780"/>
        <v>0</v>
      </c>
      <c r="M24757" s="96">
        <f t="shared" si="779"/>
        <v>1</v>
      </c>
      <c r="N24757" s="273"/>
    </row>
    <row r="24758" spans="11:14" x14ac:dyDescent="0.25">
      <c r="K24758" s="180">
        <f t="shared" si="780"/>
        <v>0</v>
      </c>
      <c r="M24758" s="96">
        <f t="shared" si="779"/>
        <v>1</v>
      </c>
      <c r="N24758" s="273"/>
    </row>
    <row r="24759" spans="11:14" x14ac:dyDescent="0.25">
      <c r="K24759" s="180">
        <f t="shared" si="780"/>
        <v>0</v>
      </c>
      <c r="M24759" s="96">
        <f t="shared" si="779"/>
        <v>1</v>
      </c>
      <c r="N24759" s="273"/>
    </row>
    <row r="24760" spans="11:14" x14ac:dyDescent="0.25">
      <c r="K24760" s="180">
        <f t="shared" si="780"/>
        <v>0</v>
      </c>
      <c r="M24760" s="96">
        <f t="shared" si="779"/>
        <v>1</v>
      </c>
      <c r="N24760" s="273"/>
    </row>
    <row r="24761" spans="11:14" x14ac:dyDescent="0.25">
      <c r="K24761" s="180">
        <f t="shared" si="780"/>
        <v>0</v>
      </c>
      <c r="M24761" s="96">
        <f t="shared" si="779"/>
        <v>1</v>
      </c>
      <c r="N24761" s="273"/>
    </row>
    <row r="24762" spans="11:14" x14ac:dyDescent="0.25">
      <c r="K24762" s="180">
        <f t="shared" si="780"/>
        <v>0</v>
      </c>
      <c r="M24762" s="96">
        <f t="shared" si="779"/>
        <v>1</v>
      </c>
      <c r="N24762" s="273"/>
    </row>
    <row r="24763" spans="11:14" x14ac:dyDescent="0.25">
      <c r="K24763" s="180">
        <f t="shared" si="780"/>
        <v>0</v>
      </c>
      <c r="M24763" s="96">
        <f t="shared" si="779"/>
        <v>1</v>
      </c>
      <c r="N24763" s="273"/>
    </row>
    <row r="24764" spans="11:14" x14ac:dyDescent="0.25">
      <c r="K24764" s="180">
        <f t="shared" si="780"/>
        <v>0</v>
      </c>
      <c r="M24764" s="96">
        <f t="shared" si="779"/>
        <v>1</v>
      </c>
      <c r="N24764" s="273"/>
    </row>
    <row r="24765" spans="11:14" x14ac:dyDescent="0.25">
      <c r="K24765" s="180">
        <f t="shared" si="780"/>
        <v>0</v>
      </c>
      <c r="M24765" s="96">
        <f t="shared" si="779"/>
        <v>1</v>
      </c>
      <c r="N24765" s="273"/>
    </row>
    <row r="24766" spans="11:14" x14ac:dyDescent="0.25">
      <c r="K24766" s="180">
        <f t="shared" si="780"/>
        <v>0</v>
      </c>
      <c r="M24766" s="96">
        <f t="shared" si="779"/>
        <v>1</v>
      </c>
      <c r="N24766" s="273"/>
    </row>
    <row r="24767" spans="11:14" x14ac:dyDescent="0.25">
      <c r="K24767" s="180">
        <f t="shared" si="780"/>
        <v>0</v>
      </c>
      <c r="M24767" s="96">
        <f t="shared" si="779"/>
        <v>1</v>
      </c>
      <c r="N24767" s="273"/>
    </row>
    <row r="24768" spans="11:14" x14ac:dyDescent="0.25">
      <c r="K24768" s="180">
        <f t="shared" si="780"/>
        <v>0</v>
      </c>
      <c r="M24768" s="96">
        <f t="shared" si="779"/>
        <v>1</v>
      </c>
      <c r="N24768" s="273"/>
    </row>
    <row r="24769" spans="11:14" x14ac:dyDescent="0.25">
      <c r="K24769" s="180">
        <f t="shared" si="780"/>
        <v>0</v>
      </c>
      <c r="M24769" s="96">
        <f t="shared" si="779"/>
        <v>1</v>
      </c>
      <c r="N24769" s="273"/>
    </row>
    <row r="24770" spans="11:14" x14ac:dyDescent="0.25">
      <c r="K24770" s="180">
        <f t="shared" si="780"/>
        <v>0</v>
      </c>
      <c r="M24770" s="96">
        <f t="shared" si="779"/>
        <v>1</v>
      </c>
      <c r="N24770" s="273"/>
    </row>
    <row r="24771" spans="11:14" x14ac:dyDescent="0.25">
      <c r="K24771" s="180">
        <f t="shared" si="780"/>
        <v>0</v>
      </c>
      <c r="M24771" s="96">
        <f t="shared" si="779"/>
        <v>1</v>
      </c>
      <c r="N24771" s="273"/>
    </row>
    <row r="24772" spans="11:14" x14ac:dyDescent="0.25">
      <c r="K24772" s="180">
        <f t="shared" si="780"/>
        <v>0</v>
      </c>
      <c r="M24772" s="96">
        <f t="shared" si="779"/>
        <v>1</v>
      </c>
      <c r="N24772" s="273"/>
    </row>
    <row r="24773" spans="11:14" x14ac:dyDescent="0.25">
      <c r="K24773" s="180">
        <f t="shared" si="780"/>
        <v>0</v>
      </c>
      <c r="M24773" s="96">
        <f t="shared" si="779"/>
        <v>1</v>
      </c>
      <c r="N24773" s="273"/>
    </row>
    <row r="24774" spans="11:14" x14ac:dyDescent="0.25">
      <c r="K24774" s="180">
        <f t="shared" si="780"/>
        <v>0</v>
      </c>
      <c r="M24774" s="96">
        <f t="shared" si="779"/>
        <v>1</v>
      </c>
      <c r="N24774" s="273"/>
    </row>
    <row r="24775" spans="11:14" x14ac:dyDescent="0.25">
      <c r="K24775" s="180">
        <f t="shared" si="780"/>
        <v>0</v>
      </c>
      <c r="M24775" s="96">
        <f t="shared" si="779"/>
        <v>1</v>
      </c>
      <c r="N24775" s="273"/>
    </row>
    <row r="24776" spans="11:14" x14ac:dyDescent="0.25">
      <c r="K24776" s="180">
        <f t="shared" si="780"/>
        <v>0</v>
      </c>
      <c r="M24776" s="96">
        <f t="shared" si="779"/>
        <v>1</v>
      </c>
      <c r="N24776" s="273"/>
    </row>
    <row r="24777" spans="11:14" x14ac:dyDescent="0.25">
      <c r="K24777" s="180">
        <f t="shared" si="780"/>
        <v>0</v>
      </c>
      <c r="M24777" s="96">
        <f t="shared" si="779"/>
        <v>1</v>
      </c>
      <c r="N24777" s="273"/>
    </row>
    <row r="24778" spans="11:14" x14ac:dyDescent="0.25">
      <c r="K24778" s="180">
        <f t="shared" si="780"/>
        <v>0</v>
      </c>
      <c r="M24778" s="96">
        <f t="shared" si="779"/>
        <v>1</v>
      </c>
      <c r="N24778" s="273"/>
    </row>
    <row r="24779" spans="11:14" x14ac:dyDescent="0.25">
      <c r="K24779" s="180">
        <f t="shared" si="780"/>
        <v>0</v>
      </c>
      <c r="M24779" s="96">
        <f t="shared" si="779"/>
        <v>1</v>
      </c>
      <c r="N24779" s="273"/>
    </row>
    <row r="24780" spans="11:14" x14ac:dyDescent="0.25">
      <c r="K24780" s="180">
        <f t="shared" si="780"/>
        <v>0</v>
      </c>
      <c r="M24780" s="96">
        <f t="shared" si="779"/>
        <v>1</v>
      </c>
      <c r="N24780" s="273"/>
    </row>
    <row r="24781" spans="11:14" x14ac:dyDescent="0.25">
      <c r="K24781" s="180">
        <f t="shared" si="780"/>
        <v>0</v>
      </c>
      <c r="M24781" s="96">
        <f t="shared" si="779"/>
        <v>1</v>
      </c>
      <c r="N24781" s="273"/>
    </row>
    <row r="24782" spans="11:14" x14ac:dyDescent="0.25">
      <c r="K24782" s="180">
        <f t="shared" si="780"/>
        <v>0</v>
      </c>
      <c r="M24782" s="96">
        <f t="shared" si="779"/>
        <v>1</v>
      </c>
      <c r="N24782" s="273"/>
    </row>
    <row r="24783" spans="11:14" x14ac:dyDescent="0.25">
      <c r="K24783" s="180">
        <f t="shared" si="780"/>
        <v>0</v>
      </c>
      <c r="M24783" s="96">
        <f t="shared" si="779"/>
        <v>1</v>
      </c>
      <c r="N24783" s="273"/>
    </row>
    <row r="24784" spans="11:14" x14ac:dyDescent="0.25">
      <c r="K24784" s="180">
        <f t="shared" si="780"/>
        <v>0</v>
      </c>
      <c r="M24784" s="96">
        <f t="shared" si="779"/>
        <v>1</v>
      </c>
      <c r="N24784" s="273"/>
    </row>
    <row r="24785" spans="11:14" x14ac:dyDescent="0.25">
      <c r="K24785" s="180">
        <f t="shared" si="780"/>
        <v>0</v>
      </c>
      <c r="M24785" s="96">
        <f t="shared" ref="M24785:M24848" si="781">UltimoDia(D24785)</f>
        <v>1</v>
      </c>
      <c r="N24785" s="273"/>
    </row>
    <row r="24786" spans="11:14" x14ac:dyDescent="0.25">
      <c r="K24786" s="180">
        <f t="shared" si="780"/>
        <v>0</v>
      </c>
      <c r="M24786" s="96">
        <f t="shared" si="781"/>
        <v>1</v>
      </c>
      <c r="N24786" s="273"/>
    </row>
    <row r="24787" spans="11:14" x14ac:dyDescent="0.25">
      <c r="K24787" s="180">
        <f t="shared" si="780"/>
        <v>0</v>
      </c>
      <c r="M24787" s="96">
        <f t="shared" si="781"/>
        <v>1</v>
      </c>
      <c r="N24787" s="273"/>
    </row>
    <row r="24788" spans="11:14" x14ac:dyDescent="0.25">
      <c r="K24788" s="180">
        <f t="shared" si="780"/>
        <v>0</v>
      </c>
      <c r="M24788" s="96">
        <f t="shared" si="781"/>
        <v>1</v>
      </c>
      <c r="N24788" s="273"/>
    </row>
    <row r="24789" spans="11:14" x14ac:dyDescent="0.25">
      <c r="K24789" s="180">
        <f t="shared" si="780"/>
        <v>0</v>
      </c>
      <c r="M24789" s="96">
        <f t="shared" si="781"/>
        <v>1</v>
      </c>
      <c r="N24789" s="273"/>
    </row>
    <row r="24790" spans="11:14" x14ac:dyDescent="0.25">
      <c r="K24790" s="180">
        <f t="shared" si="780"/>
        <v>0</v>
      </c>
      <c r="M24790" s="96">
        <f t="shared" si="781"/>
        <v>1</v>
      </c>
      <c r="N24790" s="273"/>
    </row>
    <row r="24791" spans="11:14" x14ac:dyDescent="0.25">
      <c r="K24791" s="180">
        <f t="shared" si="780"/>
        <v>0</v>
      </c>
      <c r="M24791" s="96">
        <f t="shared" si="781"/>
        <v>1</v>
      </c>
      <c r="N24791" s="273"/>
    </row>
    <row r="24792" spans="11:14" x14ac:dyDescent="0.25">
      <c r="K24792" s="180">
        <f t="shared" si="780"/>
        <v>0</v>
      </c>
      <c r="M24792" s="96">
        <f t="shared" si="781"/>
        <v>1</v>
      </c>
      <c r="N24792" s="273"/>
    </row>
    <row r="24793" spans="11:14" x14ac:dyDescent="0.25">
      <c r="K24793" s="180">
        <f t="shared" si="780"/>
        <v>0</v>
      </c>
      <c r="M24793" s="96">
        <f t="shared" si="781"/>
        <v>1</v>
      </c>
      <c r="N24793" s="273"/>
    </row>
    <row r="24794" spans="11:14" x14ac:dyDescent="0.25">
      <c r="K24794" s="180">
        <f t="shared" si="780"/>
        <v>0</v>
      </c>
      <c r="M24794" s="96">
        <f t="shared" si="781"/>
        <v>1</v>
      </c>
      <c r="N24794" s="273"/>
    </row>
    <row r="24795" spans="11:14" x14ac:dyDescent="0.25">
      <c r="K24795" s="180">
        <f t="shared" si="780"/>
        <v>0</v>
      </c>
      <c r="M24795" s="96">
        <f t="shared" si="781"/>
        <v>1</v>
      </c>
      <c r="N24795" s="273"/>
    </row>
    <row r="24796" spans="11:14" x14ac:dyDescent="0.25">
      <c r="K24796" s="180">
        <f t="shared" si="780"/>
        <v>0</v>
      </c>
      <c r="M24796" s="96">
        <f t="shared" si="781"/>
        <v>1</v>
      </c>
      <c r="N24796" s="273"/>
    </row>
    <row r="24797" spans="11:14" x14ac:dyDescent="0.25">
      <c r="K24797" s="180">
        <f t="shared" si="780"/>
        <v>0</v>
      </c>
      <c r="M24797" s="96">
        <f t="shared" si="781"/>
        <v>1</v>
      </c>
      <c r="N24797" s="273"/>
    </row>
    <row r="24798" spans="11:14" x14ac:dyDescent="0.25">
      <c r="K24798" s="180">
        <f t="shared" si="780"/>
        <v>0</v>
      </c>
      <c r="M24798" s="96">
        <f t="shared" si="781"/>
        <v>1</v>
      </c>
      <c r="N24798" s="273"/>
    </row>
    <row r="24799" spans="11:14" x14ac:dyDescent="0.25">
      <c r="K24799" s="180">
        <f t="shared" si="780"/>
        <v>0</v>
      </c>
      <c r="M24799" s="96">
        <f t="shared" si="781"/>
        <v>1</v>
      </c>
      <c r="N24799" s="273"/>
    </row>
    <row r="24800" spans="11:14" x14ac:dyDescent="0.25">
      <c r="K24800" s="180">
        <f t="shared" si="780"/>
        <v>0</v>
      </c>
      <c r="M24800" s="96">
        <f t="shared" si="781"/>
        <v>1</v>
      </c>
      <c r="N24800" s="273"/>
    </row>
    <row r="24801" spans="11:14" x14ac:dyDescent="0.25">
      <c r="K24801" s="180">
        <f t="shared" si="780"/>
        <v>0</v>
      </c>
      <c r="M24801" s="96">
        <f t="shared" si="781"/>
        <v>1</v>
      </c>
      <c r="N24801" s="273"/>
    </row>
    <row r="24802" spans="11:14" x14ac:dyDescent="0.25">
      <c r="K24802" s="180">
        <f t="shared" si="780"/>
        <v>0</v>
      </c>
      <c r="M24802" s="96">
        <f t="shared" si="781"/>
        <v>1</v>
      </c>
      <c r="N24802" s="273"/>
    </row>
    <row r="24803" spans="11:14" x14ac:dyDescent="0.25">
      <c r="K24803" s="180">
        <f t="shared" si="780"/>
        <v>0</v>
      </c>
      <c r="M24803" s="96">
        <f t="shared" si="781"/>
        <v>1</v>
      </c>
      <c r="N24803" s="273"/>
    </row>
    <row r="24804" spans="11:14" x14ac:dyDescent="0.25">
      <c r="K24804" s="180">
        <f t="shared" si="780"/>
        <v>0</v>
      </c>
      <c r="M24804" s="96">
        <f t="shared" si="781"/>
        <v>1</v>
      </c>
      <c r="N24804" s="273"/>
    </row>
    <row r="24805" spans="11:14" x14ac:dyDescent="0.25">
      <c r="K24805" s="180">
        <f t="shared" si="780"/>
        <v>0</v>
      </c>
      <c r="M24805" s="96">
        <f t="shared" si="781"/>
        <v>1</v>
      </c>
      <c r="N24805" s="273"/>
    </row>
    <row r="24806" spans="11:14" x14ac:dyDescent="0.25">
      <c r="K24806" s="180">
        <f t="shared" si="780"/>
        <v>0</v>
      </c>
      <c r="M24806" s="96">
        <f t="shared" si="781"/>
        <v>1</v>
      </c>
      <c r="N24806" s="273"/>
    </row>
    <row r="24807" spans="11:14" x14ac:dyDescent="0.25">
      <c r="K24807" s="180">
        <f t="shared" si="780"/>
        <v>0</v>
      </c>
      <c r="M24807" s="96">
        <f t="shared" si="781"/>
        <v>1</v>
      </c>
      <c r="N24807" s="273"/>
    </row>
    <row r="24808" spans="11:14" x14ac:dyDescent="0.25">
      <c r="K24808" s="180">
        <f t="shared" si="780"/>
        <v>0</v>
      </c>
      <c r="M24808" s="96">
        <f t="shared" si="781"/>
        <v>1</v>
      </c>
      <c r="N24808" s="273"/>
    </row>
    <row r="24809" spans="11:14" x14ac:dyDescent="0.25">
      <c r="K24809" s="180">
        <f t="shared" si="780"/>
        <v>0</v>
      </c>
      <c r="M24809" s="96">
        <f t="shared" si="781"/>
        <v>1</v>
      </c>
      <c r="N24809" s="273"/>
    </row>
    <row r="24810" spans="11:14" x14ac:dyDescent="0.25">
      <c r="K24810" s="180">
        <f t="shared" ref="K24810:K24873" si="782">IF(ctConta="",K24809+F24810,IF(I24810=ctConta,K24809+F24810,K24809))</f>
        <v>0</v>
      </c>
      <c r="M24810" s="96">
        <f t="shared" si="781"/>
        <v>1</v>
      </c>
      <c r="N24810" s="273"/>
    </row>
    <row r="24811" spans="11:14" x14ac:dyDescent="0.25">
      <c r="K24811" s="180">
        <f t="shared" si="782"/>
        <v>0</v>
      </c>
      <c r="M24811" s="96">
        <f t="shared" si="781"/>
        <v>1</v>
      </c>
      <c r="N24811" s="273"/>
    </row>
    <row r="24812" spans="11:14" x14ac:dyDescent="0.25">
      <c r="K24812" s="180">
        <f t="shared" si="782"/>
        <v>0</v>
      </c>
      <c r="M24812" s="96">
        <f t="shared" si="781"/>
        <v>1</v>
      </c>
      <c r="N24812" s="273"/>
    </row>
    <row r="24813" spans="11:14" x14ac:dyDescent="0.25">
      <c r="K24813" s="180">
        <f t="shared" si="782"/>
        <v>0</v>
      </c>
      <c r="M24813" s="96">
        <f t="shared" si="781"/>
        <v>1</v>
      </c>
      <c r="N24813" s="273"/>
    </row>
    <row r="24814" spans="11:14" x14ac:dyDescent="0.25">
      <c r="K24814" s="180">
        <f t="shared" si="782"/>
        <v>0</v>
      </c>
      <c r="M24814" s="96">
        <f t="shared" si="781"/>
        <v>1</v>
      </c>
      <c r="N24814" s="273"/>
    </row>
    <row r="24815" spans="11:14" x14ac:dyDescent="0.25">
      <c r="K24815" s="180">
        <f t="shared" si="782"/>
        <v>0</v>
      </c>
      <c r="M24815" s="96">
        <f t="shared" si="781"/>
        <v>1</v>
      </c>
      <c r="N24815" s="273"/>
    </row>
    <row r="24816" spans="11:14" x14ac:dyDescent="0.25">
      <c r="K24816" s="180">
        <f t="shared" si="782"/>
        <v>0</v>
      </c>
      <c r="M24816" s="96">
        <f t="shared" si="781"/>
        <v>1</v>
      </c>
      <c r="N24816" s="273"/>
    </row>
    <row r="24817" spans="11:14" x14ac:dyDescent="0.25">
      <c r="K24817" s="180">
        <f t="shared" si="782"/>
        <v>0</v>
      </c>
      <c r="M24817" s="96">
        <f t="shared" si="781"/>
        <v>1</v>
      </c>
      <c r="N24817" s="273"/>
    </row>
    <row r="24818" spans="11:14" x14ac:dyDescent="0.25">
      <c r="K24818" s="180">
        <f t="shared" si="782"/>
        <v>0</v>
      </c>
      <c r="M24818" s="96">
        <f t="shared" si="781"/>
        <v>1</v>
      </c>
      <c r="N24818" s="273"/>
    </row>
    <row r="24819" spans="11:14" x14ac:dyDescent="0.25">
      <c r="K24819" s="180">
        <f t="shared" si="782"/>
        <v>0</v>
      </c>
      <c r="M24819" s="96">
        <f t="shared" si="781"/>
        <v>1</v>
      </c>
      <c r="N24819" s="273"/>
    </row>
    <row r="24820" spans="11:14" x14ac:dyDescent="0.25">
      <c r="K24820" s="180">
        <f t="shared" si="782"/>
        <v>0</v>
      </c>
      <c r="M24820" s="96">
        <f t="shared" si="781"/>
        <v>1</v>
      </c>
      <c r="N24820" s="273"/>
    </row>
    <row r="24821" spans="11:14" x14ac:dyDescent="0.25">
      <c r="K24821" s="180">
        <f t="shared" si="782"/>
        <v>0</v>
      </c>
      <c r="M24821" s="96">
        <f t="shared" si="781"/>
        <v>1</v>
      </c>
      <c r="N24821" s="273"/>
    </row>
    <row r="24822" spans="11:14" x14ac:dyDescent="0.25">
      <c r="K24822" s="180">
        <f t="shared" si="782"/>
        <v>0</v>
      </c>
      <c r="M24822" s="96">
        <f t="shared" si="781"/>
        <v>1</v>
      </c>
      <c r="N24822" s="273"/>
    </row>
    <row r="24823" spans="11:14" x14ac:dyDescent="0.25">
      <c r="K24823" s="180">
        <f t="shared" si="782"/>
        <v>0</v>
      </c>
      <c r="M24823" s="96">
        <f t="shared" si="781"/>
        <v>1</v>
      </c>
      <c r="N24823" s="273"/>
    </row>
    <row r="24824" spans="11:14" x14ac:dyDescent="0.25">
      <c r="K24824" s="180">
        <f t="shared" si="782"/>
        <v>0</v>
      </c>
      <c r="M24824" s="96">
        <f t="shared" si="781"/>
        <v>1</v>
      </c>
      <c r="N24824" s="273"/>
    </row>
    <row r="24825" spans="11:14" x14ac:dyDescent="0.25">
      <c r="K24825" s="180">
        <f t="shared" si="782"/>
        <v>0</v>
      </c>
      <c r="M24825" s="96">
        <f t="shared" si="781"/>
        <v>1</v>
      </c>
      <c r="N24825" s="273"/>
    </row>
    <row r="24826" spans="11:14" x14ac:dyDescent="0.25">
      <c r="K24826" s="180">
        <f t="shared" si="782"/>
        <v>0</v>
      </c>
      <c r="M24826" s="96">
        <f t="shared" si="781"/>
        <v>1</v>
      </c>
      <c r="N24826" s="273"/>
    </row>
    <row r="24827" spans="11:14" x14ac:dyDescent="0.25">
      <c r="K24827" s="180">
        <f t="shared" si="782"/>
        <v>0</v>
      </c>
      <c r="M24827" s="96">
        <f t="shared" si="781"/>
        <v>1</v>
      </c>
      <c r="N24827" s="273"/>
    </row>
    <row r="24828" spans="11:14" x14ac:dyDescent="0.25">
      <c r="K24828" s="180">
        <f t="shared" si="782"/>
        <v>0</v>
      </c>
      <c r="M24828" s="96">
        <f t="shared" si="781"/>
        <v>1</v>
      </c>
      <c r="N24828" s="273"/>
    </row>
    <row r="24829" spans="11:14" x14ac:dyDescent="0.25">
      <c r="K24829" s="180">
        <f t="shared" si="782"/>
        <v>0</v>
      </c>
      <c r="M24829" s="96">
        <f t="shared" si="781"/>
        <v>1</v>
      </c>
      <c r="N24829" s="273"/>
    </row>
    <row r="24830" spans="11:14" x14ac:dyDescent="0.25">
      <c r="K24830" s="180">
        <f t="shared" si="782"/>
        <v>0</v>
      </c>
      <c r="M24830" s="96">
        <f t="shared" si="781"/>
        <v>1</v>
      </c>
      <c r="N24830" s="273"/>
    </row>
    <row r="24831" spans="11:14" x14ac:dyDescent="0.25">
      <c r="K24831" s="180">
        <f t="shared" si="782"/>
        <v>0</v>
      </c>
      <c r="M24831" s="96">
        <f t="shared" si="781"/>
        <v>1</v>
      </c>
      <c r="N24831" s="273"/>
    </row>
    <row r="24832" spans="11:14" x14ac:dyDescent="0.25">
      <c r="K24832" s="180">
        <f t="shared" si="782"/>
        <v>0</v>
      </c>
      <c r="M24832" s="96">
        <f t="shared" si="781"/>
        <v>1</v>
      </c>
      <c r="N24832" s="273"/>
    </row>
    <row r="24833" spans="11:14" x14ac:dyDescent="0.25">
      <c r="K24833" s="180">
        <f t="shared" si="782"/>
        <v>0</v>
      </c>
      <c r="M24833" s="96">
        <f t="shared" si="781"/>
        <v>1</v>
      </c>
      <c r="N24833" s="273"/>
    </row>
    <row r="24834" spans="11:14" x14ac:dyDescent="0.25">
      <c r="K24834" s="180">
        <f t="shared" si="782"/>
        <v>0</v>
      </c>
      <c r="M24834" s="96">
        <f t="shared" si="781"/>
        <v>1</v>
      </c>
      <c r="N24834" s="273"/>
    </row>
    <row r="24835" spans="11:14" x14ac:dyDescent="0.25">
      <c r="K24835" s="180">
        <f t="shared" si="782"/>
        <v>0</v>
      </c>
      <c r="M24835" s="96">
        <f t="shared" si="781"/>
        <v>1</v>
      </c>
      <c r="N24835" s="273"/>
    </row>
    <row r="24836" spans="11:14" x14ac:dyDescent="0.25">
      <c r="K24836" s="180">
        <f t="shared" si="782"/>
        <v>0</v>
      </c>
      <c r="M24836" s="96">
        <f t="shared" si="781"/>
        <v>1</v>
      </c>
      <c r="N24836" s="273"/>
    </row>
    <row r="24837" spans="11:14" x14ac:dyDescent="0.25">
      <c r="K24837" s="180">
        <f t="shared" si="782"/>
        <v>0</v>
      </c>
      <c r="M24837" s="96">
        <f t="shared" si="781"/>
        <v>1</v>
      </c>
      <c r="N24837" s="273"/>
    </row>
    <row r="24838" spans="11:14" x14ac:dyDescent="0.25">
      <c r="K24838" s="180">
        <f t="shared" si="782"/>
        <v>0</v>
      </c>
      <c r="M24838" s="96">
        <f t="shared" si="781"/>
        <v>1</v>
      </c>
      <c r="N24838" s="273"/>
    </row>
    <row r="24839" spans="11:14" x14ac:dyDescent="0.25">
      <c r="K24839" s="180">
        <f t="shared" si="782"/>
        <v>0</v>
      </c>
      <c r="M24839" s="96">
        <f t="shared" si="781"/>
        <v>1</v>
      </c>
      <c r="N24839" s="273"/>
    </row>
    <row r="24840" spans="11:14" x14ac:dyDescent="0.25">
      <c r="K24840" s="180">
        <f t="shared" si="782"/>
        <v>0</v>
      </c>
      <c r="M24840" s="96">
        <f t="shared" si="781"/>
        <v>1</v>
      </c>
      <c r="N24840" s="273"/>
    </row>
    <row r="24841" spans="11:14" x14ac:dyDescent="0.25">
      <c r="K24841" s="180">
        <f t="shared" si="782"/>
        <v>0</v>
      </c>
      <c r="M24841" s="96">
        <f t="shared" si="781"/>
        <v>1</v>
      </c>
      <c r="N24841" s="273"/>
    </row>
    <row r="24842" spans="11:14" x14ac:dyDescent="0.25">
      <c r="K24842" s="180">
        <f t="shared" si="782"/>
        <v>0</v>
      </c>
      <c r="M24842" s="96">
        <f t="shared" si="781"/>
        <v>1</v>
      </c>
      <c r="N24842" s="273"/>
    </row>
    <row r="24843" spans="11:14" x14ac:dyDescent="0.25">
      <c r="K24843" s="180">
        <f t="shared" si="782"/>
        <v>0</v>
      </c>
      <c r="M24843" s="96">
        <f t="shared" si="781"/>
        <v>1</v>
      </c>
      <c r="N24843" s="273"/>
    </row>
    <row r="24844" spans="11:14" x14ac:dyDescent="0.25">
      <c r="K24844" s="180">
        <f t="shared" si="782"/>
        <v>0</v>
      </c>
      <c r="M24844" s="96">
        <f t="shared" si="781"/>
        <v>1</v>
      </c>
      <c r="N24844" s="273"/>
    </row>
    <row r="24845" spans="11:14" x14ac:dyDescent="0.25">
      <c r="K24845" s="180">
        <f t="shared" si="782"/>
        <v>0</v>
      </c>
      <c r="M24845" s="96">
        <f t="shared" si="781"/>
        <v>1</v>
      </c>
      <c r="N24845" s="273"/>
    </row>
    <row r="24846" spans="11:14" x14ac:dyDescent="0.25">
      <c r="K24846" s="180">
        <f t="shared" si="782"/>
        <v>0</v>
      </c>
      <c r="M24846" s="96">
        <f t="shared" si="781"/>
        <v>1</v>
      </c>
      <c r="N24846" s="273"/>
    </row>
    <row r="24847" spans="11:14" x14ac:dyDescent="0.25">
      <c r="K24847" s="180">
        <f t="shared" si="782"/>
        <v>0</v>
      </c>
      <c r="M24847" s="96">
        <f t="shared" si="781"/>
        <v>1</v>
      </c>
      <c r="N24847" s="273"/>
    </row>
    <row r="24848" spans="11:14" x14ac:dyDescent="0.25">
      <c r="K24848" s="180">
        <f t="shared" si="782"/>
        <v>0</v>
      </c>
      <c r="M24848" s="96">
        <f t="shared" si="781"/>
        <v>1</v>
      </c>
      <c r="N24848" s="273"/>
    </row>
    <row r="24849" spans="11:14" x14ac:dyDescent="0.25">
      <c r="K24849" s="180">
        <f t="shared" si="782"/>
        <v>0</v>
      </c>
      <c r="M24849" s="96">
        <f t="shared" ref="M24849:M24912" si="783">UltimoDia(D24849)</f>
        <v>1</v>
      </c>
      <c r="N24849" s="273"/>
    </row>
    <row r="24850" spans="11:14" x14ac:dyDescent="0.25">
      <c r="K24850" s="180">
        <f t="shared" si="782"/>
        <v>0</v>
      </c>
      <c r="M24850" s="96">
        <f t="shared" si="783"/>
        <v>1</v>
      </c>
      <c r="N24850" s="273"/>
    </row>
    <row r="24851" spans="11:14" x14ac:dyDescent="0.25">
      <c r="K24851" s="180">
        <f t="shared" si="782"/>
        <v>0</v>
      </c>
      <c r="M24851" s="96">
        <f t="shared" si="783"/>
        <v>1</v>
      </c>
      <c r="N24851" s="273"/>
    </row>
    <row r="24852" spans="11:14" x14ac:dyDescent="0.25">
      <c r="K24852" s="180">
        <f t="shared" si="782"/>
        <v>0</v>
      </c>
      <c r="M24852" s="96">
        <f t="shared" si="783"/>
        <v>1</v>
      </c>
      <c r="N24852" s="273"/>
    </row>
    <row r="24853" spans="11:14" x14ac:dyDescent="0.25">
      <c r="K24853" s="180">
        <f t="shared" si="782"/>
        <v>0</v>
      </c>
      <c r="M24853" s="96">
        <f t="shared" si="783"/>
        <v>1</v>
      </c>
      <c r="N24853" s="273"/>
    </row>
    <row r="24854" spans="11:14" x14ac:dyDescent="0.25">
      <c r="K24854" s="180">
        <f t="shared" si="782"/>
        <v>0</v>
      </c>
      <c r="M24854" s="96">
        <f t="shared" si="783"/>
        <v>1</v>
      </c>
      <c r="N24854" s="273"/>
    </row>
    <row r="24855" spans="11:14" x14ac:dyDescent="0.25">
      <c r="K24855" s="180">
        <f t="shared" si="782"/>
        <v>0</v>
      </c>
      <c r="M24855" s="96">
        <f t="shared" si="783"/>
        <v>1</v>
      </c>
      <c r="N24855" s="273"/>
    </row>
    <row r="24856" spans="11:14" x14ac:dyDescent="0.25">
      <c r="K24856" s="180">
        <f t="shared" si="782"/>
        <v>0</v>
      </c>
      <c r="M24856" s="96">
        <f t="shared" si="783"/>
        <v>1</v>
      </c>
      <c r="N24856" s="273"/>
    </row>
    <row r="24857" spans="11:14" x14ac:dyDescent="0.25">
      <c r="K24857" s="180">
        <f t="shared" si="782"/>
        <v>0</v>
      </c>
      <c r="M24857" s="96">
        <f t="shared" si="783"/>
        <v>1</v>
      </c>
      <c r="N24857" s="273"/>
    </row>
    <row r="24858" spans="11:14" x14ac:dyDescent="0.25">
      <c r="K24858" s="180">
        <f t="shared" si="782"/>
        <v>0</v>
      </c>
      <c r="M24858" s="96">
        <f t="shared" si="783"/>
        <v>1</v>
      </c>
      <c r="N24858" s="273"/>
    </row>
    <row r="24859" spans="11:14" x14ac:dyDescent="0.25">
      <c r="K24859" s="180">
        <f t="shared" si="782"/>
        <v>0</v>
      </c>
      <c r="M24859" s="96">
        <f t="shared" si="783"/>
        <v>1</v>
      </c>
      <c r="N24859" s="273"/>
    </row>
    <row r="24860" spans="11:14" x14ac:dyDescent="0.25">
      <c r="K24860" s="180">
        <f t="shared" si="782"/>
        <v>0</v>
      </c>
      <c r="M24860" s="96">
        <f t="shared" si="783"/>
        <v>1</v>
      </c>
      <c r="N24860" s="273"/>
    </row>
    <row r="24861" spans="11:14" x14ac:dyDescent="0.25">
      <c r="K24861" s="180">
        <f t="shared" si="782"/>
        <v>0</v>
      </c>
      <c r="M24861" s="96">
        <f t="shared" si="783"/>
        <v>1</v>
      </c>
      <c r="N24861" s="273"/>
    </row>
    <row r="24862" spans="11:14" x14ac:dyDescent="0.25">
      <c r="K24862" s="180">
        <f t="shared" si="782"/>
        <v>0</v>
      </c>
      <c r="M24862" s="96">
        <f t="shared" si="783"/>
        <v>1</v>
      </c>
      <c r="N24862" s="273"/>
    </row>
    <row r="24863" spans="11:14" x14ac:dyDescent="0.25">
      <c r="K24863" s="180">
        <f t="shared" si="782"/>
        <v>0</v>
      </c>
      <c r="M24863" s="96">
        <f t="shared" si="783"/>
        <v>1</v>
      </c>
      <c r="N24863" s="273"/>
    </row>
    <row r="24864" spans="11:14" x14ac:dyDescent="0.25">
      <c r="K24864" s="180">
        <f t="shared" si="782"/>
        <v>0</v>
      </c>
      <c r="M24864" s="96">
        <f t="shared" si="783"/>
        <v>1</v>
      </c>
      <c r="N24864" s="273"/>
    </row>
    <row r="24865" spans="11:14" x14ac:dyDescent="0.25">
      <c r="K24865" s="180">
        <f t="shared" si="782"/>
        <v>0</v>
      </c>
      <c r="M24865" s="96">
        <f t="shared" si="783"/>
        <v>1</v>
      </c>
      <c r="N24865" s="273"/>
    </row>
    <row r="24866" spans="11:14" x14ac:dyDescent="0.25">
      <c r="K24866" s="180">
        <f t="shared" si="782"/>
        <v>0</v>
      </c>
      <c r="M24866" s="96">
        <f t="shared" si="783"/>
        <v>1</v>
      </c>
      <c r="N24866" s="273"/>
    </row>
    <row r="24867" spans="11:14" x14ac:dyDescent="0.25">
      <c r="K24867" s="180">
        <f t="shared" si="782"/>
        <v>0</v>
      </c>
      <c r="M24867" s="96">
        <f t="shared" si="783"/>
        <v>1</v>
      </c>
      <c r="N24867" s="273"/>
    </row>
    <row r="24868" spans="11:14" x14ac:dyDescent="0.25">
      <c r="K24868" s="180">
        <f t="shared" si="782"/>
        <v>0</v>
      </c>
      <c r="M24868" s="96">
        <f t="shared" si="783"/>
        <v>1</v>
      </c>
      <c r="N24868" s="273"/>
    </row>
    <row r="24869" spans="11:14" x14ac:dyDescent="0.25">
      <c r="K24869" s="180">
        <f t="shared" si="782"/>
        <v>0</v>
      </c>
      <c r="M24869" s="96">
        <f t="shared" si="783"/>
        <v>1</v>
      </c>
      <c r="N24869" s="273"/>
    </row>
    <row r="24870" spans="11:14" x14ac:dyDescent="0.25">
      <c r="K24870" s="180">
        <f t="shared" si="782"/>
        <v>0</v>
      </c>
      <c r="M24870" s="96">
        <f t="shared" si="783"/>
        <v>1</v>
      </c>
      <c r="N24870" s="273"/>
    </row>
    <row r="24871" spans="11:14" x14ac:dyDescent="0.25">
      <c r="K24871" s="180">
        <f t="shared" si="782"/>
        <v>0</v>
      </c>
      <c r="M24871" s="96">
        <f t="shared" si="783"/>
        <v>1</v>
      </c>
      <c r="N24871" s="273"/>
    </row>
    <row r="24872" spans="11:14" x14ac:dyDescent="0.25">
      <c r="K24872" s="180">
        <f t="shared" si="782"/>
        <v>0</v>
      </c>
      <c r="M24872" s="96">
        <f t="shared" si="783"/>
        <v>1</v>
      </c>
      <c r="N24872" s="273"/>
    </row>
    <row r="24873" spans="11:14" x14ac:dyDescent="0.25">
      <c r="K24873" s="180">
        <f t="shared" si="782"/>
        <v>0</v>
      </c>
      <c r="M24873" s="96">
        <f t="shared" si="783"/>
        <v>1</v>
      </c>
      <c r="N24873" s="273"/>
    </row>
    <row r="24874" spans="11:14" x14ac:dyDescent="0.25">
      <c r="K24874" s="180">
        <f t="shared" ref="K24874:K24937" si="784">IF(ctConta="",K24873+F24874,IF(I24874=ctConta,K24873+F24874,K24873))</f>
        <v>0</v>
      </c>
      <c r="M24874" s="96">
        <f t="shared" si="783"/>
        <v>1</v>
      </c>
      <c r="N24874" s="273"/>
    </row>
    <row r="24875" spans="11:14" x14ac:dyDescent="0.25">
      <c r="K24875" s="180">
        <f t="shared" si="784"/>
        <v>0</v>
      </c>
      <c r="M24875" s="96">
        <f t="shared" si="783"/>
        <v>1</v>
      </c>
      <c r="N24875" s="273"/>
    </row>
    <row r="24876" spans="11:14" x14ac:dyDescent="0.25">
      <c r="K24876" s="180">
        <f t="shared" si="784"/>
        <v>0</v>
      </c>
      <c r="M24876" s="96">
        <f t="shared" si="783"/>
        <v>1</v>
      </c>
      <c r="N24876" s="273"/>
    </row>
    <row r="24877" spans="11:14" x14ac:dyDescent="0.25">
      <c r="K24877" s="180">
        <f t="shared" si="784"/>
        <v>0</v>
      </c>
      <c r="M24877" s="96">
        <f t="shared" si="783"/>
        <v>1</v>
      </c>
      <c r="N24877" s="273"/>
    </row>
    <row r="24878" spans="11:14" x14ac:dyDescent="0.25">
      <c r="K24878" s="180">
        <f t="shared" si="784"/>
        <v>0</v>
      </c>
      <c r="M24878" s="96">
        <f t="shared" si="783"/>
        <v>1</v>
      </c>
      <c r="N24878" s="273"/>
    </row>
    <row r="24879" spans="11:14" x14ac:dyDescent="0.25">
      <c r="K24879" s="180">
        <f t="shared" si="784"/>
        <v>0</v>
      </c>
      <c r="M24879" s="96">
        <f t="shared" si="783"/>
        <v>1</v>
      </c>
      <c r="N24879" s="273"/>
    </row>
    <row r="24880" spans="11:14" x14ac:dyDescent="0.25">
      <c r="K24880" s="180">
        <f t="shared" si="784"/>
        <v>0</v>
      </c>
      <c r="M24880" s="96">
        <f t="shared" si="783"/>
        <v>1</v>
      </c>
      <c r="N24880" s="273"/>
    </row>
    <row r="24881" spans="11:14" x14ac:dyDescent="0.25">
      <c r="K24881" s="180">
        <f t="shared" si="784"/>
        <v>0</v>
      </c>
      <c r="M24881" s="96">
        <f t="shared" si="783"/>
        <v>1</v>
      </c>
      <c r="N24881" s="273"/>
    </row>
    <row r="24882" spans="11:14" x14ac:dyDescent="0.25">
      <c r="K24882" s="180">
        <f t="shared" si="784"/>
        <v>0</v>
      </c>
      <c r="M24882" s="96">
        <f t="shared" si="783"/>
        <v>1</v>
      </c>
      <c r="N24882" s="273"/>
    </row>
    <row r="24883" spans="11:14" x14ac:dyDescent="0.25">
      <c r="K24883" s="180">
        <f t="shared" si="784"/>
        <v>0</v>
      </c>
      <c r="M24883" s="96">
        <f t="shared" si="783"/>
        <v>1</v>
      </c>
      <c r="N24883" s="273"/>
    </row>
    <row r="24884" spans="11:14" x14ac:dyDescent="0.25">
      <c r="K24884" s="180">
        <f t="shared" si="784"/>
        <v>0</v>
      </c>
      <c r="M24884" s="96">
        <f t="shared" si="783"/>
        <v>1</v>
      </c>
      <c r="N24884" s="273"/>
    </row>
    <row r="24885" spans="11:14" x14ac:dyDescent="0.25">
      <c r="K24885" s="180">
        <f t="shared" si="784"/>
        <v>0</v>
      </c>
      <c r="M24885" s="96">
        <f t="shared" si="783"/>
        <v>1</v>
      </c>
      <c r="N24885" s="273"/>
    </row>
    <row r="24886" spans="11:14" x14ac:dyDescent="0.25">
      <c r="K24886" s="180">
        <f t="shared" si="784"/>
        <v>0</v>
      </c>
      <c r="M24886" s="96">
        <f t="shared" si="783"/>
        <v>1</v>
      </c>
      <c r="N24886" s="273"/>
    </row>
    <row r="24887" spans="11:14" x14ac:dyDescent="0.25">
      <c r="K24887" s="180">
        <f t="shared" si="784"/>
        <v>0</v>
      </c>
      <c r="M24887" s="96">
        <f t="shared" si="783"/>
        <v>1</v>
      </c>
      <c r="N24887" s="273"/>
    </row>
    <row r="24888" spans="11:14" x14ac:dyDescent="0.25">
      <c r="K24888" s="180">
        <f t="shared" si="784"/>
        <v>0</v>
      </c>
      <c r="M24888" s="96">
        <f t="shared" si="783"/>
        <v>1</v>
      </c>
      <c r="N24888" s="273"/>
    </row>
    <row r="24889" spans="11:14" x14ac:dyDescent="0.25">
      <c r="K24889" s="180">
        <f t="shared" si="784"/>
        <v>0</v>
      </c>
      <c r="M24889" s="96">
        <f t="shared" si="783"/>
        <v>1</v>
      </c>
      <c r="N24889" s="273"/>
    </row>
    <row r="24890" spans="11:14" x14ac:dyDescent="0.25">
      <c r="K24890" s="180">
        <f t="shared" si="784"/>
        <v>0</v>
      </c>
      <c r="M24890" s="96">
        <f t="shared" si="783"/>
        <v>1</v>
      </c>
      <c r="N24890" s="273"/>
    </row>
    <row r="24891" spans="11:14" x14ac:dyDescent="0.25">
      <c r="K24891" s="180">
        <f t="shared" si="784"/>
        <v>0</v>
      </c>
      <c r="M24891" s="96">
        <f t="shared" si="783"/>
        <v>1</v>
      </c>
      <c r="N24891" s="273"/>
    </row>
    <row r="24892" spans="11:14" x14ac:dyDescent="0.25">
      <c r="K24892" s="180">
        <f t="shared" si="784"/>
        <v>0</v>
      </c>
      <c r="M24892" s="96">
        <f t="shared" si="783"/>
        <v>1</v>
      </c>
      <c r="N24892" s="273"/>
    </row>
    <row r="24893" spans="11:14" x14ac:dyDescent="0.25">
      <c r="K24893" s="180">
        <f t="shared" si="784"/>
        <v>0</v>
      </c>
      <c r="M24893" s="96">
        <f t="shared" si="783"/>
        <v>1</v>
      </c>
      <c r="N24893" s="273"/>
    </row>
    <row r="24894" spans="11:14" x14ac:dyDescent="0.25">
      <c r="K24894" s="180">
        <f t="shared" si="784"/>
        <v>0</v>
      </c>
      <c r="M24894" s="96">
        <f t="shared" si="783"/>
        <v>1</v>
      </c>
      <c r="N24894" s="273"/>
    </row>
    <row r="24895" spans="11:14" x14ac:dyDescent="0.25">
      <c r="K24895" s="180">
        <f t="shared" si="784"/>
        <v>0</v>
      </c>
      <c r="M24895" s="96">
        <f t="shared" si="783"/>
        <v>1</v>
      </c>
      <c r="N24895" s="273"/>
    </row>
    <row r="24896" spans="11:14" x14ac:dyDescent="0.25">
      <c r="K24896" s="180">
        <f t="shared" si="784"/>
        <v>0</v>
      </c>
      <c r="M24896" s="96">
        <f t="shared" si="783"/>
        <v>1</v>
      </c>
      <c r="N24896" s="273"/>
    </row>
    <row r="24897" spans="11:14" x14ac:dyDescent="0.25">
      <c r="K24897" s="180">
        <f t="shared" si="784"/>
        <v>0</v>
      </c>
      <c r="M24897" s="96">
        <f t="shared" si="783"/>
        <v>1</v>
      </c>
      <c r="N24897" s="273"/>
    </row>
    <row r="24898" spans="11:14" x14ac:dyDescent="0.25">
      <c r="K24898" s="180">
        <f t="shared" si="784"/>
        <v>0</v>
      </c>
      <c r="M24898" s="96">
        <f t="shared" si="783"/>
        <v>1</v>
      </c>
      <c r="N24898" s="273"/>
    </row>
    <row r="24899" spans="11:14" x14ac:dyDescent="0.25">
      <c r="K24899" s="180">
        <f t="shared" si="784"/>
        <v>0</v>
      </c>
      <c r="M24899" s="96">
        <f t="shared" si="783"/>
        <v>1</v>
      </c>
      <c r="N24899" s="273"/>
    </row>
    <row r="24900" spans="11:14" x14ac:dyDescent="0.25">
      <c r="K24900" s="180">
        <f t="shared" si="784"/>
        <v>0</v>
      </c>
      <c r="M24900" s="96">
        <f t="shared" si="783"/>
        <v>1</v>
      </c>
      <c r="N24900" s="273"/>
    </row>
    <row r="24901" spans="11:14" x14ac:dyDescent="0.25">
      <c r="K24901" s="180">
        <f t="shared" si="784"/>
        <v>0</v>
      </c>
      <c r="M24901" s="96">
        <f t="shared" si="783"/>
        <v>1</v>
      </c>
      <c r="N24901" s="273"/>
    </row>
    <row r="24902" spans="11:14" x14ac:dyDescent="0.25">
      <c r="K24902" s="180">
        <f t="shared" si="784"/>
        <v>0</v>
      </c>
      <c r="M24902" s="96">
        <f t="shared" si="783"/>
        <v>1</v>
      </c>
      <c r="N24902" s="273"/>
    </row>
    <row r="24903" spans="11:14" x14ac:dyDescent="0.25">
      <c r="K24903" s="180">
        <f t="shared" si="784"/>
        <v>0</v>
      </c>
      <c r="M24903" s="96">
        <f t="shared" si="783"/>
        <v>1</v>
      </c>
      <c r="N24903" s="273"/>
    </row>
    <row r="24904" spans="11:14" x14ac:dyDescent="0.25">
      <c r="K24904" s="180">
        <f t="shared" si="784"/>
        <v>0</v>
      </c>
      <c r="M24904" s="96">
        <f t="shared" si="783"/>
        <v>1</v>
      </c>
      <c r="N24904" s="273"/>
    </row>
    <row r="24905" spans="11:14" x14ac:dyDescent="0.25">
      <c r="K24905" s="180">
        <f t="shared" si="784"/>
        <v>0</v>
      </c>
      <c r="M24905" s="96">
        <f t="shared" si="783"/>
        <v>1</v>
      </c>
      <c r="N24905" s="273"/>
    </row>
    <row r="24906" spans="11:14" x14ac:dyDescent="0.25">
      <c r="K24906" s="180">
        <f t="shared" si="784"/>
        <v>0</v>
      </c>
      <c r="M24906" s="96">
        <f t="shared" si="783"/>
        <v>1</v>
      </c>
      <c r="N24906" s="273"/>
    </row>
    <row r="24907" spans="11:14" x14ac:dyDescent="0.25">
      <c r="K24907" s="180">
        <f t="shared" si="784"/>
        <v>0</v>
      </c>
      <c r="M24907" s="96">
        <f t="shared" si="783"/>
        <v>1</v>
      </c>
      <c r="N24907" s="273"/>
    </row>
    <row r="24908" spans="11:14" x14ac:dyDescent="0.25">
      <c r="K24908" s="180">
        <f t="shared" si="784"/>
        <v>0</v>
      </c>
      <c r="M24908" s="96">
        <f t="shared" si="783"/>
        <v>1</v>
      </c>
      <c r="N24908" s="273"/>
    </row>
    <row r="24909" spans="11:14" x14ac:dyDescent="0.25">
      <c r="K24909" s="180">
        <f t="shared" si="784"/>
        <v>0</v>
      </c>
      <c r="M24909" s="96">
        <f t="shared" si="783"/>
        <v>1</v>
      </c>
      <c r="N24909" s="273"/>
    </row>
    <row r="24910" spans="11:14" x14ac:dyDescent="0.25">
      <c r="K24910" s="180">
        <f t="shared" si="784"/>
        <v>0</v>
      </c>
      <c r="M24910" s="96">
        <f t="shared" si="783"/>
        <v>1</v>
      </c>
      <c r="N24910" s="273"/>
    </row>
    <row r="24911" spans="11:14" x14ac:dyDescent="0.25">
      <c r="K24911" s="180">
        <f t="shared" si="784"/>
        <v>0</v>
      </c>
      <c r="M24911" s="96">
        <f t="shared" si="783"/>
        <v>1</v>
      </c>
      <c r="N24911" s="273"/>
    </row>
    <row r="24912" spans="11:14" x14ac:dyDescent="0.25">
      <c r="K24912" s="180">
        <f t="shared" si="784"/>
        <v>0</v>
      </c>
      <c r="M24912" s="96">
        <f t="shared" si="783"/>
        <v>1</v>
      </c>
      <c r="N24912" s="273"/>
    </row>
    <row r="24913" spans="11:14" x14ac:dyDescent="0.25">
      <c r="K24913" s="180">
        <f t="shared" si="784"/>
        <v>0</v>
      </c>
      <c r="M24913" s="96">
        <f t="shared" ref="M24913:M24976" si="785">UltimoDia(D24913)</f>
        <v>1</v>
      </c>
      <c r="N24913" s="273"/>
    </row>
    <row r="24914" spans="11:14" x14ac:dyDescent="0.25">
      <c r="K24914" s="180">
        <f t="shared" si="784"/>
        <v>0</v>
      </c>
      <c r="M24914" s="96">
        <f t="shared" si="785"/>
        <v>1</v>
      </c>
      <c r="N24914" s="273"/>
    </row>
    <row r="24915" spans="11:14" x14ac:dyDescent="0.25">
      <c r="K24915" s="180">
        <f t="shared" si="784"/>
        <v>0</v>
      </c>
      <c r="M24915" s="96">
        <f t="shared" si="785"/>
        <v>1</v>
      </c>
      <c r="N24915" s="273"/>
    </row>
    <row r="24916" spans="11:14" x14ac:dyDescent="0.25">
      <c r="K24916" s="180">
        <f t="shared" si="784"/>
        <v>0</v>
      </c>
      <c r="M24916" s="96">
        <f t="shared" si="785"/>
        <v>1</v>
      </c>
      <c r="N24916" s="273"/>
    </row>
    <row r="24917" spans="11:14" x14ac:dyDescent="0.25">
      <c r="K24917" s="180">
        <f t="shared" si="784"/>
        <v>0</v>
      </c>
      <c r="M24917" s="96">
        <f t="shared" si="785"/>
        <v>1</v>
      </c>
      <c r="N24917" s="273"/>
    </row>
    <row r="24918" spans="11:14" x14ac:dyDescent="0.25">
      <c r="K24918" s="180">
        <f t="shared" si="784"/>
        <v>0</v>
      </c>
      <c r="M24918" s="96">
        <f t="shared" si="785"/>
        <v>1</v>
      </c>
      <c r="N24918" s="273"/>
    </row>
    <row r="24919" spans="11:14" x14ac:dyDescent="0.25">
      <c r="K24919" s="180">
        <f t="shared" si="784"/>
        <v>0</v>
      </c>
      <c r="M24919" s="96">
        <f t="shared" si="785"/>
        <v>1</v>
      </c>
      <c r="N24919" s="273"/>
    </row>
    <row r="24920" spans="11:14" x14ac:dyDescent="0.25">
      <c r="K24920" s="180">
        <f t="shared" si="784"/>
        <v>0</v>
      </c>
      <c r="M24920" s="96">
        <f t="shared" si="785"/>
        <v>1</v>
      </c>
      <c r="N24920" s="273"/>
    </row>
    <row r="24921" spans="11:14" x14ac:dyDescent="0.25">
      <c r="K24921" s="180">
        <f t="shared" si="784"/>
        <v>0</v>
      </c>
      <c r="M24921" s="96">
        <f t="shared" si="785"/>
        <v>1</v>
      </c>
      <c r="N24921" s="273"/>
    </row>
    <row r="24922" spans="11:14" x14ac:dyDescent="0.25">
      <c r="K24922" s="180">
        <f t="shared" si="784"/>
        <v>0</v>
      </c>
      <c r="M24922" s="96">
        <f t="shared" si="785"/>
        <v>1</v>
      </c>
      <c r="N24922" s="273"/>
    </row>
    <row r="24923" spans="11:14" x14ac:dyDescent="0.25">
      <c r="K24923" s="180">
        <f t="shared" si="784"/>
        <v>0</v>
      </c>
      <c r="M24923" s="96">
        <f t="shared" si="785"/>
        <v>1</v>
      </c>
      <c r="N24923" s="273"/>
    </row>
    <row r="24924" spans="11:14" x14ac:dyDescent="0.25">
      <c r="K24924" s="180">
        <f t="shared" si="784"/>
        <v>0</v>
      </c>
      <c r="M24924" s="96">
        <f t="shared" si="785"/>
        <v>1</v>
      </c>
      <c r="N24924" s="273"/>
    </row>
    <row r="24925" spans="11:14" x14ac:dyDescent="0.25">
      <c r="K24925" s="180">
        <f t="shared" si="784"/>
        <v>0</v>
      </c>
      <c r="M24925" s="96">
        <f t="shared" si="785"/>
        <v>1</v>
      </c>
      <c r="N24925" s="273"/>
    </row>
    <row r="24926" spans="11:14" x14ac:dyDescent="0.25">
      <c r="K24926" s="180">
        <f t="shared" si="784"/>
        <v>0</v>
      </c>
      <c r="M24926" s="96">
        <f t="shared" si="785"/>
        <v>1</v>
      </c>
      <c r="N24926" s="273"/>
    </row>
    <row r="24927" spans="11:14" x14ac:dyDescent="0.25">
      <c r="K24927" s="180">
        <f t="shared" si="784"/>
        <v>0</v>
      </c>
      <c r="M24927" s="96">
        <f t="shared" si="785"/>
        <v>1</v>
      </c>
      <c r="N24927" s="273"/>
    </row>
    <row r="24928" spans="11:14" x14ac:dyDescent="0.25">
      <c r="K24928" s="180">
        <f t="shared" si="784"/>
        <v>0</v>
      </c>
      <c r="M24928" s="96">
        <f t="shared" si="785"/>
        <v>1</v>
      </c>
      <c r="N24928" s="273"/>
    </row>
    <row r="24929" spans="11:14" x14ac:dyDescent="0.25">
      <c r="K24929" s="180">
        <f t="shared" si="784"/>
        <v>0</v>
      </c>
      <c r="M24929" s="96">
        <f t="shared" si="785"/>
        <v>1</v>
      </c>
      <c r="N24929" s="273"/>
    </row>
    <row r="24930" spans="11:14" x14ac:dyDescent="0.25">
      <c r="K24930" s="180">
        <f t="shared" si="784"/>
        <v>0</v>
      </c>
      <c r="M24930" s="96">
        <f t="shared" si="785"/>
        <v>1</v>
      </c>
      <c r="N24930" s="273"/>
    </row>
    <row r="24931" spans="11:14" x14ac:dyDescent="0.25">
      <c r="K24931" s="180">
        <f t="shared" si="784"/>
        <v>0</v>
      </c>
      <c r="M24931" s="96">
        <f t="shared" si="785"/>
        <v>1</v>
      </c>
      <c r="N24931" s="273"/>
    </row>
    <row r="24932" spans="11:14" x14ac:dyDescent="0.25">
      <c r="K24932" s="180">
        <f t="shared" si="784"/>
        <v>0</v>
      </c>
      <c r="M24932" s="96">
        <f t="shared" si="785"/>
        <v>1</v>
      </c>
      <c r="N24932" s="273"/>
    </row>
    <row r="24933" spans="11:14" x14ac:dyDescent="0.25">
      <c r="K24933" s="180">
        <f t="shared" si="784"/>
        <v>0</v>
      </c>
      <c r="M24933" s="96">
        <f t="shared" si="785"/>
        <v>1</v>
      </c>
      <c r="N24933" s="273"/>
    </row>
    <row r="24934" spans="11:14" x14ac:dyDescent="0.25">
      <c r="K24934" s="180">
        <f t="shared" si="784"/>
        <v>0</v>
      </c>
      <c r="M24934" s="96">
        <f t="shared" si="785"/>
        <v>1</v>
      </c>
      <c r="N24934" s="273"/>
    </row>
    <row r="24935" spans="11:14" x14ac:dyDescent="0.25">
      <c r="K24935" s="180">
        <f t="shared" si="784"/>
        <v>0</v>
      </c>
      <c r="M24935" s="96">
        <f t="shared" si="785"/>
        <v>1</v>
      </c>
      <c r="N24935" s="273"/>
    </row>
    <row r="24936" spans="11:14" x14ac:dyDescent="0.25">
      <c r="K24936" s="180">
        <f t="shared" si="784"/>
        <v>0</v>
      </c>
      <c r="M24936" s="96">
        <f t="shared" si="785"/>
        <v>1</v>
      </c>
      <c r="N24936" s="273"/>
    </row>
    <row r="24937" spans="11:14" x14ac:dyDescent="0.25">
      <c r="K24937" s="180">
        <f t="shared" si="784"/>
        <v>0</v>
      </c>
      <c r="M24937" s="96">
        <f t="shared" si="785"/>
        <v>1</v>
      </c>
      <c r="N24937" s="273"/>
    </row>
    <row r="24938" spans="11:14" x14ac:dyDescent="0.25">
      <c r="K24938" s="180">
        <f t="shared" ref="K24938:K25001" si="786">IF(ctConta="",K24937+F24938,IF(I24938=ctConta,K24937+F24938,K24937))</f>
        <v>0</v>
      </c>
      <c r="M24938" s="96">
        <f t="shared" si="785"/>
        <v>1</v>
      </c>
      <c r="N24938" s="273"/>
    </row>
    <row r="24939" spans="11:14" x14ac:dyDescent="0.25">
      <c r="K24939" s="180">
        <f t="shared" si="786"/>
        <v>0</v>
      </c>
      <c r="M24939" s="96">
        <f t="shared" si="785"/>
        <v>1</v>
      </c>
      <c r="N24939" s="273"/>
    </row>
    <row r="24940" spans="11:14" x14ac:dyDescent="0.25">
      <c r="K24940" s="180">
        <f t="shared" si="786"/>
        <v>0</v>
      </c>
      <c r="M24940" s="96">
        <f t="shared" si="785"/>
        <v>1</v>
      </c>
      <c r="N24940" s="273"/>
    </row>
    <row r="24941" spans="11:14" x14ac:dyDescent="0.25">
      <c r="K24941" s="180">
        <f t="shared" si="786"/>
        <v>0</v>
      </c>
      <c r="M24941" s="96">
        <f t="shared" si="785"/>
        <v>1</v>
      </c>
      <c r="N24941" s="273"/>
    </row>
    <row r="24942" spans="11:14" x14ac:dyDescent="0.25">
      <c r="K24942" s="180">
        <f t="shared" si="786"/>
        <v>0</v>
      </c>
      <c r="M24942" s="96">
        <f t="shared" si="785"/>
        <v>1</v>
      </c>
      <c r="N24942" s="273"/>
    </row>
    <row r="24943" spans="11:14" x14ac:dyDescent="0.25">
      <c r="K24943" s="180">
        <f t="shared" si="786"/>
        <v>0</v>
      </c>
      <c r="M24943" s="96">
        <f t="shared" si="785"/>
        <v>1</v>
      </c>
      <c r="N24943" s="273"/>
    </row>
    <row r="24944" spans="11:14" x14ac:dyDescent="0.25">
      <c r="K24944" s="180">
        <f t="shared" si="786"/>
        <v>0</v>
      </c>
      <c r="M24944" s="96">
        <f t="shared" si="785"/>
        <v>1</v>
      </c>
      <c r="N24944" s="273"/>
    </row>
    <row r="24945" spans="11:14" x14ac:dyDescent="0.25">
      <c r="K24945" s="180">
        <f t="shared" si="786"/>
        <v>0</v>
      </c>
      <c r="M24945" s="96">
        <f t="shared" si="785"/>
        <v>1</v>
      </c>
      <c r="N24945" s="273"/>
    </row>
    <row r="24946" spans="11:14" x14ac:dyDescent="0.25">
      <c r="K24946" s="180">
        <f t="shared" si="786"/>
        <v>0</v>
      </c>
      <c r="M24946" s="96">
        <f t="shared" si="785"/>
        <v>1</v>
      </c>
      <c r="N24946" s="273"/>
    </row>
    <row r="24947" spans="11:14" x14ac:dyDescent="0.25">
      <c r="K24947" s="180">
        <f t="shared" si="786"/>
        <v>0</v>
      </c>
      <c r="M24947" s="96">
        <f t="shared" si="785"/>
        <v>1</v>
      </c>
      <c r="N24947" s="273"/>
    </row>
    <row r="24948" spans="11:14" x14ac:dyDescent="0.25">
      <c r="K24948" s="180">
        <f t="shared" si="786"/>
        <v>0</v>
      </c>
      <c r="M24948" s="96">
        <f t="shared" si="785"/>
        <v>1</v>
      </c>
      <c r="N24948" s="273"/>
    </row>
    <row r="24949" spans="11:14" x14ac:dyDescent="0.25">
      <c r="K24949" s="180">
        <f t="shared" si="786"/>
        <v>0</v>
      </c>
      <c r="M24949" s="96">
        <f t="shared" si="785"/>
        <v>1</v>
      </c>
      <c r="N24949" s="273"/>
    </row>
    <row r="24950" spans="11:14" x14ac:dyDescent="0.25">
      <c r="K24950" s="180">
        <f t="shared" si="786"/>
        <v>0</v>
      </c>
      <c r="M24950" s="96">
        <f t="shared" si="785"/>
        <v>1</v>
      </c>
      <c r="N24950" s="273"/>
    </row>
    <row r="24951" spans="11:14" x14ac:dyDescent="0.25">
      <c r="K24951" s="180">
        <f t="shared" si="786"/>
        <v>0</v>
      </c>
      <c r="M24951" s="96">
        <f t="shared" si="785"/>
        <v>1</v>
      </c>
      <c r="N24951" s="273"/>
    </row>
    <row r="24952" spans="11:14" x14ac:dyDescent="0.25">
      <c r="K24952" s="180">
        <f t="shared" si="786"/>
        <v>0</v>
      </c>
      <c r="M24952" s="96">
        <f t="shared" si="785"/>
        <v>1</v>
      </c>
      <c r="N24952" s="273"/>
    </row>
    <row r="24953" spans="11:14" x14ac:dyDescent="0.25">
      <c r="K24953" s="180">
        <f t="shared" si="786"/>
        <v>0</v>
      </c>
      <c r="M24953" s="96">
        <f t="shared" si="785"/>
        <v>1</v>
      </c>
      <c r="N24953" s="273"/>
    </row>
    <row r="24954" spans="11:14" x14ac:dyDescent="0.25">
      <c r="K24954" s="180">
        <f t="shared" si="786"/>
        <v>0</v>
      </c>
      <c r="M24954" s="96">
        <f t="shared" si="785"/>
        <v>1</v>
      </c>
      <c r="N24954" s="273"/>
    </row>
    <row r="24955" spans="11:14" x14ac:dyDescent="0.25">
      <c r="K24955" s="180">
        <f t="shared" si="786"/>
        <v>0</v>
      </c>
      <c r="M24955" s="96">
        <f t="shared" si="785"/>
        <v>1</v>
      </c>
      <c r="N24955" s="273"/>
    </row>
    <row r="24956" spans="11:14" x14ac:dyDescent="0.25">
      <c r="K24956" s="180">
        <f t="shared" si="786"/>
        <v>0</v>
      </c>
      <c r="M24956" s="96">
        <f t="shared" si="785"/>
        <v>1</v>
      </c>
      <c r="N24956" s="273"/>
    </row>
    <row r="24957" spans="11:14" x14ac:dyDescent="0.25">
      <c r="K24957" s="180">
        <f t="shared" si="786"/>
        <v>0</v>
      </c>
      <c r="M24957" s="96">
        <f t="shared" si="785"/>
        <v>1</v>
      </c>
      <c r="N24957" s="273"/>
    </row>
    <row r="24958" spans="11:14" x14ac:dyDescent="0.25">
      <c r="K24958" s="180">
        <f t="shared" si="786"/>
        <v>0</v>
      </c>
      <c r="M24958" s="96">
        <f t="shared" si="785"/>
        <v>1</v>
      </c>
      <c r="N24958" s="273"/>
    </row>
    <row r="24959" spans="11:14" x14ac:dyDescent="0.25">
      <c r="K24959" s="180">
        <f t="shared" si="786"/>
        <v>0</v>
      </c>
      <c r="M24959" s="96">
        <f t="shared" si="785"/>
        <v>1</v>
      </c>
      <c r="N24959" s="273"/>
    </row>
    <row r="24960" spans="11:14" x14ac:dyDescent="0.25">
      <c r="K24960" s="180">
        <f t="shared" si="786"/>
        <v>0</v>
      </c>
      <c r="M24960" s="96">
        <f t="shared" si="785"/>
        <v>1</v>
      </c>
      <c r="N24960" s="273"/>
    </row>
    <row r="24961" spans="11:14" x14ac:dyDescent="0.25">
      <c r="K24961" s="180">
        <f t="shared" si="786"/>
        <v>0</v>
      </c>
      <c r="M24961" s="96">
        <f t="shared" si="785"/>
        <v>1</v>
      </c>
      <c r="N24961" s="273"/>
    </row>
    <row r="24962" spans="11:14" x14ac:dyDescent="0.25">
      <c r="K24962" s="180">
        <f t="shared" si="786"/>
        <v>0</v>
      </c>
      <c r="M24962" s="96">
        <f t="shared" si="785"/>
        <v>1</v>
      </c>
      <c r="N24962" s="273"/>
    </row>
    <row r="24963" spans="11:14" x14ac:dyDescent="0.25">
      <c r="K24963" s="180">
        <f t="shared" si="786"/>
        <v>0</v>
      </c>
      <c r="M24963" s="96">
        <f t="shared" si="785"/>
        <v>1</v>
      </c>
      <c r="N24963" s="273"/>
    </row>
    <row r="24964" spans="11:14" x14ac:dyDescent="0.25">
      <c r="K24964" s="180">
        <f t="shared" si="786"/>
        <v>0</v>
      </c>
      <c r="M24964" s="96">
        <f t="shared" si="785"/>
        <v>1</v>
      </c>
      <c r="N24964" s="273"/>
    </row>
    <row r="24965" spans="11:14" x14ac:dyDescent="0.25">
      <c r="K24965" s="180">
        <f t="shared" si="786"/>
        <v>0</v>
      </c>
      <c r="M24965" s="96">
        <f t="shared" si="785"/>
        <v>1</v>
      </c>
      <c r="N24965" s="273"/>
    </row>
    <row r="24966" spans="11:14" x14ac:dyDescent="0.25">
      <c r="K24966" s="180">
        <f t="shared" si="786"/>
        <v>0</v>
      </c>
      <c r="M24966" s="96">
        <f t="shared" si="785"/>
        <v>1</v>
      </c>
      <c r="N24966" s="273"/>
    </row>
    <row r="24967" spans="11:14" x14ac:dyDescent="0.25">
      <c r="K24967" s="180">
        <f t="shared" si="786"/>
        <v>0</v>
      </c>
      <c r="M24967" s="96">
        <f t="shared" si="785"/>
        <v>1</v>
      </c>
      <c r="N24967" s="273"/>
    </row>
    <row r="24968" spans="11:14" x14ac:dyDescent="0.25">
      <c r="K24968" s="180">
        <f t="shared" si="786"/>
        <v>0</v>
      </c>
      <c r="M24968" s="96">
        <f t="shared" si="785"/>
        <v>1</v>
      </c>
      <c r="N24968" s="273"/>
    </row>
    <row r="24969" spans="11:14" x14ac:dyDescent="0.25">
      <c r="K24969" s="180">
        <f t="shared" si="786"/>
        <v>0</v>
      </c>
      <c r="M24969" s="96">
        <f t="shared" si="785"/>
        <v>1</v>
      </c>
      <c r="N24969" s="273"/>
    </row>
    <row r="24970" spans="11:14" x14ac:dyDescent="0.25">
      <c r="K24970" s="180">
        <f t="shared" si="786"/>
        <v>0</v>
      </c>
      <c r="M24970" s="96">
        <f t="shared" si="785"/>
        <v>1</v>
      </c>
      <c r="N24970" s="273"/>
    </row>
    <row r="24971" spans="11:14" x14ac:dyDescent="0.25">
      <c r="K24971" s="180">
        <f t="shared" si="786"/>
        <v>0</v>
      </c>
      <c r="M24971" s="96">
        <f t="shared" si="785"/>
        <v>1</v>
      </c>
      <c r="N24971" s="273"/>
    </row>
    <row r="24972" spans="11:14" x14ac:dyDescent="0.25">
      <c r="K24972" s="180">
        <f t="shared" si="786"/>
        <v>0</v>
      </c>
      <c r="M24972" s="96">
        <f t="shared" si="785"/>
        <v>1</v>
      </c>
      <c r="N24972" s="273"/>
    </row>
    <row r="24973" spans="11:14" x14ac:dyDescent="0.25">
      <c r="K24973" s="180">
        <f t="shared" si="786"/>
        <v>0</v>
      </c>
      <c r="M24973" s="96">
        <f t="shared" si="785"/>
        <v>1</v>
      </c>
      <c r="N24973" s="273"/>
    </row>
    <row r="24974" spans="11:14" x14ac:dyDescent="0.25">
      <c r="K24974" s="180">
        <f t="shared" si="786"/>
        <v>0</v>
      </c>
      <c r="M24974" s="96">
        <f t="shared" si="785"/>
        <v>1</v>
      </c>
      <c r="N24974" s="273"/>
    </row>
    <row r="24975" spans="11:14" x14ac:dyDescent="0.25">
      <c r="K24975" s="180">
        <f t="shared" si="786"/>
        <v>0</v>
      </c>
      <c r="M24975" s="96">
        <f t="shared" si="785"/>
        <v>1</v>
      </c>
      <c r="N24975" s="273"/>
    </row>
    <row r="24976" spans="11:14" x14ac:dyDescent="0.25">
      <c r="K24976" s="180">
        <f t="shared" si="786"/>
        <v>0</v>
      </c>
      <c r="M24976" s="96">
        <f t="shared" si="785"/>
        <v>1</v>
      </c>
      <c r="N24976" s="273"/>
    </row>
    <row r="24977" spans="11:14" x14ac:dyDescent="0.25">
      <c r="K24977" s="180">
        <f t="shared" si="786"/>
        <v>0</v>
      </c>
      <c r="M24977" s="96">
        <f t="shared" ref="M24977:M25009" si="787">UltimoDia(D24977)</f>
        <v>1</v>
      </c>
      <c r="N24977" s="273"/>
    </row>
    <row r="24978" spans="11:14" x14ac:dyDescent="0.25">
      <c r="K24978" s="180">
        <f t="shared" si="786"/>
        <v>0</v>
      </c>
      <c r="M24978" s="96">
        <f t="shared" si="787"/>
        <v>1</v>
      </c>
      <c r="N24978" s="273"/>
    </row>
    <row r="24979" spans="11:14" x14ac:dyDescent="0.25">
      <c r="K24979" s="180">
        <f t="shared" si="786"/>
        <v>0</v>
      </c>
      <c r="M24979" s="96">
        <f t="shared" si="787"/>
        <v>1</v>
      </c>
      <c r="N24979" s="273"/>
    </row>
    <row r="24980" spans="11:14" x14ac:dyDescent="0.25">
      <c r="K24980" s="180">
        <f t="shared" si="786"/>
        <v>0</v>
      </c>
      <c r="M24980" s="96">
        <f t="shared" si="787"/>
        <v>1</v>
      </c>
      <c r="N24980" s="273"/>
    </row>
    <row r="24981" spans="11:14" x14ac:dyDescent="0.25">
      <c r="K24981" s="180">
        <f t="shared" si="786"/>
        <v>0</v>
      </c>
      <c r="M24981" s="96">
        <f t="shared" si="787"/>
        <v>1</v>
      </c>
      <c r="N24981" s="273"/>
    </row>
    <row r="24982" spans="11:14" x14ac:dyDescent="0.25">
      <c r="K24982" s="180">
        <f t="shared" si="786"/>
        <v>0</v>
      </c>
      <c r="M24982" s="96">
        <f t="shared" si="787"/>
        <v>1</v>
      </c>
      <c r="N24982" s="273"/>
    </row>
    <row r="24983" spans="11:14" x14ac:dyDescent="0.25">
      <c r="K24983" s="180">
        <f t="shared" si="786"/>
        <v>0</v>
      </c>
      <c r="M24983" s="96">
        <f t="shared" si="787"/>
        <v>1</v>
      </c>
      <c r="N24983" s="273"/>
    </row>
    <row r="24984" spans="11:14" x14ac:dyDescent="0.25">
      <c r="K24984" s="180">
        <f t="shared" si="786"/>
        <v>0</v>
      </c>
      <c r="M24984" s="96">
        <f t="shared" si="787"/>
        <v>1</v>
      </c>
      <c r="N24984" s="273"/>
    </row>
    <row r="24985" spans="11:14" x14ac:dyDescent="0.25">
      <c r="K24985" s="180">
        <f t="shared" si="786"/>
        <v>0</v>
      </c>
      <c r="M24985" s="96">
        <f t="shared" si="787"/>
        <v>1</v>
      </c>
      <c r="N24985" s="273"/>
    </row>
    <row r="24986" spans="11:14" x14ac:dyDescent="0.25">
      <c r="K24986" s="180">
        <f t="shared" si="786"/>
        <v>0</v>
      </c>
      <c r="M24986" s="96">
        <f t="shared" si="787"/>
        <v>1</v>
      </c>
      <c r="N24986" s="273"/>
    </row>
    <row r="24987" spans="11:14" x14ac:dyDescent="0.25">
      <c r="K24987" s="180">
        <f t="shared" si="786"/>
        <v>0</v>
      </c>
      <c r="M24987" s="96">
        <f t="shared" si="787"/>
        <v>1</v>
      </c>
      <c r="N24987" s="273"/>
    </row>
    <row r="24988" spans="11:14" x14ac:dyDescent="0.25">
      <c r="K24988" s="180">
        <f t="shared" si="786"/>
        <v>0</v>
      </c>
      <c r="M24988" s="96">
        <f t="shared" si="787"/>
        <v>1</v>
      </c>
      <c r="N24988" s="273"/>
    </row>
    <row r="24989" spans="11:14" x14ac:dyDescent="0.25">
      <c r="K24989" s="180">
        <f t="shared" si="786"/>
        <v>0</v>
      </c>
      <c r="M24989" s="96">
        <f t="shared" si="787"/>
        <v>1</v>
      </c>
      <c r="N24989" s="273"/>
    </row>
    <row r="24990" spans="11:14" x14ac:dyDescent="0.25">
      <c r="K24990" s="180">
        <f t="shared" si="786"/>
        <v>0</v>
      </c>
      <c r="M24990" s="96">
        <f t="shared" si="787"/>
        <v>1</v>
      </c>
      <c r="N24990" s="273"/>
    </row>
    <row r="24991" spans="11:14" x14ac:dyDescent="0.25">
      <c r="K24991" s="180">
        <f t="shared" si="786"/>
        <v>0</v>
      </c>
      <c r="M24991" s="96">
        <f t="shared" si="787"/>
        <v>1</v>
      </c>
      <c r="N24991" s="273"/>
    </row>
    <row r="24992" spans="11:14" x14ac:dyDescent="0.25">
      <c r="K24992" s="180">
        <f t="shared" si="786"/>
        <v>0</v>
      </c>
      <c r="M24992" s="96">
        <f t="shared" si="787"/>
        <v>1</v>
      </c>
      <c r="N24992" s="273"/>
    </row>
    <row r="24993" spans="11:14" x14ac:dyDescent="0.25">
      <c r="K24993" s="180">
        <f t="shared" si="786"/>
        <v>0</v>
      </c>
      <c r="M24993" s="96">
        <f t="shared" si="787"/>
        <v>1</v>
      </c>
      <c r="N24993" s="273"/>
    </row>
    <row r="24994" spans="11:14" x14ac:dyDescent="0.25">
      <c r="K24994" s="180">
        <f t="shared" si="786"/>
        <v>0</v>
      </c>
      <c r="M24994" s="96">
        <f t="shared" si="787"/>
        <v>1</v>
      </c>
      <c r="N24994" s="273"/>
    </row>
    <row r="24995" spans="11:14" x14ac:dyDescent="0.25">
      <c r="K24995" s="180">
        <f t="shared" si="786"/>
        <v>0</v>
      </c>
      <c r="M24995" s="96">
        <f t="shared" si="787"/>
        <v>1</v>
      </c>
      <c r="N24995" s="273"/>
    </row>
    <row r="24996" spans="11:14" x14ac:dyDescent="0.25">
      <c r="K24996" s="180">
        <f t="shared" si="786"/>
        <v>0</v>
      </c>
      <c r="M24996" s="96">
        <f t="shared" si="787"/>
        <v>1</v>
      </c>
      <c r="N24996" s="273"/>
    </row>
    <row r="24997" spans="11:14" x14ac:dyDescent="0.25">
      <c r="K24997" s="180">
        <f t="shared" si="786"/>
        <v>0</v>
      </c>
      <c r="M24997" s="96">
        <f t="shared" si="787"/>
        <v>1</v>
      </c>
      <c r="N24997" s="273"/>
    </row>
    <row r="24998" spans="11:14" x14ac:dyDescent="0.25">
      <c r="K24998" s="180">
        <f t="shared" si="786"/>
        <v>0</v>
      </c>
      <c r="M24998" s="96">
        <f t="shared" si="787"/>
        <v>1</v>
      </c>
      <c r="N24998" s="273"/>
    </row>
    <row r="24999" spans="11:14" x14ac:dyDescent="0.25">
      <c r="K24999" s="180">
        <f t="shared" si="786"/>
        <v>0</v>
      </c>
      <c r="M24999" s="96">
        <f t="shared" si="787"/>
        <v>1</v>
      </c>
      <c r="N24999" s="273"/>
    </row>
    <row r="25000" spans="11:14" x14ac:dyDescent="0.25">
      <c r="K25000" s="180">
        <f t="shared" si="786"/>
        <v>0</v>
      </c>
      <c r="M25000" s="96">
        <f t="shared" si="787"/>
        <v>1</v>
      </c>
      <c r="N25000" s="273"/>
    </row>
    <row r="25001" spans="11:14" x14ac:dyDescent="0.25">
      <c r="K25001" s="180">
        <f t="shared" si="786"/>
        <v>0</v>
      </c>
      <c r="M25001" s="96">
        <f t="shared" si="787"/>
        <v>1</v>
      </c>
      <c r="N25001" s="273"/>
    </row>
    <row r="25002" spans="11:14" x14ac:dyDescent="0.25">
      <c r="K25002" s="180">
        <f t="shared" ref="K25002:K25009" si="788">IF(ctConta="",K25001+F25002,IF(I25002=ctConta,K25001+F25002,K25001))</f>
        <v>0</v>
      </c>
      <c r="M25002" s="96">
        <f t="shared" si="787"/>
        <v>1</v>
      </c>
      <c r="N25002" s="273"/>
    </row>
    <row r="25003" spans="11:14" x14ac:dyDescent="0.25">
      <c r="K25003" s="180">
        <f t="shared" si="788"/>
        <v>0</v>
      </c>
      <c r="M25003" s="96">
        <f t="shared" si="787"/>
        <v>1</v>
      </c>
      <c r="N25003" s="273"/>
    </row>
    <row r="25004" spans="11:14" x14ac:dyDescent="0.25">
      <c r="K25004" s="180">
        <f t="shared" si="788"/>
        <v>0</v>
      </c>
      <c r="M25004" s="96">
        <f t="shared" si="787"/>
        <v>1</v>
      </c>
      <c r="N25004" s="273"/>
    </row>
    <row r="25005" spans="11:14" x14ac:dyDescent="0.25">
      <c r="K25005" s="180">
        <f t="shared" si="788"/>
        <v>0</v>
      </c>
      <c r="M25005" s="96">
        <f t="shared" si="787"/>
        <v>1</v>
      </c>
      <c r="N25005" s="273"/>
    </row>
    <row r="25006" spans="11:14" x14ac:dyDescent="0.25">
      <c r="K25006" s="180">
        <f t="shared" si="788"/>
        <v>0</v>
      </c>
      <c r="M25006" s="96">
        <f t="shared" si="787"/>
        <v>1</v>
      </c>
      <c r="N25006" s="273"/>
    </row>
    <row r="25007" spans="11:14" x14ac:dyDescent="0.25">
      <c r="K25007" s="180">
        <f t="shared" si="788"/>
        <v>0</v>
      </c>
      <c r="M25007" s="96">
        <f t="shared" si="787"/>
        <v>1</v>
      </c>
      <c r="N25007" s="273"/>
    </row>
    <row r="25008" spans="11:14" x14ac:dyDescent="0.25">
      <c r="K25008" s="180">
        <f t="shared" si="788"/>
        <v>0</v>
      </c>
      <c r="M25008" s="96">
        <f t="shared" si="787"/>
        <v>1</v>
      </c>
      <c r="N25008" s="273"/>
    </row>
    <row r="25009" spans="1:14" x14ac:dyDescent="0.25">
      <c r="K25009" s="180">
        <f t="shared" si="788"/>
        <v>0</v>
      </c>
      <c r="M25009" s="96">
        <f t="shared" si="787"/>
        <v>1</v>
      </c>
      <c r="N25009" s="273"/>
    </row>
    <row r="25010" spans="1:14" x14ac:dyDescent="0.25">
      <c r="A25010" t="s">
        <v>3</v>
      </c>
      <c r="B25010" s="2" t="s">
        <v>3</v>
      </c>
      <c r="C25010" s="3" t="s">
        <v>3</v>
      </c>
      <c r="D25010" t="s">
        <v>3</v>
      </c>
      <c r="E25010" t="s">
        <v>3</v>
      </c>
      <c r="F25010" t="s">
        <v>3</v>
      </c>
      <c r="G25010" t="s">
        <v>3</v>
      </c>
      <c r="H25010" t="s">
        <v>3</v>
      </c>
      <c r="I25010" t="s">
        <v>3</v>
      </c>
      <c r="J25010" t="s">
        <v>3</v>
      </c>
      <c r="K25010" t="s">
        <v>3</v>
      </c>
      <c r="L25010" t="s">
        <v>3</v>
      </c>
    </row>
  </sheetData>
  <protectedRanges>
    <protectedRange sqref="D14:F14 H14:I14" name="Intervalo1"/>
    <protectedRange sqref="D2681:I2745 D3591:I3655 D4501:I4565 D5411:I5475 D6321:I6385 D7231:I7295 D8141:I8205 D9051:I9115 D10871:I10935 D11781:I11845 D12691:I12755 D13601:I13665 D14511:I14575 D10018:I10025 D9961:I10016 E936:I936 D861:I867 D913:I924 D912:G912 I912 D871:I892 D870:F870 I870 D869:I869 D868:G868 I868 D901:I903 D900:G900 I900 D925:G925 I925 E935:G935 I935 D911:I911 D910:F910 I910 D894:I899 D893:F893 I893 D905:I909 D904:F904 I904 D1815:I1835 G1917:H1917 G1845:H1845 D1771:I1813 G1741 E1845 E1917" name="Intervalo2"/>
    <protectedRange sqref="G724:H726 G720:H720 E720 E724 G646:H646 G643:H643 E643 E646 G618:H618 G615:H615 G587:H587 G595:H595 G566:H566 G573:H573 G543:H543 G540:H540 G498:H498 G503:H503 G465:H465 G473:H473 D736:I736 D839:F839 D840:I850 G1634:H1636 E1630 E1634 H1556 E1553 E1556 G1528:H1528 G1525:H1525 G1450:H1450 G1413:H1413 D1749:F1749 G2544:H2546 G2540:H2540 E2540 E2544 G2466:H2466 G2463:H2463 E2463 E2466 G2438:H2438 G2435:H2435 G2407:H2407 G2415:H2415 G2386:H2386 G2393:H2393 G2363:H2363 G2360:H2360 G2318:H2318 G2323:H2323 G2285:H2285 G2293:H2293 D2556:I2658 D2659:F2659 D2660:I2680 G3454:H3456 G3450:H3450 E3450 E3454 G3376:H3376 G3373:H3373 E3373 E3376 G3348:H3348 G3345:H3345 G3317:H3317 G3325:H3325 G3296:H3296 G3303:H3303 G3273:H3273 G3270:H3270 G3228:H3228 G3233:H3233 G3195:H3195 G3203:H3203 D3466:I3568 D3569:F3569 D3570:I3590 G4364:H4366 G4360:H4360 E4360 E4364 G4286:H4286 G4283:H4283 E4283 E4286 G4258:H4258 G4255:H4255 G4227:H4227 G4235:H4235 G4206:H4206 G4213:H4213 G4183:H4183 G4180:H4180 G4138:H4138 G4143:H4143 G4105:H4105 G4113:H4113 D4376:I4478 D4479:F4479 D4480:I4500 G5274:H5276 G5270:H5270 E5270 E5274 G5196:H5196 G5193:H5193 E5193 E5196 G5168:H5168 G5165:H5165 G5137:H5137 G5145:H5145 G5116:H5116 G5123:H5123 G5093:H5093 G5090:H5090 G5048:H5048 G5053:H5053 G5015:H5015 G5023:H5023 D5286:I5388 D5389:F5389 D5390:I5410 G6184:H6186 G6180:H6180 E6180 E6184 G6106:H6106 G6103:H6103 E6103 E6106 G6078:H6078 G6075:H6075 G6047:H6047 G6055:H6055 G6026:H6026 G6033:H6033 G6003:H6003 G6000:H6000 G5958:H5958 G5963:H5963 G5925:H5925 G5933:H5933 D6196:I6298 D6299:F6299 D6300:I6320 G7094:H7096 G7090:H7090 E7090 E7094 G7016:H7016 G7013:H7013 E7013 E7016 G6988:H6988 G6985:H6985 G6957:H6957 G6965:H6965 G6936:H6936 G6943:H6943 G6913:H6913 G6910:H6910 G6868:H6868 G6873:H6873 G6835:H6835 G6843:H6843 D7106:I7208 D7209:F7209 D7210:I7230 G8004:H8006 G8000:H8000 E8000 E8004 G7926:H7926 G7923:H7923 E7923 E7926 G7898:H7898 G7895:H7895 G7867:H7867 G7875:H7875 G7846:H7846 G7853:H7853 G7823:H7823 G7820:H7820 G7778:H7778 G7783:H7783 G7745:H7745 G7753:H7753 D8016:I8118 D8119:F8119 D8120:I8140 G8914:H8916 G8910:H8910 E8910 E8914 G8836:H8836 G8833:H8833 E8833 E8836 G8808:H8808 G8805:H8805 G8777:H8777 G8785:H8785 G8756:H8756 G8763:H8763 G8733:H8733 G8730:H8730 G8688:H8688 G8693:H8693 G8655:H8655 G8663:H8663 D8926:I9028 D9029:F9029 D9030:I9050 G9824:H9826 G9820:H9820 E9820 E9824 G9746:H9746 G9743:H9743 E9743 E9746 G9718:H9718 G9715:H9715 G9687:H9687 G9695:H9695 G9666:H9666 G9673:H9673 G9643:H9643 G9640:H9640 G9598:H9598 G9603:H9603 G9565:H9565 G9573:H9573 D9836:I9938 D9939:F9939 D9940:I9960 G10734:H10736 G10730:H10730 E10730 E10734 G10656:H10656 G10653:H10653 E10653 E10656 G10628:H10628 G10625:H10625 G10597:H10597 G10605:H10605 G10576:H10576 G10583:H10583 G10553:H10553 G10550:H10550 G10508:H10508 G10513:H10513 G10475:H10475 G10483:H10483 D10746:I10848 D10849:F10849 D10850:I10870 G11644:H11646 G11640:H11640 E11640 E11644 G11566:H11566 G11563:H11563 E11563 E11566 G11538:H11538 G11535:H11535 G11507:H11507 G11515:H11515 G11486:H11486 G11493:H11493 G11463:H11463 G11460:H11460 G11418:H11418 G11423:H11423 G11385:H11385 G11393:H11393 D11656:I11758 D11759:F11759 D11760:I11780 G12554:H12556 G12550:H12550 E12550 E12554 G12476:H12476 G12473:H12473 E12473 E12476 G12448:H12448 G12445:H12445 G12417:H12417 G12425:H12425 G12396:H12396 G12403:H12403 G12373:H12373 G12370:H12370 G12328:H12328 G12333:H12333 G12295:H12295 G12303:H12303 D12566:I12668 D12669:F12669 D12670:I12690 G13464:H13466 G13460:H13460 E13460 E13464 G13386:H13386 G13383:H13383 E13383 E13386 G13358:H13358 G13355:H13355 G13327:H13327 G13335:H13335 G13306:H13306 G13313:H13313 G13283:H13283 G13280:H13280 G13238:H13238 G13243:H13243 G13205:H13205 G13213:H13213 D13476:I13578 D13579:F13579 D13580:I13600 G14374:H14376 G14370:H14370 E14370 E14374 G14296:H14296 G14293:H14293 E14293 E14296 G14268:H14268 G14265:H14265 G14237:H14237 G14245:H14245 G14216:H14216 G14223:H14223 G14193:H14193 G14190:H14190 G14148:H14148 G14153:H14153 G14115:H14115 G14123:H14123 D14386:I14488 D14489:F14489 D14490:I14510 G1452:H1453 D803:I822 G1508:H1508 D1646:I1650 D1652:I1660 D1651:F1651 I1651 D1661:F1661 I1661 G1641:H1641 H1561 D1684 D1685:I1691 D1700:I1701 D1699:F1699 I1699 D1702:F1702 I1702 G1684:H1684 D1693:I1698 D1692:F1692 I1692 G1644:H1644 D1662:I1662 G1620:H1620 G1612:H1613 G1607:H1607 G1604:H1605 D1671:I1671 D1670:F1670 I1670 D1664:I1666 D1663:F1663 I1663 D1668:I1669 D1667:F1667 I1667 D1681:I1683 D1680:F1680 I1680 G1594:H1594 D826:I827 D825:F825 I825 D771:I779 D770:F770 I770 D744:G745 I744:I745 D801:G802 I801:I802 D851:G851 I851 D780:G780 I780 D831:I838 D828:G828 D824:I824 D823:G823 I823 D852:I860 D738:I743 D737:F737 I737 D829:F830 I828:I830 D1673:I1679 D1672:F1672 I1672 D746:I769 D781:I800 D1703:I1740 D1750:I1770 D1814:I1814 D1742:I1748 D1741:F1741 H1741:I1741" name="Intervalo2_2"/>
    <protectedRange sqref="D727:I735 D725:F726 I724:I726 D721:I723 D720 I720 F720 D724 F724 D646 I646 D644:I645 D643 I643 F643 F646 D618:F618 I618 D616:I617 D615:F615 I615 D587:F587 I587 D595:F595 I595 D567:I572 D566:F566 I566 D573:F573 I573 D543:F543 I543 D540:F540 I540 D499:I502 D498:F498 I498 D503:F503 I503 D465:F465 I465 D473:F473 I473 G839:I839 D1635:F1636 I1634:I1636 D1630 D1634 F1634 D1556 I1556 D1553 F1553 D1528:F1528 I1528 D1525:F1525 I1525 D1450:F1450 I1450 D1413:F1413 I1413 G1749:I1749 D2547:I2555 D2545:F2546 I2544:I2546 D2541:I2543 D2540 I2540 F2540 D2544 F2544 D2467:I2539 D2466 I2466 D2464:I2465 D2463 I2463 F2463 F2466 D2439:I2462 D2438:F2438 I2438 D2436:I2437 D2435:F2435 I2435 D2408:I2414 D2407:F2407 I2407 D2416:I2434 D2415:F2415 I2415 D2387:I2392 D2386:F2386 I2386 D2394:I2406 D2393:F2393 I2393 D2364:I2385 D2363:F2363 I2363 D2361:I2362 D2360:F2360 I2360 D2319:I2322 D2318:F2318 I2318 D2324:I2359 D2323:F2323 I2323 D2286:I2292 D2285:F2285 I2285 D2294:I2317 D2293:F2293 I2293 G2659:I2659 D2746:I3194 D3457:I3465 D3455:F3456 I3454:I3456 D3451:I3453 D3450 I3450 F3450 D3454 F3454 D3377:I3449 D3376 I3376 D3374:I3375 D3373 I3373 F3373 F3376 D3349:I3372 D3348:F3348 I3348 D3346:I3347 D3345:F3345 I3345 D3318:I3324 D3317:F3317 I3317 D3326:I3344 D3325:F3325 I3325 D3297:I3302 D3296:F3296 I3296 D3304:I3316 D3303:F3303 I3303 D3274:I3295 D3273:F3273 I3273 D3271:I3272 D3270:F3270 I3270 D3229:I3232 D3228:F3228 I3228 D3234:I3269 D3233:F3233 I3233 D3196:I3202 D3195:F3195 I3195 D3204:I3227 D3203:F3203 I3203 G3569:I3569 D3656:I4104 D4367:I4375 D4365:F4366 I4364:I4366 D4361:I4363 D4360 I4360 F4360 D4364 F4364 D4287:I4359 D4286 I4286 D4284:I4285 D4283 I4283 F4283 F4286 D4259:I4282 D4258:F4258 I4258 D4256:I4257 D4255:F4255 I4255 D4228:I4234 D4227:F4227 I4227 D4236:I4254 D4235:F4235 I4235 D4207:I4212 D4206:F4206 I4206 D4214:I4226 D4213:F4213 I4213 D4184:I4205 D4183:F4183 I4183 D4181:I4182 D4180:F4180 I4180 D4139:I4142 D4138:F4138 I4138 D4144:I4179 D4143:F4143 I4143 D4106:I4112 D4105:F4105 I4105 D4114:I4137 D4113:F4113 I4113 G4479:I4479 D4566:I5014 D5277:I5285 D5275:F5276 I5274:I5276 D5271:I5273 D5270 I5270 F5270 D5274 F5274 D5197:I5269 D5196 I5196 D5194:I5195 D5193 I5193 F5193 F5196 D5169:I5192 D5168:F5168 I5168 D5166:I5167 D5165:F5165 I5165 D5138:I5144 D5137:F5137 I5137 D5146:I5164 D5145:F5145 I5145 D5117:I5122 D5116:F5116 I5116 D5124:I5136 D5123:F5123 I5123 D5094:I5115 D5093:F5093 I5093 D5091:I5092 D5090:F5090 I5090 D5049:I5052 D5048:F5048 I5048 D5054:I5089 D5053:F5053 I5053 D5016:I5022 D5015:F5015 I5015 D5024:I5047 D5023:F5023 I5023 G5389:I5389 D5476:I5924 D6187:I6195 D6185:F6186 I6184:I6186 D6181:I6183 D6180 I6180 F6180 D6184 F6184 D6107:I6179 D6106 I6106 D6104:I6105 D6103 I6103 F6103 F6106 D6079:I6102 D6078:F6078 I6078 D6076:I6077 D6075:F6075 I6075 D6048:I6054 D6047:F6047 I6047 D6056:I6074 D6055:F6055 I6055 D6027:I6032 D6026:F6026 I6026 D6034:I6046 D6033:F6033 I6033 D6004:I6025 D6003:F6003 I6003 D6001:I6002 D6000:F6000 I6000 D5959:I5962 D5958:F5958 I5958 D5964:I5999 D5963:F5963 I5963 D5926:I5932 D5925:F5925 I5925 D5934:I5957 D5933:F5933 I5933 G6299:I6299 D6386:I6834 D7097:I7105 D7095:F7096 I7094:I7096 D7091:I7093 D7090 I7090 F7090 D7094 F7094 D7017:I7089 D7016 I7016 D7014:I7015 D7013 I7013 F7013 F7016 D6989:I7012 D6988:F6988 I6988 D6986:I6987 D6985:F6985 I6985 D6958:I6964 D6957:F6957 I6957 D6966:I6984 D6965:F6965 I6965 D6937:I6942 D6936:F6936 I6936 D6944:I6956 D6943:F6943 I6943 D6914:I6935 D6913:F6913 I6913 D6911:I6912 D6910:F6910 I6910 D6869:I6872 D6868:F6868 I6868 D6874:I6909 D6873:F6873 I6873 D6836:I6842 D6835:F6835 I6835 D6844:I6867 D6843:F6843 I6843 G7209:I7209 D7296:I7744 D8007:I8015 D8005:F8006 I8004:I8006 D8001:I8003 D8000 I8000 F8000 D8004 F8004 D7927:I7999 D7926 I7926 D7924:I7925 D7923 I7923 F7923 F7926 D7899:I7922 D7898:F7898 I7898 D7896:I7897 D7895:F7895 I7895 D7868:I7874 D7867:F7867 I7867 D7876:I7894 D7875:F7875 I7875 D7847:I7852 D7846:F7846 I7846 D7854:I7866 D7853:F7853 I7853 D7824:I7845 D7823:F7823 I7823 D7821:I7822 D7820:F7820 I7820 D7779:I7782 D7778:F7778 I7778 D7784:I7819 D7783:F7783 I7783 D7746:I7752 D7745:F7745 I7745 D7754:I7777 D7753:F7753 I7753 G8119:I8119 D8206:I8654 D8917:I8925 D8915:F8916 I8914:I8916 D8911:I8913 D8910 I8910 F8910 D8914 F8914 D8837:I8909 D8836 I8836 D8834:I8835 D8833 I8833 F8833 F8836 D8809:I8832 D8808:F8808 I8808 D8806:I8807 D8805:F8805 I8805 D8778:I8784 D8777:F8777 I8777 D8786:I8804 D8785:F8785 I8785 D8757:I8762 D8756:F8756 I8756 D8764:I8776 D8763:F8763 I8763 D8734:I8755 D8733:F8733 I8733 D8731:I8732 D8730:F8730 I8730 D8689:I8692 D8688:F8688 I8688 D8694:I8729 D8693:F8693 I8693 D8656:I8662 D8655:F8655 I8655 D8664:I8687 D8663:F8663 I8663 G9029:I9029 D9116:I9564 D9827:I9835 D9825:F9826 I9824:I9826 D9821:I9823 D9820 I9820 F9820 D9824 F9824 D9747:I9819 D9746 I9746 D9744:I9745 D9743 I9743 F9743 F9746 D9719:I9742 D9718:F9718 I9718 D9716:I9717 D9715:F9715 I9715 D9688:I9694 D9687:F9687 I9687 D9696:I9714 D9695:F9695 I9695 D9667:I9672 D9666:F9666 I9666 D9674:I9686 D9673:F9673 I9673 D9644:I9665 D9643:F9643 I9643 D9641:I9642 D9640:F9640 I9640 D9599:I9602 D9598:F9598 I9598 D9604:I9639 D9603:F9603 I9603 D9566:I9572 D9565:F9565 I9565 D9574:I9597 D9573:F9573 I9573 G9939:I9939 D10026:I10474 D10737:I10745 D10735:F10736 I10734:I10736 D10731:I10733 D10730 I10730 F10730 D10734 F10734 D10657:I10729 D10656 I10656 D10654:I10655 D10653 I10653 F10653 F10656 D10629:I10652 D10628:F10628 I10628 D10626:I10627 D10625:F10625 I10625 D10598:I10604 D10597:F10597 I10597 D10606:I10624 D10605:F10605 I10605 D10577:I10582 D10576:F10576 I10576 D10584:I10596 D10583:F10583 I10583 D10554:I10575 D10553:F10553 I10553 D10551:I10552 D10550:F10550 I10550 D10509:I10512 D10508:F10508 I10508 D10514:I10549 D10513:F10513 I10513 D10476:I10482 D10475:F10475 I10475 D10484:I10507 D10483:F10483 I10483 G10849:I10849 D10936:I11384 D11647:I11655 D11645:F11646 I11644:I11646 D11641:I11643 D11640 I11640 F11640 D11644 F11644 D11567:I11639 D11566 I11566 D11564:I11565 D11563 I11563 F11563 F11566 D11539:I11562 D11538:F11538 I11538 D11536:I11537 D11535:F11535 I11535 D11508:I11514 D11507:F11507 I11507 D11516:I11534 D11515:F11515 I11515 D11487:I11492 D11486:F11486 I11486 D11494:I11506 D11493:F11493 I11493 D11464:I11485 D11463:F11463 I11463 D11461:I11462 D11460:F11460 I11460 D11419:I11422 D11418:F11418 I11418 D11424:I11459 D11423:F11423 I11423 D11386:I11392 D11385:F11385 I11385 D11394:I11417 D11393:F11393 I11393 G11759:I11759 D11846:I12294 D12557:I12565 D12555:F12556 I12554:I12556 D12551:I12553 D12550 I12550 F12550 D12554 F12554 D12477:I12549 D12476 I12476 D12474:I12475 D12473 I12473 F12473 F12476 D12449:I12472 D12448:F12448 I12448 D12446:I12447 D12445:F12445 I12445 D12418:I12424 D12417:F12417 I12417 D12426:I12444 D12425:F12425 I12425 D12397:I12402 D12396:F12396 I12396 D12404:I12416 D12403:F12403 I12403 D12374:I12395 D12373:F12373 I12373 D12371:I12372 D12370:F12370 I12370 D12329:I12332 D12328:F12328 I12328 D12334:I12369 D12333:F12333 I12333 D12296:I12302 D12295:F12295 I12295 D12304:I12327 D12303:F12303 I12303 G12669:I12669 D12756:I13204 D13467:I13475 D13465:F13466 I13464:I13466 D13461:I13463 D13460 I13460 F13460 D13464 F13464 D13387:I13459 D13386 I13386 D13384:I13385 D13383 I13383 F13383 F13386 D13359:I13382 D13358:F13358 I13358 D13356:I13357 D13355:F13355 I13355 D13328:I13334 D13327:F13327 I13327 D13336:I13354 D13335:F13335 I13335 D13307:I13312 D13306:F13306 I13306 D13314:I13326 D13313:F13313 I13313 D13284:I13305 D13283:F13283 I13283 D13281:I13282 D13280:F13280 I13280 D13239:I13242 D13238:F13238 I13238 D13244:I13279 D13243:F13243 I13243 D13206:I13212 D13205:F13205 I13205 D13214:I13237 D13213:F13213 I13213 G13579:I13579 D13666:I14114 D14377:I14385 D14375:F14376 I14374:I14376 D14371:I14373 D14370 I14370 F14370 D14374 F14374 D14297:I14369 D14296 I14296 D14294:I14295 D14293 I14293 F14293 F14296 D14269:I14292 D14268:F14268 I14268 D14266:I14267 D14265:F14265 I14265 D14238:I14244 D14237:F14237 I14237 D14246:I14264 D14245:F14245 I14245 D14217:I14222 D14216:F14216 I14216 D14224:I14236 D14223:F14223 I14223 D14194:I14215 D14193:F14193 I14193 D14191:I14192 D14190:F14190 I14190 D14149:I14152 D14148:F14148 I14148 D14154:I14189 D14153:F14153 I14153 D14116:I14122 D14115:F14115 I14115 D14124:I14147 D14123:F14123 I14123 G14489:I14489 D935:D936 D1451:I1451 D1452:F1453 I1452:I1453 H912 D1508:F1508 I1508 D1526:I1527 D1509:I1524 D1637:I1640 D1554:I1555 F1630:I1630 G1661:H1661 D1641:F1641 I1641 I1561 E1684:F1684 D1551:F1552 G1551:I1553 D1557:I1560 G1699:H1699 G1702:H1702 I1684 G1692:H1692 D1645:I1645 D1644:F1644 I1644 D1620:F1620 I1620 D1614:I1619 D1612:F1613 I1612:I1613 D1608:I1611 D1607:F1607 I1607 D1606:I1606 D1604:F1605 I1604:I1605 G1670:H1670 G1663:H1663 G1667:H1667 G1680:H1680 D1594:F1594 I1594 F1556:G1556 D1561:G1561 D1454:I1507 D1631:I1633 D1642:I1643 G1651:H1651 G825:H825 G870:H870 G770:H770 D541:I542 H744:H745 H801:H802 H851 H868 H900 H925 D596:I614 H780 H828 H935 G910:H910 D1621:I1629 D466:I472 D504:I539 D574:I586 D619:I642 H823 D474:I497 D544:I565 D588:I594 D647:I719 G737:H737 G893:H893 G904:H904 D926:I934 D1529:I1550 D1562:I1593 G1672:H1672 G829:H830 D1414:I1449 D937:I1412 D1595:I1603 D1836:I1844 D1846:I1916 D1845 I1845 D1917 I1917 F1845 F1917 D16:I464 D1918:I2284" name="Intervalo2_1_1"/>
  </protectedRanges>
  <autoFilter ref="D15:I25010"/>
  <sortState ref="D16:I25000">
    <sortCondition ref="D16:D25000"/>
    <sortCondition descending="1" ref="F16:F25000"/>
  </sortState>
  <mergeCells count="14">
    <mergeCell ref="K14:K15"/>
    <mergeCell ref="I2:J2"/>
    <mergeCell ref="I3:J3"/>
    <mergeCell ref="I4:J4"/>
    <mergeCell ref="I5:J5"/>
    <mergeCell ref="I6:J6"/>
    <mergeCell ref="A2:H13"/>
    <mergeCell ref="I7:J7"/>
    <mergeCell ref="I8:J8"/>
    <mergeCell ref="I9:J9"/>
    <mergeCell ref="I10:J10"/>
    <mergeCell ref="I11:J11"/>
    <mergeCell ref="I12:J12"/>
    <mergeCell ref="I13:J13"/>
  </mergeCells>
  <conditionalFormatting sqref="K16:K21 K36:K105">
    <cfRule type="cellIs" dxfId="3639" priority="3980" operator="lessThan">
      <formula>0</formula>
    </cfRule>
  </conditionalFormatting>
  <conditionalFormatting sqref="F14">
    <cfRule type="cellIs" dxfId="3638" priority="3975" operator="lessThan">
      <formula>0</formula>
    </cfRule>
  </conditionalFormatting>
  <conditionalFormatting sqref="K22:K35">
    <cfRule type="cellIs" dxfId="3637" priority="3863" operator="lessThan">
      <formula>0</formula>
    </cfRule>
  </conditionalFormatting>
  <conditionalFormatting sqref="K106:K1008">
    <cfRule type="cellIs" dxfId="3636" priority="3860" operator="lessThan">
      <formula>0</formula>
    </cfRule>
  </conditionalFormatting>
  <conditionalFormatting sqref="G861:H867 G913:H924 G912 G871:H892 G869:H869 G868 G901:H903 G900 G925 G911:H911 G894:H899 G905:H909">
    <cfRule type="cellIs" dxfId="3635" priority="3856" operator="lessThan">
      <formula>0</formula>
    </cfRule>
    <cfRule type="cellIs" dxfId="3634" priority="3857" operator="greaterThan">
      <formula>0</formula>
    </cfRule>
  </conditionalFormatting>
  <conditionalFormatting sqref="F862 F864 F866 F868 F870 F872 F874 F876 F878 F880 F882 F884 F886 F888 F890 F892 F894 F896 F898 F900 F902 F904 F906 F908 F910 F912 F914 F916 F918 F920 F922 F924">
    <cfRule type="cellIs" dxfId="3633" priority="3850" operator="lessThan">
      <formula>0</formula>
    </cfRule>
    <cfRule type="cellIs" dxfId="3632" priority="3851" operator="greaterThan">
      <formula>0</formula>
    </cfRule>
  </conditionalFormatting>
  <conditionalFormatting sqref="F861 F863 F865 F867 F869 F871 F873 F875 F877 F879 F881 F883 F885 F887 F889 F891 F893 F895 F897 F899 F901 F903 F905 F907 F909 F911 F913 F915 F917 F919 F921 F923 F925">
    <cfRule type="cellIs" dxfId="3631" priority="3848" operator="lessThan">
      <formula>0</formula>
    </cfRule>
    <cfRule type="cellIs" dxfId="3630" priority="3849" operator="greaterThan">
      <formula>0</formula>
    </cfRule>
  </conditionalFormatting>
  <conditionalFormatting sqref="G736:H736 G743:H743 G840:H844 G846:H848 G845 G803:H822 G826:H827 G771:H779 G744:G745 G801:G802 G851 G781:H792 G780 G831:H838 G828 G824:H824 G823 G852:H860 G738:H741 G746:H769 G794:H800">
    <cfRule type="cellIs" dxfId="3629" priority="3560" operator="lessThan">
      <formula>0</formula>
    </cfRule>
    <cfRule type="cellIs" dxfId="3628" priority="3561" operator="greaterThan">
      <formula>0</formula>
    </cfRule>
  </conditionalFormatting>
  <conditionalFormatting sqref="F736 F738 F740 F744 F746 F748 F750 F752 F754 F756 F758 F760 F762 F764 F766 F768 F770 F772 F774 F776 F778 F780 F782 F784 F786 F788 F790 F792 F794 F796 F798 F800 F802 F804 F806 F808 F810 F812 F814 F816 F818 F820 F822 F824 F826 F828 F830 F832 F834 F836 F838 F840 F842 F844 F846 F848 F850 F852 F854 F856 F858 F860">
    <cfRule type="cellIs" dxfId="3627" priority="3558" operator="lessThan">
      <formula>0</formula>
    </cfRule>
    <cfRule type="cellIs" dxfId="3626" priority="3559" operator="greaterThan">
      <formula>0</formula>
    </cfRule>
  </conditionalFormatting>
  <conditionalFormatting sqref="F737 F739 F741 F743 F745 F747 F749 F751 F753 F755 F757 F759 F761 F763 F765 F767 F769 F771 F773 F775 F777 F779 F781 F783 F785 F787 F789 F791 F795 F797 F799 F801 F803 F805 F807 F809 F811 F813 F815 F817 F819 F821 F823 F825 F827 F829 F831 F833 F835 F837 F839 F841 F843 F845 F847 F849 F851 F853 F855 F857 F859">
    <cfRule type="cellIs" dxfId="3625" priority="3556" operator="lessThan">
      <formula>0</formula>
    </cfRule>
    <cfRule type="cellIs" dxfId="3624" priority="3557" operator="greaterThan">
      <formula>0</formula>
    </cfRule>
  </conditionalFormatting>
  <conditionalFormatting sqref="F474:H477 H448 H471:H472 H454 H456 H452 F488:H488 F494:H497 H492 F501:H502 F500 H500 F511:H516 F510 H510 F519:H521 F517:F518 H517:H518 F523:H523 F522 F448:F473 F499:H499 F498 F504:H509 F503 F478:G478 F479 F486 F491:H491 F490 H460:H461 F489:G489 F525:H535 F480:H485 F492:F493">
    <cfRule type="cellIs" dxfId="3623" priority="3554" operator="lessThan">
      <formula>0</formula>
    </cfRule>
    <cfRule type="cellIs" dxfId="3622" priority="3555" operator="greaterThan">
      <formula>0</formula>
    </cfRule>
  </conditionalFormatting>
  <conditionalFormatting sqref="F447">
    <cfRule type="cellIs" dxfId="3621" priority="3552" operator="lessThan">
      <formula>0</formula>
    </cfRule>
    <cfRule type="cellIs" dxfId="3620" priority="3553" operator="greaterThan">
      <formula>0</formula>
    </cfRule>
  </conditionalFormatting>
  <conditionalFormatting sqref="F445:F446 H445:H446 F408:G408 F422 F433 F20:G20 F444:H444 F441:F443 F29:G29 F434:G434 H442 F21:H28 F30:H44 F347:H361 F423:H427 F18:H19 F17 F45 F63 F84 F111 F145 F165 F184 F207 F217 F239 F265 F286 F319 F363:H364 F362 F365 F389 F400 F428 F46:H62 F146:H164 F409:H421 F435:H440 F64:H83 F85:H101 F166:H183 F185:H206 F208:H216 F218:H238 F240:H264 F266:H285 F287:H318 F320:H345 F366:H388 F390:H399 F401:H407 F429:H432 F16:H16 F112:H144 F103:H110 F102">
    <cfRule type="cellIs" dxfId="3619" priority="3550" operator="lessThan">
      <formula>0</formula>
    </cfRule>
    <cfRule type="cellIs" dxfId="3618" priority="3551" operator="greaterThan">
      <formula>0</formula>
    </cfRule>
  </conditionalFormatting>
  <conditionalFormatting sqref="G471">
    <cfRule type="cellIs" dxfId="3617" priority="3548" operator="lessThan">
      <formula>0</formula>
    </cfRule>
    <cfRule type="cellIs" dxfId="3616" priority="3549" operator="greaterThan">
      <formula>0</formula>
    </cfRule>
  </conditionalFormatting>
  <conditionalFormatting sqref="G472 G464 G459:G461 G445:G446 G455:G456 G448 G450">
    <cfRule type="cellIs" dxfId="3615" priority="3546" operator="lessThan">
      <formula>0</formula>
    </cfRule>
    <cfRule type="cellIs" dxfId="3614" priority="3547" operator="greaterThan">
      <formula>0</formula>
    </cfRule>
  </conditionalFormatting>
  <conditionalFormatting sqref="G462 G458 G452">
    <cfRule type="cellIs" dxfId="3613" priority="3544" operator="lessThan">
      <formula>0</formula>
    </cfRule>
    <cfRule type="cellIs" dxfId="3612" priority="3545" operator="greaterThan">
      <formula>0</formula>
    </cfRule>
  </conditionalFormatting>
  <conditionalFormatting sqref="G469:H469">
    <cfRule type="cellIs" dxfId="3611" priority="3542" operator="lessThan">
      <formula>0</formula>
    </cfRule>
    <cfRule type="cellIs" dxfId="3610" priority="3543" operator="greaterThan">
      <formula>0</formula>
    </cfRule>
  </conditionalFormatting>
  <conditionalFormatting sqref="H455">
    <cfRule type="cellIs" dxfId="3609" priority="3532" operator="lessThan">
      <formula>0</formula>
    </cfRule>
    <cfRule type="cellIs" dxfId="3608" priority="3533" operator="greaterThan">
      <formula>0</formula>
    </cfRule>
  </conditionalFormatting>
  <conditionalFormatting sqref="G449:H449 G447">
    <cfRule type="cellIs" dxfId="3607" priority="3530" operator="lessThan">
      <formula>0</formula>
    </cfRule>
    <cfRule type="cellIs" dxfId="3606" priority="3531" operator="greaterThan">
      <formula>0</formula>
    </cfRule>
  </conditionalFormatting>
  <conditionalFormatting sqref="H462">
    <cfRule type="cellIs" dxfId="3605" priority="3526" operator="lessThan">
      <formula>0</formula>
    </cfRule>
    <cfRule type="cellIs" dxfId="3604" priority="3527" operator="greaterThan">
      <formula>0</formula>
    </cfRule>
  </conditionalFormatting>
  <conditionalFormatting sqref="H463">
    <cfRule type="cellIs" dxfId="3603" priority="3524" operator="lessThan">
      <formula>0</formula>
    </cfRule>
    <cfRule type="cellIs" dxfId="3602" priority="3525" operator="greaterThan">
      <formula>0</formula>
    </cfRule>
  </conditionalFormatting>
  <conditionalFormatting sqref="G463">
    <cfRule type="cellIs" dxfId="3601" priority="3522" operator="lessThan">
      <formula>0</formula>
    </cfRule>
    <cfRule type="cellIs" dxfId="3600" priority="3523" operator="greaterThan">
      <formula>0</formula>
    </cfRule>
  </conditionalFormatting>
  <conditionalFormatting sqref="G470:H470">
    <cfRule type="cellIs" dxfId="3599" priority="3520" operator="lessThan">
      <formula>0</formula>
    </cfRule>
    <cfRule type="cellIs" dxfId="3598" priority="3521" operator="greaterThan">
      <formula>0</formula>
    </cfRule>
  </conditionalFormatting>
  <conditionalFormatting sqref="H408">
    <cfRule type="cellIs" dxfId="3597" priority="3516" operator="lessThan">
      <formula>0</formula>
    </cfRule>
    <cfRule type="cellIs" dxfId="3596" priority="3517" operator="greaterThan">
      <formula>0</formula>
    </cfRule>
  </conditionalFormatting>
  <conditionalFormatting sqref="H422">
    <cfRule type="cellIs" dxfId="3595" priority="3514" operator="lessThan">
      <formula>0</formula>
    </cfRule>
    <cfRule type="cellIs" dxfId="3594" priority="3515" operator="greaterThan">
      <formula>0</formula>
    </cfRule>
  </conditionalFormatting>
  <conditionalFormatting sqref="G422">
    <cfRule type="cellIs" dxfId="3593" priority="3512" operator="lessThan">
      <formula>0</formula>
    </cfRule>
    <cfRule type="cellIs" dxfId="3592" priority="3513" operator="greaterThan">
      <formula>0</formula>
    </cfRule>
  </conditionalFormatting>
  <conditionalFormatting sqref="G433">
    <cfRule type="cellIs" dxfId="3591" priority="3508" operator="lessThan">
      <formula>0</formula>
    </cfRule>
    <cfRule type="cellIs" dxfId="3590" priority="3509" operator="greaterThan">
      <formula>0</formula>
    </cfRule>
  </conditionalFormatting>
  <conditionalFormatting sqref="G457:H457">
    <cfRule type="cellIs" dxfId="3589" priority="3506" operator="lessThan">
      <formula>0</formula>
    </cfRule>
    <cfRule type="cellIs" dxfId="3588" priority="3507" operator="greaterThan">
      <formula>0</formula>
    </cfRule>
  </conditionalFormatting>
  <conditionalFormatting sqref="F487:H487">
    <cfRule type="cellIs" dxfId="3587" priority="3504" operator="lessThan">
      <formula>0</formula>
    </cfRule>
    <cfRule type="cellIs" dxfId="3586" priority="3505" operator="greaterThan">
      <formula>0</formula>
    </cfRule>
  </conditionalFormatting>
  <conditionalFormatting sqref="H443 H441 H434 H29 H20">
    <cfRule type="cellIs" dxfId="3585" priority="3502" operator="lessThan">
      <formula>0</formula>
    </cfRule>
    <cfRule type="cellIs" dxfId="3584" priority="3503" operator="greaterThan">
      <formula>0</formula>
    </cfRule>
  </conditionalFormatting>
  <conditionalFormatting sqref="F524:H524">
    <cfRule type="cellIs" dxfId="3583" priority="3500" operator="lessThan">
      <formula>0</formula>
    </cfRule>
    <cfRule type="cellIs" dxfId="3582" priority="3501" operator="greaterThan">
      <formula>0</formula>
    </cfRule>
  </conditionalFormatting>
  <conditionalFormatting sqref="F536:H536 F542:H542 F592:H594 F615:F616 F619:H619 F624:H624 F628:H628 F631:F632 F647:H647 F727:H735 F724:F726 F721:H723 F720 F646 F644:H644 F643 F596:H604 F595 F567:H572 F566 F573 F544:H549 F543 F554:G554 F612:H613 F611:G611 F633:G633 F669:H677 F668:G668 F705:H706 F704:G704 F586:H586 F585 F635 F641:H642 F640 F680:H685 F707 F717:H719 F537:F538 F540:F541 F574:H574 F575:G575 F667:H667 F666:G666 F699:H700 F698:G698 F702:H703 F701:G701 F551:H553 F550:G550 F606:H610 F605:G605 F649:H661 F648:G648 F687:H697 F686:G686 F715:F716 F714:G714 F576:H584 F634:H634 F636:H639 F708:H713 F555:H556 F558:H561 F557 F563:H565 F562 F587:F591 F663:H665 F662 F678:F679">
    <cfRule type="cellIs" dxfId="3581" priority="3498" operator="lessThan">
      <formula>0</formula>
    </cfRule>
    <cfRule type="cellIs" dxfId="3580" priority="3499" operator="greaterThan">
      <formula>0</formula>
    </cfRule>
  </conditionalFormatting>
  <conditionalFormatting sqref="F539:H539">
    <cfRule type="cellIs" dxfId="3579" priority="3496" operator="lessThan">
      <formula>0</formula>
    </cfRule>
    <cfRule type="cellIs" dxfId="3578" priority="3497" operator="greaterThan">
      <formula>0</formula>
    </cfRule>
  </conditionalFormatting>
  <conditionalFormatting sqref="G538:H538">
    <cfRule type="cellIs" dxfId="3577" priority="3494" operator="lessThan">
      <formula>0</formula>
    </cfRule>
    <cfRule type="cellIs" dxfId="3576" priority="3495" operator="greaterThan">
      <formula>0</formula>
    </cfRule>
  </conditionalFormatting>
  <conditionalFormatting sqref="G522 G517:G518 G510 G500 G492 G454 G441:G443">
    <cfRule type="cellIs" dxfId="3575" priority="3492" operator="lessThan">
      <formula>0</formula>
    </cfRule>
    <cfRule type="cellIs" dxfId="3574" priority="3493" operator="greaterThan">
      <formula>0</formula>
    </cfRule>
  </conditionalFormatting>
  <conditionalFormatting sqref="G590:H590">
    <cfRule type="cellIs" dxfId="3573" priority="3490" operator="lessThan">
      <formula>0</formula>
    </cfRule>
    <cfRule type="cellIs" dxfId="3572" priority="3491" operator="greaterThan">
      <formula>0</formula>
    </cfRule>
  </conditionalFormatting>
  <conditionalFormatting sqref="F614:H614">
    <cfRule type="cellIs" dxfId="3571" priority="3488" operator="lessThan">
      <formula>0</formula>
    </cfRule>
    <cfRule type="cellIs" dxfId="3570" priority="3489" operator="greaterThan">
      <formula>0</formula>
    </cfRule>
  </conditionalFormatting>
  <conditionalFormatting sqref="G616:H616">
    <cfRule type="cellIs" dxfId="3569" priority="3486" operator="lessThan">
      <formula>0</formula>
    </cfRule>
    <cfRule type="cellIs" dxfId="3568" priority="3487" operator="greaterThan">
      <formula>0</formula>
    </cfRule>
  </conditionalFormatting>
  <conditionalFormatting sqref="F617:H617">
    <cfRule type="cellIs" dxfId="3567" priority="3484" operator="lessThan">
      <formula>0</formula>
    </cfRule>
    <cfRule type="cellIs" dxfId="3566" priority="3485" operator="greaterThan">
      <formula>0</formula>
    </cfRule>
  </conditionalFormatting>
  <conditionalFormatting sqref="F618">
    <cfRule type="cellIs" dxfId="3565" priority="3482" operator="lessThan">
      <formula>0</formula>
    </cfRule>
    <cfRule type="cellIs" dxfId="3564" priority="3483" operator="greaterThan">
      <formula>0</formula>
    </cfRule>
  </conditionalFormatting>
  <conditionalFormatting sqref="F620:H620">
    <cfRule type="cellIs" dxfId="3563" priority="3480" operator="lessThan">
      <formula>0</formula>
    </cfRule>
    <cfRule type="cellIs" dxfId="3562" priority="3481" operator="greaterThan">
      <formula>0</formula>
    </cfRule>
  </conditionalFormatting>
  <conditionalFormatting sqref="F621:G621">
    <cfRule type="cellIs" dxfId="3561" priority="3478" operator="lessThan">
      <formula>0</formula>
    </cfRule>
    <cfRule type="cellIs" dxfId="3560" priority="3479" operator="greaterThan">
      <formula>0</formula>
    </cfRule>
  </conditionalFormatting>
  <conditionalFormatting sqref="F622:H622">
    <cfRule type="cellIs" dxfId="3559" priority="3476" operator="lessThan">
      <formula>0</formula>
    </cfRule>
    <cfRule type="cellIs" dxfId="3558" priority="3477" operator="greaterThan">
      <formula>0</formula>
    </cfRule>
  </conditionalFormatting>
  <conditionalFormatting sqref="F623:H623">
    <cfRule type="cellIs" dxfId="3557" priority="3474" operator="lessThan">
      <formula>0</formula>
    </cfRule>
    <cfRule type="cellIs" dxfId="3556" priority="3475" operator="greaterThan">
      <formula>0</formula>
    </cfRule>
  </conditionalFormatting>
  <conditionalFormatting sqref="F625:H625">
    <cfRule type="cellIs" dxfId="3555" priority="3472" operator="lessThan">
      <formula>0</formula>
    </cfRule>
    <cfRule type="cellIs" dxfId="3554" priority="3473" operator="greaterThan">
      <formula>0</formula>
    </cfRule>
  </conditionalFormatting>
  <conditionalFormatting sqref="F626:H626">
    <cfRule type="cellIs" dxfId="3553" priority="3470" operator="lessThan">
      <formula>0</formula>
    </cfRule>
    <cfRule type="cellIs" dxfId="3552" priority="3471" operator="greaterThan">
      <formula>0</formula>
    </cfRule>
  </conditionalFormatting>
  <conditionalFormatting sqref="G631:H631">
    <cfRule type="cellIs" dxfId="3551" priority="3468" operator="lessThan">
      <formula>0</formula>
    </cfRule>
    <cfRule type="cellIs" dxfId="3550" priority="3469" operator="greaterThan">
      <formula>0</formula>
    </cfRule>
  </conditionalFormatting>
  <conditionalFormatting sqref="G632:H632">
    <cfRule type="cellIs" dxfId="3549" priority="3466" operator="lessThan">
      <formula>0</formula>
    </cfRule>
    <cfRule type="cellIs" dxfId="3548" priority="3467" operator="greaterThan">
      <formula>0</formula>
    </cfRule>
  </conditionalFormatting>
  <conditionalFormatting sqref="F627:H627">
    <cfRule type="cellIs" dxfId="3547" priority="3464" operator="lessThan">
      <formula>0</formula>
    </cfRule>
    <cfRule type="cellIs" dxfId="3546" priority="3465" operator="greaterThan">
      <formula>0</formula>
    </cfRule>
  </conditionalFormatting>
  <conditionalFormatting sqref="F346:H346">
    <cfRule type="cellIs" dxfId="3545" priority="3462" operator="lessThan">
      <formula>0</formula>
    </cfRule>
    <cfRule type="cellIs" dxfId="3544" priority="3463" operator="greaterThan">
      <formula>0</formula>
    </cfRule>
  </conditionalFormatting>
  <conditionalFormatting sqref="F629:H629">
    <cfRule type="cellIs" dxfId="3543" priority="3460" operator="lessThan">
      <formula>0</formula>
    </cfRule>
    <cfRule type="cellIs" dxfId="3542" priority="3461" operator="greaterThan">
      <formula>0</formula>
    </cfRule>
  </conditionalFormatting>
  <conditionalFormatting sqref="F630:H630">
    <cfRule type="cellIs" dxfId="3541" priority="3458" operator="lessThan">
      <formula>0</formula>
    </cfRule>
    <cfRule type="cellIs" dxfId="3540" priority="3459" operator="greaterThan">
      <formula>0</formula>
    </cfRule>
  </conditionalFormatting>
  <conditionalFormatting sqref="F645:H645">
    <cfRule type="cellIs" dxfId="3539" priority="3456" operator="lessThan">
      <formula>0</formula>
    </cfRule>
    <cfRule type="cellIs" dxfId="3538" priority="3457" operator="greaterThan">
      <formula>0</formula>
    </cfRule>
  </conditionalFormatting>
  <conditionalFormatting sqref="G742:H742">
    <cfRule type="cellIs" dxfId="3537" priority="3454" operator="lessThan">
      <formula>0</formula>
    </cfRule>
    <cfRule type="cellIs" dxfId="3536" priority="3455" operator="greaterThan">
      <formula>0</formula>
    </cfRule>
  </conditionalFormatting>
  <conditionalFormatting sqref="F742">
    <cfRule type="cellIs" dxfId="3535" priority="3452" operator="lessThan">
      <formula>0</formula>
    </cfRule>
    <cfRule type="cellIs" dxfId="3534" priority="3453" operator="greaterThan">
      <formula>0</formula>
    </cfRule>
  </conditionalFormatting>
  <conditionalFormatting sqref="G793:H793">
    <cfRule type="cellIs" dxfId="3533" priority="3450" operator="lessThan">
      <formula>0</formula>
    </cfRule>
    <cfRule type="cellIs" dxfId="3532" priority="3451" operator="greaterThan">
      <formula>0</formula>
    </cfRule>
  </conditionalFormatting>
  <conditionalFormatting sqref="F793">
    <cfRule type="cellIs" dxfId="3531" priority="3448" operator="lessThan">
      <formula>0</formula>
    </cfRule>
    <cfRule type="cellIs" dxfId="3530" priority="3449" operator="greaterThan">
      <formula>0</formula>
    </cfRule>
  </conditionalFormatting>
  <conditionalFormatting sqref="G725:H725">
    <cfRule type="cellIs" dxfId="3529" priority="3446" operator="lessThan">
      <formula>0</formula>
    </cfRule>
    <cfRule type="cellIs" dxfId="3528" priority="3447" operator="greaterThan">
      <formula>0</formula>
    </cfRule>
  </conditionalFormatting>
  <conditionalFormatting sqref="G726:H726">
    <cfRule type="cellIs" dxfId="3527" priority="3444" operator="lessThan">
      <formula>0</formula>
    </cfRule>
    <cfRule type="cellIs" dxfId="3526" priority="3445" operator="greaterThan">
      <formula>0</formula>
    </cfRule>
  </conditionalFormatting>
  <conditionalFormatting sqref="G724:H724">
    <cfRule type="cellIs" dxfId="3525" priority="3442" operator="lessThan">
      <formula>0</formula>
    </cfRule>
    <cfRule type="cellIs" dxfId="3524" priority="3443" operator="greaterThan">
      <formula>0</formula>
    </cfRule>
  </conditionalFormatting>
  <conditionalFormatting sqref="G720:H720">
    <cfRule type="cellIs" dxfId="3523" priority="3440" operator="lessThan">
      <formula>0</formula>
    </cfRule>
    <cfRule type="cellIs" dxfId="3522" priority="3441" operator="greaterThan">
      <formula>0</formula>
    </cfRule>
  </conditionalFormatting>
  <conditionalFormatting sqref="G646:H646">
    <cfRule type="cellIs" dxfId="3521" priority="3438" operator="lessThan">
      <formula>0</formula>
    </cfRule>
    <cfRule type="cellIs" dxfId="3520" priority="3439" operator="greaterThan">
      <formula>0</formula>
    </cfRule>
  </conditionalFormatting>
  <conditionalFormatting sqref="G643:H643">
    <cfRule type="cellIs" dxfId="3519" priority="3436" operator="lessThan">
      <formula>0</formula>
    </cfRule>
    <cfRule type="cellIs" dxfId="3518" priority="3437" operator="greaterThan">
      <formula>0</formula>
    </cfRule>
  </conditionalFormatting>
  <conditionalFormatting sqref="G618:H618">
    <cfRule type="cellIs" dxfId="3517" priority="3434" operator="lessThan">
      <formula>0</formula>
    </cfRule>
    <cfRule type="cellIs" dxfId="3516" priority="3435" operator="greaterThan">
      <formula>0</formula>
    </cfRule>
  </conditionalFormatting>
  <conditionalFormatting sqref="G615:H615">
    <cfRule type="cellIs" dxfId="3515" priority="3432" operator="lessThan">
      <formula>0</formula>
    </cfRule>
    <cfRule type="cellIs" dxfId="3514" priority="3433" operator="greaterThan">
      <formula>0</formula>
    </cfRule>
  </conditionalFormatting>
  <conditionalFormatting sqref="G587:H587">
    <cfRule type="cellIs" dxfId="3513" priority="3430" operator="lessThan">
      <formula>0</formula>
    </cfRule>
    <cfRule type="cellIs" dxfId="3512" priority="3431" operator="greaterThan">
      <formula>0</formula>
    </cfRule>
  </conditionalFormatting>
  <conditionalFormatting sqref="G595:H595">
    <cfRule type="cellIs" dxfId="3511" priority="3428" operator="lessThan">
      <formula>0</formula>
    </cfRule>
    <cfRule type="cellIs" dxfId="3510" priority="3429" operator="greaterThan">
      <formula>0</formula>
    </cfRule>
  </conditionalFormatting>
  <conditionalFormatting sqref="G566:H566">
    <cfRule type="cellIs" dxfId="3509" priority="3426" operator="lessThan">
      <formula>0</formula>
    </cfRule>
    <cfRule type="cellIs" dxfId="3508" priority="3427" operator="greaterThan">
      <formula>0</formula>
    </cfRule>
  </conditionalFormatting>
  <conditionalFormatting sqref="G573:H573">
    <cfRule type="cellIs" dxfId="3507" priority="3424" operator="lessThan">
      <formula>0</formula>
    </cfRule>
    <cfRule type="cellIs" dxfId="3506" priority="3425" operator="greaterThan">
      <formula>0</formula>
    </cfRule>
  </conditionalFormatting>
  <conditionalFormatting sqref="G543:H543">
    <cfRule type="cellIs" dxfId="3505" priority="3422" operator="lessThan">
      <formula>0</formula>
    </cfRule>
    <cfRule type="cellIs" dxfId="3504" priority="3423" operator="greaterThan">
      <formula>0</formula>
    </cfRule>
  </conditionalFormatting>
  <conditionalFormatting sqref="G540:H540">
    <cfRule type="cellIs" dxfId="3503" priority="3420" operator="lessThan">
      <formula>0</formula>
    </cfRule>
    <cfRule type="cellIs" dxfId="3502" priority="3421" operator="greaterThan">
      <formula>0</formula>
    </cfRule>
  </conditionalFormatting>
  <conditionalFormatting sqref="G498:H498">
    <cfRule type="cellIs" dxfId="3501" priority="3418" operator="lessThan">
      <formula>0</formula>
    </cfRule>
    <cfRule type="cellIs" dxfId="3500" priority="3419" operator="greaterThan">
      <formula>0</formula>
    </cfRule>
  </conditionalFormatting>
  <conditionalFormatting sqref="G503:H503">
    <cfRule type="cellIs" dxfId="3499" priority="3416" operator="lessThan">
      <formula>0</formula>
    </cfRule>
    <cfRule type="cellIs" dxfId="3498" priority="3417" operator="greaterThan">
      <formula>0</formula>
    </cfRule>
  </conditionalFormatting>
  <conditionalFormatting sqref="G465:H465">
    <cfRule type="cellIs" dxfId="3497" priority="3414" operator="lessThan">
      <formula>0</formula>
    </cfRule>
    <cfRule type="cellIs" dxfId="3496" priority="3415" operator="greaterThan">
      <formula>0</formula>
    </cfRule>
  </conditionalFormatting>
  <conditionalFormatting sqref="G473:H473">
    <cfRule type="cellIs" dxfId="3495" priority="3412" operator="lessThan">
      <formula>0</formula>
    </cfRule>
    <cfRule type="cellIs" dxfId="3494" priority="3413" operator="greaterThan">
      <formula>0</formula>
    </cfRule>
  </conditionalFormatting>
  <conditionalFormatting sqref="G839:H839">
    <cfRule type="cellIs" dxfId="3493" priority="3410" operator="lessThan">
      <formula>0</formula>
    </cfRule>
    <cfRule type="cellIs" dxfId="3492" priority="3411" operator="greaterThan">
      <formula>0</formula>
    </cfRule>
  </conditionalFormatting>
  <conditionalFormatting sqref="H845">
    <cfRule type="cellIs" dxfId="3491" priority="3408" operator="lessThan">
      <formula>0</formula>
    </cfRule>
    <cfRule type="cellIs" dxfId="3490" priority="3409" operator="greaterThan">
      <formula>0</formula>
    </cfRule>
  </conditionalFormatting>
  <conditionalFormatting sqref="G849:H849">
    <cfRule type="cellIs" dxfId="3489" priority="3406" operator="lessThan">
      <formula>0</formula>
    </cfRule>
    <cfRule type="cellIs" dxfId="3488" priority="3407" operator="greaterThan">
      <formula>0</formula>
    </cfRule>
  </conditionalFormatting>
  <conditionalFormatting sqref="G850:H850">
    <cfRule type="cellIs" dxfId="3487" priority="3404" operator="lessThan">
      <formula>0</formula>
    </cfRule>
    <cfRule type="cellIs" dxfId="3486" priority="3405" operator="greaterThan">
      <formula>0</formula>
    </cfRule>
  </conditionalFormatting>
  <conditionalFormatting sqref="G1771:H1803 G1815:H1829 G1831:H1835 G1805:H1811 H1804">
    <cfRule type="cellIs" dxfId="3485" priority="3402" operator="lessThan">
      <formula>0</formula>
    </cfRule>
    <cfRule type="cellIs" dxfId="3484" priority="3403" operator="greaterThan">
      <formula>0</formula>
    </cfRule>
  </conditionalFormatting>
  <conditionalFormatting sqref="F1772 F1774 F1776 F1778 F1780 F1782 F1784 F1786 F1788 F1790 F1792 F1794 F1796 F1798 F1800 F1802 F1804 F1806 F1808 F1810 F1816 F1818 F1820 F1822 F1824 F1826 F1828 F1832 F1834">
    <cfRule type="cellIs" dxfId="3483" priority="3400" operator="lessThan">
      <formula>0</formula>
    </cfRule>
    <cfRule type="cellIs" dxfId="3482" priority="3401" operator="greaterThan">
      <formula>0</formula>
    </cfRule>
  </conditionalFormatting>
  <conditionalFormatting sqref="F1771 F1773 F1775 F1777 F1779 F1781 F1783 F1785 F1787 F1789 F1791 F1793 F1795 F1797 F1799 F1801 F1803 F1805 F1807 F1809 F1811 F1815 F1817 F1819 F1821 F1823 F1825 F1827 F1829 F1831 F1833 F1835">
    <cfRule type="cellIs" dxfId="3481" priority="3398" operator="lessThan">
      <formula>0</formula>
    </cfRule>
    <cfRule type="cellIs" dxfId="3480" priority="3399" operator="greaterThan">
      <formula>0</formula>
    </cfRule>
  </conditionalFormatting>
  <conditionalFormatting sqref="G1653:H1660 G1704:H1738 G1751:H1752 G1756:H1758 G1761:H1770 G1669:H1669 G1646:H1650 G1662:H1662 G1678:H1679 G1685:H1691 G1696:H1698 G1700:H1701 G1674:H1675 G1671:H1671 G1664:H1666 G1681:H1683 G1740:H1740 G1754:H1754 G1742:H1748 H1741">
    <cfRule type="cellIs" dxfId="3479" priority="3396" operator="lessThan">
      <formula>0</formula>
    </cfRule>
    <cfRule type="cellIs" dxfId="3478" priority="3397" operator="greaterThan">
      <formula>0</formula>
    </cfRule>
  </conditionalFormatting>
  <conditionalFormatting sqref="F1646 F1648 F1650 F1654 F1656 F1658 F1660 F1662 F1664 F1666 F1670 F1672 F1674 F1678 F1680 F1682 F1686 F1688 F1690 F1696 F1698 F1700 F1702 F1704 F1706 F1708 F1710 F1712 F1714 F1716 F1718 F1720 F1722 F1724 F1726 F1728 F1730 F1732 F1734 F1736 F1738 F1740 F1742 F1744 F1746 F1748 F1752 F1754 F1756 F1758 F1760 F1762 F1764 F1766 F1768 F1770">
    <cfRule type="cellIs" dxfId="3477" priority="3394" operator="lessThan">
      <formula>0</formula>
    </cfRule>
    <cfRule type="cellIs" dxfId="3476" priority="3395" operator="greaterThan">
      <formula>0</formula>
    </cfRule>
  </conditionalFormatting>
  <conditionalFormatting sqref="F1647 F1649 F1651 F1653 F1655 F1657 F1659 F1661 F1663 F1665 F1667 F1669 F1671 F1673 F1675 F1679 F1681 F1683 F1685 F1687 F1689 F1691 F1697 F1699 F1701 F1705 F1707 F1709 F1711 F1713 F1715 F1717 F1719 F1721 F1723 F1725 F1727 F1729 F1731 F1733 F1735 F1737 F1741 F1743 F1745 F1747 F1749 F1751 F1757 F1759 F1761 F1763 F1765 F1767 F1769">
    <cfRule type="cellIs" dxfId="3475" priority="3392" operator="lessThan">
      <formula>0</formula>
    </cfRule>
    <cfRule type="cellIs" dxfId="3474" priority="3393" operator="greaterThan">
      <formula>0</formula>
    </cfRule>
  </conditionalFormatting>
  <conditionalFormatting sqref="F1391:H1393 H1358 H1364 H1360 H1362 H1368:H1369 F1398:H1399 F1436:H1444 F1403:H1403 F1402 H1402 F1421:H1423 F1420 H1420 F1429:H1431 H1427:H1428 F1433:H1433 F1432 F1358:F1364 F1409:H1409 F1408 F1413 F1367:F1369 F1396:H1396 F1405:H1407 F1425:H1425 F1424 H1424 F1426:F1428 F1414:H1419">
    <cfRule type="cellIs" dxfId="3473" priority="3390" operator="lessThan">
      <formula>0</formula>
    </cfRule>
    <cfRule type="cellIs" dxfId="3472" priority="3391" operator="greaterThan">
      <formula>0</formula>
    </cfRule>
  </conditionalFormatting>
  <conditionalFormatting sqref="F1357">
    <cfRule type="cellIs" dxfId="3471" priority="3388" operator="lessThan">
      <formula>0</formula>
    </cfRule>
    <cfRule type="cellIs" dxfId="3470" priority="3389" operator="greaterThan">
      <formula>0</formula>
    </cfRule>
  </conditionalFormatting>
  <conditionalFormatting sqref="F1355:F1356 H1355:H1356 F1325:H1327 F1332 F1343 F1345:H1350 F1333:H1336 F930:G930 F1354:H1354 F1351:F1353 F1344:G1344 H1352 F932:H934 F927:H927 F940:H948 F1259:H1259 F937 F949 F950:H957 F958:F960 F961:H966 F998 F999:H1000 F1006:H1008 F1001 F1040:H1047 F1033:F1039 F1107:H1109 F1059:H1069 F1110 F985:H997 F1127:H1127 F1132:H1132 F1134:H1135 F1133 F1111:H1123 F1176:H1176 F1184:H1185 F1192:H1195 F1198:H1201 F1203:H1203 F1208:H1209 F1207 F1211:H1211 F1215:H1215 F1235 F1236:H1236 F1245:H1246 F1238:H1238 F1237 F1239:F1244 F1249:F1250 F1260 F1267:H1270 F1266 F1261:H1264 F1273:H1274 F1288:H1288 F1287 F1298:H1304 F1330:H1331 F1222:H1223 F1225:H1228 F1224:G1224 F975:G975 F1072:H1072 F1070:G1070 F1230:H1231 F1229:G1229 F1337:G1337 F926 F979:H982 F976:F978 F1005 F1071 F1074:H1080 F1073 F1083:H1089 F1101:H1102 F1100 F1105:F1106 F1178:H1180 F1177 F1232:F1233 F1279:H1286 F968:H968 F967:G967 F970:H974 F969:G969 F1028:H1028 F1027:G1027 F1057:H1057 F1056:G1056 F1217:H1220 F1216:G1216 F938:G939 F1017:H1017 F1016:G1016 F1104:H1104 F1103:G1103 F1183:G1183 F1272 F1276:H1276 F1275:G1275 F1172:H1173 F1092:H1099 F929:H929 F928 F931 F1010:H1011 F1009 F1013:H1015 F1012 F1019:H1022 F1018 F1024:H1026 F1023 F1030:H1031 F1029 F1049:H1055 F1048 F1081:F1082 F1091 F1181 F1187:H1187 F1186 F1277:F1278 F1338:H1342">
    <cfRule type="cellIs" dxfId="3469" priority="3386" operator="lessThan">
      <formula>0</formula>
    </cfRule>
    <cfRule type="cellIs" dxfId="3468" priority="3387" operator="greaterThan">
      <formula>0</formula>
    </cfRule>
  </conditionalFormatting>
  <conditionalFormatting sqref="G1369 G1355:G1356 G1358 G1360">
    <cfRule type="cellIs" dxfId="3467" priority="3382" operator="lessThan">
      <formula>0</formula>
    </cfRule>
    <cfRule type="cellIs" dxfId="3466" priority="3383" operator="greaterThan">
      <formula>0</formula>
    </cfRule>
  </conditionalFormatting>
  <conditionalFormatting sqref="G1368 G1362">
    <cfRule type="cellIs" dxfId="3465" priority="3380" operator="lessThan">
      <formula>0</formula>
    </cfRule>
    <cfRule type="cellIs" dxfId="3464" priority="3381" operator="greaterThan">
      <formula>0</formula>
    </cfRule>
  </conditionalFormatting>
  <conditionalFormatting sqref="H1363">
    <cfRule type="cellIs" dxfId="3463" priority="3372" operator="lessThan">
      <formula>0</formula>
    </cfRule>
    <cfRule type="cellIs" dxfId="3462" priority="3373" operator="greaterThan">
      <formula>0</formula>
    </cfRule>
  </conditionalFormatting>
  <conditionalFormatting sqref="G1363">
    <cfRule type="cellIs" dxfId="3461" priority="3370" operator="lessThan">
      <formula>0</formula>
    </cfRule>
    <cfRule type="cellIs" dxfId="3460" priority="3371" operator="greaterThan">
      <formula>0</formula>
    </cfRule>
  </conditionalFormatting>
  <conditionalFormatting sqref="G1359:H1359 G1357:H1357">
    <cfRule type="cellIs" dxfId="3459" priority="3366" operator="lessThan">
      <formula>0</formula>
    </cfRule>
    <cfRule type="cellIs" dxfId="3458" priority="3367" operator="greaterThan">
      <formula>0</formula>
    </cfRule>
  </conditionalFormatting>
  <conditionalFormatting sqref="G1361:H1361">
    <cfRule type="cellIs" dxfId="3457" priority="3354" operator="lessThan">
      <formula>0</formula>
    </cfRule>
    <cfRule type="cellIs" dxfId="3456" priority="3355" operator="greaterThan">
      <formula>0</formula>
    </cfRule>
  </conditionalFormatting>
  <conditionalFormatting sqref="H1332">
    <cfRule type="cellIs" dxfId="3455" priority="3350" operator="lessThan">
      <formula>0</formula>
    </cfRule>
    <cfRule type="cellIs" dxfId="3454" priority="3351" operator="greaterThan">
      <formula>0</formula>
    </cfRule>
  </conditionalFormatting>
  <conditionalFormatting sqref="G1332">
    <cfRule type="cellIs" dxfId="3453" priority="3348" operator="lessThan">
      <formula>0</formula>
    </cfRule>
    <cfRule type="cellIs" dxfId="3452" priority="3349" operator="greaterThan">
      <formula>0</formula>
    </cfRule>
  </conditionalFormatting>
  <conditionalFormatting sqref="H1343">
    <cfRule type="cellIs" dxfId="3451" priority="3346" operator="lessThan">
      <formula>0</formula>
    </cfRule>
    <cfRule type="cellIs" dxfId="3450" priority="3347" operator="greaterThan">
      <formula>0</formula>
    </cfRule>
  </conditionalFormatting>
  <conditionalFormatting sqref="G1343">
    <cfRule type="cellIs" dxfId="3449" priority="3344" operator="lessThan">
      <formula>0</formula>
    </cfRule>
    <cfRule type="cellIs" dxfId="3448" priority="3345" operator="greaterThan">
      <formula>0</formula>
    </cfRule>
  </conditionalFormatting>
  <conditionalFormatting sqref="G1367:H1367">
    <cfRule type="cellIs" dxfId="3447" priority="3342" operator="lessThan">
      <formula>0</formula>
    </cfRule>
    <cfRule type="cellIs" dxfId="3446" priority="3343" operator="greaterThan">
      <formula>0</formula>
    </cfRule>
  </conditionalFormatting>
  <conditionalFormatting sqref="F1397:H1397">
    <cfRule type="cellIs" dxfId="3445" priority="3340" operator="lessThan">
      <formula>0</formula>
    </cfRule>
    <cfRule type="cellIs" dxfId="3444" priority="3341" operator="greaterThan">
      <formula>0</formula>
    </cfRule>
  </conditionalFormatting>
  <conditionalFormatting sqref="H1351 H1344 H939 H930">
    <cfRule type="cellIs" dxfId="3443" priority="3338" operator="lessThan">
      <formula>0</formula>
    </cfRule>
    <cfRule type="cellIs" dxfId="3442" priority="3339" operator="greaterThan">
      <formula>0</formula>
    </cfRule>
  </conditionalFormatting>
  <conditionalFormatting sqref="F1434:H1434">
    <cfRule type="cellIs" dxfId="3441" priority="3336" operator="lessThan">
      <formula>0</formula>
    </cfRule>
    <cfRule type="cellIs" dxfId="3440" priority="3337" operator="greaterThan">
      <formula>0</formula>
    </cfRule>
  </conditionalFormatting>
  <conditionalFormatting sqref="F1446:H1446 F1525:F1526 F1529:H1529 F1534:H1534 F1538 F1543:H1543 F1541:F1542 F1637:H1640 F1634:F1636 F1556 F1499:H1499 F1454:H1456 F1450:F1453 F1458:H1460 F1468:H1469 F1462:H1465 F1461 F1498:G1498 F1507:H1507 F1505:F1506 F1509:H1512 F1508 F1514 F1516 F1522:H1522 F1518 F1515:H1515 F1517:H1517 F1519:H1519 F1520:F1521 F1523 F1550:G1550 F1562:H1562 F1560:H1560 F1558:F1559 F1566 F1567:H1568 F1549 F1633:H1633 F1500:F1503 F1565:H1565 F1598:G1598 F1571:H1575 F1504:H1504 F1569 F1589:F1590 F1643:H1643 F1551:F1553 F1578:H1578 F1576:F1577 F1580:H1582 F1579 F1645:H1645 F1644 F1622:H1628 F1614:H1619 F1612:F1613 F1608:H1611 F1607 F1606:H1606 F1604:F1605 F1587:H1588 F1586 F1584:H1585 F1583 F1591:H1593 F1595:H1597 F1594 F1563:F1564 H1563 F1620:F1621 F1641:F1642 F1629:F1632 F1447:F1448 F1545:H1546 F1544 F1599:H1602">
    <cfRule type="cellIs" dxfId="3439" priority="3334" operator="lessThan">
      <formula>0</formula>
    </cfRule>
    <cfRule type="cellIs" dxfId="3438" priority="3335" operator="greaterThan">
      <formula>0</formula>
    </cfRule>
  </conditionalFormatting>
  <conditionalFormatting sqref="F1449:H1449">
    <cfRule type="cellIs" dxfId="3437" priority="3332" operator="lessThan">
      <formula>0</formula>
    </cfRule>
    <cfRule type="cellIs" dxfId="3436" priority="3333" operator="greaterThan">
      <formula>0</formula>
    </cfRule>
  </conditionalFormatting>
  <conditionalFormatting sqref="G1448:H1448">
    <cfRule type="cellIs" dxfId="3435" priority="3330" operator="lessThan">
      <formula>0</formula>
    </cfRule>
    <cfRule type="cellIs" dxfId="3434" priority="3331" operator="greaterThan">
      <formula>0</formula>
    </cfRule>
  </conditionalFormatting>
  <conditionalFormatting sqref="G1432 G1427:G1428 G1420 G1402 G1364 G1351:G1352">
    <cfRule type="cellIs" dxfId="3433" priority="3328" operator="lessThan">
      <formula>0</formula>
    </cfRule>
    <cfRule type="cellIs" dxfId="3432" priority="3329" operator="greaterThan">
      <formula>0</formula>
    </cfRule>
  </conditionalFormatting>
  <conditionalFormatting sqref="G1526:H1526">
    <cfRule type="cellIs" dxfId="3431" priority="3322" operator="lessThan">
      <formula>0</formula>
    </cfRule>
    <cfRule type="cellIs" dxfId="3430" priority="3323" operator="greaterThan">
      <formula>0</formula>
    </cfRule>
  </conditionalFormatting>
  <conditionalFormatting sqref="F1527:H1527">
    <cfRule type="cellIs" dxfId="3429" priority="3320" operator="lessThan">
      <formula>0</formula>
    </cfRule>
    <cfRule type="cellIs" dxfId="3428" priority="3321" operator="greaterThan">
      <formula>0</formula>
    </cfRule>
  </conditionalFormatting>
  <conditionalFormatting sqref="F1528">
    <cfRule type="cellIs" dxfId="3427" priority="3318" operator="lessThan">
      <formula>0</formula>
    </cfRule>
    <cfRule type="cellIs" dxfId="3426" priority="3319" operator="greaterThan">
      <formula>0</formula>
    </cfRule>
  </conditionalFormatting>
  <conditionalFormatting sqref="F1530:H1530">
    <cfRule type="cellIs" dxfId="3425" priority="3316" operator="lessThan">
      <formula>0</formula>
    </cfRule>
    <cfRule type="cellIs" dxfId="3424" priority="3317" operator="greaterThan">
      <formula>0</formula>
    </cfRule>
  </conditionalFormatting>
  <conditionalFormatting sqref="F1531:H1531">
    <cfRule type="cellIs" dxfId="3423" priority="3314" operator="lessThan">
      <formula>0</formula>
    </cfRule>
    <cfRule type="cellIs" dxfId="3422" priority="3315" operator="greaterThan">
      <formula>0</formula>
    </cfRule>
  </conditionalFormatting>
  <conditionalFormatting sqref="F1532:H1532">
    <cfRule type="cellIs" dxfId="3421" priority="3312" operator="lessThan">
      <formula>0</formula>
    </cfRule>
    <cfRule type="cellIs" dxfId="3420" priority="3313" operator="greaterThan">
      <formula>0</formula>
    </cfRule>
  </conditionalFormatting>
  <conditionalFormatting sqref="F1533:H1533">
    <cfRule type="cellIs" dxfId="3419" priority="3310" operator="lessThan">
      <formula>0</formula>
    </cfRule>
    <cfRule type="cellIs" dxfId="3418" priority="3311" operator="greaterThan">
      <formula>0</formula>
    </cfRule>
  </conditionalFormatting>
  <conditionalFormatting sqref="F1535">
    <cfRule type="cellIs" dxfId="3417" priority="3308" operator="lessThan">
      <formula>0</formula>
    </cfRule>
    <cfRule type="cellIs" dxfId="3416" priority="3309" operator="greaterThan">
      <formula>0</formula>
    </cfRule>
  </conditionalFormatting>
  <conditionalFormatting sqref="F1536">
    <cfRule type="cellIs" dxfId="3415" priority="3306" operator="lessThan">
      <formula>0</formula>
    </cfRule>
    <cfRule type="cellIs" dxfId="3414" priority="3307" operator="greaterThan">
      <formula>0</formula>
    </cfRule>
  </conditionalFormatting>
  <conditionalFormatting sqref="G1541:H1541">
    <cfRule type="cellIs" dxfId="3413" priority="3304" operator="lessThan">
      <formula>0</formula>
    </cfRule>
    <cfRule type="cellIs" dxfId="3412" priority="3305" operator="greaterThan">
      <formula>0</formula>
    </cfRule>
  </conditionalFormatting>
  <conditionalFormatting sqref="H1542">
    <cfRule type="cellIs" dxfId="3411" priority="3302" operator="lessThan">
      <formula>0</formula>
    </cfRule>
    <cfRule type="cellIs" dxfId="3410" priority="3303" operator="greaterThan">
      <formula>0</formula>
    </cfRule>
  </conditionalFormatting>
  <conditionalFormatting sqref="F1537:H1537">
    <cfRule type="cellIs" dxfId="3409" priority="3300" operator="lessThan">
      <formula>0</formula>
    </cfRule>
    <cfRule type="cellIs" dxfId="3408" priority="3301" operator="greaterThan">
      <formula>0</formula>
    </cfRule>
  </conditionalFormatting>
  <conditionalFormatting sqref="F1539">
    <cfRule type="cellIs" dxfId="3407" priority="3296" operator="lessThan">
      <formula>0</formula>
    </cfRule>
    <cfRule type="cellIs" dxfId="3406" priority="3297" operator="greaterThan">
      <formula>0</formula>
    </cfRule>
  </conditionalFormatting>
  <conditionalFormatting sqref="F1540:H1540">
    <cfRule type="cellIs" dxfId="3405" priority="3294" operator="lessThan">
      <formula>0</formula>
    </cfRule>
    <cfRule type="cellIs" dxfId="3404" priority="3295" operator="greaterThan">
      <formula>0</formula>
    </cfRule>
  </conditionalFormatting>
  <conditionalFormatting sqref="F1555">
    <cfRule type="cellIs" dxfId="3403" priority="3292" operator="lessThan">
      <formula>0</formula>
    </cfRule>
    <cfRule type="cellIs" dxfId="3402" priority="3293" operator="greaterThan">
      <formula>0</formula>
    </cfRule>
  </conditionalFormatting>
  <conditionalFormatting sqref="G1652:H1652">
    <cfRule type="cellIs" dxfId="3401" priority="3290" operator="lessThan">
      <formula>0</formula>
    </cfRule>
    <cfRule type="cellIs" dxfId="3400" priority="3291" operator="greaterThan">
      <formula>0</formula>
    </cfRule>
  </conditionalFormatting>
  <conditionalFormatting sqref="F1652">
    <cfRule type="cellIs" dxfId="3399" priority="3288" operator="lessThan">
      <formula>0</formula>
    </cfRule>
    <cfRule type="cellIs" dxfId="3398" priority="3289" operator="greaterThan">
      <formula>0</formula>
    </cfRule>
  </conditionalFormatting>
  <conditionalFormatting sqref="G1703:H1703">
    <cfRule type="cellIs" dxfId="3397" priority="3286" operator="lessThan">
      <formula>0</formula>
    </cfRule>
    <cfRule type="cellIs" dxfId="3396" priority="3287" operator="greaterThan">
      <formula>0</formula>
    </cfRule>
  </conditionalFormatting>
  <conditionalFormatting sqref="F1703">
    <cfRule type="cellIs" dxfId="3395" priority="3284" operator="lessThan">
      <formula>0</formula>
    </cfRule>
    <cfRule type="cellIs" dxfId="3394" priority="3285" operator="greaterThan">
      <formula>0</formula>
    </cfRule>
  </conditionalFormatting>
  <conditionalFormatting sqref="G1635:H1635">
    <cfRule type="cellIs" dxfId="3393" priority="3282" operator="lessThan">
      <formula>0</formula>
    </cfRule>
    <cfRule type="cellIs" dxfId="3392" priority="3283" operator="greaterThan">
      <formula>0</formula>
    </cfRule>
  </conditionalFormatting>
  <conditionalFormatting sqref="G1636:H1636">
    <cfRule type="cellIs" dxfId="3391" priority="3280" operator="lessThan">
      <formula>0</formula>
    </cfRule>
    <cfRule type="cellIs" dxfId="3390" priority="3281" operator="greaterThan">
      <formula>0</formula>
    </cfRule>
  </conditionalFormatting>
  <conditionalFormatting sqref="G1634:H1634">
    <cfRule type="cellIs" dxfId="3389" priority="3278" operator="lessThan">
      <formula>0</formula>
    </cfRule>
    <cfRule type="cellIs" dxfId="3388" priority="3279" operator="greaterThan">
      <formula>0</formula>
    </cfRule>
  </conditionalFormatting>
  <conditionalFormatting sqref="H1556">
    <cfRule type="cellIs" dxfId="3387" priority="3274" operator="lessThan">
      <formula>0</formula>
    </cfRule>
    <cfRule type="cellIs" dxfId="3386" priority="3275" operator="greaterThan">
      <formula>0</formula>
    </cfRule>
  </conditionalFormatting>
  <conditionalFormatting sqref="G1528:H1528">
    <cfRule type="cellIs" dxfId="3385" priority="3270" operator="lessThan">
      <formula>0</formula>
    </cfRule>
    <cfRule type="cellIs" dxfId="3384" priority="3271" operator="greaterThan">
      <formula>0</formula>
    </cfRule>
  </conditionalFormatting>
  <conditionalFormatting sqref="G1525:H1525">
    <cfRule type="cellIs" dxfId="3383" priority="3268" operator="lessThan">
      <formula>0</formula>
    </cfRule>
    <cfRule type="cellIs" dxfId="3382" priority="3269" operator="greaterThan">
      <formula>0</formula>
    </cfRule>
  </conditionalFormatting>
  <conditionalFormatting sqref="G1453:H1453">
    <cfRule type="cellIs" dxfId="3381" priority="3258" operator="lessThan">
      <formula>0</formula>
    </cfRule>
    <cfRule type="cellIs" dxfId="3380" priority="3259" operator="greaterThan">
      <formula>0</formula>
    </cfRule>
  </conditionalFormatting>
  <conditionalFormatting sqref="G1450:H1450">
    <cfRule type="cellIs" dxfId="3379" priority="3256" operator="lessThan">
      <formula>0</formula>
    </cfRule>
    <cfRule type="cellIs" dxfId="3378" priority="3257" operator="greaterThan">
      <formula>0</formula>
    </cfRule>
  </conditionalFormatting>
  <conditionalFormatting sqref="G1413:H1413">
    <cfRule type="cellIs" dxfId="3377" priority="3252" operator="lessThan">
      <formula>0</formula>
    </cfRule>
    <cfRule type="cellIs" dxfId="3376" priority="3253" operator="greaterThan">
      <formula>0</formula>
    </cfRule>
  </conditionalFormatting>
  <conditionalFormatting sqref="G1749:H1749">
    <cfRule type="cellIs" dxfId="3375" priority="3246" operator="lessThan">
      <formula>0</formula>
    </cfRule>
    <cfRule type="cellIs" dxfId="3374" priority="3247" operator="greaterThan">
      <formula>0</formula>
    </cfRule>
  </conditionalFormatting>
  <conditionalFormatting sqref="G1759:H1759">
    <cfRule type="cellIs" dxfId="3373" priority="3242" operator="lessThan">
      <formula>0</formula>
    </cfRule>
    <cfRule type="cellIs" dxfId="3372" priority="3243" operator="greaterThan">
      <formula>0</formula>
    </cfRule>
  </conditionalFormatting>
  <conditionalFormatting sqref="G1760:H1760">
    <cfRule type="cellIs" dxfId="3371" priority="3240" operator="lessThan">
      <formula>0</formula>
    </cfRule>
    <cfRule type="cellIs" dxfId="3370" priority="3241" operator="greaterThan">
      <formula>0</formula>
    </cfRule>
  </conditionalFormatting>
  <conditionalFormatting sqref="G2681:H2745">
    <cfRule type="cellIs" dxfId="3369" priority="3238" operator="lessThan">
      <formula>0</formula>
    </cfRule>
    <cfRule type="cellIs" dxfId="3368" priority="3239" operator="greaterThan">
      <formula>0</formula>
    </cfRule>
  </conditionalFormatting>
  <conditionalFormatting sqref="F2682 F2684 F2686 F2688 F2690 F2692 F2694 F2696 F2698 F2700 F2702 F2704 F2706 F2708 F2710 F2712 F2714 F2716 F2718 F2720 F2722 F2724 F2726 F2728 F2730 F2732 F2734 F2736 F2738 F2740 F2742 F2744">
    <cfRule type="cellIs" dxfId="3367" priority="3236" operator="lessThan">
      <formula>0</formula>
    </cfRule>
    <cfRule type="cellIs" dxfId="3366" priority="3237" operator="greaterThan">
      <formula>0</formula>
    </cfRule>
  </conditionalFormatting>
  <conditionalFormatting sqref="F2681 F2683 F2685 F2687 F2689 F2691 F2693 F2695 F2697 F2699 F2701 F2703 F2705 F2707 F2709 F2711 F2713 F2715 F2717 F2719 F2721 F2723 F2725 F2727 F2729 F2731 F2733 F2735 F2737 F2739 F2741 F2743 F2745">
    <cfRule type="cellIs" dxfId="3365" priority="3234" operator="lessThan">
      <formula>0</formula>
    </cfRule>
    <cfRule type="cellIs" dxfId="3364" priority="3235" operator="greaterThan">
      <formula>0</formula>
    </cfRule>
  </conditionalFormatting>
  <conditionalFormatting sqref="G2556:H2561 G2563:H2612 G2614:H2658 G2660:H2664 G2666:H2668 G2665 G2671:H2680">
    <cfRule type="cellIs" dxfId="3363" priority="3232" operator="lessThan">
      <formula>0</formula>
    </cfRule>
    <cfRule type="cellIs" dxfId="3362" priority="3233" operator="greaterThan">
      <formula>0</formula>
    </cfRule>
  </conditionalFormatting>
  <conditionalFormatting sqref="F2556 F2558 F2560 F2564 F2566 F2568 F2570 F2572 F2574 F2576 F2578 F2580 F2582 F2584 F2586 F2588 F2590 F2592 F2594 F2596 F2598 F2600 F2602 F2604 F2606 F2608 F2610 F2612 F2614 F2616 F2618 F2620 F2622 F2624 F2626 F2628 F2630 F2632 F2634 F2636 F2638 F2640 F2642 F2644 F2646 F2648 F2650 F2652 F2654 F2656 F2658 F2660 F2662 F2664 F2666 F2668 F2670 F2672 F2674 F2676 F2678 F2680">
    <cfRule type="cellIs" dxfId="3361" priority="3230" operator="lessThan">
      <formula>0</formula>
    </cfRule>
    <cfRule type="cellIs" dxfId="3360" priority="3231" operator="greaterThan">
      <formula>0</formula>
    </cfRule>
  </conditionalFormatting>
  <conditionalFormatting sqref="F2557 F2559 F2561 F2563 F2565 F2567 F2569 F2571 F2573 F2575 F2577 F2579 F2581 F2583 F2585 F2587 F2589 F2591 F2593 F2595 F2597 F2599 F2601 F2603 F2605 F2607 F2609 F2611 F2615 F2617 F2619 F2621 F2623 F2625 F2627 F2629 F2631 F2633 F2635 F2637 F2639 F2641 F2643 F2645 F2647 F2649 F2651 F2653 F2655 F2657 F2659 F2661 F2663 F2665 F2667 F2669 F2671 F2673 F2675 F2677 F2679">
    <cfRule type="cellIs" dxfId="3359" priority="3228" operator="lessThan">
      <formula>0</formula>
    </cfRule>
    <cfRule type="cellIs" dxfId="3358" priority="3229" operator="greaterThan">
      <formula>0</formula>
    </cfRule>
  </conditionalFormatting>
  <conditionalFormatting sqref="F2294:H2306 H2268 H2291:H2292 H2274 H2276 H2270 H2284 H2272 H2278:H2281 F2308:H2311 F2345:H2355 F2313:H2317 F2312 H2312 F2321:H2322 F2320 H2320 F2331:H2336 F2330 H2330 F2339:H2341 F2337:F2338 H2337:H2338 F2343:H2343 F2342 H2342 F2268:F2293 F2319:H2319 F2318 F2324:H2329 F2323">
    <cfRule type="cellIs" dxfId="3357" priority="3226" operator="lessThan">
      <formula>0</formula>
    </cfRule>
    <cfRule type="cellIs" dxfId="3356" priority="3227" operator="greaterThan">
      <formula>0</formula>
    </cfRule>
  </conditionalFormatting>
  <conditionalFormatting sqref="F2267">
    <cfRule type="cellIs" dxfId="3355" priority="3224" operator="lessThan">
      <formula>0</formula>
    </cfRule>
    <cfRule type="cellIs" dxfId="3354" priority="3225" operator="greaterThan">
      <formula>0</formula>
    </cfRule>
  </conditionalFormatting>
  <conditionalFormatting sqref="F2265:F2266 H2265:H2266 F2228:G2228 F2229:H2241 F2242 F2253 F2255:H2260 F2243:H2252 F2264:H2264 F2261:F2263 F1849:G1849 F2254:G2254 H2262 F1844:H1844 F1836:H1837 F1850:H1850 F2167:H2227 F1852:H1854 F1856:H1916 F1846:H1848 F1845 F1918:H1930 F1933:H1957 F1959:H1960 F1963:H1965 F1970:H1973 F1975:H1976 F1979:H1990 F1967:H1968 F1966 F1992:H2165">
    <cfRule type="cellIs" dxfId="3353" priority="3222" operator="lessThan">
      <formula>0</formula>
    </cfRule>
    <cfRule type="cellIs" dxfId="3352" priority="3223" operator="greaterThan">
      <formula>0</formula>
    </cfRule>
  </conditionalFormatting>
  <conditionalFormatting sqref="G2291">
    <cfRule type="cellIs" dxfId="3351" priority="3220" operator="lessThan">
      <formula>0</formula>
    </cfRule>
    <cfRule type="cellIs" dxfId="3350" priority="3221" operator="greaterThan">
      <formula>0</formula>
    </cfRule>
  </conditionalFormatting>
  <conditionalFormatting sqref="G2292 G2284 G2279:G2281 G2265:G2266 G2275:G2276 G2268 G2270">
    <cfRule type="cellIs" dxfId="3349" priority="3218" operator="lessThan">
      <formula>0</formula>
    </cfRule>
    <cfRule type="cellIs" dxfId="3348" priority="3219" operator="greaterThan">
      <formula>0</formula>
    </cfRule>
  </conditionalFormatting>
  <conditionalFormatting sqref="G2282 G2278 G2272">
    <cfRule type="cellIs" dxfId="3347" priority="3216" operator="lessThan">
      <formula>0</formula>
    </cfRule>
    <cfRule type="cellIs" dxfId="3346" priority="3217" operator="greaterThan">
      <formula>0</formula>
    </cfRule>
  </conditionalFormatting>
  <conditionalFormatting sqref="G2289:H2289">
    <cfRule type="cellIs" dxfId="3345" priority="3214" operator="lessThan">
      <formula>0</formula>
    </cfRule>
    <cfRule type="cellIs" dxfId="3344" priority="3215" operator="greaterThan">
      <formula>0</formula>
    </cfRule>
  </conditionalFormatting>
  <conditionalFormatting sqref="H2287">
    <cfRule type="cellIs" dxfId="3343" priority="3212" operator="lessThan">
      <formula>0</formula>
    </cfRule>
    <cfRule type="cellIs" dxfId="3342" priority="3213" operator="greaterThan">
      <formula>0</formula>
    </cfRule>
  </conditionalFormatting>
  <conditionalFormatting sqref="G2287">
    <cfRule type="cellIs" dxfId="3341" priority="3210" operator="lessThan">
      <formula>0</formula>
    </cfRule>
    <cfRule type="cellIs" dxfId="3340" priority="3211" operator="greaterThan">
      <formula>0</formula>
    </cfRule>
  </conditionalFormatting>
  <conditionalFormatting sqref="H2273">
    <cfRule type="cellIs" dxfId="3339" priority="3208" operator="lessThan">
      <formula>0</formula>
    </cfRule>
    <cfRule type="cellIs" dxfId="3338" priority="3209" operator="greaterThan">
      <formula>0</formula>
    </cfRule>
  </conditionalFormatting>
  <conditionalFormatting sqref="G2273">
    <cfRule type="cellIs" dxfId="3337" priority="3206" operator="lessThan">
      <formula>0</formula>
    </cfRule>
    <cfRule type="cellIs" dxfId="3336" priority="3207" operator="greaterThan">
      <formula>0</formula>
    </cfRule>
  </conditionalFormatting>
  <conditionalFormatting sqref="H2275">
    <cfRule type="cellIs" dxfId="3335" priority="3204" operator="lessThan">
      <formula>0</formula>
    </cfRule>
    <cfRule type="cellIs" dxfId="3334" priority="3205" operator="greaterThan">
      <formula>0</formula>
    </cfRule>
  </conditionalFormatting>
  <conditionalFormatting sqref="G2269:H2269 G2267:H2267">
    <cfRule type="cellIs" dxfId="3333" priority="3202" operator="lessThan">
      <formula>0</formula>
    </cfRule>
    <cfRule type="cellIs" dxfId="3332" priority="3203" operator="greaterThan">
      <formula>0</formula>
    </cfRule>
  </conditionalFormatting>
  <conditionalFormatting sqref="G2288:H2288 G2286:H2286">
    <cfRule type="cellIs" dxfId="3331" priority="3200" operator="lessThan">
      <formula>0</formula>
    </cfRule>
    <cfRule type="cellIs" dxfId="3330" priority="3201" operator="greaterThan">
      <formula>0</formula>
    </cfRule>
  </conditionalFormatting>
  <conditionalFormatting sqref="H2282">
    <cfRule type="cellIs" dxfId="3329" priority="3198" operator="lessThan">
      <formula>0</formula>
    </cfRule>
    <cfRule type="cellIs" dxfId="3328" priority="3199" operator="greaterThan">
      <formula>0</formula>
    </cfRule>
  </conditionalFormatting>
  <conditionalFormatting sqref="H2283">
    <cfRule type="cellIs" dxfId="3327" priority="3196" operator="lessThan">
      <formula>0</formula>
    </cfRule>
    <cfRule type="cellIs" dxfId="3326" priority="3197" operator="greaterThan">
      <formula>0</formula>
    </cfRule>
  </conditionalFormatting>
  <conditionalFormatting sqref="G2283">
    <cfRule type="cellIs" dxfId="3325" priority="3194" operator="lessThan">
      <formula>0</formula>
    </cfRule>
    <cfRule type="cellIs" dxfId="3324" priority="3195" operator="greaterThan">
      <formula>0</formula>
    </cfRule>
  </conditionalFormatting>
  <conditionalFormatting sqref="G2290:H2290">
    <cfRule type="cellIs" dxfId="3323" priority="3192" operator="lessThan">
      <formula>0</formula>
    </cfRule>
    <cfRule type="cellIs" dxfId="3322" priority="3193" operator="greaterThan">
      <formula>0</formula>
    </cfRule>
  </conditionalFormatting>
  <conditionalFormatting sqref="G2271:H2271">
    <cfRule type="cellIs" dxfId="3321" priority="3190" operator="lessThan">
      <formula>0</formula>
    </cfRule>
    <cfRule type="cellIs" dxfId="3320" priority="3191" operator="greaterThan">
      <formula>0</formula>
    </cfRule>
  </conditionalFormatting>
  <conditionalFormatting sqref="H2228">
    <cfRule type="cellIs" dxfId="3319" priority="3188" operator="lessThan">
      <formula>0</formula>
    </cfRule>
    <cfRule type="cellIs" dxfId="3318" priority="3189" operator="greaterThan">
      <formula>0</formula>
    </cfRule>
  </conditionalFormatting>
  <conditionalFormatting sqref="H2242">
    <cfRule type="cellIs" dxfId="3317" priority="3186" operator="lessThan">
      <formula>0</formula>
    </cfRule>
    <cfRule type="cellIs" dxfId="3316" priority="3187" operator="greaterThan">
      <formula>0</formula>
    </cfRule>
  </conditionalFormatting>
  <conditionalFormatting sqref="G2242">
    <cfRule type="cellIs" dxfId="3315" priority="3184" operator="lessThan">
      <formula>0</formula>
    </cfRule>
    <cfRule type="cellIs" dxfId="3314" priority="3185" operator="greaterThan">
      <formula>0</formula>
    </cfRule>
  </conditionalFormatting>
  <conditionalFormatting sqref="H2253">
    <cfRule type="cellIs" dxfId="3313" priority="3182" operator="lessThan">
      <formula>0</formula>
    </cfRule>
    <cfRule type="cellIs" dxfId="3312" priority="3183" operator="greaterThan">
      <formula>0</formula>
    </cfRule>
  </conditionalFormatting>
  <conditionalFormatting sqref="G2253">
    <cfRule type="cellIs" dxfId="3311" priority="3180" operator="lessThan">
      <formula>0</formula>
    </cfRule>
    <cfRule type="cellIs" dxfId="3310" priority="3181" operator="greaterThan">
      <formula>0</formula>
    </cfRule>
  </conditionalFormatting>
  <conditionalFormatting sqref="G2277:H2277">
    <cfRule type="cellIs" dxfId="3309" priority="3178" operator="lessThan">
      <formula>0</formula>
    </cfRule>
    <cfRule type="cellIs" dxfId="3308" priority="3179" operator="greaterThan">
      <formula>0</formula>
    </cfRule>
  </conditionalFormatting>
  <conditionalFormatting sqref="F2307:H2307">
    <cfRule type="cellIs" dxfId="3307" priority="3176" operator="lessThan">
      <formula>0</formula>
    </cfRule>
    <cfRule type="cellIs" dxfId="3306" priority="3177" operator="greaterThan">
      <formula>0</formula>
    </cfRule>
  </conditionalFormatting>
  <conditionalFormatting sqref="H2263 H2261 H2254 H1849">
    <cfRule type="cellIs" dxfId="3305" priority="3174" operator="lessThan">
      <formula>0</formula>
    </cfRule>
    <cfRule type="cellIs" dxfId="3304" priority="3175" operator="greaterThan">
      <formula>0</formula>
    </cfRule>
  </conditionalFormatting>
  <conditionalFormatting sqref="F2344:H2344">
    <cfRule type="cellIs" dxfId="3303" priority="3172" operator="lessThan">
      <formula>0</formula>
    </cfRule>
    <cfRule type="cellIs" dxfId="3302" priority="3173" operator="greaterThan">
      <formula>0</formula>
    </cfRule>
  </conditionalFormatting>
  <conditionalFormatting sqref="F2356:H2357 F2358 F2361:H2362 F2410 F2411:H2414 F2435:F2436 F2439:H2439 F2444:H2444 F2448:H2448 F2453:H2462 F2451:F2452 F2467:H2539 F2547:H2555 F2544:F2546 F2541:H2543 F2540 F2466 F2464:H2464 F2463 F2408:H2409 F2407 F2416:H2433 F2415 F2387:H2392 F2386 F2394:H2406 F2393 F2364:H2385 F2363 F2360">
    <cfRule type="cellIs" dxfId="3301" priority="3170" operator="lessThan">
      <formula>0</formula>
    </cfRule>
    <cfRule type="cellIs" dxfId="3300" priority="3171" operator="greaterThan">
      <formula>0</formula>
    </cfRule>
  </conditionalFormatting>
  <conditionalFormatting sqref="F2359:H2359">
    <cfRule type="cellIs" dxfId="3299" priority="3168" operator="lessThan">
      <formula>0</formula>
    </cfRule>
    <cfRule type="cellIs" dxfId="3298" priority="3169" operator="greaterThan">
      <formula>0</formula>
    </cfRule>
  </conditionalFormatting>
  <conditionalFormatting sqref="G2358:H2358">
    <cfRule type="cellIs" dxfId="3297" priority="3166" operator="lessThan">
      <formula>0</formula>
    </cfRule>
    <cfRule type="cellIs" dxfId="3296" priority="3167" operator="greaterThan">
      <formula>0</formula>
    </cfRule>
  </conditionalFormatting>
  <conditionalFormatting sqref="G2342 G2337:G2338 G2330 G2320 G2312 G2274 G2261:G2263">
    <cfRule type="cellIs" dxfId="3295" priority="3164" operator="lessThan">
      <formula>0</formula>
    </cfRule>
    <cfRule type="cellIs" dxfId="3294" priority="3165" operator="greaterThan">
      <formula>0</formula>
    </cfRule>
  </conditionalFormatting>
  <conditionalFormatting sqref="G2410:H2410">
    <cfRule type="cellIs" dxfId="3293" priority="3162" operator="lessThan">
      <formula>0</formula>
    </cfRule>
    <cfRule type="cellIs" dxfId="3292" priority="3163" operator="greaterThan">
      <formula>0</formula>
    </cfRule>
  </conditionalFormatting>
  <conditionalFormatting sqref="F2434:H2434">
    <cfRule type="cellIs" dxfId="3291" priority="3160" operator="lessThan">
      <formula>0</formula>
    </cfRule>
    <cfRule type="cellIs" dxfId="3290" priority="3161" operator="greaterThan">
      <formula>0</formula>
    </cfRule>
  </conditionalFormatting>
  <conditionalFormatting sqref="G2436:H2436">
    <cfRule type="cellIs" dxfId="3289" priority="3158" operator="lessThan">
      <formula>0</formula>
    </cfRule>
    <cfRule type="cellIs" dxfId="3288" priority="3159" operator="greaterThan">
      <formula>0</formula>
    </cfRule>
  </conditionalFormatting>
  <conditionalFormatting sqref="F2437:H2437">
    <cfRule type="cellIs" dxfId="3287" priority="3156" operator="lessThan">
      <formula>0</formula>
    </cfRule>
    <cfRule type="cellIs" dxfId="3286" priority="3157" operator="greaterThan">
      <formula>0</formula>
    </cfRule>
  </conditionalFormatting>
  <conditionalFormatting sqref="F2438">
    <cfRule type="cellIs" dxfId="3285" priority="3154" operator="lessThan">
      <formula>0</formula>
    </cfRule>
    <cfRule type="cellIs" dxfId="3284" priority="3155" operator="greaterThan">
      <formula>0</formula>
    </cfRule>
  </conditionalFormatting>
  <conditionalFormatting sqref="F2440:H2440">
    <cfRule type="cellIs" dxfId="3283" priority="3152" operator="lessThan">
      <formula>0</formula>
    </cfRule>
    <cfRule type="cellIs" dxfId="3282" priority="3153" operator="greaterThan">
      <formula>0</formula>
    </cfRule>
  </conditionalFormatting>
  <conditionalFormatting sqref="F2441:H2441">
    <cfRule type="cellIs" dxfId="3281" priority="3150" operator="lessThan">
      <formula>0</formula>
    </cfRule>
    <cfRule type="cellIs" dxfId="3280" priority="3151" operator="greaterThan">
      <formula>0</formula>
    </cfRule>
  </conditionalFormatting>
  <conditionalFormatting sqref="F2442:H2442">
    <cfRule type="cellIs" dxfId="3279" priority="3148" operator="lessThan">
      <formula>0</formula>
    </cfRule>
    <cfRule type="cellIs" dxfId="3278" priority="3149" operator="greaterThan">
      <formula>0</formula>
    </cfRule>
  </conditionalFormatting>
  <conditionalFormatting sqref="F2443:H2443">
    <cfRule type="cellIs" dxfId="3277" priority="3146" operator="lessThan">
      <formula>0</formula>
    </cfRule>
    <cfRule type="cellIs" dxfId="3276" priority="3147" operator="greaterThan">
      <formula>0</formula>
    </cfRule>
  </conditionalFormatting>
  <conditionalFormatting sqref="F2445:H2445">
    <cfRule type="cellIs" dxfId="3275" priority="3144" operator="lessThan">
      <formula>0</formula>
    </cfRule>
    <cfRule type="cellIs" dxfId="3274" priority="3145" operator="greaterThan">
      <formula>0</formula>
    </cfRule>
  </conditionalFormatting>
  <conditionalFormatting sqref="F2446:H2446">
    <cfRule type="cellIs" dxfId="3273" priority="3142" operator="lessThan">
      <formula>0</formula>
    </cfRule>
    <cfRule type="cellIs" dxfId="3272" priority="3143" operator="greaterThan">
      <formula>0</formula>
    </cfRule>
  </conditionalFormatting>
  <conditionalFormatting sqref="G2451:H2451">
    <cfRule type="cellIs" dxfId="3271" priority="3140" operator="lessThan">
      <formula>0</formula>
    </cfRule>
    <cfRule type="cellIs" dxfId="3270" priority="3141" operator="greaterThan">
      <formula>0</formula>
    </cfRule>
  </conditionalFormatting>
  <conditionalFormatting sqref="G2452:H2452">
    <cfRule type="cellIs" dxfId="3269" priority="3138" operator="lessThan">
      <formula>0</formula>
    </cfRule>
    <cfRule type="cellIs" dxfId="3268" priority="3139" operator="greaterThan">
      <formula>0</formula>
    </cfRule>
  </conditionalFormatting>
  <conditionalFormatting sqref="F2447:H2447">
    <cfRule type="cellIs" dxfId="3267" priority="3136" operator="lessThan">
      <formula>0</formula>
    </cfRule>
    <cfRule type="cellIs" dxfId="3266" priority="3137" operator="greaterThan">
      <formula>0</formula>
    </cfRule>
  </conditionalFormatting>
  <conditionalFormatting sqref="F2166:H2166">
    <cfRule type="cellIs" dxfId="3265" priority="3134" operator="lessThan">
      <formula>0</formula>
    </cfRule>
    <cfRule type="cellIs" dxfId="3264" priority="3135" operator="greaterThan">
      <formula>0</formula>
    </cfRule>
  </conditionalFormatting>
  <conditionalFormatting sqref="F2449:H2449">
    <cfRule type="cellIs" dxfId="3263" priority="3132" operator="lessThan">
      <formula>0</formula>
    </cfRule>
    <cfRule type="cellIs" dxfId="3262" priority="3133" operator="greaterThan">
      <formula>0</formula>
    </cfRule>
  </conditionalFormatting>
  <conditionalFormatting sqref="F2450:H2450">
    <cfRule type="cellIs" dxfId="3261" priority="3130" operator="lessThan">
      <formula>0</formula>
    </cfRule>
    <cfRule type="cellIs" dxfId="3260" priority="3131" operator="greaterThan">
      <formula>0</formula>
    </cfRule>
  </conditionalFormatting>
  <conditionalFormatting sqref="F2465:H2465">
    <cfRule type="cellIs" dxfId="3259" priority="3128" operator="lessThan">
      <formula>0</formula>
    </cfRule>
    <cfRule type="cellIs" dxfId="3258" priority="3129" operator="greaterThan">
      <formula>0</formula>
    </cfRule>
  </conditionalFormatting>
  <conditionalFormatting sqref="G2562:H2562">
    <cfRule type="cellIs" dxfId="3257" priority="3126" operator="lessThan">
      <formula>0</formula>
    </cfRule>
    <cfRule type="cellIs" dxfId="3256" priority="3127" operator="greaterThan">
      <formula>0</formula>
    </cfRule>
  </conditionalFormatting>
  <conditionalFormatting sqref="F2562">
    <cfRule type="cellIs" dxfId="3255" priority="3124" operator="lessThan">
      <formula>0</formula>
    </cfRule>
    <cfRule type="cellIs" dxfId="3254" priority="3125" operator="greaterThan">
      <formula>0</formula>
    </cfRule>
  </conditionalFormatting>
  <conditionalFormatting sqref="G2613:H2613">
    <cfRule type="cellIs" dxfId="3253" priority="3122" operator="lessThan">
      <formula>0</formula>
    </cfRule>
    <cfRule type="cellIs" dxfId="3252" priority="3123" operator="greaterThan">
      <formula>0</formula>
    </cfRule>
  </conditionalFormatting>
  <conditionalFormatting sqref="F2613">
    <cfRule type="cellIs" dxfId="3251" priority="3120" operator="lessThan">
      <formula>0</formula>
    </cfRule>
    <cfRule type="cellIs" dxfId="3250" priority="3121" operator="greaterThan">
      <formula>0</formula>
    </cfRule>
  </conditionalFormatting>
  <conditionalFormatting sqref="G2545:H2545">
    <cfRule type="cellIs" dxfId="3249" priority="3118" operator="lessThan">
      <formula>0</formula>
    </cfRule>
    <cfRule type="cellIs" dxfId="3248" priority="3119" operator="greaterThan">
      <formula>0</formula>
    </cfRule>
  </conditionalFormatting>
  <conditionalFormatting sqref="G2546:H2546">
    <cfRule type="cellIs" dxfId="3247" priority="3116" operator="lessThan">
      <formula>0</formula>
    </cfRule>
    <cfRule type="cellIs" dxfId="3246" priority="3117" operator="greaterThan">
      <formula>0</formula>
    </cfRule>
  </conditionalFormatting>
  <conditionalFormatting sqref="G2544:H2544">
    <cfRule type="cellIs" dxfId="3245" priority="3114" operator="lessThan">
      <formula>0</formula>
    </cfRule>
    <cfRule type="cellIs" dxfId="3244" priority="3115" operator="greaterThan">
      <formula>0</formula>
    </cfRule>
  </conditionalFormatting>
  <conditionalFormatting sqref="G2540:H2540">
    <cfRule type="cellIs" dxfId="3243" priority="3112" operator="lessThan">
      <formula>0</formula>
    </cfRule>
    <cfRule type="cellIs" dxfId="3242" priority="3113" operator="greaterThan">
      <formula>0</formula>
    </cfRule>
  </conditionalFormatting>
  <conditionalFormatting sqref="G2466:H2466">
    <cfRule type="cellIs" dxfId="3241" priority="3110" operator="lessThan">
      <formula>0</formula>
    </cfRule>
    <cfRule type="cellIs" dxfId="3240" priority="3111" operator="greaterThan">
      <formula>0</formula>
    </cfRule>
  </conditionalFormatting>
  <conditionalFormatting sqref="G2463:H2463">
    <cfRule type="cellIs" dxfId="3239" priority="3108" operator="lessThan">
      <formula>0</formula>
    </cfRule>
    <cfRule type="cellIs" dxfId="3238" priority="3109" operator="greaterThan">
      <formula>0</formula>
    </cfRule>
  </conditionalFormatting>
  <conditionalFormatting sqref="G2438:H2438">
    <cfRule type="cellIs" dxfId="3237" priority="3106" operator="lessThan">
      <formula>0</formula>
    </cfRule>
    <cfRule type="cellIs" dxfId="3236" priority="3107" operator="greaterThan">
      <formula>0</formula>
    </cfRule>
  </conditionalFormatting>
  <conditionalFormatting sqref="G2435:H2435">
    <cfRule type="cellIs" dxfId="3235" priority="3104" operator="lessThan">
      <formula>0</formula>
    </cfRule>
    <cfRule type="cellIs" dxfId="3234" priority="3105" operator="greaterThan">
      <formula>0</formula>
    </cfRule>
  </conditionalFormatting>
  <conditionalFormatting sqref="G2407:H2407">
    <cfRule type="cellIs" dxfId="3233" priority="3102" operator="lessThan">
      <formula>0</formula>
    </cfRule>
    <cfRule type="cellIs" dxfId="3232" priority="3103" operator="greaterThan">
      <formula>0</formula>
    </cfRule>
  </conditionalFormatting>
  <conditionalFormatting sqref="G2415:H2415">
    <cfRule type="cellIs" dxfId="3231" priority="3100" operator="lessThan">
      <formula>0</formula>
    </cfRule>
    <cfRule type="cellIs" dxfId="3230" priority="3101" operator="greaterThan">
      <formula>0</formula>
    </cfRule>
  </conditionalFormatting>
  <conditionalFormatting sqref="G2386:H2386">
    <cfRule type="cellIs" dxfId="3229" priority="3098" operator="lessThan">
      <formula>0</formula>
    </cfRule>
    <cfRule type="cellIs" dxfId="3228" priority="3099" operator="greaterThan">
      <formula>0</formula>
    </cfRule>
  </conditionalFormatting>
  <conditionalFormatting sqref="G2393:H2393">
    <cfRule type="cellIs" dxfId="3227" priority="3096" operator="lessThan">
      <formula>0</formula>
    </cfRule>
    <cfRule type="cellIs" dxfId="3226" priority="3097" operator="greaterThan">
      <formula>0</formula>
    </cfRule>
  </conditionalFormatting>
  <conditionalFormatting sqref="G2363:H2363">
    <cfRule type="cellIs" dxfId="3225" priority="3094" operator="lessThan">
      <formula>0</formula>
    </cfRule>
    <cfRule type="cellIs" dxfId="3224" priority="3095" operator="greaterThan">
      <formula>0</formula>
    </cfRule>
  </conditionalFormatting>
  <conditionalFormatting sqref="G2360:H2360">
    <cfRule type="cellIs" dxfId="3223" priority="3092" operator="lessThan">
      <formula>0</formula>
    </cfRule>
    <cfRule type="cellIs" dxfId="3222" priority="3093" operator="greaterThan">
      <formula>0</formula>
    </cfRule>
  </conditionalFormatting>
  <conditionalFormatting sqref="G2318:H2318">
    <cfRule type="cellIs" dxfId="3221" priority="3090" operator="lessThan">
      <formula>0</formula>
    </cfRule>
    <cfRule type="cellIs" dxfId="3220" priority="3091" operator="greaterThan">
      <formula>0</formula>
    </cfRule>
  </conditionalFormatting>
  <conditionalFormatting sqref="G2323:H2323">
    <cfRule type="cellIs" dxfId="3219" priority="3088" operator="lessThan">
      <formula>0</formula>
    </cfRule>
    <cfRule type="cellIs" dxfId="3218" priority="3089" operator="greaterThan">
      <formula>0</formula>
    </cfRule>
  </conditionalFormatting>
  <conditionalFormatting sqref="G2285:H2285">
    <cfRule type="cellIs" dxfId="3217" priority="3086" operator="lessThan">
      <formula>0</formula>
    </cfRule>
    <cfRule type="cellIs" dxfId="3216" priority="3087" operator="greaterThan">
      <formula>0</formula>
    </cfRule>
  </conditionalFormatting>
  <conditionalFormatting sqref="G2293:H2293">
    <cfRule type="cellIs" dxfId="3215" priority="3084" operator="lessThan">
      <formula>0</formula>
    </cfRule>
    <cfRule type="cellIs" dxfId="3214" priority="3085" operator="greaterThan">
      <formula>0</formula>
    </cfRule>
  </conditionalFormatting>
  <conditionalFormatting sqref="G2659:H2659">
    <cfRule type="cellIs" dxfId="3213" priority="3082" operator="lessThan">
      <formula>0</formula>
    </cfRule>
    <cfRule type="cellIs" dxfId="3212" priority="3083" operator="greaterThan">
      <formula>0</formula>
    </cfRule>
  </conditionalFormatting>
  <conditionalFormatting sqref="H2665">
    <cfRule type="cellIs" dxfId="3211" priority="3080" operator="lessThan">
      <formula>0</formula>
    </cfRule>
    <cfRule type="cellIs" dxfId="3210" priority="3081" operator="greaterThan">
      <formula>0</formula>
    </cfRule>
  </conditionalFormatting>
  <conditionalFormatting sqref="G2669:H2669">
    <cfRule type="cellIs" dxfId="3209" priority="3078" operator="lessThan">
      <formula>0</formula>
    </cfRule>
    <cfRule type="cellIs" dxfId="3208" priority="3079" operator="greaterThan">
      <formula>0</formula>
    </cfRule>
  </conditionalFormatting>
  <conditionalFormatting sqref="G2670:H2670">
    <cfRule type="cellIs" dxfId="3207" priority="3076" operator="lessThan">
      <formula>0</formula>
    </cfRule>
    <cfRule type="cellIs" dxfId="3206" priority="3077" operator="greaterThan">
      <formula>0</formula>
    </cfRule>
  </conditionalFormatting>
  <conditionalFormatting sqref="G3591:H3655">
    <cfRule type="cellIs" dxfId="3205" priority="3074" operator="lessThan">
      <formula>0</formula>
    </cfRule>
    <cfRule type="cellIs" dxfId="3204" priority="3075" operator="greaterThan">
      <formula>0</formula>
    </cfRule>
  </conditionalFormatting>
  <conditionalFormatting sqref="F3592 F3594 F3596 F3598 F3600 F3602 F3604 F3606 F3608 F3610 F3612 F3614 F3616 F3618 F3620 F3622 F3624 F3626 F3628 F3630 F3632 F3634 F3636 F3638 F3640 F3642 F3644 F3646 F3648 F3650 F3652 F3654">
    <cfRule type="cellIs" dxfId="3203" priority="3072" operator="lessThan">
      <formula>0</formula>
    </cfRule>
    <cfRule type="cellIs" dxfId="3202" priority="3073" operator="greaterThan">
      <formula>0</formula>
    </cfRule>
  </conditionalFormatting>
  <conditionalFormatting sqref="F3591 F3593 F3595 F3597 F3599 F3601 F3603 F3605 F3607 F3609 F3611 F3613 F3615 F3617 F3619 F3621 F3623 F3625 F3627 F3629 F3631 F3633 F3635 F3637 F3639 F3641 F3643 F3645 F3647 F3649 F3651 F3653 F3655">
    <cfRule type="cellIs" dxfId="3201" priority="3070" operator="lessThan">
      <formula>0</formula>
    </cfRule>
    <cfRule type="cellIs" dxfId="3200" priority="3071" operator="greaterThan">
      <formula>0</formula>
    </cfRule>
  </conditionalFormatting>
  <conditionalFormatting sqref="G3466:H3471 G3473:H3522 G3524:H3568 G3570:H3574 G3576:H3578 G3575 G3581:H3590">
    <cfRule type="cellIs" dxfId="3199" priority="3068" operator="lessThan">
      <formula>0</formula>
    </cfRule>
    <cfRule type="cellIs" dxfId="3198" priority="3069" operator="greaterThan">
      <formula>0</formula>
    </cfRule>
  </conditionalFormatting>
  <conditionalFormatting sqref="F3466 F3468 F3470 F3474 F3476 F3478 F3480 F3482 F3484 F3486 F3488 F3490 F3492 F3494 F3496 F3498 F3500 F3502 F3504 F3506 F3508 F3510 F3512 F3514 F3516 F3518 F3520 F3522 F3524 F3526 F3528 F3530 F3532 F3534 F3536 F3538 F3540 F3542 F3544 F3546 F3548 F3550 F3552 F3554 F3556 F3558 F3560 F3562 F3564 F3566 F3568 F3570 F3572 F3574 F3576 F3578 F3580 F3582 F3584 F3586 F3588 F3590">
    <cfRule type="cellIs" dxfId="3197" priority="3066" operator="lessThan">
      <formula>0</formula>
    </cfRule>
    <cfRule type="cellIs" dxfId="3196" priority="3067" operator="greaterThan">
      <formula>0</formula>
    </cfRule>
  </conditionalFormatting>
  <conditionalFormatting sqref="F3467 F3469 F3471 F3473 F3475 F3477 F3479 F3481 F3483 F3485 F3487 F3489 F3491 F3493 F3495 F3497 F3499 F3501 F3503 F3505 F3507 F3509 F3511 F3513 F3515 F3517 F3519 F3521 F3525 F3527 F3529 F3531 F3533 F3535 F3537 F3539 F3541 F3543 F3545 F3547 F3549 F3551 F3553 F3555 F3557 F3559 F3561 F3563 F3565 F3567 F3569 F3571 F3573 F3575 F3577 F3579 F3581 F3583 F3585 F3587 F3589">
    <cfRule type="cellIs" dxfId="3195" priority="3064" operator="lessThan">
      <formula>0</formula>
    </cfRule>
    <cfRule type="cellIs" dxfId="3194" priority="3065" operator="greaterThan">
      <formula>0</formula>
    </cfRule>
  </conditionalFormatting>
  <conditionalFormatting sqref="F3204:H3216 H3178 H3201:H3202 H3184 H3186 H3180 H3194 H3182 H3188:H3191 F3218:H3221 F3255:H3265 F3223:H3227 F3222 H3222 F3231:H3232 F3230 H3230 F3241:H3246 F3240 H3240 F3249:H3251 F3247:F3248 H3247:H3248 F3253:H3253 F3252 H3252 F3178:F3203 F3229:H3229 F3228 F3234:H3239 F3233">
    <cfRule type="cellIs" dxfId="3193" priority="3062" operator="lessThan">
      <formula>0</formula>
    </cfRule>
    <cfRule type="cellIs" dxfId="3192" priority="3063" operator="greaterThan">
      <formula>0</formula>
    </cfRule>
  </conditionalFormatting>
  <conditionalFormatting sqref="F3177">
    <cfRule type="cellIs" dxfId="3191" priority="3060" operator="lessThan">
      <formula>0</formula>
    </cfRule>
    <cfRule type="cellIs" dxfId="3190" priority="3061" operator="greaterThan">
      <formula>0</formula>
    </cfRule>
  </conditionalFormatting>
  <conditionalFormatting sqref="F3175:F3176 H3175:H3176 F3138:G3138 F3139:H3151 F3152 F3163 F3165:H3170 F3153:H3162 F2750:G2750 F3174:H3174 F3171:F3173 F2759:G2759 F3164:G3164 H3172 F2751:H2758 F2746:H2749 F2760:H3075 F3077:H3137">
    <cfRule type="cellIs" dxfId="3189" priority="3058" operator="lessThan">
      <formula>0</formula>
    </cfRule>
    <cfRule type="cellIs" dxfId="3188" priority="3059" operator="greaterThan">
      <formula>0</formula>
    </cfRule>
  </conditionalFormatting>
  <conditionalFormatting sqref="G3201">
    <cfRule type="cellIs" dxfId="3187" priority="3056" operator="lessThan">
      <formula>0</formula>
    </cfRule>
    <cfRule type="cellIs" dxfId="3186" priority="3057" operator="greaterThan">
      <formula>0</formula>
    </cfRule>
  </conditionalFormatting>
  <conditionalFormatting sqref="G3202 G3194 G3189:G3191 G3175:G3176 G3185:G3186 G3178 G3180">
    <cfRule type="cellIs" dxfId="3185" priority="3054" operator="lessThan">
      <formula>0</formula>
    </cfRule>
    <cfRule type="cellIs" dxfId="3184" priority="3055" operator="greaterThan">
      <formula>0</formula>
    </cfRule>
  </conditionalFormatting>
  <conditionalFormatting sqref="G3192 G3188 G3182">
    <cfRule type="cellIs" dxfId="3183" priority="3052" operator="lessThan">
      <formula>0</formula>
    </cfRule>
    <cfRule type="cellIs" dxfId="3182" priority="3053" operator="greaterThan">
      <formula>0</formula>
    </cfRule>
  </conditionalFormatting>
  <conditionalFormatting sqref="G3199:H3199">
    <cfRule type="cellIs" dxfId="3181" priority="3050" operator="lessThan">
      <formula>0</formula>
    </cfRule>
    <cfRule type="cellIs" dxfId="3180" priority="3051" operator="greaterThan">
      <formula>0</formula>
    </cfRule>
  </conditionalFormatting>
  <conditionalFormatting sqref="H3197">
    <cfRule type="cellIs" dxfId="3179" priority="3048" operator="lessThan">
      <formula>0</formula>
    </cfRule>
    <cfRule type="cellIs" dxfId="3178" priority="3049" operator="greaterThan">
      <formula>0</formula>
    </cfRule>
  </conditionalFormatting>
  <conditionalFormatting sqref="G3197">
    <cfRule type="cellIs" dxfId="3177" priority="3046" operator="lessThan">
      <formula>0</formula>
    </cfRule>
    <cfRule type="cellIs" dxfId="3176" priority="3047" operator="greaterThan">
      <formula>0</formula>
    </cfRule>
  </conditionalFormatting>
  <conditionalFormatting sqref="H3183">
    <cfRule type="cellIs" dxfId="3175" priority="3044" operator="lessThan">
      <formula>0</formula>
    </cfRule>
    <cfRule type="cellIs" dxfId="3174" priority="3045" operator="greaterThan">
      <formula>0</formula>
    </cfRule>
  </conditionalFormatting>
  <conditionalFormatting sqref="G3183">
    <cfRule type="cellIs" dxfId="3173" priority="3042" operator="lessThan">
      <formula>0</formula>
    </cfRule>
    <cfRule type="cellIs" dxfId="3172" priority="3043" operator="greaterThan">
      <formula>0</formula>
    </cfRule>
  </conditionalFormatting>
  <conditionalFormatting sqref="H3185">
    <cfRule type="cellIs" dxfId="3171" priority="3040" operator="lessThan">
      <formula>0</formula>
    </cfRule>
    <cfRule type="cellIs" dxfId="3170" priority="3041" operator="greaterThan">
      <formula>0</formula>
    </cfRule>
  </conditionalFormatting>
  <conditionalFormatting sqref="G3179:H3179 G3177:H3177">
    <cfRule type="cellIs" dxfId="3169" priority="3038" operator="lessThan">
      <formula>0</formula>
    </cfRule>
    <cfRule type="cellIs" dxfId="3168" priority="3039" operator="greaterThan">
      <formula>0</formula>
    </cfRule>
  </conditionalFormatting>
  <conditionalFormatting sqref="G3198:H3198 G3196:H3196">
    <cfRule type="cellIs" dxfId="3167" priority="3036" operator="lessThan">
      <formula>0</formula>
    </cfRule>
    <cfRule type="cellIs" dxfId="3166" priority="3037" operator="greaterThan">
      <formula>0</formula>
    </cfRule>
  </conditionalFormatting>
  <conditionalFormatting sqref="H3192">
    <cfRule type="cellIs" dxfId="3165" priority="3034" operator="lessThan">
      <formula>0</formula>
    </cfRule>
    <cfRule type="cellIs" dxfId="3164" priority="3035" operator="greaterThan">
      <formula>0</formula>
    </cfRule>
  </conditionalFormatting>
  <conditionalFormatting sqref="H3193">
    <cfRule type="cellIs" dxfId="3163" priority="3032" operator="lessThan">
      <formula>0</formula>
    </cfRule>
    <cfRule type="cellIs" dxfId="3162" priority="3033" operator="greaterThan">
      <formula>0</formula>
    </cfRule>
  </conditionalFormatting>
  <conditionalFormatting sqref="G3193">
    <cfRule type="cellIs" dxfId="3161" priority="3030" operator="lessThan">
      <formula>0</formula>
    </cfRule>
    <cfRule type="cellIs" dxfId="3160" priority="3031" operator="greaterThan">
      <formula>0</formula>
    </cfRule>
  </conditionalFormatting>
  <conditionalFormatting sqref="G3200:H3200">
    <cfRule type="cellIs" dxfId="3159" priority="3028" operator="lessThan">
      <formula>0</formula>
    </cfRule>
    <cfRule type="cellIs" dxfId="3158" priority="3029" operator="greaterThan">
      <formula>0</formula>
    </cfRule>
  </conditionalFormatting>
  <conditionalFormatting sqref="G3181:H3181">
    <cfRule type="cellIs" dxfId="3157" priority="3026" operator="lessThan">
      <formula>0</formula>
    </cfRule>
    <cfRule type="cellIs" dxfId="3156" priority="3027" operator="greaterThan">
      <formula>0</formula>
    </cfRule>
  </conditionalFormatting>
  <conditionalFormatting sqref="H3138">
    <cfRule type="cellIs" dxfId="3155" priority="3024" operator="lessThan">
      <formula>0</formula>
    </cfRule>
    <cfRule type="cellIs" dxfId="3154" priority="3025" operator="greaterThan">
      <formula>0</formula>
    </cfRule>
  </conditionalFormatting>
  <conditionalFormatting sqref="H3152">
    <cfRule type="cellIs" dxfId="3153" priority="3022" operator="lessThan">
      <formula>0</formula>
    </cfRule>
    <cfRule type="cellIs" dxfId="3152" priority="3023" operator="greaterThan">
      <formula>0</formula>
    </cfRule>
  </conditionalFormatting>
  <conditionalFormatting sqref="G3152">
    <cfRule type="cellIs" dxfId="3151" priority="3020" operator="lessThan">
      <formula>0</formula>
    </cfRule>
    <cfRule type="cellIs" dxfId="3150" priority="3021" operator="greaterThan">
      <formula>0</formula>
    </cfRule>
  </conditionalFormatting>
  <conditionalFormatting sqref="H3163">
    <cfRule type="cellIs" dxfId="3149" priority="3018" operator="lessThan">
      <formula>0</formula>
    </cfRule>
    <cfRule type="cellIs" dxfId="3148" priority="3019" operator="greaterThan">
      <formula>0</formula>
    </cfRule>
  </conditionalFormatting>
  <conditionalFormatting sqref="G3163">
    <cfRule type="cellIs" dxfId="3147" priority="3016" operator="lessThan">
      <formula>0</formula>
    </cfRule>
    <cfRule type="cellIs" dxfId="3146" priority="3017" operator="greaterThan">
      <formula>0</formula>
    </cfRule>
  </conditionalFormatting>
  <conditionalFormatting sqref="G3187:H3187">
    <cfRule type="cellIs" dxfId="3145" priority="3014" operator="lessThan">
      <formula>0</formula>
    </cfRule>
    <cfRule type="cellIs" dxfId="3144" priority="3015" operator="greaterThan">
      <formula>0</formula>
    </cfRule>
  </conditionalFormatting>
  <conditionalFormatting sqref="F3217:H3217">
    <cfRule type="cellIs" dxfId="3143" priority="3012" operator="lessThan">
      <formula>0</formula>
    </cfRule>
    <cfRule type="cellIs" dxfId="3142" priority="3013" operator="greaterThan">
      <formula>0</formula>
    </cfRule>
  </conditionalFormatting>
  <conditionalFormatting sqref="H3173 H3171 H3164 H2759 H2750">
    <cfRule type="cellIs" dxfId="3141" priority="3010" operator="lessThan">
      <formula>0</formula>
    </cfRule>
    <cfRule type="cellIs" dxfId="3140" priority="3011" operator="greaterThan">
      <formula>0</formula>
    </cfRule>
  </conditionalFormatting>
  <conditionalFormatting sqref="F3254:H3254">
    <cfRule type="cellIs" dxfId="3139" priority="3008" operator="lessThan">
      <formula>0</formula>
    </cfRule>
    <cfRule type="cellIs" dxfId="3138" priority="3009" operator="greaterThan">
      <formula>0</formula>
    </cfRule>
  </conditionalFormatting>
  <conditionalFormatting sqref="F3266:H3267 F3268 F3271:H3272 F3320 F3321:H3324 F3345:F3346 F3349:H3349 F3354:H3354 F3358:H3358 F3363:H3372 F3361:F3362 F3377:H3449 F3457:H3465 F3454:F3456 F3451:H3453 F3450 F3376 F3374:H3374 F3373 F3318:H3319 F3317 F3326:H3343 F3325 F3297:H3302 F3296 F3304:H3316 F3303 F3274:H3295 F3273 F3270">
    <cfRule type="cellIs" dxfId="3137" priority="3006" operator="lessThan">
      <formula>0</formula>
    </cfRule>
    <cfRule type="cellIs" dxfId="3136" priority="3007" operator="greaterThan">
      <formula>0</formula>
    </cfRule>
  </conditionalFormatting>
  <conditionalFormatting sqref="F3269:H3269">
    <cfRule type="cellIs" dxfId="3135" priority="3004" operator="lessThan">
      <formula>0</formula>
    </cfRule>
    <cfRule type="cellIs" dxfId="3134" priority="3005" operator="greaterThan">
      <formula>0</formula>
    </cfRule>
  </conditionalFormatting>
  <conditionalFormatting sqref="G3268:H3268">
    <cfRule type="cellIs" dxfId="3133" priority="3002" operator="lessThan">
      <formula>0</formula>
    </cfRule>
    <cfRule type="cellIs" dxfId="3132" priority="3003" operator="greaterThan">
      <formula>0</formula>
    </cfRule>
  </conditionalFormatting>
  <conditionalFormatting sqref="G3252 G3247:G3248 G3240 G3230 G3222 G3184 G3171:G3173">
    <cfRule type="cellIs" dxfId="3131" priority="3000" operator="lessThan">
      <formula>0</formula>
    </cfRule>
    <cfRule type="cellIs" dxfId="3130" priority="3001" operator="greaterThan">
      <formula>0</formula>
    </cfRule>
  </conditionalFormatting>
  <conditionalFormatting sqref="G3320:H3320">
    <cfRule type="cellIs" dxfId="3129" priority="2998" operator="lessThan">
      <formula>0</formula>
    </cfRule>
    <cfRule type="cellIs" dxfId="3128" priority="2999" operator="greaterThan">
      <formula>0</formula>
    </cfRule>
  </conditionalFormatting>
  <conditionalFormatting sqref="F3344:H3344">
    <cfRule type="cellIs" dxfId="3127" priority="2996" operator="lessThan">
      <formula>0</formula>
    </cfRule>
    <cfRule type="cellIs" dxfId="3126" priority="2997" operator="greaterThan">
      <formula>0</formula>
    </cfRule>
  </conditionalFormatting>
  <conditionalFormatting sqref="G3346:H3346">
    <cfRule type="cellIs" dxfId="3125" priority="2994" operator="lessThan">
      <formula>0</formula>
    </cfRule>
    <cfRule type="cellIs" dxfId="3124" priority="2995" operator="greaterThan">
      <formula>0</formula>
    </cfRule>
  </conditionalFormatting>
  <conditionalFormatting sqref="F3347:H3347">
    <cfRule type="cellIs" dxfId="3123" priority="2992" operator="lessThan">
      <formula>0</formula>
    </cfRule>
    <cfRule type="cellIs" dxfId="3122" priority="2993" operator="greaterThan">
      <formula>0</formula>
    </cfRule>
  </conditionalFormatting>
  <conditionalFormatting sqref="F3348">
    <cfRule type="cellIs" dxfId="3121" priority="2990" operator="lessThan">
      <formula>0</formula>
    </cfRule>
    <cfRule type="cellIs" dxfId="3120" priority="2991" operator="greaterThan">
      <formula>0</formula>
    </cfRule>
  </conditionalFormatting>
  <conditionalFormatting sqref="F3350:H3350">
    <cfRule type="cellIs" dxfId="3119" priority="2988" operator="lessThan">
      <formula>0</formula>
    </cfRule>
    <cfRule type="cellIs" dxfId="3118" priority="2989" operator="greaterThan">
      <formula>0</formula>
    </cfRule>
  </conditionalFormatting>
  <conditionalFormatting sqref="F3351:H3351">
    <cfRule type="cellIs" dxfId="3117" priority="2986" operator="lessThan">
      <formula>0</formula>
    </cfRule>
    <cfRule type="cellIs" dxfId="3116" priority="2987" operator="greaterThan">
      <formula>0</formula>
    </cfRule>
  </conditionalFormatting>
  <conditionalFormatting sqref="F3352:H3352">
    <cfRule type="cellIs" dxfId="3115" priority="2984" operator="lessThan">
      <formula>0</formula>
    </cfRule>
    <cfRule type="cellIs" dxfId="3114" priority="2985" operator="greaterThan">
      <formula>0</formula>
    </cfRule>
  </conditionalFormatting>
  <conditionalFormatting sqref="F3353:H3353">
    <cfRule type="cellIs" dxfId="3113" priority="2982" operator="lessThan">
      <formula>0</formula>
    </cfRule>
    <cfRule type="cellIs" dxfId="3112" priority="2983" operator="greaterThan">
      <formula>0</formula>
    </cfRule>
  </conditionalFormatting>
  <conditionalFormatting sqref="F3355:H3355">
    <cfRule type="cellIs" dxfId="3111" priority="2980" operator="lessThan">
      <formula>0</formula>
    </cfRule>
    <cfRule type="cellIs" dxfId="3110" priority="2981" operator="greaterThan">
      <formula>0</formula>
    </cfRule>
  </conditionalFormatting>
  <conditionalFormatting sqref="F3356:H3356">
    <cfRule type="cellIs" dxfId="3109" priority="2978" operator="lessThan">
      <formula>0</formula>
    </cfRule>
    <cfRule type="cellIs" dxfId="3108" priority="2979" operator="greaterThan">
      <formula>0</formula>
    </cfRule>
  </conditionalFormatting>
  <conditionalFormatting sqref="G3361:H3361">
    <cfRule type="cellIs" dxfId="3107" priority="2976" operator="lessThan">
      <formula>0</formula>
    </cfRule>
    <cfRule type="cellIs" dxfId="3106" priority="2977" operator="greaterThan">
      <formula>0</formula>
    </cfRule>
  </conditionalFormatting>
  <conditionalFormatting sqref="G3362:H3362">
    <cfRule type="cellIs" dxfId="3105" priority="2974" operator="lessThan">
      <formula>0</formula>
    </cfRule>
    <cfRule type="cellIs" dxfId="3104" priority="2975" operator="greaterThan">
      <formula>0</formula>
    </cfRule>
  </conditionalFormatting>
  <conditionalFormatting sqref="F3357:H3357">
    <cfRule type="cellIs" dxfId="3103" priority="2972" operator="lessThan">
      <formula>0</formula>
    </cfRule>
    <cfRule type="cellIs" dxfId="3102" priority="2973" operator="greaterThan">
      <formula>0</formula>
    </cfRule>
  </conditionalFormatting>
  <conditionalFormatting sqref="F3076:H3076">
    <cfRule type="cellIs" dxfId="3101" priority="2970" operator="lessThan">
      <formula>0</formula>
    </cfRule>
    <cfRule type="cellIs" dxfId="3100" priority="2971" operator="greaterThan">
      <formula>0</formula>
    </cfRule>
  </conditionalFormatting>
  <conditionalFormatting sqref="F3359:H3359">
    <cfRule type="cellIs" dxfId="3099" priority="2968" operator="lessThan">
      <formula>0</formula>
    </cfRule>
    <cfRule type="cellIs" dxfId="3098" priority="2969" operator="greaterThan">
      <formula>0</formula>
    </cfRule>
  </conditionalFormatting>
  <conditionalFormatting sqref="F3360:H3360">
    <cfRule type="cellIs" dxfId="3097" priority="2966" operator="lessThan">
      <formula>0</formula>
    </cfRule>
    <cfRule type="cellIs" dxfId="3096" priority="2967" operator="greaterThan">
      <formula>0</formula>
    </cfRule>
  </conditionalFormatting>
  <conditionalFormatting sqref="F3375:H3375">
    <cfRule type="cellIs" dxfId="3095" priority="2964" operator="lessThan">
      <formula>0</formula>
    </cfRule>
    <cfRule type="cellIs" dxfId="3094" priority="2965" operator="greaterThan">
      <formula>0</formula>
    </cfRule>
  </conditionalFormatting>
  <conditionalFormatting sqref="G3472:H3472">
    <cfRule type="cellIs" dxfId="3093" priority="2962" operator="lessThan">
      <formula>0</formula>
    </cfRule>
    <cfRule type="cellIs" dxfId="3092" priority="2963" operator="greaterThan">
      <formula>0</formula>
    </cfRule>
  </conditionalFormatting>
  <conditionalFormatting sqref="F3472">
    <cfRule type="cellIs" dxfId="3091" priority="2960" operator="lessThan">
      <formula>0</formula>
    </cfRule>
    <cfRule type="cellIs" dxfId="3090" priority="2961" operator="greaterThan">
      <formula>0</formula>
    </cfRule>
  </conditionalFormatting>
  <conditionalFormatting sqref="G3523:H3523">
    <cfRule type="cellIs" dxfId="3089" priority="2958" operator="lessThan">
      <formula>0</formula>
    </cfRule>
    <cfRule type="cellIs" dxfId="3088" priority="2959" operator="greaterThan">
      <formula>0</formula>
    </cfRule>
  </conditionalFormatting>
  <conditionalFormatting sqref="F3523">
    <cfRule type="cellIs" dxfId="3087" priority="2956" operator="lessThan">
      <formula>0</formula>
    </cfRule>
    <cfRule type="cellIs" dxfId="3086" priority="2957" operator="greaterThan">
      <formula>0</formula>
    </cfRule>
  </conditionalFormatting>
  <conditionalFormatting sqref="G3455:H3455">
    <cfRule type="cellIs" dxfId="3085" priority="2954" operator="lessThan">
      <formula>0</formula>
    </cfRule>
    <cfRule type="cellIs" dxfId="3084" priority="2955" operator="greaterThan">
      <formula>0</formula>
    </cfRule>
  </conditionalFormatting>
  <conditionalFormatting sqref="G3456:H3456">
    <cfRule type="cellIs" dxfId="3083" priority="2952" operator="lessThan">
      <formula>0</formula>
    </cfRule>
    <cfRule type="cellIs" dxfId="3082" priority="2953" operator="greaterThan">
      <formula>0</formula>
    </cfRule>
  </conditionalFormatting>
  <conditionalFormatting sqref="G3454:H3454">
    <cfRule type="cellIs" dxfId="3081" priority="2950" operator="lessThan">
      <formula>0</formula>
    </cfRule>
    <cfRule type="cellIs" dxfId="3080" priority="2951" operator="greaterThan">
      <formula>0</formula>
    </cfRule>
  </conditionalFormatting>
  <conditionalFormatting sqref="G3450:H3450">
    <cfRule type="cellIs" dxfId="3079" priority="2948" operator="lessThan">
      <formula>0</formula>
    </cfRule>
    <cfRule type="cellIs" dxfId="3078" priority="2949" operator="greaterThan">
      <formula>0</formula>
    </cfRule>
  </conditionalFormatting>
  <conditionalFormatting sqref="G3376:H3376">
    <cfRule type="cellIs" dxfId="3077" priority="2946" operator="lessThan">
      <formula>0</formula>
    </cfRule>
    <cfRule type="cellIs" dxfId="3076" priority="2947" operator="greaterThan">
      <formula>0</formula>
    </cfRule>
  </conditionalFormatting>
  <conditionalFormatting sqref="G3373:H3373">
    <cfRule type="cellIs" dxfId="3075" priority="2944" operator="lessThan">
      <formula>0</formula>
    </cfRule>
    <cfRule type="cellIs" dxfId="3074" priority="2945" operator="greaterThan">
      <formula>0</formula>
    </cfRule>
  </conditionalFormatting>
  <conditionalFormatting sqref="G3348:H3348">
    <cfRule type="cellIs" dxfId="3073" priority="2942" operator="lessThan">
      <formula>0</formula>
    </cfRule>
    <cfRule type="cellIs" dxfId="3072" priority="2943" operator="greaterThan">
      <formula>0</formula>
    </cfRule>
  </conditionalFormatting>
  <conditionalFormatting sqref="G3345:H3345">
    <cfRule type="cellIs" dxfId="3071" priority="2940" operator="lessThan">
      <formula>0</formula>
    </cfRule>
    <cfRule type="cellIs" dxfId="3070" priority="2941" operator="greaterThan">
      <formula>0</formula>
    </cfRule>
  </conditionalFormatting>
  <conditionalFormatting sqref="G3317:H3317">
    <cfRule type="cellIs" dxfId="3069" priority="2938" operator="lessThan">
      <formula>0</formula>
    </cfRule>
    <cfRule type="cellIs" dxfId="3068" priority="2939" operator="greaterThan">
      <formula>0</formula>
    </cfRule>
  </conditionalFormatting>
  <conditionalFormatting sqref="G3325:H3325">
    <cfRule type="cellIs" dxfId="3067" priority="2936" operator="lessThan">
      <formula>0</formula>
    </cfRule>
    <cfRule type="cellIs" dxfId="3066" priority="2937" operator="greaterThan">
      <formula>0</formula>
    </cfRule>
  </conditionalFormatting>
  <conditionalFormatting sqref="G3296:H3296">
    <cfRule type="cellIs" dxfId="3065" priority="2934" operator="lessThan">
      <formula>0</formula>
    </cfRule>
    <cfRule type="cellIs" dxfId="3064" priority="2935" operator="greaterThan">
      <formula>0</formula>
    </cfRule>
  </conditionalFormatting>
  <conditionalFormatting sqref="G3303:H3303">
    <cfRule type="cellIs" dxfId="3063" priority="2932" operator="lessThan">
      <formula>0</formula>
    </cfRule>
    <cfRule type="cellIs" dxfId="3062" priority="2933" operator="greaterThan">
      <formula>0</formula>
    </cfRule>
  </conditionalFormatting>
  <conditionalFormatting sqref="G3273:H3273">
    <cfRule type="cellIs" dxfId="3061" priority="2930" operator="lessThan">
      <formula>0</formula>
    </cfRule>
    <cfRule type="cellIs" dxfId="3060" priority="2931" operator="greaterThan">
      <formula>0</formula>
    </cfRule>
  </conditionalFormatting>
  <conditionalFormatting sqref="G3270:H3270">
    <cfRule type="cellIs" dxfId="3059" priority="2928" operator="lessThan">
      <formula>0</formula>
    </cfRule>
    <cfRule type="cellIs" dxfId="3058" priority="2929" operator="greaterThan">
      <formula>0</formula>
    </cfRule>
  </conditionalFormatting>
  <conditionalFormatting sqref="G3228:H3228">
    <cfRule type="cellIs" dxfId="3057" priority="2926" operator="lessThan">
      <formula>0</formula>
    </cfRule>
    <cfRule type="cellIs" dxfId="3056" priority="2927" operator="greaterThan">
      <formula>0</formula>
    </cfRule>
  </conditionalFormatting>
  <conditionalFormatting sqref="G3233:H3233">
    <cfRule type="cellIs" dxfId="3055" priority="2924" operator="lessThan">
      <formula>0</formula>
    </cfRule>
    <cfRule type="cellIs" dxfId="3054" priority="2925" operator="greaterThan">
      <formula>0</formula>
    </cfRule>
  </conditionalFormatting>
  <conditionalFormatting sqref="G3195:H3195">
    <cfRule type="cellIs" dxfId="3053" priority="2922" operator="lessThan">
      <formula>0</formula>
    </cfRule>
    <cfRule type="cellIs" dxfId="3052" priority="2923" operator="greaterThan">
      <formula>0</formula>
    </cfRule>
  </conditionalFormatting>
  <conditionalFormatting sqref="G3203:H3203">
    <cfRule type="cellIs" dxfId="3051" priority="2920" operator="lessThan">
      <formula>0</formula>
    </cfRule>
    <cfRule type="cellIs" dxfId="3050" priority="2921" operator="greaterThan">
      <formula>0</formula>
    </cfRule>
  </conditionalFormatting>
  <conditionalFormatting sqref="G3569:H3569">
    <cfRule type="cellIs" dxfId="3049" priority="2918" operator="lessThan">
      <formula>0</formula>
    </cfRule>
    <cfRule type="cellIs" dxfId="3048" priority="2919" operator="greaterThan">
      <formula>0</formula>
    </cfRule>
  </conditionalFormatting>
  <conditionalFormatting sqref="H3575">
    <cfRule type="cellIs" dxfId="3047" priority="2916" operator="lessThan">
      <formula>0</formula>
    </cfRule>
    <cfRule type="cellIs" dxfId="3046" priority="2917" operator="greaterThan">
      <formula>0</formula>
    </cfRule>
  </conditionalFormatting>
  <conditionalFormatting sqref="G3579:H3579">
    <cfRule type="cellIs" dxfId="3045" priority="2914" operator="lessThan">
      <formula>0</formula>
    </cfRule>
    <cfRule type="cellIs" dxfId="3044" priority="2915" operator="greaterThan">
      <formula>0</formula>
    </cfRule>
  </conditionalFormatting>
  <conditionalFormatting sqref="G3580:H3580">
    <cfRule type="cellIs" dxfId="3043" priority="2912" operator="lessThan">
      <formula>0</formula>
    </cfRule>
    <cfRule type="cellIs" dxfId="3042" priority="2913" operator="greaterThan">
      <formula>0</formula>
    </cfRule>
  </conditionalFormatting>
  <conditionalFormatting sqref="G4501:H4565">
    <cfRule type="cellIs" dxfId="3041" priority="2910" operator="lessThan">
      <formula>0</formula>
    </cfRule>
    <cfRule type="cellIs" dxfId="3040" priority="2911" operator="greaterThan">
      <formula>0</formula>
    </cfRule>
  </conditionalFormatting>
  <conditionalFormatting sqref="F4502 F4504 F4506 F4508 F4510 F4512 F4514 F4516 F4518 F4520 F4522 F4524 F4526 F4528 F4530 F4532 F4534 F4536 F4538 F4540 F4542 F4544 F4546 F4548 F4550 F4552 F4554 F4556 F4558 F4560 F4562 F4564">
    <cfRule type="cellIs" dxfId="3039" priority="2908" operator="lessThan">
      <formula>0</formula>
    </cfRule>
    <cfRule type="cellIs" dxfId="3038" priority="2909" operator="greaterThan">
      <formula>0</formula>
    </cfRule>
  </conditionalFormatting>
  <conditionalFormatting sqref="F4501 F4503 F4505 F4507 F4509 F4511 F4513 F4515 F4517 F4519 F4521 F4523 F4525 F4527 F4529 F4531 F4533 F4535 F4537 F4539 F4541 F4543 F4545 F4547 F4549 F4551 F4553 F4555 F4557 F4559 F4561 F4563 F4565">
    <cfRule type="cellIs" dxfId="3037" priority="2906" operator="lessThan">
      <formula>0</formula>
    </cfRule>
    <cfRule type="cellIs" dxfId="3036" priority="2907" operator="greaterThan">
      <formula>0</formula>
    </cfRule>
  </conditionalFormatting>
  <conditionalFormatting sqref="G4376:H4381 G4383:H4432 G4434:H4478 G4480:H4484 G4486:H4488 G4485 G4491:H4500">
    <cfRule type="cellIs" dxfId="3035" priority="2904" operator="lessThan">
      <formula>0</formula>
    </cfRule>
    <cfRule type="cellIs" dxfId="3034" priority="2905" operator="greaterThan">
      <formula>0</formula>
    </cfRule>
  </conditionalFormatting>
  <conditionalFormatting sqref="F4376 F4378 F4380 F4384 F4386 F4388 F4390 F4392 F4394 F4396 F4398 F4400 F4402 F4404 F4406 F4408 F4410 F4412 F4414 F4416 F4418 F4420 F4422 F4424 F4426 F4428 F4430 F4432 F4434 F4436 F4438 F4440 F4442 F4444 F4446 F4448 F4450 F4452 F4454 F4456 F4458 F4460 F4462 F4464 F4466 F4468 F4470 F4472 F4474 F4476 F4478 F4480 F4482 F4484 F4486 F4488 F4490 F4492 F4494 F4496 F4498 F4500">
    <cfRule type="cellIs" dxfId="3033" priority="2902" operator="lessThan">
      <formula>0</formula>
    </cfRule>
    <cfRule type="cellIs" dxfId="3032" priority="2903" operator="greaterThan">
      <formula>0</formula>
    </cfRule>
  </conditionalFormatting>
  <conditionalFormatting sqref="F4377 F4379 F4381 F4383 F4385 F4387 F4389 F4391 F4393 F4395 F4397 F4399 F4401 F4403 F4405 F4407 F4409 F4411 F4413 F4415 F4417 F4419 F4421 F4423 F4425 F4427 F4429 F4431 F4435 F4437 F4439 F4441 F4443 F4445 F4447 F4449 F4451 F4453 F4455 F4457 F4459 F4461 F4463 F4465 F4467 F4469 F4471 F4473 F4475 F4477 F4479 F4481 F4483 F4485 F4487 F4489 F4491 F4493 F4495 F4497 F4499">
    <cfRule type="cellIs" dxfId="3031" priority="2900" operator="lessThan">
      <formula>0</formula>
    </cfRule>
    <cfRule type="cellIs" dxfId="3030" priority="2901" operator="greaterThan">
      <formula>0</formula>
    </cfRule>
  </conditionalFormatting>
  <conditionalFormatting sqref="F4114:H4126 H4088 H4111:H4112 H4094 H4096 H4090 H4104 H4092 H4098:H4101 F4128:H4131 F4165:H4175 F4133:H4137 F4132 H4132 F4141:H4142 F4140 H4140 F4151:H4156 F4150 H4150 F4159:H4161 F4157:F4158 H4157:H4158 F4163:H4163 F4162 H4162 F4088:F4113 F4139:H4139 F4138 F4144:H4149 F4143">
    <cfRule type="cellIs" dxfId="3029" priority="2898" operator="lessThan">
      <formula>0</formula>
    </cfRule>
    <cfRule type="cellIs" dxfId="3028" priority="2899" operator="greaterThan">
      <formula>0</formula>
    </cfRule>
  </conditionalFormatting>
  <conditionalFormatting sqref="F4087">
    <cfRule type="cellIs" dxfId="3027" priority="2896" operator="lessThan">
      <formula>0</formula>
    </cfRule>
    <cfRule type="cellIs" dxfId="3026" priority="2897" operator="greaterThan">
      <formula>0</formula>
    </cfRule>
  </conditionalFormatting>
  <conditionalFormatting sqref="F4085:F4086 H4085:H4086 F4048:G4048 F4049:H4061 F4062 F4073 F4075:H4080 F4063:H4072 F3660:G3660 F4084:H4084 F4081:F4083 F3669:G3669 F4074:G4074 H4082 F3661:H3668 F3656:H3659 F3670:H3985 F3987:H4047">
    <cfRule type="cellIs" dxfId="3025" priority="2894" operator="lessThan">
      <formula>0</formula>
    </cfRule>
    <cfRule type="cellIs" dxfId="3024" priority="2895" operator="greaterThan">
      <formula>0</formula>
    </cfRule>
  </conditionalFormatting>
  <conditionalFormatting sqref="G4111">
    <cfRule type="cellIs" dxfId="3023" priority="2892" operator="lessThan">
      <formula>0</formula>
    </cfRule>
    <cfRule type="cellIs" dxfId="3022" priority="2893" operator="greaterThan">
      <formula>0</formula>
    </cfRule>
  </conditionalFormatting>
  <conditionalFormatting sqref="G4112 G4104 G4099:G4101 G4085:G4086 G4095:G4096 G4088 G4090">
    <cfRule type="cellIs" dxfId="3021" priority="2890" operator="lessThan">
      <formula>0</formula>
    </cfRule>
    <cfRule type="cellIs" dxfId="3020" priority="2891" operator="greaterThan">
      <formula>0</formula>
    </cfRule>
  </conditionalFormatting>
  <conditionalFormatting sqref="G4102 G4098 G4092">
    <cfRule type="cellIs" dxfId="3019" priority="2888" operator="lessThan">
      <formula>0</formula>
    </cfRule>
    <cfRule type="cellIs" dxfId="3018" priority="2889" operator="greaterThan">
      <formula>0</formula>
    </cfRule>
  </conditionalFormatting>
  <conditionalFormatting sqref="G4109:H4109">
    <cfRule type="cellIs" dxfId="3017" priority="2886" operator="lessThan">
      <formula>0</formula>
    </cfRule>
    <cfRule type="cellIs" dxfId="3016" priority="2887" operator="greaterThan">
      <formula>0</formula>
    </cfRule>
  </conditionalFormatting>
  <conditionalFormatting sqref="H4107">
    <cfRule type="cellIs" dxfId="3015" priority="2884" operator="lessThan">
      <formula>0</formula>
    </cfRule>
    <cfRule type="cellIs" dxfId="3014" priority="2885" operator="greaterThan">
      <formula>0</formula>
    </cfRule>
  </conditionalFormatting>
  <conditionalFormatting sqref="G4107">
    <cfRule type="cellIs" dxfId="3013" priority="2882" operator="lessThan">
      <formula>0</formula>
    </cfRule>
    <cfRule type="cellIs" dxfId="3012" priority="2883" operator="greaterThan">
      <formula>0</formula>
    </cfRule>
  </conditionalFormatting>
  <conditionalFormatting sqref="H4093">
    <cfRule type="cellIs" dxfId="3011" priority="2880" operator="lessThan">
      <formula>0</formula>
    </cfRule>
    <cfRule type="cellIs" dxfId="3010" priority="2881" operator="greaterThan">
      <formula>0</formula>
    </cfRule>
  </conditionalFormatting>
  <conditionalFormatting sqref="G4093">
    <cfRule type="cellIs" dxfId="3009" priority="2878" operator="lessThan">
      <formula>0</formula>
    </cfRule>
    <cfRule type="cellIs" dxfId="3008" priority="2879" operator="greaterThan">
      <formula>0</formula>
    </cfRule>
  </conditionalFormatting>
  <conditionalFormatting sqref="H4095">
    <cfRule type="cellIs" dxfId="3007" priority="2876" operator="lessThan">
      <formula>0</formula>
    </cfRule>
    <cfRule type="cellIs" dxfId="3006" priority="2877" operator="greaterThan">
      <formula>0</formula>
    </cfRule>
  </conditionalFormatting>
  <conditionalFormatting sqref="G4089:H4089 G4087:H4087">
    <cfRule type="cellIs" dxfId="3005" priority="2874" operator="lessThan">
      <formula>0</formula>
    </cfRule>
    <cfRule type="cellIs" dxfId="3004" priority="2875" operator="greaterThan">
      <formula>0</formula>
    </cfRule>
  </conditionalFormatting>
  <conditionalFormatting sqref="G4108:H4108 G4106:H4106">
    <cfRule type="cellIs" dxfId="3003" priority="2872" operator="lessThan">
      <formula>0</formula>
    </cfRule>
    <cfRule type="cellIs" dxfId="3002" priority="2873" operator="greaterThan">
      <formula>0</formula>
    </cfRule>
  </conditionalFormatting>
  <conditionalFormatting sqref="H4102">
    <cfRule type="cellIs" dxfId="3001" priority="2870" operator="lessThan">
      <formula>0</formula>
    </cfRule>
    <cfRule type="cellIs" dxfId="3000" priority="2871" operator="greaterThan">
      <formula>0</formula>
    </cfRule>
  </conditionalFormatting>
  <conditionalFormatting sqref="H4103">
    <cfRule type="cellIs" dxfId="2999" priority="2868" operator="lessThan">
      <formula>0</formula>
    </cfRule>
    <cfRule type="cellIs" dxfId="2998" priority="2869" operator="greaterThan">
      <formula>0</formula>
    </cfRule>
  </conditionalFormatting>
  <conditionalFormatting sqref="G4103">
    <cfRule type="cellIs" dxfId="2997" priority="2866" operator="lessThan">
      <formula>0</formula>
    </cfRule>
    <cfRule type="cellIs" dxfId="2996" priority="2867" operator="greaterThan">
      <formula>0</formula>
    </cfRule>
  </conditionalFormatting>
  <conditionalFormatting sqref="G4110:H4110">
    <cfRule type="cellIs" dxfId="2995" priority="2864" operator="lessThan">
      <formula>0</formula>
    </cfRule>
    <cfRule type="cellIs" dxfId="2994" priority="2865" operator="greaterThan">
      <formula>0</formula>
    </cfRule>
  </conditionalFormatting>
  <conditionalFormatting sqref="G4091:H4091">
    <cfRule type="cellIs" dxfId="2993" priority="2862" operator="lessThan">
      <formula>0</formula>
    </cfRule>
    <cfRule type="cellIs" dxfId="2992" priority="2863" operator="greaterThan">
      <formula>0</formula>
    </cfRule>
  </conditionalFormatting>
  <conditionalFormatting sqref="H4048">
    <cfRule type="cellIs" dxfId="2991" priority="2860" operator="lessThan">
      <formula>0</formula>
    </cfRule>
    <cfRule type="cellIs" dxfId="2990" priority="2861" operator="greaterThan">
      <formula>0</formula>
    </cfRule>
  </conditionalFormatting>
  <conditionalFormatting sqref="H4062">
    <cfRule type="cellIs" dxfId="2989" priority="2858" operator="lessThan">
      <formula>0</formula>
    </cfRule>
    <cfRule type="cellIs" dxfId="2988" priority="2859" operator="greaterThan">
      <formula>0</formula>
    </cfRule>
  </conditionalFormatting>
  <conditionalFormatting sqref="G4062">
    <cfRule type="cellIs" dxfId="2987" priority="2856" operator="lessThan">
      <formula>0</formula>
    </cfRule>
    <cfRule type="cellIs" dxfId="2986" priority="2857" operator="greaterThan">
      <formula>0</formula>
    </cfRule>
  </conditionalFormatting>
  <conditionalFormatting sqref="H4073">
    <cfRule type="cellIs" dxfId="2985" priority="2854" operator="lessThan">
      <formula>0</formula>
    </cfRule>
    <cfRule type="cellIs" dxfId="2984" priority="2855" operator="greaterThan">
      <formula>0</formula>
    </cfRule>
  </conditionalFormatting>
  <conditionalFormatting sqref="G4073">
    <cfRule type="cellIs" dxfId="2983" priority="2852" operator="lessThan">
      <formula>0</formula>
    </cfRule>
    <cfRule type="cellIs" dxfId="2982" priority="2853" operator="greaterThan">
      <formula>0</formula>
    </cfRule>
  </conditionalFormatting>
  <conditionalFormatting sqref="G4097:H4097">
    <cfRule type="cellIs" dxfId="2981" priority="2850" operator="lessThan">
      <formula>0</formula>
    </cfRule>
    <cfRule type="cellIs" dxfId="2980" priority="2851" operator="greaterThan">
      <formula>0</formula>
    </cfRule>
  </conditionalFormatting>
  <conditionalFormatting sqref="F4127:H4127">
    <cfRule type="cellIs" dxfId="2979" priority="2848" operator="lessThan">
      <formula>0</formula>
    </cfRule>
    <cfRule type="cellIs" dxfId="2978" priority="2849" operator="greaterThan">
      <formula>0</formula>
    </cfRule>
  </conditionalFormatting>
  <conditionalFormatting sqref="H4083 H4081 H4074 H3669 H3660">
    <cfRule type="cellIs" dxfId="2977" priority="2846" operator="lessThan">
      <formula>0</formula>
    </cfRule>
    <cfRule type="cellIs" dxfId="2976" priority="2847" operator="greaterThan">
      <formula>0</formula>
    </cfRule>
  </conditionalFormatting>
  <conditionalFormatting sqref="F4164:H4164">
    <cfRule type="cellIs" dxfId="2975" priority="2844" operator="lessThan">
      <formula>0</formula>
    </cfRule>
    <cfRule type="cellIs" dxfId="2974" priority="2845" operator="greaterThan">
      <formula>0</formula>
    </cfRule>
  </conditionalFormatting>
  <conditionalFormatting sqref="F4176:H4177 F4178 F4181:H4182 F4230 F4231:H4234 F4255:F4256 F4259:H4259 F4264:H4264 F4268:H4268 F4273:H4282 F4271:F4272 F4287:H4359 F4367:H4375 F4364:F4366 F4361:H4363 F4360 F4286 F4284:H4284 F4283 F4228:H4229 F4227 F4236:H4253 F4235 F4207:H4212 F4206 F4214:H4226 F4213 F4184:H4205 F4183 F4180">
    <cfRule type="cellIs" dxfId="2973" priority="2842" operator="lessThan">
      <formula>0</formula>
    </cfRule>
    <cfRule type="cellIs" dxfId="2972" priority="2843" operator="greaterThan">
      <formula>0</formula>
    </cfRule>
  </conditionalFormatting>
  <conditionalFormatting sqref="F4179:H4179">
    <cfRule type="cellIs" dxfId="2971" priority="2840" operator="lessThan">
      <formula>0</formula>
    </cfRule>
    <cfRule type="cellIs" dxfId="2970" priority="2841" operator="greaterThan">
      <formula>0</formula>
    </cfRule>
  </conditionalFormatting>
  <conditionalFormatting sqref="G4178:H4178">
    <cfRule type="cellIs" dxfId="2969" priority="2838" operator="lessThan">
      <formula>0</formula>
    </cfRule>
    <cfRule type="cellIs" dxfId="2968" priority="2839" operator="greaterThan">
      <formula>0</formula>
    </cfRule>
  </conditionalFormatting>
  <conditionalFormatting sqref="G4162 G4157:G4158 G4150 G4140 G4132 G4094 G4081:G4083">
    <cfRule type="cellIs" dxfId="2967" priority="2836" operator="lessThan">
      <formula>0</formula>
    </cfRule>
    <cfRule type="cellIs" dxfId="2966" priority="2837" operator="greaterThan">
      <formula>0</formula>
    </cfRule>
  </conditionalFormatting>
  <conditionalFormatting sqref="G4230:H4230">
    <cfRule type="cellIs" dxfId="2965" priority="2834" operator="lessThan">
      <formula>0</formula>
    </cfRule>
    <cfRule type="cellIs" dxfId="2964" priority="2835" operator="greaterThan">
      <formula>0</formula>
    </cfRule>
  </conditionalFormatting>
  <conditionalFormatting sqref="F4254:H4254">
    <cfRule type="cellIs" dxfId="2963" priority="2832" operator="lessThan">
      <formula>0</formula>
    </cfRule>
    <cfRule type="cellIs" dxfId="2962" priority="2833" operator="greaterThan">
      <formula>0</formula>
    </cfRule>
  </conditionalFormatting>
  <conditionalFormatting sqref="G4256:H4256">
    <cfRule type="cellIs" dxfId="2961" priority="2830" operator="lessThan">
      <formula>0</formula>
    </cfRule>
    <cfRule type="cellIs" dxfId="2960" priority="2831" operator="greaterThan">
      <formula>0</formula>
    </cfRule>
  </conditionalFormatting>
  <conditionalFormatting sqref="F4257:H4257">
    <cfRule type="cellIs" dxfId="2959" priority="2828" operator="lessThan">
      <formula>0</formula>
    </cfRule>
    <cfRule type="cellIs" dxfId="2958" priority="2829" operator="greaterThan">
      <formula>0</formula>
    </cfRule>
  </conditionalFormatting>
  <conditionalFormatting sqref="F4258">
    <cfRule type="cellIs" dxfId="2957" priority="2826" operator="lessThan">
      <formula>0</formula>
    </cfRule>
    <cfRule type="cellIs" dxfId="2956" priority="2827" operator="greaterThan">
      <formula>0</formula>
    </cfRule>
  </conditionalFormatting>
  <conditionalFormatting sqref="F4260:H4260">
    <cfRule type="cellIs" dxfId="2955" priority="2824" operator="lessThan">
      <formula>0</formula>
    </cfRule>
    <cfRule type="cellIs" dxfId="2954" priority="2825" operator="greaterThan">
      <formula>0</formula>
    </cfRule>
  </conditionalFormatting>
  <conditionalFormatting sqref="F4261:H4261">
    <cfRule type="cellIs" dxfId="2953" priority="2822" operator="lessThan">
      <formula>0</formula>
    </cfRule>
    <cfRule type="cellIs" dxfId="2952" priority="2823" operator="greaterThan">
      <formula>0</formula>
    </cfRule>
  </conditionalFormatting>
  <conditionalFormatting sqref="F4262:H4262">
    <cfRule type="cellIs" dxfId="2951" priority="2820" operator="lessThan">
      <formula>0</formula>
    </cfRule>
    <cfRule type="cellIs" dxfId="2950" priority="2821" operator="greaterThan">
      <formula>0</formula>
    </cfRule>
  </conditionalFormatting>
  <conditionalFormatting sqref="F4263:H4263">
    <cfRule type="cellIs" dxfId="2949" priority="2818" operator="lessThan">
      <formula>0</formula>
    </cfRule>
    <cfRule type="cellIs" dxfId="2948" priority="2819" operator="greaterThan">
      <formula>0</formula>
    </cfRule>
  </conditionalFormatting>
  <conditionalFormatting sqref="F4265:H4265">
    <cfRule type="cellIs" dxfId="2947" priority="2816" operator="lessThan">
      <formula>0</formula>
    </cfRule>
    <cfRule type="cellIs" dxfId="2946" priority="2817" operator="greaterThan">
      <formula>0</formula>
    </cfRule>
  </conditionalFormatting>
  <conditionalFormatting sqref="F4266:H4266">
    <cfRule type="cellIs" dxfId="2945" priority="2814" operator="lessThan">
      <formula>0</formula>
    </cfRule>
    <cfRule type="cellIs" dxfId="2944" priority="2815" operator="greaterThan">
      <formula>0</formula>
    </cfRule>
  </conditionalFormatting>
  <conditionalFormatting sqref="G4271:H4271">
    <cfRule type="cellIs" dxfId="2943" priority="2812" operator="lessThan">
      <formula>0</formula>
    </cfRule>
    <cfRule type="cellIs" dxfId="2942" priority="2813" operator="greaterThan">
      <formula>0</formula>
    </cfRule>
  </conditionalFormatting>
  <conditionalFormatting sqref="G4272:H4272">
    <cfRule type="cellIs" dxfId="2941" priority="2810" operator="lessThan">
      <formula>0</formula>
    </cfRule>
    <cfRule type="cellIs" dxfId="2940" priority="2811" operator="greaterThan">
      <formula>0</formula>
    </cfRule>
  </conditionalFormatting>
  <conditionalFormatting sqref="F4267:H4267">
    <cfRule type="cellIs" dxfId="2939" priority="2808" operator="lessThan">
      <formula>0</formula>
    </cfRule>
    <cfRule type="cellIs" dxfId="2938" priority="2809" operator="greaterThan">
      <formula>0</formula>
    </cfRule>
  </conditionalFormatting>
  <conditionalFormatting sqref="F3986:H3986">
    <cfRule type="cellIs" dxfId="2937" priority="2806" operator="lessThan">
      <formula>0</formula>
    </cfRule>
    <cfRule type="cellIs" dxfId="2936" priority="2807" operator="greaterThan">
      <formula>0</formula>
    </cfRule>
  </conditionalFormatting>
  <conditionalFormatting sqref="F4269:H4269">
    <cfRule type="cellIs" dxfId="2935" priority="2804" operator="lessThan">
      <formula>0</formula>
    </cfRule>
    <cfRule type="cellIs" dxfId="2934" priority="2805" operator="greaterThan">
      <formula>0</formula>
    </cfRule>
  </conditionalFormatting>
  <conditionalFormatting sqref="F4270:H4270">
    <cfRule type="cellIs" dxfId="2933" priority="2802" operator="lessThan">
      <formula>0</formula>
    </cfRule>
    <cfRule type="cellIs" dxfId="2932" priority="2803" operator="greaterThan">
      <formula>0</formula>
    </cfRule>
  </conditionalFormatting>
  <conditionalFormatting sqref="F4285:H4285">
    <cfRule type="cellIs" dxfId="2931" priority="2800" operator="lessThan">
      <formula>0</formula>
    </cfRule>
    <cfRule type="cellIs" dxfId="2930" priority="2801" operator="greaterThan">
      <formula>0</formula>
    </cfRule>
  </conditionalFormatting>
  <conditionalFormatting sqref="G4382:H4382">
    <cfRule type="cellIs" dxfId="2929" priority="2798" operator="lessThan">
      <formula>0</formula>
    </cfRule>
    <cfRule type="cellIs" dxfId="2928" priority="2799" operator="greaterThan">
      <formula>0</formula>
    </cfRule>
  </conditionalFormatting>
  <conditionalFormatting sqref="F4382">
    <cfRule type="cellIs" dxfId="2927" priority="2796" operator="lessThan">
      <formula>0</formula>
    </cfRule>
    <cfRule type="cellIs" dxfId="2926" priority="2797" operator="greaterThan">
      <formula>0</formula>
    </cfRule>
  </conditionalFormatting>
  <conditionalFormatting sqref="G4433:H4433">
    <cfRule type="cellIs" dxfId="2925" priority="2794" operator="lessThan">
      <formula>0</formula>
    </cfRule>
    <cfRule type="cellIs" dxfId="2924" priority="2795" operator="greaterThan">
      <formula>0</formula>
    </cfRule>
  </conditionalFormatting>
  <conditionalFormatting sqref="F4433">
    <cfRule type="cellIs" dxfId="2923" priority="2792" operator="lessThan">
      <formula>0</formula>
    </cfRule>
    <cfRule type="cellIs" dxfId="2922" priority="2793" operator="greaterThan">
      <formula>0</formula>
    </cfRule>
  </conditionalFormatting>
  <conditionalFormatting sqref="G4365:H4365">
    <cfRule type="cellIs" dxfId="2921" priority="2790" operator="lessThan">
      <formula>0</formula>
    </cfRule>
    <cfRule type="cellIs" dxfId="2920" priority="2791" operator="greaterThan">
      <formula>0</formula>
    </cfRule>
  </conditionalFormatting>
  <conditionalFormatting sqref="G4366:H4366">
    <cfRule type="cellIs" dxfId="2919" priority="2788" operator="lessThan">
      <formula>0</formula>
    </cfRule>
    <cfRule type="cellIs" dxfId="2918" priority="2789" operator="greaterThan">
      <formula>0</formula>
    </cfRule>
  </conditionalFormatting>
  <conditionalFormatting sqref="G4364:H4364">
    <cfRule type="cellIs" dxfId="2917" priority="2786" operator="lessThan">
      <formula>0</formula>
    </cfRule>
    <cfRule type="cellIs" dxfId="2916" priority="2787" operator="greaterThan">
      <formula>0</formula>
    </cfRule>
  </conditionalFormatting>
  <conditionalFormatting sqref="G4360:H4360">
    <cfRule type="cellIs" dxfId="2915" priority="2784" operator="lessThan">
      <formula>0</formula>
    </cfRule>
    <cfRule type="cellIs" dxfId="2914" priority="2785" operator="greaterThan">
      <formula>0</formula>
    </cfRule>
  </conditionalFormatting>
  <conditionalFormatting sqref="G4286:H4286">
    <cfRule type="cellIs" dxfId="2913" priority="2782" operator="lessThan">
      <formula>0</formula>
    </cfRule>
    <cfRule type="cellIs" dxfId="2912" priority="2783" operator="greaterThan">
      <formula>0</formula>
    </cfRule>
  </conditionalFormatting>
  <conditionalFormatting sqref="G4283:H4283">
    <cfRule type="cellIs" dxfId="2911" priority="2780" operator="lessThan">
      <formula>0</formula>
    </cfRule>
    <cfRule type="cellIs" dxfId="2910" priority="2781" operator="greaterThan">
      <formula>0</formula>
    </cfRule>
  </conditionalFormatting>
  <conditionalFormatting sqref="G4258:H4258">
    <cfRule type="cellIs" dxfId="2909" priority="2778" operator="lessThan">
      <formula>0</formula>
    </cfRule>
    <cfRule type="cellIs" dxfId="2908" priority="2779" operator="greaterThan">
      <formula>0</formula>
    </cfRule>
  </conditionalFormatting>
  <conditionalFormatting sqref="G4255:H4255">
    <cfRule type="cellIs" dxfId="2907" priority="2776" operator="lessThan">
      <formula>0</formula>
    </cfRule>
    <cfRule type="cellIs" dxfId="2906" priority="2777" operator="greaterThan">
      <formula>0</formula>
    </cfRule>
  </conditionalFormatting>
  <conditionalFormatting sqref="G4227:H4227">
    <cfRule type="cellIs" dxfId="2905" priority="2774" operator="lessThan">
      <formula>0</formula>
    </cfRule>
    <cfRule type="cellIs" dxfId="2904" priority="2775" operator="greaterThan">
      <formula>0</formula>
    </cfRule>
  </conditionalFormatting>
  <conditionalFormatting sqref="G4235:H4235">
    <cfRule type="cellIs" dxfId="2903" priority="2772" operator="lessThan">
      <formula>0</formula>
    </cfRule>
    <cfRule type="cellIs" dxfId="2902" priority="2773" operator="greaterThan">
      <formula>0</formula>
    </cfRule>
  </conditionalFormatting>
  <conditionalFormatting sqref="G4206:H4206">
    <cfRule type="cellIs" dxfId="2901" priority="2770" operator="lessThan">
      <formula>0</formula>
    </cfRule>
    <cfRule type="cellIs" dxfId="2900" priority="2771" operator="greaterThan">
      <formula>0</formula>
    </cfRule>
  </conditionalFormatting>
  <conditionalFormatting sqref="G4213:H4213">
    <cfRule type="cellIs" dxfId="2899" priority="2768" operator="lessThan">
      <formula>0</formula>
    </cfRule>
    <cfRule type="cellIs" dxfId="2898" priority="2769" operator="greaterThan">
      <formula>0</formula>
    </cfRule>
  </conditionalFormatting>
  <conditionalFormatting sqref="G4183:H4183">
    <cfRule type="cellIs" dxfId="2897" priority="2766" operator="lessThan">
      <formula>0</formula>
    </cfRule>
    <cfRule type="cellIs" dxfId="2896" priority="2767" operator="greaterThan">
      <formula>0</formula>
    </cfRule>
  </conditionalFormatting>
  <conditionalFormatting sqref="G4180:H4180">
    <cfRule type="cellIs" dxfId="2895" priority="2764" operator="lessThan">
      <formula>0</formula>
    </cfRule>
    <cfRule type="cellIs" dxfId="2894" priority="2765" operator="greaterThan">
      <formula>0</formula>
    </cfRule>
  </conditionalFormatting>
  <conditionalFormatting sqref="G4138:H4138">
    <cfRule type="cellIs" dxfId="2893" priority="2762" operator="lessThan">
      <formula>0</formula>
    </cfRule>
    <cfRule type="cellIs" dxfId="2892" priority="2763" operator="greaterThan">
      <formula>0</formula>
    </cfRule>
  </conditionalFormatting>
  <conditionalFormatting sqref="G4143:H4143">
    <cfRule type="cellIs" dxfId="2891" priority="2760" operator="lessThan">
      <formula>0</formula>
    </cfRule>
    <cfRule type="cellIs" dxfId="2890" priority="2761" operator="greaterThan">
      <formula>0</formula>
    </cfRule>
  </conditionalFormatting>
  <conditionalFormatting sqref="G4105:H4105">
    <cfRule type="cellIs" dxfId="2889" priority="2758" operator="lessThan">
      <formula>0</formula>
    </cfRule>
    <cfRule type="cellIs" dxfId="2888" priority="2759" operator="greaterThan">
      <formula>0</formula>
    </cfRule>
  </conditionalFormatting>
  <conditionalFormatting sqref="G4113:H4113">
    <cfRule type="cellIs" dxfId="2887" priority="2756" operator="lessThan">
      <formula>0</formula>
    </cfRule>
    <cfRule type="cellIs" dxfId="2886" priority="2757" operator="greaterThan">
      <formula>0</formula>
    </cfRule>
  </conditionalFormatting>
  <conditionalFormatting sqref="G4479:H4479">
    <cfRule type="cellIs" dxfId="2885" priority="2754" operator="lessThan">
      <formula>0</formula>
    </cfRule>
    <cfRule type="cellIs" dxfId="2884" priority="2755" operator="greaterThan">
      <formula>0</formula>
    </cfRule>
  </conditionalFormatting>
  <conditionalFormatting sqref="H4485">
    <cfRule type="cellIs" dxfId="2883" priority="2752" operator="lessThan">
      <formula>0</formula>
    </cfRule>
    <cfRule type="cellIs" dxfId="2882" priority="2753" operator="greaterThan">
      <formula>0</formula>
    </cfRule>
  </conditionalFormatting>
  <conditionalFormatting sqref="G4489:H4489">
    <cfRule type="cellIs" dxfId="2881" priority="2750" operator="lessThan">
      <formula>0</formula>
    </cfRule>
    <cfRule type="cellIs" dxfId="2880" priority="2751" operator="greaterThan">
      <formula>0</formula>
    </cfRule>
  </conditionalFormatting>
  <conditionalFormatting sqref="G4490:H4490">
    <cfRule type="cellIs" dxfId="2879" priority="2748" operator="lessThan">
      <formula>0</formula>
    </cfRule>
    <cfRule type="cellIs" dxfId="2878" priority="2749" operator="greaterThan">
      <formula>0</formula>
    </cfRule>
  </conditionalFormatting>
  <conditionalFormatting sqref="G5411:H5475">
    <cfRule type="cellIs" dxfId="2877" priority="2746" operator="lessThan">
      <formula>0</formula>
    </cfRule>
    <cfRule type="cellIs" dxfId="2876" priority="2747" operator="greaterThan">
      <formula>0</formula>
    </cfRule>
  </conditionalFormatting>
  <conditionalFormatting sqref="F5412 F5414 F5416 F5418 F5420 F5422 F5424 F5426 F5428 F5430 F5432 F5434 F5436 F5438 F5440 F5442 F5444 F5446 F5448 F5450 F5452 F5454 F5456 F5458 F5460 F5462 F5464 F5466 F5468 F5470 F5472 F5474">
    <cfRule type="cellIs" dxfId="2875" priority="2744" operator="lessThan">
      <formula>0</formula>
    </cfRule>
    <cfRule type="cellIs" dxfId="2874" priority="2745" operator="greaterThan">
      <formula>0</formula>
    </cfRule>
  </conditionalFormatting>
  <conditionalFormatting sqref="F5411 F5413 F5415 F5417 F5419 F5421 F5423 F5425 F5427 F5429 F5431 F5433 F5435 F5437 F5439 F5441 F5443 F5445 F5447 F5449 F5451 F5453 F5455 F5457 F5459 F5461 F5463 F5465 F5467 F5469 F5471 F5473 F5475">
    <cfRule type="cellIs" dxfId="2873" priority="2742" operator="lessThan">
      <formula>0</formula>
    </cfRule>
    <cfRule type="cellIs" dxfId="2872" priority="2743" operator="greaterThan">
      <formula>0</formula>
    </cfRule>
  </conditionalFormatting>
  <conditionalFormatting sqref="G5286:H5291 G5293:H5342 G5344:H5388 G5390:H5394 G5396:H5398 G5395 G5401:H5410">
    <cfRule type="cellIs" dxfId="2871" priority="2740" operator="lessThan">
      <formula>0</formula>
    </cfRule>
    <cfRule type="cellIs" dxfId="2870" priority="2741" operator="greaterThan">
      <formula>0</formula>
    </cfRule>
  </conditionalFormatting>
  <conditionalFormatting sqref="F5286 F5288 F5290 F5294 F5296 F5298 F5300 F5302 F5304 F5306 F5308 F5310 F5312 F5314 F5316 F5318 F5320 F5322 F5324 F5326 F5328 F5330 F5332 F5334 F5336 F5338 F5340 F5342 F5344 F5346 F5348 F5350 F5352 F5354 F5356 F5358 F5360 F5362 F5364 F5366 F5368 F5370 F5372 F5374 F5376 F5378 F5380 F5382 F5384 F5386 F5388 F5390 F5392 F5394 F5396 F5398 F5400 F5402 F5404 F5406 F5408 F5410">
    <cfRule type="cellIs" dxfId="2869" priority="2738" operator="lessThan">
      <formula>0</formula>
    </cfRule>
    <cfRule type="cellIs" dxfId="2868" priority="2739" operator="greaterThan">
      <formula>0</formula>
    </cfRule>
  </conditionalFormatting>
  <conditionalFormatting sqref="F5287 F5289 F5291 F5293 F5295 F5297 F5299 F5301 F5303 F5305 F5307 F5309 F5311 F5313 F5315 F5317 F5319 F5321 F5323 F5325 F5327 F5329 F5331 F5333 F5335 F5337 F5339 F5341 F5345 F5347 F5349 F5351 F5353 F5355 F5357 F5359 F5361 F5363 F5365 F5367 F5369 F5371 F5373 F5375 F5377 F5379 F5381 F5383 F5385 F5387 F5389 F5391 F5393 F5395 F5397 F5399 F5401 F5403 F5405 F5407 F5409">
    <cfRule type="cellIs" dxfId="2867" priority="2736" operator="lessThan">
      <formula>0</formula>
    </cfRule>
    <cfRule type="cellIs" dxfId="2866" priority="2737" operator="greaterThan">
      <formula>0</formula>
    </cfRule>
  </conditionalFormatting>
  <conditionalFormatting sqref="F5024:H5036 H4998 H5021:H5022 H5004 H5006 H5000 H5014 H5002 H5008:H5011 F5038:H5041 F5075:H5085 F5043:H5047 F5042 H5042 F5051:H5052 F5050 H5050 F5061:H5066 F5060 H5060 F5069:H5071 F5067:F5068 H5067:H5068 F5073:H5073 F5072 H5072 F4998:F5023 F5049:H5049 F5048 F5054:H5059 F5053">
    <cfRule type="cellIs" dxfId="2865" priority="2734" operator="lessThan">
      <formula>0</formula>
    </cfRule>
    <cfRule type="cellIs" dxfId="2864" priority="2735" operator="greaterThan">
      <formula>0</formula>
    </cfRule>
  </conditionalFormatting>
  <conditionalFormatting sqref="F4997">
    <cfRule type="cellIs" dxfId="2863" priority="2732" operator="lessThan">
      <formula>0</formula>
    </cfRule>
    <cfRule type="cellIs" dxfId="2862" priority="2733" operator="greaterThan">
      <formula>0</formula>
    </cfRule>
  </conditionalFormatting>
  <conditionalFormatting sqref="F4995:F4996 H4995:H4996 F4958:G4958 F4959:H4971 F4972 F4983 F4985:H4990 F4973:H4982 F4570:G4570 F4994:H4994 F4991:F4993 F4579:G4579 F4984:G4984 H4992 F4571:H4578 F4566:H4569 F4580:H4895 F4897:H4957">
    <cfRule type="cellIs" dxfId="2861" priority="2730" operator="lessThan">
      <formula>0</formula>
    </cfRule>
    <cfRule type="cellIs" dxfId="2860" priority="2731" operator="greaterThan">
      <formula>0</formula>
    </cfRule>
  </conditionalFormatting>
  <conditionalFormatting sqref="G5021">
    <cfRule type="cellIs" dxfId="2859" priority="2728" operator="lessThan">
      <formula>0</formula>
    </cfRule>
    <cfRule type="cellIs" dxfId="2858" priority="2729" operator="greaterThan">
      <formula>0</formula>
    </cfRule>
  </conditionalFormatting>
  <conditionalFormatting sqref="G5022 G5014 G5009:G5011 G4995:G4996 G5005:G5006 G4998 G5000">
    <cfRule type="cellIs" dxfId="2857" priority="2726" operator="lessThan">
      <formula>0</formula>
    </cfRule>
    <cfRule type="cellIs" dxfId="2856" priority="2727" operator="greaterThan">
      <formula>0</formula>
    </cfRule>
  </conditionalFormatting>
  <conditionalFormatting sqref="G5012 G5008 G5002">
    <cfRule type="cellIs" dxfId="2855" priority="2724" operator="lessThan">
      <formula>0</formula>
    </cfRule>
    <cfRule type="cellIs" dxfId="2854" priority="2725" operator="greaterThan">
      <formula>0</formula>
    </cfRule>
  </conditionalFormatting>
  <conditionalFormatting sqref="G5019:H5019">
    <cfRule type="cellIs" dxfId="2853" priority="2722" operator="lessThan">
      <formula>0</formula>
    </cfRule>
    <cfRule type="cellIs" dxfId="2852" priority="2723" operator="greaterThan">
      <formula>0</formula>
    </cfRule>
  </conditionalFormatting>
  <conditionalFormatting sqref="H5017">
    <cfRule type="cellIs" dxfId="2851" priority="2720" operator="lessThan">
      <formula>0</formula>
    </cfRule>
    <cfRule type="cellIs" dxfId="2850" priority="2721" operator="greaterThan">
      <formula>0</formula>
    </cfRule>
  </conditionalFormatting>
  <conditionalFormatting sqref="G5017">
    <cfRule type="cellIs" dxfId="2849" priority="2718" operator="lessThan">
      <formula>0</formula>
    </cfRule>
    <cfRule type="cellIs" dxfId="2848" priority="2719" operator="greaterThan">
      <formula>0</formula>
    </cfRule>
  </conditionalFormatting>
  <conditionalFormatting sqref="H5003">
    <cfRule type="cellIs" dxfId="2847" priority="2716" operator="lessThan">
      <formula>0</formula>
    </cfRule>
    <cfRule type="cellIs" dxfId="2846" priority="2717" operator="greaterThan">
      <formula>0</formula>
    </cfRule>
  </conditionalFormatting>
  <conditionalFormatting sqref="G5003">
    <cfRule type="cellIs" dxfId="2845" priority="2714" operator="lessThan">
      <formula>0</formula>
    </cfRule>
    <cfRule type="cellIs" dxfId="2844" priority="2715" operator="greaterThan">
      <formula>0</formula>
    </cfRule>
  </conditionalFormatting>
  <conditionalFormatting sqref="H5005">
    <cfRule type="cellIs" dxfId="2843" priority="2712" operator="lessThan">
      <formula>0</formula>
    </cfRule>
    <cfRule type="cellIs" dxfId="2842" priority="2713" operator="greaterThan">
      <formula>0</formula>
    </cfRule>
  </conditionalFormatting>
  <conditionalFormatting sqref="G4999:H4999 G4997:H4997">
    <cfRule type="cellIs" dxfId="2841" priority="2710" operator="lessThan">
      <formula>0</formula>
    </cfRule>
    <cfRule type="cellIs" dxfId="2840" priority="2711" operator="greaterThan">
      <formula>0</formula>
    </cfRule>
  </conditionalFormatting>
  <conditionalFormatting sqref="G5018:H5018 G5016:H5016">
    <cfRule type="cellIs" dxfId="2839" priority="2708" operator="lessThan">
      <formula>0</formula>
    </cfRule>
    <cfRule type="cellIs" dxfId="2838" priority="2709" operator="greaterThan">
      <formula>0</formula>
    </cfRule>
  </conditionalFormatting>
  <conditionalFormatting sqref="H5012">
    <cfRule type="cellIs" dxfId="2837" priority="2706" operator="lessThan">
      <formula>0</formula>
    </cfRule>
    <cfRule type="cellIs" dxfId="2836" priority="2707" operator="greaterThan">
      <formula>0</formula>
    </cfRule>
  </conditionalFormatting>
  <conditionalFormatting sqref="H5013">
    <cfRule type="cellIs" dxfId="2835" priority="2704" operator="lessThan">
      <formula>0</formula>
    </cfRule>
    <cfRule type="cellIs" dxfId="2834" priority="2705" operator="greaterThan">
      <formula>0</formula>
    </cfRule>
  </conditionalFormatting>
  <conditionalFormatting sqref="G5013">
    <cfRule type="cellIs" dxfId="2833" priority="2702" operator="lessThan">
      <formula>0</formula>
    </cfRule>
    <cfRule type="cellIs" dxfId="2832" priority="2703" operator="greaterThan">
      <formula>0</formula>
    </cfRule>
  </conditionalFormatting>
  <conditionalFormatting sqref="G5020:H5020">
    <cfRule type="cellIs" dxfId="2831" priority="2700" operator="lessThan">
      <formula>0</formula>
    </cfRule>
    <cfRule type="cellIs" dxfId="2830" priority="2701" operator="greaterThan">
      <formula>0</formula>
    </cfRule>
  </conditionalFormatting>
  <conditionalFormatting sqref="G5001:H5001">
    <cfRule type="cellIs" dxfId="2829" priority="2698" operator="lessThan">
      <formula>0</formula>
    </cfRule>
    <cfRule type="cellIs" dxfId="2828" priority="2699" operator="greaterThan">
      <formula>0</formula>
    </cfRule>
  </conditionalFormatting>
  <conditionalFormatting sqref="H4958">
    <cfRule type="cellIs" dxfId="2827" priority="2696" operator="lessThan">
      <formula>0</formula>
    </cfRule>
    <cfRule type="cellIs" dxfId="2826" priority="2697" operator="greaterThan">
      <formula>0</formula>
    </cfRule>
  </conditionalFormatting>
  <conditionalFormatting sqref="H4972">
    <cfRule type="cellIs" dxfId="2825" priority="2694" operator="lessThan">
      <formula>0</formula>
    </cfRule>
    <cfRule type="cellIs" dxfId="2824" priority="2695" operator="greaterThan">
      <formula>0</formula>
    </cfRule>
  </conditionalFormatting>
  <conditionalFormatting sqref="G4972">
    <cfRule type="cellIs" dxfId="2823" priority="2692" operator="lessThan">
      <formula>0</formula>
    </cfRule>
    <cfRule type="cellIs" dxfId="2822" priority="2693" operator="greaterThan">
      <formula>0</formula>
    </cfRule>
  </conditionalFormatting>
  <conditionalFormatting sqref="H4983">
    <cfRule type="cellIs" dxfId="2821" priority="2690" operator="lessThan">
      <formula>0</formula>
    </cfRule>
    <cfRule type="cellIs" dxfId="2820" priority="2691" operator="greaterThan">
      <formula>0</formula>
    </cfRule>
  </conditionalFormatting>
  <conditionalFormatting sqref="G4983">
    <cfRule type="cellIs" dxfId="2819" priority="2688" operator="lessThan">
      <formula>0</formula>
    </cfRule>
    <cfRule type="cellIs" dxfId="2818" priority="2689" operator="greaterThan">
      <formula>0</formula>
    </cfRule>
  </conditionalFormatting>
  <conditionalFormatting sqref="G5007:H5007">
    <cfRule type="cellIs" dxfId="2817" priority="2686" operator="lessThan">
      <formula>0</formula>
    </cfRule>
    <cfRule type="cellIs" dxfId="2816" priority="2687" operator="greaterThan">
      <formula>0</formula>
    </cfRule>
  </conditionalFormatting>
  <conditionalFormatting sqref="F5037:H5037">
    <cfRule type="cellIs" dxfId="2815" priority="2684" operator="lessThan">
      <formula>0</formula>
    </cfRule>
    <cfRule type="cellIs" dxfId="2814" priority="2685" operator="greaterThan">
      <formula>0</formula>
    </cfRule>
  </conditionalFormatting>
  <conditionalFormatting sqref="H4993 H4991 H4984 H4579 H4570">
    <cfRule type="cellIs" dxfId="2813" priority="2682" operator="lessThan">
      <formula>0</formula>
    </cfRule>
    <cfRule type="cellIs" dxfId="2812" priority="2683" operator="greaterThan">
      <formula>0</formula>
    </cfRule>
  </conditionalFormatting>
  <conditionalFormatting sqref="F5074:H5074">
    <cfRule type="cellIs" dxfId="2811" priority="2680" operator="lessThan">
      <formula>0</formula>
    </cfRule>
    <cfRule type="cellIs" dxfId="2810" priority="2681" operator="greaterThan">
      <formula>0</formula>
    </cfRule>
  </conditionalFormatting>
  <conditionalFormatting sqref="F5086:H5087 F5088 F5091:H5092 F5140 F5141:H5144 F5165:F5166 F5169:H5169 F5174:H5174 F5178:H5178 F5183:H5192 F5181:F5182 F5197:H5269 F5277:H5285 F5274:F5276 F5271:H5273 F5270 F5196 F5194:H5194 F5193 F5138:H5139 F5137 F5146:H5163 F5145 F5117:H5122 F5116 F5124:H5136 F5123 F5094:H5115 F5093 F5090">
    <cfRule type="cellIs" dxfId="2809" priority="2678" operator="lessThan">
      <formula>0</formula>
    </cfRule>
    <cfRule type="cellIs" dxfId="2808" priority="2679" operator="greaterThan">
      <formula>0</formula>
    </cfRule>
  </conditionalFormatting>
  <conditionalFormatting sqref="F5089:H5089">
    <cfRule type="cellIs" dxfId="2807" priority="2676" operator="lessThan">
      <formula>0</formula>
    </cfRule>
    <cfRule type="cellIs" dxfId="2806" priority="2677" operator="greaterThan">
      <formula>0</formula>
    </cfRule>
  </conditionalFormatting>
  <conditionalFormatting sqref="G5088:H5088">
    <cfRule type="cellIs" dxfId="2805" priority="2674" operator="lessThan">
      <formula>0</formula>
    </cfRule>
    <cfRule type="cellIs" dxfId="2804" priority="2675" operator="greaterThan">
      <formula>0</formula>
    </cfRule>
  </conditionalFormatting>
  <conditionalFormatting sqref="G5072 G5067:G5068 G5060 G5050 G5042 G5004 G4991:G4993">
    <cfRule type="cellIs" dxfId="2803" priority="2672" operator="lessThan">
      <formula>0</formula>
    </cfRule>
    <cfRule type="cellIs" dxfId="2802" priority="2673" operator="greaterThan">
      <formula>0</formula>
    </cfRule>
  </conditionalFormatting>
  <conditionalFormatting sqref="G5140:H5140">
    <cfRule type="cellIs" dxfId="2801" priority="2670" operator="lessThan">
      <formula>0</formula>
    </cfRule>
    <cfRule type="cellIs" dxfId="2800" priority="2671" operator="greaterThan">
      <formula>0</formula>
    </cfRule>
  </conditionalFormatting>
  <conditionalFormatting sqref="F5164:H5164">
    <cfRule type="cellIs" dxfId="2799" priority="2668" operator="lessThan">
      <formula>0</formula>
    </cfRule>
    <cfRule type="cellIs" dxfId="2798" priority="2669" operator="greaterThan">
      <formula>0</formula>
    </cfRule>
  </conditionalFormatting>
  <conditionalFormatting sqref="G5166:H5166">
    <cfRule type="cellIs" dxfId="2797" priority="2666" operator="lessThan">
      <formula>0</formula>
    </cfRule>
    <cfRule type="cellIs" dxfId="2796" priority="2667" operator="greaterThan">
      <formula>0</formula>
    </cfRule>
  </conditionalFormatting>
  <conditionalFormatting sqref="F5167:H5167">
    <cfRule type="cellIs" dxfId="2795" priority="2664" operator="lessThan">
      <formula>0</formula>
    </cfRule>
    <cfRule type="cellIs" dxfId="2794" priority="2665" operator="greaterThan">
      <formula>0</formula>
    </cfRule>
  </conditionalFormatting>
  <conditionalFormatting sqref="F5168">
    <cfRule type="cellIs" dxfId="2793" priority="2662" operator="lessThan">
      <formula>0</formula>
    </cfRule>
    <cfRule type="cellIs" dxfId="2792" priority="2663" operator="greaterThan">
      <formula>0</formula>
    </cfRule>
  </conditionalFormatting>
  <conditionalFormatting sqref="F5170:H5170">
    <cfRule type="cellIs" dxfId="2791" priority="2660" operator="lessThan">
      <formula>0</formula>
    </cfRule>
    <cfRule type="cellIs" dxfId="2790" priority="2661" operator="greaterThan">
      <formula>0</formula>
    </cfRule>
  </conditionalFormatting>
  <conditionalFormatting sqref="F5171:H5171">
    <cfRule type="cellIs" dxfId="2789" priority="2658" operator="lessThan">
      <formula>0</formula>
    </cfRule>
    <cfRule type="cellIs" dxfId="2788" priority="2659" operator="greaterThan">
      <formula>0</formula>
    </cfRule>
  </conditionalFormatting>
  <conditionalFormatting sqref="F5172:H5172">
    <cfRule type="cellIs" dxfId="2787" priority="2656" operator="lessThan">
      <formula>0</formula>
    </cfRule>
    <cfRule type="cellIs" dxfId="2786" priority="2657" operator="greaterThan">
      <formula>0</formula>
    </cfRule>
  </conditionalFormatting>
  <conditionalFormatting sqref="F5173:H5173">
    <cfRule type="cellIs" dxfId="2785" priority="2654" operator="lessThan">
      <formula>0</formula>
    </cfRule>
    <cfRule type="cellIs" dxfId="2784" priority="2655" operator="greaterThan">
      <formula>0</formula>
    </cfRule>
  </conditionalFormatting>
  <conditionalFormatting sqref="F5175:H5175">
    <cfRule type="cellIs" dxfId="2783" priority="2652" operator="lessThan">
      <formula>0</formula>
    </cfRule>
    <cfRule type="cellIs" dxfId="2782" priority="2653" operator="greaterThan">
      <formula>0</formula>
    </cfRule>
  </conditionalFormatting>
  <conditionalFormatting sqref="F5176:H5176">
    <cfRule type="cellIs" dxfId="2781" priority="2650" operator="lessThan">
      <formula>0</formula>
    </cfRule>
    <cfRule type="cellIs" dxfId="2780" priority="2651" operator="greaterThan">
      <formula>0</formula>
    </cfRule>
  </conditionalFormatting>
  <conditionalFormatting sqref="G5181:H5181">
    <cfRule type="cellIs" dxfId="2779" priority="2648" operator="lessThan">
      <formula>0</formula>
    </cfRule>
    <cfRule type="cellIs" dxfId="2778" priority="2649" operator="greaterThan">
      <formula>0</formula>
    </cfRule>
  </conditionalFormatting>
  <conditionalFormatting sqref="G5182:H5182">
    <cfRule type="cellIs" dxfId="2777" priority="2646" operator="lessThan">
      <formula>0</formula>
    </cfRule>
    <cfRule type="cellIs" dxfId="2776" priority="2647" operator="greaterThan">
      <formula>0</formula>
    </cfRule>
  </conditionalFormatting>
  <conditionalFormatting sqref="F5177:H5177">
    <cfRule type="cellIs" dxfId="2775" priority="2644" operator="lessThan">
      <formula>0</formula>
    </cfRule>
    <cfRule type="cellIs" dxfId="2774" priority="2645" operator="greaterThan">
      <formula>0</formula>
    </cfRule>
  </conditionalFormatting>
  <conditionalFormatting sqref="F4896:H4896">
    <cfRule type="cellIs" dxfId="2773" priority="2642" operator="lessThan">
      <formula>0</formula>
    </cfRule>
    <cfRule type="cellIs" dxfId="2772" priority="2643" operator="greaterThan">
      <formula>0</formula>
    </cfRule>
  </conditionalFormatting>
  <conditionalFormatting sqref="F5179:H5179">
    <cfRule type="cellIs" dxfId="2771" priority="2640" operator="lessThan">
      <formula>0</formula>
    </cfRule>
    <cfRule type="cellIs" dxfId="2770" priority="2641" operator="greaterThan">
      <formula>0</formula>
    </cfRule>
  </conditionalFormatting>
  <conditionalFormatting sqref="F5180:H5180">
    <cfRule type="cellIs" dxfId="2769" priority="2638" operator="lessThan">
      <formula>0</formula>
    </cfRule>
    <cfRule type="cellIs" dxfId="2768" priority="2639" operator="greaterThan">
      <formula>0</formula>
    </cfRule>
  </conditionalFormatting>
  <conditionalFormatting sqref="F5195:H5195">
    <cfRule type="cellIs" dxfId="2767" priority="2636" operator="lessThan">
      <formula>0</formula>
    </cfRule>
    <cfRule type="cellIs" dxfId="2766" priority="2637" operator="greaterThan">
      <formula>0</formula>
    </cfRule>
  </conditionalFormatting>
  <conditionalFormatting sqref="G5292:H5292">
    <cfRule type="cellIs" dxfId="2765" priority="2634" operator="lessThan">
      <formula>0</formula>
    </cfRule>
    <cfRule type="cellIs" dxfId="2764" priority="2635" operator="greaterThan">
      <formula>0</formula>
    </cfRule>
  </conditionalFormatting>
  <conditionalFormatting sqref="F5292">
    <cfRule type="cellIs" dxfId="2763" priority="2632" operator="lessThan">
      <formula>0</formula>
    </cfRule>
    <cfRule type="cellIs" dxfId="2762" priority="2633" operator="greaterThan">
      <formula>0</formula>
    </cfRule>
  </conditionalFormatting>
  <conditionalFormatting sqref="G5343:H5343">
    <cfRule type="cellIs" dxfId="2761" priority="2630" operator="lessThan">
      <formula>0</formula>
    </cfRule>
    <cfRule type="cellIs" dxfId="2760" priority="2631" operator="greaterThan">
      <formula>0</formula>
    </cfRule>
  </conditionalFormatting>
  <conditionalFormatting sqref="F5343">
    <cfRule type="cellIs" dxfId="2759" priority="2628" operator="lessThan">
      <formula>0</formula>
    </cfRule>
    <cfRule type="cellIs" dxfId="2758" priority="2629" operator="greaterThan">
      <formula>0</formula>
    </cfRule>
  </conditionalFormatting>
  <conditionalFormatting sqref="G5275:H5275">
    <cfRule type="cellIs" dxfId="2757" priority="2626" operator="lessThan">
      <formula>0</formula>
    </cfRule>
    <cfRule type="cellIs" dxfId="2756" priority="2627" operator="greaterThan">
      <formula>0</formula>
    </cfRule>
  </conditionalFormatting>
  <conditionalFormatting sqref="G5276:H5276">
    <cfRule type="cellIs" dxfId="2755" priority="2624" operator="lessThan">
      <formula>0</formula>
    </cfRule>
    <cfRule type="cellIs" dxfId="2754" priority="2625" operator="greaterThan">
      <formula>0</formula>
    </cfRule>
  </conditionalFormatting>
  <conditionalFormatting sqref="G5274:H5274">
    <cfRule type="cellIs" dxfId="2753" priority="2622" operator="lessThan">
      <formula>0</formula>
    </cfRule>
    <cfRule type="cellIs" dxfId="2752" priority="2623" operator="greaterThan">
      <formula>0</formula>
    </cfRule>
  </conditionalFormatting>
  <conditionalFormatting sqref="G5270:H5270">
    <cfRule type="cellIs" dxfId="2751" priority="2620" operator="lessThan">
      <formula>0</formula>
    </cfRule>
    <cfRule type="cellIs" dxfId="2750" priority="2621" operator="greaterThan">
      <formula>0</formula>
    </cfRule>
  </conditionalFormatting>
  <conditionalFormatting sqref="G5196:H5196">
    <cfRule type="cellIs" dxfId="2749" priority="2618" operator="lessThan">
      <formula>0</formula>
    </cfRule>
    <cfRule type="cellIs" dxfId="2748" priority="2619" operator="greaterThan">
      <formula>0</formula>
    </cfRule>
  </conditionalFormatting>
  <conditionalFormatting sqref="G5193:H5193">
    <cfRule type="cellIs" dxfId="2747" priority="2616" operator="lessThan">
      <formula>0</formula>
    </cfRule>
    <cfRule type="cellIs" dxfId="2746" priority="2617" operator="greaterThan">
      <formula>0</formula>
    </cfRule>
  </conditionalFormatting>
  <conditionalFormatting sqref="G5168:H5168">
    <cfRule type="cellIs" dxfId="2745" priority="2614" operator="lessThan">
      <formula>0</formula>
    </cfRule>
    <cfRule type="cellIs" dxfId="2744" priority="2615" operator="greaterThan">
      <formula>0</formula>
    </cfRule>
  </conditionalFormatting>
  <conditionalFormatting sqref="G5165:H5165">
    <cfRule type="cellIs" dxfId="2743" priority="2612" operator="lessThan">
      <formula>0</formula>
    </cfRule>
    <cfRule type="cellIs" dxfId="2742" priority="2613" operator="greaterThan">
      <formula>0</formula>
    </cfRule>
  </conditionalFormatting>
  <conditionalFormatting sqref="G5137:H5137">
    <cfRule type="cellIs" dxfId="2741" priority="2610" operator="lessThan">
      <formula>0</formula>
    </cfRule>
    <cfRule type="cellIs" dxfId="2740" priority="2611" operator="greaterThan">
      <formula>0</formula>
    </cfRule>
  </conditionalFormatting>
  <conditionalFormatting sqref="G5145:H5145">
    <cfRule type="cellIs" dxfId="2739" priority="2608" operator="lessThan">
      <formula>0</formula>
    </cfRule>
    <cfRule type="cellIs" dxfId="2738" priority="2609" operator="greaterThan">
      <formula>0</formula>
    </cfRule>
  </conditionalFormatting>
  <conditionalFormatting sqref="G5116:H5116">
    <cfRule type="cellIs" dxfId="2737" priority="2606" operator="lessThan">
      <formula>0</formula>
    </cfRule>
    <cfRule type="cellIs" dxfId="2736" priority="2607" operator="greaterThan">
      <formula>0</formula>
    </cfRule>
  </conditionalFormatting>
  <conditionalFormatting sqref="G5123:H5123">
    <cfRule type="cellIs" dxfId="2735" priority="2604" operator="lessThan">
      <formula>0</formula>
    </cfRule>
    <cfRule type="cellIs" dxfId="2734" priority="2605" operator="greaterThan">
      <formula>0</formula>
    </cfRule>
  </conditionalFormatting>
  <conditionalFormatting sqref="G5093:H5093">
    <cfRule type="cellIs" dxfId="2733" priority="2602" operator="lessThan">
      <formula>0</formula>
    </cfRule>
    <cfRule type="cellIs" dxfId="2732" priority="2603" operator="greaterThan">
      <formula>0</formula>
    </cfRule>
  </conditionalFormatting>
  <conditionalFormatting sqref="G5090:H5090">
    <cfRule type="cellIs" dxfId="2731" priority="2600" operator="lessThan">
      <formula>0</formula>
    </cfRule>
    <cfRule type="cellIs" dxfId="2730" priority="2601" operator="greaterThan">
      <formula>0</formula>
    </cfRule>
  </conditionalFormatting>
  <conditionalFormatting sqref="G5048:H5048">
    <cfRule type="cellIs" dxfId="2729" priority="2598" operator="lessThan">
      <formula>0</formula>
    </cfRule>
    <cfRule type="cellIs" dxfId="2728" priority="2599" operator="greaterThan">
      <formula>0</formula>
    </cfRule>
  </conditionalFormatting>
  <conditionalFormatting sqref="G5053:H5053">
    <cfRule type="cellIs" dxfId="2727" priority="2596" operator="lessThan">
      <formula>0</formula>
    </cfRule>
    <cfRule type="cellIs" dxfId="2726" priority="2597" operator="greaterThan">
      <formula>0</formula>
    </cfRule>
  </conditionalFormatting>
  <conditionalFormatting sqref="G5015:H5015">
    <cfRule type="cellIs" dxfId="2725" priority="2594" operator="lessThan">
      <formula>0</formula>
    </cfRule>
    <cfRule type="cellIs" dxfId="2724" priority="2595" operator="greaterThan">
      <formula>0</formula>
    </cfRule>
  </conditionalFormatting>
  <conditionalFormatting sqref="G5023:H5023">
    <cfRule type="cellIs" dxfId="2723" priority="2592" operator="lessThan">
      <formula>0</formula>
    </cfRule>
    <cfRule type="cellIs" dxfId="2722" priority="2593" operator="greaterThan">
      <formula>0</formula>
    </cfRule>
  </conditionalFormatting>
  <conditionalFormatting sqref="G5389:H5389">
    <cfRule type="cellIs" dxfId="2721" priority="2590" operator="lessThan">
      <formula>0</formula>
    </cfRule>
    <cfRule type="cellIs" dxfId="2720" priority="2591" operator="greaterThan">
      <formula>0</formula>
    </cfRule>
  </conditionalFormatting>
  <conditionalFormatting sqref="H5395">
    <cfRule type="cellIs" dxfId="2719" priority="2588" operator="lessThan">
      <formula>0</formula>
    </cfRule>
    <cfRule type="cellIs" dxfId="2718" priority="2589" operator="greaterThan">
      <formula>0</formula>
    </cfRule>
  </conditionalFormatting>
  <conditionalFormatting sqref="G5399:H5399">
    <cfRule type="cellIs" dxfId="2717" priority="2586" operator="lessThan">
      <formula>0</formula>
    </cfRule>
    <cfRule type="cellIs" dxfId="2716" priority="2587" operator="greaterThan">
      <formula>0</formula>
    </cfRule>
  </conditionalFormatting>
  <conditionalFormatting sqref="G5400:H5400">
    <cfRule type="cellIs" dxfId="2715" priority="2584" operator="lessThan">
      <formula>0</formula>
    </cfRule>
    <cfRule type="cellIs" dxfId="2714" priority="2585" operator="greaterThan">
      <formula>0</formula>
    </cfRule>
  </conditionalFormatting>
  <conditionalFormatting sqref="G6321:H6385">
    <cfRule type="cellIs" dxfId="2713" priority="2582" operator="lessThan">
      <formula>0</formula>
    </cfRule>
    <cfRule type="cellIs" dxfId="2712" priority="2583" operator="greaterThan">
      <formula>0</formula>
    </cfRule>
  </conditionalFormatting>
  <conditionalFormatting sqref="F6322 F6324 F6326 F6328 F6330 F6332 F6334 F6336 F6338 F6340 F6342 F6344 F6346 F6348 F6350 F6352 F6354 F6356 F6358 F6360 F6362 F6364 F6366 F6368 F6370 F6372 F6374 F6376 F6378 F6380 F6382 F6384">
    <cfRule type="cellIs" dxfId="2711" priority="2580" operator="lessThan">
      <formula>0</formula>
    </cfRule>
    <cfRule type="cellIs" dxfId="2710" priority="2581" operator="greaterThan">
      <formula>0</formula>
    </cfRule>
  </conditionalFormatting>
  <conditionalFormatting sqref="F6321 F6323 F6325 F6327 F6329 F6331 F6333 F6335 F6337 F6339 F6341 F6343 F6345 F6347 F6349 F6351 F6353 F6355 F6357 F6359 F6361 F6363 F6365 F6367 F6369 F6371 F6373 F6375 F6377 F6379 F6381 F6383 F6385">
    <cfRule type="cellIs" dxfId="2709" priority="2578" operator="lessThan">
      <formula>0</formula>
    </cfRule>
    <cfRule type="cellIs" dxfId="2708" priority="2579" operator="greaterThan">
      <formula>0</formula>
    </cfRule>
  </conditionalFormatting>
  <conditionalFormatting sqref="G6196:H6201 G6203:H6252 G6254:H6298 G6300:H6304 G6306:H6308 G6305 G6311:H6320">
    <cfRule type="cellIs" dxfId="2707" priority="2576" operator="lessThan">
      <formula>0</formula>
    </cfRule>
    <cfRule type="cellIs" dxfId="2706" priority="2577" operator="greaterThan">
      <formula>0</formula>
    </cfRule>
  </conditionalFormatting>
  <conditionalFormatting sqref="F6196 F6198 F6200 F6204 F6206 F6208 F6210 F6212 F6214 F6216 F6218 F6220 F6222 F6224 F6226 F6228 F6230 F6232 F6234 F6236 F6238 F6240 F6242 F6244 F6246 F6248 F6250 F6252 F6254 F6256 F6258 F6260 F6262 F6264 F6266 F6268 F6270 F6272 F6274 F6276 F6278 F6280 F6282 F6284 F6286 F6288 F6290 F6292 F6294 F6296 F6298 F6300 F6302 F6304 F6306 F6308 F6310 F6312 F6314 F6316 F6318 F6320">
    <cfRule type="cellIs" dxfId="2705" priority="2574" operator="lessThan">
      <formula>0</formula>
    </cfRule>
    <cfRule type="cellIs" dxfId="2704" priority="2575" operator="greaterThan">
      <formula>0</formula>
    </cfRule>
  </conditionalFormatting>
  <conditionalFormatting sqref="F6197 F6199 F6201 F6203 F6205 F6207 F6209 F6211 F6213 F6215 F6217 F6219 F6221 F6223 F6225 F6227 F6229 F6231 F6233 F6235 F6237 F6239 F6241 F6243 F6245 F6247 F6249 F6251 F6255 F6257 F6259 F6261 F6263 F6265 F6267 F6269 F6271 F6273 F6275 F6277 F6279 F6281 F6283 F6285 F6287 F6289 F6291 F6293 F6295 F6297 F6299 F6301 F6303 F6305 F6307 F6309 F6311 F6313 F6315 F6317 F6319">
    <cfRule type="cellIs" dxfId="2703" priority="2572" operator="lessThan">
      <formula>0</formula>
    </cfRule>
    <cfRule type="cellIs" dxfId="2702" priority="2573" operator="greaterThan">
      <formula>0</formula>
    </cfRule>
  </conditionalFormatting>
  <conditionalFormatting sqref="F5934:H5946 H5908 H5931:H5932 H5914 H5916 H5910 H5924 H5912 H5918:H5921 F5948:H5951 F5985:H5995 F5953:H5957 F5952 H5952 F5961:H5962 F5960 H5960 F5971:H5976 F5970 H5970 F5979:H5981 F5977:F5978 H5977:H5978 F5983:H5983 F5982 H5982 F5908:F5933 F5959:H5959 F5958 F5964:H5969 F5963">
    <cfRule type="cellIs" dxfId="2701" priority="2570" operator="lessThan">
      <formula>0</formula>
    </cfRule>
    <cfRule type="cellIs" dxfId="2700" priority="2571" operator="greaterThan">
      <formula>0</formula>
    </cfRule>
  </conditionalFormatting>
  <conditionalFormatting sqref="F5907">
    <cfRule type="cellIs" dxfId="2699" priority="2568" operator="lessThan">
      <formula>0</formula>
    </cfRule>
    <cfRule type="cellIs" dxfId="2698" priority="2569" operator="greaterThan">
      <formula>0</formula>
    </cfRule>
  </conditionalFormatting>
  <conditionalFormatting sqref="F5905:F5906 H5905:H5906 F5868:G5868 F5869:H5881 F5882 F5893 F5895:H5900 F5883:H5892 F5480:G5480 F5904:H5904 F5901:F5903 F5489:G5489 F5894:G5894 H5902 F5481:H5488 F5476:H5479 F5490:H5805 F5807:H5867">
    <cfRule type="cellIs" dxfId="2697" priority="2566" operator="lessThan">
      <formula>0</formula>
    </cfRule>
    <cfRule type="cellIs" dxfId="2696" priority="2567" operator="greaterThan">
      <formula>0</formula>
    </cfRule>
  </conditionalFormatting>
  <conditionalFormatting sqref="G5931">
    <cfRule type="cellIs" dxfId="2695" priority="2564" operator="lessThan">
      <formula>0</formula>
    </cfRule>
    <cfRule type="cellIs" dxfId="2694" priority="2565" operator="greaterThan">
      <formula>0</formula>
    </cfRule>
  </conditionalFormatting>
  <conditionalFormatting sqref="G5932 G5924 G5919:G5921 G5905:G5906 G5915:G5916 G5908 G5910">
    <cfRule type="cellIs" dxfId="2693" priority="2562" operator="lessThan">
      <formula>0</formula>
    </cfRule>
    <cfRule type="cellIs" dxfId="2692" priority="2563" operator="greaterThan">
      <formula>0</formula>
    </cfRule>
  </conditionalFormatting>
  <conditionalFormatting sqref="G5922 G5918 G5912">
    <cfRule type="cellIs" dxfId="2691" priority="2560" operator="lessThan">
      <formula>0</formula>
    </cfRule>
    <cfRule type="cellIs" dxfId="2690" priority="2561" operator="greaterThan">
      <formula>0</formula>
    </cfRule>
  </conditionalFormatting>
  <conditionalFormatting sqref="G5929:H5929">
    <cfRule type="cellIs" dxfId="2689" priority="2558" operator="lessThan">
      <formula>0</formula>
    </cfRule>
    <cfRule type="cellIs" dxfId="2688" priority="2559" operator="greaterThan">
      <formula>0</formula>
    </cfRule>
  </conditionalFormatting>
  <conditionalFormatting sqref="H5927">
    <cfRule type="cellIs" dxfId="2687" priority="2556" operator="lessThan">
      <formula>0</formula>
    </cfRule>
    <cfRule type="cellIs" dxfId="2686" priority="2557" operator="greaterThan">
      <formula>0</formula>
    </cfRule>
  </conditionalFormatting>
  <conditionalFormatting sqref="G5927">
    <cfRule type="cellIs" dxfId="2685" priority="2554" operator="lessThan">
      <formula>0</formula>
    </cfRule>
    <cfRule type="cellIs" dxfId="2684" priority="2555" operator="greaterThan">
      <formula>0</formula>
    </cfRule>
  </conditionalFormatting>
  <conditionalFormatting sqref="H5913">
    <cfRule type="cellIs" dxfId="2683" priority="2552" operator="lessThan">
      <formula>0</formula>
    </cfRule>
    <cfRule type="cellIs" dxfId="2682" priority="2553" operator="greaterThan">
      <formula>0</formula>
    </cfRule>
  </conditionalFormatting>
  <conditionalFormatting sqref="G5913">
    <cfRule type="cellIs" dxfId="2681" priority="2550" operator="lessThan">
      <formula>0</formula>
    </cfRule>
    <cfRule type="cellIs" dxfId="2680" priority="2551" operator="greaterThan">
      <formula>0</formula>
    </cfRule>
  </conditionalFormatting>
  <conditionalFormatting sqref="H5915">
    <cfRule type="cellIs" dxfId="2679" priority="2548" operator="lessThan">
      <formula>0</formula>
    </cfRule>
    <cfRule type="cellIs" dxfId="2678" priority="2549" operator="greaterThan">
      <formula>0</formula>
    </cfRule>
  </conditionalFormatting>
  <conditionalFormatting sqref="G5909:H5909 G5907:H5907">
    <cfRule type="cellIs" dxfId="2677" priority="2546" operator="lessThan">
      <formula>0</formula>
    </cfRule>
    <cfRule type="cellIs" dxfId="2676" priority="2547" operator="greaterThan">
      <formula>0</formula>
    </cfRule>
  </conditionalFormatting>
  <conditionalFormatting sqref="G5928:H5928 G5926:H5926">
    <cfRule type="cellIs" dxfId="2675" priority="2544" operator="lessThan">
      <formula>0</formula>
    </cfRule>
    <cfRule type="cellIs" dxfId="2674" priority="2545" operator="greaterThan">
      <formula>0</formula>
    </cfRule>
  </conditionalFormatting>
  <conditionalFormatting sqref="H5922">
    <cfRule type="cellIs" dxfId="2673" priority="2542" operator="lessThan">
      <formula>0</formula>
    </cfRule>
    <cfRule type="cellIs" dxfId="2672" priority="2543" operator="greaterThan">
      <formula>0</formula>
    </cfRule>
  </conditionalFormatting>
  <conditionalFormatting sqref="H5923">
    <cfRule type="cellIs" dxfId="2671" priority="2540" operator="lessThan">
      <formula>0</formula>
    </cfRule>
    <cfRule type="cellIs" dxfId="2670" priority="2541" operator="greaterThan">
      <formula>0</formula>
    </cfRule>
  </conditionalFormatting>
  <conditionalFormatting sqref="G5923">
    <cfRule type="cellIs" dxfId="2669" priority="2538" operator="lessThan">
      <formula>0</formula>
    </cfRule>
    <cfRule type="cellIs" dxfId="2668" priority="2539" operator="greaterThan">
      <formula>0</formula>
    </cfRule>
  </conditionalFormatting>
  <conditionalFormatting sqref="G5930:H5930">
    <cfRule type="cellIs" dxfId="2667" priority="2536" operator="lessThan">
      <formula>0</formula>
    </cfRule>
    <cfRule type="cellIs" dxfId="2666" priority="2537" operator="greaterThan">
      <formula>0</formula>
    </cfRule>
  </conditionalFormatting>
  <conditionalFormatting sqref="G5911:H5911">
    <cfRule type="cellIs" dxfId="2665" priority="2534" operator="lessThan">
      <formula>0</formula>
    </cfRule>
    <cfRule type="cellIs" dxfId="2664" priority="2535" operator="greaterThan">
      <formula>0</formula>
    </cfRule>
  </conditionalFormatting>
  <conditionalFormatting sqref="H5868">
    <cfRule type="cellIs" dxfId="2663" priority="2532" operator="lessThan">
      <formula>0</formula>
    </cfRule>
    <cfRule type="cellIs" dxfId="2662" priority="2533" operator="greaterThan">
      <formula>0</formula>
    </cfRule>
  </conditionalFormatting>
  <conditionalFormatting sqref="H5882">
    <cfRule type="cellIs" dxfId="2661" priority="2530" operator="lessThan">
      <formula>0</formula>
    </cfRule>
    <cfRule type="cellIs" dxfId="2660" priority="2531" operator="greaterThan">
      <formula>0</formula>
    </cfRule>
  </conditionalFormatting>
  <conditionalFormatting sqref="G5882">
    <cfRule type="cellIs" dxfId="2659" priority="2528" operator="lessThan">
      <formula>0</formula>
    </cfRule>
    <cfRule type="cellIs" dxfId="2658" priority="2529" operator="greaterThan">
      <formula>0</formula>
    </cfRule>
  </conditionalFormatting>
  <conditionalFormatting sqref="H5893">
    <cfRule type="cellIs" dxfId="2657" priority="2526" operator="lessThan">
      <formula>0</formula>
    </cfRule>
    <cfRule type="cellIs" dxfId="2656" priority="2527" operator="greaterThan">
      <formula>0</formula>
    </cfRule>
  </conditionalFormatting>
  <conditionalFormatting sqref="G5893">
    <cfRule type="cellIs" dxfId="2655" priority="2524" operator="lessThan">
      <formula>0</formula>
    </cfRule>
    <cfRule type="cellIs" dxfId="2654" priority="2525" operator="greaterThan">
      <formula>0</formula>
    </cfRule>
  </conditionalFormatting>
  <conditionalFormatting sqref="G5917:H5917">
    <cfRule type="cellIs" dxfId="2653" priority="2522" operator="lessThan">
      <formula>0</formula>
    </cfRule>
    <cfRule type="cellIs" dxfId="2652" priority="2523" operator="greaterThan">
      <formula>0</formula>
    </cfRule>
  </conditionalFormatting>
  <conditionalFormatting sqref="F5947:H5947">
    <cfRule type="cellIs" dxfId="2651" priority="2520" operator="lessThan">
      <formula>0</formula>
    </cfRule>
    <cfRule type="cellIs" dxfId="2650" priority="2521" operator="greaterThan">
      <formula>0</formula>
    </cfRule>
  </conditionalFormatting>
  <conditionalFormatting sqref="H5903 H5901 H5894 H5489 H5480">
    <cfRule type="cellIs" dxfId="2649" priority="2518" operator="lessThan">
      <formula>0</formula>
    </cfRule>
    <cfRule type="cellIs" dxfId="2648" priority="2519" operator="greaterThan">
      <formula>0</formula>
    </cfRule>
  </conditionalFormatting>
  <conditionalFormatting sqref="F5984:H5984">
    <cfRule type="cellIs" dxfId="2647" priority="2516" operator="lessThan">
      <formula>0</formula>
    </cfRule>
    <cfRule type="cellIs" dxfId="2646" priority="2517" operator="greaterThan">
      <formula>0</formula>
    </cfRule>
  </conditionalFormatting>
  <conditionalFormatting sqref="F5996:H5997 F5998 F6001:H6002 F6050 F6051:H6054 F6075:F6076 F6079:H6079 F6084:H6084 F6088:H6088 F6093:H6102 F6091:F6092 F6107:H6179 F6187:H6195 F6184:F6186 F6181:H6183 F6180 F6106 F6104:H6104 F6103 F6048:H6049 F6047 F6056:H6073 F6055 F6027:H6032 F6026 F6034:H6046 F6033 F6004:H6025 F6003 F6000">
    <cfRule type="cellIs" dxfId="2645" priority="2514" operator="lessThan">
      <formula>0</formula>
    </cfRule>
    <cfRule type="cellIs" dxfId="2644" priority="2515" operator="greaterThan">
      <formula>0</formula>
    </cfRule>
  </conditionalFormatting>
  <conditionalFormatting sqref="F5999:H5999">
    <cfRule type="cellIs" dxfId="2643" priority="2512" operator="lessThan">
      <formula>0</formula>
    </cfRule>
    <cfRule type="cellIs" dxfId="2642" priority="2513" operator="greaterThan">
      <formula>0</formula>
    </cfRule>
  </conditionalFormatting>
  <conditionalFormatting sqref="G5998:H5998">
    <cfRule type="cellIs" dxfId="2641" priority="2510" operator="lessThan">
      <formula>0</formula>
    </cfRule>
    <cfRule type="cellIs" dxfId="2640" priority="2511" operator="greaterThan">
      <formula>0</formula>
    </cfRule>
  </conditionalFormatting>
  <conditionalFormatting sqref="G5982 G5977:G5978 G5970 G5960 G5952 G5914 G5901:G5903">
    <cfRule type="cellIs" dxfId="2639" priority="2508" operator="lessThan">
      <formula>0</formula>
    </cfRule>
    <cfRule type="cellIs" dxfId="2638" priority="2509" operator="greaterThan">
      <formula>0</formula>
    </cfRule>
  </conditionalFormatting>
  <conditionalFormatting sqref="G6050:H6050">
    <cfRule type="cellIs" dxfId="2637" priority="2506" operator="lessThan">
      <formula>0</formula>
    </cfRule>
    <cfRule type="cellIs" dxfId="2636" priority="2507" operator="greaterThan">
      <formula>0</formula>
    </cfRule>
  </conditionalFormatting>
  <conditionalFormatting sqref="F6074:H6074">
    <cfRule type="cellIs" dxfId="2635" priority="2504" operator="lessThan">
      <formula>0</formula>
    </cfRule>
    <cfRule type="cellIs" dxfId="2634" priority="2505" operator="greaterThan">
      <formula>0</formula>
    </cfRule>
  </conditionalFormatting>
  <conditionalFormatting sqref="G6076:H6076">
    <cfRule type="cellIs" dxfId="2633" priority="2502" operator="lessThan">
      <formula>0</formula>
    </cfRule>
    <cfRule type="cellIs" dxfId="2632" priority="2503" operator="greaterThan">
      <formula>0</formula>
    </cfRule>
  </conditionalFormatting>
  <conditionalFormatting sqref="F6077:H6077">
    <cfRule type="cellIs" dxfId="2631" priority="2500" operator="lessThan">
      <formula>0</formula>
    </cfRule>
    <cfRule type="cellIs" dxfId="2630" priority="2501" operator="greaterThan">
      <formula>0</formula>
    </cfRule>
  </conditionalFormatting>
  <conditionalFormatting sqref="F6078">
    <cfRule type="cellIs" dxfId="2629" priority="2498" operator="lessThan">
      <formula>0</formula>
    </cfRule>
    <cfRule type="cellIs" dxfId="2628" priority="2499" operator="greaterThan">
      <formula>0</formula>
    </cfRule>
  </conditionalFormatting>
  <conditionalFormatting sqref="F6080:H6080">
    <cfRule type="cellIs" dxfId="2627" priority="2496" operator="lessThan">
      <formula>0</formula>
    </cfRule>
    <cfRule type="cellIs" dxfId="2626" priority="2497" operator="greaterThan">
      <formula>0</formula>
    </cfRule>
  </conditionalFormatting>
  <conditionalFormatting sqref="F6081:H6081">
    <cfRule type="cellIs" dxfId="2625" priority="2494" operator="lessThan">
      <formula>0</formula>
    </cfRule>
    <cfRule type="cellIs" dxfId="2624" priority="2495" operator="greaterThan">
      <formula>0</formula>
    </cfRule>
  </conditionalFormatting>
  <conditionalFormatting sqref="F6082:H6082">
    <cfRule type="cellIs" dxfId="2623" priority="2492" operator="lessThan">
      <formula>0</formula>
    </cfRule>
    <cfRule type="cellIs" dxfId="2622" priority="2493" operator="greaterThan">
      <formula>0</formula>
    </cfRule>
  </conditionalFormatting>
  <conditionalFormatting sqref="F6083:H6083">
    <cfRule type="cellIs" dxfId="2621" priority="2490" operator="lessThan">
      <formula>0</formula>
    </cfRule>
    <cfRule type="cellIs" dxfId="2620" priority="2491" operator="greaterThan">
      <formula>0</formula>
    </cfRule>
  </conditionalFormatting>
  <conditionalFormatting sqref="F6085:H6085">
    <cfRule type="cellIs" dxfId="2619" priority="2488" operator="lessThan">
      <formula>0</formula>
    </cfRule>
    <cfRule type="cellIs" dxfId="2618" priority="2489" operator="greaterThan">
      <formula>0</formula>
    </cfRule>
  </conditionalFormatting>
  <conditionalFormatting sqref="F6086:H6086">
    <cfRule type="cellIs" dxfId="2617" priority="2486" operator="lessThan">
      <formula>0</formula>
    </cfRule>
    <cfRule type="cellIs" dxfId="2616" priority="2487" operator="greaterThan">
      <formula>0</formula>
    </cfRule>
  </conditionalFormatting>
  <conditionalFormatting sqref="G6091:H6091">
    <cfRule type="cellIs" dxfId="2615" priority="2484" operator="lessThan">
      <formula>0</formula>
    </cfRule>
    <cfRule type="cellIs" dxfId="2614" priority="2485" operator="greaterThan">
      <formula>0</formula>
    </cfRule>
  </conditionalFormatting>
  <conditionalFormatting sqref="G6092:H6092">
    <cfRule type="cellIs" dxfId="2613" priority="2482" operator="lessThan">
      <formula>0</formula>
    </cfRule>
    <cfRule type="cellIs" dxfId="2612" priority="2483" operator="greaterThan">
      <formula>0</formula>
    </cfRule>
  </conditionalFormatting>
  <conditionalFormatting sqref="F6087:H6087">
    <cfRule type="cellIs" dxfId="2611" priority="2480" operator="lessThan">
      <formula>0</formula>
    </cfRule>
    <cfRule type="cellIs" dxfId="2610" priority="2481" operator="greaterThan">
      <formula>0</formula>
    </cfRule>
  </conditionalFormatting>
  <conditionalFormatting sqref="F5806:H5806">
    <cfRule type="cellIs" dxfId="2609" priority="2478" operator="lessThan">
      <formula>0</formula>
    </cfRule>
    <cfRule type="cellIs" dxfId="2608" priority="2479" operator="greaterThan">
      <formula>0</formula>
    </cfRule>
  </conditionalFormatting>
  <conditionalFormatting sqref="F6089:H6089">
    <cfRule type="cellIs" dxfId="2607" priority="2476" operator="lessThan">
      <formula>0</formula>
    </cfRule>
    <cfRule type="cellIs" dxfId="2606" priority="2477" operator="greaterThan">
      <formula>0</formula>
    </cfRule>
  </conditionalFormatting>
  <conditionalFormatting sqref="F6090:H6090">
    <cfRule type="cellIs" dxfId="2605" priority="2474" operator="lessThan">
      <formula>0</formula>
    </cfRule>
    <cfRule type="cellIs" dxfId="2604" priority="2475" operator="greaterThan">
      <formula>0</formula>
    </cfRule>
  </conditionalFormatting>
  <conditionalFormatting sqref="F6105:H6105">
    <cfRule type="cellIs" dxfId="2603" priority="2472" operator="lessThan">
      <formula>0</formula>
    </cfRule>
    <cfRule type="cellIs" dxfId="2602" priority="2473" operator="greaterThan">
      <formula>0</formula>
    </cfRule>
  </conditionalFormatting>
  <conditionalFormatting sqref="G6202:H6202">
    <cfRule type="cellIs" dxfId="2601" priority="2470" operator="lessThan">
      <formula>0</formula>
    </cfRule>
    <cfRule type="cellIs" dxfId="2600" priority="2471" operator="greaterThan">
      <formula>0</formula>
    </cfRule>
  </conditionalFormatting>
  <conditionalFormatting sqref="F6202">
    <cfRule type="cellIs" dxfId="2599" priority="2468" operator="lessThan">
      <formula>0</formula>
    </cfRule>
    <cfRule type="cellIs" dxfId="2598" priority="2469" operator="greaterThan">
      <formula>0</formula>
    </cfRule>
  </conditionalFormatting>
  <conditionalFormatting sqref="G6253:H6253">
    <cfRule type="cellIs" dxfId="2597" priority="2466" operator="lessThan">
      <formula>0</formula>
    </cfRule>
    <cfRule type="cellIs" dxfId="2596" priority="2467" operator="greaterThan">
      <formula>0</formula>
    </cfRule>
  </conditionalFormatting>
  <conditionalFormatting sqref="F6253">
    <cfRule type="cellIs" dxfId="2595" priority="2464" operator="lessThan">
      <formula>0</formula>
    </cfRule>
    <cfRule type="cellIs" dxfId="2594" priority="2465" operator="greaterThan">
      <formula>0</formula>
    </cfRule>
  </conditionalFormatting>
  <conditionalFormatting sqref="G6185:H6185">
    <cfRule type="cellIs" dxfId="2593" priority="2462" operator="lessThan">
      <formula>0</formula>
    </cfRule>
    <cfRule type="cellIs" dxfId="2592" priority="2463" operator="greaterThan">
      <formula>0</formula>
    </cfRule>
  </conditionalFormatting>
  <conditionalFormatting sqref="G6186:H6186">
    <cfRule type="cellIs" dxfId="2591" priority="2460" operator="lessThan">
      <formula>0</formula>
    </cfRule>
    <cfRule type="cellIs" dxfId="2590" priority="2461" operator="greaterThan">
      <formula>0</formula>
    </cfRule>
  </conditionalFormatting>
  <conditionalFormatting sqref="G6184:H6184">
    <cfRule type="cellIs" dxfId="2589" priority="2458" operator="lessThan">
      <formula>0</formula>
    </cfRule>
    <cfRule type="cellIs" dxfId="2588" priority="2459" operator="greaterThan">
      <formula>0</formula>
    </cfRule>
  </conditionalFormatting>
  <conditionalFormatting sqref="G6180:H6180">
    <cfRule type="cellIs" dxfId="2587" priority="2456" operator="lessThan">
      <formula>0</formula>
    </cfRule>
    <cfRule type="cellIs" dxfId="2586" priority="2457" operator="greaterThan">
      <formula>0</formula>
    </cfRule>
  </conditionalFormatting>
  <conditionalFormatting sqref="G6106:H6106">
    <cfRule type="cellIs" dxfId="2585" priority="2454" operator="lessThan">
      <formula>0</formula>
    </cfRule>
    <cfRule type="cellIs" dxfId="2584" priority="2455" operator="greaterThan">
      <formula>0</formula>
    </cfRule>
  </conditionalFormatting>
  <conditionalFormatting sqref="G6103:H6103">
    <cfRule type="cellIs" dxfId="2583" priority="2452" operator="lessThan">
      <formula>0</formula>
    </cfRule>
    <cfRule type="cellIs" dxfId="2582" priority="2453" operator="greaterThan">
      <formula>0</formula>
    </cfRule>
  </conditionalFormatting>
  <conditionalFormatting sqref="G6078:H6078">
    <cfRule type="cellIs" dxfId="2581" priority="2450" operator="lessThan">
      <formula>0</formula>
    </cfRule>
    <cfRule type="cellIs" dxfId="2580" priority="2451" operator="greaterThan">
      <formula>0</formula>
    </cfRule>
  </conditionalFormatting>
  <conditionalFormatting sqref="G6075:H6075">
    <cfRule type="cellIs" dxfId="2579" priority="2448" operator="lessThan">
      <formula>0</formula>
    </cfRule>
    <cfRule type="cellIs" dxfId="2578" priority="2449" operator="greaterThan">
      <formula>0</formula>
    </cfRule>
  </conditionalFormatting>
  <conditionalFormatting sqref="G6047:H6047">
    <cfRule type="cellIs" dxfId="2577" priority="2446" operator="lessThan">
      <formula>0</formula>
    </cfRule>
    <cfRule type="cellIs" dxfId="2576" priority="2447" operator="greaterThan">
      <formula>0</formula>
    </cfRule>
  </conditionalFormatting>
  <conditionalFormatting sqref="G6055:H6055">
    <cfRule type="cellIs" dxfId="2575" priority="2444" operator="lessThan">
      <formula>0</formula>
    </cfRule>
    <cfRule type="cellIs" dxfId="2574" priority="2445" operator="greaterThan">
      <formula>0</formula>
    </cfRule>
  </conditionalFormatting>
  <conditionalFormatting sqref="G6026:H6026">
    <cfRule type="cellIs" dxfId="2573" priority="2442" operator="lessThan">
      <formula>0</formula>
    </cfRule>
    <cfRule type="cellIs" dxfId="2572" priority="2443" operator="greaterThan">
      <formula>0</formula>
    </cfRule>
  </conditionalFormatting>
  <conditionalFormatting sqref="G6033:H6033">
    <cfRule type="cellIs" dxfId="2571" priority="2440" operator="lessThan">
      <formula>0</formula>
    </cfRule>
    <cfRule type="cellIs" dxfId="2570" priority="2441" operator="greaterThan">
      <formula>0</formula>
    </cfRule>
  </conditionalFormatting>
  <conditionalFormatting sqref="G6003:H6003">
    <cfRule type="cellIs" dxfId="2569" priority="2438" operator="lessThan">
      <formula>0</formula>
    </cfRule>
    <cfRule type="cellIs" dxfId="2568" priority="2439" operator="greaterThan">
      <formula>0</formula>
    </cfRule>
  </conditionalFormatting>
  <conditionalFormatting sqref="G6000:H6000">
    <cfRule type="cellIs" dxfId="2567" priority="2436" operator="lessThan">
      <formula>0</formula>
    </cfRule>
    <cfRule type="cellIs" dxfId="2566" priority="2437" operator="greaterThan">
      <formula>0</formula>
    </cfRule>
  </conditionalFormatting>
  <conditionalFormatting sqref="G5958:H5958">
    <cfRule type="cellIs" dxfId="2565" priority="2434" operator="lessThan">
      <formula>0</formula>
    </cfRule>
    <cfRule type="cellIs" dxfId="2564" priority="2435" operator="greaterThan">
      <formula>0</formula>
    </cfRule>
  </conditionalFormatting>
  <conditionalFormatting sqref="G5963:H5963">
    <cfRule type="cellIs" dxfId="2563" priority="2432" operator="lessThan">
      <formula>0</formula>
    </cfRule>
    <cfRule type="cellIs" dxfId="2562" priority="2433" operator="greaterThan">
      <formula>0</formula>
    </cfRule>
  </conditionalFormatting>
  <conditionalFormatting sqref="G5925:H5925">
    <cfRule type="cellIs" dxfId="2561" priority="2430" operator="lessThan">
      <formula>0</formula>
    </cfRule>
    <cfRule type="cellIs" dxfId="2560" priority="2431" operator="greaterThan">
      <formula>0</formula>
    </cfRule>
  </conditionalFormatting>
  <conditionalFormatting sqref="G5933:H5933">
    <cfRule type="cellIs" dxfId="2559" priority="2428" operator="lessThan">
      <formula>0</formula>
    </cfRule>
    <cfRule type="cellIs" dxfId="2558" priority="2429" operator="greaterThan">
      <formula>0</formula>
    </cfRule>
  </conditionalFormatting>
  <conditionalFormatting sqref="G6299:H6299">
    <cfRule type="cellIs" dxfId="2557" priority="2426" operator="lessThan">
      <formula>0</formula>
    </cfRule>
    <cfRule type="cellIs" dxfId="2556" priority="2427" operator="greaterThan">
      <formula>0</formula>
    </cfRule>
  </conditionalFormatting>
  <conditionalFormatting sqref="H6305">
    <cfRule type="cellIs" dxfId="2555" priority="2424" operator="lessThan">
      <formula>0</formula>
    </cfRule>
    <cfRule type="cellIs" dxfId="2554" priority="2425" operator="greaterThan">
      <formula>0</formula>
    </cfRule>
  </conditionalFormatting>
  <conditionalFormatting sqref="G6309:H6309">
    <cfRule type="cellIs" dxfId="2553" priority="2422" operator="lessThan">
      <formula>0</formula>
    </cfRule>
    <cfRule type="cellIs" dxfId="2552" priority="2423" operator="greaterThan">
      <formula>0</formula>
    </cfRule>
  </conditionalFormatting>
  <conditionalFormatting sqref="G6310:H6310">
    <cfRule type="cellIs" dxfId="2551" priority="2420" operator="lessThan">
      <formula>0</formula>
    </cfRule>
    <cfRule type="cellIs" dxfId="2550" priority="2421" operator="greaterThan">
      <formula>0</formula>
    </cfRule>
  </conditionalFormatting>
  <conditionalFormatting sqref="G7231:H7295">
    <cfRule type="cellIs" dxfId="2549" priority="2418" operator="lessThan">
      <formula>0</formula>
    </cfRule>
    <cfRule type="cellIs" dxfId="2548" priority="2419" operator="greaterThan">
      <formula>0</formula>
    </cfRule>
  </conditionalFormatting>
  <conditionalFormatting sqref="F7232 F7234 F7236 F7238 F7240 F7242 F7244 F7246 F7248 F7250 F7252 F7254 F7256 F7258 F7260 F7262 F7264 F7266 F7268 F7270 F7272 F7274 F7276 F7278 F7280 F7282 F7284 F7286 F7288 F7290 F7292 F7294">
    <cfRule type="cellIs" dxfId="2547" priority="2416" operator="lessThan">
      <formula>0</formula>
    </cfRule>
    <cfRule type="cellIs" dxfId="2546" priority="2417" operator="greaterThan">
      <formula>0</formula>
    </cfRule>
  </conditionalFormatting>
  <conditionalFormatting sqref="F7231 F7233 F7235 F7237 F7239 F7241 F7243 F7245 F7247 F7249 F7251 F7253 F7255 F7257 F7259 F7261 F7263 F7265 F7267 F7269 F7271 F7273 F7275 F7277 F7279 F7281 F7283 F7285 F7287 F7289 F7291 F7293 F7295">
    <cfRule type="cellIs" dxfId="2545" priority="2414" operator="lessThan">
      <formula>0</formula>
    </cfRule>
    <cfRule type="cellIs" dxfId="2544" priority="2415" operator="greaterThan">
      <formula>0</formula>
    </cfRule>
  </conditionalFormatting>
  <conditionalFormatting sqref="G7106:H7111 G7113:H7162 G7164:H7208 G7210:H7214 G7216:H7218 G7215 G7221:H7230">
    <cfRule type="cellIs" dxfId="2543" priority="2412" operator="lessThan">
      <formula>0</formula>
    </cfRule>
    <cfRule type="cellIs" dxfId="2542" priority="2413" operator="greaterThan">
      <formula>0</formula>
    </cfRule>
  </conditionalFormatting>
  <conditionalFormatting sqref="F7106 F7108 F7110 F7114 F7116 F7118 F7120 F7122 F7124 F7126 F7128 F7130 F7132 F7134 F7136 F7138 F7140 F7142 F7144 F7146 F7148 F7150 F7152 F7154 F7156 F7158 F7160 F7162 F7164 F7166 F7168 F7170 F7172 F7174 F7176 F7178 F7180 F7182 F7184 F7186 F7188 F7190 F7192 F7194 F7196 F7198 F7200 F7202 F7204 F7206 F7208 F7210 F7212 F7214 F7216 F7218 F7220 F7222 F7224 F7226 F7228 F7230">
    <cfRule type="cellIs" dxfId="2541" priority="2410" operator="lessThan">
      <formula>0</formula>
    </cfRule>
    <cfRule type="cellIs" dxfId="2540" priority="2411" operator="greaterThan">
      <formula>0</formula>
    </cfRule>
  </conditionalFormatting>
  <conditionalFormatting sqref="F7107 F7109 F7111 F7113 F7115 F7117 F7119 F7121 F7123 F7125 F7127 F7129 F7131 F7133 F7135 F7137 F7139 F7141 F7143 F7145 F7147 F7149 F7151 F7153 F7155 F7157 F7159 F7161 F7165 F7167 F7169 F7171 F7173 F7175 F7177 F7179 F7181 F7183 F7185 F7187 F7189 F7191 F7193 F7195 F7197 F7199 F7201 F7203 F7205 F7207 F7209 F7211 F7213 F7215 F7217 F7219 F7221 F7223 F7225 F7227 F7229">
    <cfRule type="cellIs" dxfId="2539" priority="2408" operator="lessThan">
      <formula>0</formula>
    </cfRule>
    <cfRule type="cellIs" dxfId="2538" priority="2409" operator="greaterThan">
      <formula>0</formula>
    </cfRule>
  </conditionalFormatting>
  <conditionalFormatting sqref="F6844:H6856 H6818 H6841:H6842 H6824 H6826 H6820 H6834 H6822 H6828:H6831 F6858:H6861 F6895:H6905 F6863:H6867 F6862 H6862 F6871:H6872 F6870 H6870 F6881:H6886 F6880 H6880 F6889:H6891 F6887:F6888 H6887:H6888 F6893:H6893 F6892 H6892 F6818:F6843 F6869:H6869 F6868 F6874:H6879 F6873">
    <cfRule type="cellIs" dxfId="2537" priority="2406" operator="lessThan">
      <formula>0</formula>
    </cfRule>
    <cfRule type="cellIs" dxfId="2536" priority="2407" operator="greaterThan">
      <formula>0</formula>
    </cfRule>
  </conditionalFormatting>
  <conditionalFormatting sqref="F6817">
    <cfRule type="cellIs" dxfId="2535" priority="2404" operator="lessThan">
      <formula>0</formula>
    </cfRule>
    <cfRule type="cellIs" dxfId="2534" priority="2405" operator="greaterThan">
      <formula>0</formula>
    </cfRule>
  </conditionalFormatting>
  <conditionalFormatting sqref="F6815:F6816 H6815:H6816 F6778:G6778 F6779:H6791 F6792 F6803 F6805:H6810 F6793:H6802 F6390:G6390 F6814:H6814 F6811:F6813 F6399:G6399 F6804:G6804 H6812 F6391:H6398 F6386:H6389 F6400:H6715 F6717:H6777">
    <cfRule type="cellIs" dxfId="2533" priority="2402" operator="lessThan">
      <formula>0</formula>
    </cfRule>
    <cfRule type="cellIs" dxfId="2532" priority="2403" operator="greaterThan">
      <formula>0</formula>
    </cfRule>
  </conditionalFormatting>
  <conditionalFormatting sqref="G6841">
    <cfRule type="cellIs" dxfId="2531" priority="2400" operator="lessThan">
      <formula>0</formula>
    </cfRule>
    <cfRule type="cellIs" dxfId="2530" priority="2401" operator="greaterThan">
      <formula>0</formula>
    </cfRule>
  </conditionalFormatting>
  <conditionalFormatting sqref="G6842 G6834 G6829:G6831 G6815:G6816 G6825:G6826 G6818 G6820">
    <cfRule type="cellIs" dxfId="2529" priority="2398" operator="lessThan">
      <formula>0</formula>
    </cfRule>
    <cfRule type="cellIs" dxfId="2528" priority="2399" operator="greaterThan">
      <formula>0</formula>
    </cfRule>
  </conditionalFormatting>
  <conditionalFormatting sqref="G6832 G6828 G6822">
    <cfRule type="cellIs" dxfId="2527" priority="2396" operator="lessThan">
      <formula>0</formula>
    </cfRule>
    <cfRule type="cellIs" dxfId="2526" priority="2397" operator="greaterThan">
      <formula>0</formula>
    </cfRule>
  </conditionalFormatting>
  <conditionalFormatting sqref="G6839:H6839">
    <cfRule type="cellIs" dxfId="2525" priority="2394" operator="lessThan">
      <formula>0</formula>
    </cfRule>
    <cfRule type="cellIs" dxfId="2524" priority="2395" operator="greaterThan">
      <formula>0</formula>
    </cfRule>
  </conditionalFormatting>
  <conditionalFormatting sqref="H6837">
    <cfRule type="cellIs" dxfId="2523" priority="2392" operator="lessThan">
      <formula>0</formula>
    </cfRule>
    <cfRule type="cellIs" dxfId="2522" priority="2393" operator="greaterThan">
      <formula>0</formula>
    </cfRule>
  </conditionalFormatting>
  <conditionalFormatting sqref="G6837">
    <cfRule type="cellIs" dxfId="2521" priority="2390" operator="lessThan">
      <formula>0</formula>
    </cfRule>
    <cfRule type="cellIs" dxfId="2520" priority="2391" operator="greaterThan">
      <formula>0</formula>
    </cfRule>
  </conditionalFormatting>
  <conditionalFormatting sqref="H6823">
    <cfRule type="cellIs" dxfId="2519" priority="2388" operator="lessThan">
      <formula>0</formula>
    </cfRule>
    <cfRule type="cellIs" dxfId="2518" priority="2389" operator="greaterThan">
      <formula>0</formula>
    </cfRule>
  </conditionalFormatting>
  <conditionalFormatting sqref="G6823">
    <cfRule type="cellIs" dxfId="2517" priority="2386" operator="lessThan">
      <formula>0</formula>
    </cfRule>
    <cfRule type="cellIs" dxfId="2516" priority="2387" operator="greaterThan">
      <formula>0</formula>
    </cfRule>
  </conditionalFormatting>
  <conditionalFormatting sqref="H6825">
    <cfRule type="cellIs" dxfId="2515" priority="2384" operator="lessThan">
      <formula>0</formula>
    </cfRule>
    <cfRule type="cellIs" dxfId="2514" priority="2385" operator="greaterThan">
      <formula>0</formula>
    </cfRule>
  </conditionalFormatting>
  <conditionalFormatting sqref="G6819:H6819 G6817:H6817">
    <cfRule type="cellIs" dxfId="2513" priority="2382" operator="lessThan">
      <formula>0</formula>
    </cfRule>
    <cfRule type="cellIs" dxfId="2512" priority="2383" operator="greaterThan">
      <formula>0</formula>
    </cfRule>
  </conditionalFormatting>
  <conditionalFormatting sqref="G6838:H6838 G6836:H6836">
    <cfRule type="cellIs" dxfId="2511" priority="2380" operator="lessThan">
      <formula>0</formula>
    </cfRule>
    <cfRule type="cellIs" dxfId="2510" priority="2381" operator="greaterThan">
      <formula>0</formula>
    </cfRule>
  </conditionalFormatting>
  <conditionalFormatting sqref="H6832">
    <cfRule type="cellIs" dxfId="2509" priority="2378" operator="lessThan">
      <formula>0</formula>
    </cfRule>
    <cfRule type="cellIs" dxfId="2508" priority="2379" operator="greaterThan">
      <formula>0</formula>
    </cfRule>
  </conditionalFormatting>
  <conditionalFormatting sqref="H6833">
    <cfRule type="cellIs" dxfId="2507" priority="2376" operator="lessThan">
      <formula>0</formula>
    </cfRule>
    <cfRule type="cellIs" dxfId="2506" priority="2377" operator="greaterThan">
      <formula>0</formula>
    </cfRule>
  </conditionalFormatting>
  <conditionalFormatting sqref="G6833">
    <cfRule type="cellIs" dxfId="2505" priority="2374" operator="lessThan">
      <formula>0</formula>
    </cfRule>
    <cfRule type="cellIs" dxfId="2504" priority="2375" operator="greaterThan">
      <formula>0</formula>
    </cfRule>
  </conditionalFormatting>
  <conditionalFormatting sqref="G6840:H6840">
    <cfRule type="cellIs" dxfId="2503" priority="2372" operator="lessThan">
      <formula>0</formula>
    </cfRule>
    <cfRule type="cellIs" dxfId="2502" priority="2373" operator="greaterThan">
      <formula>0</formula>
    </cfRule>
  </conditionalFormatting>
  <conditionalFormatting sqref="G6821:H6821">
    <cfRule type="cellIs" dxfId="2501" priority="2370" operator="lessThan">
      <formula>0</formula>
    </cfRule>
    <cfRule type="cellIs" dxfId="2500" priority="2371" operator="greaterThan">
      <formula>0</formula>
    </cfRule>
  </conditionalFormatting>
  <conditionalFormatting sqref="H6778">
    <cfRule type="cellIs" dxfId="2499" priority="2368" operator="lessThan">
      <formula>0</formula>
    </cfRule>
    <cfRule type="cellIs" dxfId="2498" priority="2369" operator="greaterThan">
      <formula>0</formula>
    </cfRule>
  </conditionalFormatting>
  <conditionalFormatting sqref="H6792">
    <cfRule type="cellIs" dxfId="2497" priority="2366" operator="lessThan">
      <formula>0</formula>
    </cfRule>
    <cfRule type="cellIs" dxfId="2496" priority="2367" operator="greaterThan">
      <formula>0</formula>
    </cfRule>
  </conditionalFormatting>
  <conditionalFormatting sqref="G6792">
    <cfRule type="cellIs" dxfId="2495" priority="2364" operator="lessThan">
      <formula>0</formula>
    </cfRule>
    <cfRule type="cellIs" dxfId="2494" priority="2365" operator="greaterThan">
      <formula>0</formula>
    </cfRule>
  </conditionalFormatting>
  <conditionalFormatting sqref="H6803">
    <cfRule type="cellIs" dxfId="2493" priority="2362" operator="lessThan">
      <formula>0</formula>
    </cfRule>
    <cfRule type="cellIs" dxfId="2492" priority="2363" operator="greaterThan">
      <formula>0</formula>
    </cfRule>
  </conditionalFormatting>
  <conditionalFormatting sqref="G6803">
    <cfRule type="cellIs" dxfId="2491" priority="2360" operator="lessThan">
      <formula>0</formula>
    </cfRule>
    <cfRule type="cellIs" dxfId="2490" priority="2361" operator="greaterThan">
      <formula>0</formula>
    </cfRule>
  </conditionalFormatting>
  <conditionalFormatting sqref="G6827:H6827">
    <cfRule type="cellIs" dxfId="2489" priority="2358" operator="lessThan">
      <formula>0</formula>
    </cfRule>
    <cfRule type="cellIs" dxfId="2488" priority="2359" operator="greaterThan">
      <formula>0</formula>
    </cfRule>
  </conditionalFormatting>
  <conditionalFormatting sqref="F6857:H6857">
    <cfRule type="cellIs" dxfId="2487" priority="2356" operator="lessThan">
      <formula>0</formula>
    </cfRule>
    <cfRule type="cellIs" dxfId="2486" priority="2357" operator="greaterThan">
      <formula>0</formula>
    </cfRule>
  </conditionalFormatting>
  <conditionalFormatting sqref="H6813 H6811 H6804 H6399 H6390">
    <cfRule type="cellIs" dxfId="2485" priority="2354" operator="lessThan">
      <formula>0</formula>
    </cfRule>
    <cfRule type="cellIs" dxfId="2484" priority="2355" operator="greaterThan">
      <formula>0</formula>
    </cfRule>
  </conditionalFormatting>
  <conditionalFormatting sqref="F6894:H6894">
    <cfRule type="cellIs" dxfId="2483" priority="2352" operator="lessThan">
      <formula>0</formula>
    </cfRule>
    <cfRule type="cellIs" dxfId="2482" priority="2353" operator="greaterThan">
      <formula>0</formula>
    </cfRule>
  </conditionalFormatting>
  <conditionalFormatting sqref="F6906:H6907 F6908 F6911:H6912 F6960 F6961:H6964 F6985:F6986 F6989:H6989 F6994:H6994 F6998:H6998 F7003:H7012 F7001:F7002 F7017:H7089 F7097:H7105 F7094:F7096 F7091:H7093 F7090 F7016 F7014:H7014 F7013 F6958:H6959 F6957 F6966:H6983 F6965 F6937:H6942 F6936 F6944:H6956 F6943 F6914:H6935 F6913 F6910">
    <cfRule type="cellIs" dxfId="2481" priority="2350" operator="lessThan">
      <formula>0</formula>
    </cfRule>
    <cfRule type="cellIs" dxfId="2480" priority="2351" operator="greaterThan">
      <formula>0</formula>
    </cfRule>
  </conditionalFormatting>
  <conditionalFormatting sqref="F6909:H6909">
    <cfRule type="cellIs" dxfId="2479" priority="2348" operator="lessThan">
      <formula>0</formula>
    </cfRule>
    <cfRule type="cellIs" dxfId="2478" priority="2349" operator="greaterThan">
      <formula>0</formula>
    </cfRule>
  </conditionalFormatting>
  <conditionalFormatting sqref="G6908:H6908">
    <cfRule type="cellIs" dxfId="2477" priority="2346" operator="lessThan">
      <formula>0</formula>
    </cfRule>
    <cfRule type="cellIs" dxfId="2476" priority="2347" operator="greaterThan">
      <formula>0</formula>
    </cfRule>
  </conditionalFormatting>
  <conditionalFormatting sqref="G6892 G6887:G6888 G6880 G6870 G6862 G6824 G6811:G6813">
    <cfRule type="cellIs" dxfId="2475" priority="2344" operator="lessThan">
      <formula>0</formula>
    </cfRule>
    <cfRule type="cellIs" dxfId="2474" priority="2345" operator="greaterThan">
      <formula>0</formula>
    </cfRule>
  </conditionalFormatting>
  <conditionalFormatting sqref="G6960:H6960">
    <cfRule type="cellIs" dxfId="2473" priority="2342" operator="lessThan">
      <formula>0</formula>
    </cfRule>
    <cfRule type="cellIs" dxfId="2472" priority="2343" operator="greaterThan">
      <formula>0</formula>
    </cfRule>
  </conditionalFormatting>
  <conditionalFormatting sqref="F6984:H6984">
    <cfRule type="cellIs" dxfId="2471" priority="2340" operator="lessThan">
      <formula>0</formula>
    </cfRule>
    <cfRule type="cellIs" dxfId="2470" priority="2341" operator="greaterThan">
      <formula>0</formula>
    </cfRule>
  </conditionalFormatting>
  <conditionalFormatting sqref="G6986:H6986">
    <cfRule type="cellIs" dxfId="2469" priority="2338" operator="lessThan">
      <formula>0</formula>
    </cfRule>
    <cfRule type="cellIs" dxfId="2468" priority="2339" operator="greaterThan">
      <formula>0</formula>
    </cfRule>
  </conditionalFormatting>
  <conditionalFormatting sqref="F6987:H6987">
    <cfRule type="cellIs" dxfId="2467" priority="2336" operator="lessThan">
      <formula>0</formula>
    </cfRule>
    <cfRule type="cellIs" dxfId="2466" priority="2337" operator="greaterThan">
      <formula>0</formula>
    </cfRule>
  </conditionalFormatting>
  <conditionalFormatting sqref="F6988">
    <cfRule type="cellIs" dxfId="2465" priority="2334" operator="lessThan">
      <formula>0</formula>
    </cfRule>
    <cfRule type="cellIs" dxfId="2464" priority="2335" operator="greaterThan">
      <formula>0</formula>
    </cfRule>
  </conditionalFormatting>
  <conditionalFormatting sqref="F6990:H6990">
    <cfRule type="cellIs" dxfId="2463" priority="2332" operator="lessThan">
      <formula>0</formula>
    </cfRule>
    <cfRule type="cellIs" dxfId="2462" priority="2333" operator="greaterThan">
      <formula>0</formula>
    </cfRule>
  </conditionalFormatting>
  <conditionalFormatting sqref="F6991:H6991">
    <cfRule type="cellIs" dxfId="2461" priority="2330" operator="lessThan">
      <formula>0</formula>
    </cfRule>
    <cfRule type="cellIs" dxfId="2460" priority="2331" operator="greaterThan">
      <formula>0</formula>
    </cfRule>
  </conditionalFormatting>
  <conditionalFormatting sqref="F6992:H6992">
    <cfRule type="cellIs" dxfId="2459" priority="2328" operator="lessThan">
      <formula>0</formula>
    </cfRule>
    <cfRule type="cellIs" dxfId="2458" priority="2329" operator="greaterThan">
      <formula>0</formula>
    </cfRule>
  </conditionalFormatting>
  <conditionalFormatting sqref="F6993:H6993">
    <cfRule type="cellIs" dxfId="2457" priority="2326" operator="lessThan">
      <formula>0</formula>
    </cfRule>
    <cfRule type="cellIs" dxfId="2456" priority="2327" operator="greaterThan">
      <formula>0</formula>
    </cfRule>
  </conditionalFormatting>
  <conditionalFormatting sqref="F6995:H6995">
    <cfRule type="cellIs" dxfId="2455" priority="2324" operator="lessThan">
      <formula>0</formula>
    </cfRule>
    <cfRule type="cellIs" dxfId="2454" priority="2325" operator="greaterThan">
      <formula>0</formula>
    </cfRule>
  </conditionalFormatting>
  <conditionalFormatting sqref="F6996:H6996">
    <cfRule type="cellIs" dxfId="2453" priority="2322" operator="lessThan">
      <formula>0</formula>
    </cfRule>
    <cfRule type="cellIs" dxfId="2452" priority="2323" operator="greaterThan">
      <formula>0</formula>
    </cfRule>
  </conditionalFormatting>
  <conditionalFormatting sqref="G7001:H7001">
    <cfRule type="cellIs" dxfId="2451" priority="2320" operator="lessThan">
      <formula>0</formula>
    </cfRule>
    <cfRule type="cellIs" dxfId="2450" priority="2321" operator="greaterThan">
      <formula>0</formula>
    </cfRule>
  </conditionalFormatting>
  <conditionalFormatting sqref="G7002:H7002">
    <cfRule type="cellIs" dxfId="2449" priority="2318" operator="lessThan">
      <formula>0</formula>
    </cfRule>
    <cfRule type="cellIs" dxfId="2448" priority="2319" operator="greaterThan">
      <formula>0</formula>
    </cfRule>
  </conditionalFormatting>
  <conditionalFormatting sqref="F6997:H6997">
    <cfRule type="cellIs" dxfId="2447" priority="2316" operator="lessThan">
      <formula>0</formula>
    </cfRule>
    <cfRule type="cellIs" dxfId="2446" priority="2317" operator="greaterThan">
      <formula>0</formula>
    </cfRule>
  </conditionalFormatting>
  <conditionalFormatting sqref="F6716:H6716">
    <cfRule type="cellIs" dxfId="2445" priority="2314" operator="lessThan">
      <formula>0</formula>
    </cfRule>
    <cfRule type="cellIs" dxfId="2444" priority="2315" operator="greaterThan">
      <formula>0</formula>
    </cfRule>
  </conditionalFormatting>
  <conditionalFormatting sqref="F6999:H6999">
    <cfRule type="cellIs" dxfId="2443" priority="2312" operator="lessThan">
      <formula>0</formula>
    </cfRule>
    <cfRule type="cellIs" dxfId="2442" priority="2313" operator="greaterThan">
      <formula>0</formula>
    </cfRule>
  </conditionalFormatting>
  <conditionalFormatting sqref="F7000:H7000">
    <cfRule type="cellIs" dxfId="2441" priority="2310" operator="lessThan">
      <formula>0</formula>
    </cfRule>
    <cfRule type="cellIs" dxfId="2440" priority="2311" operator="greaterThan">
      <formula>0</formula>
    </cfRule>
  </conditionalFormatting>
  <conditionalFormatting sqref="F7015:H7015">
    <cfRule type="cellIs" dxfId="2439" priority="2308" operator="lessThan">
      <formula>0</formula>
    </cfRule>
    <cfRule type="cellIs" dxfId="2438" priority="2309" operator="greaterThan">
      <formula>0</formula>
    </cfRule>
  </conditionalFormatting>
  <conditionalFormatting sqref="G7112:H7112">
    <cfRule type="cellIs" dxfId="2437" priority="2306" operator="lessThan">
      <formula>0</formula>
    </cfRule>
    <cfRule type="cellIs" dxfId="2436" priority="2307" operator="greaterThan">
      <formula>0</formula>
    </cfRule>
  </conditionalFormatting>
  <conditionalFormatting sqref="F7112">
    <cfRule type="cellIs" dxfId="2435" priority="2304" operator="lessThan">
      <formula>0</formula>
    </cfRule>
    <cfRule type="cellIs" dxfId="2434" priority="2305" operator="greaterThan">
      <formula>0</formula>
    </cfRule>
  </conditionalFormatting>
  <conditionalFormatting sqref="G7163:H7163">
    <cfRule type="cellIs" dxfId="2433" priority="2302" operator="lessThan">
      <formula>0</formula>
    </cfRule>
    <cfRule type="cellIs" dxfId="2432" priority="2303" operator="greaterThan">
      <formula>0</formula>
    </cfRule>
  </conditionalFormatting>
  <conditionalFormatting sqref="F7163">
    <cfRule type="cellIs" dxfId="2431" priority="2300" operator="lessThan">
      <formula>0</formula>
    </cfRule>
    <cfRule type="cellIs" dxfId="2430" priority="2301" operator="greaterThan">
      <formula>0</formula>
    </cfRule>
  </conditionalFormatting>
  <conditionalFormatting sqref="G7095:H7095">
    <cfRule type="cellIs" dxfId="2429" priority="2298" operator="lessThan">
      <formula>0</formula>
    </cfRule>
    <cfRule type="cellIs" dxfId="2428" priority="2299" operator="greaterThan">
      <formula>0</formula>
    </cfRule>
  </conditionalFormatting>
  <conditionalFormatting sqref="G7096:H7096">
    <cfRule type="cellIs" dxfId="2427" priority="2296" operator="lessThan">
      <formula>0</formula>
    </cfRule>
    <cfRule type="cellIs" dxfId="2426" priority="2297" operator="greaterThan">
      <formula>0</formula>
    </cfRule>
  </conditionalFormatting>
  <conditionalFormatting sqref="G7094:H7094">
    <cfRule type="cellIs" dxfId="2425" priority="2294" operator="lessThan">
      <formula>0</formula>
    </cfRule>
    <cfRule type="cellIs" dxfId="2424" priority="2295" operator="greaterThan">
      <formula>0</formula>
    </cfRule>
  </conditionalFormatting>
  <conditionalFormatting sqref="G7090:H7090">
    <cfRule type="cellIs" dxfId="2423" priority="2292" operator="lessThan">
      <formula>0</formula>
    </cfRule>
    <cfRule type="cellIs" dxfId="2422" priority="2293" operator="greaterThan">
      <formula>0</formula>
    </cfRule>
  </conditionalFormatting>
  <conditionalFormatting sqref="G7016:H7016">
    <cfRule type="cellIs" dxfId="2421" priority="2290" operator="lessThan">
      <formula>0</formula>
    </cfRule>
    <cfRule type="cellIs" dxfId="2420" priority="2291" operator="greaterThan">
      <formula>0</formula>
    </cfRule>
  </conditionalFormatting>
  <conditionalFormatting sqref="G7013:H7013">
    <cfRule type="cellIs" dxfId="2419" priority="2288" operator="lessThan">
      <formula>0</formula>
    </cfRule>
    <cfRule type="cellIs" dxfId="2418" priority="2289" operator="greaterThan">
      <formula>0</formula>
    </cfRule>
  </conditionalFormatting>
  <conditionalFormatting sqref="G6988:H6988">
    <cfRule type="cellIs" dxfId="2417" priority="2286" operator="lessThan">
      <formula>0</formula>
    </cfRule>
    <cfRule type="cellIs" dxfId="2416" priority="2287" operator="greaterThan">
      <formula>0</formula>
    </cfRule>
  </conditionalFormatting>
  <conditionalFormatting sqref="G6985:H6985">
    <cfRule type="cellIs" dxfId="2415" priority="2284" operator="lessThan">
      <formula>0</formula>
    </cfRule>
    <cfRule type="cellIs" dxfId="2414" priority="2285" operator="greaterThan">
      <formula>0</formula>
    </cfRule>
  </conditionalFormatting>
  <conditionalFormatting sqref="G6957:H6957">
    <cfRule type="cellIs" dxfId="2413" priority="2282" operator="lessThan">
      <formula>0</formula>
    </cfRule>
    <cfRule type="cellIs" dxfId="2412" priority="2283" operator="greaterThan">
      <formula>0</formula>
    </cfRule>
  </conditionalFormatting>
  <conditionalFormatting sqref="G6965:H6965">
    <cfRule type="cellIs" dxfId="2411" priority="2280" operator="lessThan">
      <formula>0</formula>
    </cfRule>
    <cfRule type="cellIs" dxfId="2410" priority="2281" operator="greaterThan">
      <formula>0</formula>
    </cfRule>
  </conditionalFormatting>
  <conditionalFormatting sqref="G6936:H6936">
    <cfRule type="cellIs" dxfId="2409" priority="2278" operator="lessThan">
      <formula>0</formula>
    </cfRule>
    <cfRule type="cellIs" dxfId="2408" priority="2279" operator="greaterThan">
      <formula>0</formula>
    </cfRule>
  </conditionalFormatting>
  <conditionalFormatting sqref="G6943:H6943">
    <cfRule type="cellIs" dxfId="2407" priority="2276" operator="lessThan">
      <formula>0</formula>
    </cfRule>
    <cfRule type="cellIs" dxfId="2406" priority="2277" operator="greaterThan">
      <formula>0</formula>
    </cfRule>
  </conditionalFormatting>
  <conditionalFormatting sqref="G6913:H6913">
    <cfRule type="cellIs" dxfId="2405" priority="2274" operator="lessThan">
      <formula>0</formula>
    </cfRule>
    <cfRule type="cellIs" dxfId="2404" priority="2275" operator="greaterThan">
      <formula>0</formula>
    </cfRule>
  </conditionalFormatting>
  <conditionalFormatting sqref="G6910:H6910">
    <cfRule type="cellIs" dxfId="2403" priority="2272" operator="lessThan">
      <formula>0</formula>
    </cfRule>
    <cfRule type="cellIs" dxfId="2402" priority="2273" operator="greaterThan">
      <formula>0</formula>
    </cfRule>
  </conditionalFormatting>
  <conditionalFormatting sqref="G6868:H6868">
    <cfRule type="cellIs" dxfId="2401" priority="2270" operator="lessThan">
      <formula>0</formula>
    </cfRule>
    <cfRule type="cellIs" dxfId="2400" priority="2271" operator="greaterThan">
      <formula>0</formula>
    </cfRule>
  </conditionalFormatting>
  <conditionalFormatting sqref="G6873:H6873">
    <cfRule type="cellIs" dxfId="2399" priority="2268" operator="lessThan">
      <formula>0</formula>
    </cfRule>
    <cfRule type="cellIs" dxfId="2398" priority="2269" operator="greaterThan">
      <formula>0</formula>
    </cfRule>
  </conditionalFormatting>
  <conditionalFormatting sqref="G6835:H6835">
    <cfRule type="cellIs" dxfId="2397" priority="2266" operator="lessThan">
      <formula>0</formula>
    </cfRule>
    <cfRule type="cellIs" dxfId="2396" priority="2267" operator="greaterThan">
      <formula>0</formula>
    </cfRule>
  </conditionalFormatting>
  <conditionalFormatting sqref="G6843:H6843">
    <cfRule type="cellIs" dxfId="2395" priority="2264" operator="lessThan">
      <formula>0</formula>
    </cfRule>
    <cfRule type="cellIs" dxfId="2394" priority="2265" operator="greaterThan">
      <formula>0</formula>
    </cfRule>
  </conditionalFormatting>
  <conditionalFormatting sqref="G7209:H7209">
    <cfRule type="cellIs" dxfId="2393" priority="2262" operator="lessThan">
      <formula>0</formula>
    </cfRule>
    <cfRule type="cellIs" dxfId="2392" priority="2263" operator="greaterThan">
      <formula>0</formula>
    </cfRule>
  </conditionalFormatting>
  <conditionalFormatting sqref="H7215">
    <cfRule type="cellIs" dxfId="2391" priority="2260" operator="lessThan">
      <formula>0</formula>
    </cfRule>
    <cfRule type="cellIs" dxfId="2390" priority="2261" operator="greaterThan">
      <formula>0</formula>
    </cfRule>
  </conditionalFormatting>
  <conditionalFormatting sqref="G7219:H7219">
    <cfRule type="cellIs" dxfId="2389" priority="2258" operator="lessThan">
      <formula>0</formula>
    </cfRule>
    <cfRule type="cellIs" dxfId="2388" priority="2259" operator="greaterThan">
      <formula>0</formula>
    </cfRule>
  </conditionalFormatting>
  <conditionalFormatting sqref="G7220:H7220">
    <cfRule type="cellIs" dxfId="2387" priority="2256" operator="lessThan">
      <formula>0</formula>
    </cfRule>
    <cfRule type="cellIs" dxfId="2386" priority="2257" operator="greaterThan">
      <formula>0</formula>
    </cfRule>
  </conditionalFormatting>
  <conditionalFormatting sqref="G8141:H8205">
    <cfRule type="cellIs" dxfId="2385" priority="2254" operator="lessThan">
      <formula>0</formula>
    </cfRule>
    <cfRule type="cellIs" dxfId="2384" priority="2255" operator="greaterThan">
      <formula>0</formula>
    </cfRule>
  </conditionalFormatting>
  <conditionalFormatting sqref="F8142 F8144 F8146 F8148 F8150 F8152 F8154 F8156 F8158 F8160 F8162 F8164 F8166 F8168 F8170 F8172 F8174 F8176 F8178 F8180 F8182 F8184 F8186 F8188 F8190 F8192 F8194 F8196 F8198 F8200 F8202 F8204">
    <cfRule type="cellIs" dxfId="2383" priority="2252" operator="lessThan">
      <formula>0</formula>
    </cfRule>
    <cfRule type="cellIs" dxfId="2382" priority="2253" operator="greaterThan">
      <formula>0</formula>
    </cfRule>
  </conditionalFormatting>
  <conditionalFormatting sqref="F8141 F8143 F8145 F8147 F8149 F8151 F8153 F8155 F8157 F8159 F8161 F8163 F8165 F8167 F8169 F8171 F8173 F8175 F8177 F8179 F8181 F8183 F8185 F8187 F8189 F8191 F8193 F8195 F8197 F8199 F8201 F8203 F8205">
    <cfRule type="cellIs" dxfId="2381" priority="2250" operator="lessThan">
      <formula>0</formula>
    </cfRule>
    <cfRule type="cellIs" dxfId="2380" priority="2251" operator="greaterThan">
      <formula>0</formula>
    </cfRule>
  </conditionalFormatting>
  <conditionalFormatting sqref="G8016:H8021 G8023:H8072 G8074:H8118 G8120:H8124 G8126:H8128 G8125 G8131:H8140">
    <cfRule type="cellIs" dxfId="2379" priority="2248" operator="lessThan">
      <formula>0</formula>
    </cfRule>
    <cfRule type="cellIs" dxfId="2378" priority="2249" operator="greaterThan">
      <formula>0</formula>
    </cfRule>
  </conditionalFormatting>
  <conditionalFormatting sqref="F8016 F8018 F8020 F8024 F8026 F8028 F8030 F8032 F8034 F8036 F8038 F8040 F8042 F8044 F8046 F8048 F8050 F8052 F8054 F8056 F8058 F8060 F8062 F8064 F8066 F8068 F8070 F8072 F8074 F8076 F8078 F8080 F8082 F8084 F8086 F8088 F8090 F8092 F8094 F8096 F8098 F8100 F8102 F8104 F8106 F8108 F8110 F8112 F8114 F8116 F8118 F8120 F8122 F8124 F8126 F8128 F8130 F8132 F8134 F8136 F8138 F8140">
    <cfRule type="cellIs" dxfId="2377" priority="2246" operator="lessThan">
      <formula>0</formula>
    </cfRule>
    <cfRule type="cellIs" dxfId="2376" priority="2247" operator="greaterThan">
      <formula>0</formula>
    </cfRule>
  </conditionalFormatting>
  <conditionalFormatting sqref="F8017 F8019 F8021 F8023 F8025 F8027 F8029 F8031 F8033 F8035 F8037 F8039 F8041 F8043 F8045 F8047 F8049 F8051 F8053 F8055 F8057 F8059 F8061 F8063 F8065 F8067 F8069 F8071 F8075 F8077 F8079 F8081 F8083 F8085 F8087 F8089 F8091 F8093 F8095 F8097 F8099 F8101 F8103 F8105 F8107 F8109 F8111 F8113 F8115 F8117 F8119 F8121 F8123 F8125 F8127 F8129 F8131 F8133 F8135 F8137 F8139">
    <cfRule type="cellIs" dxfId="2375" priority="2244" operator="lessThan">
      <formula>0</formula>
    </cfRule>
    <cfRule type="cellIs" dxfId="2374" priority="2245" operator="greaterThan">
      <formula>0</formula>
    </cfRule>
  </conditionalFormatting>
  <conditionalFormatting sqref="F7754:H7766 H7728 H7751:H7752 H7734 H7736 H7730 H7744 H7732 H7738:H7741 F7768:H7771 F7805:H7815 F7773:H7777 F7772 H7772 F7781:H7782 F7780 H7780 F7791:H7796 F7790 H7790 F7799:H7801 F7797:F7798 H7797:H7798 F7803:H7803 F7802 H7802 F7728:F7753 F7779:H7779 F7778 F7784:H7789 F7783">
    <cfRule type="cellIs" dxfId="2373" priority="2242" operator="lessThan">
      <formula>0</formula>
    </cfRule>
    <cfRule type="cellIs" dxfId="2372" priority="2243" operator="greaterThan">
      <formula>0</formula>
    </cfRule>
  </conditionalFormatting>
  <conditionalFormatting sqref="F7727">
    <cfRule type="cellIs" dxfId="2371" priority="2240" operator="lessThan">
      <formula>0</formula>
    </cfRule>
    <cfRule type="cellIs" dxfId="2370" priority="2241" operator="greaterThan">
      <formula>0</formula>
    </cfRule>
  </conditionalFormatting>
  <conditionalFormatting sqref="F7725:F7726 H7725:H7726 F7688:G7688 F7689:H7701 F7702 F7713 F7715:H7720 F7703:H7712 F7300:G7300 F7724:H7724 F7721:F7723 F7309:G7309 F7714:G7714 H7722 F7301:H7308 F7296:H7299 F7310:H7625 F7627:H7687">
    <cfRule type="cellIs" dxfId="2369" priority="2238" operator="lessThan">
      <formula>0</formula>
    </cfRule>
    <cfRule type="cellIs" dxfId="2368" priority="2239" operator="greaterThan">
      <formula>0</formula>
    </cfRule>
  </conditionalFormatting>
  <conditionalFormatting sqref="G7751">
    <cfRule type="cellIs" dxfId="2367" priority="2236" operator="lessThan">
      <formula>0</formula>
    </cfRule>
    <cfRule type="cellIs" dxfId="2366" priority="2237" operator="greaterThan">
      <formula>0</formula>
    </cfRule>
  </conditionalFormatting>
  <conditionalFormatting sqref="G7752 G7744 G7739:G7741 G7725:G7726 G7735:G7736 G7728 G7730">
    <cfRule type="cellIs" dxfId="2365" priority="2234" operator="lessThan">
      <formula>0</formula>
    </cfRule>
    <cfRule type="cellIs" dxfId="2364" priority="2235" operator="greaterThan">
      <formula>0</formula>
    </cfRule>
  </conditionalFormatting>
  <conditionalFormatting sqref="G7742 G7738 G7732">
    <cfRule type="cellIs" dxfId="2363" priority="2232" operator="lessThan">
      <formula>0</formula>
    </cfRule>
    <cfRule type="cellIs" dxfId="2362" priority="2233" operator="greaterThan">
      <formula>0</formula>
    </cfRule>
  </conditionalFormatting>
  <conditionalFormatting sqref="G7749:H7749">
    <cfRule type="cellIs" dxfId="2361" priority="2230" operator="lessThan">
      <formula>0</formula>
    </cfRule>
    <cfRule type="cellIs" dxfId="2360" priority="2231" operator="greaterThan">
      <formula>0</formula>
    </cfRule>
  </conditionalFormatting>
  <conditionalFormatting sqref="H7747">
    <cfRule type="cellIs" dxfId="2359" priority="2228" operator="lessThan">
      <formula>0</formula>
    </cfRule>
    <cfRule type="cellIs" dxfId="2358" priority="2229" operator="greaterThan">
      <formula>0</formula>
    </cfRule>
  </conditionalFormatting>
  <conditionalFormatting sqref="G7747">
    <cfRule type="cellIs" dxfId="2357" priority="2226" operator="lessThan">
      <formula>0</formula>
    </cfRule>
    <cfRule type="cellIs" dxfId="2356" priority="2227" operator="greaterThan">
      <formula>0</formula>
    </cfRule>
  </conditionalFormatting>
  <conditionalFormatting sqref="H7733">
    <cfRule type="cellIs" dxfId="2355" priority="2224" operator="lessThan">
      <formula>0</formula>
    </cfRule>
    <cfRule type="cellIs" dxfId="2354" priority="2225" operator="greaterThan">
      <formula>0</formula>
    </cfRule>
  </conditionalFormatting>
  <conditionalFormatting sqref="G7733">
    <cfRule type="cellIs" dxfId="2353" priority="2222" operator="lessThan">
      <formula>0</formula>
    </cfRule>
    <cfRule type="cellIs" dxfId="2352" priority="2223" operator="greaterThan">
      <formula>0</formula>
    </cfRule>
  </conditionalFormatting>
  <conditionalFormatting sqref="H7735">
    <cfRule type="cellIs" dxfId="2351" priority="2220" operator="lessThan">
      <formula>0</formula>
    </cfRule>
    <cfRule type="cellIs" dxfId="2350" priority="2221" operator="greaterThan">
      <formula>0</formula>
    </cfRule>
  </conditionalFormatting>
  <conditionalFormatting sqref="G7729:H7729 G7727:H7727">
    <cfRule type="cellIs" dxfId="2349" priority="2218" operator="lessThan">
      <formula>0</formula>
    </cfRule>
    <cfRule type="cellIs" dxfId="2348" priority="2219" operator="greaterThan">
      <formula>0</formula>
    </cfRule>
  </conditionalFormatting>
  <conditionalFormatting sqref="G7748:H7748 G7746:H7746">
    <cfRule type="cellIs" dxfId="2347" priority="2216" operator="lessThan">
      <formula>0</formula>
    </cfRule>
    <cfRule type="cellIs" dxfId="2346" priority="2217" operator="greaterThan">
      <formula>0</formula>
    </cfRule>
  </conditionalFormatting>
  <conditionalFormatting sqref="H7742">
    <cfRule type="cellIs" dxfId="2345" priority="2214" operator="lessThan">
      <formula>0</formula>
    </cfRule>
    <cfRule type="cellIs" dxfId="2344" priority="2215" operator="greaterThan">
      <formula>0</formula>
    </cfRule>
  </conditionalFormatting>
  <conditionalFormatting sqref="H7743">
    <cfRule type="cellIs" dxfId="2343" priority="2212" operator="lessThan">
      <formula>0</formula>
    </cfRule>
    <cfRule type="cellIs" dxfId="2342" priority="2213" operator="greaterThan">
      <formula>0</formula>
    </cfRule>
  </conditionalFormatting>
  <conditionalFormatting sqref="G7743">
    <cfRule type="cellIs" dxfId="2341" priority="2210" operator="lessThan">
      <formula>0</formula>
    </cfRule>
    <cfRule type="cellIs" dxfId="2340" priority="2211" operator="greaterThan">
      <formula>0</formula>
    </cfRule>
  </conditionalFormatting>
  <conditionalFormatting sqref="G7750:H7750">
    <cfRule type="cellIs" dxfId="2339" priority="2208" operator="lessThan">
      <formula>0</formula>
    </cfRule>
    <cfRule type="cellIs" dxfId="2338" priority="2209" operator="greaterThan">
      <formula>0</formula>
    </cfRule>
  </conditionalFormatting>
  <conditionalFormatting sqref="G7731:H7731">
    <cfRule type="cellIs" dxfId="2337" priority="2206" operator="lessThan">
      <formula>0</formula>
    </cfRule>
    <cfRule type="cellIs" dxfId="2336" priority="2207" operator="greaterThan">
      <formula>0</formula>
    </cfRule>
  </conditionalFormatting>
  <conditionalFormatting sqref="H7688">
    <cfRule type="cellIs" dxfId="2335" priority="2204" operator="lessThan">
      <formula>0</formula>
    </cfRule>
    <cfRule type="cellIs" dxfId="2334" priority="2205" operator="greaterThan">
      <formula>0</formula>
    </cfRule>
  </conditionalFormatting>
  <conditionalFormatting sqref="H7702">
    <cfRule type="cellIs" dxfId="2333" priority="2202" operator="lessThan">
      <formula>0</formula>
    </cfRule>
    <cfRule type="cellIs" dxfId="2332" priority="2203" operator="greaterThan">
      <formula>0</formula>
    </cfRule>
  </conditionalFormatting>
  <conditionalFormatting sqref="G7702">
    <cfRule type="cellIs" dxfId="2331" priority="2200" operator="lessThan">
      <formula>0</formula>
    </cfRule>
    <cfRule type="cellIs" dxfId="2330" priority="2201" operator="greaterThan">
      <formula>0</formula>
    </cfRule>
  </conditionalFormatting>
  <conditionalFormatting sqref="H7713">
    <cfRule type="cellIs" dxfId="2329" priority="2198" operator="lessThan">
      <formula>0</formula>
    </cfRule>
    <cfRule type="cellIs" dxfId="2328" priority="2199" operator="greaterThan">
      <formula>0</formula>
    </cfRule>
  </conditionalFormatting>
  <conditionalFormatting sqref="G7713">
    <cfRule type="cellIs" dxfId="2327" priority="2196" operator="lessThan">
      <formula>0</formula>
    </cfRule>
    <cfRule type="cellIs" dxfId="2326" priority="2197" operator="greaterThan">
      <formula>0</formula>
    </cfRule>
  </conditionalFormatting>
  <conditionalFormatting sqref="G7737:H7737">
    <cfRule type="cellIs" dxfId="2325" priority="2194" operator="lessThan">
      <formula>0</formula>
    </cfRule>
    <cfRule type="cellIs" dxfId="2324" priority="2195" operator="greaterThan">
      <formula>0</formula>
    </cfRule>
  </conditionalFormatting>
  <conditionalFormatting sqref="F7767:H7767">
    <cfRule type="cellIs" dxfId="2323" priority="2192" operator="lessThan">
      <formula>0</formula>
    </cfRule>
    <cfRule type="cellIs" dxfId="2322" priority="2193" operator="greaterThan">
      <formula>0</formula>
    </cfRule>
  </conditionalFormatting>
  <conditionalFormatting sqref="H7723 H7721 H7714 H7309 H7300">
    <cfRule type="cellIs" dxfId="2321" priority="2190" operator="lessThan">
      <formula>0</formula>
    </cfRule>
    <cfRule type="cellIs" dxfId="2320" priority="2191" operator="greaterThan">
      <formula>0</formula>
    </cfRule>
  </conditionalFormatting>
  <conditionalFormatting sqref="F7804:H7804">
    <cfRule type="cellIs" dxfId="2319" priority="2188" operator="lessThan">
      <formula>0</formula>
    </cfRule>
    <cfRule type="cellIs" dxfId="2318" priority="2189" operator="greaterThan">
      <formula>0</formula>
    </cfRule>
  </conditionalFormatting>
  <conditionalFormatting sqref="F7816:H7817 F7818 F7821:H7822 F7870 F7871:H7874 F7895:F7896 F7899:H7899 F7904:H7904 F7908:H7908 F7913:H7922 F7911:F7912 F7927:H7999 F8007:H8015 F8004:F8006 F8001:H8003 F8000 F7926 F7924:H7924 F7923 F7868:H7869 F7867 F7876:H7893 F7875 F7847:H7852 F7846 F7854:H7866 F7853 F7824:H7845 F7823 F7820">
    <cfRule type="cellIs" dxfId="2317" priority="2186" operator="lessThan">
      <formula>0</formula>
    </cfRule>
    <cfRule type="cellIs" dxfId="2316" priority="2187" operator="greaterThan">
      <formula>0</formula>
    </cfRule>
  </conditionalFormatting>
  <conditionalFormatting sqref="F7819:H7819">
    <cfRule type="cellIs" dxfId="2315" priority="2184" operator="lessThan">
      <formula>0</formula>
    </cfRule>
    <cfRule type="cellIs" dxfId="2314" priority="2185" operator="greaterThan">
      <formula>0</formula>
    </cfRule>
  </conditionalFormatting>
  <conditionalFormatting sqref="G7818:H7818">
    <cfRule type="cellIs" dxfId="2313" priority="2182" operator="lessThan">
      <formula>0</formula>
    </cfRule>
    <cfRule type="cellIs" dxfId="2312" priority="2183" operator="greaterThan">
      <formula>0</formula>
    </cfRule>
  </conditionalFormatting>
  <conditionalFormatting sqref="G7802 G7797:G7798 G7790 G7780 G7772 G7734 G7721:G7723">
    <cfRule type="cellIs" dxfId="2311" priority="2180" operator="lessThan">
      <formula>0</formula>
    </cfRule>
    <cfRule type="cellIs" dxfId="2310" priority="2181" operator="greaterThan">
      <formula>0</formula>
    </cfRule>
  </conditionalFormatting>
  <conditionalFormatting sqref="G7870:H7870">
    <cfRule type="cellIs" dxfId="2309" priority="2178" operator="lessThan">
      <formula>0</formula>
    </cfRule>
    <cfRule type="cellIs" dxfId="2308" priority="2179" operator="greaterThan">
      <formula>0</formula>
    </cfRule>
  </conditionalFormatting>
  <conditionalFormatting sqref="F7894:H7894">
    <cfRule type="cellIs" dxfId="2307" priority="2176" operator="lessThan">
      <formula>0</formula>
    </cfRule>
    <cfRule type="cellIs" dxfId="2306" priority="2177" operator="greaterThan">
      <formula>0</formula>
    </cfRule>
  </conditionalFormatting>
  <conditionalFormatting sqref="G7896:H7896">
    <cfRule type="cellIs" dxfId="2305" priority="2174" operator="lessThan">
      <formula>0</formula>
    </cfRule>
    <cfRule type="cellIs" dxfId="2304" priority="2175" operator="greaterThan">
      <formula>0</formula>
    </cfRule>
  </conditionalFormatting>
  <conditionalFormatting sqref="F7897:H7897">
    <cfRule type="cellIs" dxfId="2303" priority="2172" operator="lessThan">
      <formula>0</formula>
    </cfRule>
    <cfRule type="cellIs" dxfId="2302" priority="2173" operator="greaterThan">
      <formula>0</formula>
    </cfRule>
  </conditionalFormatting>
  <conditionalFormatting sqref="F7898">
    <cfRule type="cellIs" dxfId="2301" priority="2170" operator="lessThan">
      <formula>0</formula>
    </cfRule>
    <cfRule type="cellIs" dxfId="2300" priority="2171" operator="greaterThan">
      <formula>0</formula>
    </cfRule>
  </conditionalFormatting>
  <conditionalFormatting sqref="F7900:H7900">
    <cfRule type="cellIs" dxfId="2299" priority="2168" operator="lessThan">
      <formula>0</formula>
    </cfRule>
    <cfRule type="cellIs" dxfId="2298" priority="2169" operator="greaterThan">
      <formula>0</formula>
    </cfRule>
  </conditionalFormatting>
  <conditionalFormatting sqref="F7901:H7901">
    <cfRule type="cellIs" dxfId="2297" priority="2166" operator="lessThan">
      <formula>0</formula>
    </cfRule>
    <cfRule type="cellIs" dxfId="2296" priority="2167" operator="greaterThan">
      <formula>0</formula>
    </cfRule>
  </conditionalFormatting>
  <conditionalFormatting sqref="F7902:H7902">
    <cfRule type="cellIs" dxfId="2295" priority="2164" operator="lessThan">
      <formula>0</formula>
    </cfRule>
    <cfRule type="cellIs" dxfId="2294" priority="2165" operator="greaterThan">
      <formula>0</formula>
    </cfRule>
  </conditionalFormatting>
  <conditionalFormatting sqref="F7903:H7903">
    <cfRule type="cellIs" dxfId="2293" priority="2162" operator="lessThan">
      <formula>0</formula>
    </cfRule>
    <cfRule type="cellIs" dxfId="2292" priority="2163" operator="greaterThan">
      <formula>0</formula>
    </cfRule>
  </conditionalFormatting>
  <conditionalFormatting sqref="F7905:H7905">
    <cfRule type="cellIs" dxfId="2291" priority="2160" operator="lessThan">
      <formula>0</formula>
    </cfRule>
    <cfRule type="cellIs" dxfId="2290" priority="2161" operator="greaterThan">
      <formula>0</formula>
    </cfRule>
  </conditionalFormatting>
  <conditionalFormatting sqref="F7906:H7906">
    <cfRule type="cellIs" dxfId="2289" priority="2158" operator="lessThan">
      <formula>0</formula>
    </cfRule>
    <cfRule type="cellIs" dxfId="2288" priority="2159" operator="greaterThan">
      <formula>0</formula>
    </cfRule>
  </conditionalFormatting>
  <conditionalFormatting sqref="G7911:H7911">
    <cfRule type="cellIs" dxfId="2287" priority="2156" operator="lessThan">
      <formula>0</formula>
    </cfRule>
    <cfRule type="cellIs" dxfId="2286" priority="2157" operator="greaterThan">
      <formula>0</formula>
    </cfRule>
  </conditionalFormatting>
  <conditionalFormatting sqref="G7912:H7912">
    <cfRule type="cellIs" dxfId="2285" priority="2154" operator="lessThan">
      <formula>0</formula>
    </cfRule>
    <cfRule type="cellIs" dxfId="2284" priority="2155" operator="greaterThan">
      <formula>0</formula>
    </cfRule>
  </conditionalFormatting>
  <conditionalFormatting sqref="F7907:H7907">
    <cfRule type="cellIs" dxfId="2283" priority="2152" operator="lessThan">
      <formula>0</formula>
    </cfRule>
    <cfRule type="cellIs" dxfId="2282" priority="2153" operator="greaterThan">
      <formula>0</formula>
    </cfRule>
  </conditionalFormatting>
  <conditionalFormatting sqref="F7626:H7626">
    <cfRule type="cellIs" dxfId="2281" priority="2150" operator="lessThan">
      <formula>0</formula>
    </cfRule>
    <cfRule type="cellIs" dxfId="2280" priority="2151" operator="greaterThan">
      <formula>0</formula>
    </cfRule>
  </conditionalFormatting>
  <conditionalFormatting sqref="F7909:H7909">
    <cfRule type="cellIs" dxfId="2279" priority="2148" operator="lessThan">
      <formula>0</formula>
    </cfRule>
    <cfRule type="cellIs" dxfId="2278" priority="2149" operator="greaterThan">
      <formula>0</formula>
    </cfRule>
  </conditionalFormatting>
  <conditionalFormatting sqref="F7910:H7910">
    <cfRule type="cellIs" dxfId="2277" priority="2146" operator="lessThan">
      <formula>0</formula>
    </cfRule>
    <cfRule type="cellIs" dxfId="2276" priority="2147" operator="greaterThan">
      <formula>0</formula>
    </cfRule>
  </conditionalFormatting>
  <conditionalFormatting sqref="F7925:H7925">
    <cfRule type="cellIs" dxfId="2275" priority="2144" operator="lessThan">
      <formula>0</formula>
    </cfRule>
    <cfRule type="cellIs" dxfId="2274" priority="2145" operator="greaterThan">
      <formula>0</formula>
    </cfRule>
  </conditionalFormatting>
  <conditionalFormatting sqref="G8022:H8022">
    <cfRule type="cellIs" dxfId="2273" priority="2142" operator="lessThan">
      <formula>0</formula>
    </cfRule>
    <cfRule type="cellIs" dxfId="2272" priority="2143" operator="greaterThan">
      <formula>0</formula>
    </cfRule>
  </conditionalFormatting>
  <conditionalFormatting sqref="F8022">
    <cfRule type="cellIs" dxfId="2271" priority="2140" operator="lessThan">
      <formula>0</formula>
    </cfRule>
    <cfRule type="cellIs" dxfId="2270" priority="2141" operator="greaterThan">
      <formula>0</formula>
    </cfRule>
  </conditionalFormatting>
  <conditionalFormatting sqref="G8073:H8073">
    <cfRule type="cellIs" dxfId="2269" priority="2138" operator="lessThan">
      <formula>0</formula>
    </cfRule>
    <cfRule type="cellIs" dxfId="2268" priority="2139" operator="greaterThan">
      <formula>0</formula>
    </cfRule>
  </conditionalFormatting>
  <conditionalFormatting sqref="F8073">
    <cfRule type="cellIs" dxfId="2267" priority="2136" operator="lessThan">
      <formula>0</formula>
    </cfRule>
    <cfRule type="cellIs" dxfId="2266" priority="2137" operator="greaterThan">
      <formula>0</formula>
    </cfRule>
  </conditionalFormatting>
  <conditionalFormatting sqref="G8005:H8005">
    <cfRule type="cellIs" dxfId="2265" priority="2134" operator="lessThan">
      <formula>0</formula>
    </cfRule>
    <cfRule type="cellIs" dxfId="2264" priority="2135" operator="greaterThan">
      <formula>0</formula>
    </cfRule>
  </conditionalFormatting>
  <conditionalFormatting sqref="G8006:H8006">
    <cfRule type="cellIs" dxfId="2263" priority="2132" operator="lessThan">
      <formula>0</formula>
    </cfRule>
    <cfRule type="cellIs" dxfId="2262" priority="2133" operator="greaterThan">
      <formula>0</formula>
    </cfRule>
  </conditionalFormatting>
  <conditionalFormatting sqref="G8004:H8004">
    <cfRule type="cellIs" dxfId="2261" priority="2130" operator="lessThan">
      <formula>0</formula>
    </cfRule>
    <cfRule type="cellIs" dxfId="2260" priority="2131" operator="greaterThan">
      <formula>0</formula>
    </cfRule>
  </conditionalFormatting>
  <conditionalFormatting sqref="G8000:H8000">
    <cfRule type="cellIs" dxfId="2259" priority="2128" operator="lessThan">
      <formula>0</formula>
    </cfRule>
    <cfRule type="cellIs" dxfId="2258" priority="2129" operator="greaterThan">
      <formula>0</formula>
    </cfRule>
  </conditionalFormatting>
  <conditionalFormatting sqref="G7926:H7926">
    <cfRule type="cellIs" dxfId="2257" priority="2126" operator="lessThan">
      <formula>0</formula>
    </cfRule>
    <cfRule type="cellIs" dxfId="2256" priority="2127" operator="greaterThan">
      <formula>0</formula>
    </cfRule>
  </conditionalFormatting>
  <conditionalFormatting sqref="G7923:H7923">
    <cfRule type="cellIs" dxfId="2255" priority="2124" operator="lessThan">
      <formula>0</formula>
    </cfRule>
    <cfRule type="cellIs" dxfId="2254" priority="2125" operator="greaterThan">
      <formula>0</formula>
    </cfRule>
  </conditionalFormatting>
  <conditionalFormatting sqref="G7898:H7898">
    <cfRule type="cellIs" dxfId="2253" priority="2122" operator="lessThan">
      <formula>0</formula>
    </cfRule>
    <cfRule type="cellIs" dxfId="2252" priority="2123" operator="greaterThan">
      <formula>0</formula>
    </cfRule>
  </conditionalFormatting>
  <conditionalFormatting sqref="G7895:H7895">
    <cfRule type="cellIs" dxfId="2251" priority="2120" operator="lessThan">
      <formula>0</formula>
    </cfRule>
    <cfRule type="cellIs" dxfId="2250" priority="2121" operator="greaterThan">
      <formula>0</formula>
    </cfRule>
  </conditionalFormatting>
  <conditionalFormatting sqref="G7867:H7867">
    <cfRule type="cellIs" dxfId="2249" priority="2118" operator="lessThan">
      <formula>0</formula>
    </cfRule>
    <cfRule type="cellIs" dxfId="2248" priority="2119" operator="greaterThan">
      <formula>0</formula>
    </cfRule>
  </conditionalFormatting>
  <conditionalFormatting sqref="G7875:H7875">
    <cfRule type="cellIs" dxfId="2247" priority="2116" operator="lessThan">
      <formula>0</formula>
    </cfRule>
    <cfRule type="cellIs" dxfId="2246" priority="2117" operator="greaterThan">
      <formula>0</formula>
    </cfRule>
  </conditionalFormatting>
  <conditionalFormatting sqref="G7846:H7846">
    <cfRule type="cellIs" dxfId="2245" priority="2114" operator="lessThan">
      <formula>0</formula>
    </cfRule>
    <cfRule type="cellIs" dxfId="2244" priority="2115" operator="greaterThan">
      <formula>0</formula>
    </cfRule>
  </conditionalFormatting>
  <conditionalFormatting sqref="G7853:H7853">
    <cfRule type="cellIs" dxfId="2243" priority="2112" operator="lessThan">
      <formula>0</formula>
    </cfRule>
    <cfRule type="cellIs" dxfId="2242" priority="2113" operator="greaterThan">
      <formula>0</formula>
    </cfRule>
  </conditionalFormatting>
  <conditionalFormatting sqref="G7823:H7823">
    <cfRule type="cellIs" dxfId="2241" priority="2110" operator="lessThan">
      <formula>0</formula>
    </cfRule>
    <cfRule type="cellIs" dxfId="2240" priority="2111" operator="greaterThan">
      <formula>0</formula>
    </cfRule>
  </conditionalFormatting>
  <conditionalFormatting sqref="G7820:H7820">
    <cfRule type="cellIs" dxfId="2239" priority="2108" operator="lessThan">
      <formula>0</formula>
    </cfRule>
    <cfRule type="cellIs" dxfId="2238" priority="2109" operator="greaterThan">
      <formula>0</formula>
    </cfRule>
  </conditionalFormatting>
  <conditionalFormatting sqref="G7778:H7778">
    <cfRule type="cellIs" dxfId="2237" priority="2106" operator="lessThan">
      <formula>0</formula>
    </cfRule>
    <cfRule type="cellIs" dxfId="2236" priority="2107" operator="greaterThan">
      <formula>0</formula>
    </cfRule>
  </conditionalFormatting>
  <conditionalFormatting sqref="G7783:H7783">
    <cfRule type="cellIs" dxfId="2235" priority="2104" operator="lessThan">
      <formula>0</formula>
    </cfRule>
    <cfRule type="cellIs" dxfId="2234" priority="2105" operator="greaterThan">
      <formula>0</formula>
    </cfRule>
  </conditionalFormatting>
  <conditionalFormatting sqref="G7745:H7745">
    <cfRule type="cellIs" dxfId="2233" priority="2102" operator="lessThan">
      <formula>0</formula>
    </cfRule>
    <cfRule type="cellIs" dxfId="2232" priority="2103" operator="greaterThan">
      <formula>0</formula>
    </cfRule>
  </conditionalFormatting>
  <conditionalFormatting sqref="G7753:H7753">
    <cfRule type="cellIs" dxfId="2231" priority="2100" operator="lessThan">
      <formula>0</formula>
    </cfRule>
    <cfRule type="cellIs" dxfId="2230" priority="2101" operator="greaterThan">
      <formula>0</formula>
    </cfRule>
  </conditionalFormatting>
  <conditionalFormatting sqref="G8119:H8119">
    <cfRule type="cellIs" dxfId="2229" priority="2098" operator="lessThan">
      <formula>0</formula>
    </cfRule>
    <cfRule type="cellIs" dxfId="2228" priority="2099" operator="greaterThan">
      <formula>0</formula>
    </cfRule>
  </conditionalFormatting>
  <conditionalFormatting sqref="H8125">
    <cfRule type="cellIs" dxfId="2227" priority="2096" operator="lessThan">
      <formula>0</formula>
    </cfRule>
    <cfRule type="cellIs" dxfId="2226" priority="2097" operator="greaterThan">
      <formula>0</formula>
    </cfRule>
  </conditionalFormatting>
  <conditionalFormatting sqref="G8129:H8129">
    <cfRule type="cellIs" dxfId="2225" priority="2094" operator="lessThan">
      <formula>0</formula>
    </cfRule>
    <cfRule type="cellIs" dxfId="2224" priority="2095" operator="greaterThan">
      <formula>0</formula>
    </cfRule>
  </conditionalFormatting>
  <conditionalFormatting sqref="G8130:H8130">
    <cfRule type="cellIs" dxfId="2223" priority="2092" operator="lessThan">
      <formula>0</formula>
    </cfRule>
    <cfRule type="cellIs" dxfId="2222" priority="2093" operator="greaterThan">
      <formula>0</formula>
    </cfRule>
  </conditionalFormatting>
  <conditionalFormatting sqref="G9051:H9115">
    <cfRule type="cellIs" dxfId="2221" priority="2090" operator="lessThan">
      <formula>0</formula>
    </cfRule>
    <cfRule type="cellIs" dxfId="2220" priority="2091" operator="greaterThan">
      <formula>0</formula>
    </cfRule>
  </conditionalFormatting>
  <conditionalFormatting sqref="F9052 F9054 F9056 F9058 F9060 F9062 F9064 F9066 F9068 F9070 F9072 F9074 F9076 F9078 F9080 F9082 F9084 F9086 F9088 F9090 F9092 F9094 F9096 F9098 F9100 F9102 F9104 F9106 F9108 F9110 F9112 F9114">
    <cfRule type="cellIs" dxfId="2219" priority="2088" operator="lessThan">
      <formula>0</formula>
    </cfRule>
    <cfRule type="cellIs" dxfId="2218" priority="2089" operator="greaterThan">
      <formula>0</formula>
    </cfRule>
  </conditionalFormatting>
  <conditionalFormatting sqref="F9051 F9053 F9055 F9057 F9059 F9061 F9063 F9065 F9067 F9069 F9071 F9073 F9075 F9077 F9079 F9081 F9083 F9085 F9087 F9089 F9091 F9093 F9095 F9097 F9099 F9101 F9103 F9105 F9107 F9109 F9111 F9113 F9115">
    <cfRule type="cellIs" dxfId="2217" priority="2086" operator="lessThan">
      <formula>0</formula>
    </cfRule>
    <cfRule type="cellIs" dxfId="2216" priority="2087" operator="greaterThan">
      <formula>0</formula>
    </cfRule>
  </conditionalFormatting>
  <conditionalFormatting sqref="G8926:H8931 G8933:H8982 G8984:H9028 G9030:H9034 G9036:H9038 G9035 G9041:H9050">
    <cfRule type="cellIs" dxfId="2215" priority="2084" operator="lessThan">
      <formula>0</formula>
    </cfRule>
    <cfRule type="cellIs" dxfId="2214" priority="2085" operator="greaterThan">
      <formula>0</formula>
    </cfRule>
  </conditionalFormatting>
  <conditionalFormatting sqref="F8926 F8928 F8930 F8934 F8936 F8938 F8940 F8942 F8944 F8946 F8948 F8950 F8952 F8954 F8956 F8958 F8960 F8962 F8964 F8966 F8968 F8970 F8972 F8974 F8976 F8978 F8980 F8982 F8984 F8986 F8988 F8990 F8992 F8994 F8996 F8998 F9000 F9002 F9004 F9006 F9008 F9010 F9012 F9014 F9016 F9018 F9020 F9022 F9024 F9026 F9028 F9030 F9032 F9034 F9036 F9038 F9040 F9042 F9044 F9046 F9048 F9050">
    <cfRule type="cellIs" dxfId="2213" priority="2082" operator="lessThan">
      <formula>0</formula>
    </cfRule>
    <cfRule type="cellIs" dxfId="2212" priority="2083" operator="greaterThan">
      <formula>0</formula>
    </cfRule>
  </conditionalFormatting>
  <conditionalFormatting sqref="F8927 F8929 F8931 F8933 F8935 F8937 F8939 F8941 F8943 F8945 F8947 F8949 F8951 F8953 F8955 F8957 F8959 F8961 F8963 F8965 F8967 F8969 F8971 F8973 F8975 F8977 F8979 F8981 F8985 F8987 F8989 F8991 F8993 F8995 F8997 F8999 F9001 F9003 F9005 F9007 F9009 F9011 F9013 F9015 F9017 F9019 F9021 F9023 F9025 F9027 F9029 F9031 F9033 F9035 F9037 F9039 F9041 F9043 F9045 F9047 F9049">
    <cfRule type="cellIs" dxfId="2211" priority="2080" operator="lessThan">
      <formula>0</formula>
    </cfRule>
    <cfRule type="cellIs" dxfId="2210" priority="2081" operator="greaterThan">
      <formula>0</formula>
    </cfRule>
  </conditionalFormatting>
  <conditionalFormatting sqref="F8664:H8676 H8638 H8661:H8662 H8644 H8646 H8640 H8654 H8642 H8648:H8651 F8678:H8681 F8715:H8725 F8683:H8687 F8682 H8682 F8691:H8692 F8690 H8690 F8701:H8706 F8700 H8700 F8709:H8711 F8707:F8708 H8707:H8708 F8713:H8713 F8712 H8712 F8638:F8663 F8689:H8689 F8688 F8694:H8699 F8693">
    <cfRule type="cellIs" dxfId="2209" priority="2078" operator="lessThan">
      <formula>0</formula>
    </cfRule>
    <cfRule type="cellIs" dxfId="2208" priority="2079" operator="greaterThan">
      <formula>0</formula>
    </cfRule>
  </conditionalFormatting>
  <conditionalFormatting sqref="F8637">
    <cfRule type="cellIs" dxfId="2207" priority="2076" operator="lessThan">
      <formula>0</formula>
    </cfRule>
    <cfRule type="cellIs" dxfId="2206" priority="2077" operator="greaterThan">
      <formula>0</formula>
    </cfRule>
  </conditionalFormatting>
  <conditionalFormatting sqref="F8635:F8636 H8635:H8636 F8598:G8598 F8599:H8611 F8612 F8623 F8625:H8630 F8613:H8622 F8210:G8210 F8634:H8634 F8631:F8633 F8219:G8219 F8624:G8624 H8632 F8211:H8218 F8206:H8209 F8220:H8535 F8537:H8597">
    <cfRule type="cellIs" dxfId="2205" priority="2074" operator="lessThan">
      <formula>0</formula>
    </cfRule>
    <cfRule type="cellIs" dxfId="2204" priority="2075" operator="greaterThan">
      <formula>0</formula>
    </cfRule>
  </conditionalFormatting>
  <conditionalFormatting sqref="G8661">
    <cfRule type="cellIs" dxfId="2203" priority="2072" operator="lessThan">
      <formula>0</formula>
    </cfRule>
    <cfRule type="cellIs" dxfId="2202" priority="2073" operator="greaterThan">
      <formula>0</formula>
    </cfRule>
  </conditionalFormatting>
  <conditionalFormatting sqref="G8662 G8654 G8649:G8651 G8635:G8636 G8645:G8646 G8638 G8640">
    <cfRule type="cellIs" dxfId="2201" priority="2070" operator="lessThan">
      <formula>0</formula>
    </cfRule>
    <cfRule type="cellIs" dxfId="2200" priority="2071" operator="greaterThan">
      <formula>0</formula>
    </cfRule>
  </conditionalFormatting>
  <conditionalFormatting sqref="G8652 G8648 G8642">
    <cfRule type="cellIs" dxfId="2199" priority="2068" operator="lessThan">
      <formula>0</formula>
    </cfRule>
    <cfRule type="cellIs" dxfId="2198" priority="2069" operator="greaterThan">
      <formula>0</formula>
    </cfRule>
  </conditionalFormatting>
  <conditionalFormatting sqref="G8659:H8659">
    <cfRule type="cellIs" dxfId="2197" priority="2066" operator="lessThan">
      <formula>0</formula>
    </cfRule>
    <cfRule type="cellIs" dxfId="2196" priority="2067" operator="greaterThan">
      <formula>0</formula>
    </cfRule>
  </conditionalFormatting>
  <conditionalFormatting sqref="H8657">
    <cfRule type="cellIs" dxfId="2195" priority="2064" operator="lessThan">
      <formula>0</formula>
    </cfRule>
    <cfRule type="cellIs" dxfId="2194" priority="2065" operator="greaterThan">
      <formula>0</formula>
    </cfRule>
  </conditionalFormatting>
  <conditionalFormatting sqref="G8657">
    <cfRule type="cellIs" dxfId="2193" priority="2062" operator="lessThan">
      <formula>0</formula>
    </cfRule>
    <cfRule type="cellIs" dxfId="2192" priority="2063" operator="greaterThan">
      <formula>0</formula>
    </cfRule>
  </conditionalFormatting>
  <conditionalFormatting sqref="H8643">
    <cfRule type="cellIs" dxfId="2191" priority="2060" operator="lessThan">
      <formula>0</formula>
    </cfRule>
    <cfRule type="cellIs" dxfId="2190" priority="2061" operator="greaterThan">
      <formula>0</formula>
    </cfRule>
  </conditionalFormatting>
  <conditionalFormatting sqref="G8643">
    <cfRule type="cellIs" dxfId="2189" priority="2058" operator="lessThan">
      <formula>0</formula>
    </cfRule>
    <cfRule type="cellIs" dxfId="2188" priority="2059" operator="greaterThan">
      <formula>0</formula>
    </cfRule>
  </conditionalFormatting>
  <conditionalFormatting sqref="H8645">
    <cfRule type="cellIs" dxfId="2187" priority="2056" operator="lessThan">
      <formula>0</formula>
    </cfRule>
    <cfRule type="cellIs" dxfId="2186" priority="2057" operator="greaterThan">
      <formula>0</formula>
    </cfRule>
  </conditionalFormatting>
  <conditionalFormatting sqref="G8639:H8639 G8637:H8637">
    <cfRule type="cellIs" dxfId="2185" priority="2054" operator="lessThan">
      <formula>0</formula>
    </cfRule>
    <cfRule type="cellIs" dxfId="2184" priority="2055" operator="greaterThan">
      <formula>0</formula>
    </cfRule>
  </conditionalFormatting>
  <conditionalFormatting sqref="G8658:H8658 G8656:H8656">
    <cfRule type="cellIs" dxfId="2183" priority="2052" operator="lessThan">
      <formula>0</formula>
    </cfRule>
    <cfRule type="cellIs" dxfId="2182" priority="2053" operator="greaterThan">
      <formula>0</formula>
    </cfRule>
  </conditionalFormatting>
  <conditionalFormatting sqref="H8652">
    <cfRule type="cellIs" dxfId="2181" priority="2050" operator="lessThan">
      <formula>0</formula>
    </cfRule>
    <cfRule type="cellIs" dxfId="2180" priority="2051" operator="greaterThan">
      <formula>0</formula>
    </cfRule>
  </conditionalFormatting>
  <conditionalFormatting sqref="H8653">
    <cfRule type="cellIs" dxfId="2179" priority="2048" operator="lessThan">
      <formula>0</formula>
    </cfRule>
    <cfRule type="cellIs" dxfId="2178" priority="2049" operator="greaterThan">
      <formula>0</formula>
    </cfRule>
  </conditionalFormatting>
  <conditionalFormatting sqref="G8653">
    <cfRule type="cellIs" dxfId="2177" priority="2046" operator="lessThan">
      <formula>0</formula>
    </cfRule>
    <cfRule type="cellIs" dxfId="2176" priority="2047" operator="greaterThan">
      <formula>0</formula>
    </cfRule>
  </conditionalFormatting>
  <conditionalFormatting sqref="G8660:H8660">
    <cfRule type="cellIs" dxfId="2175" priority="2044" operator="lessThan">
      <formula>0</formula>
    </cfRule>
    <cfRule type="cellIs" dxfId="2174" priority="2045" operator="greaterThan">
      <formula>0</formula>
    </cfRule>
  </conditionalFormatting>
  <conditionalFormatting sqref="G8641:H8641">
    <cfRule type="cellIs" dxfId="2173" priority="2042" operator="lessThan">
      <formula>0</formula>
    </cfRule>
    <cfRule type="cellIs" dxfId="2172" priority="2043" operator="greaterThan">
      <formula>0</formula>
    </cfRule>
  </conditionalFormatting>
  <conditionalFormatting sqref="H8598">
    <cfRule type="cellIs" dxfId="2171" priority="2040" operator="lessThan">
      <formula>0</formula>
    </cfRule>
    <cfRule type="cellIs" dxfId="2170" priority="2041" operator="greaterThan">
      <formula>0</formula>
    </cfRule>
  </conditionalFormatting>
  <conditionalFormatting sqref="H8612">
    <cfRule type="cellIs" dxfId="2169" priority="2038" operator="lessThan">
      <formula>0</formula>
    </cfRule>
    <cfRule type="cellIs" dxfId="2168" priority="2039" operator="greaterThan">
      <formula>0</formula>
    </cfRule>
  </conditionalFormatting>
  <conditionalFormatting sqref="G8612">
    <cfRule type="cellIs" dxfId="2167" priority="2036" operator="lessThan">
      <formula>0</formula>
    </cfRule>
    <cfRule type="cellIs" dxfId="2166" priority="2037" operator="greaterThan">
      <formula>0</formula>
    </cfRule>
  </conditionalFormatting>
  <conditionalFormatting sqref="H8623">
    <cfRule type="cellIs" dxfId="2165" priority="2034" operator="lessThan">
      <formula>0</formula>
    </cfRule>
    <cfRule type="cellIs" dxfId="2164" priority="2035" operator="greaterThan">
      <formula>0</formula>
    </cfRule>
  </conditionalFormatting>
  <conditionalFormatting sqref="G8623">
    <cfRule type="cellIs" dxfId="2163" priority="2032" operator="lessThan">
      <formula>0</formula>
    </cfRule>
    <cfRule type="cellIs" dxfId="2162" priority="2033" operator="greaterThan">
      <formula>0</formula>
    </cfRule>
  </conditionalFormatting>
  <conditionalFormatting sqref="G8647:H8647">
    <cfRule type="cellIs" dxfId="2161" priority="2030" operator="lessThan">
      <formula>0</formula>
    </cfRule>
    <cfRule type="cellIs" dxfId="2160" priority="2031" operator="greaterThan">
      <formula>0</formula>
    </cfRule>
  </conditionalFormatting>
  <conditionalFormatting sqref="F8677:H8677">
    <cfRule type="cellIs" dxfId="2159" priority="2028" operator="lessThan">
      <formula>0</formula>
    </cfRule>
    <cfRule type="cellIs" dxfId="2158" priority="2029" operator="greaterThan">
      <formula>0</formula>
    </cfRule>
  </conditionalFormatting>
  <conditionalFormatting sqref="H8633 H8631 H8624 H8219 H8210">
    <cfRule type="cellIs" dxfId="2157" priority="2026" operator="lessThan">
      <formula>0</formula>
    </cfRule>
    <cfRule type="cellIs" dxfId="2156" priority="2027" operator="greaterThan">
      <formula>0</formula>
    </cfRule>
  </conditionalFormatting>
  <conditionalFormatting sqref="F8714:H8714">
    <cfRule type="cellIs" dxfId="2155" priority="2024" operator="lessThan">
      <formula>0</formula>
    </cfRule>
    <cfRule type="cellIs" dxfId="2154" priority="2025" operator="greaterThan">
      <formula>0</formula>
    </cfRule>
  </conditionalFormatting>
  <conditionalFormatting sqref="F8726:H8727 F8728 F8731:H8732 F8780 F8781:H8784 F8805:F8806 F8809:H8809 F8814:H8814 F8818:H8818 F8823:H8832 F8821:F8822 F8837:H8909 F8917:H8925 F8914:F8916 F8911:H8913 F8910 F8836 F8834:H8834 F8833 F8778:H8779 F8777 F8786:H8803 F8785 F8757:H8762 F8756 F8764:H8776 F8763 F8734:H8755 F8733 F8730">
    <cfRule type="cellIs" dxfId="2153" priority="2022" operator="lessThan">
      <formula>0</formula>
    </cfRule>
    <cfRule type="cellIs" dxfId="2152" priority="2023" operator="greaterThan">
      <formula>0</formula>
    </cfRule>
  </conditionalFormatting>
  <conditionalFormatting sqref="F8729:H8729">
    <cfRule type="cellIs" dxfId="2151" priority="2020" operator="lessThan">
      <formula>0</formula>
    </cfRule>
    <cfRule type="cellIs" dxfId="2150" priority="2021" operator="greaterThan">
      <formula>0</formula>
    </cfRule>
  </conditionalFormatting>
  <conditionalFormatting sqref="G8728:H8728">
    <cfRule type="cellIs" dxfId="2149" priority="2018" operator="lessThan">
      <formula>0</formula>
    </cfRule>
    <cfRule type="cellIs" dxfId="2148" priority="2019" operator="greaterThan">
      <formula>0</formula>
    </cfRule>
  </conditionalFormatting>
  <conditionalFormatting sqref="G8712 G8707:G8708 G8700 G8690 G8682 G8644 G8631:G8633">
    <cfRule type="cellIs" dxfId="2147" priority="2016" operator="lessThan">
      <formula>0</formula>
    </cfRule>
    <cfRule type="cellIs" dxfId="2146" priority="2017" operator="greaterThan">
      <formula>0</formula>
    </cfRule>
  </conditionalFormatting>
  <conditionalFormatting sqref="G8780:H8780">
    <cfRule type="cellIs" dxfId="2145" priority="2014" operator="lessThan">
      <formula>0</formula>
    </cfRule>
    <cfRule type="cellIs" dxfId="2144" priority="2015" operator="greaterThan">
      <formula>0</formula>
    </cfRule>
  </conditionalFormatting>
  <conditionalFormatting sqref="F8804:H8804">
    <cfRule type="cellIs" dxfId="2143" priority="2012" operator="lessThan">
      <formula>0</formula>
    </cfRule>
    <cfRule type="cellIs" dxfId="2142" priority="2013" operator="greaterThan">
      <formula>0</formula>
    </cfRule>
  </conditionalFormatting>
  <conditionalFormatting sqref="G8806:H8806">
    <cfRule type="cellIs" dxfId="2141" priority="2010" operator="lessThan">
      <formula>0</formula>
    </cfRule>
    <cfRule type="cellIs" dxfId="2140" priority="2011" operator="greaterThan">
      <formula>0</formula>
    </cfRule>
  </conditionalFormatting>
  <conditionalFormatting sqref="F8807:H8807">
    <cfRule type="cellIs" dxfId="2139" priority="2008" operator="lessThan">
      <formula>0</formula>
    </cfRule>
    <cfRule type="cellIs" dxfId="2138" priority="2009" operator="greaterThan">
      <formula>0</formula>
    </cfRule>
  </conditionalFormatting>
  <conditionalFormatting sqref="F8808">
    <cfRule type="cellIs" dxfId="2137" priority="2006" operator="lessThan">
      <formula>0</formula>
    </cfRule>
    <cfRule type="cellIs" dxfId="2136" priority="2007" operator="greaterThan">
      <formula>0</formula>
    </cfRule>
  </conditionalFormatting>
  <conditionalFormatting sqref="F8810:H8810">
    <cfRule type="cellIs" dxfId="2135" priority="2004" operator="lessThan">
      <formula>0</formula>
    </cfRule>
    <cfRule type="cellIs" dxfId="2134" priority="2005" operator="greaterThan">
      <formula>0</formula>
    </cfRule>
  </conditionalFormatting>
  <conditionalFormatting sqref="F8811:H8811">
    <cfRule type="cellIs" dxfId="2133" priority="2002" operator="lessThan">
      <formula>0</formula>
    </cfRule>
    <cfRule type="cellIs" dxfId="2132" priority="2003" operator="greaterThan">
      <formula>0</formula>
    </cfRule>
  </conditionalFormatting>
  <conditionalFormatting sqref="F8812:H8812">
    <cfRule type="cellIs" dxfId="2131" priority="2000" operator="lessThan">
      <formula>0</formula>
    </cfRule>
    <cfRule type="cellIs" dxfId="2130" priority="2001" operator="greaterThan">
      <formula>0</formula>
    </cfRule>
  </conditionalFormatting>
  <conditionalFormatting sqref="F8813:H8813">
    <cfRule type="cellIs" dxfId="2129" priority="1998" operator="lessThan">
      <formula>0</formula>
    </cfRule>
    <cfRule type="cellIs" dxfId="2128" priority="1999" operator="greaterThan">
      <formula>0</formula>
    </cfRule>
  </conditionalFormatting>
  <conditionalFormatting sqref="F8815:H8815">
    <cfRule type="cellIs" dxfId="2127" priority="1996" operator="lessThan">
      <formula>0</formula>
    </cfRule>
    <cfRule type="cellIs" dxfId="2126" priority="1997" operator="greaterThan">
      <formula>0</formula>
    </cfRule>
  </conditionalFormatting>
  <conditionalFormatting sqref="F8816:H8816">
    <cfRule type="cellIs" dxfId="2125" priority="1994" operator="lessThan">
      <formula>0</formula>
    </cfRule>
    <cfRule type="cellIs" dxfId="2124" priority="1995" operator="greaterThan">
      <formula>0</formula>
    </cfRule>
  </conditionalFormatting>
  <conditionalFormatting sqref="G8821:H8821">
    <cfRule type="cellIs" dxfId="2123" priority="1992" operator="lessThan">
      <formula>0</formula>
    </cfRule>
    <cfRule type="cellIs" dxfId="2122" priority="1993" operator="greaterThan">
      <formula>0</formula>
    </cfRule>
  </conditionalFormatting>
  <conditionalFormatting sqref="G8822:H8822">
    <cfRule type="cellIs" dxfId="2121" priority="1990" operator="lessThan">
      <formula>0</formula>
    </cfRule>
    <cfRule type="cellIs" dxfId="2120" priority="1991" operator="greaterThan">
      <formula>0</formula>
    </cfRule>
  </conditionalFormatting>
  <conditionalFormatting sqref="F8817:H8817">
    <cfRule type="cellIs" dxfId="2119" priority="1988" operator="lessThan">
      <formula>0</formula>
    </cfRule>
    <cfRule type="cellIs" dxfId="2118" priority="1989" operator="greaterThan">
      <formula>0</formula>
    </cfRule>
  </conditionalFormatting>
  <conditionalFormatting sqref="F8536:H8536">
    <cfRule type="cellIs" dxfId="2117" priority="1986" operator="lessThan">
      <formula>0</formula>
    </cfRule>
    <cfRule type="cellIs" dxfId="2116" priority="1987" operator="greaterThan">
      <formula>0</formula>
    </cfRule>
  </conditionalFormatting>
  <conditionalFormatting sqref="F8819:H8819">
    <cfRule type="cellIs" dxfId="2115" priority="1984" operator="lessThan">
      <formula>0</formula>
    </cfRule>
    <cfRule type="cellIs" dxfId="2114" priority="1985" operator="greaterThan">
      <formula>0</formula>
    </cfRule>
  </conditionalFormatting>
  <conditionalFormatting sqref="F8820:H8820">
    <cfRule type="cellIs" dxfId="2113" priority="1982" operator="lessThan">
      <formula>0</formula>
    </cfRule>
    <cfRule type="cellIs" dxfId="2112" priority="1983" operator="greaterThan">
      <formula>0</formula>
    </cfRule>
  </conditionalFormatting>
  <conditionalFormatting sqref="F8835:H8835">
    <cfRule type="cellIs" dxfId="2111" priority="1980" operator="lessThan">
      <formula>0</formula>
    </cfRule>
    <cfRule type="cellIs" dxfId="2110" priority="1981" operator="greaterThan">
      <formula>0</formula>
    </cfRule>
  </conditionalFormatting>
  <conditionalFormatting sqref="G8932:H8932">
    <cfRule type="cellIs" dxfId="2109" priority="1978" operator="lessThan">
      <formula>0</formula>
    </cfRule>
    <cfRule type="cellIs" dxfId="2108" priority="1979" operator="greaterThan">
      <formula>0</formula>
    </cfRule>
  </conditionalFormatting>
  <conditionalFormatting sqref="F8932">
    <cfRule type="cellIs" dxfId="2107" priority="1976" operator="lessThan">
      <formula>0</formula>
    </cfRule>
    <cfRule type="cellIs" dxfId="2106" priority="1977" operator="greaterThan">
      <formula>0</formula>
    </cfRule>
  </conditionalFormatting>
  <conditionalFormatting sqref="G8983:H8983">
    <cfRule type="cellIs" dxfId="2105" priority="1974" operator="lessThan">
      <formula>0</formula>
    </cfRule>
    <cfRule type="cellIs" dxfId="2104" priority="1975" operator="greaterThan">
      <formula>0</formula>
    </cfRule>
  </conditionalFormatting>
  <conditionalFormatting sqref="F8983">
    <cfRule type="cellIs" dxfId="2103" priority="1972" operator="lessThan">
      <formula>0</formula>
    </cfRule>
    <cfRule type="cellIs" dxfId="2102" priority="1973" operator="greaterThan">
      <formula>0</formula>
    </cfRule>
  </conditionalFormatting>
  <conditionalFormatting sqref="G8915:H8915">
    <cfRule type="cellIs" dxfId="2101" priority="1970" operator="lessThan">
      <formula>0</formula>
    </cfRule>
    <cfRule type="cellIs" dxfId="2100" priority="1971" operator="greaterThan">
      <formula>0</formula>
    </cfRule>
  </conditionalFormatting>
  <conditionalFormatting sqref="G8916:H8916">
    <cfRule type="cellIs" dxfId="2099" priority="1968" operator="lessThan">
      <formula>0</formula>
    </cfRule>
    <cfRule type="cellIs" dxfId="2098" priority="1969" operator="greaterThan">
      <formula>0</formula>
    </cfRule>
  </conditionalFormatting>
  <conditionalFormatting sqref="G8914:H8914">
    <cfRule type="cellIs" dxfId="2097" priority="1966" operator="lessThan">
      <formula>0</formula>
    </cfRule>
    <cfRule type="cellIs" dxfId="2096" priority="1967" operator="greaterThan">
      <formula>0</formula>
    </cfRule>
  </conditionalFormatting>
  <conditionalFormatting sqref="G8910:H8910">
    <cfRule type="cellIs" dxfId="2095" priority="1964" operator="lessThan">
      <formula>0</formula>
    </cfRule>
    <cfRule type="cellIs" dxfId="2094" priority="1965" operator="greaterThan">
      <formula>0</formula>
    </cfRule>
  </conditionalFormatting>
  <conditionalFormatting sqref="G8836:H8836">
    <cfRule type="cellIs" dxfId="2093" priority="1962" operator="lessThan">
      <formula>0</formula>
    </cfRule>
    <cfRule type="cellIs" dxfId="2092" priority="1963" operator="greaterThan">
      <formula>0</formula>
    </cfRule>
  </conditionalFormatting>
  <conditionalFormatting sqref="G8833:H8833">
    <cfRule type="cellIs" dxfId="2091" priority="1960" operator="lessThan">
      <formula>0</formula>
    </cfRule>
    <cfRule type="cellIs" dxfId="2090" priority="1961" operator="greaterThan">
      <formula>0</formula>
    </cfRule>
  </conditionalFormatting>
  <conditionalFormatting sqref="G8808:H8808">
    <cfRule type="cellIs" dxfId="2089" priority="1958" operator="lessThan">
      <formula>0</formula>
    </cfRule>
    <cfRule type="cellIs" dxfId="2088" priority="1959" operator="greaterThan">
      <formula>0</formula>
    </cfRule>
  </conditionalFormatting>
  <conditionalFormatting sqref="G8805:H8805">
    <cfRule type="cellIs" dxfId="2087" priority="1956" operator="lessThan">
      <formula>0</formula>
    </cfRule>
    <cfRule type="cellIs" dxfId="2086" priority="1957" operator="greaterThan">
      <formula>0</formula>
    </cfRule>
  </conditionalFormatting>
  <conditionalFormatting sqref="G8777:H8777">
    <cfRule type="cellIs" dxfId="2085" priority="1954" operator="lessThan">
      <formula>0</formula>
    </cfRule>
    <cfRule type="cellIs" dxfId="2084" priority="1955" operator="greaterThan">
      <formula>0</formula>
    </cfRule>
  </conditionalFormatting>
  <conditionalFormatting sqref="G8785:H8785">
    <cfRule type="cellIs" dxfId="2083" priority="1952" operator="lessThan">
      <formula>0</formula>
    </cfRule>
    <cfRule type="cellIs" dxfId="2082" priority="1953" operator="greaterThan">
      <formula>0</formula>
    </cfRule>
  </conditionalFormatting>
  <conditionalFormatting sqref="G8756:H8756">
    <cfRule type="cellIs" dxfId="2081" priority="1950" operator="lessThan">
      <formula>0</formula>
    </cfRule>
    <cfRule type="cellIs" dxfId="2080" priority="1951" operator="greaterThan">
      <formula>0</formula>
    </cfRule>
  </conditionalFormatting>
  <conditionalFormatting sqref="G8763:H8763">
    <cfRule type="cellIs" dxfId="2079" priority="1948" operator="lessThan">
      <formula>0</formula>
    </cfRule>
    <cfRule type="cellIs" dxfId="2078" priority="1949" operator="greaterThan">
      <formula>0</formula>
    </cfRule>
  </conditionalFormatting>
  <conditionalFormatting sqref="G8733:H8733">
    <cfRule type="cellIs" dxfId="2077" priority="1946" operator="lessThan">
      <formula>0</formula>
    </cfRule>
    <cfRule type="cellIs" dxfId="2076" priority="1947" operator="greaterThan">
      <formula>0</formula>
    </cfRule>
  </conditionalFormatting>
  <conditionalFormatting sqref="G8730:H8730">
    <cfRule type="cellIs" dxfId="2075" priority="1944" operator="lessThan">
      <formula>0</formula>
    </cfRule>
    <cfRule type="cellIs" dxfId="2074" priority="1945" operator="greaterThan">
      <formula>0</formula>
    </cfRule>
  </conditionalFormatting>
  <conditionalFormatting sqref="G8688:H8688">
    <cfRule type="cellIs" dxfId="2073" priority="1942" operator="lessThan">
      <formula>0</formula>
    </cfRule>
    <cfRule type="cellIs" dxfId="2072" priority="1943" operator="greaterThan">
      <formula>0</formula>
    </cfRule>
  </conditionalFormatting>
  <conditionalFormatting sqref="G8693:H8693">
    <cfRule type="cellIs" dxfId="2071" priority="1940" operator="lessThan">
      <formula>0</formula>
    </cfRule>
    <cfRule type="cellIs" dxfId="2070" priority="1941" operator="greaterThan">
      <formula>0</formula>
    </cfRule>
  </conditionalFormatting>
  <conditionalFormatting sqref="G8655:H8655">
    <cfRule type="cellIs" dxfId="2069" priority="1938" operator="lessThan">
      <formula>0</formula>
    </cfRule>
    <cfRule type="cellIs" dxfId="2068" priority="1939" operator="greaterThan">
      <formula>0</formula>
    </cfRule>
  </conditionalFormatting>
  <conditionalFormatting sqref="G8663:H8663">
    <cfRule type="cellIs" dxfId="2067" priority="1936" operator="lessThan">
      <formula>0</formula>
    </cfRule>
    <cfRule type="cellIs" dxfId="2066" priority="1937" operator="greaterThan">
      <formula>0</formula>
    </cfRule>
  </conditionalFormatting>
  <conditionalFormatting sqref="G9029:H9029">
    <cfRule type="cellIs" dxfId="2065" priority="1934" operator="lessThan">
      <formula>0</formula>
    </cfRule>
    <cfRule type="cellIs" dxfId="2064" priority="1935" operator="greaterThan">
      <formula>0</formula>
    </cfRule>
  </conditionalFormatting>
  <conditionalFormatting sqref="H9035">
    <cfRule type="cellIs" dxfId="2063" priority="1932" operator="lessThan">
      <formula>0</formula>
    </cfRule>
    <cfRule type="cellIs" dxfId="2062" priority="1933" operator="greaterThan">
      <formula>0</formula>
    </cfRule>
  </conditionalFormatting>
  <conditionalFormatting sqref="G9039:H9039">
    <cfRule type="cellIs" dxfId="2061" priority="1930" operator="lessThan">
      <formula>0</formula>
    </cfRule>
    <cfRule type="cellIs" dxfId="2060" priority="1931" operator="greaterThan">
      <formula>0</formula>
    </cfRule>
  </conditionalFormatting>
  <conditionalFormatting sqref="G9040:H9040">
    <cfRule type="cellIs" dxfId="2059" priority="1928" operator="lessThan">
      <formula>0</formula>
    </cfRule>
    <cfRule type="cellIs" dxfId="2058" priority="1929" operator="greaterThan">
      <formula>0</formula>
    </cfRule>
  </conditionalFormatting>
  <conditionalFormatting sqref="G9961:H10015 G10018:H10025">
    <cfRule type="cellIs" dxfId="2057" priority="1926" operator="lessThan">
      <formula>0</formula>
    </cfRule>
    <cfRule type="cellIs" dxfId="2056" priority="1927" operator="greaterThan">
      <formula>0</formula>
    </cfRule>
  </conditionalFormatting>
  <conditionalFormatting sqref="F9962 F9964 F9966 F9968 F9970 F9972 F9974 F9976 F9978 F9980 F9982 F9984 F9986 F9988 F9990 F9992 F9994 F9996 F9998 F10000 F10002 F10004 F10006 F10008 F10010 F10012 F10014 F10018 F10020 F10022 F10024">
    <cfRule type="cellIs" dxfId="2055" priority="1924" operator="lessThan">
      <formula>0</formula>
    </cfRule>
    <cfRule type="cellIs" dxfId="2054" priority="1925" operator="greaterThan">
      <formula>0</formula>
    </cfRule>
  </conditionalFormatting>
  <conditionalFormatting sqref="F9961 F9963 F9965 F9967 F9969 F9971 F9973 F9975 F9977 F9979 F9981 F9983 F9985 F9987 F9989 F9991 F9993 F9995 F9997 F9999 F10001 F10003 F10005 F10007 F10009 F10011 F10013 F10015 F10019 F10021 F10023 F10025">
    <cfRule type="cellIs" dxfId="2053" priority="1922" operator="lessThan">
      <formula>0</formula>
    </cfRule>
    <cfRule type="cellIs" dxfId="2052" priority="1923" operator="greaterThan">
      <formula>0</formula>
    </cfRule>
  </conditionalFormatting>
  <conditionalFormatting sqref="G9836:H9841 G9843:H9892 G9894:H9938 G9940:H9944 G9946:H9948 G9945 G9951:H9960">
    <cfRule type="cellIs" dxfId="2051" priority="1920" operator="lessThan">
      <formula>0</formula>
    </cfRule>
    <cfRule type="cellIs" dxfId="2050" priority="1921" operator="greaterThan">
      <formula>0</formula>
    </cfRule>
  </conditionalFormatting>
  <conditionalFormatting sqref="F9836 F9838 F9840 F9844 F9846 F9848 F9850 F9852 F9854 F9856 F9858 F9860 F9862 F9864 F9866 F9868 F9870 F9872 F9874 F9876 F9878 F9880 F9882 F9884 F9886 F9888 F9890 F9892 F9894 F9896 F9898 F9900 F9902 F9904 F9906 F9908 F9910 F9912 F9914 F9916 F9918 F9920 F9922 F9924 F9926 F9928 F9930 F9932 F9934 F9936 F9938 F9940 F9942 F9944 F9946 F9948 F9950 F9952 F9954 F9956 F9958 F9960">
    <cfRule type="cellIs" dxfId="2049" priority="1918" operator="lessThan">
      <formula>0</formula>
    </cfRule>
    <cfRule type="cellIs" dxfId="2048" priority="1919" operator="greaterThan">
      <formula>0</formula>
    </cfRule>
  </conditionalFormatting>
  <conditionalFormatting sqref="F9837 F9839 F9841 F9843 F9845 F9847 F9849 F9851 F9853 F9855 F9857 F9859 F9861 F9863 F9865 F9867 F9869 F9871 F9873 F9875 F9877 F9879 F9881 F9883 F9885 F9887 F9889 F9891 F9895 F9897 F9899 F9901 F9903 F9905 F9907 F9909 F9911 F9913 F9915 F9917 F9919 F9921 F9923 F9925 F9927 F9929 F9931 F9933 F9935 F9937 F9939 F9941 F9943 F9945 F9947 F9949 F9951 F9953 F9955 F9957 F9959">
    <cfRule type="cellIs" dxfId="2047" priority="1916" operator="lessThan">
      <formula>0</formula>
    </cfRule>
    <cfRule type="cellIs" dxfId="2046" priority="1917" operator="greaterThan">
      <formula>0</formula>
    </cfRule>
  </conditionalFormatting>
  <conditionalFormatting sqref="F9574:H9586 H9548 H9571:H9572 H9554 H9556 H9550 H9564 H9552 H9558:H9561 F9588:H9591 F9625:H9635 F9593:H9597 F9592 H9592 F9601:H9602 F9600 H9600 F9611:H9616 F9610 H9610 F9619:H9621 F9617:F9618 H9617:H9618 F9623:H9623 F9622 H9622 F9548:F9573 F9599:H9599 F9598 F9604:H9609 F9603">
    <cfRule type="cellIs" dxfId="2045" priority="1914" operator="lessThan">
      <formula>0</formula>
    </cfRule>
    <cfRule type="cellIs" dxfId="2044" priority="1915" operator="greaterThan">
      <formula>0</formula>
    </cfRule>
  </conditionalFormatting>
  <conditionalFormatting sqref="F9547">
    <cfRule type="cellIs" dxfId="2043" priority="1912" operator="lessThan">
      <formula>0</formula>
    </cfRule>
    <cfRule type="cellIs" dxfId="2042" priority="1913" operator="greaterThan">
      <formula>0</formula>
    </cfRule>
  </conditionalFormatting>
  <conditionalFormatting sqref="F9545:F9546 H9545:H9546 F9508:G9508 F9509:H9521 F9522 F9533 F9535:H9540 F9523:H9532 F9120:G9120 F9544:H9544 F9541:F9543 F9129:G9129 F9534:G9534 H9542 F9121:H9128 F9116:H9119 F9130:H9445 F9447:H9507">
    <cfRule type="cellIs" dxfId="2041" priority="1910" operator="lessThan">
      <formula>0</formula>
    </cfRule>
    <cfRule type="cellIs" dxfId="2040" priority="1911" operator="greaterThan">
      <formula>0</formula>
    </cfRule>
  </conditionalFormatting>
  <conditionalFormatting sqref="G9571">
    <cfRule type="cellIs" dxfId="2039" priority="1908" operator="lessThan">
      <formula>0</formula>
    </cfRule>
    <cfRule type="cellIs" dxfId="2038" priority="1909" operator="greaterThan">
      <formula>0</formula>
    </cfRule>
  </conditionalFormatting>
  <conditionalFormatting sqref="G9572 G9564 G9559:G9561 G9545:G9546 G9555:G9556 G9548 G9550">
    <cfRule type="cellIs" dxfId="2037" priority="1906" operator="lessThan">
      <formula>0</formula>
    </cfRule>
    <cfRule type="cellIs" dxfId="2036" priority="1907" operator="greaterThan">
      <formula>0</formula>
    </cfRule>
  </conditionalFormatting>
  <conditionalFormatting sqref="G9562 G9558 G9552">
    <cfRule type="cellIs" dxfId="2035" priority="1904" operator="lessThan">
      <formula>0</formula>
    </cfRule>
    <cfRule type="cellIs" dxfId="2034" priority="1905" operator="greaterThan">
      <formula>0</formula>
    </cfRule>
  </conditionalFormatting>
  <conditionalFormatting sqref="G9569:H9569">
    <cfRule type="cellIs" dxfId="2033" priority="1902" operator="lessThan">
      <formula>0</formula>
    </cfRule>
    <cfRule type="cellIs" dxfId="2032" priority="1903" operator="greaterThan">
      <formula>0</formula>
    </cfRule>
  </conditionalFormatting>
  <conditionalFormatting sqref="H9567">
    <cfRule type="cellIs" dxfId="2031" priority="1900" operator="lessThan">
      <formula>0</formula>
    </cfRule>
    <cfRule type="cellIs" dxfId="2030" priority="1901" operator="greaterThan">
      <formula>0</formula>
    </cfRule>
  </conditionalFormatting>
  <conditionalFormatting sqref="G9567">
    <cfRule type="cellIs" dxfId="2029" priority="1898" operator="lessThan">
      <formula>0</formula>
    </cfRule>
    <cfRule type="cellIs" dxfId="2028" priority="1899" operator="greaterThan">
      <formula>0</formula>
    </cfRule>
  </conditionalFormatting>
  <conditionalFormatting sqref="H9553">
    <cfRule type="cellIs" dxfId="2027" priority="1896" operator="lessThan">
      <formula>0</formula>
    </cfRule>
    <cfRule type="cellIs" dxfId="2026" priority="1897" operator="greaterThan">
      <formula>0</formula>
    </cfRule>
  </conditionalFormatting>
  <conditionalFormatting sqref="G9553">
    <cfRule type="cellIs" dxfId="2025" priority="1894" operator="lessThan">
      <formula>0</formula>
    </cfRule>
    <cfRule type="cellIs" dxfId="2024" priority="1895" operator="greaterThan">
      <formula>0</formula>
    </cfRule>
  </conditionalFormatting>
  <conditionalFormatting sqref="H9555">
    <cfRule type="cellIs" dxfId="2023" priority="1892" operator="lessThan">
      <formula>0</formula>
    </cfRule>
    <cfRule type="cellIs" dxfId="2022" priority="1893" operator="greaterThan">
      <formula>0</formula>
    </cfRule>
  </conditionalFormatting>
  <conditionalFormatting sqref="G9549:H9549 G9547:H9547">
    <cfRule type="cellIs" dxfId="2021" priority="1890" operator="lessThan">
      <formula>0</formula>
    </cfRule>
    <cfRule type="cellIs" dxfId="2020" priority="1891" operator="greaterThan">
      <formula>0</formula>
    </cfRule>
  </conditionalFormatting>
  <conditionalFormatting sqref="G9568:H9568 G9566:H9566">
    <cfRule type="cellIs" dxfId="2019" priority="1888" operator="lessThan">
      <formula>0</formula>
    </cfRule>
    <cfRule type="cellIs" dxfId="2018" priority="1889" operator="greaterThan">
      <formula>0</formula>
    </cfRule>
  </conditionalFormatting>
  <conditionalFormatting sqref="H9562">
    <cfRule type="cellIs" dxfId="2017" priority="1886" operator="lessThan">
      <formula>0</formula>
    </cfRule>
    <cfRule type="cellIs" dxfId="2016" priority="1887" operator="greaterThan">
      <formula>0</formula>
    </cfRule>
  </conditionalFormatting>
  <conditionalFormatting sqref="H9563">
    <cfRule type="cellIs" dxfId="2015" priority="1884" operator="lessThan">
      <formula>0</formula>
    </cfRule>
    <cfRule type="cellIs" dxfId="2014" priority="1885" operator="greaterThan">
      <formula>0</formula>
    </cfRule>
  </conditionalFormatting>
  <conditionalFormatting sqref="G9563">
    <cfRule type="cellIs" dxfId="2013" priority="1882" operator="lessThan">
      <formula>0</formula>
    </cfRule>
    <cfRule type="cellIs" dxfId="2012" priority="1883" operator="greaterThan">
      <formula>0</formula>
    </cfRule>
  </conditionalFormatting>
  <conditionalFormatting sqref="G9570:H9570">
    <cfRule type="cellIs" dxfId="2011" priority="1880" operator="lessThan">
      <formula>0</formula>
    </cfRule>
    <cfRule type="cellIs" dxfId="2010" priority="1881" operator="greaterThan">
      <formula>0</formula>
    </cfRule>
  </conditionalFormatting>
  <conditionalFormatting sqref="G9551:H9551">
    <cfRule type="cellIs" dxfId="2009" priority="1878" operator="lessThan">
      <formula>0</formula>
    </cfRule>
    <cfRule type="cellIs" dxfId="2008" priority="1879" operator="greaterThan">
      <formula>0</formula>
    </cfRule>
  </conditionalFormatting>
  <conditionalFormatting sqref="H9508">
    <cfRule type="cellIs" dxfId="2007" priority="1876" operator="lessThan">
      <formula>0</formula>
    </cfRule>
    <cfRule type="cellIs" dxfId="2006" priority="1877" operator="greaterThan">
      <formula>0</formula>
    </cfRule>
  </conditionalFormatting>
  <conditionalFormatting sqref="H9522">
    <cfRule type="cellIs" dxfId="2005" priority="1874" operator="lessThan">
      <formula>0</formula>
    </cfRule>
    <cfRule type="cellIs" dxfId="2004" priority="1875" operator="greaterThan">
      <formula>0</formula>
    </cfRule>
  </conditionalFormatting>
  <conditionalFormatting sqref="G9522">
    <cfRule type="cellIs" dxfId="2003" priority="1872" operator="lessThan">
      <formula>0</formula>
    </cfRule>
    <cfRule type="cellIs" dxfId="2002" priority="1873" operator="greaterThan">
      <formula>0</formula>
    </cfRule>
  </conditionalFormatting>
  <conditionalFormatting sqref="H9533">
    <cfRule type="cellIs" dxfId="2001" priority="1870" operator="lessThan">
      <formula>0</formula>
    </cfRule>
    <cfRule type="cellIs" dxfId="2000" priority="1871" operator="greaterThan">
      <formula>0</formula>
    </cfRule>
  </conditionalFormatting>
  <conditionalFormatting sqref="G9533">
    <cfRule type="cellIs" dxfId="1999" priority="1868" operator="lessThan">
      <formula>0</formula>
    </cfRule>
    <cfRule type="cellIs" dxfId="1998" priority="1869" operator="greaterThan">
      <formula>0</formula>
    </cfRule>
  </conditionalFormatting>
  <conditionalFormatting sqref="G9557:H9557">
    <cfRule type="cellIs" dxfId="1997" priority="1866" operator="lessThan">
      <formula>0</formula>
    </cfRule>
    <cfRule type="cellIs" dxfId="1996" priority="1867" operator="greaterThan">
      <formula>0</formula>
    </cfRule>
  </conditionalFormatting>
  <conditionalFormatting sqref="F9587:H9587">
    <cfRule type="cellIs" dxfId="1995" priority="1864" operator="lessThan">
      <formula>0</formula>
    </cfRule>
    <cfRule type="cellIs" dxfId="1994" priority="1865" operator="greaterThan">
      <formula>0</formula>
    </cfRule>
  </conditionalFormatting>
  <conditionalFormatting sqref="H9543 H9541 H9534 H9129 H9120">
    <cfRule type="cellIs" dxfId="1993" priority="1862" operator="lessThan">
      <formula>0</formula>
    </cfRule>
    <cfRule type="cellIs" dxfId="1992" priority="1863" operator="greaterThan">
      <formula>0</formula>
    </cfRule>
  </conditionalFormatting>
  <conditionalFormatting sqref="F9624:H9624">
    <cfRule type="cellIs" dxfId="1991" priority="1860" operator="lessThan">
      <formula>0</formula>
    </cfRule>
    <cfRule type="cellIs" dxfId="1990" priority="1861" operator="greaterThan">
      <formula>0</formula>
    </cfRule>
  </conditionalFormatting>
  <conditionalFormatting sqref="F9636:H9637 F9638 F9641:H9642 F9690 F9691:H9694 F9715:F9716 F9719:H9719 F9724:H9724 F9728:H9728 F9733:H9742 F9731:F9732 F9747:H9819 F9827:H9835 F9824:F9826 F9821:H9823 F9820 F9746 F9744:H9744 F9743 F9688:H9689 F9687 F9696:H9713 F9695 F9667:H9672 F9666 F9674:H9686 F9673 F9644:H9665 F9643 F9640">
    <cfRule type="cellIs" dxfId="1989" priority="1858" operator="lessThan">
      <formula>0</formula>
    </cfRule>
    <cfRule type="cellIs" dxfId="1988" priority="1859" operator="greaterThan">
      <formula>0</formula>
    </cfRule>
  </conditionalFormatting>
  <conditionalFormatting sqref="F9639:H9639">
    <cfRule type="cellIs" dxfId="1987" priority="1856" operator="lessThan">
      <formula>0</formula>
    </cfRule>
    <cfRule type="cellIs" dxfId="1986" priority="1857" operator="greaterThan">
      <formula>0</formula>
    </cfRule>
  </conditionalFormatting>
  <conditionalFormatting sqref="G9638:H9638">
    <cfRule type="cellIs" dxfId="1985" priority="1854" operator="lessThan">
      <formula>0</formula>
    </cfRule>
    <cfRule type="cellIs" dxfId="1984" priority="1855" operator="greaterThan">
      <formula>0</formula>
    </cfRule>
  </conditionalFormatting>
  <conditionalFormatting sqref="G9622 G9617:G9618 G9610 G9600 G9592 G9554 G9541:G9543">
    <cfRule type="cellIs" dxfId="1983" priority="1852" operator="lessThan">
      <formula>0</formula>
    </cfRule>
    <cfRule type="cellIs" dxfId="1982" priority="1853" operator="greaterThan">
      <formula>0</formula>
    </cfRule>
  </conditionalFormatting>
  <conditionalFormatting sqref="G9690:H9690">
    <cfRule type="cellIs" dxfId="1981" priority="1850" operator="lessThan">
      <formula>0</formula>
    </cfRule>
    <cfRule type="cellIs" dxfId="1980" priority="1851" operator="greaterThan">
      <formula>0</formula>
    </cfRule>
  </conditionalFormatting>
  <conditionalFormatting sqref="F9714:H9714">
    <cfRule type="cellIs" dxfId="1979" priority="1848" operator="lessThan">
      <formula>0</formula>
    </cfRule>
    <cfRule type="cellIs" dxfId="1978" priority="1849" operator="greaterThan">
      <formula>0</formula>
    </cfRule>
  </conditionalFormatting>
  <conditionalFormatting sqref="G9716:H9716">
    <cfRule type="cellIs" dxfId="1977" priority="1846" operator="lessThan">
      <formula>0</formula>
    </cfRule>
    <cfRule type="cellIs" dxfId="1976" priority="1847" operator="greaterThan">
      <formula>0</formula>
    </cfRule>
  </conditionalFormatting>
  <conditionalFormatting sqref="F9717:H9717">
    <cfRule type="cellIs" dxfId="1975" priority="1844" operator="lessThan">
      <formula>0</formula>
    </cfRule>
    <cfRule type="cellIs" dxfId="1974" priority="1845" operator="greaterThan">
      <formula>0</formula>
    </cfRule>
  </conditionalFormatting>
  <conditionalFormatting sqref="F9718">
    <cfRule type="cellIs" dxfId="1973" priority="1842" operator="lessThan">
      <formula>0</formula>
    </cfRule>
    <cfRule type="cellIs" dxfId="1972" priority="1843" operator="greaterThan">
      <formula>0</formula>
    </cfRule>
  </conditionalFormatting>
  <conditionalFormatting sqref="F9720:H9720">
    <cfRule type="cellIs" dxfId="1971" priority="1840" operator="lessThan">
      <formula>0</formula>
    </cfRule>
    <cfRule type="cellIs" dxfId="1970" priority="1841" operator="greaterThan">
      <formula>0</formula>
    </cfRule>
  </conditionalFormatting>
  <conditionalFormatting sqref="F9721:H9721">
    <cfRule type="cellIs" dxfId="1969" priority="1838" operator="lessThan">
      <formula>0</formula>
    </cfRule>
    <cfRule type="cellIs" dxfId="1968" priority="1839" operator="greaterThan">
      <formula>0</formula>
    </cfRule>
  </conditionalFormatting>
  <conditionalFormatting sqref="F9722:H9722">
    <cfRule type="cellIs" dxfId="1967" priority="1836" operator="lessThan">
      <formula>0</formula>
    </cfRule>
    <cfRule type="cellIs" dxfId="1966" priority="1837" operator="greaterThan">
      <formula>0</formula>
    </cfRule>
  </conditionalFormatting>
  <conditionalFormatting sqref="F9723:H9723">
    <cfRule type="cellIs" dxfId="1965" priority="1834" operator="lessThan">
      <formula>0</formula>
    </cfRule>
    <cfRule type="cellIs" dxfId="1964" priority="1835" operator="greaterThan">
      <formula>0</formula>
    </cfRule>
  </conditionalFormatting>
  <conditionalFormatting sqref="F9725:H9725">
    <cfRule type="cellIs" dxfId="1963" priority="1832" operator="lessThan">
      <formula>0</formula>
    </cfRule>
    <cfRule type="cellIs" dxfId="1962" priority="1833" operator="greaterThan">
      <formula>0</formula>
    </cfRule>
  </conditionalFormatting>
  <conditionalFormatting sqref="F9726:H9726">
    <cfRule type="cellIs" dxfId="1961" priority="1830" operator="lessThan">
      <formula>0</formula>
    </cfRule>
    <cfRule type="cellIs" dxfId="1960" priority="1831" operator="greaterThan">
      <formula>0</formula>
    </cfRule>
  </conditionalFormatting>
  <conditionalFormatting sqref="G9731:H9731">
    <cfRule type="cellIs" dxfId="1959" priority="1828" operator="lessThan">
      <formula>0</formula>
    </cfRule>
    <cfRule type="cellIs" dxfId="1958" priority="1829" operator="greaterThan">
      <formula>0</formula>
    </cfRule>
  </conditionalFormatting>
  <conditionalFormatting sqref="G9732:H9732">
    <cfRule type="cellIs" dxfId="1957" priority="1826" operator="lessThan">
      <formula>0</formula>
    </cfRule>
    <cfRule type="cellIs" dxfId="1956" priority="1827" operator="greaterThan">
      <formula>0</formula>
    </cfRule>
  </conditionalFormatting>
  <conditionalFormatting sqref="F9727:H9727">
    <cfRule type="cellIs" dxfId="1955" priority="1824" operator="lessThan">
      <formula>0</formula>
    </cfRule>
    <cfRule type="cellIs" dxfId="1954" priority="1825" operator="greaterThan">
      <formula>0</formula>
    </cfRule>
  </conditionalFormatting>
  <conditionalFormatting sqref="F9446:H9446">
    <cfRule type="cellIs" dxfId="1953" priority="1822" operator="lessThan">
      <formula>0</formula>
    </cfRule>
    <cfRule type="cellIs" dxfId="1952" priority="1823" operator="greaterThan">
      <formula>0</formula>
    </cfRule>
  </conditionalFormatting>
  <conditionalFormatting sqref="F9729:H9729">
    <cfRule type="cellIs" dxfId="1951" priority="1820" operator="lessThan">
      <formula>0</formula>
    </cfRule>
    <cfRule type="cellIs" dxfId="1950" priority="1821" operator="greaterThan">
      <formula>0</formula>
    </cfRule>
  </conditionalFormatting>
  <conditionalFormatting sqref="F9730:H9730">
    <cfRule type="cellIs" dxfId="1949" priority="1818" operator="lessThan">
      <formula>0</formula>
    </cfRule>
    <cfRule type="cellIs" dxfId="1948" priority="1819" operator="greaterThan">
      <formula>0</formula>
    </cfRule>
  </conditionalFormatting>
  <conditionalFormatting sqref="F9745:H9745">
    <cfRule type="cellIs" dxfId="1947" priority="1816" operator="lessThan">
      <formula>0</formula>
    </cfRule>
    <cfRule type="cellIs" dxfId="1946" priority="1817" operator="greaterThan">
      <formula>0</formula>
    </cfRule>
  </conditionalFormatting>
  <conditionalFormatting sqref="G9842:H9842">
    <cfRule type="cellIs" dxfId="1945" priority="1814" operator="lessThan">
      <formula>0</formula>
    </cfRule>
    <cfRule type="cellIs" dxfId="1944" priority="1815" operator="greaterThan">
      <formula>0</formula>
    </cfRule>
  </conditionalFormatting>
  <conditionalFormatting sqref="F9842">
    <cfRule type="cellIs" dxfId="1943" priority="1812" operator="lessThan">
      <formula>0</formula>
    </cfRule>
    <cfRule type="cellIs" dxfId="1942" priority="1813" operator="greaterThan">
      <formula>0</formula>
    </cfRule>
  </conditionalFormatting>
  <conditionalFormatting sqref="G9893:H9893">
    <cfRule type="cellIs" dxfId="1941" priority="1810" operator="lessThan">
      <formula>0</formula>
    </cfRule>
    <cfRule type="cellIs" dxfId="1940" priority="1811" operator="greaterThan">
      <formula>0</formula>
    </cfRule>
  </conditionalFormatting>
  <conditionalFormatting sqref="F9893">
    <cfRule type="cellIs" dxfId="1939" priority="1808" operator="lessThan">
      <formula>0</formula>
    </cfRule>
    <cfRule type="cellIs" dxfId="1938" priority="1809" operator="greaterThan">
      <formula>0</formula>
    </cfRule>
  </conditionalFormatting>
  <conditionalFormatting sqref="G9825:H9825">
    <cfRule type="cellIs" dxfId="1937" priority="1806" operator="lessThan">
      <formula>0</formula>
    </cfRule>
    <cfRule type="cellIs" dxfId="1936" priority="1807" operator="greaterThan">
      <formula>0</formula>
    </cfRule>
  </conditionalFormatting>
  <conditionalFormatting sqref="G9826:H9826">
    <cfRule type="cellIs" dxfId="1935" priority="1804" operator="lessThan">
      <formula>0</formula>
    </cfRule>
    <cfRule type="cellIs" dxfId="1934" priority="1805" operator="greaterThan">
      <formula>0</formula>
    </cfRule>
  </conditionalFormatting>
  <conditionalFormatting sqref="G9824:H9824">
    <cfRule type="cellIs" dxfId="1933" priority="1802" operator="lessThan">
      <formula>0</formula>
    </cfRule>
    <cfRule type="cellIs" dxfId="1932" priority="1803" operator="greaterThan">
      <formula>0</formula>
    </cfRule>
  </conditionalFormatting>
  <conditionalFormatting sqref="G9820:H9820">
    <cfRule type="cellIs" dxfId="1931" priority="1800" operator="lessThan">
      <formula>0</formula>
    </cfRule>
    <cfRule type="cellIs" dxfId="1930" priority="1801" operator="greaterThan">
      <formula>0</formula>
    </cfRule>
  </conditionalFormatting>
  <conditionalFormatting sqref="G9746:H9746">
    <cfRule type="cellIs" dxfId="1929" priority="1798" operator="lessThan">
      <formula>0</formula>
    </cfRule>
    <cfRule type="cellIs" dxfId="1928" priority="1799" operator="greaterThan">
      <formula>0</formula>
    </cfRule>
  </conditionalFormatting>
  <conditionalFormatting sqref="G9743:H9743">
    <cfRule type="cellIs" dxfId="1927" priority="1796" operator="lessThan">
      <formula>0</formula>
    </cfRule>
    <cfRule type="cellIs" dxfId="1926" priority="1797" operator="greaterThan">
      <formula>0</formula>
    </cfRule>
  </conditionalFormatting>
  <conditionalFormatting sqref="G9718:H9718">
    <cfRule type="cellIs" dxfId="1925" priority="1794" operator="lessThan">
      <formula>0</formula>
    </cfRule>
    <cfRule type="cellIs" dxfId="1924" priority="1795" operator="greaterThan">
      <formula>0</formula>
    </cfRule>
  </conditionalFormatting>
  <conditionalFormatting sqref="G9715:H9715">
    <cfRule type="cellIs" dxfId="1923" priority="1792" operator="lessThan">
      <formula>0</formula>
    </cfRule>
    <cfRule type="cellIs" dxfId="1922" priority="1793" operator="greaterThan">
      <formula>0</formula>
    </cfRule>
  </conditionalFormatting>
  <conditionalFormatting sqref="G9687:H9687">
    <cfRule type="cellIs" dxfId="1921" priority="1790" operator="lessThan">
      <formula>0</formula>
    </cfRule>
    <cfRule type="cellIs" dxfId="1920" priority="1791" operator="greaterThan">
      <formula>0</formula>
    </cfRule>
  </conditionalFormatting>
  <conditionalFormatting sqref="G9695:H9695">
    <cfRule type="cellIs" dxfId="1919" priority="1788" operator="lessThan">
      <formula>0</formula>
    </cfRule>
    <cfRule type="cellIs" dxfId="1918" priority="1789" operator="greaterThan">
      <formula>0</formula>
    </cfRule>
  </conditionalFormatting>
  <conditionalFormatting sqref="G9666:H9666">
    <cfRule type="cellIs" dxfId="1917" priority="1786" operator="lessThan">
      <formula>0</formula>
    </cfRule>
    <cfRule type="cellIs" dxfId="1916" priority="1787" operator="greaterThan">
      <formula>0</formula>
    </cfRule>
  </conditionalFormatting>
  <conditionalFormatting sqref="G9673:H9673">
    <cfRule type="cellIs" dxfId="1915" priority="1784" operator="lessThan">
      <formula>0</formula>
    </cfRule>
    <cfRule type="cellIs" dxfId="1914" priority="1785" operator="greaterThan">
      <formula>0</formula>
    </cfRule>
  </conditionalFormatting>
  <conditionalFormatting sqref="G9643:H9643">
    <cfRule type="cellIs" dxfId="1913" priority="1782" operator="lessThan">
      <formula>0</formula>
    </cfRule>
    <cfRule type="cellIs" dxfId="1912" priority="1783" operator="greaterThan">
      <formula>0</formula>
    </cfRule>
  </conditionalFormatting>
  <conditionalFormatting sqref="G9640:H9640">
    <cfRule type="cellIs" dxfId="1911" priority="1780" operator="lessThan">
      <formula>0</formula>
    </cfRule>
    <cfRule type="cellIs" dxfId="1910" priority="1781" operator="greaterThan">
      <formula>0</formula>
    </cfRule>
  </conditionalFormatting>
  <conditionalFormatting sqref="G9598:H9598">
    <cfRule type="cellIs" dxfId="1909" priority="1778" operator="lessThan">
      <formula>0</formula>
    </cfRule>
    <cfRule type="cellIs" dxfId="1908" priority="1779" operator="greaterThan">
      <formula>0</formula>
    </cfRule>
  </conditionalFormatting>
  <conditionalFormatting sqref="G9603:H9603">
    <cfRule type="cellIs" dxfId="1907" priority="1776" operator="lessThan">
      <formula>0</formula>
    </cfRule>
    <cfRule type="cellIs" dxfId="1906" priority="1777" operator="greaterThan">
      <formula>0</formula>
    </cfRule>
  </conditionalFormatting>
  <conditionalFormatting sqref="G9565:H9565">
    <cfRule type="cellIs" dxfId="1905" priority="1774" operator="lessThan">
      <formula>0</formula>
    </cfRule>
    <cfRule type="cellIs" dxfId="1904" priority="1775" operator="greaterThan">
      <formula>0</formula>
    </cfRule>
  </conditionalFormatting>
  <conditionalFormatting sqref="G9573:H9573">
    <cfRule type="cellIs" dxfId="1903" priority="1772" operator="lessThan">
      <formula>0</formula>
    </cfRule>
    <cfRule type="cellIs" dxfId="1902" priority="1773" operator="greaterThan">
      <formula>0</formula>
    </cfRule>
  </conditionalFormatting>
  <conditionalFormatting sqref="G9939:H9939">
    <cfRule type="cellIs" dxfId="1901" priority="1770" operator="lessThan">
      <formula>0</formula>
    </cfRule>
    <cfRule type="cellIs" dxfId="1900" priority="1771" operator="greaterThan">
      <formula>0</formula>
    </cfRule>
  </conditionalFormatting>
  <conditionalFormatting sqref="H9945">
    <cfRule type="cellIs" dxfId="1899" priority="1768" operator="lessThan">
      <formula>0</formula>
    </cfRule>
    <cfRule type="cellIs" dxfId="1898" priority="1769" operator="greaterThan">
      <formula>0</formula>
    </cfRule>
  </conditionalFormatting>
  <conditionalFormatting sqref="G9949:H9949">
    <cfRule type="cellIs" dxfId="1897" priority="1766" operator="lessThan">
      <formula>0</formula>
    </cfRule>
    <cfRule type="cellIs" dxfId="1896" priority="1767" operator="greaterThan">
      <formula>0</formula>
    </cfRule>
  </conditionalFormatting>
  <conditionalFormatting sqref="G9950:H9950">
    <cfRule type="cellIs" dxfId="1895" priority="1764" operator="lessThan">
      <formula>0</formula>
    </cfRule>
    <cfRule type="cellIs" dxfId="1894" priority="1765" operator="greaterThan">
      <formula>0</formula>
    </cfRule>
  </conditionalFormatting>
  <conditionalFormatting sqref="G10871:H10935">
    <cfRule type="cellIs" dxfId="1893" priority="1762" operator="lessThan">
      <formula>0</formula>
    </cfRule>
    <cfRule type="cellIs" dxfId="1892" priority="1763" operator="greaterThan">
      <formula>0</formula>
    </cfRule>
  </conditionalFormatting>
  <conditionalFormatting sqref="F10872 F10874 F10876 F10878 F10880 F10882 F10884 F10886 F10888 F10890 F10892 F10894 F10896 F10898 F10900 F10902 F10904 F10906 F10908 F10910 F10912 F10914 F10916 F10918 F10920 F10922 F10924 F10926 F10928 F10930 F10932 F10934">
    <cfRule type="cellIs" dxfId="1891" priority="1760" operator="lessThan">
      <formula>0</formula>
    </cfRule>
    <cfRule type="cellIs" dxfId="1890" priority="1761" operator="greaterThan">
      <formula>0</formula>
    </cfRule>
  </conditionalFormatting>
  <conditionalFormatting sqref="F10871 F10873 F10875 F10877 F10879 F10881 F10883 F10885 F10887 F10889 F10891 F10893 F10895 F10897 F10899 F10901 F10903 F10905 F10907 F10909 F10911 F10913 F10915 F10917 F10919 F10921 F10923 F10925 F10927 F10929 F10931 F10933 F10935">
    <cfRule type="cellIs" dxfId="1889" priority="1758" operator="lessThan">
      <formula>0</formula>
    </cfRule>
    <cfRule type="cellIs" dxfId="1888" priority="1759" operator="greaterThan">
      <formula>0</formula>
    </cfRule>
  </conditionalFormatting>
  <conditionalFormatting sqref="G10746:H10751 G10753:H10802 G10804:H10848 G10850:H10854 G10856:H10858 G10855 G10861:H10870">
    <cfRule type="cellIs" dxfId="1887" priority="1756" operator="lessThan">
      <formula>0</formula>
    </cfRule>
    <cfRule type="cellIs" dxfId="1886" priority="1757" operator="greaterThan">
      <formula>0</formula>
    </cfRule>
  </conditionalFormatting>
  <conditionalFormatting sqref="F10746 F10748 F10750 F10754 F10756 F10758 F10760 F10762 F10764 F10766 F10768 F10770 F10772 F10774 F10776 F10778 F10780 F10782 F10784 F10786 F10788 F10790 F10792 F10794 F10796 F10798 F10800 F10802 F10804 F10806 F10808 F10810 F10812 F10814 F10816 F10818 F10820 F10822 F10824 F10826 F10828 F10830 F10832 F10834 F10836 F10838 F10840 F10842 F10844 F10846 F10848 F10850 F10852 F10854 F10856 F10858 F10860 F10862 F10864 F10866 F10868 F10870">
    <cfRule type="cellIs" dxfId="1885" priority="1754" operator="lessThan">
      <formula>0</formula>
    </cfRule>
    <cfRule type="cellIs" dxfId="1884" priority="1755" operator="greaterThan">
      <formula>0</formula>
    </cfRule>
  </conditionalFormatting>
  <conditionalFormatting sqref="F10747 F10749 F10751 F10753 F10755 F10757 F10759 F10761 F10763 F10765 F10767 F10769 F10771 F10773 F10775 F10777 F10779 F10781 F10783 F10785 F10787 F10789 F10791 F10793 F10795 F10797 F10799 F10801 F10805 F10807 F10809 F10811 F10813 F10815 F10817 F10819 F10821 F10823 F10825 F10827 F10829 F10831 F10833 F10835 F10837 F10839 F10841 F10843 F10845 F10847 F10849 F10851 F10853 F10855 F10857 F10859 F10861 F10863 F10865 F10867 F10869">
    <cfRule type="cellIs" dxfId="1883" priority="1752" operator="lessThan">
      <formula>0</formula>
    </cfRule>
    <cfRule type="cellIs" dxfId="1882" priority="1753" operator="greaterThan">
      <formula>0</formula>
    </cfRule>
  </conditionalFormatting>
  <conditionalFormatting sqref="F10484:H10496 H10458 H10481:H10482 H10464 H10466 H10460 H10474 H10462 H10468:H10471 F10498:H10501 F10535:H10545 F10503:H10507 F10502 H10502 F10511:H10512 F10510 H10510 F10521:H10526 F10520 H10520 F10529:H10531 F10527:F10528 H10527:H10528 F10533:H10533 F10532 H10532 F10458:F10483 F10509:H10509 F10508 F10514:H10519 F10513">
    <cfRule type="cellIs" dxfId="1881" priority="1750" operator="lessThan">
      <formula>0</formula>
    </cfRule>
    <cfRule type="cellIs" dxfId="1880" priority="1751" operator="greaterThan">
      <formula>0</formula>
    </cfRule>
  </conditionalFormatting>
  <conditionalFormatting sqref="F10457">
    <cfRule type="cellIs" dxfId="1879" priority="1748" operator="lessThan">
      <formula>0</formula>
    </cfRule>
    <cfRule type="cellIs" dxfId="1878" priority="1749" operator="greaterThan">
      <formula>0</formula>
    </cfRule>
  </conditionalFormatting>
  <conditionalFormatting sqref="F10455:F10456 H10455:H10456 F10418:G10418 F10419:H10431 F10432 F10443 F10445:H10450 F10433:H10442 F10030:G10030 F10454:H10454 F10451:F10453 F10039:G10039 F10444:G10444 H10452 F10031:H10038 F10026:H10029 F10040:H10355 F10357:H10417">
    <cfRule type="cellIs" dxfId="1877" priority="1746" operator="lessThan">
      <formula>0</formula>
    </cfRule>
    <cfRule type="cellIs" dxfId="1876" priority="1747" operator="greaterThan">
      <formula>0</formula>
    </cfRule>
  </conditionalFormatting>
  <conditionalFormatting sqref="G10481">
    <cfRule type="cellIs" dxfId="1875" priority="1744" operator="lessThan">
      <formula>0</formula>
    </cfRule>
    <cfRule type="cellIs" dxfId="1874" priority="1745" operator="greaterThan">
      <formula>0</formula>
    </cfRule>
  </conditionalFormatting>
  <conditionalFormatting sqref="G10482 G10474 G10469:G10471 G10455:G10456 G10465:G10466 G10458 G10460">
    <cfRule type="cellIs" dxfId="1873" priority="1742" operator="lessThan">
      <formula>0</formula>
    </cfRule>
    <cfRule type="cellIs" dxfId="1872" priority="1743" operator="greaterThan">
      <formula>0</formula>
    </cfRule>
  </conditionalFormatting>
  <conditionalFormatting sqref="G10472 G10468 G10462">
    <cfRule type="cellIs" dxfId="1871" priority="1740" operator="lessThan">
      <formula>0</formula>
    </cfRule>
    <cfRule type="cellIs" dxfId="1870" priority="1741" operator="greaterThan">
      <formula>0</formula>
    </cfRule>
  </conditionalFormatting>
  <conditionalFormatting sqref="G10479:H10479">
    <cfRule type="cellIs" dxfId="1869" priority="1738" operator="lessThan">
      <formula>0</formula>
    </cfRule>
    <cfRule type="cellIs" dxfId="1868" priority="1739" operator="greaterThan">
      <formula>0</formula>
    </cfRule>
  </conditionalFormatting>
  <conditionalFormatting sqref="H10477">
    <cfRule type="cellIs" dxfId="1867" priority="1736" operator="lessThan">
      <formula>0</formula>
    </cfRule>
    <cfRule type="cellIs" dxfId="1866" priority="1737" operator="greaterThan">
      <formula>0</formula>
    </cfRule>
  </conditionalFormatting>
  <conditionalFormatting sqref="G10477">
    <cfRule type="cellIs" dxfId="1865" priority="1734" operator="lessThan">
      <formula>0</formula>
    </cfRule>
    <cfRule type="cellIs" dxfId="1864" priority="1735" operator="greaterThan">
      <formula>0</formula>
    </cfRule>
  </conditionalFormatting>
  <conditionalFormatting sqref="H10463">
    <cfRule type="cellIs" dxfId="1863" priority="1732" operator="lessThan">
      <formula>0</formula>
    </cfRule>
    <cfRule type="cellIs" dxfId="1862" priority="1733" operator="greaterThan">
      <formula>0</formula>
    </cfRule>
  </conditionalFormatting>
  <conditionalFormatting sqref="G10463">
    <cfRule type="cellIs" dxfId="1861" priority="1730" operator="lessThan">
      <formula>0</formula>
    </cfRule>
    <cfRule type="cellIs" dxfId="1860" priority="1731" operator="greaterThan">
      <formula>0</formula>
    </cfRule>
  </conditionalFormatting>
  <conditionalFormatting sqref="H10465">
    <cfRule type="cellIs" dxfId="1859" priority="1728" operator="lessThan">
      <formula>0</formula>
    </cfRule>
    <cfRule type="cellIs" dxfId="1858" priority="1729" operator="greaterThan">
      <formula>0</formula>
    </cfRule>
  </conditionalFormatting>
  <conditionalFormatting sqref="G10459:H10459 G10457:H10457">
    <cfRule type="cellIs" dxfId="1857" priority="1726" operator="lessThan">
      <formula>0</formula>
    </cfRule>
    <cfRule type="cellIs" dxfId="1856" priority="1727" operator="greaterThan">
      <formula>0</formula>
    </cfRule>
  </conditionalFormatting>
  <conditionalFormatting sqref="G10478:H10478 G10476:H10476">
    <cfRule type="cellIs" dxfId="1855" priority="1724" operator="lessThan">
      <formula>0</formula>
    </cfRule>
    <cfRule type="cellIs" dxfId="1854" priority="1725" operator="greaterThan">
      <formula>0</formula>
    </cfRule>
  </conditionalFormatting>
  <conditionalFormatting sqref="H10472">
    <cfRule type="cellIs" dxfId="1853" priority="1722" operator="lessThan">
      <formula>0</formula>
    </cfRule>
    <cfRule type="cellIs" dxfId="1852" priority="1723" operator="greaterThan">
      <formula>0</formula>
    </cfRule>
  </conditionalFormatting>
  <conditionalFormatting sqref="H10473">
    <cfRule type="cellIs" dxfId="1851" priority="1720" operator="lessThan">
      <formula>0</formula>
    </cfRule>
    <cfRule type="cellIs" dxfId="1850" priority="1721" operator="greaterThan">
      <formula>0</formula>
    </cfRule>
  </conditionalFormatting>
  <conditionalFormatting sqref="G10473">
    <cfRule type="cellIs" dxfId="1849" priority="1718" operator="lessThan">
      <formula>0</formula>
    </cfRule>
    <cfRule type="cellIs" dxfId="1848" priority="1719" operator="greaterThan">
      <formula>0</formula>
    </cfRule>
  </conditionalFormatting>
  <conditionalFormatting sqref="G10480:H10480">
    <cfRule type="cellIs" dxfId="1847" priority="1716" operator="lessThan">
      <formula>0</formula>
    </cfRule>
    <cfRule type="cellIs" dxfId="1846" priority="1717" operator="greaterThan">
      <formula>0</formula>
    </cfRule>
  </conditionalFormatting>
  <conditionalFormatting sqref="G10461:H10461">
    <cfRule type="cellIs" dxfId="1845" priority="1714" operator="lessThan">
      <formula>0</formula>
    </cfRule>
    <cfRule type="cellIs" dxfId="1844" priority="1715" operator="greaterThan">
      <formula>0</formula>
    </cfRule>
  </conditionalFormatting>
  <conditionalFormatting sqref="H10418">
    <cfRule type="cellIs" dxfId="1843" priority="1712" operator="lessThan">
      <formula>0</formula>
    </cfRule>
    <cfRule type="cellIs" dxfId="1842" priority="1713" operator="greaterThan">
      <formula>0</formula>
    </cfRule>
  </conditionalFormatting>
  <conditionalFormatting sqref="H10432">
    <cfRule type="cellIs" dxfId="1841" priority="1710" operator="lessThan">
      <formula>0</formula>
    </cfRule>
    <cfRule type="cellIs" dxfId="1840" priority="1711" operator="greaterThan">
      <formula>0</formula>
    </cfRule>
  </conditionalFormatting>
  <conditionalFormatting sqref="G10432">
    <cfRule type="cellIs" dxfId="1839" priority="1708" operator="lessThan">
      <formula>0</formula>
    </cfRule>
    <cfRule type="cellIs" dxfId="1838" priority="1709" operator="greaterThan">
      <formula>0</formula>
    </cfRule>
  </conditionalFormatting>
  <conditionalFormatting sqref="H10443">
    <cfRule type="cellIs" dxfId="1837" priority="1706" operator="lessThan">
      <formula>0</formula>
    </cfRule>
    <cfRule type="cellIs" dxfId="1836" priority="1707" operator="greaterThan">
      <formula>0</formula>
    </cfRule>
  </conditionalFormatting>
  <conditionalFormatting sqref="G10443">
    <cfRule type="cellIs" dxfId="1835" priority="1704" operator="lessThan">
      <formula>0</formula>
    </cfRule>
    <cfRule type="cellIs" dxfId="1834" priority="1705" operator="greaterThan">
      <formula>0</formula>
    </cfRule>
  </conditionalFormatting>
  <conditionalFormatting sqref="G10467:H10467">
    <cfRule type="cellIs" dxfId="1833" priority="1702" operator="lessThan">
      <formula>0</formula>
    </cfRule>
    <cfRule type="cellIs" dxfId="1832" priority="1703" operator="greaterThan">
      <formula>0</formula>
    </cfRule>
  </conditionalFormatting>
  <conditionalFormatting sqref="F10497:H10497">
    <cfRule type="cellIs" dxfId="1831" priority="1700" operator="lessThan">
      <formula>0</formula>
    </cfRule>
    <cfRule type="cellIs" dxfId="1830" priority="1701" operator="greaterThan">
      <formula>0</formula>
    </cfRule>
  </conditionalFormatting>
  <conditionalFormatting sqref="H10453 H10451 H10444 H10039 H10030">
    <cfRule type="cellIs" dxfId="1829" priority="1698" operator="lessThan">
      <formula>0</formula>
    </cfRule>
    <cfRule type="cellIs" dxfId="1828" priority="1699" operator="greaterThan">
      <formula>0</formula>
    </cfRule>
  </conditionalFormatting>
  <conditionalFormatting sqref="F10534:H10534">
    <cfRule type="cellIs" dxfId="1827" priority="1696" operator="lessThan">
      <formula>0</formula>
    </cfRule>
    <cfRule type="cellIs" dxfId="1826" priority="1697" operator="greaterThan">
      <formula>0</formula>
    </cfRule>
  </conditionalFormatting>
  <conditionalFormatting sqref="F10546:H10547 F10548 F10551:H10552 F10600 F10601:H10604 F10625:F10626 F10629:H10629 F10634:H10634 F10638:H10638 F10643:H10652 F10641:F10642 F10657:H10729 F10737:H10745 F10734:F10736 F10731:H10733 F10730 F10656 F10654:H10654 F10653 F10598:H10599 F10597 F10606:H10623 F10605 F10577:H10582 F10576 F10584:H10596 F10583 F10554:H10575 F10553 F10550">
    <cfRule type="cellIs" dxfId="1825" priority="1694" operator="lessThan">
      <formula>0</formula>
    </cfRule>
    <cfRule type="cellIs" dxfId="1824" priority="1695" operator="greaterThan">
      <formula>0</formula>
    </cfRule>
  </conditionalFormatting>
  <conditionalFormatting sqref="F10549:H10549">
    <cfRule type="cellIs" dxfId="1823" priority="1692" operator="lessThan">
      <formula>0</formula>
    </cfRule>
    <cfRule type="cellIs" dxfId="1822" priority="1693" operator="greaterThan">
      <formula>0</formula>
    </cfRule>
  </conditionalFormatting>
  <conditionalFormatting sqref="G10548:H10548">
    <cfRule type="cellIs" dxfId="1821" priority="1690" operator="lessThan">
      <formula>0</formula>
    </cfRule>
    <cfRule type="cellIs" dxfId="1820" priority="1691" operator="greaterThan">
      <formula>0</formula>
    </cfRule>
  </conditionalFormatting>
  <conditionalFormatting sqref="G10532 G10527:G10528 G10520 G10510 G10502 G10464 G10451:G10453">
    <cfRule type="cellIs" dxfId="1819" priority="1688" operator="lessThan">
      <formula>0</formula>
    </cfRule>
    <cfRule type="cellIs" dxfId="1818" priority="1689" operator="greaterThan">
      <formula>0</formula>
    </cfRule>
  </conditionalFormatting>
  <conditionalFormatting sqref="G10600:H10600">
    <cfRule type="cellIs" dxfId="1817" priority="1686" operator="lessThan">
      <formula>0</formula>
    </cfRule>
    <cfRule type="cellIs" dxfId="1816" priority="1687" operator="greaterThan">
      <formula>0</formula>
    </cfRule>
  </conditionalFormatting>
  <conditionalFormatting sqref="F10624:H10624">
    <cfRule type="cellIs" dxfId="1815" priority="1684" operator="lessThan">
      <formula>0</formula>
    </cfRule>
    <cfRule type="cellIs" dxfId="1814" priority="1685" operator="greaterThan">
      <formula>0</formula>
    </cfRule>
  </conditionalFormatting>
  <conditionalFormatting sqref="G10626:H10626">
    <cfRule type="cellIs" dxfId="1813" priority="1682" operator="lessThan">
      <formula>0</formula>
    </cfRule>
    <cfRule type="cellIs" dxfId="1812" priority="1683" operator="greaterThan">
      <formula>0</formula>
    </cfRule>
  </conditionalFormatting>
  <conditionalFormatting sqref="F10627:H10627">
    <cfRule type="cellIs" dxfId="1811" priority="1680" operator="lessThan">
      <formula>0</formula>
    </cfRule>
    <cfRule type="cellIs" dxfId="1810" priority="1681" operator="greaterThan">
      <formula>0</formula>
    </cfRule>
  </conditionalFormatting>
  <conditionalFormatting sqref="F10628">
    <cfRule type="cellIs" dxfId="1809" priority="1678" operator="lessThan">
      <formula>0</formula>
    </cfRule>
    <cfRule type="cellIs" dxfId="1808" priority="1679" operator="greaterThan">
      <formula>0</formula>
    </cfRule>
  </conditionalFormatting>
  <conditionalFormatting sqref="F10630:H10630">
    <cfRule type="cellIs" dxfId="1807" priority="1676" operator="lessThan">
      <formula>0</formula>
    </cfRule>
    <cfRule type="cellIs" dxfId="1806" priority="1677" operator="greaterThan">
      <formula>0</formula>
    </cfRule>
  </conditionalFormatting>
  <conditionalFormatting sqref="F10631:H10631">
    <cfRule type="cellIs" dxfId="1805" priority="1674" operator="lessThan">
      <formula>0</formula>
    </cfRule>
    <cfRule type="cellIs" dxfId="1804" priority="1675" operator="greaterThan">
      <formula>0</formula>
    </cfRule>
  </conditionalFormatting>
  <conditionalFormatting sqref="F10632:H10632">
    <cfRule type="cellIs" dxfId="1803" priority="1672" operator="lessThan">
      <formula>0</formula>
    </cfRule>
    <cfRule type="cellIs" dxfId="1802" priority="1673" operator="greaterThan">
      <formula>0</formula>
    </cfRule>
  </conditionalFormatting>
  <conditionalFormatting sqref="F10633:H10633">
    <cfRule type="cellIs" dxfId="1801" priority="1670" operator="lessThan">
      <formula>0</formula>
    </cfRule>
    <cfRule type="cellIs" dxfId="1800" priority="1671" operator="greaterThan">
      <formula>0</formula>
    </cfRule>
  </conditionalFormatting>
  <conditionalFormatting sqref="F10635:H10635">
    <cfRule type="cellIs" dxfId="1799" priority="1668" operator="lessThan">
      <formula>0</formula>
    </cfRule>
    <cfRule type="cellIs" dxfId="1798" priority="1669" operator="greaterThan">
      <formula>0</formula>
    </cfRule>
  </conditionalFormatting>
  <conditionalFormatting sqref="F10636:H10636">
    <cfRule type="cellIs" dxfId="1797" priority="1666" operator="lessThan">
      <formula>0</formula>
    </cfRule>
    <cfRule type="cellIs" dxfId="1796" priority="1667" operator="greaterThan">
      <formula>0</formula>
    </cfRule>
  </conditionalFormatting>
  <conditionalFormatting sqref="G10641:H10641">
    <cfRule type="cellIs" dxfId="1795" priority="1664" operator="lessThan">
      <formula>0</formula>
    </cfRule>
    <cfRule type="cellIs" dxfId="1794" priority="1665" operator="greaterThan">
      <formula>0</formula>
    </cfRule>
  </conditionalFormatting>
  <conditionalFormatting sqref="G10642:H10642">
    <cfRule type="cellIs" dxfId="1793" priority="1662" operator="lessThan">
      <formula>0</formula>
    </cfRule>
    <cfRule type="cellIs" dxfId="1792" priority="1663" operator="greaterThan">
      <formula>0</formula>
    </cfRule>
  </conditionalFormatting>
  <conditionalFormatting sqref="F10637:H10637">
    <cfRule type="cellIs" dxfId="1791" priority="1660" operator="lessThan">
      <formula>0</formula>
    </cfRule>
    <cfRule type="cellIs" dxfId="1790" priority="1661" operator="greaterThan">
      <formula>0</formula>
    </cfRule>
  </conditionalFormatting>
  <conditionalFormatting sqref="F10356:H10356">
    <cfRule type="cellIs" dxfId="1789" priority="1658" operator="lessThan">
      <formula>0</formula>
    </cfRule>
    <cfRule type="cellIs" dxfId="1788" priority="1659" operator="greaterThan">
      <formula>0</formula>
    </cfRule>
  </conditionalFormatting>
  <conditionalFormatting sqref="F10639:H10639">
    <cfRule type="cellIs" dxfId="1787" priority="1656" operator="lessThan">
      <formula>0</formula>
    </cfRule>
    <cfRule type="cellIs" dxfId="1786" priority="1657" operator="greaterThan">
      <formula>0</formula>
    </cfRule>
  </conditionalFormatting>
  <conditionalFormatting sqref="F10640:H10640">
    <cfRule type="cellIs" dxfId="1785" priority="1654" operator="lessThan">
      <formula>0</formula>
    </cfRule>
    <cfRule type="cellIs" dxfId="1784" priority="1655" operator="greaterThan">
      <formula>0</formula>
    </cfRule>
  </conditionalFormatting>
  <conditionalFormatting sqref="F10655:H10655">
    <cfRule type="cellIs" dxfId="1783" priority="1652" operator="lessThan">
      <formula>0</formula>
    </cfRule>
    <cfRule type="cellIs" dxfId="1782" priority="1653" operator="greaterThan">
      <formula>0</formula>
    </cfRule>
  </conditionalFormatting>
  <conditionalFormatting sqref="G10752:H10752">
    <cfRule type="cellIs" dxfId="1781" priority="1650" operator="lessThan">
      <formula>0</formula>
    </cfRule>
    <cfRule type="cellIs" dxfId="1780" priority="1651" operator="greaterThan">
      <formula>0</formula>
    </cfRule>
  </conditionalFormatting>
  <conditionalFormatting sqref="F10752">
    <cfRule type="cellIs" dxfId="1779" priority="1648" operator="lessThan">
      <formula>0</formula>
    </cfRule>
    <cfRule type="cellIs" dxfId="1778" priority="1649" operator="greaterThan">
      <formula>0</formula>
    </cfRule>
  </conditionalFormatting>
  <conditionalFormatting sqref="G10803:H10803">
    <cfRule type="cellIs" dxfId="1777" priority="1646" operator="lessThan">
      <formula>0</formula>
    </cfRule>
    <cfRule type="cellIs" dxfId="1776" priority="1647" operator="greaterThan">
      <formula>0</formula>
    </cfRule>
  </conditionalFormatting>
  <conditionalFormatting sqref="F10803">
    <cfRule type="cellIs" dxfId="1775" priority="1644" operator="lessThan">
      <formula>0</formula>
    </cfRule>
    <cfRule type="cellIs" dxfId="1774" priority="1645" operator="greaterThan">
      <formula>0</formula>
    </cfRule>
  </conditionalFormatting>
  <conditionalFormatting sqref="G10735:H10735">
    <cfRule type="cellIs" dxfId="1773" priority="1642" operator="lessThan">
      <formula>0</formula>
    </cfRule>
    <cfRule type="cellIs" dxfId="1772" priority="1643" operator="greaterThan">
      <formula>0</formula>
    </cfRule>
  </conditionalFormatting>
  <conditionalFormatting sqref="G10736:H10736">
    <cfRule type="cellIs" dxfId="1771" priority="1640" operator="lessThan">
      <formula>0</formula>
    </cfRule>
    <cfRule type="cellIs" dxfId="1770" priority="1641" operator="greaterThan">
      <formula>0</formula>
    </cfRule>
  </conditionalFormatting>
  <conditionalFormatting sqref="G10734:H10734">
    <cfRule type="cellIs" dxfId="1769" priority="1638" operator="lessThan">
      <formula>0</formula>
    </cfRule>
    <cfRule type="cellIs" dxfId="1768" priority="1639" operator="greaterThan">
      <formula>0</formula>
    </cfRule>
  </conditionalFormatting>
  <conditionalFormatting sqref="G10730:H10730">
    <cfRule type="cellIs" dxfId="1767" priority="1636" operator="lessThan">
      <formula>0</formula>
    </cfRule>
    <cfRule type="cellIs" dxfId="1766" priority="1637" operator="greaterThan">
      <formula>0</formula>
    </cfRule>
  </conditionalFormatting>
  <conditionalFormatting sqref="G10656:H10656">
    <cfRule type="cellIs" dxfId="1765" priority="1634" operator="lessThan">
      <formula>0</formula>
    </cfRule>
    <cfRule type="cellIs" dxfId="1764" priority="1635" operator="greaterThan">
      <formula>0</formula>
    </cfRule>
  </conditionalFormatting>
  <conditionalFormatting sqref="G10653:H10653">
    <cfRule type="cellIs" dxfId="1763" priority="1632" operator="lessThan">
      <formula>0</formula>
    </cfRule>
    <cfRule type="cellIs" dxfId="1762" priority="1633" operator="greaterThan">
      <formula>0</formula>
    </cfRule>
  </conditionalFormatting>
  <conditionalFormatting sqref="G10628:H10628">
    <cfRule type="cellIs" dxfId="1761" priority="1630" operator="lessThan">
      <formula>0</formula>
    </cfRule>
    <cfRule type="cellIs" dxfId="1760" priority="1631" operator="greaterThan">
      <formula>0</formula>
    </cfRule>
  </conditionalFormatting>
  <conditionalFormatting sqref="G10625:H10625">
    <cfRule type="cellIs" dxfId="1759" priority="1628" operator="lessThan">
      <formula>0</formula>
    </cfRule>
    <cfRule type="cellIs" dxfId="1758" priority="1629" operator="greaterThan">
      <formula>0</formula>
    </cfRule>
  </conditionalFormatting>
  <conditionalFormatting sqref="G10597:H10597">
    <cfRule type="cellIs" dxfId="1757" priority="1626" operator="lessThan">
      <formula>0</formula>
    </cfRule>
    <cfRule type="cellIs" dxfId="1756" priority="1627" operator="greaterThan">
      <formula>0</formula>
    </cfRule>
  </conditionalFormatting>
  <conditionalFormatting sqref="G10605:H10605">
    <cfRule type="cellIs" dxfId="1755" priority="1624" operator="lessThan">
      <formula>0</formula>
    </cfRule>
    <cfRule type="cellIs" dxfId="1754" priority="1625" operator="greaterThan">
      <formula>0</formula>
    </cfRule>
  </conditionalFormatting>
  <conditionalFormatting sqref="G10576:H10576">
    <cfRule type="cellIs" dxfId="1753" priority="1622" operator="lessThan">
      <formula>0</formula>
    </cfRule>
    <cfRule type="cellIs" dxfId="1752" priority="1623" operator="greaterThan">
      <formula>0</formula>
    </cfRule>
  </conditionalFormatting>
  <conditionalFormatting sqref="G10583:H10583">
    <cfRule type="cellIs" dxfId="1751" priority="1620" operator="lessThan">
      <formula>0</formula>
    </cfRule>
    <cfRule type="cellIs" dxfId="1750" priority="1621" operator="greaterThan">
      <formula>0</formula>
    </cfRule>
  </conditionalFormatting>
  <conditionalFormatting sqref="G10553:H10553">
    <cfRule type="cellIs" dxfId="1749" priority="1618" operator="lessThan">
      <formula>0</formula>
    </cfRule>
    <cfRule type="cellIs" dxfId="1748" priority="1619" operator="greaterThan">
      <formula>0</formula>
    </cfRule>
  </conditionalFormatting>
  <conditionalFormatting sqref="G10550:H10550">
    <cfRule type="cellIs" dxfId="1747" priority="1616" operator="lessThan">
      <formula>0</formula>
    </cfRule>
    <cfRule type="cellIs" dxfId="1746" priority="1617" operator="greaterThan">
      <formula>0</formula>
    </cfRule>
  </conditionalFormatting>
  <conditionalFormatting sqref="G10508:H10508">
    <cfRule type="cellIs" dxfId="1745" priority="1614" operator="lessThan">
      <formula>0</formula>
    </cfRule>
    <cfRule type="cellIs" dxfId="1744" priority="1615" operator="greaterThan">
      <formula>0</formula>
    </cfRule>
  </conditionalFormatting>
  <conditionalFormatting sqref="G10513:H10513">
    <cfRule type="cellIs" dxfId="1743" priority="1612" operator="lessThan">
      <formula>0</formula>
    </cfRule>
    <cfRule type="cellIs" dxfId="1742" priority="1613" operator="greaterThan">
      <formula>0</formula>
    </cfRule>
  </conditionalFormatting>
  <conditionalFormatting sqref="G10475:H10475">
    <cfRule type="cellIs" dxfId="1741" priority="1610" operator="lessThan">
      <formula>0</formula>
    </cfRule>
    <cfRule type="cellIs" dxfId="1740" priority="1611" operator="greaterThan">
      <formula>0</formula>
    </cfRule>
  </conditionalFormatting>
  <conditionalFormatting sqref="G10483:H10483">
    <cfRule type="cellIs" dxfId="1739" priority="1608" operator="lessThan">
      <formula>0</formula>
    </cfRule>
    <cfRule type="cellIs" dxfId="1738" priority="1609" operator="greaterThan">
      <formula>0</formula>
    </cfRule>
  </conditionalFormatting>
  <conditionalFormatting sqref="G10849:H10849">
    <cfRule type="cellIs" dxfId="1737" priority="1606" operator="lessThan">
      <formula>0</formula>
    </cfRule>
    <cfRule type="cellIs" dxfId="1736" priority="1607" operator="greaterThan">
      <formula>0</formula>
    </cfRule>
  </conditionalFormatting>
  <conditionalFormatting sqref="H10855">
    <cfRule type="cellIs" dxfId="1735" priority="1604" operator="lessThan">
      <formula>0</formula>
    </cfRule>
    <cfRule type="cellIs" dxfId="1734" priority="1605" operator="greaterThan">
      <formula>0</formula>
    </cfRule>
  </conditionalFormatting>
  <conditionalFormatting sqref="G10859:H10859">
    <cfRule type="cellIs" dxfId="1733" priority="1602" operator="lessThan">
      <formula>0</formula>
    </cfRule>
    <cfRule type="cellIs" dxfId="1732" priority="1603" operator="greaterThan">
      <formula>0</formula>
    </cfRule>
  </conditionalFormatting>
  <conditionalFormatting sqref="G10860:H10860">
    <cfRule type="cellIs" dxfId="1731" priority="1600" operator="lessThan">
      <formula>0</formula>
    </cfRule>
    <cfRule type="cellIs" dxfId="1730" priority="1601" operator="greaterThan">
      <formula>0</formula>
    </cfRule>
  </conditionalFormatting>
  <conditionalFormatting sqref="G11781:H11845">
    <cfRule type="cellIs" dxfId="1729" priority="1598" operator="lessThan">
      <formula>0</formula>
    </cfRule>
    <cfRule type="cellIs" dxfId="1728" priority="1599" operator="greaterThan">
      <formula>0</formula>
    </cfRule>
  </conditionalFormatting>
  <conditionalFormatting sqref="F11782 F11784 F11786 F11788 F11790 F11792 F11794 F11796 F11798 F11800 F11802 F11804 F11806 F11808 F11810 F11812 F11814 F11816 F11818 F11820 F11822 F11824 F11826 F11828 F11830 F11832 F11834 F11836 F11838 F11840 F11842 F11844">
    <cfRule type="cellIs" dxfId="1727" priority="1596" operator="lessThan">
      <formula>0</formula>
    </cfRule>
    <cfRule type="cellIs" dxfId="1726" priority="1597" operator="greaterThan">
      <formula>0</formula>
    </cfRule>
  </conditionalFormatting>
  <conditionalFormatting sqref="F11781 F11783 F11785 F11787 F11789 F11791 F11793 F11795 F11797 F11799 F11801 F11803 F11805 F11807 F11809 F11811 F11813 F11815 F11817 F11819 F11821 F11823 F11825 F11827 F11829 F11831 F11833 F11835 F11837 F11839 F11841 F11843 F11845">
    <cfRule type="cellIs" dxfId="1725" priority="1594" operator="lessThan">
      <formula>0</formula>
    </cfRule>
    <cfRule type="cellIs" dxfId="1724" priority="1595" operator="greaterThan">
      <formula>0</formula>
    </cfRule>
  </conditionalFormatting>
  <conditionalFormatting sqref="G11656:H11661 G11663:H11712 G11714:H11758 G11760:H11764 G11766:H11768 G11765 G11771:H11780">
    <cfRule type="cellIs" dxfId="1723" priority="1592" operator="lessThan">
      <formula>0</formula>
    </cfRule>
    <cfRule type="cellIs" dxfId="1722" priority="1593" operator="greaterThan">
      <formula>0</formula>
    </cfRule>
  </conditionalFormatting>
  <conditionalFormatting sqref="F11656 F11658 F11660 F11664 F11666 F11668 F11670 F11672 F11674 F11676 F11678 F11680 F11682 F11684 F11686 F11688 F11690 F11692 F11694 F11696 F11698 F11700 F11702 F11704 F11706 F11708 F11710 F11712 F11714 F11716 F11718 F11720 F11722 F11724 F11726 F11728 F11730 F11732 F11734 F11736 F11738 F11740 F11742 F11744 F11746 F11748 F11750 F11752 F11754 F11756 F11758 F11760 F11762 F11764 F11766 F11768 F11770 F11772 F11774 F11776 F11778 F11780">
    <cfRule type="cellIs" dxfId="1721" priority="1590" operator="lessThan">
      <formula>0</formula>
    </cfRule>
    <cfRule type="cellIs" dxfId="1720" priority="1591" operator="greaterThan">
      <formula>0</formula>
    </cfRule>
  </conditionalFormatting>
  <conditionalFormatting sqref="F11657 F11659 F11661 F11663 F11665 F11667 F11669 F11671 F11673 F11675 F11677 F11679 F11681 F11683 F11685 F11687 F11689 F11691 F11693 F11695 F11697 F11699 F11701 F11703 F11705 F11707 F11709 F11711 F11715 F11717 F11719 F11721 F11723 F11725 F11727 F11729 F11731 F11733 F11735 F11737 F11739 F11741 F11743 F11745 F11747 F11749 F11751 F11753 F11755 F11757 F11759 F11761 F11763 F11765 F11767 F11769 F11771 F11773 F11775 F11777 F11779">
    <cfRule type="cellIs" dxfId="1719" priority="1588" operator="lessThan">
      <formula>0</formula>
    </cfRule>
    <cfRule type="cellIs" dxfId="1718" priority="1589" operator="greaterThan">
      <formula>0</formula>
    </cfRule>
  </conditionalFormatting>
  <conditionalFormatting sqref="F11394:H11406 H11368 H11391:H11392 H11374 H11376 H11370 H11384 H11372 H11378:H11381 F11408:H11411 F11445:H11455 F11413:H11417 F11412 H11412 F11421:H11422 F11420 H11420 F11431:H11436 F11430 H11430 F11439:H11441 F11437:F11438 H11437:H11438 F11443:H11443 F11442 H11442 F11368:F11393 F11419:H11419 F11418 F11424:H11429 F11423">
    <cfRule type="cellIs" dxfId="1717" priority="1586" operator="lessThan">
      <formula>0</formula>
    </cfRule>
    <cfRule type="cellIs" dxfId="1716" priority="1587" operator="greaterThan">
      <formula>0</formula>
    </cfRule>
  </conditionalFormatting>
  <conditionalFormatting sqref="F11367">
    <cfRule type="cellIs" dxfId="1715" priority="1584" operator="lessThan">
      <formula>0</formula>
    </cfRule>
    <cfRule type="cellIs" dxfId="1714" priority="1585" operator="greaterThan">
      <formula>0</formula>
    </cfRule>
  </conditionalFormatting>
  <conditionalFormatting sqref="F11365:F11366 H11365:H11366 F11328:G11328 F11329:H11341 F11342 F11353 F11355:H11360 F11343:H11352 F10940:G10940 F11364:H11364 F11361:F11363 F10949:G10949 F11354:G11354 H11362 F10941:H10948 F10936:H10939 F10950:H11265 F11267:H11327">
    <cfRule type="cellIs" dxfId="1713" priority="1582" operator="lessThan">
      <formula>0</formula>
    </cfRule>
    <cfRule type="cellIs" dxfId="1712" priority="1583" operator="greaterThan">
      <formula>0</formula>
    </cfRule>
  </conditionalFormatting>
  <conditionalFormatting sqref="G11391">
    <cfRule type="cellIs" dxfId="1711" priority="1580" operator="lessThan">
      <formula>0</formula>
    </cfRule>
    <cfRule type="cellIs" dxfId="1710" priority="1581" operator="greaterThan">
      <formula>0</formula>
    </cfRule>
  </conditionalFormatting>
  <conditionalFormatting sqref="G11392 G11384 G11379:G11381 G11365:G11366 G11375:G11376 G11368 G11370">
    <cfRule type="cellIs" dxfId="1709" priority="1578" operator="lessThan">
      <formula>0</formula>
    </cfRule>
    <cfRule type="cellIs" dxfId="1708" priority="1579" operator="greaterThan">
      <formula>0</formula>
    </cfRule>
  </conditionalFormatting>
  <conditionalFormatting sqref="G11382 G11378 G11372">
    <cfRule type="cellIs" dxfId="1707" priority="1576" operator="lessThan">
      <formula>0</formula>
    </cfRule>
    <cfRule type="cellIs" dxfId="1706" priority="1577" operator="greaterThan">
      <formula>0</formula>
    </cfRule>
  </conditionalFormatting>
  <conditionalFormatting sqref="G11389:H11389">
    <cfRule type="cellIs" dxfId="1705" priority="1574" operator="lessThan">
      <formula>0</formula>
    </cfRule>
    <cfRule type="cellIs" dxfId="1704" priority="1575" operator="greaterThan">
      <formula>0</formula>
    </cfRule>
  </conditionalFormatting>
  <conditionalFormatting sqref="H11387">
    <cfRule type="cellIs" dxfId="1703" priority="1572" operator="lessThan">
      <formula>0</formula>
    </cfRule>
    <cfRule type="cellIs" dxfId="1702" priority="1573" operator="greaterThan">
      <formula>0</formula>
    </cfRule>
  </conditionalFormatting>
  <conditionalFormatting sqref="G11387">
    <cfRule type="cellIs" dxfId="1701" priority="1570" operator="lessThan">
      <formula>0</formula>
    </cfRule>
    <cfRule type="cellIs" dxfId="1700" priority="1571" operator="greaterThan">
      <formula>0</formula>
    </cfRule>
  </conditionalFormatting>
  <conditionalFormatting sqref="H11373">
    <cfRule type="cellIs" dxfId="1699" priority="1568" operator="lessThan">
      <formula>0</formula>
    </cfRule>
    <cfRule type="cellIs" dxfId="1698" priority="1569" operator="greaterThan">
      <formula>0</formula>
    </cfRule>
  </conditionalFormatting>
  <conditionalFormatting sqref="G11373">
    <cfRule type="cellIs" dxfId="1697" priority="1566" operator="lessThan">
      <formula>0</formula>
    </cfRule>
    <cfRule type="cellIs" dxfId="1696" priority="1567" operator="greaterThan">
      <formula>0</formula>
    </cfRule>
  </conditionalFormatting>
  <conditionalFormatting sqref="H11375">
    <cfRule type="cellIs" dxfId="1695" priority="1564" operator="lessThan">
      <formula>0</formula>
    </cfRule>
    <cfRule type="cellIs" dxfId="1694" priority="1565" operator="greaterThan">
      <formula>0</formula>
    </cfRule>
  </conditionalFormatting>
  <conditionalFormatting sqref="G11369:H11369 G11367:H11367">
    <cfRule type="cellIs" dxfId="1693" priority="1562" operator="lessThan">
      <formula>0</formula>
    </cfRule>
    <cfRule type="cellIs" dxfId="1692" priority="1563" operator="greaterThan">
      <formula>0</formula>
    </cfRule>
  </conditionalFormatting>
  <conditionalFormatting sqref="G11388:H11388 G11386:H11386">
    <cfRule type="cellIs" dxfId="1691" priority="1560" operator="lessThan">
      <formula>0</formula>
    </cfRule>
    <cfRule type="cellIs" dxfId="1690" priority="1561" operator="greaterThan">
      <formula>0</formula>
    </cfRule>
  </conditionalFormatting>
  <conditionalFormatting sqref="H11382">
    <cfRule type="cellIs" dxfId="1689" priority="1558" operator="lessThan">
      <formula>0</formula>
    </cfRule>
    <cfRule type="cellIs" dxfId="1688" priority="1559" operator="greaterThan">
      <formula>0</formula>
    </cfRule>
  </conditionalFormatting>
  <conditionalFormatting sqref="H11383">
    <cfRule type="cellIs" dxfId="1687" priority="1556" operator="lessThan">
      <formula>0</formula>
    </cfRule>
    <cfRule type="cellIs" dxfId="1686" priority="1557" operator="greaterThan">
      <formula>0</formula>
    </cfRule>
  </conditionalFormatting>
  <conditionalFormatting sqref="G11383">
    <cfRule type="cellIs" dxfId="1685" priority="1554" operator="lessThan">
      <formula>0</formula>
    </cfRule>
    <cfRule type="cellIs" dxfId="1684" priority="1555" operator="greaterThan">
      <formula>0</formula>
    </cfRule>
  </conditionalFormatting>
  <conditionalFormatting sqref="G11390:H11390">
    <cfRule type="cellIs" dxfId="1683" priority="1552" operator="lessThan">
      <formula>0</formula>
    </cfRule>
    <cfRule type="cellIs" dxfId="1682" priority="1553" operator="greaterThan">
      <formula>0</formula>
    </cfRule>
  </conditionalFormatting>
  <conditionalFormatting sqref="G11371:H11371">
    <cfRule type="cellIs" dxfId="1681" priority="1550" operator="lessThan">
      <formula>0</formula>
    </cfRule>
    <cfRule type="cellIs" dxfId="1680" priority="1551" operator="greaterThan">
      <formula>0</formula>
    </cfRule>
  </conditionalFormatting>
  <conditionalFormatting sqref="H11328">
    <cfRule type="cellIs" dxfId="1679" priority="1548" operator="lessThan">
      <formula>0</formula>
    </cfRule>
    <cfRule type="cellIs" dxfId="1678" priority="1549" operator="greaterThan">
      <formula>0</formula>
    </cfRule>
  </conditionalFormatting>
  <conditionalFormatting sqref="H11342">
    <cfRule type="cellIs" dxfId="1677" priority="1546" operator="lessThan">
      <formula>0</formula>
    </cfRule>
    <cfRule type="cellIs" dxfId="1676" priority="1547" operator="greaterThan">
      <formula>0</formula>
    </cfRule>
  </conditionalFormatting>
  <conditionalFormatting sqref="G11342">
    <cfRule type="cellIs" dxfId="1675" priority="1544" operator="lessThan">
      <formula>0</formula>
    </cfRule>
    <cfRule type="cellIs" dxfId="1674" priority="1545" operator="greaterThan">
      <formula>0</formula>
    </cfRule>
  </conditionalFormatting>
  <conditionalFormatting sqref="H11353">
    <cfRule type="cellIs" dxfId="1673" priority="1542" operator="lessThan">
      <formula>0</formula>
    </cfRule>
    <cfRule type="cellIs" dxfId="1672" priority="1543" operator="greaterThan">
      <formula>0</formula>
    </cfRule>
  </conditionalFormatting>
  <conditionalFormatting sqref="G11353">
    <cfRule type="cellIs" dxfId="1671" priority="1540" operator="lessThan">
      <formula>0</formula>
    </cfRule>
    <cfRule type="cellIs" dxfId="1670" priority="1541" operator="greaterThan">
      <formula>0</formula>
    </cfRule>
  </conditionalFormatting>
  <conditionalFormatting sqref="G11377:H11377">
    <cfRule type="cellIs" dxfId="1669" priority="1538" operator="lessThan">
      <formula>0</formula>
    </cfRule>
    <cfRule type="cellIs" dxfId="1668" priority="1539" operator="greaterThan">
      <formula>0</formula>
    </cfRule>
  </conditionalFormatting>
  <conditionalFormatting sqref="F11407:H11407">
    <cfRule type="cellIs" dxfId="1667" priority="1536" operator="lessThan">
      <formula>0</formula>
    </cfRule>
    <cfRule type="cellIs" dxfId="1666" priority="1537" operator="greaterThan">
      <formula>0</formula>
    </cfRule>
  </conditionalFormatting>
  <conditionalFormatting sqref="H11363 H11361 H11354 H10949 H10940">
    <cfRule type="cellIs" dxfId="1665" priority="1534" operator="lessThan">
      <formula>0</formula>
    </cfRule>
    <cfRule type="cellIs" dxfId="1664" priority="1535" operator="greaterThan">
      <formula>0</formula>
    </cfRule>
  </conditionalFormatting>
  <conditionalFormatting sqref="F11444:H11444">
    <cfRule type="cellIs" dxfId="1663" priority="1532" operator="lessThan">
      <formula>0</formula>
    </cfRule>
    <cfRule type="cellIs" dxfId="1662" priority="1533" operator="greaterThan">
      <formula>0</formula>
    </cfRule>
  </conditionalFormatting>
  <conditionalFormatting sqref="F11456:H11457 F11458 F11461:H11462 F11510 F11511:H11514 F11535:F11536 F11539:H11539 F11544:H11544 F11548:H11548 F11553:H11562 F11551:F11552 F11567:H11639 F11647:H11655 F11644:F11646 F11641:H11643 F11640 F11566 F11564:H11564 F11563 F11508:H11509 F11507 F11516:H11533 F11515 F11487:H11492 F11486 F11494:H11506 F11493 F11464:H11485 F11463 F11460">
    <cfRule type="cellIs" dxfId="1661" priority="1530" operator="lessThan">
      <formula>0</formula>
    </cfRule>
    <cfRule type="cellIs" dxfId="1660" priority="1531" operator="greaterThan">
      <formula>0</formula>
    </cfRule>
  </conditionalFormatting>
  <conditionalFormatting sqref="F11459:H11459">
    <cfRule type="cellIs" dxfId="1659" priority="1528" operator="lessThan">
      <formula>0</formula>
    </cfRule>
    <cfRule type="cellIs" dxfId="1658" priority="1529" operator="greaterThan">
      <formula>0</formula>
    </cfRule>
  </conditionalFormatting>
  <conditionalFormatting sqref="G11458:H11458">
    <cfRule type="cellIs" dxfId="1657" priority="1526" operator="lessThan">
      <formula>0</formula>
    </cfRule>
    <cfRule type="cellIs" dxfId="1656" priority="1527" operator="greaterThan">
      <formula>0</formula>
    </cfRule>
  </conditionalFormatting>
  <conditionalFormatting sqref="G11442 G11437:G11438 G11430 G11420 G11412 G11374 G11361:G11363">
    <cfRule type="cellIs" dxfId="1655" priority="1524" operator="lessThan">
      <formula>0</formula>
    </cfRule>
    <cfRule type="cellIs" dxfId="1654" priority="1525" operator="greaterThan">
      <formula>0</formula>
    </cfRule>
  </conditionalFormatting>
  <conditionalFormatting sqref="G11510:H11510">
    <cfRule type="cellIs" dxfId="1653" priority="1522" operator="lessThan">
      <formula>0</formula>
    </cfRule>
    <cfRule type="cellIs" dxfId="1652" priority="1523" operator="greaterThan">
      <formula>0</formula>
    </cfRule>
  </conditionalFormatting>
  <conditionalFormatting sqref="F11534:H11534">
    <cfRule type="cellIs" dxfId="1651" priority="1520" operator="lessThan">
      <formula>0</formula>
    </cfRule>
    <cfRule type="cellIs" dxfId="1650" priority="1521" operator="greaterThan">
      <formula>0</formula>
    </cfRule>
  </conditionalFormatting>
  <conditionalFormatting sqref="G11536:H11536">
    <cfRule type="cellIs" dxfId="1649" priority="1518" operator="lessThan">
      <formula>0</formula>
    </cfRule>
    <cfRule type="cellIs" dxfId="1648" priority="1519" operator="greaterThan">
      <formula>0</formula>
    </cfRule>
  </conditionalFormatting>
  <conditionalFormatting sqref="F11537:H11537">
    <cfRule type="cellIs" dxfId="1647" priority="1516" operator="lessThan">
      <formula>0</formula>
    </cfRule>
    <cfRule type="cellIs" dxfId="1646" priority="1517" operator="greaterThan">
      <formula>0</formula>
    </cfRule>
  </conditionalFormatting>
  <conditionalFormatting sqref="F11538">
    <cfRule type="cellIs" dxfId="1645" priority="1514" operator="lessThan">
      <formula>0</formula>
    </cfRule>
    <cfRule type="cellIs" dxfId="1644" priority="1515" operator="greaterThan">
      <formula>0</formula>
    </cfRule>
  </conditionalFormatting>
  <conditionalFormatting sqref="F11540:H11540">
    <cfRule type="cellIs" dxfId="1643" priority="1512" operator="lessThan">
      <formula>0</formula>
    </cfRule>
    <cfRule type="cellIs" dxfId="1642" priority="1513" operator="greaterThan">
      <formula>0</formula>
    </cfRule>
  </conditionalFormatting>
  <conditionalFormatting sqref="F11541:H11541">
    <cfRule type="cellIs" dxfId="1641" priority="1510" operator="lessThan">
      <formula>0</formula>
    </cfRule>
    <cfRule type="cellIs" dxfId="1640" priority="1511" operator="greaterThan">
      <formula>0</formula>
    </cfRule>
  </conditionalFormatting>
  <conditionalFormatting sqref="F11542:H11542">
    <cfRule type="cellIs" dxfId="1639" priority="1508" operator="lessThan">
      <formula>0</formula>
    </cfRule>
    <cfRule type="cellIs" dxfId="1638" priority="1509" operator="greaterThan">
      <formula>0</formula>
    </cfRule>
  </conditionalFormatting>
  <conditionalFormatting sqref="F11543:H11543">
    <cfRule type="cellIs" dxfId="1637" priority="1506" operator="lessThan">
      <formula>0</formula>
    </cfRule>
    <cfRule type="cellIs" dxfId="1636" priority="1507" operator="greaterThan">
      <formula>0</formula>
    </cfRule>
  </conditionalFormatting>
  <conditionalFormatting sqref="F11545:H11545">
    <cfRule type="cellIs" dxfId="1635" priority="1504" operator="lessThan">
      <formula>0</formula>
    </cfRule>
    <cfRule type="cellIs" dxfId="1634" priority="1505" operator="greaterThan">
      <formula>0</formula>
    </cfRule>
  </conditionalFormatting>
  <conditionalFormatting sqref="F11546:H11546">
    <cfRule type="cellIs" dxfId="1633" priority="1502" operator="lessThan">
      <formula>0</formula>
    </cfRule>
    <cfRule type="cellIs" dxfId="1632" priority="1503" operator="greaterThan">
      <formula>0</formula>
    </cfRule>
  </conditionalFormatting>
  <conditionalFormatting sqref="G11551:H11551">
    <cfRule type="cellIs" dxfId="1631" priority="1500" operator="lessThan">
      <formula>0</formula>
    </cfRule>
    <cfRule type="cellIs" dxfId="1630" priority="1501" operator="greaterThan">
      <formula>0</formula>
    </cfRule>
  </conditionalFormatting>
  <conditionalFormatting sqref="G11552:H11552">
    <cfRule type="cellIs" dxfId="1629" priority="1498" operator="lessThan">
      <formula>0</formula>
    </cfRule>
    <cfRule type="cellIs" dxfId="1628" priority="1499" operator="greaterThan">
      <formula>0</formula>
    </cfRule>
  </conditionalFormatting>
  <conditionalFormatting sqref="F11547:H11547">
    <cfRule type="cellIs" dxfId="1627" priority="1496" operator="lessThan">
      <formula>0</formula>
    </cfRule>
    <cfRule type="cellIs" dxfId="1626" priority="1497" operator="greaterThan">
      <formula>0</formula>
    </cfRule>
  </conditionalFormatting>
  <conditionalFormatting sqref="F11266:H11266">
    <cfRule type="cellIs" dxfId="1625" priority="1494" operator="lessThan">
      <formula>0</formula>
    </cfRule>
    <cfRule type="cellIs" dxfId="1624" priority="1495" operator="greaterThan">
      <formula>0</formula>
    </cfRule>
  </conditionalFormatting>
  <conditionalFormatting sqref="F11549:H11549">
    <cfRule type="cellIs" dxfId="1623" priority="1492" operator="lessThan">
      <formula>0</formula>
    </cfRule>
    <cfRule type="cellIs" dxfId="1622" priority="1493" operator="greaterThan">
      <formula>0</formula>
    </cfRule>
  </conditionalFormatting>
  <conditionalFormatting sqref="F11550:H11550">
    <cfRule type="cellIs" dxfId="1621" priority="1490" operator="lessThan">
      <formula>0</formula>
    </cfRule>
    <cfRule type="cellIs" dxfId="1620" priority="1491" operator="greaterThan">
      <formula>0</formula>
    </cfRule>
  </conditionalFormatting>
  <conditionalFormatting sqref="F11565:H11565">
    <cfRule type="cellIs" dxfId="1619" priority="1488" operator="lessThan">
      <formula>0</formula>
    </cfRule>
    <cfRule type="cellIs" dxfId="1618" priority="1489" operator="greaterThan">
      <formula>0</formula>
    </cfRule>
  </conditionalFormatting>
  <conditionalFormatting sqref="G11662:H11662">
    <cfRule type="cellIs" dxfId="1617" priority="1486" operator="lessThan">
      <formula>0</formula>
    </cfRule>
    <cfRule type="cellIs" dxfId="1616" priority="1487" operator="greaterThan">
      <formula>0</formula>
    </cfRule>
  </conditionalFormatting>
  <conditionalFormatting sqref="F11662">
    <cfRule type="cellIs" dxfId="1615" priority="1484" operator="lessThan">
      <formula>0</formula>
    </cfRule>
    <cfRule type="cellIs" dxfId="1614" priority="1485" operator="greaterThan">
      <formula>0</formula>
    </cfRule>
  </conditionalFormatting>
  <conditionalFormatting sqref="G11713:H11713">
    <cfRule type="cellIs" dxfId="1613" priority="1482" operator="lessThan">
      <formula>0</formula>
    </cfRule>
    <cfRule type="cellIs" dxfId="1612" priority="1483" operator="greaterThan">
      <formula>0</formula>
    </cfRule>
  </conditionalFormatting>
  <conditionalFormatting sqref="F11713">
    <cfRule type="cellIs" dxfId="1611" priority="1480" operator="lessThan">
      <formula>0</formula>
    </cfRule>
    <cfRule type="cellIs" dxfId="1610" priority="1481" operator="greaterThan">
      <formula>0</formula>
    </cfRule>
  </conditionalFormatting>
  <conditionalFormatting sqref="G11645:H11645">
    <cfRule type="cellIs" dxfId="1609" priority="1478" operator="lessThan">
      <formula>0</formula>
    </cfRule>
    <cfRule type="cellIs" dxfId="1608" priority="1479" operator="greaterThan">
      <formula>0</formula>
    </cfRule>
  </conditionalFormatting>
  <conditionalFormatting sqref="G11646:H11646">
    <cfRule type="cellIs" dxfId="1607" priority="1476" operator="lessThan">
      <formula>0</formula>
    </cfRule>
    <cfRule type="cellIs" dxfId="1606" priority="1477" operator="greaterThan">
      <formula>0</formula>
    </cfRule>
  </conditionalFormatting>
  <conditionalFormatting sqref="G11644:H11644">
    <cfRule type="cellIs" dxfId="1605" priority="1474" operator="lessThan">
      <formula>0</formula>
    </cfRule>
    <cfRule type="cellIs" dxfId="1604" priority="1475" operator="greaterThan">
      <formula>0</formula>
    </cfRule>
  </conditionalFormatting>
  <conditionalFormatting sqref="G11640:H11640">
    <cfRule type="cellIs" dxfId="1603" priority="1472" operator="lessThan">
      <formula>0</formula>
    </cfRule>
    <cfRule type="cellIs" dxfId="1602" priority="1473" operator="greaterThan">
      <formula>0</formula>
    </cfRule>
  </conditionalFormatting>
  <conditionalFormatting sqref="G11566:H11566">
    <cfRule type="cellIs" dxfId="1601" priority="1470" operator="lessThan">
      <formula>0</formula>
    </cfRule>
    <cfRule type="cellIs" dxfId="1600" priority="1471" operator="greaterThan">
      <formula>0</formula>
    </cfRule>
  </conditionalFormatting>
  <conditionalFormatting sqref="G11563:H11563">
    <cfRule type="cellIs" dxfId="1599" priority="1468" operator="lessThan">
      <formula>0</formula>
    </cfRule>
    <cfRule type="cellIs" dxfId="1598" priority="1469" operator="greaterThan">
      <formula>0</formula>
    </cfRule>
  </conditionalFormatting>
  <conditionalFormatting sqref="G11538:H11538">
    <cfRule type="cellIs" dxfId="1597" priority="1466" operator="lessThan">
      <formula>0</formula>
    </cfRule>
    <cfRule type="cellIs" dxfId="1596" priority="1467" operator="greaterThan">
      <formula>0</formula>
    </cfRule>
  </conditionalFormatting>
  <conditionalFormatting sqref="G11535:H11535">
    <cfRule type="cellIs" dxfId="1595" priority="1464" operator="lessThan">
      <formula>0</formula>
    </cfRule>
    <cfRule type="cellIs" dxfId="1594" priority="1465" operator="greaterThan">
      <formula>0</formula>
    </cfRule>
  </conditionalFormatting>
  <conditionalFormatting sqref="G11507:H11507">
    <cfRule type="cellIs" dxfId="1593" priority="1462" operator="lessThan">
      <formula>0</formula>
    </cfRule>
    <cfRule type="cellIs" dxfId="1592" priority="1463" operator="greaterThan">
      <formula>0</formula>
    </cfRule>
  </conditionalFormatting>
  <conditionalFormatting sqref="G11515:H11515">
    <cfRule type="cellIs" dxfId="1591" priority="1460" operator="lessThan">
      <formula>0</formula>
    </cfRule>
    <cfRule type="cellIs" dxfId="1590" priority="1461" operator="greaterThan">
      <formula>0</formula>
    </cfRule>
  </conditionalFormatting>
  <conditionalFormatting sqref="G11486:H11486">
    <cfRule type="cellIs" dxfId="1589" priority="1458" operator="lessThan">
      <formula>0</formula>
    </cfRule>
    <cfRule type="cellIs" dxfId="1588" priority="1459" operator="greaterThan">
      <formula>0</formula>
    </cfRule>
  </conditionalFormatting>
  <conditionalFormatting sqref="G11493:H11493">
    <cfRule type="cellIs" dxfId="1587" priority="1456" operator="lessThan">
      <formula>0</formula>
    </cfRule>
    <cfRule type="cellIs" dxfId="1586" priority="1457" operator="greaterThan">
      <formula>0</formula>
    </cfRule>
  </conditionalFormatting>
  <conditionalFormatting sqref="G11463:H11463">
    <cfRule type="cellIs" dxfId="1585" priority="1454" operator="lessThan">
      <formula>0</formula>
    </cfRule>
    <cfRule type="cellIs" dxfId="1584" priority="1455" operator="greaterThan">
      <formula>0</formula>
    </cfRule>
  </conditionalFormatting>
  <conditionalFormatting sqref="G11460:H11460">
    <cfRule type="cellIs" dxfId="1583" priority="1452" operator="lessThan">
      <formula>0</formula>
    </cfRule>
    <cfRule type="cellIs" dxfId="1582" priority="1453" operator="greaterThan">
      <formula>0</formula>
    </cfRule>
  </conditionalFormatting>
  <conditionalFormatting sqref="G11418:H11418">
    <cfRule type="cellIs" dxfId="1581" priority="1450" operator="lessThan">
      <formula>0</formula>
    </cfRule>
    <cfRule type="cellIs" dxfId="1580" priority="1451" operator="greaterThan">
      <formula>0</formula>
    </cfRule>
  </conditionalFormatting>
  <conditionalFormatting sqref="G11423:H11423">
    <cfRule type="cellIs" dxfId="1579" priority="1448" operator="lessThan">
      <formula>0</formula>
    </cfRule>
    <cfRule type="cellIs" dxfId="1578" priority="1449" operator="greaterThan">
      <formula>0</formula>
    </cfRule>
  </conditionalFormatting>
  <conditionalFormatting sqref="G11385:H11385">
    <cfRule type="cellIs" dxfId="1577" priority="1446" operator="lessThan">
      <formula>0</formula>
    </cfRule>
    <cfRule type="cellIs" dxfId="1576" priority="1447" operator="greaterThan">
      <formula>0</formula>
    </cfRule>
  </conditionalFormatting>
  <conditionalFormatting sqref="G11393:H11393">
    <cfRule type="cellIs" dxfId="1575" priority="1444" operator="lessThan">
      <formula>0</formula>
    </cfRule>
    <cfRule type="cellIs" dxfId="1574" priority="1445" operator="greaterThan">
      <formula>0</formula>
    </cfRule>
  </conditionalFormatting>
  <conditionalFormatting sqref="G11759:H11759">
    <cfRule type="cellIs" dxfId="1573" priority="1442" operator="lessThan">
      <formula>0</formula>
    </cfRule>
    <cfRule type="cellIs" dxfId="1572" priority="1443" operator="greaterThan">
      <formula>0</formula>
    </cfRule>
  </conditionalFormatting>
  <conditionalFormatting sqref="H11765">
    <cfRule type="cellIs" dxfId="1571" priority="1440" operator="lessThan">
      <formula>0</formula>
    </cfRule>
    <cfRule type="cellIs" dxfId="1570" priority="1441" operator="greaterThan">
      <formula>0</formula>
    </cfRule>
  </conditionalFormatting>
  <conditionalFormatting sqref="G11769:H11769">
    <cfRule type="cellIs" dxfId="1569" priority="1438" operator="lessThan">
      <formula>0</formula>
    </cfRule>
    <cfRule type="cellIs" dxfId="1568" priority="1439" operator="greaterThan">
      <formula>0</formula>
    </cfRule>
  </conditionalFormatting>
  <conditionalFormatting sqref="G11770:H11770">
    <cfRule type="cellIs" dxfId="1567" priority="1436" operator="lessThan">
      <formula>0</formula>
    </cfRule>
    <cfRule type="cellIs" dxfId="1566" priority="1437" operator="greaterThan">
      <formula>0</formula>
    </cfRule>
  </conditionalFormatting>
  <conditionalFormatting sqref="G12691:H12755">
    <cfRule type="cellIs" dxfId="1565" priority="1434" operator="lessThan">
      <formula>0</formula>
    </cfRule>
    <cfRule type="cellIs" dxfId="1564" priority="1435" operator="greaterThan">
      <formula>0</formula>
    </cfRule>
  </conditionalFormatting>
  <conditionalFormatting sqref="F12692 F12694 F12696 F12698 F12700 F12702 F12704 F12706 F12708 F12710 F12712 F12714 F12716 F12718 F12720 F12722 F12724 F12726 F12728 F12730 F12732 F12734 F12736 F12738 F12740 F12742 F12744 F12746 F12748 F12750 F12752 F12754">
    <cfRule type="cellIs" dxfId="1563" priority="1432" operator="lessThan">
      <formula>0</formula>
    </cfRule>
    <cfRule type="cellIs" dxfId="1562" priority="1433" operator="greaterThan">
      <formula>0</formula>
    </cfRule>
  </conditionalFormatting>
  <conditionalFormatting sqref="F12691 F12693 F12695 F12697 F12699 F12701 F12703 F12705 F12707 F12709 F12711 F12713 F12715 F12717 F12719 F12721 F12723 F12725 F12727 F12729 F12731 F12733 F12735 F12737 F12739 F12741 F12743 F12745 F12747 F12749 F12751 F12753 F12755">
    <cfRule type="cellIs" dxfId="1561" priority="1430" operator="lessThan">
      <formula>0</formula>
    </cfRule>
    <cfRule type="cellIs" dxfId="1560" priority="1431" operator="greaterThan">
      <formula>0</formula>
    </cfRule>
  </conditionalFormatting>
  <conditionalFormatting sqref="G12566:H12571 G12573:H12622 G12624:H12668 G12670:H12674 G12676:H12678 G12675 G12681:H12690">
    <cfRule type="cellIs" dxfId="1559" priority="1428" operator="lessThan">
      <formula>0</formula>
    </cfRule>
    <cfRule type="cellIs" dxfId="1558" priority="1429" operator="greaterThan">
      <formula>0</formula>
    </cfRule>
  </conditionalFormatting>
  <conditionalFormatting sqref="F12566 F12568 F12570 F12574 F12576 F12578 F12580 F12582 F12584 F12586 F12588 F12590 F12592 F12594 F12596 F12598 F12600 F12602 F12604 F12606 F12608 F12610 F12612 F12614 F12616 F12618 F12620 F12622 F12624 F12626 F12628 F12630 F12632 F12634 F12636 F12638 F12640 F12642 F12644 F12646 F12648 F12650 F12652 F12654 F12656 F12658 F12660 F12662 F12664 F12666 F12668 F12670 F12672 F12674 F12676 F12678 F12680 F12682 F12684 F12686 F12688 F12690">
    <cfRule type="cellIs" dxfId="1557" priority="1426" operator="lessThan">
      <formula>0</formula>
    </cfRule>
    <cfRule type="cellIs" dxfId="1556" priority="1427" operator="greaterThan">
      <formula>0</formula>
    </cfRule>
  </conditionalFormatting>
  <conditionalFormatting sqref="F12567 F12569 F12571 F12573 F12575 F12577 F12579 F12581 F12583 F12585 F12587 F12589 F12591 F12593 F12595 F12597 F12599 F12601 F12603 F12605 F12607 F12609 F12611 F12613 F12615 F12617 F12619 F12621 F12625 F12627 F12629 F12631 F12633 F12635 F12637 F12639 F12641 F12643 F12645 F12647 F12649 F12651 F12653 F12655 F12657 F12659 F12661 F12663 F12665 F12667 F12669 F12671 F12673 F12675 F12677 F12679 F12681 F12683 F12685 F12687 F12689">
    <cfRule type="cellIs" dxfId="1555" priority="1424" operator="lessThan">
      <formula>0</formula>
    </cfRule>
    <cfRule type="cellIs" dxfId="1554" priority="1425" operator="greaterThan">
      <formula>0</formula>
    </cfRule>
  </conditionalFormatting>
  <conditionalFormatting sqref="F12304:H12316 H12278 H12301:H12302 H12284 H12286 H12280 H12294 H12282 H12288:H12291 F12318:H12321 F12355:H12365 F12323:H12327 F12322 H12322 F12331:H12332 F12330 H12330 F12341:H12346 F12340 H12340 F12349:H12351 F12347:F12348 H12347:H12348 F12353:H12353 F12352 H12352 F12278:F12303 F12329:H12329 F12328 F12334:H12339 F12333">
    <cfRule type="cellIs" dxfId="1553" priority="1422" operator="lessThan">
      <formula>0</formula>
    </cfRule>
    <cfRule type="cellIs" dxfId="1552" priority="1423" operator="greaterThan">
      <formula>0</formula>
    </cfRule>
  </conditionalFormatting>
  <conditionalFormatting sqref="F12277">
    <cfRule type="cellIs" dxfId="1551" priority="1420" operator="lessThan">
      <formula>0</formula>
    </cfRule>
    <cfRule type="cellIs" dxfId="1550" priority="1421" operator="greaterThan">
      <formula>0</formula>
    </cfRule>
  </conditionalFormatting>
  <conditionalFormatting sqref="F12275:F12276 H12275:H12276 F12238:G12238 F12239:H12251 F12252 F12263 F12265:H12270 F12253:H12262 F11850:G11850 F12274:H12274 F12271:F12273 F11859:G11859 F12264:G12264 H12272 F11851:H11858 F11846:H11849 F11860:H12175 F12177:H12237">
    <cfRule type="cellIs" dxfId="1549" priority="1418" operator="lessThan">
      <formula>0</formula>
    </cfRule>
    <cfRule type="cellIs" dxfId="1548" priority="1419" operator="greaterThan">
      <formula>0</formula>
    </cfRule>
  </conditionalFormatting>
  <conditionalFormatting sqref="G12301">
    <cfRule type="cellIs" dxfId="1547" priority="1416" operator="lessThan">
      <formula>0</formula>
    </cfRule>
    <cfRule type="cellIs" dxfId="1546" priority="1417" operator="greaterThan">
      <formula>0</formula>
    </cfRule>
  </conditionalFormatting>
  <conditionalFormatting sqref="G12302 G12294 G12289:G12291 G12275:G12276 G12285:G12286 G12278 G12280">
    <cfRule type="cellIs" dxfId="1545" priority="1414" operator="lessThan">
      <formula>0</formula>
    </cfRule>
    <cfRule type="cellIs" dxfId="1544" priority="1415" operator="greaterThan">
      <formula>0</formula>
    </cfRule>
  </conditionalFormatting>
  <conditionalFormatting sqref="G12292 G12288 G12282">
    <cfRule type="cellIs" dxfId="1543" priority="1412" operator="lessThan">
      <formula>0</formula>
    </cfRule>
    <cfRule type="cellIs" dxfId="1542" priority="1413" operator="greaterThan">
      <formula>0</formula>
    </cfRule>
  </conditionalFormatting>
  <conditionalFormatting sqref="G12299:H12299">
    <cfRule type="cellIs" dxfId="1541" priority="1410" operator="lessThan">
      <formula>0</formula>
    </cfRule>
    <cfRule type="cellIs" dxfId="1540" priority="1411" operator="greaterThan">
      <formula>0</formula>
    </cfRule>
  </conditionalFormatting>
  <conditionalFormatting sqref="H12297">
    <cfRule type="cellIs" dxfId="1539" priority="1408" operator="lessThan">
      <formula>0</formula>
    </cfRule>
    <cfRule type="cellIs" dxfId="1538" priority="1409" operator="greaterThan">
      <formula>0</formula>
    </cfRule>
  </conditionalFormatting>
  <conditionalFormatting sqref="G12297">
    <cfRule type="cellIs" dxfId="1537" priority="1406" operator="lessThan">
      <formula>0</formula>
    </cfRule>
    <cfRule type="cellIs" dxfId="1536" priority="1407" operator="greaterThan">
      <formula>0</formula>
    </cfRule>
  </conditionalFormatting>
  <conditionalFormatting sqref="H12283">
    <cfRule type="cellIs" dxfId="1535" priority="1404" operator="lessThan">
      <formula>0</formula>
    </cfRule>
    <cfRule type="cellIs" dxfId="1534" priority="1405" operator="greaterThan">
      <formula>0</formula>
    </cfRule>
  </conditionalFormatting>
  <conditionalFormatting sqref="G12283">
    <cfRule type="cellIs" dxfId="1533" priority="1402" operator="lessThan">
      <formula>0</formula>
    </cfRule>
    <cfRule type="cellIs" dxfId="1532" priority="1403" operator="greaterThan">
      <formula>0</formula>
    </cfRule>
  </conditionalFormatting>
  <conditionalFormatting sqref="H12285">
    <cfRule type="cellIs" dxfId="1531" priority="1400" operator="lessThan">
      <formula>0</formula>
    </cfRule>
    <cfRule type="cellIs" dxfId="1530" priority="1401" operator="greaterThan">
      <formula>0</formula>
    </cfRule>
  </conditionalFormatting>
  <conditionalFormatting sqref="G12279:H12279 G12277:H12277">
    <cfRule type="cellIs" dxfId="1529" priority="1398" operator="lessThan">
      <formula>0</formula>
    </cfRule>
    <cfRule type="cellIs" dxfId="1528" priority="1399" operator="greaterThan">
      <formula>0</formula>
    </cfRule>
  </conditionalFormatting>
  <conditionalFormatting sqref="G12298:H12298 G12296:H12296">
    <cfRule type="cellIs" dxfId="1527" priority="1396" operator="lessThan">
      <formula>0</formula>
    </cfRule>
    <cfRule type="cellIs" dxfId="1526" priority="1397" operator="greaterThan">
      <formula>0</formula>
    </cfRule>
  </conditionalFormatting>
  <conditionalFormatting sqref="H12292">
    <cfRule type="cellIs" dxfId="1525" priority="1394" operator="lessThan">
      <formula>0</formula>
    </cfRule>
    <cfRule type="cellIs" dxfId="1524" priority="1395" operator="greaterThan">
      <formula>0</formula>
    </cfRule>
  </conditionalFormatting>
  <conditionalFormatting sqref="H12293">
    <cfRule type="cellIs" dxfId="1523" priority="1392" operator="lessThan">
      <formula>0</formula>
    </cfRule>
    <cfRule type="cellIs" dxfId="1522" priority="1393" operator="greaterThan">
      <formula>0</formula>
    </cfRule>
  </conditionalFormatting>
  <conditionalFormatting sqref="G12293">
    <cfRule type="cellIs" dxfId="1521" priority="1390" operator="lessThan">
      <formula>0</formula>
    </cfRule>
    <cfRule type="cellIs" dxfId="1520" priority="1391" operator="greaterThan">
      <formula>0</formula>
    </cfRule>
  </conditionalFormatting>
  <conditionalFormatting sqref="G12300:H12300">
    <cfRule type="cellIs" dxfId="1519" priority="1388" operator="lessThan">
      <formula>0</formula>
    </cfRule>
    <cfRule type="cellIs" dxfId="1518" priority="1389" operator="greaterThan">
      <formula>0</formula>
    </cfRule>
  </conditionalFormatting>
  <conditionalFormatting sqref="G12281:H12281">
    <cfRule type="cellIs" dxfId="1517" priority="1386" operator="lessThan">
      <formula>0</formula>
    </cfRule>
    <cfRule type="cellIs" dxfId="1516" priority="1387" operator="greaterThan">
      <formula>0</formula>
    </cfRule>
  </conditionalFormatting>
  <conditionalFormatting sqref="H12238">
    <cfRule type="cellIs" dxfId="1515" priority="1384" operator="lessThan">
      <formula>0</formula>
    </cfRule>
    <cfRule type="cellIs" dxfId="1514" priority="1385" operator="greaterThan">
      <formula>0</formula>
    </cfRule>
  </conditionalFormatting>
  <conditionalFormatting sqref="H12252">
    <cfRule type="cellIs" dxfId="1513" priority="1382" operator="lessThan">
      <formula>0</formula>
    </cfRule>
    <cfRule type="cellIs" dxfId="1512" priority="1383" operator="greaterThan">
      <formula>0</formula>
    </cfRule>
  </conditionalFormatting>
  <conditionalFormatting sqref="G12252">
    <cfRule type="cellIs" dxfId="1511" priority="1380" operator="lessThan">
      <formula>0</formula>
    </cfRule>
    <cfRule type="cellIs" dxfId="1510" priority="1381" operator="greaterThan">
      <formula>0</formula>
    </cfRule>
  </conditionalFormatting>
  <conditionalFormatting sqref="H12263">
    <cfRule type="cellIs" dxfId="1509" priority="1378" operator="lessThan">
      <formula>0</formula>
    </cfRule>
    <cfRule type="cellIs" dxfId="1508" priority="1379" operator="greaterThan">
      <formula>0</formula>
    </cfRule>
  </conditionalFormatting>
  <conditionalFormatting sqref="G12263">
    <cfRule type="cellIs" dxfId="1507" priority="1376" operator="lessThan">
      <formula>0</formula>
    </cfRule>
    <cfRule type="cellIs" dxfId="1506" priority="1377" operator="greaterThan">
      <formula>0</formula>
    </cfRule>
  </conditionalFormatting>
  <conditionalFormatting sqref="G12287:H12287">
    <cfRule type="cellIs" dxfId="1505" priority="1374" operator="lessThan">
      <formula>0</formula>
    </cfRule>
    <cfRule type="cellIs" dxfId="1504" priority="1375" operator="greaterThan">
      <formula>0</formula>
    </cfRule>
  </conditionalFormatting>
  <conditionalFormatting sqref="F12317:H12317">
    <cfRule type="cellIs" dxfId="1503" priority="1372" operator="lessThan">
      <formula>0</formula>
    </cfRule>
    <cfRule type="cellIs" dxfId="1502" priority="1373" operator="greaterThan">
      <formula>0</formula>
    </cfRule>
  </conditionalFormatting>
  <conditionalFormatting sqref="H12273 H12271 H12264 H11859 H11850">
    <cfRule type="cellIs" dxfId="1501" priority="1370" operator="lessThan">
      <formula>0</formula>
    </cfRule>
    <cfRule type="cellIs" dxfId="1500" priority="1371" operator="greaterThan">
      <formula>0</formula>
    </cfRule>
  </conditionalFormatting>
  <conditionalFormatting sqref="F12354:H12354">
    <cfRule type="cellIs" dxfId="1499" priority="1368" operator="lessThan">
      <formula>0</formula>
    </cfRule>
    <cfRule type="cellIs" dxfId="1498" priority="1369" operator="greaterThan">
      <formula>0</formula>
    </cfRule>
  </conditionalFormatting>
  <conditionalFormatting sqref="F12366:H12367 F12368 F12371:H12372 F12420 F12421:H12424 F12445:F12446 F12449:H12449 F12454:H12454 F12458:H12458 F12463:H12472 F12461:F12462 F12477:H12549 F12557:H12565 F12554:F12556 F12551:H12553 F12550 F12476 F12474:H12474 F12473 F12418:H12419 F12417 F12426:H12443 F12425 F12397:H12402 F12396 F12404:H12416 F12403 F12374:H12395 F12373 F12370">
    <cfRule type="cellIs" dxfId="1497" priority="1366" operator="lessThan">
      <formula>0</formula>
    </cfRule>
    <cfRule type="cellIs" dxfId="1496" priority="1367" operator="greaterThan">
      <formula>0</formula>
    </cfRule>
  </conditionalFormatting>
  <conditionalFormatting sqref="F12369:H12369">
    <cfRule type="cellIs" dxfId="1495" priority="1364" operator="lessThan">
      <formula>0</formula>
    </cfRule>
    <cfRule type="cellIs" dxfId="1494" priority="1365" operator="greaterThan">
      <formula>0</formula>
    </cfRule>
  </conditionalFormatting>
  <conditionalFormatting sqref="G12368:H12368">
    <cfRule type="cellIs" dxfId="1493" priority="1362" operator="lessThan">
      <formula>0</formula>
    </cfRule>
    <cfRule type="cellIs" dxfId="1492" priority="1363" operator="greaterThan">
      <formula>0</formula>
    </cfRule>
  </conditionalFormatting>
  <conditionalFormatting sqref="G12352 G12347:G12348 G12340 G12330 G12322 G12284 G12271:G12273">
    <cfRule type="cellIs" dxfId="1491" priority="1360" operator="lessThan">
      <formula>0</formula>
    </cfRule>
    <cfRule type="cellIs" dxfId="1490" priority="1361" operator="greaterThan">
      <formula>0</formula>
    </cfRule>
  </conditionalFormatting>
  <conditionalFormatting sqref="G12420:H12420">
    <cfRule type="cellIs" dxfId="1489" priority="1358" operator="lessThan">
      <formula>0</formula>
    </cfRule>
    <cfRule type="cellIs" dxfId="1488" priority="1359" operator="greaterThan">
      <formula>0</formula>
    </cfRule>
  </conditionalFormatting>
  <conditionalFormatting sqref="F12444:H12444">
    <cfRule type="cellIs" dxfId="1487" priority="1356" operator="lessThan">
      <formula>0</formula>
    </cfRule>
    <cfRule type="cellIs" dxfId="1486" priority="1357" operator="greaterThan">
      <formula>0</formula>
    </cfRule>
  </conditionalFormatting>
  <conditionalFormatting sqref="G12446:H12446">
    <cfRule type="cellIs" dxfId="1485" priority="1354" operator="lessThan">
      <formula>0</formula>
    </cfRule>
    <cfRule type="cellIs" dxfId="1484" priority="1355" operator="greaterThan">
      <formula>0</formula>
    </cfRule>
  </conditionalFormatting>
  <conditionalFormatting sqref="F12447:H12447">
    <cfRule type="cellIs" dxfId="1483" priority="1352" operator="lessThan">
      <formula>0</formula>
    </cfRule>
    <cfRule type="cellIs" dxfId="1482" priority="1353" operator="greaterThan">
      <formula>0</formula>
    </cfRule>
  </conditionalFormatting>
  <conditionalFormatting sqref="F12448">
    <cfRule type="cellIs" dxfId="1481" priority="1350" operator="lessThan">
      <formula>0</formula>
    </cfRule>
    <cfRule type="cellIs" dxfId="1480" priority="1351" operator="greaterThan">
      <formula>0</formula>
    </cfRule>
  </conditionalFormatting>
  <conditionalFormatting sqref="F12450:H12450">
    <cfRule type="cellIs" dxfId="1479" priority="1348" operator="lessThan">
      <formula>0</formula>
    </cfRule>
    <cfRule type="cellIs" dxfId="1478" priority="1349" operator="greaterThan">
      <formula>0</formula>
    </cfRule>
  </conditionalFormatting>
  <conditionalFormatting sqref="F12451:H12451">
    <cfRule type="cellIs" dxfId="1477" priority="1346" operator="lessThan">
      <formula>0</formula>
    </cfRule>
    <cfRule type="cellIs" dxfId="1476" priority="1347" operator="greaterThan">
      <formula>0</formula>
    </cfRule>
  </conditionalFormatting>
  <conditionalFormatting sqref="F12452:H12452">
    <cfRule type="cellIs" dxfId="1475" priority="1344" operator="lessThan">
      <formula>0</formula>
    </cfRule>
    <cfRule type="cellIs" dxfId="1474" priority="1345" operator="greaterThan">
      <formula>0</formula>
    </cfRule>
  </conditionalFormatting>
  <conditionalFormatting sqref="F12453:H12453">
    <cfRule type="cellIs" dxfId="1473" priority="1342" operator="lessThan">
      <formula>0</formula>
    </cfRule>
    <cfRule type="cellIs" dxfId="1472" priority="1343" operator="greaterThan">
      <formula>0</formula>
    </cfRule>
  </conditionalFormatting>
  <conditionalFormatting sqref="F12455:H12455">
    <cfRule type="cellIs" dxfId="1471" priority="1340" operator="lessThan">
      <formula>0</formula>
    </cfRule>
    <cfRule type="cellIs" dxfId="1470" priority="1341" operator="greaterThan">
      <formula>0</formula>
    </cfRule>
  </conditionalFormatting>
  <conditionalFormatting sqref="F12456:H12456">
    <cfRule type="cellIs" dxfId="1469" priority="1338" operator="lessThan">
      <formula>0</formula>
    </cfRule>
    <cfRule type="cellIs" dxfId="1468" priority="1339" operator="greaterThan">
      <formula>0</formula>
    </cfRule>
  </conditionalFormatting>
  <conditionalFormatting sqref="G12461:H12461">
    <cfRule type="cellIs" dxfId="1467" priority="1336" operator="lessThan">
      <formula>0</formula>
    </cfRule>
    <cfRule type="cellIs" dxfId="1466" priority="1337" operator="greaterThan">
      <formula>0</formula>
    </cfRule>
  </conditionalFormatting>
  <conditionalFormatting sqref="G12462:H12462">
    <cfRule type="cellIs" dxfId="1465" priority="1334" operator="lessThan">
      <formula>0</formula>
    </cfRule>
    <cfRule type="cellIs" dxfId="1464" priority="1335" operator="greaterThan">
      <formula>0</formula>
    </cfRule>
  </conditionalFormatting>
  <conditionalFormatting sqref="F12457:H12457">
    <cfRule type="cellIs" dxfId="1463" priority="1332" operator="lessThan">
      <formula>0</formula>
    </cfRule>
    <cfRule type="cellIs" dxfId="1462" priority="1333" operator="greaterThan">
      <formula>0</formula>
    </cfRule>
  </conditionalFormatting>
  <conditionalFormatting sqref="F12176:H12176">
    <cfRule type="cellIs" dxfId="1461" priority="1330" operator="lessThan">
      <formula>0</formula>
    </cfRule>
    <cfRule type="cellIs" dxfId="1460" priority="1331" operator="greaterThan">
      <formula>0</formula>
    </cfRule>
  </conditionalFormatting>
  <conditionalFormatting sqref="F12459:H12459">
    <cfRule type="cellIs" dxfId="1459" priority="1328" operator="lessThan">
      <formula>0</formula>
    </cfRule>
    <cfRule type="cellIs" dxfId="1458" priority="1329" operator="greaterThan">
      <formula>0</formula>
    </cfRule>
  </conditionalFormatting>
  <conditionalFormatting sqref="F12460:H12460">
    <cfRule type="cellIs" dxfId="1457" priority="1326" operator="lessThan">
      <formula>0</formula>
    </cfRule>
    <cfRule type="cellIs" dxfId="1456" priority="1327" operator="greaterThan">
      <formula>0</formula>
    </cfRule>
  </conditionalFormatting>
  <conditionalFormatting sqref="F12475:H12475">
    <cfRule type="cellIs" dxfId="1455" priority="1324" operator="lessThan">
      <formula>0</formula>
    </cfRule>
    <cfRule type="cellIs" dxfId="1454" priority="1325" operator="greaterThan">
      <formula>0</formula>
    </cfRule>
  </conditionalFormatting>
  <conditionalFormatting sqref="G12572:H12572">
    <cfRule type="cellIs" dxfId="1453" priority="1322" operator="lessThan">
      <formula>0</formula>
    </cfRule>
    <cfRule type="cellIs" dxfId="1452" priority="1323" operator="greaterThan">
      <formula>0</formula>
    </cfRule>
  </conditionalFormatting>
  <conditionalFormatting sqref="F12572">
    <cfRule type="cellIs" dxfId="1451" priority="1320" operator="lessThan">
      <formula>0</formula>
    </cfRule>
    <cfRule type="cellIs" dxfId="1450" priority="1321" operator="greaterThan">
      <formula>0</formula>
    </cfRule>
  </conditionalFormatting>
  <conditionalFormatting sqref="G12623:H12623">
    <cfRule type="cellIs" dxfId="1449" priority="1318" operator="lessThan">
      <formula>0</formula>
    </cfRule>
    <cfRule type="cellIs" dxfId="1448" priority="1319" operator="greaterThan">
      <formula>0</formula>
    </cfRule>
  </conditionalFormatting>
  <conditionalFormatting sqref="F12623">
    <cfRule type="cellIs" dxfId="1447" priority="1316" operator="lessThan">
      <formula>0</formula>
    </cfRule>
    <cfRule type="cellIs" dxfId="1446" priority="1317" operator="greaterThan">
      <formula>0</formula>
    </cfRule>
  </conditionalFormatting>
  <conditionalFormatting sqref="G12555:H12555">
    <cfRule type="cellIs" dxfId="1445" priority="1314" operator="lessThan">
      <formula>0</formula>
    </cfRule>
    <cfRule type="cellIs" dxfId="1444" priority="1315" operator="greaterThan">
      <formula>0</formula>
    </cfRule>
  </conditionalFormatting>
  <conditionalFormatting sqref="G12556:H12556">
    <cfRule type="cellIs" dxfId="1443" priority="1312" operator="lessThan">
      <formula>0</formula>
    </cfRule>
    <cfRule type="cellIs" dxfId="1442" priority="1313" operator="greaterThan">
      <formula>0</formula>
    </cfRule>
  </conditionalFormatting>
  <conditionalFormatting sqref="G12554:H12554">
    <cfRule type="cellIs" dxfId="1441" priority="1310" operator="lessThan">
      <formula>0</formula>
    </cfRule>
    <cfRule type="cellIs" dxfId="1440" priority="1311" operator="greaterThan">
      <formula>0</formula>
    </cfRule>
  </conditionalFormatting>
  <conditionalFormatting sqref="G12550:H12550">
    <cfRule type="cellIs" dxfId="1439" priority="1308" operator="lessThan">
      <formula>0</formula>
    </cfRule>
    <cfRule type="cellIs" dxfId="1438" priority="1309" operator="greaterThan">
      <formula>0</formula>
    </cfRule>
  </conditionalFormatting>
  <conditionalFormatting sqref="G12476:H12476">
    <cfRule type="cellIs" dxfId="1437" priority="1306" operator="lessThan">
      <formula>0</formula>
    </cfRule>
    <cfRule type="cellIs" dxfId="1436" priority="1307" operator="greaterThan">
      <formula>0</formula>
    </cfRule>
  </conditionalFormatting>
  <conditionalFormatting sqref="G12473:H12473">
    <cfRule type="cellIs" dxfId="1435" priority="1304" operator="lessThan">
      <formula>0</formula>
    </cfRule>
    <cfRule type="cellIs" dxfId="1434" priority="1305" operator="greaterThan">
      <formula>0</formula>
    </cfRule>
  </conditionalFormatting>
  <conditionalFormatting sqref="G12448:H12448">
    <cfRule type="cellIs" dxfId="1433" priority="1302" operator="lessThan">
      <formula>0</formula>
    </cfRule>
    <cfRule type="cellIs" dxfId="1432" priority="1303" operator="greaterThan">
      <formula>0</formula>
    </cfRule>
  </conditionalFormatting>
  <conditionalFormatting sqref="G12445:H12445">
    <cfRule type="cellIs" dxfId="1431" priority="1300" operator="lessThan">
      <formula>0</formula>
    </cfRule>
    <cfRule type="cellIs" dxfId="1430" priority="1301" operator="greaterThan">
      <formula>0</formula>
    </cfRule>
  </conditionalFormatting>
  <conditionalFormatting sqref="G12417:H12417">
    <cfRule type="cellIs" dxfId="1429" priority="1298" operator="lessThan">
      <formula>0</formula>
    </cfRule>
    <cfRule type="cellIs" dxfId="1428" priority="1299" operator="greaterThan">
      <formula>0</formula>
    </cfRule>
  </conditionalFormatting>
  <conditionalFormatting sqref="G12425:H12425">
    <cfRule type="cellIs" dxfId="1427" priority="1296" operator="lessThan">
      <formula>0</formula>
    </cfRule>
    <cfRule type="cellIs" dxfId="1426" priority="1297" operator="greaterThan">
      <formula>0</formula>
    </cfRule>
  </conditionalFormatting>
  <conditionalFormatting sqref="G12396:H12396">
    <cfRule type="cellIs" dxfId="1425" priority="1294" operator="lessThan">
      <formula>0</formula>
    </cfRule>
    <cfRule type="cellIs" dxfId="1424" priority="1295" operator="greaterThan">
      <formula>0</formula>
    </cfRule>
  </conditionalFormatting>
  <conditionalFormatting sqref="G12403:H12403">
    <cfRule type="cellIs" dxfId="1423" priority="1292" operator="lessThan">
      <formula>0</formula>
    </cfRule>
    <cfRule type="cellIs" dxfId="1422" priority="1293" operator="greaterThan">
      <formula>0</formula>
    </cfRule>
  </conditionalFormatting>
  <conditionalFormatting sqref="G12373:H12373">
    <cfRule type="cellIs" dxfId="1421" priority="1290" operator="lessThan">
      <formula>0</formula>
    </cfRule>
    <cfRule type="cellIs" dxfId="1420" priority="1291" operator="greaterThan">
      <formula>0</formula>
    </cfRule>
  </conditionalFormatting>
  <conditionalFormatting sqref="G12370:H12370">
    <cfRule type="cellIs" dxfId="1419" priority="1288" operator="lessThan">
      <formula>0</formula>
    </cfRule>
    <cfRule type="cellIs" dxfId="1418" priority="1289" operator="greaterThan">
      <formula>0</formula>
    </cfRule>
  </conditionalFormatting>
  <conditionalFormatting sqref="G12328:H12328">
    <cfRule type="cellIs" dxfId="1417" priority="1286" operator="lessThan">
      <formula>0</formula>
    </cfRule>
    <cfRule type="cellIs" dxfId="1416" priority="1287" operator="greaterThan">
      <formula>0</formula>
    </cfRule>
  </conditionalFormatting>
  <conditionalFormatting sqref="G12333:H12333">
    <cfRule type="cellIs" dxfId="1415" priority="1284" operator="lessThan">
      <formula>0</formula>
    </cfRule>
    <cfRule type="cellIs" dxfId="1414" priority="1285" operator="greaterThan">
      <formula>0</formula>
    </cfRule>
  </conditionalFormatting>
  <conditionalFormatting sqref="G12295:H12295">
    <cfRule type="cellIs" dxfId="1413" priority="1282" operator="lessThan">
      <formula>0</formula>
    </cfRule>
    <cfRule type="cellIs" dxfId="1412" priority="1283" operator="greaterThan">
      <formula>0</formula>
    </cfRule>
  </conditionalFormatting>
  <conditionalFormatting sqref="G12303:H12303">
    <cfRule type="cellIs" dxfId="1411" priority="1280" operator="lessThan">
      <formula>0</formula>
    </cfRule>
    <cfRule type="cellIs" dxfId="1410" priority="1281" operator="greaterThan">
      <formula>0</formula>
    </cfRule>
  </conditionalFormatting>
  <conditionalFormatting sqref="G12669:H12669">
    <cfRule type="cellIs" dxfId="1409" priority="1278" operator="lessThan">
      <formula>0</formula>
    </cfRule>
    <cfRule type="cellIs" dxfId="1408" priority="1279" operator="greaterThan">
      <formula>0</formula>
    </cfRule>
  </conditionalFormatting>
  <conditionalFormatting sqref="H12675">
    <cfRule type="cellIs" dxfId="1407" priority="1276" operator="lessThan">
      <formula>0</formula>
    </cfRule>
    <cfRule type="cellIs" dxfId="1406" priority="1277" operator="greaterThan">
      <formula>0</formula>
    </cfRule>
  </conditionalFormatting>
  <conditionalFormatting sqref="G12679:H12679">
    <cfRule type="cellIs" dxfId="1405" priority="1274" operator="lessThan">
      <formula>0</formula>
    </cfRule>
    <cfRule type="cellIs" dxfId="1404" priority="1275" operator="greaterThan">
      <formula>0</formula>
    </cfRule>
  </conditionalFormatting>
  <conditionalFormatting sqref="G12680:H12680">
    <cfRule type="cellIs" dxfId="1403" priority="1272" operator="lessThan">
      <formula>0</formula>
    </cfRule>
    <cfRule type="cellIs" dxfId="1402" priority="1273" operator="greaterThan">
      <formula>0</formula>
    </cfRule>
  </conditionalFormatting>
  <conditionalFormatting sqref="G13601:H13665">
    <cfRule type="cellIs" dxfId="1401" priority="1270" operator="lessThan">
      <formula>0</formula>
    </cfRule>
    <cfRule type="cellIs" dxfId="1400" priority="1271" operator="greaterThan">
      <formula>0</formula>
    </cfRule>
  </conditionalFormatting>
  <conditionalFormatting sqref="F13602 F13604 F13606 F13608 F13610 F13612 F13614 F13616 F13618 F13620 F13622 F13624 F13626 F13628 F13630 F13632 F13634 F13636 F13638 F13640 F13642 F13644 F13646 F13648 F13650 F13652 F13654 F13656 F13658 F13660 F13662 F13664">
    <cfRule type="cellIs" dxfId="1399" priority="1268" operator="lessThan">
      <formula>0</formula>
    </cfRule>
    <cfRule type="cellIs" dxfId="1398" priority="1269" operator="greaterThan">
      <formula>0</formula>
    </cfRule>
  </conditionalFormatting>
  <conditionalFormatting sqref="F13601 F13603 F13605 F13607 F13609 F13611 F13613 F13615 F13617 F13619 F13621 F13623 F13625 F13627 F13629 F13631 F13633 F13635 F13637 F13639 F13641 F13643 F13645 F13647 F13649 F13651 F13653 F13655 F13657 F13659 F13661 F13663 F13665">
    <cfRule type="cellIs" dxfId="1397" priority="1266" operator="lessThan">
      <formula>0</formula>
    </cfRule>
    <cfRule type="cellIs" dxfId="1396" priority="1267" operator="greaterThan">
      <formula>0</formula>
    </cfRule>
  </conditionalFormatting>
  <conditionalFormatting sqref="G13476:H13481 G13483:H13532 G13534:H13578 G13580:H13584 G13586:H13588 G13585 G13591:H13600">
    <cfRule type="cellIs" dxfId="1395" priority="1264" operator="lessThan">
      <formula>0</formula>
    </cfRule>
    <cfRule type="cellIs" dxfId="1394" priority="1265" operator="greaterThan">
      <formula>0</formula>
    </cfRule>
  </conditionalFormatting>
  <conditionalFormatting sqref="F13476 F13478 F13480 F13484 F13486 F13488 F13490 F13492 F13494 F13496 F13498 F13500 F13502 F13504 F13506 F13508 F13510 F13512 F13514 F13516 F13518 F13520 F13522 F13524 F13526 F13528 F13530 F13532 F13534 F13536 F13538 F13540 F13542 F13544 F13546 F13548 F13550 F13552 F13554 F13556 F13558 F13560 F13562 F13564 F13566 F13568 F13570 F13572 F13574 F13576 F13578 F13580 F13582 F13584 F13586 F13588 F13590 F13592 F13594 F13596 F13598 F13600">
    <cfRule type="cellIs" dxfId="1393" priority="1262" operator="lessThan">
      <formula>0</formula>
    </cfRule>
    <cfRule type="cellIs" dxfId="1392" priority="1263" operator="greaterThan">
      <formula>0</formula>
    </cfRule>
  </conditionalFormatting>
  <conditionalFormatting sqref="F13477 F13479 F13481 F13483 F13485 F13487 F13489 F13491 F13493 F13495 F13497 F13499 F13501 F13503 F13505 F13507 F13509 F13511 F13513 F13515 F13517 F13519 F13521 F13523 F13525 F13527 F13529 F13531 F13535 F13537 F13539 F13541 F13543 F13545 F13547 F13549 F13551 F13553 F13555 F13557 F13559 F13561 F13563 F13565 F13567 F13569 F13571 F13573 F13575 F13577 F13579 F13581 F13583 F13585 F13587 F13589 F13591 F13593 F13595 F13597 F13599">
    <cfRule type="cellIs" dxfId="1391" priority="1260" operator="lessThan">
      <formula>0</formula>
    </cfRule>
    <cfRule type="cellIs" dxfId="1390" priority="1261" operator="greaterThan">
      <formula>0</formula>
    </cfRule>
  </conditionalFormatting>
  <conditionalFormatting sqref="F13214:H13226 H13188 H13211:H13212 H13194 H13196 H13190 H13204 H13192 H13198:H13201 F13228:H13231 F13265:H13275 F13233:H13237 F13232 H13232 F13241:H13242 F13240 H13240 F13251:H13256 F13250 H13250 F13259:H13261 F13257:F13258 H13257:H13258 F13263:H13263 F13262 H13262 F13188:F13213 F13239:H13239 F13238 F13244:H13249 F13243">
    <cfRule type="cellIs" dxfId="1389" priority="1258" operator="lessThan">
      <formula>0</formula>
    </cfRule>
    <cfRule type="cellIs" dxfId="1388" priority="1259" operator="greaterThan">
      <formula>0</formula>
    </cfRule>
  </conditionalFormatting>
  <conditionalFormatting sqref="F13187">
    <cfRule type="cellIs" dxfId="1387" priority="1256" operator="lessThan">
      <formula>0</formula>
    </cfRule>
    <cfRule type="cellIs" dxfId="1386" priority="1257" operator="greaterThan">
      <formula>0</formula>
    </cfRule>
  </conditionalFormatting>
  <conditionalFormatting sqref="F13185:F13186 H13185:H13186 F13148:G13148 F13149:H13161 F13162 F13173 F13175:H13180 F13163:H13172 F12760:G12760 F13184:H13184 F13181:F13183 F12769:G12769 F13174:G13174 H13182 F12761:H12768 F12756:H12759 F12770:H13085 F13087:H13147">
    <cfRule type="cellIs" dxfId="1385" priority="1254" operator="lessThan">
      <formula>0</formula>
    </cfRule>
    <cfRule type="cellIs" dxfId="1384" priority="1255" operator="greaterThan">
      <formula>0</formula>
    </cfRule>
  </conditionalFormatting>
  <conditionalFormatting sqref="G13211">
    <cfRule type="cellIs" dxfId="1383" priority="1252" operator="lessThan">
      <formula>0</formula>
    </cfRule>
    <cfRule type="cellIs" dxfId="1382" priority="1253" operator="greaterThan">
      <formula>0</formula>
    </cfRule>
  </conditionalFormatting>
  <conditionalFormatting sqref="G13212 G13204 G13199:G13201 G13185:G13186 G13195:G13196 G13188 G13190">
    <cfRule type="cellIs" dxfId="1381" priority="1250" operator="lessThan">
      <formula>0</formula>
    </cfRule>
    <cfRule type="cellIs" dxfId="1380" priority="1251" operator="greaterThan">
      <formula>0</formula>
    </cfRule>
  </conditionalFormatting>
  <conditionalFormatting sqref="G13202 G13198 G13192">
    <cfRule type="cellIs" dxfId="1379" priority="1248" operator="lessThan">
      <formula>0</formula>
    </cfRule>
    <cfRule type="cellIs" dxfId="1378" priority="1249" operator="greaterThan">
      <formula>0</formula>
    </cfRule>
  </conditionalFormatting>
  <conditionalFormatting sqref="G13209:H13209">
    <cfRule type="cellIs" dxfId="1377" priority="1246" operator="lessThan">
      <formula>0</formula>
    </cfRule>
    <cfRule type="cellIs" dxfId="1376" priority="1247" operator="greaterThan">
      <formula>0</formula>
    </cfRule>
  </conditionalFormatting>
  <conditionalFormatting sqref="H13207">
    <cfRule type="cellIs" dxfId="1375" priority="1244" operator="lessThan">
      <formula>0</formula>
    </cfRule>
    <cfRule type="cellIs" dxfId="1374" priority="1245" operator="greaterThan">
      <formula>0</formula>
    </cfRule>
  </conditionalFormatting>
  <conditionalFormatting sqref="G13207">
    <cfRule type="cellIs" dxfId="1373" priority="1242" operator="lessThan">
      <formula>0</formula>
    </cfRule>
    <cfRule type="cellIs" dxfId="1372" priority="1243" operator="greaterThan">
      <formula>0</formula>
    </cfRule>
  </conditionalFormatting>
  <conditionalFormatting sqref="H13193">
    <cfRule type="cellIs" dxfId="1371" priority="1240" operator="lessThan">
      <formula>0</formula>
    </cfRule>
    <cfRule type="cellIs" dxfId="1370" priority="1241" operator="greaterThan">
      <formula>0</formula>
    </cfRule>
  </conditionalFormatting>
  <conditionalFormatting sqref="G13193">
    <cfRule type="cellIs" dxfId="1369" priority="1238" operator="lessThan">
      <formula>0</formula>
    </cfRule>
    <cfRule type="cellIs" dxfId="1368" priority="1239" operator="greaterThan">
      <formula>0</formula>
    </cfRule>
  </conditionalFormatting>
  <conditionalFormatting sqref="H13195">
    <cfRule type="cellIs" dxfId="1367" priority="1236" operator="lessThan">
      <formula>0</formula>
    </cfRule>
    <cfRule type="cellIs" dxfId="1366" priority="1237" operator="greaterThan">
      <formula>0</formula>
    </cfRule>
  </conditionalFormatting>
  <conditionalFormatting sqref="G13189:H13189 G13187:H13187">
    <cfRule type="cellIs" dxfId="1365" priority="1234" operator="lessThan">
      <formula>0</formula>
    </cfRule>
    <cfRule type="cellIs" dxfId="1364" priority="1235" operator="greaterThan">
      <formula>0</formula>
    </cfRule>
  </conditionalFormatting>
  <conditionalFormatting sqref="G13208:H13208 G13206:H13206">
    <cfRule type="cellIs" dxfId="1363" priority="1232" operator="lessThan">
      <formula>0</formula>
    </cfRule>
    <cfRule type="cellIs" dxfId="1362" priority="1233" operator="greaterThan">
      <formula>0</formula>
    </cfRule>
  </conditionalFormatting>
  <conditionalFormatting sqref="H13202">
    <cfRule type="cellIs" dxfId="1361" priority="1230" operator="lessThan">
      <formula>0</formula>
    </cfRule>
    <cfRule type="cellIs" dxfId="1360" priority="1231" operator="greaterThan">
      <formula>0</formula>
    </cfRule>
  </conditionalFormatting>
  <conditionalFormatting sqref="H13203">
    <cfRule type="cellIs" dxfId="1359" priority="1228" operator="lessThan">
      <formula>0</formula>
    </cfRule>
    <cfRule type="cellIs" dxfId="1358" priority="1229" operator="greaterThan">
      <formula>0</formula>
    </cfRule>
  </conditionalFormatting>
  <conditionalFormatting sqref="G13203">
    <cfRule type="cellIs" dxfId="1357" priority="1226" operator="lessThan">
      <formula>0</formula>
    </cfRule>
    <cfRule type="cellIs" dxfId="1356" priority="1227" operator="greaterThan">
      <formula>0</formula>
    </cfRule>
  </conditionalFormatting>
  <conditionalFormatting sqref="G13210:H13210">
    <cfRule type="cellIs" dxfId="1355" priority="1224" operator="lessThan">
      <formula>0</formula>
    </cfRule>
    <cfRule type="cellIs" dxfId="1354" priority="1225" operator="greaterThan">
      <formula>0</formula>
    </cfRule>
  </conditionalFormatting>
  <conditionalFormatting sqref="G13191:H13191">
    <cfRule type="cellIs" dxfId="1353" priority="1222" operator="lessThan">
      <formula>0</formula>
    </cfRule>
    <cfRule type="cellIs" dxfId="1352" priority="1223" operator="greaterThan">
      <formula>0</formula>
    </cfRule>
  </conditionalFormatting>
  <conditionalFormatting sqref="H13148">
    <cfRule type="cellIs" dxfId="1351" priority="1220" operator="lessThan">
      <formula>0</formula>
    </cfRule>
    <cfRule type="cellIs" dxfId="1350" priority="1221" operator="greaterThan">
      <formula>0</formula>
    </cfRule>
  </conditionalFormatting>
  <conditionalFormatting sqref="H13162">
    <cfRule type="cellIs" dxfId="1349" priority="1218" operator="lessThan">
      <formula>0</formula>
    </cfRule>
    <cfRule type="cellIs" dxfId="1348" priority="1219" operator="greaterThan">
      <formula>0</formula>
    </cfRule>
  </conditionalFormatting>
  <conditionalFormatting sqref="G13162">
    <cfRule type="cellIs" dxfId="1347" priority="1216" operator="lessThan">
      <formula>0</formula>
    </cfRule>
    <cfRule type="cellIs" dxfId="1346" priority="1217" operator="greaterThan">
      <formula>0</formula>
    </cfRule>
  </conditionalFormatting>
  <conditionalFormatting sqref="H13173">
    <cfRule type="cellIs" dxfId="1345" priority="1214" operator="lessThan">
      <formula>0</formula>
    </cfRule>
    <cfRule type="cellIs" dxfId="1344" priority="1215" operator="greaterThan">
      <formula>0</formula>
    </cfRule>
  </conditionalFormatting>
  <conditionalFormatting sqref="G13173">
    <cfRule type="cellIs" dxfId="1343" priority="1212" operator="lessThan">
      <formula>0</formula>
    </cfRule>
    <cfRule type="cellIs" dxfId="1342" priority="1213" operator="greaterThan">
      <formula>0</formula>
    </cfRule>
  </conditionalFormatting>
  <conditionalFormatting sqref="G13197:H13197">
    <cfRule type="cellIs" dxfId="1341" priority="1210" operator="lessThan">
      <formula>0</formula>
    </cfRule>
    <cfRule type="cellIs" dxfId="1340" priority="1211" operator="greaterThan">
      <formula>0</formula>
    </cfRule>
  </conditionalFormatting>
  <conditionalFormatting sqref="F13227:H13227">
    <cfRule type="cellIs" dxfId="1339" priority="1208" operator="lessThan">
      <formula>0</formula>
    </cfRule>
    <cfRule type="cellIs" dxfId="1338" priority="1209" operator="greaterThan">
      <formula>0</formula>
    </cfRule>
  </conditionalFormatting>
  <conditionalFormatting sqref="H13183 H13181 H13174 H12769 H12760">
    <cfRule type="cellIs" dxfId="1337" priority="1206" operator="lessThan">
      <formula>0</formula>
    </cfRule>
    <cfRule type="cellIs" dxfId="1336" priority="1207" operator="greaterThan">
      <formula>0</formula>
    </cfRule>
  </conditionalFormatting>
  <conditionalFormatting sqref="F13264:H13264">
    <cfRule type="cellIs" dxfId="1335" priority="1204" operator="lessThan">
      <formula>0</formula>
    </cfRule>
    <cfRule type="cellIs" dxfId="1334" priority="1205" operator="greaterThan">
      <formula>0</formula>
    </cfRule>
  </conditionalFormatting>
  <conditionalFormatting sqref="F13276:H13277 F13278 F13281:H13282 F13330 F13331:H13334 F13355:F13356 F13359:H13359 F13364:H13364 F13368:H13368 F13373:H13382 F13371:F13372 F13387:H13459 F13467:H13475 F13464:F13466 F13461:H13463 F13460 F13386 F13384:H13384 F13383 F13328:H13329 F13327 F13336:H13353 F13335 F13307:H13312 F13306 F13314:H13326 F13313 F13284:H13305 F13283 F13280">
    <cfRule type="cellIs" dxfId="1333" priority="1202" operator="lessThan">
      <formula>0</formula>
    </cfRule>
    <cfRule type="cellIs" dxfId="1332" priority="1203" operator="greaterThan">
      <formula>0</formula>
    </cfRule>
  </conditionalFormatting>
  <conditionalFormatting sqref="F13279:H13279">
    <cfRule type="cellIs" dxfId="1331" priority="1200" operator="lessThan">
      <formula>0</formula>
    </cfRule>
    <cfRule type="cellIs" dxfId="1330" priority="1201" operator="greaterThan">
      <formula>0</formula>
    </cfRule>
  </conditionalFormatting>
  <conditionalFormatting sqref="G13278:H13278">
    <cfRule type="cellIs" dxfId="1329" priority="1198" operator="lessThan">
      <formula>0</formula>
    </cfRule>
    <cfRule type="cellIs" dxfId="1328" priority="1199" operator="greaterThan">
      <formula>0</formula>
    </cfRule>
  </conditionalFormatting>
  <conditionalFormatting sqref="G13262 G13257:G13258 G13250 G13240 G13232 G13194 G13181:G13183">
    <cfRule type="cellIs" dxfId="1327" priority="1196" operator="lessThan">
      <formula>0</formula>
    </cfRule>
    <cfRule type="cellIs" dxfId="1326" priority="1197" operator="greaterThan">
      <formula>0</formula>
    </cfRule>
  </conditionalFormatting>
  <conditionalFormatting sqref="G13330:H13330">
    <cfRule type="cellIs" dxfId="1325" priority="1194" operator="lessThan">
      <formula>0</formula>
    </cfRule>
    <cfRule type="cellIs" dxfId="1324" priority="1195" operator="greaterThan">
      <formula>0</formula>
    </cfRule>
  </conditionalFormatting>
  <conditionalFormatting sqref="F13354:H13354">
    <cfRule type="cellIs" dxfId="1323" priority="1192" operator="lessThan">
      <formula>0</formula>
    </cfRule>
    <cfRule type="cellIs" dxfId="1322" priority="1193" operator="greaterThan">
      <formula>0</formula>
    </cfRule>
  </conditionalFormatting>
  <conditionalFormatting sqref="G13356:H13356">
    <cfRule type="cellIs" dxfId="1321" priority="1190" operator="lessThan">
      <formula>0</formula>
    </cfRule>
    <cfRule type="cellIs" dxfId="1320" priority="1191" operator="greaterThan">
      <formula>0</formula>
    </cfRule>
  </conditionalFormatting>
  <conditionalFormatting sqref="F13357:H13357">
    <cfRule type="cellIs" dxfId="1319" priority="1188" operator="lessThan">
      <formula>0</formula>
    </cfRule>
    <cfRule type="cellIs" dxfId="1318" priority="1189" operator="greaterThan">
      <formula>0</formula>
    </cfRule>
  </conditionalFormatting>
  <conditionalFormatting sqref="F13358">
    <cfRule type="cellIs" dxfId="1317" priority="1186" operator="lessThan">
      <formula>0</formula>
    </cfRule>
    <cfRule type="cellIs" dxfId="1316" priority="1187" operator="greaterThan">
      <formula>0</formula>
    </cfRule>
  </conditionalFormatting>
  <conditionalFormatting sqref="F13360:H13360">
    <cfRule type="cellIs" dxfId="1315" priority="1184" operator="lessThan">
      <formula>0</formula>
    </cfRule>
    <cfRule type="cellIs" dxfId="1314" priority="1185" operator="greaterThan">
      <formula>0</formula>
    </cfRule>
  </conditionalFormatting>
  <conditionalFormatting sqref="F13361:H13361">
    <cfRule type="cellIs" dxfId="1313" priority="1182" operator="lessThan">
      <formula>0</formula>
    </cfRule>
    <cfRule type="cellIs" dxfId="1312" priority="1183" operator="greaterThan">
      <formula>0</formula>
    </cfRule>
  </conditionalFormatting>
  <conditionalFormatting sqref="F13362:H13362">
    <cfRule type="cellIs" dxfId="1311" priority="1180" operator="lessThan">
      <formula>0</formula>
    </cfRule>
    <cfRule type="cellIs" dxfId="1310" priority="1181" operator="greaterThan">
      <formula>0</formula>
    </cfRule>
  </conditionalFormatting>
  <conditionalFormatting sqref="F13363:H13363">
    <cfRule type="cellIs" dxfId="1309" priority="1178" operator="lessThan">
      <formula>0</formula>
    </cfRule>
    <cfRule type="cellIs" dxfId="1308" priority="1179" operator="greaterThan">
      <formula>0</formula>
    </cfRule>
  </conditionalFormatting>
  <conditionalFormatting sqref="F13365:H13365">
    <cfRule type="cellIs" dxfId="1307" priority="1176" operator="lessThan">
      <formula>0</formula>
    </cfRule>
    <cfRule type="cellIs" dxfId="1306" priority="1177" operator="greaterThan">
      <formula>0</formula>
    </cfRule>
  </conditionalFormatting>
  <conditionalFormatting sqref="F13366:H13366">
    <cfRule type="cellIs" dxfId="1305" priority="1174" operator="lessThan">
      <formula>0</formula>
    </cfRule>
    <cfRule type="cellIs" dxfId="1304" priority="1175" operator="greaterThan">
      <formula>0</formula>
    </cfRule>
  </conditionalFormatting>
  <conditionalFormatting sqref="G13371:H13371">
    <cfRule type="cellIs" dxfId="1303" priority="1172" operator="lessThan">
      <formula>0</formula>
    </cfRule>
    <cfRule type="cellIs" dxfId="1302" priority="1173" operator="greaterThan">
      <formula>0</formula>
    </cfRule>
  </conditionalFormatting>
  <conditionalFormatting sqref="G13372:H13372">
    <cfRule type="cellIs" dxfId="1301" priority="1170" operator="lessThan">
      <formula>0</formula>
    </cfRule>
    <cfRule type="cellIs" dxfId="1300" priority="1171" operator="greaterThan">
      <formula>0</formula>
    </cfRule>
  </conditionalFormatting>
  <conditionalFormatting sqref="F13367:H13367">
    <cfRule type="cellIs" dxfId="1299" priority="1168" operator="lessThan">
      <formula>0</formula>
    </cfRule>
    <cfRule type="cellIs" dxfId="1298" priority="1169" operator="greaterThan">
      <formula>0</formula>
    </cfRule>
  </conditionalFormatting>
  <conditionalFormatting sqref="F13086:H13086">
    <cfRule type="cellIs" dxfId="1297" priority="1166" operator="lessThan">
      <formula>0</formula>
    </cfRule>
    <cfRule type="cellIs" dxfId="1296" priority="1167" operator="greaterThan">
      <formula>0</formula>
    </cfRule>
  </conditionalFormatting>
  <conditionalFormatting sqref="F13369:H13369">
    <cfRule type="cellIs" dxfId="1295" priority="1164" operator="lessThan">
      <formula>0</formula>
    </cfRule>
    <cfRule type="cellIs" dxfId="1294" priority="1165" operator="greaterThan">
      <formula>0</formula>
    </cfRule>
  </conditionalFormatting>
  <conditionalFormatting sqref="F13370:H13370">
    <cfRule type="cellIs" dxfId="1293" priority="1162" operator="lessThan">
      <formula>0</formula>
    </cfRule>
    <cfRule type="cellIs" dxfId="1292" priority="1163" operator="greaterThan">
      <formula>0</formula>
    </cfRule>
  </conditionalFormatting>
  <conditionalFormatting sqref="F13385:H13385">
    <cfRule type="cellIs" dxfId="1291" priority="1160" operator="lessThan">
      <formula>0</formula>
    </cfRule>
    <cfRule type="cellIs" dxfId="1290" priority="1161" operator="greaterThan">
      <formula>0</formula>
    </cfRule>
  </conditionalFormatting>
  <conditionalFormatting sqref="G13482:H13482">
    <cfRule type="cellIs" dxfId="1289" priority="1158" operator="lessThan">
      <formula>0</formula>
    </cfRule>
    <cfRule type="cellIs" dxfId="1288" priority="1159" operator="greaterThan">
      <formula>0</formula>
    </cfRule>
  </conditionalFormatting>
  <conditionalFormatting sqref="F13482">
    <cfRule type="cellIs" dxfId="1287" priority="1156" operator="lessThan">
      <formula>0</formula>
    </cfRule>
    <cfRule type="cellIs" dxfId="1286" priority="1157" operator="greaterThan">
      <formula>0</formula>
    </cfRule>
  </conditionalFormatting>
  <conditionalFormatting sqref="G13533:H13533">
    <cfRule type="cellIs" dxfId="1285" priority="1154" operator="lessThan">
      <formula>0</formula>
    </cfRule>
    <cfRule type="cellIs" dxfId="1284" priority="1155" operator="greaterThan">
      <formula>0</formula>
    </cfRule>
  </conditionalFormatting>
  <conditionalFormatting sqref="F13533">
    <cfRule type="cellIs" dxfId="1283" priority="1152" operator="lessThan">
      <formula>0</formula>
    </cfRule>
    <cfRule type="cellIs" dxfId="1282" priority="1153" operator="greaterThan">
      <formula>0</formula>
    </cfRule>
  </conditionalFormatting>
  <conditionalFormatting sqref="G13465:H13465">
    <cfRule type="cellIs" dxfId="1281" priority="1150" operator="lessThan">
      <formula>0</formula>
    </cfRule>
    <cfRule type="cellIs" dxfId="1280" priority="1151" operator="greaterThan">
      <formula>0</formula>
    </cfRule>
  </conditionalFormatting>
  <conditionalFormatting sqref="G13466:H13466">
    <cfRule type="cellIs" dxfId="1279" priority="1148" operator="lessThan">
      <formula>0</formula>
    </cfRule>
    <cfRule type="cellIs" dxfId="1278" priority="1149" operator="greaterThan">
      <formula>0</formula>
    </cfRule>
  </conditionalFormatting>
  <conditionalFormatting sqref="G13464:H13464">
    <cfRule type="cellIs" dxfId="1277" priority="1146" operator="lessThan">
      <formula>0</formula>
    </cfRule>
    <cfRule type="cellIs" dxfId="1276" priority="1147" operator="greaterThan">
      <formula>0</formula>
    </cfRule>
  </conditionalFormatting>
  <conditionalFormatting sqref="G13460:H13460">
    <cfRule type="cellIs" dxfId="1275" priority="1144" operator="lessThan">
      <formula>0</formula>
    </cfRule>
    <cfRule type="cellIs" dxfId="1274" priority="1145" operator="greaterThan">
      <formula>0</formula>
    </cfRule>
  </conditionalFormatting>
  <conditionalFormatting sqref="G13386:H13386">
    <cfRule type="cellIs" dxfId="1273" priority="1142" operator="lessThan">
      <formula>0</formula>
    </cfRule>
    <cfRule type="cellIs" dxfId="1272" priority="1143" operator="greaterThan">
      <formula>0</formula>
    </cfRule>
  </conditionalFormatting>
  <conditionalFormatting sqref="G13383:H13383">
    <cfRule type="cellIs" dxfId="1271" priority="1140" operator="lessThan">
      <formula>0</formula>
    </cfRule>
    <cfRule type="cellIs" dxfId="1270" priority="1141" operator="greaterThan">
      <formula>0</formula>
    </cfRule>
  </conditionalFormatting>
  <conditionalFormatting sqref="G13358:H13358">
    <cfRule type="cellIs" dxfId="1269" priority="1138" operator="lessThan">
      <formula>0</formula>
    </cfRule>
    <cfRule type="cellIs" dxfId="1268" priority="1139" operator="greaterThan">
      <formula>0</formula>
    </cfRule>
  </conditionalFormatting>
  <conditionalFormatting sqref="G13355:H13355">
    <cfRule type="cellIs" dxfId="1267" priority="1136" operator="lessThan">
      <formula>0</formula>
    </cfRule>
    <cfRule type="cellIs" dxfId="1266" priority="1137" operator="greaterThan">
      <formula>0</formula>
    </cfRule>
  </conditionalFormatting>
  <conditionalFormatting sqref="G13327:H13327">
    <cfRule type="cellIs" dxfId="1265" priority="1134" operator="lessThan">
      <formula>0</formula>
    </cfRule>
    <cfRule type="cellIs" dxfId="1264" priority="1135" operator="greaterThan">
      <formula>0</formula>
    </cfRule>
  </conditionalFormatting>
  <conditionalFormatting sqref="G13335:H13335">
    <cfRule type="cellIs" dxfId="1263" priority="1132" operator="lessThan">
      <formula>0</formula>
    </cfRule>
    <cfRule type="cellIs" dxfId="1262" priority="1133" operator="greaterThan">
      <formula>0</formula>
    </cfRule>
  </conditionalFormatting>
  <conditionalFormatting sqref="G13306:H13306">
    <cfRule type="cellIs" dxfId="1261" priority="1130" operator="lessThan">
      <formula>0</formula>
    </cfRule>
    <cfRule type="cellIs" dxfId="1260" priority="1131" operator="greaterThan">
      <formula>0</formula>
    </cfRule>
  </conditionalFormatting>
  <conditionalFormatting sqref="G13313:H13313">
    <cfRule type="cellIs" dxfId="1259" priority="1128" operator="lessThan">
      <formula>0</formula>
    </cfRule>
    <cfRule type="cellIs" dxfId="1258" priority="1129" operator="greaterThan">
      <formula>0</formula>
    </cfRule>
  </conditionalFormatting>
  <conditionalFormatting sqref="G13283:H13283">
    <cfRule type="cellIs" dxfId="1257" priority="1126" operator="lessThan">
      <formula>0</formula>
    </cfRule>
    <cfRule type="cellIs" dxfId="1256" priority="1127" operator="greaterThan">
      <formula>0</formula>
    </cfRule>
  </conditionalFormatting>
  <conditionalFormatting sqref="G13280:H13280">
    <cfRule type="cellIs" dxfId="1255" priority="1124" operator="lessThan">
      <formula>0</formula>
    </cfRule>
    <cfRule type="cellIs" dxfId="1254" priority="1125" operator="greaterThan">
      <formula>0</formula>
    </cfRule>
  </conditionalFormatting>
  <conditionalFormatting sqref="G13238:H13238">
    <cfRule type="cellIs" dxfId="1253" priority="1122" operator="lessThan">
      <formula>0</formula>
    </cfRule>
    <cfRule type="cellIs" dxfId="1252" priority="1123" operator="greaterThan">
      <formula>0</formula>
    </cfRule>
  </conditionalFormatting>
  <conditionalFormatting sqref="G13243:H13243">
    <cfRule type="cellIs" dxfId="1251" priority="1120" operator="lessThan">
      <formula>0</formula>
    </cfRule>
    <cfRule type="cellIs" dxfId="1250" priority="1121" operator="greaterThan">
      <formula>0</formula>
    </cfRule>
  </conditionalFormatting>
  <conditionalFormatting sqref="G13205:H13205">
    <cfRule type="cellIs" dxfId="1249" priority="1118" operator="lessThan">
      <formula>0</formula>
    </cfRule>
    <cfRule type="cellIs" dxfId="1248" priority="1119" operator="greaterThan">
      <formula>0</formula>
    </cfRule>
  </conditionalFormatting>
  <conditionalFormatting sqref="G13213:H13213">
    <cfRule type="cellIs" dxfId="1247" priority="1116" operator="lessThan">
      <formula>0</formula>
    </cfRule>
    <cfRule type="cellIs" dxfId="1246" priority="1117" operator="greaterThan">
      <formula>0</formula>
    </cfRule>
  </conditionalFormatting>
  <conditionalFormatting sqref="G13579:H13579">
    <cfRule type="cellIs" dxfId="1245" priority="1114" operator="lessThan">
      <formula>0</formula>
    </cfRule>
    <cfRule type="cellIs" dxfId="1244" priority="1115" operator="greaterThan">
      <formula>0</formula>
    </cfRule>
  </conditionalFormatting>
  <conditionalFormatting sqref="H13585">
    <cfRule type="cellIs" dxfId="1243" priority="1112" operator="lessThan">
      <formula>0</formula>
    </cfRule>
    <cfRule type="cellIs" dxfId="1242" priority="1113" operator="greaterThan">
      <formula>0</formula>
    </cfRule>
  </conditionalFormatting>
  <conditionalFormatting sqref="G13589:H13589">
    <cfRule type="cellIs" dxfId="1241" priority="1110" operator="lessThan">
      <formula>0</formula>
    </cfRule>
    <cfRule type="cellIs" dxfId="1240" priority="1111" operator="greaterThan">
      <formula>0</formula>
    </cfRule>
  </conditionalFormatting>
  <conditionalFormatting sqref="G13590:H13590">
    <cfRule type="cellIs" dxfId="1239" priority="1108" operator="lessThan">
      <formula>0</formula>
    </cfRule>
    <cfRule type="cellIs" dxfId="1238" priority="1109" operator="greaterThan">
      <formula>0</formula>
    </cfRule>
  </conditionalFormatting>
  <conditionalFormatting sqref="G14511:H14575">
    <cfRule type="cellIs" dxfId="1237" priority="1106" operator="lessThan">
      <formula>0</formula>
    </cfRule>
    <cfRule type="cellIs" dxfId="1236" priority="1107" operator="greaterThan">
      <formula>0</formula>
    </cfRule>
  </conditionalFormatting>
  <conditionalFormatting sqref="F14512 F14514 F14516 F14518 F14520 F14522 F14524 F14526 F14528 F14530 F14532 F14534 F14536 F14538 F14540 F14542 F14544 F14546 F14548 F14550 F14552 F14554 F14556 F14558 F14560 F14562 F14564 F14566 F14568 F14570 F14572 F14574">
    <cfRule type="cellIs" dxfId="1235" priority="1104" operator="lessThan">
      <formula>0</formula>
    </cfRule>
    <cfRule type="cellIs" dxfId="1234" priority="1105" operator="greaterThan">
      <formula>0</formula>
    </cfRule>
  </conditionalFormatting>
  <conditionalFormatting sqref="F14511 F14513 F14515 F14517 F14519 F14521 F14523 F14525 F14527 F14529 F14531 F14533 F14535 F14537 F14539 F14541 F14543 F14545 F14547 F14549 F14551 F14553 F14555 F14557 F14559 F14561 F14563 F14565 F14567 F14569 F14571 F14573 F14575">
    <cfRule type="cellIs" dxfId="1233" priority="1102" operator="lessThan">
      <formula>0</formula>
    </cfRule>
    <cfRule type="cellIs" dxfId="1232" priority="1103" operator="greaterThan">
      <formula>0</formula>
    </cfRule>
  </conditionalFormatting>
  <conditionalFormatting sqref="G14386:H14391 G14393:H14442 G14444:H14488 G14490:H14494 G14496:H14498 G14495 G14501:H14510">
    <cfRule type="cellIs" dxfId="1231" priority="1100" operator="lessThan">
      <formula>0</formula>
    </cfRule>
    <cfRule type="cellIs" dxfId="1230" priority="1101" operator="greaterThan">
      <formula>0</formula>
    </cfRule>
  </conditionalFormatting>
  <conditionalFormatting sqref="F14386 F14388 F14390 F14394 F14396 F14398 F14400 F14402 F14404 F14406 F14408 F14410 F14412 F14414 F14416 F14418 F14420 F14422 F14424 F14426 F14428 F14430 F14432 F14434 F14436 F14438 F14440 F14442 F14444 F14446 F14448 F14450 F14452 F14454 F14456 F14458 F14460 F14462 F14464 F14466 F14468 F14470 F14472 F14474 F14476 F14478 F14480 F14482 F14484 F14486 F14488 F14490 F14492 F14494 F14496 F14498 F14500 F14502 F14504 F14506 F14508 F14510">
    <cfRule type="cellIs" dxfId="1229" priority="1098" operator="lessThan">
      <formula>0</formula>
    </cfRule>
    <cfRule type="cellIs" dxfId="1228" priority="1099" operator="greaterThan">
      <formula>0</formula>
    </cfRule>
  </conditionalFormatting>
  <conditionalFormatting sqref="F14387 F14389 F14391 F14393 F14395 F14397 F14399 F14401 F14403 F14405 F14407 F14409 F14411 F14413 F14415 F14417 F14419 F14421 F14423 F14425 F14427 F14429 F14431 F14433 F14435 F14437 F14439 F14441 F14445 F14447 F14449 F14451 F14453 F14455 F14457 F14459 F14461 F14463 F14465 F14467 F14469 F14471 F14473 F14475 F14477 F14479 F14481 F14483 F14485 F14487 F14489 F14491 F14493 F14495 F14497 F14499 F14501 F14503 F14505 F14507 F14509">
    <cfRule type="cellIs" dxfId="1227" priority="1096" operator="lessThan">
      <formula>0</formula>
    </cfRule>
    <cfRule type="cellIs" dxfId="1226" priority="1097" operator="greaterThan">
      <formula>0</formula>
    </cfRule>
  </conditionalFormatting>
  <conditionalFormatting sqref="F14124:H14136 H14098 H14121:H14122 H14104 H14106 H14100 H14114 H14102 H14108:H14111 F14138:H14141 F14175:H14185 F14143:H14147 F14142 H14142 F14151:H14152 F14150 H14150 F14161:H14166 F14160 H14160 F14169:H14171 F14167:F14168 H14167:H14168 F14173:H14173 F14172 H14172 F14098:F14123 F14149:H14149 F14148 F14154:H14159 F14153">
    <cfRule type="cellIs" dxfId="1225" priority="1094" operator="lessThan">
      <formula>0</formula>
    </cfRule>
    <cfRule type="cellIs" dxfId="1224" priority="1095" operator="greaterThan">
      <formula>0</formula>
    </cfRule>
  </conditionalFormatting>
  <conditionalFormatting sqref="F14097">
    <cfRule type="cellIs" dxfId="1223" priority="1092" operator="lessThan">
      <formula>0</formula>
    </cfRule>
    <cfRule type="cellIs" dxfId="1222" priority="1093" operator="greaterThan">
      <formula>0</formula>
    </cfRule>
  </conditionalFormatting>
  <conditionalFormatting sqref="F14095:F14096 H14095:H14096 F14058:G14058 F14059:H14071 F14072 F14083 F14085:H14090 F14073:H14082 F13670:G13670 F14094:H14094 F14091:F14093 F13679:G13679 F14084:G14084 H14092 F13671:H13678 F13666:H13669 F13680:H13995 F13997:H14057">
    <cfRule type="cellIs" dxfId="1221" priority="1090" operator="lessThan">
      <formula>0</formula>
    </cfRule>
    <cfRule type="cellIs" dxfId="1220" priority="1091" operator="greaterThan">
      <formula>0</formula>
    </cfRule>
  </conditionalFormatting>
  <conditionalFormatting sqref="G14121">
    <cfRule type="cellIs" dxfId="1219" priority="1088" operator="lessThan">
      <formula>0</formula>
    </cfRule>
    <cfRule type="cellIs" dxfId="1218" priority="1089" operator="greaterThan">
      <formula>0</formula>
    </cfRule>
  </conditionalFormatting>
  <conditionalFormatting sqref="G14122 G14114 G14109:G14111 G14095:G14096 G14105:G14106 G14098 G14100">
    <cfRule type="cellIs" dxfId="1217" priority="1086" operator="lessThan">
      <formula>0</formula>
    </cfRule>
    <cfRule type="cellIs" dxfId="1216" priority="1087" operator="greaterThan">
      <formula>0</formula>
    </cfRule>
  </conditionalFormatting>
  <conditionalFormatting sqref="G14112 G14108 G14102">
    <cfRule type="cellIs" dxfId="1215" priority="1084" operator="lessThan">
      <formula>0</formula>
    </cfRule>
    <cfRule type="cellIs" dxfId="1214" priority="1085" operator="greaterThan">
      <formula>0</formula>
    </cfRule>
  </conditionalFormatting>
  <conditionalFormatting sqref="G14119:H14119">
    <cfRule type="cellIs" dxfId="1213" priority="1082" operator="lessThan">
      <formula>0</formula>
    </cfRule>
    <cfRule type="cellIs" dxfId="1212" priority="1083" operator="greaterThan">
      <formula>0</formula>
    </cfRule>
  </conditionalFormatting>
  <conditionalFormatting sqref="H14117">
    <cfRule type="cellIs" dxfId="1211" priority="1080" operator="lessThan">
      <formula>0</formula>
    </cfRule>
    <cfRule type="cellIs" dxfId="1210" priority="1081" operator="greaterThan">
      <formula>0</formula>
    </cfRule>
  </conditionalFormatting>
  <conditionalFormatting sqref="G14117">
    <cfRule type="cellIs" dxfId="1209" priority="1078" operator="lessThan">
      <formula>0</formula>
    </cfRule>
    <cfRule type="cellIs" dxfId="1208" priority="1079" operator="greaterThan">
      <formula>0</formula>
    </cfRule>
  </conditionalFormatting>
  <conditionalFormatting sqref="H14103">
    <cfRule type="cellIs" dxfId="1207" priority="1076" operator="lessThan">
      <formula>0</formula>
    </cfRule>
    <cfRule type="cellIs" dxfId="1206" priority="1077" operator="greaterThan">
      <formula>0</formula>
    </cfRule>
  </conditionalFormatting>
  <conditionalFormatting sqref="G14103">
    <cfRule type="cellIs" dxfId="1205" priority="1074" operator="lessThan">
      <formula>0</formula>
    </cfRule>
    <cfRule type="cellIs" dxfId="1204" priority="1075" operator="greaterThan">
      <formula>0</formula>
    </cfRule>
  </conditionalFormatting>
  <conditionalFormatting sqref="H14105">
    <cfRule type="cellIs" dxfId="1203" priority="1072" operator="lessThan">
      <formula>0</formula>
    </cfRule>
    <cfRule type="cellIs" dxfId="1202" priority="1073" operator="greaterThan">
      <formula>0</formula>
    </cfRule>
  </conditionalFormatting>
  <conditionalFormatting sqref="G14099:H14099 G14097:H14097">
    <cfRule type="cellIs" dxfId="1201" priority="1070" operator="lessThan">
      <formula>0</formula>
    </cfRule>
    <cfRule type="cellIs" dxfId="1200" priority="1071" operator="greaterThan">
      <formula>0</formula>
    </cfRule>
  </conditionalFormatting>
  <conditionalFormatting sqref="G14118:H14118 G14116:H14116">
    <cfRule type="cellIs" dxfId="1199" priority="1068" operator="lessThan">
      <formula>0</formula>
    </cfRule>
    <cfRule type="cellIs" dxfId="1198" priority="1069" operator="greaterThan">
      <formula>0</formula>
    </cfRule>
  </conditionalFormatting>
  <conditionalFormatting sqref="H14112">
    <cfRule type="cellIs" dxfId="1197" priority="1066" operator="lessThan">
      <formula>0</formula>
    </cfRule>
    <cfRule type="cellIs" dxfId="1196" priority="1067" operator="greaterThan">
      <formula>0</formula>
    </cfRule>
  </conditionalFormatting>
  <conditionalFormatting sqref="H14113">
    <cfRule type="cellIs" dxfId="1195" priority="1064" operator="lessThan">
      <formula>0</formula>
    </cfRule>
    <cfRule type="cellIs" dxfId="1194" priority="1065" operator="greaterThan">
      <formula>0</formula>
    </cfRule>
  </conditionalFormatting>
  <conditionalFormatting sqref="G14113">
    <cfRule type="cellIs" dxfId="1193" priority="1062" operator="lessThan">
      <formula>0</formula>
    </cfRule>
    <cfRule type="cellIs" dxfId="1192" priority="1063" operator="greaterThan">
      <formula>0</formula>
    </cfRule>
  </conditionalFormatting>
  <conditionalFormatting sqref="G14120:H14120">
    <cfRule type="cellIs" dxfId="1191" priority="1060" operator="lessThan">
      <formula>0</formula>
    </cfRule>
    <cfRule type="cellIs" dxfId="1190" priority="1061" operator="greaterThan">
      <formula>0</formula>
    </cfRule>
  </conditionalFormatting>
  <conditionalFormatting sqref="G14101:H14101">
    <cfRule type="cellIs" dxfId="1189" priority="1058" operator="lessThan">
      <formula>0</formula>
    </cfRule>
    <cfRule type="cellIs" dxfId="1188" priority="1059" operator="greaterThan">
      <formula>0</formula>
    </cfRule>
  </conditionalFormatting>
  <conditionalFormatting sqref="H14058">
    <cfRule type="cellIs" dxfId="1187" priority="1056" operator="lessThan">
      <formula>0</formula>
    </cfRule>
    <cfRule type="cellIs" dxfId="1186" priority="1057" operator="greaterThan">
      <formula>0</formula>
    </cfRule>
  </conditionalFormatting>
  <conditionalFormatting sqref="H14072">
    <cfRule type="cellIs" dxfId="1185" priority="1054" operator="lessThan">
      <formula>0</formula>
    </cfRule>
    <cfRule type="cellIs" dxfId="1184" priority="1055" operator="greaterThan">
      <formula>0</formula>
    </cfRule>
  </conditionalFormatting>
  <conditionalFormatting sqref="G14072">
    <cfRule type="cellIs" dxfId="1183" priority="1052" operator="lessThan">
      <formula>0</formula>
    </cfRule>
    <cfRule type="cellIs" dxfId="1182" priority="1053" operator="greaterThan">
      <formula>0</formula>
    </cfRule>
  </conditionalFormatting>
  <conditionalFormatting sqref="H14083">
    <cfRule type="cellIs" dxfId="1181" priority="1050" operator="lessThan">
      <formula>0</formula>
    </cfRule>
    <cfRule type="cellIs" dxfId="1180" priority="1051" operator="greaterThan">
      <formula>0</formula>
    </cfRule>
  </conditionalFormatting>
  <conditionalFormatting sqref="G14083">
    <cfRule type="cellIs" dxfId="1179" priority="1048" operator="lessThan">
      <formula>0</formula>
    </cfRule>
    <cfRule type="cellIs" dxfId="1178" priority="1049" operator="greaterThan">
      <formula>0</formula>
    </cfRule>
  </conditionalFormatting>
  <conditionalFormatting sqref="G14107:H14107">
    <cfRule type="cellIs" dxfId="1177" priority="1046" operator="lessThan">
      <formula>0</formula>
    </cfRule>
    <cfRule type="cellIs" dxfId="1176" priority="1047" operator="greaterThan">
      <formula>0</formula>
    </cfRule>
  </conditionalFormatting>
  <conditionalFormatting sqref="F14137:H14137">
    <cfRule type="cellIs" dxfId="1175" priority="1044" operator="lessThan">
      <formula>0</formula>
    </cfRule>
    <cfRule type="cellIs" dxfId="1174" priority="1045" operator="greaterThan">
      <formula>0</formula>
    </cfRule>
  </conditionalFormatting>
  <conditionalFormatting sqref="H14093 H14091 H14084 H13679 H13670">
    <cfRule type="cellIs" dxfId="1173" priority="1042" operator="lessThan">
      <formula>0</formula>
    </cfRule>
    <cfRule type="cellIs" dxfId="1172" priority="1043" operator="greaterThan">
      <formula>0</formula>
    </cfRule>
  </conditionalFormatting>
  <conditionalFormatting sqref="F14174:H14174">
    <cfRule type="cellIs" dxfId="1171" priority="1040" operator="lessThan">
      <formula>0</formula>
    </cfRule>
    <cfRule type="cellIs" dxfId="1170" priority="1041" operator="greaterThan">
      <formula>0</formula>
    </cfRule>
  </conditionalFormatting>
  <conditionalFormatting sqref="F14186:H14187 F14188 F14191:H14192 F14240 F14241:H14244 F14265:F14266 F14269:H14269 F14274:H14274 F14278:H14278 F14283:H14292 F14281:F14282 F14297:H14369 F14377:H14385 F14374:F14376 F14371:H14373 F14370 F14296 F14294:H14294 F14293 F14238:H14239 F14237 F14246:H14263 F14245 F14217:H14222 F14216 F14224:H14236 F14223 F14194:H14215 F14193 F14190">
    <cfRule type="cellIs" dxfId="1169" priority="1038" operator="lessThan">
      <formula>0</formula>
    </cfRule>
    <cfRule type="cellIs" dxfId="1168" priority="1039" operator="greaterThan">
      <formula>0</formula>
    </cfRule>
  </conditionalFormatting>
  <conditionalFormatting sqref="F14189:H14189">
    <cfRule type="cellIs" dxfId="1167" priority="1036" operator="lessThan">
      <formula>0</formula>
    </cfRule>
    <cfRule type="cellIs" dxfId="1166" priority="1037" operator="greaterThan">
      <formula>0</formula>
    </cfRule>
  </conditionalFormatting>
  <conditionalFormatting sqref="G14188:H14188">
    <cfRule type="cellIs" dxfId="1165" priority="1034" operator="lessThan">
      <formula>0</formula>
    </cfRule>
    <cfRule type="cellIs" dxfId="1164" priority="1035" operator="greaterThan">
      <formula>0</formula>
    </cfRule>
  </conditionalFormatting>
  <conditionalFormatting sqref="G14172 G14167:G14168 G14160 G14150 G14142 G14104 G14091:G14093">
    <cfRule type="cellIs" dxfId="1163" priority="1032" operator="lessThan">
      <formula>0</formula>
    </cfRule>
    <cfRule type="cellIs" dxfId="1162" priority="1033" operator="greaterThan">
      <formula>0</formula>
    </cfRule>
  </conditionalFormatting>
  <conditionalFormatting sqref="G14240:H14240">
    <cfRule type="cellIs" dxfId="1161" priority="1030" operator="lessThan">
      <formula>0</formula>
    </cfRule>
    <cfRule type="cellIs" dxfId="1160" priority="1031" operator="greaterThan">
      <formula>0</formula>
    </cfRule>
  </conditionalFormatting>
  <conditionalFormatting sqref="F14264:H14264">
    <cfRule type="cellIs" dxfId="1159" priority="1028" operator="lessThan">
      <formula>0</formula>
    </cfRule>
    <cfRule type="cellIs" dxfId="1158" priority="1029" operator="greaterThan">
      <formula>0</formula>
    </cfRule>
  </conditionalFormatting>
  <conditionalFormatting sqref="G14266:H14266">
    <cfRule type="cellIs" dxfId="1157" priority="1026" operator="lessThan">
      <formula>0</formula>
    </cfRule>
    <cfRule type="cellIs" dxfId="1156" priority="1027" operator="greaterThan">
      <formula>0</formula>
    </cfRule>
  </conditionalFormatting>
  <conditionalFormatting sqref="F14267:H14267">
    <cfRule type="cellIs" dxfId="1155" priority="1024" operator="lessThan">
      <formula>0</formula>
    </cfRule>
    <cfRule type="cellIs" dxfId="1154" priority="1025" operator="greaterThan">
      <formula>0</formula>
    </cfRule>
  </conditionalFormatting>
  <conditionalFormatting sqref="F14268">
    <cfRule type="cellIs" dxfId="1153" priority="1022" operator="lessThan">
      <formula>0</formula>
    </cfRule>
    <cfRule type="cellIs" dxfId="1152" priority="1023" operator="greaterThan">
      <formula>0</formula>
    </cfRule>
  </conditionalFormatting>
  <conditionalFormatting sqref="F14270:H14270">
    <cfRule type="cellIs" dxfId="1151" priority="1020" operator="lessThan">
      <formula>0</formula>
    </cfRule>
    <cfRule type="cellIs" dxfId="1150" priority="1021" operator="greaterThan">
      <formula>0</formula>
    </cfRule>
  </conditionalFormatting>
  <conditionalFormatting sqref="F14271:H14271">
    <cfRule type="cellIs" dxfId="1149" priority="1018" operator="lessThan">
      <formula>0</formula>
    </cfRule>
    <cfRule type="cellIs" dxfId="1148" priority="1019" operator="greaterThan">
      <formula>0</formula>
    </cfRule>
  </conditionalFormatting>
  <conditionalFormatting sqref="F14272:H14272">
    <cfRule type="cellIs" dxfId="1147" priority="1016" operator="lessThan">
      <formula>0</formula>
    </cfRule>
    <cfRule type="cellIs" dxfId="1146" priority="1017" operator="greaterThan">
      <formula>0</formula>
    </cfRule>
  </conditionalFormatting>
  <conditionalFormatting sqref="F14273:H14273">
    <cfRule type="cellIs" dxfId="1145" priority="1014" operator="lessThan">
      <formula>0</formula>
    </cfRule>
    <cfRule type="cellIs" dxfId="1144" priority="1015" operator="greaterThan">
      <formula>0</formula>
    </cfRule>
  </conditionalFormatting>
  <conditionalFormatting sqref="F14275:H14275">
    <cfRule type="cellIs" dxfId="1143" priority="1012" operator="lessThan">
      <formula>0</formula>
    </cfRule>
    <cfRule type="cellIs" dxfId="1142" priority="1013" operator="greaterThan">
      <formula>0</formula>
    </cfRule>
  </conditionalFormatting>
  <conditionalFormatting sqref="F14276:H14276">
    <cfRule type="cellIs" dxfId="1141" priority="1010" operator="lessThan">
      <formula>0</formula>
    </cfRule>
    <cfRule type="cellIs" dxfId="1140" priority="1011" operator="greaterThan">
      <formula>0</formula>
    </cfRule>
  </conditionalFormatting>
  <conditionalFormatting sqref="G14281:H14281">
    <cfRule type="cellIs" dxfId="1139" priority="1008" operator="lessThan">
      <formula>0</formula>
    </cfRule>
    <cfRule type="cellIs" dxfId="1138" priority="1009" operator="greaterThan">
      <formula>0</formula>
    </cfRule>
  </conditionalFormatting>
  <conditionalFormatting sqref="G14282:H14282">
    <cfRule type="cellIs" dxfId="1137" priority="1006" operator="lessThan">
      <formula>0</formula>
    </cfRule>
    <cfRule type="cellIs" dxfId="1136" priority="1007" operator="greaterThan">
      <formula>0</formula>
    </cfRule>
  </conditionalFormatting>
  <conditionalFormatting sqref="F14277:H14277">
    <cfRule type="cellIs" dxfId="1135" priority="1004" operator="lessThan">
      <formula>0</formula>
    </cfRule>
    <cfRule type="cellIs" dxfId="1134" priority="1005" operator="greaterThan">
      <formula>0</formula>
    </cfRule>
  </conditionalFormatting>
  <conditionalFormatting sqref="F13996:H13996">
    <cfRule type="cellIs" dxfId="1133" priority="1002" operator="lessThan">
      <formula>0</formula>
    </cfRule>
    <cfRule type="cellIs" dxfId="1132" priority="1003" operator="greaterThan">
      <formula>0</formula>
    </cfRule>
  </conditionalFormatting>
  <conditionalFormatting sqref="F14279:H14279">
    <cfRule type="cellIs" dxfId="1131" priority="1000" operator="lessThan">
      <formula>0</formula>
    </cfRule>
    <cfRule type="cellIs" dxfId="1130" priority="1001" operator="greaterThan">
      <formula>0</formula>
    </cfRule>
  </conditionalFormatting>
  <conditionalFormatting sqref="F14280:H14280">
    <cfRule type="cellIs" dxfId="1129" priority="998" operator="lessThan">
      <formula>0</formula>
    </cfRule>
    <cfRule type="cellIs" dxfId="1128" priority="999" operator="greaterThan">
      <formula>0</formula>
    </cfRule>
  </conditionalFormatting>
  <conditionalFormatting sqref="F14295:H14295">
    <cfRule type="cellIs" dxfId="1127" priority="996" operator="lessThan">
      <formula>0</formula>
    </cfRule>
    <cfRule type="cellIs" dxfId="1126" priority="997" operator="greaterThan">
      <formula>0</formula>
    </cfRule>
  </conditionalFormatting>
  <conditionalFormatting sqref="G14392:H14392">
    <cfRule type="cellIs" dxfId="1125" priority="994" operator="lessThan">
      <formula>0</formula>
    </cfRule>
    <cfRule type="cellIs" dxfId="1124" priority="995" operator="greaterThan">
      <formula>0</formula>
    </cfRule>
  </conditionalFormatting>
  <conditionalFormatting sqref="F14392">
    <cfRule type="cellIs" dxfId="1123" priority="992" operator="lessThan">
      <formula>0</formula>
    </cfRule>
    <cfRule type="cellIs" dxfId="1122" priority="993" operator="greaterThan">
      <formula>0</formula>
    </cfRule>
  </conditionalFormatting>
  <conditionalFormatting sqref="G14443:H14443">
    <cfRule type="cellIs" dxfId="1121" priority="990" operator="lessThan">
      <formula>0</formula>
    </cfRule>
    <cfRule type="cellIs" dxfId="1120" priority="991" operator="greaterThan">
      <formula>0</formula>
    </cfRule>
  </conditionalFormatting>
  <conditionalFormatting sqref="F14443">
    <cfRule type="cellIs" dxfId="1119" priority="988" operator="lessThan">
      <formula>0</formula>
    </cfRule>
    <cfRule type="cellIs" dxfId="1118" priority="989" operator="greaterThan">
      <formula>0</formula>
    </cfRule>
  </conditionalFormatting>
  <conditionalFormatting sqref="G14375:H14375">
    <cfRule type="cellIs" dxfId="1117" priority="986" operator="lessThan">
      <formula>0</formula>
    </cfRule>
    <cfRule type="cellIs" dxfId="1116" priority="987" operator="greaterThan">
      <formula>0</formula>
    </cfRule>
  </conditionalFormatting>
  <conditionalFormatting sqref="G14376:H14376">
    <cfRule type="cellIs" dxfId="1115" priority="984" operator="lessThan">
      <formula>0</formula>
    </cfRule>
    <cfRule type="cellIs" dxfId="1114" priority="985" operator="greaterThan">
      <formula>0</formula>
    </cfRule>
  </conditionalFormatting>
  <conditionalFormatting sqref="G14374:H14374">
    <cfRule type="cellIs" dxfId="1113" priority="982" operator="lessThan">
      <formula>0</formula>
    </cfRule>
    <cfRule type="cellIs" dxfId="1112" priority="983" operator="greaterThan">
      <formula>0</formula>
    </cfRule>
  </conditionalFormatting>
  <conditionalFormatting sqref="G14370:H14370">
    <cfRule type="cellIs" dxfId="1111" priority="980" operator="lessThan">
      <formula>0</formula>
    </cfRule>
    <cfRule type="cellIs" dxfId="1110" priority="981" operator="greaterThan">
      <formula>0</formula>
    </cfRule>
  </conditionalFormatting>
  <conditionalFormatting sqref="G14296:H14296">
    <cfRule type="cellIs" dxfId="1109" priority="978" operator="lessThan">
      <formula>0</formula>
    </cfRule>
    <cfRule type="cellIs" dxfId="1108" priority="979" operator="greaterThan">
      <formula>0</formula>
    </cfRule>
  </conditionalFormatting>
  <conditionalFormatting sqref="G14293:H14293">
    <cfRule type="cellIs" dxfId="1107" priority="976" operator="lessThan">
      <formula>0</formula>
    </cfRule>
    <cfRule type="cellIs" dxfId="1106" priority="977" operator="greaterThan">
      <formula>0</formula>
    </cfRule>
  </conditionalFormatting>
  <conditionalFormatting sqref="G14268:H14268">
    <cfRule type="cellIs" dxfId="1105" priority="974" operator="lessThan">
      <formula>0</formula>
    </cfRule>
    <cfRule type="cellIs" dxfId="1104" priority="975" operator="greaterThan">
      <formula>0</formula>
    </cfRule>
  </conditionalFormatting>
  <conditionalFormatting sqref="G14265:H14265">
    <cfRule type="cellIs" dxfId="1103" priority="972" operator="lessThan">
      <formula>0</formula>
    </cfRule>
    <cfRule type="cellIs" dxfId="1102" priority="973" operator="greaterThan">
      <formula>0</formula>
    </cfRule>
  </conditionalFormatting>
  <conditionalFormatting sqref="G14237:H14237">
    <cfRule type="cellIs" dxfId="1101" priority="970" operator="lessThan">
      <formula>0</formula>
    </cfRule>
    <cfRule type="cellIs" dxfId="1100" priority="971" operator="greaterThan">
      <formula>0</formula>
    </cfRule>
  </conditionalFormatting>
  <conditionalFormatting sqref="G14245:H14245">
    <cfRule type="cellIs" dxfId="1099" priority="968" operator="lessThan">
      <formula>0</formula>
    </cfRule>
    <cfRule type="cellIs" dxfId="1098" priority="969" operator="greaterThan">
      <formula>0</formula>
    </cfRule>
  </conditionalFormatting>
  <conditionalFormatting sqref="G14216:H14216">
    <cfRule type="cellIs" dxfId="1097" priority="966" operator="lessThan">
      <formula>0</formula>
    </cfRule>
    <cfRule type="cellIs" dxfId="1096" priority="967" operator="greaterThan">
      <formula>0</formula>
    </cfRule>
  </conditionalFormatting>
  <conditionalFormatting sqref="G14223:H14223">
    <cfRule type="cellIs" dxfId="1095" priority="964" operator="lessThan">
      <formula>0</formula>
    </cfRule>
    <cfRule type="cellIs" dxfId="1094" priority="965" operator="greaterThan">
      <formula>0</formula>
    </cfRule>
  </conditionalFormatting>
  <conditionalFormatting sqref="G14193:H14193">
    <cfRule type="cellIs" dxfId="1093" priority="962" operator="lessThan">
      <formula>0</formula>
    </cfRule>
    <cfRule type="cellIs" dxfId="1092" priority="963" operator="greaterThan">
      <formula>0</formula>
    </cfRule>
  </conditionalFormatting>
  <conditionalFormatting sqref="G14190:H14190">
    <cfRule type="cellIs" dxfId="1091" priority="960" operator="lessThan">
      <formula>0</formula>
    </cfRule>
    <cfRule type="cellIs" dxfId="1090" priority="961" operator="greaterThan">
      <formula>0</formula>
    </cfRule>
  </conditionalFormatting>
  <conditionalFormatting sqref="G14148:H14148">
    <cfRule type="cellIs" dxfId="1089" priority="958" operator="lessThan">
      <formula>0</formula>
    </cfRule>
    <cfRule type="cellIs" dxfId="1088" priority="959" operator="greaterThan">
      <formula>0</formula>
    </cfRule>
  </conditionalFormatting>
  <conditionalFormatting sqref="G14153:H14153">
    <cfRule type="cellIs" dxfId="1087" priority="956" operator="lessThan">
      <formula>0</formula>
    </cfRule>
    <cfRule type="cellIs" dxfId="1086" priority="957" operator="greaterThan">
      <formula>0</formula>
    </cfRule>
  </conditionalFormatting>
  <conditionalFormatting sqref="G14115:H14115">
    <cfRule type="cellIs" dxfId="1085" priority="954" operator="lessThan">
      <formula>0</formula>
    </cfRule>
    <cfRule type="cellIs" dxfId="1084" priority="955" operator="greaterThan">
      <formula>0</formula>
    </cfRule>
  </conditionalFormatting>
  <conditionalFormatting sqref="G14123:H14123">
    <cfRule type="cellIs" dxfId="1083" priority="952" operator="lessThan">
      <formula>0</formula>
    </cfRule>
    <cfRule type="cellIs" dxfId="1082" priority="953" operator="greaterThan">
      <formula>0</formula>
    </cfRule>
  </conditionalFormatting>
  <conditionalFormatting sqref="G14489:H14489">
    <cfRule type="cellIs" dxfId="1081" priority="950" operator="lessThan">
      <formula>0</formula>
    </cfRule>
    <cfRule type="cellIs" dxfId="1080" priority="951" operator="greaterThan">
      <formula>0</formula>
    </cfRule>
  </conditionalFormatting>
  <conditionalFormatting sqref="H14495">
    <cfRule type="cellIs" dxfId="1079" priority="948" operator="lessThan">
      <formula>0</formula>
    </cfRule>
    <cfRule type="cellIs" dxfId="1078" priority="949" operator="greaterThan">
      <formula>0</formula>
    </cfRule>
  </conditionalFormatting>
  <conditionalFormatting sqref="G14499:H14499">
    <cfRule type="cellIs" dxfId="1077" priority="946" operator="lessThan">
      <formula>0</formula>
    </cfRule>
    <cfRule type="cellIs" dxfId="1076" priority="947" operator="greaterThan">
      <formula>0</formula>
    </cfRule>
  </conditionalFormatting>
  <conditionalFormatting sqref="G14500:H14500">
    <cfRule type="cellIs" dxfId="1075" priority="944" operator="lessThan">
      <formula>0</formula>
    </cfRule>
    <cfRule type="cellIs" dxfId="1074" priority="945" operator="greaterThan">
      <formula>0</formula>
    </cfRule>
  </conditionalFormatting>
  <conditionalFormatting sqref="G10016:H10016">
    <cfRule type="cellIs" dxfId="1073" priority="941" operator="lessThan">
      <formula>0</formula>
    </cfRule>
    <cfRule type="cellIs" dxfId="1072" priority="942" operator="greaterThan">
      <formula>0</formula>
    </cfRule>
  </conditionalFormatting>
  <conditionalFormatting sqref="F10016">
    <cfRule type="cellIs" dxfId="1071" priority="939" operator="lessThan">
      <formula>0</formula>
    </cfRule>
    <cfRule type="cellIs" dxfId="1070" priority="940" operator="greaterThan">
      <formula>0</formula>
    </cfRule>
  </conditionalFormatting>
  <conditionalFormatting sqref="G936:H936 G935">
    <cfRule type="cellIs" dxfId="1069" priority="937" operator="lessThan">
      <formula>0</formula>
    </cfRule>
    <cfRule type="cellIs" dxfId="1068" priority="938" operator="greaterThan">
      <formula>0</formula>
    </cfRule>
  </conditionalFormatting>
  <conditionalFormatting sqref="F935">
    <cfRule type="cellIs" dxfId="1067" priority="935" operator="lessThan">
      <formula>0</formula>
    </cfRule>
    <cfRule type="cellIs" dxfId="1066" priority="936" operator="greaterThan">
      <formula>0</formula>
    </cfRule>
  </conditionalFormatting>
  <conditionalFormatting sqref="F936">
    <cfRule type="cellIs" dxfId="1065" priority="933" operator="lessThan">
      <formula>0</formula>
    </cfRule>
    <cfRule type="cellIs" dxfId="1064" priority="934" operator="greaterThan">
      <formula>0</formula>
    </cfRule>
  </conditionalFormatting>
  <conditionalFormatting sqref="G949:H949">
    <cfRule type="cellIs" dxfId="1063" priority="931" operator="lessThan">
      <formula>0</formula>
    </cfRule>
    <cfRule type="cellIs" dxfId="1062" priority="932" operator="greaterThan">
      <formula>0</formula>
    </cfRule>
  </conditionalFormatting>
  <conditionalFormatting sqref="G958:H960">
    <cfRule type="cellIs" dxfId="1061" priority="929" operator="lessThan">
      <formula>0</formula>
    </cfRule>
    <cfRule type="cellIs" dxfId="1060" priority="930" operator="greaterThan">
      <formula>0</formula>
    </cfRule>
  </conditionalFormatting>
  <conditionalFormatting sqref="F984:H984 F983">
    <cfRule type="cellIs" dxfId="1059" priority="927" operator="lessThan">
      <formula>0</formula>
    </cfRule>
    <cfRule type="cellIs" dxfId="1058" priority="928" operator="greaterThan">
      <formula>0</formula>
    </cfRule>
  </conditionalFormatting>
  <conditionalFormatting sqref="G1001:H1001">
    <cfRule type="cellIs" dxfId="1057" priority="923" operator="lessThan">
      <formula>0</formula>
    </cfRule>
    <cfRule type="cellIs" dxfId="1056" priority="924" operator="greaterThan">
      <formula>0</formula>
    </cfRule>
  </conditionalFormatting>
  <conditionalFormatting sqref="F1002">
    <cfRule type="cellIs" dxfId="1055" priority="921" operator="lessThan">
      <formula>0</formula>
    </cfRule>
    <cfRule type="cellIs" dxfId="1054" priority="922" operator="greaterThan">
      <formula>0</formula>
    </cfRule>
  </conditionalFormatting>
  <conditionalFormatting sqref="G1002:H1002">
    <cfRule type="cellIs" dxfId="1053" priority="919" operator="lessThan">
      <formula>0</formula>
    </cfRule>
    <cfRule type="cellIs" dxfId="1052" priority="920" operator="greaterThan">
      <formula>0</formula>
    </cfRule>
  </conditionalFormatting>
  <conditionalFormatting sqref="F1003">
    <cfRule type="cellIs" dxfId="1051" priority="917" operator="lessThan">
      <formula>0</formula>
    </cfRule>
    <cfRule type="cellIs" dxfId="1050" priority="918" operator="greaterThan">
      <formula>0</formula>
    </cfRule>
  </conditionalFormatting>
  <conditionalFormatting sqref="G1003:H1003">
    <cfRule type="cellIs" dxfId="1049" priority="915" operator="lessThan">
      <formula>0</formula>
    </cfRule>
    <cfRule type="cellIs" dxfId="1048" priority="916" operator="greaterThan">
      <formula>0</formula>
    </cfRule>
  </conditionalFormatting>
  <conditionalFormatting sqref="F1004">
    <cfRule type="cellIs" dxfId="1047" priority="913" operator="lessThan">
      <formula>0</formula>
    </cfRule>
    <cfRule type="cellIs" dxfId="1046" priority="914" operator="greaterThan">
      <formula>0</formula>
    </cfRule>
  </conditionalFormatting>
  <conditionalFormatting sqref="G1004:H1004">
    <cfRule type="cellIs" dxfId="1045" priority="911" operator="lessThan">
      <formula>0</formula>
    </cfRule>
    <cfRule type="cellIs" dxfId="1044" priority="912" operator="greaterThan">
      <formula>0</formula>
    </cfRule>
  </conditionalFormatting>
  <conditionalFormatting sqref="K1009:K10016">
    <cfRule type="cellIs" dxfId="1043" priority="910" operator="lessThan">
      <formula>0</formula>
    </cfRule>
  </conditionalFormatting>
  <conditionalFormatting sqref="F1032:H1032">
    <cfRule type="cellIs" dxfId="1042" priority="908" operator="lessThan">
      <formula>0</formula>
    </cfRule>
    <cfRule type="cellIs" dxfId="1041" priority="909" operator="greaterThan">
      <formula>0</formula>
    </cfRule>
  </conditionalFormatting>
  <conditionalFormatting sqref="G1033:H1033">
    <cfRule type="cellIs" dxfId="1040" priority="906" operator="lessThan">
      <formula>0</formula>
    </cfRule>
    <cfRule type="cellIs" dxfId="1039" priority="907" operator="greaterThan">
      <formula>0</formula>
    </cfRule>
  </conditionalFormatting>
  <conditionalFormatting sqref="G1034:H1038">
    <cfRule type="cellIs" dxfId="1038" priority="904" operator="lessThan">
      <formula>0</formula>
    </cfRule>
    <cfRule type="cellIs" dxfId="1037" priority="905" operator="greaterThan">
      <formula>0</formula>
    </cfRule>
  </conditionalFormatting>
  <conditionalFormatting sqref="G1039:H1039">
    <cfRule type="cellIs" dxfId="1036" priority="902" operator="lessThan">
      <formula>0</formula>
    </cfRule>
    <cfRule type="cellIs" dxfId="1035" priority="903" operator="greaterThan">
      <formula>0</formula>
    </cfRule>
  </conditionalFormatting>
  <conditionalFormatting sqref="F1058:H1058">
    <cfRule type="cellIs" dxfId="1034" priority="900" operator="lessThan">
      <formula>0</formula>
    </cfRule>
    <cfRule type="cellIs" dxfId="1033" priority="901" operator="greaterThan">
      <formula>0</formula>
    </cfRule>
  </conditionalFormatting>
  <conditionalFormatting sqref="F1090:H1090">
    <cfRule type="cellIs" dxfId="1032" priority="898" operator="lessThan">
      <formula>0</formula>
    </cfRule>
    <cfRule type="cellIs" dxfId="1031" priority="899" operator="greaterThan">
      <formula>0</formula>
    </cfRule>
  </conditionalFormatting>
  <conditionalFormatting sqref="G1106:H1106">
    <cfRule type="cellIs" dxfId="1030" priority="896" operator="lessThan">
      <formula>0</formula>
    </cfRule>
    <cfRule type="cellIs" dxfId="1029" priority="897" operator="greaterThan">
      <formula>0</formula>
    </cfRule>
  </conditionalFormatting>
  <conditionalFormatting sqref="G1110:H1110">
    <cfRule type="cellIs" dxfId="1028" priority="894" operator="lessThan">
      <formula>0</formula>
    </cfRule>
    <cfRule type="cellIs" dxfId="1027" priority="895" operator="greaterThan">
      <formula>0</formula>
    </cfRule>
  </conditionalFormatting>
  <conditionalFormatting sqref="F1124:H1124">
    <cfRule type="cellIs" dxfId="1026" priority="892" operator="lessThan">
      <formula>0</formula>
    </cfRule>
    <cfRule type="cellIs" dxfId="1025" priority="893" operator="greaterThan">
      <formula>0</formula>
    </cfRule>
  </conditionalFormatting>
  <conditionalFormatting sqref="F1125:H1125">
    <cfRule type="cellIs" dxfId="1024" priority="890" operator="lessThan">
      <formula>0</formula>
    </cfRule>
    <cfRule type="cellIs" dxfId="1023" priority="891" operator="greaterThan">
      <formula>0</formula>
    </cfRule>
  </conditionalFormatting>
  <conditionalFormatting sqref="F1126:H1126">
    <cfRule type="cellIs" dxfId="1022" priority="888" operator="lessThan">
      <formula>0</formula>
    </cfRule>
    <cfRule type="cellIs" dxfId="1021" priority="889" operator="greaterThan">
      <formula>0</formula>
    </cfRule>
  </conditionalFormatting>
  <conditionalFormatting sqref="F1128:H1128">
    <cfRule type="cellIs" dxfId="1020" priority="886" operator="lessThan">
      <formula>0</formula>
    </cfRule>
    <cfRule type="cellIs" dxfId="1019" priority="887" operator="greaterThan">
      <formula>0</formula>
    </cfRule>
  </conditionalFormatting>
  <conditionalFormatting sqref="F1129:H1129">
    <cfRule type="cellIs" dxfId="1018" priority="884" operator="lessThan">
      <formula>0</formula>
    </cfRule>
    <cfRule type="cellIs" dxfId="1017" priority="885" operator="greaterThan">
      <formula>0</formula>
    </cfRule>
  </conditionalFormatting>
  <conditionalFormatting sqref="F1130:H1130">
    <cfRule type="cellIs" dxfId="1016" priority="882" operator="lessThan">
      <formula>0</formula>
    </cfRule>
    <cfRule type="cellIs" dxfId="1015" priority="883" operator="greaterThan">
      <formula>0</formula>
    </cfRule>
  </conditionalFormatting>
  <conditionalFormatting sqref="F1131:H1131">
    <cfRule type="cellIs" dxfId="1014" priority="880" operator="lessThan">
      <formula>0</formula>
    </cfRule>
    <cfRule type="cellIs" dxfId="1013" priority="881" operator="greaterThan">
      <formula>0</formula>
    </cfRule>
  </conditionalFormatting>
  <conditionalFormatting sqref="G1133:H1133">
    <cfRule type="cellIs" dxfId="1012" priority="878" operator="lessThan">
      <formula>0</formula>
    </cfRule>
    <cfRule type="cellIs" dxfId="1011" priority="879" operator="greaterThan">
      <formula>0</formula>
    </cfRule>
  </conditionalFormatting>
  <conditionalFormatting sqref="F1137:H1137 F1136">
    <cfRule type="cellIs" dxfId="1010" priority="876" operator="lessThan">
      <formula>0</formula>
    </cfRule>
    <cfRule type="cellIs" dxfId="1009" priority="877" operator="greaterThan">
      <formula>0</formula>
    </cfRule>
  </conditionalFormatting>
  <conditionalFormatting sqref="G1136:H1136">
    <cfRule type="cellIs" dxfId="1008" priority="874" operator="lessThan">
      <formula>0</formula>
    </cfRule>
    <cfRule type="cellIs" dxfId="1007" priority="875" operator="greaterThan">
      <formula>0</formula>
    </cfRule>
  </conditionalFormatting>
  <conditionalFormatting sqref="F1139:G1139 F1138">
    <cfRule type="cellIs" dxfId="1006" priority="872" operator="lessThan">
      <formula>0</formula>
    </cfRule>
    <cfRule type="cellIs" dxfId="1005" priority="873" operator="greaterThan">
      <formula>0</formula>
    </cfRule>
  </conditionalFormatting>
  <conditionalFormatting sqref="G1138:H1138">
    <cfRule type="cellIs" dxfId="1004" priority="870" operator="lessThan">
      <formula>0</formula>
    </cfRule>
    <cfRule type="cellIs" dxfId="1003" priority="871" operator="greaterThan">
      <formula>0</formula>
    </cfRule>
  </conditionalFormatting>
  <conditionalFormatting sqref="F1140:H1140">
    <cfRule type="cellIs" dxfId="1002" priority="868" operator="lessThan">
      <formula>0</formula>
    </cfRule>
    <cfRule type="cellIs" dxfId="1001" priority="869" operator="greaterThan">
      <formula>0</formula>
    </cfRule>
  </conditionalFormatting>
  <conditionalFormatting sqref="F1141">
    <cfRule type="cellIs" dxfId="1000" priority="866" operator="lessThan">
      <formula>0</formula>
    </cfRule>
    <cfRule type="cellIs" dxfId="999" priority="867" operator="greaterThan">
      <formula>0</formula>
    </cfRule>
  </conditionalFormatting>
  <conditionalFormatting sqref="G1141:H1141">
    <cfRule type="cellIs" dxfId="998" priority="864" operator="lessThan">
      <formula>0</formula>
    </cfRule>
    <cfRule type="cellIs" dxfId="997" priority="865" operator="greaterThan">
      <formula>0</formula>
    </cfRule>
  </conditionalFormatting>
  <conditionalFormatting sqref="F1142:H1142">
    <cfRule type="cellIs" dxfId="996" priority="862" operator="lessThan">
      <formula>0</formula>
    </cfRule>
    <cfRule type="cellIs" dxfId="995" priority="863" operator="greaterThan">
      <formula>0</formula>
    </cfRule>
  </conditionalFormatting>
  <conditionalFormatting sqref="F1143">
    <cfRule type="cellIs" dxfId="994" priority="860" operator="lessThan">
      <formula>0</formula>
    </cfRule>
    <cfRule type="cellIs" dxfId="993" priority="861" operator="greaterThan">
      <formula>0</formula>
    </cfRule>
  </conditionalFormatting>
  <conditionalFormatting sqref="G1143:H1143">
    <cfRule type="cellIs" dxfId="992" priority="858" operator="lessThan">
      <formula>0</formula>
    </cfRule>
    <cfRule type="cellIs" dxfId="991" priority="859" operator="greaterThan">
      <formula>0</formula>
    </cfRule>
  </conditionalFormatting>
  <conditionalFormatting sqref="F1144:H1144">
    <cfRule type="cellIs" dxfId="990" priority="856" operator="lessThan">
      <formula>0</formula>
    </cfRule>
    <cfRule type="cellIs" dxfId="989" priority="857" operator="greaterThan">
      <formula>0</formula>
    </cfRule>
  </conditionalFormatting>
  <conditionalFormatting sqref="F1145">
    <cfRule type="cellIs" dxfId="988" priority="854" operator="lessThan">
      <formula>0</formula>
    </cfRule>
    <cfRule type="cellIs" dxfId="987" priority="855" operator="greaterThan">
      <formula>0</formula>
    </cfRule>
  </conditionalFormatting>
  <conditionalFormatting sqref="F1146:H1146">
    <cfRule type="cellIs" dxfId="986" priority="850" operator="lessThan">
      <formula>0</formula>
    </cfRule>
    <cfRule type="cellIs" dxfId="985" priority="851" operator="greaterThan">
      <formula>0</formula>
    </cfRule>
  </conditionalFormatting>
  <conditionalFormatting sqref="F1147">
    <cfRule type="cellIs" dxfId="984" priority="848" operator="lessThan">
      <formula>0</formula>
    </cfRule>
    <cfRule type="cellIs" dxfId="983" priority="849" operator="greaterThan">
      <formula>0</formula>
    </cfRule>
  </conditionalFormatting>
  <conditionalFormatting sqref="G1147:H1147">
    <cfRule type="cellIs" dxfId="982" priority="846" operator="lessThan">
      <formula>0</formula>
    </cfRule>
    <cfRule type="cellIs" dxfId="981" priority="847" operator="greaterThan">
      <formula>0</formula>
    </cfRule>
  </conditionalFormatting>
  <conditionalFormatting sqref="F1148">
    <cfRule type="cellIs" dxfId="980" priority="844" operator="lessThan">
      <formula>0</formula>
    </cfRule>
    <cfRule type="cellIs" dxfId="979" priority="845" operator="greaterThan">
      <formula>0</formula>
    </cfRule>
  </conditionalFormatting>
  <conditionalFormatting sqref="F1149">
    <cfRule type="cellIs" dxfId="978" priority="842" operator="lessThan">
      <formula>0</formula>
    </cfRule>
    <cfRule type="cellIs" dxfId="977" priority="843" operator="greaterThan">
      <formula>0</formula>
    </cfRule>
  </conditionalFormatting>
  <conditionalFormatting sqref="G1149:H1149">
    <cfRule type="cellIs" dxfId="976" priority="840" operator="lessThan">
      <formula>0</formula>
    </cfRule>
    <cfRule type="cellIs" dxfId="975" priority="841" operator="greaterThan">
      <formula>0</formula>
    </cfRule>
  </conditionalFormatting>
  <conditionalFormatting sqref="F1150:H1150">
    <cfRule type="cellIs" dxfId="974" priority="838" operator="lessThan">
      <formula>0</formula>
    </cfRule>
    <cfRule type="cellIs" dxfId="973" priority="839" operator="greaterThan">
      <formula>0</formula>
    </cfRule>
  </conditionalFormatting>
  <conditionalFormatting sqref="F1151">
    <cfRule type="cellIs" dxfId="972" priority="836" operator="lessThan">
      <formula>0</formula>
    </cfRule>
    <cfRule type="cellIs" dxfId="971" priority="837" operator="greaterThan">
      <formula>0</formula>
    </cfRule>
  </conditionalFormatting>
  <conditionalFormatting sqref="G1151">
    <cfRule type="cellIs" dxfId="970" priority="834" operator="lessThan">
      <formula>0</formula>
    </cfRule>
    <cfRule type="cellIs" dxfId="969" priority="835" operator="greaterThan">
      <formula>0</formula>
    </cfRule>
  </conditionalFormatting>
  <conditionalFormatting sqref="F1152:H1152">
    <cfRule type="cellIs" dxfId="968" priority="832" operator="lessThan">
      <formula>0</formula>
    </cfRule>
    <cfRule type="cellIs" dxfId="967" priority="833" operator="greaterThan">
      <formula>0</formula>
    </cfRule>
  </conditionalFormatting>
  <conditionalFormatting sqref="F1153">
    <cfRule type="cellIs" dxfId="966" priority="830" operator="lessThan">
      <formula>0</formula>
    </cfRule>
    <cfRule type="cellIs" dxfId="965" priority="831" operator="greaterThan">
      <formula>0</formula>
    </cfRule>
  </conditionalFormatting>
  <conditionalFormatting sqref="G1153:H1153">
    <cfRule type="cellIs" dxfId="964" priority="828" operator="lessThan">
      <formula>0</formula>
    </cfRule>
    <cfRule type="cellIs" dxfId="963" priority="829" operator="greaterThan">
      <formula>0</formula>
    </cfRule>
  </conditionalFormatting>
  <conditionalFormatting sqref="F1154:H1154">
    <cfRule type="cellIs" dxfId="962" priority="826" operator="lessThan">
      <formula>0</formula>
    </cfRule>
    <cfRule type="cellIs" dxfId="961" priority="827" operator="greaterThan">
      <formula>0</formula>
    </cfRule>
  </conditionalFormatting>
  <conditionalFormatting sqref="F1155">
    <cfRule type="cellIs" dxfId="960" priority="824" operator="lessThan">
      <formula>0</formula>
    </cfRule>
    <cfRule type="cellIs" dxfId="959" priority="825" operator="greaterThan">
      <formula>0</formula>
    </cfRule>
  </conditionalFormatting>
  <conditionalFormatting sqref="G1155:H1155">
    <cfRule type="cellIs" dxfId="958" priority="822" operator="lessThan">
      <formula>0</formula>
    </cfRule>
    <cfRule type="cellIs" dxfId="957" priority="823" operator="greaterThan">
      <formula>0</formula>
    </cfRule>
  </conditionalFormatting>
  <conditionalFormatting sqref="F1156:H1156">
    <cfRule type="cellIs" dxfId="956" priority="820" operator="lessThan">
      <formula>0</formula>
    </cfRule>
    <cfRule type="cellIs" dxfId="955" priority="821" operator="greaterThan">
      <formula>0</formula>
    </cfRule>
  </conditionalFormatting>
  <conditionalFormatting sqref="F1157">
    <cfRule type="cellIs" dxfId="954" priority="818" operator="lessThan">
      <formula>0</formula>
    </cfRule>
    <cfRule type="cellIs" dxfId="953" priority="819" operator="greaterThan">
      <formula>0</formula>
    </cfRule>
  </conditionalFormatting>
  <conditionalFormatting sqref="G1157:H1157">
    <cfRule type="cellIs" dxfId="952" priority="816" operator="lessThan">
      <formula>0</formula>
    </cfRule>
    <cfRule type="cellIs" dxfId="951" priority="817" operator="greaterThan">
      <formula>0</formula>
    </cfRule>
  </conditionalFormatting>
  <conditionalFormatting sqref="F1158:H1158">
    <cfRule type="cellIs" dxfId="950" priority="814" operator="lessThan">
      <formula>0</formula>
    </cfRule>
    <cfRule type="cellIs" dxfId="949" priority="815" operator="greaterThan">
      <formula>0</formula>
    </cfRule>
  </conditionalFormatting>
  <conditionalFormatting sqref="F1159">
    <cfRule type="cellIs" dxfId="948" priority="812" operator="lessThan">
      <formula>0</formula>
    </cfRule>
    <cfRule type="cellIs" dxfId="947" priority="813" operator="greaterThan">
      <formula>0</formula>
    </cfRule>
  </conditionalFormatting>
  <conditionalFormatting sqref="G1159:H1159">
    <cfRule type="cellIs" dxfId="946" priority="810" operator="lessThan">
      <formula>0</formula>
    </cfRule>
    <cfRule type="cellIs" dxfId="945" priority="811" operator="greaterThan">
      <formula>0</formula>
    </cfRule>
  </conditionalFormatting>
  <conditionalFormatting sqref="F1160:H1160">
    <cfRule type="cellIs" dxfId="944" priority="808" operator="lessThan">
      <formula>0</formula>
    </cfRule>
    <cfRule type="cellIs" dxfId="943" priority="809" operator="greaterThan">
      <formula>0</formula>
    </cfRule>
  </conditionalFormatting>
  <conditionalFormatting sqref="F1161">
    <cfRule type="cellIs" dxfId="942" priority="806" operator="lessThan">
      <formula>0</formula>
    </cfRule>
    <cfRule type="cellIs" dxfId="941" priority="807" operator="greaterThan">
      <formula>0</formula>
    </cfRule>
  </conditionalFormatting>
  <conditionalFormatting sqref="G1161:H1161">
    <cfRule type="cellIs" dxfId="940" priority="804" operator="lessThan">
      <formula>0</formula>
    </cfRule>
    <cfRule type="cellIs" dxfId="939" priority="805" operator="greaterThan">
      <formula>0</formula>
    </cfRule>
  </conditionalFormatting>
  <conditionalFormatting sqref="F1162:H1162">
    <cfRule type="cellIs" dxfId="938" priority="802" operator="lessThan">
      <formula>0</formula>
    </cfRule>
    <cfRule type="cellIs" dxfId="937" priority="803" operator="greaterThan">
      <formula>0</formula>
    </cfRule>
  </conditionalFormatting>
  <conditionalFormatting sqref="F1163">
    <cfRule type="cellIs" dxfId="936" priority="800" operator="lessThan">
      <formula>0</formula>
    </cfRule>
    <cfRule type="cellIs" dxfId="935" priority="801" operator="greaterThan">
      <formula>0</formula>
    </cfRule>
  </conditionalFormatting>
  <conditionalFormatting sqref="G1163:H1163">
    <cfRule type="cellIs" dxfId="934" priority="798" operator="lessThan">
      <formula>0</formula>
    </cfRule>
    <cfRule type="cellIs" dxfId="933" priority="799" operator="greaterThan">
      <formula>0</formula>
    </cfRule>
  </conditionalFormatting>
  <conditionalFormatting sqref="F1164:H1164">
    <cfRule type="cellIs" dxfId="932" priority="796" operator="lessThan">
      <formula>0</formula>
    </cfRule>
    <cfRule type="cellIs" dxfId="931" priority="797" operator="greaterThan">
      <formula>0</formula>
    </cfRule>
  </conditionalFormatting>
  <conditionalFormatting sqref="F1165">
    <cfRule type="cellIs" dxfId="930" priority="794" operator="lessThan">
      <formula>0</formula>
    </cfRule>
    <cfRule type="cellIs" dxfId="929" priority="795" operator="greaterThan">
      <formula>0</formula>
    </cfRule>
  </conditionalFormatting>
  <conditionalFormatting sqref="G1165:H1165">
    <cfRule type="cellIs" dxfId="928" priority="792" operator="lessThan">
      <formula>0</formula>
    </cfRule>
    <cfRule type="cellIs" dxfId="927" priority="793" operator="greaterThan">
      <formula>0</formula>
    </cfRule>
  </conditionalFormatting>
  <conditionalFormatting sqref="F1166:H1166">
    <cfRule type="cellIs" dxfId="926" priority="790" operator="lessThan">
      <formula>0</formula>
    </cfRule>
    <cfRule type="cellIs" dxfId="925" priority="791" operator="greaterThan">
      <formula>0</formula>
    </cfRule>
  </conditionalFormatting>
  <conditionalFormatting sqref="F1167">
    <cfRule type="cellIs" dxfId="924" priority="788" operator="lessThan">
      <formula>0</formula>
    </cfRule>
    <cfRule type="cellIs" dxfId="923" priority="789" operator="greaterThan">
      <formula>0</formula>
    </cfRule>
  </conditionalFormatting>
  <conditionalFormatting sqref="G1167:H1167">
    <cfRule type="cellIs" dxfId="922" priority="786" operator="lessThan">
      <formula>0</formula>
    </cfRule>
    <cfRule type="cellIs" dxfId="921" priority="787" operator="greaterThan">
      <formula>0</formula>
    </cfRule>
  </conditionalFormatting>
  <conditionalFormatting sqref="F1168:H1168">
    <cfRule type="cellIs" dxfId="920" priority="784" operator="lessThan">
      <formula>0</formula>
    </cfRule>
    <cfRule type="cellIs" dxfId="919" priority="785" operator="greaterThan">
      <formula>0</formula>
    </cfRule>
  </conditionalFormatting>
  <conditionalFormatting sqref="F1169">
    <cfRule type="cellIs" dxfId="918" priority="782" operator="lessThan">
      <formula>0</formula>
    </cfRule>
    <cfRule type="cellIs" dxfId="917" priority="783" operator="greaterThan">
      <formula>0</formula>
    </cfRule>
  </conditionalFormatting>
  <conditionalFormatting sqref="G1169:H1169">
    <cfRule type="cellIs" dxfId="916" priority="780" operator="lessThan">
      <formula>0</formula>
    </cfRule>
    <cfRule type="cellIs" dxfId="915" priority="781" operator="greaterThan">
      <formula>0</formula>
    </cfRule>
  </conditionalFormatting>
  <conditionalFormatting sqref="F1170">
    <cfRule type="cellIs" dxfId="914" priority="778" operator="lessThan">
      <formula>0</formula>
    </cfRule>
    <cfRule type="cellIs" dxfId="913" priority="779" operator="greaterThan">
      <formula>0</formula>
    </cfRule>
  </conditionalFormatting>
  <conditionalFormatting sqref="G1170:H1170">
    <cfRule type="cellIs" dxfId="912" priority="776" operator="lessThan">
      <formula>0</formula>
    </cfRule>
    <cfRule type="cellIs" dxfId="911" priority="777" operator="greaterThan">
      <formula>0</formula>
    </cfRule>
  </conditionalFormatting>
  <conditionalFormatting sqref="F1171:H1171">
    <cfRule type="cellIs" dxfId="910" priority="774" operator="lessThan">
      <formula>0</formula>
    </cfRule>
    <cfRule type="cellIs" dxfId="909" priority="775" operator="greaterThan">
      <formula>0</formula>
    </cfRule>
  </conditionalFormatting>
  <conditionalFormatting sqref="F1175:H1175">
    <cfRule type="cellIs" dxfId="908" priority="772" operator="lessThan">
      <formula>0</formula>
    </cfRule>
    <cfRule type="cellIs" dxfId="907" priority="773" operator="greaterThan">
      <formula>0</formula>
    </cfRule>
  </conditionalFormatting>
  <conditionalFormatting sqref="F1174:H1174">
    <cfRule type="cellIs" dxfId="906" priority="770" operator="lessThan">
      <formula>0</formula>
    </cfRule>
    <cfRule type="cellIs" dxfId="905" priority="771" operator="greaterThan">
      <formula>0</formula>
    </cfRule>
  </conditionalFormatting>
  <conditionalFormatting sqref="F1182">
    <cfRule type="cellIs" dxfId="904" priority="768" operator="lessThan">
      <formula>0</formula>
    </cfRule>
    <cfRule type="cellIs" dxfId="903" priority="769" operator="greaterThan">
      <formula>0</formula>
    </cfRule>
  </conditionalFormatting>
  <conditionalFormatting sqref="G1182:H1182">
    <cfRule type="cellIs" dxfId="902" priority="766" operator="lessThan">
      <formula>0</formula>
    </cfRule>
    <cfRule type="cellIs" dxfId="901" priority="767" operator="greaterThan">
      <formula>0</formula>
    </cfRule>
  </conditionalFormatting>
  <conditionalFormatting sqref="F1188:H1188">
    <cfRule type="cellIs" dxfId="900" priority="764" operator="lessThan">
      <formula>0</formula>
    </cfRule>
    <cfRule type="cellIs" dxfId="899" priority="765" operator="greaterThan">
      <formula>0</formula>
    </cfRule>
  </conditionalFormatting>
  <conditionalFormatting sqref="F1189">
    <cfRule type="cellIs" dxfId="898" priority="762" operator="lessThan">
      <formula>0</formula>
    </cfRule>
    <cfRule type="cellIs" dxfId="897" priority="763" operator="greaterThan">
      <formula>0</formula>
    </cfRule>
  </conditionalFormatting>
  <conditionalFormatting sqref="G1189:H1189">
    <cfRule type="cellIs" dxfId="896" priority="760" operator="lessThan">
      <formula>0</formula>
    </cfRule>
    <cfRule type="cellIs" dxfId="895" priority="761" operator="greaterThan">
      <formula>0</formula>
    </cfRule>
  </conditionalFormatting>
  <conditionalFormatting sqref="F1190:H1190">
    <cfRule type="cellIs" dxfId="894" priority="758" operator="lessThan">
      <formula>0</formula>
    </cfRule>
    <cfRule type="cellIs" dxfId="893" priority="759" operator="greaterThan">
      <formula>0</formula>
    </cfRule>
  </conditionalFormatting>
  <conditionalFormatting sqref="F1191">
    <cfRule type="cellIs" dxfId="892" priority="756" operator="lessThan">
      <formula>0</formula>
    </cfRule>
    <cfRule type="cellIs" dxfId="891" priority="757" operator="greaterThan">
      <formula>0</formula>
    </cfRule>
  </conditionalFormatting>
  <conditionalFormatting sqref="G1191:H1191">
    <cfRule type="cellIs" dxfId="890" priority="754" operator="lessThan">
      <formula>0</formula>
    </cfRule>
    <cfRule type="cellIs" dxfId="889" priority="755" operator="greaterThan">
      <formula>0</formula>
    </cfRule>
  </conditionalFormatting>
  <conditionalFormatting sqref="F1196:H1197">
    <cfRule type="cellIs" dxfId="888" priority="752" operator="lessThan">
      <formula>0</formula>
    </cfRule>
    <cfRule type="cellIs" dxfId="887" priority="753" operator="greaterThan">
      <formula>0</formula>
    </cfRule>
  </conditionalFormatting>
  <conditionalFormatting sqref="F1202:H1202">
    <cfRule type="cellIs" dxfId="886" priority="750" operator="lessThan">
      <formula>0</formula>
    </cfRule>
    <cfRule type="cellIs" dxfId="885" priority="751" operator="greaterThan">
      <formula>0</formula>
    </cfRule>
  </conditionalFormatting>
  <conditionalFormatting sqref="F1204:H1204 F1205 H1205">
    <cfRule type="cellIs" dxfId="884" priority="748" operator="lessThan">
      <formula>0</formula>
    </cfRule>
    <cfRule type="cellIs" dxfId="883" priority="749" operator="greaterThan">
      <formula>0</formula>
    </cfRule>
  </conditionalFormatting>
  <conditionalFormatting sqref="F1206:H1206">
    <cfRule type="cellIs" dxfId="882" priority="746" operator="lessThan">
      <formula>0</formula>
    </cfRule>
    <cfRule type="cellIs" dxfId="881" priority="747" operator="greaterThan">
      <formula>0</formula>
    </cfRule>
  </conditionalFormatting>
  <conditionalFormatting sqref="H1207">
    <cfRule type="cellIs" dxfId="880" priority="744" operator="lessThan">
      <formula>0</formula>
    </cfRule>
    <cfRule type="cellIs" dxfId="879" priority="745" operator="greaterThan">
      <formula>0</formula>
    </cfRule>
  </conditionalFormatting>
  <conditionalFormatting sqref="F1210:H1210">
    <cfRule type="cellIs" dxfId="878" priority="742" operator="lessThan">
      <formula>0</formula>
    </cfRule>
    <cfRule type="cellIs" dxfId="877" priority="743" operator="greaterThan">
      <formula>0</formula>
    </cfRule>
  </conditionalFormatting>
  <conditionalFormatting sqref="F1212:H1212">
    <cfRule type="cellIs" dxfId="876" priority="740" operator="lessThan">
      <formula>0</formula>
    </cfRule>
    <cfRule type="cellIs" dxfId="875" priority="741" operator="greaterThan">
      <formula>0</formula>
    </cfRule>
  </conditionalFormatting>
  <conditionalFormatting sqref="F1213:H1214">
    <cfRule type="cellIs" dxfId="874" priority="738" operator="lessThan">
      <formula>0</formula>
    </cfRule>
    <cfRule type="cellIs" dxfId="873" priority="739" operator="greaterThan">
      <formula>0</formula>
    </cfRule>
  </conditionalFormatting>
  <conditionalFormatting sqref="F1221:H1221">
    <cfRule type="cellIs" dxfId="872" priority="736" operator="lessThan">
      <formula>0</formula>
    </cfRule>
    <cfRule type="cellIs" dxfId="871" priority="737" operator="greaterThan">
      <formula>0</formula>
    </cfRule>
  </conditionalFormatting>
  <conditionalFormatting sqref="F1234">
    <cfRule type="cellIs" dxfId="870" priority="734" operator="lessThan">
      <formula>0</formula>
    </cfRule>
    <cfRule type="cellIs" dxfId="869" priority="735" operator="greaterThan">
      <formula>0</formula>
    </cfRule>
  </conditionalFormatting>
  <conditionalFormatting sqref="G1234:H1234">
    <cfRule type="cellIs" dxfId="868" priority="732" operator="lessThan">
      <formula>0</formula>
    </cfRule>
    <cfRule type="cellIs" dxfId="867" priority="733" operator="greaterThan">
      <formula>0</formula>
    </cfRule>
  </conditionalFormatting>
  <conditionalFormatting sqref="G1235:H1235">
    <cfRule type="cellIs" dxfId="866" priority="730" operator="lessThan">
      <formula>0</formula>
    </cfRule>
    <cfRule type="cellIs" dxfId="865" priority="731" operator="greaterThan">
      <formula>0</formula>
    </cfRule>
  </conditionalFormatting>
  <conditionalFormatting sqref="G1237:H1237">
    <cfRule type="cellIs" dxfId="864" priority="726" operator="lessThan">
      <formula>0</formula>
    </cfRule>
    <cfRule type="cellIs" dxfId="863" priority="727" operator="greaterThan">
      <formula>0</formula>
    </cfRule>
  </conditionalFormatting>
  <conditionalFormatting sqref="G1233:H1233">
    <cfRule type="cellIs" dxfId="862" priority="722" operator="lessThan">
      <formula>0</formula>
    </cfRule>
    <cfRule type="cellIs" dxfId="861" priority="723" operator="greaterThan">
      <formula>0</formula>
    </cfRule>
  </conditionalFormatting>
  <conditionalFormatting sqref="G1240:H1244">
    <cfRule type="cellIs" dxfId="860" priority="720" operator="lessThan">
      <formula>0</formula>
    </cfRule>
    <cfRule type="cellIs" dxfId="859" priority="721" operator="greaterThan">
      <formula>0</formula>
    </cfRule>
  </conditionalFormatting>
  <conditionalFormatting sqref="F1248:H1248 F1247">
    <cfRule type="cellIs" dxfId="858" priority="718" operator="lessThan">
      <formula>0</formula>
    </cfRule>
    <cfRule type="cellIs" dxfId="857" priority="719" operator="greaterThan">
      <formula>0</formula>
    </cfRule>
  </conditionalFormatting>
  <conditionalFormatting sqref="F1251">
    <cfRule type="cellIs" dxfId="856" priority="714" operator="lessThan">
      <formula>0</formula>
    </cfRule>
    <cfRule type="cellIs" dxfId="855" priority="715" operator="greaterThan">
      <formula>0</formula>
    </cfRule>
  </conditionalFormatting>
  <conditionalFormatting sqref="G1251:H1251">
    <cfRule type="cellIs" dxfId="854" priority="712" operator="lessThan">
      <formula>0</formula>
    </cfRule>
    <cfRule type="cellIs" dxfId="853" priority="713" operator="greaterThan">
      <formula>0</formula>
    </cfRule>
  </conditionalFormatting>
  <conditionalFormatting sqref="F1252">
    <cfRule type="cellIs" dxfId="852" priority="710" operator="lessThan">
      <formula>0</formula>
    </cfRule>
    <cfRule type="cellIs" dxfId="851" priority="711" operator="greaterThan">
      <formula>0</formula>
    </cfRule>
  </conditionalFormatting>
  <conditionalFormatting sqref="G1252:H1252">
    <cfRule type="cellIs" dxfId="850" priority="708" operator="lessThan">
      <formula>0</formula>
    </cfRule>
    <cfRule type="cellIs" dxfId="849" priority="709" operator="greaterThan">
      <formula>0</formula>
    </cfRule>
  </conditionalFormatting>
  <conditionalFormatting sqref="F1253">
    <cfRule type="cellIs" dxfId="848" priority="706" operator="lessThan">
      <formula>0</formula>
    </cfRule>
    <cfRule type="cellIs" dxfId="847" priority="707" operator="greaterThan">
      <formula>0</formula>
    </cfRule>
  </conditionalFormatting>
  <conditionalFormatting sqref="G1253:H1253">
    <cfRule type="cellIs" dxfId="846" priority="704" operator="lessThan">
      <formula>0</formula>
    </cfRule>
    <cfRule type="cellIs" dxfId="845" priority="705" operator="greaterThan">
      <formula>0</formula>
    </cfRule>
  </conditionalFormatting>
  <conditionalFormatting sqref="F1254:H1254">
    <cfRule type="cellIs" dxfId="844" priority="702" operator="lessThan">
      <formula>0</formula>
    </cfRule>
    <cfRule type="cellIs" dxfId="843" priority="703" operator="greaterThan">
      <formula>0</formula>
    </cfRule>
  </conditionalFormatting>
  <conditionalFormatting sqref="F1255">
    <cfRule type="cellIs" dxfId="842" priority="700" operator="lessThan">
      <formula>0</formula>
    </cfRule>
    <cfRule type="cellIs" dxfId="841" priority="701" operator="greaterThan">
      <formula>0</formula>
    </cfRule>
  </conditionalFormatting>
  <conditionalFormatting sqref="G1255:H1255">
    <cfRule type="cellIs" dxfId="840" priority="698" operator="lessThan">
      <formula>0</formula>
    </cfRule>
    <cfRule type="cellIs" dxfId="839" priority="699" operator="greaterThan">
      <formula>0</formula>
    </cfRule>
  </conditionalFormatting>
  <conditionalFormatting sqref="F1256">
    <cfRule type="cellIs" dxfId="838" priority="696" operator="lessThan">
      <formula>0</formula>
    </cfRule>
    <cfRule type="cellIs" dxfId="837" priority="697" operator="greaterThan">
      <formula>0</formula>
    </cfRule>
  </conditionalFormatting>
  <conditionalFormatting sqref="G1256:H1256">
    <cfRule type="cellIs" dxfId="836" priority="694" operator="lessThan">
      <formula>0</formula>
    </cfRule>
    <cfRule type="cellIs" dxfId="835" priority="695" operator="greaterThan">
      <formula>0</formula>
    </cfRule>
  </conditionalFormatting>
  <conditionalFormatting sqref="F1257">
    <cfRule type="cellIs" dxfId="834" priority="692" operator="lessThan">
      <formula>0</formula>
    </cfRule>
    <cfRule type="cellIs" dxfId="833" priority="693" operator="greaterThan">
      <formula>0</formula>
    </cfRule>
  </conditionalFormatting>
  <conditionalFormatting sqref="G1257:H1257">
    <cfRule type="cellIs" dxfId="832" priority="690" operator="lessThan">
      <formula>0</formula>
    </cfRule>
    <cfRule type="cellIs" dxfId="831" priority="691" operator="greaterThan">
      <formula>0</formula>
    </cfRule>
  </conditionalFormatting>
  <conditionalFormatting sqref="F1258">
    <cfRule type="cellIs" dxfId="830" priority="688" operator="lessThan">
      <formula>0</formula>
    </cfRule>
    <cfRule type="cellIs" dxfId="829" priority="689" operator="greaterThan">
      <formula>0</formula>
    </cfRule>
  </conditionalFormatting>
  <conditionalFormatting sqref="G1258:H1258">
    <cfRule type="cellIs" dxfId="828" priority="684" operator="lessThan">
      <formula>0</formula>
    </cfRule>
    <cfRule type="cellIs" dxfId="827" priority="685" operator="greaterThan">
      <formula>0</formula>
    </cfRule>
  </conditionalFormatting>
  <conditionalFormatting sqref="G1250:H1250">
    <cfRule type="cellIs" dxfId="826" priority="682" operator="lessThan">
      <formula>0</formula>
    </cfRule>
    <cfRule type="cellIs" dxfId="825" priority="683" operator="greaterThan">
      <formula>0</formula>
    </cfRule>
  </conditionalFormatting>
  <conditionalFormatting sqref="G1260:H1260">
    <cfRule type="cellIs" dxfId="824" priority="680" operator="lessThan">
      <formula>0</formula>
    </cfRule>
    <cfRule type="cellIs" dxfId="823" priority="681" operator="greaterThan">
      <formula>0</formula>
    </cfRule>
  </conditionalFormatting>
  <conditionalFormatting sqref="F1265">
    <cfRule type="cellIs" dxfId="822" priority="678" operator="lessThan">
      <formula>0</formula>
    </cfRule>
    <cfRule type="cellIs" dxfId="821" priority="679" operator="greaterThan">
      <formula>0</formula>
    </cfRule>
  </conditionalFormatting>
  <conditionalFormatting sqref="G1265:H1265">
    <cfRule type="cellIs" dxfId="820" priority="676" operator="lessThan">
      <formula>0</formula>
    </cfRule>
    <cfRule type="cellIs" dxfId="819" priority="677" operator="greaterThan">
      <formula>0</formula>
    </cfRule>
  </conditionalFormatting>
  <conditionalFormatting sqref="G1266:H1266">
    <cfRule type="cellIs" dxfId="818" priority="674" operator="lessThan">
      <formula>0</formula>
    </cfRule>
    <cfRule type="cellIs" dxfId="817" priority="675" operator="greaterThan">
      <formula>0</formula>
    </cfRule>
  </conditionalFormatting>
  <conditionalFormatting sqref="F1271:H1271">
    <cfRule type="cellIs" dxfId="816" priority="672" operator="lessThan">
      <formula>0</formula>
    </cfRule>
    <cfRule type="cellIs" dxfId="815" priority="673" operator="greaterThan">
      <formula>0</formula>
    </cfRule>
  </conditionalFormatting>
  <conditionalFormatting sqref="G1287:H1287">
    <cfRule type="cellIs" dxfId="814" priority="670" operator="lessThan">
      <formula>0</formula>
    </cfRule>
    <cfRule type="cellIs" dxfId="813" priority="671" operator="greaterThan">
      <formula>0</formula>
    </cfRule>
  </conditionalFormatting>
  <conditionalFormatting sqref="F1289">
    <cfRule type="cellIs" dxfId="812" priority="668" operator="lessThan">
      <formula>0</formula>
    </cfRule>
    <cfRule type="cellIs" dxfId="811" priority="669" operator="greaterThan">
      <formula>0</formula>
    </cfRule>
  </conditionalFormatting>
  <conditionalFormatting sqref="G1289:H1289">
    <cfRule type="cellIs" dxfId="810" priority="666" operator="lessThan">
      <formula>0</formula>
    </cfRule>
    <cfRule type="cellIs" dxfId="809" priority="667" operator="greaterThan">
      <formula>0</formula>
    </cfRule>
  </conditionalFormatting>
  <conditionalFormatting sqref="F1290">
    <cfRule type="cellIs" dxfId="808" priority="664" operator="lessThan">
      <formula>0</formula>
    </cfRule>
    <cfRule type="cellIs" dxfId="807" priority="665" operator="greaterThan">
      <formula>0</formula>
    </cfRule>
  </conditionalFormatting>
  <conditionalFormatting sqref="G1290:H1290">
    <cfRule type="cellIs" dxfId="806" priority="662" operator="lessThan">
      <formula>0</formula>
    </cfRule>
    <cfRule type="cellIs" dxfId="805" priority="663" operator="greaterThan">
      <formula>0</formula>
    </cfRule>
  </conditionalFormatting>
  <conditionalFormatting sqref="F1291">
    <cfRule type="cellIs" dxfId="804" priority="660" operator="lessThan">
      <formula>0</formula>
    </cfRule>
    <cfRule type="cellIs" dxfId="803" priority="661" operator="greaterThan">
      <formula>0</formula>
    </cfRule>
  </conditionalFormatting>
  <conditionalFormatting sqref="G1291:H1291">
    <cfRule type="cellIs" dxfId="802" priority="658" operator="lessThan">
      <formula>0</formula>
    </cfRule>
    <cfRule type="cellIs" dxfId="801" priority="659" operator="greaterThan">
      <formula>0</formula>
    </cfRule>
  </conditionalFormatting>
  <conditionalFormatting sqref="F1292">
    <cfRule type="cellIs" dxfId="800" priority="656" operator="lessThan">
      <formula>0</formula>
    </cfRule>
    <cfRule type="cellIs" dxfId="799" priority="657" operator="greaterThan">
      <formula>0</formula>
    </cfRule>
  </conditionalFormatting>
  <conditionalFormatting sqref="G1292:H1292">
    <cfRule type="cellIs" dxfId="798" priority="654" operator="lessThan">
      <formula>0</formula>
    </cfRule>
    <cfRule type="cellIs" dxfId="797" priority="655" operator="greaterThan">
      <formula>0</formula>
    </cfRule>
  </conditionalFormatting>
  <conditionalFormatting sqref="F1293">
    <cfRule type="cellIs" dxfId="796" priority="652" operator="lessThan">
      <formula>0</formula>
    </cfRule>
    <cfRule type="cellIs" dxfId="795" priority="653" operator="greaterThan">
      <formula>0</formula>
    </cfRule>
  </conditionalFormatting>
  <conditionalFormatting sqref="G1293:H1293">
    <cfRule type="cellIs" dxfId="794" priority="650" operator="lessThan">
      <formula>0</formula>
    </cfRule>
    <cfRule type="cellIs" dxfId="793" priority="651" operator="greaterThan">
      <formula>0</formula>
    </cfRule>
  </conditionalFormatting>
  <conditionalFormatting sqref="F1294">
    <cfRule type="cellIs" dxfId="792" priority="648" operator="lessThan">
      <formula>0</formula>
    </cfRule>
    <cfRule type="cellIs" dxfId="791" priority="649" operator="greaterThan">
      <formula>0</formula>
    </cfRule>
  </conditionalFormatting>
  <conditionalFormatting sqref="G1294:H1294">
    <cfRule type="cellIs" dxfId="790" priority="646" operator="lessThan">
      <formula>0</formula>
    </cfRule>
    <cfRule type="cellIs" dxfId="789" priority="647" operator="greaterThan">
      <formula>0</formula>
    </cfRule>
  </conditionalFormatting>
  <conditionalFormatting sqref="F1295">
    <cfRule type="cellIs" dxfId="788" priority="644" operator="lessThan">
      <formula>0</formula>
    </cfRule>
    <cfRule type="cellIs" dxfId="787" priority="645" operator="greaterThan">
      <formula>0</formula>
    </cfRule>
  </conditionalFormatting>
  <conditionalFormatting sqref="G1295:H1295">
    <cfRule type="cellIs" dxfId="786" priority="642" operator="lessThan">
      <formula>0</formula>
    </cfRule>
    <cfRule type="cellIs" dxfId="785" priority="643" operator="greaterThan">
      <formula>0</formula>
    </cfRule>
  </conditionalFormatting>
  <conditionalFormatting sqref="F1296">
    <cfRule type="cellIs" dxfId="784" priority="640" operator="lessThan">
      <formula>0</formula>
    </cfRule>
    <cfRule type="cellIs" dxfId="783" priority="641" operator="greaterThan">
      <formula>0</formula>
    </cfRule>
  </conditionalFormatting>
  <conditionalFormatting sqref="G1296:H1296">
    <cfRule type="cellIs" dxfId="782" priority="638" operator="lessThan">
      <formula>0</formula>
    </cfRule>
    <cfRule type="cellIs" dxfId="781" priority="639" operator="greaterThan">
      <formula>0</formula>
    </cfRule>
  </conditionalFormatting>
  <conditionalFormatting sqref="F1297">
    <cfRule type="cellIs" dxfId="780" priority="636" operator="lessThan">
      <formula>0</formula>
    </cfRule>
    <cfRule type="cellIs" dxfId="779" priority="637" operator="greaterThan">
      <formula>0</formula>
    </cfRule>
  </conditionalFormatting>
  <conditionalFormatting sqref="G1297:H1297">
    <cfRule type="cellIs" dxfId="778" priority="634" operator="lessThan">
      <formula>0</formula>
    </cfRule>
    <cfRule type="cellIs" dxfId="777" priority="635" operator="greaterThan">
      <formula>0</formula>
    </cfRule>
  </conditionalFormatting>
  <conditionalFormatting sqref="F1306:F1307">
    <cfRule type="cellIs" dxfId="776" priority="632" operator="lessThan">
      <formula>0</formula>
    </cfRule>
    <cfRule type="cellIs" dxfId="775" priority="633" operator="greaterThan">
      <formula>0</formula>
    </cfRule>
  </conditionalFormatting>
  <conditionalFormatting sqref="F1305:H1305">
    <cfRule type="cellIs" dxfId="774" priority="630" operator="lessThan">
      <formula>0</formula>
    </cfRule>
    <cfRule type="cellIs" dxfId="773" priority="631" operator="greaterThan">
      <formula>0</formula>
    </cfRule>
  </conditionalFormatting>
  <conditionalFormatting sqref="G1306:H1306">
    <cfRule type="cellIs" dxfId="772" priority="628" operator="lessThan">
      <formula>0</formula>
    </cfRule>
    <cfRule type="cellIs" dxfId="771" priority="629" operator="greaterThan">
      <formula>0</formula>
    </cfRule>
  </conditionalFormatting>
  <conditionalFormatting sqref="G1307:H1307">
    <cfRule type="cellIs" dxfId="770" priority="626" operator="lessThan">
      <formula>0</formula>
    </cfRule>
    <cfRule type="cellIs" dxfId="769" priority="627" operator="greaterThan">
      <formula>0</formula>
    </cfRule>
  </conditionalFormatting>
  <conditionalFormatting sqref="F1308:H1308">
    <cfRule type="cellIs" dxfId="768" priority="624" operator="lessThan">
      <formula>0</formula>
    </cfRule>
    <cfRule type="cellIs" dxfId="767" priority="625" operator="greaterThan">
      <formula>0</formula>
    </cfRule>
  </conditionalFormatting>
  <conditionalFormatting sqref="F1309:H1310">
    <cfRule type="cellIs" dxfId="766" priority="618" operator="lessThan">
      <formula>0</formula>
    </cfRule>
    <cfRule type="cellIs" dxfId="765" priority="619" operator="greaterThan">
      <formula>0</formula>
    </cfRule>
  </conditionalFormatting>
  <conditionalFormatting sqref="F1311:H1312">
    <cfRule type="cellIs" dxfId="764" priority="616" operator="lessThan">
      <formula>0</formula>
    </cfRule>
    <cfRule type="cellIs" dxfId="763" priority="617" operator="greaterThan">
      <formula>0</formula>
    </cfRule>
  </conditionalFormatting>
  <conditionalFormatting sqref="F1313:F1314 H1313:H1314">
    <cfRule type="cellIs" dxfId="762" priority="614" operator="lessThan">
      <formula>0</formula>
    </cfRule>
    <cfRule type="cellIs" dxfId="761" priority="615" operator="greaterThan">
      <formula>0</formula>
    </cfRule>
  </conditionalFormatting>
  <conditionalFormatting sqref="F1315:H1315 F1316 H1316">
    <cfRule type="cellIs" dxfId="760" priority="612" operator="lessThan">
      <formula>0</formula>
    </cfRule>
    <cfRule type="cellIs" dxfId="759" priority="613" operator="greaterThan">
      <formula>0</formula>
    </cfRule>
  </conditionalFormatting>
  <conditionalFormatting sqref="F1317:H1318">
    <cfRule type="cellIs" dxfId="758" priority="610" operator="lessThan">
      <formula>0</formula>
    </cfRule>
    <cfRule type="cellIs" dxfId="757" priority="611" operator="greaterThan">
      <formula>0</formula>
    </cfRule>
  </conditionalFormatting>
  <conditionalFormatting sqref="F1319:H1319">
    <cfRule type="cellIs" dxfId="756" priority="608" operator="lessThan">
      <formula>0</formula>
    </cfRule>
    <cfRule type="cellIs" dxfId="755" priority="609" operator="greaterThan">
      <formula>0</formula>
    </cfRule>
  </conditionalFormatting>
  <conditionalFormatting sqref="F1320:H1320">
    <cfRule type="cellIs" dxfId="754" priority="606" operator="lessThan">
      <formula>0</formula>
    </cfRule>
    <cfRule type="cellIs" dxfId="753" priority="607" operator="greaterThan">
      <formula>0</formula>
    </cfRule>
  </conditionalFormatting>
  <conditionalFormatting sqref="F1321:H1321">
    <cfRule type="cellIs" dxfId="752" priority="604" operator="lessThan">
      <formula>0</formula>
    </cfRule>
    <cfRule type="cellIs" dxfId="751" priority="605" operator="greaterThan">
      <formula>0</formula>
    </cfRule>
  </conditionalFormatting>
  <conditionalFormatting sqref="F1322:H1322">
    <cfRule type="cellIs" dxfId="750" priority="602" operator="lessThan">
      <formula>0</formula>
    </cfRule>
    <cfRule type="cellIs" dxfId="749" priority="603" operator="greaterThan">
      <formula>0</formula>
    </cfRule>
  </conditionalFormatting>
  <conditionalFormatting sqref="F1323:H1323">
    <cfRule type="cellIs" dxfId="748" priority="600" operator="lessThan">
      <formula>0</formula>
    </cfRule>
    <cfRule type="cellIs" dxfId="747" priority="601" operator="greaterThan">
      <formula>0</formula>
    </cfRule>
  </conditionalFormatting>
  <conditionalFormatting sqref="F1324:H1324">
    <cfRule type="cellIs" dxfId="746" priority="598" operator="lessThan">
      <formula>0</formula>
    </cfRule>
    <cfRule type="cellIs" dxfId="745" priority="599" operator="greaterThan">
      <formula>0</formula>
    </cfRule>
  </conditionalFormatting>
  <conditionalFormatting sqref="F1328:H1328">
    <cfRule type="cellIs" dxfId="744" priority="596" operator="lessThan">
      <formula>0</formula>
    </cfRule>
    <cfRule type="cellIs" dxfId="743" priority="597" operator="greaterThan">
      <formula>0</formula>
    </cfRule>
  </conditionalFormatting>
  <conditionalFormatting sqref="F1329:H1329">
    <cfRule type="cellIs" dxfId="742" priority="594" operator="lessThan">
      <formula>0</formula>
    </cfRule>
    <cfRule type="cellIs" dxfId="741" priority="595" operator="greaterThan">
      <formula>0</formula>
    </cfRule>
  </conditionalFormatting>
  <conditionalFormatting sqref="G1207">
    <cfRule type="cellIs" dxfId="740" priority="592" operator="lessThan">
      <formula>0</formula>
    </cfRule>
    <cfRule type="cellIs" dxfId="739" priority="593" operator="greaterThan">
      <formula>0</formula>
    </cfRule>
  </conditionalFormatting>
  <conditionalFormatting sqref="G1205">
    <cfRule type="cellIs" dxfId="738" priority="590" operator="lessThan">
      <formula>0</formula>
    </cfRule>
    <cfRule type="cellIs" dxfId="737" priority="591" operator="greaterThan">
      <formula>0</formula>
    </cfRule>
  </conditionalFormatting>
  <conditionalFormatting sqref="G1314">
    <cfRule type="cellIs" dxfId="736" priority="588" operator="lessThan">
      <formula>0</formula>
    </cfRule>
    <cfRule type="cellIs" dxfId="735" priority="589" operator="greaterThan">
      <formula>0</formula>
    </cfRule>
  </conditionalFormatting>
  <conditionalFormatting sqref="G1313">
    <cfRule type="cellIs" dxfId="734" priority="586" operator="lessThan">
      <formula>0</formula>
    </cfRule>
    <cfRule type="cellIs" dxfId="733" priority="587" operator="greaterThan">
      <formula>0</formula>
    </cfRule>
  </conditionalFormatting>
  <conditionalFormatting sqref="G1316">
    <cfRule type="cellIs" dxfId="732" priority="584" operator="lessThan">
      <formula>0</formula>
    </cfRule>
    <cfRule type="cellIs" dxfId="731" priority="585" operator="greaterThan">
      <formula>0</formula>
    </cfRule>
  </conditionalFormatting>
  <conditionalFormatting sqref="H1224">
    <cfRule type="cellIs" dxfId="730" priority="582" operator="lessThan">
      <formula>0</formula>
    </cfRule>
    <cfRule type="cellIs" dxfId="729" priority="583" operator="greaterThan">
      <formula>0</formula>
    </cfRule>
  </conditionalFormatting>
  <conditionalFormatting sqref="F1365">
    <cfRule type="cellIs" dxfId="728" priority="580" operator="lessThan">
      <formula>0</formula>
    </cfRule>
    <cfRule type="cellIs" dxfId="727" priority="581" operator="greaterThan">
      <formula>0</formula>
    </cfRule>
  </conditionalFormatting>
  <conditionalFormatting sqref="H1365">
    <cfRule type="cellIs" dxfId="726" priority="578" operator="lessThan">
      <formula>0</formula>
    </cfRule>
    <cfRule type="cellIs" dxfId="725" priority="579" operator="greaterThan">
      <formula>0</formula>
    </cfRule>
  </conditionalFormatting>
  <conditionalFormatting sqref="G1365">
    <cfRule type="cellIs" dxfId="724" priority="576" operator="lessThan">
      <formula>0</formula>
    </cfRule>
    <cfRule type="cellIs" dxfId="723" priority="577" operator="greaterThan">
      <formula>0</formula>
    </cfRule>
  </conditionalFormatting>
  <conditionalFormatting sqref="F1366:H1366">
    <cfRule type="cellIs" dxfId="722" priority="574" operator="lessThan">
      <formula>0</formula>
    </cfRule>
    <cfRule type="cellIs" dxfId="721" priority="575" operator="greaterThan">
      <formula>0</formula>
    </cfRule>
  </conditionalFormatting>
  <conditionalFormatting sqref="H1370 F1370">
    <cfRule type="cellIs" dxfId="720" priority="572" operator="lessThan">
      <formula>0</formula>
    </cfRule>
    <cfRule type="cellIs" dxfId="719" priority="573" operator="greaterThan">
      <formula>0</formula>
    </cfRule>
  </conditionalFormatting>
  <conditionalFormatting sqref="G1370">
    <cfRule type="cellIs" dxfId="718" priority="570" operator="lessThan">
      <formula>0</formula>
    </cfRule>
    <cfRule type="cellIs" dxfId="717" priority="571" operator="greaterThan">
      <formula>0</formula>
    </cfRule>
  </conditionalFormatting>
  <conditionalFormatting sqref="F1372">
    <cfRule type="cellIs" dxfId="716" priority="568" operator="lessThan">
      <formula>0</formula>
    </cfRule>
    <cfRule type="cellIs" dxfId="715" priority="569" operator="greaterThan">
      <formula>0</formula>
    </cfRule>
  </conditionalFormatting>
  <conditionalFormatting sqref="F1371:H1371">
    <cfRule type="cellIs" dxfId="714" priority="566" operator="lessThan">
      <formula>0</formula>
    </cfRule>
    <cfRule type="cellIs" dxfId="713" priority="567" operator="greaterThan">
      <formula>0</formula>
    </cfRule>
  </conditionalFormatting>
  <conditionalFormatting sqref="F1374:H1374">
    <cfRule type="cellIs" dxfId="712" priority="564" operator="lessThan">
      <formula>0</formula>
    </cfRule>
    <cfRule type="cellIs" dxfId="711" priority="565" operator="greaterThan">
      <formula>0</formula>
    </cfRule>
  </conditionalFormatting>
  <conditionalFormatting sqref="F1373:H1373">
    <cfRule type="cellIs" dxfId="710" priority="562" operator="lessThan">
      <formula>0</formula>
    </cfRule>
    <cfRule type="cellIs" dxfId="709" priority="563" operator="greaterThan">
      <formula>0</formula>
    </cfRule>
  </conditionalFormatting>
  <conditionalFormatting sqref="F1376:H1376">
    <cfRule type="cellIs" dxfId="708" priority="556" operator="lessThan">
      <formula>0</formula>
    </cfRule>
    <cfRule type="cellIs" dxfId="707" priority="557" operator="greaterThan">
      <formula>0</formula>
    </cfRule>
  </conditionalFormatting>
  <conditionalFormatting sqref="F1375:H1375">
    <cfRule type="cellIs" dxfId="706" priority="554" operator="lessThan">
      <formula>0</formula>
    </cfRule>
    <cfRule type="cellIs" dxfId="705" priority="555" operator="greaterThan">
      <formula>0</formula>
    </cfRule>
  </conditionalFormatting>
  <conditionalFormatting sqref="F1378:H1378">
    <cfRule type="cellIs" dxfId="704" priority="552" operator="lessThan">
      <formula>0</formula>
    </cfRule>
    <cfRule type="cellIs" dxfId="703" priority="553" operator="greaterThan">
      <formula>0</formula>
    </cfRule>
  </conditionalFormatting>
  <conditionalFormatting sqref="F1377:H1377">
    <cfRule type="cellIs" dxfId="702" priority="550" operator="lessThan">
      <formula>0</formula>
    </cfRule>
    <cfRule type="cellIs" dxfId="701" priority="551" operator="greaterThan">
      <formula>0</formula>
    </cfRule>
  </conditionalFormatting>
  <conditionalFormatting sqref="F1380:H1380">
    <cfRule type="cellIs" dxfId="700" priority="548" operator="lessThan">
      <formula>0</formula>
    </cfRule>
    <cfRule type="cellIs" dxfId="699" priority="549" operator="greaterThan">
      <formula>0</formula>
    </cfRule>
  </conditionalFormatting>
  <conditionalFormatting sqref="F1379:H1379">
    <cfRule type="cellIs" dxfId="698" priority="546" operator="lessThan">
      <formula>0</formula>
    </cfRule>
    <cfRule type="cellIs" dxfId="697" priority="547" operator="greaterThan">
      <formula>0</formula>
    </cfRule>
  </conditionalFormatting>
  <conditionalFormatting sqref="F1382">
    <cfRule type="cellIs" dxfId="696" priority="544" operator="lessThan">
      <formula>0</formula>
    </cfRule>
    <cfRule type="cellIs" dxfId="695" priority="545" operator="greaterThan">
      <formula>0</formula>
    </cfRule>
  </conditionalFormatting>
  <conditionalFormatting sqref="F1381:H1381">
    <cfRule type="cellIs" dxfId="694" priority="542" operator="lessThan">
      <formula>0</formula>
    </cfRule>
    <cfRule type="cellIs" dxfId="693" priority="543" operator="greaterThan">
      <formula>0</formula>
    </cfRule>
  </conditionalFormatting>
  <conditionalFormatting sqref="F1384:H1384">
    <cfRule type="cellIs" dxfId="692" priority="540" operator="lessThan">
      <formula>0</formula>
    </cfRule>
    <cfRule type="cellIs" dxfId="691" priority="541" operator="greaterThan">
      <formula>0</formula>
    </cfRule>
  </conditionalFormatting>
  <conditionalFormatting sqref="F1383:H1383">
    <cfRule type="cellIs" dxfId="690" priority="538" operator="lessThan">
      <formula>0</formula>
    </cfRule>
    <cfRule type="cellIs" dxfId="689" priority="539" operator="greaterThan">
      <formula>0</formula>
    </cfRule>
  </conditionalFormatting>
  <conditionalFormatting sqref="F1386:H1386">
    <cfRule type="cellIs" dxfId="688" priority="536" operator="lessThan">
      <formula>0</formula>
    </cfRule>
    <cfRule type="cellIs" dxfId="687" priority="537" operator="greaterThan">
      <formula>0</formula>
    </cfRule>
  </conditionalFormatting>
  <conditionalFormatting sqref="F1385:H1385">
    <cfRule type="cellIs" dxfId="686" priority="534" operator="lessThan">
      <formula>0</formula>
    </cfRule>
    <cfRule type="cellIs" dxfId="685" priority="535" operator="greaterThan">
      <formula>0</formula>
    </cfRule>
  </conditionalFormatting>
  <conditionalFormatting sqref="F1388:H1388">
    <cfRule type="cellIs" dxfId="684" priority="532" operator="lessThan">
      <formula>0</formula>
    </cfRule>
    <cfRule type="cellIs" dxfId="683" priority="533" operator="greaterThan">
      <formula>0</formula>
    </cfRule>
  </conditionalFormatting>
  <conditionalFormatting sqref="F1387:H1387">
    <cfRule type="cellIs" dxfId="682" priority="530" operator="lessThan">
      <formula>0</formula>
    </cfRule>
    <cfRule type="cellIs" dxfId="681" priority="531" operator="greaterThan">
      <formula>0</formula>
    </cfRule>
  </conditionalFormatting>
  <conditionalFormatting sqref="G1390:H1390">
    <cfRule type="cellIs" dxfId="680" priority="528" operator="lessThan">
      <formula>0</formula>
    </cfRule>
    <cfRule type="cellIs" dxfId="679" priority="529" operator="greaterThan">
      <formula>0</formula>
    </cfRule>
  </conditionalFormatting>
  <conditionalFormatting sqref="F1389:H1389">
    <cfRule type="cellIs" dxfId="678" priority="526" operator="lessThan">
      <formula>0</formula>
    </cfRule>
    <cfRule type="cellIs" dxfId="677" priority="527" operator="greaterThan">
      <formula>0</formula>
    </cfRule>
  </conditionalFormatting>
  <conditionalFormatting sqref="F1390">
    <cfRule type="cellIs" dxfId="676" priority="524" operator="lessThan">
      <formula>0</formula>
    </cfRule>
    <cfRule type="cellIs" dxfId="675" priority="525" operator="greaterThan">
      <formula>0</formula>
    </cfRule>
  </conditionalFormatting>
  <conditionalFormatting sqref="F1394:H1394">
    <cfRule type="cellIs" dxfId="674" priority="522" operator="lessThan">
      <formula>0</formula>
    </cfRule>
    <cfRule type="cellIs" dxfId="673" priority="523" operator="greaterThan">
      <formula>0</formula>
    </cfRule>
  </conditionalFormatting>
  <conditionalFormatting sqref="G1395:H1395">
    <cfRule type="cellIs" dxfId="672" priority="520" operator="lessThan">
      <formula>0</formula>
    </cfRule>
    <cfRule type="cellIs" dxfId="671" priority="521" operator="greaterThan">
      <formula>0</formula>
    </cfRule>
  </conditionalFormatting>
  <conditionalFormatting sqref="F1395">
    <cfRule type="cellIs" dxfId="670" priority="518" operator="lessThan">
      <formula>0</formula>
    </cfRule>
    <cfRule type="cellIs" dxfId="669" priority="519" operator="greaterThan">
      <formula>0</formula>
    </cfRule>
  </conditionalFormatting>
  <conditionalFormatting sqref="F1400:H1400">
    <cfRule type="cellIs" dxfId="668" priority="516" operator="lessThan">
      <formula>0</formula>
    </cfRule>
    <cfRule type="cellIs" dxfId="667" priority="517" operator="greaterThan">
      <formula>0</formula>
    </cfRule>
  </conditionalFormatting>
  <conditionalFormatting sqref="F1401:H1401">
    <cfRule type="cellIs" dxfId="666" priority="514" operator="lessThan">
      <formula>0</formula>
    </cfRule>
    <cfRule type="cellIs" dxfId="665" priority="515" operator="greaterThan">
      <formula>0</formula>
    </cfRule>
  </conditionalFormatting>
  <conditionalFormatting sqref="G1353:H1353">
    <cfRule type="cellIs" dxfId="664" priority="512" operator="lessThan">
      <formula>0</formula>
    </cfRule>
    <cfRule type="cellIs" dxfId="663" priority="513" operator="greaterThan">
      <formula>0</formula>
    </cfRule>
  </conditionalFormatting>
  <conditionalFormatting sqref="F1404:H1404">
    <cfRule type="cellIs" dxfId="662" priority="510" operator="lessThan">
      <formula>0</formula>
    </cfRule>
    <cfRule type="cellIs" dxfId="661" priority="511" operator="greaterThan">
      <formula>0</formula>
    </cfRule>
  </conditionalFormatting>
  <conditionalFormatting sqref="G1408:H1408">
    <cfRule type="cellIs" dxfId="660" priority="508" operator="lessThan">
      <formula>0</formula>
    </cfRule>
    <cfRule type="cellIs" dxfId="659" priority="509" operator="greaterThan">
      <formula>0</formula>
    </cfRule>
  </conditionalFormatting>
  <conditionalFormatting sqref="F1410:H1410">
    <cfRule type="cellIs" dxfId="658" priority="506" operator="lessThan">
      <formula>0</formula>
    </cfRule>
    <cfRule type="cellIs" dxfId="657" priority="507" operator="greaterThan">
      <formula>0</formula>
    </cfRule>
  </conditionalFormatting>
  <conditionalFormatting sqref="F1411:H1411">
    <cfRule type="cellIs" dxfId="656" priority="504" operator="lessThan">
      <formula>0</formula>
    </cfRule>
    <cfRule type="cellIs" dxfId="655" priority="505" operator="greaterThan">
      <formula>0</formula>
    </cfRule>
  </conditionalFormatting>
  <conditionalFormatting sqref="H1412 F1412">
    <cfRule type="cellIs" dxfId="654" priority="502" operator="lessThan">
      <formula>0</formula>
    </cfRule>
    <cfRule type="cellIs" dxfId="653" priority="503" operator="greaterThan">
      <formula>0</formula>
    </cfRule>
  </conditionalFormatting>
  <conditionalFormatting sqref="G1412">
    <cfRule type="cellIs" dxfId="652" priority="500" operator="lessThan">
      <formula>0</formula>
    </cfRule>
    <cfRule type="cellIs" dxfId="651" priority="501" operator="greaterThan">
      <formula>0</formula>
    </cfRule>
  </conditionalFormatting>
  <conditionalFormatting sqref="G1424">
    <cfRule type="cellIs" dxfId="650" priority="498" operator="lessThan">
      <formula>0</formula>
    </cfRule>
    <cfRule type="cellIs" dxfId="649" priority="499" operator="greaterThan">
      <formula>0</formula>
    </cfRule>
  </conditionalFormatting>
  <conditionalFormatting sqref="G1426:H1426">
    <cfRule type="cellIs" dxfId="648" priority="494" operator="lessThan">
      <formula>0</formula>
    </cfRule>
    <cfRule type="cellIs" dxfId="647" priority="495" operator="greaterThan">
      <formula>0</formula>
    </cfRule>
  </conditionalFormatting>
  <conditionalFormatting sqref="F1435 H1435">
    <cfRule type="cellIs" dxfId="646" priority="492" operator="lessThan">
      <formula>0</formula>
    </cfRule>
    <cfRule type="cellIs" dxfId="645" priority="493" operator="greaterThan">
      <formula>0</formula>
    </cfRule>
  </conditionalFormatting>
  <conditionalFormatting sqref="G1435">
    <cfRule type="cellIs" dxfId="644" priority="490" operator="lessThan">
      <formula>0</formula>
    </cfRule>
    <cfRule type="cellIs" dxfId="643" priority="491" operator="greaterThan">
      <formula>0</formula>
    </cfRule>
  </conditionalFormatting>
  <conditionalFormatting sqref="H1432">
    <cfRule type="cellIs" dxfId="642" priority="488" operator="lessThan">
      <formula>0</formula>
    </cfRule>
    <cfRule type="cellIs" dxfId="641" priority="489" operator="greaterThan">
      <formula>0</formula>
    </cfRule>
  </conditionalFormatting>
  <conditionalFormatting sqref="F1445:H1445">
    <cfRule type="cellIs" dxfId="640" priority="484" operator="lessThan">
      <formula>0</formula>
    </cfRule>
    <cfRule type="cellIs" dxfId="639" priority="485" operator="greaterThan">
      <formula>0</formula>
    </cfRule>
  </conditionalFormatting>
  <conditionalFormatting sqref="K10017:K25009">
    <cfRule type="cellIs" dxfId="638" priority="483" operator="lessThan">
      <formula>0</formula>
    </cfRule>
  </conditionalFormatting>
  <conditionalFormatting sqref="G1451:H1451">
    <cfRule type="cellIs" dxfId="637" priority="481" operator="lessThan">
      <formula>0</formula>
    </cfRule>
    <cfRule type="cellIs" dxfId="636" priority="482" operator="greaterThan">
      <formula>0</formula>
    </cfRule>
  </conditionalFormatting>
  <conditionalFormatting sqref="G1452:H1452">
    <cfRule type="cellIs" dxfId="635" priority="479" operator="lessThan">
      <formula>0</formula>
    </cfRule>
    <cfRule type="cellIs" dxfId="634" priority="480" operator="greaterThan">
      <formula>0</formula>
    </cfRule>
  </conditionalFormatting>
  <conditionalFormatting sqref="F1457:H1457">
    <cfRule type="cellIs" dxfId="633" priority="477" operator="lessThan">
      <formula>0</formula>
    </cfRule>
    <cfRule type="cellIs" dxfId="632" priority="478" operator="greaterThan">
      <formula>0</formula>
    </cfRule>
  </conditionalFormatting>
  <conditionalFormatting sqref="F1466">
    <cfRule type="cellIs" dxfId="631" priority="475" operator="lessThan">
      <formula>0</formula>
    </cfRule>
    <cfRule type="cellIs" dxfId="630" priority="476" operator="greaterThan">
      <formula>0</formula>
    </cfRule>
  </conditionalFormatting>
  <conditionalFormatting sqref="F1467">
    <cfRule type="cellIs" dxfId="629" priority="473" operator="lessThan">
      <formula>0</formula>
    </cfRule>
    <cfRule type="cellIs" dxfId="628" priority="474" operator="greaterThan">
      <formula>0</formula>
    </cfRule>
  </conditionalFormatting>
  <conditionalFormatting sqref="G1466:H1467">
    <cfRule type="cellIs" dxfId="627" priority="471" operator="lessThan">
      <formula>0</formula>
    </cfRule>
    <cfRule type="cellIs" dxfId="626" priority="472" operator="greaterThan">
      <formula>0</formula>
    </cfRule>
  </conditionalFormatting>
  <conditionalFormatting sqref="H1461">
    <cfRule type="cellIs" dxfId="625" priority="469" operator="lessThan">
      <formula>0</formula>
    </cfRule>
    <cfRule type="cellIs" dxfId="624" priority="470" operator="greaterThan">
      <formula>0</formula>
    </cfRule>
  </conditionalFormatting>
  <conditionalFormatting sqref="G1461">
    <cfRule type="cellIs" dxfId="623" priority="467" operator="lessThan">
      <formula>0</formula>
    </cfRule>
    <cfRule type="cellIs" dxfId="622" priority="468" operator="greaterThan">
      <formula>0</formula>
    </cfRule>
  </conditionalFormatting>
  <conditionalFormatting sqref="F1471:H1471">
    <cfRule type="cellIs" dxfId="621" priority="465" operator="lessThan">
      <formula>0</formula>
    </cfRule>
    <cfRule type="cellIs" dxfId="620" priority="466" operator="greaterThan">
      <formula>0</formula>
    </cfRule>
  </conditionalFormatting>
  <conditionalFormatting sqref="F1470:H1470">
    <cfRule type="cellIs" dxfId="619" priority="463" operator="lessThan">
      <formula>0</formula>
    </cfRule>
    <cfRule type="cellIs" dxfId="618" priority="464" operator="greaterThan">
      <formula>0</formula>
    </cfRule>
  </conditionalFormatting>
  <conditionalFormatting sqref="F1473:H1473">
    <cfRule type="cellIs" dxfId="617" priority="461" operator="lessThan">
      <formula>0</formula>
    </cfRule>
    <cfRule type="cellIs" dxfId="616" priority="462" operator="greaterThan">
      <formula>0</formula>
    </cfRule>
  </conditionalFormatting>
  <conditionalFormatting sqref="F1472:H1472">
    <cfRule type="cellIs" dxfId="615" priority="459" operator="lessThan">
      <formula>0</formula>
    </cfRule>
    <cfRule type="cellIs" dxfId="614" priority="460" operator="greaterThan">
      <formula>0</formula>
    </cfRule>
  </conditionalFormatting>
  <conditionalFormatting sqref="F1475:H1475">
    <cfRule type="cellIs" dxfId="613" priority="457" operator="lessThan">
      <formula>0</formula>
    </cfRule>
    <cfRule type="cellIs" dxfId="612" priority="458" operator="greaterThan">
      <formula>0</formula>
    </cfRule>
  </conditionalFormatting>
  <conditionalFormatting sqref="F1474:H1474">
    <cfRule type="cellIs" dxfId="611" priority="455" operator="lessThan">
      <formula>0</formula>
    </cfRule>
    <cfRule type="cellIs" dxfId="610" priority="456" operator="greaterThan">
      <formula>0</formula>
    </cfRule>
  </conditionalFormatting>
  <conditionalFormatting sqref="F1476:H1476">
    <cfRule type="cellIs" dxfId="609" priority="453" operator="lessThan">
      <formula>0</formula>
    </cfRule>
    <cfRule type="cellIs" dxfId="608" priority="454" operator="greaterThan">
      <formula>0</formula>
    </cfRule>
  </conditionalFormatting>
  <conditionalFormatting sqref="F1477:H1478">
    <cfRule type="cellIs" dxfId="607" priority="451" operator="lessThan">
      <formula>0</formula>
    </cfRule>
    <cfRule type="cellIs" dxfId="606" priority="452" operator="greaterThan">
      <formula>0</formula>
    </cfRule>
  </conditionalFormatting>
  <conditionalFormatting sqref="F1480:H1480">
    <cfRule type="cellIs" dxfId="605" priority="449" operator="lessThan">
      <formula>0</formula>
    </cfRule>
    <cfRule type="cellIs" dxfId="604" priority="450" operator="greaterThan">
      <formula>0</formula>
    </cfRule>
  </conditionalFormatting>
  <conditionalFormatting sqref="F1479:H1479">
    <cfRule type="cellIs" dxfId="603" priority="447" operator="lessThan">
      <formula>0</formula>
    </cfRule>
    <cfRule type="cellIs" dxfId="602" priority="448" operator="greaterThan">
      <formula>0</formula>
    </cfRule>
  </conditionalFormatting>
  <conditionalFormatting sqref="F1482:H1482">
    <cfRule type="cellIs" dxfId="601" priority="445" operator="lessThan">
      <formula>0</formula>
    </cfRule>
    <cfRule type="cellIs" dxfId="600" priority="446" operator="greaterThan">
      <formula>0</formula>
    </cfRule>
  </conditionalFormatting>
  <conditionalFormatting sqref="F1481:H1481">
    <cfRule type="cellIs" dxfId="599" priority="443" operator="lessThan">
      <formula>0</formula>
    </cfRule>
    <cfRule type="cellIs" dxfId="598" priority="444" operator="greaterThan">
      <formula>0</formula>
    </cfRule>
  </conditionalFormatting>
  <conditionalFormatting sqref="F1484:H1484">
    <cfRule type="cellIs" dxfId="597" priority="441" operator="lessThan">
      <formula>0</formula>
    </cfRule>
    <cfRule type="cellIs" dxfId="596" priority="442" operator="greaterThan">
      <formula>0</formula>
    </cfRule>
  </conditionalFormatting>
  <conditionalFormatting sqref="F1483:H1483">
    <cfRule type="cellIs" dxfId="595" priority="439" operator="lessThan">
      <formula>0</formula>
    </cfRule>
    <cfRule type="cellIs" dxfId="594" priority="440" operator="greaterThan">
      <formula>0</formula>
    </cfRule>
  </conditionalFormatting>
  <conditionalFormatting sqref="F1486:H1486">
    <cfRule type="cellIs" dxfId="593" priority="437" operator="lessThan">
      <formula>0</formula>
    </cfRule>
    <cfRule type="cellIs" dxfId="592" priority="438" operator="greaterThan">
      <formula>0</formula>
    </cfRule>
  </conditionalFormatting>
  <conditionalFormatting sqref="F1485:H1485">
    <cfRule type="cellIs" dxfId="591" priority="435" operator="lessThan">
      <formula>0</formula>
    </cfRule>
    <cfRule type="cellIs" dxfId="590" priority="436" operator="greaterThan">
      <formula>0</formula>
    </cfRule>
  </conditionalFormatting>
  <conditionalFormatting sqref="F1488:H1488">
    <cfRule type="cellIs" dxfId="589" priority="433" operator="lessThan">
      <formula>0</formula>
    </cfRule>
    <cfRule type="cellIs" dxfId="588" priority="434" operator="greaterThan">
      <formula>0</formula>
    </cfRule>
  </conditionalFormatting>
  <conditionalFormatting sqref="F1487:H1487">
    <cfRule type="cellIs" dxfId="587" priority="431" operator="lessThan">
      <formula>0</formula>
    </cfRule>
    <cfRule type="cellIs" dxfId="586" priority="432" operator="greaterThan">
      <formula>0</formula>
    </cfRule>
  </conditionalFormatting>
  <conditionalFormatting sqref="F1490:H1490">
    <cfRule type="cellIs" dxfId="585" priority="429" operator="lessThan">
      <formula>0</formula>
    </cfRule>
    <cfRule type="cellIs" dxfId="584" priority="430" operator="greaterThan">
      <formula>0</formula>
    </cfRule>
  </conditionalFormatting>
  <conditionalFormatting sqref="F1489:H1489">
    <cfRule type="cellIs" dxfId="583" priority="427" operator="lessThan">
      <formula>0</formula>
    </cfRule>
    <cfRule type="cellIs" dxfId="582" priority="428" operator="greaterThan">
      <formula>0</formula>
    </cfRule>
  </conditionalFormatting>
  <conditionalFormatting sqref="F1492:H1492">
    <cfRule type="cellIs" dxfId="581" priority="425" operator="lessThan">
      <formula>0</formula>
    </cfRule>
    <cfRule type="cellIs" dxfId="580" priority="426" operator="greaterThan">
      <formula>0</formula>
    </cfRule>
  </conditionalFormatting>
  <conditionalFormatting sqref="F1491">
    <cfRule type="cellIs" dxfId="579" priority="423" operator="lessThan">
      <formula>0</formula>
    </cfRule>
    <cfRule type="cellIs" dxfId="578" priority="424" operator="greaterThan">
      <formula>0</formula>
    </cfRule>
  </conditionalFormatting>
  <conditionalFormatting sqref="F1494">
    <cfRule type="cellIs" dxfId="577" priority="421" operator="lessThan">
      <formula>0</formula>
    </cfRule>
    <cfRule type="cellIs" dxfId="576" priority="422" operator="greaterThan">
      <formula>0</formula>
    </cfRule>
  </conditionalFormatting>
  <conditionalFormatting sqref="F1493:H1493">
    <cfRule type="cellIs" dxfId="575" priority="419" operator="lessThan">
      <formula>0</formula>
    </cfRule>
    <cfRule type="cellIs" dxfId="574" priority="420" operator="greaterThan">
      <formula>0</formula>
    </cfRule>
  </conditionalFormatting>
  <conditionalFormatting sqref="F1496:H1496">
    <cfRule type="cellIs" dxfId="573" priority="417" operator="lessThan">
      <formula>0</formula>
    </cfRule>
    <cfRule type="cellIs" dxfId="572" priority="418" operator="greaterThan">
      <formula>0</formula>
    </cfRule>
  </conditionalFormatting>
  <conditionalFormatting sqref="F1495:H1495">
    <cfRule type="cellIs" dxfId="571" priority="415" operator="lessThan">
      <formula>0</formula>
    </cfRule>
    <cfRule type="cellIs" dxfId="570" priority="416" operator="greaterThan">
      <formula>0</formula>
    </cfRule>
  </conditionalFormatting>
  <conditionalFormatting sqref="F1497:H1497">
    <cfRule type="cellIs" dxfId="569" priority="413" operator="lessThan">
      <formula>0</formula>
    </cfRule>
    <cfRule type="cellIs" dxfId="568" priority="414" operator="greaterThan">
      <formula>0</formula>
    </cfRule>
  </conditionalFormatting>
  <conditionalFormatting sqref="H1498 H1337 H1229 H1139 H1070 H975 H912 H802 H745 H704 H668 H633 H611 H554 H478 H447">
    <cfRule type="cellIs" dxfId="567" priority="411" operator="lessThan">
      <formula>0</formula>
    </cfRule>
    <cfRule type="cellIs" dxfId="566" priority="412" operator="greaterThan">
      <formula>0</formula>
    </cfRule>
  </conditionalFormatting>
  <conditionalFormatting sqref="F1513">
    <cfRule type="cellIs" dxfId="565" priority="409" operator="lessThan">
      <formula>0</formula>
    </cfRule>
    <cfRule type="cellIs" dxfId="564" priority="410" operator="greaterThan">
      <formula>0</formula>
    </cfRule>
  </conditionalFormatting>
  <conditionalFormatting sqref="H1513">
    <cfRule type="cellIs" dxfId="563" priority="407" operator="lessThan">
      <formula>0</formula>
    </cfRule>
    <cfRule type="cellIs" dxfId="562" priority="408" operator="greaterThan">
      <formula>0</formula>
    </cfRule>
  </conditionalFormatting>
  <conditionalFormatting sqref="G1513">
    <cfRule type="cellIs" dxfId="561" priority="405" operator="lessThan">
      <formula>0</formula>
    </cfRule>
    <cfRule type="cellIs" dxfId="560" priority="406" operator="greaterThan">
      <formula>0</formula>
    </cfRule>
  </conditionalFormatting>
  <conditionalFormatting sqref="G1505:H1505">
    <cfRule type="cellIs" dxfId="559" priority="403" operator="lessThan">
      <formula>0</formula>
    </cfRule>
    <cfRule type="cellIs" dxfId="558" priority="404" operator="greaterThan">
      <formula>0</formula>
    </cfRule>
  </conditionalFormatting>
  <conditionalFormatting sqref="G1506:H1506">
    <cfRule type="cellIs" dxfId="557" priority="401" operator="lessThan">
      <formula>0</formula>
    </cfRule>
    <cfRule type="cellIs" dxfId="556" priority="402" operator="greaterThan">
      <formula>0</formula>
    </cfRule>
  </conditionalFormatting>
  <conditionalFormatting sqref="G1508:H1508">
    <cfRule type="cellIs" dxfId="555" priority="399" operator="lessThan">
      <formula>0</formula>
    </cfRule>
    <cfRule type="cellIs" dxfId="554" priority="400" operator="greaterThan">
      <formula>0</formula>
    </cfRule>
  </conditionalFormatting>
  <conditionalFormatting sqref="G1514">
    <cfRule type="cellIs" dxfId="553" priority="397" operator="lessThan">
      <formula>0</formula>
    </cfRule>
    <cfRule type="cellIs" dxfId="552" priority="398" operator="greaterThan">
      <formula>0</formula>
    </cfRule>
  </conditionalFormatting>
  <conditionalFormatting sqref="H1514">
    <cfRule type="cellIs" dxfId="551" priority="395" operator="lessThan">
      <formula>0</formula>
    </cfRule>
    <cfRule type="cellIs" dxfId="550" priority="396" operator="greaterThan">
      <formula>0</formula>
    </cfRule>
  </conditionalFormatting>
  <conditionalFormatting sqref="G1516:H1516">
    <cfRule type="cellIs" dxfId="549" priority="393" operator="lessThan">
      <formula>0</formula>
    </cfRule>
    <cfRule type="cellIs" dxfId="548" priority="394" operator="greaterThan">
      <formula>0</formula>
    </cfRule>
  </conditionalFormatting>
  <conditionalFormatting sqref="G1520:H1520">
    <cfRule type="cellIs" dxfId="547" priority="391" operator="lessThan">
      <formula>0</formula>
    </cfRule>
    <cfRule type="cellIs" dxfId="546" priority="392" operator="greaterThan">
      <formula>0</formula>
    </cfRule>
  </conditionalFormatting>
  <conditionalFormatting sqref="G1518:H1518">
    <cfRule type="cellIs" dxfId="545" priority="389" operator="lessThan">
      <formula>0</formula>
    </cfRule>
    <cfRule type="cellIs" dxfId="544" priority="390" operator="greaterThan">
      <formula>0</formula>
    </cfRule>
  </conditionalFormatting>
  <conditionalFormatting sqref="F1524">
    <cfRule type="cellIs" dxfId="543" priority="387" operator="lessThan">
      <formula>0</formula>
    </cfRule>
    <cfRule type="cellIs" dxfId="542" priority="388" operator="greaterThan">
      <formula>0</formula>
    </cfRule>
  </conditionalFormatting>
  <conditionalFormatting sqref="G1538:H1538">
    <cfRule type="cellIs" dxfId="541" priority="385" operator="lessThan">
      <formula>0</formula>
    </cfRule>
    <cfRule type="cellIs" dxfId="540" priority="386" operator="greaterThan">
      <formula>0</formula>
    </cfRule>
  </conditionalFormatting>
  <conditionalFormatting sqref="G1539:H1539">
    <cfRule type="cellIs" dxfId="539" priority="383" operator="lessThan">
      <formula>0</formula>
    </cfRule>
    <cfRule type="cellIs" dxfId="538" priority="384" operator="greaterThan">
      <formula>0</formula>
    </cfRule>
  </conditionalFormatting>
  <conditionalFormatting sqref="G1542">
    <cfRule type="cellIs" dxfId="537" priority="381" operator="lessThan">
      <formula>0</formula>
    </cfRule>
    <cfRule type="cellIs" dxfId="536" priority="382" operator="greaterThan">
      <formula>0</formula>
    </cfRule>
  </conditionalFormatting>
  <conditionalFormatting sqref="G1535:H1536">
    <cfRule type="cellIs" dxfId="535" priority="379" operator="lessThan">
      <formula>0</formula>
    </cfRule>
    <cfRule type="cellIs" dxfId="534" priority="380" operator="greaterThan">
      <formula>0</formula>
    </cfRule>
  </conditionalFormatting>
  <conditionalFormatting sqref="G1521:H1521">
    <cfRule type="cellIs" dxfId="533" priority="377" operator="lessThan">
      <formula>0</formula>
    </cfRule>
    <cfRule type="cellIs" dxfId="532" priority="378" operator="greaterThan">
      <formula>0</formula>
    </cfRule>
  </conditionalFormatting>
  <conditionalFormatting sqref="G1523:H1523">
    <cfRule type="cellIs" dxfId="531" priority="375" operator="lessThan">
      <formula>0</formula>
    </cfRule>
    <cfRule type="cellIs" dxfId="530" priority="376" operator="greaterThan">
      <formula>0</formula>
    </cfRule>
  </conditionalFormatting>
  <conditionalFormatting sqref="G1524:H1524">
    <cfRule type="cellIs" dxfId="529" priority="373" operator="lessThan">
      <formula>0</formula>
    </cfRule>
    <cfRule type="cellIs" dxfId="528" priority="374" operator="greaterThan">
      <formula>0</formula>
    </cfRule>
  </conditionalFormatting>
  <conditionalFormatting sqref="F1547:H1547 F1548">
    <cfRule type="cellIs" dxfId="527" priority="371" operator="lessThan">
      <formula>0</formula>
    </cfRule>
    <cfRule type="cellIs" dxfId="526" priority="372" operator="greaterThan">
      <formula>0</formula>
    </cfRule>
  </conditionalFormatting>
  <conditionalFormatting sqref="F1554:H1554">
    <cfRule type="cellIs" dxfId="525" priority="369" operator="lessThan">
      <formula>0</formula>
    </cfRule>
    <cfRule type="cellIs" dxfId="524" priority="370" operator="greaterThan">
      <formula>0</formula>
    </cfRule>
  </conditionalFormatting>
  <conditionalFormatting sqref="F1557">
    <cfRule type="cellIs" dxfId="523" priority="367" operator="lessThan">
      <formula>0</formula>
    </cfRule>
    <cfRule type="cellIs" dxfId="522" priority="368" operator="greaterThan">
      <formula>0</formula>
    </cfRule>
  </conditionalFormatting>
  <conditionalFormatting sqref="F1561">
    <cfRule type="cellIs" dxfId="521" priority="365" operator="lessThan">
      <formula>0</formula>
    </cfRule>
    <cfRule type="cellIs" dxfId="520" priority="366" operator="greaterThan">
      <formula>0</formula>
    </cfRule>
  </conditionalFormatting>
  <conditionalFormatting sqref="G1559:H1559">
    <cfRule type="cellIs" dxfId="519" priority="363" operator="lessThan">
      <formula>0</formula>
    </cfRule>
    <cfRule type="cellIs" dxfId="518" priority="364" operator="greaterThan">
      <formula>0</formula>
    </cfRule>
  </conditionalFormatting>
  <conditionalFormatting sqref="G1548:H1548">
    <cfRule type="cellIs" dxfId="517" priority="359" operator="lessThan">
      <formula>0</formula>
    </cfRule>
    <cfRule type="cellIs" dxfId="516" priority="360" operator="greaterThan">
      <formula>0</formula>
    </cfRule>
  </conditionalFormatting>
  <conditionalFormatting sqref="G1549:H1549">
    <cfRule type="cellIs" dxfId="515" priority="357" operator="lessThan">
      <formula>0</formula>
    </cfRule>
    <cfRule type="cellIs" dxfId="514" priority="358" operator="greaterThan">
      <formula>0</formula>
    </cfRule>
  </conditionalFormatting>
  <conditionalFormatting sqref="F1570:H1570">
    <cfRule type="cellIs" dxfId="513" priority="355" operator="lessThan">
      <formula>0</formula>
    </cfRule>
    <cfRule type="cellIs" dxfId="512" priority="356" operator="greaterThan">
      <formula>0</formula>
    </cfRule>
  </conditionalFormatting>
  <conditionalFormatting sqref="F1603:H1603">
    <cfRule type="cellIs" dxfId="511" priority="353" operator="lessThan">
      <formula>0</formula>
    </cfRule>
    <cfRule type="cellIs" dxfId="510" priority="354" operator="greaterThan">
      <formula>0</formula>
    </cfRule>
  </conditionalFormatting>
  <conditionalFormatting sqref="G1668:H1668">
    <cfRule type="cellIs" dxfId="509" priority="351" operator="lessThan">
      <formula>0</formula>
    </cfRule>
    <cfRule type="cellIs" dxfId="508" priority="352" operator="greaterThan">
      <formula>0</formula>
    </cfRule>
  </conditionalFormatting>
  <conditionalFormatting sqref="F1668">
    <cfRule type="cellIs" dxfId="507" priority="349" operator="lessThan">
      <formula>0</formula>
    </cfRule>
    <cfRule type="cellIs" dxfId="506" priority="350" operator="greaterThan">
      <formula>0</formula>
    </cfRule>
  </conditionalFormatting>
  <conditionalFormatting sqref="G1491:H1491">
    <cfRule type="cellIs" dxfId="505" priority="347" operator="lessThan">
      <formula>0</formula>
    </cfRule>
    <cfRule type="cellIs" dxfId="504" priority="348" operator="greaterThan">
      <formula>0</formula>
    </cfRule>
  </conditionalFormatting>
  <conditionalFormatting sqref="G1555:H1555">
    <cfRule type="cellIs" dxfId="503" priority="345" operator="lessThan">
      <formula>0</formula>
    </cfRule>
    <cfRule type="cellIs" dxfId="502" priority="346" operator="greaterThan">
      <formula>0</formula>
    </cfRule>
  </conditionalFormatting>
  <conditionalFormatting sqref="G1630:H1630">
    <cfRule type="cellIs" dxfId="501" priority="343" operator="lessThan">
      <formula>0</formula>
    </cfRule>
    <cfRule type="cellIs" dxfId="500" priority="344" operator="greaterThan">
      <formula>0</formula>
    </cfRule>
  </conditionalFormatting>
  <conditionalFormatting sqref="G1632:H1632">
    <cfRule type="cellIs" dxfId="499" priority="341" operator="lessThan">
      <formula>0</formula>
    </cfRule>
    <cfRule type="cellIs" dxfId="498" priority="342" operator="greaterThan">
      <formula>0</formula>
    </cfRule>
  </conditionalFormatting>
  <conditionalFormatting sqref="H1500">
    <cfRule type="cellIs" dxfId="497" priority="339" operator="lessThan">
      <formula>0</formula>
    </cfRule>
    <cfRule type="cellIs" dxfId="496" priority="340" operator="greaterThan">
      <formula>0</formula>
    </cfRule>
  </conditionalFormatting>
  <conditionalFormatting sqref="H1502">
    <cfRule type="cellIs" dxfId="495" priority="337" operator="lessThan">
      <formula>0</formula>
    </cfRule>
    <cfRule type="cellIs" dxfId="494" priority="338" operator="greaterThan">
      <formula>0</formula>
    </cfRule>
  </conditionalFormatting>
  <conditionalFormatting sqref="H1503">
    <cfRule type="cellIs" dxfId="493" priority="335" operator="lessThan">
      <formula>0</formula>
    </cfRule>
    <cfRule type="cellIs" dxfId="492" priority="336" operator="greaterThan">
      <formula>0</formula>
    </cfRule>
  </conditionalFormatting>
  <conditionalFormatting sqref="G1564:H1564">
    <cfRule type="cellIs" dxfId="491" priority="333" operator="lessThan">
      <formula>0</formula>
    </cfRule>
    <cfRule type="cellIs" dxfId="490" priority="334" operator="greaterThan">
      <formula>0</formula>
    </cfRule>
  </conditionalFormatting>
  <conditionalFormatting sqref="H1598">
    <cfRule type="cellIs" dxfId="489" priority="325" operator="lessThan">
      <formula>0</formula>
    </cfRule>
    <cfRule type="cellIs" dxfId="488" priority="326" operator="greaterThan">
      <formula>0</formula>
    </cfRule>
  </conditionalFormatting>
  <conditionalFormatting sqref="G1501:H1501">
    <cfRule type="cellIs" dxfId="487" priority="323" operator="lessThan">
      <formula>0</formula>
    </cfRule>
    <cfRule type="cellIs" dxfId="486" priority="324" operator="greaterThan">
      <formula>0</formula>
    </cfRule>
  </conditionalFormatting>
  <conditionalFormatting sqref="G1566:H1566">
    <cfRule type="cellIs" dxfId="485" priority="321" operator="lessThan">
      <formula>0</formula>
    </cfRule>
    <cfRule type="cellIs" dxfId="484" priority="322" operator="greaterThan">
      <formula>0</formula>
    </cfRule>
  </conditionalFormatting>
  <conditionalFormatting sqref="G1569:H1569">
    <cfRule type="cellIs" dxfId="483" priority="319" operator="lessThan">
      <formula>0</formula>
    </cfRule>
    <cfRule type="cellIs" dxfId="482" priority="320" operator="greaterThan">
      <formula>0</formula>
    </cfRule>
  </conditionalFormatting>
  <conditionalFormatting sqref="G1589:H1589">
    <cfRule type="cellIs" dxfId="481" priority="315" operator="lessThan">
      <formula>0</formula>
    </cfRule>
    <cfRule type="cellIs" dxfId="480" priority="316" operator="greaterThan">
      <formula>0</formula>
    </cfRule>
  </conditionalFormatting>
  <conditionalFormatting sqref="G1590:H1590">
    <cfRule type="cellIs" dxfId="479" priority="313" operator="lessThan">
      <formula>0</formula>
    </cfRule>
    <cfRule type="cellIs" dxfId="478" priority="314" operator="greaterThan">
      <formula>0</formula>
    </cfRule>
  </conditionalFormatting>
  <conditionalFormatting sqref="G1661:H1661">
    <cfRule type="cellIs" dxfId="477" priority="311" operator="lessThan">
      <formula>0</formula>
    </cfRule>
    <cfRule type="cellIs" dxfId="476" priority="312" operator="greaterThan">
      <formula>0</formula>
    </cfRule>
  </conditionalFormatting>
  <conditionalFormatting sqref="G1641:H1641">
    <cfRule type="cellIs" dxfId="475" priority="309" operator="lessThan">
      <formula>0</formula>
    </cfRule>
    <cfRule type="cellIs" dxfId="474" priority="310" operator="greaterThan">
      <formula>0</formula>
    </cfRule>
  </conditionalFormatting>
  <conditionalFormatting sqref="H1561">
    <cfRule type="cellIs" dxfId="473" priority="307" operator="lessThan">
      <formula>0</formula>
    </cfRule>
    <cfRule type="cellIs" dxfId="472" priority="308" operator="greaterThan">
      <formula>0</formula>
    </cfRule>
  </conditionalFormatting>
  <conditionalFormatting sqref="G1676:H1676">
    <cfRule type="cellIs" dxfId="471" priority="305" operator="lessThan">
      <formula>0</formula>
    </cfRule>
    <cfRule type="cellIs" dxfId="470" priority="306" operator="greaterThan">
      <formula>0</formula>
    </cfRule>
  </conditionalFormatting>
  <conditionalFormatting sqref="F1676">
    <cfRule type="cellIs" dxfId="469" priority="303" operator="lessThan">
      <formula>0</formula>
    </cfRule>
    <cfRule type="cellIs" dxfId="468" priority="304" operator="greaterThan">
      <formula>0</formula>
    </cfRule>
  </conditionalFormatting>
  <conditionalFormatting sqref="G1677:H1677">
    <cfRule type="cellIs" dxfId="467" priority="301" operator="lessThan">
      <formula>0</formula>
    </cfRule>
    <cfRule type="cellIs" dxfId="466" priority="302" operator="greaterThan">
      <formula>0</formula>
    </cfRule>
  </conditionalFormatting>
  <conditionalFormatting sqref="F1677">
    <cfRule type="cellIs" dxfId="465" priority="299" operator="lessThan">
      <formula>0</formula>
    </cfRule>
    <cfRule type="cellIs" dxfId="464" priority="300" operator="greaterThan">
      <formula>0</formula>
    </cfRule>
  </conditionalFormatting>
  <conditionalFormatting sqref="F1684">
    <cfRule type="cellIs" dxfId="463" priority="297" operator="lessThan">
      <formula>0</formula>
    </cfRule>
    <cfRule type="cellIs" dxfId="462" priority="298" operator="greaterThan">
      <formula>0</formula>
    </cfRule>
  </conditionalFormatting>
  <conditionalFormatting sqref="F1692">
    <cfRule type="cellIs" dxfId="461" priority="293" operator="lessThan">
      <formula>0</formula>
    </cfRule>
    <cfRule type="cellIs" dxfId="460" priority="294" operator="greaterThan">
      <formula>0</formula>
    </cfRule>
  </conditionalFormatting>
  <conditionalFormatting sqref="G1693:H1693">
    <cfRule type="cellIs" dxfId="459" priority="291" operator="lessThan">
      <formula>0</formula>
    </cfRule>
    <cfRule type="cellIs" dxfId="458" priority="292" operator="greaterThan">
      <formula>0</formula>
    </cfRule>
  </conditionalFormatting>
  <conditionalFormatting sqref="F1693">
    <cfRule type="cellIs" dxfId="457" priority="289" operator="lessThan">
      <formula>0</formula>
    </cfRule>
    <cfRule type="cellIs" dxfId="456" priority="290" operator="greaterThan">
      <formula>0</formula>
    </cfRule>
  </conditionalFormatting>
  <conditionalFormatting sqref="G1694:H1694">
    <cfRule type="cellIs" dxfId="455" priority="287" operator="lessThan">
      <formula>0</formula>
    </cfRule>
    <cfRule type="cellIs" dxfId="454" priority="288" operator="greaterThan">
      <formula>0</formula>
    </cfRule>
  </conditionalFormatting>
  <conditionalFormatting sqref="F1694">
    <cfRule type="cellIs" dxfId="453" priority="285" operator="lessThan">
      <formula>0</formula>
    </cfRule>
    <cfRule type="cellIs" dxfId="452" priority="286" operator="greaterThan">
      <formula>0</formula>
    </cfRule>
  </conditionalFormatting>
  <conditionalFormatting sqref="G1695:H1695">
    <cfRule type="cellIs" dxfId="451" priority="283" operator="lessThan">
      <formula>0</formula>
    </cfRule>
    <cfRule type="cellIs" dxfId="450" priority="284" operator="greaterThan">
      <formula>0</formula>
    </cfRule>
  </conditionalFormatting>
  <conditionalFormatting sqref="F1695">
    <cfRule type="cellIs" dxfId="449" priority="281" operator="lessThan">
      <formula>0</formula>
    </cfRule>
    <cfRule type="cellIs" dxfId="448" priority="282" operator="greaterThan">
      <formula>0</formula>
    </cfRule>
  </conditionalFormatting>
  <conditionalFormatting sqref="G1551:H1553">
    <cfRule type="cellIs" dxfId="447" priority="279" operator="lessThan">
      <formula>0</formula>
    </cfRule>
    <cfRule type="cellIs" dxfId="446" priority="280" operator="greaterThan">
      <formula>0</formula>
    </cfRule>
  </conditionalFormatting>
  <conditionalFormatting sqref="G1557:H1558">
    <cfRule type="cellIs" dxfId="445" priority="277" operator="lessThan">
      <formula>0</formula>
    </cfRule>
    <cfRule type="cellIs" dxfId="444" priority="278" operator="greaterThan">
      <formula>0</formula>
    </cfRule>
  </conditionalFormatting>
  <conditionalFormatting sqref="G1576:H1576">
    <cfRule type="cellIs" dxfId="443" priority="275" operator="lessThan">
      <formula>0</formula>
    </cfRule>
    <cfRule type="cellIs" dxfId="442" priority="276" operator="greaterThan">
      <formula>0</formula>
    </cfRule>
  </conditionalFormatting>
  <conditionalFormatting sqref="G1577:H1577">
    <cfRule type="cellIs" dxfId="441" priority="273" operator="lessThan">
      <formula>0</formula>
    </cfRule>
    <cfRule type="cellIs" dxfId="440" priority="274" operator="greaterThan">
      <formula>0</formula>
    </cfRule>
  </conditionalFormatting>
  <conditionalFormatting sqref="G1579:H1579">
    <cfRule type="cellIs" dxfId="439" priority="271" operator="lessThan">
      <formula>0</formula>
    </cfRule>
    <cfRule type="cellIs" dxfId="438" priority="272" operator="greaterThan">
      <formula>0</formula>
    </cfRule>
  </conditionalFormatting>
  <conditionalFormatting sqref="G1699:H1699">
    <cfRule type="cellIs" dxfId="437" priority="269" operator="lessThan">
      <formula>0</formula>
    </cfRule>
    <cfRule type="cellIs" dxfId="436" priority="270" operator="greaterThan">
      <formula>0</formula>
    </cfRule>
  </conditionalFormatting>
  <conditionalFormatting sqref="G1702:H1702">
    <cfRule type="cellIs" dxfId="435" priority="267" operator="lessThan">
      <formula>0</formula>
    </cfRule>
    <cfRule type="cellIs" dxfId="434" priority="268" operator="greaterThan">
      <formula>0</formula>
    </cfRule>
  </conditionalFormatting>
  <conditionalFormatting sqref="G1684:H1684">
    <cfRule type="cellIs" dxfId="433" priority="265" operator="lessThan">
      <formula>0</formula>
    </cfRule>
    <cfRule type="cellIs" dxfId="432" priority="266" operator="greaterThan">
      <formula>0</formula>
    </cfRule>
  </conditionalFormatting>
  <conditionalFormatting sqref="G1692:H1692">
    <cfRule type="cellIs" dxfId="431" priority="263" operator="lessThan">
      <formula>0</formula>
    </cfRule>
    <cfRule type="cellIs" dxfId="430" priority="264" operator="greaterThan">
      <formula>0</formula>
    </cfRule>
  </conditionalFormatting>
  <conditionalFormatting sqref="G1644:H1644">
    <cfRule type="cellIs" dxfId="429" priority="261" operator="lessThan">
      <formula>0</formula>
    </cfRule>
    <cfRule type="cellIs" dxfId="428" priority="262" operator="greaterThan">
      <formula>0</formula>
    </cfRule>
  </conditionalFormatting>
  <conditionalFormatting sqref="G1673:H1673">
    <cfRule type="cellIs" dxfId="427" priority="259" operator="lessThan">
      <formula>0</formula>
    </cfRule>
    <cfRule type="cellIs" dxfId="426" priority="260" operator="greaterThan">
      <formula>0</formula>
    </cfRule>
  </conditionalFormatting>
  <conditionalFormatting sqref="G1620:H1620">
    <cfRule type="cellIs" dxfId="425" priority="255" operator="lessThan">
      <formula>0</formula>
    </cfRule>
    <cfRule type="cellIs" dxfId="424" priority="256" operator="greaterThan">
      <formula>0</formula>
    </cfRule>
  </conditionalFormatting>
  <conditionalFormatting sqref="G1612:H1612">
    <cfRule type="cellIs" dxfId="423" priority="253" operator="lessThan">
      <formula>0</formula>
    </cfRule>
    <cfRule type="cellIs" dxfId="422" priority="254" operator="greaterThan">
      <formula>0</formula>
    </cfRule>
  </conditionalFormatting>
  <conditionalFormatting sqref="G1613:H1613">
    <cfRule type="cellIs" dxfId="421" priority="251" operator="lessThan">
      <formula>0</formula>
    </cfRule>
    <cfRule type="cellIs" dxfId="420" priority="252" operator="greaterThan">
      <formula>0</formula>
    </cfRule>
  </conditionalFormatting>
  <conditionalFormatting sqref="G1607:H1607">
    <cfRule type="cellIs" dxfId="419" priority="249" operator="lessThan">
      <formula>0</formula>
    </cfRule>
    <cfRule type="cellIs" dxfId="418" priority="250" operator="greaterThan">
      <formula>0</formula>
    </cfRule>
  </conditionalFormatting>
  <conditionalFormatting sqref="G1605:H1605">
    <cfRule type="cellIs" dxfId="417" priority="247" operator="lessThan">
      <formula>0</formula>
    </cfRule>
    <cfRule type="cellIs" dxfId="416" priority="248" operator="greaterThan">
      <formula>0</formula>
    </cfRule>
  </conditionalFormatting>
  <conditionalFormatting sqref="G1604:H1604">
    <cfRule type="cellIs" dxfId="415" priority="245" operator="lessThan">
      <formula>0</formula>
    </cfRule>
    <cfRule type="cellIs" dxfId="414" priority="246" operator="greaterThan">
      <formula>0</formula>
    </cfRule>
  </conditionalFormatting>
  <conditionalFormatting sqref="H1583">
    <cfRule type="cellIs" dxfId="413" priority="241" operator="lessThan">
      <formula>0</formula>
    </cfRule>
    <cfRule type="cellIs" dxfId="412" priority="242" operator="greaterThan">
      <formula>0</formula>
    </cfRule>
  </conditionalFormatting>
  <conditionalFormatting sqref="G1583">
    <cfRule type="cellIs" dxfId="411" priority="239" operator="lessThan">
      <formula>0</formula>
    </cfRule>
    <cfRule type="cellIs" dxfId="410" priority="240" operator="greaterThan">
      <formula>0</formula>
    </cfRule>
  </conditionalFormatting>
  <conditionalFormatting sqref="H1670">
    <cfRule type="cellIs" dxfId="409" priority="237" operator="lessThan">
      <formula>0</formula>
    </cfRule>
    <cfRule type="cellIs" dxfId="408" priority="238" operator="greaterThan">
      <formula>0</formula>
    </cfRule>
  </conditionalFormatting>
  <conditionalFormatting sqref="G1670">
    <cfRule type="cellIs" dxfId="407" priority="235" operator="lessThan">
      <formula>0</formula>
    </cfRule>
    <cfRule type="cellIs" dxfId="406" priority="236" operator="greaterThan">
      <formula>0</formula>
    </cfRule>
  </conditionalFormatting>
  <conditionalFormatting sqref="G1663:H1663">
    <cfRule type="cellIs" dxfId="405" priority="233" operator="lessThan">
      <formula>0</formula>
    </cfRule>
    <cfRule type="cellIs" dxfId="404" priority="234" operator="greaterThan">
      <formula>0</formula>
    </cfRule>
  </conditionalFormatting>
  <conditionalFormatting sqref="G1667:H1667">
    <cfRule type="cellIs" dxfId="403" priority="231" operator="lessThan">
      <formula>0</formula>
    </cfRule>
    <cfRule type="cellIs" dxfId="402" priority="232" operator="greaterThan">
      <formula>0</formula>
    </cfRule>
  </conditionalFormatting>
  <conditionalFormatting sqref="G1680:H1680">
    <cfRule type="cellIs" dxfId="401" priority="229" operator="lessThan">
      <formula>0</formula>
    </cfRule>
    <cfRule type="cellIs" dxfId="400" priority="230" operator="greaterThan">
      <formula>0</formula>
    </cfRule>
  </conditionalFormatting>
  <conditionalFormatting sqref="G1594:H1594">
    <cfRule type="cellIs" dxfId="399" priority="227" operator="lessThan">
      <formula>0</formula>
    </cfRule>
    <cfRule type="cellIs" dxfId="398" priority="228" operator="greaterThan">
      <formula>0</formula>
    </cfRule>
  </conditionalFormatting>
  <conditionalFormatting sqref="G1563 G1561 G1556 G1502:G1503 G1500">
    <cfRule type="cellIs" dxfId="397" priority="225" operator="lessThan">
      <formula>0</formula>
    </cfRule>
    <cfRule type="cellIs" dxfId="396" priority="226" operator="greaterThan">
      <formula>0</formula>
    </cfRule>
  </conditionalFormatting>
  <conditionalFormatting sqref="G1494:H1494">
    <cfRule type="cellIs" dxfId="395" priority="223" operator="lessThan">
      <formula>0</formula>
    </cfRule>
    <cfRule type="cellIs" dxfId="394" priority="224" operator="greaterThan">
      <formula>0</formula>
    </cfRule>
  </conditionalFormatting>
  <conditionalFormatting sqref="H1621">
    <cfRule type="cellIs" dxfId="393" priority="221" operator="lessThan">
      <formula>0</formula>
    </cfRule>
    <cfRule type="cellIs" dxfId="392" priority="222" operator="greaterThan">
      <formula>0</formula>
    </cfRule>
  </conditionalFormatting>
  <conditionalFormatting sqref="G1621">
    <cfRule type="cellIs" dxfId="391" priority="219" operator="lessThan">
      <formula>0</formula>
    </cfRule>
    <cfRule type="cellIs" dxfId="390" priority="220" operator="greaterThan">
      <formula>0</formula>
    </cfRule>
  </conditionalFormatting>
  <conditionalFormatting sqref="H1631">
    <cfRule type="cellIs" dxfId="389" priority="217" operator="lessThan">
      <formula>0</formula>
    </cfRule>
    <cfRule type="cellIs" dxfId="388" priority="218" operator="greaterThan">
      <formula>0</formula>
    </cfRule>
  </conditionalFormatting>
  <conditionalFormatting sqref="G1631">
    <cfRule type="cellIs" dxfId="387" priority="215" operator="lessThan">
      <formula>0</formula>
    </cfRule>
    <cfRule type="cellIs" dxfId="386" priority="216" operator="greaterThan">
      <formula>0</formula>
    </cfRule>
  </conditionalFormatting>
  <conditionalFormatting sqref="H1642">
    <cfRule type="cellIs" dxfId="385" priority="213" operator="lessThan">
      <formula>0</formula>
    </cfRule>
    <cfRule type="cellIs" dxfId="384" priority="214" operator="greaterThan">
      <formula>0</formula>
    </cfRule>
  </conditionalFormatting>
  <conditionalFormatting sqref="G1642">
    <cfRule type="cellIs" dxfId="383" priority="211" operator="lessThan">
      <formula>0</formula>
    </cfRule>
    <cfRule type="cellIs" dxfId="382" priority="212" operator="greaterThan">
      <formula>0</formula>
    </cfRule>
  </conditionalFormatting>
  <conditionalFormatting sqref="H1651">
    <cfRule type="cellIs" dxfId="381" priority="209" operator="lessThan">
      <formula>0</formula>
    </cfRule>
    <cfRule type="cellIs" dxfId="380" priority="210" operator="greaterThan">
      <formula>0</formula>
    </cfRule>
  </conditionalFormatting>
  <conditionalFormatting sqref="G1651">
    <cfRule type="cellIs" dxfId="379" priority="207" operator="lessThan">
      <formula>0</formula>
    </cfRule>
    <cfRule type="cellIs" dxfId="378" priority="208" operator="greaterThan">
      <formula>0</formula>
    </cfRule>
  </conditionalFormatting>
  <conditionalFormatting sqref="H825">
    <cfRule type="cellIs" dxfId="377" priority="205" operator="lessThan">
      <formula>0</formula>
    </cfRule>
    <cfRule type="cellIs" dxfId="376" priority="206" operator="greaterThan">
      <formula>0</formula>
    </cfRule>
  </conditionalFormatting>
  <conditionalFormatting sqref="G825">
    <cfRule type="cellIs" dxfId="375" priority="203" operator="lessThan">
      <formula>0</formula>
    </cfRule>
    <cfRule type="cellIs" dxfId="374" priority="204" operator="greaterThan">
      <formula>0</formula>
    </cfRule>
  </conditionalFormatting>
  <conditionalFormatting sqref="H870">
    <cfRule type="cellIs" dxfId="373" priority="201" operator="lessThan">
      <formula>0</formula>
    </cfRule>
    <cfRule type="cellIs" dxfId="372" priority="202" operator="greaterThan">
      <formula>0</formula>
    </cfRule>
  </conditionalFormatting>
  <conditionalFormatting sqref="G870">
    <cfRule type="cellIs" dxfId="371" priority="199" operator="lessThan">
      <formula>0</formula>
    </cfRule>
    <cfRule type="cellIs" dxfId="370" priority="200" operator="greaterThan">
      <formula>0</formula>
    </cfRule>
  </conditionalFormatting>
  <conditionalFormatting sqref="H926">
    <cfRule type="cellIs" dxfId="369" priority="197" operator="lessThan">
      <formula>0</formula>
    </cfRule>
    <cfRule type="cellIs" dxfId="368" priority="198" operator="greaterThan">
      <formula>0</formula>
    </cfRule>
  </conditionalFormatting>
  <conditionalFormatting sqref="G926">
    <cfRule type="cellIs" dxfId="367" priority="195" operator="lessThan">
      <formula>0</formula>
    </cfRule>
    <cfRule type="cellIs" dxfId="366" priority="196" operator="greaterThan">
      <formula>0</formula>
    </cfRule>
  </conditionalFormatting>
  <conditionalFormatting sqref="H983 H977:H978">
    <cfRule type="cellIs" dxfId="365" priority="193" operator="lessThan">
      <formula>0</formula>
    </cfRule>
    <cfRule type="cellIs" dxfId="364" priority="194" operator="greaterThan">
      <formula>0</formula>
    </cfRule>
  </conditionalFormatting>
  <conditionalFormatting sqref="G983 G977:G978">
    <cfRule type="cellIs" dxfId="363" priority="191" operator="lessThan">
      <formula>0</formula>
    </cfRule>
    <cfRule type="cellIs" dxfId="362" priority="192" operator="greaterThan">
      <formula>0</formula>
    </cfRule>
  </conditionalFormatting>
  <conditionalFormatting sqref="H1005">
    <cfRule type="cellIs" dxfId="361" priority="189" operator="lessThan">
      <formula>0</formula>
    </cfRule>
    <cfRule type="cellIs" dxfId="360" priority="190" operator="greaterThan">
      <formula>0</formula>
    </cfRule>
  </conditionalFormatting>
  <conditionalFormatting sqref="G1005">
    <cfRule type="cellIs" dxfId="359" priority="187" operator="lessThan">
      <formula>0</formula>
    </cfRule>
    <cfRule type="cellIs" dxfId="358" priority="188" operator="greaterThan">
      <formula>0</formula>
    </cfRule>
  </conditionalFormatting>
  <conditionalFormatting sqref="H1278 H1249 H1247 H1239 H1232 H1177 H1148 H1145 H1105 H1100 H1081 H1073 H1071">
    <cfRule type="cellIs" dxfId="357" priority="185" operator="lessThan">
      <formula>0</formula>
    </cfRule>
    <cfRule type="cellIs" dxfId="356" priority="186" operator="greaterThan">
      <formula>0</formula>
    </cfRule>
  </conditionalFormatting>
  <conditionalFormatting sqref="G1278 G1249 G1247 G1239 G1232 G1177 G1148 G1145 G1105 G1100 G1081 G1073 G1071">
    <cfRule type="cellIs" dxfId="355" priority="183" operator="lessThan">
      <formula>0</formula>
    </cfRule>
    <cfRule type="cellIs" dxfId="354" priority="184" operator="greaterThan">
      <formula>0</formula>
    </cfRule>
  </conditionalFormatting>
  <conditionalFormatting sqref="H588:H589 H585">
    <cfRule type="cellIs" dxfId="353" priority="181" operator="lessThan">
      <formula>0</formula>
    </cfRule>
    <cfRule type="cellIs" dxfId="352" priority="182" operator="greaterThan">
      <formula>0</formula>
    </cfRule>
  </conditionalFormatting>
  <conditionalFormatting sqref="G588:G589 G585">
    <cfRule type="cellIs" dxfId="351" priority="179" operator="lessThan">
      <formula>0</formula>
    </cfRule>
    <cfRule type="cellIs" dxfId="350" priority="180" operator="greaterThan">
      <formula>0</formula>
    </cfRule>
  </conditionalFormatting>
  <conditionalFormatting sqref="H640 H635">
    <cfRule type="cellIs" dxfId="349" priority="177" operator="lessThan">
      <formula>0</formula>
    </cfRule>
    <cfRule type="cellIs" dxfId="348" priority="178" operator="greaterThan">
      <formula>0</formula>
    </cfRule>
  </conditionalFormatting>
  <conditionalFormatting sqref="G640 G635">
    <cfRule type="cellIs" dxfId="347" priority="175" operator="lessThan">
      <formula>0</formula>
    </cfRule>
    <cfRule type="cellIs" dxfId="346" priority="176" operator="greaterThan">
      <formula>0</formula>
    </cfRule>
  </conditionalFormatting>
  <conditionalFormatting sqref="H679">
    <cfRule type="cellIs" dxfId="345" priority="173" operator="lessThan">
      <formula>0</formula>
    </cfRule>
    <cfRule type="cellIs" dxfId="344" priority="174" operator="greaterThan">
      <formula>0</formula>
    </cfRule>
  </conditionalFormatting>
  <conditionalFormatting sqref="G679">
    <cfRule type="cellIs" dxfId="343" priority="171" operator="lessThan">
      <formula>0</formula>
    </cfRule>
    <cfRule type="cellIs" dxfId="342" priority="172" operator="greaterThan">
      <formula>0</formula>
    </cfRule>
  </conditionalFormatting>
  <conditionalFormatting sqref="H707">
    <cfRule type="cellIs" dxfId="341" priority="169" operator="lessThan">
      <formula>0</formula>
    </cfRule>
    <cfRule type="cellIs" dxfId="340" priority="170" operator="greaterThan">
      <formula>0</formula>
    </cfRule>
  </conditionalFormatting>
  <conditionalFormatting sqref="G707">
    <cfRule type="cellIs" dxfId="339" priority="167" operator="lessThan">
      <formula>0</formula>
    </cfRule>
    <cfRule type="cellIs" dxfId="338" priority="168" operator="greaterThan">
      <formula>0</formula>
    </cfRule>
  </conditionalFormatting>
  <conditionalFormatting sqref="H716">
    <cfRule type="cellIs" dxfId="337" priority="165" operator="lessThan">
      <formula>0</formula>
    </cfRule>
    <cfRule type="cellIs" dxfId="336" priority="166" operator="greaterThan">
      <formula>0</formula>
    </cfRule>
  </conditionalFormatting>
  <conditionalFormatting sqref="G716">
    <cfRule type="cellIs" dxfId="335" priority="163" operator="lessThan">
      <formula>0</formula>
    </cfRule>
    <cfRule type="cellIs" dxfId="334" priority="164" operator="greaterThan">
      <formula>0</formula>
    </cfRule>
  </conditionalFormatting>
  <conditionalFormatting sqref="H770">
    <cfRule type="cellIs" dxfId="333" priority="161" operator="lessThan">
      <formula>0</formula>
    </cfRule>
    <cfRule type="cellIs" dxfId="332" priority="162" operator="greaterThan">
      <formula>0</formula>
    </cfRule>
  </conditionalFormatting>
  <conditionalFormatting sqref="G770">
    <cfRule type="cellIs" dxfId="331" priority="159" operator="lessThan">
      <formula>0</formula>
    </cfRule>
    <cfRule type="cellIs" dxfId="330" priority="160" operator="greaterThan">
      <formula>0</formula>
    </cfRule>
  </conditionalFormatting>
  <conditionalFormatting sqref="H428 H400 H389 H365 H362 H319 H286 H265 H239 H217 H207 H184 H165 H145 H111 H84 H63 H45 H17">
    <cfRule type="cellIs" dxfId="329" priority="157" operator="lessThan">
      <formula>0</formula>
    </cfRule>
    <cfRule type="cellIs" dxfId="328" priority="158" operator="greaterThan">
      <formula>0</formula>
    </cfRule>
  </conditionalFormatting>
  <conditionalFormatting sqref="G428 G400 G389 G365 G362 G319 G286 G265 G239 G217 G207 G184 G165 G145 G111 G84 G63 G45 G17">
    <cfRule type="cellIs" dxfId="327" priority="155" operator="lessThan">
      <formula>0</formula>
    </cfRule>
    <cfRule type="cellIs" dxfId="326" priority="156" operator="greaterThan">
      <formula>0</formula>
    </cfRule>
  </conditionalFormatting>
  <conditionalFormatting sqref="H541 H537 H490 H486 H479 H468 H453 H451">
    <cfRule type="cellIs" dxfId="325" priority="153" operator="lessThan">
      <formula>0</formula>
    </cfRule>
    <cfRule type="cellIs" dxfId="324" priority="154" operator="greaterThan">
      <formula>0</formula>
    </cfRule>
  </conditionalFormatting>
  <conditionalFormatting sqref="G541 G537 G490 G486 G479 G468 G453 G451">
    <cfRule type="cellIs" dxfId="323" priority="151" operator="lessThan">
      <formula>0</formula>
    </cfRule>
    <cfRule type="cellIs" dxfId="322" priority="152" operator="greaterThan">
      <formula>0</formula>
    </cfRule>
  </conditionalFormatting>
  <conditionalFormatting sqref="H433">
    <cfRule type="cellIs" dxfId="321" priority="149" operator="lessThan">
      <formula>0</formula>
    </cfRule>
    <cfRule type="cellIs" dxfId="320" priority="150" operator="greaterThan">
      <formula>0</formula>
    </cfRule>
  </conditionalFormatting>
  <conditionalFormatting sqref="H459">
    <cfRule type="cellIs" dxfId="319" priority="147" operator="lessThan">
      <formula>0</formula>
    </cfRule>
    <cfRule type="cellIs" dxfId="318" priority="148" operator="greaterThan">
      <formula>0</formula>
    </cfRule>
  </conditionalFormatting>
  <conditionalFormatting sqref="H464">
    <cfRule type="cellIs" dxfId="317" priority="145" operator="lessThan">
      <formula>0</formula>
    </cfRule>
    <cfRule type="cellIs" dxfId="316" priority="146" operator="greaterThan">
      <formula>0</formula>
    </cfRule>
  </conditionalFormatting>
  <conditionalFormatting sqref="H522">
    <cfRule type="cellIs" dxfId="315" priority="143" operator="lessThan">
      <formula>0</formula>
    </cfRule>
    <cfRule type="cellIs" dxfId="314" priority="144" operator="greaterThan">
      <formula>0</formula>
    </cfRule>
  </conditionalFormatting>
  <conditionalFormatting sqref="H575">
    <cfRule type="cellIs" dxfId="313" priority="141" operator="lessThan">
      <formula>0</formula>
    </cfRule>
    <cfRule type="cellIs" dxfId="312" priority="142" operator="greaterThan">
      <formula>0</formula>
    </cfRule>
  </conditionalFormatting>
  <conditionalFormatting sqref="H621">
    <cfRule type="cellIs" dxfId="311" priority="139" operator="lessThan">
      <formula>0</formula>
    </cfRule>
    <cfRule type="cellIs" dxfId="310" priority="140" operator="greaterThan">
      <formula>0</formula>
    </cfRule>
  </conditionalFormatting>
  <conditionalFormatting sqref="H666">
    <cfRule type="cellIs" dxfId="309" priority="137" operator="lessThan">
      <formula>0</formula>
    </cfRule>
    <cfRule type="cellIs" dxfId="308" priority="138" operator="greaterThan">
      <formula>0</formula>
    </cfRule>
  </conditionalFormatting>
  <conditionalFormatting sqref="H698">
    <cfRule type="cellIs" dxfId="307" priority="135" operator="lessThan">
      <formula>0</formula>
    </cfRule>
    <cfRule type="cellIs" dxfId="306" priority="136" operator="greaterThan">
      <formula>0</formula>
    </cfRule>
  </conditionalFormatting>
  <conditionalFormatting sqref="H701">
    <cfRule type="cellIs" dxfId="305" priority="133" operator="lessThan">
      <formula>0</formula>
    </cfRule>
    <cfRule type="cellIs" dxfId="304" priority="134" operator="greaterThan">
      <formula>0</formula>
    </cfRule>
  </conditionalFormatting>
  <conditionalFormatting sqref="H744">
    <cfRule type="cellIs" dxfId="303" priority="131" operator="lessThan">
      <formula>0</formula>
    </cfRule>
    <cfRule type="cellIs" dxfId="302" priority="132" operator="greaterThan">
      <formula>0</formula>
    </cfRule>
  </conditionalFormatting>
  <conditionalFormatting sqref="H801">
    <cfRule type="cellIs" dxfId="301" priority="129" operator="lessThan">
      <formula>0</formula>
    </cfRule>
    <cfRule type="cellIs" dxfId="300" priority="130" operator="greaterThan">
      <formula>0</formula>
    </cfRule>
  </conditionalFormatting>
  <conditionalFormatting sqref="H851">
    <cfRule type="cellIs" dxfId="299" priority="127" operator="lessThan">
      <formula>0</formula>
    </cfRule>
    <cfRule type="cellIs" dxfId="298" priority="128" operator="greaterThan">
      <formula>0</formula>
    </cfRule>
  </conditionalFormatting>
  <conditionalFormatting sqref="H868">
    <cfRule type="cellIs" dxfId="297" priority="125" operator="lessThan">
      <formula>0</formula>
    </cfRule>
    <cfRule type="cellIs" dxfId="296" priority="126" operator="greaterThan">
      <formula>0</formula>
    </cfRule>
  </conditionalFormatting>
  <conditionalFormatting sqref="H900">
    <cfRule type="cellIs" dxfId="295" priority="123" operator="lessThan">
      <formula>0</formula>
    </cfRule>
    <cfRule type="cellIs" dxfId="294" priority="124" operator="greaterThan">
      <formula>0</formula>
    </cfRule>
  </conditionalFormatting>
  <conditionalFormatting sqref="H925">
    <cfRule type="cellIs" dxfId="293" priority="121" operator="lessThan">
      <formula>0</formula>
    </cfRule>
    <cfRule type="cellIs" dxfId="292" priority="122" operator="greaterThan">
      <formula>0</formula>
    </cfRule>
  </conditionalFormatting>
  <conditionalFormatting sqref="H967">
    <cfRule type="cellIs" dxfId="291" priority="119" operator="lessThan">
      <formula>0</formula>
    </cfRule>
    <cfRule type="cellIs" dxfId="290" priority="120" operator="greaterThan">
      <formula>0</formula>
    </cfRule>
  </conditionalFormatting>
  <conditionalFormatting sqref="H969">
    <cfRule type="cellIs" dxfId="289" priority="117" operator="lessThan">
      <formula>0</formula>
    </cfRule>
    <cfRule type="cellIs" dxfId="288" priority="118" operator="greaterThan">
      <formula>0</formula>
    </cfRule>
  </conditionalFormatting>
  <conditionalFormatting sqref="H1027">
    <cfRule type="cellIs" dxfId="287" priority="115" operator="lessThan">
      <formula>0</formula>
    </cfRule>
    <cfRule type="cellIs" dxfId="286" priority="116" operator="greaterThan">
      <formula>0</formula>
    </cfRule>
  </conditionalFormatting>
  <conditionalFormatting sqref="H1056">
    <cfRule type="cellIs" dxfId="285" priority="113" operator="lessThan">
      <formula>0</formula>
    </cfRule>
    <cfRule type="cellIs" dxfId="284" priority="114" operator="greaterThan">
      <formula>0</formula>
    </cfRule>
  </conditionalFormatting>
  <conditionalFormatting sqref="H1151">
    <cfRule type="cellIs" dxfId="283" priority="111" operator="lessThan">
      <formula>0</formula>
    </cfRule>
    <cfRule type="cellIs" dxfId="282" priority="112" operator="greaterThan">
      <formula>0</formula>
    </cfRule>
  </conditionalFormatting>
  <conditionalFormatting sqref="H1216">
    <cfRule type="cellIs" dxfId="281" priority="109" operator="lessThan">
      <formula>0</formula>
    </cfRule>
    <cfRule type="cellIs" dxfId="280" priority="110" operator="greaterThan">
      <formula>0</formula>
    </cfRule>
  </conditionalFormatting>
  <conditionalFormatting sqref="H1550">
    <cfRule type="cellIs" dxfId="279" priority="107" operator="lessThan">
      <formula>0</formula>
    </cfRule>
    <cfRule type="cellIs" dxfId="278" priority="108" operator="greaterThan">
      <formula>0</formula>
    </cfRule>
  </conditionalFormatting>
  <conditionalFormatting sqref="H938 H935 H828 H780 H714 H686 H648 H605 H550 H489 H458">
    <cfRule type="cellIs" dxfId="277" priority="105" operator="lessThan">
      <formula>0</formula>
    </cfRule>
    <cfRule type="cellIs" dxfId="276" priority="106" operator="greaterThan">
      <formula>0</formula>
    </cfRule>
  </conditionalFormatting>
  <conditionalFormatting sqref="H1275 H1272 H1183 H1103 H1016">
    <cfRule type="cellIs" dxfId="275" priority="103" operator="lessThan">
      <formula>0</formula>
    </cfRule>
    <cfRule type="cellIs" dxfId="274" priority="104" operator="greaterThan">
      <formula>0</formula>
    </cfRule>
  </conditionalFormatting>
  <conditionalFormatting sqref="G1272">
    <cfRule type="cellIs" dxfId="273" priority="101" operator="lessThan">
      <formula>0</formula>
    </cfRule>
    <cfRule type="cellIs" dxfId="272" priority="102" operator="greaterThan">
      <formula>0</formula>
    </cfRule>
  </conditionalFormatting>
  <conditionalFormatting sqref="G910:H910">
    <cfRule type="cellIs" dxfId="271" priority="99" operator="lessThan">
      <formula>0</formula>
    </cfRule>
    <cfRule type="cellIs" dxfId="270" priority="100" operator="greaterThan">
      <formula>0</formula>
    </cfRule>
  </conditionalFormatting>
  <conditionalFormatting sqref="G976:H976">
    <cfRule type="cellIs" dxfId="269" priority="97" operator="lessThan">
      <formula>0</formula>
    </cfRule>
    <cfRule type="cellIs" dxfId="268" priority="98" operator="greaterThan">
      <formula>0</formula>
    </cfRule>
  </conditionalFormatting>
  <conditionalFormatting sqref="G1629:H1629">
    <cfRule type="cellIs" dxfId="267" priority="95" operator="lessThan">
      <formula>0</formula>
    </cfRule>
    <cfRule type="cellIs" dxfId="266" priority="96" operator="greaterThan">
      <formula>0</formula>
    </cfRule>
  </conditionalFormatting>
  <conditionalFormatting sqref="H450">
    <cfRule type="cellIs" dxfId="265" priority="93" operator="lessThan">
      <formula>0</formula>
    </cfRule>
    <cfRule type="cellIs" dxfId="264" priority="94" operator="greaterThan">
      <formula>0</formula>
    </cfRule>
  </conditionalFormatting>
  <conditionalFormatting sqref="G466:H467">
    <cfRule type="cellIs" dxfId="263" priority="91" operator="lessThan">
      <formula>0</formula>
    </cfRule>
    <cfRule type="cellIs" dxfId="262" priority="92" operator="greaterThan">
      <formula>0</formula>
    </cfRule>
  </conditionalFormatting>
  <conditionalFormatting sqref="H823">
    <cfRule type="cellIs" dxfId="261" priority="89" operator="lessThan">
      <formula>0</formula>
    </cfRule>
    <cfRule type="cellIs" dxfId="260" priority="90" operator="greaterThan">
      <formula>0</formula>
    </cfRule>
  </conditionalFormatting>
  <conditionalFormatting sqref="G102:H102">
    <cfRule type="cellIs" dxfId="259" priority="87" operator="lessThan">
      <formula>0</formula>
    </cfRule>
    <cfRule type="cellIs" dxfId="258" priority="88" operator="greaterThan">
      <formula>0</formula>
    </cfRule>
  </conditionalFormatting>
  <conditionalFormatting sqref="G1672:H1672 G1586:H1586 G1544:H1544 G1382:H1382 G1372:H1372 G1277:H1277 G1186:H1186 G1181:H1181 G1091:H1091 G1082:H1082 G1048:H1048 G1029:H1029 G1023:H1023 G1018:H1018 G1012:H1012 G1009:H1009 G998:H998 G937:H937 G931:H931 G928:H928 G904:H904 G893:H893 G737:H737 G715:H715 G678:H678 G662:H662 G591:H591 G562:H562 G557:H557 G493:H493 G829:H830 G1447:H1447">
    <cfRule type="cellIs" dxfId="257" priority="85" operator="lessThan">
      <formula>0</formula>
    </cfRule>
    <cfRule type="cellIs" dxfId="256" priority="86" operator="greaterThan">
      <formula>0</formula>
    </cfRule>
  </conditionalFormatting>
  <conditionalFormatting sqref="F1739">
    <cfRule type="cellIs" dxfId="255" priority="81" operator="lessThan">
      <formula>0</formula>
    </cfRule>
    <cfRule type="cellIs" dxfId="254" priority="82" operator="greaterThan">
      <formula>0</formula>
    </cfRule>
  </conditionalFormatting>
  <conditionalFormatting sqref="G1739:H1739">
    <cfRule type="cellIs" dxfId="253" priority="79" operator="lessThan">
      <formula>0</formula>
    </cfRule>
    <cfRule type="cellIs" dxfId="252" priority="80" operator="greaterThan">
      <formula>0</formula>
    </cfRule>
  </conditionalFormatting>
  <conditionalFormatting sqref="G1750:H1750">
    <cfRule type="cellIs" dxfId="251" priority="77" operator="lessThan">
      <formula>0</formula>
    </cfRule>
    <cfRule type="cellIs" dxfId="250" priority="78" operator="greaterThan">
      <formula>0</formula>
    </cfRule>
  </conditionalFormatting>
  <conditionalFormatting sqref="F1750">
    <cfRule type="cellIs" dxfId="249" priority="75" operator="lessThan">
      <formula>0</formula>
    </cfRule>
    <cfRule type="cellIs" dxfId="248" priority="76" operator="greaterThan">
      <formula>0</formula>
    </cfRule>
  </conditionalFormatting>
  <conditionalFormatting sqref="G1753:H1753">
    <cfRule type="cellIs" dxfId="247" priority="73" operator="lessThan">
      <formula>0</formula>
    </cfRule>
    <cfRule type="cellIs" dxfId="246" priority="74" operator="greaterThan">
      <formula>0</formula>
    </cfRule>
  </conditionalFormatting>
  <conditionalFormatting sqref="F1753">
    <cfRule type="cellIs" dxfId="245" priority="71" operator="lessThan">
      <formula>0</formula>
    </cfRule>
    <cfRule type="cellIs" dxfId="244" priority="72" operator="greaterThan">
      <formula>0</formula>
    </cfRule>
  </conditionalFormatting>
  <conditionalFormatting sqref="G1755:H1755">
    <cfRule type="cellIs" dxfId="243" priority="69" operator="lessThan">
      <formula>0</formula>
    </cfRule>
    <cfRule type="cellIs" dxfId="242" priority="70" operator="greaterThan">
      <formula>0</formula>
    </cfRule>
  </conditionalFormatting>
  <conditionalFormatting sqref="F1755">
    <cfRule type="cellIs" dxfId="241" priority="67" operator="lessThan">
      <formula>0</formula>
    </cfRule>
    <cfRule type="cellIs" dxfId="240" priority="68" operator="greaterThan">
      <formula>0</formula>
    </cfRule>
  </conditionalFormatting>
  <conditionalFormatting sqref="G1812:H1812">
    <cfRule type="cellIs" dxfId="239" priority="65" operator="lessThan">
      <formula>0</formula>
    </cfRule>
    <cfRule type="cellIs" dxfId="238" priority="66" operator="greaterThan">
      <formula>0</formula>
    </cfRule>
  </conditionalFormatting>
  <conditionalFormatting sqref="F1812">
    <cfRule type="cellIs" dxfId="237" priority="63" operator="lessThan">
      <formula>0</formula>
    </cfRule>
    <cfRule type="cellIs" dxfId="236" priority="64" operator="greaterThan">
      <formula>0</formula>
    </cfRule>
  </conditionalFormatting>
  <conditionalFormatting sqref="G1813:H1813">
    <cfRule type="cellIs" dxfId="235" priority="61" operator="lessThan">
      <formula>0</formula>
    </cfRule>
    <cfRule type="cellIs" dxfId="234" priority="62" operator="greaterThan">
      <formula>0</formula>
    </cfRule>
  </conditionalFormatting>
  <conditionalFormatting sqref="F1813">
    <cfRule type="cellIs" dxfId="233" priority="59" operator="lessThan">
      <formula>0</formula>
    </cfRule>
    <cfRule type="cellIs" dxfId="232" priority="60" operator="greaterThan">
      <formula>0</formula>
    </cfRule>
  </conditionalFormatting>
  <conditionalFormatting sqref="F1814">
    <cfRule type="cellIs" dxfId="231" priority="57" operator="lessThan">
      <formula>0</formula>
    </cfRule>
    <cfRule type="cellIs" dxfId="230" priority="58" operator="greaterThan">
      <formula>0</formula>
    </cfRule>
  </conditionalFormatting>
  <conditionalFormatting sqref="G1814:H1814">
    <cfRule type="cellIs" dxfId="229" priority="55" operator="lessThan">
      <formula>0</formula>
    </cfRule>
    <cfRule type="cellIs" dxfId="228" priority="56" operator="greaterThan">
      <formula>0</formula>
    </cfRule>
  </conditionalFormatting>
  <conditionalFormatting sqref="G1830:H1830">
    <cfRule type="cellIs" dxfId="227" priority="53" operator="lessThan">
      <formula>0</formula>
    </cfRule>
    <cfRule type="cellIs" dxfId="226" priority="54" operator="greaterThan">
      <formula>0</formula>
    </cfRule>
  </conditionalFormatting>
  <conditionalFormatting sqref="F1830">
    <cfRule type="cellIs" dxfId="225" priority="51" operator="lessThan">
      <formula>0</formula>
    </cfRule>
    <cfRule type="cellIs" dxfId="224" priority="52" operator="greaterThan">
      <formula>0</formula>
    </cfRule>
  </conditionalFormatting>
  <conditionalFormatting sqref="F1838:H1838">
    <cfRule type="cellIs" dxfId="223" priority="49" operator="lessThan">
      <formula>0</formula>
    </cfRule>
    <cfRule type="cellIs" dxfId="222" priority="50" operator="greaterThan">
      <formula>0</formula>
    </cfRule>
  </conditionalFormatting>
  <conditionalFormatting sqref="F1839:H1839">
    <cfRule type="cellIs" dxfId="221" priority="47" operator="lessThan">
      <formula>0</formula>
    </cfRule>
    <cfRule type="cellIs" dxfId="220" priority="48" operator="greaterThan">
      <formula>0</formula>
    </cfRule>
  </conditionalFormatting>
  <conditionalFormatting sqref="F1840:H1840">
    <cfRule type="cellIs" dxfId="219" priority="45" operator="lessThan">
      <formula>0</formula>
    </cfRule>
    <cfRule type="cellIs" dxfId="218" priority="46" operator="greaterThan">
      <formula>0</formula>
    </cfRule>
  </conditionalFormatting>
  <conditionalFormatting sqref="F1841:H1841">
    <cfRule type="cellIs" dxfId="217" priority="43" operator="lessThan">
      <formula>0</formula>
    </cfRule>
    <cfRule type="cellIs" dxfId="216" priority="44" operator="greaterThan">
      <formula>0</formula>
    </cfRule>
  </conditionalFormatting>
  <conditionalFormatting sqref="F1842:H1842">
    <cfRule type="cellIs" dxfId="215" priority="41" operator="lessThan">
      <formula>0</formula>
    </cfRule>
    <cfRule type="cellIs" dxfId="214" priority="42" operator="greaterThan">
      <formula>0</formula>
    </cfRule>
  </conditionalFormatting>
  <conditionalFormatting sqref="F1843:H1843">
    <cfRule type="cellIs" dxfId="213" priority="39" operator="lessThan">
      <formula>0</formula>
    </cfRule>
    <cfRule type="cellIs" dxfId="212" priority="40" operator="greaterThan">
      <formula>0</formula>
    </cfRule>
  </conditionalFormatting>
  <conditionalFormatting sqref="F1851:H1851">
    <cfRule type="cellIs" dxfId="211" priority="37" operator="lessThan">
      <formula>0</formula>
    </cfRule>
    <cfRule type="cellIs" dxfId="210" priority="38" operator="greaterThan">
      <formula>0</formula>
    </cfRule>
  </conditionalFormatting>
  <conditionalFormatting sqref="F1855:H1855">
    <cfRule type="cellIs" dxfId="209" priority="35" operator="lessThan">
      <formula>0</formula>
    </cfRule>
    <cfRule type="cellIs" dxfId="208" priority="36" operator="greaterThan">
      <formula>0</formula>
    </cfRule>
  </conditionalFormatting>
  <conditionalFormatting sqref="H1845">
    <cfRule type="cellIs" dxfId="207" priority="33" operator="lessThan">
      <formula>0</formula>
    </cfRule>
    <cfRule type="cellIs" dxfId="206" priority="34" operator="greaterThan">
      <formula>0</formula>
    </cfRule>
  </conditionalFormatting>
  <conditionalFormatting sqref="F1917">
    <cfRule type="cellIs" dxfId="205" priority="31" operator="lessThan">
      <formula>0</formula>
    </cfRule>
    <cfRule type="cellIs" dxfId="204" priority="32" operator="greaterThan">
      <formula>0</formula>
    </cfRule>
  </conditionalFormatting>
  <conditionalFormatting sqref="G1917:H1917">
    <cfRule type="cellIs" dxfId="203" priority="29" operator="lessThan">
      <formula>0</formula>
    </cfRule>
    <cfRule type="cellIs" dxfId="202" priority="30" operator="greaterThan">
      <formula>0</formula>
    </cfRule>
  </conditionalFormatting>
  <conditionalFormatting sqref="G1845">
    <cfRule type="cellIs" dxfId="201" priority="27" operator="lessThan">
      <formula>0</formula>
    </cfRule>
    <cfRule type="cellIs" dxfId="200" priority="28" operator="greaterThan">
      <formula>0</formula>
    </cfRule>
  </conditionalFormatting>
  <conditionalFormatting sqref="G1804">
    <cfRule type="cellIs" dxfId="199" priority="25" operator="lessThan">
      <formula>0</formula>
    </cfRule>
    <cfRule type="cellIs" dxfId="198" priority="26" operator="greaterThan">
      <formula>0</formula>
    </cfRule>
  </conditionalFormatting>
  <conditionalFormatting sqref="G1741">
    <cfRule type="cellIs" dxfId="197" priority="23" operator="lessThan">
      <formula>0</formula>
    </cfRule>
    <cfRule type="cellIs" dxfId="196" priority="24" operator="greaterThan">
      <formula>0</formula>
    </cfRule>
  </conditionalFormatting>
  <conditionalFormatting sqref="F1931:H1932">
    <cfRule type="cellIs" dxfId="195" priority="21" operator="lessThan">
      <formula>0</formula>
    </cfRule>
    <cfRule type="cellIs" dxfId="194" priority="22" operator="greaterThan">
      <formula>0</formula>
    </cfRule>
  </conditionalFormatting>
  <conditionalFormatting sqref="F1958:H1958">
    <cfRule type="cellIs" dxfId="193" priority="19" operator="lessThan">
      <formula>0</formula>
    </cfRule>
    <cfRule type="cellIs" dxfId="192" priority="20" operator="greaterThan">
      <formula>0</formula>
    </cfRule>
  </conditionalFormatting>
  <conditionalFormatting sqref="F1961:G1961">
    <cfRule type="cellIs" dxfId="191" priority="17" operator="lessThan">
      <formula>0</formula>
    </cfRule>
    <cfRule type="cellIs" dxfId="190" priority="18" operator="greaterThan">
      <formula>0</formula>
    </cfRule>
  </conditionalFormatting>
  <conditionalFormatting sqref="H1961">
    <cfRule type="cellIs" dxfId="189" priority="15" operator="lessThan">
      <formula>0</formula>
    </cfRule>
    <cfRule type="cellIs" dxfId="188" priority="16" operator="greaterThan">
      <formula>0</formula>
    </cfRule>
  </conditionalFormatting>
  <conditionalFormatting sqref="F1962:H1962">
    <cfRule type="cellIs" dxfId="187" priority="13" operator="lessThan">
      <formula>0</formula>
    </cfRule>
    <cfRule type="cellIs" dxfId="186" priority="14" operator="greaterThan">
      <formula>0</formula>
    </cfRule>
  </conditionalFormatting>
  <conditionalFormatting sqref="F1969:H1969">
    <cfRule type="cellIs" dxfId="185" priority="11" operator="lessThan">
      <formula>0</formula>
    </cfRule>
    <cfRule type="cellIs" dxfId="184" priority="12" operator="greaterThan">
      <formula>0</formula>
    </cfRule>
  </conditionalFormatting>
  <conditionalFormatting sqref="F1974:H1974">
    <cfRule type="cellIs" dxfId="183" priority="9" operator="lessThan">
      <formula>0</formula>
    </cfRule>
    <cfRule type="cellIs" dxfId="182" priority="10" operator="greaterThan">
      <formula>0</formula>
    </cfRule>
  </conditionalFormatting>
  <conditionalFormatting sqref="F1977:H1977">
    <cfRule type="cellIs" dxfId="181" priority="7" operator="lessThan">
      <formula>0</formula>
    </cfRule>
    <cfRule type="cellIs" dxfId="180" priority="8" operator="greaterThan">
      <formula>0</formula>
    </cfRule>
  </conditionalFormatting>
  <conditionalFormatting sqref="G1966:H1966">
    <cfRule type="cellIs" dxfId="179" priority="5" operator="lessThan">
      <formula>0</formula>
    </cfRule>
    <cfRule type="cellIs" dxfId="178" priority="6" operator="greaterThan">
      <formula>0</formula>
    </cfRule>
  </conditionalFormatting>
  <conditionalFormatting sqref="F1978:H1978">
    <cfRule type="cellIs" dxfId="177" priority="3" operator="lessThan">
      <formula>0</formula>
    </cfRule>
    <cfRule type="cellIs" dxfId="176" priority="4" operator="greaterThan">
      <formula>0</formula>
    </cfRule>
  </conditionalFormatting>
  <conditionalFormatting sqref="F1991:H1991">
    <cfRule type="cellIs" dxfId="175" priority="1" operator="lessThan">
      <formula>0</formula>
    </cfRule>
    <cfRule type="cellIs" dxfId="174" priority="2" operator="greaterThan">
      <formula>0</formula>
    </cfRule>
  </conditionalFormatting>
  <dataValidations count="5">
    <dataValidation type="list" allowBlank="1" showInputMessage="1" showErrorMessage="1" sqref="I14">
      <formula1>Contas</formula1>
    </dataValidation>
    <dataValidation type="list" allowBlank="1" showInputMessage="1" prompt="Informe uma descrição ou escolha na lista de lançamentos..." sqref="E14">
      <formula1>ListaMove</formula1>
    </dataValidation>
    <dataValidation type="list" allowBlank="1" showInputMessage="1" sqref="G14">
      <formula1>ListaCategorias</formula1>
    </dataValidation>
    <dataValidation type="list" allowBlank="1" showInputMessage="1" sqref="H14">
      <formula1>ListaSubCategorias</formula1>
    </dataValidation>
    <dataValidation allowBlank="1" showInputMessage="1" showErrorMessage="1" prompt="Clique duas vezes para abrir o calendário..." sqref="D14"/>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052" r:id="rId4" name="TextBoxConta">
          <controlPr defaultSize="0" autoLine="0" linkedCell="ctConta" r:id="rId5">
            <anchor moveWithCells="1">
              <from>
                <xdr:col>10</xdr:col>
                <xdr:colOff>904875</xdr:colOff>
                <xdr:row>0</xdr:row>
                <xdr:rowOff>85725</xdr:rowOff>
              </from>
              <to>
                <xdr:col>10</xdr:col>
                <xdr:colOff>942975</xdr:colOff>
                <xdr:row>0</xdr:row>
                <xdr:rowOff>190500</xdr:rowOff>
              </to>
            </anchor>
          </controlPr>
        </control>
      </mc:Choice>
      <mc:Fallback>
        <control shapeId="2052" r:id="rId4" name="TextBoxConta"/>
      </mc:Fallback>
    </mc:AlternateContent>
    <mc:AlternateContent xmlns:mc="http://schemas.openxmlformats.org/markup-compatibility/2006">
      <mc:Choice Requires="x14">
        <control shapeId="2060" r:id="rId6" name="TextBoxDesc">
          <controlPr defaultSize="0" autoLine="0" linkedCell="ctDescricao" r:id="rId7">
            <anchor moveWithCells="1">
              <from>
                <xdr:col>10</xdr:col>
                <xdr:colOff>771525</xdr:colOff>
                <xdr:row>0</xdr:row>
                <xdr:rowOff>85725</xdr:rowOff>
              </from>
              <to>
                <xdr:col>10</xdr:col>
                <xdr:colOff>838200</xdr:colOff>
                <xdr:row>0</xdr:row>
                <xdr:rowOff>209550</xdr:rowOff>
              </to>
            </anchor>
          </controlPr>
        </control>
      </mc:Choice>
      <mc:Fallback>
        <control shapeId="2060" r:id="rId6" name="TextBoxDesc"/>
      </mc:Fallback>
    </mc:AlternateContent>
    <mc:AlternateContent xmlns:mc="http://schemas.openxmlformats.org/markup-compatibility/2006">
      <mc:Choice Requires="x14">
        <control shapeId="2087" r:id="rId8" name="Button 39">
          <controlPr defaultSize="0" print="0" autoFill="0" autoPict="0" macro="[0]!Chama_GeralSalvar">
            <anchor>
              <from>
                <xdr:col>8</xdr:col>
                <xdr:colOff>857250</xdr:colOff>
                <xdr:row>0</xdr:row>
                <xdr:rowOff>28575</xdr:rowOff>
              </from>
              <to>
                <xdr:col>10</xdr:col>
                <xdr:colOff>323850</xdr:colOff>
                <xdr:row>0</xdr:row>
                <xdr:rowOff>238125</xdr:rowOff>
              </to>
            </anchor>
          </controlPr>
        </control>
      </mc:Choice>
    </mc:AlternateContent>
    <mc:AlternateContent xmlns:mc="http://schemas.openxmlformats.org/markup-compatibility/2006">
      <mc:Choice Requires="x14">
        <control shapeId="2089" r:id="rId9" name="Button 41">
          <controlPr defaultSize="0" print="0" autoFill="0" autoPict="0" macro="[0]!Chama_ContasOrdenar" altText="Contas">
            <anchor>
              <from>
                <xdr:col>5</xdr:col>
                <xdr:colOff>180975</xdr:colOff>
                <xdr:row>11</xdr:row>
                <xdr:rowOff>76200</xdr:rowOff>
              </from>
              <to>
                <xdr:col>5</xdr:col>
                <xdr:colOff>781050</xdr:colOff>
                <xdr:row>12</xdr:row>
                <xdr:rowOff>114300</xdr:rowOff>
              </to>
            </anchor>
          </controlPr>
        </control>
      </mc:Choice>
    </mc:AlternateContent>
    <mc:AlternateContent xmlns:mc="http://schemas.openxmlformats.org/markup-compatibility/2006">
      <mc:Choice Requires="x14">
        <control shapeId="2090" r:id="rId10" name="Button 42">
          <controlPr defaultSize="0" print="0" autoFill="0" autoPict="0" macro="[0]!Chama_ContasLancar" altText="Contas">
            <anchor>
              <from>
                <xdr:col>4</xdr:col>
                <xdr:colOff>2381250</xdr:colOff>
                <xdr:row>11</xdr:row>
                <xdr:rowOff>76200</xdr:rowOff>
              </from>
              <to>
                <xdr:col>5</xdr:col>
                <xdr:colOff>161925</xdr:colOff>
                <xdr:row>12</xdr:row>
                <xdr:rowOff>114300</xdr:rowOff>
              </to>
            </anchor>
          </controlPr>
        </control>
      </mc:Choice>
    </mc:AlternateContent>
    <mc:AlternateContent xmlns:mc="http://schemas.openxmlformats.org/markup-compatibility/2006">
      <mc:Choice Requires="x14">
        <control shapeId="2091" r:id="rId11" name="Button 43">
          <controlPr defaultSize="0" print="0" autoFill="0" autoPict="0" macro="[0]!Chama_ContasLimpar" altText="Contas">
            <anchor>
              <from>
                <xdr:col>4</xdr:col>
                <xdr:colOff>1771650</xdr:colOff>
                <xdr:row>11</xdr:row>
                <xdr:rowOff>76200</xdr:rowOff>
              </from>
              <to>
                <xdr:col>4</xdr:col>
                <xdr:colOff>2305050</xdr:colOff>
                <xdr:row>12</xdr:row>
                <xdr:rowOff>114300</xdr:rowOff>
              </to>
            </anchor>
          </controlPr>
        </control>
      </mc:Choice>
    </mc:AlternateContent>
    <mc:AlternateContent xmlns:mc="http://schemas.openxmlformats.org/markup-compatibility/2006">
      <mc:Choice Requires="x14">
        <control shapeId="2092" r:id="rId12" name="Button 44">
          <controlPr defaultSize="0" print="0" autoFill="0" autoPict="0" macro="[0]!Proc_ContasDatadoDia" altText="Contas">
            <anchor>
              <from>
                <xdr:col>4</xdr:col>
                <xdr:colOff>1257300</xdr:colOff>
                <xdr:row>11</xdr:row>
                <xdr:rowOff>76200</xdr:rowOff>
              </from>
              <to>
                <xdr:col>4</xdr:col>
                <xdr:colOff>1752600</xdr:colOff>
                <xdr:row>12</xdr:row>
                <xdr:rowOff>114300</xdr:rowOff>
              </to>
            </anchor>
          </controlPr>
        </control>
      </mc:Choice>
    </mc:AlternateContent>
    <mc:AlternateContent xmlns:mc="http://schemas.openxmlformats.org/markup-compatibility/2006">
      <mc:Choice Requires="x14">
        <control shapeId="2093" r:id="rId13" name="Button 45">
          <controlPr defaultSize="0" print="0" autoFill="0" autoPict="0" macro="[0]!Proc_ContasPrimeiraLinha" altText="Contas">
            <anchor>
              <from>
                <xdr:col>4</xdr:col>
                <xdr:colOff>514350</xdr:colOff>
                <xdr:row>11</xdr:row>
                <xdr:rowOff>76200</xdr:rowOff>
              </from>
              <to>
                <xdr:col>4</xdr:col>
                <xdr:colOff>885825</xdr:colOff>
                <xdr:row>12</xdr:row>
                <xdr:rowOff>114300</xdr:rowOff>
              </to>
            </anchor>
          </controlPr>
        </control>
      </mc:Choice>
    </mc:AlternateContent>
    <mc:AlternateContent xmlns:mc="http://schemas.openxmlformats.org/markup-compatibility/2006">
      <mc:Choice Requires="x14">
        <control shapeId="2094" r:id="rId14" name="Button 46">
          <controlPr defaultSize="0" print="0" autoFill="0" autoPict="0" macro="[0]!Proc_ContasUltimaLinha" altText="Contas">
            <anchor>
              <from>
                <xdr:col>4</xdr:col>
                <xdr:colOff>895350</xdr:colOff>
                <xdr:row>11</xdr:row>
                <xdr:rowOff>76200</xdr:rowOff>
              </from>
              <to>
                <xdr:col>4</xdr:col>
                <xdr:colOff>1181100</xdr:colOff>
                <xdr:row>12</xdr:row>
                <xdr:rowOff>114300</xdr:rowOff>
              </to>
            </anchor>
          </controlPr>
        </control>
      </mc:Choice>
    </mc:AlternateContent>
    <mc:AlternateContent xmlns:mc="http://schemas.openxmlformats.org/markup-compatibility/2006">
      <mc:Choice Requires="x14">
        <control shapeId="2098" r:id="rId15" name="Button 50">
          <controlPr defaultSize="0" print="0" autoFill="0" autoPict="0" macro="[0]!Chama_GeralBackup">
            <anchor>
              <from>
                <xdr:col>8</xdr:col>
                <xdr:colOff>228600</xdr:colOff>
                <xdr:row>0</xdr:row>
                <xdr:rowOff>28575</xdr:rowOff>
              </from>
              <to>
                <xdr:col>8</xdr:col>
                <xdr:colOff>838200</xdr:colOff>
                <xdr:row>0</xdr:row>
                <xdr:rowOff>238125</xdr:rowOff>
              </to>
            </anchor>
          </controlPr>
        </control>
      </mc:Choice>
    </mc:AlternateContent>
    <mc:AlternateContent xmlns:mc="http://schemas.openxmlformats.org/markup-compatibility/2006">
      <mc:Choice Requires="x14">
        <control shapeId="2100" r:id="rId16" name="Button 52">
          <controlPr defaultSize="0" print="0" autoFill="0" autoPict="0" macro="[0]!Chama_ContasMoverCeC" altText="Contas">
            <anchor>
              <from>
                <xdr:col>5</xdr:col>
                <xdr:colOff>857250</xdr:colOff>
                <xdr:row>11</xdr:row>
                <xdr:rowOff>76200</xdr:rowOff>
              </from>
              <to>
                <xdr:col>6</xdr:col>
                <xdr:colOff>914400</xdr:colOff>
                <xdr:row>12</xdr:row>
                <xdr:rowOff>114300</xdr:rowOff>
              </to>
            </anchor>
          </controlPr>
        </control>
      </mc:Choice>
    </mc:AlternateContent>
    <mc:AlternateContent xmlns:mc="http://schemas.openxmlformats.org/markup-compatibility/2006">
      <mc:Choice Requires="x14">
        <control shapeId="2088" r:id="rId17" name="Button 40">
          <controlPr defaultSize="0" print="0" autoFill="0" autoPict="0" macro="[0]!Chama_GeralFechar">
            <anchor>
              <from>
                <xdr:col>10</xdr:col>
                <xdr:colOff>352425</xdr:colOff>
                <xdr:row>0</xdr:row>
                <xdr:rowOff>28575</xdr:rowOff>
              </from>
              <to>
                <xdr:col>10</xdr:col>
                <xdr:colOff>952500</xdr:colOff>
                <xdr:row>0</xdr:row>
                <xdr:rowOff>238125</xdr:rowOff>
              </to>
            </anchor>
          </controlPr>
        </control>
      </mc:Choice>
    </mc:AlternateContent>
    <mc:AlternateContent xmlns:mc="http://schemas.openxmlformats.org/markup-compatibility/2006">
      <mc:Choice Requires="x14">
        <control shapeId="2108" r:id="rId18" name="Button 60">
          <controlPr defaultSize="0" print="0" autoFill="0" autoPict="0" macro="[0]!Planilhalançamentos">
            <anchor>
              <from>
                <xdr:col>4</xdr:col>
                <xdr:colOff>228600</xdr:colOff>
                <xdr:row>0</xdr:row>
                <xdr:rowOff>28575</xdr:rowOff>
              </from>
              <to>
                <xdr:col>4</xdr:col>
                <xdr:colOff>1123950</xdr:colOff>
                <xdr:row>0</xdr:row>
                <xdr:rowOff>238125</xdr:rowOff>
              </to>
            </anchor>
          </controlPr>
        </control>
      </mc:Choice>
    </mc:AlternateContent>
    <mc:AlternateContent xmlns:mc="http://schemas.openxmlformats.org/markup-compatibility/2006">
      <mc:Choice Requires="x14">
        <control shapeId="2109" r:id="rId19" name="Button 61">
          <controlPr defaultSize="0" print="0" autoFill="0" autoPict="0" macro="[0]!PlanilhaContas">
            <anchor>
              <from>
                <xdr:col>4</xdr:col>
                <xdr:colOff>1152525</xdr:colOff>
                <xdr:row>0</xdr:row>
                <xdr:rowOff>28575</xdr:rowOff>
              </from>
              <to>
                <xdr:col>4</xdr:col>
                <xdr:colOff>1743075</xdr:colOff>
                <xdr:row>0</xdr:row>
                <xdr:rowOff>238125</xdr:rowOff>
              </to>
            </anchor>
          </controlPr>
        </control>
      </mc:Choice>
    </mc:AlternateContent>
    <mc:AlternateContent xmlns:mc="http://schemas.openxmlformats.org/markup-compatibility/2006">
      <mc:Choice Requires="x14">
        <control shapeId="2110" r:id="rId20" name="Button 62">
          <controlPr defaultSize="0" print="0" autoFill="0" autoPict="0" macro="[0]!PlanilhaRelatorio">
            <anchor>
              <from>
                <xdr:col>5</xdr:col>
                <xdr:colOff>590550</xdr:colOff>
                <xdr:row>0</xdr:row>
                <xdr:rowOff>28575</xdr:rowOff>
              </from>
              <to>
                <xdr:col>6</xdr:col>
                <xdr:colOff>200025</xdr:colOff>
                <xdr:row>0</xdr:row>
                <xdr:rowOff>238125</xdr:rowOff>
              </to>
            </anchor>
          </controlPr>
        </control>
      </mc:Choice>
    </mc:AlternateContent>
    <mc:AlternateContent xmlns:mc="http://schemas.openxmlformats.org/markup-compatibility/2006">
      <mc:Choice Requires="x14">
        <control shapeId="2111" r:id="rId21" name="Button 63">
          <controlPr defaultSize="0" print="0" autoFill="0" autoPict="0" macro="[0]!PlanilhaConfig">
            <anchor>
              <from>
                <xdr:col>6</xdr:col>
                <xdr:colOff>295275</xdr:colOff>
                <xdr:row>0</xdr:row>
                <xdr:rowOff>28575</xdr:rowOff>
              </from>
              <to>
                <xdr:col>6</xdr:col>
                <xdr:colOff>1200150</xdr:colOff>
                <xdr:row>0</xdr:row>
                <xdr:rowOff>238125</xdr:rowOff>
              </to>
            </anchor>
          </controlPr>
        </control>
      </mc:Choice>
    </mc:AlternateContent>
    <mc:AlternateContent xmlns:mc="http://schemas.openxmlformats.org/markup-compatibility/2006">
      <mc:Choice Requires="x14">
        <control shapeId="2112" r:id="rId22" name="Button 64">
          <controlPr defaultSize="0" print="0" autoFill="0" autoPict="0" macro="[0]!Chama_GeralTelaCheia" altText="Contas">
            <anchor>
              <from>
                <xdr:col>6</xdr:col>
                <xdr:colOff>1304925</xdr:colOff>
                <xdr:row>0</xdr:row>
                <xdr:rowOff>28575</xdr:rowOff>
              </from>
              <to>
                <xdr:col>7</xdr:col>
                <xdr:colOff>285750</xdr:colOff>
                <xdr:row>0</xdr:row>
                <xdr:rowOff>238125</xdr:rowOff>
              </to>
            </anchor>
          </controlPr>
        </control>
      </mc:Choice>
    </mc:AlternateContent>
    <mc:AlternateContent xmlns:mc="http://schemas.openxmlformats.org/markup-compatibility/2006">
      <mc:Choice Requires="x14">
        <control shapeId="2113" r:id="rId23" name="Button 65">
          <controlPr defaultSize="0" print="0" autoFill="0" autoPict="0" macro="[0]!Chama_GeralTelaMenu" altText="Contas">
            <anchor>
              <from>
                <xdr:col>7</xdr:col>
                <xdr:colOff>304800</xdr:colOff>
                <xdr:row>0</xdr:row>
                <xdr:rowOff>28575</xdr:rowOff>
              </from>
              <to>
                <xdr:col>7</xdr:col>
                <xdr:colOff>1095375</xdr:colOff>
                <xdr:row>0</xdr:row>
                <xdr:rowOff>238125</xdr:rowOff>
              </to>
            </anchor>
          </controlPr>
        </control>
      </mc:Choice>
    </mc:AlternateContent>
    <mc:AlternateContent xmlns:mc="http://schemas.openxmlformats.org/markup-compatibility/2006">
      <mc:Choice Requires="x14">
        <control shapeId="2114" r:id="rId24" name="Button 66">
          <controlPr defaultSize="0" print="0" autoFill="0" autoPict="0" macro="[0]!PlanilhaCartoes" altText="Contas">
            <anchor>
              <from>
                <xdr:col>4</xdr:col>
                <xdr:colOff>1771650</xdr:colOff>
                <xdr:row>0</xdr:row>
                <xdr:rowOff>28575</xdr:rowOff>
              </from>
              <to>
                <xdr:col>4</xdr:col>
                <xdr:colOff>2381250</xdr:colOff>
                <xdr:row>0</xdr:row>
                <xdr:rowOff>238125</xdr:rowOff>
              </to>
            </anchor>
          </controlPr>
        </control>
      </mc:Choice>
    </mc:AlternateContent>
    <mc:AlternateContent xmlns:mc="http://schemas.openxmlformats.org/markup-compatibility/2006">
      <mc:Choice Requires="x14">
        <control shapeId="2115" r:id="rId25" name="Button 67">
          <controlPr defaultSize="0" print="0" autoFill="0" autoPict="0" macro="[0]!PlanilhaCDV">
            <anchor>
              <from>
                <xdr:col>4</xdr:col>
                <xdr:colOff>2409825</xdr:colOff>
                <xdr:row>0</xdr:row>
                <xdr:rowOff>28575</xdr:rowOff>
              </from>
              <to>
                <xdr:col>5</xdr:col>
                <xdr:colOff>561975</xdr:colOff>
                <xdr:row>0</xdr:row>
                <xdr:rowOff>238125</xdr:rowOff>
              </to>
            </anchor>
          </controlPr>
        </control>
      </mc:Choice>
    </mc:AlternateContent>
    <mc:AlternateContent xmlns:mc="http://schemas.openxmlformats.org/markup-compatibility/2006">
      <mc:Choice Requires="x14">
        <control shapeId="2119" r:id="rId26" name="Button 71">
          <controlPr defaultSize="0" print="0" autoFill="0" autoPict="0" macro="[0]!Chama_ContasImportaLancamentos" altText="Contas">
            <anchor>
              <from>
                <xdr:col>3</xdr:col>
                <xdr:colOff>47625</xdr:colOff>
                <xdr:row>11</xdr:row>
                <xdr:rowOff>76200</xdr:rowOff>
              </from>
              <to>
                <xdr:col>4</xdr:col>
                <xdr:colOff>438150</xdr:colOff>
                <xdr:row>12</xdr:row>
                <xdr:rowOff>114300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Cred"/>
  <dimension ref="A1:AM5071"/>
  <sheetViews>
    <sheetView showGridLines="0" showRowColHeaders="0" tabSelected="1" zoomScale="84" zoomScaleNormal="84" workbookViewId="0">
      <pane ySplit="13" topLeftCell="A14" activePane="bottomLeft" state="frozen"/>
      <selection pane="bottomLeft" activeCell="D14" sqref="D14"/>
    </sheetView>
  </sheetViews>
  <sheetFormatPr defaultColWidth="0" defaultRowHeight="15" x14ac:dyDescent="0.25"/>
  <cols>
    <col min="1" max="1" width="2.140625" customWidth="1"/>
    <col min="2" max="2" width="6.7109375" customWidth="1"/>
    <col min="3" max="3" width="5.140625" customWidth="1"/>
    <col min="4" max="4" width="13.28515625" style="234" customWidth="1"/>
    <col min="5" max="5" width="45.7109375" customWidth="1"/>
    <col min="6" max="6" width="14.28515625" customWidth="1"/>
    <col min="7" max="7" width="17.5703125" customWidth="1"/>
    <col min="8" max="8" width="2.42578125" customWidth="1"/>
    <col min="9" max="9" width="0.85546875" hidden="1" customWidth="1"/>
    <col min="10" max="10" width="2.5703125" customWidth="1"/>
    <col min="11" max="11" width="17.140625" customWidth="1"/>
    <col min="12" max="16" width="15.28515625" customWidth="1"/>
    <col min="17" max="17" width="2.5703125" customWidth="1"/>
    <col min="18" max="18" width="15.28515625" hidden="1" customWidth="1"/>
    <col min="19" max="28" width="14.7109375" hidden="1" customWidth="1"/>
    <col min="29" max="29" width="3.5703125" hidden="1" customWidth="1"/>
    <col min="30" max="38" width="9" hidden="1" customWidth="1"/>
    <col min="39" max="39" width="10" hidden="1" customWidth="1"/>
    <col min="40" max="16384" width="9.140625" hidden="1"/>
  </cols>
  <sheetData>
    <row r="1" spans="1:39" ht="22.5" customHeight="1" x14ac:dyDescent="0.25">
      <c r="A1" s="57"/>
      <c r="B1" s="58" t="s">
        <v>255</v>
      </c>
      <c r="C1" s="57"/>
      <c r="D1" s="233"/>
      <c r="E1" s="57"/>
      <c r="F1" s="80"/>
      <c r="G1" s="57"/>
      <c r="H1" s="72"/>
      <c r="I1" s="72"/>
      <c r="J1" s="57"/>
      <c r="K1" s="257">
        <v>668</v>
      </c>
      <c r="L1" s="112">
        <f>COUNTBLANK(D14:D5000)</f>
        <v>4987</v>
      </c>
      <c r="M1" s="115" t="e">
        <f>-SUM(M3:M12)/SUM(L3:L12)</f>
        <v>#DIV/0!</v>
      </c>
      <c r="N1" s="114" t="e">
        <f>SUM(N3:N12)/SUM(L3:L12)</f>
        <v>#DIV/0!</v>
      </c>
      <c r="O1" s="57"/>
      <c r="P1" s="57"/>
      <c r="Q1" s="57"/>
      <c r="V1" s="89"/>
    </row>
    <row r="2" spans="1:39" ht="15" customHeight="1" x14ac:dyDescent="0.25">
      <c r="A2" s="286" t="s">
        <v>180</v>
      </c>
      <c r="B2" s="286"/>
      <c r="C2" s="286"/>
      <c r="D2" s="286"/>
      <c r="E2" s="286"/>
      <c r="F2" s="293"/>
      <c r="G2" s="294" t="s">
        <v>269</v>
      </c>
      <c r="H2" s="292"/>
      <c r="I2" s="285"/>
      <c r="J2" s="16"/>
      <c r="K2" s="70" t="s">
        <v>105</v>
      </c>
      <c r="L2" s="70" t="s">
        <v>106</v>
      </c>
      <c r="M2" s="70" t="s">
        <v>108</v>
      </c>
      <c r="N2" s="69" t="s">
        <v>140</v>
      </c>
      <c r="O2" s="106" t="s">
        <v>108</v>
      </c>
      <c r="P2" s="106" t="s">
        <v>140</v>
      </c>
      <c r="Q2" s="16"/>
    </row>
    <row r="3" spans="1:39" ht="15" customHeight="1" x14ac:dyDescent="0.25">
      <c r="A3" s="286"/>
      <c r="B3" s="286"/>
      <c r="C3" s="286"/>
      <c r="D3" s="286"/>
      <c r="E3" s="286"/>
      <c r="F3" s="295">
        <f ca="1">K15</f>
        <v>43112</v>
      </c>
      <c r="G3" s="296">
        <f ca="1">SUM(L15:P15)+SUM(L34:P34)</f>
        <v>0</v>
      </c>
      <c r="H3" s="292"/>
      <c r="I3" s="285"/>
      <c r="J3" s="16"/>
      <c r="K3" s="243" t="str">
        <f>IF(CONFIG!C7="","",CONFIG!C7)</f>
        <v>-</v>
      </c>
      <c r="L3" s="244">
        <f>IF(K3="","",CONFIG!D7)</f>
        <v>0</v>
      </c>
      <c r="M3" s="244">
        <f>IF(K3="","",SUMIFS($F$14:$F$5000,$G$14:$G$5000,K3,$H$14:$H$5000,""))</f>
        <v>0</v>
      </c>
      <c r="N3" s="244">
        <f>IF(K3="","",IF(L3+M3&lt;0,0,L3+M3))</f>
        <v>0</v>
      </c>
      <c r="O3" s="240">
        <f>-SUM(M3:M12)</f>
        <v>0</v>
      </c>
      <c r="P3" s="109">
        <f>SUM(N3:N12)</f>
        <v>0</v>
      </c>
      <c r="Q3" s="193">
        <f>CONFIG!B7</f>
        <v>0</v>
      </c>
    </row>
    <row r="4" spans="1:39" ht="15" customHeight="1" x14ac:dyDescent="0.25">
      <c r="A4" s="286"/>
      <c r="B4" s="286"/>
      <c r="C4" s="286"/>
      <c r="D4" s="286"/>
      <c r="E4" s="286"/>
      <c r="F4" s="295">
        <f t="shared" ref="F4:F7" ca="1" si="0">K16</f>
        <v>43159</v>
      </c>
      <c r="G4" s="296">
        <f ca="1">SUM(L16:P16)+SUM(L35:P35)</f>
        <v>0</v>
      </c>
      <c r="H4" s="292"/>
      <c r="I4" s="285"/>
      <c r="J4" s="16"/>
      <c r="K4" s="241" t="str">
        <f>IF(CONFIG!C8="","",CONFIG!C8)</f>
        <v>-</v>
      </c>
      <c r="L4" s="242">
        <f>IF(K4="","",CONFIG!D8)</f>
        <v>0</v>
      </c>
      <c r="M4" s="242">
        <f t="shared" ref="M4:M12" si="1">IF(K4="","",SUMIFS($F$14:$F$5000,$G$14:$G$5000,K4,$H$14:$H$5000,""))</f>
        <v>0</v>
      </c>
      <c r="N4" s="242">
        <f t="shared" ref="N4:N12" si="2">IF(K4="","",IF(L4+M4&lt;0,0,L4+M4))</f>
        <v>0</v>
      </c>
      <c r="O4" s="100"/>
      <c r="P4" s="100"/>
      <c r="Q4" s="193">
        <f>CONFIG!B8</f>
        <v>0</v>
      </c>
    </row>
    <row r="5" spans="1:39" ht="15" customHeight="1" x14ac:dyDescent="0.25">
      <c r="A5" s="286"/>
      <c r="B5" s="286"/>
      <c r="C5" s="286"/>
      <c r="D5" s="286"/>
      <c r="E5" s="286"/>
      <c r="F5" s="295">
        <f t="shared" ca="1" si="0"/>
        <v>43190</v>
      </c>
      <c r="G5" s="296">
        <f t="shared" ref="G5:G7" ca="1" si="3">SUM(L17:P17)+SUM(L36:P36)</f>
        <v>0</v>
      </c>
      <c r="H5" s="292"/>
      <c r="I5" s="285"/>
      <c r="J5" s="16"/>
      <c r="K5" s="243" t="str">
        <f>IF(CONFIG!C9="","",CONFIG!C9)</f>
        <v>-</v>
      </c>
      <c r="L5" s="244">
        <f>IF(K5="","",CONFIG!D9)</f>
        <v>0</v>
      </c>
      <c r="M5" s="244">
        <f t="shared" si="1"/>
        <v>0</v>
      </c>
      <c r="N5" s="244">
        <f t="shared" si="2"/>
        <v>0</v>
      </c>
      <c r="O5" s="100"/>
      <c r="P5" s="100"/>
      <c r="Q5" s="193">
        <f>CONFIG!B9</f>
        <v>0</v>
      </c>
    </row>
    <row r="6" spans="1:39" ht="15" customHeight="1" x14ac:dyDescent="0.25">
      <c r="A6" s="286"/>
      <c r="B6" s="286"/>
      <c r="C6" s="286"/>
      <c r="D6" s="286"/>
      <c r="E6" s="286"/>
      <c r="F6" s="295">
        <f t="shared" ca="1" si="0"/>
        <v>43220</v>
      </c>
      <c r="G6" s="296">
        <f t="shared" ca="1" si="3"/>
        <v>0</v>
      </c>
      <c r="H6" s="292"/>
      <c r="I6" s="285"/>
      <c r="J6" s="16"/>
      <c r="K6" s="241" t="str">
        <f>IF(CONFIG!C10="","",CONFIG!C10)</f>
        <v>-</v>
      </c>
      <c r="L6" s="242">
        <f>IF(K6="","",CONFIG!D10)</f>
        <v>0</v>
      </c>
      <c r="M6" s="242">
        <f t="shared" si="1"/>
        <v>0</v>
      </c>
      <c r="N6" s="242">
        <f t="shared" si="2"/>
        <v>0</v>
      </c>
      <c r="O6" s="100"/>
      <c r="P6" s="100"/>
      <c r="Q6" s="193">
        <f>CONFIG!B10</f>
        <v>0</v>
      </c>
    </row>
    <row r="7" spans="1:39" ht="15" customHeight="1" x14ac:dyDescent="0.25">
      <c r="A7" s="286"/>
      <c r="B7" s="286"/>
      <c r="C7" s="286"/>
      <c r="D7" s="286"/>
      <c r="E7" s="286"/>
      <c r="F7" s="295">
        <f t="shared" ca="1" si="0"/>
        <v>43251</v>
      </c>
      <c r="G7" s="296">
        <f t="shared" ca="1" si="3"/>
        <v>0</v>
      </c>
      <c r="H7" s="292"/>
      <c r="I7" s="285"/>
      <c r="J7" s="16"/>
      <c r="K7" s="243" t="str">
        <f>IF(CONFIG!C11="","",CONFIG!C11)</f>
        <v>-</v>
      </c>
      <c r="L7" s="244">
        <f>IF(K7="","",CONFIG!D11)</f>
        <v>0</v>
      </c>
      <c r="M7" s="244">
        <f t="shared" si="1"/>
        <v>0</v>
      </c>
      <c r="N7" s="244">
        <f t="shared" si="2"/>
        <v>0</v>
      </c>
      <c r="O7" s="100"/>
      <c r="P7" s="100"/>
      <c r="Q7" s="193">
        <f>CONFIG!B11</f>
        <v>0</v>
      </c>
      <c r="R7" s="71"/>
      <c r="S7" s="71"/>
      <c r="T7" s="71"/>
      <c r="U7" s="71"/>
      <c r="V7" s="71"/>
    </row>
    <row r="8" spans="1:39" ht="15" customHeight="1" x14ac:dyDescent="0.25">
      <c r="A8" s="286"/>
      <c r="B8" s="286"/>
      <c r="C8" s="286"/>
      <c r="D8" s="286"/>
      <c r="E8" s="286"/>
      <c r="F8" s="291"/>
      <c r="G8" s="292"/>
      <c r="H8" s="292"/>
      <c r="I8" s="285"/>
      <c r="J8" s="16"/>
      <c r="K8" s="241" t="str">
        <f>IF(CONFIG!C12="","",CONFIG!C12)</f>
        <v>-</v>
      </c>
      <c r="L8" s="242">
        <f>IF(K8="","",CONFIG!D12)</f>
        <v>0</v>
      </c>
      <c r="M8" s="242">
        <f t="shared" si="1"/>
        <v>0</v>
      </c>
      <c r="N8" s="242">
        <f t="shared" si="2"/>
        <v>0</v>
      </c>
      <c r="O8" s="100"/>
      <c r="P8" s="100"/>
      <c r="Q8" s="193">
        <f>CONFIG!B12</f>
        <v>0</v>
      </c>
      <c r="R8" s="101"/>
      <c r="S8" s="101"/>
      <c r="T8" s="101"/>
      <c r="U8" s="101"/>
      <c r="V8" s="101"/>
    </row>
    <row r="9" spans="1:39" ht="15" customHeight="1" x14ac:dyDescent="0.25">
      <c r="A9" s="286"/>
      <c r="B9" s="286"/>
      <c r="C9" s="286"/>
      <c r="D9" s="286"/>
      <c r="E9" s="286"/>
      <c r="F9" s="291"/>
      <c r="G9" s="292"/>
      <c r="H9" s="292"/>
      <c r="I9" s="285"/>
      <c r="J9" s="16"/>
      <c r="K9" s="243" t="str">
        <f>IF(CONFIG!C13="","",CONFIG!C13)</f>
        <v>-</v>
      </c>
      <c r="L9" s="244">
        <f>IF(K9="","",CONFIG!D13)</f>
        <v>0</v>
      </c>
      <c r="M9" s="244">
        <f t="shared" si="1"/>
        <v>0</v>
      </c>
      <c r="N9" s="244">
        <f t="shared" si="2"/>
        <v>0</v>
      </c>
      <c r="O9" s="100"/>
      <c r="P9" s="100"/>
      <c r="Q9" s="193">
        <f>CONFIG!B13</f>
        <v>0</v>
      </c>
      <c r="R9" s="101"/>
      <c r="S9" s="101"/>
      <c r="T9" s="101"/>
      <c r="U9" s="101"/>
      <c r="V9" s="101"/>
    </row>
    <row r="10" spans="1:39" ht="15" customHeight="1" x14ac:dyDescent="0.25">
      <c r="A10" s="286"/>
      <c r="B10" s="286"/>
      <c r="C10" s="286"/>
      <c r="D10" s="286"/>
      <c r="E10" s="286"/>
      <c r="F10" s="291"/>
      <c r="G10" s="292"/>
      <c r="H10" s="292"/>
      <c r="I10" s="285"/>
      <c r="J10" s="16"/>
      <c r="K10" s="241" t="str">
        <f>IF(CONFIG!C14="","",CONFIG!C14)</f>
        <v>-</v>
      </c>
      <c r="L10" s="242">
        <f>IF(K10="","",CONFIG!D14)</f>
        <v>0</v>
      </c>
      <c r="M10" s="242">
        <f t="shared" si="1"/>
        <v>0</v>
      </c>
      <c r="N10" s="242">
        <f t="shared" si="2"/>
        <v>0</v>
      </c>
      <c r="O10" s="100"/>
      <c r="P10" s="100"/>
      <c r="Q10" s="193">
        <f>CONFIG!B14</f>
        <v>0</v>
      </c>
      <c r="R10" s="101"/>
      <c r="S10" s="101"/>
      <c r="T10" s="101"/>
      <c r="U10" s="101"/>
      <c r="V10" s="101"/>
    </row>
    <row r="11" spans="1:39" ht="15" customHeight="1" thickBot="1" x14ac:dyDescent="0.3">
      <c r="A11" s="286"/>
      <c r="B11" s="286"/>
      <c r="C11" s="286"/>
      <c r="D11" s="286"/>
      <c r="E11" s="286"/>
      <c r="F11" s="291"/>
      <c r="G11" s="292"/>
      <c r="H11" s="289" t="s">
        <v>277</v>
      </c>
      <c r="I11" s="285"/>
      <c r="J11" s="16"/>
      <c r="K11" s="243" t="str">
        <f>IF(CONFIG!C15="","",CONFIG!C15)</f>
        <v>-</v>
      </c>
      <c r="L11" s="244">
        <f>IF(K11="","",CONFIG!D15)</f>
        <v>0</v>
      </c>
      <c r="M11" s="244">
        <f t="shared" si="1"/>
        <v>0</v>
      </c>
      <c r="N11" s="244">
        <f t="shared" si="2"/>
        <v>0</v>
      </c>
      <c r="O11" s="100"/>
      <c r="P11" s="100"/>
      <c r="Q11" s="193">
        <f>CONFIG!B15</f>
        <v>0</v>
      </c>
      <c r="R11" s="101"/>
      <c r="S11" s="101"/>
      <c r="T11" s="101"/>
      <c r="U11" s="101"/>
      <c r="V11" s="101"/>
    </row>
    <row r="12" spans="1:39" ht="15" customHeight="1" thickBot="1" x14ac:dyDescent="0.3">
      <c r="A12" s="9"/>
      <c r="B12" s="22"/>
      <c r="C12" s="207"/>
      <c r="D12" s="229"/>
      <c r="E12" s="25"/>
      <c r="F12" s="23"/>
      <c r="G12" s="23"/>
      <c r="H12" s="73"/>
      <c r="I12" s="14"/>
      <c r="J12" s="42"/>
      <c r="K12" s="241" t="str">
        <f>IF(CONFIG!C16="","",CONFIG!C16)</f>
        <v>-</v>
      </c>
      <c r="L12" s="242">
        <f>IF(K12="","",CONFIG!D16)</f>
        <v>0</v>
      </c>
      <c r="M12" s="242">
        <f t="shared" si="1"/>
        <v>0</v>
      </c>
      <c r="N12" s="242">
        <f t="shared" si="2"/>
        <v>0</v>
      </c>
      <c r="O12" s="100"/>
      <c r="P12" s="100"/>
      <c r="Q12" s="193">
        <f>CONFIG!B16</f>
        <v>0</v>
      </c>
    </row>
    <row r="13" spans="1:39" ht="15" customHeight="1" x14ac:dyDescent="0.25">
      <c r="A13" s="4"/>
      <c r="B13" s="33" t="s">
        <v>11</v>
      </c>
      <c r="C13" s="51" t="s">
        <v>109</v>
      </c>
      <c r="D13" s="230" t="s">
        <v>0</v>
      </c>
      <c r="E13" s="52" t="s">
        <v>2</v>
      </c>
      <c r="F13" s="27" t="s">
        <v>1</v>
      </c>
      <c r="G13" s="50" t="s">
        <v>105</v>
      </c>
      <c r="H13" s="14"/>
      <c r="I13" s="74"/>
      <c r="J13" s="16"/>
      <c r="K13" s="70"/>
      <c r="L13" s="277"/>
      <c r="M13" s="277"/>
      <c r="N13" s="277"/>
      <c r="O13" s="70"/>
      <c r="P13" s="70"/>
      <c r="Q13" s="16"/>
      <c r="R13" s="116" t="s">
        <v>110</v>
      </c>
      <c r="S13" s="116" t="str">
        <f>$K$3</f>
        <v>-</v>
      </c>
      <c r="T13" s="116" t="str">
        <f>$K$4</f>
        <v>-</v>
      </c>
      <c r="U13" s="116" t="str">
        <f>$K$5</f>
        <v>-</v>
      </c>
      <c r="V13" s="116" t="str">
        <f>$K$6</f>
        <v>-</v>
      </c>
      <c r="W13" s="116" t="str">
        <f>$K$7</f>
        <v>-</v>
      </c>
      <c r="X13" s="116" t="str">
        <f>$K$8</f>
        <v>-</v>
      </c>
      <c r="Y13" s="116" t="str">
        <f>$K$9</f>
        <v>-</v>
      </c>
      <c r="Z13" s="116" t="str">
        <f>$K$10</f>
        <v>-</v>
      </c>
      <c r="AA13" s="116" t="str">
        <f>$K$11</f>
        <v>-</v>
      </c>
      <c r="AB13" s="116" t="str">
        <f>$K$12</f>
        <v>-</v>
      </c>
    </row>
    <row r="14" spans="1:39" ht="15" customHeight="1" x14ac:dyDescent="0.25">
      <c r="B14" s="76"/>
      <c r="C14" s="77"/>
      <c r="D14" s="231"/>
      <c r="E14" s="35"/>
      <c r="F14" s="225"/>
      <c r="G14" s="79"/>
      <c r="H14" s="290"/>
      <c r="I14" s="74" t="str">
        <f>MONTH(D14)&amp;YEAR(D14)&amp;G14</f>
        <v>11900</v>
      </c>
      <c r="J14" s="87">
        <v>0</v>
      </c>
      <c r="K14" s="258" t="s">
        <v>0</v>
      </c>
      <c r="L14" s="259" t="str">
        <f>S13</f>
        <v>-</v>
      </c>
      <c r="M14" s="259" t="str">
        <f t="shared" ref="M14:P29" si="4">T13</f>
        <v>-</v>
      </c>
      <c r="N14" s="259" t="str">
        <f t="shared" si="4"/>
        <v>-</v>
      </c>
      <c r="O14" s="259" t="str">
        <f t="shared" si="4"/>
        <v>-</v>
      </c>
      <c r="P14" s="259" t="str">
        <f t="shared" si="4"/>
        <v>-</v>
      </c>
      <c r="Q14" s="16"/>
      <c r="R14" s="53">
        <f ca="1">IF(D14="",TODAY(),IF(D14="PAGO",TODAY(),D14))</f>
        <v>43112</v>
      </c>
      <c r="S14" s="245">
        <f ca="1">IF(S$13="","",SUMIFS($F$14:$F$5000,$I$14:$I$5000,AD14))</f>
        <v>0</v>
      </c>
      <c r="T14" s="245">
        <f t="shared" ref="T14:AB29" ca="1" si="5">IF(T$13="","",SUMIFS($F$14:$F$5000,$I$14:$I$5000,AE14))</f>
        <v>0</v>
      </c>
      <c r="U14" s="245">
        <f t="shared" ca="1" si="5"/>
        <v>0</v>
      </c>
      <c r="V14" s="245">
        <f t="shared" ca="1" si="5"/>
        <v>0</v>
      </c>
      <c r="W14" s="245">
        <f t="shared" ca="1" si="5"/>
        <v>0</v>
      </c>
      <c r="X14" s="245">
        <f t="shared" ca="1" si="5"/>
        <v>0</v>
      </c>
      <c r="Y14" s="245">
        <f t="shared" ca="1" si="5"/>
        <v>0</v>
      </c>
      <c r="Z14" s="245">
        <f t="shared" ca="1" si="5"/>
        <v>0</v>
      </c>
      <c r="AA14" s="245">
        <f t="shared" ca="1" si="5"/>
        <v>0</v>
      </c>
      <c r="AB14" s="245">
        <f t="shared" ca="1" si="5"/>
        <v>0</v>
      </c>
      <c r="AD14" t="str">
        <f t="shared" ref="AD14:AD31" ca="1" si="6">MONTH($R14)&amp;YEAR($R14)&amp;S$13</f>
        <v>12018-</v>
      </c>
      <c r="AE14" t="str">
        <f t="shared" ref="AE14:AE31" ca="1" si="7">MONTH($R14)&amp;YEAR($R14)&amp;T$13</f>
        <v>12018-</v>
      </c>
      <c r="AF14" t="str">
        <f t="shared" ref="AF14:AF31" ca="1" si="8">MONTH($R14)&amp;YEAR($R14)&amp;U$13</f>
        <v>12018-</v>
      </c>
      <c r="AG14" t="str">
        <f t="shared" ref="AG14:AG31" ca="1" si="9">MONTH($R14)&amp;YEAR($R14)&amp;V$13</f>
        <v>12018-</v>
      </c>
      <c r="AH14" t="str">
        <f t="shared" ref="AH14:AH31" ca="1" si="10">MONTH($R14)&amp;YEAR($R14)&amp;W$13</f>
        <v>12018-</v>
      </c>
      <c r="AI14" t="str">
        <f t="shared" ref="AI14:AM29" ca="1" si="11">MONTH($R14)&amp;YEAR($R14)&amp;X$13</f>
        <v>12018-</v>
      </c>
      <c r="AJ14" t="str">
        <f t="shared" ca="1" si="11"/>
        <v>12018-</v>
      </c>
      <c r="AK14" t="str">
        <f t="shared" ca="1" si="11"/>
        <v>12018-</v>
      </c>
      <c r="AL14" t="str">
        <f t="shared" ca="1" si="11"/>
        <v>12018-</v>
      </c>
      <c r="AM14" t="str">
        <f t="shared" ca="1" si="11"/>
        <v>12018-</v>
      </c>
    </row>
    <row r="15" spans="1:39" x14ac:dyDescent="0.25">
      <c r="B15" s="76"/>
      <c r="C15" s="77"/>
      <c r="D15" s="231"/>
      <c r="E15" s="35"/>
      <c r="F15" s="225"/>
      <c r="G15" s="79"/>
      <c r="H15" s="290"/>
      <c r="I15" s="74" t="str">
        <f t="shared" ref="I15:I78" si="12">MONTH(D15)&amp;YEAR(D15)&amp;G15</f>
        <v>11900</v>
      </c>
      <c r="J15" s="87">
        <v>0</v>
      </c>
      <c r="K15" s="253">
        <f ca="1">R14</f>
        <v>43112</v>
      </c>
      <c r="L15" s="254">
        <f ca="1">S14</f>
        <v>0</v>
      </c>
      <c r="M15" s="254">
        <f t="shared" ca="1" si="4"/>
        <v>0</v>
      </c>
      <c r="N15" s="254">
        <f t="shared" ca="1" si="4"/>
        <v>0</v>
      </c>
      <c r="O15" s="254">
        <f t="shared" ca="1" si="4"/>
        <v>0</v>
      </c>
      <c r="P15" s="254">
        <f t="shared" ca="1" si="4"/>
        <v>0</v>
      </c>
      <c r="Q15" s="16"/>
      <c r="R15" s="53">
        <f t="shared" ref="R15:R31" ca="1" si="13">EOMONTH(R14,1)</f>
        <v>43159</v>
      </c>
      <c r="S15" s="245">
        <f t="shared" ref="S15:S31" ca="1" si="14">IF(S$13="","",SUMIFS($F$14:$F$5000,$I$14:$I$5000,AD15))</f>
        <v>0</v>
      </c>
      <c r="T15" s="245">
        <f t="shared" ca="1" si="5"/>
        <v>0</v>
      </c>
      <c r="U15" s="245">
        <f t="shared" ca="1" si="5"/>
        <v>0</v>
      </c>
      <c r="V15" s="245">
        <f t="shared" ca="1" si="5"/>
        <v>0</v>
      </c>
      <c r="W15" s="245">
        <f t="shared" ca="1" si="5"/>
        <v>0</v>
      </c>
      <c r="X15" s="245">
        <f t="shared" ca="1" si="5"/>
        <v>0</v>
      </c>
      <c r="Y15" s="245">
        <f t="shared" ca="1" si="5"/>
        <v>0</v>
      </c>
      <c r="Z15" s="245">
        <f t="shared" ca="1" si="5"/>
        <v>0</v>
      </c>
      <c r="AA15" s="245">
        <f t="shared" ca="1" si="5"/>
        <v>0</v>
      </c>
      <c r="AB15" s="245">
        <f t="shared" ca="1" si="5"/>
        <v>0</v>
      </c>
      <c r="AD15" t="str">
        <f t="shared" ca="1" si="6"/>
        <v>22018-</v>
      </c>
      <c r="AE15" t="str">
        <f t="shared" ca="1" si="7"/>
        <v>22018-</v>
      </c>
      <c r="AF15" t="str">
        <f t="shared" ca="1" si="8"/>
        <v>22018-</v>
      </c>
      <c r="AG15" t="str">
        <f t="shared" ca="1" si="9"/>
        <v>22018-</v>
      </c>
      <c r="AH15" t="str">
        <f t="shared" ca="1" si="10"/>
        <v>22018-</v>
      </c>
      <c r="AI15" t="str">
        <f t="shared" ca="1" si="11"/>
        <v>22018-</v>
      </c>
      <c r="AJ15" t="str">
        <f t="shared" ca="1" si="11"/>
        <v>22018-</v>
      </c>
      <c r="AK15" t="str">
        <f t="shared" ca="1" si="11"/>
        <v>22018-</v>
      </c>
      <c r="AL15" t="str">
        <f t="shared" ca="1" si="11"/>
        <v>22018-</v>
      </c>
      <c r="AM15" t="str">
        <f t="shared" ca="1" si="11"/>
        <v>22018-</v>
      </c>
    </row>
    <row r="16" spans="1:39" x14ac:dyDescent="0.25">
      <c r="B16" s="76"/>
      <c r="C16" s="77"/>
      <c r="D16" s="231"/>
      <c r="E16" s="35"/>
      <c r="F16" s="225"/>
      <c r="G16" s="79"/>
      <c r="H16" s="290"/>
      <c r="I16" s="74" t="str">
        <f t="shared" si="12"/>
        <v>11900</v>
      </c>
      <c r="J16" s="87">
        <v>0</v>
      </c>
      <c r="K16" s="255">
        <f t="shared" ref="K16:K32" ca="1" si="15">R15</f>
        <v>43159</v>
      </c>
      <c r="L16" s="256">
        <f t="shared" ref="L16:L32" ca="1" si="16">S15</f>
        <v>0</v>
      </c>
      <c r="M16" s="256">
        <f t="shared" ca="1" si="4"/>
        <v>0</v>
      </c>
      <c r="N16" s="256">
        <f t="shared" ca="1" si="4"/>
        <v>0</v>
      </c>
      <c r="O16" s="256">
        <f t="shared" ca="1" si="4"/>
        <v>0</v>
      </c>
      <c r="P16" s="256">
        <f t="shared" ca="1" si="4"/>
        <v>0</v>
      </c>
      <c r="Q16" s="16"/>
      <c r="R16" s="53">
        <f t="shared" ca="1" si="13"/>
        <v>43190</v>
      </c>
      <c r="S16" s="245">
        <f t="shared" ca="1" si="14"/>
        <v>0</v>
      </c>
      <c r="T16" s="245">
        <f t="shared" ca="1" si="5"/>
        <v>0</v>
      </c>
      <c r="U16" s="245">
        <f t="shared" ca="1" si="5"/>
        <v>0</v>
      </c>
      <c r="V16" s="245">
        <f t="shared" ca="1" si="5"/>
        <v>0</v>
      </c>
      <c r="W16" s="245">
        <f t="shared" ca="1" si="5"/>
        <v>0</v>
      </c>
      <c r="X16" s="245">
        <f t="shared" ca="1" si="5"/>
        <v>0</v>
      </c>
      <c r="Y16" s="245">
        <f t="shared" ca="1" si="5"/>
        <v>0</v>
      </c>
      <c r="Z16" s="245">
        <f t="shared" ca="1" si="5"/>
        <v>0</v>
      </c>
      <c r="AA16" s="245">
        <f t="shared" ca="1" si="5"/>
        <v>0</v>
      </c>
      <c r="AB16" s="245">
        <f t="shared" ca="1" si="5"/>
        <v>0</v>
      </c>
      <c r="AD16" t="str">
        <f t="shared" ca="1" si="6"/>
        <v>32018-</v>
      </c>
      <c r="AE16" t="str">
        <f t="shared" ca="1" si="7"/>
        <v>32018-</v>
      </c>
      <c r="AF16" t="str">
        <f t="shared" ca="1" si="8"/>
        <v>32018-</v>
      </c>
      <c r="AG16" t="str">
        <f t="shared" ca="1" si="9"/>
        <v>32018-</v>
      </c>
      <c r="AH16" t="str">
        <f t="shared" ca="1" si="10"/>
        <v>32018-</v>
      </c>
      <c r="AI16" t="str">
        <f t="shared" ca="1" si="11"/>
        <v>32018-</v>
      </c>
      <c r="AJ16" t="str">
        <f t="shared" ca="1" si="11"/>
        <v>32018-</v>
      </c>
      <c r="AK16" t="str">
        <f t="shared" ca="1" si="11"/>
        <v>32018-</v>
      </c>
      <c r="AL16" t="str">
        <f t="shared" ca="1" si="11"/>
        <v>32018-</v>
      </c>
      <c r="AM16" t="str">
        <f t="shared" ca="1" si="11"/>
        <v>32018-</v>
      </c>
    </row>
    <row r="17" spans="2:39" x14ac:dyDescent="0.25">
      <c r="B17" s="76"/>
      <c r="C17" s="77"/>
      <c r="D17" s="231"/>
      <c r="E17" s="35"/>
      <c r="F17" s="225"/>
      <c r="G17" s="79"/>
      <c r="H17" s="290"/>
      <c r="I17" s="74" t="str">
        <f t="shared" si="12"/>
        <v>11900</v>
      </c>
      <c r="J17" s="87">
        <v>0</v>
      </c>
      <c r="K17" s="253">
        <f t="shared" ca="1" si="15"/>
        <v>43190</v>
      </c>
      <c r="L17" s="254">
        <f t="shared" ca="1" si="16"/>
        <v>0</v>
      </c>
      <c r="M17" s="254">
        <f t="shared" ca="1" si="4"/>
        <v>0</v>
      </c>
      <c r="N17" s="254">
        <f t="shared" ca="1" si="4"/>
        <v>0</v>
      </c>
      <c r="O17" s="254">
        <f t="shared" ca="1" si="4"/>
        <v>0</v>
      </c>
      <c r="P17" s="254">
        <f t="shared" ca="1" si="4"/>
        <v>0</v>
      </c>
      <c r="Q17" s="16"/>
      <c r="R17" s="53">
        <f t="shared" ca="1" si="13"/>
        <v>43220</v>
      </c>
      <c r="S17" s="245">
        <f t="shared" ca="1" si="14"/>
        <v>0</v>
      </c>
      <c r="T17" s="245">
        <f t="shared" ca="1" si="5"/>
        <v>0</v>
      </c>
      <c r="U17" s="245">
        <f t="shared" ca="1" si="5"/>
        <v>0</v>
      </c>
      <c r="V17" s="245">
        <f t="shared" ca="1" si="5"/>
        <v>0</v>
      </c>
      <c r="W17" s="245">
        <f t="shared" ca="1" si="5"/>
        <v>0</v>
      </c>
      <c r="X17" s="245">
        <f t="shared" ca="1" si="5"/>
        <v>0</v>
      </c>
      <c r="Y17" s="245">
        <f t="shared" ca="1" si="5"/>
        <v>0</v>
      </c>
      <c r="Z17" s="245">
        <f t="shared" ca="1" si="5"/>
        <v>0</v>
      </c>
      <c r="AA17" s="245">
        <f t="shared" ca="1" si="5"/>
        <v>0</v>
      </c>
      <c r="AB17" s="245">
        <f t="shared" ca="1" si="5"/>
        <v>0</v>
      </c>
      <c r="AD17" t="str">
        <f t="shared" ca="1" si="6"/>
        <v>42018-</v>
      </c>
      <c r="AE17" t="str">
        <f t="shared" ca="1" si="7"/>
        <v>42018-</v>
      </c>
      <c r="AF17" t="str">
        <f t="shared" ca="1" si="8"/>
        <v>42018-</v>
      </c>
      <c r="AG17" t="str">
        <f t="shared" ca="1" si="9"/>
        <v>42018-</v>
      </c>
      <c r="AH17" t="str">
        <f t="shared" ca="1" si="10"/>
        <v>42018-</v>
      </c>
      <c r="AI17" t="str">
        <f t="shared" ca="1" si="11"/>
        <v>42018-</v>
      </c>
      <c r="AJ17" t="str">
        <f t="shared" ca="1" si="11"/>
        <v>42018-</v>
      </c>
      <c r="AK17" t="str">
        <f t="shared" ca="1" si="11"/>
        <v>42018-</v>
      </c>
      <c r="AL17" t="str">
        <f t="shared" ca="1" si="11"/>
        <v>42018-</v>
      </c>
      <c r="AM17" t="str">
        <f t="shared" ca="1" si="11"/>
        <v>42018-</v>
      </c>
    </row>
    <row r="18" spans="2:39" x14ac:dyDescent="0.25">
      <c r="B18" s="76"/>
      <c r="C18" s="77"/>
      <c r="D18" s="231"/>
      <c r="E18" s="35"/>
      <c r="F18" s="225"/>
      <c r="G18" s="79"/>
      <c r="H18" s="290"/>
      <c r="I18" s="74" t="str">
        <f t="shared" si="12"/>
        <v>11900</v>
      </c>
      <c r="J18" s="87">
        <v>0</v>
      </c>
      <c r="K18" s="255">
        <f t="shared" ca="1" si="15"/>
        <v>43220</v>
      </c>
      <c r="L18" s="256">
        <f t="shared" ca="1" si="16"/>
        <v>0</v>
      </c>
      <c r="M18" s="256">
        <f t="shared" ca="1" si="4"/>
        <v>0</v>
      </c>
      <c r="N18" s="256">
        <f t="shared" ca="1" si="4"/>
        <v>0</v>
      </c>
      <c r="O18" s="256">
        <f t="shared" ca="1" si="4"/>
        <v>0</v>
      </c>
      <c r="P18" s="256">
        <f t="shared" ca="1" si="4"/>
        <v>0</v>
      </c>
      <c r="Q18" s="16"/>
      <c r="R18" s="53">
        <f t="shared" ca="1" si="13"/>
        <v>43251</v>
      </c>
      <c r="S18" s="245">
        <f t="shared" ca="1" si="14"/>
        <v>0</v>
      </c>
      <c r="T18" s="245">
        <f t="shared" ca="1" si="5"/>
        <v>0</v>
      </c>
      <c r="U18" s="245">
        <f t="shared" ca="1" si="5"/>
        <v>0</v>
      </c>
      <c r="V18" s="245">
        <f t="shared" ca="1" si="5"/>
        <v>0</v>
      </c>
      <c r="W18" s="245">
        <f t="shared" ca="1" si="5"/>
        <v>0</v>
      </c>
      <c r="X18" s="245">
        <f t="shared" ca="1" si="5"/>
        <v>0</v>
      </c>
      <c r="Y18" s="245">
        <f t="shared" ca="1" si="5"/>
        <v>0</v>
      </c>
      <c r="Z18" s="245">
        <f t="shared" ca="1" si="5"/>
        <v>0</v>
      </c>
      <c r="AA18" s="245">
        <f t="shared" ca="1" si="5"/>
        <v>0</v>
      </c>
      <c r="AB18" s="245">
        <f t="shared" ca="1" si="5"/>
        <v>0</v>
      </c>
      <c r="AD18" t="str">
        <f t="shared" ca="1" si="6"/>
        <v>52018-</v>
      </c>
      <c r="AE18" t="str">
        <f t="shared" ca="1" si="7"/>
        <v>52018-</v>
      </c>
      <c r="AF18" t="str">
        <f t="shared" ca="1" si="8"/>
        <v>52018-</v>
      </c>
      <c r="AG18" t="str">
        <f t="shared" ca="1" si="9"/>
        <v>52018-</v>
      </c>
      <c r="AH18" t="str">
        <f t="shared" ca="1" si="10"/>
        <v>52018-</v>
      </c>
      <c r="AI18" t="str">
        <f t="shared" ca="1" si="11"/>
        <v>52018-</v>
      </c>
      <c r="AJ18" t="str">
        <f t="shared" ca="1" si="11"/>
        <v>52018-</v>
      </c>
      <c r="AK18" t="str">
        <f t="shared" ca="1" si="11"/>
        <v>52018-</v>
      </c>
      <c r="AL18" t="str">
        <f t="shared" ca="1" si="11"/>
        <v>52018-</v>
      </c>
      <c r="AM18" t="str">
        <f t="shared" ca="1" si="11"/>
        <v>52018-</v>
      </c>
    </row>
    <row r="19" spans="2:39" x14ac:dyDescent="0.25">
      <c r="B19" s="76"/>
      <c r="C19" s="77"/>
      <c r="D19" s="231"/>
      <c r="E19" s="35"/>
      <c r="F19" s="225"/>
      <c r="G19" s="79"/>
      <c r="H19" s="290"/>
      <c r="I19" s="74" t="str">
        <f t="shared" si="12"/>
        <v>11900</v>
      </c>
      <c r="J19" s="87">
        <v>0</v>
      </c>
      <c r="K19" s="253">
        <f t="shared" ca="1" si="15"/>
        <v>43251</v>
      </c>
      <c r="L19" s="254">
        <f t="shared" ca="1" si="16"/>
        <v>0</v>
      </c>
      <c r="M19" s="254">
        <f t="shared" ca="1" si="4"/>
        <v>0</v>
      </c>
      <c r="N19" s="254">
        <f t="shared" ca="1" si="4"/>
        <v>0</v>
      </c>
      <c r="O19" s="254">
        <f t="shared" ca="1" si="4"/>
        <v>0</v>
      </c>
      <c r="P19" s="254">
        <f t="shared" ca="1" si="4"/>
        <v>0</v>
      </c>
      <c r="Q19" s="16"/>
      <c r="R19" s="53">
        <f t="shared" ca="1" si="13"/>
        <v>43281</v>
      </c>
      <c r="S19" s="245">
        <f t="shared" ca="1" si="14"/>
        <v>0</v>
      </c>
      <c r="T19" s="245">
        <f t="shared" ca="1" si="5"/>
        <v>0</v>
      </c>
      <c r="U19" s="245">
        <f t="shared" ca="1" si="5"/>
        <v>0</v>
      </c>
      <c r="V19" s="245">
        <f t="shared" ca="1" si="5"/>
        <v>0</v>
      </c>
      <c r="W19" s="245">
        <f t="shared" ca="1" si="5"/>
        <v>0</v>
      </c>
      <c r="X19" s="245">
        <f t="shared" ca="1" si="5"/>
        <v>0</v>
      </c>
      <c r="Y19" s="245">
        <f t="shared" ca="1" si="5"/>
        <v>0</v>
      </c>
      <c r="Z19" s="245">
        <f t="shared" ca="1" si="5"/>
        <v>0</v>
      </c>
      <c r="AA19" s="245">
        <f t="shared" ca="1" si="5"/>
        <v>0</v>
      </c>
      <c r="AB19" s="245">
        <f t="shared" ca="1" si="5"/>
        <v>0</v>
      </c>
      <c r="AD19" t="str">
        <f t="shared" ca="1" si="6"/>
        <v>62018-</v>
      </c>
      <c r="AE19" t="str">
        <f t="shared" ca="1" si="7"/>
        <v>62018-</v>
      </c>
      <c r="AF19" t="str">
        <f t="shared" ca="1" si="8"/>
        <v>62018-</v>
      </c>
      <c r="AG19" t="str">
        <f t="shared" ca="1" si="9"/>
        <v>62018-</v>
      </c>
      <c r="AH19" t="str">
        <f t="shared" ca="1" si="10"/>
        <v>62018-</v>
      </c>
      <c r="AI19" t="str">
        <f t="shared" ca="1" si="11"/>
        <v>62018-</v>
      </c>
      <c r="AJ19" t="str">
        <f t="shared" ca="1" si="11"/>
        <v>62018-</v>
      </c>
      <c r="AK19" t="str">
        <f t="shared" ca="1" si="11"/>
        <v>62018-</v>
      </c>
      <c r="AL19" t="str">
        <f t="shared" ca="1" si="11"/>
        <v>62018-</v>
      </c>
      <c r="AM19" t="str">
        <f t="shared" ca="1" si="11"/>
        <v>62018-</v>
      </c>
    </row>
    <row r="20" spans="2:39" x14ac:dyDescent="0.25">
      <c r="B20" s="76"/>
      <c r="C20" s="77"/>
      <c r="D20" s="231"/>
      <c r="E20" s="35"/>
      <c r="F20" s="225"/>
      <c r="G20" s="79"/>
      <c r="H20" s="290"/>
      <c r="I20" s="74" t="str">
        <f t="shared" si="12"/>
        <v>11900</v>
      </c>
      <c r="J20" s="87">
        <v>0</v>
      </c>
      <c r="K20" s="255">
        <f t="shared" ca="1" si="15"/>
        <v>43281</v>
      </c>
      <c r="L20" s="256">
        <f t="shared" ca="1" si="16"/>
        <v>0</v>
      </c>
      <c r="M20" s="256">
        <f t="shared" ca="1" si="4"/>
        <v>0</v>
      </c>
      <c r="N20" s="256">
        <f t="shared" ca="1" si="4"/>
        <v>0</v>
      </c>
      <c r="O20" s="256">
        <f t="shared" ca="1" si="4"/>
        <v>0</v>
      </c>
      <c r="P20" s="256">
        <f t="shared" ca="1" si="4"/>
        <v>0</v>
      </c>
      <c r="Q20" s="16"/>
      <c r="R20" s="53">
        <f t="shared" ca="1" si="13"/>
        <v>43312</v>
      </c>
      <c r="S20" s="245">
        <f t="shared" ca="1" si="14"/>
        <v>0</v>
      </c>
      <c r="T20" s="245">
        <f t="shared" ca="1" si="5"/>
        <v>0</v>
      </c>
      <c r="U20" s="245">
        <f t="shared" ca="1" si="5"/>
        <v>0</v>
      </c>
      <c r="V20" s="245">
        <f t="shared" ca="1" si="5"/>
        <v>0</v>
      </c>
      <c r="W20" s="245">
        <f t="shared" ca="1" si="5"/>
        <v>0</v>
      </c>
      <c r="X20" s="245">
        <f t="shared" ca="1" si="5"/>
        <v>0</v>
      </c>
      <c r="Y20" s="245">
        <f t="shared" ca="1" si="5"/>
        <v>0</v>
      </c>
      <c r="Z20" s="245">
        <f t="shared" ca="1" si="5"/>
        <v>0</v>
      </c>
      <c r="AA20" s="245">
        <f t="shared" ca="1" si="5"/>
        <v>0</v>
      </c>
      <c r="AB20" s="245">
        <f t="shared" ca="1" si="5"/>
        <v>0</v>
      </c>
      <c r="AD20" t="str">
        <f t="shared" ca="1" si="6"/>
        <v>72018-</v>
      </c>
      <c r="AE20" t="str">
        <f t="shared" ca="1" si="7"/>
        <v>72018-</v>
      </c>
      <c r="AF20" t="str">
        <f t="shared" ca="1" si="8"/>
        <v>72018-</v>
      </c>
      <c r="AG20" t="str">
        <f t="shared" ca="1" si="9"/>
        <v>72018-</v>
      </c>
      <c r="AH20" t="str">
        <f t="shared" ca="1" si="10"/>
        <v>72018-</v>
      </c>
      <c r="AI20" t="str">
        <f t="shared" ca="1" si="11"/>
        <v>72018-</v>
      </c>
      <c r="AJ20" t="str">
        <f t="shared" ca="1" si="11"/>
        <v>72018-</v>
      </c>
      <c r="AK20" t="str">
        <f t="shared" ca="1" si="11"/>
        <v>72018-</v>
      </c>
      <c r="AL20" t="str">
        <f t="shared" ca="1" si="11"/>
        <v>72018-</v>
      </c>
      <c r="AM20" t="str">
        <f t="shared" ca="1" si="11"/>
        <v>72018-</v>
      </c>
    </row>
    <row r="21" spans="2:39" x14ac:dyDescent="0.25">
      <c r="B21" s="76"/>
      <c r="C21" s="77"/>
      <c r="D21" s="231"/>
      <c r="E21" s="35"/>
      <c r="F21" s="225"/>
      <c r="G21" s="79"/>
      <c r="H21" s="290"/>
      <c r="I21" s="74" t="str">
        <f t="shared" si="12"/>
        <v>11900</v>
      </c>
      <c r="J21" s="87">
        <v>0</v>
      </c>
      <c r="K21" s="253">
        <f t="shared" ca="1" si="15"/>
        <v>43312</v>
      </c>
      <c r="L21" s="254">
        <f t="shared" ca="1" si="16"/>
        <v>0</v>
      </c>
      <c r="M21" s="254">
        <f t="shared" ca="1" si="4"/>
        <v>0</v>
      </c>
      <c r="N21" s="254">
        <f t="shared" ca="1" si="4"/>
        <v>0</v>
      </c>
      <c r="O21" s="254">
        <f t="shared" ca="1" si="4"/>
        <v>0</v>
      </c>
      <c r="P21" s="254">
        <f t="shared" ca="1" si="4"/>
        <v>0</v>
      </c>
      <c r="Q21" s="16"/>
      <c r="R21" s="53">
        <f t="shared" ca="1" si="13"/>
        <v>43343</v>
      </c>
      <c r="S21" s="245">
        <f t="shared" ca="1" si="14"/>
        <v>0</v>
      </c>
      <c r="T21" s="245">
        <f t="shared" ca="1" si="5"/>
        <v>0</v>
      </c>
      <c r="U21" s="245">
        <f t="shared" ca="1" si="5"/>
        <v>0</v>
      </c>
      <c r="V21" s="245">
        <f t="shared" ca="1" si="5"/>
        <v>0</v>
      </c>
      <c r="W21" s="245">
        <f t="shared" ca="1" si="5"/>
        <v>0</v>
      </c>
      <c r="X21" s="245">
        <f t="shared" ca="1" si="5"/>
        <v>0</v>
      </c>
      <c r="Y21" s="245">
        <f t="shared" ca="1" si="5"/>
        <v>0</v>
      </c>
      <c r="Z21" s="245">
        <f t="shared" ca="1" si="5"/>
        <v>0</v>
      </c>
      <c r="AA21" s="245">
        <f t="shared" ca="1" si="5"/>
        <v>0</v>
      </c>
      <c r="AB21" s="245">
        <f t="shared" ca="1" si="5"/>
        <v>0</v>
      </c>
      <c r="AD21" t="str">
        <f t="shared" ca="1" si="6"/>
        <v>82018-</v>
      </c>
      <c r="AE21" t="str">
        <f t="shared" ca="1" si="7"/>
        <v>82018-</v>
      </c>
      <c r="AF21" t="str">
        <f t="shared" ca="1" si="8"/>
        <v>82018-</v>
      </c>
      <c r="AG21" t="str">
        <f t="shared" ca="1" si="9"/>
        <v>82018-</v>
      </c>
      <c r="AH21" t="str">
        <f t="shared" ca="1" si="10"/>
        <v>82018-</v>
      </c>
      <c r="AI21" t="str">
        <f t="shared" ca="1" si="11"/>
        <v>82018-</v>
      </c>
      <c r="AJ21" t="str">
        <f t="shared" ca="1" si="11"/>
        <v>82018-</v>
      </c>
      <c r="AK21" t="str">
        <f t="shared" ca="1" si="11"/>
        <v>82018-</v>
      </c>
      <c r="AL21" t="str">
        <f t="shared" ca="1" si="11"/>
        <v>82018-</v>
      </c>
      <c r="AM21" t="str">
        <f t="shared" ca="1" si="11"/>
        <v>82018-</v>
      </c>
    </row>
    <row r="22" spans="2:39" x14ac:dyDescent="0.25">
      <c r="B22" s="76"/>
      <c r="C22" s="77"/>
      <c r="D22" s="231"/>
      <c r="E22" s="35"/>
      <c r="F22" s="225"/>
      <c r="G22" s="79"/>
      <c r="H22" s="290"/>
      <c r="I22" s="74" t="str">
        <f t="shared" si="12"/>
        <v>11900</v>
      </c>
      <c r="J22" s="87">
        <v>0</v>
      </c>
      <c r="K22" s="255">
        <f t="shared" ca="1" si="15"/>
        <v>43343</v>
      </c>
      <c r="L22" s="256">
        <f t="shared" ca="1" si="16"/>
        <v>0</v>
      </c>
      <c r="M22" s="256">
        <f t="shared" ca="1" si="4"/>
        <v>0</v>
      </c>
      <c r="N22" s="256">
        <f t="shared" ca="1" si="4"/>
        <v>0</v>
      </c>
      <c r="O22" s="256">
        <f t="shared" ca="1" si="4"/>
        <v>0</v>
      </c>
      <c r="P22" s="256">
        <f t="shared" ca="1" si="4"/>
        <v>0</v>
      </c>
      <c r="Q22" s="16"/>
      <c r="R22" s="53">
        <f t="shared" ca="1" si="13"/>
        <v>43373</v>
      </c>
      <c r="S22" s="245">
        <f t="shared" ca="1" si="14"/>
        <v>0</v>
      </c>
      <c r="T22" s="245">
        <f t="shared" ca="1" si="5"/>
        <v>0</v>
      </c>
      <c r="U22" s="245">
        <f t="shared" ca="1" si="5"/>
        <v>0</v>
      </c>
      <c r="V22" s="245">
        <f t="shared" ca="1" si="5"/>
        <v>0</v>
      </c>
      <c r="W22" s="245">
        <f t="shared" ca="1" si="5"/>
        <v>0</v>
      </c>
      <c r="X22" s="245">
        <f t="shared" ca="1" si="5"/>
        <v>0</v>
      </c>
      <c r="Y22" s="245">
        <f t="shared" ca="1" si="5"/>
        <v>0</v>
      </c>
      <c r="Z22" s="245">
        <f t="shared" ca="1" si="5"/>
        <v>0</v>
      </c>
      <c r="AA22" s="245">
        <f t="shared" ca="1" si="5"/>
        <v>0</v>
      </c>
      <c r="AB22" s="245">
        <f t="shared" ca="1" si="5"/>
        <v>0</v>
      </c>
      <c r="AD22" t="str">
        <f t="shared" ca="1" si="6"/>
        <v>92018-</v>
      </c>
      <c r="AE22" t="str">
        <f t="shared" ca="1" si="7"/>
        <v>92018-</v>
      </c>
      <c r="AF22" t="str">
        <f t="shared" ca="1" si="8"/>
        <v>92018-</v>
      </c>
      <c r="AG22" t="str">
        <f t="shared" ca="1" si="9"/>
        <v>92018-</v>
      </c>
      <c r="AH22" t="str">
        <f t="shared" ca="1" si="10"/>
        <v>92018-</v>
      </c>
      <c r="AI22" t="str">
        <f t="shared" ca="1" si="11"/>
        <v>92018-</v>
      </c>
      <c r="AJ22" t="str">
        <f t="shared" ca="1" si="11"/>
        <v>92018-</v>
      </c>
      <c r="AK22" t="str">
        <f t="shared" ca="1" si="11"/>
        <v>92018-</v>
      </c>
      <c r="AL22" t="str">
        <f t="shared" ca="1" si="11"/>
        <v>92018-</v>
      </c>
      <c r="AM22" t="str">
        <f t="shared" ca="1" si="11"/>
        <v>92018-</v>
      </c>
    </row>
    <row r="23" spans="2:39" x14ac:dyDescent="0.25">
      <c r="B23" s="76"/>
      <c r="C23" s="77"/>
      <c r="D23" s="231"/>
      <c r="E23" s="35"/>
      <c r="F23" s="225"/>
      <c r="G23" s="79"/>
      <c r="H23" s="290"/>
      <c r="I23" s="74" t="str">
        <f t="shared" si="12"/>
        <v>11900</v>
      </c>
      <c r="J23" s="87">
        <v>0</v>
      </c>
      <c r="K23" s="253">
        <f t="shared" ca="1" si="15"/>
        <v>43373</v>
      </c>
      <c r="L23" s="254">
        <f t="shared" ca="1" si="16"/>
        <v>0</v>
      </c>
      <c r="M23" s="254">
        <f t="shared" ca="1" si="4"/>
        <v>0</v>
      </c>
      <c r="N23" s="254">
        <f t="shared" ca="1" si="4"/>
        <v>0</v>
      </c>
      <c r="O23" s="254">
        <f t="shared" ca="1" si="4"/>
        <v>0</v>
      </c>
      <c r="P23" s="254">
        <f t="shared" ca="1" si="4"/>
        <v>0</v>
      </c>
      <c r="Q23" s="16"/>
      <c r="R23" s="53">
        <f t="shared" ca="1" si="13"/>
        <v>43404</v>
      </c>
      <c r="S23" s="245">
        <f t="shared" ca="1" si="14"/>
        <v>0</v>
      </c>
      <c r="T23" s="245">
        <f t="shared" ca="1" si="5"/>
        <v>0</v>
      </c>
      <c r="U23" s="245">
        <f t="shared" ca="1" si="5"/>
        <v>0</v>
      </c>
      <c r="V23" s="245">
        <f t="shared" ca="1" si="5"/>
        <v>0</v>
      </c>
      <c r="W23" s="245">
        <f t="shared" ca="1" si="5"/>
        <v>0</v>
      </c>
      <c r="X23" s="245">
        <f t="shared" ca="1" si="5"/>
        <v>0</v>
      </c>
      <c r="Y23" s="245">
        <f t="shared" ca="1" si="5"/>
        <v>0</v>
      </c>
      <c r="Z23" s="245">
        <f t="shared" ca="1" si="5"/>
        <v>0</v>
      </c>
      <c r="AA23" s="245">
        <f t="shared" ca="1" si="5"/>
        <v>0</v>
      </c>
      <c r="AB23" s="245">
        <f t="shared" ca="1" si="5"/>
        <v>0</v>
      </c>
      <c r="AD23" t="str">
        <f t="shared" ca="1" si="6"/>
        <v>102018-</v>
      </c>
      <c r="AE23" t="str">
        <f t="shared" ca="1" si="7"/>
        <v>102018-</v>
      </c>
      <c r="AF23" t="str">
        <f t="shared" ca="1" si="8"/>
        <v>102018-</v>
      </c>
      <c r="AG23" t="str">
        <f t="shared" ca="1" si="9"/>
        <v>102018-</v>
      </c>
      <c r="AH23" t="str">
        <f t="shared" ca="1" si="10"/>
        <v>102018-</v>
      </c>
      <c r="AI23" t="str">
        <f t="shared" ca="1" si="11"/>
        <v>102018-</v>
      </c>
      <c r="AJ23" t="str">
        <f t="shared" ca="1" si="11"/>
        <v>102018-</v>
      </c>
      <c r="AK23" t="str">
        <f t="shared" ca="1" si="11"/>
        <v>102018-</v>
      </c>
      <c r="AL23" t="str">
        <f t="shared" ca="1" si="11"/>
        <v>102018-</v>
      </c>
      <c r="AM23" t="str">
        <f t="shared" ca="1" si="11"/>
        <v>102018-</v>
      </c>
    </row>
    <row r="24" spans="2:39" x14ac:dyDescent="0.25">
      <c r="B24" s="76"/>
      <c r="C24" s="77"/>
      <c r="D24" s="231"/>
      <c r="E24" s="35"/>
      <c r="F24" s="225"/>
      <c r="G24" s="79"/>
      <c r="H24" s="290"/>
      <c r="I24" s="74" t="str">
        <f t="shared" si="12"/>
        <v>11900</v>
      </c>
      <c r="J24" s="87">
        <v>0</v>
      </c>
      <c r="K24" s="255">
        <f t="shared" ca="1" si="15"/>
        <v>43404</v>
      </c>
      <c r="L24" s="256">
        <f t="shared" ca="1" si="16"/>
        <v>0</v>
      </c>
      <c r="M24" s="256">
        <f t="shared" ca="1" si="4"/>
        <v>0</v>
      </c>
      <c r="N24" s="256">
        <f t="shared" ca="1" si="4"/>
        <v>0</v>
      </c>
      <c r="O24" s="256">
        <f t="shared" ca="1" si="4"/>
        <v>0</v>
      </c>
      <c r="P24" s="256">
        <f t="shared" ca="1" si="4"/>
        <v>0</v>
      </c>
      <c r="Q24" s="16"/>
      <c r="R24" s="53">
        <f t="shared" ca="1" si="13"/>
        <v>43434</v>
      </c>
      <c r="S24" s="245">
        <f t="shared" ca="1" si="14"/>
        <v>0</v>
      </c>
      <c r="T24" s="245">
        <f t="shared" ca="1" si="5"/>
        <v>0</v>
      </c>
      <c r="U24" s="245">
        <f t="shared" ca="1" si="5"/>
        <v>0</v>
      </c>
      <c r="V24" s="245">
        <f t="shared" ca="1" si="5"/>
        <v>0</v>
      </c>
      <c r="W24" s="245">
        <f t="shared" ca="1" si="5"/>
        <v>0</v>
      </c>
      <c r="X24" s="245">
        <f t="shared" ca="1" si="5"/>
        <v>0</v>
      </c>
      <c r="Y24" s="245">
        <f t="shared" ca="1" si="5"/>
        <v>0</v>
      </c>
      <c r="Z24" s="245">
        <f t="shared" ca="1" si="5"/>
        <v>0</v>
      </c>
      <c r="AA24" s="245">
        <f t="shared" ca="1" si="5"/>
        <v>0</v>
      </c>
      <c r="AB24" s="245">
        <f t="shared" ca="1" si="5"/>
        <v>0</v>
      </c>
      <c r="AD24" t="str">
        <f t="shared" ca="1" si="6"/>
        <v>112018-</v>
      </c>
      <c r="AE24" t="str">
        <f t="shared" ca="1" si="7"/>
        <v>112018-</v>
      </c>
      <c r="AF24" t="str">
        <f t="shared" ca="1" si="8"/>
        <v>112018-</v>
      </c>
      <c r="AG24" t="str">
        <f t="shared" ca="1" si="9"/>
        <v>112018-</v>
      </c>
      <c r="AH24" t="str">
        <f t="shared" ca="1" si="10"/>
        <v>112018-</v>
      </c>
      <c r="AI24" t="str">
        <f t="shared" ca="1" si="11"/>
        <v>112018-</v>
      </c>
      <c r="AJ24" t="str">
        <f t="shared" ca="1" si="11"/>
        <v>112018-</v>
      </c>
      <c r="AK24" t="str">
        <f t="shared" ca="1" si="11"/>
        <v>112018-</v>
      </c>
      <c r="AL24" t="str">
        <f t="shared" ca="1" si="11"/>
        <v>112018-</v>
      </c>
      <c r="AM24" t="str">
        <f t="shared" ca="1" si="11"/>
        <v>112018-</v>
      </c>
    </row>
    <row r="25" spans="2:39" x14ac:dyDescent="0.25">
      <c r="B25" s="76"/>
      <c r="C25" s="77"/>
      <c r="D25" s="231"/>
      <c r="E25" s="35"/>
      <c r="F25" s="225"/>
      <c r="G25" s="79"/>
      <c r="H25" s="290"/>
      <c r="I25" s="74" t="str">
        <f t="shared" si="12"/>
        <v>11900</v>
      </c>
      <c r="J25" s="87">
        <v>0</v>
      </c>
      <c r="K25" s="253">
        <f t="shared" ca="1" si="15"/>
        <v>43434</v>
      </c>
      <c r="L25" s="254">
        <f t="shared" ca="1" si="16"/>
        <v>0</v>
      </c>
      <c r="M25" s="254">
        <f t="shared" ca="1" si="4"/>
        <v>0</v>
      </c>
      <c r="N25" s="254">
        <f t="shared" ca="1" si="4"/>
        <v>0</v>
      </c>
      <c r="O25" s="254">
        <f t="shared" ca="1" si="4"/>
        <v>0</v>
      </c>
      <c r="P25" s="254">
        <f t="shared" ca="1" si="4"/>
        <v>0</v>
      </c>
      <c r="Q25" s="16"/>
      <c r="R25" s="53">
        <f t="shared" ca="1" si="13"/>
        <v>43465</v>
      </c>
      <c r="S25" s="245">
        <f t="shared" ca="1" si="14"/>
        <v>0</v>
      </c>
      <c r="T25" s="245">
        <f t="shared" ca="1" si="5"/>
        <v>0</v>
      </c>
      <c r="U25" s="245">
        <f t="shared" ca="1" si="5"/>
        <v>0</v>
      </c>
      <c r="V25" s="245">
        <f t="shared" ca="1" si="5"/>
        <v>0</v>
      </c>
      <c r="W25" s="245">
        <f t="shared" ca="1" si="5"/>
        <v>0</v>
      </c>
      <c r="X25" s="245">
        <f t="shared" ca="1" si="5"/>
        <v>0</v>
      </c>
      <c r="Y25" s="245">
        <f t="shared" ca="1" si="5"/>
        <v>0</v>
      </c>
      <c r="Z25" s="245">
        <f t="shared" ca="1" si="5"/>
        <v>0</v>
      </c>
      <c r="AA25" s="245">
        <f t="shared" ca="1" si="5"/>
        <v>0</v>
      </c>
      <c r="AB25" s="245">
        <f t="shared" ca="1" si="5"/>
        <v>0</v>
      </c>
      <c r="AD25" t="str">
        <f t="shared" ca="1" si="6"/>
        <v>122018-</v>
      </c>
      <c r="AE25" t="str">
        <f t="shared" ca="1" si="7"/>
        <v>122018-</v>
      </c>
      <c r="AF25" t="str">
        <f t="shared" ca="1" si="8"/>
        <v>122018-</v>
      </c>
      <c r="AG25" t="str">
        <f t="shared" ca="1" si="9"/>
        <v>122018-</v>
      </c>
      <c r="AH25" t="str">
        <f t="shared" ca="1" si="10"/>
        <v>122018-</v>
      </c>
      <c r="AI25" t="str">
        <f t="shared" ca="1" si="11"/>
        <v>122018-</v>
      </c>
      <c r="AJ25" t="str">
        <f t="shared" ca="1" si="11"/>
        <v>122018-</v>
      </c>
      <c r="AK25" t="str">
        <f t="shared" ca="1" si="11"/>
        <v>122018-</v>
      </c>
      <c r="AL25" t="str">
        <f t="shared" ca="1" si="11"/>
        <v>122018-</v>
      </c>
      <c r="AM25" t="str">
        <f t="shared" ca="1" si="11"/>
        <v>122018-</v>
      </c>
    </row>
    <row r="26" spans="2:39" x14ac:dyDescent="0.25">
      <c r="B26" s="76"/>
      <c r="C26" s="77"/>
      <c r="D26" s="231"/>
      <c r="E26" s="35"/>
      <c r="F26" s="225"/>
      <c r="G26" s="79"/>
      <c r="H26" s="290"/>
      <c r="I26" s="74" t="str">
        <f t="shared" si="12"/>
        <v>11900</v>
      </c>
      <c r="J26" s="87">
        <v>0</v>
      </c>
      <c r="K26" s="255">
        <f t="shared" ca="1" si="15"/>
        <v>43465</v>
      </c>
      <c r="L26" s="256">
        <f t="shared" ca="1" si="16"/>
        <v>0</v>
      </c>
      <c r="M26" s="256">
        <f t="shared" ca="1" si="4"/>
        <v>0</v>
      </c>
      <c r="N26" s="256">
        <f t="shared" ca="1" si="4"/>
        <v>0</v>
      </c>
      <c r="O26" s="256">
        <f t="shared" ca="1" si="4"/>
        <v>0</v>
      </c>
      <c r="P26" s="256">
        <f t="shared" ca="1" si="4"/>
        <v>0</v>
      </c>
      <c r="Q26" s="16"/>
      <c r="R26" s="53">
        <f t="shared" ca="1" si="13"/>
        <v>43496</v>
      </c>
      <c r="S26" s="245">
        <f t="shared" ca="1" si="14"/>
        <v>0</v>
      </c>
      <c r="T26" s="245">
        <f t="shared" ca="1" si="5"/>
        <v>0</v>
      </c>
      <c r="U26" s="245">
        <f t="shared" ca="1" si="5"/>
        <v>0</v>
      </c>
      <c r="V26" s="245">
        <f t="shared" ca="1" si="5"/>
        <v>0</v>
      </c>
      <c r="W26" s="245">
        <f t="shared" ca="1" si="5"/>
        <v>0</v>
      </c>
      <c r="X26" s="245">
        <f t="shared" ca="1" si="5"/>
        <v>0</v>
      </c>
      <c r="Y26" s="245">
        <f t="shared" ca="1" si="5"/>
        <v>0</v>
      </c>
      <c r="Z26" s="245">
        <f t="shared" ca="1" si="5"/>
        <v>0</v>
      </c>
      <c r="AA26" s="245">
        <f t="shared" ca="1" si="5"/>
        <v>0</v>
      </c>
      <c r="AB26" s="245">
        <f t="shared" ca="1" si="5"/>
        <v>0</v>
      </c>
      <c r="AD26" t="str">
        <f t="shared" ca="1" si="6"/>
        <v>12019-</v>
      </c>
      <c r="AE26" t="str">
        <f t="shared" ca="1" si="7"/>
        <v>12019-</v>
      </c>
      <c r="AF26" t="str">
        <f t="shared" ca="1" si="8"/>
        <v>12019-</v>
      </c>
      <c r="AG26" t="str">
        <f t="shared" ca="1" si="9"/>
        <v>12019-</v>
      </c>
      <c r="AH26" t="str">
        <f t="shared" ca="1" si="10"/>
        <v>12019-</v>
      </c>
      <c r="AI26" t="str">
        <f t="shared" ca="1" si="11"/>
        <v>12019-</v>
      </c>
      <c r="AJ26" t="str">
        <f t="shared" ca="1" si="11"/>
        <v>12019-</v>
      </c>
      <c r="AK26" t="str">
        <f t="shared" ca="1" si="11"/>
        <v>12019-</v>
      </c>
      <c r="AL26" t="str">
        <f t="shared" ca="1" si="11"/>
        <v>12019-</v>
      </c>
      <c r="AM26" t="str">
        <f t="shared" ca="1" si="11"/>
        <v>12019-</v>
      </c>
    </row>
    <row r="27" spans="2:39" x14ac:dyDescent="0.25">
      <c r="B27" s="76"/>
      <c r="C27" s="77"/>
      <c r="D27" s="231"/>
      <c r="E27" s="35"/>
      <c r="F27" s="225"/>
      <c r="G27" s="79"/>
      <c r="H27" s="290"/>
      <c r="I27" s="74" t="str">
        <f t="shared" si="12"/>
        <v>11900</v>
      </c>
      <c r="J27" s="87">
        <v>0</v>
      </c>
      <c r="K27" s="253">
        <f t="shared" ca="1" si="15"/>
        <v>43496</v>
      </c>
      <c r="L27" s="254">
        <f t="shared" ca="1" si="16"/>
        <v>0</v>
      </c>
      <c r="M27" s="254">
        <f t="shared" ca="1" si="4"/>
        <v>0</v>
      </c>
      <c r="N27" s="254">
        <f t="shared" ca="1" si="4"/>
        <v>0</v>
      </c>
      <c r="O27" s="254">
        <f t="shared" ca="1" si="4"/>
        <v>0</v>
      </c>
      <c r="P27" s="254">
        <f t="shared" ca="1" si="4"/>
        <v>0</v>
      </c>
      <c r="Q27" s="16"/>
      <c r="R27" s="53">
        <f t="shared" ca="1" si="13"/>
        <v>43524</v>
      </c>
      <c r="S27" s="245">
        <f t="shared" ca="1" si="14"/>
        <v>0</v>
      </c>
      <c r="T27" s="245">
        <f t="shared" ca="1" si="5"/>
        <v>0</v>
      </c>
      <c r="U27" s="245">
        <f t="shared" ca="1" si="5"/>
        <v>0</v>
      </c>
      <c r="V27" s="245">
        <f t="shared" ca="1" si="5"/>
        <v>0</v>
      </c>
      <c r="W27" s="245">
        <f t="shared" ca="1" si="5"/>
        <v>0</v>
      </c>
      <c r="X27" s="245">
        <f t="shared" ca="1" si="5"/>
        <v>0</v>
      </c>
      <c r="Y27" s="245">
        <f t="shared" ca="1" si="5"/>
        <v>0</v>
      </c>
      <c r="Z27" s="245">
        <f t="shared" ca="1" si="5"/>
        <v>0</v>
      </c>
      <c r="AA27" s="245">
        <f t="shared" ca="1" si="5"/>
        <v>0</v>
      </c>
      <c r="AB27" s="245">
        <f t="shared" ca="1" si="5"/>
        <v>0</v>
      </c>
      <c r="AD27" t="str">
        <f t="shared" ca="1" si="6"/>
        <v>22019-</v>
      </c>
      <c r="AE27" t="str">
        <f t="shared" ca="1" si="7"/>
        <v>22019-</v>
      </c>
      <c r="AF27" t="str">
        <f t="shared" ca="1" si="8"/>
        <v>22019-</v>
      </c>
      <c r="AG27" t="str">
        <f t="shared" ca="1" si="9"/>
        <v>22019-</v>
      </c>
      <c r="AH27" t="str">
        <f t="shared" ca="1" si="10"/>
        <v>22019-</v>
      </c>
      <c r="AI27" t="str">
        <f t="shared" ca="1" si="11"/>
        <v>22019-</v>
      </c>
      <c r="AJ27" t="str">
        <f t="shared" ca="1" si="11"/>
        <v>22019-</v>
      </c>
      <c r="AK27" t="str">
        <f t="shared" ca="1" si="11"/>
        <v>22019-</v>
      </c>
      <c r="AL27" t="str">
        <f t="shared" ca="1" si="11"/>
        <v>22019-</v>
      </c>
      <c r="AM27" t="str">
        <f t="shared" ca="1" si="11"/>
        <v>22019-</v>
      </c>
    </row>
    <row r="28" spans="2:39" x14ac:dyDescent="0.25">
      <c r="B28" s="76"/>
      <c r="C28" s="77"/>
      <c r="D28" s="231"/>
      <c r="E28" s="35"/>
      <c r="F28" s="225"/>
      <c r="G28" s="79"/>
      <c r="H28" s="290"/>
      <c r="I28" s="74" t="str">
        <f t="shared" si="12"/>
        <v>11900</v>
      </c>
      <c r="J28" s="87">
        <v>0</v>
      </c>
      <c r="K28" s="255">
        <f t="shared" ca="1" si="15"/>
        <v>43524</v>
      </c>
      <c r="L28" s="256">
        <f t="shared" ca="1" si="16"/>
        <v>0</v>
      </c>
      <c r="M28" s="256">
        <f t="shared" ca="1" si="4"/>
        <v>0</v>
      </c>
      <c r="N28" s="256">
        <f t="shared" ca="1" si="4"/>
        <v>0</v>
      </c>
      <c r="O28" s="256">
        <f t="shared" ca="1" si="4"/>
        <v>0</v>
      </c>
      <c r="P28" s="256">
        <f t="shared" ca="1" si="4"/>
        <v>0</v>
      </c>
      <c r="Q28" s="16"/>
      <c r="R28" s="53">
        <f t="shared" ca="1" si="13"/>
        <v>43555</v>
      </c>
      <c r="S28" s="245">
        <f t="shared" ca="1" si="14"/>
        <v>0</v>
      </c>
      <c r="T28" s="245">
        <f t="shared" ca="1" si="5"/>
        <v>0</v>
      </c>
      <c r="U28" s="245">
        <f t="shared" ca="1" si="5"/>
        <v>0</v>
      </c>
      <c r="V28" s="245">
        <f t="shared" ca="1" si="5"/>
        <v>0</v>
      </c>
      <c r="W28" s="245">
        <f t="shared" ca="1" si="5"/>
        <v>0</v>
      </c>
      <c r="X28" s="245">
        <f t="shared" ca="1" si="5"/>
        <v>0</v>
      </c>
      <c r="Y28" s="245">
        <f t="shared" ca="1" si="5"/>
        <v>0</v>
      </c>
      <c r="Z28" s="245">
        <f t="shared" ca="1" si="5"/>
        <v>0</v>
      </c>
      <c r="AA28" s="245">
        <f t="shared" ca="1" si="5"/>
        <v>0</v>
      </c>
      <c r="AB28" s="245">
        <f t="shared" ca="1" si="5"/>
        <v>0</v>
      </c>
      <c r="AD28" t="str">
        <f t="shared" ca="1" si="6"/>
        <v>32019-</v>
      </c>
      <c r="AE28" t="str">
        <f t="shared" ca="1" si="7"/>
        <v>32019-</v>
      </c>
      <c r="AF28" t="str">
        <f t="shared" ca="1" si="8"/>
        <v>32019-</v>
      </c>
      <c r="AG28" t="str">
        <f t="shared" ca="1" si="9"/>
        <v>32019-</v>
      </c>
      <c r="AH28" t="str">
        <f t="shared" ca="1" si="10"/>
        <v>32019-</v>
      </c>
      <c r="AI28" t="str">
        <f t="shared" ca="1" si="11"/>
        <v>32019-</v>
      </c>
      <c r="AJ28" t="str">
        <f t="shared" ca="1" si="11"/>
        <v>32019-</v>
      </c>
      <c r="AK28" t="str">
        <f t="shared" ca="1" si="11"/>
        <v>32019-</v>
      </c>
      <c r="AL28" t="str">
        <f t="shared" ca="1" si="11"/>
        <v>32019-</v>
      </c>
      <c r="AM28" t="str">
        <f t="shared" ca="1" si="11"/>
        <v>32019-</v>
      </c>
    </row>
    <row r="29" spans="2:39" x14ac:dyDescent="0.25">
      <c r="B29" s="76"/>
      <c r="C29" s="77"/>
      <c r="D29" s="231"/>
      <c r="E29" s="35"/>
      <c r="F29" s="225"/>
      <c r="G29" s="79"/>
      <c r="H29" s="290"/>
      <c r="I29" s="74" t="str">
        <f t="shared" si="12"/>
        <v>11900</v>
      </c>
      <c r="J29" s="87">
        <v>0</v>
      </c>
      <c r="K29" s="253">
        <f t="shared" ca="1" si="15"/>
        <v>43555</v>
      </c>
      <c r="L29" s="254">
        <f t="shared" ca="1" si="16"/>
        <v>0</v>
      </c>
      <c r="M29" s="254">
        <f t="shared" ca="1" si="4"/>
        <v>0</v>
      </c>
      <c r="N29" s="254">
        <f t="shared" ca="1" si="4"/>
        <v>0</v>
      </c>
      <c r="O29" s="254">
        <f t="shared" ca="1" si="4"/>
        <v>0</v>
      </c>
      <c r="P29" s="254">
        <f t="shared" ca="1" si="4"/>
        <v>0</v>
      </c>
      <c r="Q29" s="16"/>
      <c r="R29" s="53">
        <f t="shared" ca="1" si="13"/>
        <v>43585</v>
      </c>
      <c r="S29" s="245">
        <f t="shared" ca="1" si="14"/>
        <v>0</v>
      </c>
      <c r="T29" s="245">
        <f t="shared" ca="1" si="5"/>
        <v>0</v>
      </c>
      <c r="U29" s="245">
        <f t="shared" ca="1" si="5"/>
        <v>0</v>
      </c>
      <c r="V29" s="245">
        <f t="shared" ca="1" si="5"/>
        <v>0</v>
      </c>
      <c r="W29" s="245">
        <f t="shared" ca="1" si="5"/>
        <v>0</v>
      </c>
      <c r="X29" s="245">
        <f t="shared" ca="1" si="5"/>
        <v>0</v>
      </c>
      <c r="Y29" s="245">
        <f t="shared" ca="1" si="5"/>
        <v>0</v>
      </c>
      <c r="Z29" s="245">
        <f t="shared" ca="1" si="5"/>
        <v>0</v>
      </c>
      <c r="AA29" s="245">
        <f t="shared" ca="1" si="5"/>
        <v>0</v>
      </c>
      <c r="AB29" s="245">
        <f t="shared" ca="1" si="5"/>
        <v>0</v>
      </c>
      <c r="AD29" t="str">
        <f t="shared" ca="1" si="6"/>
        <v>42019-</v>
      </c>
      <c r="AE29" t="str">
        <f t="shared" ca="1" si="7"/>
        <v>42019-</v>
      </c>
      <c r="AF29" t="str">
        <f t="shared" ca="1" si="8"/>
        <v>42019-</v>
      </c>
      <c r="AG29" t="str">
        <f t="shared" ca="1" si="9"/>
        <v>42019-</v>
      </c>
      <c r="AH29" t="str">
        <f t="shared" ca="1" si="10"/>
        <v>42019-</v>
      </c>
      <c r="AI29" t="str">
        <f t="shared" ca="1" si="11"/>
        <v>42019-</v>
      </c>
      <c r="AJ29" t="str">
        <f t="shared" ca="1" si="11"/>
        <v>42019-</v>
      </c>
      <c r="AK29" t="str">
        <f t="shared" ca="1" si="11"/>
        <v>42019-</v>
      </c>
      <c r="AL29" t="str">
        <f t="shared" ca="1" si="11"/>
        <v>42019-</v>
      </c>
      <c r="AM29" t="str">
        <f t="shared" ca="1" si="11"/>
        <v>42019-</v>
      </c>
    </row>
    <row r="30" spans="2:39" x14ac:dyDescent="0.25">
      <c r="B30" s="76"/>
      <c r="C30" s="77"/>
      <c r="D30" s="231"/>
      <c r="E30" s="35"/>
      <c r="F30" s="225"/>
      <c r="G30" s="79"/>
      <c r="H30" s="290"/>
      <c r="I30" s="74" t="str">
        <f t="shared" si="12"/>
        <v>11900</v>
      </c>
      <c r="J30" s="87">
        <v>0</v>
      </c>
      <c r="K30" s="255">
        <f t="shared" ca="1" si="15"/>
        <v>43585</v>
      </c>
      <c r="L30" s="256">
        <f t="shared" ca="1" si="16"/>
        <v>0</v>
      </c>
      <c r="M30" s="256">
        <f t="shared" ref="M30:M32" ca="1" si="17">T29</f>
        <v>0</v>
      </c>
      <c r="N30" s="256">
        <f t="shared" ref="N30:N32" ca="1" si="18">U29</f>
        <v>0</v>
      </c>
      <c r="O30" s="256">
        <f t="shared" ref="O30:O32" ca="1" si="19">V29</f>
        <v>0</v>
      </c>
      <c r="P30" s="256">
        <f t="shared" ref="P30:P32" ca="1" si="20">W29</f>
        <v>0</v>
      </c>
      <c r="Q30" s="16"/>
      <c r="R30" s="53">
        <f t="shared" ca="1" si="13"/>
        <v>43616</v>
      </c>
      <c r="S30" s="245">
        <f t="shared" ca="1" si="14"/>
        <v>0</v>
      </c>
      <c r="T30" s="245">
        <f t="shared" ref="T30:T31" ca="1" si="21">IF(T$13="","",SUMIFS($F$14:$F$5000,$I$14:$I$5000,AE30))</f>
        <v>0</v>
      </c>
      <c r="U30" s="245">
        <f t="shared" ref="U30:U31" ca="1" si="22">IF(U$13="","",SUMIFS($F$14:$F$5000,$I$14:$I$5000,AF30))</f>
        <v>0</v>
      </c>
      <c r="V30" s="245">
        <f t="shared" ref="V30:V31" ca="1" si="23">IF(V$13="","",SUMIFS($F$14:$F$5000,$I$14:$I$5000,AG30))</f>
        <v>0</v>
      </c>
      <c r="W30" s="245">
        <f t="shared" ref="W30:W31" ca="1" si="24">IF(W$13="","",SUMIFS($F$14:$F$5000,$I$14:$I$5000,AH30))</f>
        <v>0</v>
      </c>
      <c r="X30" s="245">
        <f t="shared" ref="X30:X31" ca="1" si="25">IF(X$13="","",SUMIFS($F$14:$F$5000,$I$14:$I$5000,AI30))</f>
        <v>0</v>
      </c>
      <c r="Y30" s="245">
        <f t="shared" ref="Y30:Y31" ca="1" si="26">IF(Y$13="","",SUMIFS($F$14:$F$5000,$I$14:$I$5000,AJ30))</f>
        <v>0</v>
      </c>
      <c r="Z30" s="245">
        <f t="shared" ref="Z30:Z31" ca="1" si="27">IF(Z$13="","",SUMIFS($F$14:$F$5000,$I$14:$I$5000,AK30))</f>
        <v>0</v>
      </c>
      <c r="AA30" s="245">
        <f t="shared" ref="AA30:AA31" ca="1" si="28">IF(AA$13="","",SUMIFS($F$14:$F$5000,$I$14:$I$5000,AL30))</f>
        <v>0</v>
      </c>
      <c r="AB30" s="245">
        <f t="shared" ref="AB30:AB31" ca="1" si="29">IF(AB$13="","",SUMIFS($F$14:$F$5000,$I$14:$I$5000,AM30))</f>
        <v>0</v>
      </c>
      <c r="AD30" t="str">
        <f t="shared" ca="1" si="6"/>
        <v>52019-</v>
      </c>
      <c r="AE30" t="str">
        <f t="shared" ca="1" si="7"/>
        <v>52019-</v>
      </c>
      <c r="AF30" t="str">
        <f t="shared" ca="1" si="8"/>
        <v>52019-</v>
      </c>
      <c r="AG30" t="str">
        <f t="shared" ca="1" si="9"/>
        <v>52019-</v>
      </c>
      <c r="AH30" t="str">
        <f t="shared" ca="1" si="10"/>
        <v>52019-</v>
      </c>
      <c r="AI30" t="str">
        <f t="shared" ref="AI30:AM31" ca="1" si="30">MONTH($R30)&amp;YEAR($R30)&amp;X$13</f>
        <v>52019-</v>
      </c>
      <c r="AJ30" t="str">
        <f t="shared" ca="1" si="30"/>
        <v>52019-</v>
      </c>
      <c r="AK30" t="str">
        <f t="shared" ca="1" si="30"/>
        <v>52019-</v>
      </c>
      <c r="AL30" t="str">
        <f t="shared" ca="1" si="30"/>
        <v>52019-</v>
      </c>
      <c r="AM30" t="str">
        <f t="shared" ca="1" si="30"/>
        <v>52019-</v>
      </c>
    </row>
    <row r="31" spans="2:39" x14ac:dyDescent="0.25">
      <c r="B31" s="76"/>
      <c r="C31" s="77"/>
      <c r="D31" s="231"/>
      <c r="E31" s="35"/>
      <c r="F31" s="225"/>
      <c r="G31" s="79"/>
      <c r="H31" s="290"/>
      <c r="I31" s="74" t="str">
        <f t="shared" si="12"/>
        <v>11900</v>
      </c>
      <c r="J31" s="87">
        <v>0</v>
      </c>
      <c r="K31" s="253">
        <f t="shared" ca="1" si="15"/>
        <v>43616</v>
      </c>
      <c r="L31" s="254">
        <f t="shared" ca="1" si="16"/>
        <v>0</v>
      </c>
      <c r="M31" s="254">
        <f t="shared" ca="1" si="17"/>
        <v>0</v>
      </c>
      <c r="N31" s="254">
        <f t="shared" ca="1" si="18"/>
        <v>0</v>
      </c>
      <c r="O31" s="254">
        <f t="shared" ca="1" si="19"/>
        <v>0</v>
      </c>
      <c r="P31" s="254">
        <f t="shared" ca="1" si="20"/>
        <v>0</v>
      </c>
      <c r="Q31" s="16"/>
      <c r="R31" s="53">
        <f t="shared" ca="1" si="13"/>
        <v>43646</v>
      </c>
      <c r="S31" s="245">
        <f t="shared" ca="1" si="14"/>
        <v>0</v>
      </c>
      <c r="T31" s="245">
        <f t="shared" ca="1" si="21"/>
        <v>0</v>
      </c>
      <c r="U31" s="245">
        <f t="shared" ca="1" si="22"/>
        <v>0</v>
      </c>
      <c r="V31" s="245">
        <f t="shared" ca="1" si="23"/>
        <v>0</v>
      </c>
      <c r="W31" s="245">
        <f t="shared" ca="1" si="24"/>
        <v>0</v>
      </c>
      <c r="X31" s="245">
        <f t="shared" ca="1" si="25"/>
        <v>0</v>
      </c>
      <c r="Y31" s="245">
        <f t="shared" ca="1" si="26"/>
        <v>0</v>
      </c>
      <c r="Z31" s="245">
        <f t="shared" ca="1" si="27"/>
        <v>0</v>
      </c>
      <c r="AA31" s="245">
        <f t="shared" ca="1" si="28"/>
        <v>0</v>
      </c>
      <c r="AB31" s="245">
        <f t="shared" ca="1" si="29"/>
        <v>0</v>
      </c>
      <c r="AD31" t="str">
        <f t="shared" ca="1" si="6"/>
        <v>62019-</v>
      </c>
      <c r="AE31" t="str">
        <f t="shared" ca="1" si="7"/>
        <v>62019-</v>
      </c>
      <c r="AF31" t="str">
        <f t="shared" ca="1" si="8"/>
        <v>62019-</v>
      </c>
      <c r="AG31" t="str">
        <f t="shared" ca="1" si="9"/>
        <v>62019-</v>
      </c>
      <c r="AH31" t="str">
        <f t="shared" ca="1" si="10"/>
        <v>62019-</v>
      </c>
      <c r="AI31" t="str">
        <f t="shared" ca="1" si="30"/>
        <v>62019-</v>
      </c>
      <c r="AJ31" t="str">
        <f t="shared" ca="1" si="30"/>
        <v>62019-</v>
      </c>
      <c r="AK31" t="str">
        <f t="shared" ca="1" si="30"/>
        <v>62019-</v>
      </c>
      <c r="AL31" t="str">
        <f t="shared" ca="1" si="30"/>
        <v>62019-</v>
      </c>
      <c r="AM31" t="str">
        <f t="shared" ca="1" si="30"/>
        <v>62019-</v>
      </c>
    </row>
    <row r="32" spans="2:39" x14ac:dyDescent="0.25">
      <c r="B32" s="76"/>
      <c r="C32" s="77"/>
      <c r="D32" s="231"/>
      <c r="E32" s="35"/>
      <c r="F32" s="225"/>
      <c r="G32" s="79"/>
      <c r="H32" s="290"/>
      <c r="I32" s="74" t="str">
        <f t="shared" si="12"/>
        <v>11900</v>
      </c>
      <c r="J32" s="87">
        <v>0</v>
      </c>
      <c r="K32" s="255">
        <f t="shared" ca="1" si="15"/>
        <v>43646</v>
      </c>
      <c r="L32" s="256">
        <f t="shared" ca="1" si="16"/>
        <v>0</v>
      </c>
      <c r="M32" s="256">
        <f t="shared" ca="1" si="17"/>
        <v>0</v>
      </c>
      <c r="N32" s="256">
        <f t="shared" ca="1" si="18"/>
        <v>0</v>
      </c>
      <c r="O32" s="256">
        <f t="shared" ca="1" si="19"/>
        <v>0</v>
      </c>
      <c r="P32" s="256">
        <f t="shared" ca="1" si="20"/>
        <v>0</v>
      </c>
      <c r="Q32" s="16"/>
    </row>
    <row r="33" spans="2:17" x14ac:dyDescent="0.25">
      <c r="B33" s="76"/>
      <c r="C33" s="77"/>
      <c r="D33" s="231"/>
      <c r="E33" s="35"/>
      <c r="F33" s="225"/>
      <c r="G33" s="79"/>
      <c r="H33" s="290"/>
      <c r="I33" s="74" t="str">
        <f t="shared" si="12"/>
        <v>11900</v>
      </c>
      <c r="J33" s="87">
        <v>0</v>
      </c>
      <c r="K33" s="258" t="s">
        <v>0</v>
      </c>
      <c r="L33" s="259" t="str">
        <f>X13</f>
        <v>-</v>
      </c>
      <c r="M33" s="259" t="str">
        <f t="shared" ref="M33:P33" si="31">Y13</f>
        <v>-</v>
      </c>
      <c r="N33" s="259" t="str">
        <f t="shared" si="31"/>
        <v>-</v>
      </c>
      <c r="O33" s="259" t="str">
        <f t="shared" si="31"/>
        <v>-</v>
      </c>
      <c r="P33" s="259" t="str">
        <f t="shared" si="31"/>
        <v>-</v>
      </c>
      <c r="Q33" s="16"/>
    </row>
    <row r="34" spans="2:17" x14ac:dyDescent="0.25">
      <c r="B34" s="76"/>
      <c r="C34" s="77"/>
      <c r="D34" s="231"/>
      <c r="E34" s="35"/>
      <c r="F34" s="225"/>
      <c r="G34" s="79"/>
      <c r="H34" s="290"/>
      <c r="I34" s="74" t="str">
        <f t="shared" si="12"/>
        <v>11900</v>
      </c>
      <c r="J34" s="87">
        <v>0</v>
      </c>
      <c r="K34" s="253">
        <f ca="1">R14</f>
        <v>43112</v>
      </c>
      <c r="L34" s="254">
        <f ca="1">X14</f>
        <v>0</v>
      </c>
      <c r="M34" s="254">
        <f t="shared" ref="M34:P49" ca="1" si="32">Y14</f>
        <v>0</v>
      </c>
      <c r="N34" s="254">
        <f t="shared" ca="1" si="32"/>
        <v>0</v>
      </c>
      <c r="O34" s="254">
        <f t="shared" ca="1" si="32"/>
        <v>0</v>
      </c>
      <c r="P34" s="254">
        <f t="shared" ca="1" si="32"/>
        <v>0</v>
      </c>
      <c r="Q34" s="16"/>
    </row>
    <row r="35" spans="2:17" x14ac:dyDescent="0.25">
      <c r="B35" s="76"/>
      <c r="C35" s="77"/>
      <c r="D35" s="231"/>
      <c r="E35" s="35"/>
      <c r="F35" s="225"/>
      <c r="G35" s="79"/>
      <c r="H35" s="290"/>
      <c r="I35" s="74" t="str">
        <f t="shared" si="12"/>
        <v>11900</v>
      </c>
      <c r="J35" s="87">
        <v>0</v>
      </c>
      <c r="K35" s="255">
        <f t="shared" ref="K35:K51" ca="1" si="33">R15</f>
        <v>43159</v>
      </c>
      <c r="L35" s="256">
        <f t="shared" ref="L35:L51" ca="1" si="34">X15</f>
        <v>0</v>
      </c>
      <c r="M35" s="256">
        <f t="shared" ca="1" si="32"/>
        <v>0</v>
      </c>
      <c r="N35" s="256">
        <f t="shared" ca="1" si="32"/>
        <v>0</v>
      </c>
      <c r="O35" s="256">
        <f t="shared" ca="1" si="32"/>
        <v>0</v>
      </c>
      <c r="P35" s="256">
        <f t="shared" ca="1" si="32"/>
        <v>0</v>
      </c>
      <c r="Q35" s="16"/>
    </row>
    <row r="36" spans="2:17" x14ac:dyDescent="0.25">
      <c r="B36" s="76"/>
      <c r="C36" s="77"/>
      <c r="D36" s="231"/>
      <c r="E36" s="35"/>
      <c r="F36" s="225"/>
      <c r="G36" s="79"/>
      <c r="H36" s="290"/>
      <c r="I36" s="74" t="str">
        <f t="shared" si="12"/>
        <v>11900</v>
      </c>
      <c r="J36" s="87">
        <v>0</v>
      </c>
      <c r="K36" s="253">
        <f t="shared" ca="1" si="33"/>
        <v>43190</v>
      </c>
      <c r="L36" s="256">
        <f t="shared" ca="1" si="34"/>
        <v>0</v>
      </c>
      <c r="M36" s="254">
        <f t="shared" ca="1" si="32"/>
        <v>0</v>
      </c>
      <c r="N36" s="254">
        <f t="shared" ca="1" si="32"/>
        <v>0</v>
      </c>
      <c r="O36" s="254">
        <f t="shared" ca="1" si="32"/>
        <v>0</v>
      </c>
      <c r="P36" s="254">
        <f t="shared" ca="1" si="32"/>
        <v>0</v>
      </c>
      <c r="Q36" s="16"/>
    </row>
    <row r="37" spans="2:17" x14ac:dyDescent="0.25">
      <c r="B37" s="76"/>
      <c r="C37" s="77"/>
      <c r="D37" s="231"/>
      <c r="E37" s="35"/>
      <c r="F37" s="225"/>
      <c r="G37" s="79"/>
      <c r="H37" s="290"/>
      <c r="I37" s="74" t="str">
        <f t="shared" si="12"/>
        <v>11900</v>
      </c>
      <c r="J37" s="87">
        <v>0</v>
      </c>
      <c r="K37" s="255">
        <f t="shared" ca="1" si="33"/>
        <v>43220</v>
      </c>
      <c r="L37" s="256">
        <f t="shared" ca="1" si="34"/>
        <v>0</v>
      </c>
      <c r="M37" s="256">
        <f t="shared" ca="1" si="32"/>
        <v>0</v>
      </c>
      <c r="N37" s="256">
        <f t="shared" ca="1" si="32"/>
        <v>0</v>
      </c>
      <c r="O37" s="256">
        <f t="shared" ca="1" si="32"/>
        <v>0</v>
      </c>
      <c r="P37" s="256">
        <f t="shared" ca="1" si="32"/>
        <v>0</v>
      </c>
      <c r="Q37" s="16"/>
    </row>
    <row r="38" spans="2:17" x14ac:dyDescent="0.25">
      <c r="B38" s="76"/>
      <c r="C38" s="77"/>
      <c r="D38" s="231"/>
      <c r="E38" s="35"/>
      <c r="F38" s="225"/>
      <c r="G38" s="79"/>
      <c r="H38" s="290"/>
      <c r="I38" s="74" t="str">
        <f t="shared" si="12"/>
        <v>11900</v>
      </c>
      <c r="J38" s="87">
        <v>0</v>
      </c>
      <c r="K38" s="253">
        <f t="shared" ca="1" si="33"/>
        <v>43251</v>
      </c>
      <c r="L38" s="254">
        <f t="shared" ca="1" si="34"/>
        <v>0</v>
      </c>
      <c r="M38" s="254">
        <f t="shared" ca="1" si="32"/>
        <v>0</v>
      </c>
      <c r="N38" s="254">
        <f t="shared" ca="1" si="32"/>
        <v>0</v>
      </c>
      <c r="O38" s="254">
        <f t="shared" ca="1" si="32"/>
        <v>0</v>
      </c>
      <c r="P38" s="254">
        <f t="shared" ca="1" si="32"/>
        <v>0</v>
      </c>
      <c r="Q38" s="16"/>
    </row>
    <row r="39" spans="2:17" x14ac:dyDescent="0.25">
      <c r="B39" s="76"/>
      <c r="C39" s="77"/>
      <c r="D39" s="231"/>
      <c r="E39" s="35"/>
      <c r="F39" s="225"/>
      <c r="G39" s="79"/>
      <c r="H39" s="290"/>
      <c r="I39" s="74" t="str">
        <f t="shared" si="12"/>
        <v>11900</v>
      </c>
      <c r="J39" s="87">
        <v>0</v>
      </c>
      <c r="K39" s="255">
        <f t="shared" ca="1" si="33"/>
        <v>43281</v>
      </c>
      <c r="L39" s="256">
        <f t="shared" ca="1" si="34"/>
        <v>0</v>
      </c>
      <c r="M39" s="256">
        <f t="shared" ca="1" si="32"/>
        <v>0</v>
      </c>
      <c r="N39" s="256">
        <f t="shared" ca="1" si="32"/>
        <v>0</v>
      </c>
      <c r="O39" s="256">
        <f t="shared" ca="1" si="32"/>
        <v>0</v>
      </c>
      <c r="P39" s="256">
        <f t="shared" ca="1" si="32"/>
        <v>0</v>
      </c>
      <c r="Q39" s="16"/>
    </row>
    <row r="40" spans="2:17" x14ac:dyDescent="0.25">
      <c r="B40" s="76"/>
      <c r="C40" s="77"/>
      <c r="D40" s="231"/>
      <c r="E40" s="35"/>
      <c r="F40" s="225"/>
      <c r="G40" s="79"/>
      <c r="H40" s="290"/>
      <c r="I40" s="74" t="str">
        <f t="shared" si="12"/>
        <v>11900</v>
      </c>
      <c r="J40" s="87">
        <v>0</v>
      </c>
      <c r="K40" s="253">
        <f t="shared" ca="1" si="33"/>
        <v>43312</v>
      </c>
      <c r="L40" s="254">
        <f t="shared" ca="1" si="34"/>
        <v>0</v>
      </c>
      <c r="M40" s="254">
        <f t="shared" ca="1" si="32"/>
        <v>0</v>
      </c>
      <c r="N40" s="254">
        <f t="shared" ca="1" si="32"/>
        <v>0</v>
      </c>
      <c r="O40" s="254">
        <f t="shared" ca="1" si="32"/>
        <v>0</v>
      </c>
      <c r="P40" s="254">
        <f t="shared" ca="1" si="32"/>
        <v>0</v>
      </c>
      <c r="Q40" s="16"/>
    </row>
    <row r="41" spans="2:17" x14ac:dyDescent="0.25">
      <c r="B41" s="76"/>
      <c r="C41" s="77"/>
      <c r="D41" s="231"/>
      <c r="E41" s="35"/>
      <c r="F41" s="225"/>
      <c r="G41" s="79"/>
      <c r="H41" s="290"/>
      <c r="I41" s="74" t="str">
        <f t="shared" si="12"/>
        <v>11900</v>
      </c>
      <c r="J41" s="87">
        <v>0</v>
      </c>
      <c r="K41" s="255">
        <f t="shared" ca="1" si="33"/>
        <v>43343</v>
      </c>
      <c r="L41" s="256">
        <f t="shared" ca="1" si="34"/>
        <v>0</v>
      </c>
      <c r="M41" s="256">
        <f t="shared" ca="1" si="32"/>
        <v>0</v>
      </c>
      <c r="N41" s="256">
        <f t="shared" ca="1" si="32"/>
        <v>0</v>
      </c>
      <c r="O41" s="256">
        <f t="shared" ca="1" si="32"/>
        <v>0</v>
      </c>
      <c r="P41" s="256">
        <f t="shared" ca="1" si="32"/>
        <v>0</v>
      </c>
      <c r="Q41" s="16"/>
    </row>
    <row r="42" spans="2:17" x14ac:dyDescent="0.25">
      <c r="B42" s="76"/>
      <c r="C42" s="77"/>
      <c r="D42" s="231"/>
      <c r="E42" s="35"/>
      <c r="F42" s="225"/>
      <c r="G42" s="79"/>
      <c r="H42" s="290"/>
      <c r="I42" s="74" t="str">
        <f t="shared" si="12"/>
        <v>11900</v>
      </c>
      <c r="J42" s="87">
        <v>0</v>
      </c>
      <c r="K42" s="253">
        <f t="shared" ca="1" si="33"/>
        <v>43373</v>
      </c>
      <c r="L42" s="254">
        <f t="shared" ca="1" si="34"/>
        <v>0</v>
      </c>
      <c r="M42" s="254">
        <f t="shared" ca="1" si="32"/>
        <v>0</v>
      </c>
      <c r="N42" s="254">
        <f t="shared" ca="1" si="32"/>
        <v>0</v>
      </c>
      <c r="O42" s="254">
        <f t="shared" ca="1" si="32"/>
        <v>0</v>
      </c>
      <c r="P42" s="254">
        <f t="shared" ca="1" si="32"/>
        <v>0</v>
      </c>
      <c r="Q42" s="16"/>
    </row>
    <row r="43" spans="2:17" x14ac:dyDescent="0.25">
      <c r="B43" s="76"/>
      <c r="C43" s="77"/>
      <c r="D43" s="231"/>
      <c r="E43" s="35"/>
      <c r="F43" s="225"/>
      <c r="G43" s="79"/>
      <c r="H43" s="290"/>
      <c r="I43" s="74" t="str">
        <f t="shared" si="12"/>
        <v>11900</v>
      </c>
      <c r="J43" s="87">
        <v>0</v>
      </c>
      <c r="K43" s="255">
        <f t="shared" ca="1" si="33"/>
        <v>43404</v>
      </c>
      <c r="L43" s="256">
        <f t="shared" ca="1" si="34"/>
        <v>0</v>
      </c>
      <c r="M43" s="256">
        <f t="shared" ca="1" si="32"/>
        <v>0</v>
      </c>
      <c r="N43" s="256">
        <f t="shared" ca="1" si="32"/>
        <v>0</v>
      </c>
      <c r="O43" s="256">
        <f t="shared" ca="1" si="32"/>
        <v>0</v>
      </c>
      <c r="P43" s="256">
        <f t="shared" ca="1" si="32"/>
        <v>0</v>
      </c>
      <c r="Q43" s="16"/>
    </row>
    <row r="44" spans="2:17" x14ac:dyDescent="0.25">
      <c r="B44" s="76"/>
      <c r="C44" s="77"/>
      <c r="D44" s="231"/>
      <c r="E44" s="35"/>
      <c r="F44" s="225"/>
      <c r="G44" s="79"/>
      <c r="H44" s="290"/>
      <c r="I44" s="74" t="str">
        <f t="shared" si="12"/>
        <v>11900</v>
      </c>
      <c r="J44" s="87">
        <v>0</v>
      </c>
      <c r="K44" s="253">
        <f t="shared" ca="1" si="33"/>
        <v>43434</v>
      </c>
      <c r="L44" s="254">
        <f t="shared" ca="1" si="34"/>
        <v>0</v>
      </c>
      <c r="M44" s="254">
        <f t="shared" ca="1" si="32"/>
        <v>0</v>
      </c>
      <c r="N44" s="254">
        <f t="shared" ca="1" si="32"/>
        <v>0</v>
      </c>
      <c r="O44" s="254">
        <f t="shared" ca="1" si="32"/>
        <v>0</v>
      </c>
      <c r="P44" s="254">
        <f t="shared" ca="1" si="32"/>
        <v>0</v>
      </c>
      <c r="Q44" s="16"/>
    </row>
    <row r="45" spans="2:17" x14ac:dyDescent="0.25">
      <c r="B45" s="76"/>
      <c r="C45" s="77"/>
      <c r="D45" s="231"/>
      <c r="E45" s="35"/>
      <c r="F45" s="225"/>
      <c r="G45" s="79"/>
      <c r="H45" s="290"/>
      <c r="I45" s="74" t="str">
        <f t="shared" si="12"/>
        <v>11900</v>
      </c>
      <c r="J45" s="87">
        <v>0</v>
      </c>
      <c r="K45" s="255">
        <f t="shared" ca="1" si="33"/>
        <v>43465</v>
      </c>
      <c r="L45" s="256">
        <f t="shared" ca="1" si="34"/>
        <v>0</v>
      </c>
      <c r="M45" s="256">
        <f t="shared" ca="1" si="32"/>
        <v>0</v>
      </c>
      <c r="N45" s="256">
        <f t="shared" ca="1" si="32"/>
        <v>0</v>
      </c>
      <c r="O45" s="256">
        <f t="shared" ca="1" si="32"/>
        <v>0</v>
      </c>
      <c r="P45" s="256">
        <f t="shared" ca="1" si="32"/>
        <v>0</v>
      </c>
      <c r="Q45" s="16"/>
    </row>
    <row r="46" spans="2:17" x14ac:dyDescent="0.25">
      <c r="B46" s="76"/>
      <c r="C46" s="77"/>
      <c r="D46" s="231"/>
      <c r="E46" s="35"/>
      <c r="F46" s="225"/>
      <c r="G46" s="79"/>
      <c r="H46" s="290"/>
      <c r="I46" s="74" t="str">
        <f t="shared" si="12"/>
        <v>11900</v>
      </c>
      <c r="J46" s="87">
        <v>0</v>
      </c>
      <c r="K46" s="253">
        <f t="shared" ca="1" si="33"/>
        <v>43496</v>
      </c>
      <c r="L46" s="254">
        <f t="shared" ca="1" si="34"/>
        <v>0</v>
      </c>
      <c r="M46" s="254">
        <f t="shared" ca="1" si="32"/>
        <v>0</v>
      </c>
      <c r="N46" s="254">
        <f t="shared" ca="1" si="32"/>
        <v>0</v>
      </c>
      <c r="O46" s="254">
        <f t="shared" ca="1" si="32"/>
        <v>0</v>
      </c>
      <c r="P46" s="254">
        <f t="shared" ca="1" si="32"/>
        <v>0</v>
      </c>
      <c r="Q46" s="16"/>
    </row>
    <row r="47" spans="2:17" x14ac:dyDescent="0.25">
      <c r="B47" s="76"/>
      <c r="C47" s="77"/>
      <c r="D47" s="231"/>
      <c r="E47" s="35"/>
      <c r="F47" s="225"/>
      <c r="G47" s="79"/>
      <c r="H47" s="290"/>
      <c r="I47" s="74" t="str">
        <f t="shared" si="12"/>
        <v>11900</v>
      </c>
      <c r="J47" s="87">
        <v>0</v>
      </c>
      <c r="K47" s="255">
        <f t="shared" ca="1" si="33"/>
        <v>43524</v>
      </c>
      <c r="L47" s="256">
        <f t="shared" ca="1" si="34"/>
        <v>0</v>
      </c>
      <c r="M47" s="256">
        <f t="shared" ca="1" si="32"/>
        <v>0</v>
      </c>
      <c r="N47" s="256">
        <f t="shared" ca="1" si="32"/>
        <v>0</v>
      </c>
      <c r="O47" s="256">
        <f t="shared" ca="1" si="32"/>
        <v>0</v>
      </c>
      <c r="P47" s="256">
        <f t="shared" ca="1" si="32"/>
        <v>0</v>
      </c>
      <c r="Q47" s="16"/>
    </row>
    <row r="48" spans="2:17" x14ac:dyDescent="0.25">
      <c r="B48" s="76"/>
      <c r="C48" s="77"/>
      <c r="D48" s="231"/>
      <c r="E48" s="35"/>
      <c r="F48" s="225"/>
      <c r="G48" s="79"/>
      <c r="H48" s="290"/>
      <c r="I48" s="74" t="str">
        <f t="shared" si="12"/>
        <v>11900</v>
      </c>
      <c r="J48" s="87">
        <v>0</v>
      </c>
      <c r="K48" s="253">
        <f t="shared" ca="1" si="33"/>
        <v>43555</v>
      </c>
      <c r="L48" s="254">
        <f t="shared" ca="1" si="34"/>
        <v>0</v>
      </c>
      <c r="M48" s="254">
        <f t="shared" ca="1" si="32"/>
        <v>0</v>
      </c>
      <c r="N48" s="254">
        <f t="shared" ca="1" si="32"/>
        <v>0</v>
      </c>
      <c r="O48" s="254">
        <f t="shared" ca="1" si="32"/>
        <v>0</v>
      </c>
      <c r="P48" s="254">
        <f t="shared" ca="1" si="32"/>
        <v>0</v>
      </c>
      <c r="Q48" s="16"/>
    </row>
    <row r="49" spans="2:22" x14ac:dyDescent="0.25">
      <c r="B49" s="76"/>
      <c r="C49" s="77"/>
      <c r="D49" s="231"/>
      <c r="E49" s="35"/>
      <c r="F49" s="225"/>
      <c r="G49" s="79"/>
      <c r="H49" s="290"/>
      <c r="I49" s="74" t="str">
        <f t="shared" si="12"/>
        <v>11900</v>
      </c>
      <c r="J49" s="87">
        <v>0</v>
      </c>
      <c r="K49" s="255">
        <f t="shared" ca="1" si="33"/>
        <v>43585</v>
      </c>
      <c r="L49" s="256">
        <f t="shared" ca="1" si="34"/>
        <v>0</v>
      </c>
      <c r="M49" s="256">
        <f t="shared" ca="1" si="32"/>
        <v>0</v>
      </c>
      <c r="N49" s="256">
        <f t="shared" ca="1" si="32"/>
        <v>0</v>
      </c>
      <c r="O49" s="256">
        <f t="shared" ca="1" si="32"/>
        <v>0</v>
      </c>
      <c r="P49" s="256">
        <f t="shared" ca="1" si="32"/>
        <v>0</v>
      </c>
      <c r="Q49" s="16"/>
    </row>
    <row r="50" spans="2:22" x14ac:dyDescent="0.25">
      <c r="B50" s="76"/>
      <c r="C50" s="77"/>
      <c r="D50" s="231"/>
      <c r="E50" s="35"/>
      <c r="F50" s="225"/>
      <c r="G50" s="79"/>
      <c r="H50" s="290"/>
      <c r="I50" s="74" t="str">
        <f t="shared" si="12"/>
        <v>11900</v>
      </c>
      <c r="J50" s="87">
        <v>0</v>
      </c>
      <c r="K50" s="253">
        <f t="shared" ca="1" si="33"/>
        <v>43616</v>
      </c>
      <c r="L50" s="254">
        <f t="shared" ca="1" si="34"/>
        <v>0</v>
      </c>
      <c r="M50" s="254">
        <f t="shared" ref="M50:M51" ca="1" si="35">Y30</f>
        <v>0</v>
      </c>
      <c r="N50" s="254">
        <f t="shared" ref="N50:N51" ca="1" si="36">Z30</f>
        <v>0</v>
      </c>
      <c r="O50" s="254">
        <f t="shared" ref="O50:O51" ca="1" si="37">AA30</f>
        <v>0</v>
      </c>
      <c r="P50" s="254">
        <f t="shared" ref="P50:P51" ca="1" si="38">AB30</f>
        <v>0</v>
      </c>
      <c r="Q50" s="16"/>
    </row>
    <row r="51" spans="2:22" x14ac:dyDescent="0.25">
      <c r="B51" s="76"/>
      <c r="C51" s="77"/>
      <c r="D51" s="231"/>
      <c r="E51" s="35"/>
      <c r="F51" s="225"/>
      <c r="G51" s="79"/>
      <c r="H51" s="290"/>
      <c r="I51" s="74" t="str">
        <f t="shared" si="12"/>
        <v>11900</v>
      </c>
      <c r="J51" s="87">
        <v>0</v>
      </c>
      <c r="K51" s="255">
        <f t="shared" ca="1" si="33"/>
        <v>43646</v>
      </c>
      <c r="L51" s="256">
        <f t="shared" ca="1" si="34"/>
        <v>0</v>
      </c>
      <c r="M51" s="256">
        <f t="shared" ca="1" si="35"/>
        <v>0</v>
      </c>
      <c r="N51" s="256">
        <f t="shared" ca="1" si="36"/>
        <v>0</v>
      </c>
      <c r="O51" s="256">
        <f t="shared" ca="1" si="37"/>
        <v>0</v>
      </c>
      <c r="P51" s="256">
        <f t="shared" ca="1" si="38"/>
        <v>0</v>
      </c>
      <c r="Q51" s="16"/>
    </row>
    <row r="52" spans="2:22" x14ac:dyDescent="0.25">
      <c r="B52" s="76"/>
      <c r="C52" s="77"/>
      <c r="D52" s="231"/>
      <c r="E52" s="35"/>
      <c r="F52" s="225"/>
      <c r="G52" s="79"/>
      <c r="H52" s="290"/>
      <c r="I52" s="74" t="str">
        <f t="shared" si="12"/>
        <v>11900</v>
      </c>
      <c r="J52" s="87">
        <v>0</v>
      </c>
      <c r="K52" s="16"/>
      <c r="L52" s="16"/>
      <c r="M52" s="16"/>
      <c r="N52" s="16"/>
      <c r="O52" s="16"/>
      <c r="P52" s="16"/>
      <c r="Q52" s="16"/>
      <c r="R52" s="35"/>
      <c r="S52" s="35"/>
      <c r="T52" s="35"/>
      <c r="U52" s="35"/>
      <c r="V52" s="35"/>
    </row>
    <row r="53" spans="2:22" x14ac:dyDescent="0.25">
      <c r="B53" s="76"/>
      <c r="C53" s="77"/>
      <c r="D53" s="231"/>
      <c r="E53" s="35"/>
      <c r="F53" s="225"/>
      <c r="G53" s="79"/>
      <c r="H53" s="290"/>
      <c r="I53" s="74" t="str">
        <f t="shared" si="12"/>
        <v>11900</v>
      </c>
      <c r="J53" s="218"/>
      <c r="K53" s="218"/>
      <c r="L53" s="218"/>
      <c r="M53" s="218"/>
      <c r="N53" s="218"/>
      <c r="O53" s="218"/>
      <c r="P53" s="218"/>
      <c r="Q53" s="218"/>
      <c r="R53" s="35"/>
      <c r="S53" s="35"/>
      <c r="T53" s="35"/>
      <c r="U53" s="35"/>
      <c r="V53" s="35"/>
    </row>
    <row r="54" spans="2:22" x14ac:dyDescent="0.25">
      <c r="B54" s="76"/>
      <c r="C54" s="77"/>
      <c r="D54" s="231"/>
      <c r="E54" s="35"/>
      <c r="F54" s="225"/>
      <c r="G54" s="79"/>
      <c r="H54" s="290"/>
      <c r="I54" s="74" t="str">
        <f t="shared" si="12"/>
        <v>11900</v>
      </c>
      <c r="J54" s="218"/>
      <c r="K54" s="218"/>
      <c r="L54" s="218"/>
      <c r="M54" s="218"/>
      <c r="N54" s="218"/>
      <c r="O54" s="218"/>
      <c r="P54" s="218"/>
      <c r="Q54" s="218"/>
      <c r="R54" s="35"/>
      <c r="S54" s="35"/>
      <c r="T54" s="35"/>
      <c r="U54" s="35"/>
      <c r="V54" s="35"/>
    </row>
    <row r="55" spans="2:22" x14ac:dyDescent="0.25">
      <c r="B55" s="76"/>
      <c r="C55" s="77"/>
      <c r="D55" s="231"/>
      <c r="E55" s="35"/>
      <c r="F55" s="225"/>
      <c r="G55" s="79"/>
      <c r="H55" s="290"/>
      <c r="I55" s="74" t="str">
        <f t="shared" si="12"/>
        <v>11900</v>
      </c>
      <c r="J55" s="218"/>
      <c r="K55" s="218"/>
      <c r="L55" s="218"/>
      <c r="M55" s="218"/>
      <c r="N55" s="218"/>
      <c r="O55" s="218"/>
      <c r="P55" s="218"/>
      <c r="Q55" s="218"/>
      <c r="R55" s="35"/>
      <c r="S55" s="35"/>
      <c r="T55" s="35"/>
      <c r="U55" s="35"/>
      <c r="V55" s="35"/>
    </row>
    <row r="56" spans="2:22" x14ac:dyDescent="0.25">
      <c r="B56" s="76"/>
      <c r="C56" s="77"/>
      <c r="D56" s="231"/>
      <c r="E56" s="35"/>
      <c r="F56" s="225"/>
      <c r="G56" s="79"/>
      <c r="H56" s="290"/>
      <c r="I56" s="74" t="str">
        <f t="shared" si="12"/>
        <v>11900</v>
      </c>
      <c r="J56" s="218"/>
      <c r="K56" s="81"/>
      <c r="L56" s="81"/>
      <c r="M56" s="81"/>
      <c r="N56" s="81"/>
      <c r="O56" s="81"/>
      <c r="P56" s="81"/>
      <c r="Q56" s="218"/>
      <c r="R56" s="35"/>
      <c r="S56" s="35"/>
      <c r="T56" s="35"/>
      <c r="U56" s="35"/>
      <c r="V56" s="35"/>
    </row>
    <row r="57" spans="2:22" x14ac:dyDescent="0.25">
      <c r="B57" s="76"/>
      <c r="C57" s="77"/>
      <c r="D57" s="231"/>
      <c r="E57" s="35"/>
      <c r="F57" s="225"/>
      <c r="G57" s="79"/>
      <c r="H57" s="290"/>
      <c r="I57" s="74" t="str">
        <f t="shared" si="12"/>
        <v>11900</v>
      </c>
      <c r="J57" s="218"/>
      <c r="K57" s="81"/>
      <c r="L57" s="81"/>
      <c r="M57" s="81"/>
      <c r="N57" s="81"/>
      <c r="O57" s="81"/>
      <c r="P57" s="81"/>
      <c r="Q57" s="218"/>
      <c r="R57" s="35"/>
      <c r="S57" s="35"/>
      <c r="T57" s="35"/>
      <c r="U57" s="35"/>
      <c r="V57" s="35"/>
    </row>
    <row r="58" spans="2:22" x14ac:dyDescent="0.25">
      <c r="B58" s="76"/>
      <c r="C58" s="77"/>
      <c r="D58" s="231"/>
      <c r="E58" s="35"/>
      <c r="F58" s="225"/>
      <c r="G58" s="79"/>
      <c r="H58" s="290"/>
      <c r="I58" s="74" t="str">
        <f t="shared" si="12"/>
        <v>11900</v>
      </c>
      <c r="J58" s="218"/>
      <c r="K58" s="81"/>
      <c r="L58" s="81"/>
      <c r="M58" s="81"/>
      <c r="N58" s="81"/>
      <c r="O58" s="81"/>
      <c r="P58" s="81"/>
      <c r="Q58" s="218"/>
      <c r="R58" s="35"/>
      <c r="S58" s="35"/>
      <c r="T58" s="35"/>
      <c r="U58" s="35"/>
      <c r="V58" s="35"/>
    </row>
    <row r="59" spans="2:22" x14ac:dyDescent="0.25">
      <c r="B59" s="76"/>
      <c r="C59" s="77"/>
      <c r="D59" s="231"/>
      <c r="E59" s="35"/>
      <c r="F59" s="225"/>
      <c r="G59" s="79"/>
      <c r="H59" s="290"/>
      <c r="I59" s="74" t="str">
        <f t="shared" si="12"/>
        <v>11900</v>
      </c>
      <c r="J59" s="218"/>
      <c r="K59" s="81"/>
      <c r="L59" s="81"/>
      <c r="M59" s="81"/>
      <c r="N59" s="81"/>
      <c r="O59" s="81"/>
      <c r="P59" s="81"/>
      <c r="Q59" s="218"/>
      <c r="R59" s="35"/>
      <c r="S59" s="35"/>
      <c r="T59" s="35"/>
      <c r="U59" s="35"/>
      <c r="V59" s="35"/>
    </row>
    <row r="60" spans="2:22" x14ac:dyDescent="0.25">
      <c r="B60" s="76"/>
      <c r="C60" s="77"/>
      <c r="D60" s="231"/>
      <c r="E60" s="35"/>
      <c r="F60" s="225"/>
      <c r="G60" s="79"/>
      <c r="H60" s="290"/>
      <c r="I60" s="74" t="str">
        <f t="shared" si="12"/>
        <v>11900</v>
      </c>
      <c r="J60" s="218"/>
      <c r="K60" s="81"/>
      <c r="L60" s="81"/>
      <c r="M60" s="81"/>
      <c r="N60" s="81"/>
      <c r="O60" s="81"/>
      <c r="P60" s="81"/>
      <c r="Q60" s="218"/>
      <c r="R60" s="35"/>
      <c r="S60" s="35"/>
      <c r="T60" s="35"/>
      <c r="U60" s="35"/>
      <c r="V60" s="35"/>
    </row>
    <row r="61" spans="2:22" x14ac:dyDescent="0.25">
      <c r="B61" s="76"/>
      <c r="C61" s="77"/>
      <c r="D61" s="231"/>
      <c r="E61" s="35"/>
      <c r="F61" s="225"/>
      <c r="G61" s="79"/>
      <c r="H61" s="290"/>
      <c r="I61" s="74" t="str">
        <f t="shared" si="12"/>
        <v>11900</v>
      </c>
      <c r="J61" s="218"/>
      <c r="K61" s="81"/>
      <c r="L61" s="81"/>
      <c r="M61" s="81"/>
      <c r="N61" s="81"/>
      <c r="O61" s="81"/>
      <c r="P61" s="81"/>
      <c r="Q61" s="218"/>
      <c r="R61" s="35"/>
      <c r="S61" s="35"/>
      <c r="T61" s="35"/>
      <c r="U61" s="35"/>
      <c r="V61" s="35"/>
    </row>
    <row r="62" spans="2:22" x14ac:dyDescent="0.25">
      <c r="B62" s="76"/>
      <c r="C62" s="77"/>
      <c r="D62" s="231"/>
      <c r="E62" s="35"/>
      <c r="F62" s="225"/>
      <c r="G62" s="79"/>
      <c r="H62" s="290"/>
      <c r="I62" s="74" t="str">
        <f t="shared" si="12"/>
        <v>11900</v>
      </c>
      <c r="J62" s="218"/>
      <c r="K62" s="81"/>
      <c r="L62" s="81"/>
      <c r="M62" s="81"/>
      <c r="N62" s="81"/>
      <c r="O62" s="81"/>
      <c r="P62" s="81"/>
      <c r="Q62" s="218"/>
      <c r="R62" s="35"/>
      <c r="S62" s="35"/>
      <c r="T62" s="35"/>
      <c r="U62" s="35"/>
      <c r="V62" s="35"/>
    </row>
    <row r="63" spans="2:22" x14ac:dyDescent="0.25">
      <c r="B63" s="76"/>
      <c r="C63" s="77"/>
      <c r="D63" s="231"/>
      <c r="E63" s="35"/>
      <c r="F63" s="225"/>
      <c r="G63" s="79"/>
      <c r="H63" s="290"/>
      <c r="I63" s="74" t="str">
        <f t="shared" si="12"/>
        <v>11900</v>
      </c>
      <c r="J63" s="218"/>
      <c r="K63" s="81"/>
      <c r="L63" s="81"/>
      <c r="M63" s="81"/>
      <c r="N63" s="81"/>
      <c r="O63" s="81"/>
      <c r="P63" s="81"/>
      <c r="Q63" s="218"/>
      <c r="R63" s="35"/>
      <c r="S63" s="35"/>
      <c r="T63" s="35"/>
      <c r="U63" s="35"/>
      <c r="V63" s="35"/>
    </row>
    <row r="64" spans="2:22" x14ac:dyDescent="0.25">
      <c r="B64" s="76"/>
      <c r="C64" s="77"/>
      <c r="D64" s="231"/>
      <c r="E64" s="35"/>
      <c r="F64" s="225"/>
      <c r="G64" s="79"/>
      <c r="H64" s="290"/>
      <c r="I64" s="74" t="str">
        <f t="shared" si="12"/>
        <v>11900</v>
      </c>
      <c r="J64" s="218"/>
      <c r="K64" s="81"/>
      <c r="L64" s="81"/>
      <c r="M64" s="81"/>
      <c r="N64" s="81"/>
      <c r="O64" s="81"/>
      <c r="P64" s="81"/>
      <c r="Q64" s="218"/>
      <c r="R64" s="35"/>
      <c r="S64" s="35"/>
      <c r="T64" s="35"/>
      <c r="U64" s="35"/>
      <c r="V64" s="35"/>
    </row>
    <row r="65" spans="2:22" x14ac:dyDescent="0.25">
      <c r="B65" s="76"/>
      <c r="C65" s="77"/>
      <c r="D65" s="231"/>
      <c r="E65" s="35"/>
      <c r="F65" s="225"/>
      <c r="G65" s="79"/>
      <c r="H65" s="290"/>
      <c r="I65" s="74" t="str">
        <f t="shared" si="12"/>
        <v>11900</v>
      </c>
      <c r="J65" s="218"/>
      <c r="K65" s="81"/>
      <c r="L65" s="81"/>
      <c r="M65" s="81"/>
      <c r="N65" s="81"/>
      <c r="O65" s="81"/>
      <c r="P65" s="81"/>
      <c r="Q65" s="218"/>
      <c r="R65" s="35"/>
      <c r="S65" s="35"/>
      <c r="T65" s="35"/>
      <c r="U65" s="35"/>
      <c r="V65" s="35"/>
    </row>
    <row r="66" spans="2:22" x14ac:dyDescent="0.25">
      <c r="B66" s="76"/>
      <c r="C66" s="77"/>
      <c r="D66" s="231"/>
      <c r="E66" s="35"/>
      <c r="F66" s="225"/>
      <c r="G66" s="79"/>
      <c r="H66" s="290"/>
      <c r="I66" s="74" t="str">
        <f t="shared" si="12"/>
        <v>11900</v>
      </c>
      <c r="J66" s="218"/>
      <c r="K66" s="218"/>
      <c r="L66" s="218"/>
      <c r="M66" s="218"/>
      <c r="N66" s="218"/>
      <c r="O66" s="218"/>
      <c r="P66" s="218"/>
      <c r="Q66" s="218"/>
      <c r="R66" s="35"/>
      <c r="S66" s="35"/>
      <c r="T66" s="35"/>
      <c r="U66" s="35"/>
      <c r="V66" s="35"/>
    </row>
    <row r="67" spans="2:22" x14ac:dyDescent="0.25">
      <c r="B67" s="76"/>
      <c r="C67" s="77"/>
      <c r="D67" s="231"/>
      <c r="E67" s="35"/>
      <c r="F67" s="225"/>
      <c r="G67" s="79"/>
      <c r="H67" s="290"/>
      <c r="I67" s="74" t="str">
        <f t="shared" si="12"/>
        <v>11900</v>
      </c>
      <c r="J67" s="218"/>
      <c r="K67" s="218"/>
      <c r="L67" s="218"/>
      <c r="M67" s="218"/>
      <c r="N67" s="218"/>
      <c r="O67" s="218"/>
      <c r="P67" s="218"/>
      <c r="Q67" s="218"/>
      <c r="R67" s="35"/>
      <c r="S67" s="35"/>
      <c r="T67" s="35"/>
      <c r="U67" s="35"/>
      <c r="V67" s="35"/>
    </row>
    <row r="68" spans="2:22" x14ac:dyDescent="0.25">
      <c r="B68" s="76"/>
      <c r="C68" s="77"/>
      <c r="D68" s="231"/>
      <c r="E68" s="35"/>
      <c r="F68" s="225"/>
      <c r="G68" s="79"/>
      <c r="H68" s="290"/>
      <c r="I68" s="74" t="str">
        <f t="shared" si="12"/>
        <v>11900</v>
      </c>
      <c r="J68" s="218"/>
      <c r="K68" s="218"/>
      <c r="L68" s="218"/>
      <c r="M68" s="218"/>
      <c r="N68" s="218"/>
      <c r="O68" s="218"/>
      <c r="P68" s="218"/>
      <c r="Q68" s="218"/>
      <c r="R68" s="35"/>
      <c r="S68" s="35"/>
      <c r="T68" s="35"/>
      <c r="U68" s="35"/>
      <c r="V68" s="35"/>
    </row>
    <row r="69" spans="2:22" x14ac:dyDescent="0.25">
      <c r="B69" s="76"/>
      <c r="C69" s="77"/>
      <c r="D69" s="231"/>
      <c r="E69" s="35"/>
      <c r="F69" s="225"/>
      <c r="G69" s="79"/>
      <c r="H69" s="290"/>
      <c r="I69" s="74" t="str">
        <f t="shared" si="12"/>
        <v>11900</v>
      </c>
      <c r="J69" s="218"/>
      <c r="K69" s="218"/>
      <c r="L69" s="218"/>
      <c r="M69" s="218"/>
      <c r="N69" s="218"/>
      <c r="O69" s="218"/>
      <c r="P69" s="218"/>
      <c r="Q69" s="218"/>
      <c r="R69" s="35"/>
      <c r="S69" s="35"/>
      <c r="T69" s="35"/>
      <c r="U69" s="35"/>
      <c r="V69" s="35"/>
    </row>
    <row r="70" spans="2:22" x14ac:dyDescent="0.25">
      <c r="B70" s="76"/>
      <c r="C70" s="77"/>
      <c r="D70" s="231"/>
      <c r="E70" s="35"/>
      <c r="F70" s="225"/>
      <c r="G70" s="79"/>
      <c r="H70" s="290"/>
      <c r="I70" s="74" t="str">
        <f t="shared" si="12"/>
        <v>11900</v>
      </c>
      <c r="J70" s="218"/>
      <c r="K70" s="218"/>
      <c r="L70" s="218"/>
      <c r="M70" s="218"/>
      <c r="N70" s="218"/>
      <c r="O70" s="218"/>
      <c r="P70" s="218"/>
      <c r="Q70" s="218"/>
      <c r="R70" s="35"/>
      <c r="S70" s="35"/>
      <c r="T70" s="35"/>
      <c r="U70" s="35"/>
      <c r="V70" s="35"/>
    </row>
    <row r="71" spans="2:22" x14ac:dyDescent="0.25">
      <c r="B71" s="76"/>
      <c r="C71" s="77"/>
      <c r="D71" s="231"/>
      <c r="E71" s="35"/>
      <c r="F71" s="225"/>
      <c r="G71" s="79"/>
      <c r="H71" s="290"/>
      <c r="I71" s="74" t="str">
        <f t="shared" si="12"/>
        <v>11900</v>
      </c>
      <c r="J71" s="218"/>
      <c r="K71" s="218"/>
      <c r="L71" s="218"/>
      <c r="M71" s="218"/>
      <c r="N71" s="218"/>
      <c r="O71" s="218"/>
      <c r="P71" s="218"/>
      <c r="Q71" s="218"/>
      <c r="R71" s="35"/>
      <c r="S71" s="35"/>
      <c r="T71" s="35"/>
      <c r="U71" s="35"/>
      <c r="V71" s="35"/>
    </row>
    <row r="72" spans="2:22" x14ac:dyDescent="0.25">
      <c r="B72" s="76"/>
      <c r="C72" s="77"/>
      <c r="D72" s="231"/>
      <c r="E72" s="35"/>
      <c r="F72" s="225"/>
      <c r="G72" s="79"/>
      <c r="H72" s="290"/>
      <c r="I72" s="74" t="str">
        <f t="shared" si="12"/>
        <v>11900</v>
      </c>
      <c r="J72" s="218"/>
      <c r="K72" s="218"/>
      <c r="L72" s="218"/>
      <c r="M72" s="218"/>
      <c r="N72" s="218"/>
      <c r="O72" s="218"/>
      <c r="P72" s="218"/>
      <c r="Q72" s="218"/>
      <c r="R72" s="35"/>
      <c r="S72" s="35"/>
      <c r="T72" s="35"/>
      <c r="U72" s="35"/>
      <c r="V72" s="35"/>
    </row>
    <row r="73" spans="2:22" x14ac:dyDescent="0.25">
      <c r="B73" s="76"/>
      <c r="C73" s="77"/>
      <c r="D73" s="231"/>
      <c r="E73" s="35"/>
      <c r="F73" s="225"/>
      <c r="G73" s="79"/>
      <c r="H73" s="290"/>
      <c r="I73" s="74" t="str">
        <f t="shared" si="12"/>
        <v>11900</v>
      </c>
      <c r="J73" s="218"/>
      <c r="K73" s="218"/>
      <c r="L73" s="218"/>
      <c r="M73" s="218"/>
      <c r="N73" s="218"/>
      <c r="O73" s="218"/>
      <c r="P73" s="218"/>
      <c r="Q73" s="218"/>
      <c r="R73" s="35"/>
      <c r="S73" s="35"/>
      <c r="T73" s="35"/>
      <c r="U73" s="35"/>
      <c r="V73" s="35"/>
    </row>
    <row r="74" spans="2:22" x14ac:dyDescent="0.25">
      <c r="B74" s="76"/>
      <c r="C74" s="77"/>
      <c r="D74" s="231"/>
      <c r="E74" s="35"/>
      <c r="F74" s="225"/>
      <c r="G74" s="79"/>
      <c r="H74" s="290"/>
      <c r="I74" s="74" t="str">
        <f t="shared" si="12"/>
        <v>11900</v>
      </c>
      <c r="J74" s="218"/>
      <c r="K74" s="218"/>
      <c r="L74" s="218"/>
      <c r="M74" s="218"/>
      <c r="N74" s="218"/>
      <c r="O74" s="218"/>
      <c r="P74" s="218"/>
      <c r="Q74" s="218"/>
      <c r="R74" s="35"/>
      <c r="S74" s="35"/>
      <c r="T74" s="35"/>
      <c r="U74" s="35"/>
      <c r="V74" s="35"/>
    </row>
    <row r="75" spans="2:22" x14ac:dyDescent="0.25">
      <c r="B75" s="76"/>
      <c r="C75" s="77"/>
      <c r="D75" s="231"/>
      <c r="E75" s="35"/>
      <c r="F75" s="225"/>
      <c r="G75" s="79"/>
      <c r="H75" s="290"/>
      <c r="I75" s="74" t="str">
        <f t="shared" si="12"/>
        <v>11900</v>
      </c>
      <c r="J75" s="218"/>
      <c r="K75" s="218"/>
      <c r="L75" s="218"/>
      <c r="M75" s="218"/>
      <c r="N75" s="218"/>
      <c r="O75" s="218"/>
      <c r="P75" s="218"/>
      <c r="Q75" s="218"/>
      <c r="R75" s="35"/>
      <c r="S75" s="35"/>
      <c r="T75" s="35"/>
      <c r="U75" s="35"/>
      <c r="V75" s="35"/>
    </row>
    <row r="76" spans="2:22" x14ac:dyDescent="0.25">
      <c r="B76" s="76"/>
      <c r="C76" s="77"/>
      <c r="D76" s="231"/>
      <c r="E76" s="35"/>
      <c r="F76" s="225"/>
      <c r="G76" s="79"/>
      <c r="H76" s="290"/>
      <c r="I76" s="74" t="str">
        <f t="shared" si="12"/>
        <v>11900</v>
      </c>
      <c r="J76" s="218"/>
      <c r="K76" s="218"/>
      <c r="L76" s="218"/>
      <c r="M76" s="218"/>
      <c r="N76" s="218"/>
      <c r="O76" s="218"/>
      <c r="P76" s="218"/>
      <c r="Q76" s="218"/>
      <c r="R76" s="35"/>
      <c r="S76" s="35"/>
      <c r="T76" s="35"/>
      <c r="U76" s="35"/>
      <c r="V76" s="35"/>
    </row>
    <row r="77" spans="2:22" x14ac:dyDescent="0.25">
      <c r="B77" s="76"/>
      <c r="C77" s="77"/>
      <c r="D77" s="231"/>
      <c r="E77" s="35"/>
      <c r="F77" s="225"/>
      <c r="G77" s="79"/>
      <c r="H77" s="290"/>
      <c r="I77" s="74" t="str">
        <f t="shared" si="12"/>
        <v>11900</v>
      </c>
      <c r="J77" s="218"/>
      <c r="K77" s="218"/>
      <c r="L77" s="218"/>
      <c r="M77" s="218"/>
      <c r="N77" s="218"/>
      <c r="O77" s="218"/>
      <c r="P77" s="218"/>
      <c r="Q77" s="218"/>
      <c r="R77" s="35"/>
      <c r="S77" s="35"/>
      <c r="T77" s="35"/>
      <c r="U77" s="35"/>
      <c r="V77" s="35"/>
    </row>
    <row r="78" spans="2:22" x14ac:dyDescent="0.25">
      <c r="B78" s="76"/>
      <c r="C78" s="77"/>
      <c r="D78" s="231"/>
      <c r="E78" s="35"/>
      <c r="F78" s="225"/>
      <c r="G78" s="79"/>
      <c r="H78" s="290"/>
      <c r="I78" s="74" t="str">
        <f t="shared" si="12"/>
        <v>11900</v>
      </c>
      <c r="J78" s="218"/>
      <c r="K78" s="218"/>
      <c r="L78" s="218"/>
      <c r="M78" s="218"/>
      <c r="N78" s="218"/>
      <c r="O78" s="218"/>
      <c r="P78" s="218"/>
      <c r="Q78" s="218"/>
      <c r="R78" s="35"/>
      <c r="S78" s="35"/>
      <c r="T78" s="35"/>
      <c r="U78" s="35"/>
      <c r="V78" s="35"/>
    </row>
    <row r="79" spans="2:22" x14ac:dyDescent="0.25">
      <c r="B79" s="76"/>
      <c r="C79" s="77"/>
      <c r="D79" s="231"/>
      <c r="E79" s="35"/>
      <c r="F79" s="225"/>
      <c r="G79" s="79"/>
      <c r="H79" s="290"/>
      <c r="I79" s="74" t="str">
        <f t="shared" ref="I79:I142" si="39">MONTH(D79)&amp;YEAR(D79)&amp;G79</f>
        <v>11900</v>
      </c>
      <c r="J79" s="218"/>
      <c r="K79" s="218"/>
      <c r="L79" s="218"/>
      <c r="M79" s="218"/>
      <c r="N79" s="218"/>
      <c r="O79" s="218"/>
      <c r="P79" s="218"/>
      <c r="Q79" s="218"/>
      <c r="R79" s="35"/>
      <c r="S79" s="35"/>
      <c r="T79" s="35"/>
      <c r="U79" s="35"/>
      <c r="V79" s="35"/>
    </row>
    <row r="80" spans="2:22" x14ac:dyDescent="0.25">
      <c r="B80" s="76"/>
      <c r="C80" s="77"/>
      <c r="D80" s="231"/>
      <c r="E80" s="35"/>
      <c r="F80" s="225"/>
      <c r="G80" s="79"/>
      <c r="H80" s="290"/>
      <c r="I80" s="74" t="str">
        <f t="shared" si="39"/>
        <v>11900</v>
      </c>
      <c r="J80" s="218"/>
      <c r="K80" s="218"/>
      <c r="L80" s="218"/>
      <c r="M80" s="218"/>
      <c r="N80" s="218"/>
      <c r="O80" s="218"/>
      <c r="P80" s="218"/>
      <c r="Q80" s="218"/>
      <c r="R80" s="35"/>
      <c r="S80" s="35"/>
      <c r="T80" s="35"/>
      <c r="U80" s="35"/>
      <c r="V80" s="35"/>
    </row>
    <row r="81" spans="2:22" x14ac:dyDescent="0.25">
      <c r="B81" s="76"/>
      <c r="C81" s="77"/>
      <c r="D81" s="231"/>
      <c r="E81" s="35"/>
      <c r="F81" s="225"/>
      <c r="G81" s="79"/>
      <c r="H81" s="290"/>
      <c r="I81" s="74" t="str">
        <f t="shared" si="39"/>
        <v>11900</v>
      </c>
      <c r="J81" s="218"/>
      <c r="K81" s="218"/>
      <c r="L81" s="218"/>
      <c r="M81" s="218"/>
      <c r="N81" s="218"/>
      <c r="O81" s="218"/>
      <c r="P81" s="218"/>
      <c r="Q81" s="218"/>
      <c r="R81" s="35"/>
      <c r="S81" s="35"/>
      <c r="T81" s="35"/>
      <c r="U81" s="35"/>
      <c r="V81" s="35"/>
    </row>
    <row r="82" spans="2:22" x14ac:dyDescent="0.25">
      <c r="B82" s="76"/>
      <c r="C82" s="77"/>
      <c r="D82" s="231"/>
      <c r="E82" s="35"/>
      <c r="F82" s="225"/>
      <c r="G82" s="79"/>
      <c r="H82" s="290"/>
      <c r="I82" s="74" t="str">
        <f t="shared" si="39"/>
        <v>11900</v>
      </c>
      <c r="J82" s="218"/>
      <c r="K82" s="218"/>
      <c r="L82" s="218"/>
      <c r="M82" s="218"/>
      <c r="N82" s="218"/>
      <c r="O82" s="218"/>
      <c r="P82" s="218"/>
      <c r="Q82" s="218"/>
      <c r="R82" s="35"/>
      <c r="S82" s="35"/>
      <c r="T82" s="35"/>
      <c r="U82" s="35"/>
      <c r="V82" s="35"/>
    </row>
    <row r="83" spans="2:22" x14ac:dyDescent="0.25">
      <c r="B83" s="76"/>
      <c r="C83" s="77"/>
      <c r="D83" s="231"/>
      <c r="E83" s="35"/>
      <c r="F83" s="225"/>
      <c r="G83" s="79"/>
      <c r="H83" s="290"/>
      <c r="I83" s="74" t="str">
        <f t="shared" si="39"/>
        <v>11900</v>
      </c>
      <c r="J83" s="218"/>
      <c r="K83" s="218"/>
      <c r="L83" s="218"/>
      <c r="M83" s="218"/>
      <c r="N83" s="218"/>
      <c r="O83" s="218"/>
      <c r="P83" s="218"/>
      <c r="Q83" s="218"/>
      <c r="R83" s="35"/>
      <c r="S83" s="35"/>
      <c r="T83" s="35"/>
      <c r="U83" s="35"/>
      <c r="V83" s="35"/>
    </row>
    <row r="84" spans="2:22" x14ac:dyDescent="0.25">
      <c r="B84" s="76"/>
      <c r="C84" s="77"/>
      <c r="D84" s="231"/>
      <c r="E84" s="35"/>
      <c r="F84" s="225"/>
      <c r="G84" s="79"/>
      <c r="H84" s="290"/>
      <c r="I84" s="74" t="str">
        <f t="shared" si="39"/>
        <v>11900</v>
      </c>
      <c r="J84" s="218"/>
      <c r="K84" s="218"/>
      <c r="L84" s="218"/>
      <c r="M84" s="218"/>
      <c r="N84" s="218"/>
      <c r="O84" s="218"/>
      <c r="P84" s="218"/>
      <c r="Q84" s="218"/>
      <c r="R84" s="35"/>
      <c r="S84" s="35"/>
      <c r="T84" s="35"/>
      <c r="U84" s="35"/>
      <c r="V84" s="35"/>
    </row>
    <row r="85" spans="2:22" x14ac:dyDescent="0.25">
      <c r="B85" s="76"/>
      <c r="C85" s="77"/>
      <c r="D85" s="231"/>
      <c r="E85" s="35"/>
      <c r="F85" s="225"/>
      <c r="G85" s="79"/>
      <c r="H85" s="290"/>
      <c r="I85" s="74" t="str">
        <f t="shared" si="39"/>
        <v>11900</v>
      </c>
      <c r="J85" s="218"/>
      <c r="K85" s="218"/>
      <c r="L85" s="218"/>
      <c r="M85" s="218"/>
      <c r="N85" s="218"/>
      <c r="O85" s="218"/>
      <c r="P85" s="218"/>
      <c r="Q85" s="218"/>
      <c r="R85" s="35"/>
      <c r="S85" s="35"/>
      <c r="T85" s="35"/>
      <c r="U85" s="35"/>
      <c r="V85" s="35"/>
    </row>
    <row r="86" spans="2:22" x14ac:dyDescent="0.25">
      <c r="B86" s="76"/>
      <c r="C86" s="77"/>
      <c r="D86" s="231"/>
      <c r="E86" s="35"/>
      <c r="F86" s="225"/>
      <c r="G86" s="79"/>
      <c r="H86" s="290"/>
      <c r="I86" s="74" t="str">
        <f t="shared" si="39"/>
        <v>11900</v>
      </c>
      <c r="J86" s="218"/>
      <c r="K86" s="218"/>
      <c r="L86" s="218"/>
      <c r="M86" s="218"/>
      <c r="N86" s="218"/>
      <c r="O86" s="218"/>
      <c r="P86" s="218"/>
      <c r="Q86" s="218"/>
      <c r="R86" s="35"/>
      <c r="S86" s="35"/>
      <c r="T86" s="35"/>
      <c r="U86" s="35"/>
      <c r="V86" s="35"/>
    </row>
    <row r="87" spans="2:22" x14ac:dyDescent="0.25">
      <c r="B87" s="76"/>
      <c r="C87" s="77"/>
      <c r="D87" s="231"/>
      <c r="E87" s="35"/>
      <c r="F87" s="225"/>
      <c r="G87" s="79"/>
      <c r="H87" s="290"/>
      <c r="I87" s="74" t="str">
        <f t="shared" si="39"/>
        <v>11900</v>
      </c>
      <c r="J87" s="218"/>
      <c r="K87" s="218"/>
      <c r="L87" s="218"/>
      <c r="M87" s="218"/>
      <c r="N87" s="218"/>
      <c r="O87" s="218"/>
      <c r="P87" s="218"/>
      <c r="Q87" s="218"/>
      <c r="R87" s="35"/>
      <c r="S87" s="35"/>
      <c r="T87" s="35"/>
      <c r="U87" s="35"/>
      <c r="V87" s="35"/>
    </row>
    <row r="88" spans="2:22" x14ac:dyDescent="0.25">
      <c r="B88" s="76"/>
      <c r="C88" s="77"/>
      <c r="D88" s="231"/>
      <c r="E88" s="35"/>
      <c r="F88" s="225"/>
      <c r="G88" s="79"/>
      <c r="H88" s="290"/>
      <c r="I88" s="74" t="str">
        <f t="shared" si="39"/>
        <v>11900</v>
      </c>
      <c r="J88" s="218"/>
      <c r="K88" s="218"/>
      <c r="L88" s="218"/>
      <c r="M88" s="218"/>
      <c r="N88" s="218"/>
      <c r="O88" s="218"/>
      <c r="P88" s="218"/>
      <c r="Q88" s="218"/>
      <c r="R88" s="35"/>
      <c r="S88" s="35"/>
      <c r="T88" s="35"/>
      <c r="U88" s="35"/>
      <c r="V88" s="35"/>
    </row>
    <row r="89" spans="2:22" x14ac:dyDescent="0.25">
      <c r="B89" s="76"/>
      <c r="C89" s="77"/>
      <c r="D89" s="231"/>
      <c r="E89" s="35"/>
      <c r="F89" s="225"/>
      <c r="G89" s="79"/>
      <c r="H89" s="290"/>
      <c r="I89" s="74" t="str">
        <f t="shared" si="39"/>
        <v>11900</v>
      </c>
      <c r="J89" s="218"/>
      <c r="K89" s="218"/>
      <c r="L89" s="218"/>
      <c r="M89" s="218"/>
      <c r="N89" s="218"/>
      <c r="O89" s="218"/>
      <c r="P89" s="218"/>
      <c r="Q89" s="218"/>
      <c r="R89" s="35"/>
      <c r="S89" s="35"/>
      <c r="T89" s="35"/>
      <c r="U89" s="35"/>
      <c r="V89" s="35"/>
    </row>
    <row r="90" spans="2:22" x14ac:dyDescent="0.25">
      <c r="B90" s="76"/>
      <c r="C90" s="77"/>
      <c r="D90" s="231"/>
      <c r="E90" s="35"/>
      <c r="F90" s="225"/>
      <c r="G90" s="79"/>
      <c r="H90" s="290"/>
      <c r="I90" s="74" t="str">
        <f t="shared" si="39"/>
        <v>11900</v>
      </c>
      <c r="J90" s="218"/>
      <c r="K90" s="218"/>
      <c r="L90" s="218"/>
      <c r="M90" s="218"/>
      <c r="N90" s="218"/>
      <c r="O90" s="218"/>
      <c r="P90" s="218"/>
      <c r="Q90" s="218"/>
      <c r="R90" s="35"/>
      <c r="S90" s="35"/>
      <c r="T90" s="35"/>
      <c r="U90" s="35"/>
      <c r="V90" s="35"/>
    </row>
    <row r="91" spans="2:22" x14ac:dyDescent="0.25">
      <c r="B91" s="76"/>
      <c r="C91" s="77"/>
      <c r="D91" s="231"/>
      <c r="E91" s="35"/>
      <c r="F91" s="225"/>
      <c r="G91" s="79"/>
      <c r="H91" s="290"/>
      <c r="I91" s="74" t="str">
        <f t="shared" si="39"/>
        <v>11900</v>
      </c>
      <c r="J91" s="218"/>
      <c r="K91" s="218"/>
      <c r="L91" s="218"/>
      <c r="M91" s="218"/>
      <c r="N91" s="218"/>
      <c r="O91" s="218"/>
      <c r="P91" s="218"/>
      <c r="Q91" s="218"/>
      <c r="R91" s="35"/>
      <c r="S91" s="35"/>
      <c r="T91" s="35"/>
      <c r="U91" s="35"/>
      <c r="V91" s="35"/>
    </row>
    <row r="92" spans="2:22" x14ac:dyDescent="0.25">
      <c r="B92" s="76"/>
      <c r="C92" s="77"/>
      <c r="D92" s="231"/>
      <c r="E92" s="35"/>
      <c r="F92" s="225"/>
      <c r="G92" s="79"/>
      <c r="H92" s="290"/>
      <c r="I92" s="74" t="str">
        <f t="shared" si="39"/>
        <v>11900</v>
      </c>
      <c r="J92" s="218"/>
      <c r="K92" s="218"/>
      <c r="L92" s="218"/>
      <c r="M92" s="218"/>
      <c r="N92" s="218"/>
      <c r="O92" s="218"/>
      <c r="P92" s="218"/>
      <c r="Q92" s="218"/>
      <c r="R92" s="35"/>
      <c r="S92" s="35"/>
      <c r="T92" s="35"/>
      <c r="U92" s="35"/>
      <c r="V92" s="35"/>
    </row>
    <row r="93" spans="2:22" x14ac:dyDescent="0.25">
      <c r="B93" s="76"/>
      <c r="C93" s="77"/>
      <c r="D93" s="231"/>
      <c r="E93" s="35"/>
      <c r="F93" s="225"/>
      <c r="G93" s="79"/>
      <c r="H93" s="290"/>
      <c r="I93" s="74" t="str">
        <f t="shared" si="39"/>
        <v>11900</v>
      </c>
      <c r="J93" s="218"/>
      <c r="K93" s="218"/>
      <c r="L93" s="218"/>
      <c r="M93" s="218"/>
      <c r="N93" s="218"/>
      <c r="O93" s="218"/>
      <c r="P93" s="218"/>
      <c r="Q93" s="218"/>
      <c r="R93" s="35"/>
      <c r="S93" s="35"/>
      <c r="T93" s="35"/>
      <c r="U93" s="35"/>
      <c r="V93" s="35"/>
    </row>
    <row r="94" spans="2:22" x14ac:dyDescent="0.25">
      <c r="B94" s="76"/>
      <c r="C94" s="77"/>
      <c r="D94" s="231"/>
      <c r="E94" s="35"/>
      <c r="F94" s="225"/>
      <c r="G94" s="79"/>
      <c r="H94" s="290"/>
      <c r="I94" s="74" t="str">
        <f t="shared" si="39"/>
        <v>11900</v>
      </c>
      <c r="J94" s="218"/>
      <c r="K94" s="218"/>
      <c r="L94" s="218"/>
      <c r="M94" s="218"/>
      <c r="N94" s="218"/>
      <c r="O94" s="218"/>
      <c r="P94" s="218"/>
      <c r="Q94" s="218"/>
      <c r="R94" s="35"/>
      <c r="S94" s="35"/>
      <c r="T94" s="35"/>
      <c r="U94" s="35"/>
      <c r="V94" s="35"/>
    </row>
    <row r="95" spans="2:22" x14ac:dyDescent="0.25">
      <c r="B95" s="76"/>
      <c r="C95" s="77"/>
      <c r="D95" s="231"/>
      <c r="E95" s="35"/>
      <c r="F95" s="225"/>
      <c r="G95" s="79"/>
      <c r="H95" s="290"/>
      <c r="I95" s="74" t="str">
        <f t="shared" si="39"/>
        <v>11900</v>
      </c>
      <c r="J95" s="218"/>
      <c r="K95" s="218"/>
      <c r="L95" s="218"/>
      <c r="M95" s="218"/>
      <c r="N95" s="218"/>
      <c r="O95" s="218"/>
      <c r="P95" s="218"/>
      <c r="Q95" s="218"/>
      <c r="R95" s="35"/>
      <c r="S95" s="35"/>
      <c r="T95" s="35"/>
      <c r="U95" s="35"/>
      <c r="V95" s="35"/>
    </row>
    <row r="96" spans="2:22" x14ac:dyDescent="0.25">
      <c r="B96" s="76"/>
      <c r="C96" s="77"/>
      <c r="D96" s="231"/>
      <c r="E96" s="35"/>
      <c r="F96" s="225"/>
      <c r="G96" s="79"/>
      <c r="H96" s="290"/>
      <c r="I96" s="74" t="str">
        <f t="shared" si="39"/>
        <v>11900</v>
      </c>
      <c r="J96" s="218"/>
      <c r="K96" s="218"/>
      <c r="L96" s="218"/>
      <c r="M96" s="218"/>
      <c r="N96" s="218"/>
      <c r="O96" s="218"/>
      <c r="P96" s="218"/>
      <c r="Q96" s="218"/>
      <c r="R96" s="35"/>
      <c r="S96" s="35"/>
      <c r="T96" s="35"/>
      <c r="U96" s="35"/>
      <c r="V96" s="35"/>
    </row>
    <row r="97" spans="2:22" x14ac:dyDescent="0.25">
      <c r="B97" s="76"/>
      <c r="C97" s="77"/>
      <c r="D97" s="231"/>
      <c r="E97" s="35"/>
      <c r="F97" s="225"/>
      <c r="G97" s="79"/>
      <c r="H97" s="290"/>
      <c r="I97" s="74" t="str">
        <f t="shared" si="39"/>
        <v>11900</v>
      </c>
      <c r="J97" s="218"/>
      <c r="K97" s="218"/>
      <c r="L97" s="218"/>
      <c r="M97" s="218"/>
      <c r="N97" s="218"/>
      <c r="O97" s="218"/>
      <c r="P97" s="218"/>
      <c r="Q97" s="218"/>
      <c r="R97" s="35"/>
      <c r="S97" s="35"/>
      <c r="T97" s="35"/>
      <c r="U97" s="35"/>
      <c r="V97" s="35"/>
    </row>
    <row r="98" spans="2:22" x14ac:dyDescent="0.25">
      <c r="B98" s="76"/>
      <c r="C98" s="77"/>
      <c r="D98" s="231"/>
      <c r="E98" s="35"/>
      <c r="F98" s="225"/>
      <c r="G98" s="79"/>
      <c r="H98" s="290"/>
      <c r="I98" s="74" t="str">
        <f t="shared" si="39"/>
        <v>11900</v>
      </c>
      <c r="J98" s="218"/>
      <c r="K98" s="218"/>
      <c r="L98" s="218"/>
      <c r="M98" s="218"/>
      <c r="N98" s="218"/>
      <c r="O98" s="218"/>
      <c r="P98" s="218"/>
      <c r="Q98" s="218"/>
      <c r="R98" s="35"/>
      <c r="S98" s="35"/>
      <c r="T98" s="35"/>
      <c r="U98" s="35"/>
      <c r="V98" s="35"/>
    </row>
    <row r="99" spans="2:22" x14ac:dyDescent="0.25">
      <c r="B99" s="76"/>
      <c r="C99" s="77"/>
      <c r="D99" s="231"/>
      <c r="E99" s="35"/>
      <c r="F99" s="225"/>
      <c r="G99" s="79"/>
      <c r="H99" s="290"/>
      <c r="I99" s="74" t="str">
        <f t="shared" si="39"/>
        <v>11900</v>
      </c>
      <c r="J99" s="218"/>
      <c r="K99" s="218"/>
      <c r="L99" s="218"/>
      <c r="M99" s="218"/>
      <c r="N99" s="218"/>
      <c r="O99" s="218"/>
      <c r="P99" s="218"/>
      <c r="Q99" s="218"/>
      <c r="R99" s="35"/>
      <c r="S99" s="35"/>
      <c r="T99" s="35"/>
      <c r="U99" s="35"/>
      <c r="V99" s="35"/>
    </row>
    <row r="100" spans="2:22" x14ac:dyDescent="0.25">
      <c r="B100" s="76"/>
      <c r="C100" s="77"/>
      <c r="D100" s="231"/>
      <c r="E100" s="35"/>
      <c r="F100" s="225"/>
      <c r="G100" s="79"/>
      <c r="H100" s="290"/>
      <c r="I100" s="74" t="str">
        <f t="shared" si="39"/>
        <v>11900</v>
      </c>
      <c r="J100" s="218"/>
      <c r="K100" s="218"/>
      <c r="L100" s="218"/>
      <c r="M100" s="218"/>
      <c r="N100" s="218"/>
      <c r="O100" s="218"/>
      <c r="P100" s="218"/>
      <c r="Q100" s="218"/>
      <c r="R100" s="35"/>
      <c r="S100" s="35"/>
      <c r="T100" s="35"/>
      <c r="U100" s="35"/>
      <c r="V100" s="35"/>
    </row>
    <row r="101" spans="2:22" x14ac:dyDescent="0.25">
      <c r="B101" s="76"/>
      <c r="C101" s="77"/>
      <c r="D101" s="231"/>
      <c r="E101" s="35"/>
      <c r="F101" s="225"/>
      <c r="G101" s="79"/>
      <c r="H101" s="290"/>
      <c r="I101" s="74" t="str">
        <f t="shared" si="39"/>
        <v>11900</v>
      </c>
      <c r="J101" s="218"/>
      <c r="K101" s="218"/>
      <c r="L101" s="218"/>
      <c r="M101" s="218"/>
      <c r="N101" s="218"/>
      <c r="O101" s="218"/>
      <c r="P101" s="218"/>
      <c r="Q101" s="218"/>
      <c r="R101" s="35"/>
      <c r="S101" s="35"/>
      <c r="T101" s="35"/>
      <c r="U101" s="35"/>
      <c r="V101" s="35"/>
    </row>
    <row r="102" spans="2:22" x14ac:dyDescent="0.25">
      <c r="B102" s="76"/>
      <c r="C102" s="77"/>
      <c r="D102" s="231"/>
      <c r="E102" s="35"/>
      <c r="F102" s="225"/>
      <c r="G102" s="79"/>
      <c r="H102" s="290"/>
      <c r="I102" s="74" t="str">
        <f t="shared" si="39"/>
        <v>11900</v>
      </c>
      <c r="J102" s="218"/>
      <c r="K102" s="218"/>
      <c r="L102" s="218"/>
      <c r="M102" s="218"/>
      <c r="N102" s="218"/>
      <c r="O102" s="218"/>
      <c r="P102" s="218"/>
      <c r="Q102" s="218"/>
      <c r="R102" s="35"/>
      <c r="S102" s="35"/>
      <c r="T102" s="35"/>
      <c r="U102" s="35"/>
      <c r="V102" s="35"/>
    </row>
    <row r="103" spans="2:22" x14ac:dyDescent="0.25">
      <c r="B103" s="76"/>
      <c r="C103" s="77"/>
      <c r="D103" s="231"/>
      <c r="E103" s="35"/>
      <c r="F103" s="225"/>
      <c r="G103" s="79"/>
      <c r="H103" s="290"/>
      <c r="I103" s="74" t="str">
        <f t="shared" si="39"/>
        <v>11900</v>
      </c>
      <c r="J103" s="218"/>
      <c r="K103" s="218"/>
      <c r="L103" s="218"/>
      <c r="M103" s="218"/>
      <c r="N103" s="218"/>
      <c r="O103" s="218"/>
      <c r="P103" s="218"/>
      <c r="Q103" s="218"/>
      <c r="R103" s="35"/>
      <c r="S103" s="35"/>
      <c r="T103" s="35"/>
      <c r="U103" s="35"/>
      <c r="V103" s="35"/>
    </row>
    <row r="104" spans="2:22" x14ac:dyDescent="0.25">
      <c r="B104" s="76"/>
      <c r="C104" s="77"/>
      <c r="D104" s="231"/>
      <c r="E104" s="35"/>
      <c r="F104" s="225"/>
      <c r="G104" s="79"/>
      <c r="H104" s="290"/>
      <c r="I104" s="74" t="str">
        <f t="shared" si="39"/>
        <v>11900</v>
      </c>
      <c r="J104" s="218"/>
      <c r="K104" s="218"/>
      <c r="L104" s="218"/>
      <c r="M104" s="218"/>
      <c r="N104" s="218"/>
      <c r="O104" s="218"/>
      <c r="P104" s="218"/>
      <c r="Q104" s="218"/>
      <c r="R104" s="35"/>
      <c r="S104" s="35"/>
      <c r="T104" s="35"/>
      <c r="U104" s="35"/>
      <c r="V104" s="35"/>
    </row>
    <row r="105" spans="2:22" x14ac:dyDescent="0.25">
      <c r="B105" s="76"/>
      <c r="C105" s="77"/>
      <c r="D105" s="231"/>
      <c r="E105" s="35"/>
      <c r="F105" s="225"/>
      <c r="G105" s="79"/>
      <c r="H105" s="290"/>
      <c r="I105" s="74" t="str">
        <f t="shared" si="39"/>
        <v>11900</v>
      </c>
      <c r="J105" s="218"/>
      <c r="K105" s="218"/>
      <c r="L105" s="218"/>
      <c r="M105" s="218"/>
      <c r="N105" s="218"/>
      <c r="O105" s="218"/>
      <c r="P105" s="218"/>
      <c r="Q105" s="218"/>
      <c r="R105" s="35"/>
      <c r="S105" s="35"/>
      <c r="T105" s="35"/>
      <c r="U105" s="35"/>
      <c r="V105" s="35"/>
    </row>
    <row r="106" spans="2:22" x14ac:dyDescent="0.25">
      <c r="B106" s="76"/>
      <c r="C106" s="77"/>
      <c r="D106" s="231"/>
      <c r="E106" s="35"/>
      <c r="F106" s="225"/>
      <c r="G106" s="79"/>
      <c r="H106" s="290"/>
      <c r="I106" s="74" t="str">
        <f t="shared" si="39"/>
        <v>11900</v>
      </c>
      <c r="J106" s="218"/>
      <c r="K106" s="218"/>
      <c r="L106" s="218"/>
      <c r="M106" s="218"/>
      <c r="N106" s="218"/>
      <c r="O106" s="218"/>
      <c r="P106" s="218"/>
      <c r="Q106" s="218"/>
      <c r="R106" s="35"/>
      <c r="S106" s="35"/>
      <c r="T106" s="35"/>
      <c r="U106" s="35"/>
      <c r="V106" s="35"/>
    </row>
    <row r="107" spans="2:22" x14ac:dyDescent="0.25">
      <c r="B107" s="76"/>
      <c r="C107" s="77"/>
      <c r="D107" s="231"/>
      <c r="E107" s="35"/>
      <c r="F107" s="225"/>
      <c r="G107" s="79"/>
      <c r="H107" s="290"/>
      <c r="I107" s="74" t="str">
        <f t="shared" si="39"/>
        <v>11900</v>
      </c>
      <c r="J107" s="218"/>
      <c r="K107" s="218"/>
      <c r="L107" s="218"/>
      <c r="M107" s="218"/>
      <c r="N107" s="218"/>
      <c r="O107" s="218"/>
      <c r="P107" s="218"/>
      <c r="Q107" s="218"/>
      <c r="R107" s="35"/>
      <c r="S107" s="35"/>
      <c r="T107" s="35"/>
      <c r="U107" s="35"/>
      <c r="V107" s="35"/>
    </row>
    <row r="108" spans="2:22" x14ac:dyDescent="0.25">
      <c r="B108" s="76"/>
      <c r="C108" s="77"/>
      <c r="D108" s="231"/>
      <c r="E108" s="35"/>
      <c r="F108" s="225"/>
      <c r="G108" s="79"/>
      <c r="H108" s="290"/>
      <c r="I108" s="74" t="str">
        <f t="shared" si="39"/>
        <v>11900</v>
      </c>
      <c r="J108" s="218"/>
      <c r="K108" s="218"/>
      <c r="L108" s="218"/>
      <c r="M108" s="218"/>
      <c r="N108" s="218"/>
      <c r="O108" s="218"/>
      <c r="P108" s="218"/>
      <c r="Q108" s="218"/>
      <c r="R108" s="35"/>
      <c r="S108" s="35"/>
      <c r="T108" s="35"/>
      <c r="U108" s="35"/>
      <c r="V108" s="35"/>
    </row>
    <row r="109" spans="2:22" x14ac:dyDescent="0.25">
      <c r="B109" s="76"/>
      <c r="C109" s="77"/>
      <c r="D109" s="231"/>
      <c r="E109" s="35"/>
      <c r="F109" s="225"/>
      <c r="G109" s="79"/>
      <c r="H109" s="290"/>
      <c r="I109" s="74" t="str">
        <f t="shared" si="39"/>
        <v>11900</v>
      </c>
      <c r="J109" s="218"/>
      <c r="K109" s="218"/>
      <c r="L109" s="218"/>
      <c r="M109" s="218"/>
      <c r="N109" s="218"/>
      <c r="O109" s="218"/>
      <c r="P109" s="218"/>
      <c r="Q109" s="218"/>
      <c r="R109" s="35"/>
      <c r="S109" s="35"/>
      <c r="T109" s="35"/>
      <c r="U109" s="35"/>
      <c r="V109" s="35"/>
    </row>
    <row r="110" spans="2:22" x14ac:dyDescent="0.25">
      <c r="B110" s="76"/>
      <c r="C110" s="77"/>
      <c r="D110" s="231"/>
      <c r="E110" s="35"/>
      <c r="F110" s="225"/>
      <c r="G110" s="79"/>
      <c r="H110" s="290"/>
      <c r="I110" s="74" t="str">
        <f t="shared" si="39"/>
        <v>11900</v>
      </c>
      <c r="J110" s="218"/>
      <c r="K110" s="218"/>
      <c r="L110" s="218"/>
      <c r="M110" s="218"/>
      <c r="N110" s="218"/>
      <c r="O110" s="218"/>
      <c r="P110" s="218"/>
      <c r="Q110" s="218"/>
      <c r="R110" s="35"/>
      <c r="S110" s="35"/>
      <c r="T110" s="35"/>
      <c r="U110" s="35"/>
      <c r="V110" s="35"/>
    </row>
    <row r="111" spans="2:22" x14ac:dyDescent="0.25">
      <c r="B111" s="76"/>
      <c r="C111" s="77"/>
      <c r="D111" s="231"/>
      <c r="E111" s="35"/>
      <c r="F111" s="225"/>
      <c r="G111" s="79"/>
      <c r="H111" s="290"/>
      <c r="I111" s="74" t="str">
        <f t="shared" si="39"/>
        <v>11900</v>
      </c>
      <c r="J111" s="218"/>
      <c r="K111" s="218"/>
      <c r="L111" s="218"/>
      <c r="M111" s="218"/>
      <c r="N111" s="218"/>
      <c r="O111" s="218"/>
      <c r="P111" s="218"/>
      <c r="Q111" s="218"/>
      <c r="R111" s="35"/>
      <c r="S111" s="35"/>
      <c r="T111" s="35"/>
      <c r="U111" s="35"/>
      <c r="V111" s="35"/>
    </row>
    <row r="112" spans="2:22" x14ac:dyDescent="0.25">
      <c r="B112" s="76"/>
      <c r="C112" s="77"/>
      <c r="D112" s="231"/>
      <c r="E112" s="35"/>
      <c r="F112" s="225"/>
      <c r="G112" s="79"/>
      <c r="H112" s="290"/>
      <c r="I112" s="74" t="str">
        <f t="shared" si="39"/>
        <v>11900</v>
      </c>
      <c r="J112" s="218"/>
      <c r="K112" s="218"/>
      <c r="L112" s="218"/>
      <c r="M112" s="218"/>
      <c r="N112" s="218"/>
      <c r="O112" s="218"/>
      <c r="P112" s="218"/>
      <c r="Q112" s="218"/>
      <c r="R112" s="35"/>
      <c r="S112" s="35"/>
      <c r="T112" s="35"/>
      <c r="U112" s="35"/>
      <c r="V112" s="35"/>
    </row>
    <row r="113" spans="2:22" x14ac:dyDescent="0.25">
      <c r="B113" s="76"/>
      <c r="C113" s="77"/>
      <c r="D113" s="231"/>
      <c r="E113" s="35"/>
      <c r="F113" s="225"/>
      <c r="G113" s="79"/>
      <c r="H113" s="290"/>
      <c r="I113" s="74" t="str">
        <f t="shared" si="39"/>
        <v>11900</v>
      </c>
      <c r="J113" s="218"/>
      <c r="K113" s="218"/>
      <c r="L113" s="218"/>
      <c r="M113" s="218"/>
      <c r="N113" s="218"/>
      <c r="O113" s="218"/>
      <c r="P113" s="218"/>
      <c r="Q113" s="218"/>
      <c r="R113" s="35"/>
      <c r="S113" s="35"/>
      <c r="T113" s="35"/>
      <c r="U113" s="35"/>
      <c r="V113" s="35"/>
    </row>
    <row r="114" spans="2:22" x14ac:dyDescent="0.25">
      <c r="B114" s="76"/>
      <c r="C114" s="77"/>
      <c r="D114" s="231"/>
      <c r="E114" s="35"/>
      <c r="F114" s="225"/>
      <c r="G114" s="79"/>
      <c r="H114" s="290"/>
      <c r="I114" s="74" t="str">
        <f t="shared" si="39"/>
        <v>11900</v>
      </c>
      <c r="J114" s="218"/>
      <c r="K114" s="218"/>
      <c r="L114" s="218"/>
      <c r="M114" s="218"/>
      <c r="N114" s="218"/>
      <c r="O114" s="218"/>
      <c r="P114" s="218"/>
      <c r="Q114" s="218"/>
      <c r="R114" s="35"/>
      <c r="S114" s="35"/>
      <c r="T114" s="35"/>
      <c r="U114" s="35"/>
      <c r="V114" s="35"/>
    </row>
    <row r="115" spans="2:22" x14ac:dyDescent="0.25">
      <c r="B115" s="76"/>
      <c r="C115" s="77"/>
      <c r="D115" s="231"/>
      <c r="E115" s="35"/>
      <c r="F115" s="225"/>
      <c r="G115" s="79"/>
      <c r="H115" s="290"/>
      <c r="I115" s="74" t="str">
        <f t="shared" si="39"/>
        <v>11900</v>
      </c>
      <c r="J115" s="218"/>
      <c r="K115" s="218"/>
      <c r="L115" s="218"/>
      <c r="M115" s="218"/>
      <c r="N115" s="218"/>
      <c r="O115" s="218"/>
      <c r="P115" s="218"/>
      <c r="Q115" s="218"/>
      <c r="R115" s="35"/>
      <c r="S115" s="35"/>
      <c r="T115" s="35"/>
      <c r="U115" s="35"/>
      <c r="V115" s="35"/>
    </row>
    <row r="116" spans="2:22" x14ac:dyDescent="0.25">
      <c r="B116" s="76"/>
      <c r="C116" s="77"/>
      <c r="D116" s="231"/>
      <c r="E116" s="35"/>
      <c r="F116" s="225"/>
      <c r="G116" s="79"/>
      <c r="H116" s="290"/>
      <c r="I116" s="74" t="str">
        <f t="shared" si="39"/>
        <v>11900</v>
      </c>
      <c r="J116" s="218"/>
      <c r="K116" s="218"/>
      <c r="L116" s="218"/>
      <c r="M116" s="218"/>
      <c r="N116" s="218"/>
      <c r="O116" s="218"/>
      <c r="P116" s="218"/>
      <c r="Q116" s="218"/>
      <c r="R116" s="35"/>
      <c r="S116" s="35"/>
      <c r="T116" s="35"/>
      <c r="U116" s="35"/>
      <c r="V116" s="35"/>
    </row>
    <row r="117" spans="2:22" x14ac:dyDescent="0.25">
      <c r="B117" s="76"/>
      <c r="C117" s="77"/>
      <c r="D117" s="231"/>
      <c r="E117" s="35"/>
      <c r="F117" s="225"/>
      <c r="G117" s="79"/>
      <c r="H117" s="290"/>
      <c r="I117" s="74" t="str">
        <f t="shared" si="39"/>
        <v>11900</v>
      </c>
      <c r="J117" s="218"/>
      <c r="K117" s="218"/>
      <c r="L117" s="218"/>
      <c r="M117" s="218"/>
      <c r="N117" s="218"/>
      <c r="O117" s="218"/>
      <c r="P117" s="218"/>
      <c r="Q117" s="218"/>
      <c r="R117" s="35"/>
      <c r="S117" s="35"/>
      <c r="T117" s="35"/>
      <c r="U117" s="35"/>
      <c r="V117" s="35"/>
    </row>
    <row r="118" spans="2:22" x14ac:dyDescent="0.25">
      <c r="B118" s="76"/>
      <c r="C118" s="77"/>
      <c r="D118" s="231"/>
      <c r="E118" s="35"/>
      <c r="F118" s="225"/>
      <c r="G118" s="79"/>
      <c r="H118" s="290"/>
      <c r="I118" s="74" t="str">
        <f t="shared" si="39"/>
        <v>11900</v>
      </c>
      <c r="J118" s="218"/>
      <c r="K118" s="218"/>
      <c r="L118" s="218"/>
      <c r="M118" s="218"/>
      <c r="N118" s="218"/>
      <c r="O118" s="218"/>
      <c r="P118" s="218"/>
      <c r="Q118" s="218"/>
      <c r="R118" s="35"/>
      <c r="S118" s="35"/>
      <c r="T118" s="35"/>
      <c r="U118" s="35"/>
      <c r="V118" s="35"/>
    </row>
    <row r="119" spans="2:22" x14ac:dyDescent="0.25">
      <c r="B119" s="76"/>
      <c r="C119" s="77"/>
      <c r="D119" s="231"/>
      <c r="E119" s="35"/>
      <c r="F119" s="225"/>
      <c r="G119" s="79"/>
      <c r="H119" s="290"/>
      <c r="I119" s="74" t="str">
        <f t="shared" si="39"/>
        <v>11900</v>
      </c>
      <c r="J119" s="218"/>
      <c r="K119" s="218"/>
      <c r="L119" s="218"/>
      <c r="M119" s="218"/>
      <c r="N119" s="218"/>
      <c r="O119" s="218"/>
      <c r="P119" s="218"/>
      <c r="Q119" s="218"/>
      <c r="R119" s="35"/>
      <c r="S119" s="35"/>
      <c r="T119" s="35"/>
      <c r="U119" s="35"/>
      <c r="V119" s="35"/>
    </row>
    <row r="120" spans="2:22" x14ac:dyDescent="0.25">
      <c r="B120" s="76"/>
      <c r="C120" s="77"/>
      <c r="D120" s="231"/>
      <c r="E120" s="35"/>
      <c r="F120" s="225"/>
      <c r="G120" s="79"/>
      <c r="H120" s="290"/>
      <c r="I120" s="74" t="str">
        <f t="shared" si="39"/>
        <v>11900</v>
      </c>
      <c r="J120" s="218"/>
      <c r="K120" s="218"/>
      <c r="L120" s="218"/>
      <c r="M120" s="218"/>
      <c r="N120" s="218"/>
      <c r="O120" s="218"/>
      <c r="P120" s="218"/>
      <c r="Q120" s="218"/>
      <c r="R120" s="35"/>
      <c r="S120" s="35"/>
      <c r="T120" s="35"/>
      <c r="U120" s="35"/>
      <c r="V120" s="35"/>
    </row>
    <row r="121" spans="2:22" x14ac:dyDescent="0.25">
      <c r="B121" s="76"/>
      <c r="C121" s="77"/>
      <c r="D121" s="231"/>
      <c r="E121" s="35"/>
      <c r="F121" s="225"/>
      <c r="G121" s="79"/>
      <c r="H121" s="290"/>
      <c r="I121" s="74" t="str">
        <f t="shared" si="39"/>
        <v>11900</v>
      </c>
      <c r="J121" s="218"/>
      <c r="K121" s="218"/>
      <c r="L121" s="218"/>
      <c r="M121" s="218"/>
      <c r="N121" s="218"/>
      <c r="O121" s="218"/>
      <c r="P121" s="218"/>
      <c r="Q121" s="218"/>
      <c r="R121" s="35"/>
      <c r="S121" s="35"/>
      <c r="T121" s="35"/>
      <c r="U121" s="35"/>
      <c r="V121" s="35"/>
    </row>
    <row r="122" spans="2:22" x14ac:dyDescent="0.25">
      <c r="B122" s="76"/>
      <c r="C122" s="77"/>
      <c r="D122" s="231"/>
      <c r="E122" s="35"/>
      <c r="F122" s="225"/>
      <c r="G122" s="79"/>
      <c r="H122" s="290"/>
      <c r="I122" s="74" t="str">
        <f t="shared" si="39"/>
        <v>11900</v>
      </c>
      <c r="J122" s="218"/>
      <c r="K122" s="218"/>
      <c r="L122" s="218"/>
      <c r="M122" s="218"/>
      <c r="N122" s="218"/>
      <c r="O122" s="218"/>
      <c r="P122" s="218"/>
      <c r="Q122" s="218"/>
      <c r="R122" s="35"/>
      <c r="S122" s="35"/>
      <c r="T122" s="35"/>
      <c r="U122" s="35"/>
      <c r="V122" s="35"/>
    </row>
    <row r="123" spans="2:22" x14ac:dyDescent="0.25">
      <c r="B123" s="76"/>
      <c r="C123" s="77"/>
      <c r="D123" s="231"/>
      <c r="E123" s="35"/>
      <c r="F123" s="225"/>
      <c r="G123" s="79"/>
      <c r="H123" s="290"/>
      <c r="I123" s="74" t="str">
        <f t="shared" si="39"/>
        <v>11900</v>
      </c>
      <c r="J123" s="218"/>
      <c r="K123" s="218"/>
      <c r="L123" s="218"/>
      <c r="M123" s="218"/>
      <c r="N123" s="218"/>
      <c r="O123" s="218"/>
      <c r="P123" s="218"/>
      <c r="Q123" s="218"/>
      <c r="R123" s="35"/>
      <c r="S123" s="35"/>
      <c r="T123" s="35"/>
      <c r="U123" s="35"/>
      <c r="V123" s="35"/>
    </row>
    <row r="124" spans="2:22" x14ac:dyDescent="0.25">
      <c r="B124" s="76"/>
      <c r="C124" s="77"/>
      <c r="D124" s="231"/>
      <c r="E124" s="35"/>
      <c r="F124" s="225"/>
      <c r="G124" s="79"/>
      <c r="H124" s="290"/>
      <c r="I124" s="74" t="str">
        <f t="shared" si="39"/>
        <v>11900</v>
      </c>
      <c r="J124" s="218"/>
      <c r="K124" s="218"/>
      <c r="L124" s="218"/>
      <c r="M124" s="218"/>
      <c r="N124" s="218"/>
      <c r="O124" s="218"/>
      <c r="P124" s="218"/>
      <c r="Q124" s="218"/>
      <c r="R124" s="35"/>
      <c r="S124" s="35"/>
      <c r="T124" s="35"/>
      <c r="U124" s="35"/>
      <c r="V124" s="35"/>
    </row>
    <row r="125" spans="2:22" x14ac:dyDescent="0.25">
      <c r="B125" s="76"/>
      <c r="C125" s="77"/>
      <c r="D125" s="231"/>
      <c r="E125" s="35"/>
      <c r="F125" s="225"/>
      <c r="G125" s="79"/>
      <c r="H125" s="290"/>
      <c r="I125" s="74" t="str">
        <f t="shared" si="39"/>
        <v>11900</v>
      </c>
      <c r="J125" s="218"/>
      <c r="K125" s="218"/>
      <c r="L125" s="218"/>
      <c r="M125" s="218"/>
      <c r="N125" s="218"/>
      <c r="O125" s="218"/>
      <c r="P125" s="218"/>
      <c r="Q125" s="218"/>
      <c r="R125" s="35"/>
      <c r="S125" s="35"/>
      <c r="T125" s="35"/>
      <c r="U125" s="35"/>
      <c r="V125" s="35"/>
    </row>
    <row r="126" spans="2:22" x14ac:dyDescent="0.25">
      <c r="B126" s="76"/>
      <c r="C126" s="77"/>
      <c r="D126" s="231"/>
      <c r="E126" s="35"/>
      <c r="F126" s="225"/>
      <c r="G126" s="79"/>
      <c r="H126" s="290"/>
      <c r="I126" s="74" t="str">
        <f t="shared" si="39"/>
        <v>11900</v>
      </c>
      <c r="J126" s="218"/>
      <c r="K126" s="218"/>
      <c r="L126" s="218"/>
      <c r="M126" s="218"/>
      <c r="N126" s="218"/>
      <c r="O126" s="218"/>
      <c r="P126" s="218"/>
      <c r="Q126" s="218"/>
      <c r="R126" s="35"/>
      <c r="S126" s="35"/>
      <c r="T126" s="35"/>
      <c r="U126" s="35"/>
      <c r="V126" s="35"/>
    </row>
    <row r="127" spans="2:22" x14ac:dyDescent="0.25">
      <c r="B127" s="76"/>
      <c r="C127" s="77"/>
      <c r="D127" s="231"/>
      <c r="E127" s="35"/>
      <c r="F127" s="225"/>
      <c r="G127" s="79"/>
      <c r="H127" s="290"/>
      <c r="I127" s="74" t="str">
        <f t="shared" si="39"/>
        <v>11900</v>
      </c>
      <c r="J127" s="218"/>
      <c r="K127" s="218"/>
      <c r="L127" s="218"/>
      <c r="M127" s="218"/>
      <c r="N127" s="218"/>
      <c r="O127" s="218"/>
      <c r="P127" s="218"/>
      <c r="Q127" s="218"/>
      <c r="R127" s="35"/>
      <c r="S127" s="35"/>
      <c r="T127" s="35"/>
      <c r="U127" s="35"/>
      <c r="V127" s="35"/>
    </row>
    <row r="128" spans="2:22" x14ac:dyDescent="0.25">
      <c r="B128" s="76"/>
      <c r="C128" s="77"/>
      <c r="D128" s="231"/>
      <c r="E128" s="35"/>
      <c r="F128" s="225"/>
      <c r="G128" s="79"/>
      <c r="H128" s="290"/>
      <c r="I128" s="74" t="str">
        <f t="shared" si="39"/>
        <v>11900</v>
      </c>
      <c r="J128" s="218"/>
      <c r="K128" s="218"/>
      <c r="L128" s="218"/>
      <c r="M128" s="218"/>
      <c r="N128" s="218"/>
      <c r="O128" s="218"/>
      <c r="P128" s="218"/>
      <c r="Q128" s="218"/>
      <c r="R128" s="35"/>
      <c r="S128" s="35"/>
      <c r="T128" s="35"/>
      <c r="U128" s="35"/>
      <c r="V128" s="35"/>
    </row>
    <row r="129" spans="2:22" x14ac:dyDescent="0.25">
      <c r="B129" s="76"/>
      <c r="C129" s="77"/>
      <c r="D129" s="231"/>
      <c r="E129" s="35"/>
      <c r="F129" s="225"/>
      <c r="G129" s="79"/>
      <c r="H129" s="290"/>
      <c r="I129" s="74" t="str">
        <f t="shared" si="39"/>
        <v>11900</v>
      </c>
      <c r="J129" s="218"/>
      <c r="K129" s="218"/>
      <c r="L129" s="218"/>
      <c r="M129" s="218"/>
      <c r="N129" s="218"/>
      <c r="O129" s="218"/>
      <c r="P129" s="218"/>
      <c r="Q129" s="218"/>
      <c r="R129" s="35"/>
      <c r="S129" s="35"/>
      <c r="T129" s="35"/>
      <c r="U129" s="35"/>
      <c r="V129" s="35"/>
    </row>
    <row r="130" spans="2:22" x14ac:dyDescent="0.25">
      <c r="B130" s="76"/>
      <c r="C130" s="77"/>
      <c r="D130" s="231"/>
      <c r="E130" s="35"/>
      <c r="F130" s="225"/>
      <c r="G130" s="79"/>
      <c r="H130" s="290"/>
      <c r="I130" s="74" t="str">
        <f t="shared" si="39"/>
        <v>11900</v>
      </c>
      <c r="J130" s="218"/>
      <c r="K130" s="218"/>
      <c r="L130" s="218"/>
      <c r="M130" s="218"/>
      <c r="N130" s="218"/>
      <c r="O130" s="218"/>
      <c r="P130" s="218"/>
      <c r="Q130" s="218"/>
      <c r="R130" s="35"/>
      <c r="S130" s="35"/>
      <c r="T130" s="35"/>
      <c r="U130" s="35"/>
      <c r="V130" s="35"/>
    </row>
    <row r="131" spans="2:22" x14ac:dyDescent="0.25">
      <c r="B131" s="76"/>
      <c r="C131" s="77"/>
      <c r="D131" s="231"/>
      <c r="E131" s="35"/>
      <c r="F131" s="225"/>
      <c r="G131" s="79"/>
      <c r="H131" s="290"/>
      <c r="I131" s="74" t="str">
        <f t="shared" si="39"/>
        <v>11900</v>
      </c>
      <c r="J131" s="218"/>
      <c r="K131" s="218"/>
      <c r="L131" s="218"/>
      <c r="M131" s="218"/>
      <c r="N131" s="218"/>
      <c r="O131" s="218"/>
      <c r="P131" s="218"/>
      <c r="Q131" s="218"/>
      <c r="R131" s="35"/>
      <c r="S131" s="35"/>
      <c r="T131" s="35"/>
      <c r="U131" s="35"/>
      <c r="V131" s="35"/>
    </row>
    <row r="132" spans="2:22" x14ac:dyDescent="0.25">
      <c r="B132" s="76"/>
      <c r="C132" s="77"/>
      <c r="D132" s="231"/>
      <c r="E132" s="35"/>
      <c r="F132" s="225"/>
      <c r="G132" s="79"/>
      <c r="H132" s="290"/>
      <c r="I132" s="74" t="str">
        <f t="shared" si="39"/>
        <v>11900</v>
      </c>
      <c r="J132" s="218"/>
      <c r="K132" s="218"/>
      <c r="L132" s="218"/>
      <c r="M132" s="218"/>
      <c r="N132" s="218"/>
      <c r="O132" s="218"/>
      <c r="P132" s="218"/>
      <c r="Q132" s="218"/>
      <c r="R132" s="35"/>
      <c r="S132" s="35"/>
      <c r="T132" s="35"/>
      <c r="U132" s="35"/>
      <c r="V132" s="35"/>
    </row>
    <row r="133" spans="2:22" x14ac:dyDescent="0.25">
      <c r="B133" s="76"/>
      <c r="C133" s="77"/>
      <c r="D133" s="231"/>
      <c r="E133" s="35"/>
      <c r="F133" s="225"/>
      <c r="G133" s="79"/>
      <c r="H133" s="290"/>
      <c r="I133" s="74" t="str">
        <f t="shared" si="39"/>
        <v>11900</v>
      </c>
      <c r="J133" s="218"/>
      <c r="K133" s="218"/>
      <c r="L133" s="218"/>
      <c r="M133" s="218"/>
      <c r="N133" s="218"/>
      <c r="O133" s="218"/>
      <c r="P133" s="218"/>
      <c r="Q133" s="218"/>
      <c r="R133" s="35"/>
      <c r="S133" s="35"/>
      <c r="T133" s="35"/>
      <c r="U133" s="35"/>
      <c r="V133" s="35"/>
    </row>
    <row r="134" spans="2:22" x14ac:dyDescent="0.25">
      <c r="B134" s="76"/>
      <c r="C134" s="77"/>
      <c r="D134" s="231"/>
      <c r="E134" s="35"/>
      <c r="F134" s="225"/>
      <c r="G134" s="79"/>
      <c r="H134" s="290"/>
      <c r="I134" s="74" t="str">
        <f t="shared" si="39"/>
        <v>11900</v>
      </c>
      <c r="J134" s="218"/>
      <c r="K134" s="218"/>
      <c r="L134" s="218"/>
      <c r="M134" s="218"/>
      <c r="N134" s="218"/>
      <c r="O134" s="218"/>
      <c r="P134" s="218"/>
      <c r="Q134" s="218"/>
      <c r="R134" s="35"/>
      <c r="S134" s="35"/>
      <c r="T134" s="35"/>
      <c r="U134" s="35"/>
      <c r="V134" s="35"/>
    </row>
    <row r="135" spans="2:22" x14ac:dyDescent="0.25">
      <c r="B135" s="76"/>
      <c r="C135" s="77"/>
      <c r="D135" s="231"/>
      <c r="E135" s="35"/>
      <c r="F135" s="225"/>
      <c r="G135" s="79"/>
      <c r="H135" s="290"/>
      <c r="I135" s="74" t="str">
        <f t="shared" si="39"/>
        <v>11900</v>
      </c>
      <c r="J135" s="218"/>
      <c r="K135" s="218"/>
      <c r="L135" s="218"/>
      <c r="M135" s="218"/>
      <c r="N135" s="218"/>
      <c r="O135" s="218"/>
      <c r="P135" s="218"/>
      <c r="Q135" s="218"/>
      <c r="R135" s="35"/>
      <c r="S135" s="35"/>
      <c r="T135" s="35"/>
      <c r="U135" s="35"/>
      <c r="V135" s="35"/>
    </row>
    <row r="136" spans="2:22" x14ac:dyDescent="0.25">
      <c r="B136" s="76"/>
      <c r="C136" s="77"/>
      <c r="D136" s="231"/>
      <c r="E136" s="35"/>
      <c r="F136" s="225"/>
      <c r="G136" s="79"/>
      <c r="H136" s="290"/>
      <c r="I136" s="74" t="str">
        <f t="shared" si="39"/>
        <v>11900</v>
      </c>
      <c r="J136" s="218"/>
      <c r="K136" s="218"/>
      <c r="L136" s="218"/>
      <c r="M136" s="218"/>
      <c r="N136" s="218"/>
      <c r="O136" s="218"/>
      <c r="P136" s="218"/>
      <c r="Q136" s="218"/>
      <c r="R136" s="35"/>
      <c r="S136" s="35"/>
      <c r="T136" s="35"/>
      <c r="U136" s="35"/>
      <c r="V136" s="35"/>
    </row>
    <row r="137" spans="2:22" x14ac:dyDescent="0.25">
      <c r="B137" s="76"/>
      <c r="C137" s="77"/>
      <c r="D137" s="231"/>
      <c r="E137" s="35"/>
      <c r="F137" s="225"/>
      <c r="G137" s="79"/>
      <c r="H137" s="290"/>
      <c r="I137" s="74" t="str">
        <f t="shared" si="39"/>
        <v>11900</v>
      </c>
      <c r="J137" s="218"/>
      <c r="K137" s="218"/>
      <c r="L137" s="218"/>
      <c r="M137" s="218"/>
      <c r="N137" s="218"/>
      <c r="O137" s="218"/>
      <c r="P137" s="218"/>
      <c r="Q137" s="218"/>
      <c r="R137" s="35"/>
      <c r="S137" s="35"/>
      <c r="T137" s="35"/>
      <c r="U137" s="35"/>
      <c r="V137" s="35"/>
    </row>
    <row r="138" spans="2:22" x14ac:dyDescent="0.25">
      <c r="B138" s="76"/>
      <c r="C138" s="77"/>
      <c r="D138" s="231"/>
      <c r="E138" s="35"/>
      <c r="F138" s="225"/>
      <c r="G138" s="79"/>
      <c r="H138" s="290"/>
      <c r="I138" s="74" t="str">
        <f t="shared" si="39"/>
        <v>11900</v>
      </c>
      <c r="J138" s="218"/>
      <c r="K138" s="218"/>
      <c r="L138" s="218"/>
      <c r="M138" s="218"/>
      <c r="N138" s="218"/>
      <c r="O138" s="218"/>
      <c r="P138" s="218"/>
      <c r="Q138" s="218"/>
      <c r="R138" s="35"/>
      <c r="S138" s="35"/>
      <c r="T138" s="35"/>
      <c r="U138" s="35"/>
      <c r="V138" s="35"/>
    </row>
    <row r="139" spans="2:22" x14ac:dyDescent="0.25">
      <c r="B139" s="76"/>
      <c r="C139" s="77"/>
      <c r="D139" s="231"/>
      <c r="E139" s="35"/>
      <c r="F139" s="225"/>
      <c r="G139" s="79"/>
      <c r="H139" s="290"/>
      <c r="I139" s="74" t="str">
        <f t="shared" si="39"/>
        <v>11900</v>
      </c>
      <c r="J139" s="218"/>
      <c r="K139" s="218"/>
      <c r="L139" s="218"/>
      <c r="M139" s="218"/>
      <c r="N139" s="218"/>
      <c r="O139" s="218"/>
      <c r="P139" s="218"/>
      <c r="Q139" s="218"/>
      <c r="R139" s="35"/>
      <c r="S139" s="35"/>
      <c r="T139" s="35"/>
      <c r="U139" s="35"/>
      <c r="V139" s="35"/>
    </row>
    <row r="140" spans="2:22" x14ac:dyDescent="0.25">
      <c r="B140" s="76"/>
      <c r="C140" s="77"/>
      <c r="D140" s="231"/>
      <c r="E140" s="35"/>
      <c r="F140" s="225"/>
      <c r="G140" s="79"/>
      <c r="H140" s="290"/>
      <c r="I140" s="74" t="str">
        <f t="shared" si="39"/>
        <v>11900</v>
      </c>
      <c r="J140" s="218"/>
      <c r="K140" s="218"/>
      <c r="L140" s="218"/>
      <c r="M140" s="218"/>
      <c r="N140" s="218"/>
      <c r="O140" s="218"/>
      <c r="P140" s="218"/>
      <c r="Q140" s="218"/>
      <c r="R140" s="35"/>
      <c r="S140" s="35"/>
      <c r="T140" s="35"/>
      <c r="U140" s="35"/>
      <c r="V140" s="35"/>
    </row>
    <row r="141" spans="2:22" x14ac:dyDescent="0.25">
      <c r="B141" s="76"/>
      <c r="C141" s="77"/>
      <c r="D141" s="231"/>
      <c r="E141" s="35"/>
      <c r="F141" s="225"/>
      <c r="G141" s="79"/>
      <c r="H141" s="290"/>
      <c r="I141" s="74" t="str">
        <f t="shared" si="39"/>
        <v>11900</v>
      </c>
      <c r="J141" s="218"/>
      <c r="K141" s="218"/>
      <c r="L141" s="218"/>
      <c r="M141" s="218"/>
      <c r="N141" s="218"/>
      <c r="O141" s="218"/>
      <c r="P141" s="218"/>
      <c r="Q141" s="218"/>
      <c r="R141" s="35"/>
      <c r="S141" s="35"/>
      <c r="T141" s="35"/>
      <c r="U141" s="35"/>
      <c r="V141" s="35"/>
    </row>
    <row r="142" spans="2:22" x14ac:dyDescent="0.25">
      <c r="B142" s="76"/>
      <c r="C142" s="77"/>
      <c r="D142" s="231"/>
      <c r="E142" s="35"/>
      <c r="F142" s="225"/>
      <c r="G142" s="79"/>
      <c r="H142" s="290"/>
      <c r="I142" s="74" t="str">
        <f t="shared" si="39"/>
        <v>11900</v>
      </c>
      <c r="J142" s="218"/>
      <c r="K142" s="218"/>
      <c r="L142" s="218"/>
      <c r="M142" s="218"/>
      <c r="N142" s="218"/>
      <c r="O142" s="218"/>
      <c r="P142" s="218"/>
      <c r="Q142" s="218"/>
      <c r="R142" s="35"/>
      <c r="S142" s="35"/>
      <c r="T142" s="35"/>
      <c r="U142" s="35"/>
      <c r="V142" s="35"/>
    </row>
    <row r="143" spans="2:22" x14ac:dyDescent="0.25">
      <c r="B143" s="76"/>
      <c r="C143" s="77"/>
      <c r="D143" s="231"/>
      <c r="E143" s="35"/>
      <c r="F143" s="225"/>
      <c r="G143" s="79"/>
      <c r="H143" s="290"/>
      <c r="I143" s="74" t="str">
        <f t="shared" ref="I143:I206" si="40">MONTH(D143)&amp;YEAR(D143)&amp;G143</f>
        <v>11900</v>
      </c>
      <c r="J143" s="218"/>
      <c r="K143" s="218"/>
      <c r="L143" s="218"/>
      <c r="M143" s="218"/>
      <c r="N143" s="218"/>
      <c r="O143" s="218"/>
      <c r="P143" s="218"/>
      <c r="Q143" s="218"/>
      <c r="R143" s="35"/>
      <c r="S143" s="35"/>
      <c r="T143" s="35"/>
      <c r="U143" s="35"/>
      <c r="V143" s="35"/>
    </row>
    <row r="144" spans="2:22" x14ac:dyDescent="0.25">
      <c r="B144" s="76"/>
      <c r="C144" s="77"/>
      <c r="D144" s="231"/>
      <c r="E144" s="35"/>
      <c r="F144" s="225"/>
      <c r="G144" s="79"/>
      <c r="H144" s="290"/>
      <c r="I144" s="74" t="str">
        <f t="shared" si="40"/>
        <v>11900</v>
      </c>
      <c r="J144" s="218"/>
      <c r="K144" s="218"/>
      <c r="L144" s="218"/>
      <c r="M144" s="218"/>
      <c r="N144" s="218"/>
      <c r="O144" s="218"/>
      <c r="P144" s="218"/>
      <c r="Q144" s="218"/>
      <c r="R144" s="35"/>
      <c r="S144" s="35"/>
      <c r="T144" s="35"/>
      <c r="U144" s="35"/>
      <c r="V144" s="35"/>
    </row>
    <row r="145" spans="2:22" x14ac:dyDescent="0.25">
      <c r="B145" s="76"/>
      <c r="C145" s="77"/>
      <c r="D145" s="231"/>
      <c r="E145" s="35"/>
      <c r="F145" s="225"/>
      <c r="G145" s="79"/>
      <c r="H145" s="290"/>
      <c r="I145" s="74" t="str">
        <f t="shared" si="40"/>
        <v>11900</v>
      </c>
      <c r="J145" s="218"/>
      <c r="K145" s="218"/>
      <c r="L145" s="218"/>
      <c r="M145" s="218"/>
      <c r="N145" s="218"/>
      <c r="O145" s="218"/>
      <c r="P145" s="218"/>
      <c r="Q145" s="218"/>
      <c r="R145" s="35"/>
      <c r="S145" s="35"/>
      <c r="T145" s="35"/>
      <c r="U145" s="35"/>
      <c r="V145" s="35"/>
    </row>
    <row r="146" spans="2:22" x14ac:dyDescent="0.25">
      <c r="B146" s="76"/>
      <c r="C146" s="77"/>
      <c r="D146" s="231"/>
      <c r="E146" s="35"/>
      <c r="F146" s="225"/>
      <c r="G146" s="79"/>
      <c r="H146" s="290"/>
      <c r="I146" s="74" t="str">
        <f t="shared" si="40"/>
        <v>11900</v>
      </c>
      <c r="J146" s="218"/>
      <c r="K146" s="218"/>
      <c r="L146" s="218"/>
      <c r="M146" s="218"/>
      <c r="N146" s="218"/>
      <c r="O146" s="218"/>
      <c r="P146" s="218"/>
      <c r="Q146" s="218"/>
      <c r="R146" s="35"/>
      <c r="S146" s="35"/>
      <c r="T146" s="35"/>
      <c r="U146" s="35"/>
      <c r="V146" s="35"/>
    </row>
    <row r="147" spans="2:22" x14ac:dyDescent="0.25">
      <c r="B147" s="76"/>
      <c r="C147" s="77"/>
      <c r="D147" s="231"/>
      <c r="E147" s="35"/>
      <c r="F147" s="225"/>
      <c r="G147" s="79"/>
      <c r="H147" s="290"/>
      <c r="I147" s="74" t="str">
        <f t="shared" si="40"/>
        <v>11900</v>
      </c>
      <c r="J147" s="218"/>
      <c r="K147" s="218"/>
      <c r="L147" s="218"/>
      <c r="M147" s="218"/>
      <c r="N147" s="218"/>
      <c r="O147" s="218"/>
      <c r="P147" s="218"/>
      <c r="Q147" s="218"/>
      <c r="R147" s="35"/>
      <c r="S147" s="35"/>
      <c r="T147" s="35"/>
      <c r="U147" s="35"/>
      <c r="V147" s="35"/>
    </row>
    <row r="148" spans="2:22" x14ac:dyDescent="0.25">
      <c r="B148" s="76"/>
      <c r="C148" s="77"/>
      <c r="D148" s="231"/>
      <c r="E148" s="35"/>
      <c r="F148" s="225"/>
      <c r="G148" s="79"/>
      <c r="H148" s="290"/>
      <c r="I148" s="74" t="str">
        <f t="shared" si="40"/>
        <v>11900</v>
      </c>
      <c r="J148" s="218"/>
      <c r="K148" s="218"/>
      <c r="L148" s="218"/>
      <c r="M148" s="218"/>
      <c r="N148" s="218"/>
      <c r="O148" s="218"/>
      <c r="P148" s="218"/>
      <c r="Q148" s="218"/>
      <c r="R148" s="35"/>
      <c r="S148" s="35"/>
      <c r="T148" s="35"/>
      <c r="U148" s="35"/>
      <c r="V148" s="35"/>
    </row>
    <row r="149" spans="2:22" x14ac:dyDescent="0.25">
      <c r="B149" s="76"/>
      <c r="C149" s="77"/>
      <c r="D149" s="231"/>
      <c r="E149" s="35"/>
      <c r="F149" s="225"/>
      <c r="G149" s="79"/>
      <c r="H149" s="290"/>
      <c r="I149" s="74" t="str">
        <f t="shared" si="40"/>
        <v>11900</v>
      </c>
      <c r="J149" s="218"/>
      <c r="K149" s="218"/>
      <c r="L149" s="218"/>
      <c r="M149" s="218"/>
      <c r="N149" s="218"/>
      <c r="O149" s="218"/>
      <c r="P149" s="218"/>
      <c r="Q149" s="218"/>
      <c r="R149" s="35"/>
      <c r="S149" s="35"/>
      <c r="T149" s="35"/>
      <c r="U149" s="35"/>
      <c r="V149" s="35"/>
    </row>
    <row r="150" spans="2:22" x14ac:dyDescent="0.25">
      <c r="B150" s="76"/>
      <c r="C150" s="77"/>
      <c r="D150" s="231"/>
      <c r="E150" s="35"/>
      <c r="F150" s="225"/>
      <c r="G150" s="79"/>
      <c r="H150" s="290"/>
      <c r="I150" s="74" t="str">
        <f t="shared" si="40"/>
        <v>11900</v>
      </c>
      <c r="J150" s="218"/>
      <c r="K150" s="218"/>
      <c r="L150" s="218"/>
      <c r="M150" s="218"/>
      <c r="N150" s="218"/>
      <c r="O150" s="218"/>
      <c r="P150" s="218"/>
      <c r="Q150" s="218"/>
      <c r="R150" s="35"/>
      <c r="S150" s="35"/>
      <c r="T150" s="35"/>
      <c r="U150" s="35"/>
      <c r="V150" s="35"/>
    </row>
    <row r="151" spans="2:22" x14ac:dyDescent="0.25">
      <c r="B151" s="76"/>
      <c r="C151" s="77"/>
      <c r="D151" s="231"/>
      <c r="E151" s="35"/>
      <c r="F151" s="225"/>
      <c r="G151" s="79"/>
      <c r="H151" s="290"/>
      <c r="I151" s="74" t="str">
        <f t="shared" si="40"/>
        <v>11900</v>
      </c>
      <c r="J151" s="218"/>
      <c r="K151" s="218"/>
      <c r="L151" s="218"/>
      <c r="M151" s="218"/>
      <c r="N151" s="218"/>
      <c r="O151" s="218"/>
      <c r="P151" s="218"/>
      <c r="Q151" s="218"/>
      <c r="R151" s="35"/>
      <c r="S151" s="35"/>
      <c r="T151" s="35"/>
      <c r="U151" s="35"/>
      <c r="V151" s="35"/>
    </row>
    <row r="152" spans="2:22" x14ac:dyDescent="0.25">
      <c r="B152" s="76"/>
      <c r="C152" s="77"/>
      <c r="D152" s="231"/>
      <c r="E152" s="35"/>
      <c r="F152" s="225"/>
      <c r="G152" s="79"/>
      <c r="H152" s="290"/>
      <c r="I152" s="74" t="str">
        <f t="shared" si="40"/>
        <v>11900</v>
      </c>
      <c r="J152" s="218"/>
      <c r="K152" s="218"/>
      <c r="L152" s="218"/>
      <c r="M152" s="218"/>
      <c r="N152" s="218"/>
      <c r="O152" s="218"/>
      <c r="P152" s="218"/>
      <c r="Q152" s="218"/>
      <c r="R152" s="35"/>
      <c r="S152" s="35"/>
      <c r="T152" s="35"/>
      <c r="U152" s="35"/>
      <c r="V152" s="35"/>
    </row>
    <row r="153" spans="2:22" x14ac:dyDescent="0.25">
      <c r="B153" s="76"/>
      <c r="C153" s="77"/>
      <c r="D153" s="231"/>
      <c r="E153" s="35"/>
      <c r="F153" s="225"/>
      <c r="G153" s="79"/>
      <c r="H153" s="290"/>
      <c r="I153" s="74" t="str">
        <f t="shared" si="40"/>
        <v>11900</v>
      </c>
      <c r="J153" s="218"/>
      <c r="K153" s="218"/>
      <c r="L153" s="218"/>
      <c r="M153" s="218"/>
      <c r="N153" s="218"/>
      <c r="O153" s="218"/>
      <c r="P153" s="218"/>
      <c r="Q153" s="218"/>
      <c r="R153" s="35"/>
      <c r="S153" s="35"/>
      <c r="T153" s="35"/>
      <c r="U153" s="35"/>
      <c r="V153" s="35"/>
    </row>
    <row r="154" spans="2:22" x14ac:dyDescent="0.25">
      <c r="B154" s="76"/>
      <c r="C154" s="77"/>
      <c r="D154" s="231"/>
      <c r="E154" s="35"/>
      <c r="F154" s="225"/>
      <c r="G154" s="79"/>
      <c r="H154" s="290"/>
      <c r="I154" s="74" t="str">
        <f t="shared" si="40"/>
        <v>11900</v>
      </c>
      <c r="J154" s="218"/>
      <c r="K154" s="218"/>
      <c r="L154" s="218"/>
      <c r="M154" s="218"/>
      <c r="N154" s="218"/>
      <c r="O154" s="218"/>
      <c r="P154" s="218"/>
      <c r="Q154" s="218"/>
      <c r="R154" s="35"/>
      <c r="S154" s="35"/>
      <c r="T154" s="35"/>
      <c r="U154" s="35"/>
      <c r="V154" s="35"/>
    </row>
    <row r="155" spans="2:22" x14ac:dyDescent="0.25">
      <c r="B155" s="76"/>
      <c r="C155" s="77"/>
      <c r="D155" s="231"/>
      <c r="E155" s="35"/>
      <c r="F155" s="225"/>
      <c r="G155" s="79"/>
      <c r="H155" s="290"/>
      <c r="I155" s="74" t="str">
        <f t="shared" si="40"/>
        <v>11900</v>
      </c>
      <c r="J155" s="218"/>
      <c r="K155" s="218"/>
      <c r="L155" s="218"/>
      <c r="M155" s="218"/>
      <c r="N155" s="218"/>
      <c r="O155" s="218"/>
      <c r="P155" s="218"/>
      <c r="Q155" s="218"/>
      <c r="R155" s="35"/>
      <c r="S155" s="35"/>
      <c r="T155" s="35"/>
      <c r="U155" s="35"/>
      <c r="V155" s="35"/>
    </row>
    <row r="156" spans="2:22" x14ac:dyDescent="0.25">
      <c r="B156" s="76"/>
      <c r="C156" s="77"/>
      <c r="D156" s="231"/>
      <c r="E156" s="35"/>
      <c r="F156" s="225"/>
      <c r="G156" s="79"/>
      <c r="H156" s="290"/>
      <c r="I156" s="74" t="str">
        <f t="shared" si="40"/>
        <v>11900</v>
      </c>
      <c r="J156" s="218"/>
      <c r="K156" s="218"/>
      <c r="L156" s="218"/>
      <c r="M156" s="218"/>
      <c r="N156" s="218"/>
      <c r="O156" s="218"/>
      <c r="P156" s="218"/>
      <c r="Q156" s="218"/>
      <c r="R156" s="35"/>
      <c r="S156" s="35"/>
      <c r="T156" s="35"/>
      <c r="U156" s="35"/>
      <c r="V156" s="35"/>
    </row>
    <row r="157" spans="2:22" x14ac:dyDescent="0.25">
      <c r="B157" s="76"/>
      <c r="C157" s="77"/>
      <c r="D157" s="231"/>
      <c r="E157" s="35"/>
      <c r="F157" s="225"/>
      <c r="G157" s="79"/>
      <c r="H157" s="290"/>
      <c r="I157" s="74" t="str">
        <f t="shared" si="40"/>
        <v>11900</v>
      </c>
      <c r="J157" s="218"/>
      <c r="K157" s="218"/>
      <c r="L157" s="218"/>
      <c r="M157" s="218"/>
      <c r="N157" s="218"/>
      <c r="O157" s="218"/>
      <c r="P157" s="218"/>
      <c r="Q157" s="218"/>
      <c r="R157" s="35"/>
      <c r="S157" s="35"/>
      <c r="T157" s="35"/>
      <c r="U157" s="35"/>
      <c r="V157" s="35"/>
    </row>
    <row r="158" spans="2:22" x14ac:dyDescent="0.25">
      <c r="B158" s="76"/>
      <c r="C158" s="77"/>
      <c r="D158" s="231"/>
      <c r="E158" s="35"/>
      <c r="F158" s="225"/>
      <c r="G158" s="79"/>
      <c r="H158" s="290"/>
      <c r="I158" s="74" t="str">
        <f t="shared" si="40"/>
        <v>11900</v>
      </c>
      <c r="J158" s="218"/>
      <c r="K158" s="218"/>
      <c r="L158" s="218"/>
      <c r="M158" s="218"/>
      <c r="N158" s="218"/>
      <c r="O158" s="218"/>
      <c r="P158" s="218"/>
      <c r="Q158" s="218"/>
      <c r="R158" s="35"/>
      <c r="S158" s="35"/>
      <c r="T158" s="35"/>
      <c r="U158" s="35"/>
      <c r="V158" s="35"/>
    </row>
    <row r="159" spans="2:22" x14ac:dyDescent="0.25">
      <c r="B159" s="76"/>
      <c r="C159" s="77"/>
      <c r="D159" s="231"/>
      <c r="E159" s="35"/>
      <c r="F159" s="225"/>
      <c r="G159" s="79"/>
      <c r="H159" s="290"/>
      <c r="I159" s="74" t="str">
        <f t="shared" si="40"/>
        <v>11900</v>
      </c>
      <c r="J159" s="218"/>
      <c r="K159" s="218"/>
      <c r="L159" s="218"/>
      <c r="M159" s="218"/>
      <c r="N159" s="218"/>
      <c r="O159" s="218"/>
      <c r="P159" s="218"/>
      <c r="Q159" s="218"/>
      <c r="R159" s="35"/>
      <c r="S159" s="35"/>
      <c r="T159" s="35"/>
      <c r="U159" s="35"/>
      <c r="V159" s="35"/>
    </row>
    <row r="160" spans="2:22" x14ac:dyDescent="0.25">
      <c r="B160" s="76"/>
      <c r="C160" s="77"/>
      <c r="D160" s="231"/>
      <c r="E160" s="35"/>
      <c r="F160" s="225"/>
      <c r="G160" s="79"/>
      <c r="H160" s="290"/>
      <c r="I160" s="74" t="str">
        <f t="shared" si="40"/>
        <v>11900</v>
      </c>
      <c r="J160" s="218"/>
      <c r="K160" s="218"/>
      <c r="L160" s="218"/>
      <c r="M160" s="218"/>
      <c r="N160" s="218"/>
      <c r="O160" s="218"/>
      <c r="P160" s="218"/>
      <c r="Q160" s="218"/>
      <c r="R160" s="35"/>
      <c r="S160" s="35"/>
      <c r="T160" s="35"/>
      <c r="U160" s="35"/>
      <c r="V160" s="35"/>
    </row>
    <row r="161" spans="2:22" x14ac:dyDescent="0.25">
      <c r="B161" s="76"/>
      <c r="C161" s="77"/>
      <c r="D161" s="231"/>
      <c r="E161" s="35"/>
      <c r="F161" s="225"/>
      <c r="G161" s="79"/>
      <c r="H161" s="290"/>
      <c r="I161" s="74" t="str">
        <f t="shared" si="40"/>
        <v>11900</v>
      </c>
      <c r="J161" s="218"/>
      <c r="K161" s="218"/>
      <c r="L161" s="218"/>
      <c r="M161" s="218"/>
      <c r="N161" s="218"/>
      <c r="O161" s="218"/>
      <c r="P161" s="218"/>
      <c r="Q161" s="218"/>
      <c r="R161" s="35"/>
      <c r="S161" s="35"/>
      <c r="T161" s="35"/>
      <c r="U161" s="35"/>
      <c r="V161" s="35"/>
    </row>
    <row r="162" spans="2:22" x14ac:dyDescent="0.25">
      <c r="B162" s="76"/>
      <c r="C162" s="77"/>
      <c r="D162" s="231"/>
      <c r="E162" s="35"/>
      <c r="F162" s="225"/>
      <c r="G162" s="79"/>
      <c r="H162" s="290"/>
      <c r="I162" s="74" t="str">
        <f t="shared" si="40"/>
        <v>11900</v>
      </c>
      <c r="J162" s="218"/>
      <c r="K162" s="218"/>
      <c r="L162" s="218"/>
      <c r="M162" s="218"/>
      <c r="N162" s="218"/>
      <c r="O162" s="218"/>
      <c r="P162" s="218"/>
      <c r="Q162" s="218"/>
      <c r="R162" s="35"/>
      <c r="S162" s="35"/>
      <c r="T162" s="35"/>
      <c r="U162" s="35"/>
      <c r="V162" s="35"/>
    </row>
    <row r="163" spans="2:22" x14ac:dyDescent="0.25">
      <c r="B163" s="76"/>
      <c r="C163" s="77"/>
      <c r="D163" s="231"/>
      <c r="E163" s="35"/>
      <c r="F163" s="225"/>
      <c r="G163" s="79"/>
      <c r="H163" s="290"/>
      <c r="I163" s="74" t="str">
        <f t="shared" si="40"/>
        <v>11900</v>
      </c>
      <c r="J163" s="218"/>
      <c r="K163" s="218"/>
      <c r="L163" s="218"/>
      <c r="M163" s="218"/>
      <c r="N163" s="218"/>
      <c r="O163" s="218"/>
      <c r="P163" s="218"/>
      <c r="Q163" s="218"/>
      <c r="R163" s="35"/>
      <c r="S163" s="35"/>
      <c r="T163" s="35"/>
      <c r="U163" s="35"/>
      <c r="V163" s="35"/>
    </row>
    <row r="164" spans="2:22" x14ac:dyDescent="0.25">
      <c r="B164" s="76"/>
      <c r="C164" s="77"/>
      <c r="D164" s="231"/>
      <c r="E164" s="35"/>
      <c r="F164" s="225"/>
      <c r="G164" s="79"/>
      <c r="H164" s="290"/>
      <c r="I164" s="74" t="str">
        <f t="shared" si="40"/>
        <v>11900</v>
      </c>
      <c r="J164" s="218"/>
      <c r="K164" s="218"/>
      <c r="L164" s="218"/>
      <c r="M164" s="218"/>
      <c r="N164" s="218"/>
      <c r="O164" s="218"/>
      <c r="P164" s="218"/>
      <c r="Q164" s="218"/>
      <c r="R164" s="35"/>
      <c r="S164" s="35"/>
      <c r="T164" s="35"/>
      <c r="U164" s="35"/>
      <c r="V164" s="35"/>
    </row>
    <row r="165" spans="2:22" x14ac:dyDescent="0.25">
      <c r="B165" s="76"/>
      <c r="C165" s="77"/>
      <c r="D165" s="231"/>
      <c r="E165" s="35"/>
      <c r="F165" s="225"/>
      <c r="G165" s="79"/>
      <c r="H165" s="290"/>
      <c r="I165" s="74" t="str">
        <f t="shared" si="40"/>
        <v>11900</v>
      </c>
      <c r="J165" s="218"/>
      <c r="K165" s="218"/>
      <c r="L165" s="218"/>
      <c r="M165" s="218"/>
      <c r="N165" s="218"/>
      <c r="O165" s="218"/>
      <c r="P165" s="218"/>
      <c r="Q165" s="218"/>
      <c r="R165" s="35"/>
      <c r="S165" s="35"/>
      <c r="T165" s="35"/>
      <c r="U165" s="35"/>
      <c r="V165" s="35"/>
    </row>
    <row r="166" spans="2:22" x14ac:dyDescent="0.25">
      <c r="B166" s="76"/>
      <c r="C166" s="77"/>
      <c r="D166" s="231"/>
      <c r="E166" s="35"/>
      <c r="F166" s="225"/>
      <c r="G166" s="79"/>
      <c r="H166" s="290"/>
      <c r="I166" s="74" t="str">
        <f t="shared" si="40"/>
        <v>11900</v>
      </c>
      <c r="J166" s="218"/>
      <c r="K166" s="218"/>
      <c r="L166" s="218"/>
      <c r="M166" s="218"/>
      <c r="N166" s="218"/>
      <c r="O166" s="218"/>
      <c r="P166" s="218"/>
      <c r="Q166" s="218"/>
      <c r="R166" s="35"/>
      <c r="S166" s="35"/>
      <c r="T166" s="35"/>
      <c r="U166" s="35"/>
      <c r="V166" s="35"/>
    </row>
    <row r="167" spans="2:22" x14ac:dyDescent="0.25">
      <c r="B167" s="76"/>
      <c r="C167" s="77"/>
      <c r="D167" s="231"/>
      <c r="E167" s="35"/>
      <c r="F167" s="225"/>
      <c r="G167" s="79"/>
      <c r="H167" s="290"/>
      <c r="I167" s="74" t="str">
        <f t="shared" si="40"/>
        <v>11900</v>
      </c>
      <c r="J167" s="218"/>
      <c r="K167" s="218"/>
      <c r="L167" s="218"/>
      <c r="M167" s="218"/>
      <c r="N167" s="218"/>
      <c r="O167" s="218"/>
      <c r="P167" s="218"/>
      <c r="Q167" s="218"/>
      <c r="R167" s="35"/>
      <c r="S167" s="35"/>
      <c r="T167" s="35"/>
      <c r="U167" s="35"/>
      <c r="V167" s="35"/>
    </row>
    <row r="168" spans="2:22" x14ac:dyDescent="0.25">
      <c r="B168" s="76"/>
      <c r="C168" s="77"/>
      <c r="D168" s="231"/>
      <c r="E168" s="35"/>
      <c r="F168" s="225"/>
      <c r="G168" s="79"/>
      <c r="H168" s="290"/>
      <c r="I168" s="74" t="str">
        <f t="shared" si="40"/>
        <v>11900</v>
      </c>
      <c r="J168" s="218"/>
      <c r="K168" s="218"/>
      <c r="L168" s="218"/>
      <c r="M168" s="218"/>
      <c r="N168" s="218"/>
      <c r="O168" s="218"/>
      <c r="P168" s="218"/>
      <c r="Q168" s="218"/>
      <c r="R168" s="35"/>
      <c r="S168" s="35"/>
      <c r="T168" s="35"/>
      <c r="U168" s="35"/>
      <c r="V168" s="35"/>
    </row>
    <row r="169" spans="2:22" x14ac:dyDescent="0.25">
      <c r="B169" s="76"/>
      <c r="C169" s="77"/>
      <c r="D169" s="231"/>
      <c r="E169" s="35"/>
      <c r="F169" s="225"/>
      <c r="G169" s="79"/>
      <c r="H169" s="290"/>
      <c r="I169" s="74" t="str">
        <f t="shared" si="40"/>
        <v>11900</v>
      </c>
      <c r="J169" s="218"/>
      <c r="K169" s="218"/>
      <c r="L169" s="218"/>
      <c r="M169" s="218"/>
      <c r="N169" s="218"/>
      <c r="O169" s="218"/>
      <c r="P169" s="218"/>
      <c r="Q169" s="218"/>
      <c r="R169" s="35"/>
      <c r="S169" s="35"/>
      <c r="T169" s="35"/>
      <c r="U169" s="35"/>
      <c r="V169" s="35"/>
    </row>
    <row r="170" spans="2:22" x14ac:dyDescent="0.25">
      <c r="B170" s="76"/>
      <c r="C170" s="77"/>
      <c r="D170" s="231"/>
      <c r="E170" s="35"/>
      <c r="F170" s="225"/>
      <c r="G170" s="79"/>
      <c r="H170" s="290"/>
      <c r="I170" s="74" t="str">
        <f t="shared" si="40"/>
        <v>11900</v>
      </c>
      <c r="J170" s="218"/>
      <c r="K170" s="218"/>
      <c r="L170" s="218"/>
      <c r="M170" s="218"/>
      <c r="N170" s="218"/>
      <c r="O170" s="218"/>
      <c r="P170" s="218"/>
      <c r="Q170" s="218"/>
      <c r="R170" s="35"/>
      <c r="S170" s="35"/>
      <c r="T170" s="35"/>
      <c r="U170" s="35"/>
      <c r="V170" s="35"/>
    </row>
    <row r="171" spans="2:22" x14ac:dyDescent="0.25">
      <c r="B171" s="76"/>
      <c r="C171" s="77"/>
      <c r="D171" s="231"/>
      <c r="E171" s="35"/>
      <c r="F171" s="225"/>
      <c r="G171" s="79"/>
      <c r="H171" s="290"/>
      <c r="I171" s="74" t="str">
        <f t="shared" si="40"/>
        <v>11900</v>
      </c>
      <c r="J171" s="218"/>
      <c r="K171" s="218"/>
      <c r="L171" s="218"/>
      <c r="M171" s="218"/>
      <c r="N171" s="218"/>
      <c r="O171" s="218"/>
      <c r="P171" s="218"/>
      <c r="Q171" s="218"/>
      <c r="R171" s="35"/>
      <c r="S171" s="35"/>
      <c r="T171" s="35"/>
      <c r="U171" s="35"/>
      <c r="V171" s="35"/>
    </row>
    <row r="172" spans="2:22" x14ac:dyDescent="0.25">
      <c r="B172" s="76"/>
      <c r="C172" s="77"/>
      <c r="D172" s="231"/>
      <c r="E172" s="35"/>
      <c r="F172" s="225"/>
      <c r="G172" s="79"/>
      <c r="H172" s="290"/>
      <c r="I172" s="74" t="str">
        <f t="shared" si="40"/>
        <v>11900</v>
      </c>
      <c r="J172" s="218"/>
      <c r="K172" s="218"/>
      <c r="L172" s="218"/>
      <c r="M172" s="218"/>
      <c r="N172" s="218"/>
      <c r="O172" s="218"/>
      <c r="P172" s="218"/>
      <c r="Q172" s="218"/>
      <c r="R172" s="35"/>
      <c r="S172" s="35"/>
      <c r="T172" s="35"/>
      <c r="U172" s="35"/>
      <c r="V172" s="35"/>
    </row>
    <row r="173" spans="2:22" x14ac:dyDescent="0.25">
      <c r="B173" s="76"/>
      <c r="C173" s="77"/>
      <c r="D173" s="231"/>
      <c r="E173" s="35"/>
      <c r="F173" s="225"/>
      <c r="G173" s="79"/>
      <c r="H173" s="290"/>
      <c r="I173" s="74" t="str">
        <f t="shared" si="40"/>
        <v>11900</v>
      </c>
      <c r="J173" s="218"/>
      <c r="K173" s="218"/>
      <c r="L173" s="218"/>
      <c r="M173" s="218"/>
      <c r="N173" s="218"/>
      <c r="O173" s="218"/>
      <c r="P173" s="218"/>
      <c r="Q173" s="218"/>
      <c r="R173" s="35"/>
      <c r="S173" s="35"/>
      <c r="T173" s="35"/>
      <c r="U173" s="35"/>
      <c r="V173" s="35"/>
    </row>
    <row r="174" spans="2:22" x14ac:dyDescent="0.25">
      <c r="B174" s="76"/>
      <c r="C174" s="77"/>
      <c r="D174" s="231"/>
      <c r="E174" s="35"/>
      <c r="F174" s="225"/>
      <c r="G174" s="79"/>
      <c r="H174" s="290"/>
      <c r="I174" s="74" t="str">
        <f t="shared" si="40"/>
        <v>11900</v>
      </c>
      <c r="J174" s="218"/>
      <c r="K174" s="218"/>
      <c r="L174" s="218"/>
      <c r="M174" s="218"/>
      <c r="N174" s="218"/>
      <c r="O174" s="218"/>
      <c r="P174" s="218"/>
      <c r="Q174" s="218"/>
      <c r="R174" s="35"/>
      <c r="S174" s="35"/>
      <c r="T174" s="35"/>
      <c r="U174" s="35"/>
      <c r="V174" s="35"/>
    </row>
    <row r="175" spans="2:22" x14ac:dyDescent="0.25">
      <c r="B175" s="76"/>
      <c r="C175" s="77"/>
      <c r="D175" s="231"/>
      <c r="E175" s="35"/>
      <c r="F175" s="225"/>
      <c r="G175" s="79"/>
      <c r="H175" s="290"/>
      <c r="I175" s="74" t="str">
        <f t="shared" si="40"/>
        <v>11900</v>
      </c>
      <c r="J175" s="218"/>
      <c r="K175" s="218"/>
      <c r="L175" s="218"/>
      <c r="M175" s="218"/>
      <c r="N175" s="218"/>
      <c r="O175" s="218"/>
      <c r="P175" s="218"/>
      <c r="Q175" s="218"/>
      <c r="R175" s="35"/>
      <c r="S175" s="35"/>
      <c r="T175" s="35"/>
      <c r="U175" s="35"/>
      <c r="V175" s="35"/>
    </row>
    <row r="176" spans="2:22" x14ac:dyDescent="0.25">
      <c r="B176" s="76"/>
      <c r="C176" s="77"/>
      <c r="D176" s="231"/>
      <c r="E176" s="35"/>
      <c r="F176" s="225"/>
      <c r="G176" s="79"/>
      <c r="H176" s="290"/>
      <c r="I176" s="74" t="str">
        <f t="shared" si="40"/>
        <v>11900</v>
      </c>
      <c r="J176" s="218"/>
      <c r="K176" s="218"/>
      <c r="L176" s="218"/>
      <c r="M176" s="218"/>
      <c r="N176" s="218"/>
      <c r="O176" s="218"/>
      <c r="P176" s="218"/>
      <c r="Q176" s="218"/>
      <c r="R176" s="35"/>
      <c r="S176" s="35"/>
      <c r="T176" s="35"/>
      <c r="U176" s="35"/>
      <c r="V176" s="35"/>
    </row>
    <row r="177" spans="2:22" x14ac:dyDescent="0.25">
      <c r="B177" s="76"/>
      <c r="C177" s="77"/>
      <c r="D177" s="231"/>
      <c r="E177" s="35"/>
      <c r="F177" s="225"/>
      <c r="G177" s="79"/>
      <c r="H177" s="290"/>
      <c r="I177" s="74" t="str">
        <f t="shared" si="40"/>
        <v>11900</v>
      </c>
      <c r="J177" s="218"/>
      <c r="K177" s="218"/>
      <c r="L177" s="218"/>
      <c r="M177" s="218"/>
      <c r="N177" s="218"/>
      <c r="O177" s="218"/>
      <c r="P177" s="218"/>
      <c r="Q177" s="218"/>
      <c r="R177" s="35"/>
      <c r="S177" s="35"/>
      <c r="T177" s="35"/>
      <c r="U177" s="35"/>
      <c r="V177" s="35"/>
    </row>
    <row r="178" spans="2:22" x14ac:dyDescent="0.25">
      <c r="B178" s="76"/>
      <c r="C178" s="77"/>
      <c r="D178" s="231"/>
      <c r="E178" s="35"/>
      <c r="F178" s="225"/>
      <c r="G178" s="79"/>
      <c r="H178" s="290"/>
      <c r="I178" s="74" t="str">
        <f t="shared" si="40"/>
        <v>11900</v>
      </c>
      <c r="J178" s="218"/>
      <c r="K178" s="218"/>
      <c r="L178" s="218"/>
      <c r="M178" s="218"/>
      <c r="N178" s="218"/>
      <c r="O178" s="218"/>
      <c r="P178" s="218"/>
      <c r="Q178" s="218"/>
      <c r="R178" s="35"/>
      <c r="S178" s="35"/>
      <c r="T178" s="35"/>
      <c r="U178" s="35"/>
      <c r="V178" s="35"/>
    </row>
    <row r="179" spans="2:22" x14ac:dyDescent="0.25">
      <c r="B179" s="76"/>
      <c r="C179" s="77"/>
      <c r="D179" s="231"/>
      <c r="E179" s="35"/>
      <c r="F179" s="225"/>
      <c r="G179" s="79"/>
      <c r="H179" s="290"/>
      <c r="I179" s="74" t="str">
        <f t="shared" si="40"/>
        <v>11900</v>
      </c>
      <c r="J179" s="218"/>
      <c r="K179" s="218"/>
      <c r="L179" s="218"/>
      <c r="M179" s="218"/>
      <c r="N179" s="218"/>
      <c r="O179" s="218"/>
      <c r="P179" s="218"/>
      <c r="Q179" s="218"/>
      <c r="R179" s="35"/>
      <c r="S179" s="35"/>
      <c r="T179" s="35"/>
      <c r="U179" s="35"/>
      <c r="V179" s="35"/>
    </row>
    <row r="180" spans="2:22" x14ac:dyDescent="0.25">
      <c r="B180" s="76"/>
      <c r="C180" s="77"/>
      <c r="D180" s="231"/>
      <c r="E180" s="35"/>
      <c r="F180" s="225"/>
      <c r="G180" s="79"/>
      <c r="H180" s="290"/>
      <c r="I180" s="74" t="str">
        <f t="shared" si="40"/>
        <v>11900</v>
      </c>
      <c r="J180" s="218"/>
      <c r="K180" s="218"/>
      <c r="L180" s="218"/>
      <c r="M180" s="218"/>
      <c r="N180" s="218"/>
      <c r="O180" s="218"/>
      <c r="P180" s="218"/>
      <c r="Q180" s="218"/>
      <c r="R180" s="35"/>
      <c r="S180" s="35"/>
      <c r="T180" s="35"/>
      <c r="U180" s="35"/>
      <c r="V180" s="35"/>
    </row>
    <row r="181" spans="2:22" x14ac:dyDescent="0.25">
      <c r="B181" s="76"/>
      <c r="C181" s="77"/>
      <c r="D181" s="231"/>
      <c r="E181" s="35"/>
      <c r="F181" s="225"/>
      <c r="G181" s="79"/>
      <c r="H181" s="290"/>
      <c r="I181" s="74" t="str">
        <f t="shared" si="40"/>
        <v>11900</v>
      </c>
      <c r="J181" s="218"/>
      <c r="K181" s="218"/>
      <c r="L181" s="218"/>
      <c r="M181" s="218"/>
      <c r="N181" s="218"/>
      <c r="O181" s="218"/>
      <c r="P181" s="218"/>
      <c r="Q181" s="218"/>
      <c r="R181" s="35"/>
      <c r="S181" s="35"/>
      <c r="T181" s="35"/>
      <c r="U181" s="35"/>
      <c r="V181" s="35"/>
    </row>
    <row r="182" spans="2:22" x14ac:dyDescent="0.25">
      <c r="B182" s="76"/>
      <c r="C182" s="77"/>
      <c r="D182" s="231"/>
      <c r="E182" s="35"/>
      <c r="F182" s="225"/>
      <c r="G182" s="79"/>
      <c r="H182" s="290"/>
      <c r="I182" s="74" t="str">
        <f t="shared" si="40"/>
        <v>11900</v>
      </c>
      <c r="J182" s="218"/>
      <c r="K182" s="218"/>
      <c r="L182" s="218"/>
      <c r="M182" s="218"/>
      <c r="N182" s="218"/>
      <c r="O182" s="218"/>
      <c r="P182" s="218"/>
      <c r="Q182" s="218"/>
      <c r="R182" s="35"/>
      <c r="S182" s="35"/>
      <c r="T182" s="35"/>
      <c r="U182" s="35"/>
      <c r="V182" s="35"/>
    </row>
    <row r="183" spans="2:22" x14ac:dyDescent="0.25">
      <c r="B183" s="76"/>
      <c r="C183" s="77"/>
      <c r="D183" s="231"/>
      <c r="E183" s="35"/>
      <c r="F183" s="225"/>
      <c r="G183" s="79"/>
      <c r="H183" s="290"/>
      <c r="I183" s="74" t="str">
        <f t="shared" si="40"/>
        <v>11900</v>
      </c>
      <c r="J183" s="218"/>
      <c r="K183" s="218"/>
      <c r="L183" s="218"/>
      <c r="M183" s="218"/>
      <c r="N183" s="218"/>
      <c r="O183" s="218"/>
      <c r="P183" s="218"/>
      <c r="Q183" s="218"/>
      <c r="R183" s="35"/>
      <c r="S183" s="35"/>
      <c r="T183" s="35"/>
      <c r="U183" s="35"/>
      <c r="V183" s="35"/>
    </row>
    <row r="184" spans="2:22" x14ac:dyDescent="0.25">
      <c r="B184" s="76"/>
      <c r="C184" s="77"/>
      <c r="D184" s="231"/>
      <c r="E184" s="35"/>
      <c r="F184" s="225"/>
      <c r="G184" s="79"/>
      <c r="H184" s="290"/>
      <c r="I184" s="74" t="str">
        <f t="shared" si="40"/>
        <v>11900</v>
      </c>
      <c r="J184" s="218"/>
      <c r="K184" s="218"/>
      <c r="L184" s="218"/>
      <c r="M184" s="218"/>
      <c r="N184" s="218"/>
      <c r="O184" s="218"/>
      <c r="P184" s="218"/>
      <c r="Q184" s="218"/>
      <c r="R184" s="35"/>
      <c r="S184" s="35"/>
      <c r="T184" s="35"/>
      <c r="U184" s="35"/>
      <c r="V184" s="35"/>
    </row>
    <row r="185" spans="2:22" x14ac:dyDescent="0.25">
      <c r="B185" s="76"/>
      <c r="C185" s="77"/>
      <c r="D185" s="231"/>
      <c r="E185" s="35"/>
      <c r="F185" s="225"/>
      <c r="G185" s="79"/>
      <c r="H185" s="290"/>
      <c r="I185" s="74" t="str">
        <f t="shared" si="40"/>
        <v>11900</v>
      </c>
      <c r="J185" s="218"/>
      <c r="K185" s="218"/>
      <c r="L185" s="218"/>
      <c r="M185" s="218"/>
      <c r="N185" s="218"/>
      <c r="O185" s="218"/>
      <c r="P185" s="218"/>
      <c r="Q185" s="218"/>
      <c r="R185" s="35"/>
      <c r="S185" s="35"/>
      <c r="T185" s="35"/>
      <c r="U185" s="35"/>
      <c r="V185" s="35"/>
    </row>
    <row r="186" spans="2:22" x14ac:dyDescent="0.25">
      <c r="B186" s="76"/>
      <c r="C186" s="77"/>
      <c r="D186" s="231"/>
      <c r="E186" s="35"/>
      <c r="F186" s="225"/>
      <c r="G186" s="79"/>
      <c r="H186" s="290"/>
      <c r="I186" s="74" t="str">
        <f t="shared" si="40"/>
        <v>11900</v>
      </c>
      <c r="J186" s="218"/>
      <c r="K186" s="218"/>
      <c r="L186" s="218"/>
      <c r="M186" s="218"/>
      <c r="N186" s="218"/>
      <c r="O186" s="218"/>
      <c r="P186" s="218"/>
      <c r="Q186" s="218"/>
      <c r="R186" s="35"/>
      <c r="S186" s="35"/>
      <c r="T186" s="35"/>
      <c r="U186" s="35"/>
      <c r="V186" s="35"/>
    </row>
    <row r="187" spans="2:22" x14ac:dyDescent="0.25">
      <c r="B187" s="76"/>
      <c r="C187" s="77"/>
      <c r="D187" s="231"/>
      <c r="E187" s="35"/>
      <c r="F187" s="225"/>
      <c r="G187" s="79"/>
      <c r="H187" s="290"/>
      <c r="I187" s="74" t="str">
        <f t="shared" si="40"/>
        <v>11900</v>
      </c>
      <c r="J187" s="218"/>
      <c r="K187" s="218"/>
      <c r="L187" s="218"/>
      <c r="M187" s="218"/>
      <c r="N187" s="218"/>
      <c r="O187" s="218"/>
      <c r="P187" s="218"/>
      <c r="Q187" s="218"/>
      <c r="R187" s="35"/>
      <c r="S187" s="35"/>
      <c r="T187" s="35"/>
      <c r="U187" s="35"/>
      <c r="V187" s="35"/>
    </row>
    <row r="188" spans="2:22" x14ac:dyDescent="0.25">
      <c r="B188" s="76"/>
      <c r="C188" s="77"/>
      <c r="D188" s="231"/>
      <c r="E188" s="35"/>
      <c r="F188" s="225"/>
      <c r="G188" s="79"/>
      <c r="H188" s="290"/>
      <c r="I188" s="74" t="str">
        <f t="shared" si="40"/>
        <v>11900</v>
      </c>
      <c r="J188" s="218"/>
      <c r="K188" s="218"/>
      <c r="L188" s="218"/>
      <c r="M188" s="218"/>
      <c r="N188" s="218"/>
      <c r="O188" s="218"/>
      <c r="P188" s="218"/>
      <c r="Q188" s="218"/>
      <c r="R188" s="35"/>
      <c r="S188" s="35"/>
      <c r="T188" s="35"/>
      <c r="U188" s="35"/>
      <c r="V188" s="35"/>
    </row>
    <row r="189" spans="2:22" x14ac:dyDescent="0.25">
      <c r="B189" s="76"/>
      <c r="C189" s="77"/>
      <c r="D189" s="231"/>
      <c r="E189" s="35"/>
      <c r="F189" s="225"/>
      <c r="G189" s="79"/>
      <c r="H189" s="290"/>
      <c r="I189" s="74" t="str">
        <f t="shared" si="40"/>
        <v>11900</v>
      </c>
      <c r="J189" s="218"/>
      <c r="K189" s="218"/>
      <c r="L189" s="218"/>
      <c r="M189" s="218"/>
      <c r="N189" s="218"/>
      <c r="O189" s="218"/>
      <c r="P189" s="218"/>
      <c r="Q189" s="218"/>
      <c r="R189" s="35"/>
      <c r="S189" s="35"/>
      <c r="T189" s="35"/>
      <c r="U189" s="35"/>
      <c r="V189" s="35"/>
    </row>
    <row r="190" spans="2:22" x14ac:dyDescent="0.25">
      <c r="B190" s="76"/>
      <c r="C190" s="77"/>
      <c r="D190" s="231"/>
      <c r="E190" s="35"/>
      <c r="F190" s="225"/>
      <c r="G190" s="79"/>
      <c r="H190" s="290"/>
      <c r="I190" s="74" t="str">
        <f t="shared" si="40"/>
        <v>11900</v>
      </c>
      <c r="J190" s="218"/>
      <c r="K190" s="218"/>
      <c r="L190" s="218"/>
      <c r="M190" s="218"/>
      <c r="N190" s="218"/>
      <c r="O190" s="218"/>
      <c r="P190" s="218"/>
      <c r="Q190" s="218"/>
      <c r="R190" s="35"/>
      <c r="S190" s="35"/>
      <c r="T190" s="35"/>
      <c r="U190" s="35"/>
      <c r="V190" s="35"/>
    </row>
    <row r="191" spans="2:22" x14ac:dyDescent="0.25">
      <c r="B191" s="76"/>
      <c r="C191" s="77"/>
      <c r="D191" s="231"/>
      <c r="E191" s="35"/>
      <c r="F191" s="225"/>
      <c r="G191" s="79"/>
      <c r="H191" s="290"/>
      <c r="I191" s="74" t="str">
        <f t="shared" si="40"/>
        <v>11900</v>
      </c>
      <c r="J191" s="218"/>
      <c r="K191" s="218"/>
      <c r="L191" s="218"/>
      <c r="M191" s="218"/>
      <c r="N191" s="218"/>
      <c r="O191" s="218"/>
      <c r="P191" s="218"/>
      <c r="Q191" s="218"/>
      <c r="R191" s="35"/>
      <c r="S191" s="35"/>
      <c r="T191" s="35"/>
      <c r="U191" s="35"/>
      <c r="V191" s="35"/>
    </row>
    <row r="192" spans="2:22" x14ac:dyDescent="0.25">
      <c r="B192" s="76"/>
      <c r="C192" s="77"/>
      <c r="D192" s="231"/>
      <c r="E192" s="35"/>
      <c r="F192" s="225"/>
      <c r="G192" s="79"/>
      <c r="H192" s="290"/>
      <c r="I192" s="74" t="str">
        <f t="shared" si="40"/>
        <v>11900</v>
      </c>
      <c r="J192" s="218"/>
      <c r="K192" s="218"/>
      <c r="L192" s="218"/>
      <c r="M192" s="218"/>
      <c r="N192" s="218"/>
      <c r="O192" s="218"/>
      <c r="P192" s="218"/>
      <c r="Q192" s="218"/>
      <c r="R192" s="35"/>
      <c r="S192" s="35"/>
      <c r="T192" s="35"/>
      <c r="U192" s="35"/>
      <c r="V192" s="35"/>
    </row>
    <row r="193" spans="2:22" x14ac:dyDescent="0.25">
      <c r="B193" s="76"/>
      <c r="C193" s="77"/>
      <c r="D193" s="231"/>
      <c r="E193" s="35"/>
      <c r="F193" s="225"/>
      <c r="G193" s="79"/>
      <c r="H193" s="290"/>
      <c r="I193" s="74" t="str">
        <f t="shared" si="40"/>
        <v>11900</v>
      </c>
      <c r="J193" s="218"/>
      <c r="K193" s="218"/>
      <c r="L193" s="218"/>
      <c r="M193" s="218"/>
      <c r="N193" s="218"/>
      <c r="O193" s="218"/>
      <c r="P193" s="218"/>
      <c r="Q193" s="218"/>
      <c r="R193" s="35"/>
      <c r="S193" s="35"/>
      <c r="T193" s="35"/>
      <c r="U193" s="35"/>
      <c r="V193" s="35"/>
    </row>
    <row r="194" spans="2:22" x14ac:dyDescent="0.25">
      <c r="B194" s="76"/>
      <c r="C194" s="77"/>
      <c r="D194" s="231"/>
      <c r="E194" s="35"/>
      <c r="F194" s="225"/>
      <c r="G194" s="79"/>
      <c r="H194" s="290"/>
      <c r="I194" s="74" t="str">
        <f t="shared" si="40"/>
        <v>11900</v>
      </c>
      <c r="J194" s="218"/>
      <c r="K194" s="218"/>
      <c r="L194" s="218"/>
      <c r="M194" s="218"/>
      <c r="N194" s="218"/>
      <c r="O194" s="218"/>
      <c r="P194" s="218"/>
      <c r="Q194" s="218"/>
      <c r="R194" s="35"/>
      <c r="S194" s="35"/>
      <c r="T194" s="35"/>
      <c r="U194" s="35"/>
      <c r="V194" s="35"/>
    </row>
    <row r="195" spans="2:22" x14ac:dyDescent="0.25">
      <c r="B195" s="76"/>
      <c r="C195" s="77"/>
      <c r="D195" s="231"/>
      <c r="E195" s="35"/>
      <c r="F195" s="225"/>
      <c r="G195" s="79"/>
      <c r="H195" s="290"/>
      <c r="I195" s="74" t="str">
        <f t="shared" si="40"/>
        <v>11900</v>
      </c>
      <c r="J195" s="218"/>
      <c r="K195" s="218"/>
      <c r="L195" s="218"/>
      <c r="M195" s="218"/>
      <c r="N195" s="218"/>
      <c r="O195" s="218"/>
      <c r="P195" s="218"/>
      <c r="Q195" s="218"/>
      <c r="R195" s="35"/>
      <c r="S195" s="35"/>
      <c r="T195" s="35"/>
      <c r="U195" s="35"/>
      <c r="V195" s="35"/>
    </row>
    <row r="196" spans="2:22" x14ac:dyDescent="0.25">
      <c r="B196" s="76"/>
      <c r="C196" s="77"/>
      <c r="D196" s="231"/>
      <c r="E196" s="35"/>
      <c r="F196" s="225"/>
      <c r="G196" s="79"/>
      <c r="H196" s="290"/>
      <c r="I196" s="74" t="str">
        <f t="shared" si="40"/>
        <v>11900</v>
      </c>
      <c r="J196" s="218"/>
      <c r="K196" s="218"/>
      <c r="L196" s="218"/>
      <c r="M196" s="218"/>
      <c r="N196" s="218"/>
      <c r="O196" s="218"/>
      <c r="P196" s="218"/>
      <c r="Q196" s="218"/>
      <c r="R196" s="35"/>
      <c r="S196" s="35"/>
      <c r="T196" s="35"/>
      <c r="U196" s="35"/>
      <c r="V196" s="35"/>
    </row>
    <row r="197" spans="2:22" x14ac:dyDescent="0.25">
      <c r="B197" s="76"/>
      <c r="C197" s="77"/>
      <c r="D197" s="231"/>
      <c r="E197" s="35"/>
      <c r="F197" s="225"/>
      <c r="G197" s="79"/>
      <c r="H197" s="290"/>
      <c r="I197" s="74" t="str">
        <f t="shared" si="40"/>
        <v>11900</v>
      </c>
      <c r="J197" s="218"/>
      <c r="K197" s="218"/>
      <c r="L197" s="218"/>
      <c r="M197" s="218"/>
      <c r="N197" s="218"/>
      <c r="O197" s="218"/>
      <c r="P197" s="218"/>
      <c r="Q197" s="218"/>
      <c r="R197" s="35"/>
      <c r="S197" s="35"/>
      <c r="T197" s="35"/>
      <c r="U197" s="35"/>
      <c r="V197" s="35"/>
    </row>
    <row r="198" spans="2:22" x14ac:dyDescent="0.25">
      <c r="B198" s="76"/>
      <c r="C198" s="77"/>
      <c r="D198" s="231"/>
      <c r="E198" s="35"/>
      <c r="F198" s="225"/>
      <c r="G198" s="79"/>
      <c r="H198" s="290"/>
      <c r="I198" s="74" t="str">
        <f t="shared" si="40"/>
        <v>11900</v>
      </c>
      <c r="J198" s="218"/>
      <c r="K198" s="218"/>
      <c r="L198" s="218"/>
      <c r="M198" s="218"/>
      <c r="N198" s="218"/>
      <c r="O198" s="218"/>
      <c r="P198" s="218"/>
      <c r="Q198" s="218"/>
      <c r="R198" s="35"/>
      <c r="S198" s="35"/>
      <c r="T198" s="35"/>
      <c r="U198" s="35"/>
      <c r="V198" s="35"/>
    </row>
    <row r="199" spans="2:22" x14ac:dyDescent="0.25">
      <c r="B199" s="76"/>
      <c r="C199" s="77"/>
      <c r="D199" s="231"/>
      <c r="E199" s="35"/>
      <c r="F199" s="225"/>
      <c r="G199" s="79"/>
      <c r="H199" s="290"/>
      <c r="I199" s="74" t="str">
        <f t="shared" si="40"/>
        <v>11900</v>
      </c>
      <c r="J199" s="218"/>
      <c r="K199" s="218"/>
      <c r="L199" s="218"/>
      <c r="M199" s="218"/>
      <c r="N199" s="218"/>
      <c r="O199" s="218"/>
      <c r="P199" s="218"/>
      <c r="Q199" s="218"/>
      <c r="R199" s="35"/>
      <c r="S199" s="35"/>
      <c r="T199" s="35"/>
      <c r="U199" s="35"/>
      <c r="V199" s="35"/>
    </row>
    <row r="200" spans="2:22" x14ac:dyDescent="0.25">
      <c r="B200" s="76"/>
      <c r="C200" s="77"/>
      <c r="D200" s="231"/>
      <c r="E200" s="35"/>
      <c r="F200" s="225"/>
      <c r="G200" s="79"/>
      <c r="H200" s="290"/>
      <c r="I200" s="74" t="str">
        <f t="shared" si="40"/>
        <v>11900</v>
      </c>
      <c r="J200" s="218"/>
      <c r="K200" s="218"/>
      <c r="L200" s="218"/>
      <c r="M200" s="218"/>
      <c r="N200" s="218"/>
      <c r="O200" s="218"/>
      <c r="P200" s="218"/>
      <c r="Q200" s="218"/>
      <c r="R200" s="35"/>
      <c r="S200" s="35"/>
      <c r="T200" s="35"/>
      <c r="U200" s="35"/>
      <c r="V200" s="35"/>
    </row>
    <row r="201" spans="2:22" x14ac:dyDescent="0.25">
      <c r="B201" s="76"/>
      <c r="C201" s="77"/>
      <c r="D201" s="231"/>
      <c r="E201" s="35"/>
      <c r="F201" s="225"/>
      <c r="G201" s="79"/>
      <c r="H201" s="290"/>
      <c r="I201" s="74" t="str">
        <f t="shared" si="40"/>
        <v>11900</v>
      </c>
      <c r="J201" s="218"/>
      <c r="K201" s="218"/>
      <c r="L201" s="218"/>
      <c r="M201" s="218"/>
      <c r="N201" s="218"/>
      <c r="O201" s="218"/>
      <c r="P201" s="218"/>
      <c r="Q201" s="218"/>
      <c r="R201" s="35"/>
      <c r="S201" s="35"/>
      <c r="T201" s="35"/>
      <c r="U201" s="35"/>
      <c r="V201" s="35"/>
    </row>
    <row r="202" spans="2:22" x14ac:dyDescent="0.25">
      <c r="B202" s="76"/>
      <c r="C202" s="77"/>
      <c r="D202" s="231"/>
      <c r="E202" s="35"/>
      <c r="F202" s="225"/>
      <c r="G202" s="79"/>
      <c r="H202" s="290"/>
      <c r="I202" s="74" t="str">
        <f t="shared" si="40"/>
        <v>11900</v>
      </c>
      <c r="J202" s="218"/>
      <c r="K202" s="218"/>
      <c r="L202" s="218"/>
      <c r="M202" s="218"/>
      <c r="N202" s="218"/>
      <c r="O202" s="218"/>
      <c r="P202" s="218"/>
      <c r="Q202" s="218"/>
      <c r="R202" s="35"/>
      <c r="S202" s="35"/>
      <c r="T202" s="35"/>
      <c r="U202" s="35"/>
      <c r="V202" s="35"/>
    </row>
    <row r="203" spans="2:22" x14ac:dyDescent="0.25">
      <c r="B203" s="76"/>
      <c r="C203" s="77"/>
      <c r="D203" s="231"/>
      <c r="E203" s="35"/>
      <c r="F203" s="225"/>
      <c r="G203" s="79"/>
      <c r="H203" s="290"/>
      <c r="I203" s="74" t="str">
        <f t="shared" si="40"/>
        <v>11900</v>
      </c>
      <c r="J203" s="218"/>
      <c r="K203" s="218"/>
      <c r="L203" s="218"/>
      <c r="M203" s="218"/>
      <c r="N203" s="218"/>
      <c r="O203" s="218"/>
      <c r="P203" s="218"/>
      <c r="Q203" s="218"/>
      <c r="R203" s="35"/>
      <c r="S203" s="35"/>
      <c r="T203" s="35"/>
      <c r="U203" s="35"/>
      <c r="V203" s="35"/>
    </row>
    <row r="204" spans="2:22" x14ac:dyDescent="0.25">
      <c r="B204" s="76"/>
      <c r="C204" s="77"/>
      <c r="D204" s="231"/>
      <c r="E204" s="35"/>
      <c r="F204" s="225"/>
      <c r="G204" s="79"/>
      <c r="H204" s="290"/>
      <c r="I204" s="74" t="str">
        <f t="shared" si="40"/>
        <v>11900</v>
      </c>
      <c r="J204" s="218"/>
      <c r="K204" s="218"/>
      <c r="L204" s="218"/>
      <c r="M204" s="218"/>
      <c r="N204" s="218"/>
      <c r="O204" s="218"/>
      <c r="P204" s="218"/>
      <c r="Q204" s="218"/>
      <c r="R204" s="35"/>
      <c r="S204" s="35"/>
      <c r="T204" s="35"/>
      <c r="U204" s="35"/>
      <c r="V204" s="35"/>
    </row>
    <row r="205" spans="2:22" x14ac:dyDescent="0.25">
      <c r="B205" s="76"/>
      <c r="C205" s="77"/>
      <c r="D205" s="231"/>
      <c r="E205" s="35"/>
      <c r="F205" s="225"/>
      <c r="G205" s="79"/>
      <c r="H205" s="290"/>
      <c r="I205" s="74" t="str">
        <f t="shared" si="40"/>
        <v>11900</v>
      </c>
      <c r="J205" s="218"/>
      <c r="K205" s="218"/>
      <c r="L205" s="218"/>
      <c r="M205" s="218"/>
      <c r="N205" s="218"/>
      <c r="O205" s="218"/>
      <c r="P205" s="218"/>
      <c r="Q205" s="218"/>
    </row>
    <row r="206" spans="2:22" x14ac:dyDescent="0.25">
      <c r="B206" s="76"/>
      <c r="C206" s="77"/>
      <c r="D206" s="231"/>
      <c r="E206" s="35"/>
      <c r="F206" s="225"/>
      <c r="G206" s="79"/>
      <c r="H206" s="290"/>
      <c r="I206" s="74" t="str">
        <f t="shared" si="40"/>
        <v>11900</v>
      </c>
      <c r="J206" s="218"/>
      <c r="K206" s="218"/>
      <c r="L206" s="218"/>
      <c r="M206" s="218"/>
      <c r="N206" s="218"/>
      <c r="O206" s="218"/>
      <c r="P206" s="218"/>
      <c r="Q206" s="218"/>
    </row>
    <row r="207" spans="2:22" x14ac:dyDescent="0.25">
      <c r="B207" s="76"/>
      <c r="C207" s="77"/>
      <c r="D207" s="231"/>
      <c r="E207" s="35"/>
      <c r="F207" s="225"/>
      <c r="G207" s="79"/>
      <c r="H207" s="290"/>
      <c r="I207" s="74" t="str">
        <f t="shared" ref="I207:I270" si="41">MONTH(D207)&amp;YEAR(D207)&amp;G207</f>
        <v>11900</v>
      </c>
      <c r="J207" s="218"/>
      <c r="K207" s="218"/>
      <c r="L207" s="218"/>
      <c r="M207" s="218"/>
      <c r="N207" s="218"/>
      <c r="O207" s="218"/>
      <c r="P207" s="218"/>
      <c r="Q207" s="218"/>
    </row>
    <row r="208" spans="2:22" x14ac:dyDescent="0.25">
      <c r="B208" s="76"/>
      <c r="C208" s="77"/>
      <c r="D208" s="231"/>
      <c r="E208" s="35"/>
      <c r="F208" s="225"/>
      <c r="G208" s="79"/>
      <c r="H208" s="290"/>
      <c r="I208" s="74" t="str">
        <f t="shared" si="41"/>
        <v>11900</v>
      </c>
      <c r="J208" s="218"/>
      <c r="K208" s="218"/>
      <c r="L208" s="218"/>
      <c r="M208" s="218"/>
      <c r="N208" s="218"/>
      <c r="O208" s="218"/>
      <c r="P208" s="218"/>
      <c r="Q208" s="218"/>
    </row>
    <row r="209" spans="2:17" x14ac:dyDescent="0.25">
      <c r="B209" s="76"/>
      <c r="C209" s="77"/>
      <c r="D209" s="231"/>
      <c r="E209" s="35"/>
      <c r="F209" s="225"/>
      <c r="G209" s="79"/>
      <c r="H209" s="290"/>
      <c r="I209" s="74" t="str">
        <f t="shared" si="41"/>
        <v>11900</v>
      </c>
      <c r="J209" s="218"/>
      <c r="K209" s="218"/>
      <c r="L209" s="218"/>
      <c r="M209" s="218"/>
      <c r="N209" s="218"/>
      <c r="O209" s="218"/>
      <c r="P209" s="218"/>
      <c r="Q209" s="218"/>
    </row>
    <row r="210" spans="2:17" x14ac:dyDescent="0.25">
      <c r="B210" s="76"/>
      <c r="C210" s="77"/>
      <c r="D210" s="231"/>
      <c r="E210" s="35"/>
      <c r="F210" s="225"/>
      <c r="G210" s="79"/>
      <c r="H210" s="290"/>
      <c r="I210" s="74" t="str">
        <f t="shared" si="41"/>
        <v>11900</v>
      </c>
      <c r="J210" s="218"/>
      <c r="K210" s="218"/>
      <c r="L210" s="218"/>
      <c r="M210" s="218"/>
      <c r="N210" s="218"/>
      <c r="O210" s="218"/>
      <c r="P210" s="218"/>
      <c r="Q210" s="218"/>
    </row>
    <row r="211" spans="2:17" x14ac:dyDescent="0.25">
      <c r="B211" s="76"/>
      <c r="C211" s="77"/>
      <c r="D211" s="231"/>
      <c r="E211" s="35"/>
      <c r="F211" s="225"/>
      <c r="G211" s="79"/>
      <c r="H211" s="290"/>
      <c r="I211" s="74" t="str">
        <f t="shared" si="41"/>
        <v>11900</v>
      </c>
      <c r="J211" s="218"/>
      <c r="K211" s="218"/>
      <c r="L211" s="218"/>
      <c r="M211" s="218"/>
      <c r="N211" s="218"/>
      <c r="O211" s="218"/>
      <c r="P211" s="218"/>
      <c r="Q211" s="218"/>
    </row>
    <row r="212" spans="2:17" x14ac:dyDescent="0.25">
      <c r="B212" s="76"/>
      <c r="C212" s="77"/>
      <c r="D212" s="231"/>
      <c r="E212" s="35"/>
      <c r="F212" s="225"/>
      <c r="G212" s="79"/>
      <c r="H212" s="290"/>
      <c r="I212" s="74" t="str">
        <f t="shared" si="41"/>
        <v>11900</v>
      </c>
      <c r="J212" s="218"/>
      <c r="K212" s="218"/>
      <c r="L212" s="218"/>
      <c r="M212" s="218"/>
      <c r="N212" s="218"/>
      <c r="O212" s="218"/>
      <c r="P212" s="218"/>
      <c r="Q212" s="218"/>
    </row>
    <row r="213" spans="2:17" x14ac:dyDescent="0.25">
      <c r="B213" s="76"/>
      <c r="C213" s="77"/>
      <c r="D213" s="231"/>
      <c r="E213" s="35"/>
      <c r="F213" s="225"/>
      <c r="G213" s="79"/>
      <c r="H213" s="290"/>
      <c r="I213" s="74" t="str">
        <f t="shared" si="41"/>
        <v>11900</v>
      </c>
      <c r="J213" s="218"/>
      <c r="K213" s="218"/>
      <c r="L213" s="218"/>
      <c r="M213" s="218"/>
      <c r="N213" s="218"/>
      <c r="O213" s="218"/>
      <c r="P213" s="218"/>
      <c r="Q213" s="218"/>
    </row>
    <row r="214" spans="2:17" x14ac:dyDescent="0.25">
      <c r="B214" s="76"/>
      <c r="C214" s="77"/>
      <c r="D214" s="231"/>
      <c r="E214" s="35"/>
      <c r="F214" s="225"/>
      <c r="G214" s="79"/>
      <c r="H214" s="290"/>
      <c r="I214" s="74" t="str">
        <f t="shared" si="41"/>
        <v>11900</v>
      </c>
      <c r="J214" s="218"/>
      <c r="K214" s="218"/>
      <c r="L214" s="218"/>
      <c r="M214" s="218"/>
      <c r="N214" s="218"/>
      <c r="O214" s="218"/>
      <c r="P214" s="218"/>
      <c r="Q214" s="218"/>
    </row>
    <row r="215" spans="2:17" x14ac:dyDescent="0.25">
      <c r="B215" s="76"/>
      <c r="C215" s="77"/>
      <c r="D215" s="231"/>
      <c r="E215" s="35"/>
      <c r="F215" s="225"/>
      <c r="G215" s="79"/>
      <c r="H215" s="290"/>
      <c r="I215" s="74" t="str">
        <f t="shared" si="41"/>
        <v>11900</v>
      </c>
      <c r="J215" s="218"/>
      <c r="K215" s="218"/>
      <c r="L215" s="218"/>
      <c r="M215" s="218"/>
      <c r="N215" s="218"/>
      <c r="O215" s="218"/>
      <c r="P215" s="218"/>
      <c r="Q215" s="218"/>
    </row>
    <row r="216" spans="2:17" x14ac:dyDescent="0.25">
      <c r="B216" s="76"/>
      <c r="C216" s="77"/>
      <c r="D216" s="231"/>
      <c r="E216" s="35"/>
      <c r="F216" s="225"/>
      <c r="G216" s="79"/>
      <c r="H216" s="290"/>
      <c r="I216" s="74" t="str">
        <f t="shared" si="41"/>
        <v>11900</v>
      </c>
      <c r="J216" s="218"/>
      <c r="K216" s="218"/>
      <c r="L216" s="218"/>
      <c r="M216" s="218"/>
      <c r="N216" s="218"/>
      <c r="O216" s="218"/>
      <c r="P216" s="218"/>
      <c r="Q216" s="218"/>
    </row>
    <row r="217" spans="2:17" x14ac:dyDescent="0.25">
      <c r="B217" s="76"/>
      <c r="C217" s="77"/>
      <c r="D217" s="231"/>
      <c r="E217" s="35"/>
      <c r="F217" s="225"/>
      <c r="G217" s="79"/>
      <c r="H217" s="290"/>
      <c r="I217" s="74" t="str">
        <f t="shared" si="41"/>
        <v>11900</v>
      </c>
      <c r="J217" s="218"/>
      <c r="K217" s="218"/>
      <c r="L217" s="218"/>
      <c r="M217" s="218"/>
      <c r="N217" s="218"/>
      <c r="O217" s="218"/>
      <c r="P217" s="218"/>
      <c r="Q217" s="218"/>
    </row>
    <row r="218" spans="2:17" x14ac:dyDescent="0.25">
      <c r="B218" s="76"/>
      <c r="C218" s="77"/>
      <c r="D218" s="231"/>
      <c r="E218" s="35"/>
      <c r="F218" s="225"/>
      <c r="G218" s="79"/>
      <c r="H218" s="290"/>
      <c r="I218" s="74" t="str">
        <f t="shared" si="41"/>
        <v>11900</v>
      </c>
      <c r="J218" s="218"/>
      <c r="K218" s="218"/>
      <c r="L218" s="218"/>
      <c r="M218" s="218"/>
      <c r="N218" s="218"/>
      <c r="O218" s="218"/>
      <c r="P218" s="218"/>
      <c r="Q218" s="218"/>
    </row>
    <row r="219" spans="2:17" x14ac:dyDescent="0.25">
      <c r="B219" s="76"/>
      <c r="C219" s="77"/>
      <c r="D219" s="231"/>
      <c r="E219" s="35"/>
      <c r="F219" s="225"/>
      <c r="G219" s="79"/>
      <c r="H219" s="290"/>
      <c r="I219" s="74" t="str">
        <f t="shared" si="41"/>
        <v>11900</v>
      </c>
      <c r="J219" s="218"/>
      <c r="K219" s="218"/>
      <c r="L219" s="218"/>
      <c r="M219" s="218"/>
      <c r="N219" s="218"/>
      <c r="O219" s="218"/>
      <c r="P219" s="218"/>
      <c r="Q219" s="218"/>
    </row>
    <row r="220" spans="2:17" x14ac:dyDescent="0.25">
      <c r="B220" s="76"/>
      <c r="C220" s="77"/>
      <c r="D220" s="231"/>
      <c r="E220" s="35"/>
      <c r="F220" s="225"/>
      <c r="G220" s="79"/>
      <c r="H220" s="290"/>
      <c r="I220" s="74" t="str">
        <f t="shared" si="41"/>
        <v>11900</v>
      </c>
      <c r="J220" s="218"/>
      <c r="K220" s="218"/>
      <c r="L220" s="218"/>
      <c r="M220" s="218"/>
      <c r="N220" s="218"/>
      <c r="O220" s="218"/>
      <c r="P220" s="218"/>
      <c r="Q220" s="218"/>
    </row>
    <row r="221" spans="2:17" x14ac:dyDescent="0.25">
      <c r="B221" s="76"/>
      <c r="C221" s="77"/>
      <c r="D221" s="231"/>
      <c r="E221" s="35"/>
      <c r="F221" s="225"/>
      <c r="G221" s="79"/>
      <c r="H221" s="290"/>
      <c r="I221" s="74" t="str">
        <f t="shared" si="41"/>
        <v>11900</v>
      </c>
      <c r="J221" s="218"/>
      <c r="K221" s="218"/>
      <c r="L221" s="218"/>
      <c r="M221" s="218"/>
      <c r="N221" s="218"/>
      <c r="O221" s="218"/>
      <c r="P221" s="218"/>
      <c r="Q221" s="218"/>
    </row>
    <row r="222" spans="2:17" x14ac:dyDescent="0.25">
      <c r="B222" s="76"/>
      <c r="C222" s="77"/>
      <c r="D222" s="231"/>
      <c r="E222" s="35"/>
      <c r="F222" s="225"/>
      <c r="G222" s="79"/>
      <c r="H222" s="290"/>
      <c r="I222" s="74" t="str">
        <f t="shared" si="41"/>
        <v>11900</v>
      </c>
      <c r="J222" s="218"/>
      <c r="K222" s="218"/>
      <c r="L222" s="218"/>
      <c r="M222" s="218"/>
      <c r="N222" s="218"/>
      <c r="O222" s="218"/>
      <c r="P222" s="218"/>
      <c r="Q222" s="218"/>
    </row>
    <row r="223" spans="2:17" x14ac:dyDescent="0.25">
      <c r="B223" s="76"/>
      <c r="C223" s="77"/>
      <c r="D223" s="231"/>
      <c r="E223" s="35"/>
      <c r="F223" s="225"/>
      <c r="G223" s="79"/>
      <c r="H223" s="290"/>
      <c r="I223" s="74" t="str">
        <f t="shared" si="41"/>
        <v>11900</v>
      </c>
      <c r="J223" s="218"/>
      <c r="K223" s="218"/>
      <c r="L223" s="218"/>
      <c r="M223" s="218"/>
      <c r="N223" s="218"/>
      <c r="O223" s="218"/>
      <c r="P223" s="218"/>
      <c r="Q223" s="218"/>
    </row>
    <row r="224" spans="2:17" x14ac:dyDescent="0.25">
      <c r="B224" s="76"/>
      <c r="C224" s="77"/>
      <c r="D224" s="231"/>
      <c r="E224" s="35"/>
      <c r="F224" s="225"/>
      <c r="G224" s="79"/>
      <c r="H224" s="290"/>
      <c r="I224" s="74" t="str">
        <f t="shared" si="41"/>
        <v>11900</v>
      </c>
      <c r="J224" s="218"/>
      <c r="K224" s="218"/>
      <c r="L224" s="218"/>
      <c r="M224" s="218"/>
      <c r="N224" s="218"/>
      <c r="O224" s="218"/>
      <c r="P224" s="218"/>
      <c r="Q224" s="218"/>
    </row>
    <row r="225" spans="2:17" x14ac:dyDescent="0.25">
      <c r="B225" s="76"/>
      <c r="C225" s="77"/>
      <c r="D225" s="231"/>
      <c r="E225" s="35"/>
      <c r="F225" s="225"/>
      <c r="G225" s="79"/>
      <c r="H225" s="290"/>
      <c r="I225" s="74" t="str">
        <f t="shared" si="41"/>
        <v>11900</v>
      </c>
      <c r="J225" s="218"/>
      <c r="K225" s="218"/>
      <c r="L225" s="218"/>
      <c r="M225" s="218"/>
      <c r="N225" s="218"/>
      <c r="O225" s="218"/>
      <c r="P225" s="218"/>
      <c r="Q225" s="218"/>
    </row>
    <row r="226" spans="2:17" x14ac:dyDescent="0.25">
      <c r="B226" s="76"/>
      <c r="C226" s="77"/>
      <c r="D226" s="231"/>
      <c r="E226" s="35"/>
      <c r="F226" s="225"/>
      <c r="G226" s="79"/>
      <c r="H226" s="290"/>
      <c r="I226" s="74" t="str">
        <f t="shared" si="41"/>
        <v>11900</v>
      </c>
      <c r="J226" s="218"/>
      <c r="K226" s="218"/>
      <c r="L226" s="218"/>
      <c r="M226" s="218"/>
      <c r="N226" s="218"/>
      <c r="O226" s="218"/>
      <c r="P226" s="218"/>
      <c r="Q226" s="218"/>
    </row>
    <row r="227" spans="2:17" x14ac:dyDescent="0.25">
      <c r="B227" s="76"/>
      <c r="C227" s="77"/>
      <c r="D227" s="231"/>
      <c r="E227" s="35"/>
      <c r="F227" s="225"/>
      <c r="G227" s="79"/>
      <c r="H227" s="290"/>
      <c r="I227" s="74" t="str">
        <f t="shared" si="41"/>
        <v>11900</v>
      </c>
      <c r="J227" s="218"/>
      <c r="K227" s="218"/>
      <c r="L227" s="218"/>
      <c r="M227" s="218"/>
      <c r="N227" s="218"/>
      <c r="O227" s="218"/>
      <c r="P227" s="218"/>
      <c r="Q227" s="218"/>
    </row>
    <row r="228" spans="2:17" x14ac:dyDescent="0.25">
      <c r="B228" s="76"/>
      <c r="C228" s="77"/>
      <c r="D228" s="231"/>
      <c r="E228" s="35"/>
      <c r="F228" s="225"/>
      <c r="G228" s="79"/>
      <c r="H228" s="290"/>
      <c r="I228" s="74" t="str">
        <f t="shared" si="41"/>
        <v>11900</v>
      </c>
      <c r="J228" s="218"/>
      <c r="K228" s="218"/>
      <c r="L228" s="218"/>
      <c r="M228" s="218"/>
      <c r="N228" s="218"/>
      <c r="O228" s="218"/>
      <c r="P228" s="218"/>
      <c r="Q228" s="218"/>
    </row>
    <row r="229" spans="2:17" x14ac:dyDescent="0.25">
      <c r="B229" s="76"/>
      <c r="C229" s="77"/>
      <c r="D229" s="231"/>
      <c r="E229" s="35"/>
      <c r="F229" s="225"/>
      <c r="G229" s="79"/>
      <c r="H229" s="290"/>
      <c r="I229" s="74" t="str">
        <f t="shared" si="41"/>
        <v>11900</v>
      </c>
      <c r="J229" s="218"/>
      <c r="K229" s="218"/>
      <c r="L229" s="218"/>
      <c r="M229" s="218"/>
      <c r="N229" s="218"/>
      <c r="O229" s="218"/>
      <c r="P229" s="218"/>
      <c r="Q229" s="218"/>
    </row>
    <row r="230" spans="2:17" x14ac:dyDescent="0.25">
      <c r="B230" s="76"/>
      <c r="C230" s="77"/>
      <c r="D230" s="231"/>
      <c r="E230" s="35"/>
      <c r="F230" s="225"/>
      <c r="G230" s="79"/>
      <c r="H230" s="290"/>
      <c r="I230" s="74" t="str">
        <f t="shared" si="41"/>
        <v>11900</v>
      </c>
      <c r="J230" s="218"/>
      <c r="K230" s="218"/>
      <c r="L230" s="218"/>
      <c r="M230" s="218"/>
      <c r="N230" s="218"/>
      <c r="O230" s="218"/>
      <c r="P230" s="218"/>
      <c r="Q230" s="218"/>
    </row>
    <row r="231" spans="2:17" x14ac:dyDescent="0.25">
      <c r="B231" s="76"/>
      <c r="C231" s="77"/>
      <c r="D231" s="231"/>
      <c r="E231" s="35"/>
      <c r="F231" s="225"/>
      <c r="G231" s="79"/>
      <c r="H231" s="290"/>
      <c r="I231" s="74" t="str">
        <f t="shared" si="41"/>
        <v>11900</v>
      </c>
      <c r="J231" s="218"/>
      <c r="K231" s="218"/>
      <c r="L231" s="218"/>
      <c r="M231" s="218"/>
      <c r="N231" s="218"/>
      <c r="O231" s="218"/>
      <c r="P231" s="218"/>
      <c r="Q231" s="218"/>
    </row>
    <row r="232" spans="2:17" x14ac:dyDescent="0.25">
      <c r="B232" s="76"/>
      <c r="C232" s="77"/>
      <c r="D232" s="231"/>
      <c r="E232" s="35"/>
      <c r="F232" s="225"/>
      <c r="G232" s="79"/>
      <c r="H232" s="290"/>
      <c r="I232" s="74" t="str">
        <f t="shared" si="41"/>
        <v>11900</v>
      </c>
      <c r="J232" s="218"/>
      <c r="K232" s="218"/>
      <c r="L232" s="218"/>
      <c r="M232" s="218"/>
      <c r="N232" s="218"/>
      <c r="O232" s="218"/>
      <c r="P232" s="218"/>
      <c r="Q232" s="218"/>
    </row>
    <row r="233" spans="2:17" x14ac:dyDescent="0.25">
      <c r="B233" s="76"/>
      <c r="C233" s="77"/>
      <c r="D233" s="231"/>
      <c r="E233" s="35"/>
      <c r="F233" s="225"/>
      <c r="G233" s="79"/>
      <c r="H233" s="290"/>
      <c r="I233" s="74" t="str">
        <f t="shared" si="41"/>
        <v>11900</v>
      </c>
      <c r="J233" s="218"/>
      <c r="K233" s="218"/>
      <c r="L233" s="218"/>
      <c r="M233" s="218"/>
      <c r="N233" s="218"/>
      <c r="O233" s="218"/>
      <c r="P233" s="218"/>
      <c r="Q233" s="218"/>
    </row>
    <row r="234" spans="2:17" x14ac:dyDescent="0.25">
      <c r="B234" s="76"/>
      <c r="C234" s="77"/>
      <c r="D234" s="231"/>
      <c r="E234" s="35"/>
      <c r="F234" s="225"/>
      <c r="G234" s="79"/>
      <c r="H234" s="290"/>
      <c r="I234" s="74" t="str">
        <f t="shared" si="41"/>
        <v>11900</v>
      </c>
      <c r="J234" s="218"/>
      <c r="K234" s="218"/>
      <c r="L234" s="218"/>
      <c r="M234" s="218"/>
      <c r="N234" s="218"/>
      <c r="O234" s="218"/>
      <c r="P234" s="218"/>
      <c r="Q234" s="218"/>
    </row>
    <row r="235" spans="2:17" x14ac:dyDescent="0.25">
      <c r="B235" s="76"/>
      <c r="C235" s="77"/>
      <c r="D235" s="231"/>
      <c r="E235" s="35"/>
      <c r="F235" s="225"/>
      <c r="G235" s="79"/>
      <c r="H235" s="290"/>
      <c r="I235" s="74" t="str">
        <f t="shared" si="41"/>
        <v>11900</v>
      </c>
      <c r="J235" s="218"/>
      <c r="K235" s="218"/>
      <c r="L235" s="218"/>
      <c r="M235" s="218"/>
      <c r="N235" s="218"/>
      <c r="O235" s="218"/>
      <c r="P235" s="218"/>
      <c r="Q235" s="218"/>
    </row>
    <row r="236" spans="2:17" x14ac:dyDescent="0.25">
      <c r="B236" s="76"/>
      <c r="C236" s="77"/>
      <c r="D236" s="231"/>
      <c r="E236" s="35"/>
      <c r="F236" s="225"/>
      <c r="G236" s="79"/>
      <c r="H236" s="290"/>
      <c r="I236" s="74" t="str">
        <f t="shared" si="41"/>
        <v>11900</v>
      </c>
      <c r="J236" s="218"/>
      <c r="K236" s="218"/>
      <c r="L236" s="218"/>
      <c r="M236" s="218"/>
      <c r="N236" s="218"/>
      <c r="O236" s="218"/>
      <c r="P236" s="218"/>
      <c r="Q236" s="218"/>
    </row>
    <row r="237" spans="2:17" x14ac:dyDescent="0.25">
      <c r="B237" s="76"/>
      <c r="C237" s="77"/>
      <c r="D237" s="231"/>
      <c r="E237" s="35"/>
      <c r="F237" s="225"/>
      <c r="G237" s="79"/>
      <c r="H237" s="290"/>
      <c r="I237" s="74" t="str">
        <f t="shared" si="41"/>
        <v>11900</v>
      </c>
      <c r="J237" s="218"/>
      <c r="K237" s="218"/>
      <c r="L237" s="218"/>
      <c r="M237" s="218"/>
      <c r="N237" s="218"/>
      <c r="O237" s="218"/>
      <c r="P237" s="218"/>
      <c r="Q237" s="218"/>
    </row>
    <row r="238" spans="2:17" x14ac:dyDescent="0.25">
      <c r="B238" s="76"/>
      <c r="C238" s="77"/>
      <c r="D238" s="231"/>
      <c r="E238" s="35"/>
      <c r="F238" s="225"/>
      <c r="G238" s="79"/>
      <c r="H238" s="290"/>
      <c r="I238" s="74" t="str">
        <f t="shared" si="41"/>
        <v>11900</v>
      </c>
      <c r="J238" s="218"/>
      <c r="K238" s="218"/>
      <c r="L238" s="218"/>
      <c r="M238" s="218"/>
      <c r="N238" s="218"/>
      <c r="O238" s="218"/>
      <c r="P238" s="218"/>
      <c r="Q238" s="218"/>
    </row>
    <row r="239" spans="2:17" x14ac:dyDescent="0.25">
      <c r="B239" s="76"/>
      <c r="C239" s="77"/>
      <c r="D239" s="231"/>
      <c r="E239" s="35"/>
      <c r="F239" s="225"/>
      <c r="G239" s="79"/>
      <c r="H239" s="290"/>
      <c r="I239" s="74" t="str">
        <f t="shared" si="41"/>
        <v>11900</v>
      </c>
      <c r="J239" s="218"/>
      <c r="K239" s="218"/>
      <c r="L239" s="218"/>
      <c r="M239" s="218"/>
      <c r="N239" s="218"/>
      <c r="O239" s="218"/>
      <c r="P239" s="218"/>
      <c r="Q239" s="218"/>
    </row>
    <row r="240" spans="2:17" x14ac:dyDescent="0.25">
      <c r="B240" s="76"/>
      <c r="C240" s="77"/>
      <c r="D240" s="231"/>
      <c r="E240" s="35"/>
      <c r="F240" s="225"/>
      <c r="G240" s="79"/>
      <c r="H240" s="290"/>
      <c r="I240" s="74" t="str">
        <f t="shared" si="41"/>
        <v>11900</v>
      </c>
      <c r="J240" s="218"/>
      <c r="K240" s="218"/>
      <c r="L240" s="218"/>
      <c r="M240" s="218"/>
      <c r="N240" s="218"/>
      <c r="O240" s="218"/>
      <c r="P240" s="218"/>
      <c r="Q240" s="218"/>
    </row>
    <row r="241" spans="2:17" x14ac:dyDescent="0.25">
      <c r="B241" s="76"/>
      <c r="C241" s="77"/>
      <c r="D241" s="231"/>
      <c r="E241" s="35"/>
      <c r="F241" s="225"/>
      <c r="G241" s="79"/>
      <c r="H241" s="290"/>
      <c r="I241" s="74" t="str">
        <f t="shared" si="41"/>
        <v>11900</v>
      </c>
      <c r="J241" s="218"/>
      <c r="K241" s="218"/>
      <c r="L241" s="218"/>
      <c r="M241" s="218"/>
      <c r="N241" s="218"/>
      <c r="O241" s="218"/>
      <c r="P241" s="218"/>
      <c r="Q241" s="218"/>
    </row>
    <row r="242" spans="2:17" x14ac:dyDescent="0.25">
      <c r="B242" s="76"/>
      <c r="C242" s="77"/>
      <c r="D242" s="231"/>
      <c r="E242" s="35"/>
      <c r="F242" s="225"/>
      <c r="G242" s="79"/>
      <c r="H242" s="290"/>
      <c r="I242" s="74" t="str">
        <f t="shared" si="41"/>
        <v>11900</v>
      </c>
      <c r="J242" s="218"/>
      <c r="K242" s="218"/>
      <c r="L242" s="218"/>
      <c r="M242" s="218"/>
      <c r="N242" s="218"/>
      <c r="O242" s="218"/>
      <c r="P242" s="218"/>
      <c r="Q242" s="218"/>
    </row>
    <row r="243" spans="2:17" x14ac:dyDescent="0.25">
      <c r="B243" s="76"/>
      <c r="C243" s="77"/>
      <c r="D243" s="231"/>
      <c r="E243" s="35"/>
      <c r="F243" s="225"/>
      <c r="G243" s="79"/>
      <c r="H243" s="290"/>
      <c r="I243" s="74" t="str">
        <f t="shared" si="41"/>
        <v>11900</v>
      </c>
      <c r="J243" s="218"/>
      <c r="K243" s="218"/>
      <c r="L243" s="218"/>
      <c r="M243" s="218"/>
      <c r="N243" s="218"/>
      <c r="O243" s="218"/>
      <c r="P243" s="218"/>
      <c r="Q243" s="218"/>
    </row>
    <row r="244" spans="2:17" x14ac:dyDescent="0.25">
      <c r="B244" s="76"/>
      <c r="C244" s="77"/>
      <c r="D244" s="231"/>
      <c r="E244" s="35"/>
      <c r="F244" s="225"/>
      <c r="G244" s="79"/>
      <c r="H244" s="290"/>
      <c r="I244" s="74" t="str">
        <f t="shared" si="41"/>
        <v>11900</v>
      </c>
      <c r="J244" s="218"/>
      <c r="K244" s="218"/>
      <c r="L244" s="218"/>
      <c r="M244" s="218"/>
      <c r="N244" s="218"/>
      <c r="O244" s="218"/>
      <c r="P244" s="218"/>
      <c r="Q244" s="218"/>
    </row>
    <row r="245" spans="2:17" x14ac:dyDescent="0.25">
      <c r="B245" s="76"/>
      <c r="C245" s="77"/>
      <c r="D245" s="231"/>
      <c r="E245" s="35"/>
      <c r="F245" s="225"/>
      <c r="G245" s="79"/>
      <c r="H245" s="290"/>
      <c r="I245" s="74" t="str">
        <f t="shared" si="41"/>
        <v>11900</v>
      </c>
      <c r="J245" s="218"/>
      <c r="K245" s="218"/>
      <c r="L245" s="218"/>
      <c r="M245" s="218"/>
      <c r="N245" s="218"/>
      <c r="O245" s="218"/>
      <c r="P245" s="218"/>
      <c r="Q245" s="218"/>
    </row>
    <row r="246" spans="2:17" x14ac:dyDescent="0.25">
      <c r="B246" s="76"/>
      <c r="C246" s="77"/>
      <c r="D246" s="231"/>
      <c r="E246" s="35"/>
      <c r="F246" s="225"/>
      <c r="G246" s="79"/>
      <c r="H246" s="290"/>
      <c r="I246" s="74" t="str">
        <f t="shared" si="41"/>
        <v>11900</v>
      </c>
      <c r="J246" s="218"/>
      <c r="K246" s="218"/>
      <c r="L246" s="218"/>
      <c r="M246" s="218"/>
      <c r="N246" s="218"/>
      <c r="O246" s="218"/>
      <c r="P246" s="218"/>
      <c r="Q246" s="218"/>
    </row>
    <row r="247" spans="2:17" x14ac:dyDescent="0.25">
      <c r="B247" s="76"/>
      <c r="C247" s="77"/>
      <c r="D247" s="231"/>
      <c r="E247" s="35"/>
      <c r="F247" s="225"/>
      <c r="G247" s="79"/>
      <c r="H247" s="290"/>
      <c r="I247" s="74" t="str">
        <f t="shared" si="41"/>
        <v>11900</v>
      </c>
      <c r="J247" s="218"/>
      <c r="K247" s="218"/>
      <c r="L247" s="218"/>
      <c r="M247" s="218"/>
      <c r="N247" s="218"/>
      <c r="O247" s="218"/>
      <c r="P247" s="218"/>
      <c r="Q247" s="218"/>
    </row>
    <row r="248" spans="2:17" x14ac:dyDescent="0.25">
      <c r="B248" s="76"/>
      <c r="C248" s="77"/>
      <c r="D248" s="231"/>
      <c r="E248" s="35"/>
      <c r="F248" s="225"/>
      <c r="G248" s="79"/>
      <c r="H248" s="290"/>
      <c r="I248" s="74" t="str">
        <f t="shared" si="41"/>
        <v>11900</v>
      </c>
      <c r="J248" s="218"/>
      <c r="K248" s="218"/>
      <c r="L248" s="218"/>
      <c r="M248" s="218"/>
      <c r="N248" s="218"/>
      <c r="O248" s="218"/>
      <c r="P248" s="218"/>
      <c r="Q248" s="218"/>
    </row>
    <row r="249" spans="2:17" x14ac:dyDescent="0.25">
      <c r="B249" s="76"/>
      <c r="C249" s="77"/>
      <c r="D249" s="231"/>
      <c r="E249" s="35"/>
      <c r="F249" s="225"/>
      <c r="G249" s="79"/>
      <c r="H249" s="290"/>
      <c r="I249" s="74" t="str">
        <f t="shared" si="41"/>
        <v>11900</v>
      </c>
      <c r="J249" s="218"/>
      <c r="K249" s="218"/>
      <c r="L249" s="218"/>
      <c r="M249" s="218"/>
      <c r="N249" s="218"/>
      <c r="O249" s="218"/>
      <c r="P249" s="218"/>
      <c r="Q249" s="218"/>
    </row>
    <row r="250" spans="2:17" x14ac:dyDescent="0.25">
      <c r="B250" s="76"/>
      <c r="C250" s="77"/>
      <c r="D250" s="231"/>
      <c r="E250" s="35"/>
      <c r="F250" s="225"/>
      <c r="G250" s="79"/>
      <c r="H250" s="290"/>
      <c r="I250" s="74" t="str">
        <f t="shared" si="41"/>
        <v>11900</v>
      </c>
      <c r="J250" s="218"/>
      <c r="K250" s="218"/>
      <c r="L250" s="218"/>
      <c r="M250" s="218"/>
      <c r="N250" s="218"/>
      <c r="O250" s="218"/>
      <c r="P250" s="218"/>
      <c r="Q250" s="218"/>
    </row>
    <row r="251" spans="2:17" x14ac:dyDescent="0.25">
      <c r="B251" s="76"/>
      <c r="C251" s="77"/>
      <c r="D251" s="231"/>
      <c r="E251" s="35"/>
      <c r="F251" s="225"/>
      <c r="G251" s="79"/>
      <c r="H251" s="290"/>
      <c r="I251" s="74" t="str">
        <f t="shared" si="41"/>
        <v>11900</v>
      </c>
      <c r="J251" s="218"/>
      <c r="K251" s="218"/>
      <c r="L251" s="218"/>
      <c r="M251" s="218"/>
      <c r="N251" s="218"/>
      <c r="O251" s="218"/>
      <c r="P251" s="218"/>
      <c r="Q251" s="218"/>
    </row>
    <row r="252" spans="2:17" x14ac:dyDescent="0.25">
      <c r="B252" s="76"/>
      <c r="C252" s="77"/>
      <c r="D252" s="231"/>
      <c r="E252" s="35"/>
      <c r="F252" s="225"/>
      <c r="G252" s="79"/>
      <c r="H252" s="290"/>
      <c r="I252" s="74" t="str">
        <f t="shared" si="41"/>
        <v>11900</v>
      </c>
      <c r="J252" s="218"/>
      <c r="K252" s="218"/>
      <c r="L252" s="218"/>
      <c r="M252" s="218"/>
      <c r="N252" s="218"/>
      <c r="O252" s="218"/>
      <c r="P252" s="218"/>
      <c r="Q252" s="218"/>
    </row>
    <row r="253" spans="2:17" x14ac:dyDescent="0.25">
      <c r="B253" s="76"/>
      <c r="C253" s="77"/>
      <c r="D253" s="231"/>
      <c r="E253" s="35"/>
      <c r="F253" s="225"/>
      <c r="G253" s="79"/>
      <c r="H253" s="290"/>
      <c r="I253" s="74" t="str">
        <f t="shared" si="41"/>
        <v>11900</v>
      </c>
      <c r="J253" s="218"/>
      <c r="K253" s="218"/>
      <c r="L253" s="218"/>
      <c r="M253" s="218"/>
      <c r="N253" s="218"/>
      <c r="O253" s="218"/>
      <c r="P253" s="218"/>
      <c r="Q253" s="218"/>
    </row>
    <row r="254" spans="2:17" x14ac:dyDescent="0.25">
      <c r="B254" s="76"/>
      <c r="C254" s="77"/>
      <c r="D254" s="231"/>
      <c r="E254" s="35"/>
      <c r="F254" s="225"/>
      <c r="G254" s="79"/>
      <c r="H254" s="290"/>
      <c r="I254" s="74" t="str">
        <f t="shared" si="41"/>
        <v>11900</v>
      </c>
      <c r="J254" s="218"/>
      <c r="K254" s="218"/>
      <c r="L254" s="218"/>
      <c r="M254" s="218"/>
      <c r="N254" s="218"/>
      <c r="O254" s="218"/>
      <c r="P254" s="218"/>
      <c r="Q254" s="218"/>
    </row>
    <row r="255" spans="2:17" x14ac:dyDescent="0.25">
      <c r="B255" s="76"/>
      <c r="C255" s="77"/>
      <c r="D255" s="231"/>
      <c r="E255" s="35"/>
      <c r="F255" s="225"/>
      <c r="G255" s="79"/>
      <c r="H255" s="290"/>
      <c r="I255" s="74" t="str">
        <f t="shared" si="41"/>
        <v>11900</v>
      </c>
      <c r="J255" s="218"/>
      <c r="K255" s="218"/>
      <c r="L255" s="218"/>
      <c r="M255" s="218"/>
      <c r="N255" s="218"/>
      <c r="O255" s="218"/>
      <c r="P255" s="218"/>
      <c r="Q255" s="218"/>
    </row>
    <row r="256" spans="2:17" x14ac:dyDescent="0.25">
      <c r="B256" s="76"/>
      <c r="C256" s="77"/>
      <c r="D256" s="231"/>
      <c r="E256" s="35"/>
      <c r="F256" s="225"/>
      <c r="G256" s="79"/>
      <c r="H256" s="290"/>
      <c r="I256" s="74" t="str">
        <f t="shared" si="41"/>
        <v>11900</v>
      </c>
      <c r="J256" s="218"/>
      <c r="K256" s="218"/>
      <c r="L256" s="218"/>
      <c r="M256" s="218"/>
      <c r="N256" s="218"/>
      <c r="O256" s="218"/>
      <c r="P256" s="218"/>
      <c r="Q256" s="218"/>
    </row>
    <row r="257" spans="2:17" x14ac:dyDescent="0.25">
      <c r="B257" s="76"/>
      <c r="C257" s="77"/>
      <c r="D257" s="231"/>
      <c r="E257" s="35"/>
      <c r="F257" s="225"/>
      <c r="G257" s="79"/>
      <c r="H257" s="290"/>
      <c r="I257" s="74" t="str">
        <f t="shared" si="41"/>
        <v>11900</v>
      </c>
      <c r="J257" s="218"/>
      <c r="K257" s="218"/>
      <c r="L257" s="218"/>
      <c r="M257" s="218"/>
      <c r="N257" s="218"/>
      <c r="O257" s="218"/>
      <c r="P257" s="218"/>
      <c r="Q257" s="218"/>
    </row>
    <row r="258" spans="2:17" x14ac:dyDescent="0.25">
      <c r="B258" s="76"/>
      <c r="C258" s="77"/>
      <c r="D258" s="231"/>
      <c r="E258" s="35"/>
      <c r="F258" s="225"/>
      <c r="G258" s="79"/>
      <c r="H258" s="290"/>
      <c r="I258" s="74" t="str">
        <f t="shared" si="41"/>
        <v>11900</v>
      </c>
      <c r="J258" s="218"/>
      <c r="K258" s="218"/>
      <c r="L258" s="218"/>
      <c r="M258" s="218"/>
      <c r="N258" s="218"/>
      <c r="O258" s="218"/>
      <c r="P258" s="218"/>
      <c r="Q258" s="218"/>
    </row>
    <row r="259" spans="2:17" x14ac:dyDescent="0.25">
      <c r="B259" s="76"/>
      <c r="C259" s="77"/>
      <c r="D259" s="231"/>
      <c r="E259" s="35"/>
      <c r="F259" s="225"/>
      <c r="G259" s="79"/>
      <c r="H259" s="290"/>
      <c r="I259" s="74" t="str">
        <f t="shared" si="41"/>
        <v>11900</v>
      </c>
      <c r="J259" s="218"/>
      <c r="K259" s="218"/>
      <c r="L259" s="218"/>
      <c r="M259" s="218"/>
      <c r="N259" s="218"/>
      <c r="O259" s="218"/>
      <c r="P259" s="218"/>
      <c r="Q259" s="218"/>
    </row>
    <row r="260" spans="2:17" x14ac:dyDescent="0.25">
      <c r="B260" s="76"/>
      <c r="C260" s="77"/>
      <c r="D260" s="231"/>
      <c r="E260" s="35"/>
      <c r="F260" s="225"/>
      <c r="G260" s="79"/>
      <c r="H260" s="290"/>
      <c r="I260" s="74" t="str">
        <f t="shared" si="41"/>
        <v>11900</v>
      </c>
      <c r="J260" s="218"/>
      <c r="K260" s="218"/>
      <c r="L260" s="218"/>
      <c r="M260" s="218"/>
      <c r="N260" s="218"/>
      <c r="O260" s="218"/>
      <c r="P260" s="218"/>
      <c r="Q260" s="218"/>
    </row>
    <row r="261" spans="2:17" x14ac:dyDescent="0.25">
      <c r="B261" s="76"/>
      <c r="C261" s="77"/>
      <c r="D261" s="231"/>
      <c r="E261" s="35"/>
      <c r="F261" s="225"/>
      <c r="G261" s="79"/>
      <c r="H261" s="290"/>
      <c r="I261" s="74" t="str">
        <f t="shared" si="41"/>
        <v>11900</v>
      </c>
      <c r="J261" s="218"/>
      <c r="K261" s="218"/>
      <c r="L261" s="218"/>
      <c r="M261" s="218"/>
      <c r="N261" s="218"/>
      <c r="O261" s="218"/>
      <c r="P261" s="218"/>
      <c r="Q261" s="218"/>
    </row>
    <row r="262" spans="2:17" x14ac:dyDescent="0.25">
      <c r="B262" s="76"/>
      <c r="C262" s="77"/>
      <c r="D262" s="231"/>
      <c r="E262" s="35"/>
      <c r="F262" s="225"/>
      <c r="G262" s="79"/>
      <c r="H262" s="290"/>
      <c r="I262" s="74" t="str">
        <f t="shared" si="41"/>
        <v>11900</v>
      </c>
      <c r="J262" s="218"/>
      <c r="K262" s="218"/>
      <c r="L262" s="218"/>
      <c r="M262" s="218"/>
      <c r="N262" s="218"/>
      <c r="O262" s="218"/>
      <c r="P262" s="218"/>
      <c r="Q262" s="218"/>
    </row>
    <row r="263" spans="2:17" x14ac:dyDescent="0.25">
      <c r="B263" s="76"/>
      <c r="C263" s="77"/>
      <c r="D263" s="231"/>
      <c r="E263" s="35"/>
      <c r="F263" s="225"/>
      <c r="G263" s="79"/>
      <c r="H263" s="290"/>
      <c r="I263" s="74" t="str">
        <f t="shared" si="41"/>
        <v>11900</v>
      </c>
      <c r="J263" s="218"/>
      <c r="K263" s="218"/>
      <c r="L263" s="218"/>
      <c r="M263" s="218"/>
      <c r="N263" s="218"/>
      <c r="O263" s="218"/>
      <c r="P263" s="218"/>
      <c r="Q263" s="218"/>
    </row>
    <row r="264" spans="2:17" x14ac:dyDescent="0.25">
      <c r="B264" s="76"/>
      <c r="C264" s="77"/>
      <c r="D264" s="231"/>
      <c r="E264" s="35"/>
      <c r="F264" s="225"/>
      <c r="G264" s="79"/>
      <c r="H264" s="290"/>
      <c r="I264" s="74" t="str">
        <f t="shared" si="41"/>
        <v>11900</v>
      </c>
      <c r="J264" s="218"/>
      <c r="K264" s="218"/>
      <c r="L264" s="218"/>
      <c r="M264" s="218"/>
      <c r="N264" s="218"/>
      <c r="O264" s="218"/>
      <c r="P264" s="218"/>
      <c r="Q264" s="218"/>
    </row>
    <row r="265" spans="2:17" x14ac:dyDescent="0.25">
      <c r="B265" s="76"/>
      <c r="C265" s="77"/>
      <c r="D265" s="231"/>
      <c r="E265" s="35"/>
      <c r="F265" s="225"/>
      <c r="G265" s="79"/>
      <c r="H265" s="290"/>
      <c r="I265" s="74" t="str">
        <f t="shared" si="41"/>
        <v>11900</v>
      </c>
      <c r="J265" s="218"/>
      <c r="K265" s="218"/>
      <c r="L265" s="218"/>
      <c r="M265" s="218"/>
      <c r="N265" s="218"/>
      <c r="O265" s="218"/>
      <c r="P265" s="218"/>
      <c r="Q265" s="218"/>
    </row>
    <row r="266" spans="2:17" x14ac:dyDescent="0.25">
      <c r="B266" s="76"/>
      <c r="C266" s="77"/>
      <c r="D266" s="231"/>
      <c r="E266" s="35"/>
      <c r="F266" s="225"/>
      <c r="G266" s="79"/>
      <c r="H266" s="290"/>
      <c r="I266" s="74" t="str">
        <f t="shared" si="41"/>
        <v>11900</v>
      </c>
      <c r="J266" s="218"/>
      <c r="K266" s="218"/>
      <c r="L266" s="218"/>
      <c r="M266" s="218"/>
      <c r="N266" s="218"/>
      <c r="O266" s="218"/>
      <c r="P266" s="218"/>
      <c r="Q266" s="218"/>
    </row>
    <row r="267" spans="2:17" x14ac:dyDescent="0.25">
      <c r="B267" s="76"/>
      <c r="C267" s="77"/>
      <c r="D267" s="231"/>
      <c r="E267" s="35"/>
      <c r="F267" s="225"/>
      <c r="G267" s="79"/>
      <c r="H267" s="290"/>
      <c r="I267" s="74" t="str">
        <f t="shared" si="41"/>
        <v>11900</v>
      </c>
      <c r="J267" s="218"/>
      <c r="K267" s="218"/>
      <c r="L267" s="218"/>
      <c r="M267" s="218"/>
      <c r="N267" s="218"/>
      <c r="O267" s="218"/>
      <c r="P267" s="218"/>
      <c r="Q267" s="218"/>
    </row>
    <row r="268" spans="2:17" x14ac:dyDescent="0.25">
      <c r="B268" s="76"/>
      <c r="C268" s="77"/>
      <c r="D268" s="231"/>
      <c r="E268" s="35"/>
      <c r="F268" s="225"/>
      <c r="G268" s="79"/>
      <c r="H268" s="290"/>
      <c r="I268" s="74" t="str">
        <f t="shared" si="41"/>
        <v>11900</v>
      </c>
      <c r="J268" s="218"/>
      <c r="K268" s="218"/>
      <c r="L268" s="218"/>
      <c r="M268" s="218"/>
      <c r="N268" s="218"/>
      <c r="O268" s="218"/>
      <c r="P268" s="218"/>
      <c r="Q268" s="218"/>
    </row>
    <row r="269" spans="2:17" x14ac:dyDescent="0.25">
      <c r="B269" s="76"/>
      <c r="C269" s="77"/>
      <c r="D269" s="231"/>
      <c r="E269" s="35"/>
      <c r="F269" s="225"/>
      <c r="G269" s="79"/>
      <c r="H269" s="290"/>
      <c r="I269" s="74" t="str">
        <f t="shared" si="41"/>
        <v>11900</v>
      </c>
      <c r="J269" s="218"/>
      <c r="K269" s="218"/>
      <c r="L269" s="218"/>
      <c r="M269" s="218"/>
      <c r="N269" s="218"/>
      <c r="O269" s="218"/>
      <c r="P269" s="218"/>
      <c r="Q269" s="218"/>
    </row>
    <row r="270" spans="2:17" x14ac:dyDescent="0.25">
      <c r="B270" s="76"/>
      <c r="C270" s="77"/>
      <c r="D270" s="231"/>
      <c r="E270" s="35"/>
      <c r="F270" s="225"/>
      <c r="G270" s="79"/>
      <c r="H270" s="290"/>
      <c r="I270" s="74" t="str">
        <f t="shared" si="41"/>
        <v>11900</v>
      </c>
      <c r="J270" s="218"/>
      <c r="K270" s="218"/>
      <c r="L270" s="218"/>
      <c r="M270" s="218"/>
      <c r="N270" s="218"/>
      <c r="O270" s="218"/>
      <c r="P270" s="218"/>
      <c r="Q270" s="218"/>
    </row>
    <row r="271" spans="2:17" x14ac:dyDescent="0.25">
      <c r="B271" s="76"/>
      <c r="C271" s="77"/>
      <c r="D271" s="231"/>
      <c r="E271" s="35"/>
      <c r="F271" s="225"/>
      <c r="G271" s="79"/>
      <c r="H271" s="290"/>
      <c r="I271" s="74" t="str">
        <f t="shared" ref="I271:I334" si="42">MONTH(D271)&amp;YEAR(D271)&amp;G271</f>
        <v>11900</v>
      </c>
      <c r="J271" s="218"/>
      <c r="K271" s="218"/>
      <c r="L271" s="218"/>
      <c r="M271" s="218"/>
      <c r="N271" s="218"/>
      <c r="O271" s="218"/>
      <c r="P271" s="218"/>
      <c r="Q271" s="218"/>
    </row>
    <row r="272" spans="2:17" x14ac:dyDescent="0.25">
      <c r="B272" s="76"/>
      <c r="C272" s="77"/>
      <c r="D272" s="231"/>
      <c r="E272" s="35"/>
      <c r="F272" s="225"/>
      <c r="G272" s="79"/>
      <c r="H272" s="290"/>
      <c r="I272" s="74" t="str">
        <f t="shared" si="42"/>
        <v>11900</v>
      </c>
      <c r="J272" s="218"/>
      <c r="K272" s="218"/>
      <c r="L272" s="218"/>
      <c r="M272" s="218"/>
      <c r="N272" s="218"/>
      <c r="O272" s="218"/>
      <c r="P272" s="218"/>
      <c r="Q272" s="218"/>
    </row>
    <row r="273" spans="2:17" x14ac:dyDescent="0.25">
      <c r="B273" s="76"/>
      <c r="C273" s="77"/>
      <c r="D273" s="231"/>
      <c r="E273" s="35"/>
      <c r="F273" s="225"/>
      <c r="G273" s="79"/>
      <c r="H273" s="290"/>
      <c r="I273" s="74" t="str">
        <f t="shared" si="42"/>
        <v>11900</v>
      </c>
      <c r="J273" s="218"/>
      <c r="K273" s="218"/>
      <c r="L273" s="218"/>
      <c r="M273" s="218"/>
      <c r="N273" s="218"/>
      <c r="O273" s="218"/>
      <c r="P273" s="218"/>
      <c r="Q273" s="218"/>
    </row>
    <row r="274" spans="2:17" x14ac:dyDescent="0.25">
      <c r="B274" s="76"/>
      <c r="C274" s="77"/>
      <c r="D274" s="231"/>
      <c r="E274" s="35"/>
      <c r="F274" s="225"/>
      <c r="G274" s="79"/>
      <c r="H274" s="290"/>
      <c r="I274" s="74" t="str">
        <f t="shared" si="42"/>
        <v>11900</v>
      </c>
      <c r="J274" s="218"/>
      <c r="K274" s="218"/>
      <c r="L274" s="218"/>
      <c r="M274" s="218"/>
      <c r="N274" s="218"/>
      <c r="O274" s="218"/>
      <c r="P274" s="218"/>
      <c r="Q274" s="218"/>
    </row>
    <row r="275" spans="2:17" x14ac:dyDescent="0.25">
      <c r="B275" s="76"/>
      <c r="C275" s="77"/>
      <c r="D275" s="231"/>
      <c r="E275" s="35"/>
      <c r="F275" s="225"/>
      <c r="G275" s="79"/>
      <c r="H275" s="290"/>
      <c r="I275" s="74" t="str">
        <f t="shared" si="42"/>
        <v>11900</v>
      </c>
      <c r="J275" s="218"/>
      <c r="K275" s="218"/>
      <c r="L275" s="218"/>
      <c r="M275" s="218"/>
      <c r="N275" s="218"/>
      <c r="O275" s="218"/>
      <c r="P275" s="218"/>
      <c r="Q275" s="218"/>
    </row>
    <row r="276" spans="2:17" x14ac:dyDescent="0.25">
      <c r="B276" s="76"/>
      <c r="C276" s="77"/>
      <c r="D276" s="231"/>
      <c r="E276" s="35"/>
      <c r="F276" s="225"/>
      <c r="G276" s="79"/>
      <c r="H276" s="290"/>
      <c r="I276" s="74" t="str">
        <f t="shared" si="42"/>
        <v>11900</v>
      </c>
      <c r="J276" s="218"/>
      <c r="K276" s="218"/>
      <c r="L276" s="218"/>
      <c r="M276" s="218"/>
      <c r="N276" s="218"/>
      <c r="O276" s="218"/>
      <c r="P276" s="218"/>
      <c r="Q276" s="218"/>
    </row>
    <row r="277" spans="2:17" x14ac:dyDescent="0.25">
      <c r="B277" s="76"/>
      <c r="C277" s="77"/>
      <c r="D277" s="231"/>
      <c r="E277" s="35"/>
      <c r="F277" s="225"/>
      <c r="G277" s="79"/>
      <c r="H277" s="290"/>
      <c r="I277" s="74" t="str">
        <f t="shared" si="42"/>
        <v>11900</v>
      </c>
      <c r="J277" s="218"/>
      <c r="K277" s="218"/>
      <c r="L277" s="218"/>
      <c r="M277" s="218"/>
      <c r="N277" s="218"/>
      <c r="O277" s="218"/>
      <c r="P277" s="218"/>
      <c r="Q277" s="218"/>
    </row>
    <row r="278" spans="2:17" x14ac:dyDescent="0.25">
      <c r="B278" s="76"/>
      <c r="C278" s="77"/>
      <c r="D278" s="231"/>
      <c r="E278" s="35"/>
      <c r="F278" s="225"/>
      <c r="G278" s="79"/>
      <c r="H278" s="290"/>
      <c r="I278" s="74" t="str">
        <f t="shared" si="42"/>
        <v>11900</v>
      </c>
      <c r="J278" s="218"/>
      <c r="K278" s="218"/>
      <c r="L278" s="218"/>
      <c r="M278" s="218"/>
      <c r="N278" s="218"/>
      <c r="O278" s="218"/>
      <c r="P278" s="218"/>
      <c r="Q278" s="218"/>
    </row>
    <row r="279" spans="2:17" x14ac:dyDescent="0.25">
      <c r="B279" s="76"/>
      <c r="C279" s="77"/>
      <c r="D279" s="231"/>
      <c r="E279" s="35"/>
      <c r="F279" s="225"/>
      <c r="G279" s="79"/>
      <c r="H279" s="290"/>
      <c r="I279" s="74" t="str">
        <f t="shared" si="42"/>
        <v>11900</v>
      </c>
      <c r="J279" s="218"/>
      <c r="K279" s="218"/>
      <c r="L279" s="218"/>
      <c r="M279" s="218"/>
      <c r="N279" s="218"/>
      <c r="O279" s="218"/>
      <c r="P279" s="218"/>
      <c r="Q279" s="218"/>
    </row>
    <row r="280" spans="2:17" x14ac:dyDescent="0.25">
      <c r="B280" s="76"/>
      <c r="C280" s="77"/>
      <c r="D280" s="231"/>
      <c r="E280" s="35"/>
      <c r="F280" s="225"/>
      <c r="G280" s="79"/>
      <c r="H280" s="290"/>
      <c r="I280" s="74" t="str">
        <f t="shared" si="42"/>
        <v>11900</v>
      </c>
      <c r="J280" s="218"/>
      <c r="K280" s="218"/>
      <c r="L280" s="218"/>
      <c r="M280" s="218"/>
      <c r="N280" s="218"/>
      <c r="O280" s="218"/>
      <c r="P280" s="218"/>
      <c r="Q280" s="218"/>
    </row>
    <row r="281" spans="2:17" x14ac:dyDescent="0.25">
      <c r="B281" s="76"/>
      <c r="C281" s="77"/>
      <c r="D281" s="231"/>
      <c r="E281" s="35"/>
      <c r="F281" s="225"/>
      <c r="G281" s="79"/>
      <c r="H281" s="290"/>
      <c r="I281" s="74" t="str">
        <f t="shared" si="42"/>
        <v>11900</v>
      </c>
      <c r="J281" s="218"/>
      <c r="K281" s="218"/>
      <c r="L281" s="218"/>
      <c r="M281" s="218"/>
      <c r="N281" s="218"/>
      <c r="O281" s="218"/>
      <c r="P281" s="218"/>
      <c r="Q281" s="218"/>
    </row>
    <row r="282" spans="2:17" x14ac:dyDescent="0.25">
      <c r="B282" s="76"/>
      <c r="C282" s="77"/>
      <c r="D282" s="231"/>
      <c r="E282" s="35"/>
      <c r="F282" s="225"/>
      <c r="G282" s="79"/>
      <c r="H282" s="290"/>
      <c r="I282" s="74" t="str">
        <f t="shared" si="42"/>
        <v>11900</v>
      </c>
      <c r="J282" s="218"/>
      <c r="K282" s="218"/>
      <c r="L282" s="218"/>
      <c r="M282" s="218"/>
      <c r="N282" s="218"/>
      <c r="O282" s="218"/>
      <c r="P282" s="218"/>
      <c r="Q282" s="218"/>
    </row>
    <row r="283" spans="2:17" x14ac:dyDescent="0.25">
      <c r="B283" s="76"/>
      <c r="C283" s="77"/>
      <c r="D283" s="231"/>
      <c r="E283" s="35"/>
      <c r="F283" s="225"/>
      <c r="G283" s="79"/>
      <c r="H283" s="290"/>
      <c r="I283" s="74" t="str">
        <f t="shared" si="42"/>
        <v>11900</v>
      </c>
      <c r="J283" s="218"/>
      <c r="K283" s="218"/>
      <c r="L283" s="218"/>
      <c r="M283" s="218"/>
      <c r="N283" s="218"/>
      <c r="O283" s="218"/>
      <c r="P283" s="218"/>
      <c r="Q283" s="218"/>
    </row>
    <row r="284" spans="2:17" x14ac:dyDescent="0.25">
      <c r="B284" s="76"/>
      <c r="C284" s="77"/>
      <c r="D284" s="231"/>
      <c r="E284" s="35"/>
      <c r="F284" s="225"/>
      <c r="G284" s="79"/>
      <c r="H284" s="290"/>
      <c r="I284" s="74" t="str">
        <f t="shared" si="42"/>
        <v>11900</v>
      </c>
      <c r="J284" s="218"/>
      <c r="K284" s="218"/>
      <c r="L284" s="218"/>
      <c r="M284" s="218"/>
      <c r="N284" s="218"/>
      <c r="O284" s="218"/>
      <c r="P284" s="218"/>
      <c r="Q284" s="218"/>
    </row>
    <row r="285" spans="2:17" x14ac:dyDescent="0.25">
      <c r="B285" s="76"/>
      <c r="C285" s="77"/>
      <c r="D285" s="231"/>
      <c r="E285" s="35"/>
      <c r="F285" s="225"/>
      <c r="G285" s="79"/>
      <c r="H285" s="290"/>
      <c r="I285" s="74" t="str">
        <f t="shared" si="42"/>
        <v>11900</v>
      </c>
      <c r="J285" s="218"/>
      <c r="K285" s="218"/>
      <c r="L285" s="218"/>
      <c r="M285" s="218"/>
      <c r="N285" s="218"/>
      <c r="O285" s="218"/>
      <c r="P285" s="218"/>
      <c r="Q285" s="218"/>
    </row>
    <row r="286" spans="2:17" x14ac:dyDescent="0.25">
      <c r="B286" s="76"/>
      <c r="C286" s="77"/>
      <c r="D286" s="231"/>
      <c r="E286" s="35"/>
      <c r="F286" s="225"/>
      <c r="G286" s="79"/>
      <c r="H286" s="290"/>
      <c r="I286" s="74" t="str">
        <f t="shared" si="42"/>
        <v>11900</v>
      </c>
      <c r="J286" s="218"/>
      <c r="K286" s="218"/>
      <c r="L286" s="218"/>
      <c r="M286" s="218"/>
      <c r="N286" s="218"/>
      <c r="O286" s="218"/>
      <c r="P286" s="218"/>
      <c r="Q286" s="218"/>
    </row>
    <row r="287" spans="2:17" x14ac:dyDescent="0.25">
      <c r="B287" s="76"/>
      <c r="C287" s="77"/>
      <c r="D287" s="231"/>
      <c r="E287" s="35"/>
      <c r="F287" s="225"/>
      <c r="G287" s="79"/>
      <c r="H287" s="290"/>
      <c r="I287" s="74" t="str">
        <f t="shared" si="42"/>
        <v>11900</v>
      </c>
      <c r="J287" s="218"/>
      <c r="K287" s="218"/>
      <c r="L287" s="218"/>
      <c r="M287" s="218"/>
      <c r="N287" s="218"/>
      <c r="O287" s="218"/>
      <c r="P287" s="218"/>
      <c r="Q287" s="218"/>
    </row>
    <row r="288" spans="2:17" x14ac:dyDescent="0.25">
      <c r="B288" s="76"/>
      <c r="C288" s="77"/>
      <c r="D288" s="231"/>
      <c r="E288" s="35"/>
      <c r="F288" s="225"/>
      <c r="G288" s="79"/>
      <c r="H288" s="290"/>
      <c r="I288" s="74" t="str">
        <f t="shared" si="42"/>
        <v>11900</v>
      </c>
      <c r="J288" s="218"/>
      <c r="K288" s="218"/>
      <c r="L288" s="218"/>
      <c r="M288" s="218"/>
      <c r="N288" s="218"/>
      <c r="O288" s="218"/>
      <c r="P288" s="218"/>
      <c r="Q288" s="218"/>
    </row>
    <row r="289" spans="2:17" x14ac:dyDescent="0.25">
      <c r="B289" s="76"/>
      <c r="C289" s="77"/>
      <c r="D289" s="231"/>
      <c r="E289" s="35"/>
      <c r="F289" s="225"/>
      <c r="G289" s="79"/>
      <c r="H289" s="290"/>
      <c r="I289" s="74" t="str">
        <f t="shared" si="42"/>
        <v>11900</v>
      </c>
      <c r="J289" s="218"/>
      <c r="K289" s="218"/>
      <c r="L289" s="218"/>
      <c r="M289" s="218"/>
      <c r="N289" s="218"/>
      <c r="O289" s="218"/>
      <c r="P289" s="218"/>
      <c r="Q289" s="218"/>
    </row>
    <row r="290" spans="2:17" x14ac:dyDescent="0.25">
      <c r="B290" s="76"/>
      <c r="C290" s="77"/>
      <c r="D290" s="231"/>
      <c r="E290" s="35"/>
      <c r="F290" s="225"/>
      <c r="G290" s="79"/>
      <c r="H290" s="290"/>
      <c r="I290" s="74" t="str">
        <f t="shared" si="42"/>
        <v>11900</v>
      </c>
      <c r="J290" s="218"/>
      <c r="K290" s="218"/>
      <c r="L290" s="218"/>
      <c r="M290" s="218"/>
      <c r="N290" s="218"/>
      <c r="O290" s="218"/>
      <c r="P290" s="218"/>
      <c r="Q290" s="218"/>
    </row>
    <row r="291" spans="2:17" x14ac:dyDescent="0.25">
      <c r="B291" s="76"/>
      <c r="C291" s="77"/>
      <c r="D291" s="231"/>
      <c r="E291" s="35"/>
      <c r="F291" s="225"/>
      <c r="G291" s="79"/>
      <c r="H291" s="290"/>
      <c r="I291" s="74" t="str">
        <f t="shared" si="42"/>
        <v>11900</v>
      </c>
      <c r="J291" s="218"/>
      <c r="K291" s="218"/>
      <c r="L291" s="218"/>
      <c r="M291" s="218"/>
      <c r="N291" s="218"/>
      <c r="O291" s="218"/>
      <c r="P291" s="218"/>
      <c r="Q291" s="218"/>
    </row>
    <row r="292" spans="2:17" x14ac:dyDescent="0.25">
      <c r="B292" s="76"/>
      <c r="C292" s="77"/>
      <c r="D292" s="231"/>
      <c r="E292" s="35"/>
      <c r="F292" s="225"/>
      <c r="G292" s="79"/>
      <c r="H292" s="290"/>
      <c r="I292" s="74" t="str">
        <f t="shared" si="42"/>
        <v>11900</v>
      </c>
      <c r="J292" s="218"/>
      <c r="K292" s="218"/>
      <c r="L292" s="218"/>
      <c r="M292" s="218"/>
      <c r="N292" s="218"/>
      <c r="O292" s="218"/>
      <c r="P292" s="218"/>
      <c r="Q292" s="218"/>
    </row>
    <row r="293" spans="2:17" x14ac:dyDescent="0.25">
      <c r="B293" s="76"/>
      <c r="C293" s="77"/>
      <c r="D293" s="231"/>
      <c r="E293" s="35"/>
      <c r="F293" s="225"/>
      <c r="G293" s="79"/>
      <c r="H293" s="290"/>
      <c r="I293" s="74" t="str">
        <f t="shared" si="42"/>
        <v>11900</v>
      </c>
      <c r="J293" s="218"/>
      <c r="K293" s="218"/>
      <c r="L293" s="218"/>
      <c r="M293" s="218"/>
      <c r="N293" s="218"/>
      <c r="O293" s="218"/>
      <c r="P293" s="218"/>
      <c r="Q293" s="218"/>
    </row>
    <row r="294" spans="2:17" x14ac:dyDescent="0.25">
      <c r="B294" s="76"/>
      <c r="C294" s="77"/>
      <c r="D294" s="231"/>
      <c r="E294" s="35"/>
      <c r="F294" s="225"/>
      <c r="G294" s="79"/>
      <c r="H294" s="290"/>
      <c r="I294" s="74" t="str">
        <f t="shared" si="42"/>
        <v>11900</v>
      </c>
      <c r="J294" s="218"/>
      <c r="K294" s="218"/>
      <c r="L294" s="218"/>
      <c r="M294" s="218"/>
      <c r="N294" s="218"/>
      <c r="O294" s="218"/>
      <c r="P294" s="218"/>
      <c r="Q294" s="218"/>
    </row>
    <row r="295" spans="2:17" x14ac:dyDescent="0.25">
      <c r="B295" s="76"/>
      <c r="C295" s="77"/>
      <c r="D295" s="231"/>
      <c r="E295" s="35"/>
      <c r="F295" s="225"/>
      <c r="G295" s="79"/>
      <c r="H295" s="290"/>
      <c r="I295" s="74" t="str">
        <f t="shared" si="42"/>
        <v>11900</v>
      </c>
      <c r="J295" s="218"/>
      <c r="K295" s="218"/>
      <c r="L295" s="218"/>
      <c r="M295" s="218"/>
      <c r="N295" s="218"/>
      <c r="O295" s="218"/>
      <c r="P295" s="218"/>
      <c r="Q295" s="218"/>
    </row>
    <row r="296" spans="2:17" x14ac:dyDescent="0.25">
      <c r="B296" s="76"/>
      <c r="C296" s="77"/>
      <c r="D296" s="231"/>
      <c r="E296" s="35"/>
      <c r="F296" s="225"/>
      <c r="G296" s="79"/>
      <c r="H296" s="290"/>
      <c r="I296" s="74" t="str">
        <f t="shared" si="42"/>
        <v>11900</v>
      </c>
      <c r="J296" s="218"/>
      <c r="K296" s="218"/>
      <c r="L296" s="218"/>
      <c r="M296" s="218"/>
      <c r="N296" s="218"/>
      <c r="O296" s="218"/>
      <c r="P296" s="218"/>
      <c r="Q296" s="218"/>
    </row>
    <row r="297" spans="2:17" x14ac:dyDescent="0.25">
      <c r="B297" s="76"/>
      <c r="C297" s="77"/>
      <c r="D297" s="231"/>
      <c r="E297" s="35"/>
      <c r="F297" s="225"/>
      <c r="G297" s="79"/>
      <c r="H297" s="290"/>
      <c r="I297" s="74" t="str">
        <f t="shared" si="42"/>
        <v>11900</v>
      </c>
      <c r="J297" s="218"/>
      <c r="K297" s="218"/>
      <c r="L297" s="218"/>
      <c r="M297" s="218"/>
      <c r="N297" s="218"/>
      <c r="O297" s="218"/>
      <c r="P297" s="218"/>
      <c r="Q297" s="218"/>
    </row>
    <row r="298" spans="2:17" x14ac:dyDescent="0.25">
      <c r="B298" s="76"/>
      <c r="C298" s="77"/>
      <c r="D298" s="231"/>
      <c r="E298" s="35"/>
      <c r="F298" s="225"/>
      <c r="G298" s="79"/>
      <c r="H298" s="290"/>
      <c r="I298" s="74" t="str">
        <f t="shared" si="42"/>
        <v>11900</v>
      </c>
      <c r="J298" s="218"/>
      <c r="K298" s="218"/>
      <c r="L298" s="218"/>
      <c r="M298" s="218"/>
      <c r="N298" s="218"/>
      <c r="O298" s="218"/>
      <c r="P298" s="218"/>
      <c r="Q298" s="218"/>
    </row>
    <row r="299" spans="2:17" x14ac:dyDescent="0.25">
      <c r="B299" s="76"/>
      <c r="C299" s="77"/>
      <c r="D299" s="231"/>
      <c r="E299" s="35"/>
      <c r="F299" s="225"/>
      <c r="G299" s="79"/>
      <c r="H299" s="290"/>
      <c r="I299" s="74" t="str">
        <f t="shared" si="42"/>
        <v>11900</v>
      </c>
      <c r="J299" s="218"/>
      <c r="K299" s="218"/>
      <c r="L299" s="218"/>
      <c r="M299" s="218"/>
      <c r="N299" s="218"/>
      <c r="O299" s="218"/>
      <c r="P299" s="218"/>
      <c r="Q299" s="218"/>
    </row>
    <row r="300" spans="2:17" x14ac:dyDescent="0.25">
      <c r="B300" s="76"/>
      <c r="C300" s="77"/>
      <c r="D300" s="231"/>
      <c r="E300" s="35"/>
      <c r="F300" s="225"/>
      <c r="G300" s="79"/>
      <c r="H300" s="290"/>
      <c r="I300" s="74" t="str">
        <f t="shared" si="42"/>
        <v>11900</v>
      </c>
      <c r="J300" s="218"/>
      <c r="K300" s="218"/>
      <c r="L300" s="218"/>
      <c r="M300" s="218"/>
      <c r="N300" s="218"/>
      <c r="O300" s="218"/>
      <c r="P300" s="218"/>
      <c r="Q300" s="218"/>
    </row>
    <row r="301" spans="2:17" x14ac:dyDescent="0.25">
      <c r="B301" s="76"/>
      <c r="C301" s="77"/>
      <c r="D301" s="231"/>
      <c r="E301" s="35"/>
      <c r="F301" s="225"/>
      <c r="G301" s="79"/>
      <c r="H301" s="290"/>
      <c r="I301" s="74" t="str">
        <f t="shared" si="42"/>
        <v>11900</v>
      </c>
      <c r="J301" s="218"/>
      <c r="K301" s="218"/>
      <c r="L301" s="218"/>
      <c r="M301" s="218"/>
      <c r="N301" s="218"/>
      <c r="O301" s="218"/>
      <c r="P301" s="218"/>
      <c r="Q301" s="218"/>
    </row>
    <row r="302" spans="2:17" x14ac:dyDescent="0.25">
      <c r="B302" s="76"/>
      <c r="C302" s="77"/>
      <c r="D302" s="231"/>
      <c r="E302" s="35"/>
      <c r="F302" s="225"/>
      <c r="G302" s="79"/>
      <c r="H302" s="290"/>
      <c r="I302" s="74" t="str">
        <f t="shared" si="42"/>
        <v>11900</v>
      </c>
      <c r="J302" s="218"/>
      <c r="K302" s="218"/>
      <c r="L302" s="218"/>
      <c r="M302" s="218"/>
      <c r="N302" s="218"/>
      <c r="O302" s="218"/>
      <c r="P302" s="218"/>
      <c r="Q302" s="218"/>
    </row>
    <row r="303" spans="2:17" x14ac:dyDescent="0.25">
      <c r="B303" s="76"/>
      <c r="C303" s="77"/>
      <c r="D303" s="231"/>
      <c r="E303" s="35"/>
      <c r="F303" s="225"/>
      <c r="G303" s="79"/>
      <c r="H303" s="290"/>
      <c r="I303" s="74" t="str">
        <f t="shared" si="42"/>
        <v>11900</v>
      </c>
      <c r="J303" s="218"/>
      <c r="K303" s="218"/>
      <c r="L303" s="218"/>
      <c r="M303" s="218"/>
      <c r="N303" s="218"/>
      <c r="O303" s="218"/>
      <c r="P303" s="218"/>
      <c r="Q303" s="218"/>
    </row>
    <row r="304" spans="2:17" x14ac:dyDescent="0.25">
      <c r="B304" s="76"/>
      <c r="C304" s="77"/>
      <c r="D304" s="231"/>
      <c r="E304" s="35"/>
      <c r="F304" s="225"/>
      <c r="G304" s="79"/>
      <c r="H304" s="290"/>
      <c r="I304" s="74" t="str">
        <f t="shared" si="42"/>
        <v>11900</v>
      </c>
      <c r="J304" s="218"/>
      <c r="K304" s="218"/>
      <c r="L304" s="218"/>
      <c r="M304" s="218"/>
      <c r="N304" s="218"/>
      <c r="O304" s="218"/>
      <c r="P304" s="218"/>
      <c r="Q304" s="218"/>
    </row>
    <row r="305" spans="2:17" x14ac:dyDescent="0.25">
      <c r="B305" s="76"/>
      <c r="C305" s="77"/>
      <c r="D305" s="231"/>
      <c r="E305" s="35"/>
      <c r="F305" s="225"/>
      <c r="G305" s="79"/>
      <c r="H305" s="290"/>
      <c r="I305" s="74" t="str">
        <f t="shared" si="42"/>
        <v>11900</v>
      </c>
      <c r="J305" s="218"/>
      <c r="K305" s="218"/>
      <c r="L305" s="218"/>
      <c r="M305" s="218"/>
      <c r="N305" s="218"/>
      <c r="O305" s="218"/>
      <c r="P305" s="218"/>
      <c r="Q305" s="218"/>
    </row>
    <row r="306" spans="2:17" x14ac:dyDescent="0.25">
      <c r="B306" s="76"/>
      <c r="C306" s="77"/>
      <c r="D306" s="231"/>
      <c r="E306" s="35"/>
      <c r="F306" s="225"/>
      <c r="G306" s="79"/>
      <c r="H306" s="290"/>
      <c r="I306" s="74" t="str">
        <f t="shared" si="42"/>
        <v>11900</v>
      </c>
      <c r="J306" s="218"/>
      <c r="K306" s="218"/>
      <c r="L306" s="218"/>
      <c r="M306" s="218"/>
      <c r="N306" s="218"/>
      <c r="O306" s="218"/>
      <c r="P306" s="218"/>
      <c r="Q306" s="218"/>
    </row>
    <row r="307" spans="2:17" x14ac:dyDescent="0.25">
      <c r="B307" s="76"/>
      <c r="C307" s="77"/>
      <c r="D307" s="231"/>
      <c r="E307" s="35"/>
      <c r="F307" s="225"/>
      <c r="G307" s="79"/>
      <c r="H307" s="290"/>
      <c r="I307" s="74" t="str">
        <f t="shared" si="42"/>
        <v>11900</v>
      </c>
      <c r="J307" s="218"/>
      <c r="K307" s="218"/>
      <c r="L307" s="218"/>
      <c r="M307" s="218"/>
      <c r="N307" s="218"/>
      <c r="O307" s="218"/>
      <c r="P307" s="218"/>
      <c r="Q307" s="218"/>
    </row>
    <row r="308" spans="2:17" x14ac:dyDescent="0.25">
      <c r="B308" s="76"/>
      <c r="C308" s="77"/>
      <c r="D308" s="231"/>
      <c r="E308" s="35"/>
      <c r="F308" s="225"/>
      <c r="G308" s="79"/>
      <c r="H308" s="290"/>
      <c r="I308" s="74" t="str">
        <f t="shared" si="42"/>
        <v>11900</v>
      </c>
      <c r="J308" s="218"/>
      <c r="K308" s="218"/>
      <c r="L308" s="218"/>
      <c r="M308" s="218"/>
      <c r="N308" s="218"/>
      <c r="O308" s="218"/>
      <c r="P308" s="218"/>
      <c r="Q308" s="218"/>
    </row>
    <row r="309" spans="2:17" x14ac:dyDescent="0.25">
      <c r="B309" s="76"/>
      <c r="C309" s="77"/>
      <c r="D309" s="231"/>
      <c r="E309" s="35"/>
      <c r="F309" s="225"/>
      <c r="G309" s="79"/>
      <c r="H309" s="290"/>
      <c r="I309" s="74" t="str">
        <f t="shared" si="42"/>
        <v>11900</v>
      </c>
      <c r="J309" s="218"/>
      <c r="K309" s="218"/>
      <c r="L309" s="218"/>
      <c r="M309" s="218"/>
      <c r="N309" s="218"/>
      <c r="O309" s="218"/>
      <c r="P309" s="218"/>
      <c r="Q309" s="218"/>
    </row>
    <row r="310" spans="2:17" x14ac:dyDescent="0.25">
      <c r="B310" s="76"/>
      <c r="C310" s="77"/>
      <c r="D310" s="231"/>
      <c r="E310" s="35"/>
      <c r="F310" s="225"/>
      <c r="G310" s="79"/>
      <c r="H310" s="290"/>
      <c r="I310" s="74" t="str">
        <f t="shared" si="42"/>
        <v>11900</v>
      </c>
      <c r="J310" s="218"/>
      <c r="K310" s="218"/>
      <c r="L310" s="218"/>
      <c r="M310" s="218"/>
      <c r="N310" s="218"/>
      <c r="O310" s="218"/>
      <c r="P310" s="218"/>
      <c r="Q310" s="218"/>
    </row>
    <row r="311" spans="2:17" x14ac:dyDescent="0.25">
      <c r="B311" s="76"/>
      <c r="C311" s="77"/>
      <c r="D311" s="231"/>
      <c r="E311" s="35"/>
      <c r="F311" s="225"/>
      <c r="G311" s="79"/>
      <c r="H311" s="290"/>
      <c r="I311" s="74" t="str">
        <f t="shared" si="42"/>
        <v>11900</v>
      </c>
      <c r="J311" s="218"/>
      <c r="K311" s="218"/>
      <c r="L311" s="218"/>
      <c r="M311" s="218"/>
      <c r="N311" s="218"/>
      <c r="O311" s="218"/>
      <c r="P311" s="218"/>
      <c r="Q311" s="218"/>
    </row>
    <row r="312" spans="2:17" x14ac:dyDescent="0.25">
      <c r="B312" s="76"/>
      <c r="C312" s="77"/>
      <c r="D312" s="231"/>
      <c r="E312" s="35"/>
      <c r="F312" s="225"/>
      <c r="G312" s="79"/>
      <c r="H312" s="290"/>
      <c r="I312" s="74" t="str">
        <f t="shared" si="42"/>
        <v>11900</v>
      </c>
      <c r="J312" s="218"/>
      <c r="K312" s="218"/>
      <c r="L312" s="218"/>
      <c r="M312" s="218"/>
      <c r="N312" s="218"/>
      <c r="O312" s="218"/>
      <c r="P312" s="218"/>
      <c r="Q312" s="218"/>
    </row>
    <row r="313" spans="2:17" x14ac:dyDescent="0.25">
      <c r="B313" s="76"/>
      <c r="C313" s="77"/>
      <c r="D313" s="231"/>
      <c r="E313" s="35"/>
      <c r="F313" s="225"/>
      <c r="G313" s="79"/>
      <c r="H313" s="290"/>
      <c r="I313" s="74" t="str">
        <f t="shared" si="42"/>
        <v>11900</v>
      </c>
      <c r="J313" s="218"/>
      <c r="K313" s="218"/>
      <c r="L313" s="218"/>
      <c r="M313" s="218"/>
      <c r="N313" s="218"/>
      <c r="O313" s="218"/>
      <c r="P313" s="218"/>
      <c r="Q313" s="218"/>
    </row>
    <row r="314" spans="2:17" x14ac:dyDescent="0.25">
      <c r="B314" s="76"/>
      <c r="C314" s="77"/>
      <c r="D314" s="231"/>
      <c r="E314" s="35"/>
      <c r="F314" s="225"/>
      <c r="G314" s="79"/>
      <c r="H314" s="290"/>
      <c r="I314" s="74" t="str">
        <f t="shared" si="42"/>
        <v>11900</v>
      </c>
      <c r="J314" s="218"/>
      <c r="K314" s="218"/>
      <c r="L314" s="218"/>
      <c r="M314" s="218"/>
      <c r="N314" s="218"/>
      <c r="O314" s="218"/>
      <c r="P314" s="218"/>
      <c r="Q314" s="218"/>
    </row>
    <row r="315" spans="2:17" x14ac:dyDescent="0.25">
      <c r="B315" s="76"/>
      <c r="C315" s="77"/>
      <c r="D315" s="231"/>
      <c r="E315" s="35"/>
      <c r="F315" s="225"/>
      <c r="G315" s="79"/>
      <c r="H315" s="290"/>
      <c r="I315" s="74" t="str">
        <f t="shared" si="42"/>
        <v>11900</v>
      </c>
      <c r="J315" s="218"/>
      <c r="K315" s="218"/>
      <c r="L315" s="218"/>
      <c r="M315" s="218"/>
      <c r="N315" s="218"/>
      <c r="O315" s="218"/>
      <c r="P315" s="218"/>
      <c r="Q315" s="218"/>
    </row>
    <row r="316" spans="2:17" x14ac:dyDescent="0.25">
      <c r="B316" s="76"/>
      <c r="C316" s="77"/>
      <c r="D316" s="231"/>
      <c r="E316" s="35"/>
      <c r="F316" s="225"/>
      <c r="G316" s="79"/>
      <c r="H316" s="290"/>
      <c r="I316" s="74" t="str">
        <f t="shared" si="42"/>
        <v>11900</v>
      </c>
      <c r="J316" s="218"/>
      <c r="K316" s="218"/>
      <c r="L316" s="218"/>
      <c r="M316" s="218"/>
      <c r="N316" s="218"/>
      <c r="O316" s="218"/>
      <c r="P316" s="218"/>
      <c r="Q316" s="218"/>
    </row>
    <row r="317" spans="2:17" x14ac:dyDescent="0.25">
      <c r="B317" s="76"/>
      <c r="C317" s="77"/>
      <c r="D317" s="231"/>
      <c r="E317" s="35"/>
      <c r="F317" s="225"/>
      <c r="G317" s="79"/>
      <c r="H317" s="290"/>
      <c r="I317" s="74" t="str">
        <f t="shared" si="42"/>
        <v>11900</v>
      </c>
      <c r="J317" s="218"/>
      <c r="K317" s="218"/>
      <c r="L317" s="218"/>
      <c r="M317" s="218"/>
      <c r="N317" s="218"/>
      <c r="O317" s="218"/>
      <c r="P317" s="218"/>
      <c r="Q317" s="218"/>
    </row>
    <row r="318" spans="2:17" x14ac:dyDescent="0.25">
      <c r="B318" s="76"/>
      <c r="C318" s="77"/>
      <c r="D318" s="231"/>
      <c r="E318" s="35"/>
      <c r="F318" s="225"/>
      <c r="G318" s="79"/>
      <c r="H318" s="290"/>
      <c r="I318" s="74" t="str">
        <f t="shared" si="42"/>
        <v>11900</v>
      </c>
      <c r="J318" s="218"/>
      <c r="K318" s="218"/>
      <c r="L318" s="218"/>
      <c r="M318" s="218"/>
      <c r="N318" s="218"/>
      <c r="O318" s="218"/>
      <c r="P318" s="218"/>
      <c r="Q318" s="218"/>
    </row>
    <row r="319" spans="2:17" x14ac:dyDescent="0.25">
      <c r="B319" s="76"/>
      <c r="C319" s="77"/>
      <c r="D319" s="231"/>
      <c r="E319" s="35"/>
      <c r="F319" s="225"/>
      <c r="G319" s="79"/>
      <c r="H319" s="290"/>
      <c r="I319" s="74" t="str">
        <f t="shared" si="42"/>
        <v>11900</v>
      </c>
      <c r="J319" s="218"/>
      <c r="K319" s="218"/>
      <c r="L319" s="218"/>
      <c r="M319" s="218"/>
      <c r="N319" s="218"/>
      <c r="O319" s="218"/>
      <c r="P319" s="218"/>
      <c r="Q319" s="218"/>
    </row>
    <row r="320" spans="2:17" x14ac:dyDescent="0.25">
      <c r="B320" s="76"/>
      <c r="C320" s="77"/>
      <c r="D320" s="231"/>
      <c r="E320" s="35"/>
      <c r="F320" s="225"/>
      <c r="G320" s="79"/>
      <c r="H320" s="290"/>
      <c r="I320" s="74" t="str">
        <f t="shared" si="42"/>
        <v>11900</v>
      </c>
      <c r="J320" s="218"/>
      <c r="K320" s="218"/>
      <c r="L320" s="218"/>
      <c r="M320" s="218"/>
      <c r="N320" s="218"/>
      <c r="O320" s="218"/>
      <c r="P320" s="218"/>
      <c r="Q320" s="218"/>
    </row>
    <row r="321" spans="2:17" x14ac:dyDescent="0.25">
      <c r="B321" s="76"/>
      <c r="C321" s="77"/>
      <c r="D321" s="231"/>
      <c r="E321" s="35"/>
      <c r="F321" s="225"/>
      <c r="G321" s="79"/>
      <c r="H321" s="290"/>
      <c r="I321" s="74" t="str">
        <f t="shared" si="42"/>
        <v>11900</v>
      </c>
      <c r="J321" s="218"/>
      <c r="K321" s="218"/>
      <c r="L321" s="218"/>
      <c r="M321" s="218"/>
      <c r="N321" s="218"/>
      <c r="O321" s="218"/>
      <c r="P321" s="218"/>
      <c r="Q321" s="218"/>
    </row>
    <row r="322" spans="2:17" x14ac:dyDescent="0.25">
      <c r="B322" s="76"/>
      <c r="C322" s="77"/>
      <c r="D322" s="231"/>
      <c r="E322" s="35"/>
      <c r="F322" s="225"/>
      <c r="G322" s="79"/>
      <c r="H322" s="290"/>
      <c r="I322" s="74" t="str">
        <f t="shared" si="42"/>
        <v>11900</v>
      </c>
      <c r="J322" s="218"/>
      <c r="K322" s="218"/>
      <c r="L322" s="218"/>
      <c r="M322" s="218"/>
      <c r="N322" s="218"/>
      <c r="O322" s="218"/>
      <c r="P322" s="218"/>
      <c r="Q322" s="218"/>
    </row>
    <row r="323" spans="2:17" x14ac:dyDescent="0.25">
      <c r="B323" s="76"/>
      <c r="C323" s="77"/>
      <c r="D323" s="231"/>
      <c r="E323" s="35"/>
      <c r="F323" s="225"/>
      <c r="G323" s="79"/>
      <c r="H323" s="290"/>
      <c r="I323" s="74" t="str">
        <f t="shared" si="42"/>
        <v>11900</v>
      </c>
      <c r="J323" s="218"/>
      <c r="K323" s="218"/>
      <c r="L323" s="218"/>
      <c r="M323" s="218"/>
      <c r="N323" s="218"/>
      <c r="O323" s="218"/>
      <c r="P323" s="218"/>
      <c r="Q323" s="218"/>
    </row>
    <row r="324" spans="2:17" x14ac:dyDescent="0.25">
      <c r="B324" s="76"/>
      <c r="C324" s="77"/>
      <c r="D324" s="231"/>
      <c r="E324" s="35"/>
      <c r="F324" s="225"/>
      <c r="G324" s="79"/>
      <c r="H324" s="290"/>
      <c r="I324" s="74" t="str">
        <f t="shared" si="42"/>
        <v>11900</v>
      </c>
      <c r="J324" s="218"/>
      <c r="K324" s="218"/>
      <c r="L324" s="218"/>
      <c r="M324" s="218"/>
      <c r="N324" s="218"/>
      <c r="O324" s="218"/>
      <c r="P324" s="218"/>
      <c r="Q324" s="218"/>
    </row>
    <row r="325" spans="2:17" x14ac:dyDescent="0.25">
      <c r="B325" s="76"/>
      <c r="C325" s="77"/>
      <c r="D325" s="231"/>
      <c r="E325" s="35"/>
      <c r="F325" s="225"/>
      <c r="G325" s="79"/>
      <c r="H325" s="290"/>
      <c r="I325" s="74" t="str">
        <f t="shared" si="42"/>
        <v>11900</v>
      </c>
      <c r="J325" s="218"/>
      <c r="K325" s="218"/>
      <c r="L325" s="218"/>
      <c r="M325" s="218"/>
      <c r="N325" s="218"/>
      <c r="O325" s="218"/>
      <c r="P325" s="218"/>
      <c r="Q325" s="218"/>
    </row>
    <row r="326" spans="2:17" x14ac:dyDescent="0.25">
      <c r="B326" s="76"/>
      <c r="C326" s="77"/>
      <c r="D326" s="231"/>
      <c r="E326" s="35"/>
      <c r="F326" s="225"/>
      <c r="G326" s="79"/>
      <c r="H326" s="290"/>
      <c r="I326" s="74" t="str">
        <f t="shared" si="42"/>
        <v>11900</v>
      </c>
      <c r="J326" s="218"/>
      <c r="K326" s="218"/>
      <c r="L326" s="218"/>
      <c r="M326" s="218"/>
      <c r="N326" s="218"/>
      <c r="O326" s="218"/>
      <c r="P326" s="218"/>
      <c r="Q326" s="218"/>
    </row>
    <row r="327" spans="2:17" x14ac:dyDescent="0.25">
      <c r="B327" s="76"/>
      <c r="C327" s="77"/>
      <c r="D327" s="231"/>
      <c r="E327" s="35"/>
      <c r="F327" s="225"/>
      <c r="G327" s="79"/>
      <c r="H327" s="290"/>
      <c r="I327" s="74" t="str">
        <f t="shared" si="42"/>
        <v>11900</v>
      </c>
      <c r="J327" s="218"/>
      <c r="K327" s="218"/>
      <c r="L327" s="218"/>
      <c r="M327" s="218"/>
      <c r="N327" s="218"/>
      <c r="O327" s="218"/>
      <c r="P327" s="218"/>
      <c r="Q327" s="218"/>
    </row>
    <row r="328" spans="2:17" x14ac:dyDescent="0.25">
      <c r="B328" s="76"/>
      <c r="C328" s="77"/>
      <c r="D328" s="231"/>
      <c r="E328" s="35"/>
      <c r="F328" s="225"/>
      <c r="G328" s="79"/>
      <c r="H328" s="290"/>
      <c r="I328" s="74" t="str">
        <f t="shared" si="42"/>
        <v>11900</v>
      </c>
      <c r="J328" s="218"/>
      <c r="K328" s="218"/>
      <c r="L328" s="218"/>
      <c r="M328" s="218"/>
      <c r="N328" s="218"/>
      <c r="O328" s="218"/>
      <c r="P328" s="218"/>
      <c r="Q328" s="218"/>
    </row>
    <row r="329" spans="2:17" x14ac:dyDescent="0.25">
      <c r="B329" s="76"/>
      <c r="C329" s="77"/>
      <c r="D329" s="231"/>
      <c r="E329" s="35"/>
      <c r="F329" s="225"/>
      <c r="G329" s="79"/>
      <c r="H329" s="290"/>
      <c r="I329" s="74" t="str">
        <f t="shared" si="42"/>
        <v>11900</v>
      </c>
      <c r="J329" s="218"/>
      <c r="K329" s="218"/>
      <c r="L329" s="218"/>
      <c r="M329" s="218"/>
      <c r="N329" s="218"/>
      <c r="O329" s="218"/>
      <c r="P329" s="218"/>
      <c r="Q329" s="218"/>
    </row>
    <row r="330" spans="2:17" x14ac:dyDescent="0.25">
      <c r="B330" s="76"/>
      <c r="C330" s="77"/>
      <c r="D330" s="231"/>
      <c r="E330" s="35"/>
      <c r="F330" s="225"/>
      <c r="G330" s="79"/>
      <c r="H330" s="290"/>
      <c r="I330" s="74" t="str">
        <f t="shared" si="42"/>
        <v>11900</v>
      </c>
      <c r="J330" s="218"/>
      <c r="K330" s="218"/>
      <c r="L330" s="218"/>
      <c r="M330" s="218"/>
      <c r="N330" s="218"/>
      <c r="O330" s="218"/>
      <c r="P330" s="218"/>
      <c r="Q330" s="218"/>
    </row>
    <row r="331" spans="2:17" x14ac:dyDescent="0.25">
      <c r="B331" s="76"/>
      <c r="C331" s="77"/>
      <c r="D331" s="231"/>
      <c r="E331" s="35"/>
      <c r="F331" s="225"/>
      <c r="G331" s="79"/>
      <c r="H331" s="290"/>
      <c r="I331" s="74" t="str">
        <f t="shared" si="42"/>
        <v>11900</v>
      </c>
      <c r="J331" s="218"/>
      <c r="K331" s="218"/>
      <c r="L331" s="218"/>
      <c r="M331" s="218"/>
      <c r="N331" s="218"/>
      <c r="O331" s="218"/>
      <c r="P331" s="218"/>
      <c r="Q331" s="218"/>
    </row>
    <row r="332" spans="2:17" x14ac:dyDescent="0.25">
      <c r="B332" s="76"/>
      <c r="C332" s="77"/>
      <c r="D332" s="231"/>
      <c r="E332" s="35"/>
      <c r="F332" s="225"/>
      <c r="G332" s="79"/>
      <c r="H332" s="290"/>
      <c r="I332" s="74" t="str">
        <f t="shared" si="42"/>
        <v>11900</v>
      </c>
      <c r="J332" s="218"/>
      <c r="K332" s="218"/>
      <c r="L332" s="218"/>
      <c r="M332" s="218"/>
      <c r="N332" s="218"/>
      <c r="O332" s="218"/>
      <c r="P332" s="218"/>
      <c r="Q332" s="218"/>
    </row>
    <row r="333" spans="2:17" x14ac:dyDescent="0.25">
      <c r="B333" s="76"/>
      <c r="C333" s="77"/>
      <c r="D333" s="231"/>
      <c r="E333" s="35"/>
      <c r="F333" s="225"/>
      <c r="G333" s="79"/>
      <c r="H333" s="290"/>
      <c r="I333" s="74" t="str">
        <f t="shared" si="42"/>
        <v>11900</v>
      </c>
      <c r="J333" s="218"/>
      <c r="K333" s="218"/>
      <c r="L333" s="218"/>
      <c r="M333" s="218"/>
      <c r="N333" s="218"/>
      <c r="O333" s="218"/>
      <c r="P333" s="218"/>
      <c r="Q333" s="218"/>
    </row>
    <row r="334" spans="2:17" x14ac:dyDescent="0.25">
      <c r="B334" s="76"/>
      <c r="C334" s="77"/>
      <c r="D334" s="231"/>
      <c r="E334" s="35"/>
      <c r="F334" s="225"/>
      <c r="G334" s="79"/>
      <c r="H334" s="290"/>
      <c r="I334" s="74" t="str">
        <f t="shared" si="42"/>
        <v>11900</v>
      </c>
      <c r="J334" s="218"/>
      <c r="K334" s="218"/>
      <c r="L334" s="218"/>
      <c r="M334" s="218"/>
      <c r="N334" s="218"/>
      <c r="O334" s="218"/>
      <c r="P334" s="218"/>
      <c r="Q334" s="218"/>
    </row>
    <row r="335" spans="2:17" x14ac:dyDescent="0.25">
      <c r="B335" s="76"/>
      <c r="C335" s="77"/>
      <c r="D335" s="231"/>
      <c r="E335" s="35"/>
      <c r="F335" s="225"/>
      <c r="G335" s="79"/>
      <c r="H335" s="290"/>
      <c r="I335" s="74" t="str">
        <f t="shared" ref="I335:I398" si="43">MONTH(D335)&amp;YEAR(D335)&amp;G335</f>
        <v>11900</v>
      </c>
      <c r="J335" s="218"/>
      <c r="K335" s="218"/>
      <c r="L335" s="218"/>
      <c r="M335" s="218"/>
      <c r="N335" s="218"/>
      <c r="O335" s="218"/>
      <c r="P335" s="218"/>
      <c r="Q335" s="218"/>
    </row>
    <row r="336" spans="2:17" x14ac:dyDescent="0.25">
      <c r="B336" s="76"/>
      <c r="C336" s="77"/>
      <c r="D336" s="231"/>
      <c r="E336" s="35"/>
      <c r="F336" s="225"/>
      <c r="G336" s="79"/>
      <c r="H336" s="290"/>
      <c r="I336" s="74" t="str">
        <f t="shared" si="43"/>
        <v>11900</v>
      </c>
      <c r="J336" s="218"/>
      <c r="K336" s="218"/>
      <c r="L336" s="218"/>
      <c r="M336" s="218"/>
      <c r="N336" s="218"/>
      <c r="O336" s="218"/>
      <c r="P336" s="218"/>
      <c r="Q336" s="218"/>
    </row>
    <row r="337" spans="2:17" x14ac:dyDescent="0.25">
      <c r="B337" s="76"/>
      <c r="C337" s="77"/>
      <c r="D337" s="231"/>
      <c r="E337" s="35"/>
      <c r="F337" s="225"/>
      <c r="G337" s="79"/>
      <c r="H337" s="290"/>
      <c r="I337" s="74" t="str">
        <f t="shared" si="43"/>
        <v>11900</v>
      </c>
      <c r="J337" s="218"/>
      <c r="K337" s="218"/>
      <c r="L337" s="218"/>
      <c r="M337" s="218"/>
      <c r="N337" s="218"/>
      <c r="O337" s="218"/>
      <c r="P337" s="218"/>
      <c r="Q337" s="218"/>
    </row>
    <row r="338" spans="2:17" x14ac:dyDescent="0.25">
      <c r="B338" s="76"/>
      <c r="C338" s="77"/>
      <c r="D338" s="231"/>
      <c r="E338" s="35"/>
      <c r="F338" s="225"/>
      <c r="G338" s="79"/>
      <c r="H338" s="290"/>
      <c r="I338" s="74" t="str">
        <f t="shared" si="43"/>
        <v>11900</v>
      </c>
      <c r="J338" s="218"/>
      <c r="K338" s="218"/>
      <c r="L338" s="218"/>
      <c r="M338" s="218"/>
      <c r="N338" s="218"/>
      <c r="O338" s="218"/>
      <c r="P338" s="218"/>
      <c r="Q338" s="218"/>
    </row>
    <row r="339" spans="2:17" x14ac:dyDescent="0.25">
      <c r="B339" s="76"/>
      <c r="C339" s="77"/>
      <c r="D339" s="231"/>
      <c r="E339" s="35"/>
      <c r="F339" s="225"/>
      <c r="G339" s="79"/>
      <c r="H339" s="290"/>
      <c r="I339" s="74" t="str">
        <f t="shared" si="43"/>
        <v>11900</v>
      </c>
      <c r="J339" s="218"/>
      <c r="K339" s="218"/>
      <c r="L339" s="218"/>
      <c r="M339" s="218"/>
      <c r="N339" s="218"/>
      <c r="O339" s="218"/>
      <c r="P339" s="218"/>
      <c r="Q339" s="218"/>
    </row>
    <row r="340" spans="2:17" x14ac:dyDescent="0.25">
      <c r="B340" s="76"/>
      <c r="C340" s="77"/>
      <c r="D340" s="231"/>
      <c r="E340" s="35"/>
      <c r="F340" s="225"/>
      <c r="G340" s="79"/>
      <c r="H340" s="290"/>
      <c r="I340" s="74" t="str">
        <f t="shared" si="43"/>
        <v>11900</v>
      </c>
      <c r="J340" s="218"/>
      <c r="K340" s="218"/>
      <c r="L340" s="218"/>
      <c r="M340" s="218"/>
      <c r="N340" s="218"/>
      <c r="O340" s="218"/>
      <c r="P340" s="218"/>
      <c r="Q340" s="218"/>
    </row>
    <row r="341" spans="2:17" x14ac:dyDescent="0.25">
      <c r="B341" s="76"/>
      <c r="C341" s="77"/>
      <c r="D341" s="231"/>
      <c r="E341" s="35"/>
      <c r="F341" s="225"/>
      <c r="G341" s="79"/>
      <c r="H341" s="290"/>
      <c r="I341" s="74" t="str">
        <f t="shared" si="43"/>
        <v>11900</v>
      </c>
      <c r="J341" s="218"/>
      <c r="K341" s="218"/>
      <c r="L341" s="218"/>
      <c r="M341" s="218"/>
      <c r="N341" s="218"/>
      <c r="O341" s="218"/>
      <c r="P341" s="218"/>
      <c r="Q341" s="218"/>
    </row>
    <row r="342" spans="2:17" x14ac:dyDescent="0.25">
      <c r="B342" s="76"/>
      <c r="C342" s="77"/>
      <c r="D342" s="231"/>
      <c r="E342" s="35"/>
      <c r="F342" s="225"/>
      <c r="G342" s="79"/>
      <c r="H342" s="290"/>
      <c r="I342" s="74" t="str">
        <f t="shared" si="43"/>
        <v>11900</v>
      </c>
      <c r="J342" s="218"/>
      <c r="K342" s="218"/>
      <c r="L342" s="218"/>
      <c r="M342" s="218"/>
      <c r="N342" s="218"/>
      <c r="O342" s="218"/>
      <c r="P342" s="218"/>
      <c r="Q342" s="218"/>
    </row>
    <row r="343" spans="2:17" x14ac:dyDescent="0.25">
      <c r="B343" s="76"/>
      <c r="C343" s="77"/>
      <c r="D343" s="231"/>
      <c r="E343" s="35"/>
      <c r="F343" s="225"/>
      <c r="G343" s="79"/>
      <c r="H343" s="290"/>
      <c r="I343" s="74" t="str">
        <f t="shared" si="43"/>
        <v>11900</v>
      </c>
      <c r="J343" s="218"/>
      <c r="K343" s="218"/>
      <c r="L343" s="218"/>
      <c r="M343" s="218"/>
      <c r="N343" s="218"/>
      <c r="O343" s="218"/>
      <c r="P343" s="218"/>
      <c r="Q343" s="218"/>
    </row>
    <row r="344" spans="2:17" x14ac:dyDescent="0.25">
      <c r="B344" s="76"/>
      <c r="C344" s="77"/>
      <c r="D344" s="231"/>
      <c r="E344" s="35"/>
      <c r="F344" s="225"/>
      <c r="G344" s="79"/>
      <c r="H344" s="290"/>
      <c r="I344" s="74" t="str">
        <f t="shared" si="43"/>
        <v>11900</v>
      </c>
      <c r="J344" s="218"/>
      <c r="K344" s="218"/>
      <c r="L344" s="218"/>
      <c r="M344" s="218"/>
      <c r="N344" s="218"/>
      <c r="O344" s="218"/>
      <c r="P344" s="218"/>
      <c r="Q344" s="218"/>
    </row>
    <row r="345" spans="2:17" x14ac:dyDescent="0.25">
      <c r="B345" s="76"/>
      <c r="C345" s="77"/>
      <c r="D345" s="231"/>
      <c r="E345" s="35"/>
      <c r="F345" s="225"/>
      <c r="G345" s="79"/>
      <c r="H345" s="290"/>
      <c r="I345" s="74" t="str">
        <f t="shared" si="43"/>
        <v>11900</v>
      </c>
      <c r="J345" s="218"/>
      <c r="K345" s="218"/>
      <c r="L345" s="218"/>
      <c r="M345" s="218"/>
      <c r="N345" s="218"/>
      <c r="O345" s="218"/>
      <c r="P345" s="218"/>
      <c r="Q345" s="218"/>
    </row>
    <row r="346" spans="2:17" x14ac:dyDescent="0.25">
      <c r="B346" s="76"/>
      <c r="C346" s="77"/>
      <c r="D346" s="231"/>
      <c r="E346" s="35"/>
      <c r="F346" s="225"/>
      <c r="G346" s="79"/>
      <c r="H346" s="290"/>
      <c r="I346" s="74" t="str">
        <f t="shared" si="43"/>
        <v>11900</v>
      </c>
      <c r="J346" s="218"/>
      <c r="K346" s="218"/>
      <c r="L346" s="218"/>
      <c r="M346" s="218"/>
      <c r="N346" s="218"/>
      <c r="O346" s="218"/>
      <c r="P346" s="218"/>
      <c r="Q346" s="218"/>
    </row>
    <row r="347" spans="2:17" x14ac:dyDescent="0.25">
      <c r="B347" s="76"/>
      <c r="C347" s="77"/>
      <c r="D347" s="231"/>
      <c r="E347" s="35"/>
      <c r="F347" s="225"/>
      <c r="G347" s="79"/>
      <c r="H347" s="290"/>
      <c r="I347" s="74" t="str">
        <f t="shared" si="43"/>
        <v>11900</v>
      </c>
      <c r="J347" s="218"/>
      <c r="K347" s="218"/>
      <c r="L347" s="218"/>
      <c r="M347" s="218"/>
      <c r="N347" s="218"/>
      <c r="O347" s="218"/>
      <c r="P347" s="218"/>
      <c r="Q347" s="218"/>
    </row>
    <row r="348" spans="2:17" x14ac:dyDescent="0.25">
      <c r="B348" s="76"/>
      <c r="C348" s="77"/>
      <c r="D348" s="231"/>
      <c r="E348" s="35"/>
      <c r="F348" s="225"/>
      <c r="G348" s="79"/>
      <c r="H348" s="290"/>
      <c r="I348" s="74" t="str">
        <f t="shared" si="43"/>
        <v>11900</v>
      </c>
      <c r="J348" s="218"/>
      <c r="K348" s="218"/>
      <c r="L348" s="218"/>
      <c r="M348" s="218"/>
      <c r="N348" s="218"/>
      <c r="O348" s="218"/>
      <c r="P348" s="218"/>
      <c r="Q348" s="218"/>
    </row>
    <row r="349" spans="2:17" x14ac:dyDescent="0.25">
      <c r="B349" s="76"/>
      <c r="C349" s="77"/>
      <c r="D349" s="231"/>
      <c r="E349" s="35"/>
      <c r="F349" s="225"/>
      <c r="G349" s="79"/>
      <c r="H349" s="290"/>
      <c r="I349" s="74" t="str">
        <f t="shared" si="43"/>
        <v>11900</v>
      </c>
      <c r="J349" s="218"/>
      <c r="K349" s="218"/>
      <c r="L349" s="218"/>
      <c r="M349" s="218"/>
      <c r="N349" s="218"/>
      <c r="O349" s="218"/>
      <c r="P349" s="218"/>
      <c r="Q349" s="218"/>
    </row>
    <row r="350" spans="2:17" x14ac:dyDescent="0.25">
      <c r="B350" s="76"/>
      <c r="C350" s="77"/>
      <c r="D350" s="231"/>
      <c r="E350" s="35"/>
      <c r="F350" s="225"/>
      <c r="G350" s="79"/>
      <c r="H350" s="290"/>
      <c r="I350" s="74" t="str">
        <f t="shared" si="43"/>
        <v>11900</v>
      </c>
      <c r="J350" s="218"/>
      <c r="K350" s="218"/>
      <c r="L350" s="218"/>
      <c r="M350" s="218"/>
      <c r="N350" s="218"/>
      <c r="O350" s="218"/>
      <c r="P350" s="218"/>
      <c r="Q350" s="218"/>
    </row>
    <row r="351" spans="2:17" x14ac:dyDescent="0.25">
      <c r="B351" s="76"/>
      <c r="C351" s="77"/>
      <c r="D351" s="231"/>
      <c r="E351" s="35"/>
      <c r="F351" s="225"/>
      <c r="G351" s="79"/>
      <c r="H351" s="290"/>
      <c r="I351" s="74" t="str">
        <f t="shared" si="43"/>
        <v>11900</v>
      </c>
      <c r="J351" s="218"/>
      <c r="K351" s="218"/>
      <c r="L351" s="218"/>
      <c r="M351" s="218"/>
      <c r="N351" s="218"/>
      <c r="O351" s="218"/>
      <c r="P351" s="218"/>
      <c r="Q351" s="218"/>
    </row>
    <row r="352" spans="2:17" x14ac:dyDescent="0.25">
      <c r="B352" s="76"/>
      <c r="C352" s="77"/>
      <c r="D352" s="231"/>
      <c r="E352" s="35"/>
      <c r="F352" s="225"/>
      <c r="G352" s="79"/>
      <c r="H352" s="290"/>
      <c r="I352" s="74" t="str">
        <f t="shared" si="43"/>
        <v>11900</v>
      </c>
      <c r="J352" s="218"/>
      <c r="K352" s="218"/>
      <c r="L352" s="218"/>
      <c r="M352" s="218"/>
      <c r="N352" s="218"/>
      <c r="O352" s="218"/>
      <c r="P352" s="218"/>
      <c r="Q352" s="218"/>
    </row>
    <row r="353" spans="2:17" x14ac:dyDescent="0.25">
      <c r="B353" s="76"/>
      <c r="C353" s="77"/>
      <c r="D353" s="231"/>
      <c r="E353" s="35"/>
      <c r="F353" s="225"/>
      <c r="G353" s="79"/>
      <c r="H353" s="290"/>
      <c r="I353" s="74" t="str">
        <f t="shared" si="43"/>
        <v>11900</v>
      </c>
      <c r="J353" s="218"/>
      <c r="K353" s="218"/>
      <c r="L353" s="218"/>
      <c r="M353" s="218"/>
      <c r="N353" s="218"/>
      <c r="O353" s="218"/>
      <c r="P353" s="218"/>
      <c r="Q353" s="218"/>
    </row>
    <row r="354" spans="2:17" x14ac:dyDescent="0.25">
      <c r="B354" s="76"/>
      <c r="C354" s="77"/>
      <c r="D354" s="231"/>
      <c r="E354" s="35"/>
      <c r="F354" s="225"/>
      <c r="G354" s="79"/>
      <c r="H354" s="290"/>
      <c r="I354" s="74" t="str">
        <f t="shared" si="43"/>
        <v>11900</v>
      </c>
      <c r="J354" s="218"/>
      <c r="K354" s="218"/>
      <c r="L354" s="218"/>
      <c r="M354" s="218"/>
      <c r="N354" s="218"/>
      <c r="O354" s="218"/>
      <c r="P354" s="218"/>
      <c r="Q354" s="218"/>
    </row>
    <row r="355" spans="2:17" x14ac:dyDescent="0.25">
      <c r="B355" s="76"/>
      <c r="C355" s="77"/>
      <c r="D355" s="231"/>
      <c r="E355" s="35"/>
      <c r="F355" s="225"/>
      <c r="G355" s="79"/>
      <c r="H355" s="290"/>
      <c r="I355" s="74" t="str">
        <f t="shared" si="43"/>
        <v>11900</v>
      </c>
      <c r="J355" s="218"/>
      <c r="K355" s="218"/>
      <c r="L355" s="218"/>
      <c r="M355" s="218"/>
      <c r="N355" s="218"/>
      <c r="O355" s="218"/>
      <c r="P355" s="218"/>
      <c r="Q355" s="218"/>
    </row>
    <row r="356" spans="2:17" x14ac:dyDescent="0.25">
      <c r="B356" s="76"/>
      <c r="C356" s="77"/>
      <c r="D356" s="231"/>
      <c r="E356" s="35"/>
      <c r="F356" s="225"/>
      <c r="G356" s="79"/>
      <c r="H356" s="290"/>
      <c r="I356" s="74" t="str">
        <f t="shared" si="43"/>
        <v>11900</v>
      </c>
      <c r="J356" s="218"/>
      <c r="K356" s="218"/>
      <c r="L356" s="218"/>
      <c r="M356" s="218"/>
      <c r="N356" s="218"/>
      <c r="O356" s="218"/>
      <c r="P356" s="218"/>
      <c r="Q356" s="218"/>
    </row>
    <row r="357" spans="2:17" x14ac:dyDescent="0.25">
      <c r="B357" s="76"/>
      <c r="C357" s="77"/>
      <c r="D357" s="231"/>
      <c r="E357" s="35"/>
      <c r="F357" s="225"/>
      <c r="G357" s="79"/>
      <c r="H357" s="290"/>
      <c r="I357" s="74" t="str">
        <f t="shared" si="43"/>
        <v>11900</v>
      </c>
      <c r="J357" s="218"/>
      <c r="K357" s="218"/>
      <c r="L357" s="218"/>
      <c r="M357" s="218"/>
      <c r="N357" s="218"/>
      <c r="O357" s="218"/>
      <c r="P357" s="218"/>
      <c r="Q357" s="218"/>
    </row>
    <row r="358" spans="2:17" x14ac:dyDescent="0.25">
      <c r="B358" s="76"/>
      <c r="C358" s="77"/>
      <c r="D358" s="231"/>
      <c r="E358" s="35"/>
      <c r="F358" s="225"/>
      <c r="G358" s="79"/>
      <c r="H358" s="290"/>
      <c r="I358" s="74" t="str">
        <f t="shared" si="43"/>
        <v>11900</v>
      </c>
      <c r="J358" s="218"/>
      <c r="K358" s="218"/>
      <c r="L358" s="218"/>
      <c r="M358" s="218"/>
      <c r="N358" s="218"/>
      <c r="O358" s="218"/>
      <c r="P358" s="218"/>
      <c r="Q358" s="218"/>
    </row>
    <row r="359" spans="2:17" x14ac:dyDescent="0.25">
      <c r="B359" s="76"/>
      <c r="C359" s="77"/>
      <c r="D359" s="231"/>
      <c r="E359" s="35"/>
      <c r="F359" s="225"/>
      <c r="G359" s="79"/>
      <c r="H359" s="290"/>
      <c r="I359" s="74" t="str">
        <f t="shared" si="43"/>
        <v>11900</v>
      </c>
      <c r="J359" s="218"/>
      <c r="K359" s="218"/>
      <c r="L359" s="218"/>
      <c r="M359" s="218"/>
      <c r="N359" s="218"/>
      <c r="O359" s="218"/>
      <c r="P359" s="218"/>
      <c r="Q359" s="218"/>
    </row>
    <row r="360" spans="2:17" x14ac:dyDescent="0.25">
      <c r="B360" s="76"/>
      <c r="C360" s="77"/>
      <c r="D360" s="231"/>
      <c r="E360" s="35"/>
      <c r="F360" s="225"/>
      <c r="G360" s="79"/>
      <c r="H360" s="290"/>
      <c r="I360" s="74" t="str">
        <f t="shared" si="43"/>
        <v>11900</v>
      </c>
      <c r="J360" s="218"/>
      <c r="K360" s="218"/>
      <c r="L360" s="218"/>
      <c r="M360" s="218"/>
      <c r="N360" s="218"/>
      <c r="O360" s="218"/>
      <c r="P360" s="218"/>
      <c r="Q360" s="218"/>
    </row>
    <row r="361" spans="2:17" x14ac:dyDescent="0.25">
      <c r="B361" s="76"/>
      <c r="C361" s="77"/>
      <c r="D361" s="231"/>
      <c r="E361" s="35"/>
      <c r="F361" s="225"/>
      <c r="G361" s="79"/>
      <c r="H361" s="290"/>
      <c r="I361" s="74" t="str">
        <f t="shared" si="43"/>
        <v>11900</v>
      </c>
      <c r="J361" s="218"/>
      <c r="K361" s="218"/>
      <c r="L361" s="218"/>
      <c r="M361" s="218"/>
      <c r="N361" s="218"/>
      <c r="O361" s="218"/>
      <c r="P361" s="218"/>
      <c r="Q361" s="218"/>
    </row>
    <row r="362" spans="2:17" x14ac:dyDescent="0.25">
      <c r="B362" s="76"/>
      <c r="C362" s="77"/>
      <c r="D362" s="231"/>
      <c r="E362" s="35"/>
      <c r="F362" s="225"/>
      <c r="G362" s="79"/>
      <c r="H362" s="290"/>
      <c r="I362" s="74" t="str">
        <f t="shared" si="43"/>
        <v>11900</v>
      </c>
      <c r="J362" s="218"/>
      <c r="K362" s="218"/>
      <c r="L362" s="218"/>
      <c r="M362" s="218"/>
      <c r="N362" s="218"/>
      <c r="O362" s="218"/>
      <c r="P362" s="218"/>
      <c r="Q362" s="218"/>
    </row>
    <row r="363" spans="2:17" x14ac:dyDescent="0.25">
      <c r="B363" s="76"/>
      <c r="C363" s="77"/>
      <c r="D363" s="231"/>
      <c r="E363" s="35"/>
      <c r="F363" s="225"/>
      <c r="G363" s="79"/>
      <c r="H363" s="290"/>
      <c r="I363" s="74" t="str">
        <f t="shared" si="43"/>
        <v>11900</v>
      </c>
      <c r="J363" s="218"/>
      <c r="K363" s="218"/>
      <c r="L363" s="218"/>
      <c r="M363" s="218"/>
      <c r="N363" s="218"/>
      <c r="O363" s="218"/>
      <c r="P363" s="218"/>
      <c r="Q363" s="218"/>
    </row>
    <row r="364" spans="2:17" x14ac:dyDescent="0.25">
      <c r="B364" s="76"/>
      <c r="C364" s="77"/>
      <c r="D364" s="231"/>
      <c r="E364" s="35"/>
      <c r="F364" s="225"/>
      <c r="G364" s="79"/>
      <c r="H364" s="290"/>
      <c r="I364" s="74" t="str">
        <f t="shared" si="43"/>
        <v>11900</v>
      </c>
      <c r="J364" s="218"/>
      <c r="K364" s="218"/>
      <c r="L364" s="218"/>
      <c r="M364" s="218"/>
      <c r="N364" s="218"/>
      <c r="O364" s="218"/>
      <c r="P364" s="218"/>
      <c r="Q364" s="218"/>
    </row>
    <row r="365" spans="2:17" x14ac:dyDescent="0.25">
      <c r="B365" s="76"/>
      <c r="C365" s="77"/>
      <c r="D365" s="231"/>
      <c r="E365" s="35"/>
      <c r="F365" s="225"/>
      <c r="G365" s="79"/>
      <c r="H365" s="290"/>
      <c r="I365" s="74" t="str">
        <f t="shared" si="43"/>
        <v>11900</v>
      </c>
      <c r="J365" s="218"/>
      <c r="K365" s="218"/>
      <c r="L365" s="218"/>
      <c r="M365" s="218"/>
      <c r="N365" s="218"/>
      <c r="O365" s="218"/>
      <c r="P365" s="218"/>
      <c r="Q365" s="218"/>
    </row>
    <row r="366" spans="2:17" x14ac:dyDescent="0.25">
      <c r="B366" s="76"/>
      <c r="C366" s="77"/>
      <c r="D366" s="231"/>
      <c r="E366" s="35"/>
      <c r="F366" s="225"/>
      <c r="G366" s="79"/>
      <c r="H366" s="290"/>
      <c r="I366" s="74" t="str">
        <f t="shared" si="43"/>
        <v>11900</v>
      </c>
      <c r="J366" s="218"/>
      <c r="K366" s="218"/>
      <c r="L366" s="218"/>
      <c r="M366" s="218"/>
      <c r="N366" s="218"/>
      <c r="O366" s="218"/>
      <c r="P366" s="218"/>
      <c r="Q366" s="218"/>
    </row>
    <row r="367" spans="2:17" x14ac:dyDescent="0.25">
      <c r="B367" s="76"/>
      <c r="C367" s="77"/>
      <c r="D367" s="231"/>
      <c r="E367" s="35"/>
      <c r="F367" s="225"/>
      <c r="G367" s="79"/>
      <c r="H367" s="290"/>
      <c r="I367" s="74" t="str">
        <f t="shared" si="43"/>
        <v>11900</v>
      </c>
      <c r="J367" s="218"/>
      <c r="K367" s="218"/>
      <c r="L367" s="218"/>
      <c r="M367" s="218"/>
      <c r="N367" s="218"/>
      <c r="O367" s="218"/>
      <c r="P367" s="218"/>
      <c r="Q367" s="218"/>
    </row>
    <row r="368" spans="2:17" x14ac:dyDescent="0.25">
      <c r="B368" s="76"/>
      <c r="C368" s="77"/>
      <c r="D368" s="231"/>
      <c r="E368" s="35"/>
      <c r="F368" s="225"/>
      <c r="G368" s="79"/>
      <c r="H368" s="290"/>
      <c r="I368" s="74" t="str">
        <f t="shared" si="43"/>
        <v>11900</v>
      </c>
      <c r="J368" s="218"/>
      <c r="K368" s="218"/>
      <c r="L368" s="218"/>
      <c r="M368" s="218"/>
      <c r="N368" s="218"/>
      <c r="O368" s="218"/>
      <c r="P368" s="218"/>
      <c r="Q368" s="218"/>
    </row>
    <row r="369" spans="2:17" x14ac:dyDescent="0.25">
      <c r="B369" s="76"/>
      <c r="C369" s="77"/>
      <c r="D369" s="231"/>
      <c r="E369" s="35"/>
      <c r="F369" s="225"/>
      <c r="G369" s="79"/>
      <c r="H369" s="290"/>
      <c r="I369" s="74" t="str">
        <f t="shared" si="43"/>
        <v>11900</v>
      </c>
      <c r="J369" s="218"/>
      <c r="K369" s="218"/>
      <c r="L369" s="218"/>
      <c r="M369" s="218"/>
      <c r="N369" s="218"/>
      <c r="O369" s="218"/>
      <c r="P369" s="218"/>
      <c r="Q369" s="218"/>
    </row>
    <row r="370" spans="2:17" x14ac:dyDescent="0.25">
      <c r="B370" s="76"/>
      <c r="C370" s="77"/>
      <c r="D370" s="231"/>
      <c r="E370" s="35"/>
      <c r="F370" s="225"/>
      <c r="G370" s="79"/>
      <c r="H370" s="290"/>
      <c r="I370" s="74" t="str">
        <f t="shared" si="43"/>
        <v>11900</v>
      </c>
      <c r="J370" s="218"/>
      <c r="K370" s="218"/>
      <c r="L370" s="218"/>
      <c r="M370" s="218"/>
      <c r="N370" s="218"/>
      <c r="O370" s="218"/>
      <c r="P370" s="218"/>
      <c r="Q370" s="218"/>
    </row>
    <row r="371" spans="2:17" x14ac:dyDescent="0.25">
      <c r="B371" s="76"/>
      <c r="C371" s="77"/>
      <c r="D371" s="231"/>
      <c r="E371" s="35"/>
      <c r="F371" s="225"/>
      <c r="G371" s="79"/>
      <c r="H371" s="290"/>
      <c r="I371" s="74" t="str">
        <f t="shared" si="43"/>
        <v>11900</v>
      </c>
      <c r="J371" s="218"/>
      <c r="K371" s="218"/>
      <c r="L371" s="218"/>
      <c r="M371" s="218"/>
      <c r="N371" s="218"/>
      <c r="O371" s="218"/>
      <c r="P371" s="218"/>
      <c r="Q371" s="218"/>
    </row>
    <row r="372" spans="2:17" x14ac:dyDescent="0.25">
      <c r="B372" s="76"/>
      <c r="C372" s="77"/>
      <c r="D372" s="231"/>
      <c r="E372" s="35"/>
      <c r="F372" s="225"/>
      <c r="G372" s="79"/>
      <c r="H372" s="290"/>
      <c r="I372" s="74" t="str">
        <f t="shared" si="43"/>
        <v>11900</v>
      </c>
      <c r="J372" s="218"/>
      <c r="K372" s="218"/>
      <c r="L372" s="218"/>
      <c r="M372" s="218"/>
      <c r="N372" s="218"/>
      <c r="O372" s="218"/>
      <c r="P372" s="218"/>
      <c r="Q372" s="218"/>
    </row>
    <row r="373" spans="2:17" x14ac:dyDescent="0.25">
      <c r="B373" s="76"/>
      <c r="C373" s="77"/>
      <c r="D373" s="231"/>
      <c r="E373" s="35"/>
      <c r="F373" s="225"/>
      <c r="G373" s="79"/>
      <c r="H373" s="290"/>
      <c r="I373" s="74" t="str">
        <f t="shared" si="43"/>
        <v>11900</v>
      </c>
      <c r="J373" s="218"/>
      <c r="K373" s="218"/>
      <c r="L373" s="218"/>
      <c r="M373" s="218"/>
      <c r="N373" s="218"/>
      <c r="O373" s="218"/>
      <c r="P373" s="218"/>
      <c r="Q373" s="218"/>
    </row>
    <row r="374" spans="2:17" x14ac:dyDescent="0.25">
      <c r="B374" s="76"/>
      <c r="C374" s="77"/>
      <c r="D374" s="231"/>
      <c r="E374" s="35"/>
      <c r="F374" s="225"/>
      <c r="G374" s="79"/>
      <c r="H374" s="290"/>
      <c r="I374" s="74" t="str">
        <f t="shared" si="43"/>
        <v>11900</v>
      </c>
      <c r="J374" s="218"/>
      <c r="K374" s="218"/>
      <c r="L374" s="218"/>
      <c r="M374" s="218"/>
      <c r="N374" s="218"/>
      <c r="O374" s="218"/>
      <c r="P374" s="218"/>
      <c r="Q374" s="218"/>
    </row>
    <row r="375" spans="2:17" x14ac:dyDescent="0.25">
      <c r="B375" s="76"/>
      <c r="C375" s="77"/>
      <c r="D375" s="231"/>
      <c r="E375" s="35"/>
      <c r="F375" s="225"/>
      <c r="G375" s="79"/>
      <c r="H375" s="290"/>
      <c r="I375" s="74" t="str">
        <f t="shared" si="43"/>
        <v>11900</v>
      </c>
      <c r="J375" s="218"/>
      <c r="K375" s="218"/>
      <c r="L375" s="218"/>
      <c r="M375" s="218"/>
      <c r="N375" s="218"/>
      <c r="O375" s="218"/>
      <c r="P375" s="218"/>
      <c r="Q375" s="218"/>
    </row>
    <row r="376" spans="2:17" x14ac:dyDescent="0.25">
      <c r="B376" s="76"/>
      <c r="C376" s="77"/>
      <c r="D376" s="231"/>
      <c r="E376" s="35"/>
      <c r="F376" s="225"/>
      <c r="G376" s="79"/>
      <c r="H376" s="290"/>
      <c r="I376" s="74" t="str">
        <f t="shared" si="43"/>
        <v>11900</v>
      </c>
      <c r="J376" s="218"/>
      <c r="K376" s="218"/>
      <c r="L376" s="218"/>
      <c r="M376" s="218"/>
      <c r="N376" s="218"/>
      <c r="O376" s="218"/>
      <c r="P376" s="218"/>
      <c r="Q376" s="218"/>
    </row>
    <row r="377" spans="2:17" x14ac:dyDescent="0.25">
      <c r="B377" s="76"/>
      <c r="C377" s="77"/>
      <c r="D377" s="231"/>
      <c r="E377" s="35"/>
      <c r="F377" s="225"/>
      <c r="G377" s="79"/>
      <c r="H377" s="290"/>
      <c r="I377" s="74" t="str">
        <f t="shared" si="43"/>
        <v>11900</v>
      </c>
      <c r="J377" s="218"/>
      <c r="K377" s="218"/>
      <c r="L377" s="218"/>
      <c r="M377" s="218"/>
      <c r="N377" s="218"/>
      <c r="O377" s="218"/>
      <c r="P377" s="218"/>
      <c r="Q377" s="218"/>
    </row>
    <row r="378" spans="2:17" x14ac:dyDescent="0.25">
      <c r="B378" s="76"/>
      <c r="C378" s="77"/>
      <c r="D378" s="231"/>
      <c r="E378" s="35"/>
      <c r="F378" s="225"/>
      <c r="G378" s="79"/>
      <c r="H378" s="290"/>
      <c r="I378" s="74" t="str">
        <f t="shared" si="43"/>
        <v>11900</v>
      </c>
      <c r="J378" s="218"/>
      <c r="K378" s="218"/>
      <c r="L378" s="218"/>
      <c r="M378" s="218"/>
      <c r="N378" s="218"/>
      <c r="O378" s="218"/>
      <c r="P378" s="218"/>
      <c r="Q378" s="218"/>
    </row>
    <row r="379" spans="2:17" x14ac:dyDescent="0.25">
      <c r="B379" s="76"/>
      <c r="C379" s="77"/>
      <c r="D379" s="231"/>
      <c r="E379" s="35"/>
      <c r="F379" s="225"/>
      <c r="G379" s="79"/>
      <c r="H379" s="290"/>
      <c r="I379" s="74" t="str">
        <f t="shared" si="43"/>
        <v>11900</v>
      </c>
      <c r="J379" s="218"/>
      <c r="K379" s="218"/>
      <c r="L379" s="218"/>
      <c r="M379" s="218"/>
      <c r="N379" s="218"/>
      <c r="O379" s="218"/>
      <c r="P379" s="218"/>
      <c r="Q379" s="218"/>
    </row>
    <row r="380" spans="2:17" x14ac:dyDescent="0.25">
      <c r="B380" s="76"/>
      <c r="C380" s="77"/>
      <c r="D380" s="231"/>
      <c r="E380" s="35"/>
      <c r="F380" s="225"/>
      <c r="G380" s="79"/>
      <c r="H380" s="290"/>
      <c r="I380" s="74" t="str">
        <f t="shared" si="43"/>
        <v>11900</v>
      </c>
      <c r="J380" s="218"/>
      <c r="K380" s="218"/>
      <c r="L380" s="218"/>
      <c r="M380" s="218"/>
      <c r="N380" s="218"/>
      <c r="O380" s="218"/>
      <c r="P380" s="218"/>
      <c r="Q380" s="218"/>
    </row>
    <row r="381" spans="2:17" x14ac:dyDescent="0.25">
      <c r="B381" s="76"/>
      <c r="C381" s="77"/>
      <c r="D381" s="231"/>
      <c r="E381" s="35"/>
      <c r="F381" s="225"/>
      <c r="G381" s="79"/>
      <c r="H381" s="290"/>
      <c r="I381" s="74" t="str">
        <f t="shared" si="43"/>
        <v>11900</v>
      </c>
      <c r="J381" s="218"/>
      <c r="K381" s="218"/>
      <c r="L381" s="218"/>
      <c r="M381" s="218"/>
      <c r="N381" s="218"/>
      <c r="O381" s="218"/>
      <c r="P381" s="218"/>
      <c r="Q381" s="218"/>
    </row>
    <row r="382" spans="2:17" x14ac:dyDescent="0.25">
      <c r="B382" s="76"/>
      <c r="C382" s="77"/>
      <c r="D382" s="231"/>
      <c r="E382" s="35"/>
      <c r="F382" s="225"/>
      <c r="G382" s="79"/>
      <c r="H382" s="290"/>
      <c r="I382" s="74" t="str">
        <f t="shared" si="43"/>
        <v>11900</v>
      </c>
      <c r="J382" s="218"/>
      <c r="K382" s="218"/>
      <c r="L382" s="218"/>
      <c r="M382" s="218"/>
      <c r="N382" s="218"/>
      <c r="O382" s="218"/>
      <c r="P382" s="218"/>
      <c r="Q382" s="218"/>
    </row>
    <row r="383" spans="2:17" x14ac:dyDescent="0.25">
      <c r="B383" s="76"/>
      <c r="C383" s="77"/>
      <c r="D383" s="231"/>
      <c r="E383" s="35"/>
      <c r="F383" s="225"/>
      <c r="G383" s="79"/>
      <c r="H383" s="290"/>
      <c r="I383" s="74" t="str">
        <f t="shared" si="43"/>
        <v>11900</v>
      </c>
      <c r="J383" s="218"/>
      <c r="K383" s="218"/>
      <c r="L383" s="218"/>
      <c r="M383" s="218"/>
      <c r="N383" s="218"/>
      <c r="O383" s="218"/>
      <c r="P383" s="218"/>
      <c r="Q383" s="218"/>
    </row>
    <row r="384" spans="2:17" x14ac:dyDescent="0.25">
      <c r="B384" s="76"/>
      <c r="C384" s="77"/>
      <c r="D384" s="231"/>
      <c r="E384" s="35"/>
      <c r="F384" s="225"/>
      <c r="G384" s="79"/>
      <c r="H384" s="290"/>
      <c r="I384" s="74" t="str">
        <f t="shared" si="43"/>
        <v>11900</v>
      </c>
      <c r="J384" s="218"/>
      <c r="K384" s="218"/>
      <c r="L384" s="218"/>
      <c r="M384" s="218"/>
      <c r="N384" s="218"/>
      <c r="O384" s="218"/>
      <c r="P384" s="218"/>
      <c r="Q384" s="218"/>
    </row>
    <row r="385" spans="2:17" x14ac:dyDescent="0.25">
      <c r="B385" s="76"/>
      <c r="C385" s="77"/>
      <c r="D385" s="231"/>
      <c r="E385" s="35"/>
      <c r="F385" s="225"/>
      <c r="G385" s="79"/>
      <c r="H385" s="290"/>
      <c r="I385" s="74" t="str">
        <f t="shared" si="43"/>
        <v>11900</v>
      </c>
      <c r="J385" s="218"/>
      <c r="K385" s="218"/>
      <c r="L385" s="218"/>
      <c r="M385" s="218"/>
      <c r="N385" s="218"/>
      <c r="O385" s="218"/>
      <c r="P385" s="218"/>
      <c r="Q385" s="218"/>
    </row>
    <row r="386" spans="2:17" x14ac:dyDescent="0.25">
      <c r="B386" s="76"/>
      <c r="C386" s="77"/>
      <c r="D386" s="231"/>
      <c r="E386" s="35"/>
      <c r="F386" s="225"/>
      <c r="G386" s="79"/>
      <c r="H386" s="290"/>
      <c r="I386" s="74" t="str">
        <f t="shared" si="43"/>
        <v>11900</v>
      </c>
      <c r="J386" s="218"/>
      <c r="K386" s="218"/>
      <c r="L386" s="218"/>
      <c r="M386" s="218"/>
      <c r="N386" s="218"/>
      <c r="O386" s="218"/>
      <c r="P386" s="218"/>
      <c r="Q386" s="218"/>
    </row>
    <row r="387" spans="2:17" x14ac:dyDescent="0.25">
      <c r="B387" s="76"/>
      <c r="C387" s="77"/>
      <c r="D387" s="231"/>
      <c r="E387" s="35"/>
      <c r="F387" s="225"/>
      <c r="G387" s="79"/>
      <c r="H387" s="290"/>
      <c r="I387" s="74" t="str">
        <f t="shared" si="43"/>
        <v>11900</v>
      </c>
      <c r="J387" s="218"/>
      <c r="K387" s="218"/>
      <c r="L387" s="218"/>
      <c r="M387" s="218"/>
      <c r="N387" s="218"/>
      <c r="O387" s="218"/>
      <c r="P387" s="218"/>
      <c r="Q387" s="218"/>
    </row>
    <row r="388" spans="2:17" x14ac:dyDescent="0.25">
      <c r="B388" s="76"/>
      <c r="C388" s="77"/>
      <c r="D388" s="231"/>
      <c r="E388" s="35"/>
      <c r="F388" s="225"/>
      <c r="G388" s="79"/>
      <c r="H388" s="290"/>
      <c r="I388" s="74" t="str">
        <f t="shared" si="43"/>
        <v>11900</v>
      </c>
      <c r="J388" s="218"/>
      <c r="K388" s="218"/>
      <c r="L388" s="218"/>
      <c r="M388" s="218"/>
      <c r="N388" s="218"/>
      <c r="O388" s="218"/>
      <c r="P388" s="218"/>
      <c r="Q388" s="218"/>
    </row>
    <row r="389" spans="2:17" x14ac:dyDescent="0.25">
      <c r="B389" s="76"/>
      <c r="C389" s="77"/>
      <c r="D389" s="231"/>
      <c r="E389" s="35"/>
      <c r="F389" s="225"/>
      <c r="G389" s="79"/>
      <c r="H389" s="290"/>
      <c r="I389" s="74" t="str">
        <f t="shared" si="43"/>
        <v>11900</v>
      </c>
      <c r="J389" s="218"/>
      <c r="K389" s="218"/>
      <c r="L389" s="218"/>
      <c r="M389" s="218"/>
      <c r="N389" s="218"/>
      <c r="O389" s="218"/>
      <c r="P389" s="218"/>
      <c r="Q389" s="218"/>
    </row>
    <row r="390" spans="2:17" x14ac:dyDescent="0.25">
      <c r="B390" s="76"/>
      <c r="C390" s="77"/>
      <c r="D390" s="231"/>
      <c r="E390" s="35"/>
      <c r="F390" s="225"/>
      <c r="G390" s="79"/>
      <c r="H390" s="290"/>
      <c r="I390" s="74" t="str">
        <f t="shared" si="43"/>
        <v>11900</v>
      </c>
      <c r="J390" s="218"/>
      <c r="K390" s="218"/>
      <c r="L390" s="218"/>
      <c r="M390" s="218"/>
      <c r="N390" s="218"/>
      <c r="O390" s="218"/>
      <c r="P390" s="218"/>
      <c r="Q390" s="218"/>
    </row>
    <row r="391" spans="2:17" x14ac:dyDescent="0.25">
      <c r="B391" s="76"/>
      <c r="C391" s="77"/>
      <c r="D391" s="231"/>
      <c r="E391" s="35"/>
      <c r="F391" s="225"/>
      <c r="G391" s="79"/>
      <c r="H391" s="290"/>
      <c r="I391" s="74" t="str">
        <f t="shared" si="43"/>
        <v>11900</v>
      </c>
      <c r="J391" s="218"/>
      <c r="K391" s="218"/>
      <c r="L391" s="218"/>
      <c r="M391" s="218"/>
      <c r="N391" s="218"/>
      <c r="O391" s="218"/>
      <c r="P391" s="218"/>
      <c r="Q391" s="218"/>
    </row>
    <row r="392" spans="2:17" x14ac:dyDescent="0.25">
      <c r="B392" s="76"/>
      <c r="C392" s="77"/>
      <c r="D392" s="231"/>
      <c r="E392" s="35"/>
      <c r="F392" s="225"/>
      <c r="G392" s="79"/>
      <c r="H392" s="290"/>
      <c r="I392" s="74" t="str">
        <f t="shared" si="43"/>
        <v>11900</v>
      </c>
      <c r="J392" s="218"/>
      <c r="K392" s="218"/>
      <c r="L392" s="218"/>
      <c r="M392" s="218"/>
      <c r="N392" s="218"/>
      <c r="O392" s="218"/>
      <c r="P392" s="218"/>
      <c r="Q392" s="218"/>
    </row>
    <row r="393" spans="2:17" x14ac:dyDescent="0.25">
      <c r="B393" s="76"/>
      <c r="C393" s="77"/>
      <c r="D393" s="231"/>
      <c r="E393" s="35"/>
      <c r="F393" s="225"/>
      <c r="G393" s="79"/>
      <c r="H393" s="290"/>
      <c r="I393" s="74" t="str">
        <f t="shared" si="43"/>
        <v>11900</v>
      </c>
      <c r="J393" s="218"/>
      <c r="K393" s="218"/>
      <c r="L393" s="218"/>
      <c r="M393" s="218"/>
      <c r="N393" s="218"/>
      <c r="O393" s="218"/>
      <c r="P393" s="218"/>
      <c r="Q393" s="218"/>
    </row>
    <row r="394" spans="2:17" x14ac:dyDescent="0.25">
      <c r="B394" s="76"/>
      <c r="C394" s="77"/>
      <c r="D394" s="231"/>
      <c r="E394" s="35"/>
      <c r="F394" s="225"/>
      <c r="G394" s="79"/>
      <c r="H394" s="290"/>
      <c r="I394" s="74" t="str">
        <f t="shared" si="43"/>
        <v>11900</v>
      </c>
      <c r="J394" s="218"/>
      <c r="K394" s="218"/>
      <c r="L394" s="218"/>
      <c r="M394" s="218"/>
      <c r="N394" s="218"/>
      <c r="O394" s="218"/>
      <c r="P394" s="218"/>
      <c r="Q394" s="218"/>
    </row>
    <row r="395" spans="2:17" x14ac:dyDescent="0.25">
      <c r="B395" s="76"/>
      <c r="C395" s="77"/>
      <c r="D395" s="231"/>
      <c r="E395" s="35"/>
      <c r="F395" s="225"/>
      <c r="G395" s="79"/>
      <c r="H395" s="290"/>
      <c r="I395" s="74" t="str">
        <f t="shared" si="43"/>
        <v>11900</v>
      </c>
      <c r="J395" s="218"/>
      <c r="K395" s="218"/>
      <c r="L395" s="218"/>
      <c r="M395" s="218"/>
      <c r="N395" s="218"/>
      <c r="O395" s="218"/>
      <c r="P395" s="218"/>
      <c r="Q395" s="218"/>
    </row>
    <row r="396" spans="2:17" x14ac:dyDescent="0.25">
      <c r="B396" s="76"/>
      <c r="C396" s="77"/>
      <c r="D396" s="231"/>
      <c r="E396" s="35"/>
      <c r="F396" s="225"/>
      <c r="G396" s="79"/>
      <c r="H396" s="290"/>
      <c r="I396" s="74" t="str">
        <f t="shared" si="43"/>
        <v>11900</v>
      </c>
      <c r="J396" s="218"/>
      <c r="K396" s="218"/>
      <c r="L396" s="218"/>
      <c r="M396" s="218"/>
      <c r="N396" s="218"/>
      <c r="O396" s="218"/>
      <c r="P396" s="218"/>
      <c r="Q396" s="218"/>
    </row>
    <row r="397" spans="2:17" x14ac:dyDescent="0.25">
      <c r="B397" s="76"/>
      <c r="C397" s="77"/>
      <c r="D397" s="231"/>
      <c r="E397" s="35"/>
      <c r="F397" s="225"/>
      <c r="G397" s="79"/>
      <c r="H397" s="290"/>
      <c r="I397" s="74" t="str">
        <f t="shared" si="43"/>
        <v>11900</v>
      </c>
      <c r="J397" s="218"/>
      <c r="K397" s="218"/>
      <c r="L397" s="218"/>
      <c r="M397" s="218"/>
      <c r="N397" s="218"/>
      <c r="O397" s="218"/>
      <c r="P397" s="218"/>
      <c r="Q397" s="218"/>
    </row>
    <row r="398" spans="2:17" x14ac:dyDescent="0.25">
      <c r="B398" s="76"/>
      <c r="C398" s="77"/>
      <c r="D398" s="231"/>
      <c r="E398" s="35"/>
      <c r="F398" s="225"/>
      <c r="G398" s="79"/>
      <c r="H398" s="290"/>
      <c r="I398" s="74" t="str">
        <f t="shared" si="43"/>
        <v>11900</v>
      </c>
      <c r="J398" s="218"/>
      <c r="K398" s="218"/>
      <c r="L398" s="218"/>
      <c r="M398" s="218"/>
      <c r="N398" s="218"/>
      <c r="O398" s="218"/>
      <c r="P398" s="218"/>
      <c r="Q398" s="218"/>
    </row>
    <row r="399" spans="2:17" x14ac:dyDescent="0.25">
      <c r="B399" s="76"/>
      <c r="C399" s="77"/>
      <c r="D399" s="231"/>
      <c r="E399" s="35"/>
      <c r="F399" s="225"/>
      <c r="G399" s="79"/>
      <c r="H399" s="290"/>
      <c r="I399" s="74" t="str">
        <f t="shared" ref="I399:I462" si="44">MONTH(D399)&amp;YEAR(D399)&amp;G399</f>
        <v>11900</v>
      </c>
      <c r="J399" s="218"/>
      <c r="K399" s="218"/>
      <c r="L399" s="218"/>
      <c r="M399" s="218"/>
      <c r="N399" s="218"/>
      <c r="O399" s="218"/>
      <c r="P399" s="218"/>
      <c r="Q399" s="218"/>
    </row>
    <row r="400" spans="2:17" x14ac:dyDescent="0.25">
      <c r="B400" s="76"/>
      <c r="C400" s="77"/>
      <c r="D400" s="231"/>
      <c r="E400" s="35"/>
      <c r="F400" s="225"/>
      <c r="G400" s="79"/>
      <c r="H400" s="290"/>
      <c r="I400" s="74" t="str">
        <f t="shared" si="44"/>
        <v>11900</v>
      </c>
      <c r="J400" s="218"/>
      <c r="K400" s="218"/>
      <c r="L400" s="218"/>
      <c r="M400" s="218"/>
      <c r="N400" s="218"/>
      <c r="O400" s="218"/>
      <c r="P400" s="218"/>
      <c r="Q400" s="218"/>
    </row>
    <row r="401" spans="2:17" x14ac:dyDescent="0.25">
      <c r="B401" s="76"/>
      <c r="C401" s="77"/>
      <c r="D401" s="231"/>
      <c r="E401" s="35"/>
      <c r="F401" s="225"/>
      <c r="G401" s="79"/>
      <c r="H401" s="290"/>
      <c r="I401" s="74" t="str">
        <f t="shared" si="44"/>
        <v>11900</v>
      </c>
      <c r="J401" s="218"/>
      <c r="K401" s="218"/>
      <c r="L401" s="218"/>
      <c r="M401" s="218"/>
      <c r="N401" s="218"/>
      <c r="O401" s="218"/>
      <c r="P401" s="218"/>
      <c r="Q401" s="218"/>
    </row>
    <row r="402" spans="2:17" x14ac:dyDescent="0.25">
      <c r="B402" s="76"/>
      <c r="C402" s="77"/>
      <c r="D402" s="231"/>
      <c r="E402" s="35"/>
      <c r="F402" s="225"/>
      <c r="G402" s="79"/>
      <c r="H402" s="290"/>
      <c r="I402" s="74" t="str">
        <f t="shared" si="44"/>
        <v>11900</v>
      </c>
      <c r="J402" s="218"/>
      <c r="K402" s="218"/>
      <c r="L402" s="218"/>
      <c r="M402" s="218"/>
      <c r="N402" s="218"/>
      <c r="O402" s="218"/>
      <c r="P402" s="218"/>
      <c r="Q402" s="218"/>
    </row>
    <row r="403" spans="2:17" x14ac:dyDescent="0.25">
      <c r="B403" s="76"/>
      <c r="C403" s="77"/>
      <c r="D403" s="231"/>
      <c r="E403" s="35"/>
      <c r="F403" s="225"/>
      <c r="G403" s="79"/>
      <c r="H403" s="290"/>
      <c r="I403" s="74" t="str">
        <f t="shared" si="44"/>
        <v>11900</v>
      </c>
      <c r="J403" s="218"/>
      <c r="K403" s="218"/>
      <c r="L403" s="218"/>
      <c r="M403" s="218"/>
      <c r="N403" s="218"/>
      <c r="O403" s="218"/>
      <c r="P403" s="218"/>
      <c r="Q403" s="218"/>
    </row>
    <row r="404" spans="2:17" x14ac:dyDescent="0.25">
      <c r="B404" s="76"/>
      <c r="C404" s="77"/>
      <c r="D404" s="231"/>
      <c r="E404" s="35"/>
      <c r="F404" s="225"/>
      <c r="G404" s="79"/>
      <c r="H404" s="290"/>
      <c r="I404" s="74" t="str">
        <f t="shared" si="44"/>
        <v>11900</v>
      </c>
      <c r="J404" s="218"/>
      <c r="K404" s="218"/>
      <c r="L404" s="218"/>
      <c r="M404" s="218"/>
      <c r="N404" s="218"/>
      <c r="O404" s="218"/>
      <c r="P404" s="218"/>
      <c r="Q404" s="218"/>
    </row>
    <row r="405" spans="2:17" x14ac:dyDescent="0.25">
      <c r="B405" s="76"/>
      <c r="C405" s="77"/>
      <c r="D405" s="231"/>
      <c r="E405" s="35"/>
      <c r="F405" s="225"/>
      <c r="G405" s="79"/>
      <c r="H405" s="290"/>
      <c r="I405" s="74" t="str">
        <f t="shared" si="44"/>
        <v>11900</v>
      </c>
      <c r="J405" s="218"/>
      <c r="K405" s="218"/>
      <c r="L405" s="218"/>
      <c r="M405" s="218"/>
      <c r="N405" s="218"/>
      <c r="O405" s="218"/>
      <c r="P405" s="218"/>
      <c r="Q405" s="218"/>
    </row>
    <row r="406" spans="2:17" x14ac:dyDescent="0.25">
      <c r="B406" s="76"/>
      <c r="C406" s="77"/>
      <c r="D406" s="231"/>
      <c r="E406" s="35"/>
      <c r="F406" s="225"/>
      <c r="G406" s="79"/>
      <c r="H406" s="290"/>
      <c r="I406" s="74" t="str">
        <f t="shared" si="44"/>
        <v>11900</v>
      </c>
      <c r="J406" s="218"/>
      <c r="K406" s="218"/>
      <c r="L406" s="218"/>
      <c r="M406" s="218"/>
      <c r="N406" s="218"/>
      <c r="O406" s="218"/>
      <c r="P406" s="218"/>
      <c r="Q406" s="218"/>
    </row>
    <row r="407" spans="2:17" x14ac:dyDescent="0.25">
      <c r="B407" s="76"/>
      <c r="C407" s="77"/>
      <c r="D407" s="231"/>
      <c r="E407" s="35"/>
      <c r="F407" s="225"/>
      <c r="G407" s="79"/>
      <c r="H407" s="290"/>
      <c r="I407" s="74" t="str">
        <f t="shared" si="44"/>
        <v>11900</v>
      </c>
      <c r="J407" s="218"/>
      <c r="K407" s="218"/>
      <c r="L407" s="218"/>
      <c r="M407" s="218"/>
      <c r="N407" s="218"/>
      <c r="O407" s="218"/>
      <c r="P407" s="218"/>
      <c r="Q407" s="218"/>
    </row>
    <row r="408" spans="2:17" x14ac:dyDescent="0.25">
      <c r="B408" s="76"/>
      <c r="C408" s="77"/>
      <c r="D408" s="231"/>
      <c r="E408" s="35"/>
      <c r="F408" s="225"/>
      <c r="G408" s="79"/>
      <c r="H408" s="290"/>
      <c r="I408" s="74" t="str">
        <f t="shared" si="44"/>
        <v>11900</v>
      </c>
      <c r="J408" s="218"/>
      <c r="K408" s="218"/>
      <c r="L408" s="218"/>
      <c r="M408" s="218"/>
      <c r="N408" s="218"/>
      <c r="O408" s="218"/>
      <c r="P408" s="218"/>
      <c r="Q408" s="218"/>
    </row>
    <row r="409" spans="2:17" x14ac:dyDescent="0.25">
      <c r="B409" s="76"/>
      <c r="C409" s="77"/>
      <c r="D409" s="231"/>
      <c r="E409" s="35"/>
      <c r="F409" s="225"/>
      <c r="G409" s="79"/>
      <c r="H409" s="290"/>
      <c r="I409" s="74" t="str">
        <f t="shared" si="44"/>
        <v>11900</v>
      </c>
      <c r="J409" s="218"/>
      <c r="K409" s="218"/>
      <c r="L409" s="218"/>
      <c r="M409" s="218"/>
      <c r="N409" s="218"/>
      <c r="O409" s="218"/>
      <c r="P409" s="218"/>
      <c r="Q409" s="218"/>
    </row>
    <row r="410" spans="2:17" x14ac:dyDescent="0.25">
      <c r="B410" s="76"/>
      <c r="C410" s="77"/>
      <c r="D410" s="231"/>
      <c r="E410" s="35"/>
      <c r="F410" s="225"/>
      <c r="G410" s="79"/>
      <c r="H410" s="290"/>
      <c r="I410" s="74" t="str">
        <f t="shared" si="44"/>
        <v>11900</v>
      </c>
      <c r="J410" s="218"/>
      <c r="K410" s="218"/>
      <c r="L410" s="218"/>
      <c r="M410" s="218"/>
      <c r="N410" s="218"/>
      <c r="O410" s="218"/>
      <c r="P410" s="218"/>
      <c r="Q410" s="218"/>
    </row>
    <row r="411" spans="2:17" x14ac:dyDescent="0.25">
      <c r="B411" s="76"/>
      <c r="C411" s="77"/>
      <c r="D411" s="231"/>
      <c r="E411" s="35"/>
      <c r="F411" s="225"/>
      <c r="G411" s="79"/>
      <c r="H411" s="290"/>
      <c r="I411" s="74" t="str">
        <f t="shared" si="44"/>
        <v>11900</v>
      </c>
      <c r="J411" s="218"/>
      <c r="K411" s="218"/>
      <c r="L411" s="218"/>
      <c r="M411" s="218"/>
      <c r="N411" s="218"/>
      <c r="O411" s="218"/>
      <c r="P411" s="218"/>
      <c r="Q411" s="218"/>
    </row>
    <row r="412" spans="2:17" x14ac:dyDescent="0.25">
      <c r="B412" s="76"/>
      <c r="C412" s="77"/>
      <c r="D412" s="231"/>
      <c r="E412" s="35"/>
      <c r="F412" s="225"/>
      <c r="G412" s="79"/>
      <c r="H412" s="290"/>
      <c r="I412" s="74" t="str">
        <f t="shared" si="44"/>
        <v>11900</v>
      </c>
      <c r="J412" s="218"/>
      <c r="K412" s="218"/>
      <c r="L412" s="218"/>
      <c r="M412" s="218"/>
      <c r="N412" s="218"/>
      <c r="O412" s="218"/>
      <c r="P412" s="218"/>
      <c r="Q412" s="218"/>
    </row>
    <row r="413" spans="2:17" x14ac:dyDescent="0.25">
      <c r="B413" s="76"/>
      <c r="C413" s="77"/>
      <c r="D413" s="231"/>
      <c r="E413" s="35"/>
      <c r="F413" s="225"/>
      <c r="G413" s="79"/>
      <c r="H413" s="290"/>
      <c r="I413" s="74" t="str">
        <f t="shared" si="44"/>
        <v>11900</v>
      </c>
      <c r="J413" s="218"/>
      <c r="K413" s="218"/>
      <c r="L413" s="218"/>
      <c r="M413" s="218"/>
      <c r="N413" s="218"/>
      <c r="O413" s="218"/>
      <c r="P413" s="218"/>
      <c r="Q413" s="218"/>
    </row>
    <row r="414" spans="2:17" x14ac:dyDescent="0.25">
      <c r="B414" s="76"/>
      <c r="C414" s="77"/>
      <c r="D414" s="231"/>
      <c r="E414" s="35"/>
      <c r="F414" s="225"/>
      <c r="G414" s="79"/>
      <c r="H414" s="290"/>
      <c r="I414" s="74" t="str">
        <f t="shared" si="44"/>
        <v>11900</v>
      </c>
      <c r="J414" s="218"/>
      <c r="K414" s="218"/>
      <c r="L414" s="218"/>
      <c r="M414" s="218"/>
      <c r="N414" s="218"/>
      <c r="O414" s="218"/>
      <c r="P414" s="218"/>
      <c r="Q414" s="218"/>
    </row>
    <row r="415" spans="2:17" x14ac:dyDescent="0.25">
      <c r="B415" s="76"/>
      <c r="C415" s="77"/>
      <c r="D415" s="231"/>
      <c r="E415" s="35"/>
      <c r="F415" s="225"/>
      <c r="G415" s="79"/>
      <c r="H415" s="290"/>
      <c r="I415" s="74" t="str">
        <f t="shared" si="44"/>
        <v>11900</v>
      </c>
      <c r="J415" s="218"/>
      <c r="K415" s="218"/>
      <c r="L415" s="218"/>
      <c r="M415" s="218"/>
      <c r="N415" s="218"/>
      <c r="O415" s="218"/>
      <c r="P415" s="218"/>
      <c r="Q415" s="218"/>
    </row>
    <row r="416" spans="2:17" x14ac:dyDescent="0.25">
      <c r="B416" s="76"/>
      <c r="C416" s="77"/>
      <c r="D416" s="231"/>
      <c r="E416" s="35"/>
      <c r="F416" s="225"/>
      <c r="G416" s="79"/>
      <c r="H416" s="290"/>
      <c r="I416" s="74" t="str">
        <f t="shared" si="44"/>
        <v>11900</v>
      </c>
      <c r="J416" s="218"/>
      <c r="K416" s="218"/>
      <c r="L416" s="218"/>
      <c r="M416" s="218"/>
      <c r="N416" s="218"/>
      <c r="O416" s="218"/>
      <c r="P416" s="218"/>
      <c r="Q416" s="218"/>
    </row>
    <row r="417" spans="2:17" x14ac:dyDescent="0.25">
      <c r="B417" s="76"/>
      <c r="C417" s="77"/>
      <c r="D417" s="231"/>
      <c r="E417" s="35"/>
      <c r="F417" s="225"/>
      <c r="G417" s="79"/>
      <c r="H417" s="290"/>
      <c r="I417" s="74" t="str">
        <f t="shared" si="44"/>
        <v>11900</v>
      </c>
      <c r="J417" s="218"/>
      <c r="K417" s="218"/>
      <c r="L417" s="218"/>
      <c r="M417" s="218"/>
      <c r="N417" s="218"/>
      <c r="O417" s="218"/>
      <c r="P417" s="218"/>
      <c r="Q417" s="218"/>
    </row>
    <row r="418" spans="2:17" x14ac:dyDescent="0.25">
      <c r="B418" s="76"/>
      <c r="C418" s="77"/>
      <c r="D418" s="231"/>
      <c r="E418" s="35"/>
      <c r="F418" s="225"/>
      <c r="G418" s="79"/>
      <c r="H418" s="290"/>
      <c r="I418" s="74" t="str">
        <f t="shared" si="44"/>
        <v>11900</v>
      </c>
      <c r="J418" s="218"/>
      <c r="K418" s="218"/>
      <c r="L418" s="218"/>
      <c r="M418" s="218"/>
      <c r="N418" s="218"/>
      <c r="O418" s="218"/>
      <c r="P418" s="218"/>
      <c r="Q418" s="218"/>
    </row>
    <row r="419" spans="2:17" x14ac:dyDescent="0.25">
      <c r="B419" s="76"/>
      <c r="C419" s="77"/>
      <c r="D419" s="231"/>
      <c r="E419" s="35"/>
      <c r="F419" s="225"/>
      <c r="G419" s="79"/>
      <c r="H419" s="290"/>
      <c r="I419" s="74" t="str">
        <f t="shared" si="44"/>
        <v>11900</v>
      </c>
      <c r="J419" s="218"/>
      <c r="K419" s="218"/>
      <c r="L419" s="218"/>
      <c r="M419" s="218"/>
      <c r="N419" s="218"/>
      <c r="O419" s="218"/>
      <c r="P419" s="218"/>
      <c r="Q419" s="218"/>
    </row>
    <row r="420" spans="2:17" x14ac:dyDescent="0.25">
      <c r="B420" s="76"/>
      <c r="C420" s="77"/>
      <c r="D420" s="231"/>
      <c r="E420" s="35"/>
      <c r="F420" s="225"/>
      <c r="G420" s="79"/>
      <c r="H420" s="290"/>
      <c r="I420" s="74" t="str">
        <f t="shared" si="44"/>
        <v>11900</v>
      </c>
      <c r="J420" s="218"/>
      <c r="K420" s="218"/>
      <c r="L420" s="218"/>
      <c r="M420" s="218"/>
      <c r="N420" s="218"/>
      <c r="O420" s="218"/>
      <c r="P420" s="218"/>
      <c r="Q420" s="218"/>
    </row>
    <row r="421" spans="2:17" x14ac:dyDescent="0.25">
      <c r="B421" s="76"/>
      <c r="C421" s="77"/>
      <c r="D421" s="231"/>
      <c r="E421" s="35"/>
      <c r="F421" s="225"/>
      <c r="G421" s="79"/>
      <c r="H421" s="290"/>
      <c r="I421" s="74" t="str">
        <f t="shared" si="44"/>
        <v>11900</v>
      </c>
      <c r="J421" s="218"/>
      <c r="K421" s="218"/>
      <c r="L421" s="218"/>
      <c r="M421" s="218"/>
      <c r="N421" s="218"/>
      <c r="O421" s="218"/>
      <c r="P421" s="218"/>
      <c r="Q421" s="218"/>
    </row>
    <row r="422" spans="2:17" x14ac:dyDescent="0.25">
      <c r="B422" s="76"/>
      <c r="C422" s="77"/>
      <c r="D422" s="231"/>
      <c r="E422" s="35"/>
      <c r="F422" s="225"/>
      <c r="G422" s="79"/>
      <c r="H422" s="290"/>
      <c r="I422" s="74" t="str">
        <f t="shared" si="44"/>
        <v>11900</v>
      </c>
      <c r="J422" s="218"/>
      <c r="K422" s="218"/>
      <c r="L422" s="218"/>
      <c r="M422" s="218"/>
      <c r="N422" s="218"/>
      <c r="O422" s="218"/>
      <c r="P422" s="218"/>
      <c r="Q422" s="218"/>
    </row>
    <row r="423" spans="2:17" x14ac:dyDescent="0.25">
      <c r="B423" s="76"/>
      <c r="C423" s="77"/>
      <c r="D423" s="231"/>
      <c r="E423" s="35"/>
      <c r="F423" s="225"/>
      <c r="G423" s="79"/>
      <c r="H423" s="290"/>
      <c r="I423" s="74" t="str">
        <f t="shared" si="44"/>
        <v>11900</v>
      </c>
      <c r="J423" s="218"/>
      <c r="K423" s="218"/>
      <c r="L423" s="218"/>
      <c r="M423" s="218"/>
      <c r="N423" s="218"/>
      <c r="O423" s="218"/>
      <c r="P423" s="218"/>
      <c r="Q423" s="218"/>
    </row>
    <row r="424" spans="2:17" x14ac:dyDescent="0.25">
      <c r="B424" s="76"/>
      <c r="C424" s="77"/>
      <c r="D424" s="231"/>
      <c r="E424" s="35"/>
      <c r="F424" s="225"/>
      <c r="G424" s="79"/>
      <c r="H424" s="290"/>
      <c r="I424" s="74" t="str">
        <f t="shared" si="44"/>
        <v>11900</v>
      </c>
      <c r="J424" s="218"/>
      <c r="K424" s="218"/>
      <c r="L424" s="218"/>
      <c r="M424" s="218"/>
      <c r="N424" s="218"/>
      <c r="O424" s="218"/>
      <c r="P424" s="218"/>
      <c r="Q424" s="218"/>
    </row>
    <row r="425" spans="2:17" x14ac:dyDescent="0.25">
      <c r="B425" s="76"/>
      <c r="C425" s="77"/>
      <c r="D425" s="231"/>
      <c r="E425" s="35"/>
      <c r="F425" s="225"/>
      <c r="G425" s="79"/>
      <c r="H425" s="290"/>
      <c r="I425" s="74" t="str">
        <f t="shared" si="44"/>
        <v>11900</v>
      </c>
      <c r="J425" s="218"/>
      <c r="K425" s="218"/>
      <c r="L425" s="218"/>
      <c r="M425" s="218"/>
      <c r="N425" s="218"/>
      <c r="O425" s="218"/>
      <c r="P425" s="218"/>
      <c r="Q425" s="218"/>
    </row>
    <row r="426" spans="2:17" x14ac:dyDescent="0.25">
      <c r="B426" s="76"/>
      <c r="C426" s="77"/>
      <c r="D426" s="231"/>
      <c r="E426" s="35"/>
      <c r="F426" s="225"/>
      <c r="G426" s="79"/>
      <c r="H426" s="290"/>
      <c r="I426" s="74" t="str">
        <f t="shared" si="44"/>
        <v>11900</v>
      </c>
      <c r="J426" s="218"/>
      <c r="K426" s="218"/>
      <c r="L426" s="218"/>
      <c r="M426" s="218"/>
      <c r="N426" s="218"/>
      <c r="O426" s="218"/>
      <c r="P426" s="218"/>
      <c r="Q426" s="218"/>
    </row>
    <row r="427" spans="2:17" x14ac:dyDescent="0.25">
      <c r="B427" s="76"/>
      <c r="C427" s="77"/>
      <c r="D427" s="231"/>
      <c r="E427" s="35"/>
      <c r="F427" s="225"/>
      <c r="G427" s="79"/>
      <c r="H427" s="290"/>
      <c r="I427" s="74" t="str">
        <f t="shared" si="44"/>
        <v>11900</v>
      </c>
      <c r="J427" s="218"/>
      <c r="K427" s="218"/>
      <c r="L427" s="218"/>
      <c r="M427" s="218"/>
      <c r="N427" s="218"/>
      <c r="O427" s="218"/>
      <c r="P427" s="218"/>
      <c r="Q427" s="218"/>
    </row>
    <row r="428" spans="2:17" x14ac:dyDescent="0.25">
      <c r="B428" s="76"/>
      <c r="C428" s="77"/>
      <c r="D428" s="231"/>
      <c r="E428" s="35"/>
      <c r="F428" s="225"/>
      <c r="G428" s="79"/>
      <c r="H428" s="290"/>
      <c r="I428" s="74" t="str">
        <f t="shared" si="44"/>
        <v>11900</v>
      </c>
      <c r="J428" s="218"/>
      <c r="K428" s="218"/>
      <c r="L428" s="218"/>
      <c r="M428" s="218"/>
      <c r="N428" s="218"/>
      <c r="O428" s="218"/>
      <c r="P428" s="218"/>
      <c r="Q428" s="218"/>
    </row>
    <row r="429" spans="2:17" x14ac:dyDescent="0.25">
      <c r="B429" s="76"/>
      <c r="C429" s="77"/>
      <c r="D429" s="231"/>
      <c r="E429" s="35"/>
      <c r="F429" s="225"/>
      <c r="G429" s="79"/>
      <c r="H429" s="290"/>
      <c r="I429" s="74" t="str">
        <f t="shared" si="44"/>
        <v>11900</v>
      </c>
      <c r="J429" s="218"/>
      <c r="K429" s="218"/>
      <c r="L429" s="218"/>
      <c r="M429" s="218"/>
      <c r="N429" s="218"/>
      <c r="O429" s="218"/>
      <c r="P429" s="218"/>
      <c r="Q429" s="218"/>
    </row>
    <row r="430" spans="2:17" x14ac:dyDescent="0.25">
      <c r="B430" s="76"/>
      <c r="C430" s="77"/>
      <c r="D430" s="231"/>
      <c r="E430" s="35"/>
      <c r="F430" s="225"/>
      <c r="G430" s="79"/>
      <c r="H430" s="290"/>
      <c r="I430" s="74" t="str">
        <f t="shared" si="44"/>
        <v>11900</v>
      </c>
      <c r="J430" s="218"/>
      <c r="K430" s="218"/>
      <c r="L430" s="218"/>
      <c r="M430" s="218"/>
      <c r="N430" s="218"/>
      <c r="O430" s="218"/>
      <c r="P430" s="218"/>
      <c r="Q430" s="218"/>
    </row>
    <row r="431" spans="2:17" x14ac:dyDescent="0.25">
      <c r="B431" s="76"/>
      <c r="C431" s="77"/>
      <c r="D431" s="231"/>
      <c r="E431" s="35"/>
      <c r="F431" s="225"/>
      <c r="G431" s="79"/>
      <c r="H431" s="290"/>
      <c r="I431" s="74" t="str">
        <f t="shared" si="44"/>
        <v>11900</v>
      </c>
      <c r="J431" s="218"/>
      <c r="K431" s="218"/>
      <c r="L431" s="218"/>
      <c r="M431" s="218"/>
      <c r="N431" s="218"/>
      <c r="O431" s="218"/>
      <c r="P431" s="218"/>
      <c r="Q431" s="218"/>
    </row>
    <row r="432" spans="2:17" x14ac:dyDescent="0.25">
      <c r="B432" s="76"/>
      <c r="C432" s="77"/>
      <c r="D432" s="231"/>
      <c r="E432" s="35"/>
      <c r="F432" s="225"/>
      <c r="G432" s="79"/>
      <c r="H432" s="290"/>
      <c r="I432" s="74" t="str">
        <f t="shared" si="44"/>
        <v>11900</v>
      </c>
      <c r="J432" s="218"/>
      <c r="K432" s="218"/>
      <c r="L432" s="218"/>
      <c r="M432" s="218"/>
      <c r="N432" s="218"/>
      <c r="O432" s="218"/>
      <c r="P432" s="218"/>
      <c r="Q432" s="218"/>
    </row>
    <row r="433" spans="2:17" x14ac:dyDescent="0.25">
      <c r="B433" s="76"/>
      <c r="C433" s="77"/>
      <c r="D433" s="231"/>
      <c r="E433" s="35"/>
      <c r="F433" s="225"/>
      <c r="G433" s="79"/>
      <c r="H433" s="290"/>
      <c r="I433" s="74" t="str">
        <f t="shared" si="44"/>
        <v>11900</v>
      </c>
      <c r="J433" s="218"/>
      <c r="K433" s="218"/>
      <c r="L433" s="218"/>
      <c r="M433" s="218"/>
      <c r="N433" s="218"/>
      <c r="O433" s="218"/>
      <c r="P433" s="218"/>
      <c r="Q433" s="218"/>
    </row>
    <row r="434" spans="2:17" x14ac:dyDescent="0.25">
      <c r="B434" s="76"/>
      <c r="C434" s="77"/>
      <c r="D434" s="231"/>
      <c r="E434" s="35"/>
      <c r="F434" s="225"/>
      <c r="G434" s="79"/>
      <c r="H434" s="290"/>
      <c r="I434" s="74" t="str">
        <f t="shared" si="44"/>
        <v>11900</v>
      </c>
      <c r="J434" s="218"/>
      <c r="K434" s="218"/>
      <c r="L434" s="218"/>
      <c r="M434" s="218"/>
      <c r="N434" s="218"/>
      <c r="O434" s="218"/>
      <c r="P434" s="218"/>
      <c r="Q434" s="218"/>
    </row>
    <row r="435" spans="2:17" x14ac:dyDescent="0.25">
      <c r="B435" s="76"/>
      <c r="C435" s="77"/>
      <c r="D435" s="231"/>
      <c r="E435" s="35"/>
      <c r="F435" s="225"/>
      <c r="G435" s="79"/>
      <c r="H435" s="290"/>
      <c r="I435" s="74" t="str">
        <f t="shared" si="44"/>
        <v>11900</v>
      </c>
      <c r="J435" s="218"/>
      <c r="K435" s="218"/>
      <c r="L435" s="218"/>
      <c r="M435" s="218"/>
      <c r="N435" s="218"/>
      <c r="O435" s="218"/>
      <c r="P435" s="218"/>
      <c r="Q435" s="218"/>
    </row>
    <row r="436" spans="2:17" x14ac:dyDescent="0.25">
      <c r="B436" s="76"/>
      <c r="C436" s="77"/>
      <c r="D436" s="231"/>
      <c r="E436" s="35"/>
      <c r="F436" s="225"/>
      <c r="G436" s="79"/>
      <c r="H436" s="290"/>
      <c r="I436" s="74" t="str">
        <f t="shared" si="44"/>
        <v>11900</v>
      </c>
      <c r="J436" s="218"/>
      <c r="K436" s="218"/>
      <c r="L436" s="218"/>
      <c r="M436" s="218"/>
      <c r="N436" s="218"/>
      <c r="O436" s="218"/>
      <c r="P436" s="218"/>
      <c r="Q436" s="218"/>
    </row>
    <row r="437" spans="2:17" x14ac:dyDescent="0.25">
      <c r="B437" s="76"/>
      <c r="C437" s="77"/>
      <c r="D437" s="231"/>
      <c r="E437" s="35"/>
      <c r="F437" s="225"/>
      <c r="G437" s="79"/>
      <c r="H437" s="290"/>
      <c r="I437" s="74" t="str">
        <f t="shared" si="44"/>
        <v>11900</v>
      </c>
      <c r="J437" s="218"/>
      <c r="K437" s="218"/>
      <c r="L437" s="218"/>
      <c r="M437" s="218"/>
      <c r="N437" s="218"/>
      <c r="O437" s="218"/>
      <c r="P437" s="218"/>
      <c r="Q437" s="218"/>
    </row>
    <row r="438" spans="2:17" x14ac:dyDescent="0.25">
      <c r="B438" s="76"/>
      <c r="C438" s="77"/>
      <c r="D438" s="231"/>
      <c r="E438" s="35"/>
      <c r="F438" s="225"/>
      <c r="G438" s="79"/>
      <c r="H438" s="290"/>
      <c r="I438" s="74" t="str">
        <f t="shared" si="44"/>
        <v>11900</v>
      </c>
      <c r="J438" s="218"/>
      <c r="K438" s="218"/>
      <c r="L438" s="218"/>
      <c r="M438" s="218"/>
      <c r="N438" s="218"/>
      <c r="O438" s="218"/>
      <c r="P438" s="218"/>
      <c r="Q438" s="218"/>
    </row>
    <row r="439" spans="2:17" x14ac:dyDescent="0.25">
      <c r="B439" s="76"/>
      <c r="C439" s="77"/>
      <c r="D439" s="231"/>
      <c r="E439" s="35"/>
      <c r="F439" s="225"/>
      <c r="G439" s="79"/>
      <c r="H439" s="290"/>
      <c r="I439" s="74" t="str">
        <f t="shared" si="44"/>
        <v>11900</v>
      </c>
      <c r="J439" s="218"/>
      <c r="K439" s="218"/>
      <c r="L439" s="218"/>
      <c r="M439" s="218"/>
      <c r="N439" s="218"/>
      <c r="O439" s="218"/>
      <c r="P439" s="218"/>
      <c r="Q439" s="218"/>
    </row>
    <row r="440" spans="2:17" x14ac:dyDescent="0.25">
      <c r="B440" s="76"/>
      <c r="C440" s="77"/>
      <c r="D440" s="231"/>
      <c r="E440" s="35"/>
      <c r="F440" s="225"/>
      <c r="G440" s="79"/>
      <c r="H440" s="290"/>
      <c r="I440" s="74" t="str">
        <f t="shared" si="44"/>
        <v>11900</v>
      </c>
      <c r="J440" s="218"/>
      <c r="K440" s="218"/>
      <c r="L440" s="218"/>
      <c r="M440" s="218"/>
      <c r="N440" s="218"/>
      <c r="O440" s="218"/>
      <c r="P440" s="218"/>
      <c r="Q440" s="218"/>
    </row>
    <row r="441" spans="2:17" x14ac:dyDescent="0.25">
      <c r="B441" s="76"/>
      <c r="C441" s="77"/>
      <c r="D441" s="231"/>
      <c r="E441" s="35"/>
      <c r="F441" s="225"/>
      <c r="G441" s="79"/>
      <c r="H441" s="290"/>
      <c r="I441" s="74" t="str">
        <f t="shared" si="44"/>
        <v>11900</v>
      </c>
      <c r="J441" s="218"/>
      <c r="K441" s="218"/>
      <c r="L441" s="218"/>
      <c r="M441" s="218"/>
      <c r="N441" s="218"/>
      <c r="O441" s="218"/>
      <c r="P441" s="218"/>
      <c r="Q441" s="218"/>
    </row>
    <row r="442" spans="2:17" x14ac:dyDescent="0.25">
      <c r="B442" s="76"/>
      <c r="C442" s="77"/>
      <c r="D442" s="231"/>
      <c r="E442" s="35"/>
      <c r="F442" s="225"/>
      <c r="G442" s="79"/>
      <c r="H442" s="290"/>
      <c r="I442" s="74" t="str">
        <f t="shared" si="44"/>
        <v>11900</v>
      </c>
      <c r="J442" s="218"/>
      <c r="K442" s="218"/>
      <c r="L442" s="218"/>
      <c r="M442" s="218"/>
      <c r="N442" s="218"/>
      <c r="O442" s="218"/>
      <c r="P442" s="218"/>
      <c r="Q442" s="218"/>
    </row>
    <row r="443" spans="2:17" x14ac:dyDescent="0.25">
      <c r="B443" s="76"/>
      <c r="C443" s="77"/>
      <c r="D443" s="231"/>
      <c r="E443" s="35"/>
      <c r="F443" s="225"/>
      <c r="G443" s="79"/>
      <c r="H443" s="290"/>
      <c r="I443" s="74" t="str">
        <f t="shared" si="44"/>
        <v>11900</v>
      </c>
      <c r="J443" s="218"/>
      <c r="K443" s="218"/>
      <c r="L443" s="218"/>
      <c r="M443" s="218"/>
      <c r="N443" s="218"/>
      <c r="O443" s="218"/>
      <c r="P443" s="218"/>
      <c r="Q443" s="218"/>
    </row>
    <row r="444" spans="2:17" x14ac:dyDescent="0.25">
      <c r="B444" s="76"/>
      <c r="C444" s="77"/>
      <c r="D444" s="231"/>
      <c r="E444" s="35"/>
      <c r="F444" s="225"/>
      <c r="G444" s="79"/>
      <c r="H444" s="290"/>
      <c r="I444" s="74" t="str">
        <f t="shared" si="44"/>
        <v>11900</v>
      </c>
      <c r="J444" s="218"/>
      <c r="K444" s="218"/>
      <c r="L444" s="218"/>
      <c r="M444" s="218"/>
      <c r="N444" s="218"/>
      <c r="O444" s="218"/>
      <c r="P444" s="218"/>
      <c r="Q444" s="218"/>
    </row>
    <row r="445" spans="2:17" x14ac:dyDescent="0.25">
      <c r="B445" s="76"/>
      <c r="C445" s="77"/>
      <c r="D445" s="231"/>
      <c r="E445" s="35"/>
      <c r="F445" s="225"/>
      <c r="G445" s="79"/>
      <c r="H445" s="290"/>
      <c r="I445" s="74" t="str">
        <f t="shared" si="44"/>
        <v>11900</v>
      </c>
      <c r="J445" s="218"/>
      <c r="K445" s="218"/>
      <c r="L445" s="218"/>
      <c r="M445" s="218"/>
      <c r="N445" s="218"/>
      <c r="O445" s="218"/>
      <c r="P445" s="218"/>
      <c r="Q445" s="218"/>
    </row>
    <row r="446" spans="2:17" x14ac:dyDescent="0.25">
      <c r="B446" s="76"/>
      <c r="C446" s="77"/>
      <c r="D446" s="231"/>
      <c r="E446" s="35"/>
      <c r="F446" s="225"/>
      <c r="G446" s="79"/>
      <c r="H446" s="290"/>
      <c r="I446" s="74" t="str">
        <f t="shared" si="44"/>
        <v>11900</v>
      </c>
      <c r="J446" s="218"/>
      <c r="K446" s="218"/>
      <c r="L446" s="218"/>
      <c r="M446" s="218"/>
      <c r="N446" s="218"/>
      <c r="O446" s="218"/>
      <c r="P446" s="218"/>
      <c r="Q446" s="218"/>
    </row>
    <row r="447" spans="2:17" x14ac:dyDescent="0.25">
      <c r="B447" s="76"/>
      <c r="C447" s="77"/>
      <c r="D447" s="231"/>
      <c r="E447" s="35"/>
      <c r="F447" s="225"/>
      <c r="G447" s="79"/>
      <c r="H447" s="290"/>
      <c r="I447" s="74" t="str">
        <f t="shared" si="44"/>
        <v>11900</v>
      </c>
      <c r="J447" s="218"/>
      <c r="K447" s="218"/>
      <c r="L447" s="218"/>
      <c r="M447" s="218"/>
      <c r="N447" s="218"/>
      <c r="O447" s="218"/>
      <c r="P447" s="218"/>
      <c r="Q447" s="218"/>
    </row>
    <row r="448" spans="2:17" x14ac:dyDescent="0.25">
      <c r="B448" s="76"/>
      <c r="C448" s="77"/>
      <c r="D448" s="231"/>
      <c r="E448" s="35"/>
      <c r="F448" s="225"/>
      <c r="G448" s="79"/>
      <c r="H448" s="290"/>
      <c r="I448" s="74" t="str">
        <f t="shared" si="44"/>
        <v>11900</v>
      </c>
      <c r="J448" s="218"/>
      <c r="K448" s="218"/>
      <c r="L448" s="218"/>
      <c r="M448" s="218"/>
      <c r="N448" s="218"/>
      <c r="O448" s="218"/>
      <c r="P448" s="218"/>
      <c r="Q448" s="218"/>
    </row>
    <row r="449" spans="2:17" x14ac:dyDescent="0.25">
      <c r="B449" s="76"/>
      <c r="C449" s="77"/>
      <c r="D449" s="231"/>
      <c r="E449" s="35"/>
      <c r="F449" s="225"/>
      <c r="G449" s="79"/>
      <c r="H449" s="290"/>
      <c r="I449" s="74" t="str">
        <f t="shared" si="44"/>
        <v>11900</v>
      </c>
      <c r="J449" s="218"/>
      <c r="K449" s="218"/>
      <c r="L449" s="218"/>
      <c r="M449" s="218"/>
      <c r="N449" s="218"/>
      <c r="O449" s="218"/>
      <c r="P449" s="218"/>
      <c r="Q449" s="218"/>
    </row>
    <row r="450" spans="2:17" x14ac:dyDescent="0.25">
      <c r="B450" s="76"/>
      <c r="C450" s="77"/>
      <c r="D450" s="231"/>
      <c r="E450" s="35"/>
      <c r="F450" s="225"/>
      <c r="G450" s="79"/>
      <c r="H450" s="290"/>
      <c r="I450" s="74" t="str">
        <f t="shared" si="44"/>
        <v>11900</v>
      </c>
      <c r="J450" s="218"/>
      <c r="K450" s="218"/>
      <c r="L450" s="218"/>
      <c r="M450" s="218"/>
      <c r="N450" s="218"/>
      <c r="O450" s="218"/>
      <c r="P450" s="218"/>
      <c r="Q450" s="218"/>
    </row>
    <row r="451" spans="2:17" x14ac:dyDescent="0.25">
      <c r="B451" s="76"/>
      <c r="C451" s="77"/>
      <c r="D451" s="231"/>
      <c r="E451" s="35"/>
      <c r="F451" s="225"/>
      <c r="G451" s="79"/>
      <c r="H451" s="290"/>
      <c r="I451" s="74" t="str">
        <f t="shared" si="44"/>
        <v>11900</v>
      </c>
      <c r="J451" s="218"/>
      <c r="K451" s="218"/>
      <c r="L451" s="218"/>
      <c r="M451" s="218"/>
      <c r="N451" s="218"/>
      <c r="O451" s="218"/>
      <c r="P451" s="218"/>
      <c r="Q451" s="218"/>
    </row>
    <row r="452" spans="2:17" x14ac:dyDescent="0.25">
      <c r="B452" s="76"/>
      <c r="C452" s="77"/>
      <c r="D452" s="231"/>
      <c r="E452" s="35"/>
      <c r="F452" s="225"/>
      <c r="G452" s="79"/>
      <c r="H452" s="290"/>
      <c r="I452" s="74" t="str">
        <f t="shared" si="44"/>
        <v>11900</v>
      </c>
      <c r="J452" s="218"/>
      <c r="K452" s="218"/>
      <c r="L452" s="218"/>
      <c r="M452" s="218"/>
      <c r="N452" s="218"/>
      <c r="O452" s="218"/>
      <c r="P452" s="218"/>
      <c r="Q452" s="218"/>
    </row>
    <row r="453" spans="2:17" x14ac:dyDescent="0.25">
      <c r="B453" s="76"/>
      <c r="C453" s="77"/>
      <c r="D453" s="231"/>
      <c r="E453" s="35"/>
      <c r="F453" s="225"/>
      <c r="G453" s="79"/>
      <c r="H453" s="290"/>
      <c r="I453" s="74" t="str">
        <f t="shared" si="44"/>
        <v>11900</v>
      </c>
      <c r="J453" s="218"/>
      <c r="K453" s="218"/>
      <c r="L453" s="218"/>
      <c r="M453" s="218"/>
      <c r="N453" s="218"/>
      <c r="O453" s="218"/>
      <c r="P453" s="218"/>
      <c r="Q453" s="218"/>
    </row>
    <row r="454" spans="2:17" x14ac:dyDescent="0.25">
      <c r="B454" s="76"/>
      <c r="C454" s="77"/>
      <c r="D454" s="231"/>
      <c r="E454" s="35"/>
      <c r="F454" s="225"/>
      <c r="G454" s="79"/>
      <c r="H454" s="290"/>
      <c r="I454" s="74" t="str">
        <f t="shared" si="44"/>
        <v>11900</v>
      </c>
      <c r="J454" s="218"/>
      <c r="K454" s="218"/>
      <c r="L454" s="218"/>
      <c r="M454" s="218"/>
      <c r="N454" s="218"/>
      <c r="O454" s="218"/>
      <c r="P454" s="218"/>
      <c r="Q454" s="218"/>
    </row>
    <row r="455" spans="2:17" x14ac:dyDescent="0.25">
      <c r="B455" s="76"/>
      <c r="C455" s="77"/>
      <c r="D455" s="231"/>
      <c r="E455" s="35"/>
      <c r="F455" s="225"/>
      <c r="G455" s="79"/>
      <c r="H455" s="290"/>
      <c r="I455" s="74" t="str">
        <f t="shared" si="44"/>
        <v>11900</v>
      </c>
      <c r="J455" s="218"/>
      <c r="K455" s="218"/>
      <c r="L455" s="218"/>
      <c r="M455" s="218"/>
      <c r="N455" s="218"/>
      <c r="O455" s="218"/>
      <c r="P455" s="218"/>
      <c r="Q455" s="218"/>
    </row>
    <row r="456" spans="2:17" x14ac:dyDescent="0.25">
      <c r="B456" s="76"/>
      <c r="C456" s="77"/>
      <c r="D456" s="231"/>
      <c r="E456" s="35"/>
      <c r="F456" s="225"/>
      <c r="G456" s="79"/>
      <c r="H456" s="290"/>
      <c r="I456" s="74" t="str">
        <f t="shared" si="44"/>
        <v>11900</v>
      </c>
      <c r="J456" s="218"/>
      <c r="K456" s="218"/>
      <c r="L456" s="218"/>
      <c r="M456" s="218"/>
      <c r="N456" s="218"/>
      <c r="O456" s="218"/>
      <c r="P456" s="218"/>
      <c r="Q456" s="218"/>
    </row>
    <row r="457" spans="2:17" x14ac:dyDescent="0.25">
      <c r="B457" s="76"/>
      <c r="C457" s="77"/>
      <c r="D457" s="231"/>
      <c r="E457" s="35"/>
      <c r="F457" s="225"/>
      <c r="G457" s="79"/>
      <c r="H457" s="290"/>
      <c r="I457" s="74" t="str">
        <f t="shared" si="44"/>
        <v>11900</v>
      </c>
      <c r="J457" s="218"/>
      <c r="K457" s="218"/>
      <c r="L457" s="218"/>
      <c r="M457" s="218"/>
      <c r="N457" s="218"/>
      <c r="O457" s="218"/>
      <c r="P457" s="218"/>
      <c r="Q457" s="218"/>
    </row>
    <row r="458" spans="2:17" x14ac:dyDescent="0.25">
      <c r="B458" s="76"/>
      <c r="C458" s="77"/>
      <c r="D458" s="231"/>
      <c r="E458" s="35"/>
      <c r="F458" s="225"/>
      <c r="G458" s="79"/>
      <c r="H458" s="290"/>
      <c r="I458" s="74" t="str">
        <f t="shared" si="44"/>
        <v>11900</v>
      </c>
      <c r="J458" s="218"/>
      <c r="K458" s="218"/>
      <c r="L458" s="218"/>
      <c r="M458" s="218"/>
      <c r="N458" s="218"/>
      <c r="O458" s="218"/>
      <c r="P458" s="218"/>
      <c r="Q458" s="218"/>
    </row>
    <row r="459" spans="2:17" x14ac:dyDescent="0.25">
      <c r="B459" s="76"/>
      <c r="C459" s="77"/>
      <c r="D459" s="231"/>
      <c r="E459" s="35"/>
      <c r="F459" s="225"/>
      <c r="G459" s="79"/>
      <c r="H459" s="290"/>
      <c r="I459" s="74" t="str">
        <f t="shared" si="44"/>
        <v>11900</v>
      </c>
      <c r="J459" s="218"/>
      <c r="K459" s="218"/>
      <c r="L459" s="218"/>
      <c r="M459" s="218"/>
      <c r="N459" s="218"/>
      <c r="O459" s="218"/>
      <c r="P459" s="218"/>
      <c r="Q459" s="218"/>
    </row>
    <row r="460" spans="2:17" x14ac:dyDescent="0.25">
      <c r="B460" s="76"/>
      <c r="C460" s="77"/>
      <c r="D460" s="231"/>
      <c r="E460" s="35"/>
      <c r="F460" s="225"/>
      <c r="G460" s="79"/>
      <c r="H460" s="290"/>
      <c r="I460" s="74" t="str">
        <f t="shared" si="44"/>
        <v>11900</v>
      </c>
      <c r="J460" s="218"/>
      <c r="K460" s="218"/>
      <c r="L460" s="218"/>
      <c r="M460" s="218"/>
      <c r="N460" s="218"/>
      <c r="O460" s="218"/>
      <c r="P460" s="218"/>
      <c r="Q460" s="218"/>
    </row>
    <row r="461" spans="2:17" x14ac:dyDescent="0.25">
      <c r="B461" s="76"/>
      <c r="C461" s="77"/>
      <c r="D461" s="231"/>
      <c r="E461" s="35"/>
      <c r="F461" s="225"/>
      <c r="G461" s="79"/>
      <c r="H461" s="290"/>
      <c r="I461" s="74" t="str">
        <f t="shared" si="44"/>
        <v>11900</v>
      </c>
      <c r="J461" s="218"/>
      <c r="K461" s="218"/>
      <c r="L461" s="218"/>
      <c r="M461" s="218"/>
      <c r="N461" s="218"/>
      <c r="O461" s="218"/>
      <c r="P461" s="218"/>
      <c r="Q461" s="218"/>
    </row>
    <row r="462" spans="2:17" x14ac:dyDescent="0.25">
      <c r="B462" s="76"/>
      <c r="C462" s="77"/>
      <c r="D462" s="231"/>
      <c r="E462" s="35"/>
      <c r="F462" s="225"/>
      <c r="G462" s="79"/>
      <c r="H462" s="290"/>
      <c r="I462" s="74" t="str">
        <f t="shared" si="44"/>
        <v>11900</v>
      </c>
      <c r="J462" s="218"/>
      <c r="K462" s="218"/>
      <c r="L462" s="218"/>
      <c r="M462" s="218"/>
      <c r="N462" s="218"/>
      <c r="O462" s="218"/>
      <c r="P462" s="218"/>
      <c r="Q462" s="218"/>
    </row>
    <row r="463" spans="2:17" x14ac:dyDescent="0.25">
      <c r="B463" s="76"/>
      <c r="C463" s="77"/>
      <c r="D463" s="231"/>
      <c r="E463" s="35"/>
      <c r="F463" s="225"/>
      <c r="G463" s="79"/>
      <c r="H463" s="290"/>
      <c r="I463" s="74" t="str">
        <f t="shared" ref="I463:I526" si="45">MONTH(D463)&amp;YEAR(D463)&amp;G463</f>
        <v>11900</v>
      </c>
      <c r="J463" s="218"/>
      <c r="K463" s="218"/>
      <c r="L463" s="218"/>
      <c r="M463" s="218"/>
      <c r="N463" s="218"/>
      <c r="O463" s="218"/>
      <c r="P463" s="218"/>
      <c r="Q463" s="218"/>
    </row>
    <row r="464" spans="2:17" x14ac:dyDescent="0.25">
      <c r="B464" s="76"/>
      <c r="C464" s="77"/>
      <c r="D464" s="231"/>
      <c r="E464" s="35"/>
      <c r="F464" s="225"/>
      <c r="G464" s="79"/>
      <c r="H464" s="290"/>
      <c r="I464" s="74" t="str">
        <f t="shared" si="45"/>
        <v>11900</v>
      </c>
      <c r="J464" s="218"/>
      <c r="K464" s="218"/>
      <c r="L464" s="218"/>
      <c r="M464" s="218"/>
      <c r="N464" s="218"/>
      <c r="O464" s="218"/>
      <c r="P464" s="218"/>
      <c r="Q464" s="218"/>
    </row>
    <row r="465" spans="2:17" x14ac:dyDescent="0.25">
      <c r="B465" s="76"/>
      <c r="C465" s="77"/>
      <c r="D465" s="231"/>
      <c r="E465" s="35"/>
      <c r="F465" s="225"/>
      <c r="G465" s="79"/>
      <c r="H465" s="290"/>
      <c r="I465" s="74" t="str">
        <f t="shared" si="45"/>
        <v>11900</v>
      </c>
      <c r="J465" s="218"/>
      <c r="K465" s="218"/>
      <c r="L465" s="218"/>
      <c r="M465" s="218"/>
      <c r="N465" s="218"/>
      <c r="O465" s="218"/>
      <c r="P465" s="218"/>
      <c r="Q465" s="218"/>
    </row>
    <row r="466" spans="2:17" x14ac:dyDescent="0.25">
      <c r="B466" s="76"/>
      <c r="C466" s="77"/>
      <c r="D466" s="231"/>
      <c r="E466" s="35"/>
      <c r="F466" s="225"/>
      <c r="G466" s="79"/>
      <c r="H466" s="290"/>
      <c r="I466" s="74" t="str">
        <f t="shared" si="45"/>
        <v>11900</v>
      </c>
      <c r="J466" s="218"/>
      <c r="K466" s="218"/>
      <c r="L466" s="218"/>
      <c r="M466" s="218"/>
      <c r="N466" s="218"/>
      <c r="O466" s="218"/>
      <c r="P466" s="218"/>
      <c r="Q466" s="218"/>
    </row>
    <row r="467" spans="2:17" x14ac:dyDescent="0.25">
      <c r="B467" s="76"/>
      <c r="C467" s="77"/>
      <c r="D467" s="231"/>
      <c r="E467" s="35"/>
      <c r="F467" s="225"/>
      <c r="G467" s="79"/>
      <c r="H467" s="290"/>
      <c r="I467" s="74" t="str">
        <f t="shared" si="45"/>
        <v>11900</v>
      </c>
      <c r="J467" s="218"/>
      <c r="K467" s="218"/>
      <c r="L467" s="218"/>
      <c r="M467" s="218"/>
      <c r="N467" s="218"/>
      <c r="O467" s="218"/>
      <c r="P467" s="218"/>
      <c r="Q467" s="218"/>
    </row>
    <row r="468" spans="2:17" x14ac:dyDescent="0.25">
      <c r="B468" s="76"/>
      <c r="C468" s="77"/>
      <c r="D468" s="231"/>
      <c r="E468" s="35"/>
      <c r="F468" s="225"/>
      <c r="G468" s="79"/>
      <c r="H468" s="290"/>
      <c r="I468" s="74" t="str">
        <f t="shared" si="45"/>
        <v>11900</v>
      </c>
      <c r="J468" s="218"/>
      <c r="K468" s="218"/>
      <c r="L468" s="218"/>
      <c r="M468" s="218"/>
      <c r="N468" s="218"/>
      <c r="O468" s="218"/>
      <c r="P468" s="218"/>
      <c r="Q468" s="218"/>
    </row>
    <row r="469" spans="2:17" x14ac:dyDescent="0.25">
      <c r="B469" s="76"/>
      <c r="C469" s="77"/>
      <c r="D469" s="231"/>
      <c r="E469" s="35"/>
      <c r="F469" s="225"/>
      <c r="G469" s="79"/>
      <c r="H469" s="290"/>
      <c r="I469" s="74" t="str">
        <f t="shared" si="45"/>
        <v>11900</v>
      </c>
      <c r="J469" s="218"/>
      <c r="K469" s="218"/>
      <c r="L469" s="218"/>
      <c r="M469" s="218"/>
      <c r="N469" s="218"/>
      <c r="O469" s="218"/>
      <c r="P469" s="218"/>
      <c r="Q469" s="218"/>
    </row>
    <row r="470" spans="2:17" x14ac:dyDescent="0.25">
      <c r="B470" s="76"/>
      <c r="C470" s="77"/>
      <c r="D470" s="231"/>
      <c r="E470" s="35"/>
      <c r="F470" s="225"/>
      <c r="G470" s="79"/>
      <c r="H470" s="290"/>
      <c r="I470" s="74" t="str">
        <f t="shared" si="45"/>
        <v>11900</v>
      </c>
      <c r="J470" s="218"/>
      <c r="K470" s="218"/>
      <c r="L470" s="218"/>
      <c r="M470" s="218"/>
      <c r="N470" s="218"/>
      <c r="O470" s="218"/>
      <c r="P470" s="218"/>
      <c r="Q470" s="218"/>
    </row>
    <row r="471" spans="2:17" x14ac:dyDescent="0.25">
      <c r="B471" s="76"/>
      <c r="C471" s="77"/>
      <c r="D471" s="231"/>
      <c r="E471" s="35"/>
      <c r="F471" s="225"/>
      <c r="G471" s="79"/>
      <c r="H471" s="290"/>
      <c r="I471" s="74" t="str">
        <f t="shared" si="45"/>
        <v>11900</v>
      </c>
      <c r="J471" s="218"/>
      <c r="K471" s="218"/>
      <c r="L471" s="218"/>
      <c r="M471" s="218"/>
      <c r="N471" s="218"/>
      <c r="O471" s="218"/>
      <c r="P471" s="218"/>
      <c r="Q471" s="218"/>
    </row>
    <row r="472" spans="2:17" x14ac:dyDescent="0.25">
      <c r="B472" s="76"/>
      <c r="C472" s="77"/>
      <c r="D472" s="231"/>
      <c r="E472" s="35"/>
      <c r="F472" s="225"/>
      <c r="G472" s="79"/>
      <c r="H472" s="290"/>
      <c r="I472" s="74" t="str">
        <f t="shared" si="45"/>
        <v>11900</v>
      </c>
      <c r="J472" s="218"/>
      <c r="K472" s="218"/>
      <c r="L472" s="218"/>
      <c r="M472" s="218"/>
      <c r="N472" s="218"/>
      <c r="O472" s="218"/>
      <c r="P472" s="218"/>
      <c r="Q472" s="218"/>
    </row>
    <row r="473" spans="2:17" x14ac:dyDescent="0.25">
      <c r="B473" s="76"/>
      <c r="C473" s="77"/>
      <c r="D473" s="231"/>
      <c r="E473" s="35"/>
      <c r="F473" s="225"/>
      <c r="G473" s="79"/>
      <c r="H473" s="290"/>
      <c r="I473" s="74" t="str">
        <f t="shared" si="45"/>
        <v>11900</v>
      </c>
      <c r="J473" s="218"/>
      <c r="K473" s="218"/>
      <c r="L473" s="218"/>
      <c r="M473" s="218"/>
      <c r="N473" s="218"/>
      <c r="O473" s="218"/>
      <c r="P473" s="218"/>
      <c r="Q473" s="218"/>
    </row>
    <row r="474" spans="2:17" x14ac:dyDescent="0.25">
      <c r="B474" s="76"/>
      <c r="C474" s="77"/>
      <c r="D474" s="231"/>
      <c r="E474" s="35"/>
      <c r="F474" s="225"/>
      <c r="G474" s="79"/>
      <c r="H474" s="290"/>
      <c r="I474" s="74" t="str">
        <f t="shared" si="45"/>
        <v>11900</v>
      </c>
      <c r="J474" s="218"/>
      <c r="K474" s="218"/>
      <c r="L474" s="218"/>
      <c r="M474" s="218"/>
      <c r="N474" s="218"/>
      <c r="O474" s="218"/>
      <c r="P474" s="218"/>
      <c r="Q474" s="218"/>
    </row>
    <row r="475" spans="2:17" x14ac:dyDescent="0.25">
      <c r="B475" s="76"/>
      <c r="C475" s="77"/>
      <c r="D475" s="231"/>
      <c r="E475" s="35"/>
      <c r="F475" s="225"/>
      <c r="G475" s="79"/>
      <c r="H475" s="290"/>
      <c r="I475" s="74" t="str">
        <f t="shared" si="45"/>
        <v>11900</v>
      </c>
      <c r="J475" s="218"/>
      <c r="K475" s="218"/>
      <c r="L475" s="218"/>
      <c r="M475" s="218"/>
      <c r="N475" s="218"/>
      <c r="O475" s="218"/>
      <c r="P475" s="218"/>
      <c r="Q475" s="218"/>
    </row>
    <row r="476" spans="2:17" x14ac:dyDescent="0.25">
      <c r="B476" s="76"/>
      <c r="C476" s="77"/>
      <c r="D476" s="231"/>
      <c r="E476" s="35"/>
      <c r="F476" s="225"/>
      <c r="G476" s="79"/>
      <c r="H476" s="290"/>
      <c r="I476" s="74" t="str">
        <f t="shared" si="45"/>
        <v>11900</v>
      </c>
      <c r="J476" s="218"/>
      <c r="K476" s="218"/>
      <c r="L476" s="218"/>
      <c r="M476" s="218"/>
      <c r="N476" s="218"/>
      <c r="O476" s="218"/>
      <c r="P476" s="218"/>
      <c r="Q476" s="218"/>
    </row>
    <row r="477" spans="2:17" x14ac:dyDescent="0.25">
      <c r="B477" s="76"/>
      <c r="C477" s="77"/>
      <c r="D477" s="231"/>
      <c r="E477" s="35"/>
      <c r="F477" s="225"/>
      <c r="G477" s="79"/>
      <c r="H477" s="290"/>
      <c r="I477" s="74" t="str">
        <f t="shared" si="45"/>
        <v>11900</v>
      </c>
      <c r="J477" s="218"/>
      <c r="K477" s="218"/>
      <c r="L477" s="218"/>
      <c r="M477" s="218"/>
      <c r="N477" s="218"/>
      <c r="O477" s="218"/>
      <c r="P477" s="218"/>
      <c r="Q477" s="218"/>
    </row>
    <row r="478" spans="2:17" x14ac:dyDescent="0.25">
      <c r="B478" s="76"/>
      <c r="C478" s="77"/>
      <c r="D478" s="231"/>
      <c r="E478" s="35"/>
      <c r="F478" s="225"/>
      <c r="G478" s="79"/>
      <c r="H478" s="290"/>
      <c r="I478" s="74" t="str">
        <f t="shared" si="45"/>
        <v>11900</v>
      </c>
      <c r="J478" s="218"/>
      <c r="K478" s="218"/>
      <c r="L478" s="218"/>
      <c r="M478" s="218"/>
      <c r="N478" s="218"/>
      <c r="O478" s="218"/>
      <c r="P478" s="218"/>
      <c r="Q478" s="218"/>
    </row>
    <row r="479" spans="2:17" x14ac:dyDescent="0.25">
      <c r="B479" s="76"/>
      <c r="C479" s="77"/>
      <c r="D479" s="231"/>
      <c r="E479" s="35"/>
      <c r="F479" s="225"/>
      <c r="G479" s="79"/>
      <c r="H479" s="290"/>
      <c r="I479" s="74" t="str">
        <f t="shared" si="45"/>
        <v>11900</v>
      </c>
      <c r="J479" s="218"/>
      <c r="K479" s="218"/>
      <c r="L479" s="218"/>
      <c r="M479" s="218"/>
      <c r="N479" s="218"/>
      <c r="O479" s="218"/>
      <c r="P479" s="218"/>
      <c r="Q479" s="218"/>
    </row>
    <row r="480" spans="2:17" x14ac:dyDescent="0.25">
      <c r="B480" s="76"/>
      <c r="C480" s="77"/>
      <c r="D480" s="231"/>
      <c r="E480" s="35"/>
      <c r="F480" s="225"/>
      <c r="G480" s="79"/>
      <c r="H480" s="290"/>
      <c r="I480" s="74" t="str">
        <f t="shared" si="45"/>
        <v>11900</v>
      </c>
      <c r="J480" s="218"/>
      <c r="K480" s="218"/>
      <c r="L480" s="218"/>
      <c r="M480" s="218"/>
      <c r="N480" s="218"/>
      <c r="O480" s="218"/>
      <c r="P480" s="218"/>
      <c r="Q480" s="218"/>
    </row>
    <row r="481" spans="2:17" x14ac:dyDescent="0.25">
      <c r="B481" s="76"/>
      <c r="C481" s="77"/>
      <c r="D481" s="231"/>
      <c r="E481" s="35"/>
      <c r="F481" s="225"/>
      <c r="G481" s="79"/>
      <c r="H481" s="290"/>
      <c r="I481" s="74" t="str">
        <f t="shared" si="45"/>
        <v>11900</v>
      </c>
      <c r="J481" s="218"/>
      <c r="K481" s="218"/>
      <c r="L481" s="218"/>
      <c r="M481" s="218"/>
      <c r="N481" s="218"/>
      <c r="O481" s="218"/>
      <c r="P481" s="218"/>
      <c r="Q481" s="218"/>
    </row>
    <row r="482" spans="2:17" x14ac:dyDescent="0.25">
      <c r="B482" s="76"/>
      <c r="C482" s="77"/>
      <c r="D482" s="231"/>
      <c r="E482" s="35"/>
      <c r="F482" s="225"/>
      <c r="G482" s="79"/>
      <c r="H482" s="290"/>
      <c r="I482" s="74" t="str">
        <f t="shared" si="45"/>
        <v>11900</v>
      </c>
      <c r="J482" s="218"/>
      <c r="K482" s="218"/>
      <c r="L482" s="218"/>
      <c r="M482" s="218"/>
      <c r="N482" s="218"/>
      <c r="O482" s="218"/>
      <c r="P482" s="218"/>
      <c r="Q482" s="218"/>
    </row>
    <row r="483" spans="2:17" x14ac:dyDescent="0.25">
      <c r="B483" s="76"/>
      <c r="C483" s="77"/>
      <c r="D483" s="231"/>
      <c r="E483" s="35"/>
      <c r="F483" s="225"/>
      <c r="G483" s="79"/>
      <c r="H483" s="290"/>
      <c r="I483" s="74" t="str">
        <f t="shared" si="45"/>
        <v>11900</v>
      </c>
      <c r="J483" s="218"/>
      <c r="K483" s="218"/>
      <c r="L483" s="218"/>
      <c r="M483" s="218"/>
      <c r="N483" s="218"/>
      <c r="O483" s="218"/>
      <c r="P483" s="218"/>
      <c r="Q483" s="218"/>
    </row>
    <row r="484" spans="2:17" x14ac:dyDescent="0.25">
      <c r="B484" s="76"/>
      <c r="C484" s="77"/>
      <c r="D484" s="231"/>
      <c r="E484" s="35"/>
      <c r="F484" s="225"/>
      <c r="G484" s="79"/>
      <c r="H484" s="290"/>
      <c r="I484" s="74" t="str">
        <f t="shared" si="45"/>
        <v>11900</v>
      </c>
      <c r="J484" s="218"/>
      <c r="K484" s="218"/>
      <c r="L484" s="218"/>
      <c r="M484" s="218"/>
      <c r="N484" s="218"/>
      <c r="O484" s="218"/>
      <c r="P484" s="218"/>
      <c r="Q484" s="218"/>
    </row>
    <row r="485" spans="2:17" x14ac:dyDescent="0.25">
      <c r="B485" s="76"/>
      <c r="C485" s="77"/>
      <c r="D485" s="231"/>
      <c r="E485" s="35"/>
      <c r="F485" s="225"/>
      <c r="G485" s="79"/>
      <c r="H485" s="290"/>
      <c r="I485" s="74" t="str">
        <f t="shared" si="45"/>
        <v>11900</v>
      </c>
      <c r="J485" s="218"/>
      <c r="K485" s="218"/>
      <c r="L485" s="218"/>
      <c r="M485" s="218"/>
      <c r="N485" s="218"/>
      <c r="O485" s="218"/>
      <c r="P485" s="218"/>
      <c r="Q485" s="218"/>
    </row>
    <row r="486" spans="2:17" x14ac:dyDescent="0.25">
      <c r="B486" s="76"/>
      <c r="C486" s="77"/>
      <c r="D486" s="231"/>
      <c r="E486" s="35"/>
      <c r="F486" s="225"/>
      <c r="G486" s="79"/>
      <c r="H486" s="290"/>
      <c r="I486" s="74" t="str">
        <f t="shared" si="45"/>
        <v>11900</v>
      </c>
      <c r="J486" s="218"/>
      <c r="K486" s="218"/>
      <c r="L486" s="218"/>
      <c r="M486" s="218"/>
      <c r="N486" s="218"/>
      <c r="O486" s="218"/>
      <c r="P486" s="218"/>
      <c r="Q486" s="218"/>
    </row>
    <row r="487" spans="2:17" x14ac:dyDescent="0.25">
      <c r="B487" s="76"/>
      <c r="C487" s="77"/>
      <c r="D487" s="231"/>
      <c r="E487" s="35"/>
      <c r="F487" s="225"/>
      <c r="G487" s="79"/>
      <c r="H487" s="290"/>
      <c r="I487" s="74" t="str">
        <f t="shared" si="45"/>
        <v>11900</v>
      </c>
      <c r="J487" s="218"/>
      <c r="K487" s="218"/>
      <c r="L487" s="218"/>
      <c r="M487" s="218"/>
      <c r="N487" s="218"/>
      <c r="O487" s="218"/>
      <c r="P487" s="218"/>
      <c r="Q487" s="218"/>
    </row>
    <row r="488" spans="2:17" x14ac:dyDescent="0.25">
      <c r="B488" s="76"/>
      <c r="C488" s="77"/>
      <c r="D488" s="231"/>
      <c r="E488" s="35"/>
      <c r="F488" s="225"/>
      <c r="G488" s="79"/>
      <c r="H488" s="290"/>
      <c r="I488" s="74" t="str">
        <f t="shared" si="45"/>
        <v>11900</v>
      </c>
      <c r="J488" s="218"/>
      <c r="K488" s="218"/>
      <c r="L488" s="218"/>
      <c r="M488" s="218"/>
      <c r="N488" s="218"/>
      <c r="O488" s="218"/>
      <c r="P488" s="218"/>
      <c r="Q488" s="218"/>
    </row>
    <row r="489" spans="2:17" x14ac:dyDescent="0.25">
      <c r="B489" s="76"/>
      <c r="C489" s="77"/>
      <c r="D489" s="231"/>
      <c r="E489" s="35"/>
      <c r="F489" s="225"/>
      <c r="G489" s="79"/>
      <c r="H489" s="290"/>
      <c r="I489" s="74" t="str">
        <f t="shared" si="45"/>
        <v>11900</v>
      </c>
      <c r="J489" s="218"/>
      <c r="K489" s="218"/>
      <c r="L489" s="218"/>
      <c r="M489" s="218"/>
      <c r="N489" s="218"/>
      <c r="O489" s="218"/>
      <c r="P489" s="218"/>
      <c r="Q489" s="218"/>
    </row>
    <row r="490" spans="2:17" x14ac:dyDescent="0.25">
      <c r="B490" s="76"/>
      <c r="C490" s="77"/>
      <c r="D490" s="231"/>
      <c r="E490" s="35"/>
      <c r="F490" s="225"/>
      <c r="G490" s="79"/>
      <c r="H490" s="290"/>
      <c r="I490" s="74" t="str">
        <f t="shared" si="45"/>
        <v>11900</v>
      </c>
      <c r="J490" s="218"/>
      <c r="K490" s="218"/>
      <c r="L490" s="218"/>
      <c r="M490" s="218"/>
      <c r="N490" s="218"/>
      <c r="O490" s="218"/>
      <c r="P490" s="218"/>
      <c r="Q490" s="218"/>
    </row>
    <row r="491" spans="2:17" x14ac:dyDescent="0.25">
      <c r="B491" s="76"/>
      <c r="C491" s="77"/>
      <c r="D491" s="231"/>
      <c r="E491" s="35"/>
      <c r="F491" s="225"/>
      <c r="G491" s="79"/>
      <c r="H491" s="290"/>
      <c r="I491" s="74" t="str">
        <f t="shared" si="45"/>
        <v>11900</v>
      </c>
      <c r="J491" s="218"/>
      <c r="K491" s="218"/>
      <c r="L491" s="218"/>
      <c r="M491" s="218"/>
      <c r="N491" s="218"/>
      <c r="O491" s="218"/>
      <c r="P491" s="218"/>
      <c r="Q491" s="218"/>
    </row>
    <row r="492" spans="2:17" x14ac:dyDescent="0.25">
      <c r="B492" s="76"/>
      <c r="C492" s="77"/>
      <c r="D492" s="231"/>
      <c r="E492" s="35"/>
      <c r="F492" s="225"/>
      <c r="G492" s="79"/>
      <c r="H492" s="290"/>
      <c r="I492" s="74" t="str">
        <f t="shared" si="45"/>
        <v>11900</v>
      </c>
      <c r="J492" s="218"/>
      <c r="K492" s="218"/>
      <c r="L492" s="218"/>
      <c r="M492" s="218"/>
      <c r="N492" s="218"/>
      <c r="O492" s="218"/>
      <c r="P492" s="218"/>
      <c r="Q492" s="218"/>
    </row>
    <row r="493" spans="2:17" x14ac:dyDescent="0.25">
      <c r="B493" s="76"/>
      <c r="C493" s="77"/>
      <c r="D493" s="231"/>
      <c r="E493" s="35"/>
      <c r="F493" s="225"/>
      <c r="G493" s="79"/>
      <c r="H493" s="290"/>
      <c r="I493" s="74" t="str">
        <f t="shared" si="45"/>
        <v>11900</v>
      </c>
      <c r="J493" s="218"/>
      <c r="K493" s="218"/>
      <c r="L493" s="218"/>
      <c r="M493" s="218"/>
      <c r="N493" s="218"/>
      <c r="O493" s="218"/>
      <c r="P493" s="218"/>
      <c r="Q493" s="218"/>
    </row>
    <row r="494" spans="2:17" x14ac:dyDescent="0.25">
      <c r="B494" s="76"/>
      <c r="C494" s="77"/>
      <c r="D494" s="231"/>
      <c r="E494" s="35"/>
      <c r="F494" s="225"/>
      <c r="G494" s="79"/>
      <c r="H494" s="290"/>
      <c r="I494" s="74" t="str">
        <f t="shared" si="45"/>
        <v>11900</v>
      </c>
      <c r="J494" s="218"/>
      <c r="K494" s="218"/>
      <c r="L494" s="218"/>
      <c r="M494" s="218"/>
      <c r="N494" s="218"/>
      <c r="O494" s="218"/>
      <c r="P494" s="218"/>
      <c r="Q494" s="218"/>
    </row>
    <row r="495" spans="2:17" x14ac:dyDescent="0.25">
      <c r="B495" s="76"/>
      <c r="C495" s="77"/>
      <c r="D495" s="231"/>
      <c r="E495" s="35"/>
      <c r="F495" s="225"/>
      <c r="G495" s="79"/>
      <c r="H495" s="290"/>
      <c r="I495" s="74" t="str">
        <f t="shared" si="45"/>
        <v>11900</v>
      </c>
      <c r="J495" s="218"/>
      <c r="K495" s="218"/>
      <c r="L495" s="218"/>
      <c r="M495" s="218"/>
      <c r="N495" s="218"/>
      <c r="O495" s="218"/>
      <c r="P495" s="218"/>
      <c r="Q495" s="218"/>
    </row>
    <row r="496" spans="2:17" x14ac:dyDescent="0.25">
      <c r="B496" s="76"/>
      <c r="C496" s="77"/>
      <c r="D496" s="231"/>
      <c r="E496" s="35"/>
      <c r="F496" s="225"/>
      <c r="G496" s="79"/>
      <c r="H496" s="290"/>
      <c r="I496" s="74" t="str">
        <f t="shared" si="45"/>
        <v>11900</v>
      </c>
      <c r="J496" s="218"/>
      <c r="K496" s="218"/>
      <c r="L496" s="218"/>
      <c r="M496" s="218"/>
      <c r="N496" s="218"/>
      <c r="O496" s="218"/>
      <c r="P496" s="218"/>
      <c r="Q496" s="218"/>
    </row>
    <row r="497" spans="2:17" x14ac:dyDescent="0.25">
      <c r="B497" s="76"/>
      <c r="C497" s="77"/>
      <c r="D497" s="231"/>
      <c r="E497" s="35"/>
      <c r="F497" s="225"/>
      <c r="G497" s="79"/>
      <c r="H497" s="290"/>
      <c r="I497" s="74" t="str">
        <f t="shared" si="45"/>
        <v>11900</v>
      </c>
      <c r="J497" s="218"/>
      <c r="K497" s="218"/>
      <c r="L497" s="218"/>
      <c r="M497" s="218"/>
      <c r="N497" s="218"/>
      <c r="O497" s="218"/>
      <c r="P497" s="218"/>
      <c r="Q497" s="218"/>
    </row>
    <row r="498" spans="2:17" x14ac:dyDescent="0.25">
      <c r="B498" s="76"/>
      <c r="C498" s="77"/>
      <c r="D498" s="231"/>
      <c r="E498" s="35"/>
      <c r="F498" s="225"/>
      <c r="G498" s="79"/>
      <c r="H498" s="290"/>
      <c r="I498" s="74" t="str">
        <f t="shared" si="45"/>
        <v>11900</v>
      </c>
      <c r="J498" s="218"/>
      <c r="K498" s="218"/>
      <c r="L498" s="218"/>
      <c r="M498" s="218"/>
      <c r="N498" s="218"/>
      <c r="O498" s="218"/>
      <c r="P498" s="218"/>
      <c r="Q498" s="218"/>
    </row>
    <row r="499" spans="2:17" x14ac:dyDescent="0.25">
      <c r="B499" s="76"/>
      <c r="C499" s="77"/>
      <c r="D499" s="231"/>
      <c r="E499" s="35"/>
      <c r="F499" s="225"/>
      <c r="G499" s="79"/>
      <c r="H499" s="290"/>
      <c r="I499" s="74" t="str">
        <f t="shared" si="45"/>
        <v>11900</v>
      </c>
      <c r="J499" s="218"/>
      <c r="K499" s="218"/>
      <c r="L499" s="218"/>
      <c r="M499" s="218"/>
      <c r="N499" s="218"/>
      <c r="O499" s="218"/>
      <c r="P499" s="218"/>
      <c r="Q499" s="218"/>
    </row>
    <row r="500" spans="2:17" x14ac:dyDescent="0.25">
      <c r="B500" s="76"/>
      <c r="C500" s="77"/>
      <c r="D500" s="231"/>
      <c r="E500" s="35"/>
      <c r="F500" s="225"/>
      <c r="G500" s="79"/>
      <c r="H500" s="290"/>
      <c r="I500" s="74" t="str">
        <f t="shared" si="45"/>
        <v>11900</v>
      </c>
      <c r="J500" s="218"/>
      <c r="K500" s="218"/>
      <c r="L500" s="218"/>
      <c r="M500" s="218"/>
      <c r="N500" s="218"/>
      <c r="O500" s="218"/>
      <c r="P500" s="218"/>
      <c r="Q500" s="218"/>
    </row>
    <row r="501" spans="2:17" x14ac:dyDescent="0.25">
      <c r="B501" s="76"/>
      <c r="C501" s="77"/>
      <c r="D501" s="231"/>
      <c r="E501" s="35"/>
      <c r="F501" s="225"/>
      <c r="G501" s="79"/>
      <c r="H501" s="290"/>
      <c r="I501" s="74" t="str">
        <f t="shared" si="45"/>
        <v>11900</v>
      </c>
      <c r="J501" s="218"/>
      <c r="K501" s="218"/>
      <c r="L501" s="218"/>
      <c r="M501" s="218"/>
      <c r="N501" s="218"/>
      <c r="O501" s="218"/>
      <c r="P501" s="218"/>
      <c r="Q501" s="218"/>
    </row>
    <row r="502" spans="2:17" x14ac:dyDescent="0.25">
      <c r="B502" s="76"/>
      <c r="C502" s="77"/>
      <c r="D502" s="231"/>
      <c r="E502" s="35"/>
      <c r="F502" s="225"/>
      <c r="G502" s="79"/>
      <c r="H502" s="290"/>
      <c r="I502" s="74" t="str">
        <f t="shared" si="45"/>
        <v>11900</v>
      </c>
      <c r="J502" s="218"/>
      <c r="K502" s="218"/>
      <c r="L502" s="218"/>
      <c r="M502" s="218"/>
      <c r="N502" s="218"/>
      <c r="O502" s="218"/>
      <c r="P502" s="218"/>
      <c r="Q502" s="218"/>
    </row>
    <row r="503" spans="2:17" x14ac:dyDescent="0.25">
      <c r="B503" s="76"/>
      <c r="C503" s="77"/>
      <c r="D503" s="231"/>
      <c r="E503" s="35"/>
      <c r="F503" s="225"/>
      <c r="G503" s="79"/>
      <c r="H503" s="290"/>
      <c r="I503" s="74" t="str">
        <f t="shared" si="45"/>
        <v>11900</v>
      </c>
      <c r="J503" s="218"/>
      <c r="K503" s="218"/>
      <c r="L503" s="218"/>
      <c r="M503" s="218"/>
      <c r="N503" s="218"/>
      <c r="O503" s="218"/>
      <c r="P503" s="218"/>
      <c r="Q503" s="218"/>
    </row>
    <row r="504" spans="2:17" x14ac:dyDescent="0.25">
      <c r="B504" s="76"/>
      <c r="C504" s="77"/>
      <c r="D504" s="231"/>
      <c r="E504" s="35"/>
      <c r="F504" s="225"/>
      <c r="G504" s="79"/>
      <c r="H504" s="290"/>
      <c r="I504" s="74" t="str">
        <f t="shared" si="45"/>
        <v>11900</v>
      </c>
      <c r="J504" s="218"/>
      <c r="K504" s="218"/>
      <c r="L504" s="218"/>
      <c r="M504" s="218"/>
      <c r="N504" s="218"/>
      <c r="O504" s="218"/>
      <c r="P504" s="218"/>
      <c r="Q504" s="218"/>
    </row>
    <row r="505" spans="2:17" x14ac:dyDescent="0.25">
      <c r="B505" s="76"/>
      <c r="C505" s="77"/>
      <c r="D505" s="231"/>
      <c r="E505" s="35"/>
      <c r="F505" s="225"/>
      <c r="G505" s="79"/>
      <c r="H505" s="290"/>
      <c r="I505" s="74" t="str">
        <f t="shared" si="45"/>
        <v>11900</v>
      </c>
      <c r="J505" s="218"/>
      <c r="K505" s="218"/>
      <c r="L505" s="218"/>
      <c r="M505" s="218"/>
      <c r="N505" s="218"/>
      <c r="O505" s="218"/>
      <c r="P505" s="218"/>
      <c r="Q505" s="218"/>
    </row>
    <row r="506" spans="2:17" x14ac:dyDescent="0.25">
      <c r="B506" s="76"/>
      <c r="C506" s="77"/>
      <c r="D506" s="231"/>
      <c r="E506" s="35"/>
      <c r="F506" s="225"/>
      <c r="G506" s="79"/>
      <c r="H506" s="290"/>
      <c r="I506" s="74" t="str">
        <f t="shared" si="45"/>
        <v>11900</v>
      </c>
      <c r="J506" s="218"/>
      <c r="K506" s="218"/>
      <c r="L506" s="218"/>
      <c r="M506" s="218"/>
      <c r="N506" s="218"/>
      <c r="O506" s="218"/>
      <c r="P506" s="218"/>
      <c r="Q506" s="218"/>
    </row>
    <row r="507" spans="2:17" x14ac:dyDescent="0.25">
      <c r="B507" s="76"/>
      <c r="C507" s="77"/>
      <c r="D507" s="231"/>
      <c r="E507" s="35"/>
      <c r="F507" s="225"/>
      <c r="G507" s="79"/>
      <c r="H507" s="290"/>
      <c r="I507" s="74" t="str">
        <f t="shared" si="45"/>
        <v>11900</v>
      </c>
      <c r="J507" s="218"/>
      <c r="K507" s="218"/>
      <c r="L507" s="218"/>
      <c r="M507" s="218"/>
      <c r="N507" s="218"/>
      <c r="O507" s="218"/>
      <c r="P507" s="218"/>
      <c r="Q507" s="218"/>
    </row>
    <row r="508" spans="2:17" x14ac:dyDescent="0.25">
      <c r="B508" s="76"/>
      <c r="C508" s="77"/>
      <c r="D508" s="231"/>
      <c r="E508" s="35"/>
      <c r="F508" s="225"/>
      <c r="G508" s="79"/>
      <c r="H508" s="290"/>
      <c r="I508" s="74" t="str">
        <f t="shared" si="45"/>
        <v>11900</v>
      </c>
      <c r="J508" s="218"/>
      <c r="K508" s="218"/>
      <c r="L508" s="218"/>
      <c r="M508" s="218"/>
      <c r="N508" s="218"/>
      <c r="O508" s="218"/>
      <c r="P508" s="218"/>
      <c r="Q508" s="218"/>
    </row>
    <row r="509" spans="2:17" x14ac:dyDescent="0.25">
      <c r="B509" s="76"/>
      <c r="C509" s="77"/>
      <c r="D509" s="231"/>
      <c r="E509" s="35"/>
      <c r="F509" s="225"/>
      <c r="G509" s="79"/>
      <c r="H509" s="290"/>
      <c r="I509" s="74" t="str">
        <f t="shared" si="45"/>
        <v>11900</v>
      </c>
      <c r="J509" s="218"/>
      <c r="K509" s="218"/>
      <c r="L509" s="218"/>
      <c r="M509" s="218"/>
      <c r="N509" s="218"/>
      <c r="O509" s="218"/>
      <c r="P509" s="218"/>
      <c r="Q509" s="218"/>
    </row>
    <row r="510" spans="2:17" x14ac:dyDescent="0.25">
      <c r="B510" s="76"/>
      <c r="C510" s="77"/>
      <c r="D510" s="231"/>
      <c r="E510" s="35"/>
      <c r="F510" s="225"/>
      <c r="G510" s="79"/>
      <c r="H510" s="290"/>
      <c r="I510" s="74" t="str">
        <f t="shared" si="45"/>
        <v>11900</v>
      </c>
      <c r="J510" s="218"/>
      <c r="K510" s="218"/>
      <c r="L510" s="218"/>
      <c r="M510" s="218"/>
      <c r="N510" s="218"/>
      <c r="O510" s="218"/>
      <c r="P510" s="218"/>
      <c r="Q510" s="218"/>
    </row>
    <row r="511" spans="2:17" x14ac:dyDescent="0.25">
      <c r="B511" s="76"/>
      <c r="C511" s="77"/>
      <c r="D511" s="231"/>
      <c r="E511" s="35"/>
      <c r="F511" s="225"/>
      <c r="G511" s="79"/>
      <c r="H511" s="290"/>
      <c r="I511" s="74" t="str">
        <f t="shared" si="45"/>
        <v>11900</v>
      </c>
      <c r="J511" s="218"/>
      <c r="K511" s="218"/>
      <c r="L511" s="218"/>
      <c r="M511" s="218"/>
      <c r="N511" s="218"/>
      <c r="O511" s="218"/>
      <c r="P511" s="218"/>
      <c r="Q511" s="218"/>
    </row>
    <row r="512" spans="2:17" x14ac:dyDescent="0.25">
      <c r="B512" s="76"/>
      <c r="C512" s="77"/>
      <c r="D512" s="231"/>
      <c r="E512" s="35"/>
      <c r="F512" s="225"/>
      <c r="G512" s="79"/>
      <c r="H512" s="290"/>
      <c r="I512" s="74" t="str">
        <f t="shared" si="45"/>
        <v>11900</v>
      </c>
      <c r="J512" s="218"/>
      <c r="K512" s="218"/>
      <c r="L512" s="218"/>
      <c r="M512" s="218"/>
      <c r="N512" s="218"/>
      <c r="O512" s="218"/>
      <c r="P512" s="218"/>
      <c r="Q512" s="218"/>
    </row>
    <row r="513" spans="2:17" x14ac:dyDescent="0.25">
      <c r="B513" s="76"/>
      <c r="C513" s="77"/>
      <c r="D513" s="231"/>
      <c r="E513" s="35"/>
      <c r="F513" s="225"/>
      <c r="G513" s="79"/>
      <c r="H513" s="290"/>
      <c r="I513" s="74" t="str">
        <f t="shared" si="45"/>
        <v>11900</v>
      </c>
      <c r="J513" s="218"/>
      <c r="K513" s="218"/>
      <c r="L513" s="218"/>
      <c r="M513" s="218"/>
      <c r="N513" s="218"/>
      <c r="O513" s="218"/>
      <c r="P513" s="218"/>
      <c r="Q513" s="218"/>
    </row>
    <row r="514" spans="2:17" x14ac:dyDescent="0.25">
      <c r="B514" s="76"/>
      <c r="C514" s="77"/>
      <c r="D514" s="231"/>
      <c r="E514" s="35"/>
      <c r="F514" s="225"/>
      <c r="G514" s="79"/>
      <c r="H514" s="290"/>
      <c r="I514" s="74" t="str">
        <f t="shared" si="45"/>
        <v>11900</v>
      </c>
      <c r="J514" s="218"/>
      <c r="K514" s="218"/>
      <c r="L514" s="218"/>
      <c r="M514" s="218"/>
      <c r="N514" s="218"/>
      <c r="O514" s="218"/>
      <c r="P514" s="218"/>
      <c r="Q514" s="218"/>
    </row>
    <row r="515" spans="2:17" x14ac:dyDescent="0.25">
      <c r="B515" s="76"/>
      <c r="C515" s="77"/>
      <c r="D515" s="231"/>
      <c r="E515" s="35"/>
      <c r="F515" s="225"/>
      <c r="G515" s="79"/>
      <c r="H515" s="290"/>
      <c r="I515" s="74" t="str">
        <f t="shared" si="45"/>
        <v>11900</v>
      </c>
      <c r="J515" s="218"/>
      <c r="K515" s="218"/>
      <c r="L515" s="218"/>
      <c r="M515" s="218"/>
      <c r="N515" s="218"/>
      <c r="O515" s="218"/>
      <c r="P515" s="218"/>
      <c r="Q515" s="218"/>
    </row>
    <row r="516" spans="2:17" x14ac:dyDescent="0.25">
      <c r="B516" s="76"/>
      <c r="C516" s="77"/>
      <c r="D516" s="231"/>
      <c r="E516" s="35"/>
      <c r="F516" s="225"/>
      <c r="G516" s="79"/>
      <c r="H516" s="290"/>
      <c r="I516" s="74" t="str">
        <f t="shared" si="45"/>
        <v>11900</v>
      </c>
      <c r="J516" s="218"/>
      <c r="K516" s="218"/>
      <c r="L516" s="218"/>
      <c r="M516" s="218"/>
      <c r="N516" s="218"/>
      <c r="O516" s="218"/>
      <c r="P516" s="218"/>
      <c r="Q516" s="218"/>
    </row>
    <row r="517" spans="2:17" x14ac:dyDescent="0.25">
      <c r="B517" s="76"/>
      <c r="C517" s="77"/>
      <c r="D517" s="231"/>
      <c r="E517" s="35"/>
      <c r="F517" s="225"/>
      <c r="G517" s="79"/>
      <c r="H517" s="290"/>
      <c r="I517" s="74" t="str">
        <f t="shared" si="45"/>
        <v>11900</v>
      </c>
      <c r="J517" s="218"/>
      <c r="K517" s="218"/>
      <c r="L517" s="218"/>
      <c r="M517" s="218"/>
      <c r="N517" s="218"/>
      <c r="O517" s="218"/>
      <c r="P517" s="218"/>
      <c r="Q517" s="218"/>
    </row>
    <row r="518" spans="2:17" x14ac:dyDescent="0.25">
      <c r="B518" s="76"/>
      <c r="C518" s="77"/>
      <c r="D518" s="231"/>
      <c r="E518" s="35"/>
      <c r="F518" s="225"/>
      <c r="G518" s="79"/>
      <c r="H518" s="290"/>
      <c r="I518" s="74" t="str">
        <f t="shared" si="45"/>
        <v>11900</v>
      </c>
      <c r="J518" s="218"/>
      <c r="K518" s="218"/>
      <c r="L518" s="218"/>
      <c r="M518" s="218"/>
      <c r="N518" s="218"/>
      <c r="O518" s="218"/>
      <c r="P518" s="218"/>
      <c r="Q518" s="218"/>
    </row>
    <row r="519" spans="2:17" x14ac:dyDescent="0.25">
      <c r="B519" s="76"/>
      <c r="C519" s="77"/>
      <c r="D519" s="231"/>
      <c r="E519" s="35"/>
      <c r="F519" s="225"/>
      <c r="G519" s="79"/>
      <c r="H519" s="290"/>
      <c r="I519" s="74" t="str">
        <f t="shared" si="45"/>
        <v>11900</v>
      </c>
      <c r="J519" s="218"/>
      <c r="K519" s="218"/>
      <c r="L519" s="218"/>
      <c r="M519" s="218"/>
      <c r="N519" s="218"/>
      <c r="O519" s="218"/>
      <c r="P519" s="218"/>
      <c r="Q519" s="218"/>
    </row>
    <row r="520" spans="2:17" x14ac:dyDescent="0.25">
      <c r="B520" s="76"/>
      <c r="C520" s="77"/>
      <c r="D520" s="231"/>
      <c r="E520" s="35"/>
      <c r="F520" s="225"/>
      <c r="G520" s="79"/>
      <c r="H520" s="290"/>
      <c r="I520" s="74" t="str">
        <f t="shared" si="45"/>
        <v>11900</v>
      </c>
      <c r="J520" s="218"/>
      <c r="K520" s="218"/>
      <c r="L520" s="218"/>
      <c r="M520" s="218"/>
      <c r="N520" s="218"/>
      <c r="O520" s="218"/>
      <c r="P520" s="218"/>
      <c r="Q520" s="218"/>
    </row>
    <row r="521" spans="2:17" x14ac:dyDescent="0.25">
      <c r="B521" s="76"/>
      <c r="C521" s="77"/>
      <c r="D521" s="231"/>
      <c r="E521" s="35"/>
      <c r="F521" s="225"/>
      <c r="G521" s="79"/>
      <c r="H521" s="290"/>
      <c r="I521" s="74" t="str">
        <f t="shared" si="45"/>
        <v>11900</v>
      </c>
      <c r="J521" s="218"/>
      <c r="K521" s="218"/>
      <c r="L521" s="218"/>
      <c r="M521" s="218"/>
      <c r="N521" s="218"/>
      <c r="O521" s="218"/>
      <c r="P521" s="218"/>
      <c r="Q521" s="218"/>
    </row>
    <row r="522" spans="2:17" x14ac:dyDescent="0.25">
      <c r="B522" s="76"/>
      <c r="C522" s="77"/>
      <c r="D522" s="231"/>
      <c r="E522" s="35"/>
      <c r="F522" s="225"/>
      <c r="G522" s="79"/>
      <c r="H522" s="290"/>
      <c r="I522" s="74" t="str">
        <f t="shared" si="45"/>
        <v>11900</v>
      </c>
      <c r="J522" s="218"/>
      <c r="K522" s="218"/>
      <c r="L522" s="218"/>
      <c r="M522" s="218"/>
      <c r="N522" s="218"/>
      <c r="O522" s="218"/>
      <c r="P522" s="218"/>
      <c r="Q522" s="218"/>
    </row>
    <row r="523" spans="2:17" x14ac:dyDescent="0.25">
      <c r="B523" s="76"/>
      <c r="C523" s="77"/>
      <c r="D523" s="231"/>
      <c r="E523" s="35"/>
      <c r="F523" s="225"/>
      <c r="G523" s="79"/>
      <c r="H523" s="290"/>
      <c r="I523" s="74" t="str">
        <f t="shared" si="45"/>
        <v>11900</v>
      </c>
      <c r="J523" s="218"/>
      <c r="K523" s="218"/>
      <c r="L523" s="218"/>
      <c r="M523" s="218"/>
      <c r="N523" s="218"/>
      <c r="O523" s="218"/>
      <c r="P523" s="218"/>
      <c r="Q523" s="218"/>
    </row>
    <row r="524" spans="2:17" x14ac:dyDescent="0.25">
      <c r="B524" s="76"/>
      <c r="C524" s="77"/>
      <c r="D524" s="231"/>
      <c r="E524" s="35"/>
      <c r="F524" s="225"/>
      <c r="G524" s="79"/>
      <c r="H524" s="290"/>
      <c r="I524" s="74" t="str">
        <f t="shared" si="45"/>
        <v>11900</v>
      </c>
      <c r="J524" s="218"/>
      <c r="K524" s="218"/>
      <c r="L524" s="218"/>
      <c r="M524" s="218"/>
      <c r="N524" s="218"/>
      <c r="O524" s="218"/>
      <c r="P524" s="218"/>
      <c r="Q524" s="218"/>
    </row>
    <row r="525" spans="2:17" x14ac:dyDescent="0.25">
      <c r="B525" s="76"/>
      <c r="C525" s="77"/>
      <c r="D525" s="231"/>
      <c r="E525" s="35"/>
      <c r="F525" s="225"/>
      <c r="G525" s="79"/>
      <c r="H525" s="290"/>
      <c r="I525" s="74" t="str">
        <f t="shared" si="45"/>
        <v>11900</v>
      </c>
      <c r="J525" s="218"/>
      <c r="K525" s="218"/>
      <c r="L525" s="218"/>
      <c r="M525" s="218"/>
      <c r="N525" s="218"/>
      <c r="O525" s="218"/>
      <c r="P525" s="218"/>
      <c r="Q525" s="218"/>
    </row>
    <row r="526" spans="2:17" x14ac:dyDescent="0.25">
      <c r="B526" s="76"/>
      <c r="C526" s="77"/>
      <c r="D526" s="231"/>
      <c r="E526" s="35"/>
      <c r="F526" s="225"/>
      <c r="G526" s="79"/>
      <c r="H526" s="290"/>
      <c r="I526" s="74" t="str">
        <f t="shared" si="45"/>
        <v>11900</v>
      </c>
      <c r="J526" s="218"/>
      <c r="K526" s="218"/>
      <c r="L526" s="218"/>
      <c r="M526" s="218"/>
      <c r="N526" s="218"/>
      <c r="O526" s="218"/>
      <c r="P526" s="218"/>
      <c r="Q526" s="218"/>
    </row>
    <row r="527" spans="2:17" x14ac:dyDescent="0.25">
      <c r="B527" s="76"/>
      <c r="C527" s="77"/>
      <c r="D527" s="231"/>
      <c r="E527" s="35"/>
      <c r="F527" s="225"/>
      <c r="G527" s="79"/>
      <c r="H527" s="290"/>
      <c r="I527" s="74" t="str">
        <f t="shared" ref="I527:I590" si="46">MONTH(D527)&amp;YEAR(D527)&amp;G527</f>
        <v>11900</v>
      </c>
      <c r="J527" s="218"/>
      <c r="K527" s="218"/>
      <c r="L527" s="218"/>
      <c r="M527" s="218"/>
      <c r="N527" s="218"/>
      <c r="O527" s="218"/>
      <c r="P527" s="218"/>
      <c r="Q527" s="218"/>
    </row>
    <row r="528" spans="2:17" x14ac:dyDescent="0.25">
      <c r="B528" s="76"/>
      <c r="C528" s="77"/>
      <c r="D528" s="231"/>
      <c r="E528" s="35"/>
      <c r="F528" s="225"/>
      <c r="G528" s="79"/>
      <c r="H528" s="290"/>
      <c r="I528" s="74" t="str">
        <f t="shared" si="46"/>
        <v>11900</v>
      </c>
      <c r="J528" s="218"/>
      <c r="K528" s="218"/>
      <c r="L528" s="218"/>
      <c r="M528" s="218"/>
      <c r="N528" s="218"/>
      <c r="O528" s="218"/>
      <c r="P528" s="218"/>
      <c r="Q528" s="218"/>
    </row>
    <row r="529" spans="2:17" x14ac:dyDescent="0.25">
      <c r="B529" s="76"/>
      <c r="C529" s="77"/>
      <c r="D529" s="231"/>
      <c r="E529" s="35"/>
      <c r="F529" s="225"/>
      <c r="G529" s="79"/>
      <c r="H529" s="290"/>
      <c r="I529" s="74" t="str">
        <f t="shared" si="46"/>
        <v>11900</v>
      </c>
      <c r="J529" s="218"/>
      <c r="K529" s="218"/>
      <c r="L529" s="218"/>
      <c r="M529" s="218"/>
      <c r="N529" s="218"/>
      <c r="O529" s="218"/>
      <c r="P529" s="218"/>
      <c r="Q529" s="218"/>
    </row>
    <row r="530" spans="2:17" x14ac:dyDescent="0.25">
      <c r="B530" s="76"/>
      <c r="C530" s="77"/>
      <c r="D530" s="231"/>
      <c r="E530" s="35"/>
      <c r="F530" s="225"/>
      <c r="G530" s="79"/>
      <c r="H530" s="290"/>
      <c r="I530" s="74" t="str">
        <f t="shared" si="46"/>
        <v>11900</v>
      </c>
      <c r="J530" s="218"/>
      <c r="K530" s="218"/>
      <c r="L530" s="218"/>
      <c r="M530" s="218"/>
      <c r="N530" s="218"/>
      <c r="O530" s="218"/>
      <c r="P530" s="218"/>
      <c r="Q530" s="218"/>
    </row>
    <row r="531" spans="2:17" x14ac:dyDescent="0.25">
      <c r="B531" s="76"/>
      <c r="C531" s="77"/>
      <c r="D531" s="231"/>
      <c r="E531" s="35"/>
      <c r="F531" s="225"/>
      <c r="G531" s="79"/>
      <c r="H531" s="290"/>
      <c r="I531" s="74" t="str">
        <f t="shared" si="46"/>
        <v>11900</v>
      </c>
      <c r="J531" s="218"/>
      <c r="K531" s="218"/>
      <c r="L531" s="218"/>
      <c r="M531" s="218"/>
      <c r="N531" s="218"/>
      <c r="O531" s="218"/>
      <c r="P531" s="218"/>
      <c r="Q531" s="218"/>
    </row>
    <row r="532" spans="2:17" x14ac:dyDescent="0.25">
      <c r="B532" s="76"/>
      <c r="C532" s="77"/>
      <c r="D532" s="231"/>
      <c r="E532" s="35"/>
      <c r="F532" s="225"/>
      <c r="G532" s="79"/>
      <c r="H532" s="290"/>
      <c r="I532" s="74" t="str">
        <f t="shared" si="46"/>
        <v>11900</v>
      </c>
      <c r="J532" s="218"/>
      <c r="K532" s="218"/>
      <c r="L532" s="218"/>
      <c r="M532" s="218"/>
      <c r="N532" s="218"/>
      <c r="O532" s="218"/>
      <c r="P532" s="218"/>
      <c r="Q532" s="218"/>
    </row>
    <row r="533" spans="2:17" x14ac:dyDescent="0.25">
      <c r="B533" s="76"/>
      <c r="C533" s="77"/>
      <c r="D533" s="231"/>
      <c r="E533" s="35"/>
      <c r="F533" s="225"/>
      <c r="G533" s="79"/>
      <c r="H533" s="290"/>
      <c r="I533" s="74" t="str">
        <f t="shared" si="46"/>
        <v>11900</v>
      </c>
      <c r="J533" s="218"/>
      <c r="K533" s="218"/>
      <c r="L533" s="218"/>
      <c r="M533" s="218"/>
      <c r="N533" s="218"/>
      <c r="O533" s="218"/>
      <c r="P533" s="218"/>
      <c r="Q533" s="218"/>
    </row>
    <row r="534" spans="2:17" x14ac:dyDescent="0.25">
      <c r="B534" s="76"/>
      <c r="C534" s="77"/>
      <c r="D534" s="231"/>
      <c r="E534" s="35"/>
      <c r="F534" s="225"/>
      <c r="G534" s="79"/>
      <c r="H534" s="290"/>
      <c r="I534" s="74" t="str">
        <f t="shared" si="46"/>
        <v>11900</v>
      </c>
      <c r="J534" s="218"/>
      <c r="K534" s="218"/>
      <c r="L534" s="218"/>
      <c r="M534" s="218"/>
      <c r="N534" s="218"/>
      <c r="O534" s="218"/>
      <c r="P534" s="218"/>
      <c r="Q534" s="218"/>
    </row>
    <row r="535" spans="2:17" x14ac:dyDescent="0.25">
      <c r="B535" s="76"/>
      <c r="C535" s="77"/>
      <c r="D535" s="231"/>
      <c r="E535" s="35"/>
      <c r="F535" s="225"/>
      <c r="G535" s="79"/>
      <c r="H535" s="290"/>
      <c r="I535" s="74" t="str">
        <f t="shared" si="46"/>
        <v>11900</v>
      </c>
      <c r="J535" s="218"/>
      <c r="K535" s="218"/>
      <c r="L535" s="218"/>
      <c r="M535" s="218"/>
      <c r="N535" s="218"/>
      <c r="O535" s="218"/>
      <c r="P535" s="218"/>
      <c r="Q535" s="218"/>
    </row>
    <row r="536" spans="2:17" x14ac:dyDescent="0.25">
      <c r="B536" s="76"/>
      <c r="C536" s="77"/>
      <c r="D536" s="231"/>
      <c r="E536" s="35"/>
      <c r="F536" s="225"/>
      <c r="G536" s="79"/>
      <c r="H536" s="290"/>
      <c r="I536" s="74" t="str">
        <f t="shared" si="46"/>
        <v>11900</v>
      </c>
      <c r="J536" s="218"/>
      <c r="K536" s="218"/>
      <c r="L536" s="218"/>
      <c r="M536" s="218"/>
      <c r="N536" s="218"/>
      <c r="O536" s="218"/>
      <c r="P536" s="218"/>
      <c r="Q536" s="218"/>
    </row>
    <row r="537" spans="2:17" x14ac:dyDescent="0.25">
      <c r="B537" s="76"/>
      <c r="C537" s="77"/>
      <c r="D537" s="231"/>
      <c r="E537" s="35"/>
      <c r="F537" s="225"/>
      <c r="G537" s="79"/>
      <c r="H537" s="290"/>
      <c r="I537" s="74" t="str">
        <f t="shared" si="46"/>
        <v>11900</v>
      </c>
      <c r="J537" s="218"/>
      <c r="K537" s="218"/>
      <c r="L537" s="218"/>
      <c r="M537" s="218"/>
      <c r="N537" s="218"/>
      <c r="O537" s="218"/>
      <c r="P537" s="218"/>
      <c r="Q537" s="218"/>
    </row>
    <row r="538" spans="2:17" x14ac:dyDescent="0.25">
      <c r="B538" s="76"/>
      <c r="C538" s="77"/>
      <c r="D538" s="231"/>
      <c r="E538" s="35"/>
      <c r="F538" s="225"/>
      <c r="G538" s="79"/>
      <c r="H538" s="290"/>
      <c r="I538" s="74" t="str">
        <f t="shared" si="46"/>
        <v>11900</v>
      </c>
      <c r="J538" s="218"/>
      <c r="K538" s="218"/>
      <c r="L538" s="218"/>
      <c r="M538" s="218"/>
      <c r="N538" s="218"/>
      <c r="O538" s="218"/>
      <c r="P538" s="218"/>
      <c r="Q538" s="218"/>
    </row>
    <row r="539" spans="2:17" x14ac:dyDescent="0.25">
      <c r="B539" s="76"/>
      <c r="C539" s="77"/>
      <c r="D539" s="231"/>
      <c r="E539" s="35"/>
      <c r="F539" s="225"/>
      <c r="G539" s="79"/>
      <c r="H539" s="290"/>
      <c r="I539" s="74" t="str">
        <f t="shared" si="46"/>
        <v>11900</v>
      </c>
      <c r="J539" s="218"/>
      <c r="K539" s="218"/>
      <c r="L539" s="218"/>
      <c r="M539" s="218"/>
      <c r="N539" s="218"/>
      <c r="O539" s="218"/>
      <c r="P539" s="218"/>
      <c r="Q539" s="218"/>
    </row>
    <row r="540" spans="2:17" x14ac:dyDescent="0.25">
      <c r="B540" s="76"/>
      <c r="C540" s="77"/>
      <c r="D540" s="231"/>
      <c r="E540" s="35"/>
      <c r="F540" s="225"/>
      <c r="G540" s="79"/>
      <c r="H540" s="290"/>
      <c r="I540" s="74" t="str">
        <f t="shared" si="46"/>
        <v>11900</v>
      </c>
      <c r="J540" s="218"/>
      <c r="K540" s="218"/>
      <c r="L540" s="218"/>
      <c r="M540" s="218"/>
      <c r="N540" s="218"/>
      <c r="O540" s="218"/>
      <c r="P540" s="218"/>
      <c r="Q540" s="218"/>
    </row>
    <row r="541" spans="2:17" x14ac:dyDescent="0.25">
      <c r="B541" s="76"/>
      <c r="C541" s="77"/>
      <c r="D541" s="231"/>
      <c r="E541" s="35"/>
      <c r="F541" s="225"/>
      <c r="G541" s="79"/>
      <c r="H541" s="290"/>
      <c r="I541" s="74" t="str">
        <f t="shared" si="46"/>
        <v>11900</v>
      </c>
      <c r="J541" s="218"/>
      <c r="K541" s="218"/>
      <c r="L541" s="218"/>
      <c r="M541" s="218"/>
      <c r="N541" s="218"/>
      <c r="O541" s="218"/>
      <c r="P541" s="218"/>
      <c r="Q541" s="218"/>
    </row>
    <row r="542" spans="2:17" x14ac:dyDescent="0.25">
      <c r="B542" s="76"/>
      <c r="C542" s="77"/>
      <c r="D542" s="231"/>
      <c r="E542" s="35"/>
      <c r="F542" s="225"/>
      <c r="G542" s="79"/>
      <c r="H542" s="290"/>
      <c r="I542" s="74" t="str">
        <f t="shared" si="46"/>
        <v>11900</v>
      </c>
      <c r="J542" s="218"/>
      <c r="K542" s="218"/>
      <c r="L542" s="218"/>
      <c r="M542" s="218"/>
      <c r="N542" s="218"/>
      <c r="O542" s="218"/>
      <c r="P542" s="218"/>
      <c r="Q542" s="218"/>
    </row>
    <row r="543" spans="2:17" x14ac:dyDescent="0.25">
      <c r="B543" s="76"/>
      <c r="C543" s="77"/>
      <c r="D543" s="231"/>
      <c r="E543" s="35"/>
      <c r="F543" s="225"/>
      <c r="G543" s="79"/>
      <c r="H543" s="290"/>
      <c r="I543" s="74" t="str">
        <f t="shared" si="46"/>
        <v>11900</v>
      </c>
      <c r="J543" s="218"/>
      <c r="K543" s="218"/>
      <c r="L543" s="218"/>
      <c r="M543" s="218"/>
      <c r="N543" s="218"/>
      <c r="O543" s="218"/>
      <c r="P543" s="218"/>
      <c r="Q543" s="218"/>
    </row>
    <row r="544" spans="2:17" x14ac:dyDescent="0.25">
      <c r="B544" s="76"/>
      <c r="C544" s="77"/>
      <c r="D544" s="231"/>
      <c r="E544" s="35"/>
      <c r="F544" s="225"/>
      <c r="G544" s="79"/>
      <c r="H544" s="290"/>
      <c r="I544" s="74" t="str">
        <f t="shared" si="46"/>
        <v>11900</v>
      </c>
      <c r="J544" s="218"/>
      <c r="K544" s="218"/>
      <c r="L544" s="218"/>
      <c r="M544" s="218"/>
      <c r="N544" s="218"/>
      <c r="O544" s="218"/>
      <c r="P544" s="218"/>
      <c r="Q544" s="218"/>
    </row>
    <row r="545" spans="2:17" x14ac:dyDescent="0.25">
      <c r="B545" s="76"/>
      <c r="C545" s="77"/>
      <c r="D545" s="231"/>
      <c r="E545" s="35"/>
      <c r="F545" s="225"/>
      <c r="G545" s="79"/>
      <c r="H545" s="290"/>
      <c r="I545" s="74" t="str">
        <f t="shared" si="46"/>
        <v>11900</v>
      </c>
      <c r="J545" s="218"/>
      <c r="K545" s="218"/>
      <c r="L545" s="218"/>
      <c r="M545" s="218"/>
      <c r="N545" s="218"/>
      <c r="O545" s="218"/>
      <c r="P545" s="218"/>
      <c r="Q545" s="218"/>
    </row>
    <row r="546" spans="2:17" x14ac:dyDescent="0.25">
      <c r="B546" s="76"/>
      <c r="C546" s="77"/>
      <c r="D546" s="231"/>
      <c r="E546" s="35"/>
      <c r="F546" s="225"/>
      <c r="G546" s="79"/>
      <c r="H546" s="290"/>
      <c r="I546" s="74" t="str">
        <f t="shared" si="46"/>
        <v>11900</v>
      </c>
      <c r="J546" s="218"/>
      <c r="K546" s="218"/>
      <c r="L546" s="218"/>
      <c r="M546" s="218"/>
      <c r="N546" s="218"/>
      <c r="O546" s="218"/>
      <c r="P546" s="218"/>
      <c r="Q546" s="218"/>
    </row>
    <row r="547" spans="2:17" x14ac:dyDescent="0.25">
      <c r="B547" s="76"/>
      <c r="C547" s="77"/>
      <c r="D547" s="231"/>
      <c r="E547" s="35"/>
      <c r="F547" s="225"/>
      <c r="G547" s="79"/>
      <c r="H547" s="290"/>
      <c r="I547" s="74" t="str">
        <f t="shared" si="46"/>
        <v>11900</v>
      </c>
      <c r="J547" s="218"/>
      <c r="K547" s="218"/>
      <c r="L547" s="218"/>
      <c r="M547" s="218"/>
      <c r="N547" s="218"/>
      <c r="O547" s="218"/>
      <c r="P547" s="218"/>
      <c r="Q547" s="218"/>
    </row>
    <row r="548" spans="2:17" x14ac:dyDescent="0.25">
      <c r="B548" s="76"/>
      <c r="C548" s="77"/>
      <c r="D548" s="231"/>
      <c r="E548" s="35"/>
      <c r="F548" s="225"/>
      <c r="G548" s="79"/>
      <c r="H548" s="290"/>
      <c r="I548" s="74" t="str">
        <f t="shared" si="46"/>
        <v>11900</v>
      </c>
      <c r="J548" s="218"/>
      <c r="K548" s="218"/>
      <c r="L548" s="218"/>
      <c r="M548" s="218"/>
      <c r="N548" s="218"/>
      <c r="O548" s="218"/>
      <c r="P548" s="218"/>
      <c r="Q548" s="218"/>
    </row>
    <row r="549" spans="2:17" x14ac:dyDescent="0.25">
      <c r="B549" s="76"/>
      <c r="C549" s="77"/>
      <c r="D549" s="231"/>
      <c r="E549" s="35"/>
      <c r="F549" s="225"/>
      <c r="G549" s="79"/>
      <c r="H549" s="290"/>
      <c r="I549" s="74" t="str">
        <f t="shared" si="46"/>
        <v>11900</v>
      </c>
      <c r="J549" s="218"/>
      <c r="K549" s="218"/>
      <c r="L549" s="218"/>
      <c r="M549" s="218"/>
      <c r="N549" s="218"/>
      <c r="O549" s="218"/>
      <c r="P549" s="218"/>
      <c r="Q549" s="218"/>
    </row>
    <row r="550" spans="2:17" x14ac:dyDescent="0.25">
      <c r="B550" s="76"/>
      <c r="C550" s="77"/>
      <c r="D550" s="231"/>
      <c r="E550" s="35"/>
      <c r="F550" s="225"/>
      <c r="G550" s="79"/>
      <c r="H550" s="290"/>
      <c r="I550" s="74" t="str">
        <f t="shared" si="46"/>
        <v>11900</v>
      </c>
      <c r="J550" s="218"/>
      <c r="K550" s="218"/>
      <c r="L550" s="218"/>
      <c r="M550" s="218"/>
      <c r="N550" s="218"/>
      <c r="O550" s="218"/>
      <c r="P550" s="218"/>
      <c r="Q550" s="218"/>
    </row>
    <row r="551" spans="2:17" x14ac:dyDescent="0.25">
      <c r="B551" s="76"/>
      <c r="C551" s="77"/>
      <c r="D551" s="231"/>
      <c r="E551" s="35"/>
      <c r="F551" s="225"/>
      <c r="G551" s="79"/>
      <c r="H551" s="290"/>
      <c r="I551" s="74" t="str">
        <f t="shared" si="46"/>
        <v>11900</v>
      </c>
      <c r="J551" s="218"/>
      <c r="K551" s="218"/>
      <c r="L551" s="218"/>
      <c r="M551" s="218"/>
      <c r="N551" s="218"/>
      <c r="O551" s="218"/>
      <c r="P551" s="218"/>
      <c r="Q551" s="218"/>
    </row>
    <row r="552" spans="2:17" x14ac:dyDescent="0.25">
      <c r="B552" s="76"/>
      <c r="C552" s="77"/>
      <c r="D552" s="231"/>
      <c r="E552" s="35"/>
      <c r="F552" s="225"/>
      <c r="G552" s="79"/>
      <c r="H552" s="290"/>
      <c r="I552" s="74" t="str">
        <f t="shared" si="46"/>
        <v>11900</v>
      </c>
      <c r="J552" s="218"/>
      <c r="K552" s="218"/>
      <c r="L552" s="218"/>
      <c r="M552" s="218"/>
      <c r="N552" s="218"/>
      <c r="O552" s="218"/>
      <c r="P552" s="218"/>
      <c r="Q552" s="218"/>
    </row>
    <row r="553" spans="2:17" x14ac:dyDescent="0.25">
      <c r="B553" s="76"/>
      <c r="C553" s="77"/>
      <c r="D553" s="231"/>
      <c r="E553" s="35"/>
      <c r="F553" s="225"/>
      <c r="G553" s="79"/>
      <c r="H553" s="290"/>
      <c r="I553" s="74" t="str">
        <f t="shared" si="46"/>
        <v>11900</v>
      </c>
      <c r="J553" s="218"/>
      <c r="K553" s="218"/>
      <c r="L553" s="218"/>
      <c r="M553" s="218"/>
      <c r="N553" s="218"/>
      <c r="O553" s="218"/>
      <c r="P553" s="218"/>
      <c r="Q553" s="218"/>
    </row>
    <row r="554" spans="2:17" x14ac:dyDescent="0.25">
      <c r="B554" s="76"/>
      <c r="C554" s="77"/>
      <c r="D554" s="231"/>
      <c r="E554" s="35"/>
      <c r="F554" s="225"/>
      <c r="G554" s="79"/>
      <c r="H554" s="290"/>
      <c r="I554" s="74" t="str">
        <f t="shared" si="46"/>
        <v>11900</v>
      </c>
      <c r="J554" s="218"/>
      <c r="K554" s="218"/>
      <c r="L554" s="218"/>
      <c r="M554" s="218"/>
      <c r="N554" s="218"/>
      <c r="O554" s="218"/>
      <c r="P554" s="218"/>
      <c r="Q554" s="218"/>
    </row>
    <row r="555" spans="2:17" x14ac:dyDescent="0.25">
      <c r="B555" s="76"/>
      <c r="C555" s="77"/>
      <c r="D555" s="231"/>
      <c r="E555" s="35"/>
      <c r="F555" s="225"/>
      <c r="G555" s="79"/>
      <c r="H555" s="290"/>
      <c r="I555" s="74" t="str">
        <f t="shared" si="46"/>
        <v>11900</v>
      </c>
      <c r="J555" s="218"/>
      <c r="K555" s="218"/>
      <c r="L555" s="218"/>
      <c r="M555" s="218"/>
      <c r="N555" s="218"/>
      <c r="O555" s="218"/>
      <c r="P555" s="218"/>
      <c r="Q555" s="218"/>
    </row>
    <row r="556" spans="2:17" x14ac:dyDescent="0.25">
      <c r="B556" s="76"/>
      <c r="C556" s="77"/>
      <c r="D556" s="231"/>
      <c r="E556" s="35"/>
      <c r="F556" s="225"/>
      <c r="G556" s="79"/>
      <c r="H556" s="290"/>
      <c r="I556" s="74" t="str">
        <f t="shared" si="46"/>
        <v>11900</v>
      </c>
      <c r="J556" s="218"/>
      <c r="K556" s="218"/>
      <c r="L556" s="218"/>
      <c r="M556" s="218"/>
      <c r="N556" s="218"/>
      <c r="O556" s="218"/>
      <c r="P556" s="218"/>
      <c r="Q556" s="218"/>
    </row>
    <row r="557" spans="2:17" x14ac:dyDescent="0.25">
      <c r="B557" s="76"/>
      <c r="C557" s="77"/>
      <c r="D557" s="231"/>
      <c r="E557" s="35"/>
      <c r="F557" s="225"/>
      <c r="G557" s="79"/>
      <c r="H557" s="290"/>
      <c r="I557" s="74" t="str">
        <f t="shared" si="46"/>
        <v>11900</v>
      </c>
      <c r="J557" s="218"/>
      <c r="K557" s="218"/>
      <c r="L557" s="218"/>
      <c r="M557" s="218"/>
      <c r="N557" s="218"/>
      <c r="O557" s="218"/>
      <c r="P557" s="218"/>
      <c r="Q557" s="218"/>
    </row>
    <row r="558" spans="2:17" x14ac:dyDescent="0.25">
      <c r="B558" s="76"/>
      <c r="C558" s="77"/>
      <c r="D558" s="231"/>
      <c r="E558" s="35"/>
      <c r="F558" s="225"/>
      <c r="G558" s="79"/>
      <c r="H558" s="290"/>
      <c r="I558" s="74" t="str">
        <f t="shared" si="46"/>
        <v>11900</v>
      </c>
      <c r="J558" s="218"/>
      <c r="K558" s="218"/>
      <c r="L558" s="218"/>
      <c r="M558" s="218"/>
      <c r="N558" s="218"/>
      <c r="O558" s="218"/>
      <c r="P558" s="218"/>
      <c r="Q558" s="218"/>
    </row>
    <row r="559" spans="2:17" x14ac:dyDescent="0.25">
      <c r="B559" s="76"/>
      <c r="C559" s="77"/>
      <c r="D559" s="231"/>
      <c r="E559" s="35"/>
      <c r="F559" s="225"/>
      <c r="G559" s="79"/>
      <c r="H559" s="290"/>
      <c r="I559" s="74" t="str">
        <f t="shared" si="46"/>
        <v>11900</v>
      </c>
      <c r="J559" s="218"/>
      <c r="K559" s="218"/>
      <c r="L559" s="218"/>
      <c r="M559" s="218"/>
      <c r="N559" s="218"/>
      <c r="O559" s="218"/>
      <c r="P559" s="218"/>
      <c r="Q559" s="218"/>
    </row>
    <row r="560" spans="2:17" x14ac:dyDescent="0.25">
      <c r="B560" s="76"/>
      <c r="C560" s="77"/>
      <c r="D560" s="231"/>
      <c r="E560" s="35"/>
      <c r="F560" s="225"/>
      <c r="G560" s="79"/>
      <c r="H560" s="290"/>
      <c r="I560" s="74" t="str">
        <f t="shared" si="46"/>
        <v>11900</v>
      </c>
      <c r="J560" s="218"/>
      <c r="K560" s="218"/>
      <c r="L560" s="218"/>
      <c r="M560" s="218"/>
      <c r="N560" s="218"/>
      <c r="O560" s="218"/>
      <c r="P560" s="218"/>
      <c r="Q560" s="218"/>
    </row>
    <row r="561" spans="2:17" x14ac:dyDescent="0.25">
      <c r="B561" s="76"/>
      <c r="C561" s="77"/>
      <c r="D561" s="231"/>
      <c r="E561" s="35"/>
      <c r="F561" s="225"/>
      <c r="G561" s="79"/>
      <c r="H561" s="290"/>
      <c r="I561" s="74" t="str">
        <f t="shared" si="46"/>
        <v>11900</v>
      </c>
      <c r="J561" s="218"/>
      <c r="K561" s="218"/>
      <c r="L561" s="218"/>
      <c r="M561" s="218"/>
      <c r="N561" s="218"/>
      <c r="O561" s="218"/>
      <c r="P561" s="218"/>
      <c r="Q561" s="218"/>
    </row>
    <row r="562" spans="2:17" x14ac:dyDescent="0.25">
      <c r="B562" s="76"/>
      <c r="C562" s="77"/>
      <c r="D562" s="231"/>
      <c r="E562" s="35"/>
      <c r="F562" s="225"/>
      <c r="G562" s="79"/>
      <c r="H562" s="290"/>
      <c r="I562" s="74" t="str">
        <f t="shared" si="46"/>
        <v>11900</v>
      </c>
      <c r="J562" s="218"/>
      <c r="K562" s="218"/>
      <c r="L562" s="218"/>
      <c r="M562" s="218"/>
      <c r="N562" s="218"/>
      <c r="O562" s="218"/>
      <c r="P562" s="218"/>
      <c r="Q562" s="218"/>
    </row>
    <row r="563" spans="2:17" x14ac:dyDescent="0.25">
      <c r="B563" s="76"/>
      <c r="C563" s="77"/>
      <c r="D563" s="231"/>
      <c r="E563" s="35"/>
      <c r="F563" s="225"/>
      <c r="G563" s="79"/>
      <c r="H563" s="290"/>
      <c r="I563" s="74" t="str">
        <f t="shared" si="46"/>
        <v>11900</v>
      </c>
      <c r="J563" s="218"/>
      <c r="K563" s="218"/>
      <c r="L563" s="218"/>
      <c r="M563" s="218"/>
      <c r="N563" s="218"/>
      <c r="O563" s="218"/>
      <c r="P563" s="218"/>
      <c r="Q563" s="218"/>
    </row>
    <row r="564" spans="2:17" x14ac:dyDescent="0.25">
      <c r="B564" s="76"/>
      <c r="C564" s="77"/>
      <c r="D564" s="231"/>
      <c r="E564" s="35"/>
      <c r="F564" s="225"/>
      <c r="G564" s="79"/>
      <c r="H564" s="290"/>
      <c r="I564" s="74" t="str">
        <f t="shared" si="46"/>
        <v>11900</v>
      </c>
      <c r="J564" s="218"/>
      <c r="K564" s="218"/>
      <c r="L564" s="218"/>
      <c r="M564" s="218"/>
      <c r="N564" s="218"/>
      <c r="O564" s="218"/>
      <c r="P564" s="218"/>
      <c r="Q564" s="218"/>
    </row>
    <row r="565" spans="2:17" x14ac:dyDescent="0.25">
      <c r="B565" s="76"/>
      <c r="C565" s="77"/>
      <c r="D565" s="231"/>
      <c r="E565" s="35"/>
      <c r="F565" s="225"/>
      <c r="G565" s="79"/>
      <c r="H565" s="290"/>
      <c r="I565" s="74" t="str">
        <f t="shared" si="46"/>
        <v>11900</v>
      </c>
      <c r="J565" s="218"/>
      <c r="K565" s="218"/>
      <c r="L565" s="218"/>
      <c r="M565" s="218"/>
      <c r="N565" s="218"/>
      <c r="O565" s="218"/>
      <c r="P565" s="218"/>
      <c r="Q565" s="218"/>
    </row>
    <row r="566" spans="2:17" x14ac:dyDescent="0.25">
      <c r="B566" s="76"/>
      <c r="C566" s="77"/>
      <c r="D566" s="231"/>
      <c r="E566" s="35"/>
      <c r="F566" s="225"/>
      <c r="G566" s="79"/>
      <c r="H566" s="290"/>
      <c r="I566" s="74" t="str">
        <f t="shared" si="46"/>
        <v>11900</v>
      </c>
      <c r="J566" s="218"/>
      <c r="K566" s="218"/>
      <c r="L566" s="218"/>
      <c r="M566" s="218"/>
      <c r="N566" s="218"/>
      <c r="O566" s="218"/>
      <c r="P566" s="218"/>
      <c r="Q566" s="218"/>
    </row>
    <row r="567" spans="2:17" x14ac:dyDescent="0.25">
      <c r="B567" s="76"/>
      <c r="C567" s="77"/>
      <c r="D567" s="231"/>
      <c r="E567" s="35"/>
      <c r="F567" s="225"/>
      <c r="G567" s="79"/>
      <c r="H567" s="290"/>
      <c r="I567" s="74" t="str">
        <f t="shared" si="46"/>
        <v>11900</v>
      </c>
      <c r="J567" s="218"/>
      <c r="K567" s="218"/>
      <c r="L567" s="218"/>
      <c r="M567" s="218"/>
      <c r="N567" s="218"/>
      <c r="O567" s="218"/>
      <c r="P567" s="218"/>
      <c r="Q567" s="218"/>
    </row>
    <row r="568" spans="2:17" x14ac:dyDescent="0.25">
      <c r="B568" s="76"/>
      <c r="C568" s="77"/>
      <c r="D568" s="231"/>
      <c r="E568" s="35"/>
      <c r="F568" s="225"/>
      <c r="G568" s="79"/>
      <c r="H568" s="290"/>
      <c r="I568" s="74" t="str">
        <f t="shared" si="46"/>
        <v>11900</v>
      </c>
      <c r="J568" s="218"/>
      <c r="K568" s="218"/>
      <c r="L568" s="218"/>
      <c r="M568" s="218"/>
      <c r="N568" s="218"/>
      <c r="O568" s="218"/>
      <c r="P568" s="218"/>
      <c r="Q568" s="218"/>
    </row>
    <row r="569" spans="2:17" x14ac:dyDescent="0.25">
      <c r="B569" s="76"/>
      <c r="C569" s="77"/>
      <c r="D569" s="231"/>
      <c r="E569" s="35"/>
      <c r="F569" s="225"/>
      <c r="G569" s="79"/>
      <c r="H569" s="290"/>
      <c r="I569" s="74" t="str">
        <f t="shared" si="46"/>
        <v>11900</v>
      </c>
      <c r="J569" s="218"/>
      <c r="K569" s="218"/>
      <c r="L569" s="218"/>
      <c r="M569" s="218"/>
      <c r="N569" s="218"/>
      <c r="O569" s="218"/>
      <c r="P569" s="218"/>
      <c r="Q569" s="218"/>
    </row>
    <row r="570" spans="2:17" x14ac:dyDescent="0.25">
      <c r="B570" s="76"/>
      <c r="C570" s="77"/>
      <c r="D570" s="231"/>
      <c r="E570" s="35"/>
      <c r="F570" s="225"/>
      <c r="G570" s="79"/>
      <c r="H570" s="290"/>
      <c r="I570" s="74" t="str">
        <f t="shared" si="46"/>
        <v>11900</v>
      </c>
      <c r="J570" s="218"/>
      <c r="K570" s="218"/>
      <c r="L570" s="218"/>
      <c r="M570" s="218"/>
      <c r="N570" s="218"/>
      <c r="O570" s="218"/>
      <c r="P570" s="218"/>
      <c r="Q570" s="218"/>
    </row>
    <row r="571" spans="2:17" x14ac:dyDescent="0.25">
      <c r="B571" s="76"/>
      <c r="C571" s="77"/>
      <c r="D571" s="231"/>
      <c r="E571" s="35"/>
      <c r="F571" s="225"/>
      <c r="G571" s="79"/>
      <c r="H571" s="290"/>
      <c r="I571" s="74" t="str">
        <f t="shared" si="46"/>
        <v>11900</v>
      </c>
      <c r="J571" s="218"/>
      <c r="K571" s="218"/>
      <c r="L571" s="218"/>
      <c r="M571" s="218"/>
      <c r="N571" s="218"/>
      <c r="O571" s="218"/>
      <c r="P571" s="218"/>
      <c r="Q571" s="218"/>
    </row>
    <row r="572" spans="2:17" x14ac:dyDescent="0.25">
      <c r="B572" s="76"/>
      <c r="C572" s="77"/>
      <c r="D572" s="231"/>
      <c r="E572" s="35"/>
      <c r="F572" s="225"/>
      <c r="G572" s="79"/>
      <c r="H572" s="290"/>
      <c r="I572" s="74" t="str">
        <f t="shared" si="46"/>
        <v>11900</v>
      </c>
      <c r="J572" s="218"/>
      <c r="K572" s="218"/>
      <c r="L572" s="218"/>
      <c r="M572" s="218"/>
      <c r="N572" s="218"/>
      <c r="O572" s="218"/>
      <c r="P572" s="218"/>
      <c r="Q572" s="218"/>
    </row>
    <row r="573" spans="2:17" x14ac:dyDescent="0.25">
      <c r="B573" s="76"/>
      <c r="C573" s="77"/>
      <c r="D573" s="231"/>
      <c r="E573" s="35"/>
      <c r="F573" s="225"/>
      <c r="G573" s="79"/>
      <c r="H573" s="290"/>
      <c r="I573" s="74" t="str">
        <f t="shared" si="46"/>
        <v>11900</v>
      </c>
      <c r="J573" s="218"/>
      <c r="K573" s="218"/>
      <c r="L573" s="218"/>
      <c r="M573" s="218"/>
      <c r="N573" s="218"/>
      <c r="O573" s="218"/>
      <c r="P573" s="218"/>
      <c r="Q573" s="218"/>
    </row>
    <row r="574" spans="2:17" x14ac:dyDescent="0.25">
      <c r="B574" s="76"/>
      <c r="C574" s="77"/>
      <c r="D574" s="231"/>
      <c r="E574" s="35"/>
      <c r="F574" s="225"/>
      <c r="G574" s="79"/>
      <c r="H574" s="290"/>
      <c r="I574" s="74" t="str">
        <f t="shared" si="46"/>
        <v>11900</v>
      </c>
      <c r="J574" s="218"/>
      <c r="K574" s="218"/>
      <c r="L574" s="218"/>
      <c r="M574" s="218"/>
      <c r="N574" s="218"/>
      <c r="O574" s="218"/>
      <c r="P574" s="218"/>
      <c r="Q574" s="218"/>
    </row>
    <row r="575" spans="2:17" x14ac:dyDescent="0.25">
      <c r="B575" s="76"/>
      <c r="C575" s="77"/>
      <c r="D575" s="231"/>
      <c r="E575" s="35"/>
      <c r="F575" s="225"/>
      <c r="G575" s="79"/>
      <c r="H575" s="290"/>
      <c r="I575" s="74" t="str">
        <f t="shared" si="46"/>
        <v>11900</v>
      </c>
      <c r="J575" s="218"/>
      <c r="K575" s="218"/>
      <c r="L575" s="218"/>
      <c r="M575" s="218"/>
      <c r="N575" s="218"/>
      <c r="O575" s="218"/>
      <c r="P575" s="218"/>
      <c r="Q575" s="218"/>
    </row>
    <row r="576" spans="2:17" x14ac:dyDescent="0.25">
      <c r="B576" s="76"/>
      <c r="C576" s="77"/>
      <c r="D576" s="231"/>
      <c r="E576" s="35"/>
      <c r="F576" s="225"/>
      <c r="G576" s="79"/>
      <c r="H576" s="290"/>
      <c r="I576" s="74" t="str">
        <f t="shared" si="46"/>
        <v>11900</v>
      </c>
      <c r="J576" s="218"/>
      <c r="K576" s="218"/>
      <c r="L576" s="218"/>
      <c r="M576" s="218"/>
      <c r="N576" s="218"/>
      <c r="O576" s="218"/>
      <c r="P576" s="218"/>
      <c r="Q576" s="218"/>
    </row>
    <row r="577" spans="2:17" x14ac:dyDescent="0.25">
      <c r="B577" s="76"/>
      <c r="C577" s="77"/>
      <c r="D577" s="231"/>
      <c r="E577" s="35"/>
      <c r="F577" s="225"/>
      <c r="G577" s="79"/>
      <c r="H577" s="290"/>
      <c r="I577" s="74" t="str">
        <f t="shared" si="46"/>
        <v>11900</v>
      </c>
      <c r="J577" s="218"/>
      <c r="K577" s="218"/>
      <c r="L577" s="218"/>
      <c r="M577" s="218"/>
      <c r="N577" s="218"/>
      <c r="O577" s="218"/>
      <c r="P577" s="218"/>
      <c r="Q577" s="218"/>
    </row>
    <row r="578" spans="2:17" x14ac:dyDescent="0.25">
      <c r="B578" s="76"/>
      <c r="C578" s="77"/>
      <c r="D578" s="231"/>
      <c r="E578" s="35"/>
      <c r="F578" s="225"/>
      <c r="G578" s="79"/>
      <c r="H578" s="290"/>
      <c r="I578" s="74" t="str">
        <f t="shared" si="46"/>
        <v>11900</v>
      </c>
      <c r="J578" s="218"/>
      <c r="K578" s="218"/>
      <c r="L578" s="218"/>
      <c r="M578" s="218"/>
      <c r="N578" s="218"/>
      <c r="O578" s="218"/>
      <c r="P578" s="218"/>
      <c r="Q578" s="218"/>
    </row>
    <row r="579" spans="2:17" x14ac:dyDescent="0.25">
      <c r="B579" s="76"/>
      <c r="C579" s="77"/>
      <c r="D579" s="231"/>
      <c r="E579" s="35"/>
      <c r="F579" s="225"/>
      <c r="G579" s="79"/>
      <c r="H579" s="290"/>
      <c r="I579" s="74" t="str">
        <f t="shared" si="46"/>
        <v>11900</v>
      </c>
      <c r="J579" s="218"/>
      <c r="K579" s="218"/>
      <c r="L579" s="218"/>
      <c r="M579" s="218"/>
      <c r="N579" s="218"/>
      <c r="O579" s="218"/>
      <c r="P579" s="218"/>
      <c r="Q579" s="218"/>
    </row>
    <row r="580" spans="2:17" x14ac:dyDescent="0.25">
      <c r="B580" s="76"/>
      <c r="C580" s="77"/>
      <c r="D580" s="231"/>
      <c r="E580" s="35"/>
      <c r="F580" s="225"/>
      <c r="G580" s="79"/>
      <c r="H580" s="290"/>
      <c r="I580" s="74" t="str">
        <f t="shared" si="46"/>
        <v>11900</v>
      </c>
      <c r="J580" s="218"/>
      <c r="K580" s="218"/>
      <c r="L580" s="218"/>
      <c r="M580" s="218"/>
      <c r="N580" s="218"/>
      <c r="O580" s="218"/>
      <c r="P580" s="218"/>
      <c r="Q580" s="218"/>
    </row>
    <row r="581" spans="2:17" x14ac:dyDescent="0.25">
      <c r="B581" s="76"/>
      <c r="C581" s="77"/>
      <c r="D581" s="231"/>
      <c r="E581" s="35"/>
      <c r="F581" s="225"/>
      <c r="G581" s="79"/>
      <c r="H581" s="290"/>
      <c r="I581" s="74" t="str">
        <f t="shared" si="46"/>
        <v>11900</v>
      </c>
      <c r="J581" s="218"/>
      <c r="K581" s="218"/>
      <c r="L581" s="218"/>
      <c r="M581" s="218"/>
      <c r="N581" s="218"/>
      <c r="O581" s="218"/>
      <c r="P581" s="218"/>
      <c r="Q581" s="218"/>
    </row>
    <row r="582" spans="2:17" x14ac:dyDescent="0.25">
      <c r="B582" s="76"/>
      <c r="C582" s="77"/>
      <c r="D582" s="231"/>
      <c r="E582" s="35"/>
      <c r="F582" s="225"/>
      <c r="G582" s="79"/>
      <c r="H582" s="290"/>
      <c r="I582" s="74" t="str">
        <f t="shared" si="46"/>
        <v>11900</v>
      </c>
      <c r="J582" s="218"/>
      <c r="K582" s="218"/>
      <c r="L582" s="218"/>
      <c r="M582" s="218"/>
      <c r="N582" s="218"/>
      <c r="O582" s="218"/>
      <c r="P582" s="218"/>
      <c r="Q582" s="218"/>
    </row>
    <row r="583" spans="2:17" x14ac:dyDescent="0.25">
      <c r="B583" s="76"/>
      <c r="C583" s="77"/>
      <c r="D583" s="231"/>
      <c r="E583" s="35"/>
      <c r="F583" s="225"/>
      <c r="G583" s="79"/>
      <c r="H583" s="290"/>
      <c r="I583" s="74" t="str">
        <f t="shared" si="46"/>
        <v>11900</v>
      </c>
      <c r="J583" s="218"/>
      <c r="K583" s="218"/>
      <c r="L583" s="218"/>
      <c r="M583" s="218"/>
      <c r="N583" s="218"/>
      <c r="O583" s="218"/>
      <c r="P583" s="218"/>
      <c r="Q583" s="218"/>
    </row>
    <row r="584" spans="2:17" x14ac:dyDescent="0.25">
      <c r="B584" s="76"/>
      <c r="C584" s="77"/>
      <c r="D584" s="231"/>
      <c r="E584" s="35"/>
      <c r="F584" s="225"/>
      <c r="G584" s="79"/>
      <c r="H584" s="290"/>
      <c r="I584" s="74" t="str">
        <f t="shared" si="46"/>
        <v>11900</v>
      </c>
      <c r="J584" s="218"/>
      <c r="K584" s="218"/>
      <c r="L584" s="218"/>
      <c r="M584" s="218"/>
      <c r="N584" s="218"/>
      <c r="O584" s="218"/>
      <c r="P584" s="218"/>
      <c r="Q584" s="218"/>
    </row>
    <row r="585" spans="2:17" x14ac:dyDescent="0.25">
      <c r="B585" s="76"/>
      <c r="C585" s="77"/>
      <c r="D585" s="231"/>
      <c r="E585" s="35"/>
      <c r="F585" s="225"/>
      <c r="G585" s="79"/>
      <c r="H585" s="290"/>
      <c r="I585" s="74" t="str">
        <f t="shared" si="46"/>
        <v>11900</v>
      </c>
      <c r="J585" s="218"/>
      <c r="K585" s="218"/>
      <c r="L585" s="218"/>
      <c r="M585" s="218"/>
      <c r="N585" s="218"/>
      <c r="O585" s="218"/>
      <c r="P585" s="218"/>
      <c r="Q585" s="218"/>
    </row>
    <row r="586" spans="2:17" x14ac:dyDescent="0.25">
      <c r="B586" s="76"/>
      <c r="C586" s="77"/>
      <c r="D586" s="231"/>
      <c r="E586" s="35"/>
      <c r="F586" s="225"/>
      <c r="G586" s="79"/>
      <c r="H586" s="290"/>
      <c r="I586" s="74" t="str">
        <f t="shared" si="46"/>
        <v>11900</v>
      </c>
      <c r="J586" s="218"/>
      <c r="K586" s="218"/>
      <c r="L586" s="218"/>
      <c r="M586" s="218"/>
      <c r="N586" s="218"/>
      <c r="O586" s="218"/>
      <c r="P586" s="218"/>
      <c r="Q586" s="218"/>
    </row>
    <row r="587" spans="2:17" x14ac:dyDescent="0.25">
      <c r="B587" s="76"/>
      <c r="C587" s="77"/>
      <c r="D587" s="231"/>
      <c r="E587" s="35"/>
      <c r="F587" s="225"/>
      <c r="G587" s="79"/>
      <c r="H587" s="290"/>
      <c r="I587" s="74" t="str">
        <f t="shared" si="46"/>
        <v>11900</v>
      </c>
      <c r="J587" s="218"/>
      <c r="K587" s="218"/>
      <c r="L587" s="218"/>
      <c r="M587" s="218"/>
      <c r="N587" s="218"/>
      <c r="O587" s="218"/>
      <c r="P587" s="218"/>
      <c r="Q587" s="218"/>
    </row>
    <row r="588" spans="2:17" x14ac:dyDescent="0.25">
      <c r="B588" s="76"/>
      <c r="C588" s="77"/>
      <c r="D588" s="231"/>
      <c r="E588" s="35"/>
      <c r="F588" s="225"/>
      <c r="G588" s="79"/>
      <c r="H588" s="290"/>
      <c r="I588" s="74" t="str">
        <f t="shared" si="46"/>
        <v>11900</v>
      </c>
      <c r="J588" s="218"/>
      <c r="K588" s="218"/>
      <c r="L588" s="218"/>
      <c r="M588" s="218"/>
      <c r="N588" s="218"/>
      <c r="O588" s="218"/>
      <c r="P588" s="218"/>
      <c r="Q588" s="218"/>
    </row>
    <row r="589" spans="2:17" x14ac:dyDescent="0.25">
      <c r="B589" s="76"/>
      <c r="C589" s="77"/>
      <c r="D589" s="231"/>
      <c r="E589" s="35"/>
      <c r="F589" s="225"/>
      <c r="G589" s="79"/>
      <c r="H589" s="290"/>
      <c r="I589" s="74" t="str">
        <f t="shared" si="46"/>
        <v>11900</v>
      </c>
      <c r="J589" s="218"/>
      <c r="K589" s="218"/>
      <c r="L589" s="218"/>
      <c r="M589" s="218"/>
      <c r="N589" s="218"/>
      <c r="O589" s="218"/>
      <c r="P589" s="218"/>
      <c r="Q589" s="218"/>
    </row>
    <row r="590" spans="2:17" x14ac:dyDescent="0.25">
      <c r="B590" s="76"/>
      <c r="C590" s="77"/>
      <c r="D590" s="231"/>
      <c r="E590" s="35"/>
      <c r="F590" s="225"/>
      <c r="G590" s="79"/>
      <c r="H590" s="290"/>
      <c r="I590" s="74" t="str">
        <f t="shared" si="46"/>
        <v>11900</v>
      </c>
      <c r="J590" s="218"/>
      <c r="K590" s="218"/>
      <c r="L590" s="218"/>
      <c r="M590" s="218"/>
      <c r="N590" s="218"/>
      <c r="O590" s="218"/>
      <c r="P590" s="218"/>
      <c r="Q590" s="218"/>
    </row>
    <row r="591" spans="2:17" x14ac:dyDescent="0.25">
      <c r="B591" s="76"/>
      <c r="C591" s="77"/>
      <c r="D591" s="231"/>
      <c r="E591" s="35"/>
      <c r="F591" s="225"/>
      <c r="G591" s="79"/>
      <c r="H591" s="290"/>
      <c r="I591" s="74" t="str">
        <f t="shared" ref="I591:I654" si="47">MONTH(D591)&amp;YEAR(D591)&amp;G591</f>
        <v>11900</v>
      </c>
      <c r="J591" s="218"/>
      <c r="K591" s="218"/>
      <c r="L591" s="218"/>
      <c r="M591" s="218"/>
      <c r="N591" s="218"/>
      <c r="O591" s="218"/>
      <c r="P591" s="218"/>
      <c r="Q591" s="218"/>
    </row>
    <row r="592" spans="2:17" x14ac:dyDescent="0.25">
      <c r="B592" s="76"/>
      <c r="C592" s="77"/>
      <c r="D592" s="231"/>
      <c r="E592" s="35"/>
      <c r="F592" s="225"/>
      <c r="G592" s="79"/>
      <c r="H592" s="290"/>
      <c r="I592" s="74" t="str">
        <f t="shared" si="47"/>
        <v>11900</v>
      </c>
      <c r="J592" s="218"/>
      <c r="K592" s="218"/>
      <c r="L592" s="218"/>
      <c r="M592" s="218"/>
      <c r="N592" s="218"/>
      <c r="O592" s="218"/>
      <c r="P592" s="218"/>
      <c r="Q592" s="218"/>
    </row>
    <row r="593" spans="2:17" x14ac:dyDescent="0.25">
      <c r="B593" s="76"/>
      <c r="C593" s="77"/>
      <c r="D593" s="231"/>
      <c r="E593" s="35"/>
      <c r="F593" s="225"/>
      <c r="G593" s="79"/>
      <c r="H593" s="290"/>
      <c r="I593" s="74" t="str">
        <f t="shared" si="47"/>
        <v>11900</v>
      </c>
      <c r="J593" s="218"/>
      <c r="K593" s="218"/>
      <c r="L593" s="218"/>
      <c r="M593" s="218"/>
      <c r="N593" s="218"/>
      <c r="O593" s="218"/>
      <c r="P593" s="218"/>
      <c r="Q593" s="218"/>
    </row>
    <row r="594" spans="2:17" x14ac:dyDescent="0.25">
      <c r="B594" s="76"/>
      <c r="C594" s="77"/>
      <c r="D594" s="231"/>
      <c r="E594" s="35"/>
      <c r="F594" s="225"/>
      <c r="G594" s="79"/>
      <c r="H594" s="290"/>
      <c r="I594" s="74" t="str">
        <f t="shared" si="47"/>
        <v>11900</v>
      </c>
      <c r="J594" s="218"/>
      <c r="K594" s="218"/>
      <c r="L594" s="218"/>
      <c r="M594" s="218"/>
      <c r="N594" s="218"/>
      <c r="O594" s="218"/>
      <c r="P594" s="218"/>
      <c r="Q594" s="218"/>
    </row>
    <row r="595" spans="2:17" x14ac:dyDescent="0.25">
      <c r="B595" s="76"/>
      <c r="C595" s="77"/>
      <c r="D595" s="231"/>
      <c r="E595" s="35"/>
      <c r="F595" s="225"/>
      <c r="G595" s="79"/>
      <c r="H595" s="290"/>
      <c r="I595" s="74" t="str">
        <f t="shared" si="47"/>
        <v>11900</v>
      </c>
      <c r="J595" s="218"/>
      <c r="K595" s="218"/>
      <c r="L595" s="218"/>
      <c r="M595" s="218"/>
      <c r="N595" s="218"/>
      <c r="O595" s="218"/>
      <c r="P595" s="218"/>
      <c r="Q595" s="218"/>
    </row>
    <row r="596" spans="2:17" x14ac:dyDescent="0.25">
      <c r="B596" s="76"/>
      <c r="C596" s="77"/>
      <c r="D596" s="231"/>
      <c r="E596" s="35"/>
      <c r="F596" s="225"/>
      <c r="G596" s="79"/>
      <c r="H596" s="290"/>
      <c r="I596" s="74" t="str">
        <f t="shared" si="47"/>
        <v>11900</v>
      </c>
      <c r="J596" s="218"/>
      <c r="K596" s="218"/>
      <c r="L596" s="218"/>
      <c r="M596" s="218"/>
      <c r="N596" s="218"/>
      <c r="O596" s="218"/>
      <c r="P596" s="218"/>
      <c r="Q596" s="218"/>
    </row>
    <row r="597" spans="2:17" x14ac:dyDescent="0.25">
      <c r="B597" s="76"/>
      <c r="C597" s="77"/>
      <c r="D597" s="231"/>
      <c r="E597" s="35"/>
      <c r="F597" s="225"/>
      <c r="G597" s="79"/>
      <c r="H597" s="290"/>
      <c r="I597" s="74" t="str">
        <f t="shared" si="47"/>
        <v>11900</v>
      </c>
      <c r="J597" s="218"/>
      <c r="K597" s="218"/>
      <c r="L597" s="218"/>
      <c r="M597" s="218"/>
      <c r="N597" s="218"/>
      <c r="O597" s="218"/>
      <c r="P597" s="218"/>
      <c r="Q597" s="218"/>
    </row>
    <row r="598" spans="2:17" x14ac:dyDescent="0.25">
      <c r="B598" s="76"/>
      <c r="C598" s="77"/>
      <c r="D598" s="231"/>
      <c r="E598" s="35"/>
      <c r="F598" s="225"/>
      <c r="G598" s="79"/>
      <c r="H598" s="290"/>
      <c r="I598" s="74" t="str">
        <f t="shared" si="47"/>
        <v>11900</v>
      </c>
      <c r="J598" s="218"/>
      <c r="K598" s="218"/>
      <c r="L598" s="218"/>
      <c r="M598" s="218"/>
      <c r="N598" s="218"/>
      <c r="O598" s="218"/>
      <c r="P598" s="218"/>
      <c r="Q598" s="218"/>
    </row>
    <row r="599" spans="2:17" x14ac:dyDescent="0.25">
      <c r="B599" s="76"/>
      <c r="C599" s="77"/>
      <c r="D599" s="231"/>
      <c r="E599" s="35"/>
      <c r="F599" s="225"/>
      <c r="G599" s="79"/>
      <c r="H599" s="290"/>
      <c r="I599" s="74" t="str">
        <f t="shared" si="47"/>
        <v>11900</v>
      </c>
      <c r="J599" s="218"/>
      <c r="K599" s="218"/>
      <c r="L599" s="218"/>
      <c r="M599" s="218"/>
      <c r="N599" s="218"/>
      <c r="O599" s="218"/>
      <c r="P599" s="218"/>
      <c r="Q599" s="218"/>
    </row>
    <row r="600" spans="2:17" x14ac:dyDescent="0.25">
      <c r="B600" s="76"/>
      <c r="C600" s="77"/>
      <c r="D600" s="231"/>
      <c r="E600" s="35"/>
      <c r="F600" s="225"/>
      <c r="G600" s="79"/>
      <c r="H600" s="290"/>
      <c r="I600" s="74" t="str">
        <f t="shared" si="47"/>
        <v>11900</v>
      </c>
      <c r="J600" s="218"/>
      <c r="K600" s="218"/>
      <c r="L600" s="218"/>
      <c r="M600" s="218"/>
      <c r="N600" s="218"/>
      <c r="O600" s="218"/>
      <c r="P600" s="218"/>
      <c r="Q600" s="218"/>
    </row>
    <row r="601" spans="2:17" x14ac:dyDescent="0.25">
      <c r="B601" s="76"/>
      <c r="C601" s="77"/>
      <c r="D601" s="231"/>
      <c r="E601" s="35"/>
      <c r="F601" s="225"/>
      <c r="G601" s="79"/>
      <c r="H601" s="290"/>
      <c r="I601" s="74" t="str">
        <f t="shared" si="47"/>
        <v>11900</v>
      </c>
      <c r="J601" s="218"/>
      <c r="K601" s="218"/>
      <c r="L601" s="218"/>
      <c r="M601" s="218"/>
      <c r="N601" s="218"/>
      <c r="O601" s="218"/>
      <c r="P601" s="218"/>
      <c r="Q601" s="218"/>
    </row>
    <row r="602" spans="2:17" x14ac:dyDescent="0.25">
      <c r="B602" s="76"/>
      <c r="C602" s="77"/>
      <c r="D602" s="231"/>
      <c r="E602" s="35"/>
      <c r="F602" s="225"/>
      <c r="G602" s="79"/>
      <c r="H602" s="290"/>
      <c r="I602" s="74" t="str">
        <f t="shared" si="47"/>
        <v>11900</v>
      </c>
      <c r="J602" s="218"/>
      <c r="K602" s="218"/>
      <c r="L602" s="218"/>
      <c r="M602" s="218"/>
      <c r="N602" s="218"/>
      <c r="O602" s="218"/>
      <c r="P602" s="218"/>
      <c r="Q602" s="218"/>
    </row>
    <row r="603" spans="2:17" x14ac:dyDescent="0.25">
      <c r="B603" s="76"/>
      <c r="C603" s="77"/>
      <c r="D603" s="231"/>
      <c r="E603" s="35"/>
      <c r="F603" s="225"/>
      <c r="G603" s="79"/>
      <c r="H603" s="290"/>
      <c r="I603" s="74" t="str">
        <f t="shared" si="47"/>
        <v>11900</v>
      </c>
      <c r="J603" s="218"/>
      <c r="K603" s="218"/>
      <c r="L603" s="218"/>
      <c r="M603" s="218"/>
      <c r="N603" s="218"/>
      <c r="O603" s="218"/>
      <c r="P603" s="218"/>
      <c r="Q603" s="218"/>
    </row>
    <row r="604" spans="2:17" x14ac:dyDescent="0.25">
      <c r="B604" s="76"/>
      <c r="C604" s="77"/>
      <c r="D604" s="231"/>
      <c r="E604" s="35"/>
      <c r="F604" s="225"/>
      <c r="G604" s="79"/>
      <c r="H604" s="290"/>
      <c r="I604" s="74" t="str">
        <f t="shared" si="47"/>
        <v>11900</v>
      </c>
      <c r="J604" s="218"/>
      <c r="K604" s="218"/>
      <c r="L604" s="218"/>
      <c r="M604" s="218"/>
      <c r="N604" s="218"/>
      <c r="O604" s="218"/>
      <c r="P604" s="218"/>
      <c r="Q604" s="218"/>
    </row>
    <row r="605" spans="2:17" x14ac:dyDescent="0.25">
      <c r="B605" s="76"/>
      <c r="C605" s="77"/>
      <c r="D605" s="231"/>
      <c r="E605" s="35"/>
      <c r="F605" s="225"/>
      <c r="G605" s="79"/>
      <c r="H605" s="290"/>
      <c r="I605" s="74" t="str">
        <f t="shared" si="47"/>
        <v>11900</v>
      </c>
      <c r="J605" s="218"/>
      <c r="K605" s="218"/>
      <c r="L605" s="218"/>
      <c r="M605" s="218"/>
      <c r="N605" s="218"/>
      <c r="O605" s="218"/>
      <c r="P605" s="218"/>
      <c r="Q605" s="218"/>
    </row>
    <row r="606" spans="2:17" x14ac:dyDescent="0.25">
      <c r="B606" s="76"/>
      <c r="C606" s="77"/>
      <c r="D606" s="231"/>
      <c r="E606" s="35"/>
      <c r="F606" s="225"/>
      <c r="G606" s="79"/>
      <c r="H606" s="290"/>
      <c r="I606" s="74" t="str">
        <f t="shared" si="47"/>
        <v>11900</v>
      </c>
      <c r="J606" s="218"/>
      <c r="K606" s="218"/>
      <c r="L606" s="218"/>
      <c r="M606" s="218"/>
      <c r="N606" s="218"/>
      <c r="O606" s="218"/>
      <c r="P606" s="218"/>
      <c r="Q606" s="218"/>
    </row>
    <row r="607" spans="2:17" x14ac:dyDescent="0.25">
      <c r="B607" s="76"/>
      <c r="C607" s="77"/>
      <c r="D607" s="231"/>
      <c r="E607" s="35"/>
      <c r="F607" s="225"/>
      <c r="G607" s="79"/>
      <c r="H607" s="290"/>
      <c r="I607" s="74" t="str">
        <f t="shared" si="47"/>
        <v>11900</v>
      </c>
      <c r="J607" s="218"/>
      <c r="K607" s="218"/>
      <c r="L607" s="218"/>
      <c r="M607" s="218"/>
      <c r="N607" s="218"/>
      <c r="O607" s="218"/>
      <c r="P607" s="218"/>
      <c r="Q607" s="218"/>
    </row>
    <row r="608" spans="2:17" x14ac:dyDescent="0.25">
      <c r="B608" s="76"/>
      <c r="C608" s="77"/>
      <c r="D608" s="231"/>
      <c r="E608" s="35"/>
      <c r="F608" s="225"/>
      <c r="G608" s="79"/>
      <c r="H608" s="290"/>
      <c r="I608" s="74" t="str">
        <f t="shared" si="47"/>
        <v>11900</v>
      </c>
      <c r="J608" s="218"/>
      <c r="K608" s="218"/>
      <c r="L608" s="218"/>
      <c r="M608" s="218"/>
      <c r="N608" s="218"/>
      <c r="O608" s="218"/>
      <c r="P608" s="218"/>
      <c r="Q608" s="218"/>
    </row>
    <row r="609" spans="2:17" x14ac:dyDescent="0.25">
      <c r="B609" s="76"/>
      <c r="C609" s="77"/>
      <c r="D609" s="231"/>
      <c r="E609" s="35"/>
      <c r="F609" s="225"/>
      <c r="G609" s="79"/>
      <c r="H609" s="290"/>
      <c r="I609" s="74" t="str">
        <f t="shared" si="47"/>
        <v>11900</v>
      </c>
      <c r="J609" s="218"/>
      <c r="K609" s="218"/>
      <c r="L609" s="218"/>
      <c r="M609" s="218"/>
      <c r="N609" s="218"/>
      <c r="O609" s="218"/>
      <c r="P609" s="218"/>
      <c r="Q609" s="218"/>
    </row>
    <row r="610" spans="2:17" x14ac:dyDescent="0.25">
      <c r="B610" s="76"/>
      <c r="C610" s="77"/>
      <c r="D610" s="231"/>
      <c r="E610" s="35"/>
      <c r="F610" s="225"/>
      <c r="G610" s="79"/>
      <c r="H610" s="290"/>
      <c r="I610" s="74" t="str">
        <f t="shared" si="47"/>
        <v>11900</v>
      </c>
      <c r="J610" s="218"/>
      <c r="K610" s="218"/>
      <c r="L610" s="218"/>
      <c r="M610" s="218"/>
      <c r="N610" s="218"/>
      <c r="O610" s="218"/>
      <c r="P610" s="218"/>
      <c r="Q610" s="218"/>
    </row>
    <row r="611" spans="2:17" x14ac:dyDescent="0.25">
      <c r="B611" s="76"/>
      <c r="C611" s="77"/>
      <c r="D611" s="231"/>
      <c r="E611" s="35"/>
      <c r="F611" s="225"/>
      <c r="G611" s="79"/>
      <c r="H611" s="290"/>
      <c r="I611" s="74" t="str">
        <f t="shared" si="47"/>
        <v>11900</v>
      </c>
      <c r="J611" s="218"/>
      <c r="K611" s="218"/>
      <c r="L611" s="218"/>
      <c r="M611" s="218"/>
      <c r="N611" s="218"/>
      <c r="O611" s="218"/>
      <c r="P611" s="218"/>
      <c r="Q611" s="218"/>
    </row>
    <row r="612" spans="2:17" x14ac:dyDescent="0.25">
      <c r="B612" s="76"/>
      <c r="C612" s="77"/>
      <c r="D612" s="231"/>
      <c r="E612" s="35"/>
      <c r="F612" s="225"/>
      <c r="G612" s="79"/>
      <c r="H612" s="290"/>
      <c r="I612" s="74" t="str">
        <f t="shared" si="47"/>
        <v>11900</v>
      </c>
      <c r="J612" s="218"/>
      <c r="K612" s="218"/>
      <c r="L612" s="218"/>
      <c r="M612" s="218"/>
      <c r="N612" s="218"/>
      <c r="O612" s="218"/>
      <c r="P612" s="218"/>
      <c r="Q612" s="218"/>
    </row>
    <row r="613" spans="2:17" x14ac:dyDescent="0.25">
      <c r="B613" s="76"/>
      <c r="C613" s="77"/>
      <c r="D613" s="231"/>
      <c r="E613" s="35"/>
      <c r="F613" s="225"/>
      <c r="G613" s="79"/>
      <c r="H613" s="290"/>
      <c r="I613" s="74" t="str">
        <f t="shared" si="47"/>
        <v>11900</v>
      </c>
      <c r="J613" s="218"/>
      <c r="K613" s="218"/>
      <c r="L613" s="218"/>
      <c r="M613" s="218"/>
      <c r="N613" s="218"/>
      <c r="O613" s="218"/>
      <c r="P613" s="218"/>
      <c r="Q613" s="218"/>
    </row>
    <row r="614" spans="2:17" x14ac:dyDescent="0.25">
      <c r="B614" s="76"/>
      <c r="C614" s="77"/>
      <c r="D614" s="231"/>
      <c r="E614" s="35"/>
      <c r="F614" s="225"/>
      <c r="G614" s="79"/>
      <c r="H614" s="290"/>
      <c r="I614" s="74" t="str">
        <f t="shared" si="47"/>
        <v>11900</v>
      </c>
      <c r="J614" s="218"/>
      <c r="K614" s="218"/>
      <c r="L614" s="218"/>
      <c r="M614" s="218"/>
      <c r="N614" s="218"/>
      <c r="O614" s="218"/>
      <c r="P614" s="218"/>
      <c r="Q614" s="218"/>
    </row>
    <row r="615" spans="2:17" x14ac:dyDescent="0.25">
      <c r="B615" s="76"/>
      <c r="C615" s="77"/>
      <c r="D615" s="231"/>
      <c r="E615" s="35"/>
      <c r="F615" s="225"/>
      <c r="G615" s="79"/>
      <c r="H615" s="290"/>
      <c r="I615" s="74" t="str">
        <f t="shared" si="47"/>
        <v>11900</v>
      </c>
      <c r="J615" s="218"/>
      <c r="K615" s="218"/>
      <c r="L615" s="218"/>
      <c r="M615" s="218"/>
      <c r="N615" s="218"/>
      <c r="O615" s="218"/>
      <c r="P615" s="218"/>
      <c r="Q615" s="218"/>
    </row>
    <row r="616" spans="2:17" x14ac:dyDescent="0.25">
      <c r="B616" s="76"/>
      <c r="C616" s="77"/>
      <c r="D616" s="231"/>
      <c r="E616" s="35"/>
      <c r="F616" s="225"/>
      <c r="G616" s="79"/>
      <c r="H616" s="290"/>
      <c r="I616" s="74" t="str">
        <f t="shared" si="47"/>
        <v>11900</v>
      </c>
      <c r="J616" s="218"/>
      <c r="K616" s="218"/>
      <c r="L616" s="218"/>
      <c r="M616" s="218"/>
      <c r="N616" s="218"/>
      <c r="O616" s="218"/>
      <c r="P616" s="218"/>
      <c r="Q616" s="218"/>
    </row>
    <row r="617" spans="2:17" x14ac:dyDescent="0.25">
      <c r="B617" s="76"/>
      <c r="C617" s="77"/>
      <c r="D617" s="231"/>
      <c r="E617" s="35"/>
      <c r="F617" s="225"/>
      <c r="G617" s="79"/>
      <c r="H617" s="290"/>
      <c r="I617" s="74" t="str">
        <f t="shared" si="47"/>
        <v>11900</v>
      </c>
      <c r="J617" s="218"/>
      <c r="K617" s="218"/>
      <c r="L617" s="218"/>
      <c r="M617" s="218"/>
      <c r="N617" s="218"/>
      <c r="O617" s="218"/>
      <c r="P617" s="218"/>
      <c r="Q617" s="218"/>
    </row>
    <row r="618" spans="2:17" x14ac:dyDescent="0.25">
      <c r="B618" s="76"/>
      <c r="C618" s="77"/>
      <c r="D618" s="231"/>
      <c r="E618" s="35"/>
      <c r="F618" s="225"/>
      <c r="G618" s="79"/>
      <c r="H618" s="290"/>
      <c r="I618" s="74" t="str">
        <f t="shared" si="47"/>
        <v>11900</v>
      </c>
      <c r="J618" s="218"/>
      <c r="K618" s="218"/>
      <c r="L618" s="218"/>
      <c r="M618" s="218"/>
      <c r="N618" s="218"/>
      <c r="O618" s="218"/>
      <c r="P618" s="218"/>
      <c r="Q618" s="218"/>
    </row>
    <row r="619" spans="2:17" x14ac:dyDescent="0.25">
      <c r="B619" s="76"/>
      <c r="C619" s="77"/>
      <c r="D619" s="231"/>
      <c r="E619" s="35"/>
      <c r="F619" s="225"/>
      <c r="G619" s="79"/>
      <c r="H619" s="290"/>
      <c r="I619" s="74" t="str">
        <f t="shared" si="47"/>
        <v>11900</v>
      </c>
      <c r="J619" s="218"/>
      <c r="K619" s="218"/>
      <c r="L619" s="218"/>
      <c r="M619" s="218"/>
      <c r="N619" s="218"/>
      <c r="O619" s="218"/>
      <c r="P619" s="218"/>
      <c r="Q619" s="218"/>
    </row>
    <row r="620" spans="2:17" x14ac:dyDescent="0.25">
      <c r="B620" s="76"/>
      <c r="C620" s="77"/>
      <c r="D620" s="231"/>
      <c r="E620" s="35"/>
      <c r="F620" s="225"/>
      <c r="G620" s="79"/>
      <c r="H620" s="290"/>
      <c r="I620" s="74" t="str">
        <f t="shared" si="47"/>
        <v>11900</v>
      </c>
      <c r="J620" s="218"/>
      <c r="K620" s="218"/>
      <c r="L620" s="218"/>
      <c r="M620" s="218"/>
      <c r="N620" s="218"/>
      <c r="O620" s="218"/>
      <c r="P620" s="218"/>
      <c r="Q620" s="218"/>
    </row>
    <row r="621" spans="2:17" x14ac:dyDescent="0.25">
      <c r="B621" s="76"/>
      <c r="C621" s="77"/>
      <c r="D621" s="231"/>
      <c r="E621" s="35"/>
      <c r="F621" s="225"/>
      <c r="G621" s="79"/>
      <c r="H621" s="290"/>
      <c r="I621" s="74" t="str">
        <f t="shared" si="47"/>
        <v>11900</v>
      </c>
      <c r="J621" s="218"/>
      <c r="K621" s="218"/>
      <c r="L621" s="218"/>
      <c r="M621" s="218"/>
      <c r="N621" s="218"/>
      <c r="O621" s="218"/>
      <c r="P621" s="218"/>
      <c r="Q621" s="218"/>
    </row>
    <row r="622" spans="2:17" x14ac:dyDescent="0.25">
      <c r="B622" s="76"/>
      <c r="C622" s="77"/>
      <c r="D622" s="231"/>
      <c r="E622" s="35"/>
      <c r="F622" s="225"/>
      <c r="G622" s="79"/>
      <c r="H622" s="290"/>
      <c r="I622" s="74" t="str">
        <f t="shared" si="47"/>
        <v>11900</v>
      </c>
      <c r="J622" s="218"/>
      <c r="K622" s="218"/>
      <c r="L622" s="218"/>
      <c r="M622" s="218"/>
      <c r="N622" s="218"/>
      <c r="O622" s="218"/>
      <c r="P622" s="218"/>
      <c r="Q622" s="218"/>
    </row>
    <row r="623" spans="2:17" x14ac:dyDescent="0.25">
      <c r="B623" s="76"/>
      <c r="C623" s="77"/>
      <c r="D623" s="231"/>
      <c r="E623" s="35"/>
      <c r="F623" s="225"/>
      <c r="G623" s="79"/>
      <c r="H623" s="290"/>
      <c r="I623" s="74" t="str">
        <f t="shared" si="47"/>
        <v>11900</v>
      </c>
      <c r="J623" s="218"/>
      <c r="K623" s="218"/>
      <c r="L623" s="218"/>
      <c r="M623" s="218"/>
      <c r="N623" s="218"/>
      <c r="O623" s="218"/>
      <c r="P623" s="218"/>
      <c r="Q623" s="218"/>
    </row>
    <row r="624" spans="2:17" x14ac:dyDescent="0.25">
      <c r="B624" s="76"/>
      <c r="C624" s="77"/>
      <c r="D624" s="231"/>
      <c r="E624" s="35"/>
      <c r="F624" s="225"/>
      <c r="G624" s="79"/>
      <c r="H624" s="290"/>
      <c r="I624" s="74" t="str">
        <f t="shared" si="47"/>
        <v>11900</v>
      </c>
      <c r="J624" s="218"/>
      <c r="K624" s="218"/>
      <c r="L624" s="218"/>
      <c r="M624" s="218"/>
      <c r="N624" s="218"/>
      <c r="O624" s="218"/>
      <c r="P624" s="218"/>
      <c r="Q624" s="218"/>
    </row>
    <row r="625" spans="2:17" x14ac:dyDescent="0.25">
      <c r="B625" s="76"/>
      <c r="C625" s="77"/>
      <c r="D625" s="231"/>
      <c r="E625" s="35"/>
      <c r="F625" s="225"/>
      <c r="G625" s="79"/>
      <c r="H625" s="290"/>
      <c r="I625" s="74" t="str">
        <f t="shared" si="47"/>
        <v>11900</v>
      </c>
      <c r="J625" s="218"/>
      <c r="K625" s="218"/>
      <c r="L625" s="218"/>
      <c r="M625" s="218"/>
      <c r="N625" s="218"/>
      <c r="O625" s="218"/>
      <c r="P625" s="218"/>
      <c r="Q625" s="218"/>
    </row>
    <row r="626" spans="2:17" x14ac:dyDescent="0.25">
      <c r="B626" s="76"/>
      <c r="C626" s="77"/>
      <c r="D626" s="231"/>
      <c r="E626" s="35"/>
      <c r="F626" s="225"/>
      <c r="G626" s="79"/>
      <c r="H626" s="290"/>
      <c r="I626" s="74" t="str">
        <f t="shared" si="47"/>
        <v>11900</v>
      </c>
      <c r="J626" s="218"/>
      <c r="K626" s="218"/>
      <c r="L626" s="218"/>
      <c r="M626" s="218"/>
      <c r="N626" s="218"/>
      <c r="O626" s="218"/>
      <c r="P626" s="218"/>
      <c r="Q626" s="218"/>
    </row>
    <row r="627" spans="2:17" x14ac:dyDescent="0.25">
      <c r="B627" s="76"/>
      <c r="C627" s="77"/>
      <c r="D627" s="231"/>
      <c r="E627" s="35"/>
      <c r="F627" s="225"/>
      <c r="G627" s="79"/>
      <c r="H627" s="290"/>
      <c r="I627" s="74" t="str">
        <f t="shared" si="47"/>
        <v>11900</v>
      </c>
      <c r="J627" s="218"/>
      <c r="K627" s="218"/>
      <c r="L627" s="218"/>
      <c r="M627" s="218"/>
      <c r="N627" s="218"/>
      <c r="O627" s="218"/>
      <c r="P627" s="218"/>
      <c r="Q627" s="218"/>
    </row>
    <row r="628" spans="2:17" x14ac:dyDescent="0.25">
      <c r="B628" s="76"/>
      <c r="C628" s="77"/>
      <c r="D628" s="231"/>
      <c r="E628" s="35"/>
      <c r="F628" s="225"/>
      <c r="G628" s="79"/>
      <c r="H628" s="290"/>
      <c r="I628" s="74" t="str">
        <f t="shared" si="47"/>
        <v>11900</v>
      </c>
      <c r="J628" s="218"/>
      <c r="K628" s="218"/>
      <c r="L628" s="218"/>
      <c r="M628" s="218"/>
      <c r="N628" s="218"/>
      <c r="O628" s="218"/>
      <c r="P628" s="218"/>
      <c r="Q628" s="218"/>
    </row>
    <row r="629" spans="2:17" x14ac:dyDescent="0.25">
      <c r="B629" s="76"/>
      <c r="C629" s="77"/>
      <c r="D629" s="231"/>
      <c r="E629" s="35"/>
      <c r="F629" s="225"/>
      <c r="G629" s="79"/>
      <c r="H629" s="290"/>
      <c r="I629" s="74" t="str">
        <f t="shared" si="47"/>
        <v>11900</v>
      </c>
      <c r="J629" s="218"/>
      <c r="K629" s="218"/>
      <c r="L629" s="218"/>
      <c r="M629" s="218"/>
      <c r="N629" s="218"/>
      <c r="O629" s="218"/>
      <c r="P629" s="218"/>
      <c r="Q629" s="218"/>
    </row>
    <row r="630" spans="2:17" x14ac:dyDescent="0.25">
      <c r="B630" s="76"/>
      <c r="C630" s="77"/>
      <c r="D630" s="231"/>
      <c r="E630" s="35"/>
      <c r="F630" s="225"/>
      <c r="G630" s="79"/>
      <c r="H630" s="290"/>
      <c r="I630" s="74" t="str">
        <f t="shared" si="47"/>
        <v>11900</v>
      </c>
      <c r="J630" s="218"/>
      <c r="K630" s="218"/>
      <c r="L630" s="218"/>
      <c r="M630" s="218"/>
      <c r="N630" s="218"/>
      <c r="O630" s="218"/>
      <c r="P630" s="218"/>
      <c r="Q630" s="218"/>
    </row>
    <row r="631" spans="2:17" x14ac:dyDescent="0.25">
      <c r="B631" s="76"/>
      <c r="C631" s="77"/>
      <c r="D631" s="231"/>
      <c r="E631" s="35"/>
      <c r="F631" s="225"/>
      <c r="G631" s="79"/>
      <c r="H631" s="290"/>
      <c r="I631" s="74" t="str">
        <f t="shared" si="47"/>
        <v>11900</v>
      </c>
      <c r="J631" s="218"/>
      <c r="K631" s="218"/>
      <c r="L631" s="218"/>
      <c r="M631" s="218"/>
      <c r="N631" s="218"/>
      <c r="O631" s="218"/>
      <c r="P631" s="218"/>
      <c r="Q631" s="218"/>
    </row>
    <row r="632" spans="2:17" x14ac:dyDescent="0.25">
      <c r="B632" s="76"/>
      <c r="C632" s="77"/>
      <c r="D632" s="231"/>
      <c r="E632" s="35"/>
      <c r="F632" s="225"/>
      <c r="G632" s="79"/>
      <c r="H632" s="290"/>
      <c r="I632" s="74" t="str">
        <f t="shared" si="47"/>
        <v>11900</v>
      </c>
      <c r="J632" s="218"/>
      <c r="K632" s="218"/>
      <c r="L632" s="218"/>
      <c r="M632" s="218"/>
      <c r="N632" s="218"/>
      <c r="O632" s="218"/>
      <c r="P632" s="218"/>
      <c r="Q632" s="218"/>
    </row>
    <row r="633" spans="2:17" x14ac:dyDescent="0.25">
      <c r="B633" s="76"/>
      <c r="C633" s="77"/>
      <c r="D633" s="231"/>
      <c r="E633" s="35"/>
      <c r="F633" s="225"/>
      <c r="G633" s="79"/>
      <c r="H633" s="290"/>
      <c r="I633" s="74" t="str">
        <f t="shared" si="47"/>
        <v>11900</v>
      </c>
      <c r="J633" s="218"/>
      <c r="K633" s="218"/>
      <c r="L633" s="218"/>
      <c r="M633" s="218"/>
      <c r="N633" s="218"/>
      <c r="O633" s="218"/>
      <c r="P633" s="218"/>
      <c r="Q633" s="218"/>
    </row>
    <row r="634" spans="2:17" x14ac:dyDescent="0.25">
      <c r="B634" s="76"/>
      <c r="C634" s="77"/>
      <c r="D634" s="231"/>
      <c r="E634" s="35"/>
      <c r="F634" s="225"/>
      <c r="G634" s="79"/>
      <c r="H634" s="290"/>
      <c r="I634" s="74" t="str">
        <f t="shared" si="47"/>
        <v>11900</v>
      </c>
      <c r="J634" s="218"/>
      <c r="K634" s="218"/>
      <c r="L634" s="218"/>
      <c r="M634" s="218"/>
      <c r="N634" s="218"/>
      <c r="O634" s="218"/>
      <c r="P634" s="218"/>
      <c r="Q634" s="218"/>
    </row>
    <row r="635" spans="2:17" x14ac:dyDescent="0.25">
      <c r="B635" s="76"/>
      <c r="C635" s="77"/>
      <c r="D635" s="231"/>
      <c r="E635" s="35"/>
      <c r="F635" s="225"/>
      <c r="G635" s="79"/>
      <c r="H635" s="290"/>
      <c r="I635" s="74" t="str">
        <f t="shared" si="47"/>
        <v>11900</v>
      </c>
      <c r="J635" s="218"/>
      <c r="K635" s="218"/>
      <c r="L635" s="218"/>
      <c r="M635" s="218"/>
      <c r="N635" s="218"/>
      <c r="O635" s="218"/>
      <c r="P635" s="218"/>
      <c r="Q635" s="218"/>
    </row>
    <row r="636" spans="2:17" x14ac:dyDescent="0.25">
      <c r="B636" s="76"/>
      <c r="C636" s="77"/>
      <c r="D636" s="231"/>
      <c r="E636" s="35"/>
      <c r="F636" s="225"/>
      <c r="G636" s="79"/>
      <c r="H636" s="290"/>
      <c r="I636" s="74" t="str">
        <f t="shared" si="47"/>
        <v>11900</v>
      </c>
      <c r="J636" s="218"/>
      <c r="K636" s="218"/>
      <c r="L636" s="218"/>
      <c r="M636" s="218"/>
      <c r="N636" s="218"/>
      <c r="O636" s="218"/>
      <c r="P636" s="218"/>
      <c r="Q636" s="218"/>
    </row>
    <row r="637" spans="2:17" x14ac:dyDescent="0.25">
      <c r="B637" s="76"/>
      <c r="C637" s="77"/>
      <c r="D637" s="231"/>
      <c r="E637" s="35"/>
      <c r="F637" s="225"/>
      <c r="G637" s="79"/>
      <c r="H637" s="290"/>
      <c r="I637" s="74" t="str">
        <f t="shared" si="47"/>
        <v>11900</v>
      </c>
      <c r="J637" s="218"/>
      <c r="K637" s="218"/>
      <c r="L637" s="218"/>
      <c r="M637" s="218"/>
      <c r="N637" s="218"/>
      <c r="O637" s="218"/>
      <c r="P637" s="218"/>
      <c r="Q637" s="218"/>
    </row>
    <row r="638" spans="2:17" x14ac:dyDescent="0.25">
      <c r="B638" s="76"/>
      <c r="C638" s="77"/>
      <c r="D638" s="231"/>
      <c r="E638" s="35"/>
      <c r="F638" s="225"/>
      <c r="G638" s="79"/>
      <c r="H638" s="290"/>
      <c r="I638" s="74" t="str">
        <f t="shared" si="47"/>
        <v>11900</v>
      </c>
      <c r="J638" s="218"/>
      <c r="K638" s="218"/>
      <c r="L638" s="218"/>
      <c r="M638" s="218"/>
      <c r="N638" s="218"/>
      <c r="O638" s="218"/>
      <c r="P638" s="218"/>
      <c r="Q638" s="218"/>
    </row>
    <row r="639" spans="2:17" x14ac:dyDescent="0.25">
      <c r="B639" s="76"/>
      <c r="C639" s="77"/>
      <c r="D639" s="231"/>
      <c r="E639" s="35"/>
      <c r="F639" s="225"/>
      <c r="G639" s="79"/>
      <c r="H639" s="290"/>
      <c r="I639" s="74" t="str">
        <f t="shared" si="47"/>
        <v>11900</v>
      </c>
      <c r="J639" s="218"/>
      <c r="K639" s="218"/>
      <c r="L639" s="218"/>
      <c r="M639" s="218"/>
      <c r="N639" s="218"/>
      <c r="O639" s="218"/>
      <c r="P639" s="218"/>
      <c r="Q639" s="218"/>
    </row>
    <row r="640" spans="2:17" x14ac:dyDescent="0.25">
      <c r="B640" s="76"/>
      <c r="C640" s="77"/>
      <c r="D640" s="231"/>
      <c r="E640" s="35"/>
      <c r="F640" s="225"/>
      <c r="G640" s="79"/>
      <c r="H640" s="290"/>
      <c r="I640" s="74" t="str">
        <f t="shared" si="47"/>
        <v>11900</v>
      </c>
      <c r="J640" s="218"/>
      <c r="K640" s="218"/>
      <c r="L640" s="218"/>
      <c r="M640" s="218"/>
      <c r="N640" s="218"/>
      <c r="O640" s="218"/>
      <c r="P640" s="218"/>
      <c r="Q640" s="218"/>
    </row>
    <row r="641" spans="2:17" x14ac:dyDescent="0.25">
      <c r="B641" s="76"/>
      <c r="C641" s="77"/>
      <c r="D641" s="231"/>
      <c r="E641" s="35"/>
      <c r="F641" s="225"/>
      <c r="G641" s="79"/>
      <c r="H641" s="290"/>
      <c r="I641" s="74" t="str">
        <f t="shared" si="47"/>
        <v>11900</v>
      </c>
      <c r="J641" s="218"/>
      <c r="K641" s="218"/>
      <c r="L641" s="218"/>
      <c r="M641" s="218"/>
      <c r="N641" s="218"/>
      <c r="O641" s="218"/>
      <c r="P641" s="218"/>
      <c r="Q641" s="218"/>
    </row>
    <row r="642" spans="2:17" x14ac:dyDescent="0.25">
      <c r="B642" s="76"/>
      <c r="C642" s="77"/>
      <c r="D642" s="231"/>
      <c r="E642" s="35"/>
      <c r="F642" s="225"/>
      <c r="G642" s="79"/>
      <c r="H642" s="290"/>
      <c r="I642" s="74" t="str">
        <f t="shared" si="47"/>
        <v>11900</v>
      </c>
      <c r="J642" s="218"/>
      <c r="K642" s="218"/>
      <c r="L642" s="218"/>
      <c r="M642" s="218"/>
      <c r="N642" s="218"/>
      <c r="O642" s="218"/>
      <c r="P642" s="218"/>
      <c r="Q642" s="218"/>
    </row>
    <row r="643" spans="2:17" x14ac:dyDescent="0.25">
      <c r="B643" s="76"/>
      <c r="C643" s="77"/>
      <c r="D643" s="231"/>
      <c r="E643" s="35"/>
      <c r="F643" s="225"/>
      <c r="G643" s="79"/>
      <c r="H643" s="290"/>
      <c r="I643" s="74" t="str">
        <f t="shared" si="47"/>
        <v>11900</v>
      </c>
      <c r="J643" s="218"/>
      <c r="K643" s="218"/>
      <c r="L643" s="218"/>
      <c r="M643" s="218"/>
      <c r="N643" s="218"/>
      <c r="O643" s="218"/>
      <c r="P643" s="218"/>
      <c r="Q643" s="218"/>
    </row>
    <row r="644" spans="2:17" x14ac:dyDescent="0.25">
      <c r="B644" s="76"/>
      <c r="C644" s="77"/>
      <c r="D644" s="231"/>
      <c r="E644" s="35"/>
      <c r="F644" s="225"/>
      <c r="G644" s="79"/>
      <c r="H644" s="290"/>
      <c r="I644" s="74" t="str">
        <f t="shared" si="47"/>
        <v>11900</v>
      </c>
      <c r="J644" s="218"/>
      <c r="K644" s="218"/>
      <c r="L644" s="218"/>
      <c r="M644" s="218"/>
      <c r="N644" s="218"/>
      <c r="O644" s="218"/>
      <c r="P644" s="218"/>
      <c r="Q644" s="218"/>
    </row>
    <row r="645" spans="2:17" x14ac:dyDescent="0.25">
      <c r="B645" s="76"/>
      <c r="C645" s="77"/>
      <c r="D645" s="231"/>
      <c r="E645" s="35"/>
      <c r="F645" s="225"/>
      <c r="G645" s="79"/>
      <c r="H645" s="290"/>
      <c r="I645" s="74" t="str">
        <f t="shared" si="47"/>
        <v>11900</v>
      </c>
      <c r="J645" s="218"/>
      <c r="K645" s="218"/>
      <c r="L645" s="218"/>
      <c r="M645" s="218"/>
      <c r="N645" s="218"/>
      <c r="O645" s="218"/>
      <c r="P645" s="218"/>
      <c r="Q645" s="218"/>
    </row>
    <row r="646" spans="2:17" x14ac:dyDescent="0.25">
      <c r="B646" s="76"/>
      <c r="C646" s="77"/>
      <c r="D646" s="231"/>
      <c r="E646" s="35"/>
      <c r="F646" s="225"/>
      <c r="G646" s="79"/>
      <c r="H646" s="290"/>
      <c r="I646" s="74" t="str">
        <f t="shared" si="47"/>
        <v>11900</v>
      </c>
      <c r="J646" s="218"/>
      <c r="K646" s="218"/>
      <c r="L646" s="218"/>
      <c r="M646" s="218"/>
      <c r="N646" s="218"/>
      <c r="O646" s="218"/>
      <c r="P646" s="218"/>
      <c r="Q646" s="218"/>
    </row>
    <row r="647" spans="2:17" x14ac:dyDescent="0.25">
      <c r="B647" s="76"/>
      <c r="C647" s="77"/>
      <c r="D647" s="231"/>
      <c r="E647" s="35"/>
      <c r="F647" s="225"/>
      <c r="G647" s="79"/>
      <c r="H647" s="290"/>
      <c r="I647" s="74" t="str">
        <f t="shared" si="47"/>
        <v>11900</v>
      </c>
      <c r="J647" s="218"/>
      <c r="K647" s="218"/>
      <c r="L647" s="218"/>
      <c r="M647" s="218"/>
      <c r="N647" s="218"/>
      <c r="O647" s="218"/>
      <c r="P647" s="218"/>
      <c r="Q647" s="218"/>
    </row>
    <row r="648" spans="2:17" x14ac:dyDescent="0.25">
      <c r="B648" s="76"/>
      <c r="C648" s="77"/>
      <c r="D648" s="231"/>
      <c r="E648" s="35"/>
      <c r="F648" s="225"/>
      <c r="G648" s="79"/>
      <c r="H648" s="290"/>
      <c r="I648" s="74" t="str">
        <f t="shared" si="47"/>
        <v>11900</v>
      </c>
      <c r="J648" s="218"/>
      <c r="K648" s="218"/>
      <c r="L648" s="218"/>
      <c r="M648" s="218"/>
      <c r="N648" s="218"/>
      <c r="O648" s="218"/>
      <c r="P648" s="218"/>
      <c r="Q648" s="218"/>
    </row>
    <row r="649" spans="2:17" x14ac:dyDescent="0.25">
      <c r="B649" s="76"/>
      <c r="C649" s="77"/>
      <c r="D649" s="231"/>
      <c r="E649" s="35"/>
      <c r="F649" s="225"/>
      <c r="G649" s="79"/>
      <c r="H649" s="290"/>
      <c r="I649" s="74" t="str">
        <f t="shared" si="47"/>
        <v>11900</v>
      </c>
      <c r="J649" s="218"/>
      <c r="K649" s="218"/>
      <c r="L649" s="218"/>
      <c r="M649" s="218"/>
      <c r="N649" s="218"/>
      <c r="O649" s="218"/>
      <c r="P649" s="218"/>
      <c r="Q649" s="218"/>
    </row>
    <row r="650" spans="2:17" x14ac:dyDescent="0.25">
      <c r="B650" s="76"/>
      <c r="C650" s="77"/>
      <c r="D650" s="231"/>
      <c r="E650" s="35"/>
      <c r="F650" s="225"/>
      <c r="G650" s="79"/>
      <c r="H650" s="290"/>
      <c r="I650" s="74" t="str">
        <f t="shared" si="47"/>
        <v>11900</v>
      </c>
      <c r="J650" s="218"/>
      <c r="K650" s="218"/>
      <c r="L650" s="218"/>
      <c r="M650" s="218"/>
      <c r="N650" s="218"/>
      <c r="O650" s="218"/>
      <c r="P650" s="218"/>
      <c r="Q650" s="218"/>
    </row>
    <row r="651" spans="2:17" x14ac:dyDescent="0.25">
      <c r="B651" s="76"/>
      <c r="C651" s="77"/>
      <c r="D651" s="231"/>
      <c r="E651" s="35"/>
      <c r="F651" s="225"/>
      <c r="G651" s="79"/>
      <c r="H651" s="290"/>
      <c r="I651" s="74" t="str">
        <f t="shared" si="47"/>
        <v>11900</v>
      </c>
      <c r="J651" s="218"/>
      <c r="K651" s="218"/>
      <c r="L651" s="218"/>
      <c r="M651" s="218"/>
      <c r="N651" s="218"/>
      <c r="O651" s="218"/>
      <c r="P651" s="218"/>
      <c r="Q651" s="218"/>
    </row>
    <row r="652" spans="2:17" x14ac:dyDescent="0.25">
      <c r="B652" s="76"/>
      <c r="C652" s="77"/>
      <c r="D652" s="231"/>
      <c r="E652" s="35"/>
      <c r="F652" s="225"/>
      <c r="G652" s="79"/>
      <c r="H652" s="290"/>
      <c r="I652" s="74" t="str">
        <f t="shared" si="47"/>
        <v>11900</v>
      </c>
      <c r="J652" s="218"/>
      <c r="K652" s="218"/>
      <c r="L652" s="218"/>
      <c r="M652" s="218"/>
      <c r="N652" s="218"/>
      <c r="O652" s="218"/>
      <c r="P652" s="218"/>
      <c r="Q652" s="218"/>
    </row>
    <row r="653" spans="2:17" x14ac:dyDescent="0.25">
      <c r="B653" s="76"/>
      <c r="C653" s="77"/>
      <c r="D653" s="231"/>
      <c r="E653" s="35"/>
      <c r="F653" s="225"/>
      <c r="G653" s="79"/>
      <c r="H653" s="290"/>
      <c r="I653" s="74" t="str">
        <f t="shared" si="47"/>
        <v>11900</v>
      </c>
      <c r="J653" s="218"/>
      <c r="K653" s="218"/>
      <c r="L653" s="218"/>
      <c r="M653" s="218"/>
      <c r="N653" s="218"/>
      <c r="O653" s="218"/>
      <c r="P653" s="218"/>
      <c r="Q653" s="218"/>
    </row>
    <row r="654" spans="2:17" x14ac:dyDescent="0.25">
      <c r="B654" s="76"/>
      <c r="C654" s="77"/>
      <c r="D654" s="231"/>
      <c r="E654" s="35"/>
      <c r="F654" s="225"/>
      <c r="G654" s="79"/>
      <c r="H654" s="290"/>
      <c r="I654" s="74" t="str">
        <f t="shared" si="47"/>
        <v>11900</v>
      </c>
      <c r="J654" s="218"/>
      <c r="K654" s="218"/>
      <c r="L654" s="218"/>
      <c r="M654" s="218"/>
      <c r="N654" s="218"/>
      <c r="O654" s="218"/>
      <c r="P654" s="218"/>
      <c r="Q654" s="218"/>
    </row>
    <row r="655" spans="2:17" x14ac:dyDescent="0.25">
      <c r="B655" s="76"/>
      <c r="C655" s="77"/>
      <c r="D655" s="231"/>
      <c r="E655" s="35"/>
      <c r="F655" s="225"/>
      <c r="G655" s="79"/>
      <c r="H655" s="290"/>
      <c r="I655" s="74" t="str">
        <f t="shared" ref="I655:I718" si="48">MONTH(D655)&amp;YEAR(D655)&amp;G655</f>
        <v>11900</v>
      </c>
      <c r="J655" s="218"/>
      <c r="K655" s="218"/>
      <c r="L655" s="218"/>
      <c r="M655" s="218"/>
      <c r="N655" s="218"/>
      <c r="O655" s="218"/>
      <c r="P655" s="218"/>
      <c r="Q655" s="218"/>
    </row>
    <row r="656" spans="2:17" x14ac:dyDescent="0.25">
      <c r="B656" s="76"/>
      <c r="C656" s="77"/>
      <c r="D656" s="231"/>
      <c r="E656" s="35"/>
      <c r="F656" s="225"/>
      <c r="G656" s="79"/>
      <c r="H656" s="290"/>
      <c r="I656" s="74" t="str">
        <f t="shared" si="48"/>
        <v>11900</v>
      </c>
      <c r="J656" s="218"/>
      <c r="K656" s="218"/>
      <c r="L656" s="218"/>
      <c r="M656" s="218"/>
      <c r="N656" s="218"/>
      <c r="O656" s="218"/>
      <c r="P656" s="218"/>
      <c r="Q656" s="218"/>
    </row>
    <row r="657" spans="2:17" x14ac:dyDescent="0.25">
      <c r="B657" s="76"/>
      <c r="C657" s="77"/>
      <c r="D657" s="231"/>
      <c r="E657" s="35"/>
      <c r="F657" s="225"/>
      <c r="G657" s="79"/>
      <c r="H657" s="290"/>
      <c r="I657" s="74" t="str">
        <f t="shared" si="48"/>
        <v>11900</v>
      </c>
      <c r="J657" s="218"/>
      <c r="K657" s="218"/>
      <c r="L657" s="218"/>
      <c r="M657" s="218"/>
      <c r="N657" s="218"/>
      <c r="O657" s="218"/>
      <c r="P657" s="218"/>
      <c r="Q657" s="218"/>
    </row>
    <row r="658" spans="2:17" x14ac:dyDescent="0.25">
      <c r="B658" s="76"/>
      <c r="C658" s="77"/>
      <c r="D658" s="231"/>
      <c r="E658" s="35"/>
      <c r="F658" s="225"/>
      <c r="G658" s="79"/>
      <c r="H658" s="290"/>
      <c r="I658" s="74" t="str">
        <f t="shared" si="48"/>
        <v>11900</v>
      </c>
      <c r="J658" s="218"/>
      <c r="K658" s="218"/>
      <c r="L658" s="218"/>
      <c r="M658" s="218"/>
      <c r="N658" s="218"/>
      <c r="O658" s="218"/>
      <c r="P658" s="218"/>
      <c r="Q658" s="218"/>
    </row>
    <row r="659" spans="2:17" x14ac:dyDescent="0.25">
      <c r="B659" s="76"/>
      <c r="C659" s="77"/>
      <c r="D659" s="231"/>
      <c r="E659" s="35"/>
      <c r="F659" s="225"/>
      <c r="G659" s="79"/>
      <c r="H659" s="290"/>
      <c r="I659" s="74" t="str">
        <f t="shared" si="48"/>
        <v>11900</v>
      </c>
      <c r="J659" s="218"/>
      <c r="K659" s="218"/>
      <c r="L659" s="218"/>
      <c r="M659" s="218"/>
      <c r="N659" s="218"/>
      <c r="O659" s="218"/>
      <c r="P659" s="218"/>
      <c r="Q659" s="218"/>
    </row>
    <row r="660" spans="2:17" x14ac:dyDescent="0.25">
      <c r="B660" s="76"/>
      <c r="C660" s="77"/>
      <c r="D660" s="231"/>
      <c r="E660" s="35"/>
      <c r="F660" s="225"/>
      <c r="G660" s="79"/>
      <c r="H660" s="290"/>
      <c r="I660" s="74" t="str">
        <f t="shared" si="48"/>
        <v>11900</v>
      </c>
      <c r="J660" s="218"/>
      <c r="K660" s="218"/>
      <c r="L660" s="218"/>
      <c r="M660" s="218"/>
      <c r="N660" s="218"/>
      <c r="O660" s="218"/>
      <c r="P660" s="218"/>
      <c r="Q660" s="218"/>
    </row>
    <row r="661" spans="2:17" x14ac:dyDescent="0.25">
      <c r="B661" s="76"/>
      <c r="C661" s="77"/>
      <c r="D661" s="231"/>
      <c r="E661" s="35"/>
      <c r="F661" s="225"/>
      <c r="G661" s="79"/>
      <c r="H661" s="290"/>
      <c r="I661" s="74" t="str">
        <f t="shared" si="48"/>
        <v>11900</v>
      </c>
      <c r="J661" s="218"/>
      <c r="K661" s="218"/>
      <c r="L661" s="218"/>
      <c r="M661" s="218"/>
      <c r="N661" s="218"/>
      <c r="O661" s="218"/>
      <c r="P661" s="218"/>
      <c r="Q661" s="218"/>
    </row>
    <row r="662" spans="2:17" x14ac:dyDescent="0.25">
      <c r="B662" s="76"/>
      <c r="C662" s="77"/>
      <c r="D662" s="231"/>
      <c r="E662" s="35"/>
      <c r="F662" s="225"/>
      <c r="G662" s="79"/>
      <c r="H662" s="290"/>
      <c r="I662" s="74" t="str">
        <f t="shared" si="48"/>
        <v>11900</v>
      </c>
      <c r="J662" s="218"/>
      <c r="K662" s="218"/>
      <c r="L662" s="218"/>
      <c r="M662" s="218"/>
      <c r="N662" s="218"/>
      <c r="O662" s="218"/>
      <c r="P662" s="218"/>
      <c r="Q662" s="218"/>
    </row>
    <row r="663" spans="2:17" x14ac:dyDescent="0.25">
      <c r="B663" s="76"/>
      <c r="C663" s="77"/>
      <c r="D663" s="231"/>
      <c r="E663" s="35"/>
      <c r="F663" s="225"/>
      <c r="G663" s="79"/>
      <c r="H663" s="290"/>
      <c r="I663" s="74" t="str">
        <f t="shared" si="48"/>
        <v>11900</v>
      </c>
      <c r="J663" s="218"/>
      <c r="K663" s="218"/>
      <c r="L663" s="218"/>
      <c r="M663" s="218"/>
      <c r="N663" s="218"/>
      <c r="O663" s="218"/>
      <c r="P663" s="218"/>
      <c r="Q663" s="218"/>
    </row>
    <row r="664" spans="2:17" x14ac:dyDescent="0.25">
      <c r="B664" s="76"/>
      <c r="C664" s="77"/>
      <c r="D664" s="231"/>
      <c r="E664" s="35"/>
      <c r="F664" s="225"/>
      <c r="G664" s="79"/>
      <c r="H664" s="290"/>
      <c r="I664" s="74" t="str">
        <f t="shared" si="48"/>
        <v>11900</v>
      </c>
      <c r="J664" s="218"/>
      <c r="K664" s="218"/>
      <c r="L664" s="218"/>
      <c r="M664" s="218"/>
      <c r="N664" s="218"/>
      <c r="O664" s="218"/>
      <c r="P664" s="218"/>
      <c r="Q664" s="218"/>
    </row>
    <row r="665" spans="2:17" x14ac:dyDescent="0.25">
      <c r="B665" s="76"/>
      <c r="C665" s="77"/>
      <c r="D665" s="231"/>
      <c r="E665" s="35"/>
      <c r="F665" s="225"/>
      <c r="G665" s="79"/>
      <c r="H665" s="290"/>
      <c r="I665" s="74" t="str">
        <f t="shared" si="48"/>
        <v>11900</v>
      </c>
      <c r="J665" s="218"/>
      <c r="K665" s="218"/>
      <c r="L665" s="218"/>
      <c r="M665" s="218"/>
      <c r="N665" s="218"/>
      <c r="O665" s="218"/>
      <c r="P665" s="218"/>
      <c r="Q665" s="218"/>
    </row>
    <row r="666" spans="2:17" x14ac:dyDescent="0.25">
      <c r="B666" s="76"/>
      <c r="C666" s="77"/>
      <c r="D666" s="231"/>
      <c r="E666" s="35"/>
      <c r="F666" s="225"/>
      <c r="G666" s="79"/>
      <c r="H666" s="290"/>
      <c r="I666" s="74" t="str">
        <f t="shared" si="48"/>
        <v>11900</v>
      </c>
      <c r="J666" s="218"/>
      <c r="K666" s="218"/>
      <c r="L666" s="218"/>
      <c r="M666" s="218"/>
      <c r="N666" s="218"/>
      <c r="O666" s="218"/>
      <c r="P666" s="218"/>
      <c r="Q666" s="218"/>
    </row>
    <row r="667" spans="2:17" x14ac:dyDescent="0.25">
      <c r="B667" s="76"/>
      <c r="C667" s="77"/>
      <c r="D667" s="231"/>
      <c r="E667" s="35"/>
      <c r="F667" s="225"/>
      <c r="G667" s="79"/>
      <c r="H667" s="290"/>
      <c r="I667" s="74" t="str">
        <f t="shared" si="48"/>
        <v>11900</v>
      </c>
      <c r="J667" s="218"/>
      <c r="K667" s="218"/>
      <c r="L667" s="218"/>
      <c r="M667" s="218"/>
      <c r="N667" s="218"/>
      <c r="O667" s="218"/>
      <c r="P667" s="218"/>
      <c r="Q667" s="218"/>
    </row>
    <row r="668" spans="2:17" x14ac:dyDescent="0.25">
      <c r="B668" s="76"/>
      <c r="C668" s="77"/>
      <c r="D668" s="231"/>
      <c r="E668" s="35"/>
      <c r="F668" s="225"/>
      <c r="G668" s="79"/>
      <c r="H668" s="290"/>
      <c r="I668" s="74" t="str">
        <f t="shared" si="48"/>
        <v>11900</v>
      </c>
      <c r="J668" s="218"/>
      <c r="K668" s="218"/>
      <c r="L668" s="218"/>
      <c r="M668" s="218"/>
      <c r="N668" s="218"/>
      <c r="O668" s="218"/>
      <c r="P668" s="218"/>
      <c r="Q668" s="218"/>
    </row>
    <row r="669" spans="2:17" x14ac:dyDescent="0.25">
      <c r="B669" s="76"/>
      <c r="C669" s="77"/>
      <c r="D669" s="231"/>
      <c r="E669" s="35"/>
      <c r="F669" s="225"/>
      <c r="G669" s="79"/>
      <c r="H669" s="290"/>
      <c r="I669" s="74" t="str">
        <f t="shared" si="48"/>
        <v>11900</v>
      </c>
      <c r="J669" s="218"/>
      <c r="K669" s="218"/>
      <c r="L669" s="218"/>
      <c r="M669" s="218"/>
      <c r="N669" s="218"/>
      <c r="O669" s="218"/>
      <c r="P669" s="218"/>
      <c r="Q669" s="218"/>
    </row>
    <row r="670" spans="2:17" x14ac:dyDescent="0.25">
      <c r="B670" s="76"/>
      <c r="C670" s="77"/>
      <c r="D670" s="231"/>
      <c r="E670" s="35"/>
      <c r="F670" s="225"/>
      <c r="G670" s="79"/>
      <c r="H670" s="290"/>
      <c r="I670" s="74" t="str">
        <f t="shared" si="48"/>
        <v>11900</v>
      </c>
      <c r="J670" s="218"/>
      <c r="K670" s="218"/>
      <c r="L670" s="218"/>
      <c r="M670" s="218"/>
      <c r="N670" s="218"/>
      <c r="O670" s="218"/>
      <c r="P670" s="218"/>
      <c r="Q670" s="218"/>
    </row>
    <row r="671" spans="2:17" x14ac:dyDescent="0.25">
      <c r="B671" s="76"/>
      <c r="C671" s="77"/>
      <c r="D671" s="231"/>
      <c r="E671" s="35"/>
      <c r="F671" s="225"/>
      <c r="G671" s="79"/>
      <c r="H671" s="290"/>
      <c r="I671" s="74" t="str">
        <f t="shared" si="48"/>
        <v>11900</v>
      </c>
      <c r="J671" s="218"/>
      <c r="K671" s="218"/>
      <c r="L671" s="218"/>
      <c r="M671" s="218"/>
      <c r="N671" s="218"/>
      <c r="O671" s="218"/>
      <c r="P671" s="218"/>
      <c r="Q671" s="218"/>
    </row>
    <row r="672" spans="2:17" x14ac:dyDescent="0.25">
      <c r="B672" s="76"/>
      <c r="C672" s="77"/>
      <c r="D672" s="231"/>
      <c r="E672" s="35"/>
      <c r="F672" s="225"/>
      <c r="G672" s="79"/>
      <c r="H672" s="290"/>
      <c r="I672" s="74" t="str">
        <f t="shared" si="48"/>
        <v>11900</v>
      </c>
      <c r="J672" s="218"/>
      <c r="K672" s="218"/>
      <c r="L672" s="218"/>
      <c r="M672" s="218"/>
      <c r="N672" s="218"/>
      <c r="O672" s="218"/>
      <c r="P672" s="218"/>
      <c r="Q672" s="218"/>
    </row>
    <row r="673" spans="2:17" x14ac:dyDescent="0.25">
      <c r="B673" s="76"/>
      <c r="C673" s="77"/>
      <c r="D673" s="231"/>
      <c r="E673" s="35"/>
      <c r="F673" s="225"/>
      <c r="G673" s="79"/>
      <c r="H673" s="290"/>
      <c r="I673" s="74" t="str">
        <f t="shared" si="48"/>
        <v>11900</v>
      </c>
      <c r="J673" s="218"/>
      <c r="K673" s="218"/>
      <c r="L673" s="218"/>
      <c r="M673" s="218"/>
      <c r="N673" s="218"/>
      <c r="O673" s="218"/>
      <c r="P673" s="218"/>
      <c r="Q673" s="218"/>
    </row>
    <row r="674" spans="2:17" x14ac:dyDescent="0.25">
      <c r="B674" s="76"/>
      <c r="C674" s="77"/>
      <c r="D674" s="231"/>
      <c r="E674" s="35"/>
      <c r="F674" s="225"/>
      <c r="G674" s="79"/>
      <c r="H674" s="290"/>
      <c r="I674" s="74" t="str">
        <f t="shared" si="48"/>
        <v>11900</v>
      </c>
      <c r="J674" s="218"/>
      <c r="K674" s="218"/>
      <c r="L674" s="218"/>
      <c r="M674" s="218"/>
      <c r="N674" s="218"/>
      <c r="O674" s="218"/>
      <c r="P674" s="218"/>
      <c r="Q674" s="218"/>
    </row>
    <row r="675" spans="2:17" x14ac:dyDescent="0.25">
      <c r="B675" s="76"/>
      <c r="C675" s="77"/>
      <c r="D675" s="231"/>
      <c r="E675" s="35"/>
      <c r="F675" s="225"/>
      <c r="G675" s="79"/>
      <c r="H675" s="290"/>
      <c r="I675" s="74" t="str">
        <f t="shared" si="48"/>
        <v>11900</v>
      </c>
      <c r="J675" s="218"/>
      <c r="K675" s="218"/>
      <c r="L675" s="218"/>
      <c r="M675" s="218"/>
      <c r="N675" s="218"/>
      <c r="O675" s="218"/>
      <c r="P675" s="218"/>
      <c r="Q675" s="218"/>
    </row>
    <row r="676" spans="2:17" x14ac:dyDescent="0.25">
      <c r="B676" s="76"/>
      <c r="C676" s="77"/>
      <c r="D676" s="231"/>
      <c r="E676" s="35"/>
      <c r="F676" s="225"/>
      <c r="G676" s="79"/>
      <c r="H676" s="290"/>
      <c r="I676" s="74" t="str">
        <f t="shared" si="48"/>
        <v>11900</v>
      </c>
      <c r="J676" s="218"/>
      <c r="K676" s="218"/>
      <c r="L676" s="218"/>
      <c r="M676" s="218"/>
      <c r="N676" s="218"/>
      <c r="O676" s="218"/>
      <c r="P676" s="218"/>
      <c r="Q676" s="218"/>
    </row>
    <row r="677" spans="2:17" x14ac:dyDescent="0.25">
      <c r="B677" s="76"/>
      <c r="C677" s="77"/>
      <c r="D677" s="231"/>
      <c r="E677" s="35"/>
      <c r="F677" s="225"/>
      <c r="G677" s="79"/>
      <c r="H677" s="290"/>
      <c r="I677" s="74" t="str">
        <f t="shared" si="48"/>
        <v>11900</v>
      </c>
      <c r="J677" s="218"/>
      <c r="K677" s="218"/>
      <c r="L677" s="218"/>
      <c r="M677" s="218"/>
      <c r="N677" s="218"/>
      <c r="O677" s="218"/>
      <c r="P677" s="218"/>
      <c r="Q677" s="218"/>
    </row>
    <row r="678" spans="2:17" x14ac:dyDescent="0.25">
      <c r="B678" s="76"/>
      <c r="C678" s="77"/>
      <c r="D678" s="231"/>
      <c r="E678" s="35"/>
      <c r="F678" s="225"/>
      <c r="G678" s="79"/>
      <c r="H678" s="290"/>
      <c r="I678" s="74" t="str">
        <f t="shared" si="48"/>
        <v>11900</v>
      </c>
      <c r="J678" s="218"/>
      <c r="K678" s="218"/>
      <c r="L678" s="218"/>
      <c r="M678" s="218"/>
      <c r="N678" s="218"/>
      <c r="O678" s="218"/>
      <c r="P678" s="218"/>
      <c r="Q678" s="218"/>
    </row>
    <row r="679" spans="2:17" x14ac:dyDescent="0.25">
      <c r="B679" s="76"/>
      <c r="C679" s="77"/>
      <c r="D679" s="231"/>
      <c r="E679" s="35"/>
      <c r="F679" s="225"/>
      <c r="G679" s="79"/>
      <c r="H679" s="290"/>
      <c r="I679" s="74" t="str">
        <f t="shared" si="48"/>
        <v>11900</v>
      </c>
      <c r="J679" s="218"/>
      <c r="K679" s="218"/>
      <c r="L679" s="218"/>
      <c r="M679" s="218"/>
      <c r="N679" s="218"/>
      <c r="O679" s="218"/>
      <c r="P679" s="218"/>
      <c r="Q679" s="218"/>
    </row>
    <row r="680" spans="2:17" x14ac:dyDescent="0.25">
      <c r="B680" s="76"/>
      <c r="C680" s="77"/>
      <c r="D680" s="231"/>
      <c r="E680" s="35"/>
      <c r="F680" s="225"/>
      <c r="G680" s="79"/>
      <c r="H680" s="290"/>
      <c r="I680" s="74" t="str">
        <f t="shared" si="48"/>
        <v>11900</v>
      </c>
      <c r="J680" s="218"/>
      <c r="K680" s="218"/>
      <c r="L680" s="218"/>
      <c r="M680" s="218"/>
      <c r="N680" s="218"/>
      <c r="O680" s="218"/>
      <c r="P680" s="218"/>
      <c r="Q680" s="218"/>
    </row>
    <row r="681" spans="2:17" x14ac:dyDescent="0.25">
      <c r="B681" s="76"/>
      <c r="C681" s="77"/>
      <c r="D681" s="231"/>
      <c r="E681" s="35"/>
      <c r="F681" s="225"/>
      <c r="G681" s="79"/>
      <c r="H681" s="290"/>
      <c r="I681" s="74" t="str">
        <f t="shared" si="48"/>
        <v>11900</v>
      </c>
      <c r="J681" s="218"/>
      <c r="K681" s="218"/>
      <c r="L681" s="218"/>
      <c r="M681" s="218"/>
      <c r="N681" s="218"/>
      <c r="O681" s="218"/>
      <c r="P681" s="218"/>
      <c r="Q681" s="218"/>
    </row>
    <row r="682" spans="2:17" x14ac:dyDescent="0.25">
      <c r="B682" s="76"/>
      <c r="C682" s="77"/>
      <c r="D682" s="231"/>
      <c r="E682" s="35"/>
      <c r="F682" s="225"/>
      <c r="G682" s="79"/>
      <c r="H682" s="290"/>
      <c r="I682" s="74" t="str">
        <f t="shared" si="48"/>
        <v>11900</v>
      </c>
      <c r="J682" s="218"/>
      <c r="K682" s="218"/>
      <c r="L682" s="218"/>
      <c r="M682" s="218"/>
      <c r="N682" s="218"/>
      <c r="O682" s="218"/>
      <c r="P682" s="218"/>
      <c r="Q682" s="218"/>
    </row>
    <row r="683" spans="2:17" x14ac:dyDescent="0.25">
      <c r="B683" s="76"/>
      <c r="C683" s="77"/>
      <c r="D683" s="231"/>
      <c r="E683" s="35"/>
      <c r="F683" s="225"/>
      <c r="G683" s="79"/>
      <c r="H683" s="290"/>
      <c r="I683" s="74" t="str">
        <f t="shared" si="48"/>
        <v>11900</v>
      </c>
      <c r="J683" s="218"/>
      <c r="K683" s="218"/>
      <c r="L683" s="218"/>
      <c r="M683" s="218"/>
      <c r="N683" s="218"/>
      <c r="O683" s="218"/>
      <c r="P683" s="218"/>
      <c r="Q683" s="218"/>
    </row>
    <row r="684" spans="2:17" x14ac:dyDescent="0.25">
      <c r="B684" s="76"/>
      <c r="C684" s="77"/>
      <c r="D684" s="231"/>
      <c r="E684" s="35"/>
      <c r="F684" s="225"/>
      <c r="G684" s="79"/>
      <c r="H684" s="290"/>
      <c r="I684" s="74" t="str">
        <f t="shared" si="48"/>
        <v>11900</v>
      </c>
      <c r="J684" s="218"/>
      <c r="K684" s="218"/>
      <c r="L684" s="218"/>
      <c r="M684" s="218"/>
      <c r="N684" s="218"/>
      <c r="O684" s="218"/>
      <c r="P684" s="218"/>
      <c r="Q684" s="218"/>
    </row>
    <row r="685" spans="2:17" x14ac:dyDescent="0.25">
      <c r="B685" s="76"/>
      <c r="C685" s="77"/>
      <c r="D685" s="231"/>
      <c r="E685" s="35"/>
      <c r="F685" s="225"/>
      <c r="G685" s="79"/>
      <c r="H685" s="290"/>
      <c r="I685" s="74" t="str">
        <f t="shared" si="48"/>
        <v>11900</v>
      </c>
      <c r="J685" s="218"/>
      <c r="K685" s="218"/>
      <c r="L685" s="218"/>
      <c r="M685" s="218"/>
      <c r="N685" s="218"/>
      <c r="O685" s="218"/>
      <c r="P685" s="218"/>
      <c r="Q685" s="218"/>
    </row>
    <row r="686" spans="2:17" x14ac:dyDescent="0.25">
      <c r="B686" s="76"/>
      <c r="C686" s="77"/>
      <c r="D686" s="231"/>
      <c r="E686" s="35"/>
      <c r="F686" s="225"/>
      <c r="G686" s="79"/>
      <c r="H686" s="290"/>
      <c r="I686" s="74" t="str">
        <f t="shared" si="48"/>
        <v>11900</v>
      </c>
      <c r="J686" s="218"/>
      <c r="K686" s="218"/>
      <c r="L686" s="218"/>
      <c r="M686" s="218"/>
      <c r="N686" s="218"/>
      <c r="O686" s="218"/>
      <c r="P686" s="218"/>
      <c r="Q686" s="218"/>
    </row>
    <row r="687" spans="2:17" x14ac:dyDescent="0.25">
      <c r="B687" s="76"/>
      <c r="C687" s="77"/>
      <c r="D687" s="231"/>
      <c r="E687" s="35"/>
      <c r="F687" s="225"/>
      <c r="G687" s="79"/>
      <c r="H687" s="290"/>
      <c r="I687" s="74" t="str">
        <f t="shared" si="48"/>
        <v>11900</v>
      </c>
      <c r="J687" s="218"/>
      <c r="K687" s="218"/>
      <c r="L687" s="218"/>
      <c r="M687" s="218"/>
      <c r="N687" s="218"/>
      <c r="O687" s="218"/>
      <c r="P687" s="218"/>
      <c r="Q687" s="218"/>
    </row>
    <row r="688" spans="2:17" x14ac:dyDescent="0.25">
      <c r="B688" s="76"/>
      <c r="C688" s="77"/>
      <c r="D688" s="231"/>
      <c r="E688" s="35"/>
      <c r="F688" s="225"/>
      <c r="G688" s="79"/>
      <c r="H688" s="290"/>
      <c r="I688" s="74" t="str">
        <f t="shared" si="48"/>
        <v>11900</v>
      </c>
      <c r="J688" s="218"/>
      <c r="K688" s="218"/>
      <c r="L688" s="218"/>
      <c r="M688" s="218"/>
      <c r="N688" s="218"/>
      <c r="O688" s="218"/>
      <c r="P688" s="218"/>
      <c r="Q688" s="218"/>
    </row>
    <row r="689" spans="2:17" x14ac:dyDescent="0.25">
      <c r="B689" s="76"/>
      <c r="C689" s="77"/>
      <c r="D689" s="231"/>
      <c r="E689" s="35"/>
      <c r="F689" s="225"/>
      <c r="G689" s="79"/>
      <c r="H689" s="290"/>
      <c r="I689" s="74" t="str">
        <f t="shared" si="48"/>
        <v>11900</v>
      </c>
      <c r="J689" s="218"/>
      <c r="K689" s="218"/>
      <c r="L689" s="218"/>
      <c r="M689" s="218"/>
      <c r="N689" s="218"/>
      <c r="O689" s="218"/>
      <c r="P689" s="218"/>
      <c r="Q689" s="218"/>
    </row>
    <row r="690" spans="2:17" x14ac:dyDescent="0.25">
      <c r="B690" s="76"/>
      <c r="C690" s="77"/>
      <c r="D690" s="231"/>
      <c r="E690" s="35"/>
      <c r="F690" s="225"/>
      <c r="G690" s="79"/>
      <c r="H690" s="290"/>
      <c r="I690" s="74" t="str">
        <f t="shared" si="48"/>
        <v>11900</v>
      </c>
      <c r="J690" s="218"/>
      <c r="K690" s="218"/>
      <c r="L690" s="218"/>
      <c r="M690" s="218"/>
      <c r="N690" s="218"/>
      <c r="O690" s="218"/>
      <c r="P690" s="218"/>
      <c r="Q690" s="218"/>
    </row>
    <row r="691" spans="2:17" x14ac:dyDescent="0.25">
      <c r="B691" s="76"/>
      <c r="C691" s="77"/>
      <c r="D691" s="231"/>
      <c r="E691" s="35"/>
      <c r="F691" s="225"/>
      <c r="G691" s="79"/>
      <c r="H691" s="290"/>
      <c r="I691" s="74" t="str">
        <f t="shared" si="48"/>
        <v>11900</v>
      </c>
      <c r="J691" s="218"/>
      <c r="K691" s="218"/>
      <c r="L691" s="218"/>
      <c r="M691" s="218"/>
      <c r="N691" s="218"/>
      <c r="O691" s="218"/>
      <c r="P691" s="218"/>
      <c r="Q691" s="218"/>
    </row>
    <row r="692" spans="2:17" x14ac:dyDescent="0.25">
      <c r="B692" s="76"/>
      <c r="C692" s="77"/>
      <c r="D692" s="231"/>
      <c r="E692" s="35"/>
      <c r="F692" s="225"/>
      <c r="G692" s="79"/>
      <c r="H692" s="290"/>
      <c r="I692" s="74" t="str">
        <f t="shared" si="48"/>
        <v>11900</v>
      </c>
      <c r="J692" s="218"/>
      <c r="K692" s="218"/>
      <c r="L692" s="218"/>
      <c r="M692" s="218"/>
      <c r="N692" s="218"/>
      <c r="O692" s="218"/>
      <c r="P692" s="218"/>
      <c r="Q692" s="218"/>
    </row>
    <row r="693" spans="2:17" x14ac:dyDescent="0.25">
      <c r="B693" s="76"/>
      <c r="C693" s="77"/>
      <c r="D693" s="231"/>
      <c r="E693" s="35"/>
      <c r="F693" s="225"/>
      <c r="G693" s="79"/>
      <c r="H693" s="290"/>
      <c r="I693" s="74" t="str">
        <f t="shared" si="48"/>
        <v>11900</v>
      </c>
      <c r="J693" s="218"/>
      <c r="K693" s="218"/>
      <c r="L693" s="218"/>
      <c r="M693" s="218"/>
      <c r="N693" s="218"/>
      <c r="O693" s="218"/>
      <c r="P693" s="218"/>
      <c r="Q693" s="218"/>
    </row>
    <row r="694" spans="2:17" x14ac:dyDescent="0.25">
      <c r="B694" s="76"/>
      <c r="C694" s="77"/>
      <c r="D694" s="231"/>
      <c r="E694" s="35"/>
      <c r="F694" s="225"/>
      <c r="G694" s="79"/>
      <c r="H694" s="290"/>
      <c r="I694" s="74" t="str">
        <f t="shared" si="48"/>
        <v>11900</v>
      </c>
      <c r="J694" s="218"/>
      <c r="K694" s="218"/>
      <c r="L694" s="218"/>
      <c r="M694" s="218"/>
      <c r="N694" s="218"/>
      <c r="O694" s="218"/>
      <c r="P694" s="218"/>
      <c r="Q694" s="218"/>
    </row>
    <row r="695" spans="2:17" x14ac:dyDescent="0.25">
      <c r="B695" s="76"/>
      <c r="C695" s="77"/>
      <c r="D695" s="231"/>
      <c r="E695" s="35"/>
      <c r="F695" s="225"/>
      <c r="G695" s="79"/>
      <c r="H695" s="290"/>
      <c r="I695" s="74" t="str">
        <f t="shared" si="48"/>
        <v>11900</v>
      </c>
      <c r="J695" s="218"/>
      <c r="K695" s="218"/>
      <c r="L695" s="218"/>
      <c r="M695" s="218"/>
      <c r="N695" s="218"/>
      <c r="O695" s="218"/>
      <c r="P695" s="218"/>
      <c r="Q695" s="218"/>
    </row>
    <row r="696" spans="2:17" x14ac:dyDescent="0.25">
      <c r="B696" s="76"/>
      <c r="C696" s="77"/>
      <c r="D696" s="231"/>
      <c r="E696" s="35"/>
      <c r="F696" s="225"/>
      <c r="G696" s="79"/>
      <c r="H696" s="290"/>
      <c r="I696" s="74" t="str">
        <f t="shared" si="48"/>
        <v>11900</v>
      </c>
      <c r="J696" s="218"/>
      <c r="K696" s="218"/>
      <c r="L696" s="218"/>
      <c r="M696" s="218"/>
      <c r="N696" s="218"/>
      <c r="O696" s="218"/>
      <c r="P696" s="218"/>
      <c r="Q696" s="218"/>
    </row>
    <row r="697" spans="2:17" x14ac:dyDescent="0.25">
      <c r="B697" s="76"/>
      <c r="C697" s="77"/>
      <c r="D697" s="231"/>
      <c r="E697" s="35"/>
      <c r="F697" s="225"/>
      <c r="G697" s="79"/>
      <c r="H697" s="290"/>
      <c r="I697" s="74" t="str">
        <f t="shared" si="48"/>
        <v>11900</v>
      </c>
      <c r="J697" s="218"/>
      <c r="K697" s="218"/>
      <c r="L697" s="218"/>
      <c r="M697" s="218"/>
      <c r="N697" s="218"/>
      <c r="O697" s="218"/>
      <c r="P697" s="218"/>
      <c r="Q697" s="218"/>
    </row>
    <row r="698" spans="2:17" x14ac:dyDescent="0.25">
      <c r="B698" s="76"/>
      <c r="C698" s="77"/>
      <c r="D698" s="231"/>
      <c r="E698" s="35"/>
      <c r="F698" s="225"/>
      <c r="G698" s="79"/>
      <c r="H698" s="290"/>
      <c r="I698" s="74" t="str">
        <f t="shared" si="48"/>
        <v>11900</v>
      </c>
      <c r="J698" s="218"/>
      <c r="K698" s="218"/>
      <c r="L698" s="218"/>
      <c r="M698" s="218"/>
      <c r="N698" s="218"/>
      <c r="O698" s="218"/>
      <c r="P698" s="218"/>
      <c r="Q698" s="218"/>
    </row>
    <row r="699" spans="2:17" x14ac:dyDescent="0.25">
      <c r="B699" s="76"/>
      <c r="C699" s="77"/>
      <c r="D699" s="231"/>
      <c r="E699" s="35"/>
      <c r="F699" s="225"/>
      <c r="G699" s="79"/>
      <c r="H699" s="290"/>
      <c r="I699" s="74" t="str">
        <f t="shared" si="48"/>
        <v>11900</v>
      </c>
      <c r="J699" s="218"/>
      <c r="K699" s="218"/>
      <c r="L699" s="218"/>
      <c r="M699" s="218"/>
      <c r="N699" s="218"/>
      <c r="O699" s="218"/>
      <c r="P699" s="218"/>
      <c r="Q699" s="218"/>
    </row>
    <row r="700" spans="2:17" x14ac:dyDescent="0.25">
      <c r="B700" s="76"/>
      <c r="C700" s="77"/>
      <c r="D700" s="231"/>
      <c r="E700" s="35"/>
      <c r="F700" s="225"/>
      <c r="G700" s="79"/>
      <c r="H700" s="290"/>
      <c r="I700" s="74" t="str">
        <f t="shared" si="48"/>
        <v>11900</v>
      </c>
      <c r="J700" s="218"/>
      <c r="K700" s="218"/>
      <c r="L700" s="218"/>
      <c r="M700" s="218"/>
      <c r="N700" s="218"/>
      <c r="O700" s="218"/>
      <c r="P700" s="218"/>
      <c r="Q700" s="218"/>
    </row>
    <row r="701" spans="2:17" x14ac:dyDescent="0.25">
      <c r="B701" s="76"/>
      <c r="C701" s="77"/>
      <c r="D701" s="231"/>
      <c r="E701" s="35"/>
      <c r="F701" s="225"/>
      <c r="G701" s="79"/>
      <c r="H701" s="290"/>
      <c r="I701" s="74" t="str">
        <f t="shared" si="48"/>
        <v>11900</v>
      </c>
      <c r="J701" s="218"/>
      <c r="K701" s="218"/>
      <c r="L701" s="218"/>
      <c r="M701" s="218"/>
      <c r="N701" s="218"/>
      <c r="O701" s="218"/>
      <c r="P701" s="218"/>
      <c r="Q701" s="218"/>
    </row>
    <row r="702" spans="2:17" x14ac:dyDescent="0.25">
      <c r="B702" s="76"/>
      <c r="C702" s="77"/>
      <c r="D702" s="231"/>
      <c r="E702" s="35"/>
      <c r="F702" s="225"/>
      <c r="G702" s="79"/>
      <c r="H702" s="290"/>
      <c r="I702" s="74" t="str">
        <f t="shared" si="48"/>
        <v>11900</v>
      </c>
      <c r="J702" s="218"/>
      <c r="K702" s="218"/>
      <c r="L702" s="218"/>
      <c r="M702" s="218"/>
      <c r="N702" s="218"/>
      <c r="O702" s="218"/>
      <c r="P702" s="218"/>
      <c r="Q702" s="218"/>
    </row>
    <row r="703" spans="2:17" x14ac:dyDescent="0.25">
      <c r="B703" s="76"/>
      <c r="C703" s="77"/>
      <c r="D703" s="231"/>
      <c r="E703" s="35"/>
      <c r="F703" s="225"/>
      <c r="G703" s="79"/>
      <c r="H703" s="290"/>
      <c r="I703" s="74" t="str">
        <f t="shared" si="48"/>
        <v>11900</v>
      </c>
      <c r="J703" s="218"/>
      <c r="K703" s="218"/>
      <c r="L703" s="218"/>
      <c r="M703" s="218"/>
      <c r="N703" s="218"/>
      <c r="O703" s="218"/>
      <c r="P703" s="218"/>
      <c r="Q703" s="218"/>
    </row>
    <row r="704" spans="2:17" x14ac:dyDescent="0.25">
      <c r="B704" s="76"/>
      <c r="C704" s="77"/>
      <c r="D704" s="231"/>
      <c r="E704" s="35"/>
      <c r="F704" s="225"/>
      <c r="G704" s="79"/>
      <c r="H704" s="290"/>
      <c r="I704" s="74" t="str">
        <f t="shared" si="48"/>
        <v>11900</v>
      </c>
      <c r="J704" s="218"/>
      <c r="K704" s="218"/>
      <c r="L704" s="218"/>
      <c r="M704" s="218"/>
      <c r="N704" s="218"/>
      <c r="O704" s="218"/>
      <c r="P704" s="218"/>
      <c r="Q704" s="218"/>
    </row>
    <row r="705" spans="2:17" x14ac:dyDescent="0.25">
      <c r="B705" s="76"/>
      <c r="C705" s="77"/>
      <c r="D705" s="231"/>
      <c r="E705" s="35"/>
      <c r="F705" s="225"/>
      <c r="G705" s="79"/>
      <c r="H705" s="290"/>
      <c r="I705" s="74" t="str">
        <f t="shared" si="48"/>
        <v>11900</v>
      </c>
      <c r="J705" s="218"/>
      <c r="K705" s="218"/>
      <c r="L705" s="218"/>
      <c r="M705" s="218"/>
      <c r="N705" s="218"/>
      <c r="O705" s="218"/>
      <c r="P705" s="218"/>
      <c r="Q705" s="218"/>
    </row>
    <row r="706" spans="2:17" x14ac:dyDescent="0.25">
      <c r="B706" s="76"/>
      <c r="C706" s="77"/>
      <c r="D706" s="231"/>
      <c r="E706" s="35"/>
      <c r="F706" s="225"/>
      <c r="G706" s="79"/>
      <c r="H706" s="290"/>
      <c r="I706" s="74" t="str">
        <f t="shared" si="48"/>
        <v>11900</v>
      </c>
      <c r="J706" s="218"/>
      <c r="K706" s="218"/>
      <c r="L706" s="218"/>
      <c r="M706" s="218"/>
      <c r="N706" s="218"/>
      <c r="O706" s="218"/>
      <c r="P706" s="218"/>
      <c r="Q706" s="218"/>
    </row>
    <row r="707" spans="2:17" x14ac:dyDescent="0.25">
      <c r="B707" s="76"/>
      <c r="C707" s="77"/>
      <c r="D707" s="231"/>
      <c r="E707" s="35"/>
      <c r="F707" s="225"/>
      <c r="G707" s="79"/>
      <c r="H707" s="290"/>
      <c r="I707" s="74" t="str">
        <f t="shared" si="48"/>
        <v>11900</v>
      </c>
      <c r="J707" s="218"/>
      <c r="K707" s="218"/>
      <c r="L707" s="218"/>
      <c r="M707" s="218"/>
      <c r="N707" s="218"/>
      <c r="O707" s="218"/>
      <c r="P707" s="218"/>
      <c r="Q707" s="218"/>
    </row>
    <row r="708" spans="2:17" x14ac:dyDescent="0.25">
      <c r="B708" s="76"/>
      <c r="C708" s="77"/>
      <c r="D708" s="231"/>
      <c r="E708" s="35"/>
      <c r="F708" s="225"/>
      <c r="G708" s="79"/>
      <c r="H708" s="290"/>
      <c r="I708" s="74" t="str">
        <f t="shared" si="48"/>
        <v>11900</v>
      </c>
      <c r="J708" s="218"/>
      <c r="K708" s="218"/>
      <c r="L708" s="218"/>
      <c r="M708" s="218"/>
      <c r="N708" s="218"/>
      <c r="O708" s="218"/>
      <c r="P708" s="218"/>
      <c r="Q708" s="218"/>
    </row>
    <row r="709" spans="2:17" x14ac:dyDescent="0.25">
      <c r="B709" s="76"/>
      <c r="C709" s="77"/>
      <c r="D709" s="231"/>
      <c r="E709" s="35"/>
      <c r="F709" s="225"/>
      <c r="G709" s="79"/>
      <c r="H709" s="290"/>
      <c r="I709" s="74" t="str">
        <f t="shared" si="48"/>
        <v>11900</v>
      </c>
      <c r="J709" s="218"/>
      <c r="K709" s="218"/>
      <c r="L709" s="218"/>
      <c r="M709" s="218"/>
      <c r="N709" s="218"/>
      <c r="O709" s="218"/>
      <c r="P709" s="218"/>
      <c r="Q709" s="218"/>
    </row>
    <row r="710" spans="2:17" x14ac:dyDescent="0.25">
      <c r="B710" s="76"/>
      <c r="C710" s="77"/>
      <c r="D710" s="231"/>
      <c r="E710" s="35"/>
      <c r="F710" s="225"/>
      <c r="G710" s="79"/>
      <c r="H710" s="290"/>
      <c r="I710" s="74" t="str">
        <f t="shared" si="48"/>
        <v>11900</v>
      </c>
      <c r="J710" s="218"/>
      <c r="K710" s="218"/>
      <c r="L710" s="218"/>
      <c r="M710" s="218"/>
      <c r="N710" s="218"/>
      <c r="O710" s="218"/>
      <c r="P710" s="218"/>
      <c r="Q710" s="218"/>
    </row>
    <row r="711" spans="2:17" x14ac:dyDescent="0.25">
      <c r="B711" s="76"/>
      <c r="C711" s="77"/>
      <c r="D711" s="231"/>
      <c r="E711" s="35"/>
      <c r="F711" s="225"/>
      <c r="G711" s="79"/>
      <c r="H711" s="290"/>
      <c r="I711" s="74" t="str">
        <f t="shared" si="48"/>
        <v>11900</v>
      </c>
      <c r="J711" s="218"/>
      <c r="K711" s="218"/>
      <c r="L711" s="218"/>
      <c r="M711" s="218"/>
      <c r="N711" s="218"/>
      <c r="O711" s="218"/>
      <c r="P711" s="218"/>
      <c r="Q711" s="218"/>
    </row>
    <row r="712" spans="2:17" x14ac:dyDescent="0.25">
      <c r="B712" s="76"/>
      <c r="C712" s="77"/>
      <c r="D712" s="231"/>
      <c r="E712" s="35"/>
      <c r="F712" s="225"/>
      <c r="G712" s="79"/>
      <c r="H712" s="290"/>
      <c r="I712" s="74" t="str">
        <f t="shared" si="48"/>
        <v>11900</v>
      </c>
      <c r="J712" s="218"/>
      <c r="K712" s="218"/>
      <c r="L712" s="218"/>
      <c r="M712" s="218"/>
      <c r="N712" s="218"/>
      <c r="O712" s="218"/>
      <c r="P712" s="218"/>
      <c r="Q712" s="218"/>
    </row>
    <row r="713" spans="2:17" x14ac:dyDescent="0.25">
      <c r="B713" s="76"/>
      <c r="C713" s="77"/>
      <c r="D713" s="231"/>
      <c r="E713" s="35"/>
      <c r="F713" s="225"/>
      <c r="G713" s="79"/>
      <c r="H713" s="290"/>
      <c r="I713" s="74" t="str">
        <f t="shared" si="48"/>
        <v>11900</v>
      </c>
      <c r="J713" s="218"/>
      <c r="K713" s="218"/>
      <c r="L713" s="218"/>
      <c r="M713" s="218"/>
      <c r="N713" s="218"/>
      <c r="O713" s="218"/>
      <c r="P713" s="218"/>
      <c r="Q713" s="218"/>
    </row>
    <row r="714" spans="2:17" x14ac:dyDescent="0.25">
      <c r="B714" s="76"/>
      <c r="C714" s="77"/>
      <c r="D714" s="231"/>
      <c r="E714" s="35"/>
      <c r="F714" s="225"/>
      <c r="G714" s="79"/>
      <c r="H714" s="290"/>
      <c r="I714" s="74" t="str">
        <f t="shared" si="48"/>
        <v>11900</v>
      </c>
      <c r="J714" s="218"/>
      <c r="K714" s="218"/>
      <c r="L714" s="218"/>
      <c r="M714" s="218"/>
      <c r="N714" s="218"/>
      <c r="O714" s="218"/>
      <c r="P714" s="218"/>
      <c r="Q714" s="218"/>
    </row>
    <row r="715" spans="2:17" x14ac:dyDescent="0.25">
      <c r="B715" s="76"/>
      <c r="C715" s="77"/>
      <c r="D715" s="231"/>
      <c r="E715" s="35"/>
      <c r="F715" s="225"/>
      <c r="G715" s="79"/>
      <c r="H715" s="290"/>
      <c r="I715" s="74" t="str">
        <f t="shared" si="48"/>
        <v>11900</v>
      </c>
      <c r="J715" s="218"/>
      <c r="K715" s="218"/>
      <c r="L715" s="218"/>
      <c r="M715" s="218"/>
      <c r="N715" s="218"/>
      <c r="O715" s="218"/>
      <c r="P715" s="218"/>
      <c r="Q715" s="218"/>
    </row>
    <row r="716" spans="2:17" x14ac:dyDescent="0.25">
      <c r="B716" s="76"/>
      <c r="C716" s="77"/>
      <c r="D716" s="231"/>
      <c r="E716" s="35"/>
      <c r="F716" s="225"/>
      <c r="G716" s="79"/>
      <c r="H716" s="290"/>
      <c r="I716" s="74" t="str">
        <f t="shared" si="48"/>
        <v>11900</v>
      </c>
      <c r="J716" s="218"/>
      <c r="K716" s="218"/>
      <c r="L716" s="218"/>
      <c r="M716" s="218"/>
      <c r="N716" s="218"/>
      <c r="O716" s="218"/>
      <c r="P716" s="218"/>
      <c r="Q716" s="218"/>
    </row>
    <row r="717" spans="2:17" x14ac:dyDescent="0.25">
      <c r="B717" s="76"/>
      <c r="C717" s="77"/>
      <c r="D717" s="231"/>
      <c r="E717" s="35"/>
      <c r="F717" s="225"/>
      <c r="G717" s="79"/>
      <c r="H717" s="290"/>
      <c r="I717" s="74" t="str">
        <f t="shared" si="48"/>
        <v>11900</v>
      </c>
      <c r="J717" s="218"/>
      <c r="K717" s="218"/>
      <c r="L717" s="218"/>
      <c r="M717" s="218"/>
      <c r="N717" s="218"/>
      <c r="O717" s="218"/>
      <c r="P717" s="218"/>
      <c r="Q717" s="218"/>
    </row>
    <row r="718" spans="2:17" x14ac:dyDescent="0.25">
      <c r="B718" s="76"/>
      <c r="C718" s="77"/>
      <c r="D718" s="231"/>
      <c r="E718" s="35"/>
      <c r="F718" s="225"/>
      <c r="G718" s="79"/>
      <c r="H718" s="290"/>
      <c r="I718" s="74" t="str">
        <f t="shared" si="48"/>
        <v>11900</v>
      </c>
      <c r="J718" s="218"/>
      <c r="K718" s="218"/>
      <c r="L718" s="218"/>
      <c r="M718" s="218"/>
      <c r="N718" s="218"/>
      <c r="O718" s="218"/>
      <c r="P718" s="218"/>
      <c r="Q718" s="218"/>
    </row>
    <row r="719" spans="2:17" x14ac:dyDescent="0.25">
      <c r="B719" s="76"/>
      <c r="C719" s="77"/>
      <c r="D719" s="231"/>
      <c r="E719" s="35"/>
      <c r="F719" s="225"/>
      <c r="G719" s="79"/>
      <c r="H719" s="290"/>
      <c r="I719" s="74" t="str">
        <f t="shared" ref="I719:I782" si="49">MONTH(D719)&amp;YEAR(D719)&amp;G719</f>
        <v>11900</v>
      </c>
      <c r="J719" s="218"/>
      <c r="K719" s="218"/>
      <c r="L719" s="218"/>
      <c r="M719" s="218"/>
      <c r="N719" s="218"/>
      <c r="O719" s="218"/>
      <c r="P719" s="218"/>
      <c r="Q719" s="218"/>
    </row>
    <row r="720" spans="2:17" x14ac:dyDescent="0.25">
      <c r="B720" s="76"/>
      <c r="C720" s="77"/>
      <c r="D720" s="231"/>
      <c r="E720" s="35"/>
      <c r="F720" s="225"/>
      <c r="G720" s="79"/>
      <c r="H720" s="290"/>
      <c r="I720" s="74" t="str">
        <f t="shared" si="49"/>
        <v>11900</v>
      </c>
      <c r="J720" s="218"/>
      <c r="K720" s="218"/>
      <c r="L720" s="218"/>
      <c r="M720" s="218"/>
      <c r="N720" s="218"/>
      <c r="O720" s="218"/>
      <c r="P720" s="218"/>
      <c r="Q720" s="218"/>
    </row>
    <row r="721" spans="2:17" x14ac:dyDescent="0.25">
      <c r="B721" s="76"/>
      <c r="C721" s="77"/>
      <c r="D721" s="231"/>
      <c r="E721" s="35"/>
      <c r="F721" s="225"/>
      <c r="G721" s="79"/>
      <c r="H721" s="290"/>
      <c r="I721" s="74" t="str">
        <f t="shared" si="49"/>
        <v>11900</v>
      </c>
      <c r="J721" s="218"/>
      <c r="K721" s="218"/>
      <c r="L721" s="218"/>
      <c r="M721" s="218"/>
      <c r="N721" s="218"/>
      <c r="O721" s="218"/>
      <c r="P721" s="218"/>
      <c r="Q721" s="218"/>
    </row>
    <row r="722" spans="2:17" x14ac:dyDescent="0.25">
      <c r="B722" s="76"/>
      <c r="C722" s="77"/>
      <c r="D722" s="231"/>
      <c r="E722" s="35"/>
      <c r="F722" s="225"/>
      <c r="G722" s="79"/>
      <c r="H722" s="290"/>
      <c r="I722" s="74" t="str">
        <f t="shared" si="49"/>
        <v>11900</v>
      </c>
      <c r="J722" s="218"/>
      <c r="K722" s="218"/>
      <c r="L722" s="218"/>
      <c r="M722" s="218"/>
      <c r="N722" s="218"/>
      <c r="O722" s="218"/>
      <c r="P722" s="218"/>
      <c r="Q722" s="218"/>
    </row>
    <row r="723" spans="2:17" x14ac:dyDescent="0.25">
      <c r="B723" s="76"/>
      <c r="C723" s="77"/>
      <c r="D723" s="231"/>
      <c r="E723" s="35"/>
      <c r="F723" s="225"/>
      <c r="G723" s="79"/>
      <c r="H723" s="290"/>
      <c r="I723" s="74" t="str">
        <f t="shared" si="49"/>
        <v>11900</v>
      </c>
      <c r="J723" s="218"/>
      <c r="K723" s="218"/>
      <c r="L723" s="218"/>
      <c r="M723" s="218"/>
      <c r="N723" s="218"/>
      <c r="O723" s="218"/>
      <c r="P723" s="218"/>
      <c r="Q723" s="218"/>
    </row>
    <row r="724" spans="2:17" x14ac:dyDescent="0.25">
      <c r="B724" s="76"/>
      <c r="C724" s="77"/>
      <c r="D724" s="231"/>
      <c r="E724" s="35"/>
      <c r="F724" s="225"/>
      <c r="G724" s="79"/>
      <c r="H724" s="290"/>
      <c r="I724" s="74" t="str">
        <f t="shared" si="49"/>
        <v>11900</v>
      </c>
      <c r="J724" s="218"/>
      <c r="K724" s="218"/>
      <c r="L724" s="218"/>
      <c r="M724" s="218"/>
      <c r="N724" s="218"/>
      <c r="O724" s="218"/>
      <c r="P724" s="218"/>
      <c r="Q724" s="218"/>
    </row>
    <row r="725" spans="2:17" x14ac:dyDescent="0.25">
      <c r="B725" s="76"/>
      <c r="C725" s="77"/>
      <c r="D725" s="231"/>
      <c r="E725" s="35"/>
      <c r="F725" s="225"/>
      <c r="G725" s="79"/>
      <c r="H725" s="290"/>
      <c r="I725" s="74" t="str">
        <f t="shared" si="49"/>
        <v>11900</v>
      </c>
      <c r="J725" s="218"/>
      <c r="K725" s="218"/>
      <c r="L725" s="218"/>
      <c r="M725" s="218"/>
      <c r="N725" s="218"/>
      <c r="O725" s="218"/>
      <c r="P725" s="218"/>
      <c r="Q725" s="218"/>
    </row>
    <row r="726" spans="2:17" x14ac:dyDescent="0.25">
      <c r="B726" s="76"/>
      <c r="C726" s="77"/>
      <c r="D726" s="231"/>
      <c r="E726" s="35"/>
      <c r="F726" s="225"/>
      <c r="G726" s="79"/>
      <c r="H726" s="290"/>
      <c r="I726" s="74" t="str">
        <f t="shared" si="49"/>
        <v>11900</v>
      </c>
      <c r="J726" s="218"/>
      <c r="K726" s="218"/>
      <c r="L726" s="218"/>
      <c r="M726" s="218"/>
      <c r="N726" s="218"/>
      <c r="O726" s="218"/>
      <c r="P726" s="218"/>
      <c r="Q726" s="218"/>
    </row>
    <row r="727" spans="2:17" x14ac:dyDescent="0.25">
      <c r="B727" s="76"/>
      <c r="C727" s="77"/>
      <c r="D727" s="231"/>
      <c r="E727" s="35"/>
      <c r="F727" s="225"/>
      <c r="G727" s="79"/>
      <c r="H727" s="290"/>
      <c r="I727" s="74" t="str">
        <f t="shared" si="49"/>
        <v>11900</v>
      </c>
      <c r="J727" s="218"/>
      <c r="K727" s="218"/>
      <c r="L727" s="218"/>
      <c r="M727" s="218"/>
      <c r="N727" s="218"/>
      <c r="O727" s="218"/>
      <c r="P727" s="218"/>
      <c r="Q727" s="218"/>
    </row>
    <row r="728" spans="2:17" x14ac:dyDescent="0.25">
      <c r="B728" s="76"/>
      <c r="C728" s="77"/>
      <c r="D728" s="231"/>
      <c r="E728" s="35"/>
      <c r="F728" s="225"/>
      <c r="G728" s="79"/>
      <c r="H728" s="290"/>
      <c r="I728" s="74" t="str">
        <f t="shared" si="49"/>
        <v>11900</v>
      </c>
      <c r="J728" s="218"/>
      <c r="K728" s="218"/>
      <c r="L728" s="218"/>
      <c r="M728" s="218"/>
      <c r="N728" s="218"/>
      <c r="O728" s="218"/>
      <c r="P728" s="218"/>
      <c r="Q728" s="218"/>
    </row>
    <row r="729" spans="2:17" x14ac:dyDescent="0.25">
      <c r="B729" s="76"/>
      <c r="C729" s="77"/>
      <c r="D729" s="231"/>
      <c r="E729" s="35"/>
      <c r="F729" s="225"/>
      <c r="G729" s="79"/>
      <c r="H729" s="290"/>
      <c r="I729" s="74" t="str">
        <f t="shared" si="49"/>
        <v>11900</v>
      </c>
      <c r="J729" s="218"/>
      <c r="K729" s="218"/>
      <c r="L729" s="218"/>
      <c r="M729" s="218"/>
      <c r="N729" s="218"/>
      <c r="O729" s="218"/>
      <c r="P729" s="218"/>
      <c r="Q729" s="218"/>
    </row>
    <row r="730" spans="2:17" x14ac:dyDescent="0.25">
      <c r="B730" s="76"/>
      <c r="C730" s="77"/>
      <c r="D730" s="231"/>
      <c r="E730" s="35"/>
      <c r="F730" s="225"/>
      <c r="G730" s="79"/>
      <c r="H730" s="290"/>
      <c r="I730" s="74" t="str">
        <f t="shared" si="49"/>
        <v>11900</v>
      </c>
      <c r="J730" s="218"/>
      <c r="K730" s="218"/>
      <c r="L730" s="218"/>
      <c r="M730" s="218"/>
      <c r="N730" s="218"/>
      <c r="O730" s="218"/>
      <c r="P730" s="218"/>
      <c r="Q730" s="218"/>
    </row>
    <row r="731" spans="2:17" x14ac:dyDescent="0.25">
      <c r="B731" s="76"/>
      <c r="C731" s="77"/>
      <c r="D731" s="231"/>
      <c r="E731" s="35"/>
      <c r="F731" s="225"/>
      <c r="G731" s="79"/>
      <c r="H731" s="290"/>
      <c r="I731" s="74" t="str">
        <f t="shared" si="49"/>
        <v>11900</v>
      </c>
      <c r="J731" s="218"/>
      <c r="K731" s="218"/>
      <c r="L731" s="218"/>
      <c r="M731" s="218"/>
      <c r="N731" s="218"/>
      <c r="O731" s="218"/>
      <c r="P731" s="218"/>
      <c r="Q731" s="218"/>
    </row>
    <row r="732" spans="2:17" x14ac:dyDescent="0.25">
      <c r="B732" s="76"/>
      <c r="C732" s="77"/>
      <c r="D732" s="231"/>
      <c r="E732" s="35"/>
      <c r="F732" s="225"/>
      <c r="G732" s="79"/>
      <c r="H732" s="290"/>
      <c r="I732" s="74" t="str">
        <f t="shared" si="49"/>
        <v>11900</v>
      </c>
      <c r="J732" s="218"/>
      <c r="K732" s="218"/>
      <c r="L732" s="218"/>
      <c r="M732" s="218"/>
      <c r="N732" s="218"/>
      <c r="O732" s="218"/>
      <c r="P732" s="218"/>
      <c r="Q732" s="218"/>
    </row>
    <row r="733" spans="2:17" x14ac:dyDescent="0.25">
      <c r="B733" s="76"/>
      <c r="C733" s="77"/>
      <c r="D733" s="231"/>
      <c r="E733" s="35"/>
      <c r="F733" s="225"/>
      <c r="G733" s="79"/>
      <c r="H733" s="290"/>
      <c r="I733" s="74" t="str">
        <f t="shared" si="49"/>
        <v>11900</v>
      </c>
      <c r="J733" s="218"/>
      <c r="K733" s="218"/>
      <c r="L733" s="218"/>
      <c r="M733" s="218"/>
      <c r="N733" s="218"/>
      <c r="O733" s="218"/>
      <c r="P733" s="218"/>
      <c r="Q733" s="218"/>
    </row>
    <row r="734" spans="2:17" x14ac:dyDescent="0.25">
      <c r="B734" s="76"/>
      <c r="C734" s="77"/>
      <c r="D734" s="231"/>
      <c r="E734" s="35"/>
      <c r="F734" s="225"/>
      <c r="G734" s="79"/>
      <c r="H734" s="290"/>
      <c r="I734" s="74" t="str">
        <f t="shared" si="49"/>
        <v>11900</v>
      </c>
      <c r="J734" s="218"/>
      <c r="K734" s="218"/>
      <c r="L734" s="218"/>
      <c r="M734" s="218"/>
      <c r="N734" s="218"/>
      <c r="O734" s="218"/>
      <c r="P734" s="218"/>
      <c r="Q734" s="218"/>
    </row>
    <row r="735" spans="2:17" x14ac:dyDescent="0.25">
      <c r="B735" s="76"/>
      <c r="C735" s="77"/>
      <c r="D735" s="231"/>
      <c r="E735" s="35"/>
      <c r="F735" s="225"/>
      <c r="G735" s="79"/>
      <c r="H735" s="290"/>
      <c r="I735" s="74" t="str">
        <f t="shared" si="49"/>
        <v>11900</v>
      </c>
      <c r="J735" s="218"/>
      <c r="K735" s="218"/>
      <c r="L735" s="218"/>
      <c r="M735" s="218"/>
      <c r="N735" s="218"/>
      <c r="O735" s="218"/>
      <c r="P735" s="218"/>
      <c r="Q735" s="218"/>
    </row>
    <row r="736" spans="2:17" x14ac:dyDescent="0.25">
      <c r="B736" s="76"/>
      <c r="C736" s="77"/>
      <c r="D736" s="231"/>
      <c r="E736" s="35"/>
      <c r="F736" s="225"/>
      <c r="G736" s="79"/>
      <c r="H736" s="290"/>
      <c r="I736" s="74" t="str">
        <f t="shared" si="49"/>
        <v>11900</v>
      </c>
      <c r="J736" s="218"/>
      <c r="K736" s="218"/>
      <c r="L736" s="218"/>
      <c r="M736" s="218"/>
      <c r="N736" s="218"/>
      <c r="O736" s="218"/>
      <c r="P736" s="218"/>
      <c r="Q736" s="218"/>
    </row>
    <row r="737" spans="2:17" x14ac:dyDescent="0.25">
      <c r="B737" s="76"/>
      <c r="C737" s="77"/>
      <c r="D737" s="231"/>
      <c r="E737" s="35"/>
      <c r="F737" s="225"/>
      <c r="G737" s="79"/>
      <c r="H737" s="290"/>
      <c r="I737" s="74" t="str">
        <f t="shared" si="49"/>
        <v>11900</v>
      </c>
      <c r="J737" s="218"/>
      <c r="K737" s="218"/>
      <c r="L737" s="218"/>
      <c r="M737" s="218"/>
      <c r="N737" s="218"/>
      <c r="O737" s="218"/>
      <c r="P737" s="218"/>
      <c r="Q737" s="218"/>
    </row>
    <row r="738" spans="2:17" x14ac:dyDescent="0.25">
      <c r="B738" s="76"/>
      <c r="C738" s="77"/>
      <c r="D738" s="231"/>
      <c r="E738" s="35"/>
      <c r="F738" s="225"/>
      <c r="G738" s="79"/>
      <c r="H738" s="290"/>
      <c r="I738" s="74" t="str">
        <f t="shared" si="49"/>
        <v>11900</v>
      </c>
      <c r="J738" s="218"/>
      <c r="K738" s="218"/>
      <c r="L738" s="218"/>
      <c r="M738" s="218"/>
      <c r="N738" s="218"/>
      <c r="O738" s="218"/>
      <c r="P738" s="218"/>
      <c r="Q738" s="218"/>
    </row>
    <row r="739" spans="2:17" x14ac:dyDescent="0.25">
      <c r="B739" s="76"/>
      <c r="C739" s="77"/>
      <c r="D739" s="231"/>
      <c r="E739" s="35"/>
      <c r="F739" s="225"/>
      <c r="G739" s="79"/>
      <c r="H739" s="290"/>
      <c r="I739" s="74" t="str">
        <f t="shared" si="49"/>
        <v>11900</v>
      </c>
      <c r="J739" s="218"/>
      <c r="K739" s="218"/>
      <c r="L739" s="218"/>
      <c r="M739" s="218"/>
      <c r="N739" s="218"/>
      <c r="O739" s="218"/>
      <c r="P739" s="218"/>
      <c r="Q739" s="218"/>
    </row>
    <row r="740" spans="2:17" x14ac:dyDescent="0.25">
      <c r="B740" s="76"/>
      <c r="C740" s="77"/>
      <c r="D740" s="231"/>
      <c r="E740" s="35"/>
      <c r="F740" s="225"/>
      <c r="G740" s="79"/>
      <c r="H740" s="290"/>
      <c r="I740" s="74" t="str">
        <f t="shared" si="49"/>
        <v>11900</v>
      </c>
      <c r="J740" s="218"/>
      <c r="K740" s="218"/>
      <c r="L740" s="218"/>
      <c r="M740" s="218"/>
      <c r="N740" s="218"/>
      <c r="O740" s="218"/>
      <c r="P740" s="218"/>
      <c r="Q740" s="218"/>
    </row>
    <row r="741" spans="2:17" x14ac:dyDescent="0.25">
      <c r="B741" s="76"/>
      <c r="C741" s="77"/>
      <c r="D741" s="231"/>
      <c r="E741" s="35"/>
      <c r="F741" s="225"/>
      <c r="G741" s="79"/>
      <c r="H741" s="290"/>
      <c r="I741" s="74" t="str">
        <f t="shared" si="49"/>
        <v>11900</v>
      </c>
      <c r="J741" s="218"/>
      <c r="K741" s="218"/>
      <c r="L741" s="218"/>
      <c r="M741" s="218"/>
      <c r="N741" s="218"/>
      <c r="O741" s="218"/>
      <c r="P741" s="218"/>
      <c r="Q741" s="218"/>
    </row>
    <row r="742" spans="2:17" x14ac:dyDescent="0.25">
      <c r="B742" s="76"/>
      <c r="C742" s="77"/>
      <c r="D742" s="231"/>
      <c r="E742" s="35"/>
      <c r="F742" s="225"/>
      <c r="G742" s="79"/>
      <c r="H742" s="290"/>
      <c r="I742" s="74" t="str">
        <f t="shared" si="49"/>
        <v>11900</v>
      </c>
      <c r="J742" s="218"/>
      <c r="K742" s="218"/>
      <c r="L742" s="218"/>
      <c r="M742" s="218"/>
      <c r="N742" s="218"/>
      <c r="O742" s="218"/>
      <c r="P742" s="218"/>
      <c r="Q742" s="218"/>
    </row>
    <row r="743" spans="2:17" x14ac:dyDescent="0.25">
      <c r="B743" s="76"/>
      <c r="C743" s="77"/>
      <c r="D743" s="231"/>
      <c r="E743" s="35"/>
      <c r="F743" s="225"/>
      <c r="G743" s="79"/>
      <c r="H743" s="290"/>
      <c r="I743" s="74" t="str">
        <f t="shared" si="49"/>
        <v>11900</v>
      </c>
      <c r="J743" s="218"/>
      <c r="K743" s="218"/>
      <c r="L743" s="218"/>
      <c r="M743" s="218"/>
      <c r="N743" s="218"/>
      <c r="O743" s="218"/>
      <c r="P743" s="218"/>
      <c r="Q743" s="218"/>
    </row>
    <row r="744" spans="2:17" x14ac:dyDescent="0.25">
      <c r="B744" s="76"/>
      <c r="C744" s="77"/>
      <c r="D744" s="231"/>
      <c r="E744" s="35"/>
      <c r="F744" s="225"/>
      <c r="G744" s="79"/>
      <c r="H744" s="290"/>
      <c r="I744" s="74" t="str">
        <f t="shared" si="49"/>
        <v>11900</v>
      </c>
      <c r="J744" s="218"/>
      <c r="K744" s="218"/>
      <c r="L744" s="218"/>
      <c r="M744" s="218"/>
      <c r="N744" s="218"/>
      <c r="O744" s="218"/>
      <c r="P744" s="218"/>
      <c r="Q744" s="218"/>
    </row>
    <row r="745" spans="2:17" x14ac:dyDescent="0.25">
      <c r="B745" s="76"/>
      <c r="C745" s="77"/>
      <c r="D745" s="231"/>
      <c r="E745" s="35"/>
      <c r="F745" s="225"/>
      <c r="G745" s="79"/>
      <c r="H745" s="290"/>
      <c r="I745" s="74" t="str">
        <f t="shared" si="49"/>
        <v>11900</v>
      </c>
      <c r="J745" s="218"/>
      <c r="K745" s="218"/>
      <c r="L745" s="218"/>
      <c r="M745" s="218"/>
      <c r="N745" s="218"/>
      <c r="O745" s="218"/>
      <c r="P745" s="218"/>
      <c r="Q745" s="218"/>
    </row>
    <row r="746" spans="2:17" x14ac:dyDescent="0.25">
      <c r="B746" s="76"/>
      <c r="C746" s="77"/>
      <c r="D746" s="231"/>
      <c r="E746" s="35"/>
      <c r="F746" s="225"/>
      <c r="G746" s="79"/>
      <c r="H746" s="290"/>
      <c r="I746" s="74" t="str">
        <f t="shared" si="49"/>
        <v>11900</v>
      </c>
      <c r="J746" s="218"/>
      <c r="K746" s="218"/>
      <c r="L746" s="218"/>
      <c r="M746" s="218"/>
      <c r="N746" s="218"/>
      <c r="O746" s="218"/>
      <c r="P746" s="218"/>
      <c r="Q746" s="218"/>
    </row>
    <row r="747" spans="2:17" x14ac:dyDescent="0.25">
      <c r="B747" s="76"/>
      <c r="C747" s="77"/>
      <c r="D747" s="231"/>
      <c r="E747" s="35"/>
      <c r="F747" s="225"/>
      <c r="G747" s="79"/>
      <c r="H747" s="290"/>
      <c r="I747" s="74" t="str">
        <f t="shared" si="49"/>
        <v>11900</v>
      </c>
      <c r="J747" s="218"/>
      <c r="K747" s="218"/>
      <c r="L747" s="218"/>
      <c r="M747" s="218"/>
      <c r="N747" s="218"/>
      <c r="O747" s="218"/>
      <c r="P747" s="218"/>
      <c r="Q747" s="218"/>
    </row>
    <row r="748" spans="2:17" x14ac:dyDescent="0.25">
      <c r="B748" s="76"/>
      <c r="C748" s="77"/>
      <c r="D748" s="231"/>
      <c r="E748" s="35"/>
      <c r="F748" s="225"/>
      <c r="G748" s="79"/>
      <c r="H748" s="290"/>
      <c r="I748" s="74" t="str">
        <f t="shared" si="49"/>
        <v>11900</v>
      </c>
      <c r="J748" s="218"/>
      <c r="K748" s="218"/>
      <c r="L748" s="218"/>
      <c r="M748" s="218"/>
      <c r="N748" s="218"/>
      <c r="O748" s="218"/>
      <c r="P748" s="218"/>
      <c r="Q748" s="218"/>
    </row>
    <row r="749" spans="2:17" x14ac:dyDescent="0.25">
      <c r="B749" s="76"/>
      <c r="C749" s="77"/>
      <c r="D749" s="231"/>
      <c r="E749" s="35"/>
      <c r="F749" s="225"/>
      <c r="G749" s="79"/>
      <c r="H749" s="290"/>
      <c r="I749" s="74" t="str">
        <f t="shared" si="49"/>
        <v>11900</v>
      </c>
      <c r="J749" s="218"/>
      <c r="K749" s="218"/>
      <c r="L749" s="218"/>
      <c r="M749" s="218"/>
      <c r="N749" s="218"/>
      <c r="O749" s="218"/>
      <c r="P749" s="218"/>
      <c r="Q749" s="218"/>
    </row>
    <row r="750" spans="2:17" x14ac:dyDescent="0.25">
      <c r="B750" s="76"/>
      <c r="C750" s="77"/>
      <c r="D750" s="231"/>
      <c r="E750" s="35"/>
      <c r="F750" s="225"/>
      <c r="G750" s="79"/>
      <c r="H750" s="290"/>
      <c r="I750" s="74" t="str">
        <f t="shared" si="49"/>
        <v>11900</v>
      </c>
      <c r="J750" s="218"/>
      <c r="K750" s="218"/>
      <c r="L750" s="218"/>
      <c r="M750" s="218"/>
      <c r="N750" s="218"/>
      <c r="O750" s="218"/>
      <c r="P750" s="218"/>
      <c r="Q750" s="218"/>
    </row>
    <row r="751" spans="2:17" x14ac:dyDescent="0.25">
      <c r="B751" s="76"/>
      <c r="C751" s="77"/>
      <c r="D751" s="231"/>
      <c r="E751" s="35"/>
      <c r="F751" s="225"/>
      <c r="G751" s="79"/>
      <c r="H751" s="290"/>
      <c r="I751" s="74" t="str">
        <f t="shared" si="49"/>
        <v>11900</v>
      </c>
      <c r="J751" s="218"/>
      <c r="K751" s="218"/>
      <c r="L751" s="218"/>
      <c r="M751" s="218"/>
      <c r="N751" s="218"/>
      <c r="O751" s="218"/>
      <c r="P751" s="218"/>
      <c r="Q751" s="218"/>
    </row>
    <row r="752" spans="2:17" x14ac:dyDescent="0.25">
      <c r="B752" s="76"/>
      <c r="C752" s="77"/>
      <c r="D752" s="231"/>
      <c r="E752" s="35"/>
      <c r="F752" s="225"/>
      <c r="G752" s="79"/>
      <c r="H752" s="290"/>
      <c r="I752" s="74" t="str">
        <f t="shared" si="49"/>
        <v>11900</v>
      </c>
      <c r="J752" s="218"/>
      <c r="K752" s="218"/>
      <c r="L752" s="218"/>
      <c r="M752" s="218"/>
      <c r="N752" s="218"/>
      <c r="O752" s="218"/>
      <c r="P752" s="218"/>
      <c r="Q752" s="218"/>
    </row>
    <row r="753" spans="2:17" x14ac:dyDescent="0.25">
      <c r="B753" s="76"/>
      <c r="C753" s="77"/>
      <c r="D753" s="231"/>
      <c r="E753" s="35"/>
      <c r="F753" s="225"/>
      <c r="G753" s="79"/>
      <c r="H753" s="290"/>
      <c r="I753" s="74" t="str">
        <f t="shared" si="49"/>
        <v>11900</v>
      </c>
      <c r="J753" s="218"/>
      <c r="K753" s="218"/>
      <c r="L753" s="218"/>
      <c r="M753" s="218"/>
      <c r="N753" s="218"/>
      <c r="O753" s="218"/>
      <c r="P753" s="218"/>
      <c r="Q753" s="218"/>
    </row>
    <row r="754" spans="2:17" x14ac:dyDescent="0.25">
      <c r="B754" s="76"/>
      <c r="C754" s="77"/>
      <c r="D754" s="231"/>
      <c r="E754" s="35"/>
      <c r="F754" s="225"/>
      <c r="G754" s="79"/>
      <c r="H754" s="290"/>
      <c r="I754" s="74" t="str">
        <f t="shared" si="49"/>
        <v>11900</v>
      </c>
      <c r="J754" s="218"/>
      <c r="K754" s="218"/>
      <c r="L754" s="218"/>
      <c r="M754" s="218"/>
      <c r="N754" s="218"/>
      <c r="O754" s="218"/>
      <c r="P754" s="218"/>
      <c r="Q754" s="218"/>
    </row>
    <row r="755" spans="2:17" x14ac:dyDescent="0.25">
      <c r="B755" s="76"/>
      <c r="C755" s="77"/>
      <c r="D755" s="231"/>
      <c r="E755" s="35"/>
      <c r="F755" s="225"/>
      <c r="G755" s="79"/>
      <c r="H755" s="290"/>
      <c r="I755" s="74" t="str">
        <f t="shared" si="49"/>
        <v>11900</v>
      </c>
      <c r="J755" s="218"/>
      <c r="K755" s="218"/>
      <c r="L755" s="218"/>
      <c r="M755" s="218"/>
      <c r="N755" s="218"/>
      <c r="O755" s="218"/>
      <c r="P755" s="218"/>
      <c r="Q755" s="218"/>
    </row>
    <row r="756" spans="2:17" x14ac:dyDescent="0.25">
      <c r="B756" s="76"/>
      <c r="C756" s="77"/>
      <c r="D756" s="231"/>
      <c r="E756" s="35"/>
      <c r="F756" s="225"/>
      <c r="G756" s="79"/>
      <c r="H756" s="290"/>
      <c r="I756" s="74" t="str">
        <f t="shared" si="49"/>
        <v>11900</v>
      </c>
      <c r="J756" s="218"/>
      <c r="K756" s="218"/>
      <c r="L756" s="218"/>
      <c r="M756" s="218"/>
      <c r="N756" s="218"/>
      <c r="O756" s="218"/>
      <c r="P756" s="218"/>
      <c r="Q756" s="218"/>
    </row>
    <row r="757" spans="2:17" x14ac:dyDescent="0.25">
      <c r="B757" s="76"/>
      <c r="C757" s="77"/>
      <c r="D757" s="231"/>
      <c r="E757" s="35"/>
      <c r="F757" s="225"/>
      <c r="G757" s="79"/>
      <c r="H757" s="290"/>
      <c r="I757" s="74" t="str">
        <f t="shared" si="49"/>
        <v>11900</v>
      </c>
      <c r="J757" s="218"/>
      <c r="K757" s="218"/>
      <c r="L757" s="218"/>
      <c r="M757" s="218"/>
      <c r="N757" s="218"/>
      <c r="O757" s="218"/>
      <c r="P757" s="218"/>
      <c r="Q757" s="218"/>
    </row>
    <row r="758" spans="2:17" x14ac:dyDescent="0.25">
      <c r="B758" s="76"/>
      <c r="C758" s="77"/>
      <c r="D758" s="231"/>
      <c r="E758" s="35"/>
      <c r="F758" s="225"/>
      <c r="G758" s="79"/>
      <c r="H758" s="290"/>
      <c r="I758" s="74" t="str">
        <f t="shared" si="49"/>
        <v>11900</v>
      </c>
      <c r="J758" s="218"/>
      <c r="K758" s="218"/>
      <c r="L758" s="218"/>
      <c r="M758" s="218"/>
      <c r="N758" s="218"/>
      <c r="O758" s="218"/>
      <c r="P758" s="218"/>
      <c r="Q758" s="218"/>
    </row>
    <row r="759" spans="2:17" x14ac:dyDescent="0.25">
      <c r="B759" s="76"/>
      <c r="C759" s="77"/>
      <c r="D759" s="231"/>
      <c r="E759" s="35"/>
      <c r="F759" s="225"/>
      <c r="G759" s="79"/>
      <c r="H759" s="290"/>
      <c r="I759" s="74" t="str">
        <f t="shared" si="49"/>
        <v>11900</v>
      </c>
      <c r="J759" s="218"/>
      <c r="K759" s="218"/>
      <c r="L759" s="218"/>
      <c r="M759" s="218"/>
      <c r="N759" s="218"/>
      <c r="O759" s="218"/>
      <c r="P759" s="218"/>
      <c r="Q759" s="218"/>
    </row>
    <row r="760" spans="2:17" x14ac:dyDescent="0.25">
      <c r="B760" s="76"/>
      <c r="C760" s="77"/>
      <c r="D760" s="231"/>
      <c r="E760" s="35"/>
      <c r="F760" s="225"/>
      <c r="G760" s="79"/>
      <c r="H760" s="290"/>
      <c r="I760" s="74" t="str">
        <f t="shared" si="49"/>
        <v>11900</v>
      </c>
      <c r="J760" s="218"/>
      <c r="K760" s="218"/>
      <c r="L760" s="218"/>
      <c r="M760" s="218"/>
      <c r="N760" s="218"/>
      <c r="O760" s="218"/>
      <c r="P760" s="218"/>
      <c r="Q760" s="218"/>
    </row>
    <row r="761" spans="2:17" x14ac:dyDescent="0.25">
      <c r="B761" s="76"/>
      <c r="C761" s="77"/>
      <c r="D761" s="231"/>
      <c r="E761" s="35"/>
      <c r="F761" s="225"/>
      <c r="G761" s="79"/>
      <c r="H761" s="290"/>
      <c r="I761" s="74" t="str">
        <f t="shared" si="49"/>
        <v>11900</v>
      </c>
      <c r="J761" s="218"/>
      <c r="K761" s="218"/>
      <c r="L761" s="218"/>
      <c r="M761" s="218"/>
      <c r="N761" s="218"/>
      <c r="O761" s="218"/>
      <c r="P761" s="218"/>
      <c r="Q761" s="218"/>
    </row>
    <row r="762" spans="2:17" x14ac:dyDescent="0.25">
      <c r="B762" s="76"/>
      <c r="C762" s="77"/>
      <c r="D762" s="231"/>
      <c r="E762" s="35"/>
      <c r="F762" s="225"/>
      <c r="G762" s="79"/>
      <c r="H762" s="290"/>
      <c r="I762" s="74" t="str">
        <f t="shared" si="49"/>
        <v>11900</v>
      </c>
      <c r="J762" s="218"/>
      <c r="K762" s="218"/>
      <c r="L762" s="218"/>
      <c r="M762" s="218"/>
      <c r="N762" s="218"/>
      <c r="O762" s="218"/>
      <c r="P762" s="218"/>
      <c r="Q762" s="218"/>
    </row>
    <row r="763" spans="2:17" x14ac:dyDescent="0.25">
      <c r="B763" s="76"/>
      <c r="C763" s="77"/>
      <c r="D763" s="231"/>
      <c r="E763" s="35"/>
      <c r="F763" s="225"/>
      <c r="G763" s="79"/>
      <c r="H763" s="290"/>
      <c r="I763" s="74" t="str">
        <f t="shared" si="49"/>
        <v>11900</v>
      </c>
      <c r="J763" s="218"/>
      <c r="K763" s="218"/>
      <c r="L763" s="218"/>
      <c r="M763" s="218"/>
      <c r="N763" s="218"/>
      <c r="O763" s="218"/>
      <c r="P763" s="218"/>
      <c r="Q763" s="218"/>
    </row>
    <row r="764" spans="2:17" x14ac:dyDescent="0.25">
      <c r="B764" s="76"/>
      <c r="C764" s="77"/>
      <c r="D764" s="231"/>
      <c r="E764" s="35"/>
      <c r="F764" s="225"/>
      <c r="G764" s="79"/>
      <c r="H764" s="290"/>
      <c r="I764" s="74" t="str">
        <f t="shared" si="49"/>
        <v>11900</v>
      </c>
      <c r="J764" s="218"/>
      <c r="K764" s="218"/>
      <c r="L764" s="218"/>
      <c r="M764" s="218"/>
      <c r="N764" s="218"/>
      <c r="O764" s="218"/>
      <c r="P764" s="218"/>
      <c r="Q764" s="218"/>
    </row>
    <row r="765" spans="2:17" x14ac:dyDescent="0.25">
      <c r="B765" s="76"/>
      <c r="C765" s="77"/>
      <c r="D765" s="231"/>
      <c r="E765" s="35"/>
      <c r="F765" s="225"/>
      <c r="G765" s="79"/>
      <c r="H765" s="290"/>
      <c r="I765" s="74" t="str">
        <f t="shared" si="49"/>
        <v>11900</v>
      </c>
      <c r="J765" s="218"/>
      <c r="K765" s="218"/>
      <c r="L765" s="218"/>
      <c r="M765" s="218"/>
      <c r="N765" s="218"/>
      <c r="O765" s="218"/>
      <c r="P765" s="218"/>
      <c r="Q765" s="218"/>
    </row>
    <row r="766" spans="2:17" x14ac:dyDescent="0.25">
      <c r="B766" s="76"/>
      <c r="C766" s="77"/>
      <c r="D766" s="231"/>
      <c r="E766" s="35"/>
      <c r="F766" s="225"/>
      <c r="G766" s="79"/>
      <c r="H766" s="290"/>
      <c r="I766" s="74" t="str">
        <f t="shared" si="49"/>
        <v>11900</v>
      </c>
      <c r="J766" s="218"/>
      <c r="K766" s="218"/>
      <c r="L766" s="218"/>
      <c r="M766" s="218"/>
      <c r="N766" s="218"/>
      <c r="O766" s="218"/>
      <c r="P766" s="218"/>
      <c r="Q766" s="218"/>
    </row>
    <row r="767" spans="2:17" x14ac:dyDescent="0.25">
      <c r="B767" s="76"/>
      <c r="C767" s="77"/>
      <c r="D767" s="231"/>
      <c r="E767" s="35"/>
      <c r="F767" s="225"/>
      <c r="G767" s="79"/>
      <c r="H767" s="290"/>
      <c r="I767" s="74" t="str">
        <f t="shared" si="49"/>
        <v>11900</v>
      </c>
      <c r="J767" s="218"/>
      <c r="K767" s="218"/>
      <c r="L767" s="218"/>
      <c r="M767" s="218"/>
      <c r="N767" s="218"/>
      <c r="O767" s="218"/>
      <c r="P767" s="218"/>
      <c r="Q767" s="218"/>
    </row>
    <row r="768" spans="2:17" x14ac:dyDescent="0.25">
      <c r="B768" s="76"/>
      <c r="C768" s="77"/>
      <c r="D768" s="231"/>
      <c r="E768" s="35"/>
      <c r="F768" s="225"/>
      <c r="G768" s="79"/>
      <c r="H768" s="290"/>
      <c r="I768" s="74" t="str">
        <f t="shared" si="49"/>
        <v>11900</v>
      </c>
      <c r="J768" s="218"/>
      <c r="K768" s="218"/>
      <c r="L768" s="218"/>
      <c r="M768" s="218"/>
      <c r="N768" s="218"/>
      <c r="O768" s="218"/>
      <c r="P768" s="218"/>
      <c r="Q768" s="218"/>
    </row>
    <row r="769" spans="2:17" x14ac:dyDescent="0.25">
      <c r="B769" s="76"/>
      <c r="C769" s="77"/>
      <c r="D769" s="231"/>
      <c r="E769" s="35"/>
      <c r="F769" s="225"/>
      <c r="G769" s="79"/>
      <c r="H769" s="290"/>
      <c r="I769" s="74" t="str">
        <f t="shared" si="49"/>
        <v>11900</v>
      </c>
      <c r="J769" s="218"/>
      <c r="K769" s="218"/>
      <c r="L769" s="218"/>
      <c r="M769" s="218"/>
      <c r="N769" s="218"/>
      <c r="O769" s="218"/>
      <c r="P769" s="218"/>
      <c r="Q769" s="218"/>
    </row>
    <row r="770" spans="2:17" x14ac:dyDescent="0.25">
      <c r="B770" s="76"/>
      <c r="C770" s="77"/>
      <c r="D770" s="231"/>
      <c r="E770" s="35"/>
      <c r="F770" s="225"/>
      <c r="G770" s="79"/>
      <c r="H770" s="290"/>
      <c r="I770" s="74" t="str">
        <f t="shared" si="49"/>
        <v>11900</v>
      </c>
      <c r="J770" s="218"/>
      <c r="K770" s="218"/>
      <c r="L770" s="218"/>
      <c r="M770" s="218"/>
      <c r="N770" s="218"/>
      <c r="O770" s="218"/>
      <c r="P770" s="218"/>
      <c r="Q770" s="218"/>
    </row>
    <row r="771" spans="2:17" x14ac:dyDescent="0.25">
      <c r="B771" s="76"/>
      <c r="C771" s="77"/>
      <c r="D771" s="231"/>
      <c r="E771" s="35"/>
      <c r="F771" s="225"/>
      <c r="G771" s="79"/>
      <c r="H771" s="290"/>
      <c r="I771" s="74" t="str">
        <f t="shared" si="49"/>
        <v>11900</v>
      </c>
      <c r="J771" s="218"/>
      <c r="K771" s="218"/>
      <c r="L771" s="218"/>
      <c r="M771" s="218"/>
      <c r="N771" s="218"/>
      <c r="O771" s="218"/>
      <c r="P771" s="218"/>
      <c r="Q771" s="218"/>
    </row>
    <row r="772" spans="2:17" x14ac:dyDescent="0.25">
      <c r="B772" s="76"/>
      <c r="C772" s="77"/>
      <c r="D772" s="231"/>
      <c r="E772" s="35"/>
      <c r="F772" s="225"/>
      <c r="G772" s="79"/>
      <c r="H772" s="290"/>
      <c r="I772" s="74" t="str">
        <f t="shared" si="49"/>
        <v>11900</v>
      </c>
      <c r="J772" s="218"/>
      <c r="K772" s="218"/>
      <c r="L772" s="218"/>
      <c r="M772" s="218"/>
      <c r="N772" s="218"/>
      <c r="O772" s="218"/>
      <c r="P772" s="218"/>
      <c r="Q772" s="218"/>
    </row>
    <row r="773" spans="2:17" x14ac:dyDescent="0.25">
      <c r="B773" s="76"/>
      <c r="C773" s="77"/>
      <c r="D773" s="231"/>
      <c r="E773" s="35"/>
      <c r="F773" s="225"/>
      <c r="G773" s="79"/>
      <c r="H773" s="290"/>
      <c r="I773" s="74" t="str">
        <f t="shared" si="49"/>
        <v>11900</v>
      </c>
      <c r="J773" s="218"/>
      <c r="K773" s="218"/>
      <c r="L773" s="218"/>
      <c r="M773" s="218"/>
      <c r="N773" s="218"/>
      <c r="O773" s="218"/>
      <c r="P773" s="218"/>
      <c r="Q773" s="218"/>
    </row>
    <row r="774" spans="2:17" x14ac:dyDescent="0.25">
      <c r="B774" s="76"/>
      <c r="C774" s="77"/>
      <c r="D774" s="231"/>
      <c r="E774" s="35"/>
      <c r="F774" s="225"/>
      <c r="G774" s="79"/>
      <c r="H774" s="290"/>
      <c r="I774" s="74" t="str">
        <f t="shared" si="49"/>
        <v>11900</v>
      </c>
      <c r="J774" s="218"/>
      <c r="K774" s="218"/>
      <c r="L774" s="218"/>
      <c r="M774" s="218"/>
      <c r="N774" s="218"/>
      <c r="O774" s="218"/>
      <c r="P774" s="218"/>
      <c r="Q774" s="218"/>
    </row>
    <row r="775" spans="2:17" x14ac:dyDescent="0.25">
      <c r="B775" s="76"/>
      <c r="C775" s="77"/>
      <c r="D775" s="231"/>
      <c r="E775" s="35"/>
      <c r="F775" s="225"/>
      <c r="G775" s="79"/>
      <c r="H775" s="290"/>
      <c r="I775" s="74" t="str">
        <f t="shared" si="49"/>
        <v>11900</v>
      </c>
      <c r="J775" s="218"/>
      <c r="K775" s="218"/>
      <c r="L775" s="218"/>
      <c r="M775" s="218"/>
      <c r="N775" s="218"/>
      <c r="O775" s="218"/>
      <c r="P775" s="218"/>
      <c r="Q775" s="218"/>
    </row>
    <row r="776" spans="2:17" x14ac:dyDescent="0.25">
      <c r="B776" s="76"/>
      <c r="C776" s="77"/>
      <c r="D776" s="231"/>
      <c r="E776" s="35"/>
      <c r="F776" s="225"/>
      <c r="G776" s="79"/>
      <c r="H776" s="290"/>
      <c r="I776" s="74" t="str">
        <f t="shared" si="49"/>
        <v>11900</v>
      </c>
      <c r="J776" s="218"/>
      <c r="K776" s="218"/>
      <c r="L776" s="218"/>
      <c r="M776" s="218"/>
      <c r="N776" s="218"/>
      <c r="O776" s="218"/>
      <c r="P776" s="218"/>
      <c r="Q776" s="218"/>
    </row>
    <row r="777" spans="2:17" x14ac:dyDescent="0.25">
      <c r="B777" s="76"/>
      <c r="C777" s="77"/>
      <c r="D777" s="231"/>
      <c r="E777" s="35"/>
      <c r="F777" s="225"/>
      <c r="G777" s="79"/>
      <c r="H777" s="290"/>
      <c r="I777" s="74" t="str">
        <f t="shared" si="49"/>
        <v>11900</v>
      </c>
      <c r="J777" s="218"/>
      <c r="K777" s="218"/>
      <c r="L777" s="218"/>
      <c r="M777" s="218"/>
      <c r="N777" s="218"/>
      <c r="O777" s="218"/>
      <c r="P777" s="218"/>
      <c r="Q777" s="218"/>
    </row>
    <row r="778" spans="2:17" x14ac:dyDescent="0.25">
      <c r="B778" s="76"/>
      <c r="C778" s="77"/>
      <c r="D778" s="231"/>
      <c r="E778" s="35"/>
      <c r="F778" s="225"/>
      <c r="G778" s="79"/>
      <c r="H778" s="290"/>
      <c r="I778" s="74" t="str">
        <f t="shared" si="49"/>
        <v>11900</v>
      </c>
      <c r="J778" s="218"/>
      <c r="K778" s="218"/>
      <c r="L778" s="218"/>
      <c r="M778" s="218"/>
      <c r="N778" s="218"/>
      <c r="O778" s="218"/>
      <c r="P778" s="218"/>
      <c r="Q778" s="218"/>
    </row>
    <row r="779" spans="2:17" x14ac:dyDescent="0.25">
      <c r="B779" s="76"/>
      <c r="C779" s="77"/>
      <c r="D779" s="231"/>
      <c r="E779" s="35"/>
      <c r="F779" s="225"/>
      <c r="G779" s="79"/>
      <c r="H779" s="290"/>
      <c r="I779" s="74" t="str">
        <f t="shared" si="49"/>
        <v>11900</v>
      </c>
      <c r="J779" s="218"/>
      <c r="K779" s="218"/>
      <c r="L779" s="218"/>
      <c r="M779" s="218"/>
      <c r="N779" s="218"/>
      <c r="O779" s="218"/>
      <c r="P779" s="218"/>
      <c r="Q779" s="218"/>
    </row>
    <row r="780" spans="2:17" x14ac:dyDescent="0.25">
      <c r="B780" s="76"/>
      <c r="C780" s="77"/>
      <c r="D780" s="231"/>
      <c r="E780" s="35"/>
      <c r="F780" s="225"/>
      <c r="G780" s="79"/>
      <c r="H780" s="290"/>
      <c r="I780" s="74" t="str">
        <f t="shared" si="49"/>
        <v>11900</v>
      </c>
      <c r="J780" s="218"/>
      <c r="K780" s="218"/>
      <c r="L780" s="218"/>
      <c r="M780" s="218"/>
      <c r="N780" s="218"/>
      <c r="O780" s="218"/>
      <c r="P780" s="218"/>
      <c r="Q780" s="218"/>
    </row>
    <row r="781" spans="2:17" x14ac:dyDescent="0.25">
      <c r="B781" s="76"/>
      <c r="C781" s="77"/>
      <c r="D781" s="231"/>
      <c r="E781" s="35"/>
      <c r="F781" s="225"/>
      <c r="G781" s="79"/>
      <c r="H781" s="290"/>
      <c r="I781" s="74" t="str">
        <f t="shared" si="49"/>
        <v>11900</v>
      </c>
      <c r="J781" s="218"/>
      <c r="K781" s="218"/>
      <c r="L781" s="218"/>
      <c r="M781" s="218"/>
      <c r="N781" s="218"/>
      <c r="O781" s="218"/>
      <c r="P781" s="218"/>
      <c r="Q781" s="218"/>
    </row>
    <row r="782" spans="2:17" x14ac:dyDescent="0.25">
      <c r="B782" s="76"/>
      <c r="C782" s="77"/>
      <c r="D782" s="231"/>
      <c r="E782" s="35"/>
      <c r="F782" s="225"/>
      <c r="G782" s="79"/>
      <c r="H782" s="290"/>
      <c r="I782" s="74" t="str">
        <f t="shared" si="49"/>
        <v>11900</v>
      </c>
      <c r="J782" s="218"/>
      <c r="K782" s="218"/>
      <c r="L782" s="218"/>
      <c r="M782" s="218"/>
      <c r="N782" s="218"/>
      <c r="O782" s="218"/>
      <c r="P782" s="218"/>
      <c r="Q782" s="218"/>
    </row>
    <row r="783" spans="2:17" x14ac:dyDescent="0.25">
      <c r="B783" s="76"/>
      <c r="C783" s="77"/>
      <c r="D783" s="231"/>
      <c r="E783" s="35"/>
      <c r="F783" s="225"/>
      <c r="G783" s="79"/>
      <c r="H783" s="290"/>
      <c r="I783" s="74" t="str">
        <f t="shared" ref="I783:I846" si="50">MONTH(D783)&amp;YEAR(D783)&amp;G783</f>
        <v>11900</v>
      </c>
      <c r="J783" s="218"/>
      <c r="K783" s="218"/>
      <c r="L783" s="218"/>
      <c r="M783" s="218"/>
      <c r="N783" s="218"/>
      <c r="O783" s="218"/>
      <c r="P783" s="218"/>
      <c r="Q783" s="218"/>
    </row>
    <row r="784" spans="2:17" x14ac:dyDescent="0.25">
      <c r="B784" s="76"/>
      <c r="C784" s="77"/>
      <c r="D784" s="231"/>
      <c r="E784" s="35"/>
      <c r="F784" s="225"/>
      <c r="G784" s="79"/>
      <c r="H784" s="290"/>
      <c r="I784" s="74" t="str">
        <f t="shared" si="50"/>
        <v>11900</v>
      </c>
      <c r="J784" s="218"/>
      <c r="K784" s="218"/>
      <c r="L784" s="218"/>
      <c r="M784" s="218"/>
      <c r="N784" s="218"/>
      <c r="O784" s="218"/>
      <c r="P784" s="218"/>
      <c r="Q784" s="218"/>
    </row>
    <row r="785" spans="2:17" x14ac:dyDescent="0.25">
      <c r="B785" s="76"/>
      <c r="C785" s="77"/>
      <c r="D785" s="231"/>
      <c r="E785" s="35"/>
      <c r="F785" s="225"/>
      <c r="G785" s="79"/>
      <c r="H785" s="290"/>
      <c r="I785" s="74" t="str">
        <f t="shared" si="50"/>
        <v>11900</v>
      </c>
      <c r="J785" s="218"/>
      <c r="K785" s="218"/>
      <c r="L785" s="218"/>
      <c r="M785" s="218"/>
      <c r="N785" s="218"/>
      <c r="O785" s="218"/>
      <c r="P785" s="218"/>
      <c r="Q785" s="218"/>
    </row>
    <row r="786" spans="2:17" x14ac:dyDescent="0.25">
      <c r="B786" s="76"/>
      <c r="C786" s="77"/>
      <c r="D786" s="231"/>
      <c r="E786" s="35"/>
      <c r="F786" s="225"/>
      <c r="G786" s="79"/>
      <c r="H786" s="290"/>
      <c r="I786" s="74" t="str">
        <f t="shared" si="50"/>
        <v>11900</v>
      </c>
      <c r="J786" s="218"/>
      <c r="K786" s="218"/>
      <c r="L786" s="218"/>
      <c r="M786" s="218"/>
      <c r="N786" s="218"/>
      <c r="O786" s="218"/>
      <c r="P786" s="218"/>
      <c r="Q786" s="218"/>
    </row>
    <row r="787" spans="2:17" x14ac:dyDescent="0.25">
      <c r="B787" s="76"/>
      <c r="C787" s="77"/>
      <c r="D787" s="231"/>
      <c r="E787" s="35"/>
      <c r="F787" s="225"/>
      <c r="G787" s="79"/>
      <c r="H787" s="290"/>
      <c r="I787" s="74" t="str">
        <f t="shared" si="50"/>
        <v>11900</v>
      </c>
      <c r="J787" s="218"/>
      <c r="K787" s="218"/>
      <c r="L787" s="218"/>
      <c r="M787" s="218"/>
      <c r="N787" s="218"/>
      <c r="O787" s="218"/>
      <c r="P787" s="218"/>
      <c r="Q787" s="218"/>
    </row>
    <row r="788" spans="2:17" x14ac:dyDescent="0.25">
      <c r="B788" s="76"/>
      <c r="C788" s="77"/>
      <c r="D788" s="231"/>
      <c r="E788" s="35"/>
      <c r="F788" s="225"/>
      <c r="G788" s="79"/>
      <c r="H788" s="290"/>
      <c r="I788" s="74" t="str">
        <f t="shared" si="50"/>
        <v>11900</v>
      </c>
      <c r="J788" s="218"/>
      <c r="K788" s="218"/>
      <c r="L788" s="218"/>
      <c r="M788" s="218"/>
      <c r="N788" s="218"/>
      <c r="O788" s="218"/>
      <c r="P788" s="218"/>
      <c r="Q788" s="218"/>
    </row>
    <row r="789" spans="2:17" x14ac:dyDescent="0.25">
      <c r="B789" s="76"/>
      <c r="C789" s="77"/>
      <c r="D789" s="231"/>
      <c r="E789" s="35"/>
      <c r="F789" s="225"/>
      <c r="G789" s="79"/>
      <c r="H789" s="290"/>
      <c r="I789" s="74" t="str">
        <f t="shared" si="50"/>
        <v>11900</v>
      </c>
      <c r="J789" s="218"/>
      <c r="K789" s="218"/>
      <c r="L789" s="218"/>
      <c r="M789" s="218"/>
      <c r="N789" s="218"/>
      <c r="O789" s="218"/>
      <c r="P789" s="218"/>
      <c r="Q789" s="218"/>
    </row>
    <row r="790" spans="2:17" x14ac:dyDescent="0.25">
      <c r="B790" s="76"/>
      <c r="C790" s="77"/>
      <c r="D790" s="231"/>
      <c r="E790" s="35"/>
      <c r="F790" s="225"/>
      <c r="G790" s="79"/>
      <c r="H790" s="290"/>
      <c r="I790" s="74" t="str">
        <f t="shared" si="50"/>
        <v>11900</v>
      </c>
      <c r="J790" s="218"/>
      <c r="K790" s="218"/>
      <c r="L790" s="218"/>
      <c r="M790" s="218"/>
      <c r="N790" s="218"/>
      <c r="O790" s="218"/>
      <c r="P790" s="218"/>
      <c r="Q790" s="218"/>
    </row>
    <row r="791" spans="2:17" x14ac:dyDescent="0.25">
      <c r="B791" s="76"/>
      <c r="C791" s="77"/>
      <c r="D791" s="231"/>
      <c r="E791" s="35"/>
      <c r="F791" s="225"/>
      <c r="G791" s="79"/>
      <c r="H791" s="290"/>
      <c r="I791" s="74" t="str">
        <f t="shared" si="50"/>
        <v>11900</v>
      </c>
      <c r="J791" s="218"/>
      <c r="K791" s="218"/>
      <c r="L791" s="218"/>
      <c r="M791" s="218"/>
      <c r="N791" s="218"/>
      <c r="O791" s="218"/>
      <c r="P791" s="218"/>
      <c r="Q791" s="218"/>
    </row>
    <row r="792" spans="2:17" x14ac:dyDescent="0.25">
      <c r="B792" s="76"/>
      <c r="C792" s="77"/>
      <c r="D792" s="231"/>
      <c r="E792" s="35"/>
      <c r="F792" s="225"/>
      <c r="G792" s="79"/>
      <c r="H792" s="290"/>
      <c r="I792" s="74" t="str">
        <f t="shared" si="50"/>
        <v>11900</v>
      </c>
      <c r="J792" s="218"/>
      <c r="K792" s="218"/>
      <c r="L792" s="218"/>
      <c r="M792" s="218"/>
      <c r="N792" s="218"/>
      <c r="O792" s="218"/>
      <c r="P792" s="218"/>
      <c r="Q792" s="218"/>
    </row>
    <row r="793" spans="2:17" x14ac:dyDescent="0.25">
      <c r="B793" s="76"/>
      <c r="C793" s="77"/>
      <c r="D793" s="231"/>
      <c r="E793" s="35"/>
      <c r="F793" s="225"/>
      <c r="G793" s="79"/>
      <c r="H793" s="290"/>
      <c r="I793" s="74" t="str">
        <f t="shared" si="50"/>
        <v>11900</v>
      </c>
      <c r="J793" s="218"/>
      <c r="K793" s="218"/>
      <c r="L793" s="218"/>
      <c r="M793" s="218"/>
      <c r="N793" s="218"/>
      <c r="O793" s="218"/>
      <c r="P793" s="218"/>
      <c r="Q793" s="218"/>
    </row>
    <row r="794" spans="2:17" x14ac:dyDescent="0.25">
      <c r="B794" s="76"/>
      <c r="C794" s="77"/>
      <c r="D794" s="231"/>
      <c r="E794" s="35"/>
      <c r="F794" s="225"/>
      <c r="G794" s="79"/>
      <c r="H794" s="290"/>
      <c r="I794" s="74" t="str">
        <f t="shared" si="50"/>
        <v>11900</v>
      </c>
      <c r="J794" s="218"/>
      <c r="K794" s="218"/>
      <c r="L794" s="218"/>
      <c r="M794" s="218"/>
      <c r="N794" s="218"/>
      <c r="O794" s="218"/>
      <c r="P794" s="218"/>
      <c r="Q794" s="218"/>
    </row>
    <row r="795" spans="2:17" x14ac:dyDescent="0.25">
      <c r="B795" s="76"/>
      <c r="C795" s="77"/>
      <c r="D795" s="231"/>
      <c r="E795" s="35"/>
      <c r="F795" s="225"/>
      <c r="G795" s="79"/>
      <c r="H795" s="290"/>
      <c r="I795" s="74" t="str">
        <f t="shared" si="50"/>
        <v>11900</v>
      </c>
      <c r="J795" s="218"/>
      <c r="K795" s="218"/>
      <c r="L795" s="218"/>
      <c r="M795" s="218"/>
      <c r="N795" s="218"/>
      <c r="O795" s="218"/>
      <c r="P795" s="218"/>
      <c r="Q795" s="218"/>
    </row>
    <row r="796" spans="2:17" x14ac:dyDescent="0.25">
      <c r="B796" s="76"/>
      <c r="C796" s="77"/>
      <c r="D796" s="231"/>
      <c r="E796" s="35"/>
      <c r="F796" s="225"/>
      <c r="G796" s="79"/>
      <c r="H796" s="290"/>
      <c r="I796" s="74" t="str">
        <f t="shared" si="50"/>
        <v>11900</v>
      </c>
      <c r="J796" s="218"/>
      <c r="K796" s="218"/>
      <c r="L796" s="218"/>
      <c r="M796" s="218"/>
      <c r="N796" s="218"/>
      <c r="O796" s="218"/>
      <c r="P796" s="218"/>
      <c r="Q796" s="218"/>
    </row>
    <row r="797" spans="2:17" x14ac:dyDescent="0.25">
      <c r="B797" s="76"/>
      <c r="C797" s="77"/>
      <c r="D797" s="231"/>
      <c r="E797" s="35"/>
      <c r="F797" s="225"/>
      <c r="G797" s="79"/>
      <c r="H797" s="290"/>
      <c r="I797" s="74" t="str">
        <f t="shared" si="50"/>
        <v>11900</v>
      </c>
      <c r="J797" s="218"/>
      <c r="K797" s="218"/>
      <c r="L797" s="218"/>
      <c r="M797" s="218"/>
      <c r="N797" s="218"/>
      <c r="O797" s="218"/>
      <c r="P797" s="218"/>
      <c r="Q797" s="218"/>
    </row>
    <row r="798" spans="2:17" x14ac:dyDescent="0.25">
      <c r="B798" s="76"/>
      <c r="C798" s="77"/>
      <c r="D798" s="231"/>
      <c r="E798" s="35"/>
      <c r="F798" s="225"/>
      <c r="G798" s="79"/>
      <c r="H798" s="290"/>
      <c r="I798" s="74" t="str">
        <f t="shared" si="50"/>
        <v>11900</v>
      </c>
      <c r="J798" s="218"/>
      <c r="K798" s="218"/>
      <c r="L798" s="218"/>
      <c r="M798" s="218"/>
      <c r="N798" s="218"/>
      <c r="O798" s="218"/>
      <c r="P798" s="218"/>
      <c r="Q798" s="218"/>
    </row>
    <row r="799" spans="2:17" x14ac:dyDescent="0.25">
      <c r="B799" s="76"/>
      <c r="C799" s="77"/>
      <c r="D799" s="231"/>
      <c r="E799" s="35"/>
      <c r="F799" s="225"/>
      <c r="G799" s="79"/>
      <c r="H799" s="290"/>
      <c r="I799" s="74" t="str">
        <f t="shared" si="50"/>
        <v>11900</v>
      </c>
      <c r="J799" s="218"/>
      <c r="K799" s="218"/>
      <c r="L799" s="218"/>
      <c r="M799" s="218"/>
      <c r="N799" s="218"/>
      <c r="O799" s="218"/>
      <c r="P799" s="218"/>
      <c r="Q799" s="218"/>
    </row>
    <row r="800" spans="2:17" x14ac:dyDescent="0.25">
      <c r="B800" s="76"/>
      <c r="C800" s="77"/>
      <c r="D800" s="231"/>
      <c r="E800" s="35"/>
      <c r="F800" s="225"/>
      <c r="G800" s="79"/>
      <c r="H800" s="290"/>
      <c r="I800" s="74" t="str">
        <f t="shared" si="50"/>
        <v>11900</v>
      </c>
      <c r="J800" s="218"/>
      <c r="K800" s="218"/>
      <c r="L800" s="218"/>
      <c r="M800" s="218"/>
      <c r="N800" s="218"/>
      <c r="O800" s="218"/>
      <c r="P800" s="218"/>
      <c r="Q800" s="218"/>
    </row>
    <row r="801" spans="2:17" x14ac:dyDescent="0.25">
      <c r="B801" s="76"/>
      <c r="C801" s="77"/>
      <c r="D801" s="231"/>
      <c r="E801" s="35"/>
      <c r="F801" s="225"/>
      <c r="G801" s="79"/>
      <c r="H801" s="290"/>
      <c r="I801" s="74" t="str">
        <f t="shared" si="50"/>
        <v>11900</v>
      </c>
      <c r="J801" s="218"/>
      <c r="K801" s="218"/>
      <c r="L801" s="218"/>
      <c r="M801" s="218"/>
      <c r="N801" s="218"/>
      <c r="O801" s="218"/>
      <c r="P801" s="218"/>
      <c r="Q801" s="218"/>
    </row>
    <row r="802" spans="2:17" x14ac:dyDescent="0.25">
      <c r="B802" s="76"/>
      <c r="C802" s="77"/>
      <c r="D802" s="231"/>
      <c r="E802" s="35"/>
      <c r="F802" s="225"/>
      <c r="G802" s="79"/>
      <c r="H802" s="290"/>
      <c r="I802" s="74" t="str">
        <f t="shared" si="50"/>
        <v>11900</v>
      </c>
      <c r="J802" s="218"/>
      <c r="K802" s="218"/>
      <c r="L802" s="218"/>
      <c r="M802" s="218"/>
      <c r="N802" s="218"/>
      <c r="O802" s="218"/>
      <c r="P802" s="218"/>
      <c r="Q802" s="218"/>
    </row>
    <row r="803" spans="2:17" x14ac:dyDescent="0.25">
      <c r="B803" s="76"/>
      <c r="C803" s="77"/>
      <c r="D803" s="231"/>
      <c r="E803" s="35"/>
      <c r="F803" s="225"/>
      <c r="G803" s="79"/>
      <c r="H803" s="290"/>
      <c r="I803" s="74" t="str">
        <f t="shared" si="50"/>
        <v>11900</v>
      </c>
      <c r="J803" s="218"/>
      <c r="K803" s="218"/>
      <c r="L803" s="218"/>
      <c r="M803" s="218"/>
      <c r="N803" s="218"/>
      <c r="O803" s="218"/>
      <c r="P803" s="218"/>
      <c r="Q803" s="218"/>
    </row>
    <row r="804" spans="2:17" x14ac:dyDescent="0.25">
      <c r="B804" s="76"/>
      <c r="C804" s="77"/>
      <c r="D804" s="231"/>
      <c r="E804" s="35"/>
      <c r="F804" s="225"/>
      <c r="G804" s="79"/>
      <c r="H804" s="290"/>
      <c r="I804" s="74" t="str">
        <f t="shared" si="50"/>
        <v>11900</v>
      </c>
      <c r="J804" s="218"/>
      <c r="K804" s="218"/>
      <c r="L804" s="218"/>
      <c r="M804" s="218"/>
      <c r="N804" s="218"/>
      <c r="O804" s="218"/>
      <c r="P804" s="218"/>
      <c r="Q804" s="218"/>
    </row>
    <row r="805" spans="2:17" x14ac:dyDescent="0.25">
      <c r="B805" s="76"/>
      <c r="C805" s="77"/>
      <c r="D805" s="231"/>
      <c r="E805" s="35"/>
      <c r="F805" s="225"/>
      <c r="G805" s="79"/>
      <c r="H805" s="290"/>
      <c r="I805" s="74" t="str">
        <f t="shared" si="50"/>
        <v>11900</v>
      </c>
      <c r="J805" s="218"/>
      <c r="K805" s="218"/>
      <c r="L805" s="218"/>
      <c r="M805" s="218"/>
      <c r="N805" s="218"/>
      <c r="O805" s="218"/>
      <c r="P805" s="218"/>
      <c r="Q805" s="218"/>
    </row>
    <row r="806" spans="2:17" x14ac:dyDescent="0.25">
      <c r="B806" s="76"/>
      <c r="C806" s="77"/>
      <c r="D806" s="231"/>
      <c r="E806" s="35"/>
      <c r="F806" s="225"/>
      <c r="G806" s="79"/>
      <c r="H806" s="290"/>
      <c r="I806" s="74" t="str">
        <f t="shared" si="50"/>
        <v>11900</v>
      </c>
      <c r="J806" s="218"/>
      <c r="K806" s="218"/>
      <c r="L806" s="218"/>
      <c r="M806" s="218"/>
      <c r="N806" s="218"/>
      <c r="O806" s="218"/>
      <c r="P806" s="218"/>
      <c r="Q806" s="218"/>
    </row>
    <row r="807" spans="2:17" x14ac:dyDescent="0.25">
      <c r="B807" s="76"/>
      <c r="C807" s="77"/>
      <c r="D807" s="231"/>
      <c r="E807" s="35"/>
      <c r="F807" s="225"/>
      <c r="G807" s="79"/>
      <c r="H807" s="290"/>
      <c r="I807" s="74" t="str">
        <f t="shared" si="50"/>
        <v>11900</v>
      </c>
      <c r="J807" s="218"/>
      <c r="K807" s="218"/>
      <c r="L807" s="218"/>
      <c r="M807" s="218"/>
      <c r="N807" s="218"/>
      <c r="O807" s="218"/>
      <c r="P807" s="218"/>
      <c r="Q807" s="218"/>
    </row>
    <row r="808" spans="2:17" x14ac:dyDescent="0.25">
      <c r="B808" s="76"/>
      <c r="C808" s="77"/>
      <c r="D808" s="231"/>
      <c r="E808" s="35"/>
      <c r="F808" s="225"/>
      <c r="G808" s="79"/>
      <c r="H808" s="290"/>
      <c r="I808" s="74" t="str">
        <f t="shared" si="50"/>
        <v>11900</v>
      </c>
      <c r="J808" s="218"/>
      <c r="K808" s="218"/>
      <c r="L808" s="218"/>
      <c r="M808" s="218"/>
      <c r="N808" s="218"/>
      <c r="O808" s="218"/>
      <c r="P808" s="218"/>
      <c r="Q808" s="218"/>
    </row>
    <row r="809" spans="2:17" x14ac:dyDescent="0.25">
      <c r="B809" s="76"/>
      <c r="C809" s="77"/>
      <c r="D809" s="231"/>
      <c r="E809" s="35"/>
      <c r="F809" s="225"/>
      <c r="G809" s="79"/>
      <c r="H809" s="290"/>
      <c r="I809" s="74" t="str">
        <f t="shared" si="50"/>
        <v>11900</v>
      </c>
      <c r="J809" s="218"/>
      <c r="K809" s="218"/>
      <c r="L809" s="218"/>
      <c r="M809" s="218"/>
      <c r="N809" s="218"/>
      <c r="O809" s="218"/>
      <c r="P809" s="218"/>
      <c r="Q809" s="218"/>
    </row>
    <row r="810" spans="2:17" x14ac:dyDescent="0.25">
      <c r="B810" s="76"/>
      <c r="C810" s="77"/>
      <c r="D810" s="231"/>
      <c r="E810" s="35"/>
      <c r="F810" s="225"/>
      <c r="G810" s="79"/>
      <c r="H810" s="290"/>
      <c r="I810" s="74" t="str">
        <f t="shared" si="50"/>
        <v>11900</v>
      </c>
      <c r="J810" s="218"/>
      <c r="K810" s="218"/>
      <c r="L810" s="218"/>
      <c r="M810" s="218"/>
      <c r="N810" s="218"/>
      <c r="O810" s="218"/>
      <c r="P810" s="218"/>
      <c r="Q810" s="218"/>
    </row>
    <row r="811" spans="2:17" x14ac:dyDescent="0.25">
      <c r="B811" s="76"/>
      <c r="C811" s="77"/>
      <c r="D811" s="231"/>
      <c r="E811" s="35"/>
      <c r="F811" s="225"/>
      <c r="G811" s="79"/>
      <c r="H811" s="290"/>
      <c r="I811" s="74" t="str">
        <f t="shared" si="50"/>
        <v>11900</v>
      </c>
      <c r="J811" s="218"/>
      <c r="K811" s="218"/>
      <c r="L811" s="218"/>
      <c r="M811" s="218"/>
      <c r="N811" s="218"/>
      <c r="O811" s="218"/>
      <c r="P811" s="218"/>
      <c r="Q811" s="218"/>
    </row>
    <row r="812" spans="2:17" x14ac:dyDescent="0.25">
      <c r="B812" s="76"/>
      <c r="C812" s="77"/>
      <c r="D812" s="231"/>
      <c r="E812" s="35"/>
      <c r="F812" s="225"/>
      <c r="G812" s="79"/>
      <c r="H812" s="290"/>
      <c r="I812" s="74" t="str">
        <f t="shared" si="50"/>
        <v>11900</v>
      </c>
      <c r="J812" s="218"/>
      <c r="K812" s="218"/>
      <c r="L812" s="218"/>
      <c r="M812" s="218"/>
      <c r="N812" s="218"/>
      <c r="O812" s="218"/>
      <c r="P812" s="218"/>
      <c r="Q812" s="218"/>
    </row>
    <row r="813" spans="2:17" x14ac:dyDescent="0.25">
      <c r="B813" s="76"/>
      <c r="C813" s="77"/>
      <c r="D813" s="231"/>
      <c r="E813" s="35"/>
      <c r="F813" s="225"/>
      <c r="G813" s="79"/>
      <c r="H813" s="290"/>
      <c r="I813" s="74" t="str">
        <f t="shared" si="50"/>
        <v>11900</v>
      </c>
      <c r="J813" s="218"/>
      <c r="K813" s="218"/>
      <c r="L813" s="218"/>
      <c r="M813" s="218"/>
      <c r="N813" s="218"/>
      <c r="O813" s="218"/>
      <c r="P813" s="218"/>
      <c r="Q813" s="218"/>
    </row>
    <row r="814" spans="2:17" x14ac:dyDescent="0.25">
      <c r="B814" s="76"/>
      <c r="C814" s="77"/>
      <c r="D814" s="231"/>
      <c r="E814" s="35"/>
      <c r="F814" s="225"/>
      <c r="G814" s="79"/>
      <c r="H814" s="290"/>
      <c r="I814" s="74" t="str">
        <f t="shared" si="50"/>
        <v>11900</v>
      </c>
      <c r="J814" s="218"/>
      <c r="K814" s="218"/>
      <c r="L814" s="218"/>
      <c r="M814" s="218"/>
      <c r="N814" s="218"/>
      <c r="O814" s="218"/>
      <c r="P814" s="218"/>
      <c r="Q814" s="218"/>
    </row>
    <row r="815" spans="2:17" x14ac:dyDescent="0.25">
      <c r="B815" s="76"/>
      <c r="C815" s="77"/>
      <c r="D815" s="231"/>
      <c r="E815" s="35"/>
      <c r="F815" s="225"/>
      <c r="G815" s="79"/>
      <c r="H815" s="290"/>
      <c r="I815" s="74" t="str">
        <f t="shared" si="50"/>
        <v>11900</v>
      </c>
      <c r="J815" s="218"/>
      <c r="K815" s="218"/>
      <c r="L815" s="218"/>
      <c r="M815" s="218"/>
      <c r="N815" s="218"/>
      <c r="O815" s="218"/>
      <c r="P815" s="218"/>
      <c r="Q815" s="218"/>
    </row>
    <row r="816" spans="2:17" x14ac:dyDescent="0.25">
      <c r="B816" s="76"/>
      <c r="C816" s="77"/>
      <c r="D816" s="231"/>
      <c r="E816" s="35"/>
      <c r="F816" s="225"/>
      <c r="G816" s="79"/>
      <c r="H816" s="290"/>
      <c r="I816" s="74" t="str">
        <f t="shared" si="50"/>
        <v>11900</v>
      </c>
      <c r="J816" s="218"/>
      <c r="K816" s="218"/>
      <c r="L816" s="218"/>
      <c r="M816" s="218"/>
      <c r="N816" s="218"/>
      <c r="O816" s="218"/>
      <c r="P816" s="218"/>
      <c r="Q816" s="218"/>
    </row>
    <row r="817" spans="2:17" x14ac:dyDescent="0.25">
      <c r="B817" s="76"/>
      <c r="C817" s="77"/>
      <c r="D817" s="231"/>
      <c r="E817" s="35"/>
      <c r="F817" s="225"/>
      <c r="G817" s="79"/>
      <c r="H817" s="290"/>
      <c r="I817" s="74" t="str">
        <f t="shared" si="50"/>
        <v>11900</v>
      </c>
      <c r="J817" s="218"/>
      <c r="K817" s="218"/>
      <c r="L817" s="218"/>
      <c r="M817" s="218"/>
      <c r="N817" s="218"/>
      <c r="O817" s="218"/>
      <c r="P817" s="218"/>
      <c r="Q817" s="218"/>
    </row>
    <row r="818" spans="2:17" x14ac:dyDescent="0.25">
      <c r="B818" s="76"/>
      <c r="C818" s="77"/>
      <c r="D818" s="231"/>
      <c r="E818" s="35"/>
      <c r="F818" s="225"/>
      <c r="G818" s="79"/>
      <c r="H818" s="290"/>
      <c r="I818" s="74" t="str">
        <f t="shared" si="50"/>
        <v>11900</v>
      </c>
      <c r="J818" s="218"/>
      <c r="K818" s="218"/>
      <c r="L818" s="218"/>
      <c r="M818" s="218"/>
      <c r="N818" s="218"/>
      <c r="O818" s="218"/>
      <c r="P818" s="218"/>
      <c r="Q818" s="218"/>
    </row>
    <row r="819" spans="2:17" x14ac:dyDescent="0.25">
      <c r="B819" s="76"/>
      <c r="C819" s="77"/>
      <c r="D819" s="231"/>
      <c r="E819" s="35"/>
      <c r="F819" s="225"/>
      <c r="G819" s="79"/>
      <c r="H819" s="290"/>
      <c r="I819" s="74" t="str">
        <f t="shared" si="50"/>
        <v>11900</v>
      </c>
      <c r="J819" s="218"/>
      <c r="K819" s="218"/>
      <c r="L819" s="218"/>
      <c r="M819" s="218"/>
      <c r="N819" s="218"/>
      <c r="O819" s="218"/>
      <c r="P819" s="218"/>
      <c r="Q819" s="218"/>
    </row>
    <row r="820" spans="2:17" x14ac:dyDescent="0.25">
      <c r="B820" s="76"/>
      <c r="C820" s="77"/>
      <c r="D820" s="231"/>
      <c r="E820" s="35"/>
      <c r="F820" s="225"/>
      <c r="G820" s="79"/>
      <c r="H820" s="290"/>
      <c r="I820" s="74" t="str">
        <f t="shared" si="50"/>
        <v>11900</v>
      </c>
      <c r="J820" s="218"/>
      <c r="K820" s="218"/>
      <c r="L820" s="218"/>
      <c r="M820" s="218"/>
      <c r="N820" s="218"/>
      <c r="O820" s="218"/>
      <c r="P820" s="218"/>
      <c r="Q820" s="218"/>
    </row>
    <row r="821" spans="2:17" x14ac:dyDescent="0.25">
      <c r="B821" s="76"/>
      <c r="C821" s="77"/>
      <c r="D821" s="231"/>
      <c r="E821" s="35"/>
      <c r="F821" s="225"/>
      <c r="G821" s="79"/>
      <c r="H821" s="290"/>
      <c r="I821" s="74" t="str">
        <f t="shared" si="50"/>
        <v>11900</v>
      </c>
      <c r="J821" s="218"/>
      <c r="K821" s="218"/>
      <c r="L821" s="218"/>
      <c r="M821" s="218"/>
      <c r="N821" s="218"/>
      <c r="O821" s="218"/>
      <c r="P821" s="218"/>
      <c r="Q821" s="218"/>
    </row>
    <row r="822" spans="2:17" x14ac:dyDescent="0.25">
      <c r="B822" s="76"/>
      <c r="C822" s="77"/>
      <c r="D822" s="231"/>
      <c r="E822" s="35"/>
      <c r="F822" s="225"/>
      <c r="G822" s="79"/>
      <c r="H822" s="290"/>
      <c r="I822" s="74" t="str">
        <f t="shared" si="50"/>
        <v>11900</v>
      </c>
      <c r="J822" s="218"/>
      <c r="K822" s="218"/>
      <c r="L822" s="218"/>
      <c r="M822" s="218"/>
      <c r="N822" s="218"/>
      <c r="O822" s="218"/>
      <c r="P822" s="218"/>
      <c r="Q822" s="218"/>
    </row>
    <row r="823" spans="2:17" x14ac:dyDescent="0.25">
      <c r="B823" s="76"/>
      <c r="C823" s="77"/>
      <c r="D823" s="231"/>
      <c r="E823" s="35"/>
      <c r="F823" s="225"/>
      <c r="G823" s="79"/>
      <c r="H823" s="290"/>
      <c r="I823" s="74" t="str">
        <f t="shared" si="50"/>
        <v>11900</v>
      </c>
      <c r="J823" s="218"/>
      <c r="K823" s="218"/>
      <c r="L823" s="218"/>
      <c r="M823" s="218"/>
      <c r="N823" s="218"/>
      <c r="O823" s="218"/>
      <c r="P823" s="218"/>
      <c r="Q823" s="218"/>
    </row>
    <row r="824" spans="2:17" x14ac:dyDescent="0.25">
      <c r="B824" s="76"/>
      <c r="C824" s="77"/>
      <c r="D824" s="231"/>
      <c r="E824" s="35"/>
      <c r="F824" s="225"/>
      <c r="G824" s="79"/>
      <c r="H824" s="290"/>
      <c r="I824" s="74" t="str">
        <f t="shared" si="50"/>
        <v>11900</v>
      </c>
      <c r="J824" s="218"/>
      <c r="K824" s="218"/>
      <c r="L824" s="218"/>
      <c r="M824" s="218"/>
      <c r="N824" s="218"/>
      <c r="O824" s="218"/>
      <c r="P824" s="218"/>
      <c r="Q824" s="218"/>
    </row>
    <row r="825" spans="2:17" x14ac:dyDescent="0.25">
      <c r="B825" s="76"/>
      <c r="C825" s="77"/>
      <c r="D825" s="231"/>
      <c r="E825" s="35"/>
      <c r="F825" s="225"/>
      <c r="G825" s="79"/>
      <c r="H825" s="290"/>
      <c r="I825" s="74" t="str">
        <f t="shared" si="50"/>
        <v>11900</v>
      </c>
      <c r="J825" s="218"/>
      <c r="K825" s="218"/>
      <c r="L825" s="218"/>
      <c r="M825" s="218"/>
      <c r="N825" s="218"/>
      <c r="O825" s="218"/>
      <c r="P825" s="218"/>
      <c r="Q825" s="218"/>
    </row>
    <row r="826" spans="2:17" x14ac:dyDescent="0.25">
      <c r="B826" s="76"/>
      <c r="C826" s="77"/>
      <c r="D826" s="231"/>
      <c r="E826" s="35"/>
      <c r="F826" s="225"/>
      <c r="G826" s="79"/>
      <c r="H826" s="290"/>
      <c r="I826" s="74" t="str">
        <f t="shared" si="50"/>
        <v>11900</v>
      </c>
      <c r="J826" s="218"/>
      <c r="K826" s="218"/>
      <c r="L826" s="218"/>
      <c r="M826" s="218"/>
      <c r="N826" s="218"/>
      <c r="O826" s="218"/>
      <c r="P826" s="218"/>
      <c r="Q826" s="218"/>
    </row>
    <row r="827" spans="2:17" x14ac:dyDescent="0.25">
      <c r="B827" s="76"/>
      <c r="C827" s="77"/>
      <c r="D827" s="231"/>
      <c r="E827" s="35"/>
      <c r="F827" s="225"/>
      <c r="G827" s="79"/>
      <c r="H827" s="290"/>
      <c r="I827" s="74" t="str">
        <f t="shared" si="50"/>
        <v>11900</v>
      </c>
      <c r="J827" s="218"/>
      <c r="K827" s="218"/>
      <c r="L827" s="218"/>
      <c r="M827" s="218"/>
      <c r="N827" s="218"/>
      <c r="O827" s="218"/>
      <c r="P827" s="218"/>
      <c r="Q827" s="218"/>
    </row>
    <row r="828" spans="2:17" x14ac:dyDescent="0.25">
      <c r="B828" s="76"/>
      <c r="C828" s="77"/>
      <c r="D828" s="231"/>
      <c r="E828" s="35"/>
      <c r="F828" s="225"/>
      <c r="G828" s="79"/>
      <c r="H828" s="290"/>
      <c r="I828" s="74" t="str">
        <f t="shared" si="50"/>
        <v>11900</v>
      </c>
      <c r="J828" s="218"/>
      <c r="K828" s="218"/>
      <c r="L828" s="218"/>
      <c r="M828" s="218"/>
      <c r="N828" s="218"/>
      <c r="O828" s="218"/>
      <c r="P828" s="218"/>
      <c r="Q828" s="218"/>
    </row>
    <row r="829" spans="2:17" x14ac:dyDescent="0.25">
      <c r="B829" s="76"/>
      <c r="C829" s="77"/>
      <c r="D829" s="231"/>
      <c r="E829" s="35"/>
      <c r="F829" s="225"/>
      <c r="G829" s="79"/>
      <c r="H829" s="290"/>
      <c r="I829" s="74" t="str">
        <f t="shared" si="50"/>
        <v>11900</v>
      </c>
      <c r="J829" s="218"/>
      <c r="K829" s="218"/>
      <c r="L829" s="218"/>
      <c r="M829" s="218"/>
      <c r="N829" s="218"/>
      <c r="O829" s="218"/>
      <c r="P829" s="218"/>
      <c r="Q829" s="218"/>
    </row>
    <row r="830" spans="2:17" x14ac:dyDescent="0.25">
      <c r="B830" s="76"/>
      <c r="C830" s="77"/>
      <c r="D830" s="231"/>
      <c r="E830" s="35"/>
      <c r="F830" s="225"/>
      <c r="G830" s="79"/>
      <c r="H830" s="290"/>
      <c r="I830" s="74" t="str">
        <f t="shared" si="50"/>
        <v>11900</v>
      </c>
      <c r="J830" s="218"/>
      <c r="K830" s="218"/>
      <c r="L830" s="218"/>
      <c r="M830" s="218"/>
      <c r="N830" s="218"/>
      <c r="O830" s="218"/>
      <c r="P830" s="218"/>
      <c r="Q830" s="218"/>
    </row>
    <row r="831" spans="2:17" x14ac:dyDescent="0.25">
      <c r="B831" s="76"/>
      <c r="C831" s="77"/>
      <c r="D831" s="231"/>
      <c r="E831" s="35"/>
      <c r="F831" s="225"/>
      <c r="G831" s="79"/>
      <c r="H831" s="290"/>
      <c r="I831" s="74" t="str">
        <f t="shared" si="50"/>
        <v>11900</v>
      </c>
      <c r="J831" s="218"/>
      <c r="K831" s="218"/>
      <c r="L831" s="218"/>
      <c r="M831" s="218"/>
      <c r="N831" s="218"/>
      <c r="O831" s="218"/>
      <c r="P831" s="218"/>
      <c r="Q831" s="218"/>
    </row>
    <row r="832" spans="2:17" x14ac:dyDescent="0.25">
      <c r="B832" s="76"/>
      <c r="C832" s="77"/>
      <c r="D832" s="231"/>
      <c r="E832" s="35"/>
      <c r="F832" s="225"/>
      <c r="G832" s="79"/>
      <c r="H832" s="290"/>
      <c r="I832" s="74" t="str">
        <f t="shared" si="50"/>
        <v>11900</v>
      </c>
      <c r="J832" s="218"/>
      <c r="K832" s="218"/>
      <c r="L832" s="218"/>
      <c r="M832" s="218"/>
      <c r="N832" s="218"/>
      <c r="O832" s="218"/>
      <c r="P832" s="218"/>
      <c r="Q832" s="218"/>
    </row>
    <row r="833" spans="2:17" x14ac:dyDescent="0.25">
      <c r="B833" s="76"/>
      <c r="C833" s="77"/>
      <c r="D833" s="231"/>
      <c r="E833" s="35"/>
      <c r="F833" s="225"/>
      <c r="G833" s="79"/>
      <c r="H833" s="290"/>
      <c r="I833" s="74" t="str">
        <f t="shared" si="50"/>
        <v>11900</v>
      </c>
      <c r="J833" s="218"/>
      <c r="K833" s="218"/>
      <c r="L833" s="218"/>
      <c r="M833" s="218"/>
      <c r="N833" s="218"/>
      <c r="O833" s="218"/>
      <c r="P833" s="218"/>
      <c r="Q833" s="218"/>
    </row>
    <row r="834" spans="2:17" x14ac:dyDescent="0.25">
      <c r="B834" s="76"/>
      <c r="C834" s="77"/>
      <c r="D834" s="231"/>
      <c r="E834" s="35"/>
      <c r="F834" s="225"/>
      <c r="G834" s="79"/>
      <c r="H834" s="290"/>
      <c r="I834" s="74" t="str">
        <f t="shared" si="50"/>
        <v>11900</v>
      </c>
      <c r="J834" s="218"/>
      <c r="K834" s="218"/>
      <c r="L834" s="218"/>
      <c r="M834" s="218"/>
      <c r="N834" s="218"/>
      <c r="O834" s="218"/>
      <c r="P834" s="218"/>
      <c r="Q834" s="218"/>
    </row>
    <row r="835" spans="2:17" x14ac:dyDescent="0.25">
      <c r="B835" s="76"/>
      <c r="C835" s="77"/>
      <c r="D835" s="231"/>
      <c r="E835" s="35"/>
      <c r="F835" s="225"/>
      <c r="G835" s="79"/>
      <c r="H835" s="290"/>
      <c r="I835" s="74" t="str">
        <f t="shared" si="50"/>
        <v>11900</v>
      </c>
      <c r="J835" s="218"/>
      <c r="K835" s="218"/>
      <c r="L835" s="218"/>
      <c r="M835" s="218"/>
      <c r="N835" s="218"/>
      <c r="O835" s="218"/>
      <c r="P835" s="218"/>
      <c r="Q835" s="218"/>
    </row>
    <row r="836" spans="2:17" x14ac:dyDescent="0.25">
      <c r="B836" s="76"/>
      <c r="C836" s="77"/>
      <c r="D836" s="231"/>
      <c r="E836" s="35"/>
      <c r="F836" s="225"/>
      <c r="G836" s="79"/>
      <c r="H836" s="290"/>
      <c r="I836" s="74" t="str">
        <f t="shared" si="50"/>
        <v>11900</v>
      </c>
      <c r="J836" s="218"/>
      <c r="K836" s="218"/>
      <c r="L836" s="218"/>
      <c r="M836" s="218"/>
      <c r="N836" s="218"/>
      <c r="O836" s="218"/>
      <c r="P836" s="218"/>
      <c r="Q836" s="218"/>
    </row>
    <row r="837" spans="2:17" x14ac:dyDescent="0.25">
      <c r="B837" s="76"/>
      <c r="C837" s="77"/>
      <c r="D837" s="231"/>
      <c r="E837" s="35"/>
      <c r="F837" s="225"/>
      <c r="G837" s="79"/>
      <c r="H837" s="290"/>
      <c r="I837" s="74" t="str">
        <f t="shared" si="50"/>
        <v>11900</v>
      </c>
      <c r="J837" s="218"/>
      <c r="K837" s="218"/>
      <c r="L837" s="218"/>
      <c r="M837" s="218"/>
      <c r="N837" s="218"/>
      <c r="O837" s="218"/>
      <c r="P837" s="218"/>
      <c r="Q837" s="218"/>
    </row>
    <row r="838" spans="2:17" x14ac:dyDescent="0.25">
      <c r="B838" s="76"/>
      <c r="C838" s="77"/>
      <c r="D838" s="231"/>
      <c r="E838" s="35"/>
      <c r="F838" s="225"/>
      <c r="G838" s="79"/>
      <c r="H838" s="290"/>
      <c r="I838" s="74" t="str">
        <f t="shared" si="50"/>
        <v>11900</v>
      </c>
      <c r="J838" s="218"/>
      <c r="K838" s="218"/>
      <c r="L838" s="218"/>
      <c r="M838" s="218"/>
      <c r="N838" s="218"/>
      <c r="O838" s="218"/>
      <c r="P838" s="218"/>
      <c r="Q838" s="218"/>
    </row>
    <row r="839" spans="2:17" x14ac:dyDescent="0.25">
      <c r="B839" s="76"/>
      <c r="C839" s="77"/>
      <c r="D839" s="231"/>
      <c r="E839" s="35"/>
      <c r="F839" s="225"/>
      <c r="G839" s="79"/>
      <c r="H839" s="290"/>
      <c r="I839" s="74" t="str">
        <f t="shared" si="50"/>
        <v>11900</v>
      </c>
      <c r="J839" s="218"/>
      <c r="K839" s="218"/>
      <c r="L839" s="218"/>
      <c r="M839" s="218"/>
      <c r="N839" s="218"/>
      <c r="O839" s="218"/>
      <c r="P839" s="218"/>
      <c r="Q839" s="218"/>
    </row>
    <row r="840" spans="2:17" x14ac:dyDescent="0.25">
      <c r="B840" s="76"/>
      <c r="C840" s="77"/>
      <c r="D840" s="231"/>
      <c r="E840" s="35"/>
      <c r="F840" s="225"/>
      <c r="G840" s="79"/>
      <c r="H840" s="290"/>
      <c r="I840" s="74" t="str">
        <f t="shared" si="50"/>
        <v>11900</v>
      </c>
      <c r="J840" s="218"/>
      <c r="K840" s="218"/>
      <c r="L840" s="218"/>
      <c r="M840" s="218"/>
      <c r="N840" s="218"/>
      <c r="O840" s="218"/>
      <c r="P840" s="218"/>
      <c r="Q840" s="218"/>
    </row>
    <row r="841" spans="2:17" x14ac:dyDescent="0.25">
      <c r="B841" s="76"/>
      <c r="C841" s="77"/>
      <c r="D841" s="231"/>
      <c r="E841" s="35"/>
      <c r="F841" s="225"/>
      <c r="G841" s="79"/>
      <c r="H841" s="290"/>
      <c r="I841" s="74" t="str">
        <f t="shared" si="50"/>
        <v>11900</v>
      </c>
      <c r="J841" s="218"/>
      <c r="K841" s="218"/>
      <c r="L841" s="218"/>
      <c r="M841" s="218"/>
      <c r="N841" s="218"/>
      <c r="O841" s="218"/>
      <c r="P841" s="218"/>
      <c r="Q841" s="218"/>
    </row>
    <row r="842" spans="2:17" x14ac:dyDescent="0.25">
      <c r="B842" s="76"/>
      <c r="C842" s="77"/>
      <c r="D842" s="231"/>
      <c r="E842" s="35"/>
      <c r="F842" s="225"/>
      <c r="G842" s="79"/>
      <c r="H842" s="290"/>
      <c r="I842" s="74" t="str">
        <f t="shared" si="50"/>
        <v>11900</v>
      </c>
      <c r="J842" s="218"/>
      <c r="K842" s="218"/>
      <c r="L842" s="218"/>
      <c r="M842" s="218"/>
      <c r="N842" s="218"/>
      <c r="O842" s="218"/>
      <c r="P842" s="218"/>
      <c r="Q842" s="218"/>
    </row>
    <row r="843" spans="2:17" x14ac:dyDescent="0.25">
      <c r="B843" s="76"/>
      <c r="C843" s="77"/>
      <c r="D843" s="231"/>
      <c r="E843" s="35"/>
      <c r="F843" s="225"/>
      <c r="G843" s="79"/>
      <c r="H843" s="290"/>
      <c r="I843" s="74" t="str">
        <f t="shared" si="50"/>
        <v>11900</v>
      </c>
      <c r="J843" s="218"/>
      <c r="K843" s="218"/>
      <c r="L843" s="218"/>
      <c r="M843" s="218"/>
      <c r="N843" s="218"/>
      <c r="O843" s="218"/>
      <c r="P843" s="218"/>
      <c r="Q843" s="218"/>
    </row>
    <row r="844" spans="2:17" x14ac:dyDescent="0.25">
      <c r="B844" s="76"/>
      <c r="C844" s="77"/>
      <c r="D844" s="231"/>
      <c r="E844" s="35"/>
      <c r="F844" s="225"/>
      <c r="G844" s="79"/>
      <c r="H844" s="290"/>
      <c r="I844" s="74" t="str">
        <f t="shared" si="50"/>
        <v>11900</v>
      </c>
      <c r="J844" s="218"/>
      <c r="K844" s="218"/>
      <c r="L844" s="218"/>
      <c r="M844" s="218"/>
      <c r="N844" s="218"/>
      <c r="O844" s="218"/>
      <c r="P844" s="218"/>
      <c r="Q844" s="218"/>
    </row>
    <row r="845" spans="2:17" x14ac:dyDescent="0.25">
      <c r="B845" s="76"/>
      <c r="C845" s="77"/>
      <c r="D845" s="231"/>
      <c r="E845" s="35"/>
      <c r="F845" s="225"/>
      <c r="G845" s="79"/>
      <c r="H845" s="290"/>
      <c r="I845" s="74" t="str">
        <f t="shared" si="50"/>
        <v>11900</v>
      </c>
      <c r="J845" s="218"/>
      <c r="K845" s="218"/>
      <c r="L845" s="218"/>
      <c r="M845" s="218"/>
      <c r="N845" s="218"/>
      <c r="O845" s="218"/>
      <c r="P845" s="218"/>
      <c r="Q845" s="218"/>
    </row>
    <row r="846" spans="2:17" x14ac:dyDescent="0.25">
      <c r="B846" s="76"/>
      <c r="C846" s="77"/>
      <c r="D846" s="231"/>
      <c r="E846" s="35"/>
      <c r="F846" s="225"/>
      <c r="G846" s="79"/>
      <c r="H846" s="290"/>
      <c r="I846" s="74" t="str">
        <f t="shared" si="50"/>
        <v>11900</v>
      </c>
      <c r="J846" s="218"/>
      <c r="K846" s="218"/>
      <c r="L846" s="218"/>
      <c r="M846" s="218"/>
      <c r="N846" s="218"/>
      <c r="O846" s="218"/>
      <c r="P846" s="218"/>
      <c r="Q846" s="218"/>
    </row>
    <row r="847" spans="2:17" x14ac:dyDescent="0.25">
      <c r="B847" s="76"/>
      <c r="C847" s="77"/>
      <c r="D847" s="231"/>
      <c r="E847" s="35"/>
      <c r="F847" s="225"/>
      <c r="G847" s="79"/>
      <c r="H847" s="290"/>
      <c r="I847" s="74" t="str">
        <f t="shared" ref="I847:I910" si="51">MONTH(D847)&amp;YEAR(D847)&amp;G847</f>
        <v>11900</v>
      </c>
      <c r="J847" s="218"/>
      <c r="K847" s="218"/>
      <c r="L847" s="218"/>
      <c r="M847" s="218"/>
      <c r="N847" s="218"/>
      <c r="O847" s="218"/>
      <c r="P847" s="218"/>
      <c r="Q847" s="218"/>
    </row>
    <row r="848" spans="2:17" x14ac:dyDescent="0.25">
      <c r="B848" s="76"/>
      <c r="C848" s="77"/>
      <c r="D848" s="231"/>
      <c r="E848" s="35"/>
      <c r="F848" s="225"/>
      <c r="G848" s="79"/>
      <c r="H848" s="290"/>
      <c r="I848" s="74" t="str">
        <f t="shared" si="51"/>
        <v>11900</v>
      </c>
      <c r="J848" s="218"/>
      <c r="K848" s="218"/>
      <c r="L848" s="218"/>
      <c r="M848" s="218"/>
      <c r="N848" s="218"/>
      <c r="O848" s="218"/>
      <c r="P848" s="218"/>
      <c r="Q848" s="218"/>
    </row>
    <row r="849" spans="2:17" x14ac:dyDescent="0.25">
      <c r="B849" s="76"/>
      <c r="C849" s="77"/>
      <c r="D849" s="231"/>
      <c r="E849" s="35"/>
      <c r="F849" s="225"/>
      <c r="G849" s="79"/>
      <c r="H849" s="290"/>
      <c r="I849" s="74" t="str">
        <f t="shared" si="51"/>
        <v>11900</v>
      </c>
      <c r="J849" s="218"/>
      <c r="K849" s="218"/>
      <c r="L849" s="218"/>
      <c r="M849" s="218"/>
      <c r="N849" s="218"/>
      <c r="O849" s="218"/>
      <c r="P849" s="218"/>
      <c r="Q849" s="218"/>
    </row>
    <row r="850" spans="2:17" x14ac:dyDescent="0.25">
      <c r="B850" s="76"/>
      <c r="C850" s="77"/>
      <c r="D850" s="231"/>
      <c r="E850" s="35"/>
      <c r="F850" s="225"/>
      <c r="G850" s="79"/>
      <c r="H850" s="290"/>
      <c r="I850" s="74" t="str">
        <f t="shared" si="51"/>
        <v>11900</v>
      </c>
      <c r="J850" s="218"/>
      <c r="K850" s="218"/>
      <c r="L850" s="218"/>
      <c r="M850" s="218"/>
      <c r="N850" s="218"/>
      <c r="O850" s="218"/>
      <c r="P850" s="218"/>
      <c r="Q850" s="218"/>
    </row>
    <row r="851" spans="2:17" x14ac:dyDescent="0.25">
      <c r="B851" s="76"/>
      <c r="C851" s="77"/>
      <c r="D851" s="231"/>
      <c r="E851" s="35"/>
      <c r="F851" s="225"/>
      <c r="G851" s="79"/>
      <c r="H851" s="290"/>
      <c r="I851" s="74" t="str">
        <f t="shared" si="51"/>
        <v>11900</v>
      </c>
      <c r="J851" s="218"/>
      <c r="K851" s="218"/>
      <c r="L851" s="218"/>
      <c r="M851" s="218"/>
      <c r="N851" s="218"/>
      <c r="O851" s="218"/>
      <c r="P851" s="218"/>
      <c r="Q851" s="218"/>
    </row>
    <row r="852" spans="2:17" x14ac:dyDescent="0.25">
      <c r="B852" s="76"/>
      <c r="C852" s="77"/>
      <c r="D852" s="231"/>
      <c r="E852" s="35"/>
      <c r="F852" s="225"/>
      <c r="G852" s="79"/>
      <c r="H852" s="290"/>
      <c r="I852" s="74" t="str">
        <f t="shared" si="51"/>
        <v>11900</v>
      </c>
      <c r="J852" s="218"/>
      <c r="K852" s="218"/>
      <c r="L852" s="218"/>
      <c r="M852" s="218"/>
      <c r="N852" s="218"/>
      <c r="O852" s="218"/>
      <c r="P852" s="218"/>
      <c r="Q852" s="218"/>
    </row>
    <row r="853" spans="2:17" x14ac:dyDescent="0.25">
      <c r="B853" s="76"/>
      <c r="C853" s="77"/>
      <c r="D853" s="231"/>
      <c r="E853" s="35"/>
      <c r="F853" s="225"/>
      <c r="G853" s="79"/>
      <c r="H853" s="290"/>
      <c r="I853" s="74" t="str">
        <f t="shared" si="51"/>
        <v>11900</v>
      </c>
      <c r="J853" s="218"/>
      <c r="K853" s="218"/>
      <c r="L853" s="218"/>
      <c r="M853" s="218"/>
      <c r="N853" s="218"/>
      <c r="O853" s="218"/>
      <c r="P853" s="218"/>
      <c r="Q853" s="218"/>
    </row>
    <row r="854" spans="2:17" x14ac:dyDescent="0.25">
      <c r="B854" s="76"/>
      <c r="C854" s="77"/>
      <c r="D854" s="231"/>
      <c r="E854" s="35"/>
      <c r="F854" s="225"/>
      <c r="G854" s="79"/>
      <c r="H854" s="290"/>
      <c r="I854" s="74" t="str">
        <f t="shared" si="51"/>
        <v>11900</v>
      </c>
      <c r="J854" s="218"/>
      <c r="K854" s="218"/>
      <c r="L854" s="218"/>
      <c r="M854" s="218"/>
      <c r="N854" s="218"/>
      <c r="O854" s="218"/>
      <c r="P854" s="218"/>
      <c r="Q854" s="218"/>
    </row>
    <row r="855" spans="2:17" x14ac:dyDescent="0.25">
      <c r="B855" s="76"/>
      <c r="C855" s="77"/>
      <c r="D855" s="231"/>
      <c r="E855" s="35"/>
      <c r="F855" s="225"/>
      <c r="G855" s="79"/>
      <c r="H855" s="290"/>
      <c r="I855" s="74" t="str">
        <f t="shared" si="51"/>
        <v>11900</v>
      </c>
      <c r="J855" s="218"/>
      <c r="K855" s="218"/>
      <c r="L855" s="218"/>
      <c r="M855" s="218"/>
      <c r="N855" s="218"/>
      <c r="O855" s="218"/>
      <c r="P855" s="218"/>
      <c r="Q855" s="218"/>
    </row>
    <row r="856" spans="2:17" x14ac:dyDescent="0.25">
      <c r="B856" s="76"/>
      <c r="C856" s="77"/>
      <c r="D856" s="231"/>
      <c r="E856" s="35"/>
      <c r="F856" s="225"/>
      <c r="G856" s="79"/>
      <c r="H856" s="290"/>
      <c r="I856" s="74" t="str">
        <f t="shared" si="51"/>
        <v>11900</v>
      </c>
      <c r="J856" s="218"/>
      <c r="K856" s="218"/>
      <c r="L856" s="218"/>
      <c r="M856" s="218"/>
      <c r="N856" s="218"/>
      <c r="O856" s="218"/>
      <c r="P856" s="218"/>
      <c r="Q856" s="218"/>
    </row>
    <row r="857" spans="2:17" x14ac:dyDescent="0.25">
      <c r="B857" s="76"/>
      <c r="C857" s="77"/>
      <c r="D857" s="231"/>
      <c r="E857" s="35"/>
      <c r="F857" s="225"/>
      <c r="G857" s="79"/>
      <c r="H857" s="290"/>
      <c r="I857" s="74" t="str">
        <f t="shared" si="51"/>
        <v>11900</v>
      </c>
      <c r="J857" s="218"/>
      <c r="K857" s="218"/>
      <c r="L857" s="218"/>
      <c r="M857" s="218"/>
      <c r="N857" s="218"/>
      <c r="O857" s="218"/>
      <c r="P857" s="218"/>
      <c r="Q857" s="218"/>
    </row>
    <row r="858" spans="2:17" x14ac:dyDescent="0.25">
      <c r="B858" s="76"/>
      <c r="C858" s="77"/>
      <c r="D858" s="231"/>
      <c r="E858" s="35"/>
      <c r="F858" s="225"/>
      <c r="G858" s="79"/>
      <c r="H858" s="290"/>
      <c r="I858" s="74" t="str">
        <f t="shared" si="51"/>
        <v>11900</v>
      </c>
      <c r="J858" s="218"/>
      <c r="K858" s="218"/>
      <c r="L858" s="218"/>
      <c r="M858" s="218"/>
      <c r="N858" s="218"/>
      <c r="O858" s="218"/>
      <c r="P858" s="218"/>
      <c r="Q858" s="218"/>
    </row>
    <row r="859" spans="2:17" x14ac:dyDescent="0.25">
      <c r="B859" s="76"/>
      <c r="C859" s="77"/>
      <c r="D859" s="231"/>
      <c r="E859" s="35"/>
      <c r="F859" s="225"/>
      <c r="G859" s="79"/>
      <c r="H859" s="290"/>
      <c r="I859" s="74" t="str">
        <f t="shared" si="51"/>
        <v>11900</v>
      </c>
      <c r="J859" s="218"/>
      <c r="K859" s="218"/>
      <c r="L859" s="218"/>
      <c r="M859" s="218"/>
      <c r="N859" s="218"/>
      <c r="O859" s="218"/>
      <c r="P859" s="218"/>
      <c r="Q859" s="218"/>
    </row>
    <row r="860" spans="2:17" x14ac:dyDescent="0.25">
      <c r="B860" s="76"/>
      <c r="C860" s="77"/>
      <c r="D860" s="231"/>
      <c r="E860" s="35"/>
      <c r="F860" s="225"/>
      <c r="G860" s="79"/>
      <c r="H860" s="290"/>
      <c r="I860" s="74" t="str">
        <f t="shared" si="51"/>
        <v>11900</v>
      </c>
      <c r="J860" s="218"/>
      <c r="K860" s="218"/>
      <c r="L860" s="218"/>
      <c r="M860" s="218"/>
      <c r="N860" s="218"/>
      <c r="O860" s="218"/>
      <c r="P860" s="218"/>
      <c r="Q860" s="218"/>
    </row>
    <row r="861" spans="2:17" x14ac:dyDescent="0.25">
      <c r="B861" s="76"/>
      <c r="C861" s="77"/>
      <c r="D861" s="231"/>
      <c r="E861" s="35"/>
      <c r="F861" s="225"/>
      <c r="G861" s="79"/>
      <c r="H861" s="290"/>
      <c r="I861" s="74" t="str">
        <f t="shared" si="51"/>
        <v>11900</v>
      </c>
      <c r="J861" s="218"/>
      <c r="K861" s="218"/>
      <c r="L861" s="218"/>
      <c r="M861" s="218"/>
      <c r="N861" s="218"/>
      <c r="O861" s="218"/>
      <c r="P861" s="218"/>
      <c r="Q861" s="218"/>
    </row>
    <row r="862" spans="2:17" x14ac:dyDescent="0.25">
      <c r="B862" s="76"/>
      <c r="C862" s="77"/>
      <c r="D862" s="231"/>
      <c r="E862" s="35"/>
      <c r="F862" s="225"/>
      <c r="G862" s="79"/>
      <c r="H862" s="290"/>
      <c r="I862" s="74" t="str">
        <f t="shared" si="51"/>
        <v>11900</v>
      </c>
      <c r="J862" s="218"/>
      <c r="K862" s="218"/>
      <c r="L862" s="218"/>
      <c r="M862" s="218"/>
      <c r="N862" s="218"/>
      <c r="O862" s="218"/>
      <c r="P862" s="218"/>
      <c r="Q862" s="218"/>
    </row>
    <row r="863" spans="2:17" x14ac:dyDescent="0.25">
      <c r="B863" s="76"/>
      <c r="C863" s="77"/>
      <c r="D863" s="231"/>
      <c r="E863" s="35"/>
      <c r="F863" s="225"/>
      <c r="G863" s="79"/>
      <c r="H863" s="290"/>
      <c r="I863" s="74" t="str">
        <f t="shared" si="51"/>
        <v>11900</v>
      </c>
      <c r="J863" s="218"/>
      <c r="K863" s="218"/>
      <c r="L863" s="218"/>
      <c r="M863" s="218"/>
      <c r="N863" s="218"/>
      <c r="O863" s="218"/>
      <c r="P863" s="218"/>
      <c r="Q863" s="218"/>
    </row>
    <row r="864" spans="2:17" x14ac:dyDescent="0.25">
      <c r="B864" s="76"/>
      <c r="C864" s="77"/>
      <c r="D864" s="231"/>
      <c r="E864" s="35"/>
      <c r="F864" s="225"/>
      <c r="G864" s="79"/>
      <c r="H864" s="290"/>
      <c r="I864" s="74" t="str">
        <f t="shared" si="51"/>
        <v>11900</v>
      </c>
      <c r="J864" s="218"/>
      <c r="K864" s="218"/>
      <c r="L864" s="218"/>
      <c r="M864" s="218"/>
      <c r="N864" s="218"/>
      <c r="O864" s="218"/>
      <c r="P864" s="218"/>
      <c r="Q864" s="218"/>
    </row>
    <row r="865" spans="2:17" x14ac:dyDescent="0.25">
      <c r="B865" s="76"/>
      <c r="C865" s="77"/>
      <c r="D865" s="231"/>
      <c r="E865" s="35"/>
      <c r="F865" s="225"/>
      <c r="G865" s="79"/>
      <c r="H865" s="290"/>
      <c r="I865" s="74" t="str">
        <f t="shared" si="51"/>
        <v>11900</v>
      </c>
      <c r="J865" s="218"/>
      <c r="K865" s="218"/>
      <c r="L865" s="218"/>
      <c r="M865" s="218"/>
      <c r="N865" s="218"/>
      <c r="O865" s="218"/>
      <c r="P865" s="218"/>
      <c r="Q865" s="218"/>
    </row>
    <row r="866" spans="2:17" x14ac:dyDescent="0.25">
      <c r="B866" s="76"/>
      <c r="C866" s="77"/>
      <c r="D866" s="231"/>
      <c r="E866" s="35"/>
      <c r="F866" s="225"/>
      <c r="G866" s="79"/>
      <c r="H866" s="290"/>
      <c r="I866" s="74" t="str">
        <f t="shared" si="51"/>
        <v>11900</v>
      </c>
      <c r="J866" s="218"/>
      <c r="K866" s="218"/>
      <c r="L866" s="218"/>
      <c r="M866" s="218"/>
      <c r="N866" s="218"/>
      <c r="O866" s="218"/>
      <c r="P866" s="218"/>
      <c r="Q866" s="218"/>
    </row>
    <row r="867" spans="2:17" x14ac:dyDescent="0.25">
      <c r="B867" s="76"/>
      <c r="C867" s="77"/>
      <c r="D867" s="231"/>
      <c r="E867" s="35"/>
      <c r="F867" s="225"/>
      <c r="G867" s="79"/>
      <c r="H867" s="290"/>
      <c r="I867" s="74" t="str">
        <f t="shared" si="51"/>
        <v>11900</v>
      </c>
      <c r="J867" s="218"/>
      <c r="K867" s="218"/>
      <c r="L867" s="218"/>
      <c r="M867" s="218"/>
      <c r="N867" s="218"/>
      <c r="O867" s="218"/>
      <c r="P867" s="218"/>
      <c r="Q867" s="218"/>
    </row>
    <row r="868" spans="2:17" x14ac:dyDescent="0.25">
      <c r="B868" s="76"/>
      <c r="C868" s="77"/>
      <c r="D868" s="231"/>
      <c r="E868" s="35"/>
      <c r="F868" s="225"/>
      <c r="G868" s="79"/>
      <c r="H868" s="290"/>
      <c r="I868" s="74" t="str">
        <f t="shared" si="51"/>
        <v>11900</v>
      </c>
      <c r="J868" s="218"/>
      <c r="K868" s="218"/>
      <c r="L868" s="218"/>
      <c r="M868" s="218"/>
      <c r="N868" s="218"/>
      <c r="O868" s="218"/>
      <c r="P868" s="218"/>
      <c r="Q868" s="218"/>
    </row>
    <row r="869" spans="2:17" x14ac:dyDescent="0.25">
      <c r="B869" s="76"/>
      <c r="C869" s="77"/>
      <c r="D869" s="231"/>
      <c r="E869" s="35"/>
      <c r="F869" s="225"/>
      <c r="G869" s="79"/>
      <c r="H869" s="290"/>
      <c r="I869" s="74" t="str">
        <f t="shared" si="51"/>
        <v>11900</v>
      </c>
      <c r="J869" s="218"/>
      <c r="K869" s="218"/>
      <c r="L869" s="218"/>
      <c r="M869" s="218"/>
      <c r="N869" s="218"/>
      <c r="O869" s="218"/>
      <c r="P869" s="218"/>
      <c r="Q869" s="218"/>
    </row>
    <row r="870" spans="2:17" x14ac:dyDescent="0.25">
      <c r="B870" s="76"/>
      <c r="C870" s="77"/>
      <c r="D870" s="231"/>
      <c r="E870" s="35"/>
      <c r="F870" s="225"/>
      <c r="G870" s="79"/>
      <c r="H870" s="290"/>
      <c r="I870" s="74" t="str">
        <f t="shared" si="51"/>
        <v>11900</v>
      </c>
      <c r="J870" s="218"/>
      <c r="K870" s="218"/>
      <c r="L870" s="218"/>
      <c r="M870" s="218"/>
      <c r="N870" s="218"/>
      <c r="O870" s="218"/>
      <c r="P870" s="218"/>
      <c r="Q870" s="218"/>
    </row>
    <row r="871" spans="2:17" x14ac:dyDescent="0.25">
      <c r="B871" s="76"/>
      <c r="C871" s="77"/>
      <c r="D871" s="231"/>
      <c r="E871" s="35"/>
      <c r="F871" s="225"/>
      <c r="G871" s="79"/>
      <c r="H871" s="290"/>
      <c r="I871" s="74" t="str">
        <f t="shared" si="51"/>
        <v>11900</v>
      </c>
      <c r="J871" s="218"/>
      <c r="K871" s="218"/>
      <c r="L871" s="218"/>
      <c r="M871" s="218"/>
      <c r="N871" s="218"/>
      <c r="O871" s="218"/>
      <c r="P871" s="218"/>
      <c r="Q871" s="218"/>
    </row>
    <row r="872" spans="2:17" x14ac:dyDescent="0.25">
      <c r="B872" s="76"/>
      <c r="C872" s="77"/>
      <c r="D872" s="231"/>
      <c r="E872" s="35"/>
      <c r="F872" s="225"/>
      <c r="G872" s="79"/>
      <c r="H872" s="290"/>
      <c r="I872" s="74" t="str">
        <f t="shared" si="51"/>
        <v>11900</v>
      </c>
      <c r="J872" s="218"/>
      <c r="K872" s="218"/>
      <c r="L872" s="218"/>
      <c r="M872" s="218"/>
      <c r="N872" s="218"/>
      <c r="O872" s="218"/>
      <c r="P872" s="218"/>
      <c r="Q872" s="218"/>
    </row>
    <row r="873" spans="2:17" x14ac:dyDescent="0.25">
      <c r="B873" s="76"/>
      <c r="C873" s="77"/>
      <c r="D873" s="231"/>
      <c r="E873" s="35"/>
      <c r="F873" s="225"/>
      <c r="G873" s="79"/>
      <c r="H873" s="290"/>
      <c r="I873" s="74" t="str">
        <f t="shared" si="51"/>
        <v>11900</v>
      </c>
      <c r="J873" s="218"/>
      <c r="K873" s="218"/>
      <c r="L873" s="218"/>
      <c r="M873" s="218"/>
      <c r="N873" s="218"/>
      <c r="O873" s="218"/>
      <c r="P873" s="218"/>
      <c r="Q873" s="218"/>
    </row>
    <row r="874" spans="2:17" x14ac:dyDescent="0.25">
      <c r="B874" s="76"/>
      <c r="C874" s="77"/>
      <c r="D874" s="231"/>
      <c r="E874" s="35"/>
      <c r="F874" s="225"/>
      <c r="G874" s="79"/>
      <c r="H874" s="290"/>
      <c r="I874" s="74" t="str">
        <f t="shared" si="51"/>
        <v>11900</v>
      </c>
      <c r="J874" s="218"/>
      <c r="K874" s="218"/>
      <c r="L874" s="218"/>
      <c r="M874" s="218"/>
      <c r="N874" s="218"/>
      <c r="O874" s="218"/>
      <c r="P874" s="218"/>
      <c r="Q874" s="218"/>
    </row>
    <row r="875" spans="2:17" x14ac:dyDescent="0.25">
      <c r="B875" s="76"/>
      <c r="C875" s="77"/>
      <c r="D875" s="231"/>
      <c r="E875" s="35"/>
      <c r="F875" s="225"/>
      <c r="G875" s="79"/>
      <c r="H875" s="290"/>
      <c r="I875" s="74" t="str">
        <f t="shared" si="51"/>
        <v>11900</v>
      </c>
      <c r="J875" s="218"/>
      <c r="K875" s="218"/>
      <c r="L875" s="218"/>
      <c r="M875" s="218"/>
      <c r="N875" s="218"/>
      <c r="O875" s="218"/>
      <c r="P875" s="218"/>
      <c r="Q875" s="218"/>
    </row>
    <row r="876" spans="2:17" x14ac:dyDescent="0.25">
      <c r="B876" s="76"/>
      <c r="C876" s="77"/>
      <c r="D876" s="231"/>
      <c r="E876" s="35"/>
      <c r="F876" s="225"/>
      <c r="G876" s="79"/>
      <c r="H876" s="290"/>
      <c r="I876" s="74" t="str">
        <f t="shared" si="51"/>
        <v>11900</v>
      </c>
      <c r="J876" s="218"/>
      <c r="K876" s="218"/>
      <c r="L876" s="218"/>
      <c r="M876" s="218"/>
      <c r="N876" s="218"/>
      <c r="O876" s="218"/>
      <c r="P876" s="218"/>
      <c r="Q876" s="218"/>
    </row>
    <row r="877" spans="2:17" x14ac:dyDescent="0.25">
      <c r="B877" s="76"/>
      <c r="C877" s="77"/>
      <c r="D877" s="231"/>
      <c r="E877" s="35"/>
      <c r="F877" s="225"/>
      <c r="G877" s="79"/>
      <c r="H877" s="290"/>
      <c r="I877" s="74" t="str">
        <f t="shared" si="51"/>
        <v>11900</v>
      </c>
      <c r="J877" s="218"/>
      <c r="K877" s="218"/>
      <c r="L877" s="218"/>
      <c r="M877" s="218"/>
      <c r="N877" s="218"/>
      <c r="O877" s="218"/>
      <c r="P877" s="218"/>
      <c r="Q877" s="218"/>
    </row>
    <row r="878" spans="2:17" x14ac:dyDescent="0.25">
      <c r="B878" s="76"/>
      <c r="C878" s="77"/>
      <c r="D878" s="231"/>
      <c r="E878" s="35"/>
      <c r="F878" s="225"/>
      <c r="G878" s="79"/>
      <c r="H878" s="290"/>
      <c r="I878" s="74" t="str">
        <f t="shared" si="51"/>
        <v>11900</v>
      </c>
      <c r="J878" s="218"/>
      <c r="K878" s="218"/>
      <c r="L878" s="218"/>
      <c r="M878" s="218"/>
      <c r="N878" s="218"/>
      <c r="O878" s="218"/>
      <c r="P878" s="218"/>
      <c r="Q878" s="218"/>
    </row>
    <row r="879" spans="2:17" x14ac:dyDescent="0.25">
      <c r="B879" s="76"/>
      <c r="C879" s="77"/>
      <c r="D879" s="231"/>
      <c r="E879" s="35"/>
      <c r="F879" s="225"/>
      <c r="G879" s="79"/>
      <c r="H879" s="290"/>
      <c r="I879" s="74" t="str">
        <f t="shared" si="51"/>
        <v>11900</v>
      </c>
      <c r="J879" s="218"/>
      <c r="K879" s="218"/>
      <c r="L879" s="218"/>
      <c r="M879" s="218"/>
      <c r="N879" s="218"/>
      <c r="O879" s="218"/>
      <c r="P879" s="218"/>
      <c r="Q879" s="218"/>
    </row>
    <row r="880" spans="2:17" x14ac:dyDescent="0.25">
      <c r="B880" s="76"/>
      <c r="C880" s="77"/>
      <c r="D880" s="231"/>
      <c r="E880" s="35"/>
      <c r="F880" s="225"/>
      <c r="G880" s="79"/>
      <c r="H880" s="290"/>
      <c r="I880" s="74" t="str">
        <f t="shared" si="51"/>
        <v>11900</v>
      </c>
      <c r="J880" s="218"/>
      <c r="K880" s="218"/>
      <c r="L880" s="218"/>
      <c r="M880" s="218"/>
      <c r="N880" s="218"/>
      <c r="O880" s="218"/>
      <c r="P880" s="218"/>
      <c r="Q880" s="218"/>
    </row>
    <row r="881" spans="2:17" x14ac:dyDescent="0.25">
      <c r="B881" s="76"/>
      <c r="C881" s="77"/>
      <c r="D881" s="231"/>
      <c r="E881" s="35"/>
      <c r="F881" s="225"/>
      <c r="G881" s="79"/>
      <c r="H881" s="290"/>
      <c r="I881" s="74" t="str">
        <f t="shared" si="51"/>
        <v>11900</v>
      </c>
      <c r="J881" s="218"/>
      <c r="K881" s="218"/>
      <c r="L881" s="218"/>
      <c r="M881" s="218"/>
      <c r="N881" s="218"/>
      <c r="O881" s="218"/>
      <c r="P881" s="218"/>
      <c r="Q881" s="218"/>
    </row>
    <row r="882" spans="2:17" x14ac:dyDescent="0.25">
      <c r="B882" s="76"/>
      <c r="C882" s="77"/>
      <c r="D882" s="231"/>
      <c r="E882" s="35"/>
      <c r="F882" s="225"/>
      <c r="G882" s="79"/>
      <c r="H882" s="290"/>
      <c r="I882" s="74" t="str">
        <f t="shared" si="51"/>
        <v>11900</v>
      </c>
      <c r="J882" s="218"/>
      <c r="K882" s="218"/>
      <c r="L882" s="218"/>
      <c r="M882" s="218"/>
      <c r="N882" s="218"/>
      <c r="O882" s="218"/>
      <c r="P882" s="218"/>
      <c r="Q882" s="218"/>
    </row>
    <row r="883" spans="2:17" x14ac:dyDescent="0.25">
      <c r="B883" s="76"/>
      <c r="C883" s="77"/>
      <c r="D883" s="231"/>
      <c r="E883" s="35"/>
      <c r="F883" s="225"/>
      <c r="G883" s="79"/>
      <c r="H883" s="290"/>
      <c r="I883" s="74" t="str">
        <f t="shared" si="51"/>
        <v>11900</v>
      </c>
      <c r="J883" s="218"/>
      <c r="K883" s="218"/>
      <c r="L883" s="218"/>
      <c r="M883" s="218"/>
      <c r="N883" s="218"/>
      <c r="O883" s="218"/>
      <c r="P883" s="218"/>
      <c r="Q883" s="218"/>
    </row>
    <row r="884" spans="2:17" x14ac:dyDescent="0.25">
      <c r="B884" s="76"/>
      <c r="C884" s="77"/>
      <c r="D884" s="231"/>
      <c r="E884" s="35"/>
      <c r="F884" s="225"/>
      <c r="G884" s="79"/>
      <c r="H884" s="290"/>
      <c r="I884" s="74" t="str">
        <f t="shared" si="51"/>
        <v>11900</v>
      </c>
      <c r="J884" s="218"/>
      <c r="K884" s="218"/>
      <c r="L884" s="218"/>
      <c r="M884" s="218"/>
      <c r="N884" s="218"/>
      <c r="O884" s="218"/>
      <c r="P884" s="218"/>
      <c r="Q884" s="218"/>
    </row>
    <row r="885" spans="2:17" x14ac:dyDescent="0.25">
      <c r="B885" s="76"/>
      <c r="C885" s="77"/>
      <c r="D885" s="231"/>
      <c r="E885" s="35"/>
      <c r="F885" s="225"/>
      <c r="G885" s="79"/>
      <c r="H885" s="290"/>
      <c r="I885" s="74" t="str">
        <f t="shared" si="51"/>
        <v>11900</v>
      </c>
      <c r="J885" s="218"/>
      <c r="K885" s="218"/>
      <c r="L885" s="218"/>
      <c r="M885" s="218"/>
      <c r="N885" s="218"/>
      <c r="O885" s="218"/>
      <c r="P885" s="218"/>
      <c r="Q885" s="218"/>
    </row>
    <row r="886" spans="2:17" x14ac:dyDescent="0.25">
      <c r="B886" s="76"/>
      <c r="C886" s="77"/>
      <c r="D886" s="231"/>
      <c r="E886" s="35"/>
      <c r="F886" s="225"/>
      <c r="G886" s="79"/>
      <c r="H886" s="290"/>
      <c r="I886" s="74" t="str">
        <f t="shared" si="51"/>
        <v>11900</v>
      </c>
      <c r="J886" s="218"/>
      <c r="K886" s="218"/>
      <c r="L886" s="218"/>
      <c r="M886" s="218"/>
      <c r="N886" s="218"/>
      <c r="O886" s="218"/>
      <c r="P886" s="218"/>
      <c r="Q886" s="218"/>
    </row>
    <row r="887" spans="2:17" x14ac:dyDescent="0.25">
      <c r="B887" s="76"/>
      <c r="C887" s="77"/>
      <c r="D887" s="231"/>
      <c r="E887" s="35"/>
      <c r="F887" s="225"/>
      <c r="G887" s="79"/>
      <c r="H887" s="290"/>
      <c r="I887" s="74" t="str">
        <f t="shared" si="51"/>
        <v>11900</v>
      </c>
      <c r="J887" s="218"/>
      <c r="K887" s="218"/>
      <c r="L887" s="218"/>
      <c r="M887" s="218"/>
      <c r="N887" s="218"/>
      <c r="O887" s="218"/>
      <c r="P887" s="218"/>
      <c r="Q887" s="218"/>
    </row>
    <row r="888" spans="2:17" x14ac:dyDescent="0.25">
      <c r="B888" s="76"/>
      <c r="C888" s="77"/>
      <c r="D888" s="231"/>
      <c r="E888" s="35"/>
      <c r="F888" s="225"/>
      <c r="G888" s="79"/>
      <c r="H888" s="290"/>
      <c r="I888" s="74" t="str">
        <f t="shared" si="51"/>
        <v>11900</v>
      </c>
      <c r="J888" s="218"/>
      <c r="K888" s="218"/>
      <c r="L888" s="218"/>
      <c r="M888" s="218"/>
      <c r="N888" s="218"/>
      <c r="O888" s="218"/>
      <c r="P888" s="218"/>
      <c r="Q888" s="218"/>
    </row>
    <row r="889" spans="2:17" x14ac:dyDescent="0.25">
      <c r="B889" s="76"/>
      <c r="C889" s="77"/>
      <c r="D889" s="231"/>
      <c r="E889" s="35"/>
      <c r="F889" s="225"/>
      <c r="G889" s="79"/>
      <c r="H889" s="290"/>
      <c r="I889" s="74" t="str">
        <f t="shared" si="51"/>
        <v>11900</v>
      </c>
      <c r="J889" s="218"/>
      <c r="K889" s="218"/>
      <c r="L889" s="218"/>
      <c r="M889" s="218"/>
      <c r="N889" s="218"/>
      <c r="O889" s="218"/>
      <c r="P889" s="218"/>
      <c r="Q889" s="218"/>
    </row>
    <row r="890" spans="2:17" x14ac:dyDescent="0.25">
      <c r="B890" s="76"/>
      <c r="C890" s="77"/>
      <c r="D890" s="231"/>
      <c r="E890" s="35"/>
      <c r="F890" s="225"/>
      <c r="G890" s="79"/>
      <c r="H890" s="290"/>
      <c r="I890" s="74" t="str">
        <f t="shared" si="51"/>
        <v>11900</v>
      </c>
      <c r="J890" s="218"/>
      <c r="K890" s="218"/>
      <c r="L890" s="218"/>
      <c r="M890" s="218"/>
      <c r="N890" s="218"/>
      <c r="O890" s="218"/>
      <c r="P890" s="218"/>
      <c r="Q890" s="218"/>
    </row>
    <row r="891" spans="2:17" x14ac:dyDescent="0.25">
      <c r="B891" s="76"/>
      <c r="C891" s="77"/>
      <c r="D891" s="231"/>
      <c r="E891" s="35"/>
      <c r="F891" s="225"/>
      <c r="G891" s="79"/>
      <c r="H891" s="290"/>
      <c r="I891" s="74" t="str">
        <f t="shared" si="51"/>
        <v>11900</v>
      </c>
      <c r="J891" s="218"/>
      <c r="K891" s="218"/>
      <c r="L891" s="218"/>
      <c r="M891" s="218"/>
      <c r="N891" s="218"/>
      <c r="O891" s="218"/>
      <c r="P891" s="218"/>
      <c r="Q891" s="218"/>
    </row>
    <row r="892" spans="2:17" x14ac:dyDescent="0.25">
      <c r="B892" s="76"/>
      <c r="C892" s="77"/>
      <c r="D892" s="231"/>
      <c r="E892" s="35"/>
      <c r="F892" s="225"/>
      <c r="G892" s="79"/>
      <c r="H892" s="290"/>
      <c r="I892" s="74" t="str">
        <f t="shared" si="51"/>
        <v>11900</v>
      </c>
      <c r="J892" s="218"/>
      <c r="K892" s="218"/>
      <c r="L892" s="218"/>
      <c r="M892" s="218"/>
      <c r="N892" s="218"/>
      <c r="O892" s="218"/>
      <c r="P892" s="218"/>
      <c r="Q892" s="218"/>
    </row>
    <row r="893" spans="2:17" x14ac:dyDescent="0.25">
      <c r="B893" s="76"/>
      <c r="C893" s="77"/>
      <c r="D893" s="231"/>
      <c r="E893" s="35"/>
      <c r="F893" s="225"/>
      <c r="G893" s="79"/>
      <c r="H893" s="290"/>
      <c r="I893" s="74" t="str">
        <f t="shared" si="51"/>
        <v>11900</v>
      </c>
      <c r="J893" s="218"/>
      <c r="K893" s="218"/>
      <c r="L893" s="218"/>
      <c r="M893" s="218"/>
      <c r="N893" s="218"/>
      <c r="O893" s="218"/>
      <c r="P893" s="218"/>
      <c r="Q893" s="218"/>
    </row>
    <row r="894" spans="2:17" x14ac:dyDescent="0.25">
      <c r="B894" s="76"/>
      <c r="C894" s="77"/>
      <c r="D894" s="231"/>
      <c r="E894" s="35"/>
      <c r="F894" s="225"/>
      <c r="G894" s="79"/>
      <c r="H894" s="290"/>
      <c r="I894" s="74" t="str">
        <f t="shared" si="51"/>
        <v>11900</v>
      </c>
      <c r="J894" s="218"/>
      <c r="K894" s="218"/>
      <c r="L894" s="218"/>
      <c r="M894" s="218"/>
      <c r="N894" s="218"/>
      <c r="O894" s="218"/>
      <c r="P894" s="218"/>
      <c r="Q894" s="218"/>
    </row>
    <row r="895" spans="2:17" x14ac:dyDescent="0.25">
      <c r="B895" s="76"/>
      <c r="C895" s="77"/>
      <c r="D895" s="231"/>
      <c r="E895" s="35"/>
      <c r="F895" s="225"/>
      <c r="G895" s="79"/>
      <c r="H895" s="290"/>
      <c r="I895" s="74" t="str">
        <f t="shared" si="51"/>
        <v>11900</v>
      </c>
      <c r="J895" s="218"/>
      <c r="K895" s="218"/>
      <c r="L895" s="218"/>
      <c r="M895" s="218"/>
      <c r="N895" s="218"/>
      <c r="O895" s="218"/>
      <c r="P895" s="218"/>
      <c r="Q895" s="218"/>
    </row>
    <row r="896" spans="2:17" x14ac:dyDescent="0.25">
      <c r="B896" s="76"/>
      <c r="C896" s="77"/>
      <c r="D896" s="231"/>
      <c r="E896" s="35"/>
      <c r="F896" s="225"/>
      <c r="G896" s="79"/>
      <c r="H896" s="290"/>
      <c r="I896" s="74" t="str">
        <f t="shared" si="51"/>
        <v>11900</v>
      </c>
      <c r="J896" s="218"/>
      <c r="K896" s="218"/>
      <c r="L896" s="218"/>
      <c r="M896" s="218"/>
      <c r="N896" s="218"/>
      <c r="O896" s="218"/>
      <c r="P896" s="218"/>
      <c r="Q896" s="218"/>
    </row>
    <row r="897" spans="2:17" x14ac:dyDescent="0.25">
      <c r="B897" s="76"/>
      <c r="C897" s="77"/>
      <c r="D897" s="231"/>
      <c r="E897" s="35"/>
      <c r="F897" s="225"/>
      <c r="G897" s="79"/>
      <c r="H897" s="290"/>
      <c r="I897" s="74" t="str">
        <f t="shared" si="51"/>
        <v>11900</v>
      </c>
      <c r="J897" s="218"/>
      <c r="K897" s="218"/>
      <c r="L897" s="218"/>
      <c r="M897" s="218"/>
      <c r="N897" s="218"/>
      <c r="O897" s="218"/>
      <c r="P897" s="218"/>
      <c r="Q897" s="218"/>
    </row>
    <row r="898" spans="2:17" x14ac:dyDescent="0.25">
      <c r="B898" s="76"/>
      <c r="C898" s="77"/>
      <c r="D898" s="231"/>
      <c r="E898" s="35"/>
      <c r="F898" s="225"/>
      <c r="G898" s="79"/>
      <c r="H898" s="290"/>
      <c r="I898" s="74" t="str">
        <f t="shared" si="51"/>
        <v>11900</v>
      </c>
      <c r="J898" s="218"/>
      <c r="K898" s="218"/>
      <c r="L898" s="218"/>
      <c r="M898" s="218"/>
      <c r="N898" s="218"/>
      <c r="O898" s="218"/>
      <c r="P898" s="218"/>
      <c r="Q898" s="218"/>
    </row>
    <row r="899" spans="2:17" x14ac:dyDescent="0.25">
      <c r="B899" s="76"/>
      <c r="C899" s="77"/>
      <c r="D899" s="231"/>
      <c r="E899" s="35"/>
      <c r="F899" s="225"/>
      <c r="G899" s="79"/>
      <c r="H899" s="290"/>
      <c r="I899" s="74" t="str">
        <f t="shared" si="51"/>
        <v>11900</v>
      </c>
      <c r="J899" s="218"/>
      <c r="K899" s="218"/>
      <c r="L899" s="218"/>
      <c r="M899" s="218"/>
      <c r="N899" s="218"/>
      <c r="O899" s="218"/>
      <c r="P899" s="218"/>
      <c r="Q899" s="218"/>
    </row>
    <row r="900" spans="2:17" x14ac:dyDescent="0.25">
      <c r="B900" s="76"/>
      <c r="C900" s="77"/>
      <c r="D900" s="231"/>
      <c r="E900" s="35"/>
      <c r="F900" s="225"/>
      <c r="G900" s="79"/>
      <c r="H900" s="290"/>
      <c r="I900" s="74" t="str">
        <f t="shared" si="51"/>
        <v>11900</v>
      </c>
      <c r="J900" s="218"/>
      <c r="K900" s="218"/>
      <c r="L900" s="218"/>
      <c r="M900" s="218"/>
      <c r="N900" s="218"/>
      <c r="O900" s="218"/>
      <c r="P900" s="218"/>
      <c r="Q900" s="218"/>
    </row>
    <row r="901" spans="2:17" x14ac:dyDescent="0.25">
      <c r="B901" s="76"/>
      <c r="C901" s="77"/>
      <c r="D901" s="231"/>
      <c r="E901" s="35"/>
      <c r="F901" s="225"/>
      <c r="G901" s="79"/>
      <c r="H901" s="290"/>
      <c r="I901" s="74" t="str">
        <f t="shared" si="51"/>
        <v>11900</v>
      </c>
      <c r="J901" s="218"/>
      <c r="K901" s="218"/>
      <c r="L901" s="218"/>
      <c r="M901" s="218"/>
      <c r="N901" s="218"/>
      <c r="O901" s="218"/>
      <c r="P901" s="218"/>
      <c r="Q901" s="218"/>
    </row>
    <row r="902" spans="2:17" x14ac:dyDescent="0.25">
      <c r="B902" s="76"/>
      <c r="C902" s="77"/>
      <c r="D902" s="231"/>
      <c r="E902" s="35"/>
      <c r="F902" s="225"/>
      <c r="G902" s="79"/>
      <c r="H902" s="290"/>
      <c r="I902" s="74" t="str">
        <f t="shared" si="51"/>
        <v>11900</v>
      </c>
      <c r="J902" s="218"/>
      <c r="K902" s="218"/>
      <c r="L902" s="218"/>
      <c r="M902" s="218"/>
      <c r="N902" s="218"/>
      <c r="O902" s="218"/>
      <c r="P902" s="218"/>
      <c r="Q902" s="218"/>
    </row>
    <row r="903" spans="2:17" x14ac:dyDescent="0.25">
      <c r="B903" s="76"/>
      <c r="C903" s="77"/>
      <c r="D903" s="231"/>
      <c r="E903" s="35"/>
      <c r="F903" s="225"/>
      <c r="G903" s="79"/>
      <c r="H903" s="290"/>
      <c r="I903" s="74" t="str">
        <f t="shared" si="51"/>
        <v>11900</v>
      </c>
      <c r="J903" s="218"/>
      <c r="K903" s="218"/>
      <c r="L903" s="218"/>
      <c r="M903" s="218"/>
      <c r="N903" s="218"/>
      <c r="O903" s="218"/>
      <c r="P903" s="218"/>
      <c r="Q903" s="218"/>
    </row>
    <row r="904" spans="2:17" x14ac:dyDescent="0.25">
      <c r="B904" s="76"/>
      <c r="C904" s="77"/>
      <c r="D904" s="231"/>
      <c r="E904" s="35"/>
      <c r="F904" s="225"/>
      <c r="G904" s="79"/>
      <c r="H904" s="290"/>
      <c r="I904" s="74" t="str">
        <f t="shared" si="51"/>
        <v>11900</v>
      </c>
      <c r="J904" s="218"/>
      <c r="K904" s="218"/>
      <c r="L904" s="218"/>
      <c r="M904" s="218"/>
      <c r="N904" s="218"/>
      <c r="O904" s="218"/>
      <c r="P904" s="218"/>
      <c r="Q904" s="218"/>
    </row>
    <row r="905" spans="2:17" x14ac:dyDescent="0.25">
      <c r="B905" s="76"/>
      <c r="C905" s="77"/>
      <c r="D905" s="231"/>
      <c r="E905" s="35"/>
      <c r="F905" s="225"/>
      <c r="G905" s="79"/>
      <c r="H905" s="290"/>
      <c r="I905" s="74" t="str">
        <f t="shared" si="51"/>
        <v>11900</v>
      </c>
      <c r="J905" s="218"/>
      <c r="K905" s="218"/>
      <c r="L905" s="218"/>
      <c r="M905" s="218"/>
      <c r="N905" s="218"/>
      <c r="O905" s="218"/>
      <c r="P905" s="218"/>
      <c r="Q905" s="218"/>
    </row>
    <row r="906" spans="2:17" x14ac:dyDescent="0.25">
      <c r="B906" s="76"/>
      <c r="C906" s="77"/>
      <c r="D906" s="231"/>
      <c r="E906" s="35"/>
      <c r="F906" s="225"/>
      <c r="G906" s="79"/>
      <c r="H906" s="290"/>
      <c r="I906" s="74" t="str">
        <f t="shared" si="51"/>
        <v>11900</v>
      </c>
      <c r="J906" s="218"/>
      <c r="K906" s="218"/>
      <c r="L906" s="218"/>
      <c r="M906" s="218"/>
      <c r="N906" s="218"/>
      <c r="O906" s="218"/>
      <c r="P906" s="218"/>
      <c r="Q906" s="218"/>
    </row>
    <row r="907" spans="2:17" x14ac:dyDescent="0.25">
      <c r="B907" s="76"/>
      <c r="C907" s="77"/>
      <c r="D907" s="231"/>
      <c r="E907" s="35"/>
      <c r="F907" s="225"/>
      <c r="G907" s="79"/>
      <c r="H907" s="290"/>
      <c r="I907" s="74" t="str">
        <f t="shared" si="51"/>
        <v>11900</v>
      </c>
      <c r="J907" s="218"/>
      <c r="K907" s="218"/>
      <c r="L907" s="218"/>
      <c r="M907" s="218"/>
      <c r="N907" s="218"/>
      <c r="O907" s="218"/>
      <c r="P907" s="218"/>
      <c r="Q907" s="218"/>
    </row>
    <row r="908" spans="2:17" x14ac:dyDescent="0.25">
      <c r="B908" s="76"/>
      <c r="C908" s="77"/>
      <c r="D908" s="231"/>
      <c r="E908" s="35"/>
      <c r="F908" s="225"/>
      <c r="G908" s="79"/>
      <c r="H908" s="290"/>
      <c r="I908" s="74" t="str">
        <f t="shared" si="51"/>
        <v>11900</v>
      </c>
      <c r="J908" s="218"/>
      <c r="K908" s="218"/>
      <c r="L908" s="218"/>
      <c r="M908" s="218"/>
      <c r="N908" s="218"/>
      <c r="O908" s="218"/>
      <c r="P908" s="218"/>
      <c r="Q908" s="218"/>
    </row>
    <row r="909" spans="2:17" x14ac:dyDescent="0.25">
      <c r="B909" s="76"/>
      <c r="C909" s="77"/>
      <c r="D909" s="231"/>
      <c r="E909" s="35"/>
      <c r="F909" s="225"/>
      <c r="G909" s="79"/>
      <c r="H909" s="290"/>
      <c r="I909" s="74" t="str">
        <f t="shared" si="51"/>
        <v>11900</v>
      </c>
      <c r="J909" s="218"/>
      <c r="K909" s="218"/>
      <c r="L909" s="218"/>
      <c r="M909" s="218"/>
      <c r="N909" s="218"/>
      <c r="O909" s="218"/>
      <c r="P909" s="218"/>
      <c r="Q909" s="218"/>
    </row>
    <row r="910" spans="2:17" x14ac:dyDescent="0.25">
      <c r="B910" s="76"/>
      <c r="C910" s="77"/>
      <c r="D910" s="231"/>
      <c r="E910" s="35"/>
      <c r="F910" s="225"/>
      <c r="G910" s="79"/>
      <c r="H910" s="290"/>
      <c r="I910" s="74" t="str">
        <f t="shared" si="51"/>
        <v>11900</v>
      </c>
      <c r="J910" s="218"/>
      <c r="K910" s="218"/>
      <c r="L910" s="218"/>
      <c r="M910" s="218"/>
      <c r="N910" s="218"/>
      <c r="O910" s="218"/>
      <c r="P910" s="218"/>
      <c r="Q910" s="218"/>
    </row>
    <row r="911" spans="2:17" x14ac:dyDescent="0.25">
      <c r="B911" s="76"/>
      <c r="C911" s="77"/>
      <c r="D911" s="231"/>
      <c r="E911" s="35"/>
      <c r="F911" s="225"/>
      <c r="G911" s="79"/>
      <c r="H911" s="290"/>
      <c r="I911" s="74" t="str">
        <f t="shared" ref="I911:I974" si="52">MONTH(D911)&amp;YEAR(D911)&amp;G911</f>
        <v>11900</v>
      </c>
      <c r="J911" s="218"/>
      <c r="K911" s="218"/>
      <c r="L911" s="218"/>
      <c r="M911" s="218"/>
      <c r="N911" s="218"/>
      <c r="O911" s="218"/>
      <c r="P911" s="218"/>
      <c r="Q911" s="218"/>
    </row>
    <row r="912" spans="2:17" x14ac:dyDescent="0.25">
      <c r="B912" s="76"/>
      <c r="C912" s="77"/>
      <c r="D912" s="231"/>
      <c r="E912" s="35"/>
      <c r="F912" s="225"/>
      <c r="G912" s="79"/>
      <c r="H912" s="290"/>
      <c r="I912" s="74" t="str">
        <f t="shared" si="52"/>
        <v>11900</v>
      </c>
      <c r="J912" s="218"/>
      <c r="K912" s="218"/>
      <c r="L912" s="218"/>
      <c r="M912" s="218"/>
      <c r="N912" s="218"/>
      <c r="O912" s="218"/>
      <c r="P912" s="218"/>
      <c r="Q912" s="218"/>
    </row>
    <row r="913" spans="2:17" x14ac:dyDescent="0.25">
      <c r="B913" s="76"/>
      <c r="C913" s="77"/>
      <c r="D913" s="231"/>
      <c r="E913" s="35"/>
      <c r="F913" s="225"/>
      <c r="G913" s="79"/>
      <c r="H913" s="290"/>
      <c r="I913" s="74" t="str">
        <f t="shared" si="52"/>
        <v>11900</v>
      </c>
      <c r="J913" s="218"/>
      <c r="K913" s="218"/>
      <c r="L913" s="218"/>
      <c r="M913" s="218"/>
      <c r="N913" s="218"/>
      <c r="O913" s="218"/>
      <c r="P913" s="218"/>
      <c r="Q913" s="218"/>
    </row>
    <row r="914" spans="2:17" x14ac:dyDescent="0.25">
      <c r="B914" s="76"/>
      <c r="C914" s="77"/>
      <c r="D914" s="231"/>
      <c r="E914" s="35"/>
      <c r="F914" s="225"/>
      <c r="G914" s="79"/>
      <c r="H914" s="290"/>
      <c r="I914" s="74" t="str">
        <f t="shared" si="52"/>
        <v>11900</v>
      </c>
      <c r="J914" s="218"/>
      <c r="K914" s="218"/>
      <c r="L914" s="218"/>
      <c r="M914" s="218"/>
      <c r="N914" s="218"/>
      <c r="O914" s="218"/>
      <c r="P914" s="218"/>
      <c r="Q914" s="218"/>
    </row>
    <row r="915" spans="2:17" x14ac:dyDescent="0.25">
      <c r="B915" s="76"/>
      <c r="C915" s="77"/>
      <c r="D915" s="231"/>
      <c r="E915" s="35"/>
      <c r="F915" s="225"/>
      <c r="G915" s="79"/>
      <c r="H915" s="290"/>
      <c r="I915" s="74" t="str">
        <f t="shared" si="52"/>
        <v>11900</v>
      </c>
      <c r="J915" s="218"/>
      <c r="K915" s="218"/>
      <c r="L915" s="218"/>
      <c r="M915" s="218"/>
      <c r="N915" s="218"/>
      <c r="O915" s="218"/>
      <c r="P915" s="218"/>
      <c r="Q915" s="218"/>
    </row>
    <row r="916" spans="2:17" x14ac:dyDescent="0.25">
      <c r="B916" s="76"/>
      <c r="C916" s="77"/>
      <c r="D916" s="231"/>
      <c r="E916" s="35"/>
      <c r="F916" s="225"/>
      <c r="G916" s="79"/>
      <c r="H916" s="290"/>
      <c r="I916" s="74" t="str">
        <f t="shared" si="52"/>
        <v>11900</v>
      </c>
      <c r="J916" s="218"/>
      <c r="K916" s="218"/>
      <c r="L916" s="218"/>
      <c r="M916" s="218"/>
      <c r="N916" s="218"/>
      <c r="O916" s="218"/>
      <c r="P916" s="218"/>
      <c r="Q916" s="218"/>
    </row>
    <row r="917" spans="2:17" x14ac:dyDescent="0.25">
      <c r="B917" s="76"/>
      <c r="C917" s="77"/>
      <c r="D917" s="231"/>
      <c r="E917" s="35"/>
      <c r="F917" s="225"/>
      <c r="G917" s="79"/>
      <c r="H917" s="290"/>
      <c r="I917" s="74" t="str">
        <f t="shared" si="52"/>
        <v>11900</v>
      </c>
      <c r="J917" s="218"/>
      <c r="K917" s="218"/>
      <c r="L917" s="218"/>
      <c r="M917" s="218"/>
      <c r="N917" s="218"/>
      <c r="O917" s="218"/>
      <c r="P917" s="218"/>
      <c r="Q917" s="218"/>
    </row>
    <row r="918" spans="2:17" x14ac:dyDescent="0.25">
      <c r="B918" s="76"/>
      <c r="C918" s="77"/>
      <c r="D918" s="231"/>
      <c r="E918" s="35"/>
      <c r="F918" s="225"/>
      <c r="G918" s="79"/>
      <c r="H918" s="290"/>
      <c r="I918" s="74" t="str">
        <f t="shared" si="52"/>
        <v>11900</v>
      </c>
      <c r="J918" s="218"/>
      <c r="K918" s="218"/>
      <c r="L918" s="218"/>
      <c r="M918" s="218"/>
      <c r="N918" s="218"/>
      <c r="O918" s="218"/>
      <c r="P918" s="218"/>
      <c r="Q918" s="218"/>
    </row>
    <row r="919" spans="2:17" x14ac:dyDescent="0.25">
      <c r="B919" s="76"/>
      <c r="C919" s="77"/>
      <c r="D919" s="231"/>
      <c r="E919" s="35"/>
      <c r="F919" s="225"/>
      <c r="G919" s="79"/>
      <c r="H919" s="290"/>
      <c r="I919" s="74" t="str">
        <f t="shared" si="52"/>
        <v>11900</v>
      </c>
      <c r="J919" s="218"/>
      <c r="K919" s="218"/>
      <c r="L919" s="218"/>
      <c r="M919" s="218"/>
      <c r="N919" s="218"/>
      <c r="O919" s="218"/>
      <c r="P919" s="218"/>
      <c r="Q919" s="218"/>
    </row>
    <row r="920" spans="2:17" x14ac:dyDescent="0.25">
      <c r="B920" s="76"/>
      <c r="C920" s="77"/>
      <c r="D920" s="231"/>
      <c r="E920" s="35"/>
      <c r="F920" s="225"/>
      <c r="G920" s="79"/>
      <c r="H920" s="290"/>
      <c r="I920" s="74" t="str">
        <f t="shared" si="52"/>
        <v>11900</v>
      </c>
      <c r="J920" s="218"/>
      <c r="K920" s="218"/>
      <c r="L920" s="218"/>
      <c r="M920" s="218"/>
      <c r="N920" s="218"/>
      <c r="O920" s="218"/>
      <c r="P920" s="218"/>
      <c r="Q920" s="218"/>
    </row>
    <row r="921" spans="2:17" x14ac:dyDescent="0.25">
      <c r="B921" s="76"/>
      <c r="C921" s="77"/>
      <c r="D921" s="231"/>
      <c r="E921" s="35"/>
      <c r="F921" s="225"/>
      <c r="G921" s="79"/>
      <c r="H921" s="290"/>
      <c r="I921" s="74" t="str">
        <f t="shared" si="52"/>
        <v>11900</v>
      </c>
      <c r="J921" s="218"/>
      <c r="K921" s="218"/>
      <c r="L921" s="218"/>
      <c r="M921" s="218"/>
      <c r="N921" s="218"/>
      <c r="O921" s="218"/>
      <c r="P921" s="218"/>
      <c r="Q921" s="218"/>
    </row>
    <row r="922" spans="2:17" x14ac:dyDescent="0.25">
      <c r="B922" s="76"/>
      <c r="C922" s="77"/>
      <c r="D922" s="231"/>
      <c r="E922" s="35"/>
      <c r="F922" s="225"/>
      <c r="G922" s="79"/>
      <c r="H922" s="290"/>
      <c r="I922" s="74" t="str">
        <f t="shared" si="52"/>
        <v>11900</v>
      </c>
      <c r="J922" s="218"/>
      <c r="K922" s="218"/>
      <c r="L922" s="218"/>
      <c r="M922" s="218"/>
      <c r="N922" s="218"/>
      <c r="O922" s="218"/>
      <c r="P922" s="218"/>
      <c r="Q922" s="218"/>
    </row>
    <row r="923" spans="2:17" x14ac:dyDescent="0.25">
      <c r="B923" s="76"/>
      <c r="C923" s="77"/>
      <c r="D923" s="231"/>
      <c r="E923" s="35"/>
      <c r="F923" s="225"/>
      <c r="G923" s="79"/>
      <c r="H923" s="290"/>
      <c r="I923" s="74" t="str">
        <f t="shared" si="52"/>
        <v>11900</v>
      </c>
      <c r="J923" s="218"/>
      <c r="K923" s="218"/>
      <c r="L923" s="218"/>
      <c r="M923" s="218"/>
      <c r="N923" s="218"/>
      <c r="O923" s="218"/>
      <c r="P923" s="218"/>
      <c r="Q923" s="218"/>
    </row>
    <row r="924" spans="2:17" x14ac:dyDescent="0.25">
      <c r="B924" s="76"/>
      <c r="C924" s="77"/>
      <c r="D924" s="231"/>
      <c r="E924" s="35"/>
      <c r="F924" s="225"/>
      <c r="G924" s="79"/>
      <c r="H924" s="290"/>
      <c r="I924" s="74" t="str">
        <f t="shared" si="52"/>
        <v>11900</v>
      </c>
      <c r="J924" s="218"/>
      <c r="K924" s="218"/>
      <c r="L924" s="218"/>
      <c r="M924" s="218"/>
      <c r="N924" s="218"/>
      <c r="O924" s="218"/>
      <c r="P924" s="218"/>
      <c r="Q924" s="218"/>
    </row>
    <row r="925" spans="2:17" x14ac:dyDescent="0.25">
      <c r="B925" s="76"/>
      <c r="C925" s="77"/>
      <c r="D925" s="231"/>
      <c r="E925" s="35"/>
      <c r="F925" s="225"/>
      <c r="G925" s="79"/>
      <c r="H925" s="290"/>
      <c r="I925" s="74" t="str">
        <f t="shared" si="52"/>
        <v>11900</v>
      </c>
      <c r="J925" s="218"/>
      <c r="K925" s="218"/>
      <c r="L925" s="218"/>
      <c r="M925" s="218"/>
      <c r="N925" s="218"/>
      <c r="O925" s="218"/>
      <c r="P925" s="218"/>
      <c r="Q925" s="218"/>
    </row>
    <row r="926" spans="2:17" x14ac:dyDescent="0.25">
      <c r="B926" s="76"/>
      <c r="C926" s="77"/>
      <c r="D926" s="231"/>
      <c r="E926" s="35"/>
      <c r="F926" s="225"/>
      <c r="G926" s="79"/>
      <c r="H926" s="290"/>
      <c r="I926" s="74" t="str">
        <f t="shared" si="52"/>
        <v>11900</v>
      </c>
      <c r="J926" s="218"/>
      <c r="K926" s="218"/>
      <c r="L926" s="218"/>
      <c r="M926" s="218"/>
      <c r="N926" s="218"/>
      <c r="O926" s="218"/>
      <c r="P926" s="218"/>
      <c r="Q926" s="218"/>
    </row>
    <row r="927" spans="2:17" x14ac:dyDescent="0.25">
      <c r="B927" s="76"/>
      <c r="C927" s="77"/>
      <c r="D927" s="231"/>
      <c r="E927" s="35"/>
      <c r="F927" s="225"/>
      <c r="G927" s="79"/>
      <c r="H927" s="290"/>
      <c r="I927" s="74" t="str">
        <f t="shared" si="52"/>
        <v>11900</v>
      </c>
      <c r="J927" s="218"/>
      <c r="K927" s="218"/>
      <c r="L927" s="218"/>
      <c r="M927" s="218"/>
      <c r="N927" s="218"/>
      <c r="O927" s="218"/>
      <c r="P927" s="218"/>
      <c r="Q927" s="218"/>
    </row>
    <row r="928" spans="2:17" x14ac:dyDescent="0.25">
      <c r="B928" s="76"/>
      <c r="C928" s="77"/>
      <c r="D928" s="231"/>
      <c r="E928" s="35"/>
      <c r="F928" s="225"/>
      <c r="G928" s="79"/>
      <c r="H928" s="290"/>
      <c r="I928" s="74" t="str">
        <f t="shared" si="52"/>
        <v>11900</v>
      </c>
      <c r="J928" s="218"/>
      <c r="K928" s="218"/>
      <c r="L928" s="218"/>
      <c r="M928" s="218"/>
      <c r="N928" s="218"/>
      <c r="O928" s="218"/>
      <c r="P928" s="218"/>
      <c r="Q928" s="218"/>
    </row>
    <row r="929" spans="2:17" x14ac:dyDescent="0.25">
      <c r="B929" s="76"/>
      <c r="C929" s="77"/>
      <c r="D929" s="231"/>
      <c r="E929" s="35"/>
      <c r="F929" s="225"/>
      <c r="G929" s="79"/>
      <c r="H929" s="290"/>
      <c r="I929" s="74" t="str">
        <f t="shared" si="52"/>
        <v>11900</v>
      </c>
      <c r="J929" s="218"/>
      <c r="K929" s="218"/>
      <c r="L929" s="218"/>
      <c r="M929" s="218"/>
      <c r="N929" s="218"/>
      <c r="O929" s="218"/>
      <c r="P929" s="218"/>
      <c r="Q929" s="218"/>
    </row>
    <row r="930" spans="2:17" x14ac:dyDescent="0.25">
      <c r="B930" s="76"/>
      <c r="C930" s="77"/>
      <c r="D930" s="231"/>
      <c r="E930" s="35"/>
      <c r="F930" s="225"/>
      <c r="G930" s="79"/>
      <c r="H930" s="290"/>
      <c r="I930" s="74" t="str">
        <f t="shared" si="52"/>
        <v>11900</v>
      </c>
      <c r="J930" s="218"/>
      <c r="K930" s="218"/>
      <c r="L930" s="218"/>
      <c r="M930" s="218"/>
      <c r="N930" s="218"/>
      <c r="O930" s="218"/>
      <c r="P930" s="218"/>
      <c r="Q930" s="218"/>
    </row>
    <row r="931" spans="2:17" x14ac:dyDescent="0.25">
      <c r="B931" s="76"/>
      <c r="C931" s="77"/>
      <c r="D931" s="231"/>
      <c r="E931" s="35"/>
      <c r="F931" s="225"/>
      <c r="G931" s="79"/>
      <c r="H931" s="290"/>
      <c r="I931" s="74" t="str">
        <f t="shared" si="52"/>
        <v>11900</v>
      </c>
      <c r="J931" s="218"/>
      <c r="K931" s="218"/>
      <c r="L931" s="218"/>
      <c r="M931" s="218"/>
      <c r="N931" s="218"/>
      <c r="O931" s="218"/>
      <c r="P931" s="218"/>
      <c r="Q931" s="218"/>
    </row>
    <row r="932" spans="2:17" x14ac:dyDescent="0.25">
      <c r="B932" s="76"/>
      <c r="C932" s="77"/>
      <c r="D932" s="231"/>
      <c r="E932" s="35"/>
      <c r="F932" s="225"/>
      <c r="G932" s="79"/>
      <c r="H932" s="290"/>
      <c r="I932" s="74" t="str">
        <f t="shared" si="52"/>
        <v>11900</v>
      </c>
      <c r="J932" s="218"/>
      <c r="K932" s="218"/>
      <c r="L932" s="218"/>
      <c r="M932" s="218"/>
      <c r="N932" s="218"/>
      <c r="O932" s="218"/>
      <c r="P932" s="218"/>
      <c r="Q932" s="218"/>
    </row>
    <row r="933" spans="2:17" x14ac:dyDescent="0.25">
      <c r="B933" s="76"/>
      <c r="C933" s="77"/>
      <c r="D933" s="231"/>
      <c r="E933" s="35"/>
      <c r="F933" s="225"/>
      <c r="G933" s="79"/>
      <c r="H933" s="290"/>
      <c r="I933" s="74" t="str">
        <f t="shared" si="52"/>
        <v>11900</v>
      </c>
      <c r="J933" s="218"/>
      <c r="K933" s="218"/>
      <c r="L933" s="218"/>
      <c r="M933" s="218"/>
      <c r="N933" s="218"/>
      <c r="O933" s="218"/>
      <c r="P933" s="218"/>
      <c r="Q933" s="218"/>
    </row>
    <row r="934" spans="2:17" x14ac:dyDescent="0.25">
      <c r="B934" s="76"/>
      <c r="C934" s="77"/>
      <c r="D934" s="231"/>
      <c r="E934" s="35"/>
      <c r="F934" s="225"/>
      <c r="G934" s="79"/>
      <c r="H934" s="290"/>
      <c r="I934" s="74" t="str">
        <f t="shared" si="52"/>
        <v>11900</v>
      </c>
      <c r="J934" s="218"/>
      <c r="K934" s="218"/>
      <c r="L934" s="218"/>
      <c r="M934" s="218"/>
      <c r="N934" s="218"/>
      <c r="O934" s="218"/>
      <c r="P934" s="218"/>
      <c r="Q934" s="218"/>
    </row>
    <row r="935" spans="2:17" x14ac:dyDescent="0.25">
      <c r="B935" s="76"/>
      <c r="C935" s="77"/>
      <c r="D935" s="231"/>
      <c r="E935" s="35"/>
      <c r="F935" s="225"/>
      <c r="G935" s="79"/>
      <c r="H935" s="290"/>
      <c r="I935" s="74" t="str">
        <f t="shared" si="52"/>
        <v>11900</v>
      </c>
      <c r="J935" s="218"/>
      <c r="K935" s="218"/>
      <c r="L935" s="218"/>
      <c r="M935" s="218"/>
      <c r="N935" s="218"/>
      <c r="O935" s="218"/>
      <c r="P935" s="218"/>
      <c r="Q935" s="218"/>
    </row>
    <row r="936" spans="2:17" x14ac:dyDescent="0.25">
      <c r="B936" s="76"/>
      <c r="C936" s="77"/>
      <c r="D936" s="231"/>
      <c r="E936" s="35"/>
      <c r="F936" s="225"/>
      <c r="G936" s="79"/>
      <c r="H936" s="290"/>
      <c r="I936" s="74" t="str">
        <f t="shared" si="52"/>
        <v>11900</v>
      </c>
      <c r="J936" s="218"/>
      <c r="K936" s="218"/>
      <c r="L936" s="218"/>
      <c r="M936" s="218"/>
      <c r="N936" s="218"/>
      <c r="O936" s="218"/>
      <c r="P936" s="218"/>
      <c r="Q936" s="218"/>
    </row>
    <row r="937" spans="2:17" x14ac:dyDescent="0.25">
      <c r="B937" s="76"/>
      <c r="C937" s="77"/>
      <c r="D937" s="231"/>
      <c r="E937" s="35"/>
      <c r="F937" s="225"/>
      <c r="G937" s="79"/>
      <c r="H937" s="290"/>
      <c r="I937" s="74" t="str">
        <f t="shared" si="52"/>
        <v>11900</v>
      </c>
      <c r="J937" s="218"/>
      <c r="K937" s="218"/>
      <c r="L937" s="218"/>
      <c r="M937" s="218"/>
      <c r="N937" s="218"/>
      <c r="O937" s="218"/>
      <c r="P937" s="218"/>
      <c r="Q937" s="218"/>
    </row>
    <row r="938" spans="2:17" x14ac:dyDescent="0.25">
      <c r="B938" s="76"/>
      <c r="C938" s="77"/>
      <c r="D938" s="231"/>
      <c r="E938" s="35"/>
      <c r="F938" s="225"/>
      <c r="G938" s="79"/>
      <c r="H938" s="290"/>
      <c r="I938" s="74" t="str">
        <f t="shared" si="52"/>
        <v>11900</v>
      </c>
      <c r="J938" s="218"/>
      <c r="K938" s="218"/>
      <c r="L938" s="218"/>
      <c r="M938" s="218"/>
      <c r="N938" s="218"/>
      <c r="O938" s="218"/>
      <c r="P938" s="218"/>
      <c r="Q938" s="218"/>
    </row>
    <row r="939" spans="2:17" x14ac:dyDescent="0.25">
      <c r="B939" s="76"/>
      <c r="C939" s="77"/>
      <c r="D939" s="231"/>
      <c r="E939" s="35"/>
      <c r="F939" s="225"/>
      <c r="G939" s="79"/>
      <c r="H939" s="290"/>
      <c r="I939" s="74" t="str">
        <f t="shared" si="52"/>
        <v>11900</v>
      </c>
      <c r="J939" s="218"/>
      <c r="K939" s="218"/>
      <c r="L939" s="218"/>
      <c r="M939" s="218"/>
      <c r="N939" s="218"/>
      <c r="O939" s="218"/>
      <c r="P939" s="218"/>
      <c r="Q939" s="218"/>
    </row>
    <row r="940" spans="2:17" x14ac:dyDescent="0.25">
      <c r="B940" s="76"/>
      <c r="C940" s="77"/>
      <c r="D940" s="231"/>
      <c r="E940" s="35"/>
      <c r="F940" s="225"/>
      <c r="G940" s="79"/>
      <c r="H940" s="290"/>
      <c r="I940" s="74" t="str">
        <f t="shared" si="52"/>
        <v>11900</v>
      </c>
      <c r="J940" s="218"/>
      <c r="K940" s="218"/>
      <c r="L940" s="218"/>
      <c r="M940" s="218"/>
      <c r="N940" s="218"/>
      <c r="O940" s="218"/>
      <c r="P940" s="218"/>
      <c r="Q940" s="218"/>
    </row>
    <row r="941" spans="2:17" x14ac:dyDescent="0.25">
      <c r="B941" s="76"/>
      <c r="C941" s="77"/>
      <c r="D941" s="231"/>
      <c r="E941" s="35"/>
      <c r="F941" s="225"/>
      <c r="G941" s="79"/>
      <c r="H941" s="290"/>
      <c r="I941" s="74" t="str">
        <f t="shared" si="52"/>
        <v>11900</v>
      </c>
      <c r="J941" s="218"/>
      <c r="K941" s="218"/>
      <c r="L941" s="218"/>
      <c r="M941" s="218"/>
      <c r="N941" s="218"/>
      <c r="O941" s="218"/>
      <c r="P941" s="218"/>
      <c r="Q941" s="218"/>
    </row>
    <row r="942" spans="2:17" x14ac:dyDescent="0.25">
      <c r="B942" s="76"/>
      <c r="C942" s="77"/>
      <c r="D942" s="231"/>
      <c r="E942" s="35"/>
      <c r="F942" s="225"/>
      <c r="G942" s="79"/>
      <c r="H942" s="290"/>
      <c r="I942" s="74" t="str">
        <f t="shared" si="52"/>
        <v>11900</v>
      </c>
      <c r="J942" s="218"/>
      <c r="K942" s="218"/>
      <c r="L942" s="218"/>
      <c r="M942" s="218"/>
      <c r="N942" s="218"/>
      <c r="O942" s="218"/>
      <c r="P942" s="218"/>
      <c r="Q942" s="218"/>
    </row>
    <row r="943" spans="2:17" x14ac:dyDescent="0.25">
      <c r="B943" s="76"/>
      <c r="C943" s="77"/>
      <c r="D943" s="231"/>
      <c r="E943" s="35"/>
      <c r="F943" s="225"/>
      <c r="G943" s="79"/>
      <c r="H943" s="290"/>
      <c r="I943" s="74" t="str">
        <f t="shared" si="52"/>
        <v>11900</v>
      </c>
      <c r="J943" s="218"/>
      <c r="K943" s="218"/>
      <c r="L943" s="218"/>
      <c r="M943" s="218"/>
      <c r="N943" s="218"/>
      <c r="O943" s="218"/>
      <c r="P943" s="218"/>
      <c r="Q943" s="218"/>
    </row>
    <row r="944" spans="2:17" x14ac:dyDescent="0.25">
      <c r="B944" s="76"/>
      <c r="C944" s="77"/>
      <c r="D944" s="231"/>
      <c r="E944" s="35"/>
      <c r="F944" s="225"/>
      <c r="G944" s="79"/>
      <c r="H944" s="290"/>
      <c r="I944" s="74" t="str">
        <f t="shared" si="52"/>
        <v>11900</v>
      </c>
      <c r="J944" s="218"/>
      <c r="K944" s="218"/>
      <c r="L944" s="218"/>
      <c r="M944" s="218"/>
      <c r="N944" s="218"/>
      <c r="O944" s="218"/>
      <c r="P944" s="218"/>
      <c r="Q944" s="218"/>
    </row>
    <row r="945" spans="2:17" x14ac:dyDescent="0.25">
      <c r="B945" s="76"/>
      <c r="C945" s="77"/>
      <c r="D945" s="231"/>
      <c r="E945" s="35"/>
      <c r="F945" s="225"/>
      <c r="G945" s="79"/>
      <c r="H945" s="290"/>
      <c r="I945" s="74" t="str">
        <f t="shared" si="52"/>
        <v>11900</v>
      </c>
      <c r="J945" s="218"/>
      <c r="K945" s="218"/>
      <c r="L945" s="218"/>
      <c r="M945" s="218"/>
      <c r="N945" s="218"/>
      <c r="O945" s="218"/>
      <c r="P945" s="218"/>
      <c r="Q945" s="218"/>
    </row>
    <row r="946" spans="2:17" x14ac:dyDescent="0.25">
      <c r="B946" s="76"/>
      <c r="C946" s="77"/>
      <c r="D946" s="231"/>
      <c r="E946" s="35"/>
      <c r="F946" s="225"/>
      <c r="G946" s="79"/>
      <c r="H946" s="290"/>
      <c r="I946" s="74" t="str">
        <f t="shared" si="52"/>
        <v>11900</v>
      </c>
      <c r="J946" s="218"/>
      <c r="K946" s="218"/>
      <c r="L946" s="218"/>
      <c r="M946" s="218"/>
      <c r="N946" s="218"/>
      <c r="O946" s="218"/>
      <c r="P946" s="218"/>
      <c r="Q946" s="218"/>
    </row>
    <row r="947" spans="2:17" x14ac:dyDescent="0.25">
      <c r="B947" s="76"/>
      <c r="C947" s="77"/>
      <c r="D947" s="231"/>
      <c r="E947" s="35"/>
      <c r="F947" s="225"/>
      <c r="G947" s="79"/>
      <c r="H947" s="290"/>
      <c r="I947" s="74" t="str">
        <f t="shared" si="52"/>
        <v>11900</v>
      </c>
      <c r="J947" s="218"/>
      <c r="K947" s="218"/>
      <c r="L947" s="218"/>
      <c r="M947" s="218"/>
      <c r="N947" s="218"/>
      <c r="O947" s="218"/>
      <c r="P947" s="218"/>
      <c r="Q947" s="218"/>
    </row>
    <row r="948" spans="2:17" x14ac:dyDescent="0.25">
      <c r="B948" s="76"/>
      <c r="C948" s="77"/>
      <c r="D948" s="231"/>
      <c r="E948" s="35"/>
      <c r="F948" s="225"/>
      <c r="G948" s="79"/>
      <c r="H948" s="290"/>
      <c r="I948" s="74" t="str">
        <f t="shared" si="52"/>
        <v>11900</v>
      </c>
      <c r="J948" s="218"/>
      <c r="K948" s="218"/>
      <c r="L948" s="218"/>
      <c r="M948" s="218"/>
      <c r="N948" s="218"/>
      <c r="O948" s="218"/>
      <c r="P948" s="218"/>
      <c r="Q948" s="218"/>
    </row>
    <row r="949" spans="2:17" x14ac:dyDescent="0.25">
      <c r="B949" s="76"/>
      <c r="C949" s="77"/>
      <c r="D949" s="231"/>
      <c r="E949" s="35"/>
      <c r="F949" s="225"/>
      <c r="G949" s="79"/>
      <c r="H949" s="290"/>
      <c r="I949" s="74" t="str">
        <f t="shared" si="52"/>
        <v>11900</v>
      </c>
      <c r="J949" s="218"/>
      <c r="K949" s="218"/>
      <c r="L949" s="218"/>
      <c r="M949" s="218"/>
      <c r="N949" s="218"/>
      <c r="O949" s="218"/>
      <c r="P949" s="218"/>
      <c r="Q949" s="218"/>
    </row>
    <row r="950" spans="2:17" x14ac:dyDescent="0.25">
      <c r="B950" s="76"/>
      <c r="C950" s="77"/>
      <c r="D950" s="231"/>
      <c r="E950" s="35"/>
      <c r="F950" s="225"/>
      <c r="G950" s="79"/>
      <c r="H950" s="290"/>
      <c r="I950" s="74" t="str">
        <f t="shared" si="52"/>
        <v>11900</v>
      </c>
      <c r="J950" s="218"/>
      <c r="K950" s="218"/>
      <c r="L950" s="218"/>
      <c r="M950" s="218"/>
      <c r="N950" s="218"/>
      <c r="O950" s="218"/>
      <c r="P950" s="218"/>
      <c r="Q950" s="218"/>
    </row>
    <row r="951" spans="2:17" x14ac:dyDescent="0.25">
      <c r="B951" s="76"/>
      <c r="C951" s="77"/>
      <c r="D951" s="231"/>
      <c r="E951" s="35"/>
      <c r="F951" s="225"/>
      <c r="G951" s="79"/>
      <c r="H951" s="290"/>
      <c r="I951" s="74" t="str">
        <f t="shared" si="52"/>
        <v>11900</v>
      </c>
      <c r="J951" s="218"/>
      <c r="K951" s="218"/>
      <c r="L951" s="218"/>
      <c r="M951" s="218"/>
      <c r="N951" s="218"/>
      <c r="O951" s="218"/>
      <c r="P951" s="218"/>
      <c r="Q951" s="218"/>
    </row>
    <row r="952" spans="2:17" x14ac:dyDescent="0.25">
      <c r="B952" s="76"/>
      <c r="C952" s="77"/>
      <c r="D952" s="231"/>
      <c r="E952" s="35"/>
      <c r="F952" s="225"/>
      <c r="G952" s="79"/>
      <c r="H952" s="290"/>
      <c r="I952" s="74" t="str">
        <f t="shared" si="52"/>
        <v>11900</v>
      </c>
      <c r="J952" s="218"/>
      <c r="K952" s="218"/>
      <c r="L952" s="218"/>
      <c r="M952" s="218"/>
      <c r="N952" s="218"/>
      <c r="O952" s="218"/>
      <c r="P952" s="218"/>
      <c r="Q952" s="218"/>
    </row>
    <row r="953" spans="2:17" x14ac:dyDescent="0.25">
      <c r="B953" s="76"/>
      <c r="C953" s="77"/>
      <c r="D953" s="231"/>
      <c r="E953" s="35"/>
      <c r="F953" s="225"/>
      <c r="G953" s="79"/>
      <c r="H953" s="290"/>
      <c r="I953" s="74" t="str">
        <f t="shared" si="52"/>
        <v>11900</v>
      </c>
      <c r="J953" s="218"/>
      <c r="K953" s="218"/>
      <c r="L953" s="218"/>
      <c r="M953" s="218"/>
      <c r="N953" s="218"/>
      <c r="O953" s="218"/>
      <c r="P953" s="218"/>
      <c r="Q953" s="218"/>
    </row>
    <row r="954" spans="2:17" x14ac:dyDescent="0.25">
      <c r="B954" s="76"/>
      <c r="C954" s="77"/>
      <c r="D954" s="231"/>
      <c r="E954" s="35"/>
      <c r="F954" s="225"/>
      <c r="G954" s="79"/>
      <c r="H954" s="290"/>
      <c r="I954" s="74" t="str">
        <f t="shared" si="52"/>
        <v>11900</v>
      </c>
      <c r="J954" s="218"/>
      <c r="K954" s="218"/>
      <c r="L954" s="218"/>
      <c r="M954" s="218"/>
      <c r="N954" s="218"/>
      <c r="O954" s="218"/>
      <c r="P954" s="218"/>
      <c r="Q954" s="218"/>
    </row>
    <row r="955" spans="2:17" x14ac:dyDescent="0.25">
      <c r="B955" s="76"/>
      <c r="C955" s="77"/>
      <c r="D955" s="231"/>
      <c r="E955" s="35"/>
      <c r="F955" s="225"/>
      <c r="G955" s="79"/>
      <c r="H955" s="290"/>
      <c r="I955" s="74" t="str">
        <f t="shared" si="52"/>
        <v>11900</v>
      </c>
      <c r="J955" s="218"/>
      <c r="K955" s="218"/>
      <c r="L955" s="218"/>
      <c r="M955" s="218"/>
      <c r="N955" s="218"/>
      <c r="O955" s="218"/>
      <c r="P955" s="218"/>
      <c r="Q955" s="218"/>
    </row>
    <row r="956" spans="2:17" x14ac:dyDescent="0.25">
      <c r="B956" s="76"/>
      <c r="C956" s="77"/>
      <c r="D956" s="231"/>
      <c r="E956" s="35"/>
      <c r="F956" s="225"/>
      <c r="G956" s="79"/>
      <c r="H956" s="290"/>
      <c r="I956" s="74" t="str">
        <f t="shared" si="52"/>
        <v>11900</v>
      </c>
      <c r="J956" s="218"/>
      <c r="K956" s="218"/>
      <c r="L956" s="218"/>
      <c r="M956" s="218"/>
      <c r="N956" s="218"/>
      <c r="O956" s="218"/>
      <c r="P956" s="218"/>
      <c r="Q956" s="218"/>
    </row>
    <row r="957" spans="2:17" x14ac:dyDescent="0.25">
      <c r="B957" s="76"/>
      <c r="C957" s="77"/>
      <c r="D957" s="231"/>
      <c r="E957" s="35"/>
      <c r="F957" s="225"/>
      <c r="G957" s="79"/>
      <c r="H957" s="290"/>
      <c r="I957" s="74" t="str">
        <f t="shared" si="52"/>
        <v>11900</v>
      </c>
      <c r="J957" s="218"/>
      <c r="K957" s="218"/>
      <c r="L957" s="218"/>
      <c r="M957" s="218"/>
      <c r="N957" s="218"/>
      <c r="O957" s="218"/>
      <c r="P957" s="218"/>
      <c r="Q957" s="218"/>
    </row>
    <row r="958" spans="2:17" x14ac:dyDescent="0.25">
      <c r="B958" s="76"/>
      <c r="C958" s="77"/>
      <c r="D958" s="231"/>
      <c r="E958" s="35"/>
      <c r="F958" s="225"/>
      <c r="G958" s="79"/>
      <c r="H958" s="290"/>
      <c r="I958" s="74" t="str">
        <f t="shared" si="52"/>
        <v>11900</v>
      </c>
      <c r="J958" s="218"/>
      <c r="K958" s="218"/>
      <c r="L958" s="218"/>
      <c r="M958" s="218"/>
      <c r="N958" s="218"/>
      <c r="O958" s="218"/>
      <c r="P958" s="218"/>
      <c r="Q958" s="218"/>
    </row>
    <row r="959" spans="2:17" x14ac:dyDescent="0.25">
      <c r="B959" s="76"/>
      <c r="C959" s="77"/>
      <c r="D959" s="231"/>
      <c r="E959" s="35"/>
      <c r="F959" s="225"/>
      <c r="G959" s="79"/>
      <c r="H959" s="290"/>
      <c r="I959" s="74" t="str">
        <f t="shared" si="52"/>
        <v>11900</v>
      </c>
      <c r="J959" s="218"/>
      <c r="K959" s="218"/>
      <c r="L959" s="218"/>
      <c r="M959" s="218"/>
      <c r="N959" s="218"/>
      <c r="O959" s="218"/>
      <c r="P959" s="218"/>
      <c r="Q959" s="218"/>
    </row>
    <row r="960" spans="2:17" x14ac:dyDescent="0.25">
      <c r="B960" s="76"/>
      <c r="C960" s="77"/>
      <c r="D960" s="231"/>
      <c r="E960" s="35"/>
      <c r="F960" s="225"/>
      <c r="G960" s="79"/>
      <c r="H960" s="290"/>
      <c r="I960" s="74" t="str">
        <f t="shared" si="52"/>
        <v>11900</v>
      </c>
      <c r="J960" s="218"/>
      <c r="K960" s="218"/>
      <c r="L960" s="218"/>
      <c r="M960" s="218"/>
      <c r="N960" s="218"/>
      <c r="O960" s="218"/>
      <c r="P960" s="218"/>
      <c r="Q960" s="218"/>
    </row>
    <row r="961" spans="2:17" x14ac:dyDescent="0.25">
      <c r="B961" s="76"/>
      <c r="C961" s="77"/>
      <c r="D961" s="231"/>
      <c r="E961" s="35"/>
      <c r="F961" s="225"/>
      <c r="G961" s="79"/>
      <c r="H961" s="290"/>
      <c r="I961" s="74" t="str">
        <f t="shared" si="52"/>
        <v>11900</v>
      </c>
      <c r="J961" s="218"/>
      <c r="K961" s="218"/>
      <c r="L961" s="218"/>
      <c r="M961" s="218"/>
      <c r="N961" s="218"/>
      <c r="O961" s="218"/>
      <c r="P961" s="218"/>
      <c r="Q961" s="218"/>
    </row>
    <row r="962" spans="2:17" x14ac:dyDescent="0.25">
      <c r="B962" s="76"/>
      <c r="C962" s="77"/>
      <c r="D962" s="231"/>
      <c r="E962" s="35"/>
      <c r="F962" s="225"/>
      <c r="G962" s="79"/>
      <c r="H962" s="290"/>
      <c r="I962" s="74" t="str">
        <f t="shared" si="52"/>
        <v>11900</v>
      </c>
      <c r="J962" s="218"/>
      <c r="K962" s="218"/>
      <c r="L962" s="218"/>
      <c r="M962" s="218"/>
      <c r="N962" s="218"/>
      <c r="O962" s="218"/>
      <c r="P962" s="218"/>
      <c r="Q962" s="218"/>
    </row>
    <row r="963" spans="2:17" x14ac:dyDescent="0.25">
      <c r="B963" s="76"/>
      <c r="C963" s="77"/>
      <c r="D963" s="231"/>
      <c r="E963" s="35"/>
      <c r="F963" s="225"/>
      <c r="G963" s="79"/>
      <c r="H963" s="290"/>
      <c r="I963" s="74" t="str">
        <f t="shared" si="52"/>
        <v>11900</v>
      </c>
      <c r="J963" s="218"/>
      <c r="K963" s="218"/>
      <c r="L963" s="218"/>
      <c r="M963" s="218"/>
      <c r="N963" s="218"/>
      <c r="O963" s="218"/>
      <c r="P963" s="218"/>
      <c r="Q963" s="218"/>
    </row>
    <row r="964" spans="2:17" x14ac:dyDescent="0.25">
      <c r="B964" s="76"/>
      <c r="C964" s="77"/>
      <c r="D964" s="231"/>
      <c r="E964" s="35"/>
      <c r="F964" s="225"/>
      <c r="G964" s="79"/>
      <c r="H964" s="290"/>
      <c r="I964" s="74" t="str">
        <f t="shared" si="52"/>
        <v>11900</v>
      </c>
      <c r="J964" s="218"/>
      <c r="K964" s="218"/>
      <c r="L964" s="218"/>
      <c r="M964" s="218"/>
      <c r="N964" s="218"/>
      <c r="O964" s="218"/>
      <c r="P964" s="218"/>
      <c r="Q964" s="218"/>
    </row>
    <row r="965" spans="2:17" x14ac:dyDescent="0.25">
      <c r="B965" s="76"/>
      <c r="C965" s="77"/>
      <c r="D965" s="231"/>
      <c r="E965" s="35"/>
      <c r="F965" s="225"/>
      <c r="G965" s="79"/>
      <c r="H965" s="290"/>
      <c r="I965" s="74" t="str">
        <f t="shared" si="52"/>
        <v>11900</v>
      </c>
      <c r="J965" s="218"/>
      <c r="K965" s="218"/>
      <c r="L965" s="218"/>
      <c r="M965" s="218"/>
      <c r="N965" s="218"/>
      <c r="O965" s="218"/>
      <c r="P965" s="218"/>
      <c r="Q965" s="218"/>
    </row>
    <row r="966" spans="2:17" x14ac:dyDescent="0.25">
      <c r="B966" s="76"/>
      <c r="C966" s="77"/>
      <c r="D966" s="231"/>
      <c r="E966" s="35"/>
      <c r="F966" s="225"/>
      <c r="G966" s="79"/>
      <c r="H966" s="290"/>
      <c r="I966" s="74" t="str">
        <f t="shared" si="52"/>
        <v>11900</v>
      </c>
      <c r="J966" s="218"/>
      <c r="K966" s="218"/>
      <c r="L966" s="218"/>
      <c r="M966" s="218"/>
      <c r="N966" s="218"/>
      <c r="O966" s="218"/>
      <c r="P966" s="218"/>
      <c r="Q966" s="218"/>
    </row>
    <row r="967" spans="2:17" x14ac:dyDescent="0.25">
      <c r="B967" s="76"/>
      <c r="C967" s="77"/>
      <c r="D967" s="231"/>
      <c r="E967" s="35"/>
      <c r="F967" s="225"/>
      <c r="G967" s="79"/>
      <c r="H967" s="290"/>
      <c r="I967" s="74" t="str">
        <f t="shared" si="52"/>
        <v>11900</v>
      </c>
      <c r="J967" s="218"/>
      <c r="K967" s="218"/>
      <c r="L967" s="218"/>
      <c r="M967" s="218"/>
      <c r="N967" s="218"/>
      <c r="O967" s="218"/>
      <c r="P967" s="218"/>
      <c r="Q967" s="218"/>
    </row>
    <row r="968" spans="2:17" x14ac:dyDescent="0.25">
      <c r="B968" s="76"/>
      <c r="C968" s="77"/>
      <c r="D968" s="231"/>
      <c r="E968" s="35"/>
      <c r="F968" s="225"/>
      <c r="G968" s="79"/>
      <c r="H968" s="290"/>
      <c r="I968" s="74" t="str">
        <f t="shared" si="52"/>
        <v>11900</v>
      </c>
      <c r="J968" s="218"/>
      <c r="K968" s="218"/>
      <c r="L968" s="218"/>
      <c r="M968" s="218"/>
      <c r="N968" s="218"/>
      <c r="O968" s="218"/>
      <c r="P968" s="218"/>
      <c r="Q968" s="218"/>
    </row>
    <row r="969" spans="2:17" x14ac:dyDescent="0.25">
      <c r="B969" s="76"/>
      <c r="C969" s="77"/>
      <c r="D969" s="231"/>
      <c r="E969" s="35"/>
      <c r="F969" s="225"/>
      <c r="G969" s="79"/>
      <c r="H969" s="290"/>
      <c r="I969" s="74" t="str">
        <f t="shared" si="52"/>
        <v>11900</v>
      </c>
      <c r="J969" s="218"/>
      <c r="K969" s="218"/>
      <c r="L969" s="218"/>
      <c r="M969" s="218"/>
      <c r="N969" s="218"/>
      <c r="O969" s="218"/>
      <c r="P969" s="218"/>
      <c r="Q969" s="218"/>
    </row>
    <row r="970" spans="2:17" x14ac:dyDescent="0.25">
      <c r="B970" s="76"/>
      <c r="C970" s="77"/>
      <c r="D970" s="231"/>
      <c r="E970" s="35"/>
      <c r="F970" s="225"/>
      <c r="G970" s="79"/>
      <c r="H970" s="290"/>
      <c r="I970" s="74" t="str">
        <f t="shared" si="52"/>
        <v>11900</v>
      </c>
      <c r="J970" s="218"/>
      <c r="K970" s="218"/>
      <c r="L970" s="218"/>
      <c r="M970" s="218"/>
      <c r="N970" s="218"/>
      <c r="O970" s="218"/>
      <c r="P970" s="218"/>
      <c r="Q970" s="218"/>
    </row>
    <row r="971" spans="2:17" x14ac:dyDescent="0.25">
      <c r="B971" s="76"/>
      <c r="C971" s="77"/>
      <c r="D971" s="231"/>
      <c r="E971" s="35"/>
      <c r="F971" s="225"/>
      <c r="G971" s="79"/>
      <c r="H971" s="290"/>
      <c r="I971" s="74" t="str">
        <f t="shared" si="52"/>
        <v>11900</v>
      </c>
      <c r="J971" s="218"/>
      <c r="K971" s="218"/>
      <c r="L971" s="218"/>
      <c r="M971" s="218"/>
      <c r="N971" s="218"/>
      <c r="O971" s="218"/>
      <c r="P971" s="218"/>
      <c r="Q971" s="218"/>
    </row>
    <row r="972" spans="2:17" x14ac:dyDescent="0.25">
      <c r="B972" s="76"/>
      <c r="C972" s="77"/>
      <c r="D972" s="231"/>
      <c r="E972" s="35"/>
      <c r="F972" s="225"/>
      <c r="G972" s="79"/>
      <c r="H972" s="290"/>
      <c r="I972" s="74" t="str">
        <f t="shared" si="52"/>
        <v>11900</v>
      </c>
      <c r="J972" s="218"/>
      <c r="K972" s="218"/>
      <c r="L972" s="218"/>
      <c r="M972" s="218"/>
      <c r="N972" s="218"/>
      <c r="O972" s="218"/>
      <c r="P972" s="218"/>
      <c r="Q972" s="218"/>
    </row>
    <row r="973" spans="2:17" x14ac:dyDescent="0.25">
      <c r="B973" s="76"/>
      <c r="C973" s="77"/>
      <c r="D973" s="231"/>
      <c r="E973" s="35"/>
      <c r="F973" s="225"/>
      <c r="G973" s="79"/>
      <c r="H973" s="290"/>
      <c r="I973" s="74" t="str">
        <f t="shared" si="52"/>
        <v>11900</v>
      </c>
      <c r="J973" s="218"/>
      <c r="K973" s="218"/>
      <c r="L973" s="218"/>
      <c r="M973" s="218"/>
      <c r="N973" s="218"/>
      <c r="O973" s="218"/>
      <c r="P973" s="218"/>
      <c r="Q973" s="218"/>
    </row>
    <row r="974" spans="2:17" x14ac:dyDescent="0.25">
      <c r="B974" s="76"/>
      <c r="C974" s="77"/>
      <c r="D974" s="231"/>
      <c r="E974" s="35"/>
      <c r="F974" s="225"/>
      <c r="G974" s="79"/>
      <c r="H974" s="290"/>
      <c r="I974" s="74" t="str">
        <f t="shared" si="52"/>
        <v>11900</v>
      </c>
      <c r="J974" s="218"/>
      <c r="K974" s="218"/>
      <c r="L974" s="218"/>
      <c r="M974" s="218"/>
      <c r="N974" s="218"/>
      <c r="O974" s="218"/>
      <c r="P974" s="218"/>
      <c r="Q974" s="218"/>
    </row>
    <row r="975" spans="2:17" x14ac:dyDescent="0.25">
      <c r="B975" s="76"/>
      <c r="C975" s="77"/>
      <c r="D975" s="231"/>
      <c r="E975" s="35"/>
      <c r="F975" s="225"/>
      <c r="G975" s="79"/>
      <c r="H975" s="290"/>
      <c r="I975" s="74" t="str">
        <f t="shared" ref="I975:I1038" si="53">MONTH(D975)&amp;YEAR(D975)&amp;G975</f>
        <v>11900</v>
      </c>
      <c r="J975" s="218"/>
      <c r="K975" s="218"/>
      <c r="L975" s="218"/>
      <c r="M975" s="218"/>
      <c r="N975" s="218"/>
      <c r="O975" s="218"/>
      <c r="P975" s="218"/>
      <c r="Q975" s="218"/>
    </row>
    <row r="976" spans="2:17" x14ac:dyDescent="0.25">
      <c r="B976" s="76"/>
      <c r="C976" s="77"/>
      <c r="D976" s="231"/>
      <c r="E976" s="35"/>
      <c r="F976" s="225"/>
      <c r="G976" s="79"/>
      <c r="H976" s="290"/>
      <c r="I976" s="74" t="str">
        <f t="shared" si="53"/>
        <v>11900</v>
      </c>
      <c r="J976" s="218"/>
      <c r="K976" s="218"/>
      <c r="L976" s="218"/>
      <c r="M976" s="218"/>
      <c r="N976" s="218"/>
      <c r="O976" s="218"/>
      <c r="P976" s="218"/>
      <c r="Q976" s="218"/>
    </row>
    <row r="977" spans="2:17" x14ac:dyDescent="0.25">
      <c r="B977" s="76"/>
      <c r="C977" s="77"/>
      <c r="D977" s="231"/>
      <c r="E977" s="35"/>
      <c r="F977" s="225"/>
      <c r="G977" s="79"/>
      <c r="H977" s="290"/>
      <c r="I977" s="74" t="str">
        <f t="shared" si="53"/>
        <v>11900</v>
      </c>
      <c r="J977" s="218"/>
      <c r="K977" s="218"/>
      <c r="L977" s="218"/>
      <c r="M977" s="218"/>
      <c r="N977" s="218"/>
      <c r="O977" s="218"/>
      <c r="P977" s="218"/>
      <c r="Q977" s="218"/>
    </row>
    <row r="978" spans="2:17" x14ac:dyDescent="0.25">
      <c r="B978" s="76"/>
      <c r="C978" s="77"/>
      <c r="D978" s="231"/>
      <c r="E978" s="35"/>
      <c r="F978" s="225"/>
      <c r="G978" s="79"/>
      <c r="H978" s="290"/>
      <c r="I978" s="74" t="str">
        <f t="shared" si="53"/>
        <v>11900</v>
      </c>
      <c r="J978" s="218"/>
      <c r="K978" s="218"/>
      <c r="L978" s="218"/>
      <c r="M978" s="218"/>
      <c r="N978" s="218"/>
      <c r="O978" s="218"/>
      <c r="P978" s="218"/>
      <c r="Q978" s="218"/>
    </row>
    <row r="979" spans="2:17" x14ac:dyDescent="0.25">
      <c r="B979" s="76"/>
      <c r="C979" s="77"/>
      <c r="D979" s="231"/>
      <c r="E979" s="35"/>
      <c r="F979" s="225"/>
      <c r="G979" s="79"/>
      <c r="H979" s="290"/>
      <c r="I979" s="74" t="str">
        <f t="shared" si="53"/>
        <v>11900</v>
      </c>
      <c r="J979" s="218"/>
      <c r="K979" s="218"/>
      <c r="L979" s="218"/>
      <c r="M979" s="218"/>
      <c r="N979" s="218"/>
      <c r="O979" s="218"/>
      <c r="P979" s="218"/>
      <c r="Q979" s="218"/>
    </row>
    <row r="980" spans="2:17" x14ac:dyDescent="0.25">
      <c r="B980" s="76"/>
      <c r="C980" s="77"/>
      <c r="D980" s="231"/>
      <c r="E980" s="35"/>
      <c r="F980" s="225"/>
      <c r="G980" s="79"/>
      <c r="H980" s="290"/>
      <c r="I980" s="74" t="str">
        <f t="shared" si="53"/>
        <v>11900</v>
      </c>
      <c r="J980" s="218"/>
      <c r="K980" s="218"/>
      <c r="L980" s="218"/>
      <c r="M980" s="218"/>
      <c r="N980" s="218"/>
      <c r="O980" s="218"/>
      <c r="P980" s="218"/>
      <c r="Q980" s="218"/>
    </row>
    <row r="981" spans="2:17" x14ac:dyDescent="0.25">
      <c r="B981" s="76"/>
      <c r="C981" s="77"/>
      <c r="D981" s="231"/>
      <c r="E981" s="35"/>
      <c r="F981" s="225"/>
      <c r="G981" s="79"/>
      <c r="H981" s="290"/>
      <c r="I981" s="74" t="str">
        <f t="shared" si="53"/>
        <v>11900</v>
      </c>
      <c r="J981" s="218"/>
      <c r="K981" s="218"/>
      <c r="L981" s="218"/>
      <c r="M981" s="218"/>
      <c r="N981" s="218"/>
      <c r="O981" s="218"/>
      <c r="P981" s="218"/>
      <c r="Q981" s="218"/>
    </row>
    <row r="982" spans="2:17" x14ac:dyDescent="0.25">
      <c r="B982" s="76"/>
      <c r="C982" s="77"/>
      <c r="D982" s="231"/>
      <c r="E982" s="35"/>
      <c r="F982" s="225"/>
      <c r="G982" s="79"/>
      <c r="H982" s="290"/>
      <c r="I982" s="74" t="str">
        <f t="shared" si="53"/>
        <v>11900</v>
      </c>
      <c r="J982" s="218"/>
      <c r="K982" s="218"/>
      <c r="L982" s="218"/>
      <c r="M982" s="218"/>
      <c r="N982" s="218"/>
      <c r="O982" s="218"/>
      <c r="P982" s="218"/>
      <c r="Q982" s="218"/>
    </row>
    <row r="983" spans="2:17" x14ac:dyDescent="0.25">
      <c r="B983" s="76"/>
      <c r="C983" s="77"/>
      <c r="D983" s="231"/>
      <c r="E983" s="35"/>
      <c r="F983" s="225"/>
      <c r="G983" s="79"/>
      <c r="H983" s="290"/>
      <c r="I983" s="74" t="str">
        <f t="shared" si="53"/>
        <v>11900</v>
      </c>
      <c r="J983" s="218"/>
      <c r="K983" s="218"/>
      <c r="L983" s="218"/>
      <c r="M983" s="218"/>
      <c r="N983" s="218"/>
      <c r="O983" s="218"/>
      <c r="P983" s="218"/>
      <c r="Q983" s="218"/>
    </row>
    <row r="984" spans="2:17" x14ac:dyDescent="0.25">
      <c r="B984" s="76"/>
      <c r="C984" s="77"/>
      <c r="D984" s="231"/>
      <c r="E984" s="35"/>
      <c r="F984" s="225"/>
      <c r="G984" s="79"/>
      <c r="H984" s="290"/>
      <c r="I984" s="74" t="str">
        <f t="shared" si="53"/>
        <v>11900</v>
      </c>
      <c r="J984" s="218"/>
      <c r="K984" s="218"/>
      <c r="L984" s="218"/>
      <c r="M984" s="218"/>
      <c r="N984" s="218"/>
      <c r="O984" s="218"/>
      <c r="P984" s="218"/>
      <c r="Q984" s="218"/>
    </row>
    <row r="985" spans="2:17" x14ac:dyDescent="0.25">
      <c r="B985" s="76"/>
      <c r="C985" s="77"/>
      <c r="D985" s="231"/>
      <c r="E985" s="35"/>
      <c r="F985" s="225"/>
      <c r="G985" s="79"/>
      <c r="H985" s="290"/>
      <c r="I985" s="74" t="str">
        <f t="shared" si="53"/>
        <v>11900</v>
      </c>
      <c r="J985" s="218"/>
      <c r="K985" s="218"/>
      <c r="L985" s="218"/>
      <c r="M985" s="218"/>
      <c r="N985" s="218"/>
      <c r="O985" s="218"/>
      <c r="P985" s="218"/>
      <c r="Q985" s="218"/>
    </row>
    <row r="986" spans="2:17" x14ac:dyDescent="0.25">
      <c r="B986" s="76"/>
      <c r="C986" s="77"/>
      <c r="D986" s="231"/>
      <c r="E986" s="35"/>
      <c r="F986" s="225"/>
      <c r="G986" s="79"/>
      <c r="H986" s="290"/>
      <c r="I986" s="74" t="str">
        <f t="shared" si="53"/>
        <v>11900</v>
      </c>
      <c r="J986" s="218"/>
      <c r="K986" s="218"/>
      <c r="L986" s="218"/>
      <c r="M986" s="218"/>
      <c r="N986" s="218"/>
      <c r="O986" s="218"/>
      <c r="P986" s="218"/>
      <c r="Q986" s="218"/>
    </row>
    <row r="987" spans="2:17" x14ac:dyDescent="0.25">
      <c r="B987" s="76"/>
      <c r="C987" s="77"/>
      <c r="D987" s="231"/>
      <c r="E987" s="35"/>
      <c r="F987" s="225"/>
      <c r="G987" s="79"/>
      <c r="H987" s="290"/>
      <c r="I987" s="74" t="str">
        <f t="shared" si="53"/>
        <v>11900</v>
      </c>
      <c r="J987" s="218"/>
      <c r="K987" s="218"/>
      <c r="L987" s="218"/>
      <c r="M987" s="218"/>
      <c r="N987" s="218"/>
      <c r="O987" s="218"/>
      <c r="P987" s="218"/>
      <c r="Q987" s="218"/>
    </row>
    <row r="988" spans="2:17" x14ac:dyDescent="0.25">
      <c r="B988" s="76"/>
      <c r="C988" s="77"/>
      <c r="D988" s="231"/>
      <c r="E988" s="35"/>
      <c r="F988" s="225"/>
      <c r="G988" s="79"/>
      <c r="H988" s="290"/>
      <c r="I988" s="74" t="str">
        <f t="shared" si="53"/>
        <v>11900</v>
      </c>
      <c r="J988" s="218"/>
      <c r="K988" s="218"/>
      <c r="L988" s="218"/>
      <c r="M988" s="218"/>
      <c r="N988" s="218"/>
      <c r="O988" s="218"/>
      <c r="P988" s="218"/>
      <c r="Q988" s="218"/>
    </row>
    <row r="989" spans="2:17" x14ac:dyDescent="0.25">
      <c r="B989" s="76"/>
      <c r="C989" s="77"/>
      <c r="D989" s="231"/>
      <c r="E989" s="35"/>
      <c r="F989" s="225"/>
      <c r="G989" s="79"/>
      <c r="H989" s="290"/>
      <c r="I989" s="74" t="str">
        <f t="shared" si="53"/>
        <v>11900</v>
      </c>
      <c r="J989" s="218"/>
      <c r="K989" s="218"/>
      <c r="L989" s="218"/>
      <c r="M989" s="218"/>
      <c r="N989" s="218"/>
      <c r="O989" s="218"/>
      <c r="P989" s="218"/>
      <c r="Q989" s="218"/>
    </row>
    <row r="990" spans="2:17" x14ac:dyDescent="0.25">
      <c r="B990" s="76"/>
      <c r="C990" s="77"/>
      <c r="D990" s="231"/>
      <c r="E990" s="35"/>
      <c r="F990" s="225"/>
      <c r="G990" s="79"/>
      <c r="H990" s="290"/>
      <c r="I990" s="74" t="str">
        <f t="shared" si="53"/>
        <v>11900</v>
      </c>
      <c r="J990" s="218"/>
      <c r="K990" s="218"/>
      <c r="L990" s="218"/>
      <c r="M990" s="218"/>
      <c r="N990" s="218"/>
      <c r="O990" s="218"/>
      <c r="P990" s="218"/>
      <c r="Q990" s="218"/>
    </row>
    <row r="991" spans="2:17" x14ac:dyDescent="0.25">
      <c r="B991" s="76"/>
      <c r="C991" s="77"/>
      <c r="D991" s="231"/>
      <c r="E991" s="35"/>
      <c r="F991" s="225"/>
      <c r="G991" s="79"/>
      <c r="H991" s="290"/>
      <c r="I991" s="74" t="str">
        <f t="shared" si="53"/>
        <v>11900</v>
      </c>
      <c r="J991" s="218"/>
      <c r="K991" s="218"/>
      <c r="L991" s="218"/>
      <c r="M991" s="218"/>
      <c r="N991" s="218"/>
      <c r="O991" s="218"/>
      <c r="P991" s="218"/>
      <c r="Q991" s="218"/>
    </row>
    <row r="992" spans="2:17" x14ac:dyDescent="0.25">
      <c r="B992" s="76"/>
      <c r="C992" s="77"/>
      <c r="D992" s="231"/>
      <c r="E992" s="35"/>
      <c r="F992" s="225"/>
      <c r="G992" s="79"/>
      <c r="H992" s="290"/>
      <c r="I992" s="74" t="str">
        <f t="shared" si="53"/>
        <v>11900</v>
      </c>
      <c r="J992" s="218"/>
      <c r="K992" s="218"/>
      <c r="L992" s="218"/>
      <c r="M992" s="218"/>
      <c r="N992" s="218"/>
      <c r="O992" s="218"/>
      <c r="P992" s="218"/>
      <c r="Q992" s="218"/>
    </row>
    <row r="993" spans="2:17" x14ac:dyDescent="0.25">
      <c r="B993" s="76"/>
      <c r="C993" s="77"/>
      <c r="D993" s="231"/>
      <c r="E993" s="35"/>
      <c r="F993" s="225"/>
      <c r="G993" s="79"/>
      <c r="H993" s="290"/>
      <c r="I993" s="74" t="str">
        <f t="shared" si="53"/>
        <v>11900</v>
      </c>
      <c r="J993" s="218"/>
      <c r="K993" s="218"/>
      <c r="L993" s="218"/>
      <c r="M993" s="218"/>
      <c r="N993" s="218"/>
      <c r="O993" s="218"/>
      <c r="P993" s="218"/>
      <c r="Q993" s="218"/>
    </row>
    <row r="994" spans="2:17" x14ac:dyDescent="0.25">
      <c r="B994" s="76"/>
      <c r="C994" s="77"/>
      <c r="D994" s="231"/>
      <c r="E994" s="35"/>
      <c r="F994" s="225"/>
      <c r="G994" s="79"/>
      <c r="H994" s="290"/>
      <c r="I994" s="74" t="str">
        <f t="shared" si="53"/>
        <v>11900</v>
      </c>
      <c r="J994" s="218"/>
      <c r="K994" s="218"/>
      <c r="L994" s="218"/>
      <c r="M994" s="218"/>
      <c r="N994" s="218"/>
      <c r="O994" s="218"/>
      <c r="P994" s="218"/>
      <c r="Q994" s="218"/>
    </row>
    <row r="995" spans="2:17" x14ac:dyDescent="0.25">
      <c r="B995" s="76"/>
      <c r="C995" s="77"/>
      <c r="D995" s="231"/>
      <c r="E995" s="35"/>
      <c r="F995" s="225"/>
      <c r="G995" s="79"/>
      <c r="H995" s="290"/>
      <c r="I995" s="74" t="str">
        <f t="shared" si="53"/>
        <v>11900</v>
      </c>
      <c r="J995" s="218"/>
      <c r="K995" s="218"/>
      <c r="L995" s="218"/>
      <c r="M995" s="218"/>
      <c r="N995" s="218"/>
      <c r="O995" s="218"/>
      <c r="P995" s="218"/>
      <c r="Q995" s="218"/>
    </row>
    <row r="996" spans="2:17" x14ac:dyDescent="0.25">
      <c r="B996" s="76"/>
      <c r="C996" s="77"/>
      <c r="D996" s="231"/>
      <c r="E996" s="35"/>
      <c r="F996" s="225"/>
      <c r="G996" s="79"/>
      <c r="H996" s="290"/>
      <c r="I996" s="74" t="str">
        <f t="shared" si="53"/>
        <v>11900</v>
      </c>
      <c r="J996" s="218"/>
      <c r="K996" s="218"/>
      <c r="L996" s="218"/>
      <c r="M996" s="218"/>
      <c r="N996" s="218"/>
      <c r="O996" s="218"/>
      <c r="P996" s="218"/>
      <c r="Q996" s="218"/>
    </row>
    <row r="997" spans="2:17" x14ac:dyDescent="0.25">
      <c r="B997" s="76"/>
      <c r="C997" s="77"/>
      <c r="D997" s="231"/>
      <c r="E997" s="35"/>
      <c r="F997" s="225"/>
      <c r="G997" s="79"/>
      <c r="H997" s="290"/>
      <c r="I997" s="74" t="str">
        <f t="shared" si="53"/>
        <v>11900</v>
      </c>
      <c r="J997" s="218"/>
      <c r="K997" s="218"/>
      <c r="L997" s="218"/>
      <c r="M997" s="218"/>
      <c r="N997" s="218"/>
      <c r="O997" s="218"/>
      <c r="P997" s="218"/>
      <c r="Q997" s="218"/>
    </row>
    <row r="998" spans="2:17" x14ac:dyDescent="0.25">
      <c r="B998" s="76"/>
      <c r="C998" s="77"/>
      <c r="D998" s="231"/>
      <c r="E998" s="35"/>
      <c r="F998" s="225"/>
      <c r="G998" s="79"/>
      <c r="H998" s="290"/>
      <c r="I998" s="74" t="str">
        <f t="shared" si="53"/>
        <v>11900</v>
      </c>
      <c r="J998" s="218"/>
      <c r="K998" s="218"/>
      <c r="L998" s="218"/>
      <c r="M998" s="218"/>
      <c r="N998" s="218"/>
      <c r="O998" s="218"/>
      <c r="P998" s="218"/>
      <c r="Q998" s="218"/>
    </row>
    <row r="999" spans="2:17" x14ac:dyDescent="0.25">
      <c r="B999" s="76"/>
      <c r="C999" s="77"/>
      <c r="D999" s="231"/>
      <c r="E999" s="35"/>
      <c r="F999" s="225"/>
      <c r="G999" s="79"/>
      <c r="H999" s="290"/>
      <c r="I999" s="74" t="str">
        <f t="shared" si="53"/>
        <v>11900</v>
      </c>
      <c r="J999" s="218"/>
      <c r="K999" s="218"/>
      <c r="L999" s="218"/>
      <c r="M999" s="218"/>
      <c r="N999" s="218"/>
      <c r="O999" s="218"/>
      <c r="P999" s="218"/>
      <c r="Q999" s="218"/>
    </row>
    <row r="1000" spans="2:17" x14ac:dyDescent="0.25">
      <c r="B1000" s="76"/>
      <c r="C1000" s="77"/>
      <c r="D1000" s="231"/>
      <c r="E1000" s="35"/>
      <c r="F1000" s="225"/>
      <c r="G1000" s="79"/>
      <c r="H1000" s="290"/>
      <c r="I1000" s="74" t="str">
        <f t="shared" si="53"/>
        <v>11900</v>
      </c>
      <c r="J1000" s="218"/>
      <c r="K1000" s="218"/>
      <c r="L1000" s="218"/>
      <c r="M1000" s="218"/>
      <c r="N1000" s="218"/>
      <c r="O1000" s="218"/>
      <c r="P1000" s="218"/>
      <c r="Q1000" s="218"/>
    </row>
    <row r="1001" spans="2:17" x14ac:dyDescent="0.25">
      <c r="B1001" s="76"/>
      <c r="C1001" s="77"/>
      <c r="D1001" s="231"/>
      <c r="E1001" s="35"/>
      <c r="F1001" s="225"/>
      <c r="G1001" s="79"/>
      <c r="H1001" s="290"/>
      <c r="I1001" s="74" t="str">
        <f t="shared" si="53"/>
        <v>11900</v>
      </c>
      <c r="J1001" s="218"/>
      <c r="K1001" s="218"/>
      <c r="L1001" s="218"/>
      <c r="M1001" s="218"/>
      <c r="N1001" s="218"/>
      <c r="O1001" s="218"/>
      <c r="P1001" s="218"/>
      <c r="Q1001" s="218"/>
    </row>
    <row r="1002" spans="2:17" x14ac:dyDescent="0.25">
      <c r="B1002" s="76"/>
      <c r="C1002" s="77"/>
      <c r="D1002" s="231"/>
      <c r="E1002" s="35"/>
      <c r="F1002" s="225"/>
      <c r="G1002" s="79"/>
      <c r="H1002" s="290"/>
      <c r="I1002" s="74" t="str">
        <f t="shared" si="53"/>
        <v>11900</v>
      </c>
      <c r="J1002" s="218"/>
      <c r="K1002" s="218"/>
      <c r="L1002" s="218"/>
      <c r="M1002" s="218"/>
      <c r="N1002" s="218"/>
      <c r="O1002" s="218"/>
      <c r="P1002" s="218"/>
      <c r="Q1002" s="218"/>
    </row>
    <row r="1003" spans="2:17" x14ac:dyDescent="0.25">
      <c r="B1003" s="76"/>
      <c r="C1003" s="77"/>
      <c r="D1003" s="231"/>
      <c r="E1003" s="35"/>
      <c r="F1003" s="225"/>
      <c r="G1003" s="79"/>
      <c r="H1003" s="290"/>
      <c r="I1003" s="74" t="str">
        <f t="shared" si="53"/>
        <v>11900</v>
      </c>
      <c r="J1003" s="218"/>
      <c r="K1003" s="218"/>
      <c r="L1003" s="218"/>
      <c r="M1003" s="218"/>
      <c r="N1003" s="218"/>
      <c r="O1003" s="218"/>
      <c r="P1003" s="218"/>
      <c r="Q1003" s="218"/>
    </row>
    <row r="1004" spans="2:17" x14ac:dyDescent="0.25">
      <c r="B1004" s="76"/>
      <c r="C1004" s="77"/>
      <c r="D1004" s="231"/>
      <c r="E1004" s="35"/>
      <c r="F1004" s="225"/>
      <c r="G1004" s="79"/>
      <c r="H1004" s="290"/>
      <c r="I1004" s="74" t="str">
        <f t="shared" si="53"/>
        <v>11900</v>
      </c>
      <c r="J1004" s="218"/>
      <c r="K1004" s="218"/>
      <c r="L1004" s="218"/>
      <c r="M1004" s="218"/>
      <c r="N1004" s="218"/>
      <c r="O1004" s="218"/>
      <c r="P1004" s="218"/>
      <c r="Q1004" s="218"/>
    </row>
    <row r="1005" spans="2:17" x14ac:dyDescent="0.25">
      <c r="B1005" s="76"/>
      <c r="C1005" s="77"/>
      <c r="D1005" s="231"/>
      <c r="E1005" s="35"/>
      <c r="F1005" s="225"/>
      <c r="G1005" s="79"/>
      <c r="H1005" s="290"/>
      <c r="I1005" s="74" t="str">
        <f t="shared" si="53"/>
        <v>11900</v>
      </c>
      <c r="J1005" s="218"/>
      <c r="K1005" s="218"/>
      <c r="L1005" s="218"/>
      <c r="M1005" s="218"/>
      <c r="N1005" s="218"/>
      <c r="O1005" s="218"/>
      <c r="P1005" s="218"/>
      <c r="Q1005" s="218"/>
    </row>
    <row r="1006" spans="2:17" x14ac:dyDescent="0.25">
      <c r="B1006" s="76"/>
      <c r="C1006" s="77"/>
      <c r="D1006" s="231"/>
      <c r="E1006" s="35"/>
      <c r="F1006" s="225"/>
      <c r="G1006" s="79"/>
      <c r="H1006" s="290"/>
      <c r="I1006" s="74" t="str">
        <f t="shared" si="53"/>
        <v>11900</v>
      </c>
      <c r="J1006" s="218"/>
      <c r="K1006" s="218"/>
      <c r="L1006" s="218"/>
      <c r="M1006" s="218"/>
      <c r="N1006" s="218"/>
      <c r="O1006" s="218"/>
      <c r="P1006" s="218"/>
      <c r="Q1006" s="218"/>
    </row>
    <row r="1007" spans="2:17" x14ac:dyDescent="0.25">
      <c r="B1007" s="76"/>
      <c r="C1007" s="77"/>
      <c r="D1007" s="231"/>
      <c r="E1007" s="35"/>
      <c r="F1007" s="225"/>
      <c r="G1007" s="79"/>
      <c r="H1007" s="290"/>
      <c r="I1007" s="74" t="str">
        <f t="shared" si="53"/>
        <v>11900</v>
      </c>
      <c r="J1007" s="218"/>
      <c r="K1007" s="218"/>
      <c r="L1007" s="218"/>
      <c r="M1007" s="218"/>
      <c r="N1007" s="218"/>
      <c r="O1007" s="218"/>
      <c r="P1007" s="218"/>
      <c r="Q1007" s="218"/>
    </row>
    <row r="1008" spans="2:17" x14ac:dyDescent="0.25">
      <c r="B1008" s="76"/>
      <c r="C1008" s="77"/>
      <c r="D1008" s="231"/>
      <c r="E1008" s="35"/>
      <c r="F1008" s="225"/>
      <c r="G1008" s="79"/>
      <c r="H1008" s="290"/>
      <c r="I1008" s="74" t="str">
        <f t="shared" si="53"/>
        <v>11900</v>
      </c>
      <c r="J1008" s="218"/>
      <c r="K1008" s="218"/>
      <c r="L1008" s="218"/>
      <c r="M1008" s="218"/>
      <c r="N1008" s="218"/>
      <c r="O1008" s="218"/>
      <c r="P1008" s="218"/>
      <c r="Q1008" s="218"/>
    </row>
    <row r="1009" spans="2:17" x14ac:dyDescent="0.25">
      <c r="B1009" s="76"/>
      <c r="C1009" s="77"/>
      <c r="D1009" s="231"/>
      <c r="E1009" s="35"/>
      <c r="F1009" s="225"/>
      <c r="G1009" s="79"/>
      <c r="H1009" s="290"/>
      <c r="I1009" s="74" t="str">
        <f t="shared" si="53"/>
        <v>11900</v>
      </c>
      <c r="J1009" s="218"/>
      <c r="K1009" s="218"/>
      <c r="L1009" s="218"/>
      <c r="M1009" s="218"/>
      <c r="N1009" s="218"/>
      <c r="O1009" s="218"/>
      <c r="P1009" s="218"/>
      <c r="Q1009" s="218"/>
    </row>
    <row r="1010" spans="2:17" x14ac:dyDescent="0.25">
      <c r="B1010" s="76"/>
      <c r="C1010" s="77"/>
      <c r="D1010" s="231"/>
      <c r="E1010" s="35"/>
      <c r="F1010" s="225"/>
      <c r="G1010" s="79"/>
      <c r="H1010" s="290"/>
      <c r="I1010" s="74" t="str">
        <f t="shared" si="53"/>
        <v>11900</v>
      </c>
      <c r="J1010" s="218"/>
      <c r="K1010" s="218"/>
      <c r="L1010" s="218"/>
      <c r="M1010" s="218"/>
      <c r="N1010" s="218"/>
      <c r="O1010" s="218"/>
      <c r="P1010" s="218"/>
      <c r="Q1010" s="218"/>
    </row>
    <row r="1011" spans="2:17" x14ac:dyDescent="0.25">
      <c r="B1011" s="76"/>
      <c r="C1011" s="77"/>
      <c r="D1011" s="231"/>
      <c r="E1011" s="35"/>
      <c r="F1011" s="225"/>
      <c r="G1011" s="79"/>
      <c r="H1011" s="290"/>
      <c r="I1011" s="74" t="str">
        <f t="shared" si="53"/>
        <v>11900</v>
      </c>
      <c r="J1011" s="218"/>
      <c r="K1011" s="218"/>
      <c r="L1011" s="218"/>
      <c r="M1011" s="218"/>
      <c r="N1011" s="218"/>
      <c r="O1011" s="218"/>
      <c r="P1011" s="218"/>
      <c r="Q1011" s="218"/>
    </row>
    <row r="1012" spans="2:17" x14ac:dyDescent="0.25">
      <c r="B1012" s="76"/>
      <c r="C1012" s="77"/>
      <c r="D1012" s="231"/>
      <c r="E1012" s="35"/>
      <c r="F1012" s="225"/>
      <c r="G1012" s="79"/>
      <c r="H1012" s="290"/>
      <c r="I1012" s="74" t="str">
        <f t="shared" si="53"/>
        <v>11900</v>
      </c>
      <c r="J1012" s="218"/>
      <c r="K1012" s="218"/>
      <c r="L1012" s="218"/>
      <c r="M1012" s="218"/>
      <c r="N1012" s="218"/>
      <c r="O1012" s="218"/>
      <c r="P1012" s="218"/>
      <c r="Q1012" s="218"/>
    </row>
    <row r="1013" spans="2:17" x14ac:dyDescent="0.25">
      <c r="B1013" s="76"/>
      <c r="C1013" s="77"/>
      <c r="D1013" s="231"/>
      <c r="E1013" s="35"/>
      <c r="F1013" s="225"/>
      <c r="G1013" s="79"/>
      <c r="H1013" s="290"/>
      <c r="I1013" s="74" t="str">
        <f t="shared" si="53"/>
        <v>11900</v>
      </c>
      <c r="J1013" s="218"/>
      <c r="K1013" s="218"/>
      <c r="L1013" s="218"/>
      <c r="M1013" s="218"/>
      <c r="N1013" s="218"/>
      <c r="O1013" s="218"/>
      <c r="P1013" s="218"/>
      <c r="Q1013" s="218"/>
    </row>
    <row r="1014" spans="2:17" x14ac:dyDescent="0.25">
      <c r="B1014" s="76"/>
      <c r="C1014" s="77"/>
      <c r="D1014" s="231"/>
      <c r="E1014" s="35"/>
      <c r="F1014" s="225"/>
      <c r="G1014" s="79"/>
      <c r="H1014" s="290"/>
      <c r="I1014" s="74" t="str">
        <f t="shared" si="53"/>
        <v>11900</v>
      </c>
      <c r="J1014" s="218"/>
      <c r="K1014" s="218"/>
      <c r="L1014" s="218"/>
      <c r="M1014" s="218"/>
      <c r="N1014" s="218"/>
      <c r="O1014" s="218"/>
      <c r="P1014" s="218"/>
      <c r="Q1014" s="218"/>
    </row>
    <row r="1015" spans="2:17" x14ac:dyDescent="0.25">
      <c r="B1015" s="76"/>
      <c r="C1015" s="77"/>
      <c r="D1015" s="231"/>
      <c r="E1015" s="35"/>
      <c r="F1015" s="225"/>
      <c r="G1015" s="79"/>
      <c r="H1015" s="290"/>
      <c r="I1015" s="74" t="str">
        <f t="shared" si="53"/>
        <v>11900</v>
      </c>
      <c r="J1015" s="218"/>
      <c r="K1015" s="218"/>
      <c r="L1015" s="218"/>
      <c r="M1015" s="218"/>
      <c r="N1015" s="218"/>
      <c r="O1015" s="218"/>
      <c r="P1015" s="218"/>
      <c r="Q1015" s="218"/>
    </row>
    <row r="1016" spans="2:17" x14ac:dyDescent="0.25">
      <c r="B1016" s="76"/>
      <c r="C1016" s="77"/>
      <c r="D1016" s="231"/>
      <c r="E1016" s="35"/>
      <c r="F1016" s="225"/>
      <c r="G1016" s="79"/>
      <c r="H1016" s="290"/>
      <c r="I1016" s="74" t="str">
        <f t="shared" si="53"/>
        <v>11900</v>
      </c>
      <c r="J1016" s="218"/>
      <c r="K1016" s="218"/>
      <c r="L1016" s="218"/>
      <c r="M1016" s="218"/>
      <c r="N1016" s="218"/>
      <c r="O1016" s="218"/>
      <c r="P1016" s="218"/>
      <c r="Q1016" s="218"/>
    </row>
    <row r="1017" spans="2:17" x14ac:dyDescent="0.25">
      <c r="B1017" s="76"/>
      <c r="C1017" s="77"/>
      <c r="D1017" s="231"/>
      <c r="E1017" s="35"/>
      <c r="F1017" s="225"/>
      <c r="G1017" s="79"/>
      <c r="H1017" s="290"/>
      <c r="I1017" s="74" t="str">
        <f t="shared" si="53"/>
        <v>11900</v>
      </c>
      <c r="J1017" s="218"/>
      <c r="K1017" s="218"/>
      <c r="L1017" s="218"/>
      <c r="M1017" s="218"/>
      <c r="N1017" s="218"/>
      <c r="O1017" s="218"/>
      <c r="P1017" s="218"/>
      <c r="Q1017" s="218"/>
    </row>
    <row r="1018" spans="2:17" x14ac:dyDescent="0.25">
      <c r="B1018" s="76"/>
      <c r="C1018" s="77"/>
      <c r="D1018" s="231"/>
      <c r="E1018" s="35"/>
      <c r="F1018" s="225"/>
      <c r="G1018" s="79"/>
      <c r="H1018" s="290"/>
      <c r="I1018" s="74" t="str">
        <f t="shared" si="53"/>
        <v>11900</v>
      </c>
      <c r="J1018" s="218"/>
      <c r="K1018" s="218"/>
      <c r="L1018" s="218"/>
      <c r="M1018" s="218"/>
      <c r="N1018" s="218"/>
      <c r="O1018" s="218"/>
      <c r="P1018" s="218"/>
      <c r="Q1018" s="218"/>
    </row>
    <row r="1019" spans="2:17" x14ac:dyDescent="0.25">
      <c r="B1019" s="76"/>
      <c r="C1019" s="77"/>
      <c r="D1019" s="231"/>
      <c r="E1019" s="35"/>
      <c r="F1019" s="225"/>
      <c r="G1019" s="79"/>
      <c r="H1019" s="290"/>
      <c r="I1019" s="74" t="str">
        <f t="shared" si="53"/>
        <v>11900</v>
      </c>
      <c r="J1019" s="218"/>
      <c r="K1019" s="218"/>
      <c r="L1019" s="218"/>
      <c r="M1019" s="218"/>
      <c r="N1019" s="218"/>
      <c r="O1019" s="218"/>
      <c r="P1019" s="218"/>
      <c r="Q1019" s="218"/>
    </row>
    <row r="1020" spans="2:17" x14ac:dyDescent="0.25">
      <c r="B1020" s="76"/>
      <c r="C1020" s="77"/>
      <c r="D1020" s="231"/>
      <c r="E1020" s="35"/>
      <c r="F1020" s="225"/>
      <c r="G1020" s="79"/>
      <c r="H1020" s="290"/>
      <c r="I1020" s="74" t="str">
        <f t="shared" si="53"/>
        <v>11900</v>
      </c>
      <c r="J1020" s="218"/>
      <c r="K1020" s="218"/>
      <c r="L1020" s="218"/>
      <c r="M1020" s="218"/>
      <c r="N1020" s="218"/>
      <c r="O1020" s="218"/>
      <c r="P1020" s="218"/>
      <c r="Q1020" s="218"/>
    </row>
    <row r="1021" spans="2:17" x14ac:dyDescent="0.25">
      <c r="B1021" s="76"/>
      <c r="C1021" s="77"/>
      <c r="D1021" s="231"/>
      <c r="E1021" s="35"/>
      <c r="F1021" s="225"/>
      <c r="G1021" s="79"/>
      <c r="H1021" s="290"/>
      <c r="I1021" s="74" t="str">
        <f t="shared" si="53"/>
        <v>11900</v>
      </c>
      <c r="J1021" s="218"/>
      <c r="K1021" s="218"/>
      <c r="L1021" s="218"/>
      <c r="M1021" s="218"/>
      <c r="N1021" s="218"/>
      <c r="O1021" s="218"/>
      <c r="P1021" s="218"/>
      <c r="Q1021" s="218"/>
    </row>
    <row r="1022" spans="2:17" x14ac:dyDescent="0.25">
      <c r="B1022" s="76"/>
      <c r="C1022" s="77"/>
      <c r="D1022" s="231"/>
      <c r="E1022" s="35"/>
      <c r="F1022" s="225"/>
      <c r="G1022" s="79"/>
      <c r="H1022" s="290"/>
      <c r="I1022" s="74" t="str">
        <f t="shared" si="53"/>
        <v>11900</v>
      </c>
      <c r="J1022" s="218"/>
      <c r="K1022" s="218"/>
      <c r="L1022" s="218"/>
      <c r="M1022" s="218"/>
      <c r="N1022" s="218"/>
      <c r="O1022" s="218"/>
      <c r="P1022" s="218"/>
      <c r="Q1022" s="218"/>
    </row>
    <row r="1023" spans="2:17" x14ac:dyDescent="0.25">
      <c r="B1023" s="76"/>
      <c r="C1023" s="77"/>
      <c r="D1023" s="231"/>
      <c r="E1023" s="35"/>
      <c r="F1023" s="225"/>
      <c r="G1023" s="79"/>
      <c r="H1023" s="290"/>
      <c r="I1023" s="74" t="str">
        <f t="shared" si="53"/>
        <v>11900</v>
      </c>
      <c r="J1023" s="218"/>
      <c r="K1023" s="218"/>
      <c r="L1023" s="218"/>
      <c r="M1023" s="218"/>
      <c r="N1023" s="218"/>
      <c r="O1023" s="218"/>
      <c r="P1023" s="218"/>
      <c r="Q1023" s="218"/>
    </row>
    <row r="1024" spans="2:17" x14ac:dyDescent="0.25">
      <c r="B1024" s="76"/>
      <c r="C1024" s="77"/>
      <c r="D1024" s="231"/>
      <c r="E1024" s="35"/>
      <c r="F1024" s="225"/>
      <c r="G1024" s="79"/>
      <c r="H1024" s="290"/>
      <c r="I1024" s="74" t="str">
        <f t="shared" si="53"/>
        <v>11900</v>
      </c>
      <c r="J1024" s="218"/>
      <c r="K1024" s="218"/>
      <c r="L1024" s="218"/>
      <c r="M1024" s="218"/>
      <c r="N1024" s="218"/>
      <c r="O1024" s="218"/>
      <c r="P1024" s="218"/>
      <c r="Q1024" s="218"/>
    </row>
    <row r="1025" spans="2:17" x14ac:dyDescent="0.25">
      <c r="B1025" s="76"/>
      <c r="C1025" s="77"/>
      <c r="D1025" s="231"/>
      <c r="E1025" s="35"/>
      <c r="F1025" s="225"/>
      <c r="G1025" s="79"/>
      <c r="H1025" s="290"/>
      <c r="I1025" s="74" t="str">
        <f t="shared" si="53"/>
        <v>11900</v>
      </c>
      <c r="J1025" s="218"/>
      <c r="K1025" s="218"/>
      <c r="L1025" s="218"/>
      <c r="M1025" s="218"/>
      <c r="N1025" s="218"/>
      <c r="O1025" s="218"/>
      <c r="P1025" s="218"/>
      <c r="Q1025" s="218"/>
    </row>
    <row r="1026" spans="2:17" x14ac:dyDescent="0.25">
      <c r="B1026" s="76"/>
      <c r="C1026" s="77"/>
      <c r="D1026" s="231"/>
      <c r="E1026" s="35"/>
      <c r="F1026" s="225"/>
      <c r="G1026" s="79"/>
      <c r="H1026" s="290"/>
      <c r="I1026" s="74" t="str">
        <f t="shared" si="53"/>
        <v>11900</v>
      </c>
      <c r="J1026" s="218"/>
      <c r="K1026" s="218"/>
      <c r="L1026" s="218"/>
      <c r="M1026" s="218"/>
      <c r="N1026" s="218"/>
      <c r="O1026" s="218"/>
      <c r="P1026" s="218"/>
      <c r="Q1026" s="218"/>
    </row>
    <row r="1027" spans="2:17" x14ac:dyDescent="0.25">
      <c r="B1027" s="76"/>
      <c r="C1027" s="77"/>
      <c r="D1027" s="231"/>
      <c r="E1027" s="35"/>
      <c r="F1027" s="225"/>
      <c r="G1027" s="79"/>
      <c r="H1027" s="290"/>
      <c r="I1027" s="74" t="str">
        <f t="shared" si="53"/>
        <v>11900</v>
      </c>
      <c r="J1027" s="218"/>
      <c r="K1027" s="218"/>
      <c r="L1027" s="218"/>
      <c r="M1027" s="218"/>
      <c r="N1027" s="218"/>
      <c r="O1027" s="218"/>
      <c r="P1027" s="218"/>
      <c r="Q1027" s="218"/>
    </row>
    <row r="1028" spans="2:17" x14ac:dyDescent="0.25">
      <c r="B1028" s="76"/>
      <c r="C1028" s="77"/>
      <c r="D1028" s="231"/>
      <c r="E1028" s="35"/>
      <c r="F1028" s="225"/>
      <c r="G1028" s="79"/>
      <c r="H1028" s="290"/>
      <c r="I1028" s="74" t="str">
        <f t="shared" si="53"/>
        <v>11900</v>
      </c>
      <c r="J1028" s="218"/>
      <c r="K1028" s="218"/>
      <c r="L1028" s="218"/>
      <c r="M1028" s="218"/>
      <c r="N1028" s="218"/>
      <c r="O1028" s="218"/>
      <c r="P1028" s="218"/>
      <c r="Q1028" s="218"/>
    </row>
    <row r="1029" spans="2:17" x14ac:dyDescent="0.25">
      <c r="B1029" s="76"/>
      <c r="C1029" s="77"/>
      <c r="D1029" s="231"/>
      <c r="E1029" s="35"/>
      <c r="F1029" s="225"/>
      <c r="G1029" s="79"/>
      <c r="H1029" s="290"/>
      <c r="I1029" s="74" t="str">
        <f t="shared" si="53"/>
        <v>11900</v>
      </c>
      <c r="J1029" s="218"/>
      <c r="K1029" s="218"/>
      <c r="L1029" s="218"/>
      <c r="M1029" s="218"/>
      <c r="N1029" s="218"/>
      <c r="O1029" s="218"/>
      <c r="P1029" s="218"/>
      <c r="Q1029" s="218"/>
    </row>
    <row r="1030" spans="2:17" x14ac:dyDescent="0.25">
      <c r="B1030" s="76"/>
      <c r="C1030" s="77"/>
      <c r="D1030" s="231"/>
      <c r="E1030" s="35"/>
      <c r="F1030" s="225"/>
      <c r="G1030" s="79"/>
      <c r="H1030" s="290"/>
      <c r="I1030" s="74" t="str">
        <f t="shared" si="53"/>
        <v>11900</v>
      </c>
      <c r="J1030" s="218"/>
      <c r="K1030" s="218"/>
      <c r="L1030" s="218"/>
      <c r="M1030" s="218"/>
      <c r="N1030" s="218"/>
      <c r="O1030" s="218"/>
      <c r="P1030" s="218"/>
      <c r="Q1030" s="218"/>
    </row>
    <row r="1031" spans="2:17" x14ac:dyDescent="0.25">
      <c r="B1031" s="76"/>
      <c r="C1031" s="77"/>
      <c r="D1031" s="231"/>
      <c r="E1031" s="35"/>
      <c r="F1031" s="225"/>
      <c r="G1031" s="79"/>
      <c r="H1031" s="290"/>
      <c r="I1031" s="74" t="str">
        <f t="shared" si="53"/>
        <v>11900</v>
      </c>
      <c r="J1031" s="218"/>
      <c r="K1031" s="218"/>
      <c r="L1031" s="218"/>
      <c r="M1031" s="218"/>
      <c r="N1031" s="218"/>
      <c r="O1031" s="218"/>
      <c r="P1031" s="218"/>
      <c r="Q1031" s="218"/>
    </row>
    <row r="1032" spans="2:17" x14ac:dyDescent="0.25">
      <c r="B1032" s="76"/>
      <c r="C1032" s="77"/>
      <c r="D1032" s="231"/>
      <c r="E1032" s="35"/>
      <c r="F1032" s="225"/>
      <c r="G1032" s="79"/>
      <c r="H1032" s="290"/>
      <c r="I1032" s="74" t="str">
        <f t="shared" si="53"/>
        <v>11900</v>
      </c>
      <c r="J1032" s="218"/>
      <c r="K1032" s="218"/>
      <c r="L1032" s="218"/>
      <c r="M1032" s="218"/>
      <c r="N1032" s="218"/>
      <c r="O1032" s="218"/>
      <c r="P1032" s="218"/>
      <c r="Q1032" s="218"/>
    </row>
    <row r="1033" spans="2:17" x14ac:dyDescent="0.25">
      <c r="B1033" s="76"/>
      <c r="C1033" s="77"/>
      <c r="D1033" s="231"/>
      <c r="E1033" s="35"/>
      <c r="F1033" s="225"/>
      <c r="G1033" s="79"/>
      <c r="H1033" s="290"/>
      <c r="I1033" s="74" t="str">
        <f t="shared" si="53"/>
        <v>11900</v>
      </c>
      <c r="J1033" s="218"/>
      <c r="K1033" s="218"/>
      <c r="L1033" s="218"/>
      <c r="M1033" s="218"/>
      <c r="N1033" s="218"/>
      <c r="O1033" s="218"/>
      <c r="P1033" s="218"/>
      <c r="Q1033" s="218"/>
    </row>
    <row r="1034" spans="2:17" x14ac:dyDescent="0.25">
      <c r="B1034" s="76"/>
      <c r="C1034" s="77"/>
      <c r="D1034" s="231"/>
      <c r="E1034" s="35"/>
      <c r="F1034" s="225"/>
      <c r="G1034" s="79"/>
      <c r="H1034" s="290"/>
      <c r="I1034" s="74" t="str">
        <f t="shared" si="53"/>
        <v>11900</v>
      </c>
      <c r="J1034" s="218"/>
      <c r="K1034" s="218"/>
      <c r="L1034" s="218"/>
      <c r="M1034" s="218"/>
      <c r="N1034" s="218"/>
      <c r="O1034" s="218"/>
      <c r="P1034" s="218"/>
      <c r="Q1034" s="218"/>
    </row>
    <row r="1035" spans="2:17" x14ac:dyDescent="0.25">
      <c r="B1035" s="76"/>
      <c r="C1035" s="77"/>
      <c r="D1035" s="231"/>
      <c r="E1035" s="35"/>
      <c r="F1035" s="225"/>
      <c r="G1035" s="79"/>
      <c r="H1035" s="290"/>
      <c r="I1035" s="74" t="str">
        <f t="shared" si="53"/>
        <v>11900</v>
      </c>
      <c r="J1035" s="218"/>
      <c r="K1035" s="218"/>
      <c r="L1035" s="218"/>
      <c r="M1035" s="218"/>
      <c r="N1035" s="218"/>
      <c r="O1035" s="218"/>
      <c r="P1035" s="218"/>
      <c r="Q1035" s="218"/>
    </row>
    <row r="1036" spans="2:17" x14ac:dyDescent="0.25">
      <c r="B1036" s="76"/>
      <c r="C1036" s="77"/>
      <c r="D1036" s="231"/>
      <c r="E1036" s="35"/>
      <c r="F1036" s="225"/>
      <c r="G1036" s="79"/>
      <c r="H1036" s="290"/>
      <c r="I1036" s="74" t="str">
        <f t="shared" si="53"/>
        <v>11900</v>
      </c>
      <c r="J1036" s="218"/>
      <c r="K1036" s="218"/>
      <c r="L1036" s="218"/>
      <c r="M1036" s="218"/>
      <c r="N1036" s="218"/>
      <c r="O1036" s="218"/>
      <c r="P1036" s="218"/>
      <c r="Q1036" s="218"/>
    </row>
    <row r="1037" spans="2:17" x14ac:dyDescent="0.25">
      <c r="B1037" s="76"/>
      <c r="C1037" s="77"/>
      <c r="D1037" s="231"/>
      <c r="E1037" s="35"/>
      <c r="F1037" s="225"/>
      <c r="G1037" s="79"/>
      <c r="H1037" s="290"/>
      <c r="I1037" s="74" t="str">
        <f t="shared" si="53"/>
        <v>11900</v>
      </c>
      <c r="J1037" s="218"/>
      <c r="K1037" s="218"/>
      <c r="L1037" s="218"/>
      <c r="M1037" s="218"/>
      <c r="N1037" s="218"/>
      <c r="O1037" s="218"/>
      <c r="P1037" s="218"/>
      <c r="Q1037" s="218"/>
    </row>
    <row r="1038" spans="2:17" x14ac:dyDescent="0.25">
      <c r="B1038" s="76"/>
      <c r="C1038" s="77"/>
      <c r="D1038" s="231"/>
      <c r="E1038" s="35"/>
      <c r="F1038" s="225"/>
      <c r="G1038" s="79"/>
      <c r="H1038" s="290"/>
      <c r="I1038" s="74" t="str">
        <f t="shared" si="53"/>
        <v>11900</v>
      </c>
      <c r="J1038" s="218"/>
      <c r="K1038" s="218"/>
      <c r="L1038" s="218"/>
      <c r="M1038" s="218"/>
      <c r="N1038" s="218"/>
      <c r="O1038" s="218"/>
      <c r="P1038" s="218"/>
      <c r="Q1038" s="218"/>
    </row>
    <row r="1039" spans="2:17" x14ac:dyDescent="0.25">
      <c r="B1039" s="76"/>
      <c r="C1039" s="77"/>
      <c r="D1039" s="231"/>
      <c r="E1039" s="35"/>
      <c r="F1039" s="225"/>
      <c r="G1039" s="79"/>
      <c r="H1039" s="290"/>
      <c r="I1039" s="74" t="str">
        <f t="shared" ref="I1039:I1102" si="54">MONTH(D1039)&amp;YEAR(D1039)&amp;G1039</f>
        <v>11900</v>
      </c>
      <c r="J1039" s="218"/>
      <c r="K1039" s="218"/>
      <c r="L1039" s="218"/>
      <c r="M1039" s="218"/>
      <c r="N1039" s="218"/>
      <c r="O1039" s="218"/>
      <c r="P1039" s="218"/>
      <c r="Q1039" s="218"/>
    </row>
    <row r="1040" spans="2:17" x14ac:dyDescent="0.25">
      <c r="B1040" s="76"/>
      <c r="C1040" s="77"/>
      <c r="D1040" s="231"/>
      <c r="E1040" s="35"/>
      <c r="F1040" s="225"/>
      <c r="G1040" s="79"/>
      <c r="H1040" s="290"/>
      <c r="I1040" s="74" t="str">
        <f t="shared" si="54"/>
        <v>11900</v>
      </c>
      <c r="J1040" s="218"/>
      <c r="K1040" s="218"/>
      <c r="L1040" s="218"/>
      <c r="M1040" s="218"/>
      <c r="N1040" s="218"/>
      <c r="O1040" s="218"/>
      <c r="P1040" s="218"/>
      <c r="Q1040" s="218"/>
    </row>
    <row r="1041" spans="2:17" x14ac:dyDescent="0.25">
      <c r="B1041" s="76"/>
      <c r="C1041" s="77"/>
      <c r="D1041" s="231"/>
      <c r="E1041" s="35"/>
      <c r="F1041" s="225"/>
      <c r="G1041" s="79"/>
      <c r="H1041" s="290"/>
      <c r="I1041" s="74" t="str">
        <f t="shared" si="54"/>
        <v>11900</v>
      </c>
      <c r="J1041" s="218"/>
      <c r="K1041" s="218"/>
      <c r="L1041" s="218"/>
      <c r="M1041" s="218"/>
      <c r="N1041" s="218"/>
      <c r="O1041" s="218"/>
      <c r="P1041" s="218"/>
      <c r="Q1041" s="218"/>
    </row>
    <row r="1042" spans="2:17" x14ac:dyDescent="0.25">
      <c r="B1042" s="76"/>
      <c r="C1042" s="77"/>
      <c r="D1042" s="231"/>
      <c r="E1042" s="35"/>
      <c r="F1042" s="225"/>
      <c r="G1042" s="79"/>
      <c r="H1042" s="290"/>
      <c r="I1042" s="74" t="str">
        <f t="shared" si="54"/>
        <v>11900</v>
      </c>
      <c r="J1042" s="218"/>
      <c r="K1042" s="218"/>
      <c r="L1042" s="218"/>
      <c r="M1042" s="218"/>
      <c r="N1042" s="218"/>
      <c r="O1042" s="218"/>
      <c r="P1042" s="218"/>
      <c r="Q1042" s="218"/>
    </row>
    <row r="1043" spans="2:17" x14ac:dyDescent="0.25">
      <c r="B1043" s="76"/>
      <c r="C1043" s="77"/>
      <c r="D1043" s="231"/>
      <c r="E1043" s="35"/>
      <c r="F1043" s="225"/>
      <c r="G1043" s="79"/>
      <c r="H1043" s="290"/>
      <c r="I1043" s="74" t="str">
        <f t="shared" si="54"/>
        <v>11900</v>
      </c>
      <c r="J1043" s="218"/>
      <c r="K1043" s="218"/>
      <c r="L1043" s="218"/>
      <c r="M1043" s="218"/>
      <c r="N1043" s="218"/>
      <c r="O1043" s="218"/>
      <c r="P1043" s="218"/>
      <c r="Q1043" s="218"/>
    </row>
    <row r="1044" spans="2:17" x14ac:dyDescent="0.25">
      <c r="B1044" s="76"/>
      <c r="C1044" s="77"/>
      <c r="D1044" s="231"/>
      <c r="E1044" s="35"/>
      <c r="F1044" s="225"/>
      <c r="G1044" s="79"/>
      <c r="H1044" s="290"/>
      <c r="I1044" s="74" t="str">
        <f t="shared" si="54"/>
        <v>11900</v>
      </c>
      <c r="J1044" s="218"/>
      <c r="K1044" s="218"/>
      <c r="L1044" s="218"/>
      <c r="M1044" s="218"/>
      <c r="N1044" s="218"/>
      <c r="O1044" s="218"/>
      <c r="P1044" s="218"/>
      <c r="Q1044" s="218"/>
    </row>
    <row r="1045" spans="2:17" x14ac:dyDescent="0.25">
      <c r="B1045" s="76"/>
      <c r="C1045" s="77"/>
      <c r="D1045" s="231"/>
      <c r="E1045" s="35"/>
      <c r="F1045" s="225"/>
      <c r="G1045" s="79"/>
      <c r="H1045" s="290"/>
      <c r="I1045" s="74" t="str">
        <f t="shared" si="54"/>
        <v>11900</v>
      </c>
      <c r="J1045" s="218"/>
      <c r="K1045" s="218"/>
      <c r="L1045" s="218"/>
      <c r="M1045" s="218"/>
      <c r="N1045" s="218"/>
      <c r="O1045" s="218"/>
      <c r="P1045" s="218"/>
      <c r="Q1045" s="218"/>
    </row>
    <row r="1046" spans="2:17" x14ac:dyDescent="0.25">
      <c r="B1046" s="76"/>
      <c r="C1046" s="77"/>
      <c r="D1046" s="231"/>
      <c r="E1046" s="35"/>
      <c r="F1046" s="225"/>
      <c r="G1046" s="79"/>
      <c r="H1046" s="290"/>
      <c r="I1046" s="74" t="str">
        <f t="shared" si="54"/>
        <v>11900</v>
      </c>
      <c r="J1046" s="218"/>
      <c r="K1046" s="218"/>
      <c r="L1046" s="218"/>
      <c r="M1046" s="218"/>
      <c r="N1046" s="218"/>
      <c r="O1046" s="218"/>
      <c r="P1046" s="218"/>
      <c r="Q1046" s="218"/>
    </row>
    <row r="1047" spans="2:17" x14ac:dyDescent="0.25">
      <c r="B1047" s="76"/>
      <c r="C1047" s="77"/>
      <c r="D1047" s="231"/>
      <c r="E1047" s="35"/>
      <c r="F1047" s="225"/>
      <c r="G1047" s="79"/>
      <c r="H1047" s="290"/>
      <c r="I1047" s="74" t="str">
        <f t="shared" si="54"/>
        <v>11900</v>
      </c>
      <c r="J1047" s="218"/>
      <c r="K1047" s="218"/>
      <c r="L1047" s="218"/>
      <c r="M1047" s="218"/>
      <c r="N1047" s="218"/>
      <c r="O1047" s="218"/>
      <c r="P1047" s="218"/>
      <c r="Q1047" s="218"/>
    </row>
    <row r="1048" spans="2:17" x14ac:dyDescent="0.25">
      <c r="B1048" s="76"/>
      <c r="C1048" s="77"/>
      <c r="D1048" s="231"/>
      <c r="E1048" s="35"/>
      <c r="F1048" s="225"/>
      <c r="G1048" s="79"/>
      <c r="H1048" s="290"/>
      <c r="I1048" s="74" t="str">
        <f t="shared" si="54"/>
        <v>11900</v>
      </c>
      <c r="J1048" s="218"/>
      <c r="K1048" s="218"/>
      <c r="L1048" s="218"/>
      <c r="M1048" s="218"/>
      <c r="N1048" s="218"/>
      <c r="O1048" s="218"/>
      <c r="P1048" s="218"/>
      <c r="Q1048" s="218"/>
    </row>
    <row r="1049" spans="2:17" x14ac:dyDescent="0.25">
      <c r="B1049" s="76"/>
      <c r="C1049" s="77"/>
      <c r="D1049" s="231"/>
      <c r="E1049" s="35"/>
      <c r="F1049" s="225"/>
      <c r="G1049" s="79"/>
      <c r="H1049" s="290"/>
      <c r="I1049" s="74" t="str">
        <f t="shared" si="54"/>
        <v>11900</v>
      </c>
      <c r="J1049" s="218"/>
      <c r="K1049" s="218"/>
      <c r="L1049" s="218"/>
      <c r="M1049" s="218"/>
      <c r="N1049" s="218"/>
      <c r="O1049" s="218"/>
      <c r="P1049" s="218"/>
      <c r="Q1049" s="218"/>
    </row>
    <row r="1050" spans="2:17" x14ac:dyDescent="0.25">
      <c r="B1050" s="76"/>
      <c r="C1050" s="77"/>
      <c r="D1050" s="231"/>
      <c r="E1050" s="35"/>
      <c r="F1050" s="225"/>
      <c r="G1050" s="79"/>
      <c r="H1050" s="290"/>
      <c r="I1050" s="74" t="str">
        <f t="shared" si="54"/>
        <v>11900</v>
      </c>
      <c r="J1050" s="218"/>
      <c r="K1050" s="218"/>
      <c r="L1050" s="218"/>
      <c r="M1050" s="218"/>
      <c r="N1050" s="218"/>
      <c r="O1050" s="218"/>
      <c r="P1050" s="218"/>
      <c r="Q1050" s="218"/>
    </row>
    <row r="1051" spans="2:17" x14ac:dyDescent="0.25">
      <c r="B1051" s="76"/>
      <c r="C1051" s="77"/>
      <c r="D1051" s="231"/>
      <c r="E1051" s="35"/>
      <c r="F1051" s="225"/>
      <c r="G1051" s="79"/>
      <c r="H1051" s="290"/>
      <c r="I1051" s="74" t="str">
        <f t="shared" si="54"/>
        <v>11900</v>
      </c>
      <c r="J1051" s="218"/>
      <c r="K1051" s="218"/>
      <c r="L1051" s="218"/>
      <c r="M1051" s="218"/>
      <c r="N1051" s="218"/>
      <c r="O1051" s="218"/>
      <c r="P1051" s="218"/>
      <c r="Q1051" s="218"/>
    </row>
    <row r="1052" spans="2:17" x14ac:dyDescent="0.25">
      <c r="B1052" s="76"/>
      <c r="C1052" s="77"/>
      <c r="D1052" s="231"/>
      <c r="E1052" s="35"/>
      <c r="F1052" s="225"/>
      <c r="G1052" s="79"/>
      <c r="H1052" s="290"/>
      <c r="I1052" s="74" t="str">
        <f t="shared" si="54"/>
        <v>11900</v>
      </c>
      <c r="J1052" s="218"/>
      <c r="K1052" s="218"/>
      <c r="L1052" s="218"/>
      <c r="M1052" s="218"/>
      <c r="N1052" s="218"/>
      <c r="O1052" s="218"/>
      <c r="P1052" s="218"/>
      <c r="Q1052" s="218"/>
    </row>
    <row r="1053" spans="2:17" x14ac:dyDescent="0.25">
      <c r="B1053" s="76"/>
      <c r="C1053" s="77"/>
      <c r="D1053" s="231"/>
      <c r="E1053" s="35"/>
      <c r="F1053" s="225"/>
      <c r="G1053" s="79"/>
      <c r="H1053" s="290"/>
      <c r="I1053" s="74" t="str">
        <f t="shared" si="54"/>
        <v>11900</v>
      </c>
      <c r="J1053" s="218"/>
      <c r="K1053" s="218"/>
      <c r="L1053" s="218"/>
      <c r="M1053" s="218"/>
      <c r="N1053" s="218"/>
      <c r="O1053" s="218"/>
      <c r="P1053" s="218"/>
      <c r="Q1053" s="218"/>
    </row>
    <row r="1054" spans="2:17" x14ac:dyDescent="0.25">
      <c r="B1054" s="76"/>
      <c r="C1054" s="77"/>
      <c r="D1054" s="231"/>
      <c r="E1054" s="35"/>
      <c r="F1054" s="225"/>
      <c r="G1054" s="79"/>
      <c r="H1054" s="290"/>
      <c r="I1054" s="74" t="str">
        <f t="shared" si="54"/>
        <v>11900</v>
      </c>
      <c r="J1054" s="218"/>
      <c r="K1054" s="218"/>
      <c r="L1054" s="218"/>
      <c r="M1054" s="218"/>
      <c r="N1054" s="218"/>
      <c r="O1054" s="218"/>
      <c r="P1054" s="218"/>
      <c r="Q1054" s="218"/>
    </row>
    <row r="1055" spans="2:17" x14ac:dyDescent="0.25">
      <c r="B1055" s="76"/>
      <c r="C1055" s="77"/>
      <c r="D1055" s="231"/>
      <c r="E1055" s="35"/>
      <c r="F1055" s="225"/>
      <c r="G1055" s="79"/>
      <c r="H1055" s="290"/>
      <c r="I1055" s="74" t="str">
        <f t="shared" si="54"/>
        <v>11900</v>
      </c>
      <c r="J1055" s="218"/>
      <c r="K1055" s="218"/>
      <c r="L1055" s="218"/>
      <c r="M1055" s="218"/>
      <c r="N1055" s="218"/>
      <c r="O1055" s="218"/>
      <c r="P1055" s="218"/>
      <c r="Q1055" s="218"/>
    </row>
    <row r="1056" spans="2:17" x14ac:dyDescent="0.25">
      <c r="B1056" s="76"/>
      <c r="C1056" s="77"/>
      <c r="D1056" s="231"/>
      <c r="E1056" s="35"/>
      <c r="F1056" s="225"/>
      <c r="G1056" s="79"/>
      <c r="H1056" s="290"/>
      <c r="I1056" s="74" t="str">
        <f t="shared" si="54"/>
        <v>11900</v>
      </c>
      <c r="J1056" s="218"/>
      <c r="K1056" s="218"/>
      <c r="L1056" s="218"/>
      <c r="M1056" s="218"/>
      <c r="N1056" s="218"/>
      <c r="O1056" s="218"/>
      <c r="P1056" s="218"/>
      <c r="Q1056" s="218"/>
    </row>
    <row r="1057" spans="2:17" x14ac:dyDescent="0.25">
      <c r="B1057" s="76"/>
      <c r="C1057" s="77"/>
      <c r="D1057" s="231"/>
      <c r="E1057" s="35"/>
      <c r="F1057" s="225"/>
      <c r="G1057" s="79"/>
      <c r="H1057" s="290"/>
      <c r="I1057" s="74" t="str">
        <f t="shared" si="54"/>
        <v>11900</v>
      </c>
      <c r="J1057" s="218"/>
      <c r="K1057" s="218"/>
      <c r="L1057" s="218"/>
      <c r="M1057" s="218"/>
      <c r="N1057" s="218"/>
      <c r="O1057" s="218"/>
      <c r="P1057" s="218"/>
      <c r="Q1057" s="218"/>
    </row>
    <row r="1058" spans="2:17" x14ac:dyDescent="0.25">
      <c r="B1058" s="76"/>
      <c r="C1058" s="77"/>
      <c r="D1058" s="231"/>
      <c r="E1058" s="35"/>
      <c r="F1058" s="225"/>
      <c r="G1058" s="79"/>
      <c r="H1058" s="290"/>
      <c r="I1058" s="74" t="str">
        <f t="shared" si="54"/>
        <v>11900</v>
      </c>
      <c r="J1058" s="218"/>
      <c r="K1058" s="218"/>
      <c r="L1058" s="218"/>
      <c r="M1058" s="218"/>
      <c r="N1058" s="218"/>
      <c r="O1058" s="218"/>
      <c r="P1058" s="218"/>
      <c r="Q1058" s="218"/>
    </row>
    <row r="1059" spans="2:17" x14ac:dyDescent="0.25">
      <c r="B1059" s="76"/>
      <c r="C1059" s="77"/>
      <c r="D1059" s="231"/>
      <c r="E1059" s="35"/>
      <c r="F1059" s="225"/>
      <c r="G1059" s="79"/>
      <c r="H1059" s="290"/>
      <c r="I1059" s="74" t="str">
        <f t="shared" si="54"/>
        <v>11900</v>
      </c>
      <c r="J1059" s="218"/>
      <c r="K1059" s="218"/>
      <c r="L1059" s="218"/>
      <c r="M1059" s="218"/>
      <c r="N1059" s="218"/>
      <c r="O1059" s="218"/>
      <c r="P1059" s="218"/>
      <c r="Q1059" s="218"/>
    </row>
    <row r="1060" spans="2:17" x14ac:dyDescent="0.25">
      <c r="B1060" s="76"/>
      <c r="C1060" s="77"/>
      <c r="D1060" s="231"/>
      <c r="E1060" s="35"/>
      <c r="F1060" s="225"/>
      <c r="G1060" s="79"/>
      <c r="H1060" s="290"/>
      <c r="I1060" s="74" t="str">
        <f t="shared" si="54"/>
        <v>11900</v>
      </c>
      <c r="J1060" s="218"/>
      <c r="K1060" s="218"/>
      <c r="L1060" s="218"/>
      <c r="M1060" s="218"/>
      <c r="N1060" s="218"/>
      <c r="O1060" s="218"/>
      <c r="P1060" s="218"/>
      <c r="Q1060" s="218"/>
    </row>
    <row r="1061" spans="2:17" x14ac:dyDescent="0.25">
      <c r="B1061" s="76"/>
      <c r="C1061" s="77"/>
      <c r="D1061" s="231"/>
      <c r="E1061" s="35"/>
      <c r="F1061" s="225"/>
      <c r="G1061" s="79"/>
      <c r="H1061" s="290"/>
      <c r="I1061" s="74" t="str">
        <f t="shared" si="54"/>
        <v>11900</v>
      </c>
      <c r="J1061" s="218"/>
      <c r="K1061" s="218"/>
      <c r="L1061" s="218"/>
      <c r="M1061" s="218"/>
      <c r="N1061" s="218"/>
      <c r="O1061" s="218"/>
      <c r="P1061" s="218"/>
      <c r="Q1061" s="218"/>
    </row>
    <row r="1062" spans="2:17" x14ac:dyDescent="0.25">
      <c r="B1062" s="76"/>
      <c r="C1062" s="77"/>
      <c r="D1062" s="231"/>
      <c r="E1062" s="35"/>
      <c r="F1062" s="225"/>
      <c r="G1062" s="79"/>
      <c r="H1062" s="290"/>
      <c r="I1062" s="74" t="str">
        <f t="shared" si="54"/>
        <v>11900</v>
      </c>
      <c r="J1062" s="218"/>
      <c r="K1062" s="218"/>
      <c r="L1062" s="218"/>
      <c r="M1062" s="218"/>
      <c r="N1062" s="218"/>
      <c r="O1062" s="218"/>
      <c r="P1062" s="218"/>
      <c r="Q1062" s="218"/>
    </row>
    <row r="1063" spans="2:17" x14ac:dyDescent="0.25">
      <c r="B1063" s="76"/>
      <c r="C1063" s="77"/>
      <c r="D1063" s="231"/>
      <c r="E1063" s="35"/>
      <c r="F1063" s="225"/>
      <c r="G1063" s="79"/>
      <c r="H1063" s="290"/>
      <c r="I1063" s="74" t="str">
        <f t="shared" si="54"/>
        <v>11900</v>
      </c>
      <c r="J1063" s="218"/>
      <c r="K1063" s="218"/>
      <c r="L1063" s="218"/>
      <c r="M1063" s="218"/>
      <c r="N1063" s="218"/>
      <c r="O1063" s="218"/>
      <c r="P1063" s="218"/>
      <c r="Q1063" s="218"/>
    </row>
    <row r="1064" spans="2:17" x14ac:dyDescent="0.25">
      <c r="B1064" s="76"/>
      <c r="C1064" s="77"/>
      <c r="D1064" s="231"/>
      <c r="E1064" s="35"/>
      <c r="F1064" s="225"/>
      <c r="G1064" s="79"/>
      <c r="H1064" s="290"/>
      <c r="I1064" s="74" t="str">
        <f t="shared" si="54"/>
        <v>11900</v>
      </c>
      <c r="J1064" s="218"/>
      <c r="K1064" s="218"/>
      <c r="L1064" s="218"/>
      <c r="M1064" s="218"/>
      <c r="N1064" s="218"/>
      <c r="O1064" s="218"/>
      <c r="P1064" s="218"/>
      <c r="Q1064" s="218"/>
    </row>
    <row r="1065" spans="2:17" x14ac:dyDescent="0.25">
      <c r="B1065" s="76"/>
      <c r="C1065" s="77"/>
      <c r="D1065" s="231"/>
      <c r="E1065" s="35"/>
      <c r="F1065" s="225"/>
      <c r="G1065" s="79"/>
      <c r="H1065" s="290"/>
      <c r="I1065" s="74" t="str">
        <f t="shared" si="54"/>
        <v>11900</v>
      </c>
      <c r="J1065" s="218"/>
      <c r="K1065" s="218"/>
      <c r="L1065" s="218"/>
      <c r="M1065" s="218"/>
      <c r="N1065" s="218"/>
      <c r="O1065" s="218"/>
      <c r="P1065" s="218"/>
      <c r="Q1065" s="218"/>
    </row>
    <row r="1066" spans="2:17" x14ac:dyDescent="0.25">
      <c r="B1066" s="76"/>
      <c r="C1066" s="77"/>
      <c r="D1066" s="231"/>
      <c r="E1066" s="35"/>
      <c r="F1066" s="225"/>
      <c r="G1066" s="79"/>
      <c r="H1066" s="290"/>
      <c r="I1066" s="74" t="str">
        <f t="shared" si="54"/>
        <v>11900</v>
      </c>
      <c r="J1066" s="218"/>
      <c r="K1066" s="218"/>
      <c r="L1066" s="218"/>
      <c r="M1066" s="218"/>
      <c r="N1066" s="218"/>
      <c r="O1066" s="218"/>
      <c r="P1066" s="218"/>
      <c r="Q1066" s="218"/>
    </row>
    <row r="1067" spans="2:17" x14ac:dyDescent="0.25">
      <c r="B1067" s="76"/>
      <c r="C1067" s="77"/>
      <c r="D1067" s="231"/>
      <c r="E1067" s="35"/>
      <c r="F1067" s="225"/>
      <c r="G1067" s="79"/>
      <c r="H1067" s="290"/>
      <c r="I1067" s="74" t="str">
        <f t="shared" si="54"/>
        <v>11900</v>
      </c>
      <c r="J1067" s="218"/>
      <c r="K1067" s="218"/>
      <c r="L1067" s="218"/>
      <c r="M1067" s="218"/>
      <c r="N1067" s="218"/>
      <c r="O1067" s="218"/>
      <c r="P1067" s="218"/>
      <c r="Q1067" s="218"/>
    </row>
    <row r="1068" spans="2:17" x14ac:dyDescent="0.25">
      <c r="B1068" s="76"/>
      <c r="C1068" s="77"/>
      <c r="D1068" s="231"/>
      <c r="E1068" s="35"/>
      <c r="F1068" s="225"/>
      <c r="G1068" s="79"/>
      <c r="H1068" s="290"/>
      <c r="I1068" s="74" t="str">
        <f t="shared" si="54"/>
        <v>11900</v>
      </c>
      <c r="J1068" s="218"/>
      <c r="K1068" s="218"/>
      <c r="L1068" s="218"/>
      <c r="M1068" s="218"/>
      <c r="N1068" s="218"/>
      <c r="O1068" s="218"/>
      <c r="P1068" s="218"/>
      <c r="Q1068" s="218"/>
    </row>
    <row r="1069" spans="2:17" x14ac:dyDescent="0.25">
      <c r="B1069" s="76"/>
      <c r="C1069" s="77"/>
      <c r="D1069" s="231"/>
      <c r="E1069" s="35"/>
      <c r="F1069" s="225"/>
      <c r="G1069" s="79"/>
      <c r="H1069" s="290"/>
      <c r="I1069" s="74" t="str">
        <f t="shared" si="54"/>
        <v>11900</v>
      </c>
      <c r="J1069" s="218"/>
      <c r="K1069" s="218"/>
      <c r="L1069" s="218"/>
      <c r="M1069" s="218"/>
      <c r="N1069" s="218"/>
      <c r="O1069" s="218"/>
      <c r="P1069" s="218"/>
      <c r="Q1069" s="218"/>
    </row>
    <row r="1070" spans="2:17" x14ac:dyDescent="0.25">
      <c r="B1070" s="76"/>
      <c r="C1070" s="77"/>
      <c r="D1070" s="231"/>
      <c r="E1070" s="35"/>
      <c r="F1070" s="225"/>
      <c r="G1070" s="79"/>
      <c r="H1070" s="290"/>
      <c r="I1070" s="74" t="str">
        <f t="shared" si="54"/>
        <v>11900</v>
      </c>
      <c r="J1070" s="218"/>
      <c r="K1070" s="218"/>
      <c r="L1070" s="218"/>
      <c r="M1070" s="218"/>
      <c r="N1070" s="218"/>
      <c r="O1070" s="218"/>
      <c r="P1070" s="218"/>
      <c r="Q1070" s="218"/>
    </row>
    <row r="1071" spans="2:17" x14ac:dyDescent="0.25">
      <c r="B1071" s="76"/>
      <c r="C1071" s="77"/>
      <c r="D1071" s="231"/>
      <c r="E1071" s="35"/>
      <c r="F1071" s="225"/>
      <c r="G1071" s="79"/>
      <c r="H1071" s="290"/>
      <c r="I1071" s="74" t="str">
        <f t="shared" si="54"/>
        <v>11900</v>
      </c>
      <c r="J1071" s="218"/>
      <c r="K1071" s="218"/>
      <c r="L1071" s="218"/>
      <c r="M1071" s="218"/>
      <c r="N1071" s="218"/>
      <c r="O1071" s="218"/>
      <c r="P1071" s="218"/>
      <c r="Q1071" s="218"/>
    </row>
    <row r="1072" spans="2:17" x14ac:dyDescent="0.25">
      <c r="B1072" s="76"/>
      <c r="C1072" s="77"/>
      <c r="D1072" s="231"/>
      <c r="E1072" s="35"/>
      <c r="F1072" s="225"/>
      <c r="G1072" s="79"/>
      <c r="H1072" s="290"/>
      <c r="I1072" s="74" t="str">
        <f t="shared" si="54"/>
        <v>11900</v>
      </c>
      <c r="J1072" s="218"/>
      <c r="K1072" s="218"/>
      <c r="L1072" s="218"/>
      <c r="M1072" s="218"/>
      <c r="N1072" s="218"/>
      <c r="O1072" s="218"/>
      <c r="P1072" s="218"/>
      <c r="Q1072" s="218"/>
    </row>
    <row r="1073" spans="2:17" x14ac:dyDescent="0.25">
      <c r="B1073" s="76"/>
      <c r="C1073" s="77"/>
      <c r="D1073" s="231"/>
      <c r="E1073" s="35"/>
      <c r="F1073" s="225"/>
      <c r="G1073" s="79"/>
      <c r="H1073" s="290"/>
      <c r="I1073" s="74" t="str">
        <f t="shared" si="54"/>
        <v>11900</v>
      </c>
      <c r="J1073" s="218"/>
      <c r="K1073" s="218"/>
      <c r="L1073" s="218"/>
      <c r="M1073" s="218"/>
      <c r="N1073" s="218"/>
      <c r="O1073" s="218"/>
      <c r="P1073" s="218"/>
      <c r="Q1073" s="218"/>
    </row>
    <row r="1074" spans="2:17" x14ac:dyDescent="0.25">
      <c r="B1074" s="76"/>
      <c r="C1074" s="77"/>
      <c r="D1074" s="231"/>
      <c r="E1074" s="35"/>
      <c r="F1074" s="225"/>
      <c r="G1074" s="79"/>
      <c r="H1074" s="290"/>
      <c r="I1074" s="74" t="str">
        <f t="shared" si="54"/>
        <v>11900</v>
      </c>
      <c r="J1074" s="218"/>
      <c r="K1074" s="218"/>
      <c r="L1074" s="218"/>
      <c r="M1074" s="218"/>
      <c r="N1074" s="218"/>
      <c r="O1074" s="218"/>
      <c r="P1074" s="218"/>
      <c r="Q1074" s="218"/>
    </row>
    <row r="1075" spans="2:17" x14ac:dyDescent="0.25">
      <c r="B1075" s="76"/>
      <c r="C1075" s="77"/>
      <c r="D1075" s="231"/>
      <c r="E1075" s="35"/>
      <c r="F1075" s="225"/>
      <c r="G1075" s="79"/>
      <c r="H1075" s="290"/>
      <c r="I1075" s="74" t="str">
        <f t="shared" si="54"/>
        <v>11900</v>
      </c>
      <c r="J1075" s="218"/>
      <c r="K1075" s="218"/>
      <c r="L1075" s="218"/>
      <c r="M1075" s="218"/>
      <c r="N1075" s="218"/>
      <c r="O1075" s="218"/>
      <c r="P1075" s="218"/>
      <c r="Q1075" s="218"/>
    </row>
    <row r="1076" spans="2:17" x14ac:dyDescent="0.25">
      <c r="B1076" s="76"/>
      <c r="C1076" s="77"/>
      <c r="D1076" s="231"/>
      <c r="E1076" s="35"/>
      <c r="F1076" s="225"/>
      <c r="G1076" s="79"/>
      <c r="H1076" s="290"/>
      <c r="I1076" s="74" t="str">
        <f t="shared" si="54"/>
        <v>11900</v>
      </c>
      <c r="J1076" s="218"/>
      <c r="K1076" s="218"/>
      <c r="L1076" s="218"/>
      <c r="M1076" s="218"/>
      <c r="N1076" s="218"/>
      <c r="O1076" s="218"/>
      <c r="P1076" s="218"/>
      <c r="Q1076" s="218"/>
    </row>
    <row r="1077" spans="2:17" x14ac:dyDescent="0.25">
      <c r="B1077" s="76"/>
      <c r="C1077" s="77"/>
      <c r="D1077" s="231"/>
      <c r="E1077" s="35"/>
      <c r="F1077" s="225"/>
      <c r="G1077" s="79"/>
      <c r="H1077" s="290"/>
      <c r="I1077" s="74" t="str">
        <f t="shared" si="54"/>
        <v>11900</v>
      </c>
      <c r="J1077" s="218"/>
      <c r="K1077" s="218"/>
      <c r="L1077" s="218"/>
      <c r="M1077" s="218"/>
      <c r="N1077" s="218"/>
      <c r="O1077" s="218"/>
      <c r="P1077" s="218"/>
      <c r="Q1077" s="218"/>
    </row>
    <row r="1078" spans="2:17" x14ac:dyDescent="0.25">
      <c r="B1078" s="76"/>
      <c r="C1078" s="77"/>
      <c r="D1078" s="231"/>
      <c r="E1078" s="35"/>
      <c r="F1078" s="225"/>
      <c r="G1078" s="79"/>
      <c r="H1078" s="290"/>
      <c r="I1078" s="74" t="str">
        <f t="shared" si="54"/>
        <v>11900</v>
      </c>
      <c r="J1078" s="218"/>
      <c r="K1078" s="218"/>
      <c r="L1078" s="218"/>
      <c r="M1078" s="218"/>
      <c r="N1078" s="218"/>
      <c r="O1078" s="218"/>
      <c r="P1078" s="218"/>
      <c r="Q1078" s="218"/>
    </row>
    <row r="1079" spans="2:17" x14ac:dyDescent="0.25">
      <c r="B1079" s="76"/>
      <c r="C1079" s="77"/>
      <c r="D1079" s="231"/>
      <c r="E1079" s="35"/>
      <c r="F1079" s="225"/>
      <c r="G1079" s="79"/>
      <c r="H1079" s="290"/>
      <c r="I1079" s="74" t="str">
        <f t="shared" si="54"/>
        <v>11900</v>
      </c>
      <c r="J1079" s="218"/>
      <c r="K1079" s="218"/>
      <c r="L1079" s="218"/>
      <c r="M1079" s="218"/>
      <c r="N1079" s="218"/>
      <c r="O1079" s="218"/>
      <c r="P1079" s="218"/>
      <c r="Q1079" s="218"/>
    </row>
    <row r="1080" spans="2:17" x14ac:dyDescent="0.25">
      <c r="B1080" s="76"/>
      <c r="C1080" s="77"/>
      <c r="D1080" s="231"/>
      <c r="E1080" s="35"/>
      <c r="F1080" s="225"/>
      <c r="G1080" s="79"/>
      <c r="H1080" s="290"/>
      <c r="I1080" s="74" t="str">
        <f t="shared" si="54"/>
        <v>11900</v>
      </c>
      <c r="J1080" s="218"/>
      <c r="K1080" s="218"/>
      <c r="L1080" s="218"/>
      <c r="M1080" s="218"/>
      <c r="N1080" s="218"/>
      <c r="O1080" s="218"/>
      <c r="P1080" s="218"/>
      <c r="Q1080" s="218"/>
    </row>
    <row r="1081" spans="2:17" x14ac:dyDescent="0.25">
      <c r="B1081" s="76"/>
      <c r="C1081" s="77"/>
      <c r="D1081" s="231"/>
      <c r="E1081" s="35"/>
      <c r="F1081" s="225"/>
      <c r="G1081" s="79"/>
      <c r="H1081" s="290"/>
      <c r="I1081" s="74" t="str">
        <f t="shared" si="54"/>
        <v>11900</v>
      </c>
      <c r="J1081" s="218"/>
      <c r="K1081" s="218"/>
      <c r="L1081" s="218"/>
      <c r="M1081" s="218"/>
      <c r="N1081" s="218"/>
      <c r="O1081" s="218"/>
      <c r="P1081" s="218"/>
      <c r="Q1081" s="218"/>
    </row>
    <row r="1082" spans="2:17" x14ac:dyDescent="0.25">
      <c r="B1082" s="76"/>
      <c r="C1082" s="77"/>
      <c r="D1082" s="231"/>
      <c r="E1082" s="35"/>
      <c r="F1082" s="225"/>
      <c r="G1082" s="79"/>
      <c r="H1082" s="290"/>
      <c r="I1082" s="74" t="str">
        <f t="shared" si="54"/>
        <v>11900</v>
      </c>
      <c r="J1082" s="218"/>
      <c r="K1082" s="218"/>
      <c r="L1082" s="218"/>
      <c r="M1082" s="218"/>
      <c r="N1082" s="218"/>
      <c r="O1082" s="218"/>
      <c r="P1082" s="218"/>
      <c r="Q1082" s="218"/>
    </row>
    <row r="1083" spans="2:17" x14ac:dyDescent="0.25">
      <c r="B1083" s="76"/>
      <c r="C1083" s="77"/>
      <c r="D1083" s="231"/>
      <c r="E1083" s="35"/>
      <c r="F1083" s="225"/>
      <c r="G1083" s="79"/>
      <c r="H1083" s="290"/>
      <c r="I1083" s="74" t="str">
        <f t="shared" si="54"/>
        <v>11900</v>
      </c>
      <c r="J1083" s="218"/>
      <c r="K1083" s="218"/>
      <c r="L1083" s="218"/>
      <c r="M1083" s="218"/>
      <c r="N1083" s="218"/>
      <c r="O1083" s="218"/>
      <c r="P1083" s="218"/>
      <c r="Q1083" s="218"/>
    </row>
    <row r="1084" spans="2:17" x14ac:dyDescent="0.25">
      <c r="B1084" s="76"/>
      <c r="C1084" s="77"/>
      <c r="D1084" s="231"/>
      <c r="E1084" s="35"/>
      <c r="F1084" s="225"/>
      <c r="G1084" s="79"/>
      <c r="H1084" s="290"/>
      <c r="I1084" s="74" t="str">
        <f t="shared" si="54"/>
        <v>11900</v>
      </c>
      <c r="J1084" s="218"/>
      <c r="K1084" s="218"/>
      <c r="L1084" s="218"/>
      <c r="M1084" s="218"/>
      <c r="N1084" s="218"/>
      <c r="O1084" s="218"/>
      <c r="P1084" s="218"/>
      <c r="Q1084" s="218"/>
    </row>
    <row r="1085" spans="2:17" x14ac:dyDescent="0.25">
      <c r="B1085" s="76"/>
      <c r="C1085" s="77"/>
      <c r="D1085" s="231"/>
      <c r="E1085" s="35"/>
      <c r="F1085" s="225"/>
      <c r="G1085" s="79"/>
      <c r="H1085" s="290"/>
      <c r="I1085" s="74" t="str">
        <f t="shared" si="54"/>
        <v>11900</v>
      </c>
      <c r="J1085" s="218"/>
      <c r="K1085" s="218"/>
      <c r="L1085" s="218"/>
      <c r="M1085" s="218"/>
      <c r="N1085" s="218"/>
      <c r="O1085" s="218"/>
      <c r="P1085" s="218"/>
      <c r="Q1085" s="218"/>
    </row>
    <row r="1086" spans="2:17" x14ac:dyDescent="0.25">
      <c r="B1086" s="76"/>
      <c r="C1086" s="77"/>
      <c r="D1086" s="231"/>
      <c r="E1086" s="35"/>
      <c r="F1086" s="225"/>
      <c r="G1086" s="79"/>
      <c r="H1086" s="290"/>
      <c r="I1086" s="74" t="str">
        <f t="shared" si="54"/>
        <v>11900</v>
      </c>
      <c r="J1086" s="218"/>
      <c r="K1086" s="218"/>
      <c r="L1086" s="218"/>
      <c r="M1086" s="218"/>
      <c r="N1086" s="218"/>
      <c r="O1086" s="218"/>
      <c r="P1086" s="218"/>
      <c r="Q1086" s="218"/>
    </row>
    <row r="1087" spans="2:17" x14ac:dyDescent="0.25">
      <c r="B1087" s="76"/>
      <c r="C1087" s="77"/>
      <c r="D1087" s="231"/>
      <c r="E1087" s="35"/>
      <c r="F1087" s="225"/>
      <c r="G1087" s="79"/>
      <c r="H1087" s="290"/>
      <c r="I1087" s="74" t="str">
        <f t="shared" si="54"/>
        <v>11900</v>
      </c>
      <c r="J1087" s="218"/>
      <c r="K1087" s="218"/>
      <c r="L1087" s="218"/>
      <c r="M1087" s="218"/>
      <c r="N1087" s="218"/>
      <c r="O1087" s="218"/>
      <c r="P1087" s="218"/>
      <c r="Q1087" s="218"/>
    </row>
    <row r="1088" spans="2:17" x14ac:dyDescent="0.25">
      <c r="B1088" s="76"/>
      <c r="C1088" s="77"/>
      <c r="D1088" s="231"/>
      <c r="E1088" s="35"/>
      <c r="F1088" s="225"/>
      <c r="G1088" s="79"/>
      <c r="H1088" s="290"/>
      <c r="I1088" s="74" t="str">
        <f t="shared" si="54"/>
        <v>11900</v>
      </c>
      <c r="J1088" s="218"/>
      <c r="K1088" s="218"/>
      <c r="L1088" s="218"/>
      <c r="M1088" s="218"/>
      <c r="N1088" s="218"/>
      <c r="O1088" s="218"/>
      <c r="P1088" s="218"/>
      <c r="Q1088" s="218"/>
    </row>
    <row r="1089" spans="2:17" x14ac:dyDescent="0.25">
      <c r="B1089" s="76"/>
      <c r="C1089" s="77"/>
      <c r="D1089" s="231"/>
      <c r="E1089" s="35"/>
      <c r="F1089" s="225"/>
      <c r="G1089" s="79"/>
      <c r="H1089" s="290"/>
      <c r="I1089" s="74" t="str">
        <f t="shared" si="54"/>
        <v>11900</v>
      </c>
      <c r="J1089" s="218"/>
      <c r="K1089" s="218"/>
      <c r="L1089" s="218"/>
      <c r="M1089" s="218"/>
      <c r="N1089" s="218"/>
      <c r="O1089" s="218"/>
      <c r="P1089" s="218"/>
      <c r="Q1089" s="218"/>
    </row>
    <row r="1090" spans="2:17" x14ac:dyDescent="0.25">
      <c r="B1090" s="76"/>
      <c r="C1090" s="77"/>
      <c r="D1090" s="231"/>
      <c r="E1090" s="35"/>
      <c r="F1090" s="225"/>
      <c r="G1090" s="79"/>
      <c r="H1090" s="290"/>
      <c r="I1090" s="74" t="str">
        <f t="shared" si="54"/>
        <v>11900</v>
      </c>
      <c r="J1090" s="218"/>
      <c r="K1090" s="218"/>
      <c r="L1090" s="218"/>
      <c r="M1090" s="218"/>
      <c r="N1090" s="218"/>
      <c r="O1090" s="218"/>
      <c r="P1090" s="218"/>
      <c r="Q1090" s="218"/>
    </row>
    <row r="1091" spans="2:17" x14ac:dyDescent="0.25">
      <c r="B1091" s="76"/>
      <c r="C1091" s="77"/>
      <c r="D1091" s="231"/>
      <c r="E1091" s="35"/>
      <c r="F1091" s="225"/>
      <c r="G1091" s="79"/>
      <c r="H1091" s="290"/>
      <c r="I1091" s="74" t="str">
        <f t="shared" si="54"/>
        <v>11900</v>
      </c>
      <c r="J1091" s="218"/>
      <c r="K1091" s="218"/>
      <c r="L1091" s="218"/>
      <c r="M1091" s="218"/>
      <c r="N1091" s="218"/>
      <c r="O1091" s="218"/>
      <c r="P1091" s="218"/>
      <c r="Q1091" s="218"/>
    </row>
    <row r="1092" spans="2:17" x14ac:dyDescent="0.25">
      <c r="B1092" s="76"/>
      <c r="C1092" s="77"/>
      <c r="D1092" s="231"/>
      <c r="E1092" s="35"/>
      <c r="F1092" s="225"/>
      <c r="G1092" s="79"/>
      <c r="H1092" s="290"/>
      <c r="I1092" s="74" t="str">
        <f t="shared" si="54"/>
        <v>11900</v>
      </c>
      <c r="J1092" s="218"/>
      <c r="K1092" s="218"/>
      <c r="L1092" s="218"/>
      <c r="M1092" s="218"/>
      <c r="N1092" s="218"/>
      <c r="O1092" s="218"/>
      <c r="P1092" s="218"/>
      <c r="Q1092" s="218"/>
    </row>
    <row r="1093" spans="2:17" x14ac:dyDescent="0.25">
      <c r="B1093" s="76"/>
      <c r="C1093" s="77"/>
      <c r="D1093" s="231"/>
      <c r="E1093" s="35"/>
      <c r="F1093" s="225"/>
      <c r="G1093" s="79"/>
      <c r="H1093" s="290"/>
      <c r="I1093" s="74" t="str">
        <f t="shared" si="54"/>
        <v>11900</v>
      </c>
      <c r="J1093" s="218"/>
      <c r="K1093" s="218"/>
      <c r="L1093" s="218"/>
      <c r="M1093" s="218"/>
      <c r="N1093" s="218"/>
      <c r="O1093" s="218"/>
      <c r="P1093" s="218"/>
      <c r="Q1093" s="218"/>
    </row>
    <row r="1094" spans="2:17" x14ac:dyDescent="0.25">
      <c r="B1094" s="76"/>
      <c r="C1094" s="77"/>
      <c r="D1094" s="231"/>
      <c r="E1094" s="35"/>
      <c r="F1094" s="225"/>
      <c r="G1094" s="79"/>
      <c r="H1094" s="290"/>
      <c r="I1094" s="74" t="str">
        <f t="shared" si="54"/>
        <v>11900</v>
      </c>
      <c r="J1094" s="218"/>
      <c r="K1094" s="218"/>
      <c r="L1094" s="218"/>
      <c r="M1094" s="218"/>
      <c r="N1094" s="218"/>
      <c r="O1094" s="218"/>
      <c r="P1094" s="218"/>
      <c r="Q1094" s="218"/>
    </row>
    <row r="1095" spans="2:17" x14ac:dyDescent="0.25">
      <c r="B1095" s="76"/>
      <c r="C1095" s="77"/>
      <c r="D1095" s="231"/>
      <c r="E1095" s="35"/>
      <c r="F1095" s="225"/>
      <c r="G1095" s="79"/>
      <c r="H1095" s="290"/>
      <c r="I1095" s="74" t="str">
        <f t="shared" si="54"/>
        <v>11900</v>
      </c>
      <c r="J1095" s="218"/>
      <c r="K1095" s="218"/>
      <c r="L1095" s="218"/>
      <c r="M1095" s="218"/>
      <c r="N1095" s="218"/>
      <c r="O1095" s="218"/>
      <c r="P1095" s="218"/>
      <c r="Q1095" s="218"/>
    </row>
    <row r="1096" spans="2:17" x14ac:dyDescent="0.25">
      <c r="B1096" s="76"/>
      <c r="C1096" s="77"/>
      <c r="D1096" s="231"/>
      <c r="E1096" s="35"/>
      <c r="F1096" s="225"/>
      <c r="G1096" s="79"/>
      <c r="H1096" s="290"/>
      <c r="I1096" s="74" t="str">
        <f t="shared" si="54"/>
        <v>11900</v>
      </c>
      <c r="J1096" s="218"/>
      <c r="K1096" s="218"/>
      <c r="L1096" s="218"/>
      <c r="M1096" s="218"/>
      <c r="N1096" s="218"/>
      <c r="O1096" s="218"/>
      <c r="P1096" s="218"/>
      <c r="Q1096" s="218"/>
    </row>
    <row r="1097" spans="2:17" x14ac:dyDescent="0.25">
      <c r="B1097" s="76"/>
      <c r="C1097" s="77"/>
      <c r="D1097" s="231"/>
      <c r="E1097" s="35"/>
      <c r="F1097" s="225"/>
      <c r="G1097" s="79"/>
      <c r="H1097" s="290"/>
      <c r="I1097" s="74" t="str">
        <f t="shared" si="54"/>
        <v>11900</v>
      </c>
      <c r="J1097" s="218"/>
      <c r="K1097" s="218"/>
      <c r="L1097" s="218"/>
      <c r="M1097" s="218"/>
      <c r="N1097" s="218"/>
      <c r="O1097" s="218"/>
      <c r="P1097" s="218"/>
      <c r="Q1097" s="218"/>
    </row>
    <row r="1098" spans="2:17" x14ac:dyDescent="0.25">
      <c r="B1098" s="76"/>
      <c r="C1098" s="77"/>
      <c r="D1098" s="231"/>
      <c r="E1098" s="35"/>
      <c r="F1098" s="225"/>
      <c r="G1098" s="79"/>
      <c r="H1098" s="290"/>
      <c r="I1098" s="74" t="str">
        <f t="shared" si="54"/>
        <v>11900</v>
      </c>
      <c r="J1098" s="218"/>
      <c r="K1098" s="218"/>
      <c r="L1098" s="218"/>
      <c r="M1098" s="218"/>
      <c r="N1098" s="218"/>
      <c r="O1098" s="218"/>
      <c r="P1098" s="218"/>
      <c r="Q1098" s="218"/>
    </row>
    <row r="1099" spans="2:17" x14ac:dyDescent="0.25">
      <c r="B1099" s="76"/>
      <c r="C1099" s="77"/>
      <c r="D1099" s="231"/>
      <c r="E1099" s="35"/>
      <c r="F1099" s="225"/>
      <c r="G1099" s="79"/>
      <c r="H1099" s="290"/>
      <c r="I1099" s="74" t="str">
        <f t="shared" si="54"/>
        <v>11900</v>
      </c>
      <c r="J1099" s="218"/>
      <c r="K1099" s="218"/>
      <c r="L1099" s="218"/>
      <c r="M1099" s="218"/>
      <c r="N1099" s="218"/>
      <c r="O1099" s="218"/>
      <c r="P1099" s="218"/>
      <c r="Q1099" s="218"/>
    </row>
    <row r="1100" spans="2:17" x14ac:dyDescent="0.25">
      <c r="B1100" s="76"/>
      <c r="C1100" s="77"/>
      <c r="D1100" s="231"/>
      <c r="E1100" s="35"/>
      <c r="F1100" s="225"/>
      <c r="G1100" s="79"/>
      <c r="H1100" s="290"/>
      <c r="I1100" s="74" t="str">
        <f t="shared" si="54"/>
        <v>11900</v>
      </c>
      <c r="J1100" s="218"/>
      <c r="K1100" s="218"/>
      <c r="L1100" s="218"/>
      <c r="M1100" s="218"/>
      <c r="N1100" s="218"/>
      <c r="O1100" s="218"/>
      <c r="P1100" s="218"/>
      <c r="Q1100" s="218"/>
    </row>
    <row r="1101" spans="2:17" x14ac:dyDescent="0.25">
      <c r="B1101" s="76"/>
      <c r="C1101" s="77"/>
      <c r="D1101" s="231"/>
      <c r="E1101" s="35"/>
      <c r="F1101" s="225"/>
      <c r="G1101" s="79"/>
      <c r="H1101" s="290"/>
      <c r="I1101" s="74" t="str">
        <f t="shared" si="54"/>
        <v>11900</v>
      </c>
      <c r="J1101" s="218"/>
      <c r="K1101" s="218"/>
      <c r="L1101" s="218"/>
      <c r="M1101" s="218"/>
      <c r="N1101" s="218"/>
      <c r="O1101" s="218"/>
      <c r="P1101" s="218"/>
      <c r="Q1101" s="218"/>
    </row>
    <row r="1102" spans="2:17" x14ac:dyDescent="0.25">
      <c r="B1102" s="76"/>
      <c r="C1102" s="77"/>
      <c r="D1102" s="231"/>
      <c r="E1102" s="35"/>
      <c r="F1102" s="225"/>
      <c r="G1102" s="79"/>
      <c r="H1102" s="290"/>
      <c r="I1102" s="74" t="str">
        <f t="shared" si="54"/>
        <v>11900</v>
      </c>
      <c r="J1102" s="218"/>
      <c r="K1102" s="218"/>
      <c r="L1102" s="218"/>
      <c r="M1102" s="218"/>
      <c r="N1102" s="218"/>
      <c r="O1102" s="218"/>
      <c r="P1102" s="218"/>
      <c r="Q1102" s="218"/>
    </row>
    <row r="1103" spans="2:17" x14ac:dyDescent="0.25">
      <c r="B1103" s="76"/>
      <c r="C1103" s="77"/>
      <c r="D1103" s="231"/>
      <c r="E1103" s="35"/>
      <c r="F1103" s="225"/>
      <c r="G1103" s="79"/>
      <c r="H1103" s="290"/>
      <c r="I1103" s="74" t="str">
        <f t="shared" ref="I1103:I1166" si="55">MONTH(D1103)&amp;YEAR(D1103)&amp;G1103</f>
        <v>11900</v>
      </c>
      <c r="J1103" s="218"/>
      <c r="K1103" s="218"/>
      <c r="L1103" s="218"/>
      <c r="M1103" s="218"/>
      <c r="N1103" s="218"/>
      <c r="O1103" s="218"/>
      <c r="P1103" s="218"/>
      <c r="Q1103" s="218"/>
    </row>
    <row r="1104" spans="2:17" x14ac:dyDescent="0.25">
      <c r="B1104" s="76"/>
      <c r="C1104" s="77"/>
      <c r="D1104" s="231"/>
      <c r="E1104" s="35"/>
      <c r="F1104" s="225"/>
      <c r="G1104" s="79"/>
      <c r="H1104" s="290"/>
      <c r="I1104" s="74" t="str">
        <f t="shared" si="55"/>
        <v>11900</v>
      </c>
      <c r="J1104" s="218"/>
      <c r="K1104" s="218"/>
      <c r="L1104" s="218"/>
      <c r="M1104" s="218"/>
      <c r="N1104" s="218"/>
      <c r="O1104" s="218"/>
      <c r="P1104" s="218"/>
      <c r="Q1104" s="218"/>
    </row>
    <row r="1105" spans="2:17" x14ac:dyDescent="0.25">
      <c r="B1105" s="76"/>
      <c r="C1105" s="77"/>
      <c r="D1105" s="231"/>
      <c r="E1105" s="35"/>
      <c r="F1105" s="225"/>
      <c r="G1105" s="79"/>
      <c r="H1105" s="290"/>
      <c r="I1105" s="74" t="str">
        <f t="shared" si="55"/>
        <v>11900</v>
      </c>
      <c r="J1105" s="218"/>
      <c r="K1105" s="218"/>
      <c r="L1105" s="218"/>
      <c r="M1105" s="218"/>
      <c r="N1105" s="218"/>
      <c r="O1105" s="218"/>
      <c r="P1105" s="218"/>
      <c r="Q1105" s="218"/>
    </row>
    <row r="1106" spans="2:17" x14ac:dyDescent="0.25">
      <c r="B1106" s="76"/>
      <c r="C1106" s="77"/>
      <c r="D1106" s="231"/>
      <c r="E1106" s="35"/>
      <c r="F1106" s="225"/>
      <c r="G1106" s="79"/>
      <c r="H1106" s="290"/>
      <c r="I1106" s="74" t="str">
        <f t="shared" si="55"/>
        <v>11900</v>
      </c>
      <c r="J1106" s="218"/>
      <c r="K1106" s="218"/>
      <c r="L1106" s="218"/>
      <c r="M1106" s="218"/>
      <c r="N1106" s="218"/>
      <c r="O1106" s="218"/>
      <c r="P1106" s="218"/>
      <c r="Q1106" s="218"/>
    </row>
    <row r="1107" spans="2:17" x14ac:dyDescent="0.25">
      <c r="B1107" s="76"/>
      <c r="C1107" s="77"/>
      <c r="D1107" s="231"/>
      <c r="E1107" s="35"/>
      <c r="F1107" s="225"/>
      <c r="G1107" s="79"/>
      <c r="H1107" s="290"/>
      <c r="I1107" s="74" t="str">
        <f t="shared" si="55"/>
        <v>11900</v>
      </c>
      <c r="J1107" s="218"/>
      <c r="K1107" s="218"/>
      <c r="L1107" s="218"/>
      <c r="M1107" s="218"/>
      <c r="N1107" s="218"/>
      <c r="O1107" s="218"/>
      <c r="P1107" s="218"/>
      <c r="Q1107" s="218"/>
    </row>
    <row r="1108" spans="2:17" x14ac:dyDescent="0.25">
      <c r="B1108" s="76"/>
      <c r="C1108" s="77"/>
      <c r="D1108" s="231"/>
      <c r="E1108" s="35"/>
      <c r="F1108" s="225"/>
      <c r="G1108" s="79"/>
      <c r="H1108" s="290"/>
      <c r="I1108" s="74" t="str">
        <f t="shared" si="55"/>
        <v>11900</v>
      </c>
      <c r="J1108" s="218"/>
      <c r="K1108" s="218"/>
      <c r="L1108" s="218"/>
      <c r="M1108" s="218"/>
      <c r="N1108" s="218"/>
      <c r="O1108" s="218"/>
      <c r="P1108" s="218"/>
      <c r="Q1108" s="218"/>
    </row>
    <row r="1109" spans="2:17" x14ac:dyDescent="0.25">
      <c r="B1109" s="76"/>
      <c r="C1109" s="77"/>
      <c r="D1109" s="231"/>
      <c r="E1109" s="35"/>
      <c r="F1109" s="225"/>
      <c r="G1109" s="79"/>
      <c r="H1109" s="290"/>
      <c r="I1109" s="74" t="str">
        <f t="shared" si="55"/>
        <v>11900</v>
      </c>
      <c r="J1109" s="218"/>
      <c r="K1109" s="218"/>
      <c r="L1109" s="218"/>
      <c r="M1109" s="218"/>
      <c r="N1109" s="218"/>
      <c r="O1109" s="218"/>
      <c r="P1109" s="218"/>
      <c r="Q1109" s="218"/>
    </row>
    <row r="1110" spans="2:17" x14ac:dyDescent="0.25">
      <c r="B1110" s="76"/>
      <c r="C1110" s="77"/>
      <c r="D1110" s="231"/>
      <c r="E1110" s="35"/>
      <c r="F1110" s="225"/>
      <c r="G1110" s="79"/>
      <c r="H1110" s="290"/>
      <c r="I1110" s="74" t="str">
        <f t="shared" si="55"/>
        <v>11900</v>
      </c>
      <c r="J1110" s="218"/>
      <c r="K1110" s="218"/>
      <c r="L1110" s="218"/>
      <c r="M1110" s="218"/>
      <c r="N1110" s="218"/>
      <c r="O1110" s="218"/>
      <c r="P1110" s="218"/>
      <c r="Q1110" s="218"/>
    </row>
    <row r="1111" spans="2:17" x14ac:dyDescent="0.25">
      <c r="B1111" s="76"/>
      <c r="C1111" s="77"/>
      <c r="D1111" s="231"/>
      <c r="E1111" s="35"/>
      <c r="F1111" s="225"/>
      <c r="G1111" s="79"/>
      <c r="H1111" s="290"/>
      <c r="I1111" s="74" t="str">
        <f t="shared" si="55"/>
        <v>11900</v>
      </c>
      <c r="J1111" s="218"/>
      <c r="K1111" s="218"/>
      <c r="L1111" s="218"/>
      <c r="M1111" s="218"/>
      <c r="N1111" s="218"/>
      <c r="O1111" s="218"/>
      <c r="P1111" s="218"/>
      <c r="Q1111" s="218"/>
    </row>
    <row r="1112" spans="2:17" x14ac:dyDescent="0.25">
      <c r="B1112" s="76"/>
      <c r="C1112" s="77"/>
      <c r="D1112" s="231"/>
      <c r="E1112" s="35"/>
      <c r="F1112" s="225"/>
      <c r="G1112" s="79"/>
      <c r="H1112" s="290"/>
      <c r="I1112" s="74" t="str">
        <f t="shared" si="55"/>
        <v>11900</v>
      </c>
      <c r="J1112" s="218"/>
      <c r="K1112" s="218"/>
      <c r="L1112" s="218"/>
      <c r="M1112" s="218"/>
      <c r="N1112" s="218"/>
      <c r="O1112" s="218"/>
      <c r="P1112" s="218"/>
      <c r="Q1112" s="218"/>
    </row>
    <row r="1113" spans="2:17" x14ac:dyDescent="0.25">
      <c r="B1113" s="76"/>
      <c r="C1113" s="77"/>
      <c r="D1113" s="231"/>
      <c r="E1113" s="35"/>
      <c r="F1113" s="225"/>
      <c r="G1113" s="79"/>
      <c r="H1113" s="290"/>
      <c r="I1113" s="74" t="str">
        <f t="shared" si="55"/>
        <v>11900</v>
      </c>
      <c r="J1113" s="218"/>
      <c r="K1113" s="218"/>
      <c r="L1113" s="218"/>
      <c r="M1113" s="218"/>
      <c r="N1113" s="218"/>
      <c r="O1113" s="218"/>
      <c r="P1113" s="218"/>
      <c r="Q1113" s="218"/>
    </row>
    <row r="1114" spans="2:17" x14ac:dyDescent="0.25">
      <c r="B1114" s="76"/>
      <c r="C1114" s="77"/>
      <c r="D1114" s="231"/>
      <c r="E1114" s="35"/>
      <c r="F1114" s="225"/>
      <c r="G1114" s="79"/>
      <c r="H1114" s="290"/>
      <c r="I1114" s="74" t="str">
        <f t="shared" si="55"/>
        <v>11900</v>
      </c>
      <c r="J1114" s="218"/>
      <c r="K1114" s="218"/>
      <c r="L1114" s="218"/>
      <c r="M1114" s="218"/>
      <c r="N1114" s="218"/>
      <c r="O1114" s="218"/>
      <c r="P1114" s="218"/>
      <c r="Q1114" s="218"/>
    </row>
    <row r="1115" spans="2:17" x14ac:dyDescent="0.25">
      <c r="B1115" s="76"/>
      <c r="C1115" s="77"/>
      <c r="D1115" s="231"/>
      <c r="E1115" s="35"/>
      <c r="F1115" s="225"/>
      <c r="G1115" s="79"/>
      <c r="H1115" s="290"/>
      <c r="I1115" s="74" t="str">
        <f t="shared" si="55"/>
        <v>11900</v>
      </c>
      <c r="J1115" s="218"/>
      <c r="K1115" s="218"/>
      <c r="L1115" s="218"/>
      <c r="M1115" s="218"/>
      <c r="N1115" s="218"/>
      <c r="O1115" s="218"/>
      <c r="P1115" s="218"/>
      <c r="Q1115" s="218"/>
    </row>
    <row r="1116" spans="2:17" x14ac:dyDescent="0.25">
      <c r="B1116" s="76"/>
      <c r="C1116" s="77"/>
      <c r="D1116" s="231"/>
      <c r="E1116" s="35"/>
      <c r="F1116" s="225"/>
      <c r="G1116" s="79"/>
      <c r="H1116" s="290"/>
      <c r="I1116" s="74" t="str">
        <f t="shared" si="55"/>
        <v>11900</v>
      </c>
      <c r="J1116" s="218"/>
      <c r="K1116" s="218"/>
      <c r="L1116" s="218"/>
      <c r="M1116" s="218"/>
      <c r="N1116" s="218"/>
      <c r="O1116" s="218"/>
      <c r="P1116" s="218"/>
      <c r="Q1116" s="218"/>
    </row>
    <row r="1117" spans="2:17" x14ac:dyDescent="0.25">
      <c r="B1117" s="76"/>
      <c r="C1117" s="77"/>
      <c r="D1117" s="231"/>
      <c r="E1117" s="35"/>
      <c r="F1117" s="225"/>
      <c r="G1117" s="79"/>
      <c r="H1117" s="290"/>
      <c r="I1117" s="74" t="str">
        <f t="shared" si="55"/>
        <v>11900</v>
      </c>
      <c r="J1117" s="218"/>
      <c r="K1117" s="218"/>
      <c r="L1117" s="218"/>
      <c r="M1117" s="218"/>
      <c r="N1117" s="218"/>
      <c r="O1117" s="218"/>
      <c r="P1117" s="218"/>
      <c r="Q1117" s="218"/>
    </row>
    <row r="1118" spans="2:17" x14ac:dyDescent="0.25">
      <c r="B1118" s="76"/>
      <c r="C1118" s="77"/>
      <c r="D1118" s="231"/>
      <c r="E1118" s="35"/>
      <c r="F1118" s="225"/>
      <c r="G1118" s="79"/>
      <c r="H1118" s="290"/>
      <c r="I1118" s="74" t="str">
        <f t="shared" si="55"/>
        <v>11900</v>
      </c>
      <c r="J1118" s="218"/>
      <c r="K1118" s="218"/>
      <c r="L1118" s="218"/>
      <c r="M1118" s="218"/>
      <c r="N1118" s="218"/>
      <c r="O1118" s="218"/>
      <c r="P1118" s="218"/>
      <c r="Q1118" s="218"/>
    </row>
    <row r="1119" spans="2:17" x14ac:dyDescent="0.25">
      <c r="B1119" s="76"/>
      <c r="C1119" s="77"/>
      <c r="D1119" s="231"/>
      <c r="E1119" s="35"/>
      <c r="F1119" s="225"/>
      <c r="G1119" s="79"/>
      <c r="H1119" s="290"/>
      <c r="I1119" s="74" t="str">
        <f t="shared" si="55"/>
        <v>11900</v>
      </c>
      <c r="J1119" s="218"/>
      <c r="K1119" s="218"/>
      <c r="L1119" s="218"/>
      <c r="M1119" s="218"/>
      <c r="N1119" s="218"/>
      <c r="O1119" s="218"/>
      <c r="P1119" s="218"/>
      <c r="Q1119" s="218"/>
    </row>
    <row r="1120" spans="2:17" x14ac:dyDescent="0.25">
      <c r="B1120" s="76"/>
      <c r="C1120" s="77"/>
      <c r="D1120" s="231"/>
      <c r="E1120" s="35"/>
      <c r="F1120" s="225"/>
      <c r="G1120" s="79"/>
      <c r="H1120" s="290"/>
      <c r="I1120" s="74" t="str">
        <f t="shared" si="55"/>
        <v>11900</v>
      </c>
      <c r="J1120" s="218"/>
      <c r="K1120" s="218"/>
      <c r="L1120" s="218"/>
      <c r="M1120" s="218"/>
      <c r="N1120" s="218"/>
      <c r="O1120" s="218"/>
      <c r="P1120" s="218"/>
      <c r="Q1120" s="218"/>
    </row>
    <row r="1121" spans="2:17" x14ac:dyDescent="0.25">
      <c r="B1121" s="76"/>
      <c r="C1121" s="77"/>
      <c r="D1121" s="231"/>
      <c r="E1121" s="35"/>
      <c r="F1121" s="225"/>
      <c r="G1121" s="79"/>
      <c r="H1121" s="290"/>
      <c r="I1121" s="74" t="str">
        <f t="shared" si="55"/>
        <v>11900</v>
      </c>
      <c r="J1121" s="218"/>
      <c r="K1121" s="218"/>
      <c r="L1121" s="218"/>
      <c r="M1121" s="218"/>
      <c r="N1121" s="218"/>
      <c r="O1121" s="218"/>
      <c r="P1121" s="218"/>
      <c r="Q1121" s="218"/>
    </row>
    <row r="1122" spans="2:17" x14ac:dyDescent="0.25">
      <c r="B1122" s="76"/>
      <c r="C1122" s="77"/>
      <c r="D1122" s="231"/>
      <c r="E1122" s="35"/>
      <c r="F1122" s="225"/>
      <c r="G1122" s="79"/>
      <c r="H1122" s="290"/>
      <c r="I1122" s="74" t="str">
        <f t="shared" si="55"/>
        <v>11900</v>
      </c>
      <c r="J1122" s="218"/>
      <c r="K1122" s="218"/>
      <c r="L1122" s="218"/>
      <c r="M1122" s="218"/>
      <c r="N1122" s="218"/>
      <c r="O1122" s="218"/>
      <c r="P1122" s="218"/>
      <c r="Q1122" s="218"/>
    </row>
    <row r="1123" spans="2:17" x14ac:dyDescent="0.25">
      <c r="B1123" s="76"/>
      <c r="C1123" s="77"/>
      <c r="D1123" s="231"/>
      <c r="E1123" s="35"/>
      <c r="F1123" s="225"/>
      <c r="G1123" s="79"/>
      <c r="H1123" s="290"/>
      <c r="I1123" s="74" t="str">
        <f t="shared" si="55"/>
        <v>11900</v>
      </c>
      <c r="J1123" s="218"/>
      <c r="K1123" s="218"/>
      <c r="L1123" s="218"/>
      <c r="M1123" s="218"/>
      <c r="N1123" s="218"/>
      <c r="O1123" s="218"/>
      <c r="P1123" s="218"/>
      <c r="Q1123" s="218"/>
    </row>
    <row r="1124" spans="2:17" x14ac:dyDescent="0.25">
      <c r="B1124" s="76"/>
      <c r="C1124" s="77"/>
      <c r="D1124" s="231"/>
      <c r="E1124" s="35"/>
      <c r="F1124" s="225"/>
      <c r="G1124" s="79"/>
      <c r="H1124" s="290"/>
      <c r="I1124" s="74" t="str">
        <f t="shared" si="55"/>
        <v>11900</v>
      </c>
      <c r="J1124" s="218"/>
      <c r="K1124" s="218"/>
      <c r="L1124" s="218"/>
      <c r="M1124" s="218"/>
      <c r="N1124" s="218"/>
      <c r="O1124" s="218"/>
      <c r="P1124" s="218"/>
      <c r="Q1124" s="218"/>
    </row>
    <row r="1125" spans="2:17" x14ac:dyDescent="0.25">
      <c r="B1125" s="76"/>
      <c r="C1125" s="77"/>
      <c r="D1125" s="231"/>
      <c r="E1125" s="35"/>
      <c r="F1125" s="225"/>
      <c r="G1125" s="79"/>
      <c r="H1125" s="290"/>
      <c r="I1125" s="74" t="str">
        <f t="shared" si="55"/>
        <v>11900</v>
      </c>
      <c r="J1125" s="218"/>
      <c r="K1125" s="218"/>
      <c r="L1125" s="218"/>
      <c r="M1125" s="218"/>
      <c r="N1125" s="218"/>
      <c r="O1125" s="218"/>
      <c r="P1125" s="218"/>
      <c r="Q1125" s="218"/>
    </row>
    <row r="1126" spans="2:17" x14ac:dyDescent="0.25">
      <c r="B1126" s="76"/>
      <c r="C1126" s="77"/>
      <c r="D1126" s="231"/>
      <c r="E1126" s="35"/>
      <c r="F1126" s="225"/>
      <c r="G1126" s="79"/>
      <c r="H1126" s="290"/>
      <c r="I1126" s="74" t="str">
        <f t="shared" si="55"/>
        <v>11900</v>
      </c>
      <c r="J1126" s="218"/>
      <c r="K1126" s="218"/>
      <c r="L1126" s="218"/>
      <c r="M1126" s="218"/>
      <c r="N1126" s="218"/>
      <c r="O1126" s="218"/>
      <c r="P1126" s="218"/>
      <c r="Q1126" s="218"/>
    </row>
    <row r="1127" spans="2:17" x14ac:dyDescent="0.25">
      <c r="B1127" s="76"/>
      <c r="C1127" s="77"/>
      <c r="D1127" s="231"/>
      <c r="E1127" s="35"/>
      <c r="F1127" s="225"/>
      <c r="G1127" s="79"/>
      <c r="H1127" s="290"/>
      <c r="I1127" s="74" t="str">
        <f t="shared" si="55"/>
        <v>11900</v>
      </c>
      <c r="J1127" s="218"/>
      <c r="K1127" s="218"/>
      <c r="L1127" s="218"/>
      <c r="M1127" s="218"/>
      <c r="N1127" s="218"/>
      <c r="O1127" s="218"/>
      <c r="P1127" s="218"/>
      <c r="Q1127" s="218"/>
    </row>
    <row r="1128" spans="2:17" x14ac:dyDescent="0.25">
      <c r="B1128" s="76"/>
      <c r="C1128" s="77"/>
      <c r="D1128" s="231"/>
      <c r="E1128" s="35"/>
      <c r="F1128" s="225"/>
      <c r="G1128" s="79"/>
      <c r="H1128" s="290"/>
      <c r="I1128" s="74" t="str">
        <f t="shared" si="55"/>
        <v>11900</v>
      </c>
      <c r="J1128" s="218"/>
      <c r="K1128" s="218"/>
      <c r="L1128" s="218"/>
      <c r="M1128" s="218"/>
      <c r="N1128" s="218"/>
      <c r="O1128" s="218"/>
      <c r="P1128" s="218"/>
      <c r="Q1128" s="218"/>
    </row>
    <row r="1129" spans="2:17" x14ac:dyDescent="0.25">
      <c r="B1129" s="76"/>
      <c r="C1129" s="77"/>
      <c r="D1129" s="231"/>
      <c r="E1129" s="35"/>
      <c r="F1129" s="225"/>
      <c r="G1129" s="79"/>
      <c r="H1129" s="290"/>
      <c r="I1129" s="74" t="str">
        <f t="shared" si="55"/>
        <v>11900</v>
      </c>
      <c r="J1129" s="218"/>
      <c r="K1129" s="218"/>
      <c r="L1129" s="218"/>
      <c r="M1129" s="218"/>
      <c r="N1129" s="218"/>
      <c r="O1129" s="218"/>
      <c r="P1129" s="218"/>
      <c r="Q1129" s="218"/>
    </row>
    <row r="1130" spans="2:17" x14ac:dyDescent="0.25">
      <c r="B1130" s="76"/>
      <c r="C1130" s="77"/>
      <c r="D1130" s="231"/>
      <c r="E1130" s="35"/>
      <c r="F1130" s="225"/>
      <c r="G1130" s="79"/>
      <c r="H1130" s="290"/>
      <c r="I1130" s="74" t="str">
        <f t="shared" si="55"/>
        <v>11900</v>
      </c>
      <c r="J1130" s="218"/>
      <c r="K1130" s="218"/>
      <c r="L1130" s="218"/>
      <c r="M1130" s="218"/>
      <c r="N1130" s="218"/>
      <c r="O1130" s="218"/>
      <c r="P1130" s="218"/>
      <c r="Q1130" s="218"/>
    </row>
    <row r="1131" spans="2:17" x14ac:dyDescent="0.25">
      <c r="B1131" s="76"/>
      <c r="C1131" s="77"/>
      <c r="D1131" s="231"/>
      <c r="E1131" s="35"/>
      <c r="F1131" s="225"/>
      <c r="G1131" s="79"/>
      <c r="H1131" s="290"/>
      <c r="I1131" s="74" t="str">
        <f t="shared" si="55"/>
        <v>11900</v>
      </c>
      <c r="J1131" s="218"/>
      <c r="K1131" s="218"/>
      <c r="L1131" s="218"/>
      <c r="M1131" s="218"/>
      <c r="N1131" s="218"/>
      <c r="O1131" s="218"/>
      <c r="P1131" s="218"/>
      <c r="Q1131" s="218"/>
    </row>
    <row r="1132" spans="2:17" x14ac:dyDescent="0.25">
      <c r="B1132" s="76"/>
      <c r="C1132" s="77"/>
      <c r="D1132" s="231"/>
      <c r="E1132" s="35"/>
      <c r="F1132" s="225"/>
      <c r="G1132" s="79"/>
      <c r="H1132" s="290"/>
      <c r="I1132" s="74" t="str">
        <f t="shared" si="55"/>
        <v>11900</v>
      </c>
      <c r="J1132" s="218"/>
      <c r="K1132" s="218"/>
      <c r="L1132" s="218"/>
      <c r="M1132" s="218"/>
      <c r="N1132" s="218"/>
      <c r="O1132" s="218"/>
      <c r="P1132" s="218"/>
      <c r="Q1132" s="218"/>
    </row>
    <row r="1133" spans="2:17" x14ac:dyDescent="0.25">
      <c r="B1133" s="76"/>
      <c r="C1133" s="77"/>
      <c r="D1133" s="231"/>
      <c r="E1133" s="35"/>
      <c r="F1133" s="225"/>
      <c r="G1133" s="79"/>
      <c r="H1133" s="290"/>
      <c r="I1133" s="74" t="str">
        <f t="shared" si="55"/>
        <v>11900</v>
      </c>
      <c r="J1133" s="218"/>
      <c r="K1133" s="218"/>
      <c r="L1133" s="218"/>
      <c r="M1133" s="218"/>
      <c r="N1133" s="218"/>
      <c r="O1133" s="218"/>
      <c r="P1133" s="218"/>
      <c r="Q1133" s="218"/>
    </row>
    <row r="1134" spans="2:17" x14ac:dyDescent="0.25">
      <c r="B1134" s="76"/>
      <c r="C1134" s="77"/>
      <c r="D1134" s="231"/>
      <c r="E1134" s="35"/>
      <c r="F1134" s="225"/>
      <c r="G1134" s="79"/>
      <c r="H1134" s="290"/>
      <c r="I1134" s="74" t="str">
        <f t="shared" si="55"/>
        <v>11900</v>
      </c>
      <c r="J1134" s="218"/>
      <c r="K1134" s="218"/>
      <c r="L1134" s="218"/>
      <c r="M1134" s="218"/>
      <c r="N1134" s="218"/>
      <c r="O1134" s="218"/>
      <c r="P1134" s="218"/>
      <c r="Q1134" s="218"/>
    </row>
    <row r="1135" spans="2:17" x14ac:dyDescent="0.25">
      <c r="B1135" s="76"/>
      <c r="C1135" s="77"/>
      <c r="D1135" s="231"/>
      <c r="E1135" s="35"/>
      <c r="F1135" s="225"/>
      <c r="G1135" s="79"/>
      <c r="H1135" s="290"/>
      <c r="I1135" s="74" t="str">
        <f t="shared" si="55"/>
        <v>11900</v>
      </c>
      <c r="J1135" s="218"/>
      <c r="K1135" s="218"/>
      <c r="L1135" s="218"/>
      <c r="M1135" s="218"/>
      <c r="N1135" s="218"/>
      <c r="O1135" s="218"/>
      <c r="P1135" s="218"/>
      <c r="Q1135" s="218"/>
    </row>
    <row r="1136" spans="2:17" x14ac:dyDescent="0.25">
      <c r="B1136" s="76"/>
      <c r="C1136" s="77"/>
      <c r="D1136" s="231"/>
      <c r="E1136" s="35"/>
      <c r="F1136" s="225"/>
      <c r="G1136" s="79"/>
      <c r="H1136" s="290"/>
      <c r="I1136" s="74" t="str">
        <f t="shared" si="55"/>
        <v>11900</v>
      </c>
      <c r="J1136" s="218"/>
      <c r="K1136" s="218"/>
      <c r="L1136" s="218"/>
      <c r="M1136" s="218"/>
      <c r="N1136" s="218"/>
      <c r="O1136" s="218"/>
      <c r="P1136" s="218"/>
      <c r="Q1136" s="218"/>
    </row>
    <row r="1137" spans="2:17" x14ac:dyDescent="0.25">
      <c r="B1137" s="76"/>
      <c r="C1137" s="77"/>
      <c r="D1137" s="231"/>
      <c r="E1137" s="35"/>
      <c r="F1137" s="225"/>
      <c r="G1137" s="79"/>
      <c r="H1137" s="290"/>
      <c r="I1137" s="74" t="str">
        <f t="shared" si="55"/>
        <v>11900</v>
      </c>
      <c r="J1137" s="218"/>
      <c r="K1137" s="218"/>
      <c r="L1137" s="218"/>
      <c r="M1137" s="218"/>
      <c r="N1137" s="218"/>
      <c r="O1137" s="218"/>
      <c r="P1137" s="218"/>
      <c r="Q1137" s="218"/>
    </row>
    <row r="1138" spans="2:17" x14ac:dyDescent="0.25">
      <c r="B1138" s="76"/>
      <c r="C1138" s="77"/>
      <c r="D1138" s="231"/>
      <c r="E1138" s="35"/>
      <c r="F1138" s="225"/>
      <c r="G1138" s="79"/>
      <c r="H1138" s="290"/>
      <c r="I1138" s="74" t="str">
        <f t="shared" si="55"/>
        <v>11900</v>
      </c>
      <c r="J1138" s="218"/>
      <c r="K1138" s="218"/>
      <c r="L1138" s="218"/>
      <c r="M1138" s="218"/>
      <c r="N1138" s="218"/>
      <c r="O1138" s="218"/>
      <c r="P1138" s="218"/>
      <c r="Q1138" s="218"/>
    </row>
    <row r="1139" spans="2:17" x14ac:dyDescent="0.25">
      <c r="B1139" s="76"/>
      <c r="C1139" s="77"/>
      <c r="D1139" s="231"/>
      <c r="E1139" s="35"/>
      <c r="F1139" s="225"/>
      <c r="G1139" s="79"/>
      <c r="H1139" s="290"/>
      <c r="I1139" s="74" t="str">
        <f t="shared" si="55"/>
        <v>11900</v>
      </c>
      <c r="J1139" s="218"/>
      <c r="K1139" s="218"/>
      <c r="L1139" s="218"/>
      <c r="M1139" s="218"/>
      <c r="N1139" s="218"/>
      <c r="O1139" s="218"/>
      <c r="P1139" s="218"/>
      <c r="Q1139" s="218"/>
    </row>
    <row r="1140" spans="2:17" x14ac:dyDescent="0.25">
      <c r="B1140" s="76"/>
      <c r="C1140" s="77"/>
      <c r="D1140" s="231"/>
      <c r="E1140" s="35"/>
      <c r="F1140" s="225"/>
      <c r="G1140" s="79"/>
      <c r="H1140" s="290"/>
      <c r="I1140" s="74" t="str">
        <f t="shared" si="55"/>
        <v>11900</v>
      </c>
      <c r="J1140" s="218"/>
      <c r="K1140" s="218"/>
      <c r="L1140" s="218"/>
      <c r="M1140" s="218"/>
      <c r="N1140" s="218"/>
      <c r="O1140" s="218"/>
      <c r="P1140" s="218"/>
      <c r="Q1140" s="218"/>
    </row>
    <row r="1141" spans="2:17" x14ac:dyDescent="0.25">
      <c r="B1141" s="76"/>
      <c r="C1141" s="77"/>
      <c r="D1141" s="231"/>
      <c r="E1141" s="35"/>
      <c r="F1141" s="225"/>
      <c r="G1141" s="79"/>
      <c r="H1141" s="290"/>
      <c r="I1141" s="74" t="str">
        <f t="shared" si="55"/>
        <v>11900</v>
      </c>
      <c r="J1141" s="218"/>
      <c r="K1141" s="218"/>
      <c r="L1141" s="218"/>
      <c r="M1141" s="218"/>
      <c r="N1141" s="218"/>
      <c r="O1141" s="218"/>
      <c r="P1141" s="218"/>
      <c r="Q1141" s="218"/>
    </row>
    <row r="1142" spans="2:17" x14ac:dyDescent="0.25">
      <c r="B1142" s="76"/>
      <c r="C1142" s="77"/>
      <c r="D1142" s="231"/>
      <c r="E1142" s="35"/>
      <c r="F1142" s="225"/>
      <c r="G1142" s="79"/>
      <c r="H1142" s="290"/>
      <c r="I1142" s="74" t="str">
        <f t="shared" si="55"/>
        <v>11900</v>
      </c>
      <c r="J1142" s="218"/>
      <c r="K1142" s="218"/>
      <c r="L1142" s="218"/>
      <c r="M1142" s="218"/>
      <c r="N1142" s="218"/>
      <c r="O1142" s="218"/>
      <c r="P1142" s="218"/>
      <c r="Q1142" s="218"/>
    </row>
    <row r="1143" spans="2:17" x14ac:dyDescent="0.25">
      <c r="B1143" s="76"/>
      <c r="C1143" s="77"/>
      <c r="D1143" s="231"/>
      <c r="E1143" s="35"/>
      <c r="F1143" s="225"/>
      <c r="G1143" s="79"/>
      <c r="H1143" s="290"/>
      <c r="I1143" s="74" t="str">
        <f t="shared" si="55"/>
        <v>11900</v>
      </c>
      <c r="J1143" s="218"/>
      <c r="K1143" s="218"/>
      <c r="L1143" s="218"/>
      <c r="M1143" s="218"/>
      <c r="N1143" s="218"/>
      <c r="O1143" s="218"/>
      <c r="P1143" s="218"/>
      <c r="Q1143" s="218"/>
    </row>
    <row r="1144" spans="2:17" x14ac:dyDescent="0.25">
      <c r="B1144" s="76"/>
      <c r="C1144" s="77"/>
      <c r="D1144" s="231"/>
      <c r="E1144" s="35"/>
      <c r="F1144" s="225"/>
      <c r="G1144" s="79"/>
      <c r="H1144" s="290"/>
      <c r="I1144" s="74" t="str">
        <f t="shared" si="55"/>
        <v>11900</v>
      </c>
      <c r="J1144" s="218"/>
      <c r="K1144" s="218"/>
      <c r="L1144" s="218"/>
      <c r="M1144" s="218"/>
      <c r="N1144" s="218"/>
      <c r="O1144" s="218"/>
      <c r="P1144" s="218"/>
      <c r="Q1144" s="218"/>
    </row>
    <row r="1145" spans="2:17" x14ac:dyDescent="0.25">
      <c r="B1145" s="76"/>
      <c r="C1145" s="77"/>
      <c r="D1145" s="231"/>
      <c r="E1145" s="35"/>
      <c r="F1145" s="225"/>
      <c r="G1145" s="79"/>
      <c r="H1145" s="290"/>
      <c r="I1145" s="74" t="str">
        <f t="shared" si="55"/>
        <v>11900</v>
      </c>
      <c r="J1145" s="218"/>
      <c r="K1145" s="218"/>
      <c r="L1145" s="218"/>
      <c r="M1145" s="218"/>
      <c r="N1145" s="218"/>
      <c r="O1145" s="218"/>
      <c r="P1145" s="218"/>
      <c r="Q1145" s="218"/>
    </row>
    <row r="1146" spans="2:17" x14ac:dyDescent="0.25">
      <c r="B1146" s="76"/>
      <c r="C1146" s="77"/>
      <c r="D1146" s="231"/>
      <c r="E1146" s="35"/>
      <c r="F1146" s="225"/>
      <c r="G1146" s="79"/>
      <c r="H1146" s="290"/>
      <c r="I1146" s="74" t="str">
        <f t="shared" si="55"/>
        <v>11900</v>
      </c>
      <c r="J1146" s="218"/>
      <c r="K1146" s="218"/>
      <c r="L1146" s="218"/>
      <c r="M1146" s="218"/>
      <c r="N1146" s="218"/>
      <c r="O1146" s="218"/>
      <c r="P1146" s="218"/>
      <c r="Q1146" s="218"/>
    </row>
    <row r="1147" spans="2:17" x14ac:dyDescent="0.25">
      <c r="B1147" s="76"/>
      <c r="C1147" s="77"/>
      <c r="D1147" s="231"/>
      <c r="E1147" s="35"/>
      <c r="F1147" s="225"/>
      <c r="G1147" s="79"/>
      <c r="H1147" s="290"/>
      <c r="I1147" s="74" t="str">
        <f t="shared" si="55"/>
        <v>11900</v>
      </c>
      <c r="J1147" s="218"/>
      <c r="K1147" s="218"/>
      <c r="L1147" s="218"/>
      <c r="M1147" s="218"/>
      <c r="N1147" s="218"/>
      <c r="O1147" s="218"/>
      <c r="P1147" s="218"/>
      <c r="Q1147" s="218"/>
    </row>
    <row r="1148" spans="2:17" x14ac:dyDescent="0.25">
      <c r="B1148" s="76"/>
      <c r="C1148" s="77"/>
      <c r="D1148" s="231"/>
      <c r="E1148" s="35"/>
      <c r="F1148" s="225"/>
      <c r="G1148" s="79"/>
      <c r="H1148" s="290"/>
      <c r="I1148" s="74" t="str">
        <f t="shared" si="55"/>
        <v>11900</v>
      </c>
      <c r="J1148" s="218"/>
      <c r="K1148" s="218"/>
      <c r="L1148" s="218"/>
      <c r="M1148" s="218"/>
      <c r="N1148" s="218"/>
      <c r="O1148" s="218"/>
      <c r="P1148" s="218"/>
      <c r="Q1148" s="218"/>
    </row>
    <row r="1149" spans="2:17" x14ac:dyDescent="0.25">
      <c r="B1149" s="76"/>
      <c r="C1149" s="77"/>
      <c r="D1149" s="231"/>
      <c r="E1149" s="35"/>
      <c r="F1149" s="225"/>
      <c r="G1149" s="79"/>
      <c r="H1149" s="290"/>
      <c r="I1149" s="74" t="str">
        <f t="shared" si="55"/>
        <v>11900</v>
      </c>
      <c r="J1149" s="218"/>
      <c r="K1149" s="218"/>
      <c r="L1149" s="218"/>
      <c r="M1149" s="218"/>
      <c r="N1149" s="218"/>
      <c r="O1149" s="218"/>
      <c r="P1149" s="218"/>
      <c r="Q1149" s="218"/>
    </row>
    <row r="1150" spans="2:17" x14ac:dyDescent="0.25">
      <c r="B1150" s="76"/>
      <c r="C1150" s="77"/>
      <c r="D1150" s="231"/>
      <c r="E1150" s="35"/>
      <c r="F1150" s="225"/>
      <c r="G1150" s="79"/>
      <c r="H1150" s="290"/>
      <c r="I1150" s="74" t="str">
        <f t="shared" si="55"/>
        <v>11900</v>
      </c>
      <c r="J1150" s="218"/>
      <c r="K1150" s="218"/>
      <c r="L1150" s="218"/>
      <c r="M1150" s="218"/>
      <c r="N1150" s="218"/>
      <c r="O1150" s="218"/>
      <c r="P1150" s="218"/>
      <c r="Q1150" s="218"/>
    </row>
    <row r="1151" spans="2:17" x14ac:dyDescent="0.25">
      <c r="B1151" s="76"/>
      <c r="C1151" s="77"/>
      <c r="D1151" s="231"/>
      <c r="E1151" s="35"/>
      <c r="F1151" s="225"/>
      <c r="G1151" s="79"/>
      <c r="H1151" s="290"/>
      <c r="I1151" s="74" t="str">
        <f t="shared" si="55"/>
        <v>11900</v>
      </c>
      <c r="J1151" s="218"/>
      <c r="K1151" s="218"/>
      <c r="L1151" s="218"/>
      <c r="M1151" s="218"/>
      <c r="N1151" s="218"/>
      <c r="O1151" s="218"/>
      <c r="P1151" s="218"/>
      <c r="Q1151" s="218"/>
    </row>
    <row r="1152" spans="2:17" x14ac:dyDescent="0.25">
      <c r="B1152" s="76"/>
      <c r="C1152" s="77"/>
      <c r="D1152" s="231"/>
      <c r="E1152" s="35"/>
      <c r="F1152" s="225"/>
      <c r="G1152" s="79"/>
      <c r="H1152" s="290"/>
      <c r="I1152" s="74" t="str">
        <f t="shared" si="55"/>
        <v>11900</v>
      </c>
      <c r="J1152" s="218"/>
      <c r="K1152" s="218"/>
      <c r="L1152" s="218"/>
      <c r="M1152" s="218"/>
      <c r="N1152" s="218"/>
      <c r="O1152" s="218"/>
      <c r="P1152" s="218"/>
      <c r="Q1152" s="218"/>
    </row>
    <row r="1153" spans="2:17" x14ac:dyDescent="0.25">
      <c r="B1153" s="76"/>
      <c r="C1153" s="77"/>
      <c r="D1153" s="231"/>
      <c r="E1153" s="35"/>
      <c r="F1153" s="225"/>
      <c r="G1153" s="79"/>
      <c r="H1153" s="290"/>
      <c r="I1153" s="74" t="str">
        <f t="shared" si="55"/>
        <v>11900</v>
      </c>
      <c r="J1153" s="218"/>
      <c r="K1153" s="218"/>
      <c r="L1153" s="218"/>
      <c r="M1153" s="218"/>
      <c r="N1153" s="218"/>
      <c r="O1153" s="218"/>
      <c r="P1153" s="218"/>
      <c r="Q1153" s="218"/>
    </row>
    <row r="1154" spans="2:17" x14ac:dyDescent="0.25">
      <c r="B1154" s="76"/>
      <c r="C1154" s="77"/>
      <c r="D1154" s="231"/>
      <c r="E1154" s="35"/>
      <c r="F1154" s="225"/>
      <c r="G1154" s="79"/>
      <c r="H1154" s="290"/>
      <c r="I1154" s="74" t="str">
        <f t="shared" si="55"/>
        <v>11900</v>
      </c>
      <c r="J1154" s="218"/>
      <c r="K1154" s="218"/>
      <c r="L1154" s="218"/>
      <c r="M1154" s="218"/>
      <c r="N1154" s="218"/>
      <c r="O1154" s="218"/>
      <c r="P1154" s="218"/>
      <c r="Q1154" s="218"/>
    </row>
    <row r="1155" spans="2:17" x14ac:dyDescent="0.25">
      <c r="B1155" s="76"/>
      <c r="C1155" s="77"/>
      <c r="D1155" s="231"/>
      <c r="E1155" s="35"/>
      <c r="F1155" s="225"/>
      <c r="G1155" s="79"/>
      <c r="H1155" s="290"/>
      <c r="I1155" s="74" t="str">
        <f t="shared" si="55"/>
        <v>11900</v>
      </c>
      <c r="J1155" s="218"/>
      <c r="K1155" s="218"/>
      <c r="L1155" s="218"/>
      <c r="M1155" s="218"/>
      <c r="N1155" s="218"/>
      <c r="O1155" s="218"/>
      <c r="P1155" s="218"/>
      <c r="Q1155" s="218"/>
    </row>
    <row r="1156" spans="2:17" x14ac:dyDescent="0.25">
      <c r="B1156" s="76"/>
      <c r="C1156" s="77"/>
      <c r="D1156" s="231"/>
      <c r="E1156" s="35"/>
      <c r="F1156" s="225"/>
      <c r="G1156" s="79"/>
      <c r="H1156" s="290"/>
      <c r="I1156" s="74" t="str">
        <f t="shared" si="55"/>
        <v>11900</v>
      </c>
      <c r="J1156" s="218"/>
      <c r="K1156" s="218"/>
      <c r="L1156" s="218"/>
      <c r="M1156" s="218"/>
      <c r="N1156" s="218"/>
      <c r="O1156" s="218"/>
      <c r="P1156" s="218"/>
      <c r="Q1156" s="218"/>
    </row>
    <row r="1157" spans="2:17" x14ac:dyDescent="0.25">
      <c r="B1157" s="76"/>
      <c r="C1157" s="77"/>
      <c r="D1157" s="231"/>
      <c r="E1157" s="35"/>
      <c r="F1157" s="225"/>
      <c r="G1157" s="79"/>
      <c r="H1157" s="290"/>
      <c r="I1157" s="74" t="str">
        <f t="shared" si="55"/>
        <v>11900</v>
      </c>
      <c r="J1157" s="218"/>
      <c r="K1157" s="218"/>
      <c r="L1157" s="218"/>
      <c r="M1157" s="218"/>
      <c r="N1157" s="218"/>
      <c r="O1157" s="218"/>
      <c r="P1157" s="218"/>
      <c r="Q1157" s="218"/>
    </row>
    <row r="1158" spans="2:17" x14ac:dyDescent="0.25">
      <c r="B1158" s="76"/>
      <c r="C1158" s="77"/>
      <c r="D1158" s="231"/>
      <c r="E1158" s="35"/>
      <c r="F1158" s="225"/>
      <c r="G1158" s="79"/>
      <c r="H1158" s="290"/>
      <c r="I1158" s="74" t="str">
        <f t="shared" si="55"/>
        <v>11900</v>
      </c>
      <c r="J1158" s="218"/>
      <c r="K1158" s="218"/>
      <c r="L1158" s="218"/>
      <c r="M1158" s="218"/>
      <c r="N1158" s="218"/>
      <c r="O1158" s="218"/>
      <c r="P1158" s="218"/>
      <c r="Q1158" s="218"/>
    </row>
    <row r="1159" spans="2:17" x14ac:dyDescent="0.25">
      <c r="B1159" s="76"/>
      <c r="C1159" s="77"/>
      <c r="D1159" s="231"/>
      <c r="E1159" s="35"/>
      <c r="F1159" s="225"/>
      <c r="G1159" s="79"/>
      <c r="H1159" s="290"/>
      <c r="I1159" s="74" t="str">
        <f t="shared" si="55"/>
        <v>11900</v>
      </c>
      <c r="J1159" s="218"/>
      <c r="K1159" s="218"/>
      <c r="L1159" s="218"/>
      <c r="M1159" s="218"/>
      <c r="N1159" s="218"/>
      <c r="O1159" s="218"/>
      <c r="P1159" s="218"/>
      <c r="Q1159" s="218"/>
    </row>
    <row r="1160" spans="2:17" x14ac:dyDescent="0.25">
      <c r="B1160" s="76"/>
      <c r="C1160" s="77"/>
      <c r="D1160" s="231"/>
      <c r="E1160" s="35"/>
      <c r="F1160" s="225"/>
      <c r="G1160" s="79"/>
      <c r="H1160" s="290"/>
      <c r="I1160" s="74" t="str">
        <f t="shared" si="55"/>
        <v>11900</v>
      </c>
      <c r="J1160" s="218"/>
      <c r="K1160" s="218"/>
      <c r="L1160" s="218"/>
      <c r="M1160" s="218"/>
      <c r="N1160" s="218"/>
      <c r="O1160" s="218"/>
      <c r="P1160" s="218"/>
      <c r="Q1160" s="218"/>
    </row>
    <row r="1161" spans="2:17" x14ac:dyDescent="0.25">
      <c r="B1161" s="76"/>
      <c r="C1161" s="77"/>
      <c r="D1161" s="231"/>
      <c r="E1161" s="35"/>
      <c r="F1161" s="225"/>
      <c r="G1161" s="79"/>
      <c r="H1161" s="290"/>
      <c r="I1161" s="74" t="str">
        <f t="shared" si="55"/>
        <v>11900</v>
      </c>
      <c r="J1161" s="218"/>
      <c r="K1161" s="218"/>
      <c r="L1161" s="218"/>
      <c r="M1161" s="218"/>
      <c r="N1161" s="218"/>
      <c r="O1161" s="218"/>
      <c r="P1161" s="218"/>
      <c r="Q1161" s="218"/>
    </row>
    <row r="1162" spans="2:17" x14ac:dyDescent="0.25">
      <c r="B1162" s="76"/>
      <c r="C1162" s="77"/>
      <c r="D1162" s="231"/>
      <c r="E1162" s="35"/>
      <c r="F1162" s="225"/>
      <c r="G1162" s="79"/>
      <c r="H1162" s="290"/>
      <c r="I1162" s="74" t="str">
        <f t="shared" si="55"/>
        <v>11900</v>
      </c>
      <c r="J1162" s="218"/>
      <c r="K1162" s="218"/>
      <c r="L1162" s="218"/>
      <c r="M1162" s="218"/>
      <c r="N1162" s="218"/>
      <c r="O1162" s="218"/>
      <c r="P1162" s="218"/>
      <c r="Q1162" s="218"/>
    </row>
    <row r="1163" spans="2:17" x14ac:dyDescent="0.25">
      <c r="B1163" s="76"/>
      <c r="C1163" s="77"/>
      <c r="D1163" s="231"/>
      <c r="E1163" s="35"/>
      <c r="F1163" s="225"/>
      <c r="G1163" s="79"/>
      <c r="H1163" s="290"/>
      <c r="I1163" s="74" t="str">
        <f t="shared" si="55"/>
        <v>11900</v>
      </c>
      <c r="J1163" s="218"/>
      <c r="K1163" s="218"/>
      <c r="L1163" s="218"/>
      <c r="M1163" s="218"/>
      <c r="N1163" s="218"/>
      <c r="O1163" s="218"/>
      <c r="P1163" s="218"/>
      <c r="Q1163" s="218"/>
    </row>
    <row r="1164" spans="2:17" x14ac:dyDescent="0.25">
      <c r="B1164" s="76"/>
      <c r="C1164" s="77"/>
      <c r="D1164" s="231"/>
      <c r="E1164" s="35"/>
      <c r="F1164" s="225"/>
      <c r="G1164" s="79"/>
      <c r="H1164" s="290"/>
      <c r="I1164" s="74" t="str">
        <f t="shared" si="55"/>
        <v>11900</v>
      </c>
      <c r="J1164" s="218"/>
      <c r="K1164" s="218"/>
      <c r="L1164" s="218"/>
      <c r="M1164" s="218"/>
      <c r="N1164" s="218"/>
      <c r="O1164" s="218"/>
      <c r="P1164" s="218"/>
      <c r="Q1164" s="218"/>
    </row>
    <row r="1165" spans="2:17" x14ac:dyDescent="0.25">
      <c r="B1165" s="76"/>
      <c r="C1165" s="77"/>
      <c r="D1165" s="231"/>
      <c r="E1165" s="35"/>
      <c r="F1165" s="225"/>
      <c r="G1165" s="79"/>
      <c r="H1165" s="290"/>
      <c r="I1165" s="74" t="str">
        <f t="shared" si="55"/>
        <v>11900</v>
      </c>
      <c r="J1165" s="218"/>
      <c r="K1165" s="218"/>
      <c r="L1165" s="218"/>
      <c r="M1165" s="218"/>
      <c r="N1165" s="218"/>
      <c r="O1165" s="218"/>
      <c r="P1165" s="218"/>
      <c r="Q1165" s="218"/>
    </row>
    <row r="1166" spans="2:17" x14ac:dyDescent="0.25">
      <c r="B1166" s="76"/>
      <c r="C1166" s="77"/>
      <c r="D1166" s="231"/>
      <c r="E1166" s="35"/>
      <c r="F1166" s="225"/>
      <c r="G1166" s="79"/>
      <c r="H1166" s="290"/>
      <c r="I1166" s="74" t="str">
        <f t="shared" si="55"/>
        <v>11900</v>
      </c>
      <c r="J1166" s="218"/>
      <c r="K1166" s="218"/>
      <c r="L1166" s="218"/>
      <c r="M1166" s="218"/>
      <c r="N1166" s="218"/>
      <c r="O1166" s="218"/>
      <c r="P1166" s="218"/>
      <c r="Q1166" s="218"/>
    </row>
    <row r="1167" spans="2:17" x14ac:dyDescent="0.25">
      <c r="B1167" s="76"/>
      <c r="C1167" s="77"/>
      <c r="D1167" s="231"/>
      <c r="E1167" s="35"/>
      <c r="F1167" s="225"/>
      <c r="G1167" s="79"/>
      <c r="H1167" s="290"/>
      <c r="I1167" s="74" t="str">
        <f t="shared" ref="I1167:I1230" si="56">MONTH(D1167)&amp;YEAR(D1167)&amp;G1167</f>
        <v>11900</v>
      </c>
      <c r="J1167" s="218"/>
      <c r="K1167" s="218"/>
      <c r="L1167" s="218"/>
      <c r="M1167" s="218"/>
      <c r="N1167" s="218"/>
      <c r="O1167" s="218"/>
      <c r="P1167" s="218"/>
      <c r="Q1167" s="218"/>
    </row>
    <row r="1168" spans="2:17" x14ac:dyDescent="0.25">
      <c r="B1168" s="76"/>
      <c r="C1168" s="77"/>
      <c r="D1168" s="231"/>
      <c r="E1168" s="35"/>
      <c r="F1168" s="225"/>
      <c r="G1168" s="79"/>
      <c r="H1168" s="290"/>
      <c r="I1168" s="74" t="str">
        <f t="shared" si="56"/>
        <v>11900</v>
      </c>
      <c r="J1168" s="218"/>
      <c r="K1168" s="218"/>
      <c r="L1168" s="218"/>
      <c r="M1168" s="218"/>
      <c r="N1168" s="218"/>
      <c r="O1168" s="218"/>
      <c r="P1168" s="218"/>
      <c r="Q1168" s="218"/>
    </row>
    <row r="1169" spans="2:17" x14ac:dyDescent="0.25">
      <c r="B1169" s="76"/>
      <c r="C1169" s="77"/>
      <c r="D1169" s="231"/>
      <c r="E1169" s="35"/>
      <c r="F1169" s="225"/>
      <c r="G1169" s="79"/>
      <c r="H1169" s="290"/>
      <c r="I1169" s="74" t="str">
        <f t="shared" si="56"/>
        <v>11900</v>
      </c>
      <c r="J1169" s="218"/>
      <c r="K1169" s="218"/>
      <c r="L1169" s="218"/>
      <c r="M1169" s="218"/>
      <c r="N1169" s="218"/>
      <c r="O1169" s="218"/>
      <c r="P1169" s="218"/>
      <c r="Q1169" s="218"/>
    </row>
    <row r="1170" spans="2:17" x14ac:dyDescent="0.25">
      <c r="B1170" s="76"/>
      <c r="C1170" s="77"/>
      <c r="D1170" s="231"/>
      <c r="E1170" s="35"/>
      <c r="F1170" s="225"/>
      <c r="G1170" s="79"/>
      <c r="H1170" s="290"/>
      <c r="I1170" s="74" t="str">
        <f t="shared" si="56"/>
        <v>11900</v>
      </c>
      <c r="J1170" s="218"/>
      <c r="K1170" s="218"/>
      <c r="L1170" s="218"/>
      <c r="M1170" s="218"/>
      <c r="N1170" s="218"/>
      <c r="O1170" s="218"/>
      <c r="P1170" s="218"/>
      <c r="Q1170" s="218"/>
    </row>
    <row r="1171" spans="2:17" x14ac:dyDescent="0.25">
      <c r="B1171" s="76"/>
      <c r="C1171" s="77"/>
      <c r="D1171" s="231"/>
      <c r="E1171" s="35"/>
      <c r="F1171" s="225"/>
      <c r="G1171" s="79"/>
      <c r="H1171" s="290"/>
      <c r="I1171" s="74" t="str">
        <f t="shared" si="56"/>
        <v>11900</v>
      </c>
      <c r="J1171" s="218"/>
      <c r="K1171" s="218"/>
      <c r="L1171" s="218"/>
      <c r="M1171" s="218"/>
      <c r="N1171" s="218"/>
      <c r="O1171" s="218"/>
      <c r="P1171" s="218"/>
      <c r="Q1171" s="218"/>
    </row>
    <row r="1172" spans="2:17" x14ac:dyDescent="0.25">
      <c r="B1172" s="76"/>
      <c r="C1172" s="77"/>
      <c r="D1172" s="231"/>
      <c r="E1172" s="35"/>
      <c r="F1172" s="225"/>
      <c r="G1172" s="79"/>
      <c r="H1172" s="290"/>
      <c r="I1172" s="74" t="str">
        <f t="shared" si="56"/>
        <v>11900</v>
      </c>
      <c r="J1172" s="218"/>
      <c r="K1172" s="218"/>
      <c r="L1172" s="218"/>
      <c r="M1172" s="218"/>
      <c r="N1172" s="218"/>
      <c r="O1172" s="218"/>
      <c r="P1172" s="218"/>
      <c r="Q1172" s="218"/>
    </row>
    <row r="1173" spans="2:17" x14ac:dyDescent="0.25">
      <c r="B1173" s="76"/>
      <c r="C1173" s="77"/>
      <c r="D1173" s="231"/>
      <c r="E1173" s="35"/>
      <c r="F1173" s="225"/>
      <c r="G1173" s="79"/>
      <c r="H1173" s="290"/>
      <c r="I1173" s="74" t="str">
        <f t="shared" si="56"/>
        <v>11900</v>
      </c>
      <c r="J1173" s="218"/>
      <c r="K1173" s="218"/>
      <c r="L1173" s="218"/>
      <c r="M1173" s="218"/>
      <c r="N1173" s="218"/>
      <c r="O1173" s="218"/>
      <c r="P1173" s="218"/>
      <c r="Q1173" s="218"/>
    </row>
    <row r="1174" spans="2:17" x14ac:dyDescent="0.25">
      <c r="B1174" s="76"/>
      <c r="C1174" s="77"/>
      <c r="D1174" s="231"/>
      <c r="E1174" s="35"/>
      <c r="F1174" s="225"/>
      <c r="G1174" s="79"/>
      <c r="H1174" s="290"/>
      <c r="I1174" s="74" t="str">
        <f t="shared" si="56"/>
        <v>11900</v>
      </c>
      <c r="J1174" s="218"/>
      <c r="K1174" s="218"/>
      <c r="L1174" s="218"/>
      <c r="M1174" s="218"/>
      <c r="N1174" s="218"/>
      <c r="O1174" s="218"/>
      <c r="P1174" s="218"/>
      <c r="Q1174" s="218"/>
    </row>
    <row r="1175" spans="2:17" x14ac:dyDescent="0.25">
      <c r="B1175" s="76"/>
      <c r="C1175" s="77"/>
      <c r="D1175" s="231"/>
      <c r="E1175" s="35"/>
      <c r="F1175" s="225"/>
      <c r="G1175" s="79"/>
      <c r="H1175" s="290"/>
      <c r="I1175" s="74" t="str">
        <f t="shared" si="56"/>
        <v>11900</v>
      </c>
      <c r="J1175" s="218"/>
      <c r="K1175" s="218"/>
      <c r="L1175" s="218"/>
      <c r="M1175" s="218"/>
      <c r="N1175" s="218"/>
      <c r="O1175" s="218"/>
      <c r="P1175" s="218"/>
      <c r="Q1175" s="218"/>
    </row>
    <row r="1176" spans="2:17" x14ac:dyDescent="0.25">
      <c r="B1176" s="76"/>
      <c r="C1176" s="77"/>
      <c r="D1176" s="231"/>
      <c r="E1176" s="35"/>
      <c r="F1176" s="225"/>
      <c r="G1176" s="79"/>
      <c r="H1176" s="290"/>
      <c r="I1176" s="74" t="str">
        <f t="shared" si="56"/>
        <v>11900</v>
      </c>
      <c r="J1176" s="218"/>
      <c r="K1176" s="218"/>
      <c r="L1176" s="218"/>
      <c r="M1176" s="218"/>
      <c r="N1176" s="218"/>
      <c r="O1176" s="218"/>
      <c r="P1176" s="218"/>
      <c r="Q1176" s="218"/>
    </row>
    <row r="1177" spans="2:17" x14ac:dyDescent="0.25">
      <c r="B1177" s="76"/>
      <c r="C1177" s="77"/>
      <c r="D1177" s="231"/>
      <c r="E1177" s="35"/>
      <c r="F1177" s="225"/>
      <c r="G1177" s="79"/>
      <c r="H1177" s="290"/>
      <c r="I1177" s="74" t="str">
        <f t="shared" si="56"/>
        <v>11900</v>
      </c>
      <c r="J1177" s="218"/>
      <c r="K1177" s="218"/>
      <c r="L1177" s="218"/>
      <c r="M1177" s="218"/>
      <c r="N1177" s="218"/>
      <c r="O1177" s="218"/>
      <c r="P1177" s="218"/>
      <c r="Q1177" s="218"/>
    </row>
    <row r="1178" spans="2:17" x14ac:dyDescent="0.25">
      <c r="B1178" s="76"/>
      <c r="C1178" s="77"/>
      <c r="D1178" s="231"/>
      <c r="E1178" s="35"/>
      <c r="F1178" s="225"/>
      <c r="G1178" s="79"/>
      <c r="H1178" s="290"/>
      <c r="I1178" s="74" t="str">
        <f t="shared" si="56"/>
        <v>11900</v>
      </c>
      <c r="J1178" s="218"/>
      <c r="K1178" s="218"/>
      <c r="L1178" s="218"/>
      <c r="M1178" s="218"/>
      <c r="N1178" s="218"/>
      <c r="O1178" s="218"/>
      <c r="P1178" s="218"/>
      <c r="Q1178" s="218"/>
    </row>
    <row r="1179" spans="2:17" x14ac:dyDescent="0.25">
      <c r="B1179" s="76"/>
      <c r="C1179" s="77"/>
      <c r="D1179" s="231"/>
      <c r="E1179" s="35"/>
      <c r="F1179" s="225"/>
      <c r="G1179" s="79"/>
      <c r="H1179" s="290"/>
      <c r="I1179" s="74" t="str">
        <f t="shared" si="56"/>
        <v>11900</v>
      </c>
      <c r="J1179" s="218"/>
      <c r="K1179" s="218"/>
      <c r="L1179" s="218"/>
      <c r="M1179" s="218"/>
      <c r="N1179" s="218"/>
      <c r="O1179" s="218"/>
      <c r="P1179" s="218"/>
      <c r="Q1179" s="218"/>
    </row>
    <row r="1180" spans="2:17" x14ac:dyDescent="0.25">
      <c r="B1180" s="76"/>
      <c r="C1180" s="77"/>
      <c r="D1180" s="231"/>
      <c r="E1180" s="35"/>
      <c r="F1180" s="225"/>
      <c r="G1180" s="79"/>
      <c r="H1180" s="290"/>
      <c r="I1180" s="74" t="str">
        <f t="shared" si="56"/>
        <v>11900</v>
      </c>
      <c r="J1180" s="218"/>
      <c r="K1180" s="218"/>
      <c r="L1180" s="218"/>
      <c r="M1180" s="218"/>
      <c r="N1180" s="218"/>
      <c r="O1180" s="218"/>
      <c r="P1180" s="218"/>
      <c r="Q1180" s="218"/>
    </row>
    <row r="1181" spans="2:17" x14ac:dyDescent="0.25">
      <c r="B1181" s="76"/>
      <c r="C1181" s="77"/>
      <c r="D1181" s="231"/>
      <c r="E1181" s="35"/>
      <c r="F1181" s="225"/>
      <c r="G1181" s="79"/>
      <c r="H1181" s="290"/>
      <c r="I1181" s="74" t="str">
        <f t="shared" si="56"/>
        <v>11900</v>
      </c>
      <c r="J1181" s="218"/>
      <c r="K1181" s="218"/>
      <c r="L1181" s="218"/>
      <c r="M1181" s="218"/>
      <c r="N1181" s="218"/>
      <c r="O1181" s="218"/>
      <c r="P1181" s="218"/>
      <c r="Q1181" s="218"/>
    </row>
    <row r="1182" spans="2:17" x14ac:dyDescent="0.25">
      <c r="B1182" s="76"/>
      <c r="C1182" s="77"/>
      <c r="D1182" s="231"/>
      <c r="E1182" s="35"/>
      <c r="F1182" s="225"/>
      <c r="G1182" s="79"/>
      <c r="H1182" s="290"/>
      <c r="I1182" s="74" t="str">
        <f t="shared" si="56"/>
        <v>11900</v>
      </c>
      <c r="J1182" s="218"/>
      <c r="K1182" s="218"/>
      <c r="L1182" s="218"/>
      <c r="M1182" s="218"/>
      <c r="N1182" s="218"/>
      <c r="O1182" s="218"/>
      <c r="P1182" s="218"/>
      <c r="Q1182" s="218"/>
    </row>
    <row r="1183" spans="2:17" x14ac:dyDescent="0.25">
      <c r="B1183" s="76"/>
      <c r="C1183" s="77"/>
      <c r="D1183" s="231"/>
      <c r="E1183" s="35"/>
      <c r="F1183" s="225"/>
      <c r="G1183" s="79"/>
      <c r="H1183" s="290"/>
      <c r="I1183" s="74" t="str">
        <f t="shared" si="56"/>
        <v>11900</v>
      </c>
      <c r="J1183" s="218"/>
      <c r="K1183" s="218"/>
      <c r="L1183" s="218"/>
      <c r="M1183" s="218"/>
      <c r="N1183" s="218"/>
      <c r="O1183" s="218"/>
      <c r="P1183" s="218"/>
      <c r="Q1183" s="218"/>
    </row>
    <row r="1184" spans="2:17" x14ac:dyDescent="0.25">
      <c r="B1184" s="76"/>
      <c r="C1184" s="77"/>
      <c r="D1184" s="231"/>
      <c r="E1184" s="35"/>
      <c r="F1184" s="225"/>
      <c r="G1184" s="79"/>
      <c r="H1184" s="290"/>
      <c r="I1184" s="74" t="str">
        <f t="shared" si="56"/>
        <v>11900</v>
      </c>
      <c r="J1184" s="218"/>
      <c r="K1184" s="218"/>
      <c r="L1184" s="218"/>
      <c r="M1184" s="218"/>
      <c r="N1184" s="218"/>
      <c r="O1184" s="218"/>
      <c r="P1184" s="218"/>
      <c r="Q1184" s="218"/>
    </row>
    <row r="1185" spans="2:17" x14ac:dyDescent="0.25">
      <c r="B1185" s="76"/>
      <c r="C1185" s="77"/>
      <c r="D1185" s="231"/>
      <c r="E1185" s="35"/>
      <c r="F1185" s="225"/>
      <c r="G1185" s="79"/>
      <c r="H1185" s="290"/>
      <c r="I1185" s="74" t="str">
        <f t="shared" si="56"/>
        <v>11900</v>
      </c>
      <c r="J1185" s="218"/>
      <c r="K1185" s="218"/>
      <c r="L1185" s="218"/>
      <c r="M1185" s="218"/>
      <c r="N1185" s="218"/>
      <c r="O1185" s="218"/>
      <c r="P1185" s="218"/>
      <c r="Q1185" s="218"/>
    </row>
    <row r="1186" spans="2:17" x14ac:dyDescent="0.25">
      <c r="B1186" s="76"/>
      <c r="C1186" s="77"/>
      <c r="D1186" s="231"/>
      <c r="E1186" s="35"/>
      <c r="F1186" s="225"/>
      <c r="G1186" s="79"/>
      <c r="H1186" s="290"/>
      <c r="I1186" s="74" t="str">
        <f t="shared" si="56"/>
        <v>11900</v>
      </c>
      <c r="J1186" s="218"/>
      <c r="K1186" s="218"/>
      <c r="L1186" s="218"/>
      <c r="M1186" s="218"/>
      <c r="N1186" s="218"/>
      <c r="O1186" s="218"/>
      <c r="P1186" s="218"/>
      <c r="Q1186" s="218"/>
    </row>
    <row r="1187" spans="2:17" x14ac:dyDescent="0.25">
      <c r="B1187" s="76"/>
      <c r="C1187" s="77"/>
      <c r="D1187" s="231"/>
      <c r="E1187" s="35"/>
      <c r="F1187" s="225"/>
      <c r="G1187" s="79"/>
      <c r="H1187" s="290"/>
      <c r="I1187" s="74" t="str">
        <f t="shared" si="56"/>
        <v>11900</v>
      </c>
      <c r="J1187" s="218"/>
      <c r="K1187" s="218"/>
      <c r="L1187" s="218"/>
      <c r="M1187" s="218"/>
      <c r="N1187" s="218"/>
      <c r="O1187" s="218"/>
      <c r="P1187" s="218"/>
      <c r="Q1187" s="218"/>
    </row>
    <row r="1188" spans="2:17" x14ac:dyDescent="0.25">
      <c r="B1188" s="76"/>
      <c r="C1188" s="77"/>
      <c r="D1188" s="231"/>
      <c r="E1188" s="35"/>
      <c r="F1188" s="225"/>
      <c r="G1188" s="79"/>
      <c r="H1188" s="290"/>
      <c r="I1188" s="74" t="str">
        <f t="shared" si="56"/>
        <v>11900</v>
      </c>
      <c r="J1188" s="218"/>
      <c r="K1188" s="218"/>
      <c r="L1188" s="218"/>
      <c r="M1188" s="218"/>
      <c r="N1188" s="218"/>
      <c r="O1188" s="218"/>
      <c r="P1188" s="218"/>
      <c r="Q1188" s="218"/>
    </row>
    <row r="1189" spans="2:17" x14ac:dyDescent="0.25">
      <c r="B1189" s="76"/>
      <c r="C1189" s="77"/>
      <c r="D1189" s="231"/>
      <c r="E1189" s="35"/>
      <c r="F1189" s="225"/>
      <c r="G1189" s="79"/>
      <c r="H1189" s="290"/>
      <c r="I1189" s="74" t="str">
        <f t="shared" si="56"/>
        <v>11900</v>
      </c>
      <c r="J1189" s="218"/>
      <c r="K1189" s="218"/>
      <c r="L1189" s="218"/>
      <c r="M1189" s="218"/>
      <c r="N1189" s="218"/>
      <c r="O1189" s="218"/>
      <c r="P1189" s="218"/>
      <c r="Q1189" s="218"/>
    </row>
    <row r="1190" spans="2:17" x14ac:dyDescent="0.25">
      <c r="B1190" s="76"/>
      <c r="C1190" s="77"/>
      <c r="D1190" s="231"/>
      <c r="E1190" s="35"/>
      <c r="F1190" s="225"/>
      <c r="G1190" s="79"/>
      <c r="H1190" s="290"/>
      <c r="I1190" s="74" t="str">
        <f t="shared" si="56"/>
        <v>11900</v>
      </c>
      <c r="J1190" s="218"/>
      <c r="K1190" s="218"/>
      <c r="L1190" s="218"/>
      <c r="M1190" s="218"/>
      <c r="N1190" s="218"/>
      <c r="O1190" s="218"/>
      <c r="P1190" s="218"/>
      <c r="Q1190" s="218"/>
    </row>
    <row r="1191" spans="2:17" x14ac:dyDescent="0.25">
      <c r="B1191" s="76"/>
      <c r="C1191" s="77"/>
      <c r="D1191" s="231"/>
      <c r="E1191" s="35"/>
      <c r="F1191" s="225"/>
      <c r="G1191" s="79"/>
      <c r="H1191" s="290"/>
      <c r="I1191" s="74" t="str">
        <f t="shared" si="56"/>
        <v>11900</v>
      </c>
      <c r="J1191" s="218"/>
      <c r="K1191" s="218"/>
      <c r="L1191" s="218"/>
      <c r="M1191" s="218"/>
      <c r="N1191" s="218"/>
      <c r="O1191" s="218"/>
      <c r="P1191" s="218"/>
      <c r="Q1191" s="218"/>
    </row>
    <row r="1192" spans="2:17" x14ac:dyDescent="0.25">
      <c r="B1192" s="76"/>
      <c r="C1192" s="77"/>
      <c r="D1192" s="231"/>
      <c r="E1192" s="35"/>
      <c r="F1192" s="225"/>
      <c r="G1192" s="79"/>
      <c r="H1192" s="290"/>
      <c r="I1192" s="74" t="str">
        <f t="shared" si="56"/>
        <v>11900</v>
      </c>
      <c r="J1192" s="218"/>
      <c r="K1192" s="218"/>
      <c r="L1192" s="218"/>
      <c r="M1192" s="218"/>
      <c r="N1192" s="218"/>
      <c r="O1192" s="218"/>
      <c r="P1192" s="218"/>
      <c r="Q1192" s="218"/>
    </row>
    <row r="1193" spans="2:17" x14ac:dyDescent="0.25">
      <c r="B1193" s="76"/>
      <c r="C1193" s="77"/>
      <c r="D1193" s="231"/>
      <c r="E1193" s="35"/>
      <c r="F1193" s="225"/>
      <c r="G1193" s="79"/>
      <c r="H1193" s="290"/>
      <c r="I1193" s="74" t="str">
        <f t="shared" si="56"/>
        <v>11900</v>
      </c>
      <c r="J1193" s="218"/>
      <c r="K1193" s="218"/>
      <c r="L1193" s="218"/>
      <c r="M1193" s="218"/>
      <c r="N1193" s="218"/>
      <c r="O1193" s="218"/>
      <c r="P1193" s="218"/>
      <c r="Q1193" s="218"/>
    </row>
    <row r="1194" spans="2:17" x14ac:dyDescent="0.25">
      <c r="B1194" s="76"/>
      <c r="C1194" s="77"/>
      <c r="D1194" s="231"/>
      <c r="E1194" s="35"/>
      <c r="F1194" s="225"/>
      <c r="G1194" s="79"/>
      <c r="H1194" s="290"/>
      <c r="I1194" s="74" t="str">
        <f t="shared" si="56"/>
        <v>11900</v>
      </c>
      <c r="J1194" s="218"/>
      <c r="K1194" s="218"/>
      <c r="L1194" s="218"/>
      <c r="M1194" s="218"/>
      <c r="N1194" s="218"/>
      <c r="O1194" s="218"/>
      <c r="P1194" s="218"/>
      <c r="Q1194" s="218"/>
    </row>
    <row r="1195" spans="2:17" x14ac:dyDescent="0.25">
      <c r="B1195" s="76"/>
      <c r="C1195" s="77"/>
      <c r="D1195" s="231"/>
      <c r="E1195" s="35"/>
      <c r="F1195" s="225"/>
      <c r="G1195" s="79"/>
      <c r="H1195" s="290"/>
      <c r="I1195" s="74" t="str">
        <f t="shared" si="56"/>
        <v>11900</v>
      </c>
      <c r="J1195" s="218"/>
      <c r="K1195" s="218"/>
      <c r="L1195" s="218"/>
      <c r="M1195" s="218"/>
      <c r="N1195" s="218"/>
      <c r="O1195" s="218"/>
      <c r="P1195" s="218"/>
      <c r="Q1195" s="218"/>
    </row>
    <row r="1196" spans="2:17" x14ac:dyDescent="0.25">
      <c r="B1196" s="76"/>
      <c r="C1196" s="77"/>
      <c r="D1196" s="231"/>
      <c r="E1196" s="35"/>
      <c r="F1196" s="225"/>
      <c r="G1196" s="79"/>
      <c r="H1196" s="290"/>
      <c r="I1196" s="74" t="str">
        <f t="shared" si="56"/>
        <v>11900</v>
      </c>
      <c r="J1196" s="218"/>
      <c r="K1196" s="218"/>
      <c r="L1196" s="218"/>
      <c r="M1196" s="218"/>
      <c r="N1196" s="218"/>
      <c r="O1196" s="218"/>
      <c r="P1196" s="218"/>
      <c r="Q1196" s="218"/>
    </row>
    <row r="1197" spans="2:17" x14ac:dyDescent="0.25">
      <c r="B1197" s="76"/>
      <c r="C1197" s="77"/>
      <c r="D1197" s="231"/>
      <c r="E1197" s="35"/>
      <c r="F1197" s="225"/>
      <c r="G1197" s="79"/>
      <c r="H1197" s="290"/>
      <c r="I1197" s="74" t="str">
        <f t="shared" si="56"/>
        <v>11900</v>
      </c>
      <c r="J1197" s="218"/>
      <c r="K1197" s="218"/>
      <c r="L1197" s="218"/>
      <c r="M1197" s="218"/>
      <c r="N1197" s="218"/>
      <c r="O1197" s="218"/>
      <c r="P1197" s="218"/>
      <c r="Q1197" s="218"/>
    </row>
    <row r="1198" spans="2:17" x14ac:dyDescent="0.25">
      <c r="B1198" s="76"/>
      <c r="C1198" s="77"/>
      <c r="D1198" s="231"/>
      <c r="E1198" s="35"/>
      <c r="F1198" s="225"/>
      <c r="G1198" s="79"/>
      <c r="H1198" s="290"/>
      <c r="I1198" s="74" t="str">
        <f t="shared" si="56"/>
        <v>11900</v>
      </c>
      <c r="J1198" s="218"/>
      <c r="K1198" s="218"/>
      <c r="L1198" s="218"/>
      <c r="M1198" s="218"/>
      <c r="N1198" s="218"/>
      <c r="O1198" s="218"/>
      <c r="P1198" s="218"/>
      <c r="Q1198" s="218"/>
    </row>
    <row r="1199" spans="2:17" x14ac:dyDescent="0.25">
      <c r="B1199" s="76"/>
      <c r="C1199" s="77"/>
      <c r="D1199" s="231"/>
      <c r="E1199" s="35"/>
      <c r="F1199" s="225"/>
      <c r="G1199" s="79"/>
      <c r="H1199" s="290"/>
      <c r="I1199" s="74" t="str">
        <f t="shared" si="56"/>
        <v>11900</v>
      </c>
      <c r="J1199" s="218"/>
      <c r="K1199" s="218"/>
      <c r="L1199" s="218"/>
      <c r="M1199" s="218"/>
      <c r="N1199" s="218"/>
      <c r="O1199" s="218"/>
      <c r="P1199" s="218"/>
      <c r="Q1199" s="218"/>
    </row>
    <row r="1200" spans="2:17" x14ac:dyDescent="0.25">
      <c r="B1200" s="76"/>
      <c r="C1200" s="77"/>
      <c r="D1200" s="231"/>
      <c r="E1200" s="35"/>
      <c r="F1200" s="225"/>
      <c r="G1200" s="79"/>
      <c r="H1200" s="290"/>
      <c r="I1200" s="74" t="str">
        <f t="shared" si="56"/>
        <v>11900</v>
      </c>
      <c r="J1200" s="218"/>
      <c r="K1200" s="218"/>
      <c r="L1200" s="218"/>
      <c r="M1200" s="218"/>
      <c r="N1200" s="218"/>
      <c r="O1200" s="218"/>
      <c r="P1200" s="218"/>
      <c r="Q1200" s="218"/>
    </row>
    <row r="1201" spans="2:17" x14ac:dyDescent="0.25">
      <c r="B1201" s="76"/>
      <c r="C1201" s="77"/>
      <c r="D1201" s="231"/>
      <c r="E1201" s="35"/>
      <c r="F1201" s="225"/>
      <c r="G1201" s="79"/>
      <c r="H1201" s="290"/>
      <c r="I1201" s="74" t="str">
        <f t="shared" si="56"/>
        <v>11900</v>
      </c>
      <c r="J1201" s="218"/>
      <c r="K1201" s="218"/>
      <c r="L1201" s="218"/>
      <c r="M1201" s="218"/>
      <c r="N1201" s="218"/>
      <c r="O1201" s="218"/>
      <c r="P1201" s="218"/>
      <c r="Q1201" s="218"/>
    </row>
    <row r="1202" spans="2:17" x14ac:dyDescent="0.25">
      <c r="B1202" s="76"/>
      <c r="C1202" s="77"/>
      <c r="D1202" s="231"/>
      <c r="E1202" s="35"/>
      <c r="F1202" s="225"/>
      <c r="G1202" s="79"/>
      <c r="H1202" s="290"/>
      <c r="I1202" s="74" t="str">
        <f t="shared" si="56"/>
        <v>11900</v>
      </c>
      <c r="J1202" s="218"/>
      <c r="K1202" s="218"/>
      <c r="L1202" s="218"/>
      <c r="M1202" s="218"/>
      <c r="N1202" s="218"/>
      <c r="O1202" s="218"/>
      <c r="P1202" s="218"/>
      <c r="Q1202" s="218"/>
    </row>
    <row r="1203" spans="2:17" x14ac:dyDescent="0.25">
      <c r="B1203" s="76"/>
      <c r="C1203" s="77"/>
      <c r="D1203" s="231"/>
      <c r="E1203" s="35"/>
      <c r="F1203" s="225"/>
      <c r="G1203" s="79"/>
      <c r="H1203" s="290"/>
      <c r="I1203" s="74" t="str">
        <f t="shared" si="56"/>
        <v>11900</v>
      </c>
      <c r="J1203" s="218"/>
      <c r="K1203" s="218"/>
      <c r="L1203" s="218"/>
      <c r="M1203" s="218"/>
      <c r="N1203" s="218"/>
      <c r="O1203" s="218"/>
      <c r="P1203" s="218"/>
      <c r="Q1203" s="218"/>
    </row>
    <row r="1204" spans="2:17" x14ac:dyDescent="0.25">
      <c r="B1204" s="76"/>
      <c r="C1204" s="77"/>
      <c r="D1204" s="231"/>
      <c r="E1204" s="35"/>
      <c r="F1204" s="225"/>
      <c r="G1204" s="79"/>
      <c r="H1204" s="290"/>
      <c r="I1204" s="74" t="str">
        <f t="shared" si="56"/>
        <v>11900</v>
      </c>
      <c r="J1204" s="218"/>
      <c r="K1204" s="218"/>
      <c r="L1204" s="218"/>
      <c r="M1204" s="218"/>
      <c r="N1204" s="218"/>
      <c r="O1204" s="218"/>
      <c r="P1204" s="218"/>
      <c r="Q1204" s="218"/>
    </row>
    <row r="1205" spans="2:17" x14ac:dyDescent="0.25">
      <c r="B1205" s="76"/>
      <c r="C1205" s="77"/>
      <c r="D1205" s="231"/>
      <c r="E1205" s="35"/>
      <c r="F1205" s="225"/>
      <c r="G1205" s="79"/>
      <c r="H1205" s="290"/>
      <c r="I1205" s="74" t="str">
        <f t="shared" si="56"/>
        <v>11900</v>
      </c>
      <c r="J1205" s="218"/>
      <c r="K1205" s="218"/>
      <c r="L1205" s="218"/>
      <c r="M1205" s="218"/>
      <c r="N1205" s="218"/>
      <c r="O1205" s="218"/>
      <c r="P1205" s="218"/>
      <c r="Q1205" s="218"/>
    </row>
    <row r="1206" spans="2:17" x14ac:dyDescent="0.25">
      <c r="B1206" s="76"/>
      <c r="C1206" s="77"/>
      <c r="D1206" s="231"/>
      <c r="E1206" s="35"/>
      <c r="F1206" s="225"/>
      <c r="G1206" s="79"/>
      <c r="H1206" s="290"/>
      <c r="I1206" s="74" t="str">
        <f t="shared" si="56"/>
        <v>11900</v>
      </c>
      <c r="J1206" s="218"/>
      <c r="K1206" s="218"/>
      <c r="L1206" s="218"/>
      <c r="M1206" s="218"/>
      <c r="N1206" s="218"/>
      <c r="O1206" s="218"/>
      <c r="P1206" s="218"/>
      <c r="Q1206" s="218"/>
    </row>
    <row r="1207" spans="2:17" x14ac:dyDescent="0.25">
      <c r="B1207" s="76"/>
      <c r="C1207" s="77"/>
      <c r="D1207" s="231"/>
      <c r="E1207" s="35"/>
      <c r="F1207" s="225"/>
      <c r="G1207" s="79"/>
      <c r="H1207" s="290"/>
      <c r="I1207" s="74" t="str">
        <f t="shared" si="56"/>
        <v>11900</v>
      </c>
      <c r="J1207" s="218"/>
      <c r="K1207" s="218"/>
      <c r="L1207" s="218"/>
      <c r="M1207" s="218"/>
      <c r="N1207" s="218"/>
      <c r="O1207" s="218"/>
      <c r="P1207" s="218"/>
      <c r="Q1207" s="218"/>
    </row>
    <row r="1208" spans="2:17" x14ac:dyDescent="0.25">
      <c r="B1208" s="76"/>
      <c r="C1208" s="77"/>
      <c r="D1208" s="231"/>
      <c r="E1208" s="35"/>
      <c r="F1208" s="225"/>
      <c r="G1208" s="79"/>
      <c r="H1208" s="290"/>
      <c r="I1208" s="74" t="str">
        <f t="shared" si="56"/>
        <v>11900</v>
      </c>
      <c r="J1208" s="218"/>
      <c r="K1208" s="218"/>
      <c r="L1208" s="218"/>
      <c r="M1208" s="218"/>
      <c r="N1208" s="218"/>
      <c r="O1208" s="218"/>
      <c r="P1208" s="218"/>
      <c r="Q1208" s="218"/>
    </row>
    <row r="1209" spans="2:17" x14ac:dyDescent="0.25">
      <c r="B1209" s="76"/>
      <c r="C1209" s="77"/>
      <c r="D1209" s="231"/>
      <c r="E1209" s="35"/>
      <c r="F1209" s="225"/>
      <c r="G1209" s="79"/>
      <c r="H1209" s="290"/>
      <c r="I1209" s="74" t="str">
        <f t="shared" si="56"/>
        <v>11900</v>
      </c>
      <c r="J1209" s="218"/>
      <c r="K1209" s="218"/>
      <c r="L1209" s="218"/>
      <c r="M1209" s="218"/>
      <c r="N1209" s="218"/>
      <c r="O1209" s="218"/>
      <c r="P1209" s="218"/>
      <c r="Q1209" s="218"/>
    </row>
    <row r="1210" spans="2:17" x14ac:dyDescent="0.25">
      <c r="B1210" s="76"/>
      <c r="C1210" s="77"/>
      <c r="D1210" s="231"/>
      <c r="E1210" s="35"/>
      <c r="F1210" s="225"/>
      <c r="G1210" s="79"/>
      <c r="H1210" s="290"/>
      <c r="I1210" s="74" t="str">
        <f t="shared" si="56"/>
        <v>11900</v>
      </c>
      <c r="J1210" s="218"/>
      <c r="K1210" s="218"/>
      <c r="L1210" s="218"/>
      <c r="M1210" s="218"/>
      <c r="N1210" s="218"/>
      <c r="O1210" s="218"/>
      <c r="P1210" s="218"/>
      <c r="Q1210" s="218"/>
    </row>
    <row r="1211" spans="2:17" x14ac:dyDescent="0.25">
      <c r="B1211" s="76"/>
      <c r="C1211" s="77"/>
      <c r="D1211" s="231"/>
      <c r="E1211" s="35"/>
      <c r="F1211" s="225"/>
      <c r="G1211" s="79"/>
      <c r="H1211" s="290"/>
      <c r="I1211" s="74" t="str">
        <f t="shared" si="56"/>
        <v>11900</v>
      </c>
      <c r="J1211" s="218"/>
      <c r="K1211" s="218"/>
      <c r="L1211" s="218"/>
      <c r="M1211" s="218"/>
      <c r="N1211" s="218"/>
      <c r="O1211" s="218"/>
      <c r="P1211" s="218"/>
      <c r="Q1211" s="218"/>
    </row>
    <row r="1212" spans="2:17" x14ac:dyDescent="0.25">
      <c r="B1212" s="76"/>
      <c r="C1212" s="77"/>
      <c r="D1212" s="231"/>
      <c r="E1212" s="35"/>
      <c r="F1212" s="225"/>
      <c r="G1212" s="79"/>
      <c r="H1212" s="290"/>
      <c r="I1212" s="74" t="str">
        <f t="shared" si="56"/>
        <v>11900</v>
      </c>
      <c r="J1212" s="218"/>
      <c r="K1212" s="218"/>
      <c r="L1212" s="218"/>
      <c r="M1212" s="218"/>
      <c r="N1212" s="218"/>
      <c r="O1212" s="218"/>
      <c r="P1212" s="218"/>
      <c r="Q1212" s="218"/>
    </row>
    <row r="1213" spans="2:17" x14ac:dyDescent="0.25">
      <c r="B1213" s="76"/>
      <c r="C1213" s="77"/>
      <c r="D1213" s="231"/>
      <c r="E1213" s="35"/>
      <c r="F1213" s="225"/>
      <c r="G1213" s="79"/>
      <c r="H1213" s="290"/>
      <c r="I1213" s="74" t="str">
        <f t="shared" si="56"/>
        <v>11900</v>
      </c>
      <c r="J1213" s="218"/>
      <c r="K1213" s="218"/>
      <c r="L1213" s="218"/>
      <c r="M1213" s="218"/>
      <c r="N1213" s="218"/>
      <c r="O1213" s="218"/>
      <c r="P1213" s="218"/>
      <c r="Q1213" s="218"/>
    </row>
    <row r="1214" spans="2:17" x14ac:dyDescent="0.25">
      <c r="B1214" s="76"/>
      <c r="C1214" s="77"/>
      <c r="D1214" s="231"/>
      <c r="E1214" s="35"/>
      <c r="F1214" s="225"/>
      <c r="G1214" s="79"/>
      <c r="H1214" s="290"/>
      <c r="I1214" s="74" t="str">
        <f t="shared" si="56"/>
        <v>11900</v>
      </c>
      <c r="J1214" s="218"/>
      <c r="K1214" s="218"/>
      <c r="L1214" s="218"/>
      <c r="M1214" s="218"/>
      <c r="N1214" s="218"/>
      <c r="O1214" s="218"/>
      <c r="P1214" s="218"/>
      <c r="Q1214" s="218"/>
    </row>
    <row r="1215" spans="2:17" x14ac:dyDescent="0.25">
      <c r="B1215" s="76"/>
      <c r="C1215" s="77"/>
      <c r="D1215" s="231"/>
      <c r="E1215" s="35"/>
      <c r="F1215" s="225"/>
      <c r="G1215" s="79"/>
      <c r="H1215" s="290"/>
      <c r="I1215" s="74" t="str">
        <f t="shared" si="56"/>
        <v>11900</v>
      </c>
      <c r="J1215" s="218"/>
      <c r="K1215" s="218"/>
      <c r="L1215" s="218"/>
      <c r="M1215" s="218"/>
      <c r="N1215" s="218"/>
      <c r="O1215" s="218"/>
      <c r="P1215" s="218"/>
      <c r="Q1215" s="218"/>
    </row>
    <row r="1216" spans="2:17" x14ac:dyDescent="0.25">
      <c r="B1216" s="76"/>
      <c r="C1216" s="77"/>
      <c r="D1216" s="231"/>
      <c r="E1216" s="35"/>
      <c r="F1216" s="225"/>
      <c r="G1216" s="79"/>
      <c r="H1216" s="290"/>
      <c r="I1216" s="74" t="str">
        <f t="shared" si="56"/>
        <v>11900</v>
      </c>
      <c r="J1216" s="218"/>
      <c r="K1216" s="218"/>
      <c r="L1216" s="218"/>
      <c r="M1216" s="218"/>
      <c r="N1216" s="218"/>
      <c r="O1216" s="218"/>
      <c r="P1216" s="218"/>
      <c r="Q1216" s="218"/>
    </row>
    <row r="1217" spans="2:17" x14ac:dyDescent="0.25">
      <c r="B1217" s="76"/>
      <c r="C1217" s="77"/>
      <c r="D1217" s="231"/>
      <c r="E1217" s="35"/>
      <c r="F1217" s="225"/>
      <c r="G1217" s="79"/>
      <c r="H1217" s="290"/>
      <c r="I1217" s="74" t="str">
        <f t="shared" si="56"/>
        <v>11900</v>
      </c>
      <c r="J1217" s="218"/>
      <c r="K1217" s="218"/>
      <c r="L1217" s="218"/>
      <c r="M1217" s="218"/>
      <c r="N1217" s="218"/>
      <c r="O1217" s="218"/>
      <c r="P1217" s="218"/>
      <c r="Q1217" s="218"/>
    </row>
    <row r="1218" spans="2:17" x14ac:dyDescent="0.25">
      <c r="B1218" s="76"/>
      <c r="C1218" s="77"/>
      <c r="D1218" s="231"/>
      <c r="E1218" s="35"/>
      <c r="F1218" s="225"/>
      <c r="G1218" s="79"/>
      <c r="H1218" s="290"/>
      <c r="I1218" s="74" t="str">
        <f t="shared" si="56"/>
        <v>11900</v>
      </c>
      <c r="J1218" s="218"/>
      <c r="K1218" s="218"/>
      <c r="L1218" s="218"/>
      <c r="M1218" s="218"/>
      <c r="N1218" s="218"/>
      <c r="O1218" s="218"/>
      <c r="P1218" s="218"/>
      <c r="Q1218" s="218"/>
    </row>
    <row r="1219" spans="2:17" x14ac:dyDescent="0.25">
      <c r="B1219" s="76"/>
      <c r="C1219" s="77"/>
      <c r="D1219" s="231"/>
      <c r="E1219" s="35"/>
      <c r="F1219" s="225"/>
      <c r="G1219" s="79"/>
      <c r="H1219" s="290"/>
      <c r="I1219" s="74" t="str">
        <f t="shared" si="56"/>
        <v>11900</v>
      </c>
      <c r="J1219" s="218"/>
      <c r="K1219" s="218"/>
      <c r="L1219" s="218"/>
      <c r="M1219" s="218"/>
      <c r="N1219" s="218"/>
      <c r="O1219" s="218"/>
      <c r="P1219" s="218"/>
      <c r="Q1219" s="218"/>
    </row>
    <row r="1220" spans="2:17" x14ac:dyDescent="0.25">
      <c r="B1220" s="76"/>
      <c r="C1220" s="77"/>
      <c r="D1220" s="231"/>
      <c r="E1220" s="35"/>
      <c r="F1220" s="225"/>
      <c r="G1220" s="79"/>
      <c r="H1220" s="290"/>
      <c r="I1220" s="74" t="str">
        <f t="shared" si="56"/>
        <v>11900</v>
      </c>
      <c r="J1220" s="218"/>
      <c r="K1220" s="218"/>
      <c r="L1220" s="218"/>
      <c r="M1220" s="218"/>
      <c r="N1220" s="218"/>
      <c r="O1220" s="218"/>
      <c r="P1220" s="218"/>
      <c r="Q1220" s="218"/>
    </row>
    <row r="1221" spans="2:17" x14ac:dyDescent="0.25">
      <c r="B1221" s="76"/>
      <c r="C1221" s="77"/>
      <c r="D1221" s="231"/>
      <c r="E1221" s="35"/>
      <c r="F1221" s="225"/>
      <c r="G1221" s="79"/>
      <c r="H1221" s="290"/>
      <c r="I1221" s="74" t="str">
        <f t="shared" si="56"/>
        <v>11900</v>
      </c>
      <c r="J1221" s="218"/>
      <c r="K1221" s="218"/>
      <c r="L1221" s="218"/>
      <c r="M1221" s="218"/>
      <c r="N1221" s="218"/>
      <c r="O1221" s="218"/>
      <c r="P1221" s="218"/>
      <c r="Q1221" s="218"/>
    </row>
    <row r="1222" spans="2:17" x14ac:dyDescent="0.25">
      <c r="B1222" s="76"/>
      <c r="C1222" s="77"/>
      <c r="D1222" s="231"/>
      <c r="E1222" s="35"/>
      <c r="F1222" s="225"/>
      <c r="G1222" s="79"/>
      <c r="H1222" s="290"/>
      <c r="I1222" s="74" t="str">
        <f t="shared" si="56"/>
        <v>11900</v>
      </c>
      <c r="J1222" s="218"/>
      <c r="K1222" s="218"/>
      <c r="L1222" s="218"/>
      <c r="M1222" s="218"/>
      <c r="N1222" s="218"/>
      <c r="O1222" s="218"/>
      <c r="P1222" s="218"/>
      <c r="Q1222" s="218"/>
    </row>
    <row r="1223" spans="2:17" x14ac:dyDescent="0.25">
      <c r="B1223" s="76"/>
      <c r="C1223" s="77"/>
      <c r="D1223" s="231"/>
      <c r="E1223" s="35"/>
      <c r="F1223" s="225"/>
      <c r="G1223" s="79"/>
      <c r="H1223" s="290"/>
      <c r="I1223" s="74" t="str">
        <f t="shared" si="56"/>
        <v>11900</v>
      </c>
      <c r="J1223" s="218"/>
      <c r="K1223" s="218"/>
      <c r="L1223" s="218"/>
      <c r="M1223" s="218"/>
      <c r="N1223" s="218"/>
      <c r="O1223" s="218"/>
      <c r="P1223" s="218"/>
      <c r="Q1223" s="218"/>
    </row>
    <row r="1224" spans="2:17" x14ac:dyDescent="0.25">
      <c r="B1224" s="76"/>
      <c r="C1224" s="77"/>
      <c r="D1224" s="231"/>
      <c r="E1224" s="35"/>
      <c r="F1224" s="225"/>
      <c r="G1224" s="79"/>
      <c r="H1224" s="290"/>
      <c r="I1224" s="74" t="str">
        <f t="shared" si="56"/>
        <v>11900</v>
      </c>
      <c r="J1224" s="218"/>
      <c r="K1224" s="218"/>
      <c r="L1224" s="218"/>
      <c r="M1224" s="218"/>
      <c r="N1224" s="218"/>
      <c r="O1224" s="218"/>
      <c r="P1224" s="218"/>
      <c r="Q1224" s="218"/>
    </row>
    <row r="1225" spans="2:17" x14ac:dyDescent="0.25">
      <c r="B1225" s="76"/>
      <c r="C1225" s="77"/>
      <c r="D1225" s="231"/>
      <c r="E1225" s="35"/>
      <c r="F1225" s="225"/>
      <c r="G1225" s="79"/>
      <c r="H1225" s="290"/>
      <c r="I1225" s="74" t="str">
        <f t="shared" si="56"/>
        <v>11900</v>
      </c>
      <c r="J1225" s="218"/>
      <c r="K1225" s="218"/>
      <c r="L1225" s="218"/>
      <c r="M1225" s="218"/>
      <c r="N1225" s="218"/>
      <c r="O1225" s="218"/>
      <c r="P1225" s="218"/>
      <c r="Q1225" s="218"/>
    </row>
    <row r="1226" spans="2:17" x14ac:dyDescent="0.25">
      <c r="B1226" s="76"/>
      <c r="C1226" s="77"/>
      <c r="D1226" s="231"/>
      <c r="E1226" s="35"/>
      <c r="F1226" s="225"/>
      <c r="G1226" s="79"/>
      <c r="H1226" s="290"/>
      <c r="I1226" s="74" t="str">
        <f t="shared" si="56"/>
        <v>11900</v>
      </c>
      <c r="J1226" s="218"/>
      <c r="K1226" s="218"/>
      <c r="L1226" s="218"/>
      <c r="M1226" s="218"/>
      <c r="N1226" s="218"/>
      <c r="O1226" s="218"/>
      <c r="P1226" s="218"/>
      <c r="Q1226" s="218"/>
    </row>
    <row r="1227" spans="2:17" x14ac:dyDescent="0.25">
      <c r="B1227" s="76"/>
      <c r="C1227" s="77"/>
      <c r="D1227" s="231"/>
      <c r="E1227" s="35"/>
      <c r="F1227" s="225"/>
      <c r="G1227" s="79"/>
      <c r="H1227" s="290"/>
      <c r="I1227" s="74" t="str">
        <f t="shared" si="56"/>
        <v>11900</v>
      </c>
      <c r="J1227" s="218"/>
      <c r="K1227" s="218"/>
      <c r="L1227" s="218"/>
      <c r="M1227" s="218"/>
      <c r="N1227" s="218"/>
      <c r="O1227" s="218"/>
      <c r="P1227" s="218"/>
      <c r="Q1227" s="218"/>
    </row>
    <row r="1228" spans="2:17" x14ac:dyDescent="0.25">
      <c r="B1228" s="76"/>
      <c r="C1228" s="77"/>
      <c r="D1228" s="231"/>
      <c r="E1228" s="35"/>
      <c r="F1228" s="225"/>
      <c r="G1228" s="79"/>
      <c r="H1228" s="290"/>
      <c r="I1228" s="74" t="str">
        <f t="shared" si="56"/>
        <v>11900</v>
      </c>
      <c r="J1228" s="218"/>
      <c r="K1228" s="218"/>
      <c r="L1228" s="218"/>
      <c r="M1228" s="218"/>
      <c r="N1228" s="218"/>
      <c r="O1228" s="218"/>
      <c r="P1228" s="218"/>
      <c r="Q1228" s="218"/>
    </row>
    <row r="1229" spans="2:17" x14ac:dyDescent="0.25">
      <c r="B1229" s="76"/>
      <c r="C1229" s="77"/>
      <c r="D1229" s="231"/>
      <c r="E1229" s="35"/>
      <c r="F1229" s="225"/>
      <c r="G1229" s="79"/>
      <c r="H1229" s="290"/>
      <c r="I1229" s="74" t="str">
        <f t="shared" si="56"/>
        <v>11900</v>
      </c>
      <c r="J1229" s="218"/>
      <c r="K1229" s="218"/>
      <c r="L1229" s="218"/>
      <c r="M1229" s="218"/>
      <c r="N1229" s="218"/>
      <c r="O1229" s="218"/>
      <c r="P1229" s="218"/>
      <c r="Q1229" s="218"/>
    </row>
    <row r="1230" spans="2:17" x14ac:dyDescent="0.25">
      <c r="B1230" s="76"/>
      <c r="C1230" s="77"/>
      <c r="D1230" s="231"/>
      <c r="E1230" s="35"/>
      <c r="F1230" s="225"/>
      <c r="G1230" s="79"/>
      <c r="H1230" s="290"/>
      <c r="I1230" s="74" t="str">
        <f t="shared" si="56"/>
        <v>11900</v>
      </c>
      <c r="J1230" s="218"/>
      <c r="K1230" s="218"/>
      <c r="L1230" s="218"/>
      <c r="M1230" s="218"/>
      <c r="N1230" s="218"/>
      <c r="O1230" s="218"/>
      <c r="P1230" s="218"/>
      <c r="Q1230" s="218"/>
    </row>
    <row r="1231" spans="2:17" x14ac:dyDescent="0.25">
      <c r="B1231" s="76"/>
      <c r="C1231" s="77"/>
      <c r="D1231" s="231"/>
      <c r="E1231" s="35"/>
      <c r="F1231" s="225"/>
      <c r="G1231" s="79"/>
      <c r="H1231" s="290"/>
      <c r="I1231" s="74" t="str">
        <f t="shared" ref="I1231:I1294" si="57">MONTH(D1231)&amp;YEAR(D1231)&amp;G1231</f>
        <v>11900</v>
      </c>
      <c r="J1231" s="218"/>
      <c r="K1231" s="218"/>
      <c r="L1231" s="218"/>
      <c r="M1231" s="218"/>
      <c r="N1231" s="218"/>
      <c r="O1231" s="218"/>
      <c r="P1231" s="218"/>
      <c r="Q1231" s="218"/>
    </row>
    <row r="1232" spans="2:17" x14ac:dyDescent="0.25">
      <c r="B1232" s="76"/>
      <c r="C1232" s="77"/>
      <c r="D1232" s="231"/>
      <c r="E1232" s="35"/>
      <c r="F1232" s="225"/>
      <c r="G1232" s="79"/>
      <c r="H1232" s="290"/>
      <c r="I1232" s="74" t="str">
        <f t="shared" si="57"/>
        <v>11900</v>
      </c>
      <c r="J1232" s="218"/>
      <c r="K1232" s="218"/>
      <c r="L1232" s="218"/>
      <c r="M1232" s="218"/>
      <c r="N1232" s="218"/>
      <c r="O1232" s="218"/>
      <c r="P1232" s="218"/>
      <c r="Q1232" s="218"/>
    </row>
    <row r="1233" spans="2:17" x14ac:dyDescent="0.25">
      <c r="B1233" s="76"/>
      <c r="C1233" s="77"/>
      <c r="D1233" s="231"/>
      <c r="E1233" s="35"/>
      <c r="F1233" s="225"/>
      <c r="G1233" s="79"/>
      <c r="H1233" s="290"/>
      <c r="I1233" s="74" t="str">
        <f t="shared" si="57"/>
        <v>11900</v>
      </c>
      <c r="J1233" s="218"/>
      <c r="K1233" s="218"/>
      <c r="L1233" s="218"/>
      <c r="M1233" s="218"/>
      <c r="N1233" s="218"/>
      <c r="O1233" s="218"/>
      <c r="P1233" s="218"/>
      <c r="Q1233" s="218"/>
    </row>
    <row r="1234" spans="2:17" x14ac:dyDescent="0.25">
      <c r="B1234" s="76"/>
      <c r="C1234" s="77"/>
      <c r="D1234" s="231"/>
      <c r="E1234" s="35"/>
      <c r="F1234" s="225"/>
      <c r="G1234" s="79"/>
      <c r="H1234" s="290"/>
      <c r="I1234" s="74" t="str">
        <f t="shared" si="57"/>
        <v>11900</v>
      </c>
      <c r="J1234" s="218"/>
      <c r="K1234" s="218"/>
      <c r="L1234" s="218"/>
      <c r="M1234" s="218"/>
      <c r="N1234" s="218"/>
      <c r="O1234" s="218"/>
      <c r="P1234" s="218"/>
      <c r="Q1234" s="218"/>
    </row>
    <row r="1235" spans="2:17" x14ac:dyDescent="0.25">
      <c r="B1235" s="76"/>
      <c r="C1235" s="77"/>
      <c r="D1235" s="231"/>
      <c r="E1235" s="35"/>
      <c r="F1235" s="225"/>
      <c r="G1235" s="79"/>
      <c r="H1235" s="290"/>
      <c r="I1235" s="74" t="str">
        <f t="shared" si="57"/>
        <v>11900</v>
      </c>
      <c r="J1235" s="218"/>
      <c r="K1235" s="218"/>
      <c r="L1235" s="218"/>
      <c r="M1235" s="218"/>
      <c r="N1235" s="218"/>
      <c r="O1235" s="218"/>
      <c r="P1235" s="218"/>
      <c r="Q1235" s="218"/>
    </row>
    <row r="1236" spans="2:17" x14ac:dyDescent="0.25">
      <c r="B1236" s="76"/>
      <c r="C1236" s="77"/>
      <c r="D1236" s="231"/>
      <c r="E1236" s="35"/>
      <c r="F1236" s="225"/>
      <c r="G1236" s="79"/>
      <c r="H1236" s="290"/>
      <c r="I1236" s="74" t="str">
        <f t="shared" si="57"/>
        <v>11900</v>
      </c>
      <c r="J1236" s="218"/>
      <c r="K1236" s="218"/>
      <c r="L1236" s="218"/>
      <c r="M1236" s="218"/>
      <c r="N1236" s="218"/>
      <c r="O1236" s="218"/>
      <c r="P1236" s="218"/>
      <c r="Q1236" s="218"/>
    </row>
    <row r="1237" spans="2:17" x14ac:dyDescent="0.25">
      <c r="B1237" s="76"/>
      <c r="C1237" s="77"/>
      <c r="D1237" s="231"/>
      <c r="E1237" s="35"/>
      <c r="F1237" s="225"/>
      <c r="G1237" s="79"/>
      <c r="H1237" s="290"/>
      <c r="I1237" s="74" t="str">
        <f t="shared" si="57"/>
        <v>11900</v>
      </c>
      <c r="J1237" s="218"/>
      <c r="K1237" s="218"/>
      <c r="L1237" s="218"/>
      <c r="M1237" s="218"/>
      <c r="N1237" s="218"/>
      <c r="O1237" s="218"/>
      <c r="P1237" s="218"/>
      <c r="Q1237" s="218"/>
    </row>
    <row r="1238" spans="2:17" x14ac:dyDescent="0.25">
      <c r="B1238" s="76"/>
      <c r="C1238" s="77"/>
      <c r="D1238" s="231"/>
      <c r="E1238" s="35"/>
      <c r="F1238" s="225"/>
      <c r="G1238" s="79"/>
      <c r="H1238" s="290"/>
      <c r="I1238" s="74" t="str">
        <f t="shared" si="57"/>
        <v>11900</v>
      </c>
      <c r="J1238" s="218"/>
      <c r="K1238" s="218"/>
      <c r="L1238" s="218"/>
      <c r="M1238" s="218"/>
      <c r="N1238" s="218"/>
      <c r="O1238" s="218"/>
      <c r="P1238" s="218"/>
      <c r="Q1238" s="218"/>
    </row>
    <row r="1239" spans="2:17" x14ac:dyDescent="0.25">
      <c r="B1239" s="76"/>
      <c r="C1239" s="77"/>
      <c r="D1239" s="231"/>
      <c r="E1239" s="35"/>
      <c r="F1239" s="225"/>
      <c r="G1239" s="79"/>
      <c r="H1239" s="290"/>
      <c r="I1239" s="74" t="str">
        <f t="shared" si="57"/>
        <v>11900</v>
      </c>
      <c r="J1239" s="218"/>
      <c r="K1239" s="218"/>
      <c r="L1239" s="218"/>
      <c r="M1239" s="218"/>
      <c r="N1239" s="218"/>
      <c r="O1239" s="218"/>
      <c r="P1239" s="218"/>
      <c r="Q1239" s="218"/>
    </row>
    <row r="1240" spans="2:17" x14ac:dyDescent="0.25">
      <c r="B1240" s="76"/>
      <c r="C1240" s="77"/>
      <c r="D1240" s="231"/>
      <c r="E1240" s="35"/>
      <c r="F1240" s="225"/>
      <c r="G1240" s="79"/>
      <c r="H1240" s="290"/>
      <c r="I1240" s="74" t="str">
        <f t="shared" si="57"/>
        <v>11900</v>
      </c>
      <c r="J1240" s="218"/>
      <c r="K1240" s="218"/>
      <c r="L1240" s="218"/>
      <c r="M1240" s="218"/>
      <c r="N1240" s="218"/>
      <c r="O1240" s="218"/>
      <c r="P1240" s="218"/>
      <c r="Q1240" s="218"/>
    </row>
    <row r="1241" spans="2:17" x14ac:dyDescent="0.25">
      <c r="B1241" s="76"/>
      <c r="C1241" s="77"/>
      <c r="D1241" s="231"/>
      <c r="E1241" s="35"/>
      <c r="F1241" s="225"/>
      <c r="G1241" s="79"/>
      <c r="H1241" s="290"/>
      <c r="I1241" s="74" t="str">
        <f t="shared" si="57"/>
        <v>11900</v>
      </c>
      <c r="J1241" s="218"/>
      <c r="K1241" s="218"/>
      <c r="L1241" s="218"/>
      <c r="M1241" s="218"/>
      <c r="N1241" s="218"/>
      <c r="O1241" s="218"/>
      <c r="P1241" s="218"/>
      <c r="Q1241" s="218"/>
    </row>
    <row r="1242" spans="2:17" x14ac:dyDescent="0.25">
      <c r="B1242" s="76"/>
      <c r="C1242" s="77"/>
      <c r="D1242" s="231"/>
      <c r="E1242" s="35"/>
      <c r="F1242" s="225"/>
      <c r="G1242" s="79"/>
      <c r="H1242" s="290"/>
      <c r="I1242" s="74" t="str">
        <f t="shared" si="57"/>
        <v>11900</v>
      </c>
      <c r="J1242" s="218"/>
      <c r="K1242" s="218"/>
      <c r="L1242" s="218"/>
      <c r="M1242" s="218"/>
      <c r="N1242" s="218"/>
      <c r="O1242" s="218"/>
      <c r="P1242" s="218"/>
      <c r="Q1242" s="218"/>
    </row>
    <row r="1243" spans="2:17" x14ac:dyDescent="0.25">
      <c r="B1243" s="76"/>
      <c r="C1243" s="77"/>
      <c r="D1243" s="231"/>
      <c r="E1243" s="35"/>
      <c r="F1243" s="225"/>
      <c r="G1243" s="79"/>
      <c r="H1243" s="290"/>
      <c r="I1243" s="74" t="str">
        <f t="shared" si="57"/>
        <v>11900</v>
      </c>
      <c r="J1243" s="218"/>
      <c r="K1243" s="218"/>
      <c r="L1243" s="218"/>
      <c r="M1243" s="218"/>
      <c r="N1243" s="218"/>
      <c r="O1243" s="218"/>
      <c r="P1243" s="218"/>
      <c r="Q1243" s="218"/>
    </row>
    <row r="1244" spans="2:17" x14ac:dyDescent="0.25">
      <c r="B1244" s="76"/>
      <c r="C1244" s="77"/>
      <c r="D1244" s="231"/>
      <c r="E1244" s="35"/>
      <c r="F1244" s="225"/>
      <c r="G1244" s="79"/>
      <c r="H1244" s="290"/>
      <c r="I1244" s="74" t="str">
        <f t="shared" si="57"/>
        <v>11900</v>
      </c>
      <c r="J1244" s="218"/>
      <c r="K1244" s="218"/>
      <c r="L1244" s="218"/>
      <c r="M1244" s="218"/>
      <c r="N1244" s="218"/>
      <c r="O1244" s="218"/>
      <c r="P1244" s="218"/>
      <c r="Q1244" s="218"/>
    </row>
    <row r="1245" spans="2:17" x14ac:dyDescent="0.25">
      <c r="B1245" s="76"/>
      <c r="C1245" s="77"/>
      <c r="D1245" s="231"/>
      <c r="E1245" s="35"/>
      <c r="F1245" s="225"/>
      <c r="G1245" s="79"/>
      <c r="H1245" s="290"/>
      <c r="I1245" s="74" t="str">
        <f t="shared" si="57"/>
        <v>11900</v>
      </c>
      <c r="J1245" s="218"/>
      <c r="K1245" s="218"/>
      <c r="L1245" s="218"/>
      <c r="M1245" s="218"/>
      <c r="N1245" s="218"/>
      <c r="O1245" s="218"/>
      <c r="P1245" s="218"/>
      <c r="Q1245" s="218"/>
    </row>
    <row r="1246" spans="2:17" x14ac:dyDescent="0.25">
      <c r="B1246" s="76"/>
      <c r="C1246" s="77"/>
      <c r="D1246" s="231"/>
      <c r="E1246" s="35"/>
      <c r="F1246" s="225"/>
      <c r="G1246" s="79"/>
      <c r="H1246" s="290"/>
      <c r="I1246" s="74" t="str">
        <f t="shared" si="57"/>
        <v>11900</v>
      </c>
      <c r="J1246" s="218"/>
      <c r="K1246" s="218"/>
      <c r="L1246" s="218"/>
      <c r="M1246" s="218"/>
      <c r="N1246" s="218"/>
      <c r="O1246" s="218"/>
      <c r="P1246" s="218"/>
      <c r="Q1246" s="218"/>
    </row>
    <row r="1247" spans="2:17" x14ac:dyDescent="0.25">
      <c r="B1247" s="76"/>
      <c r="C1247" s="77"/>
      <c r="D1247" s="231"/>
      <c r="E1247" s="35"/>
      <c r="F1247" s="225"/>
      <c r="G1247" s="79"/>
      <c r="H1247" s="290"/>
      <c r="I1247" s="74" t="str">
        <f t="shared" si="57"/>
        <v>11900</v>
      </c>
      <c r="J1247" s="218"/>
      <c r="K1247" s="218"/>
      <c r="L1247" s="218"/>
      <c r="M1247" s="218"/>
      <c r="N1247" s="218"/>
      <c r="O1247" s="218"/>
      <c r="P1247" s="218"/>
      <c r="Q1247" s="218"/>
    </row>
    <row r="1248" spans="2:17" x14ac:dyDescent="0.25">
      <c r="B1248" s="76"/>
      <c r="C1248" s="77"/>
      <c r="D1248" s="231"/>
      <c r="E1248" s="35"/>
      <c r="F1248" s="225"/>
      <c r="G1248" s="79"/>
      <c r="H1248" s="290"/>
      <c r="I1248" s="74" t="str">
        <f t="shared" si="57"/>
        <v>11900</v>
      </c>
      <c r="J1248" s="218"/>
      <c r="K1248" s="218"/>
      <c r="L1248" s="218"/>
      <c r="M1248" s="218"/>
      <c r="N1248" s="218"/>
      <c r="O1248" s="218"/>
      <c r="P1248" s="218"/>
      <c r="Q1248" s="218"/>
    </row>
    <row r="1249" spans="2:17" x14ac:dyDescent="0.25">
      <c r="B1249" s="76"/>
      <c r="C1249" s="77"/>
      <c r="D1249" s="231"/>
      <c r="E1249" s="35"/>
      <c r="F1249" s="225"/>
      <c r="G1249" s="79"/>
      <c r="H1249" s="290"/>
      <c r="I1249" s="74" t="str">
        <f t="shared" si="57"/>
        <v>11900</v>
      </c>
      <c r="J1249" s="218"/>
      <c r="K1249" s="218"/>
      <c r="L1249" s="218"/>
      <c r="M1249" s="218"/>
      <c r="N1249" s="218"/>
      <c r="O1249" s="218"/>
      <c r="P1249" s="218"/>
      <c r="Q1249" s="218"/>
    </row>
    <row r="1250" spans="2:17" x14ac:dyDescent="0.25">
      <c r="B1250" s="76"/>
      <c r="C1250" s="77"/>
      <c r="D1250" s="231"/>
      <c r="E1250" s="35"/>
      <c r="F1250" s="225"/>
      <c r="G1250" s="79"/>
      <c r="H1250" s="290"/>
      <c r="I1250" s="74" t="str">
        <f t="shared" si="57"/>
        <v>11900</v>
      </c>
      <c r="J1250" s="218"/>
      <c r="K1250" s="218"/>
      <c r="L1250" s="218"/>
      <c r="M1250" s="218"/>
      <c r="N1250" s="218"/>
      <c r="O1250" s="218"/>
      <c r="P1250" s="218"/>
      <c r="Q1250" s="218"/>
    </row>
    <row r="1251" spans="2:17" x14ac:dyDescent="0.25">
      <c r="B1251" s="76"/>
      <c r="C1251" s="77"/>
      <c r="D1251" s="231"/>
      <c r="E1251" s="35"/>
      <c r="F1251" s="225"/>
      <c r="G1251" s="79"/>
      <c r="H1251" s="290"/>
      <c r="I1251" s="74" t="str">
        <f t="shared" si="57"/>
        <v>11900</v>
      </c>
      <c r="J1251" s="218"/>
      <c r="K1251" s="218"/>
      <c r="L1251" s="218"/>
      <c r="M1251" s="218"/>
      <c r="N1251" s="218"/>
      <c r="O1251" s="218"/>
      <c r="P1251" s="218"/>
      <c r="Q1251" s="218"/>
    </row>
    <row r="1252" spans="2:17" x14ac:dyDescent="0.25">
      <c r="B1252" s="76"/>
      <c r="C1252" s="77"/>
      <c r="D1252" s="231"/>
      <c r="E1252" s="35"/>
      <c r="F1252" s="225"/>
      <c r="G1252" s="79"/>
      <c r="H1252" s="290"/>
      <c r="I1252" s="74" t="str">
        <f t="shared" si="57"/>
        <v>11900</v>
      </c>
      <c r="J1252" s="218"/>
      <c r="K1252" s="218"/>
      <c r="L1252" s="218"/>
      <c r="M1252" s="218"/>
      <c r="N1252" s="218"/>
      <c r="O1252" s="218"/>
      <c r="P1252" s="218"/>
      <c r="Q1252" s="218"/>
    </row>
    <row r="1253" spans="2:17" x14ac:dyDescent="0.25">
      <c r="B1253" s="76"/>
      <c r="C1253" s="77"/>
      <c r="D1253" s="231"/>
      <c r="E1253" s="35"/>
      <c r="F1253" s="225"/>
      <c r="G1253" s="79"/>
      <c r="H1253" s="290"/>
      <c r="I1253" s="74" t="str">
        <f t="shared" si="57"/>
        <v>11900</v>
      </c>
      <c r="J1253" s="218"/>
      <c r="K1253" s="218"/>
      <c r="L1253" s="218"/>
      <c r="M1253" s="218"/>
      <c r="N1253" s="218"/>
      <c r="O1253" s="218"/>
      <c r="P1253" s="218"/>
      <c r="Q1253" s="218"/>
    </row>
    <row r="1254" spans="2:17" x14ac:dyDescent="0.25">
      <c r="B1254" s="76"/>
      <c r="C1254" s="77"/>
      <c r="D1254" s="231"/>
      <c r="E1254" s="35"/>
      <c r="F1254" s="225"/>
      <c r="G1254" s="79"/>
      <c r="H1254" s="290"/>
      <c r="I1254" s="74" t="str">
        <f t="shared" si="57"/>
        <v>11900</v>
      </c>
      <c r="J1254" s="218"/>
      <c r="K1254" s="218"/>
      <c r="L1254" s="218"/>
      <c r="M1254" s="218"/>
      <c r="N1254" s="218"/>
      <c r="O1254" s="218"/>
      <c r="P1254" s="218"/>
      <c r="Q1254" s="218"/>
    </row>
    <row r="1255" spans="2:17" x14ac:dyDescent="0.25">
      <c r="B1255" s="76"/>
      <c r="C1255" s="77"/>
      <c r="D1255" s="231"/>
      <c r="E1255" s="35"/>
      <c r="F1255" s="225"/>
      <c r="G1255" s="79"/>
      <c r="H1255" s="290"/>
      <c r="I1255" s="74" t="str">
        <f t="shared" si="57"/>
        <v>11900</v>
      </c>
      <c r="J1255" s="218"/>
      <c r="K1255" s="218"/>
      <c r="L1255" s="218"/>
      <c r="M1255" s="218"/>
      <c r="N1255" s="218"/>
      <c r="O1255" s="218"/>
      <c r="P1255" s="218"/>
      <c r="Q1255" s="218"/>
    </row>
    <row r="1256" spans="2:17" x14ac:dyDescent="0.25">
      <c r="B1256" s="76"/>
      <c r="C1256" s="77"/>
      <c r="D1256" s="231"/>
      <c r="E1256" s="35"/>
      <c r="F1256" s="225"/>
      <c r="G1256" s="79"/>
      <c r="H1256" s="290"/>
      <c r="I1256" s="74" t="str">
        <f t="shared" si="57"/>
        <v>11900</v>
      </c>
      <c r="J1256" s="218"/>
      <c r="K1256" s="218"/>
      <c r="L1256" s="218"/>
      <c r="M1256" s="218"/>
      <c r="N1256" s="218"/>
      <c r="O1256" s="218"/>
      <c r="P1256" s="218"/>
      <c r="Q1256" s="218"/>
    </row>
    <row r="1257" spans="2:17" x14ac:dyDescent="0.25">
      <c r="B1257" s="76"/>
      <c r="C1257" s="77"/>
      <c r="D1257" s="231"/>
      <c r="E1257" s="35"/>
      <c r="F1257" s="225"/>
      <c r="G1257" s="79"/>
      <c r="H1257" s="290"/>
      <c r="I1257" s="74" t="str">
        <f t="shared" si="57"/>
        <v>11900</v>
      </c>
      <c r="J1257" s="218"/>
      <c r="K1257" s="218"/>
      <c r="L1257" s="218"/>
      <c r="M1257" s="218"/>
      <c r="N1257" s="218"/>
      <c r="O1257" s="218"/>
      <c r="P1257" s="218"/>
      <c r="Q1257" s="218"/>
    </row>
    <row r="1258" spans="2:17" x14ac:dyDescent="0.25">
      <c r="B1258" s="76"/>
      <c r="C1258" s="77"/>
      <c r="D1258" s="231"/>
      <c r="E1258" s="35"/>
      <c r="F1258" s="225"/>
      <c r="G1258" s="79"/>
      <c r="H1258" s="290"/>
      <c r="I1258" s="74" t="str">
        <f t="shared" si="57"/>
        <v>11900</v>
      </c>
      <c r="J1258" s="218"/>
      <c r="K1258" s="218"/>
      <c r="L1258" s="218"/>
      <c r="M1258" s="218"/>
      <c r="N1258" s="218"/>
      <c r="O1258" s="218"/>
      <c r="P1258" s="218"/>
      <c r="Q1258" s="218"/>
    </row>
    <row r="1259" spans="2:17" x14ac:dyDescent="0.25">
      <c r="B1259" s="76"/>
      <c r="C1259" s="77"/>
      <c r="D1259" s="231"/>
      <c r="E1259" s="35"/>
      <c r="F1259" s="225"/>
      <c r="G1259" s="79"/>
      <c r="H1259" s="290"/>
      <c r="I1259" s="74" t="str">
        <f t="shared" si="57"/>
        <v>11900</v>
      </c>
      <c r="J1259" s="218"/>
      <c r="K1259" s="218"/>
      <c r="L1259" s="218"/>
      <c r="M1259" s="218"/>
      <c r="N1259" s="218"/>
      <c r="O1259" s="218"/>
      <c r="P1259" s="218"/>
      <c r="Q1259" s="218"/>
    </row>
    <row r="1260" spans="2:17" x14ac:dyDescent="0.25">
      <c r="B1260" s="76"/>
      <c r="C1260" s="77"/>
      <c r="D1260" s="231"/>
      <c r="E1260" s="35"/>
      <c r="F1260" s="225"/>
      <c r="G1260" s="79"/>
      <c r="H1260" s="290"/>
      <c r="I1260" s="74" t="str">
        <f t="shared" si="57"/>
        <v>11900</v>
      </c>
      <c r="J1260" s="218"/>
      <c r="K1260" s="218"/>
      <c r="L1260" s="218"/>
      <c r="M1260" s="218"/>
      <c r="N1260" s="218"/>
      <c r="O1260" s="218"/>
      <c r="P1260" s="218"/>
      <c r="Q1260" s="218"/>
    </row>
    <row r="1261" spans="2:17" x14ac:dyDescent="0.25">
      <c r="B1261" s="76"/>
      <c r="C1261" s="77"/>
      <c r="D1261" s="231"/>
      <c r="E1261" s="35"/>
      <c r="F1261" s="225"/>
      <c r="G1261" s="79"/>
      <c r="H1261" s="290"/>
      <c r="I1261" s="74" t="str">
        <f t="shared" si="57"/>
        <v>11900</v>
      </c>
      <c r="J1261" s="218"/>
      <c r="K1261" s="218"/>
      <c r="L1261" s="218"/>
      <c r="M1261" s="218"/>
      <c r="N1261" s="218"/>
      <c r="O1261" s="218"/>
      <c r="P1261" s="218"/>
      <c r="Q1261" s="218"/>
    </row>
    <row r="1262" spans="2:17" x14ac:dyDescent="0.25">
      <c r="B1262" s="76"/>
      <c r="C1262" s="77"/>
      <c r="D1262" s="231"/>
      <c r="E1262" s="35"/>
      <c r="F1262" s="225"/>
      <c r="G1262" s="79"/>
      <c r="H1262" s="290"/>
      <c r="I1262" s="74" t="str">
        <f t="shared" si="57"/>
        <v>11900</v>
      </c>
      <c r="J1262" s="218"/>
      <c r="K1262" s="218"/>
      <c r="L1262" s="218"/>
      <c r="M1262" s="218"/>
      <c r="N1262" s="218"/>
      <c r="O1262" s="218"/>
      <c r="P1262" s="218"/>
      <c r="Q1262" s="218"/>
    </row>
    <row r="1263" spans="2:17" x14ac:dyDescent="0.25">
      <c r="B1263" s="76"/>
      <c r="C1263" s="77"/>
      <c r="D1263" s="231"/>
      <c r="E1263" s="35"/>
      <c r="F1263" s="225"/>
      <c r="G1263" s="79"/>
      <c r="H1263" s="290"/>
      <c r="I1263" s="74" t="str">
        <f t="shared" si="57"/>
        <v>11900</v>
      </c>
      <c r="J1263" s="218"/>
      <c r="K1263" s="218"/>
      <c r="L1263" s="218"/>
      <c r="M1263" s="218"/>
      <c r="N1263" s="218"/>
      <c r="O1263" s="218"/>
      <c r="P1263" s="218"/>
      <c r="Q1263" s="218"/>
    </row>
    <row r="1264" spans="2:17" x14ac:dyDescent="0.25">
      <c r="B1264" s="76"/>
      <c r="C1264" s="77"/>
      <c r="D1264" s="231"/>
      <c r="E1264" s="35"/>
      <c r="F1264" s="225"/>
      <c r="G1264" s="79"/>
      <c r="H1264" s="290"/>
      <c r="I1264" s="74" t="str">
        <f t="shared" si="57"/>
        <v>11900</v>
      </c>
      <c r="J1264" s="218"/>
      <c r="K1264" s="218"/>
      <c r="L1264" s="218"/>
      <c r="M1264" s="218"/>
      <c r="N1264" s="218"/>
      <c r="O1264" s="218"/>
      <c r="P1264" s="218"/>
      <c r="Q1264" s="218"/>
    </row>
    <row r="1265" spans="2:17" x14ac:dyDescent="0.25">
      <c r="B1265" s="76"/>
      <c r="C1265" s="77"/>
      <c r="D1265" s="231"/>
      <c r="E1265" s="35"/>
      <c r="F1265" s="225"/>
      <c r="G1265" s="79"/>
      <c r="H1265" s="290"/>
      <c r="I1265" s="74" t="str">
        <f t="shared" si="57"/>
        <v>11900</v>
      </c>
      <c r="J1265" s="218"/>
      <c r="K1265" s="218"/>
      <c r="L1265" s="218"/>
      <c r="M1265" s="218"/>
      <c r="N1265" s="218"/>
      <c r="O1265" s="218"/>
      <c r="P1265" s="218"/>
      <c r="Q1265" s="218"/>
    </row>
    <row r="1266" spans="2:17" x14ac:dyDescent="0.25">
      <c r="B1266" s="76"/>
      <c r="C1266" s="77"/>
      <c r="D1266" s="231"/>
      <c r="E1266" s="35"/>
      <c r="F1266" s="225"/>
      <c r="G1266" s="79"/>
      <c r="H1266" s="290"/>
      <c r="I1266" s="74" t="str">
        <f t="shared" si="57"/>
        <v>11900</v>
      </c>
      <c r="J1266" s="218"/>
      <c r="K1266" s="218"/>
      <c r="L1266" s="218"/>
      <c r="M1266" s="218"/>
      <c r="N1266" s="218"/>
      <c r="O1266" s="218"/>
      <c r="P1266" s="218"/>
      <c r="Q1266" s="218"/>
    </row>
    <row r="1267" spans="2:17" x14ac:dyDescent="0.25">
      <c r="B1267" s="76"/>
      <c r="C1267" s="77"/>
      <c r="D1267" s="231"/>
      <c r="E1267" s="35"/>
      <c r="F1267" s="225"/>
      <c r="G1267" s="79"/>
      <c r="H1267" s="290"/>
      <c r="I1267" s="74" t="str">
        <f t="shared" si="57"/>
        <v>11900</v>
      </c>
      <c r="J1267" s="218"/>
      <c r="K1267" s="218"/>
      <c r="L1267" s="218"/>
      <c r="M1267" s="218"/>
      <c r="N1267" s="218"/>
      <c r="O1267" s="218"/>
      <c r="P1267" s="218"/>
      <c r="Q1267" s="218"/>
    </row>
    <row r="1268" spans="2:17" x14ac:dyDescent="0.25">
      <c r="B1268" s="76"/>
      <c r="C1268" s="77"/>
      <c r="D1268" s="231"/>
      <c r="E1268" s="35"/>
      <c r="F1268" s="225"/>
      <c r="G1268" s="79"/>
      <c r="H1268" s="290"/>
      <c r="I1268" s="74" t="str">
        <f t="shared" si="57"/>
        <v>11900</v>
      </c>
      <c r="J1268" s="218"/>
      <c r="K1268" s="218"/>
      <c r="L1268" s="218"/>
      <c r="M1268" s="218"/>
      <c r="N1268" s="218"/>
      <c r="O1268" s="218"/>
      <c r="P1268" s="218"/>
      <c r="Q1268" s="218"/>
    </row>
    <row r="1269" spans="2:17" x14ac:dyDescent="0.25">
      <c r="B1269" s="76"/>
      <c r="C1269" s="77"/>
      <c r="D1269" s="231"/>
      <c r="E1269" s="35"/>
      <c r="F1269" s="225"/>
      <c r="G1269" s="79"/>
      <c r="H1269" s="290"/>
      <c r="I1269" s="74" t="str">
        <f t="shared" si="57"/>
        <v>11900</v>
      </c>
      <c r="J1269" s="218"/>
      <c r="K1269" s="218"/>
      <c r="L1269" s="218"/>
      <c r="M1269" s="218"/>
      <c r="N1269" s="218"/>
      <c r="O1269" s="218"/>
      <c r="P1269" s="218"/>
      <c r="Q1269" s="218"/>
    </row>
    <row r="1270" spans="2:17" x14ac:dyDescent="0.25">
      <c r="B1270" s="76"/>
      <c r="C1270" s="77"/>
      <c r="D1270" s="231"/>
      <c r="E1270" s="35"/>
      <c r="F1270" s="225"/>
      <c r="G1270" s="79"/>
      <c r="H1270" s="290"/>
      <c r="I1270" s="74" t="str">
        <f t="shared" si="57"/>
        <v>11900</v>
      </c>
      <c r="J1270" s="218"/>
      <c r="K1270" s="218"/>
      <c r="L1270" s="218"/>
      <c r="M1270" s="218"/>
      <c r="N1270" s="218"/>
      <c r="O1270" s="218"/>
      <c r="P1270" s="218"/>
      <c r="Q1270" s="218"/>
    </row>
    <row r="1271" spans="2:17" x14ac:dyDescent="0.25">
      <c r="B1271" s="76"/>
      <c r="C1271" s="77"/>
      <c r="D1271" s="231"/>
      <c r="E1271" s="35"/>
      <c r="F1271" s="225"/>
      <c r="G1271" s="79"/>
      <c r="H1271" s="290"/>
      <c r="I1271" s="74" t="str">
        <f t="shared" si="57"/>
        <v>11900</v>
      </c>
      <c r="J1271" s="218"/>
      <c r="K1271" s="218"/>
      <c r="L1271" s="218"/>
      <c r="M1271" s="218"/>
      <c r="N1271" s="218"/>
      <c r="O1271" s="218"/>
      <c r="P1271" s="218"/>
      <c r="Q1271" s="218"/>
    </row>
    <row r="1272" spans="2:17" x14ac:dyDescent="0.25">
      <c r="B1272" s="76"/>
      <c r="C1272" s="77"/>
      <c r="D1272" s="231"/>
      <c r="E1272" s="35"/>
      <c r="F1272" s="225"/>
      <c r="G1272" s="79"/>
      <c r="H1272" s="290"/>
      <c r="I1272" s="74" t="str">
        <f t="shared" si="57"/>
        <v>11900</v>
      </c>
      <c r="J1272" s="218"/>
      <c r="K1272" s="218"/>
      <c r="L1272" s="218"/>
      <c r="M1272" s="218"/>
      <c r="N1272" s="218"/>
      <c r="O1272" s="218"/>
      <c r="P1272" s="218"/>
      <c r="Q1272" s="218"/>
    </row>
    <row r="1273" spans="2:17" x14ac:dyDescent="0.25">
      <c r="B1273" s="76"/>
      <c r="C1273" s="77"/>
      <c r="D1273" s="231"/>
      <c r="E1273" s="35"/>
      <c r="F1273" s="225"/>
      <c r="G1273" s="79"/>
      <c r="H1273" s="290"/>
      <c r="I1273" s="74" t="str">
        <f t="shared" si="57"/>
        <v>11900</v>
      </c>
      <c r="J1273" s="218"/>
      <c r="K1273" s="218"/>
      <c r="L1273" s="218"/>
      <c r="M1273" s="218"/>
      <c r="N1273" s="218"/>
      <c r="O1273" s="218"/>
      <c r="P1273" s="218"/>
      <c r="Q1273" s="218"/>
    </row>
    <row r="1274" spans="2:17" x14ac:dyDescent="0.25">
      <c r="B1274" s="76"/>
      <c r="C1274" s="77"/>
      <c r="D1274" s="231"/>
      <c r="E1274" s="35"/>
      <c r="F1274" s="225"/>
      <c r="G1274" s="79"/>
      <c r="H1274" s="290"/>
      <c r="I1274" s="74" t="str">
        <f t="shared" si="57"/>
        <v>11900</v>
      </c>
      <c r="J1274" s="218"/>
      <c r="K1274" s="218"/>
      <c r="L1274" s="218"/>
      <c r="M1274" s="218"/>
      <c r="N1274" s="218"/>
      <c r="O1274" s="218"/>
      <c r="P1274" s="218"/>
      <c r="Q1274" s="218"/>
    </row>
    <row r="1275" spans="2:17" x14ac:dyDescent="0.25">
      <c r="B1275" s="76"/>
      <c r="C1275" s="77"/>
      <c r="D1275" s="231"/>
      <c r="E1275" s="35"/>
      <c r="F1275" s="225"/>
      <c r="G1275" s="79"/>
      <c r="H1275" s="290"/>
      <c r="I1275" s="74" t="str">
        <f t="shared" si="57"/>
        <v>11900</v>
      </c>
      <c r="J1275" s="218"/>
      <c r="K1275" s="218"/>
      <c r="L1275" s="218"/>
      <c r="M1275" s="218"/>
      <c r="N1275" s="218"/>
      <c r="O1275" s="218"/>
      <c r="P1275" s="218"/>
      <c r="Q1275" s="218"/>
    </row>
    <row r="1276" spans="2:17" x14ac:dyDescent="0.25">
      <c r="B1276" s="76"/>
      <c r="C1276" s="77"/>
      <c r="D1276" s="231"/>
      <c r="E1276" s="35"/>
      <c r="F1276" s="225"/>
      <c r="G1276" s="79"/>
      <c r="H1276" s="290"/>
      <c r="I1276" s="74" t="str">
        <f t="shared" si="57"/>
        <v>11900</v>
      </c>
      <c r="J1276" s="218"/>
      <c r="K1276" s="218"/>
      <c r="L1276" s="218"/>
      <c r="M1276" s="218"/>
      <c r="N1276" s="218"/>
      <c r="O1276" s="218"/>
      <c r="P1276" s="218"/>
      <c r="Q1276" s="218"/>
    </row>
    <row r="1277" spans="2:17" x14ac:dyDescent="0.25">
      <c r="B1277" s="76"/>
      <c r="C1277" s="77"/>
      <c r="D1277" s="231"/>
      <c r="E1277" s="35"/>
      <c r="F1277" s="225"/>
      <c r="G1277" s="79"/>
      <c r="H1277" s="290"/>
      <c r="I1277" s="74" t="str">
        <f t="shared" si="57"/>
        <v>11900</v>
      </c>
      <c r="J1277" s="218"/>
      <c r="K1277" s="218"/>
      <c r="L1277" s="218"/>
      <c r="M1277" s="218"/>
      <c r="N1277" s="218"/>
      <c r="O1277" s="218"/>
      <c r="P1277" s="218"/>
      <c r="Q1277" s="218"/>
    </row>
    <row r="1278" spans="2:17" x14ac:dyDescent="0.25">
      <c r="B1278" s="76"/>
      <c r="C1278" s="77"/>
      <c r="D1278" s="231"/>
      <c r="E1278" s="35"/>
      <c r="F1278" s="225"/>
      <c r="G1278" s="79"/>
      <c r="H1278" s="290"/>
      <c r="I1278" s="74" t="str">
        <f t="shared" si="57"/>
        <v>11900</v>
      </c>
      <c r="J1278" s="218"/>
      <c r="K1278" s="218"/>
      <c r="L1278" s="218"/>
      <c r="M1278" s="218"/>
      <c r="N1278" s="218"/>
      <c r="O1278" s="218"/>
      <c r="P1278" s="218"/>
      <c r="Q1278" s="218"/>
    </row>
    <row r="1279" spans="2:17" x14ac:dyDescent="0.25">
      <c r="B1279" s="76"/>
      <c r="C1279" s="77"/>
      <c r="D1279" s="231"/>
      <c r="E1279" s="35"/>
      <c r="F1279" s="225"/>
      <c r="G1279" s="79"/>
      <c r="H1279" s="290"/>
      <c r="I1279" s="74" t="str">
        <f t="shared" si="57"/>
        <v>11900</v>
      </c>
      <c r="J1279" s="218"/>
      <c r="K1279" s="218"/>
      <c r="L1279" s="218"/>
      <c r="M1279" s="218"/>
      <c r="N1279" s="218"/>
      <c r="O1279" s="218"/>
      <c r="P1279" s="218"/>
      <c r="Q1279" s="218"/>
    </row>
    <row r="1280" spans="2:17" x14ac:dyDescent="0.25">
      <c r="B1280" s="76"/>
      <c r="C1280" s="77"/>
      <c r="D1280" s="231"/>
      <c r="E1280" s="35"/>
      <c r="F1280" s="225"/>
      <c r="G1280" s="79"/>
      <c r="H1280" s="290"/>
      <c r="I1280" s="74" t="str">
        <f t="shared" si="57"/>
        <v>11900</v>
      </c>
      <c r="J1280" s="218"/>
      <c r="K1280" s="218"/>
      <c r="L1280" s="218"/>
      <c r="M1280" s="218"/>
      <c r="N1280" s="218"/>
      <c r="O1280" s="218"/>
      <c r="P1280" s="218"/>
      <c r="Q1280" s="218"/>
    </row>
    <row r="1281" spans="2:17" x14ac:dyDescent="0.25">
      <c r="B1281" s="76"/>
      <c r="C1281" s="77"/>
      <c r="D1281" s="231"/>
      <c r="E1281" s="35"/>
      <c r="F1281" s="225"/>
      <c r="G1281" s="79"/>
      <c r="H1281" s="290"/>
      <c r="I1281" s="74" t="str">
        <f t="shared" si="57"/>
        <v>11900</v>
      </c>
      <c r="J1281" s="218"/>
      <c r="K1281" s="218"/>
      <c r="L1281" s="218"/>
      <c r="M1281" s="218"/>
      <c r="N1281" s="218"/>
      <c r="O1281" s="218"/>
      <c r="P1281" s="218"/>
      <c r="Q1281" s="218"/>
    </row>
    <row r="1282" spans="2:17" x14ac:dyDescent="0.25">
      <c r="B1282" s="76"/>
      <c r="C1282" s="77"/>
      <c r="D1282" s="231"/>
      <c r="E1282" s="35"/>
      <c r="F1282" s="225"/>
      <c r="G1282" s="79"/>
      <c r="H1282" s="290"/>
      <c r="I1282" s="74" t="str">
        <f t="shared" si="57"/>
        <v>11900</v>
      </c>
      <c r="J1282" s="218"/>
      <c r="K1282" s="218"/>
      <c r="L1282" s="218"/>
      <c r="M1282" s="218"/>
      <c r="N1282" s="218"/>
      <c r="O1282" s="218"/>
      <c r="P1282" s="218"/>
      <c r="Q1282" s="218"/>
    </row>
    <row r="1283" spans="2:17" x14ac:dyDescent="0.25">
      <c r="B1283" s="76"/>
      <c r="C1283" s="77"/>
      <c r="D1283" s="231"/>
      <c r="E1283" s="35"/>
      <c r="F1283" s="225"/>
      <c r="G1283" s="79"/>
      <c r="H1283" s="290"/>
      <c r="I1283" s="74" t="str">
        <f t="shared" si="57"/>
        <v>11900</v>
      </c>
      <c r="J1283" s="218"/>
      <c r="K1283" s="218"/>
      <c r="L1283" s="218"/>
      <c r="M1283" s="218"/>
      <c r="N1283" s="218"/>
      <c r="O1283" s="218"/>
      <c r="P1283" s="218"/>
      <c r="Q1283" s="218"/>
    </row>
    <row r="1284" spans="2:17" x14ac:dyDescent="0.25">
      <c r="B1284" s="76"/>
      <c r="C1284" s="77"/>
      <c r="D1284" s="231"/>
      <c r="E1284" s="35"/>
      <c r="F1284" s="225"/>
      <c r="G1284" s="79"/>
      <c r="H1284" s="290"/>
      <c r="I1284" s="74" t="str">
        <f t="shared" si="57"/>
        <v>11900</v>
      </c>
      <c r="J1284" s="218"/>
      <c r="K1284" s="218"/>
      <c r="L1284" s="218"/>
      <c r="M1284" s="218"/>
      <c r="N1284" s="218"/>
      <c r="O1284" s="218"/>
      <c r="P1284" s="218"/>
      <c r="Q1284" s="218"/>
    </row>
    <row r="1285" spans="2:17" x14ac:dyDescent="0.25">
      <c r="B1285" s="76"/>
      <c r="C1285" s="77"/>
      <c r="D1285" s="231"/>
      <c r="E1285" s="35"/>
      <c r="F1285" s="225"/>
      <c r="G1285" s="79"/>
      <c r="H1285" s="290"/>
      <c r="I1285" s="74" t="str">
        <f t="shared" si="57"/>
        <v>11900</v>
      </c>
      <c r="J1285" s="218"/>
      <c r="K1285" s="218"/>
      <c r="L1285" s="218"/>
      <c r="M1285" s="218"/>
      <c r="N1285" s="218"/>
      <c r="O1285" s="218"/>
      <c r="P1285" s="218"/>
      <c r="Q1285" s="218"/>
    </row>
    <row r="1286" spans="2:17" x14ac:dyDescent="0.25">
      <c r="B1286" s="76"/>
      <c r="C1286" s="77"/>
      <c r="D1286" s="231"/>
      <c r="E1286" s="35"/>
      <c r="F1286" s="225"/>
      <c r="G1286" s="79"/>
      <c r="H1286" s="290"/>
      <c r="I1286" s="74" t="str">
        <f t="shared" si="57"/>
        <v>11900</v>
      </c>
      <c r="J1286" s="218"/>
      <c r="K1286" s="218"/>
      <c r="L1286" s="218"/>
      <c r="M1286" s="218"/>
      <c r="N1286" s="218"/>
      <c r="O1286" s="218"/>
      <c r="P1286" s="218"/>
      <c r="Q1286" s="218"/>
    </row>
    <row r="1287" spans="2:17" x14ac:dyDescent="0.25">
      <c r="B1287" s="76"/>
      <c r="C1287" s="77"/>
      <c r="D1287" s="231"/>
      <c r="E1287" s="35"/>
      <c r="F1287" s="225"/>
      <c r="G1287" s="79"/>
      <c r="H1287" s="290"/>
      <c r="I1287" s="74" t="str">
        <f t="shared" si="57"/>
        <v>11900</v>
      </c>
      <c r="J1287" s="218"/>
      <c r="K1287" s="218"/>
      <c r="L1287" s="218"/>
      <c r="M1287" s="218"/>
      <c r="N1287" s="218"/>
      <c r="O1287" s="218"/>
      <c r="P1287" s="218"/>
      <c r="Q1287" s="218"/>
    </row>
    <row r="1288" spans="2:17" x14ac:dyDescent="0.25">
      <c r="B1288" s="76"/>
      <c r="C1288" s="77"/>
      <c r="D1288" s="231"/>
      <c r="E1288" s="35"/>
      <c r="F1288" s="225"/>
      <c r="G1288" s="79"/>
      <c r="H1288" s="290"/>
      <c r="I1288" s="74" t="str">
        <f t="shared" si="57"/>
        <v>11900</v>
      </c>
      <c r="J1288" s="218"/>
      <c r="K1288" s="218"/>
      <c r="L1288" s="218"/>
      <c r="M1288" s="218"/>
      <c r="N1288" s="218"/>
      <c r="O1288" s="218"/>
      <c r="P1288" s="218"/>
      <c r="Q1288" s="218"/>
    </row>
    <row r="1289" spans="2:17" x14ac:dyDescent="0.25">
      <c r="B1289" s="76"/>
      <c r="C1289" s="77"/>
      <c r="D1289" s="231"/>
      <c r="E1289" s="35"/>
      <c r="F1289" s="225"/>
      <c r="G1289" s="79"/>
      <c r="H1289" s="290"/>
      <c r="I1289" s="74" t="str">
        <f t="shared" si="57"/>
        <v>11900</v>
      </c>
      <c r="J1289" s="218"/>
      <c r="K1289" s="218"/>
      <c r="L1289" s="218"/>
      <c r="M1289" s="218"/>
      <c r="N1289" s="218"/>
      <c r="O1289" s="218"/>
      <c r="P1289" s="218"/>
      <c r="Q1289" s="218"/>
    </row>
    <row r="1290" spans="2:17" x14ac:dyDescent="0.25">
      <c r="B1290" s="76"/>
      <c r="C1290" s="77"/>
      <c r="D1290" s="231"/>
      <c r="E1290" s="35"/>
      <c r="F1290" s="225"/>
      <c r="G1290" s="79"/>
      <c r="H1290" s="290"/>
      <c r="I1290" s="74" t="str">
        <f t="shared" si="57"/>
        <v>11900</v>
      </c>
      <c r="J1290" s="218"/>
      <c r="K1290" s="218"/>
      <c r="L1290" s="218"/>
      <c r="M1290" s="218"/>
      <c r="N1290" s="218"/>
      <c r="O1290" s="218"/>
      <c r="P1290" s="218"/>
      <c r="Q1290" s="218"/>
    </row>
    <row r="1291" spans="2:17" x14ac:dyDescent="0.25">
      <c r="B1291" s="76"/>
      <c r="C1291" s="77"/>
      <c r="D1291" s="231"/>
      <c r="E1291" s="35"/>
      <c r="F1291" s="225"/>
      <c r="G1291" s="79"/>
      <c r="H1291" s="290"/>
      <c r="I1291" s="74" t="str">
        <f t="shared" si="57"/>
        <v>11900</v>
      </c>
      <c r="J1291" s="218"/>
      <c r="K1291" s="218"/>
      <c r="L1291" s="218"/>
      <c r="M1291" s="218"/>
      <c r="N1291" s="218"/>
      <c r="O1291" s="218"/>
      <c r="P1291" s="218"/>
      <c r="Q1291" s="218"/>
    </row>
    <row r="1292" spans="2:17" x14ac:dyDescent="0.25">
      <c r="B1292" s="76"/>
      <c r="C1292" s="77"/>
      <c r="D1292" s="231"/>
      <c r="E1292" s="35"/>
      <c r="F1292" s="225"/>
      <c r="G1292" s="79"/>
      <c r="H1292" s="290"/>
      <c r="I1292" s="74" t="str">
        <f t="shared" si="57"/>
        <v>11900</v>
      </c>
      <c r="J1292" s="218"/>
      <c r="K1292" s="218"/>
      <c r="L1292" s="218"/>
      <c r="M1292" s="218"/>
      <c r="N1292" s="218"/>
      <c r="O1292" s="218"/>
      <c r="P1292" s="218"/>
      <c r="Q1292" s="218"/>
    </row>
    <row r="1293" spans="2:17" x14ac:dyDescent="0.25">
      <c r="B1293" s="76"/>
      <c r="C1293" s="77"/>
      <c r="D1293" s="231"/>
      <c r="E1293" s="35"/>
      <c r="F1293" s="225"/>
      <c r="G1293" s="79"/>
      <c r="H1293" s="290"/>
      <c r="I1293" s="74" t="str">
        <f t="shared" si="57"/>
        <v>11900</v>
      </c>
      <c r="J1293" s="218"/>
      <c r="K1293" s="218"/>
      <c r="L1293" s="218"/>
      <c r="M1293" s="218"/>
      <c r="N1293" s="218"/>
      <c r="O1293" s="218"/>
      <c r="P1293" s="218"/>
      <c r="Q1293" s="218"/>
    </row>
    <row r="1294" spans="2:17" x14ac:dyDescent="0.25">
      <c r="B1294" s="76"/>
      <c r="C1294" s="77"/>
      <c r="D1294" s="231"/>
      <c r="E1294" s="35"/>
      <c r="F1294" s="225"/>
      <c r="G1294" s="79"/>
      <c r="H1294" s="290"/>
      <c r="I1294" s="74" t="str">
        <f t="shared" si="57"/>
        <v>11900</v>
      </c>
      <c r="J1294" s="218"/>
      <c r="K1294" s="218"/>
      <c r="L1294" s="218"/>
      <c r="M1294" s="218"/>
      <c r="N1294" s="218"/>
      <c r="O1294" s="218"/>
      <c r="P1294" s="218"/>
      <c r="Q1294" s="218"/>
    </row>
    <row r="1295" spans="2:17" x14ac:dyDescent="0.25">
      <c r="B1295" s="76"/>
      <c r="C1295" s="77"/>
      <c r="D1295" s="231"/>
      <c r="E1295" s="35"/>
      <c r="F1295" s="225"/>
      <c r="G1295" s="79"/>
      <c r="H1295" s="290"/>
      <c r="I1295" s="74" t="str">
        <f t="shared" ref="I1295:I1358" si="58">MONTH(D1295)&amp;YEAR(D1295)&amp;G1295</f>
        <v>11900</v>
      </c>
      <c r="J1295" s="218"/>
      <c r="K1295" s="218"/>
      <c r="L1295" s="218"/>
      <c r="M1295" s="218"/>
      <c r="N1295" s="218"/>
      <c r="O1295" s="218"/>
      <c r="P1295" s="218"/>
      <c r="Q1295" s="218"/>
    </row>
    <row r="1296" spans="2:17" x14ac:dyDescent="0.25">
      <c r="B1296" s="76"/>
      <c r="C1296" s="77"/>
      <c r="D1296" s="231"/>
      <c r="E1296" s="35"/>
      <c r="F1296" s="225"/>
      <c r="G1296" s="79"/>
      <c r="H1296" s="290"/>
      <c r="I1296" s="74" t="str">
        <f t="shared" si="58"/>
        <v>11900</v>
      </c>
      <c r="J1296" s="218"/>
      <c r="K1296" s="218"/>
      <c r="L1296" s="218"/>
      <c r="M1296" s="218"/>
      <c r="N1296" s="218"/>
      <c r="O1296" s="218"/>
      <c r="P1296" s="218"/>
      <c r="Q1296" s="218"/>
    </row>
    <row r="1297" spans="2:17" x14ac:dyDescent="0.25">
      <c r="B1297" s="76"/>
      <c r="C1297" s="77"/>
      <c r="D1297" s="231"/>
      <c r="E1297" s="35"/>
      <c r="F1297" s="225"/>
      <c r="G1297" s="79"/>
      <c r="H1297" s="290"/>
      <c r="I1297" s="74" t="str">
        <f t="shared" si="58"/>
        <v>11900</v>
      </c>
      <c r="J1297" s="218"/>
      <c r="K1297" s="218"/>
      <c r="L1297" s="218"/>
      <c r="M1297" s="218"/>
      <c r="N1297" s="218"/>
      <c r="O1297" s="218"/>
      <c r="P1297" s="218"/>
      <c r="Q1297" s="218"/>
    </row>
    <row r="1298" spans="2:17" x14ac:dyDescent="0.25">
      <c r="B1298" s="76"/>
      <c r="C1298" s="77"/>
      <c r="D1298" s="231"/>
      <c r="E1298" s="35"/>
      <c r="F1298" s="225"/>
      <c r="G1298" s="79"/>
      <c r="H1298" s="290"/>
      <c r="I1298" s="74" t="str">
        <f t="shared" si="58"/>
        <v>11900</v>
      </c>
      <c r="J1298" s="218"/>
      <c r="K1298" s="218"/>
      <c r="L1298" s="218"/>
      <c r="M1298" s="218"/>
      <c r="N1298" s="218"/>
      <c r="O1298" s="218"/>
      <c r="P1298" s="218"/>
      <c r="Q1298" s="218"/>
    </row>
    <row r="1299" spans="2:17" x14ac:dyDescent="0.25">
      <c r="B1299" s="76"/>
      <c r="C1299" s="77"/>
      <c r="D1299" s="231"/>
      <c r="E1299" s="35"/>
      <c r="F1299" s="225"/>
      <c r="G1299" s="79"/>
      <c r="H1299" s="290"/>
      <c r="I1299" s="74" t="str">
        <f t="shared" si="58"/>
        <v>11900</v>
      </c>
      <c r="J1299" s="218"/>
      <c r="K1299" s="218"/>
      <c r="L1299" s="218"/>
      <c r="M1299" s="218"/>
      <c r="N1299" s="218"/>
      <c r="O1299" s="218"/>
      <c r="P1299" s="218"/>
      <c r="Q1299" s="218"/>
    </row>
    <row r="1300" spans="2:17" x14ac:dyDescent="0.25">
      <c r="B1300" s="76"/>
      <c r="C1300" s="77"/>
      <c r="D1300" s="231"/>
      <c r="E1300" s="35"/>
      <c r="F1300" s="225"/>
      <c r="G1300" s="79"/>
      <c r="H1300" s="290"/>
      <c r="I1300" s="74" t="str">
        <f t="shared" si="58"/>
        <v>11900</v>
      </c>
      <c r="J1300" s="218"/>
      <c r="K1300" s="218"/>
      <c r="L1300" s="218"/>
      <c r="M1300" s="218"/>
      <c r="N1300" s="218"/>
      <c r="O1300" s="218"/>
      <c r="P1300" s="218"/>
      <c r="Q1300" s="218"/>
    </row>
    <row r="1301" spans="2:17" x14ac:dyDescent="0.25">
      <c r="B1301" s="76"/>
      <c r="C1301" s="77"/>
      <c r="D1301" s="231"/>
      <c r="E1301" s="35"/>
      <c r="F1301" s="225"/>
      <c r="G1301" s="79"/>
      <c r="H1301" s="290"/>
      <c r="I1301" s="74" t="str">
        <f t="shared" si="58"/>
        <v>11900</v>
      </c>
      <c r="J1301" s="218"/>
      <c r="K1301" s="218"/>
      <c r="L1301" s="218"/>
      <c r="M1301" s="218"/>
      <c r="N1301" s="218"/>
      <c r="O1301" s="218"/>
      <c r="P1301" s="218"/>
      <c r="Q1301" s="218"/>
    </row>
    <row r="1302" spans="2:17" x14ac:dyDescent="0.25">
      <c r="B1302" s="76"/>
      <c r="C1302" s="77"/>
      <c r="D1302" s="231"/>
      <c r="E1302" s="35"/>
      <c r="F1302" s="225"/>
      <c r="G1302" s="79"/>
      <c r="H1302" s="290"/>
      <c r="I1302" s="74" t="str">
        <f t="shared" si="58"/>
        <v>11900</v>
      </c>
      <c r="J1302" s="218"/>
      <c r="K1302" s="218"/>
      <c r="L1302" s="218"/>
      <c r="M1302" s="218"/>
      <c r="N1302" s="218"/>
      <c r="O1302" s="218"/>
      <c r="P1302" s="218"/>
      <c r="Q1302" s="218"/>
    </row>
    <row r="1303" spans="2:17" x14ac:dyDescent="0.25">
      <c r="B1303" s="76"/>
      <c r="C1303" s="77"/>
      <c r="D1303" s="231"/>
      <c r="E1303" s="35"/>
      <c r="F1303" s="225"/>
      <c r="G1303" s="79"/>
      <c r="H1303" s="290"/>
      <c r="I1303" s="74" t="str">
        <f t="shared" si="58"/>
        <v>11900</v>
      </c>
      <c r="J1303" s="218"/>
      <c r="K1303" s="218"/>
      <c r="L1303" s="218"/>
      <c r="M1303" s="218"/>
      <c r="N1303" s="218"/>
      <c r="O1303" s="218"/>
      <c r="P1303" s="218"/>
      <c r="Q1303" s="218"/>
    </row>
    <row r="1304" spans="2:17" x14ac:dyDescent="0.25">
      <c r="B1304" s="76"/>
      <c r="C1304" s="77"/>
      <c r="D1304" s="231"/>
      <c r="E1304" s="35"/>
      <c r="F1304" s="225"/>
      <c r="G1304" s="79"/>
      <c r="H1304" s="290"/>
      <c r="I1304" s="74" t="str">
        <f t="shared" si="58"/>
        <v>11900</v>
      </c>
      <c r="J1304" s="218"/>
      <c r="K1304" s="218"/>
      <c r="L1304" s="218"/>
      <c r="M1304" s="218"/>
      <c r="N1304" s="218"/>
      <c r="O1304" s="218"/>
      <c r="P1304" s="218"/>
      <c r="Q1304" s="218"/>
    </row>
    <row r="1305" spans="2:17" x14ac:dyDescent="0.25">
      <c r="B1305" s="76"/>
      <c r="C1305" s="77"/>
      <c r="D1305" s="231"/>
      <c r="E1305" s="35"/>
      <c r="F1305" s="225"/>
      <c r="G1305" s="79"/>
      <c r="H1305" s="290"/>
      <c r="I1305" s="74" t="str">
        <f t="shared" si="58"/>
        <v>11900</v>
      </c>
      <c r="J1305" s="218"/>
      <c r="K1305" s="218"/>
      <c r="L1305" s="218"/>
      <c r="M1305" s="218"/>
      <c r="N1305" s="218"/>
      <c r="O1305" s="218"/>
      <c r="P1305" s="218"/>
      <c r="Q1305" s="218"/>
    </row>
    <row r="1306" spans="2:17" x14ac:dyDescent="0.25">
      <c r="B1306" s="76"/>
      <c r="C1306" s="77"/>
      <c r="D1306" s="231"/>
      <c r="E1306" s="35"/>
      <c r="F1306" s="225"/>
      <c r="G1306" s="79"/>
      <c r="H1306" s="290"/>
      <c r="I1306" s="74" t="str">
        <f t="shared" si="58"/>
        <v>11900</v>
      </c>
      <c r="J1306" s="218"/>
      <c r="K1306" s="218"/>
      <c r="L1306" s="218"/>
      <c r="M1306" s="218"/>
      <c r="N1306" s="218"/>
      <c r="O1306" s="218"/>
      <c r="P1306" s="218"/>
      <c r="Q1306" s="218"/>
    </row>
    <row r="1307" spans="2:17" x14ac:dyDescent="0.25">
      <c r="B1307" s="76"/>
      <c r="C1307" s="77"/>
      <c r="D1307" s="231"/>
      <c r="E1307" s="35"/>
      <c r="F1307" s="225"/>
      <c r="G1307" s="79"/>
      <c r="H1307" s="290"/>
      <c r="I1307" s="74" t="str">
        <f t="shared" si="58"/>
        <v>11900</v>
      </c>
      <c r="J1307" s="218"/>
      <c r="K1307" s="218"/>
      <c r="L1307" s="218"/>
      <c r="M1307" s="218"/>
      <c r="N1307" s="218"/>
      <c r="O1307" s="218"/>
      <c r="P1307" s="218"/>
      <c r="Q1307" s="218"/>
    </row>
    <row r="1308" spans="2:17" x14ac:dyDescent="0.25">
      <c r="B1308" s="76"/>
      <c r="C1308" s="77"/>
      <c r="D1308" s="231"/>
      <c r="E1308" s="35"/>
      <c r="F1308" s="225"/>
      <c r="G1308" s="79"/>
      <c r="H1308" s="290"/>
      <c r="I1308" s="74" t="str">
        <f t="shared" si="58"/>
        <v>11900</v>
      </c>
      <c r="J1308" s="218"/>
      <c r="K1308" s="218"/>
      <c r="L1308" s="218"/>
      <c r="M1308" s="218"/>
      <c r="N1308" s="218"/>
      <c r="O1308" s="218"/>
      <c r="P1308" s="218"/>
      <c r="Q1308" s="218"/>
    </row>
    <row r="1309" spans="2:17" x14ac:dyDescent="0.25">
      <c r="B1309" s="76"/>
      <c r="C1309" s="77"/>
      <c r="D1309" s="231"/>
      <c r="E1309" s="35"/>
      <c r="F1309" s="225"/>
      <c r="G1309" s="79"/>
      <c r="H1309" s="290"/>
      <c r="I1309" s="74" t="str">
        <f t="shared" si="58"/>
        <v>11900</v>
      </c>
      <c r="J1309" s="218"/>
      <c r="K1309" s="218"/>
      <c r="L1309" s="218"/>
      <c r="M1309" s="218"/>
      <c r="N1309" s="218"/>
      <c r="O1309" s="218"/>
      <c r="P1309" s="218"/>
      <c r="Q1309" s="218"/>
    </row>
    <row r="1310" spans="2:17" x14ac:dyDescent="0.25">
      <c r="B1310" s="76"/>
      <c r="C1310" s="77"/>
      <c r="D1310" s="231"/>
      <c r="E1310" s="35"/>
      <c r="F1310" s="225"/>
      <c r="G1310" s="79"/>
      <c r="H1310" s="290"/>
      <c r="I1310" s="74" t="str">
        <f t="shared" si="58"/>
        <v>11900</v>
      </c>
      <c r="J1310" s="218"/>
      <c r="K1310" s="218"/>
      <c r="L1310" s="218"/>
      <c r="M1310" s="218"/>
      <c r="N1310" s="218"/>
      <c r="O1310" s="218"/>
      <c r="P1310" s="218"/>
      <c r="Q1310" s="218"/>
    </row>
    <row r="1311" spans="2:17" x14ac:dyDescent="0.25">
      <c r="B1311" s="76"/>
      <c r="C1311" s="77"/>
      <c r="D1311" s="231"/>
      <c r="E1311" s="35"/>
      <c r="F1311" s="225"/>
      <c r="G1311" s="79"/>
      <c r="H1311" s="290"/>
      <c r="I1311" s="74" t="str">
        <f t="shared" si="58"/>
        <v>11900</v>
      </c>
      <c r="J1311" s="218"/>
      <c r="K1311" s="218"/>
      <c r="L1311" s="218"/>
      <c r="M1311" s="218"/>
      <c r="N1311" s="218"/>
      <c r="O1311" s="218"/>
      <c r="P1311" s="218"/>
      <c r="Q1311" s="218"/>
    </row>
    <row r="1312" spans="2:17" x14ac:dyDescent="0.25">
      <c r="B1312" s="76"/>
      <c r="C1312" s="77"/>
      <c r="D1312" s="231"/>
      <c r="E1312" s="35"/>
      <c r="F1312" s="225"/>
      <c r="G1312" s="79"/>
      <c r="H1312" s="290"/>
      <c r="I1312" s="74" t="str">
        <f t="shared" si="58"/>
        <v>11900</v>
      </c>
      <c r="J1312" s="218"/>
      <c r="K1312" s="218"/>
      <c r="L1312" s="218"/>
      <c r="M1312" s="218"/>
      <c r="N1312" s="218"/>
      <c r="O1312" s="218"/>
      <c r="P1312" s="218"/>
      <c r="Q1312" s="218"/>
    </row>
    <row r="1313" spans="2:17" x14ac:dyDescent="0.25">
      <c r="B1313" s="76"/>
      <c r="C1313" s="77"/>
      <c r="D1313" s="231"/>
      <c r="E1313" s="35"/>
      <c r="F1313" s="225"/>
      <c r="G1313" s="79"/>
      <c r="H1313" s="290"/>
      <c r="I1313" s="74" t="str">
        <f t="shared" si="58"/>
        <v>11900</v>
      </c>
      <c r="J1313" s="218"/>
      <c r="K1313" s="218"/>
      <c r="L1313" s="218"/>
      <c r="M1313" s="218"/>
      <c r="N1313" s="218"/>
      <c r="O1313" s="218"/>
      <c r="P1313" s="218"/>
      <c r="Q1313" s="218"/>
    </row>
    <row r="1314" spans="2:17" x14ac:dyDescent="0.25">
      <c r="B1314" s="76"/>
      <c r="C1314" s="77"/>
      <c r="D1314" s="231"/>
      <c r="E1314" s="35"/>
      <c r="F1314" s="225"/>
      <c r="G1314" s="79"/>
      <c r="H1314" s="290"/>
      <c r="I1314" s="74" t="str">
        <f t="shared" si="58"/>
        <v>11900</v>
      </c>
      <c r="J1314" s="218"/>
      <c r="K1314" s="218"/>
      <c r="L1314" s="218"/>
      <c r="M1314" s="218"/>
      <c r="N1314" s="218"/>
      <c r="O1314" s="218"/>
      <c r="P1314" s="218"/>
      <c r="Q1314" s="218"/>
    </row>
    <row r="1315" spans="2:17" x14ac:dyDescent="0.25">
      <c r="B1315" s="76"/>
      <c r="C1315" s="77"/>
      <c r="D1315" s="231"/>
      <c r="E1315" s="35"/>
      <c r="F1315" s="225"/>
      <c r="G1315" s="79"/>
      <c r="H1315" s="290"/>
      <c r="I1315" s="74" t="str">
        <f t="shared" si="58"/>
        <v>11900</v>
      </c>
      <c r="J1315" s="218"/>
      <c r="K1315" s="218"/>
      <c r="L1315" s="218"/>
      <c r="M1315" s="218"/>
      <c r="N1315" s="218"/>
      <c r="O1315" s="218"/>
      <c r="P1315" s="218"/>
      <c r="Q1315" s="218"/>
    </row>
    <row r="1316" spans="2:17" x14ac:dyDescent="0.25">
      <c r="B1316" s="76"/>
      <c r="C1316" s="77"/>
      <c r="D1316" s="231"/>
      <c r="E1316" s="35"/>
      <c r="F1316" s="225"/>
      <c r="G1316" s="79"/>
      <c r="H1316" s="290"/>
      <c r="I1316" s="74" t="str">
        <f t="shared" si="58"/>
        <v>11900</v>
      </c>
      <c r="J1316" s="218"/>
      <c r="K1316" s="218"/>
      <c r="L1316" s="218"/>
      <c r="M1316" s="218"/>
      <c r="N1316" s="218"/>
      <c r="O1316" s="218"/>
      <c r="P1316" s="218"/>
      <c r="Q1316" s="218"/>
    </row>
    <row r="1317" spans="2:17" x14ac:dyDescent="0.25">
      <c r="B1317" s="76"/>
      <c r="C1317" s="77"/>
      <c r="D1317" s="231"/>
      <c r="E1317" s="35"/>
      <c r="F1317" s="225"/>
      <c r="G1317" s="79"/>
      <c r="H1317" s="290"/>
      <c r="I1317" s="74" t="str">
        <f t="shared" si="58"/>
        <v>11900</v>
      </c>
      <c r="J1317" s="218"/>
      <c r="K1317" s="218"/>
      <c r="L1317" s="218"/>
      <c r="M1317" s="218"/>
      <c r="N1317" s="218"/>
      <c r="O1317" s="218"/>
      <c r="P1317" s="218"/>
      <c r="Q1317" s="218"/>
    </row>
    <row r="1318" spans="2:17" x14ac:dyDescent="0.25">
      <c r="B1318" s="76"/>
      <c r="C1318" s="77"/>
      <c r="D1318" s="231"/>
      <c r="E1318" s="35"/>
      <c r="F1318" s="225"/>
      <c r="G1318" s="79"/>
      <c r="H1318" s="290"/>
      <c r="I1318" s="74" t="str">
        <f t="shared" si="58"/>
        <v>11900</v>
      </c>
      <c r="J1318" s="218"/>
      <c r="K1318" s="218"/>
      <c r="L1318" s="218"/>
      <c r="M1318" s="218"/>
      <c r="N1318" s="218"/>
      <c r="O1318" s="218"/>
      <c r="P1318" s="218"/>
      <c r="Q1318" s="218"/>
    </row>
    <row r="1319" spans="2:17" x14ac:dyDescent="0.25">
      <c r="B1319" s="76"/>
      <c r="C1319" s="77"/>
      <c r="D1319" s="231"/>
      <c r="E1319" s="35"/>
      <c r="F1319" s="225"/>
      <c r="G1319" s="79"/>
      <c r="H1319" s="290"/>
      <c r="I1319" s="74" t="str">
        <f t="shared" si="58"/>
        <v>11900</v>
      </c>
      <c r="J1319" s="218"/>
      <c r="K1319" s="218"/>
      <c r="L1319" s="218"/>
      <c r="M1319" s="218"/>
      <c r="N1319" s="218"/>
      <c r="O1319" s="218"/>
      <c r="P1319" s="218"/>
      <c r="Q1319" s="218"/>
    </row>
    <row r="1320" spans="2:17" x14ac:dyDescent="0.25">
      <c r="B1320" s="76"/>
      <c r="C1320" s="77"/>
      <c r="D1320" s="231"/>
      <c r="E1320" s="35"/>
      <c r="F1320" s="225"/>
      <c r="G1320" s="79"/>
      <c r="H1320" s="290"/>
      <c r="I1320" s="74" t="str">
        <f t="shared" si="58"/>
        <v>11900</v>
      </c>
      <c r="J1320" s="218"/>
      <c r="K1320" s="218"/>
      <c r="L1320" s="218"/>
      <c r="M1320" s="218"/>
      <c r="N1320" s="218"/>
      <c r="O1320" s="218"/>
      <c r="P1320" s="218"/>
      <c r="Q1320" s="218"/>
    </row>
    <row r="1321" spans="2:17" x14ac:dyDescent="0.25">
      <c r="B1321" s="76"/>
      <c r="C1321" s="77"/>
      <c r="D1321" s="231"/>
      <c r="E1321" s="35"/>
      <c r="F1321" s="225"/>
      <c r="G1321" s="79"/>
      <c r="H1321" s="290"/>
      <c r="I1321" s="74" t="str">
        <f t="shared" si="58"/>
        <v>11900</v>
      </c>
      <c r="J1321" s="218"/>
      <c r="K1321" s="218"/>
      <c r="L1321" s="218"/>
      <c r="M1321" s="218"/>
      <c r="N1321" s="218"/>
      <c r="O1321" s="218"/>
      <c r="P1321" s="218"/>
      <c r="Q1321" s="218"/>
    </row>
    <row r="1322" spans="2:17" x14ac:dyDescent="0.25">
      <c r="B1322" s="76"/>
      <c r="C1322" s="77"/>
      <c r="D1322" s="231"/>
      <c r="E1322" s="35"/>
      <c r="F1322" s="225"/>
      <c r="G1322" s="79"/>
      <c r="H1322" s="290"/>
      <c r="I1322" s="74" t="str">
        <f t="shared" si="58"/>
        <v>11900</v>
      </c>
      <c r="J1322" s="218"/>
      <c r="K1322" s="218"/>
      <c r="L1322" s="218"/>
      <c r="M1322" s="218"/>
      <c r="N1322" s="218"/>
      <c r="O1322" s="218"/>
      <c r="P1322" s="218"/>
      <c r="Q1322" s="218"/>
    </row>
    <row r="1323" spans="2:17" x14ac:dyDescent="0.25">
      <c r="B1323" s="76"/>
      <c r="C1323" s="77"/>
      <c r="D1323" s="231"/>
      <c r="E1323" s="35"/>
      <c r="F1323" s="225"/>
      <c r="G1323" s="79"/>
      <c r="H1323" s="290"/>
      <c r="I1323" s="74" t="str">
        <f t="shared" si="58"/>
        <v>11900</v>
      </c>
      <c r="J1323" s="218"/>
      <c r="K1323" s="218"/>
      <c r="L1323" s="218"/>
      <c r="M1323" s="218"/>
      <c r="N1323" s="218"/>
      <c r="O1323" s="218"/>
      <c r="P1323" s="218"/>
      <c r="Q1323" s="218"/>
    </row>
    <row r="1324" spans="2:17" x14ac:dyDescent="0.25">
      <c r="B1324" s="76"/>
      <c r="C1324" s="77"/>
      <c r="D1324" s="231"/>
      <c r="E1324" s="35"/>
      <c r="F1324" s="225"/>
      <c r="G1324" s="79"/>
      <c r="H1324" s="290"/>
      <c r="I1324" s="74" t="str">
        <f t="shared" si="58"/>
        <v>11900</v>
      </c>
      <c r="J1324" s="218"/>
      <c r="K1324" s="218"/>
      <c r="L1324" s="218"/>
      <c r="M1324" s="218"/>
      <c r="N1324" s="218"/>
      <c r="O1324" s="218"/>
      <c r="P1324" s="218"/>
      <c r="Q1324" s="218"/>
    </row>
    <row r="1325" spans="2:17" x14ac:dyDescent="0.25">
      <c r="B1325" s="76"/>
      <c r="C1325" s="77"/>
      <c r="D1325" s="231"/>
      <c r="E1325" s="35"/>
      <c r="F1325" s="225"/>
      <c r="G1325" s="79"/>
      <c r="H1325" s="290"/>
      <c r="I1325" s="74" t="str">
        <f t="shared" si="58"/>
        <v>11900</v>
      </c>
      <c r="J1325" s="218"/>
      <c r="K1325" s="218"/>
      <c r="L1325" s="218"/>
      <c r="M1325" s="218"/>
      <c r="N1325" s="218"/>
      <c r="O1325" s="218"/>
      <c r="P1325" s="218"/>
      <c r="Q1325" s="218"/>
    </row>
    <row r="1326" spans="2:17" x14ac:dyDescent="0.25">
      <c r="B1326" s="76"/>
      <c r="C1326" s="77"/>
      <c r="D1326" s="231"/>
      <c r="E1326" s="35"/>
      <c r="F1326" s="225"/>
      <c r="G1326" s="79"/>
      <c r="H1326" s="290"/>
      <c r="I1326" s="74" t="str">
        <f t="shared" si="58"/>
        <v>11900</v>
      </c>
      <c r="J1326" s="218"/>
      <c r="K1326" s="218"/>
      <c r="L1326" s="218"/>
      <c r="M1326" s="218"/>
      <c r="N1326" s="218"/>
      <c r="O1326" s="218"/>
      <c r="P1326" s="218"/>
      <c r="Q1326" s="218"/>
    </row>
    <row r="1327" spans="2:17" x14ac:dyDescent="0.25">
      <c r="B1327" s="76"/>
      <c r="C1327" s="77"/>
      <c r="D1327" s="231"/>
      <c r="E1327" s="35"/>
      <c r="F1327" s="225"/>
      <c r="G1327" s="79"/>
      <c r="H1327" s="290"/>
      <c r="I1327" s="74" t="str">
        <f t="shared" si="58"/>
        <v>11900</v>
      </c>
      <c r="J1327" s="218"/>
      <c r="K1327" s="218"/>
      <c r="L1327" s="218"/>
      <c r="M1327" s="218"/>
      <c r="N1327" s="218"/>
      <c r="O1327" s="218"/>
      <c r="P1327" s="218"/>
      <c r="Q1327" s="218"/>
    </row>
    <row r="1328" spans="2:17" x14ac:dyDescent="0.25">
      <c r="B1328" s="76"/>
      <c r="C1328" s="77"/>
      <c r="D1328" s="231"/>
      <c r="E1328" s="35"/>
      <c r="F1328" s="225"/>
      <c r="G1328" s="79"/>
      <c r="H1328" s="290"/>
      <c r="I1328" s="74" t="str">
        <f t="shared" si="58"/>
        <v>11900</v>
      </c>
      <c r="J1328" s="218"/>
      <c r="K1328" s="218"/>
      <c r="L1328" s="218"/>
      <c r="M1328" s="218"/>
      <c r="N1328" s="218"/>
      <c r="O1328" s="218"/>
      <c r="P1328" s="218"/>
      <c r="Q1328" s="218"/>
    </row>
    <row r="1329" spans="2:17" x14ac:dyDescent="0.25">
      <c r="B1329" s="76"/>
      <c r="C1329" s="77"/>
      <c r="D1329" s="231"/>
      <c r="E1329" s="35"/>
      <c r="F1329" s="225"/>
      <c r="G1329" s="79"/>
      <c r="H1329" s="290"/>
      <c r="I1329" s="74" t="str">
        <f t="shared" si="58"/>
        <v>11900</v>
      </c>
      <c r="J1329" s="218"/>
      <c r="K1329" s="218"/>
      <c r="L1329" s="218"/>
      <c r="M1329" s="218"/>
      <c r="N1329" s="218"/>
      <c r="O1329" s="218"/>
      <c r="P1329" s="218"/>
      <c r="Q1329" s="218"/>
    </row>
    <row r="1330" spans="2:17" x14ac:dyDescent="0.25">
      <c r="B1330" s="76"/>
      <c r="C1330" s="77"/>
      <c r="D1330" s="231"/>
      <c r="E1330" s="35"/>
      <c r="F1330" s="225"/>
      <c r="G1330" s="79"/>
      <c r="H1330" s="290"/>
      <c r="I1330" s="74" t="str">
        <f t="shared" si="58"/>
        <v>11900</v>
      </c>
      <c r="J1330" s="218"/>
      <c r="K1330" s="218"/>
      <c r="L1330" s="218"/>
      <c r="M1330" s="218"/>
      <c r="N1330" s="218"/>
      <c r="O1330" s="218"/>
      <c r="P1330" s="218"/>
      <c r="Q1330" s="218"/>
    </row>
    <row r="1331" spans="2:17" x14ac:dyDescent="0.25">
      <c r="B1331" s="76"/>
      <c r="C1331" s="77"/>
      <c r="D1331" s="231"/>
      <c r="E1331" s="35"/>
      <c r="F1331" s="225"/>
      <c r="G1331" s="79"/>
      <c r="H1331" s="290"/>
      <c r="I1331" s="74" t="str">
        <f t="shared" si="58"/>
        <v>11900</v>
      </c>
      <c r="J1331" s="218"/>
      <c r="K1331" s="218"/>
      <c r="L1331" s="218"/>
      <c r="M1331" s="218"/>
      <c r="N1331" s="218"/>
      <c r="O1331" s="218"/>
      <c r="P1331" s="218"/>
      <c r="Q1331" s="218"/>
    </row>
    <row r="1332" spans="2:17" x14ac:dyDescent="0.25">
      <c r="B1332" s="76"/>
      <c r="C1332" s="77"/>
      <c r="D1332" s="231"/>
      <c r="E1332" s="35"/>
      <c r="F1332" s="225"/>
      <c r="G1332" s="79"/>
      <c r="H1332" s="290"/>
      <c r="I1332" s="74" t="str">
        <f t="shared" si="58"/>
        <v>11900</v>
      </c>
      <c r="J1332" s="218"/>
      <c r="K1332" s="218"/>
      <c r="L1332" s="218"/>
      <c r="M1332" s="218"/>
      <c r="N1332" s="218"/>
      <c r="O1332" s="218"/>
      <c r="P1332" s="218"/>
      <c r="Q1332" s="218"/>
    </row>
    <row r="1333" spans="2:17" x14ac:dyDescent="0.25">
      <c r="B1333" s="76"/>
      <c r="C1333" s="77"/>
      <c r="D1333" s="231"/>
      <c r="E1333" s="35"/>
      <c r="F1333" s="225"/>
      <c r="G1333" s="79"/>
      <c r="H1333" s="290"/>
      <c r="I1333" s="74" t="str">
        <f t="shared" si="58"/>
        <v>11900</v>
      </c>
      <c r="J1333" s="218"/>
      <c r="K1333" s="218"/>
      <c r="L1333" s="218"/>
      <c r="M1333" s="218"/>
      <c r="N1333" s="218"/>
      <c r="O1333" s="218"/>
      <c r="P1333" s="218"/>
      <c r="Q1333" s="218"/>
    </row>
    <row r="1334" spans="2:17" x14ac:dyDescent="0.25">
      <c r="B1334" s="76"/>
      <c r="C1334" s="77"/>
      <c r="D1334" s="231"/>
      <c r="E1334" s="35"/>
      <c r="F1334" s="225"/>
      <c r="G1334" s="79"/>
      <c r="H1334" s="290"/>
      <c r="I1334" s="74" t="str">
        <f t="shared" si="58"/>
        <v>11900</v>
      </c>
      <c r="J1334" s="218"/>
      <c r="K1334" s="218"/>
      <c r="L1334" s="218"/>
      <c r="M1334" s="218"/>
      <c r="N1334" s="218"/>
      <c r="O1334" s="218"/>
      <c r="P1334" s="218"/>
      <c r="Q1334" s="218"/>
    </row>
    <row r="1335" spans="2:17" x14ac:dyDescent="0.25">
      <c r="B1335" s="76"/>
      <c r="C1335" s="77"/>
      <c r="D1335" s="231"/>
      <c r="E1335" s="35"/>
      <c r="F1335" s="225"/>
      <c r="G1335" s="79"/>
      <c r="H1335" s="290"/>
      <c r="I1335" s="74" t="str">
        <f t="shared" si="58"/>
        <v>11900</v>
      </c>
      <c r="J1335" s="218"/>
      <c r="K1335" s="218"/>
      <c r="L1335" s="218"/>
      <c r="M1335" s="218"/>
      <c r="N1335" s="218"/>
      <c r="O1335" s="218"/>
      <c r="P1335" s="218"/>
      <c r="Q1335" s="218"/>
    </row>
    <row r="1336" spans="2:17" x14ac:dyDescent="0.25">
      <c r="B1336" s="76"/>
      <c r="C1336" s="77"/>
      <c r="D1336" s="231"/>
      <c r="E1336" s="35"/>
      <c r="F1336" s="225"/>
      <c r="G1336" s="79"/>
      <c r="H1336" s="290"/>
      <c r="I1336" s="74" t="str">
        <f t="shared" si="58"/>
        <v>11900</v>
      </c>
      <c r="J1336" s="218"/>
      <c r="K1336" s="218"/>
      <c r="L1336" s="218"/>
      <c r="M1336" s="218"/>
      <c r="N1336" s="218"/>
      <c r="O1336" s="218"/>
      <c r="P1336" s="218"/>
      <c r="Q1336" s="218"/>
    </row>
    <row r="1337" spans="2:17" x14ac:dyDescent="0.25">
      <c r="B1337" s="76"/>
      <c r="C1337" s="77"/>
      <c r="D1337" s="231"/>
      <c r="E1337" s="35"/>
      <c r="F1337" s="225"/>
      <c r="G1337" s="79"/>
      <c r="H1337" s="290"/>
      <c r="I1337" s="74" t="str">
        <f t="shared" si="58"/>
        <v>11900</v>
      </c>
      <c r="J1337" s="218"/>
      <c r="K1337" s="218"/>
      <c r="L1337" s="218"/>
      <c r="M1337" s="218"/>
      <c r="N1337" s="218"/>
      <c r="O1337" s="218"/>
      <c r="P1337" s="218"/>
      <c r="Q1337" s="218"/>
    </row>
    <row r="1338" spans="2:17" x14ac:dyDescent="0.25">
      <c r="B1338" s="76"/>
      <c r="C1338" s="77"/>
      <c r="D1338" s="231"/>
      <c r="E1338" s="35"/>
      <c r="F1338" s="225"/>
      <c r="G1338" s="79"/>
      <c r="H1338" s="290"/>
      <c r="I1338" s="74" t="str">
        <f t="shared" si="58"/>
        <v>11900</v>
      </c>
      <c r="J1338" s="218"/>
      <c r="K1338" s="218"/>
      <c r="L1338" s="218"/>
      <c r="M1338" s="218"/>
      <c r="N1338" s="218"/>
      <c r="O1338" s="218"/>
      <c r="P1338" s="218"/>
      <c r="Q1338" s="218"/>
    </row>
    <row r="1339" spans="2:17" x14ac:dyDescent="0.25">
      <c r="B1339" s="76"/>
      <c r="C1339" s="77"/>
      <c r="D1339" s="231"/>
      <c r="E1339" s="35"/>
      <c r="F1339" s="225"/>
      <c r="G1339" s="79"/>
      <c r="H1339" s="290"/>
      <c r="I1339" s="74" t="str">
        <f t="shared" si="58"/>
        <v>11900</v>
      </c>
      <c r="J1339" s="218"/>
      <c r="K1339" s="218"/>
      <c r="L1339" s="218"/>
      <c r="M1339" s="218"/>
      <c r="N1339" s="218"/>
      <c r="O1339" s="218"/>
      <c r="P1339" s="218"/>
      <c r="Q1339" s="218"/>
    </row>
    <row r="1340" spans="2:17" x14ac:dyDescent="0.25">
      <c r="B1340" s="76"/>
      <c r="C1340" s="77"/>
      <c r="D1340" s="231"/>
      <c r="E1340" s="35"/>
      <c r="F1340" s="225"/>
      <c r="G1340" s="79"/>
      <c r="H1340" s="290"/>
      <c r="I1340" s="74" t="str">
        <f t="shared" si="58"/>
        <v>11900</v>
      </c>
      <c r="J1340" s="218"/>
      <c r="K1340" s="218"/>
      <c r="L1340" s="218"/>
      <c r="M1340" s="218"/>
      <c r="N1340" s="218"/>
      <c r="O1340" s="218"/>
      <c r="P1340" s="218"/>
      <c r="Q1340" s="218"/>
    </row>
    <row r="1341" spans="2:17" x14ac:dyDescent="0.25">
      <c r="B1341" s="76"/>
      <c r="C1341" s="77"/>
      <c r="D1341" s="231"/>
      <c r="E1341" s="35"/>
      <c r="F1341" s="225"/>
      <c r="G1341" s="79"/>
      <c r="H1341" s="290"/>
      <c r="I1341" s="74" t="str">
        <f t="shared" si="58"/>
        <v>11900</v>
      </c>
      <c r="J1341" s="218"/>
      <c r="K1341" s="218"/>
      <c r="L1341" s="218"/>
      <c r="M1341" s="218"/>
      <c r="N1341" s="218"/>
      <c r="O1341" s="218"/>
      <c r="P1341" s="218"/>
      <c r="Q1341" s="218"/>
    </row>
    <row r="1342" spans="2:17" x14ac:dyDescent="0.25">
      <c r="B1342" s="76"/>
      <c r="C1342" s="77"/>
      <c r="D1342" s="231"/>
      <c r="E1342" s="35"/>
      <c r="F1342" s="225"/>
      <c r="G1342" s="79"/>
      <c r="H1342" s="290"/>
      <c r="I1342" s="74" t="str">
        <f t="shared" si="58"/>
        <v>11900</v>
      </c>
      <c r="J1342" s="218"/>
      <c r="K1342" s="218"/>
      <c r="L1342" s="218"/>
      <c r="M1342" s="218"/>
      <c r="N1342" s="218"/>
      <c r="O1342" s="218"/>
      <c r="P1342" s="218"/>
      <c r="Q1342" s="218"/>
    </row>
    <row r="1343" spans="2:17" x14ac:dyDescent="0.25">
      <c r="B1343" s="76"/>
      <c r="C1343" s="77"/>
      <c r="D1343" s="231"/>
      <c r="E1343" s="35"/>
      <c r="F1343" s="225"/>
      <c r="G1343" s="79"/>
      <c r="H1343" s="290"/>
      <c r="I1343" s="74" t="str">
        <f t="shared" si="58"/>
        <v>11900</v>
      </c>
      <c r="J1343" s="218"/>
      <c r="K1343" s="218"/>
      <c r="L1343" s="218"/>
      <c r="M1343" s="218"/>
      <c r="N1343" s="218"/>
      <c r="O1343" s="218"/>
      <c r="P1343" s="218"/>
      <c r="Q1343" s="218"/>
    </row>
    <row r="1344" spans="2:17" x14ac:dyDescent="0.25">
      <c r="B1344" s="76"/>
      <c r="C1344" s="77"/>
      <c r="D1344" s="231"/>
      <c r="E1344" s="35"/>
      <c r="F1344" s="225"/>
      <c r="G1344" s="79"/>
      <c r="H1344" s="290"/>
      <c r="I1344" s="74" t="str">
        <f t="shared" si="58"/>
        <v>11900</v>
      </c>
      <c r="J1344" s="218"/>
      <c r="K1344" s="218"/>
      <c r="L1344" s="218"/>
      <c r="M1344" s="218"/>
      <c r="N1344" s="218"/>
      <c r="O1344" s="218"/>
      <c r="P1344" s="218"/>
      <c r="Q1344" s="218"/>
    </row>
    <row r="1345" spans="2:17" x14ac:dyDescent="0.25">
      <c r="B1345" s="76"/>
      <c r="C1345" s="77"/>
      <c r="D1345" s="231"/>
      <c r="E1345" s="35"/>
      <c r="F1345" s="225"/>
      <c r="G1345" s="79"/>
      <c r="H1345" s="290"/>
      <c r="I1345" s="74" t="str">
        <f t="shared" si="58"/>
        <v>11900</v>
      </c>
      <c r="J1345" s="218"/>
      <c r="K1345" s="218"/>
      <c r="L1345" s="218"/>
      <c r="M1345" s="218"/>
      <c r="N1345" s="218"/>
      <c r="O1345" s="218"/>
      <c r="P1345" s="218"/>
      <c r="Q1345" s="218"/>
    </row>
    <row r="1346" spans="2:17" x14ac:dyDescent="0.25">
      <c r="B1346" s="76"/>
      <c r="C1346" s="77"/>
      <c r="D1346" s="231"/>
      <c r="E1346" s="35"/>
      <c r="F1346" s="225"/>
      <c r="G1346" s="79"/>
      <c r="H1346" s="290"/>
      <c r="I1346" s="74" t="str">
        <f t="shared" si="58"/>
        <v>11900</v>
      </c>
      <c r="J1346" s="218"/>
      <c r="K1346" s="218"/>
      <c r="L1346" s="218"/>
      <c r="M1346" s="218"/>
      <c r="N1346" s="218"/>
      <c r="O1346" s="218"/>
      <c r="P1346" s="218"/>
      <c r="Q1346" s="218"/>
    </row>
    <row r="1347" spans="2:17" x14ac:dyDescent="0.25">
      <c r="B1347" s="76"/>
      <c r="C1347" s="77"/>
      <c r="D1347" s="231"/>
      <c r="E1347" s="35"/>
      <c r="F1347" s="225"/>
      <c r="G1347" s="79"/>
      <c r="H1347" s="290"/>
      <c r="I1347" s="74" t="str">
        <f t="shared" si="58"/>
        <v>11900</v>
      </c>
      <c r="J1347" s="218"/>
      <c r="K1347" s="218"/>
      <c r="L1347" s="218"/>
      <c r="M1347" s="218"/>
      <c r="N1347" s="218"/>
      <c r="O1347" s="218"/>
      <c r="P1347" s="218"/>
      <c r="Q1347" s="218"/>
    </row>
    <row r="1348" spans="2:17" x14ac:dyDescent="0.25">
      <c r="B1348" s="76"/>
      <c r="C1348" s="77"/>
      <c r="D1348" s="231"/>
      <c r="E1348" s="35"/>
      <c r="F1348" s="225"/>
      <c r="G1348" s="79"/>
      <c r="H1348" s="290"/>
      <c r="I1348" s="74" t="str">
        <f t="shared" si="58"/>
        <v>11900</v>
      </c>
      <c r="J1348" s="218"/>
      <c r="K1348" s="218"/>
      <c r="L1348" s="218"/>
      <c r="M1348" s="218"/>
      <c r="N1348" s="218"/>
      <c r="O1348" s="218"/>
      <c r="P1348" s="218"/>
      <c r="Q1348" s="218"/>
    </row>
    <row r="1349" spans="2:17" x14ac:dyDescent="0.25">
      <c r="B1349" s="76"/>
      <c r="C1349" s="77"/>
      <c r="D1349" s="231"/>
      <c r="E1349" s="35"/>
      <c r="F1349" s="225"/>
      <c r="G1349" s="79"/>
      <c r="H1349" s="290"/>
      <c r="I1349" s="74" t="str">
        <f t="shared" si="58"/>
        <v>11900</v>
      </c>
      <c r="J1349" s="218"/>
      <c r="K1349" s="218"/>
      <c r="L1349" s="218"/>
      <c r="M1349" s="218"/>
      <c r="N1349" s="218"/>
      <c r="O1349" s="218"/>
      <c r="P1349" s="218"/>
      <c r="Q1349" s="218"/>
    </row>
    <row r="1350" spans="2:17" x14ac:dyDescent="0.25">
      <c r="B1350" s="76"/>
      <c r="C1350" s="77"/>
      <c r="D1350" s="231"/>
      <c r="E1350" s="35"/>
      <c r="F1350" s="225"/>
      <c r="G1350" s="79"/>
      <c r="H1350" s="290"/>
      <c r="I1350" s="74" t="str">
        <f t="shared" si="58"/>
        <v>11900</v>
      </c>
      <c r="J1350" s="218"/>
      <c r="K1350" s="218"/>
      <c r="L1350" s="218"/>
      <c r="M1350" s="218"/>
      <c r="N1350" s="218"/>
      <c r="O1350" s="218"/>
      <c r="P1350" s="218"/>
      <c r="Q1350" s="218"/>
    </row>
    <row r="1351" spans="2:17" x14ac:dyDescent="0.25">
      <c r="B1351" s="76"/>
      <c r="C1351" s="77"/>
      <c r="D1351" s="231"/>
      <c r="E1351" s="35"/>
      <c r="F1351" s="225"/>
      <c r="G1351" s="79"/>
      <c r="H1351" s="290"/>
      <c r="I1351" s="74" t="str">
        <f t="shared" si="58"/>
        <v>11900</v>
      </c>
      <c r="J1351" s="218"/>
      <c r="K1351" s="218"/>
      <c r="L1351" s="218"/>
      <c r="M1351" s="218"/>
      <c r="N1351" s="218"/>
      <c r="O1351" s="218"/>
      <c r="P1351" s="218"/>
      <c r="Q1351" s="218"/>
    </row>
    <row r="1352" spans="2:17" x14ac:dyDescent="0.25">
      <c r="B1352" s="76"/>
      <c r="C1352" s="77"/>
      <c r="D1352" s="231"/>
      <c r="E1352" s="35"/>
      <c r="F1352" s="225"/>
      <c r="G1352" s="79"/>
      <c r="H1352" s="290"/>
      <c r="I1352" s="74" t="str">
        <f t="shared" si="58"/>
        <v>11900</v>
      </c>
      <c r="J1352" s="218"/>
      <c r="K1352" s="218"/>
      <c r="L1352" s="218"/>
      <c r="M1352" s="218"/>
      <c r="N1352" s="218"/>
      <c r="O1352" s="218"/>
      <c r="P1352" s="218"/>
      <c r="Q1352" s="218"/>
    </row>
    <row r="1353" spans="2:17" x14ac:dyDescent="0.25">
      <c r="B1353" s="76"/>
      <c r="C1353" s="77"/>
      <c r="D1353" s="231"/>
      <c r="E1353" s="35"/>
      <c r="F1353" s="225"/>
      <c r="G1353" s="79"/>
      <c r="H1353" s="290"/>
      <c r="I1353" s="74" t="str">
        <f t="shared" si="58"/>
        <v>11900</v>
      </c>
      <c r="J1353" s="218"/>
      <c r="K1353" s="218"/>
      <c r="L1353" s="218"/>
      <c r="M1353" s="218"/>
      <c r="N1353" s="218"/>
      <c r="O1353" s="218"/>
      <c r="P1353" s="218"/>
      <c r="Q1353" s="218"/>
    </row>
    <row r="1354" spans="2:17" x14ac:dyDescent="0.25">
      <c r="B1354" s="76"/>
      <c r="C1354" s="77"/>
      <c r="D1354" s="231"/>
      <c r="E1354" s="35"/>
      <c r="F1354" s="225"/>
      <c r="G1354" s="79"/>
      <c r="H1354" s="290"/>
      <c r="I1354" s="74" t="str">
        <f t="shared" si="58"/>
        <v>11900</v>
      </c>
      <c r="J1354" s="218"/>
      <c r="K1354" s="218"/>
      <c r="L1354" s="218"/>
      <c r="M1354" s="218"/>
      <c r="N1354" s="218"/>
      <c r="O1354" s="218"/>
      <c r="P1354" s="218"/>
      <c r="Q1354" s="218"/>
    </row>
    <row r="1355" spans="2:17" x14ac:dyDescent="0.25">
      <c r="B1355" s="76"/>
      <c r="C1355" s="77"/>
      <c r="D1355" s="231"/>
      <c r="E1355" s="35"/>
      <c r="F1355" s="225"/>
      <c r="G1355" s="79"/>
      <c r="H1355" s="290"/>
      <c r="I1355" s="74" t="str">
        <f t="shared" si="58"/>
        <v>11900</v>
      </c>
      <c r="J1355" s="218"/>
      <c r="K1355" s="218"/>
      <c r="L1355" s="218"/>
      <c r="M1355" s="218"/>
      <c r="N1355" s="218"/>
      <c r="O1355" s="218"/>
      <c r="P1355" s="218"/>
      <c r="Q1355" s="218"/>
    </row>
    <row r="1356" spans="2:17" x14ac:dyDescent="0.25">
      <c r="B1356" s="76"/>
      <c r="C1356" s="77"/>
      <c r="D1356" s="231"/>
      <c r="E1356" s="35"/>
      <c r="F1356" s="225"/>
      <c r="G1356" s="79"/>
      <c r="H1356" s="290"/>
      <c r="I1356" s="74" t="str">
        <f t="shared" si="58"/>
        <v>11900</v>
      </c>
      <c r="J1356" s="218"/>
      <c r="K1356" s="218"/>
      <c r="L1356" s="218"/>
      <c r="M1356" s="218"/>
      <c r="N1356" s="218"/>
      <c r="O1356" s="218"/>
      <c r="P1356" s="218"/>
      <c r="Q1356" s="218"/>
    </row>
    <row r="1357" spans="2:17" x14ac:dyDescent="0.25">
      <c r="B1357" s="76"/>
      <c r="C1357" s="77"/>
      <c r="D1357" s="231"/>
      <c r="E1357" s="35"/>
      <c r="F1357" s="225"/>
      <c r="G1357" s="79"/>
      <c r="H1357" s="290"/>
      <c r="I1357" s="74" t="str">
        <f t="shared" si="58"/>
        <v>11900</v>
      </c>
      <c r="J1357" s="218"/>
      <c r="K1357" s="218"/>
      <c r="L1357" s="218"/>
      <c r="M1357" s="218"/>
      <c r="N1357" s="218"/>
      <c r="O1357" s="218"/>
      <c r="P1357" s="218"/>
      <c r="Q1357" s="218"/>
    </row>
    <row r="1358" spans="2:17" x14ac:dyDescent="0.25">
      <c r="B1358" s="76"/>
      <c r="C1358" s="77"/>
      <c r="D1358" s="231"/>
      <c r="E1358" s="35"/>
      <c r="F1358" s="225"/>
      <c r="G1358" s="79"/>
      <c r="H1358" s="290"/>
      <c r="I1358" s="74" t="str">
        <f t="shared" si="58"/>
        <v>11900</v>
      </c>
      <c r="J1358" s="218"/>
      <c r="K1358" s="218"/>
      <c r="L1358" s="218"/>
      <c r="M1358" s="218"/>
      <c r="N1358" s="218"/>
      <c r="O1358" s="218"/>
      <c r="P1358" s="218"/>
      <c r="Q1358" s="218"/>
    </row>
    <row r="1359" spans="2:17" x14ac:dyDescent="0.25">
      <c r="B1359" s="76"/>
      <c r="C1359" s="77"/>
      <c r="D1359" s="231"/>
      <c r="E1359" s="35"/>
      <c r="F1359" s="225"/>
      <c r="G1359" s="79"/>
      <c r="H1359" s="290"/>
      <c r="I1359" s="74" t="str">
        <f t="shared" ref="I1359:I1422" si="59">MONTH(D1359)&amp;YEAR(D1359)&amp;G1359</f>
        <v>11900</v>
      </c>
      <c r="J1359" s="218"/>
      <c r="K1359" s="218"/>
      <c r="L1359" s="218"/>
      <c r="M1359" s="218"/>
      <c r="N1359" s="218"/>
      <c r="O1359" s="218"/>
      <c r="P1359" s="218"/>
      <c r="Q1359" s="218"/>
    </row>
    <row r="1360" spans="2:17" x14ac:dyDescent="0.25">
      <c r="B1360" s="76"/>
      <c r="C1360" s="77"/>
      <c r="D1360" s="231"/>
      <c r="E1360" s="35"/>
      <c r="F1360" s="225"/>
      <c r="G1360" s="79"/>
      <c r="H1360" s="290"/>
      <c r="I1360" s="74" t="str">
        <f t="shared" si="59"/>
        <v>11900</v>
      </c>
      <c r="J1360" s="218"/>
      <c r="K1360" s="218"/>
      <c r="L1360" s="218"/>
      <c r="M1360" s="218"/>
      <c r="N1360" s="218"/>
      <c r="O1360" s="218"/>
      <c r="P1360" s="218"/>
      <c r="Q1360" s="218"/>
    </row>
    <row r="1361" spans="2:17" x14ac:dyDescent="0.25">
      <c r="B1361" s="76"/>
      <c r="C1361" s="77"/>
      <c r="D1361" s="231"/>
      <c r="E1361" s="35"/>
      <c r="F1361" s="225"/>
      <c r="G1361" s="79"/>
      <c r="H1361" s="290"/>
      <c r="I1361" s="74" t="str">
        <f t="shared" si="59"/>
        <v>11900</v>
      </c>
      <c r="J1361" s="218"/>
      <c r="K1361" s="218"/>
      <c r="L1361" s="218"/>
      <c r="M1361" s="218"/>
      <c r="N1361" s="218"/>
      <c r="O1361" s="218"/>
      <c r="P1361" s="218"/>
      <c r="Q1361" s="218"/>
    </row>
    <row r="1362" spans="2:17" x14ac:dyDescent="0.25">
      <c r="B1362" s="76"/>
      <c r="C1362" s="77"/>
      <c r="D1362" s="231"/>
      <c r="E1362" s="35"/>
      <c r="F1362" s="225"/>
      <c r="G1362" s="79"/>
      <c r="H1362" s="290"/>
      <c r="I1362" s="74" t="str">
        <f t="shared" si="59"/>
        <v>11900</v>
      </c>
      <c r="J1362" s="218"/>
      <c r="K1362" s="218"/>
      <c r="L1362" s="218"/>
      <c r="M1362" s="218"/>
      <c r="N1362" s="218"/>
      <c r="O1362" s="218"/>
      <c r="P1362" s="218"/>
      <c r="Q1362" s="218"/>
    </row>
    <row r="1363" spans="2:17" x14ac:dyDescent="0.25">
      <c r="B1363" s="76"/>
      <c r="C1363" s="77"/>
      <c r="D1363" s="231"/>
      <c r="E1363" s="35"/>
      <c r="F1363" s="225"/>
      <c r="G1363" s="79"/>
      <c r="H1363" s="290"/>
      <c r="I1363" s="74" t="str">
        <f t="shared" si="59"/>
        <v>11900</v>
      </c>
      <c r="J1363" s="218"/>
      <c r="K1363" s="218"/>
      <c r="L1363" s="218"/>
      <c r="M1363" s="218"/>
      <c r="N1363" s="218"/>
      <c r="O1363" s="218"/>
      <c r="P1363" s="218"/>
      <c r="Q1363" s="218"/>
    </row>
    <row r="1364" spans="2:17" x14ac:dyDescent="0.25">
      <c r="B1364" s="76"/>
      <c r="C1364" s="77"/>
      <c r="D1364" s="231"/>
      <c r="E1364" s="35"/>
      <c r="F1364" s="225"/>
      <c r="G1364" s="79"/>
      <c r="H1364" s="290"/>
      <c r="I1364" s="74" t="str">
        <f t="shared" si="59"/>
        <v>11900</v>
      </c>
      <c r="J1364" s="218"/>
      <c r="K1364" s="218"/>
      <c r="L1364" s="218"/>
      <c r="M1364" s="218"/>
      <c r="N1364" s="218"/>
      <c r="O1364" s="218"/>
      <c r="P1364" s="218"/>
      <c r="Q1364" s="218"/>
    </row>
    <row r="1365" spans="2:17" x14ac:dyDescent="0.25">
      <c r="B1365" s="76"/>
      <c r="C1365" s="77"/>
      <c r="D1365" s="231"/>
      <c r="E1365" s="35"/>
      <c r="F1365" s="225"/>
      <c r="G1365" s="79"/>
      <c r="H1365" s="290"/>
      <c r="I1365" s="74" t="str">
        <f t="shared" si="59"/>
        <v>11900</v>
      </c>
      <c r="J1365" s="218"/>
      <c r="K1365" s="218"/>
      <c r="L1365" s="218"/>
      <c r="M1365" s="218"/>
      <c r="N1365" s="218"/>
      <c r="O1365" s="218"/>
      <c r="P1365" s="218"/>
      <c r="Q1365" s="218"/>
    </row>
    <row r="1366" spans="2:17" x14ac:dyDescent="0.25">
      <c r="B1366" s="76"/>
      <c r="C1366" s="77"/>
      <c r="D1366" s="231"/>
      <c r="E1366" s="35"/>
      <c r="F1366" s="225"/>
      <c r="G1366" s="79"/>
      <c r="H1366" s="290"/>
      <c r="I1366" s="74" t="str">
        <f t="shared" si="59"/>
        <v>11900</v>
      </c>
      <c r="J1366" s="218"/>
      <c r="K1366" s="218"/>
      <c r="L1366" s="218"/>
      <c r="M1366" s="218"/>
      <c r="N1366" s="218"/>
      <c r="O1366" s="218"/>
      <c r="P1366" s="218"/>
      <c r="Q1366" s="218"/>
    </row>
    <row r="1367" spans="2:17" x14ac:dyDescent="0.25">
      <c r="B1367" s="76"/>
      <c r="C1367" s="77"/>
      <c r="D1367" s="231"/>
      <c r="E1367" s="35"/>
      <c r="F1367" s="225"/>
      <c r="G1367" s="79"/>
      <c r="H1367" s="290"/>
      <c r="I1367" s="74" t="str">
        <f t="shared" si="59"/>
        <v>11900</v>
      </c>
      <c r="J1367" s="218"/>
      <c r="K1367" s="218"/>
      <c r="L1367" s="218"/>
      <c r="M1367" s="218"/>
      <c r="N1367" s="218"/>
      <c r="O1367" s="218"/>
      <c r="P1367" s="218"/>
      <c r="Q1367" s="218"/>
    </row>
    <row r="1368" spans="2:17" x14ac:dyDescent="0.25">
      <c r="B1368" s="76"/>
      <c r="C1368" s="77"/>
      <c r="D1368" s="231"/>
      <c r="E1368" s="35"/>
      <c r="F1368" s="225"/>
      <c r="G1368" s="79"/>
      <c r="H1368" s="290"/>
      <c r="I1368" s="74" t="str">
        <f t="shared" si="59"/>
        <v>11900</v>
      </c>
      <c r="J1368" s="218"/>
      <c r="K1368" s="218"/>
      <c r="L1368" s="218"/>
      <c r="M1368" s="218"/>
      <c r="N1368" s="218"/>
      <c r="O1368" s="218"/>
      <c r="P1368" s="218"/>
      <c r="Q1368" s="218"/>
    </row>
    <row r="1369" spans="2:17" x14ac:dyDescent="0.25">
      <c r="B1369" s="76"/>
      <c r="C1369" s="77"/>
      <c r="D1369" s="231"/>
      <c r="E1369" s="35"/>
      <c r="F1369" s="225"/>
      <c r="G1369" s="79"/>
      <c r="H1369" s="290"/>
      <c r="I1369" s="74" t="str">
        <f t="shared" si="59"/>
        <v>11900</v>
      </c>
      <c r="J1369" s="218"/>
      <c r="K1369" s="218"/>
      <c r="L1369" s="218"/>
      <c r="M1369" s="218"/>
      <c r="N1369" s="218"/>
      <c r="O1369" s="218"/>
      <c r="P1369" s="218"/>
      <c r="Q1369" s="218"/>
    </row>
    <row r="1370" spans="2:17" x14ac:dyDescent="0.25">
      <c r="B1370" s="76"/>
      <c r="C1370" s="77"/>
      <c r="D1370" s="231"/>
      <c r="E1370" s="35"/>
      <c r="F1370" s="225"/>
      <c r="G1370" s="79"/>
      <c r="H1370" s="290"/>
      <c r="I1370" s="74" t="str">
        <f t="shared" si="59"/>
        <v>11900</v>
      </c>
      <c r="J1370" s="218"/>
      <c r="K1370" s="218"/>
      <c r="L1370" s="218"/>
      <c r="M1370" s="218"/>
      <c r="N1370" s="218"/>
      <c r="O1370" s="218"/>
      <c r="P1370" s="218"/>
      <c r="Q1370" s="218"/>
    </row>
    <row r="1371" spans="2:17" x14ac:dyDescent="0.25">
      <c r="B1371" s="76"/>
      <c r="C1371" s="77"/>
      <c r="D1371" s="231"/>
      <c r="E1371" s="35"/>
      <c r="F1371" s="225"/>
      <c r="G1371" s="79"/>
      <c r="H1371" s="290"/>
      <c r="I1371" s="74" t="str">
        <f t="shared" si="59"/>
        <v>11900</v>
      </c>
      <c r="J1371" s="218"/>
      <c r="K1371" s="218"/>
      <c r="L1371" s="218"/>
      <c r="M1371" s="218"/>
      <c r="N1371" s="218"/>
      <c r="O1371" s="218"/>
      <c r="P1371" s="218"/>
      <c r="Q1371" s="218"/>
    </row>
    <row r="1372" spans="2:17" x14ac:dyDescent="0.25">
      <c r="B1372" s="76"/>
      <c r="C1372" s="77"/>
      <c r="D1372" s="231"/>
      <c r="E1372" s="35"/>
      <c r="F1372" s="225"/>
      <c r="G1372" s="79"/>
      <c r="H1372" s="290"/>
      <c r="I1372" s="74" t="str">
        <f t="shared" si="59"/>
        <v>11900</v>
      </c>
      <c r="J1372" s="218"/>
      <c r="K1372" s="218"/>
      <c r="L1372" s="218"/>
      <c r="M1372" s="218"/>
      <c r="N1372" s="218"/>
      <c r="O1372" s="218"/>
      <c r="P1372" s="218"/>
      <c r="Q1372" s="218"/>
    </row>
    <row r="1373" spans="2:17" x14ac:dyDescent="0.25">
      <c r="B1373" s="76"/>
      <c r="C1373" s="77"/>
      <c r="D1373" s="231"/>
      <c r="E1373" s="35"/>
      <c r="F1373" s="225"/>
      <c r="G1373" s="79"/>
      <c r="H1373" s="290"/>
      <c r="I1373" s="74" t="str">
        <f t="shared" si="59"/>
        <v>11900</v>
      </c>
      <c r="J1373" s="218"/>
      <c r="K1373" s="218"/>
      <c r="L1373" s="218"/>
      <c r="M1373" s="218"/>
      <c r="N1373" s="218"/>
      <c r="O1373" s="218"/>
      <c r="P1373" s="218"/>
      <c r="Q1373" s="218"/>
    </row>
    <row r="1374" spans="2:17" x14ac:dyDescent="0.25">
      <c r="B1374" s="76"/>
      <c r="C1374" s="77"/>
      <c r="D1374" s="231"/>
      <c r="E1374" s="35"/>
      <c r="F1374" s="225"/>
      <c r="G1374" s="79"/>
      <c r="H1374" s="290"/>
      <c r="I1374" s="74" t="str">
        <f t="shared" si="59"/>
        <v>11900</v>
      </c>
      <c r="J1374" s="218"/>
      <c r="K1374" s="218"/>
      <c r="L1374" s="218"/>
      <c r="M1374" s="218"/>
      <c r="N1374" s="218"/>
      <c r="O1374" s="218"/>
      <c r="P1374" s="218"/>
      <c r="Q1374" s="218"/>
    </row>
    <row r="1375" spans="2:17" x14ac:dyDescent="0.25">
      <c r="B1375" s="76"/>
      <c r="C1375" s="77"/>
      <c r="D1375" s="231"/>
      <c r="E1375" s="35"/>
      <c r="F1375" s="225"/>
      <c r="G1375" s="79"/>
      <c r="H1375" s="290"/>
      <c r="I1375" s="74" t="str">
        <f t="shared" si="59"/>
        <v>11900</v>
      </c>
      <c r="J1375" s="218"/>
      <c r="K1375" s="218"/>
      <c r="L1375" s="218"/>
      <c r="M1375" s="218"/>
      <c r="N1375" s="218"/>
      <c r="O1375" s="218"/>
      <c r="P1375" s="218"/>
      <c r="Q1375" s="218"/>
    </row>
    <row r="1376" spans="2:17" x14ac:dyDescent="0.25">
      <c r="B1376" s="76"/>
      <c r="C1376" s="77"/>
      <c r="D1376" s="231"/>
      <c r="E1376" s="35"/>
      <c r="F1376" s="225"/>
      <c r="G1376" s="79"/>
      <c r="H1376" s="290"/>
      <c r="I1376" s="74" t="str">
        <f t="shared" si="59"/>
        <v>11900</v>
      </c>
      <c r="J1376" s="218"/>
      <c r="K1376" s="218"/>
      <c r="L1376" s="218"/>
      <c r="M1376" s="218"/>
      <c r="N1376" s="218"/>
      <c r="O1376" s="218"/>
      <c r="P1376" s="218"/>
      <c r="Q1376" s="218"/>
    </row>
    <row r="1377" spans="2:17" x14ac:dyDescent="0.25">
      <c r="B1377" s="76"/>
      <c r="C1377" s="77"/>
      <c r="D1377" s="231"/>
      <c r="E1377" s="35"/>
      <c r="F1377" s="225"/>
      <c r="G1377" s="79"/>
      <c r="H1377" s="290"/>
      <c r="I1377" s="74" t="str">
        <f t="shared" si="59"/>
        <v>11900</v>
      </c>
      <c r="J1377" s="218"/>
      <c r="K1377" s="218"/>
      <c r="L1377" s="218"/>
      <c r="M1377" s="218"/>
      <c r="N1377" s="218"/>
      <c r="O1377" s="218"/>
      <c r="P1377" s="218"/>
      <c r="Q1377" s="218"/>
    </row>
    <row r="1378" spans="2:17" x14ac:dyDescent="0.25">
      <c r="B1378" s="76"/>
      <c r="C1378" s="77"/>
      <c r="D1378" s="231"/>
      <c r="E1378" s="35"/>
      <c r="F1378" s="225"/>
      <c r="G1378" s="79"/>
      <c r="H1378" s="290"/>
      <c r="I1378" s="74" t="str">
        <f t="shared" si="59"/>
        <v>11900</v>
      </c>
      <c r="J1378" s="218"/>
      <c r="K1378" s="218"/>
      <c r="L1378" s="218"/>
      <c r="M1378" s="218"/>
      <c r="N1378" s="218"/>
      <c r="O1378" s="218"/>
      <c r="P1378" s="218"/>
      <c r="Q1378" s="218"/>
    </row>
    <row r="1379" spans="2:17" x14ac:dyDescent="0.25">
      <c r="B1379" s="76"/>
      <c r="C1379" s="77"/>
      <c r="D1379" s="231"/>
      <c r="E1379" s="35"/>
      <c r="F1379" s="225"/>
      <c r="G1379" s="79"/>
      <c r="H1379" s="290"/>
      <c r="I1379" s="74" t="str">
        <f t="shared" si="59"/>
        <v>11900</v>
      </c>
      <c r="J1379" s="218"/>
      <c r="K1379" s="218"/>
      <c r="L1379" s="218"/>
      <c r="M1379" s="218"/>
      <c r="N1379" s="218"/>
      <c r="O1379" s="218"/>
      <c r="P1379" s="218"/>
      <c r="Q1379" s="218"/>
    </row>
    <row r="1380" spans="2:17" x14ac:dyDescent="0.25">
      <c r="B1380" s="76"/>
      <c r="C1380" s="77"/>
      <c r="D1380" s="231"/>
      <c r="E1380" s="35"/>
      <c r="F1380" s="225"/>
      <c r="G1380" s="79"/>
      <c r="H1380" s="290"/>
      <c r="I1380" s="74" t="str">
        <f t="shared" si="59"/>
        <v>11900</v>
      </c>
      <c r="J1380" s="218"/>
      <c r="K1380" s="218"/>
      <c r="L1380" s="218"/>
      <c r="M1380" s="218"/>
      <c r="N1380" s="218"/>
      <c r="O1380" s="218"/>
      <c r="P1380" s="218"/>
      <c r="Q1380" s="218"/>
    </row>
    <row r="1381" spans="2:17" x14ac:dyDescent="0.25">
      <c r="B1381" s="76"/>
      <c r="C1381" s="77"/>
      <c r="D1381" s="231"/>
      <c r="E1381" s="35"/>
      <c r="F1381" s="225"/>
      <c r="G1381" s="79"/>
      <c r="H1381" s="290"/>
      <c r="I1381" s="74" t="str">
        <f t="shared" si="59"/>
        <v>11900</v>
      </c>
      <c r="J1381" s="218"/>
      <c r="K1381" s="218"/>
      <c r="L1381" s="218"/>
      <c r="M1381" s="218"/>
      <c r="N1381" s="218"/>
      <c r="O1381" s="218"/>
      <c r="P1381" s="218"/>
      <c r="Q1381" s="218"/>
    </row>
    <row r="1382" spans="2:17" x14ac:dyDescent="0.25">
      <c r="B1382" s="76"/>
      <c r="C1382" s="77"/>
      <c r="D1382" s="231"/>
      <c r="E1382" s="35"/>
      <c r="F1382" s="225"/>
      <c r="G1382" s="79"/>
      <c r="H1382" s="290"/>
      <c r="I1382" s="74" t="str">
        <f t="shared" si="59"/>
        <v>11900</v>
      </c>
      <c r="J1382" s="218"/>
      <c r="K1382" s="218"/>
      <c r="L1382" s="218"/>
      <c r="M1382" s="218"/>
      <c r="N1382" s="218"/>
      <c r="O1382" s="218"/>
      <c r="P1382" s="218"/>
      <c r="Q1382" s="218"/>
    </row>
    <row r="1383" spans="2:17" x14ac:dyDescent="0.25">
      <c r="B1383" s="76"/>
      <c r="C1383" s="77"/>
      <c r="D1383" s="231"/>
      <c r="E1383" s="35"/>
      <c r="F1383" s="225"/>
      <c r="G1383" s="79"/>
      <c r="H1383" s="290"/>
      <c r="I1383" s="74" t="str">
        <f t="shared" si="59"/>
        <v>11900</v>
      </c>
      <c r="J1383" s="218"/>
      <c r="K1383" s="218"/>
      <c r="L1383" s="218"/>
      <c r="M1383" s="218"/>
      <c r="N1383" s="218"/>
      <c r="O1383" s="218"/>
      <c r="P1383" s="218"/>
      <c r="Q1383" s="218"/>
    </row>
    <row r="1384" spans="2:17" x14ac:dyDescent="0.25">
      <c r="B1384" s="76"/>
      <c r="C1384" s="77"/>
      <c r="D1384" s="231"/>
      <c r="E1384" s="35"/>
      <c r="F1384" s="225"/>
      <c r="G1384" s="79"/>
      <c r="H1384" s="290"/>
      <c r="I1384" s="74" t="str">
        <f t="shared" si="59"/>
        <v>11900</v>
      </c>
      <c r="J1384" s="218"/>
      <c r="K1384" s="218"/>
      <c r="L1384" s="218"/>
      <c r="M1384" s="218"/>
      <c r="N1384" s="218"/>
      <c r="O1384" s="218"/>
      <c r="P1384" s="218"/>
      <c r="Q1384" s="218"/>
    </row>
    <row r="1385" spans="2:17" x14ac:dyDescent="0.25">
      <c r="B1385" s="76"/>
      <c r="C1385" s="77"/>
      <c r="D1385" s="231"/>
      <c r="E1385" s="35"/>
      <c r="F1385" s="225"/>
      <c r="G1385" s="79"/>
      <c r="H1385" s="290"/>
      <c r="I1385" s="74" t="str">
        <f t="shared" si="59"/>
        <v>11900</v>
      </c>
      <c r="J1385" s="218"/>
      <c r="K1385" s="218"/>
      <c r="L1385" s="218"/>
      <c r="M1385" s="218"/>
      <c r="N1385" s="218"/>
      <c r="O1385" s="218"/>
      <c r="P1385" s="218"/>
      <c r="Q1385" s="218"/>
    </row>
    <row r="1386" spans="2:17" x14ac:dyDescent="0.25">
      <c r="B1386" s="76"/>
      <c r="C1386" s="77"/>
      <c r="D1386" s="231"/>
      <c r="E1386" s="35"/>
      <c r="F1386" s="225"/>
      <c r="G1386" s="79"/>
      <c r="H1386" s="290"/>
      <c r="I1386" s="74" t="str">
        <f t="shared" si="59"/>
        <v>11900</v>
      </c>
      <c r="J1386" s="218"/>
      <c r="K1386" s="218"/>
      <c r="L1386" s="218"/>
      <c r="M1386" s="218"/>
      <c r="N1386" s="218"/>
      <c r="O1386" s="218"/>
      <c r="P1386" s="218"/>
      <c r="Q1386" s="218"/>
    </row>
    <row r="1387" spans="2:17" x14ac:dyDescent="0.25">
      <c r="B1387" s="76"/>
      <c r="C1387" s="77"/>
      <c r="D1387" s="231"/>
      <c r="E1387" s="35"/>
      <c r="F1387" s="225"/>
      <c r="G1387" s="79"/>
      <c r="H1387" s="290"/>
      <c r="I1387" s="74" t="str">
        <f t="shared" si="59"/>
        <v>11900</v>
      </c>
      <c r="J1387" s="218"/>
      <c r="K1387" s="218"/>
      <c r="L1387" s="218"/>
      <c r="M1387" s="218"/>
      <c r="N1387" s="218"/>
      <c r="O1387" s="218"/>
      <c r="P1387" s="218"/>
      <c r="Q1387" s="218"/>
    </row>
    <row r="1388" spans="2:17" x14ac:dyDescent="0.25">
      <c r="B1388" s="76"/>
      <c r="C1388" s="77"/>
      <c r="D1388" s="231"/>
      <c r="E1388" s="35"/>
      <c r="F1388" s="225"/>
      <c r="G1388" s="79"/>
      <c r="H1388" s="290"/>
      <c r="I1388" s="74" t="str">
        <f t="shared" si="59"/>
        <v>11900</v>
      </c>
      <c r="J1388" s="218"/>
      <c r="K1388" s="218"/>
      <c r="L1388" s="218"/>
      <c r="M1388" s="218"/>
      <c r="N1388" s="218"/>
      <c r="O1388" s="218"/>
      <c r="P1388" s="218"/>
      <c r="Q1388" s="218"/>
    </row>
    <row r="1389" spans="2:17" x14ac:dyDescent="0.25">
      <c r="B1389" s="76"/>
      <c r="C1389" s="77"/>
      <c r="D1389" s="231"/>
      <c r="E1389" s="35"/>
      <c r="F1389" s="225"/>
      <c r="G1389" s="79"/>
      <c r="H1389" s="290"/>
      <c r="I1389" s="74" t="str">
        <f t="shared" si="59"/>
        <v>11900</v>
      </c>
      <c r="J1389" s="218"/>
      <c r="K1389" s="218"/>
      <c r="L1389" s="218"/>
      <c r="M1389" s="218"/>
      <c r="N1389" s="218"/>
      <c r="O1389" s="218"/>
      <c r="P1389" s="218"/>
      <c r="Q1389" s="218"/>
    </row>
    <row r="1390" spans="2:17" x14ac:dyDescent="0.25">
      <c r="B1390" s="76"/>
      <c r="C1390" s="77"/>
      <c r="D1390" s="231"/>
      <c r="E1390" s="35"/>
      <c r="F1390" s="225"/>
      <c r="G1390" s="79"/>
      <c r="H1390" s="290"/>
      <c r="I1390" s="74" t="str">
        <f t="shared" si="59"/>
        <v>11900</v>
      </c>
      <c r="J1390" s="218"/>
      <c r="K1390" s="218"/>
      <c r="L1390" s="218"/>
      <c r="M1390" s="218"/>
      <c r="N1390" s="218"/>
      <c r="O1390" s="218"/>
      <c r="P1390" s="218"/>
      <c r="Q1390" s="218"/>
    </row>
    <row r="1391" spans="2:17" x14ac:dyDescent="0.25">
      <c r="B1391" s="76"/>
      <c r="C1391" s="77"/>
      <c r="D1391" s="231"/>
      <c r="E1391" s="35"/>
      <c r="F1391" s="225"/>
      <c r="G1391" s="79"/>
      <c r="H1391" s="290"/>
      <c r="I1391" s="74" t="str">
        <f t="shared" si="59"/>
        <v>11900</v>
      </c>
      <c r="J1391" s="218"/>
      <c r="K1391" s="218"/>
      <c r="L1391" s="218"/>
      <c r="M1391" s="218"/>
      <c r="N1391" s="218"/>
      <c r="O1391" s="218"/>
      <c r="P1391" s="218"/>
      <c r="Q1391" s="218"/>
    </row>
    <row r="1392" spans="2:17" x14ac:dyDescent="0.25">
      <c r="B1392" s="76"/>
      <c r="C1392" s="77"/>
      <c r="D1392" s="231"/>
      <c r="E1392" s="35"/>
      <c r="F1392" s="225"/>
      <c r="G1392" s="79"/>
      <c r="H1392" s="290"/>
      <c r="I1392" s="74" t="str">
        <f t="shared" si="59"/>
        <v>11900</v>
      </c>
      <c r="J1392" s="218"/>
      <c r="K1392" s="218"/>
      <c r="L1392" s="218"/>
      <c r="M1392" s="218"/>
      <c r="N1392" s="218"/>
      <c r="O1392" s="218"/>
      <c r="P1392" s="218"/>
      <c r="Q1392" s="218"/>
    </row>
    <row r="1393" spans="2:17" x14ac:dyDescent="0.25">
      <c r="B1393" s="76"/>
      <c r="C1393" s="77"/>
      <c r="D1393" s="231"/>
      <c r="E1393" s="35"/>
      <c r="F1393" s="225"/>
      <c r="G1393" s="79"/>
      <c r="H1393" s="290"/>
      <c r="I1393" s="74" t="str">
        <f t="shared" si="59"/>
        <v>11900</v>
      </c>
      <c r="J1393" s="218"/>
      <c r="K1393" s="218"/>
      <c r="L1393" s="218"/>
      <c r="M1393" s="218"/>
      <c r="N1393" s="218"/>
      <c r="O1393" s="218"/>
      <c r="P1393" s="218"/>
      <c r="Q1393" s="218"/>
    </row>
    <row r="1394" spans="2:17" x14ac:dyDescent="0.25">
      <c r="B1394" s="76"/>
      <c r="C1394" s="77"/>
      <c r="D1394" s="231"/>
      <c r="E1394" s="35"/>
      <c r="F1394" s="225"/>
      <c r="G1394" s="79"/>
      <c r="H1394" s="290"/>
      <c r="I1394" s="74" t="str">
        <f t="shared" si="59"/>
        <v>11900</v>
      </c>
      <c r="J1394" s="218"/>
      <c r="K1394" s="218"/>
      <c r="L1394" s="218"/>
      <c r="M1394" s="218"/>
      <c r="N1394" s="218"/>
      <c r="O1394" s="218"/>
      <c r="P1394" s="218"/>
      <c r="Q1394" s="218"/>
    </row>
    <row r="1395" spans="2:17" x14ac:dyDescent="0.25">
      <c r="B1395" s="76"/>
      <c r="C1395" s="77"/>
      <c r="D1395" s="231"/>
      <c r="E1395" s="35"/>
      <c r="F1395" s="225"/>
      <c r="G1395" s="79"/>
      <c r="H1395" s="290"/>
      <c r="I1395" s="74" t="str">
        <f t="shared" si="59"/>
        <v>11900</v>
      </c>
      <c r="J1395" s="218"/>
      <c r="K1395" s="218"/>
      <c r="L1395" s="218"/>
      <c r="M1395" s="218"/>
      <c r="N1395" s="218"/>
      <c r="O1395" s="218"/>
      <c r="P1395" s="218"/>
      <c r="Q1395" s="218"/>
    </row>
    <row r="1396" spans="2:17" x14ac:dyDescent="0.25">
      <c r="B1396" s="76"/>
      <c r="C1396" s="77"/>
      <c r="D1396" s="231"/>
      <c r="E1396" s="35"/>
      <c r="F1396" s="225"/>
      <c r="G1396" s="79"/>
      <c r="H1396" s="290"/>
      <c r="I1396" s="74" t="str">
        <f t="shared" si="59"/>
        <v>11900</v>
      </c>
      <c r="J1396" s="218"/>
      <c r="K1396" s="218"/>
      <c r="L1396" s="218"/>
      <c r="M1396" s="218"/>
      <c r="N1396" s="218"/>
      <c r="O1396" s="218"/>
      <c r="P1396" s="218"/>
      <c r="Q1396" s="218"/>
    </row>
    <row r="1397" spans="2:17" x14ac:dyDescent="0.25">
      <c r="B1397" s="76"/>
      <c r="C1397" s="77"/>
      <c r="D1397" s="231"/>
      <c r="E1397" s="35"/>
      <c r="F1397" s="225"/>
      <c r="G1397" s="79"/>
      <c r="H1397" s="290"/>
      <c r="I1397" s="74" t="str">
        <f t="shared" si="59"/>
        <v>11900</v>
      </c>
      <c r="J1397" s="218"/>
      <c r="K1397" s="218"/>
      <c r="L1397" s="218"/>
      <c r="M1397" s="218"/>
      <c r="N1397" s="218"/>
      <c r="O1397" s="218"/>
      <c r="P1397" s="218"/>
      <c r="Q1397" s="218"/>
    </row>
    <row r="1398" spans="2:17" x14ac:dyDescent="0.25">
      <c r="B1398" s="76"/>
      <c r="C1398" s="77"/>
      <c r="D1398" s="231"/>
      <c r="E1398" s="35"/>
      <c r="F1398" s="225"/>
      <c r="G1398" s="79"/>
      <c r="H1398" s="290"/>
      <c r="I1398" s="74" t="str">
        <f t="shared" si="59"/>
        <v>11900</v>
      </c>
      <c r="J1398" s="218"/>
      <c r="K1398" s="218"/>
      <c r="L1398" s="218"/>
      <c r="M1398" s="218"/>
      <c r="N1398" s="218"/>
      <c r="O1398" s="218"/>
      <c r="P1398" s="218"/>
      <c r="Q1398" s="218"/>
    </row>
    <row r="1399" spans="2:17" x14ac:dyDescent="0.25">
      <c r="B1399" s="76"/>
      <c r="C1399" s="77"/>
      <c r="D1399" s="231"/>
      <c r="E1399" s="35"/>
      <c r="F1399" s="225"/>
      <c r="G1399" s="79"/>
      <c r="H1399" s="290"/>
      <c r="I1399" s="74" t="str">
        <f t="shared" si="59"/>
        <v>11900</v>
      </c>
      <c r="J1399" s="218"/>
      <c r="K1399" s="218"/>
      <c r="L1399" s="218"/>
      <c r="M1399" s="218"/>
      <c r="N1399" s="218"/>
      <c r="O1399" s="218"/>
      <c r="P1399" s="218"/>
      <c r="Q1399" s="218"/>
    </row>
    <row r="1400" spans="2:17" x14ac:dyDescent="0.25">
      <c r="B1400" s="76"/>
      <c r="C1400" s="77"/>
      <c r="D1400" s="231"/>
      <c r="E1400" s="35"/>
      <c r="F1400" s="225"/>
      <c r="G1400" s="79"/>
      <c r="H1400" s="290"/>
      <c r="I1400" s="74" t="str">
        <f t="shared" si="59"/>
        <v>11900</v>
      </c>
      <c r="J1400" s="218"/>
      <c r="K1400" s="218"/>
      <c r="L1400" s="218"/>
      <c r="M1400" s="218"/>
      <c r="N1400" s="218"/>
      <c r="O1400" s="218"/>
      <c r="P1400" s="218"/>
      <c r="Q1400" s="218"/>
    </row>
    <row r="1401" spans="2:17" x14ac:dyDescent="0.25">
      <c r="B1401" s="76"/>
      <c r="C1401" s="77"/>
      <c r="D1401" s="231"/>
      <c r="E1401" s="35"/>
      <c r="F1401" s="225"/>
      <c r="G1401" s="79"/>
      <c r="H1401" s="290"/>
      <c r="I1401" s="74" t="str">
        <f t="shared" si="59"/>
        <v>11900</v>
      </c>
      <c r="J1401" s="218"/>
      <c r="K1401" s="218"/>
      <c r="L1401" s="218"/>
      <c r="M1401" s="218"/>
      <c r="N1401" s="218"/>
      <c r="O1401" s="218"/>
      <c r="P1401" s="218"/>
      <c r="Q1401" s="218"/>
    </row>
    <row r="1402" spans="2:17" x14ac:dyDescent="0.25">
      <c r="B1402" s="76"/>
      <c r="C1402" s="77"/>
      <c r="D1402" s="231"/>
      <c r="E1402" s="35"/>
      <c r="F1402" s="225"/>
      <c r="G1402" s="79"/>
      <c r="H1402" s="290"/>
      <c r="I1402" s="74" t="str">
        <f t="shared" si="59"/>
        <v>11900</v>
      </c>
      <c r="J1402" s="218"/>
      <c r="K1402" s="218"/>
      <c r="L1402" s="218"/>
      <c r="M1402" s="218"/>
      <c r="N1402" s="218"/>
      <c r="O1402" s="218"/>
      <c r="P1402" s="218"/>
      <c r="Q1402" s="218"/>
    </row>
    <row r="1403" spans="2:17" x14ac:dyDescent="0.25">
      <c r="B1403" s="76"/>
      <c r="C1403" s="77"/>
      <c r="D1403" s="231"/>
      <c r="E1403" s="35"/>
      <c r="F1403" s="225"/>
      <c r="G1403" s="79"/>
      <c r="H1403" s="290"/>
      <c r="I1403" s="74" t="str">
        <f t="shared" si="59"/>
        <v>11900</v>
      </c>
      <c r="J1403" s="218"/>
      <c r="K1403" s="218"/>
      <c r="L1403" s="218"/>
      <c r="M1403" s="218"/>
      <c r="N1403" s="218"/>
      <c r="O1403" s="218"/>
      <c r="P1403" s="218"/>
      <c r="Q1403" s="218"/>
    </row>
    <row r="1404" spans="2:17" x14ac:dyDescent="0.25">
      <c r="B1404" s="76"/>
      <c r="C1404" s="77"/>
      <c r="D1404" s="231"/>
      <c r="E1404" s="35"/>
      <c r="F1404" s="225"/>
      <c r="G1404" s="79"/>
      <c r="H1404" s="290"/>
      <c r="I1404" s="74" t="str">
        <f t="shared" si="59"/>
        <v>11900</v>
      </c>
      <c r="J1404" s="218"/>
      <c r="K1404" s="218"/>
      <c r="L1404" s="218"/>
      <c r="M1404" s="218"/>
      <c r="N1404" s="218"/>
      <c r="O1404" s="218"/>
      <c r="P1404" s="218"/>
      <c r="Q1404" s="218"/>
    </row>
    <row r="1405" spans="2:17" x14ac:dyDescent="0.25">
      <c r="B1405" s="76"/>
      <c r="C1405" s="77"/>
      <c r="D1405" s="231"/>
      <c r="E1405" s="35"/>
      <c r="F1405" s="225"/>
      <c r="G1405" s="79"/>
      <c r="H1405" s="290"/>
      <c r="I1405" s="74" t="str">
        <f t="shared" si="59"/>
        <v>11900</v>
      </c>
      <c r="J1405" s="218"/>
      <c r="K1405" s="218"/>
      <c r="L1405" s="218"/>
      <c r="M1405" s="218"/>
      <c r="N1405" s="218"/>
      <c r="O1405" s="218"/>
      <c r="P1405" s="218"/>
      <c r="Q1405" s="218"/>
    </row>
    <row r="1406" spans="2:17" x14ac:dyDescent="0.25">
      <c r="B1406" s="76"/>
      <c r="C1406" s="77"/>
      <c r="D1406" s="231"/>
      <c r="E1406" s="35"/>
      <c r="F1406" s="225"/>
      <c r="G1406" s="79"/>
      <c r="H1406" s="290"/>
      <c r="I1406" s="74" t="str">
        <f t="shared" si="59"/>
        <v>11900</v>
      </c>
      <c r="J1406" s="218"/>
      <c r="K1406" s="218"/>
      <c r="L1406" s="218"/>
      <c r="M1406" s="218"/>
      <c r="N1406" s="218"/>
      <c r="O1406" s="218"/>
      <c r="P1406" s="218"/>
      <c r="Q1406" s="218"/>
    </row>
    <row r="1407" spans="2:17" x14ac:dyDescent="0.25">
      <c r="B1407" s="76"/>
      <c r="C1407" s="77"/>
      <c r="D1407" s="231"/>
      <c r="E1407" s="35"/>
      <c r="F1407" s="225"/>
      <c r="G1407" s="79"/>
      <c r="H1407" s="290"/>
      <c r="I1407" s="74" t="str">
        <f t="shared" si="59"/>
        <v>11900</v>
      </c>
      <c r="J1407" s="218"/>
      <c r="K1407" s="218"/>
      <c r="L1407" s="218"/>
      <c r="M1407" s="218"/>
      <c r="N1407" s="218"/>
      <c r="O1407" s="218"/>
      <c r="P1407" s="218"/>
      <c r="Q1407" s="218"/>
    </row>
    <row r="1408" spans="2:17" x14ac:dyDescent="0.25">
      <c r="B1408" s="76"/>
      <c r="C1408" s="77"/>
      <c r="D1408" s="231"/>
      <c r="E1408" s="35"/>
      <c r="F1408" s="225"/>
      <c r="G1408" s="79"/>
      <c r="H1408" s="290"/>
      <c r="I1408" s="74" t="str">
        <f t="shared" si="59"/>
        <v>11900</v>
      </c>
      <c r="J1408" s="218"/>
      <c r="K1408" s="218"/>
      <c r="L1408" s="218"/>
      <c r="M1408" s="218"/>
      <c r="N1408" s="218"/>
      <c r="O1408" s="218"/>
      <c r="P1408" s="218"/>
      <c r="Q1408" s="218"/>
    </row>
    <row r="1409" spans="2:17" x14ac:dyDescent="0.25">
      <c r="B1409" s="76"/>
      <c r="C1409" s="77"/>
      <c r="D1409" s="231"/>
      <c r="E1409" s="35"/>
      <c r="F1409" s="225"/>
      <c r="G1409" s="79"/>
      <c r="H1409" s="290"/>
      <c r="I1409" s="74" t="str">
        <f t="shared" si="59"/>
        <v>11900</v>
      </c>
      <c r="J1409" s="218"/>
      <c r="K1409" s="218"/>
      <c r="L1409" s="218"/>
      <c r="M1409" s="218"/>
      <c r="N1409" s="218"/>
      <c r="O1409" s="218"/>
      <c r="P1409" s="218"/>
      <c r="Q1409" s="218"/>
    </row>
    <row r="1410" spans="2:17" x14ac:dyDescent="0.25">
      <c r="B1410" s="76"/>
      <c r="C1410" s="77"/>
      <c r="D1410" s="231"/>
      <c r="E1410" s="35"/>
      <c r="F1410" s="225"/>
      <c r="G1410" s="79"/>
      <c r="H1410" s="290"/>
      <c r="I1410" s="74" t="str">
        <f t="shared" si="59"/>
        <v>11900</v>
      </c>
      <c r="J1410" s="218"/>
      <c r="K1410" s="218"/>
      <c r="L1410" s="218"/>
      <c r="M1410" s="218"/>
      <c r="N1410" s="218"/>
      <c r="O1410" s="218"/>
      <c r="P1410" s="218"/>
      <c r="Q1410" s="218"/>
    </row>
    <row r="1411" spans="2:17" x14ac:dyDescent="0.25">
      <c r="B1411" s="76"/>
      <c r="C1411" s="77"/>
      <c r="D1411" s="231"/>
      <c r="E1411" s="35"/>
      <c r="F1411" s="225"/>
      <c r="G1411" s="79"/>
      <c r="H1411" s="290"/>
      <c r="I1411" s="74" t="str">
        <f t="shared" si="59"/>
        <v>11900</v>
      </c>
      <c r="J1411" s="218"/>
      <c r="K1411" s="218"/>
      <c r="L1411" s="218"/>
      <c r="M1411" s="218"/>
      <c r="N1411" s="218"/>
      <c r="O1411" s="218"/>
      <c r="P1411" s="218"/>
      <c r="Q1411" s="218"/>
    </row>
    <row r="1412" spans="2:17" x14ac:dyDescent="0.25">
      <c r="B1412" s="76"/>
      <c r="C1412" s="77"/>
      <c r="D1412" s="231"/>
      <c r="E1412" s="35"/>
      <c r="F1412" s="225"/>
      <c r="G1412" s="79"/>
      <c r="H1412" s="290"/>
      <c r="I1412" s="74" t="str">
        <f t="shared" si="59"/>
        <v>11900</v>
      </c>
      <c r="J1412" s="218"/>
      <c r="K1412" s="218"/>
      <c r="L1412" s="218"/>
      <c r="M1412" s="218"/>
      <c r="N1412" s="218"/>
      <c r="O1412" s="218"/>
      <c r="P1412" s="218"/>
      <c r="Q1412" s="218"/>
    </row>
    <row r="1413" spans="2:17" x14ac:dyDescent="0.25">
      <c r="B1413" s="76"/>
      <c r="C1413" s="77"/>
      <c r="D1413" s="231"/>
      <c r="E1413" s="35"/>
      <c r="F1413" s="225"/>
      <c r="G1413" s="79"/>
      <c r="H1413" s="290"/>
      <c r="I1413" s="74" t="str">
        <f t="shared" si="59"/>
        <v>11900</v>
      </c>
      <c r="J1413" s="218"/>
      <c r="K1413" s="218"/>
      <c r="L1413" s="218"/>
      <c r="M1413" s="218"/>
      <c r="N1413" s="218"/>
      <c r="O1413" s="218"/>
      <c r="P1413" s="218"/>
      <c r="Q1413" s="218"/>
    </row>
    <row r="1414" spans="2:17" x14ac:dyDescent="0.25">
      <c r="B1414" s="76"/>
      <c r="C1414" s="77"/>
      <c r="D1414" s="231"/>
      <c r="E1414" s="35"/>
      <c r="F1414" s="225"/>
      <c r="G1414" s="79"/>
      <c r="H1414" s="290"/>
      <c r="I1414" s="74" t="str">
        <f t="shared" si="59"/>
        <v>11900</v>
      </c>
      <c r="J1414" s="218"/>
      <c r="K1414" s="218"/>
      <c r="L1414" s="218"/>
      <c r="M1414" s="218"/>
      <c r="N1414" s="218"/>
      <c r="O1414" s="218"/>
      <c r="P1414" s="218"/>
      <c r="Q1414" s="218"/>
    </row>
    <row r="1415" spans="2:17" x14ac:dyDescent="0.25">
      <c r="B1415" s="76"/>
      <c r="C1415" s="77"/>
      <c r="D1415" s="231"/>
      <c r="E1415" s="35"/>
      <c r="F1415" s="225"/>
      <c r="G1415" s="79"/>
      <c r="H1415" s="290"/>
      <c r="I1415" s="74" t="str">
        <f t="shared" si="59"/>
        <v>11900</v>
      </c>
      <c r="J1415" s="218"/>
      <c r="K1415" s="218"/>
      <c r="L1415" s="218"/>
      <c r="M1415" s="218"/>
      <c r="N1415" s="218"/>
      <c r="O1415" s="218"/>
      <c r="P1415" s="218"/>
      <c r="Q1415" s="218"/>
    </row>
    <row r="1416" spans="2:17" x14ac:dyDescent="0.25">
      <c r="B1416" s="76"/>
      <c r="C1416" s="77"/>
      <c r="D1416" s="231"/>
      <c r="E1416" s="35"/>
      <c r="F1416" s="225"/>
      <c r="G1416" s="79"/>
      <c r="H1416" s="290"/>
      <c r="I1416" s="74" t="str">
        <f t="shared" si="59"/>
        <v>11900</v>
      </c>
      <c r="J1416" s="218"/>
      <c r="K1416" s="218"/>
      <c r="L1416" s="218"/>
      <c r="M1416" s="218"/>
      <c r="N1416" s="218"/>
      <c r="O1416" s="218"/>
      <c r="P1416" s="218"/>
      <c r="Q1416" s="218"/>
    </row>
    <row r="1417" spans="2:17" x14ac:dyDescent="0.25">
      <c r="B1417" s="76"/>
      <c r="C1417" s="77"/>
      <c r="D1417" s="231"/>
      <c r="E1417" s="35"/>
      <c r="F1417" s="225"/>
      <c r="G1417" s="79"/>
      <c r="H1417" s="290"/>
      <c r="I1417" s="74" t="str">
        <f t="shared" si="59"/>
        <v>11900</v>
      </c>
      <c r="J1417" s="218"/>
      <c r="K1417" s="218"/>
      <c r="L1417" s="218"/>
      <c r="M1417" s="218"/>
      <c r="N1417" s="218"/>
      <c r="O1417" s="218"/>
      <c r="P1417" s="218"/>
      <c r="Q1417" s="218"/>
    </row>
    <row r="1418" spans="2:17" x14ac:dyDescent="0.25">
      <c r="B1418" s="76"/>
      <c r="C1418" s="77"/>
      <c r="D1418" s="231"/>
      <c r="E1418" s="35"/>
      <c r="F1418" s="225"/>
      <c r="G1418" s="79"/>
      <c r="H1418" s="290"/>
      <c r="I1418" s="74" t="str">
        <f t="shared" si="59"/>
        <v>11900</v>
      </c>
      <c r="J1418" s="218"/>
      <c r="K1418" s="218"/>
      <c r="L1418" s="218"/>
      <c r="M1418" s="218"/>
      <c r="N1418" s="218"/>
      <c r="O1418" s="218"/>
      <c r="P1418" s="218"/>
      <c r="Q1418" s="218"/>
    </row>
    <row r="1419" spans="2:17" x14ac:dyDescent="0.25">
      <c r="B1419" s="76"/>
      <c r="C1419" s="77"/>
      <c r="D1419" s="231"/>
      <c r="E1419" s="35"/>
      <c r="F1419" s="225"/>
      <c r="G1419" s="79"/>
      <c r="H1419" s="290"/>
      <c r="I1419" s="74" t="str">
        <f t="shared" si="59"/>
        <v>11900</v>
      </c>
      <c r="J1419" s="218"/>
      <c r="K1419" s="218"/>
      <c r="L1419" s="218"/>
      <c r="M1419" s="218"/>
      <c r="N1419" s="218"/>
      <c r="O1419" s="218"/>
      <c r="P1419" s="218"/>
      <c r="Q1419" s="218"/>
    </row>
    <row r="1420" spans="2:17" x14ac:dyDescent="0.25">
      <c r="B1420" s="76"/>
      <c r="C1420" s="77"/>
      <c r="D1420" s="231"/>
      <c r="E1420" s="35"/>
      <c r="F1420" s="225"/>
      <c r="G1420" s="79"/>
      <c r="H1420" s="290"/>
      <c r="I1420" s="74" t="str">
        <f t="shared" si="59"/>
        <v>11900</v>
      </c>
      <c r="J1420" s="218"/>
      <c r="K1420" s="218"/>
      <c r="L1420" s="218"/>
      <c r="M1420" s="218"/>
      <c r="N1420" s="218"/>
      <c r="O1420" s="218"/>
      <c r="P1420" s="218"/>
      <c r="Q1420" s="218"/>
    </row>
    <row r="1421" spans="2:17" x14ac:dyDescent="0.25">
      <c r="B1421" s="76"/>
      <c r="C1421" s="77"/>
      <c r="D1421" s="231"/>
      <c r="E1421" s="35"/>
      <c r="F1421" s="225"/>
      <c r="G1421" s="79"/>
      <c r="H1421" s="290"/>
      <c r="I1421" s="74" t="str">
        <f t="shared" si="59"/>
        <v>11900</v>
      </c>
      <c r="J1421" s="218"/>
      <c r="K1421" s="218"/>
      <c r="L1421" s="218"/>
      <c r="M1421" s="218"/>
      <c r="N1421" s="218"/>
      <c r="O1421" s="218"/>
      <c r="P1421" s="218"/>
      <c r="Q1421" s="218"/>
    </row>
    <row r="1422" spans="2:17" x14ac:dyDescent="0.25">
      <c r="B1422" s="76"/>
      <c r="C1422" s="77"/>
      <c r="D1422" s="231"/>
      <c r="E1422" s="35"/>
      <c r="F1422" s="225"/>
      <c r="G1422" s="79"/>
      <c r="H1422" s="290"/>
      <c r="I1422" s="74" t="str">
        <f t="shared" si="59"/>
        <v>11900</v>
      </c>
      <c r="J1422" s="218"/>
      <c r="K1422" s="218"/>
      <c r="L1422" s="218"/>
      <c r="M1422" s="218"/>
      <c r="N1422" s="218"/>
      <c r="O1422" s="218"/>
      <c r="P1422" s="218"/>
      <c r="Q1422" s="218"/>
    </row>
    <row r="1423" spans="2:17" x14ac:dyDescent="0.25">
      <c r="B1423" s="76"/>
      <c r="C1423" s="77"/>
      <c r="D1423" s="231"/>
      <c r="E1423" s="35"/>
      <c r="F1423" s="225"/>
      <c r="G1423" s="79"/>
      <c r="H1423" s="290"/>
      <c r="I1423" s="74" t="str">
        <f t="shared" ref="I1423:I1486" si="60">MONTH(D1423)&amp;YEAR(D1423)&amp;G1423</f>
        <v>11900</v>
      </c>
      <c r="J1423" s="218"/>
      <c r="K1423" s="218"/>
      <c r="L1423" s="218"/>
      <c r="M1423" s="218"/>
      <c r="N1423" s="218"/>
      <c r="O1423" s="218"/>
      <c r="P1423" s="218"/>
      <c r="Q1423" s="218"/>
    </row>
    <row r="1424" spans="2:17" x14ac:dyDescent="0.25">
      <c r="B1424" s="76"/>
      <c r="C1424" s="77"/>
      <c r="D1424" s="231"/>
      <c r="E1424" s="35"/>
      <c r="F1424" s="225"/>
      <c r="G1424" s="79"/>
      <c r="H1424" s="290"/>
      <c r="I1424" s="74" t="str">
        <f t="shared" si="60"/>
        <v>11900</v>
      </c>
      <c r="J1424" s="218"/>
      <c r="K1424" s="218"/>
      <c r="L1424" s="218"/>
      <c r="M1424" s="218"/>
      <c r="N1424" s="218"/>
      <c r="O1424" s="218"/>
      <c r="P1424" s="218"/>
      <c r="Q1424" s="218"/>
    </row>
    <row r="1425" spans="2:17" x14ac:dyDescent="0.25">
      <c r="B1425" s="76"/>
      <c r="C1425" s="77"/>
      <c r="D1425" s="231"/>
      <c r="E1425" s="35"/>
      <c r="F1425" s="225"/>
      <c r="G1425" s="79"/>
      <c r="H1425" s="290"/>
      <c r="I1425" s="74" t="str">
        <f t="shared" si="60"/>
        <v>11900</v>
      </c>
      <c r="J1425" s="218"/>
      <c r="K1425" s="218"/>
      <c r="L1425" s="218"/>
      <c r="M1425" s="218"/>
      <c r="N1425" s="218"/>
      <c r="O1425" s="218"/>
      <c r="P1425" s="218"/>
      <c r="Q1425" s="218"/>
    </row>
    <row r="1426" spans="2:17" x14ac:dyDescent="0.25">
      <c r="B1426" s="76"/>
      <c r="C1426" s="77"/>
      <c r="D1426" s="231"/>
      <c r="E1426" s="35"/>
      <c r="F1426" s="225"/>
      <c r="G1426" s="79"/>
      <c r="H1426" s="290"/>
      <c r="I1426" s="74" t="str">
        <f t="shared" si="60"/>
        <v>11900</v>
      </c>
      <c r="J1426" s="218"/>
      <c r="K1426" s="218"/>
      <c r="L1426" s="218"/>
      <c r="M1426" s="218"/>
      <c r="N1426" s="218"/>
      <c r="O1426" s="218"/>
      <c r="P1426" s="218"/>
      <c r="Q1426" s="218"/>
    </row>
    <row r="1427" spans="2:17" x14ac:dyDescent="0.25">
      <c r="B1427" s="76"/>
      <c r="C1427" s="77"/>
      <c r="D1427" s="231"/>
      <c r="E1427" s="35"/>
      <c r="F1427" s="225"/>
      <c r="G1427" s="79"/>
      <c r="H1427" s="290"/>
      <c r="I1427" s="74" t="str">
        <f t="shared" si="60"/>
        <v>11900</v>
      </c>
      <c r="J1427" s="218"/>
      <c r="K1427" s="218"/>
      <c r="L1427" s="218"/>
      <c r="M1427" s="218"/>
      <c r="N1427" s="218"/>
      <c r="O1427" s="218"/>
      <c r="P1427" s="218"/>
      <c r="Q1427" s="218"/>
    </row>
    <row r="1428" spans="2:17" x14ac:dyDescent="0.25">
      <c r="B1428" s="76"/>
      <c r="C1428" s="77"/>
      <c r="D1428" s="231"/>
      <c r="E1428" s="35"/>
      <c r="F1428" s="225"/>
      <c r="G1428" s="79"/>
      <c r="H1428" s="290"/>
      <c r="I1428" s="74" t="str">
        <f t="shared" si="60"/>
        <v>11900</v>
      </c>
      <c r="J1428" s="218"/>
      <c r="K1428" s="218"/>
      <c r="L1428" s="218"/>
      <c r="M1428" s="218"/>
      <c r="N1428" s="218"/>
      <c r="O1428" s="218"/>
      <c r="P1428" s="218"/>
      <c r="Q1428" s="218"/>
    </row>
    <row r="1429" spans="2:17" x14ac:dyDescent="0.25">
      <c r="B1429" s="76"/>
      <c r="C1429" s="77"/>
      <c r="D1429" s="231"/>
      <c r="E1429" s="35"/>
      <c r="F1429" s="225"/>
      <c r="G1429" s="79"/>
      <c r="H1429" s="290"/>
      <c r="I1429" s="74" t="str">
        <f t="shared" si="60"/>
        <v>11900</v>
      </c>
      <c r="J1429" s="218"/>
      <c r="K1429" s="218"/>
      <c r="L1429" s="218"/>
      <c r="M1429" s="218"/>
      <c r="N1429" s="218"/>
      <c r="O1429" s="218"/>
      <c r="P1429" s="218"/>
      <c r="Q1429" s="218"/>
    </row>
    <row r="1430" spans="2:17" x14ac:dyDescent="0.25">
      <c r="B1430" s="76"/>
      <c r="C1430" s="77"/>
      <c r="D1430" s="231"/>
      <c r="E1430" s="35"/>
      <c r="F1430" s="225"/>
      <c r="G1430" s="79"/>
      <c r="H1430" s="290"/>
      <c r="I1430" s="74" t="str">
        <f t="shared" si="60"/>
        <v>11900</v>
      </c>
      <c r="J1430" s="218"/>
      <c r="K1430" s="218"/>
      <c r="L1430" s="218"/>
      <c r="M1430" s="218"/>
      <c r="N1430" s="218"/>
      <c r="O1430" s="218"/>
      <c r="P1430" s="218"/>
      <c r="Q1430" s="218"/>
    </row>
    <row r="1431" spans="2:17" x14ac:dyDescent="0.25">
      <c r="B1431" s="76"/>
      <c r="C1431" s="77"/>
      <c r="D1431" s="231"/>
      <c r="E1431" s="35"/>
      <c r="F1431" s="225"/>
      <c r="G1431" s="79"/>
      <c r="H1431" s="290"/>
      <c r="I1431" s="74" t="str">
        <f t="shared" si="60"/>
        <v>11900</v>
      </c>
      <c r="J1431" s="218"/>
      <c r="K1431" s="218"/>
      <c r="L1431" s="218"/>
      <c r="M1431" s="218"/>
      <c r="N1431" s="218"/>
      <c r="O1431" s="218"/>
      <c r="P1431" s="218"/>
      <c r="Q1431" s="218"/>
    </row>
    <row r="1432" spans="2:17" x14ac:dyDescent="0.25">
      <c r="B1432" s="76"/>
      <c r="C1432" s="77"/>
      <c r="D1432" s="231"/>
      <c r="E1432" s="35"/>
      <c r="F1432" s="225"/>
      <c r="G1432" s="79"/>
      <c r="H1432" s="290"/>
      <c r="I1432" s="74" t="str">
        <f t="shared" si="60"/>
        <v>11900</v>
      </c>
      <c r="J1432" s="218"/>
      <c r="K1432" s="218"/>
      <c r="L1432" s="218"/>
      <c r="M1432" s="218"/>
      <c r="N1432" s="218"/>
      <c r="O1432" s="218"/>
      <c r="P1432" s="218"/>
      <c r="Q1432" s="218"/>
    </row>
    <row r="1433" spans="2:17" x14ac:dyDescent="0.25">
      <c r="B1433" s="76"/>
      <c r="C1433" s="77"/>
      <c r="D1433" s="231"/>
      <c r="E1433" s="35"/>
      <c r="F1433" s="225"/>
      <c r="G1433" s="79"/>
      <c r="H1433" s="290"/>
      <c r="I1433" s="74" t="str">
        <f t="shared" si="60"/>
        <v>11900</v>
      </c>
      <c r="J1433" s="218"/>
      <c r="K1433" s="218"/>
      <c r="L1433" s="218"/>
      <c r="M1433" s="218"/>
      <c r="N1433" s="218"/>
      <c r="O1433" s="218"/>
      <c r="P1433" s="218"/>
      <c r="Q1433" s="218"/>
    </row>
    <row r="1434" spans="2:17" x14ac:dyDescent="0.25">
      <c r="B1434" s="76"/>
      <c r="C1434" s="77"/>
      <c r="D1434" s="231"/>
      <c r="E1434" s="35"/>
      <c r="F1434" s="225"/>
      <c r="G1434" s="79"/>
      <c r="H1434" s="290"/>
      <c r="I1434" s="74" t="str">
        <f t="shared" si="60"/>
        <v>11900</v>
      </c>
      <c r="J1434" s="218"/>
      <c r="K1434" s="218"/>
      <c r="L1434" s="218"/>
      <c r="M1434" s="218"/>
      <c r="N1434" s="218"/>
      <c r="O1434" s="218"/>
      <c r="P1434" s="218"/>
      <c r="Q1434" s="218"/>
    </row>
    <row r="1435" spans="2:17" x14ac:dyDescent="0.25">
      <c r="B1435" s="76"/>
      <c r="C1435" s="77"/>
      <c r="D1435" s="231"/>
      <c r="E1435" s="35"/>
      <c r="F1435" s="225"/>
      <c r="G1435" s="79"/>
      <c r="H1435" s="290"/>
      <c r="I1435" s="74" t="str">
        <f t="shared" si="60"/>
        <v>11900</v>
      </c>
      <c r="J1435" s="218"/>
      <c r="K1435" s="218"/>
      <c r="L1435" s="218"/>
      <c r="M1435" s="218"/>
      <c r="N1435" s="218"/>
      <c r="O1435" s="218"/>
      <c r="P1435" s="218"/>
      <c r="Q1435" s="218"/>
    </row>
    <row r="1436" spans="2:17" x14ac:dyDescent="0.25">
      <c r="B1436" s="76"/>
      <c r="C1436" s="77"/>
      <c r="D1436" s="231"/>
      <c r="E1436" s="35"/>
      <c r="F1436" s="225"/>
      <c r="G1436" s="79"/>
      <c r="H1436" s="290"/>
      <c r="I1436" s="74" t="str">
        <f t="shared" si="60"/>
        <v>11900</v>
      </c>
      <c r="J1436" s="218"/>
      <c r="K1436" s="218"/>
      <c r="L1436" s="218"/>
      <c r="M1436" s="218"/>
      <c r="N1436" s="218"/>
      <c r="O1436" s="218"/>
      <c r="P1436" s="218"/>
      <c r="Q1436" s="218"/>
    </row>
    <row r="1437" spans="2:17" x14ac:dyDescent="0.25">
      <c r="B1437" s="76"/>
      <c r="C1437" s="77"/>
      <c r="D1437" s="231"/>
      <c r="E1437" s="35"/>
      <c r="F1437" s="225"/>
      <c r="G1437" s="79"/>
      <c r="H1437" s="290"/>
      <c r="I1437" s="74" t="str">
        <f t="shared" si="60"/>
        <v>11900</v>
      </c>
      <c r="J1437" s="218"/>
      <c r="K1437" s="218"/>
      <c r="L1437" s="218"/>
      <c r="M1437" s="218"/>
      <c r="N1437" s="218"/>
      <c r="O1437" s="218"/>
      <c r="P1437" s="218"/>
      <c r="Q1437" s="218"/>
    </row>
    <row r="1438" spans="2:17" x14ac:dyDescent="0.25">
      <c r="B1438" s="76"/>
      <c r="C1438" s="77"/>
      <c r="D1438" s="231"/>
      <c r="E1438" s="35"/>
      <c r="F1438" s="225"/>
      <c r="G1438" s="79"/>
      <c r="H1438" s="290"/>
      <c r="I1438" s="74" t="str">
        <f t="shared" si="60"/>
        <v>11900</v>
      </c>
      <c r="J1438" s="218"/>
      <c r="K1438" s="218"/>
      <c r="L1438" s="218"/>
      <c r="M1438" s="218"/>
      <c r="N1438" s="218"/>
      <c r="O1438" s="218"/>
      <c r="P1438" s="218"/>
      <c r="Q1438" s="218"/>
    </row>
    <row r="1439" spans="2:17" x14ac:dyDescent="0.25">
      <c r="B1439" s="76"/>
      <c r="C1439" s="77"/>
      <c r="D1439" s="231"/>
      <c r="E1439" s="35"/>
      <c r="F1439" s="225"/>
      <c r="G1439" s="79"/>
      <c r="H1439" s="290"/>
      <c r="I1439" s="74" t="str">
        <f t="shared" si="60"/>
        <v>11900</v>
      </c>
      <c r="J1439" s="218"/>
      <c r="K1439" s="218"/>
      <c r="L1439" s="218"/>
      <c r="M1439" s="218"/>
      <c r="N1439" s="218"/>
      <c r="O1439" s="218"/>
      <c r="P1439" s="218"/>
      <c r="Q1439" s="218"/>
    </row>
    <row r="1440" spans="2:17" x14ac:dyDescent="0.25">
      <c r="B1440" s="76"/>
      <c r="C1440" s="77"/>
      <c r="D1440" s="231"/>
      <c r="E1440" s="35"/>
      <c r="F1440" s="225"/>
      <c r="G1440" s="79"/>
      <c r="H1440" s="290"/>
      <c r="I1440" s="74" t="str">
        <f t="shared" si="60"/>
        <v>11900</v>
      </c>
      <c r="J1440" s="218"/>
      <c r="K1440" s="218"/>
      <c r="L1440" s="218"/>
      <c r="M1440" s="218"/>
      <c r="N1440" s="218"/>
      <c r="O1440" s="218"/>
      <c r="P1440" s="218"/>
      <c r="Q1440" s="218"/>
    </row>
    <row r="1441" spans="2:17" x14ac:dyDescent="0.25">
      <c r="B1441" s="76"/>
      <c r="C1441" s="77"/>
      <c r="D1441" s="231"/>
      <c r="E1441" s="35"/>
      <c r="F1441" s="225"/>
      <c r="G1441" s="79"/>
      <c r="H1441" s="290"/>
      <c r="I1441" s="74" t="str">
        <f t="shared" si="60"/>
        <v>11900</v>
      </c>
      <c r="J1441" s="218"/>
      <c r="K1441" s="218"/>
      <c r="L1441" s="218"/>
      <c r="M1441" s="218"/>
      <c r="N1441" s="218"/>
      <c r="O1441" s="218"/>
      <c r="P1441" s="218"/>
      <c r="Q1441" s="218"/>
    </row>
    <row r="1442" spans="2:17" x14ac:dyDescent="0.25">
      <c r="B1442" s="76"/>
      <c r="C1442" s="77"/>
      <c r="D1442" s="231"/>
      <c r="E1442" s="35"/>
      <c r="F1442" s="225"/>
      <c r="G1442" s="79"/>
      <c r="H1442" s="290"/>
      <c r="I1442" s="74" t="str">
        <f t="shared" si="60"/>
        <v>11900</v>
      </c>
      <c r="J1442" s="218"/>
      <c r="K1442" s="218"/>
      <c r="L1442" s="218"/>
      <c r="M1442" s="218"/>
      <c r="N1442" s="218"/>
      <c r="O1442" s="218"/>
      <c r="P1442" s="218"/>
      <c r="Q1442" s="218"/>
    </row>
    <row r="1443" spans="2:17" x14ac:dyDescent="0.25">
      <c r="B1443" s="76"/>
      <c r="C1443" s="77"/>
      <c r="D1443" s="231"/>
      <c r="E1443" s="35"/>
      <c r="F1443" s="225"/>
      <c r="G1443" s="79"/>
      <c r="H1443" s="290"/>
      <c r="I1443" s="74" t="str">
        <f t="shared" si="60"/>
        <v>11900</v>
      </c>
      <c r="J1443" s="218"/>
      <c r="K1443" s="218"/>
      <c r="L1443" s="218"/>
      <c r="M1443" s="218"/>
      <c r="N1443" s="218"/>
      <c r="O1443" s="218"/>
      <c r="P1443" s="218"/>
      <c r="Q1443" s="218"/>
    </row>
    <row r="1444" spans="2:17" x14ac:dyDescent="0.25">
      <c r="B1444" s="76"/>
      <c r="C1444" s="77"/>
      <c r="D1444" s="231"/>
      <c r="E1444" s="35"/>
      <c r="F1444" s="225"/>
      <c r="G1444" s="79"/>
      <c r="H1444" s="290"/>
      <c r="I1444" s="74" t="str">
        <f t="shared" si="60"/>
        <v>11900</v>
      </c>
      <c r="J1444" s="218"/>
      <c r="K1444" s="218"/>
      <c r="L1444" s="218"/>
      <c r="M1444" s="218"/>
      <c r="N1444" s="218"/>
      <c r="O1444" s="218"/>
      <c r="P1444" s="218"/>
      <c r="Q1444" s="218"/>
    </row>
    <row r="1445" spans="2:17" x14ac:dyDescent="0.25">
      <c r="B1445" s="76"/>
      <c r="C1445" s="77"/>
      <c r="D1445" s="231"/>
      <c r="E1445" s="35"/>
      <c r="F1445" s="225"/>
      <c r="G1445" s="79"/>
      <c r="H1445" s="290"/>
      <c r="I1445" s="74" t="str">
        <f t="shared" si="60"/>
        <v>11900</v>
      </c>
      <c r="J1445" s="218"/>
      <c r="K1445" s="218"/>
      <c r="L1445" s="218"/>
      <c r="M1445" s="218"/>
      <c r="N1445" s="218"/>
      <c r="O1445" s="218"/>
      <c r="P1445" s="218"/>
      <c r="Q1445" s="218"/>
    </row>
    <row r="1446" spans="2:17" x14ac:dyDescent="0.25">
      <c r="B1446" s="76"/>
      <c r="C1446" s="77"/>
      <c r="D1446" s="231"/>
      <c r="E1446" s="35"/>
      <c r="F1446" s="225"/>
      <c r="G1446" s="79"/>
      <c r="H1446" s="290"/>
      <c r="I1446" s="74" t="str">
        <f t="shared" si="60"/>
        <v>11900</v>
      </c>
      <c r="J1446" s="218"/>
      <c r="K1446" s="218"/>
      <c r="L1446" s="218"/>
      <c r="M1446" s="218"/>
      <c r="N1446" s="218"/>
      <c r="O1446" s="218"/>
      <c r="P1446" s="218"/>
      <c r="Q1446" s="218"/>
    </row>
    <row r="1447" spans="2:17" x14ac:dyDescent="0.25">
      <c r="B1447" s="76"/>
      <c r="C1447" s="77"/>
      <c r="D1447" s="231"/>
      <c r="E1447" s="35"/>
      <c r="F1447" s="225"/>
      <c r="G1447" s="79"/>
      <c r="H1447" s="290"/>
      <c r="I1447" s="74" t="str">
        <f t="shared" si="60"/>
        <v>11900</v>
      </c>
      <c r="J1447" s="218"/>
      <c r="K1447" s="218"/>
      <c r="L1447" s="218"/>
      <c r="M1447" s="218"/>
      <c r="N1447" s="218"/>
      <c r="O1447" s="218"/>
      <c r="P1447" s="218"/>
      <c r="Q1447" s="218"/>
    </row>
    <row r="1448" spans="2:17" x14ac:dyDescent="0.25">
      <c r="B1448" s="76"/>
      <c r="C1448" s="77"/>
      <c r="D1448" s="231"/>
      <c r="E1448" s="35"/>
      <c r="F1448" s="225"/>
      <c r="G1448" s="79"/>
      <c r="H1448" s="290"/>
      <c r="I1448" s="74" t="str">
        <f t="shared" si="60"/>
        <v>11900</v>
      </c>
      <c r="J1448" s="218"/>
      <c r="K1448" s="218"/>
      <c r="L1448" s="218"/>
      <c r="M1448" s="218"/>
      <c r="N1448" s="218"/>
      <c r="O1448" s="218"/>
      <c r="P1448" s="218"/>
      <c r="Q1448" s="218"/>
    </row>
    <row r="1449" spans="2:17" x14ac:dyDescent="0.25">
      <c r="B1449" s="76"/>
      <c r="C1449" s="77"/>
      <c r="D1449" s="231"/>
      <c r="E1449" s="35"/>
      <c r="F1449" s="225"/>
      <c r="G1449" s="79"/>
      <c r="H1449" s="290"/>
      <c r="I1449" s="74" t="str">
        <f t="shared" si="60"/>
        <v>11900</v>
      </c>
      <c r="J1449" s="218"/>
      <c r="K1449" s="218"/>
      <c r="L1449" s="218"/>
      <c r="M1449" s="218"/>
      <c r="N1449" s="218"/>
      <c r="O1449" s="218"/>
      <c r="P1449" s="218"/>
      <c r="Q1449" s="218"/>
    </row>
    <row r="1450" spans="2:17" x14ac:dyDescent="0.25">
      <c r="B1450" s="76"/>
      <c r="C1450" s="77"/>
      <c r="D1450" s="231"/>
      <c r="E1450" s="35"/>
      <c r="F1450" s="225"/>
      <c r="G1450" s="79"/>
      <c r="H1450" s="290"/>
      <c r="I1450" s="74" t="str">
        <f t="shared" si="60"/>
        <v>11900</v>
      </c>
      <c r="J1450" s="218"/>
      <c r="K1450" s="218"/>
      <c r="L1450" s="218"/>
      <c r="M1450" s="218"/>
      <c r="N1450" s="218"/>
      <c r="O1450" s="218"/>
      <c r="P1450" s="218"/>
      <c r="Q1450" s="218"/>
    </row>
    <row r="1451" spans="2:17" x14ac:dyDescent="0.25">
      <c r="B1451" s="76"/>
      <c r="C1451" s="77"/>
      <c r="D1451" s="231"/>
      <c r="E1451" s="35"/>
      <c r="F1451" s="225"/>
      <c r="G1451" s="79"/>
      <c r="H1451" s="290"/>
      <c r="I1451" s="74" t="str">
        <f t="shared" si="60"/>
        <v>11900</v>
      </c>
      <c r="J1451" s="218"/>
      <c r="K1451" s="218"/>
      <c r="L1451" s="218"/>
      <c r="M1451" s="218"/>
      <c r="N1451" s="218"/>
      <c r="O1451" s="218"/>
      <c r="P1451" s="218"/>
      <c r="Q1451" s="218"/>
    </row>
    <row r="1452" spans="2:17" x14ac:dyDescent="0.25">
      <c r="B1452" s="76"/>
      <c r="C1452" s="77"/>
      <c r="D1452" s="231"/>
      <c r="E1452" s="35"/>
      <c r="F1452" s="225"/>
      <c r="G1452" s="79"/>
      <c r="H1452" s="290"/>
      <c r="I1452" s="74" t="str">
        <f t="shared" si="60"/>
        <v>11900</v>
      </c>
      <c r="J1452" s="218"/>
      <c r="K1452" s="218"/>
      <c r="L1452" s="218"/>
      <c r="M1452" s="218"/>
      <c r="N1452" s="218"/>
      <c r="O1452" s="218"/>
      <c r="P1452" s="218"/>
      <c r="Q1452" s="218"/>
    </row>
    <row r="1453" spans="2:17" x14ac:dyDescent="0.25">
      <c r="B1453" s="76"/>
      <c r="C1453" s="77"/>
      <c r="D1453" s="231"/>
      <c r="E1453" s="35"/>
      <c r="F1453" s="225"/>
      <c r="G1453" s="79"/>
      <c r="H1453" s="290"/>
      <c r="I1453" s="74" t="str">
        <f t="shared" si="60"/>
        <v>11900</v>
      </c>
      <c r="J1453" s="218"/>
      <c r="K1453" s="218"/>
      <c r="L1453" s="218"/>
      <c r="M1453" s="218"/>
      <c r="N1453" s="218"/>
      <c r="O1453" s="218"/>
      <c r="P1453" s="218"/>
      <c r="Q1453" s="218"/>
    </row>
    <row r="1454" spans="2:17" x14ac:dyDescent="0.25">
      <c r="B1454" s="76"/>
      <c r="C1454" s="77"/>
      <c r="D1454" s="231"/>
      <c r="E1454" s="35"/>
      <c r="F1454" s="225"/>
      <c r="G1454" s="79"/>
      <c r="H1454" s="290"/>
      <c r="I1454" s="74" t="str">
        <f t="shared" si="60"/>
        <v>11900</v>
      </c>
      <c r="J1454" s="218"/>
      <c r="K1454" s="218"/>
      <c r="L1454" s="218"/>
      <c r="M1454" s="218"/>
      <c r="N1454" s="218"/>
      <c r="O1454" s="218"/>
      <c r="P1454" s="218"/>
      <c r="Q1454" s="218"/>
    </row>
    <row r="1455" spans="2:17" x14ac:dyDescent="0.25">
      <c r="B1455" s="76"/>
      <c r="C1455" s="77"/>
      <c r="D1455" s="231"/>
      <c r="E1455" s="35"/>
      <c r="F1455" s="225"/>
      <c r="G1455" s="79"/>
      <c r="H1455" s="290"/>
      <c r="I1455" s="74" t="str">
        <f t="shared" si="60"/>
        <v>11900</v>
      </c>
      <c r="J1455" s="218"/>
      <c r="K1455" s="218"/>
      <c r="L1455" s="218"/>
      <c r="M1455" s="218"/>
      <c r="N1455" s="218"/>
      <c r="O1455" s="218"/>
      <c r="P1455" s="218"/>
      <c r="Q1455" s="218"/>
    </row>
    <row r="1456" spans="2:17" x14ac:dyDescent="0.25">
      <c r="B1456" s="76"/>
      <c r="C1456" s="77"/>
      <c r="D1456" s="231"/>
      <c r="E1456" s="35"/>
      <c r="F1456" s="225"/>
      <c r="G1456" s="79"/>
      <c r="H1456" s="290"/>
      <c r="I1456" s="74" t="str">
        <f t="shared" si="60"/>
        <v>11900</v>
      </c>
      <c r="J1456" s="218"/>
      <c r="K1456" s="218"/>
      <c r="L1456" s="218"/>
      <c r="M1456" s="218"/>
      <c r="N1456" s="218"/>
      <c r="O1456" s="218"/>
      <c r="P1456" s="218"/>
      <c r="Q1456" s="218"/>
    </row>
    <row r="1457" spans="2:17" x14ac:dyDescent="0.25">
      <c r="B1457" s="76"/>
      <c r="C1457" s="77"/>
      <c r="D1457" s="231"/>
      <c r="E1457" s="35"/>
      <c r="F1457" s="225"/>
      <c r="G1457" s="79"/>
      <c r="H1457" s="290"/>
      <c r="I1457" s="74" t="str">
        <f t="shared" si="60"/>
        <v>11900</v>
      </c>
      <c r="J1457" s="218"/>
      <c r="K1457" s="218"/>
      <c r="L1457" s="218"/>
      <c r="M1457" s="218"/>
      <c r="N1457" s="218"/>
      <c r="O1457" s="218"/>
      <c r="P1457" s="218"/>
      <c r="Q1457" s="218"/>
    </row>
    <row r="1458" spans="2:17" x14ac:dyDescent="0.25">
      <c r="B1458" s="76"/>
      <c r="C1458" s="77"/>
      <c r="D1458" s="231"/>
      <c r="E1458" s="35"/>
      <c r="F1458" s="225"/>
      <c r="G1458" s="79"/>
      <c r="H1458" s="290"/>
      <c r="I1458" s="74" t="str">
        <f t="shared" si="60"/>
        <v>11900</v>
      </c>
      <c r="J1458" s="218"/>
      <c r="K1458" s="218"/>
      <c r="L1458" s="218"/>
      <c r="M1458" s="218"/>
      <c r="N1458" s="218"/>
      <c r="O1458" s="218"/>
      <c r="P1458" s="218"/>
      <c r="Q1458" s="218"/>
    </row>
    <row r="1459" spans="2:17" x14ac:dyDescent="0.25">
      <c r="B1459" s="76"/>
      <c r="C1459" s="77"/>
      <c r="D1459" s="231"/>
      <c r="E1459" s="35"/>
      <c r="F1459" s="225"/>
      <c r="G1459" s="79"/>
      <c r="H1459" s="290"/>
      <c r="I1459" s="74" t="str">
        <f t="shared" si="60"/>
        <v>11900</v>
      </c>
      <c r="J1459" s="218"/>
      <c r="K1459" s="218"/>
      <c r="L1459" s="218"/>
      <c r="M1459" s="218"/>
      <c r="N1459" s="218"/>
      <c r="O1459" s="218"/>
      <c r="P1459" s="218"/>
      <c r="Q1459" s="218"/>
    </row>
    <row r="1460" spans="2:17" x14ac:dyDescent="0.25">
      <c r="B1460" s="76"/>
      <c r="C1460" s="77"/>
      <c r="D1460" s="231"/>
      <c r="E1460" s="35"/>
      <c r="F1460" s="225"/>
      <c r="G1460" s="79"/>
      <c r="H1460" s="290"/>
      <c r="I1460" s="74" t="str">
        <f t="shared" si="60"/>
        <v>11900</v>
      </c>
      <c r="J1460" s="218"/>
      <c r="K1460" s="218"/>
      <c r="L1460" s="218"/>
      <c r="M1460" s="218"/>
      <c r="N1460" s="218"/>
      <c r="O1460" s="218"/>
      <c r="P1460" s="218"/>
      <c r="Q1460" s="218"/>
    </row>
    <row r="1461" spans="2:17" x14ac:dyDescent="0.25">
      <c r="B1461" s="76"/>
      <c r="C1461" s="77"/>
      <c r="D1461" s="231"/>
      <c r="E1461" s="35"/>
      <c r="F1461" s="225"/>
      <c r="G1461" s="79"/>
      <c r="H1461" s="290"/>
      <c r="I1461" s="74" t="str">
        <f t="shared" si="60"/>
        <v>11900</v>
      </c>
      <c r="J1461" s="218"/>
      <c r="K1461" s="218"/>
      <c r="L1461" s="218"/>
      <c r="M1461" s="218"/>
      <c r="N1461" s="218"/>
      <c r="O1461" s="218"/>
      <c r="P1461" s="218"/>
      <c r="Q1461" s="218"/>
    </row>
    <row r="1462" spans="2:17" x14ac:dyDescent="0.25">
      <c r="B1462" s="76"/>
      <c r="C1462" s="77"/>
      <c r="D1462" s="231"/>
      <c r="E1462" s="35"/>
      <c r="F1462" s="225"/>
      <c r="G1462" s="79"/>
      <c r="H1462" s="290"/>
      <c r="I1462" s="74" t="str">
        <f t="shared" si="60"/>
        <v>11900</v>
      </c>
      <c r="J1462" s="218"/>
      <c r="K1462" s="218"/>
      <c r="L1462" s="218"/>
      <c r="M1462" s="218"/>
      <c r="N1462" s="218"/>
      <c r="O1462" s="218"/>
      <c r="P1462" s="218"/>
      <c r="Q1462" s="218"/>
    </row>
    <row r="1463" spans="2:17" x14ac:dyDescent="0.25">
      <c r="B1463" s="76"/>
      <c r="C1463" s="77"/>
      <c r="D1463" s="231"/>
      <c r="E1463" s="35"/>
      <c r="F1463" s="225"/>
      <c r="G1463" s="79"/>
      <c r="H1463" s="290"/>
      <c r="I1463" s="74" t="str">
        <f t="shared" si="60"/>
        <v>11900</v>
      </c>
      <c r="J1463" s="218"/>
      <c r="K1463" s="218"/>
      <c r="L1463" s="218"/>
      <c r="M1463" s="218"/>
      <c r="N1463" s="218"/>
      <c r="O1463" s="218"/>
      <c r="P1463" s="218"/>
      <c r="Q1463" s="218"/>
    </row>
    <row r="1464" spans="2:17" x14ac:dyDescent="0.25">
      <c r="B1464" s="76"/>
      <c r="C1464" s="77"/>
      <c r="D1464" s="231"/>
      <c r="E1464" s="35"/>
      <c r="F1464" s="225"/>
      <c r="G1464" s="79"/>
      <c r="H1464" s="290"/>
      <c r="I1464" s="74" t="str">
        <f t="shared" si="60"/>
        <v>11900</v>
      </c>
      <c r="J1464" s="218"/>
      <c r="K1464" s="218"/>
      <c r="L1464" s="218"/>
      <c r="M1464" s="218"/>
      <c r="N1464" s="218"/>
      <c r="O1464" s="218"/>
      <c r="P1464" s="218"/>
      <c r="Q1464" s="218"/>
    </row>
    <row r="1465" spans="2:17" x14ac:dyDescent="0.25">
      <c r="B1465" s="76"/>
      <c r="C1465" s="77"/>
      <c r="D1465" s="231"/>
      <c r="E1465" s="35"/>
      <c r="F1465" s="225"/>
      <c r="G1465" s="79"/>
      <c r="H1465" s="290"/>
      <c r="I1465" s="74" t="str">
        <f t="shared" si="60"/>
        <v>11900</v>
      </c>
      <c r="J1465" s="218"/>
      <c r="K1465" s="218"/>
      <c r="L1465" s="218"/>
      <c r="M1465" s="218"/>
      <c r="N1465" s="218"/>
      <c r="O1465" s="218"/>
      <c r="P1465" s="218"/>
      <c r="Q1465" s="218"/>
    </row>
    <row r="1466" spans="2:17" x14ac:dyDescent="0.25">
      <c r="B1466" s="76"/>
      <c r="C1466" s="77"/>
      <c r="D1466" s="231"/>
      <c r="E1466" s="35"/>
      <c r="F1466" s="225"/>
      <c r="G1466" s="79"/>
      <c r="H1466" s="290"/>
      <c r="I1466" s="74" t="str">
        <f t="shared" si="60"/>
        <v>11900</v>
      </c>
      <c r="J1466" s="218"/>
      <c r="K1466" s="218"/>
      <c r="L1466" s="218"/>
      <c r="M1466" s="218"/>
      <c r="N1466" s="218"/>
      <c r="O1466" s="218"/>
      <c r="P1466" s="218"/>
      <c r="Q1466" s="218"/>
    </row>
    <row r="1467" spans="2:17" x14ac:dyDescent="0.25">
      <c r="B1467" s="76"/>
      <c r="C1467" s="77"/>
      <c r="D1467" s="231"/>
      <c r="E1467" s="35"/>
      <c r="F1467" s="225"/>
      <c r="G1467" s="79"/>
      <c r="H1467" s="290"/>
      <c r="I1467" s="74" t="str">
        <f t="shared" si="60"/>
        <v>11900</v>
      </c>
      <c r="J1467" s="218"/>
      <c r="K1467" s="218"/>
      <c r="L1467" s="218"/>
      <c r="M1467" s="218"/>
      <c r="N1467" s="218"/>
      <c r="O1467" s="218"/>
      <c r="P1467" s="218"/>
      <c r="Q1467" s="218"/>
    </row>
    <row r="1468" spans="2:17" x14ac:dyDescent="0.25">
      <c r="B1468" s="76"/>
      <c r="C1468" s="77"/>
      <c r="D1468" s="231"/>
      <c r="E1468" s="35"/>
      <c r="F1468" s="225"/>
      <c r="G1468" s="79"/>
      <c r="H1468" s="290"/>
      <c r="I1468" s="74" t="str">
        <f t="shared" si="60"/>
        <v>11900</v>
      </c>
      <c r="J1468" s="218"/>
      <c r="K1468" s="218"/>
      <c r="L1468" s="218"/>
      <c r="M1468" s="218"/>
      <c r="N1468" s="218"/>
      <c r="O1468" s="218"/>
      <c r="P1468" s="218"/>
      <c r="Q1468" s="218"/>
    </row>
    <row r="1469" spans="2:17" x14ac:dyDescent="0.25">
      <c r="B1469" s="76"/>
      <c r="C1469" s="77"/>
      <c r="D1469" s="231"/>
      <c r="E1469" s="35"/>
      <c r="F1469" s="225"/>
      <c r="G1469" s="79"/>
      <c r="H1469" s="290"/>
      <c r="I1469" s="74" t="str">
        <f t="shared" si="60"/>
        <v>11900</v>
      </c>
      <c r="J1469" s="218"/>
      <c r="K1469" s="218"/>
      <c r="L1469" s="218"/>
      <c r="M1469" s="218"/>
      <c r="N1469" s="218"/>
      <c r="O1469" s="218"/>
      <c r="P1469" s="218"/>
      <c r="Q1469" s="218"/>
    </row>
    <row r="1470" spans="2:17" x14ac:dyDescent="0.25">
      <c r="B1470" s="76"/>
      <c r="C1470" s="77"/>
      <c r="D1470" s="231"/>
      <c r="E1470" s="35"/>
      <c r="F1470" s="225"/>
      <c r="G1470" s="79"/>
      <c r="H1470" s="290"/>
      <c r="I1470" s="74" t="str">
        <f t="shared" si="60"/>
        <v>11900</v>
      </c>
      <c r="J1470" s="218"/>
      <c r="K1470" s="218"/>
      <c r="L1470" s="218"/>
      <c r="M1470" s="218"/>
      <c r="N1470" s="218"/>
      <c r="O1470" s="218"/>
      <c r="P1470" s="218"/>
      <c r="Q1470" s="218"/>
    </row>
    <row r="1471" spans="2:17" x14ac:dyDescent="0.25">
      <c r="B1471" s="76"/>
      <c r="C1471" s="77"/>
      <c r="D1471" s="231"/>
      <c r="E1471" s="35"/>
      <c r="F1471" s="225"/>
      <c r="G1471" s="79"/>
      <c r="H1471" s="290"/>
      <c r="I1471" s="74" t="str">
        <f t="shared" si="60"/>
        <v>11900</v>
      </c>
      <c r="J1471" s="218"/>
      <c r="K1471" s="218"/>
      <c r="L1471" s="218"/>
      <c r="M1471" s="218"/>
      <c r="N1471" s="218"/>
      <c r="O1471" s="218"/>
      <c r="P1471" s="218"/>
      <c r="Q1471" s="218"/>
    </row>
    <row r="1472" spans="2:17" x14ac:dyDescent="0.25">
      <c r="B1472" s="76"/>
      <c r="C1472" s="77"/>
      <c r="D1472" s="231"/>
      <c r="E1472" s="35"/>
      <c r="F1472" s="225"/>
      <c r="G1472" s="79"/>
      <c r="H1472" s="290"/>
      <c r="I1472" s="74" t="str">
        <f t="shared" si="60"/>
        <v>11900</v>
      </c>
      <c r="J1472" s="218"/>
      <c r="K1472" s="218"/>
      <c r="L1472" s="218"/>
      <c r="M1472" s="218"/>
      <c r="N1472" s="218"/>
      <c r="O1472" s="218"/>
      <c r="P1472" s="218"/>
      <c r="Q1472" s="218"/>
    </row>
    <row r="1473" spans="2:17" x14ac:dyDescent="0.25">
      <c r="B1473" s="76"/>
      <c r="C1473" s="77"/>
      <c r="D1473" s="231"/>
      <c r="E1473" s="35"/>
      <c r="F1473" s="225"/>
      <c r="G1473" s="79"/>
      <c r="H1473" s="290"/>
      <c r="I1473" s="74" t="str">
        <f t="shared" si="60"/>
        <v>11900</v>
      </c>
      <c r="J1473" s="218"/>
      <c r="K1473" s="218"/>
      <c r="L1473" s="218"/>
      <c r="M1473" s="218"/>
      <c r="N1473" s="218"/>
      <c r="O1473" s="218"/>
      <c r="P1473" s="218"/>
      <c r="Q1473" s="218"/>
    </row>
    <row r="1474" spans="2:17" x14ac:dyDescent="0.25">
      <c r="B1474" s="76"/>
      <c r="C1474" s="77"/>
      <c r="D1474" s="231"/>
      <c r="E1474" s="35"/>
      <c r="F1474" s="225"/>
      <c r="G1474" s="79"/>
      <c r="H1474" s="290"/>
      <c r="I1474" s="74" t="str">
        <f t="shared" si="60"/>
        <v>11900</v>
      </c>
      <c r="J1474" s="218"/>
      <c r="K1474" s="218"/>
      <c r="L1474" s="218"/>
      <c r="M1474" s="218"/>
      <c r="N1474" s="218"/>
      <c r="O1474" s="218"/>
      <c r="P1474" s="218"/>
      <c r="Q1474" s="218"/>
    </row>
    <row r="1475" spans="2:17" x14ac:dyDescent="0.25">
      <c r="B1475" s="76"/>
      <c r="C1475" s="77"/>
      <c r="D1475" s="231"/>
      <c r="E1475" s="35"/>
      <c r="F1475" s="225"/>
      <c r="G1475" s="79"/>
      <c r="H1475" s="290"/>
      <c r="I1475" s="74" t="str">
        <f t="shared" si="60"/>
        <v>11900</v>
      </c>
      <c r="J1475" s="218"/>
      <c r="K1475" s="218"/>
      <c r="L1475" s="218"/>
      <c r="M1475" s="218"/>
      <c r="N1475" s="218"/>
      <c r="O1475" s="218"/>
      <c r="P1475" s="218"/>
      <c r="Q1475" s="218"/>
    </row>
    <row r="1476" spans="2:17" x14ac:dyDescent="0.25">
      <c r="B1476" s="76"/>
      <c r="C1476" s="77"/>
      <c r="D1476" s="231"/>
      <c r="E1476" s="35"/>
      <c r="F1476" s="225"/>
      <c r="G1476" s="79"/>
      <c r="H1476" s="290"/>
      <c r="I1476" s="74" t="str">
        <f t="shared" si="60"/>
        <v>11900</v>
      </c>
      <c r="J1476" s="218"/>
      <c r="K1476" s="218"/>
      <c r="L1476" s="218"/>
      <c r="M1476" s="218"/>
      <c r="N1476" s="218"/>
      <c r="O1476" s="218"/>
      <c r="P1476" s="218"/>
      <c r="Q1476" s="218"/>
    </row>
    <row r="1477" spans="2:17" x14ac:dyDescent="0.25">
      <c r="B1477" s="76"/>
      <c r="C1477" s="77"/>
      <c r="D1477" s="231"/>
      <c r="E1477" s="35"/>
      <c r="F1477" s="225"/>
      <c r="G1477" s="79"/>
      <c r="H1477" s="290"/>
      <c r="I1477" s="74" t="str">
        <f t="shared" si="60"/>
        <v>11900</v>
      </c>
      <c r="J1477" s="218"/>
      <c r="K1477" s="218"/>
      <c r="L1477" s="218"/>
      <c r="M1477" s="218"/>
      <c r="N1477" s="218"/>
      <c r="O1477" s="218"/>
      <c r="P1477" s="218"/>
      <c r="Q1477" s="218"/>
    </row>
    <row r="1478" spans="2:17" x14ac:dyDescent="0.25">
      <c r="B1478" s="76"/>
      <c r="C1478" s="77"/>
      <c r="D1478" s="231"/>
      <c r="E1478" s="35"/>
      <c r="F1478" s="225"/>
      <c r="G1478" s="79"/>
      <c r="H1478" s="290"/>
      <c r="I1478" s="74" t="str">
        <f t="shared" si="60"/>
        <v>11900</v>
      </c>
      <c r="J1478" s="218"/>
      <c r="K1478" s="218"/>
      <c r="L1478" s="218"/>
      <c r="M1478" s="218"/>
      <c r="N1478" s="218"/>
      <c r="O1478" s="218"/>
      <c r="P1478" s="218"/>
      <c r="Q1478" s="218"/>
    </row>
    <row r="1479" spans="2:17" x14ac:dyDescent="0.25">
      <c r="B1479" s="76"/>
      <c r="C1479" s="77"/>
      <c r="D1479" s="231"/>
      <c r="E1479" s="35"/>
      <c r="F1479" s="225"/>
      <c r="G1479" s="79"/>
      <c r="H1479" s="290"/>
      <c r="I1479" s="74" t="str">
        <f t="shared" si="60"/>
        <v>11900</v>
      </c>
      <c r="J1479" s="218"/>
      <c r="K1479" s="218"/>
      <c r="L1479" s="218"/>
      <c r="M1479" s="218"/>
      <c r="N1479" s="218"/>
      <c r="O1479" s="218"/>
      <c r="P1479" s="218"/>
      <c r="Q1479" s="218"/>
    </row>
    <row r="1480" spans="2:17" x14ac:dyDescent="0.25">
      <c r="B1480" s="76"/>
      <c r="C1480" s="77"/>
      <c r="D1480" s="231"/>
      <c r="E1480" s="35"/>
      <c r="F1480" s="225"/>
      <c r="G1480" s="79"/>
      <c r="H1480" s="290"/>
      <c r="I1480" s="74" t="str">
        <f t="shared" si="60"/>
        <v>11900</v>
      </c>
      <c r="J1480" s="218"/>
      <c r="K1480" s="218"/>
      <c r="L1480" s="218"/>
      <c r="M1480" s="218"/>
      <c r="N1480" s="218"/>
      <c r="O1480" s="218"/>
      <c r="P1480" s="218"/>
      <c r="Q1480" s="218"/>
    </row>
    <row r="1481" spans="2:17" x14ac:dyDescent="0.25">
      <c r="B1481" s="76"/>
      <c r="C1481" s="77"/>
      <c r="D1481" s="231"/>
      <c r="E1481" s="35"/>
      <c r="F1481" s="225"/>
      <c r="G1481" s="79"/>
      <c r="H1481" s="290"/>
      <c r="I1481" s="74" t="str">
        <f t="shared" si="60"/>
        <v>11900</v>
      </c>
      <c r="J1481" s="218"/>
      <c r="K1481" s="218"/>
      <c r="L1481" s="218"/>
      <c r="M1481" s="218"/>
      <c r="N1481" s="218"/>
      <c r="O1481" s="218"/>
      <c r="P1481" s="218"/>
      <c r="Q1481" s="218"/>
    </row>
    <row r="1482" spans="2:17" x14ac:dyDescent="0.25">
      <c r="B1482" s="76"/>
      <c r="C1482" s="77"/>
      <c r="D1482" s="231"/>
      <c r="E1482" s="35"/>
      <c r="F1482" s="225"/>
      <c r="G1482" s="79"/>
      <c r="H1482" s="290"/>
      <c r="I1482" s="74" t="str">
        <f t="shared" si="60"/>
        <v>11900</v>
      </c>
      <c r="J1482" s="218"/>
      <c r="K1482" s="218"/>
      <c r="L1482" s="218"/>
      <c r="M1482" s="218"/>
      <c r="N1482" s="218"/>
      <c r="O1482" s="218"/>
      <c r="P1482" s="218"/>
      <c r="Q1482" s="218"/>
    </row>
    <row r="1483" spans="2:17" x14ac:dyDescent="0.25">
      <c r="B1483" s="76"/>
      <c r="C1483" s="77"/>
      <c r="D1483" s="231"/>
      <c r="E1483" s="35"/>
      <c r="F1483" s="225"/>
      <c r="G1483" s="79"/>
      <c r="H1483" s="290"/>
      <c r="I1483" s="74" t="str">
        <f t="shared" si="60"/>
        <v>11900</v>
      </c>
      <c r="J1483" s="218"/>
      <c r="K1483" s="218"/>
      <c r="L1483" s="218"/>
      <c r="M1483" s="218"/>
      <c r="N1483" s="218"/>
      <c r="O1483" s="218"/>
      <c r="P1483" s="218"/>
      <c r="Q1483" s="218"/>
    </row>
    <row r="1484" spans="2:17" x14ac:dyDescent="0.25">
      <c r="B1484" s="76"/>
      <c r="C1484" s="77"/>
      <c r="D1484" s="231"/>
      <c r="E1484" s="35"/>
      <c r="F1484" s="225"/>
      <c r="G1484" s="79"/>
      <c r="H1484" s="290"/>
      <c r="I1484" s="74" t="str">
        <f t="shared" si="60"/>
        <v>11900</v>
      </c>
      <c r="J1484" s="218"/>
      <c r="K1484" s="218"/>
      <c r="L1484" s="218"/>
      <c r="M1484" s="218"/>
      <c r="N1484" s="218"/>
      <c r="O1484" s="218"/>
      <c r="P1484" s="218"/>
      <c r="Q1484" s="218"/>
    </row>
    <row r="1485" spans="2:17" x14ac:dyDescent="0.25">
      <c r="B1485" s="76"/>
      <c r="C1485" s="77"/>
      <c r="D1485" s="231"/>
      <c r="E1485" s="35"/>
      <c r="F1485" s="225"/>
      <c r="G1485" s="79"/>
      <c r="H1485" s="290"/>
      <c r="I1485" s="74" t="str">
        <f t="shared" si="60"/>
        <v>11900</v>
      </c>
      <c r="J1485" s="218"/>
      <c r="K1485" s="218"/>
      <c r="L1485" s="218"/>
      <c r="M1485" s="218"/>
      <c r="N1485" s="218"/>
      <c r="O1485" s="218"/>
      <c r="P1485" s="218"/>
      <c r="Q1485" s="218"/>
    </row>
    <row r="1486" spans="2:17" x14ac:dyDescent="0.25">
      <c r="B1486" s="76"/>
      <c r="C1486" s="77"/>
      <c r="D1486" s="231"/>
      <c r="E1486" s="35"/>
      <c r="F1486" s="225"/>
      <c r="G1486" s="79"/>
      <c r="H1486" s="290"/>
      <c r="I1486" s="74" t="str">
        <f t="shared" si="60"/>
        <v>11900</v>
      </c>
      <c r="J1486" s="218"/>
      <c r="K1486" s="218"/>
      <c r="L1486" s="218"/>
      <c r="M1486" s="218"/>
      <c r="N1486" s="218"/>
      <c r="O1486" s="218"/>
      <c r="P1486" s="218"/>
      <c r="Q1486" s="218"/>
    </row>
    <row r="1487" spans="2:17" x14ac:dyDescent="0.25">
      <c r="B1487" s="76"/>
      <c r="C1487" s="77"/>
      <c r="D1487" s="231"/>
      <c r="E1487" s="35"/>
      <c r="F1487" s="225"/>
      <c r="G1487" s="79"/>
      <c r="H1487" s="290"/>
      <c r="I1487" s="74" t="str">
        <f t="shared" ref="I1487:I1550" si="61">MONTH(D1487)&amp;YEAR(D1487)&amp;G1487</f>
        <v>11900</v>
      </c>
      <c r="J1487" s="218"/>
      <c r="K1487" s="218"/>
      <c r="L1487" s="218"/>
      <c r="M1487" s="218"/>
      <c r="N1487" s="218"/>
      <c r="O1487" s="218"/>
      <c r="P1487" s="218"/>
      <c r="Q1487" s="218"/>
    </row>
    <row r="1488" spans="2:17" x14ac:dyDescent="0.25">
      <c r="B1488" s="76"/>
      <c r="C1488" s="77"/>
      <c r="D1488" s="231"/>
      <c r="E1488" s="35"/>
      <c r="F1488" s="225"/>
      <c r="G1488" s="79"/>
      <c r="H1488" s="290"/>
      <c r="I1488" s="74" t="str">
        <f t="shared" si="61"/>
        <v>11900</v>
      </c>
      <c r="J1488" s="218"/>
      <c r="K1488" s="218"/>
      <c r="L1488" s="218"/>
      <c r="M1488" s="218"/>
      <c r="N1488" s="218"/>
      <c r="O1488" s="218"/>
      <c r="P1488" s="218"/>
      <c r="Q1488" s="218"/>
    </row>
    <row r="1489" spans="2:17" x14ac:dyDescent="0.25">
      <c r="B1489" s="76"/>
      <c r="C1489" s="77"/>
      <c r="D1489" s="231"/>
      <c r="E1489" s="35"/>
      <c r="F1489" s="225"/>
      <c r="G1489" s="79"/>
      <c r="H1489" s="290"/>
      <c r="I1489" s="74" t="str">
        <f t="shared" si="61"/>
        <v>11900</v>
      </c>
      <c r="J1489" s="218"/>
      <c r="K1489" s="218"/>
      <c r="L1489" s="218"/>
      <c r="M1489" s="218"/>
      <c r="N1489" s="218"/>
      <c r="O1489" s="218"/>
      <c r="P1489" s="218"/>
      <c r="Q1489" s="218"/>
    </row>
    <row r="1490" spans="2:17" x14ac:dyDescent="0.25">
      <c r="B1490" s="76"/>
      <c r="C1490" s="77"/>
      <c r="D1490" s="231"/>
      <c r="E1490" s="35"/>
      <c r="F1490" s="225"/>
      <c r="G1490" s="79"/>
      <c r="H1490" s="290"/>
      <c r="I1490" s="74" t="str">
        <f t="shared" si="61"/>
        <v>11900</v>
      </c>
      <c r="J1490" s="218"/>
      <c r="K1490" s="218"/>
      <c r="L1490" s="218"/>
      <c r="M1490" s="218"/>
      <c r="N1490" s="218"/>
      <c r="O1490" s="218"/>
      <c r="P1490" s="218"/>
      <c r="Q1490" s="218"/>
    </row>
    <row r="1491" spans="2:17" x14ac:dyDescent="0.25">
      <c r="B1491" s="76"/>
      <c r="C1491" s="77"/>
      <c r="D1491" s="231"/>
      <c r="E1491" s="35"/>
      <c r="F1491" s="225"/>
      <c r="G1491" s="79"/>
      <c r="H1491" s="290"/>
      <c r="I1491" s="74" t="str">
        <f t="shared" si="61"/>
        <v>11900</v>
      </c>
      <c r="J1491" s="218"/>
      <c r="K1491" s="218"/>
      <c r="L1491" s="218"/>
      <c r="M1491" s="218"/>
      <c r="N1491" s="218"/>
      <c r="O1491" s="218"/>
      <c r="P1491" s="218"/>
      <c r="Q1491" s="218"/>
    </row>
    <row r="1492" spans="2:17" x14ac:dyDescent="0.25">
      <c r="B1492" s="76"/>
      <c r="C1492" s="77"/>
      <c r="D1492" s="231"/>
      <c r="E1492" s="35"/>
      <c r="F1492" s="225"/>
      <c r="G1492" s="79"/>
      <c r="H1492" s="290"/>
      <c r="I1492" s="74" t="str">
        <f t="shared" si="61"/>
        <v>11900</v>
      </c>
      <c r="J1492" s="218"/>
      <c r="K1492" s="218"/>
      <c r="L1492" s="218"/>
      <c r="M1492" s="218"/>
      <c r="N1492" s="218"/>
      <c r="O1492" s="218"/>
      <c r="P1492" s="218"/>
      <c r="Q1492" s="218"/>
    </row>
    <row r="1493" spans="2:17" x14ac:dyDescent="0.25">
      <c r="B1493" s="76"/>
      <c r="C1493" s="77"/>
      <c r="D1493" s="231"/>
      <c r="E1493" s="35"/>
      <c r="F1493" s="225"/>
      <c r="G1493" s="79"/>
      <c r="H1493" s="290"/>
      <c r="I1493" s="74" t="str">
        <f t="shared" si="61"/>
        <v>11900</v>
      </c>
      <c r="J1493" s="218"/>
      <c r="K1493" s="218"/>
      <c r="L1493" s="218"/>
      <c r="M1493" s="218"/>
      <c r="N1493" s="218"/>
      <c r="O1493" s="218"/>
      <c r="P1493" s="218"/>
      <c r="Q1493" s="218"/>
    </row>
    <row r="1494" spans="2:17" x14ac:dyDescent="0.25">
      <c r="B1494" s="76"/>
      <c r="C1494" s="77"/>
      <c r="D1494" s="231"/>
      <c r="E1494" s="35"/>
      <c r="F1494" s="225"/>
      <c r="G1494" s="79"/>
      <c r="H1494" s="290"/>
      <c r="I1494" s="74" t="str">
        <f t="shared" si="61"/>
        <v>11900</v>
      </c>
      <c r="J1494" s="218"/>
      <c r="K1494" s="218"/>
      <c r="L1494" s="218"/>
      <c r="M1494" s="218"/>
      <c r="N1494" s="218"/>
      <c r="O1494" s="218"/>
      <c r="P1494" s="218"/>
      <c r="Q1494" s="218"/>
    </row>
    <row r="1495" spans="2:17" x14ac:dyDescent="0.25">
      <c r="B1495" s="76"/>
      <c r="C1495" s="77"/>
      <c r="D1495" s="231"/>
      <c r="E1495" s="35"/>
      <c r="F1495" s="225"/>
      <c r="G1495" s="79"/>
      <c r="H1495" s="290"/>
      <c r="I1495" s="74" t="str">
        <f t="shared" si="61"/>
        <v>11900</v>
      </c>
      <c r="J1495" s="218"/>
      <c r="K1495" s="218"/>
      <c r="L1495" s="218"/>
      <c r="M1495" s="218"/>
      <c r="N1495" s="218"/>
      <c r="O1495" s="218"/>
      <c r="P1495" s="218"/>
      <c r="Q1495" s="218"/>
    </row>
    <row r="1496" spans="2:17" x14ac:dyDescent="0.25">
      <c r="B1496" s="76"/>
      <c r="C1496" s="77"/>
      <c r="D1496" s="231"/>
      <c r="E1496" s="35"/>
      <c r="F1496" s="225"/>
      <c r="G1496" s="79"/>
      <c r="H1496" s="290"/>
      <c r="I1496" s="74" t="str">
        <f t="shared" si="61"/>
        <v>11900</v>
      </c>
      <c r="J1496" s="218"/>
      <c r="K1496" s="218"/>
      <c r="L1496" s="218"/>
      <c r="M1496" s="218"/>
      <c r="N1496" s="218"/>
      <c r="O1496" s="218"/>
      <c r="P1496" s="218"/>
      <c r="Q1496" s="218"/>
    </row>
    <row r="1497" spans="2:17" x14ac:dyDescent="0.25">
      <c r="B1497" s="76"/>
      <c r="C1497" s="77"/>
      <c r="D1497" s="231"/>
      <c r="E1497" s="35"/>
      <c r="F1497" s="225"/>
      <c r="G1497" s="79"/>
      <c r="H1497" s="290"/>
      <c r="I1497" s="74" t="str">
        <f t="shared" si="61"/>
        <v>11900</v>
      </c>
      <c r="J1497" s="218"/>
      <c r="K1497" s="218"/>
      <c r="L1497" s="218"/>
      <c r="M1497" s="218"/>
      <c r="N1497" s="218"/>
      <c r="O1497" s="218"/>
      <c r="P1497" s="218"/>
      <c r="Q1497" s="218"/>
    </row>
    <row r="1498" spans="2:17" x14ac:dyDescent="0.25">
      <c r="B1498" s="76"/>
      <c r="C1498" s="77"/>
      <c r="D1498" s="231"/>
      <c r="E1498" s="35"/>
      <c r="F1498" s="225"/>
      <c r="G1498" s="79"/>
      <c r="H1498" s="290"/>
      <c r="I1498" s="74" t="str">
        <f t="shared" si="61"/>
        <v>11900</v>
      </c>
      <c r="J1498" s="218"/>
      <c r="K1498" s="218"/>
      <c r="L1498" s="218"/>
      <c r="M1498" s="218"/>
      <c r="N1498" s="218"/>
      <c r="O1498" s="218"/>
      <c r="P1498" s="218"/>
      <c r="Q1498" s="218"/>
    </row>
    <row r="1499" spans="2:17" x14ac:dyDescent="0.25">
      <c r="B1499" s="76"/>
      <c r="C1499" s="77"/>
      <c r="D1499" s="231"/>
      <c r="E1499" s="35"/>
      <c r="F1499" s="225"/>
      <c r="G1499" s="79"/>
      <c r="H1499" s="290"/>
      <c r="I1499" s="74" t="str">
        <f t="shared" si="61"/>
        <v>11900</v>
      </c>
      <c r="J1499" s="218"/>
      <c r="K1499" s="218"/>
      <c r="L1499" s="218"/>
      <c r="M1499" s="218"/>
      <c r="N1499" s="218"/>
      <c r="O1499" s="218"/>
      <c r="P1499" s="218"/>
      <c r="Q1499" s="218"/>
    </row>
    <row r="1500" spans="2:17" x14ac:dyDescent="0.25">
      <c r="B1500" s="76"/>
      <c r="C1500" s="77"/>
      <c r="D1500" s="231"/>
      <c r="E1500" s="35"/>
      <c r="F1500" s="225"/>
      <c r="G1500" s="79"/>
      <c r="H1500" s="290"/>
      <c r="I1500" s="74" t="str">
        <f t="shared" si="61"/>
        <v>11900</v>
      </c>
      <c r="J1500" s="218"/>
      <c r="K1500" s="218"/>
      <c r="L1500" s="218"/>
      <c r="M1500" s="218"/>
      <c r="N1500" s="218"/>
      <c r="O1500" s="218"/>
      <c r="P1500" s="218"/>
      <c r="Q1500" s="218"/>
    </row>
    <row r="1501" spans="2:17" x14ac:dyDescent="0.25">
      <c r="B1501" s="76"/>
      <c r="C1501" s="77"/>
      <c r="D1501" s="231"/>
      <c r="E1501" s="35"/>
      <c r="F1501" s="225"/>
      <c r="G1501" s="79"/>
      <c r="H1501" s="290"/>
      <c r="I1501" s="74" t="str">
        <f t="shared" si="61"/>
        <v>11900</v>
      </c>
      <c r="J1501" s="218"/>
      <c r="K1501" s="218"/>
      <c r="L1501" s="218"/>
      <c r="M1501" s="218"/>
      <c r="N1501" s="218"/>
      <c r="O1501" s="218"/>
      <c r="P1501" s="218"/>
      <c r="Q1501" s="218"/>
    </row>
    <row r="1502" spans="2:17" x14ac:dyDescent="0.25">
      <c r="B1502" s="76"/>
      <c r="C1502" s="77"/>
      <c r="D1502" s="231"/>
      <c r="E1502" s="35"/>
      <c r="F1502" s="225"/>
      <c r="G1502" s="79"/>
      <c r="H1502" s="290"/>
      <c r="I1502" s="74" t="str">
        <f t="shared" si="61"/>
        <v>11900</v>
      </c>
      <c r="J1502" s="218"/>
      <c r="K1502" s="218"/>
      <c r="L1502" s="218"/>
      <c r="M1502" s="218"/>
      <c r="N1502" s="218"/>
      <c r="O1502" s="218"/>
      <c r="P1502" s="218"/>
      <c r="Q1502" s="218"/>
    </row>
    <row r="1503" spans="2:17" x14ac:dyDescent="0.25">
      <c r="B1503" s="76"/>
      <c r="C1503" s="77"/>
      <c r="D1503" s="231"/>
      <c r="E1503" s="35"/>
      <c r="F1503" s="225"/>
      <c r="G1503" s="79"/>
      <c r="H1503" s="290"/>
      <c r="I1503" s="74" t="str">
        <f t="shared" si="61"/>
        <v>11900</v>
      </c>
      <c r="J1503" s="218"/>
      <c r="K1503" s="218"/>
      <c r="L1503" s="218"/>
      <c r="M1503" s="218"/>
      <c r="N1503" s="218"/>
      <c r="O1503" s="218"/>
      <c r="P1503" s="218"/>
      <c r="Q1503" s="218"/>
    </row>
    <row r="1504" spans="2:17" x14ac:dyDescent="0.25">
      <c r="B1504" s="76"/>
      <c r="C1504" s="77"/>
      <c r="D1504" s="231"/>
      <c r="E1504" s="35"/>
      <c r="F1504" s="225"/>
      <c r="G1504" s="79"/>
      <c r="H1504" s="290"/>
      <c r="I1504" s="74" t="str">
        <f t="shared" si="61"/>
        <v>11900</v>
      </c>
      <c r="J1504" s="218"/>
      <c r="K1504" s="218"/>
      <c r="L1504" s="218"/>
      <c r="M1504" s="218"/>
      <c r="N1504" s="218"/>
      <c r="O1504" s="218"/>
      <c r="P1504" s="218"/>
      <c r="Q1504" s="218"/>
    </row>
    <row r="1505" spans="2:17" x14ac:dyDescent="0.25">
      <c r="B1505" s="76"/>
      <c r="C1505" s="77"/>
      <c r="D1505" s="231"/>
      <c r="E1505" s="35"/>
      <c r="F1505" s="225"/>
      <c r="G1505" s="79"/>
      <c r="H1505" s="290"/>
      <c r="I1505" s="74" t="str">
        <f t="shared" si="61"/>
        <v>11900</v>
      </c>
      <c r="J1505" s="218"/>
      <c r="K1505" s="218"/>
      <c r="L1505" s="218"/>
      <c r="M1505" s="218"/>
      <c r="N1505" s="218"/>
      <c r="O1505" s="218"/>
      <c r="P1505" s="218"/>
      <c r="Q1505" s="218"/>
    </row>
    <row r="1506" spans="2:17" x14ac:dyDescent="0.25">
      <c r="B1506" s="76"/>
      <c r="C1506" s="77"/>
      <c r="D1506" s="231"/>
      <c r="E1506" s="35"/>
      <c r="F1506" s="225"/>
      <c r="G1506" s="79"/>
      <c r="H1506" s="290"/>
      <c r="I1506" s="74" t="str">
        <f t="shared" si="61"/>
        <v>11900</v>
      </c>
      <c r="J1506" s="218"/>
      <c r="K1506" s="218"/>
      <c r="L1506" s="218"/>
      <c r="M1506" s="218"/>
      <c r="N1506" s="218"/>
      <c r="O1506" s="218"/>
      <c r="P1506" s="218"/>
      <c r="Q1506" s="218"/>
    </row>
    <row r="1507" spans="2:17" x14ac:dyDescent="0.25">
      <c r="B1507" s="76"/>
      <c r="C1507" s="77"/>
      <c r="D1507" s="231"/>
      <c r="E1507" s="35"/>
      <c r="F1507" s="225"/>
      <c r="G1507" s="79"/>
      <c r="H1507" s="290"/>
      <c r="I1507" s="74" t="str">
        <f t="shared" si="61"/>
        <v>11900</v>
      </c>
      <c r="J1507" s="218"/>
      <c r="K1507" s="218"/>
      <c r="L1507" s="218"/>
      <c r="M1507" s="218"/>
      <c r="N1507" s="218"/>
      <c r="O1507" s="218"/>
      <c r="P1507" s="218"/>
      <c r="Q1507" s="218"/>
    </row>
    <row r="1508" spans="2:17" x14ac:dyDescent="0.25">
      <c r="B1508" s="76"/>
      <c r="C1508" s="77"/>
      <c r="D1508" s="231"/>
      <c r="E1508" s="35"/>
      <c r="F1508" s="225"/>
      <c r="G1508" s="79"/>
      <c r="H1508" s="290"/>
      <c r="I1508" s="74" t="str">
        <f t="shared" si="61"/>
        <v>11900</v>
      </c>
      <c r="J1508" s="218"/>
      <c r="K1508" s="218"/>
      <c r="L1508" s="218"/>
      <c r="M1508" s="218"/>
      <c r="N1508" s="218"/>
      <c r="O1508" s="218"/>
      <c r="P1508" s="218"/>
      <c r="Q1508" s="218"/>
    </row>
    <row r="1509" spans="2:17" x14ac:dyDescent="0.25">
      <c r="B1509" s="76"/>
      <c r="C1509" s="77"/>
      <c r="D1509" s="231"/>
      <c r="E1509" s="35"/>
      <c r="F1509" s="225"/>
      <c r="G1509" s="79"/>
      <c r="H1509" s="290"/>
      <c r="I1509" s="74" t="str">
        <f t="shared" si="61"/>
        <v>11900</v>
      </c>
      <c r="J1509" s="218"/>
      <c r="K1509" s="218"/>
      <c r="L1509" s="218"/>
      <c r="M1509" s="218"/>
      <c r="N1509" s="218"/>
      <c r="O1509" s="218"/>
      <c r="P1509" s="218"/>
      <c r="Q1509" s="218"/>
    </row>
    <row r="1510" spans="2:17" x14ac:dyDescent="0.25">
      <c r="B1510" s="76"/>
      <c r="C1510" s="77"/>
      <c r="D1510" s="231"/>
      <c r="E1510" s="35"/>
      <c r="F1510" s="225"/>
      <c r="G1510" s="79"/>
      <c r="H1510" s="290"/>
      <c r="I1510" s="74" t="str">
        <f t="shared" si="61"/>
        <v>11900</v>
      </c>
      <c r="J1510" s="218"/>
      <c r="K1510" s="218"/>
      <c r="L1510" s="218"/>
      <c r="M1510" s="218"/>
      <c r="N1510" s="218"/>
      <c r="O1510" s="218"/>
      <c r="P1510" s="218"/>
      <c r="Q1510" s="218"/>
    </row>
    <row r="1511" spans="2:17" x14ac:dyDescent="0.25">
      <c r="B1511" s="76"/>
      <c r="C1511" s="77"/>
      <c r="D1511" s="231"/>
      <c r="E1511" s="35"/>
      <c r="F1511" s="225"/>
      <c r="G1511" s="79"/>
      <c r="H1511" s="290"/>
      <c r="I1511" s="74" t="str">
        <f t="shared" si="61"/>
        <v>11900</v>
      </c>
      <c r="J1511" s="218"/>
      <c r="K1511" s="218"/>
      <c r="L1511" s="218"/>
      <c r="M1511" s="218"/>
      <c r="N1511" s="218"/>
      <c r="O1511" s="218"/>
      <c r="P1511" s="218"/>
      <c r="Q1511" s="218"/>
    </row>
    <row r="1512" spans="2:17" x14ac:dyDescent="0.25">
      <c r="B1512" s="76"/>
      <c r="C1512" s="77"/>
      <c r="D1512" s="231"/>
      <c r="E1512" s="35"/>
      <c r="F1512" s="225"/>
      <c r="G1512" s="79"/>
      <c r="H1512" s="290"/>
      <c r="I1512" s="74" t="str">
        <f t="shared" si="61"/>
        <v>11900</v>
      </c>
      <c r="J1512" s="218"/>
      <c r="K1512" s="218"/>
      <c r="L1512" s="218"/>
      <c r="M1512" s="218"/>
      <c r="N1512" s="218"/>
      <c r="O1512" s="218"/>
      <c r="P1512" s="218"/>
      <c r="Q1512" s="218"/>
    </row>
    <row r="1513" spans="2:17" x14ac:dyDescent="0.25">
      <c r="B1513" s="76"/>
      <c r="C1513" s="77"/>
      <c r="D1513" s="231"/>
      <c r="E1513" s="35"/>
      <c r="F1513" s="225"/>
      <c r="G1513" s="79"/>
      <c r="H1513" s="290"/>
      <c r="I1513" s="74" t="str">
        <f t="shared" si="61"/>
        <v>11900</v>
      </c>
      <c r="J1513" s="218"/>
      <c r="K1513" s="218"/>
      <c r="L1513" s="218"/>
      <c r="M1513" s="218"/>
      <c r="N1513" s="218"/>
      <c r="O1513" s="218"/>
      <c r="P1513" s="218"/>
      <c r="Q1513" s="218"/>
    </row>
    <row r="1514" spans="2:17" x14ac:dyDescent="0.25">
      <c r="B1514" s="76"/>
      <c r="C1514" s="77"/>
      <c r="D1514" s="231"/>
      <c r="E1514" s="35"/>
      <c r="F1514" s="225"/>
      <c r="G1514" s="79"/>
      <c r="H1514" s="290"/>
      <c r="I1514" s="74" t="str">
        <f t="shared" si="61"/>
        <v>11900</v>
      </c>
      <c r="J1514" s="218"/>
      <c r="K1514" s="218"/>
      <c r="L1514" s="218"/>
      <c r="M1514" s="218"/>
      <c r="N1514" s="218"/>
      <c r="O1514" s="218"/>
      <c r="P1514" s="218"/>
      <c r="Q1514" s="218"/>
    </row>
    <row r="1515" spans="2:17" x14ac:dyDescent="0.25">
      <c r="B1515" s="76"/>
      <c r="C1515" s="77"/>
      <c r="D1515" s="231"/>
      <c r="E1515" s="35"/>
      <c r="F1515" s="225"/>
      <c r="G1515" s="79"/>
      <c r="H1515" s="290"/>
      <c r="I1515" s="74" t="str">
        <f t="shared" si="61"/>
        <v>11900</v>
      </c>
      <c r="J1515" s="218"/>
      <c r="K1515" s="218"/>
      <c r="L1515" s="218"/>
      <c r="M1515" s="218"/>
      <c r="N1515" s="218"/>
      <c r="O1515" s="218"/>
      <c r="P1515" s="218"/>
      <c r="Q1515" s="218"/>
    </row>
    <row r="1516" spans="2:17" x14ac:dyDescent="0.25">
      <c r="B1516" s="76"/>
      <c r="C1516" s="77"/>
      <c r="D1516" s="231"/>
      <c r="E1516" s="35"/>
      <c r="F1516" s="225"/>
      <c r="G1516" s="79"/>
      <c r="H1516" s="290"/>
      <c r="I1516" s="74" t="str">
        <f t="shared" si="61"/>
        <v>11900</v>
      </c>
      <c r="J1516" s="218"/>
      <c r="K1516" s="218"/>
      <c r="L1516" s="218"/>
      <c r="M1516" s="218"/>
      <c r="N1516" s="218"/>
      <c r="O1516" s="218"/>
      <c r="P1516" s="218"/>
      <c r="Q1516" s="218"/>
    </row>
    <row r="1517" spans="2:17" x14ac:dyDescent="0.25">
      <c r="B1517" s="76"/>
      <c r="C1517" s="77"/>
      <c r="D1517" s="231"/>
      <c r="E1517" s="35"/>
      <c r="F1517" s="225"/>
      <c r="G1517" s="79"/>
      <c r="H1517" s="290"/>
      <c r="I1517" s="74" t="str">
        <f t="shared" si="61"/>
        <v>11900</v>
      </c>
      <c r="J1517" s="218"/>
      <c r="K1517" s="218"/>
      <c r="L1517" s="218"/>
      <c r="M1517" s="218"/>
      <c r="N1517" s="218"/>
      <c r="O1517" s="218"/>
      <c r="P1517" s="218"/>
      <c r="Q1517" s="218"/>
    </row>
    <row r="1518" spans="2:17" x14ac:dyDescent="0.25">
      <c r="B1518" s="76"/>
      <c r="C1518" s="77"/>
      <c r="D1518" s="231"/>
      <c r="E1518" s="35"/>
      <c r="F1518" s="225"/>
      <c r="G1518" s="79"/>
      <c r="H1518" s="290"/>
      <c r="I1518" s="74" t="str">
        <f t="shared" si="61"/>
        <v>11900</v>
      </c>
      <c r="J1518" s="218"/>
      <c r="K1518" s="218"/>
      <c r="L1518" s="218"/>
      <c r="M1518" s="218"/>
      <c r="N1518" s="218"/>
      <c r="O1518" s="218"/>
      <c r="P1518" s="218"/>
      <c r="Q1518" s="218"/>
    </row>
    <row r="1519" spans="2:17" x14ac:dyDescent="0.25">
      <c r="B1519" s="76"/>
      <c r="C1519" s="77"/>
      <c r="D1519" s="231"/>
      <c r="E1519" s="35"/>
      <c r="F1519" s="225"/>
      <c r="G1519" s="79"/>
      <c r="H1519" s="290"/>
      <c r="I1519" s="74" t="str">
        <f t="shared" si="61"/>
        <v>11900</v>
      </c>
      <c r="J1519" s="218"/>
      <c r="K1519" s="218"/>
      <c r="L1519" s="218"/>
      <c r="M1519" s="218"/>
      <c r="N1519" s="218"/>
      <c r="O1519" s="218"/>
      <c r="P1519" s="218"/>
      <c r="Q1519" s="218"/>
    </row>
    <row r="1520" spans="2:17" x14ac:dyDescent="0.25">
      <c r="B1520" s="76"/>
      <c r="C1520" s="77"/>
      <c r="D1520" s="231"/>
      <c r="E1520" s="35"/>
      <c r="F1520" s="225"/>
      <c r="G1520" s="79"/>
      <c r="H1520" s="290"/>
      <c r="I1520" s="74" t="str">
        <f t="shared" si="61"/>
        <v>11900</v>
      </c>
      <c r="J1520" s="218"/>
      <c r="K1520" s="218"/>
      <c r="L1520" s="218"/>
      <c r="M1520" s="218"/>
      <c r="N1520" s="218"/>
      <c r="O1520" s="218"/>
      <c r="P1520" s="218"/>
      <c r="Q1520" s="218"/>
    </row>
    <row r="1521" spans="2:17" x14ac:dyDescent="0.25">
      <c r="B1521" s="76"/>
      <c r="C1521" s="77"/>
      <c r="D1521" s="231"/>
      <c r="E1521" s="35"/>
      <c r="F1521" s="225"/>
      <c r="G1521" s="79"/>
      <c r="H1521" s="290"/>
      <c r="I1521" s="74" t="str">
        <f t="shared" si="61"/>
        <v>11900</v>
      </c>
      <c r="J1521" s="218"/>
      <c r="K1521" s="218"/>
      <c r="L1521" s="218"/>
      <c r="M1521" s="218"/>
      <c r="N1521" s="218"/>
      <c r="O1521" s="218"/>
      <c r="P1521" s="218"/>
      <c r="Q1521" s="218"/>
    </row>
    <row r="1522" spans="2:17" x14ac:dyDescent="0.25">
      <c r="B1522" s="76"/>
      <c r="C1522" s="77"/>
      <c r="D1522" s="231"/>
      <c r="E1522" s="35"/>
      <c r="F1522" s="225"/>
      <c r="G1522" s="79"/>
      <c r="H1522" s="290"/>
      <c r="I1522" s="74" t="str">
        <f t="shared" si="61"/>
        <v>11900</v>
      </c>
      <c r="J1522" s="218"/>
      <c r="K1522" s="218"/>
      <c r="L1522" s="218"/>
      <c r="M1522" s="218"/>
      <c r="N1522" s="218"/>
      <c r="O1522" s="218"/>
      <c r="P1522" s="218"/>
      <c r="Q1522" s="218"/>
    </row>
    <row r="1523" spans="2:17" x14ac:dyDescent="0.25">
      <c r="B1523" s="76"/>
      <c r="C1523" s="77"/>
      <c r="D1523" s="231"/>
      <c r="E1523" s="35"/>
      <c r="F1523" s="225"/>
      <c r="G1523" s="79"/>
      <c r="H1523" s="290"/>
      <c r="I1523" s="74" t="str">
        <f t="shared" si="61"/>
        <v>11900</v>
      </c>
      <c r="J1523" s="218"/>
      <c r="K1523" s="218"/>
      <c r="L1523" s="218"/>
      <c r="M1523" s="218"/>
      <c r="N1523" s="218"/>
      <c r="O1523" s="218"/>
      <c r="P1523" s="218"/>
      <c r="Q1523" s="218"/>
    </row>
    <row r="1524" spans="2:17" x14ac:dyDescent="0.25">
      <c r="B1524" s="76"/>
      <c r="C1524" s="77"/>
      <c r="D1524" s="231"/>
      <c r="E1524" s="35"/>
      <c r="F1524" s="225"/>
      <c r="G1524" s="79"/>
      <c r="H1524" s="290"/>
      <c r="I1524" s="74" t="str">
        <f t="shared" si="61"/>
        <v>11900</v>
      </c>
      <c r="J1524" s="218"/>
      <c r="K1524" s="218"/>
      <c r="L1524" s="218"/>
      <c r="M1524" s="218"/>
      <c r="N1524" s="218"/>
      <c r="O1524" s="218"/>
      <c r="P1524" s="218"/>
      <c r="Q1524" s="218"/>
    </row>
    <row r="1525" spans="2:17" x14ac:dyDescent="0.25">
      <c r="B1525" s="76"/>
      <c r="C1525" s="77"/>
      <c r="D1525" s="231"/>
      <c r="E1525" s="35"/>
      <c r="F1525" s="225"/>
      <c r="G1525" s="79"/>
      <c r="H1525" s="290"/>
      <c r="I1525" s="74" t="str">
        <f t="shared" si="61"/>
        <v>11900</v>
      </c>
      <c r="J1525" s="218"/>
      <c r="K1525" s="218"/>
      <c r="L1525" s="218"/>
      <c r="M1525" s="218"/>
      <c r="N1525" s="218"/>
      <c r="O1525" s="218"/>
      <c r="P1525" s="218"/>
      <c r="Q1525" s="218"/>
    </row>
    <row r="1526" spans="2:17" x14ac:dyDescent="0.25">
      <c r="B1526" s="76"/>
      <c r="C1526" s="77"/>
      <c r="D1526" s="231"/>
      <c r="E1526" s="35"/>
      <c r="F1526" s="225"/>
      <c r="G1526" s="79"/>
      <c r="H1526" s="290"/>
      <c r="I1526" s="74" t="str">
        <f t="shared" si="61"/>
        <v>11900</v>
      </c>
      <c r="J1526" s="218"/>
      <c r="K1526" s="218"/>
      <c r="L1526" s="218"/>
      <c r="M1526" s="218"/>
      <c r="N1526" s="218"/>
      <c r="O1526" s="218"/>
      <c r="P1526" s="218"/>
      <c r="Q1526" s="218"/>
    </row>
    <row r="1527" spans="2:17" x14ac:dyDescent="0.25">
      <c r="B1527" s="76"/>
      <c r="C1527" s="77"/>
      <c r="D1527" s="231"/>
      <c r="E1527" s="35"/>
      <c r="F1527" s="225"/>
      <c r="G1527" s="79"/>
      <c r="H1527" s="290"/>
      <c r="I1527" s="74" t="str">
        <f t="shared" si="61"/>
        <v>11900</v>
      </c>
      <c r="J1527" s="218"/>
      <c r="K1527" s="218"/>
      <c r="L1527" s="218"/>
      <c r="M1527" s="218"/>
      <c r="N1527" s="218"/>
      <c r="O1527" s="218"/>
      <c r="P1527" s="218"/>
      <c r="Q1527" s="218"/>
    </row>
    <row r="1528" spans="2:17" x14ac:dyDescent="0.25">
      <c r="B1528" s="76"/>
      <c r="C1528" s="77"/>
      <c r="D1528" s="231"/>
      <c r="E1528" s="35"/>
      <c r="F1528" s="225"/>
      <c r="G1528" s="79"/>
      <c r="H1528" s="290"/>
      <c r="I1528" s="74" t="str">
        <f t="shared" si="61"/>
        <v>11900</v>
      </c>
      <c r="J1528" s="218"/>
      <c r="K1528" s="218"/>
      <c r="L1528" s="218"/>
      <c r="M1528" s="218"/>
      <c r="N1528" s="218"/>
      <c r="O1528" s="218"/>
      <c r="P1528" s="218"/>
      <c r="Q1528" s="218"/>
    </row>
    <row r="1529" spans="2:17" x14ac:dyDescent="0.25">
      <c r="B1529" s="76"/>
      <c r="C1529" s="77"/>
      <c r="D1529" s="231"/>
      <c r="E1529" s="35"/>
      <c r="F1529" s="225"/>
      <c r="G1529" s="79"/>
      <c r="H1529" s="290"/>
      <c r="I1529" s="74" t="str">
        <f t="shared" si="61"/>
        <v>11900</v>
      </c>
      <c r="J1529" s="218"/>
      <c r="K1529" s="218"/>
      <c r="L1529" s="218"/>
      <c r="M1529" s="218"/>
      <c r="N1529" s="218"/>
      <c r="O1529" s="218"/>
      <c r="P1529" s="218"/>
      <c r="Q1529" s="218"/>
    </row>
    <row r="1530" spans="2:17" x14ac:dyDescent="0.25">
      <c r="B1530" s="76"/>
      <c r="C1530" s="77"/>
      <c r="D1530" s="231"/>
      <c r="E1530" s="35"/>
      <c r="F1530" s="225"/>
      <c r="G1530" s="79"/>
      <c r="H1530" s="290"/>
      <c r="I1530" s="74" t="str">
        <f t="shared" si="61"/>
        <v>11900</v>
      </c>
      <c r="J1530" s="218"/>
      <c r="K1530" s="218"/>
      <c r="L1530" s="218"/>
      <c r="M1530" s="218"/>
      <c r="N1530" s="218"/>
      <c r="O1530" s="218"/>
      <c r="P1530" s="218"/>
      <c r="Q1530" s="218"/>
    </row>
    <row r="1531" spans="2:17" x14ac:dyDescent="0.25">
      <c r="B1531" s="76"/>
      <c r="C1531" s="77"/>
      <c r="D1531" s="231"/>
      <c r="E1531" s="35"/>
      <c r="F1531" s="225"/>
      <c r="G1531" s="79"/>
      <c r="H1531" s="290"/>
      <c r="I1531" s="74" t="str">
        <f t="shared" si="61"/>
        <v>11900</v>
      </c>
      <c r="J1531" s="218"/>
      <c r="K1531" s="218"/>
      <c r="L1531" s="218"/>
      <c r="M1531" s="218"/>
      <c r="N1531" s="218"/>
      <c r="O1531" s="218"/>
      <c r="P1531" s="218"/>
      <c r="Q1531" s="218"/>
    </row>
    <row r="1532" spans="2:17" x14ac:dyDescent="0.25">
      <c r="B1532" s="76"/>
      <c r="C1532" s="77"/>
      <c r="D1532" s="231"/>
      <c r="E1532" s="35"/>
      <c r="F1532" s="225"/>
      <c r="G1532" s="79"/>
      <c r="H1532" s="290"/>
      <c r="I1532" s="74" t="str">
        <f t="shared" si="61"/>
        <v>11900</v>
      </c>
      <c r="J1532" s="218"/>
      <c r="K1532" s="218"/>
      <c r="L1532" s="218"/>
      <c r="M1532" s="218"/>
      <c r="N1532" s="218"/>
      <c r="O1532" s="218"/>
      <c r="P1532" s="218"/>
      <c r="Q1532" s="218"/>
    </row>
    <row r="1533" spans="2:17" x14ac:dyDescent="0.25">
      <c r="B1533" s="76"/>
      <c r="C1533" s="77"/>
      <c r="D1533" s="231"/>
      <c r="E1533" s="35"/>
      <c r="F1533" s="225"/>
      <c r="G1533" s="79"/>
      <c r="H1533" s="290"/>
      <c r="I1533" s="74" t="str">
        <f t="shared" si="61"/>
        <v>11900</v>
      </c>
      <c r="J1533" s="218"/>
      <c r="K1533" s="218"/>
      <c r="L1533" s="218"/>
      <c r="M1533" s="218"/>
      <c r="N1533" s="218"/>
      <c r="O1533" s="218"/>
      <c r="P1533" s="218"/>
      <c r="Q1533" s="218"/>
    </row>
    <row r="1534" spans="2:17" x14ac:dyDescent="0.25">
      <c r="B1534" s="76"/>
      <c r="C1534" s="77"/>
      <c r="D1534" s="231"/>
      <c r="E1534" s="35"/>
      <c r="F1534" s="225"/>
      <c r="G1534" s="79"/>
      <c r="H1534" s="290"/>
      <c r="I1534" s="74" t="str">
        <f t="shared" si="61"/>
        <v>11900</v>
      </c>
      <c r="J1534" s="218"/>
      <c r="K1534" s="218"/>
      <c r="L1534" s="218"/>
      <c r="M1534" s="218"/>
      <c r="N1534" s="218"/>
      <c r="O1534" s="218"/>
      <c r="P1534" s="218"/>
      <c r="Q1534" s="218"/>
    </row>
    <row r="1535" spans="2:17" x14ac:dyDescent="0.25">
      <c r="B1535" s="76"/>
      <c r="C1535" s="77"/>
      <c r="D1535" s="231"/>
      <c r="E1535" s="35"/>
      <c r="F1535" s="225"/>
      <c r="G1535" s="79"/>
      <c r="H1535" s="290"/>
      <c r="I1535" s="74" t="str">
        <f t="shared" si="61"/>
        <v>11900</v>
      </c>
      <c r="J1535" s="218"/>
      <c r="K1535" s="218"/>
      <c r="L1535" s="218"/>
      <c r="M1535" s="218"/>
      <c r="N1535" s="218"/>
      <c r="O1535" s="218"/>
      <c r="P1535" s="218"/>
      <c r="Q1535" s="218"/>
    </row>
    <row r="1536" spans="2:17" x14ac:dyDescent="0.25">
      <c r="B1536" s="76"/>
      <c r="C1536" s="77"/>
      <c r="D1536" s="231"/>
      <c r="E1536" s="35"/>
      <c r="F1536" s="225"/>
      <c r="G1536" s="79"/>
      <c r="H1536" s="290"/>
      <c r="I1536" s="74" t="str">
        <f t="shared" si="61"/>
        <v>11900</v>
      </c>
      <c r="J1536" s="218"/>
      <c r="K1536" s="218"/>
      <c r="L1536" s="218"/>
      <c r="M1536" s="218"/>
      <c r="N1536" s="218"/>
      <c r="O1536" s="218"/>
      <c r="P1536" s="218"/>
      <c r="Q1536" s="218"/>
    </row>
    <row r="1537" spans="2:17" x14ac:dyDescent="0.25">
      <c r="B1537" s="76"/>
      <c r="C1537" s="77"/>
      <c r="D1537" s="231"/>
      <c r="E1537" s="35"/>
      <c r="F1537" s="225"/>
      <c r="G1537" s="79"/>
      <c r="H1537" s="290"/>
      <c r="I1537" s="74" t="str">
        <f t="shared" si="61"/>
        <v>11900</v>
      </c>
      <c r="J1537" s="218"/>
      <c r="K1537" s="218"/>
      <c r="L1537" s="218"/>
      <c r="M1537" s="218"/>
      <c r="N1537" s="218"/>
      <c r="O1537" s="218"/>
      <c r="P1537" s="218"/>
      <c r="Q1537" s="218"/>
    </row>
    <row r="1538" spans="2:17" x14ac:dyDescent="0.25">
      <c r="B1538" s="76"/>
      <c r="C1538" s="77"/>
      <c r="D1538" s="231"/>
      <c r="E1538" s="35"/>
      <c r="F1538" s="225"/>
      <c r="G1538" s="79"/>
      <c r="H1538" s="290"/>
      <c r="I1538" s="74" t="str">
        <f t="shared" si="61"/>
        <v>11900</v>
      </c>
      <c r="J1538" s="218"/>
      <c r="K1538" s="218"/>
      <c r="L1538" s="218"/>
      <c r="M1538" s="218"/>
      <c r="N1538" s="218"/>
      <c r="O1538" s="218"/>
      <c r="P1538" s="218"/>
      <c r="Q1538" s="218"/>
    </row>
    <row r="1539" spans="2:17" x14ac:dyDescent="0.25">
      <c r="B1539" s="76"/>
      <c r="C1539" s="77"/>
      <c r="D1539" s="231"/>
      <c r="E1539" s="35"/>
      <c r="F1539" s="225"/>
      <c r="G1539" s="79"/>
      <c r="H1539" s="290"/>
      <c r="I1539" s="74" t="str">
        <f t="shared" si="61"/>
        <v>11900</v>
      </c>
      <c r="J1539" s="218"/>
      <c r="K1539" s="218"/>
      <c r="L1539" s="218"/>
      <c r="M1539" s="218"/>
      <c r="N1539" s="218"/>
      <c r="O1539" s="218"/>
      <c r="P1539" s="218"/>
      <c r="Q1539" s="218"/>
    </row>
    <row r="1540" spans="2:17" x14ac:dyDescent="0.25">
      <c r="B1540" s="76"/>
      <c r="C1540" s="77"/>
      <c r="D1540" s="231"/>
      <c r="E1540" s="35"/>
      <c r="F1540" s="225"/>
      <c r="G1540" s="79"/>
      <c r="H1540" s="290"/>
      <c r="I1540" s="74" t="str">
        <f t="shared" si="61"/>
        <v>11900</v>
      </c>
      <c r="J1540" s="218"/>
      <c r="K1540" s="218"/>
      <c r="L1540" s="218"/>
      <c r="M1540" s="218"/>
      <c r="N1540" s="218"/>
      <c r="O1540" s="218"/>
      <c r="P1540" s="218"/>
      <c r="Q1540" s="218"/>
    </row>
    <row r="1541" spans="2:17" x14ac:dyDescent="0.25">
      <c r="B1541" s="76"/>
      <c r="C1541" s="77"/>
      <c r="D1541" s="231"/>
      <c r="E1541" s="35"/>
      <c r="F1541" s="225"/>
      <c r="G1541" s="79"/>
      <c r="H1541" s="290"/>
      <c r="I1541" s="74" t="str">
        <f t="shared" si="61"/>
        <v>11900</v>
      </c>
      <c r="J1541" s="218"/>
      <c r="K1541" s="218"/>
      <c r="L1541" s="218"/>
      <c r="M1541" s="218"/>
      <c r="N1541" s="218"/>
      <c r="O1541" s="218"/>
      <c r="P1541" s="218"/>
      <c r="Q1541" s="218"/>
    </row>
    <row r="1542" spans="2:17" x14ac:dyDescent="0.25">
      <c r="B1542" s="76"/>
      <c r="C1542" s="77"/>
      <c r="D1542" s="231"/>
      <c r="E1542" s="35"/>
      <c r="F1542" s="225"/>
      <c r="G1542" s="79"/>
      <c r="H1542" s="290"/>
      <c r="I1542" s="74" t="str">
        <f t="shared" si="61"/>
        <v>11900</v>
      </c>
      <c r="J1542" s="218"/>
      <c r="K1542" s="218"/>
      <c r="L1542" s="218"/>
      <c r="M1542" s="218"/>
      <c r="N1542" s="218"/>
      <c r="O1542" s="218"/>
      <c r="P1542" s="218"/>
      <c r="Q1542" s="218"/>
    </row>
    <row r="1543" spans="2:17" x14ac:dyDescent="0.25">
      <c r="B1543" s="76"/>
      <c r="C1543" s="77"/>
      <c r="D1543" s="231"/>
      <c r="E1543" s="35"/>
      <c r="F1543" s="225"/>
      <c r="G1543" s="79"/>
      <c r="H1543" s="290"/>
      <c r="I1543" s="74" t="str">
        <f t="shared" si="61"/>
        <v>11900</v>
      </c>
      <c r="J1543" s="218"/>
      <c r="K1543" s="218"/>
      <c r="L1543" s="218"/>
      <c r="M1543" s="218"/>
      <c r="N1543" s="218"/>
      <c r="O1543" s="218"/>
      <c r="P1543" s="218"/>
      <c r="Q1543" s="218"/>
    </row>
    <row r="1544" spans="2:17" x14ac:dyDescent="0.25">
      <c r="B1544" s="76"/>
      <c r="C1544" s="77"/>
      <c r="D1544" s="231"/>
      <c r="E1544" s="35"/>
      <c r="F1544" s="225"/>
      <c r="G1544" s="79"/>
      <c r="H1544" s="290"/>
      <c r="I1544" s="74" t="str">
        <f t="shared" si="61"/>
        <v>11900</v>
      </c>
      <c r="J1544" s="218"/>
      <c r="K1544" s="218"/>
      <c r="L1544" s="218"/>
      <c r="M1544" s="218"/>
      <c r="N1544" s="218"/>
      <c r="O1544" s="218"/>
      <c r="P1544" s="218"/>
      <c r="Q1544" s="218"/>
    </row>
    <row r="1545" spans="2:17" x14ac:dyDescent="0.25">
      <c r="B1545" s="76"/>
      <c r="C1545" s="77"/>
      <c r="D1545" s="231"/>
      <c r="E1545" s="35"/>
      <c r="F1545" s="225"/>
      <c r="G1545" s="79"/>
      <c r="H1545" s="290"/>
      <c r="I1545" s="74" t="str">
        <f t="shared" si="61"/>
        <v>11900</v>
      </c>
      <c r="J1545" s="218"/>
      <c r="K1545" s="218"/>
      <c r="L1545" s="218"/>
      <c r="M1545" s="218"/>
      <c r="N1545" s="218"/>
      <c r="O1545" s="218"/>
      <c r="P1545" s="218"/>
      <c r="Q1545" s="218"/>
    </row>
    <row r="1546" spans="2:17" x14ac:dyDescent="0.25">
      <c r="B1546" s="76"/>
      <c r="C1546" s="77"/>
      <c r="D1546" s="231"/>
      <c r="E1546" s="35"/>
      <c r="F1546" s="225"/>
      <c r="G1546" s="79"/>
      <c r="H1546" s="290"/>
      <c r="I1546" s="74" t="str">
        <f t="shared" si="61"/>
        <v>11900</v>
      </c>
      <c r="J1546" s="218"/>
      <c r="K1546" s="218"/>
      <c r="L1546" s="218"/>
      <c r="M1546" s="218"/>
      <c r="N1546" s="218"/>
      <c r="O1546" s="218"/>
      <c r="P1546" s="218"/>
      <c r="Q1546" s="218"/>
    </row>
    <row r="1547" spans="2:17" x14ac:dyDescent="0.25">
      <c r="B1547" s="76"/>
      <c r="C1547" s="77"/>
      <c r="D1547" s="231"/>
      <c r="E1547" s="35"/>
      <c r="F1547" s="225"/>
      <c r="G1547" s="79"/>
      <c r="H1547" s="290"/>
      <c r="I1547" s="74" t="str">
        <f t="shared" si="61"/>
        <v>11900</v>
      </c>
      <c r="J1547" s="218"/>
      <c r="K1547" s="218"/>
      <c r="L1547" s="218"/>
      <c r="M1547" s="218"/>
      <c r="N1547" s="218"/>
      <c r="O1547" s="218"/>
      <c r="P1547" s="218"/>
      <c r="Q1547" s="218"/>
    </row>
    <row r="1548" spans="2:17" x14ac:dyDescent="0.25">
      <c r="B1548" s="76"/>
      <c r="C1548" s="77"/>
      <c r="D1548" s="231"/>
      <c r="E1548" s="35"/>
      <c r="F1548" s="225"/>
      <c r="G1548" s="79"/>
      <c r="H1548" s="290"/>
      <c r="I1548" s="74" t="str">
        <f t="shared" si="61"/>
        <v>11900</v>
      </c>
      <c r="J1548" s="218"/>
      <c r="K1548" s="218"/>
      <c r="L1548" s="218"/>
      <c r="M1548" s="218"/>
      <c r="N1548" s="218"/>
      <c r="O1548" s="218"/>
      <c r="P1548" s="218"/>
      <c r="Q1548" s="218"/>
    </row>
    <row r="1549" spans="2:17" x14ac:dyDescent="0.25">
      <c r="B1549" s="76"/>
      <c r="C1549" s="77"/>
      <c r="D1549" s="231"/>
      <c r="E1549" s="35"/>
      <c r="F1549" s="225"/>
      <c r="G1549" s="79"/>
      <c r="H1549" s="290"/>
      <c r="I1549" s="74" t="str">
        <f t="shared" si="61"/>
        <v>11900</v>
      </c>
      <c r="J1549" s="218"/>
      <c r="K1549" s="218"/>
      <c r="L1549" s="218"/>
      <c r="M1549" s="218"/>
      <c r="N1549" s="218"/>
      <c r="O1549" s="218"/>
      <c r="P1549" s="218"/>
      <c r="Q1549" s="218"/>
    </row>
    <row r="1550" spans="2:17" x14ac:dyDescent="0.25">
      <c r="B1550" s="76"/>
      <c r="C1550" s="77"/>
      <c r="D1550" s="231"/>
      <c r="E1550" s="35"/>
      <c r="F1550" s="225"/>
      <c r="G1550" s="79"/>
      <c r="H1550" s="290"/>
      <c r="I1550" s="74" t="str">
        <f t="shared" si="61"/>
        <v>11900</v>
      </c>
      <c r="J1550" s="218"/>
      <c r="K1550" s="218"/>
      <c r="L1550" s="218"/>
      <c r="M1550" s="218"/>
      <c r="N1550" s="218"/>
      <c r="O1550" s="218"/>
      <c r="P1550" s="218"/>
      <c r="Q1550" s="218"/>
    </row>
    <row r="1551" spans="2:17" x14ac:dyDescent="0.25">
      <c r="B1551" s="76"/>
      <c r="C1551" s="77"/>
      <c r="D1551" s="231"/>
      <c r="E1551" s="35"/>
      <c r="F1551" s="225"/>
      <c r="G1551" s="79"/>
      <c r="H1551" s="290"/>
      <c r="I1551" s="74" t="str">
        <f t="shared" ref="I1551:I1614" si="62">MONTH(D1551)&amp;YEAR(D1551)&amp;G1551</f>
        <v>11900</v>
      </c>
      <c r="J1551" s="218"/>
      <c r="K1551" s="218"/>
      <c r="L1551" s="218"/>
      <c r="M1551" s="218"/>
      <c r="N1551" s="218"/>
      <c r="O1551" s="218"/>
      <c r="P1551" s="218"/>
      <c r="Q1551" s="218"/>
    </row>
    <row r="1552" spans="2:17" x14ac:dyDescent="0.25">
      <c r="B1552" s="76"/>
      <c r="C1552" s="77"/>
      <c r="D1552" s="231"/>
      <c r="E1552" s="35"/>
      <c r="F1552" s="225"/>
      <c r="G1552" s="79"/>
      <c r="H1552" s="290"/>
      <c r="I1552" s="74" t="str">
        <f t="shared" si="62"/>
        <v>11900</v>
      </c>
      <c r="J1552" s="218"/>
      <c r="K1552" s="218"/>
      <c r="L1552" s="218"/>
      <c r="M1552" s="218"/>
      <c r="N1552" s="218"/>
      <c r="O1552" s="218"/>
      <c r="P1552" s="218"/>
      <c r="Q1552" s="218"/>
    </row>
    <row r="1553" spans="2:17" x14ac:dyDescent="0.25">
      <c r="B1553" s="76"/>
      <c r="C1553" s="77"/>
      <c r="D1553" s="231"/>
      <c r="E1553" s="35"/>
      <c r="F1553" s="225"/>
      <c r="G1553" s="79"/>
      <c r="H1553" s="290"/>
      <c r="I1553" s="74" t="str">
        <f t="shared" si="62"/>
        <v>11900</v>
      </c>
      <c r="J1553" s="218"/>
      <c r="K1553" s="218"/>
      <c r="L1553" s="218"/>
      <c r="M1553" s="218"/>
      <c r="N1553" s="218"/>
      <c r="O1553" s="218"/>
      <c r="P1553" s="218"/>
      <c r="Q1553" s="218"/>
    </row>
    <row r="1554" spans="2:17" x14ac:dyDescent="0.25">
      <c r="B1554" s="76"/>
      <c r="C1554" s="77"/>
      <c r="D1554" s="231"/>
      <c r="E1554" s="35"/>
      <c r="F1554" s="225"/>
      <c r="G1554" s="79"/>
      <c r="H1554" s="290"/>
      <c r="I1554" s="74" t="str">
        <f t="shared" si="62"/>
        <v>11900</v>
      </c>
      <c r="J1554" s="218"/>
      <c r="K1554" s="218"/>
      <c r="L1554" s="218"/>
      <c r="M1554" s="218"/>
      <c r="N1554" s="218"/>
      <c r="O1554" s="218"/>
      <c r="P1554" s="218"/>
      <c r="Q1554" s="218"/>
    </row>
    <row r="1555" spans="2:17" x14ac:dyDescent="0.25">
      <c r="B1555" s="76"/>
      <c r="C1555" s="77"/>
      <c r="D1555" s="231"/>
      <c r="E1555" s="35"/>
      <c r="F1555" s="225"/>
      <c r="G1555" s="79"/>
      <c r="H1555" s="290"/>
      <c r="I1555" s="74" t="str">
        <f t="shared" si="62"/>
        <v>11900</v>
      </c>
      <c r="J1555" s="218"/>
      <c r="K1555" s="218"/>
      <c r="L1555" s="218"/>
      <c r="M1555" s="218"/>
      <c r="N1555" s="218"/>
      <c r="O1555" s="218"/>
      <c r="P1555" s="218"/>
      <c r="Q1555" s="218"/>
    </row>
    <row r="1556" spans="2:17" x14ac:dyDescent="0.25">
      <c r="B1556" s="76"/>
      <c r="C1556" s="77"/>
      <c r="D1556" s="231"/>
      <c r="E1556" s="35"/>
      <c r="F1556" s="225"/>
      <c r="G1556" s="79"/>
      <c r="H1556" s="290"/>
      <c r="I1556" s="74" t="str">
        <f t="shared" si="62"/>
        <v>11900</v>
      </c>
      <c r="J1556" s="218"/>
      <c r="K1556" s="218"/>
      <c r="L1556" s="218"/>
      <c r="M1556" s="218"/>
      <c r="N1556" s="218"/>
      <c r="O1556" s="218"/>
      <c r="P1556" s="218"/>
      <c r="Q1556" s="218"/>
    </row>
    <row r="1557" spans="2:17" x14ac:dyDescent="0.25">
      <c r="B1557" s="76"/>
      <c r="C1557" s="77"/>
      <c r="D1557" s="231"/>
      <c r="E1557" s="35"/>
      <c r="F1557" s="225"/>
      <c r="G1557" s="79"/>
      <c r="H1557" s="290"/>
      <c r="I1557" s="74" t="str">
        <f t="shared" si="62"/>
        <v>11900</v>
      </c>
      <c r="J1557" s="218"/>
      <c r="K1557" s="218"/>
      <c r="L1557" s="218"/>
      <c r="M1557" s="218"/>
      <c r="N1557" s="218"/>
      <c r="O1557" s="218"/>
      <c r="P1557" s="218"/>
      <c r="Q1557" s="218"/>
    </row>
    <row r="1558" spans="2:17" x14ac:dyDescent="0.25">
      <c r="B1558" s="76"/>
      <c r="C1558" s="77"/>
      <c r="D1558" s="231"/>
      <c r="E1558" s="35"/>
      <c r="F1558" s="225"/>
      <c r="G1558" s="79"/>
      <c r="H1558" s="290"/>
      <c r="I1558" s="74" t="str">
        <f t="shared" si="62"/>
        <v>11900</v>
      </c>
      <c r="J1558" s="218"/>
      <c r="K1558" s="218"/>
      <c r="L1558" s="218"/>
      <c r="M1558" s="218"/>
      <c r="N1558" s="218"/>
      <c r="O1558" s="218"/>
      <c r="P1558" s="218"/>
      <c r="Q1558" s="218"/>
    </row>
    <row r="1559" spans="2:17" x14ac:dyDescent="0.25">
      <c r="B1559" s="76"/>
      <c r="C1559" s="77"/>
      <c r="D1559" s="231"/>
      <c r="E1559" s="35"/>
      <c r="F1559" s="225"/>
      <c r="G1559" s="79"/>
      <c r="H1559" s="290"/>
      <c r="I1559" s="74" t="str">
        <f t="shared" si="62"/>
        <v>11900</v>
      </c>
      <c r="J1559" s="218"/>
      <c r="K1559" s="218"/>
      <c r="L1559" s="218"/>
      <c r="M1559" s="218"/>
      <c r="N1559" s="218"/>
      <c r="O1559" s="218"/>
      <c r="P1559" s="218"/>
      <c r="Q1559" s="218"/>
    </row>
    <row r="1560" spans="2:17" x14ac:dyDescent="0.25">
      <c r="B1560" s="76"/>
      <c r="C1560" s="77"/>
      <c r="D1560" s="231"/>
      <c r="E1560" s="35"/>
      <c r="F1560" s="225"/>
      <c r="G1560" s="79"/>
      <c r="H1560" s="290"/>
      <c r="I1560" s="74" t="str">
        <f t="shared" si="62"/>
        <v>11900</v>
      </c>
      <c r="J1560" s="218"/>
      <c r="K1560" s="218"/>
      <c r="L1560" s="218"/>
      <c r="M1560" s="218"/>
      <c r="N1560" s="218"/>
      <c r="O1560" s="218"/>
      <c r="P1560" s="218"/>
      <c r="Q1560" s="218"/>
    </row>
    <row r="1561" spans="2:17" x14ac:dyDescent="0.25">
      <c r="B1561" s="76"/>
      <c r="C1561" s="77"/>
      <c r="D1561" s="231"/>
      <c r="E1561" s="35"/>
      <c r="F1561" s="225"/>
      <c r="G1561" s="79"/>
      <c r="H1561" s="290"/>
      <c r="I1561" s="74" t="str">
        <f t="shared" si="62"/>
        <v>11900</v>
      </c>
      <c r="J1561" s="218"/>
      <c r="K1561" s="218"/>
      <c r="L1561" s="218"/>
      <c r="M1561" s="218"/>
      <c r="N1561" s="218"/>
      <c r="O1561" s="218"/>
      <c r="P1561" s="218"/>
      <c r="Q1561" s="218"/>
    </row>
    <row r="1562" spans="2:17" x14ac:dyDescent="0.25">
      <c r="B1562" s="76"/>
      <c r="C1562" s="77"/>
      <c r="D1562" s="231"/>
      <c r="E1562" s="35"/>
      <c r="F1562" s="225"/>
      <c r="G1562" s="79"/>
      <c r="H1562" s="290"/>
      <c r="I1562" s="74" t="str">
        <f t="shared" si="62"/>
        <v>11900</v>
      </c>
      <c r="J1562" s="218"/>
      <c r="K1562" s="218"/>
      <c r="L1562" s="218"/>
      <c r="M1562" s="218"/>
      <c r="N1562" s="218"/>
      <c r="O1562" s="218"/>
      <c r="P1562" s="218"/>
      <c r="Q1562" s="218"/>
    </row>
    <row r="1563" spans="2:17" x14ac:dyDescent="0.25">
      <c r="B1563" s="76"/>
      <c r="C1563" s="77"/>
      <c r="D1563" s="231"/>
      <c r="E1563" s="35"/>
      <c r="F1563" s="225"/>
      <c r="G1563" s="79"/>
      <c r="H1563" s="290"/>
      <c r="I1563" s="74" t="str">
        <f t="shared" si="62"/>
        <v>11900</v>
      </c>
      <c r="J1563" s="218"/>
      <c r="K1563" s="218"/>
      <c r="L1563" s="218"/>
      <c r="M1563" s="218"/>
      <c r="N1563" s="218"/>
      <c r="O1563" s="218"/>
      <c r="P1563" s="218"/>
      <c r="Q1563" s="218"/>
    </row>
    <row r="1564" spans="2:17" x14ac:dyDescent="0.25">
      <c r="B1564" s="76"/>
      <c r="C1564" s="77"/>
      <c r="D1564" s="231"/>
      <c r="E1564" s="35"/>
      <c r="F1564" s="225"/>
      <c r="G1564" s="79"/>
      <c r="H1564" s="290"/>
      <c r="I1564" s="74" t="str">
        <f t="shared" si="62"/>
        <v>11900</v>
      </c>
      <c r="J1564" s="218"/>
      <c r="K1564" s="218"/>
      <c r="L1564" s="218"/>
      <c r="M1564" s="218"/>
      <c r="N1564" s="218"/>
      <c r="O1564" s="218"/>
      <c r="P1564" s="218"/>
      <c r="Q1564" s="218"/>
    </row>
    <row r="1565" spans="2:17" x14ac:dyDescent="0.25">
      <c r="B1565" s="76"/>
      <c r="C1565" s="77"/>
      <c r="D1565" s="231"/>
      <c r="E1565" s="35"/>
      <c r="F1565" s="225"/>
      <c r="G1565" s="79"/>
      <c r="H1565" s="290"/>
      <c r="I1565" s="74" t="str">
        <f t="shared" si="62"/>
        <v>11900</v>
      </c>
      <c r="J1565" s="218"/>
      <c r="K1565" s="218"/>
      <c r="L1565" s="218"/>
      <c r="M1565" s="218"/>
      <c r="N1565" s="218"/>
      <c r="O1565" s="218"/>
      <c r="P1565" s="218"/>
      <c r="Q1565" s="218"/>
    </row>
    <row r="1566" spans="2:17" x14ac:dyDescent="0.25">
      <c r="B1566" s="76"/>
      <c r="C1566" s="77"/>
      <c r="D1566" s="231"/>
      <c r="E1566" s="35"/>
      <c r="F1566" s="225"/>
      <c r="G1566" s="79"/>
      <c r="H1566" s="290"/>
      <c r="I1566" s="74" t="str">
        <f t="shared" si="62"/>
        <v>11900</v>
      </c>
      <c r="J1566" s="218"/>
      <c r="K1566" s="218"/>
      <c r="L1566" s="218"/>
      <c r="M1566" s="218"/>
      <c r="N1566" s="218"/>
      <c r="O1566" s="218"/>
      <c r="P1566" s="218"/>
      <c r="Q1566" s="218"/>
    </row>
    <row r="1567" spans="2:17" x14ac:dyDescent="0.25">
      <c r="B1567" s="76"/>
      <c r="C1567" s="77"/>
      <c r="D1567" s="231"/>
      <c r="E1567" s="35"/>
      <c r="F1567" s="225"/>
      <c r="G1567" s="79"/>
      <c r="H1567" s="290"/>
      <c r="I1567" s="74" t="str">
        <f t="shared" si="62"/>
        <v>11900</v>
      </c>
      <c r="J1567" s="218"/>
      <c r="K1567" s="218"/>
      <c r="L1567" s="218"/>
      <c r="M1567" s="218"/>
      <c r="N1567" s="218"/>
      <c r="O1567" s="218"/>
      <c r="P1567" s="218"/>
      <c r="Q1567" s="218"/>
    </row>
    <row r="1568" spans="2:17" x14ac:dyDescent="0.25">
      <c r="B1568" s="76"/>
      <c r="C1568" s="77"/>
      <c r="D1568" s="231"/>
      <c r="E1568" s="35"/>
      <c r="F1568" s="225"/>
      <c r="G1568" s="79"/>
      <c r="H1568" s="290"/>
      <c r="I1568" s="74" t="str">
        <f t="shared" si="62"/>
        <v>11900</v>
      </c>
      <c r="J1568" s="218"/>
      <c r="K1568" s="218"/>
      <c r="L1568" s="218"/>
      <c r="M1568" s="218"/>
      <c r="N1568" s="218"/>
      <c r="O1568" s="218"/>
      <c r="P1568" s="218"/>
      <c r="Q1568" s="218"/>
    </row>
    <row r="1569" spans="2:17" x14ac:dyDescent="0.25">
      <c r="B1569" s="76"/>
      <c r="C1569" s="77"/>
      <c r="D1569" s="231"/>
      <c r="E1569" s="35"/>
      <c r="F1569" s="225"/>
      <c r="G1569" s="79"/>
      <c r="H1569" s="290"/>
      <c r="I1569" s="74" t="str">
        <f t="shared" si="62"/>
        <v>11900</v>
      </c>
      <c r="J1569" s="218"/>
      <c r="K1569" s="218"/>
      <c r="L1569" s="218"/>
      <c r="M1569" s="218"/>
      <c r="N1569" s="218"/>
      <c r="O1569" s="218"/>
      <c r="P1569" s="218"/>
      <c r="Q1569" s="218"/>
    </row>
    <row r="1570" spans="2:17" x14ac:dyDescent="0.25">
      <c r="B1570" s="76"/>
      <c r="C1570" s="77"/>
      <c r="D1570" s="231"/>
      <c r="E1570" s="35"/>
      <c r="F1570" s="225"/>
      <c r="G1570" s="79"/>
      <c r="H1570" s="290"/>
      <c r="I1570" s="74" t="str">
        <f t="shared" si="62"/>
        <v>11900</v>
      </c>
      <c r="J1570" s="218"/>
      <c r="K1570" s="218"/>
      <c r="L1570" s="218"/>
      <c r="M1570" s="218"/>
      <c r="N1570" s="218"/>
      <c r="O1570" s="218"/>
      <c r="P1570" s="218"/>
      <c r="Q1570" s="218"/>
    </row>
    <row r="1571" spans="2:17" x14ac:dyDescent="0.25">
      <c r="B1571" s="76"/>
      <c r="C1571" s="77"/>
      <c r="D1571" s="231"/>
      <c r="E1571" s="35"/>
      <c r="F1571" s="225"/>
      <c r="G1571" s="79"/>
      <c r="H1571" s="290"/>
      <c r="I1571" s="74" t="str">
        <f t="shared" si="62"/>
        <v>11900</v>
      </c>
      <c r="J1571" s="218"/>
      <c r="K1571" s="218"/>
      <c r="L1571" s="218"/>
      <c r="M1571" s="218"/>
      <c r="N1571" s="218"/>
      <c r="O1571" s="218"/>
      <c r="P1571" s="218"/>
      <c r="Q1571" s="218"/>
    </row>
    <row r="1572" spans="2:17" x14ac:dyDescent="0.25">
      <c r="B1572" s="76"/>
      <c r="C1572" s="77"/>
      <c r="D1572" s="231"/>
      <c r="E1572" s="35"/>
      <c r="F1572" s="225"/>
      <c r="G1572" s="79"/>
      <c r="H1572" s="290"/>
      <c r="I1572" s="74" t="str">
        <f t="shared" si="62"/>
        <v>11900</v>
      </c>
      <c r="J1572" s="218"/>
      <c r="K1572" s="218"/>
      <c r="L1572" s="218"/>
      <c r="M1572" s="218"/>
      <c r="N1572" s="218"/>
      <c r="O1572" s="218"/>
      <c r="P1572" s="218"/>
      <c r="Q1572" s="218"/>
    </row>
    <row r="1573" spans="2:17" x14ac:dyDescent="0.25">
      <c r="B1573" s="76"/>
      <c r="C1573" s="77"/>
      <c r="D1573" s="231"/>
      <c r="E1573" s="35"/>
      <c r="F1573" s="225"/>
      <c r="G1573" s="79"/>
      <c r="H1573" s="290"/>
      <c r="I1573" s="74" t="str">
        <f t="shared" si="62"/>
        <v>11900</v>
      </c>
      <c r="J1573" s="218"/>
      <c r="K1573" s="218"/>
      <c r="L1573" s="218"/>
      <c r="M1573" s="218"/>
      <c r="N1573" s="218"/>
      <c r="O1573" s="218"/>
      <c r="P1573" s="218"/>
      <c r="Q1573" s="218"/>
    </row>
    <row r="1574" spans="2:17" x14ac:dyDescent="0.25">
      <c r="B1574" s="76"/>
      <c r="C1574" s="77"/>
      <c r="D1574" s="231"/>
      <c r="E1574" s="35"/>
      <c r="F1574" s="225"/>
      <c r="G1574" s="79"/>
      <c r="H1574" s="290"/>
      <c r="I1574" s="74" t="str">
        <f t="shared" si="62"/>
        <v>11900</v>
      </c>
      <c r="J1574" s="218"/>
      <c r="K1574" s="218"/>
      <c r="L1574" s="218"/>
      <c r="M1574" s="218"/>
      <c r="N1574" s="218"/>
      <c r="O1574" s="218"/>
      <c r="P1574" s="218"/>
      <c r="Q1574" s="218"/>
    </row>
    <row r="1575" spans="2:17" x14ac:dyDescent="0.25">
      <c r="B1575" s="76"/>
      <c r="C1575" s="77"/>
      <c r="D1575" s="231"/>
      <c r="E1575" s="35"/>
      <c r="F1575" s="225"/>
      <c r="G1575" s="79"/>
      <c r="H1575" s="290"/>
      <c r="I1575" s="74" t="str">
        <f t="shared" si="62"/>
        <v>11900</v>
      </c>
      <c r="J1575" s="218"/>
      <c r="K1575" s="218"/>
      <c r="L1575" s="218"/>
      <c r="M1575" s="218"/>
      <c r="N1575" s="218"/>
      <c r="O1575" s="218"/>
      <c r="P1575" s="218"/>
      <c r="Q1575" s="218"/>
    </row>
    <row r="1576" spans="2:17" x14ac:dyDescent="0.25">
      <c r="B1576" s="76"/>
      <c r="C1576" s="77"/>
      <c r="D1576" s="231"/>
      <c r="E1576" s="35"/>
      <c r="F1576" s="225"/>
      <c r="G1576" s="79"/>
      <c r="H1576" s="290"/>
      <c r="I1576" s="74" t="str">
        <f t="shared" si="62"/>
        <v>11900</v>
      </c>
      <c r="J1576" s="218"/>
      <c r="K1576" s="218"/>
      <c r="L1576" s="218"/>
      <c r="M1576" s="218"/>
      <c r="N1576" s="218"/>
      <c r="O1576" s="218"/>
      <c r="P1576" s="218"/>
      <c r="Q1576" s="218"/>
    </row>
    <row r="1577" spans="2:17" x14ac:dyDescent="0.25">
      <c r="B1577" s="76"/>
      <c r="C1577" s="77"/>
      <c r="D1577" s="231"/>
      <c r="E1577" s="35"/>
      <c r="F1577" s="225"/>
      <c r="G1577" s="79"/>
      <c r="H1577" s="290"/>
      <c r="I1577" s="74" t="str">
        <f t="shared" si="62"/>
        <v>11900</v>
      </c>
      <c r="J1577" s="218"/>
      <c r="K1577" s="218"/>
      <c r="L1577" s="218"/>
      <c r="M1577" s="218"/>
      <c r="N1577" s="218"/>
      <c r="O1577" s="218"/>
      <c r="P1577" s="218"/>
      <c r="Q1577" s="218"/>
    </row>
    <row r="1578" spans="2:17" x14ac:dyDescent="0.25">
      <c r="B1578" s="76"/>
      <c r="C1578" s="77"/>
      <c r="D1578" s="231"/>
      <c r="E1578" s="35"/>
      <c r="F1578" s="225"/>
      <c r="G1578" s="79"/>
      <c r="H1578" s="290"/>
      <c r="I1578" s="74" t="str">
        <f t="shared" si="62"/>
        <v>11900</v>
      </c>
      <c r="J1578" s="218"/>
      <c r="K1578" s="218"/>
      <c r="L1578" s="218"/>
      <c r="M1578" s="218"/>
      <c r="N1578" s="218"/>
      <c r="O1578" s="218"/>
      <c r="P1578" s="218"/>
      <c r="Q1578" s="218"/>
    </row>
    <row r="1579" spans="2:17" x14ac:dyDescent="0.25">
      <c r="B1579" s="76"/>
      <c r="C1579" s="77"/>
      <c r="D1579" s="231"/>
      <c r="E1579" s="35"/>
      <c r="F1579" s="225"/>
      <c r="G1579" s="79"/>
      <c r="H1579" s="290"/>
      <c r="I1579" s="74" t="str">
        <f t="shared" si="62"/>
        <v>11900</v>
      </c>
      <c r="J1579" s="218"/>
      <c r="K1579" s="218"/>
      <c r="L1579" s="218"/>
      <c r="M1579" s="218"/>
      <c r="N1579" s="218"/>
      <c r="O1579" s="218"/>
      <c r="P1579" s="218"/>
      <c r="Q1579" s="218"/>
    </row>
    <row r="1580" spans="2:17" x14ac:dyDescent="0.25">
      <c r="B1580" s="76"/>
      <c r="C1580" s="77"/>
      <c r="D1580" s="231"/>
      <c r="E1580" s="35"/>
      <c r="F1580" s="225"/>
      <c r="G1580" s="79"/>
      <c r="H1580" s="290"/>
      <c r="I1580" s="74" t="str">
        <f t="shared" si="62"/>
        <v>11900</v>
      </c>
      <c r="J1580" s="218"/>
      <c r="K1580" s="218"/>
      <c r="L1580" s="218"/>
      <c r="M1580" s="218"/>
      <c r="N1580" s="218"/>
      <c r="O1580" s="218"/>
      <c r="P1580" s="218"/>
      <c r="Q1580" s="218"/>
    </row>
    <row r="1581" spans="2:17" x14ac:dyDescent="0.25">
      <c r="B1581" s="76"/>
      <c r="C1581" s="77"/>
      <c r="D1581" s="231"/>
      <c r="E1581" s="35"/>
      <c r="F1581" s="225"/>
      <c r="G1581" s="79"/>
      <c r="H1581" s="290"/>
      <c r="I1581" s="74" t="str">
        <f t="shared" si="62"/>
        <v>11900</v>
      </c>
      <c r="J1581" s="218"/>
      <c r="K1581" s="218"/>
      <c r="L1581" s="218"/>
      <c r="M1581" s="218"/>
      <c r="N1581" s="218"/>
      <c r="O1581" s="218"/>
      <c r="P1581" s="218"/>
      <c r="Q1581" s="218"/>
    </row>
    <row r="1582" spans="2:17" x14ac:dyDescent="0.25">
      <c r="B1582" s="76"/>
      <c r="C1582" s="77"/>
      <c r="D1582" s="231"/>
      <c r="E1582" s="35"/>
      <c r="F1582" s="225"/>
      <c r="G1582" s="79"/>
      <c r="H1582" s="290"/>
      <c r="I1582" s="74" t="str">
        <f t="shared" si="62"/>
        <v>11900</v>
      </c>
      <c r="J1582" s="218"/>
      <c r="K1582" s="218"/>
      <c r="L1582" s="218"/>
      <c r="M1582" s="218"/>
      <c r="N1582" s="218"/>
      <c r="O1582" s="218"/>
      <c r="P1582" s="218"/>
      <c r="Q1582" s="218"/>
    </row>
    <row r="1583" spans="2:17" x14ac:dyDescent="0.25">
      <c r="B1583" s="76"/>
      <c r="C1583" s="77"/>
      <c r="D1583" s="231"/>
      <c r="E1583" s="35"/>
      <c r="F1583" s="225"/>
      <c r="G1583" s="79"/>
      <c r="H1583" s="290"/>
      <c r="I1583" s="74" t="str">
        <f t="shared" si="62"/>
        <v>11900</v>
      </c>
      <c r="J1583" s="218"/>
      <c r="K1583" s="218"/>
      <c r="L1583" s="218"/>
      <c r="M1583" s="218"/>
      <c r="N1583" s="218"/>
      <c r="O1583" s="218"/>
      <c r="P1583" s="218"/>
      <c r="Q1583" s="218"/>
    </row>
    <row r="1584" spans="2:17" x14ac:dyDescent="0.25">
      <c r="B1584" s="76"/>
      <c r="C1584" s="77"/>
      <c r="D1584" s="231"/>
      <c r="E1584" s="35"/>
      <c r="F1584" s="225"/>
      <c r="G1584" s="79"/>
      <c r="H1584" s="290"/>
      <c r="I1584" s="74" t="str">
        <f t="shared" si="62"/>
        <v>11900</v>
      </c>
      <c r="J1584" s="218"/>
      <c r="K1584" s="218"/>
      <c r="L1584" s="218"/>
      <c r="M1584" s="218"/>
      <c r="N1584" s="218"/>
      <c r="O1584" s="218"/>
      <c r="P1584" s="218"/>
      <c r="Q1584" s="218"/>
    </row>
    <row r="1585" spans="2:17" x14ac:dyDescent="0.25">
      <c r="B1585" s="76"/>
      <c r="C1585" s="77"/>
      <c r="D1585" s="231"/>
      <c r="E1585" s="35"/>
      <c r="F1585" s="225"/>
      <c r="G1585" s="79"/>
      <c r="H1585" s="290"/>
      <c r="I1585" s="74" t="str">
        <f t="shared" si="62"/>
        <v>11900</v>
      </c>
      <c r="J1585" s="218"/>
      <c r="K1585" s="218"/>
      <c r="L1585" s="218"/>
      <c r="M1585" s="218"/>
      <c r="N1585" s="218"/>
      <c r="O1585" s="218"/>
      <c r="P1585" s="218"/>
      <c r="Q1585" s="218"/>
    </row>
    <row r="1586" spans="2:17" x14ac:dyDescent="0.25">
      <c r="B1586" s="76"/>
      <c r="C1586" s="77"/>
      <c r="D1586" s="231"/>
      <c r="E1586" s="35"/>
      <c r="F1586" s="225"/>
      <c r="G1586" s="79"/>
      <c r="H1586" s="290"/>
      <c r="I1586" s="74" t="str">
        <f t="shared" si="62"/>
        <v>11900</v>
      </c>
      <c r="J1586" s="218"/>
      <c r="K1586" s="218"/>
      <c r="L1586" s="218"/>
      <c r="M1586" s="218"/>
      <c r="N1586" s="218"/>
      <c r="O1586" s="218"/>
      <c r="P1586" s="218"/>
      <c r="Q1586" s="218"/>
    </row>
    <row r="1587" spans="2:17" x14ac:dyDescent="0.25">
      <c r="B1587" s="76"/>
      <c r="C1587" s="77"/>
      <c r="D1587" s="231"/>
      <c r="E1587" s="35"/>
      <c r="F1587" s="225"/>
      <c r="G1587" s="79"/>
      <c r="H1587" s="290"/>
      <c r="I1587" s="74" t="str">
        <f t="shared" si="62"/>
        <v>11900</v>
      </c>
      <c r="J1587" s="218"/>
      <c r="K1587" s="218"/>
      <c r="L1587" s="218"/>
      <c r="M1587" s="218"/>
      <c r="N1587" s="218"/>
      <c r="O1587" s="218"/>
      <c r="P1587" s="218"/>
      <c r="Q1587" s="218"/>
    </row>
    <row r="1588" spans="2:17" x14ac:dyDescent="0.25">
      <c r="B1588" s="76"/>
      <c r="C1588" s="77"/>
      <c r="D1588" s="231"/>
      <c r="E1588" s="35"/>
      <c r="F1588" s="225"/>
      <c r="G1588" s="79"/>
      <c r="H1588" s="290"/>
      <c r="I1588" s="74" t="str">
        <f t="shared" si="62"/>
        <v>11900</v>
      </c>
      <c r="J1588" s="218"/>
      <c r="K1588" s="218"/>
      <c r="L1588" s="218"/>
      <c r="M1588" s="218"/>
      <c r="N1588" s="218"/>
      <c r="O1588" s="218"/>
      <c r="P1588" s="218"/>
      <c r="Q1588" s="218"/>
    </row>
    <row r="1589" spans="2:17" x14ac:dyDescent="0.25">
      <c r="B1589" s="76"/>
      <c r="C1589" s="77"/>
      <c r="D1589" s="231"/>
      <c r="E1589" s="35"/>
      <c r="F1589" s="225"/>
      <c r="G1589" s="79"/>
      <c r="H1589" s="290"/>
      <c r="I1589" s="74" t="str">
        <f t="shared" si="62"/>
        <v>11900</v>
      </c>
      <c r="J1589" s="218"/>
      <c r="K1589" s="218"/>
      <c r="L1589" s="218"/>
      <c r="M1589" s="218"/>
      <c r="N1589" s="218"/>
      <c r="O1589" s="218"/>
      <c r="P1589" s="218"/>
      <c r="Q1589" s="218"/>
    </row>
    <row r="1590" spans="2:17" x14ac:dyDescent="0.25">
      <c r="B1590" s="76"/>
      <c r="C1590" s="77"/>
      <c r="D1590" s="231"/>
      <c r="E1590" s="35"/>
      <c r="F1590" s="225"/>
      <c r="G1590" s="79"/>
      <c r="H1590" s="290"/>
      <c r="I1590" s="74" t="str">
        <f t="shared" si="62"/>
        <v>11900</v>
      </c>
      <c r="J1590" s="218"/>
      <c r="K1590" s="218"/>
      <c r="L1590" s="218"/>
      <c r="M1590" s="218"/>
      <c r="N1590" s="218"/>
      <c r="O1590" s="218"/>
      <c r="P1590" s="218"/>
      <c r="Q1590" s="218"/>
    </row>
    <row r="1591" spans="2:17" x14ac:dyDescent="0.25">
      <c r="B1591" s="76"/>
      <c r="C1591" s="77"/>
      <c r="D1591" s="231"/>
      <c r="E1591" s="35"/>
      <c r="F1591" s="225"/>
      <c r="G1591" s="79"/>
      <c r="H1591" s="290"/>
      <c r="I1591" s="74" t="str">
        <f t="shared" si="62"/>
        <v>11900</v>
      </c>
      <c r="J1591" s="218"/>
      <c r="K1591" s="218"/>
      <c r="L1591" s="218"/>
      <c r="M1591" s="218"/>
      <c r="N1591" s="218"/>
      <c r="O1591" s="218"/>
      <c r="P1591" s="218"/>
      <c r="Q1591" s="218"/>
    </row>
    <row r="1592" spans="2:17" x14ac:dyDescent="0.25">
      <c r="B1592" s="76"/>
      <c r="C1592" s="77"/>
      <c r="D1592" s="231"/>
      <c r="E1592" s="35"/>
      <c r="F1592" s="225"/>
      <c r="G1592" s="79"/>
      <c r="H1592" s="290"/>
      <c r="I1592" s="74" t="str">
        <f t="shared" si="62"/>
        <v>11900</v>
      </c>
      <c r="J1592" s="218"/>
      <c r="K1592" s="218"/>
      <c r="L1592" s="218"/>
      <c r="M1592" s="218"/>
      <c r="N1592" s="218"/>
      <c r="O1592" s="218"/>
      <c r="P1592" s="218"/>
      <c r="Q1592" s="218"/>
    </row>
    <row r="1593" spans="2:17" x14ac:dyDescent="0.25">
      <c r="B1593" s="76"/>
      <c r="C1593" s="77"/>
      <c r="D1593" s="231"/>
      <c r="E1593" s="35"/>
      <c r="F1593" s="225"/>
      <c r="G1593" s="79"/>
      <c r="H1593" s="290"/>
      <c r="I1593" s="74" t="str">
        <f t="shared" si="62"/>
        <v>11900</v>
      </c>
      <c r="J1593" s="218"/>
      <c r="K1593" s="218"/>
      <c r="L1593" s="218"/>
      <c r="M1593" s="218"/>
      <c r="N1593" s="218"/>
      <c r="O1593" s="218"/>
      <c r="P1593" s="218"/>
      <c r="Q1593" s="218"/>
    </row>
    <row r="1594" spans="2:17" x14ac:dyDescent="0.25">
      <c r="B1594" s="76"/>
      <c r="C1594" s="77"/>
      <c r="D1594" s="231"/>
      <c r="E1594" s="35"/>
      <c r="F1594" s="225"/>
      <c r="G1594" s="79"/>
      <c r="H1594" s="290"/>
      <c r="I1594" s="74" t="str">
        <f t="shared" si="62"/>
        <v>11900</v>
      </c>
      <c r="J1594" s="218"/>
      <c r="K1594" s="218"/>
      <c r="L1594" s="218"/>
      <c r="M1594" s="218"/>
      <c r="N1594" s="218"/>
      <c r="O1594" s="218"/>
      <c r="P1594" s="218"/>
      <c r="Q1594" s="218"/>
    </row>
    <row r="1595" spans="2:17" x14ac:dyDescent="0.25">
      <c r="B1595" s="76"/>
      <c r="C1595" s="77"/>
      <c r="D1595" s="231"/>
      <c r="E1595" s="35"/>
      <c r="F1595" s="225"/>
      <c r="G1595" s="79"/>
      <c r="H1595" s="290"/>
      <c r="I1595" s="74" t="str">
        <f t="shared" si="62"/>
        <v>11900</v>
      </c>
      <c r="J1595" s="218"/>
      <c r="K1595" s="218"/>
      <c r="L1595" s="218"/>
      <c r="M1595" s="218"/>
      <c r="N1595" s="218"/>
      <c r="O1595" s="218"/>
      <c r="P1595" s="218"/>
      <c r="Q1595" s="218"/>
    </row>
    <row r="1596" spans="2:17" x14ac:dyDescent="0.25">
      <c r="B1596" s="76"/>
      <c r="C1596" s="77"/>
      <c r="D1596" s="231"/>
      <c r="E1596" s="35"/>
      <c r="F1596" s="225"/>
      <c r="G1596" s="79"/>
      <c r="H1596" s="290"/>
      <c r="I1596" s="74" t="str">
        <f t="shared" si="62"/>
        <v>11900</v>
      </c>
      <c r="J1596" s="218"/>
      <c r="K1596" s="218"/>
      <c r="L1596" s="218"/>
      <c r="M1596" s="218"/>
      <c r="N1596" s="218"/>
      <c r="O1596" s="218"/>
      <c r="P1596" s="218"/>
      <c r="Q1596" s="218"/>
    </row>
    <row r="1597" spans="2:17" x14ac:dyDescent="0.25">
      <c r="B1597" s="76"/>
      <c r="C1597" s="77"/>
      <c r="D1597" s="231"/>
      <c r="E1597" s="35"/>
      <c r="F1597" s="225"/>
      <c r="G1597" s="79"/>
      <c r="H1597" s="290"/>
      <c r="I1597" s="74" t="str">
        <f t="shared" si="62"/>
        <v>11900</v>
      </c>
      <c r="J1597" s="218"/>
      <c r="K1597" s="218"/>
      <c r="L1597" s="218"/>
      <c r="M1597" s="218"/>
      <c r="N1597" s="218"/>
      <c r="O1597" s="218"/>
      <c r="P1597" s="218"/>
      <c r="Q1597" s="218"/>
    </row>
    <row r="1598" spans="2:17" x14ac:dyDescent="0.25">
      <c r="B1598" s="76"/>
      <c r="C1598" s="77"/>
      <c r="D1598" s="231"/>
      <c r="E1598" s="35"/>
      <c r="F1598" s="225"/>
      <c r="G1598" s="79"/>
      <c r="H1598" s="290"/>
      <c r="I1598" s="74" t="str">
        <f t="shared" si="62"/>
        <v>11900</v>
      </c>
      <c r="J1598" s="218"/>
      <c r="K1598" s="218"/>
      <c r="L1598" s="218"/>
      <c r="M1598" s="218"/>
      <c r="N1598" s="218"/>
      <c r="O1598" s="218"/>
      <c r="P1598" s="218"/>
      <c r="Q1598" s="218"/>
    </row>
    <row r="1599" spans="2:17" x14ac:dyDescent="0.25">
      <c r="B1599" s="76"/>
      <c r="C1599" s="77"/>
      <c r="D1599" s="231"/>
      <c r="E1599" s="35"/>
      <c r="F1599" s="225"/>
      <c r="G1599" s="79"/>
      <c r="H1599" s="290"/>
      <c r="I1599" s="74" t="str">
        <f t="shared" si="62"/>
        <v>11900</v>
      </c>
      <c r="J1599" s="218"/>
      <c r="K1599" s="218"/>
      <c r="L1599" s="218"/>
      <c r="M1599" s="218"/>
      <c r="N1599" s="218"/>
      <c r="O1599" s="218"/>
      <c r="P1599" s="218"/>
      <c r="Q1599" s="218"/>
    </row>
    <row r="1600" spans="2:17" x14ac:dyDescent="0.25">
      <c r="B1600" s="76"/>
      <c r="C1600" s="77"/>
      <c r="D1600" s="231"/>
      <c r="E1600" s="35"/>
      <c r="F1600" s="225"/>
      <c r="G1600" s="79"/>
      <c r="H1600" s="290"/>
      <c r="I1600" s="74" t="str">
        <f t="shared" si="62"/>
        <v>11900</v>
      </c>
      <c r="J1600" s="218"/>
      <c r="K1600" s="218"/>
      <c r="L1600" s="218"/>
      <c r="M1600" s="218"/>
      <c r="N1600" s="218"/>
      <c r="O1600" s="218"/>
      <c r="P1600" s="218"/>
      <c r="Q1600" s="218"/>
    </row>
    <row r="1601" spans="2:17" x14ac:dyDescent="0.25">
      <c r="B1601" s="76"/>
      <c r="C1601" s="77"/>
      <c r="D1601" s="231"/>
      <c r="E1601" s="35"/>
      <c r="F1601" s="225"/>
      <c r="G1601" s="79"/>
      <c r="H1601" s="290"/>
      <c r="I1601" s="74" t="str">
        <f t="shared" si="62"/>
        <v>11900</v>
      </c>
      <c r="J1601" s="218"/>
      <c r="K1601" s="218"/>
      <c r="L1601" s="218"/>
      <c r="M1601" s="218"/>
      <c r="N1601" s="218"/>
      <c r="O1601" s="218"/>
      <c r="P1601" s="218"/>
      <c r="Q1601" s="218"/>
    </row>
    <row r="1602" spans="2:17" x14ac:dyDescent="0.25">
      <c r="B1602" s="76"/>
      <c r="C1602" s="77"/>
      <c r="D1602" s="231"/>
      <c r="E1602" s="35"/>
      <c r="F1602" s="225"/>
      <c r="G1602" s="79"/>
      <c r="H1602" s="290"/>
      <c r="I1602" s="74" t="str">
        <f t="shared" si="62"/>
        <v>11900</v>
      </c>
      <c r="J1602" s="218"/>
      <c r="K1602" s="218"/>
      <c r="L1602" s="218"/>
      <c r="M1602" s="218"/>
      <c r="N1602" s="218"/>
      <c r="O1602" s="218"/>
      <c r="P1602" s="218"/>
      <c r="Q1602" s="218"/>
    </row>
    <row r="1603" spans="2:17" x14ac:dyDescent="0.25">
      <c r="B1603" s="76"/>
      <c r="C1603" s="77"/>
      <c r="D1603" s="231"/>
      <c r="E1603" s="35"/>
      <c r="F1603" s="225"/>
      <c r="G1603" s="79"/>
      <c r="H1603" s="290"/>
      <c r="I1603" s="74" t="str">
        <f t="shared" si="62"/>
        <v>11900</v>
      </c>
      <c r="J1603" s="218"/>
      <c r="K1603" s="218"/>
      <c r="L1603" s="218"/>
      <c r="M1603" s="218"/>
      <c r="N1603" s="218"/>
      <c r="O1603" s="218"/>
      <c r="P1603" s="218"/>
      <c r="Q1603" s="218"/>
    </row>
    <row r="1604" spans="2:17" x14ac:dyDescent="0.25">
      <c r="B1604" s="76"/>
      <c r="C1604" s="77"/>
      <c r="D1604" s="231"/>
      <c r="E1604" s="35"/>
      <c r="F1604" s="225"/>
      <c r="G1604" s="79"/>
      <c r="H1604" s="290"/>
      <c r="I1604" s="74" t="str">
        <f t="shared" si="62"/>
        <v>11900</v>
      </c>
      <c r="J1604" s="218"/>
      <c r="K1604" s="218"/>
      <c r="L1604" s="218"/>
      <c r="M1604" s="218"/>
      <c r="N1604" s="218"/>
      <c r="O1604" s="218"/>
      <c r="P1604" s="218"/>
      <c r="Q1604" s="218"/>
    </row>
    <row r="1605" spans="2:17" x14ac:dyDescent="0.25">
      <c r="B1605" s="76"/>
      <c r="C1605" s="77"/>
      <c r="D1605" s="231"/>
      <c r="E1605" s="35"/>
      <c r="F1605" s="225"/>
      <c r="G1605" s="79"/>
      <c r="H1605" s="290"/>
      <c r="I1605" s="74" t="str">
        <f t="shared" si="62"/>
        <v>11900</v>
      </c>
      <c r="J1605" s="218"/>
      <c r="K1605" s="218"/>
      <c r="L1605" s="218"/>
      <c r="M1605" s="218"/>
      <c r="N1605" s="218"/>
      <c r="O1605" s="218"/>
      <c r="P1605" s="218"/>
      <c r="Q1605" s="218"/>
    </row>
    <row r="1606" spans="2:17" x14ac:dyDescent="0.25">
      <c r="B1606" s="76"/>
      <c r="C1606" s="77"/>
      <c r="D1606" s="231"/>
      <c r="E1606" s="35"/>
      <c r="F1606" s="225"/>
      <c r="G1606" s="79"/>
      <c r="H1606" s="290"/>
      <c r="I1606" s="74" t="str">
        <f t="shared" si="62"/>
        <v>11900</v>
      </c>
      <c r="J1606" s="218"/>
      <c r="K1606" s="218"/>
      <c r="L1606" s="218"/>
      <c r="M1606" s="218"/>
      <c r="N1606" s="218"/>
      <c r="O1606" s="218"/>
      <c r="P1606" s="218"/>
      <c r="Q1606" s="218"/>
    </row>
    <row r="1607" spans="2:17" x14ac:dyDescent="0.25">
      <c r="B1607" s="76"/>
      <c r="C1607" s="77"/>
      <c r="D1607" s="231"/>
      <c r="E1607" s="35"/>
      <c r="F1607" s="225"/>
      <c r="G1607" s="79"/>
      <c r="H1607" s="290"/>
      <c r="I1607" s="74" t="str">
        <f t="shared" si="62"/>
        <v>11900</v>
      </c>
      <c r="J1607" s="218"/>
      <c r="K1607" s="218"/>
      <c r="L1607" s="218"/>
      <c r="M1607" s="218"/>
      <c r="N1607" s="218"/>
      <c r="O1607" s="218"/>
      <c r="P1607" s="218"/>
      <c r="Q1607" s="218"/>
    </row>
    <row r="1608" spans="2:17" x14ac:dyDescent="0.25">
      <c r="B1608" s="76"/>
      <c r="C1608" s="77"/>
      <c r="D1608" s="231"/>
      <c r="E1608" s="35"/>
      <c r="F1608" s="225"/>
      <c r="G1608" s="79"/>
      <c r="H1608" s="290"/>
      <c r="I1608" s="74" t="str">
        <f t="shared" si="62"/>
        <v>11900</v>
      </c>
      <c r="J1608" s="218"/>
      <c r="K1608" s="218"/>
      <c r="L1608" s="218"/>
      <c r="M1608" s="218"/>
      <c r="N1608" s="218"/>
      <c r="O1608" s="218"/>
      <c r="P1608" s="218"/>
      <c r="Q1608" s="218"/>
    </row>
    <row r="1609" spans="2:17" x14ac:dyDescent="0.25">
      <c r="B1609" s="76"/>
      <c r="C1609" s="77"/>
      <c r="D1609" s="231"/>
      <c r="E1609" s="35"/>
      <c r="F1609" s="225"/>
      <c r="G1609" s="79"/>
      <c r="H1609" s="290"/>
      <c r="I1609" s="74" t="str">
        <f t="shared" si="62"/>
        <v>11900</v>
      </c>
      <c r="J1609" s="218"/>
      <c r="K1609" s="218"/>
      <c r="L1609" s="218"/>
      <c r="M1609" s="218"/>
      <c r="N1609" s="218"/>
      <c r="O1609" s="218"/>
      <c r="P1609" s="218"/>
      <c r="Q1609" s="218"/>
    </row>
    <row r="1610" spans="2:17" x14ac:dyDescent="0.25">
      <c r="B1610" s="76"/>
      <c r="C1610" s="77"/>
      <c r="D1610" s="231"/>
      <c r="E1610" s="35"/>
      <c r="F1610" s="225"/>
      <c r="G1610" s="79"/>
      <c r="H1610" s="290"/>
      <c r="I1610" s="74" t="str">
        <f t="shared" si="62"/>
        <v>11900</v>
      </c>
      <c r="J1610" s="218"/>
      <c r="K1610" s="218"/>
      <c r="L1610" s="218"/>
      <c r="M1610" s="218"/>
      <c r="N1610" s="218"/>
      <c r="O1610" s="218"/>
      <c r="P1610" s="218"/>
      <c r="Q1610" s="218"/>
    </row>
    <row r="1611" spans="2:17" x14ac:dyDescent="0.25">
      <c r="B1611" s="76"/>
      <c r="C1611" s="77"/>
      <c r="D1611" s="231"/>
      <c r="E1611" s="35"/>
      <c r="F1611" s="225"/>
      <c r="G1611" s="79"/>
      <c r="H1611" s="290"/>
      <c r="I1611" s="74" t="str">
        <f t="shared" si="62"/>
        <v>11900</v>
      </c>
      <c r="J1611" s="218"/>
      <c r="K1611" s="218"/>
      <c r="L1611" s="218"/>
      <c r="M1611" s="218"/>
      <c r="N1611" s="218"/>
      <c r="O1611" s="218"/>
      <c r="P1611" s="218"/>
      <c r="Q1611" s="218"/>
    </row>
    <row r="1612" spans="2:17" x14ac:dyDescent="0.25">
      <c r="B1612" s="76"/>
      <c r="C1612" s="77"/>
      <c r="D1612" s="231"/>
      <c r="E1612" s="35"/>
      <c r="F1612" s="225"/>
      <c r="G1612" s="79"/>
      <c r="H1612" s="290"/>
      <c r="I1612" s="74" t="str">
        <f t="shared" si="62"/>
        <v>11900</v>
      </c>
      <c r="J1612" s="218"/>
      <c r="K1612" s="218"/>
      <c r="L1612" s="218"/>
      <c r="M1612" s="218"/>
      <c r="N1612" s="218"/>
      <c r="O1612" s="218"/>
      <c r="P1612" s="218"/>
      <c r="Q1612" s="218"/>
    </row>
    <row r="1613" spans="2:17" x14ac:dyDescent="0.25">
      <c r="B1613" s="76"/>
      <c r="C1613" s="77"/>
      <c r="D1613" s="231"/>
      <c r="E1613" s="35"/>
      <c r="F1613" s="225"/>
      <c r="G1613" s="79"/>
      <c r="H1613" s="290"/>
      <c r="I1613" s="74" t="str">
        <f t="shared" si="62"/>
        <v>11900</v>
      </c>
      <c r="J1613" s="218"/>
      <c r="K1613" s="218"/>
      <c r="L1613" s="218"/>
      <c r="M1613" s="218"/>
      <c r="N1613" s="218"/>
      <c r="O1613" s="218"/>
      <c r="P1613" s="218"/>
      <c r="Q1613" s="218"/>
    </row>
    <row r="1614" spans="2:17" x14ac:dyDescent="0.25">
      <c r="B1614" s="76"/>
      <c r="C1614" s="77"/>
      <c r="D1614" s="231"/>
      <c r="E1614" s="35"/>
      <c r="F1614" s="225"/>
      <c r="G1614" s="79"/>
      <c r="H1614" s="290"/>
      <c r="I1614" s="74" t="str">
        <f t="shared" si="62"/>
        <v>11900</v>
      </c>
      <c r="J1614" s="218"/>
      <c r="K1614" s="218"/>
      <c r="L1614" s="218"/>
      <c r="M1614" s="218"/>
      <c r="N1614" s="218"/>
      <c r="O1614" s="218"/>
      <c r="P1614" s="218"/>
      <c r="Q1614" s="218"/>
    </row>
    <row r="1615" spans="2:17" x14ac:dyDescent="0.25">
      <c r="B1615" s="76"/>
      <c r="C1615" s="77"/>
      <c r="D1615" s="231"/>
      <c r="E1615" s="35"/>
      <c r="F1615" s="225"/>
      <c r="G1615" s="79"/>
      <c r="H1615" s="290"/>
      <c r="I1615" s="74" t="str">
        <f t="shared" ref="I1615:I1678" si="63">MONTH(D1615)&amp;YEAR(D1615)&amp;G1615</f>
        <v>11900</v>
      </c>
      <c r="J1615" s="218"/>
      <c r="K1615" s="218"/>
      <c r="L1615" s="218"/>
      <c r="M1615" s="218"/>
      <c r="N1615" s="218"/>
      <c r="O1615" s="218"/>
      <c r="P1615" s="218"/>
      <c r="Q1615" s="218"/>
    </row>
    <row r="1616" spans="2:17" x14ac:dyDescent="0.25">
      <c r="B1616" s="76"/>
      <c r="C1616" s="77"/>
      <c r="D1616" s="231"/>
      <c r="E1616" s="35"/>
      <c r="F1616" s="225"/>
      <c r="G1616" s="79"/>
      <c r="H1616" s="290"/>
      <c r="I1616" s="74" t="str">
        <f t="shared" si="63"/>
        <v>11900</v>
      </c>
      <c r="J1616" s="218"/>
      <c r="K1616" s="218"/>
      <c r="L1616" s="218"/>
      <c r="M1616" s="218"/>
      <c r="N1616" s="218"/>
      <c r="O1616" s="218"/>
      <c r="P1616" s="218"/>
      <c r="Q1616" s="218"/>
    </row>
    <row r="1617" spans="2:17" x14ac:dyDescent="0.25">
      <c r="B1617" s="76"/>
      <c r="C1617" s="77"/>
      <c r="D1617" s="231"/>
      <c r="E1617" s="35"/>
      <c r="F1617" s="225"/>
      <c r="G1617" s="79"/>
      <c r="H1617" s="290"/>
      <c r="I1617" s="74" t="str">
        <f t="shared" si="63"/>
        <v>11900</v>
      </c>
      <c r="J1617" s="218"/>
      <c r="K1617" s="218"/>
      <c r="L1617" s="218"/>
      <c r="M1617" s="218"/>
      <c r="N1617" s="218"/>
      <c r="O1617" s="218"/>
      <c r="P1617" s="218"/>
      <c r="Q1617" s="218"/>
    </row>
    <row r="1618" spans="2:17" x14ac:dyDescent="0.25">
      <c r="B1618" s="76"/>
      <c r="C1618" s="77"/>
      <c r="D1618" s="231"/>
      <c r="E1618" s="35"/>
      <c r="F1618" s="225"/>
      <c r="G1618" s="79"/>
      <c r="H1618" s="290"/>
      <c r="I1618" s="74" t="str">
        <f t="shared" si="63"/>
        <v>11900</v>
      </c>
      <c r="J1618" s="218"/>
      <c r="K1618" s="218"/>
      <c r="L1618" s="218"/>
      <c r="M1618" s="218"/>
      <c r="N1618" s="218"/>
      <c r="O1618" s="218"/>
      <c r="P1618" s="218"/>
      <c r="Q1618" s="218"/>
    </row>
    <row r="1619" spans="2:17" x14ac:dyDescent="0.25">
      <c r="B1619" s="76"/>
      <c r="C1619" s="77"/>
      <c r="D1619" s="231"/>
      <c r="E1619" s="35"/>
      <c r="F1619" s="225"/>
      <c r="G1619" s="79"/>
      <c r="H1619" s="290"/>
      <c r="I1619" s="74" t="str">
        <f t="shared" si="63"/>
        <v>11900</v>
      </c>
      <c r="J1619" s="218"/>
      <c r="K1619" s="218"/>
      <c r="L1619" s="218"/>
      <c r="M1619" s="218"/>
      <c r="N1619" s="218"/>
      <c r="O1619" s="218"/>
      <c r="P1619" s="218"/>
      <c r="Q1619" s="218"/>
    </row>
    <row r="1620" spans="2:17" x14ac:dyDescent="0.25">
      <c r="B1620" s="76"/>
      <c r="C1620" s="77"/>
      <c r="D1620" s="231"/>
      <c r="E1620" s="35"/>
      <c r="F1620" s="225"/>
      <c r="G1620" s="79"/>
      <c r="H1620" s="290"/>
      <c r="I1620" s="74" t="str">
        <f t="shared" si="63"/>
        <v>11900</v>
      </c>
      <c r="J1620" s="218"/>
      <c r="K1620" s="218"/>
      <c r="L1620" s="218"/>
      <c r="M1620" s="218"/>
      <c r="N1620" s="218"/>
      <c r="O1620" s="218"/>
      <c r="P1620" s="218"/>
      <c r="Q1620" s="218"/>
    </row>
    <row r="1621" spans="2:17" x14ac:dyDescent="0.25">
      <c r="B1621" s="76"/>
      <c r="C1621" s="77"/>
      <c r="D1621" s="231"/>
      <c r="E1621" s="35"/>
      <c r="F1621" s="225"/>
      <c r="G1621" s="79"/>
      <c r="H1621" s="290"/>
      <c r="I1621" s="74" t="str">
        <f t="shared" si="63"/>
        <v>11900</v>
      </c>
      <c r="J1621" s="218"/>
      <c r="K1621" s="218"/>
      <c r="L1621" s="218"/>
      <c r="M1621" s="218"/>
      <c r="N1621" s="218"/>
      <c r="O1621" s="218"/>
      <c r="P1621" s="218"/>
      <c r="Q1621" s="218"/>
    </row>
    <row r="1622" spans="2:17" x14ac:dyDescent="0.25">
      <c r="B1622" s="76"/>
      <c r="C1622" s="77"/>
      <c r="D1622" s="231"/>
      <c r="E1622" s="35"/>
      <c r="F1622" s="225"/>
      <c r="G1622" s="79"/>
      <c r="H1622" s="290"/>
      <c r="I1622" s="74" t="str">
        <f t="shared" si="63"/>
        <v>11900</v>
      </c>
      <c r="J1622" s="218"/>
      <c r="K1622" s="218"/>
      <c r="L1622" s="218"/>
      <c r="M1622" s="218"/>
      <c r="N1622" s="218"/>
      <c r="O1622" s="218"/>
      <c r="P1622" s="218"/>
      <c r="Q1622" s="218"/>
    </row>
    <row r="1623" spans="2:17" x14ac:dyDescent="0.25">
      <c r="B1623" s="76"/>
      <c r="C1623" s="77"/>
      <c r="D1623" s="231"/>
      <c r="E1623" s="35"/>
      <c r="F1623" s="225"/>
      <c r="G1623" s="79"/>
      <c r="H1623" s="290"/>
      <c r="I1623" s="74" t="str">
        <f t="shared" si="63"/>
        <v>11900</v>
      </c>
      <c r="J1623" s="218"/>
      <c r="K1623" s="218"/>
      <c r="L1623" s="218"/>
      <c r="M1623" s="218"/>
      <c r="N1623" s="218"/>
      <c r="O1623" s="218"/>
      <c r="P1623" s="218"/>
      <c r="Q1623" s="218"/>
    </row>
    <row r="1624" spans="2:17" x14ac:dyDescent="0.25">
      <c r="B1624" s="76"/>
      <c r="C1624" s="77"/>
      <c r="D1624" s="231"/>
      <c r="E1624" s="35"/>
      <c r="F1624" s="225"/>
      <c r="G1624" s="79"/>
      <c r="H1624" s="290"/>
      <c r="I1624" s="74" t="str">
        <f t="shared" si="63"/>
        <v>11900</v>
      </c>
      <c r="J1624" s="218"/>
      <c r="K1624" s="218"/>
      <c r="L1624" s="218"/>
      <c r="M1624" s="218"/>
      <c r="N1624" s="218"/>
      <c r="O1624" s="218"/>
      <c r="P1624" s="218"/>
      <c r="Q1624" s="218"/>
    </row>
    <row r="1625" spans="2:17" x14ac:dyDescent="0.25">
      <c r="B1625" s="76"/>
      <c r="C1625" s="77"/>
      <c r="D1625" s="231"/>
      <c r="E1625" s="35"/>
      <c r="F1625" s="225"/>
      <c r="G1625" s="79"/>
      <c r="H1625" s="290"/>
      <c r="I1625" s="74" t="str">
        <f t="shared" si="63"/>
        <v>11900</v>
      </c>
      <c r="J1625" s="218"/>
      <c r="K1625" s="218"/>
      <c r="L1625" s="218"/>
      <c r="M1625" s="218"/>
      <c r="N1625" s="218"/>
      <c r="O1625" s="218"/>
      <c r="P1625" s="218"/>
      <c r="Q1625" s="218"/>
    </row>
    <row r="1626" spans="2:17" x14ac:dyDescent="0.25">
      <c r="B1626" s="76"/>
      <c r="C1626" s="77"/>
      <c r="D1626" s="231"/>
      <c r="E1626" s="35"/>
      <c r="F1626" s="225"/>
      <c r="G1626" s="79"/>
      <c r="H1626" s="290"/>
      <c r="I1626" s="74" t="str">
        <f t="shared" si="63"/>
        <v>11900</v>
      </c>
      <c r="J1626" s="218"/>
      <c r="K1626" s="218"/>
      <c r="L1626" s="218"/>
      <c r="M1626" s="218"/>
      <c r="N1626" s="218"/>
      <c r="O1626" s="218"/>
      <c r="P1626" s="218"/>
      <c r="Q1626" s="218"/>
    </row>
    <row r="1627" spans="2:17" x14ac:dyDescent="0.25">
      <c r="B1627" s="76"/>
      <c r="C1627" s="77"/>
      <c r="D1627" s="231"/>
      <c r="E1627" s="35"/>
      <c r="F1627" s="225"/>
      <c r="G1627" s="79"/>
      <c r="H1627" s="290"/>
      <c r="I1627" s="74" t="str">
        <f t="shared" si="63"/>
        <v>11900</v>
      </c>
      <c r="J1627" s="218"/>
      <c r="K1627" s="218"/>
      <c r="L1627" s="218"/>
      <c r="M1627" s="218"/>
      <c r="N1627" s="218"/>
      <c r="O1627" s="218"/>
      <c r="P1627" s="218"/>
      <c r="Q1627" s="218"/>
    </row>
    <row r="1628" spans="2:17" x14ac:dyDescent="0.25">
      <c r="B1628" s="76"/>
      <c r="C1628" s="77"/>
      <c r="D1628" s="231"/>
      <c r="E1628" s="35"/>
      <c r="F1628" s="225"/>
      <c r="G1628" s="79"/>
      <c r="H1628" s="290"/>
      <c r="I1628" s="74" t="str">
        <f t="shared" si="63"/>
        <v>11900</v>
      </c>
      <c r="J1628" s="218"/>
      <c r="K1628" s="218"/>
      <c r="L1628" s="218"/>
      <c r="M1628" s="218"/>
      <c r="N1628" s="218"/>
      <c r="O1628" s="218"/>
      <c r="P1628" s="218"/>
      <c r="Q1628" s="218"/>
    </row>
    <row r="1629" spans="2:17" x14ac:dyDescent="0.25">
      <c r="B1629" s="76"/>
      <c r="C1629" s="77"/>
      <c r="D1629" s="231"/>
      <c r="E1629" s="35"/>
      <c r="F1629" s="225"/>
      <c r="G1629" s="79"/>
      <c r="H1629" s="290"/>
      <c r="I1629" s="74" t="str">
        <f t="shared" si="63"/>
        <v>11900</v>
      </c>
      <c r="J1629" s="218"/>
      <c r="K1629" s="218"/>
      <c r="L1629" s="218"/>
      <c r="M1629" s="218"/>
      <c r="N1629" s="218"/>
      <c r="O1629" s="218"/>
      <c r="P1629" s="218"/>
      <c r="Q1629" s="218"/>
    </row>
    <row r="1630" spans="2:17" x14ac:dyDescent="0.25">
      <c r="B1630" s="76"/>
      <c r="C1630" s="77"/>
      <c r="D1630" s="231"/>
      <c r="E1630" s="35"/>
      <c r="F1630" s="225"/>
      <c r="G1630" s="79"/>
      <c r="H1630" s="290"/>
      <c r="I1630" s="74" t="str">
        <f t="shared" si="63"/>
        <v>11900</v>
      </c>
      <c r="J1630" s="218"/>
      <c r="K1630" s="218"/>
      <c r="L1630" s="218"/>
      <c r="M1630" s="218"/>
      <c r="N1630" s="218"/>
      <c r="O1630" s="218"/>
      <c r="P1630" s="218"/>
      <c r="Q1630" s="218"/>
    </row>
    <row r="1631" spans="2:17" x14ac:dyDescent="0.25">
      <c r="B1631" s="76"/>
      <c r="C1631" s="77"/>
      <c r="D1631" s="231"/>
      <c r="E1631" s="35"/>
      <c r="F1631" s="225"/>
      <c r="G1631" s="79"/>
      <c r="H1631" s="290"/>
      <c r="I1631" s="74" t="str">
        <f t="shared" si="63"/>
        <v>11900</v>
      </c>
      <c r="J1631" s="218"/>
      <c r="K1631" s="218"/>
      <c r="L1631" s="218"/>
      <c r="M1631" s="218"/>
      <c r="N1631" s="218"/>
      <c r="O1631" s="218"/>
      <c r="P1631" s="218"/>
      <c r="Q1631" s="218"/>
    </row>
    <row r="1632" spans="2:17" x14ac:dyDescent="0.25">
      <c r="B1632" s="76"/>
      <c r="C1632" s="77"/>
      <c r="D1632" s="231"/>
      <c r="E1632" s="35"/>
      <c r="F1632" s="225"/>
      <c r="G1632" s="79"/>
      <c r="H1632" s="290"/>
      <c r="I1632" s="74" t="str">
        <f t="shared" si="63"/>
        <v>11900</v>
      </c>
      <c r="J1632" s="218"/>
      <c r="K1632" s="218"/>
      <c r="L1632" s="218"/>
      <c r="M1632" s="218"/>
      <c r="N1632" s="218"/>
      <c r="O1632" s="218"/>
      <c r="P1632" s="218"/>
      <c r="Q1632" s="218"/>
    </row>
    <row r="1633" spans="2:17" x14ac:dyDescent="0.25">
      <c r="B1633" s="76"/>
      <c r="C1633" s="77"/>
      <c r="D1633" s="231"/>
      <c r="E1633" s="35"/>
      <c r="F1633" s="225"/>
      <c r="G1633" s="79"/>
      <c r="H1633" s="290"/>
      <c r="I1633" s="74" t="str">
        <f t="shared" si="63"/>
        <v>11900</v>
      </c>
      <c r="J1633" s="218"/>
      <c r="K1633" s="218"/>
      <c r="L1633" s="218"/>
      <c r="M1633" s="218"/>
      <c r="N1633" s="218"/>
      <c r="O1633" s="218"/>
      <c r="P1633" s="218"/>
      <c r="Q1633" s="218"/>
    </row>
    <row r="1634" spans="2:17" x14ac:dyDescent="0.25">
      <c r="B1634" s="76"/>
      <c r="C1634" s="77"/>
      <c r="D1634" s="231"/>
      <c r="E1634" s="35"/>
      <c r="F1634" s="225"/>
      <c r="G1634" s="79"/>
      <c r="H1634" s="290"/>
      <c r="I1634" s="74" t="str">
        <f t="shared" si="63"/>
        <v>11900</v>
      </c>
      <c r="J1634" s="218"/>
      <c r="K1634" s="218"/>
      <c r="L1634" s="218"/>
      <c r="M1634" s="218"/>
      <c r="N1634" s="218"/>
      <c r="O1634" s="218"/>
      <c r="P1634" s="218"/>
      <c r="Q1634" s="218"/>
    </row>
    <row r="1635" spans="2:17" x14ac:dyDescent="0.25">
      <c r="B1635" s="76"/>
      <c r="C1635" s="77"/>
      <c r="D1635" s="231"/>
      <c r="E1635" s="35"/>
      <c r="F1635" s="225"/>
      <c r="G1635" s="79"/>
      <c r="H1635" s="290"/>
      <c r="I1635" s="74" t="str">
        <f t="shared" si="63"/>
        <v>11900</v>
      </c>
      <c r="J1635" s="218"/>
      <c r="K1635" s="218"/>
      <c r="L1635" s="218"/>
      <c r="M1635" s="218"/>
      <c r="N1635" s="218"/>
      <c r="O1635" s="218"/>
      <c r="P1635" s="218"/>
      <c r="Q1635" s="218"/>
    </row>
    <row r="1636" spans="2:17" x14ac:dyDescent="0.25">
      <c r="B1636" s="76"/>
      <c r="C1636" s="77"/>
      <c r="D1636" s="231"/>
      <c r="E1636" s="35"/>
      <c r="F1636" s="225"/>
      <c r="G1636" s="79"/>
      <c r="H1636" s="290"/>
      <c r="I1636" s="74" t="str">
        <f t="shared" si="63"/>
        <v>11900</v>
      </c>
      <c r="J1636" s="218"/>
      <c r="K1636" s="218"/>
      <c r="L1636" s="218"/>
      <c r="M1636" s="218"/>
      <c r="N1636" s="218"/>
      <c r="O1636" s="218"/>
      <c r="P1636" s="218"/>
      <c r="Q1636" s="218"/>
    </row>
    <row r="1637" spans="2:17" x14ac:dyDescent="0.25">
      <c r="B1637" s="76"/>
      <c r="C1637" s="77"/>
      <c r="D1637" s="231"/>
      <c r="E1637" s="35"/>
      <c r="F1637" s="225"/>
      <c r="G1637" s="79"/>
      <c r="H1637" s="290"/>
      <c r="I1637" s="74" t="str">
        <f t="shared" si="63"/>
        <v>11900</v>
      </c>
      <c r="J1637" s="218"/>
      <c r="K1637" s="218"/>
      <c r="L1637" s="218"/>
      <c r="M1637" s="218"/>
      <c r="N1637" s="218"/>
      <c r="O1637" s="218"/>
      <c r="P1637" s="218"/>
      <c r="Q1637" s="218"/>
    </row>
    <row r="1638" spans="2:17" x14ac:dyDescent="0.25">
      <c r="B1638" s="76"/>
      <c r="C1638" s="77"/>
      <c r="D1638" s="231"/>
      <c r="E1638" s="35"/>
      <c r="F1638" s="225"/>
      <c r="G1638" s="79"/>
      <c r="H1638" s="290"/>
      <c r="I1638" s="74" t="str">
        <f t="shared" si="63"/>
        <v>11900</v>
      </c>
      <c r="J1638" s="218"/>
      <c r="K1638" s="218"/>
      <c r="L1638" s="218"/>
      <c r="M1638" s="218"/>
      <c r="N1638" s="218"/>
      <c r="O1638" s="218"/>
      <c r="P1638" s="218"/>
      <c r="Q1638" s="218"/>
    </row>
    <row r="1639" spans="2:17" x14ac:dyDescent="0.25">
      <c r="B1639" s="76"/>
      <c r="C1639" s="77"/>
      <c r="D1639" s="231"/>
      <c r="E1639" s="35"/>
      <c r="F1639" s="225"/>
      <c r="G1639" s="79"/>
      <c r="H1639" s="290"/>
      <c r="I1639" s="74" t="str">
        <f t="shared" si="63"/>
        <v>11900</v>
      </c>
      <c r="J1639" s="218"/>
      <c r="K1639" s="218"/>
      <c r="L1639" s="218"/>
      <c r="M1639" s="218"/>
      <c r="N1639" s="218"/>
      <c r="O1639" s="218"/>
      <c r="P1639" s="218"/>
      <c r="Q1639" s="218"/>
    </row>
    <row r="1640" spans="2:17" x14ac:dyDescent="0.25">
      <c r="B1640" s="76"/>
      <c r="C1640" s="77"/>
      <c r="D1640" s="231"/>
      <c r="E1640" s="35"/>
      <c r="F1640" s="225"/>
      <c r="G1640" s="79"/>
      <c r="H1640" s="290"/>
      <c r="I1640" s="74" t="str">
        <f t="shared" si="63"/>
        <v>11900</v>
      </c>
      <c r="J1640" s="218"/>
      <c r="K1640" s="218"/>
      <c r="L1640" s="218"/>
      <c r="M1640" s="218"/>
      <c r="N1640" s="218"/>
      <c r="O1640" s="218"/>
      <c r="P1640" s="218"/>
      <c r="Q1640" s="218"/>
    </row>
    <row r="1641" spans="2:17" x14ac:dyDescent="0.25">
      <c r="B1641" s="76"/>
      <c r="C1641" s="77"/>
      <c r="D1641" s="231"/>
      <c r="E1641" s="35"/>
      <c r="F1641" s="225"/>
      <c r="G1641" s="79"/>
      <c r="H1641" s="290"/>
      <c r="I1641" s="74" t="str">
        <f t="shared" si="63"/>
        <v>11900</v>
      </c>
      <c r="J1641" s="218"/>
      <c r="K1641" s="218"/>
      <c r="L1641" s="218"/>
      <c r="M1641" s="218"/>
      <c r="N1641" s="218"/>
      <c r="O1641" s="218"/>
      <c r="P1641" s="218"/>
      <c r="Q1641" s="218"/>
    </row>
    <row r="1642" spans="2:17" x14ac:dyDescent="0.25">
      <c r="B1642" s="76"/>
      <c r="C1642" s="77"/>
      <c r="D1642" s="231"/>
      <c r="E1642" s="35"/>
      <c r="F1642" s="225"/>
      <c r="G1642" s="79"/>
      <c r="H1642" s="290"/>
      <c r="I1642" s="74" t="str">
        <f t="shared" si="63"/>
        <v>11900</v>
      </c>
      <c r="J1642" s="218"/>
      <c r="K1642" s="218"/>
      <c r="L1642" s="218"/>
      <c r="M1642" s="218"/>
      <c r="N1642" s="218"/>
      <c r="O1642" s="218"/>
      <c r="P1642" s="218"/>
      <c r="Q1642" s="218"/>
    </row>
    <row r="1643" spans="2:17" x14ac:dyDescent="0.25">
      <c r="B1643" s="76"/>
      <c r="C1643" s="77"/>
      <c r="D1643" s="231"/>
      <c r="E1643" s="35"/>
      <c r="F1643" s="225"/>
      <c r="G1643" s="79"/>
      <c r="H1643" s="290"/>
      <c r="I1643" s="74" t="str">
        <f t="shared" si="63"/>
        <v>11900</v>
      </c>
      <c r="J1643" s="218"/>
      <c r="K1643" s="218"/>
      <c r="L1643" s="218"/>
      <c r="M1643" s="218"/>
      <c r="N1643" s="218"/>
      <c r="O1643" s="218"/>
      <c r="P1643" s="218"/>
      <c r="Q1643" s="218"/>
    </row>
    <row r="1644" spans="2:17" x14ac:dyDescent="0.25">
      <c r="B1644" s="76"/>
      <c r="C1644" s="77"/>
      <c r="D1644" s="231"/>
      <c r="E1644" s="35"/>
      <c r="F1644" s="225"/>
      <c r="G1644" s="79"/>
      <c r="H1644" s="290"/>
      <c r="I1644" s="74" t="str">
        <f t="shared" si="63"/>
        <v>11900</v>
      </c>
      <c r="J1644" s="218"/>
      <c r="K1644" s="218"/>
      <c r="L1644" s="218"/>
      <c r="M1644" s="218"/>
      <c r="N1644" s="218"/>
      <c r="O1644" s="218"/>
      <c r="P1644" s="218"/>
      <c r="Q1644" s="218"/>
    </row>
    <row r="1645" spans="2:17" x14ac:dyDescent="0.25">
      <c r="B1645" s="76"/>
      <c r="C1645" s="77"/>
      <c r="D1645" s="231"/>
      <c r="E1645" s="35"/>
      <c r="F1645" s="225"/>
      <c r="G1645" s="79"/>
      <c r="H1645" s="290"/>
      <c r="I1645" s="74" t="str">
        <f t="shared" si="63"/>
        <v>11900</v>
      </c>
      <c r="J1645" s="218"/>
      <c r="K1645" s="218"/>
      <c r="L1645" s="218"/>
      <c r="M1645" s="218"/>
      <c r="N1645" s="218"/>
      <c r="O1645" s="218"/>
      <c r="P1645" s="218"/>
      <c r="Q1645" s="218"/>
    </row>
    <row r="1646" spans="2:17" x14ac:dyDescent="0.25">
      <c r="B1646" s="76"/>
      <c r="C1646" s="77"/>
      <c r="D1646" s="231"/>
      <c r="E1646" s="35"/>
      <c r="F1646" s="225"/>
      <c r="G1646" s="79"/>
      <c r="H1646" s="290"/>
      <c r="I1646" s="74" t="str">
        <f t="shared" si="63"/>
        <v>11900</v>
      </c>
      <c r="J1646" s="218"/>
      <c r="K1646" s="218"/>
      <c r="L1646" s="218"/>
      <c r="M1646" s="218"/>
      <c r="N1646" s="218"/>
      <c r="O1646" s="218"/>
      <c r="P1646" s="218"/>
      <c r="Q1646" s="218"/>
    </row>
    <row r="1647" spans="2:17" x14ac:dyDescent="0.25">
      <c r="B1647" s="76"/>
      <c r="C1647" s="77"/>
      <c r="D1647" s="231"/>
      <c r="E1647" s="35"/>
      <c r="F1647" s="225"/>
      <c r="G1647" s="79"/>
      <c r="H1647" s="290"/>
      <c r="I1647" s="74" t="str">
        <f t="shared" si="63"/>
        <v>11900</v>
      </c>
      <c r="J1647" s="218"/>
      <c r="K1647" s="218"/>
      <c r="L1647" s="218"/>
      <c r="M1647" s="218"/>
      <c r="N1647" s="218"/>
      <c r="O1647" s="218"/>
      <c r="P1647" s="218"/>
      <c r="Q1647" s="218"/>
    </row>
    <row r="1648" spans="2:17" x14ac:dyDescent="0.25">
      <c r="B1648" s="76"/>
      <c r="C1648" s="77"/>
      <c r="D1648" s="231"/>
      <c r="E1648" s="35"/>
      <c r="F1648" s="225"/>
      <c r="G1648" s="79"/>
      <c r="H1648" s="290"/>
      <c r="I1648" s="74" t="str">
        <f t="shared" si="63"/>
        <v>11900</v>
      </c>
      <c r="J1648" s="218"/>
      <c r="K1648" s="218"/>
      <c r="L1648" s="218"/>
      <c r="M1648" s="218"/>
      <c r="N1648" s="218"/>
      <c r="O1648" s="218"/>
      <c r="P1648" s="218"/>
      <c r="Q1648" s="218"/>
    </row>
    <row r="1649" spans="2:17" x14ac:dyDescent="0.25">
      <c r="B1649" s="76"/>
      <c r="C1649" s="77"/>
      <c r="D1649" s="231"/>
      <c r="E1649" s="35"/>
      <c r="F1649" s="225"/>
      <c r="G1649" s="79"/>
      <c r="H1649" s="290"/>
      <c r="I1649" s="74" t="str">
        <f t="shared" si="63"/>
        <v>11900</v>
      </c>
      <c r="J1649" s="218"/>
      <c r="K1649" s="218"/>
      <c r="L1649" s="218"/>
      <c r="M1649" s="218"/>
      <c r="N1649" s="218"/>
      <c r="O1649" s="218"/>
      <c r="P1649" s="218"/>
      <c r="Q1649" s="218"/>
    </row>
    <row r="1650" spans="2:17" x14ac:dyDescent="0.25">
      <c r="B1650" s="76"/>
      <c r="C1650" s="77"/>
      <c r="D1650" s="231"/>
      <c r="E1650" s="35"/>
      <c r="F1650" s="225"/>
      <c r="G1650" s="79"/>
      <c r="H1650" s="290"/>
      <c r="I1650" s="74" t="str">
        <f t="shared" si="63"/>
        <v>11900</v>
      </c>
      <c r="J1650" s="218"/>
      <c r="K1650" s="218"/>
      <c r="L1650" s="218"/>
      <c r="M1650" s="218"/>
      <c r="N1650" s="218"/>
      <c r="O1650" s="218"/>
      <c r="P1650" s="218"/>
      <c r="Q1650" s="218"/>
    </row>
    <row r="1651" spans="2:17" x14ac:dyDescent="0.25">
      <c r="B1651" s="76"/>
      <c r="C1651" s="77"/>
      <c r="D1651" s="231"/>
      <c r="E1651" s="35"/>
      <c r="F1651" s="225"/>
      <c r="G1651" s="79"/>
      <c r="H1651" s="290"/>
      <c r="I1651" s="74" t="str">
        <f t="shared" si="63"/>
        <v>11900</v>
      </c>
      <c r="J1651" s="218"/>
      <c r="K1651" s="218"/>
      <c r="L1651" s="218"/>
      <c r="M1651" s="218"/>
      <c r="N1651" s="218"/>
      <c r="O1651" s="218"/>
      <c r="P1651" s="218"/>
      <c r="Q1651" s="218"/>
    </row>
    <row r="1652" spans="2:17" x14ac:dyDescent="0.25">
      <c r="B1652" s="76"/>
      <c r="C1652" s="77"/>
      <c r="D1652" s="231"/>
      <c r="E1652" s="35"/>
      <c r="F1652" s="225"/>
      <c r="G1652" s="79"/>
      <c r="H1652" s="290"/>
      <c r="I1652" s="74" t="str">
        <f t="shared" si="63"/>
        <v>11900</v>
      </c>
      <c r="J1652" s="218"/>
      <c r="K1652" s="218"/>
      <c r="L1652" s="218"/>
      <c r="M1652" s="218"/>
      <c r="N1652" s="218"/>
      <c r="O1652" s="218"/>
      <c r="P1652" s="218"/>
      <c r="Q1652" s="218"/>
    </row>
    <row r="1653" spans="2:17" x14ac:dyDescent="0.25">
      <c r="B1653" s="76"/>
      <c r="C1653" s="77"/>
      <c r="D1653" s="231"/>
      <c r="E1653" s="35"/>
      <c r="F1653" s="225"/>
      <c r="G1653" s="79"/>
      <c r="H1653" s="290"/>
      <c r="I1653" s="74" t="str">
        <f t="shared" si="63"/>
        <v>11900</v>
      </c>
      <c r="J1653" s="218"/>
      <c r="K1653" s="218"/>
      <c r="L1653" s="218"/>
      <c r="M1653" s="218"/>
      <c r="N1653" s="218"/>
      <c r="O1653" s="218"/>
      <c r="P1653" s="218"/>
      <c r="Q1653" s="218"/>
    </row>
    <row r="1654" spans="2:17" x14ac:dyDescent="0.25">
      <c r="B1654" s="76"/>
      <c r="C1654" s="77"/>
      <c r="D1654" s="231"/>
      <c r="E1654" s="35"/>
      <c r="F1654" s="225"/>
      <c r="G1654" s="79"/>
      <c r="H1654" s="290"/>
      <c r="I1654" s="74" t="str">
        <f t="shared" si="63"/>
        <v>11900</v>
      </c>
      <c r="J1654" s="218"/>
      <c r="K1654" s="218"/>
      <c r="L1654" s="218"/>
      <c r="M1654" s="218"/>
      <c r="N1654" s="218"/>
      <c r="O1654" s="218"/>
      <c r="P1654" s="218"/>
      <c r="Q1654" s="218"/>
    </row>
    <row r="1655" spans="2:17" x14ac:dyDescent="0.25">
      <c r="B1655" s="76"/>
      <c r="C1655" s="77"/>
      <c r="D1655" s="231"/>
      <c r="E1655" s="35"/>
      <c r="F1655" s="225"/>
      <c r="G1655" s="79"/>
      <c r="H1655" s="290"/>
      <c r="I1655" s="74" t="str">
        <f t="shared" si="63"/>
        <v>11900</v>
      </c>
      <c r="J1655" s="218"/>
      <c r="K1655" s="218"/>
      <c r="L1655" s="218"/>
      <c r="M1655" s="218"/>
      <c r="N1655" s="218"/>
      <c r="O1655" s="218"/>
      <c r="P1655" s="218"/>
      <c r="Q1655" s="218"/>
    </row>
    <row r="1656" spans="2:17" x14ac:dyDescent="0.25">
      <c r="B1656" s="76"/>
      <c r="C1656" s="77"/>
      <c r="D1656" s="231"/>
      <c r="E1656" s="35"/>
      <c r="F1656" s="225"/>
      <c r="G1656" s="79"/>
      <c r="H1656" s="290"/>
      <c r="I1656" s="74" t="str">
        <f t="shared" si="63"/>
        <v>11900</v>
      </c>
      <c r="J1656" s="218"/>
      <c r="K1656" s="218"/>
      <c r="L1656" s="218"/>
      <c r="M1656" s="218"/>
      <c r="N1656" s="218"/>
      <c r="O1656" s="218"/>
      <c r="P1656" s="218"/>
      <c r="Q1656" s="218"/>
    </row>
    <row r="1657" spans="2:17" x14ac:dyDescent="0.25">
      <c r="B1657" s="76"/>
      <c r="C1657" s="77"/>
      <c r="D1657" s="231"/>
      <c r="E1657" s="35"/>
      <c r="F1657" s="225"/>
      <c r="G1657" s="79"/>
      <c r="H1657" s="290"/>
      <c r="I1657" s="74" t="str">
        <f t="shared" si="63"/>
        <v>11900</v>
      </c>
      <c r="J1657" s="218"/>
      <c r="K1657" s="218"/>
      <c r="L1657" s="218"/>
      <c r="M1657" s="218"/>
      <c r="N1657" s="218"/>
      <c r="O1657" s="218"/>
      <c r="P1657" s="218"/>
      <c r="Q1657" s="218"/>
    </row>
    <row r="1658" spans="2:17" x14ac:dyDescent="0.25">
      <c r="B1658" s="76"/>
      <c r="C1658" s="77"/>
      <c r="D1658" s="231"/>
      <c r="E1658" s="35"/>
      <c r="F1658" s="225"/>
      <c r="G1658" s="79"/>
      <c r="H1658" s="290"/>
      <c r="I1658" s="74" t="str">
        <f t="shared" si="63"/>
        <v>11900</v>
      </c>
      <c r="J1658" s="218"/>
      <c r="K1658" s="218"/>
      <c r="L1658" s="218"/>
      <c r="M1658" s="218"/>
      <c r="N1658" s="218"/>
      <c r="O1658" s="218"/>
      <c r="P1658" s="218"/>
      <c r="Q1658" s="218"/>
    </row>
    <row r="1659" spans="2:17" x14ac:dyDescent="0.25">
      <c r="B1659" s="76"/>
      <c r="C1659" s="77"/>
      <c r="D1659" s="231"/>
      <c r="E1659" s="35"/>
      <c r="F1659" s="225"/>
      <c r="G1659" s="79"/>
      <c r="H1659" s="290"/>
      <c r="I1659" s="74" t="str">
        <f t="shared" si="63"/>
        <v>11900</v>
      </c>
      <c r="J1659" s="218"/>
      <c r="K1659" s="218"/>
      <c r="L1659" s="218"/>
      <c r="M1659" s="218"/>
      <c r="N1659" s="218"/>
      <c r="O1659" s="218"/>
      <c r="P1659" s="218"/>
      <c r="Q1659" s="218"/>
    </row>
    <row r="1660" spans="2:17" x14ac:dyDescent="0.25">
      <c r="B1660" s="76"/>
      <c r="C1660" s="77"/>
      <c r="D1660" s="231"/>
      <c r="E1660" s="35"/>
      <c r="F1660" s="225"/>
      <c r="G1660" s="79"/>
      <c r="H1660" s="290"/>
      <c r="I1660" s="74" t="str">
        <f t="shared" si="63"/>
        <v>11900</v>
      </c>
      <c r="J1660" s="218"/>
      <c r="K1660" s="218"/>
      <c r="L1660" s="218"/>
      <c r="M1660" s="218"/>
      <c r="N1660" s="218"/>
      <c r="O1660" s="218"/>
      <c r="P1660" s="218"/>
      <c r="Q1660" s="218"/>
    </row>
    <row r="1661" spans="2:17" x14ac:dyDescent="0.25">
      <c r="B1661" s="76"/>
      <c r="C1661" s="77"/>
      <c r="D1661" s="231"/>
      <c r="E1661" s="35"/>
      <c r="F1661" s="225"/>
      <c r="G1661" s="79"/>
      <c r="H1661" s="290"/>
      <c r="I1661" s="74" t="str">
        <f t="shared" si="63"/>
        <v>11900</v>
      </c>
      <c r="J1661" s="218"/>
      <c r="K1661" s="218"/>
      <c r="L1661" s="218"/>
      <c r="M1661" s="218"/>
      <c r="N1661" s="218"/>
      <c r="O1661" s="218"/>
      <c r="P1661" s="218"/>
      <c r="Q1661" s="218"/>
    </row>
    <row r="1662" spans="2:17" x14ac:dyDescent="0.25">
      <c r="B1662" s="76"/>
      <c r="C1662" s="77"/>
      <c r="D1662" s="231"/>
      <c r="E1662" s="35"/>
      <c r="F1662" s="225"/>
      <c r="G1662" s="79"/>
      <c r="H1662" s="290"/>
      <c r="I1662" s="74" t="str">
        <f t="shared" si="63"/>
        <v>11900</v>
      </c>
      <c r="J1662" s="218"/>
      <c r="K1662" s="218"/>
      <c r="L1662" s="218"/>
      <c r="M1662" s="218"/>
      <c r="N1662" s="218"/>
      <c r="O1662" s="218"/>
      <c r="P1662" s="218"/>
      <c r="Q1662" s="218"/>
    </row>
    <row r="1663" spans="2:17" x14ac:dyDescent="0.25">
      <c r="B1663" s="76"/>
      <c r="C1663" s="77"/>
      <c r="D1663" s="231"/>
      <c r="E1663" s="35"/>
      <c r="F1663" s="225"/>
      <c r="G1663" s="79"/>
      <c r="H1663" s="290"/>
      <c r="I1663" s="74" t="str">
        <f t="shared" si="63"/>
        <v>11900</v>
      </c>
      <c r="J1663" s="218"/>
      <c r="K1663" s="218"/>
      <c r="L1663" s="218"/>
      <c r="M1663" s="218"/>
      <c r="N1663" s="218"/>
      <c r="O1663" s="218"/>
      <c r="P1663" s="218"/>
      <c r="Q1663" s="218"/>
    </row>
    <row r="1664" spans="2:17" x14ac:dyDescent="0.25">
      <c r="B1664" s="76"/>
      <c r="C1664" s="77"/>
      <c r="D1664" s="231"/>
      <c r="E1664" s="35"/>
      <c r="F1664" s="225"/>
      <c r="G1664" s="79"/>
      <c r="H1664" s="290"/>
      <c r="I1664" s="74" t="str">
        <f t="shared" si="63"/>
        <v>11900</v>
      </c>
      <c r="J1664" s="218"/>
      <c r="K1664" s="218"/>
      <c r="L1664" s="218"/>
      <c r="M1664" s="218"/>
      <c r="N1664" s="218"/>
      <c r="O1664" s="218"/>
      <c r="P1664" s="218"/>
      <c r="Q1664" s="218"/>
    </row>
    <row r="1665" spans="2:17" x14ac:dyDescent="0.25">
      <c r="B1665" s="76"/>
      <c r="C1665" s="77"/>
      <c r="D1665" s="231"/>
      <c r="E1665" s="35"/>
      <c r="F1665" s="225"/>
      <c r="G1665" s="79"/>
      <c r="H1665" s="290"/>
      <c r="I1665" s="74" t="str">
        <f t="shared" si="63"/>
        <v>11900</v>
      </c>
      <c r="J1665" s="218"/>
      <c r="K1665" s="218"/>
      <c r="L1665" s="218"/>
      <c r="M1665" s="218"/>
      <c r="N1665" s="218"/>
      <c r="O1665" s="218"/>
      <c r="P1665" s="218"/>
      <c r="Q1665" s="218"/>
    </row>
    <row r="1666" spans="2:17" x14ac:dyDescent="0.25">
      <c r="B1666" s="76"/>
      <c r="C1666" s="77"/>
      <c r="D1666" s="231"/>
      <c r="E1666" s="35"/>
      <c r="F1666" s="225"/>
      <c r="G1666" s="79"/>
      <c r="H1666" s="290"/>
      <c r="I1666" s="74" t="str">
        <f t="shared" si="63"/>
        <v>11900</v>
      </c>
      <c r="J1666" s="218"/>
      <c r="K1666" s="218"/>
      <c r="L1666" s="218"/>
      <c r="M1666" s="218"/>
      <c r="N1666" s="218"/>
      <c r="O1666" s="218"/>
      <c r="P1666" s="218"/>
      <c r="Q1666" s="218"/>
    </row>
    <row r="1667" spans="2:17" x14ac:dyDescent="0.25">
      <c r="B1667" s="76"/>
      <c r="C1667" s="77"/>
      <c r="D1667" s="231"/>
      <c r="E1667" s="35"/>
      <c r="F1667" s="225"/>
      <c r="G1667" s="79"/>
      <c r="H1667" s="290"/>
      <c r="I1667" s="74" t="str">
        <f t="shared" si="63"/>
        <v>11900</v>
      </c>
      <c r="J1667" s="218"/>
      <c r="K1667" s="218"/>
      <c r="L1667" s="218"/>
      <c r="M1667" s="218"/>
      <c r="N1667" s="218"/>
      <c r="O1667" s="218"/>
      <c r="P1667" s="218"/>
      <c r="Q1667" s="218"/>
    </row>
    <row r="1668" spans="2:17" x14ac:dyDescent="0.25">
      <c r="B1668" s="76"/>
      <c r="C1668" s="77"/>
      <c r="D1668" s="231"/>
      <c r="E1668" s="35"/>
      <c r="F1668" s="225"/>
      <c r="G1668" s="79"/>
      <c r="H1668" s="290"/>
      <c r="I1668" s="74" t="str">
        <f t="shared" si="63"/>
        <v>11900</v>
      </c>
      <c r="J1668" s="218"/>
      <c r="K1668" s="218"/>
      <c r="L1668" s="218"/>
      <c r="M1668" s="218"/>
      <c r="N1668" s="218"/>
      <c r="O1668" s="218"/>
      <c r="P1668" s="218"/>
      <c r="Q1668" s="218"/>
    </row>
    <row r="1669" spans="2:17" x14ac:dyDescent="0.25">
      <c r="B1669" s="76"/>
      <c r="C1669" s="77"/>
      <c r="D1669" s="231"/>
      <c r="E1669" s="35"/>
      <c r="F1669" s="225"/>
      <c r="G1669" s="79"/>
      <c r="H1669" s="290"/>
      <c r="I1669" s="74" t="str">
        <f t="shared" si="63"/>
        <v>11900</v>
      </c>
      <c r="J1669" s="218"/>
      <c r="K1669" s="218"/>
      <c r="L1669" s="218"/>
      <c r="M1669" s="218"/>
      <c r="N1669" s="218"/>
      <c r="O1669" s="218"/>
      <c r="P1669" s="218"/>
      <c r="Q1669" s="218"/>
    </row>
    <row r="1670" spans="2:17" x14ac:dyDescent="0.25">
      <c r="B1670" s="76"/>
      <c r="C1670" s="77"/>
      <c r="D1670" s="231"/>
      <c r="E1670" s="35"/>
      <c r="F1670" s="225"/>
      <c r="G1670" s="79"/>
      <c r="H1670" s="290"/>
      <c r="I1670" s="74" t="str">
        <f t="shared" si="63"/>
        <v>11900</v>
      </c>
      <c r="J1670" s="218"/>
      <c r="K1670" s="218"/>
      <c r="L1670" s="218"/>
      <c r="M1670" s="218"/>
      <c r="N1670" s="218"/>
      <c r="O1670" s="218"/>
      <c r="P1670" s="218"/>
      <c r="Q1670" s="218"/>
    </row>
    <row r="1671" spans="2:17" x14ac:dyDescent="0.25">
      <c r="B1671" s="76"/>
      <c r="C1671" s="77"/>
      <c r="D1671" s="231"/>
      <c r="E1671" s="35"/>
      <c r="F1671" s="225"/>
      <c r="G1671" s="79"/>
      <c r="H1671" s="290"/>
      <c r="I1671" s="74" t="str">
        <f t="shared" si="63"/>
        <v>11900</v>
      </c>
      <c r="J1671" s="218"/>
      <c r="K1671" s="218"/>
      <c r="L1671" s="218"/>
      <c r="M1671" s="218"/>
      <c r="N1671" s="218"/>
      <c r="O1671" s="218"/>
      <c r="P1671" s="218"/>
      <c r="Q1671" s="218"/>
    </row>
    <row r="1672" spans="2:17" x14ac:dyDescent="0.25">
      <c r="B1672" s="76"/>
      <c r="C1672" s="77"/>
      <c r="D1672" s="231"/>
      <c r="E1672" s="35"/>
      <c r="F1672" s="225"/>
      <c r="G1672" s="79"/>
      <c r="H1672" s="290"/>
      <c r="I1672" s="74" t="str">
        <f t="shared" si="63"/>
        <v>11900</v>
      </c>
      <c r="J1672" s="218"/>
      <c r="K1672" s="218"/>
      <c r="L1672" s="218"/>
      <c r="M1672" s="218"/>
      <c r="N1672" s="218"/>
      <c r="O1672" s="218"/>
      <c r="P1672" s="218"/>
      <c r="Q1672" s="218"/>
    </row>
    <row r="1673" spans="2:17" x14ac:dyDescent="0.25">
      <c r="B1673" s="76"/>
      <c r="C1673" s="77"/>
      <c r="D1673" s="231"/>
      <c r="E1673" s="35"/>
      <c r="F1673" s="225"/>
      <c r="G1673" s="79"/>
      <c r="H1673" s="290"/>
      <c r="I1673" s="74" t="str">
        <f t="shared" si="63"/>
        <v>11900</v>
      </c>
      <c r="J1673" s="218"/>
      <c r="K1673" s="218"/>
      <c r="L1673" s="218"/>
      <c r="M1673" s="218"/>
      <c r="N1673" s="218"/>
      <c r="O1673" s="218"/>
      <c r="P1673" s="218"/>
      <c r="Q1673" s="218"/>
    </row>
    <row r="1674" spans="2:17" x14ac:dyDescent="0.25">
      <c r="B1674" s="76"/>
      <c r="C1674" s="77"/>
      <c r="D1674" s="231"/>
      <c r="E1674" s="35"/>
      <c r="F1674" s="225"/>
      <c r="G1674" s="79"/>
      <c r="H1674" s="290"/>
      <c r="I1674" s="74" t="str">
        <f t="shared" si="63"/>
        <v>11900</v>
      </c>
      <c r="J1674" s="218"/>
      <c r="K1674" s="218"/>
      <c r="L1674" s="218"/>
      <c r="M1674" s="218"/>
      <c r="N1674" s="218"/>
      <c r="O1674" s="218"/>
      <c r="P1674" s="218"/>
      <c r="Q1674" s="218"/>
    </row>
    <row r="1675" spans="2:17" x14ac:dyDescent="0.25">
      <c r="B1675" s="76"/>
      <c r="C1675" s="77"/>
      <c r="D1675" s="231"/>
      <c r="E1675" s="35"/>
      <c r="F1675" s="225"/>
      <c r="G1675" s="79"/>
      <c r="H1675" s="290"/>
      <c r="I1675" s="74" t="str">
        <f t="shared" si="63"/>
        <v>11900</v>
      </c>
      <c r="J1675" s="218"/>
      <c r="K1675" s="218"/>
      <c r="L1675" s="218"/>
      <c r="M1675" s="218"/>
      <c r="N1675" s="218"/>
      <c r="O1675" s="218"/>
      <c r="P1675" s="218"/>
      <c r="Q1675" s="218"/>
    </row>
    <row r="1676" spans="2:17" x14ac:dyDescent="0.25">
      <c r="B1676" s="76"/>
      <c r="C1676" s="77"/>
      <c r="D1676" s="231"/>
      <c r="E1676" s="35"/>
      <c r="F1676" s="225"/>
      <c r="G1676" s="79"/>
      <c r="H1676" s="290"/>
      <c r="I1676" s="74" t="str">
        <f t="shared" si="63"/>
        <v>11900</v>
      </c>
      <c r="J1676" s="218"/>
      <c r="K1676" s="218"/>
      <c r="L1676" s="218"/>
      <c r="M1676" s="218"/>
      <c r="N1676" s="218"/>
      <c r="O1676" s="218"/>
      <c r="P1676" s="218"/>
      <c r="Q1676" s="218"/>
    </row>
    <row r="1677" spans="2:17" x14ac:dyDescent="0.25">
      <c r="B1677" s="76"/>
      <c r="C1677" s="77"/>
      <c r="D1677" s="231"/>
      <c r="E1677" s="35"/>
      <c r="F1677" s="225"/>
      <c r="G1677" s="79"/>
      <c r="H1677" s="290"/>
      <c r="I1677" s="74" t="str">
        <f t="shared" si="63"/>
        <v>11900</v>
      </c>
      <c r="J1677" s="218"/>
      <c r="K1677" s="218"/>
      <c r="L1677" s="218"/>
      <c r="M1677" s="218"/>
      <c r="N1677" s="218"/>
      <c r="O1677" s="218"/>
      <c r="P1677" s="218"/>
      <c r="Q1677" s="218"/>
    </row>
    <row r="1678" spans="2:17" x14ac:dyDescent="0.25">
      <c r="B1678" s="76"/>
      <c r="C1678" s="77"/>
      <c r="D1678" s="231"/>
      <c r="E1678" s="35"/>
      <c r="F1678" s="225"/>
      <c r="G1678" s="79"/>
      <c r="H1678" s="290"/>
      <c r="I1678" s="74" t="str">
        <f t="shared" si="63"/>
        <v>11900</v>
      </c>
      <c r="J1678" s="218"/>
      <c r="K1678" s="218"/>
      <c r="L1678" s="218"/>
      <c r="M1678" s="218"/>
      <c r="N1678" s="218"/>
      <c r="O1678" s="218"/>
      <c r="P1678" s="218"/>
      <c r="Q1678" s="218"/>
    </row>
    <row r="1679" spans="2:17" x14ac:dyDescent="0.25">
      <c r="B1679" s="76"/>
      <c r="C1679" s="77"/>
      <c r="D1679" s="231"/>
      <c r="E1679" s="35"/>
      <c r="F1679" s="225"/>
      <c r="G1679" s="79"/>
      <c r="H1679" s="290"/>
      <c r="I1679" s="74" t="str">
        <f t="shared" ref="I1679:I1742" si="64">MONTH(D1679)&amp;YEAR(D1679)&amp;G1679</f>
        <v>11900</v>
      </c>
      <c r="J1679" s="218"/>
      <c r="K1679" s="218"/>
      <c r="L1679" s="218"/>
      <c r="M1679" s="218"/>
      <c r="N1679" s="218"/>
      <c r="O1679" s="218"/>
      <c r="P1679" s="218"/>
      <c r="Q1679" s="218"/>
    </row>
    <row r="1680" spans="2:17" x14ac:dyDescent="0.25">
      <c r="B1680" s="76"/>
      <c r="C1680" s="77"/>
      <c r="D1680" s="231"/>
      <c r="E1680" s="35"/>
      <c r="F1680" s="225"/>
      <c r="G1680" s="79"/>
      <c r="H1680" s="290"/>
      <c r="I1680" s="74" t="str">
        <f t="shared" si="64"/>
        <v>11900</v>
      </c>
      <c r="J1680" s="218"/>
      <c r="K1680" s="218"/>
      <c r="L1680" s="218"/>
      <c r="M1680" s="218"/>
      <c r="N1680" s="218"/>
      <c r="O1680" s="218"/>
      <c r="P1680" s="218"/>
      <c r="Q1680" s="218"/>
    </row>
    <row r="1681" spans="2:17" x14ac:dyDescent="0.25">
      <c r="B1681" s="76"/>
      <c r="C1681" s="77"/>
      <c r="D1681" s="231"/>
      <c r="E1681" s="35"/>
      <c r="F1681" s="225"/>
      <c r="G1681" s="79"/>
      <c r="H1681" s="290"/>
      <c r="I1681" s="74" t="str">
        <f t="shared" si="64"/>
        <v>11900</v>
      </c>
      <c r="J1681" s="218"/>
      <c r="K1681" s="218"/>
      <c r="L1681" s="218"/>
      <c r="M1681" s="218"/>
      <c r="N1681" s="218"/>
      <c r="O1681" s="218"/>
      <c r="P1681" s="218"/>
      <c r="Q1681" s="218"/>
    </row>
    <row r="1682" spans="2:17" x14ac:dyDescent="0.25">
      <c r="B1682" s="76"/>
      <c r="C1682" s="77"/>
      <c r="D1682" s="231"/>
      <c r="E1682" s="35"/>
      <c r="F1682" s="225"/>
      <c r="G1682" s="79"/>
      <c r="H1682" s="290"/>
      <c r="I1682" s="74" t="str">
        <f t="shared" si="64"/>
        <v>11900</v>
      </c>
      <c r="J1682" s="218"/>
      <c r="K1682" s="218"/>
      <c r="L1682" s="218"/>
      <c r="M1682" s="218"/>
      <c r="N1682" s="218"/>
      <c r="O1682" s="218"/>
      <c r="P1682" s="218"/>
      <c r="Q1682" s="218"/>
    </row>
    <row r="1683" spans="2:17" x14ac:dyDescent="0.25">
      <c r="B1683" s="76"/>
      <c r="C1683" s="77"/>
      <c r="D1683" s="231"/>
      <c r="E1683" s="35"/>
      <c r="F1683" s="225"/>
      <c r="G1683" s="79"/>
      <c r="H1683" s="290"/>
      <c r="I1683" s="74" t="str">
        <f t="shared" si="64"/>
        <v>11900</v>
      </c>
      <c r="J1683" s="218"/>
      <c r="K1683" s="218"/>
      <c r="L1683" s="218"/>
      <c r="M1683" s="218"/>
      <c r="N1683" s="218"/>
      <c r="O1683" s="218"/>
      <c r="P1683" s="218"/>
      <c r="Q1683" s="218"/>
    </row>
    <row r="1684" spans="2:17" x14ac:dyDescent="0.25">
      <c r="B1684" s="76"/>
      <c r="C1684" s="77"/>
      <c r="D1684" s="231"/>
      <c r="E1684" s="35"/>
      <c r="F1684" s="225"/>
      <c r="G1684" s="79"/>
      <c r="H1684" s="290"/>
      <c r="I1684" s="74" t="str">
        <f t="shared" si="64"/>
        <v>11900</v>
      </c>
      <c r="J1684" s="218"/>
      <c r="K1684" s="218"/>
      <c r="L1684" s="218"/>
      <c r="M1684" s="218"/>
      <c r="N1684" s="218"/>
      <c r="O1684" s="218"/>
      <c r="P1684" s="218"/>
      <c r="Q1684" s="218"/>
    </row>
    <row r="1685" spans="2:17" x14ac:dyDescent="0.25">
      <c r="B1685" s="76"/>
      <c r="C1685" s="77"/>
      <c r="D1685" s="231"/>
      <c r="E1685" s="35"/>
      <c r="F1685" s="225"/>
      <c r="G1685" s="79"/>
      <c r="H1685" s="290"/>
      <c r="I1685" s="74" t="str">
        <f t="shared" si="64"/>
        <v>11900</v>
      </c>
      <c r="J1685" s="218"/>
      <c r="K1685" s="218"/>
      <c r="L1685" s="218"/>
      <c r="M1685" s="218"/>
      <c r="N1685" s="218"/>
      <c r="O1685" s="218"/>
      <c r="P1685" s="218"/>
      <c r="Q1685" s="218"/>
    </row>
    <row r="1686" spans="2:17" x14ac:dyDescent="0.25">
      <c r="B1686" s="76"/>
      <c r="C1686" s="77"/>
      <c r="D1686" s="231"/>
      <c r="E1686" s="35"/>
      <c r="F1686" s="225"/>
      <c r="G1686" s="79"/>
      <c r="H1686" s="290"/>
      <c r="I1686" s="74" t="str">
        <f t="shared" si="64"/>
        <v>11900</v>
      </c>
      <c r="J1686" s="218"/>
      <c r="K1686" s="218"/>
      <c r="L1686" s="218"/>
      <c r="M1686" s="218"/>
      <c r="N1686" s="218"/>
      <c r="O1686" s="218"/>
      <c r="P1686" s="218"/>
      <c r="Q1686" s="218"/>
    </row>
    <row r="1687" spans="2:17" x14ac:dyDescent="0.25">
      <c r="B1687" s="76"/>
      <c r="C1687" s="77"/>
      <c r="D1687" s="231"/>
      <c r="E1687" s="35"/>
      <c r="F1687" s="225"/>
      <c r="G1687" s="79"/>
      <c r="H1687" s="290"/>
      <c r="I1687" s="74" t="str">
        <f t="shared" si="64"/>
        <v>11900</v>
      </c>
      <c r="J1687" s="218"/>
      <c r="K1687" s="218"/>
      <c r="L1687" s="218"/>
      <c r="M1687" s="218"/>
      <c r="N1687" s="218"/>
      <c r="O1687" s="218"/>
      <c r="P1687" s="218"/>
      <c r="Q1687" s="218"/>
    </row>
    <row r="1688" spans="2:17" x14ac:dyDescent="0.25">
      <c r="B1688" s="76"/>
      <c r="C1688" s="77"/>
      <c r="D1688" s="231"/>
      <c r="E1688" s="35"/>
      <c r="F1688" s="225"/>
      <c r="G1688" s="79"/>
      <c r="H1688" s="290"/>
      <c r="I1688" s="74" t="str">
        <f t="shared" si="64"/>
        <v>11900</v>
      </c>
      <c r="J1688" s="218"/>
      <c r="K1688" s="218"/>
      <c r="L1688" s="218"/>
      <c r="M1688" s="218"/>
      <c r="N1688" s="218"/>
      <c r="O1688" s="218"/>
      <c r="P1688" s="218"/>
      <c r="Q1688" s="218"/>
    </row>
    <row r="1689" spans="2:17" x14ac:dyDescent="0.25">
      <c r="B1689" s="76"/>
      <c r="C1689" s="77"/>
      <c r="D1689" s="231"/>
      <c r="E1689" s="35"/>
      <c r="F1689" s="225"/>
      <c r="G1689" s="79"/>
      <c r="H1689" s="290"/>
      <c r="I1689" s="74" t="str">
        <f t="shared" si="64"/>
        <v>11900</v>
      </c>
      <c r="J1689" s="218"/>
      <c r="K1689" s="218"/>
      <c r="L1689" s="218"/>
      <c r="M1689" s="218"/>
      <c r="N1689" s="218"/>
      <c r="O1689" s="218"/>
      <c r="P1689" s="218"/>
      <c r="Q1689" s="218"/>
    </row>
    <row r="1690" spans="2:17" x14ac:dyDescent="0.25">
      <c r="B1690" s="76"/>
      <c r="C1690" s="77"/>
      <c r="D1690" s="231"/>
      <c r="E1690" s="35"/>
      <c r="F1690" s="225"/>
      <c r="G1690" s="79"/>
      <c r="H1690" s="290"/>
      <c r="I1690" s="74" t="str">
        <f t="shared" si="64"/>
        <v>11900</v>
      </c>
      <c r="J1690" s="218"/>
      <c r="K1690" s="218"/>
      <c r="L1690" s="218"/>
      <c r="M1690" s="218"/>
      <c r="N1690" s="218"/>
      <c r="O1690" s="218"/>
      <c r="P1690" s="218"/>
      <c r="Q1690" s="218"/>
    </row>
    <row r="1691" spans="2:17" x14ac:dyDescent="0.25">
      <c r="B1691" s="76"/>
      <c r="C1691" s="77"/>
      <c r="D1691" s="231"/>
      <c r="E1691" s="35"/>
      <c r="F1691" s="225"/>
      <c r="G1691" s="79"/>
      <c r="H1691" s="290"/>
      <c r="I1691" s="74" t="str">
        <f t="shared" si="64"/>
        <v>11900</v>
      </c>
      <c r="J1691" s="218"/>
      <c r="K1691" s="218"/>
      <c r="L1691" s="218"/>
      <c r="M1691" s="218"/>
      <c r="N1691" s="218"/>
      <c r="O1691" s="218"/>
      <c r="P1691" s="218"/>
      <c r="Q1691" s="218"/>
    </row>
    <row r="1692" spans="2:17" x14ac:dyDescent="0.25">
      <c r="B1692" s="76"/>
      <c r="C1692" s="77"/>
      <c r="D1692" s="231"/>
      <c r="E1692" s="35"/>
      <c r="F1692" s="225"/>
      <c r="G1692" s="79"/>
      <c r="H1692" s="290"/>
      <c r="I1692" s="74" t="str">
        <f t="shared" si="64"/>
        <v>11900</v>
      </c>
      <c r="J1692" s="218"/>
      <c r="K1692" s="218"/>
      <c r="L1692" s="218"/>
      <c r="M1692" s="218"/>
      <c r="N1692" s="218"/>
      <c r="O1692" s="218"/>
      <c r="P1692" s="218"/>
      <c r="Q1692" s="218"/>
    </row>
    <row r="1693" spans="2:17" x14ac:dyDescent="0.25">
      <c r="B1693" s="76"/>
      <c r="C1693" s="77"/>
      <c r="D1693" s="231"/>
      <c r="E1693" s="35"/>
      <c r="F1693" s="225"/>
      <c r="G1693" s="79"/>
      <c r="H1693" s="290"/>
      <c r="I1693" s="74" t="str">
        <f t="shared" si="64"/>
        <v>11900</v>
      </c>
      <c r="J1693" s="218"/>
      <c r="K1693" s="218"/>
      <c r="L1693" s="218"/>
      <c r="M1693" s="218"/>
      <c r="N1693" s="218"/>
      <c r="O1693" s="218"/>
      <c r="P1693" s="218"/>
      <c r="Q1693" s="218"/>
    </row>
    <row r="1694" spans="2:17" x14ac:dyDescent="0.25">
      <c r="B1694" s="76"/>
      <c r="C1694" s="77"/>
      <c r="D1694" s="231"/>
      <c r="E1694" s="35"/>
      <c r="F1694" s="225"/>
      <c r="G1694" s="79"/>
      <c r="H1694" s="290"/>
      <c r="I1694" s="74" t="str">
        <f t="shared" si="64"/>
        <v>11900</v>
      </c>
      <c r="J1694" s="218"/>
      <c r="K1694" s="218"/>
      <c r="L1694" s="218"/>
      <c r="M1694" s="218"/>
      <c r="N1694" s="218"/>
      <c r="O1694" s="218"/>
      <c r="P1694" s="218"/>
      <c r="Q1694" s="218"/>
    </row>
    <row r="1695" spans="2:17" x14ac:dyDescent="0.25">
      <c r="B1695" s="76"/>
      <c r="C1695" s="77"/>
      <c r="D1695" s="231"/>
      <c r="E1695" s="35"/>
      <c r="F1695" s="225"/>
      <c r="G1695" s="79"/>
      <c r="H1695" s="290"/>
      <c r="I1695" s="74" t="str">
        <f t="shared" si="64"/>
        <v>11900</v>
      </c>
      <c r="J1695" s="218"/>
      <c r="K1695" s="218"/>
      <c r="L1695" s="218"/>
      <c r="M1695" s="218"/>
      <c r="N1695" s="218"/>
      <c r="O1695" s="218"/>
      <c r="P1695" s="218"/>
      <c r="Q1695" s="218"/>
    </row>
    <row r="1696" spans="2:17" x14ac:dyDescent="0.25">
      <c r="B1696" s="76"/>
      <c r="C1696" s="77"/>
      <c r="D1696" s="231"/>
      <c r="E1696" s="35"/>
      <c r="F1696" s="225"/>
      <c r="G1696" s="79"/>
      <c r="H1696" s="290"/>
      <c r="I1696" s="74" t="str">
        <f t="shared" si="64"/>
        <v>11900</v>
      </c>
      <c r="J1696" s="218"/>
      <c r="K1696" s="218"/>
      <c r="L1696" s="218"/>
      <c r="M1696" s="218"/>
      <c r="N1696" s="218"/>
      <c r="O1696" s="218"/>
      <c r="P1696" s="218"/>
      <c r="Q1696" s="218"/>
    </row>
    <row r="1697" spans="2:17" x14ac:dyDescent="0.25">
      <c r="B1697" s="76"/>
      <c r="C1697" s="77"/>
      <c r="D1697" s="231"/>
      <c r="E1697" s="35"/>
      <c r="F1697" s="225"/>
      <c r="G1697" s="79"/>
      <c r="H1697" s="290"/>
      <c r="I1697" s="74" t="str">
        <f t="shared" si="64"/>
        <v>11900</v>
      </c>
      <c r="J1697" s="218"/>
      <c r="K1697" s="218"/>
      <c r="L1697" s="218"/>
      <c r="M1697" s="218"/>
      <c r="N1697" s="218"/>
      <c r="O1697" s="218"/>
      <c r="P1697" s="218"/>
      <c r="Q1697" s="218"/>
    </row>
    <row r="1698" spans="2:17" x14ac:dyDescent="0.25">
      <c r="B1698" s="76"/>
      <c r="C1698" s="77"/>
      <c r="D1698" s="231"/>
      <c r="E1698" s="35"/>
      <c r="F1698" s="225"/>
      <c r="G1698" s="79"/>
      <c r="H1698" s="290"/>
      <c r="I1698" s="74" t="str">
        <f t="shared" si="64"/>
        <v>11900</v>
      </c>
      <c r="J1698" s="218"/>
      <c r="K1698" s="218"/>
      <c r="L1698" s="218"/>
      <c r="M1698" s="218"/>
      <c r="N1698" s="218"/>
      <c r="O1698" s="218"/>
      <c r="P1698" s="218"/>
      <c r="Q1698" s="218"/>
    </row>
    <row r="1699" spans="2:17" x14ac:dyDescent="0.25">
      <c r="B1699" s="76"/>
      <c r="C1699" s="77"/>
      <c r="D1699" s="231"/>
      <c r="E1699" s="35"/>
      <c r="F1699" s="225"/>
      <c r="G1699" s="79"/>
      <c r="H1699" s="290"/>
      <c r="I1699" s="74" t="str">
        <f t="shared" si="64"/>
        <v>11900</v>
      </c>
      <c r="J1699" s="218"/>
      <c r="K1699" s="218"/>
      <c r="L1699" s="218"/>
      <c r="M1699" s="218"/>
      <c r="N1699" s="218"/>
      <c r="O1699" s="218"/>
      <c r="P1699" s="218"/>
      <c r="Q1699" s="218"/>
    </row>
    <row r="1700" spans="2:17" x14ac:dyDescent="0.25">
      <c r="B1700" s="76"/>
      <c r="C1700" s="77"/>
      <c r="D1700" s="231"/>
      <c r="E1700" s="35"/>
      <c r="F1700" s="225"/>
      <c r="G1700" s="79"/>
      <c r="H1700" s="290"/>
      <c r="I1700" s="74" t="str">
        <f t="shared" si="64"/>
        <v>11900</v>
      </c>
      <c r="J1700" s="218"/>
      <c r="K1700" s="218"/>
      <c r="L1700" s="218"/>
      <c r="M1700" s="218"/>
      <c r="N1700" s="218"/>
      <c r="O1700" s="218"/>
      <c r="P1700" s="218"/>
      <c r="Q1700" s="218"/>
    </row>
    <row r="1701" spans="2:17" x14ac:dyDescent="0.25">
      <c r="B1701" s="76"/>
      <c r="C1701" s="77"/>
      <c r="D1701" s="231"/>
      <c r="E1701" s="35"/>
      <c r="F1701" s="225"/>
      <c r="G1701" s="79"/>
      <c r="H1701" s="290"/>
      <c r="I1701" s="74" t="str">
        <f t="shared" si="64"/>
        <v>11900</v>
      </c>
      <c r="J1701" s="218"/>
      <c r="K1701" s="218"/>
      <c r="L1701" s="218"/>
      <c r="M1701" s="218"/>
      <c r="N1701" s="218"/>
      <c r="O1701" s="218"/>
      <c r="P1701" s="218"/>
      <c r="Q1701" s="218"/>
    </row>
    <row r="1702" spans="2:17" x14ac:dyDescent="0.25">
      <c r="B1702" s="76"/>
      <c r="C1702" s="77"/>
      <c r="D1702" s="231"/>
      <c r="E1702" s="35"/>
      <c r="F1702" s="225"/>
      <c r="G1702" s="79"/>
      <c r="H1702" s="290"/>
      <c r="I1702" s="74" t="str">
        <f t="shared" si="64"/>
        <v>11900</v>
      </c>
      <c r="J1702" s="218"/>
      <c r="K1702" s="218"/>
      <c r="L1702" s="218"/>
      <c r="M1702" s="218"/>
      <c r="N1702" s="218"/>
      <c r="O1702" s="218"/>
      <c r="P1702" s="218"/>
      <c r="Q1702" s="218"/>
    </row>
    <row r="1703" spans="2:17" x14ac:dyDescent="0.25">
      <c r="B1703" s="76"/>
      <c r="C1703" s="77"/>
      <c r="D1703" s="231"/>
      <c r="E1703" s="35"/>
      <c r="F1703" s="225"/>
      <c r="G1703" s="79"/>
      <c r="H1703" s="290"/>
      <c r="I1703" s="74" t="str">
        <f t="shared" si="64"/>
        <v>11900</v>
      </c>
      <c r="J1703" s="218"/>
      <c r="K1703" s="218"/>
      <c r="L1703" s="218"/>
      <c r="M1703" s="218"/>
      <c r="N1703" s="218"/>
      <c r="O1703" s="218"/>
      <c r="P1703" s="218"/>
      <c r="Q1703" s="218"/>
    </row>
    <row r="1704" spans="2:17" x14ac:dyDescent="0.25">
      <c r="B1704" s="76"/>
      <c r="C1704" s="77"/>
      <c r="D1704" s="231"/>
      <c r="E1704" s="35"/>
      <c r="F1704" s="225"/>
      <c r="G1704" s="79"/>
      <c r="H1704" s="290"/>
      <c r="I1704" s="74" t="str">
        <f t="shared" si="64"/>
        <v>11900</v>
      </c>
      <c r="J1704" s="218"/>
      <c r="K1704" s="218"/>
      <c r="L1704" s="218"/>
      <c r="M1704" s="218"/>
      <c r="N1704" s="218"/>
      <c r="O1704" s="218"/>
      <c r="P1704" s="218"/>
      <c r="Q1704" s="218"/>
    </row>
    <row r="1705" spans="2:17" x14ac:dyDescent="0.25">
      <c r="B1705" s="76"/>
      <c r="C1705" s="77"/>
      <c r="D1705" s="231"/>
      <c r="E1705" s="35"/>
      <c r="F1705" s="225"/>
      <c r="G1705" s="79"/>
      <c r="H1705" s="290"/>
      <c r="I1705" s="74" t="str">
        <f t="shared" si="64"/>
        <v>11900</v>
      </c>
      <c r="J1705" s="218"/>
      <c r="K1705" s="218"/>
      <c r="L1705" s="218"/>
      <c r="M1705" s="218"/>
      <c r="N1705" s="218"/>
      <c r="O1705" s="218"/>
      <c r="P1705" s="218"/>
      <c r="Q1705" s="218"/>
    </row>
    <row r="1706" spans="2:17" x14ac:dyDescent="0.25">
      <c r="B1706" s="76"/>
      <c r="C1706" s="77"/>
      <c r="D1706" s="231"/>
      <c r="E1706" s="35"/>
      <c r="F1706" s="225"/>
      <c r="G1706" s="79"/>
      <c r="H1706" s="290"/>
      <c r="I1706" s="74" t="str">
        <f t="shared" si="64"/>
        <v>11900</v>
      </c>
      <c r="J1706" s="218"/>
      <c r="K1706" s="218"/>
      <c r="L1706" s="218"/>
      <c r="M1706" s="218"/>
      <c r="N1706" s="218"/>
      <c r="O1706" s="218"/>
      <c r="P1706" s="218"/>
      <c r="Q1706" s="218"/>
    </row>
    <row r="1707" spans="2:17" x14ac:dyDescent="0.25">
      <c r="B1707" s="76"/>
      <c r="C1707" s="77"/>
      <c r="D1707" s="231"/>
      <c r="E1707" s="35"/>
      <c r="F1707" s="225"/>
      <c r="G1707" s="79"/>
      <c r="H1707" s="290"/>
      <c r="I1707" s="74" t="str">
        <f t="shared" si="64"/>
        <v>11900</v>
      </c>
      <c r="J1707" s="218"/>
      <c r="K1707" s="218"/>
      <c r="L1707" s="218"/>
      <c r="M1707" s="218"/>
      <c r="N1707" s="218"/>
      <c r="O1707" s="218"/>
      <c r="P1707" s="218"/>
      <c r="Q1707" s="218"/>
    </row>
    <row r="1708" spans="2:17" x14ac:dyDescent="0.25">
      <c r="B1708" s="76"/>
      <c r="C1708" s="77"/>
      <c r="D1708" s="231"/>
      <c r="E1708" s="35"/>
      <c r="F1708" s="225"/>
      <c r="G1708" s="79"/>
      <c r="H1708" s="290"/>
      <c r="I1708" s="74" t="str">
        <f t="shared" si="64"/>
        <v>11900</v>
      </c>
      <c r="J1708" s="218"/>
      <c r="K1708" s="218"/>
      <c r="L1708" s="218"/>
      <c r="M1708" s="218"/>
      <c r="N1708" s="218"/>
      <c r="O1708" s="218"/>
      <c r="P1708" s="218"/>
      <c r="Q1708" s="218"/>
    </row>
    <row r="1709" spans="2:17" x14ac:dyDescent="0.25">
      <c r="B1709" s="76"/>
      <c r="C1709" s="77"/>
      <c r="D1709" s="231"/>
      <c r="E1709" s="35"/>
      <c r="F1709" s="225"/>
      <c r="G1709" s="79"/>
      <c r="H1709" s="290"/>
      <c r="I1709" s="74" t="str">
        <f t="shared" si="64"/>
        <v>11900</v>
      </c>
      <c r="J1709" s="218"/>
      <c r="K1709" s="218"/>
      <c r="L1709" s="218"/>
      <c r="M1709" s="218"/>
      <c r="N1709" s="218"/>
      <c r="O1709" s="218"/>
      <c r="P1709" s="218"/>
      <c r="Q1709" s="218"/>
    </row>
    <row r="1710" spans="2:17" x14ac:dyDescent="0.25">
      <c r="B1710" s="76"/>
      <c r="C1710" s="77"/>
      <c r="D1710" s="231"/>
      <c r="E1710" s="35"/>
      <c r="F1710" s="225"/>
      <c r="G1710" s="79"/>
      <c r="H1710" s="290"/>
      <c r="I1710" s="74" t="str">
        <f t="shared" si="64"/>
        <v>11900</v>
      </c>
      <c r="J1710" s="218"/>
      <c r="K1710" s="218"/>
      <c r="L1710" s="218"/>
      <c r="M1710" s="218"/>
      <c r="N1710" s="218"/>
      <c r="O1710" s="218"/>
      <c r="P1710" s="218"/>
      <c r="Q1710" s="218"/>
    </row>
    <row r="1711" spans="2:17" x14ac:dyDescent="0.25">
      <c r="B1711" s="76"/>
      <c r="C1711" s="77"/>
      <c r="D1711" s="231"/>
      <c r="E1711" s="35"/>
      <c r="F1711" s="225"/>
      <c r="G1711" s="79"/>
      <c r="H1711" s="290"/>
      <c r="I1711" s="74" t="str">
        <f t="shared" si="64"/>
        <v>11900</v>
      </c>
      <c r="J1711" s="218"/>
      <c r="K1711" s="218"/>
      <c r="L1711" s="218"/>
      <c r="M1711" s="218"/>
      <c r="N1711" s="218"/>
      <c r="O1711" s="218"/>
      <c r="P1711" s="218"/>
      <c r="Q1711" s="218"/>
    </row>
    <row r="1712" spans="2:17" x14ac:dyDescent="0.25">
      <c r="B1712" s="76"/>
      <c r="C1712" s="77"/>
      <c r="D1712" s="231"/>
      <c r="E1712" s="35"/>
      <c r="F1712" s="225"/>
      <c r="G1712" s="79"/>
      <c r="H1712" s="290"/>
      <c r="I1712" s="74" t="str">
        <f t="shared" si="64"/>
        <v>11900</v>
      </c>
      <c r="J1712" s="218"/>
      <c r="K1712" s="218"/>
      <c r="L1712" s="218"/>
      <c r="M1712" s="218"/>
      <c r="N1712" s="218"/>
      <c r="O1712" s="218"/>
      <c r="P1712" s="218"/>
      <c r="Q1712" s="218"/>
    </row>
    <row r="1713" spans="2:17" x14ac:dyDescent="0.25">
      <c r="B1713" s="76"/>
      <c r="C1713" s="77"/>
      <c r="D1713" s="231"/>
      <c r="E1713" s="35"/>
      <c r="F1713" s="225"/>
      <c r="G1713" s="79"/>
      <c r="H1713" s="290"/>
      <c r="I1713" s="74" t="str">
        <f t="shared" si="64"/>
        <v>11900</v>
      </c>
      <c r="J1713" s="218"/>
      <c r="K1713" s="218"/>
      <c r="L1713" s="218"/>
      <c r="M1713" s="218"/>
      <c r="N1713" s="218"/>
      <c r="O1713" s="218"/>
      <c r="P1713" s="218"/>
      <c r="Q1713" s="218"/>
    </row>
    <row r="1714" spans="2:17" x14ac:dyDescent="0.25">
      <c r="B1714" s="76"/>
      <c r="C1714" s="77"/>
      <c r="D1714" s="231"/>
      <c r="E1714" s="35"/>
      <c r="F1714" s="225"/>
      <c r="G1714" s="79"/>
      <c r="H1714" s="290"/>
      <c r="I1714" s="74" t="str">
        <f t="shared" si="64"/>
        <v>11900</v>
      </c>
      <c r="J1714" s="218"/>
      <c r="K1714" s="218"/>
      <c r="L1714" s="218"/>
      <c r="M1714" s="218"/>
      <c r="N1714" s="218"/>
      <c r="O1714" s="218"/>
      <c r="P1714" s="218"/>
      <c r="Q1714" s="218"/>
    </row>
    <row r="1715" spans="2:17" x14ac:dyDescent="0.25">
      <c r="B1715" s="76"/>
      <c r="C1715" s="77"/>
      <c r="D1715" s="231"/>
      <c r="E1715" s="35"/>
      <c r="F1715" s="225"/>
      <c r="G1715" s="79"/>
      <c r="H1715" s="290"/>
      <c r="I1715" s="74" t="str">
        <f t="shared" si="64"/>
        <v>11900</v>
      </c>
      <c r="J1715" s="218"/>
      <c r="K1715" s="218"/>
      <c r="L1715" s="218"/>
      <c r="M1715" s="218"/>
      <c r="N1715" s="218"/>
      <c r="O1715" s="218"/>
      <c r="P1715" s="218"/>
      <c r="Q1715" s="218"/>
    </row>
    <row r="1716" spans="2:17" x14ac:dyDescent="0.25">
      <c r="B1716" s="76"/>
      <c r="C1716" s="77"/>
      <c r="D1716" s="231"/>
      <c r="E1716" s="35"/>
      <c r="F1716" s="225"/>
      <c r="G1716" s="79"/>
      <c r="H1716" s="290"/>
      <c r="I1716" s="74" t="str">
        <f t="shared" si="64"/>
        <v>11900</v>
      </c>
      <c r="J1716" s="218"/>
      <c r="K1716" s="218"/>
      <c r="L1716" s="218"/>
      <c r="M1716" s="218"/>
      <c r="N1716" s="218"/>
      <c r="O1716" s="218"/>
      <c r="P1716" s="218"/>
      <c r="Q1716" s="218"/>
    </row>
    <row r="1717" spans="2:17" x14ac:dyDescent="0.25">
      <c r="B1717" s="76"/>
      <c r="C1717" s="77"/>
      <c r="D1717" s="231"/>
      <c r="E1717" s="35"/>
      <c r="F1717" s="225"/>
      <c r="G1717" s="79"/>
      <c r="H1717" s="290"/>
      <c r="I1717" s="74" t="str">
        <f t="shared" si="64"/>
        <v>11900</v>
      </c>
      <c r="J1717" s="218"/>
      <c r="K1717" s="218"/>
      <c r="L1717" s="218"/>
      <c r="M1717" s="218"/>
      <c r="N1717" s="218"/>
      <c r="O1717" s="218"/>
      <c r="P1717" s="218"/>
      <c r="Q1717" s="218"/>
    </row>
    <row r="1718" spans="2:17" x14ac:dyDescent="0.25">
      <c r="B1718" s="76"/>
      <c r="C1718" s="77"/>
      <c r="D1718" s="231"/>
      <c r="E1718" s="35"/>
      <c r="F1718" s="225"/>
      <c r="G1718" s="79"/>
      <c r="H1718" s="290"/>
      <c r="I1718" s="74" t="str">
        <f t="shared" si="64"/>
        <v>11900</v>
      </c>
      <c r="J1718" s="218"/>
      <c r="K1718" s="218"/>
      <c r="L1718" s="218"/>
      <c r="M1718" s="218"/>
      <c r="N1718" s="218"/>
      <c r="O1718" s="218"/>
      <c r="P1718" s="218"/>
      <c r="Q1718" s="218"/>
    </row>
    <row r="1719" spans="2:17" x14ac:dyDescent="0.25">
      <c r="B1719" s="76"/>
      <c r="C1719" s="77"/>
      <c r="D1719" s="231"/>
      <c r="E1719" s="35"/>
      <c r="F1719" s="225"/>
      <c r="G1719" s="79"/>
      <c r="H1719" s="290"/>
      <c r="I1719" s="74" t="str">
        <f t="shared" si="64"/>
        <v>11900</v>
      </c>
      <c r="J1719" s="218"/>
      <c r="K1719" s="218"/>
      <c r="L1719" s="218"/>
      <c r="M1719" s="218"/>
      <c r="N1719" s="218"/>
      <c r="O1719" s="218"/>
      <c r="P1719" s="218"/>
      <c r="Q1719" s="218"/>
    </row>
    <row r="1720" spans="2:17" x14ac:dyDescent="0.25">
      <c r="B1720" s="76"/>
      <c r="C1720" s="77"/>
      <c r="D1720" s="231"/>
      <c r="E1720" s="35"/>
      <c r="F1720" s="225"/>
      <c r="G1720" s="79"/>
      <c r="H1720" s="290"/>
      <c r="I1720" s="74" t="str">
        <f t="shared" si="64"/>
        <v>11900</v>
      </c>
      <c r="J1720" s="218"/>
      <c r="K1720" s="218"/>
      <c r="L1720" s="218"/>
      <c r="M1720" s="218"/>
      <c r="N1720" s="218"/>
      <c r="O1720" s="218"/>
      <c r="P1720" s="218"/>
      <c r="Q1720" s="218"/>
    </row>
    <row r="1721" spans="2:17" x14ac:dyDescent="0.25">
      <c r="B1721" s="76"/>
      <c r="C1721" s="77"/>
      <c r="D1721" s="231"/>
      <c r="E1721" s="35"/>
      <c r="F1721" s="225"/>
      <c r="G1721" s="79"/>
      <c r="H1721" s="290"/>
      <c r="I1721" s="74" t="str">
        <f t="shared" si="64"/>
        <v>11900</v>
      </c>
      <c r="J1721" s="218"/>
      <c r="K1721" s="218"/>
      <c r="L1721" s="218"/>
      <c r="M1721" s="218"/>
      <c r="N1721" s="218"/>
      <c r="O1721" s="218"/>
      <c r="P1721" s="218"/>
      <c r="Q1721" s="218"/>
    </row>
    <row r="1722" spans="2:17" x14ac:dyDescent="0.25">
      <c r="B1722" s="76"/>
      <c r="C1722" s="77"/>
      <c r="D1722" s="231"/>
      <c r="E1722" s="35"/>
      <c r="F1722" s="225"/>
      <c r="G1722" s="79"/>
      <c r="H1722" s="290"/>
      <c r="I1722" s="74" t="str">
        <f t="shared" si="64"/>
        <v>11900</v>
      </c>
      <c r="J1722" s="218"/>
      <c r="K1722" s="218"/>
      <c r="L1722" s="218"/>
      <c r="M1722" s="218"/>
      <c r="N1722" s="218"/>
      <c r="O1722" s="218"/>
      <c r="P1722" s="218"/>
      <c r="Q1722" s="218"/>
    </row>
    <row r="1723" spans="2:17" x14ac:dyDescent="0.25">
      <c r="B1723" s="76"/>
      <c r="C1723" s="77"/>
      <c r="D1723" s="231"/>
      <c r="E1723" s="35"/>
      <c r="F1723" s="225"/>
      <c r="G1723" s="79"/>
      <c r="H1723" s="290"/>
      <c r="I1723" s="74" t="str">
        <f t="shared" si="64"/>
        <v>11900</v>
      </c>
      <c r="J1723" s="218"/>
      <c r="K1723" s="218"/>
      <c r="L1723" s="218"/>
      <c r="M1723" s="218"/>
      <c r="N1723" s="218"/>
      <c r="O1723" s="218"/>
      <c r="P1723" s="218"/>
      <c r="Q1723" s="218"/>
    </row>
    <row r="1724" spans="2:17" x14ac:dyDescent="0.25">
      <c r="B1724" s="76"/>
      <c r="C1724" s="77"/>
      <c r="D1724" s="231"/>
      <c r="E1724" s="35"/>
      <c r="F1724" s="225"/>
      <c r="G1724" s="79"/>
      <c r="H1724" s="290"/>
      <c r="I1724" s="74" t="str">
        <f t="shared" si="64"/>
        <v>11900</v>
      </c>
      <c r="J1724" s="218"/>
      <c r="K1724" s="218"/>
      <c r="L1724" s="218"/>
      <c r="M1724" s="218"/>
      <c r="N1724" s="218"/>
      <c r="O1724" s="218"/>
      <c r="P1724" s="218"/>
      <c r="Q1724" s="218"/>
    </row>
    <row r="1725" spans="2:17" x14ac:dyDescent="0.25">
      <c r="B1725" s="76"/>
      <c r="C1725" s="77"/>
      <c r="D1725" s="231"/>
      <c r="E1725" s="35"/>
      <c r="F1725" s="225"/>
      <c r="G1725" s="79"/>
      <c r="H1725" s="290"/>
      <c r="I1725" s="74" t="str">
        <f t="shared" si="64"/>
        <v>11900</v>
      </c>
      <c r="J1725" s="218"/>
      <c r="K1725" s="218"/>
      <c r="L1725" s="218"/>
      <c r="M1725" s="218"/>
      <c r="N1725" s="218"/>
      <c r="O1725" s="218"/>
      <c r="P1725" s="218"/>
      <c r="Q1725" s="218"/>
    </row>
    <row r="1726" spans="2:17" x14ac:dyDescent="0.25">
      <c r="B1726" s="76"/>
      <c r="C1726" s="77"/>
      <c r="D1726" s="231"/>
      <c r="E1726" s="35"/>
      <c r="F1726" s="225"/>
      <c r="G1726" s="79"/>
      <c r="H1726" s="290"/>
      <c r="I1726" s="74" t="str">
        <f t="shared" si="64"/>
        <v>11900</v>
      </c>
      <c r="J1726" s="218"/>
      <c r="K1726" s="218"/>
      <c r="L1726" s="218"/>
      <c r="M1726" s="218"/>
      <c r="N1726" s="218"/>
      <c r="O1726" s="218"/>
      <c r="P1726" s="218"/>
      <c r="Q1726" s="218"/>
    </row>
    <row r="1727" spans="2:17" x14ac:dyDescent="0.25">
      <c r="B1727" s="76"/>
      <c r="C1727" s="77"/>
      <c r="D1727" s="231"/>
      <c r="E1727" s="35"/>
      <c r="F1727" s="225"/>
      <c r="G1727" s="79"/>
      <c r="H1727" s="290"/>
      <c r="I1727" s="74" t="str">
        <f t="shared" si="64"/>
        <v>11900</v>
      </c>
      <c r="J1727" s="218"/>
      <c r="K1727" s="218"/>
      <c r="L1727" s="218"/>
      <c r="M1727" s="218"/>
      <c r="N1727" s="218"/>
      <c r="O1727" s="218"/>
      <c r="P1727" s="218"/>
      <c r="Q1727" s="218"/>
    </row>
    <row r="1728" spans="2:17" x14ac:dyDescent="0.25">
      <c r="B1728" s="76"/>
      <c r="C1728" s="77"/>
      <c r="D1728" s="231"/>
      <c r="E1728" s="35"/>
      <c r="F1728" s="225"/>
      <c r="G1728" s="79"/>
      <c r="H1728" s="290"/>
      <c r="I1728" s="74" t="str">
        <f t="shared" si="64"/>
        <v>11900</v>
      </c>
      <c r="J1728" s="218"/>
      <c r="K1728" s="218"/>
      <c r="L1728" s="218"/>
      <c r="M1728" s="218"/>
      <c r="N1728" s="218"/>
      <c r="O1728" s="218"/>
      <c r="P1728" s="218"/>
      <c r="Q1728" s="218"/>
    </row>
    <row r="1729" spans="2:17" x14ac:dyDescent="0.25">
      <c r="B1729" s="76"/>
      <c r="C1729" s="77"/>
      <c r="D1729" s="231"/>
      <c r="E1729" s="35"/>
      <c r="F1729" s="225"/>
      <c r="G1729" s="79"/>
      <c r="H1729" s="290"/>
      <c r="I1729" s="74" t="str">
        <f t="shared" si="64"/>
        <v>11900</v>
      </c>
      <c r="J1729" s="218"/>
      <c r="K1729" s="218"/>
      <c r="L1729" s="218"/>
      <c r="M1729" s="218"/>
      <c r="N1729" s="218"/>
      <c r="O1729" s="218"/>
      <c r="P1729" s="218"/>
      <c r="Q1729" s="218"/>
    </row>
    <row r="1730" spans="2:17" x14ac:dyDescent="0.25">
      <c r="B1730" s="76"/>
      <c r="C1730" s="77"/>
      <c r="D1730" s="231"/>
      <c r="E1730" s="35"/>
      <c r="F1730" s="225"/>
      <c r="G1730" s="79"/>
      <c r="H1730" s="290"/>
      <c r="I1730" s="74" t="str">
        <f t="shared" si="64"/>
        <v>11900</v>
      </c>
      <c r="J1730" s="218"/>
      <c r="K1730" s="218"/>
      <c r="L1730" s="218"/>
      <c r="M1730" s="218"/>
      <c r="N1730" s="218"/>
      <c r="O1730" s="218"/>
      <c r="P1730" s="218"/>
      <c r="Q1730" s="218"/>
    </row>
    <row r="1731" spans="2:17" x14ac:dyDescent="0.25">
      <c r="B1731" s="76"/>
      <c r="C1731" s="77"/>
      <c r="D1731" s="231"/>
      <c r="E1731" s="35"/>
      <c r="F1731" s="225"/>
      <c r="G1731" s="79"/>
      <c r="H1731" s="290"/>
      <c r="I1731" s="74" t="str">
        <f t="shared" si="64"/>
        <v>11900</v>
      </c>
      <c r="J1731" s="218"/>
      <c r="K1731" s="218"/>
      <c r="L1731" s="218"/>
      <c r="M1731" s="218"/>
      <c r="N1731" s="218"/>
      <c r="O1731" s="218"/>
      <c r="P1731" s="218"/>
      <c r="Q1731" s="218"/>
    </row>
    <row r="1732" spans="2:17" x14ac:dyDescent="0.25">
      <c r="B1732" s="76"/>
      <c r="C1732" s="77"/>
      <c r="D1732" s="231"/>
      <c r="E1732" s="35"/>
      <c r="F1732" s="225"/>
      <c r="G1732" s="79"/>
      <c r="H1732" s="290"/>
      <c r="I1732" s="74" t="str">
        <f t="shared" si="64"/>
        <v>11900</v>
      </c>
      <c r="J1732" s="218"/>
      <c r="K1732" s="218"/>
      <c r="L1732" s="218"/>
      <c r="M1732" s="218"/>
      <c r="N1732" s="218"/>
      <c r="O1732" s="218"/>
      <c r="P1732" s="218"/>
      <c r="Q1732" s="218"/>
    </row>
    <row r="1733" spans="2:17" x14ac:dyDescent="0.25">
      <c r="B1733" s="76"/>
      <c r="C1733" s="77"/>
      <c r="D1733" s="231"/>
      <c r="E1733" s="35"/>
      <c r="F1733" s="225"/>
      <c r="G1733" s="79"/>
      <c r="H1733" s="290"/>
      <c r="I1733" s="74" t="str">
        <f t="shared" si="64"/>
        <v>11900</v>
      </c>
      <c r="J1733" s="218"/>
      <c r="K1733" s="218"/>
      <c r="L1733" s="218"/>
      <c r="M1733" s="218"/>
      <c r="N1733" s="218"/>
      <c r="O1733" s="218"/>
      <c r="P1733" s="218"/>
      <c r="Q1733" s="218"/>
    </row>
    <row r="1734" spans="2:17" x14ac:dyDescent="0.25">
      <c r="B1734" s="76"/>
      <c r="C1734" s="77"/>
      <c r="D1734" s="231"/>
      <c r="E1734" s="35"/>
      <c r="F1734" s="225"/>
      <c r="G1734" s="79"/>
      <c r="H1734" s="290"/>
      <c r="I1734" s="74" t="str">
        <f t="shared" si="64"/>
        <v>11900</v>
      </c>
      <c r="J1734" s="218"/>
      <c r="K1734" s="218"/>
      <c r="L1734" s="218"/>
      <c r="M1734" s="218"/>
      <c r="N1734" s="218"/>
      <c r="O1734" s="218"/>
      <c r="P1734" s="218"/>
      <c r="Q1734" s="218"/>
    </row>
    <row r="1735" spans="2:17" x14ac:dyDescent="0.25">
      <c r="B1735" s="76"/>
      <c r="C1735" s="77"/>
      <c r="D1735" s="231"/>
      <c r="E1735" s="35"/>
      <c r="F1735" s="225"/>
      <c r="G1735" s="79"/>
      <c r="H1735" s="290"/>
      <c r="I1735" s="74" t="str">
        <f t="shared" si="64"/>
        <v>11900</v>
      </c>
      <c r="J1735" s="218"/>
      <c r="K1735" s="218"/>
      <c r="L1735" s="218"/>
      <c r="M1735" s="218"/>
      <c r="N1735" s="218"/>
      <c r="O1735" s="218"/>
      <c r="P1735" s="218"/>
      <c r="Q1735" s="218"/>
    </row>
    <row r="1736" spans="2:17" x14ac:dyDescent="0.25">
      <c r="B1736" s="76"/>
      <c r="C1736" s="77"/>
      <c r="D1736" s="231"/>
      <c r="E1736" s="35"/>
      <c r="F1736" s="225"/>
      <c r="G1736" s="79"/>
      <c r="H1736" s="290"/>
      <c r="I1736" s="74" t="str">
        <f t="shared" si="64"/>
        <v>11900</v>
      </c>
      <c r="J1736" s="218"/>
      <c r="K1736" s="218"/>
      <c r="L1736" s="218"/>
      <c r="M1736" s="218"/>
      <c r="N1736" s="218"/>
      <c r="O1736" s="218"/>
      <c r="P1736" s="218"/>
      <c r="Q1736" s="218"/>
    </row>
    <row r="1737" spans="2:17" x14ac:dyDescent="0.25">
      <c r="B1737" s="76"/>
      <c r="C1737" s="77"/>
      <c r="D1737" s="231"/>
      <c r="E1737" s="35"/>
      <c r="F1737" s="225"/>
      <c r="G1737" s="79"/>
      <c r="H1737" s="290"/>
      <c r="I1737" s="74" t="str">
        <f t="shared" si="64"/>
        <v>11900</v>
      </c>
      <c r="J1737" s="218"/>
      <c r="K1737" s="218"/>
      <c r="L1737" s="218"/>
      <c r="M1737" s="218"/>
      <c r="N1737" s="218"/>
      <c r="O1737" s="218"/>
      <c r="P1737" s="218"/>
      <c r="Q1737" s="218"/>
    </row>
    <row r="1738" spans="2:17" x14ac:dyDescent="0.25">
      <c r="B1738" s="76"/>
      <c r="C1738" s="77"/>
      <c r="D1738" s="231"/>
      <c r="E1738" s="35"/>
      <c r="F1738" s="225"/>
      <c r="G1738" s="79"/>
      <c r="H1738" s="290"/>
      <c r="I1738" s="74" t="str">
        <f t="shared" si="64"/>
        <v>11900</v>
      </c>
      <c r="J1738" s="218"/>
      <c r="K1738" s="218"/>
      <c r="L1738" s="218"/>
      <c r="M1738" s="218"/>
      <c r="N1738" s="218"/>
      <c r="O1738" s="218"/>
      <c r="P1738" s="218"/>
      <c r="Q1738" s="218"/>
    </row>
    <row r="1739" spans="2:17" x14ac:dyDescent="0.25">
      <c r="B1739" s="76"/>
      <c r="C1739" s="77"/>
      <c r="D1739" s="231"/>
      <c r="E1739" s="35"/>
      <c r="F1739" s="225"/>
      <c r="G1739" s="79"/>
      <c r="H1739" s="290"/>
      <c r="I1739" s="74" t="str">
        <f t="shared" si="64"/>
        <v>11900</v>
      </c>
      <c r="J1739" s="218"/>
      <c r="K1739" s="218"/>
      <c r="L1739" s="218"/>
      <c r="M1739" s="218"/>
      <c r="N1739" s="218"/>
      <c r="O1739" s="218"/>
      <c r="P1739" s="218"/>
      <c r="Q1739" s="218"/>
    </row>
    <row r="1740" spans="2:17" x14ac:dyDescent="0.25">
      <c r="B1740" s="76"/>
      <c r="C1740" s="77"/>
      <c r="D1740" s="231"/>
      <c r="E1740" s="35"/>
      <c r="F1740" s="225"/>
      <c r="G1740" s="79"/>
      <c r="H1740" s="290"/>
      <c r="I1740" s="74" t="str">
        <f t="shared" si="64"/>
        <v>11900</v>
      </c>
      <c r="J1740" s="218"/>
      <c r="K1740" s="218"/>
      <c r="L1740" s="218"/>
      <c r="M1740" s="218"/>
      <c r="N1740" s="218"/>
      <c r="O1740" s="218"/>
      <c r="P1740" s="218"/>
      <c r="Q1740" s="218"/>
    </row>
    <row r="1741" spans="2:17" x14ac:dyDescent="0.25">
      <c r="B1741" s="76"/>
      <c r="C1741" s="77"/>
      <c r="D1741" s="231"/>
      <c r="E1741" s="35"/>
      <c r="F1741" s="225"/>
      <c r="G1741" s="79"/>
      <c r="H1741" s="290"/>
      <c r="I1741" s="74" t="str">
        <f t="shared" si="64"/>
        <v>11900</v>
      </c>
      <c r="J1741" s="218"/>
      <c r="K1741" s="218"/>
      <c r="L1741" s="218"/>
      <c r="M1741" s="218"/>
      <c r="N1741" s="218"/>
      <c r="O1741" s="218"/>
      <c r="P1741" s="218"/>
      <c r="Q1741" s="218"/>
    </row>
    <row r="1742" spans="2:17" x14ac:dyDescent="0.25">
      <c r="B1742" s="76"/>
      <c r="C1742" s="77"/>
      <c r="D1742" s="231"/>
      <c r="E1742" s="35"/>
      <c r="F1742" s="225"/>
      <c r="G1742" s="79"/>
      <c r="H1742" s="290"/>
      <c r="I1742" s="74" t="str">
        <f t="shared" si="64"/>
        <v>11900</v>
      </c>
      <c r="J1742" s="218"/>
      <c r="K1742" s="218"/>
      <c r="L1742" s="218"/>
      <c r="M1742" s="218"/>
      <c r="N1742" s="218"/>
      <c r="O1742" s="218"/>
      <c r="P1742" s="218"/>
      <c r="Q1742" s="218"/>
    </row>
    <row r="1743" spans="2:17" x14ac:dyDescent="0.25">
      <c r="B1743" s="76"/>
      <c r="C1743" s="77"/>
      <c r="D1743" s="231"/>
      <c r="E1743" s="35"/>
      <c r="F1743" s="225"/>
      <c r="G1743" s="79"/>
      <c r="H1743" s="290"/>
      <c r="I1743" s="74" t="str">
        <f t="shared" ref="I1743:I1806" si="65">MONTH(D1743)&amp;YEAR(D1743)&amp;G1743</f>
        <v>11900</v>
      </c>
      <c r="J1743" s="218"/>
      <c r="K1743" s="218"/>
      <c r="L1743" s="218"/>
      <c r="M1743" s="218"/>
      <c r="N1743" s="218"/>
      <c r="O1743" s="218"/>
      <c r="P1743" s="218"/>
      <c r="Q1743" s="218"/>
    </row>
    <row r="1744" spans="2:17" x14ac:dyDescent="0.25">
      <c r="B1744" s="76"/>
      <c r="C1744" s="77"/>
      <c r="D1744" s="231"/>
      <c r="E1744" s="35"/>
      <c r="F1744" s="225"/>
      <c r="G1744" s="79"/>
      <c r="H1744" s="290"/>
      <c r="I1744" s="74" t="str">
        <f t="shared" si="65"/>
        <v>11900</v>
      </c>
      <c r="J1744" s="218"/>
      <c r="K1744" s="218"/>
      <c r="L1744" s="218"/>
      <c r="M1744" s="218"/>
      <c r="N1744" s="218"/>
      <c r="O1744" s="218"/>
      <c r="P1744" s="218"/>
      <c r="Q1744" s="218"/>
    </row>
    <row r="1745" spans="2:17" x14ac:dyDescent="0.25">
      <c r="B1745" s="76"/>
      <c r="C1745" s="77"/>
      <c r="D1745" s="231"/>
      <c r="E1745" s="35"/>
      <c r="F1745" s="225"/>
      <c r="G1745" s="79"/>
      <c r="H1745" s="290"/>
      <c r="I1745" s="74" t="str">
        <f t="shared" si="65"/>
        <v>11900</v>
      </c>
      <c r="J1745" s="218"/>
      <c r="K1745" s="218"/>
      <c r="L1745" s="218"/>
      <c r="M1745" s="218"/>
      <c r="N1745" s="218"/>
      <c r="O1745" s="218"/>
      <c r="P1745" s="218"/>
      <c r="Q1745" s="218"/>
    </row>
    <row r="1746" spans="2:17" x14ac:dyDescent="0.25">
      <c r="B1746" s="76"/>
      <c r="C1746" s="77"/>
      <c r="D1746" s="231"/>
      <c r="E1746" s="35"/>
      <c r="F1746" s="225"/>
      <c r="G1746" s="79"/>
      <c r="H1746" s="290"/>
      <c r="I1746" s="74" t="str">
        <f t="shared" si="65"/>
        <v>11900</v>
      </c>
      <c r="J1746" s="218"/>
      <c r="K1746" s="218"/>
      <c r="L1746" s="218"/>
      <c r="M1746" s="218"/>
      <c r="N1746" s="218"/>
      <c r="O1746" s="218"/>
      <c r="P1746" s="218"/>
      <c r="Q1746" s="218"/>
    </row>
    <row r="1747" spans="2:17" x14ac:dyDescent="0.25">
      <c r="B1747" s="76"/>
      <c r="C1747" s="77"/>
      <c r="D1747" s="231"/>
      <c r="E1747" s="35"/>
      <c r="F1747" s="225"/>
      <c r="G1747" s="79"/>
      <c r="H1747" s="290"/>
      <c r="I1747" s="74" t="str">
        <f t="shared" si="65"/>
        <v>11900</v>
      </c>
      <c r="J1747" s="218"/>
      <c r="K1747" s="218"/>
      <c r="L1747" s="218"/>
      <c r="M1747" s="218"/>
      <c r="N1747" s="218"/>
      <c r="O1747" s="218"/>
      <c r="P1747" s="218"/>
      <c r="Q1747" s="218"/>
    </row>
    <row r="1748" spans="2:17" x14ac:dyDescent="0.25">
      <c r="B1748" s="76"/>
      <c r="C1748" s="77"/>
      <c r="D1748" s="231"/>
      <c r="E1748" s="35"/>
      <c r="F1748" s="225"/>
      <c r="G1748" s="79"/>
      <c r="H1748" s="290"/>
      <c r="I1748" s="74" t="str">
        <f t="shared" si="65"/>
        <v>11900</v>
      </c>
      <c r="J1748" s="218"/>
      <c r="K1748" s="218"/>
      <c r="L1748" s="218"/>
      <c r="M1748" s="218"/>
      <c r="N1748" s="218"/>
      <c r="O1748" s="218"/>
      <c r="P1748" s="218"/>
      <c r="Q1748" s="218"/>
    </row>
    <row r="1749" spans="2:17" x14ac:dyDescent="0.25">
      <c r="B1749" s="76"/>
      <c r="C1749" s="77"/>
      <c r="D1749" s="231"/>
      <c r="E1749" s="35"/>
      <c r="F1749" s="225"/>
      <c r="G1749" s="79"/>
      <c r="H1749" s="290"/>
      <c r="I1749" s="74" t="str">
        <f t="shared" si="65"/>
        <v>11900</v>
      </c>
      <c r="J1749" s="218"/>
      <c r="K1749" s="218"/>
      <c r="L1749" s="218"/>
      <c r="M1749" s="218"/>
      <c r="N1749" s="218"/>
      <c r="O1749" s="218"/>
      <c r="P1749" s="218"/>
      <c r="Q1749" s="218"/>
    </row>
    <row r="1750" spans="2:17" x14ac:dyDescent="0.25">
      <c r="B1750" s="76"/>
      <c r="C1750" s="77"/>
      <c r="D1750" s="231"/>
      <c r="E1750" s="35"/>
      <c r="F1750" s="225"/>
      <c r="G1750" s="79"/>
      <c r="H1750" s="290"/>
      <c r="I1750" s="74" t="str">
        <f t="shared" si="65"/>
        <v>11900</v>
      </c>
      <c r="J1750" s="218"/>
      <c r="K1750" s="218"/>
      <c r="L1750" s="218"/>
      <c r="M1750" s="218"/>
      <c r="N1750" s="218"/>
      <c r="O1750" s="218"/>
      <c r="P1750" s="218"/>
      <c r="Q1750" s="218"/>
    </row>
    <row r="1751" spans="2:17" x14ac:dyDescent="0.25">
      <c r="B1751" s="76"/>
      <c r="C1751" s="77"/>
      <c r="D1751" s="231"/>
      <c r="E1751" s="35"/>
      <c r="F1751" s="225"/>
      <c r="G1751" s="79"/>
      <c r="H1751" s="290"/>
      <c r="I1751" s="74" t="str">
        <f t="shared" si="65"/>
        <v>11900</v>
      </c>
      <c r="J1751" s="218"/>
      <c r="K1751" s="218"/>
      <c r="L1751" s="218"/>
      <c r="M1751" s="218"/>
      <c r="N1751" s="218"/>
      <c r="O1751" s="218"/>
      <c r="P1751" s="218"/>
      <c r="Q1751" s="218"/>
    </row>
    <row r="1752" spans="2:17" x14ac:dyDescent="0.25">
      <c r="B1752" s="76"/>
      <c r="C1752" s="77"/>
      <c r="D1752" s="231"/>
      <c r="E1752" s="35"/>
      <c r="F1752" s="225"/>
      <c r="G1752" s="79"/>
      <c r="H1752" s="290"/>
      <c r="I1752" s="74" t="str">
        <f t="shared" si="65"/>
        <v>11900</v>
      </c>
      <c r="J1752" s="218"/>
      <c r="K1752" s="218"/>
      <c r="L1752" s="218"/>
      <c r="M1752" s="218"/>
      <c r="N1752" s="218"/>
      <c r="O1752" s="218"/>
      <c r="P1752" s="218"/>
      <c r="Q1752" s="218"/>
    </row>
    <row r="1753" spans="2:17" x14ac:dyDescent="0.25">
      <c r="B1753" s="76"/>
      <c r="C1753" s="77"/>
      <c r="D1753" s="231"/>
      <c r="E1753" s="35"/>
      <c r="F1753" s="225"/>
      <c r="G1753" s="79"/>
      <c r="H1753" s="290"/>
      <c r="I1753" s="74" t="str">
        <f t="shared" si="65"/>
        <v>11900</v>
      </c>
      <c r="J1753" s="218"/>
      <c r="K1753" s="218"/>
      <c r="L1753" s="218"/>
      <c r="M1753" s="218"/>
      <c r="N1753" s="218"/>
      <c r="O1753" s="218"/>
      <c r="P1753" s="218"/>
      <c r="Q1753" s="218"/>
    </row>
    <row r="1754" spans="2:17" x14ac:dyDescent="0.25">
      <c r="B1754" s="76"/>
      <c r="C1754" s="77"/>
      <c r="D1754" s="231"/>
      <c r="E1754" s="35"/>
      <c r="F1754" s="225"/>
      <c r="G1754" s="79"/>
      <c r="H1754" s="290"/>
      <c r="I1754" s="74" t="str">
        <f t="shared" si="65"/>
        <v>11900</v>
      </c>
      <c r="J1754" s="218"/>
      <c r="K1754" s="218"/>
      <c r="L1754" s="218"/>
      <c r="M1754" s="218"/>
      <c r="N1754" s="218"/>
      <c r="O1754" s="218"/>
      <c r="P1754" s="218"/>
      <c r="Q1754" s="218"/>
    </row>
    <row r="1755" spans="2:17" x14ac:dyDescent="0.25">
      <c r="B1755" s="76"/>
      <c r="C1755" s="77"/>
      <c r="D1755" s="231"/>
      <c r="E1755" s="35"/>
      <c r="F1755" s="225"/>
      <c r="G1755" s="79"/>
      <c r="H1755" s="290"/>
      <c r="I1755" s="74" t="str">
        <f t="shared" si="65"/>
        <v>11900</v>
      </c>
      <c r="J1755" s="218"/>
      <c r="K1755" s="218"/>
      <c r="L1755" s="218"/>
      <c r="M1755" s="218"/>
      <c r="N1755" s="218"/>
      <c r="O1755" s="218"/>
      <c r="P1755" s="218"/>
      <c r="Q1755" s="218"/>
    </row>
    <row r="1756" spans="2:17" x14ac:dyDescent="0.25">
      <c r="B1756" s="76"/>
      <c r="C1756" s="77"/>
      <c r="D1756" s="231"/>
      <c r="E1756" s="35"/>
      <c r="F1756" s="225"/>
      <c r="G1756" s="79"/>
      <c r="H1756" s="290"/>
      <c r="I1756" s="74" t="str">
        <f t="shared" si="65"/>
        <v>11900</v>
      </c>
      <c r="J1756" s="218"/>
      <c r="K1756" s="218"/>
      <c r="L1756" s="218"/>
      <c r="M1756" s="218"/>
      <c r="N1756" s="218"/>
      <c r="O1756" s="218"/>
      <c r="P1756" s="218"/>
      <c r="Q1756" s="218"/>
    </row>
    <row r="1757" spans="2:17" x14ac:dyDescent="0.25">
      <c r="B1757" s="76"/>
      <c r="C1757" s="77"/>
      <c r="D1757" s="231"/>
      <c r="E1757" s="35"/>
      <c r="F1757" s="225"/>
      <c r="G1757" s="79"/>
      <c r="H1757" s="290"/>
      <c r="I1757" s="74" t="str">
        <f t="shared" si="65"/>
        <v>11900</v>
      </c>
      <c r="J1757" s="218"/>
      <c r="K1757" s="218"/>
      <c r="L1757" s="218"/>
      <c r="M1757" s="218"/>
      <c r="N1757" s="218"/>
      <c r="O1757" s="218"/>
      <c r="P1757" s="218"/>
      <c r="Q1757" s="218"/>
    </row>
    <row r="1758" spans="2:17" x14ac:dyDescent="0.25">
      <c r="B1758" s="76"/>
      <c r="C1758" s="77"/>
      <c r="D1758" s="231"/>
      <c r="E1758" s="35"/>
      <c r="F1758" s="225"/>
      <c r="G1758" s="79"/>
      <c r="H1758" s="290"/>
      <c r="I1758" s="74" t="str">
        <f t="shared" si="65"/>
        <v>11900</v>
      </c>
      <c r="J1758" s="218"/>
      <c r="K1758" s="218"/>
      <c r="L1758" s="218"/>
      <c r="M1758" s="218"/>
      <c r="N1758" s="218"/>
      <c r="O1758" s="218"/>
      <c r="P1758" s="218"/>
      <c r="Q1758" s="218"/>
    </row>
    <row r="1759" spans="2:17" x14ac:dyDescent="0.25">
      <c r="B1759" s="76"/>
      <c r="C1759" s="77"/>
      <c r="D1759" s="231"/>
      <c r="E1759" s="35"/>
      <c r="F1759" s="225"/>
      <c r="G1759" s="79"/>
      <c r="H1759" s="290"/>
      <c r="I1759" s="74" t="str">
        <f t="shared" si="65"/>
        <v>11900</v>
      </c>
      <c r="J1759" s="218"/>
      <c r="K1759" s="218"/>
      <c r="L1759" s="218"/>
      <c r="M1759" s="218"/>
      <c r="N1759" s="218"/>
      <c r="O1759" s="218"/>
      <c r="P1759" s="218"/>
      <c r="Q1759" s="218"/>
    </row>
    <row r="1760" spans="2:17" x14ac:dyDescent="0.25">
      <c r="B1760" s="76"/>
      <c r="C1760" s="77"/>
      <c r="D1760" s="231"/>
      <c r="E1760" s="35"/>
      <c r="F1760" s="225"/>
      <c r="G1760" s="79"/>
      <c r="H1760" s="290"/>
      <c r="I1760" s="74" t="str">
        <f t="shared" si="65"/>
        <v>11900</v>
      </c>
      <c r="J1760" s="218"/>
      <c r="K1760" s="218"/>
      <c r="L1760" s="218"/>
      <c r="M1760" s="218"/>
      <c r="N1760" s="218"/>
      <c r="O1760" s="218"/>
      <c r="P1760" s="218"/>
      <c r="Q1760" s="218"/>
    </row>
    <row r="1761" spans="2:17" x14ac:dyDescent="0.25">
      <c r="B1761" s="76"/>
      <c r="C1761" s="77"/>
      <c r="D1761" s="231"/>
      <c r="E1761" s="35"/>
      <c r="F1761" s="225"/>
      <c r="G1761" s="79"/>
      <c r="H1761" s="290"/>
      <c r="I1761" s="74" t="str">
        <f t="shared" si="65"/>
        <v>11900</v>
      </c>
      <c r="J1761" s="218"/>
      <c r="K1761" s="218"/>
      <c r="L1761" s="218"/>
      <c r="M1761" s="218"/>
      <c r="N1761" s="218"/>
      <c r="O1761" s="218"/>
      <c r="P1761" s="218"/>
      <c r="Q1761" s="218"/>
    </row>
    <row r="1762" spans="2:17" x14ac:dyDescent="0.25">
      <c r="B1762" s="76"/>
      <c r="C1762" s="77"/>
      <c r="D1762" s="231"/>
      <c r="E1762" s="35"/>
      <c r="F1762" s="225"/>
      <c r="G1762" s="79"/>
      <c r="H1762" s="290"/>
      <c r="I1762" s="74" t="str">
        <f t="shared" si="65"/>
        <v>11900</v>
      </c>
      <c r="J1762" s="218"/>
      <c r="K1762" s="218"/>
      <c r="L1762" s="218"/>
      <c r="M1762" s="218"/>
      <c r="N1762" s="218"/>
      <c r="O1762" s="218"/>
      <c r="P1762" s="218"/>
      <c r="Q1762" s="218"/>
    </row>
    <row r="1763" spans="2:17" x14ac:dyDescent="0.25">
      <c r="B1763" s="76"/>
      <c r="C1763" s="77"/>
      <c r="D1763" s="231"/>
      <c r="E1763" s="35"/>
      <c r="F1763" s="225"/>
      <c r="G1763" s="79"/>
      <c r="H1763" s="290"/>
      <c r="I1763" s="74" t="str">
        <f t="shared" si="65"/>
        <v>11900</v>
      </c>
      <c r="J1763" s="218"/>
      <c r="K1763" s="218"/>
      <c r="L1763" s="218"/>
      <c r="M1763" s="218"/>
      <c r="N1763" s="218"/>
      <c r="O1763" s="218"/>
      <c r="P1763" s="218"/>
      <c r="Q1763" s="218"/>
    </row>
    <row r="1764" spans="2:17" x14ac:dyDescent="0.25">
      <c r="B1764" s="76"/>
      <c r="C1764" s="77"/>
      <c r="D1764" s="231"/>
      <c r="E1764" s="35"/>
      <c r="F1764" s="225"/>
      <c r="G1764" s="79"/>
      <c r="H1764" s="290"/>
      <c r="I1764" s="74" t="str">
        <f t="shared" si="65"/>
        <v>11900</v>
      </c>
      <c r="J1764" s="218"/>
      <c r="K1764" s="218"/>
      <c r="L1764" s="218"/>
      <c r="M1764" s="218"/>
      <c r="N1764" s="218"/>
      <c r="O1764" s="218"/>
      <c r="P1764" s="218"/>
      <c r="Q1764" s="218"/>
    </row>
    <row r="1765" spans="2:17" x14ac:dyDescent="0.25">
      <c r="B1765" s="76"/>
      <c r="C1765" s="77"/>
      <c r="D1765" s="231"/>
      <c r="E1765" s="35"/>
      <c r="F1765" s="225"/>
      <c r="G1765" s="79"/>
      <c r="H1765" s="290"/>
      <c r="I1765" s="74" t="str">
        <f t="shared" si="65"/>
        <v>11900</v>
      </c>
      <c r="J1765" s="218"/>
      <c r="K1765" s="218"/>
      <c r="L1765" s="218"/>
      <c r="M1765" s="218"/>
      <c r="N1765" s="218"/>
      <c r="O1765" s="218"/>
      <c r="P1765" s="218"/>
      <c r="Q1765" s="218"/>
    </row>
    <row r="1766" spans="2:17" x14ac:dyDescent="0.25">
      <c r="B1766" s="76"/>
      <c r="C1766" s="77"/>
      <c r="D1766" s="231"/>
      <c r="E1766" s="35"/>
      <c r="F1766" s="225"/>
      <c r="G1766" s="79"/>
      <c r="H1766" s="290"/>
      <c r="I1766" s="74" t="str">
        <f t="shared" si="65"/>
        <v>11900</v>
      </c>
      <c r="J1766" s="218"/>
      <c r="K1766" s="218"/>
      <c r="L1766" s="218"/>
      <c r="M1766" s="218"/>
      <c r="N1766" s="218"/>
      <c r="O1766" s="218"/>
      <c r="P1766" s="218"/>
      <c r="Q1766" s="218"/>
    </row>
    <row r="1767" spans="2:17" x14ac:dyDescent="0.25">
      <c r="B1767" s="76"/>
      <c r="C1767" s="77"/>
      <c r="D1767" s="231"/>
      <c r="E1767" s="35"/>
      <c r="F1767" s="225"/>
      <c r="G1767" s="79"/>
      <c r="H1767" s="290"/>
      <c r="I1767" s="74" t="str">
        <f t="shared" si="65"/>
        <v>11900</v>
      </c>
      <c r="J1767" s="218"/>
      <c r="K1767" s="218"/>
      <c r="L1767" s="218"/>
      <c r="M1767" s="218"/>
      <c r="N1767" s="218"/>
      <c r="O1767" s="218"/>
      <c r="P1767" s="218"/>
      <c r="Q1767" s="218"/>
    </row>
    <row r="1768" spans="2:17" x14ac:dyDescent="0.25">
      <c r="B1768" s="76"/>
      <c r="C1768" s="77"/>
      <c r="D1768" s="231"/>
      <c r="E1768" s="35"/>
      <c r="F1768" s="225"/>
      <c r="G1768" s="79"/>
      <c r="H1768" s="290"/>
      <c r="I1768" s="74" t="str">
        <f t="shared" si="65"/>
        <v>11900</v>
      </c>
      <c r="J1768" s="218"/>
      <c r="K1768" s="218"/>
      <c r="L1768" s="218"/>
      <c r="M1768" s="218"/>
      <c r="N1768" s="218"/>
      <c r="O1768" s="218"/>
      <c r="P1768" s="218"/>
      <c r="Q1768" s="218"/>
    </row>
    <row r="1769" spans="2:17" x14ac:dyDescent="0.25">
      <c r="B1769" s="76"/>
      <c r="C1769" s="77"/>
      <c r="D1769" s="231"/>
      <c r="E1769" s="35"/>
      <c r="F1769" s="225"/>
      <c r="G1769" s="79"/>
      <c r="H1769" s="290"/>
      <c r="I1769" s="74" t="str">
        <f t="shared" si="65"/>
        <v>11900</v>
      </c>
      <c r="J1769" s="218"/>
      <c r="K1769" s="218"/>
      <c r="L1769" s="218"/>
      <c r="M1769" s="218"/>
      <c r="N1769" s="218"/>
      <c r="O1769" s="218"/>
      <c r="P1769" s="218"/>
      <c r="Q1769" s="218"/>
    </row>
    <row r="1770" spans="2:17" x14ac:dyDescent="0.25">
      <c r="B1770" s="76"/>
      <c r="C1770" s="77"/>
      <c r="D1770" s="231"/>
      <c r="E1770" s="35"/>
      <c r="F1770" s="225"/>
      <c r="G1770" s="79"/>
      <c r="H1770" s="290"/>
      <c r="I1770" s="74" t="str">
        <f t="shared" si="65"/>
        <v>11900</v>
      </c>
      <c r="J1770" s="218"/>
      <c r="K1770" s="218"/>
      <c r="L1770" s="218"/>
      <c r="M1770" s="218"/>
      <c r="N1770" s="218"/>
      <c r="O1770" s="218"/>
      <c r="P1770" s="218"/>
      <c r="Q1770" s="218"/>
    </row>
    <row r="1771" spans="2:17" x14ac:dyDescent="0.25">
      <c r="B1771" s="76"/>
      <c r="C1771" s="77"/>
      <c r="D1771" s="231"/>
      <c r="E1771" s="35"/>
      <c r="F1771" s="225"/>
      <c r="G1771" s="79"/>
      <c r="H1771" s="290"/>
      <c r="I1771" s="74" t="str">
        <f t="shared" si="65"/>
        <v>11900</v>
      </c>
      <c r="J1771" s="218"/>
      <c r="K1771" s="218"/>
      <c r="L1771" s="218"/>
      <c r="M1771" s="218"/>
      <c r="N1771" s="218"/>
      <c r="O1771" s="218"/>
      <c r="P1771" s="218"/>
      <c r="Q1771" s="218"/>
    </row>
    <row r="1772" spans="2:17" x14ac:dyDescent="0.25">
      <c r="B1772" s="76"/>
      <c r="C1772" s="77"/>
      <c r="D1772" s="231"/>
      <c r="E1772" s="35"/>
      <c r="F1772" s="225"/>
      <c r="G1772" s="79"/>
      <c r="H1772" s="290"/>
      <c r="I1772" s="74" t="str">
        <f t="shared" si="65"/>
        <v>11900</v>
      </c>
      <c r="J1772" s="218"/>
      <c r="K1772" s="218"/>
      <c r="L1772" s="218"/>
      <c r="M1772" s="218"/>
      <c r="N1772" s="218"/>
      <c r="O1772" s="218"/>
      <c r="P1772" s="218"/>
      <c r="Q1772" s="218"/>
    </row>
    <row r="1773" spans="2:17" x14ac:dyDescent="0.25">
      <c r="B1773" s="76"/>
      <c r="C1773" s="77"/>
      <c r="D1773" s="231"/>
      <c r="E1773" s="35"/>
      <c r="F1773" s="225"/>
      <c r="G1773" s="79"/>
      <c r="H1773" s="290"/>
      <c r="I1773" s="74" t="str">
        <f t="shared" si="65"/>
        <v>11900</v>
      </c>
      <c r="J1773" s="218"/>
      <c r="K1773" s="218"/>
      <c r="L1773" s="218"/>
      <c r="M1773" s="218"/>
      <c r="N1773" s="218"/>
      <c r="O1773" s="218"/>
      <c r="P1773" s="218"/>
      <c r="Q1773" s="218"/>
    </row>
    <row r="1774" spans="2:17" x14ac:dyDescent="0.25">
      <c r="B1774" s="76"/>
      <c r="C1774" s="77"/>
      <c r="D1774" s="231"/>
      <c r="E1774" s="35"/>
      <c r="F1774" s="225"/>
      <c r="G1774" s="79"/>
      <c r="H1774" s="290"/>
      <c r="I1774" s="74" t="str">
        <f t="shared" si="65"/>
        <v>11900</v>
      </c>
      <c r="J1774" s="218"/>
      <c r="K1774" s="218"/>
      <c r="L1774" s="218"/>
      <c r="M1774" s="218"/>
      <c r="N1774" s="218"/>
      <c r="O1774" s="218"/>
      <c r="P1774" s="218"/>
      <c r="Q1774" s="218"/>
    </row>
    <row r="1775" spans="2:17" x14ac:dyDescent="0.25">
      <c r="B1775" s="76"/>
      <c r="C1775" s="77"/>
      <c r="D1775" s="231"/>
      <c r="E1775" s="35"/>
      <c r="F1775" s="225"/>
      <c r="G1775" s="79"/>
      <c r="H1775" s="290"/>
      <c r="I1775" s="74" t="str">
        <f t="shared" si="65"/>
        <v>11900</v>
      </c>
      <c r="J1775" s="218"/>
      <c r="K1775" s="218"/>
      <c r="L1775" s="218"/>
      <c r="M1775" s="218"/>
      <c r="N1775" s="218"/>
      <c r="O1775" s="218"/>
      <c r="P1775" s="218"/>
      <c r="Q1775" s="218"/>
    </row>
    <row r="1776" spans="2:17" x14ac:dyDescent="0.25">
      <c r="B1776" s="76"/>
      <c r="C1776" s="77"/>
      <c r="D1776" s="231"/>
      <c r="E1776" s="35"/>
      <c r="F1776" s="225"/>
      <c r="G1776" s="79"/>
      <c r="H1776" s="290"/>
      <c r="I1776" s="74" t="str">
        <f t="shared" si="65"/>
        <v>11900</v>
      </c>
      <c r="J1776" s="218"/>
      <c r="K1776" s="218"/>
      <c r="L1776" s="218"/>
      <c r="M1776" s="218"/>
      <c r="N1776" s="218"/>
      <c r="O1776" s="218"/>
      <c r="P1776" s="218"/>
      <c r="Q1776" s="218"/>
    </row>
    <row r="1777" spans="2:17" x14ac:dyDescent="0.25">
      <c r="B1777" s="76"/>
      <c r="C1777" s="77"/>
      <c r="D1777" s="231"/>
      <c r="E1777" s="35"/>
      <c r="F1777" s="225"/>
      <c r="G1777" s="79"/>
      <c r="H1777" s="290"/>
      <c r="I1777" s="74" t="str">
        <f t="shared" si="65"/>
        <v>11900</v>
      </c>
      <c r="J1777" s="218"/>
      <c r="K1777" s="218"/>
      <c r="L1777" s="218"/>
      <c r="M1777" s="218"/>
      <c r="N1777" s="218"/>
      <c r="O1777" s="218"/>
      <c r="P1777" s="218"/>
      <c r="Q1777" s="218"/>
    </row>
    <row r="1778" spans="2:17" x14ac:dyDescent="0.25">
      <c r="B1778" s="76"/>
      <c r="C1778" s="77"/>
      <c r="D1778" s="231"/>
      <c r="E1778" s="35"/>
      <c r="F1778" s="225"/>
      <c r="G1778" s="79"/>
      <c r="H1778" s="290"/>
      <c r="I1778" s="74" t="str">
        <f t="shared" si="65"/>
        <v>11900</v>
      </c>
      <c r="J1778" s="218"/>
      <c r="K1778" s="218"/>
      <c r="L1778" s="218"/>
      <c r="M1778" s="218"/>
      <c r="N1778" s="218"/>
      <c r="O1778" s="218"/>
      <c r="P1778" s="218"/>
      <c r="Q1778" s="218"/>
    </row>
    <row r="1779" spans="2:17" x14ac:dyDescent="0.25">
      <c r="B1779" s="76"/>
      <c r="C1779" s="77"/>
      <c r="D1779" s="231"/>
      <c r="E1779" s="35"/>
      <c r="F1779" s="225"/>
      <c r="G1779" s="79"/>
      <c r="H1779" s="290"/>
      <c r="I1779" s="74" t="str">
        <f t="shared" si="65"/>
        <v>11900</v>
      </c>
      <c r="J1779" s="218"/>
      <c r="K1779" s="218"/>
      <c r="L1779" s="218"/>
      <c r="M1779" s="218"/>
      <c r="N1779" s="218"/>
      <c r="O1779" s="218"/>
      <c r="P1779" s="218"/>
      <c r="Q1779" s="218"/>
    </row>
    <row r="1780" spans="2:17" x14ac:dyDescent="0.25">
      <c r="B1780" s="76"/>
      <c r="C1780" s="77"/>
      <c r="D1780" s="231"/>
      <c r="E1780" s="35"/>
      <c r="F1780" s="225"/>
      <c r="G1780" s="79"/>
      <c r="H1780" s="290"/>
      <c r="I1780" s="74" t="str">
        <f t="shared" si="65"/>
        <v>11900</v>
      </c>
      <c r="J1780" s="218"/>
      <c r="K1780" s="218"/>
      <c r="L1780" s="218"/>
      <c r="M1780" s="218"/>
      <c r="N1780" s="218"/>
      <c r="O1780" s="218"/>
      <c r="P1780" s="218"/>
      <c r="Q1780" s="218"/>
    </row>
    <row r="1781" spans="2:17" x14ac:dyDescent="0.25">
      <c r="B1781" s="76"/>
      <c r="C1781" s="77"/>
      <c r="D1781" s="231"/>
      <c r="E1781" s="35"/>
      <c r="F1781" s="225"/>
      <c r="G1781" s="79"/>
      <c r="H1781" s="290"/>
      <c r="I1781" s="74" t="str">
        <f t="shared" si="65"/>
        <v>11900</v>
      </c>
      <c r="J1781" s="218"/>
      <c r="K1781" s="218"/>
      <c r="L1781" s="218"/>
      <c r="M1781" s="218"/>
      <c r="N1781" s="218"/>
      <c r="O1781" s="218"/>
      <c r="P1781" s="218"/>
      <c r="Q1781" s="218"/>
    </row>
    <row r="1782" spans="2:17" x14ac:dyDescent="0.25">
      <c r="B1782" s="76"/>
      <c r="C1782" s="77"/>
      <c r="D1782" s="231"/>
      <c r="E1782" s="35"/>
      <c r="F1782" s="225"/>
      <c r="G1782" s="79"/>
      <c r="H1782" s="290"/>
      <c r="I1782" s="74" t="str">
        <f t="shared" si="65"/>
        <v>11900</v>
      </c>
      <c r="J1782" s="218"/>
      <c r="K1782" s="218"/>
      <c r="L1782" s="218"/>
      <c r="M1782" s="218"/>
      <c r="N1782" s="218"/>
      <c r="O1782" s="218"/>
      <c r="P1782" s="218"/>
      <c r="Q1782" s="218"/>
    </row>
    <row r="1783" spans="2:17" x14ac:dyDescent="0.25">
      <c r="B1783" s="76"/>
      <c r="C1783" s="77"/>
      <c r="D1783" s="231"/>
      <c r="E1783" s="35"/>
      <c r="F1783" s="225"/>
      <c r="G1783" s="79"/>
      <c r="H1783" s="290"/>
      <c r="I1783" s="74" t="str">
        <f t="shared" si="65"/>
        <v>11900</v>
      </c>
      <c r="J1783" s="218"/>
      <c r="K1783" s="218"/>
      <c r="L1783" s="218"/>
      <c r="M1783" s="218"/>
      <c r="N1783" s="218"/>
      <c r="O1783" s="218"/>
      <c r="P1783" s="218"/>
      <c r="Q1783" s="218"/>
    </row>
    <row r="1784" spans="2:17" x14ac:dyDescent="0.25">
      <c r="B1784" s="76"/>
      <c r="C1784" s="77"/>
      <c r="D1784" s="231"/>
      <c r="E1784" s="35"/>
      <c r="F1784" s="225"/>
      <c r="G1784" s="79"/>
      <c r="H1784" s="290"/>
      <c r="I1784" s="74" t="str">
        <f t="shared" si="65"/>
        <v>11900</v>
      </c>
      <c r="J1784" s="218"/>
      <c r="K1784" s="218"/>
      <c r="L1784" s="218"/>
      <c r="M1784" s="218"/>
      <c r="N1784" s="218"/>
      <c r="O1784" s="218"/>
      <c r="P1784" s="218"/>
      <c r="Q1784" s="218"/>
    </row>
    <row r="1785" spans="2:17" x14ac:dyDescent="0.25">
      <c r="B1785" s="76"/>
      <c r="C1785" s="77"/>
      <c r="D1785" s="231"/>
      <c r="E1785" s="35"/>
      <c r="F1785" s="225"/>
      <c r="G1785" s="79"/>
      <c r="H1785" s="290"/>
      <c r="I1785" s="74" t="str">
        <f t="shared" si="65"/>
        <v>11900</v>
      </c>
      <c r="J1785" s="218"/>
      <c r="K1785" s="218"/>
      <c r="L1785" s="218"/>
      <c r="M1785" s="218"/>
      <c r="N1785" s="218"/>
      <c r="O1785" s="218"/>
      <c r="P1785" s="218"/>
      <c r="Q1785" s="218"/>
    </row>
    <row r="1786" spans="2:17" x14ac:dyDescent="0.25">
      <c r="B1786" s="76"/>
      <c r="C1786" s="77"/>
      <c r="D1786" s="231"/>
      <c r="E1786" s="35"/>
      <c r="F1786" s="225"/>
      <c r="G1786" s="79"/>
      <c r="H1786" s="290"/>
      <c r="I1786" s="74" t="str">
        <f t="shared" si="65"/>
        <v>11900</v>
      </c>
      <c r="J1786" s="218"/>
      <c r="K1786" s="218"/>
      <c r="L1786" s="218"/>
      <c r="M1786" s="218"/>
      <c r="N1786" s="218"/>
      <c r="O1786" s="218"/>
      <c r="P1786" s="218"/>
      <c r="Q1786" s="218"/>
    </row>
    <row r="1787" spans="2:17" x14ac:dyDescent="0.25">
      <c r="B1787" s="76"/>
      <c r="C1787" s="77"/>
      <c r="D1787" s="231"/>
      <c r="E1787" s="35"/>
      <c r="F1787" s="225"/>
      <c r="G1787" s="79"/>
      <c r="H1787" s="290"/>
      <c r="I1787" s="74" t="str">
        <f t="shared" si="65"/>
        <v>11900</v>
      </c>
      <c r="J1787" s="218"/>
      <c r="K1787" s="218"/>
      <c r="L1787" s="218"/>
      <c r="M1787" s="218"/>
      <c r="N1787" s="218"/>
      <c r="O1787" s="218"/>
      <c r="P1787" s="218"/>
      <c r="Q1787" s="218"/>
    </row>
    <row r="1788" spans="2:17" x14ac:dyDescent="0.25">
      <c r="B1788" s="76"/>
      <c r="C1788" s="77"/>
      <c r="D1788" s="231"/>
      <c r="E1788" s="35"/>
      <c r="F1788" s="225"/>
      <c r="G1788" s="79"/>
      <c r="H1788" s="290"/>
      <c r="I1788" s="74" t="str">
        <f t="shared" si="65"/>
        <v>11900</v>
      </c>
      <c r="J1788" s="218"/>
      <c r="K1788" s="218"/>
      <c r="L1788" s="218"/>
      <c r="M1788" s="218"/>
      <c r="N1788" s="218"/>
      <c r="O1788" s="218"/>
      <c r="P1788" s="218"/>
      <c r="Q1788" s="218"/>
    </row>
    <row r="1789" spans="2:17" x14ac:dyDescent="0.25">
      <c r="B1789" s="76"/>
      <c r="C1789" s="77"/>
      <c r="D1789" s="231"/>
      <c r="E1789" s="35"/>
      <c r="F1789" s="225"/>
      <c r="G1789" s="79"/>
      <c r="H1789" s="290"/>
      <c r="I1789" s="74" t="str">
        <f t="shared" si="65"/>
        <v>11900</v>
      </c>
      <c r="J1789" s="218"/>
      <c r="K1789" s="218"/>
      <c r="L1789" s="218"/>
      <c r="M1789" s="218"/>
      <c r="N1789" s="218"/>
      <c r="O1789" s="218"/>
      <c r="P1789" s="218"/>
      <c r="Q1789" s="218"/>
    </row>
    <row r="1790" spans="2:17" x14ac:dyDescent="0.25">
      <c r="B1790" s="76"/>
      <c r="C1790" s="77"/>
      <c r="D1790" s="231"/>
      <c r="E1790" s="35"/>
      <c r="F1790" s="225"/>
      <c r="G1790" s="79"/>
      <c r="H1790" s="290"/>
      <c r="I1790" s="74" t="str">
        <f t="shared" si="65"/>
        <v>11900</v>
      </c>
      <c r="J1790" s="218"/>
      <c r="K1790" s="218"/>
      <c r="L1790" s="218"/>
      <c r="M1790" s="218"/>
      <c r="N1790" s="218"/>
      <c r="O1790" s="218"/>
      <c r="P1790" s="218"/>
      <c r="Q1790" s="218"/>
    </row>
    <row r="1791" spans="2:17" x14ac:dyDescent="0.25">
      <c r="B1791" s="76"/>
      <c r="C1791" s="77"/>
      <c r="D1791" s="231"/>
      <c r="E1791" s="35"/>
      <c r="F1791" s="225"/>
      <c r="G1791" s="79"/>
      <c r="H1791" s="290"/>
      <c r="I1791" s="74" t="str">
        <f t="shared" si="65"/>
        <v>11900</v>
      </c>
      <c r="J1791" s="218"/>
      <c r="K1791" s="218"/>
      <c r="L1791" s="218"/>
      <c r="M1791" s="218"/>
      <c r="N1791" s="218"/>
      <c r="O1791" s="218"/>
      <c r="P1791" s="218"/>
      <c r="Q1791" s="218"/>
    </row>
    <row r="1792" spans="2:17" x14ac:dyDescent="0.25">
      <c r="B1792" s="76"/>
      <c r="C1792" s="77"/>
      <c r="D1792" s="231"/>
      <c r="E1792" s="35"/>
      <c r="F1792" s="225"/>
      <c r="G1792" s="79"/>
      <c r="H1792" s="290"/>
      <c r="I1792" s="74" t="str">
        <f t="shared" si="65"/>
        <v>11900</v>
      </c>
      <c r="J1792" s="218"/>
      <c r="K1792" s="218"/>
      <c r="L1792" s="218"/>
      <c r="M1792" s="218"/>
      <c r="N1792" s="218"/>
      <c r="O1792" s="218"/>
      <c r="P1792" s="218"/>
      <c r="Q1792" s="218"/>
    </row>
    <row r="1793" spans="2:17" x14ac:dyDescent="0.25">
      <c r="B1793" s="76"/>
      <c r="C1793" s="77"/>
      <c r="D1793" s="231"/>
      <c r="E1793" s="35"/>
      <c r="F1793" s="225"/>
      <c r="G1793" s="79"/>
      <c r="H1793" s="290"/>
      <c r="I1793" s="74" t="str">
        <f t="shared" si="65"/>
        <v>11900</v>
      </c>
      <c r="J1793" s="218"/>
      <c r="K1793" s="218"/>
      <c r="L1793" s="218"/>
      <c r="M1793" s="218"/>
      <c r="N1793" s="218"/>
      <c r="O1793" s="218"/>
      <c r="P1793" s="218"/>
      <c r="Q1793" s="218"/>
    </row>
    <row r="1794" spans="2:17" x14ac:dyDescent="0.25">
      <c r="B1794" s="76"/>
      <c r="C1794" s="77"/>
      <c r="D1794" s="231"/>
      <c r="E1794" s="35"/>
      <c r="F1794" s="225"/>
      <c r="G1794" s="79"/>
      <c r="H1794" s="290"/>
      <c r="I1794" s="74" t="str">
        <f t="shared" si="65"/>
        <v>11900</v>
      </c>
      <c r="J1794" s="218"/>
      <c r="K1794" s="218"/>
      <c r="L1794" s="218"/>
      <c r="M1794" s="218"/>
      <c r="N1794" s="218"/>
      <c r="O1794" s="218"/>
      <c r="P1794" s="218"/>
      <c r="Q1794" s="218"/>
    </row>
    <row r="1795" spans="2:17" x14ac:dyDescent="0.25">
      <c r="B1795" s="76"/>
      <c r="C1795" s="77"/>
      <c r="D1795" s="231"/>
      <c r="E1795" s="35"/>
      <c r="F1795" s="225"/>
      <c r="G1795" s="79"/>
      <c r="H1795" s="290"/>
      <c r="I1795" s="74" t="str">
        <f t="shared" si="65"/>
        <v>11900</v>
      </c>
      <c r="J1795" s="218"/>
      <c r="K1795" s="218"/>
      <c r="L1795" s="218"/>
      <c r="M1795" s="218"/>
      <c r="N1795" s="218"/>
      <c r="O1795" s="218"/>
      <c r="P1795" s="218"/>
      <c r="Q1795" s="218"/>
    </row>
    <row r="1796" spans="2:17" x14ac:dyDescent="0.25">
      <c r="B1796" s="76"/>
      <c r="C1796" s="77"/>
      <c r="D1796" s="231"/>
      <c r="E1796" s="35"/>
      <c r="F1796" s="225"/>
      <c r="G1796" s="79"/>
      <c r="H1796" s="290"/>
      <c r="I1796" s="74" t="str">
        <f t="shared" si="65"/>
        <v>11900</v>
      </c>
      <c r="J1796" s="218"/>
      <c r="K1796" s="218"/>
      <c r="L1796" s="218"/>
      <c r="M1796" s="218"/>
      <c r="N1796" s="218"/>
      <c r="O1796" s="218"/>
      <c r="P1796" s="218"/>
      <c r="Q1796" s="218"/>
    </row>
    <row r="1797" spans="2:17" x14ac:dyDescent="0.25">
      <c r="B1797" s="76"/>
      <c r="C1797" s="77"/>
      <c r="D1797" s="231"/>
      <c r="E1797" s="35"/>
      <c r="F1797" s="225"/>
      <c r="G1797" s="79"/>
      <c r="H1797" s="290"/>
      <c r="I1797" s="74" t="str">
        <f t="shared" si="65"/>
        <v>11900</v>
      </c>
      <c r="J1797" s="218"/>
      <c r="K1797" s="218"/>
      <c r="L1797" s="218"/>
      <c r="M1797" s="218"/>
      <c r="N1797" s="218"/>
      <c r="O1797" s="218"/>
      <c r="P1797" s="218"/>
      <c r="Q1797" s="218"/>
    </row>
    <row r="1798" spans="2:17" x14ac:dyDescent="0.25">
      <c r="B1798" s="76"/>
      <c r="C1798" s="77"/>
      <c r="D1798" s="231"/>
      <c r="E1798" s="35"/>
      <c r="F1798" s="225"/>
      <c r="G1798" s="79"/>
      <c r="H1798" s="290"/>
      <c r="I1798" s="74" t="str">
        <f t="shared" si="65"/>
        <v>11900</v>
      </c>
      <c r="J1798" s="218"/>
      <c r="K1798" s="218"/>
      <c r="L1798" s="218"/>
      <c r="M1798" s="218"/>
      <c r="N1798" s="218"/>
      <c r="O1798" s="218"/>
      <c r="P1798" s="218"/>
      <c r="Q1798" s="218"/>
    </row>
    <row r="1799" spans="2:17" x14ac:dyDescent="0.25">
      <c r="B1799" s="76"/>
      <c r="C1799" s="77"/>
      <c r="D1799" s="231"/>
      <c r="E1799" s="35"/>
      <c r="F1799" s="225"/>
      <c r="G1799" s="79"/>
      <c r="H1799" s="290"/>
      <c r="I1799" s="74" t="str">
        <f t="shared" si="65"/>
        <v>11900</v>
      </c>
      <c r="J1799" s="218"/>
      <c r="K1799" s="218"/>
      <c r="L1799" s="218"/>
      <c r="M1799" s="218"/>
      <c r="N1799" s="218"/>
      <c r="O1799" s="218"/>
      <c r="P1799" s="218"/>
      <c r="Q1799" s="218"/>
    </row>
    <row r="1800" spans="2:17" x14ac:dyDescent="0.25">
      <c r="B1800" s="76"/>
      <c r="C1800" s="77"/>
      <c r="D1800" s="231"/>
      <c r="E1800" s="35"/>
      <c r="F1800" s="225"/>
      <c r="G1800" s="79"/>
      <c r="H1800" s="290"/>
      <c r="I1800" s="74" t="str">
        <f t="shared" si="65"/>
        <v>11900</v>
      </c>
      <c r="J1800" s="218"/>
      <c r="K1800" s="218"/>
      <c r="L1800" s="218"/>
      <c r="M1800" s="218"/>
      <c r="N1800" s="218"/>
      <c r="O1800" s="218"/>
      <c r="P1800" s="218"/>
      <c r="Q1800" s="218"/>
    </row>
    <row r="1801" spans="2:17" x14ac:dyDescent="0.25">
      <c r="B1801" s="76"/>
      <c r="C1801" s="77"/>
      <c r="D1801" s="231"/>
      <c r="E1801" s="35"/>
      <c r="F1801" s="225"/>
      <c r="G1801" s="79"/>
      <c r="H1801" s="290"/>
      <c r="I1801" s="74" t="str">
        <f t="shared" si="65"/>
        <v>11900</v>
      </c>
      <c r="J1801" s="218"/>
      <c r="K1801" s="218"/>
      <c r="L1801" s="218"/>
      <c r="M1801" s="218"/>
      <c r="N1801" s="218"/>
      <c r="O1801" s="218"/>
      <c r="P1801" s="218"/>
      <c r="Q1801" s="218"/>
    </row>
    <row r="1802" spans="2:17" x14ac:dyDescent="0.25">
      <c r="B1802" s="76"/>
      <c r="C1802" s="77"/>
      <c r="D1802" s="231"/>
      <c r="E1802" s="35"/>
      <c r="F1802" s="225"/>
      <c r="G1802" s="79"/>
      <c r="H1802" s="290"/>
      <c r="I1802" s="74" t="str">
        <f t="shared" si="65"/>
        <v>11900</v>
      </c>
      <c r="J1802" s="218"/>
      <c r="K1802" s="218"/>
      <c r="L1802" s="218"/>
      <c r="M1802" s="218"/>
      <c r="N1802" s="218"/>
      <c r="O1802" s="218"/>
      <c r="P1802" s="218"/>
      <c r="Q1802" s="218"/>
    </row>
    <row r="1803" spans="2:17" x14ac:dyDescent="0.25">
      <c r="B1803" s="76"/>
      <c r="C1803" s="77"/>
      <c r="D1803" s="231"/>
      <c r="E1803" s="35"/>
      <c r="F1803" s="225"/>
      <c r="G1803" s="79"/>
      <c r="H1803" s="290"/>
      <c r="I1803" s="74" t="str">
        <f t="shared" si="65"/>
        <v>11900</v>
      </c>
      <c r="J1803" s="218"/>
      <c r="K1803" s="218"/>
      <c r="L1803" s="218"/>
      <c r="M1803" s="218"/>
      <c r="N1803" s="218"/>
      <c r="O1803" s="218"/>
      <c r="P1803" s="218"/>
      <c r="Q1803" s="218"/>
    </row>
    <row r="1804" spans="2:17" x14ac:dyDescent="0.25">
      <c r="B1804" s="76"/>
      <c r="C1804" s="77"/>
      <c r="D1804" s="231"/>
      <c r="E1804" s="35"/>
      <c r="F1804" s="225"/>
      <c r="G1804" s="79"/>
      <c r="H1804" s="290"/>
      <c r="I1804" s="74" t="str">
        <f t="shared" si="65"/>
        <v>11900</v>
      </c>
      <c r="J1804" s="218"/>
      <c r="K1804" s="218"/>
      <c r="L1804" s="218"/>
      <c r="M1804" s="218"/>
      <c r="N1804" s="218"/>
      <c r="O1804" s="218"/>
      <c r="P1804" s="218"/>
      <c r="Q1804" s="218"/>
    </row>
    <row r="1805" spans="2:17" x14ac:dyDescent="0.25">
      <c r="B1805" s="76"/>
      <c r="C1805" s="77"/>
      <c r="D1805" s="231"/>
      <c r="E1805" s="35"/>
      <c r="F1805" s="225"/>
      <c r="G1805" s="79"/>
      <c r="H1805" s="290"/>
      <c r="I1805" s="74" t="str">
        <f t="shared" si="65"/>
        <v>11900</v>
      </c>
      <c r="J1805" s="218"/>
      <c r="K1805" s="218"/>
      <c r="L1805" s="218"/>
      <c r="M1805" s="218"/>
      <c r="N1805" s="218"/>
      <c r="O1805" s="218"/>
      <c r="P1805" s="218"/>
      <c r="Q1805" s="218"/>
    </row>
    <row r="1806" spans="2:17" x14ac:dyDescent="0.25">
      <c r="B1806" s="76"/>
      <c r="C1806" s="77"/>
      <c r="D1806" s="231"/>
      <c r="E1806" s="35"/>
      <c r="F1806" s="225"/>
      <c r="G1806" s="79"/>
      <c r="H1806" s="290"/>
      <c r="I1806" s="74" t="str">
        <f t="shared" si="65"/>
        <v>11900</v>
      </c>
      <c r="J1806" s="218"/>
      <c r="K1806" s="218"/>
      <c r="L1806" s="218"/>
      <c r="M1806" s="218"/>
      <c r="N1806" s="218"/>
      <c r="O1806" s="218"/>
      <c r="P1806" s="218"/>
      <c r="Q1806" s="218"/>
    </row>
    <row r="1807" spans="2:17" x14ac:dyDescent="0.25">
      <c r="B1807" s="76"/>
      <c r="C1807" s="77"/>
      <c r="D1807" s="231"/>
      <c r="E1807" s="35"/>
      <c r="F1807" s="225"/>
      <c r="G1807" s="79"/>
      <c r="H1807" s="290"/>
      <c r="I1807" s="74" t="str">
        <f t="shared" ref="I1807:I1870" si="66">MONTH(D1807)&amp;YEAR(D1807)&amp;G1807</f>
        <v>11900</v>
      </c>
      <c r="J1807" s="218"/>
      <c r="K1807" s="218"/>
      <c r="L1807" s="218"/>
      <c r="M1807" s="218"/>
      <c r="N1807" s="218"/>
      <c r="O1807" s="218"/>
      <c r="P1807" s="218"/>
      <c r="Q1807" s="218"/>
    </row>
    <row r="1808" spans="2:17" x14ac:dyDescent="0.25">
      <c r="B1808" s="76"/>
      <c r="C1808" s="77"/>
      <c r="D1808" s="231"/>
      <c r="E1808" s="35"/>
      <c r="F1808" s="225"/>
      <c r="G1808" s="79"/>
      <c r="H1808" s="290"/>
      <c r="I1808" s="74" t="str">
        <f t="shared" si="66"/>
        <v>11900</v>
      </c>
      <c r="J1808" s="218"/>
      <c r="K1808" s="218"/>
      <c r="L1808" s="218"/>
      <c r="M1808" s="218"/>
      <c r="N1808" s="218"/>
      <c r="O1808" s="218"/>
      <c r="P1808" s="218"/>
      <c r="Q1808" s="218"/>
    </row>
    <row r="1809" spans="2:17" x14ac:dyDescent="0.25">
      <c r="B1809" s="76"/>
      <c r="C1809" s="77"/>
      <c r="D1809" s="231"/>
      <c r="E1809" s="35"/>
      <c r="F1809" s="225"/>
      <c r="G1809" s="79"/>
      <c r="H1809" s="290"/>
      <c r="I1809" s="74" t="str">
        <f t="shared" si="66"/>
        <v>11900</v>
      </c>
      <c r="J1809" s="218"/>
      <c r="K1809" s="218"/>
      <c r="L1809" s="218"/>
      <c r="M1809" s="218"/>
      <c r="N1809" s="218"/>
      <c r="O1809" s="218"/>
      <c r="P1809" s="218"/>
      <c r="Q1809" s="218"/>
    </row>
    <row r="1810" spans="2:17" x14ac:dyDescent="0.25">
      <c r="B1810" s="76"/>
      <c r="C1810" s="77"/>
      <c r="D1810" s="231"/>
      <c r="E1810" s="35"/>
      <c r="F1810" s="225"/>
      <c r="G1810" s="79"/>
      <c r="H1810" s="290"/>
      <c r="I1810" s="74" t="str">
        <f t="shared" si="66"/>
        <v>11900</v>
      </c>
      <c r="J1810" s="218"/>
      <c r="K1810" s="218"/>
      <c r="L1810" s="218"/>
      <c r="M1810" s="218"/>
      <c r="N1810" s="218"/>
      <c r="O1810" s="218"/>
      <c r="P1810" s="218"/>
      <c r="Q1810" s="218"/>
    </row>
    <row r="1811" spans="2:17" x14ac:dyDescent="0.25">
      <c r="B1811" s="76"/>
      <c r="C1811" s="77"/>
      <c r="D1811" s="231"/>
      <c r="E1811" s="35"/>
      <c r="F1811" s="225"/>
      <c r="G1811" s="79"/>
      <c r="H1811" s="290"/>
      <c r="I1811" s="74" t="str">
        <f t="shared" si="66"/>
        <v>11900</v>
      </c>
      <c r="J1811" s="218"/>
      <c r="K1811" s="218"/>
      <c r="L1811" s="218"/>
      <c r="M1811" s="218"/>
      <c r="N1811" s="218"/>
      <c r="O1811" s="218"/>
      <c r="P1811" s="218"/>
      <c r="Q1811" s="218"/>
    </row>
    <row r="1812" spans="2:17" x14ac:dyDescent="0.25">
      <c r="B1812" s="76"/>
      <c r="C1812" s="77"/>
      <c r="D1812" s="231"/>
      <c r="E1812" s="35"/>
      <c r="F1812" s="225"/>
      <c r="G1812" s="79"/>
      <c r="H1812" s="290"/>
      <c r="I1812" s="74" t="str">
        <f t="shared" si="66"/>
        <v>11900</v>
      </c>
      <c r="J1812" s="218"/>
      <c r="K1812" s="218"/>
      <c r="L1812" s="218"/>
      <c r="M1812" s="218"/>
      <c r="N1812" s="218"/>
      <c r="O1812" s="218"/>
      <c r="P1812" s="218"/>
      <c r="Q1812" s="218"/>
    </row>
    <row r="1813" spans="2:17" x14ac:dyDescent="0.25">
      <c r="B1813" s="76"/>
      <c r="C1813" s="77"/>
      <c r="D1813" s="231"/>
      <c r="E1813" s="35"/>
      <c r="F1813" s="225"/>
      <c r="G1813" s="79"/>
      <c r="H1813" s="290"/>
      <c r="I1813" s="74" t="str">
        <f t="shared" si="66"/>
        <v>11900</v>
      </c>
      <c r="J1813" s="218"/>
      <c r="K1813" s="218"/>
      <c r="L1813" s="218"/>
      <c r="M1813" s="218"/>
      <c r="N1813" s="218"/>
      <c r="O1813" s="218"/>
      <c r="P1813" s="218"/>
      <c r="Q1813" s="218"/>
    </row>
    <row r="1814" spans="2:17" x14ac:dyDescent="0.25">
      <c r="B1814" s="76"/>
      <c r="C1814" s="77"/>
      <c r="D1814" s="231"/>
      <c r="E1814" s="35"/>
      <c r="F1814" s="225"/>
      <c r="G1814" s="79"/>
      <c r="H1814" s="290"/>
      <c r="I1814" s="74" t="str">
        <f t="shared" si="66"/>
        <v>11900</v>
      </c>
      <c r="J1814" s="218"/>
      <c r="K1814" s="218"/>
      <c r="L1814" s="218"/>
      <c r="M1814" s="218"/>
      <c r="N1814" s="218"/>
      <c r="O1814" s="218"/>
      <c r="P1814" s="218"/>
      <c r="Q1814" s="218"/>
    </row>
    <row r="1815" spans="2:17" x14ac:dyDescent="0.25">
      <c r="B1815" s="76"/>
      <c r="C1815" s="77"/>
      <c r="D1815" s="231"/>
      <c r="E1815" s="35"/>
      <c r="F1815" s="225"/>
      <c r="G1815" s="79"/>
      <c r="H1815" s="290"/>
      <c r="I1815" s="74" t="str">
        <f t="shared" si="66"/>
        <v>11900</v>
      </c>
      <c r="J1815" s="218"/>
      <c r="K1815" s="218"/>
      <c r="L1815" s="218"/>
      <c r="M1815" s="218"/>
      <c r="N1815" s="218"/>
      <c r="O1815" s="218"/>
      <c r="P1815" s="218"/>
      <c r="Q1815" s="218"/>
    </row>
    <row r="1816" spans="2:17" x14ac:dyDescent="0.25">
      <c r="B1816" s="76"/>
      <c r="C1816" s="77"/>
      <c r="D1816" s="231"/>
      <c r="E1816" s="35"/>
      <c r="F1816" s="225"/>
      <c r="G1816" s="79"/>
      <c r="H1816" s="290"/>
      <c r="I1816" s="74" t="str">
        <f t="shared" si="66"/>
        <v>11900</v>
      </c>
      <c r="J1816" s="218"/>
      <c r="K1816" s="218"/>
      <c r="L1816" s="218"/>
      <c r="M1816" s="218"/>
      <c r="N1816" s="218"/>
      <c r="O1816" s="218"/>
      <c r="P1816" s="218"/>
      <c r="Q1816" s="218"/>
    </row>
    <row r="1817" spans="2:17" x14ac:dyDescent="0.25">
      <c r="B1817" s="76"/>
      <c r="C1817" s="77"/>
      <c r="D1817" s="231"/>
      <c r="E1817" s="35"/>
      <c r="F1817" s="225"/>
      <c r="G1817" s="79"/>
      <c r="H1817" s="290"/>
      <c r="I1817" s="74" t="str">
        <f t="shared" si="66"/>
        <v>11900</v>
      </c>
      <c r="J1817" s="218"/>
      <c r="K1817" s="218"/>
      <c r="L1817" s="218"/>
      <c r="M1817" s="218"/>
      <c r="N1817" s="218"/>
      <c r="O1817" s="218"/>
      <c r="P1817" s="218"/>
      <c r="Q1817" s="218"/>
    </row>
    <row r="1818" spans="2:17" x14ac:dyDescent="0.25">
      <c r="B1818" s="76"/>
      <c r="C1818" s="77"/>
      <c r="D1818" s="231"/>
      <c r="E1818" s="35"/>
      <c r="F1818" s="225"/>
      <c r="G1818" s="79"/>
      <c r="H1818" s="290"/>
      <c r="I1818" s="74" t="str">
        <f t="shared" si="66"/>
        <v>11900</v>
      </c>
      <c r="J1818" s="218"/>
      <c r="K1818" s="218"/>
      <c r="L1818" s="218"/>
      <c r="M1818" s="218"/>
      <c r="N1818" s="218"/>
      <c r="O1818" s="218"/>
      <c r="P1818" s="218"/>
      <c r="Q1818" s="218"/>
    </row>
    <row r="1819" spans="2:17" x14ac:dyDescent="0.25">
      <c r="B1819" s="76"/>
      <c r="C1819" s="77"/>
      <c r="D1819" s="231"/>
      <c r="E1819" s="35"/>
      <c r="F1819" s="225"/>
      <c r="G1819" s="79"/>
      <c r="H1819" s="290"/>
      <c r="I1819" s="74" t="str">
        <f t="shared" si="66"/>
        <v>11900</v>
      </c>
      <c r="J1819" s="218"/>
      <c r="K1819" s="218"/>
      <c r="L1819" s="218"/>
      <c r="M1819" s="218"/>
      <c r="N1819" s="218"/>
      <c r="O1819" s="218"/>
      <c r="P1819" s="218"/>
      <c r="Q1819" s="218"/>
    </row>
    <row r="1820" spans="2:17" x14ac:dyDescent="0.25">
      <c r="B1820" s="76"/>
      <c r="C1820" s="77"/>
      <c r="D1820" s="231"/>
      <c r="E1820" s="35"/>
      <c r="F1820" s="225"/>
      <c r="G1820" s="79"/>
      <c r="H1820" s="290"/>
      <c r="I1820" s="74" t="str">
        <f t="shared" si="66"/>
        <v>11900</v>
      </c>
      <c r="J1820" s="218"/>
      <c r="K1820" s="218"/>
      <c r="L1820" s="218"/>
      <c r="M1820" s="218"/>
      <c r="N1820" s="218"/>
      <c r="O1820" s="218"/>
      <c r="P1820" s="218"/>
      <c r="Q1820" s="218"/>
    </row>
    <row r="1821" spans="2:17" x14ac:dyDescent="0.25">
      <c r="B1821" s="76"/>
      <c r="C1821" s="77"/>
      <c r="D1821" s="231"/>
      <c r="E1821" s="35"/>
      <c r="F1821" s="225"/>
      <c r="G1821" s="79"/>
      <c r="H1821" s="290"/>
      <c r="I1821" s="74" t="str">
        <f t="shared" si="66"/>
        <v>11900</v>
      </c>
      <c r="J1821" s="218"/>
      <c r="K1821" s="218"/>
      <c r="L1821" s="218"/>
      <c r="M1821" s="218"/>
      <c r="N1821" s="218"/>
      <c r="O1821" s="218"/>
      <c r="P1821" s="218"/>
      <c r="Q1821" s="218"/>
    </row>
    <row r="1822" spans="2:17" x14ac:dyDescent="0.25">
      <c r="B1822" s="76"/>
      <c r="C1822" s="77"/>
      <c r="D1822" s="231"/>
      <c r="E1822" s="35"/>
      <c r="F1822" s="225"/>
      <c r="G1822" s="79"/>
      <c r="H1822" s="290"/>
      <c r="I1822" s="74" t="str">
        <f t="shared" si="66"/>
        <v>11900</v>
      </c>
      <c r="J1822" s="218"/>
      <c r="K1822" s="218"/>
      <c r="L1822" s="218"/>
      <c r="M1822" s="218"/>
      <c r="N1822" s="218"/>
      <c r="O1822" s="218"/>
      <c r="P1822" s="218"/>
      <c r="Q1822" s="218"/>
    </row>
    <row r="1823" spans="2:17" x14ac:dyDescent="0.25">
      <c r="B1823" s="76"/>
      <c r="C1823" s="77"/>
      <c r="D1823" s="231"/>
      <c r="E1823" s="35"/>
      <c r="F1823" s="225"/>
      <c r="G1823" s="79"/>
      <c r="H1823" s="290"/>
      <c r="I1823" s="74" t="str">
        <f t="shared" si="66"/>
        <v>11900</v>
      </c>
      <c r="J1823" s="218"/>
      <c r="K1823" s="218"/>
      <c r="L1823" s="218"/>
      <c r="M1823" s="218"/>
      <c r="N1823" s="218"/>
      <c r="O1823" s="218"/>
      <c r="P1823" s="218"/>
      <c r="Q1823" s="218"/>
    </row>
    <row r="1824" spans="2:17" x14ac:dyDescent="0.25">
      <c r="B1824" s="76"/>
      <c r="C1824" s="77"/>
      <c r="D1824" s="231"/>
      <c r="E1824" s="35"/>
      <c r="F1824" s="225"/>
      <c r="G1824" s="79"/>
      <c r="H1824" s="290"/>
      <c r="I1824" s="74" t="str">
        <f t="shared" si="66"/>
        <v>11900</v>
      </c>
      <c r="J1824" s="218"/>
      <c r="K1824" s="218"/>
      <c r="L1824" s="218"/>
      <c r="M1824" s="218"/>
      <c r="N1824" s="218"/>
      <c r="O1824" s="218"/>
      <c r="P1824" s="218"/>
      <c r="Q1824" s="218"/>
    </row>
    <row r="1825" spans="2:17" x14ac:dyDescent="0.25">
      <c r="B1825" s="76"/>
      <c r="C1825" s="77"/>
      <c r="D1825" s="231"/>
      <c r="E1825" s="35"/>
      <c r="F1825" s="225"/>
      <c r="G1825" s="79"/>
      <c r="H1825" s="290"/>
      <c r="I1825" s="74" t="str">
        <f t="shared" si="66"/>
        <v>11900</v>
      </c>
      <c r="J1825" s="218"/>
      <c r="K1825" s="218"/>
      <c r="L1825" s="218"/>
      <c r="M1825" s="218"/>
      <c r="N1825" s="218"/>
      <c r="O1825" s="218"/>
      <c r="P1825" s="218"/>
      <c r="Q1825" s="218"/>
    </row>
    <row r="1826" spans="2:17" x14ac:dyDescent="0.25">
      <c r="B1826" s="76"/>
      <c r="C1826" s="77"/>
      <c r="D1826" s="231"/>
      <c r="E1826" s="35"/>
      <c r="F1826" s="225"/>
      <c r="G1826" s="79"/>
      <c r="H1826" s="290"/>
      <c r="I1826" s="74" t="str">
        <f t="shared" si="66"/>
        <v>11900</v>
      </c>
      <c r="J1826" s="218"/>
      <c r="K1826" s="218"/>
      <c r="L1826" s="218"/>
      <c r="M1826" s="218"/>
      <c r="N1826" s="218"/>
      <c r="O1826" s="218"/>
      <c r="P1826" s="218"/>
      <c r="Q1826" s="218"/>
    </row>
    <row r="1827" spans="2:17" x14ac:dyDescent="0.25">
      <c r="B1827" s="76"/>
      <c r="C1827" s="77"/>
      <c r="D1827" s="231"/>
      <c r="E1827" s="35"/>
      <c r="F1827" s="225"/>
      <c r="G1827" s="79"/>
      <c r="H1827" s="290"/>
      <c r="I1827" s="74" t="str">
        <f t="shared" si="66"/>
        <v>11900</v>
      </c>
      <c r="J1827" s="218"/>
      <c r="K1827" s="218"/>
      <c r="L1827" s="218"/>
      <c r="M1827" s="218"/>
      <c r="N1827" s="218"/>
      <c r="O1827" s="218"/>
      <c r="P1827" s="218"/>
      <c r="Q1827" s="218"/>
    </row>
    <row r="1828" spans="2:17" x14ac:dyDescent="0.25">
      <c r="B1828" s="76"/>
      <c r="C1828" s="77"/>
      <c r="D1828" s="231"/>
      <c r="E1828" s="35"/>
      <c r="F1828" s="225"/>
      <c r="G1828" s="79"/>
      <c r="H1828" s="290"/>
      <c r="I1828" s="74" t="str">
        <f t="shared" si="66"/>
        <v>11900</v>
      </c>
      <c r="J1828" s="218"/>
      <c r="K1828" s="218"/>
      <c r="L1828" s="218"/>
      <c r="M1828" s="218"/>
      <c r="N1828" s="218"/>
      <c r="O1828" s="218"/>
      <c r="P1828" s="218"/>
      <c r="Q1828" s="218"/>
    </row>
    <row r="1829" spans="2:17" x14ac:dyDescent="0.25">
      <c r="B1829" s="76"/>
      <c r="C1829" s="77"/>
      <c r="D1829" s="231"/>
      <c r="E1829" s="35"/>
      <c r="F1829" s="225"/>
      <c r="G1829" s="79"/>
      <c r="H1829" s="290"/>
      <c r="I1829" s="74" t="str">
        <f t="shared" si="66"/>
        <v>11900</v>
      </c>
      <c r="J1829" s="218"/>
      <c r="K1829" s="218"/>
      <c r="L1829" s="218"/>
      <c r="M1829" s="218"/>
      <c r="N1829" s="218"/>
      <c r="O1829" s="218"/>
      <c r="P1829" s="218"/>
      <c r="Q1829" s="218"/>
    </row>
    <row r="1830" spans="2:17" x14ac:dyDescent="0.25">
      <c r="B1830" s="76"/>
      <c r="C1830" s="77"/>
      <c r="D1830" s="231"/>
      <c r="E1830" s="35"/>
      <c r="F1830" s="225"/>
      <c r="G1830" s="79"/>
      <c r="H1830" s="290"/>
      <c r="I1830" s="74" t="str">
        <f t="shared" si="66"/>
        <v>11900</v>
      </c>
      <c r="J1830" s="218"/>
      <c r="K1830" s="218"/>
      <c r="L1830" s="218"/>
      <c r="M1830" s="218"/>
      <c r="N1830" s="218"/>
      <c r="O1830" s="218"/>
      <c r="P1830" s="218"/>
      <c r="Q1830" s="218"/>
    </row>
    <row r="1831" spans="2:17" x14ac:dyDescent="0.25">
      <c r="B1831" s="76"/>
      <c r="C1831" s="77"/>
      <c r="D1831" s="231"/>
      <c r="E1831" s="35"/>
      <c r="F1831" s="225"/>
      <c r="G1831" s="79"/>
      <c r="H1831" s="290"/>
      <c r="I1831" s="74" t="str">
        <f t="shared" si="66"/>
        <v>11900</v>
      </c>
      <c r="J1831" s="218"/>
      <c r="K1831" s="218"/>
      <c r="L1831" s="218"/>
      <c r="M1831" s="218"/>
      <c r="N1831" s="218"/>
      <c r="O1831" s="218"/>
      <c r="P1831" s="218"/>
      <c r="Q1831" s="218"/>
    </row>
    <row r="1832" spans="2:17" x14ac:dyDescent="0.25">
      <c r="B1832" s="76"/>
      <c r="C1832" s="77"/>
      <c r="D1832" s="231"/>
      <c r="E1832" s="35"/>
      <c r="F1832" s="225"/>
      <c r="G1832" s="79"/>
      <c r="H1832" s="290"/>
      <c r="I1832" s="74" t="str">
        <f t="shared" si="66"/>
        <v>11900</v>
      </c>
      <c r="J1832" s="218"/>
      <c r="K1832" s="218"/>
      <c r="L1832" s="218"/>
      <c r="M1832" s="218"/>
      <c r="N1832" s="218"/>
      <c r="O1832" s="218"/>
      <c r="P1832" s="218"/>
      <c r="Q1832" s="218"/>
    </row>
    <row r="1833" spans="2:17" x14ac:dyDescent="0.25">
      <c r="B1833" s="76"/>
      <c r="C1833" s="77"/>
      <c r="D1833" s="231"/>
      <c r="E1833" s="35"/>
      <c r="F1833" s="225"/>
      <c r="G1833" s="79"/>
      <c r="H1833" s="290"/>
      <c r="I1833" s="74" t="str">
        <f t="shared" si="66"/>
        <v>11900</v>
      </c>
      <c r="J1833" s="218"/>
      <c r="K1833" s="218"/>
      <c r="L1833" s="218"/>
      <c r="M1833" s="218"/>
      <c r="N1833" s="218"/>
      <c r="O1833" s="218"/>
      <c r="P1833" s="218"/>
      <c r="Q1833" s="218"/>
    </row>
    <row r="1834" spans="2:17" x14ac:dyDescent="0.25">
      <c r="B1834" s="76"/>
      <c r="C1834" s="77"/>
      <c r="D1834" s="231"/>
      <c r="E1834" s="35"/>
      <c r="F1834" s="225"/>
      <c r="G1834" s="79"/>
      <c r="H1834" s="290"/>
      <c r="I1834" s="74" t="str">
        <f t="shared" si="66"/>
        <v>11900</v>
      </c>
      <c r="J1834" s="218"/>
      <c r="K1834" s="218"/>
      <c r="L1834" s="218"/>
      <c r="M1834" s="218"/>
      <c r="N1834" s="218"/>
      <c r="O1834" s="218"/>
      <c r="P1834" s="218"/>
      <c r="Q1834" s="218"/>
    </row>
    <row r="1835" spans="2:17" x14ac:dyDescent="0.25">
      <c r="B1835" s="76"/>
      <c r="C1835" s="77"/>
      <c r="D1835" s="231"/>
      <c r="E1835" s="35"/>
      <c r="F1835" s="225"/>
      <c r="G1835" s="79"/>
      <c r="H1835" s="290"/>
      <c r="I1835" s="74" t="str">
        <f t="shared" si="66"/>
        <v>11900</v>
      </c>
      <c r="J1835" s="218"/>
      <c r="K1835" s="218"/>
      <c r="L1835" s="218"/>
      <c r="M1835" s="218"/>
      <c r="N1835" s="218"/>
      <c r="O1835" s="218"/>
      <c r="P1835" s="218"/>
      <c r="Q1835" s="218"/>
    </row>
    <row r="1836" spans="2:17" x14ac:dyDescent="0.25">
      <c r="B1836" s="76"/>
      <c r="C1836" s="77"/>
      <c r="D1836" s="231"/>
      <c r="E1836" s="35"/>
      <c r="F1836" s="225"/>
      <c r="G1836" s="79"/>
      <c r="H1836" s="290"/>
      <c r="I1836" s="74" t="str">
        <f t="shared" si="66"/>
        <v>11900</v>
      </c>
      <c r="J1836" s="218"/>
      <c r="K1836" s="218"/>
      <c r="L1836" s="218"/>
      <c r="M1836" s="218"/>
      <c r="N1836" s="218"/>
      <c r="O1836" s="218"/>
      <c r="P1836" s="218"/>
      <c r="Q1836" s="218"/>
    </row>
    <row r="1837" spans="2:17" x14ac:dyDescent="0.25">
      <c r="B1837" s="76"/>
      <c r="C1837" s="77"/>
      <c r="D1837" s="231"/>
      <c r="E1837" s="35"/>
      <c r="F1837" s="225"/>
      <c r="G1837" s="79"/>
      <c r="H1837" s="290"/>
      <c r="I1837" s="74" t="str">
        <f t="shared" si="66"/>
        <v>11900</v>
      </c>
      <c r="J1837" s="218"/>
      <c r="K1837" s="218"/>
      <c r="L1837" s="218"/>
      <c r="M1837" s="218"/>
      <c r="N1837" s="218"/>
      <c r="O1837" s="218"/>
      <c r="P1837" s="218"/>
      <c r="Q1837" s="218"/>
    </row>
    <row r="1838" spans="2:17" x14ac:dyDescent="0.25">
      <c r="B1838" s="76"/>
      <c r="C1838" s="77"/>
      <c r="D1838" s="231"/>
      <c r="E1838" s="35"/>
      <c r="F1838" s="225"/>
      <c r="G1838" s="79"/>
      <c r="H1838" s="290"/>
      <c r="I1838" s="74" t="str">
        <f t="shared" si="66"/>
        <v>11900</v>
      </c>
      <c r="J1838" s="218"/>
      <c r="K1838" s="218"/>
      <c r="L1838" s="218"/>
      <c r="M1838" s="218"/>
      <c r="N1838" s="218"/>
      <c r="O1838" s="218"/>
      <c r="P1838" s="218"/>
      <c r="Q1838" s="218"/>
    </row>
    <row r="1839" spans="2:17" x14ac:dyDescent="0.25">
      <c r="B1839" s="76"/>
      <c r="C1839" s="77"/>
      <c r="D1839" s="231"/>
      <c r="E1839" s="35"/>
      <c r="F1839" s="225"/>
      <c r="G1839" s="79"/>
      <c r="H1839" s="290"/>
      <c r="I1839" s="74" t="str">
        <f t="shared" si="66"/>
        <v>11900</v>
      </c>
      <c r="J1839" s="218"/>
      <c r="K1839" s="218"/>
      <c r="L1839" s="218"/>
      <c r="M1839" s="218"/>
      <c r="N1839" s="218"/>
      <c r="O1839" s="218"/>
      <c r="P1839" s="218"/>
      <c r="Q1839" s="218"/>
    </row>
    <row r="1840" spans="2:17" x14ac:dyDescent="0.25">
      <c r="B1840" s="76"/>
      <c r="C1840" s="77"/>
      <c r="D1840" s="231"/>
      <c r="E1840" s="35"/>
      <c r="F1840" s="225"/>
      <c r="G1840" s="79"/>
      <c r="H1840" s="290"/>
      <c r="I1840" s="74" t="str">
        <f t="shared" si="66"/>
        <v>11900</v>
      </c>
      <c r="J1840" s="218"/>
      <c r="K1840" s="218"/>
      <c r="L1840" s="218"/>
      <c r="M1840" s="218"/>
      <c r="N1840" s="218"/>
      <c r="O1840" s="218"/>
      <c r="P1840" s="218"/>
      <c r="Q1840" s="218"/>
    </row>
    <row r="1841" spans="2:17" x14ac:dyDescent="0.25">
      <c r="B1841" s="76"/>
      <c r="C1841" s="77"/>
      <c r="D1841" s="231"/>
      <c r="E1841" s="35"/>
      <c r="F1841" s="225"/>
      <c r="G1841" s="79"/>
      <c r="H1841" s="290"/>
      <c r="I1841" s="74" t="str">
        <f t="shared" si="66"/>
        <v>11900</v>
      </c>
      <c r="J1841" s="218"/>
      <c r="K1841" s="218"/>
      <c r="L1841" s="218"/>
      <c r="M1841" s="218"/>
      <c r="N1841" s="218"/>
      <c r="O1841" s="218"/>
      <c r="P1841" s="218"/>
      <c r="Q1841" s="218"/>
    </row>
    <row r="1842" spans="2:17" x14ac:dyDescent="0.25">
      <c r="B1842" s="76"/>
      <c r="C1842" s="77"/>
      <c r="D1842" s="231"/>
      <c r="E1842" s="35"/>
      <c r="F1842" s="225"/>
      <c r="G1842" s="79"/>
      <c r="H1842" s="290"/>
      <c r="I1842" s="74" t="str">
        <f t="shared" si="66"/>
        <v>11900</v>
      </c>
      <c r="J1842" s="218"/>
      <c r="K1842" s="218"/>
      <c r="L1842" s="218"/>
      <c r="M1842" s="218"/>
      <c r="N1842" s="218"/>
      <c r="O1842" s="218"/>
      <c r="P1842" s="218"/>
      <c r="Q1842" s="218"/>
    </row>
    <row r="1843" spans="2:17" x14ac:dyDescent="0.25">
      <c r="B1843" s="76"/>
      <c r="C1843" s="77"/>
      <c r="D1843" s="231"/>
      <c r="E1843" s="35"/>
      <c r="F1843" s="225"/>
      <c r="G1843" s="79"/>
      <c r="H1843" s="290"/>
      <c r="I1843" s="74" t="str">
        <f t="shared" si="66"/>
        <v>11900</v>
      </c>
      <c r="J1843" s="218"/>
      <c r="K1843" s="218"/>
      <c r="L1843" s="218"/>
      <c r="M1843" s="218"/>
      <c r="N1843" s="218"/>
      <c r="O1843" s="218"/>
      <c r="P1843" s="218"/>
      <c r="Q1843" s="218"/>
    </row>
    <row r="1844" spans="2:17" x14ac:dyDescent="0.25">
      <c r="B1844" s="76"/>
      <c r="C1844" s="77"/>
      <c r="D1844" s="231"/>
      <c r="E1844" s="35"/>
      <c r="F1844" s="225"/>
      <c r="G1844" s="79"/>
      <c r="H1844" s="290"/>
      <c r="I1844" s="74" t="str">
        <f t="shared" si="66"/>
        <v>11900</v>
      </c>
      <c r="J1844" s="218"/>
      <c r="K1844" s="218"/>
      <c r="L1844" s="218"/>
      <c r="M1844" s="218"/>
      <c r="N1844" s="218"/>
      <c r="O1844" s="218"/>
      <c r="P1844" s="218"/>
      <c r="Q1844" s="218"/>
    </row>
    <row r="1845" spans="2:17" x14ac:dyDescent="0.25">
      <c r="B1845" s="76"/>
      <c r="C1845" s="77"/>
      <c r="D1845" s="231"/>
      <c r="E1845" s="35"/>
      <c r="F1845" s="225"/>
      <c r="G1845" s="79"/>
      <c r="H1845" s="290"/>
      <c r="I1845" s="74" t="str">
        <f t="shared" si="66"/>
        <v>11900</v>
      </c>
      <c r="J1845" s="218"/>
      <c r="K1845" s="218"/>
      <c r="L1845" s="218"/>
      <c r="M1845" s="218"/>
      <c r="N1845" s="218"/>
      <c r="O1845" s="218"/>
      <c r="P1845" s="218"/>
      <c r="Q1845" s="218"/>
    </row>
    <row r="1846" spans="2:17" x14ac:dyDescent="0.25">
      <c r="B1846" s="76"/>
      <c r="C1846" s="77"/>
      <c r="D1846" s="231"/>
      <c r="E1846" s="35"/>
      <c r="F1846" s="225"/>
      <c r="G1846" s="79"/>
      <c r="H1846" s="290"/>
      <c r="I1846" s="74" t="str">
        <f t="shared" si="66"/>
        <v>11900</v>
      </c>
      <c r="J1846" s="218"/>
      <c r="K1846" s="218"/>
      <c r="L1846" s="218"/>
      <c r="M1846" s="218"/>
      <c r="N1846" s="218"/>
      <c r="O1846" s="218"/>
      <c r="P1846" s="218"/>
      <c r="Q1846" s="218"/>
    </row>
    <row r="1847" spans="2:17" x14ac:dyDescent="0.25">
      <c r="B1847" s="76"/>
      <c r="C1847" s="77"/>
      <c r="D1847" s="231"/>
      <c r="E1847" s="35"/>
      <c r="F1847" s="225"/>
      <c r="G1847" s="79"/>
      <c r="H1847" s="290"/>
      <c r="I1847" s="74" t="str">
        <f t="shared" si="66"/>
        <v>11900</v>
      </c>
      <c r="J1847" s="218"/>
      <c r="K1847" s="218"/>
      <c r="L1847" s="218"/>
      <c r="M1847" s="218"/>
      <c r="N1847" s="218"/>
      <c r="O1847" s="218"/>
      <c r="P1847" s="218"/>
      <c r="Q1847" s="218"/>
    </row>
    <row r="1848" spans="2:17" x14ac:dyDescent="0.25">
      <c r="B1848" s="76"/>
      <c r="C1848" s="77"/>
      <c r="D1848" s="231"/>
      <c r="E1848" s="35"/>
      <c r="F1848" s="225"/>
      <c r="G1848" s="79"/>
      <c r="H1848" s="290"/>
      <c r="I1848" s="74" t="str">
        <f t="shared" si="66"/>
        <v>11900</v>
      </c>
      <c r="J1848" s="218"/>
      <c r="K1848" s="218"/>
      <c r="L1848" s="218"/>
      <c r="M1848" s="218"/>
      <c r="N1848" s="218"/>
      <c r="O1848" s="218"/>
      <c r="P1848" s="218"/>
      <c r="Q1848" s="218"/>
    </row>
    <row r="1849" spans="2:17" x14ac:dyDescent="0.25">
      <c r="B1849" s="76"/>
      <c r="C1849" s="77"/>
      <c r="D1849" s="231"/>
      <c r="E1849" s="35"/>
      <c r="F1849" s="225"/>
      <c r="G1849" s="79"/>
      <c r="H1849" s="290"/>
      <c r="I1849" s="74" t="str">
        <f t="shared" si="66"/>
        <v>11900</v>
      </c>
      <c r="J1849" s="218"/>
      <c r="K1849" s="218"/>
      <c r="L1849" s="218"/>
      <c r="M1849" s="218"/>
      <c r="N1849" s="218"/>
      <c r="O1849" s="218"/>
      <c r="P1849" s="218"/>
      <c r="Q1849" s="218"/>
    </row>
    <row r="1850" spans="2:17" x14ac:dyDescent="0.25">
      <c r="B1850" s="76"/>
      <c r="C1850" s="77"/>
      <c r="D1850" s="231"/>
      <c r="E1850" s="35"/>
      <c r="F1850" s="225"/>
      <c r="G1850" s="79"/>
      <c r="H1850" s="290"/>
      <c r="I1850" s="74" t="str">
        <f t="shared" si="66"/>
        <v>11900</v>
      </c>
      <c r="J1850" s="218"/>
      <c r="K1850" s="218"/>
      <c r="L1850" s="218"/>
      <c r="M1850" s="218"/>
      <c r="N1850" s="218"/>
      <c r="O1850" s="218"/>
      <c r="P1850" s="218"/>
      <c r="Q1850" s="218"/>
    </row>
    <row r="1851" spans="2:17" x14ac:dyDescent="0.25">
      <c r="B1851" s="76"/>
      <c r="C1851" s="77"/>
      <c r="D1851" s="231"/>
      <c r="E1851" s="35"/>
      <c r="F1851" s="225"/>
      <c r="G1851" s="79"/>
      <c r="H1851" s="290"/>
      <c r="I1851" s="74" t="str">
        <f t="shared" si="66"/>
        <v>11900</v>
      </c>
      <c r="J1851" s="218"/>
      <c r="K1851" s="218"/>
      <c r="L1851" s="218"/>
      <c r="M1851" s="218"/>
      <c r="N1851" s="218"/>
      <c r="O1851" s="218"/>
      <c r="P1851" s="218"/>
      <c r="Q1851" s="218"/>
    </row>
    <row r="1852" spans="2:17" x14ac:dyDescent="0.25">
      <c r="B1852" s="76"/>
      <c r="C1852" s="77"/>
      <c r="D1852" s="231"/>
      <c r="E1852" s="35"/>
      <c r="F1852" s="225"/>
      <c r="G1852" s="79"/>
      <c r="H1852" s="290"/>
      <c r="I1852" s="74" t="str">
        <f t="shared" si="66"/>
        <v>11900</v>
      </c>
      <c r="J1852" s="218"/>
      <c r="K1852" s="218"/>
      <c r="L1852" s="218"/>
      <c r="M1852" s="218"/>
      <c r="N1852" s="218"/>
      <c r="O1852" s="218"/>
      <c r="P1852" s="218"/>
      <c r="Q1852" s="218"/>
    </row>
    <row r="1853" spans="2:17" x14ac:dyDescent="0.25">
      <c r="B1853" s="76"/>
      <c r="C1853" s="77"/>
      <c r="D1853" s="231"/>
      <c r="E1853" s="35"/>
      <c r="F1853" s="225"/>
      <c r="G1853" s="79"/>
      <c r="H1853" s="290"/>
      <c r="I1853" s="74" t="str">
        <f t="shared" si="66"/>
        <v>11900</v>
      </c>
      <c r="J1853" s="218"/>
      <c r="K1853" s="218"/>
      <c r="L1853" s="218"/>
      <c r="M1853" s="218"/>
      <c r="N1853" s="218"/>
      <c r="O1853" s="218"/>
      <c r="P1853" s="218"/>
      <c r="Q1853" s="218"/>
    </row>
    <row r="1854" spans="2:17" x14ac:dyDescent="0.25">
      <c r="B1854" s="76"/>
      <c r="C1854" s="77"/>
      <c r="D1854" s="231"/>
      <c r="E1854" s="35"/>
      <c r="F1854" s="225"/>
      <c r="G1854" s="79"/>
      <c r="H1854" s="290"/>
      <c r="I1854" s="74" t="str">
        <f t="shared" si="66"/>
        <v>11900</v>
      </c>
      <c r="J1854" s="218"/>
      <c r="K1854" s="218"/>
      <c r="L1854" s="218"/>
      <c r="M1854" s="218"/>
      <c r="N1854" s="218"/>
      <c r="O1854" s="218"/>
      <c r="P1854" s="218"/>
      <c r="Q1854" s="218"/>
    </row>
    <row r="1855" spans="2:17" x14ac:dyDescent="0.25">
      <c r="B1855" s="76"/>
      <c r="C1855" s="77"/>
      <c r="D1855" s="231"/>
      <c r="E1855" s="35"/>
      <c r="F1855" s="225"/>
      <c r="G1855" s="79"/>
      <c r="H1855" s="290"/>
      <c r="I1855" s="74" t="str">
        <f t="shared" si="66"/>
        <v>11900</v>
      </c>
      <c r="J1855" s="218"/>
      <c r="K1855" s="218"/>
      <c r="L1855" s="218"/>
      <c r="M1855" s="218"/>
      <c r="N1855" s="218"/>
      <c r="O1855" s="218"/>
      <c r="P1855" s="218"/>
      <c r="Q1855" s="218"/>
    </row>
    <row r="1856" spans="2:17" x14ac:dyDescent="0.25">
      <c r="B1856" s="76"/>
      <c r="C1856" s="77"/>
      <c r="D1856" s="231"/>
      <c r="E1856" s="35"/>
      <c r="F1856" s="225"/>
      <c r="G1856" s="79"/>
      <c r="H1856" s="290"/>
      <c r="I1856" s="74" t="str">
        <f t="shared" si="66"/>
        <v>11900</v>
      </c>
      <c r="J1856" s="218"/>
      <c r="K1856" s="218"/>
      <c r="L1856" s="218"/>
      <c r="M1856" s="218"/>
      <c r="N1856" s="218"/>
      <c r="O1856" s="218"/>
      <c r="P1856" s="218"/>
      <c r="Q1856" s="218"/>
    </row>
    <row r="1857" spans="2:17" x14ac:dyDescent="0.25">
      <c r="B1857" s="76"/>
      <c r="C1857" s="77"/>
      <c r="D1857" s="231"/>
      <c r="E1857" s="35"/>
      <c r="F1857" s="225"/>
      <c r="G1857" s="79"/>
      <c r="H1857" s="290"/>
      <c r="I1857" s="74" t="str">
        <f t="shared" si="66"/>
        <v>11900</v>
      </c>
      <c r="J1857" s="218"/>
      <c r="K1857" s="218"/>
      <c r="L1857" s="218"/>
      <c r="M1857" s="218"/>
      <c r="N1857" s="218"/>
      <c r="O1857" s="218"/>
      <c r="P1857" s="218"/>
      <c r="Q1857" s="218"/>
    </row>
    <row r="1858" spans="2:17" x14ac:dyDescent="0.25">
      <c r="B1858" s="76"/>
      <c r="C1858" s="77"/>
      <c r="D1858" s="231"/>
      <c r="E1858" s="35"/>
      <c r="F1858" s="225"/>
      <c r="G1858" s="79"/>
      <c r="H1858" s="290"/>
      <c r="I1858" s="74" t="str">
        <f t="shared" si="66"/>
        <v>11900</v>
      </c>
      <c r="J1858" s="218"/>
      <c r="K1858" s="218"/>
      <c r="L1858" s="218"/>
      <c r="M1858" s="218"/>
      <c r="N1858" s="218"/>
      <c r="O1858" s="218"/>
      <c r="P1858" s="218"/>
      <c r="Q1858" s="218"/>
    </row>
    <row r="1859" spans="2:17" x14ac:dyDescent="0.25">
      <c r="B1859" s="76"/>
      <c r="C1859" s="77"/>
      <c r="D1859" s="231"/>
      <c r="E1859" s="35"/>
      <c r="F1859" s="225"/>
      <c r="G1859" s="79"/>
      <c r="H1859" s="290"/>
      <c r="I1859" s="74" t="str">
        <f t="shared" si="66"/>
        <v>11900</v>
      </c>
      <c r="J1859" s="218"/>
      <c r="K1859" s="218"/>
      <c r="L1859" s="218"/>
      <c r="M1859" s="218"/>
      <c r="N1859" s="218"/>
      <c r="O1859" s="218"/>
      <c r="P1859" s="218"/>
      <c r="Q1859" s="218"/>
    </row>
    <row r="1860" spans="2:17" x14ac:dyDescent="0.25">
      <c r="B1860" s="76"/>
      <c r="C1860" s="77"/>
      <c r="D1860" s="231"/>
      <c r="E1860" s="35"/>
      <c r="F1860" s="225"/>
      <c r="G1860" s="79"/>
      <c r="H1860" s="290"/>
      <c r="I1860" s="74" t="str">
        <f t="shared" si="66"/>
        <v>11900</v>
      </c>
      <c r="J1860" s="218"/>
      <c r="K1860" s="218"/>
      <c r="L1860" s="218"/>
      <c r="M1860" s="218"/>
      <c r="N1860" s="218"/>
      <c r="O1860" s="218"/>
      <c r="P1860" s="218"/>
      <c r="Q1860" s="218"/>
    </row>
    <row r="1861" spans="2:17" x14ac:dyDescent="0.25">
      <c r="B1861" s="76"/>
      <c r="C1861" s="77"/>
      <c r="D1861" s="231"/>
      <c r="E1861" s="35"/>
      <c r="F1861" s="225"/>
      <c r="G1861" s="79"/>
      <c r="H1861" s="290"/>
      <c r="I1861" s="74" t="str">
        <f t="shared" si="66"/>
        <v>11900</v>
      </c>
      <c r="J1861" s="218"/>
      <c r="K1861" s="218"/>
      <c r="L1861" s="218"/>
      <c r="M1861" s="218"/>
      <c r="N1861" s="218"/>
      <c r="O1861" s="218"/>
      <c r="P1861" s="218"/>
      <c r="Q1861" s="218"/>
    </row>
    <row r="1862" spans="2:17" x14ac:dyDescent="0.25">
      <c r="B1862" s="76"/>
      <c r="C1862" s="77"/>
      <c r="D1862" s="231"/>
      <c r="E1862" s="35"/>
      <c r="F1862" s="225"/>
      <c r="G1862" s="79"/>
      <c r="H1862" s="290"/>
      <c r="I1862" s="74" t="str">
        <f t="shared" si="66"/>
        <v>11900</v>
      </c>
      <c r="J1862" s="218"/>
      <c r="K1862" s="218"/>
      <c r="L1862" s="218"/>
      <c r="M1862" s="218"/>
      <c r="N1862" s="218"/>
      <c r="O1862" s="218"/>
      <c r="P1862" s="218"/>
      <c r="Q1862" s="218"/>
    </row>
    <row r="1863" spans="2:17" x14ac:dyDescent="0.25">
      <c r="B1863" s="76"/>
      <c r="C1863" s="77"/>
      <c r="D1863" s="231"/>
      <c r="E1863" s="35"/>
      <c r="F1863" s="225"/>
      <c r="G1863" s="79"/>
      <c r="H1863" s="290"/>
      <c r="I1863" s="74" t="str">
        <f t="shared" si="66"/>
        <v>11900</v>
      </c>
      <c r="J1863" s="218"/>
      <c r="K1863" s="218"/>
      <c r="L1863" s="218"/>
      <c r="M1863" s="218"/>
      <c r="N1863" s="218"/>
      <c r="O1863" s="218"/>
      <c r="P1863" s="218"/>
      <c r="Q1863" s="218"/>
    </row>
    <row r="1864" spans="2:17" x14ac:dyDescent="0.25">
      <c r="B1864" s="76"/>
      <c r="C1864" s="77"/>
      <c r="D1864" s="231"/>
      <c r="E1864" s="35"/>
      <c r="F1864" s="225"/>
      <c r="G1864" s="79"/>
      <c r="H1864" s="290"/>
      <c r="I1864" s="74" t="str">
        <f t="shared" si="66"/>
        <v>11900</v>
      </c>
      <c r="J1864" s="218"/>
      <c r="K1864" s="218"/>
      <c r="L1864" s="218"/>
      <c r="M1864" s="218"/>
      <c r="N1864" s="218"/>
      <c r="O1864" s="218"/>
      <c r="P1864" s="218"/>
      <c r="Q1864" s="218"/>
    </row>
    <row r="1865" spans="2:17" x14ac:dyDescent="0.25">
      <c r="B1865" s="76"/>
      <c r="C1865" s="77"/>
      <c r="D1865" s="231"/>
      <c r="E1865" s="35"/>
      <c r="F1865" s="225"/>
      <c r="G1865" s="79"/>
      <c r="H1865" s="290"/>
      <c r="I1865" s="74" t="str">
        <f t="shared" si="66"/>
        <v>11900</v>
      </c>
      <c r="J1865" s="218"/>
      <c r="K1865" s="218"/>
      <c r="L1865" s="218"/>
      <c r="M1865" s="218"/>
      <c r="N1865" s="218"/>
      <c r="O1865" s="218"/>
      <c r="P1865" s="218"/>
      <c r="Q1865" s="218"/>
    </row>
    <row r="1866" spans="2:17" x14ac:dyDescent="0.25">
      <c r="B1866" s="76"/>
      <c r="C1866" s="77"/>
      <c r="D1866" s="231"/>
      <c r="E1866" s="35"/>
      <c r="F1866" s="225"/>
      <c r="G1866" s="79"/>
      <c r="H1866" s="290"/>
      <c r="I1866" s="74" t="str">
        <f t="shared" si="66"/>
        <v>11900</v>
      </c>
      <c r="J1866" s="218"/>
      <c r="K1866" s="218"/>
      <c r="L1866" s="218"/>
      <c r="M1866" s="218"/>
      <c r="N1866" s="218"/>
      <c r="O1866" s="218"/>
      <c r="P1866" s="218"/>
      <c r="Q1866" s="218"/>
    </row>
    <row r="1867" spans="2:17" x14ac:dyDescent="0.25">
      <c r="B1867" s="76"/>
      <c r="C1867" s="77"/>
      <c r="D1867" s="231"/>
      <c r="E1867" s="35"/>
      <c r="F1867" s="225"/>
      <c r="G1867" s="79"/>
      <c r="H1867" s="290"/>
      <c r="I1867" s="74" t="str">
        <f t="shared" si="66"/>
        <v>11900</v>
      </c>
      <c r="J1867" s="218"/>
      <c r="K1867" s="218"/>
      <c r="L1867" s="218"/>
      <c r="M1867" s="218"/>
      <c r="N1867" s="218"/>
      <c r="O1867" s="218"/>
      <c r="P1867" s="218"/>
      <c r="Q1867" s="218"/>
    </row>
    <row r="1868" spans="2:17" x14ac:dyDescent="0.25">
      <c r="B1868" s="76"/>
      <c r="C1868" s="77"/>
      <c r="D1868" s="231"/>
      <c r="E1868" s="35"/>
      <c r="F1868" s="225"/>
      <c r="G1868" s="79"/>
      <c r="H1868" s="290"/>
      <c r="I1868" s="74" t="str">
        <f t="shared" si="66"/>
        <v>11900</v>
      </c>
      <c r="J1868" s="218"/>
      <c r="K1868" s="218"/>
      <c r="L1868" s="218"/>
      <c r="M1868" s="218"/>
      <c r="N1868" s="218"/>
      <c r="O1868" s="218"/>
      <c r="P1868" s="218"/>
      <c r="Q1868" s="218"/>
    </row>
    <row r="1869" spans="2:17" x14ac:dyDescent="0.25">
      <c r="B1869" s="76"/>
      <c r="C1869" s="77"/>
      <c r="D1869" s="231"/>
      <c r="E1869" s="35"/>
      <c r="F1869" s="225"/>
      <c r="G1869" s="79"/>
      <c r="H1869" s="290"/>
      <c r="I1869" s="74" t="str">
        <f t="shared" si="66"/>
        <v>11900</v>
      </c>
      <c r="J1869" s="218"/>
      <c r="K1869" s="218"/>
      <c r="L1869" s="218"/>
      <c r="M1869" s="218"/>
      <c r="N1869" s="218"/>
      <c r="O1869" s="218"/>
      <c r="P1869" s="218"/>
      <c r="Q1869" s="218"/>
    </row>
    <row r="1870" spans="2:17" x14ac:dyDescent="0.25">
      <c r="B1870" s="76"/>
      <c r="C1870" s="77"/>
      <c r="D1870" s="231"/>
      <c r="E1870" s="35"/>
      <c r="F1870" s="225"/>
      <c r="G1870" s="79"/>
      <c r="H1870" s="290"/>
      <c r="I1870" s="74" t="str">
        <f t="shared" si="66"/>
        <v>11900</v>
      </c>
      <c r="J1870" s="218"/>
      <c r="K1870" s="218"/>
      <c r="L1870" s="218"/>
      <c r="M1870" s="218"/>
      <c r="N1870" s="218"/>
      <c r="O1870" s="218"/>
      <c r="P1870" s="218"/>
      <c r="Q1870" s="218"/>
    </row>
    <row r="1871" spans="2:17" x14ac:dyDescent="0.25">
      <c r="B1871" s="76"/>
      <c r="C1871" s="77"/>
      <c r="D1871" s="231"/>
      <c r="E1871" s="35"/>
      <c r="F1871" s="225"/>
      <c r="G1871" s="79"/>
      <c r="H1871" s="290"/>
      <c r="I1871" s="74" t="str">
        <f t="shared" ref="I1871:I1934" si="67">MONTH(D1871)&amp;YEAR(D1871)&amp;G1871</f>
        <v>11900</v>
      </c>
      <c r="J1871" s="218"/>
      <c r="K1871" s="218"/>
      <c r="L1871" s="218"/>
      <c r="M1871" s="218"/>
      <c r="N1871" s="218"/>
      <c r="O1871" s="218"/>
      <c r="P1871" s="218"/>
      <c r="Q1871" s="218"/>
    </row>
    <row r="1872" spans="2:17" x14ac:dyDescent="0.25">
      <c r="B1872" s="76"/>
      <c r="C1872" s="77"/>
      <c r="D1872" s="231"/>
      <c r="E1872" s="35"/>
      <c r="F1872" s="225"/>
      <c r="G1872" s="79"/>
      <c r="H1872" s="290"/>
      <c r="I1872" s="74" t="str">
        <f t="shared" si="67"/>
        <v>11900</v>
      </c>
      <c r="J1872" s="218"/>
      <c r="K1872" s="218"/>
      <c r="L1872" s="218"/>
      <c r="M1872" s="218"/>
      <c r="N1872" s="218"/>
      <c r="O1872" s="218"/>
      <c r="P1872" s="218"/>
      <c r="Q1872" s="218"/>
    </row>
    <row r="1873" spans="2:17" x14ac:dyDescent="0.25">
      <c r="B1873" s="76"/>
      <c r="C1873" s="77"/>
      <c r="D1873" s="231"/>
      <c r="E1873" s="35"/>
      <c r="F1873" s="225"/>
      <c r="G1873" s="79"/>
      <c r="H1873" s="290"/>
      <c r="I1873" s="74" t="str">
        <f t="shared" si="67"/>
        <v>11900</v>
      </c>
      <c r="J1873" s="218"/>
      <c r="K1873" s="218"/>
      <c r="L1873" s="218"/>
      <c r="M1873" s="218"/>
      <c r="N1873" s="218"/>
      <c r="O1873" s="218"/>
      <c r="P1873" s="218"/>
      <c r="Q1873" s="218"/>
    </row>
    <row r="1874" spans="2:17" x14ac:dyDescent="0.25">
      <c r="B1874" s="76"/>
      <c r="C1874" s="77"/>
      <c r="D1874" s="231"/>
      <c r="E1874" s="35"/>
      <c r="F1874" s="225"/>
      <c r="G1874" s="79"/>
      <c r="H1874" s="290"/>
      <c r="I1874" s="74" t="str">
        <f t="shared" si="67"/>
        <v>11900</v>
      </c>
      <c r="J1874" s="218"/>
      <c r="K1874" s="218"/>
      <c r="L1874" s="218"/>
      <c r="M1874" s="218"/>
      <c r="N1874" s="218"/>
      <c r="O1874" s="218"/>
      <c r="P1874" s="218"/>
      <c r="Q1874" s="218"/>
    </row>
    <row r="1875" spans="2:17" x14ac:dyDescent="0.25">
      <c r="B1875" s="76"/>
      <c r="C1875" s="77"/>
      <c r="D1875" s="231"/>
      <c r="E1875" s="35"/>
      <c r="F1875" s="225"/>
      <c r="G1875" s="79"/>
      <c r="H1875" s="290"/>
      <c r="I1875" s="74" t="str">
        <f t="shared" si="67"/>
        <v>11900</v>
      </c>
      <c r="J1875" s="218"/>
      <c r="K1875" s="218"/>
      <c r="L1875" s="218"/>
      <c r="M1875" s="218"/>
      <c r="N1875" s="218"/>
      <c r="O1875" s="218"/>
      <c r="P1875" s="218"/>
      <c r="Q1875" s="218"/>
    </row>
    <row r="1876" spans="2:17" x14ac:dyDescent="0.25">
      <c r="B1876" s="76"/>
      <c r="C1876" s="77"/>
      <c r="D1876" s="231"/>
      <c r="E1876" s="35"/>
      <c r="F1876" s="225"/>
      <c r="G1876" s="79"/>
      <c r="H1876" s="290"/>
      <c r="I1876" s="74" t="str">
        <f t="shared" si="67"/>
        <v>11900</v>
      </c>
      <c r="J1876" s="218"/>
      <c r="K1876" s="218"/>
      <c r="L1876" s="218"/>
      <c r="M1876" s="218"/>
      <c r="N1876" s="218"/>
      <c r="O1876" s="218"/>
      <c r="P1876" s="218"/>
      <c r="Q1876" s="218"/>
    </row>
    <row r="1877" spans="2:17" x14ac:dyDescent="0.25">
      <c r="B1877" s="76"/>
      <c r="C1877" s="77"/>
      <c r="D1877" s="231"/>
      <c r="E1877" s="35"/>
      <c r="F1877" s="225"/>
      <c r="G1877" s="79"/>
      <c r="H1877" s="290"/>
      <c r="I1877" s="74" t="str">
        <f t="shared" si="67"/>
        <v>11900</v>
      </c>
      <c r="J1877" s="218"/>
      <c r="K1877" s="218"/>
      <c r="L1877" s="218"/>
      <c r="M1877" s="218"/>
      <c r="N1877" s="218"/>
      <c r="O1877" s="218"/>
      <c r="P1877" s="218"/>
      <c r="Q1877" s="218"/>
    </row>
    <row r="1878" spans="2:17" x14ac:dyDescent="0.25">
      <c r="B1878" s="76"/>
      <c r="C1878" s="77"/>
      <c r="D1878" s="231"/>
      <c r="E1878" s="35"/>
      <c r="F1878" s="225"/>
      <c r="G1878" s="79"/>
      <c r="H1878" s="290"/>
      <c r="I1878" s="74" t="str">
        <f t="shared" si="67"/>
        <v>11900</v>
      </c>
      <c r="J1878" s="218"/>
      <c r="K1878" s="218"/>
      <c r="L1878" s="218"/>
      <c r="M1878" s="218"/>
      <c r="N1878" s="218"/>
      <c r="O1878" s="218"/>
      <c r="P1878" s="218"/>
      <c r="Q1878" s="218"/>
    </row>
    <row r="1879" spans="2:17" x14ac:dyDescent="0.25">
      <c r="B1879" s="76"/>
      <c r="C1879" s="77"/>
      <c r="D1879" s="231"/>
      <c r="E1879" s="35"/>
      <c r="F1879" s="225"/>
      <c r="G1879" s="79"/>
      <c r="H1879" s="290"/>
      <c r="I1879" s="74" t="str">
        <f t="shared" si="67"/>
        <v>11900</v>
      </c>
      <c r="J1879" s="218"/>
      <c r="K1879" s="218"/>
      <c r="L1879" s="218"/>
      <c r="M1879" s="218"/>
      <c r="N1879" s="218"/>
      <c r="O1879" s="218"/>
      <c r="P1879" s="218"/>
      <c r="Q1879" s="218"/>
    </row>
    <row r="1880" spans="2:17" x14ac:dyDescent="0.25">
      <c r="B1880" s="76"/>
      <c r="C1880" s="77"/>
      <c r="D1880" s="231"/>
      <c r="E1880" s="35"/>
      <c r="F1880" s="225"/>
      <c r="G1880" s="79"/>
      <c r="H1880" s="290"/>
      <c r="I1880" s="74" t="str">
        <f t="shared" si="67"/>
        <v>11900</v>
      </c>
      <c r="J1880" s="218"/>
      <c r="K1880" s="218"/>
      <c r="L1880" s="218"/>
      <c r="M1880" s="218"/>
      <c r="N1880" s="218"/>
      <c r="O1880" s="218"/>
      <c r="P1880" s="218"/>
      <c r="Q1880" s="218"/>
    </row>
    <row r="1881" spans="2:17" x14ac:dyDescent="0.25">
      <c r="B1881" s="76"/>
      <c r="C1881" s="77"/>
      <c r="D1881" s="231"/>
      <c r="E1881" s="35"/>
      <c r="F1881" s="225"/>
      <c r="G1881" s="79"/>
      <c r="H1881" s="290"/>
      <c r="I1881" s="74" t="str">
        <f t="shared" si="67"/>
        <v>11900</v>
      </c>
      <c r="J1881" s="218"/>
      <c r="K1881" s="218"/>
      <c r="L1881" s="218"/>
      <c r="M1881" s="218"/>
      <c r="N1881" s="218"/>
      <c r="O1881" s="218"/>
      <c r="P1881" s="218"/>
      <c r="Q1881" s="218"/>
    </row>
    <row r="1882" spans="2:17" x14ac:dyDescent="0.25">
      <c r="B1882" s="76"/>
      <c r="C1882" s="77"/>
      <c r="D1882" s="231"/>
      <c r="E1882" s="35"/>
      <c r="F1882" s="225"/>
      <c r="G1882" s="79"/>
      <c r="H1882" s="290"/>
      <c r="I1882" s="74" t="str">
        <f t="shared" si="67"/>
        <v>11900</v>
      </c>
      <c r="J1882" s="218"/>
      <c r="K1882" s="218"/>
      <c r="L1882" s="218"/>
      <c r="M1882" s="218"/>
      <c r="N1882" s="218"/>
      <c r="O1882" s="218"/>
      <c r="P1882" s="218"/>
      <c r="Q1882" s="218"/>
    </row>
    <row r="1883" spans="2:17" x14ac:dyDescent="0.25">
      <c r="B1883" s="76"/>
      <c r="C1883" s="77"/>
      <c r="D1883" s="231"/>
      <c r="E1883" s="35"/>
      <c r="F1883" s="225"/>
      <c r="G1883" s="79"/>
      <c r="H1883" s="290"/>
      <c r="I1883" s="74" t="str">
        <f t="shared" si="67"/>
        <v>11900</v>
      </c>
      <c r="J1883" s="218"/>
      <c r="K1883" s="218"/>
      <c r="L1883" s="218"/>
      <c r="M1883" s="218"/>
      <c r="N1883" s="218"/>
      <c r="O1883" s="218"/>
      <c r="P1883" s="218"/>
      <c r="Q1883" s="218"/>
    </row>
    <row r="1884" spans="2:17" x14ac:dyDescent="0.25">
      <c r="B1884" s="76"/>
      <c r="C1884" s="77"/>
      <c r="D1884" s="231"/>
      <c r="E1884" s="35"/>
      <c r="F1884" s="225"/>
      <c r="G1884" s="79"/>
      <c r="H1884" s="290"/>
      <c r="I1884" s="74" t="str">
        <f t="shared" si="67"/>
        <v>11900</v>
      </c>
      <c r="J1884" s="218"/>
      <c r="K1884" s="218"/>
      <c r="L1884" s="218"/>
      <c r="M1884" s="218"/>
      <c r="N1884" s="218"/>
      <c r="O1884" s="218"/>
      <c r="P1884" s="218"/>
      <c r="Q1884" s="218"/>
    </row>
    <row r="1885" spans="2:17" x14ac:dyDescent="0.25">
      <c r="B1885" s="76"/>
      <c r="C1885" s="77"/>
      <c r="D1885" s="231"/>
      <c r="E1885" s="35"/>
      <c r="F1885" s="225"/>
      <c r="G1885" s="79"/>
      <c r="H1885" s="290"/>
      <c r="I1885" s="74" t="str">
        <f t="shared" si="67"/>
        <v>11900</v>
      </c>
      <c r="J1885" s="218"/>
      <c r="K1885" s="218"/>
      <c r="L1885" s="218"/>
      <c r="M1885" s="218"/>
      <c r="N1885" s="218"/>
      <c r="O1885" s="218"/>
      <c r="P1885" s="218"/>
      <c r="Q1885" s="218"/>
    </row>
    <row r="1886" spans="2:17" x14ac:dyDescent="0.25">
      <c r="B1886" s="76"/>
      <c r="C1886" s="77"/>
      <c r="D1886" s="231"/>
      <c r="E1886" s="35"/>
      <c r="F1886" s="225"/>
      <c r="G1886" s="79"/>
      <c r="H1886" s="290"/>
      <c r="I1886" s="74" t="str">
        <f t="shared" si="67"/>
        <v>11900</v>
      </c>
      <c r="J1886" s="218"/>
      <c r="K1886" s="218"/>
      <c r="L1886" s="218"/>
      <c r="M1886" s="218"/>
      <c r="N1886" s="218"/>
      <c r="O1886" s="218"/>
      <c r="P1886" s="218"/>
      <c r="Q1886" s="218"/>
    </row>
    <row r="1887" spans="2:17" x14ac:dyDescent="0.25">
      <c r="B1887" s="76"/>
      <c r="C1887" s="77"/>
      <c r="D1887" s="231"/>
      <c r="E1887" s="35"/>
      <c r="F1887" s="225"/>
      <c r="G1887" s="79"/>
      <c r="H1887" s="290"/>
      <c r="I1887" s="74" t="str">
        <f t="shared" si="67"/>
        <v>11900</v>
      </c>
      <c r="J1887" s="218"/>
      <c r="K1887" s="218"/>
      <c r="L1887" s="218"/>
      <c r="M1887" s="218"/>
      <c r="N1887" s="218"/>
      <c r="O1887" s="218"/>
      <c r="P1887" s="218"/>
      <c r="Q1887" s="218"/>
    </row>
    <row r="1888" spans="2:17" x14ac:dyDescent="0.25">
      <c r="B1888" s="76"/>
      <c r="C1888" s="77"/>
      <c r="D1888" s="231"/>
      <c r="E1888" s="35"/>
      <c r="F1888" s="225"/>
      <c r="G1888" s="79"/>
      <c r="H1888" s="290"/>
      <c r="I1888" s="74" t="str">
        <f t="shared" si="67"/>
        <v>11900</v>
      </c>
      <c r="J1888" s="218"/>
      <c r="K1888" s="218"/>
      <c r="L1888" s="218"/>
      <c r="M1888" s="218"/>
      <c r="N1888" s="218"/>
      <c r="O1888" s="218"/>
      <c r="P1888" s="218"/>
      <c r="Q1888" s="218"/>
    </row>
    <row r="1889" spans="2:17" x14ac:dyDescent="0.25">
      <c r="B1889" s="76"/>
      <c r="C1889" s="77"/>
      <c r="D1889" s="231"/>
      <c r="E1889" s="35"/>
      <c r="F1889" s="225"/>
      <c r="G1889" s="79"/>
      <c r="H1889" s="290"/>
      <c r="I1889" s="74" t="str">
        <f t="shared" si="67"/>
        <v>11900</v>
      </c>
      <c r="J1889" s="218"/>
      <c r="K1889" s="218"/>
      <c r="L1889" s="218"/>
      <c r="M1889" s="218"/>
      <c r="N1889" s="218"/>
      <c r="O1889" s="218"/>
      <c r="P1889" s="218"/>
      <c r="Q1889" s="218"/>
    </row>
    <row r="1890" spans="2:17" x14ac:dyDescent="0.25">
      <c r="B1890" s="76"/>
      <c r="C1890" s="77"/>
      <c r="D1890" s="231"/>
      <c r="E1890" s="35"/>
      <c r="F1890" s="225"/>
      <c r="G1890" s="79"/>
      <c r="H1890" s="290"/>
      <c r="I1890" s="74" t="str">
        <f t="shared" si="67"/>
        <v>11900</v>
      </c>
      <c r="J1890" s="218"/>
      <c r="K1890" s="218"/>
      <c r="L1890" s="218"/>
      <c r="M1890" s="218"/>
      <c r="N1890" s="218"/>
      <c r="O1890" s="218"/>
      <c r="P1890" s="218"/>
      <c r="Q1890" s="218"/>
    </row>
    <row r="1891" spans="2:17" x14ac:dyDescent="0.25">
      <c r="B1891" s="76"/>
      <c r="C1891" s="77"/>
      <c r="D1891" s="231"/>
      <c r="E1891" s="35"/>
      <c r="F1891" s="225"/>
      <c r="G1891" s="79"/>
      <c r="H1891" s="290"/>
      <c r="I1891" s="74" t="str">
        <f t="shared" si="67"/>
        <v>11900</v>
      </c>
      <c r="J1891" s="218"/>
      <c r="K1891" s="218"/>
      <c r="L1891" s="218"/>
      <c r="M1891" s="218"/>
      <c r="N1891" s="218"/>
      <c r="O1891" s="218"/>
      <c r="P1891" s="218"/>
      <c r="Q1891" s="218"/>
    </row>
    <row r="1892" spans="2:17" x14ac:dyDescent="0.25">
      <c r="B1892" s="76"/>
      <c r="C1892" s="77"/>
      <c r="D1892" s="231"/>
      <c r="E1892" s="35"/>
      <c r="F1892" s="225"/>
      <c r="G1892" s="79"/>
      <c r="H1892" s="290"/>
      <c r="I1892" s="74" t="str">
        <f t="shared" si="67"/>
        <v>11900</v>
      </c>
      <c r="J1892" s="218"/>
      <c r="K1892" s="218"/>
      <c r="L1892" s="218"/>
      <c r="M1892" s="218"/>
      <c r="N1892" s="218"/>
      <c r="O1892" s="218"/>
      <c r="P1892" s="218"/>
      <c r="Q1892" s="218"/>
    </row>
    <row r="1893" spans="2:17" x14ac:dyDescent="0.25">
      <c r="B1893" s="76"/>
      <c r="C1893" s="77"/>
      <c r="D1893" s="231"/>
      <c r="E1893" s="35"/>
      <c r="F1893" s="225"/>
      <c r="G1893" s="79"/>
      <c r="H1893" s="290"/>
      <c r="I1893" s="74" t="str">
        <f t="shared" si="67"/>
        <v>11900</v>
      </c>
      <c r="J1893" s="218"/>
      <c r="K1893" s="218"/>
      <c r="L1893" s="218"/>
      <c r="M1893" s="218"/>
      <c r="N1893" s="218"/>
      <c r="O1893" s="218"/>
      <c r="P1893" s="218"/>
      <c r="Q1893" s="218"/>
    </row>
    <row r="1894" spans="2:17" x14ac:dyDescent="0.25">
      <c r="B1894" s="76"/>
      <c r="C1894" s="77"/>
      <c r="D1894" s="231"/>
      <c r="E1894" s="35"/>
      <c r="F1894" s="225"/>
      <c r="G1894" s="79"/>
      <c r="H1894" s="290"/>
      <c r="I1894" s="74" t="str">
        <f t="shared" si="67"/>
        <v>11900</v>
      </c>
      <c r="J1894" s="218"/>
      <c r="K1894" s="218"/>
      <c r="L1894" s="218"/>
      <c r="M1894" s="218"/>
      <c r="N1894" s="218"/>
      <c r="O1894" s="218"/>
      <c r="P1894" s="218"/>
      <c r="Q1894" s="218"/>
    </row>
    <row r="1895" spans="2:17" x14ac:dyDescent="0.25">
      <c r="B1895" s="76"/>
      <c r="C1895" s="77"/>
      <c r="D1895" s="231"/>
      <c r="E1895" s="35"/>
      <c r="F1895" s="225"/>
      <c r="G1895" s="79"/>
      <c r="H1895" s="290"/>
      <c r="I1895" s="74" t="str">
        <f t="shared" si="67"/>
        <v>11900</v>
      </c>
      <c r="J1895" s="218"/>
      <c r="K1895" s="218"/>
      <c r="L1895" s="218"/>
      <c r="M1895" s="218"/>
      <c r="N1895" s="218"/>
      <c r="O1895" s="218"/>
      <c r="P1895" s="218"/>
      <c r="Q1895" s="218"/>
    </row>
    <row r="1896" spans="2:17" x14ac:dyDescent="0.25">
      <c r="B1896" s="76"/>
      <c r="C1896" s="77"/>
      <c r="D1896" s="231"/>
      <c r="E1896" s="35"/>
      <c r="F1896" s="225"/>
      <c r="G1896" s="79"/>
      <c r="H1896" s="290"/>
      <c r="I1896" s="74" t="str">
        <f t="shared" si="67"/>
        <v>11900</v>
      </c>
      <c r="J1896" s="218"/>
      <c r="K1896" s="218"/>
      <c r="L1896" s="218"/>
      <c r="M1896" s="218"/>
      <c r="N1896" s="218"/>
      <c r="O1896" s="218"/>
      <c r="P1896" s="218"/>
      <c r="Q1896" s="218"/>
    </row>
    <row r="1897" spans="2:17" x14ac:dyDescent="0.25">
      <c r="B1897" s="76"/>
      <c r="C1897" s="77"/>
      <c r="D1897" s="231"/>
      <c r="E1897" s="35"/>
      <c r="F1897" s="225"/>
      <c r="G1897" s="79"/>
      <c r="H1897" s="290"/>
      <c r="I1897" s="74" t="str">
        <f t="shared" si="67"/>
        <v>11900</v>
      </c>
      <c r="J1897" s="218"/>
      <c r="K1897" s="218"/>
      <c r="L1897" s="218"/>
      <c r="M1897" s="218"/>
      <c r="N1897" s="218"/>
      <c r="O1897" s="218"/>
      <c r="P1897" s="218"/>
      <c r="Q1897" s="218"/>
    </row>
    <row r="1898" spans="2:17" x14ac:dyDescent="0.25">
      <c r="B1898" s="76"/>
      <c r="C1898" s="77"/>
      <c r="D1898" s="231"/>
      <c r="E1898" s="35"/>
      <c r="F1898" s="225"/>
      <c r="G1898" s="79"/>
      <c r="H1898" s="290"/>
      <c r="I1898" s="74" t="str">
        <f t="shared" si="67"/>
        <v>11900</v>
      </c>
      <c r="J1898" s="218"/>
      <c r="K1898" s="218"/>
      <c r="L1898" s="218"/>
      <c r="M1898" s="218"/>
      <c r="N1898" s="218"/>
      <c r="O1898" s="218"/>
      <c r="P1898" s="218"/>
      <c r="Q1898" s="218"/>
    </row>
    <row r="1899" spans="2:17" x14ac:dyDescent="0.25">
      <c r="B1899" s="76"/>
      <c r="C1899" s="77"/>
      <c r="D1899" s="231"/>
      <c r="E1899" s="35"/>
      <c r="F1899" s="225"/>
      <c r="G1899" s="79"/>
      <c r="H1899" s="290"/>
      <c r="I1899" s="74" t="str">
        <f t="shared" si="67"/>
        <v>11900</v>
      </c>
      <c r="J1899" s="218"/>
      <c r="K1899" s="218"/>
      <c r="L1899" s="218"/>
      <c r="M1899" s="218"/>
      <c r="N1899" s="218"/>
      <c r="O1899" s="218"/>
      <c r="P1899" s="218"/>
      <c r="Q1899" s="218"/>
    </row>
    <row r="1900" spans="2:17" x14ac:dyDescent="0.25">
      <c r="B1900" s="76"/>
      <c r="C1900" s="77"/>
      <c r="D1900" s="231"/>
      <c r="E1900" s="35"/>
      <c r="F1900" s="225"/>
      <c r="G1900" s="79"/>
      <c r="H1900" s="290"/>
      <c r="I1900" s="74" t="str">
        <f t="shared" si="67"/>
        <v>11900</v>
      </c>
      <c r="J1900" s="218"/>
      <c r="K1900" s="218"/>
      <c r="L1900" s="218"/>
      <c r="M1900" s="218"/>
      <c r="N1900" s="218"/>
      <c r="O1900" s="218"/>
      <c r="P1900" s="218"/>
      <c r="Q1900" s="218"/>
    </row>
    <row r="1901" spans="2:17" x14ac:dyDescent="0.25">
      <c r="B1901" s="76"/>
      <c r="C1901" s="77"/>
      <c r="D1901" s="231"/>
      <c r="E1901" s="35"/>
      <c r="F1901" s="225"/>
      <c r="G1901" s="79"/>
      <c r="H1901" s="290"/>
      <c r="I1901" s="74" t="str">
        <f t="shared" si="67"/>
        <v>11900</v>
      </c>
      <c r="J1901" s="218"/>
      <c r="K1901" s="218"/>
      <c r="L1901" s="218"/>
      <c r="M1901" s="218"/>
      <c r="N1901" s="218"/>
      <c r="O1901" s="218"/>
      <c r="P1901" s="218"/>
      <c r="Q1901" s="218"/>
    </row>
    <row r="1902" spans="2:17" x14ac:dyDescent="0.25">
      <c r="B1902" s="76"/>
      <c r="C1902" s="77"/>
      <c r="D1902" s="231"/>
      <c r="E1902" s="35"/>
      <c r="F1902" s="225"/>
      <c r="G1902" s="79"/>
      <c r="H1902" s="290"/>
      <c r="I1902" s="74" t="str">
        <f t="shared" si="67"/>
        <v>11900</v>
      </c>
      <c r="J1902" s="218"/>
      <c r="K1902" s="218"/>
      <c r="L1902" s="218"/>
      <c r="M1902" s="218"/>
      <c r="N1902" s="218"/>
      <c r="O1902" s="218"/>
      <c r="P1902" s="218"/>
      <c r="Q1902" s="218"/>
    </row>
    <row r="1903" spans="2:17" x14ac:dyDescent="0.25">
      <c r="B1903" s="76"/>
      <c r="C1903" s="77"/>
      <c r="D1903" s="231"/>
      <c r="E1903" s="35"/>
      <c r="F1903" s="225"/>
      <c r="G1903" s="79"/>
      <c r="H1903" s="290"/>
      <c r="I1903" s="74" t="str">
        <f t="shared" si="67"/>
        <v>11900</v>
      </c>
      <c r="J1903" s="218"/>
      <c r="K1903" s="218"/>
      <c r="L1903" s="218"/>
      <c r="M1903" s="218"/>
      <c r="N1903" s="218"/>
      <c r="O1903" s="218"/>
      <c r="P1903" s="218"/>
      <c r="Q1903" s="218"/>
    </row>
    <row r="1904" spans="2:17" x14ac:dyDescent="0.25">
      <c r="B1904" s="76"/>
      <c r="C1904" s="77"/>
      <c r="D1904" s="231"/>
      <c r="E1904" s="35"/>
      <c r="F1904" s="225"/>
      <c r="G1904" s="79"/>
      <c r="H1904" s="290"/>
      <c r="I1904" s="74" t="str">
        <f t="shared" si="67"/>
        <v>11900</v>
      </c>
      <c r="J1904" s="218"/>
      <c r="K1904" s="218"/>
      <c r="L1904" s="218"/>
      <c r="M1904" s="218"/>
      <c r="N1904" s="218"/>
      <c r="O1904" s="218"/>
      <c r="P1904" s="218"/>
      <c r="Q1904" s="218"/>
    </row>
    <row r="1905" spans="2:17" x14ac:dyDescent="0.25">
      <c r="B1905" s="76"/>
      <c r="C1905" s="77"/>
      <c r="D1905" s="231"/>
      <c r="E1905" s="35"/>
      <c r="F1905" s="225"/>
      <c r="G1905" s="79"/>
      <c r="H1905" s="290"/>
      <c r="I1905" s="74" t="str">
        <f t="shared" si="67"/>
        <v>11900</v>
      </c>
      <c r="J1905" s="218"/>
      <c r="K1905" s="218"/>
      <c r="L1905" s="218"/>
      <c r="M1905" s="218"/>
      <c r="N1905" s="218"/>
      <c r="O1905" s="218"/>
      <c r="P1905" s="218"/>
      <c r="Q1905" s="218"/>
    </row>
    <row r="1906" spans="2:17" x14ac:dyDescent="0.25">
      <c r="B1906" s="76"/>
      <c r="C1906" s="77"/>
      <c r="D1906" s="231"/>
      <c r="E1906" s="35"/>
      <c r="F1906" s="225"/>
      <c r="G1906" s="79"/>
      <c r="H1906" s="290"/>
      <c r="I1906" s="74" t="str">
        <f t="shared" si="67"/>
        <v>11900</v>
      </c>
      <c r="J1906" s="218"/>
      <c r="K1906" s="218"/>
      <c r="L1906" s="218"/>
      <c r="M1906" s="218"/>
      <c r="N1906" s="218"/>
      <c r="O1906" s="218"/>
      <c r="P1906" s="218"/>
      <c r="Q1906" s="218"/>
    </row>
    <row r="1907" spans="2:17" x14ac:dyDescent="0.25">
      <c r="B1907" s="76"/>
      <c r="C1907" s="77"/>
      <c r="D1907" s="231"/>
      <c r="E1907" s="35"/>
      <c r="F1907" s="225"/>
      <c r="G1907" s="79"/>
      <c r="H1907" s="290"/>
      <c r="I1907" s="74" t="str">
        <f t="shared" si="67"/>
        <v>11900</v>
      </c>
      <c r="J1907" s="218"/>
      <c r="K1907" s="218"/>
      <c r="L1907" s="218"/>
      <c r="M1907" s="218"/>
      <c r="N1907" s="218"/>
      <c r="O1907" s="218"/>
      <c r="P1907" s="218"/>
      <c r="Q1907" s="218"/>
    </row>
    <row r="1908" spans="2:17" x14ac:dyDescent="0.25">
      <c r="B1908" s="76"/>
      <c r="C1908" s="77"/>
      <c r="D1908" s="231"/>
      <c r="E1908" s="35"/>
      <c r="F1908" s="225"/>
      <c r="G1908" s="79"/>
      <c r="H1908" s="290"/>
      <c r="I1908" s="74" t="str">
        <f t="shared" si="67"/>
        <v>11900</v>
      </c>
      <c r="J1908" s="218"/>
      <c r="K1908" s="218"/>
      <c r="L1908" s="218"/>
      <c r="M1908" s="218"/>
      <c r="N1908" s="218"/>
      <c r="O1908" s="218"/>
      <c r="P1908" s="218"/>
      <c r="Q1908" s="218"/>
    </row>
    <row r="1909" spans="2:17" x14ac:dyDescent="0.25">
      <c r="B1909" s="76"/>
      <c r="C1909" s="77"/>
      <c r="D1909" s="231"/>
      <c r="E1909" s="35"/>
      <c r="F1909" s="225"/>
      <c r="G1909" s="79"/>
      <c r="H1909" s="290"/>
      <c r="I1909" s="74" t="str">
        <f t="shared" si="67"/>
        <v>11900</v>
      </c>
      <c r="J1909" s="218"/>
      <c r="K1909" s="218"/>
      <c r="L1909" s="218"/>
      <c r="M1909" s="218"/>
      <c r="N1909" s="218"/>
      <c r="O1909" s="218"/>
      <c r="P1909" s="218"/>
      <c r="Q1909" s="218"/>
    </row>
    <row r="1910" spans="2:17" x14ac:dyDescent="0.25">
      <c r="B1910" s="76"/>
      <c r="C1910" s="77"/>
      <c r="D1910" s="231"/>
      <c r="E1910" s="35"/>
      <c r="F1910" s="225"/>
      <c r="G1910" s="79"/>
      <c r="H1910" s="290"/>
      <c r="I1910" s="74" t="str">
        <f t="shared" si="67"/>
        <v>11900</v>
      </c>
      <c r="J1910" s="218"/>
      <c r="K1910" s="218"/>
      <c r="L1910" s="218"/>
      <c r="M1910" s="218"/>
      <c r="N1910" s="218"/>
      <c r="O1910" s="218"/>
      <c r="P1910" s="218"/>
      <c r="Q1910" s="218"/>
    </row>
    <row r="1911" spans="2:17" x14ac:dyDescent="0.25">
      <c r="B1911" s="76"/>
      <c r="C1911" s="77"/>
      <c r="D1911" s="231"/>
      <c r="E1911" s="35"/>
      <c r="F1911" s="225"/>
      <c r="G1911" s="79"/>
      <c r="H1911" s="290"/>
      <c r="I1911" s="74" t="str">
        <f t="shared" si="67"/>
        <v>11900</v>
      </c>
      <c r="J1911" s="218"/>
      <c r="K1911" s="218"/>
      <c r="L1911" s="218"/>
      <c r="M1911" s="218"/>
      <c r="N1911" s="218"/>
      <c r="O1911" s="218"/>
      <c r="P1911" s="218"/>
      <c r="Q1911" s="218"/>
    </row>
    <row r="1912" spans="2:17" x14ac:dyDescent="0.25">
      <c r="B1912" s="76"/>
      <c r="C1912" s="77"/>
      <c r="D1912" s="231"/>
      <c r="E1912" s="35"/>
      <c r="F1912" s="225"/>
      <c r="G1912" s="79"/>
      <c r="H1912" s="290"/>
      <c r="I1912" s="74" t="str">
        <f t="shared" si="67"/>
        <v>11900</v>
      </c>
      <c r="J1912" s="218"/>
      <c r="K1912" s="218"/>
      <c r="L1912" s="218"/>
      <c r="M1912" s="218"/>
      <c r="N1912" s="218"/>
      <c r="O1912" s="218"/>
      <c r="P1912" s="218"/>
      <c r="Q1912" s="218"/>
    </row>
    <row r="1913" spans="2:17" x14ac:dyDescent="0.25">
      <c r="B1913" s="76"/>
      <c r="C1913" s="77"/>
      <c r="D1913" s="231"/>
      <c r="E1913" s="35"/>
      <c r="F1913" s="225"/>
      <c r="G1913" s="79"/>
      <c r="H1913" s="290"/>
      <c r="I1913" s="74" t="str">
        <f t="shared" si="67"/>
        <v>11900</v>
      </c>
      <c r="J1913" s="218"/>
      <c r="K1913" s="218"/>
      <c r="L1913" s="218"/>
      <c r="M1913" s="218"/>
      <c r="N1913" s="218"/>
      <c r="O1913" s="218"/>
      <c r="P1913" s="218"/>
      <c r="Q1913" s="218"/>
    </row>
    <row r="1914" spans="2:17" x14ac:dyDescent="0.25">
      <c r="B1914" s="76"/>
      <c r="C1914" s="77"/>
      <c r="D1914" s="231"/>
      <c r="E1914" s="35"/>
      <c r="F1914" s="225"/>
      <c r="G1914" s="79"/>
      <c r="H1914" s="290"/>
      <c r="I1914" s="74" t="str">
        <f t="shared" si="67"/>
        <v>11900</v>
      </c>
      <c r="J1914" s="218"/>
      <c r="K1914" s="218"/>
      <c r="L1914" s="218"/>
      <c r="M1914" s="218"/>
      <c r="N1914" s="218"/>
      <c r="O1914" s="218"/>
      <c r="P1914" s="218"/>
      <c r="Q1914" s="218"/>
    </row>
    <row r="1915" spans="2:17" x14ac:dyDescent="0.25">
      <c r="B1915" s="76"/>
      <c r="C1915" s="77"/>
      <c r="D1915" s="231"/>
      <c r="E1915" s="35"/>
      <c r="F1915" s="225"/>
      <c r="G1915" s="79"/>
      <c r="H1915" s="290"/>
      <c r="I1915" s="74" t="str">
        <f t="shared" si="67"/>
        <v>11900</v>
      </c>
      <c r="J1915" s="218"/>
      <c r="K1915" s="218"/>
      <c r="L1915" s="218"/>
      <c r="M1915" s="218"/>
      <c r="N1915" s="218"/>
      <c r="O1915" s="218"/>
      <c r="P1915" s="218"/>
      <c r="Q1915" s="218"/>
    </row>
    <row r="1916" spans="2:17" x14ac:dyDescent="0.25">
      <c r="B1916" s="76"/>
      <c r="C1916" s="77"/>
      <c r="D1916" s="231"/>
      <c r="E1916" s="35"/>
      <c r="F1916" s="225"/>
      <c r="G1916" s="79"/>
      <c r="H1916" s="290"/>
      <c r="I1916" s="74" t="str">
        <f t="shared" si="67"/>
        <v>11900</v>
      </c>
      <c r="J1916" s="218"/>
      <c r="K1916" s="218"/>
      <c r="L1916" s="218"/>
      <c r="M1916" s="218"/>
      <c r="N1916" s="218"/>
      <c r="O1916" s="218"/>
      <c r="P1916" s="218"/>
      <c r="Q1916" s="218"/>
    </row>
    <row r="1917" spans="2:17" x14ac:dyDescent="0.25">
      <c r="B1917" s="76"/>
      <c r="C1917" s="77"/>
      <c r="D1917" s="231"/>
      <c r="E1917" s="35"/>
      <c r="F1917" s="225"/>
      <c r="G1917" s="79"/>
      <c r="H1917" s="290"/>
      <c r="I1917" s="74" t="str">
        <f t="shared" si="67"/>
        <v>11900</v>
      </c>
      <c r="J1917" s="218"/>
      <c r="K1917" s="218"/>
      <c r="L1917" s="218"/>
      <c r="M1917" s="218"/>
      <c r="N1917" s="218"/>
      <c r="O1917" s="218"/>
      <c r="P1917" s="218"/>
      <c r="Q1917" s="218"/>
    </row>
    <row r="1918" spans="2:17" x14ac:dyDescent="0.25">
      <c r="B1918" s="76"/>
      <c r="C1918" s="77"/>
      <c r="D1918" s="231"/>
      <c r="E1918" s="35"/>
      <c r="F1918" s="225"/>
      <c r="G1918" s="79"/>
      <c r="H1918" s="290"/>
      <c r="I1918" s="74" t="str">
        <f t="shared" si="67"/>
        <v>11900</v>
      </c>
      <c r="J1918" s="218"/>
      <c r="K1918" s="218"/>
      <c r="L1918" s="218"/>
      <c r="M1918" s="218"/>
      <c r="N1918" s="218"/>
      <c r="O1918" s="218"/>
      <c r="P1918" s="218"/>
      <c r="Q1918" s="218"/>
    </row>
    <row r="1919" spans="2:17" x14ac:dyDescent="0.25">
      <c r="B1919" s="76"/>
      <c r="C1919" s="77"/>
      <c r="D1919" s="231"/>
      <c r="E1919" s="35"/>
      <c r="F1919" s="225"/>
      <c r="G1919" s="79"/>
      <c r="H1919" s="290"/>
      <c r="I1919" s="74" t="str">
        <f t="shared" si="67"/>
        <v>11900</v>
      </c>
      <c r="J1919" s="218"/>
      <c r="K1919" s="218"/>
      <c r="L1919" s="218"/>
      <c r="M1919" s="218"/>
      <c r="N1919" s="218"/>
      <c r="O1919" s="218"/>
      <c r="P1919" s="218"/>
      <c r="Q1919" s="218"/>
    </row>
    <row r="1920" spans="2:17" x14ac:dyDescent="0.25">
      <c r="B1920" s="76"/>
      <c r="C1920" s="77"/>
      <c r="D1920" s="231"/>
      <c r="E1920" s="35"/>
      <c r="F1920" s="225"/>
      <c r="G1920" s="79"/>
      <c r="H1920" s="290"/>
      <c r="I1920" s="74" t="str">
        <f t="shared" si="67"/>
        <v>11900</v>
      </c>
      <c r="J1920" s="218"/>
      <c r="K1920" s="218"/>
      <c r="L1920" s="218"/>
      <c r="M1920" s="218"/>
      <c r="N1920" s="218"/>
      <c r="O1920" s="218"/>
      <c r="P1920" s="218"/>
      <c r="Q1920" s="218"/>
    </row>
    <row r="1921" spans="2:17" x14ac:dyDescent="0.25">
      <c r="B1921" s="76"/>
      <c r="C1921" s="77"/>
      <c r="D1921" s="231"/>
      <c r="E1921" s="35"/>
      <c r="F1921" s="225"/>
      <c r="G1921" s="79"/>
      <c r="H1921" s="290"/>
      <c r="I1921" s="74" t="str">
        <f t="shared" si="67"/>
        <v>11900</v>
      </c>
      <c r="J1921" s="218"/>
      <c r="K1921" s="218"/>
      <c r="L1921" s="218"/>
      <c r="M1921" s="218"/>
      <c r="N1921" s="218"/>
      <c r="O1921" s="218"/>
      <c r="P1921" s="218"/>
      <c r="Q1921" s="218"/>
    </row>
    <row r="1922" spans="2:17" x14ac:dyDescent="0.25">
      <c r="B1922" s="76"/>
      <c r="C1922" s="77"/>
      <c r="D1922" s="231"/>
      <c r="E1922" s="35"/>
      <c r="F1922" s="225"/>
      <c r="G1922" s="79"/>
      <c r="H1922" s="290"/>
      <c r="I1922" s="74" t="str">
        <f t="shared" si="67"/>
        <v>11900</v>
      </c>
      <c r="J1922" s="218"/>
      <c r="K1922" s="218"/>
      <c r="L1922" s="218"/>
      <c r="M1922" s="218"/>
      <c r="N1922" s="218"/>
      <c r="O1922" s="218"/>
      <c r="P1922" s="218"/>
      <c r="Q1922" s="218"/>
    </row>
    <row r="1923" spans="2:17" x14ac:dyDescent="0.25">
      <c r="B1923" s="76"/>
      <c r="C1923" s="77"/>
      <c r="D1923" s="231"/>
      <c r="E1923" s="35"/>
      <c r="F1923" s="225"/>
      <c r="G1923" s="79"/>
      <c r="H1923" s="290"/>
      <c r="I1923" s="74" t="str">
        <f t="shared" si="67"/>
        <v>11900</v>
      </c>
      <c r="J1923" s="218"/>
      <c r="K1923" s="218"/>
      <c r="L1923" s="218"/>
      <c r="M1923" s="218"/>
      <c r="N1923" s="218"/>
      <c r="O1923" s="218"/>
      <c r="P1923" s="218"/>
      <c r="Q1923" s="218"/>
    </row>
    <row r="1924" spans="2:17" x14ac:dyDescent="0.25">
      <c r="B1924" s="76"/>
      <c r="C1924" s="77"/>
      <c r="D1924" s="231"/>
      <c r="E1924" s="35"/>
      <c r="F1924" s="225"/>
      <c r="G1924" s="79"/>
      <c r="H1924" s="290"/>
      <c r="I1924" s="74" t="str">
        <f t="shared" si="67"/>
        <v>11900</v>
      </c>
      <c r="J1924" s="218"/>
      <c r="K1924" s="218"/>
      <c r="L1924" s="218"/>
      <c r="M1924" s="218"/>
      <c r="N1924" s="218"/>
      <c r="O1924" s="218"/>
      <c r="P1924" s="218"/>
      <c r="Q1924" s="218"/>
    </row>
    <row r="1925" spans="2:17" x14ac:dyDescent="0.25">
      <c r="B1925" s="76"/>
      <c r="C1925" s="77"/>
      <c r="D1925" s="231"/>
      <c r="E1925" s="35"/>
      <c r="F1925" s="225"/>
      <c r="G1925" s="79"/>
      <c r="H1925" s="290"/>
      <c r="I1925" s="74" t="str">
        <f t="shared" si="67"/>
        <v>11900</v>
      </c>
      <c r="J1925" s="218"/>
      <c r="K1925" s="218"/>
      <c r="L1925" s="218"/>
      <c r="M1925" s="218"/>
      <c r="N1925" s="218"/>
      <c r="O1925" s="218"/>
      <c r="P1925" s="218"/>
      <c r="Q1925" s="218"/>
    </row>
    <row r="1926" spans="2:17" x14ac:dyDescent="0.25">
      <c r="B1926" s="76"/>
      <c r="C1926" s="77"/>
      <c r="D1926" s="231"/>
      <c r="E1926" s="35"/>
      <c r="F1926" s="225"/>
      <c r="G1926" s="79"/>
      <c r="H1926" s="290"/>
      <c r="I1926" s="74" t="str">
        <f t="shared" si="67"/>
        <v>11900</v>
      </c>
      <c r="J1926" s="218"/>
      <c r="K1926" s="218"/>
      <c r="L1926" s="218"/>
      <c r="M1926" s="218"/>
      <c r="N1926" s="218"/>
      <c r="O1926" s="218"/>
      <c r="P1926" s="218"/>
      <c r="Q1926" s="218"/>
    </row>
    <row r="1927" spans="2:17" x14ac:dyDescent="0.25">
      <c r="B1927" s="76"/>
      <c r="C1927" s="77"/>
      <c r="D1927" s="231"/>
      <c r="E1927" s="35"/>
      <c r="F1927" s="225"/>
      <c r="G1927" s="79"/>
      <c r="H1927" s="290"/>
      <c r="I1927" s="74" t="str">
        <f t="shared" si="67"/>
        <v>11900</v>
      </c>
      <c r="J1927" s="218"/>
      <c r="K1927" s="218"/>
      <c r="L1927" s="218"/>
      <c r="M1927" s="218"/>
      <c r="N1927" s="218"/>
      <c r="O1927" s="218"/>
      <c r="P1927" s="218"/>
      <c r="Q1927" s="218"/>
    </row>
    <row r="1928" spans="2:17" x14ac:dyDescent="0.25">
      <c r="B1928" s="76"/>
      <c r="C1928" s="77"/>
      <c r="D1928" s="231"/>
      <c r="E1928" s="35"/>
      <c r="F1928" s="225"/>
      <c r="G1928" s="79"/>
      <c r="H1928" s="290"/>
      <c r="I1928" s="74" t="str">
        <f t="shared" si="67"/>
        <v>11900</v>
      </c>
      <c r="J1928" s="218"/>
      <c r="K1928" s="218"/>
      <c r="L1928" s="218"/>
      <c r="M1928" s="218"/>
      <c r="N1928" s="218"/>
      <c r="O1928" s="218"/>
      <c r="P1928" s="218"/>
      <c r="Q1928" s="218"/>
    </row>
    <row r="1929" spans="2:17" x14ac:dyDescent="0.25">
      <c r="B1929" s="76"/>
      <c r="C1929" s="77"/>
      <c r="D1929" s="231"/>
      <c r="E1929" s="35"/>
      <c r="F1929" s="225"/>
      <c r="G1929" s="79"/>
      <c r="H1929" s="290"/>
      <c r="I1929" s="74" t="str">
        <f t="shared" si="67"/>
        <v>11900</v>
      </c>
      <c r="J1929" s="218"/>
      <c r="K1929" s="218"/>
      <c r="L1929" s="218"/>
      <c r="M1929" s="218"/>
      <c r="N1929" s="218"/>
      <c r="O1929" s="218"/>
      <c r="P1929" s="218"/>
      <c r="Q1929" s="218"/>
    </row>
    <row r="1930" spans="2:17" x14ac:dyDescent="0.25">
      <c r="B1930" s="76"/>
      <c r="C1930" s="77"/>
      <c r="D1930" s="231"/>
      <c r="E1930" s="35"/>
      <c r="F1930" s="225"/>
      <c r="G1930" s="79"/>
      <c r="H1930" s="290"/>
      <c r="I1930" s="74" t="str">
        <f t="shared" si="67"/>
        <v>11900</v>
      </c>
      <c r="J1930" s="218"/>
      <c r="K1930" s="218"/>
      <c r="L1930" s="218"/>
      <c r="M1930" s="218"/>
      <c r="N1930" s="218"/>
      <c r="O1930" s="218"/>
      <c r="P1930" s="218"/>
      <c r="Q1930" s="218"/>
    </row>
    <row r="1931" spans="2:17" x14ac:dyDescent="0.25">
      <c r="B1931" s="76"/>
      <c r="C1931" s="77"/>
      <c r="D1931" s="231"/>
      <c r="E1931" s="35"/>
      <c r="F1931" s="225"/>
      <c r="G1931" s="79"/>
      <c r="H1931" s="290"/>
      <c r="I1931" s="74" t="str">
        <f t="shared" si="67"/>
        <v>11900</v>
      </c>
      <c r="J1931" s="218"/>
      <c r="K1931" s="218"/>
      <c r="L1931" s="218"/>
      <c r="M1931" s="218"/>
      <c r="N1931" s="218"/>
      <c r="O1931" s="218"/>
      <c r="P1931" s="218"/>
      <c r="Q1931" s="218"/>
    </row>
    <row r="1932" spans="2:17" x14ac:dyDescent="0.25">
      <c r="B1932" s="76"/>
      <c r="C1932" s="77"/>
      <c r="D1932" s="231"/>
      <c r="E1932" s="35"/>
      <c r="F1932" s="225"/>
      <c r="G1932" s="79"/>
      <c r="H1932" s="290"/>
      <c r="I1932" s="74" t="str">
        <f t="shared" si="67"/>
        <v>11900</v>
      </c>
      <c r="J1932" s="218"/>
      <c r="K1932" s="218"/>
      <c r="L1932" s="218"/>
      <c r="M1932" s="218"/>
      <c r="N1932" s="218"/>
      <c r="O1932" s="218"/>
      <c r="P1932" s="218"/>
      <c r="Q1932" s="218"/>
    </row>
    <row r="1933" spans="2:17" x14ac:dyDescent="0.25">
      <c r="B1933" s="76"/>
      <c r="C1933" s="77"/>
      <c r="D1933" s="231"/>
      <c r="E1933" s="35"/>
      <c r="F1933" s="225"/>
      <c r="G1933" s="79"/>
      <c r="H1933" s="290"/>
      <c r="I1933" s="74" t="str">
        <f t="shared" si="67"/>
        <v>11900</v>
      </c>
      <c r="J1933" s="218"/>
      <c r="K1933" s="218"/>
      <c r="L1933" s="218"/>
      <c r="M1933" s="218"/>
      <c r="N1933" s="218"/>
      <c r="O1933" s="218"/>
      <c r="P1933" s="218"/>
      <c r="Q1933" s="218"/>
    </row>
    <row r="1934" spans="2:17" x14ac:dyDescent="0.25">
      <c r="B1934" s="76"/>
      <c r="C1934" s="77"/>
      <c r="D1934" s="231"/>
      <c r="E1934" s="35"/>
      <c r="F1934" s="225"/>
      <c r="G1934" s="79"/>
      <c r="H1934" s="290"/>
      <c r="I1934" s="74" t="str">
        <f t="shared" si="67"/>
        <v>11900</v>
      </c>
      <c r="J1934" s="218"/>
      <c r="K1934" s="218"/>
      <c r="L1934" s="218"/>
      <c r="M1934" s="218"/>
      <c r="N1934" s="218"/>
      <c r="O1934" s="218"/>
      <c r="P1934" s="218"/>
      <c r="Q1934" s="218"/>
    </row>
    <row r="1935" spans="2:17" x14ac:dyDescent="0.25">
      <c r="B1935" s="76"/>
      <c r="C1935" s="77"/>
      <c r="D1935" s="231"/>
      <c r="E1935" s="35"/>
      <c r="F1935" s="225"/>
      <c r="G1935" s="79"/>
      <c r="H1935" s="290"/>
      <c r="I1935" s="74" t="str">
        <f t="shared" ref="I1935:I1998" si="68">MONTH(D1935)&amp;YEAR(D1935)&amp;G1935</f>
        <v>11900</v>
      </c>
      <c r="J1935" s="218"/>
      <c r="K1935" s="218"/>
      <c r="L1935" s="218"/>
      <c r="M1935" s="218"/>
      <c r="N1935" s="218"/>
      <c r="O1935" s="218"/>
      <c r="P1935" s="218"/>
      <c r="Q1935" s="218"/>
    </row>
    <row r="1936" spans="2:17" x14ac:dyDescent="0.25">
      <c r="B1936" s="76"/>
      <c r="C1936" s="77"/>
      <c r="D1936" s="231"/>
      <c r="E1936" s="35"/>
      <c r="F1936" s="225"/>
      <c r="G1936" s="79"/>
      <c r="H1936" s="290"/>
      <c r="I1936" s="74" t="str">
        <f t="shared" si="68"/>
        <v>11900</v>
      </c>
      <c r="J1936" s="218"/>
      <c r="K1936" s="218"/>
      <c r="L1936" s="218"/>
      <c r="M1936" s="218"/>
      <c r="N1936" s="218"/>
      <c r="O1936" s="218"/>
      <c r="P1936" s="218"/>
      <c r="Q1936" s="218"/>
    </row>
    <row r="1937" spans="2:17" x14ac:dyDescent="0.25">
      <c r="B1937" s="76"/>
      <c r="C1937" s="77"/>
      <c r="D1937" s="231"/>
      <c r="E1937" s="35"/>
      <c r="F1937" s="225"/>
      <c r="G1937" s="79"/>
      <c r="H1937" s="290"/>
      <c r="I1937" s="74" t="str">
        <f t="shared" si="68"/>
        <v>11900</v>
      </c>
      <c r="J1937" s="218"/>
      <c r="K1937" s="218"/>
      <c r="L1937" s="218"/>
      <c r="M1937" s="218"/>
      <c r="N1937" s="218"/>
      <c r="O1937" s="218"/>
      <c r="P1937" s="218"/>
      <c r="Q1937" s="218"/>
    </row>
    <row r="1938" spans="2:17" x14ac:dyDescent="0.25">
      <c r="B1938" s="76"/>
      <c r="C1938" s="77"/>
      <c r="D1938" s="231"/>
      <c r="E1938" s="35"/>
      <c r="F1938" s="225"/>
      <c r="G1938" s="79"/>
      <c r="H1938" s="290"/>
      <c r="I1938" s="74" t="str">
        <f t="shared" si="68"/>
        <v>11900</v>
      </c>
      <c r="J1938" s="218"/>
      <c r="K1938" s="218"/>
      <c r="L1938" s="218"/>
      <c r="M1938" s="218"/>
      <c r="N1938" s="218"/>
      <c r="O1938" s="218"/>
      <c r="P1938" s="218"/>
      <c r="Q1938" s="218"/>
    </row>
    <row r="1939" spans="2:17" x14ac:dyDescent="0.25">
      <c r="B1939" s="76"/>
      <c r="C1939" s="77"/>
      <c r="D1939" s="231"/>
      <c r="E1939" s="35"/>
      <c r="F1939" s="225"/>
      <c r="G1939" s="79"/>
      <c r="H1939" s="290"/>
      <c r="I1939" s="74" t="str">
        <f t="shared" si="68"/>
        <v>11900</v>
      </c>
      <c r="J1939" s="218"/>
      <c r="K1939" s="218"/>
      <c r="L1939" s="218"/>
      <c r="M1939" s="218"/>
      <c r="N1939" s="218"/>
      <c r="O1939" s="218"/>
      <c r="P1939" s="218"/>
      <c r="Q1939" s="218"/>
    </row>
    <row r="1940" spans="2:17" x14ac:dyDescent="0.25">
      <c r="B1940" s="76"/>
      <c r="C1940" s="77"/>
      <c r="D1940" s="231"/>
      <c r="E1940" s="35"/>
      <c r="F1940" s="225"/>
      <c r="G1940" s="79"/>
      <c r="H1940" s="290"/>
      <c r="I1940" s="74" t="str">
        <f t="shared" si="68"/>
        <v>11900</v>
      </c>
      <c r="J1940" s="218"/>
      <c r="K1940" s="218"/>
      <c r="L1940" s="218"/>
      <c r="M1940" s="218"/>
      <c r="N1940" s="218"/>
      <c r="O1940" s="218"/>
      <c r="P1940" s="218"/>
      <c r="Q1940" s="218"/>
    </row>
    <row r="1941" spans="2:17" x14ac:dyDescent="0.25">
      <c r="B1941" s="76"/>
      <c r="C1941" s="77"/>
      <c r="D1941" s="231"/>
      <c r="E1941" s="35"/>
      <c r="F1941" s="225"/>
      <c r="G1941" s="79"/>
      <c r="H1941" s="290"/>
      <c r="I1941" s="74" t="str">
        <f t="shared" si="68"/>
        <v>11900</v>
      </c>
      <c r="J1941" s="218"/>
      <c r="K1941" s="218"/>
      <c r="L1941" s="218"/>
      <c r="M1941" s="218"/>
      <c r="N1941" s="218"/>
      <c r="O1941" s="218"/>
      <c r="P1941" s="218"/>
      <c r="Q1941" s="218"/>
    </row>
    <row r="1942" spans="2:17" x14ac:dyDescent="0.25">
      <c r="B1942" s="76"/>
      <c r="C1942" s="77"/>
      <c r="D1942" s="231"/>
      <c r="E1942" s="35"/>
      <c r="F1942" s="225"/>
      <c r="G1942" s="79"/>
      <c r="H1942" s="290"/>
      <c r="I1942" s="74" t="str">
        <f t="shared" si="68"/>
        <v>11900</v>
      </c>
      <c r="J1942" s="218"/>
      <c r="K1942" s="218"/>
      <c r="L1942" s="218"/>
      <c r="M1942" s="218"/>
      <c r="N1942" s="218"/>
      <c r="O1942" s="218"/>
      <c r="P1942" s="218"/>
      <c r="Q1942" s="218"/>
    </row>
    <row r="1943" spans="2:17" x14ac:dyDescent="0.25">
      <c r="B1943" s="76"/>
      <c r="C1943" s="77"/>
      <c r="D1943" s="231"/>
      <c r="E1943" s="35"/>
      <c r="F1943" s="225"/>
      <c r="G1943" s="79"/>
      <c r="H1943" s="290"/>
      <c r="I1943" s="74" t="str">
        <f t="shared" si="68"/>
        <v>11900</v>
      </c>
      <c r="J1943" s="218"/>
      <c r="K1943" s="218"/>
      <c r="L1943" s="218"/>
      <c r="M1943" s="218"/>
      <c r="N1943" s="218"/>
      <c r="O1943" s="218"/>
      <c r="P1943" s="218"/>
      <c r="Q1943" s="218"/>
    </row>
    <row r="1944" spans="2:17" x14ac:dyDescent="0.25">
      <c r="B1944" s="76"/>
      <c r="C1944" s="77"/>
      <c r="D1944" s="231"/>
      <c r="E1944" s="35"/>
      <c r="F1944" s="225"/>
      <c r="G1944" s="79"/>
      <c r="H1944" s="290"/>
      <c r="I1944" s="74" t="str">
        <f t="shared" si="68"/>
        <v>11900</v>
      </c>
      <c r="J1944" s="218"/>
      <c r="K1944" s="218"/>
      <c r="L1944" s="218"/>
      <c r="M1944" s="218"/>
      <c r="N1944" s="218"/>
      <c r="O1944" s="218"/>
      <c r="P1944" s="218"/>
      <c r="Q1944" s="218"/>
    </row>
    <row r="1945" spans="2:17" x14ac:dyDescent="0.25">
      <c r="B1945" s="76"/>
      <c r="C1945" s="77"/>
      <c r="D1945" s="231"/>
      <c r="E1945" s="35"/>
      <c r="F1945" s="225"/>
      <c r="G1945" s="79"/>
      <c r="H1945" s="290"/>
      <c r="I1945" s="74" t="str">
        <f t="shared" si="68"/>
        <v>11900</v>
      </c>
      <c r="J1945" s="218"/>
      <c r="K1945" s="218"/>
      <c r="L1945" s="218"/>
      <c r="M1945" s="218"/>
      <c r="N1945" s="218"/>
      <c r="O1945" s="218"/>
      <c r="P1945" s="218"/>
      <c r="Q1945" s="218"/>
    </row>
    <row r="1946" spans="2:17" x14ac:dyDescent="0.25">
      <c r="B1946" s="76"/>
      <c r="C1946" s="77"/>
      <c r="D1946" s="231"/>
      <c r="E1946" s="35"/>
      <c r="F1946" s="225"/>
      <c r="G1946" s="79"/>
      <c r="H1946" s="290"/>
      <c r="I1946" s="74" t="str">
        <f t="shared" si="68"/>
        <v>11900</v>
      </c>
      <c r="J1946" s="218"/>
      <c r="K1946" s="218"/>
      <c r="L1946" s="218"/>
      <c r="M1946" s="218"/>
      <c r="N1946" s="218"/>
      <c r="O1946" s="218"/>
      <c r="P1946" s="218"/>
      <c r="Q1946" s="218"/>
    </row>
    <row r="1947" spans="2:17" x14ac:dyDescent="0.25">
      <c r="B1947" s="76"/>
      <c r="C1947" s="77"/>
      <c r="D1947" s="231"/>
      <c r="E1947" s="35"/>
      <c r="F1947" s="225"/>
      <c r="G1947" s="79"/>
      <c r="H1947" s="290"/>
      <c r="I1947" s="74" t="str">
        <f t="shared" si="68"/>
        <v>11900</v>
      </c>
      <c r="J1947" s="218"/>
      <c r="K1947" s="218"/>
      <c r="L1947" s="218"/>
      <c r="M1947" s="218"/>
      <c r="N1947" s="218"/>
      <c r="O1947" s="218"/>
      <c r="P1947" s="218"/>
      <c r="Q1947" s="218"/>
    </row>
    <row r="1948" spans="2:17" x14ac:dyDescent="0.25">
      <c r="B1948" s="76"/>
      <c r="C1948" s="77"/>
      <c r="D1948" s="231"/>
      <c r="E1948" s="35"/>
      <c r="F1948" s="225"/>
      <c r="G1948" s="79"/>
      <c r="H1948" s="290"/>
      <c r="I1948" s="74" t="str">
        <f t="shared" si="68"/>
        <v>11900</v>
      </c>
      <c r="J1948" s="218"/>
      <c r="K1948" s="218"/>
      <c r="L1948" s="218"/>
      <c r="M1948" s="218"/>
      <c r="N1948" s="218"/>
      <c r="O1948" s="218"/>
      <c r="P1948" s="218"/>
      <c r="Q1948" s="218"/>
    </row>
    <row r="1949" spans="2:17" x14ac:dyDescent="0.25">
      <c r="B1949" s="76"/>
      <c r="C1949" s="77"/>
      <c r="D1949" s="231"/>
      <c r="E1949" s="35"/>
      <c r="F1949" s="225"/>
      <c r="G1949" s="79"/>
      <c r="H1949" s="290"/>
      <c r="I1949" s="74" t="str">
        <f t="shared" si="68"/>
        <v>11900</v>
      </c>
      <c r="J1949" s="218"/>
      <c r="K1949" s="218"/>
      <c r="L1949" s="218"/>
      <c r="M1949" s="218"/>
      <c r="N1949" s="218"/>
      <c r="O1949" s="218"/>
      <c r="P1949" s="218"/>
      <c r="Q1949" s="218"/>
    </row>
    <row r="1950" spans="2:17" x14ac:dyDescent="0.25">
      <c r="B1950" s="76"/>
      <c r="C1950" s="77"/>
      <c r="D1950" s="231"/>
      <c r="E1950" s="35"/>
      <c r="F1950" s="225"/>
      <c r="G1950" s="79"/>
      <c r="H1950" s="290"/>
      <c r="I1950" s="74" t="str">
        <f t="shared" si="68"/>
        <v>11900</v>
      </c>
      <c r="J1950" s="218"/>
      <c r="K1950" s="218"/>
      <c r="L1950" s="218"/>
      <c r="M1950" s="218"/>
      <c r="N1950" s="218"/>
      <c r="O1950" s="218"/>
      <c r="P1950" s="218"/>
      <c r="Q1950" s="218"/>
    </row>
    <row r="1951" spans="2:17" x14ac:dyDescent="0.25">
      <c r="B1951" s="76"/>
      <c r="C1951" s="77"/>
      <c r="D1951" s="231"/>
      <c r="E1951" s="35"/>
      <c r="F1951" s="225"/>
      <c r="G1951" s="79"/>
      <c r="H1951" s="290"/>
      <c r="I1951" s="74" t="str">
        <f t="shared" si="68"/>
        <v>11900</v>
      </c>
      <c r="J1951" s="218"/>
      <c r="K1951" s="218"/>
      <c r="L1951" s="218"/>
      <c r="M1951" s="218"/>
      <c r="N1951" s="218"/>
      <c r="O1951" s="218"/>
      <c r="P1951" s="218"/>
      <c r="Q1951" s="218"/>
    </row>
    <row r="1952" spans="2:17" x14ac:dyDescent="0.25">
      <c r="B1952" s="76"/>
      <c r="C1952" s="77"/>
      <c r="D1952" s="231"/>
      <c r="E1952" s="35"/>
      <c r="F1952" s="225"/>
      <c r="G1952" s="79"/>
      <c r="H1952" s="290"/>
      <c r="I1952" s="74" t="str">
        <f t="shared" si="68"/>
        <v>11900</v>
      </c>
      <c r="J1952" s="218"/>
      <c r="K1952" s="218"/>
      <c r="L1952" s="218"/>
      <c r="M1952" s="218"/>
      <c r="N1952" s="218"/>
      <c r="O1952" s="218"/>
      <c r="P1952" s="218"/>
      <c r="Q1952" s="218"/>
    </row>
    <row r="1953" spans="2:17" x14ac:dyDescent="0.25">
      <c r="B1953" s="76"/>
      <c r="C1953" s="77"/>
      <c r="D1953" s="231"/>
      <c r="E1953" s="35"/>
      <c r="F1953" s="225"/>
      <c r="G1953" s="79"/>
      <c r="H1953" s="290"/>
      <c r="I1953" s="74" t="str">
        <f t="shared" si="68"/>
        <v>11900</v>
      </c>
      <c r="J1953" s="218"/>
      <c r="K1953" s="218"/>
      <c r="L1953" s="218"/>
      <c r="M1953" s="218"/>
      <c r="N1953" s="218"/>
      <c r="O1953" s="218"/>
      <c r="P1953" s="218"/>
      <c r="Q1953" s="218"/>
    </row>
    <row r="1954" spans="2:17" x14ac:dyDescent="0.25">
      <c r="B1954" s="76"/>
      <c r="C1954" s="77"/>
      <c r="D1954" s="231"/>
      <c r="E1954" s="35"/>
      <c r="F1954" s="225"/>
      <c r="G1954" s="79"/>
      <c r="H1954" s="290"/>
      <c r="I1954" s="74" t="str">
        <f t="shared" si="68"/>
        <v>11900</v>
      </c>
      <c r="J1954" s="218"/>
      <c r="K1954" s="218"/>
      <c r="L1954" s="218"/>
      <c r="M1954" s="218"/>
      <c r="N1954" s="218"/>
      <c r="O1954" s="218"/>
      <c r="P1954" s="218"/>
      <c r="Q1954" s="218"/>
    </row>
    <row r="1955" spans="2:17" x14ac:dyDescent="0.25">
      <c r="B1955" s="76"/>
      <c r="C1955" s="77"/>
      <c r="D1955" s="231"/>
      <c r="E1955" s="35"/>
      <c r="F1955" s="225"/>
      <c r="G1955" s="79"/>
      <c r="H1955" s="290"/>
      <c r="I1955" s="74" t="str">
        <f t="shared" si="68"/>
        <v>11900</v>
      </c>
      <c r="J1955" s="218"/>
      <c r="K1955" s="218"/>
      <c r="L1955" s="218"/>
      <c r="M1955" s="218"/>
      <c r="N1955" s="218"/>
      <c r="O1955" s="218"/>
      <c r="P1955" s="218"/>
      <c r="Q1955" s="218"/>
    </row>
    <row r="1956" spans="2:17" x14ac:dyDescent="0.25">
      <c r="B1956" s="76"/>
      <c r="C1956" s="77"/>
      <c r="D1956" s="231"/>
      <c r="E1956" s="35"/>
      <c r="F1956" s="225"/>
      <c r="G1956" s="79"/>
      <c r="H1956" s="290"/>
      <c r="I1956" s="74" t="str">
        <f t="shared" si="68"/>
        <v>11900</v>
      </c>
      <c r="J1956" s="218"/>
      <c r="K1956" s="218"/>
      <c r="L1956" s="218"/>
      <c r="M1956" s="218"/>
      <c r="N1956" s="218"/>
      <c r="O1956" s="218"/>
      <c r="P1956" s="218"/>
      <c r="Q1956" s="218"/>
    </row>
    <row r="1957" spans="2:17" x14ac:dyDescent="0.25">
      <c r="B1957" s="76"/>
      <c r="C1957" s="77"/>
      <c r="D1957" s="231"/>
      <c r="E1957" s="35"/>
      <c r="F1957" s="225"/>
      <c r="G1957" s="79"/>
      <c r="H1957" s="290"/>
      <c r="I1957" s="74" t="str">
        <f t="shared" si="68"/>
        <v>11900</v>
      </c>
      <c r="J1957" s="218"/>
      <c r="K1957" s="218"/>
      <c r="L1957" s="218"/>
      <c r="M1957" s="218"/>
      <c r="N1957" s="218"/>
      <c r="O1957" s="218"/>
      <c r="P1957" s="218"/>
      <c r="Q1957" s="218"/>
    </row>
    <row r="1958" spans="2:17" x14ac:dyDescent="0.25">
      <c r="B1958" s="76"/>
      <c r="C1958" s="77"/>
      <c r="D1958" s="231"/>
      <c r="E1958" s="35"/>
      <c r="F1958" s="225"/>
      <c r="G1958" s="79"/>
      <c r="H1958" s="290"/>
      <c r="I1958" s="74" t="str">
        <f t="shared" si="68"/>
        <v>11900</v>
      </c>
      <c r="J1958" s="218"/>
      <c r="K1958" s="218"/>
      <c r="L1958" s="218"/>
      <c r="M1958" s="218"/>
      <c r="N1958" s="218"/>
      <c r="O1958" s="218"/>
      <c r="P1958" s="218"/>
      <c r="Q1958" s="218"/>
    </row>
    <row r="1959" spans="2:17" x14ac:dyDescent="0.25">
      <c r="B1959" s="76"/>
      <c r="C1959" s="77"/>
      <c r="D1959" s="231"/>
      <c r="E1959" s="35"/>
      <c r="F1959" s="225"/>
      <c r="G1959" s="79"/>
      <c r="H1959" s="290"/>
      <c r="I1959" s="74" t="str">
        <f t="shared" si="68"/>
        <v>11900</v>
      </c>
      <c r="J1959" s="218"/>
      <c r="K1959" s="218"/>
      <c r="L1959" s="218"/>
      <c r="M1959" s="218"/>
      <c r="N1959" s="218"/>
      <c r="O1959" s="218"/>
      <c r="P1959" s="218"/>
      <c r="Q1959" s="218"/>
    </row>
    <row r="1960" spans="2:17" x14ac:dyDescent="0.25">
      <c r="B1960" s="76"/>
      <c r="C1960" s="77"/>
      <c r="D1960" s="231"/>
      <c r="E1960" s="35"/>
      <c r="F1960" s="225"/>
      <c r="G1960" s="79"/>
      <c r="H1960" s="290"/>
      <c r="I1960" s="74" t="str">
        <f t="shared" si="68"/>
        <v>11900</v>
      </c>
      <c r="J1960" s="218"/>
      <c r="K1960" s="218"/>
      <c r="L1960" s="218"/>
      <c r="M1960" s="218"/>
      <c r="N1960" s="218"/>
      <c r="O1960" s="218"/>
      <c r="P1960" s="218"/>
      <c r="Q1960" s="218"/>
    </row>
    <row r="1961" spans="2:17" x14ac:dyDescent="0.25">
      <c r="B1961" s="76"/>
      <c r="C1961" s="77"/>
      <c r="D1961" s="231"/>
      <c r="E1961" s="35"/>
      <c r="F1961" s="225"/>
      <c r="G1961" s="79"/>
      <c r="H1961" s="290"/>
      <c r="I1961" s="74" t="str">
        <f t="shared" si="68"/>
        <v>11900</v>
      </c>
      <c r="J1961" s="218"/>
      <c r="K1961" s="218"/>
      <c r="L1961" s="218"/>
      <c r="M1961" s="218"/>
      <c r="N1961" s="218"/>
      <c r="O1961" s="218"/>
      <c r="P1961" s="218"/>
      <c r="Q1961" s="218"/>
    </row>
    <row r="1962" spans="2:17" x14ac:dyDescent="0.25">
      <c r="B1962" s="76"/>
      <c r="C1962" s="77"/>
      <c r="D1962" s="231"/>
      <c r="E1962" s="35"/>
      <c r="F1962" s="225"/>
      <c r="G1962" s="79"/>
      <c r="H1962" s="290"/>
      <c r="I1962" s="74" t="str">
        <f t="shared" si="68"/>
        <v>11900</v>
      </c>
      <c r="J1962" s="218"/>
      <c r="K1962" s="218"/>
      <c r="L1962" s="218"/>
      <c r="M1962" s="218"/>
      <c r="N1962" s="218"/>
      <c r="O1962" s="218"/>
      <c r="P1962" s="218"/>
      <c r="Q1962" s="218"/>
    </row>
    <row r="1963" spans="2:17" x14ac:dyDescent="0.25">
      <c r="B1963" s="76"/>
      <c r="C1963" s="77"/>
      <c r="D1963" s="231"/>
      <c r="E1963" s="35"/>
      <c r="F1963" s="225"/>
      <c r="G1963" s="79"/>
      <c r="H1963" s="290"/>
      <c r="I1963" s="74" t="str">
        <f t="shared" si="68"/>
        <v>11900</v>
      </c>
      <c r="J1963" s="218"/>
      <c r="K1963" s="218"/>
      <c r="L1963" s="218"/>
      <c r="M1963" s="218"/>
      <c r="N1963" s="218"/>
      <c r="O1963" s="218"/>
      <c r="P1963" s="218"/>
      <c r="Q1963" s="218"/>
    </row>
    <row r="1964" spans="2:17" x14ac:dyDescent="0.25">
      <c r="B1964" s="76"/>
      <c r="C1964" s="77"/>
      <c r="D1964" s="231"/>
      <c r="E1964" s="35"/>
      <c r="F1964" s="225"/>
      <c r="G1964" s="79"/>
      <c r="H1964" s="290"/>
      <c r="I1964" s="74" t="str">
        <f t="shared" si="68"/>
        <v>11900</v>
      </c>
      <c r="J1964" s="218"/>
      <c r="K1964" s="218"/>
      <c r="L1964" s="218"/>
      <c r="M1964" s="218"/>
      <c r="N1964" s="218"/>
      <c r="O1964" s="218"/>
      <c r="P1964" s="218"/>
      <c r="Q1964" s="218"/>
    </row>
    <row r="1965" spans="2:17" x14ac:dyDescent="0.25">
      <c r="B1965" s="76"/>
      <c r="C1965" s="77"/>
      <c r="D1965" s="231"/>
      <c r="E1965" s="35"/>
      <c r="F1965" s="225"/>
      <c r="G1965" s="79"/>
      <c r="H1965" s="290"/>
      <c r="I1965" s="74" t="str">
        <f t="shared" si="68"/>
        <v>11900</v>
      </c>
      <c r="J1965" s="218"/>
      <c r="K1965" s="218"/>
      <c r="L1965" s="218"/>
      <c r="M1965" s="218"/>
      <c r="N1965" s="218"/>
      <c r="O1965" s="218"/>
      <c r="P1965" s="218"/>
      <c r="Q1965" s="218"/>
    </row>
    <row r="1966" spans="2:17" x14ac:dyDescent="0.25">
      <c r="B1966" s="76"/>
      <c r="C1966" s="77"/>
      <c r="D1966" s="231"/>
      <c r="E1966" s="35"/>
      <c r="F1966" s="225"/>
      <c r="G1966" s="79"/>
      <c r="H1966" s="290"/>
      <c r="I1966" s="74" t="str">
        <f t="shared" si="68"/>
        <v>11900</v>
      </c>
      <c r="J1966" s="218"/>
      <c r="K1966" s="218"/>
      <c r="L1966" s="218"/>
      <c r="M1966" s="218"/>
      <c r="N1966" s="218"/>
      <c r="O1966" s="218"/>
      <c r="P1966" s="218"/>
      <c r="Q1966" s="218"/>
    </row>
    <row r="1967" spans="2:17" x14ac:dyDescent="0.25">
      <c r="B1967" s="76"/>
      <c r="C1967" s="77"/>
      <c r="D1967" s="231"/>
      <c r="E1967" s="35"/>
      <c r="F1967" s="225"/>
      <c r="G1967" s="79"/>
      <c r="H1967" s="290"/>
      <c r="I1967" s="74" t="str">
        <f t="shared" si="68"/>
        <v>11900</v>
      </c>
      <c r="J1967" s="218"/>
      <c r="K1967" s="218"/>
      <c r="L1967" s="218"/>
      <c r="M1967" s="218"/>
      <c r="N1967" s="218"/>
      <c r="O1967" s="218"/>
      <c r="P1967" s="218"/>
      <c r="Q1967" s="218"/>
    </row>
    <row r="1968" spans="2:17" x14ac:dyDescent="0.25">
      <c r="B1968" s="76"/>
      <c r="C1968" s="77"/>
      <c r="D1968" s="231"/>
      <c r="E1968" s="35"/>
      <c r="F1968" s="225"/>
      <c r="G1968" s="79"/>
      <c r="H1968" s="290"/>
      <c r="I1968" s="74" t="str">
        <f t="shared" si="68"/>
        <v>11900</v>
      </c>
      <c r="J1968" s="218"/>
      <c r="K1968" s="218"/>
      <c r="L1968" s="218"/>
      <c r="M1968" s="218"/>
      <c r="N1968" s="218"/>
      <c r="O1968" s="218"/>
      <c r="P1968" s="218"/>
      <c r="Q1968" s="218"/>
    </row>
    <row r="1969" spans="2:17" x14ac:dyDescent="0.25">
      <c r="B1969" s="76"/>
      <c r="C1969" s="77"/>
      <c r="D1969" s="231"/>
      <c r="E1969" s="35"/>
      <c r="F1969" s="225"/>
      <c r="G1969" s="79"/>
      <c r="H1969" s="290"/>
      <c r="I1969" s="74" t="str">
        <f t="shared" si="68"/>
        <v>11900</v>
      </c>
      <c r="J1969" s="218"/>
      <c r="K1969" s="218"/>
      <c r="L1969" s="218"/>
      <c r="M1969" s="218"/>
      <c r="N1969" s="218"/>
      <c r="O1969" s="218"/>
      <c r="P1969" s="218"/>
      <c r="Q1969" s="218"/>
    </row>
    <row r="1970" spans="2:17" x14ac:dyDescent="0.25">
      <c r="B1970" s="76"/>
      <c r="C1970" s="77"/>
      <c r="D1970" s="231"/>
      <c r="E1970" s="35"/>
      <c r="F1970" s="225"/>
      <c r="G1970" s="79"/>
      <c r="H1970" s="290"/>
      <c r="I1970" s="74" t="str">
        <f t="shared" si="68"/>
        <v>11900</v>
      </c>
      <c r="J1970" s="218"/>
      <c r="K1970" s="218"/>
      <c r="L1970" s="218"/>
      <c r="M1970" s="218"/>
      <c r="N1970" s="218"/>
      <c r="O1970" s="218"/>
      <c r="P1970" s="218"/>
      <c r="Q1970" s="218"/>
    </row>
    <row r="1971" spans="2:17" x14ac:dyDescent="0.25">
      <c r="B1971" s="76"/>
      <c r="C1971" s="77"/>
      <c r="D1971" s="231"/>
      <c r="E1971" s="35"/>
      <c r="F1971" s="225"/>
      <c r="G1971" s="79"/>
      <c r="H1971" s="290"/>
      <c r="I1971" s="74" t="str">
        <f t="shared" si="68"/>
        <v>11900</v>
      </c>
      <c r="J1971" s="218"/>
      <c r="K1971" s="218"/>
      <c r="L1971" s="218"/>
      <c r="M1971" s="218"/>
      <c r="N1971" s="218"/>
      <c r="O1971" s="218"/>
      <c r="P1971" s="218"/>
      <c r="Q1971" s="218"/>
    </row>
    <row r="1972" spans="2:17" x14ac:dyDescent="0.25">
      <c r="B1972" s="76"/>
      <c r="C1972" s="77"/>
      <c r="D1972" s="231"/>
      <c r="E1972" s="35"/>
      <c r="F1972" s="225"/>
      <c r="G1972" s="79"/>
      <c r="H1972" s="290"/>
      <c r="I1972" s="74" t="str">
        <f t="shared" si="68"/>
        <v>11900</v>
      </c>
      <c r="J1972" s="218"/>
      <c r="K1972" s="218"/>
      <c r="L1972" s="218"/>
      <c r="M1972" s="218"/>
      <c r="N1972" s="218"/>
      <c r="O1972" s="218"/>
      <c r="P1972" s="218"/>
      <c r="Q1972" s="218"/>
    </row>
    <row r="1973" spans="2:17" x14ac:dyDescent="0.25">
      <c r="B1973" s="76"/>
      <c r="C1973" s="77"/>
      <c r="D1973" s="231"/>
      <c r="E1973" s="35"/>
      <c r="F1973" s="225"/>
      <c r="G1973" s="79"/>
      <c r="H1973" s="290"/>
      <c r="I1973" s="74" t="str">
        <f t="shared" si="68"/>
        <v>11900</v>
      </c>
      <c r="J1973" s="218"/>
      <c r="K1973" s="218"/>
      <c r="L1973" s="218"/>
      <c r="M1973" s="218"/>
      <c r="N1973" s="218"/>
      <c r="O1973" s="218"/>
      <c r="P1973" s="218"/>
      <c r="Q1973" s="218"/>
    </row>
    <row r="1974" spans="2:17" x14ac:dyDescent="0.25">
      <c r="B1974" s="76"/>
      <c r="C1974" s="77"/>
      <c r="D1974" s="231"/>
      <c r="E1974" s="35"/>
      <c r="F1974" s="225"/>
      <c r="G1974" s="79"/>
      <c r="H1974" s="290"/>
      <c r="I1974" s="74" t="str">
        <f t="shared" si="68"/>
        <v>11900</v>
      </c>
      <c r="J1974" s="218"/>
      <c r="K1974" s="218"/>
      <c r="L1974" s="218"/>
      <c r="M1974" s="218"/>
      <c r="N1974" s="218"/>
      <c r="O1974" s="218"/>
      <c r="P1974" s="218"/>
      <c r="Q1974" s="218"/>
    </row>
    <row r="1975" spans="2:17" x14ac:dyDescent="0.25">
      <c r="B1975" s="76"/>
      <c r="C1975" s="77"/>
      <c r="D1975" s="231"/>
      <c r="E1975" s="35"/>
      <c r="F1975" s="225"/>
      <c r="G1975" s="79"/>
      <c r="H1975" s="290"/>
      <c r="I1975" s="74" t="str">
        <f t="shared" si="68"/>
        <v>11900</v>
      </c>
      <c r="J1975" s="218"/>
      <c r="K1975" s="218"/>
      <c r="L1975" s="218"/>
      <c r="M1975" s="218"/>
      <c r="N1975" s="218"/>
      <c r="O1975" s="218"/>
      <c r="P1975" s="218"/>
      <c r="Q1975" s="218"/>
    </row>
    <row r="1976" spans="2:17" x14ac:dyDescent="0.25">
      <c r="B1976" s="76"/>
      <c r="C1976" s="77"/>
      <c r="D1976" s="231"/>
      <c r="E1976" s="35"/>
      <c r="F1976" s="225"/>
      <c r="G1976" s="79"/>
      <c r="H1976" s="290"/>
      <c r="I1976" s="74" t="str">
        <f t="shared" si="68"/>
        <v>11900</v>
      </c>
      <c r="J1976" s="218"/>
      <c r="K1976" s="218"/>
      <c r="L1976" s="218"/>
      <c r="M1976" s="218"/>
      <c r="N1976" s="218"/>
      <c r="O1976" s="218"/>
      <c r="P1976" s="218"/>
      <c r="Q1976" s="218"/>
    </row>
    <row r="1977" spans="2:17" x14ac:dyDescent="0.25">
      <c r="B1977" s="76"/>
      <c r="C1977" s="77"/>
      <c r="D1977" s="231"/>
      <c r="E1977" s="35"/>
      <c r="F1977" s="225"/>
      <c r="G1977" s="79"/>
      <c r="H1977" s="290"/>
      <c r="I1977" s="74" t="str">
        <f t="shared" si="68"/>
        <v>11900</v>
      </c>
      <c r="J1977" s="218"/>
      <c r="K1977" s="218"/>
      <c r="L1977" s="218"/>
      <c r="M1977" s="218"/>
      <c r="N1977" s="218"/>
      <c r="O1977" s="218"/>
      <c r="P1977" s="218"/>
      <c r="Q1977" s="218"/>
    </row>
    <row r="1978" spans="2:17" x14ac:dyDescent="0.25">
      <c r="B1978" s="76"/>
      <c r="C1978" s="77"/>
      <c r="D1978" s="231"/>
      <c r="E1978" s="35"/>
      <c r="F1978" s="225"/>
      <c r="G1978" s="79"/>
      <c r="H1978" s="290"/>
      <c r="I1978" s="74" t="str">
        <f t="shared" si="68"/>
        <v>11900</v>
      </c>
      <c r="J1978" s="218"/>
      <c r="K1978" s="218"/>
      <c r="L1978" s="218"/>
      <c r="M1978" s="218"/>
      <c r="N1978" s="218"/>
      <c r="O1978" s="218"/>
      <c r="P1978" s="218"/>
      <c r="Q1978" s="218"/>
    </row>
    <row r="1979" spans="2:17" x14ac:dyDescent="0.25">
      <c r="B1979" s="76"/>
      <c r="C1979" s="77"/>
      <c r="D1979" s="231"/>
      <c r="E1979" s="35"/>
      <c r="F1979" s="225"/>
      <c r="G1979" s="79"/>
      <c r="H1979" s="290"/>
      <c r="I1979" s="74" t="str">
        <f t="shared" si="68"/>
        <v>11900</v>
      </c>
      <c r="J1979" s="218"/>
      <c r="K1979" s="218"/>
      <c r="L1979" s="218"/>
      <c r="M1979" s="218"/>
      <c r="N1979" s="218"/>
      <c r="O1979" s="218"/>
      <c r="P1979" s="218"/>
      <c r="Q1979" s="218"/>
    </row>
    <row r="1980" spans="2:17" x14ac:dyDescent="0.25">
      <c r="B1980" s="76"/>
      <c r="C1980" s="77"/>
      <c r="D1980" s="231"/>
      <c r="E1980" s="35"/>
      <c r="F1980" s="225"/>
      <c r="G1980" s="79"/>
      <c r="H1980" s="290"/>
      <c r="I1980" s="74" t="str">
        <f t="shared" si="68"/>
        <v>11900</v>
      </c>
      <c r="J1980" s="218"/>
      <c r="K1980" s="218"/>
      <c r="L1980" s="218"/>
      <c r="M1980" s="218"/>
      <c r="N1980" s="218"/>
      <c r="O1980" s="218"/>
      <c r="P1980" s="218"/>
      <c r="Q1980" s="218"/>
    </row>
    <row r="1981" spans="2:17" x14ac:dyDescent="0.25">
      <c r="B1981" s="76"/>
      <c r="C1981" s="77"/>
      <c r="D1981" s="231"/>
      <c r="E1981" s="35"/>
      <c r="F1981" s="225"/>
      <c r="G1981" s="79"/>
      <c r="H1981" s="290"/>
      <c r="I1981" s="74" t="str">
        <f t="shared" si="68"/>
        <v>11900</v>
      </c>
      <c r="J1981" s="218"/>
      <c r="K1981" s="218"/>
      <c r="L1981" s="218"/>
      <c r="M1981" s="218"/>
      <c r="N1981" s="218"/>
      <c r="O1981" s="218"/>
      <c r="P1981" s="218"/>
      <c r="Q1981" s="218"/>
    </row>
    <row r="1982" spans="2:17" x14ac:dyDescent="0.25">
      <c r="B1982" s="76"/>
      <c r="C1982" s="77"/>
      <c r="D1982" s="231"/>
      <c r="E1982" s="35"/>
      <c r="F1982" s="225"/>
      <c r="G1982" s="79"/>
      <c r="H1982" s="290"/>
      <c r="I1982" s="74" t="str">
        <f t="shared" si="68"/>
        <v>11900</v>
      </c>
      <c r="J1982" s="218"/>
      <c r="K1982" s="218"/>
      <c r="L1982" s="218"/>
      <c r="M1982" s="218"/>
      <c r="N1982" s="218"/>
      <c r="O1982" s="218"/>
      <c r="P1982" s="218"/>
      <c r="Q1982" s="218"/>
    </row>
    <row r="1983" spans="2:17" x14ac:dyDescent="0.25">
      <c r="B1983" s="76"/>
      <c r="C1983" s="77"/>
      <c r="D1983" s="231"/>
      <c r="E1983" s="35"/>
      <c r="F1983" s="225"/>
      <c r="G1983" s="79"/>
      <c r="H1983" s="290"/>
      <c r="I1983" s="74" t="str">
        <f t="shared" si="68"/>
        <v>11900</v>
      </c>
      <c r="J1983" s="218"/>
      <c r="K1983" s="218"/>
      <c r="L1983" s="218"/>
      <c r="M1983" s="218"/>
      <c r="N1983" s="218"/>
      <c r="O1983" s="218"/>
      <c r="P1983" s="218"/>
      <c r="Q1983" s="218"/>
    </row>
    <row r="1984" spans="2:17" x14ac:dyDescent="0.25">
      <c r="B1984" s="76"/>
      <c r="C1984" s="77"/>
      <c r="D1984" s="231"/>
      <c r="E1984" s="35"/>
      <c r="F1984" s="225"/>
      <c r="G1984" s="79"/>
      <c r="H1984" s="290"/>
      <c r="I1984" s="74" t="str">
        <f t="shared" si="68"/>
        <v>11900</v>
      </c>
      <c r="J1984" s="218"/>
      <c r="K1984" s="218"/>
      <c r="L1984" s="218"/>
      <c r="M1984" s="218"/>
      <c r="N1984" s="218"/>
      <c r="O1984" s="218"/>
      <c r="P1984" s="218"/>
      <c r="Q1984" s="218"/>
    </row>
    <row r="1985" spans="2:17" x14ac:dyDescent="0.25">
      <c r="B1985" s="76"/>
      <c r="C1985" s="77"/>
      <c r="D1985" s="231"/>
      <c r="E1985" s="35"/>
      <c r="F1985" s="225"/>
      <c r="G1985" s="79"/>
      <c r="H1985" s="290"/>
      <c r="I1985" s="74" t="str">
        <f t="shared" si="68"/>
        <v>11900</v>
      </c>
      <c r="J1985" s="218"/>
      <c r="K1985" s="218"/>
      <c r="L1985" s="218"/>
      <c r="M1985" s="218"/>
      <c r="N1985" s="218"/>
      <c r="O1985" s="218"/>
      <c r="P1985" s="218"/>
      <c r="Q1985" s="218"/>
    </row>
    <row r="1986" spans="2:17" x14ac:dyDescent="0.25">
      <c r="B1986" s="76"/>
      <c r="C1986" s="77"/>
      <c r="D1986" s="231"/>
      <c r="E1986" s="35"/>
      <c r="F1986" s="225"/>
      <c r="G1986" s="79"/>
      <c r="H1986" s="290"/>
      <c r="I1986" s="74" t="str">
        <f t="shared" si="68"/>
        <v>11900</v>
      </c>
      <c r="J1986" s="218"/>
      <c r="K1986" s="218"/>
      <c r="L1986" s="218"/>
      <c r="M1986" s="218"/>
      <c r="N1986" s="218"/>
      <c r="O1986" s="218"/>
      <c r="P1986" s="218"/>
      <c r="Q1986" s="218"/>
    </row>
    <row r="1987" spans="2:17" x14ac:dyDescent="0.25">
      <c r="B1987" s="76"/>
      <c r="C1987" s="77"/>
      <c r="D1987" s="231"/>
      <c r="E1987" s="35"/>
      <c r="F1987" s="225"/>
      <c r="G1987" s="79"/>
      <c r="H1987" s="290"/>
      <c r="I1987" s="74" t="str">
        <f t="shared" si="68"/>
        <v>11900</v>
      </c>
      <c r="J1987" s="218"/>
      <c r="K1987" s="218"/>
      <c r="L1987" s="218"/>
      <c r="M1987" s="218"/>
      <c r="N1987" s="218"/>
      <c r="O1987" s="218"/>
      <c r="P1987" s="218"/>
      <c r="Q1987" s="218"/>
    </row>
    <row r="1988" spans="2:17" x14ac:dyDescent="0.25">
      <c r="B1988" s="76"/>
      <c r="C1988" s="77"/>
      <c r="D1988" s="231"/>
      <c r="E1988" s="35"/>
      <c r="F1988" s="225"/>
      <c r="G1988" s="79"/>
      <c r="H1988" s="290"/>
      <c r="I1988" s="74" t="str">
        <f t="shared" si="68"/>
        <v>11900</v>
      </c>
      <c r="J1988" s="218"/>
      <c r="K1988" s="218"/>
      <c r="L1988" s="218"/>
      <c r="M1988" s="218"/>
      <c r="N1988" s="218"/>
      <c r="O1988" s="218"/>
      <c r="P1988" s="218"/>
      <c r="Q1988" s="218"/>
    </row>
    <row r="1989" spans="2:17" x14ac:dyDescent="0.25">
      <c r="B1989" s="76"/>
      <c r="C1989" s="77"/>
      <c r="D1989" s="231"/>
      <c r="E1989" s="35"/>
      <c r="F1989" s="225"/>
      <c r="G1989" s="79"/>
      <c r="H1989" s="290"/>
      <c r="I1989" s="74" t="str">
        <f t="shared" si="68"/>
        <v>11900</v>
      </c>
      <c r="J1989" s="218"/>
      <c r="K1989" s="218"/>
      <c r="L1989" s="218"/>
      <c r="M1989" s="218"/>
      <c r="N1989" s="218"/>
      <c r="O1989" s="218"/>
      <c r="P1989" s="218"/>
      <c r="Q1989" s="218"/>
    </row>
    <row r="1990" spans="2:17" x14ac:dyDescent="0.25">
      <c r="B1990" s="76"/>
      <c r="C1990" s="77"/>
      <c r="D1990" s="231"/>
      <c r="E1990" s="35"/>
      <c r="F1990" s="225"/>
      <c r="G1990" s="79"/>
      <c r="H1990" s="290"/>
      <c r="I1990" s="74" t="str">
        <f t="shared" si="68"/>
        <v>11900</v>
      </c>
      <c r="J1990" s="218"/>
      <c r="K1990" s="218"/>
      <c r="L1990" s="218"/>
      <c r="M1990" s="218"/>
      <c r="N1990" s="218"/>
      <c r="O1990" s="218"/>
      <c r="P1990" s="218"/>
      <c r="Q1990" s="218"/>
    </row>
    <row r="1991" spans="2:17" x14ac:dyDescent="0.25">
      <c r="B1991" s="76"/>
      <c r="C1991" s="77"/>
      <c r="D1991" s="231"/>
      <c r="E1991" s="35"/>
      <c r="F1991" s="225"/>
      <c r="G1991" s="79"/>
      <c r="H1991" s="290"/>
      <c r="I1991" s="74" t="str">
        <f t="shared" si="68"/>
        <v>11900</v>
      </c>
      <c r="J1991" s="218"/>
      <c r="K1991" s="218"/>
      <c r="L1991" s="218"/>
      <c r="M1991" s="218"/>
      <c r="N1991" s="218"/>
      <c r="O1991" s="218"/>
      <c r="P1991" s="218"/>
      <c r="Q1991" s="218"/>
    </row>
    <row r="1992" spans="2:17" x14ac:dyDescent="0.25">
      <c r="B1992" s="76"/>
      <c r="C1992" s="77"/>
      <c r="D1992" s="231"/>
      <c r="E1992" s="35"/>
      <c r="F1992" s="225"/>
      <c r="G1992" s="79"/>
      <c r="H1992" s="290"/>
      <c r="I1992" s="74" t="str">
        <f t="shared" si="68"/>
        <v>11900</v>
      </c>
      <c r="J1992" s="218"/>
      <c r="K1992" s="218"/>
      <c r="L1992" s="218"/>
      <c r="M1992" s="218"/>
      <c r="N1992" s="218"/>
      <c r="O1992" s="218"/>
      <c r="P1992" s="218"/>
      <c r="Q1992" s="218"/>
    </row>
    <row r="1993" spans="2:17" x14ac:dyDescent="0.25">
      <c r="B1993" s="76"/>
      <c r="C1993" s="77"/>
      <c r="D1993" s="231"/>
      <c r="E1993" s="35"/>
      <c r="F1993" s="225"/>
      <c r="G1993" s="79"/>
      <c r="H1993" s="290"/>
      <c r="I1993" s="74" t="str">
        <f t="shared" si="68"/>
        <v>11900</v>
      </c>
      <c r="J1993" s="218"/>
      <c r="K1993" s="218"/>
      <c r="L1993" s="218"/>
      <c r="M1993" s="218"/>
      <c r="N1993" s="218"/>
      <c r="O1993" s="218"/>
      <c r="P1993" s="218"/>
      <c r="Q1993" s="218"/>
    </row>
    <row r="1994" spans="2:17" x14ac:dyDescent="0.25">
      <c r="B1994" s="76"/>
      <c r="C1994" s="77"/>
      <c r="D1994" s="231"/>
      <c r="E1994" s="35"/>
      <c r="F1994" s="225"/>
      <c r="G1994" s="79"/>
      <c r="H1994" s="290"/>
      <c r="I1994" s="74" t="str">
        <f t="shared" si="68"/>
        <v>11900</v>
      </c>
      <c r="J1994" s="218"/>
      <c r="K1994" s="218"/>
      <c r="L1994" s="218"/>
      <c r="M1994" s="218"/>
      <c r="N1994" s="218"/>
      <c r="O1994" s="218"/>
      <c r="P1994" s="218"/>
      <c r="Q1994" s="218"/>
    </row>
    <row r="1995" spans="2:17" x14ac:dyDescent="0.25">
      <c r="B1995" s="76"/>
      <c r="C1995" s="77"/>
      <c r="D1995" s="231"/>
      <c r="E1995" s="35"/>
      <c r="F1995" s="225"/>
      <c r="G1995" s="79"/>
      <c r="H1995" s="290"/>
      <c r="I1995" s="74" t="str">
        <f t="shared" si="68"/>
        <v>11900</v>
      </c>
      <c r="J1995" s="218"/>
      <c r="K1995" s="218"/>
      <c r="L1995" s="218"/>
      <c r="M1995" s="218"/>
      <c r="N1995" s="218"/>
      <c r="O1995" s="218"/>
      <c r="P1995" s="218"/>
      <c r="Q1995" s="218"/>
    </row>
    <row r="1996" spans="2:17" x14ac:dyDescent="0.25">
      <c r="B1996" s="76"/>
      <c r="C1996" s="77"/>
      <c r="D1996" s="231"/>
      <c r="E1996" s="35"/>
      <c r="F1996" s="225"/>
      <c r="G1996" s="79"/>
      <c r="H1996" s="290"/>
      <c r="I1996" s="74" t="str">
        <f t="shared" si="68"/>
        <v>11900</v>
      </c>
      <c r="J1996" s="218"/>
      <c r="K1996" s="218"/>
      <c r="L1996" s="218"/>
      <c r="M1996" s="218"/>
      <c r="N1996" s="218"/>
      <c r="O1996" s="218"/>
      <c r="P1996" s="218"/>
      <c r="Q1996" s="218"/>
    </row>
    <row r="1997" spans="2:17" x14ac:dyDescent="0.25">
      <c r="B1997" s="76"/>
      <c r="C1997" s="77"/>
      <c r="D1997" s="231"/>
      <c r="E1997" s="35"/>
      <c r="F1997" s="225"/>
      <c r="G1997" s="79"/>
      <c r="H1997" s="290"/>
      <c r="I1997" s="74" t="str">
        <f t="shared" si="68"/>
        <v>11900</v>
      </c>
      <c r="J1997" s="218"/>
      <c r="K1997" s="218"/>
      <c r="L1997" s="218"/>
      <c r="M1997" s="218"/>
      <c r="N1997" s="218"/>
      <c r="O1997" s="218"/>
      <c r="P1997" s="218"/>
      <c r="Q1997" s="218"/>
    </row>
    <row r="1998" spans="2:17" x14ac:dyDescent="0.25">
      <c r="B1998" s="76"/>
      <c r="C1998" s="77"/>
      <c r="D1998" s="231"/>
      <c r="E1998" s="35"/>
      <c r="F1998" s="225"/>
      <c r="G1998" s="79"/>
      <c r="H1998" s="290"/>
      <c r="I1998" s="74" t="str">
        <f t="shared" si="68"/>
        <v>11900</v>
      </c>
      <c r="J1998" s="218"/>
      <c r="K1998" s="218"/>
      <c r="L1998" s="218"/>
      <c r="M1998" s="218"/>
      <c r="N1998" s="218"/>
      <c r="O1998" s="218"/>
      <c r="P1998" s="218"/>
      <c r="Q1998" s="218"/>
    </row>
    <row r="1999" spans="2:17" x14ac:dyDescent="0.25">
      <c r="B1999" s="76"/>
      <c r="C1999" s="77"/>
      <c r="D1999" s="231"/>
      <c r="E1999" s="35"/>
      <c r="F1999" s="225"/>
      <c r="G1999" s="79"/>
      <c r="H1999" s="290"/>
      <c r="I1999" s="74" t="str">
        <f t="shared" ref="I1999:I2062" si="69">MONTH(D1999)&amp;YEAR(D1999)&amp;G1999</f>
        <v>11900</v>
      </c>
      <c r="J1999" s="218"/>
      <c r="K1999" s="218"/>
      <c r="L1999" s="218"/>
      <c r="M1999" s="218"/>
      <c r="N1999" s="218"/>
      <c r="O1999" s="218"/>
      <c r="P1999" s="218"/>
      <c r="Q1999" s="218"/>
    </row>
    <row r="2000" spans="2:17" x14ac:dyDescent="0.25">
      <c r="B2000" s="76"/>
      <c r="C2000" s="77"/>
      <c r="D2000" s="231"/>
      <c r="E2000" s="35"/>
      <c r="F2000" s="225"/>
      <c r="G2000" s="79"/>
      <c r="H2000" s="290"/>
      <c r="I2000" s="74" t="str">
        <f t="shared" si="69"/>
        <v>11900</v>
      </c>
      <c r="J2000" s="218"/>
      <c r="K2000" s="218"/>
      <c r="L2000" s="218"/>
      <c r="M2000" s="218"/>
      <c r="N2000" s="218"/>
      <c r="O2000" s="218"/>
      <c r="P2000" s="218"/>
      <c r="Q2000" s="218"/>
    </row>
    <row r="2001" spans="2:17" x14ac:dyDescent="0.25">
      <c r="B2001" s="76"/>
      <c r="C2001" s="77"/>
      <c r="D2001" s="231"/>
      <c r="E2001" s="35"/>
      <c r="F2001" s="225"/>
      <c r="G2001" s="79"/>
      <c r="H2001" s="290"/>
      <c r="I2001" s="74" t="str">
        <f t="shared" si="69"/>
        <v>11900</v>
      </c>
      <c r="J2001" s="218"/>
      <c r="K2001" s="218"/>
      <c r="L2001" s="218"/>
      <c r="M2001" s="218"/>
      <c r="N2001" s="218"/>
      <c r="O2001" s="218"/>
      <c r="P2001" s="218"/>
      <c r="Q2001" s="218"/>
    </row>
    <row r="2002" spans="2:17" x14ac:dyDescent="0.25">
      <c r="B2002" s="76"/>
      <c r="C2002" s="77"/>
      <c r="D2002" s="231"/>
      <c r="E2002" s="35"/>
      <c r="F2002" s="225"/>
      <c r="G2002" s="79"/>
      <c r="H2002" s="290"/>
      <c r="I2002" s="74" t="str">
        <f t="shared" si="69"/>
        <v>11900</v>
      </c>
      <c r="J2002" s="218"/>
      <c r="K2002" s="218"/>
      <c r="L2002" s="218"/>
      <c r="M2002" s="218"/>
      <c r="N2002" s="218"/>
      <c r="O2002" s="218"/>
      <c r="P2002" s="218"/>
      <c r="Q2002" s="218"/>
    </row>
    <row r="2003" spans="2:17" x14ac:dyDescent="0.25">
      <c r="B2003" s="76"/>
      <c r="C2003" s="77"/>
      <c r="D2003" s="231"/>
      <c r="E2003" s="35"/>
      <c r="F2003" s="225"/>
      <c r="G2003" s="79"/>
      <c r="H2003" s="290"/>
      <c r="I2003" s="74" t="str">
        <f t="shared" si="69"/>
        <v>11900</v>
      </c>
      <c r="J2003" s="218"/>
      <c r="K2003" s="218"/>
      <c r="L2003" s="218"/>
      <c r="M2003" s="218"/>
      <c r="N2003" s="218"/>
      <c r="O2003" s="218"/>
      <c r="P2003" s="218"/>
      <c r="Q2003" s="218"/>
    </row>
    <row r="2004" spans="2:17" x14ac:dyDescent="0.25">
      <c r="B2004" s="76"/>
      <c r="C2004" s="77"/>
      <c r="D2004" s="231"/>
      <c r="E2004" s="35"/>
      <c r="F2004" s="225"/>
      <c r="G2004" s="79"/>
      <c r="H2004" s="290"/>
      <c r="I2004" s="74" t="str">
        <f t="shared" si="69"/>
        <v>11900</v>
      </c>
      <c r="J2004" s="218"/>
      <c r="K2004" s="218"/>
      <c r="L2004" s="218"/>
      <c r="M2004" s="218"/>
      <c r="N2004" s="218"/>
      <c r="O2004" s="218"/>
      <c r="P2004" s="218"/>
      <c r="Q2004" s="218"/>
    </row>
    <row r="2005" spans="2:17" x14ac:dyDescent="0.25">
      <c r="B2005" s="76"/>
      <c r="C2005" s="77"/>
      <c r="D2005" s="231"/>
      <c r="E2005" s="35"/>
      <c r="F2005" s="225"/>
      <c r="G2005" s="79"/>
      <c r="H2005" s="290"/>
      <c r="I2005" s="74" t="str">
        <f t="shared" si="69"/>
        <v>11900</v>
      </c>
      <c r="J2005" s="218"/>
      <c r="K2005" s="218"/>
      <c r="L2005" s="218"/>
      <c r="M2005" s="218"/>
      <c r="N2005" s="218"/>
      <c r="O2005" s="218"/>
      <c r="P2005" s="218"/>
      <c r="Q2005" s="218"/>
    </row>
    <row r="2006" spans="2:17" x14ac:dyDescent="0.25">
      <c r="B2006" s="76"/>
      <c r="C2006" s="77"/>
      <c r="D2006" s="231"/>
      <c r="E2006" s="35"/>
      <c r="F2006" s="225"/>
      <c r="G2006" s="79"/>
      <c r="H2006" s="290"/>
      <c r="I2006" s="74" t="str">
        <f t="shared" si="69"/>
        <v>11900</v>
      </c>
      <c r="J2006" s="218"/>
      <c r="K2006" s="218"/>
      <c r="L2006" s="218"/>
      <c r="M2006" s="218"/>
      <c r="N2006" s="218"/>
      <c r="O2006" s="218"/>
      <c r="P2006" s="218"/>
      <c r="Q2006" s="218"/>
    </row>
    <row r="2007" spans="2:17" x14ac:dyDescent="0.25">
      <c r="B2007" s="76"/>
      <c r="C2007" s="77"/>
      <c r="D2007" s="231"/>
      <c r="E2007" s="35"/>
      <c r="F2007" s="225"/>
      <c r="G2007" s="79"/>
      <c r="H2007" s="290"/>
      <c r="I2007" s="74" t="str">
        <f t="shared" si="69"/>
        <v>11900</v>
      </c>
      <c r="J2007" s="218"/>
      <c r="K2007" s="218"/>
      <c r="L2007" s="218"/>
      <c r="M2007" s="218"/>
      <c r="N2007" s="218"/>
      <c r="O2007" s="218"/>
      <c r="P2007" s="218"/>
      <c r="Q2007" s="218"/>
    </row>
    <row r="2008" spans="2:17" x14ac:dyDescent="0.25">
      <c r="B2008" s="76"/>
      <c r="C2008" s="77"/>
      <c r="D2008" s="231"/>
      <c r="E2008" s="35"/>
      <c r="F2008" s="225"/>
      <c r="G2008" s="79"/>
      <c r="H2008" s="290"/>
      <c r="I2008" s="74" t="str">
        <f t="shared" si="69"/>
        <v>11900</v>
      </c>
      <c r="J2008" s="218"/>
      <c r="K2008" s="218"/>
      <c r="L2008" s="218"/>
      <c r="M2008" s="218"/>
      <c r="N2008" s="218"/>
      <c r="O2008" s="218"/>
      <c r="P2008" s="218"/>
      <c r="Q2008" s="218"/>
    </row>
    <row r="2009" spans="2:17" x14ac:dyDescent="0.25">
      <c r="B2009" s="76"/>
      <c r="C2009" s="77"/>
      <c r="D2009" s="231"/>
      <c r="E2009" s="35"/>
      <c r="F2009" s="225"/>
      <c r="G2009" s="79"/>
      <c r="H2009" s="290"/>
      <c r="I2009" s="74" t="str">
        <f t="shared" si="69"/>
        <v>11900</v>
      </c>
      <c r="J2009" s="218"/>
      <c r="K2009" s="218"/>
      <c r="L2009" s="218"/>
      <c r="M2009" s="218"/>
      <c r="N2009" s="218"/>
      <c r="O2009" s="218"/>
      <c r="P2009" s="218"/>
      <c r="Q2009" s="218"/>
    </row>
    <row r="2010" spans="2:17" x14ac:dyDescent="0.25">
      <c r="B2010" s="76"/>
      <c r="C2010" s="77"/>
      <c r="D2010" s="231"/>
      <c r="E2010" s="35"/>
      <c r="F2010" s="225"/>
      <c r="G2010" s="79"/>
      <c r="H2010" s="290"/>
      <c r="I2010" s="74" t="str">
        <f t="shared" si="69"/>
        <v>11900</v>
      </c>
      <c r="J2010" s="218"/>
      <c r="K2010" s="218"/>
      <c r="L2010" s="218"/>
      <c r="M2010" s="218"/>
      <c r="N2010" s="218"/>
      <c r="O2010" s="218"/>
      <c r="P2010" s="218"/>
      <c r="Q2010" s="218"/>
    </row>
    <row r="2011" spans="2:17" x14ac:dyDescent="0.25">
      <c r="B2011" s="76"/>
      <c r="C2011" s="77"/>
      <c r="D2011" s="231"/>
      <c r="E2011" s="35"/>
      <c r="F2011" s="225"/>
      <c r="G2011" s="79"/>
      <c r="H2011" s="290"/>
      <c r="I2011" s="74" t="str">
        <f t="shared" si="69"/>
        <v>11900</v>
      </c>
      <c r="J2011" s="218"/>
      <c r="K2011" s="218"/>
      <c r="L2011" s="218"/>
      <c r="M2011" s="218"/>
      <c r="N2011" s="218"/>
      <c r="O2011" s="218"/>
      <c r="P2011" s="218"/>
      <c r="Q2011" s="218"/>
    </row>
    <row r="2012" spans="2:17" x14ac:dyDescent="0.25">
      <c r="B2012" s="76"/>
      <c r="C2012" s="77"/>
      <c r="D2012" s="231"/>
      <c r="E2012" s="35"/>
      <c r="F2012" s="225"/>
      <c r="G2012" s="79"/>
      <c r="H2012" s="290"/>
      <c r="I2012" s="74" t="str">
        <f t="shared" si="69"/>
        <v>11900</v>
      </c>
      <c r="J2012" s="218"/>
      <c r="K2012" s="218"/>
      <c r="L2012" s="218"/>
      <c r="M2012" s="218"/>
      <c r="N2012" s="218"/>
      <c r="O2012" s="218"/>
      <c r="P2012" s="218"/>
      <c r="Q2012" s="218"/>
    </row>
    <row r="2013" spans="2:17" x14ac:dyDescent="0.25">
      <c r="B2013" s="76"/>
      <c r="C2013" s="77"/>
      <c r="D2013" s="231"/>
      <c r="E2013" s="35"/>
      <c r="F2013" s="225"/>
      <c r="G2013" s="79"/>
      <c r="H2013" s="290"/>
      <c r="I2013" s="74" t="str">
        <f t="shared" si="69"/>
        <v>11900</v>
      </c>
      <c r="J2013" s="218"/>
      <c r="K2013" s="218"/>
      <c r="L2013" s="218"/>
      <c r="M2013" s="218"/>
      <c r="N2013" s="218"/>
      <c r="O2013" s="218"/>
      <c r="P2013" s="218"/>
      <c r="Q2013" s="218"/>
    </row>
    <row r="2014" spans="2:17" x14ac:dyDescent="0.25">
      <c r="B2014" s="76"/>
      <c r="C2014" s="77"/>
      <c r="D2014" s="231"/>
      <c r="E2014" s="35"/>
      <c r="F2014" s="225"/>
      <c r="G2014" s="79"/>
      <c r="H2014" s="290"/>
      <c r="I2014" s="74" t="str">
        <f t="shared" si="69"/>
        <v>11900</v>
      </c>
      <c r="J2014" s="218"/>
      <c r="K2014" s="218"/>
      <c r="L2014" s="218"/>
      <c r="M2014" s="218"/>
      <c r="N2014" s="218"/>
      <c r="O2014" s="218"/>
      <c r="P2014" s="218"/>
      <c r="Q2014" s="218"/>
    </row>
    <row r="2015" spans="2:17" x14ac:dyDescent="0.25">
      <c r="B2015" s="76"/>
      <c r="C2015" s="77"/>
      <c r="D2015" s="231"/>
      <c r="E2015" s="35"/>
      <c r="F2015" s="225"/>
      <c r="G2015" s="79"/>
      <c r="H2015" s="290"/>
      <c r="I2015" s="74" t="str">
        <f t="shared" si="69"/>
        <v>11900</v>
      </c>
      <c r="J2015" s="218"/>
      <c r="K2015" s="218"/>
      <c r="L2015" s="218"/>
      <c r="M2015" s="218"/>
      <c r="N2015" s="218"/>
      <c r="O2015" s="218"/>
      <c r="P2015" s="218"/>
      <c r="Q2015" s="218"/>
    </row>
    <row r="2016" spans="2:17" x14ac:dyDescent="0.25">
      <c r="B2016" s="76"/>
      <c r="C2016" s="77"/>
      <c r="D2016" s="231"/>
      <c r="E2016" s="35"/>
      <c r="F2016" s="225"/>
      <c r="G2016" s="79"/>
      <c r="H2016" s="290"/>
      <c r="I2016" s="74" t="str">
        <f t="shared" si="69"/>
        <v>11900</v>
      </c>
      <c r="J2016" s="218"/>
      <c r="K2016" s="218"/>
      <c r="L2016" s="218"/>
      <c r="M2016" s="218"/>
      <c r="N2016" s="218"/>
      <c r="O2016" s="218"/>
      <c r="P2016" s="218"/>
      <c r="Q2016" s="218"/>
    </row>
    <row r="2017" spans="2:17" x14ac:dyDescent="0.25">
      <c r="B2017" s="76"/>
      <c r="C2017" s="77"/>
      <c r="D2017" s="231"/>
      <c r="E2017" s="35"/>
      <c r="F2017" s="225"/>
      <c r="G2017" s="79"/>
      <c r="H2017" s="290"/>
      <c r="I2017" s="74" t="str">
        <f t="shared" si="69"/>
        <v>11900</v>
      </c>
      <c r="J2017" s="218"/>
      <c r="K2017" s="218"/>
      <c r="L2017" s="218"/>
      <c r="M2017" s="218"/>
      <c r="N2017" s="218"/>
      <c r="O2017" s="218"/>
      <c r="P2017" s="218"/>
      <c r="Q2017" s="218"/>
    </row>
    <row r="2018" spans="2:17" x14ac:dyDescent="0.25">
      <c r="B2018" s="76"/>
      <c r="C2018" s="77"/>
      <c r="D2018" s="231"/>
      <c r="E2018" s="35"/>
      <c r="F2018" s="225"/>
      <c r="G2018" s="79"/>
      <c r="H2018" s="290"/>
      <c r="I2018" s="74" t="str">
        <f t="shared" si="69"/>
        <v>11900</v>
      </c>
      <c r="J2018" s="218"/>
      <c r="K2018" s="218"/>
      <c r="L2018" s="218"/>
      <c r="M2018" s="218"/>
      <c r="N2018" s="218"/>
      <c r="O2018" s="218"/>
      <c r="P2018" s="218"/>
      <c r="Q2018" s="218"/>
    </row>
    <row r="2019" spans="2:17" x14ac:dyDescent="0.25">
      <c r="B2019" s="76"/>
      <c r="C2019" s="77"/>
      <c r="D2019" s="231"/>
      <c r="E2019" s="35"/>
      <c r="F2019" s="225"/>
      <c r="G2019" s="79"/>
      <c r="H2019" s="290"/>
      <c r="I2019" s="74" t="str">
        <f t="shared" si="69"/>
        <v>11900</v>
      </c>
      <c r="J2019" s="218"/>
      <c r="K2019" s="218"/>
      <c r="L2019" s="218"/>
      <c r="M2019" s="218"/>
      <c r="N2019" s="218"/>
      <c r="O2019" s="218"/>
      <c r="P2019" s="218"/>
      <c r="Q2019" s="218"/>
    </row>
    <row r="2020" spans="2:17" x14ac:dyDescent="0.25">
      <c r="B2020" s="76"/>
      <c r="C2020" s="77"/>
      <c r="D2020" s="231"/>
      <c r="E2020" s="35"/>
      <c r="F2020" s="225"/>
      <c r="G2020" s="79"/>
      <c r="H2020" s="290"/>
      <c r="I2020" s="74" t="str">
        <f t="shared" si="69"/>
        <v>11900</v>
      </c>
      <c r="J2020" s="218"/>
      <c r="K2020" s="218"/>
      <c r="L2020" s="218"/>
      <c r="M2020" s="218"/>
      <c r="N2020" s="218"/>
      <c r="O2020" s="218"/>
      <c r="P2020" s="218"/>
      <c r="Q2020" s="218"/>
    </row>
    <row r="2021" spans="2:17" x14ac:dyDescent="0.25">
      <c r="B2021" s="76"/>
      <c r="C2021" s="77"/>
      <c r="D2021" s="231"/>
      <c r="E2021" s="35"/>
      <c r="F2021" s="225"/>
      <c r="G2021" s="79"/>
      <c r="H2021" s="290"/>
      <c r="I2021" s="74" t="str">
        <f t="shared" si="69"/>
        <v>11900</v>
      </c>
      <c r="J2021" s="218"/>
      <c r="K2021" s="218"/>
      <c r="L2021" s="218"/>
      <c r="M2021" s="218"/>
      <c r="N2021" s="218"/>
      <c r="O2021" s="218"/>
      <c r="P2021" s="218"/>
      <c r="Q2021" s="218"/>
    </row>
    <row r="2022" spans="2:17" x14ac:dyDescent="0.25">
      <c r="B2022" s="76"/>
      <c r="C2022" s="77"/>
      <c r="D2022" s="231"/>
      <c r="E2022" s="35"/>
      <c r="F2022" s="225"/>
      <c r="G2022" s="79"/>
      <c r="H2022" s="290"/>
      <c r="I2022" s="74" t="str">
        <f t="shared" si="69"/>
        <v>11900</v>
      </c>
      <c r="J2022" s="218"/>
      <c r="K2022" s="218"/>
      <c r="L2022" s="218"/>
      <c r="M2022" s="218"/>
      <c r="N2022" s="218"/>
      <c r="O2022" s="218"/>
      <c r="P2022" s="218"/>
      <c r="Q2022" s="218"/>
    </row>
    <row r="2023" spans="2:17" x14ac:dyDescent="0.25">
      <c r="B2023" s="76"/>
      <c r="C2023" s="77"/>
      <c r="D2023" s="231"/>
      <c r="E2023" s="35"/>
      <c r="F2023" s="225"/>
      <c r="G2023" s="79"/>
      <c r="H2023" s="290"/>
      <c r="I2023" s="74" t="str">
        <f t="shared" si="69"/>
        <v>11900</v>
      </c>
      <c r="J2023" s="218"/>
      <c r="K2023" s="218"/>
      <c r="L2023" s="218"/>
      <c r="M2023" s="218"/>
      <c r="N2023" s="218"/>
      <c r="O2023" s="218"/>
      <c r="P2023" s="218"/>
      <c r="Q2023" s="218"/>
    </row>
    <row r="2024" spans="2:17" x14ac:dyDescent="0.25">
      <c r="B2024" s="76"/>
      <c r="C2024" s="77"/>
      <c r="D2024" s="231"/>
      <c r="E2024" s="35"/>
      <c r="F2024" s="225"/>
      <c r="G2024" s="79"/>
      <c r="H2024" s="290"/>
      <c r="I2024" s="74" t="str">
        <f t="shared" si="69"/>
        <v>11900</v>
      </c>
      <c r="J2024" s="218"/>
      <c r="K2024" s="218"/>
      <c r="L2024" s="218"/>
      <c r="M2024" s="218"/>
      <c r="N2024" s="218"/>
      <c r="O2024" s="218"/>
      <c r="P2024" s="218"/>
      <c r="Q2024" s="218"/>
    </row>
    <row r="2025" spans="2:17" x14ac:dyDescent="0.25">
      <c r="B2025" s="76"/>
      <c r="C2025" s="77"/>
      <c r="D2025" s="231"/>
      <c r="E2025" s="35"/>
      <c r="F2025" s="225"/>
      <c r="G2025" s="79"/>
      <c r="H2025" s="290"/>
      <c r="I2025" s="74" t="str">
        <f t="shared" si="69"/>
        <v>11900</v>
      </c>
      <c r="J2025" s="218"/>
      <c r="K2025" s="218"/>
      <c r="L2025" s="218"/>
      <c r="M2025" s="218"/>
      <c r="N2025" s="218"/>
      <c r="O2025" s="218"/>
      <c r="P2025" s="218"/>
      <c r="Q2025" s="218"/>
    </row>
    <row r="2026" spans="2:17" x14ac:dyDescent="0.25">
      <c r="B2026" s="76"/>
      <c r="C2026" s="77"/>
      <c r="D2026" s="231"/>
      <c r="E2026" s="35"/>
      <c r="F2026" s="225"/>
      <c r="G2026" s="79"/>
      <c r="H2026" s="290"/>
      <c r="I2026" s="74" t="str">
        <f t="shared" si="69"/>
        <v>11900</v>
      </c>
      <c r="J2026" s="218"/>
      <c r="K2026" s="218"/>
      <c r="L2026" s="218"/>
      <c r="M2026" s="218"/>
      <c r="N2026" s="218"/>
      <c r="O2026" s="218"/>
      <c r="P2026" s="218"/>
      <c r="Q2026" s="218"/>
    </row>
    <row r="2027" spans="2:17" x14ac:dyDescent="0.25">
      <c r="B2027" s="76"/>
      <c r="C2027" s="77"/>
      <c r="D2027" s="231"/>
      <c r="E2027" s="35"/>
      <c r="F2027" s="225"/>
      <c r="G2027" s="79"/>
      <c r="H2027" s="290"/>
      <c r="I2027" s="74" t="str">
        <f t="shared" si="69"/>
        <v>11900</v>
      </c>
      <c r="J2027" s="218"/>
      <c r="K2027" s="218"/>
      <c r="L2027" s="218"/>
      <c r="M2027" s="218"/>
      <c r="N2027" s="218"/>
      <c r="O2027" s="218"/>
      <c r="P2027" s="218"/>
      <c r="Q2027" s="218"/>
    </row>
    <row r="2028" spans="2:17" x14ac:dyDescent="0.25">
      <c r="B2028" s="76"/>
      <c r="C2028" s="77"/>
      <c r="D2028" s="231"/>
      <c r="E2028" s="35"/>
      <c r="F2028" s="225"/>
      <c r="G2028" s="79"/>
      <c r="H2028" s="290"/>
      <c r="I2028" s="74" t="str">
        <f t="shared" si="69"/>
        <v>11900</v>
      </c>
      <c r="J2028" s="218"/>
      <c r="K2028" s="218"/>
      <c r="L2028" s="218"/>
      <c r="M2028" s="218"/>
      <c r="N2028" s="218"/>
      <c r="O2028" s="218"/>
      <c r="P2028" s="218"/>
      <c r="Q2028" s="218"/>
    </row>
    <row r="2029" spans="2:17" x14ac:dyDescent="0.25">
      <c r="B2029" s="76"/>
      <c r="C2029" s="77"/>
      <c r="D2029" s="231"/>
      <c r="E2029" s="35"/>
      <c r="F2029" s="225"/>
      <c r="G2029" s="79"/>
      <c r="H2029" s="290"/>
      <c r="I2029" s="74" t="str">
        <f t="shared" si="69"/>
        <v>11900</v>
      </c>
      <c r="J2029" s="218"/>
      <c r="K2029" s="218"/>
      <c r="L2029" s="218"/>
      <c r="M2029" s="218"/>
      <c r="N2029" s="218"/>
      <c r="O2029" s="218"/>
      <c r="P2029" s="218"/>
      <c r="Q2029" s="218"/>
    </row>
    <row r="2030" spans="2:17" x14ac:dyDescent="0.25">
      <c r="B2030" s="76"/>
      <c r="C2030" s="77"/>
      <c r="D2030" s="231"/>
      <c r="E2030" s="35"/>
      <c r="F2030" s="225"/>
      <c r="G2030" s="79"/>
      <c r="H2030" s="290"/>
      <c r="I2030" s="74" t="str">
        <f t="shared" si="69"/>
        <v>11900</v>
      </c>
      <c r="J2030" s="218"/>
      <c r="K2030" s="218"/>
      <c r="L2030" s="218"/>
      <c r="M2030" s="218"/>
      <c r="N2030" s="218"/>
      <c r="O2030" s="218"/>
      <c r="P2030" s="218"/>
      <c r="Q2030" s="218"/>
    </row>
    <row r="2031" spans="2:17" x14ac:dyDescent="0.25">
      <c r="B2031" s="76"/>
      <c r="C2031" s="77"/>
      <c r="D2031" s="231"/>
      <c r="E2031" s="35"/>
      <c r="F2031" s="225"/>
      <c r="G2031" s="79"/>
      <c r="H2031" s="290"/>
      <c r="I2031" s="74" t="str">
        <f t="shared" si="69"/>
        <v>11900</v>
      </c>
      <c r="J2031" s="218"/>
      <c r="K2031" s="218"/>
      <c r="L2031" s="218"/>
      <c r="M2031" s="218"/>
      <c r="N2031" s="218"/>
      <c r="O2031" s="218"/>
      <c r="P2031" s="218"/>
      <c r="Q2031" s="218"/>
    </row>
    <row r="2032" spans="2:17" x14ac:dyDescent="0.25">
      <c r="B2032" s="76"/>
      <c r="C2032" s="77"/>
      <c r="D2032" s="231"/>
      <c r="E2032" s="35"/>
      <c r="F2032" s="225"/>
      <c r="G2032" s="79"/>
      <c r="H2032" s="290"/>
      <c r="I2032" s="74" t="str">
        <f t="shared" si="69"/>
        <v>11900</v>
      </c>
      <c r="J2032" s="218"/>
      <c r="K2032" s="218"/>
      <c r="L2032" s="218"/>
      <c r="M2032" s="218"/>
      <c r="N2032" s="218"/>
      <c r="O2032" s="218"/>
      <c r="P2032" s="218"/>
      <c r="Q2032" s="218"/>
    </row>
    <row r="2033" spans="2:17" x14ac:dyDescent="0.25">
      <c r="B2033" s="76"/>
      <c r="C2033" s="77"/>
      <c r="D2033" s="231"/>
      <c r="E2033" s="35"/>
      <c r="F2033" s="225"/>
      <c r="G2033" s="79"/>
      <c r="H2033" s="290"/>
      <c r="I2033" s="74" t="str">
        <f t="shared" si="69"/>
        <v>11900</v>
      </c>
      <c r="J2033" s="218"/>
      <c r="K2033" s="218"/>
      <c r="L2033" s="218"/>
      <c r="M2033" s="218"/>
      <c r="N2033" s="218"/>
      <c r="O2033" s="218"/>
      <c r="P2033" s="218"/>
      <c r="Q2033" s="218"/>
    </row>
    <row r="2034" spans="2:17" x14ac:dyDescent="0.25">
      <c r="B2034" s="76"/>
      <c r="C2034" s="77"/>
      <c r="D2034" s="231"/>
      <c r="E2034" s="35"/>
      <c r="F2034" s="225"/>
      <c r="G2034" s="79"/>
      <c r="H2034" s="290"/>
      <c r="I2034" s="74" t="str">
        <f t="shared" si="69"/>
        <v>11900</v>
      </c>
      <c r="J2034" s="218"/>
      <c r="K2034" s="218"/>
      <c r="L2034" s="218"/>
      <c r="M2034" s="218"/>
      <c r="N2034" s="218"/>
      <c r="O2034" s="218"/>
      <c r="P2034" s="218"/>
      <c r="Q2034" s="218"/>
    </row>
    <row r="2035" spans="2:17" x14ac:dyDescent="0.25">
      <c r="B2035" s="76"/>
      <c r="C2035" s="77"/>
      <c r="D2035" s="231"/>
      <c r="E2035" s="35"/>
      <c r="F2035" s="225"/>
      <c r="G2035" s="79"/>
      <c r="H2035" s="290"/>
      <c r="I2035" s="74" t="str">
        <f t="shared" si="69"/>
        <v>11900</v>
      </c>
      <c r="J2035" s="218"/>
      <c r="K2035" s="218"/>
      <c r="L2035" s="218"/>
      <c r="M2035" s="218"/>
      <c r="N2035" s="218"/>
      <c r="O2035" s="218"/>
      <c r="P2035" s="218"/>
      <c r="Q2035" s="218"/>
    </row>
    <row r="2036" spans="2:17" x14ac:dyDescent="0.25">
      <c r="B2036" s="76"/>
      <c r="C2036" s="77"/>
      <c r="D2036" s="231"/>
      <c r="E2036" s="35"/>
      <c r="F2036" s="225"/>
      <c r="G2036" s="79"/>
      <c r="H2036" s="290"/>
      <c r="I2036" s="74" t="str">
        <f t="shared" si="69"/>
        <v>11900</v>
      </c>
      <c r="J2036" s="218"/>
      <c r="K2036" s="218"/>
      <c r="L2036" s="218"/>
      <c r="M2036" s="218"/>
      <c r="N2036" s="218"/>
      <c r="O2036" s="218"/>
      <c r="P2036" s="218"/>
      <c r="Q2036" s="218"/>
    </row>
    <row r="2037" spans="2:17" x14ac:dyDescent="0.25">
      <c r="B2037" s="76"/>
      <c r="C2037" s="77"/>
      <c r="D2037" s="231"/>
      <c r="E2037" s="35"/>
      <c r="F2037" s="225"/>
      <c r="G2037" s="79"/>
      <c r="H2037" s="290"/>
      <c r="I2037" s="74" t="str">
        <f t="shared" si="69"/>
        <v>11900</v>
      </c>
      <c r="J2037" s="218"/>
      <c r="K2037" s="218"/>
      <c r="L2037" s="218"/>
      <c r="M2037" s="218"/>
      <c r="N2037" s="218"/>
      <c r="O2037" s="218"/>
      <c r="P2037" s="218"/>
      <c r="Q2037" s="218"/>
    </row>
    <row r="2038" spans="2:17" x14ac:dyDescent="0.25">
      <c r="B2038" s="76"/>
      <c r="C2038" s="77"/>
      <c r="D2038" s="231"/>
      <c r="E2038" s="35"/>
      <c r="F2038" s="225"/>
      <c r="G2038" s="79"/>
      <c r="H2038" s="290"/>
      <c r="I2038" s="74" t="str">
        <f t="shared" si="69"/>
        <v>11900</v>
      </c>
      <c r="J2038" s="218"/>
      <c r="K2038" s="218"/>
      <c r="L2038" s="218"/>
      <c r="M2038" s="218"/>
      <c r="N2038" s="218"/>
      <c r="O2038" s="218"/>
      <c r="P2038" s="218"/>
      <c r="Q2038" s="218"/>
    </row>
    <row r="2039" spans="2:17" x14ac:dyDescent="0.25">
      <c r="B2039" s="76"/>
      <c r="C2039" s="77"/>
      <c r="D2039" s="231"/>
      <c r="E2039" s="35"/>
      <c r="F2039" s="225"/>
      <c r="G2039" s="79"/>
      <c r="H2039" s="290"/>
      <c r="I2039" s="74" t="str">
        <f t="shared" si="69"/>
        <v>11900</v>
      </c>
      <c r="J2039" s="218"/>
      <c r="K2039" s="218"/>
      <c r="L2039" s="218"/>
      <c r="M2039" s="218"/>
      <c r="N2039" s="218"/>
      <c r="O2039" s="218"/>
      <c r="P2039" s="218"/>
      <c r="Q2039" s="218"/>
    </row>
    <row r="2040" spans="2:17" x14ac:dyDescent="0.25">
      <c r="B2040" s="76"/>
      <c r="C2040" s="77"/>
      <c r="D2040" s="231"/>
      <c r="E2040" s="35"/>
      <c r="F2040" s="225"/>
      <c r="G2040" s="79"/>
      <c r="H2040" s="290"/>
      <c r="I2040" s="74" t="str">
        <f t="shared" si="69"/>
        <v>11900</v>
      </c>
      <c r="J2040" s="218"/>
      <c r="K2040" s="218"/>
      <c r="L2040" s="218"/>
      <c r="M2040" s="218"/>
      <c r="N2040" s="218"/>
      <c r="O2040" s="218"/>
      <c r="P2040" s="218"/>
      <c r="Q2040" s="218"/>
    </row>
    <row r="2041" spans="2:17" x14ac:dyDescent="0.25">
      <c r="B2041" s="76"/>
      <c r="C2041" s="77"/>
      <c r="D2041" s="231"/>
      <c r="E2041" s="35"/>
      <c r="F2041" s="225"/>
      <c r="G2041" s="79"/>
      <c r="H2041" s="290"/>
      <c r="I2041" s="74" t="str">
        <f t="shared" si="69"/>
        <v>11900</v>
      </c>
      <c r="J2041" s="218"/>
      <c r="K2041" s="218"/>
      <c r="L2041" s="218"/>
      <c r="M2041" s="218"/>
      <c r="N2041" s="218"/>
      <c r="O2041" s="218"/>
      <c r="P2041" s="218"/>
      <c r="Q2041" s="218"/>
    </row>
    <row r="2042" spans="2:17" x14ac:dyDescent="0.25">
      <c r="B2042" s="76"/>
      <c r="C2042" s="77"/>
      <c r="D2042" s="231"/>
      <c r="E2042" s="35"/>
      <c r="F2042" s="225"/>
      <c r="G2042" s="79"/>
      <c r="H2042" s="290"/>
      <c r="I2042" s="74" t="str">
        <f t="shared" si="69"/>
        <v>11900</v>
      </c>
      <c r="J2042" s="218"/>
      <c r="K2042" s="218"/>
      <c r="L2042" s="218"/>
      <c r="M2042" s="218"/>
      <c r="N2042" s="218"/>
      <c r="O2042" s="218"/>
      <c r="P2042" s="218"/>
      <c r="Q2042" s="218"/>
    </row>
    <row r="2043" spans="2:17" x14ac:dyDescent="0.25">
      <c r="B2043" s="76"/>
      <c r="C2043" s="77"/>
      <c r="D2043" s="231"/>
      <c r="E2043" s="35"/>
      <c r="F2043" s="225"/>
      <c r="G2043" s="79"/>
      <c r="H2043" s="290"/>
      <c r="I2043" s="74" t="str">
        <f t="shared" si="69"/>
        <v>11900</v>
      </c>
      <c r="J2043" s="218"/>
      <c r="K2043" s="218"/>
      <c r="L2043" s="218"/>
      <c r="M2043" s="218"/>
      <c r="N2043" s="218"/>
      <c r="O2043" s="218"/>
      <c r="P2043" s="218"/>
      <c r="Q2043" s="218"/>
    </row>
    <row r="2044" spans="2:17" x14ac:dyDescent="0.25">
      <c r="B2044" s="76"/>
      <c r="C2044" s="77"/>
      <c r="D2044" s="231"/>
      <c r="E2044" s="35"/>
      <c r="F2044" s="225"/>
      <c r="G2044" s="79"/>
      <c r="H2044" s="290"/>
      <c r="I2044" s="74" t="str">
        <f t="shared" si="69"/>
        <v>11900</v>
      </c>
      <c r="J2044" s="218"/>
      <c r="K2044" s="218"/>
      <c r="L2044" s="218"/>
      <c r="M2044" s="218"/>
      <c r="N2044" s="218"/>
      <c r="O2044" s="218"/>
      <c r="P2044" s="218"/>
      <c r="Q2044" s="218"/>
    </row>
    <row r="2045" spans="2:17" x14ac:dyDescent="0.25">
      <c r="B2045" s="76"/>
      <c r="C2045" s="77"/>
      <c r="D2045" s="231"/>
      <c r="E2045" s="35"/>
      <c r="F2045" s="225"/>
      <c r="G2045" s="79"/>
      <c r="H2045" s="290"/>
      <c r="I2045" s="74" t="str">
        <f t="shared" si="69"/>
        <v>11900</v>
      </c>
      <c r="J2045" s="218"/>
      <c r="K2045" s="218"/>
      <c r="L2045" s="218"/>
      <c r="M2045" s="218"/>
      <c r="N2045" s="218"/>
      <c r="O2045" s="218"/>
      <c r="P2045" s="218"/>
      <c r="Q2045" s="218"/>
    </row>
    <row r="2046" spans="2:17" x14ac:dyDescent="0.25">
      <c r="B2046" s="76"/>
      <c r="C2046" s="77"/>
      <c r="D2046" s="231"/>
      <c r="E2046" s="35"/>
      <c r="F2046" s="225"/>
      <c r="G2046" s="79"/>
      <c r="H2046" s="290"/>
      <c r="I2046" s="74" t="str">
        <f t="shared" si="69"/>
        <v>11900</v>
      </c>
      <c r="J2046" s="218"/>
      <c r="K2046" s="218"/>
      <c r="L2046" s="218"/>
      <c r="M2046" s="218"/>
      <c r="N2046" s="218"/>
      <c r="O2046" s="218"/>
      <c r="P2046" s="218"/>
      <c r="Q2046" s="218"/>
    </row>
    <row r="2047" spans="2:17" x14ac:dyDescent="0.25">
      <c r="B2047" s="76"/>
      <c r="C2047" s="77"/>
      <c r="D2047" s="231"/>
      <c r="E2047" s="35"/>
      <c r="F2047" s="225"/>
      <c r="G2047" s="79"/>
      <c r="H2047" s="290"/>
      <c r="I2047" s="74" t="str">
        <f t="shared" si="69"/>
        <v>11900</v>
      </c>
      <c r="J2047" s="218"/>
      <c r="K2047" s="218"/>
      <c r="L2047" s="218"/>
      <c r="M2047" s="218"/>
      <c r="N2047" s="218"/>
      <c r="O2047" s="218"/>
      <c r="P2047" s="218"/>
      <c r="Q2047" s="218"/>
    </row>
    <row r="2048" spans="2:17" x14ac:dyDescent="0.25">
      <c r="B2048" s="76"/>
      <c r="C2048" s="77"/>
      <c r="D2048" s="231"/>
      <c r="E2048" s="35"/>
      <c r="F2048" s="225"/>
      <c r="G2048" s="79"/>
      <c r="H2048" s="290"/>
      <c r="I2048" s="74" t="str">
        <f t="shared" si="69"/>
        <v>11900</v>
      </c>
      <c r="J2048" s="218"/>
      <c r="K2048" s="218"/>
      <c r="L2048" s="218"/>
      <c r="M2048" s="218"/>
      <c r="N2048" s="218"/>
      <c r="O2048" s="218"/>
      <c r="P2048" s="218"/>
      <c r="Q2048" s="218"/>
    </row>
    <row r="2049" spans="2:17" x14ac:dyDescent="0.25">
      <c r="B2049" s="76"/>
      <c r="C2049" s="77"/>
      <c r="D2049" s="231"/>
      <c r="E2049" s="35"/>
      <c r="F2049" s="225"/>
      <c r="G2049" s="79"/>
      <c r="H2049" s="290"/>
      <c r="I2049" s="74" t="str">
        <f t="shared" si="69"/>
        <v>11900</v>
      </c>
      <c r="J2049" s="218"/>
      <c r="K2049" s="218"/>
      <c r="L2049" s="218"/>
      <c r="M2049" s="218"/>
      <c r="N2049" s="218"/>
      <c r="O2049" s="218"/>
      <c r="P2049" s="218"/>
      <c r="Q2049" s="218"/>
    </row>
    <row r="2050" spans="2:17" x14ac:dyDescent="0.25">
      <c r="B2050" s="76"/>
      <c r="C2050" s="77"/>
      <c r="D2050" s="231"/>
      <c r="E2050" s="35"/>
      <c r="F2050" s="225"/>
      <c r="G2050" s="79"/>
      <c r="H2050" s="290"/>
      <c r="I2050" s="74" t="str">
        <f t="shared" si="69"/>
        <v>11900</v>
      </c>
      <c r="J2050" s="218"/>
      <c r="K2050" s="218"/>
      <c r="L2050" s="218"/>
      <c r="M2050" s="218"/>
      <c r="N2050" s="218"/>
      <c r="O2050" s="218"/>
      <c r="P2050" s="218"/>
      <c r="Q2050" s="218"/>
    </row>
    <row r="2051" spans="2:17" x14ac:dyDescent="0.25">
      <c r="B2051" s="76"/>
      <c r="C2051" s="77"/>
      <c r="D2051" s="231"/>
      <c r="E2051" s="35"/>
      <c r="F2051" s="225"/>
      <c r="G2051" s="79"/>
      <c r="H2051" s="290"/>
      <c r="I2051" s="74" t="str">
        <f t="shared" si="69"/>
        <v>11900</v>
      </c>
      <c r="J2051" s="218"/>
      <c r="K2051" s="218"/>
      <c r="L2051" s="218"/>
      <c r="M2051" s="218"/>
      <c r="N2051" s="218"/>
      <c r="O2051" s="218"/>
      <c r="P2051" s="218"/>
      <c r="Q2051" s="218"/>
    </row>
    <row r="2052" spans="2:17" x14ac:dyDescent="0.25">
      <c r="B2052" s="76"/>
      <c r="C2052" s="77"/>
      <c r="D2052" s="231"/>
      <c r="E2052" s="35"/>
      <c r="F2052" s="225"/>
      <c r="G2052" s="79"/>
      <c r="H2052" s="290"/>
      <c r="I2052" s="74" t="str">
        <f t="shared" si="69"/>
        <v>11900</v>
      </c>
      <c r="J2052" s="218"/>
      <c r="K2052" s="218"/>
      <c r="L2052" s="218"/>
      <c r="M2052" s="218"/>
      <c r="N2052" s="218"/>
      <c r="O2052" s="218"/>
      <c r="P2052" s="218"/>
      <c r="Q2052" s="218"/>
    </row>
    <row r="2053" spans="2:17" x14ac:dyDescent="0.25">
      <c r="B2053" s="76"/>
      <c r="C2053" s="77"/>
      <c r="D2053" s="231"/>
      <c r="E2053" s="35"/>
      <c r="F2053" s="225"/>
      <c r="G2053" s="79"/>
      <c r="H2053" s="290"/>
      <c r="I2053" s="74" t="str">
        <f t="shared" si="69"/>
        <v>11900</v>
      </c>
      <c r="J2053" s="218"/>
      <c r="K2053" s="218"/>
      <c r="L2053" s="218"/>
      <c r="M2053" s="218"/>
      <c r="N2053" s="218"/>
      <c r="O2053" s="218"/>
      <c r="P2053" s="218"/>
      <c r="Q2053" s="218"/>
    </row>
    <row r="2054" spans="2:17" x14ac:dyDescent="0.25">
      <c r="B2054" s="76"/>
      <c r="C2054" s="77"/>
      <c r="D2054" s="231"/>
      <c r="E2054" s="35"/>
      <c r="F2054" s="225"/>
      <c r="G2054" s="79"/>
      <c r="H2054" s="290"/>
      <c r="I2054" s="74" t="str">
        <f t="shared" si="69"/>
        <v>11900</v>
      </c>
      <c r="J2054" s="218"/>
      <c r="K2054" s="218"/>
      <c r="L2054" s="218"/>
      <c r="M2054" s="218"/>
      <c r="N2054" s="218"/>
      <c r="O2054" s="218"/>
      <c r="P2054" s="218"/>
      <c r="Q2054" s="218"/>
    </row>
    <row r="2055" spans="2:17" x14ac:dyDescent="0.25">
      <c r="B2055" s="76"/>
      <c r="C2055" s="77"/>
      <c r="D2055" s="231"/>
      <c r="E2055" s="35"/>
      <c r="F2055" s="225"/>
      <c r="G2055" s="79"/>
      <c r="H2055" s="290"/>
      <c r="I2055" s="74" t="str">
        <f t="shared" si="69"/>
        <v>11900</v>
      </c>
      <c r="J2055" s="218"/>
      <c r="K2055" s="218"/>
      <c r="L2055" s="218"/>
      <c r="M2055" s="218"/>
      <c r="N2055" s="218"/>
      <c r="O2055" s="218"/>
      <c r="P2055" s="218"/>
      <c r="Q2055" s="218"/>
    </row>
    <row r="2056" spans="2:17" x14ac:dyDescent="0.25">
      <c r="B2056" s="76"/>
      <c r="C2056" s="77"/>
      <c r="D2056" s="231"/>
      <c r="E2056" s="35"/>
      <c r="F2056" s="225"/>
      <c r="G2056" s="79"/>
      <c r="H2056" s="290"/>
      <c r="I2056" s="74" t="str">
        <f t="shared" si="69"/>
        <v>11900</v>
      </c>
      <c r="J2056" s="218"/>
      <c r="K2056" s="218"/>
      <c r="L2056" s="218"/>
      <c r="M2056" s="218"/>
      <c r="N2056" s="218"/>
      <c r="O2056" s="218"/>
      <c r="P2056" s="218"/>
      <c r="Q2056" s="218"/>
    </row>
    <row r="2057" spans="2:17" x14ac:dyDescent="0.25">
      <c r="B2057" s="76"/>
      <c r="C2057" s="77"/>
      <c r="D2057" s="231"/>
      <c r="E2057" s="35"/>
      <c r="F2057" s="225"/>
      <c r="G2057" s="79"/>
      <c r="H2057" s="290"/>
      <c r="I2057" s="74" t="str">
        <f t="shared" si="69"/>
        <v>11900</v>
      </c>
      <c r="J2057" s="218"/>
      <c r="K2057" s="218"/>
      <c r="L2057" s="218"/>
      <c r="M2057" s="218"/>
      <c r="N2057" s="218"/>
      <c r="O2057" s="218"/>
      <c r="P2057" s="218"/>
      <c r="Q2057" s="218"/>
    </row>
    <row r="2058" spans="2:17" x14ac:dyDescent="0.25">
      <c r="B2058" s="76"/>
      <c r="C2058" s="77"/>
      <c r="D2058" s="231"/>
      <c r="E2058" s="35"/>
      <c r="F2058" s="225"/>
      <c r="G2058" s="79"/>
      <c r="H2058" s="290"/>
      <c r="I2058" s="74" t="str">
        <f t="shared" si="69"/>
        <v>11900</v>
      </c>
      <c r="J2058" s="218"/>
      <c r="K2058" s="218"/>
      <c r="L2058" s="218"/>
      <c r="M2058" s="218"/>
      <c r="N2058" s="218"/>
      <c r="O2058" s="218"/>
      <c r="P2058" s="218"/>
      <c r="Q2058" s="218"/>
    </row>
    <row r="2059" spans="2:17" x14ac:dyDescent="0.25">
      <c r="B2059" s="76"/>
      <c r="C2059" s="77"/>
      <c r="D2059" s="231"/>
      <c r="E2059" s="35"/>
      <c r="F2059" s="225"/>
      <c r="G2059" s="79"/>
      <c r="H2059" s="290"/>
      <c r="I2059" s="74" t="str">
        <f t="shared" si="69"/>
        <v>11900</v>
      </c>
      <c r="J2059" s="218"/>
      <c r="K2059" s="218"/>
      <c r="L2059" s="218"/>
      <c r="M2059" s="218"/>
      <c r="N2059" s="218"/>
      <c r="O2059" s="218"/>
      <c r="P2059" s="218"/>
      <c r="Q2059" s="218"/>
    </row>
    <row r="2060" spans="2:17" x14ac:dyDescent="0.25">
      <c r="B2060" s="76"/>
      <c r="C2060" s="77"/>
      <c r="D2060" s="231"/>
      <c r="E2060" s="35"/>
      <c r="F2060" s="225"/>
      <c r="G2060" s="79"/>
      <c r="H2060" s="290"/>
      <c r="I2060" s="74" t="str">
        <f t="shared" si="69"/>
        <v>11900</v>
      </c>
      <c r="J2060" s="218"/>
      <c r="K2060" s="218"/>
      <c r="L2060" s="218"/>
      <c r="M2060" s="218"/>
      <c r="N2060" s="218"/>
      <c r="O2060" s="218"/>
      <c r="P2060" s="218"/>
      <c r="Q2060" s="218"/>
    </row>
    <row r="2061" spans="2:17" x14ac:dyDescent="0.25">
      <c r="B2061" s="76"/>
      <c r="C2061" s="77"/>
      <c r="D2061" s="231"/>
      <c r="E2061" s="35"/>
      <c r="F2061" s="225"/>
      <c r="G2061" s="79"/>
      <c r="H2061" s="290"/>
      <c r="I2061" s="74" t="str">
        <f t="shared" si="69"/>
        <v>11900</v>
      </c>
      <c r="J2061" s="218"/>
      <c r="K2061" s="218"/>
      <c r="L2061" s="218"/>
      <c r="M2061" s="218"/>
      <c r="N2061" s="218"/>
      <c r="O2061" s="218"/>
      <c r="P2061" s="218"/>
      <c r="Q2061" s="218"/>
    </row>
    <row r="2062" spans="2:17" x14ac:dyDescent="0.25">
      <c r="B2062" s="76"/>
      <c r="C2062" s="77"/>
      <c r="D2062" s="231"/>
      <c r="E2062" s="35"/>
      <c r="F2062" s="225"/>
      <c r="G2062" s="79"/>
      <c r="H2062" s="290"/>
      <c r="I2062" s="74" t="str">
        <f t="shared" si="69"/>
        <v>11900</v>
      </c>
      <c r="J2062" s="218"/>
      <c r="K2062" s="218"/>
      <c r="L2062" s="218"/>
      <c r="M2062" s="218"/>
      <c r="N2062" s="218"/>
      <c r="O2062" s="218"/>
      <c r="P2062" s="218"/>
      <c r="Q2062" s="218"/>
    </row>
    <row r="2063" spans="2:17" x14ac:dyDescent="0.25">
      <c r="B2063" s="76"/>
      <c r="C2063" s="77"/>
      <c r="D2063" s="231"/>
      <c r="E2063" s="35"/>
      <c r="F2063" s="225"/>
      <c r="G2063" s="79"/>
      <c r="H2063" s="290"/>
      <c r="I2063" s="74" t="str">
        <f t="shared" ref="I2063:I2126" si="70">MONTH(D2063)&amp;YEAR(D2063)&amp;G2063</f>
        <v>11900</v>
      </c>
      <c r="J2063" s="218"/>
      <c r="K2063" s="218"/>
      <c r="L2063" s="218"/>
      <c r="M2063" s="218"/>
      <c r="N2063" s="218"/>
      <c r="O2063" s="218"/>
      <c r="P2063" s="218"/>
      <c r="Q2063" s="218"/>
    </row>
    <row r="2064" spans="2:17" x14ac:dyDescent="0.25">
      <c r="B2064" s="76"/>
      <c r="C2064" s="77"/>
      <c r="D2064" s="231"/>
      <c r="E2064" s="35"/>
      <c r="F2064" s="225"/>
      <c r="G2064" s="79"/>
      <c r="H2064" s="290"/>
      <c r="I2064" s="74" t="str">
        <f t="shared" si="70"/>
        <v>11900</v>
      </c>
      <c r="J2064" s="218"/>
      <c r="K2064" s="218"/>
      <c r="L2064" s="218"/>
      <c r="M2064" s="218"/>
      <c r="N2064" s="218"/>
      <c r="O2064" s="218"/>
      <c r="P2064" s="218"/>
      <c r="Q2064" s="218"/>
    </row>
    <row r="2065" spans="2:17" x14ac:dyDescent="0.25">
      <c r="B2065" s="76"/>
      <c r="C2065" s="77"/>
      <c r="D2065" s="231"/>
      <c r="E2065" s="35"/>
      <c r="F2065" s="225"/>
      <c r="G2065" s="79"/>
      <c r="H2065" s="290"/>
      <c r="I2065" s="74" t="str">
        <f t="shared" si="70"/>
        <v>11900</v>
      </c>
      <c r="J2065" s="218"/>
      <c r="K2065" s="218"/>
      <c r="L2065" s="218"/>
      <c r="M2065" s="218"/>
      <c r="N2065" s="218"/>
      <c r="O2065" s="218"/>
      <c r="P2065" s="218"/>
      <c r="Q2065" s="218"/>
    </row>
    <row r="2066" spans="2:17" x14ac:dyDescent="0.25">
      <c r="B2066" s="76"/>
      <c r="C2066" s="77"/>
      <c r="D2066" s="231"/>
      <c r="E2066" s="35"/>
      <c r="F2066" s="225"/>
      <c r="G2066" s="79"/>
      <c r="H2066" s="290"/>
      <c r="I2066" s="74" t="str">
        <f t="shared" si="70"/>
        <v>11900</v>
      </c>
      <c r="J2066" s="218"/>
      <c r="K2066" s="218"/>
      <c r="L2066" s="218"/>
      <c r="M2066" s="218"/>
      <c r="N2066" s="218"/>
      <c r="O2066" s="218"/>
      <c r="P2066" s="218"/>
      <c r="Q2066" s="218"/>
    </row>
    <row r="2067" spans="2:17" x14ac:dyDescent="0.25">
      <c r="B2067" s="76"/>
      <c r="C2067" s="77"/>
      <c r="D2067" s="231"/>
      <c r="E2067" s="35"/>
      <c r="F2067" s="225"/>
      <c r="G2067" s="79"/>
      <c r="H2067" s="290"/>
      <c r="I2067" s="74" t="str">
        <f t="shared" si="70"/>
        <v>11900</v>
      </c>
      <c r="J2067" s="218"/>
      <c r="K2067" s="218"/>
      <c r="L2067" s="218"/>
      <c r="M2067" s="218"/>
      <c r="N2067" s="218"/>
      <c r="O2067" s="218"/>
      <c r="P2067" s="218"/>
      <c r="Q2067" s="218"/>
    </row>
    <row r="2068" spans="2:17" x14ac:dyDescent="0.25">
      <c r="B2068" s="76"/>
      <c r="C2068" s="77"/>
      <c r="D2068" s="231"/>
      <c r="E2068" s="35"/>
      <c r="F2068" s="225"/>
      <c r="G2068" s="79"/>
      <c r="H2068" s="290"/>
      <c r="I2068" s="74" t="str">
        <f t="shared" si="70"/>
        <v>11900</v>
      </c>
      <c r="J2068" s="218"/>
      <c r="K2068" s="218"/>
      <c r="L2068" s="218"/>
      <c r="M2068" s="218"/>
      <c r="N2068" s="218"/>
      <c r="O2068" s="218"/>
      <c r="P2068" s="218"/>
      <c r="Q2068" s="218"/>
    </row>
    <row r="2069" spans="2:17" x14ac:dyDescent="0.25">
      <c r="B2069" s="76"/>
      <c r="C2069" s="77"/>
      <c r="D2069" s="231"/>
      <c r="E2069" s="35"/>
      <c r="F2069" s="225"/>
      <c r="G2069" s="79"/>
      <c r="H2069" s="290"/>
      <c r="I2069" s="74" t="str">
        <f t="shared" si="70"/>
        <v>11900</v>
      </c>
      <c r="J2069" s="218"/>
      <c r="K2069" s="218"/>
      <c r="L2069" s="218"/>
      <c r="M2069" s="218"/>
      <c r="N2069" s="218"/>
      <c r="O2069" s="218"/>
      <c r="P2069" s="218"/>
      <c r="Q2069" s="218"/>
    </row>
    <row r="2070" spans="2:17" x14ac:dyDescent="0.25">
      <c r="B2070" s="76"/>
      <c r="C2070" s="77"/>
      <c r="D2070" s="231"/>
      <c r="E2070" s="35"/>
      <c r="F2070" s="225"/>
      <c r="G2070" s="79"/>
      <c r="H2070" s="290"/>
      <c r="I2070" s="74" t="str">
        <f t="shared" si="70"/>
        <v>11900</v>
      </c>
      <c r="J2070" s="218"/>
      <c r="K2070" s="218"/>
      <c r="L2070" s="218"/>
      <c r="M2070" s="218"/>
      <c r="N2070" s="218"/>
      <c r="O2070" s="218"/>
      <c r="P2070" s="218"/>
      <c r="Q2070" s="218"/>
    </row>
    <row r="2071" spans="2:17" x14ac:dyDescent="0.25">
      <c r="B2071" s="76"/>
      <c r="C2071" s="77"/>
      <c r="D2071" s="231"/>
      <c r="E2071" s="35"/>
      <c r="F2071" s="225"/>
      <c r="G2071" s="79"/>
      <c r="H2071" s="290"/>
      <c r="I2071" s="74" t="str">
        <f t="shared" si="70"/>
        <v>11900</v>
      </c>
      <c r="J2071" s="218"/>
      <c r="K2071" s="218"/>
      <c r="L2071" s="218"/>
      <c r="M2071" s="218"/>
      <c r="N2071" s="218"/>
      <c r="O2071" s="218"/>
      <c r="P2071" s="218"/>
      <c r="Q2071" s="218"/>
    </row>
    <row r="2072" spans="2:17" x14ac:dyDescent="0.25">
      <c r="B2072" s="76"/>
      <c r="C2072" s="77"/>
      <c r="D2072" s="231"/>
      <c r="E2072" s="35"/>
      <c r="F2072" s="225"/>
      <c r="G2072" s="79"/>
      <c r="H2072" s="290"/>
      <c r="I2072" s="74" t="str">
        <f t="shared" si="70"/>
        <v>11900</v>
      </c>
      <c r="J2072" s="218"/>
      <c r="K2072" s="218"/>
      <c r="L2072" s="218"/>
      <c r="M2072" s="218"/>
      <c r="N2072" s="218"/>
      <c r="O2072" s="218"/>
      <c r="P2072" s="218"/>
      <c r="Q2072" s="218"/>
    </row>
    <row r="2073" spans="2:17" x14ac:dyDescent="0.25">
      <c r="B2073" s="76"/>
      <c r="C2073" s="77"/>
      <c r="D2073" s="231"/>
      <c r="E2073" s="35"/>
      <c r="F2073" s="225"/>
      <c r="G2073" s="79"/>
      <c r="H2073" s="290"/>
      <c r="I2073" s="74" t="str">
        <f t="shared" si="70"/>
        <v>11900</v>
      </c>
      <c r="J2073" s="218"/>
      <c r="K2073" s="218"/>
      <c r="L2073" s="218"/>
      <c r="M2073" s="218"/>
      <c r="N2073" s="218"/>
      <c r="O2073" s="218"/>
      <c r="P2073" s="218"/>
      <c r="Q2073" s="218"/>
    </row>
    <row r="2074" spans="2:17" x14ac:dyDescent="0.25">
      <c r="B2074" s="76"/>
      <c r="C2074" s="77"/>
      <c r="D2074" s="231"/>
      <c r="E2074" s="35"/>
      <c r="F2074" s="225"/>
      <c r="G2074" s="79"/>
      <c r="H2074" s="290"/>
      <c r="I2074" s="74" t="str">
        <f t="shared" si="70"/>
        <v>11900</v>
      </c>
      <c r="J2074" s="218"/>
      <c r="K2074" s="218"/>
      <c r="L2074" s="218"/>
      <c r="M2074" s="218"/>
      <c r="N2074" s="218"/>
      <c r="O2074" s="218"/>
      <c r="P2074" s="218"/>
      <c r="Q2074" s="218"/>
    </row>
    <row r="2075" spans="2:17" x14ac:dyDescent="0.25">
      <c r="B2075" s="76"/>
      <c r="C2075" s="77"/>
      <c r="D2075" s="231"/>
      <c r="E2075" s="35"/>
      <c r="F2075" s="225"/>
      <c r="G2075" s="79"/>
      <c r="H2075" s="290"/>
      <c r="I2075" s="74" t="str">
        <f t="shared" si="70"/>
        <v>11900</v>
      </c>
      <c r="J2075" s="218"/>
      <c r="K2075" s="218"/>
      <c r="L2075" s="218"/>
      <c r="M2075" s="218"/>
      <c r="N2075" s="218"/>
      <c r="O2075" s="218"/>
      <c r="P2075" s="218"/>
      <c r="Q2075" s="218"/>
    </row>
    <row r="2076" spans="2:17" x14ac:dyDescent="0.25">
      <c r="B2076" s="76"/>
      <c r="C2076" s="77"/>
      <c r="D2076" s="231"/>
      <c r="E2076" s="35"/>
      <c r="F2076" s="225"/>
      <c r="G2076" s="79"/>
      <c r="H2076" s="290"/>
      <c r="I2076" s="74" t="str">
        <f t="shared" si="70"/>
        <v>11900</v>
      </c>
      <c r="J2076" s="218"/>
      <c r="K2076" s="218"/>
      <c r="L2076" s="218"/>
      <c r="M2076" s="218"/>
      <c r="N2076" s="218"/>
      <c r="O2076" s="218"/>
      <c r="P2076" s="218"/>
      <c r="Q2076" s="218"/>
    </row>
    <row r="2077" spans="2:17" x14ac:dyDescent="0.25">
      <c r="B2077" s="76"/>
      <c r="C2077" s="77"/>
      <c r="D2077" s="231"/>
      <c r="E2077" s="35"/>
      <c r="F2077" s="225"/>
      <c r="G2077" s="79"/>
      <c r="H2077" s="290"/>
      <c r="I2077" s="74" t="str">
        <f t="shared" si="70"/>
        <v>11900</v>
      </c>
      <c r="J2077" s="218"/>
      <c r="K2077" s="218"/>
      <c r="L2077" s="218"/>
      <c r="M2077" s="218"/>
      <c r="N2077" s="218"/>
      <c r="O2077" s="218"/>
      <c r="P2077" s="218"/>
      <c r="Q2077" s="218"/>
    </row>
    <row r="2078" spans="2:17" x14ac:dyDescent="0.25">
      <c r="B2078" s="76"/>
      <c r="C2078" s="77"/>
      <c r="D2078" s="231"/>
      <c r="E2078" s="35"/>
      <c r="F2078" s="225"/>
      <c r="G2078" s="79"/>
      <c r="H2078" s="290"/>
      <c r="I2078" s="74" t="str">
        <f t="shared" si="70"/>
        <v>11900</v>
      </c>
      <c r="J2078" s="218"/>
      <c r="K2078" s="218"/>
      <c r="L2078" s="218"/>
      <c r="M2078" s="218"/>
      <c r="N2078" s="218"/>
      <c r="O2078" s="218"/>
      <c r="P2078" s="218"/>
      <c r="Q2078" s="218"/>
    </row>
    <row r="2079" spans="2:17" x14ac:dyDescent="0.25">
      <c r="B2079" s="76"/>
      <c r="C2079" s="77"/>
      <c r="D2079" s="231"/>
      <c r="E2079" s="35"/>
      <c r="F2079" s="225"/>
      <c r="G2079" s="79"/>
      <c r="H2079" s="290"/>
      <c r="I2079" s="74" t="str">
        <f t="shared" si="70"/>
        <v>11900</v>
      </c>
      <c r="J2079" s="218"/>
      <c r="K2079" s="218"/>
      <c r="L2079" s="218"/>
      <c r="M2079" s="218"/>
      <c r="N2079" s="218"/>
      <c r="O2079" s="218"/>
      <c r="P2079" s="218"/>
      <c r="Q2079" s="218"/>
    </row>
    <row r="2080" spans="2:17" x14ac:dyDescent="0.25">
      <c r="B2080" s="76"/>
      <c r="C2080" s="77"/>
      <c r="D2080" s="231"/>
      <c r="E2080" s="35"/>
      <c r="F2080" s="225"/>
      <c r="G2080" s="79"/>
      <c r="H2080" s="290"/>
      <c r="I2080" s="74" t="str">
        <f t="shared" si="70"/>
        <v>11900</v>
      </c>
      <c r="J2080" s="218"/>
      <c r="K2080" s="218"/>
      <c r="L2080" s="218"/>
      <c r="M2080" s="218"/>
      <c r="N2080" s="218"/>
      <c r="O2080" s="218"/>
      <c r="P2080" s="218"/>
      <c r="Q2080" s="218"/>
    </row>
    <row r="2081" spans="2:17" x14ac:dyDescent="0.25">
      <c r="B2081" s="76"/>
      <c r="C2081" s="77"/>
      <c r="D2081" s="231"/>
      <c r="E2081" s="35"/>
      <c r="F2081" s="225"/>
      <c r="G2081" s="79"/>
      <c r="H2081" s="290"/>
      <c r="I2081" s="74" t="str">
        <f t="shared" si="70"/>
        <v>11900</v>
      </c>
      <c r="J2081" s="218"/>
      <c r="K2081" s="218"/>
      <c r="L2081" s="218"/>
      <c r="M2081" s="218"/>
      <c r="N2081" s="218"/>
      <c r="O2081" s="218"/>
      <c r="P2081" s="218"/>
      <c r="Q2081" s="218"/>
    </row>
    <row r="2082" spans="2:17" x14ac:dyDescent="0.25">
      <c r="B2082" s="76"/>
      <c r="C2082" s="77"/>
      <c r="D2082" s="231"/>
      <c r="E2082" s="35"/>
      <c r="F2082" s="225"/>
      <c r="G2082" s="79"/>
      <c r="H2082" s="290"/>
      <c r="I2082" s="74" t="str">
        <f t="shared" si="70"/>
        <v>11900</v>
      </c>
      <c r="J2082" s="218"/>
      <c r="K2082" s="218"/>
      <c r="L2082" s="218"/>
      <c r="M2082" s="218"/>
      <c r="N2082" s="218"/>
      <c r="O2082" s="218"/>
      <c r="P2082" s="218"/>
      <c r="Q2082" s="218"/>
    </row>
    <row r="2083" spans="2:17" x14ac:dyDescent="0.25">
      <c r="B2083" s="76"/>
      <c r="C2083" s="77"/>
      <c r="D2083" s="231"/>
      <c r="E2083" s="35"/>
      <c r="F2083" s="225"/>
      <c r="G2083" s="79"/>
      <c r="H2083" s="290"/>
      <c r="I2083" s="74" t="str">
        <f t="shared" si="70"/>
        <v>11900</v>
      </c>
      <c r="J2083" s="218"/>
      <c r="K2083" s="218"/>
      <c r="L2083" s="218"/>
      <c r="M2083" s="218"/>
      <c r="N2083" s="218"/>
      <c r="O2083" s="218"/>
      <c r="P2083" s="218"/>
      <c r="Q2083" s="218"/>
    </row>
    <row r="2084" spans="2:17" x14ac:dyDescent="0.25">
      <c r="B2084" s="76"/>
      <c r="C2084" s="77"/>
      <c r="D2084" s="231"/>
      <c r="E2084" s="35"/>
      <c r="F2084" s="225"/>
      <c r="G2084" s="79"/>
      <c r="H2084" s="290"/>
      <c r="I2084" s="74" t="str">
        <f t="shared" si="70"/>
        <v>11900</v>
      </c>
      <c r="J2084" s="218"/>
      <c r="K2084" s="218"/>
      <c r="L2084" s="218"/>
      <c r="M2084" s="218"/>
      <c r="N2084" s="218"/>
      <c r="O2084" s="218"/>
      <c r="P2084" s="218"/>
      <c r="Q2084" s="218"/>
    </row>
    <row r="2085" spans="2:17" x14ac:dyDescent="0.25">
      <c r="B2085" s="76"/>
      <c r="C2085" s="77"/>
      <c r="D2085" s="231"/>
      <c r="E2085" s="35"/>
      <c r="F2085" s="225"/>
      <c r="G2085" s="79"/>
      <c r="H2085" s="290"/>
      <c r="I2085" s="74" t="str">
        <f t="shared" si="70"/>
        <v>11900</v>
      </c>
      <c r="J2085" s="218"/>
      <c r="K2085" s="218"/>
      <c r="L2085" s="218"/>
      <c r="M2085" s="218"/>
      <c r="N2085" s="218"/>
      <c r="O2085" s="218"/>
      <c r="P2085" s="218"/>
      <c r="Q2085" s="218"/>
    </row>
    <row r="2086" spans="2:17" x14ac:dyDescent="0.25">
      <c r="B2086" s="76"/>
      <c r="C2086" s="77"/>
      <c r="D2086" s="231"/>
      <c r="E2086" s="35"/>
      <c r="F2086" s="225"/>
      <c r="G2086" s="79"/>
      <c r="H2086" s="290"/>
      <c r="I2086" s="74" t="str">
        <f t="shared" si="70"/>
        <v>11900</v>
      </c>
      <c r="J2086" s="218"/>
      <c r="K2086" s="218"/>
      <c r="L2086" s="218"/>
      <c r="M2086" s="218"/>
      <c r="N2086" s="218"/>
      <c r="O2086" s="218"/>
      <c r="P2086" s="218"/>
      <c r="Q2086" s="218"/>
    </row>
    <row r="2087" spans="2:17" x14ac:dyDescent="0.25">
      <c r="B2087" s="76"/>
      <c r="C2087" s="77"/>
      <c r="D2087" s="231"/>
      <c r="E2087" s="35"/>
      <c r="F2087" s="225"/>
      <c r="G2087" s="79"/>
      <c r="H2087" s="290"/>
      <c r="I2087" s="74" t="str">
        <f t="shared" si="70"/>
        <v>11900</v>
      </c>
      <c r="J2087" s="218"/>
      <c r="K2087" s="218"/>
      <c r="L2087" s="218"/>
      <c r="M2087" s="218"/>
      <c r="N2087" s="218"/>
      <c r="O2087" s="218"/>
      <c r="P2087" s="218"/>
      <c r="Q2087" s="218"/>
    </row>
    <row r="2088" spans="2:17" x14ac:dyDescent="0.25">
      <c r="B2088" s="76"/>
      <c r="C2088" s="77"/>
      <c r="D2088" s="231"/>
      <c r="E2088" s="35"/>
      <c r="F2088" s="225"/>
      <c r="G2088" s="79"/>
      <c r="H2088" s="290"/>
      <c r="I2088" s="74" t="str">
        <f t="shared" si="70"/>
        <v>11900</v>
      </c>
      <c r="J2088" s="218"/>
      <c r="K2088" s="218"/>
      <c r="L2088" s="218"/>
      <c r="M2088" s="218"/>
      <c r="N2088" s="218"/>
      <c r="O2088" s="218"/>
      <c r="P2088" s="218"/>
      <c r="Q2088" s="218"/>
    </row>
    <row r="2089" spans="2:17" x14ac:dyDescent="0.25">
      <c r="B2089" s="76"/>
      <c r="C2089" s="77"/>
      <c r="D2089" s="231"/>
      <c r="E2089" s="35"/>
      <c r="F2089" s="225"/>
      <c r="G2089" s="79"/>
      <c r="H2089" s="290"/>
      <c r="I2089" s="74" t="str">
        <f t="shared" si="70"/>
        <v>11900</v>
      </c>
      <c r="J2089" s="218"/>
      <c r="K2089" s="218"/>
      <c r="L2089" s="218"/>
      <c r="M2089" s="218"/>
      <c r="N2089" s="218"/>
      <c r="O2089" s="218"/>
      <c r="P2089" s="218"/>
      <c r="Q2089" s="218"/>
    </row>
    <row r="2090" spans="2:17" x14ac:dyDescent="0.25">
      <c r="B2090" s="76"/>
      <c r="C2090" s="77"/>
      <c r="D2090" s="231"/>
      <c r="E2090" s="35"/>
      <c r="F2090" s="225"/>
      <c r="G2090" s="79"/>
      <c r="H2090" s="290"/>
      <c r="I2090" s="74" t="str">
        <f t="shared" si="70"/>
        <v>11900</v>
      </c>
      <c r="J2090" s="218"/>
      <c r="K2090" s="218"/>
      <c r="L2090" s="218"/>
      <c r="M2090" s="218"/>
      <c r="N2090" s="218"/>
      <c r="O2090" s="218"/>
      <c r="P2090" s="218"/>
      <c r="Q2090" s="218"/>
    </row>
    <row r="2091" spans="2:17" x14ac:dyDescent="0.25">
      <c r="B2091" s="76"/>
      <c r="C2091" s="77"/>
      <c r="D2091" s="231"/>
      <c r="E2091" s="35"/>
      <c r="F2091" s="225"/>
      <c r="G2091" s="79"/>
      <c r="H2091" s="290"/>
      <c r="I2091" s="74" t="str">
        <f t="shared" si="70"/>
        <v>11900</v>
      </c>
      <c r="J2091" s="218"/>
      <c r="K2091" s="218"/>
      <c r="L2091" s="218"/>
      <c r="M2091" s="218"/>
      <c r="N2091" s="218"/>
      <c r="O2091" s="218"/>
      <c r="P2091" s="218"/>
      <c r="Q2091" s="218"/>
    </row>
    <row r="2092" spans="2:17" x14ac:dyDescent="0.25">
      <c r="B2092" s="76"/>
      <c r="C2092" s="77"/>
      <c r="D2092" s="231"/>
      <c r="E2092" s="35"/>
      <c r="F2092" s="225"/>
      <c r="G2092" s="79"/>
      <c r="H2092" s="290"/>
      <c r="I2092" s="74" t="str">
        <f t="shared" si="70"/>
        <v>11900</v>
      </c>
      <c r="J2092" s="218"/>
      <c r="K2092" s="218"/>
      <c r="L2092" s="218"/>
      <c r="M2092" s="218"/>
      <c r="N2092" s="218"/>
      <c r="O2092" s="218"/>
      <c r="P2092" s="218"/>
      <c r="Q2092" s="218"/>
    </row>
    <row r="2093" spans="2:17" x14ac:dyDescent="0.25">
      <c r="B2093" s="76"/>
      <c r="C2093" s="77"/>
      <c r="D2093" s="231"/>
      <c r="E2093" s="35"/>
      <c r="F2093" s="225"/>
      <c r="G2093" s="79"/>
      <c r="H2093" s="290"/>
      <c r="I2093" s="74" t="str">
        <f t="shared" si="70"/>
        <v>11900</v>
      </c>
      <c r="J2093" s="218"/>
      <c r="K2093" s="218"/>
      <c r="L2093" s="218"/>
      <c r="M2093" s="218"/>
      <c r="N2093" s="218"/>
      <c r="O2093" s="218"/>
      <c r="P2093" s="218"/>
      <c r="Q2093" s="218"/>
    </row>
    <row r="2094" spans="2:17" x14ac:dyDescent="0.25">
      <c r="B2094" s="76"/>
      <c r="C2094" s="77"/>
      <c r="D2094" s="231"/>
      <c r="E2094" s="35"/>
      <c r="F2094" s="225"/>
      <c r="G2094" s="79"/>
      <c r="H2094" s="290"/>
      <c r="I2094" s="74" t="str">
        <f t="shared" si="70"/>
        <v>11900</v>
      </c>
      <c r="J2094" s="218"/>
      <c r="K2094" s="218"/>
      <c r="L2094" s="218"/>
      <c r="M2094" s="218"/>
      <c r="N2094" s="218"/>
      <c r="O2094" s="218"/>
      <c r="P2094" s="218"/>
      <c r="Q2094" s="218"/>
    </row>
    <row r="2095" spans="2:17" x14ac:dyDescent="0.25">
      <c r="B2095" s="76"/>
      <c r="C2095" s="77"/>
      <c r="D2095" s="231"/>
      <c r="E2095" s="35"/>
      <c r="F2095" s="225"/>
      <c r="G2095" s="79"/>
      <c r="H2095" s="290"/>
      <c r="I2095" s="74" t="str">
        <f t="shared" si="70"/>
        <v>11900</v>
      </c>
      <c r="J2095" s="218"/>
      <c r="K2095" s="218"/>
      <c r="L2095" s="218"/>
      <c r="M2095" s="218"/>
      <c r="N2095" s="218"/>
      <c r="O2095" s="218"/>
      <c r="P2095" s="218"/>
      <c r="Q2095" s="218"/>
    </row>
    <row r="2096" spans="2:17" x14ac:dyDescent="0.25">
      <c r="B2096" s="76"/>
      <c r="C2096" s="77"/>
      <c r="D2096" s="231"/>
      <c r="E2096" s="35"/>
      <c r="F2096" s="225"/>
      <c r="G2096" s="79"/>
      <c r="H2096" s="290"/>
      <c r="I2096" s="74" t="str">
        <f t="shared" si="70"/>
        <v>11900</v>
      </c>
      <c r="J2096" s="218"/>
      <c r="K2096" s="218"/>
      <c r="L2096" s="218"/>
      <c r="M2096" s="218"/>
      <c r="N2096" s="218"/>
      <c r="O2096" s="218"/>
      <c r="P2096" s="218"/>
      <c r="Q2096" s="218"/>
    </row>
    <row r="2097" spans="2:17" x14ac:dyDescent="0.25">
      <c r="B2097" s="76"/>
      <c r="C2097" s="77"/>
      <c r="D2097" s="231"/>
      <c r="E2097" s="35"/>
      <c r="F2097" s="225"/>
      <c r="G2097" s="79"/>
      <c r="H2097" s="290"/>
      <c r="I2097" s="74" t="str">
        <f t="shared" si="70"/>
        <v>11900</v>
      </c>
      <c r="J2097" s="218"/>
      <c r="K2097" s="218"/>
      <c r="L2097" s="218"/>
      <c r="M2097" s="218"/>
      <c r="N2097" s="218"/>
      <c r="O2097" s="218"/>
      <c r="P2097" s="218"/>
      <c r="Q2097" s="218"/>
    </row>
    <row r="2098" spans="2:17" x14ac:dyDescent="0.25">
      <c r="B2098" s="76"/>
      <c r="C2098" s="77"/>
      <c r="D2098" s="231"/>
      <c r="E2098" s="35"/>
      <c r="F2098" s="225"/>
      <c r="G2098" s="79"/>
      <c r="H2098" s="290"/>
      <c r="I2098" s="74" t="str">
        <f t="shared" si="70"/>
        <v>11900</v>
      </c>
      <c r="J2098" s="218"/>
      <c r="K2098" s="218"/>
      <c r="L2098" s="218"/>
      <c r="M2098" s="218"/>
      <c r="N2098" s="218"/>
      <c r="O2098" s="218"/>
      <c r="P2098" s="218"/>
      <c r="Q2098" s="218"/>
    </row>
    <row r="2099" spans="2:17" x14ac:dyDescent="0.25">
      <c r="B2099" s="76"/>
      <c r="C2099" s="77"/>
      <c r="D2099" s="231"/>
      <c r="E2099" s="35"/>
      <c r="F2099" s="225"/>
      <c r="G2099" s="79"/>
      <c r="H2099" s="290"/>
      <c r="I2099" s="74" t="str">
        <f t="shared" si="70"/>
        <v>11900</v>
      </c>
      <c r="J2099" s="218"/>
      <c r="K2099" s="218"/>
      <c r="L2099" s="218"/>
      <c r="M2099" s="218"/>
      <c r="N2099" s="218"/>
      <c r="O2099" s="218"/>
      <c r="P2099" s="218"/>
      <c r="Q2099" s="218"/>
    </row>
    <row r="2100" spans="2:17" x14ac:dyDescent="0.25">
      <c r="B2100" s="76"/>
      <c r="C2100" s="77"/>
      <c r="D2100" s="231"/>
      <c r="E2100" s="35"/>
      <c r="F2100" s="225"/>
      <c r="G2100" s="79"/>
      <c r="H2100" s="290"/>
      <c r="I2100" s="74" t="str">
        <f t="shared" si="70"/>
        <v>11900</v>
      </c>
      <c r="J2100" s="218"/>
      <c r="K2100" s="218"/>
      <c r="L2100" s="218"/>
      <c r="M2100" s="218"/>
      <c r="N2100" s="218"/>
      <c r="O2100" s="218"/>
      <c r="P2100" s="218"/>
      <c r="Q2100" s="218"/>
    </row>
    <row r="2101" spans="2:17" x14ac:dyDescent="0.25">
      <c r="B2101" s="76"/>
      <c r="C2101" s="77"/>
      <c r="D2101" s="231"/>
      <c r="E2101" s="35"/>
      <c r="F2101" s="225"/>
      <c r="G2101" s="79"/>
      <c r="H2101" s="290"/>
      <c r="I2101" s="74" t="str">
        <f t="shared" si="70"/>
        <v>11900</v>
      </c>
      <c r="J2101" s="218"/>
      <c r="K2101" s="218"/>
      <c r="L2101" s="218"/>
      <c r="M2101" s="218"/>
      <c r="N2101" s="218"/>
      <c r="O2101" s="218"/>
      <c r="P2101" s="218"/>
      <c r="Q2101" s="218"/>
    </row>
    <row r="2102" spans="2:17" x14ac:dyDescent="0.25">
      <c r="B2102" s="76"/>
      <c r="C2102" s="77"/>
      <c r="D2102" s="231"/>
      <c r="E2102" s="35"/>
      <c r="F2102" s="225"/>
      <c r="G2102" s="79"/>
      <c r="H2102" s="290"/>
      <c r="I2102" s="74" t="str">
        <f t="shared" si="70"/>
        <v>11900</v>
      </c>
      <c r="J2102" s="218"/>
      <c r="K2102" s="218"/>
      <c r="L2102" s="218"/>
      <c r="M2102" s="218"/>
      <c r="N2102" s="218"/>
      <c r="O2102" s="218"/>
      <c r="P2102" s="218"/>
      <c r="Q2102" s="218"/>
    </row>
    <row r="2103" spans="2:17" x14ac:dyDescent="0.25">
      <c r="B2103" s="76"/>
      <c r="C2103" s="77"/>
      <c r="D2103" s="231"/>
      <c r="E2103" s="35"/>
      <c r="F2103" s="225"/>
      <c r="G2103" s="79"/>
      <c r="H2103" s="290"/>
      <c r="I2103" s="74" t="str">
        <f t="shared" si="70"/>
        <v>11900</v>
      </c>
      <c r="J2103" s="218"/>
      <c r="K2103" s="218"/>
      <c r="L2103" s="218"/>
      <c r="M2103" s="218"/>
      <c r="N2103" s="218"/>
      <c r="O2103" s="218"/>
      <c r="P2103" s="218"/>
      <c r="Q2103" s="218"/>
    </row>
    <row r="2104" spans="2:17" x14ac:dyDescent="0.25">
      <c r="B2104" s="76"/>
      <c r="C2104" s="77"/>
      <c r="D2104" s="231"/>
      <c r="E2104" s="35"/>
      <c r="F2104" s="225"/>
      <c r="G2104" s="79"/>
      <c r="H2104" s="290"/>
      <c r="I2104" s="74" t="str">
        <f t="shared" si="70"/>
        <v>11900</v>
      </c>
      <c r="J2104" s="218"/>
      <c r="K2104" s="218"/>
      <c r="L2104" s="218"/>
      <c r="M2104" s="218"/>
      <c r="N2104" s="218"/>
      <c r="O2104" s="218"/>
      <c r="P2104" s="218"/>
      <c r="Q2104" s="218"/>
    </row>
    <row r="2105" spans="2:17" x14ac:dyDescent="0.25">
      <c r="B2105" s="76"/>
      <c r="C2105" s="77"/>
      <c r="D2105" s="231"/>
      <c r="E2105" s="35"/>
      <c r="F2105" s="225"/>
      <c r="G2105" s="79"/>
      <c r="H2105" s="290"/>
      <c r="I2105" s="74" t="str">
        <f t="shared" si="70"/>
        <v>11900</v>
      </c>
      <c r="J2105" s="218"/>
      <c r="K2105" s="218"/>
      <c r="L2105" s="218"/>
      <c r="M2105" s="218"/>
      <c r="N2105" s="218"/>
      <c r="O2105" s="218"/>
      <c r="P2105" s="218"/>
      <c r="Q2105" s="218"/>
    </row>
    <row r="2106" spans="2:17" x14ac:dyDescent="0.25">
      <c r="B2106" s="76"/>
      <c r="C2106" s="77"/>
      <c r="D2106" s="231"/>
      <c r="E2106" s="35"/>
      <c r="F2106" s="225"/>
      <c r="G2106" s="79"/>
      <c r="H2106" s="290"/>
      <c r="I2106" s="74" t="str">
        <f t="shared" si="70"/>
        <v>11900</v>
      </c>
      <c r="J2106" s="218"/>
      <c r="K2106" s="218"/>
      <c r="L2106" s="218"/>
      <c r="M2106" s="218"/>
      <c r="N2106" s="218"/>
      <c r="O2106" s="218"/>
      <c r="P2106" s="218"/>
      <c r="Q2106" s="218"/>
    </row>
    <row r="2107" spans="2:17" x14ac:dyDescent="0.25">
      <c r="B2107" s="76"/>
      <c r="C2107" s="77"/>
      <c r="D2107" s="231"/>
      <c r="E2107" s="35"/>
      <c r="F2107" s="225"/>
      <c r="G2107" s="79"/>
      <c r="H2107" s="290"/>
      <c r="I2107" s="74" t="str">
        <f t="shared" si="70"/>
        <v>11900</v>
      </c>
      <c r="J2107" s="218"/>
      <c r="K2107" s="218"/>
      <c r="L2107" s="218"/>
      <c r="M2107" s="218"/>
      <c r="N2107" s="218"/>
      <c r="O2107" s="218"/>
      <c r="P2107" s="218"/>
      <c r="Q2107" s="218"/>
    </row>
    <row r="2108" spans="2:17" x14ac:dyDescent="0.25">
      <c r="B2108" s="76"/>
      <c r="C2108" s="77"/>
      <c r="D2108" s="231"/>
      <c r="E2108" s="35"/>
      <c r="F2108" s="225"/>
      <c r="G2108" s="79"/>
      <c r="H2108" s="290"/>
      <c r="I2108" s="74" t="str">
        <f t="shared" si="70"/>
        <v>11900</v>
      </c>
      <c r="J2108" s="218"/>
      <c r="K2108" s="218"/>
      <c r="L2108" s="218"/>
      <c r="M2108" s="218"/>
      <c r="N2108" s="218"/>
      <c r="O2108" s="218"/>
      <c r="P2108" s="218"/>
      <c r="Q2108" s="218"/>
    </row>
    <row r="2109" spans="2:17" x14ac:dyDescent="0.25">
      <c r="B2109" s="76"/>
      <c r="C2109" s="77"/>
      <c r="D2109" s="231"/>
      <c r="E2109" s="35"/>
      <c r="F2109" s="225"/>
      <c r="G2109" s="79"/>
      <c r="H2109" s="290"/>
      <c r="I2109" s="74" t="str">
        <f t="shared" si="70"/>
        <v>11900</v>
      </c>
      <c r="J2109" s="218"/>
      <c r="K2109" s="218"/>
      <c r="L2109" s="218"/>
      <c r="M2109" s="218"/>
      <c r="N2109" s="218"/>
      <c r="O2109" s="218"/>
      <c r="P2109" s="218"/>
      <c r="Q2109" s="218"/>
    </row>
    <row r="2110" spans="2:17" x14ac:dyDescent="0.25">
      <c r="B2110" s="76"/>
      <c r="C2110" s="77"/>
      <c r="D2110" s="231"/>
      <c r="E2110" s="35"/>
      <c r="F2110" s="225"/>
      <c r="G2110" s="79"/>
      <c r="H2110" s="290"/>
      <c r="I2110" s="74" t="str">
        <f t="shared" si="70"/>
        <v>11900</v>
      </c>
      <c r="J2110" s="218"/>
      <c r="K2110" s="218"/>
      <c r="L2110" s="218"/>
      <c r="M2110" s="218"/>
      <c r="N2110" s="218"/>
      <c r="O2110" s="218"/>
      <c r="P2110" s="218"/>
      <c r="Q2110" s="218"/>
    </row>
    <row r="2111" spans="2:17" x14ac:dyDescent="0.25">
      <c r="B2111" s="76"/>
      <c r="C2111" s="77"/>
      <c r="D2111" s="231"/>
      <c r="E2111" s="35"/>
      <c r="F2111" s="225"/>
      <c r="G2111" s="79"/>
      <c r="H2111" s="290"/>
      <c r="I2111" s="74" t="str">
        <f t="shared" si="70"/>
        <v>11900</v>
      </c>
      <c r="J2111" s="218"/>
      <c r="K2111" s="218"/>
      <c r="L2111" s="218"/>
      <c r="M2111" s="218"/>
      <c r="N2111" s="218"/>
      <c r="O2111" s="218"/>
      <c r="P2111" s="218"/>
      <c r="Q2111" s="218"/>
    </row>
    <row r="2112" spans="2:17" x14ac:dyDescent="0.25">
      <c r="B2112" s="76"/>
      <c r="C2112" s="77"/>
      <c r="D2112" s="231"/>
      <c r="E2112" s="35"/>
      <c r="F2112" s="225"/>
      <c r="G2112" s="79"/>
      <c r="H2112" s="290"/>
      <c r="I2112" s="74" t="str">
        <f t="shared" si="70"/>
        <v>11900</v>
      </c>
      <c r="J2112" s="218"/>
      <c r="K2112" s="218"/>
      <c r="L2112" s="218"/>
      <c r="M2112" s="218"/>
      <c r="N2112" s="218"/>
      <c r="O2112" s="218"/>
      <c r="P2112" s="218"/>
      <c r="Q2112" s="218"/>
    </row>
    <row r="2113" spans="2:17" x14ac:dyDescent="0.25">
      <c r="B2113" s="76"/>
      <c r="C2113" s="77"/>
      <c r="D2113" s="231"/>
      <c r="E2113" s="35"/>
      <c r="F2113" s="225"/>
      <c r="G2113" s="79"/>
      <c r="H2113" s="290"/>
      <c r="I2113" s="74" t="str">
        <f t="shared" si="70"/>
        <v>11900</v>
      </c>
      <c r="J2113" s="218"/>
      <c r="K2113" s="218"/>
      <c r="L2113" s="218"/>
      <c r="M2113" s="218"/>
      <c r="N2113" s="218"/>
      <c r="O2113" s="218"/>
      <c r="P2113" s="218"/>
      <c r="Q2113" s="218"/>
    </row>
    <row r="2114" spans="2:17" x14ac:dyDescent="0.25">
      <c r="B2114" s="76"/>
      <c r="C2114" s="77"/>
      <c r="D2114" s="231"/>
      <c r="E2114" s="35"/>
      <c r="F2114" s="225"/>
      <c r="G2114" s="79"/>
      <c r="H2114" s="290"/>
      <c r="I2114" s="74" t="str">
        <f t="shared" si="70"/>
        <v>11900</v>
      </c>
      <c r="J2114" s="218"/>
      <c r="K2114" s="218"/>
      <c r="L2114" s="218"/>
      <c r="M2114" s="218"/>
      <c r="N2114" s="218"/>
      <c r="O2114" s="218"/>
      <c r="P2114" s="218"/>
      <c r="Q2114" s="218"/>
    </row>
    <row r="2115" spans="2:17" x14ac:dyDescent="0.25">
      <c r="B2115" s="76"/>
      <c r="C2115" s="77"/>
      <c r="D2115" s="231"/>
      <c r="E2115" s="35"/>
      <c r="F2115" s="225"/>
      <c r="G2115" s="79"/>
      <c r="H2115" s="290"/>
      <c r="I2115" s="74" t="str">
        <f t="shared" si="70"/>
        <v>11900</v>
      </c>
      <c r="J2115" s="218"/>
      <c r="K2115" s="218"/>
      <c r="L2115" s="218"/>
      <c r="M2115" s="218"/>
      <c r="N2115" s="218"/>
      <c r="O2115" s="218"/>
      <c r="P2115" s="218"/>
      <c r="Q2115" s="218"/>
    </row>
    <row r="2116" spans="2:17" x14ac:dyDescent="0.25">
      <c r="B2116" s="76"/>
      <c r="C2116" s="77"/>
      <c r="D2116" s="231"/>
      <c r="E2116" s="35"/>
      <c r="F2116" s="225"/>
      <c r="G2116" s="79"/>
      <c r="H2116" s="290"/>
      <c r="I2116" s="74" t="str">
        <f t="shared" si="70"/>
        <v>11900</v>
      </c>
      <c r="J2116" s="218"/>
      <c r="K2116" s="218"/>
      <c r="L2116" s="218"/>
      <c r="M2116" s="218"/>
      <c r="N2116" s="218"/>
      <c r="O2116" s="218"/>
      <c r="P2116" s="218"/>
      <c r="Q2116" s="218"/>
    </row>
    <row r="2117" spans="2:17" x14ac:dyDescent="0.25">
      <c r="B2117" s="76"/>
      <c r="C2117" s="77"/>
      <c r="D2117" s="231"/>
      <c r="E2117" s="35"/>
      <c r="F2117" s="225"/>
      <c r="G2117" s="79"/>
      <c r="H2117" s="290"/>
      <c r="I2117" s="74" t="str">
        <f t="shared" si="70"/>
        <v>11900</v>
      </c>
      <c r="J2117" s="218"/>
      <c r="K2117" s="218"/>
      <c r="L2117" s="218"/>
      <c r="M2117" s="218"/>
      <c r="N2117" s="218"/>
      <c r="O2117" s="218"/>
      <c r="P2117" s="218"/>
      <c r="Q2117" s="218"/>
    </row>
    <row r="2118" spans="2:17" x14ac:dyDescent="0.25">
      <c r="B2118" s="76"/>
      <c r="C2118" s="77"/>
      <c r="D2118" s="231"/>
      <c r="E2118" s="35"/>
      <c r="F2118" s="225"/>
      <c r="G2118" s="79"/>
      <c r="H2118" s="290"/>
      <c r="I2118" s="74" t="str">
        <f t="shared" si="70"/>
        <v>11900</v>
      </c>
      <c r="J2118" s="218"/>
      <c r="K2118" s="218"/>
      <c r="L2118" s="218"/>
      <c r="M2118" s="218"/>
      <c r="N2118" s="218"/>
      <c r="O2118" s="218"/>
      <c r="P2118" s="218"/>
      <c r="Q2118" s="218"/>
    </row>
    <row r="2119" spans="2:17" x14ac:dyDescent="0.25">
      <c r="B2119" s="76"/>
      <c r="C2119" s="77"/>
      <c r="D2119" s="231"/>
      <c r="E2119" s="35"/>
      <c r="F2119" s="225"/>
      <c r="G2119" s="79"/>
      <c r="H2119" s="290"/>
      <c r="I2119" s="74" t="str">
        <f t="shared" si="70"/>
        <v>11900</v>
      </c>
      <c r="J2119" s="218"/>
      <c r="K2119" s="218"/>
      <c r="L2119" s="218"/>
      <c r="M2119" s="218"/>
      <c r="N2119" s="218"/>
      <c r="O2119" s="218"/>
      <c r="P2119" s="218"/>
      <c r="Q2119" s="218"/>
    </row>
    <row r="2120" spans="2:17" x14ac:dyDescent="0.25">
      <c r="B2120" s="76"/>
      <c r="C2120" s="77"/>
      <c r="D2120" s="231"/>
      <c r="E2120" s="35"/>
      <c r="F2120" s="225"/>
      <c r="G2120" s="79"/>
      <c r="H2120" s="290"/>
      <c r="I2120" s="74" t="str">
        <f t="shared" si="70"/>
        <v>11900</v>
      </c>
      <c r="J2120" s="218"/>
      <c r="K2120" s="218"/>
      <c r="L2120" s="218"/>
      <c r="M2120" s="218"/>
      <c r="N2120" s="218"/>
      <c r="O2120" s="218"/>
      <c r="P2120" s="218"/>
      <c r="Q2120" s="218"/>
    </row>
    <row r="2121" spans="2:17" x14ac:dyDescent="0.25">
      <c r="B2121" s="76"/>
      <c r="C2121" s="77"/>
      <c r="D2121" s="231"/>
      <c r="E2121" s="35"/>
      <c r="F2121" s="225"/>
      <c r="G2121" s="79"/>
      <c r="H2121" s="290"/>
      <c r="I2121" s="74" t="str">
        <f t="shared" si="70"/>
        <v>11900</v>
      </c>
      <c r="J2121" s="218"/>
      <c r="K2121" s="218"/>
      <c r="L2121" s="218"/>
      <c r="M2121" s="218"/>
      <c r="N2121" s="218"/>
      <c r="O2121" s="218"/>
      <c r="P2121" s="218"/>
      <c r="Q2121" s="218"/>
    </row>
    <row r="2122" spans="2:17" x14ac:dyDescent="0.25">
      <c r="B2122" s="76"/>
      <c r="C2122" s="77"/>
      <c r="D2122" s="231"/>
      <c r="E2122" s="35"/>
      <c r="F2122" s="225"/>
      <c r="G2122" s="79"/>
      <c r="H2122" s="290"/>
      <c r="I2122" s="74" t="str">
        <f t="shared" si="70"/>
        <v>11900</v>
      </c>
      <c r="J2122" s="218"/>
      <c r="K2122" s="218"/>
      <c r="L2122" s="218"/>
      <c r="M2122" s="218"/>
      <c r="N2122" s="218"/>
      <c r="O2122" s="218"/>
      <c r="P2122" s="218"/>
      <c r="Q2122" s="218"/>
    </row>
    <row r="2123" spans="2:17" x14ac:dyDescent="0.25">
      <c r="B2123" s="76"/>
      <c r="C2123" s="77"/>
      <c r="D2123" s="231"/>
      <c r="E2123" s="35"/>
      <c r="F2123" s="225"/>
      <c r="G2123" s="79"/>
      <c r="H2123" s="290"/>
      <c r="I2123" s="74" t="str">
        <f t="shared" si="70"/>
        <v>11900</v>
      </c>
      <c r="J2123" s="218"/>
      <c r="K2123" s="218"/>
      <c r="L2123" s="218"/>
      <c r="M2123" s="218"/>
      <c r="N2123" s="218"/>
      <c r="O2123" s="218"/>
      <c r="P2123" s="218"/>
      <c r="Q2123" s="218"/>
    </row>
    <row r="2124" spans="2:17" x14ac:dyDescent="0.25">
      <c r="B2124" s="76"/>
      <c r="C2124" s="77"/>
      <c r="D2124" s="231"/>
      <c r="E2124" s="35"/>
      <c r="F2124" s="225"/>
      <c r="G2124" s="79"/>
      <c r="H2124" s="290"/>
      <c r="I2124" s="74" t="str">
        <f t="shared" si="70"/>
        <v>11900</v>
      </c>
      <c r="J2124" s="218"/>
      <c r="K2124" s="218"/>
      <c r="L2124" s="218"/>
      <c r="M2124" s="218"/>
      <c r="N2124" s="218"/>
      <c r="O2124" s="218"/>
      <c r="P2124" s="218"/>
      <c r="Q2124" s="218"/>
    </row>
    <row r="2125" spans="2:17" x14ac:dyDescent="0.25">
      <c r="B2125" s="76"/>
      <c r="C2125" s="77"/>
      <c r="D2125" s="231"/>
      <c r="E2125" s="35"/>
      <c r="F2125" s="225"/>
      <c r="G2125" s="79"/>
      <c r="H2125" s="290"/>
      <c r="I2125" s="74" t="str">
        <f t="shared" si="70"/>
        <v>11900</v>
      </c>
      <c r="J2125" s="218"/>
      <c r="K2125" s="218"/>
      <c r="L2125" s="218"/>
      <c r="M2125" s="218"/>
      <c r="N2125" s="218"/>
      <c r="O2125" s="218"/>
      <c r="P2125" s="218"/>
      <c r="Q2125" s="218"/>
    </row>
    <row r="2126" spans="2:17" x14ac:dyDescent="0.25">
      <c r="B2126" s="76"/>
      <c r="C2126" s="77"/>
      <c r="D2126" s="231"/>
      <c r="E2126" s="35"/>
      <c r="F2126" s="225"/>
      <c r="G2126" s="79"/>
      <c r="H2126" s="290"/>
      <c r="I2126" s="74" t="str">
        <f t="shared" si="70"/>
        <v>11900</v>
      </c>
      <c r="J2126" s="218"/>
      <c r="K2126" s="218"/>
      <c r="L2126" s="218"/>
      <c r="M2126" s="218"/>
      <c r="N2126" s="218"/>
      <c r="O2126" s="218"/>
      <c r="P2126" s="218"/>
      <c r="Q2126" s="218"/>
    </row>
    <row r="2127" spans="2:17" x14ac:dyDescent="0.25">
      <c r="B2127" s="76"/>
      <c r="C2127" s="77"/>
      <c r="D2127" s="231"/>
      <c r="E2127" s="35"/>
      <c r="F2127" s="225"/>
      <c r="G2127" s="79"/>
      <c r="H2127" s="290"/>
      <c r="I2127" s="74" t="str">
        <f t="shared" ref="I2127:I2190" si="71">MONTH(D2127)&amp;YEAR(D2127)&amp;G2127</f>
        <v>11900</v>
      </c>
      <c r="J2127" s="218"/>
      <c r="K2127" s="218"/>
      <c r="L2127" s="218"/>
      <c r="M2127" s="218"/>
      <c r="N2127" s="218"/>
      <c r="O2127" s="218"/>
      <c r="P2127" s="218"/>
      <c r="Q2127" s="218"/>
    </row>
    <row r="2128" spans="2:17" x14ac:dyDescent="0.25">
      <c r="B2128" s="76"/>
      <c r="C2128" s="77"/>
      <c r="D2128" s="231"/>
      <c r="E2128" s="35"/>
      <c r="F2128" s="225"/>
      <c r="G2128" s="79"/>
      <c r="H2128" s="290"/>
      <c r="I2128" s="74" t="str">
        <f t="shared" si="71"/>
        <v>11900</v>
      </c>
      <c r="J2128" s="218"/>
      <c r="K2128" s="218"/>
      <c r="L2128" s="218"/>
      <c r="M2128" s="218"/>
      <c r="N2128" s="218"/>
      <c r="O2128" s="218"/>
      <c r="P2128" s="218"/>
      <c r="Q2128" s="218"/>
    </row>
    <row r="2129" spans="2:17" x14ac:dyDescent="0.25">
      <c r="B2129" s="76"/>
      <c r="C2129" s="77"/>
      <c r="D2129" s="231"/>
      <c r="E2129" s="35"/>
      <c r="F2129" s="225"/>
      <c r="G2129" s="79"/>
      <c r="H2129" s="290"/>
      <c r="I2129" s="74" t="str">
        <f t="shared" si="71"/>
        <v>11900</v>
      </c>
      <c r="J2129" s="218"/>
      <c r="K2129" s="218"/>
      <c r="L2129" s="218"/>
      <c r="M2129" s="218"/>
      <c r="N2129" s="218"/>
      <c r="O2129" s="218"/>
      <c r="P2129" s="218"/>
      <c r="Q2129" s="218"/>
    </row>
    <row r="2130" spans="2:17" x14ac:dyDescent="0.25">
      <c r="B2130" s="76"/>
      <c r="C2130" s="77"/>
      <c r="D2130" s="231"/>
      <c r="E2130" s="35"/>
      <c r="F2130" s="225"/>
      <c r="G2130" s="79"/>
      <c r="H2130" s="290"/>
      <c r="I2130" s="74" t="str">
        <f t="shared" si="71"/>
        <v>11900</v>
      </c>
      <c r="J2130" s="218"/>
      <c r="K2130" s="218"/>
      <c r="L2130" s="218"/>
      <c r="M2130" s="218"/>
      <c r="N2130" s="218"/>
      <c r="O2130" s="218"/>
      <c r="P2130" s="218"/>
      <c r="Q2130" s="218"/>
    </row>
    <row r="2131" spans="2:17" x14ac:dyDescent="0.25">
      <c r="B2131" s="76"/>
      <c r="C2131" s="77"/>
      <c r="D2131" s="231"/>
      <c r="E2131" s="35"/>
      <c r="F2131" s="225"/>
      <c r="G2131" s="79"/>
      <c r="H2131" s="290"/>
      <c r="I2131" s="74" t="str">
        <f t="shared" si="71"/>
        <v>11900</v>
      </c>
      <c r="J2131" s="218"/>
      <c r="K2131" s="218"/>
      <c r="L2131" s="218"/>
      <c r="M2131" s="218"/>
      <c r="N2131" s="218"/>
      <c r="O2131" s="218"/>
      <c r="P2131" s="218"/>
      <c r="Q2131" s="218"/>
    </row>
    <row r="2132" spans="2:17" x14ac:dyDescent="0.25">
      <c r="B2132" s="76"/>
      <c r="C2132" s="77"/>
      <c r="D2132" s="231"/>
      <c r="E2132" s="35"/>
      <c r="F2132" s="225"/>
      <c r="G2132" s="79"/>
      <c r="H2132" s="290"/>
      <c r="I2132" s="74" t="str">
        <f t="shared" si="71"/>
        <v>11900</v>
      </c>
      <c r="J2132" s="218"/>
      <c r="K2132" s="218"/>
      <c r="L2132" s="218"/>
      <c r="M2132" s="218"/>
      <c r="N2132" s="218"/>
      <c r="O2132" s="218"/>
      <c r="P2132" s="218"/>
      <c r="Q2132" s="218"/>
    </row>
    <row r="2133" spans="2:17" x14ac:dyDescent="0.25">
      <c r="B2133" s="76"/>
      <c r="C2133" s="77"/>
      <c r="D2133" s="231"/>
      <c r="E2133" s="35"/>
      <c r="F2133" s="225"/>
      <c r="G2133" s="79"/>
      <c r="H2133" s="290"/>
      <c r="I2133" s="74" t="str">
        <f t="shared" si="71"/>
        <v>11900</v>
      </c>
      <c r="J2133" s="218"/>
      <c r="K2133" s="218"/>
      <c r="L2133" s="218"/>
      <c r="M2133" s="218"/>
      <c r="N2133" s="218"/>
      <c r="O2133" s="218"/>
      <c r="P2133" s="218"/>
      <c r="Q2133" s="218"/>
    </row>
    <row r="2134" spans="2:17" x14ac:dyDescent="0.25">
      <c r="B2134" s="76"/>
      <c r="C2134" s="77"/>
      <c r="D2134" s="231"/>
      <c r="E2134" s="35"/>
      <c r="F2134" s="225"/>
      <c r="G2134" s="79"/>
      <c r="H2134" s="290"/>
      <c r="I2134" s="74" t="str">
        <f t="shared" si="71"/>
        <v>11900</v>
      </c>
      <c r="J2134" s="218"/>
      <c r="K2134" s="218"/>
      <c r="L2134" s="218"/>
      <c r="M2134" s="218"/>
      <c r="N2134" s="218"/>
      <c r="O2134" s="218"/>
      <c r="P2134" s="218"/>
      <c r="Q2134" s="218"/>
    </row>
    <row r="2135" spans="2:17" x14ac:dyDescent="0.25">
      <c r="B2135" s="76"/>
      <c r="C2135" s="77"/>
      <c r="D2135" s="231"/>
      <c r="E2135" s="35"/>
      <c r="F2135" s="225"/>
      <c r="G2135" s="79"/>
      <c r="H2135" s="290"/>
      <c r="I2135" s="74" t="str">
        <f t="shared" si="71"/>
        <v>11900</v>
      </c>
      <c r="J2135" s="218"/>
      <c r="K2135" s="218"/>
      <c r="L2135" s="218"/>
      <c r="M2135" s="218"/>
      <c r="N2135" s="218"/>
      <c r="O2135" s="218"/>
      <c r="P2135" s="218"/>
      <c r="Q2135" s="218"/>
    </row>
    <row r="2136" spans="2:17" x14ac:dyDescent="0.25">
      <c r="B2136" s="76"/>
      <c r="C2136" s="77"/>
      <c r="D2136" s="231"/>
      <c r="E2136" s="35"/>
      <c r="F2136" s="225"/>
      <c r="G2136" s="79"/>
      <c r="H2136" s="290"/>
      <c r="I2136" s="74" t="str">
        <f t="shared" si="71"/>
        <v>11900</v>
      </c>
      <c r="J2136" s="218"/>
      <c r="K2136" s="218"/>
      <c r="L2136" s="218"/>
      <c r="M2136" s="218"/>
      <c r="N2136" s="218"/>
      <c r="O2136" s="218"/>
      <c r="P2136" s="218"/>
      <c r="Q2136" s="218"/>
    </row>
    <row r="2137" spans="2:17" x14ac:dyDescent="0.25">
      <c r="B2137" s="76"/>
      <c r="C2137" s="77"/>
      <c r="D2137" s="231"/>
      <c r="E2137" s="35"/>
      <c r="F2137" s="225"/>
      <c r="G2137" s="79"/>
      <c r="H2137" s="290"/>
      <c r="I2137" s="74" t="str">
        <f t="shared" si="71"/>
        <v>11900</v>
      </c>
      <c r="J2137" s="218"/>
      <c r="K2137" s="218"/>
      <c r="L2137" s="218"/>
      <c r="M2137" s="218"/>
      <c r="N2137" s="218"/>
      <c r="O2137" s="218"/>
      <c r="P2137" s="218"/>
      <c r="Q2137" s="218"/>
    </row>
    <row r="2138" spans="2:17" x14ac:dyDescent="0.25">
      <c r="B2138" s="76"/>
      <c r="C2138" s="77"/>
      <c r="D2138" s="231"/>
      <c r="E2138" s="35"/>
      <c r="F2138" s="225"/>
      <c r="G2138" s="79"/>
      <c r="H2138" s="290"/>
      <c r="I2138" s="74" t="str">
        <f t="shared" si="71"/>
        <v>11900</v>
      </c>
      <c r="J2138" s="218"/>
      <c r="K2138" s="218"/>
      <c r="L2138" s="218"/>
      <c r="M2138" s="218"/>
      <c r="N2138" s="218"/>
      <c r="O2138" s="218"/>
      <c r="P2138" s="218"/>
      <c r="Q2138" s="218"/>
    </row>
    <row r="2139" spans="2:17" x14ac:dyDescent="0.25">
      <c r="B2139" s="76"/>
      <c r="C2139" s="77"/>
      <c r="D2139" s="231"/>
      <c r="E2139" s="35"/>
      <c r="F2139" s="225"/>
      <c r="G2139" s="79"/>
      <c r="H2139" s="290"/>
      <c r="I2139" s="74" t="str">
        <f t="shared" si="71"/>
        <v>11900</v>
      </c>
      <c r="J2139" s="218"/>
      <c r="K2139" s="218"/>
      <c r="L2139" s="218"/>
      <c r="M2139" s="218"/>
      <c r="N2139" s="218"/>
      <c r="O2139" s="218"/>
      <c r="P2139" s="218"/>
      <c r="Q2139" s="218"/>
    </row>
    <row r="2140" spans="2:17" x14ac:dyDescent="0.25">
      <c r="B2140" s="76"/>
      <c r="C2140" s="77"/>
      <c r="D2140" s="231"/>
      <c r="E2140" s="35"/>
      <c r="F2140" s="225"/>
      <c r="G2140" s="79"/>
      <c r="H2140" s="290"/>
      <c r="I2140" s="74" t="str">
        <f t="shared" si="71"/>
        <v>11900</v>
      </c>
      <c r="J2140" s="218"/>
      <c r="K2140" s="218"/>
      <c r="L2140" s="218"/>
      <c r="M2140" s="218"/>
      <c r="N2140" s="218"/>
      <c r="O2140" s="218"/>
      <c r="P2140" s="218"/>
      <c r="Q2140" s="218"/>
    </row>
    <row r="2141" spans="2:17" x14ac:dyDescent="0.25">
      <c r="B2141" s="76"/>
      <c r="C2141" s="77"/>
      <c r="D2141" s="231"/>
      <c r="E2141" s="35"/>
      <c r="F2141" s="225"/>
      <c r="G2141" s="79"/>
      <c r="H2141" s="290"/>
      <c r="I2141" s="74" t="str">
        <f t="shared" si="71"/>
        <v>11900</v>
      </c>
      <c r="J2141" s="218"/>
      <c r="K2141" s="218"/>
      <c r="L2141" s="218"/>
      <c r="M2141" s="218"/>
      <c r="N2141" s="218"/>
      <c r="O2141" s="218"/>
      <c r="P2141" s="218"/>
      <c r="Q2141" s="218"/>
    </row>
    <row r="2142" spans="2:17" x14ac:dyDescent="0.25">
      <c r="B2142" s="76"/>
      <c r="C2142" s="77"/>
      <c r="D2142" s="231"/>
      <c r="E2142" s="35"/>
      <c r="F2142" s="225"/>
      <c r="G2142" s="79"/>
      <c r="H2142" s="290"/>
      <c r="I2142" s="74" t="str">
        <f t="shared" si="71"/>
        <v>11900</v>
      </c>
      <c r="J2142" s="218"/>
      <c r="K2142" s="218"/>
      <c r="L2142" s="218"/>
      <c r="M2142" s="218"/>
      <c r="N2142" s="218"/>
      <c r="O2142" s="218"/>
      <c r="P2142" s="218"/>
      <c r="Q2142" s="218"/>
    </row>
    <row r="2143" spans="2:17" x14ac:dyDescent="0.25">
      <c r="B2143" s="76"/>
      <c r="C2143" s="77"/>
      <c r="D2143" s="231"/>
      <c r="E2143" s="35"/>
      <c r="F2143" s="225"/>
      <c r="G2143" s="79"/>
      <c r="H2143" s="290"/>
      <c r="I2143" s="74" t="str">
        <f t="shared" si="71"/>
        <v>11900</v>
      </c>
      <c r="J2143" s="218"/>
      <c r="K2143" s="218"/>
      <c r="L2143" s="218"/>
      <c r="M2143" s="218"/>
      <c r="N2143" s="218"/>
      <c r="O2143" s="218"/>
      <c r="P2143" s="218"/>
      <c r="Q2143" s="218"/>
    </row>
    <row r="2144" spans="2:17" x14ac:dyDescent="0.25">
      <c r="B2144" s="76"/>
      <c r="C2144" s="77"/>
      <c r="D2144" s="231"/>
      <c r="E2144" s="35"/>
      <c r="F2144" s="225"/>
      <c r="G2144" s="79"/>
      <c r="H2144" s="290"/>
      <c r="I2144" s="74" t="str">
        <f t="shared" si="71"/>
        <v>11900</v>
      </c>
      <c r="J2144" s="218"/>
      <c r="K2144" s="218"/>
      <c r="L2144" s="218"/>
      <c r="M2144" s="218"/>
      <c r="N2144" s="218"/>
      <c r="O2144" s="218"/>
      <c r="P2144" s="218"/>
      <c r="Q2144" s="218"/>
    </row>
    <row r="2145" spans="2:17" x14ac:dyDescent="0.25">
      <c r="B2145" s="76"/>
      <c r="C2145" s="77"/>
      <c r="D2145" s="231"/>
      <c r="E2145" s="35"/>
      <c r="F2145" s="225"/>
      <c r="G2145" s="79"/>
      <c r="H2145" s="290"/>
      <c r="I2145" s="74" t="str">
        <f t="shared" si="71"/>
        <v>11900</v>
      </c>
      <c r="J2145" s="218"/>
      <c r="K2145" s="218"/>
      <c r="L2145" s="218"/>
      <c r="M2145" s="218"/>
      <c r="N2145" s="218"/>
      <c r="O2145" s="218"/>
      <c r="P2145" s="218"/>
      <c r="Q2145" s="218"/>
    </row>
    <row r="2146" spans="2:17" x14ac:dyDescent="0.25">
      <c r="B2146" s="76"/>
      <c r="C2146" s="77"/>
      <c r="D2146" s="231"/>
      <c r="E2146" s="35"/>
      <c r="F2146" s="225"/>
      <c r="G2146" s="79"/>
      <c r="H2146" s="290"/>
      <c r="I2146" s="74" t="str">
        <f t="shared" si="71"/>
        <v>11900</v>
      </c>
      <c r="J2146" s="218"/>
      <c r="K2146" s="218"/>
      <c r="L2146" s="218"/>
      <c r="M2146" s="218"/>
      <c r="N2146" s="218"/>
      <c r="O2146" s="218"/>
      <c r="P2146" s="218"/>
      <c r="Q2146" s="218"/>
    </row>
    <row r="2147" spans="2:17" x14ac:dyDescent="0.25">
      <c r="B2147" s="76"/>
      <c r="C2147" s="77"/>
      <c r="D2147" s="231"/>
      <c r="E2147" s="35"/>
      <c r="F2147" s="225"/>
      <c r="G2147" s="79"/>
      <c r="H2147" s="290"/>
      <c r="I2147" s="74" t="str">
        <f t="shared" si="71"/>
        <v>11900</v>
      </c>
      <c r="J2147" s="218"/>
      <c r="K2147" s="218"/>
      <c r="L2147" s="218"/>
      <c r="M2147" s="218"/>
      <c r="N2147" s="218"/>
      <c r="O2147" s="218"/>
      <c r="P2147" s="218"/>
      <c r="Q2147" s="218"/>
    </row>
    <row r="2148" spans="2:17" x14ac:dyDescent="0.25">
      <c r="B2148" s="76"/>
      <c r="C2148" s="77"/>
      <c r="D2148" s="231"/>
      <c r="E2148" s="35"/>
      <c r="F2148" s="225"/>
      <c r="G2148" s="79"/>
      <c r="H2148" s="290"/>
      <c r="I2148" s="74" t="str">
        <f t="shared" si="71"/>
        <v>11900</v>
      </c>
      <c r="J2148" s="218"/>
      <c r="K2148" s="218"/>
      <c r="L2148" s="218"/>
      <c r="M2148" s="218"/>
      <c r="N2148" s="218"/>
      <c r="O2148" s="218"/>
      <c r="P2148" s="218"/>
      <c r="Q2148" s="218"/>
    </row>
    <row r="2149" spans="2:17" x14ac:dyDescent="0.25">
      <c r="B2149" s="76"/>
      <c r="C2149" s="77"/>
      <c r="D2149" s="231"/>
      <c r="E2149" s="35"/>
      <c r="F2149" s="225"/>
      <c r="G2149" s="79"/>
      <c r="H2149" s="290"/>
      <c r="I2149" s="74" t="str">
        <f t="shared" si="71"/>
        <v>11900</v>
      </c>
      <c r="J2149" s="218"/>
      <c r="K2149" s="218"/>
      <c r="L2149" s="218"/>
      <c r="M2149" s="218"/>
      <c r="N2149" s="218"/>
      <c r="O2149" s="218"/>
      <c r="P2149" s="218"/>
      <c r="Q2149" s="218"/>
    </row>
    <row r="2150" spans="2:17" x14ac:dyDescent="0.25">
      <c r="B2150" s="76"/>
      <c r="C2150" s="77"/>
      <c r="D2150" s="231"/>
      <c r="E2150" s="35"/>
      <c r="F2150" s="225"/>
      <c r="G2150" s="79"/>
      <c r="H2150" s="290"/>
      <c r="I2150" s="74" t="str">
        <f t="shared" si="71"/>
        <v>11900</v>
      </c>
      <c r="J2150" s="218"/>
      <c r="K2150" s="218"/>
      <c r="L2150" s="218"/>
      <c r="M2150" s="218"/>
      <c r="N2150" s="218"/>
      <c r="O2150" s="218"/>
      <c r="P2150" s="218"/>
      <c r="Q2150" s="218"/>
    </row>
    <row r="2151" spans="2:17" x14ac:dyDescent="0.25">
      <c r="B2151" s="76"/>
      <c r="C2151" s="77"/>
      <c r="D2151" s="231"/>
      <c r="E2151" s="35"/>
      <c r="F2151" s="225"/>
      <c r="G2151" s="79"/>
      <c r="H2151" s="290"/>
      <c r="I2151" s="74" t="str">
        <f t="shared" si="71"/>
        <v>11900</v>
      </c>
      <c r="J2151" s="218"/>
      <c r="K2151" s="218"/>
      <c r="L2151" s="218"/>
      <c r="M2151" s="218"/>
      <c r="N2151" s="218"/>
      <c r="O2151" s="218"/>
      <c r="P2151" s="218"/>
      <c r="Q2151" s="218"/>
    </row>
    <row r="2152" spans="2:17" x14ac:dyDescent="0.25">
      <c r="B2152" s="76"/>
      <c r="C2152" s="77"/>
      <c r="D2152" s="231"/>
      <c r="E2152" s="35"/>
      <c r="F2152" s="225"/>
      <c r="G2152" s="79"/>
      <c r="H2152" s="290"/>
      <c r="I2152" s="74" t="str">
        <f t="shared" si="71"/>
        <v>11900</v>
      </c>
      <c r="J2152" s="218"/>
      <c r="K2152" s="218"/>
      <c r="L2152" s="218"/>
      <c r="M2152" s="218"/>
      <c r="N2152" s="218"/>
      <c r="O2152" s="218"/>
      <c r="P2152" s="218"/>
      <c r="Q2152" s="218"/>
    </row>
    <row r="2153" spans="2:17" x14ac:dyDescent="0.25">
      <c r="B2153" s="76"/>
      <c r="C2153" s="77"/>
      <c r="D2153" s="231"/>
      <c r="E2153" s="35"/>
      <c r="F2153" s="225"/>
      <c r="G2153" s="79"/>
      <c r="H2153" s="290"/>
      <c r="I2153" s="74" t="str">
        <f t="shared" si="71"/>
        <v>11900</v>
      </c>
      <c r="J2153" s="218"/>
      <c r="K2153" s="218"/>
      <c r="L2153" s="218"/>
      <c r="M2153" s="218"/>
      <c r="N2153" s="218"/>
      <c r="O2153" s="218"/>
      <c r="P2153" s="218"/>
      <c r="Q2153" s="218"/>
    </row>
    <row r="2154" spans="2:17" x14ac:dyDescent="0.25">
      <c r="B2154" s="76"/>
      <c r="C2154" s="77"/>
      <c r="D2154" s="231"/>
      <c r="E2154" s="35"/>
      <c r="F2154" s="225"/>
      <c r="G2154" s="79"/>
      <c r="H2154" s="290"/>
      <c r="I2154" s="74" t="str">
        <f t="shared" si="71"/>
        <v>11900</v>
      </c>
      <c r="J2154" s="218"/>
      <c r="K2154" s="218"/>
      <c r="L2154" s="218"/>
      <c r="M2154" s="218"/>
      <c r="N2154" s="218"/>
      <c r="O2154" s="218"/>
      <c r="P2154" s="218"/>
      <c r="Q2154" s="218"/>
    </row>
    <row r="2155" spans="2:17" x14ac:dyDescent="0.25">
      <c r="B2155" s="76"/>
      <c r="C2155" s="77"/>
      <c r="D2155" s="231"/>
      <c r="E2155" s="35"/>
      <c r="F2155" s="225"/>
      <c r="G2155" s="79"/>
      <c r="H2155" s="290"/>
      <c r="I2155" s="74" t="str">
        <f t="shared" si="71"/>
        <v>11900</v>
      </c>
      <c r="J2155" s="218"/>
      <c r="K2155" s="218"/>
      <c r="L2155" s="218"/>
      <c r="M2155" s="218"/>
      <c r="N2155" s="218"/>
      <c r="O2155" s="218"/>
      <c r="P2155" s="218"/>
      <c r="Q2155" s="218"/>
    </row>
    <row r="2156" spans="2:17" x14ac:dyDescent="0.25">
      <c r="B2156" s="76"/>
      <c r="C2156" s="77"/>
      <c r="D2156" s="231"/>
      <c r="E2156" s="35"/>
      <c r="F2156" s="225"/>
      <c r="G2156" s="79"/>
      <c r="H2156" s="290"/>
      <c r="I2156" s="74" t="str">
        <f t="shared" si="71"/>
        <v>11900</v>
      </c>
      <c r="J2156" s="218"/>
      <c r="K2156" s="218"/>
      <c r="L2156" s="218"/>
      <c r="M2156" s="218"/>
      <c r="N2156" s="218"/>
      <c r="O2156" s="218"/>
      <c r="P2156" s="218"/>
      <c r="Q2156" s="218"/>
    </row>
    <row r="2157" spans="2:17" x14ac:dyDescent="0.25">
      <c r="B2157" s="76"/>
      <c r="C2157" s="77"/>
      <c r="D2157" s="231"/>
      <c r="E2157" s="35"/>
      <c r="F2157" s="225"/>
      <c r="G2157" s="79"/>
      <c r="H2157" s="290"/>
      <c r="I2157" s="74" t="str">
        <f t="shared" si="71"/>
        <v>11900</v>
      </c>
      <c r="J2157" s="218"/>
      <c r="K2157" s="218"/>
      <c r="L2157" s="218"/>
      <c r="M2157" s="218"/>
      <c r="N2157" s="218"/>
      <c r="O2157" s="218"/>
      <c r="P2157" s="218"/>
      <c r="Q2157" s="218"/>
    </row>
    <row r="2158" spans="2:17" x14ac:dyDescent="0.25">
      <c r="B2158" s="76"/>
      <c r="C2158" s="77"/>
      <c r="D2158" s="231"/>
      <c r="E2158" s="35"/>
      <c r="F2158" s="225"/>
      <c r="G2158" s="79"/>
      <c r="H2158" s="290"/>
      <c r="I2158" s="74" t="str">
        <f t="shared" si="71"/>
        <v>11900</v>
      </c>
      <c r="J2158" s="218"/>
      <c r="K2158" s="218"/>
      <c r="L2158" s="218"/>
      <c r="M2158" s="218"/>
      <c r="N2158" s="218"/>
      <c r="O2158" s="218"/>
      <c r="P2158" s="218"/>
      <c r="Q2158" s="218"/>
    </row>
    <row r="2159" spans="2:17" x14ac:dyDescent="0.25">
      <c r="B2159" s="76"/>
      <c r="C2159" s="77"/>
      <c r="D2159" s="231"/>
      <c r="E2159" s="35"/>
      <c r="F2159" s="225"/>
      <c r="G2159" s="79"/>
      <c r="H2159" s="290"/>
      <c r="I2159" s="74" t="str">
        <f t="shared" si="71"/>
        <v>11900</v>
      </c>
      <c r="J2159" s="218"/>
      <c r="K2159" s="218"/>
      <c r="L2159" s="218"/>
      <c r="M2159" s="218"/>
      <c r="N2159" s="218"/>
      <c r="O2159" s="218"/>
      <c r="P2159" s="218"/>
      <c r="Q2159" s="218"/>
    </row>
    <row r="2160" spans="2:17" x14ac:dyDescent="0.25">
      <c r="B2160" s="76"/>
      <c r="C2160" s="77"/>
      <c r="D2160" s="231"/>
      <c r="E2160" s="35"/>
      <c r="F2160" s="225"/>
      <c r="G2160" s="79"/>
      <c r="H2160" s="290"/>
      <c r="I2160" s="74" t="str">
        <f t="shared" si="71"/>
        <v>11900</v>
      </c>
      <c r="J2160" s="218"/>
      <c r="K2160" s="218"/>
      <c r="L2160" s="218"/>
      <c r="M2160" s="218"/>
      <c r="N2160" s="218"/>
      <c r="O2160" s="218"/>
      <c r="P2160" s="218"/>
      <c r="Q2160" s="218"/>
    </row>
    <row r="2161" spans="2:17" x14ac:dyDescent="0.25">
      <c r="B2161" s="76"/>
      <c r="C2161" s="77"/>
      <c r="D2161" s="231"/>
      <c r="E2161" s="35"/>
      <c r="F2161" s="225"/>
      <c r="G2161" s="79"/>
      <c r="H2161" s="290"/>
      <c r="I2161" s="74" t="str">
        <f t="shared" si="71"/>
        <v>11900</v>
      </c>
      <c r="J2161" s="218"/>
      <c r="K2161" s="218"/>
      <c r="L2161" s="218"/>
      <c r="M2161" s="218"/>
      <c r="N2161" s="218"/>
      <c r="O2161" s="218"/>
      <c r="P2161" s="218"/>
      <c r="Q2161" s="218"/>
    </row>
    <row r="2162" spans="2:17" x14ac:dyDescent="0.25">
      <c r="B2162" s="76"/>
      <c r="C2162" s="77"/>
      <c r="D2162" s="231"/>
      <c r="E2162" s="35"/>
      <c r="F2162" s="225"/>
      <c r="G2162" s="79"/>
      <c r="H2162" s="290"/>
      <c r="I2162" s="74" t="str">
        <f t="shared" si="71"/>
        <v>11900</v>
      </c>
      <c r="J2162" s="218"/>
      <c r="K2162" s="218"/>
      <c r="L2162" s="218"/>
      <c r="M2162" s="218"/>
      <c r="N2162" s="218"/>
      <c r="O2162" s="218"/>
      <c r="P2162" s="218"/>
      <c r="Q2162" s="218"/>
    </row>
    <row r="2163" spans="2:17" x14ac:dyDescent="0.25">
      <c r="B2163" s="76"/>
      <c r="C2163" s="77"/>
      <c r="D2163" s="231"/>
      <c r="E2163" s="35"/>
      <c r="F2163" s="225"/>
      <c r="G2163" s="79"/>
      <c r="H2163" s="290"/>
      <c r="I2163" s="74" t="str">
        <f t="shared" si="71"/>
        <v>11900</v>
      </c>
      <c r="J2163" s="218"/>
      <c r="K2163" s="218"/>
      <c r="L2163" s="218"/>
      <c r="M2163" s="218"/>
      <c r="N2163" s="218"/>
      <c r="O2163" s="218"/>
      <c r="P2163" s="218"/>
      <c r="Q2163" s="218"/>
    </row>
    <row r="2164" spans="2:17" x14ac:dyDescent="0.25">
      <c r="B2164" s="76"/>
      <c r="C2164" s="77"/>
      <c r="D2164" s="231"/>
      <c r="E2164" s="35"/>
      <c r="F2164" s="225"/>
      <c r="G2164" s="79"/>
      <c r="H2164" s="290"/>
      <c r="I2164" s="74" t="str">
        <f t="shared" si="71"/>
        <v>11900</v>
      </c>
      <c r="J2164" s="218"/>
      <c r="K2164" s="218"/>
      <c r="L2164" s="218"/>
      <c r="M2164" s="218"/>
      <c r="N2164" s="218"/>
      <c r="O2164" s="218"/>
      <c r="P2164" s="218"/>
      <c r="Q2164" s="218"/>
    </row>
    <row r="2165" spans="2:17" x14ac:dyDescent="0.25">
      <c r="B2165" s="76"/>
      <c r="C2165" s="77"/>
      <c r="D2165" s="231"/>
      <c r="E2165" s="35"/>
      <c r="F2165" s="225"/>
      <c r="G2165" s="79"/>
      <c r="H2165" s="290"/>
      <c r="I2165" s="74" t="str">
        <f t="shared" si="71"/>
        <v>11900</v>
      </c>
      <c r="J2165" s="218"/>
      <c r="K2165" s="218"/>
      <c r="L2165" s="218"/>
      <c r="M2165" s="218"/>
      <c r="N2165" s="218"/>
      <c r="O2165" s="218"/>
      <c r="P2165" s="218"/>
      <c r="Q2165" s="218"/>
    </row>
    <row r="2166" spans="2:17" x14ac:dyDescent="0.25">
      <c r="B2166" s="76"/>
      <c r="C2166" s="77"/>
      <c r="D2166" s="231"/>
      <c r="E2166" s="35"/>
      <c r="F2166" s="225"/>
      <c r="G2166" s="79"/>
      <c r="H2166" s="290"/>
      <c r="I2166" s="74" t="str">
        <f t="shared" si="71"/>
        <v>11900</v>
      </c>
      <c r="J2166" s="218"/>
      <c r="K2166" s="218"/>
      <c r="L2166" s="218"/>
      <c r="M2166" s="218"/>
      <c r="N2166" s="218"/>
      <c r="O2166" s="218"/>
      <c r="P2166" s="218"/>
      <c r="Q2166" s="218"/>
    </row>
    <row r="2167" spans="2:17" x14ac:dyDescent="0.25">
      <c r="B2167" s="76"/>
      <c r="C2167" s="77"/>
      <c r="D2167" s="231"/>
      <c r="E2167" s="35"/>
      <c r="F2167" s="225"/>
      <c r="G2167" s="79"/>
      <c r="H2167" s="290"/>
      <c r="I2167" s="74" t="str">
        <f t="shared" si="71"/>
        <v>11900</v>
      </c>
      <c r="J2167" s="218"/>
      <c r="K2167" s="218"/>
      <c r="L2167" s="218"/>
      <c r="M2167" s="218"/>
      <c r="N2167" s="218"/>
      <c r="O2167" s="218"/>
      <c r="P2167" s="218"/>
      <c r="Q2167" s="218"/>
    </row>
    <row r="2168" spans="2:17" x14ac:dyDescent="0.25">
      <c r="B2168" s="76"/>
      <c r="C2168" s="77"/>
      <c r="D2168" s="231"/>
      <c r="E2168" s="35"/>
      <c r="F2168" s="225"/>
      <c r="G2168" s="79"/>
      <c r="H2168" s="290"/>
      <c r="I2168" s="74" t="str">
        <f t="shared" si="71"/>
        <v>11900</v>
      </c>
      <c r="J2168" s="218"/>
      <c r="K2168" s="218"/>
      <c r="L2168" s="218"/>
      <c r="M2168" s="218"/>
      <c r="N2168" s="218"/>
      <c r="O2168" s="218"/>
      <c r="P2168" s="218"/>
      <c r="Q2168" s="218"/>
    </row>
    <row r="2169" spans="2:17" x14ac:dyDescent="0.25">
      <c r="B2169" s="76"/>
      <c r="C2169" s="77"/>
      <c r="D2169" s="231"/>
      <c r="E2169" s="35"/>
      <c r="F2169" s="225"/>
      <c r="G2169" s="79"/>
      <c r="H2169" s="290"/>
      <c r="I2169" s="74" t="str">
        <f t="shared" si="71"/>
        <v>11900</v>
      </c>
      <c r="J2169" s="218"/>
      <c r="K2169" s="218"/>
      <c r="L2169" s="218"/>
      <c r="M2169" s="218"/>
      <c r="N2169" s="218"/>
      <c r="O2169" s="218"/>
      <c r="P2169" s="218"/>
      <c r="Q2169" s="218"/>
    </row>
    <row r="2170" spans="2:17" x14ac:dyDescent="0.25">
      <c r="B2170" s="76"/>
      <c r="C2170" s="77"/>
      <c r="D2170" s="231"/>
      <c r="E2170" s="35"/>
      <c r="F2170" s="225"/>
      <c r="G2170" s="79"/>
      <c r="H2170" s="290"/>
      <c r="I2170" s="74" t="str">
        <f t="shared" si="71"/>
        <v>11900</v>
      </c>
      <c r="J2170" s="218"/>
      <c r="K2170" s="218"/>
      <c r="L2170" s="218"/>
      <c r="M2170" s="218"/>
      <c r="N2170" s="218"/>
      <c r="O2170" s="218"/>
      <c r="P2170" s="218"/>
      <c r="Q2170" s="218"/>
    </row>
    <row r="2171" spans="2:17" x14ac:dyDescent="0.25">
      <c r="B2171" s="76"/>
      <c r="C2171" s="77"/>
      <c r="D2171" s="231"/>
      <c r="E2171" s="35"/>
      <c r="F2171" s="225"/>
      <c r="G2171" s="79"/>
      <c r="H2171" s="290"/>
      <c r="I2171" s="74" t="str">
        <f t="shared" si="71"/>
        <v>11900</v>
      </c>
      <c r="J2171" s="218"/>
      <c r="K2171" s="218"/>
      <c r="L2171" s="218"/>
      <c r="M2171" s="218"/>
      <c r="N2171" s="218"/>
      <c r="O2171" s="218"/>
      <c r="P2171" s="218"/>
      <c r="Q2171" s="218"/>
    </row>
    <row r="2172" spans="2:17" x14ac:dyDescent="0.25">
      <c r="B2172" s="76"/>
      <c r="C2172" s="77"/>
      <c r="D2172" s="231"/>
      <c r="E2172" s="35"/>
      <c r="F2172" s="225"/>
      <c r="G2172" s="79"/>
      <c r="H2172" s="290"/>
      <c r="I2172" s="74" t="str">
        <f t="shared" si="71"/>
        <v>11900</v>
      </c>
      <c r="J2172" s="218"/>
      <c r="K2172" s="218"/>
      <c r="L2172" s="218"/>
      <c r="M2172" s="218"/>
      <c r="N2172" s="218"/>
      <c r="O2172" s="218"/>
      <c r="P2172" s="218"/>
      <c r="Q2172" s="218"/>
    </row>
    <row r="2173" spans="2:17" x14ac:dyDescent="0.25">
      <c r="B2173" s="76"/>
      <c r="C2173" s="77"/>
      <c r="D2173" s="231"/>
      <c r="E2173" s="35"/>
      <c r="F2173" s="225"/>
      <c r="G2173" s="79"/>
      <c r="H2173" s="290"/>
      <c r="I2173" s="74" t="str">
        <f t="shared" si="71"/>
        <v>11900</v>
      </c>
      <c r="J2173" s="218"/>
      <c r="K2173" s="218"/>
      <c r="L2173" s="218"/>
      <c r="M2173" s="218"/>
      <c r="N2173" s="218"/>
      <c r="O2173" s="218"/>
      <c r="P2173" s="218"/>
      <c r="Q2173" s="218"/>
    </row>
    <row r="2174" spans="2:17" x14ac:dyDescent="0.25">
      <c r="B2174" s="76"/>
      <c r="C2174" s="77"/>
      <c r="D2174" s="231"/>
      <c r="E2174" s="35"/>
      <c r="F2174" s="225"/>
      <c r="G2174" s="79"/>
      <c r="H2174" s="290"/>
      <c r="I2174" s="74" t="str">
        <f t="shared" si="71"/>
        <v>11900</v>
      </c>
      <c r="J2174" s="218"/>
      <c r="K2174" s="218"/>
      <c r="L2174" s="218"/>
      <c r="M2174" s="218"/>
      <c r="N2174" s="218"/>
      <c r="O2174" s="218"/>
      <c r="P2174" s="218"/>
      <c r="Q2174" s="218"/>
    </row>
    <row r="2175" spans="2:17" x14ac:dyDescent="0.25">
      <c r="B2175" s="76"/>
      <c r="C2175" s="77"/>
      <c r="D2175" s="231"/>
      <c r="E2175" s="35"/>
      <c r="F2175" s="225"/>
      <c r="G2175" s="79"/>
      <c r="H2175" s="290"/>
      <c r="I2175" s="74" t="str">
        <f t="shared" si="71"/>
        <v>11900</v>
      </c>
      <c r="J2175" s="218"/>
      <c r="K2175" s="218"/>
      <c r="L2175" s="218"/>
      <c r="M2175" s="218"/>
      <c r="N2175" s="218"/>
      <c r="O2175" s="218"/>
      <c r="P2175" s="218"/>
      <c r="Q2175" s="218"/>
    </row>
    <row r="2176" spans="2:17" x14ac:dyDescent="0.25">
      <c r="B2176" s="76"/>
      <c r="C2176" s="77"/>
      <c r="D2176" s="231"/>
      <c r="E2176" s="35"/>
      <c r="F2176" s="225"/>
      <c r="G2176" s="79"/>
      <c r="H2176" s="290"/>
      <c r="I2176" s="74" t="str">
        <f t="shared" si="71"/>
        <v>11900</v>
      </c>
      <c r="J2176" s="218"/>
      <c r="K2176" s="218"/>
      <c r="L2176" s="218"/>
      <c r="M2176" s="218"/>
      <c r="N2176" s="218"/>
      <c r="O2176" s="218"/>
      <c r="P2176" s="218"/>
      <c r="Q2176" s="218"/>
    </row>
    <row r="2177" spans="2:17" x14ac:dyDescent="0.25">
      <c r="B2177" s="76"/>
      <c r="C2177" s="77"/>
      <c r="D2177" s="231"/>
      <c r="E2177" s="35"/>
      <c r="F2177" s="225"/>
      <c r="G2177" s="79"/>
      <c r="H2177" s="290"/>
      <c r="I2177" s="74" t="str">
        <f t="shared" si="71"/>
        <v>11900</v>
      </c>
      <c r="J2177" s="218"/>
      <c r="K2177" s="218"/>
      <c r="L2177" s="218"/>
      <c r="M2177" s="218"/>
      <c r="N2177" s="218"/>
      <c r="O2177" s="218"/>
      <c r="P2177" s="218"/>
      <c r="Q2177" s="218"/>
    </row>
    <row r="2178" spans="2:17" x14ac:dyDescent="0.25">
      <c r="B2178" s="76"/>
      <c r="C2178" s="77"/>
      <c r="D2178" s="231"/>
      <c r="E2178" s="35"/>
      <c r="F2178" s="225"/>
      <c r="G2178" s="79"/>
      <c r="H2178" s="290"/>
      <c r="I2178" s="74" t="str">
        <f t="shared" si="71"/>
        <v>11900</v>
      </c>
      <c r="J2178" s="218"/>
      <c r="K2178" s="218"/>
      <c r="L2178" s="218"/>
      <c r="M2178" s="218"/>
      <c r="N2178" s="218"/>
      <c r="O2178" s="218"/>
      <c r="P2178" s="218"/>
      <c r="Q2178" s="218"/>
    </row>
    <row r="2179" spans="2:17" x14ac:dyDescent="0.25">
      <c r="B2179" s="76"/>
      <c r="C2179" s="77"/>
      <c r="D2179" s="231"/>
      <c r="E2179" s="35"/>
      <c r="F2179" s="225"/>
      <c r="G2179" s="79"/>
      <c r="H2179" s="290"/>
      <c r="I2179" s="74" t="str">
        <f t="shared" si="71"/>
        <v>11900</v>
      </c>
      <c r="J2179" s="218"/>
      <c r="K2179" s="218"/>
      <c r="L2179" s="218"/>
      <c r="M2179" s="218"/>
      <c r="N2179" s="218"/>
      <c r="O2179" s="218"/>
      <c r="P2179" s="218"/>
      <c r="Q2179" s="218"/>
    </row>
    <row r="2180" spans="2:17" x14ac:dyDescent="0.25">
      <c r="B2180" s="76"/>
      <c r="C2180" s="77"/>
      <c r="D2180" s="231"/>
      <c r="E2180" s="35"/>
      <c r="F2180" s="225"/>
      <c r="G2180" s="79"/>
      <c r="H2180" s="290"/>
      <c r="I2180" s="74" t="str">
        <f t="shared" si="71"/>
        <v>11900</v>
      </c>
      <c r="J2180" s="218"/>
      <c r="K2180" s="218"/>
      <c r="L2180" s="218"/>
      <c r="M2180" s="218"/>
      <c r="N2180" s="218"/>
      <c r="O2180" s="218"/>
      <c r="P2180" s="218"/>
      <c r="Q2180" s="218"/>
    </row>
    <row r="2181" spans="2:17" x14ac:dyDescent="0.25">
      <c r="B2181" s="76"/>
      <c r="C2181" s="77"/>
      <c r="D2181" s="231"/>
      <c r="E2181" s="35"/>
      <c r="F2181" s="225"/>
      <c r="G2181" s="79"/>
      <c r="H2181" s="290"/>
      <c r="I2181" s="74" t="str">
        <f t="shared" si="71"/>
        <v>11900</v>
      </c>
      <c r="J2181" s="218"/>
      <c r="K2181" s="218"/>
      <c r="L2181" s="218"/>
      <c r="M2181" s="218"/>
      <c r="N2181" s="218"/>
      <c r="O2181" s="218"/>
      <c r="P2181" s="218"/>
      <c r="Q2181" s="218"/>
    </row>
    <row r="2182" spans="2:17" x14ac:dyDescent="0.25">
      <c r="B2182" s="76"/>
      <c r="C2182" s="77"/>
      <c r="D2182" s="231"/>
      <c r="E2182" s="35"/>
      <c r="F2182" s="225"/>
      <c r="G2182" s="79"/>
      <c r="H2182" s="290"/>
      <c r="I2182" s="74" t="str">
        <f t="shared" si="71"/>
        <v>11900</v>
      </c>
      <c r="J2182" s="218"/>
      <c r="K2182" s="218"/>
      <c r="L2182" s="218"/>
      <c r="M2182" s="218"/>
      <c r="N2182" s="218"/>
      <c r="O2182" s="218"/>
      <c r="P2182" s="218"/>
      <c r="Q2182" s="218"/>
    </row>
    <row r="2183" spans="2:17" x14ac:dyDescent="0.25">
      <c r="B2183" s="76"/>
      <c r="C2183" s="77"/>
      <c r="D2183" s="231"/>
      <c r="E2183" s="35"/>
      <c r="F2183" s="225"/>
      <c r="G2183" s="79"/>
      <c r="H2183" s="290"/>
      <c r="I2183" s="74" t="str">
        <f t="shared" si="71"/>
        <v>11900</v>
      </c>
      <c r="J2183" s="218"/>
      <c r="K2183" s="218"/>
      <c r="L2183" s="218"/>
      <c r="M2183" s="218"/>
      <c r="N2183" s="218"/>
      <c r="O2183" s="218"/>
      <c r="P2183" s="218"/>
      <c r="Q2183" s="218"/>
    </row>
    <row r="2184" spans="2:17" x14ac:dyDescent="0.25">
      <c r="B2184" s="76"/>
      <c r="C2184" s="77"/>
      <c r="D2184" s="231"/>
      <c r="E2184" s="35"/>
      <c r="F2184" s="225"/>
      <c r="G2184" s="79"/>
      <c r="H2184" s="290"/>
      <c r="I2184" s="74" t="str">
        <f t="shared" si="71"/>
        <v>11900</v>
      </c>
      <c r="J2184" s="218"/>
      <c r="K2184" s="218"/>
      <c r="L2184" s="218"/>
      <c r="M2184" s="218"/>
      <c r="N2184" s="218"/>
      <c r="O2184" s="218"/>
      <c r="P2184" s="218"/>
      <c r="Q2184" s="218"/>
    </row>
    <row r="2185" spans="2:17" x14ac:dyDescent="0.25">
      <c r="B2185" s="76"/>
      <c r="C2185" s="77"/>
      <c r="D2185" s="231"/>
      <c r="E2185" s="35"/>
      <c r="F2185" s="225"/>
      <c r="G2185" s="79"/>
      <c r="H2185" s="290"/>
      <c r="I2185" s="74" t="str">
        <f t="shared" si="71"/>
        <v>11900</v>
      </c>
      <c r="J2185" s="218"/>
      <c r="K2185" s="218"/>
      <c r="L2185" s="218"/>
      <c r="M2185" s="218"/>
      <c r="N2185" s="218"/>
      <c r="O2185" s="218"/>
      <c r="P2185" s="218"/>
      <c r="Q2185" s="218"/>
    </row>
    <row r="2186" spans="2:17" x14ac:dyDescent="0.25">
      <c r="B2186" s="76"/>
      <c r="C2186" s="77"/>
      <c r="D2186" s="231"/>
      <c r="E2186" s="35"/>
      <c r="F2186" s="225"/>
      <c r="G2186" s="79"/>
      <c r="H2186" s="290"/>
      <c r="I2186" s="74" t="str">
        <f t="shared" si="71"/>
        <v>11900</v>
      </c>
      <c r="J2186" s="218"/>
      <c r="K2186" s="218"/>
      <c r="L2186" s="218"/>
      <c r="M2186" s="218"/>
      <c r="N2186" s="218"/>
      <c r="O2186" s="218"/>
      <c r="P2186" s="218"/>
      <c r="Q2186" s="218"/>
    </row>
    <row r="2187" spans="2:17" x14ac:dyDescent="0.25">
      <c r="B2187" s="76"/>
      <c r="C2187" s="77"/>
      <c r="D2187" s="231"/>
      <c r="E2187" s="35"/>
      <c r="F2187" s="225"/>
      <c r="G2187" s="79"/>
      <c r="H2187" s="290"/>
      <c r="I2187" s="74" t="str">
        <f t="shared" si="71"/>
        <v>11900</v>
      </c>
      <c r="J2187" s="218"/>
      <c r="K2187" s="218"/>
      <c r="L2187" s="218"/>
      <c r="M2187" s="218"/>
      <c r="N2187" s="218"/>
      <c r="O2187" s="218"/>
      <c r="P2187" s="218"/>
      <c r="Q2187" s="218"/>
    </row>
    <row r="2188" spans="2:17" x14ac:dyDescent="0.25">
      <c r="B2188" s="76"/>
      <c r="C2188" s="77"/>
      <c r="D2188" s="231"/>
      <c r="E2188" s="35"/>
      <c r="F2188" s="225"/>
      <c r="G2188" s="79"/>
      <c r="H2188" s="290"/>
      <c r="I2188" s="74" t="str">
        <f t="shared" si="71"/>
        <v>11900</v>
      </c>
      <c r="J2188" s="218"/>
      <c r="K2188" s="218"/>
      <c r="L2188" s="218"/>
      <c r="M2188" s="218"/>
      <c r="N2188" s="218"/>
      <c r="O2188" s="218"/>
      <c r="P2188" s="218"/>
      <c r="Q2188" s="218"/>
    </row>
    <row r="2189" spans="2:17" x14ac:dyDescent="0.25">
      <c r="B2189" s="76"/>
      <c r="C2189" s="77"/>
      <c r="D2189" s="231"/>
      <c r="E2189" s="35"/>
      <c r="F2189" s="225"/>
      <c r="G2189" s="79"/>
      <c r="H2189" s="290"/>
      <c r="I2189" s="74" t="str">
        <f t="shared" si="71"/>
        <v>11900</v>
      </c>
      <c r="J2189" s="218"/>
      <c r="K2189" s="218"/>
      <c r="L2189" s="218"/>
      <c r="M2189" s="218"/>
      <c r="N2189" s="218"/>
      <c r="O2189" s="218"/>
      <c r="P2189" s="218"/>
      <c r="Q2189" s="218"/>
    </row>
    <row r="2190" spans="2:17" x14ac:dyDescent="0.25">
      <c r="B2190" s="76"/>
      <c r="C2190" s="77"/>
      <c r="D2190" s="231"/>
      <c r="E2190" s="35"/>
      <c r="F2190" s="225"/>
      <c r="G2190" s="79"/>
      <c r="H2190" s="290"/>
      <c r="I2190" s="74" t="str">
        <f t="shared" si="71"/>
        <v>11900</v>
      </c>
      <c r="J2190" s="218"/>
      <c r="K2190" s="218"/>
      <c r="L2190" s="218"/>
      <c r="M2190" s="218"/>
      <c r="N2190" s="218"/>
      <c r="O2190" s="218"/>
      <c r="P2190" s="218"/>
      <c r="Q2190" s="218"/>
    </row>
    <row r="2191" spans="2:17" x14ac:dyDescent="0.25">
      <c r="B2191" s="76"/>
      <c r="C2191" s="77"/>
      <c r="D2191" s="231"/>
      <c r="E2191" s="35"/>
      <c r="F2191" s="225"/>
      <c r="G2191" s="79"/>
      <c r="H2191" s="290"/>
      <c r="I2191" s="74" t="str">
        <f t="shared" ref="I2191:I2254" si="72">MONTH(D2191)&amp;YEAR(D2191)&amp;G2191</f>
        <v>11900</v>
      </c>
      <c r="J2191" s="218"/>
      <c r="K2191" s="218"/>
      <c r="L2191" s="218"/>
      <c r="M2191" s="218"/>
      <c r="N2191" s="218"/>
      <c r="O2191" s="218"/>
      <c r="P2191" s="218"/>
      <c r="Q2191" s="218"/>
    </row>
    <row r="2192" spans="2:17" x14ac:dyDescent="0.25">
      <c r="B2192" s="76"/>
      <c r="C2192" s="77"/>
      <c r="D2192" s="231"/>
      <c r="E2192" s="35"/>
      <c r="F2192" s="225"/>
      <c r="G2192" s="79"/>
      <c r="H2192" s="290"/>
      <c r="I2192" s="74" t="str">
        <f t="shared" si="72"/>
        <v>11900</v>
      </c>
      <c r="J2192" s="218"/>
      <c r="K2192" s="218"/>
      <c r="L2192" s="218"/>
      <c r="M2192" s="218"/>
      <c r="N2192" s="218"/>
      <c r="O2192" s="218"/>
      <c r="P2192" s="218"/>
      <c r="Q2192" s="218"/>
    </row>
    <row r="2193" spans="2:17" x14ac:dyDescent="0.25">
      <c r="B2193" s="76"/>
      <c r="C2193" s="77"/>
      <c r="D2193" s="231"/>
      <c r="E2193" s="35"/>
      <c r="F2193" s="225"/>
      <c r="G2193" s="79"/>
      <c r="H2193" s="290"/>
      <c r="I2193" s="74" t="str">
        <f t="shared" si="72"/>
        <v>11900</v>
      </c>
      <c r="J2193" s="218"/>
      <c r="K2193" s="218"/>
      <c r="L2193" s="218"/>
      <c r="M2193" s="218"/>
      <c r="N2193" s="218"/>
      <c r="O2193" s="218"/>
      <c r="P2193" s="218"/>
      <c r="Q2193" s="218"/>
    </row>
    <row r="2194" spans="2:17" x14ac:dyDescent="0.25">
      <c r="B2194" s="76"/>
      <c r="C2194" s="77"/>
      <c r="D2194" s="231"/>
      <c r="E2194" s="35"/>
      <c r="F2194" s="225"/>
      <c r="G2194" s="79"/>
      <c r="H2194" s="290"/>
      <c r="I2194" s="74" t="str">
        <f t="shared" si="72"/>
        <v>11900</v>
      </c>
      <c r="J2194" s="218"/>
      <c r="K2194" s="218"/>
      <c r="L2194" s="218"/>
      <c r="M2194" s="218"/>
      <c r="N2194" s="218"/>
      <c r="O2194" s="218"/>
      <c r="P2194" s="218"/>
      <c r="Q2194" s="218"/>
    </row>
    <row r="2195" spans="2:17" x14ac:dyDescent="0.25">
      <c r="B2195" s="76"/>
      <c r="C2195" s="77"/>
      <c r="D2195" s="231"/>
      <c r="E2195" s="35"/>
      <c r="F2195" s="225"/>
      <c r="G2195" s="79"/>
      <c r="H2195" s="290"/>
      <c r="I2195" s="74" t="str">
        <f t="shared" si="72"/>
        <v>11900</v>
      </c>
      <c r="J2195" s="218"/>
      <c r="K2195" s="218"/>
      <c r="L2195" s="218"/>
      <c r="M2195" s="218"/>
      <c r="N2195" s="218"/>
      <c r="O2195" s="218"/>
      <c r="P2195" s="218"/>
      <c r="Q2195" s="218"/>
    </row>
    <row r="2196" spans="2:17" x14ac:dyDescent="0.25">
      <c r="B2196" s="76"/>
      <c r="C2196" s="77"/>
      <c r="D2196" s="231"/>
      <c r="E2196" s="35"/>
      <c r="F2196" s="225"/>
      <c r="G2196" s="79"/>
      <c r="H2196" s="290"/>
      <c r="I2196" s="74" t="str">
        <f t="shared" si="72"/>
        <v>11900</v>
      </c>
      <c r="J2196" s="218"/>
      <c r="K2196" s="218"/>
      <c r="L2196" s="218"/>
      <c r="M2196" s="218"/>
      <c r="N2196" s="218"/>
      <c r="O2196" s="218"/>
      <c r="P2196" s="218"/>
      <c r="Q2196" s="218"/>
    </row>
    <row r="2197" spans="2:17" x14ac:dyDescent="0.25">
      <c r="B2197" s="76"/>
      <c r="C2197" s="77"/>
      <c r="D2197" s="231"/>
      <c r="E2197" s="35"/>
      <c r="F2197" s="225"/>
      <c r="G2197" s="79"/>
      <c r="H2197" s="290"/>
      <c r="I2197" s="74" t="str">
        <f t="shared" si="72"/>
        <v>11900</v>
      </c>
      <c r="J2197" s="218"/>
      <c r="K2197" s="218"/>
      <c r="L2197" s="218"/>
      <c r="M2197" s="218"/>
      <c r="N2197" s="218"/>
      <c r="O2197" s="218"/>
      <c r="P2197" s="218"/>
      <c r="Q2197" s="218"/>
    </row>
    <row r="2198" spans="2:17" x14ac:dyDescent="0.25">
      <c r="B2198" s="76"/>
      <c r="C2198" s="77"/>
      <c r="D2198" s="231"/>
      <c r="E2198" s="35"/>
      <c r="F2198" s="225"/>
      <c r="G2198" s="79"/>
      <c r="H2198" s="290"/>
      <c r="I2198" s="74" t="str">
        <f t="shared" si="72"/>
        <v>11900</v>
      </c>
      <c r="J2198" s="218"/>
      <c r="K2198" s="218"/>
      <c r="L2198" s="218"/>
      <c r="M2198" s="218"/>
      <c r="N2198" s="218"/>
      <c r="O2198" s="218"/>
      <c r="P2198" s="218"/>
      <c r="Q2198" s="218"/>
    </row>
    <row r="2199" spans="2:17" x14ac:dyDescent="0.25">
      <c r="B2199" s="76"/>
      <c r="C2199" s="77"/>
      <c r="D2199" s="231"/>
      <c r="E2199" s="35"/>
      <c r="F2199" s="225"/>
      <c r="G2199" s="79"/>
      <c r="H2199" s="290"/>
      <c r="I2199" s="74" t="str">
        <f t="shared" si="72"/>
        <v>11900</v>
      </c>
      <c r="J2199" s="218"/>
      <c r="K2199" s="218"/>
      <c r="L2199" s="218"/>
      <c r="M2199" s="218"/>
      <c r="N2199" s="218"/>
      <c r="O2199" s="218"/>
      <c r="P2199" s="218"/>
      <c r="Q2199" s="218"/>
    </row>
    <row r="2200" spans="2:17" x14ac:dyDescent="0.25">
      <c r="B2200" s="76"/>
      <c r="C2200" s="77"/>
      <c r="D2200" s="231"/>
      <c r="E2200" s="35"/>
      <c r="F2200" s="225"/>
      <c r="G2200" s="79"/>
      <c r="H2200" s="290"/>
      <c r="I2200" s="74" t="str">
        <f t="shared" si="72"/>
        <v>11900</v>
      </c>
      <c r="J2200" s="218"/>
      <c r="K2200" s="218"/>
      <c r="L2200" s="218"/>
      <c r="M2200" s="218"/>
      <c r="N2200" s="218"/>
      <c r="O2200" s="218"/>
      <c r="P2200" s="218"/>
      <c r="Q2200" s="218"/>
    </row>
    <row r="2201" spans="2:17" x14ac:dyDescent="0.25">
      <c r="B2201" s="76"/>
      <c r="C2201" s="77"/>
      <c r="D2201" s="231"/>
      <c r="E2201" s="35"/>
      <c r="F2201" s="225"/>
      <c r="G2201" s="79"/>
      <c r="H2201" s="290"/>
      <c r="I2201" s="74" t="str">
        <f t="shared" si="72"/>
        <v>11900</v>
      </c>
      <c r="J2201" s="218"/>
      <c r="K2201" s="218"/>
      <c r="L2201" s="218"/>
      <c r="M2201" s="218"/>
      <c r="N2201" s="218"/>
      <c r="O2201" s="218"/>
      <c r="P2201" s="218"/>
      <c r="Q2201" s="218"/>
    </row>
    <row r="2202" spans="2:17" x14ac:dyDescent="0.25">
      <c r="B2202" s="76"/>
      <c r="C2202" s="77"/>
      <c r="D2202" s="231"/>
      <c r="E2202" s="35"/>
      <c r="F2202" s="225"/>
      <c r="G2202" s="79"/>
      <c r="H2202" s="290"/>
      <c r="I2202" s="74" t="str">
        <f t="shared" si="72"/>
        <v>11900</v>
      </c>
      <c r="J2202" s="218"/>
      <c r="K2202" s="218"/>
      <c r="L2202" s="218"/>
      <c r="M2202" s="218"/>
      <c r="N2202" s="218"/>
      <c r="O2202" s="218"/>
      <c r="P2202" s="218"/>
      <c r="Q2202" s="218"/>
    </row>
    <row r="2203" spans="2:17" x14ac:dyDescent="0.25">
      <c r="B2203" s="76"/>
      <c r="C2203" s="77"/>
      <c r="D2203" s="231"/>
      <c r="E2203" s="35"/>
      <c r="F2203" s="225"/>
      <c r="G2203" s="79"/>
      <c r="H2203" s="290"/>
      <c r="I2203" s="74" t="str">
        <f t="shared" si="72"/>
        <v>11900</v>
      </c>
      <c r="J2203" s="218"/>
      <c r="K2203" s="218"/>
      <c r="L2203" s="218"/>
      <c r="M2203" s="218"/>
      <c r="N2203" s="218"/>
      <c r="O2203" s="218"/>
      <c r="P2203" s="218"/>
      <c r="Q2203" s="218"/>
    </row>
    <row r="2204" spans="2:17" x14ac:dyDescent="0.25">
      <c r="B2204" s="76"/>
      <c r="C2204" s="77"/>
      <c r="D2204" s="231"/>
      <c r="E2204" s="35"/>
      <c r="F2204" s="225"/>
      <c r="G2204" s="79"/>
      <c r="H2204" s="290"/>
      <c r="I2204" s="74" t="str">
        <f t="shared" si="72"/>
        <v>11900</v>
      </c>
      <c r="J2204" s="218"/>
      <c r="K2204" s="218"/>
      <c r="L2204" s="218"/>
      <c r="M2204" s="218"/>
      <c r="N2204" s="218"/>
      <c r="O2204" s="218"/>
      <c r="P2204" s="218"/>
      <c r="Q2204" s="218"/>
    </row>
    <row r="2205" spans="2:17" x14ac:dyDescent="0.25">
      <c r="B2205" s="76"/>
      <c r="C2205" s="77"/>
      <c r="D2205" s="231"/>
      <c r="E2205" s="35"/>
      <c r="F2205" s="225"/>
      <c r="G2205" s="79"/>
      <c r="H2205" s="290"/>
      <c r="I2205" s="74" t="str">
        <f t="shared" si="72"/>
        <v>11900</v>
      </c>
      <c r="J2205" s="218"/>
      <c r="K2205" s="218"/>
      <c r="L2205" s="218"/>
      <c r="M2205" s="218"/>
      <c r="N2205" s="218"/>
      <c r="O2205" s="218"/>
      <c r="P2205" s="218"/>
      <c r="Q2205" s="218"/>
    </row>
    <row r="2206" spans="2:17" x14ac:dyDescent="0.25">
      <c r="B2206" s="76"/>
      <c r="C2206" s="77"/>
      <c r="D2206" s="231"/>
      <c r="E2206" s="35"/>
      <c r="F2206" s="225"/>
      <c r="G2206" s="79"/>
      <c r="H2206" s="290"/>
      <c r="I2206" s="74" t="str">
        <f t="shared" si="72"/>
        <v>11900</v>
      </c>
      <c r="J2206" s="218"/>
      <c r="K2206" s="218"/>
      <c r="L2206" s="218"/>
      <c r="M2206" s="218"/>
      <c r="N2206" s="218"/>
      <c r="O2206" s="218"/>
      <c r="P2206" s="218"/>
      <c r="Q2206" s="218"/>
    </row>
    <row r="2207" spans="2:17" x14ac:dyDescent="0.25">
      <c r="B2207" s="76"/>
      <c r="C2207" s="77"/>
      <c r="D2207" s="231"/>
      <c r="E2207" s="35"/>
      <c r="F2207" s="225"/>
      <c r="G2207" s="79"/>
      <c r="H2207" s="290"/>
      <c r="I2207" s="74" t="str">
        <f t="shared" si="72"/>
        <v>11900</v>
      </c>
      <c r="J2207" s="218"/>
      <c r="K2207" s="218"/>
      <c r="L2207" s="218"/>
      <c r="M2207" s="218"/>
      <c r="N2207" s="218"/>
      <c r="O2207" s="218"/>
      <c r="P2207" s="218"/>
      <c r="Q2207" s="218"/>
    </row>
    <row r="2208" spans="2:17" x14ac:dyDescent="0.25">
      <c r="B2208" s="76"/>
      <c r="C2208" s="77"/>
      <c r="D2208" s="231"/>
      <c r="E2208" s="35"/>
      <c r="F2208" s="225"/>
      <c r="G2208" s="79"/>
      <c r="H2208" s="290"/>
      <c r="I2208" s="74" t="str">
        <f t="shared" si="72"/>
        <v>11900</v>
      </c>
      <c r="J2208" s="218"/>
      <c r="K2208" s="218"/>
      <c r="L2208" s="218"/>
      <c r="M2208" s="218"/>
      <c r="N2208" s="218"/>
      <c r="O2208" s="218"/>
      <c r="P2208" s="218"/>
      <c r="Q2208" s="218"/>
    </row>
    <row r="2209" spans="2:17" x14ac:dyDescent="0.25">
      <c r="B2209" s="76"/>
      <c r="C2209" s="77"/>
      <c r="D2209" s="231"/>
      <c r="E2209" s="35"/>
      <c r="F2209" s="225"/>
      <c r="G2209" s="79"/>
      <c r="H2209" s="290"/>
      <c r="I2209" s="74" t="str">
        <f t="shared" si="72"/>
        <v>11900</v>
      </c>
      <c r="J2209" s="218"/>
      <c r="K2209" s="218"/>
      <c r="L2209" s="218"/>
      <c r="M2209" s="218"/>
      <c r="N2209" s="218"/>
      <c r="O2209" s="218"/>
      <c r="P2209" s="218"/>
      <c r="Q2209" s="218"/>
    </row>
    <row r="2210" spans="2:17" x14ac:dyDescent="0.25">
      <c r="B2210" s="76"/>
      <c r="C2210" s="77"/>
      <c r="D2210" s="231"/>
      <c r="E2210" s="35"/>
      <c r="F2210" s="225"/>
      <c r="G2210" s="79"/>
      <c r="H2210" s="290"/>
      <c r="I2210" s="74" t="str">
        <f t="shared" si="72"/>
        <v>11900</v>
      </c>
      <c r="J2210" s="218"/>
      <c r="K2210" s="218"/>
      <c r="L2210" s="218"/>
      <c r="M2210" s="218"/>
      <c r="N2210" s="218"/>
      <c r="O2210" s="218"/>
      <c r="P2210" s="218"/>
      <c r="Q2210" s="218"/>
    </row>
    <row r="2211" spans="2:17" x14ac:dyDescent="0.25">
      <c r="B2211" s="76"/>
      <c r="C2211" s="77"/>
      <c r="D2211" s="231"/>
      <c r="E2211" s="35"/>
      <c r="F2211" s="225"/>
      <c r="G2211" s="79"/>
      <c r="H2211" s="290"/>
      <c r="I2211" s="74" t="str">
        <f t="shared" si="72"/>
        <v>11900</v>
      </c>
      <c r="J2211" s="218"/>
      <c r="K2211" s="218"/>
      <c r="L2211" s="218"/>
      <c r="M2211" s="218"/>
      <c r="N2211" s="218"/>
      <c r="O2211" s="218"/>
      <c r="P2211" s="218"/>
      <c r="Q2211" s="218"/>
    </row>
    <row r="2212" spans="2:17" x14ac:dyDescent="0.25">
      <c r="B2212" s="76"/>
      <c r="C2212" s="77"/>
      <c r="D2212" s="231"/>
      <c r="E2212" s="35"/>
      <c r="F2212" s="225"/>
      <c r="G2212" s="79"/>
      <c r="H2212" s="290"/>
      <c r="I2212" s="74" t="str">
        <f t="shared" si="72"/>
        <v>11900</v>
      </c>
      <c r="J2212" s="218"/>
      <c r="K2212" s="218"/>
      <c r="L2212" s="218"/>
      <c r="M2212" s="218"/>
      <c r="N2212" s="218"/>
      <c r="O2212" s="218"/>
      <c r="P2212" s="218"/>
      <c r="Q2212" s="218"/>
    </row>
    <row r="2213" spans="2:17" x14ac:dyDescent="0.25">
      <c r="B2213" s="76"/>
      <c r="C2213" s="77"/>
      <c r="D2213" s="231"/>
      <c r="E2213" s="35"/>
      <c r="F2213" s="225"/>
      <c r="G2213" s="79"/>
      <c r="H2213" s="290"/>
      <c r="I2213" s="74" t="str">
        <f t="shared" si="72"/>
        <v>11900</v>
      </c>
      <c r="J2213" s="218"/>
      <c r="K2213" s="218"/>
      <c r="L2213" s="218"/>
      <c r="M2213" s="218"/>
      <c r="N2213" s="218"/>
      <c r="O2213" s="218"/>
      <c r="P2213" s="218"/>
      <c r="Q2213" s="218"/>
    </row>
    <row r="2214" spans="2:17" x14ac:dyDescent="0.25">
      <c r="B2214" s="76"/>
      <c r="C2214" s="77"/>
      <c r="D2214" s="231"/>
      <c r="E2214" s="35"/>
      <c r="F2214" s="225"/>
      <c r="G2214" s="79"/>
      <c r="H2214" s="290"/>
      <c r="I2214" s="74" t="str">
        <f t="shared" si="72"/>
        <v>11900</v>
      </c>
      <c r="J2214" s="218"/>
      <c r="K2214" s="218"/>
      <c r="L2214" s="218"/>
      <c r="M2214" s="218"/>
      <c r="N2214" s="218"/>
      <c r="O2214" s="218"/>
      <c r="P2214" s="218"/>
      <c r="Q2214" s="218"/>
    </row>
    <row r="2215" spans="2:17" x14ac:dyDescent="0.25">
      <c r="B2215" s="76"/>
      <c r="C2215" s="77"/>
      <c r="D2215" s="231"/>
      <c r="E2215" s="35"/>
      <c r="F2215" s="225"/>
      <c r="G2215" s="79"/>
      <c r="H2215" s="290"/>
      <c r="I2215" s="74" t="str">
        <f t="shared" si="72"/>
        <v>11900</v>
      </c>
      <c r="J2215" s="218"/>
      <c r="K2215" s="218"/>
      <c r="L2215" s="218"/>
      <c r="M2215" s="218"/>
      <c r="N2215" s="218"/>
      <c r="O2215" s="218"/>
      <c r="P2215" s="218"/>
      <c r="Q2215" s="218"/>
    </row>
    <row r="2216" spans="2:17" x14ac:dyDescent="0.25">
      <c r="B2216" s="76"/>
      <c r="C2216" s="77"/>
      <c r="D2216" s="231"/>
      <c r="E2216" s="35"/>
      <c r="F2216" s="225"/>
      <c r="G2216" s="79"/>
      <c r="H2216" s="290"/>
      <c r="I2216" s="74" t="str">
        <f t="shared" si="72"/>
        <v>11900</v>
      </c>
      <c r="J2216" s="218"/>
      <c r="K2216" s="218"/>
      <c r="L2216" s="218"/>
      <c r="M2216" s="218"/>
      <c r="N2216" s="218"/>
      <c r="O2216" s="218"/>
      <c r="P2216" s="218"/>
      <c r="Q2216" s="218"/>
    </row>
    <row r="2217" spans="2:17" x14ac:dyDescent="0.25">
      <c r="B2217" s="76"/>
      <c r="C2217" s="77"/>
      <c r="D2217" s="231"/>
      <c r="E2217" s="35"/>
      <c r="F2217" s="225"/>
      <c r="G2217" s="79"/>
      <c r="H2217" s="290"/>
      <c r="I2217" s="74" t="str">
        <f t="shared" si="72"/>
        <v>11900</v>
      </c>
      <c r="J2217" s="218"/>
      <c r="K2217" s="218"/>
      <c r="L2217" s="218"/>
      <c r="M2217" s="218"/>
      <c r="N2217" s="218"/>
      <c r="O2217" s="218"/>
      <c r="P2217" s="218"/>
      <c r="Q2217" s="218"/>
    </row>
    <row r="2218" spans="2:17" x14ac:dyDescent="0.25">
      <c r="B2218" s="76"/>
      <c r="C2218" s="77"/>
      <c r="D2218" s="231"/>
      <c r="E2218" s="35"/>
      <c r="F2218" s="225"/>
      <c r="G2218" s="79"/>
      <c r="H2218" s="290"/>
      <c r="I2218" s="74" t="str">
        <f t="shared" si="72"/>
        <v>11900</v>
      </c>
      <c r="J2218" s="218"/>
      <c r="K2218" s="218"/>
      <c r="L2218" s="218"/>
      <c r="M2218" s="218"/>
      <c r="N2218" s="218"/>
      <c r="O2218" s="218"/>
      <c r="P2218" s="218"/>
      <c r="Q2218" s="218"/>
    </row>
    <row r="2219" spans="2:17" x14ac:dyDescent="0.25">
      <c r="B2219" s="76"/>
      <c r="C2219" s="77"/>
      <c r="D2219" s="231"/>
      <c r="E2219" s="35"/>
      <c r="F2219" s="225"/>
      <c r="G2219" s="79"/>
      <c r="H2219" s="290"/>
      <c r="I2219" s="74" t="str">
        <f t="shared" si="72"/>
        <v>11900</v>
      </c>
      <c r="J2219" s="218"/>
      <c r="K2219" s="218"/>
      <c r="L2219" s="218"/>
      <c r="M2219" s="218"/>
      <c r="N2219" s="218"/>
      <c r="O2219" s="218"/>
      <c r="P2219" s="218"/>
      <c r="Q2219" s="218"/>
    </row>
    <row r="2220" spans="2:17" x14ac:dyDescent="0.25">
      <c r="B2220" s="76"/>
      <c r="C2220" s="77"/>
      <c r="D2220" s="231"/>
      <c r="E2220" s="35"/>
      <c r="F2220" s="225"/>
      <c r="G2220" s="79"/>
      <c r="H2220" s="290"/>
      <c r="I2220" s="74" t="str">
        <f t="shared" si="72"/>
        <v>11900</v>
      </c>
      <c r="J2220" s="218"/>
      <c r="K2220" s="218"/>
      <c r="L2220" s="218"/>
      <c r="M2220" s="218"/>
      <c r="N2220" s="218"/>
      <c r="O2220" s="218"/>
      <c r="P2220" s="218"/>
      <c r="Q2220" s="218"/>
    </row>
    <row r="2221" spans="2:17" x14ac:dyDescent="0.25">
      <c r="B2221" s="76"/>
      <c r="C2221" s="77"/>
      <c r="D2221" s="231"/>
      <c r="E2221" s="35"/>
      <c r="F2221" s="225"/>
      <c r="G2221" s="79"/>
      <c r="H2221" s="290"/>
      <c r="I2221" s="74" t="str">
        <f t="shared" si="72"/>
        <v>11900</v>
      </c>
      <c r="J2221" s="218"/>
      <c r="K2221" s="218"/>
      <c r="L2221" s="218"/>
      <c r="M2221" s="218"/>
      <c r="N2221" s="218"/>
      <c r="O2221" s="218"/>
      <c r="P2221" s="218"/>
      <c r="Q2221" s="218"/>
    </row>
    <row r="2222" spans="2:17" x14ac:dyDescent="0.25">
      <c r="B2222" s="76"/>
      <c r="C2222" s="77"/>
      <c r="D2222" s="231"/>
      <c r="E2222" s="35"/>
      <c r="F2222" s="225"/>
      <c r="G2222" s="79"/>
      <c r="H2222" s="290"/>
      <c r="I2222" s="74" t="str">
        <f t="shared" si="72"/>
        <v>11900</v>
      </c>
      <c r="J2222" s="218"/>
      <c r="K2222" s="218"/>
      <c r="L2222" s="218"/>
      <c r="M2222" s="218"/>
      <c r="N2222" s="218"/>
      <c r="O2222" s="218"/>
      <c r="P2222" s="218"/>
      <c r="Q2222" s="218"/>
    </row>
    <row r="2223" spans="2:17" x14ac:dyDescent="0.25">
      <c r="B2223" s="76"/>
      <c r="C2223" s="77"/>
      <c r="D2223" s="231"/>
      <c r="E2223" s="35"/>
      <c r="F2223" s="225"/>
      <c r="G2223" s="79"/>
      <c r="H2223" s="290"/>
      <c r="I2223" s="74" t="str">
        <f t="shared" si="72"/>
        <v>11900</v>
      </c>
      <c r="J2223" s="218"/>
      <c r="K2223" s="218"/>
      <c r="L2223" s="218"/>
      <c r="M2223" s="218"/>
      <c r="N2223" s="218"/>
      <c r="O2223" s="218"/>
      <c r="P2223" s="218"/>
      <c r="Q2223" s="218"/>
    </row>
    <row r="2224" spans="2:17" x14ac:dyDescent="0.25">
      <c r="B2224" s="76"/>
      <c r="C2224" s="77"/>
      <c r="D2224" s="231"/>
      <c r="E2224" s="35"/>
      <c r="F2224" s="225"/>
      <c r="G2224" s="79"/>
      <c r="H2224" s="290"/>
      <c r="I2224" s="74" t="str">
        <f t="shared" si="72"/>
        <v>11900</v>
      </c>
      <c r="J2224" s="218"/>
      <c r="K2224" s="218"/>
      <c r="L2224" s="218"/>
      <c r="M2224" s="218"/>
      <c r="N2224" s="218"/>
      <c r="O2224" s="218"/>
      <c r="P2224" s="218"/>
      <c r="Q2224" s="218"/>
    </row>
    <row r="2225" spans="2:17" x14ac:dyDescent="0.25">
      <c r="B2225" s="76"/>
      <c r="C2225" s="77"/>
      <c r="D2225" s="231"/>
      <c r="E2225" s="35"/>
      <c r="F2225" s="225"/>
      <c r="G2225" s="79"/>
      <c r="H2225" s="290"/>
      <c r="I2225" s="74" t="str">
        <f t="shared" si="72"/>
        <v>11900</v>
      </c>
      <c r="J2225" s="218"/>
      <c r="K2225" s="218"/>
      <c r="L2225" s="218"/>
      <c r="M2225" s="218"/>
      <c r="N2225" s="218"/>
      <c r="O2225" s="218"/>
      <c r="P2225" s="218"/>
      <c r="Q2225" s="218"/>
    </row>
    <row r="2226" spans="2:17" x14ac:dyDescent="0.25">
      <c r="B2226" s="76"/>
      <c r="C2226" s="77"/>
      <c r="D2226" s="231"/>
      <c r="E2226" s="35"/>
      <c r="F2226" s="225"/>
      <c r="G2226" s="79"/>
      <c r="H2226" s="290"/>
      <c r="I2226" s="74" t="str">
        <f t="shared" si="72"/>
        <v>11900</v>
      </c>
      <c r="J2226" s="218"/>
      <c r="K2226" s="218"/>
      <c r="L2226" s="218"/>
      <c r="M2226" s="218"/>
      <c r="N2226" s="218"/>
      <c r="O2226" s="218"/>
      <c r="P2226" s="218"/>
      <c r="Q2226" s="218"/>
    </row>
    <row r="2227" spans="2:17" x14ac:dyDescent="0.25">
      <c r="B2227" s="76"/>
      <c r="C2227" s="77"/>
      <c r="D2227" s="231"/>
      <c r="E2227" s="35"/>
      <c r="F2227" s="225"/>
      <c r="G2227" s="79"/>
      <c r="H2227" s="290"/>
      <c r="I2227" s="74" t="str">
        <f t="shared" si="72"/>
        <v>11900</v>
      </c>
      <c r="J2227" s="218"/>
      <c r="K2227" s="218"/>
      <c r="L2227" s="218"/>
      <c r="M2227" s="218"/>
      <c r="N2227" s="218"/>
      <c r="O2227" s="218"/>
      <c r="P2227" s="218"/>
      <c r="Q2227" s="218"/>
    </row>
    <row r="2228" spans="2:17" x14ac:dyDescent="0.25">
      <c r="B2228" s="76"/>
      <c r="C2228" s="77"/>
      <c r="D2228" s="231"/>
      <c r="E2228" s="35"/>
      <c r="F2228" s="225"/>
      <c r="G2228" s="79"/>
      <c r="H2228" s="290"/>
      <c r="I2228" s="74" t="str">
        <f t="shared" si="72"/>
        <v>11900</v>
      </c>
      <c r="J2228" s="218"/>
      <c r="K2228" s="218"/>
      <c r="L2228" s="218"/>
      <c r="M2228" s="218"/>
      <c r="N2228" s="218"/>
      <c r="O2228" s="218"/>
      <c r="P2228" s="218"/>
      <c r="Q2228" s="218"/>
    </row>
    <row r="2229" spans="2:17" x14ac:dyDescent="0.25">
      <c r="B2229" s="76"/>
      <c r="C2229" s="77"/>
      <c r="D2229" s="231"/>
      <c r="E2229" s="35"/>
      <c r="F2229" s="225"/>
      <c r="G2229" s="79"/>
      <c r="H2229" s="290"/>
      <c r="I2229" s="74" t="str">
        <f t="shared" si="72"/>
        <v>11900</v>
      </c>
      <c r="J2229" s="218"/>
      <c r="K2229" s="218"/>
      <c r="L2229" s="218"/>
      <c r="M2229" s="218"/>
      <c r="N2229" s="218"/>
      <c r="O2229" s="218"/>
      <c r="P2229" s="218"/>
      <c r="Q2229" s="218"/>
    </row>
    <row r="2230" spans="2:17" x14ac:dyDescent="0.25">
      <c r="B2230" s="76"/>
      <c r="C2230" s="77"/>
      <c r="D2230" s="231"/>
      <c r="E2230" s="35"/>
      <c r="F2230" s="225"/>
      <c r="G2230" s="79"/>
      <c r="H2230" s="290"/>
      <c r="I2230" s="74" t="str">
        <f t="shared" si="72"/>
        <v>11900</v>
      </c>
      <c r="J2230" s="218"/>
      <c r="K2230" s="218"/>
      <c r="L2230" s="218"/>
      <c r="M2230" s="218"/>
      <c r="N2230" s="218"/>
      <c r="O2230" s="218"/>
      <c r="P2230" s="218"/>
      <c r="Q2230" s="218"/>
    </row>
    <row r="2231" spans="2:17" x14ac:dyDescent="0.25">
      <c r="B2231" s="76"/>
      <c r="C2231" s="77"/>
      <c r="D2231" s="231"/>
      <c r="E2231" s="35"/>
      <c r="F2231" s="225"/>
      <c r="G2231" s="79"/>
      <c r="H2231" s="290"/>
      <c r="I2231" s="74" t="str">
        <f t="shared" si="72"/>
        <v>11900</v>
      </c>
      <c r="J2231" s="218"/>
      <c r="K2231" s="218"/>
      <c r="L2231" s="218"/>
      <c r="M2231" s="218"/>
      <c r="N2231" s="218"/>
      <c r="O2231" s="218"/>
      <c r="P2231" s="218"/>
      <c r="Q2231" s="218"/>
    </row>
    <row r="2232" spans="2:17" x14ac:dyDescent="0.25">
      <c r="B2232" s="76"/>
      <c r="C2232" s="77"/>
      <c r="D2232" s="231"/>
      <c r="E2232" s="35"/>
      <c r="F2232" s="225"/>
      <c r="G2232" s="79"/>
      <c r="H2232" s="290"/>
      <c r="I2232" s="74" t="str">
        <f t="shared" si="72"/>
        <v>11900</v>
      </c>
      <c r="J2232" s="218"/>
      <c r="K2232" s="218"/>
      <c r="L2232" s="218"/>
      <c r="M2232" s="218"/>
      <c r="N2232" s="218"/>
      <c r="O2232" s="218"/>
      <c r="P2232" s="218"/>
      <c r="Q2232" s="218"/>
    </row>
    <row r="2233" spans="2:17" x14ac:dyDescent="0.25">
      <c r="B2233" s="76"/>
      <c r="C2233" s="77"/>
      <c r="D2233" s="231"/>
      <c r="E2233" s="35"/>
      <c r="F2233" s="225"/>
      <c r="G2233" s="79"/>
      <c r="H2233" s="290"/>
      <c r="I2233" s="74" t="str">
        <f t="shared" si="72"/>
        <v>11900</v>
      </c>
      <c r="J2233" s="218"/>
      <c r="K2233" s="218"/>
      <c r="L2233" s="218"/>
      <c r="M2233" s="218"/>
      <c r="N2233" s="218"/>
      <c r="O2233" s="218"/>
      <c r="P2233" s="218"/>
      <c r="Q2233" s="218"/>
    </row>
    <row r="2234" spans="2:17" x14ac:dyDescent="0.25">
      <c r="B2234" s="76"/>
      <c r="C2234" s="77"/>
      <c r="D2234" s="231"/>
      <c r="E2234" s="35"/>
      <c r="F2234" s="225"/>
      <c r="G2234" s="79"/>
      <c r="H2234" s="290"/>
      <c r="I2234" s="74" t="str">
        <f t="shared" si="72"/>
        <v>11900</v>
      </c>
      <c r="J2234" s="218"/>
      <c r="K2234" s="218"/>
      <c r="L2234" s="218"/>
      <c r="M2234" s="218"/>
      <c r="N2234" s="218"/>
      <c r="O2234" s="218"/>
      <c r="P2234" s="218"/>
      <c r="Q2234" s="218"/>
    </row>
    <row r="2235" spans="2:17" x14ac:dyDescent="0.25">
      <c r="B2235" s="76"/>
      <c r="C2235" s="77"/>
      <c r="D2235" s="231"/>
      <c r="E2235" s="35"/>
      <c r="F2235" s="225"/>
      <c r="G2235" s="79"/>
      <c r="H2235" s="290"/>
      <c r="I2235" s="74" t="str">
        <f t="shared" si="72"/>
        <v>11900</v>
      </c>
      <c r="J2235" s="218"/>
      <c r="K2235" s="218"/>
      <c r="L2235" s="218"/>
      <c r="M2235" s="218"/>
      <c r="N2235" s="218"/>
      <c r="O2235" s="218"/>
      <c r="P2235" s="218"/>
      <c r="Q2235" s="218"/>
    </row>
    <row r="2236" spans="2:17" x14ac:dyDescent="0.25">
      <c r="B2236" s="76"/>
      <c r="C2236" s="77"/>
      <c r="D2236" s="231"/>
      <c r="E2236" s="35"/>
      <c r="F2236" s="225"/>
      <c r="G2236" s="79"/>
      <c r="H2236" s="290"/>
      <c r="I2236" s="74" t="str">
        <f t="shared" si="72"/>
        <v>11900</v>
      </c>
      <c r="J2236" s="218"/>
      <c r="K2236" s="218"/>
      <c r="L2236" s="218"/>
      <c r="M2236" s="218"/>
      <c r="N2236" s="218"/>
      <c r="O2236" s="218"/>
      <c r="P2236" s="218"/>
      <c r="Q2236" s="218"/>
    </row>
    <row r="2237" spans="2:17" x14ac:dyDescent="0.25">
      <c r="B2237" s="76"/>
      <c r="C2237" s="77"/>
      <c r="D2237" s="231"/>
      <c r="E2237" s="35"/>
      <c r="F2237" s="225"/>
      <c r="G2237" s="79"/>
      <c r="H2237" s="290"/>
      <c r="I2237" s="74" t="str">
        <f t="shared" si="72"/>
        <v>11900</v>
      </c>
      <c r="J2237" s="218"/>
      <c r="K2237" s="218"/>
      <c r="L2237" s="218"/>
      <c r="M2237" s="218"/>
      <c r="N2237" s="218"/>
      <c r="O2237" s="218"/>
      <c r="P2237" s="218"/>
      <c r="Q2237" s="218"/>
    </row>
    <row r="2238" spans="2:17" x14ac:dyDescent="0.25">
      <c r="B2238" s="76"/>
      <c r="C2238" s="77"/>
      <c r="D2238" s="231"/>
      <c r="E2238" s="35"/>
      <c r="F2238" s="225"/>
      <c r="G2238" s="79"/>
      <c r="H2238" s="290"/>
      <c r="I2238" s="74" t="str">
        <f t="shared" si="72"/>
        <v>11900</v>
      </c>
      <c r="J2238" s="218"/>
      <c r="K2238" s="218"/>
      <c r="L2238" s="218"/>
      <c r="M2238" s="218"/>
      <c r="N2238" s="218"/>
      <c r="O2238" s="218"/>
      <c r="P2238" s="218"/>
      <c r="Q2238" s="218"/>
    </row>
    <row r="2239" spans="2:17" x14ac:dyDescent="0.25">
      <c r="B2239" s="76"/>
      <c r="C2239" s="77"/>
      <c r="D2239" s="231"/>
      <c r="E2239" s="35"/>
      <c r="F2239" s="225"/>
      <c r="G2239" s="79"/>
      <c r="H2239" s="290"/>
      <c r="I2239" s="74" t="str">
        <f t="shared" si="72"/>
        <v>11900</v>
      </c>
      <c r="J2239" s="218"/>
      <c r="K2239" s="218"/>
      <c r="L2239" s="218"/>
      <c r="M2239" s="218"/>
      <c r="N2239" s="218"/>
      <c r="O2239" s="218"/>
      <c r="P2239" s="218"/>
      <c r="Q2239" s="218"/>
    </row>
    <row r="2240" spans="2:17" x14ac:dyDescent="0.25">
      <c r="B2240" s="76"/>
      <c r="C2240" s="77"/>
      <c r="D2240" s="231"/>
      <c r="E2240" s="35"/>
      <c r="F2240" s="225"/>
      <c r="G2240" s="79"/>
      <c r="H2240" s="290"/>
      <c r="I2240" s="74" t="str">
        <f t="shared" si="72"/>
        <v>11900</v>
      </c>
      <c r="J2240" s="218"/>
      <c r="K2240" s="218"/>
      <c r="L2240" s="218"/>
      <c r="M2240" s="218"/>
      <c r="N2240" s="218"/>
      <c r="O2240" s="218"/>
      <c r="P2240" s="218"/>
      <c r="Q2240" s="218"/>
    </row>
    <row r="2241" spans="2:17" x14ac:dyDescent="0.25">
      <c r="B2241" s="76"/>
      <c r="C2241" s="77"/>
      <c r="D2241" s="231"/>
      <c r="E2241" s="35"/>
      <c r="F2241" s="225"/>
      <c r="G2241" s="79"/>
      <c r="H2241" s="290"/>
      <c r="I2241" s="74" t="str">
        <f t="shared" si="72"/>
        <v>11900</v>
      </c>
      <c r="J2241" s="218"/>
      <c r="K2241" s="218"/>
      <c r="L2241" s="218"/>
      <c r="M2241" s="218"/>
      <c r="N2241" s="218"/>
      <c r="O2241" s="218"/>
      <c r="P2241" s="218"/>
      <c r="Q2241" s="218"/>
    </row>
    <row r="2242" spans="2:17" x14ac:dyDescent="0.25">
      <c r="B2242" s="76"/>
      <c r="C2242" s="77"/>
      <c r="D2242" s="231"/>
      <c r="E2242" s="35"/>
      <c r="F2242" s="225"/>
      <c r="G2242" s="79"/>
      <c r="H2242" s="290"/>
      <c r="I2242" s="74" t="str">
        <f t="shared" si="72"/>
        <v>11900</v>
      </c>
      <c r="J2242" s="218"/>
      <c r="K2242" s="218"/>
      <c r="L2242" s="218"/>
      <c r="M2242" s="218"/>
      <c r="N2242" s="218"/>
      <c r="O2242" s="218"/>
      <c r="P2242" s="218"/>
      <c r="Q2242" s="218"/>
    </row>
    <row r="2243" spans="2:17" x14ac:dyDescent="0.25">
      <c r="B2243" s="76"/>
      <c r="C2243" s="77"/>
      <c r="D2243" s="231"/>
      <c r="E2243" s="35"/>
      <c r="F2243" s="225"/>
      <c r="G2243" s="79"/>
      <c r="H2243" s="290"/>
      <c r="I2243" s="74" t="str">
        <f t="shared" si="72"/>
        <v>11900</v>
      </c>
      <c r="J2243" s="218"/>
      <c r="K2243" s="218"/>
      <c r="L2243" s="218"/>
      <c r="M2243" s="218"/>
      <c r="N2243" s="218"/>
      <c r="O2243" s="218"/>
      <c r="P2243" s="218"/>
      <c r="Q2243" s="218"/>
    </row>
    <row r="2244" spans="2:17" x14ac:dyDescent="0.25">
      <c r="B2244" s="76"/>
      <c r="C2244" s="77"/>
      <c r="D2244" s="231"/>
      <c r="E2244" s="35"/>
      <c r="F2244" s="225"/>
      <c r="G2244" s="79"/>
      <c r="H2244" s="290"/>
      <c r="I2244" s="74" t="str">
        <f t="shared" si="72"/>
        <v>11900</v>
      </c>
      <c r="J2244" s="218"/>
      <c r="K2244" s="218"/>
      <c r="L2244" s="218"/>
      <c r="M2244" s="218"/>
      <c r="N2244" s="218"/>
      <c r="O2244" s="218"/>
      <c r="P2244" s="218"/>
      <c r="Q2244" s="218"/>
    </row>
    <row r="2245" spans="2:17" x14ac:dyDescent="0.25">
      <c r="B2245" s="76"/>
      <c r="C2245" s="77"/>
      <c r="D2245" s="231"/>
      <c r="E2245" s="35"/>
      <c r="F2245" s="225"/>
      <c r="G2245" s="79"/>
      <c r="H2245" s="290"/>
      <c r="I2245" s="74" t="str">
        <f t="shared" si="72"/>
        <v>11900</v>
      </c>
      <c r="J2245" s="218"/>
      <c r="K2245" s="218"/>
      <c r="L2245" s="218"/>
      <c r="M2245" s="218"/>
      <c r="N2245" s="218"/>
      <c r="O2245" s="218"/>
      <c r="P2245" s="218"/>
      <c r="Q2245" s="218"/>
    </row>
    <row r="2246" spans="2:17" x14ac:dyDescent="0.25">
      <c r="B2246" s="76"/>
      <c r="C2246" s="77"/>
      <c r="D2246" s="231"/>
      <c r="E2246" s="35"/>
      <c r="F2246" s="225"/>
      <c r="G2246" s="79"/>
      <c r="H2246" s="290"/>
      <c r="I2246" s="74" t="str">
        <f t="shared" si="72"/>
        <v>11900</v>
      </c>
      <c r="J2246" s="218"/>
      <c r="K2246" s="218"/>
      <c r="L2246" s="218"/>
      <c r="M2246" s="218"/>
      <c r="N2246" s="218"/>
      <c r="O2246" s="218"/>
      <c r="P2246" s="218"/>
      <c r="Q2246" s="218"/>
    </row>
    <row r="2247" spans="2:17" x14ac:dyDescent="0.25">
      <c r="B2247" s="76"/>
      <c r="C2247" s="77"/>
      <c r="D2247" s="231"/>
      <c r="E2247" s="35"/>
      <c r="F2247" s="225"/>
      <c r="G2247" s="79"/>
      <c r="H2247" s="290"/>
      <c r="I2247" s="74" t="str">
        <f t="shared" si="72"/>
        <v>11900</v>
      </c>
      <c r="J2247" s="218"/>
      <c r="K2247" s="218"/>
      <c r="L2247" s="218"/>
      <c r="M2247" s="218"/>
      <c r="N2247" s="218"/>
      <c r="O2247" s="218"/>
      <c r="P2247" s="218"/>
      <c r="Q2247" s="218"/>
    </row>
    <row r="2248" spans="2:17" x14ac:dyDescent="0.25">
      <c r="B2248" s="76"/>
      <c r="C2248" s="77"/>
      <c r="D2248" s="231"/>
      <c r="E2248" s="35"/>
      <c r="F2248" s="225"/>
      <c r="G2248" s="79"/>
      <c r="H2248" s="290"/>
      <c r="I2248" s="74" t="str">
        <f t="shared" si="72"/>
        <v>11900</v>
      </c>
      <c r="J2248" s="218"/>
      <c r="K2248" s="218"/>
      <c r="L2248" s="218"/>
      <c r="M2248" s="218"/>
      <c r="N2248" s="218"/>
      <c r="O2248" s="218"/>
      <c r="P2248" s="218"/>
      <c r="Q2248" s="218"/>
    </row>
    <row r="2249" spans="2:17" x14ac:dyDescent="0.25">
      <c r="B2249" s="76"/>
      <c r="C2249" s="77"/>
      <c r="D2249" s="231"/>
      <c r="E2249" s="35"/>
      <c r="F2249" s="225"/>
      <c r="G2249" s="79"/>
      <c r="H2249" s="290"/>
      <c r="I2249" s="74" t="str">
        <f t="shared" si="72"/>
        <v>11900</v>
      </c>
      <c r="J2249" s="218"/>
      <c r="K2249" s="218"/>
      <c r="L2249" s="218"/>
      <c r="M2249" s="218"/>
      <c r="N2249" s="218"/>
      <c r="O2249" s="218"/>
      <c r="P2249" s="218"/>
      <c r="Q2249" s="218"/>
    </row>
    <row r="2250" spans="2:17" x14ac:dyDescent="0.25">
      <c r="B2250" s="76"/>
      <c r="C2250" s="77"/>
      <c r="D2250" s="231"/>
      <c r="E2250" s="35"/>
      <c r="F2250" s="225"/>
      <c r="G2250" s="79"/>
      <c r="H2250" s="290"/>
      <c r="I2250" s="74" t="str">
        <f t="shared" si="72"/>
        <v>11900</v>
      </c>
      <c r="J2250" s="218"/>
      <c r="K2250" s="218"/>
      <c r="L2250" s="218"/>
      <c r="M2250" s="218"/>
      <c r="N2250" s="218"/>
      <c r="O2250" s="218"/>
      <c r="P2250" s="218"/>
      <c r="Q2250" s="218"/>
    </row>
    <row r="2251" spans="2:17" x14ac:dyDescent="0.25">
      <c r="B2251" s="76"/>
      <c r="C2251" s="77"/>
      <c r="D2251" s="231"/>
      <c r="E2251" s="35"/>
      <c r="F2251" s="225"/>
      <c r="G2251" s="79"/>
      <c r="H2251" s="290"/>
      <c r="I2251" s="74" t="str">
        <f t="shared" si="72"/>
        <v>11900</v>
      </c>
      <c r="J2251" s="218"/>
      <c r="K2251" s="218"/>
      <c r="L2251" s="218"/>
      <c r="M2251" s="218"/>
      <c r="N2251" s="218"/>
      <c r="O2251" s="218"/>
      <c r="P2251" s="218"/>
      <c r="Q2251" s="218"/>
    </row>
    <row r="2252" spans="2:17" x14ac:dyDescent="0.25">
      <c r="B2252" s="76"/>
      <c r="C2252" s="77"/>
      <c r="D2252" s="231"/>
      <c r="E2252" s="35"/>
      <c r="F2252" s="225"/>
      <c r="G2252" s="79"/>
      <c r="H2252" s="290"/>
      <c r="I2252" s="74" t="str">
        <f t="shared" si="72"/>
        <v>11900</v>
      </c>
      <c r="J2252" s="218"/>
      <c r="K2252" s="218"/>
      <c r="L2252" s="218"/>
      <c r="M2252" s="218"/>
      <c r="N2252" s="218"/>
      <c r="O2252" s="218"/>
      <c r="P2252" s="218"/>
      <c r="Q2252" s="218"/>
    </row>
    <row r="2253" spans="2:17" x14ac:dyDescent="0.25">
      <c r="B2253" s="76"/>
      <c r="C2253" s="77"/>
      <c r="D2253" s="231"/>
      <c r="E2253" s="35"/>
      <c r="F2253" s="225"/>
      <c r="G2253" s="79"/>
      <c r="H2253" s="290"/>
      <c r="I2253" s="74" t="str">
        <f t="shared" si="72"/>
        <v>11900</v>
      </c>
      <c r="J2253" s="218"/>
      <c r="K2253" s="218"/>
      <c r="L2253" s="218"/>
      <c r="M2253" s="218"/>
      <c r="N2253" s="218"/>
      <c r="O2253" s="218"/>
      <c r="P2253" s="218"/>
      <c r="Q2253" s="218"/>
    </row>
    <row r="2254" spans="2:17" x14ac:dyDescent="0.25">
      <c r="B2254" s="76"/>
      <c r="C2254" s="77"/>
      <c r="D2254" s="231"/>
      <c r="E2254" s="35"/>
      <c r="F2254" s="225"/>
      <c r="G2254" s="79"/>
      <c r="H2254" s="290"/>
      <c r="I2254" s="74" t="str">
        <f t="shared" si="72"/>
        <v>11900</v>
      </c>
      <c r="J2254" s="218"/>
      <c r="K2254" s="218"/>
      <c r="L2254" s="218"/>
      <c r="M2254" s="218"/>
      <c r="N2254" s="218"/>
      <c r="O2254" s="218"/>
      <c r="P2254" s="218"/>
      <c r="Q2254" s="218"/>
    </row>
    <row r="2255" spans="2:17" x14ac:dyDescent="0.25">
      <c r="B2255" s="76"/>
      <c r="C2255" s="77"/>
      <c r="D2255" s="231"/>
      <c r="E2255" s="35"/>
      <c r="F2255" s="225"/>
      <c r="G2255" s="79"/>
      <c r="H2255" s="290"/>
      <c r="I2255" s="74" t="str">
        <f t="shared" ref="I2255:I2318" si="73">MONTH(D2255)&amp;YEAR(D2255)&amp;G2255</f>
        <v>11900</v>
      </c>
      <c r="J2255" s="218"/>
      <c r="K2255" s="218"/>
      <c r="L2255" s="218"/>
      <c r="M2255" s="218"/>
      <c r="N2255" s="218"/>
      <c r="O2255" s="218"/>
      <c r="P2255" s="218"/>
      <c r="Q2255" s="218"/>
    </row>
    <row r="2256" spans="2:17" x14ac:dyDescent="0.25">
      <c r="B2256" s="76"/>
      <c r="C2256" s="77"/>
      <c r="D2256" s="231"/>
      <c r="E2256" s="35"/>
      <c r="F2256" s="225"/>
      <c r="G2256" s="79"/>
      <c r="H2256" s="290"/>
      <c r="I2256" s="74" t="str">
        <f t="shared" si="73"/>
        <v>11900</v>
      </c>
      <c r="J2256" s="218"/>
      <c r="K2256" s="218"/>
      <c r="L2256" s="218"/>
      <c r="M2256" s="218"/>
      <c r="N2256" s="218"/>
      <c r="O2256" s="218"/>
      <c r="P2256" s="218"/>
      <c r="Q2256" s="218"/>
    </row>
    <row r="2257" spans="2:17" x14ac:dyDescent="0.25">
      <c r="B2257" s="76"/>
      <c r="C2257" s="77"/>
      <c r="D2257" s="231"/>
      <c r="E2257" s="35"/>
      <c r="F2257" s="225"/>
      <c r="G2257" s="79"/>
      <c r="H2257" s="290"/>
      <c r="I2257" s="74" t="str">
        <f t="shared" si="73"/>
        <v>11900</v>
      </c>
      <c r="J2257" s="218"/>
      <c r="K2257" s="218"/>
      <c r="L2257" s="218"/>
      <c r="M2257" s="218"/>
      <c r="N2257" s="218"/>
      <c r="O2257" s="218"/>
      <c r="P2257" s="218"/>
      <c r="Q2257" s="218"/>
    </row>
    <row r="2258" spans="2:17" x14ac:dyDescent="0.25">
      <c r="B2258" s="76"/>
      <c r="C2258" s="77"/>
      <c r="D2258" s="231"/>
      <c r="E2258" s="35"/>
      <c r="F2258" s="225"/>
      <c r="G2258" s="79"/>
      <c r="H2258" s="290"/>
      <c r="I2258" s="74" t="str">
        <f t="shared" si="73"/>
        <v>11900</v>
      </c>
      <c r="J2258" s="218"/>
      <c r="K2258" s="218"/>
      <c r="L2258" s="218"/>
      <c r="M2258" s="218"/>
      <c r="N2258" s="218"/>
      <c r="O2258" s="218"/>
      <c r="P2258" s="218"/>
      <c r="Q2258" s="218"/>
    </row>
    <row r="2259" spans="2:17" x14ac:dyDescent="0.25">
      <c r="B2259" s="76"/>
      <c r="C2259" s="77"/>
      <c r="D2259" s="231"/>
      <c r="E2259" s="35"/>
      <c r="F2259" s="225"/>
      <c r="G2259" s="79"/>
      <c r="H2259" s="290"/>
      <c r="I2259" s="74" t="str">
        <f t="shared" si="73"/>
        <v>11900</v>
      </c>
      <c r="J2259" s="218"/>
      <c r="K2259" s="218"/>
      <c r="L2259" s="218"/>
      <c r="M2259" s="218"/>
      <c r="N2259" s="218"/>
      <c r="O2259" s="218"/>
      <c r="P2259" s="218"/>
      <c r="Q2259" s="218"/>
    </row>
    <row r="2260" spans="2:17" x14ac:dyDescent="0.25">
      <c r="B2260" s="76"/>
      <c r="C2260" s="77"/>
      <c r="D2260" s="231"/>
      <c r="E2260" s="35"/>
      <c r="F2260" s="225"/>
      <c r="G2260" s="79"/>
      <c r="H2260" s="290"/>
      <c r="I2260" s="74" t="str">
        <f t="shared" si="73"/>
        <v>11900</v>
      </c>
      <c r="J2260" s="218"/>
      <c r="K2260" s="218"/>
      <c r="L2260" s="218"/>
      <c r="M2260" s="218"/>
      <c r="N2260" s="218"/>
      <c r="O2260" s="218"/>
      <c r="P2260" s="218"/>
      <c r="Q2260" s="218"/>
    </row>
    <row r="2261" spans="2:17" x14ac:dyDescent="0.25">
      <c r="B2261" s="76"/>
      <c r="C2261" s="77"/>
      <c r="D2261" s="231"/>
      <c r="E2261" s="35"/>
      <c r="F2261" s="225"/>
      <c r="G2261" s="79"/>
      <c r="H2261" s="290"/>
      <c r="I2261" s="74" t="str">
        <f t="shared" si="73"/>
        <v>11900</v>
      </c>
      <c r="J2261" s="218"/>
      <c r="K2261" s="218"/>
      <c r="L2261" s="218"/>
      <c r="M2261" s="218"/>
      <c r="N2261" s="218"/>
      <c r="O2261" s="218"/>
      <c r="P2261" s="218"/>
      <c r="Q2261" s="218"/>
    </row>
    <row r="2262" spans="2:17" x14ac:dyDescent="0.25">
      <c r="B2262" s="76"/>
      <c r="C2262" s="77"/>
      <c r="D2262" s="231"/>
      <c r="E2262" s="35"/>
      <c r="F2262" s="225"/>
      <c r="G2262" s="79"/>
      <c r="H2262" s="290"/>
      <c r="I2262" s="74" t="str">
        <f t="shared" si="73"/>
        <v>11900</v>
      </c>
      <c r="J2262" s="218"/>
      <c r="K2262" s="218"/>
      <c r="L2262" s="218"/>
      <c r="M2262" s="218"/>
      <c r="N2262" s="218"/>
      <c r="O2262" s="218"/>
      <c r="P2262" s="218"/>
      <c r="Q2262" s="218"/>
    </row>
    <row r="2263" spans="2:17" x14ac:dyDescent="0.25">
      <c r="B2263" s="76"/>
      <c r="C2263" s="77"/>
      <c r="D2263" s="231"/>
      <c r="E2263" s="35"/>
      <c r="F2263" s="225"/>
      <c r="G2263" s="79"/>
      <c r="H2263" s="290"/>
      <c r="I2263" s="74" t="str">
        <f t="shared" si="73"/>
        <v>11900</v>
      </c>
      <c r="J2263" s="218"/>
      <c r="K2263" s="218"/>
      <c r="L2263" s="218"/>
      <c r="M2263" s="218"/>
      <c r="N2263" s="218"/>
      <c r="O2263" s="218"/>
      <c r="P2263" s="218"/>
      <c r="Q2263" s="218"/>
    </row>
    <row r="2264" spans="2:17" x14ac:dyDescent="0.25">
      <c r="B2264" s="76"/>
      <c r="C2264" s="77"/>
      <c r="D2264" s="231"/>
      <c r="E2264" s="35"/>
      <c r="F2264" s="225"/>
      <c r="G2264" s="79"/>
      <c r="H2264" s="290"/>
      <c r="I2264" s="74" t="str">
        <f t="shared" si="73"/>
        <v>11900</v>
      </c>
      <c r="J2264" s="218"/>
      <c r="K2264" s="218"/>
      <c r="L2264" s="218"/>
      <c r="M2264" s="218"/>
      <c r="N2264" s="218"/>
      <c r="O2264" s="218"/>
      <c r="P2264" s="218"/>
      <c r="Q2264" s="218"/>
    </row>
    <row r="2265" spans="2:17" x14ac:dyDescent="0.25">
      <c r="B2265" s="76"/>
      <c r="C2265" s="77"/>
      <c r="D2265" s="231"/>
      <c r="E2265" s="35"/>
      <c r="F2265" s="225"/>
      <c r="G2265" s="79"/>
      <c r="H2265" s="290"/>
      <c r="I2265" s="74" t="str">
        <f t="shared" si="73"/>
        <v>11900</v>
      </c>
      <c r="J2265" s="218"/>
      <c r="K2265" s="218"/>
      <c r="L2265" s="218"/>
      <c r="M2265" s="218"/>
      <c r="N2265" s="218"/>
      <c r="O2265" s="218"/>
      <c r="P2265" s="218"/>
      <c r="Q2265" s="218"/>
    </row>
    <row r="2266" spans="2:17" x14ac:dyDescent="0.25">
      <c r="B2266" s="76"/>
      <c r="C2266" s="77"/>
      <c r="D2266" s="231"/>
      <c r="E2266" s="35"/>
      <c r="F2266" s="225"/>
      <c r="G2266" s="79"/>
      <c r="H2266" s="290"/>
      <c r="I2266" s="74" t="str">
        <f t="shared" si="73"/>
        <v>11900</v>
      </c>
      <c r="J2266" s="218"/>
      <c r="K2266" s="218"/>
      <c r="L2266" s="218"/>
      <c r="M2266" s="218"/>
      <c r="N2266" s="218"/>
      <c r="O2266" s="218"/>
      <c r="P2266" s="218"/>
      <c r="Q2266" s="218"/>
    </row>
    <row r="2267" spans="2:17" x14ac:dyDescent="0.25">
      <c r="B2267" s="76"/>
      <c r="C2267" s="77"/>
      <c r="D2267" s="231"/>
      <c r="E2267" s="35"/>
      <c r="F2267" s="225"/>
      <c r="G2267" s="79"/>
      <c r="H2267" s="290"/>
      <c r="I2267" s="74" t="str">
        <f t="shared" si="73"/>
        <v>11900</v>
      </c>
      <c r="J2267" s="218"/>
      <c r="K2267" s="218"/>
      <c r="L2267" s="218"/>
      <c r="M2267" s="218"/>
      <c r="N2267" s="218"/>
      <c r="O2267" s="218"/>
      <c r="P2267" s="218"/>
      <c r="Q2267" s="218"/>
    </row>
    <row r="2268" spans="2:17" x14ac:dyDescent="0.25">
      <c r="B2268" s="76"/>
      <c r="C2268" s="77"/>
      <c r="D2268" s="231"/>
      <c r="E2268" s="35"/>
      <c r="F2268" s="225"/>
      <c r="G2268" s="79"/>
      <c r="H2268" s="290"/>
      <c r="I2268" s="74" t="str">
        <f t="shared" si="73"/>
        <v>11900</v>
      </c>
      <c r="J2268" s="218"/>
      <c r="K2268" s="218"/>
      <c r="L2268" s="218"/>
      <c r="M2268" s="218"/>
      <c r="N2268" s="218"/>
      <c r="O2268" s="218"/>
      <c r="P2268" s="218"/>
      <c r="Q2268" s="218"/>
    </row>
    <row r="2269" spans="2:17" x14ac:dyDescent="0.25">
      <c r="B2269" s="76"/>
      <c r="C2269" s="77"/>
      <c r="D2269" s="231"/>
      <c r="E2269" s="35"/>
      <c r="F2269" s="225"/>
      <c r="G2269" s="79"/>
      <c r="H2269" s="290"/>
      <c r="I2269" s="74" t="str">
        <f t="shared" si="73"/>
        <v>11900</v>
      </c>
      <c r="J2269" s="218"/>
      <c r="K2269" s="218"/>
      <c r="L2269" s="218"/>
      <c r="M2269" s="218"/>
      <c r="N2269" s="218"/>
      <c r="O2269" s="218"/>
      <c r="P2269" s="218"/>
      <c r="Q2269" s="218"/>
    </row>
    <row r="2270" spans="2:17" x14ac:dyDescent="0.25">
      <c r="B2270" s="76"/>
      <c r="C2270" s="77"/>
      <c r="D2270" s="231"/>
      <c r="E2270" s="35"/>
      <c r="F2270" s="225"/>
      <c r="G2270" s="79"/>
      <c r="H2270" s="290"/>
      <c r="I2270" s="74" t="str">
        <f t="shared" si="73"/>
        <v>11900</v>
      </c>
      <c r="J2270" s="218"/>
      <c r="K2270" s="218"/>
      <c r="L2270" s="218"/>
      <c r="M2270" s="218"/>
      <c r="N2270" s="218"/>
      <c r="O2270" s="218"/>
      <c r="P2270" s="218"/>
      <c r="Q2270" s="218"/>
    </row>
    <row r="2271" spans="2:17" x14ac:dyDescent="0.25">
      <c r="B2271" s="76"/>
      <c r="C2271" s="77"/>
      <c r="D2271" s="231"/>
      <c r="E2271" s="35"/>
      <c r="F2271" s="225"/>
      <c r="G2271" s="79"/>
      <c r="H2271" s="290"/>
      <c r="I2271" s="74" t="str">
        <f t="shared" si="73"/>
        <v>11900</v>
      </c>
      <c r="J2271" s="218"/>
      <c r="K2271" s="218"/>
      <c r="L2271" s="218"/>
      <c r="M2271" s="218"/>
      <c r="N2271" s="218"/>
      <c r="O2271" s="218"/>
      <c r="P2271" s="218"/>
      <c r="Q2271" s="218"/>
    </row>
    <row r="2272" spans="2:17" x14ac:dyDescent="0.25">
      <c r="B2272" s="76"/>
      <c r="C2272" s="77"/>
      <c r="D2272" s="231"/>
      <c r="E2272" s="35"/>
      <c r="F2272" s="225"/>
      <c r="G2272" s="79"/>
      <c r="H2272" s="290"/>
      <c r="I2272" s="74" t="str">
        <f t="shared" si="73"/>
        <v>11900</v>
      </c>
      <c r="J2272" s="218"/>
      <c r="K2272" s="218"/>
      <c r="L2272" s="218"/>
      <c r="M2272" s="218"/>
      <c r="N2272" s="218"/>
      <c r="O2272" s="218"/>
      <c r="P2272" s="218"/>
      <c r="Q2272" s="218"/>
    </row>
    <row r="2273" spans="2:17" x14ac:dyDescent="0.25">
      <c r="B2273" s="76"/>
      <c r="C2273" s="77"/>
      <c r="D2273" s="231"/>
      <c r="E2273" s="35"/>
      <c r="F2273" s="225"/>
      <c r="G2273" s="79"/>
      <c r="H2273" s="290"/>
      <c r="I2273" s="74" t="str">
        <f t="shared" si="73"/>
        <v>11900</v>
      </c>
      <c r="J2273" s="218"/>
      <c r="K2273" s="218"/>
      <c r="L2273" s="218"/>
      <c r="M2273" s="218"/>
      <c r="N2273" s="218"/>
      <c r="O2273" s="218"/>
      <c r="P2273" s="218"/>
      <c r="Q2273" s="218"/>
    </row>
    <row r="2274" spans="2:17" x14ac:dyDescent="0.25">
      <c r="B2274" s="76"/>
      <c r="C2274" s="77"/>
      <c r="D2274" s="231"/>
      <c r="E2274" s="35"/>
      <c r="F2274" s="225"/>
      <c r="G2274" s="79"/>
      <c r="H2274" s="290"/>
      <c r="I2274" s="74" t="str">
        <f t="shared" si="73"/>
        <v>11900</v>
      </c>
      <c r="J2274" s="218"/>
      <c r="K2274" s="218"/>
      <c r="L2274" s="218"/>
      <c r="M2274" s="218"/>
      <c r="N2274" s="218"/>
      <c r="O2274" s="218"/>
      <c r="P2274" s="218"/>
      <c r="Q2274" s="218"/>
    </row>
    <row r="2275" spans="2:17" x14ac:dyDescent="0.25">
      <c r="B2275" s="76"/>
      <c r="C2275" s="77"/>
      <c r="D2275" s="231"/>
      <c r="E2275" s="35"/>
      <c r="F2275" s="225"/>
      <c r="G2275" s="79"/>
      <c r="H2275" s="290"/>
      <c r="I2275" s="74" t="str">
        <f t="shared" si="73"/>
        <v>11900</v>
      </c>
      <c r="J2275" s="218"/>
      <c r="K2275" s="218"/>
      <c r="L2275" s="218"/>
      <c r="M2275" s="218"/>
      <c r="N2275" s="218"/>
      <c r="O2275" s="218"/>
      <c r="P2275" s="218"/>
      <c r="Q2275" s="218"/>
    </row>
    <row r="2276" spans="2:17" x14ac:dyDescent="0.25">
      <c r="B2276" s="76"/>
      <c r="C2276" s="77"/>
      <c r="D2276" s="231"/>
      <c r="E2276" s="35"/>
      <c r="F2276" s="225"/>
      <c r="G2276" s="79"/>
      <c r="H2276" s="290"/>
      <c r="I2276" s="74" t="str">
        <f t="shared" si="73"/>
        <v>11900</v>
      </c>
      <c r="J2276" s="218"/>
      <c r="K2276" s="218"/>
      <c r="L2276" s="218"/>
      <c r="M2276" s="218"/>
      <c r="N2276" s="218"/>
      <c r="O2276" s="218"/>
      <c r="P2276" s="218"/>
      <c r="Q2276" s="218"/>
    </row>
    <row r="2277" spans="2:17" x14ac:dyDescent="0.25">
      <c r="B2277" s="76"/>
      <c r="C2277" s="77"/>
      <c r="D2277" s="231"/>
      <c r="E2277" s="35"/>
      <c r="F2277" s="225"/>
      <c r="G2277" s="79"/>
      <c r="H2277" s="290"/>
      <c r="I2277" s="74" t="str">
        <f t="shared" si="73"/>
        <v>11900</v>
      </c>
      <c r="J2277" s="218"/>
      <c r="K2277" s="218"/>
      <c r="L2277" s="218"/>
      <c r="M2277" s="218"/>
      <c r="N2277" s="218"/>
      <c r="O2277" s="218"/>
      <c r="P2277" s="218"/>
      <c r="Q2277" s="218"/>
    </row>
    <row r="2278" spans="2:17" x14ac:dyDescent="0.25">
      <c r="B2278" s="76"/>
      <c r="C2278" s="77"/>
      <c r="D2278" s="231"/>
      <c r="E2278" s="35"/>
      <c r="F2278" s="225"/>
      <c r="G2278" s="79"/>
      <c r="H2278" s="290"/>
      <c r="I2278" s="74" t="str">
        <f t="shared" si="73"/>
        <v>11900</v>
      </c>
      <c r="J2278" s="218"/>
      <c r="K2278" s="218"/>
      <c r="L2278" s="218"/>
      <c r="M2278" s="218"/>
      <c r="N2278" s="218"/>
      <c r="O2278" s="218"/>
      <c r="P2278" s="218"/>
      <c r="Q2278" s="218"/>
    </row>
    <row r="2279" spans="2:17" x14ac:dyDescent="0.25">
      <c r="B2279" s="76"/>
      <c r="C2279" s="77"/>
      <c r="D2279" s="231"/>
      <c r="E2279" s="35"/>
      <c r="F2279" s="225"/>
      <c r="G2279" s="79"/>
      <c r="H2279" s="290"/>
      <c r="I2279" s="74" t="str">
        <f t="shared" si="73"/>
        <v>11900</v>
      </c>
      <c r="J2279" s="218"/>
      <c r="K2279" s="218"/>
      <c r="L2279" s="218"/>
      <c r="M2279" s="218"/>
      <c r="N2279" s="218"/>
      <c r="O2279" s="218"/>
      <c r="P2279" s="218"/>
      <c r="Q2279" s="218"/>
    </row>
    <row r="2280" spans="2:17" x14ac:dyDescent="0.25">
      <c r="B2280" s="76"/>
      <c r="C2280" s="77"/>
      <c r="D2280" s="231"/>
      <c r="E2280" s="35"/>
      <c r="F2280" s="225"/>
      <c r="G2280" s="79"/>
      <c r="H2280" s="290"/>
      <c r="I2280" s="74" t="str">
        <f t="shared" si="73"/>
        <v>11900</v>
      </c>
      <c r="J2280" s="218"/>
      <c r="K2280" s="218"/>
      <c r="L2280" s="218"/>
      <c r="M2280" s="218"/>
      <c r="N2280" s="218"/>
      <c r="O2280" s="218"/>
      <c r="P2280" s="218"/>
      <c r="Q2280" s="218"/>
    </row>
    <row r="2281" spans="2:17" x14ac:dyDescent="0.25">
      <c r="B2281" s="76"/>
      <c r="C2281" s="77"/>
      <c r="D2281" s="231"/>
      <c r="E2281" s="35"/>
      <c r="F2281" s="225"/>
      <c r="G2281" s="79"/>
      <c r="H2281" s="290"/>
      <c r="I2281" s="74" t="str">
        <f t="shared" si="73"/>
        <v>11900</v>
      </c>
      <c r="J2281" s="218"/>
      <c r="K2281" s="218"/>
      <c r="L2281" s="218"/>
      <c r="M2281" s="218"/>
      <c r="N2281" s="218"/>
      <c r="O2281" s="218"/>
      <c r="P2281" s="218"/>
      <c r="Q2281" s="218"/>
    </row>
    <row r="2282" spans="2:17" x14ac:dyDescent="0.25">
      <c r="B2282" s="76"/>
      <c r="C2282" s="77"/>
      <c r="D2282" s="231"/>
      <c r="E2282" s="35"/>
      <c r="F2282" s="225"/>
      <c r="G2282" s="79"/>
      <c r="H2282" s="290"/>
      <c r="I2282" s="74" t="str">
        <f t="shared" si="73"/>
        <v>11900</v>
      </c>
      <c r="J2282" s="218"/>
      <c r="K2282" s="218"/>
      <c r="L2282" s="218"/>
      <c r="M2282" s="218"/>
      <c r="N2282" s="218"/>
      <c r="O2282" s="218"/>
      <c r="P2282" s="218"/>
      <c r="Q2282" s="218"/>
    </row>
    <row r="2283" spans="2:17" x14ac:dyDescent="0.25">
      <c r="B2283" s="76"/>
      <c r="C2283" s="77"/>
      <c r="D2283" s="231"/>
      <c r="E2283" s="35"/>
      <c r="F2283" s="225"/>
      <c r="G2283" s="79"/>
      <c r="H2283" s="290"/>
      <c r="I2283" s="74" t="str">
        <f t="shared" si="73"/>
        <v>11900</v>
      </c>
      <c r="J2283" s="218"/>
      <c r="K2283" s="218"/>
      <c r="L2283" s="218"/>
      <c r="M2283" s="218"/>
      <c r="N2283" s="218"/>
      <c r="O2283" s="218"/>
      <c r="P2283" s="218"/>
      <c r="Q2283" s="218"/>
    </row>
    <row r="2284" spans="2:17" x14ac:dyDescent="0.25">
      <c r="B2284" s="76"/>
      <c r="C2284" s="77"/>
      <c r="D2284" s="231"/>
      <c r="E2284" s="35"/>
      <c r="F2284" s="225"/>
      <c r="G2284" s="79"/>
      <c r="H2284" s="290"/>
      <c r="I2284" s="74" t="str">
        <f t="shared" si="73"/>
        <v>11900</v>
      </c>
      <c r="J2284" s="218"/>
      <c r="K2284" s="218"/>
      <c r="L2284" s="218"/>
      <c r="M2284" s="218"/>
      <c r="N2284" s="218"/>
      <c r="O2284" s="218"/>
      <c r="P2284" s="218"/>
      <c r="Q2284" s="218"/>
    </row>
    <row r="2285" spans="2:17" x14ac:dyDescent="0.25">
      <c r="B2285" s="76"/>
      <c r="C2285" s="77"/>
      <c r="D2285" s="231"/>
      <c r="E2285" s="35"/>
      <c r="F2285" s="225"/>
      <c r="G2285" s="79"/>
      <c r="H2285" s="290"/>
      <c r="I2285" s="74" t="str">
        <f t="shared" si="73"/>
        <v>11900</v>
      </c>
      <c r="J2285" s="218"/>
      <c r="K2285" s="218"/>
      <c r="L2285" s="218"/>
      <c r="M2285" s="218"/>
      <c r="N2285" s="218"/>
      <c r="O2285" s="218"/>
      <c r="P2285" s="218"/>
      <c r="Q2285" s="218"/>
    </row>
    <row r="2286" spans="2:17" x14ac:dyDescent="0.25">
      <c r="B2286" s="76"/>
      <c r="C2286" s="77"/>
      <c r="D2286" s="231"/>
      <c r="E2286" s="35"/>
      <c r="F2286" s="225"/>
      <c r="G2286" s="79"/>
      <c r="H2286" s="290"/>
      <c r="I2286" s="74" t="str">
        <f t="shared" si="73"/>
        <v>11900</v>
      </c>
      <c r="J2286" s="218"/>
      <c r="K2286" s="218"/>
      <c r="L2286" s="218"/>
      <c r="M2286" s="218"/>
      <c r="N2286" s="218"/>
      <c r="O2286" s="218"/>
      <c r="P2286" s="218"/>
      <c r="Q2286" s="218"/>
    </row>
    <row r="2287" spans="2:17" x14ac:dyDescent="0.25">
      <c r="B2287" s="76"/>
      <c r="C2287" s="77"/>
      <c r="D2287" s="231"/>
      <c r="E2287" s="35"/>
      <c r="F2287" s="225"/>
      <c r="G2287" s="79"/>
      <c r="H2287" s="290"/>
      <c r="I2287" s="74" t="str">
        <f t="shared" si="73"/>
        <v>11900</v>
      </c>
      <c r="J2287" s="218"/>
      <c r="K2287" s="218"/>
      <c r="L2287" s="218"/>
      <c r="M2287" s="218"/>
      <c r="N2287" s="218"/>
      <c r="O2287" s="218"/>
      <c r="P2287" s="218"/>
      <c r="Q2287" s="218"/>
    </row>
    <row r="2288" spans="2:17" x14ac:dyDescent="0.25">
      <c r="B2288" s="76"/>
      <c r="C2288" s="77"/>
      <c r="D2288" s="231"/>
      <c r="E2288" s="35"/>
      <c r="F2288" s="225"/>
      <c r="G2288" s="79"/>
      <c r="H2288" s="290"/>
      <c r="I2288" s="74" t="str">
        <f t="shared" si="73"/>
        <v>11900</v>
      </c>
      <c r="J2288" s="218"/>
      <c r="K2288" s="218"/>
      <c r="L2288" s="218"/>
      <c r="M2288" s="218"/>
      <c r="N2288" s="218"/>
      <c r="O2288" s="218"/>
      <c r="P2288" s="218"/>
      <c r="Q2288" s="218"/>
    </row>
    <row r="2289" spans="2:17" x14ac:dyDescent="0.25">
      <c r="B2289" s="76"/>
      <c r="C2289" s="77"/>
      <c r="D2289" s="231"/>
      <c r="E2289" s="35"/>
      <c r="F2289" s="225"/>
      <c r="G2289" s="79"/>
      <c r="H2289" s="290"/>
      <c r="I2289" s="74" t="str">
        <f t="shared" si="73"/>
        <v>11900</v>
      </c>
      <c r="J2289" s="218"/>
      <c r="K2289" s="218"/>
      <c r="L2289" s="218"/>
      <c r="M2289" s="218"/>
      <c r="N2289" s="218"/>
      <c r="O2289" s="218"/>
      <c r="P2289" s="218"/>
      <c r="Q2289" s="218"/>
    </row>
    <row r="2290" spans="2:17" x14ac:dyDescent="0.25">
      <c r="B2290" s="76"/>
      <c r="C2290" s="77"/>
      <c r="D2290" s="231"/>
      <c r="E2290" s="35"/>
      <c r="F2290" s="225"/>
      <c r="G2290" s="79"/>
      <c r="H2290" s="290"/>
      <c r="I2290" s="74" t="str">
        <f t="shared" si="73"/>
        <v>11900</v>
      </c>
      <c r="J2290" s="218"/>
      <c r="K2290" s="218"/>
      <c r="L2290" s="218"/>
      <c r="M2290" s="218"/>
      <c r="N2290" s="218"/>
      <c r="O2290" s="218"/>
      <c r="P2290" s="218"/>
      <c r="Q2290" s="218"/>
    </row>
    <row r="2291" spans="2:17" x14ac:dyDescent="0.25">
      <c r="B2291" s="76"/>
      <c r="C2291" s="77"/>
      <c r="D2291" s="231"/>
      <c r="E2291" s="35"/>
      <c r="F2291" s="225"/>
      <c r="G2291" s="79"/>
      <c r="H2291" s="290"/>
      <c r="I2291" s="74" t="str">
        <f t="shared" si="73"/>
        <v>11900</v>
      </c>
      <c r="J2291" s="218"/>
      <c r="K2291" s="218"/>
      <c r="L2291" s="218"/>
      <c r="M2291" s="218"/>
      <c r="N2291" s="218"/>
      <c r="O2291" s="218"/>
      <c r="P2291" s="218"/>
      <c r="Q2291" s="218"/>
    </row>
    <row r="2292" spans="2:17" x14ac:dyDescent="0.25">
      <c r="B2292" s="76"/>
      <c r="C2292" s="77"/>
      <c r="D2292" s="231"/>
      <c r="E2292" s="35"/>
      <c r="F2292" s="225"/>
      <c r="G2292" s="79"/>
      <c r="H2292" s="290"/>
      <c r="I2292" s="74" t="str">
        <f t="shared" si="73"/>
        <v>11900</v>
      </c>
      <c r="J2292" s="218"/>
      <c r="K2292" s="218"/>
      <c r="L2292" s="218"/>
      <c r="M2292" s="218"/>
      <c r="N2292" s="218"/>
      <c r="O2292" s="218"/>
      <c r="P2292" s="218"/>
      <c r="Q2292" s="218"/>
    </row>
    <row r="2293" spans="2:17" x14ac:dyDescent="0.25">
      <c r="B2293" s="76"/>
      <c r="C2293" s="77"/>
      <c r="D2293" s="231"/>
      <c r="E2293" s="35"/>
      <c r="F2293" s="225"/>
      <c r="G2293" s="79"/>
      <c r="H2293" s="290"/>
      <c r="I2293" s="74" t="str">
        <f t="shared" si="73"/>
        <v>11900</v>
      </c>
      <c r="J2293" s="218"/>
      <c r="K2293" s="218"/>
      <c r="L2293" s="218"/>
      <c r="M2293" s="218"/>
      <c r="N2293" s="218"/>
      <c r="O2293" s="218"/>
      <c r="P2293" s="218"/>
      <c r="Q2293" s="218"/>
    </row>
    <row r="2294" spans="2:17" x14ac:dyDescent="0.25">
      <c r="B2294" s="76"/>
      <c r="C2294" s="77"/>
      <c r="D2294" s="231"/>
      <c r="E2294" s="35"/>
      <c r="F2294" s="225"/>
      <c r="G2294" s="79"/>
      <c r="H2294" s="290"/>
      <c r="I2294" s="74" t="str">
        <f t="shared" si="73"/>
        <v>11900</v>
      </c>
      <c r="J2294" s="218"/>
      <c r="K2294" s="218"/>
      <c r="L2294" s="218"/>
      <c r="M2294" s="218"/>
      <c r="N2294" s="218"/>
      <c r="O2294" s="218"/>
      <c r="P2294" s="218"/>
      <c r="Q2294" s="218"/>
    </row>
    <row r="2295" spans="2:17" x14ac:dyDescent="0.25">
      <c r="B2295" s="76"/>
      <c r="C2295" s="77"/>
      <c r="D2295" s="231"/>
      <c r="E2295" s="35"/>
      <c r="F2295" s="225"/>
      <c r="G2295" s="79"/>
      <c r="H2295" s="290"/>
      <c r="I2295" s="74" t="str">
        <f t="shared" si="73"/>
        <v>11900</v>
      </c>
      <c r="J2295" s="218"/>
      <c r="K2295" s="218"/>
      <c r="L2295" s="218"/>
      <c r="M2295" s="218"/>
      <c r="N2295" s="218"/>
      <c r="O2295" s="218"/>
      <c r="P2295" s="218"/>
      <c r="Q2295" s="218"/>
    </row>
    <row r="2296" spans="2:17" x14ac:dyDescent="0.25">
      <c r="B2296" s="76"/>
      <c r="C2296" s="77"/>
      <c r="D2296" s="231"/>
      <c r="E2296" s="35"/>
      <c r="F2296" s="225"/>
      <c r="G2296" s="79"/>
      <c r="H2296" s="290"/>
      <c r="I2296" s="74" t="str">
        <f t="shared" si="73"/>
        <v>11900</v>
      </c>
      <c r="J2296" s="218"/>
      <c r="K2296" s="218"/>
      <c r="L2296" s="218"/>
      <c r="M2296" s="218"/>
      <c r="N2296" s="218"/>
      <c r="O2296" s="218"/>
      <c r="P2296" s="218"/>
      <c r="Q2296" s="218"/>
    </row>
    <row r="2297" spans="2:17" x14ac:dyDescent="0.25">
      <c r="B2297" s="76"/>
      <c r="C2297" s="77"/>
      <c r="D2297" s="231"/>
      <c r="E2297" s="35"/>
      <c r="F2297" s="225"/>
      <c r="G2297" s="79"/>
      <c r="H2297" s="290"/>
      <c r="I2297" s="74" t="str">
        <f t="shared" si="73"/>
        <v>11900</v>
      </c>
      <c r="J2297" s="218"/>
      <c r="K2297" s="218"/>
      <c r="L2297" s="218"/>
      <c r="M2297" s="218"/>
      <c r="N2297" s="218"/>
      <c r="O2297" s="218"/>
      <c r="P2297" s="218"/>
      <c r="Q2297" s="218"/>
    </row>
    <row r="2298" spans="2:17" x14ac:dyDescent="0.25">
      <c r="B2298" s="76"/>
      <c r="C2298" s="77"/>
      <c r="D2298" s="231"/>
      <c r="E2298" s="35"/>
      <c r="F2298" s="225"/>
      <c r="G2298" s="79"/>
      <c r="H2298" s="290"/>
      <c r="I2298" s="74" t="str">
        <f t="shared" si="73"/>
        <v>11900</v>
      </c>
      <c r="J2298" s="218"/>
      <c r="K2298" s="218"/>
      <c r="L2298" s="218"/>
      <c r="M2298" s="218"/>
      <c r="N2298" s="218"/>
      <c r="O2298" s="218"/>
      <c r="P2298" s="218"/>
      <c r="Q2298" s="218"/>
    </row>
    <row r="2299" spans="2:17" x14ac:dyDescent="0.25">
      <c r="B2299" s="76"/>
      <c r="C2299" s="77"/>
      <c r="D2299" s="231"/>
      <c r="E2299" s="35"/>
      <c r="F2299" s="225"/>
      <c r="G2299" s="79"/>
      <c r="H2299" s="290"/>
      <c r="I2299" s="74" t="str">
        <f t="shared" si="73"/>
        <v>11900</v>
      </c>
      <c r="J2299" s="218"/>
      <c r="K2299" s="218"/>
      <c r="L2299" s="218"/>
      <c r="M2299" s="218"/>
      <c r="N2299" s="218"/>
      <c r="O2299" s="218"/>
      <c r="P2299" s="218"/>
      <c r="Q2299" s="218"/>
    </row>
    <row r="2300" spans="2:17" x14ac:dyDescent="0.25">
      <c r="B2300" s="76"/>
      <c r="C2300" s="77"/>
      <c r="D2300" s="231"/>
      <c r="E2300" s="35"/>
      <c r="F2300" s="225"/>
      <c r="G2300" s="79"/>
      <c r="H2300" s="290"/>
      <c r="I2300" s="74" t="str">
        <f t="shared" si="73"/>
        <v>11900</v>
      </c>
      <c r="J2300" s="218"/>
      <c r="K2300" s="218"/>
      <c r="L2300" s="218"/>
      <c r="M2300" s="218"/>
      <c r="N2300" s="218"/>
      <c r="O2300" s="218"/>
      <c r="P2300" s="218"/>
      <c r="Q2300" s="218"/>
    </row>
    <row r="2301" spans="2:17" x14ac:dyDescent="0.25">
      <c r="B2301" s="76"/>
      <c r="C2301" s="77"/>
      <c r="D2301" s="231"/>
      <c r="E2301" s="35"/>
      <c r="F2301" s="225"/>
      <c r="G2301" s="79"/>
      <c r="H2301" s="290"/>
      <c r="I2301" s="74" t="str">
        <f t="shared" si="73"/>
        <v>11900</v>
      </c>
      <c r="J2301" s="218"/>
      <c r="K2301" s="218"/>
      <c r="L2301" s="218"/>
      <c r="M2301" s="218"/>
      <c r="N2301" s="218"/>
      <c r="O2301" s="218"/>
      <c r="P2301" s="218"/>
      <c r="Q2301" s="218"/>
    </row>
    <row r="2302" spans="2:17" x14ac:dyDescent="0.25">
      <c r="B2302" s="76"/>
      <c r="C2302" s="77"/>
      <c r="D2302" s="231"/>
      <c r="E2302" s="35"/>
      <c r="F2302" s="225"/>
      <c r="G2302" s="79"/>
      <c r="H2302" s="290"/>
      <c r="I2302" s="74" t="str">
        <f t="shared" si="73"/>
        <v>11900</v>
      </c>
      <c r="J2302" s="218"/>
      <c r="K2302" s="218"/>
      <c r="L2302" s="218"/>
      <c r="M2302" s="218"/>
      <c r="N2302" s="218"/>
      <c r="O2302" s="218"/>
      <c r="P2302" s="218"/>
      <c r="Q2302" s="218"/>
    </row>
    <row r="2303" spans="2:17" x14ac:dyDescent="0.25">
      <c r="B2303" s="76"/>
      <c r="C2303" s="77"/>
      <c r="D2303" s="231"/>
      <c r="E2303" s="35"/>
      <c r="F2303" s="225"/>
      <c r="G2303" s="79"/>
      <c r="H2303" s="290"/>
      <c r="I2303" s="74" t="str">
        <f t="shared" si="73"/>
        <v>11900</v>
      </c>
      <c r="J2303" s="218"/>
      <c r="K2303" s="218"/>
      <c r="L2303" s="218"/>
      <c r="M2303" s="218"/>
      <c r="N2303" s="218"/>
      <c r="O2303" s="218"/>
      <c r="P2303" s="218"/>
      <c r="Q2303" s="218"/>
    </row>
    <row r="2304" spans="2:17" x14ac:dyDescent="0.25">
      <c r="B2304" s="76"/>
      <c r="C2304" s="77"/>
      <c r="D2304" s="231"/>
      <c r="E2304" s="35"/>
      <c r="F2304" s="225"/>
      <c r="G2304" s="79"/>
      <c r="H2304" s="290"/>
      <c r="I2304" s="74" t="str">
        <f t="shared" si="73"/>
        <v>11900</v>
      </c>
      <c r="J2304" s="218"/>
      <c r="K2304" s="218"/>
      <c r="L2304" s="218"/>
      <c r="M2304" s="218"/>
      <c r="N2304" s="218"/>
      <c r="O2304" s="218"/>
      <c r="P2304" s="218"/>
      <c r="Q2304" s="218"/>
    </row>
    <row r="2305" spans="2:17" x14ac:dyDescent="0.25">
      <c r="B2305" s="76"/>
      <c r="C2305" s="77"/>
      <c r="D2305" s="231"/>
      <c r="E2305" s="35"/>
      <c r="F2305" s="225"/>
      <c r="G2305" s="79"/>
      <c r="H2305" s="290"/>
      <c r="I2305" s="74" t="str">
        <f t="shared" si="73"/>
        <v>11900</v>
      </c>
      <c r="J2305" s="218"/>
      <c r="K2305" s="218"/>
      <c r="L2305" s="218"/>
      <c r="M2305" s="218"/>
      <c r="N2305" s="218"/>
      <c r="O2305" s="218"/>
      <c r="P2305" s="218"/>
      <c r="Q2305" s="218"/>
    </row>
    <row r="2306" spans="2:17" x14ac:dyDescent="0.25">
      <c r="B2306" s="76"/>
      <c r="C2306" s="77"/>
      <c r="D2306" s="231"/>
      <c r="E2306" s="35"/>
      <c r="F2306" s="225"/>
      <c r="G2306" s="79"/>
      <c r="H2306" s="290"/>
      <c r="I2306" s="74" t="str">
        <f t="shared" si="73"/>
        <v>11900</v>
      </c>
      <c r="J2306" s="218"/>
      <c r="K2306" s="218"/>
      <c r="L2306" s="218"/>
      <c r="M2306" s="218"/>
      <c r="N2306" s="218"/>
      <c r="O2306" s="218"/>
      <c r="P2306" s="218"/>
      <c r="Q2306" s="218"/>
    </row>
    <row r="2307" spans="2:17" x14ac:dyDescent="0.25">
      <c r="B2307" s="76"/>
      <c r="C2307" s="77"/>
      <c r="D2307" s="231"/>
      <c r="E2307" s="35"/>
      <c r="F2307" s="225"/>
      <c r="G2307" s="79"/>
      <c r="H2307" s="290"/>
      <c r="I2307" s="74" t="str">
        <f t="shared" si="73"/>
        <v>11900</v>
      </c>
      <c r="J2307" s="218"/>
      <c r="K2307" s="218"/>
      <c r="L2307" s="218"/>
      <c r="M2307" s="218"/>
      <c r="N2307" s="218"/>
      <c r="O2307" s="218"/>
      <c r="P2307" s="218"/>
      <c r="Q2307" s="218"/>
    </row>
    <row r="2308" spans="2:17" x14ac:dyDescent="0.25">
      <c r="B2308" s="76"/>
      <c r="C2308" s="77"/>
      <c r="D2308" s="231"/>
      <c r="E2308" s="35"/>
      <c r="F2308" s="225"/>
      <c r="G2308" s="79"/>
      <c r="H2308" s="290"/>
      <c r="I2308" s="74" t="str">
        <f t="shared" si="73"/>
        <v>11900</v>
      </c>
      <c r="J2308" s="218"/>
      <c r="K2308" s="218"/>
      <c r="L2308" s="218"/>
      <c r="M2308" s="218"/>
      <c r="N2308" s="218"/>
      <c r="O2308" s="218"/>
      <c r="P2308" s="218"/>
      <c r="Q2308" s="218"/>
    </row>
    <row r="2309" spans="2:17" x14ac:dyDescent="0.25">
      <c r="B2309" s="76"/>
      <c r="C2309" s="77"/>
      <c r="D2309" s="231"/>
      <c r="E2309" s="35"/>
      <c r="F2309" s="225"/>
      <c r="G2309" s="79"/>
      <c r="H2309" s="290"/>
      <c r="I2309" s="74" t="str">
        <f t="shared" si="73"/>
        <v>11900</v>
      </c>
      <c r="J2309" s="218"/>
      <c r="K2309" s="218"/>
      <c r="L2309" s="218"/>
      <c r="M2309" s="218"/>
      <c r="N2309" s="218"/>
      <c r="O2309" s="218"/>
      <c r="P2309" s="218"/>
      <c r="Q2309" s="218"/>
    </row>
    <row r="2310" spans="2:17" x14ac:dyDescent="0.25">
      <c r="B2310" s="76"/>
      <c r="C2310" s="77"/>
      <c r="D2310" s="231"/>
      <c r="E2310" s="35"/>
      <c r="F2310" s="225"/>
      <c r="G2310" s="79"/>
      <c r="H2310" s="290"/>
      <c r="I2310" s="74" t="str">
        <f t="shared" si="73"/>
        <v>11900</v>
      </c>
      <c r="J2310" s="218"/>
      <c r="K2310" s="218"/>
      <c r="L2310" s="218"/>
      <c r="M2310" s="218"/>
      <c r="N2310" s="218"/>
      <c r="O2310" s="218"/>
      <c r="P2310" s="218"/>
      <c r="Q2310" s="218"/>
    </row>
    <row r="2311" spans="2:17" x14ac:dyDescent="0.25">
      <c r="B2311" s="76"/>
      <c r="C2311" s="77"/>
      <c r="D2311" s="231"/>
      <c r="E2311" s="35"/>
      <c r="F2311" s="225"/>
      <c r="G2311" s="79"/>
      <c r="H2311" s="290"/>
      <c r="I2311" s="74" t="str">
        <f t="shared" si="73"/>
        <v>11900</v>
      </c>
      <c r="J2311" s="218"/>
      <c r="K2311" s="218"/>
      <c r="L2311" s="218"/>
      <c r="M2311" s="218"/>
      <c r="N2311" s="218"/>
      <c r="O2311" s="218"/>
      <c r="P2311" s="218"/>
      <c r="Q2311" s="218"/>
    </row>
    <row r="2312" spans="2:17" x14ac:dyDescent="0.25">
      <c r="B2312" s="76"/>
      <c r="C2312" s="77"/>
      <c r="D2312" s="231"/>
      <c r="E2312" s="35"/>
      <c r="F2312" s="225"/>
      <c r="G2312" s="79"/>
      <c r="H2312" s="290"/>
      <c r="I2312" s="74" t="str">
        <f t="shared" si="73"/>
        <v>11900</v>
      </c>
      <c r="J2312" s="218"/>
      <c r="K2312" s="218"/>
      <c r="L2312" s="218"/>
      <c r="M2312" s="218"/>
      <c r="N2312" s="218"/>
      <c r="O2312" s="218"/>
      <c r="P2312" s="218"/>
      <c r="Q2312" s="218"/>
    </row>
    <row r="2313" spans="2:17" x14ac:dyDescent="0.25">
      <c r="B2313" s="76"/>
      <c r="C2313" s="77"/>
      <c r="D2313" s="231"/>
      <c r="E2313" s="35"/>
      <c r="F2313" s="225"/>
      <c r="G2313" s="79"/>
      <c r="H2313" s="290"/>
      <c r="I2313" s="74" t="str">
        <f t="shared" si="73"/>
        <v>11900</v>
      </c>
      <c r="J2313" s="218"/>
      <c r="K2313" s="218"/>
      <c r="L2313" s="218"/>
      <c r="M2313" s="218"/>
      <c r="N2313" s="218"/>
      <c r="O2313" s="218"/>
      <c r="P2313" s="218"/>
      <c r="Q2313" s="218"/>
    </row>
    <row r="2314" spans="2:17" x14ac:dyDescent="0.25">
      <c r="B2314" s="76"/>
      <c r="C2314" s="77"/>
      <c r="D2314" s="231"/>
      <c r="E2314" s="35"/>
      <c r="F2314" s="225"/>
      <c r="G2314" s="79"/>
      <c r="H2314" s="290"/>
      <c r="I2314" s="74" t="str">
        <f t="shared" si="73"/>
        <v>11900</v>
      </c>
      <c r="J2314" s="218"/>
      <c r="K2314" s="218"/>
      <c r="L2314" s="218"/>
      <c r="M2314" s="218"/>
      <c r="N2314" s="218"/>
      <c r="O2314" s="218"/>
      <c r="P2314" s="218"/>
      <c r="Q2314" s="218"/>
    </row>
    <row r="2315" spans="2:17" x14ac:dyDescent="0.25">
      <c r="B2315" s="76"/>
      <c r="C2315" s="77"/>
      <c r="D2315" s="231"/>
      <c r="E2315" s="35"/>
      <c r="F2315" s="225"/>
      <c r="G2315" s="79"/>
      <c r="H2315" s="290"/>
      <c r="I2315" s="74" t="str">
        <f t="shared" si="73"/>
        <v>11900</v>
      </c>
      <c r="J2315" s="218"/>
      <c r="K2315" s="218"/>
      <c r="L2315" s="218"/>
      <c r="M2315" s="218"/>
      <c r="N2315" s="218"/>
      <c r="O2315" s="218"/>
      <c r="P2315" s="218"/>
      <c r="Q2315" s="218"/>
    </row>
    <row r="2316" spans="2:17" x14ac:dyDescent="0.25">
      <c r="B2316" s="76"/>
      <c r="C2316" s="77"/>
      <c r="D2316" s="231"/>
      <c r="E2316" s="35"/>
      <c r="F2316" s="225"/>
      <c r="G2316" s="79"/>
      <c r="H2316" s="290"/>
      <c r="I2316" s="74" t="str">
        <f t="shared" si="73"/>
        <v>11900</v>
      </c>
      <c r="J2316" s="218"/>
      <c r="K2316" s="218"/>
      <c r="L2316" s="218"/>
      <c r="M2316" s="218"/>
      <c r="N2316" s="218"/>
      <c r="O2316" s="218"/>
      <c r="P2316" s="218"/>
      <c r="Q2316" s="218"/>
    </row>
    <row r="2317" spans="2:17" x14ac:dyDescent="0.25">
      <c r="B2317" s="76"/>
      <c r="C2317" s="77"/>
      <c r="D2317" s="231"/>
      <c r="E2317" s="35"/>
      <c r="F2317" s="225"/>
      <c r="G2317" s="79"/>
      <c r="H2317" s="290"/>
      <c r="I2317" s="74" t="str">
        <f t="shared" si="73"/>
        <v>11900</v>
      </c>
      <c r="J2317" s="218"/>
      <c r="K2317" s="218"/>
      <c r="L2317" s="218"/>
      <c r="M2317" s="218"/>
      <c r="N2317" s="218"/>
      <c r="O2317" s="218"/>
      <c r="P2317" s="218"/>
      <c r="Q2317" s="218"/>
    </row>
    <row r="2318" spans="2:17" x14ac:dyDescent="0.25">
      <c r="B2318" s="76"/>
      <c r="C2318" s="77"/>
      <c r="D2318" s="231"/>
      <c r="E2318" s="35"/>
      <c r="F2318" s="225"/>
      <c r="G2318" s="79"/>
      <c r="H2318" s="290"/>
      <c r="I2318" s="74" t="str">
        <f t="shared" si="73"/>
        <v>11900</v>
      </c>
      <c r="J2318" s="218"/>
      <c r="K2318" s="218"/>
      <c r="L2318" s="218"/>
      <c r="M2318" s="218"/>
      <c r="N2318" s="218"/>
      <c r="O2318" s="218"/>
      <c r="P2318" s="218"/>
      <c r="Q2318" s="218"/>
    </row>
    <row r="2319" spans="2:17" x14ac:dyDescent="0.25">
      <c r="B2319" s="76"/>
      <c r="C2319" s="77"/>
      <c r="D2319" s="231"/>
      <c r="E2319" s="35"/>
      <c r="F2319" s="225"/>
      <c r="G2319" s="79"/>
      <c r="H2319" s="290"/>
      <c r="I2319" s="74" t="str">
        <f t="shared" ref="I2319:I2382" si="74">MONTH(D2319)&amp;YEAR(D2319)&amp;G2319</f>
        <v>11900</v>
      </c>
      <c r="J2319" s="218"/>
      <c r="K2319" s="218"/>
      <c r="L2319" s="218"/>
      <c r="M2319" s="218"/>
      <c r="N2319" s="218"/>
      <c r="O2319" s="218"/>
      <c r="P2319" s="218"/>
      <c r="Q2319" s="218"/>
    </row>
    <row r="2320" spans="2:17" x14ac:dyDescent="0.25">
      <c r="B2320" s="76"/>
      <c r="C2320" s="77"/>
      <c r="D2320" s="231"/>
      <c r="E2320" s="35"/>
      <c r="F2320" s="225"/>
      <c r="G2320" s="79"/>
      <c r="H2320" s="290"/>
      <c r="I2320" s="74" t="str">
        <f t="shared" si="74"/>
        <v>11900</v>
      </c>
      <c r="J2320" s="218"/>
      <c r="K2320" s="218"/>
      <c r="L2320" s="218"/>
      <c r="M2320" s="218"/>
      <c r="N2320" s="218"/>
      <c r="O2320" s="218"/>
      <c r="P2320" s="218"/>
      <c r="Q2320" s="218"/>
    </row>
    <row r="2321" spans="2:17" x14ac:dyDescent="0.25">
      <c r="B2321" s="76"/>
      <c r="C2321" s="77"/>
      <c r="D2321" s="231"/>
      <c r="E2321" s="35"/>
      <c r="F2321" s="225"/>
      <c r="G2321" s="79"/>
      <c r="H2321" s="290"/>
      <c r="I2321" s="74" t="str">
        <f t="shared" si="74"/>
        <v>11900</v>
      </c>
      <c r="J2321" s="218"/>
      <c r="K2321" s="218"/>
      <c r="L2321" s="218"/>
      <c r="M2321" s="218"/>
      <c r="N2321" s="218"/>
      <c r="O2321" s="218"/>
      <c r="P2321" s="218"/>
      <c r="Q2321" s="218"/>
    </row>
    <row r="2322" spans="2:17" x14ac:dyDescent="0.25">
      <c r="B2322" s="76"/>
      <c r="C2322" s="77"/>
      <c r="D2322" s="231"/>
      <c r="E2322" s="35"/>
      <c r="F2322" s="225"/>
      <c r="G2322" s="79"/>
      <c r="H2322" s="290"/>
      <c r="I2322" s="74" t="str">
        <f t="shared" si="74"/>
        <v>11900</v>
      </c>
      <c r="J2322" s="218"/>
      <c r="K2322" s="218"/>
      <c r="L2322" s="218"/>
      <c r="M2322" s="218"/>
      <c r="N2322" s="218"/>
      <c r="O2322" s="218"/>
      <c r="P2322" s="218"/>
      <c r="Q2322" s="218"/>
    </row>
    <row r="2323" spans="2:17" x14ac:dyDescent="0.25">
      <c r="B2323" s="76"/>
      <c r="C2323" s="77"/>
      <c r="D2323" s="231"/>
      <c r="E2323" s="35"/>
      <c r="F2323" s="225"/>
      <c r="G2323" s="79"/>
      <c r="H2323" s="290"/>
      <c r="I2323" s="74" t="str">
        <f t="shared" si="74"/>
        <v>11900</v>
      </c>
      <c r="J2323" s="218"/>
      <c r="K2323" s="218"/>
      <c r="L2323" s="218"/>
      <c r="M2323" s="218"/>
      <c r="N2323" s="218"/>
      <c r="O2323" s="218"/>
      <c r="P2323" s="218"/>
      <c r="Q2323" s="218"/>
    </row>
    <row r="2324" spans="2:17" x14ac:dyDescent="0.25">
      <c r="B2324" s="76"/>
      <c r="C2324" s="77"/>
      <c r="D2324" s="231"/>
      <c r="E2324" s="35"/>
      <c r="F2324" s="225"/>
      <c r="G2324" s="79"/>
      <c r="H2324" s="290"/>
      <c r="I2324" s="74" t="str">
        <f t="shared" si="74"/>
        <v>11900</v>
      </c>
      <c r="J2324" s="218"/>
      <c r="K2324" s="218"/>
      <c r="L2324" s="218"/>
      <c r="M2324" s="218"/>
      <c r="N2324" s="218"/>
      <c r="O2324" s="218"/>
      <c r="P2324" s="218"/>
      <c r="Q2324" s="218"/>
    </row>
    <row r="2325" spans="2:17" x14ac:dyDescent="0.25">
      <c r="B2325" s="76"/>
      <c r="C2325" s="77"/>
      <c r="D2325" s="231"/>
      <c r="E2325" s="35"/>
      <c r="F2325" s="225"/>
      <c r="G2325" s="79"/>
      <c r="H2325" s="290"/>
      <c r="I2325" s="74" t="str">
        <f t="shared" si="74"/>
        <v>11900</v>
      </c>
      <c r="J2325" s="218"/>
      <c r="K2325" s="218"/>
      <c r="L2325" s="218"/>
      <c r="M2325" s="218"/>
      <c r="N2325" s="218"/>
      <c r="O2325" s="218"/>
      <c r="P2325" s="218"/>
      <c r="Q2325" s="218"/>
    </row>
    <row r="2326" spans="2:17" x14ac:dyDescent="0.25">
      <c r="B2326" s="76"/>
      <c r="C2326" s="77"/>
      <c r="D2326" s="231"/>
      <c r="E2326" s="35"/>
      <c r="F2326" s="225"/>
      <c r="G2326" s="79"/>
      <c r="H2326" s="290"/>
      <c r="I2326" s="74" t="str">
        <f t="shared" si="74"/>
        <v>11900</v>
      </c>
      <c r="J2326" s="218"/>
      <c r="K2326" s="218"/>
      <c r="L2326" s="218"/>
      <c r="M2326" s="218"/>
      <c r="N2326" s="218"/>
      <c r="O2326" s="218"/>
      <c r="P2326" s="218"/>
      <c r="Q2326" s="218"/>
    </row>
    <row r="2327" spans="2:17" x14ac:dyDescent="0.25">
      <c r="B2327" s="76"/>
      <c r="C2327" s="77"/>
      <c r="D2327" s="231"/>
      <c r="E2327" s="35"/>
      <c r="F2327" s="225"/>
      <c r="G2327" s="79"/>
      <c r="H2327" s="290"/>
      <c r="I2327" s="74" t="str">
        <f t="shared" si="74"/>
        <v>11900</v>
      </c>
      <c r="J2327" s="218"/>
      <c r="K2327" s="218"/>
      <c r="L2327" s="218"/>
      <c r="M2327" s="218"/>
      <c r="N2327" s="218"/>
      <c r="O2327" s="218"/>
      <c r="P2327" s="218"/>
      <c r="Q2327" s="218"/>
    </row>
    <row r="2328" spans="2:17" x14ac:dyDescent="0.25">
      <c r="B2328" s="76"/>
      <c r="C2328" s="77"/>
      <c r="D2328" s="231"/>
      <c r="E2328" s="35"/>
      <c r="F2328" s="225"/>
      <c r="G2328" s="79"/>
      <c r="H2328" s="290"/>
      <c r="I2328" s="74" t="str">
        <f t="shared" si="74"/>
        <v>11900</v>
      </c>
      <c r="J2328" s="218"/>
      <c r="K2328" s="218"/>
      <c r="L2328" s="218"/>
      <c r="M2328" s="218"/>
      <c r="N2328" s="218"/>
      <c r="O2328" s="218"/>
      <c r="P2328" s="218"/>
      <c r="Q2328" s="218"/>
    </row>
    <row r="2329" spans="2:17" x14ac:dyDescent="0.25">
      <c r="B2329" s="76"/>
      <c r="C2329" s="77"/>
      <c r="D2329" s="231"/>
      <c r="E2329" s="35"/>
      <c r="F2329" s="225"/>
      <c r="G2329" s="79"/>
      <c r="H2329" s="290"/>
      <c r="I2329" s="74" t="str">
        <f t="shared" si="74"/>
        <v>11900</v>
      </c>
      <c r="J2329" s="218"/>
      <c r="K2329" s="218"/>
      <c r="L2329" s="218"/>
      <c r="M2329" s="218"/>
      <c r="N2329" s="218"/>
      <c r="O2329" s="218"/>
      <c r="P2329" s="218"/>
      <c r="Q2329" s="218"/>
    </row>
    <row r="2330" spans="2:17" x14ac:dyDescent="0.25">
      <c r="B2330" s="76"/>
      <c r="C2330" s="77"/>
      <c r="D2330" s="231"/>
      <c r="E2330" s="35"/>
      <c r="F2330" s="225"/>
      <c r="G2330" s="79"/>
      <c r="H2330" s="290"/>
      <c r="I2330" s="74" t="str">
        <f t="shared" si="74"/>
        <v>11900</v>
      </c>
      <c r="J2330" s="218"/>
      <c r="K2330" s="218"/>
      <c r="L2330" s="218"/>
      <c r="M2330" s="218"/>
      <c r="N2330" s="218"/>
      <c r="O2330" s="218"/>
      <c r="P2330" s="218"/>
      <c r="Q2330" s="218"/>
    </row>
    <row r="2331" spans="2:17" x14ac:dyDescent="0.25">
      <c r="B2331" s="76"/>
      <c r="C2331" s="77"/>
      <c r="D2331" s="231"/>
      <c r="E2331" s="35"/>
      <c r="F2331" s="225"/>
      <c r="G2331" s="79"/>
      <c r="H2331" s="290"/>
      <c r="I2331" s="74" t="str">
        <f t="shared" si="74"/>
        <v>11900</v>
      </c>
      <c r="J2331" s="218"/>
      <c r="K2331" s="218"/>
      <c r="L2331" s="218"/>
      <c r="M2331" s="218"/>
      <c r="N2331" s="218"/>
      <c r="O2331" s="218"/>
      <c r="P2331" s="218"/>
      <c r="Q2331" s="218"/>
    </row>
    <row r="2332" spans="2:17" x14ac:dyDescent="0.25">
      <c r="B2332" s="76"/>
      <c r="C2332" s="77"/>
      <c r="D2332" s="231"/>
      <c r="E2332" s="35"/>
      <c r="F2332" s="225"/>
      <c r="G2332" s="79"/>
      <c r="H2332" s="290"/>
      <c r="I2332" s="74" t="str">
        <f t="shared" si="74"/>
        <v>11900</v>
      </c>
      <c r="J2332" s="218"/>
      <c r="K2332" s="218"/>
      <c r="L2332" s="218"/>
      <c r="M2332" s="218"/>
      <c r="N2332" s="218"/>
      <c r="O2332" s="218"/>
      <c r="P2332" s="218"/>
      <c r="Q2332" s="218"/>
    </row>
    <row r="2333" spans="2:17" x14ac:dyDescent="0.25">
      <c r="B2333" s="76"/>
      <c r="C2333" s="77"/>
      <c r="D2333" s="231"/>
      <c r="E2333" s="35"/>
      <c r="F2333" s="225"/>
      <c r="G2333" s="79"/>
      <c r="H2333" s="290"/>
      <c r="I2333" s="74" t="str">
        <f t="shared" si="74"/>
        <v>11900</v>
      </c>
      <c r="J2333" s="218"/>
      <c r="K2333" s="218"/>
      <c r="L2333" s="218"/>
      <c r="M2333" s="218"/>
      <c r="N2333" s="218"/>
      <c r="O2333" s="218"/>
      <c r="P2333" s="218"/>
      <c r="Q2333" s="218"/>
    </row>
    <row r="2334" spans="2:17" x14ac:dyDescent="0.25">
      <c r="B2334" s="76"/>
      <c r="C2334" s="77"/>
      <c r="D2334" s="231"/>
      <c r="E2334" s="35"/>
      <c r="F2334" s="225"/>
      <c r="G2334" s="79"/>
      <c r="H2334" s="290"/>
      <c r="I2334" s="74" t="str">
        <f t="shared" si="74"/>
        <v>11900</v>
      </c>
      <c r="J2334" s="218"/>
      <c r="K2334" s="218"/>
      <c r="L2334" s="218"/>
      <c r="M2334" s="218"/>
      <c r="N2334" s="218"/>
      <c r="O2334" s="218"/>
      <c r="P2334" s="218"/>
      <c r="Q2334" s="218"/>
    </row>
    <row r="2335" spans="2:17" x14ac:dyDescent="0.25">
      <c r="B2335" s="76"/>
      <c r="C2335" s="77"/>
      <c r="D2335" s="231"/>
      <c r="E2335" s="35"/>
      <c r="F2335" s="225"/>
      <c r="G2335" s="79"/>
      <c r="H2335" s="290"/>
      <c r="I2335" s="74" t="str">
        <f t="shared" si="74"/>
        <v>11900</v>
      </c>
      <c r="J2335" s="218"/>
      <c r="K2335" s="218"/>
      <c r="L2335" s="218"/>
      <c r="M2335" s="218"/>
      <c r="N2335" s="218"/>
      <c r="O2335" s="218"/>
      <c r="P2335" s="218"/>
      <c r="Q2335" s="218"/>
    </row>
    <row r="2336" spans="2:17" x14ac:dyDescent="0.25">
      <c r="B2336" s="76"/>
      <c r="C2336" s="77"/>
      <c r="D2336" s="231"/>
      <c r="E2336" s="35"/>
      <c r="F2336" s="225"/>
      <c r="G2336" s="79"/>
      <c r="H2336" s="290"/>
      <c r="I2336" s="74" t="str">
        <f t="shared" si="74"/>
        <v>11900</v>
      </c>
      <c r="J2336" s="218"/>
      <c r="K2336" s="218"/>
      <c r="L2336" s="218"/>
      <c r="M2336" s="218"/>
      <c r="N2336" s="218"/>
      <c r="O2336" s="218"/>
      <c r="P2336" s="218"/>
      <c r="Q2336" s="218"/>
    </row>
    <row r="2337" spans="2:17" x14ac:dyDescent="0.25">
      <c r="B2337" s="76"/>
      <c r="C2337" s="77"/>
      <c r="D2337" s="231"/>
      <c r="E2337" s="35"/>
      <c r="F2337" s="225"/>
      <c r="G2337" s="79"/>
      <c r="H2337" s="290"/>
      <c r="I2337" s="74" t="str">
        <f t="shared" si="74"/>
        <v>11900</v>
      </c>
      <c r="J2337" s="218"/>
      <c r="K2337" s="218"/>
      <c r="L2337" s="218"/>
      <c r="M2337" s="218"/>
      <c r="N2337" s="218"/>
      <c r="O2337" s="218"/>
      <c r="P2337" s="218"/>
      <c r="Q2337" s="218"/>
    </row>
    <row r="2338" spans="2:17" x14ac:dyDescent="0.25">
      <c r="B2338" s="76"/>
      <c r="C2338" s="77"/>
      <c r="D2338" s="231"/>
      <c r="E2338" s="35"/>
      <c r="F2338" s="225"/>
      <c r="G2338" s="79"/>
      <c r="H2338" s="290"/>
      <c r="I2338" s="74" t="str">
        <f t="shared" si="74"/>
        <v>11900</v>
      </c>
      <c r="J2338" s="218"/>
      <c r="K2338" s="218"/>
      <c r="L2338" s="218"/>
      <c r="M2338" s="218"/>
      <c r="N2338" s="218"/>
      <c r="O2338" s="218"/>
      <c r="P2338" s="218"/>
      <c r="Q2338" s="218"/>
    </row>
    <row r="2339" spans="2:17" x14ac:dyDescent="0.25">
      <c r="B2339" s="76"/>
      <c r="C2339" s="77"/>
      <c r="D2339" s="231"/>
      <c r="E2339" s="35"/>
      <c r="F2339" s="225"/>
      <c r="G2339" s="79"/>
      <c r="H2339" s="290"/>
      <c r="I2339" s="74" t="str">
        <f t="shared" si="74"/>
        <v>11900</v>
      </c>
      <c r="J2339" s="218"/>
      <c r="K2339" s="218"/>
      <c r="L2339" s="218"/>
      <c r="M2339" s="218"/>
      <c r="N2339" s="218"/>
      <c r="O2339" s="218"/>
      <c r="P2339" s="218"/>
      <c r="Q2339" s="218"/>
    </row>
    <row r="2340" spans="2:17" x14ac:dyDescent="0.25">
      <c r="B2340" s="76"/>
      <c r="C2340" s="77"/>
      <c r="D2340" s="231"/>
      <c r="E2340" s="35"/>
      <c r="F2340" s="225"/>
      <c r="G2340" s="79"/>
      <c r="H2340" s="290"/>
      <c r="I2340" s="74" t="str">
        <f t="shared" si="74"/>
        <v>11900</v>
      </c>
      <c r="J2340" s="218"/>
      <c r="K2340" s="218"/>
      <c r="L2340" s="218"/>
      <c r="M2340" s="218"/>
      <c r="N2340" s="218"/>
      <c r="O2340" s="218"/>
      <c r="P2340" s="218"/>
      <c r="Q2340" s="218"/>
    </row>
    <row r="2341" spans="2:17" x14ac:dyDescent="0.25">
      <c r="B2341" s="76"/>
      <c r="C2341" s="77"/>
      <c r="D2341" s="231"/>
      <c r="E2341" s="35"/>
      <c r="F2341" s="225"/>
      <c r="G2341" s="79"/>
      <c r="H2341" s="290"/>
      <c r="I2341" s="74" t="str">
        <f t="shared" si="74"/>
        <v>11900</v>
      </c>
      <c r="J2341" s="218"/>
      <c r="K2341" s="218"/>
      <c r="L2341" s="218"/>
      <c r="M2341" s="218"/>
      <c r="N2341" s="218"/>
      <c r="O2341" s="218"/>
      <c r="P2341" s="218"/>
      <c r="Q2341" s="218"/>
    </row>
    <row r="2342" spans="2:17" x14ac:dyDescent="0.25">
      <c r="B2342" s="76"/>
      <c r="C2342" s="77"/>
      <c r="D2342" s="231"/>
      <c r="E2342" s="35"/>
      <c r="F2342" s="225"/>
      <c r="G2342" s="79"/>
      <c r="H2342" s="290"/>
      <c r="I2342" s="74" t="str">
        <f t="shared" si="74"/>
        <v>11900</v>
      </c>
      <c r="J2342" s="218"/>
      <c r="K2342" s="218"/>
      <c r="L2342" s="218"/>
      <c r="M2342" s="218"/>
      <c r="N2342" s="218"/>
      <c r="O2342" s="218"/>
      <c r="P2342" s="218"/>
      <c r="Q2342" s="218"/>
    </row>
    <row r="2343" spans="2:17" x14ac:dyDescent="0.25">
      <c r="B2343" s="76"/>
      <c r="C2343" s="77"/>
      <c r="D2343" s="231"/>
      <c r="E2343" s="35"/>
      <c r="F2343" s="225"/>
      <c r="G2343" s="79"/>
      <c r="H2343" s="290"/>
      <c r="I2343" s="74" t="str">
        <f t="shared" si="74"/>
        <v>11900</v>
      </c>
      <c r="J2343" s="218"/>
      <c r="K2343" s="218"/>
      <c r="L2343" s="218"/>
      <c r="M2343" s="218"/>
      <c r="N2343" s="218"/>
      <c r="O2343" s="218"/>
      <c r="P2343" s="218"/>
      <c r="Q2343" s="218"/>
    </row>
    <row r="2344" spans="2:17" x14ac:dyDescent="0.25">
      <c r="B2344" s="76"/>
      <c r="C2344" s="77"/>
      <c r="D2344" s="231"/>
      <c r="E2344" s="35"/>
      <c r="F2344" s="225"/>
      <c r="G2344" s="79"/>
      <c r="H2344" s="290"/>
      <c r="I2344" s="74" t="str">
        <f t="shared" si="74"/>
        <v>11900</v>
      </c>
      <c r="J2344" s="218"/>
      <c r="K2344" s="218"/>
      <c r="L2344" s="218"/>
      <c r="M2344" s="218"/>
      <c r="N2344" s="218"/>
      <c r="O2344" s="218"/>
      <c r="P2344" s="218"/>
      <c r="Q2344" s="218"/>
    </row>
    <row r="2345" spans="2:17" x14ac:dyDescent="0.25">
      <c r="B2345" s="76"/>
      <c r="C2345" s="77"/>
      <c r="D2345" s="231"/>
      <c r="E2345" s="35"/>
      <c r="F2345" s="225"/>
      <c r="G2345" s="79"/>
      <c r="H2345" s="290"/>
      <c r="I2345" s="74" t="str">
        <f t="shared" si="74"/>
        <v>11900</v>
      </c>
      <c r="J2345" s="218"/>
      <c r="K2345" s="218"/>
      <c r="L2345" s="218"/>
      <c r="M2345" s="218"/>
      <c r="N2345" s="218"/>
      <c r="O2345" s="218"/>
      <c r="P2345" s="218"/>
      <c r="Q2345" s="218"/>
    </row>
    <row r="2346" spans="2:17" x14ac:dyDescent="0.25">
      <c r="B2346" s="76"/>
      <c r="C2346" s="77"/>
      <c r="D2346" s="231"/>
      <c r="E2346" s="35"/>
      <c r="F2346" s="225"/>
      <c r="G2346" s="79"/>
      <c r="H2346" s="290"/>
      <c r="I2346" s="74" t="str">
        <f t="shared" si="74"/>
        <v>11900</v>
      </c>
      <c r="J2346" s="218"/>
      <c r="K2346" s="218"/>
      <c r="L2346" s="218"/>
      <c r="M2346" s="218"/>
      <c r="N2346" s="218"/>
      <c r="O2346" s="218"/>
      <c r="P2346" s="218"/>
      <c r="Q2346" s="218"/>
    </row>
    <row r="2347" spans="2:17" x14ac:dyDescent="0.25">
      <c r="B2347" s="76"/>
      <c r="C2347" s="77"/>
      <c r="D2347" s="231"/>
      <c r="E2347" s="35"/>
      <c r="F2347" s="225"/>
      <c r="G2347" s="79"/>
      <c r="H2347" s="290"/>
      <c r="I2347" s="74" t="str">
        <f t="shared" si="74"/>
        <v>11900</v>
      </c>
      <c r="J2347" s="218"/>
      <c r="K2347" s="218"/>
      <c r="L2347" s="218"/>
      <c r="M2347" s="218"/>
      <c r="N2347" s="218"/>
      <c r="O2347" s="218"/>
      <c r="P2347" s="218"/>
      <c r="Q2347" s="218"/>
    </row>
    <row r="2348" spans="2:17" x14ac:dyDescent="0.25">
      <c r="B2348" s="76"/>
      <c r="C2348" s="77"/>
      <c r="D2348" s="231"/>
      <c r="E2348" s="35"/>
      <c r="F2348" s="225"/>
      <c r="G2348" s="79"/>
      <c r="H2348" s="290"/>
      <c r="I2348" s="74" t="str">
        <f t="shared" si="74"/>
        <v>11900</v>
      </c>
      <c r="J2348" s="218"/>
      <c r="K2348" s="218"/>
      <c r="L2348" s="218"/>
      <c r="M2348" s="218"/>
      <c r="N2348" s="218"/>
      <c r="O2348" s="218"/>
      <c r="P2348" s="218"/>
      <c r="Q2348" s="218"/>
    </row>
    <row r="2349" spans="2:17" x14ac:dyDescent="0.25">
      <c r="B2349" s="76"/>
      <c r="C2349" s="77"/>
      <c r="D2349" s="231"/>
      <c r="E2349" s="35"/>
      <c r="F2349" s="225"/>
      <c r="G2349" s="79"/>
      <c r="H2349" s="290"/>
      <c r="I2349" s="74" t="str">
        <f t="shared" si="74"/>
        <v>11900</v>
      </c>
      <c r="J2349" s="218"/>
      <c r="K2349" s="218"/>
      <c r="L2349" s="218"/>
      <c r="M2349" s="218"/>
      <c r="N2349" s="218"/>
      <c r="O2349" s="218"/>
      <c r="P2349" s="218"/>
      <c r="Q2349" s="218"/>
    </row>
    <row r="2350" spans="2:17" x14ac:dyDescent="0.25">
      <c r="B2350" s="76"/>
      <c r="C2350" s="77"/>
      <c r="D2350" s="231"/>
      <c r="E2350" s="35"/>
      <c r="F2350" s="225"/>
      <c r="G2350" s="79"/>
      <c r="H2350" s="290"/>
      <c r="I2350" s="74" t="str">
        <f t="shared" si="74"/>
        <v>11900</v>
      </c>
      <c r="J2350" s="218"/>
      <c r="K2350" s="218"/>
      <c r="L2350" s="218"/>
      <c r="M2350" s="218"/>
      <c r="N2350" s="218"/>
      <c r="O2350" s="218"/>
      <c r="P2350" s="218"/>
      <c r="Q2350" s="218"/>
    </row>
    <row r="2351" spans="2:17" x14ac:dyDescent="0.25">
      <c r="B2351" s="76"/>
      <c r="C2351" s="77"/>
      <c r="D2351" s="231"/>
      <c r="E2351" s="35"/>
      <c r="F2351" s="225"/>
      <c r="G2351" s="79"/>
      <c r="H2351" s="290"/>
      <c r="I2351" s="74" t="str">
        <f t="shared" si="74"/>
        <v>11900</v>
      </c>
      <c r="J2351" s="218"/>
      <c r="K2351" s="218"/>
      <c r="L2351" s="218"/>
      <c r="M2351" s="218"/>
      <c r="N2351" s="218"/>
      <c r="O2351" s="218"/>
      <c r="P2351" s="218"/>
      <c r="Q2351" s="218"/>
    </row>
    <row r="2352" spans="2:17" x14ac:dyDescent="0.25">
      <c r="B2352" s="76"/>
      <c r="C2352" s="77"/>
      <c r="D2352" s="231"/>
      <c r="E2352" s="35"/>
      <c r="F2352" s="225"/>
      <c r="G2352" s="79"/>
      <c r="H2352" s="290"/>
      <c r="I2352" s="74" t="str">
        <f t="shared" si="74"/>
        <v>11900</v>
      </c>
      <c r="J2352" s="218"/>
      <c r="K2352" s="218"/>
      <c r="L2352" s="218"/>
      <c r="M2352" s="218"/>
      <c r="N2352" s="218"/>
      <c r="O2352" s="218"/>
      <c r="P2352" s="218"/>
      <c r="Q2352" s="218"/>
    </row>
    <row r="2353" spans="2:17" x14ac:dyDescent="0.25">
      <c r="B2353" s="76"/>
      <c r="C2353" s="77"/>
      <c r="D2353" s="231"/>
      <c r="E2353" s="35"/>
      <c r="F2353" s="225"/>
      <c r="G2353" s="79"/>
      <c r="H2353" s="290"/>
      <c r="I2353" s="74" t="str">
        <f t="shared" si="74"/>
        <v>11900</v>
      </c>
      <c r="J2353" s="218"/>
      <c r="K2353" s="218"/>
      <c r="L2353" s="218"/>
      <c r="M2353" s="218"/>
      <c r="N2353" s="218"/>
      <c r="O2353" s="218"/>
      <c r="P2353" s="218"/>
      <c r="Q2353" s="218"/>
    </row>
    <row r="2354" spans="2:17" x14ac:dyDescent="0.25">
      <c r="B2354" s="76"/>
      <c r="C2354" s="77"/>
      <c r="D2354" s="231"/>
      <c r="E2354" s="35"/>
      <c r="F2354" s="225"/>
      <c r="G2354" s="79"/>
      <c r="H2354" s="290"/>
      <c r="I2354" s="74" t="str">
        <f t="shared" si="74"/>
        <v>11900</v>
      </c>
      <c r="J2354" s="218"/>
      <c r="K2354" s="218"/>
      <c r="L2354" s="218"/>
      <c r="M2354" s="218"/>
      <c r="N2354" s="218"/>
      <c r="O2354" s="218"/>
      <c r="P2354" s="218"/>
      <c r="Q2354" s="218"/>
    </row>
    <row r="2355" spans="2:17" x14ac:dyDescent="0.25">
      <c r="B2355" s="76"/>
      <c r="C2355" s="77"/>
      <c r="D2355" s="231"/>
      <c r="E2355" s="35"/>
      <c r="F2355" s="225"/>
      <c r="G2355" s="79"/>
      <c r="H2355" s="290"/>
      <c r="I2355" s="74" t="str">
        <f t="shared" si="74"/>
        <v>11900</v>
      </c>
      <c r="J2355" s="218"/>
      <c r="K2355" s="218"/>
      <c r="L2355" s="218"/>
      <c r="M2355" s="218"/>
      <c r="N2355" s="218"/>
      <c r="O2355" s="218"/>
      <c r="P2355" s="218"/>
      <c r="Q2355" s="218"/>
    </row>
    <row r="2356" spans="2:17" x14ac:dyDescent="0.25">
      <c r="B2356" s="76"/>
      <c r="C2356" s="77"/>
      <c r="D2356" s="231"/>
      <c r="E2356" s="35"/>
      <c r="F2356" s="225"/>
      <c r="G2356" s="79"/>
      <c r="H2356" s="290"/>
      <c r="I2356" s="74" t="str">
        <f t="shared" si="74"/>
        <v>11900</v>
      </c>
      <c r="J2356" s="218"/>
      <c r="K2356" s="218"/>
      <c r="L2356" s="218"/>
      <c r="M2356" s="218"/>
      <c r="N2356" s="218"/>
      <c r="O2356" s="218"/>
      <c r="P2356" s="218"/>
      <c r="Q2356" s="218"/>
    </row>
    <row r="2357" spans="2:17" x14ac:dyDescent="0.25">
      <c r="B2357" s="76"/>
      <c r="C2357" s="77"/>
      <c r="D2357" s="231"/>
      <c r="E2357" s="35"/>
      <c r="F2357" s="225"/>
      <c r="G2357" s="79"/>
      <c r="H2357" s="290"/>
      <c r="I2357" s="74" t="str">
        <f t="shared" si="74"/>
        <v>11900</v>
      </c>
      <c r="J2357" s="218"/>
      <c r="K2357" s="218"/>
      <c r="L2357" s="218"/>
      <c r="M2357" s="218"/>
      <c r="N2357" s="218"/>
      <c r="O2357" s="218"/>
      <c r="P2357" s="218"/>
      <c r="Q2357" s="218"/>
    </row>
    <row r="2358" spans="2:17" x14ac:dyDescent="0.25">
      <c r="B2358" s="76"/>
      <c r="C2358" s="77"/>
      <c r="D2358" s="231"/>
      <c r="E2358" s="35"/>
      <c r="F2358" s="225"/>
      <c r="G2358" s="79"/>
      <c r="H2358" s="290"/>
      <c r="I2358" s="74" t="str">
        <f t="shared" si="74"/>
        <v>11900</v>
      </c>
      <c r="J2358" s="218"/>
      <c r="K2358" s="218"/>
      <c r="L2358" s="218"/>
      <c r="M2358" s="218"/>
      <c r="N2358" s="218"/>
      <c r="O2358" s="218"/>
      <c r="P2358" s="218"/>
      <c r="Q2358" s="218"/>
    </row>
    <row r="2359" spans="2:17" x14ac:dyDescent="0.25">
      <c r="B2359" s="76"/>
      <c r="C2359" s="77"/>
      <c r="D2359" s="231"/>
      <c r="E2359" s="35"/>
      <c r="F2359" s="225"/>
      <c r="G2359" s="79"/>
      <c r="H2359" s="290"/>
      <c r="I2359" s="74" t="str">
        <f t="shared" si="74"/>
        <v>11900</v>
      </c>
      <c r="J2359" s="218"/>
      <c r="K2359" s="218"/>
      <c r="L2359" s="218"/>
      <c r="M2359" s="218"/>
      <c r="N2359" s="218"/>
      <c r="O2359" s="218"/>
      <c r="P2359" s="218"/>
      <c r="Q2359" s="218"/>
    </row>
    <row r="2360" spans="2:17" x14ac:dyDescent="0.25">
      <c r="B2360" s="76"/>
      <c r="C2360" s="77"/>
      <c r="D2360" s="231"/>
      <c r="E2360" s="35"/>
      <c r="F2360" s="225"/>
      <c r="G2360" s="79"/>
      <c r="H2360" s="290"/>
      <c r="I2360" s="74" t="str">
        <f t="shared" si="74"/>
        <v>11900</v>
      </c>
      <c r="J2360" s="218"/>
      <c r="K2360" s="218"/>
      <c r="L2360" s="218"/>
      <c r="M2360" s="218"/>
      <c r="N2360" s="218"/>
      <c r="O2360" s="218"/>
      <c r="P2360" s="218"/>
      <c r="Q2360" s="218"/>
    </row>
    <row r="2361" spans="2:17" x14ac:dyDescent="0.25">
      <c r="B2361" s="76"/>
      <c r="C2361" s="77"/>
      <c r="D2361" s="231"/>
      <c r="E2361" s="35"/>
      <c r="F2361" s="225"/>
      <c r="G2361" s="79"/>
      <c r="H2361" s="290"/>
      <c r="I2361" s="74" t="str">
        <f t="shared" si="74"/>
        <v>11900</v>
      </c>
      <c r="J2361" s="218"/>
      <c r="K2361" s="218"/>
      <c r="L2361" s="218"/>
      <c r="M2361" s="218"/>
      <c r="N2361" s="218"/>
      <c r="O2361" s="218"/>
      <c r="P2361" s="218"/>
      <c r="Q2361" s="218"/>
    </row>
    <row r="2362" spans="2:17" x14ac:dyDescent="0.25">
      <c r="B2362" s="76"/>
      <c r="C2362" s="77"/>
      <c r="D2362" s="231"/>
      <c r="E2362" s="35"/>
      <c r="F2362" s="225"/>
      <c r="G2362" s="79"/>
      <c r="H2362" s="290"/>
      <c r="I2362" s="74" t="str">
        <f t="shared" si="74"/>
        <v>11900</v>
      </c>
      <c r="J2362" s="218"/>
      <c r="K2362" s="218"/>
      <c r="L2362" s="218"/>
      <c r="M2362" s="218"/>
      <c r="N2362" s="218"/>
      <c r="O2362" s="218"/>
      <c r="P2362" s="218"/>
      <c r="Q2362" s="218"/>
    </row>
    <row r="2363" spans="2:17" x14ac:dyDescent="0.25">
      <c r="B2363" s="76"/>
      <c r="C2363" s="77"/>
      <c r="D2363" s="231"/>
      <c r="E2363" s="35"/>
      <c r="F2363" s="225"/>
      <c r="G2363" s="79"/>
      <c r="H2363" s="290"/>
      <c r="I2363" s="74" t="str">
        <f t="shared" si="74"/>
        <v>11900</v>
      </c>
      <c r="J2363" s="218"/>
      <c r="K2363" s="218"/>
      <c r="L2363" s="218"/>
      <c r="M2363" s="218"/>
      <c r="N2363" s="218"/>
      <c r="O2363" s="218"/>
      <c r="P2363" s="218"/>
      <c r="Q2363" s="218"/>
    </row>
    <row r="2364" spans="2:17" x14ac:dyDescent="0.25">
      <c r="B2364" s="76"/>
      <c r="C2364" s="77"/>
      <c r="D2364" s="231"/>
      <c r="E2364" s="35"/>
      <c r="F2364" s="225"/>
      <c r="G2364" s="79"/>
      <c r="H2364" s="290"/>
      <c r="I2364" s="74" t="str">
        <f t="shared" si="74"/>
        <v>11900</v>
      </c>
      <c r="J2364" s="218"/>
      <c r="K2364" s="218"/>
      <c r="L2364" s="218"/>
      <c r="M2364" s="218"/>
      <c r="N2364" s="218"/>
      <c r="O2364" s="218"/>
      <c r="P2364" s="218"/>
      <c r="Q2364" s="218"/>
    </row>
    <row r="2365" spans="2:17" x14ac:dyDescent="0.25">
      <c r="B2365" s="76"/>
      <c r="C2365" s="77"/>
      <c r="D2365" s="231"/>
      <c r="E2365" s="35"/>
      <c r="F2365" s="225"/>
      <c r="G2365" s="79"/>
      <c r="H2365" s="290"/>
      <c r="I2365" s="74" t="str">
        <f t="shared" si="74"/>
        <v>11900</v>
      </c>
      <c r="J2365" s="218"/>
      <c r="K2365" s="218"/>
      <c r="L2365" s="218"/>
      <c r="M2365" s="218"/>
      <c r="N2365" s="218"/>
      <c r="O2365" s="218"/>
      <c r="P2365" s="218"/>
      <c r="Q2365" s="218"/>
    </row>
    <row r="2366" spans="2:17" x14ac:dyDescent="0.25">
      <c r="B2366" s="76"/>
      <c r="C2366" s="77"/>
      <c r="D2366" s="231"/>
      <c r="E2366" s="35"/>
      <c r="F2366" s="225"/>
      <c r="G2366" s="79"/>
      <c r="H2366" s="290"/>
      <c r="I2366" s="74" t="str">
        <f t="shared" si="74"/>
        <v>11900</v>
      </c>
      <c r="J2366" s="218"/>
      <c r="K2366" s="218"/>
      <c r="L2366" s="218"/>
      <c r="M2366" s="218"/>
      <c r="N2366" s="218"/>
      <c r="O2366" s="218"/>
      <c r="P2366" s="218"/>
      <c r="Q2366" s="218"/>
    </row>
    <row r="2367" spans="2:17" x14ac:dyDescent="0.25">
      <c r="B2367" s="76"/>
      <c r="C2367" s="77"/>
      <c r="D2367" s="231"/>
      <c r="E2367" s="35"/>
      <c r="F2367" s="225"/>
      <c r="G2367" s="79"/>
      <c r="H2367" s="290"/>
      <c r="I2367" s="74" t="str">
        <f t="shared" si="74"/>
        <v>11900</v>
      </c>
      <c r="J2367" s="218"/>
      <c r="K2367" s="218"/>
      <c r="L2367" s="218"/>
      <c r="M2367" s="218"/>
      <c r="N2367" s="218"/>
      <c r="O2367" s="218"/>
      <c r="P2367" s="218"/>
      <c r="Q2367" s="218"/>
    </row>
    <row r="2368" spans="2:17" x14ac:dyDescent="0.25">
      <c r="B2368" s="76"/>
      <c r="C2368" s="77"/>
      <c r="D2368" s="231"/>
      <c r="E2368" s="35"/>
      <c r="F2368" s="225"/>
      <c r="G2368" s="79"/>
      <c r="H2368" s="290"/>
      <c r="I2368" s="74" t="str">
        <f t="shared" si="74"/>
        <v>11900</v>
      </c>
      <c r="J2368" s="218"/>
      <c r="K2368" s="218"/>
      <c r="L2368" s="218"/>
      <c r="M2368" s="218"/>
      <c r="N2368" s="218"/>
      <c r="O2368" s="218"/>
      <c r="P2368" s="218"/>
      <c r="Q2368" s="218"/>
    </row>
    <row r="2369" spans="2:17" x14ac:dyDescent="0.25">
      <c r="B2369" s="76"/>
      <c r="C2369" s="77"/>
      <c r="D2369" s="231"/>
      <c r="E2369" s="35"/>
      <c r="F2369" s="225"/>
      <c r="G2369" s="79"/>
      <c r="H2369" s="290"/>
      <c r="I2369" s="74" t="str">
        <f t="shared" si="74"/>
        <v>11900</v>
      </c>
      <c r="J2369" s="218"/>
      <c r="K2369" s="218"/>
      <c r="L2369" s="218"/>
      <c r="M2369" s="218"/>
      <c r="N2369" s="218"/>
      <c r="O2369" s="218"/>
      <c r="P2369" s="218"/>
      <c r="Q2369" s="218"/>
    </row>
    <row r="2370" spans="2:17" x14ac:dyDescent="0.25">
      <c r="B2370" s="76"/>
      <c r="C2370" s="77"/>
      <c r="D2370" s="231"/>
      <c r="E2370" s="35"/>
      <c r="F2370" s="225"/>
      <c r="G2370" s="79"/>
      <c r="H2370" s="290"/>
      <c r="I2370" s="74" t="str">
        <f t="shared" si="74"/>
        <v>11900</v>
      </c>
      <c r="J2370" s="218"/>
      <c r="K2370" s="218"/>
      <c r="L2370" s="218"/>
      <c r="M2370" s="218"/>
      <c r="N2370" s="218"/>
      <c r="O2370" s="218"/>
      <c r="P2370" s="218"/>
      <c r="Q2370" s="218"/>
    </row>
    <row r="2371" spans="2:17" x14ac:dyDescent="0.25">
      <c r="B2371" s="76"/>
      <c r="C2371" s="77"/>
      <c r="D2371" s="231"/>
      <c r="E2371" s="35"/>
      <c r="F2371" s="225"/>
      <c r="G2371" s="79"/>
      <c r="H2371" s="290"/>
      <c r="I2371" s="74" t="str">
        <f t="shared" si="74"/>
        <v>11900</v>
      </c>
      <c r="J2371" s="218"/>
      <c r="K2371" s="218"/>
      <c r="L2371" s="218"/>
      <c r="M2371" s="218"/>
      <c r="N2371" s="218"/>
      <c r="O2371" s="218"/>
      <c r="P2371" s="218"/>
      <c r="Q2371" s="218"/>
    </row>
    <row r="2372" spans="2:17" x14ac:dyDescent="0.25">
      <c r="B2372" s="76"/>
      <c r="C2372" s="77"/>
      <c r="D2372" s="231"/>
      <c r="E2372" s="35"/>
      <c r="F2372" s="225"/>
      <c r="G2372" s="79"/>
      <c r="H2372" s="290"/>
      <c r="I2372" s="74" t="str">
        <f t="shared" si="74"/>
        <v>11900</v>
      </c>
      <c r="J2372" s="218"/>
      <c r="K2372" s="218"/>
      <c r="L2372" s="218"/>
      <c r="M2372" s="218"/>
      <c r="N2372" s="218"/>
      <c r="O2372" s="218"/>
      <c r="P2372" s="218"/>
      <c r="Q2372" s="218"/>
    </row>
    <row r="2373" spans="2:17" x14ac:dyDescent="0.25">
      <c r="B2373" s="76"/>
      <c r="C2373" s="77"/>
      <c r="D2373" s="231"/>
      <c r="E2373" s="35"/>
      <c r="F2373" s="225"/>
      <c r="G2373" s="79"/>
      <c r="H2373" s="290"/>
      <c r="I2373" s="74" t="str">
        <f t="shared" si="74"/>
        <v>11900</v>
      </c>
      <c r="J2373" s="218"/>
      <c r="K2373" s="218"/>
      <c r="L2373" s="218"/>
      <c r="M2373" s="218"/>
      <c r="N2373" s="218"/>
      <c r="O2373" s="218"/>
      <c r="P2373" s="218"/>
      <c r="Q2373" s="218"/>
    </row>
    <row r="2374" spans="2:17" x14ac:dyDescent="0.25">
      <c r="B2374" s="76"/>
      <c r="C2374" s="77"/>
      <c r="D2374" s="231"/>
      <c r="E2374" s="35"/>
      <c r="F2374" s="225"/>
      <c r="G2374" s="79"/>
      <c r="H2374" s="290"/>
      <c r="I2374" s="74" t="str">
        <f t="shared" si="74"/>
        <v>11900</v>
      </c>
      <c r="J2374" s="218"/>
      <c r="K2374" s="218"/>
      <c r="L2374" s="218"/>
      <c r="M2374" s="218"/>
      <c r="N2374" s="218"/>
      <c r="O2374" s="218"/>
      <c r="P2374" s="218"/>
      <c r="Q2374" s="218"/>
    </row>
    <row r="2375" spans="2:17" x14ac:dyDescent="0.25">
      <c r="B2375" s="76"/>
      <c r="C2375" s="77"/>
      <c r="D2375" s="231"/>
      <c r="E2375" s="35"/>
      <c r="F2375" s="225"/>
      <c r="G2375" s="79"/>
      <c r="H2375" s="290"/>
      <c r="I2375" s="74" t="str">
        <f t="shared" si="74"/>
        <v>11900</v>
      </c>
      <c r="J2375" s="218"/>
      <c r="K2375" s="218"/>
      <c r="L2375" s="218"/>
      <c r="M2375" s="218"/>
      <c r="N2375" s="218"/>
      <c r="O2375" s="218"/>
      <c r="P2375" s="218"/>
      <c r="Q2375" s="218"/>
    </row>
    <row r="2376" spans="2:17" x14ac:dyDescent="0.25">
      <c r="B2376" s="76"/>
      <c r="C2376" s="77"/>
      <c r="D2376" s="231"/>
      <c r="E2376" s="35"/>
      <c r="F2376" s="225"/>
      <c r="G2376" s="79"/>
      <c r="H2376" s="290"/>
      <c r="I2376" s="74" t="str">
        <f t="shared" si="74"/>
        <v>11900</v>
      </c>
      <c r="J2376" s="218"/>
      <c r="K2376" s="218"/>
      <c r="L2376" s="218"/>
      <c r="M2376" s="218"/>
      <c r="N2376" s="218"/>
      <c r="O2376" s="218"/>
      <c r="P2376" s="218"/>
      <c r="Q2376" s="218"/>
    </row>
    <row r="2377" spans="2:17" x14ac:dyDescent="0.25">
      <c r="B2377" s="76"/>
      <c r="C2377" s="77"/>
      <c r="D2377" s="231"/>
      <c r="E2377" s="35"/>
      <c r="F2377" s="225"/>
      <c r="G2377" s="79"/>
      <c r="H2377" s="290"/>
      <c r="I2377" s="74" t="str">
        <f t="shared" si="74"/>
        <v>11900</v>
      </c>
      <c r="J2377" s="218"/>
      <c r="K2377" s="218"/>
      <c r="L2377" s="218"/>
      <c r="M2377" s="218"/>
      <c r="N2377" s="218"/>
      <c r="O2377" s="218"/>
      <c r="P2377" s="218"/>
      <c r="Q2377" s="218"/>
    </row>
    <row r="2378" spans="2:17" x14ac:dyDescent="0.25">
      <c r="B2378" s="76"/>
      <c r="C2378" s="77"/>
      <c r="D2378" s="231"/>
      <c r="E2378" s="35"/>
      <c r="F2378" s="225"/>
      <c r="G2378" s="79"/>
      <c r="H2378" s="290"/>
      <c r="I2378" s="74" t="str">
        <f t="shared" si="74"/>
        <v>11900</v>
      </c>
      <c r="J2378" s="218"/>
      <c r="K2378" s="218"/>
      <c r="L2378" s="218"/>
      <c r="M2378" s="218"/>
      <c r="N2378" s="218"/>
      <c r="O2378" s="218"/>
      <c r="P2378" s="218"/>
      <c r="Q2378" s="218"/>
    </row>
    <row r="2379" spans="2:17" x14ac:dyDescent="0.25">
      <c r="B2379" s="76"/>
      <c r="C2379" s="77"/>
      <c r="D2379" s="231"/>
      <c r="E2379" s="35"/>
      <c r="F2379" s="225"/>
      <c r="G2379" s="79"/>
      <c r="H2379" s="290"/>
      <c r="I2379" s="74" t="str">
        <f t="shared" si="74"/>
        <v>11900</v>
      </c>
      <c r="J2379" s="218"/>
      <c r="K2379" s="218"/>
      <c r="L2379" s="218"/>
      <c r="M2379" s="218"/>
      <c r="N2379" s="218"/>
      <c r="O2379" s="218"/>
      <c r="P2379" s="218"/>
      <c r="Q2379" s="218"/>
    </row>
    <row r="2380" spans="2:17" x14ac:dyDescent="0.25">
      <c r="B2380" s="76"/>
      <c r="C2380" s="77"/>
      <c r="D2380" s="231"/>
      <c r="E2380" s="35"/>
      <c r="F2380" s="225"/>
      <c r="G2380" s="79"/>
      <c r="H2380" s="290"/>
      <c r="I2380" s="74" t="str">
        <f t="shared" si="74"/>
        <v>11900</v>
      </c>
      <c r="J2380" s="218"/>
      <c r="K2380" s="218"/>
      <c r="L2380" s="218"/>
      <c r="M2380" s="218"/>
      <c r="N2380" s="218"/>
      <c r="O2380" s="218"/>
      <c r="P2380" s="218"/>
      <c r="Q2380" s="218"/>
    </row>
    <row r="2381" spans="2:17" x14ac:dyDescent="0.25">
      <c r="B2381" s="76"/>
      <c r="C2381" s="77"/>
      <c r="D2381" s="231"/>
      <c r="E2381" s="35"/>
      <c r="F2381" s="225"/>
      <c r="G2381" s="79"/>
      <c r="H2381" s="290"/>
      <c r="I2381" s="74" t="str">
        <f t="shared" si="74"/>
        <v>11900</v>
      </c>
      <c r="J2381" s="218"/>
      <c r="K2381" s="218"/>
      <c r="L2381" s="218"/>
      <c r="M2381" s="218"/>
      <c r="N2381" s="218"/>
      <c r="O2381" s="218"/>
      <c r="P2381" s="218"/>
      <c r="Q2381" s="218"/>
    </row>
    <row r="2382" spans="2:17" x14ac:dyDescent="0.25">
      <c r="B2382" s="76"/>
      <c r="C2382" s="77"/>
      <c r="D2382" s="231"/>
      <c r="E2382" s="35"/>
      <c r="F2382" s="225"/>
      <c r="G2382" s="79"/>
      <c r="H2382" s="290"/>
      <c r="I2382" s="74" t="str">
        <f t="shared" si="74"/>
        <v>11900</v>
      </c>
      <c r="J2382" s="218"/>
      <c r="K2382" s="218"/>
      <c r="L2382" s="218"/>
      <c r="M2382" s="218"/>
      <c r="N2382" s="218"/>
      <c r="O2382" s="218"/>
      <c r="P2382" s="218"/>
      <c r="Q2382" s="218"/>
    </row>
    <row r="2383" spans="2:17" x14ac:dyDescent="0.25">
      <c r="B2383" s="76"/>
      <c r="C2383" s="77"/>
      <c r="D2383" s="231"/>
      <c r="E2383" s="35"/>
      <c r="F2383" s="225"/>
      <c r="G2383" s="79"/>
      <c r="H2383" s="290"/>
      <c r="I2383" s="74" t="str">
        <f t="shared" ref="I2383:I2446" si="75">MONTH(D2383)&amp;YEAR(D2383)&amp;G2383</f>
        <v>11900</v>
      </c>
      <c r="J2383" s="218"/>
      <c r="K2383" s="218"/>
      <c r="L2383" s="218"/>
      <c r="M2383" s="218"/>
      <c r="N2383" s="218"/>
      <c r="O2383" s="218"/>
      <c r="P2383" s="218"/>
      <c r="Q2383" s="218"/>
    </row>
    <row r="2384" spans="2:17" x14ac:dyDescent="0.25">
      <c r="B2384" s="76"/>
      <c r="C2384" s="77"/>
      <c r="D2384" s="231"/>
      <c r="E2384" s="35"/>
      <c r="F2384" s="225"/>
      <c r="G2384" s="79"/>
      <c r="H2384" s="290"/>
      <c r="I2384" s="74" t="str">
        <f t="shared" si="75"/>
        <v>11900</v>
      </c>
      <c r="J2384" s="218"/>
      <c r="K2384" s="218"/>
      <c r="L2384" s="218"/>
      <c r="M2384" s="218"/>
      <c r="N2384" s="218"/>
      <c r="O2384" s="218"/>
      <c r="P2384" s="218"/>
      <c r="Q2384" s="218"/>
    </row>
    <row r="2385" spans="2:17" x14ac:dyDescent="0.25">
      <c r="B2385" s="76"/>
      <c r="C2385" s="77"/>
      <c r="D2385" s="231"/>
      <c r="E2385" s="35"/>
      <c r="F2385" s="225"/>
      <c r="G2385" s="79"/>
      <c r="H2385" s="290"/>
      <c r="I2385" s="74" t="str">
        <f t="shared" si="75"/>
        <v>11900</v>
      </c>
      <c r="J2385" s="218"/>
      <c r="K2385" s="218"/>
      <c r="L2385" s="218"/>
      <c r="M2385" s="218"/>
      <c r="N2385" s="218"/>
      <c r="O2385" s="218"/>
      <c r="P2385" s="218"/>
      <c r="Q2385" s="218"/>
    </row>
    <row r="2386" spans="2:17" x14ac:dyDescent="0.25">
      <c r="B2386" s="76"/>
      <c r="C2386" s="77"/>
      <c r="D2386" s="231"/>
      <c r="E2386" s="35"/>
      <c r="F2386" s="225"/>
      <c r="G2386" s="79"/>
      <c r="H2386" s="290"/>
      <c r="I2386" s="74" t="str">
        <f t="shared" si="75"/>
        <v>11900</v>
      </c>
      <c r="J2386" s="218"/>
      <c r="K2386" s="218"/>
      <c r="L2386" s="218"/>
      <c r="M2386" s="218"/>
      <c r="N2386" s="218"/>
      <c r="O2386" s="218"/>
      <c r="P2386" s="218"/>
      <c r="Q2386" s="218"/>
    </row>
    <row r="2387" spans="2:17" x14ac:dyDescent="0.25">
      <c r="B2387" s="76"/>
      <c r="C2387" s="77"/>
      <c r="D2387" s="231"/>
      <c r="E2387" s="35"/>
      <c r="F2387" s="225"/>
      <c r="G2387" s="79"/>
      <c r="H2387" s="290"/>
      <c r="I2387" s="74" t="str">
        <f t="shared" si="75"/>
        <v>11900</v>
      </c>
      <c r="J2387" s="218"/>
      <c r="K2387" s="218"/>
      <c r="L2387" s="218"/>
      <c r="M2387" s="218"/>
      <c r="N2387" s="218"/>
      <c r="O2387" s="218"/>
      <c r="P2387" s="218"/>
      <c r="Q2387" s="218"/>
    </row>
    <row r="2388" spans="2:17" x14ac:dyDescent="0.25">
      <c r="B2388" s="76"/>
      <c r="C2388" s="77"/>
      <c r="D2388" s="231"/>
      <c r="E2388" s="35"/>
      <c r="F2388" s="225"/>
      <c r="G2388" s="79"/>
      <c r="H2388" s="290"/>
      <c r="I2388" s="74" t="str">
        <f t="shared" si="75"/>
        <v>11900</v>
      </c>
      <c r="J2388" s="218"/>
      <c r="K2388" s="218"/>
      <c r="L2388" s="218"/>
      <c r="M2388" s="218"/>
      <c r="N2388" s="218"/>
      <c r="O2388" s="218"/>
      <c r="P2388" s="218"/>
      <c r="Q2388" s="218"/>
    </row>
    <row r="2389" spans="2:17" x14ac:dyDescent="0.25">
      <c r="B2389" s="76"/>
      <c r="C2389" s="77"/>
      <c r="D2389" s="231"/>
      <c r="E2389" s="35"/>
      <c r="F2389" s="225"/>
      <c r="G2389" s="79"/>
      <c r="H2389" s="290"/>
      <c r="I2389" s="74" t="str">
        <f t="shared" si="75"/>
        <v>11900</v>
      </c>
      <c r="J2389" s="218"/>
      <c r="K2389" s="218"/>
      <c r="L2389" s="218"/>
      <c r="M2389" s="218"/>
      <c r="N2389" s="218"/>
      <c r="O2389" s="218"/>
      <c r="P2389" s="218"/>
      <c r="Q2389" s="218"/>
    </row>
    <row r="2390" spans="2:17" x14ac:dyDescent="0.25">
      <c r="B2390" s="76"/>
      <c r="C2390" s="77"/>
      <c r="D2390" s="231"/>
      <c r="E2390" s="35"/>
      <c r="F2390" s="225"/>
      <c r="G2390" s="79"/>
      <c r="H2390" s="290"/>
      <c r="I2390" s="74" t="str">
        <f t="shared" si="75"/>
        <v>11900</v>
      </c>
      <c r="J2390" s="218"/>
      <c r="K2390" s="218"/>
      <c r="L2390" s="218"/>
      <c r="M2390" s="218"/>
      <c r="N2390" s="218"/>
      <c r="O2390" s="218"/>
      <c r="P2390" s="218"/>
      <c r="Q2390" s="218"/>
    </row>
    <row r="2391" spans="2:17" x14ac:dyDescent="0.25">
      <c r="B2391" s="76"/>
      <c r="C2391" s="77"/>
      <c r="D2391" s="231"/>
      <c r="E2391" s="35"/>
      <c r="F2391" s="225"/>
      <c r="G2391" s="79"/>
      <c r="H2391" s="290"/>
      <c r="I2391" s="74" t="str">
        <f t="shared" si="75"/>
        <v>11900</v>
      </c>
      <c r="J2391" s="218"/>
      <c r="K2391" s="218"/>
      <c r="L2391" s="218"/>
      <c r="M2391" s="218"/>
      <c r="N2391" s="218"/>
      <c r="O2391" s="218"/>
      <c r="P2391" s="218"/>
      <c r="Q2391" s="218"/>
    </row>
    <row r="2392" spans="2:17" x14ac:dyDescent="0.25">
      <c r="B2392" s="76"/>
      <c r="C2392" s="77"/>
      <c r="D2392" s="231"/>
      <c r="E2392" s="35"/>
      <c r="F2392" s="225"/>
      <c r="G2392" s="79"/>
      <c r="H2392" s="290"/>
      <c r="I2392" s="74" t="str">
        <f t="shared" si="75"/>
        <v>11900</v>
      </c>
      <c r="J2392" s="218"/>
      <c r="K2392" s="218"/>
      <c r="L2392" s="218"/>
      <c r="M2392" s="218"/>
      <c r="N2392" s="218"/>
      <c r="O2392" s="218"/>
      <c r="P2392" s="218"/>
      <c r="Q2392" s="218"/>
    </row>
    <row r="2393" spans="2:17" x14ac:dyDescent="0.25">
      <c r="B2393" s="76"/>
      <c r="C2393" s="77"/>
      <c r="D2393" s="231"/>
      <c r="E2393" s="35"/>
      <c r="F2393" s="225"/>
      <c r="G2393" s="79"/>
      <c r="H2393" s="290"/>
      <c r="I2393" s="74" t="str">
        <f t="shared" si="75"/>
        <v>11900</v>
      </c>
      <c r="J2393" s="218"/>
      <c r="K2393" s="218"/>
      <c r="L2393" s="218"/>
      <c r="M2393" s="218"/>
      <c r="N2393" s="218"/>
      <c r="O2393" s="218"/>
      <c r="P2393" s="218"/>
      <c r="Q2393" s="218"/>
    </row>
    <row r="2394" spans="2:17" x14ac:dyDescent="0.25">
      <c r="B2394" s="76"/>
      <c r="C2394" s="77"/>
      <c r="D2394" s="231"/>
      <c r="E2394" s="35"/>
      <c r="F2394" s="225"/>
      <c r="G2394" s="79"/>
      <c r="H2394" s="290"/>
      <c r="I2394" s="74" t="str">
        <f t="shared" si="75"/>
        <v>11900</v>
      </c>
      <c r="J2394" s="218"/>
      <c r="K2394" s="218"/>
      <c r="L2394" s="218"/>
      <c r="M2394" s="218"/>
      <c r="N2394" s="218"/>
      <c r="O2394" s="218"/>
      <c r="P2394" s="218"/>
      <c r="Q2394" s="218"/>
    </row>
    <row r="2395" spans="2:17" x14ac:dyDescent="0.25">
      <c r="B2395" s="76"/>
      <c r="C2395" s="77"/>
      <c r="D2395" s="231"/>
      <c r="E2395" s="35"/>
      <c r="F2395" s="225"/>
      <c r="G2395" s="79"/>
      <c r="H2395" s="290"/>
      <c r="I2395" s="74" t="str">
        <f t="shared" si="75"/>
        <v>11900</v>
      </c>
      <c r="J2395" s="218"/>
      <c r="K2395" s="218"/>
      <c r="L2395" s="218"/>
      <c r="M2395" s="218"/>
      <c r="N2395" s="218"/>
      <c r="O2395" s="218"/>
      <c r="P2395" s="218"/>
      <c r="Q2395" s="218"/>
    </row>
    <row r="2396" spans="2:17" x14ac:dyDescent="0.25">
      <c r="B2396" s="76"/>
      <c r="C2396" s="77"/>
      <c r="D2396" s="231"/>
      <c r="E2396" s="35"/>
      <c r="F2396" s="225"/>
      <c r="G2396" s="79"/>
      <c r="H2396" s="290"/>
      <c r="I2396" s="74" t="str">
        <f t="shared" si="75"/>
        <v>11900</v>
      </c>
      <c r="J2396" s="218"/>
      <c r="K2396" s="218"/>
      <c r="L2396" s="218"/>
      <c r="M2396" s="218"/>
      <c r="N2396" s="218"/>
      <c r="O2396" s="218"/>
      <c r="P2396" s="218"/>
      <c r="Q2396" s="218"/>
    </row>
    <row r="2397" spans="2:17" x14ac:dyDescent="0.25">
      <c r="B2397" s="76"/>
      <c r="C2397" s="77"/>
      <c r="D2397" s="231"/>
      <c r="E2397" s="35"/>
      <c r="F2397" s="225"/>
      <c r="G2397" s="79"/>
      <c r="H2397" s="290"/>
      <c r="I2397" s="74" t="str">
        <f t="shared" si="75"/>
        <v>11900</v>
      </c>
      <c r="J2397" s="218"/>
      <c r="K2397" s="218"/>
      <c r="L2397" s="218"/>
      <c r="M2397" s="218"/>
      <c r="N2397" s="218"/>
      <c r="O2397" s="218"/>
      <c r="P2397" s="218"/>
      <c r="Q2397" s="218"/>
    </row>
    <row r="2398" spans="2:17" x14ac:dyDescent="0.25">
      <c r="B2398" s="76"/>
      <c r="C2398" s="77"/>
      <c r="D2398" s="231"/>
      <c r="E2398" s="35"/>
      <c r="F2398" s="225"/>
      <c r="G2398" s="79"/>
      <c r="H2398" s="290"/>
      <c r="I2398" s="74" t="str">
        <f t="shared" si="75"/>
        <v>11900</v>
      </c>
      <c r="J2398" s="218"/>
      <c r="K2398" s="218"/>
      <c r="L2398" s="218"/>
      <c r="M2398" s="218"/>
      <c r="N2398" s="218"/>
      <c r="O2398" s="218"/>
      <c r="P2398" s="218"/>
      <c r="Q2398" s="218"/>
    </row>
    <row r="2399" spans="2:17" x14ac:dyDescent="0.25">
      <c r="B2399" s="76"/>
      <c r="C2399" s="77"/>
      <c r="D2399" s="231"/>
      <c r="E2399" s="35"/>
      <c r="F2399" s="225"/>
      <c r="G2399" s="79"/>
      <c r="H2399" s="290"/>
      <c r="I2399" s="74" t="str">
        <f t="shared" si="75"/>
        <v>11900</v>
      </c>
      <c r="J2399" s="218"/>
      <c r="K2399" s="218"/>
      <c r="L2399" s="218"/>
      <c r="M2399" s="218"/>
      <c r="N2399" s="218"/>
      <c r="O2399" s="218"/>
      <c r="P2399" s="218"/>
      <c r="Q2399" s="218"/>
    </row>
    <row r="2400" spans="2:17" x14ac:dyDescent="0.25">
      <c r="B2400" s="76"/>
      <c r="C2400" s="77"/>
      <c r="D2400" s="231"/>
      <c r="E2400" s="35"/>
      <c r="F2400" s="225"/>
      <c r="G2400" s="79"/>
      <c r="H2400" s="290"/>
      <c r="I2400" s="74" t="str">
        <f t="shared" si="75"/>
        <v>11900</v>
      </c>
      <c r="J2400" s="218"/>
      <c r="K2400" s="218"/>
      <c r="L2400" s="218"/>
      <c r="M2400" s="218"/>
      <c r="N2400" s="218"/>
      <c r="O2400" s="218"/>
      <c r="P2400" s="218"/>
      <c r="Q2400" s="218"/>
    </row>
    <row r="2401" spans="2:17" x14ac:dyDescent="0.25">
      <c r="B2401" s="76"/>
      <c r="C2401" s="77"/>
      <c r="D2401" s="231"/>
      <c r="E2401" s="35"/>
      <c r="F2401" s="225"/>
      <c r="G2401" s="79"/>
      <c r="H2401" s="290"/>
      <c r="I2401" s="74" t="str">
        <f t="shared" si="75"/>
        <v>11900</v>
      </c>
      <c r="J2401" s="218"/>
      <c r="K2401" s="218"/>
      <c r="L2401" s="218"/>
      <c r="M2401" s="218"/>
      <c r="N2401" s="218"/>
      <c r="O2401" s="218"/>
      <c r="P2401" s="218"/>
      <c r="Q2401" s="218"/>
    </row>
    <row r="2402" spans="2:17" x14ac:dyDescent="0.25">
      <c r="B2402" s="76"/>
      <c r="C2402" s="77"/>
      <c r="D2402" s="231"/>
      <c r="E2402" s="35"/>
      <c r="F2402" s="225"/>
      <c r="G2402" s="79"/>
      <c r="H2402" s="290"/>
      <c r="I2402" s="74" t="str">
        <f t="shared" si="75"/>
        <v>11900</v>
      </c>
      <c r="J2402" s="218"/>
      <c r="K2402" s="218"/>
      <c r="L2402" s="218"/>
      <c r="M2402" s="218"/>
      <c r="N2402" s="218"/>
      <c r="O2402" s="218"/>
      <c r="P2402" s="218"/>
      <c r="Q2402" s="218"/>
    </row>
    <row r="2403" spans="2:17" x14ac:dyDescent="0.25">
      <c r="B2403" s="76"/>
      <c r="C2403" s="77"/>
      <c r="D2403" s="231"/>
      <c r="E2403" s="35"/>
      <c r="F2403" s="225"/>
      <c r="G2403" s="79"/>
      <c r="H2403" s="290"/>
      <c r="I2403" s="74" t="str">
        <f t="shared" si="75"/>
        <v>11900</v>
      </c>
      <c r="J2403" s="218"/>
      <c r="K2403" s="218"/>
      <c r="L2403" s="218"/>
      <c r="M2403" s="218"/>
      <c r="N2403" s="218"/>
      <c r="O2403" s="218"/>
      <c r="P2403" s="218"/>
      <c r="Q2403" s="218"/>
    </row>
    <row r="2404" spans="2:17" x14ac:dyDescent="0.25">
      <c r="B2404" s="76"/>
      <c r="C2404" s="77"/>
      <c r="D2404" s="231"/>
      <c r="E2404" s="35"/>
      <c r="F2404" s="225"/>
      <c r="G2404" s="79"/>
      <c r="H2404" s="290"/>
      <c r="I2404" s="74" t="str">
        <f t="shared" si="75"/>
        <v>11900</v>
      </c>
      <c r="J2404" s="218"/>
      <c r="K2404" s="218"/>
      <c r="L2404" s="218"/>
      <c r="M2404" s="218"/>
      <c r="N2404" s="218"/>
      <c r="O2404" s="218"/>
      <c r="P2404" s="218"/>
      <c r="Q2404" s="218"/>
    </row>
    <row r="2405" spans="2:17" x14ac:dyDescent="0.25">
      <c r="B2405" s="76"/>
      <c r="C2405" s="77"/>
      <c r="D2405" s="231"/>
      <c r="E2405" s="35"/>
      <c r="F2405" s="225"/>
      <c r="G2405" s="79"/>
      <c r="H2405" s="290"/>
      <c r="I2405" s="74" t="str">
        <f t="shared" si="75"/>
        <v>11900</v>
      </c>
      <c r="J2405" s="218"/>
      <c r="K2405" s="218"/>
      <c r="L2405" s="218"/>
      <c r="M2405" s="218"/>
      <c r="N2405" s="218"/>
      <c r="O2405" s="218"/>
      <c r="P2405" s="218"/>
      <c r="Q2405" s="218"/>
    </row>
    <row r="2406" spans="2:17" x14ac:dyDescent="0.25">
      <c r="B2406" s="76"/>
      <c r="C2406" s="77"/>
      <c r="D2406" s="231"/>
      <c r="E2406" s="35"/>
      <c r="F2406" s="225"/>
      <c r="G2406" s="79"/>
      <c r="H2406" s="290"/>
      <c r="I2406" s="74" t="str">
        <f t="shared" si="75"/>
        <v>11900</v>
      </c>
      <c r="J2406" s="218"/>
      <c r="K2406" s="218"/>
      <c r="L2406" s="218"/>
      <c r="M2406" s="218"/>
      <c r="N2406" s="218"/>
      <c r="O2406" s="218"/>
      <c r="P2406" s="218"/>
      <c r="Q2406" s="218"/>
    </row>
    <row r="2407" spans="2:17" x14ac:dyDescent="0.25">
      <c r="B2407" s="76"/>
      <c r="C2407" s="77"/>
      <c r="D2407" s="231"/>
      <c r="E2407" s="35"/>
      <c r="F2407" s="225"/>
      <c r="G2407" s="79"/>
      <c r="H2407" s="290"/>
      <c r="I2407" s="74" t="str">
        <f t="shared" si="75"/>
        <v>11900</v>
      </c>
      <c r="J2407" s="218"/>
      <c r="K2407" s="218"/>
      <c r="L2407" s="218"/>
      <c r="M2407" s="218"/>
      <c r="N2407" s="218"/>
      <c r="O2407" s="218"/>
      <c r="P2407" s="218"/>
      <c r="Q2407" s="218"/>
    </row>
    <row r="2408" spans="2:17" x14ac:dyDescent="0.25">
      <c r="B2408" s="76"/>
      <c r="C2408" s="77"/>
      <c r="D2408" s="231"/>
      <c r="E2408" s="35"/>
      <c r="F2408" s="225"/>
      <c r="G2408" s="79"/>
      <c r="H2408" s="290"/>
      <c r="I2408" s="74" t="str">
        <f t="shared" si="75"/>
        <v>11900</v>
      </c>
      <c r="J2408" s="218"/>
      <c r="K2408" s="218"/>
      <c r="L2408" s="218"/>
      <c r="M2408" s="218"/>
      <c r="N2408" s="218"/>
      <c r="O2408" s="218"/>
      <c r="P2408" s="218"/>
      <c r="Q2408" s="218"/>
    </row>
    <row r="2409" spans="2:17" x14ac:dyDescent="0.25">
      <c r="B2409" s="76"/>
      <c r="C2409" s="77"/>
      <c r="D2409" s="231"/>
      <c r="E2409" s="35"/>
      <c r="F2409" s="225"/>
      <c r="G2409" s="79"/>
      <c r="H2409" s="290"/>
      <c r="I2409" s="74" t="str">
        <f t="shared" si="75"/>
        <v>11900</v>
      </c>
      <c r="J2409" s="218"/>
      <c r="K2409" s="218"/>
      <c r="L2409" s="218"/>
      <c r="M2409" s="218"/>
      <c r="N2409" s="218"/>
      <c r="O2409" s="218"/>
      <c r="P2409" s="218"/>
      <c r="Q2409" s="218"/>
    </row>
    <row r="2410" spans="2:17" x14ac:dyDescent="0.25">
      <c r="B2410" s="76"/>
      <c r="C2410" s="77"/>
      <c r="D2410" s="231"/>
      <c r="E2410" s="35"/>
      <c r="F2410" s="225"/>
      <c r="G2410" s="79"/>
      <c r="H2410" s="290"/>
      <c r="I2410" s="74" t="str">
        <f t="shared" si="75"/>
        <v>11900</v>
      </c>
      <c r="J2410" s="218"/>
      <c r="K2410" s="218"/>
      <c r="L2410" s="218"/>
      <c r="M2410" s="218"/>
      <c r="N2410" s="218"/>
      <c r="O2410" s="218"/>
      <c r="P2410" s="218"/>
      <c r="Q2410" s="218"/>
    </row>
    <row r="2411" spans="2:17" x14ac:dyDescent="0.25">
      <c r="B2411" s="76"/>
      <c r="C2411" s="77"/>
      <c r="D2411" s="231"/>
      <c r="E2411" s="35"/>
      <c r="F2411" s="225"/>
      <c r="G2411" s="79"/>
      <c r="H2411" s="290"/>
      <c r="I2411" s="74" t="str">
        <f t="shared" si="75"/>
        <v>11900</v>
      </c>
      <c r="J2411" s="218"/>
      <c r="K2411" s="218"/>
      <c r="L2411" s="218"/>
      <c r="M2411" s="218"/>
      <c r="N2411" s="218"/>
      <c r="O2411" s="218"/>
      <c r="P2411" s="218"/>
      <c r="Q2411" s="218"/>
    </row>
    <row r="2412" spans="2:17" x14ac:dyDescent="0.25">
      <c r="B2412" s="76"/>
      <c r="C2412" s="77"/>
      <c r="D2412" s="231"/>
      <c r="E2412" s="35"/>
      <c r="F2412" s="225"/>
      <c r="G2412" s="79"/>
      <c r="H2412" s="290"/>
      <c r="I2412" s="74" t="str">
        <f t="shared" si="75"/>
        <v>11900</v>
      </c>
      <c r="J2412" s="218"/>
      <c r="K2412" s="218"/>
      <c r="L2412" s="218"/>
      <c r="M2412" s="218"/>
      <c r="N2412" s="218"/>
      <c r="O2412" s="218"/>
      <c r="P2412" s="218"/>
      <c r="Q2412" s="218"/>
    </row>
    <row r="2413" spans="2:17" x14ac:dyDescent="0.25">
      <c r="B2413" s="76"/>
      <c r="C2413" s="77"/>
      <c r="D2413" s="231"/>
      <c r="E2413" s="35"/>
      <c r="F2413" s="225"/>
      <c r="G2413" s="79"/>
      <c r="H2413" s="290"/>
      <c r="I2413" s="74" t="str">
        <f t="shared" si="75"/>
        <v>11900</v>
      </c>
      <c r="J2413" s="218"/>
      <c r="K2413" s="218"/>
      <c r="L2413" s="218"/>
      <c r="M2413" s="218"/>
      <c r="N2413" s="218"/>
      <c r="O2413" s="218"/>
      <c r="P2413" s="218"/>
      <c r="Q2413" s="218"/>
    </row>
    <row r="2414" spans="2:17" x14ac:dyDescent="0.25">
      <c r="B2414" s="76"/>
      <c r="C2414" s="77"/>
      <c r="D2414" s="231"/>
      <c r="E2414" s="35"/>
      <c r="F2414" s="225"/>
      <c r="G2414" s="79"/>
      <c r="H2414" s="290"/>
      <c r="I2414" s="74" t="str">
        <f t="shared" si="75"/>
        <v>11900</v>
      </c>
      <c r="J2414" s="218"/>
      <c r="K2414" s="218"/>
      <c r="L2414" s="218"/>
      <c r="M2414" s="218"/>
      <c r="N2414" s="218"/>
      <c r="O2414" s="218"/>
      <c r="P2414" s="218"/>
      <c r="Q2414" s="218"/>
    </row>
    <row r="2415" spans="2:17" x14ac:dyDescent="0.25">
      <c r="B2415" s="76"/>
      <c r="C2415" s="77"/>
      <c r="D2415" s="231"/>
      <c r="E2415" s="35"/>
      <c r="F2415" s="225"/>
      <c r="G2415" s="79"/>
      <c r="H2415" s="290"/>
      <c r="I2415" s="74" t="str">
        <f t="shared" si="75"/>
        <v>11900</v>
      </c>
      <c r="J2415" s="218"/>
      <c r="K2415" s="218"/>
      <c r="L2415" s="218"/>
      <c r="M2415" s="218"/>
      <c r="N2415" s="218"/>
      <c r="O2415" s="218"/>
      <c r="P2415" s="218"/>
      <c r="Q2415" s="218"/>
    </row>
    <row r="2416" spans="2:17" x14ac:dyDescent="0.25">
      <c r="B2416" s="76"/>
      <c r="C2416" s="77"/>
      <c r="D2416" s="231"/>
      <c r="E2416" s="35"/>
      <c r="F2416" s="225"/>
      <c r="G2416" s="79"/>
      <c r="H2416" s="290"/>
      <c r="I2416" s="74" t="str">
        <f t="shared" si="75"/>
        <v>11900</v>
      </c>
      <c r="J2416" s="218"/>
      <c r="K2416" s="218"/>
      <c r="L2416" s="218"/>
      <c r="M2416" s="218"/>
      <c r="N2416" s="218"/>
      <c r="O2416" s="218"/>
      <c r="P2416" s="218"/>
      <c r="Q2416" s="218"/>
    </row>
    <row r="2417" spans="2:17" x14ac:dyDescent="0.25">
      <c r="B2417" s="76"/>
      <c r="C2417" s="77"/>
      <c r="D2417" s="231"/>
      <c r="E2417" s="35"/>
      <c r="F2417" s="225"/>
      <c r="G2417" s="79"/>
      <c r="H2417" s="290"/>
      <c r="I2417" s="74" t="str">
        <f t="shared" si="75"/>
        <v>11900</v>
      </c>
      <c r="J2417" s="218"/>
      <c r="K2417" s="218"/>
      <c r="L2417" s="218"/>
      <c r="M2417" s="218"/>
      <c r="N2417" s="218"/>
      <c r="O2417" s="218"/>
      <c r="P2417" s="218"/>
      <c r="Q2417" s="218"/>
    </row>
    <row r="2418" spans="2:17" x14ac:dyDescent="0.25">
      <c r="B2418" s="76"/>
      <c r="C2418" s="77"/>
      <c r="D2418" s="231"/>
      <c r="E2418" s="35"/>
      <c r="F2418" s="225"/>
      <c r="G2418" s="79"/>
      <c r="H2418" s="290"/>
      <c r="I2418" s="74" t="str">
        <f t="shared" si="75"/>
        <v>11900</v>
      </c>
      <c r="J2418" s="218"/>
      <c r="K2418" s="218"/>
      <c r="L2418" s="218"/>
      <c r="M2418" s="218"/>
      <c r="N2418" s="218"/>
      <c r="O2418" s="218"/>
      <c r="P2418" s="218"/>
      <c r="Q2418" s="218"/>
    </row>
    <row r="2419" spans="2:17" x14ac:dyDescent="0.25">
      <c r="B2419" s="76"/>
      <c r="C2419" s="77"/>
      <c r="D2419" s="231"/>
      <c r="E2419" s="35"/>
      <c r="F2419" s="225"/>
      <c r="G2419" s="79"/>
      <c r="H2419" s="290"/>
      <c r="I2419" s="74" t="str">
        <f t="shared" si="75"/>
        <v>11900</v>
      </c>
      <c r="J2419" s="218"/>
      <c r="K2419" s="218"/>
      <c r="L2419" s="218"/>
      <c r="M2419" s="218"/>
      <c r="N2419" s="218"/>
      <c r="O2419" s="218"/>
      <c r="P2419" s="218"/>
      <c r="Q2419" s="218"/>
    </row>
    <row r="2420" spans="2:17" x14ac:dyDescent="0.25">
      <c r="B2420" s="76"/>
      <c r="C2420" s="77"/>
      <c r="D2420" s="231"/>
      <c r="E2420" s="35"/>
      <c r="F2420" s="225"/>
      <c r="G2420" s="79"/>
      <c r="H2420" s="290"/>
      <c r="I2420" s="74" t="str">
        <f t="shared" si="75"/>
        <v>11900</v>
      </c>
      <c r="J2420" s="218"/>
      <c r="K2420" s="218"/>
      <c r="L2420" s="218"/>
      <c r="M2420" s="218"/>
      <c r="N2420" s="218"/>
      <c r="O2420" s="218"/>
      <c r="P2420" s="218"/>
      <c r="Q2420" s="218"/>
    </row>
    <row r="2421" spans="2:17" x14ac:dyDescent="0.25">
      <c r="B2421" s="76"/>
      <c r="C2421" s="77"/>
      <c r="D2421" s="231"/>
      <c r="E2421" s="35"/>
      <c r="F2421" s="225"/>
      <c r="G2421" s="79"/>
      <c r="H2421" s="290"/>
      <c r="I2421" s="74" t="str">
        <f t="shared" si="75"/>
        <v>11900</v>
      </c>
      <c r="J2421" s="218"/>
      <c r="K2421" s="218"/>
      <c r="L2421" s="218"/>
      <c r="M2421" s="218"/>
      <c r="N2421" s="218"/>
      <c r="O2421" s="218"/>
      <c r="P2421" s="218"/>
      <c r="Q2421" s="218"/>
    </row>
    <row r="2422" spans="2:17" x14ac:dyDescent="0.25">
      <c r="B2422" s="76"/>
      <c r="C2422" s="77"/>
      <c r="D2422" s="231"/>
      <c r="E2422" s="35"/>
      <c r="F2422" s="225"/>
      <c r="G2422" s="79"/>
      <c r="H2422" s="290"/>
      <c r="I2422" s="74" t="str">
        <f t="shared" si="75"/>
        <v>11900</v>
      </c>
      <c r="J2422" s="218"/>
      <c r="K2422" s="218"/>
      <c r="L2422" s="218"/>
      <c r="M2422" s="218"/>
      <c r="N2422" s="218"/>
      <c r="O2422" s="218"/>
      <c r="P2422" s="218"/>
      <c r="Q2422" s="218"/>
    </row>
    <row r="2423" spans="2:17" x14ac:dyDescent="0.25">
      <c r="B2423" s="76"/>
      <c r="C2423" s="77"/>
      <c r="D2423" s="231"/>
      <c r="E2423" s="35"/>
      <c r="F2423" s="225"/>
      <c r="G2423" s="79"/>
      <c r="H2423" s="290"/>
      <c r="I2423" s="74" t="str">
        <f t="shared" si="75"/>
        <v>11900</v>
      </c>
      <c r="J2423" s="218"/>
      <c r="K2423" s="218"/>
      <c r="L2423" s="218"/>
      <c r="M2423" s="218"/>
      <c r="N2423" s="218"/>
      <c r="O2423" s="218"/>
      <c r="P2423" s="218"/>
      <c r="Q2423" s="218"/>
    </row>
    <row r="2424" spans="2:17" x14ac:dyDescent="0.25">
      <c r="B2424" s="76"/>
      <c r="C2424" s="77"/>
      <c r="D2424" s="231"/>
      <c r="E2424" s="35"/>
      <c r="F2424" s="225"/>
      <c r="G2424" s="79"/>
      <c r="H2424" s="290"/>
      <c r="I2424" s="74" t="str">
        <f t="shared" si="75"/>
        <v>11900</v>
      </c>
      <c r="J2424" s="218"/>
      <c r="K2424" s="218"/>
      <c r="L2424" s="218"/>
      <c r="M2424" s="218"/>
      <c r="N2424" s="218"/>
      <c r="O2424" s="218"/>
      <c r="P2424" s="218"/>
      <c r="Q2424" s="218"/>
    </row>
    <row r="2425" spans="2:17" x14ac:dyDescent="0.25">
      <c r="B2425" s="76"/>
      <c r="C2425" s="77"/>
      <c r="D2425" s="231"/>
      <c r="E2425" s="35"/>
      <c r="F2425" s="225"/>
      <c r="G2425" s="79"/>
      <c r="H2425" s="290"/>
      <c r="I2425" s="74" t="str">
        <f t="shared" si="75"/>
        <v>11900</v>
      </c>
      <c r="J2425" s="218"/>
      <c r="K2425" s="218"/>
      <c r="L2425" s="218"/>
      <c r="M2425" s="218"/>
      <c r="N2425" s="218"/>
      <c r="O2425" s="218"/>
      <c r="P2425" s="218"/>
      <c r="Q2425" s="218"/>
    </row>
    <row r="2426" spans="2:17" x14ac:dyDescent="0.25">
      <c r="B2426" s="76"/>
      <c r="C2426" s="77"/>
      <c r="D2426" s="231"/>
      <c r="E2426" s="35"/>
      <c r="F2426" s="225"/>
      <c r="G2426" s="79"/>
      <c r="H2426" s="290"/>
      <c r="I2426" s="74" t="str">
        <f t="shared" si="75"/>
        <v>11900</v>
      </c>
      <c r="J2426" s="218"/>
      <c r="K2426" s="218"/>
      <c r="L2426" s="218"/>
      <c r="M2426" s="218"/>
      <c r="N2426" s="218"/>
      <c r="O2426" s="218"/>
      <c r="P2426" s="218"/>
      <c r="Q2426" s="218"/>
    </row>
    <row r="2427" spans="2:17" x14ac:dyDescent="0.25">
      <c r="B2427" s="76"/>
      <c r="C2427" s="77"/>
      <c r="D2427" s="231"/>
      <c r="E2427" s="35"/>
      <c r="F2427" s="225"/>
      <c r="G2427" s="79"/>
      <c r="H2427" s="290"/>
      <c r="I2427" s="74" t="str">
        <f t="shared" si="75"/>
        <v>11900</v>
      </c>
      <c r="J2427" s="218"/>
      <c r="K2427" s="218"/>
      <c r="L2427" s="218"/>
      <c r="M2427" s="218"/>
      <c r="N2427" s="218"/>
      <c r="O2427" s="218"/>
      <c r="P2427" s="218"/>
      <c r="Q2427" s="218"/>
    </row>
    <row r="2428" spans="2:17" x14ac:dyDescent="0.25">
      <c r="B2428" s="76"/>
      <c r="C2428" s="77"/>
      <c r="D2428" s="231"/>
      <c r="E2428" s="35"/>
      <c r="F2428" s="225"/>
      <c r="G2428" s="79"/>
      <c r="H2428" s="290"/>
      <c r="I2428" s="74" t="str">
        <f t="shared" si="75"/>
        <v>11900</v>
      </c>
      <c r="J2428" s="218"/>
      <c r="K2428" s="218"/>
      <c r="L2428" s="218"/>
      <c r="M2428" s="218"/>
      <c r="N2428" s="218"/>
      <c r="O2428" s="218"/>
      <c r="P2428" s="218"/>
      <c r="Q2428" s="218"/>
    </row>
    <row r="2429" spans="2:17" x14ac:dyDescent="0.25">
      <c r="B2429" s="76"/>
      <c r="C2429" s="77"/>
      <c r="D2429" s="231"/>
      <c r="E2429" s="35"/>
      <c r="F2429" s="225"/>
      <c r="G2429" s="79"/>
      <c r="H2429" s="290"/>
      <c r="I2429" s="74" t="str">
        <f t="shared" si="75"/>
        <v>11900</v>
      </c>
      <c r="J2429" s="218"/>
      <c r="K2429" s="218"/>
      <c r="L2429" s="218"/>
      <c r="M2429" s="218"/>
      <c r="N2429" s="218"/>
      <c r="O2429" s="218"/>
      <c r="P2429" s="218"/>
      <c r="Q2429" s="218"/>
    </row>
    <row r="2430" spans="2:17" x14ac:dyDescent="0.25">
      <c r="B2430" s="76"/>
      <c r="C2430" s="77"/>
      <c r="D2430" s="231"/>
      <c r="E2430" s="35"/>
      <c r="F2430" s="225"/>
      <c r="G2430" s="79"/>
      <c r="H2430" s="290"/>
      <c r="I2430" s="74" t="str">
        <f t="shared" si="75"/>
        <v>11900</v>
      </c>
      <c r="J2430" s="218"/>
      <c r="K2430" s="218"/>
      <c r="L2430" s="218"/>
      <c r="M2430" s="218"/>
      <c r="N2430" s="218"/>
      <c r="O2430" s="218"/>
      <c r="P2430" s="218"/>
      <c r="Q2430" s="218"/>
    </row>
    <row r="2431" spans="2:17" x14ac:dyDescent="0.25">
      <c r="B2431" s="76"/>
      <c r="C2431" s="77"/>
      <c r="D2431" s="231"/>
      <c r="E2431" s="35"/>
      <c r="F2431" s="225"/>
      <c r="G2431" s="79"/>
      <c r="H2431" s="290"/>
      <c r="I2431" s="74" t="str">
        <f t="shared" si="75"/>
        <v>11900</v>
      </c>
      <c r="J2431" s="218"/>
      <c r="K2431" s="218"/>
      <c r="L2431" s="218"/>
      <c r="M2431" s="218"/>
      <c r="N2431" s="218"/>
      <c r="O2431" s="218"/>
      <c r="P2431" s="218"/>
      <c r="Q2431" s="218"/>
    </row>
    <row r="2432" spans="2:17" x14ac:dyDescent="0.25">
      <c r="B2432" s="76"/>
      <c r="C2432" s="77"/>
      <c r="D2432" s="231"/>
      <c r="E2432" s="35"/>
      <c r="F2432" s="225"/>
      <c r="G2432" s="79"/>
      <c r="H2432" s="290"/>
      <c r="I2432" s="74" t="str">
        <f t="shared" si="75"/>
        <v>11900</v>
      </c>
      <c r="J2432" s="218"/>
      <c r="K2432" s="218"/>
      <c r="L2432" s="218"/>
      <c r="M2432" s="218"/>
      <c r="N2432" s="218"/>
      <c r="O2432" s="218"/>
      <c r="P2432" s="218"/>
      <c r="Q2432" s="218"/>
    </row>
    <row r="2433" spans="2:17" x14ac:dyDescent="0.25">
      <c r="B2433" s="76"/>
      <c r="C2433" s="77"/>
      <c r="D2433" s="231"/>
      <c r="E2433" s="35"/>
      <c r="F2433" s="225"/>
      <c r="G2433" s="79"/>
      <c r="H2433" s="290"/>
      <c r="I2433" s="74" t="str">
        <f t="shared" si="75"/>
        <v>11900</v>
      </c>
      <c r="J2433" s="218"/>
      <c r="K2433" s="218"/>
      <c r="L2433" s="218"/>
      <c r="M2433" s="218"/>
      <c r="N2433" s="218"/>
      <c r="O2433" s="218"/>
      <c r="P2433" s="218"/>
      <c r="Q2433" s="218"/>
    </row>
    <row r="2434" spans="2:17" x14ac:dyDescent="0.25">
      <c r="B2434" s="76"/>
      <c r="C2434" s="77"/>
      <c r="D2434" s="231"/>
      <c r="E2434" s="35"/>
      <c r="F2434" s="225"/>
      <c r="G2434" s="79"/>
      <c r="H2434" s="290"/>
      <c r="I2434" s="74" t="str">
        <f t="shared" si="75"/>
        <v>11900</v>
      </c>
      <c r="J2434" s="218"/>
      <c r="K2434" s="218"/>
      <c r="L2434" s="218"/>
      <c r="M2434" s="218"/>
      <c r="N2434" s="218"/>
      <c r="O2434" s="218"/>
      <c r="P2434" s="218"/>
      <c r="Q2434" s="218"/>
    </row>
    <row r="2435" spans="2:17" x14ac:dyDescent="0.25">
      <c r="B2435" s="76"/>
      <c r="C2435" s="77"/>
      <c r="D2435" s="231"/>
      <c r="E2435" s="35"/>
      <c r="F2435" s="225"/>
      <c r="G2435" s="79"/>
      <c r="H2435" s="290"/>
      <c r="I2435" s="74" t="str">
        <f t="shared" si="75"/>
        <v>11900</v>
      </c>
      <c r="J2435" s="218"/>
      <c r="K2435" s="218"/>
      <c r="L2435" s="218"/>
      <c r="M2435" s="218"/>
      <c r="N2435" s="218"/>
      <c r="O2435" s="218"/>
      <c r="P2435" s="218"/>
      <c r="Q2435" s="218"/>
    </row>
    <row r="2436" spans="2:17" x14ac:dyDescent="0.25">
      <c r="B2436" s="76"/>
      <c r="C2436" s="77"/>
      <c r="D2436" s="231"/>
      <c r="E2436" s="35"/>
      <c r="F2436" s="225"/>
      <c r="G2436" s="79"/>
      <c r="H2436" s="290"/>
      <c r="I2436" s="74" t="str">
        <f t="shared" si="75"/>
        <v>11900</v>
      </c>
      <c r="J2436" s="218"/>
      <c r="K2436" s="218"/>
      <c r="L2436" s="218"/>
      <c r="M2436" s="218"/>
      <c r="N2436" s="218"/>
      <c r="O2436" s="218"/>
      <c r="P2436" s="218"/>
      <c r="Q2436" s="218"/>
    </row>
    <row r="2437" spans="2:17" x14ac:dyDescent="0.25">
      <c r="B2437" s="76"/>
      <c r="C2437" s="77"/>
      <c r="D2437" s="231"/>
      <c r="E2437" s="35"/>
      <c r="F2437" s="225"/>
      <c r="G2437" s="79"/>
      <c r="H2437" s="290"/>
      <c r="I2437" s="74" t="str">
        <f t="shared" si="75"/>
        <v>11900</v>
      </c>
      <c r="J2437" s="218"/>
      <c r="K2437" s="218"/>
      <c r="L2437" s="218"/>
      <c r="M2437" s="218"/>
      <c r="N2437" s="218"/>
      <c r="O2437" s="218"/>
      <c r="P2437" s="218"/>
      <c r="Q2437" s="218"/>
    </row>
    <row r="2438" spans="2:17" x14ac:dyDescent="0.25">
      <c r="B2438" s="76"/>
      <c r="C2438" s="77"/>
      <c r="D2438" s="231"/>
      <c r="E2438" s="35"/>
      <c r="F2438" s="225"/>
      <c r="G2438" s="79"/>
      <c r="H2438" s="290"/>
      <c r="I2438" s="74" t="str">
        <f t="shared" si="75"/>
        <v>11900</v>
      </c>
      <c r="J2438" s="218"/>
      <c r="K2438" s="218"/>
      <c r="L2438" s="218"/>
      <c r="M2438" s="218"/>
      <c r="N2438" s="218"/>
      <c r="O2438" s="218"/>
      <c r="P2438" s="218"/>
      <c r="Q2438" s="218"/>
    </row>
    <row r="2439" spans="2:17" x14ac:dyDescent="0.25">
      <c r="B2439" s="76"/>
      <c r="C2439" s="77"/>
      <c r="D2439" s="231"/>
      <c r="E2439" s="35"/>
      <c r="F2439" s="225"/>
      <c r="G2439" s="79"/>
      <c r="H2439" s="290"/>
      <c r="I2439" s="74" t="str">
        <f t="shared" si="75"/>
        <v>11900</v>
      </c>
      <c r="J2439" s="218"/>
      <c r="K2439" s="218"/>
      <c r="L2439" s="218"/>
      <c r="M2439" s="218"/>
      <c r="N2439" s="218"/>
      <c r="O2439" s="218"/>
      <c r="P2439" s="218"/>
      <c r="Q2439" s="218"/>
    </row>
    <row r="2440" spans="2:17" x14ac:dyDescent="0.25">
      <c r="B2440" s="76"/>
      <c r="C2440" s="77"/>
      <c r="D2440" s="231"/>
      <c r="E2440" s="35"/>
      <c r="F2440" s="225"/>
      <c r="G2440" s="79"/>
      <c r="H2440" s="290"/>
      <c r="I2440" s="74" t="str">
        <f t="shared" si="75"/>
        <v>11900</v>
      </c>
      <c r="J2440" s="218"/>
      <c r="K2440" s="218"/>
      <c r="L2440" s="218"/>
      <c r="M2440" s="218"/>
      <c r="N2440" s="218"/>
      <c r="O2440" s="218"/>
      <c r="P2440" s="218"/>
      <c r="Q2440" s="218"/>
    </row>
    <row r="2441" spans="2:17" x14ac:dyDescent="0.25">
      <c r="B2441" s="76"/>
      <c r="C2441" s="77"/>
      <c r="D2441" s="231"/>
      <c r="E2441" s="35"/>
      <c r="F2441" s="225"/>
      <c r="G2441" s="79"/>
      <c r="H2441" s="290"/>
      <c r="I2441" s="74" t="str">
        <f t="shared" si="75"/>
        <v>11900</v>
      </c>
      <c r="J2441" s="218"/>
      <c r="K2441" s="218"/>
      <c r="L2441" s="218"/>
      <c r="M2441" s="218"/>
      <c r="N2441" s="218"/>
      <c r="O2441" s="218"/>
      <c r="P2441" s="218"/>
      <c r="Q2441" s="218"/>
    </row>
    <row r="2442" spans="2:17" x14ac:dyDescent="0.25">
      <c r="B2442" s="76"/>
      <c r="C2442" s="77"/>
      <c r="D2442" s="231"/>
      <c r="E2442" s="35"/>
      <c r="F2442" s="225"/>
      <c r="G2442" s="79"/>
      <c r="H2442" s="290"/>
      <c r="I2442" s="74" t="str">
        <f t="shared" si="75"/>
        <v>11900</v>
      </c>
      <c r="J2442" s="218"/>
      <c r="K2442" s="218"/>
      <c r="L2442" s="218"/>
      <c r="M2442" s="218"/>
      <c r="N2442" s="218"/>
      <c r="O2442" s="218"/>
      <c r="P2442" s="218"/>
      <c r="Q2442" s="218"/>
    </row>
    <row r="2443" spans="2:17" x14ac:dyDescent="0.25">
      <c r="B2443" s="76"/>
      <c r="C2443" s="77"/>
      <c r="D2443" s="231"/>
      <c r="E2443" s="35"/>
      <c r="F2443" s="225"/>
      <c r="G2443" s="79"/>
      <c r="H2443" s="290"/>
      <c r="I2443" s="74" t="str">
        <f t="shared" si="75"/>
        <v>11900</v>
      </c>
      <c r="J2443" s="218"/>
      <c r="K2443" s="218"/>
      <c r="L2443" s="218"/>
      <c r="M2443" s="218"/>
      <c r="N2443" s="218"/>
      <c r="O2443" s="218"/>
      <c r="P2443" s="218"/>
      <c r="Q2443" s="218"/>
    </row>
    <row r="2444" spans="2:17" x14ac:dyDescent="0.25">
      <c r="B2444" s="76"/>
      <c r="C2444" s="77"/>
      <c r="D2444" s="231"/>
      <c r="E2444" s="35"/>
      <c r="F2444" s="225"/>
      <c r="G2444" s="79"/>
      <c r="H2444" s="290"/>
      <c r="I2444" s="74" t="str">
        <f t="shared" si="75"/>
        <v>11900</v>
      </c>
      <c r="J2444" s="218"/>
      <c r="K2444" s="218"/>
      <c r="L2444" s="218"/>
      <c r="M2444" s="218"/>
      <c r="N2444" s="218"/>
      <c r="O2444" s="218"/>
      <c r="P2444" s="218"/>
      <c r="Q2444" s="218"/>
    </row>
    <row r="2445" spans="2:17" x14ac:dyDescent="0.25">
      <c r="B2445" s="76"/>
      <c r="C2445" s="77"/>
      <c r="D2445" s="231"/>
      <c r="E2445" s="35"/>
      <c r="F2445" s="225"/>
      <c r="G2445" s="79"/>
      <c r="H2445" s="290"/>
      <c r="I2445" s="74" t="str">
        <f t="shared" si="75"/>
        <v>11900</v>
      </c>
      <c r="J2445" s="218"/>
      <c r="K2445" s="218"/>
      <c r="L2445" s="218"/>
      <c r="M2445" s="218"/>
      <c r="N2445" s="218"/>
      <c r="O2445" s="218"/>
      <c r="P2445" s="218"/>
      <c r="Q2445" s="218"/>
    </row>
    <row r="2446" spans="2:17" x14ac:dyDescent="0.25">
      <c r="B2446" s="76"/>
      <c r="C2446" s="77"/>
      <c r="D2446" s="231"/>
      <c r="E2446" s="35"/>
      <c r="F2446" s="225"/>
      <c r="G2446" s="79"/>
      <c r="H2446" s="290"/>
      <c r="I2446" s="74" t="str">
        <f t="shared" si="75"/>
        <v>11900</v>
      </c>
      <c r="J2446" s="218"/>
      <c r="K2446" s="218"/>
      <c r="L2446" s="218"/>
      <c r="M2446" s="218"/>
      <c r="N2446" s="218"/>
      <c r="O2446" s="218"/>
      <c r="P2446" s="218"/>
      <c r="Q2446" s="218"/>
    </row>
    <row r="2447" spans="2:17" x14ac:dyDescent="0.25">
      <c r="B2447" s="76"/>
      <c r="C2447" s="77"/>
      <c r="D2447" s="231"/>
      <c r="E2447" s="35"/>
      <c r="F2447" s="225"/>
      <c r="G2447" s="79"/>
      <c r="H2447" s="290"/>
      <c r="I2447" s="74" t="str">
        <f t="shared" ref="I2447:I2510" si="76">MONTH(D2447)&amp;YEAR(D2447)&amp;G2447</f>
        <v>11900</v>
      </c>
      <c r="J2447" s="218"/>
      <c r="K2447" s="218"/>
      <c r="L2447" s="218"/>
      <c r="M2447" s="218"/>
      <c r="N2447" s="218"/>
      <c r="O2447" s="218"/>
      <c r="P2447" s="218"/>
      <c r="Q2447" s="218"/>
    </row>
    <row r="2448" spans="2:17" x14ac:dyDescent="0.25">
      <c r="B2448" s="76"/>
      <c r="C2448" s="77"/>
      <c r="D2448" s="231"/>
      <c r="E2448" s="35"/>
      <c r="F2448" s="225"/>
      <c r="G2448" s="79"/>
      <c r="H2448" s="290"/>
      <c r="I2448" s="74" t="str">
        <f t="shared" si="76"/>
        <v>11900</v>
      </c>
      <c r="J2448" s="218"/>
      <c r="K2448" s="218"/>
      <c r="L2448" s="218"/>
      <c r="M2448" s="218"/>
      <c r="N2448" s="218"/>
      <c r="O2448" s="218"/>
      <c r="P2448" s="218"/>
      <c r="Q2448" s="218"/>
    </row>
    <row r="2449" spans="2:17" x14ac:dyDescent="0.25">
      <c r="B2449" s="76"/>
      <c r="C2449" s="77"/>
      <c r="D2449" s="231"/>
      <c r="E2449" s="35"/>
      <c r="F2449" s="225"/>
      <c r="G2449" s="79"/>
      <c r="H2449" s="290"/>
      <c r="I2449" s="74" t="str">
        <f t="shared" si="76"/>
        <v>11900</v>
      </c>
      <c r="J2449" s="218"/>
      <c r="K2449" s="218"/>
      <c r="L2449" s="218"/>
      <c r="M2449" s="218"/>
      <c r="N2449" s="218"/>
      <c r="O2449" s="218"/>
      <c r="P2449" s="218"/>
      <c r="Q2449" s="218"/>
    </row>
    <row r="2450" spans="2:17" x14ac:dyDescent="0.25">
      <c r="B2450" s="76"/>
      <c r="C2450" s="77"/>
      <c r="D2450" s="231"/>
      <c r="E2450" s="35"/>
      <c r="F2450" s="225"/>
      <c r="G2450" s="79"/>
      <c r="H2450" s="290"/>
      <c r="I2450" s="74" t="str">
        <f t="shared" si="76"/>
        <v>11900</v>
      </c>
      <c r="J2450" s="218"/>
      <c r="K2450" s="218"/>
      <c r="L2450" s="218"/>
      <c r="M2450" s="218"/>
      <c r="N2450" s="218"/>
      <c r="O2450" s="218"/>
      <c r="P2450" s="218"/>
      <c r="Q2450" s="218"/>
    </row>
    <row r="2451" spans="2:17" x14ac:dyDescent="0.25">
      <c r="B2451" s="76"/>
      <c r="C2451" s="77"/>
      <c r="D2451" s="231"/>
      <c r="E2451" s="35"/>
      <c r="F2451" s="225"/>
      <c r="G2451" s="79"/>
      <c r="H2451" s="290"/>
      <c r="I2451" s="74" t="str">
        <f t="shared" si="76"/>
        <v>11900</v>
      </c>
      <c r="J2451" s="218"/>
      <c r="K2451" s="218"/>
      <c r="L2451" s="218"/>
      <c r="M2451" s="218"/>
      <c r="N2451" s="218"/>
      <c r="O2451" s="218"/>
      <c r="P2451" s="218"/>
      <c r="Q2451" s="218"/>
    </row>
    <row r="2452" spans="2:17" x14ac:dyDescent="0.25">
      <c r="B2452" s="76"/>
      <c r="C2452" s="77"/>
      <c r="D2452" s="231"/>
      <c r="E2452" s="35"/>
      <c r="F2452" s="225"/>
      <c r="G2452" s="79"/>
      <c r="H2452" s="290"/>
      <c r="I2452" s="74" t="str">
        <f t="shared" si="76"/>
        <v>11900</v>
      </c>
      <c r="J2452" s="218"/>
      <c r="K2452" s="218"/>
      <c r="L2452" s="218"/>
      <c r="M2452" s="218"/>
      <c r="N2452" s="218"/>
      <c r="O2452" s="218"/>
      <c r="P2452" s="218"/>
      <c r="Q2452" s="218"/>
    </row>
    <row r="2453" spans="2:17" x14ac:dyDescent="0.25">
      <c r="B2453" s="76"/>
      <c r="C2453" s="77"/>
      <c r="D2453" s="231"/>
      <c r="E2453" s="35"/>
      <c r="F2453" s="225"/>
      <c r="G2453" s="79"/>
      <c r="H2453" s="290"/>
      <c r="I2453" s="74" t="str">
        <f t="shared" si="76"/>
        <v>11900</v>
      </c>
      <c r="J2453" s="218"/>
      <c r="K2453" s="218"/>
      <c r="L2453" s="218"/>
      <c r="M2453" s="218"/>
      <c r="N2453" s="218"/>
      <c r="O2453" s="218"/>
      <c r="P2453" s="218"/>
      <c r="Q2453" s="218"/>
    </row>
    <row r="2454" spans="2:17" x14ac:dyDescent="0.25">
      <c r="B2454" s="76"/>
      <c r="C2454" s="77"/>
      <c r="D2454" s="231"/>
      <c r="E2454" s="35"/>
      <c r="F2454" s="225"/>
      <c r="G2454" s="79"/>
      <c r="H2454" s="290"/>
      <c r="I2454" s="74" t="str">
        <f t="shared" si="76"/>
        <v>11900</v>
      </c>
      <c r="J2454" s="218"/>
      <c r="K2454" s="218"/>
      <c r="L2454" s="218"/>
      <c r="M2454" s="218"/>
      <c r="N2454" s="218"/>
      <c r="O2454" s="218"/>
      <c r="P2454" s="218"/>
      <c r="Q2454" s="218"/>
    </row>
    <row r="2455" spans="2:17" x14ac:dyDescent="0.25">
      <c r="B2455" s="76"/>
      <c r="C2455" s="77"/>
      <c r="D2455" s="231"/>
      <c r="E2455" s="35"/>
      <c r="F2455" s="225"/>
      <c r="G2455" s="79"/>
      <c r="H2455" s="290"/>
      <c r="I2455" s="74" t="str">
        <f t="shared" si="76"/>
        <v>11900</v>
      </c>
      <c r="J2455" s="218"/>
      <c r="K2455" s="218"/>
      <c r="L2455" s="218"/>
      <c r="M2455" s="218"/>
      <c r="N2455" s="218"/>
      <c r="O2455" s="218"/>
      <c r="P2455" s="218"/>
      <c r="Q2455" s="218"/>
    </row>
    <row r="2456" spans="2:17" x14ac:dyDescent="0.25">
      <c r="B2456" s="76"/>
      <c r="C2456" s="77"/>
      <c r="D2456" s="231"/>
      <c r="E2456" s="35"/>
      <c r="F2456" s="225"/>
      <c r="G2456" s="79"/>
      <c r="H2456" s="290"/>
      <c r="I2456" s="74" t="str">
        <f t="shared" si="76"/>
        <v>11900</v>
      </c>
      <c r="J2456" s="218"/>
      <c r="K2456" s="218"/>
      <c r="L2456" s="218"/>
      <c r="M2456" s="218"/>
      <c r="N2456" s="218"/>
      <c r="O2456" s="218"/>
      <c r="P2456" s="218"/>
      <c r="Q2456" s="218"/>
    </row>
    <row r="2457" spans="2:17" x14ac:dyDescent="0.25">
      <c r="B2457" s="76"/>
      <c r="C2457" s="77"/>
      <c r="D2457" s="231"/>
      <c r="E2457" s="35"/>
      <c r="F2457" s="225"/>
      <c r="G2457" s="79"/>
      <c r="H2457" s="290"/>
      <c r="I2457" s="74" t="str">
        <f t="shared" si="76"/>
        <v>11900</v>
      </c>
      <c r="J2457" s="218"/>
      <c r="K2457" s="218"/>
      <c r="L2457" s="218"/>
      <c r="M2457" s="218"/>
      <c r="N2457" s="218"/>
      <c r="O2457" s="218"/>
      <c r="P2457" s="218"/>
      <c r="Q2457" s="218"/>
    </row>
    <row r="2458" spans="2:17" x14ac:dyDescent="0.25">
      <c r="B2458" s="76"/>
      <c r="C2458" s="77"/>
      <c r="D2458" s="231"/>
      <c r="E2458" s="35"/>
      <c r="F2458" s="225"/>
      <c r="G2458" s="79"/>
      <c r="H2458" s="290"/>
      <c r="I2458" s="74" t="str">
        <f t="shared" si="76"/>
        <v>11900</v>
      </c>
      <c r="J2458" s="218"/>
      <c r="K2458" s="218"/>
      <c r="L2458" s="218"/>
      <c r="M2458" s="218"/>
      <c r="N2458" s="218"/>
      <c r="O2458" s="218"/>
      <c r="P2458" s="218"/>
      <c r="Q2458" s="218"/>
    </row>
    <row r="2459" spans="2:17" x14ac:dyDescent="0.25">
      <c r="B2459" s="76"/>
      <c r="C2459" s="77"/>
      <c r="D2459" s="231"/>
      <c r="E2459" s="35"/>
      <c r="F2459" s="225"/>
      <c r="G2459" s="79"/>
      <c r="H2459" s="290"/>
      <c r="I2459" s="74" t="str">
        <f t="shared" si="76"/>
        <v>11900</v>
      </c>
      <c r="J2459" s="218"/>
      <c r="K2459" s="218"/>
      <c r="L2459" s="218"/>
      <c r="M2459" s="218"/>
      <c r="N2459" s="218"/>
      <c r="O2459" s="218"/>
      <c r="P2459" s="218"/>
      <c r="Q2459" s="218"/>
    </row>
    <row r="2460" spans="2:17" x14ac:dyDescent="0.25">
      <c r="B2460" s="76"/>
      <c r="C2460" s="77"/>
      <c r="D2460" s="231"/>
      <c r="E2460" s="35"/>
      <c r="F2460" s="225"/>
      <c r="G2460" s="79"/>
      <c r="H2460" s="290"/>
      <c r="I2460" s="74" t="str">
        <f t="shared" si="76"/>
        <v>11900</v>
      </c>
      <c r="J2460" s="218"/>
      <c r="K2460" s="218"/>
      <c r="L2460" s="218"/>
      <c r="M2460" s="218"/>
      <c r="N2460" s="218"/>
      <c r="O2460" s="218"/>
      <c r="P2460" s="218"/>
      <c r="Q2460" s="218"/>
    </row>
    <row r="2461" spans="2:17" x14ac:dyDescent="0.25">
      <c r="B2461" s="76"/>
      <c r="C2461" s="77"/>
      <c r="D2461" s="231"/>
      <c r="E2461" s="35"/>
      <c r="F2461" s="225"/>
      <c r="G2461" s="79"/>
      <c r="H2461" s="290"/>
      <c r="I2461" s="74" t="str">
        <f t="shared" si="76"/>
        <v>11900</v>
      </c>
      <c r="J2461" s="218"/>
      <c r="K2461" s="218"/>
      <c r="L2461" s="218"/>
      <c r="M2461" s="218"/>
      <c r="N2461" s="218"/>
      <c r="O2461" s="218"/>
      <c r="P2461" s="218"/>
      <c r="Q2461" s="218"/>
    </row>
    <row r="2462" spans="2:17" x14ac:dyDescent="0.25">
      <c r="B2462" s="76"/>
      <c r="C2462" s="77"/>
      <c r="D2462" s="231"/>
      <c r="E2462" s="35"/>
      <c r="F2462" s="225"/>
      <c r="G2462" s="79"/>
      <c r="H2462" s="290"/>
      <c r="I2462" s="74" t="str">
        <f t="shared" si="76"/>
        <v>11900</v>
      </c>
      <c r="J2462" s="218"/>
      <c r="K2462" s="218"/>
      <c r="L2462" s="218"/>
      <c r="M2462" s="218"/>
      <c r="N2462" s="218"/>
      <c r="O2462" s="218"/>
      <c r="P2462" s="218"/>
      <c r="Q2462" s="218"/>
    </row>
    <row r="2463" spans="2:17" x14ac:dyDescent="0.25">
      <c r="B2463" s="76"/>
      <c r="C2463" s="77"/>
      <c r="D2463" s="231"/>
      <c r="E2463" s="35"/>
      <c r="F2463" s="225"/>
      <c r="G2463" s="79"/>
      <c r="H2463" s="290"/>
      <c r="I2463" s="74" t="str">
        <f t="shared" si="76"/>
        <v>11900</v>
      </c>
      <c r="J2463" s="218"/>
      <c r="K2463" s="218"/>
      <c r="L2463" s="218"/>
      <c r="M2463" s="218"/>
      <c r="N2463" s="218"/>
      <c r="O2463" s="218"/>
      <c r="P2463" s="218"/>
      <c r="Q2463" s="218"/>
    </row>
    <row r="2464" spans="2:17" x14ac:dyDescent="0.25">
      <c r="B2464" s="76"/>
      <c r="C2464" s="77"/>
      <c r="D2464" s="231"/>
      <c r="E2464" s="35"/>
      <c r="F2464" s="225"/>
      <c r="G2464" s="79"/>
      <c r="H2464" s="290"/>
      <c r="I2464" s="74" t="str">
        <f t="shared" si="76"/>
        <v>11900</v>
      </c>
      <c r="J2464" s="218"/>
      <c r="K2464" s="218"/>
      <c r="L2464" s="218"/>
      <c r="M2464" s="218"/>
      <c r="N2464" s="218"/>
      <c r="O2464" s="218"/>
      <c r="P2464" s="218"/>
      <c r="Q2464" s="218"/>
    </row>
    <row r="2465" spans="2:17" x14ac:dyDescent="0.25">
      <c r="B2465" s="76"/>
      <c r="C2465" s="77"/>
      <c r="D2465" s="231"/>
      <c r="E2465" s="35"/>
      <c r="F2465" s="225"/>
      <c r="G2465" s="79"/>
      <c r="H2465" s="290"/>
      <c r="I2465" s="74" t="str">
        <f t="shared" si="76"/>
        <v>11900</v>
      </c>
      <c r="J2465" s="218"/>
      <c r="K2465" s="218"/>
      <c r="L2465" s="218"/>
      <c r="M2465" s="218"/>
      <c r="N2465" s="218"/>
      <c r="O2465" s="218"/>
      <c r="P2465" s="218"/>
      <c r="Q2465" s="218"/>
    </row>
    <row r="2466" spans="2:17" x14ac:dyDescent="0.25">
      <c r="B2466" s="76"/>
      <c r="C2466" s="77"/>
      <c r="D2466" s="231"/>
      <c r="E2466" s="35"/>
      <c r="F2466" s="225"/>
      <c r="G2466" s="79"/>
      <c r="H2466" s="290"/>
      <c r="I2466" s="74" t="str">
        <f t="shared" si="76"/>
        <v>11900</v>
      </c>
      <c r="J2466" s="218"/>
      <c r="K2466" s="218"/>
      <c r="L2466" s="218"/>
      <c r="M2466" s="218"/>
      <c r="N2466" s="218"/>
      <c r="O2466" s="218"/>
      <c r="P2466" s="218"/>
      <c r="Q2466" s="218"/>
    </row>
    <row r="2467" spans="2:17" x14ac:dyDescent="0.25">
      <c r="B2467" s="76"/>
      <c r="C2467" s="77"/>
      <c r="D2467" s="231"/>
      <c r="E2467" s="35"/>
      <c r="F2467" s="225"/>
      <c r="G2467" s="79"/>
      <c r="H2467" s="290"/>
      <c r="I2467" s="74" t="str">
        <f t="shared" si="76"/>
        <v>11900</v>
      </c>
      <c r="J2467" s="218"/>
      <c r="K2467" s="218"/>
      <c r="L2467" s="218"/>
      <c r="M2467" s="218"/>
      <c r="N2467" s="218"/>
      <c r="O2467" s="218"/>
      <c r="P2467" s="218"/>
      <c r="Q2467" s="218"/>
    </row>
    <row r="2468" spans="2:17" x14ac:dyDescent="0.25">
      <c r="B2468" s="76"/>
      <c r="C2468" s="77"/>
      <c r="D2468" s="231"/>
      <c r="E2468" s="35"/>
      <c r="F2468" s="225"/>
      <c r="G2468" s="79"/>
      <c r="H2468" s="290"/>
      <c r="I2468" s="74" t="str">
        <f t="shared" si="76"/>
        <v>11900</v>
      </c>
      <c r="J2468" s="218"/>
      <c r="K2468" s="218"/>
      <c r="L2468" s="218"/>
      <c r="M2468" s="218"/>
      <c r="N2468" s="218"/>
      <c r="O2468" s="218"/>
      <c r="P2468" s="218"/>
      <c r="Q2468" s="218"/>
    </row>
    <row r="2469" spans="2:17" x14ac:dyDescent="0.25">
      <c r="B2469" s="76"/>
      <c r="C2469" s="77"/>
      <c r="D2469" s="231"/>
      <c r="E2469" s="35"/>
      <c r="F2469" s="225"/>
      <c r="G2469" s="79"/>
      <c r="H2469" s="290"/>
      <c r="I2469" s="74" t="str">
        <f t="shared" si="76"/>
        <v>11900</v>
      </c>
      <c r="J2469" s="218"/>
      <c r="K2469" s="218"/>
      <c r="L2469" s="218"/>
      <c r="M2469" s="218"/>
      <c r="N2469" s="218"/>
      <c r="O2469" s="218"/>
      <c r="P2469" s="218"/>
      <c r="Q2469" s="218"/>
    </row>
    <row r="2470" spans="2:17" x14ac:dyDescent="0.25">
      <c r="B2470" s="76"/>
      <c r="C2470" s="77"/>
      <c r="D2470" s="231"/>
      <c r="E2470" s="35"/>
      <c r="F2470" s="225"/>
      <c r="G2470" s="79"/>
      <c r="H2470" s="290"/>
      <c r="I2470" s="74" t="str">
        <f t="shared" si="76"/>
        <v>11900</v>
      </c>
      <c r="J2470" s="218"/>
      <c r="K2470" s="218"/>
      <c r="L2470" s="218"/>
      <c r="M2470" s="218"/>
      <c r="N2470" s="218"/>
      <c r="O2470" s="218"/>
      <c r="P2470" s="218"/>
      <c r="Q2470" s="218"/>
    </row>
    <row r="2471" spans="2:17" x14ac:dyDescent="0.25">
      <c r="B2471" s="76"/>
      <c r="C2471" s="77"/>
      <c r="D2471" s="231"/>
      <c r="E2471" s="35"/>
      <c r="F2471" s="225"/>
      <c r="G2471" s="79"/>
      <c r="H2471" s="290"/>
      <c r="I2471" s="74" t="str">
        <f t="shared" si="76"/>
        <v>11900</v>
      </c>
      <c r="J2471" s="218"/>
      <c r="K2471" s="218"/>
      <c r="L2471" s="218"/>
      <c r="M2471" s="218"/>
      <c r="N2471" s="218"/>
      <c r="O2471" s="218"/>
      <c r="P2471" s="218"/>
      <c r="Q2471" s="218"/>
    </row>
    <row r="2472" spans="2:17" x14ac:dyDescent="0.25">
      <c r="B2472" s="76"/>
      <c r="C2472" s="77"/>
      <c r="D2472" s="231"/>
      <c r="E2472" s="35"/>
      <c r="F2472" s="225"/>
      <c r="G2472" s="79"/>
      <c r="H2472" s="290"/>
      <c r="I2472" s="74" t="str">
        <f t="shared" si="76"/>
        <v>11900</v>
      </c>
      <c r="J2472" s="218"/>
      <c r="K2472" s="218"/>
      <c r="L2472" s="218"/>
      <c r="M2472" s="218"/>
      <c r="N2472" s="218"/>
      <c r="O2472" s="218"/>
      <c r="P2472" s="218"/>
      <c r="Q2472" s="218"/>
    </row>
    <row r="2473" spans="2:17" x14ac:dyDescent="0.25">
      <c r="B2473" s="76"/>
      <c r="C2473" s="77"/>
      <c r="D2473" s="231"/>
      <c r="E2473" s="35"/>
      <c r="F2473" s="225"/>
      <c r="G2473" s="79"/>
      <c r="H2473" s="290"/>
      <c r="I2473" s="74" t="str">
        <f t="shared" si="76"/>
        <v>11900</v>
      </c>
      <c r="J2473" s="218"/>
      <c r="K2473" s="218"/>
      <c r="L2473" s="218"/>
      <c r="M2473" s="218"/>
      <c r="N2473" s="218"/>
      <c r="O2473" s="218"/>
      <c r="P2473" s="218"/>
      <c r="Q2473" s="218"/>
    </row>
    <row r="2474" spans="2:17" x14ac:dyDescent="0.25">
      <c r="B2474" s="76"/>
      <c r="C2474" s="77"/>
      <c r="D2474" s="231"/>
      <c r="E2474" s="35"/>
      <c r="F2474" s="225"/>
      <c r="G2474" s="79"/>
      <c r="H2474" s="290"/>
      <c r="I2474" s="74" t="str">
        <f t="shared" si="76"/>
        <v>11900</v>
      </c>
      <c r="J2474" s="218"/>
      <c r="K2474" s="218"/>
      <c r="L2474" s="218"/>
      <c r="M2474" s="218"/>
      <c r="N2474" s="218"/>
      <c r="O2474" s="218"/>
      <c r="P2474" s="218"/>
      <c r="Q2474" s="218"/>
    </row>
    <row r="2475" spans="2:17" x14ac:dyDescent="0.25">
      <c r="B2475" s="76"/>
      <c r="C2475" s="77"/>
      <c r="D2475" s="231"/>
      <c r="E2475" s="35"/>
      <c r="F2475" s="225"/>
      <c r="G2475" s="79"/>
      <c r="H2475" s="290"/>
      <c r="I2475" s="74" t="str">
        <f t="shared" si="76"/>
        <v>11900</v>
      </c>
      <c r="J2475" s="218"/>
      <c r="K2475" s="218"/>
      <c r="L2475" s="218"/>
      <c r="M2475" s="218"/>
      <c r="N2475" s="218"/>
      <c r="O2475" s="218"/>
      <c r="P2475" s="218"/>
      <c r="Q2475" s="218"/>
    </row>
    <row r="2476" spans="2:17" x14ac:dyDescent="0.25">
      <c r="B2476" s="76"/>
      <c r="C2476" s="77"/>
      <c r="D2476" s="231"/>
      <c r="E2476" s="35"/>
      <c r="F2476" s="225"/>
      <c r="G2476" s="79"/>
      <c r="H2476" s="290"/>
      <c r="I2476" s="74" t="str">
        <f t="shared" si="76"/>
        <v>11900</v>
      </c>
      <c r="J2476" s="218"/>
      <c r="K2476" s="218"/>
      <c r="L2476" s="218"/>
      <c r="M2476" s="218"/>
      <c r="N2476" s="218"/>
      <c r="O2476" s="218"/>
      <c r="P2476" s="218"/>
      <c r="Q2476" s="218"/>
    </row>
    <row r="2477" spans="2:17" x14ac:dyDescent="0.25">
      <c r="B2477" s="76"/>
      <c r="C2477" s="77"/>
      <c r="D2477" s="231"/>
      <c r="E2477" s="35"/>
      <c r="F2477" s="225"/>
      <c r="G2477" s="79"/>
      <c r="H2477" s="290"/>
      <c r="I2477" s="74" t="str">
        <f t="shared" si="76"/>
        <v>11900</v>
      </c>
      <c r="J2477" s="218"/>
      <c r="K2477" s="218"/>
      <c r="L2477" s="218"/>
      <c r="M2477" s="218"/>
      <c r="N2477" s="218"/>
      <c r="O2477" s="218"/>
      <c r="P2477" s="218"/>
      <c r="Q2477" s="218"/>
    </row>
    <row r="2478" spans="2:17" x14ac:dyDescent="0.25">
      <c r="B2478" s="76"/>
      <c r="C2478" s="77"/>
      <c r="D2478" s="231"/>
      <c r="E2478" s="35"/>
      <c r="F2478" s="225"/>
      <c r="G2478" s="79"/>
      <c r="H2478" s="290"/>
      <c r="I2478" s="74" t="str">
        <f t="shared" si="76"/>
        <v>11900</v>
      </c>
      <c r="J2478" s="218"/>
      <c r="K2478" s="218"/>
      <c r="L2478" s="218"/>
      <c r="M2478" s="218"/>
      <c r="N2478" s="218"/>
      <c r="O2478" s="218"/>
      <c r="P2478" s="218"/>
      <c r="Q2478" s="218"/>
    </row>
    <row r="2479" spans="2:17" x14ac:dyDescent="0.25">
      <c r="B2479" s="76"/>
      <c r="C2479" s="77"/>
      <c r="D2479" s="231"/>
      <c r="E2479" s="35"/>
      <c r="F2479" s="225"/>
      <c r="G2479" s="79"/>
      <c r="H2479" s="290"/>
      <c r="I2479" s="74" t="str">
        <f t="shared" si="76"/>
        <v>11900</v>
      </c>
      <c r="J2479" s="218"/>
      <c r="K2479" s="218"/>
      <c r="L2479" s="218"/>
      <c r="M2479" s="218"/>
      <c r="N2479" s="218"/>
      <c r="O2479" s="218"/>
      <c r="P2479" s="218"/>
      <c r="Q2479" s="218"/>
    </row>
    <row r="2480" spans="2:17" x14ac:dyDescent="0.25">
      <c r="B2480" s="76"/>
      <c r="C2480" s="77"/>
      <c r="D2480" s="231"/>
      <c r="E2480" s="35"/>
      <c r="F2480" s="225"/>
      <c r="G2480" s="79"/>
      <c r="H2480" s="290"/>
      <c r="I2480" s="74" t="str">
        <f t="shared" si="76"/>
        <v>11900</v>
      </c>
      <c r="J2480" s="218"/>
      <c r="K2480" s="218"/>
      <c r="L2480" s="218"/>
      <c r="M2480" s="218"/>
      <c r="N2480" s="218"/>
      <c r="O2480" s="218"/>
      <c r="P2480" s="218"/>
      <c r="Q2480" s="218"/>
    </row>
    <row r="2481" spans="2:17" x14ac:dyDescent="0.25">
      <c r="B2481" s="76"/>
      <c r="C2481" s="77"/>
      <c r="D2481" s="231"/>
      <c r="E2481" s="35"/>
      <c r="F2481" s="225"/>
      <c r="G2481" s="79"/>
      <c r="H2481" s="290"/>
      <c r="I2481" s="74" t="str">
        <f t="shared" si="76"/>
        <v>11900</v>
      </c>
      <c r="J2481" s="218"/>
      <c r="K2481" s="218"/>
      <c r="L2481" s="218"/>
      <c r="M2481" s="218"/>
      <c r="N2481" s="218"/>
      <c r="O2481" s="218"/>
      <c r="P2481" s="218"/>
      <c r="Q2481" s="218"/>
    </row>
    <row r="2482" spans="2:17" x14ac:dyDescent="0.25">
      <c r="B2482" s="76"/>
      <c r="C2482" s="77"/>
      <c r="D2482" s="231"/>
      <c r="E2482" s="35"/>
      <c r="F2482" s="225"/>
      <c r="G2482" s="79"/>
      <c r="H2482" s="290"/>
      <c r="I2482" s="74" t="str">
        <f t="shared" si="76"/>
        <v>11900</v>
      </c>
      <c r="J2482" s="218"/>
      <c r="K2482" s="218"/>
      <c r="L2482" s="218"/>
      <c r="M2482" s="218"/>
      <c r="N2482" s="218"/>
      <c r="O2482" s="218"/>
      <c r="P2482" s="218"/>
      <c r="Q2482" s="218"/>
    </row>
    <row r="2483" spans="2:17" x14ac:dyDescent="0.25">
      <c r="B2483" s="76"/>
      <c r="C2483" s="77"/>
      <c r="D2483" s="231"/>
      <c r="E2483" s="35"/>
      <c r="F2483" s="225"/>
      <c r="G2483" s="79"/>
      <c r="H2483" s="290"/>
      <c r="I2483" s="74" t="str">
        <f t="shared" si="76"/>
        <v>11900</v>
      </c>
      <c r="J2483" s="218"/>
      <c r="K2483" s="218"/>
      <c r="L2483" s="218"/>
      <c r="M2483" s="218"/>
      <c r="N2483" s="218"/>
      <c r="O2483" s="218"/>
      <c r="P2483" s="218"/>
      <c r="Q2483" s="218"/>
    </row>
    <row r="2484" spans="2:17" x14ac:dyDescent="0.25">
      <c r="B2484" s="76"/>
      <c r="C2484" s="77"/>
      <c r="D2484" s="231"/>
      <c r="E2484" s="35"/>
      <c r="F2484" s="225"/>
      <c r="G2484" s="79"/>
      <c r="H2484" s="290"/>
      <c r="I2484" s="74" t="str">
        <f t="shared" si="76"/>
        <v>11900</v>
      </c>
      <c r="J2484" s="218"/>
      <c r="K2484" s="218"/>
      <c r="L2484" s="218"/>
      <c r="M2484" s="218"/>
      <c r="N2484" s="218"/>
      <c r="O2484" s="218"/>
      <c r="P2484" s="218"/>
      <c r="Q2484" s="218"/>
    </row>
    <row r="2485" spans="2:17" x14ac:dyDescent="0.25">
      <c r="B2485" s="76"/>
      <c r="C2485" s="77"/>
      <c r="D2485" s="231"/>
      <c r="E2485" s="35"/>
      <c r="F2485" s="225"/>
      <c r="G2485" s="79"/>
      <c r="H2485" s="290"/>
      <c r="I2485" s="74" t="str">
        <f t="shared" si="76"/>
        <v>11900</v>
      </c>
      <c r="J2485" s="218"/>
      <c r="K2485" s="218"/>
      <c r="L2485" s="218"/>
      <c r="M2485" s="218"/>
      <c r="N2485" s="218"/>
      <c r="O2485" s="218"/>
      <c r="P2485" s="218"/>
      <c r="Q2485" s="218"/>
    </row>
    <row r="2486" spans="2:17" x14ac:dyDescent="0.25">
      <c r="B2486" s="76"/>
      <c r="C2486" s="77"/>
      <c r="D2486" s="231"/>
      <c r="E2486" s="35"/>
      <c r="F2486" s="225"/>
      <c r="G2486" s="79"/>
      <c r="H2486" s="290"/>
      <c r="I2486" s="74" t="str">
        <f t="shared" si="76"/>
        <v>11900</v>
      </c>
      <c r="J2486" s="218"/>
      <c r="K2486" s="218"/>
      <c r="L2486" s="218"/>
      <c r="M2486" s="218"/>
      <c r="N2486" s="218"/>
      <c r="O2486" s="218"/>
      <c r="P2486" s="218"/>
      <c r="Q2486" s="218"/>
    </row>
    <row r="2487" spans="2:17" x14ac:dyDescent="0.25">
      <c r="B2487" s="76"/>
      <c r="C2487" s="77"/>
      <c r="D2487" s="231"/>
      <c r="E2487" s="35"/>
      <c r="F2487" s="225"/>
      <c r="G2487" s="79"/>
      <c r="H2487" s="290"/>
      <c r="I2487" s="74" t="str">
        <f t="shared" si="76"/>
        <v>11900</v>
      </c>
      <c r="J2487" s="218"/>
      <c r="K2487" s="218"/>
      <c r="L2487" s="218"/>
      <c r="M2487" s="218"/>
      <c r="N2487" s="218"/>
      <c r="O2487" s="218"/>
      <c r="P2487" s="218"/>
      <c r="Q2487" s="218"/>
    </row>
    <row r="2488" spans="2:17" x14ac:dyDescent="0.25">
      <c r="B2488" s="76"/>
      <c r="C2488" s="77"/>
      <c r="D2488" s="231"/>
      <c r="E2488" s="35"/>
      <c r="F2488" s="225"/>
      <c r="G2488" s="79"/>
      <c r="H2488" s="290"/>
      <c r="I2488" s="74" t="str">
        <f t="shared" si="76"/>
        <v>11900</v>
      </c>
      <c r="J2488" s="218"/>
      <c r="K2488" s="218"/>
      <c r="L2488" s="218"/>
      <c r="M2488" s="218"/>
      <c r="N2488" s="218"/>
      <c r="O2488" s="218"/>
      <c r="P2488" s="218"/>
      <c r="Q2488" s="218"/>
    </row>
    <row r="2489" spans="2:17" x14ac:dyDescent="0.25">
      <c r="B2489" s="76"/>
      <c r="C2489" s="77"/>
      <c r="D2489" s="231"/>
      <c r="E2489" s="35"/>
      <c r="F2489" s="225"/>
      <c r="G2489" s="79"/>
      <c r="H2489" s="290"/>
      <c r="I2489" s="74" t="str">
        <f t="shared" si="76"/>
        <v>11900</v>
      </c>
      <c r="J2489" s="218"/>
      <c r="K2489" s="218"/>
      <c r="L2489" s="218"/>
      <c r="M2489" s="218"/>
      <c r="N2489" s="218"/>
      <c r="O2489" s="218"/>
      <c r="P2489" s="218"/>
      <c r="Q2489" s="218"/>
    </row>
    <row r="2490" spans="2:17" x14ac:dyDescent="0.25">
      <c r="B2490" s="76"/>
      <c r="C2490" s="77"/>
      <c r="D2490" s="231"/>
      <c r="E2490" s="35"/>
      <c r="F2490" s="225"/>
      <c r="G2490" s="79"/>
      <c r="H2490" s="290"/>
      <c r="I2490" s="74" t="str">
        <f t="shared" si="76"/>
        <v>11900</v>
      </c>
      <c r="J2490" s="218"/>
      <c r="K2490" s="218"/>
      <c r="L2490" s="218"/>
      <c r="M2490" s="218"/>
      <c r="N2490" s="218"/>
      <c r="O2490" s="218"/>
      <c r="P2490" s="218"/>
      <c r="Q2490" s="218"/>
    </row>
    <row r="2491" spans="2:17" x14ac:dyDescent="0.25">
      <c r="B2491" s="76"/>
      <c r="C2491" s="77"/>
      <c r="D2491" s="231"/>
      <c r="E2491" s="35"/>
      <c r="F2491" s="225"/>
      <c r="G2491" s="79"/>
      <c r="H2491" s="290"/>
      <c r="I2491" s="74" t="str">
        <f t="shared" si="76"/>
        <v>11900</v>
      </c>
      <c r="J2491" s="218"/>
      <c r="K2491" s="218"/>
      <c r="L2491" s="218"/>
      <c r="M2491" s="218"/>
      <c r="N2491" s="218"/>
      <c r="O2491" s="218"/>
      <c r="P2491" s="218"/>
      <c r="Q2491" s="218"/>
    </row>
    <row r="2492" spans="2:17" x14ac:dyDescent="0.25">
      <c r="B2492" s="76"/>
      <c r="C2492" s="77"/>
      <c r="D2492" s="231"/>
      <c r="E2492" s="35"/>
      <c r="F2492" s="225"/>
      <c r="G2492" s="79"/>
      <c r="H2492" s="290"/>
      <c r="I2492" s="74" t="str">
        <f t="shared" si="76"/>
        <v>11900</v>
      </c>
      <c r="J2492" s="218"/>
      <c r="K2492" s="218"/>
      <c r="L2492" s="218"/>
      <c r="M2492" s="218"/>
      <c r="N2492" s="218"/>
      <c r="O2492" s="218"/>
      <c r="P2492" s="218"/>
      <c r="Q2492" s="218"/>
    </row>
    <row r="2493" spans="2:17" x14ac:dyDescent="0.25">
      <c r="B2493" s="76"/>
      <c r="C2493" s="77"/>
      <c r="D2493" s="231"/>
      <c r="E2493" s="35"/>
      <c r="F2493" s="225"/>
      <c r="G2493" s="79"/>
      <c r="H2493" s="290"/>
      <c r="I2493" s="74" t="str">
        <f t="shared" si="76"/>
        <v>11900</v>
      </c>
      <c r="J2493" s="218"/>
      <c r="K2493" s="218"/>
      <c r="L2493" s="218"/>
      <c r="M2493" s="218"/>
      <c r="N2493" s="218"/>
      <c r="O2493" s="218"/>
      <c r="P2493" s="218"/>
      <c r="Q2493" s="218"/>
    </row>
    <row r="2494" spans="2:17" x14ac:dyDescent="0.25">
      <c r="B2494" s="76"/>
      <c r="C2494" s="77"/>
      <c r="D2494" s="231"/>
      <c r="E2494" s="35"/>
      <c r="F2494" s="225"/>
      <c r="G2494" s="79"/>
      <c r="H2494" s="290"/>
      <c r="I2494" s="74" t="str">
        <f t="shared" si="76"/>
        <v>11900</v>
      </c>
      <c r="J2494" s="218"/>
      <c r="K2494" s="218"/>
      <c r="L2494" s="218"/>
      <c r="M2494" s="218"/>
      <c r="N2494" s="218"/>
      <c r="O2494" s="218"/>
      <c r="P2494" s="218"/>
      <c r="Q2494" s="218"/>
    </row>
    <row r="2495" spans="2:17" x14ac:dyDescent="0.25">
      <c r="B2495" s="76"/>
      <c r="C2495" s="77"/>
      <c r="D2495" s="231"/>
      <c r="E2495" s="35"/>
      <c r="F2495" s="225"/>
      <c r="G2495" s="79"/>
      <c r="H2495" s="290"/>
      <c r="I2495" s="74" t="str">
        <f t="shared" si="76"/>
        <v>11900</v>
      </c>
      <c r="J2495" s="218"/>
      <c r="K2495" s="218"/>
      <c r="L2495" s="218"/>
      <c r="M2495" s="218"/>
      <c r="N2495" s="218"/>
      <c r="O2495" s="218"/>
      <c r="P2495" s="218"/>
      <c r="Q2495" s="218"/>
    </row>
    <row r="2496" spans="2:17" x14ac:dyDescent="0.25">
      <c r="B2496" s="76"/>
      <c r="C2496" s="77"/>
      <c r="D2496" s="231"/>
      <c r="E2496" s="35"/>
      <c r="F2496" s="225"/>
      <c r="G2496" s="79"/>
      <c r="H2496" s="290"/>
      <c r="I2496" s="74" t="str">
        <f t="shared" si="76"/>
        <v>11900</v>
      </c>
      <c r="J2496" s="218"/>
      <c r="K2496" s="218"/>
      <c r="L2496" s="218"/>
      <c r="M2496" s="218"/>
      <c r="N2496" s="218"/>
      <c r="O2496" s="218"/>
      <c r="P2496" s="218"/>
      <c r="Q2496" s="218"/>
    </row>
    <row r="2497" spans="2:17" x14ac:dyDescent="0.25">
      <c r="B2497" s="76"/>
      <c r="C2497" s="77"/>
      <c r="D2497" s="231"/>
      <c r="E2497" s="35"/>
      <c r="F2497" s="225"/>
      <c r="G2497" s="79"/>
      <c r="H2497" s="290"/>
      <c r="I2497" s="74" t="str">
        <f t="shared" si="76"/>
        <v>11900</v>
      </c>
      <c r="J2497" s="218"/>
      <c r="K2497" s="218"/>
      <c r="L2497" s="218"/>
      <c r="M2497" s="218"/>
      <c r="N2497" s="218"/>
      <c r="O2497" s="218"/>
      <c r="P2497" s="218"/>
      <c r="Q2497" s="218"/>
    </row>
    <row r="2498" spans="2:17" x14ac:dyDescent="0.25">
      <c r="B2498" s="76"/>
      <c r="C2498" s="77"/>
      <c r="D2498" s="231"/>
      <c r="E2498" s="35"/>
      <c r="F2498" s="225"/>
      <c r="G2498" s="79"/>
      <c r="H2498" s="290"/>
      <c r="I2498" s="74" t="str">
        <f t="shared" si="76"/>
        <v>11900</v>
      </c>
      <c r="J2498" s="218"/>
      <c r="K2498" s="218"/>
      <c r="L2498" s="218"/>
      <c r="M2498" s="218"/>
      <c r="N2498" s="218"/>
      <c r="O2498" s="218"/>
      <c r="P2498" s="218"/>
      <c r="Q2498" s="218"/>
    </row>
    <row r="2499" spans="2:17" x14ac:dyDescent="0.25">
      <c r="B2499" s="76"/>
      <c r="C2499" s="77"/>
      <c r="D2499" s="231"/>
      <c r="E2499" s="35"/>
      <c r="F2499" s="225"/>
      <c r="G2499" s="79"/>
      <c r="H2499" s="290"/>
      <c r="I2499" s="74" t="str">
        <f t="shared" si="76"/>
        <v>11900</v>
      </c>
      <c r="J2499" s="218"/>
      <c r="K2499" s="218"/>
      <c r="L2499" s="218"/>
      <c r="M2499" s="218"/>
      <c r="N2499" s="218"/>
      <c r="O2499" s="218"/>
      <c r="P2499" s="218"/>
      <c r="Q2499" s="218"/>
    </row>
    <row r="2500" spans="2:17" x14ac:dyDescent="0.25">
      <c r="B2500" s="76"/>
      <c r="C2500" s="77"/>
      <c r="D2500" s="231"/>
      <c r="E2500" s="35"/>
      <c r="F2500" s="225"/>
      <c r="G2500" s="79"/>
      <c r="H2500" s="290"/>
      <c r="I2500" s="74" t="str">
        <f t="shared" si="76"/>
        <v>11900</v>
      </c>
      <c r="J2500" s="218"/>
      <c r="K2500" s="218"/>
      <c r="L2500" s="218"/>
      <c r="M2500" s="218"/>
      <c r="N2500" s="218"/>
      <c r="O2500" s="218"/>
      <c r="P2500" s="218"/>
      <c r="Q2500" s="218"/>
    </row>
    <row r="2501" spans="2:17" x14ac:dyDescent="0.25">
      <c r="B2501" s="76"/>
      <c r="C2501" s="77"/>
      <c r="D2501" s="231"/>
      <c r="E2501" s="35"/>
      <c r="F2501" s="225"/>
      <c r="G2501" s="79"/>
      <c r="H2501" s="290"/>
      <c r="I2501" s="74" t="str">
        <f t="shared" si="76"/>
        <v>11900</v>
      </c>
      <c r="J2501" s="218"/>
      <c r="K2501" s="218"/>
      <c r="L2501" s="218"/>
      <c r="M2501" s="218"/>
      <c r="N2501" s="218"/>
      <c r="O2501" s="218"/>
      <c r="P2501" s="218"/>
      <c r="Q2501" s="218"/>
    </row>
    <row r="2502" spans="2:17" x14ac:dyDescent="0.25">
      <c r="B2502" s="76"/>
      <c r="C2502" s="77"/>
      <c r="D2502" s="231"/>
      <c r="E2502" s="35"/>
      <c r="F2502" s="225"/>
      <c r="G2502" s="79"/>
      <c r="H2502" s="290"/>
      <c r="I2502" s="74" t="str">
        <f t="shared" si="76"/>
        <v>11900</v>
      </c>
      <c r="J2502" s="218"/>
      <c r="K2502" s="218"/>
      <c r="L2502" s="218"/>
      <c r="M2502" s="218"/>
      <c r="N2502" s="218"/>
      <c r="O2502" s="218"/>
      <c r="P2502" s="218"/>
      <c r="Q2502" s="218"/>
    </row>
    <row r="2503" spans="2:17" x14ac:dyDescent="0.25">
      <c r="B2503" s="76"/>
      <c r="C2503" s="77"/>
      <c r="D2503" s="231"/>
      <c r="E2503" s="35"/>
      <c r="F2503" s="225"/>
      <c r="G2503" s="79"/>
      <c r="H2503" s="290"/>
      <c r="I2503" s="74" t="str">
        <f t="shared" si="76"/>
        <v>11900</v>
      </c>
      <c r="J2503" s="218"/>
      <c r="K2503" s="218"/>
      <c r="L2503" s="218"/>
      <c r="M2503" s="218"/>
      <c r="N2503" s="218"/>
      <c r="O2503" s="218"/>
      <c r="P2503" s="218"/>
      <c r="Q2503" s="218"/>
    </row>
    <row r="2504" spans="2:17" x14ac:dyDescent="0.25">
      <c r="B2504" s="76"/>
      <c r="C2504" s="77"/>
      <c r="D2504" s="231"/>
      <c r="E2504" s="35"/>
      <c r="F2504" s="225"/>
      <c r="G2504" s="79"/>
      <c r="H2504" s="290"/>
      <c r="I2504" s="74" t="str">
        <f t="shared" si="76"/>
        <v>11900</v>
      </c>
      <c r="J2504" s="218"/>
      <c r="K2504" s="218"/>
      <c r="L2504" s="218"/>
      <c r="M2504" s="218"/>
      <c r="N2504" s="218"/>
      <c r="O2504" s="218"/>
      <c r="P2504" s="218"/>
      <c r="Q2504" s="218"/>
    </row>
    <row r="2505" spans="2:17" x14ac:dyDescent="0.25">
      <c r="B2505" s="76"/>
      <c r="C2505" s="77"/>
      <c r="D2505" s="231"/>
      <c r="E2505" s="35"/>
      <c r="F2505" s="225"/>
      <c r="G2505" s="79"/>
      <c r="H2505" s="290"/>
      <c r="I2505" s="74" t="str">
        <f t="shared" si="76"/>
        <v>11900</v>
      </c>
      <c r="J2505" s="218"/>
      <c r="K2505" s="218"/>
      <c r="L2505" s="218"/>
      <c r="M2505" s="218"/>
      <c r="N2505" s="218"/>
      <c r="O2505" s="218"/>
      <c r="P2505" s="218"/>
      <c r="Q2505" s="218"/>
    </row>
    <row r="2506" spans="2:17" x14ac:dyDescent="0.25">
      <c r="B2506" s="76"/>
      <c r="C2506" s="77"/>
      <c r="D2506" s="231"/>
      <c r="E2506" s="35"/>
      <c r="F2506" s="225"/>
      <c r="G2506" s="79"/>
      <c r="H2506" s="290"/>
      <c r="I2506" s="74" t="str">
        <f t="shared" si="76"/>
        <v>11900</v>
      </c>
      <c r="J2506" s="218"/>
      <c r="K2506" s="218"/>
      <c r="L2506" s="218"/>
      <c r="M2506" s="218"/>
      <c r="N2506" s="218"/>
      <c r="O2506" s="218"/>
      <c r="P2506" s="218"/>
      <c r="Q2506" s="218"/>
    </row>
    <row r="2507" spans="2:17" x14ac:dyDescent="0.25">
      <c r="B2507" s="76"/>
      <c r="C2507" s="77"/>
      <c r="D2507" s="231"/>
      <c r="E2507" s="35"/>
      <c r="F2507" s="225"/>
      <c r="G2507" s="79"/>
      <c r="H2507" s="290"/>
      <c r="I2507" s="74" t="str">
        <f t="shared" si="76"/>
        <v>11900</v>
      </c>
      <c r="J2507" s="218"/>
      <c r="K2507" s="218"/>
      <c r="L2507" s="218"/>
      <c r="M2507" s="218"/>
      <c r="N2507" s="218"/>
      <c r="O2507" s="218"/>
      <c r="P2507" s="218"/>
      <c r="Q2507" s="218"/>
    </row>
    <row r="2508" spans="2:17" x14ac:dyDescent="0.25">
      <c r="B2508" s="76"/>
      <c r="C2508" s="77"/>
      <c r="D2508" s="231"/>
      <c r="E2508" s="35"/>
      <c r="F2508" s="225"/>
      <c r="G2508" s="79"/>
      <c r="H2508" s="290"/>
      <c r="I2508" s="74" t="str">
        <f t="shared" si="76"/>
        <v>11900</v>
      </c>
      <c r="J2508" s="218"/>
      <c r="K2508" s="218"/>
      <c r="L2508" s="218"/>
      <c r="M2508" s="218"/>
      <c r="N2508" s="218"/>
      <c r="O2508" s="218"/>
      <c r="P2508" s="218"/>
      <c r="Q2508" s="218"/>
    </row>
    <row r="2509" spans="2:17" x14ac:dyDescent="0.25">
      <c r="B2509" s="76"/>
      <c r="C2509" s="77"/>
      <c r="D2509" s="231"/>
      <c r="E2509" s="35"/>
      <c r="F2509" s="225"/>
      <c r="G2509" s="79"/>
      <c r="H2509" s="290"/>
      <c r="I2509" s="74" t="str">
        <f t="shared" si="76"/>
        <v>11900</v>
      </c>
      <c r="J2509" s="218"/>
      <c r="K2509" s="218"/>
      <c r="L2509" s="218"/>
      <c r="M2509" s="218"/>
      <c r="N2509" s="218"/>
      <c r="O2509" s="218"/>
      <c r="P2509" s="218"/>
      <c r="Q2509" s="218"/>
    </row>
    <row r="2510" spans="2:17" x14ac:dyDescent="0.25">
      <c r="B2510" s="76"/>
      <c r="C2510" s="77"/>
      <c r="D2510" s="231"/>
      <c r="E2510" s="35"/>
      <c r="F2510" s="225"/>
      <c r="G2510" s="79"/>
      <c r="H2510" s="290"/>
      <c r="I2510" s="74" t="str">
        <f t="shared" si="76"/>
        <v>11900</v>
      </c>
      <c r="J2510" s="218"/>
      <c r="K2510" s="218"/>
      <c r="L2510" s="218"/>
      <c r="M2510" s="218"/>
      <c r="N2510" s="218"/>
      <c r="O2510" s="218"/>
      <c r="P2510" s="218"/>
      <c r="Q2510" s="218"/>
    </row>
    <row r="2511" spans="2:17" x14ac:dyDescent="0.25">
      <c r="B2511" s="76"/>
      <c r="C2511" s="77"/>
      <c r="D2511" s="231"/>
      <c r="E2511" s="35"/>
      <c r="F2511" s="225"/>
      <c r="G2511" s="79"/>
      <c r="H2511" s="290"/>
      <c r="I2511" s="74" t="str">
        <f t="shared" ref="I2511:I2574" si="77">MONTH(D2511)&amp;YEAR(D2511)&amp;G2511</f>
        <v>11900</v>
      </c>
      <c r="J2511" s="218"/>
      <c r="K2511" s="218"/>
      <c r="L2511" s="218"/>
      <c r="M2511" s="218"/>
      <c r="N2511" s="218"/>
      <c r="O2511" s="218"/>
      <c r="P2511" s="218"/>
      <c r="Q2511" s="218"/>
    </row>
    <row r="2512" spans="2:17" x14ac:dyDescent="0.25">
      <c r="B2512" s="76"/>
      <c r="C2512" s="77"/>
      <c r="D2512" s="231"/>
      <c r="E2512" s="35"/>
      <c r="F2512" s="225"/>
      <c r="G2512" s="79"/>
      <c r="H2512" s="290"/>
      <c r="I2512" s="74" t="str">
        <f t="shared" si="77"/>
        <v>11900</v>
      </c>
      <c r="J2512" s="218"/>
      <c r="K2512" s="218"/>
      <c r="L2512" s="218"/>
      <c r="M2512" s="218"/>
      <c r="N2512" s="218"/>
      <c r="O2512" s="218"/>
      <c r="P2512" s="218"/>
      <c r="Q2512" s="218"/>
    </row>
    <row r="2513" spans="2:17" x14ac:dyDescent="0.25">
      <c r="B2513" s="76"/>
      <c r="C2513" s="77"/>
      <c r="D2513" s="231"/>
      <c r="E2513" s="35"/>
      <c r="F2513" s="225"/>
      <c r="G2513" s="79"/>
      <c r="H2513" s="290"/>
      <c r="I2513" s="74" t="str">
        <f t="shared" si="77"/>
        <v>11900</v>
      </c>
      <c r="J2513" s="218"/>
      <c r="K2513" s="218"/>
      <c r="L2513" s="218"/>
      <c r="M2513" s="218"/>
      <c r="N2513" s="218"/>
      <c r="O2513" s="218"/>
      <c r="P2513" s="218"/>
      <c r="Q2513" s="218"/>
    </row>
    <row r="2514" spans="2:17" x14ac:dyDescent="0.25">
      <c r="B2514" s="76"/>
      <c r="C2514" s="77"/>
      <c r="D2514" s="231"/>
      <c r="E2514" s="35"/>
      <c r="F2514" s="225"/>
      <c r="G2514" s="79"/>
      <c r="H2514" s="290"/>
      <c r="I2514" s="74" t="str">
        <f t="shared" si="77"/>
        <v>11900</v>
      </c>
      <c r="J2514" s="218"/>
      <c r="K2514" s="218"/>
      <c r="L2514" s="218"/>
      <c r="M2514" s="218"/>
      <c r="N2514" s="218"/>
      <c r="O2514" s="218"/>
      <c r="P2514" s="218"/>
      <c r="Q2514" s="218"/>
    </row>
    <row r="2515" spans="2:17" x14ac:dyDescent="0.25">
      <c r="B2515" s="76"/>
      <c r="C2515" s="77"/>
      <c r="D2515" s="231"/>
      <c r="E2515" s="35"/>
      <c r="F2515" s="225"/>
      <c r="G2515" s="79"/>
      <c r="H2515" s="290"/>
      <c r="I2515" s="74" t="str">
        <f t="shared" si="77"/>
        <v>11900</v>
      </c>
      <c r="J2515" s="218"/>
      <c r="K2515" s="218"/>
      <c r="L2515" s="218"/>
      <c r="M2515" s="218"/>
      <c r="N2515" s="218"/>
      <c r="O2515" s="218"/>
      <c r="P2515" s="218"/>
      <c r="Q2515" s="218"/>
    </row>
    <row r="2516" spans="2:17" x14ac:dyDescent="0.25">
      <c r="B2516" s="76"/>
      <c r="C2516" s="77"/>
      <c r="D2516" s="231"/>
      <c r="E2516" s="35"/>
      <c r="F2516" s="225"/>
      <c r="G2516" s="79"/>
      <c r="H2516" s="290"/>
      <c r="I2516" s="74" t="str">
        <f t="shared" si="77"/>
        <v>11900</v>
      </c>
      <c r="J2516" s="218"/>
      <c r="K2516" s="218"/>
      <c r="L2516" s="218"/>
      <c r="M2516" s="218"/>
      <c r="N2516" s="218"/>
      <c r="O2516" s="218"/>
      <c r="P2516" s="218"/>
      <c r="Q2516" s="218"/>
    </row>
    <row r="2517" spans="2:17" x14ac:dyDescent="0.25">
      <c r="B2517" s="76"/>
      <c r="C2517" s="77"/>
      <c r="D2517" s="231"/>
      <c r="E2517" s="35"/>
      <c r="F2517" s="225"/>
      <c r="G2517" s="79"/>
      <c r="H2517" s="290"/>
      <c r="I2517" s="74" t="str">
        <f t="shared" si="77"/>
        <v>11900</v>
      </c>
      <c r="J2517" s="218"/>
      <c r="K2517" s="218"/>
      <c r="L2517" s="218"/>
      <c r="M2517" s="218"/>
      <c r="N2517" s="218"/>
      <c r="O2517" s="218"/>
      <c r="P2517" s="218"/>
      <c r="Q2517" s="218"/>
    </row>
    <row r="2518" spans="2:17" x14ac:dyDescent="0.25">
      <c r="B2518" s="76"/>
      <c r="C2518" s="77"/>
      <c r="D2518" s="231"/>
      <c r="E2518" s="35"/>
      <c r="F2518" s="225"/>
      <c r="G2518" s="79"/>
      <c r="H2518" s="290"/>
      <c r="I2518" s="74" t="str">
        <f t="shared" si="77"/>
        <v>11900</v>
      </c>
      <c r="J2518" s="218"/>
      <c r="K2518" s="218"/>
      <c r="L2518" s="218"/>
      <c r="M2518" s="218"/>
      <c r="N2518" s="218"/>
      <c r="O2518" s="218"/>
      <c r="P2518" s="218"/>
      <c r="Q2518" s="218"/>
    </row>
    <row r="2519" spans="2:17" x14ac:dyDescent="0.25">
      <c r="B2519" s="76"/>
      <c r="C2519" s="77"/>
      <c r="D2519" s="231"/>
      <c r="E2519" s="35"/>
      <c r="F2519" s="225"/>
      <c r="G2519" s="79"/>
      <c r="H2519" s="290"/>
      <c r="I2519" s="74" t="str">
        <f t="shared" si="77"/>
        <v>11900</v>
      </c>
      <c r="J2519" s="218"/>
      <c r="K2519" s="218"/>
      <c r="L2519" s="218"/>
      <c r="M2519" s="218"/>
      <c r="N2519" s="218"/>
      <c r="O2519" s="218"/>
      <c r="P2519" s="218"/>
      <c r="Q2519" s="218"/>
    </row>
    <row r="2520" spans="2:17" x14ac:dyDescent="0.25">
      <c r="B2520" s="76"/>
      <c r="C2520" s="77"/>
      <c r="D2520" s="231"/>
      <c r="E2520" s="35"/>
      <c r="F2520" s="225"/>
      <c r="G2520" s="79"/>
      <c r="H2520" s="290"/>
      <c r="I2520" s="74" t="str">
        <f t="shared" si="77"/>
        <v>11900</v>
      </c>
      <c r="J2520" s="218"/>
      <c r="K2520" s="218"/>
      <c r="L2520" s="218"/>
      <c r="M2520" s="218"/>
      <c r="N2520" s="218"/>
      <c r="O2520" s="218"/>
      <c r="P2520" s="218"/>
      <c r="Q2520" s="218"/>
    </row>
    <row r="2521" spans="2:17" x14ac:dyDescent="0.25">
      <c r="B2521" s="76"/>
      <c r="C2521" s="77"/>
      <c r="D2521" s="231"/>
      <c r="E2521" s="35"/>
      <c r="F2521" s="225"/>
      <c r="G2521" s="79"/>
      <c r="H2521" s="290"/>
      <c r="I2521" s="74" t="str">
        <f t="shared" si="77"/>
        <v>11900</v>
      </c>
      <c r="J2521" s="218"/>
      <c r="K2521" s="218"/>
      <c r="L2521" s="218"/>
      <c r="M2521" s="218"/>
      <c r="N2521" s="218"/>
      <c r="O2521" s="218"/>
      <c r="P2521" s="218"/>
      <c r="Q2521" s="218"/>
    </row>
    <row r="2522" spans="2:17" x14ac:dyDescent="0.25">
      <c r="B2522" s="76"/>
      <c r="C2522" s="77"/>
      <c r="D2522" s="231"/>
      <c r="E2522" s="35"/>
      <c r="F2522" s="225"/>
      <c r="G2522" s="79"/>
      <c r="H2522" s="290"/>
      <c r="I2522" s="74" t="str">
        <f t="shared" si="77"/>
        <v>11900</v>
      </c>
      <c r="J2522" s="218"/>
      <c r="K2522" s="218"/>
      <c r="L2522" s="218"/>
      <c r="M2522" s="218"/>
      <c r="N2522" s="218"/>
      <c r="O2522" s="218"/>
      <c r="P2522" s="218"/>
      <c r="Q2522" s="218"/>
    </row>
    <row r="2523" spans="2:17" x14ac:dyDescent="0.25">
      <c r="B2523" s="76"/>
      <c r="C2523" s="77"/>
      <c r="D2523" s="231"/>
      <c r="E2523" s="35"/>
      <c r="F2523" s="225"/>
      <c r="G2523" s="79"/>
      <c r="H2523" s="290"/>
      <c r="I2523" s="74" t="str">
        <f t="shared" si="77"/>
        <v>11900</v>
      </c>
      <c r="J2523" s="218"/>
      <c r="K2523" s="218"/>
      <c r="L2523" s="218"/>
      <c r="M2523" s="218"/>
      <c r="N2523" s="218"/>
      <c r="O2523" s="218"/>
      <c r="P2523" s="218"/>
      <c r="Q2523" s="218"/>
    </row>
    <row r="2524" spans="2:17" x14ac:dyDescent="0.25">
      <c r="B2524" s="76"/>
      <c r="C2524" s="77"/>
      <c r="D2524" s="231"/>
      <c r="E2524" s="35"/>
      <c r="F2524" s="225"/>
      <c r="G2524" s="79"/>
      <c r="H2524" s="290"/>
      <c r="I2524" s="74" t="str">
        <f t="shared" si="77"/>
        <v>11900</v>
      </c>
      <c r="J2524" s="218"/>
      <c r="K2524" s="218"/>
      <c r="L2524" s="218"/>
      <c r="M2524" s="218"/>
      <c r="N2524" s="218"/>
      <c r="O2524" s="218"/>
      <c r="P2524" s="218"/>
      <c r="Q2524" s="218"/>
    </row>
    <row r="2525" spans="2:17" x14ac:dyDescent="0.25">
      <c r="B2525" s="76"/>
      <c r="C2525" s="77"/>
      <c r="D2525" s="231"/>
      <c r="E2525" s="35"/>
      <c r="F2525" s="225"/>
      <c r="G2525" s="79"/>
      <c r="H2525" s="290"/>
      <c r="I2525" s="74" t="str">
        <f t="shared" si="77"/>
        <v>11900</v>
      </c>
      <c r="J2525" s="218"/>
      <c r="K2525" s="218"/>
      <c r="L2525" s="218"/>
      <c r="M2525" s="218"/>
      <c r="N2525" s="218"/>
      <c r="O2525" s="218"/>
      <c r="P2525" s="218"/>
      <c r="Q2525" s="218"/>
    </row>
    <row r="2526" spans="2:17" x14ac:dyDescent="0.25">
      <c r="B2526" s="76"/>
      <c r="C2526" s="77"/>
      <c r="D2526" s="231"/>
      <c r="E2526" s="35"/>
      <c r="F2526" s="225"/>
      <c r="G2526" s="79"/>
      <c r="H2526" s="290"/>
      <c r="I2526" s="74" t="str">
        <f t="shared" si="77"/>
        <v>11900</v>
      </c>
      <c r="J2526" s="218"/>
      <c r="K2526" s="218"/>
      <c r="L2526" s="218"/>
      <c r="M2526" s="218"/>
      <c r="N2526" s="218"/>
      <c r="O2526" s="218"/>
      <c r="P2526" s="218"/>
      <c r="Q2526" s="218"/>
    </row>
    <row r="2527" spans="2:17" x14ac:dyDescent="0.25">
      <c r="B2527" s="76"/>
      <c r="C2527" s="77"/>
      <c r="D2527" s="231"/>
      <c r="E2527" s="35"/>
      <c r="F2527" s="225"/>
      <c r="G2527" s="79"/>
      <c r="H2527" s="290"/>
      <c r="I2527" s="74" t="str">
        <f t="shared" si="77"/>
        <v>11900</v>
      </c>
      <c r="J2527" s="218"/>
      <c r="K2527" s="218"/>
      <c r="L2527" s="218"/>
      <c r="M2527" s="218"/>
      <c r="N2527" s="218"/>
      <c r="O2527" s="218"/>
      <c r="P2527" s="218"/>
      <c r="Q2527" s="218"/>
    </row>
    <row r="2528" spans="2:17" x14ac:dyDescent="0.25">
      <c r="B2528" s="76"/>
      <c r="C2528" s="77"/>
      <c r="D2528" s="231"/>
      <c r="E2528" s="35"/>
      <c r="F2528" s="225"/>
      <c r="G2528" s="79"/>
      <c r="H2528" s="290"/>
      <c r="I2528" s="74" t="str">
        <f t="shared" si="77"/>
        <v>11900</v>
      </c>
      <c r="J2528" s="218"/>
      <c r="K2528" s="218"/>
      <c r="L2528" s="218"/>
      <c r="M2528" s="218"/>
      <c r="N2528" s="218"/>
      <c r="O2528" s="218"/>
      <c r="P2528" s="218"/>
      <c r="Q2528" s="218"/>
    </row>
    <row r="2529" spans="2:17" x14ac:dyDescent="0.25">
      <c r="B2529" s="76"/>
      <c r="C2529" s="77"/>
      <c r="D2529" s="231"/>
      <c r="E2529" s="35"/>
      <c r="F2529" s="225"/>
      <c r="G2529" s="79"/>
      <c r="H2529" s="290"/>
      <c r="I2529" s="74" t="str">
        <f t="shared" si="77"/>
        <v>11900</v>
      </c>
      <c r="J2529" s="218"/>
      <c r="K2529" s="218"/>
      <c r="L2529" s="218"/>
      <c r="M2529" s="218"/>
      <c r="N2529" s="218"/>
      <c r="O2529" s="218"/>
      <c r="P2529" s="218"/>
      <c r="Q2529" s="218"/>
    </row>
    <row r="2530" spans="2:17" x14ac:dyDescent="0.25">
      <c r="B2530" s="76"/>
      <c r="C2530" s="77"/>
      <c r="D2530" s="231"/>
      <c r="E2530" s="35"/>
      <c r="F2530" s="225"/>
      <c r="G2530" s="79"/>
      <c r="H2530" s="290"/>
      <c r="I2530" s="74" t="str">
        <f t="shared" si="77"/>
        <v>11900</v>
      </c>
      <c r="J2530" s="218"/>
      <c r="K2530" s="218"/>
      <c r="L2530" s="218"/>
      <c r="M2530" s="218"/>
      <c r="N2530" s="218"/>
      <c r="O2530" s="218"/>
      <c r="P2530" s="218"/>
      <c r="Q2530" s="218"/>
    </row>
    <row r="2531" spans="2:17" x14ac:dyDescent="0.25">
      <c r="B2531" s="76"/>
      <c r="C2531" s="77"/>
      <c r="D2531" s="231"/>
      <c r="E2531" s="35"/>
      <c r="F2531" s="225"/>
      <c r="G2531" s="79"/>
      <c r="H2531" s="290"/>
      <c r="I2531" s="74" t="str">
        <f t="shared" si="77"/>
        <v>11900</v>
      </c>
      <c r="J2531" s="218"/>
      <c r="K2531" s="218"/>
      <c r="L2531" s="218"/>
      <c r="M2531" s="218"/>
      <c r="N2531" s="218"/>
      <c r="O2531" s="218"/>
      <c r="P2531" s="218"/>
      <c r="Q2531" s="218"/>
    </row>
    <row r="2532" spans="2:17" x14ac:dyDescent="0.25">
      <c r="B2532" s="76"/>
      <c r="C2532" s="77"/>
      <c r="D2532" s="231"/>
      <c r="E2532" s="35"/>
      <c r="F2532" s="225"/>
      <c r="G2532" s="79"/>
      <c r="H2532" s="290"/>
      <c r="I2532" s="74" t="str">
        <f t="shared" si="77"/>
        <v>11900</v>
      </c>
      <c r="J2532" s="218"/>
      <c r="K2532" s="218"/>
      <c r="L2532" s="218"/>
      <c r="M2532" s="218"/>
      <c r="N2532" s="218"/>
      <c r="O2532" s="218"/>
      <c r="P2532" s="218"/>
      <c r="Q2532" s="218"/>
    </row>
    <row r="2533" spans="2:17" x14ac:dyDescent="0.25">
      <c r="B2533" s="76"/>
      <c r="C2533" s="77"/>
      <c r="D2533" s="231"/>
      <c r="E2533" s="35"/>
      <c r="F2533" s="225"/>
      <c r="G2533" s="79"/>
      <c r="H2533" s="290"/>
      <c r="I2533" s="74" t="str">
        <f t="shared" si="77"/>
        <v>11900</v>
      </c>
      <c r="J2533" s="218"/>
      <c r="K2533" s="218"/>
      <c r="L2533" s="218"/>
      <c r="M2533" s="218"/>
      <c r="N2533" s="218"/>
      <c r="O2533" s="218"/>
      <c r="P2533" s="218"/>
      <c r="Q2533" s="218"/>
    </row>
    <row r="2534" spans="2:17" x14ac:dyDescent="0.25">
      <c r="B2534" s="76"/>
      <c r="C2534" s="77"/>
      <c r="D2534" s="231"/>
      <c r="E2534" s="35"/>
      <c r="F2534" s="225"/>
      <c r="G2534" s="79"/>
      <c r="H2534" s="290"/>
      <c r="I2534" s="74" t="str">
        <f t="shared" si="77"/>
        <v>11900</v>
      </c>
      <c r="J2534" s="218"/>
      <c r="K2534" s="218"/>
      <c r="L2534" s="218"/>
      <c r="M2534" s="218"/>
      <c r="N2534" s="218"/>
      <c r="O2534" s="218"/>
      <c r="P2534" s="218"/>
      <c r="Q2534" s="218"/>
    </row>
    <row r="2535" spans="2:17" x14ac:dyDescent="0.25">
      <c r="B2535" s="76"/>
      <c r="C2535" s="77"/>
      <c r="D2535" s="231"/>
      <c r="E2535" s="35"/>
      <c r="F2535" s="225"/>
      <c r="G2535" s="79"/>
      <c r="H2535" s="290"/>
      <c r="I2535" s="74" t="str">
        <f t="shared" si="77"/>
        <v>11900</v>
      </c>
      <c r="J2535" s="218"/>
      <c r="K2535" s="218"/>
      <c r="L2535" s="218"/>
      <c r="M2535" s="218"/>
      <c r="N2535" s="218"/>
      <c r="O2535" s="218"/>
      <c r="P2535" s="218"/>
      <c r="Q2535" s="218"/>
    </row>
    <row r="2536" spans="2:17" x14ac:dyDescent="0.25">
      <c r="B2536" s="76"/>
      <c r="C2536" s="77"/>
      <c r="D2536" s="231"/>
      <c r="E2536" s="35"/>
      <c r="F2536" s="225"/>
      <c r="G2536" s="79"/>
      <c r="H2536" s="290"/>
      <c r="I2536" s="74" t="str">
        <f t="shared" si="77"/>
        <v>11900</v>
      </c>
      <c r="J2536" s="218"/>
      <c r="K2536" s="218"/>
      <c r="L2536" s="218"/>
      <c r="M2536" s="218"/>
      <c r="N2536" s="218"/>
      <c r="O2536" s="218"/>
      <c r="P2536" s="218"/>
      <c r="Q2536" s="218"/>
    </row>
    <row r="2537" spans="2:17" x14ac:dyDescent="0.25">
      <c r="B2537" s="76"/>
      <c r="C2537" s="77"/>
      <c r="D2537" s="231"/>
      <c r="E2537" s="35"/>
      <c r="F2537" s="225"/>
      <c r="G2537" s="79"/>
      <c r="H2537" s="290"/>
      <c r="I2537" s="74" t="str">
        <f t="shared" si="77"/>
        <v>11900</v>
      </c>
      <c r="J2537" s="218"/>
      <c r="K2537" s="218"/>
      <c r="L2537" s="218"/>
      <c r="M2537" s="218"/>
      <c r="N2537" s="218"/>
      <c r="O2537" s="218"/>
      <c r="P2537" s="218"/>
      <c r="Q2537" s="218"/>
    </row>
    <row r="2538" spans="2:17" x14ac:dyDescent="0.25">
      <c r="B2538" s="76"/>
      <c r="C2538" s="77"/>
      <c r="D2538" s="231"/>
      <c r="E2538" s="35"/>
      <c r="F2538" s="225"/>
      <c r="G2538" s="79"/>
      <c r="H2538" s="290"/>
      <c r="I2538" s="74" t="str">
        <f t="shared" si="77"/>
        <v>11900</v>
      </c>
      <c r="J2538" s="218"/>
      <c r="K2538" s="218"/>
      <c r="L2538" s="218"/>
      <c r="M2538" s="218"/>
      <c r="N2538" s="218"/>
      <c r="O2538" s="218"/>
      <c r="P2538" s="218"/>
      <c r="Q2538" s="218"/>
    </row>
    <row r="2539" spans="2:17" x14ac:dyDescent="0.25">
      <c r="B2539" s="76"/>
      <c r="C2539" s="77"/>
      <c r="D2539" s="231"/>
      <c r="E2539" s="35"/>
      <c r="F2539" s="225"/>
      <c r="G2539" s="79"/>
      <c r="H2539" s="290"/>
      <c r="I2539" s="74" t="str">
        <f t="shared" si="77"/>
        <v>11900</v>
      </c>
      <c r="J2539" s="218"/>
      <c r="K2539" s="218"/>
      <c r="L2539" s="218"/>
      <c r="M2539" s="218"/>
      <c r="N2539" s="218"/>
      <c r="O2539" s="218"/>
      <c r="P2539" s="218"/>
      <c r="Q2539" s="218"/>
    </row>
    <row r="2540" spans="2:17" x14ac:dyDescent="0.25">
      <c r="B2540" s="76"/>
      <c r="C2540" s="77"/>
      <c r="D2540" s="231"/>
      <c r="E2540" s="35"/>
      <c r="F2540" s="225"/>
      <c r="G2540" s="79"/>
      <c r="H2540" s="290"/>
      <c r="I2540" s="74" t="str">
        <f t="shared" si="77"/>
        <v>11900</v>
      </c>
      <c r="J2540" s="218"/>
      <c r="K2540" s="218"/>
      <c r="L2540" s="218"/>
      <c r="M2540" s="218"/>
      <c r="N2540" s="218"/>
      <c r="O2540" s="218"/>
      <c r="P2540" s="218"/>
      <c r="Q2540" s="218"/>
    </row>
    <row r="2541" spans="2:17" x14ac:dyDescent="0.25">
      <c r="B2541" s="76"/>
      <c r="C2541" s="77"/>
      <c r="D2541" s="231"/>
      <c r="E2541" s="35"/>
      <c r="F2541" s="225"/>
      <c r="G2541" s="79"/>
      <c r="H2541" s="290"/>
      <c r="I2541" s="74" t="str">
        <f t="shared" si="77"/>
        <v>11900</v>
      </c>
      <c r="J2541" s="218"/>
      <c r="K2541" s="218"/>
      <c r="L2541" s="218"/>
      <c r="M2541" s="218"/>
      <c r="N2541" s="218"/>
      <c r="O2541" s="218"/>
      <c r="P2541" s="218"/>
      <c r="Q2541" s="218"/>
    </row>
    <row r="2542" spans="2:17" x14ac:dyDescent="0.25">
      <c r="B2542" s="76"/>
      <c r="C2542" s="77"/>
      <c r="D2542" s="231"/>
      <c r="E2542" s="35"/>
      <c r="F2542" s="225"/>
      <c r="G2542" s="79"/>
      <c r="H2542" s="290"/>
      <c r="I2542" s="74" t="str">
        <f t="shared" si="77"/>
        <v>11900</v>
      </c>
      <c r="J2542" s="218"/>
      <c r="K2542" s="218"/>
      <c r="L2542" s="218"/>
      <c r="M2542" s="218"/>
      <c r="N2542" s="218"/>
      <c r="O2542" s="218"/>
      <c r="P2542" s="218"/>
      <c r="Q2542" s="218"/>
    </row>
    <row r="2543" spans="2:17" x14ac:dyDescent="0.25">
      <c r="B2543" s="76"/>
      <c r="C2543" s="77"/>
      <c r="D2543" s="231"/>
      <c r="E2543" s="35"/>
      <c r="F2543" s="225"/>
      <c r="G2543" s="79"/>
      <c r="H2543" s="290"/>
      <c r="I2543" s="74" t="str">
        <f t="shared" si="77"/>
        <v>11900</v>
      </c>
      <c r="J2543" s="218"/>
      <c r="K2543" s="218"/>
      <c r="L2543" s="218"/>
      <c r="M2543" s="218"/>
      <c r="N2543" s="218"/>
      <c r="O2543" s="218"/>
      <c r="P2543" s="218"/>
      <c r="Q2543" s="218"/>
    </row>
    <row r="2544" spans="2:17" x14ac:dyDescent="0.25">
      <c r="B2544" s="76"/>
      <c r="C2544" s="77"/>
      <c r="D2544" s="231"/>
      <c r="E2544" s="35"/>
      <c r="F2544" s="225"/>
      <c r="G2544" s="79"/>
      <c r="H2544" s="290"/>
      <c r="I2544" s="74" t="str">
        <f t="shared" si="77"/>
        <v>11900</v>
      </c>
      <c r="J2544" s="218"/>
      <c r="K2544" s="218"/>
      <c r="L2544" s="218"/>
      <c r="M2544" s="218"/>
      <c r="N2544" s="218"/>
      <c r="O2544" s="218"/>
      <c r="P2544" s="218"/>
      <c r="Q2544" s="218"/>
    </row>
    <row r="2545" spans="2:17" x14ac:dyDescent="0.25">
      <c r="B2545" s="76"/>
      <c r="C2545" s="77"/>
      <c r="D2545" s="231"/>
      <c r="E2545" s="35"/>
      <c r="F2545" s="225"/>
      <c r="G2545" s="79"/>
      <c r="H2545" s="290"/>
      <c r="I2545" s="74" t="str">
        <f t="shared" si="77"/>
        <v>11900</v>
      </c>
      <c r="J2545" s="218"/>
      <c r="K2545" s="218"/>
      <c r="L2545" s="218"/>
      <c r="M2545" s="218"/>
      <c r="N2545" s="218"/>
      <c r="O2545" s="218"/>
      <c r="P2545" s="218"/>
      <c r="Q2545" s="218"/>
    </row>
    <row r="2546" spans="2:17" x14ac:dyDescent="0.25">
      <c r="B2546" s="76"/>
      <c r="C2546" s="77"/>
      <c r="D2546" s="231"/>
      <c r="E2546" s="35"/>
      <c r="F2546" s="225"/>
      <c r="G2546" s="79"/>
      <c r="H2546" s="290"/>
      <c r="I2546" s="74" t="str">
        <f t="shared" si="77"/>
        <v>11900</v>
      </c>
      <c r="J2546" s="218"/>
      <c r="K2546" s="218"/>
      <c r="L2546" s="218"/>
      <c r="M2546" s="218"/>
      <c r="N2546" s="218"/>
      <c r="O2546" s="218"/>
      <c r="P2546" s="218"/>
      <c r="Q2546" s="218"/>
    </row>
    <row r="2547" spans="2:17" x14ac:dyDescent="0.25">
      <c r="B2547" s="76"/>
      <c r="C2547" s="77"/>
      <c r="D2547" s="231"/>
      <c r="E2547" s="35"/>
      <c r="F2547" s="225"/>
      <c r="G2547" s="79"/>
      <c r="H2547" s="290"/>
      <c r="I2547" s="74" t="str">
        <f t="shared" si="77"/>
        <v>11900</v>
      </c>
      <c r="J2547" s="218"/>
      <c r="K2547" s="218"/>
      <c r="L2547" s="218"/>
      <c r="M2547" s="218"/>
      <c r="N2547" s="218"/>
      <c r="O2547" s="218"/>
      <c r="P2547" s="218"/>
      <c r="Q2547" s="218"/>
    </row>
    <row r="2548" spans="2:17" x14ac:dyDescent="0.25">
      <c r="B2548" s="76"/>
      <c r="C2548" s="77"/>
      <c r="D2548" s="231"/>
      <c r="E2548" s="35"/>
      <c r="F2548" s="225"/>
      <c r="G2548" s="79"/>
      <c r="H2548" s="290"/>
      <c r="I2548" s="74" t="str">
        <f t="shared" si="77"/>
        <v>11900</v>
      </c>
      <c r="J2548" s="218"/>
      <c r="K2548" s="218"/>
      <c r="L2548" s="218"/>
      <c r="M2548" s="218"/>
      <c r="N2548" s="218"/>
      <c r="O2548" s="218"/>
      <c r="P2548" s="218"/>
      <c r="Q2548" s="218"/>
    </row>
    <row r="2549" spans="2:17" x14ac:dyDescent="0.25">
      <c r="B2549" s="76"/>
      <c r="C2549" s="77"/>
      <c r="D2549" s="231"/>
      <c r="E2549" s="35"/>
      <c r="F2549" s="225"/>
      <c r="G2549" s="79"/>
      <c r="H2549" s="290"/>
      <c r="I2549" s="74" t="str">
        <f t="shared" si="77"/>
        <v>11900</v>
      </c>
      <c r="J2549" s="218"/>
      <c r="K2549" s="218"/>
      <c r="L2549" s="218"/>
      <c r="M2549" s="218"/>
      <c r="N2549" s="218"/>
      <c r="O2549" s="218"/>
      <c r="P2549" s="218"/>
      <c r="Q2549" s="218"/>
    </row>
    <row r="2550" spans="2:17" x14ac:dyDescent="0.25">
      <c r="B2550" s="76"/>
      <c r="C2550" s="77"/>
      <c r="D2550" s="231"/>
      <c r="E2550" s="35"/>
      <c r="F2550" s="225"/>
      <c r="G2550" s="79"/>
      <c r="H2550" s="290"/>
      <c r="I2550" s="74" t="str">
        <f t="shared" si="77"/>
        <v>11900</v>
      </c>
      <c r="J2550" s="218"/>
      <c r="K2550" s="218"/>
      <c r="L2550" s="218"/>
      <c r="M2550" s="218"/>
      <c r="N2550" s="218"/>
      <c r="O2550" s="218"/>
      <c r="P2550" s="218"/>
      <c r="Q2550" s="218"/>
    </row>
    <row r="2551" spans="2:17" x14ac:dyDescent="0.25">
      <c r="B2551" s="76"/>
      <c r="C2551" s="77"/>
      <c r="D2551" s="231"/>
      <c r="E2551" s="35"/>
      <c r="F2551" s="225"/>
      <c r="G2551" s="79"/>
      <c r="H2551" s="290"/>
      <c r="I2551" s="74" t="str">
        <f t="shared" si="77"/>
        <v>11900</v>
      </c>
      <c r="J2551" s="218"/>
      <c r="K2551" s="218"/>
      <c r="L2551" s="218"/>
      <c r="M2551" s="218"/>
      <c r="N2551" s="218"/>
      <c r="O2551" s="218"/>
      <c r="P2551" s="218"/>
      <c r="Q2551" s="218"/>
    </row>
    <row r="2552" spans="2:17" x14ac:dyDescent="0.25">
      <c r="B2552" s="76"/>
      <c r="C2552" s="77"/>
      <c r="D2552" s="231"/>
      <c r="E2552" s="35"/>
      <c r="F2552" s="225"/>
      <c r="G2552" s="79"/>
      <c r="H2552" s="290"/>
      <c r="I2552" s="74" t="str">
        <f t="shared" si="77"/>
        <v>11900</v>
      </c>
      <c r="J2552" s="218"/>
      <c r="K2552" s="218"/>
      <c r="L2552" s="218"/>
      <c r="M2552" s="218"/>
      <c r="N2552" s="218"/>
      <c r="O2552" s="218"/>
      <c r="P2552" s="218"/>
      <c r="Q2552" s="218"/>
    </row>
    <row r="2553" spans="2:17" x14ac:dyDescent="0.25">
      <c r="B2553" s="76"/>
      <c r="C2553" s="77"/>
      <c r="D2553" s="231"/>
      <c r="E2553" s="35"/>
      <c r="F2553" s="225"/>
      <c r="G2553" s="79"/>
      <c r="H2553" s="290"/>
      <c r="I2553" s="74" t="str">
        <f t="shared" si="77"/>
        <v>11900</v>
      </c>
      <c r="J2553" s="218"/>
      <c r="K2553" s="218"/>
      <c r="L2553" s="218"/>
      <c r="M2553" s="218"/>
      <c r="N2553" s="218"/>
      <c r="O2553" s="218"/>
      <c r="P2553" s="218"/>
      <c r="Q2553" s="218"/>
    </row>
    <row r="2554" spans="2:17" x14ac:dyDescent="0.25">
      <c r="B2554" s="76"/>
      <c r="C2554" s="77"/>
      <c r="D2554" s="231"/>
      <c r="E2554" s="35"/>
      <c r="F2554" s="225"/>
      <c r="G2554" s="79"/>
      <c r="H2554" s="290"/>
      <c r="I2554" s="74" t="str">
        <f t="shared" si="77"/>
        <v>11900</v>
      </c>
      <c r="J2554" s="218"/>
      <c r="K2554" s="218"/>
      <c r="L2554" s="218"/>
      <c r="M2554" s="218"/>
      <c r="N2554" s="218"/>
      <c r="O2554" s="218"/>
      <c r="P2554" s="218"/>
      <c r="Q2554" s="218"/>
    </row>
    <row r="2555" spans="2:17" x14ac:dyDescent="0.25">
      <c r="B2555" s="76"/>
      <c r="C2555" s="77"/>
      <c r="D2555" s="231"/>
      <c r="E2555" s="35"/>
      <c r="F2555" s="225"/>
      <c r="G2555" s="79"/>
      <c r="H2555" s="290"/>
      <c r="I2555" s="74" t="str">
        <f t="shared" si="77"/>
        <v>11900</v>
      </c>
      <c r="J2555" s="218"/>
      <c r="K2555" s="218"/>
      <c r="L2555" s="218"/>
      <c r="M2555" s="218"/>
      <c r="N2555" s="218"/>
      <c r="O2555" s="218"/>
      <c r="P2555" s="218"/>
      <c r="Q2555" s="218"/>
    </row>
    <row r="2556" spans="2:17" x14ac:dyDescent="0.25">
      <c r="B2556" s="76"/>
      <c r="C2556" s="77"/>
      <c r="D2556" s="231"/>
      <c r="E2556" s="35"/>
      <c r="F2556" s="225"/>
      <c r="G2556" s="79"/>
      <c r="H2556" s="290"/>
      <c r="I2556" s="74" t="str">
        <f t="shared" si="77"/>
        <v>11900</v>
      </c>
      <c r="J2556" s="218"/>
      <c r="K2556" s="218"/>
      <c r="L2556" s="218"/>
      <c r="M2556" s="218"/>
      <c r="N2556" s="218"/>
      <c r="O2556" s="218"/>
      <c r="P2556" s="218"/>
      <c r="Q2556" s="218"/>
    </row>
    <row r="2557" spans="2:17" x14ac:dyDescent="0.25">
      <c r="B2557" s="76"/>
      <c r="C2557" s="77"/>
      <c r="D2557" s="231"/>
      <c r="E2557" s="35"/>
      <c r="F2557" s="225"/>
      <c r="G2557" s="79"/>
      <c r="H2557" s="290"/>
      <c r="I2557" s="74" t="str">
        <f t="shared" si="77"/>
        <v>11900</v>
      </c>
      <c r="J2557" s="218"/>
      <c r="K2557" s="218"/>
      <c r="L2557" s="218"/>
      <c r="M2557" s="218"/>
      <c r="N2557" s="218"/>
      <c r="O2557" s="218"/>
      <c r="P2557" s="218"/>
      <c r="Q2557" s="218"/>
    </row>
    <row r="2558" spans="2:17" x14ac:dyDescent="0.25">
      <c r="B2558" s="76"/>
      <c r="C2558" s="77"/>
      <c r="D2558" s="231"/>
      <c r="E2558" s="35"/>
      <c r="F2558" s="225"/>
      <c r="G2558" s="79"/>
      <c r="H2558" s="290"/>
      <c r="I2558" s="74" t="str">
        <f t="shared" si="77"/>
        <v>11900</v>
      </c>
      <c r="J2558" s="218"/>
      <c r="K2558" s="218"/>
      <c r="L2558" s="218"/>
      <c r="M2558" s="218"/>
      <c r="N2558" s="218"/>
      <c r="O2558" s="218"/>
      <c r="P2558" s="218"/>
      <c r="Q2558" s="218"/>
    </row>
    <row r="2559" spans="2:17" x14ac:dyDescent="0.25">
      <c r="B2559" s="76"/>
      <c r="C2559" s="77"/>
      <c r="D2559" s="231"/>
      <c r="E2559" s="35"/>
      <c r="F2559" s="225"/>
      <c r="G2559" s="79"/>
      <c r="H2559" s="290"/>
      <c r="I2559" s="74" t="str">
        <f t="shared" si="77"/>
        <v>11900</v>
      </c>
      <c r="J2559" s="218"/>
      <c r="K2559" s="218"/>
      <c r="L2559" s="218"/>
      <c r="M2559" s="218"/>
      <c r="N2559" s="218"/>
      <c r="O2559" s="218"/>
      <c r="P2559" s="218"/>
      <c r="Q2559" s="218"/>
    </row>
    <row r="2560" spans="2:17" x14ac:dyDescent="0.25">
      <c r="B2560" s="76"/>
      <c r="C2560" s="77"/>
      <c r="D2560" s="231"/>
      <c r="E2560" s="35"/>
      <c r="F2560" s="225"/>
      <c r="G2560" s="79"/>
      <c r="H2560" s="290"/>
      <c r="I2560" s="74" t="str">
        <f t="shared" si="77"/>
        <v>11900</v>
      </c>
      <c r="J2560" s="218"/>
      <c r="K2560" s="218"/>
      <c r="L2560" s="218"/>
      <c r="M2560" s="218"/>
      <c r="N2560" s="218"/>
      <c r="O2560" s="218"/>
      <c r="P2560" s="218"/>
      <c r="Q2560" s="218"/>
    </row>
    <row r="2561" spans="2:17" x14ac:dyDescent="0.25">
      <c r="B2561" s="76"/>
      <c r="C2561" s="77"/>
      <c r="D2561" s="231"/>
      <c r="E2561" s="35"/>
      <c r="F2561" s="225"/>
      <c r="G2561" s="79"/>
      <c r="H2561" s="290"/>
      <c r="I2561" s="74" t="str">
        <f t="shared" si="77"/>
        <v>11900</v>
      </c>
      <c r="J2561" s="218"/>
      <c r="K2561" s="218"/>
      <c r="L2561" s="218"/>
      <c r="M2561" s="218"/>
      <c r="N2561" s="218"/>
      <c r="O2561" s="218"/>
      <c r="P2561" s="218"/>
      <c r="Q2561" s="218"/>
    </row>
    <row r="2562" spans="2:17" x14ac:dyDescent="0.25">
      <c r="B2562" s="76"/>
      <c r="C2562" s="77"/>
      <c r="D2562" s="231"/>
      <c r="E2562" s="35"/>
      <c r="F2562" s="225"/>
      <c r="G2562" s="79"/>
      <c r="H2562" s="290"/>
      <c r="I2562" s="74" t="str">
        <f t="shared" si="77"/>
        <v>11900</v>
      </c>
      <c r="J2562" s="218"/>
      <c r="K2562" s="218"/>
      <c r="L2562" s="218"/>
      <c r="M2562" s="218"/>
      <c r="N2562" s="218"/>
      <c r="O2562" s="218"/>
      <c r="P2562" s="218"/>
      <c r="Q2562" s="218"/>
    </row>
    <row r="2563" spans="2:17" x14ac:dyDescent="0.25">
      <c r="B2563" s="76"/>
      <c r="C2563" s="77"/>
      <c r="D2563" s="231"/>
      <c r="E2563" s="35"/>
      <c r="F2563" s="225"/>
      <c r="G2563" s="79"/>
      <c r="H2563" s="290"/>
      <c r="I2563" s="74" t="str">
        <f t="shared" si="77"/>
        <v>11900</v>
      </c>
      <c r="J2563" s="218"/>
      <c r="K2563" s="218"/>
      <c r="L2563" s="218"/>
      <c r="M2563" s="218"/>
      <c r="N2563" s="218"/>
      <c r="O2563" s="218"/>
      <c r="P2563" s="218"/>
      <c r="Q2563" s="218"/>
    </row>
    <row r="2564" spans="2:17" x14ac:dyDescent="0.25">
      <c r="B2564" s="76"/>
      <c r="C2564" s="77"/>
      <c r="D2564" s="231"/>
      <c r="E2564" s="35"/>
      <c r="F2564" s="225"/>
      <c r="G2564" s="79"/>
      <c r="H2564" s="290"/>
      <c r="I2564" s="74" t="str">
        <f t="shared" si="77"/>
        <v>11900</v>
      </c>
      <c r="J2564" s="218"/>
      <c r="K2564" s="218"/>
      <c r="L2564" s="218"/>
      <c r="M2564" s="218"/>
      <c r="N2564" s="218"/>
      <c r="O2564" s="218"/>
      <c r="P2564" s="218"/>
      <c r="Q2564" s="218"/>
    </row>
    <row r="2565" spans="2:17" x14ac:dyDescent="0.25">
      <c r="B2565" s="76"/>
      <c r="C2565" s="77"/>
      <c r="D2565" s="231"/>
      <c r="E2565" s="35"/>
      <c r="F2565" s="225"/>
      <c r="G2565" s="79"/>
      <c r="H2565" s="290"/>
      <c r="I2565" s="74" t="str">
        <f t="shared" si="77"/>
        <v>11900</v>
      </c>
      <c r="J2565" s="218"/>
      <c r="K2565" s="218"/>
      <c r="L2565" s="218"/>
      <c r="M2565" s="218"/>
      <c r="N2565" s="218"/>
      <c r="O2565" s="218"/>
      <c r="P2565" s="218"/>
      <c r="Q2565" s="218"/>
    </row>
    <row r="2566" spans="2:17" x14ac:dyDescent="0.25">
      <c r="B2566" s="76"/>
      <c r="C2566" s="77"/>
      <c r="D2566" s="231"/>
      <c r="E2566" s="35"/>
      <c r="F2566" s="225"/>
      <c r="G2566" s="79"/>
      <c r="H2566" s="290"/>
      <c r="I2566" s="74" t="str">
        <f t="shared" si="77"/>
        <v>11900</v>
      </c>
      <c r="J2566" s="218"/>
      <c r="K2566" s="218"/>
      <c r="L2566" s="218"/>
      <c r="M2566" s="218"/>
      <c r="N2566" s="218"/>
      <c r="O2566" s="218"/>
      <c r="P2566" s="218"/>
      <c r="Q2566" s="218"/>
    </row>
    <row r="2567" spans="2:17" x14ac:dyDescent="0.25">
      <c r="B2567" s="76"/>
      <c r="C2567" s="77"/>
      <c r="D2567" s="231"/>
      <c r="E2567" s="35"/>
      <c r="F2567" s="225"/>
      <c r="G2567" s="79"/>
      <c r="H2567" s="290"/>
      <c r="I2567" s="74" t="str">
        <f t="shared" si="77"/>
        <v>11900</v>
      </c>
      <c r="J2567" s="218"/>
      <c r="K2567" s="218"/>
      <c r="L2567" s="218"/>
      <c r="M2567" s="218"/>
      <c r="N2567" s="218"/>
      <c r="O2567" s="218"/>
      <c r="P2567" s="218"/>
      <c r="Q2567" s="218"/>
    </row>
    <row r="2568" spans="2:17" x14ac:dyDescent="0.25">
      <c r="B2568" s="76"/>
      <c r="C2568" s="77"/>
      <c r="D2568" s="231"/>
      <c r="E2568" s="35"/>
      <c r="F2568" s="225"/>
      <c r="G2568" s="79"/>
      <c r="H2568" s="290"/>
      <c r="I2568" s="74" t="str">
        <f t="shared" si="77"/>
        <v>11900</v>
      </c>
      <c r="J2568" s="218"/>
      <c r="K2568" s="218"/>
      <c r="L2568" s="218"/>
      <c r="M2568" s="218"/>
      <c r="N2568" s="218"/>
      <c r="O2568" s="218"/>
      <c r="P2568" s="218"/>
      <c r="Q2568" s="218"/>
    </row>
    <row r="2569" spans="2:17" x14ac:dyDescent="0.25">
      <c r="B2569" s="76"/>
      <c r="C2569" s="77"/>
      <c r="D2569" s="231"/>
      <c r="E2569" s="35"/>
      <c r="F2569" s="225"/>
      <c r="G2569" s="79"/>
      <c r="H2569" s="290"/>
      <c r="I2569" s="74" t="str">
        <f t="shared" si="77"/>
        <v>11900</v>
      </c>
      <c r="J2569" s="218"/>
      <c r="K2569" s="218"/>
      <c r="L2569" s="218"/>
      <c r="M2569" s="218"/>
      <c r="N2569" s="218"/>
      <c r="O2569" s="218"/>
      <c r="P2569" s="218"/>
      <c r="Q2569" s="218"/>
    </row>
    <row r="2570" spans="2:17" x14ac:dyDescent="0.25">
      <c r="B2570" s="76"/>
      <c r="C2570" s="77"/>
      <c r="D2570" s="231"/>
      <c r="E2570" s="35"/>
      <c r="F2570" s="225"/>
      <c r="G2570" s="79"/>
      <c r="H2570" s="290"/>
      <c r="I2570" s="74" t="str">
        <f t="shared" si="77"/>
        <v>11900</v>
      </c>
      <c r="J2570" s="218"/>
      <c r="K2570" s="218"/>
      <c r="L2570" s="218"/>
      <c r="M2570" s="218"/>
      <c r="N2570" s="218"/>
      <c r="O2570" s="218"/>
      <c r="P2570" s="218"/>
      <c r="Q2570" s="218"/>
    </row>
    <row r="2571" spans="2:17" x14ac:dyDescent="0.25">
      <c r="B2571" s="76"/>
      <c r="C2571" s="77"/>
      <c r="D2571" s="231"/>
      <c r="E2571" s="35"/>
      <c r="F2571" s="225"/>
      <c r="G2571" s="79"/>
      <c r="H2571" s="290"/>
      <c r="I2571" s="74" t="str">
        <f t="shared" si="77"/>
        <v>11900</v>
      </c>
      <c r="J2571" s="218"/>
      <c r="K2571" s="218"/>
      <c r="L2571" s="218"/>
      <c r="M2571" s="218"/>
      <c r="N2571" s="218"/>
      <c r="O2571" s="218"/>
      <c r="P2571" s="218"/>
      <c r="Q2571" s="218"/>
    </row>
    <row r="2572" spans="2:17" x14ac:dyDescent="0.25">
      <c r="B2572" s="76"/>
      <c r="C2572" s="77"/>
      <c r="D2572" s="231"/>
      <c r="E2572" s="35"/>
      <c r="F2572" s="225"/>
      <c r="G2572" s="79"/>
      <c r="H2572" s="290"/>
      <c r="I2572" s="74" t="str">
        <f t="shared" si="77"/>
        <v>11900</v>
      </c>
      <c r="J2572" s="218"/>
      <c r="K2572" s="218"/>
      <c r="L2572" s="218"/>
      <c r="M2572" s="218"/>
      <c r="N2572" s="218"/>
      <c r="O2572" s="218"/>
      <c r="P2572" s="218"/>
      <c r="Q2572" s="218"/>
    </row>
    <row r="2573" spans="2:17" x14ac:dyDescent="0.25">
      <c r="B2573" s="76"/>
      <c r="C2573" s="77"/>
      <c r="D2573" s="231"/>
      <c r="E2573" s="35"/>
      <c r="F2573" s="225"/>
      <c r="G2573" s="79"/>
      <c r="H2573" s="290"/>
      <c r="I2573" s="74" t="str">
        <f t="shared" si="77"/>
        <v>11900</v>
      </c>
      <c r="J2573" s="218"/>
      <c r="K2573" s="218"/>
      <c r="L2573" s="218"/>
      <c r="M2573" s="218"/>
      <c r="N2573" s="218"/>
      <c r="O2573" s="218"/>
      <c r="P2573" s="218"/>
      <c r="Q2573" s="218"/>
    </row>
    <row r="2574" spans="2:17" x14ac:dyDescent="0.25">
      <c r="B2574" s="76"/>
      <c r="C2574" s="77"/>
      <c r="D2574" s="231"/>
      <c r="E2574" s="35"/>
      <c r="F2574" s="225"/>
      <c r="G2574" s="79"/>
      <c r="H2574" s="290"/>
      <c r="I2574" s="74" t="str">
        <f t="shared" si="77"/>
        <v>11900</v>
      </c>
      <c r="J2574" s="218"/>
      <c r="K2574" s="218"/>
      <c r="L2574" s="218"/>
      <c r="M2574" s="218"/>
      <c r="N2574" s="218"/>
      <c r="O2574" s="218"/>
      <c r="P2574" s="218"/>
      <c r="Q2574" s="218"/>
    </row>
    <row r="2575" spans="2:17" x14ac:dyDescent="0.25">
      <c r="B2575" s="76"/>
      <c r="C2575" s="77"/>
      <c r="D2575" s="231"/>
      <c r="E2575" s="35"/>
      <c r="F2575" s="225"/>
      <c r="G2575" s="79"/>
      <c r="H2575" s="290"/>
      <c r="I2575" s="74" t="str">
        <f t="shared" ref="I2575:I2638" si="78">MONTH(D2575)&amp;YEAR(D2575)&amp;G2575</f>
        <v>11900</v>
      </c>
      <c r="J2575" s="218"/>
      <c r="K2575" s="218"/>
      <c r="L2575" s="218"/>
      <c r="M2575" s="218"/>
      <c r="N2575" s="218"/>
      <c r="O2575" s="218"/>
      <c r="P2575" s="218"/>
      <c r="Q2575" s="218"/>
    </row>
    <row r="2576" spans="2:17" x14ac:dyDescent="0.25">
      <c r="B2576" s="76"/>
      <c r="C2576" s="77"/>
      <c r="D2576" s="231"/>
      <c r="E2576" s="35"/>
      <c r="F2576" s="225"/>
      <c r="G2576" s="79"/>
      <c r="H2576" s="290"/>
      <c r="I2576" s="74" t="str">
        <f t="shared" si="78"/>
        <v>11900</v>
      </c>
      <c r="J2576" s="218"/>
      <c r="K2576" s="218"/>
      <c r="L2576" s="218"/>
      <c r="M2576" s="218"/>
      <c r="N2576" s="218"/>
      <c r="O2576" s="218"/>
      <c r="P2576" s="218"/>
      <c r="Q2576" s="218"/>
    </row>
    <row r="2577" spans="2:17" x14ac:dyDescent="0.25">
      <c r="B2577" s="76"/>
      <c r="C2577" s="77"/>
      <c r="D2577" s="231"/>
      <c r="E2577" s="35"/>
      <c r="F2577" s="225"/>
      <c r="G2577" s="79"/>
      <c r="H2577" s="290"/>
      <c r="I2577" s="74" t="str">
        <f t="shared" si="78"/>
        <v>11900</v>
      </c>
      <c r="J2577" s="218"/>
      <c r="K2577" s="218"/>
      <c r="L2577" s="218"/>
      <c r="M2577" s="218"/>
      <c r="N2577" s="218"/>
      <c r="O2577" s="218"/>
      <c r="P2577" s="218"/>
      <c r="Q2577" s="218"/>
    </row>
    <row r="2578" spans="2:17" x14ac:dyDescent="0.25">
      <c r="B2578" s="76"/>
      <c r="C2578" s="77"/>
      <c r="D2578" s="231"/>
      <c r="E2578" s="35"/>
      <c r="F2578" s="225"/>
      <c r="G2578" s="79"/>
      <c r="H2578" s="290"/>
      <c r="I2578" s="74" t="str">
        <f t="shared" si="78"/>
        <v>11900</v>
      </c>
      <c r="J2578" s="218"/>
      <c r="K2578" s="218"/>
      <c r="L2578" s="218"/>
      <c r="M2578" s="218"/>
      <c r="N2578" s="218"/>
      <c r="O2578" s="218"/>
      <c r="P2578" s="218"/>
      <c r="Q2578" s="218"/>
    </row>
    <row r="2579" spans="2:17" x14ac:dyDescent="0.25">
      <c r="B2579" s="76"/>
      <c r="C2579" s="77"/>
      <c r="D2579" s="231"/>
      <c r="E2579" s="35"/>
      <c r="F2579" s="225"/>
      <c r="G2579" s="79"/>
      <c r="H2579" s="290"/>
      <c r="I2579" s="74" t="str">
        <f t="shared" si="78"/>
        <v>11900</v>
      </c>
      <c r="J2579" s="218"/>
      <c r="K2579" s="218"/>
      <c r="L2579" s="218"/>
      <c r="M2579" s="218"/>
      <c r="N2579" s="218"/>
      <c r="O2579" s="218"/>
      <c r="P2579" s="218"/>
      <c r="Q2579" s="218"/>
    </row>
    <row r="2580" spans="2:17" x14ac:dyDescent="0.25">
      <c r="B2580" s="76"/>
      <c r="C2580" s="77"/>
      <c r="D2580" s="231"/>
      <c r="E2580" s="35"/>
      <c r="F2580" s="225"/>
      <c r="G2580" s="79"/>
      <c r="H2580" s="290"/>
      <c r="I2580" s="74" t="str">
        <f t="shared" si="78"/>
        <v>11900</v>
      </c>
      <c r="J2580" s="218"/>
      <c r="K2580" s="218"/>
      <c r="L2580" s="218"/>
      <c r="M2580" s="218"/>
      <c r="N2580" s="218"/>
      <c r="O2580" s="218"/>
      <c r="P2580" s="218"/>
      <c r="Q2580" s="218"/>
    </row>
    <row r="2581" spans="2:17" x14ac:dyDescent="0.25">
      <c r="B2581" s="76"/>
      <c r="C2581" s="77"/>
      <c r="D2581" s="231"/>
      <c r="E2581" s="35"/>
      <c r="F2581" s="225"/>
      <c r="G2581" s="79"/>
      <c r="H2581" s="290"/>
      <c r="I2581" s="74" t="str">
        <f t="shared" si="78"/>
        <v>11900</v>
      </c>
      <c r="J2581" s="218"/>
      <c r="K2581" s="218"/>
      <c r="L2581" s="218"/>
      <c r="M2581" s="218"/>
      <c r="N2581" s="218"/>
      <c r="O2581" s="218"/>
      <c r="P2581" s="218"/>
      <c r="Q2581" s="218"/>
    </row>
    <row r="2582" spans="2:17" x14ac:dyDescent="0.25">
      <c r="B2582" s="76"/>
      <c r="C2582" s="77"/>
      <c r="D2582" s="231"/>
      <c r="E2582" s="35"/>
      <c r="F2582" s="225"/>
      <c r="G2582" s="79"/>
      <c r="H2582" s="290"/>
      <c r="I2582" s="74" t="str">
        <f t="shared" si="78"/>
        <v>11900</v>
      </c>
      <c r="J2582" s="218"/>
      <c r="K2582" s="218"/>
      <c r="L2582" s="218"/>
      <c r="M2582" s="218"/>
      <c r="N2582" s="218"/>
      <c r="O2582" s="218"/>
      <c r="P2582" s="218"/>
      <c r="Q2582" s="218"/>
    </row>
    <row r="2583" spans="2:17" x14ac:dyDescent="0.25">
      <c r="B2583" s="76"/>
      <c r="C2583" s="77"/>
      <c r="D2583" s="231"/>
      <c r="E2583" s="35"/>
      <c r="F2583" s="225"/>
      <c r="G2583" s="79"/>
      <c r="H2583" s="290"/>
      <c r="I2583" s="74" t="str">
        <f t="shared" si="78"/>
        <v>11900</v>
      </c>
      <c r="J2583" s="218"/>
      <c r="K2583" s="218"/>
      <c r="L2583" s="218"/>
      <c r="M2583" s="218"/>
      <c r="N2583" s="218"/>
      <c r="O2583" s="218"/>
      <c r="P2583" s="218"/>
      <c r="Q2583" s="218"/>
    </row>
    <row r="2584" spans="2:17" x14ac:dyDescent="0.25">
      <c r="B2584" s="76"/>
      <c r="C2584" s="77"/>
      <c r="D2584" s="231"/>
      <c r="E2584" s="35"/>
      <c r="F2584" s="225"/>
      <c r="G2584" s="79"/>
      <c r="H2584" s="290"/>
      <c r="I2584" s="74" t="str">
        <f t="shared" si="78"/>
        <v>11900</v>
      </c>
      <c r="J2584" s="218"/>
      <c r="K2584" s="218"/>
      <c r="L2584" s="218"/>
      <c r="M2584" s="218"/>
      <c r="N2584" s="218"/>
      <c r="O2584" s="218"/>
      <c r="P2584" s="218"/>
      <c r="Q2584" s="218"/>
    </row>
    <row r="2585" spans="2:17" x14ac:dyDescent="0.25">
      <c r="B2585" s="76"/>
      <c r="C2585" s="77"/>
      <c r="D2585" s="231"/>
      <c r="E2585" s="35"/>
      <c r="F2585" s="225"/>
      <c r="G2585" s="79"/>
      <c r="H2585" s="290"/>
      <c r="I2585" s="74" t="str">
        <f t="shared" si="78"/>
        <v>11900</v>
      </c>
      <c r="J2585" s="218"/>
      <c r="K2585" s="218"/>
      <c r="L2585" s="218"/>
      <c r="M2585" s="218"/>
      <c r="N2585" s="218"/>
      <c r="O2585" s="218"/>
      <c r="P2585" s="218"/>
      <c r="Q2585" s="218"/>
    </row>
    <row r="2586" spans="2:17" x14ac:dyDescent="0.25">
      <c r="B2586" s="76"/>
      <c r="C2586" s="77"/>
      <c r="D2586" s="231"/>
      <c r="E2586" s="35"/>
      <c r="F2586" s="225"/>
      <c r="G2586" s="79"/>
      <c r="H2586" s="290"/>
      <c r="I2586" s="74" t="str">
        <f t="shared" si="78"/>
        <v>11900</v>
      </c>
      <c r="J2586" s="218"/>
      <c r="K2586" s="218"/>
      <c r="L2586" s="218"/>
      <c r="M2586" s="218"/>
      <c r="N2586" s="218"/>
      <c r="O2586" s="218"/>
      <c r="P2586" s="218"/>
      <c r="Q2586" s="218"/>
    </row>
    <row r="2587" spans="2:17" x14ac:dyDescent="0.25">
      <c r="B2587" s="76"/>
      <c r="C2587" s="77"/>
      <c r="D2587" s="231"/>
      <c r="E2587" s="35"/>
      <c r="F2587" s="225"/>
      <c r="G2587" s="79"/>
      <c r="H2587" s="290"/>
      <c r="I2587" s="74" t="str">
        <f t="shared" si="78"/>
        <v>11900</v>
      </c>
      <c r="J2587" s="218"/>
      <c r="K2587" s="218"/>
      <c r="L2587" s="218"/>
      <c r="M2587" s="218"/>
      <c r="N2587" s="218"/>
      <c r="O2587" s="218"/>
      <c r="P2587" s="218"/>
      <c r="Q2587" s="218"/>
    </row>
    <row r="2588" spans="2:17" x14ac:dyDescent="0.25">
      <c r="B2588" s="76"/>
      <c r="C2588" s="77"/>
      <c r="D2588" s="231"/>
      <c r="E2588" s="35"/>
      <c r="F2588" s="225"/>
      <c r="G2588" s="79"/>
      <c r="H2588" s="290"/>
      <c r="I2588" s="74" t="str">
        <f t="shared" si="78"/>
        <v>11900</v>
      </c>
      <c r="J2588" s="218"/>
      <c r="K2588" s="218"/>
      <c r="L2588" s="218"/>
      <c r="M2588" s="218"/>
      <c r="N2588" s="218"/>
      <c r="O2588" s="218"/>
      <c r="P2588" s="218"/>
      <c r="Q2588" s="218"/>
    </row>
    <row r="2589" spans="2:17" x14ac:dyDescent="0.25">
      <c r="B2589" s="76"/>
      <c r="C2589" s="77"/>
      <c r="D2589" s="231"/>
      <c r="E2589" s="35"/>
      <c r="F2589" s="225"/>
      <c r="G2589" s="79"/>
      <c r="H2589" s="290"/>
      <c r="I2589" s="74" t="str">
        <f t="shared" si="78"/>
        <v>11900</v>
      </c>
      <c r="J2589" s="218"/>
      <c r="K2589" s="218"/>
      <c r="L2589" s="218"/>
      <c r="M2589" s="218"/>
      <c r="N2589" s="218"/>
      <c r="O2589" s="218"/>
      <c r="P2589" s="218"/>
      <c r="Q2589" s="218"/>
    </row>
    <row r="2590" spans="2:17" x14ac:dyDescent="0.25">
      <c r="B2590" s="76"/>
      <c r="C2590" s="77"/>
      <c r="D2590" s="231"/>
      <c r="E2590" s="35"/>
      <c r="F2590" s="225"/>
      <c r="G2590" s="79"/>
      <c r="H2590" s="290"/>
      <c r="I2590" s="74" t="str">
        <f t="shared" si="78"/>
        <v>11900</v>
      </c>
      <c r="J2590" s="218"/>
      <c r="K2590" s="218"/>
      <c r="L2590" s="218"/>
      <c r="M2590" s="218"/>
      <c r="N2590" s="218"/>
      <c r="O2590" s="218"/>
      <c r="P2590" s="218"/>
      <c r="Q2590" s="218"/>
    </row>
    <row r="2591" spans="2:17" x14ac:dyDescent="0.25">
      <c r="B2591" s="76"/>
      <c r="C2591" s="77"/>
      <c r="D2591" s="231"/>
      <c r="E2591" s="35"/>
      <c r="F2591" s="225"/>
      <c r="G2591" s="79"/>
      <c r="H2591" s="290"/>
      <c r="I2591" s="74" t="str">
        <f t="shared" si="78"/>
        <v>11900</v>
      </c>
      <c r="J2591" s="218"/>
      <c r="K2591" s="218"/>
      <c r="L2591" s="218"/>
      <c r="M2591" s="218"/>
      <c r="N2591" s="218"/>
      <c r="O2591" s="218"/>
      <c r="P2591" s="218"/>
      <c r="Q2591" s="218"/>
    </row>
    <row r="2592" spans="2:17" x14ac:dyDescent="0.25">
      <c r="B2592" s="76"/>
      <c r="C2592" s="77"/>
      <c r="D2592" s="231"/>
      <c r="E2592" s="35"/>
      <c r="F2592" s="225"/>
      <c r="G2592" s="79"/>
      <c r="H2592" s="290"/>
      <c r="I2592" s="74" t="str">
        <f t="shared" si="78"/>
        <v>11900</v>
      </c>
      <c r="J2592" s="218"/>
      <c r="K2592" s="218"/>
      <c r="L2592" s="218"/>
      <c r="M2592" s="218"/>
      <c r="N2592" s="218"/>
      <c r="O2592" s="218"/>
      <c r="P2592" s="218"/>
      <c r="Q2592" s="218"/>
    </row>
    <row r="2593" spans="2:17" x14ac:dyDescent="0.25">
      <c r="B2593" s="76"/>
      <c r="C2593" s="77"/>
      <c r="D2593" s="231"/>
      <c r="E2593" s="35"/>
      <c r="F2593" s="225"/>
      <c r="G2593" s="79"/>
      <c r="H2593" s="290"/>
      <c r="I2593" s="74" t="str">
        <f t="shared" si="78"/>
        <v>11900</v>
      </c>
      <c r="J2593" s="218"/>
      <c r="K2593" s="218"/>
      <c r="L2593" s="218"/>
      <c r="M2593" s="218"/>
      <c r="N2593" s="218"/>
      <c r="O2593" s="218"/>
      <c r="P2593" s="218"/>
      <c r="Q2593" s="218"/>
    </row>
    <row r="2594" spans="2:17" x14ac:dyDescent="0.25">
      <c r="B2594" s="76"/>
      <c r="C2594" s="77"/>
      <c r="D2594" s="231"/>
      <c r="E2594" s="35"/>
      <c r="F2594" s="225"/>
      <c r="G2594" s="79"/>
      <c r="H2594" s="290"/>
      <c r="I2594" s="74" t="str">
        <f t="shared" si="78"/>
        <v>11900</v>
      </c>
      <c r="J2594" s="218"/>
      <c r="K2594" s="218"/>
      <c r="L2594" s="218"/>
      <c r="M2594" s="218"/>
      <c r="N2594" s="218"/>
      <c r="O2594" s="218"/>
      <c r="P2594" s="218"/>
      <c r="Q2594" s="218"/>
    </row>
    <row r="2595" spans="2:17" x14ac:dyDescent="0.25">
      <c r="B2595" s="76"/>
      <c r="C2595" s="77"/>
      <c r="D2595" s="231"/>
      <c r="E2595" s="35"/>
      <c r="F2595" s="225"/>
      <c r="G2595" s="79"/>
      <c r="H2595" s="290"/>
      <c r="I2595" s="74" t="str">
        <f t="shared" si="78"/>
        <v>11900</v>
      </c>
      <c r="J2595" s="218"/>
      <c r="K2595" s="218"/>
      <c r="L2595" s="218"/>
      <c r="M2595" s="218"/>
      <c r="N2595" s="218"/>
      <c r="O2595" s="218"/>
      <c r="P2595" s="218"/>
      <c r="Q2595" s="218"/>
    </row>
    <row r="2596" spans="2:17" x14ac:dyDescent="0.25">
      <c r="B2596" s="76"/>
      <c r="C2596" s="77"/>
      <c r="D2596" s="231"/>
      <c r="E2596" s="35"/>
      <c r="F2596" s="225"/>
      <c r="G2596" s="79"/>
      <c r="H2596" s="290"/>
      <c r="I2596" s="74" t="str">
        <f t="shared" si="78"/>
        <v>11900</v>
      </c>
      <c r="J2596" s="218"/>
      <c r="K2596" s="218"/>
      <c r="L2596" s="218"/>
      <c r="M2596" s="218"/>
      <c r="N2596" s="218"/>
      <c r="O2596" s="218"/>
      <c r="P2596" s="218"/>
      <c r="Q2596" s="218"/>
    </row>
    <row r="2597" spans="2:17" x14ac:dyDescent="0.25">
      <c r="B2597" s="76"/>
      <c r="C2597" s="77"/>
      <c r="D2597" s="231"/>
      <c r="E2597" s="35"/>
      <c r="F2597" s="225"/>
      <c r="G2597" s="79"/>
      <c r="H2597" s="290"/>
      <c r="I2597" s="74" t="str">
        <f t="shared" si="78"/>
        <v>11900</v>
      </c>
      <c r="J2597" s="218"/>
      <c r="K2597" s="218"/>
      <c r="L2597" s="218"/>
      <c r="M2597" s="218"/>
      <c r="N2597" s="218"/>
      <c r="O2597" s="218"/>
      <c r="P2597" s="218"/>
      <c r="Q2597" s="218"/>
    </row>
    <row r="2598" spans="2:17" x14ac:dyDescent="0.25">
      <c r="B2598" s="76"/>
      <c r="C2598" s="77"/>
      <c r="D2598" s="231"/>
      <c r="E2598" s="35"/>
      <c r="F2598" s="225"/>
      <c r="G2598" s="79"/>
      <c r="H2598" s="290"/>
      <c r="I2598" s="74" t="str">
        <f t="shared" si="78"/>
        <v>11900</v>
      </c>
      <c r="J2598" s="218"/>
      <c r="K2598" s="218"/>
      <c r="L2598" s="218"/>
      <c r="M2598" s="218"/>
      <c r="N2598" s="218"/>
      <c r="O2598" s="218"/>
      <c r="P2598" s="218"/>
      <c r="Q2598" s="218"/>
    </row>
    <row r="2599" spans="2:17" x14ac:dyDescent="0.25">
      <c r="B2599" s="76"/>
      <c r="C2599" s="77"/>
      <c r="D2599" s="231"/>
      <c r="E2599" s="35"/>
      <c r="F2599" s="225"/>
      <c r="G2599" s="79"/>
      <c r="H2599" s="290"/>
      <c r="I2599" s="74" t="str">
        <f t="shared" si="78"/>
        <v>11900</v>
      </c>
      <c r="J2599" s="218"/>
      <c r="K2599" s="218"/>
      <c r="L2599" s="218"/>
      <c r="M2599" s="218"/>
      <c r="N2599" s="218"/>
      <c r="O2599" s="218"/>
      <c r="P2599" s="218"/>
      <c r="Q2599" s="218"/>
    </row>
    <row r="2600" spans="2:17" x14ac:dyDescent="0.25">
      <c r="B2600" s="76"/>
      <c r="C2600" s="77"/>
      <c r="D2600" s="231"/>
      <c r="E2600" s="35"/>
      <c r="F2600" s="225"/>
      <c r="G2600" s="79"/>
      <c r="H2600" s="290"/>
      <c r="I2600" s="74" t="str">
        <f t="shared" si="78"/>
        <v>11900</v>
      </c>
      <c r="J2600" s="218"/>
      <c r="K2600" s="218"/>
      <c r="L2600" s="218"/>
      <c r="M2600" s="218"/>
      <c r="N2600" s="218"/>
      <c r="O2600" s="218"/>
      <c r="P2600" s="218"/>
      <c r="Q2600" s="218"/>
    </row>
    <row r="2601" spans="2:17" x14ac:dyDescent="0.25">
      <c r="B2601" s="76"/>
      <c r="C2601" s="77"/>
      <c r="D2601" s="231"/>
      <c r="E2601" s="35"/>
      <c r="F2601" s="225"/>
      <c r="G2601" s="79"/>
      <c r="H2601" s="290"/>
      <c r="I2601" s="74" t="str">
        <f t="shared" si="78"/>
        <v>11900</v>
      </c>
      <c r="J2601" s="218"/>
      <c r="K2601" s="218"/>
      <c r="L2601" s="218"/>
      <c r="M2601" s="218"/>
      <c r="N2601" s="218"/>
      <c r="O2601" s="218"/>
      <c r="P2601" s="218"/>
      <c r="Q2601" s="218"/>
    </row>
    <row r="2602" spans="2:17" x14ac:dyDescent="0.25">
      <c r="B2602" s="76"/>
      <c r="C2602" s="77"/>
      <c r="D2602" s="231"/>
      <c r="E2602" s="35"/>
      <c r="F2602" s="225"/>
      <c r="G2602" s="79"/>
      <c r="H2602" s="290"/>
      <c r="I2602" s="74" t="str">
        <f t="shared" si="78"/>
        <v>11900</v>
      </c>
      <c r="J2602" s="218"/>
      <c r="K2602" s="218"/>
      <c r="L2602" s="218"/>
      <c r="M2602" s="218"/>
      <c r="N2602" s="218"/>
      <c r="O2602" s="218"/>
      <c r="P2602" s="218"/>
      <c r="Q2602" s="218"/>
    </row>
    <row r="2603" spans="2:17" x14ac:dyDescent="0.25">
      <c r="B2603" s="76"/>
      <c r="C2603" s="77"/>
      <c r="D2603" s="231"/>
      <c r="E2603" s="35"/>
      <c r="F2603" s="225"/>
      <c r="G2603" s="79"/>
      <c r="H2603" s="290"/>
      <c r="I2603" s="74" t="str">
        <f t="shared" si="78"/>
        <v>11900</v>
      </c>
      <c r="J2603" s="218"/>
      <c r="K2603" s="218"/>
      <c r="L2603" s="218"/>
      <c r="M2603" s="218"/>
      <c r="N2603" s="218"/>
      <c r="O2603" s="218"/>
      <c r="P2603" s="218"/>
      <c r="Q2603" s="218"/>
    </row>
    <row r="2604" spans="2:17" x14ac:dyDescent="0.25">
      <c r="B2604" s="76"/>
      <c r="C2604" s="77"/>
      <c r="D2604" s="231"/>
      <c r="E2604" s="35"/>
      <c r="F2604" s="225"/>
      <c r="G2604" s="79"/>
      <c r="H2604" s="290"/>
      <c r="I2604" s="74" t="str">
        <f t="shared" si="78"/>
        <v>11900</v>
      </c>
      <c r="J2604" s="218"/>
      <c r="K2604" s="218"/>
      <c r="L2604" s="218"/>
      <c r="M2604" s="218"/>
      <c r="N2604" s="218"/>
      <c r="O2604" s="218"/>
      <c r="P2604" s="218"/>
      <c r="Q2604" s="218"/>
    </row>
    <row r="2605" spans="2:17" x14ac:dyDescent="0.25">
      <c r="B2605" s="76"/>
      <c r="C2605" s="77"/>
      <c r="D2605" s="231"/>
      <c r="E2605" s="35"/>
      <c r="F2605" s="225"/>
      <c r="G2605" s="79"/>
      <c r="H2605" s="290"/>
      <c r="I2605" s="74" t="str">
        <f t="shared" si="78"/>
        <v>11900</v>
      </c>
      <c r="J2605" s="218"/>
      <c r="K2605" s="218"/>
      <c r="L2605" s="218"/>
      <c r="M2605" s="218"/>
      <c r="N2605" s="218"/>
      <c r="O2605" s="218"/>
      <c r="P2605" s="218"/>
      <c r="Q2605" s="218"/>
    </row>
    <row r="2606" spans="2:17" x14ac:dyDescent="0.25">
      <c r="B2606" s="76"/>
      <c r="C2606" s="77"/>
      <c r="D2606" s="231"/>
      <c r="E2606" s="35"/>
      <c r="F2606" s="225"/>
      <c r="G2606" s="79"/>
      <c r="H2606" s="290"/>
      <c r="I2606" s="74" t="str">
        <f t="shared" si="78"/>
        <v>11900</v>
      </c>
      <c r="J2606" s="218"/>
      <c r="K2606" s="218"/>
      <c r="L2606" s="218"/>
      <c r="M2606" s="218"/>
      <c r="N2606" s="218"/>
      <c r="O2606" s="218"/>
      <c r="P2606" s="218"/>
      <c r="Q2606" s="218"/>
    </row>
    <row r="2607" spans="2:17" x14ac:dyDescent="0.25">
      <c r="B2607" s="76"/>
      <c r="C2607" s="77"/>
      <c r="D2607" s="231"/>
      <c r="E2607" s="35"/>
      <c r="F2607" s="225"/>
      <c r="G2607" s="79"/>
      <c r="H2607" s="290"/>
      <c r="I2607" s="74" t="str">
        <f t="shared" si="78"/>
        <v>11900</v>
      </c>
      <c r="J2607" s="218"/>
      <c r="K2607" s="218"/>
      <c r="L2607" s="218"/>
      <c r="M2607" s="218"/>
      <c r="N2607" s="218"/>
      <c r="O2607" s="218"/>
      <c r="P2607" s="218"/>
      <c r="Q2607" s="218"/>
    </row>
    <row r="2608" spans="2:17" x14ac:dyDescent="0.25">
      <c r="B2608" s="76"/>
      <c r="C2608" s="77"/>
      <c r="D2608" s="231"/>
      <c r="E2608" s="35"/>
      <c r="F2608" s="225"/>
      <c r="G2608" s="79"/>
      <c r="H2608" s="290"/>
      <c r="I2608" s="74" t="str">
        <f t="shared" si="78"/>
        <v>11900</v>
      </c>
      <c r="J2608" s="218"/>
      <c r="K2608" s="218"/>
      <c r="L2608" s="218"/>
      <c r="M2608" s="218"/>
      <c r="N2608" s="218"/>
      <c r="O2608" s="218"/>
      <c r="P2608" s="218"/>
      <c r="Q2608" s="218"/>
    </row>
    <row r="2609" spans="2:17" x14ac:dyDescent="0.25">
      <c r="B2609" s="76"/>
      <c r="C2609" s="77"/>
      <c r="D2609" s="231"/>
      <c r="E2609" s="35"/>
      <c r="F2609" s="225"/>
      <c r="G2609" s="79"/>
      <c r="H2609" s="290"/>
      <c r="I2609" s="74" t="str">
        <f t="shared" si="78"/>
        <v>11900</v>
      </c>
      <c r="J2609" s="218"/>
      <c r="K2609" s="218"/>
      <c r="L2609" s="218"/>
      <c r="M2609" s="218"/>
      <c r="N2609" s="218"/>
      <c r="O2609" s="218"/>
      <c r="P2609" s="218"/>
      <c r="Q2609" s="218"/>
    </row>
    <row r="2610" spans="2:17" x14ac:dyDescent="0.25">
      <c r="B2610" s="76"/>
      <c r="C2610" s="77"/>
      <c r="D2610" s="231"/>
      <c r="E2610" s="35"/>
      <c r="F2610" s="225"/>
      <c r="G2610" s="79"/>
      <c r="H2610" s="290"/>
      <c r="I2610" s="74" t="str">
        <f t="shared" si="78"/>
        <v>11900</v>
      </c>
      <c r="J2610" s="218"/>
      <c r="K2610" s="218"/>
      <c r="L2610" s="218"/>
      <c r="M2610" s="218"/>
      <c r="N2610" s="218"/>
      <c r="O2610" s="218"/>
      <c r="P2610" s="218"/>
      <c r="Q2610" s="218"/>
    </row>
    <row r="2611" spans="2:17" x14ac:dyDescent="0.25">
      <c r="B2611" s="76"/>
      <c r="C2611" s="77"/>
      <c r="D2611" s="231"/>
      <c r="E2611" s="35"/>
      <c r="F2611" s="225"/>
      <c r="G2611" s="79"/>
      <c r="H2611" s="290"/>
      <c r="I2611" s="74" t="str">
        <f t="shared" si="78"/>
        <v>11900</v>
      </c>
      <c r="J2611" s="218"/>
      <c r="K2611" s="218"/>
      <c r="L2611" s="218"/>
      <c r="M2611" s="218"/>
      <c r="N2611" s="218"/>
      <c r="O2611" s="218"/>
      <c r="P2611" s="218"/>
      <c r="Q2611" s="218"/>
    </row>
    <row r="2612" spans="2:17" x14ac:dyDescent="0.25">
      <c r="B2612" s="76"/>
      <c r="C2612" s="77"/>
      <c r="D2612" s="231"/>
      <c r="E2612" s="35"/>
      <c r="F2612" s="225"/>
      <c r="G2612" s="79"/>
      <c r="H2612" s="290"/>
      <c r="I2612" s="74" t="str">
        <f t="shared" si="78"/>
        <v>11900</v>
      </c>
      <c r="J2612" s="218"/>
      <c r="K2612" s="218"/>
      <c r="L2612" s="218"/>
      <c r="M2612" s="218"/>
      <c r="N2612" s="218"/>
      <c r="O2612" s="218"/>
      <c r="P2612" s="218"/>
      <c r="Q2612" s="218"/>
    </row>
    <row r="2613" spans="2:17" x14ac:dyDescent="0.25">
      <c r="B2613" s="76"/>
      <c r="C2613" s="77"/>
      <c r="D2613" s="231"/>
      <c r="E2613" s="35"/>
      <c r="F2613" s="225"/>
      <c r="G2613" s="79"/>
      <c r="H2613" s="290"/>
      <c r="I2613" s="74" t="str">
        <f t="shared" si="78"/>
        <v>11900</v>
      </c>
      <c r="J2613" s="218"/>
      <c r="K2613" s="218"/>
      <c r="L2613" s="218"/>
      <c r="M2613" s="218"/>
      <c r="N2613" s="218"/>
      <c r="O2613" s="218"/>
      <c r="P2613" s="218"/>
      <c r="Q2613" s="218"/>
    </row>
    <row r="2614" spans="2:17" x14ac:dyDescent="0.25">
      <c r="B2614" s="76"/>
      <c r="C2614" s="77"/>
      <c r="D2614" s="231"/>
      <c r="E2614" s="35"/>
      <c r="F2614" s="225"/>
      <c r="G2614" s="79"/>
      <c r="H2614" s="290"/>
      <c r="I2614" s="74" t="str">
        <f t="shared" si="78"/>
        <v>11900</v>
      </c>
      <c r="J2614" s="218"/>
      <c r="K2614" s="218"/>
      <c r="L2614" s="218"/>
      <c r="M2614" s="218"/>
      <c r="N2614" s="218"/>
      <c r="O2614" s="218"/>
      <c r="P2614" s="218"/>
      <c r="Q2614" s="218"/>
    </row>
    <row r="2615" spans="2:17" x14ac:dyDescent="0.25">
      <c r="B2615" s="76"/>
      <c r="C2615" s="77"/>
      <c r="D2615" s="231"/>
      <c r="E2615" s="35"/>
      <c r="F2615" s="225"/>
      <c r="G2615" s="79"/>
      <c r="H2615" s="290"/>
      <c r="I2615" s="74" t="str">
        <f t="shared" si="78"/>
        <v>11900</v>
      </c>
      <c r="J2615" s="218"/>
      <c r="K2615" s="218"/>
      <c r="L2615" s="218"/>
      <c r="M2615" s="218"/>
      <c r="N2615" s="218"/>
      <c r="O2615" s="218"/>
      <c r="P2615" s="218"/>
      <c r="Q2615" s="218"/>
    </row>
    <row r="2616" spans="2:17" x14ac:dyDescent="0.25">
      <c r="B2616" s="76"/>
      <c r="C2616" s="77"/>
      <c r="D2616" s="231"/>
      <c r="E2616" s="35"/>
      <c r="F2616" s="225"/>
      <c r="G2616" s="79"/>
      <c r="H2616" s="290"/>
      <c r="I2616" s="74" t="str">
        <f t="shared" si="78"/>
        <v>11900</v>
      </c>
      <c r="J2616" s="218"/>
      <c r="K2616" s="218"/>
      <c r="L2616" s="218"/>
      <c r="M2616" s="218"/>
      <c r="N2616" s="218"/>
      <c r="O2616" s="218"/>
      <c r="P2616" s="218"/>
      <c r="Q2616" s="218"/>
    </row>
    <row r="2617" spans="2:17" x14ac:dyDescent="0.25">
      <c r="B2617" s="76"/>
      <c r="C2617" s="77"/>
      <c r="D2617" s="231"/>
      <c r="E2617" s="35"/>
      <c r="F2617" s="225"/>
      <c r="G2617" s="79"/>
      <c r="H2617" s="290"/>
      <c r="I2617" s="74" t="str">
        <f t="shared" si="78"/>
        <v>11900</v>
      </c>
      <c r="J2617" s="218"/>
      <c r="K2617" s="218"/>
      <c r="L2617" s="218"/>
      <c r="M2617" s="218"/>
      <c r="N2617" s="218"/>
      <c r="O2617" s="218"/>
      <c r="P2617" s="218"/>
      <c r="Q2617" s="218"/>
    </row>
    <row r="2618" spans="2:17" x14ac:dyDescent="0.25">
      <c r="B2618" s="76"/>
      <c r="C2618" s="77"/>
      <c r="D2618" s="231"/>
      <c r="E2618" s="35"/>
      <c r="F2618" s="225"/>
      <c r="G2618" s="79"/>
      <c r="H2618" s="290"/>
      <c r="I2618" s="74" t="str">
        <f t="shared" si="78"/>
        <v>11900</v>
      </c>
      <c r="J2618" s="218"/>
      <c r="K2618" s="218"/>
      <c r="L2618" s="218"/>
      <c r="M2618" s="218"/>
      <c r="N2618" s="218"/>
      <c r="O2618" s="218"/>
      <c r="P2618" s="218"/>
      <c r="Q2618" s="218"/>
    </row>
    <row r="2619" spans="2:17" x14ac:dyDescent="0.25">
      <c r="B2619" s="76"/>
      <c r="C2619" s="77"/>
      <c r="D2619" s="231"/>
      <c r="E2619" s="35"/>
      <c r="F2619" s="225"/>
      <c r="G2619" s="79"/>
      <c r="H2619" s="290"/>
      <c r="I2619" s="74" t="str">
        <f t="shared" si="78"/>
        <v>11900</v>
      </c>
      <c r="J2619" s="218"/>
      <c r="K2619" s="218"/>
      <c r="L2619" s="218"/>
      <c r="M2619" s="218"/>
      <c r="N2619" s="218"/>
      <c r="O2619" s="218"/>
      <c r="P2619" s="218"/>
      <c r="Q2619" s="218"/>
    </row>
    <row r="2620" spans="2:17" x14ac:dyDescent="0.25">
      <c r="B2620" s="76"/>
      <c r="C2620" s="77"/>
      <c r="D2620" s="231"/>
      <c r="E2620" s="35"/>
      <c r="F2620" s="225"/>
      <c r="G2620" s="79"/>
      <c r="H2620" s="290"/>
      <c r="I2620" s="74" t="str">
        <f t="shared" si="78"/>
        <v>11900</v>
      </c>
      <c r="J2620" s="218"/>
      <c r="K2620" s="218"/>
      <c r="L2620" s="218"/>
      <c r="M2620" s="218"/>
      <c r="N2620" s="218"/>
      <c r="O2620" s="218"/>
      <c r="P2620" s="218"/>
      <c r="Q2620" s="218"/>
    </row>
    <row r="2621" spans="2:17" x14ac:dyDescent="0.25">
      <c r="B2621" s="76"/>
      <c r="C2621" s="77"/>
      <c r="D2621" s="231"/>
      <c r="E2621" s="35"/>
      <c r="F2621" s="225"/>
      <c r="G2621" s="79"/>
      <c r="H2621" s="290"/>
      <c r="I2621" s="74" t="str">
        <f t="shared" si="78"/>
        <v>11900</v>
      </c>
      <c r="J2621" s="218"/>
      <c r="K2621" s="218"/>
      <c r="L2621" s="218"/>
      <c r="M2621" s="218"/>
      <c r="N2621" s="218"/>
      <c r="O2621" s="218"/>
      <c r="P2621" s="218"/>
      <c r="Q2621" s="218"/>
    </row>
    <row r="2622" spans="2:17" x14ac:dyDescent="0.25">
      <c r="B2622" s="76"/>
      <c r="C2622" s="77"/>
      <c r="D2622" s="231"/>
      <c r="E2622" s="35"/>
      <c r="F2622" s="225"/>
      <c r="G2622" s="79"/>
      <c r="H2622" s="290"/>
      <c r="I2622" s="74" t="str">
        <f t="shared" si="78"/>
        <v>11900</v>
      </c>
      <c r="J2622" s="218"/>
      <c r="K2622" s="218"/>
      <c r="L2622" s="218"/>
      <c r="M2622" s="218"/>
      <c r="N2622" s="218"/>
      <c r="O2622" s="218"/>
      <c r="P2622" s="218"/>
      <c r="Q2622" s="218"/>
    </row>
    <row r="2623" spans="2:17" x14ac:dyDescent="0.25">
      <c r="B2623" s="76"/>
      <c r="C2623" s="77"/>
      <c r="D2623" s="231"/>
      <c r="E2623" s="35"/>
      <c r="F2623" s="225"/>
      <c r="G2623" s="79"/>
      <c r="H2623" s="290"/>
      <c r="I2623" s="74" t="str">
        <f t="shared" si="78"/>
        <v>11900</v>
      </c>
      <c r="J2623" s="218"/>
      <c r="K2623" s="218"/>
      <c r="L2623" s="218"/>
      <c r="M2623" s="218"/>
      <c r="N2623" s="218"/>
      <c r="O2623" s="218"/>
      <c r="P2623" s="218"/>
      <c r="Q2623" s="218"/>
    </row>
    <row r="2624" spans="2:17" x14ac:dyDescent="0.25">
      <c r="B2624" s="76"/>
      <c r="C2624" s="77"/>
      <c r="D2624" s="231"/>
      <c r="E2624" s="35"/>
      <c r="F2624" s="225"/>
      <c r="G2624" s="79"/>
      <c r="H2624" s="290"/>
      <c r="I2624" s="74" t="str">
        <f t="shared" si="78"/>
        <v>11900</v>
      </c>
      <c r="J2624" s="218"/>
      <c r="K2624" s="218"/>
      <c r="L2624" s="218"/>
      <c r="M2624" s="218"/>
      <c r="N2624" s="218"/>
      <c r="O2624" s="218"/>
      <c r="P2624" s="218"/>
      <c r="Q2624" s="218"/>
    </row>
    <row r="2625" spans="2:17" x14ac:dyDescent="0.25">
      <c r="B2625" s="76"/>
      <c r="C2625" s="77"/>
      <c r="D2625" s="231"/>
      <c r="E2625" s="35"/>
      <c r="F2625" s="225"/>
      <c r="G2625" s="79"/>
      <c r="H2625" s="290"/>
      <c r="I2625" s="74" t="str">
        <f t="shared" si="78"/>
        <v>11900</v>
      </c>
      <c r="J2625" s="218"/>
      <c r="K2625" s="218"/>
      <c r="L2625" s="218"/>
      <c r="M2625" s="218"/>
      <c r="N2625" s="218"/>
      <c r="O2625" s="218"/>
      <c r="P2625" s="218"/>
      <c r="Q2625" s="218"/>
    </row>
    <row r="2626" spans="2:17" x14ac:dyDescent="0.25">
      <c r="B2626" s="76"/>
      <c r="C2626" s="77"/>
      <c r="D2626" s="231"/>
      <c r="E2626" s="35"/>
      <c r="F2626" s="225"/>
      <c r="G2626" s="79"/>
      <c r="H2626" s="290"/>
      <c r="I2626" s="74" t="str">
        <f t="shared" si="78"/>
        <v>11900</v>
      </c>
      <c r="J2626" s="218"/>
      <c r="K2626" s="218"/>
      <c r="L2626" s="218"/>
      <c r="M2626" s="218"/>
      <c r="N2626" s="218"/>
      <c r="O2626" s="218"/>
      <c r="P2626" s="218"/>
      <c r="Q2626" s="218"/>
    </row>
    <row r="2627" spans="2:17" x14ac:dyDescent="0.25">
      <c r="B2627" s="76"/>
      <c r="C2627" s="77"/>
      <c r="D2627" s="231"/>
      <c r="E2627" s="35"/>
      <c r="F2627" s="225"/>
      <c r="G2627" s="79"/>
      <c r="H2627" s="290"/>
      <c r="I2627" s="74" t="str">
        <f t="shared" si="78"/>
        <v>11900</v>
      </c>
      <c r="J2627" s="218"/>
      <c r="K2627" s="218"/>
      <c r="L2627" s="218"/>
      <c r="M2627" s="218"/>
      <c r="N2627" s="218"/>
      <c r="O2627" s="218"/>
      <c r="P2627" s="218"/>
      <c r="Q2627" s="218"/>
    </row>
    <row r="2628" spans="2:17" x14ac:dyDescent="0.25">
      <c r="B2628" s="76"/>
      <c r="C2628" s="77"/>
      <c r="D2628" s="231"/>
      <c r="E2628" s="35"/>
      <c r="F2628" s="225"/>
      <c r="G2628" s="79"/>
      <c r="H2628" s="290"/>
      <c r="I2628" s="74" t="str">
        <f t="shared" si="78"/>
        <v>11900</v>
      </c>
      <c r="J2628" s="218"/>
      <c r="K2628" s="218"/>
      <c r="L2628" s="218"/>
      <c r="M2628" s="218"/>
      <c r="N2628" s="218"/>
      <c r="O2628" s="218"/>
      <c r="P2628" s="218"/>
      <c r="Q2628" s="218"/>
    </row>
    <row r="2629" spans="2:17" x14ac:dyDescent="0.25">
      <c r="B2629" s="76"/>
      <c r="C2629" s="77"/>
      <c r="D2629" s="231"/>
      <c r="E2629" s="35"/>
      <c r="F2629" s="225"/>
      <c r="G2629" s="79"/>
      <c r="H2629" s="290"/>
      <c r="I2629" s="74" t="str">
        <f t="shared" si="78"/>
        <v>11900</v>
      </c>
      <c r="J2629" s="218"/>
      <c r="K2629" s="218"/>
      <c r="L2629" s="218"/>
      <c r="M2629" s="218"/>
      <c r="N2629" s="218"/>
      <c r="O2629" s="218"/>
      <c r="P2629" s="218"/>
      <c r="Q2629" s="218"/>
    </row>
    <row r="2630" spans="2:17" x14ac:dyDescent="0.25">
      <c r="B2630" s="76"/>
      <c r="C2630" s="77"/>
      <c r="D2630" s="231"/>
      <c r="E2630" s="35"/>
      <c r="F2630" s="225"/>
      <c r="G2630" s="79"/>
      <c r="H2630" s="290"/>
      <c r="I2630" s="74" t="str">
        <f t="shared" si="78"/>
        <v>11900</v>
      </c>
      <c r="J2630" s="218"/>
      <c r="K2630" s="218"/>
      <c r="L2630" s="218"/>
      <c r="M2630" s="218"/>
      <c r="N2630" s="218"/>
      <c r="O2630" s="218"/>
      <c r="P2630" s="218"/>
      <c r="Q2630" s="218"/>
    </row>
    <row r="2631" spans="2:17" x14ac:dyDescent="0.25">
      <c r="B2631" s="76"/>
      <c r="C2631" s="77"/>
      <c r="D2631" s="231"/>
      <c r="E2631" s="35"/>
      <c r="F2631" s="225"/>
      <c r="G2631" s="79"/>
      <c r="H2631" s="290"/>
      <c r="I2631" s="74" t="str">
        <f t="shared" si="78"/>
        <v>11900</v>
      </c>
      <c r="J2631" s="218"/>
      <c r="K2631" s="218"/>
      <c r="L2631" s="218"/>
      <c r="M2631" s="218"/>
      <c r="N2631" s="218"/>
      <c r="O2631" s="218"/>
      <c r="P2631" s="218"/>
      <c r="Q2631" s="218"/>
    </row>
    <row r="2632" spans="2:17" x14ac:dyDescent="0.25">
      <c r="B2632" s="76"/>
      <c r="C2632" s="77"/>
      <c r="D2632" s="231"/>
      <c r="E2632" s="35"/>
      <c r="F2632" s="225"/>
      <c r="G2632" s="79"/>
      <c r="H2632" s="290"/>
      <c r="I2632" s="74" t="str">
        <f t="shared" si="78"/>
        <v>11900</v>
      </c>
      <c r="J2632" s="218"/>
      <c r="K2632" s="218"/>
      <c r="L2632" s="218"/>
      <c r="M2632" s="218"/>
      <c r="N2632" s="218"/>
      <c r="O2632" s="218"/>
      <c r="P2632" s="218"/>
      <c r="Q2632" s="218"/>
    </row>
    <row r="2633" spans="2:17" x14ac:dyDescent="0.25">
      <c r="B2633" s="76"/>
      <c r="C2633" s="77"/>
      <c r="D2633" s="231"/>
      <c r="E2633" s="35"/>
      <c r="F2633" s="225"/>
      <c r="G2633" s="79"/>
      <c r="H2633" s="290"/>
      <c r="I2633" s="74" t="str">
        <f t="shared" si="78"/>
        <v>11900</v>
      </c>
      <c r="J2633" s="218"/>
      <c r="K2633" s="218"/>
      <c r="L2633" s="218"/>
      <c r="M2633" s="218"/>
      <c r="N2633" s="218"/>
      <c r="O2633" s="218"/>
      <c r="P2633" s="218"/>
      <c r="Q2633" s="218"/>
    </row>
    <row r="2634" spans="2:17" x14ac:dyDescent="0.25">
      <c r="B2634" s="76"/>
      <c r="C2634" s="77"/>
      <c r="D2634" s="231"/>
      <c r="E2634" s="35"/>
      <c r="F2634" s="225"/>
      <c r="G2634" s="79"/>
      <c r="H2634" s="290"/>
      <c r="I2634" s="74" t="str">
        <f t="shared" si="78"/>
        <v>11900</v>
      </c>
      <c r="J2634" s="218"/>
      <c r="K2634" s="218"/>
      <c r="L2634" s="218"/>
      <c r="M2634" s="218"/>
      <c r="N2634" s="218"/>
      <c r="O2634" s="218"/>
      <c r="P2634" s="218"/>
      <c r="Q2634" s="218"/>
    </row>
    <row r="2635" spans="2:17" x14ac:dyDescent="0.25">
      <c r="B2635" s="76"/>
      <c r="C2635" s="77"/>
      <c r="D2635" s="231"/>
      <c r="E2635" s="35"/>
      <c r="F2635" s="225"/>
      <c r="G2635" s="79"/>
      <c r="H2635" s="290"/>
      <c r="I2635" s="74" t="str">
        <f t="shared" si="78"/>
        <v>11900</v>
      </c>
      <c r="J2635" s="218"/>
      <c r="K2635" s="218"/>
      <c r="L2635" s="218"/>
      <c r="M2635" s="218"/>
      <c r="N2635" s="218"/>
      <c r="O2635" s="218"/>
      <c r="P2635" s="218"/>
      <c r="Q2635" s="218"/>
    </row>
    <row r="2636" spans="2:17" x14ac:dyDescent="0.25">
      <c r="B2636" s="76"/>
      <c r="C2636" s="77"/>
      <c r="D2636" s="231"/>
      <c r="E2636" s="35"/>
      <c r="F2636" s="225"/>
      <c r="G2636" s="79"/>
      <c r="H2636" s="290"/>
      <c r="I2636" s="74" t="str">
        <f t="shared" si="78"/>
        <v>11900</v>
      </c>
      <c r="J2636" s="218"/>
      <c r="K2636" s="218"/>
      <c r="L2636" s="218"/>
      <c r="M2636" s="218"/>
      <c r="N2636" s="218"/>
      <c r="O2636" s="218"/>
      <c r="P2636" s="218"/>
      <c r="Q2636" s="218"/>
    </row>
    <row r="2637" spans="2:17" x14ac:dyDescent="0.25">
      <c r="B2637" s="76"/>
      <c r="C2637" s="77"/>
      <c r="D2637" s="231"/>
      <c r="E2637" s="35"/>
      <c r="F2637" s="225"/>
      <c r="G2637" s="79"/>
      <c r="H2637" s="290"/>
      <c r="I2637" s="74" t="str">
        <f t="shared" si="78"/>
        <v>11900</v>
      </c>
      <c r="J2637" s="218"/>
      <c r="K2637" s="218"/>
      <c r="L2637" s="218"/>
      <c r="M2637" s="218"/>
      <c r="N2637" s="218"/>
      <c r="O2637" s="218"/>
      <c r="P2637" s="218"/>
      <c r="Q2637" s="218"/>
    </row>
    <row r="2638" spans="2:17" x14ac:dyDescent="0.25">
      <c r="B2638" s="76"/>
      <c r="C2638" s="77"/>
      <c r="D2638" s="231"/>
      <c r="E2638" s="35"/>
      <c r="F2638" s="225"/>
      <c r="G2638" s="79"/>
      <c r="H2638" s="290"/>
      <c r="I2638" s="74" t="str">
        <f t="shared" si="78"/>
        <v>11900</v>
      </c>
      <c r="J2638" s="218"/>
      <c r="K2638" s="218"/>
      <c r="L2638" s="218"/>
      <c r="M2638" s="218"/>
      <c r="N2638" s="218"/>
      <c r="O2638" s="218"/>
      <c r="P2638" s="218"/>
      <c r="Q2638" s="218"/>
    </row>
    <row r="2639" spans="2:17" x14ac:dyDescent="0.25">
      <c r="B2639" s="76"/>
      <c r="C2639" s="77"/>
      <c r="D2639" s="231"/>
      <c r="E2639" s="35"/>
      <c r="F2639" s="225"/>
      <c r="G2639" s="79"/>
      <c r="H2639" s="290"/>
      <c r="I2639" s="74" t="str">
        <f t="shared" ref="I2639:I2702" si="79">MONTH(D2639)&amp;YEAR(D2639)&amp;G2639</f>
        <v>11900</v>
      </c>
      <c r="J2639" s="218"/>
      <c r="K2639" s="218"/>
      <c r="L2639" s="218"/>
      <c r="M2639" s="218"/>
      <c r="N2639" s="218"/>
      <c r="O2639" s="218"/>
      <c r="P2639" s="218"/>
      <c r="Q2639" s="218"/>
    </row>
    <row r="2640" spans="2:17" x14ac:dyDescent="0.25">
      <c r="B2640" s="76"/>
      <c r="C2640" s="77"/>
      <c r="D2640" s="231"/>
      <c r="E2640" s="35"/>
      <c r="F2640" s="225"/>
      <c r="G2640" s="79"/>
      <c r="H2640" s="290"/>
      <c r="I2640" s="74" t="str">
        <f t="shared" si="79"/>
        <v>11900</v>
      </c>
      <c r="J2640" s="218"/>
      <c r="K2640" s="218"/>
      <c r="L2640" s="218"/>
      <c r="M2640" s="218"/>
      <c r="N2640" s="218"/>
      <c r="O2640" s="218"/>
      <c r="P2640" s="218"/>
      <c r="Q2640" s="218"/>
    </row>
    <row r="2641" spans="2:17" x14ac:dyDescent="0.25">
      <c r="B2641" s="76"/>
      <c r="C2641" s="77"/>
      <c r="D2641" s="231"/>
      <c r="E2641" s="35"/>
      <c r="F2641" s="225"/>
      <c r="G2641" s="79"/>
      <c r="H2641" s="290"/>
      <c r="I2641" s="74" t="str">
        <f t="shared" si="79"/>
        <v>11900</v>
      </c>
      <c r="J2641" s="218"/>
      <c r="K2641" s="218"/>
      <c r="L2641" s="218"/>
      <c r="M2641" s="218"/>
      <c r="N2641" s="218"/>
      <c r="O2641" s="218"/>
      <c r="P2641" s="218"/>
      <c r="Q2641" s="218"/>
    </row>
    <row r="2642" spans="2:17" x14ac:dyDescent="0.25">
      <c r="B2642" s="76"/>
      <c r="C2642" s="77"/>
      <c r="D2642" s="231"/>
      <c r="E2642" s="35"/>
      <c r="F2642" s="225"/>
      <c r="G2642" s="79"/>
      <c r="H2642" s="290"/>
      <c r="I2642" s="74" t="str">
        <f t="shared" si="79"/>
        <v>11900</v>
      </c>
      <c r="J2642" s="218"/>
      <c r="K2642" s="218"/>
      <c r="L2642" s="218"/>
      <c r="M2642" s="218"/>
      <c r="N2642" s="218"/>
      <c r="O2642" s="218"/>
      <c r="P2642" s="218"/>
      <c r="Q2642" s="218"/>
    </row>
    <row r="2643" spans="2:17" x14ac:dyDescent="0.25">
      <c r="B2643" s="76"/>
      <c r="C2643" s="77"/>
      <c r="D2643" s="231"/>
      <c r="E2643" s="35"/>
      <c r="F2643" s="225"/>
      <c r="G2643" s="79"/>
      <c r="H2643" s="290"/>
      <c r="I2643" s="74" t="str">
        <f t="shared" si="79"/>
        <v>11900</v>
      </c>
      <c r="J2643" s="218"/>
      <c r="K2643" s="218"/>
      <c r="L2643" s="218"/>
      <c r="M2643" s="218"/>
      <c r="N2643" s="218"/>
      <c r="O2643" s="218"/>
      <c r="P2643" s="218"/>
      <c r="Q2643" s="218"/>
    </row>
    <row r="2644" spans="2:17" x14ac:dyDescent="0.25">
      <c r="B2644" s="76"/>
      <c r="C2644" s="77"/>
      <c r="D2644" s="231"/>
      <c r="E2644" s="35"/>
      <c r="F2644" s="225"/>
      <c r="G2644" s="79"/>
      <c r="H2644" s="290"/>
      <c r="I2644" s="74" t="str">
        <f t="shared" si="79"/>
        <v>11900</v>
      </c>
      <c r="J2644" s="218"/>
      <c r="K2644" s="218"/>
      <c r="L2644" s="218"/>
      <c r="M2644" s="218"/>
      <c r="N2644" s="218"/>
      <c r="O2644" s="218"/>
      <c r="P2644" s="218"/>
      <c r="Q2644" s="218"/>
    </row>
    <row r="2645" spans="2:17" x14ac:dyDescent="0.25">
      <c r="B2645" s="76"/>
      <c r="C2645" s="77"/>
      <c r="D2645" s="231"/>
      <c r="E2645" s="35"/>
      <c r="F2645" s="225"/>
      <c r="G2645" s="79"/>
      <c r="H2645" s="290"/>
      <c r="I2645" s="74" t="str">
        <f t="shared" si="79"/>
        <v>11900</v>
      </c>
      <c r="J2645" s="218"/>
      <c r="K2645" s="218"/>
      <c r="L2645" s="218"/>
      <c r="M2645" s="218"/>
      <c r="N2645" s="218"/>
      <c r="O2645" s="218"/>
      <c r="P2645" s="218"/>
      <c r="Q2645" s="218"/>
    </row>
    <row r="2646" spans="2:17" x14ac:dyDescent="0.25">
      <c r="B2646" s="76"/>
      <c r="C2646" s="77"/>
      <c r="D2646" s="231"/>
      <c r="E2646" s="35"/>
      <c r="F2646" s="225"/>
      <c r="G2646" s="79"/>
      <c r="H2646" s="290"/>
      <c r="I2646" s="74" t="str">
        <f t="shared" si="79"/>
        <v>11900</v>
      </c>
      <c r="J2646" s="218"/>
      <c r="K2646" s="218"/>
      <c r="L2646" s="218"/>
      <c r="M2646" s="218"/>
      <c r="N2646" s="218"/>
      <c r="O2646" s="218"/>
      <c r="P2646" s="218"/>
      <c r="Q2646" s="218"/>
    </row>
    <row r="2647" spans="2:17" x14ac:dyDescent="0.25">
      <c r="B2647" s="76"/>
      <c r="C2647" s="77"/>
      <c r="D2647" s="231"/>
      <c r="E2647" s="35"/>
      <c r="F2647" s="225"/>
      <c r="G2647" s="79"/>
      <c r="H2647" s="290"/>
      <c r="I2647" s="74" t="str">
        <f t="shared" si="79"/>
        <v>11900</v>
      </c>
      <c r="J2647" s="218"/>
      <c r="K2647" s="218"/>
      <c r="L2647" s="218"/>
      <c r="M2647" s="218"/>
      <c r="N2647" s="218"/>
      <c r="O2647" s="218"/>
      <c r="P2647" s="218"/>
      <c r="Q2647" s="218"/>
    </row>
    <row r="2648" spans="2:17" x14ac:dyDescent="0.25">
      <c r="B2648" s="76"/>
      <c r="C2648" s="77"/>
      <c r="D2648" s="231"/>
      <c r="E2648" s="35"/>
      <c r="F2648" s="225"/>
      <c r="G2648" s="79"/>
      <c r="H2648" s="290"/>
      <c r="I2648" s="74" t="str">
        <f t="shared" si="79"/>
        <v>11900</v>
      </c>
      <c r="J2648" s="218"/>
      <c r="K2648" s="218"/>
      <c r="L2648" s="218"/>
      <c r="M2648" s="218"/>
      <c r="N2648" s="218"/>
      <c r="O2648" s="218"/>
      <c r="P2648" s="218"/>
      <c r="Q2648" s="218"/>
    </row>
    <row r="2649" spans="2:17" x14ac:dyDescent="0.25">
      <c r="B2649" s="76"/>
      <c r="C2649" s="77"/>
      <c r="D2649" s="231"/>
      <c r="E2649" s="35"/>
      <c r="F2649" s="225"/>
      <c r="G2649" s="79"/>
      <c r="H2649" s="290"/>
      <c r="I2649" s="74" t="str">
        <f t="shared" si="79"/>
        <v>11900</v>
      </c>
      <c r="J2649" s="218"/>
      <c r="K2649" s="218"/>
      <c r="L2649" s="218"/>
      <c r="M2649" s="218"/>
      <c r="N2649" s="218"/>
      <c r="O2649" s="218"/>
      <c r="P2649" s="218"/>
      <c r="Q2649" s="218"/>
    </row>
    <row r="2650" spans="2:17" x14ac:dyDescent="0.25">
      <c r="B2650" s="76"/>
      <c r="C2650" s="77"/>
      <c r="D2650" s="231"/>
      <c r="E2650" s="35"/>
      <c r="F2650" s="225"/>
      <c r="G2650" s="79"/>
      <c r="H2650" s="290"/>
      <c r="I2650" s="74" t="str">
        <f t="shared" si="79"/>
        <v>11900</v>
      </c>
      <c r="J2650" s="218"/>
      <c r="K2650" s="218"/>
      <c r="L2650" s="218"/>
      <c r="M2650" s="218"/>
      <c r="N2650" s="218"/>
      <c r="O2650" s="218"/>
      <c r="P2650" s="218"/>
      <c r="Q2650" s="218"/>
    </row>
    <row r="2651" spans="2:17" x14ac:dyDescent="0.25">
      <c r="B2651" s="76"/>
      <c r="C2651" s="77"/>
      <c r="D2651" s="231"/>
      <c r="E2651" s="35"/>
      <c r="F2651" s="225"/>
      <c r="G2651" s="79"/>
      <c r="H2651" s="290"/>
      <c r="I2651" s="74" t="str">
        <f t="shared" si="79"/>
        <v>11900</v>
      </c>
      <c r="J2651" s="218"/>
      <c r="K2651" s="218"/>
      <c r="L2651" s="218"/>
      <c r="M2651" s="218"/>
      <c r="N2651" s="218"/>
      <c r="O2651" s="218"/>
      <c r="P2651" s="218"/>
      <c r="Q2651" s="218"/>
    </row>
    <row r="2652" spans="2:17" x14ac:dyDescent="0.25">
      <c r="B2652" s="76"/>
      <c r="C2652" s="77"/>
      <c r="D2652" s="231"/>
      <c r="E2652" s="35"/>
      <c r="F2652" s="225"/>
      <c r="G2652" s="79"/>
      <c r="H2652" s="290"/>
      <c r="I2652" s="74" t="str">
        <f t="shared" si="79"/>
        <v>11900</v>
      </c>
      <c r="J2652" s="218"/>
      <c r="K2652" s="218"/>
      <c r="L2652" s="218"/>
      <c r="M2652" s="218"/>
      <c r="N2652" s="218"/>
      <c r="O2652" s="218"/>
      <c r="P2652" s="218"/>
      <c r="Q2652" s="218"/>
    </row>
    <row r="2653" spans="2:17" x14ac:dyDescent="0.25">
      <c r="B2653" s="76"/>
      <c r="C2653" s="77"/>
      <c r="D2653" s="231"/>
      <c r="E2653" s="35"/>
      <c r="F2653" s="225"/>
      <c r="G2653" s="79"/>
      <c r="H2653" s="290"/>
      <c r="I2653" s="74" t="str">
        <f t="shared" si="79"/>
        <v>11900</v>
      </c>
      <c r="J2653" s="218"/>
      <c r="K2653" s="218"/>
      <c r="L2653" s="218"/>
      <c r="M2653" s="218"/>
      <c r="N2653" s="218"/>
      <c r="O2653" s="218"/>
      <c r="P2653" s="218"/>
      <c r="Q2653" s="218"/>
    </row>
    <row r="2654" spans="2:17" x14ac:dyDescent="0.25">
      <c r="B2654" s="76"/>
      <c r="C2654" s="77"/>
      <c r="D2654" s="231"/>
      <c r="E2654" s="35"/>
      <c r="F2654" s="225"/>
      <c r="G2654" s="79"/>
      <c r="H2654" s="290"/>
      <c r="I2654" s="74" t="str">
        <f t="shared" si="79"/>
        <v>11900</v>
      </c>
      <c r="J2654" s="218"/>
      <c r="K2654" s="218"/>
      <c r="L2654" s="218"/>
      <c r="M2654" s="218"/>
      <c r="N2654" s="218"/>
      <c r="O2654" s="218"/>
      <c r="P2654" s="218"/>
      <c r="Q2654" s="218"/>
    </row>
    <row r="2655" spans="2:17" x14ac:dyDescent="0.25">
      <c r="B2655" s="76"/>
      <c r="C2655" s="77"/>
      <c r="D2655" s="231"/>
      <c r="E2655" s="35"/>
      <c r="F2655" s="225"/>
      <c r="G2655" s="79"/>
      <c r="H2655" s="290"/>
      <c r="I2655" s="74" t="str">
        <f t="shared" si="79"/>
        <v>11900</v>
      </c>
      <c r="J2655" s="218"/>
      <c r="K2655" s="218"/>
      <c r="L2655" s="218"/>
      <c r="M2655" s="218"/>
      <c r="N2655" s="218"/>
      <c r="O2655" s="218"/>
      <c r="P2655" s="218"/>
      <c r="Q2655" s="218"/>
    </row>
    <row r="2656" spans="2:17" x14ac:dyDescent="0.25">
      <c r="B2656" s="76"/>
      <c r="C2656" s="77"/>
      <c r="D2656" s="231"/>
      <c r="E2656" s="35"/>
      <c r="F2656" s="225"/>
      <c r="G2656" s="79"/>
      <c r="H2656" s="290"/>
      <c r="I2656" s="74" t="str">
        <f t="shared" si="79"/>
        <v>11900</v>
      </c>
      <c r="J2656" s="218"/>
      <c r="K2656" s="218"/>
      <c r="L2656" s="218"/>
      <c r="M2656" s="218"/>
      <c r="N2656" s="218"/>
      <c r="O2656" s="218"/>
      <c r="P2656" s="218"/>
      <c r="Q2656" s="218"/>
    </row>
    <row r="2657" spans="2:17" x14ac:dyDescent="0.25">
      <c r="B2657" s="76"/>
      <c r="C2657" s="77"/>
      <c r="D2657" s="231"/>
      <c r="E2657" s="35"/>
      <c r="F2657" s="225"/>
      <c r="G2657" s="79"/>
      <c r="H2657" s="290"/>
      <c r="I2657" s="74" t="str">
        <f t="shared" si="79"/>
        <v>11900</v>
      </c>
      <c r="J2657" s="218"/>
      <c r="K2657" s="218"/>
      <c r="L2657" s="218"/>
      <c r="M2657" s="218"/>
      <c r="N2657" s="218"/>
      <c r="O2657" s="218"/>
      <c r="P2657" s="218"/>
      <c r="Q2657" s="218"/>
    </row>
    <row r="2658" spans="2:17" x14ac:dyDescent="0.25">
      <c r="B2658" s="76"/>
      <c r="C2658" s="77"/>
      <c r="D2658" s="231"/>
      <c r="E2658" s="35"/>
      <c r="F2658" s="225"/>
      <c r="G2658" s="79"/>
      <c r="H2658" s="290"/>
      <c r="I2658" s="74" t="str">
        <f t="shared" si="79"/>
        <v>11900</v>
      </c>
      <c r="J2658" s="218"/>
      <c r="K2658" s="218"/>
      <c r="L2658" s="218"/>
      <c r="M2658" s="218"/>
      <c r="N2658" s="218"/>
      <c r="O2658" s="218"/>
      <c r="P2658" s="218"/>
      <c r="Q2658" s="218"/>
    </row>
    <row r="2659" spans="2:17" x14ac:dyDescent="0.25">
      <c r="B2659" s="76"/>
      <c r="C2659" s="77"/>
      <c r="D2659" s="231"/>
      <c r="E2659" s="35"/>
      <c r="F2659" s="225"/>
      <c r="G2659" s="79"/>
      <c r="H2659" s="290"/>
      <c r="I2659" s="74" t="str">
        <f t="shared" si="79"/>
        <v>11900</v>
      </c>
      <c r="J2659" s="218"/>
      <c r="K2659" s="218"/>
      <c r="L2659" s="218"/>
      <c r="M2659" s="218"/>
      <c r="N2659" s="218"/>
      <c r="O2659" s="218"/>
      <c r="P2659" s="218"/>
      <c r="Q2659" s="218"/>
    </row>
    <row r="2660" spans="2:17" x14ac:dyDescent="0.25">
      <c r="B2660" s="76"/>
      <c r="C2660" s="77"/>
      <c r="D2660" s="231"/>
      <c r="E2660" s="35"/>
      <c r="F2660" s="225"/>
      <c r="G2660" s="79"/>
      <c r="H2660" s="290"/>
      <c r="I2660" s="74" t="str">
        <f t="shared" si="79"/>
        <v>11900</v>
      </c>
      <c r="J2660" s="218"/>
      <c r="K2660" s="218"/>
      <c r="L2660" s="218"/>
      <c r="M2660" s="218"/>
      <c r="N2660" s="218"/>
      <c r="O2660" s="218"/>
      <c r="P2660" s="218"/>
      <c r="Q2660" s="218"/>
    </row>
    <row r="2661" spans="2:17" x14ac:dyDescent="0.25">
      <c r="B2661" s="76"/>
      <c r="C2661" s="77"/>
      <c r="D2661" s="231"/>
      <c r="E2661" s="35"/>
      <c r="F2661" s="225"/>
      <c r="G2661" s="79"/>
      <c r="H2661" s="290"/>
      <c r="I2661" s="74" t="str">
        <f t="shared" si="79"/>
        <v>11900</v>
      </c>
      <c r="J2661" s="218"/>
      <c r="K2661" s="218"/>
      <c r="L2661" s="218"/>
      <c r="M2661" s="218"/>
      <c r="N2661" s="218"/>
      <c r="O2661" s="218"/>
      <c r="P2661" s="218"/>
      <c r="Q2661" s="218"/>
    </row>
    <row r="2662" spans="2:17" x14ac:dyDescent="0.25">
      <c r="B2662" s="76"/>
      <c r="C2662" s="77"/>
      <c r="D2662" s="231"/>
      <c r="E2662" s="35"/>
      <c r="F2662" s="225"/>
      <c r="G2662" s="79"/>
      <c r="H2662" s="290"/>
      <c r="I2662" s="74" t="str">
        <f t="shared" si="79"/>
        <v>11900</v>
      </c>
      <c r="J2662" s="218"/>
      <c r="K2662" s="218"/>
      <c r="L2662" s="218"/>
      <c r="M2662" s="218"/>
      <c r="N2662" s="218"/>
      <c r="O2662" s="218"/>
      <c r="P2662" s="218"/>
      <c r="Q2662" s="218"/>
    </row>
    <row r="2663" spans="2:17" x14ac:dyDescent="0.25">
      <c r="B2663" s="76"/>
      <c r="C2663" s="77"/>
      <c r="D2663" s="231"/>
      <c r="E2663" s="35"/>
      <c r="F2663" s="225"/>
      <c r="G2663" s="79"/>
      <c r="H2663" s="290"/>
      <c r="I2663" s="74" t="str">
        <f t="shared" si="79"/>
        <v>11900</v>
      </c>
      <c r="J2663" s="218"/>
      <c r="K2663" s="218"/>
      <c r="L2663" s="218"/>
      <c r="M2663" s="218"/>
      <c r="N2663" s="218"/>
      <c r="O2663" s="218"/>
      <c r="P2663" s="218"/>
      <c r="Q2663" s="218"/>
    </row>
    <row r="2664" spans="2:17" x14ac:dyDescent="0.25">
      <c r="B2664" s="76"/>
      <c r="C2664" s="77"/>
      <c r="D2664" s="231"/>
      <c r="E2664" s="35"/>
      <c r="F2664" s="225"/>
      <c r="G2664" s="79"/>
      <c r="H2664" s="290"/>
      <c r="I2664" s="74" t="str">
        <f t="shared" si="79"/>
        <v>11900</v>
      </c>
      <c r="J2664" s="218"/>
      <c r="K2664" s="218"/>
      <c r="L2664" s="218"/>
      <c r="M2664" s="218"/>
      <c r="N2664" s="218"/>
      <c r="O2664" s="218"/>
      <c r="P2664" s="218"/>
      <c r="Q2664" s="218"/>
    </row>
    <row r="2665" spans="2:17" x14ac:dyDescent="0.25">
      <c r="B2665" s="76"/>
      <c r="C2665" s="77"/>
      <c r="D2665" s="231"/>
      <c r="E2665" s="35"/>
      <c r="F2665" s="225"/>
      <c r="G2665" s="79"/>
      <c r="H2665" s="290"/>
      <c r="I2665" s="74" t="str">
        <f t="shared" si="79"/>
        <v>11900</v>
      </c>
      <c r="J2665" s="218"/>
      <c r="K2665" s="218"/>
      <c r="L2665" s="218"/>
      <c r="M2665" s="218"/>
      <c r="N2665" s="218"/>
      <c r="O2665" s="218"/>
      <c r="P2665" s="218"/>
      <c r="Q2665" s="218"/>
    </row>
    <row r="2666" spans="2:17" x14ac:dyDescent="0.25">
      <c r="B2666" s="76"/>
      <c r="C2666" s="77"/>
      <c r="D2666" s="231"/>
      <c r="E2666" s="35"/>
      <c r="F2666" s="225"/>
      <c r="G2666" s="79"/>
      <c r="H2666" s="290"/>
      <c r="I2666" s="74" t="str">
        <f t="shared" si="79"/>
        <v>11900</v>
      </c>
      <c r="J2666" s="218"/>
      <c r="K2666" s="218"/>
      <c r="L2666" s="218"/>
      <c r="M2666" s="218"/>
      <c r="N2666" s="218"/>
      <c r="O2666" s="218"/>
      <c r="P2666" s="218"/>
      <c r="Q2666" s="218"/>
    </row>
    <row r="2667" spans="2:17" x14ac:dyDescent="0.25">
      <c r="B2667" s="76"/>
      <c r="C2667" s="77"/>
      <c r="D2667" s="231"/>
      <c r="E2667" s="35"/>
      <c r="F2667" s="225"/>
      <c r="G2667" s="79"/>
      <c r="H2667" s="290"/>
      <c r="I2667" s="74" t="str">
        <f t="shared" si="79"/>
        <v>11900</v>
      </c>
      <c r="J2667" s="218"/>
      <c r="K2667" s="218"/>
      <c r="L2667" s="218"/>
      <c r="M2667" s="218"/>
      <c r="N2667" s="218"/>
      <c r="O2667" s="218"/>
      <c r="P2667" s="218"/>
      <c r="Q2667" s="218"/>
    </row>
    <row r="2668" spans="2:17" x14ac:dyDescent="0.25">
      <c r="B2668" s="76"/>
      <c r="C2668" s="77"/>
      <c r="D2668" s="231"/>
      <c r="E2668" s="35"/>
      <c r="F2668" s="225"/>
      <c r="G2668" s="79"/>
      <c r="H2668" s="290"/>
      <c r="I2668" s="74" t="str">
        <f t="shared" si="79"/>
        <v>11900</v>
      </c>
      <c r="J2668" s="218"/>
      <c r="K2668" s="218"/>
      <c r="L2668" s="218"/>
      <c r="M2668" s="218"/>
      <c r="N2668" s="218"/>
      <c r="O2668" s="218"/>
      <c r="P2668" s="218"/>
      <c r="Q2668" s="218"/>
    </row>
    <row r="2669" spans="2:17" x14ac:dyDescent="0.25">
      <c r="B2669" s="76"/>
      <c r="C2669" s="77"/>
      <c r="D2669" s="231"/>
      <c r="E2669" s="35"/>
      <c r="F2669" s="225"/>
      <c r="G2669" s="79"/>
      <c r="H2669" s="290"/>
      <c r="I2669" s="74" t="str">
        <f t="shared" si="79"/>
        <v>11900</v>
      </c>
      <c r="J2669" s="218"/>
      <c r="K2669" s="218"/>
      <c r="L2669" s="218"/>
      <c r="M2669" s="218"/>
      <c r="N2669" s="218"/>
      <c r="O2669" s="218"/>
      <c r="P2669" s="218"/>
      <c r="Q2669" s="218"/>
    </row>
    <row r="2670" spans="2:17" x14ac:dyDescent="0.25">
      <c r="B2670" s="76"/>
      <c r="C2670" s="77"/>
      <c r="D2670" s="231"/>
      <c r="E2670" s="35"/>
      <c r="F2670" s="225"/>
      <c r="G2670" s="79"/>
      <c r="H2670" s="290"/>
      <c r="I2670" s="74" t="str">
        <f t="shared" si="79"/>
        <v>11900</v>
      </c>
      <c r="J2670" s="218"/>
      <c r="K2670" s="218"/>
      <c r="L2670" s="218"/>
      <c r="M2670" s="218"/>
      <c r="N2670" s="218"/>
      <c r="O2670" s="218"/>
      <c r="P2670" s="218"/>
      <c r="Q2670" s="218"/>
    </row>
    <row r="2671" spans="2:17" x14ac:dyDescent="0.25">
      <c r="B2671" s="76"/>
      <c r="C2671" s="77"/>
      <c r="D2671" s="231"/>
      <c r="E2671" s="35"/>
      <c r="F2671" s="225"/>
      <c r="G2671" s="79"/>
      <c r="H2671" s="290"/>
      <c r="I2671" s="74" t="str">
        <f t="shared" si="79"/>
        <v>11900</v>
      </c>
      <c r="J2671" s="218"/>
      <c r="K2671" s="218"/>
      <c r="L2671" s="218"/>
      <c r="M2671" s="218"/>
      <c r="N2671" s="218"/>
      <c r="O2671" s="218"/>
      <c r="P2671" s="218"/>
      <c r="Q2671" s="218"/>
    </row>
    <row r="2672" spans="2:17" x14ac:dyDescent="0.25">
      <c r="B2672" s="76"/>
      <c r="C2672" s="77"/>
      <c r="D2672" s="231"/>
      <c r="E2672" s="35"/>
      <c r="F2672" s="225"/>
      <c r="G2672" s="79"/>
      <c r="H2672" s="290"/>
      <c r="I2672" s="74" t="str">
        <f t="shared" si="79"/>
        <v>11900</v>
      </c>
      <c r="J2672" s="218"/>
      <c r="K2672" s="218"/>
      <c r="L2672" s="218"/>
      <c r="M2672" s="218"/>
      <c r="N2672" s="218"/>
      <c r="O2672" s="218"/>
      <c r="P2672" s="218"/>
      <c r="Q2672" s="218"/>
    </row>
    <row r="2673" spans="2:17" x14ac:dyDescent="0.25">
      <c r="B2673" s="76"/>
      <c r="C2673" s="77"/>
      <c r="D2673" s="231"/>
      <c r="E2673" s="35"/>
      <c r="F2673" s="225"/>
      <c r="G2673" s="79"/>
      <c r="H2673" s="290"/>
      <c r="I2673" s="74" t="str">
        <f t="shared" si="79"/>
        <v>11900</v>
      </c>
      <c r="J2673" s="218"/>
      <c r="K2673" s="218"/>
      <c r="L2673" s="218"/>
      <c r="M2673" s="218"/>
      <c r="N2673" s="218"/>
      <c r="O2673" s="218"/>
      <c r="P2673" s="218"/>
      <c r="Q2673" s="218"/>
    </row>
    <row r="2674" spans="2:17" x14ac:dyDescent="0.25">
      <c r="B2674" s="76"/>
      <c r="C2674" s="77"/>
      <c r="D2674" s="231"/>
      <c r="E2674" s="35"/>
      <c r="F2674" s="225"/>
      <c r="G2674" s="79"/>
      <c r="H2674" s="290"/>
      <c r="I2674" s="74" t="str">
        <f t="shared" si="79"/>
        <v>11900</v>
      </c>
      <c r="J2674" s="218"/>
      <c r="K2674" s="218"/>
      <c r="L2674" s="218"/>
      <c r="M2674" s="218"/>
      <c r="N2674" s="218"/>
      <c r="O2674" s="218"/>
      <c r="P2674" s="218"/>
      <c r="Q2674" s="218"/>
    </row>
    <row r="2675" spans="2:17" x14ac:dyDescent="0.25">
      <c r="B2675" s="76"/>
      <c r="C2675" s="77"/>
      <c r="D2675" s="231"/>
      <c r="E2675" s="35"/>
      <c r="F2675" s="225"/>
      <c r="G2675" s="79"/>
      <c r="H2675" s="290"/>
      <c r="I2675" s="74" t="str">
        <f t="shared" si="79"/>
        <v>11900</v>
      </c>
      <c r="J2675" s="218"/>
      <c r="K2675" s="218"/>
      <c r="L2675" s="218"/>
      <c r="M2675" s="218"/>
      <c r="N2675" s="218"/>
      <c r="O2675" s="218"/>
      <c r="P2675" s="218"/>
      <c r="Q2675" s="218"/>
    </row>
    <row r="2676" spans="2:17" x14ac:dyDescent="0.25">
      <c r="B2676" s="76"/>
      <c r="C2676" s="77"/>
      <c r="D2676" s="231"/>
      <c r="E2676" s="35"/>
      <c r="F2676" s="225"/>
      <c r="G2676" s="79"/>
      <c r="H2676" s="290"/>
      <c r="I2676" s="74" t="str">
        <f t="shared" si="79"/>
        <v>11900</v>
      </c>
      <c r="J2676" s="218"/>
      <c r="K2676" s="218"/>
      <c r="L2676" s="218"/>
      <c r="M2676" s="218"/>
      <c r="N2676" s="218"/>
      <c r="O2676" s="218"/>
      <c r="P2676" s="218"/>
      <c r="Q2676" s="218"/>
    </row>
    <row r="2677" spans="2:17" x14ac:dyDescent="0.25">
      <c r="B2677" s="76"/>
      <c r="C2677" s="77"/>
      <c r="D2677" s="231"/>
      <c r="E2677" s="35"/>
      <c r="F2677" s="225"/>
      <c r="G2677" s="79"/>
      <c r="H2677" s="290"/>
      <c r="I2677" s="74" t="str">
        <f t="shared" si="79"/>
        <v>11900</v>
      </c>
      <c r="J2677" s="218"/>
      <c r="K2677" s="218"/>
      <c r="L2677" s="218"/>
      <c r="M2677" s="218"/>
      <c r="N2677" s="218"/>
      <c r="O2677" s="218"/>
      <c r="P2677" s="218"/>
      <c r="Q2677" s="218"/>
    </row>
    <row r="2678" spans="2:17" x14ac:dyDescent="0.25">
      <c r="B2678" s="76"/>
      <c r="C2678" s="77"/>
      <c r="D2678" s="231"/>
      <c r="E2678" s="35"/>
      <c r="F2678" s="225"/>
      <c r="G2678" s="79"/>
      <c r="H2678" s="290"/>
      <c r="I2678" s="74" t="str">
        <f t="shared" si="79"/>
        <v>11900</v>
      </c>
      <c r="J2678" s="218"/>
      <c r="K2678" s="218"/>
      <c r="L2678" s="218"/>
      <c r="M2678" s="218"/>
      <c r="N2678" s="218"/>
      <c r="O2678" s="218"/>
      <c r="P2678" s="218"/>
      <c r="Q2678" s="218"/>
    </row>
    <row r="2679" spans="2:17" x14ac:dyDescent="0.25">
      <c r="B2679" s="76"/>
      <c r="C2679" s="77"/>
      <c r="D2679" s="231"/>
      <c r="E2679" s="35"/>
      <c r="F2679" s="225"/>
      <c r="G2679" s="79"/>
      <c r="H2679" s="290"/>
      <c r="I2679" s="74" t="str">
        <f t="shared" si="79"/>
        <v>11900</v>
      </c>
      <c r="J2679" s="218"/>
      <c r="K2679" s="218"/>
      <c r="L2679" s="218"/>
      <c r="M2679" s="218"/>
      <c r="N2679" s="218"/>
      <c r="O2679" s="218"/>
      <c r="P2679" s="218"/>
      <c r="Q2679" s="218"/>
    </row>
    <row r="2680" spans="2:17" x14ac:dyDescent="0.25">
      <c r="B2680" s="76"/>
      <c r="C2680" s="77"/>
      <c r="D2680" s="231"/>
      <c r="E2680" s="35"/>
      <c r="F2680" s="225"/>
      <c r="G2680" s="79"/>
      <c r="H2680" s="290"/>
      <c r="I2680" s="74" t="str">
        <f t="shared" si="79"/>
        <v>11900</v>
      </c>
      <c r="J2680" s="218"/>
      <c r="K2680" s="218"/>
      <c r="L2680" s="218"/>
      <c r="M2680" s="218"/>
      <c r="N2680" s="218"/>
      <c r="O2680" s="218"/>
      <c r="P2680" s="218"/>
      <c r="Q2680" s="218"/>
    </row>
    <row r="2681" spans="2:17" x14ac:dyDescent="0.25">
      <c r="B2681" s="76"/>
      <c r="C2681" s="77"/>
      <c r="D2681" s="231"/>
      <c r="E2681" s="35"/>
      <c r="F2681" s="225"/>
      <c r="G2681" s="79"/>
      <c r="H2681" s="290"/>
      <c r="I2681" s="74" t="str">
        <f t="shared" si="79"/>
        <v>11900</v>
      </c>
      <c r="J2681" s="218"/>
      <c r="K2681" s="218"/>
      <c r="L2681" s="218"/>
      <c r="M2681" s="218"/>
      <c r="N2681" s="218"/>
      <c r="O2681" s="218"/>
      <c r="P2681" s="218"/>
      <c r="Q2681" s="218"/>
    </row>
    <row r="2682" spans="2:17" x14ac:dyDescent="0.25">
      <c r="B2682" s="76"/>
      <c r="C2682" s="77"/>
      <c r="D2682" s="231"/>
      <c r="E2682" s="35"/>
      <c r="F2682" s="225"/>
      <c r="G2682" s="79"/>
      <c r="H2682" s="290"/>
      <c r="I2682" s="74" t="str">
        <f t="shared" si="79"/>
        <v>11900</v>
      </c>
      <c r="J2682" s="218"/>
      <c r="K2682" s="218"/>
      <c r="L2682" s="218"/>
      <c r="M2682" s="218"/>
      <c r="N2682" s="218"/>
      <c r="O2682" s="218"/>
      <c r="P2682" s="218"/>
      <c r="Q2682" s="218"/>
    </row>
    <row r="2683" spans="2:17" x14ac:dyDescent="0.25">
      <c r="B2683" s="76"/>
      <c r="C2683" s="77"/>
      <c r="D2683" s="231"/>
      <c r="E2683" s="35"/>
      <c r="F2683" s="225"/>
      <c r="G2683" s="79"/>
      <c r="H2683" s="290"/>
      <c r="I2683" s="74" t="str">
        <f t="shared" si="79"/>
        <v>11900</v>
      </c>
      <c r="J2683" s="218"/>
      <c r="K2683" s="218"/>
      <c r="L2683" s="218"/>
      <c r="M2683" s="218"/>
      <c r="N2683" s="218"/>
      <c r="O2683" s="218"/>
      <c r="P2683" s="218"/>
      <c r="Q2683" s="218"/>
    </row>
    <row r="2684" spans="2:17" x14ac:dyDescent="0.25">
      <c r="B2684" s="76"/>
      <c r="C2684" s="77"/>
      <c r="D2684" s="231"/>
      <c r="E2684" s="35"/>
      <c r="F2684" s="225"/>
      <c r="G2684" s="79"/>
      <c r="H2684" s="290"/>
      <c r="I2684" s="74" t="str">
        <f t="shared" si="79"/>
        <v>11900</v>
      </c>
      <c r="J2684" s="218"/>
      <c r="K2684" s="218"/>
      <c r="L2684" s="218"/>
      <c r="M2684" s="218"/>
      <c r="N2684" s="218"/>
      <c r="O2684" s="218"/>
      <c r="P2684" s="218"/>
      <c r="Q2684" s="218"/>
    </row>
    <row r="2685" spans="2:17" x14ac:dyDescent="0.25">
      <c r="B2685" s="76"/>
      <c r="C2685" s="77"/>
      <c r="D2685" s="231"/>
      <c r="E2685" s="35"/>
      <c r="F2685" s="225"/>
      <c r="G2685" s="79"/>
      <c r="H2685" s="290"/>
      <c r="I2685" s="74" t="str">
        <f t="shared" si="79"/>
        <v>11900</v>
      </c>
      <c r="J2685" s="218"/>
      <c r="K2685" s="218"/>
      <c r="L2685" s="218"/>
      <c r="M2685" s="218"/>
      <c r="N2685" s="218"/>
      <c r="O2685" s="218"/>
      <c r="P2685" s="218"/>
      <c r="Q2685" s="218"/>
    </row>
    <row r="2686" spans="2:17" x14ac:dyDescent="0.25">
      <c r="B2686" s="76"/>
      <c r="C2686" s="77"/>
      <c r="D2686" s="231"/>
      <c r="E2686" s="35"/>
      <c r="F2686" s="225"/>
      <c r="G2686" s="79"/>
      <c r="H2686" s="290"/>
      <c r="I2686" s="74" t="str">
        <f t="shared" si="79"/>
        <v>11900</v>
      </c>
      <c r="J2686" s="218"/>
      <c r="K2686" s="218"/>
      <c r="L2686" s="218"/>
      <c r="M2686" s="218"/>
      <c r="N2686" s="218"/>
      <c r="O2686" s="218"/>
      <c r="P2686" s="218"/>
      <c r="Q2686" s="218"/>
    </row>
    <row r="2687" spans="2:17" x14ac:dyDescent="0.25">
      <c r="B2687" s="76"/>
      <c r="C2687" s="77"/>
      <c r="D2687" s="231"/>
      <c r="E2687" s="35"/>
      <c r="F2687" s="225"/>
      <c r="G2687" s="79"/>
      <c r="H2687" s="290"/>
      <c r="I2687" s="74" t="str">
        <f t="shared" si="79"/>
        <v>11900</v>
      </c>
      <c r="J2687" s="218"/>
      <c r="K2687" s="218"/>
      <c r="L2687" s="218"/>
      <c r="M2687" s="218"/>
      <c r="N2687" s="218"/>
      <c r="O2687" s="218"/>
      <c r="P2687" s="218"/>
      <c r="Q2687" s="218"/>
    </row>
    <row r="2688" spans="2:17" x14ac:dyDescent="0.25">
      <c r="B2688" s="76"/>
      <c r="C2688" s="77"/>
      <c r="D2688" s="231"/>
      <c r="E2688" s="35"/>
      <c r="F2688" s="225"/>
      <c r="G2688" s="79"/>
      <c r="H2688" s="290"/>
      <c r="I2688" s="74" t="str">
        <f t="shared" si="79"/>
        <v>11900</v>
      </c>
      <c r="J2688" s="218"/>
      <c r="K2688" s="218"/>
      <c r="L2688" s="218"/>
      <c r="M2688" s="218"/>
      <c r="N2688" s="218"/>
      <c r="O2688" s="218"/>
      <c r="P2688" s="218"/>
      <c r="Q2688" s="218"/>
    </row>
    <row r="2689" spans="2:17" x14ac:dyDescent="0.25">
      <c r="B2689" s="76"/>
      <c r="C2689" s="77"/>
      <c r="D2689" s="231"/>
      <c r="E2689" s="35"/>
      <c r="F2689" s="225"/>
      <c r="G2689" s="79"/>
      <c r="H2689" s="290"/>
      <c r="I2689" s="74" t="str">
        <f t="shared" si="79"/>
        <v>11900</v>
      </c>
      <c r="J2689" s="218"/>
      <c r="K2689" s="218"/>
      <c r="L2689" s="218"/>
      <c r="M2689" s="218"/>
      <c r="N2689" s="218"/>
      <c r="O2689" s="218"/>
      <c r="P2689" s="218"/>
      <c r="Q2689" s="218"/>
    </row>
    <row r="2690" spans="2:17" x14ac:dyDescent="0.25">
      <c r="B2690" s="76"/>
      <c r="C2690" s="77"/>
      <c r="D2690" s="231"/>
      <c r="E2690" s="35"/>
      <c r="F2690" s="225"/>
      <c r="G2690" s="79"/>
      <c r="H2690" s="290"/>
      <c r="I2690" s="74" t="str">
        <f t="shared" si="79"/>
        <v>11900</v>
      </c>
      <c r="J2690" s="218"/>
      <c r="K2690" s="218"/>
      <c r="L2690" s="218"/>
      <c r="M2690" s="218"/>
      <c r="N2690" s="218"/>
      <c r="O2690" s="218"/>
      <c r="P2690" s="218"/>
      <c r="Q2690" s="218"/>
    </row>
    <row r="2691" spans="2:17" x14ac:dyDescent="0.25">
      <c r="B2691" s="76"/>
      <c r="C2691" s="77"/>
      <c r="D2691" s="231"/>
      <c r="E2691" s="35"/>
      <c r="F2691" s="225"/>
      <c r="G2691" s="79"/>
      <c r="H2691" s="290"/>
      <c r="I2691" s="74" t="str">
        <f t="shared" si="79"/>
        <v>11900</v>
      </c>
      <c r="J2691" s="218"/>
      <c r="K2691" s="218"/>
      <c r="L2691" s="218"/>
      <c r="M2691" s="218"/>
      <c r="N2691" s="218"/>
      <c r="O2691" s="218"/>
      <c r="P2691" s="218"/>
      <c r="Q2691" s="218"/>
    </row>
    <row r="2692" spans="2:17" x14ac:dyDescent="0.25">
      <c r="B2692" s="76"/>
      <c r="C2692" s="77"/>
      <c r="D2692" s="231"/>
      <c r="E2692" s="35"/>
      <c r="F2692" s="225"/>
      <c r="G2692" s="79"/>
      <c r="H2692" s="290"/>
      <c r="I2692" s="74" t="str">
        <f t="shared" si="79"/>
        <v>11900</v>
      </c>
      <c r="J2692" s="218"/>
      <c r="K2692" s="218"/>
      <c r="L2692" s="218"/>
      <c r="M2692" s="218"/>
      <c r="N2692" s="218"/>
      <c r="O2692" s="218"/>
      <c r="P2692" s="218"/>
      <c r="Q2692" s="218"/>
    </row>
    <row r="2693" spans="2:17" x14ac:dyDescent="0.25">
      <c r="B2693" s="76"/>
      <c r="C2693" s="77"/>
      <c r="D2693" s="231"/>
      <c r="E2693" s="35"/>
      <c r="F2693" s="225"/>
      <c r="G2693" s="79"/>
      <c r="H2693" s="290"/>
      <c r="I2693" s="74" t="str">
        <f t="shared" si="79"/>
        <v>11900</v>
      </c>
      <c r="J2693" s="218"/>
      <c r="K2693" s="218"/>
      <c r="L2693" s="218"/>
      <c r="M2693" s="218"/>
      <c r="N2693" s="218"/>
      <c r="O2693" s="218"/>
      <c r="P2693" s="218"/>
      <c r="Q2693" s="218"/>
    </row>
    <row r="2694" spans="2:17" x14ac:dyDescent="0.25">
      <c r="B2694" s="76"/>
      <c r="C2694" s="77"/>
      <c r="D2694" s="231"/>
      <c r="E2694" s="35"/>
      <c r="F2694" s="225"/>
      <c r="G2694" s="79"/>
      <c r="H2694" s="290"/>
      <c r="I2694" s="74" t="str">
        <f t="shared" si="79"/>
        <v>11900</v>
      </c>
      <c r="J2694" s="218"/>
      <c r="K2694" s="218"/>
      <c r="L2694" s="218"/>
      <c r="M2694" s="218"/>
      <c r="N2694" s="218"/>
      <c r="O2694" s="218"/>
      <c r="P2694" s="218"/>
      <c r="Q2694" s="218"/>
    </row>
    <row r="2695" spans="2:17" x14ac:dyDescent="0.25">
      <c r="B2695" s="76"/>
      <c r="C2695" s="77"/>
      <c r="D2695" s="231"/>
      <c r="E2695" s="35"/>
      <c r="F2695" s="225"/>
      <c r="G2695" s="79"/>
      <c r="H2695" s="290"/>
      <c r="I2695" s="74" t="str">
        <f t="shared" si="79"/>
        <v>11900</v>
      </c>
      <c r="J2695" s="218"/>
      <c r="K2695" s="218"/>
      <c r="L2695" s="218"/>
      <c r="M2695" s="218"/>
      <c r="N2695" s="218"/>
      <c r="O2695" s="218"/>
      <c r="P2695" s="218"/>
      <c r="Q2695" s="218"/>
    </row>
    <row r="2696" spans="2:17" x14ac:dyDescent="0.25">
      <c r="B2696" s="76"/>
      <c r="C2696" s="77"/>
      <c r="D2696" s="231"/>
      <c r="E2696" s="35"/>
      <c r="F2696" s="225"/>
      <c r="G2696" s="79"/>
      <c r="H2696" s="290"/>
      <c r="I2696" s="74" t="str">
        <f t="shared" si="79"/>
        <v>11900</v>
      </c>
      <c r="J2696" s="218"/>
      <c r="K2696" s="218"/>
      <c r="L2696" s="218"/>
      <c r="M2696" s="218"/>
      <c r="N2696" s="218"/>
      <c r="O2696" s="218"/>
      <c r="P2696" s="218"/>
      <c r="Q2696" s="218"/>
    </row>
    <row r="2697" spans="2:17" x14ac:dyDescent="0.25">
      <c r="B2697" s="76"/>
      <c r="C2697" s="77"/>
      <c r="D2697" s="231"/>
      <c r="E2697" s="35"/>
      <c r="F2697" s="225"/>
      <c r="G2697" s="79"/>
      <c r="H2697" s="290"/>
      <c r="I2697" s="74" t="str">
        <f t="shared" si="79"/>
        <v>11900</v>
      </c>
      <c r="J2697" s="218"/>
      <c r="K2697" s="218"/>
      <c r="L2697" s="218"/>
      <c r="M2697" s="218"/>
      <c r="N2697" s="218"/>
      <c r="O2697" s="218"/>
      <c r="P2697" s="218"/>
      <c r="Q2697" s="218"/>
    </row>
    <row r="2698" spans="2:17" x14ac:dyDescent="0.25">
      <c r="B2698" s="76"/>
      <c r="C2698" s="77"/>
      <c r="D2698" s="231"/>
      <c r="E2698" s="35"/>
      <c r="F2698" s="225"/>
      <c r="G2698" s="79"/>
      <c r="H2698" s="290"/>
      <c r="I2698" s="74" t="str">
        <f t="shared" si="79"/>
        <v>11900</v>
      </c>
      <c r="J2698" s="218"/>
      <c r="K2698" s="218"/>
      <c r="L2698" s="218"/>
      <c r="M2698" s="218"/>
      <c r="N2698" s="218"/>
      <c r="O2698" s="218"/>
      <c r="P2698" s="218"/>
      <c r="Q2698" s="218"/>
    </row>
    <row r="2699" spans="2:17" x14ac:dyDescent="0.25">
      <c r="B2699" s="76"/>
      <c r="C2699" s="77"/>
      <c r="D2699" s="231"/>
      <c r="E2699" s="35"/>
      <c r="F2699" s="225"/>
      <c r="G2699" s="79"/>
      <c r="H2699" s="290"/>
      <c r="I2699" s="74" t="str">
        <f t="shared" si="79"/>
        <v>11900</v>
      </c>
      <c r="J2699" s="218"/>
      <c r="K2699" s="218"/>
      <c r="L2699" s="218"/>
      <c r="M2699" s="218"/>
      <c r="N2699" s="218"/>
      <c r="O2699" s="218"/>
      <c r="P2699" s="218"/>
      <c r="Q2699" s="218"/>
    </row>
    <row r="2700" spans="2:17" x14ac:dyDescent="0.25">
      <c r="B2700" s="76"/>
      <c r="C2700" s="77"/>
      <c r="D2700" s="231"/>
      <c r="E2700" s="35"/>
      <c r="F2700" s="225"/>
      <c r="G2700" s="79"/>
      <c r="H2700" s="290"/>
      <c r="I2700" s="74" t="str">
        <f t="shared" si="79"/>
        <v>11900</v>
      </c>
      <c r="J2700" s="218"/>
      <c r="K2700" s="218"/>
      <c r="L2700" s="218"/>
      <c r="M2700" s="218"/>
      <c r="N2700" s="218"/>
      <c r="O2700" s="218"/>
      <c r="P2700" s="218"/>
      <c r="Q2700" s="218"/>
    </row>
    <row r="2701" spans="2:17" x14ac:dyDescent="0.25">
      <c r="B2701" s="76"/>
      <c r="C2701" s="77"/>
      <c r="D2701" s="231"/>
      <c r="E2701" s="35"/>
      <c r="F2701" s="225"/>
      <c r="G2701" s="79"/>
      <c r="H2701" s="290"/>
      <c r="I2701" s="74" t="str">
        <f t="shared" si="79"/>
        <v>11900</v>
      </c>
      <c r="J2701" s="218"/>
      <c r="K2701" s="218"/>
      <c r="L2701" s="218"/>
      <c r="M2701" s="218"/>
      <c r="N2701" s="218"/>
      <c r="O2701" s="218"/>
      <c r="P2701" s="218"/>
      <c r="Q2701" s="218"/>
    </row>
    <row r="2702" spans="2:17" x14ac:dyDescent="0.25">
      <c r="B2702" s="76"/>
      <c r="C2702" s="77"/>
      <c r="D2702" s="231"/>
      <c r="E2702" s="35"/>
      <c r="F2702" s="225"/>
      <c r="G2702" s="79"/>
      <c r="H2702" s="290"/>
      <c r="I2702" s="74" t="str">
        <f t="shared" si="79"/>
        <v>11900</v>
      </c>
      <c r="J2702" s="218"/>
      <c r="K2702" s="218"/>
      <c r="L2702" s="218"/>
      <c r="M2702" s="218"/>
      <c r="N2702" s="218"/>
      <c r="O2702" s="218"/>
      <c r="P2702" s="218"/>
      <c r="Q2702" s="218"/>
    </row>
    <row r="2703" spans="2:17" x14ac:dyDescent="0.25">
      <c r="B2703" s="76"/>
      <c r="C2703" s="77"/>
      <c r="D2703" s="231"/>
      <c r="E2703" s="35"/>
      <c r="F2703" s="225"/>
      <c r="G2703" s="79"/>
      <c r="H2703" s="290"/>
      <c r="I2703" s="74" t="str">
        <f t="shared" ref="I2703:I2766" si="80">MONTH(D2703)&amp;YEAR(D2703)&amp;G2703</f>
        <v>11900</v>
      </c>
      <c r="J2703" s="218"/>
      <c r="K2703" s="218"/>
      <c r="L2703" s="218"/>
      <c r="M2703" s="218"/>
      <c r="N2703" s="218"/>
      <c r="O2703" s="218"/>
      <c r="P2703" s="218"/>
      <c r="Q2703" s="218"/>
    </row>
    <row r="2704" spans="2:17" x14ac:dyDescent="0.25">
      <c r="B2704" s="76"/>
      <c r="C2704" s="77"/>
      <c r="D2704" s="231"/>
      <c r="E2704" s="35"/>
      <c r="F2704" s="225"/>
      <c r="G2704" s="79"/>
      <c r="H2704" s="290"/>
      <c r="I2704" s="74" t="str">
        <f t="shared" si="80"/>
        <v>11900</v>
      </c>
      <c r="J2704" s="218"/>
      <c r="K2704" s="218"/>
      <c r="L2704" s="218"/>
      <c r="M2704" s="218"/>
      <c r="N2704" s="218"/>
      <c r="O2704" s="218"/>
      <c r="P2704" s="218"/>
      <c r="Q2704" s="218"/>
    </row>
    <row r="2705" spans="2:17" x14ac:dyDescent="0.25">
      <c r="B2705" s="76"/>
      <c r="C2705" s="77"/>
      <c r="D2705" s="231"/>
      <c r="E2705" s="35"/>
      <c r="F2705" s="225"/>
      <c r="G2705" s="79"/>
      <c r="H2705" s="290"/>
      <c r="I2705" s="74" t="str">
        <f t="shared" si="80"/>
        <v>11900</v>
      </c>
      <c r="J2705" s="218"/>
      <c r="K2705" s="218"/>
      <c r="L2705" s="218"/>
      <c r="M2705" s="218"/>
      <c r="N2705" s="218"/>
      <c r="O2705" s="218"/>
      <c r="P2705" s="218"/>
      <c r="Q2705" s="218"/>
    </row>
    <row r="2706" spans="2:17" x14ac:dyDescent="0.25">
      <c r="B2706" s="76"/>
      <c r="C2706" s="77"/>
      <c r="D2706" s="231"/>
      <c r="E2706" s="35"/>
      <c r="F2706" s="225"/>
      <c r="G2706" s="79"/>
      <c r="H2706" s="290"/>
      <c r="I2706" s="74" t="str">
        <f t="shared" si="80"/>
        <v>11900</v>
      </c>
      <c r="J2706" s="218"/>
      <c r="K2706" s="218"/>
      <c r="L2706" s="218"/>
      <c r="M2706" s="218"/>
      <c r="N2706" s="218"/>
      <c r="O2706" s="218"/>
      <c r="P2706" s="218"/>
      <c r="Q2706" s="218"/>
    </row>
    <row r="2707" spans="2:17" x14ac:dyDescent="0.25">
      <c r="B2707" s="76"/>
      <c r="C2707" s="77"/>
      <c r="D2707" s="231"/>
      <c r="E2707" s="35"/>
      <c r="F2707" s="225"/>
      <c r="G2707" s="79"/>
      <c r="H2707" s="290"/>
      <c r="I2707" s="74" t="str">
        <f t="shared" si="80"/>
        <v>11900</v>
      </c>
      <c r="J2707" s="218"/>
      <c r="K2707" s="218"/>
      <c r="L2707" s="218"/>
      <c r="M2707" s="218"/>
      <c r="N2707" s="218"/>
      <c r="O2707" s="218"/>
      <c r="P2707" s="218"/>
      <c r="Q2707" s="218"/>
    </row>
    <row r="2708" spans="2:17" x14ac:dyDescent="0.25">
      <c r="B2708" s="76"/>
      <c r="C2708" s="77"/>
      <c r="D2708" s="231"/>
      <c r="E2708" s="35"/>
      <c r="F2708" s="225"/>
      <c r="G2708" s="79"/>
      <c r="H2708" s="290"/>
      <c r="I2708" s="74" t="str">
        <f t="shared" si="80"/>
        <v>11900</v>
      </c>
      <c r="J2708" s="218"/>
      <c r="K2708" s="218"/>
      <c r="L2708" s="218"/>
      <c r="M2708" s="218"/>
      <c r="N2708" s="218"/>
      <c r="O2708" s="218"/>
      <c r="P2708" s="218"/>
      <c r="Q2708" s="218"/>
    </row>
    <row r="2709" spans="2:17" x14ac:dyDescent="0.25">
      <c r="B2709" s="76"/>
      <c r="C2709" s="77"/>
      <c r="D2709" s="231"/>
      <c r="E2709" s="35"/>
      <c r="F2709" s="225"/>
      <c r="G2709" s="79"/>
      <c r="H2709" s="290"/>
      <c r="I2709" s="74" t="str">
        <f t="shared" si="80"/>
        <v>11900</v>
      </c>
      <c r="J2709" s="218"/>
      <c r="K2709" s="218"/>
      <c r="L2709" s="218"/>
      <c r="M2709" s="218"/>
      <c r="N2709" s="218"/>
      <c r="O2709" s="218"/>
      <c r="P2709" s="218"/>
      <c r="Q2709" s="218"/>
    </row>
    <row r="2710" spans="2:17" x14ac:dyDescent="0.25">
      <c r="B2710" s="76"/>
      <c r="C2710" s="77"/>
      <c r="D2710" s="231"/>
      <c r="E2710" s="35"/>
      <c r="F2710" s="225"/>
      <c r="G2710" s="79"/>
      <c r="H2710" s="290"/>
      <c r="I2710" s="74" t="str">
        <f t="shared" si="80"/>
        <v>11900</v>
      </c>
      <c r="J2710" s="218"/>
      <c r="K2710" s="218"/>
      <c r="L2710" s="218"/>
      <c r="M2710" s="218"/>
      <c r="N2710" s="218"/>
      <c r="O2710" s="218"/>
      <c r="P2710" s="218"/>
      <c r="Q2710" s="218"/>
    </row>
    <row r="2711" spans="2:17" x14ac:dyDescent="0.25">
      <c r="B2711" s="76"/>
      <c r="C2711" s="77"/>
      <c r="D2711" s="231"/>
      <c r="E2711" s="35"/>
      <c r="F2711" s="225"/>
      <c r="G2711" s="79"/>
      <c r="H2711" s="290"/>
      <c r="I2711" s="74" t="str">
        <f t="shared" si="80"/>
        <v>11900</v>
      </c>
      <c r="J2711" s="218"/>
      <c r="K2711" s="218"/>
      <c r="L2711" s="218"/>
      <c r="M2711" s="218"/>
      <c r="N2711" s="218"/>
      <c r="O2711" s="218"/>
      <c r="P2711" s="218"/>
      <c r="Q2711" s="218"/>
    </row>
    <row r="2712" spans="2:17" x14ac:dyDescent="0.25">
      <c r="B2712" s="76"/>
      <c r="C2712" s="77"/>
      <c r="D2712" s="231"/>
      <c r="E2712" s="35"/>
      <c r="F2712" s="225"/>
      <c r="G2712" s="79"/>
      <c r="H2712" s="290"/>
      <c r="I2712" s="74" t="str">
        <f t="shared" si="80"/>
        <v>11900</v>
      </c>
      <c r="J2712" s="218"/>
      <c r="K2712" s="218"/>
      <c r="L2712" s="218"/>
      <c r="M2712" s="218"/>
      <c r="N2712" s="218"/>
      <c r="O2712" s="218"/>
      <c r="P2712" s="218"/>
      <c r="Q2712" s="218"/>
    </row>
    <row r="2713" spans="2:17" x14ac:dyDescent="0.25">
      <c r="B2713" s="76"/>
      <c r="C2713" s="77"/>
      <c r="D2713" s="231"/>
      <c r="E2713" s="35"/>
      <c r="F2713" s="225"/>
      <c r="G2713" s="79"/>
      <c r="H2713" s="290"/>
      <c r="I2713" s="74" t="str">
        <f t="shared" si="80"/>
        <v>11900</v>
      </c>
      <c r="J2713" s="218"/>
      <c r="K2713" s="218"/>
      <c r="L2713" s="218"/>
      <c r="M2713" s="218"/>
      <c r="N2713" s="218"/>
      <c r="O2713" s="218"/>
      <c r="P2713" s="218"/>
      <c r="Q2713" s="218"/>
    </row>
    <row r="2714" spans="2:17" x14ac:dyDescent="0.25">
      <c r="B2714" s="76"/>
      <c r="C2714" s="77"/>
      <c r="D2714" s="231"/>
      <c r="E2714" s="35"/>
      <c r="F2714" s="225"/>
      <c r="G2714" s="79"/>
      <c r="H2714" s="290"/>
      <c r="I2714" s="74" t="str">
        <f t="shared" si="80"/>
        <v>11900</v>
      </c>
      <c r="J2714" s="218"/>
      <c r="K2714" s="218"/>
      <c r="L2714" s="218"/>
      <c r="M2714" s="218"/>
      <c r="N2714" s="218"/>
      <c r="O2714" s="218"/>
      <c r="P2714" s="218"/>
      <c r="Q2714" s="218"/>
    </row>
    <row r="2715" spans="2:17" x14ac:dyDescent="0.25">
      <c r="B2715" s="76"/>
      <c r="C2715" s="77"/>
      <c r="D2715" s="231"/>
      <c r="E2715" s="35"/>
      <c r="F2715" s="225"/>
      <c r="G2715" s="79"/>
      <c r="H2715" s="290"/>
      <c r="I2715" s="74" t="str">
        <f t="shared" si="80"/>
        <v>11900</v>
      </c>
      <c r="J2715" s="218"/>
      <c r="K2715" s="218"/>
      <c r="L2715" s="218"/>
      <c r="M2715" s="218"/>
      <c r="N2715" s="218"/>
      <c r="O2715" s="218"/>
      <c r="P2715" s="218"/>
      <c r="Q2715" s="218"/>
    </row>
    <row r="2716" spans="2:17" x14ac:dyDescent="0.25">
      <c r="B2716" s="76"/>
      <c r="C2716" s="77"/>
      <c r="D2716" s="231"/>
      <c r="E2716" s="35"/>
      <c r="F2716" s="225"/>
      <c r="G2716" s="79"/>
      <c r="H2716" s="290"/>
      <c r="I2716" s="74" t="str">
        <f t="shared" si="80"/>
        <v>11900</v>
      </c>
      <c r="J2716" s="218"/>
      <c r="K2716" s="218"/>
      <c r="L2716" s="218"/>
      <c r="M2716" s="218"/>
      <c r="N2716" s="218"/>
      <c r="O2716" s="218"/>
      <c r="P2716" s="218"/>
      <c r="Q2716" s="218"/>
    </row>
    <row r="2717" spans="2:17" x14ac:dyDescent="0.25">
      <c r="B2717" s="76"/>
      <c r="C2717" s="77"/>
      <c r="D2717" s="231"/>
      <c r="E2717" s="35"/>
      <c r="F2717" s="225"/>
      <c r="G2717" s="79"/>
      <c r="H2717" s="290"/>
      <c r="I2717" s="74" t="str">
        <f t="shared" si="80"/>
        <v>11900</v>
      </c>
      <c r="J2717" s="218"/>
      <c r="K2717" s="218"/>
      <c r="L2717" s="218"/>
      <c r="M2717" s="218"/>
      <c r="N2717" s="218"/>
      <c r="O2717" s="218"/>
      <c r="P2717" s="218"/>
      <c r="Q2717" s="218"/>
    </row>
    <row r="2718" spans="2:17" x14ac:dyDescent="0.25">
      <c r="B2718" s="76"/>
      <c r="C2718" s="77"/>
      <c r="D2718" s="231"/>
      <c r="E2718" s="35"/>
      <c r="F2718" s="225"/>
      <c r="G2718" s="79"/>
      <c r="H2718" s="290"/>
      <c r="I2718" s="74" t="str">
        <f t="shared" si="80"/>
        <v>11900</v>
      </c>
      <c r="J2718" s="218"/>
      <c r="K2718" s="218"/>
      <c r="L2718" s="218"/>
      <c r="M2718" s="218"/>
      <c r="N2718" s="218"/>
      <c r="O2718" s="218"/>
      <c r="P2718" s="218"/>
      <c r="Q2718" s="218"/>
    </row>
    <row r="2719" spans="2:17" x14ac:dyDescent="0.25">
      <c r="B2719" s="76"/>
      <c r="C2719" s="77"/>
      <c r="D2719" s="231"/>
      <c r="E2719" s="35"/>
      <c r="F2719" s="225"/>
      <c r="G2719" s="79"/>
      <c r="H2719" s="290"/>
      <c r="I2719" s="74" t="str">
        <f t="shared" si="80"/>
        <v>11900</v>
      </c>
      <c r="J2719" s="218"/>
      <c r="K2719" s="218"/>
      <c r="L2719" s="218"/>
      <c r="M2719" s="218"/>
      <c r="N2719" s="218"/>
      <c r="O2719" s="218"/>
      <c r="P2719" s="218"/>
      <c r="Q2719" s="218"/>
    </row>
    <row r="2720" spans="2:17" x14ac:dyDescent="0.25">
      <c r="B2720" s="76"/>
      <c r="C2720" s="77"/>
      <c r="D2720" s="231"/>
      <c r="E2720" s="35"/>
      <c r="F2720" s="225"/>
      <c r="G2720" s="79"/>
      <c r="H2720" s="290"/>
      <c r="I2720" s="74" t="str">
        <f t="shared" si="80"/>
        <v>11900</v>
      </c>
      <c r="J2720" s="218"/>
      <c r="K2720" s="218"/>
      <c r="L2720" s="218"/>
      <c r="M2720" s="218"/>
      <c r="N2720" s="218"/>
      <c r="O2720" s="218"/>
      <c r="P2720" s="218"/>
      <c r="Q2720" s="218"/>
    </row>
    <row r="2721" spans="2:17" x14ac:dyDescent="0.25">
      <c r="B2721" s="76"/>
      <c r="C2721" s="77"/>
      <c r="D2721" s="231"/>
      <c r="E2721" s="35"/>
      <c r="F2721" s="225"/>
      <c r="G2721" s="79"/>
      <c r="H2721" s="290"/>
      <c r="I2721" s="74" t="str">
        <f t="shared" si="80"/>
        <v>11900</v>
      </c>
      <c r="J2721" s="218"/>
      <c r="K2721" s="218"/>
      <c r="L2721" s="218"/>
      <c r="M2721" s="218"/>
      <c r="N2721" s="218"/>
      <c r="O2721" s="218"/>
      <c r="P2721" s="218"/>
      <c r="Q2721" s="218"/>
    </row>
    <row r="2722" spans="2:17" x14ac:dyDescent="0.25">
      <c r="B2722" s="76"/>
      <c r="C2722" s="77"/>
      <c r="D2722" s="231"/>
      <c r="E2722" s="35"/>
      <c r="F2722" s="225"/>
      <c r="G2722" s="79"/>
      <c r="H2722" s="290"/>
      <c r="I2722" s="74" t="str">
        <f t="shared" si="80"/>
        <v>11900</v>
      </c>
      <c r="J2722" s="218"/>
      <c r="K2722" s="218"/>
      <c r="L2722" s="218"/>
      <c r="M2722" s="218"/>
      <c r="N2722" s="218"/>
      <c r="O2722" s="218"/>
      <c r="P2722" s="218"/>
      <c r="Q2722" s="218"/>
    </row>
    <row r="2723" spans="2:17" x14ac:dyDescent="0.25">
      <c r="B2723" s="76"/>
      <c r="C2723" s="77"/>
      <c r="D2723" s="231"/>
      <c r="E2723" s="35"/>
      <c r="F2723" s="225"/>
      <c r="G2723" s="79"/>
      <c r="H2723" s="290"/>
      <c r="I2723" s="74" t="str">
        <f t="shared" si="80"/>
        <v>11900</v>
      </c>
      <c r="J2723" s="218"/>
      <c r="K2723" s="218"/>
      <c r="L2723" s="218"/>
      <c r="M2723" s="218"/>
      <c r="N2723" s="218"/>
      <c r="O2723" s="218"/>
      <c r="P2723" s="218"/>
      <c r="Q2723" s="218"/>
    </row>
    <row r="2724" spans="2:17" x14ac:dyDescent="0.25">
      <c r="B2724" s="76"/>
      <c r="C2724" s="77"/>
      <c r="D2724" s="231"/>
      <c r="E2724" s="35"/>
      <c r="F2724" s="225"/>
      <c r="G2724" s="79"/>
      <c r="H2724" s="290"/>
      <c r="I2724" s="74" t="str">
        <f t="shared" si="80"/>
        <v>11900</v>
      </c>
      <c r="J2724" s="218"/>
      <c r="K2724" s="218"/>
      <c r="L2724" s="218"/>
      <c r="M2724" s="218"/>
      <c r="N2724" s="218"/>
      <c r="O2724" s="218"/>
      <c r="P2724" s="218"/>
      <c r="Q2724" s="218"/>
    </row>
    <row r="2725" spans="2:17" x14ac:dyDescent="0.25">
      <c r="B2725" s="76"/>
      <c r="C2725" s="77"/>
      <c r="D2725" s="231"/>
      <c r="E2725" s="35"/>
      <c r="F2725" s="225"/>
      <c r="G2725" s="79"/>
      <c r="H2725" s="290"/>
      <c r="I2725" s="74" t="str">
        <f t="shared" si="80"/>
        <v>11900</v>
      </c>
      <c r="J2725" s="218"/>
      <c r="K2725" s="218"/>
      <c r="L2725" s="218"/>
      <c r="M2725" s="218"/>
      <c r="N2725" s="218"/>
      <c r="O2725" s="218"/>
      <c r="P2725" s="218"/>
      <c r="Q2725" s="218"/>
    </row>
    <row r="2726" spans="2:17" x14ac:dyDescent="0.25">
      <c r="B2726" s="76"/>
      <c r="C2726" s="77"/>
      <c r="D2726" s="231"/>
      <c r="E2726" s="35"/>
      <c r="F2726" s="225"/>
      <c r="G2726" s="79"/>
      <c r="H2726" s="290"/>
      <c r="I2726" s="74" t="str">
        <f t="shared" si="80"/>
        <v>11900</v>
      </c>
      <c r="J2726" s="218"/>
      <c r="K2726" s="218"/>
      <c r="L2726" s="218"/>
      <c r="M2726" s="218"/>
      <c r="N2726" s="218"/>
      <c r="O2726" s="218"/>
      <c r="P2726" s="218"/>
      <c r="Q2726" s="218"/>
    </row>
    <row r="2727" spans="2:17" x14ac:dyDescent="0.25">
      <c r="B2727" s="76"/>
      <c r="C2727" s="77"/>
      <c r="D2727" s="231"/>
      <c r="E2727" s="35"/>
      <c r="F2727" s="225"/>
      <c r="G2727" s="79"/>
      <c r="H2727" s="290"/>
      <c r="I2727" s="74" t="str">
        <f t="shared" si="80"/>
        <v>11900</v>
      </c>
      <c r="J2727" s="218"/>
      <c r="K2727" s="218"/>
      <c r="L2727" s="218"/>
      <c r="M2727" s="218"/>
      <c r="N2727" s="218"/>
      <c r="O2727" s="218"/>
      <c r="P2727" s="218"/>
      <c r="Q2727" s="218"/>
    </row>
    <row r="2728" spans="2:17" x14ac:dyDescent="0.25">
      <c r="B2728" s="76"/>
      <c r="C2728" s="77"/>
      <c r="D2728" s="231"/>
      <c r="E2728" s="35"/>
      <c r="F2728" s="225"/>
      <c r="G2728" s="79"/>
      <c r="H2728" s="290"/>
      <c r="I2728" s="74" t="str">
        <f t="shared" si="80"/>
        <v>11900</v>
      </c>
      <c r="J2728" s="218"/>
      <c r="K2728" s="218"/>
      <c r="L2728" s="218"/>
      <c r="M2728" s="218"/>
      <c r="N2728" s="218"/>
      <c r="O2728" s="218"/>
      <c r="P2728" s="218"/>
      <c r="Q2728" s="218"/>
    </row>
    <row r="2729" spans="2:17" x14ac:dyDescent="0.25">
      <c r="B2729" s="76"/>
      <c r="C2729" s="77"/>
      <c r="D2729" s="231"/>
      <c r="E2729" s="35"/>
      <c r="F2729" s="225"/>
      <c r="G2729" s="79"/>
      <c r="H2729" s="290"/>
      <c r="I2729" s="74" t="str">
        <f t="shared" si="80"/>
        <v>11900</v>
      </c>
      <c r="J2729" s="218"/>
      <c r="K2729" s="218"/>
      <c r="L2729" s="218"/>
      <c r="M2729" s="218"/>
      <c r="N2729" s="218"/>
      <c r="O2729" s="218"/>
      <c r="P2729" s="218"/>
      <c r="Q2729" s="218"/>
    </row>
    <row r="2730" spans="2:17" x14ac:dyDescent="0.25">
      <c r="B2730" s="76"/>
      <c r="C2730" s="77"/>
      <c r="D2730" s="231"/>
      <c r="E2730" s="35"/>
      <c r="F2730" s="225"/>
      <c r="G2730" s="79"/>
      <c r="H2730" s="290"/>
      <c r="I2730" s="74" t="str">
        <f t="shared" si="80"/>
        <v>11900</v>
      </c>
      <c r="J2730" s="218"/>
      <c r="K2730" s="218"/>
      <c r="L2730" s="218"/>
      <c r="M2730" s="218"/>
      <c r="N2730" s="218"/>
      <c r="O2730" s="218"/>
      <c r="P2730" s="218"/>
      <c r="Q2730" s="218"/>
    </row>
    <row r="2731" spans="2:17" x14ac:dyDescent="0.25">
      <c r="B2731" s="76"/>
      <c r="C2731" s="77"/>
      <c r="D2731" s="231"/>
      <c r="E2731" s="35"/>
      <c r="F2731" s="225"/>
      <c r="G2731" s="79"/>
      <c r="H2731" s="290"/>
      <c r="I2731" s="74" t="str">
        <f t="shared" si="80"/>
        <v>11900</v>
      </c>
      <c r="J2731" s="218"/>
      <c r="K2731" s="218"/>
      <c r="L2731" s="218"/>
      <c r="M2731" s="218"/>
      <c r="N2731" s="218"/>
      <c r="O2731" s="218"/>
      <c r="P2731" s="218"/>
      <c r="Q2731" s="218"/>
    </row>
    <row r="2732" spans="2:17" x14ac:dyDescent="0.25">
      <c r="B2732" s="76"/>
      <c r="C2732" s="77"/>
      <c r="D2732" s="231"/>
      <c r="E2732" s="35"/>
      <c r="F2732" s="225"/>
      <c r="G2732" s="79"/>
      <c r="H2732" s="290"/>
      <c r="I2732" s="74" t="str">
        <f t="shared" si="80"/>
        <v>11900</v>
      </c>
      <c r="J2732" s="218"/>
      <c r="K2732" s="218"/>
      <c r="L2732" s="218"/>
      <c r="M2732" s="218"/>
      <c r="N2732" s="218"/>
      <c r="O2732" s="218"/>
      <c r="P2732" s="218"/>
      <c r="Q2732" s="218"/>
    </row>
    <row r="2733" spans="2:17" x14ac:dyDescent="0.25">
      <c r="B2733" s="76"/>
      <c r="C2733" s="77"/>
      <c r="D2733" s="231"/>
      <c r="E2733" s="35"/>
      <c r="F2733" s="225"/>
      <c r="G2733" s="79"/>
      <c r="H2733" s="290"/>
      <c r="I2733" s="74" t="str">
        <f t="shared" si="80"/>
        <v>11900</v>
      </c>
      <c r="J2733" s="218"/>
      <c r="K2733" s="218"/>
      <c r="L2733" s="218"/>
      <c r="M2733" s="218"/>
      <c r="N2733" s="218"/>
      <c r="O2733" s="218"/>
      <c r="P2733" s="218"/>
      <c r="Q2733" s="218"/>
    </row>
    <row r="2734" spans="2:17" x14ac:dyDescent="0.25">
      <c r="B2734" s="76"/>
      <c r="C2734" s="77"/>
      <c r="D2734" s="231"/>
      <c r="E2734" s="35"/>
      <c r="F2734" s="225"/>
      <c r="G2734" s="79"/>
      <c r="H2734" s="290"/>
      <c r="I2734" s="74" t="str">
        <f t="shared" si="80"/>
        <v>11900</v>
      </c>
      <c r="J2734" s="218"/>
      <c r="K2734" s="218"/>
      <c r="L2734" s="218"/>
      <c r="M2734" s="218"/>
      <c r="N2734" s="218"/>
      <c r="O2734" s="218"/>
      <c r="P2734" s="218"/>
      <c r="Q2734" s="218"/>
    </row>
    <row r="2735" spans="2:17" x14ac:dyDescent="0.25">
      <c r="B2735" s="76"/>
      <c r="C2735" s="77"/>
      <c r="D2735" s="231"/>
      <c r="E2735" s="35"/>
      <c r="F2735" s="225"/>
      <c r="G2735" s="79"/>
      <c r="H2735" s="290"/>
      <c r="I2735" s="74" t="str">
        <f t="shared" si="80"/>
        <v>11900</v>
      </c>
      <c r="J2735" s="218"/>
      <c r="K2735" s="218"/>
      <c r="L2735" s="218"/>
      <c r="M2735" s="218"/>
      <c r="N2735" s="218"/>
      <c r="O2735" s="218"/>
      <c r="P2735" s="218"/>
      <c r="Q2735" s="218"/>
    </row>
    <row r="2736" spans="2:17" x14ac:dyDescent="0.25">
      <c r="B2736" s="76"/>
      <c r="C2736" s="77"/>
      <c r="D2736" s="231"/>
      <c r="E2736" s="35"/>
      <c r="F2736" s="225"/>
      <c r="G2736" s="79"/>
      <c r="H2736" s="290"/>
      <c r="I2736" s="74" t="str">
        <f t="shared" si="80"/>
        <v>11900</v>
      </c>
      <c r="J2736" s="218"/>
      <c r="K2736" s="218"/>
      <c r="L2736" s="218"/>
      <c r="M2736" s="218"/>
      <c r="N2736" s="218"/>
      <c r="O2736" s="218"/>
      <c r="P2736" s="218"/>
      <c r="Q2736" s="218"/>
    </row>
    <row r="2737" spans="2:17" x14ac:dyDescent="0.25">
      <c r="B2737" s="76"/>
      <c r="C2737" s="77"/>
      <c r="D2737" s="231"/>
      <c r="E2737" s="35"/>
      <c r="F2737" s="225"/>
      <c r="G2737" s="79"/>
      <c r="H2737" s="290"/>
      <c r="I2737" s="74" t="str">
        <f t="shared" si="80"/>
        <v>11900</v>
      </c>
      <c r="J2737" s="218"/>
      <c r="K2737" s="218"/>
      <c r="L2737" s="218"/>
      <c r="M2737" s="218"/>
      <c r="N2737" s="218"/>
      <c r="O2737" s="218"/>
      <c r="P2737" s="218"/>
      <c r="Q2737" s="218"/>
    </row>
    <row r="2738" spans="2:17" x14ac:dyDescent="0.25">
      <c r="B2738" s="76"/>
      <c r="C2738" s="77"/>
      <c r="D2738" s="231"/>
      <c r="E2738" s="35"/>
      <c r="F2738" s="225"/>
      <c r="G2738" s="79"/>
      <c r="H2738" s="290"/>
      <c r="I2738" s="74" t="str">
        <f t="shared" si="80"/>
        <v>11900</v>
      </c>
      <c r="J2738" s="218"/>
      <c r="K2738" s="218"/>
      <c r="L2738" s="218"/>
      <c r="M2738" s="218"/>
      <c r="N2738" s="218"/>
      <c r="O2738" s="218"/>
      <c r="P2738" s="218"/>
      <c r="Q2738" s="218"/>
    </row>
    <row r="2739" spans="2:17" x14ac:dyDescent="0.25">
      <c r="B2739" s="76"/>
      <c r="C2739" s="77"/>
      <c r="D2739" s="231"/>
      <c r="E2739" s="35"/>
      <c r="F2739" s="225"/>
      <c r="G2739" s="79"/>
      <c r="H2739" s="290"/>
      <c r="I2739" s="74" t="str">
        <f t="shared" si="80"/>
        <v>11900</v>
      </c>
      <c r="J2739" s="218"/>
      <c r="K2739" s="218"/>
      <c r="L2739" s="218"/>
      <c r="M2739" s="218"/>
      <c r="N2739" s="218"/>
      <c r="O2739" s="218"/>
      <c r="P2739" s="218"/>
      <c r="Q2739" s="218"/>
    </row>
    <row r="2740" spans="2:17" x14ac:dyDescent="0.25">
      <c r="B2740" s="76"/>
      <c r="C2740" s="77"/>
      <c r="D2740" s="231"/>
      <c r="E2740" s="35"/>
      <c r="F2740" s="225"/>
      <c r="G2740" s="79"/>
      <c r="H2740" s="290"/>
      <c r="I2740" s="74" t="str">
        <f t="shared" si="80"/>
        <v>11900</v>
      </c>
      <c r="J2740" s="218"/>
      <c r="K2740" s="218"/>
      <c r="L2740" s="218"/>
      <c r="M2740" s="218"/>
      <c r="N2740" s="218"/>
      <c r="O2740" s="218"/>
      <c r="P2740" s="218"/>
      <c r="Q2740" s="218"/>
    </row>
    <row r="2741" spans="2:17" x14ac:dyDescent="0.25">
      <c r="B2741" s="76"/>
      <c r="C2741" s="77"/>
      <c r="D2741" s="231"/>
      <c r="E2741" s="35"/>
      <c r="F2741" s="225"/>
      <c r="G2741" s="79"/>
      <c r="H2741" s="290"/>
      <c r="I2741" s="74" t="str">
        <f t="shared" si="80"/>
        <v>11900</v>
      </c>
      <c r="J2741" s="218"/>
      <c r="K2741" s="218"/>
      <c r="L2741" s="218"/>
      <c r="M2741" s="218"/>
      <c r="N2741" s="218"/>
      <c r="O2741" s="218"/>
      <c r="P2741" s="218"/>
      <c r="Q2741" s="218"/>
    </row>
    <row r="2742" spans="2:17" x14ac:dyDescent="0.25">
      <c r="B2742" s="76"/>
      <c r="C2742" s="77"/>
      <c r="D2742" s="231"/>
      <c r="E2742" s="35"/>
      <c r="F2742" s="225"/>
      <c r="G2742" s="79"/>
      <c r="H2742" s="290"/>
      <c r="I2742" s="74" t="str">
        <f t="shared" si="80"/>
        <v>11900</v>
      </c>
      <c r="J2742" s="218"/>
      <c r="K2742" s="218"/>
      <c r="L2742" s="218"/>
      <c r="M2742" s="218"/>
      <c r="N2742" s="218"/>
      <c r="O2742" s="218"/>
      <c r="P2742" s="218"/>
      <c r="Q2742" s="218"/>
    </row>
    <row r="2743" spans="2:17" x14ac:dyDescent="0.25">
      <c r="B2743" s="76"/>
      <c r="C2743" s="77"/>
      <c r="D2743" s="231"/>
      <c r="E2743" s="35"/>
      <c r="F2743" s="225"/>
      <c r="G2743" s="79"/>
      <c r="H2743" s="290"/>
      <c r="I2743" s="74" t="str">
        <f t="shared" si="80"/>
        <v>11900</v>
      </c>
      <c r="J2743" s="218"/>
      <c r="K2743" s="218"/>
      <c r="L2743" s="218"/>
      <c r="M2743" s="218"/>
      <c r="N2743" s="218"/>
      <c r="O2743" s="218"/>
      <c r="P2743" s="218"/>
      <c r="Q2743" s="218"/>
    </row>
    <row r="2744" spans="2:17" x14ac:dyDescent="0.25">
      <c r="B2744" s="76"/>
      <c r="C2744" s="77"/>
      <c r="D2744" s="231"/>
      <c r="E2744" s="35"/>
      <c r="F2744" s="225"/>
      <c r="G2744" s="79"/>
      <c r="H2744" s="290"/>
      <c r="I2744" s="74" t="str">
        <f t="shared" si="80"/>
        <v>11900</v>
      </c>
      <c r="J2744" s="218"/>
      <c r="K2744" s="218"/>
      <c r="L2744" s="218"/>
      <c r="M2744" s="218"/>
      <c r="N2744" s="218"/>
      <c r="O2744" s="218"/>
      <c r="P2744" s="218"/>
      <c r="Q2744" s="218"/>
    </row>
    <row r="2745" spans="2:17" x14ac:dyDescent="0.25">
      <c r="B2745" s="76"/>
      <c r="C2745" s="77"/>
      <c r="D2745" s="231"/>
      <c r="E2745" s="35"/>
      <c r="F2745" s="225"/>
      <c r="G2745" s="79"/>
      <c r="H2745" s="290"/>
      <c r="I2745" s="74" t="str">
        <f t="shared" si="80"/>
        <v>11900</v>
      </c>
      <c r="J2745" s="218"/>
      <c r="K2745" s="218"/>
      <c r="L2745" s="218"/>
      <c r="M2745" s="218"/>
      <c r="N2745" s="218"/>
      <c r="O2745" s="218"/>
      <c r="P2745" s="218"/>
      <c r="Q2745" s="218"/>
    </row>
    <row r="2746" spans="2:17" x14ac:dyDescent="0.25">
      <c r="B2746" s="76"/>
      <c r="C2746" s="77"/>
      <c r="D2746" s="231"/>
      <c r="E2746" s="35"/>
      <c r="F2746" s="225"/>
      <c r="G2746" s="79"/>
      <c r="H2746" s="290"/>
      <c r="I2746" s="74" t="str">
        <f t="shared" si="80"/>
        <v>11900</v>
      </c>
      <c r="J2746" s="218"/>
      <c r="K2746" s="218"/>
      <c r="L2746" s="218"/>
      <c r="M2746" s="218"/>
      <c r="N2746" s="218"/>
      <c r="O2746" s="218"/>
      <c r="P2746" s="218"/>
      <c r="Q2746" s="218"/>
    </row>
    <row r="2747" spans="2:17" x14ac:dyDescent="0.25">
      <c r="B2747" s="76"/>
      <c r="C2747" s="77"/>
      <c r="D2747" s="231"/>
      <c r="E2747" s="35"/>
      <c r="F2747" s="225"/>
      <c r="G2747" s="79"/>
      <c r="H2747" s="290"/>
      <c r="I2747" s="74" t="str">
        <f t="shared" si="80"/>
        <v>11900</v>
      </c>
      <c r="J2747" s="218"/>
      <c r="K2747" s="218"/>
      <c r="L2747" s="218"/>
      <c r="M2747" s="218"/>
      <c r="N2747" s="218"/>
      <c r="O2747" s="218"/>
      <c r="P2747" s="218"/>
      <c r="Q2747" s="218"/>
    </row>
    <row r="2748" spans="2:17" x14ac:dyDescent="0.25">
      <c r="B2748" s="76"/>
      <c r="C2748" s="77"/>
      <c r="D2748" s="231"/>
      <c r="E2748" s="35"/>
      <c r="F2748" s="225"/>
      <c r="G2748" s="79"/>
      <c r="H2748" s="290"/>
      <c r="I2748" s="74" t="str">
        <f t="shared" si="80"/>
        <v>11900</v>
      </c>
      <c r="J2748" s="218"/>
      <c r="K2748" s="218"/>
      <c r="L2748" s="218"/>
      <c r="M2748" s="218"/>
      <c r="N2748" s="218"/>
      <c r="O2748" s="218"/>
      <c r="P2748" s="218"/>
      <c r="Q2748" s="218"/>
    </row>
    <row r="2749" spans="2:17" x14ac:dyDescent="0.25">
      <c r="B2749" s="76"/>
      <c r="C2749" s="77"/>
      <c r="D2749" s="231"/>
      <c r="E2749" s="35"/>
      <c r="F2749" s="225"/>
      <c r="G2749" s="79"/>
      <c r="H2749" s="290"/>
      <c r="I2749" s="74" t="str">
        <f t="shared" si="80"/>
        <v>11900</v>
      </c>
      <c r="J2749" s="218"/>
      <c r="K2749" s="218"/>
      <c r="L2749" s="218"/>
      <c r="M2749" s="218"/>
      <c r="N2749" s="218"/>
      <c r="O2749" s="218"/>
      <c r="P2749" s="218"/>
      <c r="Q2749" s="218"/>
    </row>
    <row r="2750" spans="2:17" x14ac:dyDescent="0.25">
      <c r="B2750" s="76"/>
      <c r="C2750" s="77"/>
      <c r="D2750" s="231"/>
      <c r="E2750" s="35"/>
      <c r="F2750" s="225"/>
      <c r="G2750" s="79"/>
      <c r="H2750" s="290"/>
      <c r="I2750" s="74" t="str">
        <f t="shared" si="80"/>
        <v>11900</v>
      </c>
      <c r="J2750" s="218"/>
      <c r="K2750" s="218"/>
      <c r="L2750" s="218"/>
      <c r="M2750" s="218"/>
      <c r="N2750" s="218"/>
      <c r="O2750" s="218"/>
      <c r="P2750" s="218"/>
      <c r="Q2750" s="218"/>
    </row>
    <row r="2751" spans="2:17" x14ac:dyDescent="0.25">
      <c r="B2751" s="76"/>
      <c r="C2751" s="77"/>
      <c r="D2751" s="231"/>
      <c r="E2751" s="35"/>
      <c r="F2751" s="225"/>
      <c r="G2751" s="79"/>
      <c r="H2751" s="290"/>
      <c r="I2751" s="74" t="str">
        <f t="shared" si="80"/>
        <v>11900</v>
      </c>
      <c r="J2751" s="218"/>
      <c r="K2751" s="218"/>
      <c r="L2751" s="218"/>
      <c r="M2751" s="218"/>
      <c r="N2751" s="218"/>
      <c r="O2751" s="218"/>
      <c r="P2751" s="218"/>
      <c r="Q2751" s="218"/>
    </row>
    <row r="2752" spans="2:17" x14ac:dyDescent="0.25">
      <c r="B2752" s="76"/>
      <c r="C2752" s="77"/>
      <c r="D2752" s="231"/>
      <c r="E2752" s="35"/>
      <c r="F2752" s="225"/>
      <c r="G2752" s="79"/>
      <c r="H2752" s="290"/>
      <c r="I2752" s="74" t="str">
        <f t="shared" si="80"/>
        <v>11900</v>
      </c>
      <c r="J2752" s="218"/>
      <c r="K2752" s="218"/>
      <c r="L2752" s="218"/>
      <c r="M2752" s="218"/>
      <c r="N2752" s="218"/>
      <c r="O2752" s="218"/>
      <c r="P2752" s="218"/>
      <c r="Q2752" s="218"/>
    </row>
    <row r="2753" spans="2:17" x14ac:dyDescent="0.25">
      <c r="B2753" s="76"/>
      <c r="C2753" s="77"/>
      <c r="D2753" s="231"/>
      <c r="E2753" s="35"/>
      <c r="F2753" s="225"/>
      <c r="G2753" s="79"/>
      <c r="H2753" s="290"/>
      <c r="I2753" s="74" t="str">
        <f t="shared" si="80"/>
        <v>11900</v>
      </c>
      <c r="J2753" s="218"/>
      <c r="K2753" s="218"/>
      <c r="L2753" s="218"/>
      <c r="M2753" s="218"/>
      <c r="N2753" s="218"/>
      <c r="O2753" s="218"/>
      <c r="P2753" s="218"/>
      <c r="Q2753" s="218"/>
    </row>
    <row r="2754" spans="2:17" x14ac:dyDescent="0.25">
      <c r="B2754" s="76"/>
      <c r="C2754" s="77"/>
      <c r="D2754" s="231"/>
      <c r="E2754" s="35"/>
      <c r="F2754" s="225"/>
      <c r="G2754" s="79"/>
      <c r="H2754" s="290"/>
      <c r="I2754" s="74" t="str">
        <f t="shared" si="80"/>
        <v>11900</v>
      </c>
      <c r="J2754" s="218"/>
      <c r="K2754" s="218"/>
      <c r="L2754" s="218"/>
      <c r="M2754" s="218"/>
      <c r="N2754" s="218"/>
      <c r="O2754" s="218"/>
      <c r="P2754" s="218"/>
      <c r="Q2754" s="218"/>
    </row>
    <row r="2755" spans="2:17" x14ac:dyDescent="0.25">
      <c r="B2755" s="76"/>
      <c r="C2755" s="77"/>
      <c r="D2755" s="231"/>
      <c r="E2755" s="35"/>
      <c r="F2755" s="225"/>
      <c r="G2755" s="79"/>
      <c r="H2755" s="290"/>
      <c r="I2755" s="74" t="str">
        <f t="shared" si="80"/>
        <v>11900</v>
      </c>
      <c r="J2755" s="218"/>
      <c r="K2755" s="218"/>
      <c r="L2755" s="218"/>
      <c r="M2755" s="218"/>
      <c r="N2755" s="218"/>
      <c r="O2755" s="218"/>
      <c r="P2755" s="218"/>
      <c r="Q2755" s="218"/>
    </row>
    <row r="2756" spans="2:17" x14ac:dyDescent="0.25">
      <c r="B2756" s="76"/>
      <c r="C2756" s="77"/>
      <c r="D2756" s="231"/>
      <c r="E2756" s="35"/>
      <c r="F2756" s="225"/>
      <c r="G2756" s="79"/>
      <c r="H2756" s="290"/>
      <c r="I2756" s="74" t="str">
        <f t="shared" si="80"/>
        <v>11900</v>
      </c>
      <c r="J2756" s="218"/>
      <c r="K2756" s="218"/>
      <c r="L2756" s="218"/>
      <c r="M2756" s="218"/>
      <c r="N2756" s="218"/>
      <c r="O2756" s="218"/>
      <c r="P2756" s="218"/>
      <c r="Q2756" s="218"/>
    </row>
    <row r="2757" spans="2:17" x14ac:dyDescent="0.25">
      <c r="B2757" s="76"/>
      <c r="C2757" s="77"/>
      <c r="D2757" s="231"/>
      <c r="E2757" s="35"/>
      <c r="F2757" s="225"/>
      <c r="G2757" s="79"/>
      <c r="H2757" s="290"/>
      <c r="I2757" s="74" t="str">
        <f t="shared" si="80"/>
        <v>11900</v>
      </c>
      <c r="J2757" s="218"/>
      <c r="K2757" s="218"/>
      <c r="L2757" s="218"/>
      <c r="M2757" s="218"/>
      <c r="N2757" s="218"/>
      <c r="O2757" s="218"/>
      <c r="P2757" s="218"/>
      <c r="Q2757" s="218"/>
    </row>
    <row r="2758" spans="2:17" x14ac:dyDescent="0.25">
      <c r="B2758" s="76"/>
      <c r="C2758" s="77"/>
      <c r="D2758" s="231"/>
      <c r="E2758" s="35"/>
      <c r="F2758" s="225"/>
      <c r="G2758" s="79"/>
      <c r="H2758" s="290"/>
      <c r="I2758" s="74" t="str">
        <f t="shared" si="80"/>
        <v>11900</v>
      </c>
      <c r="J2758" s="218"/>
      <c r="K2758" s="218"/>
      <c r="L2758" s="218"/>
      <c r="M2758" s="218"/>
      <c r="N2758" s="218"/>
      <c r="O2758" s="218"/>
      <c r="P2758" s="218"/>
      <c r="Q2758" s="218"/>
    </row>
    <row r="2759" spans="2:17" x14ac:dyDescent="0.25">
      <c r="B2759" s="76"/>
      <c r="C2759" s="77"/>
      <c r="D2759" s="231"/>
      <c r="E2759" s="35"/>
      <c r="F2759" s="225"/>
      <c r="G2759" s="79"/>
      <c r="H2759" s="290"/>
      <c r="I2759" s="74" t="str">
        <f t="shared" si="80"/>
        <v>11900</v>
      </c>
      <c r="J2759" s="218"/>
      <c r="K2759" s="218"/>
      <c r="L2759" s="218"/>
      <c r="M2759" s="218"/>
      <c r="N2759" s="218"/>
      <c r="O2759" s="218"/>
      <c r="P2759" s="218"/>
      <c r="Q2759" s="218"/>
    </row>
    <row r="2760" spans="2:17" x14ac:dyDescent="0.25">
      <c r="B2760" s="76"/>
      <c r="C2760" s="77"/>
      <c r="D2760" s="231"/>
      <c r="E2760" s="35"/>
      <c r="F2760" s="225"/>
      <c r="G2760" s="79"/>
      <c r="H2760" s="290"/>
      <c r="I2760" s="74" t="str">
        <f t="shared" si="80"/>
        <v>11900</v>
      </c>
      <c r="J2760" s="218"/>
      <c r="K2760" s="218"/>
      <c r="L2760" s="218"/>
      <c r="M2760" s="218"/>
      <c r="N2760" s="218"/>
      <c r="O2760" s="218"/>
      <c r="P2760" s="218"/>
      <c r="Q2760" s="218"/>
    </row>
    <row r="2761" spans="2:17" x14ac:dyDescent="0.25">
      <c r="B2761" s="76"/>
      <c r="C2761" s="77"/>
      <c r="D2761" s="231"/>
      <c r="E2761" s="35"/>
      <c r="F2761" s="225"/>
      <c r="G2761" s="79"/>
      <c r="H2761" s="290"/>
      <c r="I2761" s="74" t="str">
        <f t="shared" si="80"/>
        <v>11900</v>
      </c>
      <c r="J2761" s="218"/>
      <c r="K2761" s="218"/>
      <c r="L2761" s="218"/>
      <c r="M2761" s="218"/>
      <c r="N2761" s="218"/>
      <c r="O2761" s="218"/>
      <c r="P2761" s="218"/>
      <c r="Q2761" s="218"/>
    </row>
    <row r="2762" spans="2:17" x14ac:dyDescent="0.25">
      <c r="B2762" s="76"/>
      <c r="C2762" s="77"/>
      <c r="D2762" s="231"/>
      <c r="E2762" s="35"/>
      <c r="F2762" s="225"/>
      <c r="G2762" s="79"/>
      <c r="H2762" s="290"/>
      <c r="I2762" s="74" t="str">
        <f t="shared" si="80"/>
        <v>11900</v>
      </c>
      <c r="J2762" s="218"/>
      <c r="K2762" s="218"/>
      <c r="L2762" s="218"/>
      <c r="M2762" s="218"/>
      <c r="N2762" s="218"/>
      <c r="O2762" s="218"/>
      <c r="P2762" s="218"/>
      <c r="Q2762" s="218"/>
    </row>
    <row r="2763" spans="2:17" x14ac:dyDescent="0.25">
      <c r="B2763" s="76"/>
      <c r="C2763" s="77"/>
      <c r="D2763" s="231"/>
      <c r="E2763" s="35"/>
      <c r="F2763" s="225"/>
      <c r="G2763" s="79"/>
      <c r="H2763" s="290"/>
      <c r="I2763" s="74" t="str">
        <f t="shared" si="80"/>
        <v>11900</v>
      </c>
      <c r="J2763" s="218"/>
      <c r="K2763" s="218"/>
      <c r="L2763" s="218"/>
      <c r="M2763" s="218"/>
      <c r="N2763" s="218"/>
      <c r="O2763" s="218"/>
      <c r="P2763" s="218"/>
      <c r="Q2763" s="218"/>
    </row>
    <row r="2764" spans="2:17" x14ac:dyDescent="0.25">
      <c r="B2764" s="76"/>
      <c r="C2764" s="77"/>
      <c r="D2764" s="231"/>
      <c r="E2764" s="35"/>
      <c r="F2764" s="225"/>
      <c r="G2764" s="79"/>
      <c r="H2764" s="290"/>
      <c r="I2764" s="74" t="str">
        <f t="shared" si="80"/>
        <v>11900</v>
      </c>
      <c r="J2764" s="218"/>
      <c r="K2764" s="218"/>
      <c r="L2764" s="218"/>
      <c r="M2764" s="218"/>
      <c r="N2764" s="218"/>
      <c r="O2764" s="218"/>
      <c r="P2764" s="218"/>
      <c r="Q2764" s="218"/>
    </row>
    <row r="2765" spans="2:17" x14ac:dyDescent="0.25">
      <c r="B2765" s="76"/>
      <c r="C2765" s="77"/>
      <c r="D2765" s="231"/>
      <c r="E2765" s="35"/>
      <c r="F2765" s="225"/>
      <c r="G2765" s="79"/>
      <c r="H2765" s="290"/>
      <c r="I2765" s="74" t="str">
        <f t="shared" si="80"/>
        <v>11900</v>
      </c>
      <c r="J2765" s="218"/>
      <c r="K2765" s="218"/>
      <c r="L2765" s="218"/>
      <c r="M2765" s="218"/>
      <c r="N2765" s="218"/>
      <c r="O2765" s="218"/>
      <c r="P2765" s="218"/>
      <c r="Q2765" s="218"/>
    </row>
    <row r="2766" spans="2:17" x14ac:dyDescent="0.25">
      <c r="B2766" s="76"/>
      <c r="C2766" s="77"/>
      <c r="D2766" s="231"/>
      <c r="E2766" s="35"/>
      <c r="F2766" s="225"/>
      <c r="G2766" s="79"/>
      <c r="H2766" s="290"/>
      <c r="I2766" s="74" t="str">
        <f t="shared" si="80"/>
        <v>11900</v>
      </c>
      <c r="J2766" s="218"/>
      <c r="K2766" s="218"/>
      <c r="L2766" s="218"/>
      <c r="M2766" s="218"/>
      <c r="N2766" s="218"/>
      <c r="O2766" s="218"/>
      <c r="P2766" s="218"/>
      <c r="Q2766" s="218"/>
    </row>
    <row r="2767" spans="2:17" x14ac:dyDescent="0.25">
      <c r="B2767" s="76"/>
      <c r="C2767" s="77"/>
      <c r="D2767" s="231"/>
      <c r="E2767" s="35"/>
      <c r="F2767" s="225"/>
      <c r="G2767" s="79"/>
      <c r="H2767" s="290"/>
      <c r="I2767" s="74" t="str">
        <f t="shared" ref="I2767:I2830" si="81">MONTH(D2767)&amp;YEAR(D2767)&amp;G2767</f>
        <v>11900</v>
      </c>
      <c r="J2767" s="218"/>
      <c r="K2767" s="218"/>
      <c r="L2767" s="218"/>
      <c r="M2767" s="218"/>
      <c r="N2767" s="218"/>
      <c r="O2767" s="218"/>
      <c r="P2767" s="218"/>
      <c r="Q2767" s="218"/>
    </row>
    <row r="2768" spans="2:17" x14ac:dyDescent="0.25">
      <c r="B2768" s="76"/>
      <c r="C2768" s="77"/>
      <c r="D2768" s="231"/>
      <c r="E2768" s="35"/>
      <c r="F2768" s="225"/>
      <c r="G2768" s="79"/>
      <c r="H2768" s="290"/>
      <c r="I2768" s="74" t="str">
        <f t="shared" si="81"/>
        <v>11900</v>
      </c>
      <c r="J2768" s="218"/>
      <c r="K2768" s="218"/>
      <c r="L2768" s="218"/>
      <c r="M2768" s="218"/>
      <c r="N2768" s="218"/>
      <c r="O2768" s="218"/>
      <c r="P2768" s="218"/>
      <c r="Q2768" s="218"/>
    </row>
    <row r="2769" spans="2:17" x14ac:dyDescent="0.25">
      <c r="B2769" s="76"/>
      <c r="C2769" s="77"/>
      <c r="D2769" s="231"/>
      <c r="E2769" s="35"/>
      <c r="F2769" s="225"/>
      <c r="G2769" s="79"/>
      <c r="H2769" s="290"/>
      <c r="I2769" s="74" t="str">
        <f t="shared" si="81"/>
        <v>11900</v>
      </c>
      <c r="J2769" s="218"/>
      <c r="K2769" s="218"/>
      <c r="L2769" s="218"/>
      <c r="M2769" s="218"/>
      <c r="N2769" s="218"/>
      <c r="O2769" s="218"/>
      <c r="P2769" s="218"/>
      <c r="Q2769" s="218"/>
    </row>
    <row r="2770" spans="2:17" x14ac:dyDescent="0.25">
      <c r="B2770" s="76"/>
      <c r="C2770" s="77"/>
      <c r="D2770" s="231"/>
      <c r="E2770" s="35"/>
      <c r="F2770" s="225"/>
      <c r="G2770" s="79"/>
      <c r="H2770" s="290"/>
      <c r="I2770" s="74" t="str">
        <f t="shared" si="81"/>
        <v>11900</v>
      </c>
      <c r="J2770" s="218"/>
      <c r="K2770" s="218"/>
      <c r="L2770" s="218"/>
      <c r="M2770" s="218"/>
      <c r="N2770" s="218"/>
      <c r="O2770" s="218"/>
      <c r="P2770" s="218"/>
      <c r="Q2770" s="218"/>
    </row>
    <row r="2771" spans="2:17" x14ac:dyDescent="0.25">
      <c r="B2771" s="76"/>
      <c r="C2771" s="77"/>
      <c r="D2771" s="231"/>
      <c r="E2771" s="35"/>
      <c r="F2771" s="225"/>
      <c r="G2771" s="79"/>
      <c r="H2771" s="290"/>
      <c r="I2771" s="74" t="str">
        <f t="shared" si="81"/>
        <v>11900</v>
      </c>
      <c r="J2771" s="218"/>
      <c r="K2771" s="218"/>
      <c r="L2771" s="218"/>
      <c r="M2771" s="218"/>
      <c r="N2771" s="218"/>
      <c r="O2771" s="218"/>
      <c r="P2771" s="218"/>
      <c r="Q2771" s="218"/>
    </row>
    <row r="2772" spans="2:17" x14ac:dyDescent="0.25">
      <c r="B2772" s="76"/>
      <c r="C2772" s="77"/>
      <c r="D2772" s="231"/>
      <c r="E2772" s="35"/>
      <c r="F2772" s="225"/>
      <c r="G2772" s="79"/>
      <c r="H2772" s="290"/>
      <c r="I2772" s="74" t="str">
        <f t="shared" si="81"/>
        <v>11900</v>
      </c>
      <c r="J2772" s="218"/>
      <c r="K2772" s="218"/>
      <c r="L2772" s="218"/>
      <c r="M2772" s="218"/>
      <c r="N2772" s="218"/>
      <c r="O2772" s="218"/>
      <c r="P2772" s="218"/>
      <c r="Q2772" s="218"/>
    </row>
    <row r="2773" spans="2:17" x14ac:dyDescent="0.25">
      <c r="B2773" s="76"/>
      <c r="C2773" s="77"/>
      <c r="D2773" s="231"/>
      <c r="E2773" s="35"/>
      <c r="F2773" s="225"/>
      <c r="G2773" s="79"/>
      <c r="H2773" s="290"/>
      <c r="I2773" s="74" t="str">
        <f t="shared" si="81"/>
        <v>11900</v>
      </c>
      <c r="J2773" s="218"/>
      <c r="K2773" s="218"/>
      <c r="L2773" s="218"/>
      <c r="M2773" s="218"/>
      <c r="N2773" s="218"/>
      <c r="O2773" s="218"/>
      <c r="P2773" s="218"/>
      <c r="Q2773" s="218"/>
    </row>
    <row r="2774" spans="2:17" x14ac:dyDescent="0.25">
      <c r="B2774" s="76"/>
      <c r="C2774" s="77"/>
      <c r="D2774" s="231"/>
      <c r="E2774" s="35"/>
      <c r="F2774" s="225"/>
      <c r="G2774" s="79"/>
      <c r="H2774" s="290"/>
      <c r="I2774" s="74" t="str">
        <f t="shared" si="81"/>
        <v>11900</v>
      </c>
      <c r="J2774" s="218"/>
      <c r="K2774" s="218"/>
      <c r="L2774" s="218"/>
      <c r="M2774" s="218"/>
      <c r="N2774" s="218"/>
      <c r="O2774" s="218"/>
      <c r="P2774" s="218"/>
      <c r="Q2774" s="218"/>
    </row>
    <row r="2775" spans="2:17" x14ac:dyDescent="0.25">
      <c r="B2775" s="76"/>
      <c r="C2775" s="77"/>
      <c r="D2775" s="231"/>
      <c r="E2775" s="35"/>
      <c r="F2775" s="225"/>
      <c r="G2775" s="79"/>
      <c r="H2775" s="290"/>
      <c r="I2775" s="74" t="str">
        <f t="shared" si="81"/>
        <v>11900</v>
      </c>
      <c r="J2775" s="218"/>
      <c r="K2775" s="218"/>
      <c r="L2775" s="218"/>
      <c r="M2775" s="218"/>
      <c r="N2775" s="218"/>
      <c r="O2775" s="218"/>
      <c r="P2775" s="218"/>
      <c r="Q2775" s="218"/>
    </row>
    <row r="2776" spans="2:17" x14ac:dyDescent="0.25">
      <c r="B2776" s="76"/>
      <c r="C2776" s="77"/>
      <c r="D2776" s="231"/>
      <c r="E2776" s="35"/>
      <c r="F2776" s="225"/>
      <c r="G2776" s="79"/>
      <c r="H2776" s="290"/>
      <c r="I2776" s="74" t="str">
        <f t="shared" si="81"/>
        <v>11900</v>
      </c>
      <c r="J2776" s="218"/>
      <c r="K2776" s="218"/>
      <c r="L2776" s="218"/>
      <c r="M2776" s="218"/>
      <c r="N2776" s="218"/>
      <c r="O2776" s="218"/>
      <c r="P2776" s="218"/>
      <c r="Q2776" s="218"/>
    </row>
    <row r="2777" spans="2:17" x14ac:dyDescent="0.25">
      <c r="B2777" s="76"/>
      <c r="C2777" s="77"/>
      <c r="D2777" s="231"/>
      <c r="E2777" s="35"/>
      <c r="F2777" s="225"/>
      <c r="G2777" s="79"/>
      <c r="H2777" s="290"/>
      <c r="I2777" s="74" t="str">
        <f t="shared" si="81"/>
        <v>11900</v>
      </c>
      <c r="J2777" s="218"/>
      <c r="K2777" s="218"/>
      <c r="L2777" s="218"/>
      <c r="M2777" s="218"/>
      <c r="N2777" s="218"/>
      <c r="O2777" s="218"/>
      <c r="P2777" s="218"/>
      <c r="Q2777" s="218"/>
    </row>
    <row r="2778" spans="2:17" x14ac:dyDescent="0.25">
      <c r="B2778" s="76"/>
      <c r="C2778" s="77"/>
      <c r="D2778" s="231"/>
      <c r="E2778" s="35"/>
      <c r="F2778" s="225"/>
      <c r="G2778" s="79"/>
      <c r="H2778" s="290"/>
      <c r="I2778" s="74" t="str">
        <f t="shared" si="81"/>
        <v>11900</v>
      </c>
      <c r="J2778" s="218"/>
      <c r="K2778" s="218"/>
      <c r="L2778" s="218"/>
      <c r="M2778" s="218"/>
      <c r="N2778" s="218"/>
      <c r="O2778" s="218"/>
      <c r="P2778" s="218"/>
      <c r="Q2778" s="218"/>
    </row>
    <row r="2779" spans="2:17" x14ac:dyDescent="0.25">
      <c r="B2779" s="76"/>
      <c r="C2779" s="77"/>
      <c r="D2779" s="231"/>
      <c r="E2779" s="35"/>
      <c r="F2779" s="225"/>
      <c r="G2779" s="79"/>
      <c r="H2779" s="290"/>
      <c r="I2779" s="74" t="str">
        <f t="shared" si="81"/>
        <v>11900</v>
      </c>
      <c r="J2779" s="218"/>
      <c r="K2779" s="218"/>
      <c r="L2779" s="218"/>
      <c r="M2779" s="218"/>
      <c r="N2779" s="218"/>
      <c r="O2779" s="218"/>
      <c r="P2779" s="218"/>
      <c r="Q2779" s="218"/>
    </row>
    <row r="2780" spans="2:17" x14ac:dyDescent="0.25">
      <c r="B2780" s="76"/>
      <c r="C2780" s="77"/>
      <c r="D2780" s="231"/>
      <c r="E2780" s="35"/>
      <c r="F2780" s="225"/>
      <c r="G2780" s="79"/>
      <c r="H2780" s="290"/>
      <c r="I2780" s="74" t="str">
        <f t="shared" si="81"/>
        <v>11900</v>
      </c>
      <c r="J2780" s="218"/>
      <c r="K2780" s="218"/>
      <c r="L2780" s="218"/>
      <c r="M2780" s="218"/>
      <c r="N2780" s="218"/>
      <c r="O2780" s="218"/>
      <c r="P2780" s="218"/>
      <c r="Q2780" s="218"/>
    </row>
    <row r="2781" spans="2:17" x14ac:dyDescent="0.25">
      <c r="B2781" s="76"/>
      <c r="C2781" s="77"/>
      <c r="D2781" s="231"/>
      <c r="E2781" s="35"/>
      <c r="F2781" s="225"/>
      <c r="G2781" s="79"/>
      <c r="H2781" s="290"/>
      <c r="I2781" s="74" t="str">
        <f t="shared" si="81"/>
        <v>11900</v>
      </c>
      <c r="J2781" s="218"/>
      <c r="K2781" s="218"/>
      <c r="L2781" s="218"/>
      <c r="M2781" s="218"/>
      <c r="N2781" s="218"/>
      <c r="O2781" s="218"/>
      <c r="P2781" s="218"/>
      <c r="Q2781" s="218"/>
    </row>
    <row r="2782" spans="2:17" x14ac:dyDescent="0.25">
      <c r="B2782" s="76"/>
      <c r="C2782" s="77"/>
      <c r="D2782" s="231"/>
      <c r="E2782" s="35"/>
      <c r="F2782" s="225"/>
      <c r="G2782" s="79"/>
      <c r="H2782" s="290"/>
      <c r="I2782" s="74" t="str">
        <f t="shared" si="81"/>
        <v>11900</v>
      </c>
      <c r="J2782" s="218"/>
      <c r="K2782" s="218"/>
      <c r="L2782" s="218"/>
      <c r="M2782" s="218"/>
      <c r="N2782" s="218"/>
      <c r="O2782" s="218"/>
      <c r="P2782" s="218"/>
      <c r="Q2782" s="218"/>
    </row>
    <row r="2783" spans="2:17" x14ac:dyDescent="0.25">
      <c r="B2783" s="76"/>
      <c r="C2783" s="77"/>
      <c r="D2783" s="231"/>
      <c r="E2783" s="35"/>
      <c r="F2783" s="225"/>
      <c r="G2783" s="79"/>
      <c r="H2783" s="290"/>
      <c r="I2783" s="74" t="str">
        <f t="shared" si="81"/>
        <v>11900</v>
      </c>
      <c r="J2783" s="218"/>
      <c r="K2783" s="218"/>
      <c r="L2783" s="218"/>
      <c r="M2783" s="218"/>
      <c r="N2783" s="218"/>
      <c r="O2783" s="218"/>
      <c r="P2783" s="218"/>
      <c r="Q2783" s="218"/>
    </row>
    <row r="2784" spans="2:17" x14ac:dyDescent="0.25">
      <c r="B2784" s="76"/>
      <c r="C2784" s="77"/>
      <c r="D2784" s="231"/>
      <c r="E2784" s="35"/>
      <c r="F2784" s="225"/>
      <c r="G2784" s="79"/>
      <c r="H2784" s="290"/>
      <c r="I2784" s="74" t="str">
        <f t="shared" si="81"/>
        <v>11900</v>
      </c>
      <c r="J2784" s="218"/>
      <c r="K2784" s="218"/>
      <c r="L2784" s="218"/>
      <c r="M2784" s="218"/>
      <c r="N2784" s="218"/>
      <c r="O2784" s="218"/>
      <c r="P2784" s="218"/>
      <c r="Q2784" s="218"/>
    </row>
    <row r="2785" spans="2:17" x14ac:dyDescent="0.25">
      <c r="B2785" s="76"/>
      <c r="C2785" s="77"/>
      <c r="D2785" s="231"/>
      <c r="E2785" s="35"/>
      <c r="F2785" s="225"/>
      <c r="G2785" s="79"/>
      <c r="H2785" s="290"/>
      <c r="I2785" s="74" t="str">
        <f t="shared" si="81"/>
        <v>11900</v>
      </c>
      <c r="J2785" s="218"/>
      <c r="K2785" s="218"/>
      <c r="L2785" s="218"/>
      <c r="M2785" s="218"/>
      <c r="N2785" s="218"/>
      <c r="O2785" s="218"/>
      <c r="P2785" s="218"/>
      <c r="Q2785" s="218"/>
    </row>
    <row r="2786" spans="2:17" x14ac:dyDescent="0.25">
      <c r="B2786" s="76"/>
      <c r="C2786" s="77"/>
      <c r="D2786" s="231"/>
      <c r="E2786" s="35"/>
      <c r="F2786" s="225"/>
      <c r="G2786" s="79"/>
      <c r="H2786" s="290"/>
      <c r="I2786" s="74" t="str">
        <f t="shared" si="81"/>
        <v>11900</v>
      </c>
      <c r="J2786" s="218"/>
      <c r="K2786" s="218"/>
      <c r="L2786" s="218"/>
      <c r="M2786" s="218"/>
      <c r="N2786" s="218"/>
      <c r="O2786" s="218"/>
      <c r="P2786" s="218"/>
      <c r="Q2786" s="218"/>
    </row>
    <row r="2787" spans="2:17" x14ac:dyDescent="0.25">
      <c r="B2787" s="76"/>
      <c r="C2787" s="77"/>
      <c r="D2787" s="231"/>
      <c r="E2787" s="35"/>
      <c r="F2787" s="225"/>
      <c r="G2787" s="79"/>
      <c r="H2787" s="290"/>
      <c r="I2787" s="74" t="str">
        <f t="shared" si="81"/>
        <v>11900</v>
      </c>
      <c r="J2787" s="218"/>
      <c r="K2787" s="218"/>
      <c r="L2787" s="218"/>
      <c r="M2787" s="218"/>
      <c r="N2787" s="218"/>
      <c r="O2787" s="218"/>
      <c r="P2787" s="218"/>
      <c r="Q2787" s="218"/>
    </row>
    <row r="2788" spans="2:17" x14ac:dyDescent="0.25">
      <c r="B2788" s="76"/>
      <c r="C2788" s="77"/>
      <c r="D2788" s="231"/>
      <c r="E2788" s="35"/>
      <c r="F2788" s="225"/>
      <c r="G2788" s="79"/>
      <c r="H2788" s="290"/>
      <c r="I2788" s="74" t="str">
        <f t="shared" si="81"/>
        <v>11900</v>
      </c>
      <c r="J2788" s="218"/>
      <c r="K2788" s="218"/>
      <c r="L2788" s="218"/>
      <c r="M2788" s="218"/>
      <c r="N2788" s="218"/>
      <c r="O2788" s="218"/>
      <c r="P2788" s="218"/>
      <c r="Q2788" s="218"/>
    </row>
    <row r="2789" spans="2:17" x14ac:dyDescent="0.25">
      <c r="B2789" s="76"/>
      <c r="C2789" s="77"/>
      <c r="D2789" s="231"/>
      <c r="E2789" s="35"/>
      <c r="F2789" s="225"/>
      <c r="G2789" s="79"/>
      <c r="H2789" s="290"/>
      <c r="I2789" s="74" t="str">
        <f t="shared" si="81"/>
        <v>11900</v>
      </c>
      <c r="J2789" s="218"/>
      <c r="K2789" s="218"/>
      <c r="L2789" s="218"/>
      <c r="M2789" s="218"/>
      <c r="N2789" s="218"/>
      <c r="O2789" s="218"/>
      <c r="P2789" s="218"/>
      <c r="Q2789" s="218"/>
    </row>
    <row r="2790" spans="2:17" x14ac:dyDescent="0.25">
      <c r="B2790" s="76"/>
      <c r="C2790" s="77"/>
      <c r="D2790" s="231"/>
      <c r="E2790" s="35"/>
      <c r="F2790" s="225"/>
      <c r="G2790" s="79"/>
      <c r="H2790" s="290"/>
      <c r="I2790" s="74" t="str">
        <f t="shared" si="81"/>
        <v>11900</v>
      </c>
      <c r="J2790" s="218"/>
      <c r="K2790" s="218"/>
      <c r="L2790" s="218"/>
      <c r="M2790" s="218"/>
      <c r="N2790" s="218"/>
      <c r="O2790" s="218"/>
      <c r="P2790" s="218"/>
      <c r="Q2790" s="218"/>
    </row>
    <row r="2791" spans="2:17" x14ac:dyDescent="0.25">
      <c r="B2791" s="76"/>
      <c r="C2791" s="77"/>
      <c r="D2791" s="231"/>
      <c r="E2791" s="35"/>
      <c r="F2791" s="225"/>
      <c r="G2791" s="79"/>
      <c r="H2791" s="290"/>
      <c r="I2791" s="74" t="str">
        <f t="shared" si="81"/>
        <v>11900</v>
      </c>
      <c r="J2791" s="218"/>
      <c r="K2791" s="218"/>
      <c r="L2791" s="218"/>
      <c r="M2791" s="218"/>
      <c r="N2791" s="218"/>
      <c r="O2791" s="218"/>
      <c r="P2791" s="218"/>
      <c r="Q2791" s="218"/>
    </row>
    <row r="2792" spans="2:17" x14ac:dyDescent="0.25">
      <c r="B2792" s="76"/>
      <c r="C2792" s="77"/>
      <c r="D2792" s="231"/>
      <c r="E2792" s="35"/>
      <c r="F2792" s="225"/>
      <c r="G2792" s="79"/>
      <c r="H2792" s="290"/>
      <c r="I2792" s="74" t="str">
        <f t="shared" si="81"/>
        <v>11900</v>
      </c>
      <c r="J2792" s="218"/>
      <c r="K2792" s="218"/>
      <c r="L2792" s="218"/>
      <c r="M2792" s="218"/>
      <c r="N2792" s="218"/>
      <c r="O2792" s="218"/>
      <c r="P2792" s="218"/>
      <c r="Q2792" s="218"/>
    </row>
    <row r="2793" spans="2:17" x14ac:dyDescent="0.25">
      <c r="B2793" s="76"/>
      <c r="C2793" s="77"/>
      <c r="D2793" s="231"/>
      <c r="E2793" s="35"/>
      <c r="F2793" s="225"/>
      <c r="G2793" s="79"/>
      <c r="H2793" s="290"/>
      <c r="I2793" s="74" t="str">
        <f t="shared" si="81"/>
        <v>11900</v>
      </c>
      <c r="J2793" s="218"/>
      <c r="K2793" s="218"/>
      <c r="L2793" s="218"/>
      <c r="M2793" s="218"/>
      <c r="N2793" s="218"/>
      <c r="O2793" s="218"/>
      <c r="P2793" s="218"/>
      <c r="Q2793" s="218"/>
    </row>
    <row r="2794" spans="2:17" x14ac:dyDescent="0.25">
      <c r="B2794" s="76"/>
      <c r="C2794" s="77"/>
      <c r="D2794" s="231"/>
      <c r="E2794" s="35"/>
      <c r="F2794" s="225"/>
      <c r="G2794" s="79"/>
      <c r="H2794" s="290"/>
      <c r="I2794" s="74" t="str">
        <f t="shared" si="81"/>
        <v>11900</v>
      </c>
      <c r="J2794" s="218"/>
      <c r="K2794" s="218"/>
      <c r="L2794" s="218"/>
      <c r="M2794" s="218"/>
      <c r="N2794" s="218"/>
      <c r="O2794" s="218"/>
      <c r="P2794" s="218"/>
      <c r="Q2794" s="218"/>
    </row>
    <row r="2795" spans="2:17" x14ac:dyDescent="0.25">
      <c r="B2795" s="76"/>
      <c r="C2795" s="77"/>
      <c r="D2795" s="231"/>
      <c r="E2795" s="35"/>
      <c r="F2795" s="225"/>
      <c r="G2795" s="79"/>
      <c r="H2795" s="290"/>
      <c r="I2795" s="74" t="str">
        <f t="shared" si="81"/>
        <v>11900</v>
      </c>
      <c r="J2795" s="218"/>
      <c r="K2795" s="218"/>
      <c r="L2795" s="218"/>
      <c r="M2795" s="218"/>
      <c r="N2795" s="218"/>
      <c r="O2795" s="218"/>
      <c r="P2795" s="218"/>
      <c r="Q2795" s="218"/>
    </row>
    <row r="2796" spans="2:17" x14ac:dyDescent="0.25">
      <c r="B2796" s="76"/>
      <c r="C2796" s="77"/>
      <c r="D2796" s="231"/>
      <c r="E2796" s="35"/>
      <c r="F2796" s="225"/>
      <c r="G2796" s="79"/>
      <c r="H2796" s="290"/>
      <c r="I2796" s="74" t="str">
        <f t="shared" si="81"/>
        <v>11900</v>
      </c>
      <c r="J2796" s="218"/>
      <c r="K2796" s="218"/>
      <c r="L2796" s="218"/>
      <c r="M2796" s="218"/>
      <c r="N2796" s="218"/>
      <c r="O2796" s="218"/>
      <c r="P2796" s="218"/>
      <c r="Q2796" s="218"/>
    </row>
    <row r="2797" spans="2:17" x14ac:dyDescent="0.25">
      <c r="B2797" s="76"/>
      <c r="C2797" s="77"/>
      <c r="D2797" s="231"/>
      <c r="E2797" s="35"/>
      <c r="F2797" s="225"/>
      <c r="G2797" s="79"/>
      <c r="H2797" s="290"/>
      <c r="I2797" s="74" t="str">
        <f t="shared" si="81"/>
        <v>11900</v>
      </c>
      <c r="J2797" s="218"/>
      <c r="K2797" s="218"/>
      <c r="L2797" s="218"/>
      <c r="M2797" s="218"/>
      <c r="N2797" s="218"/>
      <c r="O2797" s="218"/>
      <c r="P2797" s="218"/>
      <c r="Q2797" s="218"/>
    </row>
    <row r="2798" spans="2:17" x14ac:dyDescent="0.25">
      <c r="B2798" s="76"/>
      <c r="C2798" s="77"/>
      <c r="D2798" s="231"/>
      <c r="E2798" s="35"/>
      <c r="F2798" s="225"/>
      <c r="G2798" s="79"/>
      <c r="H2798" s="290"/>
      <c r="I2798" s="74" t="str">
        <f t="shared" si="81"/>
        <v>11900</v>
      </c>
      <c r="J2798" s="218"/>
      <c r="K2798" s="218"/>
      <c r="L2798" s="218"/>
      <c r="M2798" s="218"/>
      <c r="N2798" s="218"/>
      <c r="O2798" s="218"/>
      <c r="P2798" s="218"/>
      <c r="Q2798" s="218"/>
    </row>
    <row r="2799" spans="2:17" x14ac:dyDescent="0.25">
      <c r="B2799" s="76"/>
      <c r="C2799" s="77"/>
      <c r="D2799" s="231"/>
      <c r="E2799" s="35"/>
      <c r="F2799" s="225"/>
      <c r="G2799" s="79"/>
      <c r="H2799" s="290"/>
      <c r="I2799" s="74" t="str">
        <f t="shared" si="81"/>
        <v>11900</v>
      </c>
      <c r="J2799" s="218"/>
      <c r="K2799" s="218"/>
      <c r="L2799" s="218"/>
      <c r="M2799" s="218"/>
      <c r="N2799" s="218"/>
      <c r="O2799" s="218"/>
      <c r="P2799" s="218"/>
      <c r="Q2799" s="218"/>
    </row>
    <row r="2800" spans="2:17" x14ac:dyDescent="0.25">
      <c r="B2800" s="76"/>
      <c r="C2800" s="77"/>
      <c r="D2800" s="231"/>
      <c r="E2800" s="35"/>
      <c r="F2800" s="225"/>
      <c r="G2800" s="79"/>
      <c r="H2800" s="290"/>
      <c r="I2800" s="74" t="str">
        <f t="shared" si="81"/>
        <v>11900</v>
      </c>
      <c r="J2800" s="218"/>
      <c r="K2800" s="218"/>
      <c r="L2800" s="218"/>
      <c r="M2800" s="218"/>
      <c r="N2800" s="218"/>
      <c r="O2800" s="218"/>
      <c r="P2800" s="218"/>
      <c r="Q2800" s="218"/>
    </row>
    <row r="2801" spans="2:17" x14ac:dyDescent="0.25">
      <c r="B2801" s="76"/>
      <c r="C2801" s="77"/>
      <c r="D2801" s="231"/>
      <c r="E2801" s="35"/>
      <c r="F2801" s="225"/>
      <c r="G2801" s="79"/>
      <c r="H2801" s="290"/>
      <c r="I2801" s="74" t="str">
        <f t="shared" si="81"/>
        <v>11900</v>
      </c>
      <c r="J2801" s="218"/>
      <c r="K2801" s="218"/>
      <c r="L2801" s="218"/>
      <c r="M2801" s="218"/>
      <c r="N2801" s="218"/>
      <c r="O2801" s="218"/>
      <c r="P2801" s="218"/>
      <c r="Q2801" s="218"/>
    </row>
    <row r="2802" spans="2:17" x14ac:dyDescent="0.25">
      <c r="B2802" s="76"/>
      <c r="C2802" s="77"/>
      <c r="D2802" s="231"/>
      <c r="E2802" s="35"/>
      <c r="F2802" s="225"/>
      <c r="G2802" s="79"/>
      <c r="H2802" s="290"/>
      <c r="I2802" s="74" t="str">
        <f t="shared" si="81"/>
        <v>11900</v>
      </c>
      <c r="J2802" s="218"/>
      <c r="K2802" s="218"/>
      <c r="L2802" s="218"/>
      <c r="M2802" s="218"/>
      <c r="N2802" s="218"/>
      <c r="O2802" s="218"/>
      <c r="P2802" s="218"/>
      <c r="Q2802" s="218"/>
    </row>
    <row r="2803" spans="2:17" x14ac:dyDescent="0.25">
      <c r="B2803" s="76"/>
      <c r="C2803" s="77"/>
      <c r="D2803" s="231"/>
      <c r="E2803" s="35"/>
      <c r="F2803" s="225"/>
      <c r="G2803" s="79"/>
      <c r="H2803" s="290"/>
      <c r="I2803" s="74" t="str">
        <f t="shared" si="81"/>
        <v>11900</v>
      </c>
      <c r="J2803" s="218"/>
      <c r="K2803" s="218"/>
      <c r="L2803" s="218"/>
      <c r="M2803" s="218"/>
      <c r="N2803" s="218"/>
      <c r="O2803" s="218"/>
      <c r="P2803" s="218"/>
      <c r="Q2803" s="218"/>
    </row>
    <row r="2804" spans="2:17" x14ac:dyDescent="0.25">
      <c r="B2804" s="76"/>
      <c r="C2804" s="77"/>
      <c r="D2804" s="231"/>
      <c r="E2804" s="35"/>
      <c r="F2804" s="225"/>
      <c r="G2804" s="79"/>
      <c r="H2804" s="290"/>
      <c r="I2804" s="74" t="str">
        <f t="shared" si="81"/>
        <v>11900</v>
      </c>
      <c r="J2804" s="218"/>
      <c r="K2804" s="218"/>
      <c r="L2804" s="218"/>
      <c r="M2804" s="218"/>
      <c r="N2804" s="218"/>
      <c r="O2804" s="218"/>
      <c r="P2804" s="218"/>
      <c r="Q2804" s="218"/>
    </row>
    <row r="2805" spans="2:17" x14ac:dyDescent="0.25">
      <c r="B2805" s="76"/>
      <c r="C2805" s="77"/>
      <c r="D2805" s="231"/>
      <c r="E2805" s="35"/>
      <c r="F2805" s="225"/>
      <c r="G2805" s="79"/>
      <c r="H2805" s="290"/>
      <c r="I2805" s="74" t="str">
        <f t="shared" si="81"/>
        <v>11900</v>
      </c>
      <c r="J2805" s="218"/>
      <c r="K2805" s="218"/>
      <c r="L2805" s="218"/>
      <c r="M2805" s="218"/>
      <c r="N2805" s="218"/>
      <c r="O2805" s="218"/>
      <c r="P2805" s="218"/>
      <c r="Q2805" s="218"/>
    </row>
    <row r="2806" spans="2:17" x14ac:dyDescent="0.25">
      <c r="B2806" s="76"/>
      <c r="C2806" s="77"/>
      <c r="D2806" s="231"/>
      <c r="E2806" s="35"/>
      <c r="F2806" s="225"/>
      <c r="G2806" s="79"/>
      <c r="H2806" s="290"/>
      <c r="I2806" s="74" t="str">
        <f t="shared" si="81"/>
        <v>11900</v>
      </c>
      <c r="J2806" s="218"/>
      <c r="K2806" s="218"/>
      <c r="L2806" s="218"/>
      <c r="M2806" s="218"/>
      <c r="N2806" s="218"/>
      <c r="O2806" s="218"/>
      <c r="P2806" s="218"/>
      <c r="Q2806" s="218"/>
    </row>
    <row r="2807" spans="2:17" x14ac:dyDescent="0.25">
      <c r="B2807" s="76"/>
      <c r="C2807" s="77"/>
      <c r="D2807" s="231"/>
      <c r="E2807" s="35"/>
      <c r="F2807" s="225"/>
      <c r="G2807" s="79"/>
      <c r="H2807" s="290"/>
      <c r="I2807" s="74" t="str">
        <f t="shared" si="81"/>
        <v>11900</v>
      </c>
      <c r="J2807" s="218"/>
      <c r="K2807" s="218"/>
      <c r="L2807" s="218"/>
      <c r="M2807" s="218"/>
      <c r="N2807" s="218"/>
      <c r="O2807" s="218"/>
      <c r="P2807" s="218"/>
      <c r="Q2807" s="218"/>
    </row>
    <row r="2808" spans="2:17" x14ac:dyDescent="0.25">
      <c r="B2808" s="76"/>
      <c r="C2808" s="77"/>
      <c r="D2808" s="231"/>
      <c r="E2808" s="35"/>
      <c r="F2808" s="225"/>
      <c r="G2808" s="79"/>
      <c r="H2808" s="290"/>
      <c r="I2808" s="74" t="str">
        <f t="shared" si="81"/>
        <v>11900</v>
      </c>
      <c r="J2808" s="218"/>
      <c r="K2808" s="218"/>
      <c r="L2808" s="218"/>
      <c r="M2808" s="218"/>
      <c r="N2808" s="218"/>
      <c r="O2808" s="218"/>
      <c r="P2808" s="218"/>
      <c r="Q2808" s="218"/>
    </row>
    <row r="2809" spans="2:17" x14ac:dyDescent="0.25">
      <c r="B2809" s="76"/>
      <c r="C2809" s="77"/>
      <c r="D2809" s="231"/>
      <c r="E2809" s="35"/>
      <c r="F2809" s="225"/>
      <c r="G2809" s="79"/>
      <c r="H2809" s="290"/>
      <c r="I2809" s="74" t="str">
        <f t="shared" si="81"/>
        <v>11900</v>
      </c>
      <c r="J2809" s="218"/>
      <c r="K2809" s="218"/>
      <c r="L2809" s="218"/>
      <c r="M2809" s="218"/>
      <c r="N2809" s="218"/>
      <c r="O2809" s="218"/>
      <c r="P2809" s="218"/>
      <c r="Q2809" s="218"/>
    </row>
    <row r="2810" spans="2:17" x14ac:dyDescent="0.25">
      <c r="B2810" s="76"/>
      <c r="C2810" s="77"/>
      <c r="D2810" s="231"/>
      <c r="E2810" s="35"/>
      <c r="F2810" s="225"/>
      <c r="G2810" s="79"/>
      <c r="H2810" s="290"/>
      <c r="I2810" s="74" t="str">
        <f t="shared" si="81"/>
        <v>11900</v>
      </c>
      <c r="J2810" s="218"/>
      <c r="K2810" s="218"/>
      <c r="L2810" s="218"/>
      <c r="M2810" s="218"/>
      <c r="N2810" s="218"/>
      <c r="O2810" s="218"/>
      <c r="P2810" s="218"/>
      <c r="Q2810" s="218"/>
    </row>
    <row r="2811" spans="2:17" x14ac:dyDescent="0.25">
      <c r="B2811" s="76"/>
      <c r="C2811" s="77"/>
      <c r="D2811" s="231"/>
      <c r="E2811" s="35"/>
      <c r="F2811" s="225"/>
      <c r="G2811" s="79"/>
      <c r="H2811" s="290"/>
      <c r="I2811" s="74" t="str">
        <f t="shared" si="81"/>
        <v>11900</v>
      </c>
      <c r="J2811" s="218"/>
      <c r="K2811" s="218"/>
      <c r="L2811" s="218"/>
      <c r="M2811" s="218"/>
      <c r="N2811" s="218"/>
      <c r="O2811" s="218"/>
      <c r="P2811" s="218"/>
      <c r="Q2811" s="218"/>
    </row>
    <row r="2812" spans="2:17" x14ac:dyDescent="0.25">
      <c r="B2812" s="76"/>
      <c r="C2812" s="77"/>
      <c r="D2812" s="231"/>
      <c r="E2812" s="35"/>
      <c r="F2812" s="225"/>
      <c r="G2812" s="79"/>
      <c r="H2812" s="290"/>
      <c r="I2812" s="74" t="str">
        <f t="shared" si="81"/>
        <v>11900</v>
      </c>
      <c r="J2812" s="218"/>
      <c r="K2812" s="218"/>
      <c r="L2812" s="218"/>
      <c r="M2812" s="218"/>
      <c r="N2812" s="218"/>
      <c r="O2812" s="218"/>
      <c r="P2812" s="218"/>
      <c r="Q2812" s="218"/>
    </row>
    <row r="2813" spans="2:17" x14ac:dyDescent="0.25">
      <c r="B2813" s="76"/>
      <c r="C2813" s="77"/>
      <c r="D2813" s="231"/>
      <c r="E2813" s="35"/>
      <c r="F2813" s="225"/>
      <c r="G2813" s="79"/>
      <c r="H2813" s="290"/>
      <c r="I2813" s="74" t="str">
        <f t="shared" si="81"/>
        <v>11900</v>
      </c>
      <c r="J2813" s="218"/>
      <c r="K2813" s="218"/>
      <c r="L2813" s="218"/>
      <c r="M2813" s="218"/>
      <c r="N2813" s="218"/>
      <c r="O2813" s="218"/>
      <c r="P2813" s="218"/>
      <c r="Q2813" s="218"/>
    </row>
    <row r="2814" spans="2:17" x14ac:dyDescent="0.25">
      <c r="B2814" s="76"/>
      <c r="C2814" s="77"/>
      <c r="D2814" s="231"/>
      <c r="E2814" s="35"/>
      <c r="F2814" s="225"/>
      <c r="G2814" s="79"/>
      <c r="H2814" s="290"/>
      <c r="I2814" s="74" t="str">
        <f t="shared" si="81"/>
        <v>11900</v>
      </c>
      <c r="J2814" s="218"/>
      <c r="K2814" s="218"/>
      <c r="L2814" s="218"/>
      <c r="M2814" s="218"/>
      <c r="N2814" s="218"/>
      <c r="O2814" s="218"/>
      <c r="P2814" s="218"/>
      <c r="Q2814" s="218"/>
    </row>
    <row r="2815" spans="2:17" x14ac:dyDescent="0.25">
      <c r="B2815" s="76"/>
      <c r="C2815" s="77"/>
      <c r="D2815" s="231"/>
      <c r="E2815" s="35"/>
      <c r="F2815" s="225"/>
      <c r="G2815" s="79"/>
      <c r="H2815" s="290"/>
      <c r="I2815" s="74" t="str">
        <f t="shared" si="81"/>
        <v>11900</v>
      </c>
      <c r="J2815" s="218"/>
      <c r="K2815" s="218"/>
      <c r="L2815" s="218"/>
      <c r="M2815" s="218"/>
      <c r="N2815" s="218"/>
      <c r="O2815" s="218"/>
      <c r="P2815" s="218"/>
      <c r="Q2815" s="218"/>
    </row>
    <row r="2816" spans="2:17" x14ac:dyDescent="0.25">
      <c r="B2816" s="76"/>
      <c r="C2816" s="77"/>
      <c r="D2816" s="231"/>
      <c r="E2816" s="35"/>
      <c r="F2816" s="225"/>
      <c r="G2816" s="79"/>
      <c r="H2816" s="290"/>
      <c r="I2816" s="74" t="str">
        <f t="shared" si="81"/>
        <v>11900</v>
      </c>
      <c r="J2816" s="218"/>
      <c r="K2816" s="218"/>
      <c r="L2816" s="218"/>
      <c r="M2816" s="218"/>
      <c r="N2816" s="218"/>
      <c r="O2816" s="218"/>
      <c r="P2816" s="218"/>
      <c r="Q2816" s="218"/>
    </row>
    <row r="2817" spans="2:17" x14ac:dyDescent="0.25">
      <c r="B2817" s="76"/>
      <c r="C2817" s="77"/>
      <c r="D2817" s="231"/>
      <c r="E2817" s="35"/>
      <c r="F2817" s="225"/>
      <c r="G2817" s="79"/>
      <c r="H2817" s="290"/>
      <c r="I2817" s="74" t="str">
        <f t="shared" si="81"/>
        <v>11900</v>
      </c>
      <c r="J2817" s="218"/>
      <c r="K2817" s="218"/>
      <c r="L2817" s="218"/>
      <c r="M2817" s="218"/>
      <c r="N2817" s="218"/>
      <c r="O2817" s="218"/>
      <c r="P2817" s="218"/>
      <c r="Q2817" s="218"/>
    </row>
    <row r="2818" spans="2:17" x14ac:dyDescent="0.25">
      <c r="B2818" s="76"/>
      <c r="C2818" s="77"/>
      <c r="D2818" s="231"/>
      <c r="E2818" s="35"/>
      <c r="F2818" s="225"/>
      <c r="G2818" s="79"/>
      <c r="H2818" s="290"/>
      <c r="I2818" s="74" t="str">
        <f t="shared" si="81"/>
        <v>11900</v>
      </c>
      <c r="J2818" s="218"/>
      <c r="K2818" s="218"/>
      <c r="L2818" s="218"/>
      <c r="M2818" s="218"/>
      <c r="N2818" s="218"/>
      <c r="O2818" s="218"/>
      <c r="P2818" s="218"/>
      <c r="Q2818" s="218"/>
    </row>
    <row r="2819" spans="2:17" x14ac:dyDescent="0.25">
      <c r="B2819" s="76"/>
      <c r="C2819" s="77"/>
      <c r="D2819" s="231"/>
      <c r="E2819" s="35"/>
      <c r="F2819" s="225"/>
      <c r="G2819" s="79"/>
      <c r="H2819" s="290"/>
      <c r="I2819" s="74" t="str">
        <f t="shared" si="81"/>
        <v>11900</v>
      </c>
      <c r="J2819" s="218"/>
      <c r="K2819" s="218"/>
      <c r="L2819" s="218"/>
      <c r="M2819" s="218"/>
      <c r="N2819" s="218"/>
      <c r="O2819" s="218"/>
      <c r="P2819" s="218"/>
      <c r="Q2819" s="218"/>
    </row>
    <row r="2820" spans="2:17" x14ac:dyDescent="0.25">
      <c r="B2820" s="76"/>
      <c r="C2820" s="77"/>
      <c r="D2820" s="231"/>
      <c r="E2820" s="35"/>
      <c r="F2820" s="225"/>
      <c r="G2820" s="79"/>
      <c r="H2820" s="290"/>
      <c r="I2820" s="74" t="str">
        <f t="shared" si="81"/>
        <v>11900</v>
      </c>
      <c r="J2820" s="218"/>
      <c r="K2820" s="218"/>
      <c r="L2820" s="218"/>
      <c r="M2820" s="218"/>
      <c r="N2820" s="218"/>
      <c r="O2820" s="218"/>
      <c r="P2820" s="218"/>
      <c r="Q2820" s="218"/>
    </row>
    <row r="2821" spans="2:17" x14ac:dyDescent="0.25">
      <c r="B2821" s="76"/>
      <c r="C2821" s="77"/>
      <c r="D2821" s="231"/>
      <c r="E2821" s="35"/>
      <c r="F2821" s="225"/>
      <c r="G2821" s="79"/>
      <c r="H2821" s="290"/>
      <c r="I2821" s="74" t="str">
        <f t="shared" si="81"/>
        <v>11900</v>
      </c>
      <c r="J2821" s="218"/>
      <c r="K2821" s="218"/>
      <c r="L2821" s="218"/>
      <c r="M2821" s="218"/>
      <c r="N2821" s="218"/>
      <c r="O2821" s="218"/>
      <c r="P2821" s="218"/>
      <c r="Q2821" s="218"/>
    </row>
    <row r="2822" spans="2:17" x14ac:dyDescent="0.25">
      <c r="B2822" s="76"/>
      <c r="C2822" s="77"/>
      <c r="D2822" s="231"/>
      <c r="E2822" s="35"/>
      <c r="F2822" s="225"/>
      <c r="G2822" s="79"/>
      <c r="H2822" s="290"/>
      <c r="I2822" s="74" t="str">
        <f t="shared" si="81"/>
        <v>11900</v>
      </c>
      <c r="J2822" s="218"/>
      <c r="K2822" s="218"/>
      <c r="L2822" s="218"/>
      <c r="M2822" s="218"/>
      <c r="N2822" s="218"/>
      <c r="O2822" s="218"/>
      <c r="P2822" s="218"/>
      <c r="Q2822" s="218"/>
    </row>
    <row r="2823" spans="2:17" x14ac:dyDescent="0.25">
      <c r="B2823" s="76"/>
      <c r="C2823" s="77"/>
      <c r="D2823" s="231"/>
      <c r="E2823" s="35"/>
      <c r="F2823" s="225"/>
      <c r="G2823" s="79"/>
      <c r="H2823" s="290"/>
      <c r="I2823" s="74" t="str">
        <f t="shared" si="81"/>
        <v>11900</v>
      </c>
      <c r="J2823" s="218"/>
      <c r="K2823" s="218"/>
      <c r="L2823" s="218"/>
      <c r="M2823" s="218"/>
      <c r="N2823" s="218"/>
      <c r="O2823" s="218"/>
      <c r="P2823" s="218"/>
      <c r="Q2823" s="218"/>
    </row>
    <row r="2824" spans="2:17" x14ac:dyDescent="0.25">
      <c r="B2824" s="76"/>
      <c r="C2824" s="77"/>
      <c r="D2824" s="231"/>
      <c r="E2824" s="35"/>
      <c r="F2824" s="225"/>
      <c r="G2824" s="79"/>
      <c r="H2824" s="290"/>
      <c r="I2824" s="74" t="str">
        <f t="shared" si="81"/>
        <v>11900</v>
      </c>
      <c r="J2824" s="218"/>
      <c r="K2824" s="218"/>
      <c r="L2824" s="218"/>
      <c r="M2824" s="218"/>
      <c r="N2824" s="218"/>
      <c r="O2824" s="218"/>
      <c r="P2824" s="218"/>
      <c r="Q2824" s="218"/>
    </row>
    <row r="2825" spans="2:17" x14ac:dyDescent="0.25">
      <c r="B2825" s="76"/>
      <c r="C2825" s="77"/>
      <c r="D2825" s="231"/>
      <c r="E2825" s="35"/>
      <c r="F2825" s="225"/>
      <c r="G2825" s="79"/>
      <c r="H2825" s="290"/>
      <c r="I2825" s="74" t="str">
        <f t="shared" si="81"/>
        <v>11900</v>
      </c>
      <c r="J2825" s="218"/>
      <c r="K2825" s="218"/>
      <c r="L2825" s="218"/>
      <c r="M2825" s="218"/>
      <c r="N2825" s="218"/>
      <c r="O2825" s="218"/>
      <c r="P2825" s="218"/>
      <c r="Q2825" s="218"/>
    </row>
    <row r="2826" spans="2:17" x14ac:dyDescent="0.25">
      <c r="B2826" s="76"/>
      <c r="C2826" s="77"/>
      <c r="D2826" s="231"/>
      <c r="E2826" s="35"/>
      <c r="F2826" s="225"/>
      <c r="G2826" s="79"/>
      <c r="H2826" s="290"/>
      <c r="I2826" s="74" t="str">
        <f t="shared" si="81"/>
        <v>11900</v>
      </c>
      <c r="J2826" s="218"/>
      <c r="K2826" s="218"/>
      <c r="L2826" s="218"/>
      <c r="M2826" s="218"/>
      <c r="N2826" s="218"/>
      <c r="O2826" s="218"/>
      <c r="P2826" s="218"/>
      <c r="Q2826" s="218"/>
    </row>
    <row r="2827" spans="2:17" x14ac:dyDescent="0.25">
      <c r="B2827" s="76"/>
      <c r="C2827" s="77"/>
      <c r="D2827" s="231"/>
      <c r="E2827" s="35"/>
      <c r="F2827" s="225"/>
      <c r="G2827" s="79"/>
      <c r="H2827" s="290"/>
      <c r="I2827" s="74" t="str">
        <f t="shared" si="81"/>
        <v>11900</v>
      </c>
      <c r="J2827" s="218"/>
      <c r="K2827" s="218"/>
      <c r="L2827" s="218"/>
      <c r="M2827" s="218"/>
      <c r="N2827" s="218"/>
      <c r="O2827" s="218"/>
      <c r="P2827" s="218"/>
      <c r="Q2827" s="218"/>
    </row>
    <row r="2828" spans="2:17" x14ac:dyDescent="0.25">
      <c r="B2828" s="76"/>
      <c r="C2828" s="77"/>
      <c r="D2828" s="231"/>
      <c r="E2828" s="35"/>
      <c r="F2828" s="225"/>
      <c r="G2828" s="79"/>
      <c r="H2828" s="290"/>
      <c r="I2828" s="74" t="str">
        <f t="shared" si="81"/>
        <v>11900</v>
      </c>
      <c r="J2828" s="218"/>
      <c r="K2828" s="218"/>
      <c r="L2828" s="218"/>
      <c r="M2828" s="218"/>
      <c r="N2828" s="218"/>
      <c r="O2828" s="218"/>
      <c r="P2828" s="218"/>
      <c r="Q2828" s="218"/>
    </row>
    <row r="2829" spans="2:17" x14ac:dyDescent="0.25">
      <c r="B2829" s="76"/>
      <c r="C2829" s="77"/>
      <c r="D2829" s="231"/>
      <c r="E2829" s="35"/>
      <c r="F2829" s="225"/>
      <c r="G2829" s="79"/>
      <c r="H2829" s="290"/>
      <c r="I2829" s="74" t="str">
        <f t="shared" si="81"/>
        <v>11900</v>
      </c>
      <c r="J2829" s="218"/>
      <c r="K2829" s="218"/>
      <c r="L2829" s="218"/>
      <c r="M2829" s="218"/>
      <c r="N2829" s="218"/>
      <c r="O2829" s="218"/>
      <c r="P2829" s="218"/>
      <c r="Q2829" s="218"/>
    </row>
    <row r="2830" spans="2:17" x14ac:dyDescent="0.25">
      <c r="B2830" s="76"/>
      <c r="C2830" s="77"/>
      <c r="D2830" s="231"/>
      <c r="E2830" s="35"/>
      <c r="F2830" s="225"/>
      <c r="G2830" s="79"/>
      <c r="H2830" s="290"/>
      <c r="I2830" s="74" t="str">
        <f t="shared" si="81"/>
        <v>11900</v>
      </c>
      <c r="J2830" s="218"/>
      <c r="K2830" s="218"/>
      <c r="L2830" s="218"/>
      <c r="M2830" s="218"/>
      <c r="N2830" s="218"/>
      <c r="O2830" s="218"/>
      <c r="P2830" s="218"/>
      <c r="Q2830" s="218"/>
    </row>
    <row r="2831" spans="2:17" x14ac:dyDescent="0.25">
      <c r="B2831" s="76"/>
      <c r="C2831" s="77"/>
      <c r="D2831" s="231"/>
      <c r="E2831" s="35"/>
      <c r="F2831" s="225"/>
      <c r="G2831" s="79"/>
      <c r="H2831" s="290"/>
      <c r="I2831" s="74" t="str">
        <f t="shared" ref="I2831:I2894" si="82">MONTH(D2831)&amp;YEAR(D2831)&amp;G2831</f>
        <v>11900</v>
      </c>
      <c r="J2831" s="218"/>
      <c r="K2831" s="218"/>
      <c r="L2831" s="218"/>
      <c r="M2831" s="218"/>
      <c r="N2831" s="218"/>
      <c r="O2831" s="218"/>
      <c r="P2831" s="218"/>
      <c r="Q2831" s="218"/>
    </row>
    <row r="2832" spans="2:17" x14ac:dyDescent="0.25">
      <c r="B2832" s="76"/>
      <c r="C2832" s="77"/>
      <c r="D2832" s="231"/>
      <c r="E2832" s="35"/>
      <c r="F2832" s="225"/>
      <c r="G2832" s="79"/>
      <c r="H2832" s="290"/>
      <c r="I2832" s="74" t="str">
        <f t="shared" si="82"/>
        <v>11900</v>
      </c>
      <c r="J2832" s="218"/>
      <c r="K2832" s="218"/>
      <c r="L2832" s="218"/>
      <c r="M2832" s="218"/>
      <c r="N2832" s="218"/>
      <c r="O2832" s="218"/>
      <c r="P2832" s="218"/>
      <c r="Q2832" s="218"/>
    </row>
    <row r="2833" spans="2:17" x14ac:dyDescent="0.25">
      <c r="B2833" s="76"/>
      <c r="C2833" s="77"/>
      <c r="D2833" s="231"/>
      <c r="E2833" s="35"/>
      <c r="F2833" s="225"/>
      <c r="G2833" s="79"/>
      <c r="H2833" s="290"/>
      <c r="I2833" s="74" t="str">
        <f t="shared" si="82"/>
        <v>11900</v>
      </c>
      <c r="J2833" s="218"/>
      <c r="K2833" s="218"/>
      <c r="L2833" s="218"/>
      <c r="M2833" s="218"/>
      <c r="N2833" s="218"/>
      <c r="O2833" s="218"/>
      <c r="P2833" s="218"/>
      <c r="Q2833" s="218"/>
    </row>
    <row r="2834" spans="2:17" x14ac:dyDescent="0.25">
      <c r="B2834" s="76"/>
      <c r="C2834" s="77"/>
      <c r="D2834" s="231"/>
      <c r="E2834" s="35"/>
      <c r="F2834" s="225"/>
      <c r="G2834" s="79"/>
      <c r="H2834" s="290"/>
      <c r="I2834" s="74" t="str">
        <f t="shared" si="82"/>
        <v>11900</v>
      </c>
      <c r="J2834" s="218"/>
      <c r="K2834" s="218"/>
      <c r="L2834" s="218"/>
      <c r="M2834" s="218"/>
      <c r="N2834" s="218"/>
      <c r="O2834" s="218"/>
      <c r="P2834" s="218"/>
      <c r="Q2834" s="218"/>
    </row>
    <row r="2835" spans="2:17" x14ac:dyDescent="0.25">
      <c r="B2835" s="76"/>
      <c r="C2835" s="77"/>
      <c r="D2835" s="231"/>
      <c r="E2835" s="35"/>
      <c r="F2835" s="225"/>
      <c r="G2835" s="79"/>
      <c r="H2835" s="290"/>
      <c r="I2835" s="74" t="str">
        <f t="shared" si="82"/>
        <v>11900</v>
      </c>
      <c r="J2835" s="218"/>
      <c r="K2835" s="218"/>
      <c r="L2835" s="218"/>
      <c r="M2835" s="218"/>
      <c r="N2835" s="218"/>
      <c r="O2835" s="218"/>
      <c r="P2835" s="218"/>
      <c r="Q2835" s="218"/>
    </row>
    <row r="2836" spans="2:17" x14ac:dyDescent="0.25">
      <c r="B2836" s="76"/>
      <c r="C2836" s="77"/>
      <c r="D2836" s="231"/>
      <c r="E2836" s="35"/>
      <c r="F2836" s="225"/>
      <c r="G2836" s="79"/>
      <c r="H2836" s="290"/>
      <c r="I2836" s="74" t="str">
        <f t="shared" si="82"/>
        <v>11900</v>
      </c>
      <c r="J2836" s="218"/>
      <c r="K2836" s="218"/>
      <c r="L2836" s="218"/>
      <c r="M2836" s="218"/>
      <c r="N2836" s="218"/>
      <c r="O2836" s="218"/>
      <c r="P2836" s="218"/>
      <c r="Q2836" s="218"/>
    </row>
    <row r="2837" spans="2:17" x14ac:dyDescent="0.25">
      <c r="B2837" s="76"/>
      <c r="C2837" s="77"/>
      <c r="D2837" s="231"/>
      <c r="E2837" s="35"/>
      <c r="F2837" s="225"/>
      <c r="G2837" s="79"/>
      <c r="H2837" s="290"/>
      <c r="I2837" s="74" t="str">
        <f t="shared" si="82"/>
        <v>11900</v>
      </c>
      <c r="J2837" s="218"/>
      <c r="K2837" s="218"/>
      <c r="L2837" s="218"/>
      <c r="M2837" s="218"/>
      <c r="N2837" s="218"/>
      <c r="O2837" s="218"/>
      <c r="P2837" s="218"/>
      <c r="Q2837" s="218"/>
    </row>
    <row r="2838" spans="2:17" x14ac:dyDescent="0.25">
      <c r="B2838" s="76"/>
      <c r="C2838" s="77"/>
      <c r="D2838" s="231"/>
      <c r="E2838" s="35"/>
      <c r="F2838" s="225"/>
      <c r="G2838" s="79"/>
      <c r="H2838" s="290"/>
      <c r="I2838" s="74" t="str">
        <f t="shared" si="82"/>
        <v>11900</v>
      </c>
      <c r="J2838" s="218"/>
      <c r="K2838" s="218"/>
      <c r="L2838" s="218"/>
      <c r="M2838" s="218"/>
      <c r="N2838" s="218"/>
      <c r="O2838" s="218"/>
      <c r="P2838" s="218"/>
      <c r="Q2838" s="218"/>
    </row>
    <row r="2839" spans="2:17" x14ac:dyDescent="0.25">
      <c r="B2839" s="76"/>
      <c r="C2839" s="77"/>
      <c r="D2839" s="231"/>
      <c r="E2839" s="35"/>
      <c r="F2839" s="225"/>
      <c r="G2839" s="79"/>
      <c r="H2839" s="290"/>
      <c r="I2839" s="74" t="str">
        <f t="shared" si="82"/>
        <v>11900</v>
      </c>
      <c r="J2839" s="218"/>
      <c r="K2839" s="218"/>
      <c r="L2839" s="218"/>
      <c r="M2839" s="218"/>
      <c r="N2839" s="218"/>
      <c r="O2839" s="218"/>
      <c r="P2839" s="218"/>
      <c r="Q2839" s="218"/>
    </row>
    <row r="2840" spans="2:17" x14ac:dyDescent="0.25">
      <c r="B2840" s="76"/>
      <c r="C2840" s="77"/>
      <c r="D2840" s="231"/>
      <c r="E2840" s="35"/>
      <c r="F2840" s="225"/>
      <c r="G2840" s="79"/>
      <c r="H2840" s="290"/>
      <c r="I2840" s="74" t="str">
        <f t="shared" si="82"/>
        <v>11900</v>
      </c>
      <c r="J2840" s="218"/>
      <c r="K2840" s="218"/>
      <c r="L2840" s="218"/>
      <c r="M2840" s="218"/>
      <c r="N2840" s="218"/>
      <c r="O2840" s="218"/>
      <c r="P2840" s="218"/>
      <c r="Q2840" s="218"/>
    </row>
    <row r="2841" spans="2:17" x14ac:dyDescent="0.25">
      <c r="B2841" s="76"/>
      <c r="C2841" s="77"/>
      <c r="D2841" s="231"/>
      <c r="E2841" s="35"/>
      <c r="F2841" s="225"/>
      <c r="G2841" s="79"/>
      <c r="H2841" s="290"/>
      <c r="I2841" s="74" t="str">
        <f t="shared" si="82"/>
        <v>11900</v>
      </c>
      <c r="J2841" s="218"/>
      <c r="K2841" s="218"/>
      <c r="L2841" s="218"/>
      <c r="M2841" s="218"/>
      <c r="N2841" s="218"/>
      <c r="O2841" s="218"/>
      <c r="P2841" s="218"/>
      <c r="Q2841" s="218"/>
    </row>
    <row r="2842" spans="2:17" x14ac:dyDescent="0.25">
      <c r="B2842" s="76"/>
      <c r="C2842" s="77"/>
      <c r="D2842" s="231"/>
      <c r="E2842" s="35"/>
      <c r="F2842" s="225"/>
      <c r="G2842" s="79"/>
      <c r="H2842" s="290"/>
      <c r="I2842" s="74" t="str">
        <f t="shared" si="82"/>
        <v>11900</v>
      </c>
      <c r="J2842" s="218"/>
      <c r="K2842" s="218"/>
      <c r="L2842" s="218"/>
      <c r="M2842" s="218"/>
      <c r="N2842" s="218"/>
      <c r="O2842" s="218"/>
      <c r="P2842" s="218"/>
      <c r="Q2842" s="218"/>
    </row>
    <row r="2843" spans="2:17" x14ac:dyDescent="0.25">
      <c r="B2843" s="76"/>
      <c r="C2843" s="77"/>
      <c r="D2843" s="231"/>
      <c r="E2843" s="35"/>
      <c r="F2843" s="225"/>
      <c r="G2843" s="79"/>
      <c r="H2843" s="290"/>
      <c r="I2843" s="74" t="str">
        <f t="shared" si="82"/>
        <v>11900</v>
      </c>
      <c r="J2843" s="218"/>
      <c r="K2843" s="218"/>
      <c r="L2843" s="218"/>
      <c r="M2843" s="218"/>
      <c r="N2843" s="218"/>
      <c r="O2843" s="218"/>
      <c r="P2843" s="218"/>
      <c r="Q2843" s="218"/>
    </row>
    <row r="2844" spans="2:17" x14ac:dyDescent="0.25">
      <c r="B2844" s="76"/>
      <c r="C2844" s="77"/>
      <c r="D2844" s="231"/>
      <c r="E2844" s="35"/>
      <c r="F2844" s="225"/>
      <c r="G2844" s="79"/>
      <c r="H2844" s="290"/>
      <c r="I2844" s="74" t="str">
        <f t="shared" si="82"/>
        <v>11900</v>
      </c>
      <c r="J2844" s="218"/>
      <c r="K2844" s="218"/>
      <c r="L2844" s="218"/>
      <c r="M2844" s="218"/>
      <c r="N2844" s="218"/>
      <c r="O2844" s="218"/>
      <c r="P2844" s="218"/>
      <c r="Q2844" s="218"/>
    </row>
    <row r="2845" spans="2:17" x14ac:dyDescent="0.25">
      <c r="B2845" s="76"/>
      <c r="C2845" s="77"/>
      <c r="D2845" s="231"/>
      <c r="E2845" s="35"/>
      <c r="F2845" s="225"/>
      <c r="G2845" s="79"/>
      <c r="H2845" s="290"/>
      <c r="I2845" s="74" t="str">
        <f t="shared" si="82"/>
        <v>11900</v>
      </c>
      <c r="J2845" s="218"/>
      <c r="K2845" s="218"/>
      <c r="L2845" s="218"/>
      <c r="M2845" s="218"/>
      <c r="N2845" s="218"/>
      <c r="O2845" s="218"/>
      <c r="P2845" s="218"/>
      <c r="Q2845" s="218"/>
    </row>
    <row r="2846" spans="2:17" x14ac:dyDescent="0.25">
      <c r="B2846" s="76"/>
      <c r="C2846" s="77"/>
      <c r="D2846" s="231"/>
      <c r="E2846" s="35"/>
      <c r="F2846" s="225"/>
      <c r="G2846" s="79"/>
      <c r="H2846" s="290"/>
      <c r="I2846" s="74" t="str">
        <f t="shared" si="82"/>
        <v>11900</v>
      </c>
      <c r="J2846" s="218"/>
      <c r="K2846" s="218"/>
      <c r="L2846" s="218"/>
      <c r="M2846" s="218"/>
      <c r="N2846" s="218"/>
      <c r="O2846" s="218"/>
      <c r="P2846" s="218"/>
      <c r="Q2846" s="218"/>
    </row>
    <row r="2847" spans="2:17" x14ac:dyDescent="0.25">
      <c r="B2847" s="76"/>
      <c r="C2847" s="77"/>
      <c r="D2847" s="231"/>
      <c r="E2847" s="35"/>
      <c r="F2847" s="225"/>
      <c r="G2847" s="79"/>
      <c r="H2847" s="290"/>
      <c r="I2847" s="74" t="str">
        <f t="shared" si="82"/>
        <v>11900</v>
      </c>
      <c r="J2847" s="218"/>
      <c r="K2847" s="218"/>
      <c r="L2847" s="218"/>
      <c r="M2847" s="218"/>
      <c r="N2847" s="218"/>
      <c r="O2847" s="218"/>
      <c r="P2847" s="218"/>
      <c r="Q2847" s="218"/>
    </row>
    <row r="2848" spans="2:17" x14ac:dyDescent="0.25">
      <c r="B2848" s="76"/>
      <c r="C2848" s="77"/>
      <c r="D2848" s="231"/>
      <c r="E2848" s="35"/>
      <c r="F2848" s="225"/>
      <c r="G2848" s="79"/>
      <c r="H2848" s="290"/>
      <c r="I2848" s="74" t="str">
        <f t="shared" si="82"/>
        <v>11900</v>
      </c>
      <c r="J2848" s="218"/>
      <c r="K2848" s="218"/>
      <c r="L2848" s="218"/>
      <c r="M2848" s="218"/>
      <c r="N2848" s="218"/>
      <c r="O2848" s="218"/>
      <c r="P2848" s="218"/>
      <c r="Q2848" s="218"/>
    </row>
    <row r="2849" spans="2:17" x14ac:dyDescent="0.25">
      <c r="B2849" s="76"/>
      <c r="C2849" s="77"/>
      <c r="D2849" s="231"/>
      <c r="E2849" s="35"/>
      <c r="F2849" s="225"/>
      <c r="G2849" s="79"/>
      <c r="H2849" s="290"/>
      <c r="I2849" s="74" t="str">
        <f t="shared" si="82"/>
        <v>11900</v>
      </c>
      <c r="J2849" s="218"/>
      <c r="K2849" s="218"/>
      <c r="L2849" s="218"/>
      <c r="M2849" s="218"/>
      <c r="N2849" s="218"/>
      <c r="O2849" s="218"/>
      <c r="P2849" s="218"/>
      <c r="Q2849" s="218"/>
    </row>
    <row r="2850" spans="2:17" x14ac:dyDescent="0.25">
      <c r="B2850" s="76"/>
      <c r="C2850" s="77"/>
      <c r="D2850" s="231"/>
      <c r="E2850" s="35"/>
      <c r="F2850" s="225"/>
      <c r="G2850" s="79"/>
      <c r="H2850" s="290"/>
      <c r="I2850" s="74" t="str">
        <f t="shared" si="82"/>
        <v>11900</v>
      </c>
      <c r="J2850" s="218"/>
      <c r="K2850" s="218"/>
      <c r="L2850" s="218"/>
      <c r="M2850" s="218"/>
      <c r="N2850" s="218"/>
      <c r="O2850" s="218"/>
      <c r="P2850" s="218"/>
      <c r="Q2850" s="218"/>
    </row>
    <row r="2851" spans="2:17" x14ac:dyDescent="0.25">
      <c r="B2851" s="76"/>
      <c r="C2851" s="77"/>
      <c r="D2851" s="231"/>
      <c r="E2851" s="35"/>
      <c r="F2851" s="225"/>
      <c r="G2851" s="79"/>
      <c r="H2851" s="290"/>
      <c r="I2851" s="74" t="str">
        <f t="shared" si="82"/>
        <v>11900</v>
      </c>
      <c r="J2851" s="218"/>
      <c r="K2851" s="218"/>
      <c r="L2851" s="218"/>
      <c r="M2851" s="218"/>
      <c r="N2851" s="218"/>
      <c r="O2851" s="218"/>
      <c r="P2851" s="218"/>
      <c r="Q2851" s="218"/>
    </row>
    <row r="2852" spans="2:17" x14ac:dyDescent="0.25">
      <c r="B2852" s="76"/>
      <c r="C2852" s="77"/>
      <c r="D2852" s="231"/>
      <c r="E2852" s="35"/>
      <c r="F2852" s="225"/>
      <c r="G2852" s="79"/>
      <c r="H2852" s="290"/>
      <c r="I2852" s="74" t="str">
        <f t="shared" si="82"/>
        <v>11900</v>
      </c>
      <c r="J2852" s="218"/>
      <c r="K2852" s="218"/>
      <c r="L2852" s="218"/>
      <c r="M2852" s="218"/>
      <c r="N2852" s="218"/>
      <c r="O2852" s="218"/>
      <c r="P2852" s="218"/>
      <c r="Q2852" s="218"/>
    </row>
    <row r="2853" spans="2:17" x14ac:dyDescent="0.25">
      <c r="B2853" s="76"/>
      <c r="C2853" s="77"/>
      <c r="D2853" s="231"/>
      <c r="E2853" s="35"/>
      <c r="F2853" s="225"/>
      <c r="G2853" s="79"/>
      <c r="H2853" s="290"/>
      <c r="I2853" s="74" t="str">
        <f t="shared" si="82"/>
        <v>11900</v>
      </c>
      <c r="J2853" s="218"/>
      <c r="K2853" s="218"/>
      <c r="L2853" s="218"/>
      <c r="M2853" s="218"/>
      <c r="N2853" s="218"/>
      <c r="O2853" s="218"/>
      <c r="P2853" s="218"/>
      <c r="Q2853" s="218"/>
    </row>
    <row r="2854" spans="2:17" x14ac:dyDescent="0.25">
      <c r="B2854" s="76"/>
      <c r="C2854" s="77"/>
      <c r="D2854" s="231"/>
      <c r="E2854" s="35"/>
      <c r="F2854" s="225"/>
      <c r="G2854" s="79"/>
      <c r="H2854" s="290"/>
      <c r="I2854" s="74" t="str">
        <f t="shared" si="82"/>
        <v>11900</v>
      </c>
      <c r="J2854" s="218"/>
      <c r="K2854" s="218"/>
      <c r="L2854" s="218"/>
      <c r="M2854" s="218"/>
      <c r="N2854" s="218"/>
      <c r="O2854" s="218"/>
      <c r="P2854" s="218"/>
      <c r="Q2854" s="218"/>
    </row>
    <row r="2855" spans="2:17" x14ac:dyDescent="0.25">
      <c r="B2855" s="76"/>
      <c r="C2855" s="77"/>
      <c r="D2855" s="231"/>
      <c r="E2855" s="35"/>
      <c r="F2855" s="225"/>
      <c r="G2855" s="79"/>
      <c r="H2855" s="290"/>
      <c r="I2855" s="74" t="str">
        <f t="shared" si="82"/>
        <v>11900</v>
      </c>
      <c r="J2855" s="218"/>
      <c r="K2855" s="218"/>
      <c r="L2855" s="218"/>
      <c r="M2855" s="218"/>
      <c r="N2855" s="218"/>
      <c r="O2855" s="218"/>
      <c r="P2855" s="218"/>
      <c r="Q2855" s="218"/>
    </row>
    <row r="2856" spans="2:17" x14ac:dyDescent="0.25">
      <c r="B2856" s="76"/>
      <c r="C2856" s="77"/>
      <c r="D2856" s="231"/>
      <c r="E2856" s="35"/>
      <c r="F2856" s="225"/>
      <c r="G2856" s="79"/>
      <c r="H2856" s="290"/>
      <c r="I2856" s="74" t="str">
        <f t="shared" si="82"/>
        <v>11900</v>
      </c>
      <c r="J2856" s="218"/>
      <c r="K2856" s="218"/>
      <c r="L2856" s="218"/>
      <c r="M2856" s="218"/>
      <c r="N2856" s="218"/>
      <c r="O2856" s="218"/>
      <c r="P2856" s="218"/>
      <c r="Q2856" s="218"/>
    </row>
    <row r="2857" spans="2:17" x14ac:dyDescent="0.25">
      <c r="B2857" s="76"/>
      <c r="C2857" s="77"/>
      <c r="D2857" s="231"/>
      <c r="E2857" s="35"/>
      <c r="F2857" s="225"/>
      <c r="G2857" s="79"/>
      <c r="H2857" s="290"/>
      <c r="I2857" s="74" t="str">
        <f t="shared" si="82"/>
        <v>11900</v>
      </c>
      <c r="J2857" s="218"/>
      <c r="K2857" s="218"/>
      <c r="L2857" s="218"/>
      <c r="M2857" s="218"/>
      <c r="N2857" s="218"/>
      <c r="O2857" s="218"/>
      <c r="P2857" s="218"/>
      <c r="Q2857" s="218"/>
    </row>
    <row r="2858" spans="2:17" x14ac:dyDescent="0.25">
      <c r="B2858" s="76"/>
      <c r="C2858" s="77"/>
      <c r="D2858" s="231"/>
      <c r="E2858" s="35"/>
      <c r="F2858" s="225"/>
      <c r="G2858" s="79"/>
      <c r="H2858" s="290"/>
      <c r="I2858" s="74" t="str">
        <f t="shared" si="82"/>
        <v>11900</v>
      </c>
      <c r="J2858" s="218"/>
      <c r="K2858" s="218"/>
      <c r="L2858" s="218"/>
      <c r="M2858" s="218"/>
      <c r="N2858" s="218"/>
      <c r="O2858" s="218"/>
      <c r="P2858" s="218"/>
      <c r="Q2858" s="218"/>
    </row>
    <row r="2859" spans="2:17" x14ac:dyDescent="0.25">
      <c r="B2859" s="76"/>
      <c r="C2859" s="77"/>
      <c r="D2859" s="231"/>
      <c r="E2859" s="35"/>
      <c r="F2859" s="225"/>
      <c r="G2859" s="79"/>
      <c r="H2859" s="290"/>
      <c r="I2859" s="74" t="str">
        <f t="shared" si="82"/>
        <v>11900</v>
      </c>
      <c r="J2859" s="218"/>
      <c r="K2859" s="218"/>
      <c r="L2859" s="218"/>
      <c r="M2859" s="218"/>
      <c r="N2859" s="218"/>
      <c r="O2859" s="218"/>
      <c r="P2859" s="218"/>
      <c r="Q2859" s="218"/>
    </row>
    <row r="2860" spans="2:17" x14ac:dyDescent="0.25">
      <c r="B2860" s="76"/>
      <c r="C2860" s="77"/>
      <c r="D2860" s="231"/>
      <c r="E2860" s="35"/>
      <c r="F2860" s="225"/>
      <c r="G2860" s="79"/>
      <c r="H2860" s="290"/>
      <c r="I2860" s="74" t="str">
        <f t="shared" si="82"/>
        <v>11900</v>
      </c>
      <c r="J2860" s="218"/>
      <c r="K2860" s="218"/>
      <c r="L2860" s="218"/>
      <c r="M2860" s="218"/>
      <c r="N2860" s="218"/>
      <c r="O2860" s="218"/>
      <c r="P2860" s="218"/>
      <c r="Q2860" s="218"/>
    </row>
    <row r="2861" spans="2:17" x14ac:dyDescent="0.25">
      <c r="B2861" s="76"/>
      <c r="C2861" s="77"/>
      <c r="D2861" s="231"/>
      <c r="E2861" s="35"/>
      <c r="F2861" s="225"/>
      <c r="G2861" s="79"/>
      <c r="H2861" s="290"/>
      <c r="I2861" s="74" t="str">
        <f t="shared" si="82"/>
        <v>11900</v>
      </c>
      <c r="J2861" s="218"/>
      <c r="K2861" s="218"/>
      <c r="L2861" s="218"/>
      <c r="M2861" s="218"/>
      <c r="N2861" s="218"/>
      <c r="O2861" s="218"/>
      <c r="P2861" s="218"/>
      <c r="Q2861" s="218"/>
    </row>
    <row r="2862" spans="2:17" x14ac:dyDescent="0.25">
      <c r="B2862" s="76"/>
      <c r="C2862" s="77"/>
      <c r="D2862" s="231"/>
      <c r="E2862" s="35"/>
      <c r="F2862" s="225"/>
      <c r="G2862" s="79"/>
      <c r="H2862" s="290"/>
      <c r="I2862" s="74" t="str">
        <f t="shared" si="82"/>
        <v>11900</v>
      </c>
      <c r="J2862" s="218"/>
      <c r="K2862" s="218"/>
      <c r="L2862" s="218"/>
      <c r="M2862" s="218"/>
      <c r="N2862" s="218"/>
      <c r="O2862" s="218"/>
      <c r="P2862" s="218"/>
      <c r="Q2862" s="218"/>
    </row>
    <row r="2863" spans="2:17" x14ac:dyDescent="0.25">
      <c r="B2863" s="76"/>
      <c r="C2863" s="77"/>
      <c r="D2863" s="231"/>
      <c r="E2863" s="35"/>
      <c r="F2863" s="225"/>
      <c r="G2863" s="79"/>
      <c r="H2863" s="290"/>
      <c r="I2863" s="74" t="str">
        <f t="shared" si="82"/>
        <v>11900</v>
      </c>
      <c r="J2863" s="218"/>
      <c r="K2863" s="218"/>
      <c r="L2863" s="218"/>
      <c r="M2863" s="218"/>
      <c r="N2863" s="218"/>
      <c r="O2863" s="218"/>
      <c r="P2863" s="218"/>
      <c r="Q2863" s="218"/>
    </row>
    <row r="2864" spans="2:17" x14ac:dyDescent="0.25">
      <c r="B2864" s="76"/>
      <c r="C2864" s="77"/>
      <c r="D2864" s="231"/>
      <c r="E2864" s="35"/>
      <c r="F2864" s="225"/>
      <c r="G2864" s="79"/>
      <c r="H2864" s="290"/>
      <c r="I2864" s="74" t="str">
        <f t="shared" si="82"/>
        <v>11900</v>
      </c>
      <c r="J2864" s="218"/>
      <c r="K2864" s="218"/>
      <c r="L2864" s="218"/>
      <c r="M2864" s="218"/>
      <c r="N2864" s="218"/>
      <c r="O2864" s="218"/>
      <c r="P2864" s="218"/>
      <c r="Q2864" s="218"/>
    </row>
    <row r="2865" spans="2:17" x14ac:dyDescent="0.25">
      <c r="B2865" s="76"/>
      <c r="C2865" s="77"/>
      <c r="D2865" s="231"/>
      <c r="E2865" s="35"/>
      <c r="F2865" s="225"/>
      <c r="G2865" s="79"/>
      <c r="H2865" s="290"/>
      <c r="I2865" s="74" t="str">
        <f t="shared" si="82"/>
        <v>11900</v>
      </c>
      <c r="J2865" s="218"/>
      <c r="K2865" s="218"/>
      <c r="L2865" s="218"/>
      <c r="M2865" s="218"/>
      <c r="N2865" s="218"/>
      <c r="O2865" s="218"/>
      <c r="P2865" s="218"/>
      <c r="Q2865" s="218"/>
    </row>
    <row r="2866" spans="2:17" x14ac:dyDescent="0.25">
      <c r="B2866" s="76"/>
      <c r="C2866" s="77"/>
      <c r="D2866" s="231"/>
      <c r="E2866" s="35"/>
      <c r="F2866" s="225"/>
      <c r="G2866" s="79"/>
      <c r="H2866" s="290"/>
      <c r="I2866" s="74" t="str">
        <f t="shared" si="82"/>
        <v>11900</v>
      </c>
      <c r="J2866" s="218"/>
      <c r="K2866" s="218"/>
      <c r="L2866" s="218"/>
      <c r="M2866" s="218"/>
      <c r="N2866" s="218"/>
      <c r="O2866" s="218"/>
      <c r="P2866" s="218"/>
      <c r="Q2866" s="218"/>
    </row>
    <row r="2867" spans="2:17" x14ac:dyDescent="0.25">
      <c r="B2867" s="76"/>
      <c r="C2867" s="77"/>
      <c r="D2867" s="231"/>
      <c r="E2867" s="35"/>
      <c r="F2867" s="225"/>
      <c r="G2867" s="79"/>
      <c r="H2867" s="290"/>
      <c r="I2867" s="74" t="str">
        <f t="shared" si="82"/>
        <v>11900</v>
      </c>
      <c r="J2867" s="218"/>
      <c r="K2867" s="218"/>
      <c r="L2867" s="218"/>
      <c r="M2867" s="218"/>
      <c r="N2867" s="218"/>
      <c r="O2867" s="218"/>
      <c r="P2867" s="218"/>
      <c r="Q2867" s="218"/>
    </row>
    <row r="2868" spans="2:17" x14ac:dyDescent="0.25">
      <c r="B2868" s="76"/>
      <c r="C2868" s="77"/>
      <c r="D2868" s="231"/>
      <c r="E2868" s="35"/>
      <c r="F2868" s="225"/>
      <c r="G2868" s="79"/>
      <c r="H2868" s="290"/>
      <c r="I2868" s="74" t="str">
        <f t="shared" si="82"/>
        <v>11900</v>
      </c>
      <c r="J2868" s="218"/>
      <c r="K2868" s="218"/>
      <c r="L2868" s="218"/>
      <c r="M2868" s="218"/>
      <c r="N2868" s="218"/>
      <c r="O2868" s="218"/>
      <c r="P2868" s="218"/>
      <c r="Q2868" s="218"/>
    </row>
    <row r="2869" spans="2:17" x14ac:dyDescent="0.25">
      <c r="B2869" s="76"/>
      <c r="C2869" s="77"/>
      <c r="D2869" s="231"/>
      <c r="E2869" s="35"/>
      <c r="F2869" s="225"/>
      <c r="G2869" s="79"/>
      <c r="H2869" s="290"/>
      <c r="I2869" s="74" t="str">
        <f t="shared" si="82"/>
        <v>11900</v>
      </c>
      <c r="J2869" s="218"/>
      <c r="K2869" s="218"/>
      <c r="L2869" s="218"/>
      <c r="M2869" s="218"/>
      <c r="N2869" s="218"/>
      <c r="O2869" s="218"/>
      <c r="P2869" s="218"/>
      <c r="Q2869" s="218"/>
    </row>
    <row r="2870" spans="2:17" x14ac:dyDescent="0.25">
      <c r="B2870" s="76"/>
      <c r="C2870" s="77"/>
      <c r="D2870" s="231"/>
      <c r="E2870" s="35"/>
      <c r="F2870" s="225"/>
      <c r="G2870" s="79"/>
      <c r="H2870" s="290"/>
      <c r="I2870" s="74" t="str">
        <f t="shared" si="82"/>
        <v>11900</v>
      </c>
      <c r="J2870" s="218"/>
      <c r="K2870" s="218"/>
      <c r="L2870" s="218"/>
      <c r="M2870" s="218"/>
      <c r="N2870" s="218"/>
      <c r="O2870" s="218"/>
      <c r="P2870" s="218"/>
      <c r="Q2870" s="218"/>
    </row>
    <row r="2871" spans="2:17" x14ac:dyDescent="0.25">
      <c r="B2871" s="76"/>
      <c r="C2871" s="77"/>
      <c r="D2871" s="231"/>
      <c r="E2871" s="35"/>
      <c r="F2871" s="225"/>
      <c r="G2871" s="79"/>
      <c r="H2871" s="290"/>
      <c r="I2871" s="74" t="str">
        <f t="shared" si="82"/>
        <v>11900</v>
      </c>
      <c r="J2871" s="218"/>
      <c r="K2871" s="218"/>
      <c r="L2871" s="218"/>
      <c r="M2871" s="218"/>
      <c r="N2871" s="218"/>
      <c r="O2871" s="218"/>
      <c r="P2871" s="218"/>
      <c r="Q2871" s="218"/>
    </row>
    <row r="2872" spans="2:17" x14ac:dyDescent="0.25">
      <c r="B2872" s="76"/>
      <c r="C2872" s="77"/>
      <c r="D2872" s="231"/>
      <c r="E2872" s="35"/>
      <c r="F2872" s="225"/>
      <c r="G2872" s="79"/>
      <c r="H2872" s="290"/>
      <c r="I2872" s="74" t="str">
        <f t="shared" si="82"/>
        <v>11900</v>
      </c>
      <c r="J2872" s="218"/>
      <c r="K2872" s="218"/>
      <c r="L2872" s="218"/>
      <c r="M2872" s="218"/>
      <c r="N2872" s="218"/>
      <c r="O2872" s="218"/>
      <c r="P2872" s="218"/>
      <c r="Q2872" s="218"/>
    </row>
    <row r="2873" spans="2:17" x14ac:dyDescent="0.25">
      <c r="B2873" s="76"/>
      <c r="C2873" s="77"/>
      <c r="D2873" s="231"/>
      <c r="E2873" s="35"/>
      <c r="F2873" s="225"/>
      <c r="G2873" s="79"/>
      <c r="H2873" s="290"/>
      <c r="I2873" s="74" t="str">
        <f t="shared" si="82"/>
        <v>11900</v>
      </c>
      <c r="J2873" s="218"/>
      <c r="K2873" s="218"/>
      <c r="L2873" s="218"/>
      <c r="M2873" s="218"/>
      <c r="N2873" s="218"/>
      <c r="O2873" s="218"/>
      <c r="P2873" s="218"/>
      <c r="Q2873" s="218"/>
    </row>
    <row r="2874" spans="2:17" x14ac:dyDescent="0.25">
      <c r="B2874" s="76"/>
      <c r="C2874" s="77"/>
      <c r="D2874" s="231"/>
      <c r="E2874" s="35"/>
      <c r="F2874" s="225"/>
      <c r="G2874" s="79"/>
      <c r="H2874" s="290"/>
      <c r="I2874" s="74" t="str">
        <f t="shared" si="82"/>
        <v>11900</v>
      </c>
      <c r="J2874" s="218"/>
      <c r="K2874" s="218"/>
      <c r="L2874" s="218"/>
      <c r="M2874" s="218"/>
      <c r="N2874" s="218"/>
      <c r="O2874" s="218"/>
      <c r="P2874" s="218"/>
      <c r="Q2874" s="218"/>
    </row>
    <row r="2875" spans="2:17" x14ac:dyDescent="0.25">
      <c r="B2875" s="76"/>
      <c r="C2875" s="77"/>
      <c r="D2875" s="231"/>
      <c r="E2875" s="35"/>
      <c r="F2875" s="225"/>
      <c r="G2875" s="79"/>
      <c r="H2875" s="290"/>
      <c r="I2875" s="74" t="str">
        <f t="shared" si="82"/>
        <v>11900</v>
      </c>
      <c r="J2875" s="218"/>
      <c r="K2875" s="218"/>
      <c r="L2875" s="218"/>
      <c r="M2875" s="218"/>
      <c r="N2875" s="218"/>
      <c r="O2875" s="218"/>
      <c r="P2875" s="218"/>
      <c r="Q2875" s="218"/>
    </row>
    <row r="2876" spans="2:17" x14ac:dyDescent="0.25">
      <c r="B2876" s="76"/>
      <c r="C2876" s="77"/>
      <c r="D2876" s="231"/>
      <c r="E2876" s="35"/>
      <c r="F2876" s="225"/>
      <c r="G2876" s="79"/>
      <c r="H2876" s="290"/>
      <c r="I2876" s="74" t="str">
        <f t="shared" si="82"/>
        <v>11900</v>
      </c>
      <c r="J2876" s="218"/>
      <c r="K2876" s="218"/>
      <c r="L2876" s="218"/>
      <c r="M2876" s="218"/>
      <c r="N2876" s="218"/>
      <c r="O2876" s="218"/>
      <c r="P2876" s="218"/>
      <c r="Q2876" s="218"/>
    </row>
    <row r="2877" spans="2:17" x14ac:dyDescent="0.25">
      <c r="B2877" s="76"/>
      <c r="C2877" s="77"/>
      <c r="D2877" s="231"/>
      <c r="E2877" s="35"/>
      <c r="F2877" s="225"/>
      <c r="G2877" s="79"/>
      <c r="H2877" s="290"/>
      <c r="I2877" s="74" t="str">
        <f t="shared" si="82"/>
        <v>11900</v>
      </c>
      <c r="J2877" s="218"/>
      <c r="K2877" s="218"/>
      <c r="L2877" s="218"/>
      <c r="M2877" s="218"/>
      <c r="N2877" s="218"/>
      <c r="O2877" s="218"/>
      <c r="P2877" s="218"/>
      <c r="Q2877" s="218"/>
    </row>
    <row r="2878" spans="2:17" x14ac:dyDescent="0.25">
      <c r="B2878" s="76"/>
      <c r="C2878" s="77"/>
      <c r="D2878" s="231"/>
      <c r="E2878" s="35"/>
      <c r="F2878" s="225"/>
      <c r="G2878" s="79"/>
      <c r="H2878" s="290"/>
      <c r="I2878" s="74" t="str">
        <f t="shared" si="82"/>
        <v>11900</v>
      </c>
      <c r="J2878" s="218"/>
      <c r="K2878" s="218"/>
      <c r="L2878" s="218"/>
      <c r="M2878" s="218"/>
      <c r="N2878" s="218"/>
      <c r="O2878" s="218"/>
      <c r="P2878" s="218"/>
      <c r="Q2878" s="218"/>
    </row>
    <row r="2879" spans="2:17" x14ac:dyDescent="0.25">
      <c r="B2879" s="76"/>
      <c r="C2879" s="77"/>
      <c r="D2879" s="231"/>
      <c r="E2879" s="35"/>
      <c r="F2879" s="225"/>
      <c r="G2879" s="79"/>
      <c r="H2879" s="290"/>
      <c r="I2879" s="74" t="str">
        <f t="shared" si="82"/>
        <v>11900</v>
      </c>
      <c r="J2879" s="218"/>
      <c r="K2879" s="218"/>
      <c r="L2879" s="218"/>
      <c r="M2879" s="218"/>
      <c r="N2879" s="218"/>
      <c r="O2879" s="218"/>
      <c r="P2879" s="218"/>
      <c r="Q2879" s="218"/>
    </row>
    <row r="2880" spans="2:17" x14ac:dyDescent="0.25">
      <c r="B2880" s="76"/>
      <c r="C2880" s="77"/>
      <c r="D2880" s="231"/>
      <c r="E2880" s="35"/>
      <c r="F2880" s="225"/>
      <c r="G2880" s="79"/>
      <c r="H2880" s="290"/>
      <c r="I2880" s="74" t="str">
        <f t="shared" si="82"/>
        <v>11900</v>
      </c>
      <c r="J2880" s="218"/>
      <c r="K2880" s="218"/>
      <c r="L2880" s="218"/>
      <c r="M2880" s="218"/>
      <c r="N2880" s="218"/>
      <c r="O2880" s="218"/>
      <c r="P2880" s="218"/>
      <c r="Q2880" s="218"/>
    </row>
    <row r="2881" spans="2:17" x14ac:dyDescent="0.25">
      <c r="B2881" s="76"/>
      <c r="C2881" s="77"/>
      <c r="D2881" s="231"/>
      <c r="E2881" s="35"/>
      <c r="F2881" s="225"/>
      <c r="G2881" s="79"/>
      <c r="H2881" s="290"/>
      <c r="I2881" s="74" t="str">
        <f t="shared" si="82"/>
        <v>11900</v>
      </c>
      <c r="J2881" s="218"/>
      <c r="K2881" s="218"/>
      <c r="L2881" s="218"/>
      <c r="M2881" s="218"/>
      <c r="N2881" s="218"/>
      <c r="O2881" s="218"/>
      <c r="P2881" s="218"/>
      <c r="Q2881" s="218"/>
    </row>
    <row r="2882" spans="2:17" x14ac:dyDescent="0.25">
      <c r="B2882" s="76"/>
      <c r="C2882" s="77"/>
      <c r="D2882" s="231"/>
      <c r="E2882" s="35"/>
      <c r="F2882" s="225"/>
      <c r="G2882" s="79"/>
      <c r="H2882" s="290"/>
      <c r="I2882" s="74" t="str">
        <f t="shared" si="82"/>
        <v>11900</v>
      </c>
      <c r="J2882" s="218"/>
      <c r="K2882" s="218"/>
      <c r="L2882" s="218"/>
      <c r="M2882" s="218"/>
      <c r="N2882" s="218"/>
      <c r="O2882" s="218"/>
      <c r="P2882" s="218"/>
      <c r="Q2882" s="218"/>
    </row>
    <row r="2883" spans="2:17" x14ac:dyDescent="0.25">
      <c r="B2883" s="76"/>
      <c r="C2883" s="77"/>
      <c r="D2883" s="231"/>
      <c r="E2883" s="35"/>
      <c r="F2883" s="225"/>
      <c r="G2883" s="79"/>
      <c r="H2883" s="290"/>
      <c r="I2883" s="74" t="str">
        <f t="shared" si="82"/>
        <v>11900</v>
      </c>
      <c r="J2883" s="218"/>
      <c r="K2883" s="218"/>
      <c r="L2883" s="218"/>
      <c r="M2883" s="218"/>
      <c r="N2883" s="218"/>
      <c r="O2883" s="218"/>
      <c r="P2883" s="218"/>
      <c r="Q2883" s="218"/>
    </row>
    <row r="2884" spans="2:17" x14ac:dyDescent="0.25">
      <c r="B2884" s="76"/>
      <c r="C2884" s="77"/>
      <c r="D2884" s="231"/>
      <c r="E2884" s="35"/>
      <c r="F2884" s="225"/>
      <c r="G2884" s="79"/>
      <c r="H2884" s="290"/>
      <c r="I2884" s="74" t="str">
        <f t="shared" si="82"/>
        <v>11900</v>
      </c>
      <c r="J2884" s="218"/>
      <c r="K2884" s="218"/>
      <c r="L2884" s="218"/>
      <c r="M2884" s="218"/>
      <c r="N2884" s="218"/>
      <c r="O2884" s="218"/>
      <c r="P2884" s="218"/>
      <c r="Q2884" s="218"/>
    </row>
    <row r="2885" spans="2:17" x14ac:dyDescent="0.25">
      <c r="B2885" s="76"/>
      <c r="C2885" s="77"/>
      <c r="D2885" s="231"/>
      <c r="E2885" s="35"/>
      <c r="F2885" s="225"/>
      <c r="G2885" s="79"/>
      <c r="H2885" s="290"/>
      <c r="I2885" s="74" t="str">
        <f t="shared" si="82"/>
        <v>11900</v>
      </c>
      <c r="J2885" s="218"/>
      <c r="K2885" s="218"/>
      <c r="L2885" s="218"/>
      <c r="M2885" s="218"/>
      <c r="N2885" s="218"/>
      <c r="O2885" s="218"/>
      <c r="P2885" s="218"/>
      <c r="Q2885" s="218"/>
    </row>
    <row r="2886" spans="2:17" x14ac:dyDescent="0.25">
      <c r="B2886" s="76"/>
      <c r="C2886" s="77"/>
      <c r="D2886" s="231"/>
      <c r="E2886" s="35"/>
      <c r="F2886" s="225"/>
      <c r="G2886" s="79"/>
      <c r="H2886" s="290"/>
      <c r="I2886" s="74" t="str">
        <f t="shared" si="82"/>
        <v>11900</v>
      </c>
      <c r="J2886" s="218"/>
      <c r="K2886" s="218"/>
      <c r="L2886" s="218"/>
      <c r="M2886" s="218"/>
      <c r="N2886" s="218"/>
      <c r="O2886" s="218"/>
      <c r="P2886" s="218"/>
      <c r="Q2886" s="218"/>
    </row>
    <row r="2887" spans="2:17" x14ac:dyDescent="0.25">
      <c r="B2887" s="76"/>
      <c r="C2887" s="77"/>
      <c r="D2887" s="231"/>
      <c r="E2887" s="35"/>
      <c r="F2887" s="225"/>
      <c r="G2887" s="79"/>
      <c r="H2887" s="290"/>
      <c r="I2887" s="74" t="str">
        <f t="shared" si="82"/>
        <v>11900</v>
      </c>
      <c r="J2887" s="218"/>
      <c r="K2887" s="218"/>
      <c r="L2887" s="218"/>
      <c r="M2887" s="218"/>
      <c r="N2887" s="218"/>
      <c r="O2887" s="218"/>
      <c r="P2887" s="218"/>
      <c r="Q2887" s="218"/>
    </row>
    <row r="2888" spans="2:17" x14ac:dyDescent="0.25">
      <c r="B2888" s="76"/>
      <c r="C2888" s="77"/>
      <c r="D2888" s="231"/>
      <c r="E2888" s="35"/>
      <c r="F2888" s="225"/>
      <c r="G2888" s="79"/>
      <c r="H2888" s="290"/>
      <c r="I2888" s="74" t="str">
        <f t="shared" si="82"/>
        <v>11900</v>
      </c>
      <c r="J2888" s="218"/>
      <c r="K2888" s="218"/>
      <c r="L2888" s="218"/>
      <c r="M2888" s="218"/>
      <c r="N2888" s="218"/>
      <c r="O2888" s="218"/>
      <c r="P2888" s="218"/>
      <c r="Q2888" s="218"/>
    </row>
    <row r="2889" spans="2:17" x14ac:dyDescent="0.25">
      <c r="B2889" s="76"/>
      <c r="C2889" s="77"/>
      <c r="D2889" s="231"/>
      <c r="E2889" s="35"/>
      <c r="F2889" s="225"/>
      <c r="G2889" s="79"/>
      <c r="H2889" s="290"/>
      <c r="I2889" s="74" t="str">
        <f t="shared" si="82"/>
        <v>11900</v>
      </c>
      <c r="J2889" s="218"/>
      <c r="K2889" s="218"/>
      <c r="L2889" s="218"/>
      <c r="M2889" s="218"/>
      <c r="N2889" s="218"/>
      <c r="O2889" s="218"/>
      <c r="P2889" s="218"/>
      <c r="Q2889" s="218"/>
    </row>
    <row r="2890" spans="2:17" x14ac:dyDescent="0.25">
      <c r="B2890" s="76"/>
      <c r="C2890" s="77"/>
      <c r="D2890" s="231"/>
      <c r="E2890" s="35"/>
      <c r="F2890" s="225"/>
      <c r="G2890" s="79"/>
      <c r="H2890" s="290"/>
      <c r="I2890" s="74" t="str">
        <f t="shared" si="82"/>
        <v>11900</v>
      </c>
      <c r="J2890" s="218"/>
      <c r="K2890" s="218"/>
      <c r="L2890" s="218"/>
      <c r="M2890" s="218"/>
      <c r="N2890" s="218"/>
      <c r="O2890" s="218"/>
      <c r="P2890" s="218"/>
      <c r="Q2890" s="218"/>
    </row>
    <row r="2891" spans="2:17" x14ac:dyDescent="0.25">
      <c r="B2891" s="76"/>
      <c r="C2891" s="77"/>
      <c r="D2891" s="231"/>
      <c r="E2891" s="35"/>
      <c r="F2891" s="225"/>
      <c r="G2891" s="79"/>
      <c r="H2891" s="290"/>
      <c r="I2891" s="74" t="str">
        <f t="shared" si="82"/>
        <v>11900</v>
      </c>
      <c r="J2891" s="218"/>
      <c r="K2891" s="218"/>
      <c r="L2891" s="218"/>
      <c r="M2891" s="218"/>
      <c r="N2891" s="218"/>
      <c r="O2891" s="218"/>
      <c r="P2891" s="218"/>
      <c r="Q2891" s="218"/>
    </row>
    <row r="2892" spans="2:17" x14ac:dyDescent="0.25">
      <c r="B2892" s="76"/>
      <c r="C2892" s="77"/>
      <c r="D2892" s="231"/>
      <c r="E2892" s="35"/>
      <c r="F2892" s="225"/>
      <c r="G2892" s="79"/>
      <c r="H2892" s="290"/>
      <c r="I2892" s="74" t="str">
        <f t="shared" si="82"/>
        <v>11900</v>
      </c>
      <c r="J2892" s="218"/>
      <c r="K2892" s="218"/>
      <c r="L2892" s="218"/>
      <c r="M2892" s="218"/>
      <c r="N2892" s="218"/>
      <c r="O2892" s="218"/>
      <c r="P2892" s="218"/>
      <c r="Q2892" s="218"/>
    </row>
    <row r="2893" spans="2:17" x14ac:dyDescent="0.25">
      <c r="B2893" s="76"/>
      <c r="C2893" s="77"/>
      <c r="D2893" s="231"/>
      <c r="E2893" s="35"/>
      <c r="F2893" s="225"/>
      <c r="G2893" s="79"/>
      <c r="H2893" s="290"/>
      <c r="I2893" s="74" t="str">
        <f t="shared" si="82"/>
        <v>11900</v>
      </c>
      <c r="J2893" s="218"/>
      <c r="K2893" s="218"/>
      <c r="L2893" s="218"/>
      <c r="M2893" s="218"/>
      <c r="N2893" s="218"/>
      <c r="O2893" s="218"/>
      <c r="P2893" s="218"/>
      <c r="Q2893" s="218"/>
    </row>
    <row r="2894" spans="2:17" x14ac:dyDescent="0.25">
      <c r="B2894" s="76"/>
      <c r="C2894" s="77"/>
      <c r="D2894" s="231"/>
      <c r="E2894" s="35"/>
      <c r="F2894" s="225"/>
      <c r="G2894" s="79"/>
      <c r="H2894" s="290"/>
      <c r="I2894" s="74" t="str">
        <f t="shared" si="82"/>
        <v>11900</v>
      </c>
      <c r="J2894" s="218"/>
      <c r="K2894" s="218"/>
      <c r="L2894" s="218"/>
      <c r="M2894" s="218"/>
      <c r="N2894" s="218"/>
      <c r="O2894" s="218"/>
      <c r="P2894" s="218"/>
      <c r="Q2894" s="218"/>
    </row>
    <row r="2895" spans="2:17" x14ac:dyDescent="0.25">
      <c r="B2895" s="76"/>
      <c r="C2895" s="77"/>
      <c r="D2895" s="231"/>
      <c r="E2895" s="35"/>
      <c r="F2895" s="225"/>
      <c r="G2895" s="79"/>
      <c r="H2895" s="290"/>
      <c r="I2895" s="74" t="str">
        <f t="shared" ref="I2895:I2958" si="83">MONTH(D2895)&amp;YEAR(D2895)&amp;G2895</f>
        <v>11900</v>
      </c>
      <c r="J2895" s="218"/>
      <c r="K2895" s="218"/>
      <c r="L2895" s="218"/>
      <c r="M2895" s="218"/>
      <c r="N2895" s="218"/>
      <c r="O2895" s="218"/>
      <c r="P2895" s="218"/>
      <c r="Q2895" s="218"/>
    </row>
    <row r="2896" spans="2:17" x14ac:dyDescent="0.25">
      <c r="B2896" s="76"/>
      <c r="C2896" s="77"/>
      <c r="D2896" s="231"/>
      <c r="E2896" s="35"/>
      <c r="F2896" s="225"/>
      <c r="G2896" s="79"/>
      <c r="H2896" s="290"/>
      <c r="I2896" s="74" t="str">
        <f t="shared" si="83"/>
        <v>11900</v>
      </c>
      <c r="J2896" s="218"/>
      <c r="K2896" s="218"/>
      <c r="L2896" s="218"/>
      <c r="M2896" s="218"/>
      <c r="N2896" s="218"/>
      <c r="O2896" s="218"/>
      <c r="P2896" s="218"/>
      <c r="Q2896" s="218"/>
    </row>
    <row r="2897" spans="2:17" x14ac:dyDescent="0.25">
      <c r="B2897" s="76"/>
      <c r="C2897" s="77"/>
      <c r="D2897" s="231"/>
      <c r="E2897" s="35"/>
      <c r="F2897" s="225"/>
      <c r="G2897" s="79"/>
      <c r="H2897" s="290"/>
      <c r="I2897" s="74" t="str">
        <f t="shared" si="83"/>
        <v>11900</v>
      </c>
      <c r="J2897" s="218"/>
      <c r="K2897" s="218"/>
      <c r="L2897" s="218"/>
      <c r="M2897" s="218"/>
      <c r="N2897" s="218"/>
      <c r="O2897" s="218"/>
      <c r="P2897" s="218"/>
      <c r="Q2897" s="218"/>
    </row>
    <row r="2898" spans="2:17" x14ac:dyDescent="0.25">
      <c r="B2898" s="76"/>
      <c r="C2898" s="77"/>
      <c r="D2898" s="231"/>
      <c r="E2898" s="35"/>
      <c r="F2898" s="225"/>
      <c r="G2898" s="79"/>
      <c r="H2898" s="290"/>
      <c r="I2898" s="74" t="str">
        <f t="shared" si="83"/>
        <v>11900</v>
      </c>
      <c r="J2898" s="218"/>
      <c r="K2898" s="218"/>
      <c r="L2898" s="218"/>
      <c r="M2898" s="218"/>
      <c r="N2898" s="218"/>
      <c r="O2898" s="218"/>
      <c r="P2898" s="218"/>
      <c r="Q2898" s="218"/>
    </row>
    <row r="2899" spans="2:17" x14ac:dyDescent="0.25">
      <c r="B2899" s="76"/>
      <c r="C2899" s="77"/>
      <c r="D2899" s="231"/>
      <c r="E2899" s="35"/>
      <c r="F2899" s="225"/>
      <c r="G2899" s="79"/>
      <c r="H2899" s="290"/>
      <c r="I2899" s="74" t="str">
        <f t="shared" si="83"/>
        <v>11900</v>
      </c>
      <c r="J2899" s="218"/>
      <c r="K2899" s="218"/>
      <c r="L2899" s="218"/>
      <c r="M2899" s="218"/>
      <c r="N2899" s="218"/>
      <c r="O2899" s="218"/>
      <c r="P2899" s="218"/>
      <c r="Q2899" s="218"/>
    </row>
    <row r="2900" spans="2:17" x14ac:dyDescent="0.25">
      <c r="B2900" s="76"/>
      <c r="C2900" s="77"/>
      <c r="D2900" s="231"/>
      <c r="E2900" s="35"/>
      <c r="F2900" s="225"/>
      <c r="G2900" s="79"/>
      <c r="H2900" s="290"/>
      <c r="I2900" s="74" t="str">
        <f t="shared" si="83"/>
        <v>11900</v>
      </c>
      <c r="J2900" s="218"/>
      <c r="K2900" s="218"/>
      <c r="L2900" s="218"/>
      <c r="M2900" s="218"/>
      <c r="N2900" s="218"/>
      <c r="O2900" s="218"/>
      <c r="P2900" s="218"/>
      <c r="Q2900" s="218"/>
    </row>
    <row r="2901" spans="2:17" x14ac:dyDescent="0.25">
      <c r="B2901" s="76"/>
      <c r="C2901" s="77"/>
      <c r="D2901" s="231"/>
      <c r="E2901" s="35"/>
      <c r="F2901" s="225"/>
      <c r="G2901" s="79"/>
      <c r="H2901" s="290"/>
      <c r="I2901" s="74" t="str">
        <f t="shared" si="83"/>
        <v>11900</v>
      </c>
      <c r="J2901" s="218"/>
      <c r="K2901" s="218"/>
      <c r="L2901" s="218"/>
      <c r="M2901" s="218"/>
      <c r="N2901" s="218"/>
      <c r="O2901" s="218"/>
      <c r="P2901" s="218"/>
      <c r="Q2901" s="218"/>
    </row>
    <row r="2902" spans="2:17" x14ac:dyDescent="0.25">
      <c r="B2902" s="76"/>
      <c r="C2902" s="77"/>
      <c r="D2902" s="231"/>
      <c r="E2902" s="35"/>
      <c r="F2902" s="225"/>
      <c r="G2902" s="79"/>
      <c r="H2902" s="290"/>
      <c r="I2902" s="74" t="str">
        <f t="shared" si="83"/>
        <v>11900</v>
      </c>
      <c r="J2902" s="218"/>
      <c r="K2902" s="218"/>
      <c r="L2902" s="218"/>
      <c r="M2902" s="218"/>
      <c r="N2902" s="218"/>
      <c r="O2902" s="218"/>
      <c r="P2902" s="218"/>
      <c r="Q2902" s="218"/>
    </row>
    <row r="2903" spans="2:17" x14ac:dyDescent="0.25">
      <c r="B2903" s="76"/>
      <c r="C2903" s="77"/>
      <c r="D2903" s="231"/>
      <c r="E2903" s="35"/>
      <c r="F2903" s="225"/>
      <c r="G2903" s="79"/>
      <c r="H2903" s="290"/>
      <c r="I2903" s="74" t="str">
        <f t="shared" si="83"/>
        <v>11900</v>
      </c>
      <c r="J2903" s="218"/>
      <c r="K2903" s="218"/>
      <c r="L2903" s="218"/>
      <c r="M2903" s="218"/>
      <c r="N2903" s="218"/>
      <c r="O2903" s="218"/>
      <c r="P2903" s="218"/>
      <c r="Q2903" s="218"/>
    </row>
    <row r="2904" spans="2:17" x14ac:dyDescent="0.25">
      <c r="B2904" s="76"/>
      <c r="C2904" s="77"/>
      <c r="D2904" s="231"/>
      <c r="E2904" s="35"/>
      <c r="F2904" s="225"/>
      <c r="G2904" s="79"/>
      <c r="H2904" s="290"/>
      <c r="I2904" s="74" t="str">
        <f t="shared" si="83"/>
        <v>11900</v>
      </c>
      <c r="J2904" s="218"/>
      <c r="K2904" s="218"/>
      <c r="L2904" s="218"/>
      <c r="M2904" s="218"/>
      <c r="N2904" s="218"/>
      <c r="O2904" s="218"/>
      <c r="P2904" s="218"/>
      <c r="Q2904" s="218"/>
    </row>
    <row r="2905" spans="2:17" x14ac:dyDescent="0.25">
      <c r="B2905" s="76"/>
      <c r="C2905" s="77"/>
      <c r="D2905" s="231"/>
      <c r="E2905" s="35"/>
      <c r="F2905" s="225"/>
      <c r="G2905" s="79"/>
      <c r="H2905" s="290"/>
      <c r="I2905" s="74" t="str">
        <f t="shared" si="83"/>
        <v>11900</v>
      </c>
      <c r="J2905" s="218"/>
      <c r="K2905" s="218"/>
      <c r="L2905" s="218"/>
      <c r="M2905" s="218"/>
      <c r="N2905" s="218"/>
      <c r="O2905" s="218"/>
      <c r="P2905" s="218"/>
      <c r="Q2905" s="218"/>
    </row>
    <row r="2906" spans="2:17" x14ac:dyDescent="0.25">
      <c r="B2906" s="76"/>
      <c r="C2906" s="77"/>
      <c r="D2906" s="231"/>
      <c r="E2906" s="35"/>
      <c r="F2906" s="225"/>
      <c r="G2906" s="79"/>
      <c r="H2906" s="290"/>
      <c r="I2906" s="74" t="str">
        <f t="shared" si="83"/>
        <v>11900</v>
      </c>
      <c r="J2906" s="218"/>
      <c r="K2906" s="218"/>
      <c r="L2906" s="218"/>
      <c r="M2906" s="218"/>
      <c r="N2906" s="218"/>
      <c r="O2906" s="218"/>
      <c r="P2906" s="218"/>
      <c r="Q2906" s="218"/>
    </row>
    <row r="2907" spans="2:17" x14ac:dyDescent="0.25">
      <c r="B2907" s="76"/>
      <c r="C2907" s="77"/>
      <c r="D2907" s="231"/>
      <c r="E2907" s="35"/>
      <c r="F2907" s="225"/>
      <c r="G2907" s="79"/>
      <c r="H2907" s="290"/>
      <c r="I2907" s="74" t="str">
        <f t="shared" si="83"/>
        <v>11900</v>
      </c>
      <c r="J2907" s="218"/>
      <c r="K2907" s="218"/>
      <c r="L2907" s="218"/>
      <c r="M2907" s="218"/>
      <c r="N2907" s="218"/>
      <c r="O2907" s="218"/>
      <c r="P2907" s="218"/>
      <c r="Q2907" s="218"/>
    </row>
    <row r="2908" spans="2:17" x14ac:dyDescent="0.25">
      <c r="B2908" s="76"/>
      <c r="C2908" s="77"/>
      <c r="D2908" s="231"/>
      <c r="E2908" s="35"/>
      <c r="F2908" s="225"/>
      <c r="G2908" s="79"/>
      <c r="H2908" s="290"/>
      <c r="I2908" s="74" t="str">
        <f t="shared" si="83"/>
        <v>11900</v>
      </c>
      <c r="J2908" s="218"/>
      <c r="K2908" s="218"/>
      <c r="L2908" s="218"/>
      <c r="M2908" s="218"/>
      <c r="N2908" s="218"/>
      <c r="O2908" s="218"/>
      <c r="P2908" s="218"/>
      <c r="Q2908" s="218"/>
    </row>
    <row r="2909" spans="2:17" x14ac:dyDescent="0.25">
      <c r="B2909" s="76"/>
      <c r="C2909" s="77"/>
      <c r="D2909" s="231"/>
      <c r="E2909" s="35"/>
      <c r="F2909" s="225"/>
      <c r="G2909" s="79"/>
      <c r="H2909" s="290"/>
      <c r="I2909" s="74" t="str">
        <f t="shared" si="83"/>
        <v>11900</v>
      </c>
      <c r="J2909" s="218"/>
      <c r="K2909" s="218"/>
      <c r="L2909" s="218"/>
      <c r="M2909" s="218"/>
      <c r="N2909" s="218"/>
      <c r="O2909" s="218"/>
      <c r="P2909" s="218"/>
      <c r="Q2909" s="218"/>
    </row>
    <row r="2910" spans="2:17" x14ac:dyDescent="0.25">
      <c r="B2910" s="76"/>
      <c r="C2910" s="77"/>
      <c r="D2910" s="231"/>
      <c r="E2910" s="35"/>
      <c r="F2910" s="225"/>
      <c r="G2910" s="79"/>
      <c r="H2910" s="290"/>
      <c r="I2910" s="74" t="str">
        <f t="shared" si="83"/>
        <v>11900</v>
      </c>
      <c r="J2910" s="218"/>
      <c r="K2910" s="218"/>
      <c r="L2910" s="218"/>
      <c r="M2910" s="218"/>
      <c r="N2910" s="218"/>
      <c r="O2910" s="218"/>
      <c r="P2910" s="218"/>
      <c r="Q2910" s="218"/>
    </row>
    <row r="2911" spans="2:17" x14ac:dyDescent="0.25">
      <c r="B2911" s="76"/>
      <c r="C2911" s="77"/>
      <c r="D2911" s="231"/>
      <c r="E2911" s="35"/>
      <c r="F2911" s="225"/>
      <c r="G2911" s="79"/>
      <c r="H2911" s="290"/>
      <c r="I2911" s="74" t="str">
        <f t="shared" si="83"/>
        <v>11900</v>
      </c>
      <c r="J2911" s="218"/>
      <c r="K2911" s="218"/>
      <c r="L2911" s="218"/>
      <c r="M2911" s="218"/>
      <c r="N2911" s="218"/>
      <c r="O2911" s="218"/>
      <c r="P2911" s="218"/>
      <c r="Q2911" s="218"/>
    </row>
    <row r="2912" spans="2:17" x14ac:dyDescent="0.25">
      <c r="B2912" s="76"/>
      <c r="C2912" s="77"/>
      <c r="D2912" s="231"/>
      <c r="E2912" s="35"/>
      <c r="F2912" s="225"/>
      <c r="G2912" s="79"/>
      <c r="H2912" s="290"/>
      <c r="I2912" s="74" t="str">
        <f t="shared" si="83"/>
        <v>11900</v>
      </c>
      <c r="J2912" s="218"/>
      <c r="K2912" s="218"/>
      <c r="L2912" s="218"/>
      <c r="M2912" s="218"/>
      <c r="N2912" s="218"/>
      <c r="O2912" s="218"/>
      <c r="P2912" s="218"/>
      <c r="Q2912" s="218"/>
    </row>
    <row r="2913" spans="2:17" x14ac:dyDescent="0.25">
      <c r="B2913" s="76"/>
      <c r="C2913" s="77"/>
      <c r="D2913" s="231"/>
      <c r="E2913" s="35"/>
      <c r="F2913" s="225"/>
      <c r="G2913" s="79"/>
      <c r="H2913" s="290"/>
      <c r="I2913" s="74" t="str">
        <f t="shared" si="83"/>
        <v>11900</v>
      </c>
      <c r="J2913" s="218"/>
      <c r="K2913" s="218"/>
      <c r="L2913" s="218"/>
      <c r="M2913" s="218"/>
      <c r="N2913" s="218"/>
      <c r="O2913" s="218"/>
      <c r="P2913" s="218"/>
      <c r="Q2913" s="218"/>
    </row>
    <row r="2914" spans="2:17" x14ac:dyDescent="0.25">
      <c r="B2914" s="76"/>
      <c r="C2914" s="77"/>
      <c r="D2914" s="231"/>
      <c r="E2914" s="35"/>
      <c r="F2914" s="225"/>
      <c r="G2914" s="79"/>
      <c r="H2914" s="290"/>
      <c r="I2914" s="74" t="str">
        <f t="shared" si="83"/>
        <v>11900</v>
      </c>
      <c r="J2914" s="218"/>
      <c r="K2914" s="218"/>
      <c r="L2914" s="218"/>
      <c r="M2914" s="218"/>
      <c r="N2914" s="218"/>
      <c r="O2914" s="218"/>
      <c r="P2914" s="218"/>
      <c r="Q2914" s="218"/>
    </row>
    <row r="2915" spans="2:17" x14ac:dyDescent="0.25">
      <c r="B2915" s="76"/>
      <c r="C2915" s="77"/>
      <c r="D2915" s="231"/>
      <c r="E2915" s="35"/>
      <c r="F2915" s="225"/>
      <c r="G2915" s="79"/>
      <c r="H2915" s="290"/>
      <c r="I2915" s="74" t="str">
        <f t="shared" si="83"/>
        <v>11900</v>
      </c>
      <c r="J2915" s="218"/>
      <c r="K2915" s="218"/>
      <c r="L2915" s="218"/>
      <c r="M2915" s="218"/>
      <c r="N2915" s="218"/>
      <c r="O2915" s="218"/>
      <c r="P2915" s="218"/>
      <c r="Q2915" s="218"/>
    </row>
    <row r="2916" spans="2:17" x14ac:dyDescent="0.25">
      <c r="B2916" s="76"/>
      <c r="C2916" s="77"/>
      <c r="D2916" s="231"/>
      <c r="E2916" s="35"/>
      <c r="F2916" s="225"/>
      <c r="G2916" s="79"/>
      <c r="H2916" s="290"/>
      <c r="I2916" s="74" t="str">
        <f t="shared" si="83"/>
        <v>11900</v>
      </c>
      <c r="J2916" s="218"/>
      <c r="K2916" s="218"/>
      <c r="L2916" s="218"/>
      <c r="M2916" s="218"/>
      <c r="N2916" s="218"/>
      <c r="O2916" s="218"/>
      <c r="P2916" s="218"/>
      <c r="Q2916" s="218"/>
    </row>
    <row r="2917" spans="2:17" x14ac:dyDescent="0.25">
      <c r="B2917" s="76"/>
      <c r="C2917" s="77"/>
      <c r="D2917" s="231"/>
      <c r="E2917" s="35"/>
      <c r="F2917" s="225"/>
      <c r="G2917" s="79"/>
      <c r="H2917" s="290"/>
      <c r="I2917" s="74" t="str">
        <f t="shared" si="83"/>
        <v>11900</v>
      </c>
      <c r="J2917" s="218"/>
      <c r="K2917" s="218"/>
      <c r="L2917" s="218"/>
      <c r="M2917" s="218"/>
      <c r="N2917" s="218"/>
      <c r="O2917" s="218"/>
      <c r="P2917" s="218"/>
      <c r="Q2917" s="218"/>
    </row>
    <row r="2918" spans="2:17" x14ac:dyDescent="0.25">
      <c r="B2918" s="76"/>
      <c r="C2918" s="77"/>
      <c r="D2918" s="231"/>
      <c r="E2918" s="35"/>
      <c r="F2918" s="225"/>
      <c r="G2918" s="79"/>
      <c r="H2918" s="290"/>
      <c r="I2918" s="74" t="str">
        <f t="shared" si="83"/>
        <v>11900</v>
      </c>
      <c r="J2918" s="218"/>
      <c r="K2918" s="218"/>
      <c r="L2918" s="218"/>
      <c r="M2918" s="218"/>
      <c r="N2918" s="218"/>
      <c r="O2918" s="218"/>
      <c r="P2918" s="218"/>
      <c r="Q2918" s="218"/>
    </row>
    <row r="2919" spans="2:17" x14ac:dyDescent="0.25">
      <c r="B2919" s="76"/>
      <c r="C2919" s="77"/>
      <c r="D2919" s="231"/>
      <c r="E2919" s="35"/>
      <c r="F2919" s="225"/>
      <c r="G2919" s="79"/>
      <c r="H2919" s="290"/>
      <c r="I2919" s="74" t="str">
        <f t="shared" si="83"/>
        <v>11900</v>
      </c>
      <c r="J2919" s="218"/>
      <c r="K2919" s="218"/>
      <c r="L2919" s="218"/>
      <c r="M2919" s="218"/>
      <c r="N2919" s="218"/>
      <c r="O2919" s="218"/>
      <c r="P2919" s="218"/>
      <c r="Q2919" s="218"/>
    </row>
    <row r="2920" spans="2:17" x14ac:dyDescent="0.25">
      <c r="B2920" s="76"/>
      <c r="C2920" s="77"/>
      <c r="D2920" s="231"/>
      <c r="E2920" s="35"/>
      <c r="F2920" s="225"/>
      <c r="G2920" s="79"/>
      <c r="H2920" s="290"/>
      <c r="I2920" s="74" t="str">
        <f t="shared" si="83"/>
        <v>11900</v>
      </c>
      <c r="J2920" s="218"/>
      <c r="K2920" s="218"/>
      <c r="L2920" s="218"/>
      <c r="M2920" s="218"/>
      <c r="N2920" s="218"/>
      <c r="O2920" s="218"/>
      <c r="P2920" s="218"/>
      <c r="Q2920" s="218"/>
    </row>
    <row r="2921" spans="2:17" x14ac:dyDescent="0.25">
      <c r="B2921" s="76"/>
      <c r="C2921" s="77"/>
      <c r="D2921" s="231"/>
      <c r="E2921" s="35"/>
      <c r="F2921" s="225"/>
      <c r="G2921" s="79"/>
      <c r="H2921" s="290"/>
      <c r="I2921" s="74" t="str">
        <f t="shared" si="83"/>
        <v>11900</v>
      </c>
      <c r="J2921" s="218"/>
      <c r="K2921" s="218"/>
      <c r="L2921" s="218"/>
      <c r="M2921" s="218"/>
      <c r="N2921" s="218"/>
      <c r="O2921" s="218"/>
      <c r="P2921" s="218"/>
      <c r="Q2921" s="218"/>
    </row>
    <row r="2922" spans="2:17" x14ac:dyDescent="0.25">
      <c r="B2922" s="76"/>
      <c r="C2922" s="77"/>
      <c r="D2922" s="231"/>
      <c r="E2922" s="35"/>
      <c r="F2922" s="225"/>
      <c r="G2922" s="79"/>
      <c r="H2922" s="290"/>
      <c r="I2922" s="74" t="str">
        <f t="shared" si="83"/>
        <v>11900</v>
      </c>
      <c r="J2922" s="218"/>
      <c r="K2922" s="218"/>
      <c r="L2922" s="218"/>
      <c r="M2922" s="218"/>
      <c r="N2922" s="218"/>
      <c r="O2922" s="218"/>
      <c r="P2922" s="218"/>
      <c r="Q2922" s="218"/>
    </row>
    <row r="2923" spans="2:17" x14ac:dyDescent="0.25">
      <c r="B2923" s="76"/>
      <c r="C2923" s="77"/>
      <c r="D2923" s="231"/>
      <c r="E2923" s="35"/>
      <c r="F2923" s="225"/>
      <c r="G2923" s="79"/>
      <c r="H2923" s="290"/>
      <c r="I2923" s="74" t="str">
        <f t="shared" si="83"/>
        <v>11900</v>
      </c>
      <c r="J2923" s="218"/>
      <c r="K2923" s="218"/>
      <c r="L2923" s="218"/>
      <c r="M2923" s="218"/>
      <c r="N2923" s="218"/>
      <c r="O2923" s="218"/>
      <c r="P2923" s="218"/>
      <c r="Q2923" s="218"/>
    </row>
    <row r="2924" spans="2:17" x14ac:dyDescent="0.25">
      <c r="B2924" s="76"/>
      <c r="C2924" s="77"/>
      <c r="D2924" s="231"/>
      <c r="E2924" s="35"/>
      <c r="F2924" s="225"/>
      <c r="G2924" s="79"/>
      <c r="H2924" s="290"/>
      <c r="I2924" s="74" t="str">
        <f t="shared" si="83"/>
        <v>11900</v>
      </c>
      <c r="J2924" s="218"/>
      <c r="K2924" s="218"/>
      <c r="L2924" s="218"/>
      <c r="M2924" s="218"/>
      <c r="N2924" s="218"/>
      <c r="O2924" s="218"/>
      <c r="P2924" s="218"/>
      <c r="Q2924" s="218"/>
    </row>
    <row r="2925" spans="2:17" x14ac:dyDescent="0.25">
      <c r="B2925" s="76"/>
      <c r="C2925" s="77"/>
      <c r="D2925" s="231"/>
      <c r="E2925" s="35"/>
      <c r="F2925" s="225"/>
      <c r="G2925" s="79"/>
      <c r="H2925" s="290"/>
      <c r="I2925" s="74" t="str">
        <f t="shared" si="83"/>
        <v>11900</v>
      </c>
      <c r="J2925" s="218"/>
      <c r="K2925" s="218"/>
      <c r="L2925" s="218"/>
      <c r="M2925" s="218"/>
      <c r="N2925" s="218"/>
      <c r="O2925" s="218"/>
      <c r="P2925" s="218"/>
      <c r="Q2925" s="218"/>
    </row>
    <row r="2926" spans="2:17" x14ac:dyDescent="0.25">
      <c r="B2926" s="76"/>
      <c r="C2926" s="77"/>
      <c r="D2926" s="231"/>
      <c r="E2926" s="35"/>
      <c r="F2926" s="225"/>
      <c r="G2926" s="79"/>
      <c r="H2926" s="290"/>
      <c r="I2926" s="74" t="str">
        <f t="shared" si="83"/>
        <v>11900</v>
      </c>
      <c r="J2926" s="218"/>
      <c r="K2926" s="218"/>
      <c r="L2926" s="218"/>
      <c r="M2926" s="218"/>
      <c r="N2926" s="218"/>
      <c r="O2926" s="218"/>
      <c r="P2926" s="218"/>
      <c r="Q2926" s="218"/>
    </row>
    <row r="2927" spans="2:17" x14ac:dyDescent="0.25">
      <c r="B2927" s="76"/>
      <c r="C2927" s="77"/>
      <c r="D2927" s="231"/>
      <c r="E2927" s="35"/>
      <c r="F2927" s="225"/>
      <c r="G2927" s="79"/>
      <c r="H2927" s="290"/>
      <c r="I2927" s="74" t="str">
        <f t="shared" si="83"/>
        <v>11900</v>
      </c>
      <c r="J2927" s="218"/>
      <c r="K2927" s="218"/>
      <c r="L2927" s="218"/>
      <c r="M2927" s="218"/>
      <c r="N2927" s="218"/>
      <c r="O2927" s="218"/>
      <c r="P2927" s="218"/>
      <c r="Q2927" s="218"/>
    </row>
    <row r="2928" spans="2:17" x14ac:dyDescent="0.25">
      <c r="B2928" s="76"/>
      <c r="C2928" s="77"/>
      <c r="D2928" s="231"/>
      <c r="E2928" s="35"/>
      <c r="F2928" s="225"/>
      <c r="G2928" s="79"/>
      <c r="H2928" s="290"/>
      <c r="I2928" s="74" t="str">
        <f t="shared" si="83"/>
        <v>11900</v>
      </c>
      <c r="J2928" s="218"/>
      <c r="K2928" s="218"/>
      <c r="L2928" s="218"/>
      <c r="M2928" s="218"/>
      <c r="N2928" s="218"/>
      <c r="O2928" s="218"/>
      <c r="P2928" s="218"/>
      <c r="Q2928" s="218"/>
    </row>
    <row r="2929" spans="2:17" x14ac:dyDescent="0.25">
      <c r="B2929" s="76"/>
      <c r="C2929" s="77"/>
      <c r="D2929" s="231"/>
      <c r="E2929" s="35"/>
      <c r="F2929" s="225"/>
      <c r="G2929" s="79"/>
      <c r="H2929" s="290"/>
      <c r="I2929" s="74" t="str">
        <f t="shared" si="83"/>
        <v>11900</v>
      </c>
      <c r="J2929" s="218"/>
      <c r="K2929" s="218"/>
      <c r="L2929" s="218"/>
      <c r="M2929" s="218"/>
      <c r="N2929" s="218"/>
      <c r="O2929" s="218"/>
      <c r="P2929" s="218"/>
      <c r="Q2929" s="218"/>
    </row>
    <row r="2930" spans="2:17" x14ac:dyDescent="0.25">
      <c r="B2930" s="76"/>
      <c r="C2930" s="77"/>
      <c r="D2930" s="231"/>
      <c r="E2930" s="35"/>
      <c r="F2930" s="225"/>
      <c r="G2930" s="79"/>
      <c r="H2930" s="290"/>
      <c r="I2930" s="74" t="str">
        <f t="shared" si="83"/>
        <v>11900</v>
      </c>
      <c r="J2930" s="218"/>
      <c r="K2930" s="218"/>
      <c r="L2930" s="218"/>
      <c r="M2930" s="218"/>
      <c r="N2930" s="218"/>
      <c r="O2930" s="218"/>
      <c r="P2930" s="218"/>
      <c r="Q2930" s="218"/>
    </row>
    <row r="2931" spans="2:17" x14ac:dyDescent="0.25">
      <c r="B2931" s="76"/>
      <c r="C2931" s="77"/>
      <c r="D2931" s="231"/>
      <c r="E2931" s="35"/>
      <c r="F2931" s="225"/>
      <c r="G2931" s="79"/>
      <c r="H2931" s="290"/>
      <c r="I2931" s="74" t="str">
        <f t="shared" si="83"/>
        <v>11900</v>
      </c>
      <c r="J2931" s="218"/>
      <c r="K2931" s="218"/>
      <c r="L2931" s="218"/>
      <c r="M2931" s="218"/>
      <c r="N2931" s="218"/>
      <c r="O2931" s="218"/>
      <c r="P2931" s="218"/>
      <c r="Q2931" s="218"/>
    </row>
    <row r="2932" spans="2:17" x14ac:dyDescent="0.25">
      <c r="B2932" s="76"/>
      <c r="C2932" s="77"/>
      <c r="D2932" s="231"/>
      <c r="E2932" s="35"/>
      <c r="F2932" s="225"/>
      <c r="G2932" s="79"/>
      <c r="H2932" s="290"/>
      <c r="I2932" s="74" t="str">
        <f t="shared" si="83"/>
        <v>11900</v>
      </c>
      <c r="J2932" s="218"/>
      <c r="K2932" s="218"/>
      <c r="L2932" s="218"/>
      <c r="M2932" s="218"/>
      <c r="N2932" s="218"/>
      <c r="O2932" s="218"/>
      <c r="P2932" s="218"/>
      <c r="Q2932" s="218"/>
    </row>
    <row r="2933" spans="2:17" x14ac:dyDescent="0.25">
      <c r="B2933" s="76"/>
      <c r="C2933" s="77"/>
      <c r="D2933" s="231"/>
      <c r="E2933" s="35"/>
      <c r="F2933" s="225"/>
      <c r="G2933" s="79"/>
      <c r="H2933" s="290"/>
      <c r="I2933" s="74" t="str">
        <f t="shared" si="83"/>
        <v>11900</v>
      </c>
      <c r="J2933" s="218"/>
      <c r="K2933" s="218"/>
      <c r="L2933" s="218"/>
      <c r="M2933" s="218"/>
      <c r="N2933" s="218"/>
      <c r="O2933" s="218"/>
      <c r="P2933" s="218"/>
      <c r="Q2933" s="218"/>
    </row>
    <row r="2934" spans="2:17" x14ac:dyDescent="0.25">
      <c r="B2934" s="76"/>
      <c r="C2934" s="77"/>
      <c r="D2934" s="231"/>
      <c r="E2934" s="35"/>
      <c r="F2934" s="225"/>
      <c r="G2934" s="79"/>
      <c r="H2934" s="290"/>
      <c r="I2934" s="74" t="str">
        <f t="shared" si="83"/>
        <v>11900</v>
      </c>
      <c r="J2934" s="218"/>
      <c r="K2934" s="218"/>
      <c r="L2934" s="218"/>
      <c r="M2934" s="218"/>
      <c r="N2934" s="218"/>
      <c r="O2934" s="218"/>
      <c r="P2934" s="218"/>
      <c r="Q2934" s="218"/>
    </row>
    <row r="2935" spans="2:17" x14ac:dyDescent="0.25">
      <c r="B2935" s="76"/>
      <c r="C2935" s="77"/>
      <c r="D2935" s="231"/>
      <c r="E2935" s="35"/>
      <c r="F2935" s="225"/>
      <c r="G2935" s="79"/>
      <c r="H2935" s="290"/>
      <c r="I2935" s="74" t="str">
        <f t="shared" si="83"/>
        <v>11900</v>
      </c>
      <c r="J2935" s="218"/>
      <c r="K2935" s="218"/>
      <c r="L2935" s="218"/>
      <c r="M2935" s="218"/>
      <c r="N2935" s="218"/>
      <c r="O2935" s="218"/>
      <c r="P2935" s="218"/>
      <c r="Q2935" s="218"/>
    </row>
    <row r="2936" spans="2:17" x14ac:dyDescent="0.25">
      <c r="B2936" s="76"/>
      <c r="C2936" s="77"/>
      <c r="D2936" s="231"/>
      <c r="E2936" s="35"/>
      <c r="F2936" s="225"/>
      <c r="G2936" s="79"/>
      <c r="H2936" s="290"/>
      <c r="I2936" s="74" t="str">
        <f t="shared" si="83"/>
        <v>11900</v>
      </c>
      <c r="J2936" s="218"/>
      <c r="K2936" s="218"/>
      <c r="L2936" s="218"/>
      <c r="M2936" s="218"/>
      <c r="N2936" s="218"/>
      <c r="O2936" s="218"/>
      <c r="P2936" s="218"/>
      <c r="Q2936" s="218"/>
    </row>
    <row r="2937" spans="2:17" x14ac:dyDescent="0.25">
      <c r="B2937" s="76"/>
      <c r="C2937" s="77"/>
      <c r="D2937" s="231"/>
      <c r="E2937" s="35"/>
      <c r="F2937" s="225"/>
      <c r="G2937" s="79"/>
      <c r="H2937" s="290"/>
      <c r="I2937" s="74" t="str">
        <f t="shared" si="83"/>
        <v>11900</v>
      </c>
      <c r="J2937" s="218"/>
      <c r="K2937" s="218"/>
      <c r="L2937" s="218"/>
      <c r="M2937" s="218"/>
      <c r="N2937" s="218"/>
      <c r="O2937" s="218"/>
      <c r="P2937" s="218"/>
      <c r="Q2937" s="218"/>
    </row>
    <row r="2938" spans="2:17" x14ac:dyDescent="0.25">
      <c r="B2938" s="76"/>
      <c r="C2938" s="77"/>
      <c r="D2938" s="231"/>
      <c r="E2938" s="35"/>
      <c r="F2938" s="225"/>
      <c r="G2938" s="79"/>
      <c r="H2938" s="290"/>
      <c r="I2938" s="74" t="str">
        <f t="shared" si="83"/>
        <v>11900</v>
      </c>
      <c r="J2938" s="218"/>
      <c r="K2938" s="218"/>
      <c r="L2938" s="218"/>
      <c r="M2938" s="218"/>
      <c r="N2938" s="218"/>
      <c r="O2938" s="218"/>
      <c r="P2938" s="218"/>
      <c r="Q2938" s="218"/>
    </row>
    <row r="2939" spans="2:17" x14ac:dyDescent="0.25">
      <c r="B2939" s="76"/>
      <c r="C2939" s="77"/>
      <c r="D2939" s="231"/>
      <c r="E2939" s="35"/>
      <c r="F2939" s="225"/>
      <c r="G2939" s="79"/>
      <c r="H2939" s="290"/>
      <c r="I2939" s="74" t="str">
        <f t="shared" si="83"/>
        <v>11900</v>
      </c>
      <c r="J2939" s="218"/>
      <c r="K2939" s="218"/>
      <c r="L2939" s="218"/>
      <c r="M2939" s="218"/>
      <c r="N2939" s="218"/>
      <c r="O2939" s="218"/>
      <c r="P2939" s="218"/>
      <c r="Q2939" s="218"/>
    </row>
    <row r="2940" spans="2:17" x14ac:dyDescent="0.25">
      <c r="B2940" s="76"/>
      <c r="C2940" s="77"/>
      <c r="D2940" s="231"/>
      <c r="E2940" s="35"/>
      <c r="F2940" s="225"/>
      <c r="G2940" s="79"/>
      <c r="H2940" s="290"/>
      <c r="I2940" s="74" t="str">
        <f t="shared" si="83"/>
        <v>11900</v>
      </c>
      <c r="J2940" s="218"/>
      <c r="K2940" s="218"/>
      <c r="L2940" s="218"/>
      <c r="M2940" s="218"/>
      <c r="N2940" s="218"/>
      <c r="O2940" s="218"/>
      <c r="P2940" s="218"/>
      <c r="Q2940" s="218"/>
    </row>
    <row r="2941" spans="2:17" x14ac:dyDescent="0.25">
      <c r="B2941" s="76"/>
      <c r="C2941" s="77"/>
      <c r="D2941" s="231"/>
      <c r="E2941" s="35"/>
      <c r="F2941" s="225"/>
      <c r="G2941" s="79"/>
      <c r="H2941" s="290"/>
      <c r="I2941" s="74" t="str">
        <f t="shared" si="83"/>
        <v>11900</v>
      </c>
      <c r="J2941" s="218"/>
      <c r="K2941" s="218"/>
      <c r="L2941" s="218"/>
      <c r="M2941" s="218"/>
      <c r="N2941" s="218"/>
      <c r="O2941" s="218"/>
      <c r="P2941" s="218"/>
      <c r="Q2941" s="218"/>
    </row>
    <row r="2942" spans="2:17" x14ac:dyDescent="0.25">
      <c r="B2942" s="76"/>
      <c r="C2942" s="77"/>
      <c r="D2942" s="231"/>
      <c r="E2942" s="35"/>
      <c r="F2942" s="225"/>
      <c r="G2942" s="79"/>
      <c r="H2942" s="290"/>
      <c r="I2942" s="74" t="str">
        <f t="shared" si="83"/>
        <v>11900</v>
      </c>
      <c r="J2942" s="218"/>
      <c r="K2942" s="218"/>
      <c r="L2942" s="218"/>
      <c r="M2942" s="218"/>
      <c r="N2942" s="218"/>
      <c r="O2942" s="218"/>
      <c r="P2942" s="218"/>
      <c r="Q2942" s="218"/>
    </row>
    <row r="2943" spans="2:17" x14ac:dyDescent="0.25">
      <c r="B2943" s="76"/>
      <c r="C2943" s="77"/>
      <c r="D2943" s="231"/>
      <c r="E2943" s="35"/>
      <c r="F2943" s="225"/>
      <c r="G2943" s="79"/>
      <c r="H2943" s="290"/>
      <c r="I2943" s="74" t="str">
        <f t="shared" si="83"/>
        <v>11900</v>
      </c>
      <c r="J2943" s="218"/>
      <c r="K2943" s="218"/>
      <c r="L2943" s="218"/>
      <c r="M2943" s="218"/>
      <c r="N2943" s="218"/>
      <c r="O2943" s="218"/>
      <c r="P2943" s="218"/>
      <c r="Q2943" s="218"/>
    </row>
    <row r="2944" spans="2:17" x14ac:dyDescent="0.25">
      <c r="B2944" s="76"/>
      <c r="C2944" s="77"/>
      <c r="D2944" s="231"/>
      <c r="E2944" s="35"/>
      <c r="F2944" s="225"/>
      <c r="G2944" s="79"/>
      <c r="H2944" s="290"/>
      <c r="I2944" s="74" t="str">
        <f t="shared" si="83"/>
        <v>11900</v>
      </c>
      <c r="J2944" s="218"/>
      <c r="K2944" s="218"/>
      <c r="L2944" s="218"/>
      <c r="M2944" s="218"/>
      <c r="N2944" s="218"/>
      <c r="O2944" s="218"/>
      <c r="P2944" s="218"/>
      <c r="Q2944" s="218"/>
    </row>
    <row r="2945" spans="2:17" x14ac:dyDescent="0.25">
      <c r="B2945" s="76"/>
      <c r="C2945" s="77"/>
      <c r="D2945" s="231"/>
      <c r="E2945" s="35"/>
      <c r="F2945" s="225"/>
      <c r="G2945" s="79"/>
      <c r="H2945" s="290"/>
      <c r="I2945" s="74" t="str">
        <f t="shared" si="83"/>
        <v>11900</v>
      </c>
      <c r="J2945" s="218"/>
      <c r="K2945" s="218"/>
      <c r="L2945" s="218"/>
      <c r="M2945" s="218"/>
      <c r="N2945" s="218"/>
      <c r="O2945" s="218"/>
      <c r="P2945" s="218"/>
      <c r="Q2945" s="218"/>
    </row>
    <row r="2946" spans="2:17" x14ac:dyDescent="0.25">
      <c r="B2946" s="76"/>
      <c r="C2946" s="77"/>
      <c r="D2946" s="231"/>
      <c r="E2946" s="35"/>
      <c r="F2946" s="225"/>
      <c r="G2946" s="79"/>
      <c r="H2946" s="290"/>
      <c r="I2946" s="74" t="str">
        <f t="shared" si="83"/>
        <v>11900</v>
      </c>
      <c r="J2946" s="218"/>
      <c r="K2946" s="218"/>
      <c r="L2946" s="218"/>
      <c r="M2946" s="218"/>
      <c r="N2946" s="218"/>
      <c r="O2946" s="218"/>
      <c r="P2946" s="218"/>
      <c r="Q2946" s="218"/>
    </row>
    <row r="2947" spans="2:17" x14ac:dyDescent="0.25">
      <c r="B2947" s="76"/>
      <c r="C2947" s="77"/>
      <c r="D2947" s="231"/>
      <c r="E2947" s="35"/>
      <c r="F2947" s="225"/>
      <c r="G2947" s="79"/>
      <c r="H2947" s="290"/>
      <c r="I2947" s="74" t="str">
        <f t="shared" si="83"/>
        <v>11900</v>
      </c>
      <c r="J2947" s="218"/>
      <c r="K2947" s="218"/>
      <c r="L2947" s="218"/>
      <c r="M2947" s="218"/>
      <c r="N2947" s="218"/>
      <c r="O2947" s="218"/>
      <c r="P2947" s="218"/>
      <c r="Q2947" s="218"/>
    </row>
    <row r="2948" spans="2:17" x14ac:dyDescent="0.25">
      <c r="B2948" s="76"/>
      <c r="C2948" s="77"/>
      <c r="D2948" s="231"/>
      <c r="E2948" s="35"/>
      <c r="F2948" s="225"/>
      <c r="G2948" s="79"/>
      <c r="H2948" s="290"/>
      <c r="I2948" s="74" t="str">
        <f t="shared" si="83"/>
        <v>11900</v>
      </c>
      <c r="J2948" s="218"/>
      <c r="K2948" s="218"/>
      <c r="L2948" s="218"/>
      <c r="M2948" s="218"/>
      <c r="N2948" s="218"/>
      <c r="O2948" s="218"/>
      <c r="P2948" s="218"/>
      <c r="Q2948" s="218"/>
    </row>
    <row r="2949" spans="2:17" x14ac:dyDescent="0.25">
      <c r="B2949" s="76"/>
      <c r="C2949" s="77"/>
      <c r="D2949" s="231"/>
      <c r="E2949" s="35"/>
      <c r="F2949" s="225"/>
      <c r="G2949" s="79"/>
      <c r="H2949" s="290"/>
      <c r="I2949" s="74" t="str">
        <f t="shared" si="83"/>
        <v>11900</v>
      </c>
      <c r="J2949" s="218"/>
      <c r="K2949" s="218"/>
      <c r="L2949" s="218"/>
      <c r="M2949" s="218"/>
      <c r="N2949" s="218"/>
      <c r="O2949" s="218"/>
      <c r="P2949" s="218"/>
      <c r="Q2949" s="218"/>
    </row>
    <row r="2950" spans="2:17" x14ac:dyDescent="0.25">
      <c r="B2950" s="76"/>
      <c r="C2950" s="77"/>
      <c r="D2950" s="231"/>
      <c r="E2950" s="35"/>
      <c r="F2950" s="225"/>
      <c r="G2950" s="79"/>
      <c r="H2950" s="290"/>
      <c r="I2950" s="74" t="str">
        <f t="shared" si="83"/>
        <v>11900</v>
      </c>
      <c r="J2950" s="218"/>
      <c r="K2950" s="218"/>
      <c r="L2950" s="218"/>
      <c r="M2950" s="218"/>
      <c r="N2950" s="218"/>
      <c r="O2950" s="218"/>
      <c r="P2950" s="218"/>
      <c r="Q2950" s="218"/>
    </row>
    <row r="2951" spans="2:17" x14ac:dyDescent="0.25">
      <c r="B2951" s="76"/>
      <c r="C2951" s="77"/>
      <c r="D2951" s="231"/>
      <c r="E2951" s="35"/>
      <c r="F2951" s="225"/>
      <c r="G2951" s="79"/>
      <c r="H2951" s="290"/>
      <c r="I2951" s="74" t="str">
        <f t="shared" si="83"/>
        <v>11900</v>
      </c>
      <c r="J2951" s="218"/>
      <c r="K2951" s="218"/>
      <c r="L2951" s="218"/>
      <c r="M2951" s="218"/>
      <c r="N2951" s="218"/>
      <c r="O2951" s="218"/>
      <c r="P2951" s="218"/>
      <c r="Q2951" s="218"/>
    </row>
    <row r="2952" spans="2:17" x14ac:dyDescent="0.25">
      <c r="B2952" s="76"/>
      <c r="C2952" s="77"/>
      <c r="D2952" s="231"/>
      <c r="E2952" s="35"/>
      <c r="F2952" s="225"/>
      <c r="G2952" s="79"/>
      <c r="H2952" s="290"/>
      <c r="I2952" s="74" t="str">
        <f t="shared" si="83"/>
        <v>11900</v>
      </c>
      <c r="J2952" s="218"/>
      <c r="K2952" s="218"/>
      <c r="L2952" s="218"/>
      <c r="M2952" s="218"/>
      <c r="N2952" s="218"/>
      <c r="O2952" s="218"/>
      <c r="P2952" s="218"/>
      <c r="Q2952" s="218"/>
    </row>
    <row r="2953" spans="2:17" x14ac:dyDescent="0.25">
      <c r="B2953" s="76"/>
      <c r="C2953" s="77"/>
      <c r="D2953" s="231"/>
      <c r="E2953" s="35"/>
      <c r="F2953" s="225"/>
      <c r="G2953" s="79"/>
      <c r="H2953" s="290"/>
      <c r="I2953" s="74" t="str">
        <f t="shared" si="83"/>
        <v>11900</v>
      </c>
      <c r="J2953" s="218"/>
      <c r="K2953" s="218"/>
      <c r="L2953" s="218"/>
      <c r="M2953" s="218"/>
      <c r="N2953" s="218"/>
      <c r="O2953" s="218"/>
      <c r="P2953" s="218"/>
      <c r="Q2953" s="218"/>
    </row>
    <row r="2954" spans="2:17" x14ac:dyDescent="0.25">
      <c r="B2954" s="76"/>
      <c r="C2954" s="77"/>
      <c r="D2954" s="231"/>
      <c r="E2954" s="35"/>
      <c r="F2954" s="225"/>
      <c r="G2954" s="79"/>
      <c r="H2954" s="290"/>
      <c r="I2954" s="74" t="str">
        <f t="shared" si="83"/>
        <v>11900</v>
      </c>
      <c r="J2954" s="218"/>
      <c r="K2954" s="218"/>
      <c r="L2954" s="218"/>
      <c r="M2954" s="218"/>
      <c r="N2954" s="218"/>
      <c r="O2954" s="218"/>
      <c r="P2954" s="218"/>
      <c r="Q2954" s="218"/>
    </row>
    <row r="2955" spans="2:17" x14ac:dyDescent="0.25">
      <c r="B2955" s="76"/>
      <c r="C2955" s="77"/>
      <c r="D2955" s="231"/>
      <c r="E2955" s="35"/>
      <c r="F2955" s="225"/>
      <c r="G2955" s="79"/>
      <c r="H2955" s="290"/>
      <c r="I2955" s="74" t="str">
        <f t="shared" si="83"/>
        <v>11900</v>
      </c>
      <c r="J2955" s="218"/>
      <c r="K2955" s="218"/>
      <c r="L2955" s="218"/>
      <c r="M2955" s="218"/>
      <c r="N2955" s="218"/>
      <c r="O2955" s="218"/>
      <c r="P2955" s="218"/>
      <c r="Q2955" s="218"/>
    </row>
    <row r="2956" spans="2:17" x14ac:dyDescent="0.25">
      <c r="B2956" s="76"/>
      <c r="C2956" s="77"/>
      <c r="D2956" s="231"/>
      <c r="E2956" s="35"/>
      <c r="F2956" s="225"/>
      <c r="G2956" s="79"/>
      <c r="H2956" s="290"/>
      <c r="I2956" s="74" t="str">
        <f t="shared" si="83"/>
        <v>11900</v>
      </c>
      <c r="J2956" s="218"/>
      <c r="K2956" s="218"/>
      <c r="L2956" s="218"/>
      <c r="M2956" s="218"/>
      <c r="N2956" s="218"/>
      <c r="O2956" s="218"/>
      <c r="P2956" s="218"/>
      <c r="Q2956" s="218"/>
    </row>
    <row r="2957" spans="2:17" x14ac:dyDescent="0.25">
      <c r="B2957" s="76"/>
      <c r="C2957" s="77"/>
      <c r="D2957" s="231"/>
      <c r="E2957" s="35"/>
      <c r="F2957" s="225"/>
      <c r="G2957" s="79"/>
      <c r="H2957" s="290"/>
      <c r="I2957" s="74" t="str">
        <f t="shared" si="83"/>
        <v>11900</v>
      </c>
      <c r="J2957" s="218"/>
      <c r="K2957" s="218"/>
      <c r="L2957" s="218"/>
      <c r="M2957" s="218"/>
      <c r="N2957" s="218"/>
      <c r="O2957" s="218"/>
      <c r="P2957" s="218"/>
      <c r="Q2957" s="218"/>
    </row>
    <row r="2958" spans="2:17" x14ac:dyDescent="0.25">
      <c r="B2958" s="76"/>
      <c r="C2958" s="77"/>
      <c r="D2958" s="231"/>
      <c r="E2958" s="35"/>
      <c r="F2958" s="225"/>
      <c r="G2958" s="79"/>
      <c r="H2958" s="290"/>
      <c r="I2958" s="74" t="str">
        <f t="shared" si="83"/>
        <v>11900</v>
      </c>
      <c r="J2958" s="218"/>
      <c r="K2958" s="218"/>
      <c r="L2958" s="218"/>
      <c r="M2958" s="218"/>
      <c r="N2958" s="218"/>
      <c r="O2958" s="218"/>
      <c r="P2958" s="218"/>
      <c r="Q2958" s="218"/>
    </row>
    <row r="2959" spans="2:17" x14ac:dyDescent="0.25">
      <c r="B2959" s="76"/>
      <c r="C2959" s="77"/>
      <c r="D2959" s="231"/>
      <c r="E2959" s="35"/>
      <c r="F2959" s="225"/>
      <c r="G2959" s="79"/>
      <c r="H2959" s="290"/>
      <c r="I2959" s="74" t="str">
        <f t="shared" ref="I2959:I3022" si="84">MONTH(D2959)&amp;YEAR(D2959)&amp;G2959</f>
        <v>11900</v>
      </c>
      <c r="J2959" s="218"/>
      <c r="K2959" s="218"/>
      <c r="L2959" s="218"/>
      <c r="M2959" s="218"/>
      <c r="N2959" s="218"/>
      <c r="O2959" s="218"/>
      <c r="P2959" s="218"/>
      <c r="Q2959" s="218"/>
    </row>
    <row r="2960" spans="2:17" x14ac:dyDescent="0.25">
      <c r="B2960" s="76"/>
      <c r="C2960" s="77"/>
      <c r="D2960" s="231"/>
      <c r="E2960" s="35"/>
      <c r="F2960" s="225"/>
      <c r="G2960" s="79"/>
      <c r="H2960" s="290"/>
      <c r="I2960" s="74" t="str">
        <f t="shared" si="84"/>
        <v>11900</v>
      </c>
      <c r="J2960" s="218"/>
      <c r="K2960" s="218"/>
      <c r="L2960" s="218"/>
      <c r="M2960" s="218"/>
      <c r="N2960" s="218"/>
      <c r="O2960" s="218"/>
      <c r="P2960" s="218"/>
      <c r="Q2960" s="218"/>
    </row>
    <row r="2961" spans="2:17" x14ac:dyDescent="0.25">
      <c r="B2961" s="76"/>
      <c r="C2961" s="77"/>
      <c r="D2961" s="231"/>
      <c r="E2961" s="35"/>
      <c r="F2961" s="225"/>
      <c r="G2961" s="79"/>
      <c r="H2961" s="290"/>
      <c r="I2961" s="74" t="str">
        <f t="shared" si="84"/>
        <v>11900</v>
      </c>
      <c r="J2961" s="218"/>
      <c r="K2961" s="218"/>
      <c r="L2961" s="218"/>
      <c r="M2961" s="218"/>
      <c r="N2961" s="218"/>
      <c r="O2961" s="218"/>
      <c r="P2961" s="218"/>
      <c r="Q2961" s="218"/>
    </row>
    <row r="2962" spans="2:17" x14ac:dyDescent="0.25">
      <c r="B2962" s="76"/>
      <c r="C2962" s="77"/>
      <c r="D2962" s="231"/>
      <c r="E2962" s="35"/>
      <c r="F2962" s="225"/>
      <c r="G2962" s="79"/>
      <c r="H2962" s="290"/>
      <c r="I2962" s="74" t="str">
        <f t="shared" si="84"/>
        <v>11900</v>
      </c>
      <c r="J2962" s="218"/>
      <c r="K2962" s="218"/>
      <c r="L2962" s="218"/>
      <c r="M2962" s="218"/>
      <c r="N2962" s="218"/>
      <c r="O2962" s="218"/>
      <c r="P2962" s="218"/>
      <c r="Q2962" s="218"/>
    </row>
    <row r="2963" spans="2:17" x14ac:dyDescent="0.25">
      <c r="B2963" s="76"/>
      <c r="C2963" s="77"/>
      <c r="D2963" s="231"/>
      <c r="E2963" s="35"/>
      <c r="F2963" s="225"/>
      <c r="G2963" s="79"/>
      <c r="H2963" s="290"/>
      <c r="I2963" s="74" t="str">
        <f t="shared" si="84"/>
        <v>11900</v>
      </c>
      <c r="J2963" s="218"/>
      <c r="K2963" s="218"/>
      <c r="L2963" s="218"/>
      <c r="M2963" s="218"/>
      <c r="N2963" s="218"/>
      <c r="O2963" s="218"/>
      <c r="P2963" s="218"/>
      <c r="Q2963" s="218"/>
    </row>
    <row r="2964" spans="2:17" x14ac:dyDescent="0.25">
      <c r="B2964" s="76"/>
      <c r="C2964" s="77"/>
      <c r="D2964" s="231"/>
      <c r="E2964" s="35"/>
      <c r="F2964" s="225"/>
      <c r="G2964" s="79"/>
      <c r="H2964" s="290"/>
      <c r="I2964" s="74" t="str">
        <f t="shared" si="84"/>
        <v>11900</v>
      </c>
      <c r="J2964" s="218"/>
      <c r="K2964" s="218"/>
      <c r="L2964" s="218"/>
      <c r="M2964" s="218"/>
      <c r="N2964" s="218"/>
      <c r="O2964" s="218"/>
      <c r="P2964" s="218"/>
      <c r="Q2964" s="218"/>
    </row>
    <row r="2965" spans="2:17" x14ac:dyDescent="0.25">
      <c r="B2965" s="76"/>
      <c r="C2965" s="77"/>
      <c r="D2965" s="231"/>
      <c r="E2965" s="35"/>
      <c r="F2965" s="225"/>
      <c r="G2965" s="79"/>
      <c r="H2965" s="290"/>
      <c r="I2965" s="74" t="str">
        <f t="shared" si="84"/>
        <v>11900</v>
      </c>
      <c r="J2965" s="218"/>
      <c r="K2965" s="218"/>
      <c r="L2965" s="218"/>
      <c r="M2965" s="218"/>
      <c r="N2965" s="218"/>
      <c r="O2965" s="218"/>
      <c r="P2965" s="218"/>
      <c r="Q2965" s="218"/>
    </row>
    <row r="2966" spans="2:17" x14ac:dyDescent="0.25">
      <c r="B2966" s="76"/>
      <c r="C2966" s="77"/>
      <c r="D2966" s="231"/>
      <c r="E2966" s="35"/>
      <c r="F2966" s="225"/>
      <c r="G2966" s="79"/>
      <c r="H2966" s="290"/>
      <c r="I2966" s="74" t="str">
        <f t="shared" si="84"/>
        <v>11900</v>
      </c>
      <c r="J2966" s="218"/>
      <c r="K2966" s="218"/>
      <c r="L2966" s="218"/>
      <c r="M2966" s="218"/>
      <c r="N2966" s="218"/>
      <c r="O2966" s="218"/>
      <c r="P2966" s="218"/>
      <c r="Q2966" s="218"/>
    </row>
    <row r="2967" spans="2:17" x14ac:dyDescent="0.25">
      <c r="B2967" s="76"/>
      <c r="C2967" s="77"/>
      <c r="D2967" s="231"/>
      <c r="E2967" s="35"/>
      <c r="F2967" s="225"/>
      <c r="G2967" s="79"/>
      <c r="H2967" s="290"/>
      <c r="I2967" s="74" t="str">
        <f t="shared" si="84"/>
        <v>11900</v>
      </c>
      <c r="J2967" s="218"/>
      <c r="K2967" s="218"/>
      <c r="L2967" s="218"/>
      <c r="M2967" s="218"/>
      <c r="N2967" s="218"/>
      <c r="O2967" s="218"/>
      <c r="P2967" s="218"/>
      <c r="Q2967" s="218"/>
    </row>
    <row r="2968" spans="2:17" x14ac:dyDescent="0.25">
      <c r="B2968" s="76"/>
      <c r="C2968" s="77"/>
      <c r="D2968" s="231"/>
      <c r="E2968" s="35"/>
      <c r="F2968" s="225"/>
      <c r="G2968" s="79"/>
      <c r="H2968" s="290"/>
      <c r="I2968" s="74" t="str">
        <f t="shared" si="84"/>
        <v>11900</v>
      </c>
      <c r="J2968" s="218"/>
      <c r="K2968" s="218"/>
      <c r="L2968" s="218"/>
      <c r="M2968" s="218"/>
      <c r="N2968" s="218"/>
      <c r="O2968" s="218"/>
      <c r="P2968" s="218"/>
      <c r="Q2968" s="218"/>
    </row>
    <row r="2969" spans="2:17" x14ac:dyDescent="0.25">
      <c r="B2969" s="76"/>
      <c r="C2969" s="77"/>
      <c r="D2969" s="231"/>
      <c r="E2969" s="35"/>
      <c r="F2969" s="225"/>
      <c r="G2969" s="79"/>
      <c r="H2969" s="290"/>
      <c r="I2969" s="74" t="str">
        <f t="shared" si="84"/>
        <v>11900</v>
      </c>
      <c r="J2969" s="218"/>
      <c r="K2969" s="218"/>
      <c r="L2969" s="218"/>
      <c r="M2969" s="218"/>
      <c r="N2969" s="218"/>
      <c r="O2969" s="218"/>
      <c r="P2969" s="218"/>
      <c r="Q2969" s="218"/>
    </row>
    <row r="2970" spans="2:17" x14ac:dyDescent="0.25">
      <c r="B2970" s="76"/>
      <c r="C2970" s="77"/>
      <c r="D2970" s="231"/>
      <c r="E2970" s="35"/>
      <c r="F2970" s="225"/>
      <c r="G2970" s="79"/>
      <c r="H2970" s="290"/>
      <c r="I2970" s="74" t="str">
        <f t="shared" si="84"/>
        <v>11900</v>
      </c>
      <c r="J2970" s="218"/>
      <c r="K2970" s="218"/>
      <c r="L2970" s="218"/>
      <c r="M2970" s="218"/>
      <c r="N2970" s="218"/>
      <c r="O2970" s="218"/>
      <c r="P2970" s="218"/>
      <c r="Q2970" s="218"/>
    </row>
    <row r="2971" spans="2:17" x14ac:dyDescent="0.25">
      <c r="B2971" s="76"/>
      <c r="C2971" s="77"/>
      <c r="D2971" s="231"/>
      <c r="E2971" s="35"/>
      <c r="F2971" s="225"/>
      <c r="G2971" s="79"/>
      <c r="H2971" s="290"/>
      <c r="I2971" s="74" t="str">
        <f t="shared" si="84"/>
        <v>11900</v>
      </c>
      <c r="J2971" s="218"/>
      <c r="K2971" s="218"/>
      <c r="L2971" s="218"/>
      <c r="M2971" s="218"/>
      <c r="N2971" s="218"/>
      <c r="O2971" s="218"/>
      <c r="P2971" s="218"/>
      <c r="Q2971" s="218"/>
    </row>
    <row r="2972" spans="2:17" x14ac:dyDescent="0.25">
      <c r="B2972" s="76"/>
      <c r="C2972" s="77"/>
      <c r="D2972" s="231"/>
      <c r="E2972" s="35"/>
      <c r="F2972" s="225"/>
      <c r="G2972" s="79"/>
      <c r="H2972" s="290"/>
      <c r="I2972" s="74" t="str">
        <f t="shared" si="84"/>
        <v>11900</v>
      </c>
      <c r="J2972" s="218"/>
      <c r="K2972" s="218"/>
      <c r="L2972" s="218"/>
      <c r="M2972" s="218"/>
      <c r="N2972" s="218"/>
      <c r="O2972" s="218"/>
      <c r="P2972" s="218"/>
      <c r="Q2972" s="218"/>
    </row>
    <row r="2973" spans="2:17" x14ac:dyDescent="0.25">
      <c r="B2973" s="76"/>
      <c r="C2973" s="77"/>
      <c r="D2973" s="231"/>
      <c r="E2973" s="35"/>
      <c r="F2973" s="225"/>
      <c r="G2973" s="79"/>
      <c r="H2973" s="290"/>
      <c r="I2973" s="74" t="str">
        <f t="shared" si="84"/>
        <v>11900</v>
      </c>
      <c r="J2973" s="218"/>
      <c r="K2973" s="218"/>
      <c r="L2973" s="218"/>
      <c r="M2973" s="218"/>
      <c r="N2973" s="218"/>
      <c r="O2973" s="218"/>
      <c r="P2973" s="218"/>
      <c r="Q2973" s="218"/>
    </row>
    <row r="2974" spans="2:17" x14ac:dyDescent="0.25">
      <c r="B2974" s="76"/>
      <c r="C2974" s="77"/>
      <c r="D2974" s="231"/>
      <c r="E2974" s="35"/>
      <c r="F2974" s="225"/>
      <c r="G2974" s="79"/>
      <c r="H2974" s="290"/>
      <c r="I2974" s="74" t="str">
        <f t="shared" si="84"/>
        <v>11900</v>
      </c>
      <c r="J2974" s="218"/>
      <c r="K2974" s="218"/>
      <c r="L2974" s="218"/>
      <c r="M2974" s="218"/>
      <c r="N2974" s="218"/>
      <c r="O2974" s="218"/>
      <c r="P2974" s="218"/>
      <c r="Q2974" s="218"/>
    </row>
    <row r="2975" spans="2:17" x14ac:dyDescent="0.25">
      <c r="B2975" s="76"/>
      <c r="C2975" s="77"/>
      <c r="D2975" s="231"/>
      <c r="E2975" s="35"/>
      <c r="F2975" s="225"/>
      <c r="G2975" s="79"/>
      <c r="H2975" s="290"/>
      <c r="I2975" s="74" t="str">
        <f t="shared" si="84"/>
        <v>11900</v>
      </c>
      <c r="J2975" s="218"/>
      <c r="K2975" s="218"/>
      <c r="L2975" s="218"/>
      <c r="M2975" s="218"/>
      <c r="N2975" s="218"/>
      <c r="O2975" s="218"/>
      <c r="P2975" s="218"/>
      <c r="Q2975" s="218"/>
    </row>
    <row r="2976" spans="2:17" x14ac:dyDescent="0.25">
      <c r="B2976" s="76"/>
      <c r="C2976" s="77"/>
      <c r="D2976" s="231"/>
      <c r="E2976" s="35"/>
      <c r="F2976" s="225"/>
      <c r="G2976" s="79"/>
      <c r="H2976" s="290"/>
      <c r="I2976" s="74" t="str">
        <f t="shared" si="84"/>
        <v>11900</v>
      </c>
      <c r="J2976" s="218"/>
      <c r="K2976" s="218"/>
      <c r="L2976" s="218"/>
      <c r="M2976" s="218"/>
      <c r="N2976" s="218"/>
      <c r="O2976" s="218"/>
      <c r="P2976" s="218"/>
      <c r="Q2976" s="218"/>
    </row>
    <row r="2977" spans="2:17" x14ac:dyDescent="0.25">
      <c r="B2977" s="76"/>
      <c r="C2977" s="77"/>
      <c r="D2977" s="231"/>
      <c r="E2977" s="35"/>
      <c r="F2977" s="225"/>
      <c r="G2977" s="79"/>
      <c r="H2977" s="290"/>
      <c r="I2977" s="74" t="str">
        <f t="shared" si="84"/>
        <v>11900</v>
      </c>
      <c r="J2977" s="218"/>
      <c r="K2977" s="218"/>
      <c r="L2977" s="218"/>
      <c r="M2977" s="218"/>
      <c r="N2977" s="218"/>
      <c r="O2977" s="218"/>
      <c r="P2977" s="218"/>
      <c r="Q2977" s="218"/>
    </row>
    <row r="2978" spans="2:17" x14ac:dyDescent="0.25">
      <c r="B2978" s="76"/>
      <c r="C2978" s="77"/>
      <c r="D2978" s="231"/>
      <c r="E2978" s="35"/>
      <c r="F2978" s="225"/>
      <c r="G2978" s="79"/>
      <c r="H2978" s="290"/>
      <c r="I2978" s="74" t="str">
        <f t="shared" si="84"/>
        <v>11900</v>
      </c>
      <c r="J2978" s="218"/>
      <c r="K2978" s="218"/>
      <c r="L2978" s="218"/>
      <c r="M2978" s="218"/>
      <c r="N2978" s="218"/>
      <c r="O2978" s="218"/>
      <c r="P2978" s="218"/>
      <c r="Q2978" s="218"/>
    </row>
    <row r="2979" spans="2:17" x14ac:dyDescent="0.25">
      <c r="B2979" s="76"/>
      <c r="C2979" s="77"/>
      <c r="D2979" s="231"/>
      <c r="E2979" s="35"/>
      <c r="F2979" s="225"/>
      <c r="G2979" s="79"/>
      <c r="H2979" s="290"/>
      <c r="I2979" s="74" t="str">
        <f t="shared" si="84"/>
        <v>11900</v>
      </c>
      <c r="J2979" s="218"/>
      <c r="K2979" s="218"/>
      <c r="L2979" s="218"/>
      <c r="M2979" s="218"/>
      <c r="N2979" s="218"/>
      <c r="O2979" s="218"/>
      <c r="P2979" s="218"/>
      <c r="Q2979" s="218"/>
    </row>
    <row r="2980" spans="2:17" x14ac:dyDescent="0.25">
      <c r="B2980" s="76"/>
      <c r="C2980" s="77"/>
      <c r="D2980" s="231"/>
      <c r="E2980" s="35"/>
      <c r="F2980" s="225"/>
      <c r="G2980" s="79"/>
      <c r="H2980" s="290"/>
      <c r="I2980" s="74" t="str">
        <f t="shared" si="84"/>
        <v>11900</v>
      </c>
      <c r="J2980" s="218"/>
      <c r="K2980" s="218"/>
      <c r="L2980" s="218"/>
      <c r="M2980" s="218"/>
      <c r="N2980" s="218"/>
      <c r="O2980" s="218"/>
      <c r="P2980" s="218"/>
      <c r="Q2980" s="218"/>
    </row>
    <row r="2981" spans="2:17" x14ac:dyDescent="0.25">
      <c r="B2981" s="76"/>
      <c r="C2981" s="77"/>
      <c r="D2981" s="231"/>
      <c r="E2981" s="35"/>
      <c r="F2981" s="225"/>
      <c r="G2981" s="79"/>
      <c r="H2981" s="290"/>
      <c r="I2981" s="74" t="str">
        <f t="shared" si="84"/>
        <v>11900</v>
      </c>
      <c r="J2981" s="218"/>
      <c r="K2981" s="218"/>
      <c r="L2981" s="218"/>
      <c r="M2981" s="218"/>
      <c r="N2981" s="218"/>
      <c r="O2981" s="218"/>
      <c r="P2981" s="218"/>
      <c r="Q2981" s="218"/>
    </row>
    <row r="2982" spans="2:17" x14ac:dyDescent="0.25">
      <c r="B2982" s="76"/>
      <c r="C2982" s="77"/>
      <c r="D2982" s="231"/>
      <c r="E2982" s="35"/>
      <c r="F2982" s="225"/>
      <c r="G2982" s="79"/>
      <c r="H2982" s="290"/>
      <c r="I2982" s="74" t="str">
        <f t="shared" si="84"/>
        <v>11900</v>
      </c>
      <c r="J2982" s="218"/>
      <c r="K2982" s="218"/>
      <c r="L2982" s="218"/>
      <c r="M2982" s="218"/>
      <c r="N2982" s="218"/>
      <c r="O2982" s="218"/>
      <c r="P2982" s="218"/>
      <c r="Q2982" s="218"/>
    </row>
    <row r="2983" spans="2:17" x14ac:dyDescent="0.25">
      <c r="B2983" s="76"/>
      <c r="C2983" s="77"/>
      <c r="D2983" s="231"/>
      <c r="E2983" s="35"/>
      <c r="F2983" s="225"/>
      <c r="G2983" s="79"/>
      <c r="H2983" s="290"/>
      <c r="I2983" s="74" t="str">
        <f t="shared" si="84"/>
        <v>11900</v>
      </c>
      <c r="J2983" s="218"/>
      <c r="K2983" s="218"/>
      <c r="L2983" s="218"/>
      <c r="M2983" s="218"/>
      <c r="N2983" s="218"/>
      <c r="O2983" s="218"/>
      <c r="P2983" s="218"/>
      <c r="Q2983" s="218"/>
    </row>
    <row r="2984" spans="2:17" x14ac:dyDescent="0.25">
      <c r="B2984" s="76"/>
      <c r="C2984" s="77"/>
      <c r="D2984" s="231"/>
      <c r="E2984" s="35"/>
      <c r="F2984" s="225"/>
      <c r="G2984" s="79"/>
      <c r="H2984" s="290"/>
      <c r="I2984" s="74" t="str">
        <f t="shared" si="84"/>
        <v>11900</v>
      </c>
      <c r="J2984" s="218"/>
      <c r="K2984" s="218"/>
      <c r="L2984" s="218"/>
      <c r="M2984" s="218"/>
      <c r="N2984" s="218"/>
      <c r="O2984" s="218"/>
      <c r="P2984" s="218"/>
      <c r="Q2984" s="218"/>
    </row>
    <row r="2985" spans="2:17" x14ac:dyDescent="0.25">
      <c r="B2985" s="76"/>
      <c r="C2985" s="77"/>
      <c r="D2985" s="231"/>
      <c r="E2985" s="35"/>
      <c r="F2985" s="225"/>
      <c r="G2985" s="79"/>
      <c r="H2985" s="290"/>
      <c r="I2985" s="74" t="str">
        <f t="shared" si="84"/>
        <v>11900</v>
      </c>
      <c r="J2985" s="218"/>
      <c r="K2985" s="218"/>
      <c r="L2985" s="218"/>
      <c r="M2985" s="218"/>
      <c r="N2985" s="218"/>
      <c r="O2985" s="218"/>
      <c r="P2985" s="218"/>
      <c r="Q2985" s="218"/>
    </row>
    <row r="2986" spans="2:17" x14ac:dyDescent="0.25">
      <c r="B2986" s="76"/>
      <c r="C2986" s="77"/>
      <c r="D2986" s="231"/>
      <c r="E2986" s="35"/>
      <c r="F2986" s="225"/>
      <c r="G2986" s="79"/>
      <c r="H2986" s="290"/>
      <c r="I2986" s="74" t="str">
        <f t="shared" si="84"/>
        <v>11900</v>
      </c>
      <c r="J2986" s="218"/>
      <c r="K2986" s="218"/>
      <c r="L2986" s="218"/>
      <c r="M2986" s="218"/>
      <c r="N2986" s="218"/>
      <c r="O2986" s="218"/>
      <c r="P2986" s="218"/>
      <c r="Q2986" s="218"/>
    </row>
    <row r="2987" spans="2:17" x14ac:dyDescent="0.25">
      <c r="B2987" s="76"/>
      <c r="C2987" s="77"/>
      <c r="D2987" s="231"/>
      <c r="E2987" s="35"/>
      <c r="F2987" s="225"/>
      <c r="G2987" s="79"/>
      <c r="H2987" s="290"/>
      <c r="I2987" s="74" t="str">
        <f t="shared" si="84"/>
        <v>11900</v>
      </c>
      <c r="J2987" s="218"/>
      <c r="K2987" s="218"/>
      <c r="L2987" s="218"/>
      <c r="M2987" s="218"/>
      <c r="N2987" s="218"/>
      <c r="O2987" s="218"/>
      <c r="P2987" s="218"/>
      <c r="Q2987" s="218"/>
    </row>
    <row r="2988" spans="2:17" x14ac:dyDescent="0.25">
      <c r="B2988" s="76"/>
      <c r="C2988" s="77"/>
      <c r="D2988" s="231"/>
      <c r="E2988" s="35"/>
      <c r="F2988" s="225"/>
      <c r="G2988" s="79"/>
      <c r="H2988" s="290"/>
      <c r="I2988" s="74" t="str">
        <f t="shared" si="84"/>
        <v>11900</v>
      </c>
      <c r="J2988" s="218"/>
      <c r="K2988" s="218"/>
      <c r="L2988" s="218"/>
      <c r="M2988" s="218"/>
      <c r="N2988" s="218"/>
      <c r="O2988" s="218"/>
      <c r="P2988" s="218"/>
      <c r="Q2988" s="218"/>
    </row>
    <row r="2989" spans="2:17" x14ac:dyDescent="0.25">
      <c r="B2989" s="76"/>
      <c r="C2989" s="77"/>
      <c r="D2989" s="231"/>
      <c r="E2989" s="35"/>
      <c r="F2989" s="225"/>
      <c r="G2989" s="79"/>
      <c r="H2989" s="290"/>
      <c r="I2989" s="74" t="str">
        <f t="shared" si="84"/>
        <v>11900</v>
      </c>
      <c r="J2989" s="218"/>
      <c r="K2989" s="218"/>
      <c r="L2989" s="218"/>
      <c r="M2989" s="218"/>
      <c r="N2989" s="218"/>
      <c r="O2989" s="218"/>
      <c r="P2989" s="218"/>
      <c r="Q2989" s="218"/>
    </row>
    <row r="2990" spans="2:17" x14ac:dyDescent="0.25">
      <c r="B2990" s="76"/>
      <c r="C2990" s="77"/>
      <c r="D2990" s="231"/>
      <c r="E2990" s="35"/>
      <c r="F2990" s="225"/>
      <c r="G2990" s="79"/>
      <c r="H2990" s="290"/>
      <c r="I2990" s="74" t="str">
        <f t="shared" si="84"/>
        <v>11900</v>
      </c>
      <c r="J2990" s="218"/>
      <c r="K2990" s="218"/>
      <c r="L2990" s="218"/>
      <c r="M2990" s="218"/>
      <c r="N2990" s="218"/>
      <c r="O2990" s="218"/>
      <c r="P2990" s="218"/>
      <c r="Q2990" s="218"/>
    </row>
    <row r="2991" spans="2:17" x14ac:dyDescent="0.25">
      <c r="B2991" s="76"/>
      <c r="C2991" s="77"/>
      <c r="D2991" s="231"/>
      <c r="E2991" s="35"/>
      <c r="F2991" s="225"/>
      <c r="G2991" s="79"/>
      <c r="H2991" s="290"/>
      <c r="I2991" s="74" t="str">
        <f t="shared" si="84"/>
        <v>11900</v>
      </c>
      <c r="J2991" s="218"/>
      <c r="K2991" s="218"/>
      <c r="L2991" s="218"/>
      <c r="M2991" s="218"/>
      <c r="N2991" s="218"/>
      <c r="O2991" s="218"/>
      <c r="P2991" s="218"/>
      <c r="Q2991" s="218"/>
    </row>
    <row r="2992" spans="2:17" x14ac:dyDescent="0.25">
      <c r="B2992" s="76"/>
      <c r="C2992" s="77"/>
      <c r="D2992" s="231"/>
      <c r="E2992" s="35"/>
      <c r="F2992" s="225"/>
      <c r="G2992" s="79"/>
      <c r="H2992" s="290"/>
      <c r="I2992" s="74" t="str">
        <f t="shared" si="84"/>
        <v>11900</v>
      </c>
      <c r="J2992" s="218"/>
      <c r="K2992" s="218"/>
      <c r="L2992" s="218"/>
      <c r="M2992" s="218"/>
      <c r="N2992" s="218"/>
      <c r="O2992" s="218"/>
      <c r="P2992" s="218"/>
      <c r="Q2992" s="218"/>
    </row>
    <row r="2993" spans="2:17" x14ac:dyDescent="0.25">
      <c r="B2993" s="76"/>
      <c r="C2993" s="77"/>
      <c r="D2993" s="231"/>
      <c r="E2993" s="35"/>
      <c r="F2993" s="225"/>
      <c r="G2993" s="79"/>
      <c r="H2993" s="290"/>
      <c r="I2993" s="74" t="str">
        <f t="shared" si="84"/>
        <v>11900</v>
      </c>
      <c r="J2993" s="218"/>
      <c r="K2993" s="218"/>
      <c r="L2993" s="218"/>
      <c r="M2993" s="218"/>
      <c r="N2993" s="218"/>
      <c r="O2993" s="218"/>
      <c r="P2993" s="218"/>
      <c r="Q2993" s="218"/>
    </row>
    <row r="2994" spans="2:17" x14ac:dyDescent="0.25">
      <c r="B2994" s="76"/>
      <c r="C2994" s="77"/>
      <c r="D2994" s="231"/>
      <c r="E2994" s="35"/>
      <c r="F2994" s="225"/>
      <c r="G2994" s="79"/>
      <c r="H2994" s="290"/>
      <c r="I2994" s="74" t="str">
        <f t="shared" si="84"/>
        <v>11900</v>
      </c>
      <c r="J2994" s="218"/>
      <c r="K2994" s="218"/>
      <c r="L2994" s="218"/>
      <c r="M2994" s="218"/>
      <c r="N2994" s="218"/>
      <c r="O2994" s="218"/>
      <c r="P2994" s="218"/>
      <c r="Q2994" s="218"/>
    </row>
    <row r="2995" spans="2:17" x14ac:dyDescent="0.25">
      <c r="B2995" s="76"/>
      <c r="C2995" s="77"/>
      <c r="D2995" s="231"/>
      <c r="E2995" s="35"/>
      <c r="F2995" s="225"/>
      <c r="G2995" s="79"/>
      <c r="H2995" s="290"/>
      <c r="I2995" s="74" t="str">
        <f t="shared" si="84"/>
        <v>11900</v>
      </c>
      <c r="J2995" s="218"/>
      <c r="K2995" s="218"/>
      <c r="L2995" s="218"/>
      <c r="M2995" s="218"/>
      <c r="N2995" s="218"/>
      <c r="O2995" s="218"/>
      <c r="P2995" s="218"/>
      <c r="Q2995" s="218"/>
    </row>
    <row r="2996" spans="2:17" x14ac:dyDescent="0.25">
      <c r="B2996" s="76"/>
      <c r="C2996" s="77"/>
      <c r="D2996" s="231"/>
      <c r="E2996" s="35"/>
      <c r="F2996" s="225"/>
      <c r="G2996" s="79"/>
      <c r="H2996" s="290"/>
      <c r="I2996" s="74" t="str">
        <f t="shared" si="84"/>
        <v>11900</v>
      </c>
      <c r="J2996" s="218"/>
      <c r="K2996" s="218"/>
      <c r="L2996" s="218"/>
      <c r="M2996" s="218"/>
      <c r="N2996" s="218"/>
      <c r="O2996" s="218"/>
      <c r="P2996" s="218"/>
      <c r="Q2996" s="218"/>
    </row>
    <row r="2997" spans="2:17" x14ac:dyDescent="0.25">
      <c r="B2997" s="76"/>
      <c r="C2997" s="77"/>
      <c r="D2997" s="231"/>
      <c r="E2997" s="35"/>
      <c r="F2997" s="225"/>
      <c r="G2997" s="79"/>
      <c r="H2997" s="290"/>
      <c r="I2997" s="74" t="str">
        <f t="shared" si="84"/>
        <v>11900</v>
      </c>
      <c r="J2997" s="218"/>
      <c r="K2997" s="218"/>
      <c r="L2997" s="218"/>
      <c r="M2997" s="218"/>
      <c r="N2997" s="218"/>
      <c r="O2997" s="218"/>
      <c r="P2997" s="218"/>
      <c r="Q2997" s="218"/>
    </row>
    <row r="2998" spans="2:17" x14ac:dyDescent="0.25">
      <c r="B2998" s="76"/>
      <c r="C2998" s="77"/>
      <c r="D2998" s="231"/>
      <c r="E2998" s="35"/>
      <c r="F2998" s="225"/>
      <c r="G2998" s="79"/>
      <c r="H2998" s="290"/>
      <c r="I2998" s="74" t="str">
        <f t="shared" si="84"/>
        <v>11900</v>
      </c>
      <c r="J2998" s="218"/>
      <c r="K2998" s="218"/>
      <c r="L2998" s="218"/>
      <c r="M2998" s="218"/>
      <c r="N2998" s="218"/>
      <c r="O2998" s="218"/>
      <c r="P2998" s="218"/>
      <c r="Q2998" s="218"/>
    </row>
    <row r="2999" spans="2:17" x14ac:dyDescent="0.25">
      <c r="B2999" s="76"/>
      <c r="C2999" s="77"/>
      <c r="D2999" s="231"/>
      <c r="E2999" s="35"/>
      <c r="F2999" s="225"/>
      <c r="G2999" s="79"/>
      <c r="H2999" s="290"/>
      <c r="I2999" s="74" t="str">
        <f t="shared" si="84"/>
        <v>11900</v>
      </c>
      <c r="J2999" s="218"/>
      <c r="K2999" s="218"/>
      <c r="L2999" s="218"/>
      <c r="M2999" s="218"/>
      <c r="N2999" s="218"/>
      <c r="O2999" s="218"/>
      <c r="P2999" s="218"/>
      <c r="Q2999" s="218"/>
    </row>
    <row r="3000" spans="2:17" x14ac:dyDescent="0.25">
      <c r="B3000" s="76"/>
      <c r="C3000" s="77"/>
      <c r="D3000" s="231"/>
      <c r="E3000" s="35"/>
      <c r="F3000" s="225"/>
      <c r="G3000" s="79"/>
      <c r="H3000" s="290"/>
      <c r="I3000" s="74" t="str">
        <f t="shared" si="84"/>
        <v>11900</v>
      </c>
      <c r="J3000" s="218"/>
      <c r="K3000" s="218"/>
      <c r="L3000" s="218"/>
      <c r="M3000" s="218"/>
      <c r="N3000" s="218"/>
      <c r="O3000" s="218"/>
      <c r="P3000" s="218"/>
      <c r="Q3000" s="218"/>
    </row>
    <row r="3001" spans="2:17" x14ac:dyDescent="0.25">
      <c r="B3001" s="76"/>
      <c r="C3001" s="77"/>
      <c r="D3001" s="231"/>
      <c r="E3001" s="35"/>
      <c r="F3001" s="225"/>
      <c r="G3001" s="79"/>
      <c r="H3001" s="290"/>
      <c r="I3001" s="74" t="str">
        <f t="shared" si="84"/>
        <v>11900</v>
      </c>
      <c r="J3001" s="218"/>
      <c r="K3001" s="218"/>
      <c r="L3001" s="218"/>
      <c r="M3001" s="218"/>
      <c r="N3001" s="218"/>
      <c r="O3001" s="218"/>
      <c r="P3001" s="218"/>
      <c r="Q3001" s="218"/>
    </row>
    <row r="3002" spans="2:17" x14ac:dyDescent="0.25">
      <c r="B3002" s="76"/>
      <c r="C3002" s="77"/>
      <c r="D3002" s="231"/>
      <c r="E3002" s="35"/>
      <c r="F3002" s="225"/>
      <c r="G3002" s="79"/>
      <c r="H3002" s="290"/>
      <c r="I3002" s="74" t="str">
        <f t="shared" si="84"/>
        <v>11900</v>
      </c>
      <c r="J3002" s="218"/>
      <c r="K3002" s="218"/>
      <c r="L3002" s="218"/>
      <c r="M3002" s="218"/>
      <c r="N3002" s="218"/>
      <c r="O3002" s="218"/>
      <c r="P3002" s="218"/>
      <c r="Q3002" s="218"/>
    </row>
    <row r="3003" spans="2:17" x14ac:dyDescent="0.25">
      <c r="B3003" s="76"/>
      <c r="C3003" s="77"/>
      <c r="D3003" s="231"/>
      <c r="E3003" s="35"/>
      <c r="F3003" s="225"/>
      <c r="G3003" s="79"/>
      <c r="H3003" s="290"/>
      <c r="I3003" s="74" t="str">
        <f t="shared" si="84"/>
        <v>11900</v>
      </c>
      <c r="J3003" s="218"/>
      <c r="K3003" s="218"/>
      <c r="L3003" s="218"/>
      <c r="M3003" s="218"/>
      <c r="N3003" s="218"/>
      <c r="O3003" s="218"/>
      <c r="P3003" s="218"/>
      <c r="Q3003" s="218"/>
    </row>
    <row r="3004" spans="2:17" x14ac:dyDescent="0.25">
      <c r="B3004" s="76"/>
      <c r="C3004" s="77"/>
      <c r="D3004" s="231"/>
      <c r="E3004" s="35"/>
      <c r="F3004" s="225"/>
      <c r="G3004" s="79"/>
      <c r="H3004" s="290"/>
      <c r="I3004" s="74" t="str">
        <f t="shared" si="84"/>
        <v>11900</v>
      </c>
      <c r="J3004" s="218"/>
      <c r="K3004" s="218"/>
      <c r="L3004" s="218"/>
      <c r="M3004" s="218"/>
      <c r="N3004" s="218"/>
      <c r="O3004" s="218"/>
      <c r="P3004" s="218"/>
      <c r="Q3004" s="218"/>
    </row>
    <row r="3005" spans="2:17" x14ac:dyDescent="0.25">
      <c r="B3005" s="76"/>
      <c r="C3005" s="77"/>
      <c r="D3005" s="231"/>
      <c r="E3005" s="35"/>
      <c r="F3005" s="225"/>
      <c r="G3005" s="79"/>
      <c r="H3005" s="290"/>
      <c r="I3005" s="74" t="str">
        <f t="shared" si="84"/>
        <v>11900</v>
      </c>
      <c r="J3005" s="218"/>
      <c r="K3005" s="218"/>
      <c r="L3005" s="218"/>
      <c r="M3005" s="218"/>
      <c r="N3005" s="218"/>
      <c r="O3005" s="218"/>
      <c r="P3005" s="218"/>
      <c r="Q3005" s="218"/>
    </row>
    <row r="3006" spans="2:17" x14ac:dyDescent="0.25">
      <c r="B3006" s="76"/>
      <c r="C3006" s="77"/>
      <c r="D3006" s="231"/>
      <c r="E3006" s="35"/>
      <c r="F3006" s="225"/>
      <c r="G3006" s="79"/>
      <c r="H3006" s="290"/>
      <c r="I3006" s="74" t="str">
        <f t="shared" si="84"/>
        <v>11900</v>
      </c>
      <c r="J3006" s="218"/>
      <c r="K3006" s="218"/>
      <c r="L3006" s="218"/>
      <c r="M3006" s="218"/>
      <c r="N3006" s="218"/>
      <c r="O3006" s="218"/>
      <c r="P3006" s="218"/>
      <c r="Q3006" s="218"/>
    </row>
    <row r="3007" spans="2:17" x14ac:dyDescent="0.25">
      <c r="B3007" s="76"/>
      <c r="C3007" s="77"/>
      <c r="D3007" s="231"/>
      <c r="E3007" s="35"/>
      <c r="F3007" s="225"/>
      <c r="G3007" s="79"/>
      <c r="H3007" s="290"/>
      <c r="I3007" s="74" t="str">
        <f t="shared" si="84"/>
        <v>11900</v>
      </c>
      <c r="J3007" s="218"/>
      <c r="K3007" s="218"/>
      <c r="L3007" s="218"/>
      <c r="M3007" s="218"/>
      <c r="N3007" s="218"/>
      <c r="O3007" s="218"/>
      <c r="P3007" s="218"/>
      <c r="Q3007" s="218"/>
    </row>
    <row r="3008" spans="2:17" x14ac:dyDescent="0.25">
      <c r="B3008" s="76"/>
      <c r="C3008" s="77"/>
      <c r="D3008" s="231"/>
      <c r="E3008" s="35"/>
      <c r="F3008" s="225"/>
      <c r="G3008" s="79"/>
      <c r="H3008" s="290"/>
      <c r="I3008" s="74" t="str">
        <f t="shared" si="84"/>
        <v>11900</v>
      </c>
      <c r="J3008" s="218"/>
      <c r="K3008" s="218"/>
      <c r="L3008" s="218"/>
      <c r="M3008" s="218"/>
      <c r="N3008" s="218"/>
      <c r="O3008" s="218"/>
      <c r="P3008" s="218"/>
      <c r="Q3008" s="218"/>
    </row>
    <row r="3009" spans="2:17" x14ac:dyDescent="0.25">
      <c r="B3009" s="76"/>
      <c r="C3009" s="77"/>
      <c r="D3009" s="231"/>
      <c r="E3009" s="35"/>
      <c r="F3009" s="225"/>
      <c r="G3009" s="79"/>
      <c r="H3009" s="290"/>
      <c r="I3009" s="74" t="str">
        <f t="shared" si="84"/>
        <v>11900</v>
      </c>
      <c r="J3009" s="218"/>
      <c r="K3009" s="218"/>
      <c r="L3009" s="218"/>
      <c r="M3009" s="218"/>
      <c r="N3009" s="218"/>
      <c r="O3009" s="218"/>
      <c r="P3009" s="218"/>
      <c r="Q3009" s="218"/>
    </row>
    <row r="3010" spans="2:17" x14ac:dyDescent="0.25">
      <c r="B3010" s="76"/>
      <c r="C3010" s="77"/>
      <c r="D3010" s="231"/>
      <c r="E3010" s="35"/>
      <c r="F3010" s="225"/>
      <c r="G3010" s="79"/>
      <c r="H3010" s="290"/>
      <c r="I3010" s="74" t="str">
        <f t="shared" si="84"/>
        <v>11900</v>
      </c>
      <c r="J3010" s="218"/>
      <c r="K3010" s="218"/>
      <c r="L3010" s="218"/>
      <c r="M3010" s="218"/>
      <c r="N3010" s="218"/>
      <c r="O3010" s="218"/>
      <c r="P3010" s="218"/>
      <c r="Q3010" s="218"/>
    </row>
    <row r="3011" spans="2:17" x14ac:dyDescent="0.25">
      <c r="B3011" s="76"/>
      <c r="C3011" s="77"/>
      <c r="D3011" s="231"/>
      <c r="E3011" s="35"/>
      <c r="F3011" s="225"/>
      <c r="G3011" s="79"/>
      <c r="H3011" s="290"/>
      <c r="I3011" s="74" t="str">
        <f t="shared" si="84"/>
        <v>11900</v>
      </c>
      <c r="J3011" s="218"/>
      <c r="K3011" s="218"/>
      <c r="L3011" s="218"/>
      <c r="M3011" s="218"/>
      <c r="N3011" s="218"/>
      <c r="O3011" s="218"/>
      <c r="P3011" s="218"/>
      <c r="Q3011" s="218"/>
    </row>
    <row r="3012" spans="2:17" x14ac:dyDescent="0.25">
      <c r="B3012" s="76"/>
      <c r="C3012" s="77"/>
      <c r="D3012" s="231"/>
      <c r="E3012" s="35"/>
      <c r="F3012" s="225"/>
      <c r="G3012" s="79"/>
      <c r="H3012" s="290"/>
      <c r="I3012" s="74" t="str">
        <f t="shared" si="84"/>
        <v>11900</v>
      </c>
      <c r="J3012" s="218"/>
      <c r="K3012" s="218"/>
      <c r="L3012" s="218"/>
      <c r="M3012" s="218"/>
      <c r="N3012" s="218"/>
      <c r="O3012" s="218"/>
      <c r="P3012" s="218"/>
      <c r="Q3012" s="218"/>
    </row>
    <row r="3013" spans="2:17" x14ac:dyDescent="0.25">
      <c r="B3013" s="76"/>
      <c r="C3013" s="77"/>
      <c r="D3013" s="231"/>
      <c r="E3013" s="35"/>
      <c r="F3013" s="225"/>
      <c r="G3013" s="79"/>
      <c r="H3013" s="290"/>
      <c r="I3013" s="74" t="str">
        <f t="shared" si="84"/>
        <v>11900</v>
      </c>
      <c r="J3013" s="218"/>
      <c r="K3013" s="218"/>
      <c r="L3013" s="218"/>
      <c r="M3013" s="218"/>
      <c r="N3013" s="218"/>
      <c r="O3013" s="218"/>
      <c r="P3013" s="218"/>
      <c r="Q3013" s="218"/>
    </row>
    <row r="3014" spans="2:17" x14ac:dyDescent="0.25">
      <c r="B3014" s="76"/>
      <c r="C3014" s="77"/>
      <c r="D3014" s="231"/>
      <c r="E3014" s="35"/>
      <c r="F3014" s="225"/>
      <c r="G3014" s="79"/>
      <c r="H3014" s="290"/>
      <c r="I3014" s="74" t="str">
        <f t="shared" si="84"/>
        <v>11900</v>
      </c>
      <c r="J3014" s="218"/>
      <c r="K3014" s="218"/>
      <c r="L3014" s="218"/>
      <c r="M3014" s="218"/>
      <c r="N3014" s="218"/>
      <c r="O3014" s="218"/>
      <c r="P3014" s="218"/>
      <c r="Q3014" s="218"/>
    </row>
    <row r="3015" spans="2:17" x14ac:dyDescent="0.25">
      <c r="B3015" s="76"/>
      <c r="C3015" s="77"/>
      <c r="D3015" s="231"/>
      <c r="E3015" s="35"/>
      <c r="F3015" s="225"/>
      <c r="G3015" s="79"/>
      <c r="H3015" s="290"/>
      <c r="I3015" s="74" t="str">
        <f t="shared" si="84"/>
        <v>11900</v>
      </c>
      <c r="J3015" s="218"/>
      <c r="K3015" s="218"/>
      <c r="L3015" s="218"/>
      <c r="M3015" s="218"/>
      <c r="N3015" s="218"/>
      <c r="O3015" s="218"/>
      <c r="P3015" s="218"/>
      <c r="Q3015" s="218"/>
    </row>
    <row r="3016" spans="2:17" x14ac:dyDescent="0.25">
      <c r="B3016" s="76"/>
      <c r="C3016" s="77"/>
      <c r="D3016" s="231"/>
      <c r="E3016" s="35"/>
      <c r="F3016" s="225"/>
      <c r="G3016" s="79"/>
      <c r="H3016" s="290"/>
      <c r="I3016" s="74" t="str">
        <f t="shared" si="84"/>
        <v>11900</v>
      </c>
      <c r="J3016" s="218"/>
      <c r="K3016" s="218"/>
      <c r="L3016" s="218"/>
      <c r="M3016" s="218"/>
      <c r="N3016" s="218"/>
      <c r="O3016" s="218"/>
      <c r="P3016" s="218"/>
      <c r="Q3016" s="218"/>
    </row>
    <row r="3017" spans="2:17" x14ac:dyDescent="0.25">
      <c r="B3017" s="76"/>
      <c r="C3017" s="77"/>
      <c r="D3017" s="231"/>
      <c r="E3017" s="35"/>
      <c r="F3017" s="225"/>
      <c r="G3017" s="79"/>
      <c r="H3017" s="290"/>
      <c r="I3017" s="74" t="str">
        <f t="shared" si="84"/>
        <v>11900</v>
      </c>
      <c r="J3017" s="218"/>
      <c r="K3017" s="218"/>
      <c r="L3017" s="218"/>
      <c r="M3017" s="218"/>
      <c r="N3017" s="218"/>
      <c r="O3017" s="218"/>
      <c r="P3017" s="218"/>
      <c r="Q3017" s="218"/>
    </row>
    <row r="3018" spans="2:17" x14ac:dyDescent="0.25">
      <c r="B3018" s="76"/>
      <c r="C3018" s="77"/>
      <c r="D3018" s="231"/>
      <c r="E3018" s="35"/>
      <c r="F3018" s="225"/>
      <c r="G3018" s="79"/>
      <c r="H3018" s="290"/>
      <c r="I3018" s="74" t="str">
        <f t="shared" si="84"/>
        <v>11900</v>
      </c>
      <c r="J3018" s="218"/>
      <c r="K3018" s="218"/>
      <c r="L3018" s="218"/>
      <c r="M3018" s="218"/>
      <c r="N3018" s="218"/>
      <c r="O3018" s="218"/>
      <c r="P3018" s="218"/>
      <c r="Q3018" s="218"/>
    </row>
    <row r="3019" spans="2:17" x14ac:dyDescent="0.25">
      <c r="B3019" s="76"/>
      <c r="C3019" s="77"/>
      <c r="D3019" s="231"/>
      <c r="E3019" s="35"/>
      <c r="F3019" s="225"/>
      <c r="G3019" s="79"/>
      <c r="H3019" s="290"/>
      <c r="I3019" s="74" t="str">
        <f t="shared" si="84"/>
        <v>11900</v>
      </c>
      <c r="J3019" s="218"/>
      <c r="K3019" s="218"/>
      <c r="L3019" s="218"/>
      <c r="M3019" s="218"/>
      <c r="N3019" s="218"/>
      <c r="O3019" s="218"/>
      <c r="P3019" s="218"/>
      <c r="Q3019" s="218"/>
    </row>
    <row r="3020" spans="2:17" x14ac:dyDescent="0.25">
      <c r="B3020" s="76"/>
      <c r="C3020" s="77"/>
      <c r="D3020" s="231"/>
      <c r="E3020" s="35"/>
      <c r="F3020" s="225"/>
      <c r="G3020" s="79"/>
      <c r="H3020" s="290"/>
      <c r="I3020" s="74" t="str">
        <f t="shared" si="84"/>
        <v>11900</v>
      </c>
      <c r="J3020" s="218"/>
      <c r="K3020" s="218"/>
      <c r="L3020" s="218"/>
      <c r="M3020" s="218"/>
      <c r="N3020" s="218"/>
      <c r="O3020" s="218"/>
      <c r="P3020" s="218"/>
      <c r="Q3020" s="218"/>
    </row>
    <row r="3021" spans="2:17" x14ac:dyDescent="0.25">
      <c r="B3021" s="76"/>
      <c r="C3021" s="77"/>
      <c r="D3021" s="231"/>
      <c r="E3021" s="35"/>
      <c r="F3021" s="225"/>
      <c r="G3021" s="79"/>
      <c r="H3021" s="290"/>
      <c r="I3021" s="74" t="str">
        <f t="shared" si="84"/>
        <v>11900</v>
      </c>
      <c r="J3021" s="218"/>
      <c r="K3021" s="218"/>
      <c r="L3021" s="218"/>
      <c r="M3021" s="218"/>
      <c r="N3021" s="218"/>
      <c r="O3021" s="218"/>
      <c r="P3021" s="218"/>
      <c r="Q3021" s="218"/>
    </row>
    <row r="3022" spans="2:17" x14ac:dyDescent="0.25">
      <c r="B3022" s="76"/>
      <c r="C3022" s="77"/>
      <c r="D3022" s="231"/>
      <c r="E3022" s="35"/>
      <c r="F3022" s="225"/>
      <c r="G3022" s="79"/>
      <c r="H3022" s="290"/>
      <c r="I3022" s="74" t="str">
        <f t="shared" si="84"/>
        <v>11900</v>
      </c>
      <c r="J3022" s="218"/>
      <c r="K3022" s="218"/>
      <c r="L3022" s="218"/>
      <c r="M3022" s="218"/>
      <c r="N3022" s="218"/>
      <c r="O3022" s="218"/>
      <c r="P3022" s="218"/>
      <c r="Q3022" s="218"/>
    </row>
    <row r="3023" spans="2:17" x14ac:dyDescent="0.25">
      <c r="B3023" s="76"/>
      <c r="C3023" s="77"/>
      <c r="D3023" s="231"/>
      <c r="E3023" s="35"/>
      <c r="F3023" s="225"/>
      <c r="G3023" s="79"/>
      <c r="H3023" s="290"/>
      <c r="I3023" s="74" t="str">
        <f t="shared" ref="I3023:I3086" si="85">MONTH(D3023)&amp;YEAR(D3023)&amp;G3023</f>
        <v>11900</v>
      </c>
      <c r="J3023" s="218"/>
      <c r="K3023" s="218"/>
      <c r="L3023" s="218"/>
      <c r="M3023" s="218"/>
      <c r="N3023" s="218"/>
      <c r="O3023" s="218"/>
      <c r="P3023" s="218"/>
      <c r="Q3023" s="218"/>
    </row>
    <row r="3024" spans="2:17" x14ac:dyDescent="0.25">
      <c r="B3024" s="76"/>
      <c r="C3024" s="77"/>
      <c r="D3024" s="231"/>
      <c r="E3024" s="35"/>
      <c r="F3024" s="225"/>
      <c r="G3024" s="79"/>
      <c r="H3024" s="290"/>
      <c r="I3024" s="74" t="str">
        <f t="shared" si="85"/>
        <v>11900</v>
      </c>
      <c r="J3024" s="218"/>
      <c r="K3024" s="218"/>
      <c r="L3024" s="218"/>
      <c r="M3024" s="218"/>
      <c r="N3024" s="218"/>
      <c r="O3024" s="218"/>
      <c r="P3024" s="218"/>
      <c r="Q3024" s="218"/>
    </row>
    <row r="3025" spans="2:17" x14ac:dyDescent="0.25">
      <c r="B3025" s="76"/>
      <c r="C3025" s="77"/>
      <c r="D3025" s="231"/>
      <c r="E3025" s="35"/>
      <c r="F3025" s="225"/>
      <c r="G3025" s="79"/>
      <c r="H3025" s="290"/>
      <c r="I3025" s="74" t="str">
        <f t="shared" si="85"/>
        <v>11900</v>
      </c>
      <c r="J3025" s="218"/>
      <c r="K3025" s="218"/>
      <c r="L3025" s="218"/>
      <c r="M3025" s="218"/>
      <c r="N3025" s="218"/>
      <c r="O3025" s="218"/>
      <c r="P3025" s="218"/>
      <c r="Q3025" s="218"/>
    </row>
    <row r="3026" spans="2:17" x14ac:dyDescent="0.25">
      <c r="B3026" s="76"/>
      <c r="C3026" s="77"/>
      <c r="D3026" s="231"/>
      <c r="E3026" s="35"/>
      <c r="F3026" s="225"/>
      <c r="G3026" s="79"/>
      <c r="H3026" s="290"/>
      <c r="I3026" s="74" t="str">
        <f t="shared" si="85"/>
        <v>11900</v>
      </c>
      <c r="J3026" s="218"/>
      <c r="K3026" s="218"/>
      <c r="L3026" s="218"/>
      <c r="M3026" s="218"/>
      <c r="N3026" s="218"/>
      <c r="O3026" s="218"/>
      <c r="P3026" s="218"/>
      <c r="Q3026" s="218"/>
    </row>
    <row r="3027" spans="2:17" x14ac:dyDescent="0.25">
      <c r="B3027" s="76"/>
      <c r="C3027" s="77"/>
      <c r="D3027" s="231"/>
      <c r="E3027" s="35"/>
      <c r="F3027" s="225"/>
      <c r="G3027" s="79"/>
      <c r="H3027" s="290"/>
      <c r="I3027" s="74" t="str">
        <f t="shared" si="85"/>
        <v>11900</v>
      </c>
      <c r="J3027" s="218"/>
      <c r="K3027" s="218"/>
      <c r="L3027" s="218"/>
      <c r="M3027" s="218"/>
      <c r="N3027" s="218"/>
      <c r="O3027" s="218"/>
      <c r="P3027" s="218"/>
      <c r="Q3027" s="218"/>
    </row>
    <row r="3028" spans="2:17" x14ac:dyDescent="0.25">
      <c r="B3028" s="76"/>
      <c r="C3028" s="77"/>
      <c r="D3028" s="231"/>
      <c r="E3028" s="35"/>
      <c r="F3028" s="225"/>
      <c r="G3028" s="79"/>
      <c r="H3028" s="290"/>
      <c r="I3028" s="74" t="str">
        <f t="shared" si="85"/>
        <v>11900</v>
      </c>
      <c r="J3028" s="218"/>
      <c r="K3028" s="218"/>
      <c r="L3028" s="218"/>
      <c r="M3028" s="218"/>
      <c r="N3028" s="218"/>
      <c r="O3028" s="218"/>
      <c r="P3028" s="218"/>
      <c r="Q3028" s="218"/>
    </row>
    <row r="3029" spans="2:17" x14ac:dyDescent="0.25">
      <c r="B3029" s="76"/>
      <c r="C3029" s="77"/>
      <c r="D3029" s="231"/>
      <c r="E3029" s="35"/>
      <c r="F3029" s="225"/>
      <c r="G3029" s="79"/>
      <c r="H3029" s="290"/>
      <c r="I3029" s="74" t="str">
        <f t="shared" si="85"/>
        <v>11900</v>
      </c>
      <c r="J3029" s="218"/>
      <c r="K3029" s="218"/>
      <c r="L3029" s="218"/>
      <c r="M3029" s="218"/>
      <c r="N3029" s="218"/>
      <c r="O3029" s="218"/>
      <c r="P3029" s="218"/>
      <c r="Q3029" s="218"/>
    </row>
    <row r="3030" spans="2:17" x14ac:dyDescent="0.25">
      <c r="B3030" s="76"/>
      <c r="C3030" s="77"/>
      <c r="D3030" s="231"/>
      <c r="E3030" s="35"/>
      <c r="F3030" s="225"/>
      <c r="G3030" s="79"/>
      <c r="H3030" s="290"/>
      <c r="I3030" s="74" t="str">
        <f t="shared" si="85"/>
        <v>11900</v>
      </c>
      <c r="J3030" s="218"/>
      <c r="K3030" s="218"/>
      <c r="L3030" s="218"/>
      <c r="M3030" s="218"/>
      <c r="N3030" s="218"/>
      <c r="O3030" s="218"/>
      <c r="P3030" s="218"/>
      <c r="Q3030" s="218"/>
    </row>
    <row r="3031" spans="2:17" x14ac:dyDescent="0.25">
      <c r="B3031" s="76"/>
      <c r="C3031" s="77"/>
      <c r="D3031" s="231"/>
      <c r="E3031" s="35"/>
      <c r="F3031" s="225"/>
      <c r="G3031" s="79"/>
      <c r="H3031" s="290"/>
      <c r="I3031" s="74" t="str">
        <f t="shared" si="85"/>
        <v>11900</v>
      </c>
      <c r="J3031" s="218"/>
      <c r="K3031" s="218"/>
      <c r="L3031" s="218"/>
      <c r="M3031" s="218"/>
      <c r="N3031" s="218"/>
      <c r="O3031" s="218"/>
      <c r="P3031" s="218"/>
      <c r="Q3031" s="218"/>
    </row>
    <row r="3032" spans="2:17" x14ac:dyDescent="0.25">
      <c r="B3032" s="76"/>
      <c r="C3032" s="77"/>
      <c r="D3032" s="231"/>
      <c r="E3032" s="35"/>
      <c r="F3032" s="225"/>
      <c r="G3032" s="79"/>
      <c r="H3032" s="290"/>
      <c r="I3032" s="74" t="str">
        <f t="shared" si="85"/>
        <v>11900</v>
      </c>
      <c r="J3032" s="218"/>
      <c r="K3032" s="218"/>
      <c r="L3032" s="218"/>
      <c r="M3032" s="218"/>
      <c r="N3032" s="218"/>
      <c r="O3032" s="218"/>
      <c r="P3032" s="218"/>
      <c r="Q3032" s="218"/>
    </row>
    <row r="3033" spans="2:17" x14ac:dyDescent="0.25">
      <c r="B3033" s="76"/>
      <c r="C3033" s="77"/>
      <c r="D3033" s="231"/>
      <c r="E3033" s="35"/>
      <c r="F3033" s="225"/>
      <c r="G3033" s="79"/>
      <c r="H3033" s="290"/>
      <c r="I3033" s="74" t="str">
        <f t="shared" si="85"/>
        <v>11900</v>
      </c>
      <c r="J3033" s="218"/>
      <c r="K3033" s="218"/>
      <c r="L3033" s="218"/>
      <c r="M3033" s="218"/>
      <c r="N3033" s="218"/>
      <c r="O3033" s="218"/>
      <c r="P3033" s="218"/>
      <c r="Q3033" s="218"/>
    </row>
    <row r="3034" spans="2:17" x14ac:dyDescent="0.25">
      <c r="B3034" s="76"/>
      <c r="C3034" s="77"/>
      <c r="D3034" s="231"/>
      <c r="E3034" s="35"/>
      <c r="F3034" s="225"/>
      <c r="G3034" s="79"/>
      <c r="H3034" s="290"/>
      <c r="I3034" s="74" t="str">
        <f t="shared" si="85"/>
        <v>11900</v>
      </c>
      <c r="J3034" s="218"/>
      <c r="K3034" s="218"/>
      <c r="L3034" s="218"/>
      <c r="M3034" s="218"/>
      <c r="N3034" s="218"/>
      <c r="O3034" s="218"/>
      <c r="P3034" s="218"/>
      <c r="Q3034" s="218"/>
    </row>
    <row r="3035" spans="2:17" x14ac:dyDescent="0.25">
      <c r="B3035" s="76"/>
      <c r="C3035" s="77"/>
      <c r="D3035" s="231"/>
      <c r="E3035" s="35"/>
      <c r="F3035" s="225"/>
      <c r="G3035" s="79"/>
      <c r="H3035" s="290"/>
      <c r="I3035" s="74" t="str">
        <f t="shared" si="85"/>
        <v>11900</v>
      </c>
      <c r="J3035" s="218"/>
      <c r="K3035" s="218"/>
      <c r="L3035" s="218"/>
      <c r="M3035" s="218"/>
      <c r="N3035" s="218"/>
      <c r="O3035" s="218"/>
      <c r="P3035" s="218"/>
      <c r="Q3035" s="218"/>
    </row>
    <row r="3036" spans="2:17" x14ac:dyDescent="0.25">
      <c r="B3036" s="76"/>
      <c r="C3036" s="77"/>
      <c r="D3036" s="231"/>
      <c r="E3036" s="35"/>
      <c r="F3036" s="225"/>
      <c r="G3036" s="79"/>
      <c r="H3036" s="290"/>
      <c r="I3036" s="74" t="str">
        <f t="shared" si="85"/>
        <v>11900</v>
      </c>
      <c r="J3036" s="218"/>
      <c r="K3036" s="218"/>
      <c r="L3036" s="218"/>
      <c r="M3036" s="218"/>
      <c r="N3036" s="218"/>
      <c r="O3036" s="218"/>
      <c r="P3036" s="218"/>
      <c r="Q3036" s="218"/>
    </row>
    <row r="3037" spans="2:17" x14ac:dyDescent="0.25">
      <c r="B3037" s="76"/>
      <c r="C3037" s="77"/>
      <c r="D3037" s="231"/>
      <c r="E3037" s="35"/>
      <c r="F3037" s="225"/>
      <c r="G3037" s="79"/>
      <c r="H3037" s="290"/>
      <c r="I3037" s="74" t="str">
        <f t="shared" si="85"/>
        <v>11900</v>
      </c>
      <c r="J3037" s="218"/>
      <c r="K3037" s="218"/>
      <c r="L3037" s="218"/>
      <c r="M3037" s="218"/>
      <c r="N3037" s="218"/>
      <c r="O3037" s="218"/>
      <c r="P3037" s="218"/>
      <c r="Q3037" s="218"/>
    </row>
    <row r="3038" spans="2:17" x14ac:dyDescent="0.25">
      <c r="B3038" s="76"/>
      <c r="C3038" s="77"/>
      <c r="D3038" s="231"/>
      <c r="E3038" s="35"/>
      <c r="F3038" s="225"/>
      <c r="G3038" s="79"/>
      <c r="H3038" s="290"/>
      <c r="I3038" s="74" t="str">
        <f t="shared" si="85"/>
        <v>11900</v>
      </c>
      <c r="J3038" s="218"/>
      <c r="K3038" s="218"/>
      <c r="L3038" s="218"/>
      <c r="M3038" s="218"/>
      <c r="N3038" s="218"/>
      <c r="O3038" s="218"/>
      <c r="P3038" s="218"/>
      <c r="Q3038" s="218"/>
    </row>
    <row r="3039" spans="2:17" x14ac:dyDescent="0.25">
      <c r="B3039" s="76"/>
      <c r="C3039" s="77"/>
      <c r="D3039" s="231"/>
      <c r="E3039" s="35"/>
      <c r="F3039" s="225"/>
      <c r="G3039" s="79"/>
      <c r="H3039" s="290"/>
      <c r="I3039" s="74" t="str">
        <f t="shared" si="85"/>
        <v>11900</v>
      </c>
      <c r="J3039" s="218"/>
      <c r="K3039" s="218"/>
      <c r="L3039" s="218"/>
      <c r="M3039" s="218"/>
      <c r="N3039" s="218"/>
      <c r="O3039" s="218"/>
      <c r="P3039" s="218"/>
      <c r="Q3039" s="218"/>
    </row>
    <row r="3040" spans="2:17" x14ac:dyDescent="0.25">
      <c r="B3040" s="76"/>
      <c r="C3040" s="77"/>
      <c r="D3040" s="231"/>
      <c r="E3040" s="35"/>
      <c r="F3040" s="225"/>
      <c r="G3040" s="79"/>
      <c r="H3040" s="290"/>
      <c r="I3040" s="74" t="str">
        <f t="shared" si="85"/>
        <v>11900</v>
      </c>
      <c r="J3040" s="218"/>
      <c r="K3040" s="218"/>
      <c r="L3040" s="218"/>
      <c r="M3040" s="218"/>
      <c r="N3040" s="218"/>
      <c r="O3040" s="218"/>
      <c r="P3040" s="218"/>
      <c r="Q3040" s="218"/>
    </row>
    <row r="3041" spans="2:17" x14ac:dyDescent="0.25">
      <c r="B3041" s="76"/>
      <c r="C3041" s="77"/>
      <c r="D3041" s="231"/>
      <c r="E3041" s="35"/>
      <c r="F3041" s="225"/>
      <c r="G3041" s="79"/>
      <c r="H3041" s="290"/>
      <c r="I3041" s="74" t="str">
        <f t="shared" si="85"/>
        <v>11900</v>
      </c>
      <c r="J3041" s="218"/>
      <c r="K3041" s="218"/>
      <c r="L3041" s="218"/>
      <c r="M3041" s="218"/>
      <c r="N3041" s="218"/>
      <c r="O3041" s="218"/>
      <c r="P3041" s="218"/>
      <c r="Q3041" s="218"/>
    </row>
    <row r="3042" spans="2:17" x14ac:dyDescent="0.25">
      <c r="B3042" s="76"/>
      <c r="C3042" s="77"/>
      <c r="D3042" s="231"/>
      <c r="E3042" s="35"/>
      <c r="F3042" s="225"/>
      <c r="G3042" s="79"/>
      <c r="H3042" s="290"/>
      <c r="I3042" s="74" t="str">
        <f t="shared" si="85"/>
        <v>11900</v>
      </c>
      <c r="J3042" s="218"/>
      <c r="K3042" s="218"/>
      <c r="L3042" s="218"/>
      <c r="M3042" s="218"/>
      <c r="N3042" s="218"/>
      <c r="O3042" s="218"/>
      <c r="P3042" s="218"/>
      <c r="Q3042" s="218"/>
    </row>
    <row r="3043" spans="2:17" x14ac:dyDescent="0.25">
      <c r="B3043" s="76"/>
      <c r="C3043" s="77"/>
      <c r="D3043" s="231"/>
      <c r="E3043" s="35"/>
      <c r="F3043" s="225"/>
      <c r="G3043" s="79"/>
      <c r="H3043" s="290"/>
      <c r="I3043" s="74" t="str">
        <f t="shared" si="85"/>
        <v>11900</v>
      </c>
      <c r="J3043" s="218"/>
      <c r="K3043" s="218"/>
      <c r="L3043" s="218"/>
      <c r="M3043" s="218"/>
      <c r="N3043" s="218"/>
      <c r="O3043" s="218"/>
      <c r="P3043" s="218"/>
      <c r="Q3043" s="218"/>
    </row>
    <row r="3044" spans="2:17" x14ac:dyDescent="0.25">
      <c r="B3044" s="76"/>
      <c r="C3044" s="77"/>
      <c r="D3044" s="231"/>
      <c r="E3044" s="35"/>
      <c r="F3044" s="225"/>
      <c r="G3044" s="79"/>
      <c r="H3044" s="290"/>
      <c r="I3044" s="74" t="str">
        <f t="shared" si="85"/>
        <v>11900</v>
      </c>
      <c r="J3044" s="218"/>
      <c r="K3044" s="218"/>
      <c r="L3044" s="218"/>
      <c r="M3044" s="218"/>
      <c r="N3044" s="218"/>
      <c r="O3044" s="218"/>
      <c r="P3044" s="218"/>
      <c r="Q3044" s="218"/>
    </row>
    <row r="3045" spans="2:17" x14ac:dyDescent="0.25">
      <c r="B3045" s="76"/>
      <c r="C3045" s="77"/>
      <c r="D3045" s="231"/>
      <c r="E3045" s="35"/>
      <c r="F3045" s="225"/>
      <c r="G3045" s="79"/>
      <c r="H3045" s="290"/>
      <c r="I3045" s="74" t="str">
        <f t="shared" si="85"/>
        <v>11900</v>
      </c>
      <c r="J3045" s="218"/>
      <c r="K3045" s="218"/>
      <c r="L3045" s="218"/>
      <c r="M3045" s="218"/>
      <c r="N3045" s="218"/>
      <c r="O3045" s="218"/>
      <c r="P3045" s="218"/>
      <c r="Q3045" s="218"/>
    </row>
    <row r="3046" spans="2:17" x14ac:dyDescent="0.25">
      <c r="B3046" s="76"/>
      <c r="C3046" s="77"/>
      <c r="D3046" s="231"/>
      <c r="E3046" s="35"/>
      <c r="F3046" s="225"/>
      <c r="G3046" s="79"/>
      <c r="H3046" s="290"/>
      <c r="I3046" s="74" t="str">
        <f t="shared" si="85"/>
        <v>11900</v>
      </c>
      <c r="J3046" s="218"/>
      <c r="K3046" s="218"/>
      <c r="L3046" s="218"/>
      <c r="M3046" s="218"/>
      <c r="N3046" s="218"/>
      <c r="O3046" s="218"/>
      <c r="P3046" s="218"/>
      <c r="Q3046" s="218"/>
    </row>
    <row r="3047" spans="2:17" x14ac:dyDescent="0.25">
      <c r="B3047" s="76"/>
      <c r="C3047" s="77"/>
      <c r="D3047" s="231"/>
      <c r="E3047" s="35"/>
      <c r="F3047" s="225"/>
      <c r="G3047" s="79"/>
      <c r="H3047" s="290"/>
      <c r="I3047" s="74" t="str">
        <f t="shared" si="85"/>
        <v>11900</v>
      </c>
      <c r="J3047" s="218"/>
      <c r="K3047" s="218"/>
      <c r="L3047" s="218"/>
      <c r="M3047" s="218"/>
      <c r="N3047" s="218"/>
      <c r="O3047" s="218"/>
      <c r="P3047" s="218"/>
      <c r="Q3047" s="218"/>
    </row>
    <row r="3048" spans="2:17" x14ac:dyDescent="0.25">
      <c r="B3048" s="76"/>
      <c r="C3048" s="77"/>
      <c r="D3048" s="231"/>
      <c r="E3048" s="35"/>
      <c r="F3048" s="225"/>
      <c r="G3048" s="79"/>
      <c r="H3048" s="290"/>
      <c r="I3048" s="74" t="str">
        <f t="shared" si="85"/>
        <v>11900</v>
      </c>
      <c r="J3048" s="218"/>
      <c r="K3048" s="218"/>
      <c r="L3048" s="218"/>
      <c r="M3048" s="218"/>
      <c r="N3048" s="218"/>
      <c r="O3048" s="218"/>
      <c r="P3048" s="218"/>
      <c r="Q3048" s="218"/>
    </row>
    <row r="3049" spans="2:17" x14ac:dyDescent="0.25">
      <c r="B3049" s="76"/>
      <c r="C3049" s="77"/>
      <c r="D3049" s="231"/>
      <c r="E3049" s="35"/>
      <c r="F3049" s="225"/>
      <c r="G3049" s="79"/>
      <c r="H3049" s="290"/>
      <c r="I3049" s="74" t="str">
        <f t="shared" si="85"/>
        <v>11900</v>
      </c>
      <c r="J3049" s="218"/>
      <c r="K3049" s="218"/>
      <c r="L3049" s="218"/>
      <c r="M3049" s="218"/>
      <c r="N3049" s="218"/>
      <c r="O3049" s="218"/>
      <c r="P3049" s="218"/>
      <c r="Q3049" s="218"/>
    </row>
    <row r="3050" spans="2:17" x14ac:dyDescent="0.25">
      <c r="B3050" s="76"/>
      <c r="C3050" s="77"/>
      <c r="D3050" s="231"/>
      <c r="E3050" s="35"/>
      <c r="F3050" s="225"/>
      <c r="G3050" s="79"/>
      <c r="H3050" s="290"/>
      <c r="I3050" s="74" t="str">
        <f t="shared" si="85"/>
        <v>11900</v>
      </c>
      <c r="J3050" s="218"/>
      <c r="K3050" s="218"/>
      <c r="L3050" s="218"/>
      <c r="M3050" s="218"/>
      <c r="N3050" s="218"/>
      <c r="O3050" s="218"/>
      <c r="P3050" s="218"/>
      <c r="Q3050" s="218"/>
    </row>
    <row r="3051" spans="2:17" x14ac:dyDescent="0.25">
      <c r="B3051" s="76"/>
      <c r="C3051" s="77"/>
      <c r="D3051" s="231"/>
      <c r="E3051" s="35"/>
      <c r="F3051" s="225"/>
      <c r="G3051" s="79"/>
      <c r="H3051" s="290"/>
      <c r="I3051" s="74" t="str">
        <f t="shared" si="85"/>
        <v>11900</v>
      </c>
      <c r="J3051" s="218"/>
      <c r="K3051" s="218"/>
      <c r="L3051" s="218"/>
      <c r="M3051" s="218"/>
      <c r="N3051" s="218"/>
      <c r="O3051" s="218"/>
      <c r="P3051" s="218"/>
      <c r="Q3051" s="218"/>
    </row>
    <row r="3052" spans="2:17" x14ac:dyDescent="0.25">
      <c r="B3052" s="76"/>
      <c r="C3052" s="77"/>
      <c r="D3052" s="231"/>
      <c r="E3052" s="35"/>
      <c r="F3052" s="225"/>
      <c r="G3052" s="79"/>
      <c r="H3052" s="290"/>
      <c r="I3052" s="74" t="str">
        <f t="shared" si="85"/>
        <v>11900</v>
      </c>
      <c r="J3052" s="218"/>
      <c r="K3052" s="218"/>
      <c r="L3052" s="218"/>
      <c r="M3052" s="218"/>
      <c r="N3052" s="218"/>
      <c r="O3052" s="218"/>
      <c r="P3052" s="218"/>
      <c r="Q3052" s="218"/>
    </row>
    <row r="3053" spans="2:17" x14ac:dyDescent="0.25">
      <c r="B3053" s="76"/>
      <c r="C3053" s="77"/>
      <c r="D3053" s="231"/>
      <c r="E3053" s="35"/>
      <c r="F3053" s="225"/>
      <c r="G3053" s="79"/>
      <c r="H3053" s="290"/>
      <c r="I3053" s="74" t="str">
        <f t="shared" si="85"/>
        <v>11900</v>
      </c>
      <c r="J3053" s="218"/>
      <c r="K3053" s="218"/>
      <c r="L3053" s="218"/>
      <c r="M3053" s="218"/>
      <c r="N3053" s="218"/>
      <c r="O3053" s="218"/>
      <c r="P3053" s="218"/>
      <c r="Q3053" s="218"/>
    </row>
    <row r="3054" spans="2:17" x14ac:dyDescent="0.25">
      <c r="B3054" s="76"/>
      <c r="C3054" s="77"/>
      <c r="D3054" s="231"/>
      <c r="E3054" s="35"/>
      <c r="F3054" s="225"/>
      <c r="G3054" s="79"/>
      <c r="H3054" s="290"/>
      <c r="I3054" s="74" t="str">
        <f t="shared" si="85"/>
        <v>11900</v>
      </c>
      <c r="J3054" s="218"/>
      <c r="K3054" s="218"/>
      <c r="L3054" s="218"/>
      <c r="M3054" s="218"/>
      <c r="N3054" s="218"/>
      <c r="O3054" s="218"/>
      <c r="P3054" s="218"/>
      <c r="Q3054" s="218"/>
    </row>
    <row r="3055" spans="2:17" x14ac:dyDescent="0.25">
      <c r="B3055" s="76"/>
      <c r="C3055" s="77"/>
      <c r="D3055" s="231"/>
      <c r="E3055" s="35"/>
      <c r="F3055" s="225"/>
      <c r="G3055" s="79"/>
      <c r="H3055" s="290"/>
      <c r="I3055" s="74" t="str">
        <f t="shared" si="85"/>
        <v>11900</v>
      </c>
      <c r="J3055" s="218"/>
      <c r="K3055" s="218"/>
      <c r="L3055" s="218"/>
      <c r="M3055" s="218"/>
      <c r="N3055" s="218"/>
      <c r="O3055" s="218"/>
      <c r="P3055" s="218"/>
      <c r="Q3055" s="218"/>
    </row>
    <row r="3056" spans="2:17" x14ac:dyDescent="0.25">
      <c r="B3056" s="76"/>
      <c r="C3056" s="77"/>
      <c r="D3056" s="231"/>
      <c r="E3056" s="35"/>
      <c r="F3056" s="225"/>
      <c r="G3056" s="79"/>
      <c r="H3056" s="290"/>
      <c r="I3056" s="74" t="str">
        <f t="shared" si="85"/>
        <v>11900</v>
      </c>
      <c r="J3056" s="218"/>
      <c r="K3056" s="218"/>
      <c r="L3056" s="218"/>
      <c r="M3056" s="218"/>
      <c r="N3056" s="218"/>
      <c r="O3056" s="218"/>
      <c r="P3056" s="218"/>
      <c r="Q3056" s="218"/>
    </row>
    <row r="3057" spans="2:17" x14ac:dyDescent="0.25">
      <c r="B3057" s="76"/>
      <c r="C3057" s="77"/>
      <c r="D3057" s="231"/>
      <c r="E3057" s="35"/>
      <c r="F3057" s="225"/>
      <c r="G3057" s="79"/>
      <c r="H3057" s="290"/>
      <c r="I3057" s="74" t="str">
        <f t="shared" si="85"/>
        <v>11900</v>
      </c>
      <c r="J3057" s="218"/>
      <c r="K3057" s="218"/>
      <c r="L3057" s="218"/>
      <c r="M3057" s="218"/>
      <c r="N3057" s="218"/>
      <c r="O3057" s="218"/>
      <c r="P3057" s="218"/>
      <c r="Q3057" s="218"/>
    </row>
    <row r="3058" spans="2:17" x14ac:dyDescent="0.25">
      <c r="B3058" s="76"/>
      <c r="C3058" s="77"/>
      <c r="D3058" s="231"/>
      <c r="E3058" s="35"/>
      <c r="F3058" s="225"/>
      <c r="G3058" s="79"/>
      <c r="H3058" s="290"/>
      <c r="I3058" s="74" t="str">
        <f t="shared" si="85"/>
        <v>11900</v>
      </c>
      <c r="J3058" s="218"/>
      <c r="K3058" s="218"/>
      <c r="L3058" s="218"/>
      <c r="M3058" s="218"/>
      <c r="N3058" s="218"/>
      <c r="O3058" s="218"/>
      <c r="P3058" s="218"/>
      <c r="Q3058" s="218"/>
    </row>
    <row r="3059" spans="2:17" x14ac:dyDescent="0.25">
      <c r="B3059" s="76"/>
      <c r="C3059" s="77"/>
      <c r="D3059" s="231"/>
      <c r="E3059" s="35"/>
      <c r="F3059" s="225"/>
      <c r="G3059" s="79"/>
      <c r="H3059" s="290"/>
      <c r="I3059" s="74" t="str">
        <f t="shared" si="85"/>
        <v>11900</v>
      </c>
      <c r="J3059" s="218"/>
      <c r="K3059" s="218"/>
      <c r="L3059" s="218"/>
      <c r="M3059" s="218"/>
      <c r="N3059" s="218"/>
      <c r="O3059" s="218"/>
      <c r="P3059" s="218"/>
      <c r="Q3059" s="218"/>
    </row>
    <row r="3060" spans="2:17" x14ac:dyDescent="0.25">
      <c r="B3060" s="76"/>
      <c r="C3060" s="77"/>
      <c r="D3060" s="231"/>
      <c r="E3060" s="35"/>
      <c r="F3060" s="225"/>
      <c r="G3060" s="79"/>
      <c r="H3060" s="290"/>
      <c r="I3060" s="74" t="str">
        <f t="shared" si="85"/>
        <v>11900</v>
      </c>
      <c r="J3060" s="218"/>
      <c r="K3060" s="218"/>
      <c r="L3060" s="218"/>
      <c r="M3060" s="218"/>
      <c r="N3060" s="218"/>
      <c r="O3060" s="218"/>
      <c r="P3060" s="218"/>
      <c r="Q3060" s="218"/>
    </row>
    <row r="3061" spans="2:17" x14ac:dyDescent="0.25">
      <c r="B3061" s="76"/>
      <c r="C3061" s="77"/>
      <c r="D3061" s="231"/>
      <c r="E3061" s="35"/>
      <c r="F3061" s="225"/>
      <c r="G3061" s="79"/>
      <c r="H3061" s="290"/>
      <c r="I3061" s="74" t="str">
        <f t="shared" si="85"/>
        <v>11900</v>
      </c>
      <c r="J3061" s="218"/>
      <c r="K3061" s="218"/>
      <c r="L3061" s="218"/>
      <c r="M3061" s="218"/>
      <c r="N3061" s="218"/>
      <c r="O3061" s="218"/>
      <c r="P3061" s="218"/>
      <c r="Q3061" s="218"/>
    </row>
    <row r="3062" spans="2:17" x14ac:dyDescent="0.25">
      <c r="B3062" s="76"/>
      <c r="C3062" s="77"/>
      <c r="D3062" s="231"/>
      <c r="E3062" s="35"/>
      <c r="F3062" s="225"/>
      <c r="G3062" s="79"/>
      <c r="H3062" s="290"/>
      <c r="I3062" s="74" t="str">
        <f t="shared" si="85"/>
        <v>11900</v>
      </c>
      <c r="J3062" s="218"/>
      <c r="K3062" s="218"/>
      <c r="L3062" s="218"/>
      <c r="M3062" s="218"/>
      <c r="N3062" s="218"/>
      <c r="O3062" s="218"/>
      <c r="P3062" s="218"/>
      <c r="Q3062" s="218"/>
    </row>
    <row r="3063" spans="2:17" x14ac:dyDescent="0.25">
      <c r="B3063" s="76"/>
      <c r="C3063" s="77"/>
      <c r="D3063" s="231"/>
      <c r="E3063" s="35"/>
      <c r="F3063" s="225"/>
      <c r="G3063" s="79"/>
      <c r="H3063" s="290"/>
      <c r="I3063" s="74" t="str">
        <f t="shared" si="85"/>
        <v>11900</v>
      </c>
      <c r="J3063" s="218"/>
      <c r="K3063" s="218"/>
      <c r="L3063" s="218"/>
      <c r="M3063" s="218"/>
      <c r="N3063" s="218"/>
      <c r="O3063" s="218"/>
      <c r="P3063" s="218"/>
      <c r="Q3063" s="218"/>
    </row>
    <row r="3064" spans="2:17" x14ac:dyDescent="0.25">
      <c r="B3064" s="76"/>
      <c r="C3064" s="77"/>
      <c r="D3064" s="231"/>
      <c r="E3064" s="35"/>
      <c r="F3064" s="225"/>
      <c r="G3064" s="79"/>
      <c r="H3064" s="290"/>
      <c r="I3064" s="74" t="str">
        <f t="shared" si="85"/>
        <v>11900</v>
      </c>
      <c r="J3064" s="218"/>
      <c r="K3064" s="218"/>
      <c r="L3064" s="218"/>
      <c r="M3064" s="218"/>
      <c r="N3064" s="218"/>
      <c r="O3064" s="218"/>
      <c r="P3064" s="218"/>
      <c r="Q3064" s="218"/>
    </row>
    <row r="3065" spans="2:17" x14ac:dyDescent="0.25">
      <c r="B3065" s="76"/>
      <c r="C3065" s="77"/>
      <c r="D3065" s="231"/>
      <c r="E3065" s="35"/>
      <c r="F3065" s="225"/>
      <c r="G3065" s="79"/>
      <c r="H3065" s="290"/>
      <c r="I3065" s="74" t="str">
        <f t="shared" si="85"/>
        <v>11900</v>
      </c>
      <c r="J3065" s="218"/>
      <c r="K3065" s="218"/>
      <c r="L3065" s="218"/>
      <c r="M3065" s="218"/>
      <c r="N3065" s="218"/>
      <c r="O3065" s="218"/>
      <c r="P3065" s="218"/>
      <c r="Q3065" s="218"/>
    </row>
    <row r="3066" spans="2:17" x14ac:dyDescent="0.25">
      <c r="B3066" s="76"/>
      <c r="C3066" s="77"/>
      <c r="D3066" s="231"/>
      <c r="E3066" s="35"/>
      <c r="F3066" s="225"/>
      <c r="G3066" s="79"/>
      <c r="H3066" s="290"/>
      <c r="I3066" s="74" t="str">
        <f t="shared" si="85"/>
        <v>11900</v>
      </c>
      <c r="J3066" s="218"/>
      <c r="K3066" s="218"/>
      <c r="L3066" s="218"/>
      <c r="M3066" s="218"/>
      <c r="N3066" s="218"/>
      <c r="O3066" s="218"/>
      <c r="P3066" s="218"/>
      <c r="Q3066" s="218"/>
    </row>
    <row r="3067" spans="2:17" x14ac:dyDescent="0.25">
      <c r="B3067" s="76"/>
      <c r="C3067" s="77"/>
      <c r="D3067" s="231"/>
      <c r="E3067" s="35"/>
      <c r="F3067" s="225"/>
      <c r="G3067" s="79"/>
      <c r="H3067" s="290"/>
      <c r="I3067" s="74" t="str">
        <f t="shared" si="85"/>
        <v>11900</v>
      </c>
      <c r="J3067" s="218"/>
      <c r="K3067" s="218"/>
      <c r="L3067" s="218"/>
      <c r="M3067" s="218"/>
      <c r="N3067" s="218"/>
      <c r="O3067" s="218"/>
      <c r="P3067" s="218"/>
      <c r="Q3067" s="218"/>
    </row>
    <row r="3068" spans="2:17" x14ac:dyDescent="0.25">
      <c r="B3068" s="76"/>
      <c r="C3068" s="77"/>
      <c r="D3068" s="231"/>
      <c r="E3068" s="35"/>
      <c r="F3068" s="225"/>
      <c r="G3068" s="79"/>
      <c r="H3068" s="290"/>
      <c r="I3068" s="74" t="str">
        <f t="shared" si="85"/>
        <v>11900</v>
      </c>
      <c r="J3068" s="218"/>
      <c r="K3068" s="218"/>
      <c r="L3068" s="218"/>
      <c r="M3068" s="218"/>
      <c r="N3068" s="218"/>
      <c r="O3068" s="218"/>
      <c r="P3068" s="218"/>
      <c r="Q3068" s="218"/>
    </row>
    <row r="3069" spans="2:17" x14ac:dyDescent="0.25">
      <c r="B3069" s="76"/>
      <c r="C3069" s="77"/>
      <c r="D3069" s="231"/>
      <c r="E3069" s="35"/>
      <c r="F3069" s="225"/>
      <c r="G3069" s="79"/>
      <c r="H3069" s="290"/>
      <c r="I3069" s="74" t="str">
        <f t="shared" si="85"/>
        <v>11900</v>
      </c>
      <c r="J3069" s="218"/>
      <c r="K3069" s="218"/>
      <c r="L3069" s="218"/>
      <c r="M3069" s="218"/>
      <c r="N3069" s="218"/>
      <c r="O3069" s="218"/>
      <c r="P3069" s="218"/>
      <c r="Q3069" s="218"/>
    </row>
    <row r="3070" spans="2:17" x14ac:dyDescent="0.25">
      <c r="B3070" s="76"/>
      <c r="C3070" s="77"/>
      <c r="D3070" s="231"/>
      <c r="E3070" s="35"/>
      <c r="F3070" s="225"/>
      <c r="G3070" s="79"/>
      <c r="H3070" s="290"/>
      <c r="I3070" s="74" t="str">
        <f t="shared" si="85"/>
        <v>11900</v>
      </c>
      <c r="J3070" s="218"/>
      <c r="K3070" s="218"/>
      <c r="L3070" s="218"/>
      <c r="M3070" s="218"/>
      <c r="N3070" s="218"/>
      <c r="O3070" s="218"/>
      <c r="P3070" s="218"/>
      <c r="Q3070" s="218"/>
    </row>
    <row r="3071" spans="2:17" x14ac:dyDescent="0.25">
      <c r="B3071" s="76"/>
      <c r="C3071" s="77"/>
      <c r="D3071" s="231"/>
      <c r="E3071" s="35"/>
      <c r="F3071" s="225"/>
      <c r="G3071" s="79"/>
      <c r="H3071" s="290"/>
      <c r="I3071" s="74" t="str">
        <f t="shared" si="85"/>
        <v>11900</v>
      </c>
      <c r="J3071" s="218"/>
      <c r="K3071" s="218"/>
      <c r="L3071" s="218"/>
      <c r="M3071" s="218"/>
      <c r="N3071" s="218"/>
      <c r="O3071" s="218"/>
      <c r="P3071" s="218"/>
      <c r="Q3071" s="218"/>
    </row>
    <row r="3072" spans="2:17" x14ac:dyDescent="0.25">
      <c r="B3072" s="76"/>
      <c r="C3072" s="77"/>
      <c r="D3072" s="231"/>
      <c r="E3072" s="35"/>
      <c r="F3072" s="225"/>
      <c r="G3072" s="79"/>
      <c r="H3072" s="290"/>
      <c r="I3072" s="74" t="str">
        <f t="shared" si="85"/>
        <v>11900</v>
      </c>
      <c r="J3072" s="218"/>
      <c r="K3072" s="218"/>
      <c r="L3072" s="218"/>
      <c r="M3072" s="218"/>
      <c r="N3072" s="218"/>
      <c r="O3072" s="218"/>
      <c r="P3072" s="218"/>
      <c r="Q3072" s="218"/>
    </row>
    <row r="3073" spans="2:17" x14ac:dyDescent="0.25">
      <c r="B3073" s="76"/>
      <c r="C3073" s="77"/>
      <c r="D3073" s="231"/>
      <c r="E3073" s="35"/>
      <c r="F3073" s="225"/>
      <c r="G3073" s="79"/>
      <c r="H3073" s="290"/>
      <c r="I3073" s="74" t="str">
        <f t="shared" si="85"/>
        <v>11900</v>
      </c>
      <c r="J3073" s="218"/>
      <c r="K3073" s="218"/>
      <c r="L3073" s="218"/>
      <c r="M3073" s="218"/>
      <c r="N3073" s="218"/>
      <c r="O3073" s="218"/>
      <c r="P3073" s="218"/>
      <c r="Q3073" s="218"/>
    </row>
    <row r="3074" spans="2:17" x14ac:dyDescent="0.25">
      <c r="B3074" s="76"/>
      <c r="C3074" s="77"/>
      <c r="D3074" s="231"/>
      <c r="E3074" s="35"/>
      <c r="F3074" s="225"/>
      <c r="G3074" s="79"/>
      <c r="H3074" s="290"/>
      <c r="I3074" s="74" t="str">
        <f t="shared" si="85"/>
        <v>11900</v>
      </c>
      <c r="J3074" s="218"/>
      <c r="K3074" s="218"/>
      <c r="L3074" s="218"/>
      <c r="M3074" s="218"/>
      <c r="N3074" s="218"/>
      <c r="O3074" s="218"/>
      <c r="P3074" s="218"/>
      <c r="Q3074" s="218"/>
    </row>
    <row r="3075" spans="2:17" x14ac:dyDescent="0.25">
      <c r="B3075" s="76"/>
      <c r="C3075" s="77"/>
      <c r="D3075" s="231"/>
      <c r="E3075" s="35"/>
      <c r="F3075" s="225"/>
      <c r="G3075" s="79"/>
      <c r="H3075" s="290"/>
      <c r="I3075" s="74" t="str">
        <f t="shared" si="85"/>
        <v>11900</v>
      </c>
      <c r="J3075" s="218"/>
      <c r="K3075" s="218"/>
      <c r="L3075" s="218"/>
      <c r="M3075" s="218"/>
      <c r="N3075" s="218"/>
      <c r="O3075" s="218"/>
      <c r="P3075" s="218"/>
      <c r="Q3075" s="218"/>
    </row>
    <row r="3076" spans="2:17" x14ac:dyDescent="0.25">
      <c r="B3076" s="76"/>
      <c r="C3076" s="77"/>
      <c r="D3076" s="231"/>
      <c r="E3076" s="35"/>
      <c r="F3076" s="225"/>
      <c r="G3076" s="79"/>
      <c r="H3076" s="290"/>
      <c r="I3076" s="74" t="str">
        <f t="shared" si="85"/>
        <v>11900</v>
      </c>
      <c r="J3076" s="218"/>
      <c r="K3076" s="218"/>
      <c r="L3076" s="218"/>
      <c r="M3076" s="218"/>
      <c r="N3076" s="218"/>
      <c r="O3076" s="218"/>
      <c r="P3076" s="218"/>
      <c r="Q3076" s="218"/>
    </row>
    <row r="3077" spans="2:17" x14ac:dyDescent="0.25">
      <c r="B3077" s="76"/>
      <c r="C3077" s="77"/>
      <c r="D3077" s="231"/>
      <c r="E3077" s="35"/>
      <c r="F3077" s="225"/>
      <c r="G3077" s="79"/>
      <c r="H3077" s="290"/>
      <c r="I3077" s="74" t="str">
        <f t="shared" si="85"/>
        <v>11900</v>
      </c>
      <c r="J3077" s="218"/>
      <c r="K3077" s="218"/>
      <c r="L3077" s="218"/>
      <c r="M3077" s="218"/>
      <c r="N3077" s="218"/>
      <c r="O3077" s="218"/>
      <c r="P3077" s="218"/>
      <c r="Q3077" s="218"/>
    </row>
    <row r="3078" spans="2:17" x14ac:dyDescent="0.25">
      <c r="B3078" s="76"/>
      <c r="C3078" s="77"/>
      <c r="D3078" s="231"/>
      <c r="E3078" s="35"/>
      <c r="F3078" s="225"/>
      <c r="G3078" s="79"/>
      <c r="H3078" s="290"/>
      <c r="I3078" s="74" t="str">
        <f t="shared" si="85"/>
        <v>11900</v>
      </c>
      <c r="J3078" s="218"/>
      <c r="K3078" s="218"/>
      <c r="L3078" s="218"/>
      <c r="M3078" s="218"/>
      <c r="N3078" s="218"/>
      <c r="O3078" s="218"/>
      <c r="P3078" s="218"/>
      <c r="Q3078" s="218"/>
    </row>
    <row r="3079" spans="2:17" x14ac:dyDescent="0.25">
      <c r="B3079" s="76"/>
      <c r="C3079" s="77"/>
      <c r="D3079" s="231"/>
      <c r="E3079" s="35"/>
      <c r="F3079" s="225"/>
      <c r="G3079" s="79"/>
      <c r="H3079" s="290"/>
      <c r="I3079" s="74" t="str">
        <f t="shared" si="85"/>
        <v>11900</v>
      </c>
      <c r="J3079" s="218"/>
      <c r="K3079" s="218"/>
      <c r="L3079" s="218"/>
      <c r="M3079" s="218"/>
      <c r="N3079" s="218"/>
      <c r="O3079" s="218"/>
      <c r="P3079" s="218"/>
      <c r="Q3079" s="218"/>
    </row>
    <row r="3080" spans="2:17" x14ac:dyDescent="0.25">
      <c r="B3080" s="76"/>
      <c r="C3080" s="77"/>
      <c r="D3080" s="231"/>
      <c r="E3080" s="35"/>
      <c r="F3080" s="225"/>
      <c r="G3080" s="79"/>
      <c r="H3080" s="290"/>
      <c r="I3080" s="74" t="str">
        <f t="shared" si="85"/>
        <v>11900</v>
      </c>
      <c r="J3080" s="218"/>
      <c r="K3080" s="218"/>
      <c r="L3080" s="218"/>
      <c r="M3080" s="218"/>
      <c r="N3080" s="218"/>
      <c r="O3080" s="218"/>
      <c r="P3080" s="218"/>
      <c r="Q3080" s="218"/>
    </row>
    <row r="3081" spans="2:17" x14ac:dyDescent="0.25">
      <c r="B3081" s="76"/>
      <c r="C3081" s="77"/>
      <c r="D3081" s="231"/>
      <c r="E3081" s="35"/>
      <c r="F3081" s="225"/>
      <c r="G3081" s="79"/>
      <c r="H3081" s="290"/>
      <c r="I3081" s="74" t="str">
        <f t="shared" si="85"/>
        <v>11900</v>
      </c>
      <c r="J3081" s="218"/>
      <c r="K3081" s="218"/>
      <c r="L3081" s="218"/>
      <c r="M3081" s="218"/>
      <c r="N3081" s="218"/>
      <c r="O3081" s="218"/>
      <c r="P3081" s="218"/>
      <c r="Q3081" s="218"/>
    </row>
    <row r="3082" spans="2:17" x14ac:dyDescent="0.25">
      <c r="B3082" s="76"/>
      <c r="C3082" s="77"/>
      <c r="D3082" s="231"/>
      <c r="E3082" s="35"/>
      <c r="F3082" s="225"/>
      <c r="G3082" s="79"/>
      <c r="H3082" s="290"/>
      <c r="I3082" s="74" t="str">
        <f t="shared" si="85"/>
        <v>11900</v>
      </c>
      <c r="J3082" s="218"/>
      <c r="K3082" s="218"/>
      <c r="L3082" s="218"/>
      <c r="M3082" s="218"/>
      <c r="N3082" s="218"/>
      <c r="O3082" s="218"/>
      <c r="P3082" s="218"/>
      <c r="Q3082" s="218"/>
    </row>
    <row r="3083" spans="2:17" x14ac:dyDescent="0.25">
      <c r="B3083" s="76"/>
      <c r="C3083" s="77"/>
      <c r="D3083" s="231"/>
      <c r="E3083" s="35"/>
      <c r="F3083" s="225"/>
      <c r="G3083" s="79"/>
      <c r="H3083" s="290"/>
      <c r="I3083" s="74" t="str">
        <f t="shared" si="85"/>
        <v>11900</v>
      </c>
      <c r="J3083" s="218"/>
      <c r="K3083" s="218"/>
      <c r="L3083" s="218"/>
      <c r="M3083" s="218"/>
      <c r="N3083" s="218"/>
      <c r="O3083" s="218"/>
      <c r="P3083" s="218"/>
      <c r="Q3083" s="218"/>
    </row>
    <row r="3084" spans="2:17" x14ac:dyDescent="0.25">
      <c r="B3084" s="76"/>
      <c r="C3084" s="77"/>
      <c r="D3084" s="231"/>
      <c r="E3084" s="35"/>
      <c r="F3084" s="225"/>
      <c r="G3084" s="79"/>
      <c r="H3084" s="290"/>
      <c r="I3084" s="74" t="str">
        <f t="shared" si="85"/>
        <v>11900</v>
      </c>
      <c r="J3084" s="218"/>
      <c r="K3084" s="218"/>
      <c r="L3084" s="218"/>
      <c r="M3084" s="218"/>
      <c r="N3084" s="218"/>
      <c r="O3084" s="218"/>
      <c r="P3084" s="218"/>
      <c r="Q3084" s="218"/>
    </row>
    <row r="3085" spans="2:17" x14ac:dyDescent="0.25">
      <c r="B3085" s="76"/>
      <c r="C3085" s="77"/>
      <c r="D3085" s="231"/>
      <c r="E3085" s="35"/>
      <c r="F3085" s="225"/>
      <c r="G3085" s="79"/>
      <c r="H3085" s="290"/>
      <c r="I3085" s="74" t="str">
        <f t="shared" si="85"/>
        <v>11900</v>
      </c>
      <c r="J3085" s="218"/>
      <c r="K3085" s="218"/>
      <c r="L3085" s="218"/>
      <c r="M3085" s="218"/>
      <c r="N3085" s="218"/>
      <c r="O3085" s="218"/>
      <c r="P3085" s="218"/>
      <c r="Q3085" s="218"/>
    </row>
    <row r="3086" spans="2:17" x14ac:dyDescent="0.25">
      <c r="B3086" s="76"/>
      <c r="C3086" s="77"/>
      <c r="D3086" s="231"/>
      <c r="E3086" s="35"/>
      <c r="F3086" s="225"/>
      <c r="G3086" s="79"/>
      <c r="H3086" s="290"/>
      <c r="I3086" s="74" t="str">
        <f t="shared" si="85"/>
        <v>11900</v>
      </c>
      <c r="J3086" s="218"/>
      <c r="K3086" s="218"/>
      <c r="L3086" s="218"/>
      <c r="M3086" s="218"/>
      <c r="N3086" s="218"/>
      <c r="O3086" s="218"/>
      <c r="P3086" s="218"/>
      <c r="Q3086" s="218"/>
    </row>
    <row r="3087" spans="2:17" x14ac:dyDescent="0.25">
      <c r="B3087" s="76"/>
      <c r="C3087" s="77"/>
      <c r="D3087" s="231"/>
      <c r="E3087" s="35"/>
      <c r="F3087" s="225"/>
      <c r="G3087" s="79"/>
      <c r="H3087" s="290"/>
      <c r="I3087" s="74" t="str">
        <f t="shared" ref="I3087:I3150" si="86">MONTH(D3087)&amp;YEAR(D3087)&amp;G3087</f>
        <v>11900</v>
      </c>
      <c r="J3087" s="218"/>
      <c r="K3087" s="218"/>
      <c r="L3087" s="218"/>
      <c r="M3087" s="218"/>
      <c r="N3087" s="218"/>
      <c r="O3087" s="218"/>
      <c r="P3087" s="218"/>
      <c r="Q3087" s="218"/>
    </row>
    <row r="3088" spans="2:17" x14ac:dyDescent="0.25">
      <c r="B3088" s="76"/>
      <c r="C3088" s="77"/>
      <c r="D3088" s="231"/>
      <c r="E3088" s="35"/>
      <c r="F3088" s="225"/>
      <c r="G3088" s="79"/>
      <c r="H3088" s="290"/>
      <c r="I3088" s="74" t="str">
        <f t="shared" si="86"/>
        <v>11900</v>
      </c>
      <c r="J3088" s="218"/>
      <c r="K3088" s="218"/>
      <c r="L3088" s="218"/>
      <c r="M3088" s="218"/>
      <c r="N3088" s="218"/>
      <c r="O3088" s="218"/>
      <c r="P3088" s="218"/>
      <c r="Q3088" s="218"/>
    </row>
    <row r="3089" spans="2:17" x14ac:dyDescent="0.25">
      <c r="B3089" s="76"/>
      <c r="C3089" s="77"/>
      <c r="D3089" s="231"/>
      <c r="E3089" s="35"/>
      <c r="F3089" s="225"/>
      <c r="G3089" s="79"/>
      <c r="H3089" s="290"/>
      <c r="I3089" s="74" t="str">
        <f t="shared" si="86"/>
        <v>11900</v>
      </c>
      <c r="J3089" s="218"/>
      <c r="K3089" s="218"/>
      <c r="L3089" s="218"/>
      <c r="M3089" s="218"/>
      <c r="N3089" s="218"/>
      <c r="O3089" s="218"/>
      <c r="P3089" s="218"/>
      <c r="Q3089" s="218"/>
    </row>
    <row r="3090" spans="2:17" x14ac:dyDescent="0.25">
      <c r="B3090" s="76"/>
      <c r="C3090" s="77"/>
      <c r="D3090" s="231"/>
      <c r="E3090" s="35"/>
      <c r="F3090" s="225"/>
      <c r="G3090" s="79"/>
      <c r="H3090" s="290"/>
      <c r="I3090" s="74" t="str">
        <f t="shared" si="86"/>
        <v>11900</v>
      </c>
      <c r="J3090" s="218"/>
      <c r="K3090" s="218"/>
      <c r="L3090" s="218"/>
      <c r="M3090" s="218"/>
      <c r="N3090" s="218"/>
      <c r="O3090" s="218"/>
      <c r="P3090" s="218"/>
      <c r="Q3090" s="218"/>
    </row>
    <row r="3091" spans="2:17" x14ac:dyDescent="0.25">
      <c r="B3091" s="76"/>
      <c r="C3091" s="77"/>
      <c r="D3091" s="231"/>
      <c r="E3091" s="35"/>
      <c r="F3091" s="225"/>
      <c r="G3091" s="79"/>
      <c r="H3091" s="290"/>
      <c r="I3091" s="74" t="str">
        <f t="shared" si="86"/>
        <v>11900</v>
      </c>
      <c r="J3091" s="218"/>
      <c r="K3091" s="218"/>
      <c r="L3091" s="218"/>
      <c r="M3091" s="218"/>
      <c r="N3091" s="218"/>
      <c r="O3091" s="218"/>
      <c r="P3091" s="218"/>
      <c r="Q3091" s="218"/>
    </row>
    <row r="3092" spans="2:17" x14ac:dyDescent="0.25">
      <c r="B3092" s="76"/>
      <c r="C3092" s="77"/>
      <c r="D3092" s="231"/>
      <c r="E3092" s="35"/>
      <c r="F3092" s="225"/>
      <c r="G3092" s="79"/>
      <c r="H3092" s="290"/>
      <c r="I3092" s="74" t="str">
        <f t="shared" si="86"/>
        <v>11900</v>
      </c>
      <c r="J3092" s="218"/>
      <c r="K3092" s="218"/>
      <c r="L3092" s="218"/>
      <c r="M3092" s="218"/>
      <c r="N3092" s="218"/>
      <c r="O3092" s="218"/>
      <c r="P3092" s="218"/>
      <c r="Q3092" s="218"/>
    </row>
    <row r="3093" spans="2:17" x14ac:dyDescent="0.25">
      <c r="B3093" s="76"/>
      <c r="C3093" s="77"/>
      <c r="D3093" s="231"/>
      <c r="E3093" s="35"/>
      <c r="F3093" s="225"/>
      <c r="G3093" s="79"/>
      <c r="H3093" s="290"/>
      <c r="I3093" s="74" t="str">
        <f t="shared" si="86"/>
        <v>11900</v>
      </c>
      <c r="J3093" s="218"/>
      <c r="K3093" s="218"/>
      <c r="L3093" s="218"/>
      <c r="M3093" s="218"/>
      <c r="N3093" s="218"/>
      <c r="O3093" s="218"/>
      <c r="P3093" s="218"/>
      <c r="Q3093" s="218"/>
    </row>
    <row r="3094" spans="2:17" x14ac:dyDescent="0.25">
      <c r="B3094" s="76"/>
      <c r="C3094" s="77"/>
      <c r="D3094" s="231"/>
      <c r="E3094" s="35"/>
      <c r="F3094" s="225"/>
      <c r="G3094" s="79"/>
      <c r="H3094" s="290"/>
      <c r="I3094" s="74" t="str">
        <f t="shared" si="86"/>
        <v>11900</v>
      </c>
      <c r="J3094" s="218"/>
      <c r="K3094" s="218"/>
      <c r="L3094" s="218"/>
      <c r="M3094" s="218"/>
      <c r="N3094" s="218"/>
      <c r="O3094" s="218"/>
      <c r="P3094" s="218"/>
      <c r="Q3094" s="218"/>
    </row>
    <row r="3095" spans="2:17" x14ac:dyDescent="0.25">
      <c r="B3095" s="76"/>
      <c r="C3095" s="77"/>
      <c r="D3095" s="231"/>
      <c r="E3095" s="35"/>
      <c r="F3095" s="225"/>
      <c r="G3095" s="79"/>
      <c r="H3095" s="290"/>
      <c r="I3095" s="74" t="str">
        <f t="shared" si="86"/>
        <v>11900</v>
      </c>
      <c r="J3095" s="218"/>
      <c r="K3095" s="218"/>
      <c r="L3095" s="218"/>
      <c r="M3095" s="218"/>
      <c r="N3095" s="218"/>
      <c r="O3095" s="218"/>
      <c r="P3095" s="218"/>
      <c r="Q3095" s="218"/>
    </row>
    <row r="3096" spans="2:17" x14ac:dyDescent="0.25">
      <c r="B3096" s="76"/>
      <c r="C3096" s="77"/>
      <c r="D3096" s="231"/>
      <c r="E3096" s="35"/>
      <c r="F3096" s="225"/>
      <c r="G3096" s="79"/>
      <c r="H3096" s="290"/>
      <c r="I3096" s="74" t="str">
        <f t="shared" si="86"/>
        <v>11900</v>
      </c>
      <c r="J3096" s="218"/>
      <c r="K3096" s="218"/>
      <c r="L3096" s="218"/>
      <c r="M3096" s="218"/>
      <c r="N3096" s="218"/>
      <c r="O3096" s="218"/>
      <c r="P3096" s="218"/>
      <c r="Q3096" s="218"/>
    </row>
    <row r="3097" spans="2:17" x14ac:dyDescent="0.25">
      <c r="B3097" s="76"/>
      <c r="C3097" s="77"/>
      <c r="D3097" s="231"/>
      <c r="E3097" s="35"/>
      <c r="F3097" s="225"/>
      <c r="G3097" s="79"/>
      <c r="H3097" s="290"/>
      <c r="I3097" s="74" t="str">
        <f t="shared" si="86"/>
        <v>11900</v>
      </c>
      <c r="J3097" s="218"/>
      <c r="K3097" s="218"/>
      <c r="L3097" s="218"/>
      <c r="M3097" s="218"/>
      <c r="N3097" s="218"/>
      <c r="O3097" s="218"/>
      <c r="P3097" s="218"/>
      <c r="Q3097" s="218"/>
    </row>
    <row r="3098" spans="2:17" x14ac:dyDescent="0.25">
      <c r="B3098" s="76"/>
      <c r="C3098" s="77"/>
      <c r="D3098" s="231"/>
      <c r="E3098" s="35"/>
      <c r="F3098" s="225"/>
      <c r="G3098" s="79"/>
      <c r="H3098" s="290"/>
      <c r="I3098" s="74" t="str">
        <f t="shared" si="86"/>
        <v>11900</v>
      </c>
      <c r="J3098" s="218"/>
      <c r="K3098" s="218"/>
      <c r="L3098" s="218"/>
      <c r="M3098" s="218"/>
      <c r="N3098" s="218"/>
      <c r="O3098" s="218"/>
      <c r="P3098" s="218"/>
      <c r="Q3098" s="218"/>
    </row>
    <row r="3099" spans="2:17" x14ac:dyDescent="0.25">
      <c r="B3099" s="76"/>
      <c r="C3099" s="77"/>
      <c r="D3099" s="231"/>
      <c r="E3099" s="35"/>
      <c r="F3099" s="225"/>
      <c r="G3099" s="79"/>
      <c r="H3099" s="290"/>
      <c r="I3099" s="74" t="str">
        <f t="shared" si="86"/>
        <v>11900</v>
      </c>
      <c r="J3099" s="218"/>
      <c r="K3099" s="218"/>
      <c r="L3099" s="218"/>
      <c r="M3099" s="218"/>
      <c r="N3099" s="218"/>
      <c r="O3099" s="218"/>
      <c r="P3099" s="218"/>
      <c r="Q3099" s="218"/>
    </row>
    <row r="3100" spans="2:17" x14ac:dyDescent="0.25">
      <c r="B3100" s="76"/>
      <c r="C3100" s="77"/>
      <c r="D3100" s="231"/>
      <c r="E3100" s="35"/>
      <c r="F3100" s="225"/>
      <c r="G3100" s="79"/>
      <c r="H3100" s="290"/>
      <c r="I3100" s="74" t="str">
        <f t="shared" si="86"/>
        <v>11900</v>
      </c>
      <c r="J3100" s="218"/>
      <c r="K3100" s="218"/>
      <c r="L3100" s="218"/>
      <c r="M3100" s="218"/>
      <c r="N3100" s="218"/>
      <c r="O3100" s="218"/>
      <c r="P3100" s="218"/>
      <c r="Q3100" s="218"/>
    </row>
    <row r="3101" spans="2:17" x14ac:dyDescent="0.25">
      <c r="B3101" s="76"/>
      <c r="C3101" s="77"/>
      <c r="D3101" s="231"/>
      <c r="E3101" s="35"/>
      <c r="F3101" s="225"/>
      <c r="G3101" s="79"/>
      <c r="H3101" s="290"/>
      <c r="I3101" s="74" t="str">
        <f t="shared" si="86"/>
        <v>11900</v>
      </c>
      <c r="J3101" s="218"/>
      <c r="K3101" s="218"/>
      <c r="L3101" s="218"/>
      <c r="M3101" s="218"/>
      <c r="N3101" s="218"/>
      <c r="O3101" s="218"/>
      <c r="P3101" s="218"/>
      <c r="Q3101" s="218"/>
    </row>
    <row r="3102" spans="2:17" x14ac:dyDescent="0.25">
      <c r="B3102" s="76"/>
      <c r="C3102" s="77"/>
      <c r="D3102" s="231"/>
      <c r="E3102" s="35"/>
      <c r="F3102" s="225"/>
      <c r="G3102" s="79"/>
      <c r="H3102" s="290"/>
      <c r="I3102" s="74" t="str">
        <f t="shared" si="86"/>
        <v>11900</v>
      </c>
      <c r="J3102" s="218"/>
      <c r="K3102" s="218"/>
      <c r="L3102" s="218"/>
      <c r="M3102" s="218"/>
      <c r="N3102" s="218"/>
      <c r="O3102" s="218"/>
      <c r="P3102" s="218"/>
      <c r="Q3102" s="218"/>
    </row>
    <row r="3103" spans="2:17" x14ac:dyDescent="0.25">
      <c r="B3103" s="76"/>
      <c r="C3103" s="77"/>
      <c r="D3103" s="231"/>
      <c r="E3103" s="35"/>
      <c r="F3103" s="225"/>
      <c r="G3103" s="79"/>
      <c r="H3103" s="290"/>
      <c r="I3103" s="74" t="str">
        <f t="shared" si="86"/>
        <v>11900</v>
      </c>
      <c r="J3103" s="218"/>
      <c r="K3103" s="218"/>
      <c r="L3103" s="218"/>
      <c r="M3103" s="218"/>
      <c r="N3103" s="218"/>
      <c r="O3103" s="218"/>
      <c r="P3103" s="218"/>
      <c r="Q3103" s="218"/>
    </row>
    <row r="3104" spans="2:17" x14ac:dyDescent="0.25">
      <c r="B3104" s="76"/>
      <c r="C3104" s="77"/>
      <c r="D3104" s="231"/>
      <c r="E3104" s="35"/>
      <c r="F3104" s="225"/>
      <c r="G3104" s="79"/>
      <c r="H3104" s="290"/>
      <c r="I3104" s="74" t="str">
        <f t="shared" si="86"/>
        <v>11900</v>
      </c>
      <c r="J3104" s="218"/>
      <c r="K3104" s="218"/>
      <c r="L3104" s="218"/>
      <c r="M3104" s="218"/>
      <c r="N3104" s="218"/>
      <c r="O3104" s="218"/>
      <c r="P3104" s="218"/>
      <c r="Q3104" s="218"/>
    </row>
    <row r="3105" spans="2:17" x14ac:dyDescent="0.25">
      <c r="B3105" s="76"/>
      <c r="C3105" s="77"/>
      <c r="D3105" s="231"/>
      <c r="E3105" s="35"/>
      <c r="F3105" s="225"/>
      <c r="G3105" s="79"/>
      <c r="H3105" s="290"/>
      <c r="I3105" s="74" t="str">
        <f t="shared" si="86"/>
        <v>11900</v>
      </c>
      <c r="J3105" s="218"/>
      <c r="K3105" s="218"/>
      <c r="L3105" s="218"/>
      <c r="M3105" s="218"/>
      <c r="N3105" s="218"/>
      <c r="O3105" s="218"/>
      <c r="P3105" s="218"/>
      <c r="Q3105" s="218"/>
    </row>
    <row r="3106" spans="2:17" x14ac:dyDescent="0.25">
      <c r="B3106" s="76"/>
      <c r="C3106" s="77"/>
      <c r="D3106" s="231"/>
      <c r="E3106" s="35"/>
      <c r="F3106" s="225"/>
      <c r="G3106" s="79"/>
      <c r="H3106" s="290"/>
      <c r="I3106" s="74" t="str">
        <f t="shared" si="86"/>
        <v>11900</v>
      </c>
      <c r="J3106" s="218"/>
      <c r="K3106" s="218"/>
      <c r="L3106" s="218"/>
      <c r="M3106" s="218"/>
      <c r="N3106" s="218"/>
      <c r="O3106" s="218"/>
      <c r="P3106" s="218"/>
      <c r="Q3106" s="218"/>
    </row>
    <row r="3107" spans="2:17" x14ac:dyDescent="0.25">
      <c r="B3107" s="76"/>
      <c r="C3107" s="77"/>
      <c r="D3107" s="231"/>
      <c r="E3107" s="35"/>
      <c r="F3107" s="225"/>
      <c r="G3107" s="79"/>
      <c r="H3107" s="290"/>
      <c r="I3107" s="74" t="str">
        <f t="shared" si="86"/>
        <v>11900</v>
      </c>
      <c r="J3107" s="218"/>
      <c r="K3107" s="218"/>
      <c r="L3107" s="218"/>
      <c r="M3107" s="218"/>
      <c r="N3107" s="218"/>
      <c r="O3107" s="218"/>
      <c r="P3107" s="218"/>
      <c r="Q3107" s="218"/>
    </row>
    <row r="3108" spans="2:17" x14ac:dyDescent="0.25">
      <c r="B3108" s="76"/>
      <c r="C3108" s="77"/>
      <c r="D3108" s="231"/>
      <c r="E3108" s="35"/>
      <c r="F3108" s="225"/>
      <c r="G3108" s="79"/>
      <c r="H3108" s="290"/>
      <c r="I3108" s="74" t="str">
        <f t="shared" si="86"/>
        <v>11900</v>
      </c>
      <c r="J3108" s="218"/>
      <c r="K3108" s="218"/>
      <c r="L3108" s="218"/>
      <c r="M3108" s="218"/>
      <c r="N3108" s="218"/>
      <c r="O3108" s="218"/>
      <c r="P3108" s="218"/>
      <c r="Q3108" s="218"/>
    </row>
    <row r="3109" spans="2:17" x14ac:dyDescent="0.25">
      <c r="B3109" s="76"/>
      <c r="C3109" s="77"/>
      <c r="D3109" s="231"/>
      <c r="E3109" s="35"/>
      <c r="F3109" s="225"/>
      <c r="G3109" s="79"/>
      <c r="H3109" s="290"/>
      <c r="I3109" s="74" t="str">
        <f t="shared" si="86"/>
        <v>11900</v>
      </c>
      <c r="J3109" s="218"/>
      <c r="K3109" s="218"/>
      <c r="L3109" s="218"/>
      <c r="M3109" s="218"/>
      <c r="N3109" s="218"/>
      <c r="O3109" s="218"/>
      <c r="P3109" s="218"/>
      <c r="Q3109" s="218"/>
    </row>
    <row r="3110" spans="2:17" x14ac:dyDescent="0.25">
      <c r="B3110" s="76"/>
      <c r="C3110" s="77"/>
      <c r="D3110" s="231"/>
      <c r="E3110" s="35"/>
      <c r="F3110" s="225"/>
      <c r="G3110" s="79"/>
      <c r="H3110" s="290"/>
      <c r="I3110" s="74" t="str">
        <f t="shared" si="86"/>
        <v>11900</v>
      </c>
      <c r="J3110" s="218"/>
      <c r="K3110" s="218"/>
      <c r="L3110" s="218"/>
      <c r="M3110" s="218"/>
      <c r="N3110" s="218"/>
      <c r="O3110" s="218"/>
      <c r="P3110" s="218"/>
      <c r="Q3110" s="218"/>
    </row>
    <row r="3111" spans="2:17" x14ac:dyDescent="0.25">
      <c r="B3111" s="76"/>
      <c r="C3111" s="77"/>
      <c r="D3111" s="231"/>
      <c r="E3111" s="35"/>
      <c r="F3111" s="225"/>
      <c r="G3111" s="79"/>
      <c r="H3111" s="290"/>
      <c r="I3111" s="74" t="str">
        <f t="shared" si="86"/>
        <v>11900</v>
      </c>
      <c r="J3111" s="218"/>
      <c r="K3111" s="218"/>
      <c r="L3111" s="218"/>
      <c r="M3111" s="218"/>
      <c r="N3111" s="218"/>
      <c r="O3111" s="218"/>
      <c r="P3111" s="218"/>
      <c r="Q3111" s="218"/>
    </row>
    <row r="3112" spans="2:17" x14ac:dyDescent="0.25">
      <c r="B3112" s="76"/>
      <c r="C3112" s="77"/>
      <c r="D3112" s="231"/>
      <c r="E3112" s="35"/>
      <c r="F3112" s="225"/>
      <c r="G3112" s="79"/>
      <c r="H3112" s="290"/>
      <c r="I3112" s="74" t="str">
        <f t="shared" si="86"/>
        <v>11900</v>
      </c>
      <c r="J3112" s="218"/>
      <c r="K3112" s="218"/>
      <c r="L3112" s="218"/>
      <c r="M3112" s="218"/>
      <c r="N3112" s="218"/>
      <c r="O3112" s="218"/>
      <c r="P3112" s="218"/>
      <c r="Q3112" s="218"/>
    </row>
    <row r="3113" spans="2:17" x14ac:dyDescent="0.25">
      <c r="B3113" s="76"/>
      <c r="C3113" s="77"/>
      <c r="D3113" s="231"/>
      <c r="E3113" s="35"/>
      <c r="F3113" s="225"/>
      <c r="G3113" s="79"/>
      <c r="H3113" s="290"/>
      <c r="I3113" s="74" t="str">
        <f t="shared" si="86"/>
        <v>11900</v>
      </c>
      <c r="J3113" s="218"/>
      <c r="K3113" s="218"/>
      <c r="L3113" s="218"/>
      <c r="M3113" s="218"/>
      <c r="N3113" s="218"/>
      <c r="O3113" s="218"/>
      <c r="P3113" s="218"/>
      <c r="Q3113" s="218"/>
    </row>
    <row r="3114" spans="2:17" x14ac:dyDescent="0.25">
      <c r="B3114" s="76"/>
      <c r="C3114" s="77"/>
      <c r="D3114" s="231"/>
      <c r="E3114" s="35"/>
      <c r="F3114" s="225"/>
      <c r="G3114" s="79"/>
      <c r="H3114" s="290"/>
      <c r="I3114" s="74" t="str">
        <f t="shared" si="86"/>
        <v>11900</v>
      </c>
      <c r="J3114" s="218"/>
      <c r="K3114" s="218"/>
      <c r="L3114" s="218"/>
      <c r="M3114" s="218"/>
      <c r="N3114" s="218"/>
      <c r="O3114" s="218"/>
      <c r="P3114" s="218"/>
      <c r="Q3114" s="218"/>
    </row>
    <row r="3115" spans="2:17" x14ac:dyDescent="0.25">
      <c r="B3115" s="76"/>
      <c r="C3115" s="77"/>
      <c r="D3115" s="231"/>
      <c r="E3115" s="35"/>
      <c r="F3115" s="225"/>
      <c r="G3115" s="79"/>
      <c r="H3115" s="290"/>
      <c r="I3115" s="74" t="str">
        <f t="shared" si="86"/>
        <v>11900</v>
      </c>
      <c r="J3115" s="218"/>
      <c r="K3115" s="218"/>
      <c r="L3115" s="218"/>
      <c r="M3115" s="218"/>
      <c r="N3115" s="218"/>
      <c r="O3115" s="218"/>
      <c r="P3115" s="218"/>
      <c r="Q3115" s="218"/>
    </row>
    <row r="3116" spans="2:17" x14ac:dyDescent="0.25">
      <c r="B3116" s="76"/>
      <c r="C3116" s="77"/>
      <c r="D3116" s="231"/>
      <c r="E3116" s="35"/>
      <c r="F3116" s="225"/>
      <c r="G3116" s="79"/>
      <c r="H3116" s="290"/>
      <c r="I3116" s="74" t="str">
        <f t="shared" si="86"/>
        <v>11900</v>
      </c>
      <c r="J3116" s="218"/>
      <c r="K3116" s="218"/>
      <c r="L3116" s="218"/>
      <c r="M3116" s="218"/>
      <c r="N3116" s="218"/>
      <c r="O3116" s="218"/>
      <c r="P3116" s="218"/>
      <c r="Q3116" s="218"/>
    </row>
    <row r="3117" spans="2:17" x14ac:dyDescent="0.25">
      <c r="B3117" s="76"/>
      <c r="C3117" s="77"/>
      <c r="D3117" s="231"/>
      <c r="E3117" s="35"/>
      <c r="F3117" s="225"/>
      <c r="G3117" s="79"/>
      <c r="H3117" s="290"/>
      <c r="I3117" s="74" t="str">
        <f t="shared" si="86"/>
        <v>11900</v>
      </c>
      <c r="J3117" s="218"/>
      <c r="K3117" s="218"/>
      <c r="L3117" s="218"/>
      <c r="M3117" s="218"/>
      <c r="N3117" s="218"/>
      <c r="O3117" s="218"/>
      <c r="P3117" s="218"/>
      <c r="Q3117" s="218"/>
    </row>
    <row r="3118" spans="2:17" x14ac:dyDescent="0.25">
      <c r="B3118" s="76"/>
      <c r="C3118" s="77"/>
      <c r="D3118" s="231"/>
      <c r="E3118" s="35"/>
      <c r="F3118" s="225"/>
      <c r="G3118" s="79"/>
      <c r="H3118" s="290"/>
      <c r="I3118" s="74" t="str">
        <f t="shared" si="86"/>
        <v>11900</v>
      </c>
      <c r="J3118" s="218"/>
      <c r="K3118" s="218"/>
      <c r="L3118" s="218"/>
      <c r="M3118" s="218"/>
      <c r="N3118" s="218"/>
      <c r="O3118" s="218"/>
      <c r="P3118" s="218"/>
      <c r="Q3118" s="218"/>
    </row>
    <row r="3119" spans="2:17" x14ac:dyDescent="0.25">
      <c r="B3119" s="76"/>
      <c r="C3119" s="77"/>
      <c r="D3119" s="231"/>
      <c r="E3119" s="35"/>
      <c r="F3119" s="225"/>
      <c r="G3119" s="79"/>
      <c r="H3119" s="290"/>
      <c r="I3119" s="74" t="str">
        <f t="shared" si="86"/>
        <v>11900</v>
      </c>
      <c r="J3119" s="218"/>
      <c r="K3119" s="218"/>
      <c r="L3119" s="218"/>
      <c r="M3119" s="218"/>
      <c r="N3119" s="218"/>
      <c r="O3119" s="218"/>
      <c r="P3119" s="218"/>
      <c r="Q3119" s="218"/>
    </row>
    <row r="3120" spans="2:17" x14ac:dyDescent="0.25">
      <c r="B3120" s="76"/>
      <c r="C3120" s="77"/>
      <c r="D3120" s="231"/>
      <c r="E3120" s="35"/>
      <c r="F3120" s="225"/>
      <c r="G3120" s="79"/>
      <c r="H3120" s="290"/>
      <c r="I3120" s="74" t="str">
        <f t="shared" si="86"/>
        <v>11900</v>
      </c>
      <c r="J3120" s="218"/>
      <c r="K3120" s="218"/>
      <c r="L3120" s="218"/>
      <c r="M3120" s="218"/>
      <c r="N3120" s="218"/>
      <c r="O3120" s="218"/>
      <c r="P3120" s="218"/>
      <c r="Q3120" s="218"/>
    </row>
    <row r="3121" spans="2:17" x14ac:dyDescent="0.25">
      <c r="B3121" s="76"/>
      <c r="C3121" s="77"/>
      <c r="D3121" s="231"/>
      <c r="E3121" s="35"/>
      <c r="F3121" s="225"/>
      <c r="G3121" s="79"/>
      <c r="H3121" s="290"/>
      <c r="I3121" s="74" t="str">
        <f t="shared" si="86"/>
        <v>11900</v>
      </c>
      <c r="J3121" s="218"/>
      <c r="K3121" s="218"/>
      <c r="L3121" s="218"/>
      <c r="M3121" s="218"/>
      <c r="N3121" s="218"/>
      <c r="O3121" s="218"/>
      <c r="P3121" s="218"/>
      <c r="Q3121" s="218"/>
    </row>
    <row r="3122" spans="2:17" x14ac:dyDescent="0.25">
      <c r="B3122" s="76"/>
      <c r="C3122" s="77"/>
      <c r="D3122" s="231"/>
      <c r="E3122" s="35"/>
      <c r="F3122" s="225"/>
      <c r="G3122" s="79"/>
      <c r="H3122" s="290"/>
      <c r="I3122" s="74" t="str">
        <f t="shared" si="86"/>
        <v>11900</v>
      </c>
      <c r="J3122" s="218"/>
      <c r="K3122" s="218"/>
      <c r="L3122" s="218"/>
      <c r="M3122" s="218"/>
      <c r="N3122" s="218"/>
      <c r="O3122" s="218"/>
      <c r="P3122" s="218"/>
      <c r="Q3122" s="218"/>
    </row>
    <row r="3123" spans="2:17" x14ac:dyDescent="0.25">
      <c r="B3123" s="76"/>
      <c r="C3123" s="77"/>
      <c r="D3123" s="231"/>
      <c r="E3123" s="35"/>
      <c r="F3123" s="225"/>
      <c r="G3123" s="79"/>
      <c r="H3123" s="290"/>
      <c r="I3123" s="74" t="str">
        <f t="shared" si="86"/>
        <v>11900</v>
      </c>
      <c r="J3123" s="218"/>
      <c r="K3123" s="218"/>
      <c r="L3123" s="218"/>
      <c r="M3123" s="218"/>
      <c r="N3123" s="218"/>
      <c r="O3123" s="218"/>
      <c r="P3123" s="218"/>
      <c r="Q3123" s="218"/>
    </row>
    <row r="3124" spans="2:17" x14ac:dyDescent="0.25">
      <c r="B3124" s="76"/>
      <c r="C3124" s="77"/>
      <c r="D3124" s="231"/>
      <c r="E3124" s="35"/>
      <c r="F3124" s="225"/>
      <c r="G3124" s="79"/>
      <c r="H3124" s="290"/>
      <c r="I3124" s="74" t="str">
        <f t="shared" si="86"/>
        <v>11900</v>
      </c>
      <c r="J3124" s="218"/>
      <c r="K3124" s="218"/>
      <c r="L3124" s="218"/>
      <c r="M3124" s="218"/>
      <c r="N3124" s="218"/>
      <c r="O3124" s="218"/>
      <c r="P3124" s="218"/>
      <c r="Q3124" s="218"/>
    </row>
    <row r="3125" spans="2:17" x14ac:dyDescent="0.25">
      <c r="B3125" s="76"/>
      <c r="C3125" s="77"/>
      <c r="D3125" s="231"/>
      <c r="E3125" s="35"/>
      <c r="F3125" s="225"/>
      <c r="G3125" s="79"/>
      <c r="H3125" s="290"/>
      <c r="I3125" s="74" t="str">
        <f t="shared" si="86"/>
        <v>11900</v>
      </c>
      <c r="J3125" s="218"/>
      <c r="K3125" s="218"/>
      <c r="L3125" s="218"/>
      <c r="M3125" s="218"/>
      <c r="N3125" s="218"/>
      <c r="O3125" s="218"/>
      <c r="P3125" s="218"/>
      <c r="Q3125" s="218"/>
    </row>
    <row r="3126" spans="2:17" x14ac:dyDescent="0.25">
      <c r="B3126" s="76"/>
      <c r="C3126" s="77"/>
      <c r="D3126" s="231"/>
      <c r="E3126" s="35"/>
      <c r="F3126" s="225"/>
      <c r="G3126" s="79"/>
      <c r="H3126" s="290"/>
      <c r="I3126" s="74" t="str">
        <f t="shared" si="86"/>
        <v>11900</v>
      </c>
      <c r="J3126" s="218"/>
      <c r="K3126" s="218"/>
      <c r="L3126" s="218"/>
      <c r="M3126" s="218"/>
      <c r="N3126" s="218"/>
      <c r="O3126" s="218"/>
      <c r="P3126" s="218"/>
      <c r="Q3126" s="218"/>
    </row>
    <row r="3127" spans="2:17" x14ac:dyDescent="0.25">
      <c r="B3127" s="76"/>
      <c r="C3127" s="77"/>
      <c r="D3127" s="231"/>
      <c r="E3127" s="35"/>
      <c r="F3127" s="225"/>
      <c r="G3127" s="79"/>
      <c r="H3127" s="290"/>
      <c r="I3127" s="74" t="str">
        <f t="shared" si="86"/>
        <v>11900</v>
      </c>
      <c r="J3127" s="218"/>
      <c r="K3127" s="218"/>
      <c r="L3127" s="218"/>
      <c r="M3127" s="218"/>
      <c r="N3127" s="218"/>
      <c r="O3127" s="218"/>
      <c r="P3127" s="218"/>
      <c r="Q3127" s="218"/>
    </row>
    <row r="3128" spans="2:17" x14ac:dyDescent="0.25">
      <c r="B3128" s="76"/>
      <c r="C3128" s="77"/>
      <c r="D3128" s="231"/>
      <c r="E3128" s="35"/>
      <c r="F3128" s="225"/>
      <c r="G3128" s="79"/>
      <c r="H3128" s="290"/>
      <c r="I3128" s="74" t="str">
        <f t="shared" si="86"/>
        <v>11900</v>
      </c>
      <c r="J3128" s="218"/>
      <c r="K3128" s="218"/>
      <c r="L3128" s="218"/>
      <c r="M3128" s="218"/>
      <c r="N3128" s="218"/>
      <c r="O3128" s="218"/>
      <c r="P3128" s="218"/>
      <c r="Q3128" s="218"/>
    </row>
    <row r="3129" spans="2:17" x14ac:dyDescent="0.25">
      <c r="B3129" s="76"/>
      <c r="C3129" s="77"/>
      <c r="D3129" s="231"/>
      <c r="E3129" s="35"/>
      <c r="F3129" s="225"/>
      <c r="G3129" s="79"/>
      <c r="H3129" s="290"/>
      <c r="I3129" s="74" t="str">
        <f t="shared" si="86"/>
        <v>11900</v>
      </c>
      <c r="J3129" s="218"/>
      <c r="K3129" s="218"/>
      <c r="L3129" s="218"/>
      <c r="M3129" s="218"/>
      <c r="N3129" s="218"/>
      <c r="O3129" s="218"/>
      <c r="P3129" s="218"/>
      <c r="Q3129" s="218"/>
    </row>
    <row r="3130" spans="2:17" x14ac:dyDescent="0.25">
      <c r="B3130" s="76"/>
      <c r="C3130" s="77"/>
      <c r="D3130" s="231"/>
      <c r="E3130" s="35"/>
      <c r="F3130" s="225"/>
      <c r="G3130" s="79"/>
      <c r="H3130" s="290"/>
      <c r="I3130" s="74" t="str">
        <f t="shared" si="86"/>
        <v>11900</v>
      </c>
      <c r="J3130" s="218"/>
      <c r="K3130" s="218"/>
      <c r="L3130" s="218"/>
      <c r="M3130" s="218"/>
      <c r="N3130" s="218"/>
      <c r="O3130" s="218"/>
      <c r="P3130" s="218"/>
      <c r="Q3130" s="218"/>
    </row>
    <row r="3131" spans="2:17" x14ac:dyDescent="0.25">
      <c r="B3131" s="76"/>
      <c r="C3131" s="77"/>
      <c r="D3131" s="231"/>
      <c r="E3131" s="35"/>
      <c r="F3131" s="225"/>
      <c r="G3131" s="79"/>
      <c r="H3131" s="290"/>
      <c r="I3131" s="74" t="str">
        <f t="shared" si="86"/>
        <v>11900</v>
      </c>
      <c r="J3131" s="218"/>
      <c r="K3131" s="218"/>
      <c r="L3131" s="218"/>
      <c r="M3131" s="218"/>
      <c r="N3131" s="218"/>
      <c r="O3131" s="218"/>
      <c r="P3131" s="218"/>
      <c r="Q3131" s="218"/>
    </row>
    <row r="3132" spans="2:17" x14ac:dyDescent="0.25">
      <c r="B3132" s="76"/>
      <c r="C3132" s="77"/>
      <c r="D3132" s="231"/>
      <c r="E3132" s="35"/>
      <c r="F3132" s="225"/>
      <c r="G3132" s="79"/>
      <c r="H3132" s="290"/>
      <c r="I3132" s="74" t="str">
        <f t="shared" si="86"/>
        <v>11900</v>
      </c>
      <c r="J3132" s="218"/>
      <c r="K3132" s="218"/>
      <c r="L3132" s="218"/>
      <c r="M3132" s="218"/>
      <c r="N3132" s="218"/>
      <c r="O3132" s="218"/>
      <c r="P3132" s="218"/>
      <c r="Q3132" s="218"/>
    </row>
    <row r="3133" spans="2:17" x14ac:dyDescent="0.25">
      <c r="B3133" s="76"/>
      <c r="C3133" s="77"/>
      <c r="D3133" s="231"/>
      <c r="E3133" s="35"/>
      <c r="F3133" s="225"/>
      <c r="G3133" s="79"/>
      <c r="H3133" s="290"/>
      <c r="I3133" s="74" t="str">
        <f t="shared" si="86"/>
        <v>11900</v>
      </c>
      <c r="J3133" s="218"/>
      <c r="K3133" s="218"/>
      <c r="L3133" s="218"/>
      <c r="M3133" s="218"/>
      <c r="N3133" s="218"/>
      <c r="O3133" s="218"/>
      <c r="P3133" s="218"/>
      <c r="Q3133" s="218"/>
    </row>
    <row r="3134" spans="2:17" x14ac:dyDescent="0.25">
      <c r="B3134" s="76"/>
      <c r="C3134" s="77"/>
      <c r="D3134" s="231"/>
      <c r="E3134" s="35"/>
      <c r="F3134" s="225"/>
      <c r="G3134" s="79"/>
      <c r="H3134" s="290"/>
      <c r="I3134" s="74" t="str">
        <f t="shared" si="86"/>
        <v>11900</v>
      </c>
      <c r="J3134" s="218"/>
      <c r="K3134" s="218"/>
      <c r="L3134" s="218"/>
      <c r="M3134" s="218"/>
      <c r="N3134" s="218"/>
      <c r="O3134" s="218"/>
      <c r="P3134" s="218"/>
      <c r="Q3134" s="218"/>
    </row>
    <row r="3135" spans="2:17" x14ac:dyDescent="0.25">
      <c r="B3135" s="76"/>
      <c r="C3135" s="77"/>
      <c r="D3135" s="231"/>
      <c r="E3135" s="35"/>
      <c r="F3135" s="225"/>
      <c r="G3135" s="79"/>
      <c r="H3135" s="290"/>
      <c r="I3135" s="74" t="str">
        <f t="shared" si="86"/>
        <v>11900</v>
      </c>
      <c r="J3135" s="218"/>
      <c r="K3135" s="218"/>
      <c r="L3135" s="218"/>
      <c r="M3135" s="218"/>
      <c r="N3135" s="218"/>
      <c r="O3135" s="218"/>
      <c r="P3135" s="218"/>
      <c r="Q3135" s="218"/>
    </row>
    <row r="3136" spans="2:17" x14ac:dyDescent="0.25">
      <c r="B3136" s="76"/>
      <c r="C3136" s="77"/>
      <c r="D3136" s="231"/>
      <c r="E3136" s="35"/>
      <c r="F3136" s="225"/>
      <c r="G3136" s="79"/>
      <c r="H3136" s="290"/>
      <c r="I3136" s="74" t="str">
        <f t="shared" si="86"/>
        <v>11900</v>
      </c>
      <c r="J3136" s="218"/>
      <c r="K3136" s="218"/>
      <c r="L3136" s="218"/>
      <c r="M3136" s="218"/>
      <c r="N3136" s="218"/>
      <c r="O3136" s="218"/>
      <c r="P3136" s="218"/>
      <c r="Q3136" s="218"/>
    </row>
    <row r="3137" spans="2:17" x14ac:dyDescent="0.25">
      <c r="B3137" s="76"/>
      <c r="C3137" s="77"/>
      <c r="D3137" s="231"/>
      <c r="E3137" s="35"/>
      <c r="F3137" s="225"/>
      <c r="G3137" s="79"/>
      <c r="H3137" s="290"/>
      <c r="I3137" s="74" t="str">
        <f t="shared" si="86"/>
        <v>11900</v>
      </c>
      <c r="J3137" s="218"/>
      <c r="K3137" s="218"/>
      <c r="L3137" s="218"/>
      <c r="M3137" s="218"/>
      <c r="N3137" s="218"/>
      <c r="O3137" s="218"/>
      <c r="P3137" s="218"/>
      <c r="Q3137" s="218"/>
    </row>
    <row r="3138" spans="2:17" x14ac:dyDescent="0.25">
      <c r="B3138" s="76"/>
      <c r="C3138" s="77"/>
      <c r="D3138" s="231"/>
      <c r="E3138" s="35"/>
      <c r="F3138" s="225"/>
      <c r="G3138" s="79"/>
      <c r="H3138" s="290"/>
      <c r="I3138" s="74" t="str">
        <f t="shared" si="86"/>
        <v>11900</v>
      </c>
      <c r="J3138" s="218"/>
      <c r="K3138" s="218"/>
      <c r="L3138" s="218"/>
      <c r="M3138" s="218"/>
      <c r="N3138" s="218"/>
      <c r="O3138" s="218"/>
      <c r="P3138" s="218"/>
      <c r="Q3138" s="218"/>
    </row>
    <row r="3139" spans="2:17" x14ac:dyDescent="0.25">
      <c r="B3139" s="76"/>
      <c r="C3139" s="77"/>
      <c r="D3139" s="231"/>
      <c r="E3139" s="35"/>
      <c r="F3139" s="225"/>
      <c r="G3139" s="79"/>
      <c r="H3139" s="290"/>
      <c r="I3139" s="74" t="str">
        <f t="shared" si="86"/>
        <v>11900</v>
      </c>
      <c r="J3139" s="218"/>
      <c r="K3139" s="218"/>
      <c r="L3139" s="218"/>
      <c r="M3139" s="218"/>
      <c r="N3139" s="218"/>
      <c r="O3139" s="218"/>
      <c r="P3139" s="218"/>
      <c r="Q3139" s="218"/>
    </row>
    <row r="3140" spans="2:17" x14ac:dyDescent="0.25">
      <c r="B3140" s="76"/>
      <c r="C3140" s="77"/>
      <c r="D3140" s="231"/>
      <c r="E3140" s="35"/>
      <c r="F3140" s="225"/>
      <c r="G3140" s="79"/>
      <c r="H3140" s="290"/>
      <c r="I3140" s="74" t="str">
        <f t="shared" si="86"/>
        <v>11900</v>
      </c>
      <c r="J3140" s="218"/>
      <c r="K3140" s="218"/>
      <c r="L3140" s="218"/>
      <c r="M3140" s="218"/>
      <c r="N3140" s="218"/>
      <c r="O3140" s="218"/>
      <c r="P3140" s="218"/>
      <c r="Q3140" s="218"/>
    </row>
    <row r="3141" spans="2:17" x14ac:dyDescent="0.25">
      <c r="B3141" s="76"/>
      <c r="C3141" s="77"/>
      <c r="D3141" s="231"/>
      <c r="E3141" s="35"/>
      <c r="F3141" s="225"/>
      <c r="G3141" s="79"/>
      <c r="H3141" s="290"/>
      <c r="I3141" s="74" t="str">
        <f t="shared" si="86"/>
        <v>11900</v>
      </c>
      <c r="J3141" s="218"/>
      <c r="K3141" s="218"/>
      <c r="L3141" s="218"/>
      <c r="M3141" s="218"/>
      <c r="N3141" s="218"/>
      <c r="O3141" s="218"/>
      <c r="P3141" s="218"/>
      <c r="Q3141" s="218"/>
    </row>
    <row r="3142" spans="2:17" x14ac:dyDescent="0.25">
      <c r="B3142" s="76"/>
      <c r="C3142" s="77"/>
      <c r="D3142" s="231"/>
      <c r="E3142" s="35"/>
      <c r="F3142" s="225"/>
      <c r="G3142" s="79"/>
      <c r="H3142" s="290"/>
      <c r="I3142" s="74" t="str">
        <f t="shared" si="86"/>
        <v>11900</v>
      </c>
      <c r="J3142" s="218"/>
      <c r="K3142" s="218"/>
      <c r="L3142" s="218"/>
      <c r="M3142" s="218"/>
      <c r="N3142" s="218"/>
      <c r="O3142" s="218"/>
      <c r="P3142" s="218"/>
      <c r="Q3142" s="218"/>
    </row>
    <row r="3143" spans="2:17" x14ac:dyDescent="0.25">
      <c r="B3143" s="76"/>
      <c r="C3143" s="77"/>
      <c r="D3143" s="231"/>
      <c r="E3143" s="35"/>
      <c r="F3143" s="225"/>
      <c r="G3143" s="79"/>
      <c r="H3143" s="290"/>
      <c r="I3143" s="74" t="str">
        <f t="shared" si="86"/>
        <v>11900</v>
      </c>
      <c r="J3143" s="218"/>
      <c r="K3143" s="218"/>
      <c r="L3143" s="218"/>
      <c r="M3143" s="218"/>
      <c r="N3143" s="218"/>
      <c r="O3143" s="218"/>
      <c r="P3143" s="218"/>
      <c r="Q3143" s="218"/>
    </row>
    <row r="3144" spans="2:17" x14ac:dyDescent="0.25">
      <c r="B3144" s="76"/>
      <c r="C3144" s="77"/>
      <c r="D3144" s="231"/>
      <c r="E3144" s="35"/>
      <c r="F3144" s="225"/>
      <c r="G3144" s="79"/>
      <c r="H3144" s="290"/>
      <c r="I3144" s="74" t="str">
        <f t="shared" si="86"/>
        <v>11900</v>
      </c>
      <c r="J3144" s="218"/>
      <c r="K3144" s="218"/>
      <c r="L3144" s="218"/>
      <c r="M3144" s="218"/>
      <c r="N3144" s="218"/>
      <c r="O3144" s="218"/>
      <c r="P3144" s="218"/>
      <c r="Q3144" s="218"/>
    </row>
    <row r="3145" spans="2:17" x14ac:dyDescent="0.25">
      <c r="B3145" s="76"/>
      <c r="C3145" s="77"/>
      <c r="D3145" s="231"/>
      <c r="E3145" s="35"/>
      <c r="F3145" s="225"/>
      <c r="G3145" s="79"/>
      <c r="H3145" s="290"/>
      <c r="I3145" s="74" t="str">
        <f t="shared" si="86"/>
        <v>11900</v>
      </c>
      <c r="J3145" s="218"/>
      <c r="K3145" s="218"/>
      <c r="L3145" s="218"/>
      <c r="M3145" s="218"/>
      <c r="N3145" s="218"/>
      <c r="O3145" s="218"/>
      <c r="P3145" s="218"/>
      <c r="Q3145" s="218"/>
    </row>
    <row r="3146" spans="2:17" x14ac:dyDescent="0.25">
      <c r="B3146" s="76"/>
      <c r="C3146" s="77"/>
      <c r="D3146" s="231"/>
      <c r="E3146" s="35"/>
      <c r="F3146" s="225"/>
      <c r="G3146" s="79"/>
      <c r="H3146" s="290"/>
      <c r="I3146" s="74" t="str">
        <f t="shared" si="86"/>
        <v>11900</v>
      </c>
      <c r="J3146" s="218"/>
      <c r="K3146" s="218"/>
      <c r="L3146" s="218"/>
      <c r="M3146" s="218"/>
      <c r="N3146" s="218"/>
      <c r="O3146" s="218"/>
      <c r="P3146" s="218"/>
      <c r="Q3146" s="218"/>
    </row>
    <row r="3147" spans="2:17" x14ac:dyDescent="0.25">
      <c r="B3147" s="76"/>
      <c r="C3147" s="77"/>
      <c r="D3147" s="231"/>
      <c r="E3147" s="35"/>
      <c r="F3147" s="225"/>
      <c r="G3147" s="79"/>
      <c r="H3147" s="290"/>
      <c r="I3147" s="74" t="str">
        <f t="shared" si="86"/>
        <v>11900</v>
      </c>
      <c r="J3147" s="218"/>
      <c r="K3147" s="218"/>
      <c r="L3147" s="218"/>
      <c r="M3147" s="218"/>
      <c r="N3147" s="218"/>
      <c r="O3147" s="218"/>
      <c r="P3147" s="218"/>
      <c r="Q3147" s="218"/>
    </row>
    <row r="3148" spans="2:17" x14ac:dyDescent="0.25">
      <c r="B3148" s="76"/>
      <c r="C3148" s="77"/>
      <c r="D3148" s="231"/>
      <c r="E3148" s="35"/>
      <c r="F3148" s="225"/>
      <c r="G3148" s="79"/>
      <c r="H3148" s="290"/>
      <c r="I3148" s="74" t="str">
        <f t="shared" si="86"/>
        <v>11900</v>
      </c>
      <c r="J3148" s="218"/>
      <c r="K3148" s="218"/>
      <c r="L3148" s="218"/>
      <c r="M3148" s="218"/>
      <c r="N3148" s="218"/>
      <c r="O3148" s="218"/>
      <c r="P3148" s="218"/>
      <c r="Q3148" s="218"/>
    </row>
    <row r="3149" spans="2:17" x14ac:dyDescent="0.25">
      <c r="B3149" s="76"/>
      <c r="C3149" s="77"/>
      <c r="D3149" s="231"/>
      <c r="E3149" s="35"/>
      <c r="F3149" s="225"/>
      <c r="G3149" s="79"/>
      <c r="H3149" s="290"/>
      <c r="I3149" s="74" t="str">
        <f t="shared" si="86"/>
        <v>11900</v>
      </c>
      <c r="J3149" s="218"/>
      <c r="K3149" s="218"/>
      <c r="L3149" s="218"/>
      <c r="M3149" s="218"/>
      <c r="N3149" s="218"/>
      <c r="O3149" s="218"/>
      <c r="P3149" s="218"/>
      <c r="Q3149" s="218"/>
    </row>
    <row r="3150" spans="2:17" x14ac:dyDescent="0.25">
      <c r="B3150" s="76"/>
      <c r="C3150" s="77"/>
      <c r="D3150" s="231"/>
      <c r="E3150" s="35"/>
      <c r="F3150" s="225"/>
      <c r="G3150" s="79"/>
      <c r="H3150" s="290"/>
      <c r="I3150" s="74" t="str">
        <f t="shared" si="86"/>
        <v>11900</v>
      </c>
      <c r="J3150" s="218"/>
      <c r="K3150" s="218"/>
      <c r="L3150" s="218"/>
      <c r="M3150" s="218"/>
      <c r="N3150" s="218"/>
      <c r="O3150" s="218"/>
      <c r="P3150" s="218"/>
      <c r="Q3150" s="218"/>
    </row>
    <row r="3151" spans="2:17" x14ac:dyDescent="0.25">
      <c r="B3151" s="76"/>
      <c r="C3151" s="77"/>
      <c r="D3151" s="231"/>
      <c r="E3151" s="35"/>
      <c r="F3151" s="225"/>
      <c r="G3151" s="79"/>
      <c r="H3151" s="290"/>
      <c r="I3151" s="74" t="str">
        <f t="shared" ref="I3151:I3214" si="87">MONTH(D3151)&amp;YEAR(D3151)&amp;G3151</f>
        <v>11900</v>
      </c>
      <c r="J3151" s="218"/>
      <c r="K3151" s="218"/>
      <c r="L3151" s="218"/>
      <c r="M3151" s="218"/>
      <c r="N3151" s="218"/>
      <c r="O3151" s="218"/>
      <c r="P3151" s="218"/>
      <c r="Q3151" s="218"/>
    </row>
    <row r="3152" spans="2:17" x14ac:dyDescent="0.25">
      <c r="B3152" s="76"/>
      <c r="C3152" s="77"/>
      <c r="D3152" s="231"/>
      <c r="E3152" s="35"/>
      <c r="F3152" s="225"/>
      <c r="G3152" s="79"/>
      <c r="H3152" s="290"/>
      <c r="I3152" s="74" t="str">
        <f t="shared" si="87"/>
        <v>11900</v>
      </c>
      <c r="J3152" s="218"/>
      <c r="K3152" s="218"/>
      <c r="L3152" s="218"/>
      <c r="M3152" s="218"/>
      <c r="N3152" s="218"/>
      <c r="O3152" s="218"/>
      <c r="P3152" s="218"/>
      <c r="Q3152" s="218"/>
    </row>
    <row r="3153" spans="2:17" x14ac:dyDescent="0.25">
      <c r="B3153" s="76"/>
      <c r="C3153" s="77"/>
      <c r="D3153" s="231"/>
      <c r="E3153" s="35"/>
      <c r="F3153" s="225"/>
      <c r="G3153" s="79"/>
      <c r="H3153" s="290"/>
      <c r="I3153" s="74" t="str">
        <f t="shared" si="87"/>
        <v>11900</v>
      </c>
      <c r="J3153" s="218"/>
      <c r="K3153" s="218"/>
      <c r="L3153" s="218"/>
      <c r="M3153" s="218"/>
      <c r="N3153" s="218"/>
      <c r="O3153" s="218"/>
      <c r="P3153" s="218"/>
      <c r="Q3153" s="218"/>
    </row>
    <row r="3154" spans="2:17" x14ac:dyDescent="0.25">
      <c r="B3154" s="76"/>
      <c r="C3154" s="77"/>
      <c r="D3154" s="231"/>
      <c r="E3154" s="35"/>
      <c r="F3154" s="225"/>
      <c r="G3154" s="79"/>
      <c r="H3154" s="290"/>
      <c r="I3154" s="74" t="str">
        <f t="shared" si="87"/>
        <v>11900</v>
      </c>
      <c r="J3154" s="218"/>
      <c r="K3154" s="218"/>
      <c r="L3154" s="218"/>
      <c r="M3154" s="218"/>
      <c r="N3154" s="218"/>
      <c r="O3154" s="218"/>
      <c r="P3154" s="218"/>
      <c r="Q3154" s="218"/>
    </row>
    <row r="3155" spans="2:17" x14ac:dyDescent="0.25">
      <c r="B3155" s="76"/>
      <c r="C3155" s="77"/>
      <c r="D3155" s="231"/>
      <c r="E3155" s="35"/>
      <c r="F3155" s="225"/>
      <c r="G3155" s="79"/>
      <c r="H3155" s="290"/>
      <c r="I3155" s="74" t="str">
        <f t="shared" si="87"/>
        <v>11900</v>
      </c>
      <c r="J3155" s="218"/>
      <c r="K3155" s="218"/>
      <c r="L3155" s="218"/>
      <c r="M3155" s="218"/>
      <c r="N3155" s="218"/>
      <c r="O3155" s="218"/>
      <c r="P3155" s="218"/>
      <c r="Q3155" s="218"/>
    </row>
    <row r="3156" spans="2:17" x14ac:dyDescent="0.25">
      <c r="B3156" s="76"/>
      <c r="C3156" s="77"/>
      <c r="D3156" s="231"/>
      <c r="E3156" s="35"/>
      <c r="F3156" s="225"/>
      <c r="G3156" s="79"/>
      <c r="H3156" s="290"/>
      <c r="I3156" s="74" t="str">
        <f t="shared" si="87"/>
        <v>11900</v>
      </c>
      <c r="J3156" s="218"/>
      <c r="K3156" s="218"/>
      <c r="L3156" s="218"/>
      <c r="M3156" s="218"/>
      <c r="N3156" s="218"/>
      <c r="O3156" s="218"/>
      <c r="P3156" s="218"/>
      <c r="Q3156" s="218"/>
    </row>
    <row r="3157" spans="2:17" x14ac:dyDescent="0.25">
      <c r="B3157" s="76"/>
      <c r="C3157" s="77"/>
      <c r="D3157" s="231"/>
      <c r="E3157" s="35"/>
      <c r="F3157" s="225"/>
      <c r="G3157" s="79"/>
      <c r="H3157" s="290"/>
      <c r="I3157" s="74" t="str">
        <f t="shared" si="87"/>
        <v>11900</v>
      </c>
      <c r="J3157" s="218"/>
      <c r="K3157" s="218"/>
      <c r="L3157" s="218"/>
      <c r="M3157" s="218"/>
      <c r="N3157" s="218"/>
      <c r="O3157" s="218"/>
      <c r="P3157" s="218"/>
      <c r="Q3157" s="218"/>
    </row>
    <row r="3158" spans="2:17" x14ac:dyDescent="0.25">
      <c r="B3158" s="76"/>
      <c r="C3158" s="77"/>
      <c r="D3158" s="231"/>
      <c r="E3158" s="35"/>
      <c r="F3158" s="225"/>
      <c r="G3158" s="79"/>
      <c r="H3158" s="290"/>
      <c r="I3158" s="74" t="str">
        <f t="shared" si="87"/>
        <v>11900</v>
      </c>
      <c r="J3158" s="218"/>
      <c r="K3158" s="218"/>
      <c r="L3158" s="218"/>
      <c r="M3158" s="218"/>
      <c r="N3158" s="218"/>
      <c r="O3158" s="218"/>
      <c r="P3158" s="218"/>
      <c r="Q3158" s="218"/>
    </row>
    <row r="3159" spans="2:17" x14ac:dyDescent="0.25">
      <c r="B3159" s="76"/>
      <c r="C3159" s="77"/>
      <c r="D3159" s="231"/>
      <c r="E3159" s="35"/>
      <c r="F3159" s="225"/>
      <c r="G3159" s="79"/>
      <c r="H3159" s="290"/>
      <c r="I3159" s="74" t="str">
        <f t="shared" si="87"/>
        <v>11900</v>
      </c>
      <c r="J3159" s="218"/>
      <c r="K3159" s="218"/>
      <c r="L3159" s="218"/>
      <c r="M3159" s="218"/>
      <c r="N3159" s="218"/>
      <c r="O3159" s="218"/>
      <c r="P3159" s="218"/>
      <c r="Q3159" s="218"/>
    </row>
    <row r="3160" spans="2:17" x14ac:dyDescent="0.25">
      <c r="B3160" s="76"/>
      <c r="C3160" s="77"/>
      <c r="D3160" s="231"/>
      <c r="E3160" s="35"/>
      <c r="F3160" s="225"/>
      <c r="G3160" s="79"/>
      <c r="H3160" s="290"/>
      <c r="I3160" s="74" t="str">
        <f t="shared" si="87"/>
        <v>11900</v>
      </c>
      <c r="J3160" s="218"/>
      <c r="K3160" s="218"/>
      <c r="L3160" s="218"/>
      <c r="M3160" s="218"/>
      <c r="N3160" s="218"/>
      <c r="O3160" s="218"/>
      <c r="P3160" s="218"/>
      <c r="Q3160" s="218"/>
    </row>
    <row r="3161" spans="2:17" x14ac:dyDescent="0.25">
      <c r="B3161" s="76"/>
      <c r="C3161" s="77"/>
      <c r="D3161" s="231"/>
      <c r="E3161" s="35"/>
      <c r="F3161" s="225"/>
      <c r="G3161" s="79"/>
      <c r="H3161" s="290"/>
      <c r="I3161" s="74" t="str">
        <f t="shared" si="87"/>
        <v>11900</v>
      </c>
      <c r="J3161" s="218"/>
      <c r="K3161" s="218"/>
      <c r="L3161" s="218"/>
      <c r="M3161" s="218"/>
      <c r="N3161" s="218"/>
      <c r="O3161" s="218"/>
      <c r="P3161" s="218"/>
      <c r="Q3161" s="218"/>
    </row>
    <row r="3162" spans="2:17" x14ac:dyDescent="0.25">
      <c r="B3162" s="76"/>
      <c r="C3162" s="77"/>
      <c r="D3162" s="231"/>
      <c r="E3162" s="35"/>
      <c r="F3162" s="225"/>
      <c r="G3162" s="79"/>
      <c r="H3162" s="290"/>
      <c r="I3162" s="74" t="str">
        <f t="shared" si="87"/>
        <v>11900</v>
      </c>
      <c r="J3162" s="218"/>
      <c r="K3162" s="218"/>
      <c r="L3162" s="218"/>
      <c r="M3162" s="218"/>
      <c r="N3162" s="218"/>
      <c r="O3162" s="218"/>
      <c r="P3162" s="218"/>
      <c r="Q3162" s="218"/>
    </row>
    <row r="3163" spans="2:17" x14ac:dyDescent="0.25">
      <c r="B3163" s="76"/>
      <c r="C3163" s="77"/>
      <c r="D3163" s="231"/>
      <c r="E3163" s="35"/>
      <c r="F3163" s="225"/>
      <c r="G3163" s="79"/>
      <c r="H3163" s="290"/>
      <c r="I3163" s="74" t="str">
        <f t="shared" si="87"/>
        <v>11900</v>
      </c>
      <c r="J3163" s="218"/>
      <c r="K3163" s="218"/>
      <c r="L3163" s="218"/>
      <c r="M3163" s="218"/>
      <c r="N3163" s="218"/>
      <c r="O3163" s="218"/>
      <c r="P3163" s="218"/>
      <c r="Q3163" s="218"/>
    </row>
    <row r="3164" spans="2:17" x14ac:dyDescent="0.25">
      <c r="B3164" s="76"/>
      <c r="C3164" s="77"/>
      <c r="D3164" s="231"/>
      <c r="E3164" s="35"/>
      <c r="F3164" s="225"/>
      <c r="G3164" s="79"/>
      <c r="H3164" s="290"/>
      <c r="I3164" s="74" t="str">
        <f t="shared" si="87"/>
        <v>11900</v>
      </c>
      <c r="J3164" s="218"/>
      <c r="K3164" s="218"/>
      <c r="L3164" s="218"/>
      <c r="M3164" s="218"/>
      <c r="N3164" s="218"/>
      <c r="O3164" s="218"/>
      <c r="P3164" s="218"/>
      <c r="Q3164" s="218"/>
    </row>
    <row r="3165" spans="2:17" x14ac:dyDescent="0.25">
      <c r="B3165" s="76"/>
      <c r="C3165" s="77"/>
      <c r="D3165" s="231"/>
      <c r="E3165" s="35"/>
      <c r="F3165" s="225"/>
      <c r="G3165" s="79"/>
      <c r="H3165" s="290"/>
      <c r="I3165" s="74" t="str">
        <f t="shared" si="87"/>
        <v>11900</v>
      </c>
      <c r="J3165" s="218"/>
      <c r="K3165" s="218"/>
      <c r="L3165" s="218"/>
      <c r="M3165" s="218"/>
      <c r="N3165" s="218"/>
      <c r="O3165" s="218"/>
      <c r="P3165" s="218"/>
      <c r="Q3165" s="218"/>
    </row>
    <row r="3166" spans="2:17" x14ac:dyDescent="0.25">
      <c r="B3166" s="76"/>
      <c r="C3166" s="77"/>
      <c r="D3166" s="231"/>
      <c r="E3166" s="35"/>
      <c r="F3166" s="225"/>
      <c r="G3166" s="79"/>
      <c r="H3166" s="290"/>
      <c r="I3166" s="74" t="str">
        <f t="shared" si="87"/>
        <v>11900</v>
      </c>
      <c r="J3166" s="218"/>
      <c r="K3166" s="218"/>
      <c r="L3166" s="218"/>
      <c r="M3166" s="218"/>
      <c r="N3166" s="218"/>
      <c r="O3166" s="218"/>
      <c r="P3166" s="218"/>
      <c r="Q3166" s="218"/>
    </row>
    <row r="3167" spans="2:17" x14ac:dyDescent="0.25">
      <c r="B3167" s="76"/>
      <c r="C3167" s="77"/>
      <c r="D3167" s="231"/>
      <c r="E3167" s="35"/>
      <c r="F3167" s="225"/>
      <c r="G3167" s="79"/>
      <c r="H3167" s="290"/>
      <c r="I3167" s="74" t="str">
        <f t="shared" si="87"/>
        <v>11900</v>
      </c>
      <c r="J3167" s="218"/>
      <c r="K3167" s="218"/>
      <c r="L3167" s="218"/>
      <c r="M3167" s="218"/>
      <c r="N3167" s="218"/>
      <c r="O3167" s="218"/>
      <c r="P3167" s="218"/>
      <c r="Q3167" s="218"/>
    </row>
    <row r="3168" spans="2:17" x14ac:dyDescent="0.25">
      <c r="B3168" s="76"/>
      <c r="C3168" s="77"/>
      <c r="D3168" s="231"/>
      <c r="E3168" s="35"/>
      <c r="F3168" s="225"/>
      <c r="G3168" s="79"/>
      <c r="H3168" s="290"/>
      <c r="I3168" s="74" t="str">
        <f t="shared" si="87"/>
        <v>11900</v>
      </c>
      <c r="J3168" s="218"/>
      <c r="K3168" s="218"/>
      <c r="L3168" s="218"/>
      <c r="M3168" s="218"/>
      <c r="N3168" s="218"/>
      <c r="O3168" s="218"/>
      <c r="P3168" s="218"/>
      <c r="Q3168" s="218"/>
    </row>
    <row r="3169" spans="2:17" x14ac:dyDescent="0.25">
      <c r="B3169" s="76"/>
      <c r="C3169" s="77"/>
      <c r="D3169" s="231"/>
      <c r="E3169" s="35"/>
      <c r="F3169" s="225"/>
      <c r="G3169" s="79"/>
      <c r="H3169" s="290"/>
      <c r="I3169" s="74" t="str">
        <f t="shared" si="87"/>
        <v>11900</v>
      </c>
      <c r="J3169" s="218"/>
      <c r="K3169" s="218"/>
      <c r="L3169" s="218"/>
      <c r="M3169" s="218"/>
      <c r="N3169" s="218"/>
      <c r="O3169" s="218"/>
      <c r="P3169" s="218"/>
      <c r="Q3169" s="218"/>
    </row>
    <row r="3170" spans="2:17" x14ac:dyDescent="0.25">
      <c r="B3170" s="76"/>
      <c r="C3170" s="77"/>
      <c r="D3170" s="231"/>
      <c r="E3170" s="35"/>
      <c r="F3170" s="225"/>
      <c r="G3170" s="79"/>
      <c r="H3170" s="290"/>
      <c r="I3170" s="74" t="str">
        <f t="shared" si="87"/>
        <v>11900</v>
      </c>
      <c r="J3170" s="218"/>
      <c r="K3170" s="218"/>
      <c r="L3170" s="218"/>
      <c r="M3170" s="218"/>
      <c r="N3170" s="218"/>
      <c r="O3170" s="218"/>
      <c r="P3170" s="218"/>
      <c r="Q3170" s="218"/>
    </row>
    <row r="3171" spans="2:17" x14ac:dyDescent="0.25">
      <c r="B3171" s="76"/>
      <c r="C3171" s="77"/>
      <c r="D3171" s="231"/>
      <c r="E3171" s="35"/>
      <c r="F3171" s="225"/>
      <c r="G3171" s="79"/>
      <c r="H3171" s="290"/>
      <c r="I3171" s="74" t="str">
        <f t="shared" si="87"/>
        <v>11900</v>
      </c>
      <c r="J3171" s="218"/>
      <c r="K3171" s="218"/>
      <c r="L3171" s="218"/>
      <c r="M3171" s="218"/>
      <c r="N3171" s="218"/>
      <c r="O3171" s="218"/>
      <c r="P3171" s="218"/>
      <c r="Q3171" s="218"/>
    </row>
    <row r="3172" spans="2:17" x14ac:dyDescent="0.25">
      <c r="B3172" s="76"/>
      <c r="C3172" s="77"/>
      <c r="D3172" s="231"/>
      <c r="E3172" s="35"/>
      <c r="F3172" s="225"/>
      <c r="G3172" s="79"/>
      <c r="H3172" s="290"/>
      <c r="I3172" s="74" t="str">
        <f t="shared" si="87"/>
        <v>11900</v>
      </c>
      <c r="J3172" s="218"/>
      <c r="K3172" s="218"/>
      <c r="L3172" s="218"/>
      <c r="M3172" s="218"/>
      <c r="N3172" s="218"/>
      <c r="O3172" s="218"/>
      <c r="P3172" s="218"/>
      <c r="Q3172" s="218"/>
    </row>
    <row r="3173" spans="2:17" x14ac:dyDescent="0.25">
      <c r="B3173" s="76"/>
      <c r="C3173" s="77"/>
      <c r="D3173" s="231"/>
      <c r="E3173" s="35"/>
      <c r="F3173" s="225"/>
      <c r="G3173" s="79"/>
      <c r="H3173" s="290"/>
      <c r="I3173" s="74" t="str">
        <f t="shared" si="87"/>
        <v>11900</v>
      </c>
      <c r="J3173" s="218"/>
      <c r="K3173" s="218"/>
      <c r="L3173" s="218"/>
      <c r="M3173" s="218"/>
      <c r="N3173" s="218"/>
      <c r="O3173" s="218"/>
      <c r="P3173" s="218"/>
      <c r="Q3173" s="218"/>
    </row>
    <row r="3174" spans="2:17" x14ac:dyDescent="0.25">
      <c r="B3174" s="76"/>
      <c r="C3174" s="77"/>
      <c r="D3174" s="231"/>
      <c r="E3174" s="35"/>
      <c r="F3174" s="225"/>
      <c r="G3174" s="79"/>
      <c r="H3174" s="290"/>
      <c r="I3174" s="74" t="str">
        <f t="shared" si="87"/>
        <v>11900</v>
      </c>
      <c r="J3174" s="218"/>
      <c r="K3174" s="218"/>
      <c r="L3174" s="218"/>
      <c r="M3174" s="218"/>
      <c r="N3174" s="218"/>
      <c r="O3174" s="218"/>
      <c r="P3174" s="218"/>
      <c r="Q3174" s="218"/>
    </row>
    <row r="3175" spans="2:17" x14ac:dyDescent="0.25">
      <c r="B3175" s="76"/>
      <c r="C3175" s="77"/>
      <c r="D3175" s="231"/>
      <c r="E3175" s="35"/>
      <c r="F3175" s="225"/>
      <c r="G3175" s="79"/>
      <c r="H3175" s="290"/>
      <c r="I3175" s="74" t="str">
        <f t="shared" si="87"/>
        <v>11900</v>
      </c>
      <c r="J3175" s="218"/>
      <c r="K3175" s="218"/>
      <c r="L3175" s="218"/>
      <c r="M3175" s="218"/>
      <c r="N3175" s="218"/>
      <c r="O3175" s="218"/>
      <c r="P3175" s="218"/>
      <c r="Q3175" s="218"/>
    </row>
    <row r="3176" spans="2:17" x14ac:dyDescent="0.25">
      <c r="B3176" s="76"/>
      <c r="C3176" s="77"/>
      <c r="D3176" s="231"/>
      <c r="E3176" s="35"/>
      <c r="F3176" s="225"/>
      <c r="G3176" s="79"/>
      <c r="H3176" s="290"/>
      <c r="I3176" s="74" t="str">
        <f t="shared" si="87"/>
        <v>11900</v>
      </c>
      <c r="J3176" s="218"/>
      <c r="K3176" s="218"/>
      <c r="L3176" s="218"/>
      <c r="M3176" s="218"/>
      <c r="N3176" s="218"/>
      <c r="O3176" s="218"/>
      <c r="P3176" s="218"/>
      <c r="Q3176" s="218"/>
    </row>
    <row r="3177" spans="2:17" x14ac:dyDescent="0.25">
      <c r="B3177" s="76"/>
      <c r="C3177" s="77"/>
      <c r="D3177" s="231"/>
      <c r="E3177" s="35"/>
      <c r="F3177" s="225"/>
      <c r="G3177" s="79"/>
      <c r="H3177" s="290"/>
      <c r="I3177" s="74" t="str">
        <f t="shared" si="87"/>
        <v>11900</v>
      </c>
      <c r="J3177" s="218"/>
      <c r="K3177" s="218"/>
      <c r="L3177" s="218"/>
      <c r="M3177" s="218"/>
      <c r="N3177" s="218"/>
      <c r="O3177" s="218"/>
      <c r="P3177" s="218"/>
      <c r="Q3177" s="218"/>
    </row>
    <row r="3178" spans="2:17" x14ac:dyDescent="0.25">
      <c r="B3178" s="76"/>
      <c r="C3178" s="77"/>
      <c r="D3178" s="231"/>
      <c r="E3178" s="35"/>
      <c r="F3178" s="225"/>
      <c r="G3178" s="79"/>
      <c r="H3178" s="290"/>
      <c r="I3178" s="74" t="str">
        <f t="shared" si="87"/>
        <v>11900</v>
      </c>
      <c r="J3178" s="218"/>
      <c r="K3178" s="218"/>
      <c r="L3178" s="218"/>
      <c r="M3178" s="218"/>
      <c r="N3178" s="218"/>
      <c r="O3178" s="218"/>
      <c r="P3178" s="218"/>
      <c r="Q3178" s="218"/>
    </row>
    <row r="3179" spans="2:17" x14ac:dyDescent="0.25">
      <c r="B3179" s="76"/>
      <c r="C3179" s="77"/>
      <c r="D3179" s="231"/>
      <c r="E3179" s="35"/>
      <c r="F3179" s="225"/>
      <c r="G3179" s="79"/>
      <c r="H3179" s="290"/>
      <c r="I3179" s="74" t="str">
        <f t="shared" si="87"/>
        <v>11900</v>
      </c>
      <c r="J3179" s="218"/>
      <c r="K3179" s="218"/>
      <c r="L3179" s="218"/>
      <c r="M3179" s="218"/>
      <c r="N3179" s="218"/>
      <c r="O3179" s="218"/>
      <c r="P3179" s="218"/>
      <c r="Q3179" s="218"/>
    </row>
    <row r="3180" spans="2:17" x14ac:dyDescent="0.25">
      <c r="B3180" s="76"/>
      <c r="C3180" s="77"/>
      <c r="D3180" s="231"/>
      <c r="E3180" s="35"/>
      <c r="F3180" s="225"/>
      <c r="G3180" s="79"/>
      <c r="H3180" s="290"/>
      <c r="I3180" s="74" t="str">
        <f t="shared" si="87"/>
        <v>11900</v>
      </c>
      <c r="J3180" s="218"/>
      <c r="K3180" s="218"/>
      <c r="L3180" s="218"/>
      <c r="M3180" s="218"/>
      <c r="N3180" s="218"/>
      <c r="O3180" s="218"/>
      <c r="P3180" s="218"/>
      <c r="Q3180" s="218"/>
    </row>
    <row r="3181" spans="2:17" x14ac:dyDescent="0.25">
      <c r="B3181" s="76"/>
      <c r="C3181" s="77"/>
      <c r="D3181" s="231"/>
      <c r="E3181" s="35"/>
      <c r="F3181" s="225"/>
      <c r="G3181" s="79"/>
      <c r="H3181" s="290"/>
      <c r="I3181" s="74" t="str">
        <f t="shared" si="87"/>
        <v>11900</v>
      </c>
      <c r="J3181" s="218"/>
      <c r="K3181" s="218"/>
      <c r="L3181" s="218"/>
      <c r="M3181" s="218"/>
      <c r="N3181" s="218"/>
      <c r="O3181" s="218"/>
      <c r="P3181" s="218"/>
      <c r="Q3181" s="218"/>
    </row>
    <row r="3182" spans="2:17" x14ac:dyDescent="0.25">
      <c r="B3182" s="76"/>
      <c r="C3182" s="77"/>
      <c r="D3182" s="231"/>
      <c r="E3182" s="35"/>
      <c r="F3182" s="225"/>
      <c r="G3182" s="79"/>
      <c r="H3182" s="290"/>
      <c r="I3182" s="74" t="str">
        <f t="shared" si="87"/>
        <v>11900</v>
      </c>
      <c r="J3182" s="218"/>
      <c r="K3182" s="218"/>
      <c r="L3182" s="218"/>
      <c r="M3182" s="218"/>
      <c r="N3182" s="218"/>
      <c r="O3182" s="218"/>
      <c r="P3182" s="218"/>
      <c r="Q3182" s="218"/>
    </row>
    <row r="3183" spans="2:17" x14ac:dyDescent="0.25">
      <c r="B3183" s="76"/>
      <c r="C3183" s="77"/>
      <c r="D3183" s="231"/>
      <c r="E3183" s="35"/>
      <c r="F3183" s="225"/>
      <c r="G3183" s="79"/>
      <c r="H3183" s="290"/>
      <c r="I3183" s="74" t="str">
        <f t="shared" si="87"/>
        <v>11900</v>
      </c>
      <c r="J3183" s="218"/>
      <c r="K3183" s="218"/>
      <c r="L3183" s="218"/>
      <c r="M3183" s="218"/>
      <c r="N3183" s="218"/>
      <c r="O3183" s="218"/>
      <c r="P3183" s="218"/>
      <c r="Q3183" s="218"/>
    </row>
    <row r="3184" spans="2:17" x14ac:dyDescent="0.25">
      <c r="B3184" s="76"/>
      <c r="C3184" s="77"/>
      <c r="D3184" s="231"/>
      <c r="E3184" s="35"/>
      <c r="F3184" s="225"/>
      <c r="G3184" s="79"/>
      <c r="H3184" s="290"/>
      <c r="I3184" s="74" t="str">
        <f t="shared" si="87"/>
        <v>11900</v>
      </c>
      <c r="J3184" s="218"/>
      <c r="K3184" s="218"/>
      <c r="L3184" s="218"/>
      <c r="M3184" s="218"/>
      <c r="N3184" s="218"/>
      <c r="O3184" s="218"/>
      <c r="P3184" s="218"/>
      <c r="Q3184" s="218"/>
    </row>
    <row r="3185" spans="2:17" x14ac:dyDescent="0.25">
      <c r="B3185" s="76"/>
      <c r="C3185" s="77"/>
      <c r="D3185" s="231"/>
      <c r="E3185" s="35"/>
      <c r="F3185" s="225"/>
      <c r="G3185" s="79"/>
      <c r="H3185" s="290"/>
      <c r="I3185" s="74" t="str">
        <f t="shared" si="87"/>
        <v>11900</v>
      </c>
      <c r="J3185" s="218"/>
      <c r="K3185" s="218"/>
      <c r="L3185" s="218"/>
      <c r="M3185" s="218"/>
      <c r="N3185" s="218"/>
      <c r="O3185" s="218"/>
      <c r="P3185" s="218"/>
      <c r="Q3185" s="218"/>
    </row>
    <row r="3186" spans="2:17" x14ac:dyDescent="0.25">
      <c r="B3186" s="76"/>
      <c r="C3186" s="77"/>
      <c r="D3186" s="231"/>
      <c r="E3186" s="35"/>
      <c r="F3186" s="225"/>
      <c r="G3186" s="79"/>
      <c r="H3186" s="290"/>
      <c r="I3186" s="74" t="str">
        <f t="shared" si="87"/>
        <v>11900</v>
      </c>
      <c r="J3186" s="218"/>
      <c r="K3186" s="218"/>
      <c r="L3186" s="218"/>
      <c r="M3186" s="218"/>
      <c r="N3186" s="218"/>
      <c r="O3186" s="218"/>
      <c r="P3186" s="218"/>
      <c r="Q3186" s="218"/>
    </row>
    <row r="3187" spans="2:17" x14ac:dyDescent="0.25">
      <c r="B3187" s="76"/>
      <c r="C3187" s="77"/>
      <c r="D3187" s="231"/>
      <c r="E3187" s="35"/>
      <c r="F3187" s="225"/>
      <c r="G3187" s="79"/>
      <c r="H3187" s="290"/>
      <c r="I3187" s="74" t="str">
        <f t="shared" si="87"/>
        <v>11900</v>
      </c>
      <c r="J3187" s="218"/>
      <c r="K3187" s="218"/>
      <c r="L3187" s="218"/>
      <c r="M3187" s="218"/>
      <c r="N3187" s="218"/>
      <c r="O3187" s="218"/>
      <c r="P3187" s="218"/>
      <c r="Q3187" s="218"/>
    </row>
    <row r="3188" spans="2:17" x14ac:dyDescent="0.25">
      <c r="B3188" s="76"/>
      <c r="C3188" s="77"/>
      <c r="D3188" s="231"/>
      <c r="E3188" s="35"/>
      <c r="F3188" s="225"/>
      <c r="G3188" s="79"/>
      <c r="H3188" s="290"/>
      <c r="I3188" s="74" t="str">
        <f t="shared" si="87"/>
        <v>11900</v>
      </c>
      <c r="J3188" s="218"/>
      <c r="K3188" s="218"/>
      <c r="L3188" s="218"/>
      <c r="M3188" s="218"/>
      <c r="N3188" s="218"/>
      <c r="O3188" s="218"/>
      <c r="P3188" s="218"/>
      <c r="Q3188" s="218"/>
    </row>
    <row r="3189" spans="2:17" x14ac:dyDescent="0.25">
      <c r="B3189" s="76"/>
      <c r="C3189" s="77"/>
      <c r="D3189" s="231"/>
      <c r="E3189" s="35"/>
      <c r="F3189" s="225"/>
      <c r="G3189" s="79"/>
      <c r="H3189" s="290"/>
      <c r="I3189" s="74" t="str">
        <f t="shared" si="87"/>
        <v>11900</v>
      </c>
      <c r="J3189" s="218"/>
      <c r="K3189" s="218"/>
      <c r="L3189" s="218"/>
      <c r="M3189" s="218"/>
      <c r="N3189" s="218"/>
      <c r="O3189" s="218"/>
      <c r="P3189" s="218"/>
      <c r="Q3189" s="218"/>
    </row>
    <row r="3190" spans="2:17" x14ac:dyDescent="0.25">
      <c r="B3190" s="76"/>
      <c r="C3190" s="77"/>
      <c r="D3190" s="231"/>
      <c r="E3190" s="35"/>
      <c r="F3190" s="225"/>
      <c r="G3190" s="79"/>
      <c r="H3190" s="290"/>
      <c r="I3190" s="74" t="str">
        <f t="shared" si="87"/>
        <v>11900</v>
      </c>
      <c r="J3190" s="218"/>
      <c r="K3190" s="218"/>
      <c r="L3190" s="218"/>
      <c r="M3190" s="218"/>
      <c r="N3190" s="218"/>
      <c r="O3190" s="218"/>
      <c r="P3190" s="218"/>
      <c r="Q3190" s="218"/>
    </row>
    <row r="3191" spans="2:17" x14ac:dyDescent="0.25">
      <c r="B3191" s="76"/>
      <c r="C3191" s="77"/>
      <c r="D3191" s="231"/>
      <c r="E3191" s="35"/>
      <c r="F3191" s="225"/>
      <c r="G3191" s="79"/>
      <c r="H3191" s="290"/>
      <c r="I3191" s="74" t="str">
        <f t="shared" si="87"/>
        <v>11900</v>
      </c>
      <c r="J3191" s="218"/>
      <c r="K3191" s="218"/>
      <c r="L3191" s="218"/>
      <c r="M3191" s="218"/>
      <c r="N3191" s="218"/>
      <c r="O3191" s="218"/>
      <c r="P3191" s="218"/>
      <c r="Q3191" s="218"/>
    </row>
    <row r="3192" spans="2:17" x14ac:dyDescent="0.25">
      <c r="B3192" s="76"/>
      <c r="C3192" s="77"/>
      <c r="D3192" s="231"/>
      <c r="E3192" s="35"/>
      <c r="F3192" s="225"/>
      <c r="G3192" s="79"/>
      <c r="H3192" s="290"/>
      <c r="I3192" s="74" t="str">
        <f t="shared" si="87"/>
        <v>11900</v>
      </c>
      <c r="J3192" s="218"/>
      <c r="K3192" s="218"/>
      <c r="L3192" s="218"/>
      <c r="M3192" s="218"/>
      <c r="N3192" s="218"/>
      <c r="O3192" s="218"/>
      <c r="P3192" s="218"/>
      <c r="Q3192" s="218"/>
    </row>
    <row r="3193" spans="2:17" x14ac:dyDescent="0.25">
      <c r="B3193" s="76"/>
      <c r="C3193" s="77"/>
      <c r="D3193" s="231"/>
      <c r="E3193" s="35"/>
      <c r="F3193" s="225"/>
      <c r="G3193" s="79"/>
      <c r="H3193" s="290"/>
      <c r="I3193" s="74" t="str">
        <f t="shared" si="87"/>
        <v>11900</v>
      </c>
      <c r="J3193" s="218"/>
      <c r="K3193" s="218"/>
      <c r="L3193" s="218"/>
      <c r="M3193" s="218"/>
      <c r="N3193" s="218"/>
      <c r="O3193" s="218"/>
      <c r="P3193" s="218"/>
      <c r="Q3193" s="218"/>
    </row>
    <row r="3194" spans="2:17" x14ac:dyDescent="0.25">
      <c r="B3194" s="76"/>
      <c r="C3194" s="77"/>
      <c r="D3194" s="231"/>
      <c r="E3194" s="35"/>
      <c r="F3194" s="225"/>
      <c r="G3194" s="79"/>
      <c r="H3194" s="290"/>
      <c r="I3194" s="74" t="str">
        <f t="shared" si="87"/>
        <v>11900</v>
      </c>
      <c r="J3194" s="218"/>
      <c r="K3194" s="218"/>
      <c r="L3194" s="218"/>
      <c r="M3194" s="218"/>
      <c r="N3194" s="218"/>
      <c r="O3194" s="218"/>
      <c r="P3194" s="218"/>
      <c r="Q3194" s="218"/>
    </row>
    <row r="3195" spans="2:17" x14ac:dyDescent="0.25">
      <c r="B3195" s="76"/>
      <c r="C3195" s="77"/>
      <c r="D3195" s="231"/>
      <c r="E3195" s="35"/>
      <c r="F3195" s="225"/>
      <c r="G3195" s="79"/>
      <c r="H3195" s="290"/>
      <c r="I3195" s="74" t="str">
        <f t="shared" si="87"/>
        <v>11900</v>
      </c>
      <c r="J3195" s="218"/>
      <c r="K3195" s="218"/>
      <c r="L3195" s="218"/>
      <c r="M3195" s="218"/>
      <c r="N3195" s="218"/>
      <c r="O3195" s="218"/>
      <c r="P3195" s="218"/>
      <c r="Q3195" s="218"/>
    </row>
    <row r="3196" spans="2:17" x14ac:dyDescent="0.25">
      <c r="B3196" s="76"/>
      <c r="C3196" s="77"/>
      <c r="D3196" s="231"/>
      <c r="E3196" s="35"/>
      <c r="F3196" s="225"/>
      <c r="G3196" s="79"/>
      <c r="H3196" s="290"/>
      <c r="I3196" s="74" t="str">
        <f t="shared" si="87"/>
        <v>11900</v>
      </c>
      <c r="J3196" s="218"/>
      <c r="K3196" s="218"/>
      <c r="L3196" s="218"/>
      <c r="M3196" s="218"/>
      <c r="N3196" s="218"/>
      <c r="O3196" s="218"/>
      <c r="P3196" s="218"/>
      <c r="Q3196" s="218"/>
    </row>
    <row r="3197" spans="2:17" x14ac:dyDescent="0.25">
      <c r="B3197" s="76"/>
      <c r="C3197" s="77"/>
      <c r="D3197" s="231"/>
      <c r="E3197" s="35"/>
      <c r="F3197" s="225"/>
      <c r="G3197" s="79"/>
      <c r="H3197" s="290"/>
      <c r="I3197" s="74" t="str">
        <f t="shared" si="87"/>
        <v>11900</v>
      </c>
      <c r="J3197" s="218"/>
      <c r="K3197" s="218"/>
      <c r="L3197" s="218"/>
      <c r="M3197" s="218"/>
      <c r="N3197" s="218"/>
      <c r="O3197" s="218"/>
      <c r="P3197" s="218"/>
      <c r="Q3197" s="218"/>
    </row>
    <row r="3198" spans="2:17" x14ac:dyDescent="0.25">
      <c r="B3198" s="76"/>
      <c r="C3198" s="77"/>
      <c r="D3198" s="231"/>
      <c r="E3198" s="35"/>
      <c r="F3198" s="225"/>
      <c r="G3198" s="79"/>
      <c r="H3198" s="290"/>
      <c r="I3198" s="74" t="str">
        <f t="shared" si="87"/>
        <v>11900</v>
      </c>
      <c r="J3198" s="218"/>
      <c r="K3198" s="218"/>
      <c r="L3198" s="218"/>
      <c r="M3198" s="218"/>
      <c r="N3198" s="218"/>
      <c r="O3198" s="218"/>
      <c r="P3198" s="218"/>
      <c r="Q3198" s="218"/>
    </row>
    <row r="3199" spans="2:17" x14ac:dyDescent="0.25">
      <c r="B3199" s="76"/>
      <c r="C3199" s="77"/>
      <c r="D3199" s="231"/>
      <c r="E3199" s="35"/>
      <c r="F3199" s="225"/>
      <c r="G3199" s="79"/>
      <c r="H3199" s="290"/>
      <c r="I3199" s="74" t="str">
        <f t="shared" si="87"/>
        <v>11900</v>
      </c>
      <c r="J3199" s="218"/>
      <c r="K3199" s="218"/>
      <c r="L3199" s="218"/>
      <c r="M3199" s="218"/>
      <c r="N3199" s="218"/>
      <c r="O3199" s="218"/>
      <c r="P3199" s="218"/>
      <c r="Q3199" s="218"/>
    </row>
    <row r="3200" spans="2:17" x14ac:dyDescent="0.25">
      <c r="B3200" s="76"/>
      <c r="C3200" s="77"/>
      <c r="D3200" s="231"/>
      <c r="E3200" s="35"/>
      <c r="F3200" s="225"/>
      <c r="G3200" s="79"/>
      <c r="H3200" s="290"/>
      <c r="I3200" s="74" t="str">
        <f t="shared" si="87"/>
        <v>11900</v>
      </c>
      <c r="J3200" s="218"/>
      <c r="K3200" s="218"/>
      <c r="L3200" s="218"/>
      <c r="M3200" s="218"/>
      <c r="N3200" s="218"/>
      <c r="O3200" s="218"/>
      <c r="P3200" s="218"/>
      <c r="Q3200" s="218"/>
    </row>
    <row r="3201" spans="2:17" x14ac:dyDescent="0.25">
      <c r="B3201" s="76"/>
      <c r="C3201" s="77"/>
      <c r="D3201" s="231"/>
      <c r="E3201" s="35"/>
      <c r="F3201" s="225"/>
      <c r="G3201" s="79"/>
      <c r="H3201" s="290"/>
      <c r="I3201" s="74" t="str">
        <f t="shared" si="87"/>
        <v>11900</v>
      </c>
      <c r="J3201" s="218"/>
      <c r="K3201" s="218"/>
      <c r="L3201" s="218"/>
      <c r="M3201" s="218"/>
      <c r="N3201" s="218"/>
      <c r="O3201" s="218"/>
      <c r="P3201" s="218"/>
      <c r="Q3201" s="218"/>
    </row>
    <row r="3202" spans="2:17" x14ac:dyDescent="0.25">
      <c r="B3202" s="76"/>
      <c r="C3202" s="77"/>
      <c r="D3202" s="231"/>
      <c r="E3202" s="35"/>
      <c r="F3202" s="225"/>
      <c r="G3202" s="79"/>
      <c r="H3202" s="290"/>
      <c r="I3202" s="74" t="str">
        <f t="shared" si="87"/>
        <v>11900</v>
      </c>
      <c r="J3202" s="218"/>
      <c r="K3202" s="218"/>
      <c r="L3202" s="218"/>
      <c r="M3202" s="218"/>
      <c r="N3202" s="218"/>
      <c r="O3202" s="218"/>
      <c r="P3202" s="218"/>
      <c r="Q3202" s="218"/>
    </row>
    <row r="3203" spans="2:17" x14ac:dyDescent="0.25">
      <c r="B3203" s="76"/>
      <c r="C3203" s="77"/>
      <c r="D3203" s="231"/>
      <c r="E3203" s="35"/>
      <c r="F3203" s="225"/>
      <c r="G3203" s="79"/>
      <c r="H3203" s="290"/>
      <c r="I3203" s="74" t="str">
        <f t="shared" si="87"/>
        <v>11900</v>
      </c>
      <c r="J3203" s="218"/>
      <c r="K3203" s="218"/>
      <c r="L3203" s="218"/>
      <c r="M3203" s="218"/>
      <c r="N3203" s="218"/>
      <c r="O3203" s="218"/>
      <c r="P3203" s="218"/>
      <c r="Q3203" s="218"/>
    </row>
    <row r="3204" spans="2:17" x14ac:dyDescent="0.25">
      <c r="B3204" s="76"/>
      <c r="C3204" s="77"/>
      <c r="D3204" s="231"/>
      <c r="E3204" s="35"/>
      <c r="F3204" s="225"/>
      <c r="G3204" s="79"/>
      <c r="H3204" s="290"/>
      <c r="I3204" s="74" t="str">
        <f t="shared" si="87"/>
        <v>11900</v>
      </c>
      <c r="J3204" s="218"/>
      <c r="K3204" s="218"/>
      <c r="L3204" s="218"/>
      <c r="M3204" s="218"/>
      <c r="N3204" s="218"/>
      <c r="O3204" s="218"/>
      <c r="P3204" s="218"/>
      <c r="Q3204" s="218"/>
    </row>
    <row r="3205" spans="2:17" x14ac:dyDescent="0.25">
      <c r="B3205" s="76"/>
      <c r="C3205" s="77"/>
      <c r="D3205" s="231"/>
      <c r="E3205" s="35"/>
      <c r="F3205" s="225"/>
      <c r="G3205" s="79"/>
      <c r="H3205" s="290"/>
      <c r="I3205" s="74" t="str">
        <f t="shared" si="87"/>
        <v>11900</v>
      </c>
      <c r="J3205" s="218"/>
      <c r="K3205" s="218"/>
      <c r="L3205" s="218"/>
      <c r="M3205" s="218"/>
      <c r="N3205" s="218"/>
      <c r="O3205" s="218"/>
      <c r="P3205" s="218"/>
      <c r="Q3205" s="218"/>
    </row>
    <row r="3206" spans="2:17" x14ac:dyDescent="0.25">
      <c r="B3206" s="76"/>
      <c r="C3206" s="77"/>
      <c r="D3206" s="231"/>
      <c r="E3206" s="35"/>
      <c r="F3206" s="225"/>
      <c r="G3206" s="79"/>
      <c r="H3206" s="290"/>
      <c r="I3206" s="74" t="str">
        <f t="shared" si="87"/>
        <v>11900</v>
      </c>
      <c r="J3206" s="218"/>
      <c r="K3206" s="218"/>
      <c r="L3206" s="218"/>
      <c r="M3206" s="218"/>
      <c r="N3206" s="218"/>
      <c r="O3206" s="218"/>
      <c r="P3206" s="218"/>
      <c r="Q3206" s="218"/>
    </row>
    <row r="3207" spans="2:17" x14ac:dyDescent="0.25">
      <c r="B3207" s="76"/>
      <c r="C3207" s="77"/>
      <c r="D3207" s="231"/>
      <c r="E3207" s="35"/>
      <c r="F3207" s="225"/>
      <c r="G3207" s="79"/>
      <c r="H3207" s="290"/>
      <c r="I3207" s="74" t="str">
        <f t="shared" si="87"/>
        <v>11900</v>
      </c>
      <c r="J3207" s="218"/>
      <c r="K3207" s="218"/>
      <c r="L3207" s="218"/>
      <c r="M3207" s="218"/>
      <c r="N3207" s="218"/>
      <c r="O3207" s="218"/>
      <c r="P3207" s="218"/>
      <c r="Q3207" s="218"/>
    </row>
    <row r="3208" spans="2:17" x14ac:dyDescent="0.25">
      <c r="B3208" s="76"/>
      <c r="C3208" s="77"/>
      <c r="D3208" s="231"/>
      <c r="E3208" s="35"/>
      <c r="F3208" s="225"/>
      <c r="G3208" s="79"/>
      <c r="H3208" s="290"/>
      <c r="I3208" s="74" t="str">
        <f t="shared" si="87"/>
        <v>11900</v>
      </c>
      <c r="J3208" s="218"/>
      <c r="K3208" s="218"/>
      <c r="L3208" s="218"/>
      <c r="M3208" s="218"/>
      <c r="N3208" s="218"/>
      <c r="O3208" s="218"/>
      <c r="P3208" s="218"/>
      <c r="Q3208" s="218"/>
    </row>
    <row r="3209" spans="2:17" x14ac:dyDescent="0.25">
      <c r="B3209" s="76"/>
      <c r="C3209" s="77"/>
      <c r="D3209" s="231"/>
      <c r="E3209" s="35"/>
      <c r="F3209" s="225"/>
      <c r="G3209" s="79"/>
      <c r="H3209" s="290"/>
      <c r="I3209" s="74" t="str">
        <f t="shared" si="87"/>
        <v>11900</v>
      </c>
      <c r="J3209" s="218"/>
      <c r="K3209" s="218"/>
      <c r="L3209" s="218"/>
      <c r="M3209" s="218"/>
      <c r="N3209" s="218"/>
      <c r="O3209" s="218"/>
      <c r="P3209" s="218"/>
      <c r="Q3209" s="218"/>
    </row>
    <row r="3210" spans="2:17" x14ac:dyDescent="0.25">
      <c r="B3210" s="76"/>
      <c r="C3210" s="77"/>
      <c r="D3210" s="231"/>
      <c r="E3210" s="35"/>
      <c r="F3210" s="225"/>
      <c r="G3210" s="79"/>
      <c r="H3210" s="290"/>
      <c r="I3210" s="74" t="str">
        <f t="shared" si="87"/>
        <v>11900</v>
      </c>
      <c r="J3210" s="218"/>
      <c r="K3210" s="218"/>
      <c r="L3210" s="218"/>
      <c r="M3210" s="218"/>
      <c r="N3210" s="218"/>
      <c r="O3210" s="218"/>
      <c r="P3210" s="218"/>
      <c r="Q3210" s="218"/>
    </row>
    <row r="3211" spans="2:17" x14ac:dyDescent="0.25">
      <c r="B3211" s="76"/>
      <c r="C3211" s="77"/>
      <c r="D3211" s="231"/>
      <c r="E3211" s="35"/>
      <c r="F3211" s="225"/>
      <c r="G3211" s="79"/>
      <c r="H3211" s="290"/>
      <c r="I3211" s="74" t="str">
        <f t="shared" si="87"/>
        <v>11900</v>
      </c>
      <c r="J3211" s="218"/>
      <c r="K3211" s="218"/>
      <c r="L3211" s="218"/>
      <c r="M3211" s="218"/>
      <c r="N3211" s="218"/>
      <c r="O3211" s="218"/>
      <c r="P3211" s="218"/>
      <c r="Q3211" s="218"/>
    </row>
    <row r="3212" spans="2:17" x14ac:dyDescent="0.25">
      <c r="B3212" s="76"/>
      <c r="C3212" s="77"/>
      <c r="D3212" s="231"/>
      <c r="E3212" s="35"/>
      <c r="F3212" s="225"/>
      <c r="G3212" s="79"/>
      <c r="H3212" s="290"/>
      <c r="I3212" s="74" t="str">
        <f t="shared" si="87"/>
        <v>11900</v>
      </c>
      <c r="J3212" s="218"/>
      <c r="K3212" s="218"/>
      <c r="L3212" s="218"/>
      <c r="M3212" s="218"/>
      <c r="N3212" s="218"/>
      <c r="O3212" s="218"/>
      <c r="P3212" s="218"/>
      <c r="Q3212" s="218"/>
    </row>
    <row r="3213" spans="2:17" x14ac:dyDescent="0.25">
      <c r="B3213" s="76"/>
      <c r="C3213" s="77"/>
      <c r="D3213" s="231"/>
      <c r="E3213" s="35"/>
      <c r="F3213" s="225"/>
      <c r="G3213" s="79"/>
      <c r="H3213" s="290"/>
      <c r="I3213" s="74" t="str">
        <f t="shared" si="87"/>
        <v>11900</v>
      </c>
      <c r="J3213" s="218"/>
      <c r="K3213" s="218"/>
      <c r="L3213" s="218"/>
      <c r="M3213" s="218"/>
      <c r="N3213" s="218"/>
      <c r="O3213" s="218"/>
      <c r="P3213" s="218"/>
      <c r="Q3213" s="218"/>
    </row>
    <row r="3214" spans="2:17" x14ac:dyDescent="0.25">
      <c r="B3214" s="76"/>
      <c r="C3214" s="77"/>
      <c r="D3214" s="231"/>
      <c r="E3214" s="35"/>
      <c r="F3214" s="225"/>
      <c r="G3214" s="79"/>
      <c r="H3214" s="290"/>
      <c r="I3214" s="74" t="str">
        <f t="shared" si="87"/>
        <v>11900</v>
      </c>
      <c r="J3214" s="218"/>
      <c r="K3214" s="218"/>
      <c r="L3214" s="218"/>
      <c r="M3214" s="218"/>
      <c r="N3214" s="218"/>
      <c r="O3214" s="218"/>
      <c r="P3214" s="218"/>
      <c r="Q3214" s="218"/>
    </row>
    <row r="3215" spans="2:17" x14ac:dyDescent="0.25">
      <c r="B3215" s="76"/>
      <c r="C3215" s="77"/>
      <c r="D3215" s="231"/>
      <c r="E3215" s="35"/>
      <c r="F3215" s="225"/>
      <c r="G3215" s="79"/>
      <c r="H3215" s="290"/>
      <c r="I3215" s="74" t="str">
        <f t="shared" ref="I3215:I3278" si="88">MONTH(D3215)&amp;YEAR(D3215)&amp;G3215</f>
        <v>11900</v>
      </c>
      <c r="J3215" s="218"/>
      <c r="K3215" s="218"/>
      <c r="L3215" s="218"/>
      <c r="M3215" s="218"/>
      <c r="N3215" s="218"/>
      <c r="O3215" s="218"/>
      <c r="P3215" s="218"/>
      <c r="Q3215" s="218"/>
    </row>
    <row r="3216" spans="2:17" x14ac:dyDescent="0.25">
      <c r="B3216" s="76"/>
      <c r="C3216" s="77"/>
      <c r="D3216" s="231"/>
      <c r="E3216" s="35"/>
      <c r="F3216" s="225"/>
      <c r="G3216" s="79"/>
      <c r="H3216" s="290"/>
      <c r="I3216" s="74" t="str">
        <f t="shared" si="88"/>
        <v>11900</v>
      </c>
      <c r="J3216" s="218"/>
      <c r="K3216" s="218"/>
      <c r="L3216" s="218"/>
      <c r="M3216" s="218"/>
      <c r="N3216" s="218"/>
      <c r="O3216" s="218"/>
      <c r="P3216" s="218"/>
      <c r="Q3216" s="218"/>
    </row>
    <row r="3217" spans="2:17" x14ac:dyDescent="0.25">
      <c r="B3217" s="76"/>
      <c r="C3217" s="77"/>
      <c r="D3217" s="231"/>
      <c r="E3217" s="35"/>
      <c r="F3217" s="225"/>
      <c r="G3217" s="79"/>
      <c r="H3217" s="290"/>
      <c r="I3217" s="74" t="str">
        <f t="shared" si="88"/>
        <v>11900</v>
      </c>
      <c r="J3217" s="218"/>
      <c r="K3217" s="218"/>
      <c r="L3217" s="218"/>
      <c r="M3217" s="218"/>
      <c r="N3217" s="218"/>
      <c r="O3217" s="218"/>
      <c r="P3217" s="218"/>
      <c r="Q3217" s="218"/>
    </row>
    <row r="3218" spans="2:17" x14ac:dyDescent="0.25">
      <c r="B3218" s="76"/>
      <c r="C3218" s="77"/>
      <c r="D3218" s="231"/>
      <c r="E3218" s="35"/>
      <c r="F3218" s="225"/>
      <c r="G3218" s="79"/>
      <c r="H3218" s="290"/>
      <c r="I3218" s="74" t="str">
        <f t="shared" si="88"/>
        <v>11900</v>
      </c>
      <c r="J3218" s="218"/>
      <c r="K3218" s="218"/>
      <c r="L3218" s="218"/>
      <c r="M3218" s="218"/>
      <c r="N3218" s="218"/>
      <c r="O3218" s="218"/>
      <c r="P3218" s="218"/>
      <c r="Q3218" s="218"/>
    </row>
    <row r="3219" spans="2:17" x14ac:dyDescent="0.25">
      <c r="B3219" s="76"/>
      <c r="C3219" s="77"/>
      <c r="D3219" s="231"/>
      <c r="E3219" s="35"/>
      <c r="F3219" s="225"/>
      <c r="G3219" s="79"/>
      <c r="H3219" s="290"/>
      <c r="I3219" s="74" t="str">
        <f t="shared" si="88"/>
        <v>11900</v>
      </c>
      <c r="J3219" s="218"/>
      <c r="K3219" s="218"/>
      <c r="L3219" s="218"/>
      <c r="M3219" s="218"/>
      <c r="N3219" s="218"/>
      <c r="O3219" s="218"/>
      <c r="P3219" s="218"/>
      <c r="Q3219" s="218"/>
    </row>
    <row r="3220" spans="2:17" x14ac:dyDescent="0.25">
      <c r="B3220" s="76"/>
      <c r="C3220" s="77"/>
      <c r="D3220" s="231"/>
      <c r="E3220" s="35"/>
      <c r="F3220" s="225"/>
      <c r="G3220" s="79"/>
      <c r="H3220" s="290"/>
      <c r="I3220" s="74" t="str">
        <f t="shared" si="88"/>
        <v>11900</v>
      </c>
      <c r="J3220" s="218"/>
      <c r="K3220" s="218"/>
      <c r="L3220" s="218"/>
      <c r="M3220" s="218"/>
      <c r="N3220" s="218"/>
      <c r="O3220" s="218"/>
      <c r="P3220" s="218"/>
      <c r="Q3220" s="218"/>
    </row>
    <row r="3221" spans="2:17" x14ac:dyDescent="0.25">
      <c r="B3221" s="76"/>
      <c r="C3221" s="77"/>
      <c r="D3221" s="231"/>
      <c r="E3221" s="35"/>
      <c r="F3221" s="225"/>
      <c r="G3221" s="79"/>
      <c r="H3221" s="290"/>
      <c r="I3221" s="74" t="str">
        <f t="shared" si="88"/>
        <v>11900</v>
      </c>
      <c r="J3221" s="218"/>
      <c r="K3221" s="218"/>
      <c r="L3221" s="218"/>
      <c r="M3221" s="218"/>
      <c r="N3221" s="218"/>
      <c r="O3221" s="218"/>
      <c r="P3221" s="218"/>
      <c r="Q3221" s="218"/>
    </row>
    <row r="3222" spans="2:17" x14ac:dyDescent="0.25">
      <c r="B3222" s="76"/>
      <c r="C3222" s="77"/>
      <c r="D3222" s="231"/>
      <c r="E3222" s="35"/>
      <c r="F3222" s="225"/>
      <c r="G3222" s="79"/>
      <c r="H3222" s="290"/>
      <c r="I3222" s="74" t="str">
        <f t="shared" si="88"/>
        <v>11900</v>
      </c>
      <c r="J3222" s="218"/>
      <c r="K3222" s="218"/>
      <c r="L3222" s="218"/>
      <c r="M3222" s="218"/>
      <c r="N3222" s="218"/>
      <c r="O3222" s="218"/>
      <c r="P3222" s="218"/>
      <c r="Q3222" s="218"/>
    </row>
    <row r="3223" spans="2:17" x14ac:dyDescent="0.25">
      <c r="B3223" s="76"/>
      <c r="C3223" s="77"/>
      <c r="D3223" s="231"/>
      <c r="E3223" s="35"/>
      <c r="F3223" s="225"/>
      <c r="G3223" s="79"/>
      <c r="H3223" s="290"/>
      <c r="I3223" s="74" t="str">
        <f t="shared" si="88"/>
        <v>11900</v>
      </c>
      <c r="J3223" s="218"/>
      <c r="K3223" s="218"/>
      <c r="L3223" s="218"/>
      <c r="M3223" s="218"/>
      <c r="N3223" s="218"/>
      <c r="O3223" s="218"/>
      <c r="P3223" s="218"/>
      <c r="Q3223" s="218"/>
    </row>
    <row r="3224" spans="2:17" x14ac:dyDescent="0.25">
      <c r="B3224" s="76"/>
      <c r="C3224" s="77"/>
      <c r="D3224" s="231"/>
      <c r="E3224" s="35"/>
      <c r="F3224" s="225"/>
      <c r="G3224" s="79"/>
      <c r="H3224" s="290"/>
      <c r="I3224" s="74" t="str">
        <f t="shared" si="88"/>
        <v>11900</v>
      </c>
      <c r="J3224" s="218"/>
      <c r="K3224" s="218"/>
      <c r="L3224" s="218"/>
      <c r="M3224" s="218"/>
      <c r="N3224" s="218"/>
      <c r="O3224" s="218"/>
      <c r="P3224" s="218"/>
      <c r="Q3224" s="218"/>
    </row>
    <row r="3225" spans="2:17" x14ac:dyDescent="0.25">
      <c r="B3225" s="76"/>
      <c r="C3225" s="77"/>
      <c r="D3225" s="231"/>
      <c r="E3225" s="35"/>
      <c r="F3225" s="225"/>
      <c r="G3225" s="79"/>
      <c r="H3225" s="290"/>
      <c r="I3225" s="74" t="str">
        <f t="shared" si="88"/>
        <v>11900</v>
      </c>
      <c r="J3225" s="218"/>
      <c r="K3225" s="218"/>
      <c r="L3225" s="218"/>
      <c r="M3225" s="218"/>
      <c r="N3225" s="218"/>
      <c r="O3225" s="218"/>
      <c r="P3225" s="218"/>
      <c r="Q3225" s="218"/>
    </row>
    <row r="3226" spans="2:17" x14ac:dyDescent="0.25">
      <c r="B3226" s="76"/>
      <c r="C3226" s="77"/>
      <c r="D3226" s="231"/>
      <c r="E3226" s="35"/>
      <c r="F3226" s="225"/>
      <c r="G3226" s="79"/>
      <c r="H3226" s="290"/>
      <c r="I3226" s="74" t="str">
        <f t="shared" si="88"/>
        <v>11900</v>
      </c>
      <c r="J3226" s="218"/>
      <c r="K3226" s="218"/>
      <c r="L3226" s="218"/>
      <c r="M3226" s="218"/>
      <c r="N3226" s="218"/>
      <c r="O3226" s="218"/>
      <c r="P3226" s="218"/>
      <c r="Q3226" s="218"/>
    </row>
    <row r="3227" spans="2:17" x14ac:dyDescent="0.25">
      <c r="B3227" s="76"/>
      <c r="C3227" s="77"/>
      <c r="D3227" s="231"/>
      <c r="E3227" s="35"/>
      <c r="F3227" s="225"/>
      <c r="G3227" s="79"/>
      <c r="H3227" s="290"/>
      <c r="I3227" s="74" t="str">
        <f t="shared" si="88"/>
        <v>11900</v>
      </c>
      <c r="J3227" s="218"/>
      <c r="K3227" s="218"/>
      <c r="L3227" s="218"/>
      <c r="M3227" s="218"/>
      <c r="N3227" s="218"/>
      <c r="O3227" s="218"/>
      <c r="P3227" s="218"/>
      <c r="Q3227" s="218"/>
    </row>
    <row r="3228" spans="2:17" x14ac:dyDescent="0.25">
      <c r="B3228" s="76"/>
      <c r="C3228" s="77"/>
      <c r="D3228" s="231"/>
      <c r="E3228" s="35"/>
      <c r="F3228" s="225"/>
      <c r="G3228" s="79"/>
      <c r="H3228" s="290"/>
      <c r="I3228" s="74" t="str">
        <f t="shared" si="88"/>
        <v>11900</v>
      </c>
      <c r="J3228" s="218"/>
      <c r="K3228" s="218"/>
      <c r="L3228" s="218"/>
      <c r="M3228" s="218"/>
      <c r="N3228" s="218"/>
      <c r="O3228" s="218"/>
      <c r="P3228" s="218"/>
      <c r="Q3228" s="218"/>
    </row>
    <row r="3229" spans="2:17" x14ac:dyDescent="0.25">
      <c r="B3229" s="76"/>
      <c r="C3229" s="77"/>
      <c r="D3229" s="231"/>
      <c r="E3229" s="35"/>
      <c r="F3229" s="225"/>
      <c r="G3229" s="79"/>
      <c r="H3229" s="290"/>
      <c r="I3229" s="74" t="str">
        <f t="shared" si="88"/>
        <v>11900</v>
      </c>
      <c r="J3229" s="218"/>
      <c r="K3229" s="218"/>
      <c r="L3229" s="218"/>
      <c r="M3229" s="218"/>
      <c r="N3229" s="218"/>
      <c r="O3229" s="218"/>
      <c r="P3229" s="218"/>
      <c r="Q3229" s="218"/>
    </row>
    <row r="3230" spans="2:17" x14ac:dyDescent="0.25">
      <c r="B3230" s="76"/>
      <c r="C3230" s="77"/>
      <c r="D3230" s="231"/>
      <c r="E3230" s="35"/>
      <c r="F3230" s="225"/>
      <c r="G3230" s="79"/>
      <c r="H3230" s="290"/>
      <c r="I3230" s="74" t="str">
        <f t="shared" si="88"/>
        <v>11900</v>
      </c>
      <c r="J3230" s="218"/>
      <c r="K3230" s="218"/>
      <c r="L3230" s="218"/>
      <c r="M3230" s="218"/>
      <c r="N3230" s="218"/>
      <c r="O3230" s="218"/>
      <c r="P3230" s="218"/>
      <c r="Q3230" s="218"/>
    </row>
    <row r="3231" spans="2:17" x14ac:dyDescent="0.25">
      <c r="B3231" s="76"/>
      <c r="C3231" s="77"/>
      <c r="D3231" s="231"/>
      <c r="E3231" s="35"/>
      <c r="F3231" s="225"/>
      <c r="G3231" s="79"/>
      <c r="H3231" s="290"/>
      <c r="I3231" s="74" t="str">
        <f t="shared" si="88"/>
        <v>11900</v>
      </c>
      <c r="J3231" s="218"/>
      <c r="K3231" s="218"/>
      <c r="L3231" s="218"/>
      <c r="M3231" s="218"/>
      <c r="N3231" s="218"/>
      <c r="O3231" s="218"/>
      <c r="P3231" s="218"/>
      <c r="Q3231" s="218"/>
    </row>
    <row r="3232" spans="2:17" x14ac:dyDescent="0.25">
      <c r="B3232" s="76"/>
      <c r="C3232" s="77"/>
      <c r="D3232" s="231"/>
      <c r="E3232" s="35"/>
      <c r="F3232" s="225"/>
      <c r="G3232" s="79"/>
      <c r="H3232" s="290"/>
      <c r="I3232" s="74" t="str">
        <f t="shared" si="88"/>
        <v>11900</v>
      </c>
      <c r="J3232" s="218"/>
      <c r="K3232" s="218"/>
      <c r="L3232" s="218"/>
      <c r="M3232" s="218"/>
      <c r="N3232" s="218"/>
      <c r="O3232" s="218"/>
      <c r="P3232" s="218"/>
      <c r="Q3232" s="218"/>
    </row>
    <row r="3233" spans="2:17" x14ac:dyDescent="0.25">
      <c r="B3233" s="76"/>
      <c r="C3233" s="77"/>
      <c r="D3233" s="231"/>
      <c r="E3233" s="35"/>
      <c r="F3233" s="225"/>
      <c r="G3233" s="79"/>
      <c r="H3233" s="290"/>
      <c r="I3233" s="74" t="str">
        <f t="shared" si="88"/>
        <v>11900</v>
      </c>
      <c r="J3233" s="218"/>
      <c r="K3233" s="218"/>
      <c r="L3233" s="218"/>
      <c r="M3233" s="218"/>
      <c r="N3233" s="218"/>
      <c r="O3233" s="218"/>
      <c r="P3233" s="218"/>
      <c r="Q3233" s="218"/>
    </row>
    <row r="3234" spans="2:17" x14ac:dyDescent="0.25">
      <c r="B3234" s="76"/>
      <c r="C3234" s="77"/>
      <c r="D3234" s="231"/>
      <c r="E3234" s="35"/>
      <c r="F3234" s="225"/>
      <c r="G3234" s="79"/>
      <c r="H3234" s="290"/>
      <c r="I3234" s="74" t="str">
        <f t="shared" si="88"/>
        <v>11900</v>
      </c>
      <c r="J3234" s="218"/>
      <c r="K3234" s="218"/>
      <c r="L3234" s="218"/>
      <c r="M3234" s="218"/>
      <c r="N3234" s="218"/>
      <c r="O3234" s="218"/>
      <c r="P3234" s="218"/>
      <c r="Q3234" s="218"/>
    </row>
    <row r="3235" spans="2:17" x14ac:dyDescent="0.25">
      <c r="B3235" s="76"/>
      <c r="C3235" s="77"/>
      <c r="D3235" s="231"/>
      <c r="E3235" s="35"/>
      <c r="F3235" s="225"/>
      <c r="G3235" s="79"/>
      <c r="H3235" s="290"/>
      <c r="I3235" s="74" t="str">
        <f t="shared" si="88"/>
        <v>11900</v>
      </c>
      <c r="J3235" s="218"/>
      <c r="K3235" s="218"/>
      <c r="L3235" s="218"/>
      <c r="M3235" s="218"/>
      <c r="N3235" s="218"/>
      <c r="O3235" s="218"/>
      <c r="P3235" s="218"/>
      <c r="Q3235" s="218"/>
    </row>
    <row r="3236" spans="2:17" x14ac:dyDescent="0.25">
      <c r="B3236" s="76"/>
      <c r="C3236" s="77"/>
      <c r="D3236" s="231"/>
      <c r="E3236" s="35"/>
      <c r="F3236" s="225"/>
      <c r="G3236" s="79"/>
      <c r="H3236" s="290"/>
      <c r="I3236" s="74" t="str">
        <f t="shared" si="88"/>
        <v>11900</v>
      </c>
      <c r="J3236" s="218"/>
      <c r="K3236" s="218"/>
      <c r="L3236" s="218"/>
      <c r="M3236" s="218"/>
      <c r="N3236" s="218"/>
      <c r="O3236" s="218"/>
      <c r="P3236" s="218"/>
      <c r="Q3236" s="218"/>
    </row>
    <row r="3237" spans="2:17" x14ac:dyDescent="0.25">
      <c r="B3237" s="76"/>
      <c r="C3237" s="77"/>
      <c r="D3237" s="231"/>
      <c r="E3237" s="35"/>
      <c r="F3237" s="225"/>
      <c r="G3237" s="79"/>
      <c r="H3237" s="290"/>
      <c r="I3237" s="74" t="str">
        <f t="shared" si="88"/>
        <v>11900</v>
      </c>
      <c r="J3237" s="218"/>
      <c r="K3237" s="218"/>
      <c r="L3237" s="218"/>
      <c r="M3237" s="218"/>
      <c r="N3237" s="218"/>
      <c r="O3237" s="218"/>
      <c r="P3237" s="218"/>
      <c r="Q3237" s="218"/>
    </row>
    <row r="3238" spans="2:17" x14ac:dyDescent="0.25">
      <c r="B3238" s="76"/>
      <c r="C3238" s="77"/>
      <c r="D3238" s="231"/>
      <c r="E3238" s="35"/>
      <c r="F3238" s="225"/>
      <c r="G3238" s="79"/>
      <c r="H3238" s="290"/>
      <c r="I3238" s="74" t="str">
        <f t="shared" si="88"/>
        <v>11900</v>
      </c>
      <c r="J3238" s="218"/>
      <c r="K3238" s="218"/>
      <c r="L3238" s="218"/>
      <c r="M3238" s="218"/>
      <c r="N3238" s="218"/>
      <c r="O3238" s="218"/>
      <c r="P3238" s="218"/>
      <c r="Q3238" s="218"/>
    </row>
    <row r="3239" spans="2:17" x14ac:dyDescent="0.25">
      <c r="B3239" s="76"/>
      <c r="C3239" s="77"/>
      <c r="D3239" s="231"/>
      <c r="E3239" s="35"/>
      <c r="F3239" s="225"/>
      <c r="G3239" s="79"/>
      <c r="H3239" s="290"/>
      <c r="I3239" s="74" t="str">
        <f t="shared" si="88"/>
        <v>11900</v>
      </c>
      <c r="J3239" s="218"/>
      <c r="K3239" s="218"/>
      <c r="L3239" s="218"/>
      <c r="M3239" s="218"/>
      <c r="N3239" s="218"/>
      <c r="O3239" s="218"/>
      <c r="P3239" s="218"/>
      <c r="Q3239" s="218"/>
    </row>
    <row r="3240" spans="2:17" x14ac:dyDescent="0.25">
      <c r="B3240" s="76"/>
      <c r="C3240" s="77"/>
      <c r="D3240" s="231"/>
      <c r="E3240" s="35"/>
      <c r="F3240" s="225"/>
      <c r="G3240" s="79"/>
      <c r="H3240" s="290"/>
      <c r="I3240" s="74" t="str">
        <f t="shared" si="88"/>
        <v>11900</v>
      </c>
      <c r="J3240" s="218"/>
      <c r="K3240" s="218"/>
      <c r="L3240" s="218"/>
      <c r="M3240" s="218"/>
      <c r="N3240" s="218"/>
      <c r="O3240" s="218"/>
      <c r="P3240" s="218"/>
      <c r="Q3240" s="218"/>
    </row>
    <row r="3241" spans="2:17" x14ac:dyDescent="0.25">
      <c r="B3241" s="76"/>
      <c r="C3241" s="77"/>
      <c r="D3241" s="231"/>
      <c r="E3241" s="35"/>
      <c r="F3241" s="225"/>
      <c r="G3241" s="79"/>
      <c r="H3241" s="290"/>
      <c r="I3241" s="74" t="str">
        <f t="shared" si="88"/>
        <v>11900</v>
      </c>
      <c r="J3241" s="218"/>
      <c r="K3241" s="218"/>
      <c r="L3241" s="218"/>
      <c r="M3241" s="218"/>
      <c r="N3241" s="218"/>
      <c r="O3241" s="218"/>
      <c r="P3241" s="218"/>
      <c r="Q3241" s="218"/>
    </row>
    <row r="3242" spans="2:17" x14ac:dyDescent="0.25">
      <c r="B3242" s="76"/>
      <c r="C3242" s="77"/>
      <c r="D3242" s="231"/>
      <c r="E3242" s="35"/>
      <c r="F3242" s="225"/>
      <c r="G3242" s="79"/>
      <c r="H3242" s="290"/>
      <c r="I3242" s="74" t="str">
        <f t="shared" si="88"/>
        <v>11900</v>
      </c>
      <c r="J3242" s="218"/>
      <c r="K3242" s="218"/>
      <c r="L3242" s="218"/>
      <c r="M3242" s="218"/>
      <c r="N3242" s="218"/>
      <c r="O3242" s="218"/>
      <c r="P3242" s="218"/>
      <c r="Q3242" s="218"/>
    </row>
    <row r="3243" spans="2:17" x14ac:dyDescent="0.25">
      <c r="B3243" s="76"/>
      <c r="C3243" s="77"/>
      <c r="D3243" s="231"/>
      <c r="E3243" s="35"/>
      <c r="F3243" s="225"/>
      <c r="G3243" s="79"/>
      <c r="H3243" s="290"/>
      <c r="I3243" s="74" t="str">
        <f t="shared" si="88"/>
        <v>11900</v>
      </c>
      <c r="J3243" s="218"/>
      <c r="K3243" s="218"/>
      <c r="L3243" s="218"/>
      <c r="M3243" s="218"/>
      <c r="N3243" s="218"/>
      <c r="O3243" s="218"/>
      <c r="P3243" s="218"/>
      <c r="Q3243" s="218"/>
    </row>
    <row r="3244" spans="2:17" x14ac:dyDescent="0.25">
      <c r="B3244" s="76"/>
      <c r="C3244" s="77"/>
      <c r="D3244" s="231"/>
      <c r="E3244" s="35"/>
      <c r="F3244" s="225"/>
      <c r="G3244" s="79"/>
      <c r="H3244" s="290"/>
      <c r="I3244" s="74" t="str">
        <f t="shared" si="88"/>
        <v>11900</v>
      </c>
      <c r="J3244" s="218"/>
      <c r="K3244" s="218"/>
      <c r="L3244" s="218"/>
      <c r="M3244" s="218"/>
      <c r="N3244" s="218"/>
      <c r="O3244" s="218"/>
      <c r="P3244" s="218"/>
      <c r="Q3244" s="218"/>
    </row>
    <row r="3245" spans="2:17" x14ac:dyDescent="0.25">
      <c r="B3245" s="76"/>
      <c r="C3245" s="77"/>
      <c r="D3245" s="231"/>
      <c r="E3245" s="35"/>
      <c r="F3245" s="225"/>
      <c r="G3245" s="79"/>
      <c r="H3245" s="290"/>
      <c r="I3245" s="74" t="str">
        <f t="shared" si="88"/>
        <v>11900</v>
      </c>
      <c r="J3245" s="218"/>
      <c r="K3245" s="218"/>
      <c r="L3245" s="218"/>
      <c r="M3245" s="218"/>
      <c r="N3245" s="218"/>
      <c r="O3245" s="218"/>
      <c r="P3245" s="218"/>
      <c r="Q3245" s="218"/>
    </row>
    <row r="3246" spans="2:17" x14ac:dyDescent="0.25">
      <c r="B3246" s="76"/>
      <c r="C3246" s="77"/>
      <c r="D3246" s="231"/>
      <c r="E3246" s="35"/>
      <c r="F3246" s="225"/>
      <c r="G3246" s="79"/>
      <c r="H3246" s="290"/>
      <c r="I3246" s="74" t="str">
        <f t="shared" si="88"/>
        <v>11900</v>
      </c>
      <c r="J3246" s="218"/>
      <c r="K3246" s="218"/>
      <c r="L3246" s="218"/>
      <c r="M3246" s="218"/>
      <c r="N3246" s="218"/>
      <c r="O3246" s="218"/>
      <c r="P3246" s="218"/>
      <c r="Q3246" s="218"/>
    </row>
    <row r="3247" spans="2:17" x14ac:dyDescent="0.25">
      <c r="B3247" s="76"/>
      <c r="C3247" s="77"/>
      <c r="D3247" s="231"/>
      <c r="E3247" s="35"/>
      <c r="F3247" s="225"/>
      <c r="G3247" s="79"/>
      <c r="H3247" s="290"/>
      <c r="I3247" s="74" t="str">
        <f t="shared" si="88"/>
        <v>11900</v>
      </c>
      <c r="J3247" s="218"/>
      <c r="K3247" s="218"/>
      <c r="L3247" s="218"/>
      <c r="M3247" s="218"/>
      <c r="N3247" s="218"/>
      <c r="O3247" s="218"/>
      <c r="P3247" s="218"/>
      <c r="Q3247" s="218"/>
    </row>
    <row r="3248" spans="2:17" x14ac:dyDescent="0.25">
      <c r="B3248" s="76"/>
      <c r="C3248" s="77"/>
      <c r="D3248" s="231"/>
      <c r="E3248" s="35"/>
      <c r="F3248" s="225"/>
      <c r="G3248" s="79"/>
      <c r="H3248" s="290"/>
      <c r="I3248" s="74" t="str">
        <f t="shared" si="88"/>
        <v>11900</v>
      </c>
      <c r="J3248" s="218"/>
      <c r="K3248" s="218"/>
      <c r="L3248" s="218"/>
      <c r="M3248" s="218"/>
      <c r="N3248" s="218"/>
      <c r="O3248" s="218"/>
      <c r="P3248" s="218"/>
      <c r="Q3248" s="218"/>
    </row>
    <row r="3249" spans="2:17" x14ac:dyDescent="0.25">
      <c r="B3249" s="76"/>
      <c r="C3249" s="77"/>
      <c r="D3249" s="231"/>
      <c r="E3249" s="35"/>
      <c r="F3249" s="225"/>
      <c r="G3249" s="79"/>
      <c r="H3249" s="290"/>
      <c r="I3249" s="74" t="str">
        <f t="shared" si="88"/>
        <v>11900</v>
      </c>
      <c r="J3249" s="218"/>
      <c r="K3249" s="218"/>
      <c r="L3249" s="218"/>
      <c r="M3249" s="218"/>
      <c r="N3249" s="218"/>
      <c r="O3249" s="218"/>
      <c r="P3249" s="218"/>
      <c r="Q3249" s="218"/>
    </row>
    <row r="3250" spans="2:17" x14ac:dyDescent="0.25">
      <c r="B3250" s="76"/>
      <c r="C3250" s="77"/>
      <c r="D3250" s="231"/>
      <c r="E3250" s="35"/>
      <c r="F3250" s="225"/>
      <c r="G3250" s="79"/>
      <c r="H3250" s="290"/>
      <c r="I3250" s="74" t="str">
        <f t="shared" si="88"/>
        <v>11900</v>
      </c>
      <c r="J3250" s="218"/>
      <c r="K3250" s="218"/>
      <c r="L3250" s="218"/>
      <c r="M3250" s="218"/>
      <c r="N3250" s="218"/>
      <c r="O3250" s="218"/>
      <c r="P3250" s="218"/>
      <c r="Q3250" s="218"/>
    </row>
    <row r="3251" spans="2:17" x14ac:dyDescent="0.25">
      <c r="B3251" s="76"/>
      <c r="C3251" s="77"/>
      <c r="D3251" s="231"/>
      <c r="E3251" s="35"/>
      <c r="F3251" s="225"/>
      <c r="G3251" s="79"/>
      <c r="H3251" s="290"/>
      <c r="I3251" s="74" t="str">
        <f t="shared" si="88"/>
        <v>11900</v>
      </c>
      <c r="J3251" s="218"/>
      <c r="K3251" s="218"/>
      <c r="L3251" s="218"/>
      <c r="M3251" s="218"/>
      <c r="N3251" s="218"/>
      <c r="O3251" s="218"/>
      <c r="P3251" s="218"/>
      <c r="Q3251" s="218"/>
    </row>
    <row r="3252" spans="2:17" x14ac:dyDescent="0.25">
      <c r="B3252" s="76"/>
      <c r="C3252" s="77"/>
      <c r="D3252" s="231"/>
      <c r="E3252" s="35"/>
      <c r="F3252" s="225"/>
      <c r="G3252" s="79"/>
      <c r="H3252" s="290"/>
      <c r="I3252" s="74" t="str">
        <f t="shared" si="88"/>
        <v>11900</v>
      </c>
      <c r="J3252" s="218"/>
      <c r="K3252" s="218"/>
      <c r="L3252" s="218"/>
      <c r="M3252" s="218"/>
      <c r="N3252" s="218"/>
      <c r="O3252" s="218"/>
      <c r="P3252" s="218"/>
      <c r="Q3252" s="218"/>
    </row>
    <row r="3253" spans="2:17" x14ac:dyDescent="0.25">
      <c r="B3253" s="76"/>
      <c r="C3253" s="77"/>
      <c r="D3253" s="231"/>
      <c r="E3253" s="35"/>
      <c r="F3253" s="225"/>
      <c r="G3253" s="79"/>
      <c r="H3253" s="290"/>
      <c r="I3253" s="74" t="str">
        <f t="shared" si="88"/>
        <v>11900</v>
      </c>
      <c r="J3253" s="218"/>
      <c r="K3253" s="218"/>
      <c r="L3253" s="218"/>
      <c r="M3253" s="218"/>
      <c r="N3253" s="218"/>
      <c r="O3253" s="218"/>
      <c r="P3253" s="218"/>
      <c r="Q3253" s="218"/>
    </row>
    <row r="3254" spans="2:17" x14ac:dyDescent="0.25">
      <c r="B3254" s="76"/>
      <c r="C3254" s="77"/>
      <c r="D3254" s="231"/>
      <c r="E3254" s="35"/>
      <c r="F3254" s="225"/>
      <c r="G3254" s="79"/>
      <c r="H3254" s="290"/>
      <c r="I3254" s="74" t="str">
        <f t="shared" si="88"/>
        <v>11900</v>
      </c>
      <c r="J3254" s="218"/>
      <c r="K3254" s="218"/>
      <c r="L3254" s="218"/>
      <c r="M3254" s="218"/>
      <c r="N3254" s="218"/>
      <c r="O3254" s="218"/>
      <c r="P3254" s="218"/>
      <c r="Q3254" s="218"/>
    </row>
    <row r="3255" spans="2:17" x14ac:dyDescent="0.25">
      <c r="B3255" s="76"/>
      <c r="C3255" s="77"/>
      <c r="D3255" s="231"/>
      <c r="E3255" s="35"/>
      <c r="F3255" s="225"/>
      <c r="G3255" s="79"/>
      <c r="H3255" s="290"/>
      <c r="I3255" s="74" t="str">
        <f t="shared" si="88"/>
        <v>11900</v>
      </c>
      <c r="J3255" s="218"/>
      <c r="K3255" s="218"/>
      <c r="L3255" s="218"/>
      <c r="M3255" s="218"/>
      <c r="N3255" s="218"/>
      <c r="O3255" s="218"/>
      <c r="P3255" s="218"/>
      <c r="Q3255" s="218"/>
    </row>
    <row r="3256" spans="2:17" x14ac:dyDescent="0.25">
      <c r="B3256" s="76"/>
      <c r="C3256" s="77"/>
      <c r="D3256" s="231"/>
      <c r="E3256" s="35"/>
      <c r="F3256" s="225"/>
      <c r="G3256" s="79"/>
      <c r="H3256" s="290"/>
      <c r="I3256" s="74" t="str">
        <f t="shared" si="88"/>
        <v>11900</v>
      </c>
      <c r="J3256" s="218"/>
      <c r="K3256" s="218"/>
      <c r="L3256" s="218"/>
      <c r="M3256" s="218"/>
      <c r="N3256" s="218"/>
      <c r="O3256" s="218"/>
      <c r="P3256" s="218"/>
      <c r="Q3256" s="218"/>
    </row>
    <row r="3257" spans="2:17" x14ac:dyDescent="0.25">
      <c r="B3257" s="76"/>
      <c r="C3257" s="77"/>
      <c r="D3257" s="231"/>
      <c r="E3257" s="35"/>
      <c r="F3257" s="225"/>
      <c r="G3257" s="79"/>
      <c r="H3257" s="290"/>
      <c r="I3257" s="74" t="str">
        <f t="shared" si="88"/>
        <v>11900</v>
      </c>
      <c r="J3257" s="218"/>
      <c r="K3257" s="218"/>
      <c r="L3257" s="218"/>
      <c r="M3257" s="218"/>
      <c r="N3257" s="218"/>
      <c r="O3257" s="218"/>
      <c r="P3257" s="218"/>
      <c r="Q3257" s="218"/>
    </row>
    <row r="3258" spans="2:17" x14ac:dyDescent="0.25">
      <c r="B3258" s="76"/>
      <c r="C3258" s="77"/>
      <c r="D3258" s="231"/>
      <c r="E3258" s="35"/>
      <c r="F3258" s="225"/>
      <c r="G3258" s="79"/>
      <c r="H3258" s="290"/>
      <c r="I3258" s="74" t="str">
        <f t="shared" si="88"/>
        <v>11900</v>
      </c>
      <c r="J3258" s="218"/>
      <c r="K3258" s="218"/>
      <c r="L3258" s="218"/>
      <c r="M3258" s="218"/>
      <c r="N3258" s="218"/>
      <c r="O3258" s="218"/>
      <c r="P3258" s="218"/>
      <c r="Q3258" s="218"/>
    </row>
    <row r="3259" spans="2:17" x14ac:dyDescent="0.25">
      <c r="B3259" s="76"/>
      <c r="C3259" s="77"/>
      <c r="D3259" s="231"/>
      <c r="E3259" s="35"/>
      <c r="F3259" s="225"/>
      <c r="G3259" s="79"/>
      <c r="H3259" s="290"/>
      <c r="I3259" s="74" t="str">
        <f t="shared" si="88"/>
        <v>11900</v>
      </c>
      <c r="J3259" s="218"/>
      <c r="K3259" s="218"/>
      <c r="L3259" s="218"/>
      <c r="M3259" s="218"/>
      <c r="N3259" s="218"/>
      <c r="O3259" s="218"/>
      <c r="P3259" s="218"/>
      <c r="Q3259" s="218"/>
    </row>
    <row r="3260" spans="2:17" x14ac:dyDescent="0.25">
      <c r="B3260" s="76"/>
      <c r="C3260" s="77"/>
      <c r="D3260" s="231"/>
      <c r="E3260" s="35"/>
      <c r="F3260" s="225"/>
      <c r="G3260" s="79"/>
      <c r="H3260" s="290"/>
      <c r="I3260" s="74" t="str">
        <f t="shared" si="88"/>
        <v>11900</v>
      </c>
      <c r="J3260" s="218"/>
      <c r="K3260" s="218"/>
      <c r="L3260" s="218"/>
      <c r="M3260" s="218"/>
      <c r="N3260" s="218"/>
      <c r="O3260" s="218"/>
      <c r="P3260" s="218"/>
      <c r="Q3260" s="218"/>
    </row>
    <row r="3261" spans="2:17" x14ac:dyDescent="0.25">
      <c r="B3261" s="76"/>
      <c r="C3261" s="77"/>
      <c r="D3261" s="231"/>
      <c r="E3261" s="35"/>
      <c r="F3261" s="225"/>
      <c r="G3261" s="79"/>
      <c r="H3261" s="290"/>
      <c r="I3261" s="74" t="str">
        <f t="shared" si="88"/>
        <v>11900</v>
      </c>
      <c r="J3261" s="218"/>
      <c r="K3261" s="218"/>
      <c r="L3261" s="218"/>
      <c r="M3261" s="218"/>
      <c r="N3261" s="218"/>
      <c r="O3261" s="218"/>
      <c r="P3261" s="218"/>
      <c r="Q3261" s="218"/>
    </row>
    <row r="3262" spans="2:17" x14ac:dyDescent="0.25">
      <c r="B3262" s="76"/>
      <c r="C3262" s="77"/>
      <c r="D3262" s="231"/>
      <c r="E3262" s="35"/>
      <c r="F3262" s="225"/>
      <c r="G3262" s="79"/>
      <c r="H3262" s="290"/>
      <c r="I3262" s="74" t="str">
        <f t="shared" si="88"/>
        <v>11900</v>
      </c>
      <c r="J3262" s="218"/>
      <c r="K3262" s="218"/>
      <c r="L3262" s="218"/>
      <c r="M3262" s="218"/>
      <c r="N3262" s="218"/>
      <c r="O3262" s="218"/>
      <c r="P3262" s="218"/>
      <c r="Q3262" s="218"/>
    </row>
    <row r="3263" spans="2:17" x14ac:dyDescent="0.25">
      <c r="B3263" s="76"/>
      <c r="C3263" s="77"/>
      <c r="D3263" s="231"/>
      <c r="E3263" s="35"/>
      <c r="F3263" s="225"/>
      <c r="G3263" s="79"/>
      <c r="H3263" s="290"/>
      <c r="I3263" s="74" t="str">
        <f t="shared" si="88"/>
        <v>11900</v>
      </c>
      <c r="J3263" s="218"/>
      <c r="K3263" s="218"/>
      <c r="L3263" s="218"/>
      <c r="M3263" s="218"/>
      <c r="N3263" s="218"/>
      <c r="O3263" s="218"/>
      <c r="P3263" s="218"/>
      <c r="Q3263" s="218"/>
    </row>
    <row r="3264" spans="2:17" x14ac:dyDescent="0.25">
      <c r="B3264" s="76"/>
      <c r="C3264" s="77"/>
      <c r="D3264" s="231"/>
      <c r="E3264" s="35"/>
      <c r="F3264" s="225"/>
      <c r="G3264" s="79"/>
      <c r="H3264" s="290"/>
      <c r="I3264" s="74" t="str">
        <f t="shared" si="88"/>
        <v>11900</v>
      </c>
      <c r="J3264" s="218"/>
      <c r="K3264" s="218"/>
      <c r="L3264" s="218"/>
      <c r="M3264" s="218"/>
      <c r="N3264" s="218"/>
      <c r="O3264" s="218"/>
      <c r="P3264" s="218"/>
      <c r="Q3264" s="218"/>
    </row>
    <row r="3265" spans="2:17" x14ac:dyDescent="0.25">
      <c r="B3265" s="76"/>
      <c r="C3265" s="77"/>
      <c r="D3265" s="231"/>
      <c r="E3265" s="35"/>
      <c r="F3265" s="225"/>
      <c r="G3265" s="79"/>
      <c r="H3265" s="290"/>
      <c r="I3265" s="74" t="str">
        <f t="shared" si="88"/>
        <v>11900</v>
      </c>
      <c r="J3265" s="218"/>
      <c r="K3265" s="218"/>
      <c r="L3265" s="218"/>
      <c r="M3265" s="218"/>
      <c r="N3265" s="218"/>
      <c r="O3265" s="218"/>
      <c r="P3265" s="218"/>
      <c r="Q3265" s="218"/>
    </row>
    <row r="3266" spans="2:17" x14ac:dyDescent="0.25">
      <c r="B3266" s="76"/>
      <c r="C3266" s="77"/>
      <c r="D3266" s="231"/>
      <c r="E3266" s="35"/>
      <c r="F3266" s="225"/>
      <c r="G3266" s="79"/>
      <c r="H3266" s="290"/>
      <c r="I3266" s="74" t="str">
        <f t="shared" si="88"/>
        <v>11900</v>
      </c>
      <c r="J3266" s="218"/>
      <c r="K3266" s="218"/>
      <c r="L3266" s="218"/>
      <c r="M3266" s="218"/>
      <c r="N3266" s="218"/>
      <c r="O3266" s="218"/>
      <c r="P3266" s="218"/>
      <c r="Q3266" s="218"/>
    </row>
    <row r="3267" spans="2:17" x14ac:dyDescent="0.25">
      <c r="B3267" s="76"/>
      <c r="C3267" s="77"/>
      <c r="D3267" s="231"/>
      <c r="E3267" s="35"/>
      <c r="F3267" s="225"/>
      <c r="G3267" s="79"/>
      <c r="H3267" s="290"/>
      <c r="I3267" s="74" t="str">
        <f t="shared" si="88"/>
        <v>11900</v>
      </c>
      <c r="J3267" s="218"/>
      <c r="K3267" s="218"/>
      <c r="L3267" s="218"/>
      <c r="M3267" s="218"/>
      <c r="N3267" s="218"/>
      <c r="O3267" s="218"/>
      <c r="P3267" s="218"/>
      <c r="Q3267" s="218"/>
    </row>
    <row r="3268" spans="2:17" x14ac:dyDescent="0.25">
      <c r="B3268" s="76"/>
      <c r="C3268" s="77"/>
      <c r="D3268" s="231"/>
      <c r="E3268" s="35"/>
      <c r="F3268" s="225"/>
      <c r="G3268" s="79"/>
      <c r="H3268" s="290"/>
      <c r="I3268" s="74" t="str">
        <f t="shared" si="88"/>
        <v>11900</v>
      </c>
      <c r="J3268" s="218"/>
      <c r="K3268" s="218"/>
      <c r="L3268" s="218"/>
      <c r="M3268" s="218"/>
      <c r="N3268" s="218"/>
      <c r="O3268" s="218"/>
      <c r="P3268" s="218"/>
      <c r="Q3268" s="218"/>
    </row>
    <row r="3269" spans="2:17" x14ac:dyDescent="0.25">
      <c r="B3269" s="76"/>
      <c r="C3269" s="77"/>
      <c r="D3269" s="231"/>
      <c r="E3269" s="35"/>
      <c r="F3269" s="225"/>
      <c r="G3269" s="79"/>
      <c r="H3269" s="290"/>
      <c r="I3269" s="74" t="str">
        <f t="shared" si="88"/>
        <v>11900</v>
      </c>
      <c r="J3269" s="218"/>
      <c r="K3269" s="218"/>
      <c r="L3269" s="218"/>
      <c r="M3269" s="218"/>
      <c r="N3269" s="218"/>
      <c r="O3269" s="218"/>
      <c r="P3269" s="218"/>
      <c r="Q3269" s="218"/>
    </row>
    <row r="3270" spans="2:17" x14ac:dyDescent="0.25">
      <c r="B3270" s="76"/>
      <c r="C3270" s="77"/>
      <c r="D3270" s="231"/>
      <c r="E3270" s="35"/>
      <c r="F3270" s="225"/>
      <c r="G3270" s="79"/>
      <c r="H3270" s="290"/>
      <c r="I3270" s="74" t="str">
        <f t="shared" si="88"/>
        <v>11900</v>
      </c>
      <c r="J3270" s="218"/>
      <c r="K3270" s="218"/>
      <c r="L3270" s="218"/>
      <c r="M3270" s="218"/>
      <c r="N3270" s="218"/>
      <c r="O3270" s="218"/>
      <c r="P3270" s="218"/>
      <c r="Q3270" s="218"/>
    </row>
    <row r="3271" spans="2:17" x14ac:dyDescent="0.25">
      <c r="B3271" s="76"/>
      <c r="C3271" s="77"/>
      <c r="D3271" s="231"/>
      <c r="E3271" s="35"/>
      <c r="F3271" s="225"/>
      <c r="G3271" s="79"/>
      <c r="H3271" s="290"/>
      <c r="I3271" s="74" t="str">
        <f t="shared" si="88"/>
        <v>11900</v>
      </c>
      <c r="J3271" s="218"/>
      <c r="K3271" s="218"/>
      <c r="L3271" s="218"/>
      <c r="M3271" s="218"/>
      <c r="N3271" s="218"/>
      <c r="O3271" s="218"/>
      <c r="P3271" s="218"/>
      <c r="Q3271" s="218"/>
    </row>
    <row r="3272" spans="2:17" x14ac:dyDescent="0.25">
      <c r="B3272" s="76"/>
      <c r="C3272" s="77"/>
      <c r="D3272" s="231"/>
      <c r="E3272" s="35"/>
      <c r="F3272" s="225"/>
      <c r="G3272" s="79"/>
      <c r="H3272" s="290"/>
      <c r="I3272" s="74" t="str">
        <f t="shared" si="88"/>
        <v>11900</v>
      </c>
      <c r="J3272" s="218"/>
      <c r="K3272" s="218"/>
      <c r="L3272" s="218"/>
      <c r="M3272" s="218"/>
      <c r="N3272" s="218"/>
      <c r="O3272" s="218"/>
      <c r="P3272" s="218"/>
      <c r="Q3272" s="218"/>
    </row>
    <row r="3273" spans="2:17" x14ac:dyDescent="0.25">
      <c r="B3273" s="76"/>
      <c r="C3273" s="77"/>
      <c r="D3273" s="231"/>
      <c r="E3273" s="35"/>
      <c r="F3273" s="225"/>
      <c r="G3273" s="79"/>
      <c r="H3273" s="290"/>
      <c r="I3273" s="74" t="str">
        <f t="shared" si="88"/>
        <v>11900</v>
      </c>
      <c r="J3273" s="218"/>
      <c r="K3273" s="218"/>
      <c r="L3273" s="218"/>
      <c r="M3273" s="218"/>
      <c r="N3273" s="218"/>
      <c r="O3273" s="218"/>
      <c r="P3273" s="218"/>
      <c r="Q3273" s="218"/>
    </row>
    <row r="3274" spans="2:17" x14ac:dyDescent="0.25">
      <c r="B3274" s="76"/>
      <c r="C3274" s="77"/>
      <c r="D3274" s="231"/>
      <c r="E3274" s="35"/>
      <c r="F3274" s="225"/>
      <c r="G3274" s="79"/>
      <c r="H3274" s="290"/>
      <c r="I3274" s="74" t="str">
        <f t="shared" si="88"/>
        <v>11900</v>
      </c>
      <c r="J3274" s="218"/>
      <c r="K3274" s="218"/>
      <c r="L3274" s="218"/>
      <c r="M3274" s="218"/>
      <c r="N3274" s="218"/>
      <c r="O3274" s="218"/>
      <c r="P3274" s="218"/>
      <c r="Q3274" s="218"/>
    </row>
    <row r="3275" spans="2:17" x14ac:dyDescent="0.25">
      <c r="B3275" s="76"/>
      <c r="C3275" s="77"/>
      <c r="D3275" s="231"/>
      <c r="E3275" s="35"/>
      <c r="F3275" s="225"/>
      <c r="G3275" s="79"/>
      <c r="H3275" s="290"/>
      <c r="I3275" s="74" t="str">
        <f t="shared" si="88"/>
        <v>11900</v>
      </c>
      <c r="J3275" s="218"/>
      <c r="K3275" s="218"/>
      <c r="L3275" s="218"/>
      <c r="M3275" s="218"/>
      <c r="N3275" s="218"/>
      <c r="O3275" s="218"/>
      <c r="P3275" s="218"/>
      <c r="Q3275" s="218"/>
    </row>
    <row r="3276" spans="2:17" x14ac:dyDescent="0.25">
      <c r="B3276" s="76"/>
      <c r="C3276" s="77"/>
      <c r="D3276" s="231"/>
      <c r="E3276" s="35"/>
      <c r="F3276" s="225"/>
      <c r="G3276" s="79"/>
      <c r="H3276" s="290"/>
      <c r="I3276" s="74" t="str">
        <f t="shared" si="88"/>
        <v>11900</v>
      </c>
      <c r="J3276" s="218"/>
      <c r="K3276" s="218"/>
      <c r="L3276" s="218"/>
      <c r="M3276" s="218"/>
      <c r="N3276" s="218"/>
      <c r="O3276" s="218"/>
      <c r="P3276" s="218"/>
      <c r="Q3276" s="218"/>
    </row>
    <row r="3277" spans="2:17" x14ac:dyDescent="0.25">
      <c r="B3277" s="76"/>
      <c r="C3277" s="77"/>
      <c r="D3277" s="231"/>
      <c r="E3277" s="35"/>
      <c r="F3277" s="225"/>
      <c r="G3277" s="79"/>
      <c r="H3277" s="290"/>
      <c r="I3277" s="74" t="str">
        <f t="shared" si="88"/>
        <v>11900</v>
      </c>
      <c r="J3277" s="218"/>
      <c r="K3277" s="218"/>
      <c r="L3277" s="218"/>
      <c r="M3277" s="218"/>
      <c r="N3277" s="218"/>
      <c r="O3277" s="218"/>
      <c r="P3277" s="218"/>
      <c r="Q3277" s="218"/>
    </row>
    <row r="3278" spans="2:17" x14ac:dyDescent="0.25">
      <c r="B3278" s="76"/>
      <c r="C3278" s="77"/>
      <c r="D3278" s="231"/>
      <c r="E3278" s="35"/>
      <c r="F3278" s="225"/>
      <c r="G3278" s="79"/>
      <c r="H3278" s="290"/>
      <c r="I3278" s="74" t="str">
        <f t="shared" si="88"/>
        <v>11900</v>
      </c>
      <c r="J3278" s="218"/>
      <c r="K3278" s="218"/>
      <c r="L3278" s="218"/>
      <c r="M3278" s="218"/>
      <c r="N3278" s="218"/>
      <c r="O3278" s="218"/>
      <c r="P3278" s="218"/>
      <c r="Q3278" s="218"/>
    </row>
    <row r="3279" spans="2:17" x14ac:dyDescent="0.25">
      <c r="B3279" s="76"/>
      <c r="C3279" s="77"/>
      <c r="D3279" s="231"/>
      <c r="E3279" s="35"/>
      <c r="F3279" s="225"/>
      <c r="G3279" s="79"/>
      <c r="H3279" s="290"/>
      <c r="I3279" s="74" t="str">
        <f t="shared" ref="I3279:I3342" si="89">MONTH(D3279)&amp;YEAR(D3279)&amp;G3279</f>
        <v>11900</v>
      </c>
      <c r="J3279" s="218"/>
      <c r="K3279" s="218"/>
      <c r="L3279" s="218"/>
      <c r="M3279" s="218"/>
      <c r="N3279" s="218"/>
      <c r="O3279" s="218"/>
      <c r="P3279" s="218"/>
      <c r="Q3279" s="218"/>
    </row>
    <row r="3280" spans="2:17" x14ac:dyDescent="0.25">
      <c r="B3280" s="76"/>
      <c r="C3280" s="77"/>
      <c r="D3280" s="231"/>
      <c r="E3280" s="35"/>
      <c r="F3280" s="225"/>
      <c r="G3280" s="79"/>
      <c r="H3280" s="290"/>
      <c r="I3280" s="74" t="str">
        <f t="shared" si="89"/>
        <v>11900</v>
      </c>
      <c r="J3280" s="218"/>
      <c r="K3280" s="218"/>
      <c r="L3280" s="218"/>
      <c r="M3280" s="218"/>
      <c r="N3280" s="218"/>
      <c r="O3280" s="218"/>
      <c r="P3280" s="218"/>
      <c r="Q3280" s="218"/>
    </row>
    <row r="3281" spans="2:17" x14ac:dyDescent="0.25">
      <c r="B3281" s="76"/>
      <c r="C3281" s="77"/>
      <c r="D3281" s="231"/>
      <c r="E3281" s="35"/>
      <c r="F3281" s="225"/>
      <c r="G3281" s="79"/>
      <c r="H3281" s="290"/>
      <c r="I3281" s="74" t="str">
        <f t="shared" si="89"/>
        <v>11900</v>
      </c>
      <c r="J3281" s="218"/>
      <c r="K3281" s="218"/>
      <c r="L3281" s="218"/>
      <c r="M3281" s="218"/>
      <c r="N3281" s="218"/>
      <c r="O3281" s="218"/>
      <c r="P3281" s="218"/>
      <c r="Q3281" s="218"/>
    </row>
    <row r="3282" spans="2:17" x14ac:dyDescent="0.25">
      <c r="B3282" s="76"/>
      <c r="C3282" s="77"/>
      <c r="D3282" s="231"/>
      <c r="E3282" s="35"/>
      <c r="F3282" s="225"/>
      <c r="G3282" s="79"/>
      <c r="H3282" s="290"/>
      <c r="I3282" s="74" t="str">
        <f t="shared" si="89"/>
        <v>11900</v>
      </c>
      <c r="J3282" s="218"/>
      <c r="K3282" s="218"/>
      <c r="L3282" s="218"/>
      <c r="M3282" s="218"/>
      <c r="N3282" s="218"/>
      <c r="O3282" s="218"/>
      <c r="P3282" s="218"/>
      <c r="Q3282" s="218"/>
    </row>
    <row r="3283" spans="2:17" x14ac:dyDescent="0.25">
      <c r="B3283" s="76"/>
      <c r="C3283" s="77"/>
      <c r="D3283" s="231"/>
      <c r="E3283" s="35"/>
      <c r="F3283" s="225"/>
      <c r="G3283" s="79"/>
      <c r="H3283" s="290"/>
      <c r="I3283" s="74" t="str">
        <f t="shared" si="89"/>
        <v>11900</v>
      </c>
      <c r="J3283" s="218"/>
      <c r="K3283" s="218"/>
      <c r="L3283" s="218"/>
      <c r="M3283" s="218"/>
      <c r="N3283" s="218"/>
      <c r="O3283" s="218"/>
      <c r="P3283" s="218"/>
      <c r="Q3283" s="218"/>
    </row>
    <row r="3284" spans="2:17" x14ac:dyDescent="0.25">
      <c r="B3284" s="76"/>
      <c r="C3284" s="77"/>
      <c r="D3284" s="231"/>
      <c r="E3284" s="35"/>
      <c r="F3284" s="225"/>
      <c r="G3284" s="79"/>
      <c r="H3284" s="290"/>
      <c r="I3284" s="74" t="str">
        <f t="shared" si="89"/>
        <v>11900</v>
      </c>
      <c r="J3284" s="218"/>
      <c r="K3284" s="218"/>
      <c r="L3284" s="218"/>
      <c r="M3284" s="218"/>
      <c r="N3284" s="218"/>
      <c r="O3284" s="218"/>
      <c r="P3284" s="218"/>
      <c r="Q3284" s="218"/>
    </row>
    <row r="3285" spans="2:17" x14ac:dyDescent="0.25">
      <c r="B3285" s="76"/>
      <c r="C3285" s="77"/>
      <c r="D3285" s="231"/>
      <c r="E3285" s="35"/>
      <c r="F3285" s="225"/>
      <c r="G3285" s="79"/>
      <c r="H3285" s="290"/>
      <c r="I3285" s="74" t="str">
        <f t="shared" si="89"/>
        <v>11900</v>
      </c>
      <c r="J3285" s="218"/>
      <c r="K3285" s="218"/>
      <c r="L3285" s="218"/>
      <c r="M3285" s="218"/>
      <c r="N3285" s="218"/>
      <c r="O3285" s="218"/>
      <c r="P3285" s="218"/>
      <c r="Q3285" s="218"/>
    </row>
    <row r="3286" spans="2:17" x14ac:dyDescent="0.25">
      <c r="B3286" s="76"/>
      <c r="C3286" s="77"/>
      <c r="D3286" s="231"/>
      <c r="E3286" s="35"/>
      <c r="F3286" s="225"/>
      <c r="G3286" s="79"/>
      <c r="H3286" s="290"/>
      <c r="I3286" s="74" t="str">
        <f t="shared" si="89"/>
        <v>11900</v>
      </c>
      <c r="J3286" s="218"/>
      <c r="K3286" s="218"/>
      <c r="L3286" s="218"/>
      <c r="M3286" s="218"/>
      <c r="N3286" s="218"/>
      <c r="O3286" s="218"/>
      <c r="P3286" s="218"/>
      <c r="Q3286" s="218"/>
    </row>
    <row r="3287" spans="2:17" x14ac:dyDescent="0.25">
      <c r="B3287" s="76"/>
      <c r="C3287" s="77"/>
      <c r="D3287" s="231"/>
      <c r="E3287" s="35"/>
      <c r="F3287" s="225"/>
      <c r="G3287" s="79"/>
      <c r="H3287" s="290"/>
      <c r="I3287" s="74" t="str">
        <f t="shared" si="89"/>
        <v>11900</v>
      </c>
      <c r="J3287" s="218"/>
      <c r="K3287" s="218"/>
      <c r="L3287" s="218"/>
      <c r="M3287" s="218"/>
      <c r="N3287" s="218"/>
      <c r="O3287" s="218"/>
      <c r="P3287" s="218"/>
      <c r="Q3287" s="218"/>
    </row>
    <row r="3288" spans="2:17" x14ac:dyDescent="0.25">
      <c r="B3288" s="76"/>
      <c r="C3288" s="77"/>
      <c r="D3288" s="231"/>
      <c r="E3288" s="35"/>
      <c r="F3288" s="225"/>
      <c r="G3288" s="79"/>
      <c r="H3288" s="290"/>
      <c r="I3288" s="74" t="str">
        <f t="shared" si="89"/>
        <v>11900</v>
      </c>
      <c r="J3288" s="218"/>
      <c r="K3288" s="218"/>
      <c r="L3288" s="218"/>
      <c r="M3288" s="218"/>
      <c r="N3288" s="218"/>
      <c r="O3288" s="218"/>
      <c r="P3288" s="218"/>
      <c r="Q3288" s="218"/>
    </row>
    <row r="3289" spans="2:17" x14ac:dyDescent="0.25">
      <c r="B3289" s="76"/>
      <c r="C3289" s="77"/>
      <c r="D3289" s="231"/>
      <c r="E3289" s="35"/>
      <c r="F3289" s="225"/>
      <c r="G3289" s="79"/>
      <c r="H3289" s="290"/>
      <c r="I3289" s="74" t="str">
        <f t="shared" si="89"/>
        <v>11900</v>
      </c>
      <c r="J3289" s="218"/>
      <c r="K3289" s="218"/>
      <c r="L3289" s="218"/>
      <c r="M3289" s="218"/>
      <c r="N3289" s="218"/>
      <c r="O3289" s="218"/>
      <c r="P3289" s="218"/>
      <c r="Q3289" s="218"/>
    </row>
    <row r="3290" spans="2:17" x14ac:dyDescent="0.25">
      <c r="B3290" s="76"/>
      <c r="C3290" s="77"/>
      <c r="D3290" s="231"/>
      <c r="E3290" s="35"/>
      <c r="F3290" s="225"/>
      <c r="G3290" s="79"/>
      <c r="H3290" s="290"/>
      <c r="I3290" s="74" t="str">
        <f t="shared" si="89"/>
        <v>11900</v>
      </c>
      <c r="J3290" s="218"/>
      <c r="K3290" s="218"/>
      <c r="L3290" s="218"/>
      <c r="M3290" s="218"/>
      <c r="N3290" s="218"/>
      <c r="O3290" s="218"/>
      <c r="P3290" s="218"/>
      <c r="Q3290" s="218"/>
    </row>
    <row r="3291" spans="2:17" x14ac:dyDescent="0.25">
      <c r="B3291" s="76"/>
      <c r="C3291" s="77"/>
      <c r="D3291" s="231"/>
      <c r="E3291" s="35"/>
      <c r="F3291" s="225"/>
      <c r="G3291" s="79"/>
      <c r="H3291" s="290"/>
      <c r="I3291" s="74" t="str">
        <f t="shared" si="89"/>
        <v>11900</v>
      </c>
      <c r="J3291" s="218"/>
      <c r="K3291" s="218"/>
      <c r="L3291" s="218"/>
      <c r="M3291" s="218"/>
      <c r="N3291" s="218"/>
      <c r="O3291" s="218"/>
      <c r="P3291" s="218"/>
      <c r="Q3291" s="218"/>
    </row>
    <row r="3292" spans="2:17" x14ac:dyDescent="0.25">
      <c r="B3292" s="76"/>
      <c r="C3292" s="77"/>
      <c r="D3292" s="231"/>
      <c r="E3292" s="35"/>
      <c r="F3292" s="225"/>
      <c r="G3292" s="79"/>
      <c r="H3292" s="290"/>
      <c r="I3292" s="74" t="str">
        <f t="shared" si="89"/>
        <v>11900</v>
      </c>
      <c r="J3292" s="218"/>
      <c r="K3292" s="218"/>
      <c r="L3292" s="218"/>
      <c r="M3292" s="218"/>
      <c r="N3292" s="218"/>
      <c r="O3292" s="218"/>
      <c r="P3292" s="218"/>
      <c r="Q3292" s="218"/>
    </row>
    <row r="3293" spans="2:17" x14ac:dyDescent="0.25">
      <c r="B3293" s="76"/>
      <c r="C3293" s="77"/>
      <c r="D3293" s="231"/>
      <c r="E3293" s="35"/>
      <c r="F3293" s="225"/>
      <c r="G3293" s="79"/>
      <c r="H3293" s="290"/>
      <c r="I3293" s="74" t="str">
        <f t="shared" si="89"/>
        <v>11900</v>
      </c>
      <c r="J3293" s="218"/>
      <c r="K3293" s="218"/>
      <c r="L3293" s="218"/>
      <c r="M3293" s="218"/>
      <c r="N3293" s="218"/>
      <c r="O3293" s="218"/>
      <c r="P3293" s="218"/>
      <c r="Q3293" s="218"/>
    </row>
    <row r="3294" spans="2:17" x14ac:dyDescent="0.25">
      <c r="B3294" s="76"/>
      <c r="C3294" s="77"/>
      <c r="D3294" s="231"/>
      <c r="E3294" s="35"/>
      <c r="F3294" s="225"/>
      <c r="G3294" s="79"/>
      <c r="H3294" s="290"/>
      <c r="I3294" s="74" t="str">
        <f t="shared" si="89"/>
        <v>11900</v>
      </c>
      <c r="J3294" s="218"/>
      <c r="K3294" s="218"/>
      <c r="L3294" s="218"/>
      <c r="M3294" s="218"/>
      <c r="N3294" s="218"/>
      <c r="O3294" s="218"/>
      <c r="P3294" s="218"/>
      <c r="Q3294" s="218"/>
    </row>
    <row r="3295" spans="2:17" x14ac:dyDescent="0.25">
      <c r="B3295" s="76"/>
      <c r="C3295" s="77"/>
      <c r="D3295" s="231"/>
      <c r="E3295" s="35"/>
      <c r="F3295" s="225"/>
      <c r="G3295" s="79"/>
      <c r="H3295" s="290"/>
      <c r="I3295" s="74" t="str">
        <f t="shared" si="89"/>
        <v>11900</v>
      </c>
      <c r="J3295" s="218"/>
      <c r="K3295" s="218"/>
      <c r="L3295" s="218"/>
      <c r="M3295" s="218"/>
      <c r="N3295" s="218"/>
      <c r="O3295" s="218"/>
      <c r="P3295" s="218"/>
      <c r="Q3295" s="218"/>
    </row>
    <row r="3296" spans="2:17" x14ac:dyDescent="0.25">
      <c r="B3296" s="76"/>
      <c r="C3296" s="77"/>
      <c r="D3296" s="231"/>
      <c r="E3296" s="35"/>
      <c r="F3296" s="225"/>
      <c r="G3296" s="79"/>
      <c r="H3296" s="290"/>
      <c r="I3296" s="74" t="str">
        <f t="shared" si="89"/>
        <v>11900</v>
      </c>
      <c r="J3296" s="218"/>
      <c r="K3296" s="218"/>
      <c r="L3296" s="218"/>
      <c r="M3296" s="218"/>
      <c r="N3296" s="218"/>
      <c r="O3296" s="218"/>
      <c r="P3296" s="218"/>
      <c r="Q3296" s="218"/>
    </row>
    <row r="3297" spans="2:17" x14ac:dyDescent="0.25">
      <c r="B3297" s="76"/>
      <c r="C3297" s="77"/>
      <c r="D3297" s="231"/>
      <c r="E3297" s="35"/>
      <c r="F3297" s="225"/>
      <c r="G3297" s="79"/>
      <c r="H3297" s="290"/>
      <c r="I3297" s="74" t="str">
        <f t="shared" si="89"/>
        <v>11900</v>
      </c>
      <c r="J3297" s="218"/>
      <c r="K3297" s="218"/>
      <c r="L3297" s="218"/>
      <c r="M3297" s="218"/>
      <c r="N3297" s="218"/>
      <c r="O3297" s="218"/>
      <c r="P3297" s="218"/>
      <c r="Q3297" s="218"/>
    </row>
    <row r="3298" spans="2:17" x14ac:dyDescent="0.25">
      <c r="B3298" s="76"/>
      <c r="C3298" s="77"/>
      <c r="D3298" s="231"/>
      <c r="E3298" s="35"/>
      <c r="F3298" s="225"/>
      <c r="G3298" s="79"/>
      <c r="H3298" s="290"/>
      <c r="I3298" s="74" t="str">
        <f t="shared" si="89"/>
        <v>11900</v>
      </c>
      <c r="J3298" s="218"/>
      <c r="K3298" s="218"/>
      <c r="L3298" s="218"/>
      <c r="M3298" s="218"/>
      <c r="N3298" s="218"/>
      <c r="O3298" s="218"/>
      <c r="P3298" s="218"/>
      <c r="Q3298" s="218"/>
    </row>
    <row r="3299" spans="2:17" x14ac:dyDescent="0.25">
      <c r="B3299" s="76"/>
      <c r="C3299" s="77"/>
      <c r="D3299" s="231"/>
      <c r="E3299" s="35"/>
      <c r="F3299" s="225"/>
      <c r="G3299" s="79"/>
      <c r="H3299" s="290"/>
      <c r="I3299" s="74" t="str">
        <f t="shared" si="89"/>
        <v>11900</v>
      </c>
      <c r="J3299" s="218"/>
      <c r="K3299" s="218"/>
      <c r="L3299" s="218"/>
      <c r="M3299" s="218"/>
      <c r="N3299" s="218"/>
      <c r="O3299" s="218"/>
      <c r="P3299" s="218"/>
      <c r="Q3299" s="218"/>
    </row>
    <row r="3300" spans="2:17" x14ac:dyDescent="0.25">
      <c r="B3300" s="76"/>
      <c r="C3300" s="77"/>
      <c r="D3300" s="231"/>
      <c r="E3300" s="35"/>
      <c r="F3300" s="225"/>
      <c r="G3300" s="79"/>
      <c r="H3300" s="290"/>
      <c r="I3300" s="74" t="str">
        <f t="shared" si="89"/>
        <v>11900</v>
      </c>
      <c r="J3300" s="218"/>
      <c r="K3300" s="218"/>
      <c r="L3300" s="218"/>
      <c r="M3300" s="218"/>
      <c r="N3300" s="218"/>
      <c r="O3300" s="218"/>
      <c r="P3300" s="218"/>
      <c r="Q3300" s="218"/>
    </row>
    <row r="3301" spans="2:17" x14ac:dyDescent="0.25">
      <c r="B3301" s="76"/>
      <c r="C3301" s="77"/>
      <c r="D3301" s="231"/>
      <c r="E3301" s="35"/>
      <c r="F3301" s="225"/>
      <c r="G3301" s="79"/>
      <c r="H3301" s="290"/>
      <c r="I3301" s="74" t="str">
        <f t="shared" si="89"/>
        <v>11900</v>
      </c>
      <c r="J3301" s="218"/>
      <c r="K3301" s="218"/>
      <c r="L3301" s="218"/>
      <c r="M3301" s="218"/>
      <c r="N3301" s="218"/>
      <c r="O3301" s="218"/>
      <c r="P3301" s="218"/>
      <c r="Q3301" s="218"/>
    </row>
    <row r="3302" spans="2:17" x14ac:dyDescent="0.25">
      <c r="B3302" s="76"/>
      <c r="C3302" s="77"/>
      <c r="D3302" s="231"/>
      <c r="E3302" s="35"/>
      <c r="F3302" s="225"/>
      <c r="G3302" s="79"/>
      <c r="H3302" s="290"/>
      <c r="I3302" s="74" t="str">
        <f t="shared" si="89"/>
        <v>11900</v>
      </c>
      <c r="J3302" s="218"/>
      <c r="K3302" s="218"/>
      <c r="L3302" s="218"/>
      <c r="M3302" s="218"/>
      <c r="N3302" s="218"/>
      <c r="O3302" s="218"/>
      <c r="P3302" s="218"/>
      <c r="Q3302" s="218"/>
    </row>
    <row r="3303" spans="2:17" x14ac:dyDescent="0.25">
      <c r="B3303" s="76"/>
      <c r="C3303" s="77"/>
      <c r="D3303" s="231"/>
      <c r="E3303" s="35"/>
      <c r="F3303" s="225"/>
      <c r="G3303" s="79"/>
      <c r="H3303" s="290"/>
      <c r="I3303" s="74" t="str">
        <f t="shared" si="89"/>
        <v>11900</v>
      </c>
      <c r="J3303" s="218"/>
      <c r="K3303" s="218"/>
      <c r="L3303" s="218"/>
      <c r="M3303" s="218"/>
      <c r="N3303" s="218"/>
      <c r="O3303" s="218"/>
      <c r="P3303" s="218"/>
      <c r="Q3303" s="218"/>
    </row>
    <row r="3304" spans="2:17" x14ac:dyDescent="0.25">
      <c r="B3304" s="76"/>
      <c r="C3304" s="77"/>
      <c r="D3304" s="231"/>
      <c r="E3304" s="35"/>
      <c r="F3304" s="225"/>
      <c r="G3304" s="79"/>
      <c r="H3304" s="290"/>
      <c r="I3304" s="74" t="str">
        <f t="shared" si="89"/>
        <v>11900</v>
      </c>
      <c r="J3304" s="218"/>
      <c r="K3304" s="218"/>
      <c r="L3304" s="218"/>
      <c r="M3304" s="218"/>
      <c r="N3304" s="218"/>
      <c r="O3304" s="218"/>
      <c r="P3304" s="218"/>
      <c r="Q3304" s="218"/>
    </row>
    <row r="3305" spans="2:17" x14ac:dyDescent="0.25">
      <c r="B3305" s="76"/>
      <c r="C3305" s="77"/>
      <c r="D3305" s="231"/>
      <c r="E3305" s="35"/>
      <c r="F3305" s="225"/>
      <c r="G3305" s="79"/>
      <c r="H3305" s="290"/>
      <c r="I3305" s="74" t="str">
        <f t="shared" si="89"/>
        <v>11900</v>
      </c>
      <c r="J3305" s="218"/>
      <c r="K3305" s="218"/>
      <c r="L3305" s="218"/>
      <c r="M3305" s="218"/>
      <c r="N3305" s="218"/>
      <c r="O3305" s="218"/>
      <c r="P3305" s="218"/>
      <c r="Q3305" s="218"/>
    </row>
    <row r="3306" spans="2:17" x14ac:dyDescent="0.25">
      <c r="B3306" s="76"/>
      <c r="C3306" s="77"/>
      <c r="D3306" s="231"/>
      <c r="E3306" s="35"/>
      <c r="F3306" s="225"/>
      <c r="G3306" s="79"/>
      <c r="H3306" s="290"/>
      <c r="I3306" s="74" t="str">
        <f t="shared" si="89"/>
        <v>11900</v>
      </c>
      <c r="J3306" s="218"/>
      <c r="K3306" s="218"/>
      <c r="L3306" s="218"/>
      <c r="M3306" s="218"/>
      <c r="N3306" s="218"/>
      <c r="O3306" s="218"/>
      <c r="P3306" s="218"/>
      <c r="Q3306" s="218"/>
    </row>
    <row r="3307" spans="2:17" x14ac:dyDescent="0.25">
      <c r="B3307" s="76"/>
      <c r="C3307" s="77"/>
      <c r="D3307" s="231"/>
      <c r="E3307" s="35"/>
      <c r="F3307" s="225"/>
      <c r="G3307" s="79"/>
      <c r="H3307" s="290"/>
      <c r="I3307" s="74" t="str">
        <f t="shared" si="89"/>
        <v>11900</v>
      </c>
      <c r="J3307" s="218"/>
      <c r="K3307" s="218"/>
      <c r="L3307" s="218"/>
      <c r="M3307" s="218"/>
      <c r="N3307" s="218"/>
      <c r="O3307" s="218"/>
      <c r="P3307" s="218"/>
      <c r="Q3307" s="218"/>
    </row>
    <row r="3308" spans="2:17" x14ac:dyDescent="0.25">
      <c r="B3308" s="76"/>
      <c r="C3308" s="77"/>
      <c r="D3308" s="231"/>
      <c r="E3308" s="35"/>
      <c r="F3308" s="225"/>
      <c r="G3308" s="79"/>
      <c r="H3308" s="290"/>
      <c r="I3308" s="74" t="str">
        <f t="shared" si="89"/>
        <v>11900</v>
      </c>
      <c r="J3308" s="218"/>
      <c r="K3308" s="218"/>
      <c r="L3308" s="218"/>
      <c r="M3308" s="218"/>
      <c r="N3308" s="218"/>
      <c r="O3308" s="218"/>
      <c r="P3308" s="218"/>
      <c r="Q3308" s="218"/>
    </row>
    <row r="3309" spans="2:17" x14ac:dyDescent="0.25">
      <c r="B3309" s="76"/>
      <c r="C3309" s="77"/>
      <c r="D3309" s="231"/>
      <c r="E3309" s="35"/>
      <c r="F3309" s="225"/>
      <c r="G3309" s="79"/>
      <c r="H3309" s="290"/>
      <c r="I3309" s="74" t="str">
        <f t="shared" si="89"/>
        <v>11900</v>
      </c>
      <c r="J3309" s="218"/>
      <c r="K3309" s="218"/>
      <c r="L3309" s="218"/>
      <c r="M3309" s="218"/>
      <c r="N3309" s="218"/>
      <c r="O3309" s="218"/>
      <c r="P3309" s="218"/>
      <c r="Q3309" s="218"/>
    </row>
    <row r="3310" spans="2:17" x14ac:dyDescent="0.25">
      <c r="B3310" s="76"/>
      <c r="C3310" s="77"/>
      <c r="D3310" s="231"/>
      <c r="E3310" s="35"/>
      <c r="F3310" s="225"/>
      <c r="G3310" s="79"/>
      <c r="H3310" s="290"/>
      <c r="I3310" s="74" t="str">
        <f t="shared" si="89"/>
        <v>11900</v>
      </c>
      <c r="J3310" s="218"/>
      <c r="K3310" s="218"/>
      <c r="L3310" s="218"/>
      <c r="M3310" s="218"/>
      <c r="N3310" s="218"/>
      <c r="O3310" s="218"/>
      <c r="P3310" s="218"/>
      <c r="Q3310" s="218"/>
    </row>
    <row r="3311" spans="2:17" x14ac:dyDescent="0.25">
      <c r="B3311" s="76"/>
      <c r="C3311" s="77"/>
      <c r="D3311" s="231"/>
      <c r="E3311" s="35"/>
      <c r="F3311" s="225"/>
      <c r="G3311" s="79"/>
      <c r="H3311" s="290"/>
      <c r="I3311" s="74" t="str">
        <f t="shared" si="89"/>
        <v>11900</v>
      </c>
      <c r="J3311" s="218"/>
      <c r="K3311" s="218"/>
      <c r="L3311" s="218"/>
      <c r="M3311" s="218"/>
      <c r="N3311" s="218"/>
      <c r="O3311" s="218"/>
      <c r="P3311" s="218"/>
      <c r="Q3311" s="218"/>
    </row>
    <row r="3312" spans="2:17" x14ac:dyDescent="0.25">
      <c r="B3312" s="76"/>
      <c r="C3312" s="77"/>
      <c r="D3312" s="231"/>
      <c r="E3312" s="35"/>
      <c r="F3312" s="225"/>
      <c r="G3312" s="79"/>
      <c r="H3312" s="290"/>
      <c r="I3312" s="74" t="str">
        <f t="shared" si="89"/>
        <v>11900</v>
      </c>
      <c r="J3312" s="218"/>
      <c r="K3312" s="218"/>
      <c r="L3312" s="218"/>
      <c r="M3312" s="218"/>
      <c r="N3312" s="218"/>
      <c r="O3312" s="218"/>
      <c r="P3312" s="218"/>
      <c r="Q3312" s="218"/>
    </row>
    <row r="3313" spans="2:17" x14ac:dyDescent="0.25">
      <c r="B3313" s="76"/>
      <c r="C3313" s="77"/>
      <c r="D3313" s="231"/>
      <c r="E3313" s="35"/>
      <c r="F3313" s="225"/>
      <c r="G3313" s="79"/>
      <c r="H3313" s="290"/>
      <c r="I3313" s="74" t="str">
        <f t="shared" si="89"/>
        <v>11900</v>
      </c>
      <c r="J3313" s="218"/>
      <c r="K3313" s="218"/>
      <c r="L3313" s="218"/>
      <c r="M3313" s="218"/>
      <c r="N3313" s="218"/>
      <c r="O3313" s="218"/>
      <c r="P3313" s="218"/>
      <c r="Q3313" s="218"/>
    </row>
    <row r="3314" spans="2:17" x14ac:dyDescent="0.25">
      <c r="B3314" s="76"/>
      <c r="C3314" s="77"/>
      <c r="D3314" s="231"/>
      <c r="E3314" s="35"/>
      <c r="F3314" s="225"/>
      <c r="G3314" s="79"/>
      <c r="H3314" s="290"/>
      <c r="I3314" s="74" t="str">
        <f t="shared" si="89"/>
        <v>11900</v>
      </c>
      <c r="J3314" s="218"/>
      <c r="K3314" s="218"/>
      <c r="L3314" s="218"/>
      <c r="M3314" s="218"/>
      <c r="N3314" s="218"/>
      <c r="O3314" s="218"/>
      <c r="P3314" s="218"/>
      <c r="Q3314" s="218"/>
    </row>
    <row r="3315" spans="2:17" x14ac:dyDescent="0.25">
      <c r="B3315" s="76"/>
      <c r="C3315" s="77"/>
      <c r="D3315" s="231"/>
      <c r="E3315" s="35"/>
      <c r="F3315" s="225"/>
      <c r="G3315" s="79"/>
      <c r="H3315" s="290"/>
      <c r="I3315" s="74" t="str">
        <f t="shared" si="89"/>
        <v>11900</v>
      </c>
      <c r="J3315" s="218"/>
      <c r="K3315" s="218"/>
      <c r="L3315" s="218"/>
      <c r="M3315" s="218"/>
      <c r="N3315" s="218"/>
      <c r="O3315" s="218"/>
      <c r="P3315" s="218"/>
      <c r="Q3315" s="218"/>
    </row>
    <row r="3316" spans="2:17" x14ac:dyDescent="0.25">
      <c r="B3316" s="76"/>
      <c r="C3316" s="77"/>
      <c r="D3316" s="231"/>
      <c r="E3316" s="35"/>
      <c r="F3316" s="225"/>
      <c r="G3316" s="79"/>
      <c r="H3316" s="290"/>
      <c r="I3316" s="74" t="str">
        <f t="shared" si="89"/>
        <v>11900</v>
      </c>
      <c r="J3316" s="218"/>
      <c r="K3316" s="218"/>
      <c r="L3316" s="218"/>
      <c r="M3316" s="218"/>
      <c r="N3316" s="218"/>
      <c r="O3316" s="218"/>
      <c r="P3316" s="218"/>
      <c r="Q3316" s="218"/>
    </row>
    <row r="3317" spans="2:17" x14ac:dyDescent="0.25">
      <c r="B3317" s="76"/>
      <c r="C3317" s="77"/>
      <c r="D3317" s="231"/>
      <c r="E3317" s="35"/>
      <c r="F3317" s="225"/>
      <c r="G3317" s="79"/>
      <c r="H3317" s="290"/>
      <c r="I3317" s="74" t="str">
        <f t="shared" si="89"/>
        <v>11900</v>
      </c>
      <c r="J3317" s="218"/>
      <c r="K3317" s="218"/>
      <c r="L3317" s="218"/>
      <c r="M3317" s="218"/>
      <c r="N3317" s="218"/>
      <c r="O3317" s="218"/>
      <c r="P3317" s="218"/>
      <c r="Q3317" s="218"/>
    </row>
    <row r="3318" spans="2:17" x14ac:dyDescent="0.25">
      <c r="B3318" s="76"/>
      <c r="C3318" s="77"/>
      <c r="D3318" s="231"/>
      <c r="E3318" s="35"/>
      <c r="F3318" s="225"/>
      <c r="G3318" s="79"/>
      <c r="H3318" s="290"/>
      <c r="I3318" s="74" t="str">
        <f t="shared" si="89"/>
        <v>11900</v>
      </c>
      <c r="J3318" s="218"/>
      <c r="K3318" s="218"/>
      <c r="L3318" s="218"/>
      <c r="M3318" s="218"/>
      <c r="N3318" s="218"/>
      <c r="O3318" s="218"/>
      <c r="P3318" s="218"/>
      <c r="Q3318" s="218"/>
    </row>
    <row r="3319" spans="2:17" x14ac:dyDescent="0.25">
      <c r="B3319" s="76"/>
      <c r="C3319" s="77"/>
      <c r="D3319" s="231"/>
      <c r="E3319" s="35"/>
      <c r="F3319" s="225"/>
      <c r="G3319" s="79"/>
      <c r="H3319" s="290"/>
      <c r="I3319" s="74" t="str">
        <f t="shared" si="89"/>
        <v>11900</v>
      </c>
      <c r="J3319" s="218"/>
      <c r="K3319" s="218"/>
      <c r="L3319" s="218"/>
      <c r="M3319" s="218"/>
      <c r="N3319" s="218"/>
      <c r="O3319" s="218"/>
      <c r="P3319" s="218"/>
      <c r="Q3319" s="218"/>
    </row>
    <row r="3320" spans="2:17" x14ac:dyDescent="0.25">
      <c r="B3320" s="76"/>
      <c r="C3320" s="77"/>
      <c r="D3320" s="231"/>
      <c r="E3320" s="35"/>
      <c r="F3320" s="225"/>
      <c r="G3320" s="79"/>
      <c r="H3320" s="290"/>
      <c r="I3320" s="74" t="str">
        <f t="shared" si="89"/>
        <v>11900</v>
      </c>
      <c r="J3320" s="218"/>
      <c r="K3320" s="218"/>
      <c r="L3320" s="218"/>
      <c r="M3320" s="218"/>
      <c r="N3320" s="218"/>
      <c r="O3320" s="218"/>
      <c r="P3320" s="218"/>
      <c r="Q3320" s="218"/>
    </row>
    <row r="3321" spans="2:17" x14ac:dyDescent="0.25">
      <c r="B3321" s="76"/>
      <c r="C3321" s="77"/>
      <c r="D3321" s="231"/>
      <c r="E3321" s="35"/>
      <c r="F3321" s="225"/>
      <c r="G3321" s="79"/>
      <c r="H3321" s="290"/>
      <c r="I3321" s="74" t="str">
        <f t="shared" si="89"/>
        <v>11900</v>
      </c>
      <c r="J3321" s="218"/>
      <c r="K3321" s="218"/>
      <c r="L3321" s="218"/>
      <c r="M3321" s="218"/>
      <c r="N3321" s="218"/>
      <c r="O3321" s="218"/>
      <c r="P3321" s="218"/>
      <c r="Q3321" s="218"/>
    </row>
    <row r="3322" spans="2:17" x14ac:dyDescent="0.25">
      <c r="B3322" s="76"/>
      <c r="C3322" s="77"/>
      <c r="D3322" s="231"/>
      <c r="E3322" s="35"/>
      <c r="F3322" s="225"/>
      <c r="G3322" s="79"/>
      <c r="H3322" s="290"/>
      <c r="I3322" s="74" t="str">
        <f t="shared" si="89"/>
        <v>11900</v>
      </c>
      <c r="J3322" s="218"/>
      <c r="K3322" s="218"/>
      <c r="L3322" s="218"/>
      <c r="M3322" s="218"/>
      <c r="N3322" s="218"/>
      <c r="O3322" s="218"/>
      <c r="P3322" s="218"/>
      <c r="Q3322" s="218"/>
    </row>
    <row r="3323" spans="2:17" x14ac:dyDescent="0.25">
      <c r="B3323" s="76"/>
      <c r="C3323" s="77"/>
      <c r="D3323" s="231"/>
      <c r="E3323" s="35"/>
      <c r="F3323" s="225"/>
      <c r="G3323" s="79"/>
      <c r="H3323" s="290"/>
      <c r="I3323" s="74" t="str">
        <f t="shared" si="89"/>
        <v>11900</v>
      </c>
      <c r="J3323" s="218"/>
      <c r="K3323" s="218"/>
      <c r="L3323" s="218"/>
      <c r="M3323" s="218"/>
      <c r="N3323" s="218"/>
      <c r="O3323" s="218"/>
      <c r="P3323" s="218"/>
      <c r="Q3323" s="218"/>
    </row>
    <row r="3324" spans="2:17" x14ac:dyDescent="0.25">
      <c r="B3324" s="76"/>
      <c r="C3324" s="77"/>
      <c r="D3324" s="231"/>
      <c r="E3324" s="35"/>
      <c r="F3324" s="225"/>
      <c r="G3324" s="79"/>
      <c r="H3324" s="290"/>
      <c r="I3324" s="74" t="str">
        <f t="shared" si="89"/>
        <v>11900</v>
      </c>
      <c r="J3324" s="218"/>
      <c r="K3324" s="218"/>
      <c r="L3324" s="218"/>
      <c r="M3324" s="218"/>
      <c r="N3324" s="218"/>
      <c r="O3324" s="218"/>
      <c r="P3324" s="218"/>
      <c r="Q3324" s="218"/>
    </row>
    <row r="3325" spans="2:17" x14ac:dyDescent="0.25">
      <c r="B3325" s="76"/>
      <c r="C3325" s="77"/>
      <c r="D3325" s="231"/>
      <c r="E3325" s="35"/>
      <c r="F3325" s="225"/>
      <c r="G3325" s="79"/>
      <c r="H3325" s="290"/>
      <c r="I3325" s="74" t="str">
        <f t="shared" si="89"/>
        <v>11900</v>
      </c>
      <c r="J3325" s="218"/>
      <c r="K3325" s="218"/>
      <c r="L3325" s="218"/>
      <c r="M3325" s="218"/>
      <c r="N3325" s="218"/>
      <c r="O3325" s="218"/>
      <c r="P3325" s="218"/>
      <c r="Q3325" s="218"/>
    </row>
    <row r="3326" spans="2:17" x14ac:dyDescent="0.25">
      <c r="B3326" s="76"/>
      <c r="C3326" s="77"/>
      <c r="D3326" s="231"/>
      <c r="E3326" s="35"/>
      <c r="F3326" s="225"/>
      <c r="G3326" s="79"/>
      <c r="H3326" s="290"/>
      <c r="I3326" s="74" t="str">
        <f t="shared" si="89"/>
        <v>11900</v>
      </c>
      <c r="J3326" s="218"/>
      <c r="K3326" s="218"/>
      <c r="L3326" s="218"/>
      <c r="M3326" s="218"/>
      <c r="N3326" s="218"/>
      <c r="O3326" s="218"/>
      <c r="P3326" s="218"/>
      <c r="Q3326" s="218"/>
    </row>
    <row r="3327" spans="2:17" x14ac:dyDescent="0.25">
      <c r="B3327" s="76"/>
      <c r="C3327" s="77"/>
      <c r="D3327" s="231"/>
      <c r="E3327" s="35"/>
      <c r="F3327" s="225"/>
      <c r="G3327" s="79"/>
      <c r="H3327" s="290"/>
      <c r="I3327" s="74" t="str">
        <f t="shared" si="89"/>
        <v>11900</v>
      </c>
      <c r="J3327" s="218"/>
      <c r="K3327" s="218"/>
      <c r="L3327" s="218"/>
      <c r="M3327" s="218"/>
      <c r="N3327" s="218"/>
      <c r="O3327" s="218"/>
      <c r="P3327" s="218"/>
      <c r="Q3327" s="218"/>
    </row>
    <row r="3328" spans="2:17" x14ac:dyDescent="0.25">
      <c r="B3328" s="76"/>
      <c r="C3328" s="77"/>
      <c r="D3328" s="231"/>
      <c r="E3328" s="35"/>
      <c r="F3328" s="225"/>
      <c r="G3328" s="79"/>
      <c r="H3328" s="290"/>
      <c r="I3328" s="74" t="str">
        <f t="shared" si="89"/>
        <v>11900</v>
      </c>
      <c r="J3328" s="218"/>
      <c r="K3328" s="218"/>
      <c r="L3328" s="218"/>
      <c r="M3328" s="218"/>
      <c r="N3328" s="218"/>
      <c r="O3328" s="218"/>
      <c r="P3328" s="218"/>
      <c r="Q3328" s="218"/>
    </row>
    <row r="3329" spans="2:17" x14ac:dyDescent="0.25">
      <c r="B3329" s="76"/>
      <c r="C3329" s="77"/>
      <c r="D3329" s="231"/>
      <c r="E3329" s="35"/>
      <c r="F3329" s="225"/>
      <c r="G3329" s="79"/>
      <c r="H3329" s="290"/>
      <c r="I3329" s="74" t="str">
        <f t="shared" si="89"/>
        <v>11900</v>
      </c>
      <c r="J3329" s="218"/>
      <c r="K3329" s="218"/>
      <c r="L3329" s="218"/>
      <c r="M3329" s="218"/>
      <c r="N3329" s="218"/>
      <c r="O3329" s="218"/>
      <c r="P3329" s="218"/>
      <c r="Q3329" s="218"/>
    </row>
    <row r="3330" spans="2:17" x14ac:dyDescent="0.25">
      <c r="B3330" s="76"/>
      <c r="C3330" s="77"/>
      <c r="D3330" s="231"/>
      <c r="E3330" s="35"/>
      <c r="F3330" s="225"/>
      <c r="G3330" s="79"/>
      <c r="H3330" s="290"/>
      <c r="I3330" s="74" t="str">
        <f t="shared" si="89"/>
        <v>11900</v>
      </c>
      <c r="J3330" s="218"/>
      <c r="K3330" s="218"/>
      <c r="L3330" s="218"/>
      <c r="M3330" s="218"/>
      <c r="N3330" s="218"/>
      <c r="O3330" s="218"/>
      <c r="P3330" s="218"/>
      <c r="Q3330" s="218"/>
    </row>
    <row r="3331" spans="2:17" x14ac:dyDescent="0.25">
      <c r="B3331" s="76"/>
      <c r="C3331" s="77"/>
      <c r="D3331" s="231"/>
      <c r="E3331" s="35"/>
      <c r="F3331" s="225"/>
      <c r="G3331" s="79"/>
      <c r="H3331" s="290"/>
      <c r="I3331" s="74" t="str">
        <f t="shared" si="89"/>
        <v>11900</v>
      </c>
      <c r="J3331" s="218"/>
      <c r="K3331" s="218"/>
      <c r="L3331" s="218"/>
      <c r="M3331" s="218"/>
      <c r="N3331" s="218"/>
      <c r="O3331" s="218"/>
      <c r="P3331" s="218"/>
      <c r="Q3331" s="218"/>
    </row>
    <row r="3332" spans="2:17" x14ac:dyDescent="0.25">
      <c r="B3332" s="76"/>
      <c r="C3332" s="77"/>
      <c r="D3332" s="231"/>
      <c r="E3332" s="35"/>
      <c r="F3332" s="225"/>
      <c r="G3332" s="79"/>
      <c r="H3332" s="290"/>
      <c r="I3332" s="74" t="str">
        <f t="shared" si="89"/>
        <v>11900</v>
      </c>
      <c r="J3332" s="218"/>
      <c r="K3332" s="218"/>
      <c r="L3332" s="218"/>
      <c r="M3332" s="218"/>
      <c r="N3332" s="218"/>
      <c r="O3332" s="218"/>
      <c r="P3332" s="218"/>
      <c r="Q3332" s="218"/>
    </row>
    <row r="3333" spans="2:17" x14ac:dyDescent="0.25">
      <c r="B3333" s="76"/>
      <c r="C3333" s="77"/>
      <c r="D3333" s="231"/>
      <c r="E3333" s="35"/>
      <c r="F3333" s="225"/>
      <c r="G3333" s="79"/>
      <c r="H3333" s="290"/>
      <c r="I3333" s="74" t="str">
        <f t="shared" si="89"/>
        <v>11900</v>
      </c>
      <c r="J3333" s="218"/>
      <c r="K3333" s="218"/>
      <c r="L3333" s="218"/>
      <c r="M3333" s="218"/>
      <c r="N3333" s="218"/>
      <c r="O3333" s="218"/>
      <c r="P3333" s="218"/>
      <c r="Q3333" s="218"/>
    </row>
    <row r="3334" spans="2:17" x14ac:dyDescent="0.25">
      <c r="B3334" s="76"/>
      <c r="C3334" s="77"/>
      <c r="D3334" s="231"/>
      <c r="E3334" s="35"/>
      <c r="F3334" s="225"/>
      <c r="G3334" s="79"/>
      <c r="H3334" s="290"/>
      <c r="I3334" s="74" t="str">
        <f t="shared" si="89"/>
        <v>11900</v>
      </c>
      <c r="J3334" s="218"/>
      <c r="K3334" s="218"/>
      <c r="L3334" s="218"/>
      <c r="M3334" s="218"/>
      <c r="N3334" s="218"/>
      <c r="O3334" s="218"/>
      <c r="P3334" s="218"/>
      <c r="Q3334" s="218"/>
    </row>
    <row r="3335" spans="2:17" x14ac:dyDescent="0.25">
      <c r="B3335" s="76"/>
      <c r="C3335" s="77"/>
      <c r="D3335" s="231"/>
      <c r="E3335" s="35"/>
      <c r="F3335" s="225"/>
      <c r="G3335" s="79"/>
      <c r="H3335" s="290"/>
      <c r="I3335" s="74" t="str">
        <f t="shared" si="89"/>
        <v>11900</v>
      </c>
      <c r="J3335" s="218"/>
      <c r="K3335" s="218"/>
      <c r="L3335" s="218"/>
      <c r="M3335" s="218"/>
      <c r="N3335" s="218"/>
      <c r="O3335" s="218"/>
      <c r="P3335" s="218"/>
      <c r="Q3335" s="218"/>
    </row>
    <row r="3336" spans="2:17" x14ac:dyDescent="0.25">
      <c r="B3336" s="76"/>
      <c r="C3336" s="77"/>
      <c r="D3336" s="231"/>
      <c r="E3336" s="35"/>
      <c r="F3336" s="225"/>
      <c r="G3336" s="79"/>
      <c r="H3336" s="290"/>
      <c r="I3336" s="74" t="str">
        <f t="shared" si="89"/>
        <v>11900</v>
      </c>
      <c r="J3336" s="218"/>
      <c r="K3336" s="218"/>
      <c r="L3336" s="218"/>
      <c r="M3336" s="218"/>
      <c r="N3336" s="218"/>
      <c r="O3336" s="218"/>
      <c r="P3336" s="218"/>
      <c r="Q3336" s="218"/>
    </row>
    <row r="3337" spans="2:17" x14ac:dyDescent="0.25">
      <c r="B3337" s="76"/>
      <c r="C3337" s="77"/>
      <c r="D3337" s="231"/>
      <c r="E3337" s="35"/>
      <c r="F3337" s="225"/>
      <c r="G3337" s="79"/>
      <c r="H3337" s="290"/>
      <c r="I3337" s="74" t="str">
        <f t="shared" si="89"/>
        <v>11900</v>
      </c>
      <c r="J3337" s="218"/>
      <c r="K3337" s="218"/>
      <c r="L3337" s="218"/>
      <c r="M3337" s="218"/>
      <c r="N3337" s="218"/>
      <c r="O3337" s="218"/>
      <c r="P3337" s="218"/>
      <c r="Q3337" s="218"/>
    </row>
    <row r="3338" spans="2:17" x14ac:dyDescent="0.25">
      <c r="B3338" s="76"/>
      <c r="C3338" s="77"/>
      <c r="D3338" s="231"/>
      <c r="E3338" s="35"/>
      <c r="F3338" s="225"/>
      <c r="G3338" s="79"/>
      <c r="H3338" s="290"/>
      <c r="I3338" s="74" t="str">
        <f t="shared" si="89"/>
        <v>11900</v>
      </c>
      <c r="J3338" s="218"/>
      <c r="K3338" s="218"/>
      <c r="L3338" s="218"/>
      <c r="M3338" s="218"/>
      <c r="N3338" s="218"/>
      <c r="O3338" s="218"/>
      <c r="P3338" s="218"/>
      <c r="Q3338" s="218"/>
    </row>
    <row r="3339" spans="2:17" x14ac:dyDescent="0.25">
      <c r="B3339" s="76"/>
      <c r="C3339" s="77"/>
      <c r="D3339" s="231"/>
      <c r="E3339" s="35"/>
      <c r="F3339" s="225"/>
      <c r="G3339" s="79"/>
      <c r="H3339" s="290"/>
      <c r="I3339" s="74" t="str">
        <f t="shared" si="89"/>
        <v>11900</v>
      </c>
      <c r="J3339" s="218"/>
      <c r="K3339" s="218"/>
      <c r="L3339" s="218"/>
      <c r="M3339" s="218"/>
      <c r="N3339" s="218"/>
      <c r="O3339" s="218"/>
      <c r="P3339" s="218"/>
      <c r="Q3339" s="218"/>
    </row>
    <row r="3340" spans="2:17" x14ac:dyDescent="0.25">
      <c r="B3340" s="76"/>
      <c r="C3340" s="77"/>
      <c r="D3340" s="231"/>
      <c r="E3340" s="35"/>
      <c r="F3340" s="225"/>
      <c r="G3340" s="79"/>
      <c r="H3340" s="290"/>
      <c r="I3340" s="74" t="str">
        <f t="shared" si="89"/>
        <v>11900</v>
      </c>
      <c r="J3340" s="218"/>
      <c r="K3340" s="218"/>
      <c r="L3340" s="218"/>
      <c r="M3340" s="218"/>
      <c r="N3340" s="218"/>
      <c r="O3340" s="218"/>
      <c r="P3340" s="218"/>
      <c r="Q3340" s="218"/>
    </row>
    <row r="3341" spans="2:17" x14ac:dyDescent="0.25">
      <c r="B3341" s="76"/>
      <c r="C3341" s="77"/>
      <c r="D3341" s="231"/>
      <c r="E3341" s="35"/>
      <c r="F3341" s="225"/>
      <c r="G3341" s="79"/>
      <c r="H3341" s="290"/>
      <c r="I3341" s="74" t="str">
        <f t="shared" si="89"/>
        <v>11900</v>
      </c>
      <c r="J3341" s="218"/>
      <c r="K3341" s="218"/>
      <c r="L3341" s="218"/>
      <c r="M3341" s="218"/>
      <c r="N3341" s="218"/>
      <c r="O3341" s="218"/>
      <c r="P3341" s="218"/>
      <c r="Q3341" s="218"/>
    </row>
    <row r="3342" spans="2:17" x14ac:dyDescent="0.25">
      <c r="B3342" s="76"/>
      <c r="C3342" s="77"/>
      <c r="D3342" s="231"/>
      <c r="E3342" s="35"/>
      <c r="F3342" s="225"/>
      <c r="G3342" s="79"/>
      <c r="H3342" s="290"/>
      <c r="I3342" s="74" t="str">
        <f t="shared" si="89"/>
        <v>11900</v>
      </c>
      <c r="J3342" s="218"/>
      <c r="K3342" s="218"/>
      <c r="L3342" s="218"/>
      <c r="M3342" s="218"/>
      <c r="N3342" s="218"/>
      <c r="O3342" s="218"/>
      <c r="P3342" s="218"/>
      <c r="Q3342" s="218"/>
    </row>
    <row r="3343" spans="2:17" x14ac:dyDescent="0.25">
      <c r="B3343" s="76"/>
      <c r="C3343" s="77"/>
      <c r="D3343" s="231"/>
      <c r="E3343" s="35"/>
      <c r="F3343" s="225"/>
      <c r="G3343" s="79"/>
      <c r="H3343" s="290"/>
      <c r="I3343" s="74" t="str">
        <f t="shared" ref="I3343:I3406" si="90">MONTH(D3343)&amp;YEAR(D3343)&amp;G3343</f>
        <v>11900</v>
      </c>
      <c r="J3343" s="218"/>
      <c r="K3343" s="218"/>
      <c r="L3343" s="218"/>
      <c r="M3343" s="218"/>
      <c r="N3343" s="218"/>
      <c r="O3343" s="218"/>
      <c r="P3343" s="218"/>
      <c r="Q3343" s="218"/>
    </row>
    <row r="3344" spans="2:17" x14ac:dyDescent="0.25">
      <c r="B3344" s="76"/>
      <c r="C3344" s="77"/>
      <c r="D3344" s="231"/>
      <c r="E3344" s="35"/>
      <c r="F3344" s="225"/>
      <c r="G3344" s="79"/>
      <c r="H3344" s="290"/>
      <c r="I3344" s="74" t="str">
        <f t="shared" si="90"/>
        <v>11900</v>
      </c>
      <c r="J3344" s="218"/>
      <c r="K3344" s="218"/>
      <c r="L3344" s="218"/>
      <c r="M3344" s="218"/>
      <c r="N3344" s="218"/>
      <c r="O3344" s="218"/>
      <c r="P3344" s="218"/>
      <c r="Q3344" s="218"/>
    </row>
    <row r="3345" spans="2:17" x14ac:dyDescent="0.25">
      <c r="B3345" s="76"/>
      <c r="C3345" s="77"/>
      <c r="D3345" s="231"/>
      <c r="E3345" s="35"/>
      <c r="F3345" s="225"/>
      <c r="G3345" s="79"/>
      <c r="H3345" s="290"/>
      <c r="I3345" s="74" t="str">
        <f t="shared" si="90"/>
        <v>11900</v>
      </c>
      <c r="J3345" s="218"/>
      <c r="K3345" s="218"/>
      <c r="L3345" s="218"/>
      <c r="M3345" s="218"/>
      <c r="N3345" s="218"/>
      <c r="O3345" s="218"/>
      <c r="P3345" s="218"/>
      <c r="Q3345" s="218"/>
    </row>
    <row r="3346" spans="2:17" x14ac:dyDescent="0.25">
      <c r="B3346" s="76"/>
      <c r="C3346" s="77"/>
      <c r="D3346" s="231"/>
      <c r="E3346" s="35"/>
      <c r="F3346" s="225"/>
      <c r="G3346" s="79"/>
      <c r="H3346" s="290"/>
      <c r="I3346" s="74" t="str">
        <f t="shared" si="90"/>
        <v>11900</v>
      </c>
      <c r="J3346" s="218"/>
      <c r="K3346" s="218"/>
      <c r="L3346" s="218"/>
      <c r="M3346" s="218"/>
      <c r="N3346" s="218"/>
      <c r="O3346" s="218"/>
      <c r="P3346" s="218"/>
      <c r="Q3346" s="218"/>
    </row>
    <row r="3347" spans="2:17" x14ac:dyDescent="0.25">
      <c r="B3347" s="76"/>
      <c r="C3347" s="77"/>
      <c r="D3347" s="231"/>
      <c r="E3347" s="35"/>
      <c r="F3347" s="225"/>
      <c r="G3347" s="79"/>
      <c r="H3347" s="290"/>
      <c r="I3347" s="74" t="str">
        <f t="shared" si="90"/>
        <v>11900</v>
      </c>
      <c r="J3347" s="218"/>
      <c r="K3347" s="218"/>
      <c r="L3347" s="218"/>
      <c r="M3347" s="218"/>
      <c r="N3347" s="218"/>
      <c r="O3347" s="218"/>
      <c r="P3347" s="218"/>
      <c r="Q3347" s="218"/>
    </row>
    <row r="3348" spans="2:17" x14ac:dyDescent="0.25">
      <c r="B3348" s="76"/>
      <c r="C3348" s="77"/>
      <c r="D3348" s="231"/>
      <c r="E3348" s="35"/>
      <c r="F3348" s="225"/>
      <c r="G3348" s="79"/>
      <c r="H3348" s="290"/>
      <c r="I3348" s="74" t="str">
        <f t="shared" si="90"/>
        <v>11900</v>
      </c>
      <c r="J3348" s="218"/>
      <c r="K3348" s="218"/>
      <c r="L3348" s="218"/>
      <c r="M3348" s="218"/>
      <c r="N3348" s="218"/>
      <c r="O3348" s="218"/>
      <c r="P3348" s="218"/>
      <c r="Q3348" s="218"/>
    </row>
    <row r="3349" spans="2:17" x14ac:dyDescent="0.25">
      <c r="B3349" s="76"/>
      <c r="C3349" s="77"/>
      <c r="D3349" s="231"/>
      <c r="E3349" s="35"/>
      <c r="F3349" s="225"/>
      <c r="G3349" s="79"/>
      <c r="H3349" s="290"/>
      <c r="I3349" s="74" t="str">
        <f t="shared" si="90"/>
        <v>11900</v>
      </c>
      <c r="J3349" s="218"/>
      <c r="K3349" s="218"/>
      <c r="L3349" s="218"/>
      <c r="M3349" s="218"/>
      <c r="N3349" s="218"/>
      <c r="O3349" s="218"/>
      <c r="P3349" s="218"/>
      <c r="Q3349" s="218"/>
    </row>
    <row r="3350" spans="2:17" x14ac:dyDescent="0.25">
      <c r="B3350" s="76"/>
      <c r="C3350" s="77"/>
      <c r="D3350" s="231"/>
      <c r="E3350" s="35"/>
      <c r="F3350" s="225"/>
      <c r="G3350" s="79"/>
      <c r="H3350" s="290"/>
      <c r="I3350" s="74" t="str">
        <f t="shared" si="90"/>
        <v>11900</v>
      </c>
      <c r="J3350" s="218"/>
      <c r="K3350" s="218"/>
      <c r="L3350" s="218"/>
      <c r="M3350" s="218"/>
      <c r="N3350" s="218"/>
      <c r="O3350" s="218"/>
      <c r="P3350" s="218"/>
      <c r="Q3350" s="218"/>
    </row>
    <row r="3351" spans="2:17" x14ac:dyDescent="0.25">
      <c r="B3351" s="76"/>
      <c r="C3351" s="77"/>
      <c r="D3351" s="231"/>
      <c r="E3351" s="35"/>
      <c r="F3351" s="225"/>
      <c r="G3351" s="79"/>
      <c r="H3351" s="290"/>
      <c r="I3351" s="74" t="str">
        <f t="shared" si="90"/>
        <v>11900</v>
      </c>
      <c r="J3351" s="218"/>
      <c r="K3351" s="218"/>
      <c r="L3351" s="218"/>
      <c r="M3351" s="218"/>
      <c r="N3351" s="218"/>
      <c r="O3351" s="218"/>
      <c r="P3351" s="218"/>
      <c r="Q3351" s="218"/>
    </row>
    <row r="3352" spans="2:17" x14ac:dyDescent="0.25">
      <c r="B3352" s="76"/>
      <c r="C3352" s="77"/>
      <c r="D3352" s="231"/>
      <c r="E3352" s="35"/>
      <c r="F3352" s="225"/>
      <c r="G3352" s="79"/>
      <c r="H3352" s="290"/>
      <c r="I3352" s="74" t="str">
        <f t="shared" si="90"/>
        <v>11900</v>
      </c>
      <c r="J3352" s="218"/>
      <c r="K3352" s="218"/>
      <c r="L3352" s="218"/>
      <c r="M3352" s="218"/>
      <c r="N3352" s="218"/>
      <c r="O3352" s="218"/>
      <c r="P3352" s="218"/>
      <c r="Q3352" s="218"/>
    </row>
    <row r="3353" spans="2:17" x14ac:dyDescent="0.25">
      <c r="B3353" s="76"/>
      <c r="C3353" s="77"/>
      <c r="D3353" s="231"/>
      <c r="E3353" s="35"/>
      <c r="F3353" s="225"/>
      <c r="G3353" s="79"/>
      <c r="H3353" s="290"/>
      <c r="I3353" s="74" t="str">
        <f t="shared" si="90"/>
        <v>11900</v>
      </c>
      <c r="J3353" s="218"/>
      <c r="K3353" s="218"/>
      <c r="L3353" s="218"/>
      <c r="M3353" s="218"/>
      <c r="N3353" s="218"/>
      <c r="O3353" s="218"/>
      <c r="P3353" s="218"/>
      <c r="Q3353" s="218"/>
    </row>
    <row r="3354" spans="2:17" x14ac:dyDescent="0.25">
      <c r="B3354" s="76"/>
      <c r="C3354" s="77"/>
      <c r="D3354" s="231"/>
      <c r="E3354" s="35"/>
      <c r="F3354" s="225"/>
      <c r="G3354" s="79"/>
      <c r="H3354" s="290"/>
      <c r="I3354" s="74" t="str">
        <f t="shared" si="90"/>
        <v>11900</v>
      </c>
      <c r="J3354" s="218"/>
      <c r="K3354" s="218"/>
      <c r="L3354" s="218"/>
      <c r="M3354" s="218"/>
      <c r="N3354" s="218"/>
      <c r="O3354" s="218"/>
      <c r="P3354" s="218"/>
      <c r="Q3354" s="218"/>
    </row>
    <row r="3355" spans="2:17" x14ac:dyDescent="0.25">
      <c r="B3355" s="76"/>
      <c r="C3355" s="77"/>
      <c r="D3355" s="231"/>
      <c r="E3355" s="35"/>
      <c r="F3355" s="225"/>
      <c r="G3355" s="79"/>
      <c r="H3355" s="290"/>
      <c r="I3355" s="74" t="str">
        <f t="shared" si="90"/>
        <v>11900</v>
      </c>
      <c r="J3355" s="218"/>
      <c r="K3355" s="218"/>
      <c r="L3355" s="218"/>
      <c r="M3355" s="218"/>
      <c r="N3355" s="218"/>
      <c r="O3355" s="218"/>
      <c r="P3355" s="218"/>
      <c r="Q3355" s="218"/>
    </row>
    <row r="3356" spans="2:17" x14ac:dyDescent="0.25">
      <c r="B3356" s="76"/>
      <c r="C3356" s="77"/>
      <c r="D3356" s="231"/>
      <c r="E3356" s="35"/>
      <c r="F3356" s="225"/>
      <c r="G3356" s="79"/>
      <c r="H3356" s="290"/>
      <c r="I3356" s="74" t="str">
        <f t="shared" si="90"/>
        <v>11900</v>
      </c>
      <c r="J3356" s="218"/>
      <c r="K3356" s="218"/>
      <c r="L3356" s="218"/>
      <c r="M3356" s="218"/>
      <c r="N3356" s="218"/>
      <c r="O3356" s="218"/>
      <c r="P3356" s="218"/>
      <c r="Q3356" s="218"/>
    </row>
    <row r="3357" spans="2:17" x14ac:dyDescent="0.25">
      <c r="B3357" s="76"/>
      <c r="C3357" s="77"/>
      <c r="D3357" s="231"/>
      <c r="E3357" s="35"/>
      <c r="F3357" s="225"/>
      <c r="G3357" s="79"/>
      <c r="H3357" s="290"/>
      <c r="I3357" s="74" t="str">
        <f t="shared" si="90"/>
        <v>11900</v>
      </c>
      <c r="J3357" s="218"/>
      <c r="K3357" s="218"/>
      <c r="L3357" s="218"/>
      <c r="M3357" s="218"/>
      <c r="N3357" s="218"/>
      <c r="O3357" s="218"/>
      <c r="P3357" s="218"/>
      <c r="Q3357" s="218"/>
    </row>
    <row r="3358" spans="2:17" x14ac:dyDescent="0.25">
      <c r="B3358" s="76"/>
      <c r="C3358" s="77"/>
      <c r="D3358" s="231"/>
      <c r="E3358" s="35"/>
      <c r="F3358" s="225"/>
      <c r="G3358" s="79"/>
      <c r="H3358" s="290"/>
      <c r="I3358" s="74" t="str">
        <f t="shared" si="90"/>
        <v>11900</v>
      </c>
      <c r="J3358" s="218"/>
      <c r="K3358" s="218"/>
      <c r="L3358" s="218"/>
      <c r="M3358" s="218"/>
      <c r="N3358" s="218"/>
      <c r="O3358" s="218"/>
      <c r="P3358" s="218"/>
      <c r="Q3358" s="218"/>
    </row>
    <row r="3359" spans="2:17" x14ac:dyDescent="0.25">
      <c r="B3359" s="76"/>
      <c r="C3359" s="77"/>
      <c r="D3359" s="231"/>
      <c r="E3359" s="35"/>
      <c r="F3359" s="225"/>
      <c r="G3359" s="79"/>
      <c r="H3359" s="290"/>
      <c r="I3359" s="74" t="str">
        <f t="shared" si="90"/>
        <v>11900</v>
      </c>
      <c r="J3359" s="218"/>
      <c r="K3359" s="218"/>
      <c r="L3359" s="218"/>
      <c r="M3359" s="218"/>
      <c r="N3359" s="218"/>
      <c r="O3359" s="218"/>
      <c r="P3359" s="218"/>
      <c r="Q3359" s="218"/>
    </row>
    <row r="3360" spans="2:17" x14ac:dyDescent="0.25">
      <c r="B3360" s="76"/>
      <c r="C3360" s="77"/>
      <c r="D3360" s="231"/>
      <c r="E3360" s="35"/>
      <c r="F3360" s="225"/>
      <c r="G3360" s="79"/>
      <c r="H3360" s="290"/>
      <c r="I3360" s="74" t="str">
        <f t="shared" si="90"/>
        <v>11900</v>
      </c>
      <c r="J3360" s="218"/>
      <c r="K3360" s="218"/>
      <c r="L3360" s="218"/>
      <c r="M3360" s="218"/>
      <c r="N3360" s="218"/>
      <c r="O3360" s="218"/>
      <c r="P3360" s="218"/>
      <c r="Q3360" s="218"/>
    </row>
    <row r="3361" spans="2:17" x14ac:dyDescent="0.25">
      <c r="B3361" s="76"/>
      <c r="C3361" s="77"/>
      <c r="D3361" s="231"/>
      <c r="E3361" s="35"/>
      <c r="F3361" s="225"/>
      <c r="G3361" s="79"/>
      <c r="H3361" s="290"/>
      <c r="I3361" s="74" t="str">
        <f t="shared" si="90"/>
        <v>11900</v>
      </c>
      <c r="J3361" s="218"/>
      <c r="K3361" s="218"/>
      <c r="L3361" s="218"/>
      <c r="M3361" s="218"/>
      <c r="N3361" s="218"/>
      <c r="O3361" s="218"/>
      <c r="P3361" s="218"/>
      <c r="Q3361" s="218"/>
    </row>
    <row r="3362" spans="2:17" x14ac:dyDescent="0.25">
      <c r="B3362" s="76"/>
      <c r="C3362" s="77"/>
      <c r="D3362" s="231"/>
      <c r="E3362" s="35"/>
      <c r="F3362" s="225"/>
      <c r="G3362" s="79"/>
      <c r="H3362" s="290"/>
      <c r="I3362" s="74" t="str">
        <f t="shared" si="90"/>
        <v>11900</v>
      </c>
      <c r="J3362" s="218"/>
      <c r="K3362" s="218"/>
      <c r="L3362" s="218"/>
      <c r="M3362" s="218"/>
      <c r="N3362" s="218"/>
      <c r="O3362" s="218"/>
      <c r="P3362" s="218"/>
      <c r="Q3362" s="218"/>
    </row>
    <row r="3363" spans="2:17" x14ac:dyDescent="0.25">
      <c r="B3363" s="76"/>
      <c r="C3363" s="77"/>
      <c r="D3363" s="231"/>
      <c r="E3363" s="35"/>
      <c r="F3363" s="225"/>
      <c r="G3363" s="79"/>
      <c r="H3363" s="290"/>
      <c r="I3363" s="74" t="str">
        <f t="shared" si="90"/>
        <v>11900</v>
      </c>
      <c r="J3363" s="218"/>
      <c r="K3363" s="218"/>
      <c r="L3363" s="218"/>
      <c r="M3363" s="218"/>
      <c r="N3363" s="218"/>
      <c r="O3363" s="218"/>
      <c r="P3363" s="218"/>
      <c r="Q3363" s="218"/>
    </row>
    <row r="3364" spans="2:17" x14ac:dyDescent="0.25">
      <c r="B3364" s="76"/>
      <c r="C3364" s="77"/>
      <c r="D3364" s="231"/>
      <c r="E3364" s="35"/>
      <c r="F3364" s="225"/>
      <c r="G3364" s="79"/>
      <c r="H3364" s="290"/>
      <c r="I3364" s="74" t="str">
        <f t="shared" si="90"/>
        <v>11900</v>
      </c>
      <c r="J3364" s="218"/>
      <c r="K3364" s="218"/>
      <c r="L3364" s="218"/>
      <c r="M3364" s="218"/>
      <c r="N3364" s="218"/>
      <c r="O3364" s="218"/>
      <c r="P3364" s="218"/>
      <c r="Q3364" s="218"/>
    </row>
    <row r="3365" spans="2:17" x14ac:dyDescent="0.25">
      <c r="B3365" s="76"/>
      <c r="C3365" s="77"/>
      <c r="D3365" s="231"/>
      <c r="E3365" s="35"/>
      <c r="F3365" s="225"/>
      <c r="G3365" s="79"/>
      <c r="H3365" s="290"/>
      <c r="I3365" s="74" t="str">
        <f t="shared" si="90"/>
        <v>11900</v>
      </c>
      <c r="J3365" s="218"/>
      <c r="K3365" s="218"/>
      <c r="L3365" s="218"/>
      <c r="M3365" s="218"/>
      <c r="N3365" s="218"/>
      <c r="O3365" s="218"/>
      <c r="P3365" s="218"/>
      <c r="Q3365" s="218"/>
    </row>
    <row r="3366" spans="2:17" x14ac:dyDescent="0.25">
      <c r="B3366" s="76"/>
      <c r="C3366" s="77"/>
      <c r="D3366" s="231"/>
      <c r="E3366" s="35"/>
      <c r="F3366" s="225"/>
      <c r="G3366" s="79"/>
      <c r="H3366" s="290"/>
      <c r="I3366" s="74" t="str">
        <f t="shared" si="90"/>
        <v>11900</v>
      </c>
      <c r="J3366" s="218"/>
      <c r="K3366" s="218"/>
      <c r="L3366" s="218"/>
      <c r="M3366" s="218"/>
      <c r="N3366" s="218"/>
      <c r="O3366" s="218"/>
      <c r="P3366" s="218"/>
      <c r="Q3366" s="218"/>
    </row>
    <row r="3367" spans="2:17" x14ac:dyDescent="0.25">
      <c r="B3367" s="76"/>
      <c r="C3367" s="77"/>
      <c r="D3367" s="231"/>
      <c r="E3367" s="35"/>
      <c r="F3367" s="225"/>
      <c r="G3367" s="79"/>
      <c r="H3367" s="290"/>
      <c r="I3367" s="74" t="str">
        <f t="shared" si="90"/>
        <v>11900</v>
      </c>
      <c r="J3367" s="218"/>
      <c r="K3367" s="218"/>
      <c r="L3367" s="218"/>
      <c r="M3367" s="218"/>
      <c r="N3367" s="218"/>
      <c r="O3367" s="218"/>
      <c r="P3367" s="218"/>
      <c r="Q3367" s="218"/>
    </row>
    <row r="3368" spans="2:17" x14ac:dyDescent="0.25">
      <c r="B3368" s="76"/>
      <c r="C3368" s="77"/>
      <c r="D3368" s="231"/>
      <c r="E3368" s="35"/>
      <c r="F3368" s="225"/>
      <c r="G3368" s="79"/>
      <c r="H3368" s="290"/>
      <c r="I3368" s="74" t="str">
        <f t="shared" si="90"/>
        <v>11900</v>
      </c>
      <c r="J3368" s="218"/>
      <c r="K3368" s="218"/>
      <c r="L3368" s="218"/>
      <c r="M3368" s="218"/>
      <c r="N3368" s="218"/>
      <c r="O3368" s="218"/>
      <c r="P3368" s="218"/>
      <c r="Q3368" s="218"/>
    </row>
    <row r="3369" spans="2:17" x14ac:dyDescent="0.25">
      <c r="B3369" s="76"/>
      <c r="C3369" s="77"/>
      <c r="D3369" s="231"/>
      <c r="E3369" s="35"/>
      <c r="F3369" s="225"/>
      <c r="G3369" s="79"/>
      <c r="H3369" s="290"/>
      <c r="I3369" s="74" t="str">
        <f t="shared" si="90"/>
        <v>11900</v>
      </c>
      <c r="J3369" s="218"/>
      <c r="K3369" s="218"/>
      <c r="L3369" s="218"/>
      <c r="M3369" s="218"/>
      <c r="N3369" s="218"/>
      <c r="O3369" s="218"/>
      <c r="P3369" s="218"/>
      <c r="Q3369" s="218"/>
    </row>
    <row r="3370" spans="2:17" x14ac:dyDescent="0.25">
      <c r="B3370" s="76"/>
      <c r="C3370" s="77"/>
      <c r="D3370" s="231"/>
      <c r="E3370" s="35"/>
      <c r="F3370" s="225"/>
      <c r="G3370" s="79"/>
      <c r="H3370" s="290"/>
      <c r="I3370" s="74" t="str">
        <f t="shared" si="90"/>
        <v>11900</v>
      </c>
      <c r="J3370" s="218"/>
      <c r="K3370" s="218"/>
      <c r="L3370" s="218"/>
      <c r="M3370" s="218"/>
      <c r="N3370" s="218"/>
      <c r="O3370" s="218"/>
      <c r="P3370" s="218"/>
      <c r="Q3370" s="218"/>
    </row>
    <row r="3371" spans="2:17" x14ac:dyDescent="0.25">
      <c r="B3371" s="76"/>
      <c r="C3371" s="77"/>
      <c r="D3371" s="231"/>
      <c r="E3371" s="35"/>
      <c r="F3371" s="225"/>
      <c r="G3371" s="79"/>
      <c r="H3371" s="290"/>
      <c r="I3371" s="74" t="str">
        <f t="shared" si="90"/>
        <v>11900</v>
      </c>
      <c r="J3371" s="218"/>
      <c r="K3371" s="218"/>
      <c r="L3371" s="218"/>
      <c r="M3371" s="218"/>
      <c r="N3371" s="218"/>
      <c r="O3371" s="218"/>
      <c r="P3371" s="218"/>
      <c r="Q3371" s="218"/>
    </row>
    <row r="3372" spans="2:17" x14ac:dyDescent="0.25">
      <c r="B3372" s="76"/>
      <c r="C3372" s="77"/>
      <c r="D3372" s="231"/>
      <c r="E3372" s="35"/>
      <c r="F3372" s="225"/>
      <c r="G3372" s="79"/>
      <c r="H3372" s="290"/>
      <c r="I3372" s="74" t="str">
        <f t="shared" si="90"/>
        <v>11900</v>
      </c>
      <c r="J3372" s="218"/>
      <c r="K3372" s="218"/>
      <c r="L3372" s="218"/>
      <c r="M3372" s="218"/>
      <c r="N3372" s="218"/>
      <c r="O3372" s="218"/>
      <c r="P3372" s="218"/>
      <c r="Q3372" s="218"/>
    </row>
    <row r="3373" spans="2:17" x14ac:dyDescent="0.25">
      <c r="B3373" s="76"/>
      <c r="C3373" s="77"/>
      <c r="D3373" s="231"/>
      <c r="E3373" s="35"/>
      <c r="F3373" s="225"/>
      <c r="G3373" s="79"/>
      <c r="H3373" s="290"/>
      <c r="I3373" s="74" t="str">
        <f t="shared" si="90"/>
        <v>11900</v>
      </c>
      <c r="J3373" s="218"/>
      <c r="K3373" s="218"/>
      <c r="L3373" s="218"/>
      <c r="M3373" s="218"/>
      <c r="N3373" s="218"/>
      <c r="O3373" s="218"/>
      <c r="P3373" s="218"/>
      <c r="Q3373" s="218"/>
    </row>
    <row r="3374" spans="2:17" x14ac:dyDescent="0.25">
      <c r="B3374" s="76"/>
      <c r="C3374" s="77"/>
      <c r="D3374" s="231"/>
      <c r="E3374" s="35"/>
      <c r="F3374" s="225"/>
      <c r="G3374" s="79"/>
      <c r="H3374" s="290"/>
      <c r="I3374" s="74" t="str">
        <f t="shared" si="90"/>
        <v>11900</v>
      </c>
      <c r="J3374" s="218"/>
      <c r="K3374" s="218"/>
      <c r="L3374" s="218"/>
      <c r="M3374" s="218"/>
      <c r="N3374" s="218"/>
      <c r="O3374" s="218"/>
      <c r="P3374" s="218"/>
      <c r="Q3374" s="218"/>
    </row>
    <row r="3375" spans="2:17" x14ac:dyDescent="0.25">
      <c r="B3375" s="76"/>
      <c r="C3375" s="77"/>
      <c r="D3375" s="231"/>
      <c r="E3375" s="35"/>
      <c r="F3375" s="225"/>
      <c r="G3375" s="79"/>
      <c r="H3375" s="290"/>
      <c r="I3375" s="74" t="str">
        <f t="shared" si="90"/>
        <v>11900</v>
      </c>
      <c r="J3375" s="218"/>
      <c r="K3375" s="218"/>
      <c r="L3375" s="218"/>
      <c r="M3375" s="218"/>
      <c r="N3375" s="218"/>
      <c r="O3375" s="218"/>
      <c r="P3375" s="218"/>
      <c r="Q3375" s="218"/>
    </row>
    <row r="3376" spans="2:17" x14ac:dyDescent="0.25">
      <c r="B3376" s="76"/>
      <c r="C3376" s="77"/>
      <c r="D3376" s="231"/>
      <c r="E3376" s="35"/>
      <c r="F3376" s="225"/>
      <c r="G3376" s="79"/>
      <c r="H3376" s="290"/>
      <c r="I3376" s="74" t="str">
        <f t="shared" si="90"/>
        <v>11900</v>
      </c>
      <c r="J3376" s="218"/>
      <c r="K3376" s="218"/>
      <c r="L3376" s="218"/>
      <c r="M3376" s="218"/>
      <c r="N3376" s="218"/>
      <c r="O3376" s="218"/>
      <c r="P3376" s="218"/>
      <c r="Q3376" s="218"/>
    </row>
    <row r="3377" spans="2:17" x14ac:dyDescent="0.25">
      <c r="B3377" s="76"/>
      <c r="C3377" s="77"/>
      <c r="D3377" s="231"/>
      <c r="E3377" s="35"/>
      <c r="F3377" s="225"/>
      <c r="G3377" s="79"/>
      <c r="H3377" s="290"/>
      <c r="I3377" s="74" t="str">
        <f t="shared" si="90"/>
        <v>11900</v>
      </c>
      <c r="J3377" s="218"/>
      <c r="K3377" s="218"/>
      <c r="L3377" s="218"/>
      <c r="M3377" s="218"/>
      <c r="N3377" s="218"/>
      <c r="O3377" s="218"/>
      <c r="P3377" s="218"/>
      <c r="Q3377" s="218"/>
    </row>
    <row r="3378" spans="2:17" x14ac:dyDescent="0.25">
      <c r="B3378" s="76"/>
      <c r="C3378" s="77"/>
      <c r="D3378" s="231"/>
      <c r="E3378" s="35"/>
      <c r="F3378" s="225"/>
      <c r="G3378" s="79"/>
      <c r="H3378" s="290"/>
      <c r="I3378" s="74" t="str">
        <f t="shared" si="90"/>
        <v>11900</v>
      </c>
      <c r="J3378" s="218"/>
      <c r="K3378" s="218"/>
      <c r="L3378" s="218"/>
      <c r="M3378" s="218"/>
      <c r="N3378" s="218"/>
      <c r="O3378" s="218"/>
      <c r="P3378" s="218"/>
      <c r="Q3378" s="218"/>
    </row>
    <row r="3379" spans="2:17" x14ac:dyDescent="0.25">
      <c r="B3379" s="76"/>
      <c r="C3379" s="77"/>
      <c r="D3379" s="231"/>
      <c r="E3379" s="35"/>
      <c r="F3379" s="225"/>
      <c r="G3379" s="79"/>
      <c r="H3379" s="290"/>
      <c r="I3379" s="74" t="str">
        <f t="shared" si="90"/>
        <v>11900</v>
      </c>
      <c r="J3379" s="218"/>
      <c r="K3379" s="218"/>
      <c r="L3379" s="218"/>
      <c r="M3379" s="218"/>
      <c r="N3379" s="218"/>
      <c r="O3379" s="218"/>
      <c r="P3379" s="218"/>
      <c r="Q3379" s="218"/>
    </row>
    <row r="3380" spans="2:17" x14ac:dyDescent="0.25">
      <c r="B3380" s="76"/>
      <c r="C3380" s="77"/>
      <c r="D3380" s="231"/>
      <c r="E3380" s="35"/>
      <c r="F3380" s="225"/>
      <c r="G3380" s="79"/>
      <c r="H3380" s="290"/>
      <c r="I3380" s="74" t="str">
        <f t="shared" si="90"/>
        <v>11900</v>
      </c>
      <c r="J3380" s="218"/>
      <c r="K3380" s="218"/>
      <c r="L3380" s="218"/>
      <c r="M3380" s="218"/>
      <c r="N3380" s="218"/>
      <c r="O3380" s="218"/>
      <c r="P3380" s="218"/>
      <c r="Q3380" s="218"/>
    </row>
    <row r="3381" spans="2:17" x14ac:dyDescent="0.25">
      <c r="B3381" s="76"/>
      <c r="C3381" s="77"/>
      <c r="D3381" s="231"/>
      <c r="E3381" s="35"/>
      <c r="F3381" s="225"/>
      <c r="G3381" s="79"/>
      <c r="H3381" s="290"/>
      <c r="I3381" s="74" t="str">
        <f t="shared" si="90"/>
        <v>11900</v>
      </c>
      <c r="J3381" s="218"/>
      <c r="K3381" s="218"/>
      <c r="L3381" s="218"/>
      <c r="M3381" s="218"/>
      <c r="N3381" s="218"/>
      <c r="O3381" s="218"/>
      <c r="P3381" s="218"/>
      <c r="Q3381" s="218"/>
    </row>
    <row r="3382" spans="2:17" x14ac:dyDescent="0.25">
      <c r="B3382" s="76"/>
      <c r="C3382" s="77"/>
      <c r="D3382" s="231"/>
      <c r="E3382" s="35"/>
      <c r="F3382" s="225"/>
      <c r="G3382" s="79"/>
      <c r="H3382" s="290"/>
      <c r="I3382" s="74" t="str">
        <f t="shared" si="90"/>
        <v>11900</v>
      </c>
      <c r="J3382" s="218"/>
      <c r="K3382" s="218"/>
      <c r="L3382" s="218"/>
      <c r="M3382" s="218"/>
      <c r="N3382" s="218"/>
      <c r="O3382" s="218"/>
      <c r="P3382" s="218"/>
      <c r="Q3382" s="218"/>
    </row>
    <row r="3383" spans="2:17" x14ac:dyDescent="0.25">
      <c r="B3383" s="76"/>
      <c r="C3383" s="77"/>
      <c r="D3383" s="231"/>
      <c r="E3383" s="35"/>
      <c r="F3383" s="225"/>
      <c r="G3383" s="79"/>
      <c r="H3383" s="290"/>
      <c r="I3383" s="74" t="str">
        <f t="shared" si="90"/>
        <v>11900</v>
      </c>
      <c r="J3383" s="218"/>
      <c r="K3383" s="218"/>
      <c r="L3383" s="218"/>
      <c r="M3383" s="218"/>
      <c r="N3383" s="218"/>
      <c r="O3383" s="218"/>
      <c r="P3383" s="218"/>
      <c r="Q3383" s="218"/>
    </row>
    <row r="3384" spans="2:17" x14ac:dyDescent="0.25">
      <c r="B3384" s="76"/>
      <c r="C3384" s="77"/>
      <c r="D3384" s="231"/>
      <c r="E3384" s="35"/>
      <c r="F3384" s="225"/>
      <c r="G3384" s="79"/>
      <c r="H3384" s="290"/>
      <c r="I3384" s="74" t="str">
        <f t="shared" si="90"/>
        <v>11900</v>
      </c>
      <c r="J3384" s="218"/>
      <c r="K3384" s="218"/>
      <c r="L3384" s="218"/>
      <c r="M3384" s="218"/>
      <c r="N3384" s="218"/>
      <c r="O3384" s="218"/>
      <c r="P3384" s="218"/>
      <c r="Q3384" s="218"/>
    </row>
    <row r="3385" spans="2:17" x14ac:dyDescent="0.25">
      <c r="B3385" s="76"/>
      <c r="C3385" s="77"/>
      <c r="D3385" s="231"/>
      <c r="E3385" s="35"/>
      <c r="F3385" s="225"/>
      <c r="G3385" s="79"/>
      <c r="H3385" s="290"/>
      <c r="I3385" s="74" t="str">
        <f t="shared" si="90"/>
        <v>11900</v>
      </c>
      <c r="J3385" s="218"/>
      <c r="K3385" s="218"/>
      <c r="L3385" s="218"/>
      <c r="M3385" s="218"/>
      <c r="N3385" s="218"/>
      <c r="O3385" s="218"/>
      <c r="P3385" s="218"/>
      <c r="Q3385" s="218"/>
    </row>
    <row r="3386" spans="2:17" x14ac:dyDescent="0.25">
      <c r="B3386" s="76"/>
      <c r="C3386" s="77"/>
      <c r="D3386" s="231"/>
      <c r="E3386" s="35"/>
      <c r="F3386" s="225"/>
      <c r="G3386" s="79"/>
      <c r="H3386" s="290"/>
      <c r="I3386" s="74" t="str">
        <f t="shared" si="90"/>
        <v>11900</v>
      </c>
      <c r="J3386" s="218"/>
      <c r="K3386" s="218"/>
      <c r="L3386" s="218"/>
      <c r="M3386" s="218"/>
      <c r="N3386" s="218"/>
      <c r="O3386" s="218"/>
      <c r="P3386" s="218"/>
      <c r="Q3386" s="218"/>
    </row>
    <row r="3387" spans="2:17" x14ac:dyDescent="0.25">
      <c r="B3387" s="76"/>
      <c r="C3387" s="77"/>
      <c r="D3387" s="231"/>
      <c r="E3387" s="35"/>
      <c r="F3387" s="225"/>
      <c r="G3387" s="79"/>
      <c r="H3387" s="290"/>
      <c r="I3387" s="74" t="str">
        <f t="shared" si="90"/>
        <v>11900</v>
      </c>
      <c r="J3387" s="218"/>
      <c r="K3387" s="218"/>
      <c r="L3387" s="218"/>
      <c r="M3387" s="218"/>
      <c r="N3387" s="218"/>
      <c r="O3387" s="218"/>
      <c r="P3387" s="218"/>
      <c r="Q3387" s="218"/>
    </row>
    <row r="3388" spans="2:17" x14ac:dyDescent="0.25">
      <c r="B3388" s="76"/>
      <c r="C3388" s="77"/>
      <c r="D3388" s="231"/>
      <c r="E3388" s="35"/>
      <c r="F3388" s="225"/>
      <c r="G3388" s="79"/>
      <c r="H3388" s="290"/>
      <c r="I3388" s="74" t="str">
        <f t="shared" si="90"/>
        <v>11900</v>
      </c>
      <c r="J3388" s="218"/>
      <c r="K3388" s="218"/>
      <c r="L3388" s="218"/>
      <c r="M3388" s="218"/>
      <c r="N3388" s="218"/>
      <c r="O3388" s="218"/>
      <c r="P3388" s="218"/>
      <c r="Q3388" s="218"/>
    </row>
    <row r="3389" spans="2:17" x14ac:dyDescent="0.25">
      <c r="B3389" s="76"/>
      <c r="C3389" s="77"/>
      <c r="D3389" s="231"/>
      <c r="E3389" s="35"/>
      <c r="F3389" s="225"/>
      <c r="G3389" s="79"/>
      <c r="H3389" s="290"/>
      <c r="I3389" s="74" t="str">
        <f t="shared" si="90"/>
        <v>11900</v>
      </c>
      <c r="J3389" s="218"/>
      <c r="K3389" s="218"/>
      <c r="L3389" s="218"/>
      <c r="M3389" s="218"/>
      <c r="N3389" s="218"/>
      <c r="O3389" s="218"/>
      <c r="P3389" s="218"/>
      <c r="Q3389" s="218"/>
    </row>
    <row r="3390" spans="2:17" x14ac:dyDescent="0.25">
      <c r="B3390" s="76"/>
      <c r="C3390" s="77"/>
      <c r="D3390" s="231"/>
      <c r="E3390" s="35"/>
      <c r="F3390" s="225"/>
      <c r="G3390" s="79"/>
      <c r="H3390" s="290"/>
      <c r="I3390" s="74" t="str">
        <f t="shared" si="90"/>
        <v>11900</v>
      </c>
      <c r="J3390" s="218"/>
      <c r="K3390" s="218"/>
      <c r="L3390" s="218"/>
      <c r="M3390" s="218"/>
      <c r="N3390" s="218"/>
      <c r="O3390" s="218"/>
      <c r="P3390" s="218"/>
      <c r="Q3390" s="218"/>
    </row>
    <row r="3391" spans="2:17" x14ac:dyDescent="0.25">
      <c r="B3391" s="76"/>
      <c r="C3391" s="77"/>
      <c r="D3391" s="231"/>
      <c r="E3391" s="35"/>
      <c r="F3391" s="225"/>
      <c r="G3391" s="79"/>
      <c r="H3391" s="290"/>
      <c r="I3391" s="74" t="str">
        <f t="shared" si="90"/>
        <v>11900</v>
      </c>
      <c r="J3391" s="218"/>
      <c r="K3391" s="218"/>
      <c r="L3391" s="218"/>
      <c r="M3391" s="218"/>
      <c r="N3391" s="218"/>
      <c r="O3391" s="218"/>
      <c r="P3391" s="218"/>
      <c r="Q3391" s="218"/>
    </row>
    <row r="3392" spans="2:17" x14ac:dyDescent="0.25">
      <c r="B3392" s="76"/>
      <c r="C3392" s="77"/>
      <c r="D3392" s="231"/>
      <c r="E3392" s="35"/>
      <c r="F3392" s="225"/>
      <c r="G3392" s="79"/>
      <c r="H3392" s="290"/>
      <c r="I3392" s="74" t="str">
        <f t="shared" si="90"/>
        <v>11900</v>
      </c>
      <c r="J3392" s="218"/>
      <c r="K3392" s="218"/>
      <c r="L3392" s="218"/>
      <c r="M3392" s="218"/>
      <c r="N3392" s="218"/>
      <c r="O3392" s="218"/>
      <c r="P3392" s="218"/>
      <c r="Q3392" s="218"/>
    </row>
    <row r="3393" spans="2:17" x14ac:dyDescent="0.25">
      <c r="B3393" s="76"/>
      <c r="C3393" s="77"/>
      <c r="D3393" s="231"/>
      <c r="E3393" s="35"/>
      <c r="F3393" s="225"/>
      <c r="G3393" s="79"/>
      <c r="H3393" s="290"/>
      <c r="I3393" s="74" t="str">
        <f t="shared" si="90"/>
        <v>11900</v>
      </c>
      <c r="J3393" s="218"/>
      <c r="K3393" s="218"/>
      <c r="L3393" s="218"/>
      <c r="M3393" s="218"/>
      <c r="N3393" s="218"/>
      <c r="O3393" s="218"/>
      <c r="P3393" s="218"/>
      <c r="Q3393" s="218"/>
    </row>
    <row r="3394" spans="2:17" x14ac:dyDescent="0.25">
      <c r="B3394" s="76"/>
      <c r="C3394" s="77"/>
      <c r="D3394" s="231"/>
      <c r="E3394" s="35"/>
      <c r="F3394" s="225"/>
      <c r="G3394" s="79"/>
      <c r="H3394" s="290"/>
      <c r="I3394" s="74" t="str">
        <f t="shared" si="90"/>
        <v>11900</v>
      </c>
      <c r="J3394" s="218"/>
      <c r="K3394" s="218"/>
      <c r="L3394" s="218"/>
      <c r="M3394" s="218"/>
      <c r="N3394" s="218"/>
      <c r="O3394" s="218"/>
      <c r="P3394" s="218"/>
      <c r="Q3394" s="218"/>
    </row>
    <row r="3395" spans="2:17" x14ac:dyDescent="0.25">
      <c r="B3395" s="76"/>
      <c r="C3395" s="77"/>
      <c r="D3395" s="231"/>
      <c r="E3395" s="35"/>
      <c r="F3395" s="225"/>
      <c r="G3395" s="79"/>
      <c r="H3395" s="290"/>
      <c r="I3395" s="74" t="str">
        <f t="shared" si="90"/>
        <v>11900</v>
      </c>
      <c r="J3395" s="218"/>
      <c r="K3395" s="218"/>
      <c r="L3395" s="218"/>
      <c r="M3395" s="218"/>
      <c r="N3395" s="218"/>
      <c r="O3395" s="218"/>
      <c r="P3395" s="218"/>
      <c r="Q3395" s="218"/>
    </row>
    <row r="3396" spans="2:17" x14ac:dyDescent="0.25">
      <c r="B3396" s="76"/>
      <c r="C3396" s="77"/>
      <c r="D3396" s="231"/>
      <c r="E3396" s="35"/>
      <c r="F3396" s="225"/>
      <c r="G3396" s="79"/>
      <c r="H3396" s="290"/>
      <c r="I3396" s="74" t="str">
        <f t="shared" si="90"/>
        <v>11900</v>
      </c>
      <c r="J3396" s="218"/>
      <c r="K3396" s="218"/>
      <c r="L3396" s="218"/>
      <c r="M3396" s="218"/>
      <c r="N3396" s="218"/>
      <c r="O3396" s="218"/>
      <c r="P3396" s="218"/>
      <c r="Q3396" s="218"/>
    </row>
    <row r="3397" spans="2:17" x14ac:dyDescent="0.25">
      <c r="B3397" s="76"/>
      <c r="C3397" s="77"/>
      <c r="D3397" s="231"/>
      <c r="E3397" s="35"/>
      <c r="F3397" s="225"/>
      <c r="G3397" s="79"/>
      <c r="H3397" s="290"/>
      <c r="I3397" s="74" t="str">
        <f t="shared" si="90"/>
        <v>11900</v>
      </c>
      <c r="J3397" s="218"/>
      <c r="K3397" s="218"/>
      <c r="L3397" s="218"/>
      <c r="M3397" s="218"/>
      <c r="N3397" s="218"/>
      <c r="O3397" s="218"/>
      <c r="P3397" s="218"/>
      <c r="Q3397" s="218"/>
    </row>
    <row r="3398" spans="2:17" x14ac:dyDescent="0.25">
      <c r="B3398" s="76"/>
      <c r="C3398" s="77"/>
      <c r="D3398" s="231"/>
      <c r="E3398" s="35"/>
      <c r="F3398" s="225"/>
      <c r="G3398" s="79"/>
      <c r="H3398" s="290"/>
      <c r="I3398" s="74" t="str">
        <f t="shared" si="90"/>
        <v>11900</v>
      </c>
      <c r="J3398" s="218"/>
      <c r="K3398" s="218"/>
      <c r="L3398" s="218"/>
      <c r="M3398" s="218"/>
      <c r="N3398" s="218"/>
      <c r="O3398" s="218"/>
      <c r="P3398" s="218"/>
      <c r="Q3398" s="218"/>
    </row>
    <row r="3399" spans="2:17" x14ac:dyDescent="0.25">
      <c r="B3399" s="76"/>
      <c r="C3399" s="77"/>
      <c r="D3399" s="231"/>
      <c r="E3399" s="35"/>
      <c r="F3399" s="225"/>
      <c r="G3399" s="79"/>
      <c r="H3399" s="290"/>
      <c r="I3399" s="74" t="str">
        <f t="shared" si="90"/>
        <v>11900</v>
      </c>
      <c r="J3399" s="218"/>
      <c r="K3399" s="218"/>
      <c r="L3399" s="218"/>
      <c r="M3399" s="218"/>
      <c r="N3399" s="218"/>
      <c r="O3399" s="218"/>
      <c r="P3399" s="218"/>
      <c r="Q3399" s="218"/>
    </row>
    <row r="3400" spans="2:17" x14ac:dyDescent="0.25">
      <c r="B3400" s="76"/>
      <c r="C3400" s="77"/>
      <c r="D3400" s="231"/>
      <c r="E3400" s="35"/>
      <c r="F3400" s="225"/>
      <c r="G3400" s="79"/>
      <c r="H3400" s="290"/>
      <c r="I3400" s="74" t="str">
        <f t="shared" si="90"/>
        <v>11900</v>
      </c>
      <c r="J3400" s="218"/>
      <c r="K3400" s="218"/>
      <c r="L3400" s="218"/>
      <c r="M3400" s="218"/>
      <c r="N3400" s="218"/>
      <c r="O3400" s="218"/>
      <c r="P3400" s="218"/>
      <c r="Q3400" s="218"/>
    </row>
    <row r="3401" spans="2:17" x14ac:dyDescent="0.25">
      <c r="B3401" s="76"/>
      <c r="C3401" s="77"/>
      <c r="D3401" s="231"/>
      <c r="E3401" s="35"/>
      <c r="F3401" s="225"/>
      <c r="G3401" s="79"/>
      <c r="H3401" s="290"/>
      <c r="I3401" s="74" t="str">
        <f t="shared" si="90"/>
        <v>11900</v>
      </c>
      <c r="J3401" s="218"/>
      <c r="K3401" s="218"/>
      <c r="L3401" s="218"/>
      <c r="M3401" s="218"/>
      <c r="N3401" s="218"/>
      <c r="O3401" s="218"/>
      <c r="P3401" s="218"/>
      <c r="Q3401" s="218"/>
    </row>
    <row r="3402" spans="2:17" x14ac:dyDescent="0.25">
      <c r="B3402" s="76"/>
      <c r="C3402" s="77"/>
      <c r="D3402" s="231"/>
      <c r="E3402" s="35"/>
      <c r="F3402" s="225"/>
      <c r="G3402" s="79"/>
      <c r="H3402" s="290"/>
      <c r="I3402" s="74" t="str">
        <f t="shared" si="90"/>
        <v>11900</v>
      </c>
      <c r="J3402" s="218"/>
      <c r="K3402" s="218"/>
      <c r="L3402" s="218"/>
      <c r="M3402" s="218"/>
      <c r="N3402" s="218"/>
      <c r="O3402" s="218"/>
      <c r="P3402" s="218"/>
      <c r="Q3402" s="218"/>
    </row>
    <row r="3403" spans="2:17" x14ac:dyDescent="0.25">
      <c r="B3403" s="76"/>
      <c r="C3403" s="77"/>
      <c r="D3403" s="231"/>
      <c r="E3403" s="35"/>
      <c r="F3403" s="225"/>
      <c r="G3403" s="79"/>
      <c r="H3403" s="290"/>
      <c r="I3403" s="74" t="str">
        <f t="shared" si="90"/>
        <v>11900</v>
      </c>
      <c r="J3403" s="218"/>
      <c r="K3403" s="218"/>
      <c r="L3403" s="218"/>
      <c r="M3403" s="218"/>
      <c r="N3403" s="218"/>
      <c r="O3403" s="218"/>
      <c r="P3403" s="218"/>
      <c r="Q3403" s="218"/>
    </row>
    <row r="3404" spans="2:17" x14ac:dyDescent="0.25">
      <c r="B3404" s="76"/>
      <c r="C3404" s="77"/>
      <c r="D3404" s="231"/>
      <c r="E3404" s="35"/>
      <c r="F3404" s="225"/>
      <c r="G3404" s="79"/>
      <c r="H3404" s="290"/>
      <c r="I3404" s="74" t="str">
        <f t="shared" si="90"/>
        <v>11900</v>
      </c>
      <c r="J3404" s="218"/>
      <c r="K3404" s="218"/>
      <c r="L3404" s="218"/>
      <c r="M3404" s="218"/>
      <c r="N3404" s="218"/>
      <c r="O3404" s="218"/>
      <c r="P3404" s="218"/>
      <c r="Q3404" s="218"/>
    </row>
    <row r="3405" spans="2:17" x14ac:dyDescent="0.25">
      <c r="B3405" s="76"/>
      <c r="C3405" s="77"/>
      <c r="D3405" s="231"/>
      <c r="E3405" s="35"/>
      <c r="F3405" s="225"/>
      <c r="G3405" s="79"/>
      <c r="H3405" s="290"/>
      <c r="I3405" s="74" t="str">
        <f t="shared" si="90"/>
        <v>11900</v>
      </c>
      <c r="J3405" s="218"/>
      <c r="K3405" s="218"/>
      <c r="L3405" s="218"/>
      <c r="M3405" s="218"/>
      <c r="N3405" s="218"/>
      <c r="O3405" s="218"/>
      <c r="P3405" s="218"/>
      <c r="Q3405" s="218"/>
    </row>
    <row r="3406" spans="2:17" x14ac:dyDescent="0.25">
      <c r="B3406" s="76"/>
      <c r="C3406" s="77"/>
      <c r="D3406" s="231"/>
      <c r="E3406" s="35"/>
      <c r="F3406" s="225"/>
      <c r="G3406" s="79"/>
      <c r="H3406" s="290"/>
      <c r="I3406" s="74" t="str">
        <f t="shared" si="90"/>
        <v>11900</v>
      </c>
      <c r="J3406" s="218"/>
      <c r="K3406" s="218"/>
      <c r="L3406" s="218"/>
      <c r="M3406" s="218"/>
      <c r="N3406" s="218"/>
      <c r="O3406" s="218"/>
      <c r="P3406" s="218"/>
      <c r="Q3406" s="218"/>
    </row>
    <row r="3407" spans="2:17" x14ac:dyDescent="0.25">
      <c r="B3407" s="76"/>
      <c r="C3407" s="77"/>
      <c r="D3407" s="231"/>
      <c r="E3407" s="35"/>
      <c r="F3407" s="225"/>
      <c r="G3407" s="79"/>
      <c r="H3407" s="290"/>
      <c r="I3407" s="74" t="str">
        <f t="shared" ref="I3407:I3470" si="91">MONTH(D3407)&amp;YEAR(D3407)&amp;G3407</f>
        <v>11900</v>
      </c>
      <c r="J3407" s="218"/>
      <c r="K3407" s="218"/>
      <c r="L3407" s="218"/>
      <c r="M3407" s="218"/>
      <c r="N3407" s="218"/>
      <c r="O3407" s="218"/>
      <c r="P3407" s="218"/>
      <c r="Q3407" s="218"/>
    </row>
    <row r="3408" spans="2:17" x14ac:dyDescent="0.25">
      <c r="B3408" s="76"/>
      <c r="C3408" s="77"/>
      <c r="D3408" s="231"/>
      <c r="E3408" s="35"/>
      <c r="F3408" s="225"/>
      <c r="G3408" s="79"/>
      <c r="H3408" s="290"/>
      <c r="I3408" s="74" t="str">
        <f t="shared" si="91"/>
        <v>11900</v>
      </c>
      <c r="J3408" s="218"/>
      <c r="K3408" s="218"/>
      <c r="L3408" s="218"/>
      <c r="M3408" s="218"/>
      <c r="N3408" s="218"/>
      <c r="O3408" s="218"/>
      <c r="P3408" s="218"/>
      <c r="Q3408" s="218"/>
    </row>
    <row r="3409" spans="2:17" x14ac:dyDescent="0.25">
      <c r="B3409" s="76"/>
      <c r="C3409" s="77"/>
      <c r="D3409" s="231"/>
      <c r="E3409" s="35"/>
      <c r="F3409" s="225"/>
      <c r="G3409" s="79"/>
      <c r="H3409" s="290"/>
      <c r="I3409" s="74" t="str">
        <f t="shared" si="91"/>
        <v>11900</v>
      </c>
      <c r="J3409" s="218"/>
      <c r="K3409" s="218"/>
      <c r="L3409" s="218"/>
      <c r="M3409" s="218"/>
      <c r="N3409" s="218"/>
      <c r="O3409" s="218"/>
      <c r="P3409" s="218"/>
      <c r="Q3409" s="218"/>
    </row>
    <row r="3410" spans="2:17" x14ac:dyDescent="0.25">
      <c r="B3410" s="76"/>
      <c r="C3410" s="77"/>
      <c r="D3410" s="231"/>
      <c r="E3410" s="35"/>
      <c r="F3410" s="225"/>
      <c r="G3410" s="79"/>
      <c r="H3410" s="290"/>
      <c r="I3410" s="74" t="str">
        <f t="shared" si="91"/>
        <v>11900</v>
      </c>
      <c r="J3410" s="218"/>
      <c r="K3410" s="218"/>
      <c r="L3410" s="218"/>
      <c r="M3410" s="218"/>
      <c r="N3410" s="218"/>
      <c r="O3410" s="218"/>
      <c r="P3410" s="218"/>
      <c r="Q3410" s="218"/>
    </row>
    <row r="3411" spans="2:17" x14ac:dyDescent="0.25">
      <c r="B3411" s="76"/>
      <c r="C3411" s="77"/>
      <c r="D3411" s="231"/>
      <c r="E3411" s="35"/>
      <c r="F3411" s="225"/>
      <c r="G3411" s="79"/>
      <c r="H3411" s="290"/>
      <c r="I3411" s="74" t="str">
        <f t="shared" si="91"/>
        <v>11900</v>
      </c>
      <c r="J3411" s="218"/>
      <c r="K3411" s="218"/>
      <c r="L3411" s="218"/>
      <c r="M3411" s="218"/>
      <c r="N3411" s="218"/>
      <c r="O3411" s="218"/>
      <c r="P3411" s="218"/>
      <c r="Q3411" s="218"/>
    </row>
    <row r="3412" spans="2:17" x14ac:dyDescent="0.25">
      <c r="B3412" s="76"/>
      <c r="C3412" s="77"/>
      <c r="D3412" s="231"/>
      <c r="E3412" s="35"/>
      <c r="F3412" s="225"/>
      <c r="G3412" s="79"/>
      <c r="H3412" s="290"/>
      <c r="I3412" s="74" t="str">
        <f t="shared" si="91"/>
        <v>11900</v>
      </c>
      <c r="J3412" s="218"/>
      <c r="K3412" s="218"/>
      <c r="L3412" s="218"/>
      <c r="M3412" s="218"/>
      <c r="N3412" s="218"/>
      <c r="O3412" s="218"/>
      <c r="P3412" s="218"/>
      <c r="Q3412" s="218"/>
    </row>
    <row r="3413" spans="2:17" x14ac:dyDescent="0.25">
      <c r="B3413" s="76"/>
      <c r="C3413" s="77"/>
      <c r="D3413" s="231"/>
      <c r="E3413" s="35"/>
      <c r="F3413" s="225"/>
      <c r="G3413" s="79"/>
      <c r="H3413" s="290"/>
      <c r="I3413" s="74" t="str">
        <f t="shared" si="91"/>
        <v>11900</v>
      </c>
      <c r="J3413" s="218"/>
      <c r="K3413" s="218"/>
      <c r="L3413" s="218"/>
      <c r="M3413" s="218"/>
      <c r="N3413" s="218"/>
      <c r="O3413" s="218"/>
      <c r="P3413" s="218"/>
      <c r="Q3413" s="218"/>
    </row>
    <row r="3414" spans="2:17" x14ac:dyDescent="0.25">
      <c r="B3414" s="76"/>
      <c r="C3414" s="77"/>
      <c r="D3414" s="231"/>
      <c r="E3414" s="35"/>
      <c r="F3414" s="225"/>
      <c r="G3414" s="79"/>
      <c r="H3414" s="290"/>
      <c r="I3414" s="74" t="str">
        <f t="shared" si="91"/>
        <v>11900</v>
      </c>
      <c r="J3414" s="218"/>
      <c r="K3414" s="218"/>
      <c r="L3414" s="218"/>
      <c r="M3414" s="218"/>
      <c r="N3414" s="218"/>
      <c r="O3414" s="218"/>
      <c r="P3414" s="218"/>
      <c r="Q3414" s="218"/>
    </row>
    <row r="3415" spans="2:17" x14ac:dyDescent="0.25">
      <c r="B3415" s="76"/>
      <c r="C3415" s="77"/>
      <c r="D3415" s="231"/>
      <c r="E3415" s="35"/>
      <c r="F3415" s="225"/>
      <c r="G3415" s="79"/>
      <c r="H3415" s="290"/>
      <c r="I3415" s="74" t="str">
        <f t="shared" si="91"/>
        <v>11900</v>
      </c>
      <c r="J3415" s="218"/>
      <c r="K3415" s="218"/>
      <c r="L3415" s="218"/>
      <c r="M3415" s="218"/>
      <c r="N3415" s="218"/>
      <c r="O3415" s="218"/>
      <c r="P3415" s="218"/>
      <c r="Q3415" s="218"/>
    </row>
    <row r="3416" spans="2:17" x14ac:dyDescent="0.25">
      <c r="B3416" s="76"/>
      <c r="C3416" s="77"/>
      <c r="D3416" s="231"/>
      <c r="E3416" s="35"/>
      <c r="F3416" s="225"/>
      <c r="G3416" s="79"/>
      <c r="H3416" s="290"/>
      <c r="I3416" s="74" t="str">
        <f t="shared" si="91"/>
        <v>11900</v>
      </c>
      <c r="J3416" s="218"/>
      <c r="K3416" s="218"/>
      <c r="L3416" s="218"/>
      <c r="M3416" s="218"/>
      <c r="N3416" s="218"/>
      <c r="O3416" s="218"/>
      <c r="P3416" s="218"/>
      <c r="Q3416" s="218"/>
    </row>
    <row r="3417" spans="2:17" x14ac:dyDescent="0.25">
      <c r="B3417" s="76"/>
      <c r="C3417" s="77"/>
      <c r="D3417" s="231"/>
      <c r="E3417" s="35"/>
      <c r="F3417" s="225"/>
      <c r="G3417" s="79"/>
      <c r="H3417" s="290"/>
      <c r="I3417" s="74" t="str">
        <f t="shared" si="91"/>
        <v>11900</v>
      </c>
      <c r="J3417" s="218"/>
      <c r="K3417" s="218"/>
      <c r="L3417" s="218"/>
      <c r="M3417" s="218"/>
      <c r="N3417" s="218"/>
      <c r="O3417" s="218"/>
      <c r="P3417" s="218"/>
      <c r="Q3417" s="218"/>
    </row>
    <row r="3418" spans="2:17" x14ac:dyDescent="0.25">
      <c r="B3418" s="76"/>
      <c r="C3418" s="77"/>
      <c r="D3418" s="231"/>
      <c r="E3418" s="35"/>
      <c r="F3418" s="225"/>
      <c r="G3418" s="79"/>
      <c r="H3418" s="290"/>
      <c r="I3418" s="74" t="str">
        <f t="shared" si="91"/>
        <v>11900</v>
      </c>
      <c r="J3418" s="218"/>
      <c r="K3418" s="218"/>
      <c r="L3418" s="218"/>
      <c r="M3418" s="218"/>
      <c r="N3418" s="218"/>
      <c r="O3418" s="218"/>
      <c r="P3418" s="218"/>
      <c r="Q3418" s="218"/>
    </row>
    <row r="3419" spans="2:17" x14ac:dyDescent="0.25">
      <c r="B3419" s="76"/>
      <c r="C3419" s="77"/>
      <c r="D3419" s="231"/>
      <c r="E3419" s="35"/>
      <c r="F3419" s="225"/>
      <c r="G3419" s="79"/>
      <c r="H3419" s="290"/>
      <c r="I3419" s="74" t="str">
        <f t="shared" si="91"/>
        <v>11900</v>
      </c>
      <c r="J3419" s="218"/>
      <c r="K3419" s="218"/>
      <c r="L3419" s="218"/>
      <c r="M3419" s="218"/>
      <c r="N3419" s="218"/>
      <c r="O3419" s="218"/>
      <c r="P3419" s="218"/>
      <c r="Q3419" s="218"/>
    </row>
    <row r="3420" spans="2:17" x14ac:dyDescent="0.25">
      <c r="B3420" s="76"/>
      <c r="C3420" s="77"/>
      <c r="D3420" s="231"/>
      <c r="E3420" s="35"/>
      <c r="F3420" s="225"/>
      <c r="G3420" s="79"/>
      <c r="H3420" s="290"/>
      <c r="I3420" s="74" t="str">
        <f t="shared" si="91"/>
        <v>11900</v>
      </c>
      <c r="J3420" s="218"/>
      <c r="K3420" s="218"/>
      <c r="L3420" s="218"/>
      <c r="M3420" s="218"/>
      <c r="N3420" s="218"/>
      <c r="O3420" s="218"/>
      <c r="P3420" s="218"/>
      <c r="Q3420" s="218"/>
    </row>
    <row r="3421" spans="2:17" x14ac:dyDescent="0.25">
      <c r="B3421" s="76"/>
      <c r="C3421" s="77"/>
      <c r="D3421" s="231"/>
      <c r="E3421" s="35"/>
      <c r="F3421" s="225"/>
      <c r="G3421" s="79"/>
      <c r="H3421" s="290"/>
      <c r="I3421" s="74" t="str">
        <f t="shared" si="91"/>
        <v>11900</v>
      </c>
      <c r="J3421" s="218"/>
      <c r="K3421" s="218"/>
      <c r="L3421" s="218"/>
      <c r="M3421" s="218"/>
      <c r="N3421" s="218"/>
      <c r="O3421" s="218"/>
      <c r="P3421" s="218"/>
      <c r="Q3421" s="218"/>
    </row>
    <row r="3422" spans="2:17" x14ac:dyDescent="0.25">
      <c r="B3422" s="76"/>
      <c r="C3422" s="77"/>
      <c r="D3422" s="231"/>
      <c r="E3422" s="35"/>
      <c r="F3422" s="225"/>
      <c r="G3422" s="79"/>
      <c r="H3422" s="290"/>
      <c r="I3422" s="74" t="str">
        <f t="shared" si="91"/>
        <v>11900</v>
      </c>
      <c r="J3422" s="218"/>
      <c r="K3422" s="218"/>
      <c r="L3422" s="218"/>
      <c r="M3422" s="218"/>
      <c r="N3422" s="218"/>
      <c r="O3422" s="218"/>
      <c r="P3422" s="218"/>
      <c r="Q3422" s="218"/>
    </row>
    <row r="3423" spans="2:17" x14ac:dyDescent="0.25">
      <c r="B3423" s="76"/>
      <c r="C3423" s="77"/>
      <c r="D3423" s="231"/>
      <c r="E3423" s="35"/>
      <c r="F3423" s="225"/>
      <c r="G3423" s="79"/>
      <c r="H3423" s="290"/>
      <c r="I3423" s="74" t="str">
        <f t="shared" si="91"/>
        <v>11900</v>
      </c>
      <c r="J3423" s="218"/>
      <c r="K3423" s="218"/>
      <c r="L3423" s="218"/>
      <c r="M3423" s="218"/>
      <c r="N3423" s="218"/>
      <c r="O3423" s="218"/>
      <c r="P3423" s="218"/>
      <c r="Q3423" s="218"/>
    </row>
    <row r="3424" spans="2:17" x14ac:dyDescent="0.25">
      <c r="B3424" s="76"/>
      <c r="C3424" s="77"/>
      <c r="D3424" s="231"/>
      <c r="E3424" s="35"/>
      <c r="F3424" s="225"/>
      <c r="G3424" s="79"/>
      <c r="H3424" s="290"/>
      <c r="I3424" s="74" t="str">
        <f t="shared" si="91"/>
        <v>11900</v>
      </c>
      <c r="J3424" s="218"/>
      <c r="K3424" s="218"/>
      <c r="L3424" s="218"/>
      <c r="M3424" s="218"/>
      <c r="N3424" s="218"/>
      <c r="O3424" s="218"/>
      <c r="P3424" s="218"/>
      <c r="Q3424" s="218"/>
    </row>
    <row r="3425" spans="2:17" x14ac:dyDescent="0.25">
      <c r="B3425" s="76"/>
      <c r="C3425" s="77"/>
      <c r="D3425" s="231"/>
      <c r="E3425" s="35"/>
      <c r="F3425" s="225"/>
      <c r="G3425" s="79"/>
      <c r="H3425" s="290"/>
      <c r="I3425" s="74" t="str">
        <f t="shared" si="91"/>
        <v>11900</v>
      </c>
      <c r="J3425" s="218"/>
      <c r="K3425" s="218"/>
      <c r="L3425" s="218"/>
      <c r="M3425" s="218"/>
      <c r="N3425" s="218"/>
      <c r="O3425" s="218"/>
      <c r="P3425" s="218"/>
      <c r="Q3425" s="218"/>
    </row>
    <row r="3426" spans="2:17" x14ac:dyDescent="0.25">
      <c r="B3426" s="76"/>
      <c r="C3426" s="77"/>
      <c r="D3426" s="231"/>
      <c r="E3426" s="35"/>
      <c r="F3426" s="225"/>
      <c r="G3426" s="79"/>
      <c r="H3426" s="290"/>
      <c r="I3426" s="74" t="str">
        <f t="shared" si="91"/>
        <v>11900</v>
      </c>
      <c r="J3426" s="218"/>
      <c r="K3426" s="218"/>
      <c r="L3426" s="218"/>
      <c r="M3426" s="218"/>
      <c r="N3426" s="218"/>
      <c r="O3426" s="218"/>
      <c r="P3426" s="218"/>
      <c r="Q3426" s="218"/>
    </row>
    <row r="3427" spans="2:17" x14ac:dyDescent="0.25">
      <c r="B3427" s="76"/>
      <c r="C3427" s="77"/>
      <c r="D3427" s="231"/>
      <c r="E3427" s="35"/>
      <c r="F3427" s="225"/>
      <c r="G3427" s="79"/>
      <c r="H3427" s="290"/>
      <c r="I3427" s="74" t="str">
        <f t="shared" si="91"/>
        <v>11900</v>
      </c>
      <c r="J3427" s="218"/>
      <c r="K3427" s="218"/>
      <c r="L3427" s="218"/>
      <c r="M3427" s="218"/>
      <c r="N3427" s="218"/>
      <c r="O3427" s="218"/>
      <c r="P3427" s="218"/>
      <c r="Q3427" s="218"/>
    </row>
    <row r="3428" spans="2:17" x14ac:dyDescent="0.25">
      <c r="B3428" s="76"/>
      <c r="C3428" s="77"/>
      <c r="D3428" s="231"/>
      <c r="E3428" s="35"/>
      <c r="F3428" s="225"/>
      <c r="G3428" s="79"/>
      <c r="H3428" s="290"/>
      <c r="I3428" s="74" t="str">
        <f t="shared" si="91"/>
        <v>11900</v>
      </c>
      <c r="J3428" s="218"/>
      <c r="K3428" s="218"/>
      <c r="L3428" s="218"/>
      <c r="M3428" s="218"/>
      <c r="N3428" s="218"/>
      <c r="O3428" s="218"/>
      <c r="P3428" s="218"/>
      <c r="Q3428" s="218"/>
    </row>
    <row r="3429" spans="2:17" x14ac:dyDescent="0.25">
      <c r="B3429" s="76"/>
      <c r="C3429" s="77"/>
      <c r="D3429" s="231"/>
      <c r="E3429" s="35"/>
      <c r="F3429" s="225"/>
      <c r="G3429" s="79"/>
      <c r="H3429" s="290"/>
      <c r="I3429" s="74" t="str">
        <f t="shared" si="91"/>
        <v>11900</v>
      </c>
      <c r="J3429" s="218"/>
      <c r="K3429" s="218"/>
      <c r="L3429" s="218"/>
      <c r="M3429" s="218"/>
      <c r="N3429" s="218"/>
      <c r="O3429" s="218"/>
      <c r="P3429" s="218"/>
      <c r="Q3429" s="218"/>
    </row>
    <row r="3430" spans="2:17" x14ac:dyDescent="0.25">
      <c r="B3430" s="76"/>
      <c r="C3430" s="77"/>
      <c r="D3430" s="231"/>
      <c r="E3430" s="35"/>
      <c r="F3430" s="225"/>
      <c r="G3430" s="79"/>
      <c r="H3430" s="290"/>
      <c r="I3430" s="74" t="str">
        <f t="shared" si="91"/>
        <v>11900</v>
      </c>
      <c r="J3430" s="218"/>
      <c r="K3430" s="218"/>
      <c r="L3430" s="218"/>
      <c r="M3430" s="218"/>
      <c r="N3430" s="218"/>
      <c r="O3430" s="218"/>
      <c r="P3430" s="218"/>
      <c r="Q3430" s="218"/>
    </row>
    <row r="3431" spans="2:17" x14ac:dyDescent="0.25">
      <c r="B3431" s="76"/>
      <c r="C3431" s="77"/>
      <c r="D3431" s="231"/>
      <c r="E3431" s="35"/>
      <c r="F3431" s="225"/>
      <c r="G3431" s="79"/>
      <c r="H3431" s="290"/>
      <c r="I3431" s="74" t="str">
        <f t="shared" si="91"/>
        <v>11900</v>
      </c>
      <c r="J3431" s="218"/>
      <c r="K3431" s="218"/>
      <c r="L3431" s="218"/>
      <c r="M3431" s="218"/>
      <c r="N3431" s="218"/>
      <c r="O3431" s="218"/>
      <c r="P3431" s="218"/>
      <c r="Q3431" s="218"/>
    </row>
    <row r="3432" spans="2:17" x14ac:dyDescent="0.25">
      <c r="B3432" s="76"/>
      <c r="C3432" s="77"/>
      <c r="D3432" s="231"/>
      <c r="E3432" s="35"/>
      <c r="F3432" s="225"/>
      <c r="G3432" s="79"/>
      <c r="H3432" s="290"/>
      <c r="I3432" s="74" t="str">
        <f t="shared" si="91"/>
        <v>11900</v>
      </c>
      <c r="J3432" s="218"/>
      <c r="K3432" s="218"/>
      <c r="L3432" s="218"/>
      <c r="M3432" s="218"/>
      <c r="N3432" s="218"/>
      <c r="O3432" s="218"/>
      <c r="P3432" s="218"/>
      <c r="Q3432" s="218"/>
    </row>
    <row r="3433" spans="2:17" x14ac:dyDescent="0.25">
      <c r="B3433" s="76"/>
      <c r="C3433" s="77"/>
      <c r="D3433" s="231"/>
      <c r="E3433" s="35"/>
      <c r="F3433" s="225"/>
      <c r="G3433" s="79"/>
      <c r="H3433" s="290"/>
      <c r="I3433" s="74" t="str">
        <f t="shared" si="91"/>
        <v>11900</v>
      </c>
      <c r="J3433" s="218"/>
      <c r="K3433" s="218"/>
      <c r="L3433" s="218"/>
      <c r="M3433" s="218"/>
      <c r="N3433" s="218"/>
      <c r="O3433" s="218"/>
      <c r="P3433" s="218"/>
      <c r="Q3433" s="218"/>
    </row>
    <row r="3434" spans="2:17" x14ac:dyDescent="0.25">
      <c r="B3434" s="76"/>
      <c r="C3434" s="77"/>
      <c r="D3434" s="231"/>
      <c r="E3434" s="35"/>
      <c r="F3434" s="225"/>
      <c r="G3434" s="79"/>
      <c r="H3434" s="290"/>
      <c r="I3434" s="74" t="str">
        <f t="shared" si="91"/>
        <v>11900</v>
      </c>
      <c r="J3434" s="218"/>
      <c r="K3434" s="218"/>
      <c r="L3434" s="218"/>
      <c r="M3434" s="218"/>
      <c r="N3434" s="218"/>
      <c r="O3434" s="218"/>
      <c r="P3434" s="218"/>
      <c r="Q3434" s="218"/>
    </row>
    <row r="3435" spans="2:17" x14ac:dyDescent="0.25">
      <c r="B3435" s="76"/>
      <c r="C3435" s="77"/>
      <c r="D3435" s="231"/>
      <c r="E3435" s="35"/>
      <c r="F3435" s="225"/>
      <c r="G3435" s="79"/>
      <c r="H3435" s="290"/>
      <c r="I3435" s="74" t="str">
        <f t="shared" si="91"/>
        <v>11900</v>
      </c>
      <c r="J3435" s="218"/>
      <c r="K3435" s="218"/>
      <c r="L3435" s="218"/>
      <c r="M3435" s="218"/>
      <c r="N3435" s="218"/>
      <c r="O3435" s="218"/>
      <c r="P3435" s="218"/>
      <c r="Q3435" s="218"/>
    </row>
    <row r="3436" spans="2:17" x14ac:dyDescent="0.25">
      <c r="B3436" s="76"/>
      <c r="C3436" s="77"/>
      <c r="D3436" s="231"/>
      <c r="E3436" s="35"/>
      <c r="F3436" s="225"/>
      <c r="G3436" s="79"/>
      <c r="H3436" s="290"/>
      <c r="I3436" s="74" t="str">
        <f t="shared" si="91"/>
        <v>11900</v>
      </c>
      <c r="J3436" s="218"/>
      <c r="K3436" s="218"/>
      <c r="L3436" s="218"/>
      <c r="M3436" s="218"/>
      <c r="N3436" s="218"/>
      <c r="O3436" s="218"/>
      <c r="P3436" s="218"/>
      <c r="Q3436" s="218"/>
    </row>
    <row r="3437" spans="2:17" x14ac:dyDescent="0.25">
      <c r="B3437" s="76"/>
      <c r="C3437" s="77"/>
      <c r="D3437" s="231"/>
      <c r="E3437" s="35"/>
      <c r="F3437" s="225"/>
      <c r="G3437" s="79"/>
      <c r="H3437" s="290"/>
      <c r="I3437" s="74" t="str">
        <f t="shared" si="91"/>
        <v>11900</v>
      </c>
      <c r="J3437" s="218"/>
      <c r="K3437" s="218"/>
      <c r="L3437" s="218"/>
      <c r="M3437" s="218"/>
      <c r="N3437" s="218"/>
      <c r="O3437" s="218"/>
      <c r="P3437" s="218"/>
      <c r="Q3437" s="218"/>
    </row>
    <row r="3438" spans="2:17" x14ac:dyDescent="0.25">
      <c r="B3438" s="76"/>
      <c r="C3438" s="77"/>
      <c r="D3438" s="231"/>
      <c r="E3438" s="35"/>
      <c r="F3438" s="225"/>
      <c r="G3438" s="79"/>
      <c r="H3438" s="290"/>
      <c r="I3438" s="74" t="str">
        <f t="shared" si="91"/>
        <v>11900</v>
      </c>
      <c r="J3438" s="218"/>
      <c r="K3438" s="218"/>
      <c r="L3438" s="218"/>
      <c r="M3438" s="218"/>
      <c r="N3438" s="218"/>
      <c r="O3438" s="218"/>
      <c r="P3438" s="218"/>
      <c r="Q3438" s="218"/>
    </row>
    <row r="3439" spans="2:17" x14ac:dyDescent="0.25">
      <c r="B3439" s="76"/>
      <c r="C3439" s="77"/>
      <c r="D3439" s="231"/>
      <c r="E3439" s="35"/>
      <c r="F3439" s="225"/>
      <c r="G3439" s="79"/>
      <c r="H3439" s="290"/>
      <c r="I3439" s="74" t="str">
        <f t="shared" si="91"/>
        <v>11900</v>
      </c>
      <c r="J3439" s="218"/>
      <c r="K3439" s="218"/>
      <c r="L3439" s="218"/>
      <c r="M3439" s="218"/>
      <c r="N3439" s="218"/>
      <c r="O3439" s="218"/>
      <c r="P3439" s="218"/>
      <c r="Q3439" s="218"/>
    </row>
    <row r="3440" spans="2:17" x14ac:dyDescent="0.25">
      <c r="B3440" s="76"/>
      <c r="C3440" s="77"/>
      <c r="D3440" s="231"/>
      <c r="E3440" s="35"/>
      <c r="F3440" s="225"/>
      <c r="G3440" s="79"/>
      <c r="H3440" s="290"/>
      <c r="I3440" s="74" t="str">
        <f t="shared" si="91"/>
        <v>11900</v>
      </c>
      <c r="J3440" s="218"/>
      <c r="K3440" s="218"/>
      <c r="L3440" s="218"/>
      <c r="M3440" s="218"/>
      <c r="N3440" s="218"/>
      <c r="O3440" s="218"/>
      <c r="P3440" s="218"/>
      <c r="Q3440" s="218"/>
    </row>
    <row r="3441" spans="2:17" x14ac:dyDescent="0.25">
      <c r="B3441" s="76"/>
      <c r="C3441" s="77"/>
      <c r="D3441" s="231"/>
      <c r="E3441" s="35"/>
      <c r="F3441" s="225"/>
      <c r="G3441" s="79"/>
      <c r="H3441" s="290"/>
      <c r="I3441" s="74" t="str">
        <f t="shared" si="91"/>
        <v>11900</v>
      </c>
      <c r="J3441" s="218"/>
      <c r="K3441" s="218"/>
      <c r="L3441" s="218"/>
      <c r="M3441" s="218"/>
      <c r="N3441" s="218"/>
      <c r="O3441" s="218"/>
      <c r="P3441" s="218"/>
      <c r="Q3441" s="218"/>
    </row>
    <row r="3442" spans="2:17" x14ac:dyDescent="0.25">
      <c r="B3442" s="76"/>
      <c r="C3442" s="77"/>
      <c r="D3442" s="231"/>
      <c r="E3442" s="35"/>
      <c r="F3442" s="225"/>
      <c r="G3442" s="79"/>
      <c r="H3442" s="290"/>
      <c r="I3442" s="74" t="str">
        <f t="shared" si="91"/>
        <v>11900</v>
      </c>
      <c r="J3442" s="218"/>
      <c r="K3442" s="218"/>
      <c r="L3442" s="218"/>
      <c r="M3442" s="218"/>
      <c r="N3442" s="218"/>
      <c r="O3442" s="218"/>
      <c r="P3442" s="218"/>
      <c r="Q3442" s="218"/>
    </row>
    <row r="3443" spans="2:17" x14ac:dyDescent="0.25">
      <c r="B3443" s="76"/>
      <c r="C3443" s="77"/>
      <c r="D3443" s="231"/>
      <c r="E3443" s="35"/>
      <c r="F3443" s="225"/>
      <c r="G3443" s="79"/>
      <c r="H3443" s="290"/>
      <c r="I3443" s="74" t="str">
        <f t="shared" si="91"/>
        <v>11900</v>
      </c>
      <c r="J3443" s="218"/>
      <c r="K3443" s="218"/>
      <c r="L3443" s="218"/>
      <c r="M3443" s="218"/>
      <c r="N3443" s="218"/>
      <c r="O3443" s="218"/>
      <c r="P3443" s="218"/>
      <c r="Q3443" s="218"/>
    </row>
    <row r="3444" spans="2:17" x14ac:dyDescent="0.25">
      <c r="B3444" s="76"/>
      <c r="C3444" s="77"/>
      <c r="D3444" s="231"/>
      <c r="E3444" s="35"/>
      <c r="F3444" s="225"/>
      <c r="G3444" s="79"/>
      <c r="H3444" s="290"/>
      <c r="I3444" s="74" t="str">
        <f t="shared" si="91"/>
        <v>11900</v>
      </c>
      <c r="J3444" s="218"/>
      <c r="K3444" s="218"/>
      <c r="L3444" s="218"/>
      <c r="M3444" s="218"/>
      <c r="N3444" s="218"/>
      <c r="O3444" s="218"/>
      <c r="P3444" s="218"/>
      <c r="Q3444" s="218"/>
    </row>
    <row r="3445" spans="2:17" x14ac:dyDescent="0.25">
      <c r="B3445" s="76"/>
      <c r="C3445" s="77"/>
      <c r="D3445" s="231"/>
      <c r="E3445" s="35"/>
      <c r="F3445" s="225"/>
      <c r="G3445" s="79"/>
      <c r="H3445" s="290"/>
      <c r="I3445" s="74" t="str">
        <f t="shared" si="91"/>
        <v>11900</v>
      </c>
      <c r="J3445" s="218"/>
      <c r="K3445" s="218"/>
      <c r="L3445" s="218"/>
      <c r="M3445" s="218"/>
      <c r="N3445" s="218"/>
      <c r="O3445" s="218"/>
      <c r="P3445" s="218"/>
      <c r="Q3445" s="218"/>
    </row>
    <row r="3446" spans="2:17" x14ac:dyDescent="0.25">
      <c r="B3446" s="76"/>
      <c r="C3446" s="77"/>
      <c r="D3446" s="231"/>
      <c r="E3446" s="35"/>
      <c r="F3446" s="225"/>
      <c r="G3446" s="79"/>
      <c r="H3446" s="290"/>
      <c r="I3446" s="74" t="str">
        <f t="shared" si="91"/>
        <v>11900</v>
      </c>
      <c r="J3446" s="218"/>
      <c r="K3446" s="218"/>
      <c r="L3446" s="218"/>
      <c r="M3446" s="218"/>
      <c r="N3446" s="218"/>
      <c r="O3446" s="218"/>
      <c r="P3446" s="218"/>
      <c r="Q3446" s="218"/>
    </row>
    <row r="3447" spans="2:17" x14ac:dyDescent="0.25">
      <c r="B3447" s="76"/>
      <c r="C3447" s="77"/>
      <c r="D3447" s="231"/>
      <c r="E3447" s="35"/>
      <c r="F3447" s="225"/>
      <c r="G3447" s="79"/>
      <c r="H3447" s="290"/>
      <c r="I3447" s="74" t="str">
        <f t="shared" si="91"/>
        <v>11900</v>
      </c>
      <c r="J3447" s="218"/>
      <c r="K3447" s="218"/>
      <c r="L3447" s="218"/>
      <c r="M3447" s="218"/>
      <c r="N3447" s="218"/>
      <c r="O3447" s="218"/>
      <c r="P3447" s="218"/>
      <c r="Q3447" s="218"/>
    </row>
    <row r="3448" spans="2:17" x14ac:dyDescent="0.25">
      <c r="B3448" s="76"/>
      <c r="C3448" s="77"/>
      <c r="D3448" s="231"/>
      <c r="E3448" s="35"/>
      <c r="F3448" s="225"/>
      <c r="G3448" s="79"/>
      <c r="H3448" s="290"/>
      <c r="I3448" s="74" t="str">
        <f t="shared" si="91"/>
        <v>11900</v>
      </c>
      <c r="J3448" s="218"/>
      <c r="K3448" s="218"/>
      <c r="L3448" s="218"/>
      <c r="M3448" s="218"/>
      <c r="N3448" s="218"/>
      <c r="O3448" s="218"/>
      <c r="P3448" s="218"/>
      <c r="Q3448" s="218"/>
    </row>
    <row r="3449" spans="2:17" x14ac:dyDescent="0.25">
      <c r="B3449" s="76"/>
      <c r="C3449" s="77"/>
      <c r="D3449" s="231"/>
      <c r="E3449" s="35"/>
      <c r="F3449" s="225"/>
      <c r="G3449" s="79"/>
      <c r="H3449" s="290"/>
      <c r="I3449" s="74" t="str">
        <f t="shared" si="91"/>
        <v>11900</v>
      </c>
      <c r="J3449" s="218"/>
      <c r="K3449" s="218"/>
      <c r="L3449" s="218"/>
      <c r="M3449" s="218"/>
      <c r="N3449" s="218"/>
      <c r="O3449" s="218"/>
      <c r="P3449" s="218"/>
      <c r="Q3449" s="218"/>
    </row>
    <row r="3450" spans="2:17" x14ac:dyDescent="0.25">
      <c r="B3450" s="76"/>
      <c r="C3450" s="77"/>
      <c r="D3450" s="231"/>
      <c r="E3450" s="35"/>
      <c r="F3450" s="225"/>
      <c r="G3450" s="79"/>
      <c r="H3450" s="290"/>
      <c r="I3450" s="74" t="str">
        <f t="shared" si="91"/>
        <v>11900</v>
      </c>
      <c r="J3450" s="218"/>
      <c r="K3450" s="218"/>
      <c r="L3450" s="218"/>
      <c r="M3450" s="218"/>
      <c r="N3450" s="218"/>
      <c r="O3450" s="218"/>
      <c r="P3450" s="218"/>
      <c r="Q3450" s="218"/>
    </row>
    <row r="3451" spans="2:17" x14ac:dyDescent="0.25">
      <c r="B3451" s="76"/>
      <c r="C3451" s="77"/>
      <c r="D3451" s="231"/>
      <c r="E3451" s="35"/>
      <c r="F3451" s="225"/>
      <c r="G3451" s="79"/>
      <c r="H3451" s="290"/>
      <c r="I3451" s="74" t="str">
        <f t="shared" si="91"/>
        <v>11900</v>
      </c>
      <c r="J3451" s="218"/>
      <c r="K3451" s="218"/>
      <c r="L3451" s="218"/>
      <c r="M3451" s="218"/>
      <c r="N3451" s="218"/>
      <c r="O3451" s="218"/>
      <c r="P3451" s="218"/>
      <c r="Q3451" s="218"/>
    </row>
    <row r="3452" spans="2:17" x14ac:dyDescent="0.25">
      <c r="B3452" s="76"/>
      <c r="C3452" s="77"/>
      <c r="D3452" s="231"/>
      <c r="E3452" s="35"/>
      <c r="F3452" s="225"/>
      <c r="G3452" s="79"/>
      <c r="H3452" s="290"/>
      <c r="I3452" s="74" t="str">
        <f t="shared" si="91"/>
        <v>11900</v>
      </c>
      <c r="J3452" s="218"/>
      <c r="K3452" s="218"/>
      <c r="L3452" s="218"/>
      <c r="M3452" s="218"/>
      <c r="N3452" s="218"/>
      <c r="O3452" s="218"/>
      <c r="P3452" s="218"/>
      <c r="Q3452" s="218"/>
    </row>
    <row r="3453" spans="2:17" x14ac:dyDescent="0.25">
      <c r="B3453" s="76"/>
      <c r="C3453" s="77"/>
      <c r="D3453" s="231"/>
      <c r="E3453" s="35"/>
      <c r="F3453" s="225"/>
      <c r="G3453" s="79"/>
      <c r="H3453" s="290"/>
      <c r="I3453" s="74" t="str">
        <f t="shared" si="91"/>
        <v>11900</v>
      </c>
      <c r="J3453" s="218"/>
      <c r="K3453" s="218"/>
      <c r="L3453" s="218"/>
      <c r="M3453" s="218"/>
      <c r="N3453" s="218"/>
      <c r="O3453" s="218"/>
      <c r="P3453" s="218"/>
      <c r="Q3453" s="218"/>
    </row>
    <row r="3454" spans="2:17" x14ac:dyDescent="0.25">
      <c r="B3454" s="76"/>
      <c r="C3454" s="77"/>
      <c r="D3454" s="231"/>
      <c r="E3454" s="35"/>
      <c r="F3454" s="225"/>
      <c r="G3454" s="79"/>
      <c r="H3454" s="290"/>
      <c r="I3454" s="74" t="str">
        <f t="shared" si="91"/>
        <v>11900</v>
      </c>
      <c r="J3454" s="218"/>
      <c r="K3454" s="218"/>
      <c r="L3454" s="218"/>
      <c r="M3454" s="218"/>
      <c r="N3454" s="218"/>
      <c r="O3454" s="218"/>
      <c r="P3454" s="218"/>
      <c r="Q3454" s="218"/>
    </row>
    <row r="3455" spans="2:17" x14ac:dyDescent="0.25">
      <c r="B3455" s="76"/>
      <c r="C3455" s="77"/>
      <c r="D3455" s="231"/>
      <c r="E3455" s="35"/>
      <c r="F3455" s="225"/>
      <c r="G3455" s="79"/>
      <c r="H3455" s="290"/>
      <c r="I3455" s="74" t="str">
        <f t="shared" si="91"/>
        <v>11900</v>
      </c>
      <c r="J3455" s="218"/>
      <c r="K3455" s="218"/>
      <c r="L3455" s="218"/>
      <c r="M3455" s="218"/>
      <c r="N3455" s="218"/>
      <c r="O3455" s="218"/>
      <c r="P3455" s="218"/>
      <c r="Q3455" s="218"/>
    </row>
    <row r="3456" spans="2:17" x14ac:dyDescent="0.25">
      <c r="B3456" s="76"/>
      <c r="C3456" s="77"/>
      <c r="D3456" s="231"/>
      <c r="E3456" s="35"/>
      <c r="F3456" s="225"/>
      <c r="G3456" s="79"/>
      <c r="H3456" s="290"/>
      <c r="I3456" s="74" t="str">
        <f t="shared" si="91"/>
        <v>11900</v>
      </c>
      <c r="J3456" s="218"/>
      <c r="K3456" s="218"/>
      <c r="L3456" s="218"/>
      <c r="M3456" s="218"/>
      <c r="N3456" s="218"/>
      <c r="O3456" s="218"/>
      <c r="P3456" s="218"/>
      <c r="Q3456" s="218"/>
    </row>
    <row r="3457" spans="2:17" x14ac:dyDescent="0.25">
      <c r="B3457" s="76"/>
      <c r="C3457" s="77"/>
      <c r="D3457" s="231"/>
      <c r="E3457" s="35"/>
      <c r="F3457" s="225"/>
      <c r="G3457" s="79"/>
      <c r="H3457" s="290"/>
      <c r="I3457" s="74" t="str">
        <f t="shared" si="91"/>
        <v>11900</v>
      </c>
      <c r="J3457" s="218"/>
      <c r="K3457" s="218"/>
      <c r="L3457" s="218"/>
      <c r="M3457" s="218"/>
      <c r="N3457" s="218"/>
      <c r="O3457" s="218"/>
      <c r="P3457" s="218"/>
      <c r="Q3457" s="218"/>
    </row>
    <row r="3458" spans="2:17" x14ac:dyDescent="0.25">
      <c r="B3458" s="76"/>
      <c r="C3458" s="77"/>
      <c r="D3458" s="231"/>
      <c r="E3458" s="35"/>
      <c r="F3458" s="225"/>
      <c r="G3458" s="79"/>
      <c r="H3458" s="290"/>
      <c r="I3458" s="74" t="str">
        <f t="shared" si="91"/>
        <v>11900</v>
      </c>
      <c r="J3458" s="218"/>
      <c r="K3458" s="218"/>
      <c r="L3458" s="218"/>
      <c r="M3458" s="218"/>
      <c r="N3458" s="218"/>
      <c r="O3458" s="218"/>
      <c r="P3458" s="218"/>
      <c r="Q3458" s="218"/>
    </row>
    <row r="3459" spans="2:17" x14ac:dyDescent="0.25">
      <c r="B3459" s="76"/>
      <c r="C3459" s="77"/>
      <c r="D3459" s="231"/>
      <c r="E3459" s="35"/>
      <c r="F3459" s="225"/>
      <c r="G3459" s="79"/>
      <c r="H3459" s="290"/>
      <c r="I3459" s="74" t="str">
        <f t="shared" si="91"/>
        <v>11900</v>
      </c>
      <c r="J3459" s="218"/>
      <c r="K3459" s="218"/>
      <c r="L3459" s="218"/>
      <c r="M3459" s="218"/>
      <c r="N3459" s="218"/>
      <c r="O3459" s="218"/>
      <c r="P3459" s="218"/>
      <c r="Q3459" s="218"/>
    </row>
    <row r="3460" spans="2:17" x14ac:dyDescent="0.25">
      <c r="B3460" s="76"/>
      <c r="C3460" s="77"/>
      <c r="D3460" s="231"/>
      <c r="E3460" s="35"/>
      <c r="F3460" s="225"/>
      <c r="G3460" s="79"/>
      <c r="H3460" s="290"/>
      <c r="I3460" s="74" t="str">
        <f t="shared" si="91"/>
        <v>11900</v>
      </c>
      <c r="J3460" s="218"/>
      <c r="K3460" s="218"/>
      <c r="L3460" s="218"/>
      <c r="M3460" s="218"/>
      <c r="N3460" s="218"/>
      <c r="O3460" s="218"/>
      <c r="P3460" s="218"/>
      <c r="Q3460" s="218"/>
    </row>
    <row r="3461" spans="2:17" x14ac:dyDescent="0.25">
      <c r="B3461" s="76"/>
      <c r="C3461" s="77"/>
      <c r="D3461" s="231"/>
      <c r="E3461" s="35"/>
      <c r="F3461" s="225"/>
      <c r="G3461" s="79"/>
      <c r="H3461" s="290"/>
      <c r="I3461" s="74" t="str">
        <f t="shared" si="91"/>
        <v>11900</v>
      </c>
      <c r="J3461" s="218"/>
      <c r="K3461" s="218"/>
      <c r="L3461" s="218"/>
      <c r="M3461" s="218"/>
      <c r="N3461" s="218"/>
      <c r="O3461" s="218"/>
      <c r="P3461" s="218"/>
      <c r="Q3461" s="218"/>
    </row>
    <row r="3462" spans="2:17" x14ac:dyDescent="0.25">
      <c r="B3462" s="76"/>
      <c r="C3462" s="77"/>
      <c r="D3462" s="231"/>
      <c r="E3462" s="35"/>
      <c r="F3462" s="225"/>
      <c r="G3462" s="79"/>
      <c r="H3462" s="290"/>
      <c r="I3462" s="74" t="str">
        <f t="shared" si="91"/>
        <v>11900</v>
      </c>
      <c r="J3462" s="218"/>
      <c r="K3462" s="218"/>
      <c r="L3462" s="218"/>
      <c r="M3462" s="218"/>
      <c r="N3462" s="218"/>
      <c r="O3462" s="218"/>
      <c r="P3462" s="218"/>
      <c r="Q3462" s="218"/>
    </row>
    <row r="3463" spans="2:17" x14ac:dyDescent="0.25">
      <c r="B3463" s="76"/>
      <c r="C3463" s="77"/>
      <c r="D3463" s="231"/>
      <c r="E3463" s="35"/>
      <c r="F3463" s="225"/>
      <c r="G3463" s="79"/>
      <c r="H3463" s="290"/>
      <c r="I3463" s="74" t="str">
        <f t="shared" si="91"/>
        <v>11900</v>
      </c>
      <c r="J3463" s="218"/>
      <c r="K3463" s="218"/>
      <c r="L3463" s="218"/>
      <c r="M3463" s="218"/>
      <c r="N3463" s="218"/>
      <c r="O3463" s="218"/>
      <c r="P3463" s="218"/>
      <c r="Q3463" s="218"/>
    </row>
    <row r="3464" spans="2:17" x14ac:dyDescent="0.25">
      <c r="B3464" s="76"/>
      <c r="C3464" s="77"/>
      <c r="D3464" s="231"/>
      <c r="E3464" s="35"/>
      <c r="F3464" s="225"/>
      <c r="G3464" s="79"/>
      <c r="H3464" s="290"/>
      <c r="I3464" s="74" t="str">
        <f t="shared" si="91"/>
        <v>11900</v>
      </c>
      <c r="J3464" s="218"/>
      <c r="K3464" s="218"/>
      <c r="L3464" s="218"/>
      <c r="M3464" s="218"/>
      <c r="N3464" s="218"/>
      <c r="O3464" s="218"/>
      <c r="P3464" s="218"/>
      <c r="Q3464" s="218"/>
    </row>
    <row r="3465" spans="2:17" x14ac:dyDescent="0.25">
      <c r="B3465" s="76"/>
      <c r="C3465" s="77"/>
      <c r="D3465" s="231"/>
      <c r="E3465" s="35"/>
      <c r="F3465" s="225"/>
      <c r="G3465" s="79"/>
      <c r="H3465" s="290"/>
      <c r="I3465" s="74" t="str">
        <f t="shared" si="91"/>
        <v>11900</v>
      </c>
      <c r="J3465" s="218"/>
      <c r="K3465" s="218"/>
      <c r="L3465" s="218"/>
      <c r="M3465" s="218"/>
      <c r="N3465" s="218"/>
      <c r="O3465" s="218"/>
      <c r="P3465" s="218"/>
      <c r="Q3465" s="218"/>
    </row>
    <row r="3466" spans="2:17" x14ac:dyDescent="0.25">
      <c r="B3466" s="76"/>
      <c r="C3466" s="77"/>
      <c r="D3466" s="231"/>
      <c r="E3466" s="35"/>
      <c r="F3466" s="225"/>
      <c r="G3466" s="79"/>
      <c r="H3466" s="290"/>
      <c r="I3466" s="74" t="str">
        <f t="shared" si="91"/>
        <v>11900</v>
      </c>
      <c r="J3466" s="218"/>
      <c r="K3466" s="218"/>
      <c r="L3466" s="218"/>
      <c r="M3466" s="218"/>
      <c r="N3466" s="218"/>
      <c r="O3466" s="218"/>
      <c r="P3466" s="218"/>
      <c r="Q3466" s="218"/>
    </row>
    <row r="3467" spans="2:17" x14ac:dyDescent="0.25">
      <c r="B3467" s="76"/>
      <c r="C3467" s="77"/>
      <c r="D3467" s="231"/>
      <c r="E3467" s="35"/>
      <c r="F3467" s="225"/>
      <c r="G3467" s="79"/>
      <c r="H3467" s="290"/>
      <c r="I3467" s="74" t="str">
        <f t="shared" si="91"/>
        <v>11900</v>
      </c>
      <c r="J3467" s="218"/>
      <c r="K3467" s="218"/>
      <c r="L3467" s="218"/>
      <c r="M3467" s="218"/>
      <c r="N3467" s="218"/>
      <c r="O3467" s="218"/>
      <c r="P3467" s="218"/>
      <c r="Q3467" s="218"/>
    </row>
    <row r="3468" spans="2:17" x14ac:dyDescent="0.25">
      <c r="B3468" s="76"/>
      <c r="C3468" s="77"/>
      <c r="D3468" s="231"/>
      <c r="E3468" s="35"/>
      <c r="F3468" s="225"/>
      <c r="G3468" s="79"/>
      <c r="H3468" s="290"/>
      <c r="I3468" s="74" t="str">
        <f t="shared" si="91"/>
        <v>11900</v>
      </c>
      <c r="J3468" s="218"/>
      <c r="K3468" s="218"/>
      <c r="L3468" s="218"/>
      <c r="M3468" s="218"/>
      <c r="N3468" s="218"/>
      <c r="O3468" s="218"/>
      <c r="P3468" s="218"/>
      <c r="Q3468" s="218"/>
    </row>
    <row r="3469" spans="2:17" x14ac:dyDescent="0.25">
      <c r="B3469" s="76"/>
      <c r="C3469" s="77"/>
      <c r="D3469" s="231"/>
      <c r="E3469" s="35"/>
      <c r="F3469" s="225"/>
      <c r="G3469" s="79"/>
      <c r="H3469" s="290"/>
      <c r="I3469" s="74" t="str">
        <f t="shared" si="91"/>
        <v>11900</v>
      </c>
      <c r="J3469" s="218"/>
      <c r="K3469" s="218"/>
      <c r="L3469" s="218"/>
      <c r="M3469" s="218"/>
      <c r="N3469" s="218"/>
      <c r="O3469" s="218"/>
      <c r="P3469" s="218"/>
      <c r="Q3469" s="218"/>
    </row>
    <row r="3470" spans="2:17" x14ac:dyDescent="0.25">
      <c r="B3470" s="76"/>
      <c r="C3470" s="77"/>
      <c r="D3470" s="231"/>
      <c r="E3470" s="35"/>
      <c r="F3470" s="225"/>
      <c r="G3470" s="79"/>
      <c r="H3470" s="290"/>
      <c r="I3470" s="74" t="str">
        <f t="shared" si="91"/>
        <v>11900</v>
      </c>
      <c r="J3470" s="218"/>
      <c r="K3470" s="218"/>
      <c r="L3470" s="218"/>
      <c r="M3470" s="218"/>
      <c r="N3470" s="218"/>
      <c r="O3470" s="218"/>
      <c r="P3470" s="218"/>
      <c r="Q3470" s="218"/>
    </row>
    <row r="3471" spans="2:17" x14ac:dyDescent="0.25">
      <c r="B3471" s="76"/>
      <c r="C3471" s="77"/>
      <c r="D3471" s="231"/>
      <c r="E3471" s="35"/>
      <c r="F3471" s="225"/>
      <c r="G3471" s="79"/>
      <c r="H3471" s="290"/>
      <c r="I3471" s="74" t="str">
        <f t="shared" ref="I3471:I3534" si="92">MONTH(D3471)&amp;YEAR(D3471)&amp;G3471</f>
        <v>11900</v>
      </c>
      <c r="J3471" s="218"/>
      <c r="K3471" s="218"/>
      <c r="L3471" s="218"/>
      <c r="M3471" s="218"/>
      <c r="N3471" s="218"/>
      <c r="O3471" s="218"/>
      <c r="P3471" s="218"/>
      <c r="Q3471" s="218"/>
    </row>
    <row r="3472" spans="2:17" x14ac:dyDescent="0.25">
      <c r="B3472" s="76"/>
      <c r="C3472" s="77"/>
      <c r="D3472" s="231"/>
      <c r="E3472" s="35"/>
      <c r="F3472" s="225"/>
      <c r="G3472" s="79"/>
      <c r="H3472" s="290"/>
      <c r="I3472" s="74" t="str">
        <f t="shared" si="92"/>
        <v>11900</v>
      </c>
      <c r="J3472" s="218"/>
      <c r="K3472" s="218"/>
      <c r="L3472" s="218"/>
      <c r="M3472" s="218"/>
      <c r="N3472" s="218"/>
      <c r="O3472" s="218"/>
      <c r="P3472" s="218"/>
      <c r="Q3472" s="218"/>
    </row>
    <row r="3473" spans="2:17" x14ac:dyDescent="0.25">
      <c r="B3473" s="76"/>
      <c r="C3473" s="77"/>
      <c r="D3473" s="231"/>
      <c r="E3473" s="35"/>
      <c r="F3473" s="225"/>
      <c r="G3473" s="79"/>
      <c r="H3473" s="290"/>
      <c r="I3473" s="74" t="str">
        <f t="shared" si="92"/>
        <v>11900</v>
      </c>
      <c r="J3473" s="218"/>
      <c r="K3473" s="218"/>
      <c r="L3473" s="218"/>
      <c r="M3473" s="218"/>
      <c r="N3473" s="218"/>
      <c r="O3473" s="218"/>
      <c r="P3473" s="218"/>
      <c r="Q3473" s="218"/>
    </row>
    <row r="3474" spans="2:17" x14ac:dyDescent="0.25">
      <c r="B3474" s="76"/>
      <c r="C3474" s="77"/>
      <c r="D3474" s="231"/>
      <c r="E3474" s="35"/>
      <c r="F3474" s="225"/>
      <c r="G3474" s="79"/>
      <c r="H3474" s="290"/>
      <c r="I3474" s="74" t="str">
        <f t="shared" si="92"/>
        <v>11900</v>
      </c>
      <c r="J3474" s="218"/>
      <c r="K3474" s="218"/>
      <c r="L3474" s="218"/>
      <c r="M3474" s="218"/>
      <c r="N3474" s="218"/>
      <c r="O3474" s="218"/>
      <c r="P3474" s="218"/>
      <c r="Q3474" s="218"/>
    </row>
    <row r="3475" spans="2:17" x14ac:dyDescent="0.25">
      <c r="B3475" s="76"/>
      <c r="C3475" s="77"/>
      <c r="D3475" s="231"/>
      <c r="E3475" s="35"/>
      <c r="F3475" s="225"/>
      <c r="G3475" s="79"/>
      <c r="H3475" s="290"/>
      <c r="I3475" s="74" t="str">
        <f t="shared" si="92"/>
        <v>11900</v>
      </c>
      <c r="J3475" s="218"/>
      <c r="K3475" s="218"/>
      <c r="L3475" s="218"/>
      <c r="M3475" s="218"/>
      <c r="N3475" s="218"/>
      <c r="O3475" s="218"/>
      <c r="P3475" s="218"/>
      <c r="Q3475" s="218"/>
    </row>
    <row r="3476" spans="2:17" x14ac:dyDescent="0.25">
      <c r="B3476" s="76"/>
      <c r="C3476" s="77"/>
      <c r="D3476" s="231"/>
      <c r="E3476" s="35"/>
      <c r="F3476" s="225"/>
      <c r="G3476" s="79"/>
      <c r="H3476" s="290"/>
      <c r="I3476" s="74" t="str">
        <f t="shared" si="92"/>
        <v>11900</v>
      </c>
      <c r="J3476" s="218"/>
      <c r="K3476" s="218"/>
      <c r="L3476" s="218"/>
      <c r="M3476" s="218"/>
      <c r="N3476" s="218"/>
      <c r="O3476" s="218"/>
      <c r="P3476" s="218"/>
      <c r="Q3476" s="218"/>
    </row>
    <row r="3477" spans="2:17" x14ac:dyDescent="0.25">
      <c r="B3477" s="76"/>
      <c r="C3477" s="77"/>
      <c r="D3477" s="231"/>
      <c r="E3477" s="35"/>
      <c r="F3477" s="225"/>
      <c r="G3477" s="79"/>
      <c r="H3477" s="290"/>
      <c r="I3477" s="74" t="str">
        <f t="shared" si="92"/>
        <v>11900</v>
      </c>
      <c r="J3477" s="218"/>
      <c r="K3477" s="218"/>
      <c r="L3477" s="218"/>
      <c r="M3477" s="218"/>
      <c r="N3477" s="218"/>
      <c r="O3477" s="218"/>
      <c r="P3477" s="218"/>
      <c r="Q3477" s="218"/>
    </row>
    <row r="3478" spans="2:17" x14ac:dyDescent="0.25">
      <c r="B3478" s="76"/>
      <c r="C3478" s="77"/>
      <c r="D3478" s="231"/>
      <c r="E3478" s="35"/>
      <c r="F3478" s="225"/>
      <c r="G3478" s="79"/>
      <c r="H3478" s="290"/>
      <c r="I3478" s="74" t="str">
        <f t="shared" si="92"/>
        <v>11900</v>
      </c>
      <c r="J3478" s="218"/>
      <c r="K3478" s="218"/>
      <c r="L3478" s="218"/>
      <c r="M3478" s="218"/>
      <c r="N3478" s="218"/>
      <c r="O3478" s="218"/>
      <c r="P3478" s="218"/>
      <c r="Q3478" s="218"/>
    </row>
    <row r="3479" spans="2:17" x14ac:dyDescent="0.25">
      <c r="B3479" s="76"/>
      <c r="C3479" s="77"/>
      <c r="D3479" s="231"/>
      <c r="E3479" s="35"/>
      <c r="F3479" s="225"/>
      <c r="G3479" s="79"/>
      <c r="H3479" s="290"/>
      <c r="I3479" s="74" t="str">
        <f t="shared" si="92"/>
        <v>11900</v>
      </c>
      <c r="J3479" s="218"/>
      <c r="K3479" s="218"/>
      <c r="L3479" s="218"/>
      <c r="M3479" s="218"/>
      <c r="N3479" s="218"/>
      <c r="O3479" s="218"/>
      <c r="P3479" s="218"/>
      <c r="Q3479" s="218"/>
    </row>
    <row r="3480" spans="2:17" x14ac:dyDescent="0.25">
      <c r="B3480" s="76"/>
      <c r="C3480" s="77"/>
      <c r="D3480" s="231"/>
      <c r="E3480" s="35"/>
      <c r="F3480" s="225"/>
      <c r="G3480" s="79"/>
      <c r="H3480" s="290"/>
      <c r="I3480" s="74" t="str">
        <f t="shared" si="92"/>
        <v>11900</v>
      </c>
      <c r="J3480" s="218"/>
      <c r="K3480" s="218"/>
      <c r="L3480" s="218"/>
      <c r="M3480" s="218"/>
      <c r="N3480" s="218"/>
      <c r="O3480" s="218"/>
      <c r="P3480" s="218"/>
      <c r="Q3480" s="218"/>
    </row>
    <row r="3481" spans="2:17" x14ac:dyDescent="0.25">
      <c r="B3481" s="76"/>
      <c r="C3481" s="77"/>
      <c r="D3481" s="231"/>
      <c r="E3481" s="35"/>
      <c r="F3481" s="225"/>
      <c r="G3481" s="79"/>
      <c r="H3481" s="290"/>
      <c r="I3481" s="74" t="str">
        <f t="shared" si="92"/>
        <v>11900</v>
      </c>
      <c r="J3481" s="218"/>
      <c r="K3481" s="218"/>
      <c r="L3481" s="218"/>
      <c r="M3481" s="218"/>
      <c r="N3481" s="218"/>
      <c r="O3481" s="218"/>
      <c r="P3481" s="218"/>
      <c r="Q3481" s="218"/>
    </row>
    <row r="3482" spans="2:17" x14ac:dyDescent="0.25">
      <c r="B3482" s="76"/>
      <c r="C3482" s="77"/>
      <c r="D3482" s="231"/>
      <c r="E3482" s="35"/>
      <c r="F3482" s="225"/>
      <c r="G3482" s="79"/>
      <c r="H3482" s="290"/>
      <c r="I3482" s="74" t="str">
        <f t="shared" si="92"/>
        <v>11900</v>
      </c>
      <c r="J3482" s="218"/>
      <c r="K3482" s="218"/>
      <c r="L3482" s="218"/>
      <c r="M3482" s="218"/>
      <c r="N3482" s="218"/>
      <c r="O3482" s="218"/>
      <c r="P3482" s="218"/>
      <c r="Q3482" s="218"/>
    </row>
    <row r="3483" spans="2:17" x14ac:dyDescent="0.25">
      <c r="B3483" s="76"/>
      <c r="C3483" s="77"/>
      <c r="D3483" s="231"/>
      <c r="E3483" s="35"/>
      <c r="F3483" s="225"/>
      <c r="G3483" s="79"/>
      <c r="H3483" s="290"/>
      <c r="I3483" s="74" t="str">
        <f t="shared" si="92"/>
        <v>11900</v>
      </c>
      <c r="J3483" s="218"/>
      <c r="K3483" s="218"/>
      <c r="L3483" s="218"/>
      <c r="M3483" s="218"/>
      <c r="N3483" s="218"/>
      <c r="O3483" s="218"/>
      <c r="P3483" s="218"/>
      <c r="Q3483" s="218"/>
    </row>
    <row r="3484" spans="2:17" x14ac:dyDescent="0.25">
      <c r="B3484" s="76"/>
      <c r="C3484" s="77"/>
      <c r="D3484" s="231"/>
      <c r="E3484" s="35"/>
      <c r="F3484" s="225"/>
      <c r="G3484" s="79"/>
      <c r="H3484" s="290"/>
      <c r="I3484" s="74" t="str">
        <f t="shared" si="92"/>
        <v>11900</v>
      </c>
      <c r="J3484" s="218"/>
      <c r="K3484" s="218"/>
      <c r="L3484" s="218"/>
      <c r="M3484" s="218"/>
      <c r="N3484" s="218"/>
      <c r="O3484" s="218"/>
      <c r="P3484" s="218"/>
      <c r="Q3484" s="218"/>
    </row>
    <row r="3485" spans="2:17" x14ac:dyDescent="0.25">
      <c r="B3485" s="76"/>
      <c r="C3485" s="77"/>
      <c r="D3485" s="231"/>
      <c r="E3485" s="35"/>
      <c r="F3485" s="225"/>
      <c r="G3485" s="79"/>
      <c r="H3485" s="290"/>
      <c r="I3485" s="74" t="str">
        <f t="shared" si="92"/>
        <v>11900</v>
      </c>
      <c r="J3485" s="218"/>
      <c r="K3485" s="218"/>
      <c r="L3485" s="218"/>
      <c r="M3485" s="218"/>
      <c r="N3485" s="218"/>
      <c r="O3485" s="218"/>
      <c r="P3485" s="218"/>
      <c r="Q3485" s="218"/>
    </row>
    <row r="3486" spans="2:17" x14ac:dyDescent="0.25">
      <c r="B3486" s="76"/>
      <c r="C3486" s="77"/>
      <c r="D3486" s="231"/>
      <c r="E3486" s="35"/>
      <c r="F3486" s="225"/>
      <c r="G3486" s="79"/>
      <c r="H3486" s="290"/>
      <c r="I3486" s="74" t="str">
        <f t="shared" si="92"/>
        <v>11900</v>
      </c>
      <c r="J3486" s="218"/>
      <c r="K3486" s="218"/>
      <c r="L3486" s="218"/>
      <c r="M3486" s="218"/>
      <c r="N3486" s="218"/>
      <c r="O3486" s="218"/>
      <c r="P3486" s="218"/>
      <c r="Q3486" s="218"/>
    </row>
    <row r="3487" spans="2:17" x14ac:dyDescent="0.25">
      <c r="B3487" s="76"/>
      <c r="C3487" s="77"/>
      <c r="D3487" s="231"/>
      <c r="E3487" s="35"/>
      <c r="F3487" s="225"/>
      <c r="G3487" s="79"/>
      <c r="H3487" s="290"/>
      <c r="I3487" s="74" t="str">
        <f t="shared" si="92"/>
        <v>11900</v>
      </c>
      <c r="J3487" s="218"/>
      <c r="K3487" s="218"/>
      <c r="L3487" s="218"/>
      <c r="M3487" s="218"/>
      <c r="N3487" s="218"/>
      <c r="O3487" s="218"/>
      <c r="P3487" s="218"/>
      <c r="Q3487" s="218"/>
    </row>
    <row r="3488" spans="2:17" x14ac:dyDescent="0.25">
      <c r="B3488" s="76"/>
      <c r="C3488" s="77"/>
      <c r="D3488" s="231"/>
      <c r="E3488" s="35"/>
      <c r="F3488" s="225"/>
      <c r="G3488" s="79"/>
      <c r="H3488" s="290"/>
      <c r="I3488" s="74" t="str">
        <f t="shared" si="92"/>
        <v>11900</v>
      </c>
      <c r="J3488" s="218"/>
      <c r="K3488" s="218"/>
      <c r="L3488" s="218"/>
      <c r="M3488" s="218"/>
      <c r="N3488" s="218"/>
      <c r="O3488" s="218"/>
      <c r="P3488" s="218"/>
      <c r="Q3488" s="218"/>
    </row>
    <row r="3489" spans="2:17" x14ac:dyDescent="0.25">
      <c r="B3489" s="76"/>
      <c r="C3489" s="77"/>
      <c r="D3489" s="231"/>
      <c r="E3489" s="35"/>
      <c r="F3489" s="225"/>
      <c r="G3489" s="79"/>
      <c r="H3489" s="290"/>
      <c r="I3489" s="74" t="str">
        <f t="shared" si="92"/>
        <v>11900</v>
      </c>
      <c r="J3489" s="218"/>
      <c r="K3489" s="218"/>
      <c r="L3489" s="218"/>
      <c r="M3489" s="218"/>
      <c r="N3489" s="218"/>
      <c r="O3489" s="218"/>
      <c r="P3489" s="218"/>
      <c r="Q3489" s="218"/>
    </row>
    <row r="3490" spans="2:17" x14ac:dyDescent="0.25">
      <c r="B3490" s="76"/>
      <c r="C3490" s="77"/>
      <c r="D3490" s="231"/>
      <c r="E3490" s="35"/>
      <c r="F3490" s="225"/>
      <c r="G3490" s="79"/>
      <c r="H3490" s="290"/>
      <c r="I3490" s="74" t="str">
        <f t="shared" si="92"/>
        <v>11900</v>
      </c>
      <c r="J3490" s="218"/>
      <c r="K3490" s="218"/>
      <c r="L3490" s="218"/>
      <c r="M3490" s="218"/>
      <c r="N3490" s="218"/>
      <c r="O3490" s="218"/>
      <c r="P3490" s="218"/>
      <c r="Q3490" s="218"/>
    </row>
    <row r="3491" spans="2:17" x14ac:dyDescent="0.25">
      <c r="B3491" s="76"/>
      <c r="C3491" s="77"/>
      <c r="D3491" s="231"/>
      <c r="E3491" s="35"/>
      <c r="F3491" s="225"/>
      <c r="G3491" s="79"/>
      <c r="H3491" s="290"/>
      <c r="I3491" s="74" t="str">
        <f t="shared" si="92"/>
        <v>11900</v>
      </c>
      <c r="J3491" s="218"/>
      <c r="K3491" s="218"/>
      <c r="L3491" s="218"/>
      <c r="M3491" s="218"/>
      <c r="N3491" s="218"/>
      <c r="O3491" s="218"/>
      <c r="P3491" s="218"/>
      <c r="Q3491" s="218"/>
    </row>
    <row r="3492" spans="2:17" x14ac:dyDescent="0.25">
      <c r="B3492" s="76"/>
      <c r="C3492" s="77"/>
      <c r="D3492" s="231"/>
      <c r="E3492" s="35"/>
      <c r="F3492" s="225"/>
      <c r="G3492" s="79"/>
      <c r="H3492" s="290"/>
      <c r="I3492" s="74" t="str">
        <f t="shared" si="92"/>
        <v>11900</v>
      </c>
      <c r="J3492" s="218"/>
      <c r="K3492" s="218"/>
      <c r="L3492" s="218"/>
      <c r="M3492" s="218"/>
      <c r="N3492" s="218"/>
      <c r="O3492" s="218"/>
      <c r="P3492" s="218"/>
      <c r="Q3492" s="218"/>
    </row>
    <row r="3493" spans="2:17" x14ac:dyDescent="0.25">
      <c r="B3493" s="76"/>
      <c r="C3493" s="77"/>
      <c r="D3493" s="231"/>
      <c r="E3493" s="35"/>
      <c r="F3493" s="225"/>
      <c r="G3493" s="79"/>
      <c r="H3493" s="290"/>
      <c r="I3493" s="74" t="str">
        <f t="shared" si="92"/>
        <v>11900</v>
      </c>
      <c r="J3493" s="218"/>
      <c r="K3493" s="218"/>
      <c r="L3493" s="218"/>
      <c r="M3493" s="218"/>
      <c r="N3493" s="218"/>
      <c r="O3493" s="218"/>
      <c r="P3493" s="218"/>
      <c r="Q3493" s="218"/>
    </row>
    <row r="3494" spans="2:17" x14ac:dyDescent="0.25">
      <c r="B3494" s="76"/>
      <c r="C3494" s="77"/>
      <c r="D3494" s="231"/>
      <c r="E3494" s="35"/>
      <c r="F3494" s="225"/>
      <c r="G3494" s="79"/>
      <c r="H3494" s="290"/>
      <c r="I3494" s="74" t="str">
        <f t="shared" si="92"/>
        <v>11900</v>
      </c>
      <c r="J3494" s="218"/>
      <c r="K3494" s="218"/>
      <c r="L3494" s="218"/>
      <c r="M3494" s="218"/>
      <c r="N3494" s="218"/>
      <c r="O3494" s="218"/>
      <c r="P3494" s="218"/>
      <c r="Q3494" s="218"/>
    </row>
    <row r="3495" spans="2:17" x14ac:dyDescent="0.25">
      <c r="B3495" s="76"/>
      <c r="C3495" s="77"/>
      <c r="D3495" s="231"/>
      <c r="E3495" s="35"/>
      <c r="F3495" s="225"/>
      <c r="G3495" s="79"/>
      <c r="H3495" s="290"/>
      <c r="I3495" s="74" t="str">
        <f t="shared" si="92"/>
        <v>11900</v>
      </c>
      <c r="J3495" s="218"/>
      <c r="K3495" s="218"/>
      <c r="L3495" s="218"/>
      <c r="M3495" s="218"/>
      <c r="N3495" s="218"/>
      <c r="O3495" s="218"/>
      <c r="P3495" s="218"/>
      <c r="Q3495" s="218"/>
    </row>
    <row r="3496" spans="2:17" x14ac:dyDescent="0.25">
      <c r="B3496" s="76"/>
      <c r="C3496" s="77"/>
      <c r="D3496" s="231"/>
      <c r="E3496" s="35"/>
      <c r="F3496" s="225"/>
      <c r="G3496" s="79"/>
      <c r="H3496" s="290"/>
      <c r="I3496" s="74" t="str">
        <f t="shared" si="92"/>
        <v>11900</v>
      </c>
      <c r="J3496" s="218"/>
      <c r="K3496" s="218"/>
      <c r="L3496" s="218"/>
      <c r="M3496" s="218"/>
      <c r="N3496" s="218"/>
      <c r="O3496" s="218"/>
      <c r="P3496" s="218"/>
      <c r="Q3496" s="218"/>
    </row>
    <row r="3497" spans="2:17" x14ac:dyDescent="0.25">
      <c r="B3497" s="76"/>
      <c r="C3497" s="77"/>
      <c r="D3497" s="231"/>
      <c r="E3497" s="35"/>
      <c r="F3497" s="225"/>
      <c r="G3497" s="79"/>
      <c r="H3497" s="290"/>
      <c r="I3497" s="74" t="str">
        <f t="shared" si="92"/>
        <v>11900</v>
      </c>
      <c r="J3497" s="218"/>
      <c r="K3497" s="218"/>
      <c r="L3497" s="218"/>
      <c r="M3497" s="218"/>
      <c r="N3497" s="218"/>
      <c r="O3497" s="218"/>
      <c r="P3497" s="218"/>
      <c r="Q3497" s="218"/>
    </row>
    <row r="3498" spans="2:17" x14ac:dyDescent="0.25">
      <c r="B3498" s="76"/>
      <c r="C3498" s="77"/>
      <c r="D3498" s="231"/>
      <c r="E3498" s="35"/>
      <c r="F3498" s="225"/>
      <c r="G3498" s="79"/>
      <c r="H3498" s="290"/>
      <c r="I3498" s="74" t="str">
        <f t="shared" si="92"/>
        <v>11900</v>
      </c>
      <c r="J3498" s="218"/>
      <c r="K3498" s="218"/>
      <c r="L3498" s="218"/>
      <c r="M3498" s="218"/>
      <c r="N3498" s="218"/>
      <c r="O3498" s="218"/>
      <c r="P3498" s="218"/>
      <c r="Q3498" s="218"/>
    </row>
    <row r="3499" spans="2:17" x14ac:dyDescent="0.25">
      <c r="B3499" s="76"/>
      <c r="C3499" s="77"/>
      <c r="D3499" s="231"/>
      <c r="E3499" s="35"/>
      <c r="F3499" s="225"/>
      <c r="G3499" s="79"/>
      <c r="H3499" s="290"/>
      <c r="I3499" s="74" t="str">
        <f t="shared" si="92"/>
        <v>11900</v>
      </c>
      <c r="J3499" s="218"/>
      <c r="K3499" s="218"/>
      <c r="L3499" s="218"/>
      <c r="M3499" s="218"/>
      <c r="N3499" s="218"/>
      <c r="O3499" s="218"/>
      <c r="P3499" s="218"/>
      <c r="Q3499" s="218"/>
    </row>
    <row r="3500" spans="2:17" x14ac:dyDescent="0.25">
      <c r="B3500" s="76"/>
      <c r="C3500" s="77"/>
      <c r="D3500" s="231"/>
      <c r="E3500" s="35"/>
      <c r="F3500" s="225"/>
      <c r="G3500" s="79"/>
      <c r="H3500" s="290"/>
      <c r="I3500" s="74" t="str">
        <f t="shared" si="92"/>
        <v>11900</v>
      </c>
      <c r="J3500" s="218"/>
      <c r="K3500" s="218"/>
      <c r="L3500" s="218"/>
      <c r="M3500" s="218"/>
      <c r="N3500" s="218"/>
      <c r="O3500" s="218"/>
      <c r="P3500" s="218"/>
      <c r="Q3500" s="218"/>
    </row>
    <row r="3501" spans="2:17" x14ac:dyDescent="0.25">
      <c r="B3501" s="76"/>
      <c r="C3501" s="77"/>
      <c r="D3501" s="231"/>
      <c r="E3501" s="35"/>
      <c r="F3501" s="225"/>
      <c r="G3501" s="79"/>
      <c r="H3501" s="290"/>
      <c r="I3501" s="74" t="str">
        <f t="shared" si="92"/>
        <v>11900</v>
      </c>
      <c r="J3501" s="218"/>
      <c r="K3501" s="218"/>
      <c r="L3501" s="218"/>
      <c r="M3501" s="218"/>
      <c r="N3501" s="218"/>
      <c r="O3501" s="218"/>
      <c r="P3501" s="218"/>
      <c r="Q3501" s="218"/>
    </row>
    <row r="3502" spans="2:17" x14ac:dyDescent="0.25">
      <c r="B3502" s="76"/>
      <c r="C3502" s="77"/>
      <c r="D3502" s="231"/>
      <c r="E3502" s="35"/>
      <c r="F3502" s="225"/>
      <c r="G3502" s="79"/>
      <c r="H3502" s="290"/>
      <c r="I3502" s="74" t="str">
        <f t="shared" si="92"/>
        <v>11900</v>
      </c>
      <c r="J3502" s="218"/>
      <c r="K3502" s="218"/>
      <c r="L3502" s="218"/>
      <c r="M3502" s="218"/>
      <c r="N3502" s="218"/>
      <c r="O3502" s="218"/>
      <c r="P3502" s="218"/>
      <c r="Q3502" s="218"/>
    </row>
    <row r="3503" spans="2:17" x14ac:dyDescent="0.25">
      <c r="B3503" s="76"/>
      <c r="C3503" s="77"/>
      <c r="D3503" s="231"/>
      <c r="E3503" s="35"/>
      <c r="F3503" s="225"/>
      <c r="G3503" s="79"/>
      <c r="H3503" s="290"/>
      <c r="I3503" s="74" t="str">
        <f t="shared" si="92"/>
        <v>11900</v>
      </c>
      <c r="J3503" s="218"/>
      <c r="K3503" s="218"/>
      <c r="L3503" s="218"/>
      <c r="M3503" s="218"/>
      <c r="N3503" s="218"/>
      <c r="O3503" s="218"/>
      <c r="P3503" s="218"/>
      <c r="Q3503" s="218"/>
    </row>
    <row r="3504" spans="2:17" x14ac:dyDescent="0.25">
      <c r="B3504" s="76"/>
      <c r="C3504" s="77"/>
      <c r="D3504" s="231"/>
      <c r="E3504" s="35"/>
      <c r="F3504" s="225"/>
      <c r="G3504" s="79"/>
      <c r="H3504" s="290"/>
      <c r="I3504" s="74" t="str">
        <f t="shared" si="92"/>
        <v>11900</v>
      </c>
      <c r="J3504" s="218"/>
      <c r="K3504" s="218"/>
      <c r="L3504" s="218"/>
      <c r="M3504" s="218"/>
      <c r="N3504" s="218"/>
      <c r="O3504" s="218"/>
      <c r="P3504" s="218"/>
      <c r="Q3504" s="218"/>
    </row>
    <row r="3505" spans="2:17" x14ac:dyDescent="0.25">
      <c r="B3505" s="76"/>
      <c r="C3505" s="77"/>
      <c r="D3505" s="231"/>
      <c r="E3505" s="35"/>
      <c r="F3505" s="225"/>
      <c r="G3505" s="79"/>
      <c r="H3505" s="290"/>
      <c r="I3505" s="74" t="str">
        <f t="shared" si="92"/>
        <v>11900</v>
      </c>
      <c r="J3505" s="218"/>
      <c r="K3505" s="218"/>
      <c r="L3505" s="218"/>
      <c r="M3505" s="218"/>
      <c r="N3505" s="218"/>
      <c r="O3505" s="218"/>
      <c r="P3505" s="218"/>
      <c r="Q3505" s="218"/>
    </row>
    <row r="3506" spans="2:17" x14ac:dyDescent="0.25">
      <c r="B3506" s="76"/>
      <c r="C3506" s="77"/>
      <c r="D3506" s="231"/>
      <c r="E3506" s="35"/>
      <c r="F3506" s="225"/>
      <c r="G3506" s="79"/>
      <c r="H3506" s="290"/>
      <c r="I3506" s="74" t="str">
        <f t="shared" si="92"/>
        <v>11900</v>
      </c>
      <c r="J3506" s="218"/>
      <c r="K3506" s="218"/>
      <c r="L3506" s="218"/>
      <c r="M3506" s="218"/>
      <c r="N3506" s="218"/>
      <c r="O3506" s="218"/>
      <c r="P3506" s="218"/>
      <c r="Q3506" s="218"/>
    </row>
    <row r="3507" spans="2:17" x14ac:dyDescent="0.25">
      <c r="B3507" s="76"/>
      <c r="C3507" s="77"/>
      <c r="D3507" s="231"/>
      <c r="E3507" s="35"/>
      <c r="F3507" s="225"/>
      <c r="G3507" s="79"/>
      <c r="H3507" s="290"/>
      <c r="I3507" s="74" t="str">
        <f t="shared" si="92"/>
        <v>11900</v>
      </c>
      <c r="J3507" s="218"/>
      <c r="K3507" s="218"/>
      <c r="L3507" s="218"/>
      <c r="M3507" s="218"/>
      <c r="N3507" s="218"/>
      <c r="O3507" s="218"/>
      <c r="P3507" s="218"/>
      <c r="Q3507" s="218"/>
    </row>
    <row r="3508" spans="2:17" x14ac:dyDescent="0.25">
      <c r="B3508" s="76"/>
      <c r="C3508" s="77"/>
      <c r="D3508" s="231"/>
      <c r="E3508" s="35"/>
      <c r="F3508" s="225"/>
      <c r="G3508" s="79"/>
      <c r="H3508" s="290"/>
      <c r="I3508" s="74" t="str">
        <f t="shared" si="92"/>
        <v>11900</v>
      </c>
      <c r="J3508" s="218"/>
      <c r="K3508" s="218"/>
      <c r="L3508" s="218"/>
      <c r="M3508" s="218"/>
      <c r="N3508" s="218"/>
      <c r="O3508" s="218"/>
      <c r="P3508" s="218"/>
      <c r="Q3508" s="218"/>
    </row>
    <row r="3509" spans="2:17" x14ac:dyDescent="0.25">
      <c r="B3509" s="76"/>
      <c r="C3509" s="77"/>
      <c r="D3509" s="231"/>
      <c r="E3509" s="35"/>
      <c r="F3509" s="225"/>
      <c r="G3509" s="79"/>
      <c r="H3509" s="290"/>
      <c r="I3509" s="74" t="str">
        <f t="shared" si="92"/>
        <v>11900</v>
      </c>
      <c r="J3509" s="218"/>
      <c r="K3509" s="218"/>
      <c r="L3509" s="218"/>
      <c r="M3509" s="218"/>
      <c r="N3509" s="218"/>
      <c r="O3509" s="218"/>
      <c r="P3509" s="218"/>
      <c r="Q3509" s="218"/>
    </row>
    <row r="3510" spans="2:17" x14ac:dyDescent="0.25">
      <c r="B3510" s="76"/>
      <c r="C3510" s="77"/>
      <c r="D3510" s="231"/>
      <c r="E3510" s="35"/>
      <c r="F3510" s="225"/>
      <c r="G3510" s="79"/>
      <c r="H3510" s="290"/>
      <c r="I3510" s="74" t="str">
        <f t="shared" si="92"/>
        <v>11900</v>
      </c>
      <c r="J3510" s="218"/>
      <c r="K3510" s="218"/>
      <c r="L3510" s="218"/>
      <c r="M3510" s="218"/>
      <c r="N3510" s="218"/>
      <c r="O3510" s="218"/>
      <c r="P3510" s="218"/>
      <c r="Q3510" s="218"/>
    </row>
    <row r="3511" spans="2:17" x14ac:dyDescent="0.25">
      <c r="B3511" s="76"/>
      <c r="C3511" s="77"/>
      <c r="D3511" s="231"/>
      <c r="E3511" s="35"/>
      <c r="F3511" s="225"/>
      <c r="G3511" s="79"/>
      <c r="H3511" s="290"/>
      <c r="I3511" s="74" t="str">
        <f t="shared" si="92"/>
        <v>11900</v>
      </c>
      <c r="J3511" s="218"/>
      <c r="K3511" s="218"/>
      <c r="L3511" s="218"/>
      <c r="M3511" s="218"/>
      <c r="N3511" s="218"/>
      <c r="O3511" s="218"/>
      <c r="P3511" s="218"/>
      <c r="Q3511" s="218"/>
    </row>
    <row r="3512" spans="2:17" x14ac:dyDescent="0.25">
      <c r="B3512" s="76"/>
      <c r="C3512" s="77"/>
      <c r="D3512" s="231"/>
      <c r="E3512" s="35"/>
      <c r="F3512" s="225"/>
      <c r="G3512" s="79"/>
      <c r="H3512" s="290"/>
      <c r="I3512" s="74" t="str">
        <f t="shared" si="92"/>
        <v>11900</v>
      </c>
      <c r="J3512" s="218"/>
      <c r="K3512" s="218"/>
      <c r="L3512" s="218"/>
      <c r="M3512" s="218"/>
      <c r="N3512" s="218"/>
      <c r="O3512" s="218"/>
      <c r="P3512" s="218"/>
      <c r="Q3512" s="218"/>
    </row>
    <row r="3513" spans="2:17" x14ac:dyDescent="0.25">
      <c r="B3513" s="76"/>
      <c r="C3513" s="77"/>
      <c r="D3513" s="231"/>
      <c r="E3513" s="35"/>
      <c r="F3513" s="225"/>
      <c r="G3513" s="79"/>
      <c r="H3513" s="290"/>
      <c r="I3513" s="74" t="str">
        <f t="shared" si="92"/>
        <v>11900</v>
      </c>
      <c r="J3513" s="218"/>
      <c r="K3513" s="218"/>
      <c r="L3513" s="218"/>
      <c r="M3513" s="218"/>
      <c r="N3513" s="218"/>
      <c r="O3513" s="218"/>
      <c r="P3513" s="218"/>
      <c r="Q3513" s="218"/>
    </row>
    <row r="3514" spans="2:17" x14ac:dyDescent="0.25">
      <c r="B3514" s="76"/>
      <c r="C3514" s="77"/>
      <c r="D3514" s="231"/>
      <c r="E3514" s="35"/>
      <c r="F3514" s="225"/>
      <c r="G3514" s="79"/>
      <c r="H3514" s="290"/>
      <c r="I3514" s="74" t="str">
        <f t="shared" si="92"/>
        <v>11900</v>
      </c>
      <c r="J3514" s="218"/>
      <c r="K3514" s="218"/>
      <c r="L3514" s="218"/>
      <c r="M3514" s="218"/>
      <c r="N3514" s="218"/>
      <c r="O3514" s="218"/>
      <c r="P3514" s="218"/>
      <c r="Q3514" s="218"/>
    </row>
    <row r="3515" spans="2:17" x14ac:dyDescent="0.25">
      <c r="B3515" s="76"/>
      <c r="C3515" s="77"/>
      <c r="D3515" s="231"/>
      <c r="E3515" s="35"/>
      <c r="F3515" s="225"/>
      <c r="G3515" s="79"/>
      <c r="H3515" s="290"/>
      <c r="I3515" s="74" t="str">
        <f t="shared" si="92"/>
        <v>11900</v>
      </c>
      <c r="J3515" s="218"/>
      <c r="K3515" s="218"/>
      <c r="L3515" s="218"/>
      <c r="M3515" s="218"/>
      <c r="N3515" s="218"/>
      <c r="O3515" s="218"/>
      <c r="P3515" s="218"/>
      <c r="Q3515" s="218"/>
    </row>
    <row r="3516" spans="2:17" x14ac:dyDescent="0.25">
      <c r="B3516" s="76"/>
      <c r="C3516" s="77"/>
      <c r="D3516" s="231"/>
      <c r="E3516" s="35"/>
      <c r="F3516" s="225"/>
      <c r="G3516" s="79"/>
      <c r="H3516" s="290"/>
      <c r="I3516" s="74" t="str">
        <f t="shared" si="92"/>
        <v>11900</v>
      </c>
      <c r="J3516" s="218"/>
      <c r="K3516" s="218"/>
      <c r="L3516" s="218"/>
      <c r="M3516" s="218"/>
      <c r="N3516" s="218"/>
      <c r="O3516" s="218"/>
      <c r="P3516" s="218"/>
      <c r="Q3516" s="218"/>
    </row>
    <row r="3517" spans="2:17" x14ac:dyDescent="0.25">
      <c r="B3517" s="76"/>
      <c r="C3517" s="77"/>
      <c r="D3517" s="231"/>
      <c r="E3517" s="35"/>
      <c r="F3517" s="225"/>
      <c r="G3517" s="79"/>
      <c r="H3517" s="290"/>
      <c r="I3517" s="74" t="str">
        <f t="shared" si="92"/>
        <v>11900</v>
      </c>
      <c r="J3517" s="218"/>
      <c r="K3517" s="218"/>
      <c r="L3517" s="218"/>
      <c r="M3517" s="218"/>
      <c r="N3517" s="218"/>
      <c r="O3517" s="218"/>
      <c r="P3517" s="218"/>
      <c r="Q3517" s="218"/>
    </row>
    <row r="3518" spans="2:17" x14ac:dyDescent="0.25">
      <c r="B3518" s="76"/>
      <c r="C3518" s="77"/>
      <c r="D3518" s="231"/>
      <c r="E3518" s="35"/>
      <c r="F3518" s="225"/>
      <c r="G3518" s="79"/>
      <c r="H3518" s="290"/>
      <c r="I3518" s="74" t="str">
        <f t="shared" si="92"/>
        <v>11900</v>
      </c>
      <c r="J3518" s="218"/>
      <c r="K3518" s="218"/>
      <c r="L3518" s="218"/>
      <c r="M3518" s="218"/>
      <c r="N3518" s="218"/>
      <c r="O3518" s="218"/>
      <c r="P3518" s="218"/>
      <c r="Q3518" s="218"/>
    </row>
    <row r="3519" spans="2:17" x14ac:dyDescent="0.25">
      <c r="B3519" s="76"/>
      <c r="C3519" s="77"/>
      <c r="D3519" s="231"/>
      <c r="E3519" s="35"/>
      <c r="F3519" s="225"/>
      <c r="G3519" s="79"/>
      <c r="H3519" s="290"/>
      <c r="I3519" s="74" t="str">
        <f t="shared" si="92"/>
        <v>11900</v>
      </c>
      <c r="J3519" s="218"/>
      <c r="K3519" s="218"/>
      <c r="L3519" s="218"/>
      <c r="M3519" s="218"/>
      <c r="N3519" s="218"/>
      <c r="O3519" s="218"/>
      <c r="P3519" s="218"/>
      <c r="Q3519" s="218"/>
    </row>
    <row r="3520" spans="2:17" x14ac:dyDescent="0.25">
      <c r="B3520" s="76"/>
      <c r="C3520" s="77"/>
      <c r="D3520" s="231"/>
      <c r="E3520" s="35"/>
      <c r="F3520" s="225"/>
      <c r="G3520" s="79"/>
      <c r="H3520" s="290"/>
      <c r="I3520" s="74" t="str">
        <f t="shared" si="92"/>
        <v>11900</v>
      </c>
      <c r="J3520" s="218"/>
      <c r="K3520" s="218"/>
      <c r="L3520" s="218"/>
      <c r="M3520" s="218"/>
      <c r="N3520" s="218"/>
      <c r="O3520" s="218"/>
      <c r="P3520" s="218"/>
      <c r="Q3520" s="218"/>
    </row>
    <row r="3521" spans="2:17" x14ac:dyDescent="0.25">
      <c r="B3521" s="76"/>
      <c r="C3521" s="77"/>
      <c r="D3521" s="231"/>
      <c r="E3521" s="35"/>
      <c r="F3521" s="225"/>
      <c r="G3521" s="79"/>
      <c r="H3521" s="290"/>
      <c r="I3521" s="74" t="str">
        <f t="shared" si="92"/>
        <v>11900</v>
      </c>
      <c r="J3521" s="218"/>
      <c r="K3521" s="218"/>
      <c r="L3521" s="218"/>
      <c r="M3521" s="218"/>
      <c r="N3521" s="218"/>
      <c r="O3521" s="218"/>
      <c r="P3521" s="218"/>
      <c r="Q3521" s="218"/>
    </row>
    <row r="3522" spans="2:17" x14ac:dyDescent="0.25">
      <c r="B3522" s="76"/>
      <c r="C3522" s="77"/>
      <c r="D3522" s="231"/>
      <c r="E3522" s="35"/>
      <c r="F3522" s="225"/>
      <c r="G3522" s="79"/>
      <c r="H3522" s="290"/>
      <c r="I3522" s="74" t="str">
        <f t="shared" si="92"/>
        <v>11900</v>
      </c>
      <c r="J3522" s="218"/>
      <c r="K3522" s="218"/>
      <c r="L3522" s="218"/>
      <c r="M3522" s="218"/>
      <c r="N3522" s="218"/>
      <c r="O3522" s="218"/>
      <c r="P3522" s="218"/>
      <c r="Q3522" s="218"/>
    </row>
    <row r="3523" spans="2:17" x14ac:dyDescent="0.25">
      <c r="B3523" s="76"/>
      <c r="C3523" s="77"/>
      <c r="D3523" s="231"/>
      <c r="E3523" s="35"/>
      <c r="F3523" s="225"/>
      <c r="G3523" s="79"/>
      <c r="H3523" s="290"/>
      <c r="I3523" s="74" t="str">
        <f t="shared" si="92"/>
        <v>11900</v>
      </c>
      <c r="J3523" s="218"/>
      <c r="K3523" s="218"/>
      <c r="L3523" s="218"/>
      <c r="M3523" s="218"/>
      <c r="N3523" s="218"/>
      <c r="O3523" s="218"/>
      <c r="P3523" s="218"/>
      <c r="Q3523" s="218"/>
    </row>
    <row r="3524" spans="2:17" x14ac:dyDescent="0.25">
      <c r="B3524" s="76"/>
      <c r="C3524" s="77"/>
      <c r="D3524" s="231"/>
      <c r="E3524" s="35"/>
      <c r="F3524" s="225"/>
      <c r="G3524" s="79"/>
      <c r="H3524" s="290"/>
      <c r="I3524" s="74" t="str">
        <f t="shared" si="92"/>
        <v>11900</v>
      </c>
      <c r="J3524" s="218"/>
      <c r="K3524" s="218"/>
      <c r="L3524" s="218"/>
      <c r="M3524" s="218"/>
      <c r="N3524" s="218"/>
      <c r="O3524" s="218"/>
      <c r="P3524" s="218"/>
      <c r="Q3524" s="218"/>
    </row>
    <row r="3525" spans="2:17" x14ac:dyDescent="0.25">
      <c r="B3525" s="76"/>
      <c r="C3525" s="77"/>
      <c r="D3525" s="231"/>
      <c r="E3525" s="35"/>
      <c r="F3525" s="225"/>
      <c r="G3525" s="79"/>
      <c r="H3525" s="290"/>
      <c r="I3525" s="74" t="str">
        <f t="shared" si="92"/>
        <v>11900</v>
      </c>
      <c r="J3525" s="218"/>
      <c r="K3525" s="218"/>
      <c r="L3525" s="218"/>
      <c r="M3525" s="218"/>
      <c r="N3525" s="218"/>
      <c r="O3525" s="218"/>
      <c r="P3525" s="218"/>
      <c r="Q3525" s="218"/>
    </row>
    <row r="3526" spans="2:17" x14ac:dyDescent="0.25">
      <c r="B3526" s="76"/>
      <c r="C3526" s="77"/>
      <c r="D3526" s="231"/>
      <c r="E3526" s="35"/>
      <c r="F3526" s="225"/>
      <c r="G3526" s="79"/>
      <c r="H3526" s="290"/>
      <c r="I3526" s="74" t="str">
        <f t="shared" si="92"/>
        <v>11900</v>
      </c>
      <c r="J3526" s="218"/>
      <c r="K3526" s="218"/>
      <c r="L3526" s="218"/>
      <c r="M3526" s="218"/>
      <c r="N3526" s="218"/>
      <c r="O3526" s="218"/>
      <c r="P3526" s="218"/>
      <c r="Q3526" s="218"/>
    </row>
    <row r="3527" spans="2:17" x14ac:dyDescent="0.25">
      <c r="B3527" s="76"/>
      <c r="C3527" s="77"/>
      <c r="D3527" s="231"/>
      <c r="E3527" s="35"/>
      <c r="F3527" s="225"/>
      <c r="G3527" s="79"/>
      <c r="H3527" s="290"/>
      <c r="I3527" s="74" t="str">
        <f t="shared" si="92"/>
        <v>11900</v>
      </c>
      <c r="J3527" s="218"/>
      <c r="K3527" s="218"/>
      <c r="L3527" s="218"/>
      <c r="M3527" s="218"/>
      <c r="N3527" s="218"/>
      <c r="O3527" s="218"/>
      <c r="P3527" s="218"/>
      <c r="Q3527" s="218"/>
    </row>
    <row r="3528" spans="2:17" x14ac:dyDescent="0.25">
      <c r="B3528" s="76"/>
      <c r="C3528" s="77"/>
      <c r="D3528" s="231"/>
      <c r="E3528" s="35"/>
      <c r="F3528" s="225"/>
      <c r="G3528" s="79"/>
      <c r="H3528" s="290"/>
      <c r="I3528" s="74" t="str">
        <f t="shared" si="92"/>
        <v>11900</v>
      </c>
      <c r="J3528" s="218"/>
      <c r="K3528" s="218"/>
      <c r="L3528" s="218"/>
      <c r="M3528" s="218"/>
      <c r="N3528" s="218"/>
      <c r="O3528" s="218"/>
      <c r="P3528" s="218"/>
      <c r="Q3528" s="218"/>
    </row>
    <row r="3529" spans="2:17" x14ac:dyDescent="0.25">
      <c r="B3529" s="76"/>
      <c r="C3529" s="77"/>
      <c r="D3529" s="231"/>
      <c r="E3529" s="35"/>
      <c r="F3529" s="225"/>
      <c r="G3529" s="79"/>
      <c r="H3529" s="290"/>
      <c r="I3529" s="74" t="str">
        <f t="shared" si="92"/>
        <v>11900</v>
      </c>
      <c r="J3529" s="218"/>
      <c r="K3529" s="218"/>
      <c r="L3529" s="218"/>
      <c r="M3529" s="218"/>
      <c r="N3529" s="218"/>
      <c r="O3529" s="218"/>
      <c r="P3529" s="218"/>
      <c r="Q3529" s="218"/>
    </row>
    <row r="3530" spans="2:17" x14ac:dyDescent="0.25">
      <c r="B3530" s="76"/>
      <c r="C3530" s="77"/>
      <c r="D3530" s="231"/>
      <c r="E3530" s="35"/>
      <c r="F3530" s="225"/>
      <c r="G3530" s="79"/>
      <c r="H3530" s="290"/>
      <c r="I3530" s="74" t="str">
        <f t="shared" si="92"/>
        <v>11900</v>
      </c>
      <c r="J3530" s="218"/>
      <c r="K3530" s="218"/>
      <c r="L3530" s="218"/>
      <c r="M3530" s="218"/>
      <c r="N3530" s="218"/>
      <c r="O3530" s="218"/>
      <c r="P3530" s="218"/>
      <c r="Q3530" s="218"/>
    </row>
    <row r="3531" spans="2:17" x14ac:dyDescent="0.25">
      <c r="B3531" s="76"/>
      <c r="C3531" s="77"/>
      <c r="D3531" s="231"/>
      <c r="E3531" s="35"/>
      <c r="F3531" s="225"/>
      <c r="G3531" s="79"/>
      <c r="H3531" s="290"/>
      <c r="I3531" s="74" t="str">
        <f t="shared" si="92"/>
        <v>11900</v>
      </c>
      <c r="J3531" s="218"/>
      <c r="K3531" s="218"/>
      <c r="L3531" s="218"/>
      <c r="M3531" s="218"/>
      <c r="N3531" s="218"/>
      <c r="O3531" s="218"/>
      <c r="P3531" s="218"/>
      <c r="Q3531" s="218"/>
    </row>
    <row r="3532" spans="2:17" x14ac:dyDescent="0.25">
      <c r="B3532" s="76"/>
      <c r="C3532" s="77"/>
      <c r="D3532" s="231"/>
      <c r="E3532" s="35"/>
      <c r="F3532" s="225"/>
      <c r="G3532" s="79"/>
      <c r="H3532" s="290"/>
      <c r="I3532" s="74" t="str">
        <f t="shared" si="92"/>
        <v>11900</v>
      </c>
      <c r="J3532" s="218"/>
      <c r="K3532" s="218"/>
      <c r="L3532" s="218"/>
      <c r="M3532" s="218"/>
      <c r="N3532" s="218"/>
      <c r="O3532" s="218"/>
      <c r="P3532" s="218"/>
      <c r="Q3532" s="218"/>
    </row>
    <row r="3533" spans="2:17" x14ac:dyDescent="0.25">
      <c r="B3533" s="76"/>
      <c r="C3533" s="77"/>
      <c r="D3533" s="231"/>
      <c r="E3533" s="35"/>
      <c r="F3533" s="225"/>
      <c r="G3533" s="79"/>
      <c r="H3533" s="290"/>
      <c r="I3533" s="74" t="str">
        <f t="shared" si="92"/>
        <v>11900</v>
      </c>
      <c r="J3533" s="218"/>
      <c r="K3533" s="218"/>
      <c r="L3533" s="218"/>
      <c r="M3533" s="218"/>
      <c r="N3533" s="218"/>
      <c r="O3533" s="218"/>
      <c r="P3533" s="218"/>
      <c r="Q3533" s="218"/>
    </row>
    <row r="3534" spans="2:17" x14ac:dyDescent="0.25">
      <c r="B3534" s="76"/>
      <c r="C3534" s="77"/>
      <c r="D3534" s="231"/>
      <c r="E3534" s="35"/>
      <c r="F3534" s="225"/>
      <c r="G3534" s="79"/>
      <c r="H3534" s="290"/>
      <c r="I3534" s="74" t="str">
        <f t="shared" si="92"/>
        <v>11900</v>
      </c>
      <c r="J3534" s="218"/>
      <c r="K3534" s="218"/>
      <c r="L3534" s="218"/>
      <c r="M3534" s="218"/>
      <c r="N3534" s="218"/>
      <c r="O3534" s="218"/>
      <c r="P3534" s="218"/>
      <c r="Q3534" s="218"/>
    </row>
    <row r="3535" spans="2:17" x14ac:dyDescent="0.25">
      <c r="B3535" s="76"/>
      <c r="C3535" s="77"/>
      <c r="D3535" s="231"/>
      <c r="E3535" s="35"/>
      <c r="F3535" s="225"/>
      <c r="G3535" s="79"/>
      <c r="H3535" s="290"/>
      <c r="I3535" s="74" t="str">
        <f t="shared" ref="I3535:I3598" si="93">MONTH(D3535)&amp;YEAR(D3535)&amp;G3535</f>
        <v>11900</v>
      </c>
      <c r="J3535" s="218"/>
      <c r="K3535" s="218"/>
      <c r="L3535" s="218"/>
      <c r="M3535" s="218"/>
      <c r="N3535" s="218"/>
      <c r="O3535" s="218"/>
      <c r="P3535" s="218"/>
      <c r="Q3535" s="218"/>
    </row>
    <row r="3536" spans="2:17" x14ac:dyDescent="0.25">
      <c r="B3536" s="76"/>
      <c r="C3536" s="77"/>
      <c r="D3536" s="231"/>
      <c r="E3536" s="35"/>
      <c r="F3536" s="225"/>
      <c r="G3536" s="79"/>
      <c r="H3536" s="290"/>
      <c r="I3536" s="74" t="str">
        <f t="shared" si="93"/>
        <v>11900</v>
      </c>
      <c r="J3536" s="218"/>
      <c r="K3536" s="218"/>
      <c r="L3536" s="218"/>
      <c r="M3536" s="218"/>
      <c r="N3536" s="218"/>
      <c r="O3536" s="218"/>
      <c r="P3536" s="218"/>
      <c r="Q3536" s="218"/>
    </row>
    <row r="3537" spans="2:17" x14ac:dyDescent="0.25">
      <c r="B3537" s="76"/>
      <c r="C3537" s="77"/>
      <c r="D3537" s="231"/>
      <c r="E3537" s="35"/>
      <c r="F3537" s="225"/>
      <c r="G3537" s="79"/>
      <c r="H3537" s="290"/>
      <c r="I3537" s="74" t="str">
        <f t="shared" si="93"/>
        <v>11900</v>
      </c>
      <c r="J3537" s="218"/>
      <c r="K3537" s="218"/>
      <c r="L3537" s="218"/>
      <c r="M3537" s="218"/>
      <c r="N3537" s="218"/>
      <c r="O3537" s="218"/>
      <c r="P3537" s="218"/>
      <c r="Q3537" s="218"/>
    </row>
    <row r="3538" spans="2:17" x14ac:dyDescent="0.25">
      <c r="B3538" s="76"/>
      <c r="C3538" s="77"/>
      <c r="D3538" s="231"/>
      <c r="E3538" s="35"/>
      <c r="F3538" s="225"/>
      <c r="G3538" s="79"/>
      <c r="H3538" s="290"/>
      <c r="I3538" s="74" t="str">
        <f t="shared" si="93"/>
        <v>11900</v>
      </c>
      <c r="J3538" s="218"/>
      <c r="K3538" s="218"/>
      <c r="L3538" s="218"/>
      <c r="M3538" s="218"/>
      <c r="N3538" s="218"/>
      <c r="O3538" s="218"/>
      <c r="P3538" s="218"/>
      <c r="Q3538" s="218"/>
    </row>
    <row r="3539" spans="2:17" x14ac:dyDescent="0.25">
      <c r="B3539" s="76"/>
      <c r="C3539" s="77"/>
      <c r="D3539" s="231"/>
      <c r="E3539" s="35"/>
      <c r="F3539" s="225"/>
      <c r="G3539" s="79"/>
      <c r="H3539" s="290"/>
      <c r="I3539" s="74" t="str">
        <f t="shared" si="93"/>
        <v>11900</v>
      </c>
      <c r="J3539" s="218"/>
      <c r="K3539" s="218"/>
      <c r="L3539" s="218"/>
      <c r="M3539" s="218"/>
      <c r="N3539" s="218"/>
      <c r="O3539" s="218"/>
      <c r="P3539" s="218"/>
      <c r="Q3539" s="218"/>
    </row>
    <row r="3540" spans="2:17" x14ac:dyDescent="0.25">
      <c r="B3540" s="76"/>
      <c r="C3540" s="77"/>
      <c r="D3540" s="231"/>
      <c r="E3540" s="35"/>
      <c r="F3540" s="225"/>
      <c r="G3540" s="79"/>
      <c r="H3540" s="290"/>
      <c r="I3540" s="74" t="str">
        <f t="shared" si="93"/>
        <v>11900</v>
      </c>
      <c r="J3540" s="218"/>
      <c r="K3540" s="218"/>
      <c r="L3540" s="218"/>
      <c r="M3540" s="218"/>
      <c r="N3540" s="218"/>
      <c r="O3540" s="218"/>
      <c r="P3540" s="218"/>
      <c r="Q3540" s="218"/>
    </row>
    <row r="3541" spans="2:17" x14ac:dyDescent="0.25">
      <c r="B3541" s="76"/>
      <c r="C3541" s="77"/>
      <c r="D3541" s="231"/>
      <c r="E3541" s="35"/>
      <c r="F3541" s="225"/>
      <c r="G3541" s="79"/>
      <c r="H3541" s="290"/>
      <c r="I3541" s="74" t="str">
        <f t="shared" si="93"/>
        <v>11900</v>
      </c>
      <c r="J3541" s="218"/>
      <c r="K3541" s="218"/>
      <c r="L3541" s="218"/>
      <c r="M3541" s="218"/>
      <c r="N3541" s="218"/>
      <c r="O3541" s="218"/>
      <c r="P3541" s="218"/>
      <c r="Q3541" s="218"/>
    </row>
    <row r="3542" spans="2:17" x14ac:dyDescent="0.25">
      <c r="B3542" s="76"/>
      <c r="C3542" s="77"/>
      <c r="D3542" s="231"/>
      <c r="E3542" s="35"/>
      <c r="F3542" s="225"/>
      <c r="G3542" s="79"/>
      <c r="H3542" s="290"/>
      <c r="I3542" s="74" t="str">
        <f t="shared" si="93"/>
        <v>11900</v>
      </c>
      <c r="J3542" s="218"/>
      <c r="K3542" s="218"/>
      <c r="L3542" s="218"/>
      <c r="M3542" s="218"/>
      <c r="N3542" s="218"/>
      <c r="O3542" s="218"/>
      <c r="P3542" s="218"/>
      <c r="Q3542" s="218"/>
    </row>
    <row r="3543" spans="2:17" x14ac:dyDescent="0.25">
      <c r="B3543" s="76"/>
      <c r="C3543" s="77"/>
      <c r="D3543" s="231"/>
      <c r="E3543" s="35"/>
      <c r="F3543" s="225"/>
      <c r="G3543" s="79"/>
      <c r="H3543" s="290"/>
      <c r="I3543" s="74" t="str">
        <f t="shared" si="93"/>
        <v>11900</v>
      </c>
      <c r="J3543" s="218"/>
      <c r="K3543" s="218"/>
      <c r="L3543" s="218"/>
      <c r="M3543" s="218"/>
      <c r="N3543" s="218"/>
      <c r="O3543" s="218"/>
      <c r="P3543" s="218"/>
      <c r="Q3543" s="218"/>
    </row>
    <row r="3544" spans="2:17" x14ac:dyDescent="0.25">
      <c r="B3544" s="76"/>
      <c r="C3544" s="77"/>
      <c r="D3544" s="231"/>
      <c r="E3544" s="35"/>
      <c r="F3544" s="225"/>
      <c r="G3544" s="79"/>
      <c r="H3544" s="290"/>
      <c r="I3544" s="74" t="str">
        <f t="shared" si="93"/>
        <v>11900</v>
      </c>
      <c r="J3544" s="218"/>
      <c r="K3544" s="218"/>
      <c r="L3544" s="218"/>
      <c r="M3544" s="218"/>
      <c r="N3544" s="218"/>
      <c r="O3544" s="218"/>
      <c r="P3544" s="218"/>
      <c r="Q3544" s="218"/>
    </row>
    <row r="3545" spans="2:17" x14ac:dyDescent="0.25">
      <c r="B3545" s="76"/>
      <c r="C3545" s="77"/>
      <c r="D3545" s="231"/>
      <c r="E3545" s="35"/>
      <c r="F3545" s="225"/>
      <c r="G3545" s="79"/>
      <c r="H3545" s="290"/>
      <c r="I3545" s="74" t="str">
        <f t="shared" si="93"/>
        <v>11900</v>
      </c>
      <c r="J3545" s="218"/>
      <c r="K3545" s="218"/>
      <c r="L3545" s="218"/>
      <c r="M3545" s="218"/>
      <c r="N3545" s="218"/>
      <c r="O3545" s="218"/>
      <c r="P3545" s="218"/>
      <c r="Q3545" s="218"/>
    </row>
    <row r="3546" spans="2:17" x14ac:dyDescent="0.25">
      <c r="B3546" s="76"/>
      <c r="C3546" s="77"/>
      <c r="D3546" s="231"/>
      <c r="E3546" s="35"/>
      <c r="F3546" s="225"/>
      <c r="G3546" s="79"/>
      <c r="H3546" s="290"/>
      <c r="I3546" s="74" t="str">
        <f t="shared" si="93"/>
        <v>11900</v>
      </c>
      <c r="J3546" s="218"/>
      <c r="K3546" s="218"/>
      <c r="L3546" s="218"/>
      <c r="M3546" s="218"/>
      <c r="N3546" s="218"/>
      <c r="O3546" s="218"/>
      <c r="P3546" s="218"/>
      <c r="Q3546" s="218"/>
    </row>
    <row r="3547" spans="2:17" x14ac:dyDescent="0.25">
      <c r="B3547" s="76"/>
      <c r="C3547" s="77"/>
      <c r="D3547" s="231"/>
      <c r="E3547" s="35"/>
      <c r="F3547" s="225"/>
      <c r="G3547" s="79"/>
      <c r="H3547" s="290"/>
      <c r="I3547" s="74" t="str">
        <f t="shared" si="93"/>
        <v>11900</v>
      </c>
      <c r="J3547" s="218"/>
      <c r="K3547" s="218"/>
      <c r="L3547" s="218"/>
      <c r="M3547" s="218"/>
      <c r="N3547" s="218"/>
      <c r="O3547" s="218"/>
      <c r="P3547" s="218"/>
      <c r="Q3547" s="218"/>
    </row>
    <row r="3548" spans="2:17" x14ac:dyDescent="0.25">
      <c r="B3548" s="76"/>
      <c r="C3548" s="77"/>
      <c r="D3548" s="231"/>
      <c r="E3548" s="35"/>
      <c r="F3548" s="225"/>
      <c r="G3548" s="79"/>
      <c r="H3548" s="290"/>
      <c r="I3548" s="74" t="str">
        <f t="shared" si="93"/>
        <v>11900</v>
      </c>
      <c r="J3548" s="218"/>
      <c r="K3548" s="218"/>
      <c r="L3548" s="218"/>
      <c r="M3548" s="218"/>
      <c r="N3548" s="218"/>
      <c r="O3548" s="218"/>
      <c r="P3548" s="218"/>
      <c r="Q3548" s="218"/>
    </row>
    <row r="3549" spans="2:17" x14ac:dyDescent="0.25">
      <c r="B3549" s="76"/>
      <c r="C3549" s="77"/>
      <c r="D3549" s="231"/>
      <c r="E3549" s="35"/>
      <c r="F3549" s="225"/>
      <c r="G3549" s="79"/>
      <c r="H3549" s="290"/>
      <c r="I3549" s="74" t="str">
        <f t="shared" si="93"/>
        <v>11900</v>
      </c>
      <c r="J3549" s="218"/>
      <c r="K3549" s="218"/>
      <c r="L3549" s="218"/>
      <c r="M3549" s="218"/>
      <c r="N3549" s="218"/>
      <c r="O3549" s="218"/>
      <c r="P3549" s="218"/>
      <c r="Q3549" s="218"/>
    </row>
    <row r="3550" spans="2:17" x14ac:dyDescent="0.25">
      <c r="B3550" s="76"/>
      <c r="C3550" s="77"/>
      <c r="D3550" s="231"/>
      <c r="E3550" s="35"/>
      <c r="F3550" s="225"/>
      <c r="G3550" s="79"/>
      <c r="H3550" s="290"/>
      <c r="I3550" s="74" t="str">
        <f t="shared" si="93"/>
        <v>11900</v>
      </c>
      <c r="J3550" s="218"/>
      <c r="K3550" s="218"/>
      <c r="L3550" s="218"/>
      <c r="M3550" s="218"/>
      <c r="N3550" s="218"/>
      <c r="O3550" s="218"/>
      <c r="P3550" s="218"/>
      <c r="Q3550" s="218"/>
    </row>
    <row r="3551" spans="2:17" x14ac:dyDescent="0.25">
      <c r="B3551" s="76"/>
      <c r="C3551" s="77"/>
      <c r="D3551" s="231"/>
      <c r="E3551" s="35"/>
      <c r="F3551" s="225"/>
      <c r="G3551" s="79"/>
      <c r="H3551" s="290"/>
      <c r="I3551" s="74" t="str">
        <f t="shared" si="93"/>
        <v>11900</v>
      </c>
      <c r="J3551" s="218"/>
      <c r="K3551" s="218"/>
      <c r="L3551" s="218"/>
      <c r="M3551" s="218"/>
      <c r="N3551" s="218"/>
      <c r="O3551" s="218"/>
      <c r="P3551" s="218"/>
      <c r="Q3551" s="218"/>
    </row>
    <row r="3552" spans="2:17" x14ac:dyDescent="0.25">
      <c r="B3552" s="76"/>
      <c r="C3552" s="77"/>
      <c r="D3552" s="231"/>
      <c r="E3552" s="35"/>
      <c r="F3552" s="225"/>
      <c r="G3552" s="79"/>
      <c r="H3552" s="290"/>
      <c r="I3552" s="74" t="str">
        <f t="shared" si="93"/>
        <v>11900</v>
      </c>
      <c r="J3552" s="218"/>
      <c r="K3552" s="218"/>
      <c r="L3552" s="218"/>
      <c r="M3552" s="218"/>
      <c r="N3552" s="218"/>
      <c r="O3552" s="218"/>
      <c r="P3552" s="218"/>
      <c r="Q3552" s="218"/>
    </row>
    <row r="3553" spans="2:17" x14ac:dyDescent="0.25">
      <c r="B3553" s="76"/>
      <c r="C3553" s="77"/>
      <c r="D3553" s="231"/>
      <c r="E3553" s="35"/>
      <c r="F3553" s="225"/>
      <c r="G3553" s="79"/>
      <c r="H3553" s="290"/>
      <c r="I3553" s="74" t="str">
        <f t="shared" si="93"/>
        <v>11900</v>
      </c>
      <c r="J3553" s="218"/>
      <c r="K3553" s="218"/>
      <c r="L3553" s="218"/>
      <c r="M3553" s="218"/>
      <c r="N3553" s="218"/>
      <c r="O3553" s="218"/>
      <c r="P3553" s="218"/>
      <c r="Q3553" s="218"/>
    </row>
    <row r="3554" spans="2:17" x14ac:dyDescent="0.25">
      <c r="B3554" s="76"/>
      <c r="C3554" s="77"/>
      <c r="D3554" s="231"/>
      <c r="E3554" s="35"/>
      <c r="F3554" s="225"/>
      <c r="G3554" s="79"/>
      <c r="H3554" s="290"/>
      <c r="I3554" s="74" t="str">
        <f t="shared" si="93"/>
        <v>11900</v>
      </c>
      <c r="J3554" s="218"/>
      <c r="K3554" s="218"/>
      <c r="L3554" s="218"/>
      <c r="M3554" s="218"/>
      <c r="N3554" s="218"/>
      <c r="O3554" s="218"/>
      <c r="P3554" s="218"/>
      <c r="Q3554" s="218"/>
    </row>
    <row r="3555" spans="2:17" x14ac:dyDescent="0.25">
      <c r="B3555" s="76"/>
      <c r="C3555" s="77"/>
      <c r="D3555" s="231"/>
      <c r="E3555" s="35"/>
      <c r="F3555" s="225"/>
      <c r="G3555" s="79"/>
      <c r="H3555" s="290"/>
      <c r="I3555" s="74" t="str">
        <f t="shared" si="93"/>
        <v>11900</v>
      </c>
      <c r="J3555" s="218"/>
      <c r="K3555" s="218"/>
      <c r="L3555" s="218"/>
      <c r="M3555" s="218"/>
      <c r="N3555" s="218"/>
      <c r="O3555" s="218"/>
      <c r="P3555" s="218"/>
      <c r="Q3555" s="218"/>
    </row>
    <row r="3556" spans="2:17" x14ac:dyDescent="0.25">
      <c r="B3556" s="76"/>
      <c r="C3556" s="77"/>
      <c r="D3556" s="231"/>
      <c r="E3556" s="35"/>
      <c r="F3556" s="225"/>
      <c r="G3556" s="79"/>
      <c r="H3556" s="290"/>
      <c r="I3556" s="74" t="str">
        <f t="shared" si="93"/>
        <v>11900</v>
      </c>
      <c r="J3556" s="218"/>
      <c r="K3556" s="218"/>
      <c r="L3556" s="218"/>
      <c r="M3556" s="218"/>
      <c r="N3556" s="218"/>
      <c r="O3556" s="218"/>
      <c r="P3556" s="218"/>
      <c r="Q3556" s="218"/>
    </row>
    <row r="3557" spans="2:17" x14ac:dyDescent="0.25">
      <c r="B3557" s="76"/>
      <c r="C3557" s="77"/>
      <c r="D3557" s="231"/>
      <c r="E3557" s="35"/>
      <c r="F3557" s="225"/>
      <c r="G3557" s="79"/>
      <c r="H3557" s="290"/>
      <c r="I3557" s="74" t="str">
        <f t="shared" si="93"/>
        <v>11900</v>
      </c>
      <c r="J3557" s="218"/>
      <c r="K3557" s="218"/>
      <c r="L3557" s="218"/>
      <c r="M3557" s="218"/>
      <c r="N3557" s="218"/>
      <c r="O3557" s="218"/>
      <c r="P3557" s="218"/>
      <c r="Q3557" s="218"/>
    </row>
    <row r="3558" spans="2:17" x14ac:dyDescent="0.25">
      <c r="B3558" s="76"/>
      <c r="C3558" s="77"/>
      <c r="D3558" s="231"/>
      <c r="E3558" s="35"/>
      <c r="F3558" s="225"/>
      <c r="G3558" s="79"/>
      <c r="H3558" s="290"/>
      <c r="I3558" s="74" t="str">
        <f t="shared" si="93"/>
        <v>11900</v>
      </c>
      <c r="J3558" s="218"/>
      <c r="K3558" s="218"/>
      <c r="L3558" s="218"/>
      <c r="M3558" s="218"/>
      <c r="N3558" s="218"/>
      <c r="O3558" s="218"/>
      <c r="P3558" s="218"/>
      <c r="Q3558" s="218"/>
    </row>
    <row r="3559" spans="2:17" x14ac:dyDescent="0.25">
      <c r="B3559" s="76"/>
      <c r="C3559" s="77"/>
      <c r="D3559" s="231"/>
      <c r="E3559" s="35"/>
      <c r="F3559" s="225"/>
      <c r="G3559" s="79"/>
      <c r="H3559" s="290"/>
      <c r="I3559" s="74" t="str">
        <f t="shared" si="93"/>
        <v>11900</v>
      </c>
      <c r="J3559" s="218"/>
      <c r="K3559" s="218"/>
      <c r="L3559" s="218"/>
      <c r="M3559" s="218"/>
      <c r="N3559" s="218"/>
      <c r="O3559" s="218"/>
      <c r="P3559" s="218"/>
      <c r="Q3559" s="218"/>
    </row>
    <row r="3560" spans="2:17" x14ac:dyDescent="0.25">
      <c r="B3560" s="76"/>
      <c r="C3560" s="77"/>
      <c r="D3560" s="231"/>
      <c r="E3560" s="35"/>
      <c r="F3560" s="225"/>
      <c r="G3560" s="79"/>
      <c r="H3560" s="290"/>
      <c r="I3560" s="74" t="str">
        <f t="shared" si="93"/>
        <v>11900</v>
      </c>
      <c r="J3560" s="218"/>
      <c r="K3560" s="218"/>
      <c r="L3560" s="218"/>
      <c r="M3560" s="218"/>
      <c r="N3560" s="218"/>
      <c r="O3560" s="218"/>
      <c r="P3560" s="218"/>
      <c r="Q3560" s="218"/>
    </row>
    <row r="3561" spans="2:17" x14ac:dyDescent="0.25">
      <c r="B3561" s="76"/>
      <c r="C3561" s="77"/>
      <c r="D3561" s="231"/>
      <c r="E3561" s="35"/>
      <c r="F3561" s="225"/>
      <c r="G3561" s="79"/>
      <c r="H3561" s="290"/>
      <c r="I3561" s="74" t="str">
        <f t="shared" si="93"/>
        <v>11900</v>
      </c>
      <c r="J3561" s="218"/>
      <c r="K3561" s="218"/>
      <c r="L3561" s="218"/>
      <c r="M3561" s="218"/>
      <c r="N3561" s="218"/>
      <c r="O3561" s="218"/>
      <c r="P3561" s="218"/>
      <c r="Q3561" s="218"/>
    </row>
    <row r="3562" spans="2:17" x14ac:dyDescent="0.25">
      <c r="B3562" s="76"/>
      <c r="C3562" s="77"/>
      <c r="D3562" s="231"/>
      <c r="E3562" s="35"/>
      <c r="F3562" s="225"/>
      <c r="G3562" s="79"/>
      <c r="H3562" s="290"/>
      <c r="I3562" s="74" t="str">
        <f t="shared" si="93"/>
        <v>11900</v>
      </c>
      <c r="J3562" s="218"/>
      <c r="K3562" s="218"/>
      <c r="L3562" s="218"/>
      <c r="M3562" s="218"/>
      <c r="N3562" s="218"/>
      <c r="O3562" s="218"/>
      <c r="P3562" s="218"/>
      <c r="Q3562" s="218"/>
    </row>
    <row r="3563" spans="2:17" x14ac:dyDescent="0.25">
      <c r="B3563" s="76"/>
      <c r="C3563" s="77"/>
      <c r="D3563" s="231"/>
      <c r="E3563" s="35"/>
      <c r="F3563" s="225"/>
      <c r="G3563" s="79"/>
      <c r="H3563" s="290"/>
      <c r="I3563" s="74" t="str">
        <f t="shared" si="93"/>
        <v>11900</v>
      </c>
      <c r="J3563" s="218"/>
      <c r="K3563" s="218"/>
      <c r="L3563" s="218"/>
      <c r="M3563" s="218"/>
      <c r="N3563" s="218"/>
      <c r="O3563" s="218"/>
      <c r="P3563" s="218"/>
      <c r="Q3563" s="218"/>
    </row>
    <row r="3564" spans="2:17" x14ac:dyDescent="0.25">
      <c r="B3564" s="76"/>
      <c r="C3564" s="77"/>
      <c r="D3564" s="231"/>
      <c r="E3564" s="35"/>
      <c r="F3564" s="225"/>
      <c r="G3564" s="79"/>
      <c r="H3564" s="290"/>
      <c r="I3564" s="74" t="str">
        <f t="shared" si="93"/>
        <v>11900</v>
      </c>
      <c r="J3564" s="218"/>
      <c r="K3564" s="218"/>
      <c r="L3564" s="218"/>
      <c r="M3564" s="218"/>
      <c r="N3564" s="218"/>
      <c r="O3564" s="218"/>
      <c r="P3564" s="218"/>
      <c r="Q3564" s="218"/>
    </row>
    <row r="3565" spans="2:17" x14ac:dyDescent="0.25">
      <c r="B3565" s="76"/>
      <c r="C3565" s="77"/>
      <c r="D3565" s="231"/>
      <c r="E3565" s="35"/>
      <c r="F3565" s="225"/>
      <c r="G3565" s="79"/>
      <c r="H3565" s="290"/>
      <c r="I3565" s="74" t="str">
        <f t="shared" si="93"/>
        <v>11900</v>
      </c>
      <c r="J3565" s="218"/>
      <c r="K3565" s="218"/>
      <c r="L3565" s="218"/>
      <c r="M3565" s="218"/>
      <c r="N3565" s="218"/>
      <c r="O3565" s="218"/>
      <c r="P3565" s="218"/>
      <c r="Q3565" s="218"/>
    </row>
    <row r="3566" spans="2:17" x14ac:dyDescent="0.25">
      <c r="B3566" s="76"/>
      <c r="C3566" s="77"/>
      <c r="D3566" s="231"/>
      <c r="E3566" s="35"/>
      <c r="F3566" s="225"/>
      <c r="G3566" s="79"/>
      <c r="H3566" s="290"/>
      <c r="I3566" s="74" t="str">
        <f t="shared" si="93"/>
        <v>11900</v>
      </c>
      <c r="J3566" s="218"/>
      <c r="K3566" s="218"/>
      <c r="L3566" s="218"/>
      <c r="M3566" s="218"/>
      <c r="N3566" s="218"/>
      <c r="O3566" s="218"/>
      <c r="P3566" s="218"/>
      <c r="Q3566" s="218"/>
    </row>
    <row r="3567" spans="2:17" x14ac:dyDescent="0.25">
      <c r="B3567" s="76"/>
      <c r="C3567" s="77"/>
      <c r="D3567" s="231"/>
      <c r="E3567" s="35"/>
      <c r="F3567" s="225"/>
      <c r="G3567" s="79"/>
      <c r="H3567" s="290"/>
      <c r="I3567" s="74" t="str">
        <f t="shared" si="93"/>
        <v>11900</v>
      </c>
      <c r="J3567" s="218"/>
      <c r="K3567" s="218"/>
      <c r="L3567" s="218"/>
      <c r="M3567" s="218"/>
      <c r="N3567" s="218"/>
      <c r="O3567" s="218"/>
      <c r="P3567" s="218"/>
      <c r="Q3567" s="218"/>
    </row>
    <row r="3568" spans="2:17" x14ac:dyDescent="0.25">
      <c r="B3568" s="76"/>
      <c r="C3568" s="77"/>
      <c r="D3568" s="231"/>
      <c r="E3568" s="35"/>
      <c r="F3568" s="225"/>
      <c r="G3568" s="79"/>
      <c r="H3568" s="290"/>
      <c r="I3568" s="74" t="str">
        <f t="shared" si="93"/>
        <v>11900</v>
      </c>
      <c r="J3568" s="218"/>
      <c r="K3568" s="218"/>
      <c r="L3568" s="218"/>
      <c r="M3568" s="218"/>
      <c r="N3568" s="218"/>
      <c r="O3568" s="218"/>
      <c r="P3568" s="218"/>
      <c r="Q3568" s="218"/>
    </row>
    <row r="3569" spans="2:17" x14ac:dyDescent="0.25">
      <c r="B3569" s="76"/>
      <c r="C3569" s="77"/>
      <c r="D3569" s="231"/>
      <c r="E3569" s="35"/>
      <c r="F3569" s="225"/>
      <c r="G3569" s="79"/>
      <c r="H3569" s="290"/>
      <c r="I3569" s="74" t="str">
        <f t="shared" si="93"/>
        <v>11900</v>
      </c>
      <c r="J3569" s="218"/>
      <c r="K3569" s="218"/>
      <c r="L3569" s="218"/>
      <c r="M3569" s="218"/>
      <c r="N3569" s="218"/>
      <c r="O3569" s="218"/>
      <c r="P3569" s="218"/>
      <c r="Q3569" s="218"/>
    </row>
    <row r="3570" spans="2:17" x14ac:dyDescent="0.25">
      <c r="B3570" s="76"/>
      <c r="C3570" s="77"/>
      <c r="D3570" s="231"/>
      <c r="E3570" s="35"/>
      <c r="F3570" s="225"/>
      <c r="G3570" s="79"/>
      <c r="H3570" s="290"/>
      <c r="I3570" s="74" t="str">
        <f t="shared" si="93"/>
        <v>11900</v>
      </c>
      <c r="J3570" s="218"/>
      <c r="K3570" s="218"/>
      <c r="L3570" s="218"/>
      <c r="M3570" s="218"/>
      <c r="N3570" s="218"/>
      <c r="O3570" s="218"/>
      <c r="P3570" s="218"/>
      <c r="Q3570" s="218"/>
    </row>
    <row r="3571" spans="2:17" x14ac:dyDescent="0.25">
      <c r="B3571" s="76"/>
      <c r="C3571" s="77"/>
      <c r="D3571" s="231"/>
      <c r="E3571" s="35"/>
      <c r="F3571" s="225"/>
      <c r="G3571" s="79"/>
      <c r="H3571" s="290"/>
      <c r="I3571" s="74" t="str">
        <f t="shared" si="93"/>
        <v>11900</v>
      </c>
      <c r="J3571" s="218"/>
      <c r="K3571" s="218"/>
      <c r="L3571" s="218"/>
      <c r="M3571" s="218"/>
      <c r="N3571" s="218"/>
      <c r="O3571" s="218"/>
      <c r="P3571" s="218"/>
      <c r="Q3571" s="218"/>
    </row>
    <row r="3572" spans="2:17" x14ac:dyDescent="0.25">
      <c r="B3572" s="76"/>
      <c r="C3572" s="77"/>
      <c r="D3572" s="231"/>
      <c r="E3572" s="35"/>
      <c r="F3572" s="225"/>
      <c r="G3572" s="79"/>
      <c r="H3572" s="290"/>
      <c r="I3572" s="74" t="str">
        <f t="shared" si="93"/>
        <v>11900</v>
      </c>
      <c r="J3572" s="218"/>
      <c r="K3572" s="218"/>
      <c r="L3572" s="218"/>
      <c r="M3572" s="218"/>
      <c r="N3572" s="218"/>
      <c r="O3572" s="218"/>
      <c r="P3572" s="218"/>
      <c r="Q3572" s="218"/>
    </row>
    <row r="3573" spans="2:17" x14ac:dyDescent="0.25">
      <c r="B3573" s="76"/>
      <c r="C3573" s="77"/>
      <c r="D3573" s="231"/>
      <c r="E3573" s="35"/>
      <c r="F3573" s="225"/>
      <c r="G3573" s="79"/>
      <c r="H3573" s="290"/>
      <c r="I3573" s="74" t="str">
        <f t="shared" si="93"/>
        <v>11900</v>
      </c>
      <c r="J3573" s="218"/>
      <c r="K3573" s="218"/>
      <c r="L3573" s="218"/>
      <c r="M3573" s="218"/>
      <c r="N3573" s="218"/>
      <c r="O3573" s="218"/>
      <c r="P3573" s="218"/>
      <c r="Q3573" s="218"/>
    </row>
    <row r="3574" spans="2:17" x14ac:dyDescent="0.25">
      <c r="B3574" s="76"/>
      <c r="C3574" s="77"/>
      <c r="D3574" s="231"/>
      <c r="E3574" s="35"/>
      <c r="F3574" s="225"/>
      <c r="G3574" s="79"/>
      <c r="H3574" s="290"/>
      <c r="I3574" s="74" t="str">
        <f t="shared" si="93"/>
        <v>11900</v>
      </c>
      <c r="J3574" s="218"/>
      <c r="K3574" s="218"/>
      <c r="L3574" s="218"/>
      <c r="M3574" s="218"/>
      <c r="N3574" s="218"/>
      <c r="O3574" s="218"/>
      <c r="P3574" s="218"/>
      <c r="Q3574" s="218"/>
    </row>
    <row r="3575" spans="2:17" x14ac:dyDescent="0.25">
      <c r="B3575" s="76"/>
      <c r="C3575" s="77"/>
      <c r="D3575" s="231"/>
      <c r="E3575" s="35"/>
      <c r="F3575" s="225"/>
      <c r="G3575" s="79"/>
      <c r="H3575" s="290"/>
      <c r="I3575" s="74" t="str">
        <f t="shared" si="93"/>
        <v>11900</v>
      </c>
      <c r="J3575" s="218"/>
      <c r="K3575" s="218"/>
      <c r="L3575" s="218"/>
      <c r="M3575" s="218"/>
      <c r="N3575" s="218"/>
      <c r="O3575" s="218"/>
      <c r="P3575" s="218"/>
      <c r="Q3575" s="218"/>
    </row>
    <row r="3576" spans="2:17" x14ac:dyDescent="0.25">
      <c r="B3576" s="76"/>
      <c r="C3576" s="77"/>
      <c r="D3576" s="231"/>
      <c r="E3576" s="35"/>
      <c r="F3576" s="225"/>
      <c r="G3576" s="79"/>
      <c r="H3576" s="290"/>
      <c r="I3576" s="74" t="str">
        <f t="shared" si="93"/>
        <v>11900</v>
      </c>
      <c r="J3576" s="218"/>
      <c r="K3576" s="218"/>
      <c r="L3576" s="218"/>
      <c r="M3576" s="218"/>
      <c r="N3576" s="218"/>
      <c r="O3576" s="218"/>
      <c r="P3576" s="218"/>
      <c r="Q3576" s="218"/>
    </row>
    <row r="3577" spans="2:17" x14ac:dyDescent="0.25">
      <c r="B3577" s="76"/>
      <c r="C3577" s="77"/>
      <c r="D3577" s="231"/>
      <c r="E3577" s="35"/>
      <c r="F3577" s="225"/>
      <c r="G3577" s="79"/>
      <c r="H3577" s="290"/>
      <c r="I3577" s="74" t="str">
        <f t="shared" si="93"/>
        <v>11900</v>
      </c>
      <c r="J3577" s="218"/>
      <c r="K3577" s="218"/>
      <c r="L3577" s="218"/>
      <c r="M3577" s="218"/>
      <c r="N3577" s="218"/>
      <c r="O3577" s="218"/>
      <c r="P3577" s="218"/>
      <c r="Q3577" s="218"/>
    </row>
    <row r="3578" spans="2:17" x14ac:dyDescent="0.25">
      <c r="B3578" s="76"/>
      <c r="C3578" s="77"/>
      <c r="D3578" s="231"/>
      <c r="E3578" s="35"/>
      <c r="F3578" s="225"/>
      <c r="G3578" s="79"/>
      <c r="H3578" s="290"/>
      <c r="I3578" s="74" t="str">
        <f t="shared" si="93"/>
        <v>11900</v>
      </c>
      <c r="J3578" s="218"/>
      <c r="K3578" s="218"/>
      <c r="L3578" s="218"/>
      <c r="M3578" s="218"/>
      <c r="N3578" s="218"/>
      <c r="O3578" s="218"/>
      <c r="P3578" s="218"/>
      <c r="Q3578" s="218"/>
    </row>
    <row r="3579" spans="2:17" x14ac:dyDescent="0.25">
      <c r="B3579" s="76"/>
      <c r="C3579" s="77"/>
      <c r="D3579" s="231"/>
      <c r="E3579" s="35"/>
      <c r="F3579" s="225"/>
      <c r="G3579" s="79"/>
      <c r="H3579" s="290"/>
      <c r="I3579" s="74" t="str">
        <f t="shared" si="93"/>
        <v>11900</v>
      </c>
      <c r="J3579" s="218"/>
      <c r="K3579" s="218"/>
      <c r="L3579" s="218"/>
      <c r="M3579" s="218"/>
      <c r="N3579" s="218"/>
      <c r="O3579" s="218"/>
      <c r="P3579" s="218"/>
      <c r="Q3579" s="218"/>
    </row>
    <row r="3580" spans="2:17" x14ac:dyDescent="0.25">
      <c r="B3580" s="76"/>
      <c r="C3580" s="77"/>
      <c r="D3580" s="231"/>
      <c r="E3580" s="35"/>
      <c r="F3580" s="225"/>
      <c r="G3580" s="79"/>
      <c r="H3580" s="290"/>
      <c r="I3580" s="74" t="str">
        <f t="shared" si="93"/>
        <v>11900</v>
      </c>
      <c r="J3580" s="218"/>
      <c r="K3580" s="218"/>
      <c r="L3580" s="218"/>
      <c r="M3580" s="218"/>
      <c r="N3580" s="218"/>
      <c r="O3580" s="218"/>
      <c r="P3580" s="218"/>
      <c r="Q3580" s="218"/>
    </row>
    <row r="3581" spans="2:17" x14ac:dyDescent="0.25">
      <c r="B3581" s="76"/>
      <c r="C3581" s="77"/>
      <c r="D3581" s="231"/>
      <c r="E3581" s="35"/>
      <c r="F3581" s="225"/>
      <c r="G3581" s="79"/>
      <c r="H3581" s="290"/>
      <c r="I3581" s="74" t="str">
        <f t="shared" si="93"/>
        <v>11900</v>
      </c>
      <c r="J3581" s="218"/>
      <c r="K3581" s="218"/>
      <c r="L3581" s="218"/>
      <c r="M3581" s="218"/>
      <c r="N3581" s="218"/>
      <c r="O3581" s="218"/>
      <c r="P3581" s="218"/>
      <c r="Q3581" s="218"/>
    </row>
    <row r="3582" spans="2:17" x14ac:dyDescent="0.25">
      <c r="B3582" s="76"/>
      <c r="C3582" s="77"/>
      <c r="D3582" s="231"/>
      <c r="E3582" s="35"/>
      <c r="F3582" s="225"/>
      <c r="G3582" s="79"/>
      <c r="H3582" s="290"/>
      <c r="I3582" s="74" t="str">
        <f t="shared" si="93"/>
        <v>11900</v>
      </c>
      <c r="J3582" s="218"/>
      <c r="K3582" s="218"/>
      <c r="L3582" s="218"/>
      <c r="M3582" s="218"/>
      <c r="N3582" s="218"/>
      <c r="O3582" s="218"/>
      <c r="P3582" s="218"/>
      <c r="Q3582" s="218"/>
    </row>
    <row r="3583" spans="2:17" x14ac:dyDescent="0.25">
      <c r="B3583" s="76"/>
      <c r="C3583" s="77"/>
      <c r="D3583" s="231"/>
      <c r="E3583" s="35"/>
      <c r="F3583" s="225"/>
      <c r="G3583" s="79"/>
      <c r="H3583" s="290"/>
      <c r="I3583" s="74" t="str">
        <f t="shared" si="93"/>
        <v>11900</v>
      </c>
      <c r="J3583" s="218"/>
      <c r="K3583" s="218"/>
      <c r="L3583" s="218"/>
      <c r="M3583" s="218"/>
      <c r="N3583" s="218"/>
      <c r="O3583" s="218"/>
      <c r="P3583" s="218"/>
      <c r="Q3583" s="218"/>
    </row>
    <row r="3584" spans="2:17" x14ac:dyDescent="0.25">
      <c r="B3584" s="76"/>
      <c r="C3584" s="77"/>
      <c r="D3584" s="231"/>
      <c r="E3584" s="35"/>
      <c r="F3584" s="225"/>
      <c r="G3584" s="79"/>
      <c r="H3584" s="290"/>
      <c r="I3584" s="74" t="str">
        <f t="shared" si="93"/>
        <v>11900</v>
      </c>
      <c r="J3584" s="218"/>
      <c r="K3584" s="218"/>
      <c r="L3584" s="218"/>
      <c r="M3584" s="218"/>
      <c r="N3584" s="218"/>
      <c r="O3584" s="218"/>
      <c r="P3584" s="218"/>
      <c r="Q3584" s="218"/>
    </row>
    <row r="3585" spans="2:17" x14ac:dyDescent="0.25">
      <c r="B3585" s="76"/>
      <c r="C3585" s="77"/>
      <c r="D3585" s="231"/>
      <c r="E3585" s="35"/>
      <c r="F3585" s="225"/>
      <c r="G3585" s="79"/>
      <c r="H3585" s="290"/>
      <c r="I3585" s="74" t="str">
        <f t="shared" si="93"/>
        <v>11900</v>
      </c>
      <c r="J3585" s="218"/>
      <c r="K3585" s="218"/>
      <c r="L3585" s="218"/>
      <c r="M3585" s="218"/>
      <c r="N3585" s="218"/>
      <c r="O3585" s="218"/>
      <c r="P3585" s="218"/>
      <c r="Q3585" s="218"/>
    </row>
    <row r="3586" spans="2:17" x14ac:dyDescent="0.25">
      <c r="B3586" s="76"/>
      <c r="C3586" s="77"/>
      <c r="D3586" s="231"/>
      <c r="E3586" s="35"/>
      <c r="F3586" s="225"/>
      <c r="G3586" s="79"/>
      <c r="H3586" s="290"/>
      <c r="I3586" s="74" t="str">
        <f t="shared" si="93"/>
        <v>11900</v>
      </c>
      <c r="J3586" s="218"/>
      <c r="K3586" s="218"/>
      <c r="L3586" s="218"/>
      <c r="M3586" s="218"/>
      <c r="N3586" s="218"/>
      <c r="O3586" s="218"/>
      <c r="P3586" s="218"/>
      <c r="Q3586" s="218"/>
    </row>
    <row r="3587" spans="2:17" x14ac:dyDescent="0.25">
      <c r="B3587" s="76"/>
      <c r="C3587" s="77"/>
      <c r="D3587" s="231"/>
      <c r="E3587" s="35"/>
      <c r="F3587" s="225"/>
      <c r="G3587" s="79"/>
      <c r="H3587" s="290"/>
      <c r="I3587" s="74" t="str">
        <f t="shared" si="93"/>
        <v>11900</v>
      </c>
      <c r="J3587" s="218"/>
      <c r="K3587" s="218"/>
      <c r="L3587" s="218"/>
      <c r="M3587" s="218"/>
      <c r="N3587" s="218"/>
      <c r="O3587" s="218"/>
      <c r="P3587" s="218"/>
      <c r="Q3587" s="218"/>
    </row>
    <row r="3588" spans="2:17" x14ac:dyDescent="0.25">
      <c r="B3588" s="76"/>
      <c r="C3588" s="77"/>
      <c r="D3588" s="231"/>
      <c r="E3588" s="35"/>
      <c r="F3588" s="225"/>
      <c r="G3588" s="79"/>
      <c r="H3588" s="290"/>
      <c r="I3588" s="74" t="str">
        <f t="shared" si="93"/>
        <v>11900</v>
      </c>
      <c r="J3588" s="218"/>
      <c r="K3588" s="218"/>
      <c r="L3588" s="218"/>
      <c r="M3588" s="218"/>
      <c r="N3588" s="218"/>
      <c r="O3588" s="218"/>
      <c r="P3588" s="218"/>
      <c r="Q3588" s="218"/>
    </row>
    <row r="3589" spans="2:17" x14ac:dyDescent="0.25">
      <c r="B3589" s="76"/>
      <c r="C3589" s="77"/>
      <c r="D3589" s="231"/>
      <c r="E3589" s="35"/>
      <c r="F3589" s="225"/>
      <c r="G3589" s="79"/>
      <c r="H3589" s="290"/>
      <c r="I3589" s="74" t="str">
        <f t="shared" si="93"/>
        <v>11900</v>
      </c>
      <c r="J3589" s="218"/>
      <c r="K3589" s="218"/>
      <c r="L3589" s="218"/>
      <c r="M3589" s="218"/>
      <c r="N3589" s="218"/>
      <c r="O3589" s="218"/>
      <c r="P3589" s="218"/>
      <c r="Q3589" s="218"/>
    </row>
    <row r="3590" spans="2:17" x14ac:dyDescent="0.25">
      <c r="B3590" s="76"/>
      <c r="C3590" s="77"/>
      <c r="D3590" s="231"/>
      <c r="E3590" s="35"/>
      <c r="F3590" s="225"/>
      <c r="G3590" s="79"/>
      <c r="H3590" s="290"/>
      <c r="I3590" s="74" t="str">
        <f t="shared" si="93"/>
        <v>11900</v>
      </c>
      <c r="J3590" s="218"/>
      <c r="K3590" s="218"/>
      <c r="L3590" s="218"/>
      <c r="M3590" s="218"/>
      <c r="N3590" s="218"/>
      <c r="O3590" s="218"/>
      <c r="P3590" s="218"/>
      <c r="Q3590" s="218"/>
    </row>
    <row r="3591" spans="2:17" x14ac:dyDescent="0.25">
      <c r="B3591" s="76"/>
      <c r="C3591" s="77"/>
      <c r="D3591" s="231"/>
      <c r="E3591" s="35"/>
      <c r="F3591" s="225"/>
      <c r="G3591" s="79"/>
      <c r="H3591" s="290"/>
      <c r="I3591" s="74" t="str">
        <f t="shared" si="93"/>
        <v>11900</v>
      </c>
      <c r="J3591" s="218"/>
      <c r="K3591" s="218"/>
      <c r="L3591" s="218"/>
      <c r="M3591" s="218"/>
      <c r="N3591" s="218"/>
      <c r="O3591" s="218"/>
      <c r="P3591" s="218"/>
      <c r="Q3591" s="218"/>
    </row>
    <row r="3592" spans="2:17" x14ac:dyDescent="0.25">
      <c r="B3592" s="76"/>
      <c r="C3592" s="77"/>
      <c r="D3592" s="231"/>
      <c r="E3592" s="35"/>
      <c r="F3592" s="225"/>
      <c r="G3592" s="79"/>
      <c r="H3592" s="290"/>
      <c r="I3592" s="74" t="str">
        <f t="shared" si="93"/>
        <v>11900</v>
      </c>
      <c r="J3592" s="218"/>
      <c r="K3592" s="218"/>
      <c r="L3592" s="218"/>
      <c r="M3592" s="218"/>
      <c r="N3592" s="218"/>
      <c r="O3592" s="218"/>
      <c r="P3592" s="218"/>
      <c r="Q3592" s="218"/>
    </row>
    <row r="3593" spans="2:17" x14ac:dyDescent="0.25">
      <c r="B3593" s="76"/>
      <c r="C3593" s="77"/>
      <c r="D3593" s="231"/>
      <c r="E3593" s="35"/>
      <c r="F3593" s="225"/>
      <c r="G3593" s="79"/>
      <c r="H3593" s="290"/>
      <c r="I3593" s="74" t="str">
        <f t="shared" si="93"/>
        <v>11900</v>
      </c>
      <c r="J3593" s="218"/>
      <c r="K3593" s="218"/>
      <c r="L3593" s="218"/>
      <c r="M3593" s="218"/>
      <c r="N3593" s="218"/>
      <c r="O3593" s="218"/>
      <c r="P3593" s="218"/>
      <c r="Q3593" s="218"/>
    </row>
    <row r="3594" spans="2:17" x14ac:dyDescent="0.25">
      <c r="B3594" s="76"/>
      <c r="C3594" s="77"/>
      <c r="D3594" s="231"/>
      <c r="E3594" s="35"/>
      <c r="F3594" s="225"/>
      <c r="G3594" s="79"/>
      <c r="H3594" s="290"/>
      <c r="I3594" s="74" t="str">
        <f t="shared" si="93"/>
        <v>11900</v>
      </c>
      <c r="J3594" s="218"/>
      <c r="K3594" s="218"/>
      <c r="L3594" s="218"/>
      <c r="M3594" s="218"/>
      <c r="N3594" s="218"/>
      <c r="O3594" s="218"/>
      <c r="P3594" s="218"/>
      <c r="Q3594" s="218"/>
    </row>
    <row r="3595" spans="2:17" x14ac:dyDescent="0.25">
      <c r="B3595" s="76"/>
      <c r="C3595" s="77"/>
      <c r="D3595" s="231"/>
      <c r="E3595" s="35"/>
      <c r="F3595" s="225"/>
      <c r="G3595" s="79"/>
      <c r="H3595" s="290"/>
      <c r="I3595" s="74" t="str">
        <f t="shared" si="93"/>
        <v>11900</v>
      </c>
      <c r="J3595" s="218"/>
      <c r="K3595" s="218"/>
      <c r="L3595" s="218"/>
      <c r="M3595" s="218"/>
      <c r="N3595" s="218"/>
      <c r="O3595" s="218"/>
      <c r="P3595" s="218"/>
      <c r="Q3595" s="218"/>
    </row>
    <row r="3596" spans="2:17" x14ac:dyDescent="0.25">
      <c r="B3596" s="76"/>
      <c r="C3596" s="77"/>
      <c r="D3596" s="231"/>
      <c r="E3596" s="35"/>
      <c r="F3596" s="225"/>
      <c r="G3596" s="79"/>
      <c r="H3596" s="290"/>
      <c r="I3596" s="74" t="str">
        <f t="shared" si="93"/>
        <v>11900</v>
      </c>
      <c r="J3596" s="218"/>
      <c r="K3596" s="218"/>
      <c r="L3596" s="218"/>
      <c r="M3596" s="218"/>
      <c r="N3596" s="218"/>
      <c r="O3596" s="218"/>
      <c r="P3596" s="218"/>
      <c r="Q3596" s="218"/>
    </row>
    <row r="3597" spans="2:17" x14ac:dyDescent="0.25">
      <c r="B3597" s="76"/>
      <c r="C3597" s="77"/>
      <c r="D3597" s="231"/>
      <c r="E3597" s="35"/>
      <c r="F3597" s="225"/>
      <c r="G3597" s="79"/>
      <c r="H3597" s="290"/>
      <c r="I3597" s="74" t="str">
        <f t="shared" si="93"/>
        <v>11900</v>
      </c>
      <c r="J3597" s="218"/>
      <c r="K3597" s="218"/>
      <c r="L3597" s="218"/>
      <c r="M3597" s="218"/>
      <c r="N3597" s="218"/>
      <c r="O3597" s="218"/>
      <c r="P3597" s="218"/>
      <c r="Q3597" s="218"/>
    </row>
    <row r="3598" spans="2:17" x14ac:dyDescent="0.25">
      <c r="B3598" s="76"/>
      <c r="C3598" s="77"/>
      <c r="D3598" s="231"/>
      <c r="E3598" s="35"/>
      <c r="F3598" s="225"/>
      <c r="G3598" s="79"/>
      <c r="H3598" s="290"/>
      <c r="I3598" s="74" t="str">
        <f t="shared" si="93"/>
        <v>11900</v>
      </c>
      <c r="J3598" s="218"/>
      <c r="K3598" s="218"/>
      <c r="L3598" s="218"/>
      <c r="M3598" s="218"/>
      <c r="N3598" s="218"/>
      <c r="O3598" s="218"/>
      <c r="P3598" s="218"/>
      <c r="Q3598" s="218"/>
    </row>
    <row r="3599" spans="2:17" x14ac:dyDescent="0.25">
      <c r="B3599" s="76"/>
      <c r="C3599" s="77"/>
      <c r="D3599" s="231"/>
      <c r="E3599" s="35"/>
      <c r="F3599" s="225"/>
      <c r="G3599" s="79"/>
      <c r="H3599" s="290"/>
      <c r="I3599" s="74" t="str">
        <f t="shared" ref="I3599:I3662" si="94">MONTH(D3599)&amp;YEAR(D3599)&amp;G3599</f>
        <v>11900</v>
      </c>
      <c r="J3599" s="218"/>
      <c r="K3599" s="218"/>
      <c r="L3599" s="218"/>
      <c r="M3599" s="218"/>
      <c r="N3599" s="218"/>
      <c r="O3599" s="218"/>
      <c r="P3599" s="218"/>
      <c r="Q3599" s="218"/>
    </row>
    <row r="3600" spans="2:17" x14ac:dyDescent="0.25">
      <c r="B3600" s="76"/>
      <c r="C3600" s="77"/>
      <c r="D3600" s="231"/>
      <c r="E3600" s="35"/>
      <c r="F3600" s="225"/>
      <c r="G3600" s="79"/>
      <c r="H3600" s="290"/>
      <c r="I3600" s="74" t="str">
        <f t="shared" si="94"/>
        <v>11900</v>
      </c>
      <c r="J3600" s="218"/>
      <c r="K3600" s="218"/>
      <c r="L3600" s="218"/>
      <c r="M3600" s="218"/>
      <c r="N3600" s="218"/>
      <c r="O3600" s="218"/>
      <c r="P3600" s="218"/>
      <c r="Q3600" s="218"/>
    </row>
    <row r="3601" spans="2:17" x14ac:dyDescent="0.25">
      <c r="B3601" s="76"/>
      <c r="C3601" s="77"/>
      <c r="D3601" s="231"/>
      <c r="E3601" s="35"/>
      <c r="F3601" s="225"/>
      <c r="G3601" s="79"/>
      <c r="H3601" s="290"/>
      <c r="I3601" s="74" t="str">
        <f t="shared" si="94"/>
        <v>11900</v>
      </c>
      <c r="J3601" s="218"/>
      <c r="K3601" s="218"/>
      <c r="L3601" s="218"/>
      <c r="M3601" s="218"/>
      <c r="N3601" s="218"/>
      <c r="O3601" s="218"/>
      <c r="P3601" s="218"/>
      <c r="Q3601" s="218"/>
    </row>
    <row r="3602" spans="2:17" x14ac:dyDescent="0.25">
      <c r="B3602" s="76"/>
      <c r="C3602" s="77"/>
      <c r="D3602" s="231"/>
      <c r="E3602" s="35"/>
      <c r="F3602" s="225"/>
      <c r="G3602" s="79"/>
      <c r="H3602" s="290"/>
      <c r="I3602" s="74" t="str">
        <f t="shared" si="94"/>
        <v>11900</v>
      </c>
      <c r="J3602" s="218"/>
      <c r="K3602" s="218"/>
      <c r="L3602" s="218"/>
      <c r="M3602" s="218"/>
      <c r="N3602" s="218"/>
      <c r="O3602" s="218"/>
      <c r="P3602" s="218"/>
      <c r="Q3602" s="218"/>
    </row>
    <row r="3603" spans="2:17" x14ac:dyDescent="0.25">
      <c r="B3603" s="76"/>
      <c r="C3603" s="77"/>
      <c r="D3603" s="231"/>
      <c r="E3603" s="35"/>
      <c r="F3603" s="225"/>
      <c r="G3603" s="79"/>
      <c r="H3603" s="290"/>
      <c r="I3603" s="74" t="str">
        <f t="shared" si="94"/>
        <v>11900</v>
      </c>
      <c r="J3603" s="218"/>
      <c r="K3603" s="218"/>
      <c r="L3603" s="218"/>
      <c r="M3603" s="218"/>
      <c r="N3603" s="218"/>
      <c r="O3603" s="218"/>
      <c r="P3603" s="218"/>
      <c r="Q3603" s="218"/>
    </row>
    <row r="3604" spans="2:17" x14ac:dyDescent="0.25">
      <c r="B3604" s="76"/>
      <c r="C3604" s="77"/>
      <c r="D3604" s="231"/>
      <c r="E3604" s="35"/>
      <c r="F3604" s="225"/>
      <c r="G3604" s="79"/>
      <c r="H3604" s="290"/>
      <c r="I3604" s="74" t="str">
        <f t="shared" si="94"/>
        <v>11900</v>
      </c>
      <c r="J3604" s="218"/>
      <c r="K3604" s="218"/>
      <c r="L3604" s="218"/>
      <c r="M3604" s="218"/>
      <c r="N3604" s="218"/>
      <c r="O3604" s="218"/>
      <c r="P3604" s="218"/>
      <c r="Q3604" s="218"/>
    </row>
    <row r="3605" spans="2:17" x14ac:dyDescent="0.25">
      <c r="B3605" s="76"/>
      <c r="C3605" s="77"/>
      <c r="D3605" s="231"/>
      <c r="E3605" s="35"/>
      <c r="F3605" s="225"/>
      <c r="G3605" s="79"/>
      <c r="H3605" s="290"/>
      <c r="I3605" s="74" t="str">
        <f t="shared" si="94"/>
        <v>11900</v>
      </c>
      <c r="J3605" s="218"/>
      <c r="K3605" s="218"/>
      <c r="L3605" s="218"/>
      <c r="M3605" s="218"/>
      <c r="N3605" s="218"/>
      <c r="O3605" s="218"/>
      <c r="P3605" s="218"/>
      <c r="Q3605" s="218"/>
    </row>
    <row r="3606" spans="2:17" x14ac:dyDescent="0.25">
      <c r="B3606" s="76"/>
      <c r="C3606" s="77"/>
      <c r="D3606" s="231"/>
      <c r="E3606" s="35"/>
      <c r="F3606" s="225"/>
      <c r="G3606" s="79"/>
      <c r="H3606" s="290"/>
      <c r="I3606" s="74" t="str">
        <f t="shared" si="94"/>
        <v>11900</v>
      </c>
      <c r="J3606" s="218"/>
      <c r="K3606" s="218"/>
      <c r="L3606" s="218"/>
      <c r="M3606" s="218"/>
      <c r="N3606" s="218"/>
      <c r="O3606" s="218"/>
      <c r="P3606" s="218"/>
      <c r="Q3606" s="218"/>
    </row>
    <row r="3607" spans="2:17" x14ac:dyDescent="0.25">
      <c r="B3607" s="76"/>
      <c r="C3607" s="77"/>
      <c r="D3607" s="231"/>
      <c r="E3607" s="35"/>
      <c r="F3607" s="225"/>
      <c r="G3607" s="79"/>
      <c r="H3607" s="290"/>
      <c r="I3607" s="74" t="str">
        <f t="shared" si="94"/>
        <v>11900</v>
      </c>
      <c r="J3607" s="218"/>
      <c r="K3607" s="218"/>
      <c r="L3607" s="218"/>
      <c r="M3607" s="218"/>
      <c r="N3607" s="218"/>
      <c r="O3607" s="218"/>
      <c r="P3607" s="218"/>
      <c r="Q3607" s="218"/>
    </row>
    <row r="3608" spans="2:17" x14ac:dyDescent="0.25">
      <c r="B3608" s="76"/>
      <c r="C3608" s="77"/>
      <c r="D3608" s="231"/>
      <c r="E3608" s="35"/>
      <c r="F3608" s="225"/>
      <c r="G3608" s="79"/>
      <c r="H3608" s="290"/>
      <c r="I3608" s="74" t="str">
        <f t="shared" si="94"/>
        <v>11900</v>
      </c>
      <c r="J3608" s="218"/>
      <c r="K3608" s="218"/>
      <c r="L3608" s="218"/>
      <c r="M3608" s="218"/>
      <c r="N3608" s="218"/>
      <c r="O3608" s="218"/>
      <c r="P3608" s="218"/>
      <c r="Q3608" s="218"/>
    </row>
    <row r="3609" spans="2:17" x14ac:dyDescent="0.25">
      <c r="B3609" s="76"/>
      <c r="C3609" s="77"/>
      <c r="D3609" s="231"/>
      <c r="E3609" s="35"/>
      <c r="F3609" s="225"/>
      <c r="G3609" s="79"/>
      <c r="H3609" s="290"/>
      <c r="I3609" s="74" t="str">
        <f t="shared" si="94"/>
        <v>11900</v>
      </c>
      <c r="J3609" s="218"/>
      <c r="K3609" s="218"/>
      <c r="L3609" s="218"/>
      <c r="M3609" s="218"/>
      <c r="N3609" s="218"/>
      <c r="O3609" s="218"/>
      <c r="P3609" s="218"/>
      <c r="Q3609" s="218"/>
    </row>
    <row r="3610" spans="2:17" x14ac:dyDescent="0.25">
      <c r="B3610" s="76"/>
      <c r="C3610" s="77"/>
      <c r="D3610" s="231"/>
      <c r="E3610" s="35"/>
      <c r="F3610" s="225"/>
      <c r="G3610" s="79"/>
      <c r="H3610" s="290"/>
      <c r="I3610" s="74" t="str">
        <f t="shared" si="94"/>
        <v>11900</v>
      </c>
      <c r="J3610" s="218"/>
      <c r="K3610" s="218"/>
      <c r="L3610" s="218"/>
      <c r="M3610" s="218"/>
      <c r="N3610" s="218"/>
      <c r="O3610" s="218"/>
      <c r="P3610" s="218"/>
      <c r="Q3610" s="218"/>
    </row>
    <row r="3611" spans="2:17" x14ac:dyDescent="0.25">
      <c r="B3611" s="76"/>
      <c r="C3611" s="77"/>
      <c r="D3611" s="231"/>
      <c r="E3611" s="35"/>
      <c r="F3611" s="225"/>
      <c r="G3611" s="79"/>
      <c r="H3611" s="290"/>
      <c r="I3611" s="74" t="str">
        <f t="shared" si="94"/>
        <v>11900</v>
      </c>
      <c r="J3611" s="218"/>
      <c r="K3611" s="218"/>
      <c r="L3611" s="218"/>
      <c r="M3611" s="218"/>
      <c r="N3611" s="218"/>
      <c r="O3611" s="218"/>
      <c r="P3611" s="218"/>
      <c r="Q3611" s="218"/>
    </row>
    <row r="3612" spans="2:17" x14ac:dyDescent="0.25">
      <c r="B3612" s="76"/>
      <c r="C3612" s="77"/>
      <c r="D3612" s="231"/>
      <c r="E3612" s="35"/>
      <c r="F3612" s="225"/>
      <c r="G3612" s="79"/>
      <c r="H3612" s="290"/>
      <c r="I3612" s="74" t="str">
        <f t="shared" si="94"/>
        <v>11900</v>
      </c>
      <c r="J3612" s="218"/>
      <c r="K3612" s="218"/>
      <c r="L3612" s="218"/>
      <c r="M3612" s="218"/>
      <c r="N3612" s="218"/>
      <c r="O3612" s="218"/>
      <c r="P3612" s="218"/>
      <c r="Q3612" s="218"/>
    </row>
    <row r="3613" spans="2:17" x14ac:dyDescent="0.25">
      <c r="B3613" s="76"/>
      <c r="C3613" s="77"/>
      <c r="D3613" s="231"/>
      <c r="E3613" s="35"/>
      <c r="F3613" s="225"/>
      <c r="G3613" s="79"/>
      <c r="H3613" s="290"/>
      <c r="I3613" s="74" t="str">
        <f t="shared" si="94"/>
        <v>11900</v>
      </c>
      <c r="J3613" s="218"/>
      <c r="K3613" s="218"/>
      <c r="L3613" s="218"/>
      <c r="M3613" s="218"/>
      <c r="N3613" s="218"/>
      <c r="O3613" s="218"/>
      <c r="P3613" s="218"/>
      <c r="Q3613" s="218"/>
    </row>
    <row r="3614" spans="2:17" x14ac:dyDescent="0.25">
      <c r="B3614" s="76"/>
      <c r="C3614" s="77"/>
      <c r="D3614" s="231"/>
      <c r="E3614" s="35"/>
      <c r="F3614" s="225"/>
      <c r="G3614" s="79"/>
      <c r="H3614" s="290"/>
      <c r="I3614" s="74" t="str">
        <f t="shared" si="94"/>
        <v>11900</v>
      </c>
      <c r="J3614" s="218"/>
      <c r="K3614" s="218"/>
      <c r="L3614" s="218"/>
      <c r="M3614" s="218"/>
      <c r="N3614" s="218"/>
      <c r="O3614" s="218"/>
      <c r="P3614" s="218"/>
      <c r="Q3614" s="218"/>
    </row>
    <row r="3615" spans="2:17" x14ac:dyDescent="0.25">
      <c r="B3615" s="76"/>
      <c r="C3615" s="77"/>
      <c r="D3615" s="231"/>
      <c r="E3615" s="35"/>
      <c r="F3615" s="225"/>
      <c r="G3615" s="79"/>
      <c r="H3615" s="290"/>
      <c r="I3615" s="74" t="str">
        <f t="shared" si="94"/>
        <v>11900</v>
      </c>
      <c r="J3615" s="218"/>
      <c r="K3615" s="218"/>
      <c r="L3615" s="218"/>
      <c r="M3615" s="218"/>
      <c r="N3615" s="218"/>
      <c r="O3615" s="218"/>
      <c r="P3615" s="218"/>
      <c r="Q3615" s="218"/>
    </row>
    <row r="3616" spans="2:17" x14ac:dyDescent="0.25">
      <c r="B3616" s="76"/>
      <c r="C3616" s="77"/>
      <c r="D3616" s="231"/>
      <c r="E3616" s="35"/>
      <c r="F3616" s="225"/>
      <c r="G3616" s="79"/>
      <c r="H3616" s="290"/>
      <c r="I3616" s="74" t="str">
        <f t="shared" si="94"/>
        <v>11900</v>
      </c>
      <c r="J3616" s="218"/>
      <c r="K3616" s="218"/>
      <c r="L3616" s="218"/>
      <c r="M3616" s="218"/>
      <c r="N3616" s="218"/>
      <c r="O3616" s="218"/>
      <c r="P3616" s="218"/>
      <c r="Q3616" s="218"/>
    </row>
    <row r="3617" spans="2:17" x14ac:dyDescent="0.25">
      <c r="B3617" s="76"/>
      <c r="C3617" s="77"/>
      <c r="D3617" s="231"/>
      <c r="E3617" s="35"/>
      <c r="F3617" s="225"/>
      <c r="G3617" s="79"/>
      <c r="H3617" s="290"/>
      <c r="I3617" s="74" t="str">
        <f t="shared" si="94"/>
        <v>11900</v>
      </c>
      <c r="J3617" s="218"/>
      <c r="K3617" s="218"/>
      <c r="L3617" s="218"/>
      <c r="M3617" s="218"/>
      <c r="N3617" s="218"/>
      <c r="O3617" s="218"/>
      <c r="P3617" s="218"/>
      <c r="Q3617" s="218"/>
    </row>
    <row r="3618" spans="2:17" x14ac:dyDescent="0.25">
      <c r="B3618" s="76"/>
      <c r="C3618" s="77"/>
      <c r="D3618" s="231"/>
      <c r="E3618" s="35"/>
      <c r="F3618" s="225"/>
      <c r="G3618" s="79"/>
      <c r="H3618" s="290"/>
      <c r="I3618" s="74" t="str">
        <f t="shared" si="94"/>
        <v>11900</v>
      </c>
      <c r="J3618" s="218"/>
      <c r="K3618" s="218"/>
      <c r="L3618" s="218"/>
      <c r="M3618" s="218"/>
      <c r="N3618" s="218"/>
      <c r="O3618" s="218"/>
      <c r="P3618" s="218"/>
      <c r="Q3618" s="218"/>
    </row>
    <row r="3619" spans="2:17" x14ac:dyDescent="0.25">
      <c r="B3619" s="76"/>
      <c r="C3619" s="77"/>
      <c r="D3619" s="231"/>
      <c r="E3619" s="35"/>
      <c r="F3619" s="225"/>
      <c r="G3619" s="79"/>
      <c r="H3619" s="290"/>
      <c r="I3619" s="74" t="str">
        <f t="shared" si="94"/>
        <v>11900</v>
      </c>
      <c r="J3619" s="218"/>
      <c r="K3619" s="218"/>
      <c r="L3619" s="218"/>
      <c r="M3619" s="218"/>
      <c r="N3619" s="218"/>
      <c r="O3619" s="218"/>
      <c r="P3619" s="218"/>
      <c r="Q3619" s="218"/>
    </row>
    <row r="3620" spans="2:17" x14ac:dyDescent="0.25">
      <c r="B3620" s="76"/>
      <c r="C3620" s="77"/>
      <c r="D3620" s="231"/>
      <c r="E3620" s="35"/>
      <c r="F3620" s="225"/>
      <c r="G3620" s="79"/>
      <c r="H3620" s="290"/>
      <c r="I3620" s="74" t="str">
        <f t="shared" si="94"/>
        <v>11900</v>
      </c>
      <c r="J3620" s="218"/>
      <c r="K3620" s="218"/>
      <c r="L3620" s="218"/>
      <c r="M3620" s="218"/>
      <c r="N3620" s="218"/>
      <c r="O3620" s="218"/>
      <c r="P3620" s="218"/>
      <c r="Q3620" s="218"/>
    </row>
    <row r="3621" spans="2:17" x14ac:dyDescent="0.25">
      <c r="B3621" s="76"/>
      <c r="C3621" s="77"/>
      <c r="D3621" s="231"/>
      <c r="E3621" s="35"/>
      <c r="F3621" s="225"/>
      <c r="G3621" s="79"/>
      <c r="H3621" s="290"/>
      <c r="I3621" s="74" t="str">
        <f t="shared" si="94"/>
        <v>11900</v>
      </c>
      <c r="J3621" s="218"/>
      <c r="K3621" s="218"/>
      <c r="L3621" s="218"/>
      <c r="M3621" s="218"/>
      <c r="N3621" s="218"/>
      <c r="O3621" s="218"/>
      <c r="P3621" s="218"/>
      <c r="Q3621" s="218"/>
    </row>
    <row r="3622" spans="2:17" x14ac:dyDescent="0.25">
      <c r="B3622" s="76"/>
      <c r="C3622" s="77"/>
      <c r="D3622" s="231"/>
      <c r="E3622" s="35"/>
      <c r="F3622" s="225"/>
      <c r="G3622" s="79"/>
      <c r="H3622" s="290"/>
      <c r="I3622" s="74" t="str">
        <f t="shared" si="94"/>
        <v>11900</v>
      </c>
      <c r="J3622" s="218"/>
      <c r="K3622" s="218"/>
      <c r="L3622" s="218"/>
      <c r="M3622" s="218"/>
      <c r="N3622" s="218"/>
      <c r="O3622" s="218"/>
      <c r="P3622" s="218"/>
      <c r="Q3622" s="218"/>
    </row>
    <row r="3623" spans="2:17" x14ac:dyDescent="0.25">
      <c r="B3623" s="76"/>
      <c r="C3623" s="77"/>
      <c r="D3623" s="231"/>
      <c r="E3623" s="35"/>
      <c r="F3623" s="225"/>
      <c r="G3623" s="79"/>
      <c r="H3623" s="290"/>
      <c r="I3623" s="74" t="str">
        <f t="shared" si="94"/>
        <v>11900</v>
      </c>
      <c r="J3623" s="218"/>
      <c r="K3623" s="218"/>
      <c r="L3623" s="218"/>
      <c r="M3623" s="218"/>
      <c r="N3623" s="218"/>
      <c r="O3623" s="218"/>
      <c r="P3623" s="218"/>
      <c r="Q3623" s="218"/>
    </row>
    <row r="3624" spans="2:17" x14ac:dyDescent="0.25">
      <c r="B3624" s="76"/>
      <c r="C3624" s="77"/>
      <c r="D3624" s="231"/>
      <c r="E3624" s="35"/>
      <c r="F3624" s="225"/>
      <c r="G3624" s="79"/>
      <c r="H3624" s="290"/>
      <c r="I3624" s="74" t="str">
        <f t="shared" si="94"/>
        <v>11900</v>
      </c>
      <c r="J3624" s="218"/>
      <c r="K3624" s="218"/>
      <c r="L3624" s="218"/>
      <c r="M3624" s="218"/>
      <c r="N3624" s="218"/>
      <c r="O3624" s="218"/>
      <c r="P3624" s="218"/>
      <c r="Q3624" s="218"/>
    </row>
    <row r="3625" spans="2:17" x14ac:dyDescent="0.25">
      <c r="B3625" s="76"/>
      <c r="C3625" s="77"/>
      <c r="D3625" s="231"/>
      <c r="E3625" s="35"/>
      <c r="F3625" s="225"/>
      <c r="G3625" s="79"/>
      <c r="H3625" s="290"/>
      <c r="I3625" s="74" t="str">
        <f t="shared" si="94"/>
        <v>11900</v>
      </c>
      <c r="J3625" s="218"/>
      <c r="K3625" s="218"/>
      <c r="L3625" s="218"/>
      <c r="M3625" s="218"/>
      <c r="N3625" s="218"/>
      <c r="O3625" s="218"/>
      <c r="P3625" s="218"/>
      <c r="Q3625" s="218"/>
    </row>
    <row r="3626" spans="2:17" x14ac:dyDescent="0.25">
      <c r="B3626" s="76"/>
      <c r="C3626" s="77"/>
      <c r="D3626" s="231"/>
      <c r="E3626" s="35"/>
      <c r="F3626" s="225"/>
      <c r="G3626" s="79"/>
      <c r="H3626" s="290"/>
      <c r="I3626" s="74" t="str">
        <f t="shared" si="94"/>
        <v>11900</v>
      </c>
      <c r="J3626" s="218"/>
      <c r="K3626" s="218"/>
      <c r="L3626" s="218"/>
      <c r="M3626" s="218"/>
      <c r="N3626" s="218"/>
      <c r="O3626" s="218"/>
      <c r="P3626" s="218"/>
      <c r="Q3626" s="218"/>
    </row>
    <row r="3627" spans="2:17" x14ac:dyDescent="0.25">
      <c r="B3627" s="76"/>
      <c r="C3627" s="77"/>
      <c r="D3627" s="231"/>
      <c r="E3627" s="35"/>
      <c r="F3627" s="225"/>
      <c r="G3627" s="79"/>
      <c r="H3627" s="290"/>
      <c r="I3627" s="74" t="str">
        <f t="shared" si="94"/>
        <v>11900</v>
      </c>
      <c r="J3627" s="218"/>
      <c r="K3627" s="218"/>
      <c r="L3627" s="218"/>
      <c r="M3627" s="218"/>
      <c r="N3627" s="218"/>
      <c r="O3627" s="218"/>
      <c r="P3627" s="218"/>
      <c r="Q3627" s="218"/>
    </row>
    <row r="3628" spans="2:17" x14ac:dyDescent="0.25">
      <c r="B3628" s="76"/>
      <c r="C3628" s="77"/>
      <c r="D3628" s="231"/>
      <c r="E3628" s="35"/>
      <c r="F3628" s="225"/>
      <c r="G3628" s="79"/>
      <c r="H3628" s="290"/>
      <c r="I3628" s="74" t="str">
        <f t="shared" si="94"/>
        <v>11900</v>
      </c>
      <c r="J3628" s="218"/>
      <c r="K3628" s="218"/>
      <c r="L3628" s="218"/>
      <c r="M3628" s="218"/>
      <c r="N3628" s="218"/>
      <c r="O3628" s="218"/>
      <c r="P3628" s="218"/>
      <c r="Q3628" s="218"/>
    </row>
    <row r="3629" spans="2:17" x14ac:dyDescent="0.25">
      <c r="B3629" s="76"/>
      <c r="C3629" s="77"/>
      <c r="D3629" s="231"/>
      <c r="E3629" s="35"/>
      <c r="F3629" s="225"/>
      <c r="G3629" s="79"/>
      <c r="H3629" s="290"/>
      <c r="I3629" s="74" t="str">
        <f t="shared" si="94"/>
        <v>11900</v>
      </c>
      <c r="J3629" s="218"/>
      <c r="K3629" s="218"/>
      <c r="L3629" s="218"/>
      <c r="M3629" s="218"/>
      <c r="N3629" s="218"/>
      <c r="O3629" s="218"/>
      <c r="P3629" s="218"/>
      <c r="Q3629" s="218"/>
    </row>
    <row r="3630" spans="2:17" x14ac:dyDescent="0.25">
      <c r="B3630" s="76"/>
      <c r="C3630" s="77"/>
      <c r="D3630" s="231"/>
      <c r="E3630" s="35"/>
      <c r="F3630" s="225"/>
      <c r="G3630" s="79"/>
      <c r="H3630" s="290"/>
      <c r="I3630" s="74" t="str">
        <f t="shared" si="94"/>
        <v>11900</v>
      </c>
      <c r="J3630" s="218"/>
      <c r="K3630" s="218"/>
      <c r="L3630" s="218"/>
      <c r="M3630" s="218"/>
      <c r="N3630" s="218"/>
      <c r="O3630" s="218"/>
      <c r="P3630" s="218"/>
      <c r="Q3630" s="218"/>
    </row>
    <row r="3631" spans="2:17" x14ac:dyDescent="0.25">
      <c r="B3631" s="76"/>
      <c r="C3631" s="77"/>
      <c r="D3631" s="231"/>
      <c r="E3631" s="35"/>
      <c r="F3631" s="225"/>
      <c r="G3631" s="79"/>
      <c r="H3631" s="290"/>
      <c r="I3631" s="74" t="str">
        <f t="shared" si="94"/>
        <v>11900</v>
      </c>
      <c r="J3631" s="218"/>
      <c r="K3631" s="218"/>
      <c r="L3631" s="218"/>
      <c r="M3631" s="218"/>
      <c r="N3631" s="218"/>
      <c r="O3631" s="218"/>
      <c r="P3631" s="218"/>
      <c r="Q3631" s="218"/>
    </row>
    <row r="3632" spans="2:17" x14ac:dyDescent="0.25">
      <c r="B3632" s="76"/>
      <c r="C3632" s="77"/>
      <c r="D3632" s="231"/>
      <c r="E3632" s="35"/>
      <c r="F3632" s="225"/>
      <c r="G3632" s="79"/>
      <c r="H3632" s="290"/>
      <c r="I3632" s="74" t="str">
        <f t="shared" si="94"/>
        <v>11900</v>
      </c>
      <c r="J3632" s="218"/>
      <c r="K3632" s="218"/>
      <c r="L3632" s="218"/>
      <c r="M3632" s="218"/>
      <c r="N3632" s="218"/>
      <c r="O3632" s="218"/>
      <c r="P3632" s="218"/>
      <c r="Q3632" s="218"/>
    </row>
    <row r="3633" spans="2:17" x14ac:dyDescent="0.25">
      <c r="B3633" s="76"/>
      <c r="C3633" s="77"/>
      <c r="D3633" s="231"/>
      <c r="E3633" s="35"/>
      <c r="F3633" s="225"/>
      <c r="G3633" s="79"/>
      <c r="H3633" s="290"/>
      <c r="I3633" s="74" t="str">
        <f t="shared" si="94"/>
        <v>11900</v>
      </c>
      <c r="J3633" s="218"/>
      <c r="K3633" s="218"/>
      <c r="L3633" s="218"/>
      <c r="M3633" s="218"/>
      <c r="N3633" s="218"/>
      <c r="O3633" s="218"/>
      <c r="P3633" s="218"/>
      <c r="Q3633" s="218"/>
    </row>
    <row r="3634" spans="2:17" x14ac:dyDescent="0.25">
      <c r="B3634" s="76"/>
      <c r="C3634" s="77"/>
      <c r="D3634" s="231"/>
      <c r="E3634" s="35"/>
      <c r="F3634" s="225"/>
      <c r="G3634" s="79"/>
      <c r="H3634" s="290"/>
      <c r="I3634" s="74" t="str">
        <f t="shared" si="94"/>
        <v>11900</v>
      </c>
      <c r="J3634" s="218"/>
      <c r="K3634" s="218"/>
      <c r="L3634" s="218"/>
      <c r="M3634" s="218"/>
      <c r="N3634" s="218"/>
      <c r="O3634" s="218"/>
      <c r="P3634" s="218"/>
      <c r="Q3634" s="218"/>
    </row>
    <row r="3635" spans="2:17" x14ac:dyDescent="0.25">
      <c r="B3635" s="76"/>
      <c r="C3635" s="77"/>
      <c r="D3635" s="231"/>
      <c r="E3635" s="35"/>
      <c r="F3635" s="225"/>
      <c r="G3635" s="79"/>
      <c r="H3635" s="290"/>
      <c r="I3635" s="74" t="str">
        <f t="shared" si="94"/>
        <v>11900</v>
      </c>
      <c r="J3635" s="218"/>
      <c r="K3635" s="218"/>
      <c r="L3635" s="218"/>
      <c r="M3635" s="218"/>
      <c r="N3635" s="218"/>
      <c r="O3635" s="218"/>
      <c r="P3635" s="218"/>
      <c r="Q3635" s="218"/>
    </row>
    <row r="3636" spans="2:17" x14ac:dyDescent="0.25">
      <c r="B3636" s="76"/>
      <c r="C3636" s="77"/>
      <c r="D3636" s="231"/>
      <c r="E3636" s="35"/>
      <c r="F3636" s="225"/>
      <c r="G3636" s="79"/>
      <c r="H3636" s="290"/>
      <c r="I3636" s="74" t="str">
        <f t="shared" si="94"/>
        <v>11900</v>
      </c>
      <c r="J3636" s="218"/>
      <c r="K3636" s="218"/>
      <c r="L3636" s="218"/>
      <c r="M3636" s="218"/>
      <c r="N3636" s="218"/>
      <c r="O3636" s="218"/>
      <c r="P3636" s="218"/>
      <c r="Q3636" s="218"/>
    </row>
    <row r="3637" spans="2:17" x14ac:dyDescent="0.25">
      <c r="B3637" s="76"/>
      <c r="C3637" s="77"/>
      <c r="D3637" s="231"/>
      <c r="E3637" s="35"/>
      <c r="F3637" s="225"/>
      <c r="G3637" s="79"/>
      <c r="H3637" s="290"/>
      <c r="I3637" s="74" t="str">
        <f t="shared" si="94"/>
        <v>11900</v>
      </c>
      <c r="J3637" s="218"/>
      <c r="K3637" s="218"/>
      <c r="L3637" s="218"/>
      <c r="M3637" s="218"/>
      <c r="N3637" s="218"/>
      <c r="O3637" s="218"/>
      <c r="P3637" s="218"/>
      <c r="Q3637" s="218"/>
    </row>
    <row r="3638" spans="2:17" x14ac:dyDescent="0.25">
      <c r="B3638" s="76"/>
      <c r="C3638" s="77"/>
      <c r="D3638" s="231"/>
      <c r="E3638" s="35"/>
      <c r="F3638" s="225"/>
      <c r="G3638" s="79"/>
      <c r="H3638" s="290"/>
      <c r="I3638" s="74" t="str">
        <f t="shared" si="94"/>
        <v>11900</v>
      </c>
      <c r="J3638" s="218"/>
      <c r="K3638" s="218"/>
      <c r="L3638" s="218"/>
      <c r="M3638" s="218"/>
      <c r="N3638" s="218"/>
      <c r="O3638" s="218"/>
      <c r="P3638" s="218"/>
      <c r="Q3638" s="218"/>
    </row>
    <row r="3639" spans="2:17" x14ac:dyDescent="0.25">
      <c r="B3639" s="76"/>
      <c r="C3639" s="77"/>
      <c r="D3639" s="231"/>
      <c r="E3639" s="35"/>
      <c r="F3639" s="225"/>
      <c r="G3639" s="79"/>
      <c r="H3639" s="290"/>
      <c r="I3639" s="74" t="str">
        <f t="shared" si="94"/>
        <v>11900</v>
      </c>
      <c r="J3639" s="218"/>
      <c r="K3639" s="218"/>
      <c r="L3639" s="218"/>
      <c r="M3639" s="218"/>
      <c r="N3639" s="218"/>
      <c r="O3639" s="218"/>
      <c r="P3639" s="218"/>
      <c r="Q3639" s="218"/>
    </row>
    <row r="3640" spans="2:17" x14ac:dyDescent="0.25">
      <c r="B3640" s="76"/>
      <c r="C3640" s="77"/>
      <c r="D3640" s="231"/>
      <c r="E3640" s="35"/>
      <c r="F3640" s="225"/>
      <c r="G3640" s="79"/>
      <c r="H3640" s="290"/>
      <c r="I3640" s="74" t="str">
        <f t="shared" si="94"/>
        <v>11900</v>
      </c>
      <c r="J3640" s="218"/>
      <c r="K3640" s="218"/>
      <c r="L3640" s="218"/>
      <c r="M3640" s="218"/>
      <c r="N3640" s="218"/>
      <c r="O3640" s="218"/>
      <c r="P3640" s="218"/>
      <c r="Q3640" s="218"/>
    </row>
    <row r="3641" spans="2:17" x14ac:dyDescent="0.25">
      <c r="B3641" s="76"/>
      <c r="C3641" s="77"/>
      <c r="D3641" s="231"/>
      <c r="E3641" s="35"/>
      <c r="F3641" s="225"/>
      <c r="G3641" s="79"/>
      <c r="H3641" s="290"/>
      <c r="I3641" s="74" t="str">
        <f t="shared" si="94"/>
        <v>11900</v>
      </c>
      <c r="J3641" s="218"/>
      <c r="K3641" s="218"/>
      <c r="L3641" s="218"/>
      <c r="M3641" s="218"/>
      <c r="N3641" s="218"/>
      <c r="O3641" s="218"/>
      <c r="P3641" s="218"/>
      <c r="Q3641" s="218"/>
    </row>
    <row r="3642" spans="2:17" x14ac:dyDescent="0.25">
      <c r="B3642" s="76"/>
      <c r="C3642" s="77"/>
      <c r="D3642" s="231"/>
      <c r="E3642" s="35"/>
      <c r="F3642" s="225"/>
      <c r="G3642" s="79"/>
      <c r="H3642" s="290"/>
      <c r="I3642" s="74" t="str">
        <f t="shared" si="94"/>
        <v>11900</v>
      </c>
      <c r="J3642" s="218"/>
      <c r="K3642" s="218"/>
      <c r="L3642" s="218"/>
      <c r="M3642" s="218"/>
      <c r="N3642" s="218"/>
      <c r="O3642" s="218"/>
      <c r="P3642" s="218"/>
      <c r="Q3642" s="218"/>
    </row>
    <row r="3643" spans="2:17" x14ac:dyDescent="0.25">
      <c r="B3643" s="76"/>
      <c r="C3643" s="77"/>
      <c r="D3643" s="231"/>
      <c r="E3643" s="35"/>
      <c r="F3643" s="225"/>
      <c r="G3643" s="79"/>
      <c r="H3643" s="290"/>
      <c r="I3643" s="74" t="str">
        <f t="shared" si="94"/>
        <v>11900</v>
      </c>
      <c r="J3643" s="218"/>
      <c r="K3643" s="218"/>
      <c r="L3643" s="218"/>
      <c r="M3643" s="218"/>
      <c r="N3643" s="218"/>
      <c r="O3643" s="218"/>
      <c r="P3643" s="218"/>
      <c r="Q3643" s="218"/>
    </row>
    <row r="3644" spans="2:17" x14ac:dyDescent="0.25">
      <c r="B3644" s="76"/>
      <c r="C3644" s="77"/>
      <c r="D3644" s="231"/>
      <c r="E3644" s="35"/>
      <c r="F3644" s="225"/>
      <c r="G3644" s="79"/>
      <c r="H3644" s="290"/>
      <c r="I3644" s="74" t="str">
        <f t="shared" si="94"/>
        <v>11900</v>
      </c>
      <c r="J3644" s="218"/>
      <c r="K3644" s="218"/>
      <c r="L3644" s="218"/>
      <c r="M3644" s="218"/>
      <c r="N3644" s="218"/>
      <c r="O3644" s="218"/>
      <c r="P3644" s="218"/>
      <c r="Q3644" s="218"/>
    </row>
    <row r="3645" spans="2:17" x14ac:dyDescent="0.25">
      <c r="B3645" s="76"/>
      <c r="C3645" s="77"/>
      <c r="D3645" s="231"/>
      <c r="E3645" s="35"/>
      <c r="F3645" s="225"/>
      <c r="G3645" s="79"/>
      <c r="H3645" s="290"/>
      <c r="I3645" s="74" t="str">
        <f t="shared" si="94"/>
        <v>11900</v>
      </c>
      <c r="J3645" s="218"/>
      <c r="K3645" s="218"/>
      <c r="L3645" s="218"/>
      <c r="M3645" s="218"/>
      <c r="N3645" s="218"/>
      <c r="O3645" s="218"/>
      <c r="P3645" s="218"/>
      <c r="Q3645" s="218"/>
    </row>
    <row r="3646" spans="2:17" x14ac:dyDescent="0.25">
      <c r="B3646" s="76"/>
      <c r="C3646" s="77"/>
      <c r="D3646" s="231"/>
      <c r="E3646" s="35"/>
      <c r="F3646" s="225"/>
      <c r="G3646" s="79"/>
      <c r="H3646" s="290"/>
      <c r="I3646" s="74" t="str">
        <f t="shared" si="94"/>
        <v>11900</v>
      </c>
      <c r="J3646" s="218"/>
      <c r="K3646" s="218"/>
      <c r="L3646" s="218"/>
      <c r="M3646" s="218"/>
      <c r="N3646" s="218"/>
      <c r="O3646" s="218"/>
      <c r="P3646" s="218"/>
      <c r="Q3646" s="218"/>
    </row>
    <row r="3647" spans="2:17" x14ac:dyDescent="0.25">
      <c r="B3647" s="76"/>
      <c r="C3647" s="77"/>
      <c r="D3647" s="231"/>
      <c r="E3647" s="35"/>
      <c r="F3647" s="225"/>
      <c r="G3647" s="79"/>
      <c r="H3647" s="290"/>
      <c r="I3647" s="74" t="str">
        <f t="shared" si="94"/>
        <v>11900</v>
      </c>
      <c r="J3647" s="218"/>
      <c r="K3647" s="218"/>
      <c r="L3647" s="218"/>
      <c r="M3647" s="218"/>
      <c r="N3647" s="218"/>
      <c r="O3647" s="218"/>
      <c r="P3647" s="218"/>
      <c r="Q3647" s="218"/>
    </row>
    <row r="3648" spans="2:17" x14ac:dyDescent="0.25">
      <c r="B3648" s="76"/>
      <c r="C3648" s="77"/>
      <c r="D3648" s="231"/>
      <c r="E3648" s="35"/>
      <c r="F3648" s="225"/>
      <c r="G3648" s="79"/>
      <c r="H3648" s="290"/>
      <c r="I3648" s="74" t="str">
        <f t="shared" si="94"/>
        <v>11900</v>
      </c>
      <c r="J3648" s="218"/>
      <c r="K3648" s="218"/>
      <c r="L3648" s="218"/>
      <c r="M3648" s="218"/>
      <c r="N3648" s="218"/>
      <c r="O3648" s="218"/>
      <c r="P3648" s="218"/>
      <c r="Q3648" s="218"/>
    </row>
    <row r="3649" spans="2:17" x14ac:dyDescent="0.25">
      <c r="B3649" s="76"/>
      <c r="C3649" s="77"/>
      <c r="D3649" s="231"/>
      <c r="E3649" s="35"/>
      <c r="F3649" s="225"/>
      <c r="G3649" s="79"/>
      <c r="H3649" s="290"/>
      <c r="I3649" s="74" t="str">
        <f t="shared" si="94"/>
        <v>11900</v>
      </c>
      <c r="J3649" s="218"/>
      <c r="K3649" s="218"/>
      <c r="L3649" s="218"/>
      <c r="M3649" s="218"/>
      <c r="N3649" s="218"/>
      <c r="O3649" s="218"/>
      <c r="P3649" s="218"/>
      <c r="Q3649" s="218"/>
    </row>
    <row r="3650" spans="2:17" x14ac:dyDescent="0.25">
      <c r="B3650" s="76"/>
      <c r="C3650" s="77"/>
      <c r="D3650" s="231"/>
      <c r="E3650" s="35"/>
      <c r="F3650" s="225"/>
      <c r="G3650" s="79"/>
      <c r="H3650" s="290"/>
      <c r="I3650" s="74" t="str">
        <f t="shared" si="94"/>
        <v>11900</v>
      </c>
      <c r="J3650" s="218"/>
      <c r="K3650" s="218"/>
      <c r="L3650" s="218"/>
      <c r="M3650" s="218"/>
      <c r="N3650" s="218"/>
      <c r="O3650" s="218"/>
      <c r="P3650" s="218"/>
      <c r="Q3650" s="218"/>
    </row>
    <row r="3651" spans="2:17" x14ac:dyDescent="0.25">
      <c r="B3651" s="76"/>
      <c r="C3651" s="77"/>
      <c r="D3651" s="231"/>
      <c r="E3651" s="35"/>
      <c r="F3651" s="225"/>
      <c r="G3651" s="79"/>
      <c r="H3651" s="290"/>
      <c r="I3651" s="74" t="str">
        <f t="shared" si="94"/>
        <v>11900</v>
      </c>
      <c r="J3651" s="218"/>
      <c r="K3651" s="218"/>
      <c r="L3651" s="218"/>
      <c r="M3651" s="218"/>
      <c r="N3651" s="218"/>
      <c r="O3651" s="218"/>
      <c r="P3651" s="218"/>
      <c r="Q3651" s="218"/>
    </row>
    <row r="3652" spans="2:17" x14ac:dyDescent="0.25">
      <c r="B3652" s="76"/>
      <c r="C3652" s="77"/>
      <c r="D3652" s="231"/>
      <c r="E3652" s="35"/>
      <c r="F3652" s="225"/>
      <c r="G3652" s="79"/>
      <c r="H3652" s="290"/>
      <c r="I3652" s="74" t="str">
        <f t="shared" si="94"/>
        <v>11900</v>
      </c>
      <c r="J3652" s="218"/>
      <c r="K3652" s="218"/>
      <c r="L3652" s="218"/>
      <c r="M3652" s="218"/>
      <c r="N3652" s="218"/>
      <c r="O3652" s="218"/>
      <c r="P3652" s="218"/>
      <c r="Q3652" s="218"/>
    </row>
    <row r="3653" spans="2:17" x14ac:dyDescent="0.25">
      <c r="B3653" s="76"/>
      <c r="C3653" s="77"/>
      <c r="D3653" s="231"/>
      <c r="E3653" s="35"/>
      <c r="F3653" s="225"/>
      <c r="G3653" s="79"/>
      <c r="H3653" s="290"/>
      <c r="I3653" s="74" t="str">
        <f t="shared" si="94"/>
        <v>11900</v>
      </c>
      <c r="J3653" s="218"/>
      <c r="K3653" s="218"/>
      <c r="L3653" s="218"/>
      <c r="M3653" s="218"/>
      <c r="N3653" s="218"/>
      <c r="O3653" s="218"/>
      <c r="P3653" s="218"/>
      <c r="Q3653" s="218"/>
    </row>
    <row r="3654" spans="2:17" x14ac:dyDescent="0.25">
      <c r="B3654" s="76"/>
      <c r="C3654" s="77"/>
      <c r="D3654" s="231"/>
      <c r="E3654" s="35"/>
      <c r="F3654" s="225"/>
      <c r="G3654" s="79"/>
      <c r="H3654" s="290"/>
      <c r="I3654" s="74" t="str">
        <f t="shared" si="94"/>
        <v>11900</v>
      </c>
      <c r="J3654" s="218"/>
      <c r="K3654" s="218"/>
      <c r="L3654" s="218"/>
      <c r="M3654" s="218"/>
      <c r="N3654" s="218"/>
      <c r="O3654" s="218"/>
      <c r="P3654" s="218"/>
      <c r="Q3654" s="218"/>
    </row>
    <row r="3655" spans="2:17" x14ac:dyDescent="0.25">
      <c r="B3655" s="76"/>
      <c r="C3655" s="77"/>
      <c r="D3655" s="231"/>
      <c r="E3655" s="35"/>
      <c r="F3655" s="225"/>
      <c r="G3655" s="79"/>
      <c r="H3655" s="290"/>
      <c r="I3655" s="74" t="str">
        <f t="shared" si="94"/>
        <v>11900</v>
      </c>
      <c r="J3655" s="218"/>
      <c r="K3655" s="218"/>
      <c r="L3655" s="218"/>
      <c r="M3655" s="218"/>
      <c r="N3655" s="218"/>
      <c r="O3655" s="218"/>
      <c r="P3655" s="218"/>
      <c r="Q3655" s="218"/>
    </row>
    <row r="3656" spans="2:17" x14ac:dyDescent="0.25">
      <c r="B3656" s="76"/>
      <c r="C3656" s="77"/>
      <c r="D3656" s="231"/>
      <c r="E3656" s="35"/>
      <c r="F3656" s="225"/>
      <c r="G3656" s="79"/>
      <c r="H3656" s="290"/>
      <c r="I3656" s="74" t="str">
        <f t="shared" si="94"/>
        <v>11900</v>
      </c>
      <c r="J3656" s="218"/>
      <c r="K3656" s="218"/>
      <c r="L3656" s="218"/>
      <c r="M3656" s="218"/>
      <c r="N3656" s="218"/>
      <c r="O3656" s="218"/>
      <c r="P3656" s="218"/>
      <c r="Q3656" s="218"/>
    </row>
    <row r="3657" spans="2:17" x14ac:dyDescent="0.25">
      <c r="B3657" s="76"/>
      <c r="C3657" s="77"/>
      <c r="D3657" s="231"/>
      <c r="E3657" s="35"/>
      <c r="F3657" s="225"/>
      <c r="G3657" s="79"/>
      <c r="H3657" s="290"/>
      <c r="I3657" s="74" t="str">
        <f t="shared" si="94"/>
        <v>11900</v>
      </c>
      <c r="J3657" s="218"/>
      <c r="K3657" s="218"/>
      <c r="L3657" s="218"/>
      <c r="M3657" s="218"/>
      <c r="N3657" s="218"/>
      <c r="O3657" s="218"/>
      <c r="P3657" s="218"/>
      <c r="Q3657" s="218"/>
    </row>
    <row r="3658" spans="2:17" x14ac:dyDescent="0.25">
      <c r="B3658" s="76"/>
      <c r="C3658" s="77"/>
      <c r="D3658" s="231"/>
      <c r="E3658" s="35"/>
      <c r="F3658" s="225"/>
      <c r="G3658" s="79"/>
      <c r="H3658" s="290"/>
      <c r="I3658" s="74" t="str">
        <f t="shared" si="94"/>
        <v>11900</v>
      </c>
      <c r="J3658" s="218"/>
      <c r="K3658" s="218"/>
      <c r="L3658" s="218"/>
      <c r="M3658" s="218"/>
      <c r="N3658" s="218"/>
      <c r="O3658" s="218"/>
      <c r="P3658" s="218"/>
      <c r="Q3658" s="218"/>
    </row>
    <row r="3659" spans="2:17" x14ac:dyDescent="0.25">
      <c r="B3659" s="76"/>
      <c r="C3659" s="77"/>
      <c r="D3659" s="231"/>
      <c r="E3659" s="35"/>
      <c r="F3659" s="225"/>
      <c r="G3659" s="79"/>
      <c r="H3659" s="290"/>
      <c r="I3659" s="74" t="str">
        <f t="shared" si="94"/>
        <v>11900</v>
      </c>
      <c r="J3659" s="218"/>
      <c r="K3659" s="218"/>
      <c r="L3659" s="218"/>
      <c r="M3659" s="218"/>
      <c r="N3659" s="218"/>
      <c r="O3659" s="218"/>
      <c r="P3659" s="218"/>
      <c r="Q3659" s="218"/>
    </row>
    <row r="3660" spans="2:17" x14ac:dyDescent="0.25">
      <c r="B3660" s="76"/>
      <c r="C3660" s="77"/>
      <c r="D3660" s="231"/>
      <c r="E3660" s="35"/>
      <c r="F3660" s="225"/>
      <c r="G3660" s="79"/>
      <c r="H3660" s="290"/>
      <c r="I3660" s="74" t="str">
        <f t="shared" si="94"/>
        <v>11900</v>
      </c>
      <c r="J3660" s="218"/>
      <c r="K3660" s="218"/>
      <c r="L3660" s="218"/>
      <c r="M3660" s="218"/>
      <c r="N3660" s="218"/>
      <c r="O3660" s="218"/>
      <c r="P3660" s="218"/>
      <c r="Q3660" s="218"/>
    </row>
    <row r="3661" spans="2:17" x14ac:dyDescent="0.25">
      <c r="B3661" s="76"/>
      <c r="C3661" s="77"/>
      <c r="D3661" s="231"/>
      <c r="E3661" s="35"/>
      <c r="F3661" s="225"/>
      <c r="G3661" s="79"/>
      <c r="H3661" s="290"/>
      <c r="I3661" s="74" t="str">
        <f t="shared" si="94"/>
        <v>11900</v>
      </c>
      <c r="J3661" s="218"/>
      <c r="K3661" s="218"/>
      <c r="L3661" s="218"/>
      <c r="M3661" s="218"/>
      <c r="N3661" s="218"/>
      <c r="O3661" s="218"/>
      <c r="P3661" s="218"/>
      <c r="Q3661" s="218"/>
    </row>
    <row r="3662" spans="2:17" x14ac:dyDescent="0.25">
      <c r="B3662" s="76"/>
      <c r="C3662" s="77"/>
      <c r="D3662" s="231"/>
      <c r="E3662" s="35"/>
      <c r="F3662" s="225"/>
      <c r="G3662" s="79"/>
      <c r="H3662" s="290"/>
      <c r="I3662" s="74" t="str">
        <f t="shared" si="94"/>
        <v>11900</v>
      </c>
      <c r="J3662" s="218"/>
      <c r="K3662" s="218"/>
      <c r="L3662" s="218"/>
      <c r="M3662" s="218"/>
      <c r="N3662" s="218"/>
      <c r="O3662" s="218"/>
      <c r="P3662" s="218"/>
      <c r="Q3662" s="218"/>
    </row>
    <row r="3663" spans="2:17" x14ac:dyDescent="0.25">
      <c r="B3663" s="76"/>
      <c r="C3663" s="77"/>
      <c r="D3663" s="231"/>
      <c r="E3663" s="35"/>
      <c r="F3663" s="225"/>
      <c r="G3663" s="79"/>
      <c r="H3663" s="290"/>
      <c r="I3663" s="74" t="str">
        <f t="shared" ref="I3663:I3726" si="95">MONTH(D3663)&amp;YEAR(D3663)&amp;G3663</f>
        <v>11900</v>
      </c>
      <c r="J3663" s="218"/>
      <c r="K3663" s="218"/>
      <c r="L3663" s="218"/>
      <c r="M3663" s="218"/>
      <c r="N3663" s="218"/>
      <c r="O3663" s="218"/>
      <c r="P3663" s="218"/>
      <c r="Q3663" s="218"/>
    </row>
    <row r="3664" spans="2:17" x14ac:dyDescent="0.25">
      <c r="B3664" s="76"/>
      <c r="C3664" s="77"/>
      <c r="D3664" s="231"/>
      <c r="E3664" s="35"/>
      <c r="F3664" s="225"/>
      <c r="G3664" s="79"/>
      <c r="H3664" s="290"/>
      <c r="I3664" s="74" t="str">
        <f t="shared" si="95"/>
        <v>11900</v>
      </c>
      <c r="J3664" s="218"/>
      <c r="K3664" s="218"/>
      <c r="L3664" s="218"/>
      <c r="M3664" s="218"/>
      <c r="N3664" s="218"/>
      <c r="O3664" s="218"/>
      <c r="P3664" s="218"/>
      <c r="Q3664" s="218"/>
    </row>
    <row r="3665" spans="2:17" x14ac:dyDescent="0.25">
      <c r="B3665" s="76"/>
      <c r="C3665" s="77"/>
      <c r="D3665" s="231"/>
      <c r="E3665" s="35"/>
      <c r="F3665" s="225"/>
      <c r="G3665" s="79"/>
      <c r="H3665" s="290"/>
      <c r="I3665" s="74" t="str">
        <f t="shared" si="95"/>
        <v>11900</v>
      </c>
      <c r="J3665" s="218"/>
      <c r="K3665" s="218"/>
      <c r="L3665" s="218"/>
      <c r="M3665" s="218"/>
      <c r="N3665" s="218"/>
      <c r="O3665" s="218"/>
      <c r="P3665" s="218"/>
      <c r="Q3665" s="218"/>
    </row>
    <row r="3666" spans="2:17" x14ac:dyDescent="0.25">
      <c r="B3666" s="76"/>
      <c r="C3666" s="77"/>
      <c r="D3666" s="231"/>
      <c r="E3666" s="35"/>
      <c r="F3666" s="225"/>
      <c r="G3666" s="79"/>
      <c r="H3666" s="290"/>
      <c r="I3666" s="74" t="str">
        <f t="shared" si="95"/>
        <v>11900</v>
      </c>
      <c r="J3666" s="218"/>
      <c r="K3666" s="218"/>
      <c r="L3666" s="218"/>
      <c r="M3666" s="218"/>
      <c r="N3666" s="218"/>
      <c r="O3666" s="218"/>
      <c r="P3666" s="218"/>
      <c r="Q3666" s="218"/>
    </row>
    <row r="3667" spans="2:17" x14ac:dyDescent="0.25">
      <c r="B3667" s="76"/>
      <c r="C3667" s="77"/>
      <c r="D3667" s="231"/>
      <c r="E3667" s="35"/>
      <c r="F3667" s="225"/>
      <c r="G3667" s="79"/>
      <c r="H3667" s="290"/>
      <c r="I3667" s="74" t="str">
        <f t="shared" si="95"/>
        <v>11900</v>
      </c>
      <c r="J3667" s="218"/>
      <c r="K3667" s="218"/>
      <c r="L3667" s="218"/>
      <c r="M3667" s="218"/>
      <c r="N3667" s="218"/>
      <c r="O3667" s="218"/>
      <c r="P3667" s="218"/>
      <c r="Q3667" s="218"/>
    </row>
    <row r="3668" spans="2:17" x14ac:dyDescent="0.25">
      <c r="B3668" s="76"/>
      <c r="C3668" s="77"/>
      <c r="D3668" s="231"/>
      <c r="E3668" s="35"/>
      <c r="F3668" s="225"/>
      <c r="G3668" s="79"/>
      <c r="H3668" s="290"/>
      <c r="I3668" s="74" t="str">
        <f t="shared" si="95"/>
        <v>11900</v>
      </c>
      <c r="J3668" s="218"/>
      <c r="K3668" s="218"/>
      <c r="L3668" s="218"/>
      <c r="M3668" s="218"/>
      <c r="N3668" s="218"/>
      <c r="O3668" s="218"/>
      <c r="P3668" s="218"/>
      <c r="Q3668" s="218"/>
    </row>
    <row r="3669" spans="2:17" x14ac:dyDescent="0.25">
      <c r="B3669" s="76"/>
      <c r="C3669" s="77"/>
      <c r="D3669" s="231"/>
      <c r="E3669" s="35"/>
      <c r="F3669" s="225"/>
      <c r="G3669" s="79"/>
      <c r="H3669" s="290"/>
      <c r="I3669" s="74" t="str">
        <f t="shared" si="95"/>
        <v>11900</v>
      </c>
      <c r="J3669" s="218"/>
      <c r="K3669" s="218"/>
      <c r="L3669" s="218"/>
      <c r="M3669" s="218"/>
      <c r="N3669" s="218"/>
      <c r="O3669" s="218"/>
      <c r="P3669" s="218"/>
      <c r="Q3669" s="218"/>
    </row>
    <row r="3670" spans="2:17" x14ac:dyDescent="0.25">
      <c r="B3670" s="76"/>
      <c r="C3670" s="77"/>
      <c r="D3670" s="231"/>
      <c r="E3670" s="35"/>
      <c r="F3670" s="225"/>
      <c r="G3670" s="79"/>
      <c r="H3670" s="290"/>
      <c r="I3670" s="74" t="str">
        <f t="shared" si="95"/>
        <v>11900</v>
      </c>
      <c r="J3670" s="218"/>
      <c r="K3670" s="218"/>
      <c r="L3670" s="218"/>
      <c r="M3670" s="218"/>
      <c r="N3670" s="218"/>
      <c r="O3670" s="218"/>
      <c r="P3670" s="218"/>
      <c r="Q3670" s="218"/>
    </row>
    <row r="3671" spans="2:17" x14ac:dyDescent="0.25">
      <c r="B3671" s="76"/>
      <c r="C3671" s="77"/>
      <c r="D3671" s="231"/>
      <c r="E3671" s="35"/>
      <c r="F3671" s="225"/>
      <c r="G3671" s="79"/>
      <c r="H3671" s="290"/>
      <c r="I3671" s="74" t="str">
        <f t="shared" si="95"/>
        <v>11900</v>
      </c>
      <c r="J3671" s="218"/>
      <c r="K3671" s="218"/>
      <c r="L3671" s="218"/>
      <c r="M3671" s="218"/>
      <c r="N3671" s="218"/>
      <c r="O3671" s="218"/>
      <c r="P3671" s="218"/>
      <c r="Q3671" s="218"/>
    </row>
    <row r="3672" spans="2:17" x14ac:dyDescent="0.25">
      <c r="B3672" s="76"/>
      <c r="C3672" s="77"/>
      <c r="D3672" s="231"/>
      <c r="E3672" s="35"/>
      <c r="F3672" s="225"/>
      <c r="G3672" s="79"/>
      <c r="H3672" s="290"/>
      <c r="I3672" s="74" t="str">
        <f t="shared" si="95"/>
        <v>11900</v>
      </c>
      <c r="J3672" s="218"/>
      <c r="K3672" s="218"/>
      <c r="L3672" s="218"/>
      <c r="M3672" s="218"/>
      <c r="N3672" s="218"/>
      <c r="O3672" s="218"/>
      <c r="P3672" s="218"/>
      <c r="Q3672" s="218"/>
    </row>
    <row r="3673" spans="2:17" x14ac:dyDescent="0.25">
      <c r="B3673" s="76"/>
      <c r="C3673" s="77"/>
      <c r="D3673" s="231"/>
      <c r="E3673" s="35"/>
      <c r="F3673" s="225"/>
      <c r="G3673" s="79"/>
      <c r="H3673" s="290"/>
      <c r="I3673" s="74" t="str">
        <f t="shared" si="95"/>
        <v>11900</v>
      </c>
      <c r="J3673" s="218"/>
      <c r="K3673" s="218"/>
      <c r="L3673" s="218"/>
      <c r="M3673" s="218"/>
      <c r="N3673" s="218"/>
      <c r="O3673" s="218"/>
      <c r="P3673" s="218"/>
      <c r="Q3673" s="218"/>
    </row>
    <row r="3674" spans="2:17" x14ac:dyDescent="0.25">
      <c r="B3674" s="76"/>
      <c r="C3674" s="77"/>
      <c r="D3674" s="231"/>
      <c r="E3674" s="35"/>
      <c r="F3674" s="225"/>
      <c r="G3674" s="79"/>
      <c r="H3674" s="290"/>
      <c r="I3674" s="74" t="str">
        <f t="shared" si="95"/>
        <v>11900</v>
      </c>
      <c r="J3674" s="218"/>
      <c r="K3674" s="218"/>
      <c r="L3674" s="218"/>
      <c r="M3674" s="218"/>
      <c r="N3674" s="218"/>
      <c r="O3674" s="218"/>
      <c r="P3674" s="218"/>
      <c r="Q3674" s="218"/>
    </row>
    <row r="3675" spans="2:17" x14ac:dyDescent="0.25">
      <c r="B3675" s="76"/>
      <c r="C3675" s="77"/>
      <c r="D3675" s="231"/>
      <c r="E3675" s="35"/>
      <c r="F3675" s="225"/>
      <c r="G3675" s="79"/>
      <c r="H3675" s="290"/>
      <c r="I3675" s="74" t="str">
        <f t="shared" si="95"/>
        <v>11900</v>
      </c>
      <c r="J3675" s="218"/>
      <c r="K3675" s="218"/>
      <c r="L3675" s="218"/>
      <c r="M3675" s="218"/>
      <c r="N3675" s="218"/>
      <c r="O3675" s="218"/>
      <c r="P3675" s="218"/>
      <c r="Q3675" s="218"/>
    </row>
    <row r="3676" spans="2:17" x14ac:dyDescent="0.25">
      <c r="B3676" s="76"/>
      <c r="C3676" s="77"/>
      <c r="D3676" s="231"/>
      <c r="E3676" s="35"/>
      <c r="F3676" s="225"/>
      <c r="G3676" s="79"/>
      <c r="H3676" s="290"/>
      <c r="I3676" s="74" t="str">
        <f t="shared" si="95"/>
        <v>11900</v>
      </c>
      <c r="J3676" s="218"/>
      <c r="K3676" s="218"/>
      <c r="L3676" s="218"/>
      <c r="M3676" s="218"/>
      <c r="N3676" s="218"/>
      <c r="O3676" s="218"/>
      <c r="P3676" s="218"/>
      <c r="Q3676" s="218"/>
    </row>
    <row r="3677" spans="2:17" x14ac:dyDescent="0.25">
      <c r="B3677" s="76"/>
      <c r="C3677" s="77"/>
      <c r="D3677" s="231"/>
      <c r="E3677" s="35"/>
      <c r="F3677" s="225"/>
      <c r="G3677" s="79"/>
      <c r="H3677" s="290"/>
      <c r="I3677" s="74" t="str">
        <f t="shared" si="95"/>
        <v>11900</v>
      </c>
      <c r="J3677" s="218"/>
      <c r="K3677" s="218"/>
      <c r="L3677" s="218"/>
      <c r="M3677" s="218"/>
      <c r="N3677" s="218"/>
      <c r="O3677" s="218"/>
      <c r="P3677" s="218"/>
      <c r="Q3677" s="218"/>
    </row>
    <row r="3678" spans="2:17" x14ac:dyDescent="0.25">
      <c r="B3678" s="76"/>
      <c r="C3678" s="77"/>
      <c r="D3678" s="231"/>
      <c r="E3678" s="35"/>
      <c r="F3678" s="225"/>
      <c r="G3678" s="79"/>
      <c r="H3678" s="290"/>
      <c r="I3678" s="74" t="str">
        <f t="shared" si="95"/>
        <v>11900</v>
      </c>
      <c r="J3678" s="218"/>
      <c r="K3678" s="218"/>
      <c r="L3678" s="218"/>
      <c r="M3678" s="218"/>
      <c r="N3678" s="218"/>
      <c r="O3678" s="218"/>
      <c r="P3678" s="218"/>
      <c r="Q3678" s="218"/>
    </row>
    <row r="3679" spans="2:17" x14ac:dyDescent="0.25">
      <c r="B3679" s="76"/>
      <c r="C3679" s="77"/>
      <c r="D3679" s="231"/>
      <c r="E3679" s="35"/>
      <c r="F3679" s="225"/>
      <c r="G3679" s="79"/>
      <c r="H3679" s="290"/>
      <c r="I3679" s="74" t="str">
        <f t="shared" si="95"/>
        <v>11900</v>
      </c>
      <c r="J3679" s="218"/>
      <c r="K3679" s="218"/>
      <c r="L3679" s="218"/>
      <c r="M3679" s="218"/>
      <c r="N3679" s="218"/>
      <c r="O3679" s="218"/>
      <c r="P3679" s="218"/>
      <c r="Q3679" s="218"/>
    </row>
    <row r="3680" spans="2:17" x14ac:dyDescent="0.25">
      <c r="B3680" s="76"/>
      <c r="C3680" s="77"/>
      <c r="D3680" s="231"/>
      <c r="E3680" s="35"/>
      <c r="F3680" s="225"/>
      <c r="G3680" s="79"/>
      <c r="H3680" s="290"/>
      <c r="I3680" s="74" t="str">
        <f t="shared" si="95"/>
        <v>11900</v>
      </c>
      <c r="J3680" s="218"/>
      <c r="K3680" s="218"/>
      <c r="L3680" s="218"/>
      <c r="M3680" s="218"/>
      <c r="N3680" s="218"/>
      <c r="O3680" s="218"/>
      <c r="P3680" s="218"/>
      <c r="Q3680" s="218"/>
    </row>
    <row r="3681" spans="2:17" x14ac:dyDescent="0.25">
      <c r="B3681" s="76"/>
      <c r="C3681" s="77"/>
      <c r="D3681" s="231"/>
      <c r="E3681" s="35"/>
      <c r="F3681" s="225"/>
      <c r="G3681" s="79"/>
      <c r="H3681" s="290"/>
      <c r="I3681" s="74" t="str">
        <f t="shared" si="95"/>
        <v>11900</v>
      </c>
      <c r="J3681" s="218"/>
      <c r="K3681" s="218"/>
      <c r="L3681" s="218"/>
      <c r="M3681" s="218"/>
      <c r="N3681" s="218"/>
      <c r="O3681" s="218"/>
      <c r="P3681" s="218"/>
      <c r="Q3681" s="218"/>
    </row>
    <row r="3682" spans="2:17" x14ac:dyDescent="0.25">
      <c r="B3682" s="76"/>
      <c r="C3682" s="77"/>
      <c r="D3682" s="231"/>
      <c r="E3682" s="35"/>
      <c r="F3682" s="225"/>
      <c r="G3682" s="79"/>
      <c r="H3682" s="290"/>
      <c r="I3682" s="74" t="str">
        <f t="shared" si="95"/>
        <v>11900</v>
      </c>
      <c r="J3682" s="218"/>
      <c r="K3682" s="218"/>
      <c r="L3682" s="218"/>
      <c r="M3682" s="218"/>
      <c r="N3682" s="218"/>
      <c r="O3682" s="218"/>
      <c r="P3682" s="218"/>
      <c r="Q3682" s="218"/>
    </row>
    <row r="3683" spans="2:17" x14ac:dyDescent="0.25">
      <c r="B3683" s="76"/>
      <c r="C3683" s="77"/>
      <c r="D3683" s="231"/>
      <c r="E3683" s="35"/>
      <c r="F3683" s="225"/>
      <c r="G3683" s="79"/>
      <c r="H3683" s="290"/>
      <c r="I3683" s="74" t="str">
        <f t="shared" si="95"/>
        <v>11900</v>
      </c>
      <c r="J3683" s="218"/>
      <c r="K3683" s="218"/>
      <c r="L3683" s="218"/>
      <c r="M3683" s="218"/>
      <c r="N3683" s="218"/>
      <c r="O3683" s="218"/>
      <c r="P3683" s="218"/>
      <c r="Q3683" s="218"/>
    </row>
    <row r="3684" spans="2:17" x14ac:dyDescent="0.25">
      <c r="B3684" s="76"/>
      <c r="C3684" s="77"/>
      <c r="D3684" s="231"/>
      <c r="E3684" s="35"/>
      <c r="F3684" s="225"/>
      <c r="G3684" s="79"/>
      <c r="H3684" s="290"/>
      <c r="I3684" s="74" t="str">
        <f t="shared" si="95"/>
        <v>11900</v>
      </c>
      <c r="J3684" s="218"/>
      <c r="K3684" s="218"/>
      <c r="L3684" s="218"/>
      <c r="M3684" s="218"/>
      <c r="N3684" s="218"/>
      <c r="O3684" s="218"/>
      <c r="P3684" s="218"/>
      <c r="Q3684" s="218"/>
    </row>
    <row r="3685" spans="2:17" x14ac:dyDescent="0.25">
      <c r="B3685" s="76"/>
      <c r="C3685" s="77"/>
      <c r="D3685" s="231"/>
      <c r="E3685" s="35"/>
      <c r="F3685" s="225"/>
      <c r="G3685" s="79"/>
      <c r="H3685" s="290"/>
      <c r="I3685" s="74" t="str">
        <f t="shared" si="95"/>
        <v>11900</v>
      </c>
      <c r="J3685" s="218"/>
      <c r="K3685" s="218"/>
      <c r="L3685" s="218"/>
      <c r="M3685" s="218"/>
      <c r="N3685" s="218"/>
      <c r="O3685" s="218"/>
      <c r="P3685" s="218"/>
      <c r="Q3685" s="218"/>
    </row>
    <row r="3686" spans="2:17" x14ac:dyDescent="0.25">
      <c r="B3686" s="76"/>
      <c r="C3686" s="77"/>
      <c r="D3686" s="231"/>
      <c r="E3686" s="35"/>
      <c r="F3686" s="225"/>
      <c r="G3686" s="79"/>
      <c r="H3686" s="290"/>
      <c r="I3686" s="74" t="str">
        <f t="shared" si="95"/>
        <v>11900</v>
      </c>
      <c r="J3686" s="218"/>
      <c r="K3686" s="218"/>
      <c r="L3686" s="218"/>
      <c r="M3686" s="218"/>
      <c r="N3686" s="218"/>
      <c r="O3686" s="218"/>
      <c r="P3686" s="218"/>
      <c r="Q3686" s="218"/>
    </row>
    <row r="3687" spans="2:17" x14ac:dyDescent="0.25">
      <c r="B3687" s="76"/>
      <c r="C3687" s="77"/>
      <c r="D3687" s="231"/>
      <c r="E3687" s="35"/>
      <c r="F3687" s="225"/>
      <c r="G3687" s="79"/>
      <c r="H3687" s="290"/>
      <c r="I3687" s="74" t="str">
        <f t="shared" si="95"/>
        <v>11900</v>
      </c>
      <c r="J3687" s="218"/>
      <c r="K3687" s="218"/>
      <c r="L3687" s="218"/>
      <c r="M3687" s="218"/>
      <c r="N3687" s="218"/>
      <c r="O3687" s="218"/>
      <c r="P3687" s="218"/>
      <c r="Q3687" s="218"/>
    </row>
    <row r="3688" spans="2:17" x14ac:dyDescent="0.25">
      <c r="B3688" s="76"/>
      <c r="C3688" s="77"/>
      <c r="D3688" s="231"/>
      <c r="E3688" s="35"/>
      <c r="F3688" s="225"/>
      <c r="G3688" s="79"/>
      <c r="H3688" s="290"/>
      <c r="I3688" s="74" t="str">
        <f t="shared" si="95"/>
        <v>11900</v>
      </c>
      <c r="J3688" s="218"/>
      <c r="K3688" s="218"/>
      <c r="L3688" s="218"/>
      <c r="M3688" s="218"/>
      <c r="N3688" s="218"/>
      <c r="O3688" s="218"/>
      <c r="P3688" s="218"/>
      <c r="Q3688" s="218"/>
    </row>
    <row r="3689" spans="2:17" x14ac:dyDescent="0.25">
      <c r="B3689" s="76"/>
      <c r="C3689" s="77"/>
      <c r="D3689" s="231"/>
      <c r="E3689" s="35"/>
      <c r="F3689" s="225"/>
      <c r="G3689" s="79"/>
      <c r="H3689" s="290"/>
      <c r="I3689" s="74" t="str">
        <f t="shared" si="95"/>
        <v>11900</v>
      </c>
      <c r="J3689" s="218"/>
      <c r="K3689" s="218"/>
      <c r="L3689" s="218"/>
      <c r="M3689" s="218"/>
      <c r="N3689" s="218"/>
      <c r="O3689" s="218"/>
      <c r="P3689" s="218"/>
      <c r="Q3689" s="218"/>
    </row>
    <row r="3690" spans="2:17" x14ac:dyDescent="0.25">
      <c r="B3690" s="76"/>
      <c r="C3690" s="77"/>
      <c r="D3690" s="231"/>
      <c r="E3690" s="35"/>
      <c r="F3690" s="225"/>
      <c r="G3690" s="79"/>
      <c r="H3690" s="290"/>
      <c r="I3690" s="74" t="str">
        <f t="shared" si="95"/>
        <v>11900</v>
      </c>
      <c r="J3690" s="218"/>
      <c r="K3690" s="218"/>
      <c r="L3690" s="218"/>
      <c r="M3690" s="218"/>
      <c r="N3690" s="218"/>
      <c r="O3690" s="218"/>
      <c r="P3690" s="218"/>
      <c r="Q3690" s="218"/>
    </row>
    <row r="3691" spans="2:17" x14ac:dyDescent="0.25">
      <c r="B3691" s="76"/>
      <c r="C3691" s="77"/>
      <c r="D3691" s="231"/>
      <c r="E3691" s="35"/>
      <c r="F3691" s="225"/>
      <c r="G3691" s="79"/>
      <c r="H3691" s="290"/>
      <c r="I3691" s="74" t="str">
        <f t="shared" si="95"/>
        <v>11900</v>
      </c>
      <c r="J3691" s="218"/>
      <c r="K3691" s="218"/>
      <c r="L3691" s="218"/>
      <c r="M3691" s="218"/>
      <c r="N3691" s="218"/>
      <c r="O3691" s="218"/>
      <c r="P3691" s="218"/>
      <c r="Q3691" s="218"/>
    </row>
    <row r="3692" spans="2:17" x14ac:dyDescent="0.25">
      <c r="B3692" s="76"/>
      <c r="C3692" s="77"/>
      <c r="D3692" s="231"/>
      <c r="E3692" s="35"/>
      <c r="F3692" s="225"/>
      <c r="G3692" s="79"/>
      <c r="H3692" s="290"/>
      <c r="I3692" s="74" t="str">
        <f t="shared" si="95"/>
        <v>11900</v>
      </c>
      <c r="J3692" s="218"/>
      <c r="K3692" s="218"/>
      <c r="L3692" s="218"/>
      <c r="M3692" s="218"/>
      <c r="N3692" s="218"/>
      <c r="O3692" s="218"/>
      <c r="P3692" s="218"/>
      <c r="Q3692" s="218"/>
    </row>
    <row r="3693" spans="2:17" x14ac:dyDescent="0.25">
      <c r="B3693" s="76"/>
      <c r="C3693" s="77"/>
      <c r="D3693" s="231"/>
      <c r="E3693" s="35"/>
      <c r="F3693" s="225"/>
      <c r="G3693" s="79"/>
      <c r="H3693" s="290"/>
      <c r="I3693" s="74" t="str">
        <f t="shared" si="95"/>
        <v>11900</v>
      </c>
      <c r="J3693" s="218"/>
      <c r="K3693" s="218"/>
      <c r="L3693" s="218"/>
      <c r="M3693" s="218"/>
      <c r="N3693" s="218"/>
      <c r="O3693" s="218"/>
      <c r="P3693" s="218"/>
      <c r="Q3693" s="218"/>
    </row>
    <row r="3694" spans="2:17" x14ac:dyDescent="0.25">
      <c r="B3694" s="76"/>
      <c r="C3694" s="77"/>
      <c r="D3694" s="231"/>
      <c r="E3694" s="35"/>
      <c r="F3694" s="225"/>
      <c r="G3694" s="79"/>
      <c r="H3694" s="290"/>
      <c r="I3694" s="74" t="str">
        <f t="shared" si="95"/>
        <v>11900</v>
      </c>
      <c r="J3694" s="218"/>
      <c r="K3694" s="218"/>
      <c r="L3694" s="218"/>
      <c r="M3694" s="218"/>
      <c r="N3694" s="218"/>
      <c r="O3694" s="218"/>
      <c r="P3694" s="218"/>
      <c r="Q3694" s="218"/>
    </row>
    <row r="3695" spans="2:17" x14ac:dyDescent="0.25">
      <c r="B3695" s="76"/>
      <c r="C3695" s="77"/>
      <c r="D3695" s="231"/>
      <c r="E3695" s="35"/>
      <c r="F3695" s="225"/>
      <c r="G3695" s="79"/>
      <c r="H3695" s="290"/>
      <c r="I3695" s="74" t="str">
        <f t="shared" si="95"/>
        <v>11900</v>
      </c>
      <c r="J3695" s="218"/>
      <c r="K3695" s="218"/>
      <c r="L3695" s="218"/>
      <c r="M3695" s="218"/>
      <c r="N3695" s="218"/>
      <c r="O3695" s="218"/>
      <c r="P3695" s="218"/>
      <c r="Q3695" s="218"/>
    </row>
    <row r="3696" spans="2:17" x14ac:dyDescent="0.25">
      <c r="B3696" s="76"/>
      <c r="C3696" s="77"/>
      <c r="D3696" s="231"/>
      <c r="E3696" s="35"/>
      <c r="F3696" s="225"/>
      <c r="G3696" s="79"/>
      <c r="H3696" s="290"/>
      <c r="I3696" s="74" t="str">
        <f t="shared" si="95"/>
        <v>11900</v>
      </c>
      <c r="J3696" s="218"/>
      <c r="K3696" s="218"/>
      <c r="L3696" s="218"/>
      <c r="M3696" s="218"/>
      <c r="N3696" s="218"/>
      <c r="O3696" s="218"/>
      <c r="P3696" s="218"/>
      <c r="Q3696" s="218"/>
    </row>
    <row r="3697" spans="2:17" x14ac:dyDescent="0.25">
      <c r="B3697" s="76"/>
      <c r="C3697" s="77"/>
      <c r="D3697" s="231"/>
      <c r="E3697" s="35"/>
      <c r="F3697" s="225"/>
      <c r="G3697" s="79"/>
      <c r="H3697" s="290"/>
      <c r="I3697" s="74" t="str">
        <f t="shared" si="95"/>
        <v>11900</v>
      </c>
      <c r="J3697" s="218"/>
      <c r="K3697" s="218"/>
      <c r="L3697" s="218"/>
      <c r="M3697" s="218"/>
      <c r="N3697" s="218"/>
      <c r="O3697" s="218"/>
      <c r="P3697" s="218"/>
      <c r="Q3697" s="218"/>
    </row>
    <row r="3698" spans="2:17" x14ac:dyDescent="0.25">
      <c r="B3698" s="76"/>
      <c r="C3698" s="77"/>
      <c r="D3698" s="231"/>
      <c r="E3698" s="35"/>
      <c r="F3698" s="225"/>
      <c r="G3698" s="79"/>
      <c r="H3698" s="290"/>
      <c r="I3698" s="74" t="str">
        <f t="shared" si="95"/>
        <v>11900</v>
      </c>
      <c r="J3698" s="218"/>
      <c r="K3698" s="218"/>
      <c r="L3698" s="218"/>
      <c r="M3698" s="218"/>
      <c r="N3698" s="218"/>
      <c r="O3698" s="218"/>
      <c r="P3698" s="218"/>
      <c r="Q3698" s="218"/>
    </row>
    <row r="3699" spans="2:17" x14ac:dyDescent="0.25">
      <c r="B3699" s="76"/>
      <c r="C3699" s="77"/>
      <c r="D3699" s="231"/>
      <c r="E3699" s="35"/>
      <c r="F3699" s="225"/>
      <c r="G3699" s="79"/>
      <c r="H3699" s="290"/>
      <c r="I3699" s="74" t="str">
        <f t="shared" si="95"/>
        <v>11900</v>
      </c>
      <c r="J3699" s="218"/>
      <c r="K3699" s="218"/>
      <c r="L3699" s="218"/>
      <c r="M3699" s="218"/>
      <c r="N3699" s="218"/>
      <c r="O3699" s="218"/>
      <c r="P3699" s="218"/>
      <c r="Q3699" s="218"/>
    </row>
    <row r="3700" spans="2:17" x14ac:dyDescent="0.25">
      <c r="B3700" s="76"/>
      <c r="C3700" s="77"/>
      <c r="D3700" s="231"/>
      <c r="E3700" s="35"/>
      <c r="F3700" s="225"/>
      <c r="G3700" s="79"/>
      <c r="H3700" s="290"/>
      <c r="I3700" s="74" t="str">
        <f t="shared" si="95"/>
        <v>11900</v>
      </c>
      <c r="J3700" s="218"/>
      <c r="K3700" s="218"/>
      <c r="L3700" s="218"/>
      <c r="M3700" s="218"/>
      <c r="N3700" s="218"/>
      <c r="O3700" s="218"/>
      <c r="P3700" s="218"/>
      <c r="Q3700" s="218"/>
    </row>
    <row r="3701" spans="2:17" x14ac:dyDescent="0.25">
      <c r="B3701" s="76"/>
      <c r="C3701" s="77"/>
      <c r="D3701" s="231"/>
      <c r="E3701" s="35"/>
      <c r="F3701" s="225"/>
      <c r="G3701" s="79"/>
      <c r="H3701" s="290"/>
      <c r="I3701" s="74" t="str">
        <f t="shared" si="95"/>
        <v>11900</v>
      </c>
      <c r="J3701" s="218"/>
      <c r="K3701" s="218"/>
      <c r="L3701" s="218"/>
      <c r="M3701" s="218"/>
      <c r="N3701" s="218"/>
      <c r="O3701" s="218"/>
      <c r="P3701" s="218"/>
      <c r="Q3701" s="218"/>
    </row>
    <row r="3702" spans="2:17" x14ac:dyDescent="0.25">
      <c r="B3702" s="76"/>
      <c r="C3702" s="77"/>
      <c r="D3702" s="231"/>
      <c r="E3702" s="35"/>
      <c r="F3702" s="225"/>
      <c r="G3702" s="79"/>
      <c r="H3702" s="290"/>
      <c r="I3702" s="74" t="str">
        <f t="shared" si="95"/>
        <v>11900</v>
      </c>
      <c r="J3702" s="218"/>
      <c r="K3702" s="218"/>
      <c r="L3702" s="218"/>
      <c r="M3702" s="218"/>
      <c r="N3702" s="218"/>
      <c r="O3702" s="218"/>
      <c r="P3702" s="218"/>
      <c r="Q3702" s="218"/>
    </row>
    <row r="3703" spans="2:17" x14ac:dyDescent="0.25">
      <c r="B3703" s="76"/>
      <c r="C3703" s="77"/>
      <c r="D3703" s="231"/>
      <c r="E3703" s="35"/>
      <c r="F3703" s="225"/>
      <c r="G3703" s="79"/>
      <c r="H3703" s="290"/>
      <c r="I3703" s="74" t="str">
        <f t="shared" si="95"/>
        <v>11900</v>
      </c>
      <c r="J3703" s="218"/>
      <c r="K3703" s="218"/>
      <c r="L3703" s="218"/>
      <c r="M3703" s="218"/>
      <c r="N3703" s="218"/>
      <c r="O3703" s="218"/>
      <c r="P3703" s="218"/>
      <c r="Q3703" s="218"/>
    </row>
    <row r="3704" spans="2:17" x14ac:dyDescent="0.25">
      <c r="B3704" s="76"/>
      <c r="C3704" s="77"/>
      <c r="D3704" s="231"/>
      <c r="E3704" s="35"/>
      <c r="F3704" s="225"/>
      <c r="G3704" s="79"/>
      <c r="H3704" s="290"/>
      <c r="I3704" s="74" t="str">
        <f t="shared" si="95"/>
        <v>11900</v>
      </c>
      <c r="J3704" s="218"/>
      <c r="K3704" s="218"/>
      <c r="L3704" s="218"/>
      <c r="M3704" s="218"/>
      <c r="N3704" s="218"/>
      <c r="O3704" s="218"/>
      <c r="P3704" s="218"/>
      <c r="Q3704" s="218"/>
    </row>
    <row r="3705" spans="2:17" x14ac:dyDescent="0.25">
      <c r="B3705" s="76"/>
      <c r="C3705" s="77"/>
      <c r="D3705" s="231"/>
      <c r="E3705" s="35"/>
      <c r="F3705" s="225"/>
      <c r="G3705" s="79"/>
      <c r="H3705" s="290"/>
      <c r="I3705" s="74" t="str">
        <f t="shared" si="95"/>
        <v>11900</v>
      </c>
      <c r="J3705" s="218"/>
      <c r="K3705" s="218"/>
      <c r="L3705" s="218"/>
      <c r="M3705" s="218"/>
      <c r="N3705" s="218"/>
      <c r="O3705" s="218"/>
      <c r="P3705" s="218"/>
      <c r="Q3705" s="218"/>
    </row>
    <row r="3706" spans="2:17" x14ac:dyDescent="0.25">
      <c r="B3706" s="76"/>
      <c r="C3706" s="77"/>
      <c r="D3706" s="231"/>
      <c r="E3706" s="35"/>
      <c r="F3706" s="225"/>
      <c r="G3706" s="79"/>
      <c r="H3706" s="290"/>
      <c r="I3706" s="74" t="str">
        <f t="shared" si="95"/>
        <v>11900</v>
      </c>
      <c r="J3706" s="218"/>
      <c r="K3706" s="218"/>
      <c r="L3706" s="218"/>
      <c r="M3706" s="218"/>
      <c r="N3706" s="218"/>
      <c r="O3706" s="218"/>
      <c r="P3706" s="218"/>
      <c r="Q3706" s="218"/>
    </row>
    <row r="3707" spans="2:17" x14ac:dyDescent="0.25">
      <c r="B3707" s="76"/>
      <c r="C3707" s="77"/>
      <c r="D3707" s="231"/>
      <c r="E3707" s="35"/>
      <c r="F3707" s="225"/>
      <c r="G3707" s="79"/>
      <c r="H3707" s="290"/>
      <c r="I3707" s="74" t="str">
        <f t="shared" si="95"/>
        <v>11900</v>
      </c>
      <c r="J3707" s="218"/>
      <c r="K3707" s="218"/>
      <c r="L3707" s="218"/>
      <c r="M3707" s="218"/>
      <c r="N3707" s="218"/>
      <c r="O3707" s="218"/>
      <c r="P3707" s="218"/>
      <c r="Q3707" s="218"/>
    </row>
    <row r="3708" spans="2:17" x14ac:dyDescent="0.25">
      <c r="B3708" s="76"/>
      <c r="C3708" s="77"/>
      <c r="D3708" s="231"/>
      <c r="E3708" s="35"/>
      <c r="F3708" s="225"/>
      <c r="G3708" s="79"/>
      <c r="H3708" s="290"/>
      <c r="I3708" s="74" t="str">
        <f t="shared" si="95"/>
        <v>11900</v>
      </c>
      <c r="J3708" s="218"/>
      <c r="K3708" s="218"/>
      <c r="L3708" s="218"/>
      <c r="M3708" s="218"/>
      <c r="N3708" s="218"/>
      <c r="O3708" s="218"/>
      <c r="P3708" s="218"/>
      <c r="Q3708" s="218"/>
    </row>
    <row r="3709" spans="2:17" x14ac:dyDescent="0.25">
      <c r="B3709" s="76"/>
      <c r="C3709" s="77"/>
      <c r="D3709" s="231"/>
      <c r="E3709" s="35"/>
      <c r="F3709" s="225"/>
      <c r="G3709" s="79"/>
      <c r="H3709" s="290"/>
      <c r="I3709" s="74" t="str">
        <f t="shared" si="95"/>
        <v>11900</v>
      </c>
      <c r="J3709" s="218"/>
      <c r="K3709" s="218"/>
      <c r="L3709" s="218"/>
      <c r="M3709" s="218"/>
      <c r="N3709" s="218"/>
      <c r="O3709" s="218"/>
      <c r="P3709" s="218"/>
      <c r="Q3709" s="218"/>
    </row>
    <row r="3710" spans="2:17" x14ac:dyDescent="0.25">
      <c r="B3710" s="76"/>
      <c r="C3710" s="77"/>
      <c r="D3710" s="231"/>
      <c r="E3710" s="35"/>
      <c r="F3710" s="225"/>
      <c r="G3710" s="79"/>
      <c r="H3710" s="290"/>
      <c r="I3710" s="74" t="str">
        <f t="shared" si="95"/>
        <v>11900</v>
      </c>
      <c r="J3710" s="218"/>
      <c r="K3710" s="218"/>
      <c r="L3710" s="218"/>
      <c r="M3710" s="218"/>
      <c r="N3710" s="218"/>
      <c r="O3710" s="218"/>
      <c r="P3710" s="218"/>
      <c r="Q3710" s="218"/>
    </row>
    <row r="3711" spans="2:17" x14ac:dyDescent="0.25">
      <c r="B3711" s="76"/>
      <c r="C3711" s="77"/>
      <c r="D3711" s="231"/>
      <c r="E3711" s="35"/>
      <c r="F3711" s="225"/>
      <c r="G3711" s="79"/>
      <c r="H3711" s="290"/>
      <c r="I3711" s="74" t="str">
        <f t="shared" si="95"/>
        <v>11900</v>
      </c>
      <c r="J3711" s="218"/>
      <c r="K3711" s="218"/>
      <c r="L3711" s="218"/>
      <c r="M3711" s="218"/>
      <c r="N3711" s="218"/>
      <c r="O3711" s="218"/>
      <c r="P3711" s="218"/>
      <c r="Q3711" s="218"/>
    </row>
    <row r="3712" spans="2:17" x14ac:dyDescent="0.25">
      <c r="B3712" s="76"/>
      <c r="C3712" s="77"/>
      <c r="D3712" s="231"/>
      <c r="E3712" s="35"/>
      <c r="F3712" s="225"/>
      <c r="G3712" s="79"/>
      <c r="H3712" s="290"/>
      <c r="I3712" s="74" t="str">
        <f t="shared" si="95"/>
        <v>11900</v>
      </c>
      <c r="J3712" s="218"/>
      <c r="K3712" s="218"/>
      <c r="L3712" s="218"/>
      <c r="M3712" s="218"/>
      <c r="N3712" s="218"/>
      <c r="O3712" s="218"/>
      <c r="P3712" s="218"/>
      <c r="Q3712" s="218"/>
    </row>
    <row r="3713" spans="2:17" x14ac:dyDescent="0.25">
      <c r="B3713" s="76"/>
      <c r="C3713" s="77"/>
      <c r="D3713" s="231"/>
      <c r="E3713" s="35"/>
      <c r="F3713" s="225"/>
      <c r="G3713" s="79"/>
      <c r="H3713" s="290"/>
      <c r="I3713" s="74" t="str">
        <f t="shared" si="95"/>
        <v>11900</v>
      </c>
      <c r="J3713" s="218"/>
      <c r="K3713" s="218"/>
      <c r="L3713" s="218"/>
      <c r="M3713" s="218"/>
      <c r="N3713" s="218"/>
      <c r="O3713" s="218"/>
      <c r="P3713" s="218"/>
      <c r="Q3713" s="218"/>
    </row>
    <row r="3714" spans="2:17" x14ac:dyDescent="0.25">
      <c r="B3714" s="76"/>
      <c r="C3714" s="77"/>
      <c r="D3714" s="231"/>
      <c r="E3714" s="35"/>
      <c r="F3714" s="225"/>
      <c r="G3714" s="79"/>
      <c r="H3714" s="290"/>
      <c r="I3714" s="74" t="str">
        <f t="shared" si="95"/>
        <v>11900</v>
      </c>
      <c r="J3714" s="218"/>
      <c r="K3714" s="218"/>
      <c r="L3714" s="218"/>
      <c r="M3714" s="218"/>
      <c r="N3714" s="218"/>
      <c r="O3714" s="218"/>
      <c r="P3714" s="218"/>
      <c r="Q3714" s="218"/>
    </row>
    <row r="3715" spans="2:17" x14ac:dyDescent="0.25">
      <c r="B3715" s="76"/>
      <c r="C3715" s="77"/>
      <c r="D3715" s="231"/>
      <c r="E3715" s="35"/>
      <c r="F3715" s="225"/>
      <c r="G3715" s="79"/>
      <c r="H3715" s="290"/>
      <c r="I3715" s="74" t="str">
        <f t="shared" si="95"/>
        <v>11900</v>
      </c>
      <c r="J3715" s="218"/>
      <c r="K3715" s="218"/>
      <c r="L3715" s="218"/>
      <c r="M3715" s="218"/>
      <c r="N3715" s="218"/>
      <c r="O3715" s="218"/>
      <c r="P3715" s="218"/>
      <c r="Q3715" s="218"/>
    </row>
    <row r="3716" spans="2:17" x14ac:dyDescent="0.25">
      <c r="B3716" s="76"/>
      <c r="C3716" s="77"/>
      <c r="D3716" s="231"/>
      <c r="E3716" s="35"/>
      <c r="F3716" s="225"/>
      <c r="G3716" s="79"/>
      <c r="H3716" s="290"/>
      <c r="I3716" s="74" t="str">
        <f t="shared" si="95"/>
        <v>11900</v>
      </c>
      <c r="J3716" s="218"/>
      <c r="K3716" s="218"/>
      <c r="L3716" s="218"/>
      <c r="M3716" s="218"/>
      <c r="N3716" s="218"/>
      <c r="O3716" s="218"/>
      <c r="P3716" s="218"/>
      <c r="Q3716" s="218"/>
    </row>
    <row r="3717" spans="2:17" x14ac:dyDescent="0.25">
      <c r="B3717" s="76"/>
      <c r="C3717" s="77"/>
      <c r="D3717" s="231"/>
      <c r="E3717" s="35"/>
      <c r="F3717" s="225"/>
      <c r="G3717" s="79"/>
      <c r="H3717" s="290"/>
      <c r="I3717" s="74" t="str">
        <f t="shared" si="95"/>
        <v>11900</v>
      </c>
      <c r="J3717" s="218"/>
      <c r="K3717" s="218"/>
      <c r="L3717" s="218"/>
      <c r="M3717" s="218"/>
      <c r="N3717" s="218"/>
      <c r="O3717" s="218"/>
      <c r="P3717" s="218"/>
      <c r="Q3717" s="218"/>
    </row>
    <row r="3718" spans="2:17" x14ac:dyDescent="0.25">
      <c r="B3718" s="76"/>
      <c r="C3718" s="77"/>
      <c r="D3718" s="231"/>
      <c r="E3718" s="35"/>
      <c r="F3718" s="225"/>
      <c r="G3718" s="79"/>
      <c r="H3718" s="290"/>
      <c r="I3718" s="74" t="str">
        <f t="shared" si="95"/>
        <v>11900</v>
      </c>
      <c r="J3718" s="218"/>
      <c r="K3718" s="218"/>
      <c r="L3718" s="218"/>
      <c r="M3718" s="218"/>
      <c r="N3718" s="218"/>
      <c r="O3718" s="218"/>
      <c r="P3718" s="218"/>
      <c r="Q3718" s="218"/>
    </row>
    <row r="3719" spans="2:17" x14ac:dyDescent="0.25">
      <c r="B3719" s="76"/>
      <c r="C3719" s="77"/>
      <c r="D3719" s="231"/>
      <c r="E3719" s="35"/>
      <c r="F3719" s="225"/>
      <c r="G3719" s="79"/>
      <c r="H3719" s="290"/>
      <c r="I3719" s="74" t="str">
        <f t="shared" si="95"/>
        <v>11900</v>
      </c>
      <c r="J3719" s="218"/>
      <c r="K3719" s="218"/>
      <c r="L3719" s="218"/>
      <c r="M3719" s="218"/>
      <c r="N3719" s="218"/>
      <c r="O3719" s="218"/>
      <c r="P3719" s="218"/>
      <c r="Q3719" s="218"/>
    </row>
    <row r="3720" spans="2:17" x14ac:dyDescent="0.25">
      <c r="B3720" s="76"/>
      <c r="C3720" s="77"/>
      <c r="D3720" s="231"/>
      <c r="E3720" s="35"/>
      <c r="F3720" s="225"/>
      <c r="G3720" s="79"/>
      <c r="H3720" s="290"/>
      <c r="I3720" s="74" t="str">
        <f t="shared" si="95"/>
        <v>11900</v>
      </c>
      <c r="J3720" s="218"/>
      <c r="K3720" s="218"/>
      <c r="L3720" s="218"/>
      <c r="M3720" s="218"/>
      <c r="N3720" s="218"/>
      <c r="O3720" s="218"/>
      <c r="P3720" s="218"/>
      <c r="Q3720" s="218"/>
    </row>
    <row r="3721" spans="2:17" x14ac:dyDescent="0.25">
      <c r="B3721" s="76"/>
      <c r="C3721" s="77"/>
      <c r="D3721" s="231"/>
      <c r="E3721" s="35"/>
      <c r="F3721" s="225"/>
      <c r="G3721" s="79"/>
      <c r="H3721" s="290"/>
      <c r="I3721" s="74" t="str">
        <f t="shared" si="95"/>
        <v>11900</v>
      </c>
      <c r="J3721" s="218"/>
      <c r="K3721" s="218"/>
      <c r="L3721" s="218"/>
      <c r="M3721" s="218"/>
      <c r="N3721" s="218"/>
      <c r="O3721" s="218"/>
      <c r="P3721" s="218"/>
      <c r="Q3721" s="218"/>
    </row>
    <row r="3722" spans="2:17" x14ac:dyDescent="0.25">
      <c r="B3722" s="76"/>
      <c r="C3722" s="77"/>
      <c r="D3722" s="231"/>
      <c r="E3722" s="35"/>
      <c r="F3722" s="225"/>
      <c r="G3722" s="79"/>
      <c r="H3722" s="290"/>
      <c r="I3722" s="74" t="str">
        <f t="shared" si="95"/>
        <v>11900</v>
      </c>
      <c r="J3722" s="218"/>
      <c r="K3722" s="218"/>
      <c r="L3722" s="218"/>
      <c r="M3722" s="218"/>
      <c r="N3722" s="218"/>
      <c r="O3722" s="218"/>
      <c r="P3722" s="218"/>
      <c r="Q3722" s="218"/>
    </row>
    <row r="3723" spans="2:17" x14ac:dyDescent="0.25">
      <c r="B3723" s="76"/>
      <c r="C3723" s="77"/>
      <c r="D3723" s="231"/>
      <c r="E3723" s="35"/>
      <c r="F3723" s="225"/>
      <c r="G3723" s="79"/>
      <c r="H3723" s="290"/>
      <c r="I3723" s="74" t="str">
        <f t="shared" si="95"/>
        <v>11900</v>
      </c>
      <c r="J3723" s="218"/>
      <c r="K3723" s="218"/>
      <c r="L3723" s="218"/>
      <c r="M3723" s="218"/>
      <c r="N3723" s="218"/>
      <c r="O3723" s="218"/>
      <c r="P3723" s="218"/>
      <c r="Q3723" s="218"/>
    </row>
    <row r="3724" spans="2:17" x14ac:dyDescent="0.25">
      <c r="B3724" s="76"/>
      <c r="C3724" s="77"/>
      <c r="D3724" s="231"/>
      <c r="E3724" s="35"/>
      <c r="F3724" s="225"/>
      <c r="G3724" s="79"/>
      <c r="H3724" s="290"/>
      <c r="I3724" s="74" t="str">
        <f t="shared" si="95"/>
        <v>11900</v>
      </c>
      <c r="J3724" s="218"/>
      <c r="K3724" s="218"/>
      <c r="L3724" s="218"/>
      <c r="M3724" s="218"/>
      <c r="N3724" s="218"/>
      <c r="O3724" s="218"/>
      <c r="P3724" s="218"/>
      <c r="Q3724" s="218"/>
    </row>
    <row r="3725" spans="2:17" x14ac:dyDescent="0.25">
      <c r="B3725" s="76"/>
      <c r="C3725" s="77"/>
      <c r="D3725" s="231"/>
      <c r="E3725" s="35"/>
      <c r="F3725" s="225"/>
      <c r="G3725" s="79"/>
      <c r="H3725" s="290"/>
      <c r="I3725" s="74" t="str">
        <f t="shared" si="95"/>
        <v>11900</v>
      </c>
      <c r="J3725" s="218"/>
      <c r="K3725" s="218"/>
      <c r="L3725" s="218"/>
      <c r="M3725" s="218"/>
      <c r="N3725" s="218"/>
      <c r="O3725" s="218"/>
      <c r="P3725" s="218"/>
      <c r="Q3725" s="218"/>
    </row>
    <row r="3726" spans="2:17" x14ac:dyDescent="0.25">
      <c r="B3726" s="76"/>
      <c r="C3726" s="77"/>
      <c r="D3726" s="231"/>
      <c r="E3726" s="35"/>
      <c r="F3726" s="225"/>
      <c r="G3726" s="79"/>
      <c r="H3726" s="290"/>
      <c r="I3726" s="74" t="str">
        <f t="shared" si="95"/>
        <v>11900</v>
      </c>
      <c r="J3726" s="218"/>
      <c r="K3726" s="218"/>
      <c r="L3726" s="218"/>
      <c r="M3726" s="218"/>
      <c r="N3726" s="218"/>
      <c r="O3726" s="218"/>
      <c r="P3726" s="218"/>
      <c r="Q3726" s="218"/>
    </row>
    <row r="3727" spans="2:17" x14ac:dyDescent="0.25">
      <c r="B3727" s="76"/>
      <c r="C3727" s="77"/>
      <c r="D3727" s="231"/>
      <c r="E3727" s="35"/>
      <c r="F3727" s="225"/>
      <c r="G3727" s="79"/>
      <c r="H3727" s="290"/>
      <c r="I3727" s="74" t="str">
        <f t="shared" ref="I3727:I3790" si="96">MONTH(D3727)&amp;YEAR(D3727)&amp;G3727</f>
        <v>11900</v>
      </c>
      <c r="J3727" s="218"/>
      <c r="K3727" s="218"/>
      <c r="L3727" s="218"/>
      <c r="M3727" s="218"/>
      <c r="N3727" s="218"/>
      <c r="O3727" s="218"/>
      <c r="P3727" s="218"/>
      <c r="Q3727" s="218"/>
    </row>
    <row r="3728" spans="2:17" x14ac:dyDescent="0.25">
      <c r="B3728" s="76"/>
      <c r="C3728" s="77"/>
      <c r="D3728" s="231"/>
      <c r="E3728" s="35"/>
      <c r="F3728" s="225"/>
      <c r="G3728" s="79"/>
      <c r="H3728" s="290"/>
      <c r="I3728" s="74" t="str">
        <f t="shared" si="96"/>
        <v>11900</v>
      </c>
      <c r="J3728" s="218"/>
      <c r="K3728" s="218"/>
      <c r="L3728" s="218"/>
      <c r="M3728" s="218"/>
      <c r="N3728" s="218"/>
      <c r="O3728" s="218"/>
      <c r="P3728" s="218"/>
      <c r="Q3728" s="218"/>
    </row>
    <row r="3729" spans="2:17" x14ac:dyDescent="0.25">
      <c r="B3729" s="76"/>
      <c r="C3729" s="77"/>
      <c r="D3729" s="231"/>
      <c r="E3729" s="35"/>
      <c r="F3729" s="225"/>
      <c r="G3729" s="79"/>
      <c r="H3729" s="290"/>
      <c r="I3729" s="74" t="str">
        <f t="shared" si="96"/>
        <v>11900</v>
      </c>
      <c r="J3729" s="218"/>
      <c r="K3729" s="218"/>
      <c r="L3729" s="218"/>
      <c r="M3729" s="218"/>
      <c r="N3729" s="218"/>
      <c r="O3729" s="218"/>
      <c r="P3729" s="218"/>
      <c r="Q3729" s="218"/>
    </row>
    <row r="3730" spans="2:17" x14ac:dyDescent="0.25">
      <c r="B3730" s="76"/>
      <c r="C3730" s="77"/>
      <c r="D3730" s="231"/>
      <c r="E3730" s="35"/>
      <c r="F3730" s="225"/>
      <c r="G3730" s="79"/>
      <c r="H3730" s="290"/>
      <c r="I3730" s="74" t="str">
        <f t="shared" si="96"/>
        <v>11900</v>
      </c>
      <c r="J3730" s="218"/>
      <c r="K3730" s="218"/>
      <c r="L3730" s="218"/>
      <c r="M3730" s="218"/>
      <c r="N3730" s="218"/>
      <c r="O3730" s="218"/>
      <c r="P3730" s="218"/>
      <c r="Q3730" s="218"/>
    </row>
    <row r="3731" spans="2:17" x14ac:dyDescent="0.25">
      <c r="B3731" s="76"/>
      <c r="C3731" s="77"/>
      <c r="D3731" s="231"/>
      <c r="E3731" s="35"/>
      <c r="F3731" s="225"/>
      <c r="G3731" s="79"/>
      <c r="H3731" s="290"/>
      <c r="I3731" s="74" t="str">
        <f t="shared" si="96"/>
        <v>11900</v>
      </c>
      <c r="J3731" s="218"/>
      <c r="K3731" s="218"/>
      <c r="L3731" s="218"/>
      <c r="M3731" s="218"/>
      <c r="N3731" s="218"/>
      <c r="O3731" s="218"/>
      <c r="P3731" s="218"/>
      <c r="Q3731" s="218"/>
    </row>
    <row r="3732" spans="2:17" x14ac:dyDescent="0.25">
      <c r="B3732" s="76"/>
      <c r="C3732" s="77"/>
      <c r="D3732" s="231"/>
      <c r="E3732" s="35"/>
      <c r="F3732" s="225"/>
      <c r="G3732" s="79"/>
      <c r="H3732" s="290"/>
      <c r="I3732" s="74" t="str">
        <f t="shared" si="96"/>
        <v>11900</v>
      </c>
      <c r="J3732" s="218"/>
      <c r="K3732" s="218"/>
      <c r="L3732" s="218"/>
      <c r="M3732" s="218"/>
      <c r="N3732" s="218"/>
      <c r="O3732" s="218"/>
      <c r="P3732" s="218"/>
      <c r="Q3732" s="218"/>
    </row>
    <row r="3733" spans="2:17" x14ac:dyDescent="0.25">
      <c r="B3733" s="76"/>
      <c r="C3733" s="77"/>
      <c r="D3733" s="231"/>
      <c r="E3733" s="35"/>
      <c r="F3733" s="225"/>
      <c r="G3733" s="79"/>
      <c r="H3733" s="290"/>
      <c r="I3733" s="74" t="str">
        <f t="shared" si="96"/>
        <v>11900</v>
      </c>
      <c r="J3733" s="218"/>
      <c r="K3733" s="218"/>
      <c r="L3733" s="218"/>
      <c r="M3733" s="218"/>
      <c r="N3733" s="218"/>
      <c r="O3733" s="218"/>
      <c r="P3733" s="218"/>
      <c r="Q3733" s="218"/>
    </row>
    <row r="3734" spans="2:17" x14ac:dyDescent="0.25">
      <c r="B3734" s="76"/>
      <c r="C3734" s="77"/>
      <c r="D3734" s="231"/>
      <c r="E3734" s="35"/>
      <c r="F3734" s="225"/>
      <c r="G3734" s="79"/>
      <c r="H3734" s="290"/>
      <c r="I3734" s="74" t="str">
        <f t="shared" si="96"/>
        <v>11900</v>
      </c>
      <c r="J3734" s="218"/>
      <c r="K3734" s="218"/>
      <c r="L3734" s="218"/>
      <c r="M3734" s="218"/>
      <c r="N3734" s="218"/>
      <c r="O3734" s="218"/>
      <c r="P3734" s="218"/>
      <c r="Q3734" s="218"/>
    </row>
    <row r="3735" spans="2:17" x14ac:dyDescent="0.25">
      <c r="B3735" s="76"/>
      <c r="C3735" s="77"/>
      <c r="D3735" s="231"/>
      <c r="E3735" s="35"/>
      <c r="F3735" s="225"/>
      <c r="G3735" s="79"/>
      <c r="H3735" s="290"/>
      <c r="I3735" s="74" t="str">
        <f t="shared" si="96"/>
        <v>11900</v>
      </c>
      <c r="J3735" s="218"/>
      <c r="K3735" s="218"/>
      <c r="L3735" s="218"/>
      <c r="M3735" s="218"/>
      <c r="N3735" s="218"/>
      <c r="O3735" s="218"/>
      <c r="P3735" s="218"/>
      <c r="Q3735" s="218"/>
    </row>
    <row r="3736" spans="2:17" x14ac:dyDescent="0.25">
      <c r="B3736" s="76"/>
      <c r="C3736" s="77"/>
      <c r="D3736" s="231"/>
      <c r="E3736" s="35"/>
      <c r="F3736" s="225"/>
      <c r="G3736" s="79"/>
      <c r="H3736" s="290"/>
      <c r="I3736" s="74" t="str">
        <f t="shared" si="96"/>
        <v>11900</v>
      </c>
      <c r="J3736" s="218"/>
      <c r="K3736" s="218"/>
      <c r="L3736" s="218"/>
      <c r="M3736" s="218"/>
      <c r="N3736" s="218"/>
      <c r="O3736" s="218"/>
      <c r="P3736" s="218"/>
      <c r="Q3736" s="218"/>
    </row>
    <row r="3737" spans="2:17" x14ac:dyDescent="0.25">
      <c r="B3737" s="76"/>
      <c r="C3737" s="77"/>
      <c r="D3737" s="231"/>
      <c r="E3737" s="35"/>
      <c r="F3737" s="225"/>
      <c r="G3737" s="79"/>
      <c r="H3737" s="290"/>
      <c r="I3737" s="74" t="str">
        <f t="shared" si="96"/>
        <v>11900</v>
      </c>
      <c r="J3737" s="218"/>
      <c r="K3737" s="218"/>
      <c r="L3737" s="218"/>
      <c r="M3737" s="218"/>
      <c r="N3737" s="218"/>
      <c r="O3737" s="218"/>
      <c r="P3737" s="218"/>
      <c r="Q3737" s="218"/>
    </row>
    <row r="3738" spans="2:17" x14ac:dyDescent="0.25">
      <c r="B3738" s="76"/>
      <c r="C3738" s="77"/>
      <c r="D3738" s="231"/>
      <c r="E3738" s="35"/>
      <c r="F3738" s="225"/>
      <c r="G3738" s="79"/>
      <c r="H3738" s="290"/>
      <c r="I3738" s="74" t="str">
        <f t="shared" si="96"/>
        <v>11900</v>
      </c>
      <c r="J3738" s="218"/>
      <c r="K3738" s="218"/>
      <c r="L3738" s="218"/>
      <c r="M3738" s="218"/>
      <c r="N3738" s="218"/>
      <c r="O3738" s="218"/>
      <c r="P3738" s="218"/>
      <c r="Q3738" s="218"/>
    </row>
    <row r="3739" spans="2:17" x14ac:dyDescent="0.25">
      <c r="B3739" s="76"/>
      <c r="C3739" s="77"/>
      <c r="D3739" s="231"/>
      <c r="E3739" s="35"/>
      <c r="F3739" s="225"/>
      <c r="G3739" s="79"/>
      <c r="H3739" s="290"/>
      <c r="I3739" s="74" t="str">
        <f t="shared" si="96"/>
        <v>11900</v>
      </c>
      <c r="J3739" s="218"/>
      <c r="K3739" s="218"/>
      <c r="L3739" s="218"/>
      <c r="M3739" s="218"/>
      <c r="N3739" s="218"/>
      <c r="O3739" s="218"/>
      <c r="P3739" s="218"/>
      <c r="Q3739" s="218"/>
    </row>
    <row r="3740" spans="2:17" x14ac:dyDescent="0.25">
      <c r="B3740" s="76"/>
      <c r="C3740" s="77"/>
      <c r="D3740" s="231"/>
      <c r="E3740" s="35"/>
      <c r="F3740" s="225"/>
      <c r="G3740" s="79"/>
      <c r="H3740" s="290"/>
      <c r="I3740" s="74" t="str">
        <f t="shared" si="96"/>
        <v>11900</v>
      </c>
      <c r="J3740" s="218"/>
      <c r="K3740" s="218"/>
      <c r="L3740" s="218"/>
      <c r="M3740" s="218"/>
      <c r="N3740" s="218"/>
      <c r="O3740" s="218"/>
      <c r="P3740" s="218"/>
      <c r="Q3740" s="218"/>
    </row>
    <row r="3741" spans="2:17" x14ac:dyDescent="0.25">
      <c r="B3741" s="76"/>
      <c r="C3741" s="77"/>
      <c r="D3741" s="231"/>
      <c r="E3741" s="35"/>
      <c r="F3741" s="225"/>
      <c r="G3741" s="79"/>
      <c r="H3741" s="290"/>
      <c r="I3741" s="74" t="str">
        <f t="shared" si="96"/>
        <v>11900</v>
      </c>
      <c r="J3741" s="218"/>
      <c r="K3741" s="218"/>
      <c r="L3741" s="218"/>
      <c r="M3741" s="218"/>
      <c r="N3741" s="218"/>
      <c r="O3741" s="218"/>
      <c r="P3741" s="218"/>
      <c r="Q3741" s="218"/>
    </row>
    <row r="3742" spans="2:17" x14ac:dyDescent="0.25">
      <c r="B3742" s="76"/>
      <c r="C3742" s="77"/>
      <c r="D3742" s="231"/>
      <c r="E3742" s="35"/>
      <c r="F3742" s="225"/>
      <c r="G3742" s="79"/>
      <c r="H3742" s="290"/>
      <c r="I3742" s="74" t="str">
        <f t="shared" si="96"/>
        <v>11900</v>
      </c>
      <c r="J3742" s="218"/>
      <c r="K3742" s="218"/>
      <c r="L3742" s="218"/>
      <c r="M3742" s="218"/>
      <c r="N3742" s="218"/>
      <c r="O3742" s="218"/>
      <c r="P3742" s="218"/>
      <c r="Q3742" s="218"/>
    </row>
    <row r="3743" spans="2:17" x14ac:dyDescent="0.25">
      <c r="B3743" s="76"/>
      <c r="C3743" s="77"/>
      <c r="D3743" s="231"/>
      <c r="E3743" s="35"/>
      <c r="F3743" s="225"/>
      <c r="G3743" s="79"/>
      <c r="H3743" s="290"/>
      <c r="I3743" s="74" t="str">
        <f t="shared" si="96"/>
        <v>11900</v>
      </c>
      <c r="J3743" s="218"/>
      <c r="K3743" s="218"/>
      <c r="L3743" s="218"/>
      <c r="M3743" s="218"/>
      <c r="N3743" s="218"/>
      <c r="O3743" s="218"/>
      <c r="P3743" s="218"/>
      <c r="Q3743" s="218"/>
    </row>
    <row r="3744" spans="2:17" x14ac:dyDescent="0.25">
      <c r="B3744" s="76"/>
      <c r="C3744" s="77"/>
      <c r="D3744" s="231"/>
      <c r="E3744" s="35"/>
      <c r="F3744" s="225"/>
      <c r="G3744" s="79"/>
      <c r="H3744" s="290"/>
      <c r="I3744" s="74" t="str">
        <f t="shared" si="96"/>
        <v>11900</v>
      </c>
      <c r="J3744" s="218"/>
      <c r="K3744" s="218"/>
      <c r="L3744" s="218"/>
      <c r="M3744" s="218"/>
      <c r="N3744" s="218"/>
      <c r="O3744" s="218"/>
      <c r="P3744" s="218"/>
      <c r="Q3744" s="218"/>
    </row>
    <row r="3745" spans="2:17" x14ac:dyDescent="0.25">
      <c r="B3745" s="76"/>
      <c r="C3745" s="77"/>
      <c r="D3745" s="231"/>
      <c r="E3745" s="35"/>
      <c r="F3745" s="225"/>
      <c r="G3745" s="79"/>
      <c r="H3745" s="290"/>
      <c r="I3745" s="74" t="str">
        <f t="shared" si="96"/>
        <v>11900</v>
      </c>
      <c r="J3745" s="218"/>
      <c r="K3745" s="218"/>
      <c r="L3745" s="218"/>
      <c r="M3745" s="218"/>
      <c r="N3745" s="218"/>
      <c r="O3745" s="218"/>
      <c r="P3745" s="218"/>
      <c r="Q3745" s="218"/>
    </row>
    <row r="3746" spans="2:17" x14ac:dyDescent="0.25">
      <c r="B3746" s="76"/>
      <c r="C3746" s="77"/>
      <c r="D3746" s="231"/>
      <c r="E3746" s="35"/>
      <c r="F3746" s="225"/>
      <c r="G3746" s="79"/>
      <c r="H3746" s="290"/>
      <c r="I3746" s="74" t="str">
        <f t="shared" si="96"/>
        <v>11900</v>
      </c>
      <c r="J3746" s="218"/>
      <c r="K3746" s="218"/>
      <c r="L3746" s="218"/>
      <c r="M3746" s="218"/>
      <c r="N3746" s="218"/>
      <c r="O3746" s="218"/>
      <c r="P3746" s="218"/>
      <c r="Q3746" s="218"/>
    </row>
    <row r="3747" spans="2:17" x14ac:dyDescent="0.25">
      <c r="B3747" s="76"/>
      <c r="C3747" s="77"/>
      <c r="D3747" s="231"/>
      <c r="E3747" s="35"/>
      <c r="F3747" s="225"/>
      <c r="G3747" s="79"/>
      <c r="H3747" s="290"/>
      <c r="I3747" s="74" t="str">
        <f t="shared" si="96"/>
        <v>11900</v>
      </c>
      <c r="J3747" s="218"/>
      <c r="K3747" s="218"/>
      <c r="L3747" s="218"/>
      <c r="M3747" s="218"/>
      <c r="N3747" s="218"/>
      <c r="O3747" s="218"/>
      <c r="P3747" s="218"/>
      <c r="Q3747" s="218"/>
    </row>
    <row r="3748" spans="2:17" x14ac:dyDescent="0.25">
      <c r="B3748" s="76"/>
      <c r="C3748" s="77"/>
      <c r="D3748" s="231"/>
      <c r="E3748" s="35"/>
      <c r="F3748" s="225"/>
      <c r="G3748" s="79"/>
      <c r="H3748" s="290"/>
      <c r="I3748" s="74" t="str">
        <f t="shared" si="96"/>
        <v>11900</v>
      </c>
      <c r="J3748" s="218"/>
      <c r="K3748" s="218"/>
      <c r="L3748" s="218"/>
      <c r="M3748" s="218"/>
      <c r="N3748" s="218"/>
      <c r="O3748" s="218"/>
      <c r="P3748" s="218"/>
      <c r="Q3748" s="218"/>
    </row>
    <row r="3749" spans="2:17" x14ac:dyDescent="0.25">
      <c r="B3749" s="76"/>
      <c r="C3749" s="77"/>
      <c r="D3749" s="231"/>
      <c r="E3749" s="35"/>
      <c r="F3749" s="225"/>
      <c r="G3749" s="79"/>
      <c r="H3749" s="290"/>
      <c r="I3749" s="74" t="str">
        <f t="shared" si="96"/>
        <v>11900</v>
      </c>
      <c r="J3749" s="218"/>
      <c r="K3749" s="218"/>
      <c r="L3749" s="218"/>
      <c r="M3749" s="218"/>
      <c r="N3749" s="218"/>
      <c r="O3749" s="218"/>
      <c r="P3749" s="218"/>
      <c r="Q3749" s="218"/>
    </row>
    <row r="3750" spans="2:17" x14ac:dyDescent="0.25">
      <c r="B3750" s="76"/>
      <c r="C3750" s="77"/>
      <c r="D3750" s="231"/>
      <c r="E3750" s="35"/>
      <c r="F3750" s="225"/>
      <c r="G3750" s="79"/>
      <c r="H3750" s="290"/>
      <c r="I3750" s="74" t="str">
        <f t="shared" si="96"/>
        <v>11900</v>
      </c>
      <c r="J3750" s="218"/>
      <c r="K3750" s="218"/>
      <c r="L3750" s="218"/>
      <c r="M3750" s="218"/>
      <c r="N3750" s="218"/>
      <c r="O3750" s="218"/>
      <c r="P3750" s="218"/>
      <c r="Q3750" s="218"/>
    </row>
    <row r="3751" spans="2:17" x14ac:dyDescent="0.25">
      <c r="B3751" s="76"/>
      <c r="C3751" s="77"/>
      <c r="D3751" s="231"/>
      <c r="E3751" s="35"/>
      <c r="F3751" s="225"/>
      <c r="G3751" s="79"/>
      <c r="H3751" s="290"/>
      <c r="I3751" s="74" t="str">
        <f t="shared" si="96"/>
        <v>11900</v>
      </c>
      <c r="J3751" s="218"/>
      <c r="K3751" s="218"/>
      <c r="L3751" s="218"/>
      <c r="M3751" s="218"/>
      <c r="N3751" s="218"/>
      <c r="O3751" s="218"/>
      <c r="P3751" s="218"/>
      <c r="Q3751" s="218"/>
    </row>
    <row r="3752" spans="2:17" x14ac:dyDescent="0.25">
      <c r="B3752" s="76"/>
      <c r="C3752" s="77"/>
      <c r="D3752" s="231"/>
      <c r="E3752" s="35"/>
      <c r="F3752" s="225"/>
      <c r="G3752" s="79"/>
      <c r="H3752" s="290"/>
      <c r="I3752" s="74" t="str">
        <f t="shared" si="96"/>
        <v>11900</v>
      </c>
      <c r="J3752" s="218"/>
      <c r="K3752" s="218"/>
      <c r="L3752" s="218"/>
      <c r="M3752" s="218"/>
      <c r="N3752" s="218"/>
      <c r="O3752" s="218"/>
      <c r="P3752" s="218"/>
      <c r="Q3752" s="218"/>
    </row>
    <row r="3753" spans="2:17" x14ac:dyDescent="0.25">
      <c r="B3753" s="76"/>
      <c r="C3753" s="77"/>
      <c r="D3753" s="231"/>
      <c r="E3753" s="35"/>
      <c r="F3753" s="225"/>
      <c r="G3753" s="79"/>
      <c r="H3753" s="290"/>
      <c r="I3753" s="74" t="str">
        <f t="shared" si="96"/>
        <v>11900</v>
      </c>
      <c r="J3753" s="218"/>
      <c r="K3753" s="218"/>
      <c r="L3753" s="218"/>
      <c r="M3753" s="218"/>
      <c r="N3753" s="218"/>
      <c r="O3753" s="218"/>
      <c r="P3753" s="218"/>
      <c r="Q3753" s="218"/>
    </row>
    <row r="3754" spans="2:17" x14ac:dyDescent="0.25">
      <c r="B3754" s="76"/>
      <c r="C3754" s="77"/>
      <c r="D3754" s="231"/>
      <c r="E3754" s="35"/>
      <c r="F3754" s="225"/>
      <c r="G3754" s="79"/>
      <c r="H3754" s="290"/>
      <c r="I3754" s="74" t="str">
        <f t="shared" si="96"/>
        <v>11900</v>
      </c>
      <c r="J3754" s="218"/>
      <c r="K3754" s="218"/>
      <c r="L3754" s="218"/>
      <c r="M3754" s="218"/>
      <c r="N3754" s="218"/>
      <c r="O3754" s="218"/>
      <c r="P3754" s="218"/>
      <c r="Q3754" s="218"/>
    </row>
    <row r="3755" spans="2:17" x14ac:dyDescent="0.25">
      <c r="B3755" s="76"/>
      <c r="C3755" s="77"/>
      <c r="D3755" s="231"/>
      <c r="E3755" s="35"/>
      <c r="F3755" s="225"/>
      <c r="G3755" s="79"/>
      <c r="H3755" s="290"/>
      <c r="I3755" s="74" t="str">
        <f t="shared" si="96"/>
        <v>11900</v>
      </c>
      <c r="J3755" s="218"/>
      <c r="K3755" s="218"/>
      <c r="L3755" s="218"/>
      <c r="M3755" s="218"/>
      <c r="N3755" s="218"/>
      <c r="O3755" s="218"/>
      <c r="P3755" s="218"/>
      <c r="Q3755" s="218"/>
    </row>
    <row r="3756" spans="2:17" x14ac:dyDescent="0.25">
      <c r="B3756" s="76"/>
      <c r="C3756" s="77"/>
      <c r="D3756" s="231"/>
      <c r="E3756" s="35"/>
      <c r="F3756" s="225"/>
      <c r="G3756" s="79"/>
      <c r="H3756" s="290"/>
      <c r="I3756" s="74" t="str">
        <f t="shared" si="96"/>
        <v>11900</v>
      </c>
      <c r="J3756" s="218"/>
      <c r="K3756" s="218"/>
      <c r="L3756" s="218"/>
      <c r="M3756" s="218"/>
      <c r="N3756" s="218"/>
      <c r="O3756" s="218"/>
      <c r="P3756" s="218"/>
      <c r="Q3756" s="218"/>
    </row>
    <row r="3757" spans="2:17" x14ac:dyDescent="0.25">
      <c r="B3757" s="76"/>
      <c r="C3757" s="77"/>
      <c r="D3757" s="231"/>
      <c r="E3757" s="35"/>
      <c r="F3757" s="225"/>
      <c r="G3757" s="79"/>
      <c r="H3757" s="290"/>
      <c r="I3757" s="74" t="str">
        <f t="shared" si="96"/>
        <v>11900</v>
      </c>
      <c r="J3757" s="218"/>
      <c r="K3757" s="218"/>
      <c r="L3757" s="218"/>
      <c r="M3757" s="218"/>
      <c r="N3757" s="218"/>
      <c r="O3757" s="218"/>
      <c r="P3757" s="218"/>
      <c r="Q3757" s="218"/>
    </row>
    <row r="3758" spans="2:17" x14ac:dyDescent="0.25">
      <c r="B3758" s="76"/>
      <c r="C3758" s="77"/>
      <c r="D3758" s="231"/>
      <c r="E3758" s="35"/>
      <c r="F3758" s="225"/>
      <c r="G3758" s="79"/>
      <c r="H3758" s="290"/>
      <c r="I3758" s="74" t="str">
        <f t="shared" si="96"/>
        <v>11900</v>
      </c>
      <c r="J3758" s="218"/>
      <c r="K3758" s="218"/>
      <c r="L3758" s="218"/>
      <c r="M3758" s="218"/>
      <c r="N3758" s="218"/>
      <c r="O3758" s="218"/>
      <c r="P3758" s="218"/>
      <c r="Q3758" s="218"/>
    </row>
    <row r="3759" spans="2:17" x14ac:dyDescent="0.25">
      <c r="B3759" s="76"/>
      <c r="C3759" s="77"/>
      <c r="D3759" s="231"/>
      <c r="E3759" s="35"/>
      <c r="F3759" s="225"/>
      <c r="G3759" s="79"/>
      <c r="H3759" s="290"/>
      <c r="I3759" s="74" t="str">
        <f t="shared" si="96"/>
        <v>11900</v>
      </c>
      <c r="J3759" s="218"/>
      <c r="K3759" s="218"/>
      <c r="L3759" s="218"/>
      <c r="M3759" s="218"/>
      <c r="N3759" s="218"/>
      <c r="O3759" s="218"/>
      <c r="P3759" s="218"/>
      <c r="Q3759" s="218"/>
    </row>
    <row r="3760" spans="2:17" x14ac:dyDescent="0.25">
      <c r="B3760" s="76"/>
      <c r="C3760" s="77"/>
      <c r="D3760" s="231"/>
      <c r="E3760" s="35"/>
      <c r="F3760" s="225"/>
      <c r="G3760" s="79"/>
      <c r="H3760" s="290"/>
      <c r="I3760" s="74" t="str">
        <f t="shared" si="96"/>
        <v>11900</v>
      </c>
      <c r="J3760" s="218"/>
      <c r="K3760" s="218"/>
      <c r="L3760" s="218"/>
      <c r="M3760" s="218"/>
      <c r="N3760" s="218"/>
      <c r="O3760" s="218"/>
      <c r="P3760" s="218"/>
      <c r="Q3760" s="218"/>
    </row>
    <row r="3761" spans="2:17" x14ac:dyDescent="0.25">
      <c r="B3761" s="76"/>
      <c r="C3761" s="77"/>
      <c r="D3761" s="231"/>
      <c r="E3761" s="35"/>
      <c r="F3761" s="225"/>
      <c r="G3761" s="79"/>
      <c r="H3761" s="290"/>
      <c r="I3761" s="74" t="str">
        <f t="shared" si="96"/>
        <v>11900</v>
      </c>
      <c r="J3761" s="218"/>
      <c r="K3761" s="218"/>
      <c r="L3761" s="218"/>
      <c r="M3761" s="218"/>
      <c r="N3761" s="218"/>
      <c r="O3761" s="218"/>
      <c r="P3761" s="218"/>
      <c r="Q3761" s="218"/>
    </row>
    <row r="3762" spans="2:17" x14ac:dyDescent="0.25">
      <c r="B3762" s="76"/>
      <c r="C3762" s="77"/>
      <c r="D3762" s="231"/>
      <c r="E3762" s="35"/>
      <c r="F3762" s="225"/>
      <c r="G3762" s="79"/>
      <c r="H3762" s="290"/>
      <c r="I3762" s="74" t="str">
        <f t="shared" si="96"/>
        <v>11900</v>
      </c>
      <c r="J3762" s="218"/>
      <c r="K3762" s="218"/>
      <c r="L3762" s="218"/>
      <c r="M3762" s="218"/>
      <c r="N3762" s="218"/>
      <c r="O3762" s="218"/>
      <c r="P3762" s="218"/>
      <c r="Q3762" s="218"/>
    </row>
    <row r="3763" spans="2:17" x14ac:dyDescent="0.25">
      <c r="B3763" s="76"/>
      <c r="C3763" s="77"/>
      <c r="D3763" s="231"/>
      <c r="E3763" s="35"/>
      <c r="F3763" s="225"/>
      <c r="G3763" s="79"/>
      <c r="H3763" s="290"/>
      <c r="I3763" s="74" t="str">
        <f t="shared" si="96"/>
        <v>11900</v>
      </c>
      <c r="J3763" s="218"/>
      <c r="K3763" s="218"/>
      <c r="L3763" s="218"/>
      <c r="M3763" s="218"/>
      <c r="N3763" s="218"/>
      <c r="O3763" s="218"/>
      <c r="P3763" s="218"/>
      <c r="Q3763" s="218"/>
    </row>
    <row r="3764" spans="2:17" x14ac:dyDescent="0.25">
      <c r="B3764" s="76"/>
      <c r="C3764" s="77"/>
      <c r="D3764" s="231"/>
      <c r="E3764" s="35"/>
      <c r="F3764" s="225"/>
      <c r="G3764" s="79"/>
      <c r="H3764" s="290"/>
      <c r="I3764" s="74" t="str">
        <f t="shared" si="96"/>
        <v>11900</v>
      </c>
      <c r="J3764" s="218"/>
      <c r="K3764" s="218"/>
      <c r="L3764" s="218"/>
      <c r="M3764" s="218"/>
      <c r="N3764" s="218"/>
      <c r="O3764" s="218"/>
      <c r="P3764" s="218"/>
      <c r="Q3764" s="218"/>
    </row>
    <row r="3765" spans="2:17" x14ac:dyDescent="0.25">
      <c r="B3765" s="76"/>
      <c r="C3765" s="77"/>
      <c r="D3765" s="231"/>
      <c r="E3765" s="35"/>
      <c r="F3765" s="225"/>
      <c r="G3765" s="79"/>
      <c r="H3765" s="290"/>
      <c r="I3765" s="74" t="str">
        <f t="shared" si="96"/>
        <v>11900</v>
      </c>
      <c r="J3765" s="218"/>
      <c r="K3765" s="218"/>
      <c r="L3765" s="218"/>
      <c r="M3765" s="218"/>
      <c r="N3765" s="218"/>
      <c r="O3765" s="218"/>
      <c r="P3765" s="218"/>
      <c r="Q3765" s="218"/>
    </row>
    <row r="3766" spans="2:17" x14ac:dyDescent="0.25">
      <c r="B3766" s="76"/>
      <c r="C3766" s="77"/>
      <c r="D3766" s="231"/>
      <c r="E3766" s="35"/>
      <c r="F3766" s="225"/>
      <c r="G3766" s="79"/>
      <c r="H3766" s="290"/>
      <c r="I3766" s="74" t="str">
        <f t="shared" si="96"/>
        <v>11900</v>
      </c>
      <c r="J3766" s="218"/>
      <c r="K3766" s="218"/>
      <c r="L3766" s="218"/>
      <c r="M3766" s="218"/>
      <c r="N3766" s="218"/>
      <c r="O3766" s="218"/>
      <c r="P3766" s="218"/>
      <c r="Q3766" s="218"/>
    </row>
    <row r="3767" spans="2:17" x14ac:dyDescent="0.25">
      <c r="B3767" s="76"/>
      <c r="C3767" s="77"/>
      <c r="D3767" s="231"/>
      <c r="E3767" s="35"/>
      <c r="F3767" s="225"/>
      <c r="G3767" s="79"/>
      <c r="H3767" s="290"/>
      <c r="I3767" s="74" t="str">
        <f t="shared" si="96"/>
        <v>11900</v>
      </c>
      <c r="J3767" s="218"/>
      <c r="K3767" s="218"/>
      <c r="L3767" s="218"/>
      <c r="M3767" s="218"/>
      <c r="N3767" s="218"/>
      <c r="O3767" s="218"/>
      <c r="P3767" s="218"/>
      <c r="Q3767" s="218"/>
    </row>
    <row r="3768" spans="2:17" x14ac:dyDescent="0.25">
      <c r="B3768" s="76"/>
      <c r="C3768" s="77"/>
      <c r="D3768" s="231"/>
      <c r="E3768" s="35"/>
      <c r="F3768" s="225"/>
      <c r="G3768" s="79"/>
      <c r="H3768" s="290"/>
      <c r="I3768" s="74" t="str">
        <f t="shared" si="96"/>
        <v>11900</v>
      </c>
      <c r="J3768" s="218"/>
      <c r="K3768" s="218"/>
      <c r="L3768" s="218"/>
      <c r="M3768" s="218"/>
      <c r="N3768" s="218"/>
      <c r="O3768" s="218"/>
      <c r="P3768" s="218"/>
      <c r="Q3768" s="218"/>
    </row>
    <row r="3769" spans="2:17" x14ac:dyDescent="0.25">
      <c r="B3769" s="76"/>
      <c r="C3769" s="77"/>
      <c r="D3769" s="231"/>
      <c r="E3769" s="35"/>
      <c r="F3769" s="225"/>
      <c r="G3769" s="79"/>
      <c r="H3769" s="290"/>
      <c r="I3769" s="74" t="str">
        <f t="shared" si="96"/>
        <v>11900</v>
      </c>
      <c r="J3769" s="218"/>
      <c r="K3769" s="218"/>
      <c r="L3769" s="218"/>
      <c r="M3769" s="218"/>
      <c r="N3769" s="218"/>
      <c r="O3769" s="218"/>
      <c r="P3769" s="218"/>
      <c r="Q3769" s="218"/>
    </row>
    <row r="3770" spans="2:17" x14ac:dyDescent="0.25">
      <c r="B3770" s="76"/>
      <c r="C3770" s="77"/>
      <c r="D3770" s="231"/>
      <c r="E3770" s="35"/>
      <c r="F3770" s="225"/>
      <c r="G3770" s="79"/>
      <c r="H3770" s="290"/>
      <c r="I3770" s="74" t="str">
        <f t="shared" si="96"/>
        <v>11900</v>
      </c>
      <c r="J3770" s="218"/>
      <c r="K3770" s="218"/>
      <c r="L3770" s="218"/>
      <c r="M3770" s="218"/>
      <c r="N3770" s="218"/>
      <c r="O3770" s="218"/>
      <c r="P3770" s="218"/>
      <c r="Q3770" s="218"/>
    </row>
    <row r="3771" spans="2:17" x14ac:dyDescent="0.25">
      <c r="B3771" s="76"/>
      <c r="C3771" s="77"/>
      <c r="D3771" s="231"/>
      <c r="E3771" s="35"/>
      <c r="F3771" s="225"/>
      <c r="G3771" s="79"/>
      <c r="H3771" s="290"/>
      <c r="I3771" s="74" t="str">
        <f t="shared" si="96"/>
        <v>11900</v>
      </c>
      <c r="J3771" s="218"/>
      <c r="K3771" s="218"/>
      <c r="L3771" s="218"/>
      <c r="M3771" s="218"/>
      <c r="N3771" s="218"/>
      <c r="O3771" s="218"/>
      <c r="P3771" s="218"/>
      <c r="Q3771" s="218"/>
    </row>
    <row r="3772" spans="2:17" x14ac:dyDescent="0.25">
      <c r="B3772" s="76"/>
      <c r="C3772" s="77"/>
      <c r="D3772" s="231"/>
      <c r="E3772" s="35"/>
      <c r="F3772" s="225"/>
      <c r="G3772" s="79"/>
      <c r="H3772" s="290"/>
      <c r="I3772" s="74" t="str">
        <f t="shared" si="96"/>
        <v>11900</v>
      </c>
      <c r="J3772" s="218"/>
      <c r="K3772" s="218"/>
      <c r="L3772" s="218"/>
      <c r="M3772" s="218"/>
      <c r="N3772" s="218"/>
      <c r="O3772" s="218"/>
      <c r="P3772" s="218"/>
      <c r="Q3772" s="218"/>
    </row>
    <row r="3773" spans="2:17" x14ac:dyDescent="0.25">
      <c r="B3773" s="76"/>
      <c r="C3773" s="77"/>
      <c r="D3773" s="231"/>
      <c r="E3773" s="35"/>
      <c r="F3773" s="225"/>
      <c r="G3773" s="79"/>
      <c r="H3773" s="290"/>
      <c r="I3773" s="74" t="str">
        <f t="shared" si="96"/>
        <v>11900</v>
      </c>
      <c r="J3773" s="218"/>
      <c r="K3773" s="218"/>
      <c r="L3773" s="218"/>
      <c r="M3773" s="218"/>
      <c r="N3773" s="218"/>
      <c r="O3773" s="218"/>
      <c r="P3773" s="218"/>
      <c r="Q3773" s="218"/>
    </row>
    <row r="3774" spans="2:17" x14ac:dyDescent="0.25">
      <c r="B3774" s="76"/>
      <c r="C3774" s="77"/>
      <c r="D3774" s="231"/>
      <c r="E3774" s="35"/>
      <c r="F3774" s="225"/>
      <c r="G3774" s="79"/>
      <c r="H3774" s="290"/>
      <c r="I3774" s="74" t="str">
        <f t="shared" si="96"/>
        <v>11900</v>
      </c>
      <c r="J3774" s="218"/>
      <c r="K3774" s="218"/>
      <c r="L3774" s="218"/>
      <c r="M3774" s="218"/>
      <c r="N3774" s="218"/>
      <c r="O3774" s="218"/>
      <c r="P3774" s="218"/>
      <c r="Q3774" s="218"/>
    </row>
    <row r="3775" spans="2:17" x14ac:dyDescent="0.25">
      <c r="B3775" s="76"/>
      <c r="C3775" s="77"/>
      <c r="D3775" s="231"/>
      <c r="E3775" s="35"/>
      <c r="F3775" s="225"/>
      <c r="G3775" s="79"/>
      <c r="H3775" s="290"/>
      <c r="I3775" s="74" t="str">
        <f t="shared" si="96"/>
        <v>11900</v>
      </c>
      <c r="J3775" s="218"/>
      <c r="K3775" s="218"/>
      <c r="L3775" s="218"/>
      <c r="M3775" s="218"/>
      <c r="N3775" s="218"/>
      <c r="O3775" s="218"/>
      <c r="P3775" s="218"/>
      <c r="Q3775" s="218"/>
    </row>
    <row r="3776" spans="2:17" x14ac:dyDescent="0.25">
      <c r="B3776" s="76"/>
      <c r="C3776" s="77"/>
      <c r="D3776" s="231"/>
      <c r="E3776" s="35"/>
      <c r="F3776" s="225"/>
      <c r="G3776" s="79"/>
      <c r="H3776" s="290"/>
      <c r="I3776" s="74" t="str">
        <f t="shared" si="96"/>
        <v>11900</v>
      </c>
      <c r="J3776" s="218"/>
      <c r="K3776" s="218"/>
      <c r="L3776" s="218"/>
      <c r="M3776" s="218"/>
      <c r="N3776" s="218"/>
      <c r="O3776" s="218"/>
      <c r="P3776" s="218"/>
      <c r="Q3776" s="218"/>
    </row>
    <row r="3777" spans="2:17" x14ac:dyDescent="0.25">
      <c r="B3777" s="76"/>
      <c r="C3777" s="77"/>
      <c r="D3777" s="231"/>
      <c r="E3777" s="35"/>
      <c r="F3777" s="225"/>
      <c r="G3777" s="79"/>
      <c r="H3777" s="290"/>
      <c r="I3777" s="74" t="str">
        <f t="shared" si="96"/>
        <v>11900</v>
      </c>
      <c r="J3777" s="218"/>
      <c r="K3777" s="218"/>
      <c r="L3777" s="218"/>
      <c r="M3777" s="218"/>
      <c r="N3777" s="218"/>
      <c r="O3777" s="218"/>
      <c r="P3777" s="218"/>
      <c r="Q3777" s="218"/>
    </row>
    <row r="3778" spans="2:17" x14ac:dyDescent="0.25">
      <c r="B3778" s="76"/>
      <c r="C3778" s="77"/>
      <c r="D3778" s="231"/>
      <c r="E3778" s="35"/>
      <c r="F3778" s="225"/>
      <c r="G3778" s="79"/>
      <c r="H3778" s="290"/>
      <c r="I3778" s="74" t="str">
        <f t="shared" si="96"/>
        <v>11900</v>
      </c>
      <c r="J3778" s="218"/>
      <c r="K3778" s="218"/>
      <c r="L3778" s="218"/>
      <c r="M3778" s="218"/>
      <c r="N3778" s="218"/>
      <c r="O3778" s="218"/>
      <c r="P3778" s="218"/>
      <c r="Q3778" s="218"/>
    </row>
    <row r="3779" spans="2:17" x14ac:dyDescent="0.25">
      <c r="B3779" s="76"/>
      <c r="C3779" s="77"/>
      <c r="D3779" s="231"/>
      <c r="E3779" s="35"/>
      <c r="F3779" s="225"/>
      <c r="G3779" s="79"/>
      <c r="H3779" s="290"/>
      <c r="I3779" s="74" t="str">
        <f t="shared" si="96"/>
        <v>11900</v>
      </c>
      <c r="J3779" s="218"/>
      <c r="K3779" s="218"/>
      <c r="L3779" s="218"/>
      <c r="M3779" s="218"/>
      <c r="N3779" s="218"/>
      <c r="O3779" s="218"/>
      <c r="P3779" s="218"/>
      <c r="Q3779" s="218"/>
    </row>
    <row r="3780" spans="2:17" x14ac:dyDescent="0.25">
      <c r="B3780" s="76"/>
      <c r="C3780" s="77"/>
      <c r="D3780" s="231"/>
      <c r="E3780" s="35"/>
      <c r="F3780" s="225"/>
      <c r="G3780" s="79"/>
      <c r="H3780" s="290"/>
      <c r="I3780" s="74" t="str">
        <f t="shared" si="96"/>
        <v>11900</v>
      </c>
      <c r="J3780" s="218"/>
      <c r="K3780" s="218"/>
      <c r="L3780" s="218"/>
      <c r="M3780" s="218"/>
      <c r="N3780" s="218"/>
      <c r="O3780" s="218"/>
      <c r="P3780" s="218"/>
      <c r="Q3780" s="218"/>
    </row>
    <row r="3781" spans="2:17" x14ac:dyDescent="0.25">
      <c r="B3781" s="76"/>
      <c r="C3781" s="77"/>
      <c r="D3781" s="231"/>
      <c r="E3781" s="35"/>
      <c r="F3781" s="225"/>
      <c r="G3781" s="79"/>
      <c r="H3781" s="290"/>
      <c r="I3781" s="74" t="str">
        <f t="shared" si="96"/>
        <v>11900</v>
      </c>
      <c r="J3781" s="218"/>
      <c r="K3781" s="218"/>
      <c r="L3781" s="218"/>
      <c r="M3781" s="218"/>
      <c r="N3781" s="218"/>
      <c r="O3781" s="218"/>
      <c r="P3781" s="218"/>
      <c r="Q3781" s="218"/>
    </row>
    <row r="3782" spans="2:17" x14ac:dyDescent="0.25">
      <c r="B3782" s="76"/>
      <c r="C3782" s="77"/>
      <c r="D3782" s="231"/>
      <c r="E3782" s="35"/>
      <c r="F3782" s="225"/>
      <c r="G3782" s="79"/>
      <c r="H3782" s="290"/>
      <c r="I3782" s="74" t="str">
        <f t="shared" si="96"/>
        <v>11900</v>
      </c>
      <c r="J3782" s="218"/>
      <c r="K3782" s="218"/>
      <c r="L3782" s="218"/>
      <c r="M3782" s="218"/>
      <c r="N3782" s="218"/>
      <c r="O3782" s="218"/>
      <c r="P3782" s="218"/>
      <c r="Q3782" s="218"/>
    </row>
    <row r="3783" spans="2:17" x14ac:dyDescent="0.25">
      <c r="B3783" s="76"/>
      <c r="C3783" s="77"/>
      <c r="D3783" s="231"/>
      <c r="E3783" s="35"/>
      <c r="F3783" s="225"/>
      <c r="G3783" s="79"/>
      <c r="H3783" s="290"/>
      <c r="I3783" s="74" t="str">
        <f t="shared" si="96"/>
        <v>11900</v>
      </c>
      <c r="J3783" s="218"/>
      <c r="K3783" s="218"/>
      <c r="L3783" s="218"/>
      <c r="M3783" s="218"/>
      <c r="N3783" s="218"/>
      <c r="O3783" s="218"/>
      <c r="P3783" s="218"/>
      <c r="Q3783" s="218"/>
    </row>
    <row r="3784" spans="2:17" x14ac:dyDescent="0.25">
      <c r="B3784" s="76"/>
      <c r="C3784" s="77"/>
      <c r="D3784" s="231"/>
      <c r="E3784" s="35"/>
      <c r="F3784" s="225"/>
      <c r="G3784" s="79"/>
      <c r="H3784" s="290"/>
      <c r="I3784" s="74" t="str">
        <f t="shared" si="96"/>
        <v>11900</v>
      </c>
      <c r="J3784" s="218"/>
      <c r="K3784" s="218"/>
      <c r="L3784" s="218"/>
      <c r="M3784" s="218"/>
      <c r="N3784" s="218"/>
      <c r="O3784" s="218"/>
      <c r="P3784" s="218"/>
      <c r="Q3784" s="218"/>
    </row>
    <row r="3785" spans="2:17" x14ac:dyDescent="0.25">
      <c r="B3785" s="76"/>
      <c r="C3785" s="77"/>
      <c r="D3785" s="231"/>
      <c r="E3785" s="35"/>
      <c r="F3785" s="225"/>
      <c r="G3785" s="79"/>
      <c r="H3785" s="290"/>
      <c r="I3785" s="74" t="str">
        <f t="shared" si="96"/>
        <v>11900</v>
      </c>
      <c r="J3785" s="218"/>
      <c r="K3785" s="218"/>
      <c r="L3785" s="218"/>
      <c r="M3785" s="218"/>
      <c r="N3785" s="218"/>
      <c r="O3785" s="218"/>
      <c r="P3785" s="218"/>
      <c r="Q3785" s="218"/>
    </row>
    <row r="3786" spans="2:17" x14ac:dyDescent="0.25">
      <c r="B3786" s="76"/>
      <c r="C3786" s="77"/>
      <c r="D3786" s="231"/>
      <c r="E3786" s="35"/>
      <c r="F3786" s="225"/>
      <c r="G3786" s="79"/>
      <c r="H3786" s="290"/>
      <c r="I3786" s="74" t="str">
        <f t="shared" si="96"/>
        <v>11900</v>
      </c>
      <c r="J3786" s="218"/>
      <c r="K3786" s="218"/>
      <c r="L3786" s="218"/>
      <c r="M3786" s="218"/>
      <c r="N3786" s="218"/>
      <c r="O3786" s="218"/>
      <c r="P3786" s="218"/>
      <c r="Q3786" s="218"/>
    </row>
    <row r="3787" spans="2:17" x14ac:dyDescent="0.25">
      <c r="B3787" s="76"/>
      <c r="C3787" s="77"/>
      <c r="D3787" s="231"/>
      <c r="E3787" s="35"/>
      <c r="F3787" s="225"/>
      <c r="G3787" s="79"/>
      <c r="H3787" s="290"/>
      <c r="I3787" s="74" t="str">
        <f t="shared" si="96"/>
        <v>11900</v>
      </c>
      <c r="J3787" s="218"/>
      <c r="K3787" s="218"/>
      <c r="L3787" s="218"/>
      <c r="M3787" s="218"/>
      <c r="N3787" s="218"/>
      <c r="O3787" s="218"/>
      <c r="P3787" s="218"/>
      <c r="Q3787" s="218"/>
    </row>
    <row r="3788" spans="2:17" x14ac:dyDescent="0.25">
      <c r="B3788" s="76"/>
      <c r="C3788" s="77"/>
      <c r="D3788" s="231"/>
      <c r="E3788" s="35"/>
      <c r="F3788" s="225"/>
      <c r="G3788" s="79"/>
      <c r="H3788" s="290"/>
      <c r="I3788" s="74" t="str">
        <f t="shared" si="96"/>
        <v>11900</v>
      </c>
      <c r="J3788" s="218"/>
      <c r="K3788" s="218"/>
      <c r="L3788" s="218"/>
      <c r="M3788" s="218"/>
      <c r="N3788" s="218"/>
      <c r="O3788" s="218"/>
      <c r="P3788" s="218"/>
      <c r="Q3788" s="218"/>
    </row>
    <row r="3789" spans="2:17" x14ac:dyDescent="0.25">
      <c r="B3789" s="76"/>
      <c r="C3789" s="77"/>
      <c r="D3789" s="231"/>
      <c r="E3789" s="35"/>
      <c r="F3789" s="225"/>
      <c r="G3789" s="79"/>
      <c r="H3789" s="290"/>
      <c r="I3789" s="74" t="str">
        <f t="shared" si="96"/>
        <v>11900</v>
      </c>
      <c r="J3789" s="218"/>
      <c r="K3789" s="218"/>
      <c r="L3789" s="218"/>
      <c r="M3789" s="218"/>
      <c r="N3789" s="218"/>
      <c r="O3789" s="218"/>
      <c r="P3789" s="218"/>
      <c r="Q3789" s="218"/>
    </row>
    <row r="3790" spans="2:17" x14ac:dyDescent="0.25">
      <c r="B3790" s="76"/>
      <c r="C3790" s="77"/>
      <c r="D3790" s="231"/>
      <c r="E3790" s="35"/>
      <c r="F3790" s="225"/>
      <c r="G3790" s="79"/>
      <c r="H3790" s="290"/>
      <c r="I3790" s="74" t="str">
        <f t="shared" si="96"/>
        <v>11900</v>
      </c>
      <c r="J3790" s="218"/>
      <c r="K3790" s="218"/>
      <c r="L3790" s="218"/>
      <c r="M3790" s="218"/>
      <c r="N3790" s="218"/>
      <c r="O3790" s="218"/>
      <c r="P3790" s="218"/>
      <c r="Q3790" s="218"/>
    </row>
    <row r="3791" spans="2:17" x14ac:dyDescent="0.25">
      <c r="B3791" s="76"/>
      <c r="C3791" s="77"/>
      <c r="D3791" s="231"/>
      <c r="E3791" s="35"/>
      <c r="F3791" s="225"/>
      <c r="G3791" s="79"/>
      <c r="H3791" s="290"/>
      <c r="I3791" s="74" t="str">
        <f t="shared" ref="I3791:I3854" si="97">MONTH(D3791)&amp;YEAR(D3791)&amp;G3791</f>
        <v>11900</v>
      </c>
      <c r="J3791" s="218"/>
      <c r="K3791" s="218"/>
      <c r="L3791" s="218"/>
      <c r="M3791" s="218"/>
      <c r="N3791" s="218"/>
      <c r="O3791" s="218"/>
      <c r="P3791" s="218"/>
      <c r="Q3791" s="218"/>
    </row>
    <row r="3792" spans="2:17" x14ac:dyDescent="0.25">
      <c r="B3792" s="76"/>
      <c r="C3792" s="77"/>
      <c r="D3792" s="231"/>
      <c r="E3792" s="35"/>
      <c r="F3792" s="225"/>
      <c r="G3792" s="79"/>
      <c r="H3792" s="290"/>
      <c r="I3792" s="74" t="str">
        <f t="shared" si="97"/>
        <v>11900</v>
      </c>
      <c r="J3792" s="218"/>
      <c r="K3792" s="218"/>
      <c r="L3792" s="218"/>
      <c r="M3792" s="218"/>
      <c r="N3792" s="218"/>
      <c r="O3792" s="218"/>
      <c r="P3792" s="218"/>
      <c r="Q3792" s="218"/>
    </row>
    <row r="3793" spans="2:17" x14ac:dyDescent="0.25">
      <c r="B3793" s="76"/>
      <c r="C3793" s="77"/>
      <c r="D3793" s="231"/>
      <c r="E3793" s="35"/>
      <c r="F3793" s="225"/>
      <c r="G3793" s="79"/>
      <c r="H3793" s="290"/>
      <c r="I3793" s="74" t="str">
        <f t="shared" si="97"/>
        <v>11900</v>
      </c>
      <c r="J3793" s="218"/>
      <c r="K3793" s="218"/>
      <c r="L3793" s="218"/>
      <c r="M3793" s="218"/>
      <c r="N3793" s="218"/>
      <c r="O3793" s="218"/>
      <c r="P3793" s="218"/>
      <c r="Q3793" s="218"/>
    </row>
    <row r="3794" spans="2:17" x14ac:dyDescent="0.25">
      <c r="B3794" s="76"/>
      <c r="C3794" s="77"/>
      <c r="D3794" s="231"/>
      <c r="E3794" s="35"/>
      <c r="F3794" s="225"/>
      <c r="G3794" s="79"/>
      <c r="H3794" s="290"/>
      <c r="I3794" s="74" t="str">
        <f t="shared" si="97"/>
        <v>11900</v>
      </c>
      <c r="J3794" s="218"/>
      <c r="K3794" s="218"/>
      <c r="L3794" s="218"/>
      <c r="M3794" s="218"/>
      <c r="N3794" s="218"/>
      <c r="O3794" s="218"/>
      <c r="P3794" s="218"/>
      <c r="Q3794" s="218"/>
    </row>
    <row r="3795" spans="2:17" x14ac:dyDescent="0.25">
      <c r="B3795" s="76"/>
      <c r="C3795" s="77"/>
      <c r="D3795" s="231"/>
      <c r="E3795" s="35"/>
      <c r="F3795" s="225"/>
      <c r="G3795" s="79"/>
      <c r="H3795" s="290"/>
      <c r="I3795" s="74" t="str">
        <f t="shared" si="97"/>
        <v>11900</v>
      </c>
      <c r="J3795" s="218"/>
      <c r="K3795" s="218"/>
      <c r="L3795" s="218"/>
      <c r="M3795" s="218"/>
      <c r="N3795" s="218"/>
      <c r="O3795" s="218"/>
      <c r="P3795" s="218"/>
      <c r="Q3795" s="218"/>
    </row>
    <row r="3796" spans="2:17" x14ac:dyDescent="0.25">
      <c r="B3796" s="76"/>
      <c r="C3796" s="77"/>
      <c r="D3796" s="231"/>
      <c r="E3796" s="35"/>
      <c r="F3796" s="225"/>
      <c r="G3796" s="79"/>
      <c r="H3796" s="290"/>
      <c r="I3796" s="74" t="str">
        <f t="shared" si="97"/>
        <v>11900</v>
      </c>
      <c r="J3796" s="218"/>
      <c r="K3796" s="218"/>
      <c r="L3796" s="218"/>
      <c r="M3796" s="218"/>
      <c r="N3796" s="218"/>
      <c r="O3796" s="218"/>
      <c r="P3796" s="218"/>
      <c r="Q3796" s="218"/>
    </row>
    <row r="3797" spans="2:17" x14ac:dyDescent="0.25">
      <c r="B3797" s="76"/>
      <c r="C3797" s="77"/>
      <c r="D3797" s="231"/>
      <c r="E3797" s="35"/>
      <c r="F3797" s="225"/>
      <c r="G3797" s="79"/>
      <c r="H3797" s="290"/>
      <c r="I3797" s="74" t="str">
        <f t="shared" si="97"/>
        <v>11900</v>
      </c>
      <c r="J3797" s="218"/>
      <c r="K3797" s="218"/>
      <c r="L3797" s="218"/>
      <c r="M3797" s="218"/>
      <c r="N3797" s="218"/>
      <c r="O3797" s="218"/>
      <c r="P3797" s="218"/>
      <c r="Q3797" s="218"/>
    </row>
    <row r="3798" spans="2:17" x14ac:dyDescent="0.25">
      <c r="B3798" s="76"/>
      <c r="C3798" s="77"/>
      <c r="D3798" s="231"/>
      <c r="E3798" s="35"/>
      <c r="F3798" s="225"/>
      <c r="G3798" s="79"/>
      <c r="H3798" s="290"/>
      <c r="I3798" s="74" t="str">
        <f t="shared" si="97"/>
        <v>11900</v>
      </c>
      <c r="J3798" s="218"/>
      <c r="K3798" s="218"/>
      <c r="L3798" s="218"/>
      <c r="M3798" s="218"/>
      <c r="N3798" s="218"/>
      <c r="O3798" s="218"/>
      <c r="P3798" s="218"/>
      <c r="Q3798" s="218"/>
    </row>
    <row r="3799" spans="2:17" x14ac:dyDescent="0.25">
      <c r="B3799" s="76"/>
      <c r="C3799" s="77"/>
      <c r="D3799" s="231"/>
      <c r="E3799" s="35"/>
      <c r="F3799" s="225"/>
      <c r="G3799" s="79"/>
      <c r="H3799" s="290"/>
      <c r="I3799" s="74" t="str">
        <f t="shared" si="97"/>
        <v>11900</v>
      </c>
      <c r="J3799" s="218"/>
      <c r="K3799" s="218"/>
      <c r="L3799" s="218"/>
      <c r="M3799" s="218"/>
      <c r="N3799" s="218"/>
      <c r="O3799" s="218"/>
      <c r="P3799" s="218"/>
      <c r="Q3799" s="218"/>
    </row>
    <row r="3800" spans="2:17" x14ac:dyDescent="0.25">
      <c r="B3800" s="76"/>
      <c r="C3800" s="77"/>
      <c r="D3800" s="231"/>
      <c r="E3800" s="35"/>
      <c r="F3800" s="225"/>
      <c r="G3800" s="79"/>
      <c r="H3800" s="290"/>
      <c r="I3800" s="74" t="str">
        <f t="shared" si="97"/>
        <v>11900</v>
      </c>
      <c r="J3800" s="218"/>
      <c r="K3800" s="218"/>
      <c r="L3800" s="218"/>
      <c r="M3800" s="218"/>
      <c r="N3800" s="218"/>
      <c r="O3800" s="218"/>
      <c r="P3800" s="218"/>
      <c r="Q3800" s="218"/>
    </row>
    <row r="3801" spans="2:17" x14ac:dyDescent="0.25">
      <c r="B3801" s="76"/>
      <c r="C3801" s="77"/>
      <c r="D3801" s="231"/>
      <c r="E3801" s="35"/>
      <c r="F3801" s="225"/>
      <c r="G3801" s="79"/>
      <c r="H3801" s="290"/>
      <c r="I3801" s="74" t="str">
        <f t="shared" si="97"/>
        <v>11900</v>
      </c>
      <c r="J3801" s="218"/>
      <c r="K3801" s="218"/>
      <c r="L3801" s="218"/>
      <c r="M3801" s="218"/>
      <c r="N3801" s="218"/>
      <c r="O3801" s="218"/>
      <c r="P3801" s="218"/>
      <c r="Q3801" s="218"/>
    </row>
    <row r="3802" spans="2:17" x14ac:dyDescent="0.25">
      <c r="B3802" s="76"/>
      <c r="C3802" s="77"/>
      <c r="D3802" s="231"/>
      <c r="E3802" s="35"/>
      <c r="F3802" s="225"/>
      <c r="G3802" s="79"/>
      <c r="H3802" s="290"/>
      <c r="I3802" s="74" t="str">
        <f t="shared" si="97"/>
        <v>11900</v>
      </c>
      <c r="J3802" s="218"/>
      <c r="K3802" s="218"/>
      <c r="L3802" s="218"/>
      <c r="M3802" s="218"/>
      <c r="N3802" s="218"/>
      <c r="O3802" s="218"/>
      <c r="P3802" s="218"/>
      <c r="Q3802" s="218"/>
    </row>
    <row r="3803" spans="2:17" x14ac:dyDescent="0.25">
      <c r="B3803" s="76"/>
      <c r="C3803" s="77"/>
      <c r="D3803" s="231"/>
      <c r="E3803" s="35"/>
      <c r="F3803" s="225"/>
      <c r="G3803" s="79"/>
      <c r="H3803" s="290"/>
      <c r="I3803" s="74" t="str">
        <f t="shared" si="97"/>
        <v>11900</v>
      </c>
      <c r="J3803" s="218"/>
      <c r="K3803" s="218"/>
      <c r="L3803" s="218"/>
      <c r="M3803" s="218"/>
      <c r="N3803" s="218"/>
      <c r="O3803" s="218"/>
      <c r="P3803" s="218"/>
      <c r="Q3803" s="218"/>
    </row>
    <row r="3804" spans="2:17" x14ac:dyDescent="0.25">
      <c r="B3804" s="76"/>
      <c r="C3804" s="77"/>
      <c r="D3804" s="231"/>
      <c r="E3804" s="35"/>
      <c r="F3804" s="225"/>
      <c r="G3804" s="79"/>
      <c r="H3804" s="290"/>
      <c r="I3804" s="74" t="str">
        <f t="shared" si="97"/>
        <v>11900</v>
      </c>
      <c r="J3804" s="218"/>
      <c r="K3804" s="218"/>
      <c r="L3804" s="218"/>
      <c r="M3804" s="218"/>
      <c r="N3804" s="218"/>
      <c r="O3804" s="218"/>
      <c r="P3804" s="218"/>
      <c r="Q3804" s="218"/>
    </row>
    <row r="3805" spans="2:17" x14ac:dyDescent="0.25">
      <c r="B3805" s="76"/>
      <c r="C3805" s="77"/>
      <c r="D3805" s="231"/>
      <c r="E3805" s="35"/>
      <c r="F3805" s="225"/>
      <c r="G3805" s="79"/>
      <c r="H3805" s="290"/>
      <c r="I3805" s="74" t="str">
        <f t="shared" si="97"/>
        <v>11900</v>
      </c>
      <c r="J3805" s="218"/>
      <c r="K3805" s="218"/>
      <c r="L3805" s="218"/>
      <c r="M3805" s="218"/>
      <c r="N3805" s="218"/>
      <c r="O3805" s="218"/>
      <c r="P3805" s="218"/>
      <c r="Q3805" s="218"/>
    </row>
    <row r="3806" spans="2:17" x14ac:dyDescent="0.25">
      <c r="B3806" s="76"/>
      <c r="C3806" s="77"/>
      <c r="D3806" s="231"/>
      <c r="E3806" s="35"/>
      <c r="F3806" s="225"/>
      <c r="G3806" s="79"/>
      <c r="H3806" s="290"/>
      <c r="I3806" s="74" t="str">
        <f t="shared" si="97"/>
        <v>11900</v>
      </c>
      <c r="J3806" s="218"/>
      <c r="K3806" s="218"/>
      <c r="L3806" s="218"/>
      <c r="M3806" s="218"/>
      <c r="N3806" s="218"/>
      <c r="O3806" s="218"/>
      <c r="P3806" s="218"/>
      <c r="Q3806" s="218"/>
    </row>
    <row r="3807" spans="2:17" x14ac:dyDescent="0.25">
      <c r="B3807" s="76"/>
      <c r="C3807" s="77"/>
      <c r="D3807" s="231"/>
      <c r="E3807" s="35"/>
      <c r="F3807" s="225"/>
      <c r="G3807" s="79"/>
      <c r="H3807" s="290"/>
      <c r="I3807" s="74" t="str">
        <f t="shared" si="97"/>
        <v>11900</v>
      </c>
      <c r="J3807" s="218"/>
      <c r="K3807" s="218"/>
      <c r="L3807" s="218"/>
      <c r="M3807" s="218"/>
      <c r="N3807" s="218"/>
      <c r="O3807" s="218"/>
      <c r="P3807" s="218"/>
      <c r="Q3807" s="218"/>
    </row>
    <row r="3808" spans="2:17" x14ac:dyDescent="0.25">
      <c r="B3808" s="76"/>
      <c r="C3808" s="77"/>
      <c r="D3808" s="231"/>
      <c r="E3808" s="35"/>
      <c r="F3808" s="225"/>
      <c r="G3808" s="79"/>
      <c r="H3808" s="290"/>
      <c r="I3808" s="74" t="str">
        <f t="shared" si="97"/>
        <v>11900</v>
      </c>
      <c r="J3808" s="218"/>
      <c r="K3808" s="218"/>
      <c r="L3808" s="218"/>
      <c r="M3808" s="218"/>
      <c r="N3808" s="218"/>
      <c r="O3808" s="218"/>
      <c r="P3808" s="218"/>
      <c r="Q3808" s="218"/>
    </row>
    <row r="3809" spans="2:17" x14ac:dyDescent="0.25">
      <c r="B3809" s="76"/>
      <c r="C3809" s="77"/>
      <c r="D3809" s="231"/>
      <c r="E3809" s="35"/>
      <c r="F3809" s="225"/>
      <c r="G3809" s="79"/>
      <c r="H3809" s="290"/>
      <c r="I3809" s="74" t="str">
        <f t="shared" si="97"/>
        <v>11900</v>
      </c>
      <c r="J3809" s="218"/>
      <c r="K3809" s="218"/>
      <c r="L3809" s="218"/>
      <c r="M3809" s="218"/>
      <c r="N3809" s="218"/>
      <c r="O3809" s="218"/>
      <c r="P3809" s="218"/>
      <c r="Q3809" s="218"/>
    </row>
    <row r="3810" spans="2:17" x14ac:dyDescent="0.25">
      <c r="B3810" s="76"/>
      <c r="C3810" s="77"/>
      <c r="D3810" s="231"/>
      <c r="E3810" s="35"/>
      <c r="F3810" s="225"/>
      <c r="G3810" s="79"/>
      <c r="H3810" s="290"/>
      <c r="I3810" s="74" t="str">
        <f t="shared" si="97"/>
        <v>11900</v>
      </c>
      <c r="J3810" s="218"/>
      <c r="K3810" s="218"/>
      <c r="L3810" s="218"/>
      <c r="M3810" s="218"/>
      <c r="N3810" s="218"/>
      <c r="O3810" s="218"/>
      <c r="P3810" s="218"/>
      <c r="Q3810" s="218"/>
    </row>
    <row r="3811" spans="2:17" x14ac:dyDescent="0.25">
      <c r="B3811" s="76"/>
      <c r="C3811" s="77"/>
      <c r="D3811" s="231"/>
      <c r="E3811" s="35"/>
      <c r="F3811" s="225"/>
      <c r="G3811" s="79"/>
      <c r="H3811" s="290"/>
      <c r="I3811" s="74" t="str">
        <f t="shared" si="97"/>
        <v>11900</v>
      </c>
      <c r="J3811" s="218"/>
      <c r="K3811" s="218"/>
      <c r="L3811" s="218"/>
      <c r="M3811" s="218"/>
      <c r="N3811" s="218"/>
      <c r="O3811" s="218"/>
      <c r="P3811" s="218"/>
      <c r="Q3811" s="218"/>
    </row>
    <row r="3812" spans="2:17" x14ac:dyDescent="0.25">
      <c r="B3812" s="76"/>
      <c r="C3812" s="77"/>
      <c r="D3812" s="231"/>
      <c r="E3812" s="35"/>
      <c r="F3812" s="225"/>
      <c r="G3812" s="79"/>
      <c r="H3812" s="290"/>
      <c r="I3812" s="74" t="str">
        <f t="shared" si="97"/>
        <v>11900</v>
      </c>
      <c r="J3812" s="218"/>
      <c r="K3812" s="218"/>
      <c r="L3812" s="218"/>
      <c r="M3812" s="218"/>
      <c r="N3812" s="218"/>
      <c r="O3812" s="218"/>
      <c r="P3812" s="218"/>
      <c r="Q3812" s="218"/>
    </row>
    <row r="3813" spans="2:17" x14ac:dyDescent="0.25">
      <c r="B3813" s="76"/>
      <c r="C3813" s="77"/>
      <c r="D3813" s="231"/>
      <c r="E3813" s="35"/>
      <c r="F3813" s="225"/>
      <c r="G3813" s="79"/>
      <c r="H3813" s="290"/>
      <c r="I3813" s="74" t="str">
        <f t="shared" si="97"/>
        <v>11900</v>
      </c>
      <c r="J3813" s="218"/>
      <c r="K3813" s="218"/>
      <c r="L3813" s="218"/>
      <c r="M3813" s="218"/>
      <c r="N3813" s="218"/>
      <c r="O3813" s="218"/>
      <c r="P3813" s="218"/>
      <c r="Q3813" s="218"/>
    </row>
    <row r="3814" spans="2:17" x14ac:dyDescent="0.25">
      <c r="B3814" s="76"/>
      <c r="C3814" s="77"/>
      <c r="D3814" s="231"/>
      <c r="E3814" s="35"/>
      <c r="F3814" s="225"/>
      <c r="G3814" s="79"/>
      <c r="H3814" s="290"/>
      <c r="I3814" s="74" t="str">
        <f t="shared" si="97"/>
        <v>11900</v>
      </c>
      <c r="J3814" s="218"/>
      <c r="K3814" s="218"/>
      <c r="L3814" s="218"/>
      <c r="M3814" s="218"/>
      <c r="N3814" s="218"/>
      <c r="O3814" s="218"/>
      <c r="P3814" s="218"/>
      <c r="Q3814" s="218"/>
    </row>
    <row r="3815" spans="2:17" x14ac:dyDescent="0.25">
      <c r="B3815" s="76"/>
      <c r="C3815" s="77"/>
      <c r="D3815" s="231"/>
      <c r="E3815" s="35"/>
      <c r="F3815" s="225"/>
      <c r="G3815" s="79"/>
      <c r="H3815" s="290"/>
      <c r="I3815" s="74" t="str">
        <f t="shared" si="97"/>
        <v>11900</v>
      </c>
      <c r="J3815" s="218"/>
      <c r="K3815" s="218"/>
      <c r="L3815" s="218"/>
      <c r="M3815" s="218"/>
      <c r="N3815" s="218"/>
      <c r="O3815" s="218"/>
      <c r="P3815" s="218"/>
      <c r="Q3815" s="218"/>
    </row>
    <row r="3816" spans="2:17" x14ac:dyDescent="0.25">
      <c r="B3816" s="76"/>
      <c r="C3816" s="77"/>
      <c r="D3816" s="231"/>
      <c r="E3816" s="35"/>
      <c r="F3816" s="225"/>
      <c r="G3816" s="79"/>
      <c r="H3816" s="290"/>
      <c r="I3816" s="74" t="str">
        <f t="shared" si="97"/>
        <v>11900</v>
      </c>
      <c r="J3816" s="218"/>
      <c r="K3816" s="218"/>
      <c r="L3816" s="218"/>
      <c r="M3816" s="218"/>
      <c r="N3816" s="218"/>
      <c r="O3816" s="218"/>
      <c r="P3816" s="218"/>
      <c r="Q3816" s="218"/>
    </row>
    <row r="3817" spans="2:17" x14ac:dyDescent="0.25">
      <c r="B3817" s="76"/>
      <c r="C3817" s="77"/>
      <c r="D3817" s="231"/>
      <c r="E3817" s="35"/>
      <c r="F3817" s="225"/>
      <c r="G3817" s="79"/>
      <c r="H3817" s="290"/>
      <c r="I3817" s="74" t="str">
        <f t="shared" si="97"/>
        <v>11900</v>
      </c>
      <c r="J3817" s="218"/>
      <c r="K3817" s="218"/>
      <c r="L3817" s="218"/>
      <c r="M3817" s="218"/>
      <c r="N3817" s="218"/>
      <c r="O3817" s="218"/>
      <c r="P3817" s="218"/>
      <c r="Q3817" s="218"/>
    </row>
    <row r="3818" spans="2:17" x14ac:dyDescent="0.25">
      <c r="B3818" s="76"/>
      <c r="C3818" s="77"/>
      <c r="D3818" s="231"/>
      <c r="E3818" s="35"/>
      <c r="F3818" s="225"/>
      <c r="G3818" s="79"/>
      <c r="H3818" s="290"/>
      <c r="I3818" s="74" t="str">
        <f t="shared" si="97"/>
        <v>11900</v>
      </c>
      <c r="J3818" s="218"/>
      <c r="K3818" s="218"/>
      <c r="L3818" s="218"/>
      <c r="M3818" s="218"/>
      <c r="N3818" s="218"/>
      <c r="O3818" s="218"/>
      <c r="P3818" s="218"/>
      <c r="Q3818" s="218"/>
    </row>
    <row r="3819" spans="2:17" x14ac:dyDescent="0.25">
      <c r="B3819" s="76"/>
      <c r="C3819" s="77"/>
      <c r="D3819" s="231"/>
      <c r="E3819" s="35"/>
      <c r="F3819" s="225"/>
      <c r="G3819" s="79"/>
      <c r="H3819" s="290"/>
      <c r="I3819" s="74" t="str">
        <f t="shared" si="97"/>
        <v>11900</v>
      </c>
      <c r="J3819" s="218"/>
      <c r="K3819" s="218"/>
      <c r="L3819" s="218"/>
      <c r="M3819" s="218"/>
      <c r="N3819" s="218"/>
      <c r="O3819" s="218"/>
      <c r="P3819" s="218"/>
      <c r="Q3819" s="218"/>
    </row>
    <row r="3820" spans="2:17" x14ac:dyDescent="0.25">
      <c r="B3820" s="76"/>
      <c r="C3820" s="77"/>
      <c r="D3820" s="231"/>
      <c r="E3820" s="35"/>
      <c r="F3820" s="225"/>
      <c r="G3820" s="79"/>
      <c r="H3820" s="290"/>
      <c r="I3820" s="74" t="str">
        <f t="shared" si="97"/>
        <v>11900</v>
      </c>
      <c r="J3820" s="218"/>
      <c r="K3820" s="218"/>
      <c r="L3820" s="218"/>
      <c r="M3820" s="218"/>
      <c r="N3820" s="218"/>
      <c r="O3820" s="218"/>
      <c r="P3820" s="218"/>
      <c r="Q3820" s="218"/>
    </row>
    <row r="3821" spans="2:17" x14ac:dyDescent="0.25">
      <c r="B3821" s="76"/>
      <c r="C3821" s="77"/>
      <c r="D3821" s="231"/>
      <c r="E3821" s="35"/>
      <c r="F3821" s="225"/>
      <c r="G3821" s="79"/>
      <c r="H3821" s="290"/>
      <c r="I3821" s="74" t="str">
        <f t="shared" si="97"/>
        <v>11900</v>
      </c>
      <c r="J3821" s="218"/>
      <c r="K3821" s="218"/>
      <c r="L3821" s="218"/>
      <c r="M3821" s="218"/>
      <c r="N3821" s="218"/>
      <c r="O3821" s="218"/>
      <c r="P3821" s="218"/>
      <c r="Q3821" s="218"/>
    </row>
    <row r="3822" spans="2:17" x14ac:dyDescent="0.25">
      <c r="B3822" s="76"/>
      <c r="C3822" s="77"/>
      <c r="D3822" s="231"/>
      <c r="E3822" s="35"/>
      <c r="F3822" s="225"/>
      <c r="G3822" s="79"/>
      <c r="H3822" s="290"/>
      <c r="I3822" s="74" t="str">
        <f t="shared" si="97"/>
        <v>11900</v>
      </c>
      <c r="J3822" s="218"/>
      <c r="K3822" s="218"/>
      <c r="L3822" s="218"/>
      <c r="M3822" s="218"/>
      <c r="N3822" s="218"/>
      <c r="O3822" s="218"/>
      <c r="P3822" s="218"/>
      <c r="Q3822" s="218"/>
    </row>
    <row r="3823" spans="2:17" x14ac:dyDescent="0.25">
      <c r="B3823" s="76"/>
      <c r="C3823" s="77"/>
      <c r="D3823" s="231"/>
      <c r="E3823" s="35"/>
      <c r="F3823" s="225"/>
      <c r="G3823" s="79"/>
      <c r="H3823" s="290"/>
      <c r="I3823" s="74" t="str">
        <f t="shared" si="97"/>
        <v>11900</v>
      </c>
      <c r="J3823" s="218"/>
      <c r="K3823" s="218"/>
      <c r="L3823" s="218"/>
      <c r="M3823" s="218"/>
      <c r="N3823" s="218"/>
      <c r="O3823" s="218"/>
      <c r="P3823" s="218"/>
      <c r="Q3823" s="218"/>
    </row>
    <row r="3824" spans="2:17" x14ac:dyDescent="0.25">
      <c r="B3824" s="76"/>
      <c r="C3824" s="77"/>
      <c r="D3824" s="231"/>
      <c r="E3824" s="35"/>
      <c r="F3824" s="225"/>
      <c r="G3824" s="79"/>
      <c r="H3824" s="290"/>
      <c r="I3824" s="74" t="str">
        <f t="shared" si="97"/>
        <v>11900</v>
      </c>
      <c r="J3824" s="218"/>
      <c r="K3824" s="218"/>
      <c r="L3824" s="218"/>
      <c r="M3824" s="218"/>
      <c r="N3824" s="218"/>
      <c r="O3824" s="218"/>
      <c r="P3824" s="218"/>
      <c r="Q3824" s="218"/>
    </row>
    <row r="3825" spans="2:17" x14ac:dyDescent="0.25">
      <c r="B3825" s="76"/>
      <c r="C3825" s="77"/>
      <c r="D3825" s="231"/>
      <c r="E3825" s="35"/>
      <c r="F3825" s="225"/>
      <c r="G3825" s="79"/>
      <c r="H3825" s="290"/>
      <c r="I3825" s="74" t="str">
        <f t="shared" si="97"/>
        <v>11900</v>
      </c>
      <c r="J3825" s="218"/>
      <c r="K3825" s="218"/>
      <c r="L3825" s="218"/>
      <c r="M3825" s="218"/>
      <c r="N3825" s="218"/>
      <c r="O3825" s="218"/>
      <c r="P3825" s="218"/>
      <c r="Q3825" s="218"/>
    </row>
    <row r="3826" spans="2:17" x14ac:dyDescent="0.25">
      <c r="B3826" s="76"/>
      <c r="C3826" s="77"/>
      <c r="D3826" s="231"/>
      <c r="E3826" s="35"/>
      <c r="F3826" s="225"/>
      <c r="G3826" s="79"/>
      <c r="H3826" s="290"/>
      <c r="I3826" s="74" t="str">
        <f t="shared" si="97"/>
        <v>11900</v>
      </c>
      <c r="J3826" s="218"/>
      <c r="K3826" s="218"/>
      <c r="L3826" s="218"/>
      <c r="M3826" s="218"/>
      <c r="N3826" s="218"/>
      <c r="O3826" s="218"/>
      <c r="P3826" s="218"/>
      <c r="Q3826" s="218"/>
    </row>
    <row r="3827" spans="2:17" x14ac:dyDescent="0.25">
      <c r="B3827" s="76"/>
      <c r="C3827" s="77"/>
      <c r="D3827" s="231"/>
      <c r="E3827" s="35"/>
      <c r="F3827" s="225"/>
      <c r="G3827" s="79"/>
      <c r="H3827" s="290"/>
      <c r="I3827" s="74" t="str">
        <f t="shared" si="97"/>
        <v>11900</v>
      </c>
      <c r="J3827" s="218"/>
      <c r="K3827" s="218"/>
      <c r="L3827" s="218"/>
      <c r="M3827" s="218"/>
      <c r="N3827" s="218"/>
      <c r="O3827" s="218"/>
      <c r="P3827" s="218"/>
      <c r="Q3827" s="218"/>
    </row>
    <row r="3828" spans="2:17" x14ac:dyDescent="0.25">
      <c r="B3828" s="76"/>
      <c r="C3828" s="77"/>
      <c r="D3828" s="231"/>
      <c r="E3828" s="35"/>
      <c r="F3828" s="225"/>
      <c r="G3828" s="79"/>
      <c r="H3828" s="290"/>
      <c r="I3828" s="74" t="str">
        <f t="shared" si="97"/>
        <v>11900</v>
      </c>
      <c r="J3828" s="218"/>
      <c r="K3828" s="218"/>
      <c r="L3828" s="218"/>
      <c r="M3828" s="218"/>
      <c r="N3828" s="218"/>
      <c r="O3828" s="218"/>
      <c r="P3828" s="218"/>
      <c r="Q3828" s="218"/>
    </row>
    <row r="3829" spans="2:17" x14ac:dyDescent="0.25">
      <c r="B3829" s="76"/>
      <c r="C3829" s="77"/>
      <c r="D3829" s="231"/>
      <c r="E3829" s="35"/>
      <c r="F3829" s="225"/>
      <c r="G3829" s="79"/>
      <c r="H3829" s="290"/>
      <c r="I3829" s="74" t="str">
        <f t="shared" si="97"/>
        <v>11900</v>
      </c>
      <c r="J3829" s="218"/>
      <c r="K3829" s="218"/>
      <c r="L3829" s="218"/>
      <c r="M3829" s="218"/>
      <c r="N3829" s="218"/>
      <c r="O3829" s="218"/>
      <c r="P3829" s="218"/>
      <c r="Q3829" s="218"/>
    </row>
    <row r="3830" spans="2:17" x14ac:dyDescent="0.25">
      <c r="B3830" s="76"/>
      <c r="C3830" s="77"/>
      <c r="D3830" s="231"/>
      <c r="E3830" s="35"/>
      <c r="F3830" s="225"/>
      <c r="G3830" s="79"/>
      <c r="H3830" s="290"/>
      <c r="I3830" s="74" t="str">
        <f t="shared" si="97"/>
        <v>11900</v>
      </c>
      <c r="J3830" s="218"/>
      <c r="K3830" s="218"/>
      <c r="L3830" s="218"/>
      <c r="M3830" s="218"/>
      <c r="N3830" s="218"/>
      <c r="O3830" s="218"/>
      <c r="P3830" s="218"/>
      <c r="Q3830" s="218"/>
    </row>
    <row r="3831" spans="2:17" x14ac:dyDescent="0.25">
      <c r="B3831" s="76"/>
      <c r="C3831" s="77"/>
      <c r="D3831" s="231"/>
      <c r="E3831" s="35"/>
      <c r="F3831" s="225"/>
      <c r="G3831" s="79"/>
      <c r="H3831" s="290"/>
      <c r="I3831" s="74" t="str">
        <f t="shared" si="97"/>
        <v>11900</v>
      </c>
      <c r="J3831" s="218"/>
      <c r="K3831" s="218"/>
      <c r="L3831" s="218"/>
      <c r="M3831" s="218"/>
      <c r="N3831" s="218"/>
      <c r="O3831" s="218"/>
      <c r="P3831" s="218"/>
      <c r="Q3831" s="218"/>
    </row>
    <row r="3832" spans="2:17" x14ac:dyDescent="0.25">
      <c r="B3832" s="76"/>
      <c r="C3832" s="77"/>
      <c r="D3832" s="231"/>
      <c r="E3832" s="35"/>
      <c r="F3832" s="225"/>
      <c r="G3832" s="79"/>
      <c r="H3832" s="290"/>
      <c r="I3832" s="74" t="str">
        <f t="shared" si="97"/>
        <v>11900</v>
      </c>
      <c r="J3832" s="218"/>
      <c r="K3832" s="218"/>
      <c r="L3832" s="218"/>
      <c r="M3832" s="218"/>
      <c r="N3832" s="218"/>
      <c r="O3832" s="218"/>
      <c r="P3832" s="218"/>
      <c r="Q3832" s="218"/>
    </row>
    <row r="3833" spans="2:17" x14ac:dyDescent="0.25">
      <c r="B3833" s="76"/>
      <c r="C3833" s="77"/>
      <c r="D3833" s="231"/>
      <c r="E3833" s="35"/>
      <c r="F3833" s="225"/>
      <c r="G3833" s="79"/>
      <c r="H3833" s="290"/>
      <c r="I3833" s="74" t="str">
        <f t="shared" si="97"/>
        <v>11900</v>
      </c>
      <c r="J3833" s="218"/>
      <c r="K3833" s="218"/>
      <c r="L3833" s="218"/>
      <c r="M3833" s="218"/>
      <c r="N3833" s="218"/>
      <c r="O3833" s="218"/>
      <c r="P3833" s="218"/>
      <c r="Q3833" s="218"/>
    </row>
    <row r="3834" spans="2:17" x14ac:dyDescent="0.25">
      <c r="B3834" s="76"/>
      <c r="C3834" s="77"/>
      <c r="D3834" s="231"/>
      <c r="E3834" s="35"/>
      <c r="F3834" s="225"/>
      <c r="G3834" s="79"/>
      <c r="H3834" s="290"/>
      <c r="I3834" s="74" t="str">
        <f t="shared" si="97"/>
        <v>11900</v>
      </c>
      <c r="J3834" s="218"/>
      <c r="K3834" s="218"/>
      <c r="L3834" s="218"/>
      <c r="M3834" s="218"/>
      <c r="N3834" s="218"/>
      <c r="O3834" s="218"/>
      <c r="P3834" s="218"/>
      <c r="Q3834" s="218"/>
    </row>
    <row r="3835" spans="2:17" x14ac:dyDescent="0.25">
      <c r="B3835" s="76"/>
      <c r="C3835" s="77"/>
      <c r="D3835" s="231"/>
      <c r="E3835" s="35"/>
      <c r="F3835" s="225"/>
      <c r="G3835" s="79"/>
      <c r="H3835" s="290"/>
      <c r="I3835" s="74" t="str">
        <f t="shared" si="97"/>
        <v>11900</v>
      </c>
      <c r="J3835" s="218"/>
      <c r="K3835" s="218"/>
      <c r="L3835" s="218"/>
      <c r="M3835" s="218"/>
      <c r="N3835" s="218"/>
      <c r="O3835" s="218"/>
      <c r="P3835" s="218"/>
      <c r="Q3835" s="218"/>
    </row>
    <row r="3836" spans="2:17" x14ac:dyDescent="0.25">
      <c r="B3836" s="76"/>
      <c r="C3836" s="77"/>
      <c r="D3836" s="231"/>
      <c r="E3836" s="35"/>
      <c r="F3836" s="225"/>
      <c r="G3836" s="79"/>
      <c r="H3836" s="290"/>
      <c r="I3836" s="74" t="str">
        <f t="shared" si="97"/>
        <v>11900</v>
      </c>
      <c r="J3836" s="218"/>
      <c r="K3836" s="218"/>
      <c r="L3836" s="218"/>
      <c r="M3836" s="218"/>
      <c r="N3836" s="218"/>
      <c r="O3836" s="218"/>
      <c r="P3836" s="218"/>
      <c r="Q3836" s="218"/>
    </row>
    <row r="3837" spans="2:17" x14ac:dyDescent="0.25">
      <c r="B3837" s="76"/>
      <c r="C3837" s="77"/>
      <c r="D3837" s="231"/>
      <c r="E3837" s="35"/>
      <c r="F3837" s="225"/>
      <c r="G3837" s="79"/>
      <c r="H3837" s="290"/>
      <c r="I3837" s="74" t="str">
        <f t="shared" si="97"/>
        <v>11900</v>
      </c>
      <c r="J3837" s="218"/>
      <c r="K3837" s="218"/>
      <c r="L3837" s="218"/>
      <c r="M3837" s="218"/>
      <c r="N3837" s="218"/>
      <c r="O3837" s="218"/>
      <c r="P3837" s="218"/>
      <c r="Q3837" s="218"/>
    </row>
    <row r="3838" spans="2:17" x14ac:dyDescent="0.25">
      <c r="B3838" s="76"/>
      <c r="C3838" s="77"/>
      <c r="D3838" s="231"/>
      <c r="E3838" s="35"/>
      <c r="F3838" s="225"/>
      <c r="G3838" s="79"/>
      <c r="H3838" s="290"/>
      <c r="I3838" s="74" t="str">
        <f t="shared" si="97"/>
        <v>11900</v>
      </c>
      <c r="J3838" s="218"/>
      <c r="K3838" s="218"/>
      <c r="L3838" s="218"/>
      <c r="M3838" s="218"/>
      <c r="N3838" s="218"/>
      <c r="O3838" s="218"/>
      <c r="P3838" s="218"/>
      <c r="Q3838" s="218"/>
    </row>
    <row r="3839" spans="2:17" x14ac:dyDescent="0.25">
      <c r="B3839" s="76"/>
      <c r="C3839" s="77"/>
      <c r="D3839" s="231"/>
      <c r="E3839" s="35"/>
      <c r="F3839" s="225"/>
      <c r="G3839" s="79"/>
      <c r="H3839" s="290"/>
      <c r="I3839" s="74" t="str">
        <f t="shared" si="97"/>
        <v>11900</v>
      </c>
      <c r="J3839" s="218"/>
      <c r="K3839" s="218"/>
      <c r="L3839" s="218"/>
      <c r="M3839" s="218"/>
      <c r="N3839" s="218"/>
      <c r="O3839" s="218"/>
      <c r="P3839" s="218"/>
      <c r="Q3839" s="218"/>
    </row>
    <row r="3840" spans="2:17" x14ac:dyDescent="0.25">
      <c r="B3840" s="76"/>
      <c r="C3840" s="77"/>
      <c r="D3840" s="231"/>
      <c r="E3840" s="35"/>
      <c r="F3840" s="225"/>
      <c r="G3840" s="79"/>
      <c r="H3840" s="290"/>
      <c r="I3840" s="74" t="str">
        <f t="shared" si="97"/>
        <v>11900</v>
      </c>
      <c r="J3840" s="218"/>
      <c r="K3840" s="218"/>
      <c r="L3840" s="218"/>
      <c r="M3840" s="218"/>
      <c r="N3840" s="218"/>
      <c r="O3840" s="218"/>
      <c r="P3840" s="218"/>
      <c r="Q3840" s="218"/>
    </row>
    <row r="3841" spans="2:17" x14ac:dyDescent="0.25">
      <c r="B3841" s="76"/>
      <c r="C3841" s="77"/>
      <c r="D3841" s="231"/>
      <c r="E3841" s="35"/>
      <c r="F3841" s="225"/>
      <c r="G3841" s="79"/>
      <c r="H3841" s="290"/>
      <c r="I3841" s="74" t="str">
        <f t="shared" si="97"/>
        <v>11900</v>
      </c>
      <c r="J3841" s="218"/>
      <c r="K3841" s="218"/>
      <c r="L3841" s="218"/>
      <c r="M3841" s="218"/>
      <c r="N3841" s="218"/>
      <c r="O3841" s="218"/>
      <c r="P3841" s="218"/>
      <c r="Q3841" s="218"/>
    </row>
    <row r="3842" spans="2:17" x14ac:dyDescent="0.25">
      <c r="B3842" s="76"/>
      <c r="C3842" s="77"/>
      <c r="D3842" s="231"/>
      <c r="E3842" s="35"/>
      <c r="F3842" s="225"/>
      <c r="G3842" s="79"/>
      <c r="H3842" s="290"/>
      <c r="I3842" s="74" t="str">
        <f t="shared" si="97"/>
        <v>11900</v>
      </c>
      <c r="J3842" s="218"/>
      <c r="K3842" s="218"/>
      <c r="L3842" s="218"/>
      <c r="M3842" s="218"/>
      <c r="N3842" s="218"/>
      <c r="O3842" s="218"/>
      <c r="P3842" s="218"/>
      <c r="Q3842" s="218"/>
    </row>
    <row r="3843" spans="2:17" x14ac:dyDescent="0.25">
      <c r="B3843" s="76"/>
      <c r="C3843" s="77"/>
      <c r="D3843" s="231"/>
      <c r="E3843" s="35"/>
      <c r="F3843" s="225"/>
      <c r="G3843" s="79"/>
      <c r="H3843" s="290"/>
      <c r="I3843" s="74" t="str">
        <f t="shared" si="97"/>
        <v>11900</v>
      </c>
      <c r="J3843" s="218"/>
      <c r="K3843" s="218"/>
      <c r="L3843" s="218"/>
      <c r="M3843" s="218"/>
      <c r="N3843" s="218"/>
      <c r="O3843" s="218"/>
      <c r="P3843" s="218"/>
      <c r="Q3843" s="218"/>
    </row>
    <row r="3844" spans="2:17" x14ac:dyDescent="0.25">
      <c r="B3844" s="76"/>
      <c r="C3844" s="77"/>
      <c r="D3844" s="231"/>
      <c r="E3844" s="35"/>
      <c r="F3844" s="225"/>
      <c r="G3844" s="79"/>
      <c r="H3844" s="290"/>
      <c r="I3844" s="74" t="str">
        <f t="shared" si="97"/>
        <v>11900</v>
      </c>
      <c r="J3844" s="218"/>
      <c r="K3844" s="218"/>
      <c r="L3844" s="218"/>
      <c r="M3844" s="218"/>
      <c r="N3844" s="218"/>
      <c r="O3844" s="218"/>
      <c r="P3844" s="218"/>
      <c r="Q3844" s="218"/>
    </row>
    <row r="3845" spans="2:17" x14ac:dyDescent="0.25">
      <c r="B3845" s="76"/>
      <c r="C3845" s="77"/>
      <c r="D3845" s="231"/>
      <c r="E3845" s="35"/>
      <c r="F3845" s="225"/>
      <c r="G3845" s="79"/>
      <c r="H3845" s="290"/>
      <c r="I3845" s="74" t="str">
        <f t="shared" si="97"/>
        <v>11900</v>
      </c>
      <c r="J3845" s="218"/>
      <c r="K3845" s="218"/>
      <c r="L3845" s="218"/>
      <c r="M3845" s="218"/>
      <c r="N3845" s="218"/>
      <c r="O3845" s="218"/>
      <c r="P3845" s="218"/>
      <c r="Q3845" s="218"/>
    </row>
    <row r="3846" spans="2:17" x14ac:dyDescent="0.25">
      <c r="B3846" s="76"/>
      <c r="C3846" s="77"/>
      <c r="D3846" s="231"/>
      <c r="E3846" s="35"/>
      <c r="F3846" s="225"/>
      <c r="G3846" s="79"/>
      <c r="H3846" s="290"/>
      <c r="I3846" s="74" t="str">
        <f t="shared" si="97"/>
        <v>11900</v>
      </c>
      <c r="J3846" s="218"/>
      <c r="K3846" s="218"/>
      <c r="L3846" s="218"/>
      <c r="M3846" s="218"/>
      <c r="N3846" s="218"/>
      <c r="O3846" s="218"/>
      <c r="P3846" s="218"/>
      <c r="Q3846" s="218"/>
    </row>
    <row r="3847" spans="2:17" x14ac:dyDescent="0.25">
      <c r="B3847" s="76"/>
      <c r="C3847" s="77"/>
      <c r="D3847" s="231"/>
      <c r="E3847" s="35"/>
      <c r="F3847" s="225"/>
      <c r="G3847" s="79"/>
      <c r="H3847" s="290"/>
      <c r="I3847" s="74" t="str">
        <f t="shared" si="97"/>
        <v>11900</v>
      </c>
      <c r="J3847" s="218"/>
      <c r="K3847" s="218"/>
      <c r="L3847" s="218"/>
      <c r="M3847" s="218"/>
      <c r="N3847" s="218"/>
      <c r="O3847" s="218"/>
      <c r="P3847" s="218"/>
      <c r="Q3847" s="218"/>
    </row>
    <row r="3848" spans="2:17" x14ac:dyDescent="0.25">
      <c r="B3848" s="76"/>
      <c r="C3848" s="77"/>
      <c r="D3848" s="231"/>
      <c r="E3848" s="35"/>
      <c r="F3848" s="225"/>
      <c r="G3848" s="79"/>
      <c r="H3848" s="290"/>
      <c r="I3848" s="74" t="str">
        <f t="shared" si="97"/>
        <v>11900</v>
      </c>
      <c r="J3848" s="218"/>
      <c r="K3848" s="218"/>
      <c r="L3848" s="218"/>
      <c r="M3848" s="218"/>
      <c r="N3848" s="218"/>
      <c r="O3848" s="218"/>
      <c r="P3848" s="218"/>
      <c r="Q3848" s="218"/>
    </row>
    <row r="3849" spans="2:17" x14ac:dyDescent="0.25">
      <c r="B3849" s="76"/>
      <c r="C3849" s="77"/>
      <c r="D3849" s="231"/>
      <c r="E3849" s="35"/>
      <c r="F3849" s="225"/>
      <c r="G3849" s="79"/>
      <c r="H3849" s="290"/>
      <c r="I3849" s="74" t="str">
        <f t="shared" si="97"/>
        <v>11900</v>
      </c>
      <c r="J3849" s="218"/>
      <c r="K3849" s="218"/>
      <c r="L3849" s="218"/>
      <c r="M3849" s="218"/>
      <c r="N3849" s="218"/>
      <c r="O3849" s="218"/>
      <c r="P3849" s="218"/>
      <c r="Q3849" s="218"/>
    </row>
    <row r="3850" spans="2:17" x14ac:dyDescent="0.25">
      <c r="B3850" s="76"/>
      <c r="C3850" s="77"/>
      <c r="D3850" s="231"/>
      <c r="E3850" s="35"/>
      <c r="F3850" s="225"/>
      <c r="G3850" s="79"/>
      <c r="H3850" s="290"/>
      <c r="I3850" s="74" t="str">
        <f t="shared" si="97"/>
        <v>11900</v>
      </c>
      <c r="J3850" s="218"/>
      <c r="K3850" s="218"/>
      <c r="L3850" s="218"/>
      <c r="M3850" s="218"/>
      <c r="N3850" s="218"/>
      <c r="O3850" s="218"/>
      <c r="P3850" s="218"/>
      <c r="Q3850" s="218"/>
    </row>
    <row r="3851" spans="2:17" x14ac:dyDescent="0.25">
      <c r="B3851" s="76"/>
      <c r="C3851" s="77"/>
      <c r="D3851" s="231"/>
      <c r="E3851" s="35"/>
      <c r="F3851" s="225"/>
      <c r="G3851" s="79"/>
      <c r="H3851" s="290"/>
      <c r="I3851" s="74" t="str">
        <f t="shared" si="97"/>
        <v>11900</v>
      </c>
      <c r="J3851" s="218"/>
      <c r="K3851" s="218"/>
      <c r="L3851" s="218"/>
      <c r="M3851" s="218"/>
      <c r="N3851" s="218"/>
      <c r="O3851" s="218"/>
      <c r="P3851" s="218"/>
      <c r="Q3851" s="218"/>
    </row>
    <row r="3852" spans="2:17" x14ac:dyDescent="0.25">
      <c r="B3852" s="76"/>
      <c r="C3852" s="77"/>
      <c r="D3852" s="231"/>
      <c r="E3852" s="35"/>
      <c r="F3852" s="225"/>
      <c r="G3852" s="79"/>
      <c r="H3852" s="290"/>
      <c r="I3852" s="74" t="str">
        <f t="shared" si="97"/>
        <v>11900</v>
      </c>
      <c r="J3852" s="218"/>
      <c r="K3852" s="218"/>
      <c r="L3852" s="218"/>
      <c r="M3852" s="218"/>
      <c r="N3852" s="218"/>
      <c r="O3852" s="218"/>
      <c r="P3852" s="218"/>
      <c r="Q3852" s="218"/>
    </row>
    <row r="3853" spans="2:17" x14ac:dyDescent="0.25">
      <c r="B3853" s="76"/>
      <c r="C3853" s="77"/>
      <c r="D3853" s="231"/>
      <c r="E3853" s="35"/>
      <c r="F3853" s="225"/>
      <c r="G3853" s="79"/>
      <c r="H3853" s="290"/>
      <c r="I3853" s="74" t="str">
        <f t="shared" si="97"/>
        <v>11900</v>
      </c>
      <c r="J3853" s="218"/>
      <c r="K3853" s="218"/>
      <c r="L3853" s="218"/>
      <c r="M3853" s="218"/>
      <c r="N3853" s="218"/>
      <c r="O3853" s="218"/>
      <c r="P3853" s="218"/>
      <c r="Q3853" s="218"/>
    </row>
    <row r="3854" spans="2:17" x14ac:dyDescent="0.25">
      <c r="B3854" s="76"/>
      <c r="C3854" s="77"/>
      <c r="D3854" s="231"/>
      <c r="E3854" s="35"/>
      <c r="F3854" s="225"/>
      <c r="G3854" s="79"/>
      <c r="H3854" s="290"/>
      <c r="I3854" s="74" t="str">
        <f t="shared" si="97"/>
        <v>11900</v>
      </c>
      <c r="J3854" s="218"/>
      <c r="K3854" s="218"/>
      <c r="L3854" s="218"/>
      <c r="M3854" s="218"/>
      <c r="N3854" s="218"/>
      <c r="O3854" s="218"/>
      <c r="P3854" s="218"/>
      <c r="Q3854" s="218"/>
    </row>
    <row r="3855" spans="2:17" x14ac:dyDescent="0.25">
      <c r="B3855" s="76"/>
      <c r="C3855" s="77"/>
      <c r="D3855" s="231"/>
      <c r="E3855" s="35"/>
      <c r="F3855" s="225"/>
      <c r="G3855" s="79"/>
      <c r="H3855" s="290"/>
      <c r="I3855" s="74" t="str">
        <f t="shared" ref="I3855:I3918" si="98">MONTH(D3855)&amp;YEAR(D3855)&amp;G3855</f>
        <v>11900</v>
      </c>
      <c r="J3855" s="218"/>
      <c r="K3855" s="218"/>
      <c r="L3855" s="218"/>
      <c r="M3855" s="218"/>
      <c r="N3855" s="218"/>
      <c r="O3855" s="218"/>
      <c r="P3855" s="218"/>
      <c r="Q3855" s="218"/>
    </row>
    <row r="3856" spans="2:17" x14ac:dyDescent="0.25">
      <c r="B3856" s="76"/>
      <c r="C3856" s="77"/>
      <c r="D3856" s="231"/>
      <c r="E3856" s="35"/>
      <c r="F3856" s="225"/>
      <c r="G3856" s="79"/>
      <c r="H3856" s="290"/>
      <c r="I3856" s="74" t="str">
        <f t="shared" si="98"/>
        <v>11900</v>
      </c>
      <c r="J3856" s="218"/>
      <c r="K3856" s="218"/>
      <c r="L3856" s="218"/>
      <c r="M3856" s="218"/>
      <c r="N3856" s="218"/>
      <c r="O3856" s="218"/>
      <c r="P3856" s="218"/>
      <c r="Q3856" s="218"/>
    </row>
    <row r="3857" spans="2:17" x14ac:dyDescent="0.25">
      <c r="B3857" s="76"/>
      <c r="C3857" s="77"/>
      <c r="D3857" s="231"/>
      <c r="E3857" s="35"/>
      <c r="F3857" s="225"/>
      <c r="G3857" s="79"/>
      <c r="H3857" s="290"/>
      <c r="I3857" s="74" t="str">
        <f t="shared" si="98"/>
        <v>11900</v>
      </c>
      <c r="J3857" s="218"/>
      <c r="K3857" s="218"/>
      <c r="L3857" s="218"/>
      <c r="M3857" s="218"/>
      <c r="N3857" s="218"/>
      <c r="O3857" s="218"/>
      <c r="P3857" s="218"/>
      <c r="Q3857" s="218"/>
    </row>
    <row r="3858" spans="2:17" x14ac:dyDescent="0.25">
      <c r="B3858" s="76"/>
      <c r="C3858" s="77"/>
      <c r="D3858" s="231"/>
      <c r="E3858" s="35"/>
      <c r="F3858" s="225"/>
      <c r="G3858" s="79"/>
      <c r="H3858" s="290"/>
      <c r="I3858" s="74" t="str">
        <f t="shared" si="98"/>
        <v>11900</v>
      </c>
      <c r="J3858" s="218"/>
      <c r="K3858" s="218"/>
      <c r="L3858" s="218"/>
      <c r="M3858" s="218"/>
      <c r="N3858" s="218"/>
      <c r="O3858" s="218"/>
      <c r="P3858" s="218"/>
      <c r="Q3858" s="218"/>
    </row>
    <row r="3859" spans="2:17" x14ac:dyDescent="0.25">
      <c r="B3859" s="76"/>
      <c r="C3859" s="77"/>
      <c r="D3859" s="231"/>
      <c r="E3859" s="35"/>
      <c r="F3859" s="225"/>
      <c r="G3859" s="79"/>
      <c r="H3859" s="290"/>
      <c r="I3859" s="74" t="str">
        <f t="shared" si="98"/>
        <v>11900</v>
      </c>
      <c r="J3859" s="218"/>
      <c r="K3859" s="218"/>
      <c r="L3859" s="218"/>
      <c r="M3859" s="218"/>
      <c r="N3859" s="218"/>
      <c r="O3859" s="218"/>
      <c r="P3859" s="218"/>
      <c r="Q3859" s="218"/>
    </row>
    <row r="3860" spans="2:17" x14ac:dyDescent="0.25">
      <c r="B3860" s="76"/>
      <c r="C3860" s="77"/>
      <c r="D3860" s="231"/>
      <c r="E3860" s="35"/>
      <c r="F3860" s="225"/>
      <c r="G3860" s="79"/>
      <c r="H3860" s="290"/>
      <c r="I3860" s="74" t="str">
        <f t="shared" si="98"/>
        <v>11900</v>
      </c>
      <c r="J3860" s="218"/>
      <c r="K3860" s="218"/>
      <c r="L3860" s="218"/>
      <c r="M3860" s="218"/>
      <c r="N3860" s="218"/>
      <c r="O3860" s="218"/>
      <c r="P3860" s="218"/>
      <c r="Q3860" s="218"/>
    </row>
    <row r="3861" spans="2:17" x14ac:dyDescent="0.25">
      <c r="B3861" s="76"/>
      <c r="C3861" s="77"/>
      <c r="D3861" s="231"/>
      <c r="E3861" s="35"/>
      <c r="F3861" s="225"/>
      <c r="G3861" s="79"/>
      <c r="H3861" s="290"/>
      <c r="I3861" s="74" t="str">
        <f t="shared" si="98"/>
        <v>11900</v>
      </c>
      <c r="J3861" s="218"/>
      <c r="K3861" s="218"/>
      <c r="L3861" s="218"/>
      <c r="M3861" s="218"/>
      <c r="N3861" s="218"/>
      <c r="O3861" s="218"/>
      <c r="P3861" s="218"/>
      <c r="Q3861" s="218"/>
    </row>
    <row r="3862" spans="2:17" x14ac:dyDescent="0.25">
      <c r="B3862" s="76"/>
      <c r="C3862" s="77"/>
      <c r="D3862" s="231"/>
      <c r="E3862" s="35"/>
      <c r="F3862" s="225"/>
      <c r="G3862" s="79"/>
      <c r="H3862" s="290"/>
      <c r="I3862" s="74" t="str">
        <f t="shared" si="98"/>
        <v>11900</v>
      </c>
      <c r="J3862" s="218"/>
      <c r="K3862" s="218"/>
      <c r="L3862" s="218"/>
      <c r="M3862" s="218"/>
      <c r="N3862" s="218"/>
      <c r="O3862" s="218"/>
      <c r="P3862" s="218"/>
      <c r="Q3862" s="218"/>
    </row>
    <row r="3863" spans="2:17" x14ac:dyDescent="0.25">
      <c r="B3863" s="76"/>
      <c r="C3863" s="77"/>
      <c r="D3863" s="231"/>
      <c r="E3863" s="35"/>
      <c r="F3863" s="225"/>
      <c r="G3863" s="79"/>
      <c r="H3863" s="290"/>
      <c r="I3863" s="74" t="str">
        <f t="shared" si="98"/>
        <v>11900</v>
      </c>
      <c r="J3863" s="218"/>
      <c r="K3863" s="218"/>
      <c r="L3863" s="218"/>
      <c r="M3863" s="218"/>
      <c r="N3863" s="218"/>
      <c r="O3863" s="218"/>
      <c r="P3863" s="218"/>
      <c r="Q3863" s="218"/>
    </row>
    <row r="3864" spans="2:17" x14ac:dyDescent="0.25">
      <c r="B3864" s="76"/>
      <c r="C3864" s="77"/>
      <c r="D3864" s="231"/>
      <c r="E3864" s="35"/>
      <c r="F3864" s="225"/>
      <c r="G3864" s="79"/>
      <c r="H3864" s="290"/>
      <c r="I3864" s="74" t="str">
        <f t="shared" si="98"/>
        <v>11900</v>
      </c>
      <c r="J3864" s="218"/>
      <c r="K3864" s="218"/>
      <c r="L3864" s="218"/>
      <c r="M3864" s="218"/>
      <c r="N3864" s="218"/>
      <c r="O3864" s="218"/>
      <c r="P3864" s="218"/>
      <c r="Q3864" s="218"/>
    </row>
    <row r="3865" spans="2:17" x14ac:dyDescent="0.25">
      <c r="B3865" s="76"/>
      <c r="C3865" s="77"/>
      <c r="D3865" s="231"/>
      <c r="E3865" s="35"/>
      <c r="F3865" s="225"/>
      <c r="G3865" s="79"/>
      <c r="H3865" s="290"/>
      <c r="I3865" s="74" t="str">
        <f t="shared" si="98"/>
        <v>11900</v>
      </c>
      <c r="J3865" s="218"/>
      <c r="K3865" s="218"/>
      <c r="L3865" s="218"/>
      <c r="M3865" s="218"/>
      <c r="N3865" s="218"/>
      <c r="O3865" s="218"/>
      <c r="P3865" s="218"/>
      <c r="Q3865" s="218"/>
    </row>
    <row r="3866" spans="2:17" x14ac:dyDescent="0.25">
      <c r="B3866" s="76"/>
      <c r="C3866" s="77"/>
      <c r="D3866" s="231"/>
      <c r="E3866" s="35"/>
      <c r="F3866" s="225"/>
      <c r="G3866" s="79"/>
      <c r="H3866" s="290"/>
      <c r="I3866" s="74" t="str">
        <f t="shared" si="98"/>
        <v>11900</v>
      </c>
      <c r="J3866" s="218"/>
      <c r="K3866" s="218"/>
      <c r="L3866" s="218"/>
      <c r="M3866" s="218"/>
      <c r="N3866" s="218"/>
      <c r="O3866" s="218"/>
      <c r="P3866" s="218"/>
      <c r="Q3866" s="218"/>
    </row>
    <row r="3867" spans="2:17" x14ac:dyDescent="0.25">
      <c r="B3867" s="76"/>
      <c r="C3867" s="77"/>
      <c r="D3867" s="231"/>
      <c r="E3867" s="35"/>
      <c r="F3867" s="225"/>
      <c r="G3867" s="79"/>
      <c r="H3867" s="290"/>
      <c r="I3867" s="74" t="str">
        <f t="shared" si="98"/>
        <v>11900</v>
      </c>
      <c r="J3867" s="218"/>
      <c r="K3867" s="218"/>
      <c r="L3867" s="218"/>
      <c r="M3867" s="218"/>
      <c r="N3867" s="218"/>
      <c r="O3867" s="218"/>
      <c r="P3867" s="218"/>
      <c r="Q3867" s="218"/>
    </row>
    <row r="3868" spans="2:17" x14ac:dyDescent="0.25">
      <c r="B3868" s="76"/>
      <c r="C3868" s="77"/>
      <c r="D3868" s="231"/>
      <c r="E3868" s="35"/>
      <c r="F3868" s="225"/>
      <c r="G3868" s="79"/>
      <c r="H3868" s="290"/>
      <c r="I3868" s="74" t="str">
        <f t="shared" si="98"/>
        <v>11900</v>
      </c>
      <c r="J3868" s="218"/>
      <c r="K3868" s="218"/>
      <c r="L3868" s="218"/>
      <c r="M3868" s="218"/>
      <c r="N3868" s="218"/>
      <c r="O3868" s="218"/>
      <c r="P3868" s="218"/>
      <c r="Q3868" s="218"/>
    </row>
    <row r="3869" spans="2:17" x14ac:dyDescent="0.25">
      <c r="B3869" s="76"/>
      <c r="C3869" s="77"/>
      <c r="D3869" s="231"/>
      <c r="E3869" s="35"/>
      <c r="F3869" s="225"/>
      <c r="G3869" s="79"/>
      <c r="H3869" s="290"/>
      <c r="I3869" s="74" t="str">
        <f t="shared" si="98"/>
        <v>11900</v>
      </c>
      <c r="J3869" s="218"/>
      <c r="K3869" s="218"/>
      <c r="L3869" s="218"/>
      <c r="M3869" s="218"/>
      <c r="N3869" s="218"/>
      <c r="O3869" s="218"/>
      <c r="P3869" s="218"/>
      <c r="Q3869" s="218"/>
    </row>
    <row r="3870" spans="2:17" x14ac:dyDescent="0.25">
      <c r="B3870" s="76"/>
      <c r="C3870" s="77"/>
      <c r="D3870" s="231"/>
      <c r="E3870" s="35"/>
      <c r="F3870" s="225"/>
      <c r="G3870" s="79"/>
      <c r="H3870" s="290"/>
      <c r="I3870" s="74" t="str">
        <f t="shared" si="98"/>
        <v>11900</v>
      </c>
      <c r="J3870" s="218"/>
      <c r="K3870" s="218"/>
      <c r="L3870" s="218"/>
      <c r="M3870" s="218"/>
      <c r="N3870" s="218"/>
      <c r="O3870" s="218"/>
      <c r="P3870" s="218"/>
      <c r="Q3870" s="218"/>
    </row>
    <row r="3871" spans="2:17" x14ac:dyDescent="0.25">
      <c r="B3871" s="76"/>
      <c r="C3871" s="77"/>
      <c r="D3871" s="231"/>
      <c r="E3871" s="35"/>
      <c r="F3871" s="225"/>
      <c r="G3871" s="79"/>
      <c r="H3871" s="290"/>
      <c r="I3871" s="74" t="str">
        <f t="shared" si="98"/>
        <v>11900</v>
      </c>
      <c r="J3871" s="218"/>
      <c r="K3871" s="218"/>
      <c r="L3871" s="218"/>
      <c r="M3871" s="218"/>
      <c r="N3871" s="218"/>
      <c r="O3871" s="218"/>
      <c r="P3871" s="218"/>
      <c r="Q3871" s="218"/>
    </row>
    <row r="3872" spans="2:17" x14ac:dyDescent="0.25">
      <c r="B3872" s="76"/>
      <c r="C3872" s="77"/>
      <c r="D3872" s="231"/>
      <c r="E3872" s="35"/>
      <c r="F3872" s="225"/>
      <c r="G3872" s="79"/>
      <c r="H3872" s="290"/>
      <c r="I3872" s="74" t="str">
        <f t="shared" si="98"/>
        <v>11900</v>
      </c>
      <c r="J3872" s="218"/>
      <c r="K3872" s="218"/>
      <c r="L3872" s="218"/>
      <c r="M3872" s="218"/>
      <c r="N3872" s="218"/>
      <c r="O3872" s="218"/>
      <c r="P3872" s="218"/>
      <c r="Q3872" s="218"/>
    </row>
    <row r="3873" spans="2:17" x14ac:dyDescent="0.25">
      <c r="B3873" s="76"/>
      <c r="C3873" s="77"/>
      <c r="D3873" s="231"/>
      <c r="E3873" s="35"/>
      <c r="F3873" s="225"/>
      <c r="G3873" s="79"/>
      <c r="H3873" s="290"/>
      <c r="I3873" s="74" t="str">
        <f t="shared" si="98"/>
        <v>11900</v>
      </c>
      <c r="J3873" s="218"/>
      <c r="K3873" s="218"/>
      <c r="L3873" s="218"/>
      <c r="M3873" s="218"/>
      <c r="N3873" s="218"/>
      <c r="O3873" s="218"/>
      <c r="P3873" s="218"/>
      <c r="Q3873" s="218"/>
    </row>
    <row r="3874" spans="2:17" x14ac:dyDescent="0.25">
      <c r="B3874" s="76"/>
      <c r="C3874" s="77"/>
      <c r="D3874" s="231"/>
      <c r="E3874" s="35"/>
      <c r="F3874" s="225"/>
      <c r="G3874" s="79"/>
      <c r="H3874" s="290"/>
      <c r="I3874" s="74" t="str">
        <f t="shared" si="98"/>
        <v>11900</v>
      </c>
      <c r="J3874" s="218"/>
      <c r="K3874" s="218"/>
      <c r="L3874" s="218"/>
      <c r="M3874" s="218"/>
      <c r="N3874" s="218"/>
      <c r="O3874" s="218"/>
      <c r="P3874" s="218"/>
      <c r="Q3874" s="218"/>
    </row>
    <row r="3875" spans="2:17" x14ac:dyDescent="0.25">
      <c r="B3875" s="76"/>
      <c r="C3875" s="77"/>
      <c r="D3875" s="231"/>
      <c r="E3875" s="35"/>
      <c r="F3875" s="225"/>
      <c r="G3875" s="79"/>
      <c r="H3875" s="290"/>
      <c r="I3875" s="74" t="str">
        <f t="shared" si="98"/>
        <v>11900</v>
      </c>
      <c r="J3875" s="218"/>
      <c r="K3875" s="218"/>
      <c r="L3875" s="218"/>
      <c r="M3875" s="218"/>
      <c r="N3875" s="218"/>
      <c r="O3875" s="218"/>
      <c r="P3875" s="218"/>
      <c r="Q3875" s="218"/>
    </row>
    <row r="3876" spans="2:17" x14ac:dyDescent="0.25">
      <c r="B3876" s="76"/>
      <c r="C3876" s="77"/>
      <c r="D3876" s="231"/>
      <c r="E3876" s="35"/>
      <c r="F3876" s="225"/>
      <c r="G3876" s="79"/>
      <c r="H3876" s="290"/>
      <c r="I3876" s="74" t="str">
        <f t="shared" si="98"/>
        <v>11900</v>
      </c>
      <c r="J3876" s="218"/>
      <c r="K3876" s="218"/>
      <c r="L3876" s="218"/>
      <c r="M3876" s="218"/>
      <c r="N3876" s="218"/>
      <c r="O3876" s="218"/>
      <c r="P3876" s="218"/>
      <c r="Q3876" s="218"/>
    </row>
    <row r="3877" spans="2:17" x14ac:dyDescent="0.25">
      <c r="B3877" s="76"/>
      <c r="C3877" s="77"/>
      <c r="D3877" s="231"/>
      <c r="E3877" s="35"/>
      <c r="F3877" s="225"/>
      <c r="G3877" s="79"/>
      <c r="H3877" s="290"/>
      <c r="I3877" s="74" t="str">
        <f t="shared" si="98"/>
        <v>11900</v>
      </c>
      <c r="J3877" s="218"/>
      <c r="K3877" s="218"/>
      <c r="L3877" s="218"/>
      <c r="M3877" s="218"/>
      <c r="N3877" s="218"/>
      <c r="O3877" s="218"/>
      <c r="P3877" s="218"/>
      <c r="Q3877" s="218"/>
    </row>
    <row r="3878" spans="2:17" x14ac:dyDescent="0.25">
      <c r="B3878" s="76"/>
      <c r="C3878" s="77"/>
      <c r="D3878" s="231"/>
      <c r="E3878" s="35"/>
      <c r="F3878" s="225"/>
      <c r="G3878" s="79"/>
      <c r="H3878" s="290"/>
      <c r="I3878" s="74" t="str">
        <f t="shared" si="98"/>
        <v>11900</v>
      </c>
      <c r="J3878" s="218"/>
      <c r="K3878" s="218"/>
      <c r="L3878" s="218"/>
      <c r="M3878" s="218"/>
      <c r="N3878" s="218"/>
      <c r="O3878" s="218"/>
      <c r="P3878" s="218"/>
      <c r="Q3878" s="218"/>
    </row>
    <row r="3879" spans="2:17" x14ac:dyDescent="0.25">
      <c r="B3879" s="76"/>
      <c r="C3879" s="77"/>
      <c r="D3879" s="231"/>
      <c r="E3879" s="35"/>
      <c r="F3879" s="225"/>
      <c r="G3879" s="79"/>
      <c r="H3879" s="290"/>
      <c r="I3879" s="74" t="str">
        <f t="shared" si="98"/>
        <v>11900</v>
      </c>
      <c r="J3879" s="218"/>
      <c r="K3879" s="218"/>
      <c r="L3879" s="218"/>
      <c r="M3879" s="218"/>
      <c r="N3879" s="218"/>
      <c r="O3879" s="218"/>
      <c r="P3879" s="218"/>
      <c r="Q3879" s="218"/>
    </row>
    <row r="3880" spans="2:17" x14ac:dyDescent="0.25">
      <c r="B3880" s="76"/>
      <c r="C3880" s="77"/>
      <c r="D3880" s="231"/>
      <c r="E3880" s="35"/>
      <c r="F3880" s="225"/>
      <c r="G3880" s="79"/>
      <c r="H3880" s="290"/>
      <c r="I3880" s="74" t="str">
        <f t="shared" si="98"/>
        <v>11900</v>
      </c>
      <c r="J3880" s="218"/>
      <c r="K3880" s="218"/>
      <c r="L3880" s="218"/>
      <c r="M3880" s="218"/>
      <c r="N3880" s="218"/>
      <c r="O3880" s="218"/>
      <c r="P3880" s="218"/>
      <c r="Q3880" s="218"/>
    </row>
    <row r="3881" spans="2:17" x14ac:dyDescent="0.25">
      <c r="B3881" s="76"/>
      <c r="C3881" s="77"/>
      <c r="D3881" s="231"/>
      <c r="E3881" s="35"/>
      <c r="F3881" s="225"/>
      <c r="G3881" s="79"/>
      <c r="H3881" s="290"/>
      <c r="I3881" s="74" t="str">
        <f t="shared" si="98"/>
        <v>11900</v>
      </c>
      <c r="J3881" s="218"/>
      <c r="K3881" s="218"/>
      <c r="L3881" s="218"/>
      <c r="M3881" s="218"/>
      <c r="N3881" s="218"/>
      <c r="O3881" s="218"/>
      <c r="P3881" s="218"/>
      <c r="Q3881" s="218"/>
    </row>
    <row r="3882" spans="2:17" x14ac:dyDescent="0.25">
      <c r="B3882" s="76"/>
      <c r="C3882" s="77"/>
      <c r="D3882" s="231"/>
      <c r="E3882" s="35"/>
      <c r="F3882" s="225"/>
      <c r="G3882" s="79"/>
      <c r="H3882" s="290"/>
      <c r="I3882" s="74" t="str">
        <f t="shared" si="98"/>
        <v>11900</v>
      </c>
      <c r="J3882" s="218"/>
      <c r="K3882" s="218"/>
      <c r="L3882" s="218"/>
      <c r="M3882" s="218"/>
      <c r="N3882" s="218"/>
      <c r="O3882" s="218"/>
      <c r="P3882" s="218"/>
      <c r="Q3882" s="218"/>
    </row>
    <row r="3883" spans="2:17" x14ac:dyDescent="0.25">
      <c r="B3883" s="76"/>
      <c r="C3883" s="77"/>
      <c r="D3883" s="231"/>
      <c r="E3883" s="35"/>
      <c r="F3883" s="225"/>
      <c r="G3883" s="79"/>
      <c r="H3883" s="290"/>
      <c r="I3883" s="74" t="str">
        <f t="shared" si="98"/>
        <v>11900</v>
      </c>
      <c r="J3883" s="218"/>
      <c r="K3883" s="218"/>
      <c r="L3883" s="218"/>
      <c r="M3883" s="218"/>
      <c r="N3883" s="218"/>
      <c r="O3883" s="218"/>
      <c r="P3883" s="218"/>
      <c r="Q3883" s="218"/>
    </row>
    <row r="3884" spans="2:17" x14ac:dyDescent="0.25">
      <c r="B3884" s="76"/>
      <c r="C3884" s="77"/>
      <c r="D3884" s="231"/>
      <c r="E3884" s="35"/>
      <c r="F3884" s="225"/>
      <c r="G3884" s="79"/>
      <c r="H3884" s="290"/>
      <c r="I3884" s="74" t="str">
        <f t="shared" si="98"/>
        <v>11900</v>
      </c>
      <c r="J3884" s="218"/>
      <c r="K3884" s="218"/>
      <c r="L3884" s="218"/>
      <c r="M3884" s="218"/>
      <c r="N3884" s="218"/>
      <c r="O3884" s="218"/>
      <c r="P3884" s="218"/>
      <c r="Q3884" s="218"/>
    </row>
    <row r="3885" spans="2:17" x14ac:dyDescent="0.25">
      <c r="B3885" s="76"/>
      <c r="C3885" s="77"/>
      <c r="D3885" s="231"/>
      <c r="E3885" s="35"/>
      <c r="F3885" s="225"/>
      <c r="G3885" s="79"/>
      <c r="H3885" s="290"/>
      <c r="I3885" s="74" t="str">
        <f t="shared" si="98"/>
        <v>11900</v>
      </c>
      <c r="J3885" s="218"/>
      <c r="K3885" s="218"/>
      <c r="L3885" s="218"/>
      <c r="M3885" s="218"/>
      <c r="N3885" s="218"/>
      <c r="O3885" s="218"/>
      <c r="P3885" s="218"/>
      <c r="Q3885" s="218"/>
    </row>
    <row r="3886" spans="2:17" x14ac:dyDescent="0.25">
      <c r="B3886" s="76"/>
      <c r="C3886" s="77"/>
      <c r="D3886" s="231"/>
      <c r="E3886" s="35"/>
      <c r="F3886" s="225"/>
      <c r="G3886" s="79"/>
      <c r="H3886" s="290"/>
      <c r="I3886" s="74" t="str">
        <f t="shared" si="98"/>
        <v>11900</v>
      </c>
      <c r="J3886" s="218"/>
      <c r="K3886" s="218"/>
      <c r="L3886" s="218"/>
      <c r="M3886" s="218"/>
      <c r="N3886" s="218"/>
      <c r="O3886" s="218"/>
      <c r="P3886" s="218"/>
      <c r="Q3886" s="218"/>
    </row>
    <row r="3887" spans="2:17" x14ac:dyDescent="0.25">
      <c r="B3887" s="76"/>
      <c r="C3887" s="77"/>
      <c r="D3887" s="231"/>
      <c r="E3887" s="35"/>
      <c r="F3887" s="225"/>
      <c r="G3887" s="79"/>
      <c r="H3887" s="290"/>
      <c r="I3887" s="74" t="str">
        <f t="shared" si="98"/>
        <v>11900</v>
      </c>
      <c r="J3887" s="218"/>
      <c r="K3887" s="218"/>
      <c r="L3887" s="218"/>
      <c r="M3887" s="218"/>
      <c r="N3887" s="218"/>
      <c r="O3887" s="218"/>
      <c r="P3887" s="218"/>
      <c r="Q3887" s="218"/>
    </row>
    <row r="3888" spans="2:17" x14ac:dyDescent="0.25">
      <c r="B3888" s="76"/>
      <c r="C3888" s="77"/>
      <c r="D3888" s="231"/>
      <c r="E3888" s="35"/>
      <c r="F3888" s="225"/>
      <c r="G3888" s="79"/>
      <c r="H3888" s="290"/>
      <c r="I3888" s="74" t="str">
        <f t="shared" si="98"/>
        <v>11900</v>
      </c>
      <c r="J3888" s="218"/>
      <c r="K3888" s="218"/>
      <c r="L3888" s="218"/>
      <c r="M3888" s="218"/>
      <c r="N3888" s="218"/>
      <c r="O3888" s="218"/>
      <c r="P3888" s="218"/>
      <c r="Q3888" s="218"/>
    </row>
    <row r="3889" spans="2:17" x14ac:dyDescent="0.25">
      <c r="B3889" s="76"/>
      <c r="C3889" s="77"/>
      <c r="D3889" s="231"/>
      <c r="E3889" s="35"/>
      <c r="F3889" s="225"/>
      <c r="G3889" s="79"/>
      <c r="H3889" s="290"/>
      <c r="I3889" s="74" t="str">
        <f t="shared" si="98"/>
        <v>11900</v>
      </c>
      <c r="J3889" s="218"/>
      <c r="K3889" s="218"/>
      <c r="L3889" s="218"/>
      <c r="M3889" s="218"/>
      <c r="N3889" s="218"/>
      <c r="O3889" s="218"/>
      <c r="P3889" s="218"/>
      <c r="Q3889" s="218"/>
    </row>
    <row r="3890" spans="2:17" x14ac:dyDescent="0.25">
      <c r="B3890" s="76"/>
      <c r="C3890" s="77"/>
      <c r="D3890" s="231"/>
      <c r="E3890" s="35"/>
      <c r="F3890" s="225"/>
      <c r="G3890" s="79"/>
      <c r="H3890" s="290"/>
      <c r="I3890" s="74" t="str">
        <f t="shared" si="98"/>
        <v>11900</v>
      </c>
      <c r="J3890" s="218"/>
      <c r="K3890" s="218"/>
      <c r="L3890" s="218"/>
      <c r="M3890" s="218"/>
      <c r="N3890" s="218"/>
      <c r="O3890" s="218"/>
      <c r="P3890" s="218"/>
      <c r="Q3890" s="218"/>
    </row>
    <row r="3891" spans="2:17" x14ac:dyDescent="0.25">
      <c r="B3891" s="76"/>
      <c r="C3891" s="77"/>
      <c r="D3891" s="231"/>
      <c r="E3891" s="35"/>
      <c r="F3891" s="225"/>
      <c r="G3891" s="79"/>
      <c r="H3891" s="290"/>
      <c r="I3891" s="74" t="str">
        <f t="shared" si="98"/>
        <v>11900</v>
      </c>
      <c r="J3891" s="218"/>
      <c r="K3891" s="218"/>
      <c r="L3891" s="218"/>
      <c r="M3891" s="218"/>
      <c r="N3891" s="218"/>
      <c r="O3891" s="218"/>
      <c r="P3891" s="218"/>
      <c r="Q3891" s="218"/>
    </row>
    <row r="3892" spans="2:17" x14ac:dyDescent="0.25">
      <c r="B3892" s="76"/>
      <c r="C3892" s="77"/>
      <c r="D3892" s="231"/>
      <c r="E3892" s="35"/>
      <c r="F3892" s="225"/>
      <c r="G3892" s="79"/>
      <c r="H3892" s="290"/>
      <c r="I3892" s="74" t="str">
        <f t="shared" si="98"/>
        <v>11900</v>
      </c>
      <c r="J3892" s="218"/>
      <c r="K3892" s="218"/>
      <c r="L3892" s="218"/>
      <c r="M3892" s="218"/>
      <c r="N3892" s="218"/>
      <c r="O3892" s="218"/>
      <c r="P3892" s="218"/>
      <c r="Q3892" s="218"/>
    </row>
    <row r="3893" spans="2:17" x14ac:dyDescent="0.25">
      <c r="B3893" s="76"/>
      <c r="C3893" s="77"/>
      <c r="D3893" s="231"/>
      <c r="E3893" s="35"/>
      <c r="F3893" s="225"/>
      <c r="G3893" s="79"/>
      <c r="H3893" s="290"/>
      <c r="I3893" s="74" t="str">
        <f t="shared" si="98"/>
        <v>11900</v>
      </c>
      <c r="J3893" s="218"/>
      <c r="K3893" s="218"/>
      <c r="L3893" s="218"/>
      <c r="M3893" s="218"/>
      <c r="N3893" s="218"/>
      <c r="O3893" s="218"/>
      <c r="P3893" s="218"/>
      <c r="Q3893" s="218"/>
    </row>
    <row r="3894" spans="2:17" x14ac:dyDescent="0.25">
      <c r="B3894" s="76"/>
      <c r="C3894" s="77"/>
      <c r="D3894" s="231"/>
      <c r="E3894" s="35"/>
      <c r="F3894" s="225"/>
      <c r="G3894" s="79"/>
      <c r="H3894" s="290"/>
      <c r="I3894" s="74" t="str">
        <f t="shared" si="98"/>
        <v>11900</v>
      </c>
      <c r="J3894" s="218"/>
      <c r="K3894" s="218"/>
      <c r="L3894" s="218"/>
      <c r="M3894" s="218"/>
      <c r="N3894" s="218"/>
      <c r="O3894" s="218"/>
      <c r="P3894" s="218"/>
      <c r="Q3894" s="218"/>
    </row>
    <row r="3895" spans="2:17" x14ac:dyDescent="0.25">
      <c r="B3895" s="76"/>
      <c r="C3895" s="77"/>
      <c r="D3895" s="231"/>
      <c r="E3895" s="35"/>
      <c r="F3895" s="225"/>
      <c r="G3895" s="79"/>
      <c r="H3895" s="290"/>
      <c r="I3895" s="74" t="str">
        <f t="shared" si="98"/>
        <v>11900</v>
      </c>
      <c r="J3895" s="218"/>
      <c r="K3895" s="218"/>
      <c r="L3895" s="218"/>
      <c r="M3895" s="218"/>
      <c r="N3895" s="218"/>
      <c r="O3895" s="218"/>
      <c r="P3895" s="218"/>
      <c r="Q3895" s="218"/>
    </row>
    <row r="3896" spans="2:17" x14ac:dyDescent="0.25">
      <c r="B3896" s="76"/>
      <c r="C3896" s="77"/>
      <c r="D3896" s="231"/>
      <c r="E3896" s="35"/>
      <c r="F3896" s="225"/>
      <c r="G3896" s="79"/>
      <c r="H3896" s="290"/>
      <c r="I3896" s="74" t="str">
        <f t="shared" si="98"/>
        <v>11900</v>
      </c>
      <c r="J3896" s="218"/>
      <c r="K3896" s="218"/>
      <c r="L3896" s="218"/>
      <c r="M3896" s="218"/>
      <c r="N3896" s="218"/>
      <c r="O3896" s="218"/>
      <c r="P3896" s="218"/>
      <c r="Q3896" s="218"/>
    </row>
    <row r="3897" spans="2:17" x14ac:dyDescent="0.25">
      <c r="B3897" s="76"/>
      <c r="C3897" s="77"/>
      <c r="D3897" s="231"/>
      <c r="E3897" s="35"/>
      <c r="F3897" s="225"/>
      <c r="G3897" s="79"/>
      <c r="H3897" s="290"/>
      <c r="I3897" s="74" t="str">
        <f t="shared" si="98"/>
        <v>11900</v>
      </c>
      <c r="J3897" s="218"/>
      <c r="K3897" s="218"/>
      <c r="L3897" s="218"/>
      <c r="M3897" s="218"/>
      <c r="N3897" s="218"/>
      <c r="O3897" s="218"/>
      <c r="P3897" s="218"/>
      <c r="Q3897" s="218"/>
    </row>
    <row r="3898" spans="2:17" x14ac:dyDescent="0.25">
      <c r="B3898" s="76"/>
      <c r="C3898" s="77"/>
      <c r="D3898" s="231"/>
      <c r="E3898" s="35"/>
      <c r="F3898" s="225"/>
      <c r="G3898" s="79"/>
      <c r="H3898" s="290"/>
      <c r="I3898" s="74" t="str">
        <f t="shared" si="98"/>
        <v>11900</v>
      </c>
      <c r="J3898" s="218"/>
      <c r="K3898" s="218"/>
      <c r="L3898" s="218"/>
      <c r="M3898" s="218"/>
      <c r="N3898" s="218"/>
      <c r="O3898" s="218"/>
      <c r="P3898" s="218"/>
      <c r="Q3898" s="218"/>
    </row>
    <row r="3899" spans="2:17" x14ac:dyDescent="0.25">
      <c r="B3899" s="76"/>
      <c r="C3899" s="77"/>
      <c r="D3899" s="231"/>
      <c r="E3899" s="35"/>
      <c r="F3899" s="225"/>
      <c r="G3899" s="79"/>
      <c r="H3899" s="290"/>
      <c r="I3899" s="74" t="str">
        <f t="shared" si="98"/>
        <v>11900</v>
      </c>
      <c r="J3899" s="218"/>
      <c r="K3899" s="218"/>
      <c r="L3899" s="218"/>
      <c r="M3899" s="218"/>
      <c r="N3899" s="218"/>
      <c r="O3899" s="218"/>
      <c r="P3899" s="218"/>
      <c r="Q3899" s="218"/>
    </row>
    <row r="3900" spans="2:17" x14ac:dyDescent="0.25">
      <c r="B3900" s="76"/>
      <c r="C3900" s="77"/>
      <c r="D3900" s="231"/>
      <c r="E3900" s="35"/>
      <c r="F3900" s="225"/>
      <c r="G3900" s="79"/>
      <c r="H3900" s="290"/>
      <c r="I3900" s="74" t="str">
        <f t="shared" si="98"/>
        <v>11900</v>
      </c>
      <c r="J3900" s="218"/>
      <c r="K3900" s="218"/>
      <c r="L3900" s="218"/>
      <c r="M3900" s="218"/>
      <c r="N3900" s="218"/>
      <c r="O3900" s="218"/>
      <c r="P3900" s="218"/>
      <c r="Q3900" s="218"/>
    </row>
    <row r="3901" spans="2:17" x14ac:dyDescent="0.25">
      <c r="B3901" s="76"/>
      <c r="C3901" s="77"/>
      <c r="D3901" s="231"/>
      <c r="E3901" s="35"/>
      <c r="F3901" s="225"/>
      <c r="G3901" s="79"/>
      <c r="H3901" s="290"/>
      <c r="I3901" s="74" t="str">
        <f t="shared" si="98"/>
        <v>11900</v>
      </c>
      <c r="J3901" s="218"/>
      <c r="K3901" s="218"/>
      <c r="L3901" s="218"/>
      <c r="M3901" s="218"/>
      <c r="N3901" s="218"/>
      <c r="O3901" s="218"/>
      <c r="P3901" s="218"/>
      <c r="Q3901" s="218"/>
    </row>
    <row r="3902" spans="2:17" x14ac:dyDescent="0.25">
      <c r="B3902" s="76"/>
      <c r="C3902" s="77"/>
      <c r="D3902" s="231"/>
      <c r="E3902" s="35"/>
      <c r="F3902" s="225"/>
      <c r="G3902" s="79"/>
      <c r="H3902" s="290"/>
      <c r="I3902" s="74" t="str">
        <f t="shared" si="98"/>
        <v>11900</v>
      </c>
      <c r="J3902" s="218"/>
      <c r="K3902" s="218"/>
      <c r="L3902" s="218"/>
      <c r="M3902" s="218"/>
      <c r="N3902" s="218"/>
      <c r="O3902" s="218"/>
      <c r="P3902" s="218"/>
      <c r="Q3902" s="218"/>
    </row>
    <row r="3903" spans="2:17" x14ac:dyDescent="0.25">
      <c r="B3903" s="76"/>
      <c r="C3903" s="77"/>
      <c r="D3903" s="231"/>
      <c r="E3903" s="35"/>
      <c r="F3903" s="225"/>
      <c r="G3903" s="79"/>
      <c r="H3903" s="290"/>
      <c r="I3903" s="74" t="str">
        <f t="shared" si="98"/>
        <v>11900</v>
      </c>
      <c r="J3903" s="218"/>
      <c r="K3903" s="218"/>
      <c r="L3903" s="218"/>
      <c r="M3903" s="218"/>
      <c r="N3903" s="218"/>
      <c r="O3903" s="218"/>
      <c r="P3903" s="218"/>
      <c r="Q3903" s="218"/>
    </row>
    <row r="3904" spans="2:17" x14ac:dyDescent="0.25">
      <c r="B3904" s="76"/>
      <c r="C3904" s="77"/>
      <c r="D3904" s="231"/>
      <c r="E3904" s="35"/>
      <c r="F3904" s="225"/>
      <c r="G3904" s="79"/>
      <c r="H3904" s="290"/>
      <c r="I3904" s="74" t="str">
        <f t="shared" si="98"/>
        <v>11900</v>
      </c>
      <c r="J3904" s="218"/>
      <c r="K3904" s="218"/>
      <c r="L3904" s="218"/>
      <c r="M3904" s="218"/>
      <c r="N3904" s="218"/>
      <c r="O3904" s="218"/>
      <c r="P3904" s="218"/>
      <c r="Q3904" s="218"/>
    </row>
    <row r="3905" spans="2:17" x14ac:dyDescent="0.25">
      <c r="B3905" s="76"/>
      <c r="C3905" s="77"/>
      <c r="D3905" s="231"/>
      <c r="E3905" s="35"/>
      <c r="F3905" s="225"/>
      <c r="G3905" s="79"/>
      <c r="H3905" s="290"/>
      <c r="I3905" s="74" t="str">
        <f t="shared" si="98"/>
        <v>11900</v>
      </c>
      <c r="J3905" s="218"/>
      <c r="K3905" s="218"/>
      <c r="L3905" s="218"/>
      <c r="M3905" s="218"/>
      <c r="N3905" s="218"/>
      <c r="O3905" s="218"/>
      <c r="P3905" s="218"/>
      <c r="Q3905" s="218"/>
    </row>
    <row r="3906" spans="2:17" x14ac:dyDescent="0.25">
      <c r="B3906" s="76"/>
      <c r="C3906" s="77"/>
      <c r="D3906" s="231"/>
      <c r="E3906" s="35"/>
      <c r="F3906" s="225"/>
      <c r="G3906" s="79"/>
      <c r="H3906" s="290"/>
      <c r="I3906" s="74" t="str">
        <f t="shared" si="98"/>
        <v>11900</v>
      </c>
      <c r="J3906" s="218"/>
      <c r="K3906" s="218"/>
      <c r="L3906" s="218"/>
      <c r="M3906" s="218"/>
      <c r="N3906" s="218"/>
      <c r="O3906" s="218"/>
      <c r="P3906" s="218"/>
      <c r="Q3906" s="218"/>
    </row>
    <row r="3907" spans="2:17" x14ac:dyDescent="0.25">
      <c r="B3907" s="76"/>
      <c r="C3907" s="77"/>
      <c r="D3907" s="231"/>
      <c r="E3907" s="35"/>
      <c r="F3907" s="225"/>
      <c r="G3907" s="79"/>
      <c r="H3907" s="290"/>
      <c r="I3907" s="74" t="str">
        <f t="shared" si="98"/>
        <v>11900</v>
      </c>
      <c r="J3907" s="218"/>
      <c r="K3907" s="218"/>
      <c r="L3907" s="218"/>
      <c r="M3907" s="218"/>
      <c r="N3907" s="218"/>
      <c r="O3907" s="218"/>
      <c r="P3907" s="218"/>
      <c r="Q3907" s="218"/>
    </row>
    <row r="3908" spans="2:17" x14ac:dyDescent="0.25">
      <c r="B3908" s="76"/>
      <c r="C3908" s="77"/>
      <c r="D3908" s="231"/>
      <c r="E3908" s="35"/>
      <c r="F3908" s="225"/>
      <c r="G3908" s="79"/>
      <c r="H3908" s="290"/>
      <c r="I3908" s="74" t="str">
        <f t="shared" si="98"/>
        <v>11900</v>
      </c>
      <c r="J3908" s="218"/>
      <c r="K3908" s="218"/>
      <c r="L3908" s="218"/>
      <c r="M3908" s="218"/>
      <c r="N3908" s="218"/>
      <c r="O3908" s="218"/>
      <c r="P3908" s="218"/>
      <c r="Q3908" s="218"/>
    </row>
    <row r="3909" spans="2:17" x14ac:dyDescent="0.25">
      <c r="B3909" s="76"/>
      <c r="C3909" s="77"/>
      <c r="D3909" s="231"/>
      <c r="E3909" s="35"/>
      <c r="F3909" s="225"/>
      <c r="G3909" s="79"/>
      <c r="H3909" s="290"/>
      <c r="I3909" s="74" t="str">
        <f t="shared" si="98"/>
        <v>11900</v>
      </c>
      <c r="J3909" s="218"/>
      <c r="K3909" s="218"/>
      <c r="L3909" s="218"/>
      <c r="M3909" s="218"/>
      <c r="N3909" s="218"/>
      <c r="O3909" s="218"/>
      <c r="P3909" s="218"/>
      <c r="Q3909" s="218"/>
    </row>
    <row r="3910" spans="2:17" x14ac:dyDescent="0.25">
      <c r="B3910" s="76"/>
      <c r="C3910" s="77"/>
      <c r="D3910" s="231"/>
      <c r="E3910" s="35"/>
      <c r="F3910" s="225"/>
      <c r="G3910" s="79"/>
      <c r="H3910" s="290"/>
      <c r="I3910" s="74" t="str">
        <f t="shared" si="98"/>
        <v>11900</v>
      </c>
      <c r="J3910" s="218"/>
      <c r="K3910" s="218"/>
      <c r="L3910" s="218"/>
      <c r="M3910" s="218"/>
      <c r="N3910" s="218"/>
      <c r="O3910" s="218"/>
      <c r="P3910" s="218"/>
      <c r="Q3910" s="218"/>
    </row>
    <row r="3911" spans="2:17" x14ac:dyDescent="0.25">
      <c r="B3911" s="76"/>
      <c r="C3911" s="77"/>
      <c r="D3911" s="231"/>
      <c r="E3911" s="35"/>
      <c r="F3911" s="225"/>
      <c r="G3911" s="79"/>
      <c r="H3911" s="290"/>
      <c r="I3911" s="74" t="str">
        <f t="shared" si="98"/>
        <v>11900</v>
      </c>
      <c r="J3911" s="218"/>
      <c r="K3911" s="218"/>
      <c r="L3911" s="218"/>
      <c r="M3911" s="218"/>
      <c r="N3911" s="218"/>
      <c r="O3911" s="218"/>
      <c r="P3911" s="218"/>
      <c r="Q3911" s="218"/>
    </row>
    <row r="3912" spans="2:17" x14ac:dyDescent="0.25">
      <c r="B3912" s="76"/>
      <c r="C3912" s="77"/>
      <c r="D3912" s="231"/>
      <c r="E3912" s="35"/>
      <c r="F3912" s="225"/>
      <c r="G3912" s="79"/>
      <c r="H3912" s="290"/>
      <c r="I3912" s="74" t="str">
        <f t="shared" si="98"/>
        <v>11900</v>
      </c>
      <c r="J3912" s="218"/>
      <c r="K3912" s="218"/>
      <c r="L3912" s="218"/>
      <c r="M3912" s="218"/>
      <c r="N3912" s="218"/>
      <c r="O3912" s="218"/>
      <c r="P3912" s="218"/>
      <c r="Q3912" s="218"/>
    </row>
    <row r="3913" spans="2:17" x14ac:dyDescent="0.25">
      <c r="B3913" s="76"/>
      <c r="C3913" s="77"/>
      <c r="D3913" s="231"/>
      <c r="E3913" s="35"/>
      <c r="F3913" s="225"/>
      <c r="G3913" s="79"/>
      <c r="H3913" s="290"/>
      <c r="I3913" s="74" t="str">
        <f t="shared" si="98"/>
        <v>11900</v>
      </c>
      <c r="J3913" s="218"/>
      <c r="K3913" s="218"/>
      <c r="L3913" s="218"/>
      <c r="M3913" s="218"/>
      <c r="N3913" s="218"/>
      <c r="O3913" s="218"/>
      <c r="P3913" s="218"/>
      <c r="Q3913" s="218"/>
    </row>
    <row r="3914" spans="2:17" x14ac:dyDescent="0.25">
      <c r="B3914" s="76"/>
      <c r="C3914" s="77"/>
      <c r="D3914" s="231"/>
      <c r="E3914" s="35"/>
      <c r="F3914" s="225"/>
      <c r="G3914" s="79"/>
      <c r="H3914" s="290"/>
      <c r="I3914" s="74" t="str">
        <f t="shared" si="98"/>
        <v>11900</v>
      </c>
      <c r="J3914" s="218"/>
      <c r="K3914" s="218"/>
      <c r="L3914" s="218"/>
      <c r="M3914" s="218"/>
      <c r="N3914" s="218"/>
      <c r="O3914" s="218"/>
      <c r="P3914" s="218"/>
      <c r="Q3914" s="218"/>
    </row>
    <row r="3915" spans="2:17" x14ac:dyDescent="0.25">
      <c r="B3915" s="76"/>
      <c r="C3915" s="77"/>
      <c r="D3915" s="231"/>
      <c r="E3915" s="35"/>
      <c r="F3915" s="225"/>
      <c r="G3915" s="79"/>
      <c r="H3915" s="290"/>
      <c r="I3915" s="74" t="str">
        <f t="shared" si="98"/>
        <v>11900</v>
      </c>
      <c r="J3915" s="218"/>
      <c r="K3915" s="218"/>
      <c r="L3915" s="218"/>
      <c r="M3915" s="218"/>
      <c r="N3915" s="218"/>
      <c r="O3915" s="218"/>
      <c r="P3915" s="218"/>
      <c r="Q3915" s="218"/>
    </row>
    <row r="3916" spans="2:17" x14ac:dyDescent="0.25">
      <c r="B3916" s="76"/>
      <c r="C3916" s="77"/>
      <c r="D3916" s="231"/>
      <c r="E3916" s="35"/>
      <c r="F3916" s="225"/>
      <c r="G3916" s="79"/>
      <c r="H3916" s="290"/>
      <c r="I3916" s="74" t="str">
        <f t="shared" si="98"/>
        <v>11900</v>
      </c>
      <c r="J3916" s="218"/>
      <c r="K3916" s="218"/>
      <c r="L3916" s="218"/>
      <c r="M3916" s="218"/>
      <c r="N3916" s="218"/>
      <c r="O3916" s="218"/>
      <c r="P3916" s="218"/>
      <c r="Q3916" s="218"/>
    </row>
    <row r="3917" spans="2:17" x14ac:dyDescent="0.25">
      <c r="B3917" s="76"/>
      <c r="C3917" s="77"/>
      <c r="D3917" s="231"/>
      <c r="E3917" s="35"/>
      <c r="F3917" s="225"/>
      <c r="G3917" s="79"/>
      <c r="H3917" s="290"/>
      <c r="I3917" s="74" t="str">
        <f t="shared" si="98"/>
        <v>11900</v>
      </c>
      <c r="J3917" s="218"/>
      <c r="K3917" s="218"/>
      <c r="L3917" s="218"/>
      <c r="M3917" s="218"/>
      <c r="N3917" s="218"/>
      <c r="O3917" s="218"/>
      <c r="P3917" s="218"/>
      <c r="Q3917" s="218"/>
    </row>
    <row r="3918" spans="2:17" x14ac:dyDescent="0.25">
      <c r="B3918" s="76"/>
      <c r="C3918" s="77"/>
      <c r="D3918" s="231"/>
      <c r="E3918" s="35"/>
      <c r="F3918" s="225"/>
      <c r="G3918" s="79"/>
      <c r="H3918" s="290"/>
      <c r="I3918" s="74" t="str">
        <f t="shared" si="98"/>
        <v>11900</v>
      </c>
      <c r="J3918" s="218"/>
      <c r="K3918" s="218"/>
      <c r="L3918" s="218"/>
      <c r="M3918" s="218"/>
      <c r="N3918" s="218"/>
      <c r="O3918" s="218"/>
      <c r="P3918" s="218"/>
      <c r="Q3918" s="218"/>
    </row>
    <row r="3919" spans="2:17" x14ac:dyDescent="0.25">
      <c r="B3919" s="76"/>
      <c r="C3919" s="77"/>
      <c r="D3919" s="231"/>
      <c r="E3919" s="35"/>
      <c r="F3919" s="225"/>
      <c r="G3919" s="79"/>
      <c r="H3919" s="290"/>
      <c r="I3919" s="74" t="str">
        <f t="shared" ref="I3919:I3982" si="99">MONTH(D3919)&amp;YEAR(D3919)&amp;G3919</f>
        <v>11900</v>
      </c>
      <c r="J3919" s="218"/>
      <c r="K3919" s="218"/>
      <c r="L3919" s="218"/>
      <c r="M3919" s="218"/>
      <c r="N3919" s="218"/>
      <c r="O3919" s="218"/>
      <c r="P3919" s="218"/>
      <c r="Q3919" s="218"/>
    </row>
    <row r="3920" spans="2:17" x14ac:dyDescent="0.25">
      <c r="B3920" s="76"/>
      <c r="C3920" s="77"/>
      <c r="D3920" s="231"/>
      <c r="E3920" s="35"/>
      <c r="F3920" s="225"/>
      <c r="G3920" s="79"/>
      <c r="H3920" s="290"/>
      <c r="I3920" s="74" t="str">
        <f t="shared" si="99"/>
        <v>11900</v>
      </c>
      <c r="J3920" s="218"/>
      <c r="K3920" s="218"/>
      <c r="L3920" s="218"/>
      <c r="M3920" s="218"/>
      <c r="N3920" s="218"/>
      <c r="O3920" s="218"/>
      <c r="P3920" s="218"/>
      <c r="Q3920" s="218"/>
    </row>
    <row r="3921" spans="2:17" x14ac:dyDescent="0.25">
      <c r="B3921" s="76"/>
      <c r="C3921" s="77"/>
      <c r="D3921" s="231"/>
      <c r="E3921" s="35"/>
      <c r="F3921" s="225"/>
      <c r="G3921" s="79"/>
      <c r="H3921" s="290"/>
      <c r="I3921" s="74" t="str">
        <f t="shared" si="99"/>
        <v>11900</v>
      </c>
      <c r="J3921" s="218"/>
      <c r="K3921" s="218"/>
      <c r="L3921" s="218"/>
      <c r="M3921" s="218"/>
      <c r="N3921" s="218"/>
      <c r="O3921" s="218"/>
      <c r="P3921" s="218"/>
      <c r="Q3921" s="218"/>
    </row>
    <row r="3922" spans="2:17" x14ac:dyDescent="0.25">
      <c r="B3922" s="76"/>
      <c r="C3922" s="77"/>
      <c r="D3922" s="231"/>
      <c r="E3922" s="35"/>
      <c r="F3922" s="225"/>
      <c r="G3922" s="79"/>
      <c r="H3922" s="290"/>
      <c r="I3922" s="74" t="str">
        <f t="shared" si="99"/>
        <v>11900</v>
      </c>
      <c r="J3922" s="218"/>
      <c r="K3922" s="218"/>
      <c r="L3922" s="218"/>
      <c r="M3922" s="218"/>
      <c r="N3922" s="218"/>
      <c r="O3922" s="218"/>
      <c r="P3922" s="218"/>
      <c r="Q3922" s="218"/>
    </row>
    <row r="3923" spans="2:17" x14ac:dyDescent="0.25">
      <c r="B3923" s="76"/>
      <c r="C3923" s="77"/>
      <c r="D3923" s="231"/>
      <c r="E3923" s="35"/>
      <c r="F3923" s="225"/>
      <c r="G3923" s="79"/>
      <c r="H3923" s="290"/>
      <c r="I3923" s="74" t="str">
        <f t="shared" si="99"/>
        <v>11900</v>
      </c>
      <c r="J3923" s="218"/>
      <c r="K3923" s="218"/>
      <c r="L3923" s="218"/>
      <c r="M3923" s="218"/>
      <c r="N3923" s="218"/>
      <c r="O3923" s="218"/>
      <c r="P3923" s="218"/>
      <c r="Q3923" s="218"/>
    </row>
    <row r="3924" spans="2:17" x14ac:dyDescent="0.25">
      <c r="B3924" s="76"/>
      <c r="C3924" s="77"/>
      <c r="D3924" s="231"/>
      <c r="E3924" s="35"/>
      <c r="F3924" s="225"/>
      <c r="G3924" s="79"/>
      <c r="H3924" s="290"/>
      <c r="I3924" s="74" t="str">
        <f t="shared" si="99"/>
        <v>11900</v>
      </c>
      <c r="J3924" s="218"/>
      <c r="K3924" s="218"/>
      <c r="L3924" s="218"/>
      <c r="M3924" s="218"/>
      <c r="N3924" s="218"/>
      <c r="O3924" s="218"/>
      <c r="P3924" s="218"/>
      <c r="Q3924" s="218"/>
    </row>
    <row r="3925" spans="2:17" x14ac:dyDescent="0.25">
      <c r="B3925" s="76"/>
      <c r="C3925" s="77"/>
      <c r="D3925" s="231"/>
      <c r="E3925" s="35"/>
      <c r="F3925" s="225"/>
      <c r="G3925" s="79"/>
      <c r="H3925" s="290"/>
      <c r="I3925" s="74" t="str">
        <f t="shared" si="99"/>
        <v>11900</v>
      </c>
      <c r="J3925" s="218"/>
      <c r="K3925" s="218"/>
      <c r="L3925" s="218"/>
      <c r="M3925" s="218"/>
      <c r="N3925" s="218"/>
      <c r="O3925" s="218"/>
      <c r="P3925" s="218"/>
      <c r="Q3925" s="218"/>
    </row>
    <row r="3926" spans="2:17" x14ac:dyDescent="0.25">
      <c r="B3926" s="76"/>
      <c r="C3926" s="77"/>
      <c r="D3926" s="231"/>
      <c r="E3926" s="35"/>
      <c r="F3926" s="225"/>
      <c r="G3926" s="79"/>
      <c r="H3926" s="290"/>
      <c r="I3926" s="74" t="str">
        <f t="shared" si="99"/>
        <v>11900</v>
      </c>
      <c r="J3926" s="218"/>
      <c r="K3926" s="218"/>
      <c r="L3926" s="218"/>
      <c r="M3926" s="218"/>
      <c r="N3926" s="218"/>
      <c r="O3926" s="218"/>
      <c r="P3926" s="218"/>
      <c r="Q3926" s="218"/>
    </row>
    <row r="3927" spans="2:17" x14ac:dyDescent="0.25">
      <c r="B3927" s="76"/>
      <c r="C3927" s="77"/>
      <c r="D3927" s="231"/>
      <c r="E3927" s="35"/>
      <c r="F3927" s="225"/>
      <c r="G3927" s="79"/>
      <c r="H3927" s="290"/>
      <c r="I3927" s="74" t="str">
        <f t="shared" si="99"/>
        <v>11900</v>
      </c>
      <c r="J3927" s="218"/>
      <c r="K3927" s="218"/>
      <c r="L3927" s="218"/>
      <c r="M3927" s="218"/>
      <c r="N3927" s="218"/>
      <c r="O3927" s="218"/>
      <c r="P3927" s="218"/>
      <c r="Q3927" s="218"/>
    </row>
    <row r="3928" spans="2:17" x14ac:dyDescent="0.25">
      <c r="B3928" s="76"/>
      <c r="C3928" s="77"/>
      <c r="D3928" s="231"/>
      <c r="E3928" s="35"/>
      <c r="F3928" s="225"/>
      <c r="G3928" s="79"/>
      <c r="H3928" s="290"/>
      <c r="I3928" s="74" t="str">
        <f t="shared" si="99"/>
        <v>11900</v>
      </c>
      <c r="J3928" s="218"/>
      <c r="K3928" s="218"/>
      <c r="L3928" s="218"/>
      <c r="M3928" s="218"/>
      <c r="N3928" s="218"/>
      <c r="O3928" s="218"/>
      <c r="P3928" s="218"/>
      <c r="Q3928" s="218"/>
    </row>
    <row r="3929" spans="2:17" x14ac:dyDescent="0.25">
      <c r="B3929" s="76"/>
      <c r="C3929" s="77"/>
      <c r="D3929" s="231"/>
      <c r="E3929" s="35"/>
      <c r="F3929" s="225"/>
      <c r="G3929" s="79"/>
      <c r="H3929" s="290"/>
      <c r="I3929" s="74" t="str">
        <f t="shared" si="99"/>
        <v>11900</v>
      </c>
      <c r="J3929" s="218"/>
      <c r="K3929" s="218"/>
      <c r="L3929" s="218"/>
      <c r="M3929" s="218"/>
      <c r="N3929" s="218"/>
      <c r="O3929" s="218"/>
      <c r="P3929" s="218"/>
      <c r="Q3929" s="218"/>
    </row>
    <row r="3930" spans="2:17" x14ac:dyDescent="0.25">
      <c r="B3930" s="76"/>
      <c r="C3930" s="77"/>
      <c r="D3930" s="231"/>
      <c r="E3930" s="35"/>
      <c r="F3930" s="225"/>
      <c r="G3930" s="79"/>
      <c r="H3930" s="290"/>
      <c r="I3930" s="74" t="str">
        <f t="shared" si="99"/>
        <v>11900</v>
      </c>
      <c r="J3930" s="218"/>
      <c r="K3930" s="218"/>
      <c r="L3930" s="218"/>
      <c r="M3930" s="218"/>
      <c r="N3930" s="218"/>
      <c r="O3930" s="218"/>
      <c r="P3930" s="218"/>
      <c r="Q3930" s="218"/>
    </row>
    <row r="3931" spans="2:17" x14ac:dyDescent="0.25">
      <c r="B3931" s="76"/>
      <c r="C3931" s="77"/>
      <c r="D3931" s="231"/>
      <c r="E3931" s="35"/>
      <c r="F3931" s="225"/>
      <c r="G3931" s="79"/>
      <c r="H3931" s="290"/>
      <c r="I3931" s="74" t="str">
        <f t="shared" si="99"/>
        <v>11900</v>
      </c>
      <c r="J3931" s="218"/>
      <c r="K3931" s="218"/>
      <c r="L3931" s="218"/>
      <c r="M3931" s="218"/>
      <c r="N3931" s="218"/>
      <c r="O3931" s="218"/>
      <c r="P3931" s="218"/>
      <c r="Q3931" s="218"/>
    </row>
    <row r="3932" spans="2:17" x14ac:dyDescent="0.25">
      <c r="B3932" s="76"/>
      <c r="C3932" s="77"/>
      <c r="D3932" s="231"/>
      <c r="E3932" s="35"/>
      <c r="F3932" s="225"/>
      <c r="G3932" s="79"/>
      <c r="H3932" s="290"/>
      <c r="I3932" s="74" t="str">
        <f t="shared" si="99"/>
        <v>11900</v>
      </c>
      <c r="J3932" s="218"/>
      <c r="K3932" s="218"/>
      <c r="L3932" s="218"/>
      <c r="M3932" s="218"/>
      <c r="N3932" s="218"/>
      <c r="O3932" s="218"/>
      <c r="P3932" s="218"/>
      <c r="Q3932" s="218"/>
    </row>
    <row r="3933" spans="2:17" x14ac:dyDescent="0.25">
      <c r="B3933" s="76"/>
      <c r="C3933" s="77"/>
      <c r="D3933" s="231"/>
      <c r="E3933" s="35"/>
      <c r="F3933" s="225"/>
      <c r="G3933" s="79"/>
      <c r="H3933" s="290"/>
      <c r="I3933" s="74" t="str">
        <f t="shared" si="99"/>
        <v>11900</v>
      </c>
      <c r="J3933" s="218"/>
      <c r="K3933" s="218"/>
      <c r="L3933" s="218"/>
      <c r="M3933" s="218"/>
      <c r="N3933" s="218"/>
      <c r="O3933" s="218"/>
      <c r="P3933" s="218"/>
      <c r="Q3933" s="218"/>
    </row>
    <row r="3934" spans="2:17" x14ac:dyDescent="0.25">
      <c r="B3934" s="76"/>
      <c r="C3934" s="77"/>
      <c r="D3934" s="231"/>
      <c r="E3934" s="35"/>
      <c r="F3934" s="225"/>
      <c r="G3934" s="79"/>
      <c r="H3934" s="290"/>
      <c r="I3934" s="74" t="str">
        <f t="shared" si="99"/>
        <v>11900</v>
      </c>
      <c r="J3934" s="218"/>
      <c r="K3934" s="218"/>
      <c r="L3934" s="218"/>
      <c r="M3934" s="218"/>
      <c r="N3934" s="218"/>
      <c r="O3934" s="218"/>
      <c r="P3934" s="218"/>
      <c r="Q3934" s="218"/>
    </row>
    <row r="3935" spans="2:17" x14ac:dyDescent="0.25">
      <c r="B3935" s="76"/>
      <c r="C3935" s="77"/>
      <c r="D3935" s="231"/>
      <c r="E3935" s="35"/>
      <c r="F3935" s="225"/>
      <c r="G3935" s="79"/>
      <c r="H3935" s="290"/>
      <c r="I3935" s="74" t="str">
        <f t="shared" si="99"/>
        <v>11900</v>
      </c>
      <c r="J3935" s="218"/>
      <c r="K3935" s="218"/>
      <c r="L3935" s="218"/>
      <c r="M3935" s="218"/>
      <c r="N3935" s="218"/>
      <c r="O3935" s="218"/>
      <c r="P3935" s="218"/>
      <c r="Q3935" s="218"/>
    </row>
    <row r="3936" spans="2:17" x14ac:dyDescent="0.25">
      <c r="B3936" s="76"/>
      <c r="C3936" s="77"/>
      <c r="D3936" s="231"/>
      <c r="E3936" s="35"/>
      <c r="F3936" s="225"/>
      <c r="G3936" s="79"/>
      <c r="H3936" s="290"/>
      <c r="I3936" s="74" t="str">
        <f t="shared" si="99"/>
        <v>11900</v>
      </c>
      <c r="J3936" s="218"/>
      <c r="K3936" s="218"/>
      <c r="L3936" s="218"/>
      <c r="M3936" s="218"/>
      <c r="N3936" s="218"/>
      <c r="O3936" s="218"/>
      <c r="P3936" s="218"/>
      <c r="Q3936" s="218"/>
    </row>
    <row r="3937" spans="2:17" x14ac:dyDescent="0.25">
      <c r="B3937" s="76"/>
      <c r="C3937" s="77"/>
      <c r="D3937" s="231"/>
      <c r="E3937" s="35"/>
      <c r="F3937" s="225"/>
      <c r="G3937" s="79"/>
      <c r="H3937" s="290"/>
      <c r="I3937" s="74" t="str">
        <f t="shared" si="99"/>
        <v>11900</v>
      </c>
      <c r="J3937" s="218"/>
      <c r="K3937" s="218"/>
      <c r="L3937" s="218"/>
      <c r="M3937" s="218"/>
      <c r="N3937" s="218"/>
      <c r="O3937" s="218"/>
      <c r="P3937" s="218"/>
      <c r="Q3937" s="218"/>
    </row>
    <row r="3938" spans="2:17" x14ac:dyDescent="0.25">
      <c r="B3938" s="76"/>
      <c r="C3938" s="77"/>
      <c r="D3938" s="231"/>
      <c r="E3938" s="35"/>
      <c r="F3938" s="225"/>
      <c r="G3938" s="79"/>
      <c r="H3938" s="290"/>
      <c r="I3938" s="74" t="str">
        <f t="shared" si="99"/>
        <v>11900</v>
      </c>
      <c r="J3938" s="218"/>
      <c r="K3938" s="218"/>
      <c r="L3938" s="218"/>
      <c r="M3938" s="218"/>
      <c r="N3938" s="218"/>
      <c r="O3938" s="218"/>
      <c r="P3938" s="218"/>
      <c r="Q3938" s="218"/>
    </row>
    <row r="3939" spans="2:17" x14ac:dyDescent="0.25">
      <c r="B3939" s="76"/>
      <c r="C3939" s="77"/>
      <c r="D3939" s="231"/>
      <c r="E3939" s="35"/>
      <c r="F3939" s="225"/>
      <c r="G3939" s="79"/>
      <c r="H3939" s="290"/>
      <c r="I3939" s="74" t="str">
        <f t="shared" si="99"/>
        <v>11900</v>
      </c>
      <c r="J3939" s="218"/>
      <c r="K3939" s="218"/>
      <c r="L3939" s="218"/>
      <c r="M3939" s="218"/>
      <c r="N3939" s="218"/>
      <c r="O3939" s="218"/>
      <c r="P3939" s="218"/>
      <c r="Q3939" s="218"/>
    </row>
    <row r="3940" spans="2:17" x14ac:dyDescent="0.25">
      <c r="B3940" s="76"/>
      <c r="C3940" s="77"/>
      <c r="D3940" s="231"/>
      <c r="E3940" s="35"/>
      <c r="F3940" s="225"/>
      <c r="G3940" s="79"/>
      <c r="H3940" s="290"/>
      <c r="I3940" s="74" t="str">
        <f t="shared" si="99"/>
        <v>11900</v>
      </c>
      <c r="J3940" s="218"/>
      <c r="K3940" s="218"/>
      <c r="L3940" s="218"/>
      <c r="M3940" s="218"/>
      <c r="N3940" s="218"/>
      <c r="O3940" s="218"/>
      <c r="P3940" s="218"/>
      <c r="Q3940" s="218"/>
    </row>
    <row r="3941" spans="2:17" x14ac:dyDescent="0.25">
      <c r="B3941" s="76"/>
      <c r="C3941" s="77"/>
      <c r="D3941" s="231"/>
      <c r="E3941" s="35"/>
      <c r="F3941" s="225"/>
      <c r="G3941" s="79"/>
      <c r="H3941" s="290"/>
      <c r="I3941" s="74" t="str">
        <f t="shared" si="99"/>
        <v>11900</v>
      </c>
      <c r="J3941" s="218"/>
      <c r="K3941" s="218"/>
      <c r="L3941" s="218"/>
      <c r="M3941" s="218"/>
      <c r="N3941" s="218"/>
      <c r="O3941" s="218"/>
      <c r="P3941" s="218"/>
      <c r="Q3941" s="218"/>
    </row>
    <row r="3942" spans="2:17" x14ac:dyDescent="0.25">
      <c r="B3942" s="76"/>
      <c r="C3942" s="77"/>
      <c r="D3942" s="231"/>
      <c r="E3942" s="35"/>
      <c r="F3942" s="225"/>
      <c r="G3942" s="79"/>
      <c r="H3942" s="290"/>
      <c r="I3942" s="74" t="str">
        <f t="shared" si="99"/>
        <v>11900</v>
      </c>
      <c r="J3942" s="218"/>
      <c r="K3942" s="218"/>
      <c r="L3942" s="218"/>
      <c r="M3942" s="218"/>
      <c r="N3942" s="218"/>
      <c r="O3942" s="218"/>
      <c r="P3942" s="218"/>
      <c r="Q3942" s="218"/>
    </row>
    <row r="3943" spans="2:17" x14ac:dyDescent="0.25">
      <c r="B3943" s="76"/>
      <c r="C3943" s="77"/>
      <c r="D3943" s="231"/>
      <c r="E3943" s="35"/>
      <c r="F3943" s="225"/>
      <c r="G3943" s="79"/>
      <c r="H3943" s="290"/>
      <c r="I3943" s="74" t="str">
        <f t="shared" si="99"/>
        <v>11900</v>
      </c>
      <c r="J3943" s="218"/>
      <c r="K3943" s="218"/>
      <c r="L3943" s="218"/>
      <c r="M3943" s="218"/>
      <c r="N3943" s="218"/>
      <c r="O3943" s="218"/>
      <c r="P3943" s="218"/>
      <c r="Q3943" s="218"/>
    </row>
    <row r="3944" spans="2:17" x14ac:dyDescent="0.25">
      <c r="B3944" s="76"/>
      <c r="C3944" s="77"/>
      <c r="D3944" s="231"/>
      <c r="E3944" s="35"/>
      <c r="F3944" s="225"/>
      <c r="G3944" s="79"/>
      <c r="H3944" s="290"/>
      <c r="I3944" s="74" t="str">
        <f t="shared" si="99"/>
        <v>11900</v>
      </c>
      <c r="J3944" s="218"/>
      <c r="K3944" s="218"/>
      <c r="L3944" s="218"/>
      <c r="M3944" s="218"/>
      <c r="N3944" s="218"/>
      <c r="O3944" s="218"/>
      <c r="P3944" s="218"/>
      <c r="Q3944" s="218"/>
    </row>
    <row r="3945" spans="2:17" x14ac:dyDescent="0.25">
      <c r="B3945" s="76"/>
      <c r="C3945" s="77"/>
      <c r="D3945" s="231"/>
      <c r="E3945" s="35"/>
      <c r="F3945" s="225"/>
      <c r="G3945" s="79"/>
      <c r="H3945" s="290"/>
      <c r="I3945" s="74" t="str">
        <f t="shared" si="99"/>
        <v>11900</v>
      </c>
      <c r="J3945" s="218"/>
      <c r="K3945" s="218"/>
      <c r="L3945" s="218"/>
      <c r="M3945" s="218"/>
      <c r="N3945" s="218"/>
      <c r="O3945" s="218"/>
      <c r="P3945" s="218"/>
      <c r="Q3945" s="218"/>
    </row>
    <row r="3946" spans="2:17" x14ac:dyDescent="0.25">
      <c r="B3946" s="76"/>
      <c r="C3946" s="77"/>
      <c r="D3946" s="231"/>
      <c r="E3946" s="35"/>
      <c r="F3946" s="225"/>
      <c r="G3946" s="79"/>
      <c r="H3946" s="290"/>
      <c r="I3946" s="74" t="str">
        <f t="shared" si="99"/>
        <v>11900</v>
      </c>
      <c r="J3946" s="218"/>
      <c r="K3946" s="218"/>
      <c r="L3946" s="218"/>
      <c r="M3946" s="218"/>
      <c r="N3946" s="218"/>
      <c r="O3946" s="218"/>
      <c r="P3946" s="218"/>
      <c r="Q3946" s="218"/>
    </row>
    <row r="3947" spans="2:17" x14ac:dyDescent="0.25">
      <c r="B3947" s="76"/>
      <c r="C3947" s="77"/>
      <c r="D3947" s="231"/>
      <c r="E3947" s="35"/>
      <c r="F3947" s="225"/>
      <c r="G3947" s="79"/>
      <c r="H3947" s="290"/>
      <c r="I3947" s="74" t="str">
        <f t="shared" si="99"/>
        <v>11900</v>
      </c>
      <c r="J3947" s="218"/>
      <c r="K3947" s="218"/>
      <c r="L3947" s="218"/>
      <c r="M3947" s="218"/>
      <c r="N3947" s="218"/>
      <c r="O3947" s="218"/>
      <c r="P3947" s="218"/>
      <c r="Q3947" s="218"/>
    </row>
    <row r="3948" spans="2:17" x14ac:dyDescent="0.25">
      <c r="B3948" s="76"/>
      <c r="C3948" s="77"/>
      <c r="D3948" s="231"/>
      <c r="E3948" s="35"/>
      <c r="F3948" s="225"/>
      <c r="G3948" s="79"/>
      <c r="H3948" s="290"/>
      <c r="I3948" s="74" t="str">
        <f t="shared" si="99"/>
        <v>11900</v>
      </c>
      <c r="J3948" s="218"/>
      <c r="K3948" s="218"/>
      <c r="L3948" s="218"/>
      <c r="M3948" s="218"/>
      <c r="N3948" s="218"/>
      <c r="O3948" s="218"/>
      <c r="P3948" s="218"/>
      <c r="Q3948" s="218"/>
    </row>
    <row r="3949" spans="2:17" x14ac:dyDescent="0.25">
      <c r="B3949" s="76"/>
      <c r="C3949" s="77"/>
      <c r="D3949" s="231"/>
      <c r="E3949" s="35"/>
      <c r="F3949" s="225"/>
      <c r="G3949" s="79"/>
      <c r="H3949" s="290"/>
      <c r="I3949" s="74" t="str">
        <f t="shared" si="99"/>
        <v>11900</v>
      </c>
      <c r="J3949" s="218"/>
      <c r="K3949" s="218"/>
      <c r="L3949" s="218"/>
      <c r="M3949" s="218"/>
      <c r="N3949" s="218"/>
      <c r="O3949" s="218"/>
      <c r="P3949" s="218"/>
      <c r="Q3949" s="218"/>
    </row>
    <row r="3950" spans="2:17" x14ac:dyDescent="0.25">
      <c r="B3950" s="76"/>
      <c r="C3950" s="77"/>
      <c r="D3950" s="231"/>
      <c r="E3950" s="35"/>
      <c r="F3950" s="225"/>
      <c r="G3950" s="79"/>
      <c r="H3950" s="290"/>
      <c r="I3950" s="74" t="str">
        <f t="shared" si="99"/>
        <v>11900</v>
      </c>
      <c r="J3950" s="218"/>
      <c r="K3950" s="218"/>
      <c r="L3950" s="218"/>
      <c r="M3950" s="218"/>
      <c r="N3950" s="218"/>
      <c r="O3950" s="218"/>
      <c r="P3950" s="218"/>
      <c r="Q3950" s="218"/>
    </row>
    <row r="3951" spans="2:17" x14ac:dyDescent="0.25">
      <c r="B3951" s="76"/>
      <c r="C3951" s="77"/>
      <c r="D3951" s="231"/>
      <c r="E3951" s="35"/>
      <c r="F3951" s="225"/>
      <c r="G3951" s="79"/>
      <c r="H3951" s="290"/>
      <c r="I3951" s="74" t="str">
        <f t="shared" si="99"/>
        <v>11900</v>
      </c>
      <c r="J3951" s="218"/>
      <c r="K3951" s="218"/>
      <c r="L3951" s="218"/>
      <c r="M3951" s="218"/>
      <c r="N3951" s="218"/>
      <c r="O3951" s="218"/>
      <c r="P3951" s="218"/>
      <c r="Q3951" s="218"/>
    </row>
    <row r="3952" spans="2:17" x14ac:dyDescent="0.25">
      <c r="B3952" s="76"/>
      <c r="C3952" s="77"/>
      <c r="D3952" s="231"/>
      <c r="E3952" s="35"/>
      <c r="F3952" s="225"/>
      <c r="G3952" s="79"/>
      <c r="H3952" s="290"/>
      <c r="I3952" s="74" t="str">
        <f t="shared" si="99"/>
        <v>11900</v>
      </c>
      <c r="J3952" s="218"/>
      <c r="K3952" s="218"/>
      <c r="L3952" s="218"/>
      <c r="M3952" s="218"/>
      <c r="N3952" s="218"/>
      <c r="O3952" s="218"/>
      <c r="P3952" s="218"/>
      <c r="Q3952" s="218"/>
    </row>
    <row r="3953" spans="2:17" x14ac:dyDescent="0.25">
      <c r="B3953" s="76"/>
      <c r="C3953" s="77"/>
      <c r="D3953" s="231"/>
      <c r="E3953" s="35"/>
      <c r="F3953" s="225"/>
      <c r="G3953" s="79"/>
      <c r="H3953" s="290"/>
      <c r="I3953" s="74" t="str">
        <f t="shared" si="99"/>
        <v>11900</v>
      </c>
      <c r="J3953" s="218"/>
      <c r="K3953" s="218"/>
      <c r="L3953" s="218"/>
      <c r="M3953" s="218"/>
      <c r="N3953" s="218"/>
      <c r="O3953" s="218"/>
      <c r="P3953" s="218"/>
      <c r="Q3953" s="218"/>
    </row>
    <row r="3954" spans="2:17" x14ac:dyDescent="0.25">
      <c r="B3954" s="76"/>
      <c r="C3954" s="77"/>
      <c r="D3954" s="231"/>
      <c r="E3954" s="35"/>
      <c r="F3954" s="225"/>
      <c r="G3954" s="79"/>
      <c r="H3954" s="290"/>
      <c r="I3954" s="74" t="str">
        <f t="shared" si="99"/>
        <v>11900</v>
      </c>
      <c r="J3954" s="218"/>
      <c r="K3954" s="218"/>
      <c r="L3954" s="218"/>
      <c r="M3954" s="218"/>
      <c r="N3954" s="218"/>
      <c r="O3954" s="218"/>
      <c r="P3954" s="218"/>
      <c r="Q3954" s="218"/>
    </row>
    <row r="3955" spans="2:17" x14ac:dyDescent="0.25">
      <c r="B3955" s="76"/>
      <c r="C3955" s="77"/>
      <c r="D3955" s="231"/>
      <c r="E3955" s="35"/>
      <c r="F3955" s="225"/>
      <c r="G3955" s="79"/>
      <c r="H3955" s="290"/>
      <c r="I3955" s="74" t="str">
        <f t="shared" si="99"/>
        <v>11900</v>
      </c>
      <c r="J3955" s="218"/>
      <c r="K3955" s="218"/>
      <c r="L3955" s="218"/>
      <c r="M3955" s="218"/>
      <c r="N3955" s="218"/>
      <c r="O3955" s="218"/>
      <c r="P3955" s="218"/>
      <c r="Q3955" s="218"/>
    </row>
    <row r="3956" spans="2:17" x14ac:dyDescent="0.25">
      <c r="B3956" s="76"/>
      <c r="C3956" s="77"/>
      <c r="D3956" s="231"/>
      <c r="E3956" s="35"/>
      <c r="F3956" s="225"/>
      <c r="G3956" s="79"/>
      <c r="H3956" s="290"/>
      <c r="I3956" s="74" t="str">
        <f t="shared" si="99"/>
        <v>11900</v>
      </c>
      <c r="J3956" s="218"/>
      <c r="K3956" s="218"/>
      <c r="L3956" s="218"/>
      <c r="M3956" s="218"/>
      <c r="N3956" s="218"/>
      <c r="O3956" s="218"/>
      <c r="P3956" s="218"/>
      <c r="Q3956" s="218"/>
    </row>
    <row r="3957" spans="2:17" x14ac:dyDescent="0.25">
      <c r="B3957" s="76"/>
      <c r="C3957" s="77"/>
      <c r="D3957" s="231"/>
      <c r="E3957" s="35"/>
      <c r="F3957" s="225"/>
      <c r="G3957" s="79"/>
      <c r="H3957" s="290"/>
      <c r="I3957" s="74" t="str">
        <f t="shared" si="99"/>
        <v>11900</v>
      </c>
      <c r="J3957" s="218"/>
      <c r="K3957" s="218"/>
      <c r="L3957" s="218"/>
      <c r="M3957" s="218"/>
      <c r="N3957" s="218"/>
      <c r="O3957" s="218"/>
      <c r="P3957" s="218"/>
      <c r="Q3957" s="218"/>
    </row>
    <row r="3958" spans="2:17" x14ac:dyDescent="0.25">
      <c r="B3958" s="76"/>
      <c r="C3958" s="77"/>
      <c r="D3958" s="231"/>
      <c r="E3958" s="35"/>
      <c r="F3958" s="225"/>
      <c r="G3958" s="79"/>
      <c r="H3958" s="290"/>
      <c r="I3958" s="74" t="str">
        <f t="shared" si="99"/>
        <v>11900</v>
      </c>
      <c r="J3958" s="218"/>
      <c r="K3958" s="218"/>
      <c r="L3958" s="218"/>
      <c r="M3958" s="218"/>
      <c r="N3958" s="218"/>
      <c r="O3958" s="218"/>
      <c r="P3958" s="218"/>
      <c r="Q3958" s="218"/>
    </row>
    <row r="3959" spans="2:17" x14ac:dyDescent="0.25">
      <c r="B3959" s="76"/>
      <c r="C3959" s="77"/>
      <c r="D3959" s="231"/>
      <c r="E3959" s="35"/>
      <c r="F3959" s="225"/>
      <c r="G3959" s="79"/>
      <c r="H3959" s="290"/>
      <c r="I3959" s="74" t="str">
        <f t="shared" si="99"/>
        <v>11900</v>
      </c>
      <c r="J3959" s="218"/>
      <c r="K3959" s="218"/>
      <c r="L3959" s="218"/>
      <c r="M3959" s="218"/>
      <c r="N3959" s="218"/>
      <c r="O3959" s="218"/>
      <c r="P3959" s="218"/>
      <c r="Q3959" s="218"/>
    </row>
    <row r="3960" spans="2:17" x14ac:dyDescent="0.25">
      <c r="B3960" s="76"/>
      <c r="C3960" s="77"/>
      <c r="D3960" s="231"/>
      <c r="E3960" s="35"/>
      <c r="F3960" s="225"/>
      <c r="G3960" s="79"/>
      <c r="H3960" s="290"/>
      <c r="I3960" s="74" t="str">
        <f t="shared" si="99"/>
        <v>11900</v>
      </c>
      <c r="J3960" s="218"/>
      <c r="K3960" s="218"/>
      <c r="L3960" s="218"/>
      <c r="M3960" s="218"/>
      <c r="N3960" s="218"/>
      <c r="O3960" s="218"/>
      <c r="P3960" s="218"/>
      <c r="Q3960" s="218"/>
    </row>
    <row r="3961" spans="2:17" x14ac:dyDescent="0.25">
      <c r="B3961" s="76"/>
      <c r="C3961" s="77"/>
      <c r="D3961" s="231"/>
      <c r="E3961" s="35"/>
      <c r="F3961" s="225"/>
      <c r="G3961" s="79"/>
      <c r="H3961" s="290"/>
      <c r="I3961" s="74" t="str">
        <f t="shared" si="99"/>
        <v>11900</v>
      </c>
      <c r="J3961" s="218"/>
      <c r="K3961" s="218"/>
      <c r="L3961" s="218"/>
      <c r="M3961" s="218"/>
      <c r="N3961" s="218"/>
      <c r="O3961" s="218"/>
      <c r="P3961" s="218"/>
      <c r="Q3961" s="218"/>
    </row>
    <row r="3962" spans="2:17" x14ac:dyDescent="0.25">
      <c r="B3962" s="76"/>
      <c r="C3962" s="77"/>
      <c r="D3962" s="231"/>
      <c r="E3962" s="35"/>
      <c r="F3962" s="225"/>
      <c r="G3962" s="79"/>
      <c r="H3962" s="290"/>
      <c r="I3962" s="74" t="str">
        <f t="shared" si="99"/>
        <v>11900</v>
      </c>
      <c r="J3962" s="218"/>
      <c r="K3962" s="218"/>
      <c r="L3962" s="218"/>
      <c r="M3962" s="218"/>
      <c r="N3962" s="218"/>
      <c r="O3962" s="218"/>
      <c r="P3962" s="218"/>
      <c r="Q3962" s="218"/>
    </row>
    <row r="3963" spans="2:17" x14ac:dyDescent="0.25">
      <c r="B3963" s="76"/>
      <c r="C3963" s="77"/>
      <c r="D3963" s="231"/>
      <c r="E3963" s="35"/>
      <c r="F3963" s="225"/>
      <c r="G3963" s="79"/>
      <c r="H3963" s="290"/>
      <c r="I3963" s="74" t="str">
        <f t="shared" si="99"/>
        <v>11900</v>
      </c>
      <c r="J3963" s="218"/>
      <c r="K3963" s="218"/>
      <c r="L3963" s="218"/>
      <c r="M3963" s="218"/>
      <c r="N3963" s="218"/>
      <c r="O3963" s="218"/>
      <c r="P3963" s="218"/>
      <c r="Q3963" s="218"/>
    </row>
    <row r="3964" spans="2:17" x14ac:dyDescent="0.25">
      <c r="B3964" s="76"/>
      <c r="C3964" s="77"/>
      <c r="D3964" s="231"/>
      <c r="E3964" s="35"/>
      <c r="F3964" s="225"/>
      <c r="G3964" s="79"/>
      <c r="H3964" s="290"/>
      <c r="I3964" s="74" t="str">
        <f t="shared" si="99"/>
        <v>11900</v>
      </c>
      <c r="J3964" s="218"/>
      <c r="K3964" s="218"/>
      <c r="L3964" s="218"/>
      <c r="M3964" s="218"/>
      <c r="N3964" s="218"/>
      <c r="O3964" s="218"/>
      <c r="P3964" s="218"/>
      <c r="Q3964" s="218"/>
    </row>
    <row r="3965" spans="2:17" x14ac:dyDescent="0.25">
      <c r="B3965" s="76"/>
      <c r="C3965" s="77"/>
      <c r="D3965" s="231"/>
      <c r="E3965" s="35"/>
      <c r="F3965" s="225"/>
      <c r="G3965" s="79"/>
      <c r="H3965" s="290"/>
      <c r="I3965" s="74" t="str">
        <f t="shared" si="99"/>
        <v>11900</v>
      </c>
      <c r="J3965" s="218"/>
      <c r="K3965" s="218"/>
      <c r="L3965" s="218"/>
      <c r="M3965" s="218"/>
      <c r="N3965" s="218"/>
      <c r="O3965" s="218"/>
      <c r="P3965" s="218"/>
      <c r="Q3965" s="218"/>
    </row>
    <row r="3966" spans="2:17" x14ac:dyDescent="0.25">
      <c r="B3966" s="76"/>
      <c r="C3966" s="77"/>
      <c r="D3966" s="231"/>
      <c r="E3966" s="35"/>
      <c r="F3966" s="225"/>
      <c r="G3966" s="79"/>
      <c r="H3966" s="290"/>
      <c r="I3966" s="74" t="str">
        <f t="shared" si="99"/>
        <v>11900</v>
      </c>
      <c r="J3966" s="218"/>
      <c r="K3966" s="218"/>
      <c r="L3966" s="218"/>
      <c r="M3966" s="218"/>
      <c r="N3966" s="218"/>
      <c r="O3966" s="218"/>
      <c r="P3966" s="218"/>
      <c r="Q3966" s="218"/>
    </row>
    <row r="3967" spans="2:17" x14ac:dyDescent="0.25">
      <c r="B3967" s="76"/>
      <c r="C3967" s="77"/>
      <c r="D3967" s="231"/>
      <c r="E3967" s="35"/>
      <c r="F3967" s="225"/>
      <c r="G3967" s="79"/>
      <c r="H3967" s="290"/>
      <c r="I3967" s="74" t="str">
        <f t="shared" si="99"/>
        <v>11900</v>
      </c>
      <c r="J3967" s="218"/>
      <c r="K3967" s="218"/>
      <c r="L3967" s="218"/>
      <c r="M3967" s="218"/>
      <c r="N3967" s="218"/>
      <c r="O3967" s="218"/>
      <c r="P3967" s="218"/>
      <c r="Q3967" s="218"/>
    </row>
    <row r="3968" spans="2:17" x14ac:dyDescent="0.25">
      <c r="B3968" s="76"/>
      <c r="C3968" s="77"/>
      <c r="D3968" s="231"/>
      <c r="E3968" s="35"/>
      <c r="F3968" s="225"/>
      <c r="G3968" s="79"/>
      <c r="H3968" s="290"/>
      <c r="I3968" s="74" t="str">
        <f t="shared" si="99"/>
        <v>11900</v>
      </c>
      <c r="J3968" s="218"/>
      <c r="K3968" s="218"/>
      <c r="L3968" s="218"/>
      <c r="M3968" s="218"/>
      <c r="N3968" s="218"/>
      <c r="O3968" s="218"/>
      <c r="P3968" s="218"/>
      <c r="Q3968" s="218"/>
    </row>
    <row r="3969" spans="2:17" x14ac:dyDescent="0.25">
      <c r="B3969" s="76"/>
      <c r="C3969" s="77"/>
      <c r="D3969" s="231"/>
      <c r="E3969" s="35"/>
      <c r="F3969" s="225"/>
      <c r="G3969" s="79"/>
      <c r="H3969" s="290"/>
      <c r="I3969" s="74" t="str">
        <f t="shared" si="99"/>
        <v>11900</v>
      </c>
      <c r="J3969" s="218"/>
      <c r="K3969" s="218"/>
      <c r="L3969" s="218"/>
      <c r="M3969" s="218"/>
      <c r="N3969" s="218"/>
      <c r="O3969" s="218"/>
      <c r="P3969" s="218"/>
      <c r="Q3969" s="218"/>
    </row>
    <row r="3970" spans="2:17" x14ac:dyDescent="0.25">
      <c r="B3970" s="76"/>
      <c r="C3970" s="77"/>
      <c r="D3970" s="231"/>
      <c r="E3970" s="35"/>
      <c r="F3970" s="225"/>
      <c r="G3970" s="79"/>
      <c r="H3970" s="290"/>
      <c r="I3970" s="74" t="str">
        <f t="shared" si="99"/>
        <v>11900</v>
      </c>
      <c r="J3970" s="218"/>
      <c r="K3970" s="218"/>
      <c r="L3970" s="218"/>
      <c r="M3970" s="218"/>
      <c r="N3970" s="218"/>
      <c r="O3970" s="218"/>
      <c r="P3970" s="218"/>
      <c r="Q3970" s="218"/>
    </row>
    <row r="3971" spans="2:17" x14ac:dyDescent="0.25">
      <c r="B3971" s="76"/>
      <c r="C3971" s="77"/>
      <c r="D3971" s="231"/>
      <c r="E3971" s="35"/>
      <c r="F3971" s="225"/>
      <c r="G3971" s="79"/>
      <c r="H3971" s="290"/>
      <c r="I3971" s="74" t="str">
        <f t="shared" si="99"/>
        <v>11900</v>
      </c>
      <c r="J3971" s="218"/>
      <c r="K3971" s="218"/>
      <c r="L3971" s="218"/>
      <c r="M3971" s="218"/>
      <c r="N3971" s="218"/>
      <c r="O3971" s="218"/>
      <c r="P3971" s="218"/>
      <c r="Q3971" s="218"/>
    </row>
    <row r="3972" spans="2:17" x14ac:dyDescent="0.25">
      <c r="B3972" s="76"/>
      <c r="C3972" s="77"/>
      <c r="D3972" s="231"/>
      <c r="E3972" s="35"/>
      <c r="F3972" s="225"/>
      <c r="G3972" s="79"/>
      <c r="H3972" s="290"/>
      <c r="I3972" s="74" t="str">
        <f t="shared" si="99"/>
        <v>11900</v>
      </c>
      <c r="J3972" s="218"/>
      <c r="K3972" s="218"/>
      <c r="L3972" s="218"/>
      <c r="M3972" s="218"/>
      <c r="N3972" s="218"/>
      <c r="O3972" s="218"/>
      <c r="P3972" s="218"/>
      <c r="Q3972" s="218"/>
    </row>
    <row r="3973" spans="2:17" x14ac:dyDescent="0.25">
      <c r="B3973" s="76"/>
      <c r="C3973" s="77"/>
      <c r="D3973" s="231"/>
      <c r="E3973" s="35"/>
      <c r="F3973" s="225"/>
      <c r="G3973" s="79"/>
      <c r="H3973" s="290"/>
      <c r="I3973" s="74" t="str">
        <f t="shared" si="99"/>
        <v>11900</v>
      </c>
      <c r="J3973" s="218"/>
      <c r="K3973" s="218"/>
      <c r="L3973" s="218"/>
      <c r="M3973" s="218"/>
      <c r="N3973" s="218"/>
      <c r="O3973" s="218"/>
      <c r="P3973" s="218"/>
      <c r="Q3973" s="218"/>
    </row>
    <row r="3974" spans="2:17" x14ac:dyDescent="0.25">
      <c r="B3974" s="76"/>
      <c r="C3974" s="77"/>
      <c r="D3974" s="231"/>
      <c r="E3974" s="35"/>
      <c r="F3974" s="225"/>
      <c r="G3974" s="79"/>
      <c r="H3974" s="290"/>
      <c r="I3974" s="74" t="str">
        <f t="shared" si="99"/>
        <v>11900</v>
      </c>
      <c r="J3974" s="218"/>
      <c r="K3974" s="218"/>
      <c r="L3974" s="218"/>
      <c r="M3974" s="218"/>
      <c r="N3974" s="218"/>
      <c r="O3974" s="218"/>
      <c r="P3974" s="218"/>
      <c r="Q3974" s="218"/>
    </row>
    <row r="3975" spans="2:17" x14ac:dyDescent="0.25">
      <c r="B3975" s="76"/>
      <c r="C3975" s="77"/>
      <c r="D3975" s="231"/>
      <c r="E3975" s="35"/>
      <c r="F3975" s="225"/>
      <c r="G3975" s="79"/>
      <c r="H3975" s="290"/>
      <c r="I3975" s="74" t="str">
        <f t="shared" si="99"/>
        <v>11900</v>
      </c>
      <c r="J3975" s="218"/>
      <c r="K3975" s="218"/>
      <c r="L3975" s="218"/>
      <c r="M3975" s="218"/>
      <c r="N3975" s="218"/>
      <c r="O3975" s="218"/>
      <c r="P3975" s="218"/>
      <c r="Q3975" s="218"/>
    </row>
    <row r="3976" spans="2:17" x14ac:dyDescent="0.25">
      <c r="B3976" s="76"/>
      <c r="C3976" s="77"/>
      <c r="D3976" s="231"/>
      <c r="E3976" s="35"/>
      <c r="F3976" s="225"/>
      <c r="G3976" s="79"/>
      <c r="H3976" s="290"/>
      <c r="I3976" s="74" t="str">
        <f t="shared" si="99"/>
        <v>11900</v>
      </c>
      <c r="J3976" s="218"/>
      <c r="K3976" s="218"/>
      <c r="L3976" s="218"/>
      <c r="M3976" s="218"/>
      <c r="N3976" s="218"/>
      <c r="O3976" s="218"/>
      <c r="P3976" s="218"/>
      <c r="Q3976" s="218"/>
    </row>
    <row r="3977" spans="2:17" x14ac:dyDescent="0.25">
      <c r="B3977" s="76"/>
      <c r="C3977" s="77"/>
      <c r="D3977" s="231"/>
      <c r="E3977" s="35"/>
      <c r="F3977" s="225"/>
      <c r="G3977" s="79"/>
      <c r="H3977" s="290"/>
      <c r="I3977" s="74" t="str">
        <f t="shared" si="99"/>
        <v>11900</v>
      </c>
      <c r="J3977" s="218"/>
      <c r="K3977" s="218"/>
      <c r="L3977" s="218"/>
      <c r="M3977" s="218"/>
      <c r="N3977" s="218"/>
      <c r="O3977" s="218"/>
      <c r="P3977" s="218"/>
      <c r="Q3977" s="218"/>
    </row>
    <row r="3978" spans="2:17" x14ac:dyDescent="0.25">
      <c r="B3978" s="76"/>
      <c r="C3978" s="77"/>
      <c r="D3978" s="231"/>
      <c r="E3978" s="35"/>
      <c r="F3978" s="225"/>
      <c r="G3978" s="79"/>
      <c r="H3978" s="290"/>
      <c r="I3978" s="74" t="str">
        <f t="shared" si="99"/>
        <v>11900</v>
      </c>
      <c r="J3978" s="218"/>
      <c r="K3978" s="218"/>
      <c r="L3978" s="218"/>
      <c r="M3978" s="218"/>
      <c r="N3978" s="218"/>
      <c r="O3978" s="218"/>
      <c r="P3978" s="218"/>
      <c r="Q3978" s="218"/>
    </row>
    <row r="3979" spans="2:17" x14ac:dyDescent="0.25">
      <c r="B3979" s="76"/>
      <c r="C3979" s="77"/>
      <c r="D3979" s="231"/>
      <c r="E3979" s="35"/>
      <c r="F3979" s="225"/>
      <c r="G3979" s="79"/>
      <c r="H3979" s="290"/>
      <c r="I3979" s="74" t="str">
        <f t="shared" si="99"/>
        <v>11900</v>
      </c>
      <c r="J3979" s="218"/>
      <c r="K3979" s="218"/>
      <c r="L3979" s="218"/>
      <c r="M3979" s="218"/>
      <c r="N3979" s="218"/>
      <c r="O3979" s="218"/>
      <c r="P3979" s="218"/>
      <c r="Q3979" s="218"/>
    </row>
    <row r="3980" spans="2:17" x14ac:dyDescent="0.25">
      <c r="B3980" s="76"/>
      <c r="C3980" s="77"/>
      <c r="D3980" s="231"/>
      <c r="E3980" s="35"/>
      <c r="F3980" s="225"/>
      <c r="G3980" s="79"/>
      <c r="H3980" s="290"/>
      <c r="I3980" s="74" t="str">
        <f t="shared" si="99"/>
        <v>11900</v>
      </c>
      <c r="J3980" s="218"/>
      <c r="K3980" s="218"/>
      <c r="L3980" s="218"/>
      <c r="M3980" s="218"/>
      <c r="N3980" s="218"/>
      <c r="O3980" s="218"/>
      <c r="P3980" s="218"/>
      <c r="Q3980" s="218"/>
    </row>
    <row r="3981" spans="2:17" x14ac:dyDescent="0.25">
      <c r="B3981" s="76"/>
      <c r="C3981" s="77"/>
      <c r="D3981" s="231"/>
      <c r="E3981" s="35"/>
      <c r="F3981" s="225"/>
      <c r="G3981" s="79"/>
      <c r="H3981" s="290"/>
      <c r="I3981" s="74" t="str">
        <f t="shared" si="99"/>
        <v>11900</v>
      </c>
      <c r="J3981" s="218"/>
      <c r="K3981" s="218"/>
      <c r="L3981" s="218"/>
      <c r="M3981" s="218"/>
      <c r="N3981" s="218"/>
      <c r="O3981" s="218"/>
      <c r="P3981" s="218"/>
      <c r="Q3981" s="218"/>
    </row>
    <row r="3982" spans="2:17" x14ac:dyDescent="0.25">
      <c r="B3982" s="76"/>
      <c r="C3982" s="77"/>
      <c r="D3982" s="231"/>
      <c r="E3982" s="35"/>
      <c r="F3982" s="225"/>
      <c r="G3982" s="79"/>
      <c r="H3982" s="290"/>
      <c r="I3982" s="74" t="str">
        <f t="shared" si="99"/>
        <v>11900</v>
      </c>
      <c r="J3982" s="218"/>
      <c r="K3982" s="218"/>
      <c r="L3982" s="218"/>
      <c r="M3982" s="218"/>
      <c r="N3982" s="218"/>
      <c r="O3982" s="218"/>
      <c r="P3982" s="218"/>
      <c r="Q3982" s="218"/>
    </row>
    <row r="3983" spans="2:17" x14ac:dyDescent="0.25">
      <c r="B3983" s="76"/>
      <c r="C3983" s="77"/>
      <c r="D3983" s="231"/>
      <c r="E3983" s="35"/>
      <c r="F3983" s="225"/>
      <c r="G3983" s="79"/>
      <c r="H3983" s="290"/>
      <c r="I3983" s="74" t="str">
        <f t="shared" ref="I3983:I4046" si="100">MONTH(D3983)&amp;YEAR(D3983)&amp;G3983</f>
        <v>11900</v>
      </c>
      <c r="J3983" s="218"/>
      <c r="K3983" s="218"/>
      <c r="L3983" s="218"/>
      <c r="M3983" s="218"/>
      <c r="N3983" s="218"/>
      <c r="O3983" s="218"/>
      <c r="P3983" s="218"/>
      <c r="Q3983" s="218"/>
    </row>
    <row r="3984" spans="2:17" x14ac:dyDescent="0.25">
      <c r="B3984" s="76"/>
      <c r="C3984" s="77"/>
      <c r="D3984" s="231"/>
      <c r="E3984" s="35"/>
      <c r="F3984" s="225"/>
      <c r="G3984" s="79"/>
      <c r="H3984" s="290"/>
      <c r="I3984" s="74" t="str">
        <f t="shared" si="100"/>
        <v>11900</v>
      </c>
      <c r="J3984" s="218"/>
      <c r="K3984" s="218"/>
      <c r="L3984" s="218"/>
      <c r="M3984" s="218"/>
      <c r="N3984" s="218"/>
      <c r="O3984" s="218"/>
      <c r="P3984" s="218"/>
      <c r="Q3984" s="218"/>
    </row>
    <row r="3985" spans="2:17" x14ac:dyDescent="0.25">
      <c r="B3985" s="76"/>
      <c r="C3985" s="77"/>
      <c r="D3985" s="231"/>
      <c r="E3985" s="35"/>
      <c r="F3985" s="225"/>
      <c r="G3985" s="79"/>
      <c r="H3985" s="290"/>
      <c r="I3985" s="74" t="str">
        <f t="shared" si="100"/>
        <v>11900</v>
      </c>
      <c r="J3985" s="218"/>
      <c r="K3985" s="218"/>
      <c r="L3985" s="218"/>
      <c r="M3985" s="218"/>
      <c r="N3985" s="218"/>
      <c r="O3985" s="218"/>
      <c r="P3985" s="218"/>
      <c r="Q3985" s="218"/>
    </row>
    <row r="3986" spans="2:17" x14ac:dyDescent="0.25">
      <c r="B3986" s="76"/>
      <c r="C3986" s="77"/>
      <c r="D3986" s="231"/>
      <c r="E3986" s="35"/>
      <c r="F3986" s="225"/>
      <c r="G3986" s="79"/>
      <c r="H3986" s="290"/>
      <c r="I3986" s="74" t="str">
        <f t="shared" si="100"/>
        <v>11900</v>
      </c>
      <c r="J3986" s="218"/>
      <c r="K3986" s="218"/>
      <c r="L3986" s="218"/>
      <c r="M3986" s="218"/>
      <c r="N3986" s="218"/>
      <c r="O3986" s="218"/>
      <c r="P3986" s="218"/>
      <c r="Q3986" s="218"/>
    </row>
    <row r="3987" spans="2:17" x14ac:dyDescent="0.25">
      <c r="B3987" s="76"/>
      <c r="C3987" s="77"/>
      <c r="D3987" s="231"/>
      <c r="E3987" s="35"/>
      <c r="F3987" s="225"/>
      <c r="G3987" s="79"/>
      <c r="H3987" s="290"/>
      <c r="I3987" s="74" t="str">
        <f t="shared" si="100"/>
        <v>11900</v>
      </c>
      <c r="J3987" s="218"/>
      <c r="K3987" s="218"/>
      <c r="L3987" s="218"/>
      <c r="M3987" s="218"/>
      <c r="N3987" s="218"/>
      <c r="O3987" s="218"/>
      <c r="P3987" s="218"/>
      <c r="Q3987" s="218"/>
    </row>
    <row r="3988" spans="2:17" x14ac:dyDescent="0.25">
      <c r="B3988" s="76"/>
      <c r="C3988" s="77"/>
      <c r="D3988" s="231"/>
      <c r="E3988" s="35"/>
      <c r="F3988" s="225"/>
      <c r="G3988" s="79"/>
      <c r="H3988" s="290"/>
      <c r="I3988" s="74" t="str">
        <f t="shared" si="100"/>
        <v>11900</v>
      </c>
      <c r="J3988" s="218"/>
      <c r="K3988" s="218"/>
      <c r="L3988" s="218"/>
      <c r="M3988" s="218"/>
      <c r="N3988" s="218"/>
      <c r="O3988" s="218"/>
      <c r="P3988" s="218"/>
      <c r="Q3988" s="218"/>
    </row>
    <row r="3989" spans="2:17" x14ac:dyDescent="0.25">
      <c r="B3989" s="76"/>
      <c r="C3989" s="77"/>
      <c r="D3989" s="231"/>
      <c r="E3989" s="35"/>
      <c r="F3989" s="225"/>
      <c r="G3989" s="79"/>
      <c r="H3989" s="290"/>
      <c r="I3989" s="74" t="str">
        <f t="shared" si="100"/>
        <v>11900</v>
      </c>
      <c r="J3989" s="218"/>
      <c r="K3989" s="218"/>
      <c r="L3989" s="218"/>
      <c r="M3989" s="218"/>
      <c r="N3989" s="218"/>
      <c r="O3989" s="218"/>
      <c r="P3989" s="218"/>
      <c r="Q3989" s="218"/>
    </row>
    <row r="3990" spans="2:17" x14ac:dyDescent="0.25">
      <c r="B3990" s="76"/>
      <c r="C3990" s="77"/>
      <c r="D3990" s="231"/>
      <c r="E3990" s="35"/>
      <c r="F3990" s="225"/>
      <c r="G3990" s="79"/>
      <c r="H3990" s="290"/>
      <c r="I3990" s="74" t="str">
        <f t="shared" si="100"/>
        <v>11900</v>
      </c>
      <c r="J3990" s="218"/>
      <c r="K3990" s="218"/>
      <c r="L3990" s="218"/>
      <c r="M3990" s="218"/>
      <c r="N3990" s="218"/>
      <c r="O3990" s="218"/>
      <c r="P3990" s="218"/>
      <c r="Q3990" s="218"/>
    </row>
    <row r="3991" spans="2:17" x14ac:dyDescent="0.25">
      <c r="B3991" s="76"/>
      <c r="C3991" s="77"/>
      <c r="D3991" s="231"/>
      <c r="E3991" s="35"/>
      <c r="F3991" s="225"/>
      <c r="G3991" s="79"/>
      <c r="H3991" s="290"/>
      <c r="I3991" s="74" t="str">
        <f t="shared" si="100"/>
        <v>11900</v>
      </c>
      <c r="J3991" s="218"/>
      <c r="K3991" s="218"/>
      <c r="L3991" s="218"/>
      <c r="M3991" s="218"/>
      <c r="N3991" s="218"/>
      <c r="O3991" s="218"/>
      <c r="P3991" s="218"/>
      <c r="Q3991" s="218"/>
    </row>
    <row r="3992" spans="2:17" x14ac:dyDescent="0.25">
      <c r="B3992" s="76"/>
      <c r="C3992" s="77"/>
      <c r="D3992" s="231"/>
      <c r="E3992" s="35"/>
      <c r="F3992" s="225"/>
      <c r="G3992" s="79"/>
      <c r="H3992" s="290"/>
      <c r="I3992" s="74" t="str">
        <f t="shared" si="100"/>
        <v>11900</v>
      </c>
      <c r="J3992" s="218"/>
      <c r="K3992" s="218"/>
      <c r="L3992" s="218"/>
      <c r="M3992" s="218"/>
      <c r="N3992" s="218"/>
      <c r="O3992" s="218"/>
      <c r="P3992" s="218"/>
      <c r="Q3992" s="218"/>
    </row>
    <row r="3993" spans="2:17" x14ac:dyDescent="0.25">
      <c r="B3993" s="76"/>
      <c r="C3993" s="77"/>
      <c r="D3993" s="231"/>
      <c r="E3993" s="35"/>
      <c r="F3993" s="225"/>
      <c r="G3993" s="79"/>
      <c r="H3993" s="290"/>
      <c r="I3993" s="74" t="str">
        <f t="shared" si="100"/>
        <v>11900</v>
      </c>
      <c r="J3993" s="218"/>
      <c r="K3993" s="218"/>
      <c r="L3993" s="218"/>
      <c r="M3993" s="218"/>
      <c r="N3993" s="218"/>
      <c r="O3993" s="218"/>
      <c r="P3993" s="218"/>
      <c r="Q3993" s="218"/>
    </row>
    <row r="3994" spans="2:17" x14ac:dyDescent="0.25">
      <c r="B3994" s="76"/>
      <c r="C3994" s="77"/>
      <c r="D3994" s="231"/>
      <c r="E3994" s="35"/>
      <c r="F3994" s="225"/>
      <c r="G3994" s="79"/>
      <c r="H3994" s="290"/>
      <c r="I3994" s="74" t="str">
        <f t="shared" si="100"/>
        <v>11900</v>
      </c>
      <c r="J3994" s="218"/>
      <c r="K3994" s="218"/>
      <c r="L3994" s="218"/>
      <c r="M3994" s="218"/>
      <c r="N3994" s="218"/>
      <c r="O3994" s="218"/>
      <c r="P3994" s="218"/>
      <c r="Q3994" s="218"/>
    </row>
    <row r="3995" spans="2:17" x14ac:dyDescent="0.25">
      <c r="B3995" s="76"/>
      <c r="C3995" s="77"/>
      <c r="D3995" s="231"/>
      <c r="E3995" s="35"/>
      <c r="F3995" s="225"/>
      <c r="G3995" s="79"/>
      <c r="H3995" s="290"/>
      <c r="I3995" s="74" t="str">
        <f t="shared" si="100"/>
        <v>11900</v>
      </c>
      <c r="J3995" s="218"/>
      <c r="K3995" s="218"/>
      <c r="L3995" s="218"/>
      <c r="M3995" s="218"/>
      <c r="N3995" s="218"/>
      <c r="O3995" s="218"/>
      <c r="P3995" s="218"/>
      <c r="Q3995" s="218"/>
    </row>
    <row r="3996" spans="2:17" x14ac:dyDescent="0.25">
      <c r="B3996" s="76"/>
      <c r="C3996" s="77"/>
      <c r="D3996" s="231"/>
      <c r="E3996" s="35"/>
      <c r="F3996" s="225"/>
      <c r="G3996" s="79"/>
      <c r="H3996" s="290"/>
      <c r="I3996" s="74" t="str">
        <f t="shared" si="100"/>
        <v>11900</v>
      </c>
      <c r="J3996" s="218"/>
      <c r="K3996" s="218"/>
      <c r="L3996" s="218"/>
      <c r="M3996" s="218"/>
      <c r="N3996" s="218"/>
      <c r="O3996" s="218"/>
      <c r="P3996" s="218"/>
      <c r="Q3996" s="218"/>
    </row>
    <row r="3997" spans="2:17" x14ac:dyDescent="0.25">
      <c r="B3997" s="76"/>
      <c r="C3997" s="77"/>
      <c r="D3997" s="231"/>
      <c r="E3997" s="35"/>
      <c r="F3997" s="225"/>
      <c r="G3997" s="79"/>
      <c r="H3997" s="290"/>
      <c r="I3997" s="74" t="str">
        <f t="shared" si="100"/>
        <v>11900</v>
      </c>
      <c r="J3997" s="218"/>
      <c r="K3997" s="218"/>
      <c r="L3997" s="218"/>
      <c r="M3997" s="218"/>
      <c r="N3997" s="218"/>
      <c r="O3997" s="218"/>
      <c r="P3997" s="218"/>
      <c r="Q3997" s="218"/>
    </row>
    <row r="3998" spans="2:17" x14ac:dyDescent="0.25">
      <c r="B3998" s="76"/>
      <c r="C3998" s="77"/>
      <c r="D3998" s="231"/>
      <c r="E3998" s="35"/>
      <c r="F3998" s="225"/>
      <c r="G3998" s="79"/>
      <c r="H3998" s="290"/>
      <c r="I3998" s="74" t="str">
        <f t="shared" si="100"/>
        <v>11900</v>
      </c>
      <c r="J3998" s="218"/>
      <c r="K3998" s="218"/>
      <c r="L3998" s="218"/>
      <c r="M3998" s="218"/>
      <c r="N3998" s="218"/>
      <c r="O3998" s="218"/>
      <c r="P3998" s="218"/>
      <c r="Q3998" s="218"/>
    </row>
    <row r="3999" spans="2:17" x14ac:dyDescent="0.25">
      <c r="B3999" s="76"/>
      <c r="C3999" s="77"/>
      <c r="D3999" s="231"/>
      <c r="E3999" s="35"/>
      <c r="F3999" s="225"/>
      <c r="G3999" s="79"/>
      <c r="H3999" s="290"/>
      <c r="I3999" s="74" t="str">
        <f t="shared" si="100"/>
        <v>11900</v>
      </c>
      <c r="J3999" s="218"/>
      <c r="K3999" s="218"/>
      <c r="L3999" s="218"/>
      <c r="M3999" s="218"/>
      <c r="N3999" s="218"/>
      <c r="O3999" s="218"/>
      <c r="P3999" s="218"/>
      <c r="Q3999" s="218"/>
    </row>
    <row r="4000" spans="2:17" x14ac:dyDescent="0.25">
      <c r="B4000" s="76"/>
      <c r="C4000" s="77"/>
      <c r="D4000" s="231"/>
      <c r="E4000" s="35"/>
      <c r="F4000" s="225"/>
      <c r="G4000" s="79"/>
      <c r="H4000" s="290"/>
      <c r="I4000" s="74" t="str">
        <f t="shared" si="100"/>
        <v>11900</v>
      </c>
      <c r="J4000" s="218"/>
      <c r="K4000" s="218"/>
      <c r="L4000" s="218"/>
      <c r="M4000" s="218"/>
      <c r="N4000" s="218"/>
      <c r="O4000" s="218"/>
      <c r="P4000" s="218"/>
      <c r="Q4000" s="218"/>
    </row>
    <row r="4001" spans="2:17" x14ac:dyDescent="0.25">
      <c r="B4001" s="76"/>
      <c r="C4001" s="77"/>
      <c r="D4001" s="231"/>
      <c r="E4001" s="35"/>
      <c r="F4001" s="225"/>
      <c r="G4001" s="79"/>
      <c r="H4001" s="290"/>
      <c r="I4001" s="74" t="str">
        <f t="shared" si="100"/>
        <v>11900</v>
      </c>
      <c r="J4001" s="218"/>
      <c r="K4001" s="218"/>
      <c r="L4001" s="218"/>
      <c r="M4001" s="218"/>
      <c r="N4001" s="218"/>
      <c r="O4001" s="218"/>
      <c r="P4001" s="218"/>
      <c r="Q4001" s="218"/>
    </row>
    <row r="4002" spans="2:17" x14ac:dyDescent="0.25">
      <c r="B4002" s="76"/>
      <c r="C4002" s="77"/>
      <c r="D4002" s="231"/>
      <c r="E4002" s="35"/>
      <c r="F4002" s="225"/>
      <c r="G4002" s="79"/>
      <c r="H4002" s="290"/>
      <c r="I4002" s="74" t="str">
        <f t="shared" si="100"/>
        <v>11900</v>
      </c>
      <c r="J4002" s="218"/>
      <c r="K4002" s="218"/>
      <c r="L4002" s="218"/>
      <c r="M4002" s="218"/>
      <c r="N4002" s="218"/>
      <c r="O4002" s="218"/>
      <c r="P4002" s="218"/>
      <c r="Q4002" s="218"/>
    </row>
    <row r="4003" spans="2:17" x14ac:dyDescent="0.25">
      <c r="B4003" s="76"/>
      <c r="C4003" s="77"/>
      <c r="D4003" s="231"/>
      <c r="E4003" s="35"/>
      <c r="F4003" s="225"/>
      <c r="G4003" s="79"/>
      <c r="H4003" s="290"/>
      <c r="I4003" s="74" t="str">
        <f t="shared" si="100"/>
        <v>11900</v>
      </c>
      <c r="J4003" s="218"/>
      <c r="K4003" s="218"/>
      <c r="L4003" s="218"/>
      <c r="M4003" s="218"/>
      <c r="N4003" s="218"/>
      <c r="O4003" s="218"/>
      <c r="P4003" s="218"/>
      <c r="Q4003" s="218"/>
    </row>
    <row r="4004" spans="2:17" x14ac:dyDescent="0.25">
      <c r="B4004" s="76"/>
      <c r="C4004" s="77"/>
      <c r="D4004" s="231"/>
      <c r="E4004" s="35"/>
      <c r="F4004" s="225"/>
      <c r="G4004" s="79"/>
      <c r="H4004" s="290"/>
      <c r="I4004" s="74" t="str">
        <f t="shared" si="100"/>
        <v>11900</v>
      </c>
      <c r="J4004" s="218"/>
      <c r="K4004" s="218"/>
      <c r="L4004" s="218"/>
      <c r="M4004" s="218"/>
      <c r="N4004" s="218"/>
      <c r="O4004" s="218"/>
      <c r="P4004" s="218"/>
      <c r="Q4004" s="218"/>
    </row>
    <row r="4005" spans="2:17" x14ac:dyDescent="0.25">
      <c r="B4005" s="76"/>
      <c r="C4005" s="77"/>
      <c r="D4005" s="231"/>
      <c r="E4005" s="35"/>
      <c r="F4005" s="225"/>
      <c r="G4005" s="79"/>
      <c r="H4005" s="290"/>
      <c r="I4005" s="74" t="str">
        <f t="shared" si="100"/>
        <v>11900</v>
      </c>
      <c r="J4005" s="218"/>
      <c r="K4005" s="218"/>
      <c r="L4005" s="218"/>
      <c r="M4005" s="218"/>
      <c r="N4005" s="218"/>
      <c r="O4005" s="218"/>
      <c r="P4005" s="218"/>
      <c r="Q4005" s="218"/>
    </row>
    <row r="4006" spans="2:17" x14ac:dyDescent="0.25">
      <c r="B4006" s="76"/>
      <c r="C4006" s="77"/>
      <c r="D4006" s="231"/>
      <c r="E4006" s="35"/>
      <c r="F4006" s="225"/>
      <c r="G4006" s="79"/>
      <c r="H4006" s="290"/>
      <c r="I4006" s="74" t="str">
        <f t="shared" si="100"/>
        <v>11900</v>
      </c>
      <c r="J4006" s="218"/>
      <c r="K4006" s="218"/>
      <c r="L4006" s="218"/>
      <c r="M4006" s="218"/>
      <c r="N4006" s="218"/>
      <c r="O4006" s="218"/>
      <c r="P4006" s="218"/>
      <c r="Q4006" s="218"/>
    </row>
    <row r="4007" spans="2:17" x14ac:dyDescent="0.25">
      <c r="B4007" s="76"/>
      <c r="C4007" s="77"/>
      <c r="D4007" s="231"/>
      <c r="E4007" s="35"/>
      <c r="F4007" s="225"/>
      <c r="G4007" s="79"/>
      <c r="H4007" s="290"/>
      <c r="I4007" s="74" t="str">
        <f t="shared" si="100"/>
        <v>11900</v>
      </c>
      <c r="J4007" s="218"/>
      <c r="K4007" s="218"/>
      <c r="L4007" s="218"/>
      <c r="M4007" s="218"/>
      <c r="N4007" s="218"/>
      <c r="O4007" s="218"/>
      <c r="P4007" s="218"/>
      <c r="Q4007" s="218"/>
    </row>
    <row r="4008" spans="2:17" x14ac:dyDescent="0.25">
      <c r="B4008" s="76"/>
      <c r="C4008" s="77"/>
      <c r="D4008" s="231"/>
      <c r="E4008" s="35"/>
      <c r="F4008" s="225"/>
      <c r="G4008" s="79"/>
      <c r="H4008" s="290"/>
      <c r="I4008" s="74" t="str">
        <f t="shared" si="100"/>
        <v>11900</v>
      </c>
      <c r="J4008" s="218"/>
      <c r="K4008" s="218"/>
      <c r="L4008" s="218"/>
      <c r="M4008" s="218"/>
      <c r="N4008" s="218"/>
      <c r="O4008" s="218"/>
      <c r="P4008" s="218"/>
      <c r="Q4008" s="218"/>
    </row>
    <row r="4009" spans="2:17" x14ac:dyDescent="0.25">
      <c r="B4009" s="76"/>
      <c r="C4009" s="77"/>
      <c r="D4009" s="231"/>
      <c r="E4009" s="35"/>
      <c r="F4009" s="225"/>
      <c r="G4009" s="79"/>
      <c r="H4009" s="290"/>
      <c r="I4009" s="74" t="str">
        <f t="shared" si="100"/>
        <v>11900</v>
      </c>
      <c r="J4009" s="218"/>
      <c r="K4009" s="218"/>
      <c r="L4009" s="218"/>
      <c r="M4009" s="218"/>
      <c r="N4009" s="218"/>
      <c r="O4009" s="218"/>
      <c r="P4009" s="218"/>
      <c r="Q4009" s="218"/>
    </row>
    <row r="4010" spans="2:17" x14ac:dyDescent="0.25">
      <c r="B4010" s="76"/>
      <c r="C4010" s="77"/>
      <c r="D4010" s="231"/>
      <c r="E4010" s="35"/>
      <c r="F4010" s="225"/>
      <c r="G4010" s="79"/>
      <c r="H4010" s="290"/>
      <c r="I4010" s="74" t="str">
        <f t="shared" si="100"/>
        <v>11900</v>
      </c>
      <c r="J4010" s="218"/>
      <c r="K4010" s="218"/>
      <c r="L4010" s="218"/>
      <c r="M4010" s="218"/>
      <c r="N4010" s="218"/>
      <c r="O4010" s="218"/>
      <c r="P4010" s="218"/>
      <c r="Q4010" s="218"/>
    </row>
    <row r="4011" spans="2:17" x14ac:dyDescent="0.25">
      <c r="B4011" s="76"/>
      <c r="C4011" s="77"/>
      <c r="D4011" s="231"/>
      <c r="E4011" s="35"/>
      <c r="F4011" s="225"/>
      <c r="G4011" s="79"/>
      <c r="H4011" s="290"/>
      <c r="I4011" s="74" t="str">
        <f t="shared" si="100"/>
        <v>11900</v>
      </c>
      <c r="J4011" s="218"/>
      <c r="K4011" s="218"/>
      <c r="L4011" s="218"/>
      <c r="M4011" s="218"/>
      <c r="N4011" s="218"/>
      <c r="O4011" s="218"/>
      <c r="P4011" s="218"/>
      <c r="Q4011" s="218"/>
    </row>
    <row r="4012" spans="2:17" x14ac:dyDescent="0.25">
      <c r="B4012" s="76"/>
      <c r="C4012" s="77"/>
      <c r="D4012" s="231"/>
      <c r="E4012" s="35"/>
      <c r="F4012" s="225"/>
      <c r="G4012" s="79"/>
      <c r="H4012" s="290"/>
      <c r="I4012" s="74" t="str">
        <f t="shared" si="100"/>
        <v>11900</v>
      </c>
      <c r="J4012" s="218"/>
      <c r="K4012" s="218"/>
      <c r="L4012" s="218"/>
      <c r="M4012" s="218"/>
      <c r="N4012" s="218"/>
      <c r="O4012" s="218"/>
      <c r="P4012" s="218"/>
      <c r="Q4012" s="218"/>
    </row>
    <row r="4013" spans="2:17" x14ac:dyDescent="0.25">
      <c r="B4013" s="76"/>
      <c r="C4013" s="77"/>
      <c r="D4013" s="231"/>
      <c r="E4013" s="35"/>
      <c r="F4013" s="225"/>
      <c r="G4013" s="79"/>
      <c r="H4013" s="290"/>
      <c r="I4013" s="74" t="str">
        <f t="shared" si="100"/>
        <v>11900</v>
      </c>
      <c r="J4013" s="218"/>
      <c r="K4013" s="218"/>
      <c r="L4013" s="218"/>
      <c r="M4013" s="218"/>
      <c r="N4013" s="218"/>
      <c r="O4013" s="218"/>
      <c r="P4013" s="218"/>
      <c r="Q4013" s="218"/>
    </row>
    <row r="4014" spans="2:17" x14ac:dyDescent="0.25">
      <c r="B4014" s="76"/>
      <c r="C4014" s="77"/>
      <c r="D4014" s="231"/>
      <c r="E4014" s="35"/>
      <c r="F4014" s="225"/>
      <c r="G4014" s="79"/>
      <c r="H4014" s="290"/>
      <c r="I4014" s="74" t="str">
        <f t="shared" si="100"/>
        <v>11900</v>
      </c>
      <c r="J4014" s="218"/>
      <c r="K4014" s="218"/>
      <c r="L4014" s="218"/>
      <c r="M4014" s="218"/>
      <c r="N4014" s="218"/>
      <c r="O4014" s="218"/>
      <c r="P4014" s="218"/>
      <c r="Q4014" s="218"/>
    </row>
    <row r="4015" spans="2:17" x14ac:dyDescent="0.25">
      <c r="B4015" s="76"/>
      <c r="C4015" s="77"/>
      <c r="D4015" s="231"/>
      <c r="E4015" s="35"/>
      <c r="F4015" s="225"/>
      <c r="G4015" s="79"/>
      <c r="H4015" s="290"/>
      <c r="I4015" s="74" t="str">
        <f t="shared" si="100"/>
        <v>11900</v>
      </c>
      <c r="J4015" s="218"/>
      <c r="K4015" s="218"/>
      <c r="L4015" s="218"/>
      <c r="M4015" s="218"/>
      <c r="N4015" s="218"/>
      <c r="O4015" s="218"/>
      <c r="P4015" s="218"/>
      <c r="Q4015" s="218"/>
    </row>
    <row r="4016" spans="2:17" x14ac:dyDescent="0.25">
      <c r="B4016" s="76"/>
      <c r="C4016" s="77"/>
      <c r="D4016" s="231"/>
      <c r="E4016" s="35"/>
      <c r="F4016" s="225"/>
      <c r="G4016" s="79"/>
      <c r="H4016" s="290"/>
      <c r="I4016" s="74" t="str">
        <f t="shared" si="100"/>
        <v>11900</v>
      </c>
      <c r="J4016" s="218"/>
      <c r="K4016" s="218"/>
      <c r="L4016" s="218"/>
      <c r="M4016" s="218"/>
      <c r="N4016" s="218"/>
      <c r="O4016" s="218"/>
      <c r="P4016" s="218"/>
      <c r="Q4016" s="218"/>
    </row>
    <row r="4017" spans="2:17" x14ac:dyDescent="0.25">
      <c r="B4017" s="76"/>
      <c r="C4017" s="77"/>
      <c r="D4017" s="231"/>
      <c r="E4017" s="35"/>
      <c r="F4017" s="225"/>
      <c r="G4017" s="79"/>
      <c r="H4017" s="290"/>
      <c r="I4017" s="74" t="str">
        <f t="shared" si="100"/>
        <v>11900</v>
      </c>
      <c r="J4017" s="218"/>
      <c r="K4017" s="218"/>
      <c r="L4017" s="218"/>
      <c r="M4017" s="218"/>
      <c r="N4017" s="218"/>
      <c r="O4017" s="218"/>
      <c r="P4017" s="218"/>
      <c r="Q4017" s="218"/>
    </row>
    <row r="4018" spans="2:17" x14ac:dyDescent="0.25">
      <c r="B4018" s="76"/>
      <c r="C4018" s="77"/>
      <c r="D4018" s="231"/>
      <c r="E4018" s="35"/>
      <c r="F4018" s="225"/>
      <c r="G4018" s="79"/>
      <c r="H4018" s="290"/>
      <c r="I4018" s="74" t="str">
        <f t="shared" si="100"/>
        <v>11900</v>
      </c>
      <c r="J4018" s="218"/>
      <c r="K4018" s="218"/>
      <c r="L4018" s="218"/>
      <c r="M4018" s="218"/>
      <c r="N4018" s="218"/>
      <c r="O4018" s="218"/>
      <c r="P4018" s="218"/>
      <c r="Q4018" s="218"/>
    </row>
    <row r="4019" spans="2:17" x14ac:dyDescent="0.25">
      <c r="B4019" s="76"/>
      <c r="C4019" s="77"/>
      <c r="D4019" s="231"/>
      <c r="E4019" s="35"/>
      <c r="F4019" s="225"/>
      <c r="G4019" s="79"/>
      <c r="H4019" s="290"/>
      <c r="I4019" s="74" t="str">
        <f t="shared" si="100"/>
        <v>11900</v>
      </c>
      <c r="J4019" s="218"/>
      <c r="K4019" s="218"/>
      <c r="L4019" s="218"/>
      <c r="M4019" s="218"/>
      <c r="N4019" s="218"/>
      <c r="O4019" s="218"/>
      <c r="P4019" s="218"/>
      <c r="Q4019" s="218"/>
    </row>
    <row r="4020" spans="2:17" x14ac:dyDescent="0.25">
      <c r="B4020" s="76"/>
      <c r="C4020" s="77"/>
      <c r="D4020" s="231"/>
      <c r="E4020" s="35"/>
      <c r="F4020" s="225"/>
      <c r="G4020" s="79"/>
      <c r="H4020" s="290"/>
      <c r="I4020" s="74" t="str">
        <f t="shared" si="100"/>
        <v>11900</v>
      </c>
      <c r="J4020" s="218"/>
      <c r="K4020" s="218"/>
      <c r="L4020" s="218"/>
      <c r="M4020" s="218"/>
      <c r="N4020" s="218"/>
      <c r="O4020" s="218"/>
      <c r="P4020" s="218"/>
      <c r="Q4020" s="218"/>
    </row>
    <row r="4021" spans="2:17" x14ac:dyDescent="0.25">
      <c r="B4021" s="76"/>
      <c r="C4021" s="77"/>
      <c r="D4021" s="231"/>
      <c r="E4021" s="35"/>
      <c r="F4021" s="225"/>
      <c r="G4021" s="79"/>
      <c r="H4021" s="290"/>
      <c r="I4021" s="74" t="str">
        <f t="shared" si="100"/>
        <v>11900</v>
      </c>
      <c r="J4021" s="218"/>
      <c r="K4021" s="218"/>
      <c r="L4021" s="218"/>
      <c r="M4021" s="218"/>
      <c r="N4021" s="218"/>
      <c r="O4021" s="218"/>
      <c r="P4021" s="218"/>
      <c r="Q4021" s="218"/>
    </row>
    <row r="4022" spans="2:17" x14ac:dyDescent="0.25">
      <c r="B4022" s="76"/>
      <c r="C4022" s="77"/>
      <c r="D4022" s="231"/>
      <c r="E4022" s="35"/>
      <c r="F4022" s="225"/>
      <c r="G4022" s="79"/>
      <c r="H4022" s="290"/>
      <c r="I4022" s="74" t="str">
        <f t="shared" si="100"/>
        <v>11900</v>
      </c>
      <c r="J4022" s="218"/>
      <c r="K4022" s="218"/>
      <c r="L4022" s="218"/>
      <c r="M4022" s="218"/>
      <c r="N4022" s="218"/>
      <c r="O4022" s="218"/>
      <c r="P4022" s="218"/>
      <c r="Q4022" s="218"/>
    </row>
    <row r="4023" spans="2:17" x14ac:dyDescent="0.25">
      <c r="B4023" s="76"/>
      <c r="C4023" s="77"/>
      <c r="D4023" s="231"/>
      <c r="E4023" s="35"/>
      <c r="F4023" s="225"/>
      <c r="G4023" s="79"/>
      <c r="H4023" s="290"/>
      <c r="I4023" s="74" t="str">
        <f t="shared" si="100"/>
        <v>11900</v>
      </c>
      <c r="J4023" s="218"/>
      <c r="K4023" s="218"/>
      <c r="L4023" s="218"/>
      <c r="M4023" s="218"/>
      <c r="N4023" s="218"/>
      <c r="O4023" s="218"/>
      <c r="P4023" s="218"/>
      <c r="Q4023" s="218"/>
    </row>
    <row r="4024" spans="2:17" x14ac:dyDescent="0.25">
      <c r="B4024" s="76"/>
      <c r="C4024" s="77"/>
      <c r="D4024" s="231"/>
      <c r="E4024" s="35"/>
      <c r="F4024" s="225"/>
      <c r="G4024" s="79"/>
      <c r="H4024" s="290"/>
      <c r="I4024" s="74" t="str">
        <f t="shared" si="100"/>
        <v>11900</v>
      </c>
      <c r="J4024" s="218"/>
      <c r="K4024" s="218"/>
      <c r="L4024" s="218"/>
      <c r="M4024" s="218"/>
      <c r="N4024" s="218"/>
      <c r="O4024" s="218"/>
      <c r="P4024" s="218"/>
      <c r="Q4024" s="218"/>
    </row>
    <row r="4025" spans="2:17" x14ac:dyDescent="0.25">
      <c r="B4025" s="76"/>
      <c r="C4025" s="77"/>
      <c r="D4025" s="231"/>
      <c r="E4025" s="35"/>
      <c r="F4025" s="225"/>
      <c r="G4025" s="79"/>
      <c r="H4025" s="290"/>
      <c r="I4025" s="74" t="str">
        <f t="shared" si="100"/>
        <v>11900</v>
      </c>
      <c r="J4025" s="218"/>
      <c r="K4025" s="218"/>
      <c r="L4025" s="218"/>
      <c r="M4025" s="218"/>
      <c r="N4025" s="218"/>
      <c r="O4025" s="218"/>
      <c r="P4025" s="218"/>
      <c r="Q4025" s="218"/>
    </row>
    <row r="4026" spans="2:17" x14ac:dyDescent="0.25">
      <c r="B4026" s="76"/>
      <c r="C4026" s="77"/>
      <c r="D4026" s="231"/>
      <c r="E4026" s="35"/>
      <c r="F4026" s="225"/>
      <c r="G4026" s="79"/>
      <c r="H4026" s="290"/>
      <c r="I4026" s="74" t="str">
        <f t="shared" si="100"/>
        <v>11900</v>
      </c>
      <c r="J4026" s="218"/>
      <c r="K4026" s="218"/>
      <c r="L4026" s="218"/>
      <c r="M4026" s="218"/>
      <c r="N4026" s="218"/>
      <c r="O4026" s="218"/>
      <c r="P4026" s="218"/>
      <c r="Q4026" s="218"/>
    </row>
    <row r="4027" spans="2:17" x14ac:dyDescent="0.25">
      <c r="B4027" s="76"/>
      <c r="C4027" s="77"/>
      <c r="D4027" s="231"/>
      <c r="E4027" s="35"/>
      <c r="F4027" s="225"/>
      <c r="G4027" s="79"/>
      <c r="H4027" s="290"/>
      <c r="I4027" s="74" t="str">
        <f t="shared" si="100"/>
        <v>11900</v>
      </c>
      <c r="J4027" s="218"/>
      <c r="K4027" s="218"/>
      <c r="L4027" s="218"/>
      <c r="M4027" s="218"/>
      <c r="N4027" s="218"/>
      <c r="O4027" s="218"/>
      <c r="P4027" s="218"/>
      <c r="Q4027" s="218"/>
    </row>
    <row r="4028" spans="2:17" x14ac:dyDescent="0.25">
      <c r="B4028" s="76"/>
      <c r="C4028" s="77"/>
      <c r="D4028" s="231"/>
      <c r="E4028" s="35"/>
      <c r="F4028" s="225"/>
      <c r="G4028" s="79"/>
      <c r="H4028" s="290"/>
      <c r="I4028" s="74" t="str">
        <f t="shared" si="100"/>
        <v>11900</v>
      </c>
      <c r="J4028" s="218"/>
      <c r="K4028" s="218"/>
      <c r="L4028" s="218"/>
      <c r="M4028" s="218"/>
      <c r="N4028" s="218"/>
      <c r="O4028" s="218"/>
      <c r="P4028" s="218"/>
      <c r="Q4028" s="218"/>
    </row>
    <row r="4029" spans="2:17" x14ac:dyDescent="0.25">
      <c r="B4029" s="76"/>
      <c r="C4029" s="77"/>
      <c r="D4029" s="231"/>
      <c r="E4029" s="35"/>
      <c r="F4029" s="225"/>
      <c r="G4029" s="79"/>
      <c r="H4029" s="290"/>
      <c r="I4029" s="74" t="str">
        <f t="shared" si="100"/>
        <v>11900</v>
      </c>
      <c r="J4029" s="218"/>
      <c r="K4029" s="218"/>
      <c r="L4029" s="218"/>
      <c r="M4029" s="218"/>
      <c r="N4029" s="218"/>
      <c r="O4029" s="218"/>
      <c r="P4029" s="218"/>
      <c r="Q4029" s="218"/>
    </row>
    <row r="4030" spans="2:17" x14ac:dyDescent="0.25">
      <c r="B4030" s="76"/>
      <c r="C4030" s="77"/>
      <c r="D4030" s="231"/>
      <c r="E4030" s="35"/>
      <c r="F4030" s="225"/>
      <c r="G4030" s="79"/>
      <c r="H4030" s="290"/>
      <c r="I4030" s="74" t="str">
        <f t="shared" si="100"/>
        <v>11900</v>
      </c>
      <c r="J4030" s="218"/>
      <c r="K4030" s="218"/>
      <c r="L4030" s="218"/>
      <c r="M4030" s="218"/>
      <c r="N4030" s="218"/>
      <c r="O4030" s="218"/>
      <c r="P4030" s="218"/>
      <c r="Q4030" s="218"/>
    </row>
    <row r="4031" spans="2:17" x14ac:dyDescent="0.25">
      <c r="B4031" s="76"/>
      <c r="C4031" s="77"/>
      <c r="D4031" s="231"/>
      <c r="E4031" s="35"/>
      <c r="F4031" s="225"/>
      <c r="G4031" s="79"/>
      <c r="H4031" s="290"/>
      <c r="I4031" s="74" t="str">
        <f t="shared" si="100"/>
        <v>11900</v>
      </c>
      <c r="J4031" s="218"/>
      <c r="K4031" s="218"/>
      <c r="L4031" s="218"/>
      <c r="M4031" s="218"/>
      <c r="N4031" s="218"/>
      <c r="O4031" s="218"/>
      <c r="P4031" s="218"/>
      <c r="Q4031" s="218"/>
    </row>
    <row r="4032" spans="2:17" x14ac:dyDescent="0.25">
      <c r="B4032" s="76"/>
      <c r="C4032" s="77"/>
      <c r="D4032" s="231"/>
      <c r="E4032" s="35"/>
      <c r="F4032" s="225"/>
      <c r="G4032" s="79"/>
      <c r="H4032" s="290"/>
      <c r="I4032" s="74" t="str">
        <f t="shared" si="100"/>
        <v>11900</v>
      </c>
      <c r="J4032" s="218"/>
      <c r="K4032" s="218"/>
      <c r="L4032" s="218"/>
      <c r="M4032" s="218"/>
      <c r="N4032" s="218"/>
      <c r="O4032" s="218"/>
      <c r="P4032" s="218"/>
      <c r="Q4032" s="218"/>
    </row>
    <row r="4033" spans="2:17" x14ac:dyDescent="0.25">
      <c r="B4033" s="76"/>
      <c r="C4033" s="77"/>
      <c r="D4033" s="231"/>
      <c r="E4033" s="35"/>
      <c r="F4033" s="225"/>
      <c r="G4033" s="79"/>
      <c r="H4033" s="290"/>
      <c r="I4033" s="74" t="str">
        <f t="shared" si="100"/>
        <v>11900</v>
      </c>
      <c r="J4033" s="218"/>
      <c r="K4033" s="218"/>
      <c r="L4033" s="218"/>
      <c r="M4033" s="218"/>
      <c r="N4033" s="218"/>
      <c r="O4033" s="218"/>
      <c r="P4033" s="218"/>
      <c r="Q4033" s="218"/>
    </row>
    <row r="4034" spans="2:17" x14ac:dyDescent="0.25">
      <c r="B4034" s="76"/>
      <c r="C4034" s="77"/>
      <c r="D4034" s="231"/>
      <c r="E4034" s="35"/>
      <c r="F4034" s="225"/>
      <c r="G4034" s="79"/>
      <c r="H4034" s="290"/>
      <c r="I4034" s="74" t="str">
        <f t="shared" si="100"/>
        <v>11900</v>
      </c>
      <c r="J4034" s="218"/>
      <c r="K4034" s="218"/>
      <c r="L4034" s="218"/>
      <c r="M4034" s="218"/>
      <c r="N4034" s="218"/>
      <c r="O4034" s="218"/>
      <c r="P4034" s="218"/>
      <c r="Q4034" s="218"/>
    </row>
    <row r="4035" spans="2:17" x14ac:dyDescent="0.25">
      <c r="B4035" s="76"/>
      <c r="C4035" s="77"/>
      <c r="D4035" s="231"/>
      <c r="E4035" s="35"/>
      <c r="F4035" s="225"/>
      <c r="G4035" s="79"/>
      <c r="H4035" s="290"/>
      <c r="I4035" s="74" t="str">
        <f t="shared" si="100"/>
        <v>11900</v>
      </c>
      <c r="J4035" s="218"/>
      <c r="K4035" s="218"/>
      <c r="L4035" s="218"/>
      <c r="M4035" s="218"/>
      <c r="N4035" s="218"/>
      <c r="O4035" s="218"/>
      <c r="P4035" s="218"/>
      <c r="Q4035" s="218"/>
    </row>
    <row r="4036" spans="2:17" x14ac:dyDescent="0.25">
      <c r="B4036" s="76"/>
      <c r="C4036" s="77"/>
      <c r="D4036" s="231"/>
      <c r="E4036" s="35"/>
      <c r="F4036" s="225"/>
      <c r="G4036" s="79"/>
      <c r="H4036" s="290"/>
      <c r="I4036" s="74" t="str">
        <f t="shared" si="100"/>
        <v>11900</v>
      </c>
      <c r="J4036" s="218"/>
      <c r="K4036" s="218"/>
      <c r="L4036" s="218"/>
      <c r="M4036" s="218"/>
      <c r="N4036" s="218"/>
      <c r="O4036" s="218"/>
      <c r="P4036" s="218"/>
      <c r="Q4036" s="218"/>
    </row>
    <row r="4037" spans="2:17" x14ac:dyDescent="0.25">
      <c r="B4037" s="76"/>
      <c r="C4037" s="77"/>
      <c r="D4037" s="231"/>
      <c r="E4037" s="35"/>
      <c r="F4037" s="225"/>
      <c r="G4037" s="79"/>
      <c r="H4037" s="290"/>
      <c r="I4037" s="74" t="str">
        <f t="shared" si="100"/>
        <v>11900</v>
      </c>
      <c r="J4037" s="218"/>
      <c r="K4037" s="218"/>
      <c r="L4037" s="218"/>
      <c r="M4037" s="218"/>
      <c r="N4037" s="218"/>
      <c r="O4037" s="218"/>
      <c r="P4037" s="218"/>
      <c r="Q4037" s="218"/>
    </row>
    <row r="4038" spans="2:17" x14ac:dyDescent="0.25">
      <c r="B4038" s="76"/>
      <c r="C4038" s="77"/>
      <c r="D4038" s="231"/>
      <c r="E4038" s="35"/>
      <c r="F4038" s="225"/>
      <c r="G4038" s="79"/>
      <c r="H4038" s="290"/>
      <c r="I4038" s="74" t="str">
        <f t="shared" si="100"/>
        <v>11900</v>
      </c>
      <c r="J4038" s="218"/>
      <c r="K4038" s="218"/>
      <c r="L4038" s="218"/>
      <c r="M4038" s="218"/>
      <c r="N4038" s="218"/>
      <c r="O4038" s="218"/>
      <c r="P4038" s="218"/>
      <c r="Q4038" s="218"/>
    </row>
    <row r="4039" spans="2:17" x14ac:dyDescent="0.25">
      <c r="B4039" s="76"/>
      <c r="C4039" s="77"/>
      <c r="D4039" s="231"/>
      <c r="E4039" s="35"/>
      <c r="F4039" s="225"/>
      <c r="G4039" s="79"/>
      <c r="H4039" s="290"/>
      <c r="I4039" s="74" t="str">
        <f t="shared" si="100"/>
        <v>11900</v>
      </c>
      <c r="J4039" s="218"/>
      <c r="K4039" s="218"/>
      <c r="L4039" s="218"/>
      <c r="M4039" s="218"/>
      <c r="N4039" s="218"/>
      <c r="O4039" s="218"/>
      <c r="P4039" s="218"/>
      <c r="Q4039" s="218"/>
    </row>
    <row r="4040" spans="2:17" x14ac:dyDescent="0.25">
      <c r="B4040" s="76"/>
      <c r="C4040" s="77"/>
      <c r="D4040" s="231"/>
      <c r="E4040" s="35"/>
      <c r="F4040" s="225"/>
      <c r="G4040" s="79"/>
      <c r="H4040" s="290"/>
      <c r="I4040" s="74" t="str">
        <f t="shared" si="100"/>
        <v>11900</v>
      </c>
      <c r="J4040" s="218"/>
      <c r="K4040" s="218"/>
      <c r="L4040" s="218"/>
      <c r="M4040" s="218"/>
      <c r="N4040" s="218"/>
      <c r="O4040" s="218"/>
      <c r="P4040" s="218"/>
      <c r="Q4040" s="218"/>
    </row>
    <row r="4041" spans="2:17" x14ac:dyDescent="0.25">
      <c r="B4041" s="76"/>
      <c r="C4041" s="77"/>
      <c r="D4041" s="231"/>
      <c r="E4041" s="35"/>
      <c r="F4041" s="225"/>
      <c r="G4041" s="79"/>
      <c r="H4041" s="290"/>
      <c r="I4041" s="74" t="str">
        <f t="shared" si="100"/>
        <v>11900</v>
      </c>
      <c r="J4041" s="218"/>
      <c r="K4041" s="218"/>
      <c r="L4041" s="218"/>
      <c r="M4041" s="218"/>
      <c r="N4041" s="218"/>
      <c r="O4041" s="218"/>
      <c r="P4041" s="218"/>
      <c r="Q4041" s="218"/>
    </row>
    <row r="4042" spans="2:17" x14ac:dyDescent="0.25">
      <c r="B4042" s="76"/>
      <c r="C4042" s="77"/>
      <c r="D4042" s="231"/>
      <c r="E4042" s="35"/>
      <c r="F4042" s="225"/>
      <c r="G4042" s="79"/>
      <c r="H4042" s="290"/>
      <c r="I4042" s="74" t="str">
        <f t="shared" si="100"/>
        <v>11900</v>
      </c>
      <c r="J4042" s="218"/>
      <c r="K4042" s="218"/>
      <c r="L4042" s="218"/>
      <c r="M4042" s="218"/>
      <c r="N4042" s="218"/>
      <c r="O4042" s="218"/>
      <c r="P4042" s="218"/>
      <c r="Q4042" s="218"/>
    </row>
    <row r="4043" spans="2:17" x14ac:dyDescent="0.25">
      <c r="B4043" s="76"/>
      <c r="C4043" s="77"/>
      <c r="D4043" s="231"/>
      <c r="E4043" s="35"/>
      <c r="F4043" s="225"/>
      <c r="G4043" s="79"/>
      <c r="H4043" s="290"/>
      <c r="I4043" s="74" t="str">
        <f t="shared" si="100"/>
        <v>11900</v>
      </c>
      <c r="J4043" s="218"/>
      <c r="K4043" s="218"/>
      <c r="L4043" s="218"/>
      <c r="M4043" s="218"/>
      <c r="N4043" s="218"/>
      <c r="O4043" s="218"/>
      <c r="P4043" s="218"/>
      <c r="Q4043" s="218"/>
    </row>
    <row r="4044" spans="2:17" x14ac:dyDescent="0.25">
      <c r="B4044" s="76"/>
      <c r="C4044" s="77"/>
      <c r="D4044" s="231"/>
      <c r="E4044" s="35"/>
      <c r="F4044" s="225"/>
      <c r="G4044" s="79"/>
      <c r="H4044" s="290"/>
      <c r="I4044" s="74" t="str">
        <f t="shared" si="100"/>
        <v>11900</v>
      </c>
      <c r="J4044" s="218"/>
      <c r="K4044" s="218"/>
      <c r="L4044" s="218"/>
      <c r="M4044" s="218"/>
      <c r="N4044" s="218"/>
      <c r="O4044" s="218"/>
      <c r="P4044" s="218"/>
      <c r="Q4044" s="218"/>
    </row>
    <row r="4045" spans="2:17" x14ac:dyDescent="0.25">
      <c r="B4045" s="76"/>
      <c r="C4045" s="77"/>
      <c r="D4045" s="231"/>
      <c r="E4045" s="35"/>
      <c r="F4045" s="225"/>
      <c r="G4045" s="79"/>
      <c r="H4045" s="290"/>
      <c r="I4045" s="74" t="str">
        <f t="shared" si="100"/>
        <v>11900</v>
      </c>
      <c r="J4045" s="218"/>
      <c r="K4045" s="218"/>
      <c r="L4045" s="218"/>
      <c r="M4045" s="218"/>
      <c r="N4045" s="218"/>
      <c r="O4045" s="218"/>
      <c r="P4045" s="218"/>
      <c r="Q4045" s="218"/>
    </row>
    <row r="4046" spans="2:17" x14ac:dyDescent="0.25">
      <c r="B4046" s="76"/>
      <c r="C4046" s="77"/>
      <c r="D4046" s="231"/>
      <c r="E4046" s="35"/>
      <c r="F4046" s="225"/>
      <c r="G4046" s="79"/>
      <c r="H4046" s="290"/>
      <c r="I4046" s="74" t="str">
        <f t="shared" si="100"/>
        <v>11900</v>
      </c>
      <c r="J4046" s="218"/>
      <c r="K4046" s="218"/>
      <c r="L4046" s="218"/>
      <c r="M4046" s="218"/>
      <c r="N4046" s="218"/>
      <c r="O4046" s="218"/>
      <c r="P4046" s="218"/>
      <c r="Q4046" s="218"/>
    </row>
    <row r="4047" spans="2:17" x14ac:dyDescent="0.25">
      <c r="B4047" s="76"/>
      <c r="C4047" s="77"/>
      <c r="D4047" s="231"/>
      <c r="E4047" s="35"/>
      <c r="F4047" s="225"/>
      <c r="G4047" s="79"/>
      <c r="H4047" s="290"/>
      <c r="I4047" s="74" t="str">
        <f t="shared" ref="I4047:I4110" si="101">MONTH(D4047)&amp;YEAR(D4047)&amp;G4047</f>
        <v>11900</v>
      </c>
      <c r="J4047" s="218"/>
      <c r="K4047" s="218"/>
      <c r="L4047" s="218"/>
      <c r="M4047" s="218"/>
      <c r="N4047" s="218"/>
      <c r="O4047" s="218"/>
      <c r="P4047" s="218"/>
      <c r="Q4047" s="218"/>
    </row>
    <row r="4048" spans="2:17" x14ac:dyDescent="0.25">
      <c r="B4048" s="76"/>
      <c r="C4048" s="77"/>
      <c r="D4048" s="231"/>
      <c r="E4048" s="35"/>
      <c r="F4048" s="225"/>
      <c r="G4048" s="79"/>
      <c r="H4048" s="290"/>
      <c r="I4048" s="74" t="str">
        <f t="shared" si="101"/>
        <v>11900</v>
      </c>
      <c r="J4048" s="218"/>
      <c r="K4048" s="218"/>
      <c r="L4048" s="218"/>
      <c r="M4048" s="218"/>
      <c r="N4048" s="218"/>
      <c r="O4048" s="218"/>
      <c r="P4048" s="218"/>
      <c r="Q4048" s="218"/>
    </row>
    <row r="4049" spans="2:17" x14ac:dyDescent="0.25">
      <c r="B4049" s="76"/>
      <c r="C4049" s="77"/>
      <c r="D4049" s="231"/>
      <c r="E4049" s="35"/>
      <c r="F4049" s="225"/>
      <c r="G4049" s="79"/>
      <c r="H4049" s="290"/>
      <c r="I4049" s="74" t="str">
        <f t="shared" si="101"/>
        <v>11900</v>
      </c>
      <c r="J4049" s="218"/>
      <c r="K4049" s="218"/>
      <c r="L4049" s="218"/>
      <c r="M4049" s="218"/>
      <c r="N4049" s="218"/>
      <c r="O4049" s="218"/>
      <c r="P4049" s="218"/>
      <c r="Q4049" s="218"/>
    </row>
    <row r="4050" spans="2:17" x14ac:dyDescent="0.25">
      <c r="B4050" s="76"/>
      <c r="C4050" s="77"/>
      <c r="D4050" s="231"/>
      <c r="E4050" s="35"/>
      <c r="F4050" s="225"/>
      <c r="G4050" s="79"/>
      <c r="H4050" s="290"/>
      <c r="I4050" s="74" t="str">
        <f t="shared" si="101"/>
        <v>11900</v>
      </c>
      <c r="J4050" s="218"/>
      <c r="K4050" s="218"/>
      <c r="L4050" s="218"/>
      <c r="M4050" s="218"/>
      <c r="N4050" s="218"/>
      <c r="O4050" s="218"/>
      <c r="P4050" s="218"/>
      <c r="Q4050" s="218"/>
    </row>
    <row r="4051" spans="2:17" x14ac:dyDescent="0.25">
      <c r="B4051" s="76"/>
      <c r="C4051" s="77"/>
      <c r="D4051" s="231"/>
      <c r="E4051" s="35"/>
      <c r="F4051" s="225"/>
      <c r="G4051" s="79"/>
      <c r="H4051" s="290"/>
      <c r="I4051" s="74" t="str">
        <f t="shared" si="101"/>
        <v>11900</v>
      </c>
      <c r="J4051" s="218"/>
      <c r="K4051" s="218"/>
      <c r="L4051" s="218"/>
      <c r="M4051" s="218"/>
      <c r="N4051" s="218"/>
      <c r="O4051" s="218"/>
      <c r="P4051" s="218"/>
      <c r="Q4051" s="218"/>
    </row>
    <row r="4052" spans="2:17" x14ac:dyDescent="0.25">
      <c r="B4052" s="76"/>
      <c r="C4052" s="77"/>
      <c r="D4052" s="231"/>
      <c r="E4052" s="35"/>
      <c r="F4052" s="225"/>
      <c r="G4052" s="79"/>
      <c r="H4052" s="290"/>
      <c r="I4052" s="74" t="str">
        <f t="shared" si="101"/>
        <v>11900</v>
      </c>
      <c r="J4052" s="218"/>
      <c r="K4052" s="218"/>
      <c r="L4052" s="218"/>
      <c r="M4052" s="218"/>
      <c r="N4052" s="218"/>
      <c r="O4052" s="218"/>
      <c r="P4052" s="218"/>
      <c r="Q4052" s="218"/>
    </row>
    <row r="4053" spans="2:17" x14ac:dyDescent="0.25">
      <c r="B4053" s="76"/>
      <c r="C4053" s="77"/>
      <c r="D4053" s="231"/>
      <c r="E4053" s="35"/>
      <c r="F4053" s="225"/>
      <c r="G4053" s="79"/>
      <c r="H4053" s="290"/>
      <c r="I4053" s="74" t="str">
        <f t="shared" si="101"/>
        <v>11900</v>
      </c>
      <c r="J4053" s="218"/>
      <c r="K4053" s="218"/>
      <c r="L4053" s="218"/>
      <c r="M4053" s="218"/>
      <c r="N4053" s="218"/>
      <c r="O4053" s="218"/>
      <c r="P4053" s="218"/>
      <c r="Q4053" s="218"/>
    </row>
    <row r="4054" spans="2:17" x14ac:dyDescent="0.25">
      <c r="B4054" s="76"/>
      <c r="C4054" s="77"/>
      <c r="D4054" s="231"/>
      <c r="E4054" s="35"/>
      <c r="F4054" s="225"/>
      <c r="G4054" s="79"/>
      <c r="H4054" s="290"/>
      <c r="I4054" s="74" t="str">
        <f t="shared" si="101"/>
        <v>11900</v>
      </c>
      <c r="J4054" s="218"/>
      <c r="K4054" s="218"/>
      <c r="L4054" s="218"/>
      <c r="M4054" s="218"/>
      <c r="N4054" s="218"/>
      <c r="O4054" s="218"/>
      <c r="P4054" s="218"/>
      <c r="Q4054" s="218"/>
    </row>
    <row r="4055" spans="2:17" x14ac:dyDescent="0.25">
      <c r="B4055" s="76"/>
      <c r="C4055" s="77"/>
      <c r="D4055" s="231"/>
      <c r="E4055" s="35"/>
      <c r="F4055" s="225"/>
      <c r="G4055" s="79"/>
      <c r="H4055" s="290"/>
      <c r="I4055" s="74" t="str">
        <f t="shared" si="101"/>
        <v>11900</v>
      </c>
      <c r="J4055" s="218"/>
      <c r="K4055" s="218"/>
      <c r="L4055" s="218"/>
      <c r="M4055" s="218"/>
      <c r="N4055" s="218"/>
      <c r="O4055" s="218"/>
      <c r="P4055" s="218"/>
      <c r="Q4055" s="218"/>
    </row>
    <row r="4056" spans="2:17" x14ac:dyDescent="0.25">
      <c r="B4056" s="76"/>
      <c r="C4056" s="77"/>
      <c r="D4056" s="231"/>
      <c r="E4056" s="35"/>
      <c r="F4056" s="225"/>
      <c r="G4056" s="79"/>
      <c r="H4056" s="290"/>
      <c r="I4056" s="74" t="str">
        <f t="shared" si="101"/>
        <v>11900</v>
      </c>
      <c r="J4056" s="218"/>
      <c r="K4056" s="218"/>
      <c r="L4056" s="218"/>
      <c r="M4056" s="218"/>
      <c r="N4056" s="218"/>
      <c r="O4056" s="218"/>
      <c r="P4056" s="218"/>
      <c r="Q4056" s="218"/>
    </row>
    <row r="4057" spans="2:17" x14ac:dyDescent="0.25">
      <c r="B4057" s="76"/>
      <c r="C4057" s="77"/>
      <c r="D4057" s="231"/>
      <c r="E4057" s="35"/>
      <c r="F4057" s="225"/>
      <c r="G4057" s="79"/>
      <c r="H4057" s="290"/>
      <c r="I4057" s="74" t="str">
        <f t="shared" si="101"/>
        <v>11900</v>
      </c>
      <c r="J4057" s="218"/>
      <c r="K4057" s="218"/>
      <c r="L4057" s="218"/>
      <c r="M4057" s="218"/>
      <c r="N4057" s="218"/>
      <c r="O4057" s="218"/>
      <c r="P4057" s="218"/>
      <c r="Q4057" s="218"/>
    </row>
    <row r="4058" spans="2:17" x14ac:dyDescent="0.25">
      <c r="B4058" s="76"/>
      <c r="C4058" s="77"/>
      <c r="D4058" s="231"/>
      <c r="E4058" s="35"/>
      <c r="F4058" s="225"/>
      <c r="G4058" s="79"/>
      <c r="H4058" s="290"/>
      <c r="I4058" s="74" t="str">
        <f t="shared" si="101"/>
        <v>11900</v>
      </c>
      <c r="J4058" s="218"/>
      <c r="K4058" s="218"/>
      <c r="L4058" s="218"/>
      <c r="M4058" s="218"/>
      <c r="N4058" s="218"/>
      <c r="O4058" s="218"/>
      <c r="P4058" s="218"/>
      <c r="Q4058" s="218"/>
    </row>
    <row r="4059" spans="2:17" x14ac:dyDescent="0.25">
      <c r="B4059" s="76"/>
      <c r="C4059" s="77"/>
      <c r="D4059" s="231"/>
      <c r="E4059" s="35"/>
      <c r="F4059" s="225"/>
      <c r="G4059" s="79"/>
      <c r="H4059" s="290"/>
      <c r="I4059" s="74" t="str">
        <f t="shared" si="101"/>
        <v>11900</v>
      </c>
      <c r="J4059" s="218"/>
      <c r="K4059" s="218"/>
      <c r="L4059" s="218"/>
      <c r="M4059" s="218"/>
      <c r="N4059" s="218"/>
      <c r="O4059" s="218"/>
      <c r="P4059" s="218"/>
      <c r="Q4059" s="218"/>
    </row>
    <row r="4060" spans="2:17" x14ac:dyDescent="0.25">
      <c r="B4060" s="76"/>
      <c r="C4060" s="77"/>
      <c r="D4060" s="231"/>
      <c r="E4060" s="35"/>
      <c r="F4060" s="225"/>
      <c r="G4060" s="79"/>
      <c r="H4060" s="290"/>
      <c r="I4060" s="74" t="str">
        <f t="shared" si="101"/>
        <v>11900</v>
      </c>
      <c r="J4060" s="218"/>
      <c r="K4060" s="218"/>
      <c r="L4060" s="218"/>
      <c r="M4060" s="218"/>
      <c r="N4060" s="218"/>
      <c r="O4060" s="218"/>
      <c r="P4060" s="218"/>
      <c r="Q4060" s="218"/>
    </row>
    <row r="4061" spans="2:17" x14ac:dyDescent="0.25">
      <c r="B4061" s="76"/>
      <c r="C4061" s="77"/>
      <c r="D4061" s="231"/>
      <c r="E4061" s="35"/>
      <c r="F4061" s="225"/>
      <c r="G4061" s="79"/>
      <c r="H4061" s="290"/>
      <c r="I4061" s="74" t="str">
        <f t="shared" si="101"/>
        <v>11900</v>
      </c>
      <c r="J4061" s="218"/>
      <c r="K4061" s="218"/>
      <c r="L4061" s="218"/>
      <c r="M4061" s="218"/>
      <c r="N4061" s="218"/>
      <c r="O4061" s="218"/>
      <c r="P4061" s="218"/>
      <c r="Q4061" s="218"/>
    </row>
    <row r="4062" spans="2:17" x14ac:dyDescent="0.25">
      <c r="B4062" s="76"/>
      <c r="C4062" s="77"/>
      <c r="D4062" s="231"/>
      <c r="E4062" s="35"/>
      <c r="F4062" s="225"/>
      <c r="G4062" s="79"/>
      <c r="H4062" s="290"/>
      <c r="I4062" s="74" t="str">
        <f t="shared" si="101"/>
        <v>11900</v>
      </c>
      <c r="J4062" s="218"/>
      <c r="K4062" s="218"/>
      <c r="L4062" s="218"/>
      <c r="M4062" s="218"/>
      <c r="N4062" s="218"/>
      <c r="O4062" s="218"/>
      <c r="P4062" s="218"/>
      <c r="Q4062" s="218"/>
    </row>
    <row r="4063" spans="2:17" x14ac:dyDescent="0.25">
      <c r="B4063" s="76"/>
      <c r="C4063" s="77"/>
      <c r="D4063" s="231"/>
      <c r="E4063" s="35"/>
      <c r="F4063" s="225"/>
      <c r="G4063" s="79"/>
      <c r="H4063" s="290"/>
      <c r="I4063" s="74" t="str">
        <f t="shared" si="101"/>
        <v>11900</v>
      </c>
      <c r="J4063" s="218"/>
      <c r="K4063" s="218"/>
      <c r="L4063" s="218"/>
      <c r="M4063" s="218"/>
      <c r="N4063" s="218"/>
      <c r="O4063" s="218"/>
      <c r="P4063" s="218"/>
      <c r="Q4063" s="218"/>
    </row>
    <row r="4064" spans="2:17" x14ac:dyDescent="0.25">
      <c r="B4064" s="76"/>
      <c r="C4064" s="77"/>
      <c r="D4064" s="231"/>
      <c r="E4064" s="35"/>
      <c r="F4064" s="225"/>
      <c r="G4064" s="79"/>
      <c r="H4064" s="290"/>
      <c r="I4064" s="74" t="str">
        <f t="shared" si="101"/>
        <v>11900</v>
      </c>
      <c r="J4064" s="218"/>
      <c r="K4064" s="218"/>
      <c r="L4064" s="218"/>
      <c r="M4064" s="218"/>
      <c r="N4064" s="218"/>
      <c r="O4064" s="218"/>
      <c r="P4064" s="218"/>
      <c r="Q4064" s="218"/>
    </row>
    <row r="4065" spans="2:17" x14ac:dyDescent="0.25">
      <c r="B4065" s="76"/>
      <c r="C4065" s="77"/>
      <c r="D4065" s="231"/>
      <c r="E4065" s="35"/>
      <c r="F4065" s="225"/>
      <c r="G4065" s="79"/>
      <c r="H4065" s="290"/>
      <c r="I4065" s="74" t="str">
        <f t="shared" si="101"/>
        <v>11900</v>
      </c>
      <c r="J4065" s="218"/>
      <c r="K4065" s="218"/>
      <c r="L4065" s="218"/>
      <c r="M4065" s="218"/>
      <c r="N4065" s="218"/>
      <c r="O4065" s="218"/>
      <c r="P4065" s="218"/>
      <c r="Q4065" s="218"/>
    </row>
    <row r="4066" spans="2:17" x14ac:dyDescent="0.25">
      <c r="B4066" s="76"/>
      <c r="C4066" s="77"/>
      <c r="D4066" s="231"/>
      <c r="E4066" s="35"/>
      <c r="F4066" s="225"/>
      <c r="G4066" s="79"/>
      <c r="H4066" s="290"/>
      <c r="I4066" s="74" t="str">
        <f t="shared" si="101"/>
        <v>11900</v>
      </c>
      <c r="J4066" s="218"/>
      <c r="K4066" s="218"/>
      <c r="L4066" s="218"/>
      <c r="M4066" s="218"/>
      <c r="N4066" s="218"/>
      <c r="O4066" s="218"/>
      <c r="P4066" s="218"/>
      <c r="Q4066" s="218"/>
    </row>
    <row r="4067" spans="2:17" x14ac:dyDescent="0.25">
      <c r="B4067" s="76"/>
      <c r="C4067" s="77"/>
      <c r="D4067" s="231"/>
      <c r="E4067" s="35"/>
      <c r="F4067" s="225"/>
      <c r="G4067" s="79"/>
      <c r="H4067" s="290"/>
      <c r="I4067" s="74" t="str">
        <f t="shared" si="101"/>
        <v>11900</v>
      </c>
      <c r="J4067" s="218"/>
      <c r="K4067" s="218"/>
      <c r="L4067" s="218"/>
      <c r="M4067" s="218"/>
      <c r="N4067" s="218"/>
      <c r="O4067" s="218"/>
      <c r="P4067" s="218"/>
      <c r="Q4067" s="218"/>
    </row>
    <row r="4068" spans="2:17" x14ac:dyDescent="0.25">
      <c r="B4068" s="76"/>
      <c r="C4068" s="77"/>
      <c r="D4068" s="231"/>
      <c r="E4068" s="35"/>
      <c r="F4068" s="225"/>
      <c r="G4068" s="79"/>
      <c r="H4068" s="290"/>
      <c r="I4068" s="74" t="str">
        <f t="shared" si="101"/>
        <v>11900</v>
      </c>
      <c r="J4068" s="218"/>
      <c r="K4068" s="218"/>
      <c r="L4068" s="218"/>
      <c r="M4068" s="218"/>
      <c r="N4068" s="218"/>
      <c r="O4068" s="218"/>
      <c r="P4068" s="218"/>
      <c r="Q4068" s="218"/>
    </row>
    <row r="4069" spans="2:17" x14ac:dyDescent="0.25">
      <c r="B4069" s="76"/>
      <c r="C4069" s="77"/>
      <c r="D4069" s="231"/>
      <c r="E4069" s="35"/>
      <c r="F4069" s="225"/>
      <c r="G4069" s="79"/>
      <c r="H4069" s="290"/>
      <c r="I4069" s="74" t="str">
        <f t="shared" si="101"/>
        <v>11900</v>
      </c>
      <c r="J4069" s="218"/>
      <c r="K4069" s="218"/>
      <c r="L4069" s="218"/>
      <c r="M4069" s="218"/>
      <c r="N4069" s="218"/>
      <c r="O4069" s="218"/>
      <c r="P4069" s="218"/>
      <c r="Q4069" s="218"/>
    </row>
    <row r="4070" spans="2:17" x14ac:dyDescent="0.25">
      <c r="B4070" s="76"/>
      <c r="C4070" s="77"/>
      <c r="D4070" s="231"/>
      <c r="E4070" s="35"/>
      <c r="F4070" s="225"/>
      <c r="G4070" s="79"/>
      <c r="H4070" s="290"/>
      <c r="I4070" s="74" t="str">
        <f t="shared" si="101"/>
        <v>11900</v>
      </c>
      <c r="J4070" s="218"/>
      <c r="K4070" s="218"/>
      <c r="L4070" s="218"/>
      <c r="M4070" s="218"/>
      <c r="N4070" s="218"/>
      <c r="O4070" s="218"/>
      <c r="P4070" s="218"/>
      <c r="Q4070" s="218"/>
    </row>
    <row r="4071" spans="2:17" x14ac:dyDescent="0.25">
      <c r="B4071" s="76"/>
      <c r="C4071" s="77"/>
      <c r="D4071" s="231"/>
      <c r="E4071" s="35"/>
      <c r="F4071" s="225"/>
      <c r="G4071" s="79"/>
      <c r="H4071" s="290"/>
      <c r="I4071" s="74" t="str">
        <f t="shared" si="101"/>
        <v>11900</v>
      </c>
      <c r="J4071" s="218"/>
      <c r="K4071" s="218"/>
      <c r="L4071" s="218"/>
      <c r="M4071" s="218"/>
      <c r="N4071" s="218"/>
      <c r="O4071" s="218"/>
      <c r="P4071" s="218"/>
      <c r="Q4071" s="218"/>
    </row>
    <row r="4072" spans="2:17" x14ac:dyDescent="0.25">
      <c r="B4072" s="76"/>
      <c r="C4072" s="77"/>
      <c r="D4072" s="231"/>
      <c r="E4072" s="35"/>
      <c r="F4072" s="225"/>
      <c r="G4072" s="79"/>
      <c r="H4072" s="290"/>
      <c r="I4072" s="74" t="str">
        <f t="shared" si="101"/>
        <v>11900</v>
      </c>
      <c r="J4072" s="218"/>
      <c r="K4072" s="218"/>
      <c r="L4072" s="218"/>
      <c r="M4072" s="218"/>
      <c r="N4072" s="218"/>
      <c r="O4072" s="218"/>
      <c r="P4072" s="218"/>
      <c r="Q4072" s="218"/>
    </row>
    <row r="4073" spans="2:17" x14ac:dyDescent="0.25">
      <c r="B4073" s="76"/>
      <c r="C4073" s="77"/>
      <c r="D4073" s="231"/>
      <c r="E4073" s="35"/>
      <c r="F4073" s="225"/>
      <c r="G4073" s="79"/>
      <c r="H4073" s="290"/>
      <c r="I4073" s="74" t="str">
        <f t="shared" si="101"/>
        <v>11900</v>
      </c>
      <c r="J4073" s="218"/>
      <c r="K4073" s="218"/>
      <c r="L4073" s="218"/>
      <c r="M4073" s="218"/>
      <c r="N4073" s="218"/>
      <c r="O4073" s="218"/>
      <c r="P4073" s="218"/>
      <c r="Q4073" s="218"/>
    </row>
    <row r="4074" spans="2:17" x14ac:dyDescent="0.25">
      <c r="B4074" s="76"/>
      <c r="C4074" s="77"/>
      <c r="D4074" s="231"/>
      <c r="E4074" s="35"/>
      <c r="F4074" s="225"/>
      <c r="G4074" s="79"/>
      <c r="H4074" s="290"/>
      <c r="I4074" s="74" t="str">
        <f t="shared" si="101"/>
        <v>11900</v>
      </c>
      <c r="J4074" s="218"/>
      <c r="K4074" s="218"/>
      <c r="L4074" s="218"/>
      <c r="M4074" s="218"/>
      <c r="N4074" s="218"/>
      <c r="O4074" s="218"/>
      <c r="P4074" s="218"/>
      <c r="Q4074" s="218"/>
    </row>
    <row r="4075" spans="2:17" x14ac:dyDescent="0.25">
      <c r="B4075" s="76"/>
      <c r="C4075" s="77"/>
      <c r="D4075" s="231"/>
      <c r="E4075" s="35"/>
      <c r="F4075" s="225"/>
      <c r="G4075" s="79"/>
      <c r="H4075" s="290"/>
      <c r="I4075" s="74" t="str">
        <f t="shared" si="101"/>
        <v>11900</v>
      </c>
      <c r="J4075" s="218"/>
      <c r="K4075" s="218"/>
      <c r="L4075" s="218"/>
      <c r="M4075" s="218"/>
      <c r="N4075" s="218"/>
      <c r="O4075" s="218"/>
      <c r="P4075" s="218"/>
      <c r="Q4075" s="218"/>
    </row>
    <row r="4076" spans="2:17" x14ac:dyDescent="0.25">
      <c r="B4076" s="76"/>
      <c r="C4076" s="77"/>
      <c r="D4076" s="231"/>
      <c r="E4076" s="35"/>
      <c r="F4076" s="225"/>
      <c r="G4076" s="79"/>
      <c r="H4076" s="290"/>
      <c r="I4076" s="74" t="str">
        <f t="shared" si="101"/>
        <v>11900</v>
      </c>
      <c r="J4076" s="218"/>
      <c r="K4076" s="218"/>
      <c r="L4076" s="218"/>
      <c r="M4076" s="218"/>
      <c r="N4076" s="218"/>
      <c r="O4076" s="218"/>
      <c r="P4076" s="218"/>
      <c r="Q4076" s="218"/>
    </row>
    <row r="4077" spans="2:17" x14ac:dyDescent="0.25">
      <c r="B4077" s="76"/>
      <c r="C4077" s="77"/>
      <c r="D4077" s="231"/>
      <c r="E4077" s="35"/>
      <c r="F4077" s="225"/>
      <c r="G4077" s="79"/>
      <c r="H4077" s="290"/>
      <c r="I4077" s="74" t="str">
        <f t="shared" si="101"/>
        <v>11900</v>
      </c>
      <c r="J4077" s="218"/>
      <c r="K4077" s="218"/>
      <c r="L4077" s="218"/>
      <c r="M4077" s="218"/>
      <c r="N4077" s="218"/>
      <c r="O4077" s="218"/>
      <c r="P4077" s="218"/>
      <c r="Q4077" s="218"/>
    </row>
    <row r="4078" spans="2:17" x14ac:dyDescent="0.25">
      <c r="B4078" s="76"/>
      <c r="C4078" s="77"/>
      <c r="D4078" s="231"/>
      <c r="E4078" s="35"/>
      <c r="F4078" s="225"/>
      <c r="G4078" s="79"/>
      <c r="H4078" s="290"/>
      <c r="I4078" s="74" t="str">
        <f t="shared" si="101"/>
        <v>11900</v>
      </c>
      <c r="J4078" s="218"/>
      <c r="K4078" s="218"/>
      <c r="L4078" s="218"/>
      <c r="M4078" s="218"/>
      <c r="N4078" s="218"/>
      <c r="O4078" s="218"/>
      <c r="P4078" s="218"/>
      <c r="Q4078" s="218"/>
    </row>
    <row r="4079" spans="2:17" x14ac:dyDescent="0.25">
      <c r="B4079" s="76"/>
      <c r="C4079" s="77"/>
      <c r="D4079" s="231"/>
      <c r="E4079" s="35"/>
      <c r="F4079" s="225"/>
      <c r="G4079" s="79"/>
      <c r="H4079" s="290"/>
      <c r="I4079" s="74" t="str">
        <f t="shared" si="101"/>
        <v>11900</v>
      </c>
      <c r="J4079" s="218"/>
      <c r="K4079" s="218"/>
      <c r="L4079" s="218"/>
      <c r="M4079" s="218"/>
      <c r="N4079" s="218"/>
      <c r="O4079" s="218"/>
      <c r="P4079" s="218"/>
      <c r="Q4079" s="218"/>
    </row>
    <row r="4080" spans="2:17" x14ac:dyDescent="0.25">
      <c r="B4080" s="76"/>
      <c r="C4080" s="77"/>
      <c r="D4080" s="231"/>
      <c r="E4080" s="35"/>
      <c r="F4080" s="225"/>
      <c r="G4080" s="79"/>
      <c r="H4080" s="290"/>
      <c r="I4080" s="74" t="str">
        <f t="shared" si="101"/>
        <v>11900</v>
      </c>
      <c r="J4080" s="218"/>
      <c r="K4080" s="218"/>
      <c r="L4080" s="218"/>
      <c r="M4080" s="218"/>
      <c r="N4080" s="218"/>
      <c r="O4080" s="218"/>
      <c r="P4080" s="218"/>
      <c r="Q4080" s="218"/>
    </row>
    <row r="4081" spans="2:17" x14ac:dyDescent="0.25">
      <c r="B4081" s="76"/>
      <c r="C4081" s="77"/>
      <c r="D4081" s="231"/>
      <c r="E4081" s="35"/>
      <c r="F4081" s="225"/>
      <c r="G4081" s="79"/>
      <c r="H4081" s="290"/>
      <c r="I4081" s="74" t="str">
        <f t="shared" si="101"/>
        <v>11900</v>
      </c>
      <c r="J4081" s="218"/>
      <c r="K4081" s="218"/>
      <c r="L4081" s="218"/>
      <c r="M4081" s="218"/>
      <c r="N4081" s="218"/>
      <c r="O4081" s="218"/>
      <c r="P4081" s="218"/>
      <c r="Q4081" s="218"/>
    </row>
    <row r="4082" spans="2:17" x14ac:dyDescent="0.25">
      <c r="B4082" s="76"/>
      <c r="C4082" s="77"/>
      <c r="D4082" s="231"/>
      <c r="E4082" s="35"/>
      <c r="F4082" s="225"/>
      <c r="G4082" s="79"/>
      <c r="H4082" s="290"/>
      <c r="I4082" s="74" t="str">
        <f t="shared" si="101"/>
        <v>11900</v>
      </c>
      <c r="J4082" s="218"/>
      <c r="K4082" s="218"/>
      <c r="L4082" s="218"/>
      <c r="M4082" s="218"/>
      <c r="N4082" s="218"/>
      <c r="O4082" s="218"/>
      <c r="P4082" s="218"/>
      <c r="Q4082" s="218"/>
    </row>
    <row r="4083" spans="2:17" x14ac:dyDescent="0.25">
      <c r="B4083" s="76"/>
      <c r="C4083" s="77"/>
      <c r="D4083" s="231"/>
      <c r="E4083" s="35"/>
      <c r="F4083" s="225"/>
      <c r="G4083" s="79"/>
      <c r="H4083" s="290"/>
      <c r="I4083" s="74" t="str">
        <f t="shared" si="101"/>
        <v>11900</v>
      </c>
      <c r="J4083" s="218"/>
      <c r="K4083" s="218"/>
      <c r="L4083" s="218"/>
      <c r="M4083" s="218"/>
      <c r="N4083" s="218"/>
      <c r="O4083" s="218"/>
      <c r="P4083" s="218"/>
      <c r="Q4083" s="218"/>
    </row>
    <row r="4084" spans="2:17" x14ac:dyDescent="0.25">
      <c r="B4084" s="76"/>
      <c r="C4084" s="77"/>
      <c r="D4084" s="231"/>
      <c r="E4084" s="35"/>
      <c r="F4084" s="225"/>
      <c r="G4084" s="79"/>
      <c r="H4084" s="290"/>
      <c r="I4084" s="74" t="str">
        <f t="shared" si="101"/>
        <v>11900</v>
      </c>
      <c r="J4084" s="218"/>
      <c r="K4084" s="218"/>
      <c r="L4084" s="218"/>
      <c r="M4084" s="218"/>
      <c r="N4084" s="218"/>
      <c r="O4084" s="218"/>
      <c r="P4084" s="218"/>
      <c r="Q4084" s="218"/>
    </row>
    <row r="4085" spans="2:17" x14ac:dyDescent="0.25">
      <c r="B4085" s="76"/>
      <c r="C4085" s="77"/>
      <c r="D4085" s="231"/>
      <c r="E4085" s="35"/>
      <c r="F4085" s="225"/>
      <c r="G4085" s="79"/>
      <c r="H4085" s="290"/>
      <c r="I4085" s="74" t="str">
        <f t="shared" si="101"/>
        <v>11900</v>
      </c>
      <c r="J4085" s="218"/>
      <c r="K4085" s="218"/>
      <c r="L4085" s="218"/>
      <c r="M4085" s="218"/>
      <c r="N4085" s="218"/>
      <c r="O4085" s="218"/>
      <c r="P4085" s="218"/>
      <c r="Q4085" s="218"/>
    </row>
    <row r="4086" spans="2:17" x14ac:dyDescent="0.25">
      <c r="B4086" s="76"/>
      <c r="C4086" s="77"/>
      <c r="D4086" s="231"/>
      <c r="E4086" s="35"/>
      <c r="F4086" s="225"/>
      <c r="G4086" s="79"/>
      <c r="H4086" s="290"/>
      <c r="I4086" s="74" t="str">
        <f t="shared" si="101"/>
        <v>11900</v>
      </c>
      <c r="J4086" s="218"/>
      <c r="K4086" s="218"/>
      <c r="L4086" s="218"/>
      <c r="M4086" s="218"/>
      <c r="N4086" s="218"/>
      <c r="O4086" s="218"/>
      <c r="P4086" s="218"/>
      <c r="Q4086" s="218"/>
    </row>
    <row r="4087" spans="2:17" x14ac:dyDescent="0.25">
      <c r="B4087" s="76"/>
      <c r="C4087" s="77"/>
      <c r="D4087" s="231"/>
      <c r="E4087" s="35"/>
      <c r="F4087" s="225"/>
      <c r="G4087" s="79"/>
      <c r="H4087" s="290"/>
      <c r="I4087" s="74" t="str">
        <f t="shared" si="101"/>
        <v>11900</v>
      </c>
      <c r="J4087" s="218"/>
      <c r="K4087" s="218"/>
      <c r="L4087" s="218"/>
      <c r="M4087" s="218"/>
      <c r="N4087" s="218"/>
      <c r="O4087" s="218"/>
      <c r="P4087" s="218"/>
      <c r="Q4087" s="218"/>
    </row>
    <row r="4088" spans="2:17" x14ac:dyDescent="0.25">
      <c r="B4088" s="76"/>
      <c r="C4088" s="77"/>
      <c r="D4088" s="231"/>
      <c r="E4088" s="35"/>
      <c r="F4088" s="225"/>
      <c r="G4088" s="79"/>
      <c r="H4088" s="290"/>
      <c r="I4088" s="74" t="str">
        <f t="shared" si="101"/>
        <v>11900</v>
      </c>
      <c r="J4088" s="218"/>
      <c r="K4088" s="218"/>
      <c r="L4088" s="218"/>
      <c r="M4088" s="218"/>
      <c r="N4088" s="218"/>
      <c r="O4088" s="218"/>
      <c r="P4088" s="218"/>
      <c r="Q4088" s="218"/>
    </row>
    <row r="4089" spans="2:17" x14ac:dyDescent="0.25">
      <c r="B4089" s="76"/>
      <c r="C4089" s="77"/>
      <c r="D4089" s="231"/>
      <c r="E4089" s="35"/>
      <c r="F4089" s="225"/>
      <c r="G4089" s="79"/>
      <c r="H4089" s="290"/>
      <c r="I4089" s="74" t="str">
        <f t="shared" si="101"/>
        <v>11900</v>
      </c>
      <c r="J4089" s="218"/>
      <c r="K4089" s="218"/>
      <c r="L4089" s="218"/>
      <c r="M4089" s="218"/>
      <c r="N4089" s="218"/>
      <c r="O4089" s="218"/>
      <c r="P4089" s="218"/>
      <c r="Q4089" s="218"/>
    </row>
    <row r="4090" spans="2:17" x14ac:dyDescent="0.25">
      <c r="B4090" s="76"/>
      <c r="C4090" s="77"/>
      <c r="D4090" s="231"/>
      <c r="E4090" s="35"/>
      <c r="F4090" s="225"/>
      <c r="G4090" s="79"/>
      <c r="H4090" s="290"/>
      <c r="I4090" s="74" t="str">
        <f t="shared" si="101"/>
        <v>11900</v>
      </c>
      <c r="J4090" s="218"/>
      <c r="K4090" s="218"/>
      <c r="L4090" s="218"/>
      <c r="M4090" s="218"/>
      <c r="N4090" s="218"/>
      <c r="O4090" s="218"/>
      <c r="P4090" s="218"/>
      <c r="Q4090" s="218"/>
    </row>
    <row r="4091" spans="2:17" x14ac:dyDescent="0.25">
      <c r="B4091" s="76"/>
      <c r="C4091" s="77"/>
      <c r="D4091" s="231"/>
      <c r="E4091" s="35"/>
      <c r="F4091" s="225"/>
      <c r="G4091" s="79"/>
      <c r="H4091" s="290"/>
      <c r="I4091" s="74" t="str">
        <f t="shared" si="101"/>
        <v>11900</v>
      </c>
      <c r="J4091" s="218"/>
      <c r="K4091" s="218"/>
      <c r="L4091" s="218"/>
      <c r="M4091" s="218"/>
      <c r="N4091" s="218"/>
      <c r="O4091" s="218"/>
      <c r="P4091" s="218"/>
      <c r="Q4091" s="218"/>
    </row>
    <row r="4092" spans="2:17" x14ac:dyDescent="0.25">
      <c r="B4092" s="76"/>
      <c r="C4092" s="77"/>
      <c r="D4092" s="231"/>
      <c r="E4092" s="35"/>
      <c r="F4092" s="225"/>
      <c r="G4092" s="79"/>
      <c r="H4092" s="290"/>
      <c r="I4092" s="74" t="str">
        <f t="shared" si="101"/>
        <v>11900</v>
      </c>
      <c r="J4092" s="218"/>
      <c r="K4092" s="218"/>
      <c r="L4092" s="218"/>
      <c r="M4092" s="218"/>
      <c r="N4092" s="218"/>
      <c r="O4092" s="218"/>
      <c r="P4092" s="218"/>
      <c r="Q4092" s="218"/>
    </row>
    <row r="4093" spans="2:17" x14ac:dyDescent="0.25">
      <c r="B4093" s="76"/>
      <c r="C4093" s="77"/>
      <c r="D4093" s="231"/>
      <c r="E4093" s="35"/>
      <c r="F4093" s="225"/>
      <c r="G4093" s="79"/>
      <c r="H4093" s="290"/>
      <c r="I4093" s="74" t="str">
        <f t="shared" si="101"/>
        <v>11900</v>
      </c>
      <c r="J4093" s="218"/>
      <c r="K4093" s="218"/>
      <c r="L4093" s="218"/>
      <c r="M4093" s="218"/>
      <c r="N4093" s="218"/>
      <c r="O4093" s="218"/>
      <c r="P4093" s="218"/>
      <c r="Q4093" s="218"/>
    </row>
    <row r="4094" spans="2:17" x14ac:dyDescent="0.25">
      <c r="B4094" s="76"/>
      <c r="C4094" s="77"/>
      <c r="D4094" s="231"/>
      <c r="E4094" s="35"/>
      <c r="F4094" s="225"/>
      <c r="G4094" s="79"/>
      <c r="H4094" s="290"/>
      <c r="I4094" s="74" t="str">
        <f t="shared" si="101"/>
        <v>11900</v>
      </c>
      <c r="J4094" s="218"/>
      <c r="K4094" s="218"/>
      <c r="L4094" s="218"/>
      <c r="M4094" s="218"/>
      <c r="N4094" s="218"/>
      <c r="O4094" s="218"/>
      <c r="P4094" s="218"/>
      <c r="Q4094" s="218"/>
    </row>
    <row r="4095" spans="2:17" x14ac:dyDescent="0.25">
      <c r="B4095" s="76"/>
      <c r="C4095" s="77"/>
      <c r="D4095" s="231"/>
      <c r="E4095" s="35"/>
      <c r="F4095" s="225"/>
      <c r="G4095" s="79"/>
      <c r="H4095" s="290"/>
      <c r="I4095" s="74" t="str">
        <f t="shared" si="101"/>
        <v>11900</v>
      </c>
      <c r="J4095" s="218"/>
      <c r="K4095" s="218"/>
      <c r="L4095" s="218"/>
      <c r="M4095" s="218"/>
      <c r="N4095" s="218"/>
      <c r="O4095" s="218"/>
      <c r="P4095" s="218"/>
      <c r="Q4095" s="218"/>
    </row>
    <row r="4096" spans="2:17" x14ac:dyDescent="0.25">
      <c r="B4096" s="76"/>
      <c r="C4096" s="77"/>
      <c r="D4096" s="231"/>
      <c r="E4096" s="35"/>
      <c r="F4096" s="225"/>
      <c r="G4096" s="79"/>
      <c r="H4096" s="290"/>
      <c r="I4096" s="74" t="str">
        <f t="shared" si="101"/>
        <v>11900</v>
      </c>
      <c r="J4096" s="218"/>
      <c r="K4096" s="218"/>
      <c r="L4096" s="218"/>
      <c r="M4096" s="218"/>
      <c r="N4096" s="218"/>
      <c r="O4096" s="218"/>
      <c r="P4096" s="218"/>
      <c r="Q4096" s="218"/>
    </row>
    <row r="4097" spans="2:17" x14ac:dyDescent="0.25">
      <c r="B4097" s="76"/>
      <c r="C4097" s="77"/>
      <c r="D4097" s="231"/>
      <c r="E4097" s="35"/>
      <c r="F4097" s="225"/>
      <c r="G4097" s="79"/>
      <c r="H4097" s="290"/>
      <c r="I4097" s="74" t="str">
        <f t="shared" si="101"/>
        <v>11900</v>
      </c>
      <c r="J4097" s="218"/>
      <c r="K4097" s="218"/>
      <c r="L4097" s="218"/>
      <c r="M4097" s="218"/>
      <c r="N4097" s="218"/>
      <c r="O4097" s="218"/>
      <c r="P4097" s="218"/>
      <c r="Q4097" s="218"/>
    </row>
    <row r="4098" spans="2:17" x14ac:dyDescent="0.25">
      <c r="B4098" s="76"/>
      <c r="C4098" s="77"/>
      <c r="D4098" s="231"/>
      <c r="E4098" s="35"/>
      <c r="F4098" s="225"/>
      <c r="G4098" s="79"/>
      <c r="H4098" s="290"/>
      <c r="I4098" s="74" t="str">
        <f t="shared" si="101"/>
        <v>11900</v>
      </c>
      <c r="J4098" s="218"/>
      <c r="K4098" s="218"/>
      <c r="L4098" s="218"/>
      <c r="M4098" s="218"/>
      <c r="N4098" s="218"/>
      <c r="O4098" s="218"/>
      <c r="P4098" s="218"/>
      <c r="Q4098" s="218"/>
    </row>
    <row r="4099" spans="2:17" x14ac:dyDescent="0.25">
      <c r="B4099" s="76"/>
      <c r="C4099" s="77"/>
      <c r="D4099" s="231"/>
      <c r="E4099" s="35"/>
      <c r="F4099" s="225"/>
      <c r="G4099" s="79"/>
      <c r="H4099" s="290"/>
      <c r="I4099" s="74" t="str">
        <f t="shared" si="101"/>
        <v>11900</v>
      </c>
      <c r="J4099" s="218"/>
      <c r="K4099" s="218"/>
      <c r="L4099" s="218"/>
      <c r="M4099" s="218"/>
      <c r="N4099" s="218"/>
      <c r="O4099" s="218"/>
      <c r="P4099" s="218"/>
      <c r="Q4099" s="218"/>
    </row>
    <row r="4100" spans="2:17" x14ac:dyDescent="0.25">
      <c r="B4100" s="76"/>
      <c r="C4100" s="77"/>
      <c r="D4100" s="231"/>
      <c r="E4100" s="35"/>
      <c r="F4100" s="225"/>
      <c r="G4100" s="79"/>
      <c r="H4100" s="290"/>
      <c r="I4100" s="74" t="str">
        <f t="shared" si="101"/>
        <v>11900</v>
      </c>
      <c r="J4100" s="218"/>
      <c r="K4100" s="218"/>
      <c r="L4100" s="218"/>
      <c r="M4100" s="218"/>
      <c r="N4100" s="218"/>
      <c r="O4100" s="218"/>
      <c r="P4100" s="218"/>
      <c r="Q4100" s="218"/>
    </row>
    <row r="4101" spans="2:17" x14ac:dyDescent="0.25">
      <c r="B4101" s="76"/>
      <c r="C4101" s="77"/>
      <c r="D4101" s="231"/>
      <c r="E4101" s="35"/>
      <c r="F4101" s="225"/>
      <c r="G4101" s="79"/>
      <c r="H4101" s="290"/>
      <c r="I4101" s="74" t="str">
        <f t="shared" si="101"/>
        <v>11900</v>
      </c>
      <c r="J4101" s="218"/>
      <c r="K4101" s="218"/>
      <c r="L4101" s="218"/>
      <c r="M4101" s="218"/>
      <c r="N4101" s="218"/>
      <c r="O4101" s="218"/>
      <c r="P4101" s="218"/>
      <c r="Q4101" s="218"/>
    </row>
    <row r="4102" spans="2:17" x14ac:dyDescent="0.25">
      <c r="B4102" s="76"/>
      <c r="C4102" s="77"/>
      <c r="D4102" s="231"/>
      <c r="E4102" s="35"/>
      <c r="F4102" s="225"/>
      <c r="G4102" s="79"/>
      <c r="H4102" s="290"/>
      <c r="I4102" s="74" t="str">
        <f t="shared" si="101"/>
        <v>11900</v>
      </c>
      <c r="J4102" s="218"/>
      <c r="K4102" s="218"/>
      <c r="L4102" s="218"/>
      <c r="M4102" s="218"/>
      <c r="N4102" s="218"/>
      <c r="O4102" s="218"/>
      <c r="P4102" s="218"/>
      <c r="Q4102" s="218"/>
    </row>
    <row r="4103" spans="2:17" x14ac:dyDescent="0.25">
      <c r="B4103" s="76"/>
      <c r="C4103" s="77"/>
      <c r="D4103" s="231"/>
      <c r="E4103" s="35"/>
      <c r="F4103" s="225"/>
      <c r="G4103" s="79"/>
      <c r="H4103" s="290"/>
      <c r="I4103" s="74" t="str">
        <f t="shared" si="101"/>
        <v>11900</v>
      </c>
      <c r="J4103" s="218"/>
      <c r="K4103" s="218"/>
      <c r="L4103" s="218"/>
      <c r="M4103" s="218"/>
      <c r="N4103" s="218"/>
      <c r="O4103" s="218"/>
      <c r="P4103" s="218"/>
      <c r="Q4103" s="218"/>
    </row>
    <row r="4104" spans="2:17" x14ac:dyDescent="0.25">
      <c r="B4104" s="76"/>
      <c r="C4104" s="77"/>
      <c r="D4104" s="231"/>
      <c r="E4104" s="35"/>
      <c r="F4104" s="225"/>
      <c r="G4104" s="79"/>
      <c r="H4104" s="290"/>
      <c r="I4104" s="74" t="str">
        <f t="shared" si="101"/>
        <v>11900</v>
      </c>
      <c r="J4104" s="218"/>
      <c r="K4104" s="218"/>
      <c r="L4104" s="218"/>
      <c r="M4104" s="218"/>
      <c r="N4104" s="218"/>
      <c r="O4104" s="218"/>
      <c r="P4104" s="218"/>
      <c r="Q4104" s="218"/>
    </row>
    <row r="4105" spans="2:17" x14ac:dyDescent="0.25">
      <c r="B4105" s="76"/>
      <c r="C4105" s="77"/>
      <c r="D4105" s="231"/>
      <c r="E4105" s="35"/>
      <c r="F4105" s="225"/>
      <c r="G4105" s="79"/>
      <c r="H4105" s="290"/>
      <c r="I4105" s="74" t="str">
        <f t="shared" si="101"/>
        <v>11900</v>
      </c>
      <c r="J4105" s="218"/>
      <c r="K4105" s="218"/>
      <c r="L4105" s="218"/>
      <c r="M4105" s="218"/>
      <c r="N4105" s="218"/>
      <c r="O4105" s="218"/>
      <c r="P4105" s="218"/>
      <c r="Q4105" s="218"/>
    </row>
    <row r="4106" spans="2:17" x14ac:dyDescent="0.25">
      <c r="B4106" s="76"/>
      <c r="C4106" s="77"/>
      <c r="D4106" s="231"/>
      <c r="E4106" s="35"/>
      <c r="F4106" s="225"/>
      <c r="G4106" s="79"/>
      <c r="H4106" s="290"/>
      <c r="I4106" s="74" t="str">
        <f t="shared" si="101"/>
        <v>11900</v>
      </c>
      <c r="J4106" s="218"/>
      <c r="K4106" s="218"/>
      <c r="L4106" s="218"/>
      <c r="M4106" s="218"/>
      <c r="N4106" s="218"/>
      <c r="O4106" s="218"/>
      <c r="P4106" s="218"/>
      <c r="Q4106" s="218"/>
    </row>
    <row r="4107" spans="2:17" x14ac:dyDescent="0.25">
      <c r="B4107" s="76"/>
      <c r="C4107" s="77"/>
      <c r="D4107" s="231"/>
      <c r="E4107" s="35"/>
      <c r="F4107" s="225"/>
      <c r="G4107" s="79"/>
      <c r="H4107" s="290"/>
      <c r="I4107" s="74" t="str">
        <f t="shared" si="101"/>
        <v>11900</v>
      </c>
      <c r="J4107" s="218"/>
      <c r="K4107" s="218"/>
      <c r="L4107" s="218"/>
      <c r="M4107" s="218"/>
      <c r="N4107" s="218"/>
      <c r="O4107" s="218"/>
      <c r="P4107" s="218"/>
      <c r="Q4107" s="218"/>
    </row>
    <row r="4108" spans="2:17" x14ac:dyDescent="0.25">
      <c r="B4108" s="76"/>
      <c r="C4108" s="77"/>
      <c r="D4108" s="231"/>
      <c r="E4108" s="35"/>
      <c r="F4108" s="225"/>
      <c r="G4108" s="79"/>
      <c r="H4108" s="290"/>
      <c r="I4108" s="74" t="str">
        <f t="shared" si="101"/>
        <v>11900</v>
      </c>
      <c r="J4108" s="218"/>
      <c r="K4108" s="218"/>
      <c r="L4108" s="218"/>
      <c r="M4108" s="218"/>
      <c r="N4108" s="218"/>
      <c r="O4108" s="218"/>
      <c r="P4108" s="218"/>
      <c r="Q4108" s="218"/>
    </row>
    <row r="4109" spans="2:17" x14ac:dyDescent="0.25">
      <c r="B4109" s="76"/>
      <c r="C4109" s="77"/>
      <c r="D4109" s="231"/>
      <c r="E4109" s="35"/>
      <c r="F4109" s="225"/>
      <c r="G4109" s="79"/>
      <c r="H4109" s="290"/>
      <c r="I4109" s="74" t="str">
        <f t="shared" si="101"/>
        <v>11900</v>
      </c>
      <c r="J4109" s="218"/>
      <c r="K4109" s="218"/>
      <c r="L4109" s="218"/>
      <c r="M4109" s="218"/>
      <c r="N4109" s="218"/>
      <c r="O4109" s="218"/>
      <c r="P4109" s="218"/>
      <c r="Q4109" s="218"/>
    </row>
    <row r="4110" spans="2:17" x14ac:dyDescent="0.25">
      <c r="B4110" s="76"/>
      <c r="C4110" s="77"/>
      <c r="D4110" s="231"/>
      <c r="E4110" s="35"/>
      <c r="F4110" s="225"/>
      <c r="G4110" s="79"/>
      <c r="H4110" s="290"/>
      <c r="I4110" s="74" t="str">
        <f t="shared" si="101"/>
        <v>11900</v>
      </c>
      <c r="J4110" s="218"/>
      <c r="K4110" s="218"/>
      <c r="L4110" s="218"/>
      <c r="M4110" s="218"/>
      <c r="N4110" s="218"/>
      <c r="O4110" s="218"/>
      <c r="P4110" s="218"/>
      <c r="Q4110" s="218"/>
    </row>
    <row r="4111" spans="2:17" x14ac:dyDescent="0.25">
      <c r="B4111" s="76"/>
      <c r="C4111" s="77"/>
      <c r="D4111" s="231"/>
      <c r="E4111" s="35"/>
      <c r="F4111" s="225"/>
      <c r="G4111" s="79"/>
      <c r="H4111" s="290"/>
      <c r="I4111" s="74" t="str">
        <f t="shared" ref="I4111:I4174" si="102">MONTH(D4111)&amp;YEAR(D4111)&amp;G4111</f>
        <v>11900</v>
      </c>
      <c r="J4111" s="218"/>
      <c r="K4111" s="218"/>
      <c r="L4111" s="218"/>
      <c r="M4111" s="218"/>
      <c r="N4111" s="218"/>
      <c r="O4111" s="218"/>
      <c r="P4111" s="218"/>
      <c r="Q4111" s="218"/>
    </row>
    <row r="4112" spans="2:17" x14ac:dyDescent="0.25">
      <c r="B4112" s="76"/>
      <c r="C4112" s="77"/>
      <c r="D4112" s="231"/>
      <c r="E4112" s="35"/>
      <c r="F4112" s="225"/>
      <c r="G4112" s="79"/>
      <c r="H4112" s="290"/>
      <c r="I4112" s="74" t="str">
        <f t="shared" si="102"/>
        <v>11900</v>
      </c>
      <c r="J4112" s="218"/>
      <c r="K4112" s="218"/>
      <c r="L4112" s="218"/>
      <c r="M4112" s="218"/>
      <c r="N4112" s="218"/>
      <c r="O4112" s="218"/>
      <c r="P4112" s="218"/>
      <c r="Q4112" s="218"/>
    </row>
    <row r="4113" spans="2:17" x14ac:dyDescent="0.25">
      <c r="B4113" s="76"/>
      <c r="C4113" s="77"/>
      <c r="D4113" s="231"/>
      <c r="E4113" s="35"/>
      <c r="F4113" s="225"/>
      <c r="G4113" s="79"/>
      <c r="H4113" s="290"/>
      <c r="I4113" s="74" t="str">
        <f t="shared" si="102"/>
        <v>11900</v>
      </c>
      <c r="J4113" s="218"/>
      <c r="K4113" s="218"/>
      <c r="L4113" s="218"/>
      <c r="M4113" s="218"/>
      <c r="N4113" s="218"/>
      <c r="O4113" s="218"/>
      <c r="P4113" s="218"/>
      <c r="Q4113" s="218"/>
    </row>
    <row r="4114" spans="2:17" x14ac:dyDescent="0.25">
      <c r="B4114" s="76"/>
      <c r="C4114" s="77"/>
      <c r="D4114" s="231"/>
      <c r="E4114" s="35"/>
      <c r="F4114" s="225"/>
      <c r="G4114" s="79"/>
      <c r="H4114" s="290"/>
      <c r="I4114" s="74" t="str">
        <f t="shared" si="102"/>
        <v>11900</v>
      </c>
      <c r="J4114" s="218"/>
      <c r="K4114" s="218"/>
      <c r="L4114" s="218"/>
      <c r="M4114" s="218"/>
      <c r="N4114" s="218"/>
      <c r="O4114" s="218"/>
      <c r="P4114" s="218"/>
      <c r="Q4114" s="218"/>
    </row>
    <row r="4115" spans="2:17" x14ac:dyDescent="0.25">
      <c r="B4115" s="76"/>
      <c r="C4115" s="77"/>
      <c r="D4115" s="231"/>
      <c r="E4115" s="35"/>
      <c r="F4115" s="225"/>
      <c r="G4115" s="79"/>
      <c r="H4115" s="290"/>
      <c r="I4115" s="74" t="str">
        <f t="shared" si="102"/>
        <v>11900</v>
      </c>
      <c r="J4115" s="218"/>
      <c r="K4115" s="218"/>
      <c r="L4115" s="218"/>
      <c r="M4115" s="218"/>
      <c r="N4115" s="218"/>
      <c r="O4115" s="218"/>
      <c r="P4115" s="218"/>
      <c r="Q4115" s="218"/>
    </row>
    <row r="4116" spans="2:17" x14ac:dyDescent="0.25">
      <c r="B4116" s="76"/>
      <c r="C4116" s="77"/>
      <c r="D4116" s="231"/>
      <c r="E4116" s="35"/>
      <c r="F4116" s="225"/>
      <c r="G4116" s="79"/>
      <c r="H4116" s="290"/>
      <c r="I4116" s="74" t="str">
        <f t="shared" si="102"/>
        <v>11900</v>
      </c>
      <c r="J4116" s="218"/>
      <c r="K4116" s="218"/>
      <c r="L4116" s="218"/>
      <c r="M4116" s="218"/>
      <c r="N4116" s="218"/>
      <c r="O4116" s="218"/>
      <c r="P4116" s="218"/>
      <c r="Q4116" s="218"/>
    </row>
    <row r="4117" spans="2:17" x14ac:dyDescent="0.25">
      <c r="B4117" s="76"/>
      <c r="C4117" s="77"/>
      <c r="D4117" s="231"/>
      <c r="E4117" s="35"/>
      <c r="F4117" s="225"/>
      <c r="G4117" s="79"/>
      <c r="H4117" s="290"/>
      <c r="I4117" s="74" t="str">
        <f t="shared" si="102"/>
        <v>11900</v>
      </c>
      <c r="J4117" s="218"/>
      <c r="K4117" s="218"/>
      <c r="L4117" s="218"/>
      <c r="M4117" s="218"/>
      <c r="N4117" s="218"/>
      <c r="O4117" s="218"/>
      <c r="P4117" s="218"/>
      <c r="Q4117" s="218"/>
    </row>
    <row r="4118" spans="2:17" x14ac:dyDescent="0.25">
      <c r="B4118" s="76"/>
      <c r="C4118" s="77"/>
      <c r="D4118" s="231"/>
      <c r="E4118" s="35"/>
      <c r="F4118" s="225"/>
      <c r="G4118" s="79"/>
      <c r="H4118" s="290"/>
      <c r="I4118" s="74" t="str">
        <f t="shared" si="102"/>
        <v>11900</v>
      </c>
      <c r="J4118" s="218"/>
      <c r="K4118" s="218"/>
      <c r="L4118" s="218"/>
      <c r="M4118" s="218"/>
      <c r="N4118" s="218"/>
      <c r="O4118" s="218"/>
      <c r="P4118" s="218"/>
      <c r="Q4118" s="218"/>
    </row>
    <row r="4119" spans="2:17" x14ac:dyDescent="0.25">
      <c r="B4119" s="76"/>
      <c r="C4119" s="77"/>
      <c r="D4119" s="231"/>
      <c r="E4119" s="35"/>
      <c r="F4119" s="225"/>
      <c r="G4119" s="79"/>
      <c r="H4119" s="290"/>
      <c r="I4119" s="74" t="str">
        <f t="shared" si="102"/>
        <v>11900</v>
      </c>
      <c r="J4119" s="218"/>
      <c r="K4119" s="218"/>
      <c r="L4119" s="218"/>
      <c r="M4119" s="218"/>
      <c r="N4119" s="218"/>
      <c r="O4119" s="218"/>
      <c r="P4119" s="218"/>
      <c r="Q4119" s="218"/>
    </row>
    <row r="4120" spans="2:17" x14ac:dyDescent="0.25">
      <c r="B4120" s="76"/>
      <c r="C4120" s="77"/>
      <c r="D4120" s="231"/>
      <c r="E4120" s="35"/>
      <c r="F4120" s="225"/>
      <c r="G4120" s="79"/>
      <c r="H4120" s="290"/>
      <c r="I4120" s="74" t="str">
        <f t="shared" si="102"/>
        <v>11900</v>
      </c>
      <c r="J4120" s="218"/>
      <c r="K4120" s="218"/>
      <c r="L4120" s="218"/>
      <c r="M4120" s="218"/>
      <c r="N4120" s="218"/>
      <c r="O4120" s="218"/>
      <c r="P4120" s="218"/>
      <c r="Q4120" s="218"/>
    </row>
    <row r="4121" spans="2:17" x14ac:dyDescent="0.25">
      <c r="B4121" s="76"/>
      <c r="C4121" s="77"/>
      <c r="D4121" s="231"/>
      <c r="E4121" s="35"/>
      <c r="F4121" s="225"/>
      <c r="G4121" s="79"/>
      <c r="H4121" s="290"/>
      <c r="I4121" s="74" t="str">
        <f t="shared" si="102"/>
        <v>11900</v>
      </c>
      <c r="J4121" s="218"/>
      <c r="K4121" s="218"/>
      <c r="L4121" s="218"/>
      <c r="M4121" s="218"/>
      <c r="N4121" s="218"/>
      <c r="O4121" s="218"/>
      <c r="P4121" s="218"/>
      <c r="Q4121" s="218"/>
    </row>
    <row r="4122" spans="2:17" x14ac:dyDescent="0.25">
      <c r="B4122" s="76"/>
      <c r="C4122" s="77"/>
      <c r="D4122" s="231"/>
      <c r="E4122" s="35"/>
      <c r="F4122" s="225"/>
      <c r="G4122" s="79"/>
      <c r="H4122" s="290"/>
      <c r="I4122" s="74" t="str">
        <f t="shared" si="102"/>
        <v>11900</v>
      </c>
      <c r="J4122" s="218"/>
      <c r="K4122" s="218"/>
      <c r="L4122" s="218"/>
      <c r="M4122" s="218"/>
      <c r="N4122" s="218"/>
      <c r="O4122" s="218"/>
      <c r="P4122" s="218"/>
      <c r="Q4122" s="218"/>
    </row>
    <row r="4123" spans="2:17" x14ac:dyDescent="0.25">
      <c r="B4123" s="76"/>
      <c r="C4123" s="77"/>
      <c r="D4123" s="231"/>
      <c r="E4123" s="35"/>
      <c r="F4123" s="225"/>
      <c r="G4123" s="79"/>
      <c r="H4123" s="290"/>
      <c r="I4123" s="74" t="str">
        <f t="shared" si="102"/>
        <v>11900</v>
      </c>
      <c r="J4123" s="218"/>
      <c r="K4123" s="218"/>
      <c r="L4123" s="218"/>
      <c r="M4123" s="218"/>
      <c r="N4123" s="218"/>
      <c r="O4123" s="218"/>
      <c r="P4123" s="218"/>
      <c r="Q4123" s="218"/>
    </row>
    <row r="4124" spans="2:17" x14ac:dyDescent="0.25">
      <c r="B4124" s="76"/>
      <c r="C4124" s="77"/>
      <c r="D4124" s="231"/>
      <c r="E4124" s="35"/>
      <c r="F4124" s="225"/>
      <c r="G4124" s="79"/>
      <c r="H4124" s="290"/>
      <c r="I4124" s="74" t="str">
        <f t="shared" si="102"/>
        <v>11900</v>
      </c>
      <c r="J4124" s="218"/>
      <c r="K4124" s="218"/>
      <c r="L4124" s="218"/>
      <c r="M4124" s="218"/>
      <c r="N4124" s="218"/>
      <c r="O4124" s="218"/>
      <c r="P4124" s="218"/>
      <c r="Q4124" s="218"/>
    </row>
    <row r="4125" spans="2:17" x14ac:dyDescent="0.25">
      <c r="B4125" s="76"/>
      <c r="C4125" s="77"/>
      <c r="D4125" s="231"/>
      <c r="E4125" s="35"/>
      <c r="F4125" s="225"/>
      <c r="G4125" s="79"/>
      <c r="H4125" s="290"/>
      <c r="I4125" s="74" t="str">
        <f t="shared" si="102"/>
        <v>11900</v>
      </c>
      <c r="J4125" s="218"/>
      <c r="K4125" s="218"/>
      <c r="L4125" s="218"/>
      <c r="M4125" s="218"/>
      <c r="N4125" s="218"/>
      <c r="O4125" s="218"/>
      <c r="P4125" s="218"/>
      <c r="Q4125" s="218"/>
    </row>
    <row r="4126" spans="2:17" x14ac:dyDescent="0.25">
      <c r="B4126" s="76"/>
      <c r="C4126" s="77"/>
      <c r="D4126" s="231"/>
      <c r="E4126" s="35"/>
      <c r="F4126" s="225"/>
      <c r="G4126" s="79"/>
      <c r="H4126" s="290"/>
      <c r="I4126" s="74" t="str">
        <f t="shared" si="102"/>
        <v>11900</v>
      </c>
      <c r="J4126" s="218"/>
      <c r="K4126" s="218"/>
      <c r="L4126" s="218"/>
      <c r="M4126" s="218"/>
      <c r="N4126" s="218"/>
      <c r="O4126" s="218"/>
      <c r="P4126" s="218"/>
      <c r="Q4126" s="218"/>
    </row>
    <row r="4127" spans="2:17" x14ac:dyDescent="0.25">
      <c r="B4127" s="76"/>
      <c r="C4127" s="77"/>
      <c r="D4127" s="231"/>
      <c r="E4127" s="35"/>
      <c r="F4127" s="225"/>
      <c r="G4127" s="79"/>
      <c r="H4127" s="290"/>
      <c r="I4127" s="74" t="str">
        <f t="shared" si="102"/>
        <v>11900</v>
      </c>
      <c r="J4127" s="218"/>
      <c r="K4127" s="218"/>
      <c r="L4127" s="218"/>
      <c r="M4127" s="218"/>
      <c r="N4127" s="218"/>
      <c r="O4127" s="218"/>
      <c r="P4127" s="218"/>
      <c r="Q4127" s="218"/>
    </row>
    <row r="4128" spans="2:17" x14ac:dyDescent="0.25">
      <c r="B4128" s="76"/>
      <c r="C4128" s="77"/>
      <c r="D4128" s="231"/>
      <c r="E4128" s="35"/>
      <c r="F4128" s="225"/>
      <c r="G4128" s="79"/>
      <c r="H4128" s="290"/>
      <c r="I4128" s="74" t="str">
        <f t="shared" si="102"/>
        <v>11900</v>
      </c>
      <c r="J4128" s="218"/>
      <c r="K4128" s="218"/>
      <c r="L4128" s="218"/>
      <c r="M4128" s="218"/>
      <c r="N4128" s="218"/>
      <c r="O4128" s="218"/>
      <c r="P4128" s="218"/>
      <c r="Q4128" s="218"/>
    </row>
    <row r="4129" spans="2:17" x14ac:dyDescent="0.25">
      <c r="B4129" s="76"/>
      <c r="C4129" s="77"/>
      <c r="D4129" s="231"/>
      <c r="E4129" s="35"/>
      <c r="F4129" s="225"/>
      <c r="G4129" s="79"/>
      <c r="H4129" s="290"/>
      <c r="I4129" s="74" t="str">
        <f t="shared" si="102"/>
        <v>11900</v>
      </c>
      <c r="J4129" s="218"/>
      <c r="K4129" s="218"/>
      <c r="L4129" s="218"/>
      <c r="M4129" s="218"/>
      <c r="N4129" s="218"/>
      <c r="O4129" s="218"/>
      <c r="P4129" s="218"/>
      <c r="Q4129" s="218"/>
    </row>
    <row r="4130" spans="2:17" x14ac:dyDescent="0.25">
      <c r="B4130" s="76"/>
      <c r="C4130" s="77"/>
      <c r="D4130" s="231"/>
      <c r="E4130" s="35"/>
      <c r="F4130" s="225"/>
      <c r="G4130" s="79"/>
      <c r="H4130" s="290"/>
      <c r="I4130" s="74" t="str">
        <f t="shared" si="102"/>
        <v>11900</v>
      </c>
      <c r="J4130" s="218"/>
      <c r="K4130" s="218"/>
      <c r="L4130" s="218"/>
      <c r="M4130" s="218"/>
      <c r="N4130" s="218"/>
      <c r="O4130" s="218"/>
      <c r="P4130" s="218"/>
      <c r="Q4130" s="218"/>
    </row>
    <row r="4131" spans="2:17" x14ac:dyDescent="0.25">
      <c r="B4131" s="76"/>
      <c r="C4131" s="77"/>
      <c r="D4131" s="231"/>
      <c r="E4131" s="35"/>
      <c r="F4131" s="225"/>
      <c r="G4131" s="79"/>
      <c r="H4131" s="290"/>
      <c r="I4131" s="74" t="str">
        <f t="shared" si="102"/>
        <v>11900</v>
      </c>
      <c r="J4131" s="218"/>
      <c r="K4131" s="218"/>
      <c r="L4131" s="218"/>
      <c r="M4131" s="218"/>
      <c r="N4131" s="218"/>
      <c r="O4131" s="218"/>
      <c r="P4131" s="218"/>
      <c r="Q4131" s="218"/>
    </row>
    <row r="4132" spans="2:17" x14ac:dyDescent="0.25">
      <c r="B4132" s="76"/>
      <c r="C4132" s="77"/>
      <c r="D4132" s="231"/>
      <c r="E4132" s="35"/>
      <c r="F4132" s="225"/>
      <c r="G4132" s="79"/>
      <c r="H4132" s="290"/>
      <c r="I4132" s="74" t="str">
        <f t="shared" si="102"/>
        <v>11900</v>
      </c>
      <c r="J4132" s="218"/>
      <c r="K4132" s="218"/>
      <c r="L4132" s="218"/>
      <c r="M4132" s="218"/>
      <c r="N4132" s="218"/>
      <c r="O4132" s="218"/>
      <c r="P4132" s="218"/>
      <c r="Q4132" s="218"/>
    </row>
    <row r="4133" spans="2:17" x14ac:dyDescent="0.25">
      <c r="B4133" s="76"/>
      <c r="C4133" s="77"/>
      <c r="D4133" s="231"/>
      <c r="E4133" s="35"/>
      <c r="F4133" s="225"/>
      <c r="G4133" s="79"/>
      <c r="H4133" s="290"/>
      <c r="I4133" s="74" t="str">
        <f t="shared" si="102"/>
        <v>11900</v>
      </c>
      <c r="J4133" s="218"/>
      <c r="K4133" s="218"/>
      <c r="L4133" s="218"/>
      <c r="M4133" s="218"/>
      <c r="N4133" s="218"/>
      <c r="O4133" s="218"/>
      <c r="P4133" s="218"/>
      <c r="Q4133" s="218"/>
    </row>
    <row r="4134" spans="2:17" x14ac:dyDescent="0.25">
      <c r="B4134" s="76"/>
      <c r="C4134" s="77"/>
      <c r="D4134" s="231"/>
      <c r="E4134" s="35"/>
      <c r="F4134" s="225"/>
      <c r="G4134" s="79"/>
      <c r="H4134" s="290"/>
      <c r="I4134" s="74" t="str">
        <f t="shared" si="102"/>
        <v>11900</v>
      </c>
      <c r="J4134" s="218"/>
      <c r="K4134" s="218"/>
      <c r="L4134" s="218"/>
      <c r="M4134" s="218"/>
      <c r="N4134" s="218"/>
      <c r="O4134" s="218"/>
      <c r="P4134" s="218"/>
      <c r="Q4134" s="218"/>
    </row>
    <row r="4135" spans="2:17" x14ac:dyDescent="0.25">
      <c r="B4135" s="76"/>
      <c r="C4135" s="77"/>
      <c r="D4135" s="231"/>
      <c r="E4135" s="35"/>
      <c r="F4135" s="225"/>
      <c r="G4135" s="79"/>
      <c r="H4135" s="290"/>
      <c r="I4135" s="74" t="str">
        <f t="shared" si="102"/>
        <v>11900</v>
      </c>
      <c r="J4135" s="218"/>
      <c r="K4135" s="218"/>
      <c r="L4135" s="218"/>
      <c r="M4135" s="218"/>
      <c r="N4135" s="218"/>
      <c r="O4135" s="218"/>
      <c r="P4135" s="218"/>
      <c r="Q4135" s="218"/>
    </row>
    <row r="4136" spans="2:17" x14ac:dyDescent="0.25">
      <c r="B4136" s="76"/>
      <c r="C4136" s="77"/>
      <c r="D4136" s="231"/>
      <c r="E4136" s="35"/>
      <c r="F4136" s="225"/>
      <c r="G4136" s="79"/>
      <c r="H4136" s="290"/>
      <c r="I4136" s="74" t="str">
        <f t="shared" si="102"/>
        <v>11900</v>
      </c>
      <c r="J4136" s="218"/>
      <c r="K4136" s="218"/>
      <c r="L4136" s="218"/>
      <c r="M4136" s="218"/>
      <c r="N4136" s="218"/>
      <c r="O4136" s="218"/>
      <c r="P4136" s="218"/>
      <c r="Q4136" s="218"/>
    </row>
    <row r="4137" spans="2:17" x14ac:dyDescent="0.25">
      <c r="B4137" s="76"/>
      <c r="C4137" s="77"/>
      <c r="D4137" s="231"/>
      <c r="E4137" s="35"/>
      <c r="F4137" s="225"/>
      <c r="G4137" s="79"/>
      <c r="H4137" s="290"/>
      <c r="I4137" s="74" t="str">
        <f t="shared" si="102"/>
        <v>11900</v>
      </c>
      <c r="J4137" s="218"/>
      <c r="K4137" s="218"/>
      <c r="L4137" s="218"/>
      <c r="M4137" s="218"/>
      <c r="N4137" s="218"/>
      <c r="O4137" s="218"/>
      <c r="P4137" s="218"/>
      <c r="Q4137" s="218"/>
    </row>
    <row r="4138" spans="2:17" x14ac:dyDescent="0.25">
      <c r="B4138" s="76"/>
      <c r="C4138" s="77"/>
      <c r="D4138" s="231"/>
      <c r="E4138" s="35"/>
      <c r="F4138" s="225"/>
      <c r="G4138" s="79"/>
      <c r="H4138" s="290"/>
      <c r="I4138" s="74" t="str">
        <f t="shared" si="102"/>
        <v>11900</v>
      </c>
      <c r="J4138" s="218"/>
      <c r="K4138" s="218"/>
      <c r="L4138" s="218"/>
      <c r="M4138" s="218"/>
      <c r="N4138" s="218"/>
      <c r="O4138" s="218"/>
      <c r="P4138" s="218"/>
      <c r="Q4138" s="218"/>
    </row>
    <row r="4139" spans="2:17" x14ac:dyDescent="0.25">
      <c r="B4139" s="76"/>
      <c r="C4139" s="77"/>
      <c r="D4139" s="231"/>
      <c r="E4139" s="35"/>
      <c r="F4139" s="225"/>
      <c r="G4139" s="79"/>
      <c r="H4139" s="290"/>
      <c r="I4139" s="74" t="str">
        <f t="shared" si="102"/>
        <v>11900</v>
      </c>
      <c r="J4139" s="218"/>
      <c r="K4139" s="218"/>
      <c r="L4139" s="218"/>
      <c r="M4139" s="218"/>
      <c r="N4139" s="218"/>
      <c r="O4139" s="218"/>
      <c r="P4139" s="218"/>
      <c r="Q4139" s="218"/>
    </row>
    <row r="4140" spans="2:17" x14ac:dyDescent="0.25">
      <c r="B4140" s="76"/>
      <c r="C4140" s="77"/>
      <c r="D4140" s="231"/>
      <c r="E4140" s="35"/>
      <c r="F4140" s="225"/>
      <c r="G4140" s="79"/>
      <c r="H4140" s="290"/>
      <c r="I4140" s="74" t="str">
        <f t="shared" si="102"/>
        <v>11900</v>
      </c>
      <c r="J4140" s="218"/>
      <c r="K4140" s="218"/>
      <c r="L4140" s="218"/>
      <c r="M4140" s="218"/>
      <c r="N4140" s="218"/>
      <c r="O4140" s="218"/>
      <c r="P4140" s="218"/>
      <c r="Q4140" s="218"/>
    </row>
    <row r="4141" spans="2:17" x14ac:dyDescent="0.25">
      <c r="B4141" s="76"/>
      <c r="C4141" s="77"/>
      <c r="D4141" s="231"/>
      <c r="E4141" s="35"/>
      <c r="F4141" s="225"/>
      <c r="G4141" s="79"/>
      <c r="H4141" s="290"/>
      <c r="I4141" s="74" t="str">
        <f t="shared" si="102"/>
        <v>11900</v>
      </c>
      <c r="J4141" s="218"/>
      <c r="K4141" s="218"/>
      <c r="L4141" s="218"/>
      <c r="M4141" s="218"/>
      <c r="N4141" s="218"/>
      <c r="O4141" s="218"/>
      <c r="P4141" s="218"/>
      <c r="Q4141" s="218"/>
    </row>
    <row r="4142" spans="2:17" x14ac:dyDescent="0.25">
      <c r="B4142" s="76"/>
      <c r="C4142" s="77"/>
      <c r="D4142" s="231"/>
      <c r="E4142" s="35"/>
      <c r="F4142" s="225"/>
      <c r="G4142" s="79"/>
      <c r="H4142" s="290"/>
      <c r="I4142" s="74" t="str">
        <f t="shared" si="102"/>
        <v>11900</v>
      </c>
      <c r="J4142" s="218"/>
      <c r="K4142" s="218"/>
      <c r="L4142" s="218"/>
      <c r="M4142" s="218"/>
      <c r="N4142" s="218"/>
      <c r="O4142" s="218"/>
      <c r="P4142" s="218"/>
      <c r="Q4142" s="218"/>
    </row>
    <row r="4143" spans="2:17" x14ac:dyDescent="0.25">
      <c r="B4143" s="76"/>
      <c r="C4143" s="77"/>
      <c r="D4143" s="231"/>
      <c r="E4143" s="35"/>
      <c r="F4143" s="225"/>
      <c r="G4143" s="79"/>
      <c r="H4143" s="290"/>
      <c r="I4143" s="74" t="str">
        <f t="shared" si="102"/>
        <v>11900</v>
      </c>
      <c r="J4143" s="218"/>
      <c r="K4143" s="218"/>
      <c r="L4143" s="218"/>
      <c r="M4143" s="218"/>
      <c r="N4143" s="218"/>
      <c r="O4143" s="218"/>
      <c r="P4143" s="218"/>
      <c r="Q4143" s="218"/>
    </row>
    <row r="4144" spans="2:17" x14ac:dyDescent="0.25">
      <c r="B4144" s="76"/>
      <c r="C4144" s="77"/>
      <c r="D4144" s="231"/>
      <c r="E4144" s="35"/>
      <c r="F4144" s="225"/>
      <c r="G4144" s="79"/>
      <c r="H4144" s="290"/>
      <c r="I4144" s="74" t="str">
        <f t="shared" si="102"/>
        <v>11900</v>
      </c>
      <c r="J4144" s="218"/>
      <c r="K4144" s="218"/>
      <c r="L4144" s="218"/>
      <c r="M4144" s="218"/>
      <c r="N4144" s="218"/>
      <c r="O4144" s="218"/>
      <c r="P4144" s="218"/>
      <c r="Q4144" s="218"/>
    </row>
    <row r="4145" spans="2:17" x14ac:dyDescent="0.25">
      <c r="B4145" s="76"/>
      <c r="C4145" s="77"/>
      <c r="D4145" s="231"/>
      <c r="E4145" s="35"/>
      <c r="F4145" s="225"/>
      <c r="G4145" s="79"/>
      <c r="H4145" s="290"/>
      <c r="I4145" s="74" t="str">
        <f t="shared" si="102"/>
        <v>11900</v>
      </c>
      <c r="J4145" s="218"/>
      <c r="K4145" s="218"/>
      <c r="L4145" s="218"/>
      <c r="M4145" s="218"/>
      <c r="N4145" s="218"/>
      <c r="O4145" s="218"/>
      <c r="P4145" s="218"/>
      <c r="Q4145" s="218"/>
    </row>
    <row r="4146" spans="2:17" x14ac:dyDescent="0.25">
      <c r="B4146" s="76"/>
      <c r="C4146" s="77"/>
      <c r="D4146" s="231"/>
      <c r="E4146" s="35"/>
      <c r="F4146" s="225"/>
      <c r="G4146" s="79"/>
      <c r="H4146" s="290"/>
      <c r="I4146" s="74" t="str">
        <f t="shared" si="102"/>
        <v>11900</v>
      </c>
      <c r="J4146" s="218"/>
      <c r="K4146" s="218"/>
      <c r="L4146" s="218"/>
      <c r="M4146" s="218"/>
      <c r="N4146" s="218"/>
      <c r="O4146" s="218"/>
      <c r="P4146" s="218"/>
      <c r="Q4146" s="218"/>
    </row>
    <row r="4147" spans="2:17" x14ac:dyDescent="0.25">
      <c r="B4147" s="76"/>
      <c r="C4147" s="77"/>
      <c r="D4147" s="231"/>
      <c r="E4147" s="35"/>
      <c r="F4147" s="225"/>
      <c r="G4147" s="79"/>
      <c r="H4147" s="290"/>
      <c r="I4147" s="74" t="str">
        <f t="shared" si="102"/>
        <v>11900</v>
      </c>
      <c r="J4147" s="218"/>
      <c r="K4147" s="218"/>
      <c r="L4147" s="218"/>
      <c r="M4147" s="218"/>
      <c r="N4147" s="218"/>
      <c r="O4147" s="218"/>
      <c r="P4147" s="218"/>
      <c r="Q4147" s="218"/>
    </row>
    <row r="4148" spans="2:17" x14ac:dyDescent="0.25">
      <c r="B4148" s="76"/>
      <c r="C4148" s="77"/>
      <c r="D4148" s="231"/>
      <c r="E4148" s="35"/>
      <c r="F4148" s="225"/>
      <c r="G4148" s="79"/>
      <c r="H4148" s="290"/>
      <c r="I4148" s="74" t="str">
        <f t="shared" si="102"/>
        <v>11900</v>
      </c>
      <c r="J4148" s="218"/>
      <c r="K4148" s="218"/>
      <c r="L4148" s="218"/>
      <c r="M4148" s="218"/>
      <c r="N4148" s="218"/>
      <c r="O4148" s="218"/>
      <c r="P4148" s="218"/>
      <c r="Q4148" s="218"/>
    </row>
    <row r="4149" spans="2:17" x14ac:dyDescent="0.25">
      <c r="B4149" s="76"/>
      <c r="C4149" s="77"/>
      <c r="D4149" s="231"/>
      <c r="E4149" s="35"/>
      <c r="F4149" s="225"/>
      <c r="G4149" s="79"/>
      <c r="H4149" s="290"/>
      <c r="I4149" s="74" t="str">
        <f t="shared" si="102"/>
        <v>11900</v>
      </c>
      <c r="J4149" s="218"/>
      <c r="K4149" s="218"/>
      <c r="L4149" s="218"/>
      <c r="M4149" s="218"/>
      <c r="N4149" s="218"/>
      <c r="O4149" s="218"/>
      <c r="P4149" s="218"/>
      <c r="Q4149" s="218"/>
    </row>
    <row r="4150" spans="2:17" x14ac:dyDescent="0.25">
      <c r="B4150" s="76"/>
      <c r="C4150" s="77"/>
      <c r="D4150" s="231"/>
      <c r="E4150" s="35"/>
      <c r="F4150" s="225"/>
      <c r="G4150" s="79"/>
      <c r="H4150" s="290"/>
      <c r="I4150" s="74" t="str">
        <f t="shared" si="102"/>
        <v>11900</v>
      </c>
      <c r="J4150" s="218"/>
      <c r="K4150" s="218"/>
      <c r="L4150" s="218"/>
      <c r="M4150" s="218"/>
      <c r="N4150" s="218"/>
      <c r="O4150" s="218"/>
      <c r="P4150" s="218"/>
      <c r="Q4150" s="218"/>
    </row>
    <row r="4151" spans="2:17" x14ac:dyDescent="0.25">
      <c r="B4151" s="76"/>
      <c r="C4151" s="77"/>
      <c r="D4151" s="231"/>
      <c r="E4151" s="35"/>
      <c r="F4151" s="225"/>
      <c r="G4151" s="79"/>
      <c r="H4151" s="290"/>
      <c r="I4151" s="74" t="str">
        <f t="shared" si="102"/>
        <v>11900</v>
      </c>
      <c r="J4151" s="218"/>
      <c r="K4151" s="218"/>
      <c r="L4151" s="218"/>
      <c r="M4151" s="218"/>
      <c r="N4151" s="218"/>
      <c r="O4151" s="218"/>
      <c r="P4151" s="218"/>
      <c r="Q4151" s="218"/>
    </row>
    <row r="4152" spans="2:17" x14ac:dyDescent="0.25">
      <c r="B4152" s="76"/>
      <c r="C4152" s="77"/>
      <c r="D4152" s="231"/>
      <c r="E4152" s="35"/>
      <c r="F4152" s="225"/>
      <c r="G4152" s="79"/>
      <c r="H4152" s="290"/>
      <c r="I4152" s="74" t="str">
        <f t="shared" si="102"/>
        <v>11900</v>
      </c>
      <c r="J4152" s="218"/>
      <c r="K4152" s="218"/>
      <c r="L4152" s="218"/>
      <c r="M4152" s="218"/>
      <c r="N4152" s="218"/>
      <c r="O4152" s="218"/>
      <c r="P4152" s="218"/>
      <c r="Q4152" s="218"/>
    </row>
    <row r="4153" spans="2:17" x14ac:dyDescent="0.25">
      <c r="B4153" s="76"/>
      <c r="C4153" s="77"/>
      <c r="D4153" s="231"/>
      <c r="E4153" s="35"/>
      <c r="F4153" s="225"/>
      <c r="G4153" s="79"/>
      <c r="H4153" s="290"/>
      <c r="I4153" s="74" t="str">
        <f t="shared" si="102"/>
        <v>11900</v>
      </c>
      <c r="J4153" s="218"/>
      <c r="K4153" s="218"/>
      <c r="L4153" s="218"/>
      <c r="M4153" s="218"/>
      <c r="N4153" s="218"/>
      <c r="O4153" s="218"/>
      <c r="P4153" s="218"/>
      <c r="Q4153" s="218"/>
    </row>
    <row r="4154" spans="2:17" x14ac:dyDescent="0.25">
      <c r="B4154" s="76"/>
      <c r="C4154" s="77"/>
      <c r="D4154" s="231"/>
      <c r="E4154" s="35"/>
      <c r="F4154" s="225"/>
      <c r="G4154" s="79"/>
      <c r="H4154" s="290"/>
      <c r="I4154" s="74" t="str">
        <f t="shared" si="102"/>
        <v>11900</v>
      </c>
      <c r="J4154" s="218"/>
      <c r="K4154" s="218"/>
      <c r="L4154" s="218"/>
      <c r="M4154" s="218"/>
      <c r="N4154" s="218"/>
      <c r="O4154" s="218"/>
      <c r="P4154" s="218"/>
      <c r="Q4154" s="218"/>
    </row>
    <row r="4155" spans="2:17" x14ac:dyDescent="0.25">
      <c r="B4155" s="76"/>
      <c r="C4155" s="77"/>
      <c r="D4155" s="231"/>
      <c r="E4155" s="35"/>
      <c r="F4155" s="225"/>
      <c r="G4155" s="79"/>
      <c r="H4155" s="290"/>
      <c r="I4155" s="74" t="str">
        <f t="shared" si="102"/>
        <v>11900</v>
      </c>
      <c r="J4155" s="218"/>
      <c r="K4155" s="218"/>
      <c r="L4155" s="218"/>
      <c r="M4155" s="218"/>
      <c r="N4155" s="218"/>
      <c r="O4155" s="218"/>
      <c r="P4155" s="218"/>
      <c r="Q4155" s="218"/>
    </row>
    <row r="4156" spans="2:17" x14ac:dyDescent="0.25">
      <c r="B4156" s="76"/>
      <c r="C4156" s="77"/>
      <c r="D4156" s="231"/>
      <c r="E4156" s="35"/>
      <c r="F4156" s="225"/>
      <c r="G4156" s="79"/>
      <c r="H4156" s="290"/>
      <c r="I4156" s="74" t="str">
        <f t="shared" si="102"/>
        <v>11900</v>
      </c>
      <c r="J4156" s="218"/>
      <c r="K4156" s="218"/>
      <c r="L4156" s="218"/>
      <c r="M4156" s="218"/>
      <c r="N4156" s="218"/>
      <c r="O4156" s="218"/>
      <c r="P4156" s="218"/>
      <c r="Q4156" s="218"/>
    </row>
    <row r="4157" spans="2:17" x14ac:dyDescent="0.25">
      <c r="B4157" s="76"/>
      <c r="C4157" s="77"/>
      <c r="D4157" s="231"/>
      <c r="E4157" s="35"/>
      <c r="F4157" s="225"/>
      <c r="G4157" s="79"/>
      <c r="H4157" s="290"/>
      <c r="I4157" s="74" t="str">
        <f t="shared" si="102"/>
        <v>11900</v>
      </c>
      <c r="J4157" s="218"/>
      <c r="K4157" s="218"/>
      <c r="L4157" s="218"/>
      <c r="M4157" s="218"/>
      <c r="N4157" s="218"/>
      <c r="O4157" s="218"/>
      <c r="P4157" s="218"/>
      <c r="Q4157" s="218"/>
    </row>
    <row r="4158" spans="2:17" x14ac:dyDescent="0.25">
      <c r="B4158" s="76"/>
      <c r="C4158" s="77"/>
      <c r="D4158" s="231"/>
      <c r="E4158" s="35"/>
      <c r="F4158" s="225"/>
      <c r="G4158" s="79"/>
      <c r="H4158" s="290"/>
      <c r="I4158" s="74" t="str">
        <f t="shared" si="102"/>
        <v>11900</v>
      </c>
      <c r="J4158" s="218"/>
      <c r="K4158" s="218"/>
      <c r="L4158" s="218"/>
      <c r="M4158" s="218"/>
      <c r="N4158" s="218"/>
      <c r="O4158" s="218"/>
      <c r="P4158" s="218"/>
      <c r="Q4158" s="218"/>
    </row>
    <row r="4159" spans="2:17" x14ac:dyDescent="0.25">
      <c r="B4159" s="76"/>
      <c r="C4159" s="77"/>
      <c r="D4159" s="231"/>
      <c r="E4159" s="35"/>
      <c r="F4159" s="225"/>
      <c r="G4159" s="79"/>
      <c r="H4159" s="290"/>
      <c r="I4159" s="74" t="str">
        <f t="shared" si="102"/>
        <v>11900</v>
      </c>
      <c r="J4159" s="218"/>
      <c r="K4159" s="218"/>
      <c r="L4159" s="218"/>
      <c r="M4159" s="218"/>
      <c r="N4159" s="218"/>
      <c r="O4159" s="218"/>
      <c r="P4159" s="218"/>
      <c r="Q4159" s="218"/>
    </row>
    <row r="4160" spans="2:17" x14ac:dyDescent="0.25">
      <c r="B4160" s="76"/>
      <c r="C4160" s="77"/>
      <c r="D4160" s="231"/>
      <c r="E4160" s="35"/>
      <c r="F4160" s="225"/>
      <c r="G4160" s="79"/>
      <c r="H4160" s="290"/>
      <c r="I4160" s="74" t="str">
        <f t="shared" si="102"/>
        <v>11900</v>
      </c>
      <c r="J4160" s="218"/>
      <c r="K4160" s="218"/>
      <c r="L4160" s="218"/>
      <c r="M4160" s="218"/>
      <c r="N4160" s="218"/>
      <c r="O4160" s="218"/>
      <c r="P4160" s="218"/>
      <c r="Q4160" s="218"/>
    </row>
    <row r="4161" spans="2:17" x14ac:dyDescent="0.25">
      <c r="B4161" s="76"/>
      <c r="C4161" s="77"/>
      <c r="D4161" s="231"/>
      <c r="E4161" s="35"/>
      <c r="F4161" s="225"/>
      <c r="G4161" s="79"/>
      <c r="H4161" s="290"/>
      <c r="I4161" s="74" t="str">
        <f t="shared" si="102"/>
        <v>11900</v>
      </c>
      <c r="J4161" s="218"/>
      <c r="K4161" s="218"/>
      <c r="L4161" s="218"/>
      <c r="M4161" s="218"/>
      <c r="N4161" s="218"/>
      <c r="O4161" s="218"/>
      <c r="P4161" s="218"/>
      <c r="Q4161" s="218"/>
    </row>
    <row r="4162" spans="2:17" x14ac:dyDescent="0.25">
      <c r="B4162" s="76"/>
      <c r="C4162" s="77"/>
      <c r="D4162" s="231"/>
      <c r="E4162" s="35"/>
      <c r="F4162" s="225"/>
      <c r="G4162" s="79"/>
      <c r="H4162" s="290"/>
      <c r="I4162" s="74" t="str">
        <f t="shared" si="102"/>
        <v>11900</v>
      </c>
      <c r="J4162" s="218"/>
      <c r="K4162" s="218"/>
      <c r="L4162" s="218"/>
      <c r="M4162" s="218"/>
      <c r="N4162" s="218"/>
      <c r="O4162" s="218"/>
      <c r="P4162" s="218"/>
      <c r="Q4162" s="218"/>
    </row>
    <row r="4163" spans="2:17" x14ac:dyDescent="0.25">
      <c r="B4163" s="76"/>
      <c r="C4163" s="77"/>
      <c r="D4163" s="231"/>
      <c r="E4163" s="35"/>
      <c r="F4163" s="225"/>
      <c r="G4163" s="79"/>
      <c r="H4163" s="290"/>
      <c r="I4163" s="74" t="str">
        <f t="shared" si="102"/>
        <v>11900</v>
      </c>
      <c r="J4163" s="218"/>
      <c r="K4163" s="218"/>
      <c r="L4163" s="218"/>
      <c r="M4163" s="218"/>
      <c r="N4163" s="218"/>
      <c r="O4163" s="218"/>
      <c r="P4163" s="218"/>
      <c r="Q4163" s="218"/>
    </row>
    <row r="4164" spans="2:17" x14ac:dyDescent="0.25">
      <c r="B4164" s="76"/>
      <c r="C4164" s="77"/>
      <c r="D4164" s="231"/>
      <c r="E4164" s="35"/>
      <c r="F4164" s="225"/>
      <c r="G4164" s="79"/>
      <c r="H4164" s="290"/>
      <c r="I4164" s="74" t="str">
        <f t="shared" si="102"/>
        <v>11900</v>
      </c>
      <c r="J4164" s="218"/>
      <c r="K4164" s="218"/>
      <c r="L4164" s="218"/>
      <c r="M4164" s="218"/>
      <c r="N4164" s="218"/>
      <c r="O4164" s="218"/>
      <c r="P4164" s="218"/>
      <c r="Q4164" s="218"/>
    </row>
    <row r="4165" spans="2:17" x14ac:dyDescent="0.25">
      <c r="B4165" s="76"/>
      <c r="C4165" s="77"/>
      <c r="D4165" s="231"/>
      <c r="E4165" s="35"/>
      <c r="F4165" s="225"/>
      <c r="G4165" s="79"/>
      <c r="H4165" s="290"/>
      <c r="I4165" s="74" t="str">
        <f t="shared" si="102"/>
        <v>11900</v>
      </c>
      <c r="J4165" s="218"/>
      <c r="K4165" s="218"/>
      <c r="L4165" s="218"/>
      <c r="M4165" s="218"/>
      <c r="N4165" s="218"/>
      <c r="O4165" s="218"/>
      <c r="P4165" s="218"/>
      <c r="Q4165" s="218"/>
    </row>
    <row r="4166" spans="2:17" x14ac:dyDescent="0.25">
      <c r="B4166" s="76"/>
      <c r="C4166" s="77"/>
      <c r="D4166" s="231"/>
      <c r="E4166" s="35"/>
      <c r="F4166" s="225"/>
      <c r="G4166" s="79"/>
      <c r="H4166" s="290"/>
      <c r="I4166" s="74" t="str">
        <f t="shared" si="102"/>
        <v>11900</v>
      </c>
      <c r="J4166" s="218"/>
      <c r="K4166" s="218"/>
      <c r="L4166" s="218"/>
      <c r="M4166" s="218"/>
      <c r="N4166" s="218"/>
      <c r="O4166" s="218"/>
      <c r="P4166" s="218"/>
      <c r="Q4166" s="218"/>
    </row>
    <row r="4167" spans="2:17" x14ac:dyDescent="0.25">
      <c r="B4167" s="76"/>
      <c r="C4167" s="77"/>
      <c r="D4167" s="231"/>
      <c r="E4167" s="35"/>
      <c r="F4167" s="225"/>
      <c r="G4167" s="79"/>
      <c r="H4167" s="290"/>
      <c r="I4167" s="74" t="str">
        <f t="shared" si="102"/>
        <v>11900</v>
      </c>
      <c r="J4167" s="218"/>
      <c r="K4167" s="218"/>
      <c r="L4167" s="218"/>
      <c r="M4167" s="218"/>
      <c r="N4167" s="218"/>
      <c r="O4167" s="218"/>
      <c r="P4167" s="218"/>
      <c r="Q4167" s="218"/>
    </row>
    <row r="4168" spans="2:17" x14ac:dyDescent="0.25">
      <c r="B4168" s="76"/>
      <c r="C4168" s="77"/>
      <c r="D4168" s="231"/>
      <c r="E4168" s="35"/>
      <c r="F4168" s="225"/>
      <c r="G4168" s="79"/>
      <c r="H4168" s="290"/>
      <c r="I4168" s="74" t="str">
        <f t="shared" si="102"/>
        <v>11900</v>
      </c>
      <c r="J4168" s="218"/>
      <c r="K4168" s="218"/>
      <c r="L4168" s="218"/>
      <c r="M4168" s="218"/>
      <c r="N4168" s="218"/>
      <c r="O4168" s="218"/>
      <c r="P4168" s="218"/>
      <c r="Q4168" s="218"/>
    </row>
    <row r="4169" spans="2:17" x14ac:dyDescent="0.25">
      <c r="B4169" s="76"/>
      <c r="C4169" s="77"/>
      <c r="D4169" s="231"/>
      <c r="E4169" s="35"/>
      <c r="F4169" s="225"/>
      <c r="G4169" s="79"/>
      <c r="H4169" s="290"/>
      <c r="I4169" s="74" t="str">
        <f t="shared" si="102"/>
        <v>11900</v>
      </c>
      <c r="J4169" s="218"/>
      <c r="K4169" s="218"/>
      <c r="L4169" s="218"/>
      <c r="M4169" s="218"/>
      <c r="N4169" s="218"/>
      <c r="O4169" s="218"/>
      <c r="P4169" s="218"/>
      <c r="Q4169" s="218"/>
    </row>
    <row r="4170" spans="2:17" x14ac:dyDescent="0.25">
      <c r="B4170" s="76"/>
      <c r="C4170" s="77"/>
      <c r="D4170" s="231"/>
      <c r="E4170" s="35"/>
      <c r="F4170" s="225"/>
      <c r="G4170" s="79"/>
      <c r="H4170" s="290"/>
      <c r="I4170" s="74" t="str">
        <f t="shared" si="102"/>
        <v>11900</v>
      </c>
      <c r="J4170" s="218"/>
      <c r="K4170" s="218"/>
      <c r="L4170" s="218"/>
      <c r="M4170" s="218"/>
      <c r="N4170" s="218"/>
      <c r="O4170" s="218"/>
      <c r="P4170" s="218"/>
      <c r="Q4170" s="218"/>
    </row>
    <row r="4171" spans="2:17" x14ac:dyDescent="0.25">
      <c r="B4171" s="76"/>
      <c r="C4171" s="77"/>
      <c r="D4171" s="231"/>
      <c r="E4171" s="35"/>
      <c r="F4171" s="225"/>
      <c r="G4171" s="79"/>
      <c r="H4171" s="290"/>
      <c r="I4171" s="74" t="str">
        <f t="shared" si="102"/>
        <v>11900</v>
      </c>
      <c r="J4171" s="218"/>
      <c r="K4171" s="218"/>
      <c r="L4171" s="218"/>
      <c r="M4171" s="218"/>
      <c r="N4171" s="218"/>
      <c r="O4171" s="218"/>
      <c r="P4171" s="218"/>
      <c r="Q4171" s="218"/>
    </row>
    <row r="4172" spans="2:17" x14ac:dyDescent="0.25">
      <c r="B4172" s="76"/>
      <c r="C4172" s="77"/>
      <c r="D4172" s="231"/>
      <c r="E4172" s="35"/>
      <c r="F4172" s="225"/>
      <c r="G4172" s="79"/>
      <c r="H4172" s="290"/>
      <c r="I4172" s="74" t="str">
        <f t="shared" si="102"/>
        <v>11900</v>
      </c>
      <c r="J4172" s="218"/>
      <c r="K4172" s="218"/>
      <c r="L4172" s="218"/>
      <c r="M4172" s="218"/>
      <c r="N4172" s="218"/>
      <c r="O4172" s="218"/>
      <c r="P4172" s="218"/>
      <c r="Q4172" s="218"/>
    </row>
    <row r="4173" spans="2:17" x14ac:dyDescent="0.25">
      <c r="B4173" s="76"/>
      <c r="C4173" s="77"/>
      <c r="D4173" s="231"/>
      <c r="E4173" s="35"/>
      <c r="F4173" s="225"/>
      <c r="G4173" s="79"/>
      <c r="H4173" s="290"/>
      <c r="I4173" s="74" t="str">
        <f t="shared" si="102"/>
        <v>11900</v>
      </c>
      <c r="J4173" s="218"/>
      <c r="K4173" s="218"/>
      <c r="L4173" s="218"/>
      <c r="M4173" s="218"/>
      <c r="N4173" s="218"/>
      <c r="O4173" s="218"/>
      <c r="P4173" s="218"/>
      <c r="Q4173" s="218"/>
    </row>
    <row r="4174" spans="2:17" x14ac:dyDescent="0.25">
      <c r="B4174" s="76"/>
      <c r="C4174" s="77"/>
      <c r="D4174" s="231"/>
      <c r="E4174" s="35"/>
      <c r="F4174" s="225"/>
      <c r="G4174" s="79"/>
      <c r="H4174" s="290"/>
      <c r="I4174" s="74" t="str">
        <f t="shared" si="102"/>
        <v>11900</v>
      </c>
      <c r="J4174" s="218"/>
      <c r="K4174" s="218"/>
      <c r="L4174" s="218"/>
      <c r="M4174" s="218"/>
      <c r="N4174" s="218"/>
      <c r="O4174" s="218"/>
      <c r="P4174" s="218"/>
      <c r="Q4174" s="218"/>
    </row>
    <row r="4175" spans="2:17" x14ac:dyDescent="0.25">
      <c r="B4175" s="76"/>
      <c r="C4175" s="77"/>
      <c r="D4175" s="231"/>
      <c r="E4175" s="35"/>
      <c r="F4175" s="225"/>
      <c r="G4175" s="79"/>
      <c r="H4175" s="290"/>
      <c r="I4175" s="74" t="str">
        <f t="shared" ref="I4175:I4238" si="103">MONTH(D4175)&amp;YEAR(D4175)&amp;G4175</f>
        <v>11900</v>
      </c>
      <c r="J4175" s="218"/>
      <c r="K4175" s="218"/>
      <c r="L4175" s="218"/>
      <c r="M4175" s="218"/>
      <c r="N4175" s="218"/>
      <c r="O4175" s="218"/>
      <c r="P4175" s="218"/>
      <c r="Q4175" s="218"/>
    </row>
    <row r="4176" spans="2:17" x14ac:dyDescent="0.25">
      <c r="B4176" s="76"/>
      <c r="C4176" s="77"/>
      <c r="D4176" s="231"/>
      <c r="E4176" s="35"/>
      <c r="F4176" s="225"/>
      <c r="G4176" s="79"/>
      <c r="H4176" s="290"/>
      <c r="I4176" s="74" t="str">
        <f t="shared" si="103"/>
        <v>11900</v>
      </c>
      <c r="J4176" s="218"/>
      <c r="K4176" s="218"/>
      <c r="L4176" s="218"/>
      <c r="M4176" s="218"/>
      <c r="N4176" s="218"/>
      <c r="O4176" s="218"/>
      <c r="P4176" s="218"/>
      <c r="Q4176" s="218"/>
    </row>
    <row r="4177" spans="2:17" x14ac:dyDescent="0.25">
      <c r="B4177" s="76"/>
      <c r="C4177" s="77"/>
      <c r="D4177" s="231"/>
      <c r="E4177" s="35"/>
      <c r="F4177" s="225"/>
      <c r="G4177" s="79"/>
      <c r="H4177" s="290"/>
      <c r="I4177" s="74" t="str">
        <f t="shared" si="103"/>
        <v>11900</v>
      </c>
      <c r="J4177" s="218"/>
      <c r="K4177" s="218"/>
      <c r="L4177" s="218"/>
      <c r="M4177" s="218"/>
      <c r="N4177" s="218"/>
      <c r="O4177" s="218"/>
      <c r="P4177" s="218"/>
      <c r="Q4177" s="218"/>
    </row>
    <row r="4178" spans="2:17" x14ac:dyDescent="0.25">
      <c r="B4178" s="76"/>
      <c r="C4178" s="77"/>
      <c r="D4178" s="231"/>
      <c r="E4178" s="35"/>
      <c r="F4178" s="225"/>
      <c r="G4178" s="79"/>
      <c r="H4178" s="290"/>
      <c r="I4178" s="74" t="str">
        <f t="shared" si="103"/>
        <v>11900</v>
      </c>
      <c r="J4178" s="218"/>
      <c r="K4178" s="218"/>
      <c r="L4178" s="218"/>
      <c r="M4178" s="218"/>
      <c r="N4178" s="218"/>
      <c r="O4178" s="218"/>
      <c r="P4178" s="218"/>
      <c r="Q4178" s="218"/>
    </row>
    <row r="4179" spans="2:17" x14ac:dyDescent="0.25">
      <c r="B4179" s="76"/>
      <c r="C4179" s="77"/>
      <c r="D4179" s="231"/>
      <c r="E4179" s="35"/>
      <c r="F4179" s="225"/>
      <c r="G4179" s="79"/>
      <c r="H4179" s="290"/>
      <c r="I4179" s="74" t="str">
        <f t="shared" si="103"/>
        <v>11900</v>
      </c>
      <c r="J4179" s="218"/>
      <c r="K4179" s="218"/>
      <c r="L4179" s="218"/>
      <c r="M4179" s="218"/>
      <c r="N4179" s="218"/>
      <c r="O4179" s="218"/>
      <c r="P4179" s="218"/>
      <c r="Q4179" s="218"/>
    </row>
    <row r="4180" spans="2:17" x14ac:dyDescent="0.25">
      <c r="B4180" s="76"/>
      <c r="C4180" s="77"/>
      <c r="D4180" s="231"/>
      <c r="E4180" s="35"/>
      <c r="F4180" s="225"/>
      <c r="G4180" s="79"/>
      <c r="H4180" s="290"/>
      <c r="I4180" s="74" t="str">
        <f t="shared" si="103"/>
        <v>11900</v>
      </c>
      <c r="J4180" s="218"/>
      <c r="K4180" s="218"/>
      <c r="L4180" s="218"/>
      <c r="M4180" s="218"/>
      <c r="N4180" s="218"/>
      <c r="O4180" s="218"/>
      <c r="P4180" s="218"/>
      <c r="Q4180" s="218"/>
    </row>
    <row r="4181" spans="2:17" x14ac:dyDescent="0.25">
      <c r="B4181" s="76"/>
      <c r="C4181" s="77"/>
      <c r="D4181" s="231"/>
      <c r="E4181" s="35"/>
      <c r="F4181" s="225"/>
      <c r="G4181" s="79"/>
      <c r="H4181" s="290"/>
      <c r="I4181" s="74" t="str">
        <f t="shared" si="103"/>
        <v>11900</v>
      </c>
      <c r="J4181" s="218"/>
      <c r="K4181" s="218"/>
      <c r="L4181" s="218"/>
      <c r="M4181" s="218"/>
      <c r="N4181" s="218"/>
      <c r="O4181" s="218"/>
      <c r="P4181" s="218"/>
      <c r="Q4181" s="218"/>
    </row>
    <row r="4182" spans="2:17" x14ac:dyDescent="0.25">
      <c r="B4182" s="76"/>
      <c r="C4182" s="77"/>
      <c r="D4182" s="231"/>
      <c r="E4182" s="35"/>
      <c r="F4182" s="225"/>
      <c r="G4182" s="79"/>
      <c r="H4182" s="290"/>
      <c r="I4182" s="74" t="str">
        <f t="shared" si="103"/>
        <v>11900</v>
      </c>
      <c r="J4182" s="218"/>
      <c r="K4182" s="218"/>
      <c r="L4182" s="218"/>
      <c r="M4182" s="218"/>
      <c r="N4182" s="218"/>
      <c r="O4182" s="218"/>
      <c r="P4182" s="218"/>
      <c r="Q4182" s="218"/>
    </row>
    <row r="4183" spans="2:17" x14ac:dyDescent="0.25">
      <c r="B4183" s="76"/>
      <c r="C4183" s="77"/>
      <c r="D4183" s="231"/>
      <c r="E4183" s="35"/>
      <c r="F4183" s="225"/>
      <c r="G4183" s="79"/>
      <c r="H4183" s="290"/>
      <c r="I4183" s="74" t="str">
        <f t="shared" si="103"/>
        <v>11900</v>
      </c>
      <c r="J4183" s="218"/>
      <c r="K4183" s="218"/>
      <c r="L4183" s="218"/>
      <c r="M4183" s="218"/>
      <c r="N4183" s="218"/>
      <c r="O4183" s="218"/>
      <c r="P4183" s="218"/>
      <c r="Q4183" s="218"/>
    </row>
    <row r="4184" spans="2:17" x14ac:dyDescent="0.25">
      <c r="B4184" s="76"/>
      <c r="C4184" s="77"/>
      <c r="D4184" s="231"/>
      <c r="E4184" s="35"/>
      <c r="F4184" s="225"/>
      <c r="G4184" s="79"/>
      <c r="H4184" s="290"/>
      <c r="I4184" s="74" t="str">
        <f t="shared" si="103"/>
        <v>11900</v>
      </c>
      <c r="J4184" s="218"/>
      <c r="K4184" s="218"/>
      <c r="L4184" s="218"/>
      <c r="M4184" s="218"/>
      <c r="N4184" s="218"/>
      <c r="O4184" s="218"/>
      <c r="P4184" s="218"/>
      <c r="Q4184" s="218"/>
    </row>
    <row r="4185" spans="2:17" x14ac:dyDescent="0.25">
      <c r="B4185" s="76"/>
      <c r="C4185" s="77"/>
      <c r="D4185" s="231"/>
      <c r="E4185" s="35"/>
      <c r="F4185" s="225"/>
      <c r="G4185" s="79"/>
      <c r="H4185" s="290"/>
      <c r="I4185" s="74" t="str">
        <f t="shared" si="103"/>
        <v>11900</v>
      </c>
      <c r="J4185" s="218"/>
      <c r="K4185" s="218"/>
      <c r="L4185" s="218"/>
      <c r="M4185" s="218"/>
      <c r="N4185" s="218"/>
      <c r="O4185" s="218"/>
      <c r="P4185" s="218"/>
      <c r="Q4185" s="218"/>
    </row>
    <row r="4186" spans="2:17" x14ac:dyDescent="0.25">
      <c r="B4186" s="76"/>
      <c r="C4186" s="77"/>
      <c r="D4186" s="231"/>
      <c r="E4186" s="35"/>
      <c r="F4186" s="225"/>
      <c r="G4186" s="79"/>
      <c r="H4186" s="290"/>
      <c r="I4186" s="74" t="str">
        <f t="shared" si="103"/>
        <v>11900</v>
      </c>
      <c r="J4186" s="218"/>
      <c r="K4186" s="218"/>
      <c r="L4186" s="218"/>
      <c r="M4186" s="218"/>
      <c r="N4186" s="218"/>
      <c r="O4186" s="218"/>
      <c r="P4186" s="218"/>
      <c r="Q4186" s="218"/>
    </row>
    <row r="4187" spans="2:17" x14ac:dyDescent="0.25">
      <c r="B4187" s="76"/>
      <c r="C4187" s="77"/>
      <c r="D4187" s="231"/>
      <c r="E4187" s="35"/>
      <c r="F4187" s="225"/>
      <c r="G4187" s="79"/>
      <c r="H4187" s="290"/>
      <c r="I4187" s="74" t="str">
        <f t="shared" si="103"/>
        <v>11900</v>
      </c>
      <c r="J4187" s="218"/>
      <c r="K4187" s="218"/>
      <c r="L4187" s="218"/>
      <c r="M4187" s="218"/>
      <c r="N4187" s="218"/>
      <c r="O4187" s="218"/>
      <c r="P4187" s="218"/>
      <c r="Q4187" s="218"/>
    </row>
    <row r="4188" spans="2:17" x14ac:dyDescent="0.25">
      <c r="B4188" s="76"/>
      <c r="C4188" s="77"/>
      <c r="D4188" s="231"/>
      <c r="E4188" s="35"/>
      <c r="F4188" s="225"/>
      <c r="G4188" s="79"/>
      <c r="H4188" s="290"/>
      <c r="I4188" s="74" t="str">
        <f t="shared" si="103"/>
        <v>11900</v>
      </c>
      <c r="J4188" s="218"/>
      <c r="K4188" s="218"/>
      <c r="L4188" s="218"/>
      <c r="M4188" s="218"/>
      <c r="N4188" s="218"/>
      <c r="O4188" s="218"/>
      <c r="P4188" s="218"/>
      <c r="Q4188" s="218"/>
    </row>
    <row r="4189" spans="2:17" x14ac:dyDescent="0.25">
      <c r="B4189" s="76"/>
      <c r="C4189" s="77"/>
      <c r="D4189" s="231"/>
      <c r="E4189" s="35"/>
      <c r="F4189" s="225"/>
      <c r="G4189" s="79"/>
      <c r="H4189" s="290"/>
      <c r="I4189" s="74" t="str">
        <f t="shared" si="103"/>
        <v>11900</v>
      </c>
      <c r="J4189" s="218"/>
      <c r="K4189" s="218"/>
      <c r="L4189" s="218"/>
      <c r="M4189" s="218"/>
      <c r="N4189" s="218"/>
      <c r="O4189" s="218"/>
      <c r="P4189" s="218"/>
      <c r="Q4189" s="218"/>
    </row>
    <row r="4190" spans="2:17" x14ac:dyDescent="0.25">
      <c r="B4190" s="76"/>
      <c r="C4190" s="77"/>
      <c r="D4190" s="231"/>
      <c r="E4190" s="35"/>
      <c r="F4190" s="225"/>
      <c r="G4190" s="79"/>
      <c r="H4190" s="290"/>
      <c r="I4190" s="74" t="str">
        <f t="shared" si="103"/>
        <v>11900</v>
      </c>
      <c r="J4190" s="218"/>
      <c r="K4190" s="218"/>
      <c r="L4190" s="218"/>
      <c r="M4190" s="218"/>
      <c r="N4190" s="218"/>
      <c r="O4190" s="218"/>
      <c r="P4190" s="218"/>
      <c r="Q4190" s="218"/>
    </row>
    <row r="4191" spans="2:17" x14ac:dyDescent="0.25">
      <c r="B4191" s="76"/>
      <c r="C4191" s="77"/>
      <c r="D4191" s="231"/>
      <c r="E4191" s="35"/>
      <c r="F4191" s="225"/>
      <c r="G4191" s="79"/>
      <c r="H4191" s="290"/>
      <c r="I4191" s="74" t="str">
        <f t="shared" si="103"/>
        <v>11900</v>
      </c>
      <c r="J4191" s="218"/>
      <c r="K4191" s="218"/>
      <c r="L4191" s="218"/>
      <c r="M4191" s="218"/>
      <c r="N4191" s="218"/>
      <c r="O4191" s="218"/>
      <c r="P4191" s="218"/>
      <c r="Q4191" s="218"/>
    </row>
    <row r="4192" spans="2:17" x14ac:dyDescent="0.25">
      <c r="B4192" s="76"/>
      <c r="C4192" s="77"/>
      <c r="D4192" s="231"/>
      <c r="E4192" s="35"/>
      <c r="F4192" s="225"/>
      <c r="G4192" s="79"/>
      <c r="H4192" s="290"/>
      <c r="I4192" s="74" t="str">
        <f t="shared" si="103"/>
        <v>11900</v>
      </c>
      <c r="J4192" s="218"/>
      <c r="K4192" s="218"/>
      <c r="L4192" s="218"/>
      <c r="M4192" s="218"/>
      <c r="N4192" s="218"/>
      <c r="O4192" s="218"/>
      <c r="P4192" s="218"/>
      <c r="Q4192" s="218"/>
    </row>
    <row r="4193" spans="2:17" x14ac:dyDescent="0.25">
      <c r="B4193" s="76"/>
      <c r="C4193" s="77"/>
      <c r="D4193" s="231"/>
      <c r="E4193" s="35"/>
      <c r="F4193" s="225"/>
      <c r="G4193" s="79"/>
      <c r="H4193" s="290"/>
      <c r="I4193" s="74" t="str">
        <f t="shared" si="103"/>
        <v>11900</v>
      </c>
      <c r="J4193" s="218"/>
      <c r="K4193" s="218"/>
      <c r="L4193" s="218"/>
      <c r="M4193" s="218"/>
      <c r="N4193" s="218"/>
      <c r="O4193" s="218"/>
      <c r="P4193" s="218"/>
      <c r="Q4193" s="218"/>
    </row>
    <row r="4194" spans="2:17" x14ac:dyDescent="0.25">
      <c r="B4194" s="76"/>
      <c r="C4194" s="77"/>
      <c r="D4194" s="231"/>
      <c r="E4194" s="35"/>
      <c r="F4194" s="225"/>
      <c r="G4194" s="79"/>
      <c r="H4194" s="290"/>
      <c r="I4194" s="74" t="str">
        <f t="shared" si="103"/>
        <v>11900</v>
      </c>
      <c r="J4194" s="218"/>
      <c r="K4194" s="218"/>
      <c r="L4194" s="218"/>
      <c r="M4194" s="218"/>
      <c r="N4194" s="218"/>
      <c r="O4194" s="218"/>
      <c r="P4194" s="218"/>
      <c r="Q4194" s="218"/>
    </row>
    <row r="4195" spans="2:17" x14ac:dyDescent="0.25">
      <c r="B4195" s="76"/>
      <c r="C4195" s="77"/>
      <c r="D4195" s="231"/>
      <c r="E4195" s="35"/>
      <c r="F4195" s="225"/>
      <c r="G4195" s="79"/>
      <c r="H4195" s="290"/>
      <c r="I4195" s="74" t="str">
        <f t="shared" si="103"/>
        <v>11900</v>
      </c>
      <c r="J4195" s="218"/>
      <c r="K4195" s="218"/>
      <c r="L4195" s="218"/>
      <c r="M4195" s="218"/>
      <c r="N4195" s="218"/>
      <c r="O4195" s="218"/>
      <c r="P4195" s="218"/>
      <c r="Q4195" s="218"/>
    </row>
    <row r="4196" spans="2:17" x14ac:dyDescent="0.25">
      <c r="B4196" s="76"/>
      <c r="C4196" s="77"/>
      <c r="D4196" s="231"/>
      <c r="E4196" s="35"/>
      <c r="F4196" s="225"/>
      <c r="G4196" s="79"/>
      <c r="H4196" s="290"/>
      <c r="I4196" s="74" t="str">
        <f t="shared" si="103"/>
        <v>11900</v>
      </c>
      <c r="J4196" s="218"/>
      <c r="K4196" s="218"/>
      <c r="L4196" s="218"/>
      <c r="M4196" s="218"/>
      <c r="N4196" s="218"/>
      <c r="O4196" s="218"/>
      <c r="P4196" s="218"/>
      <c r="Q4196" s="218"/>
    </row>
    <row r="4197" spans="2:17" x14ac:dyDescent="0.25">
      <c r="B4197" s="76"/>
      <c r="C4197" s="77"/>
      <c r="D4197" s="231"/>
      <c r="E4197" s="35"/>
      <c r="F4197" s="225"/>
      <c r="G4197" s="79"/>
      <c r="H4197" s="290"/>
      <c r="I4197" s="74" t="str">
        <f t="shared" si="103"/>
        <v>11900</v>
      </c>
      <c r="J4197" s="218"/>
      <c r="K4197" s="218"/>
      <c r="L4197" s="218"/>
      <c r="M4197" s="218"/>
      <c r="N4197" s="218"/>
      <c r="O4197" s="218"/>
      <c r="P4197" s="218"/>
      <c r="Q4197" s="218"/>
    </row>
    <row r="4198" spans="2:17" x14ac:dyDescent="0.25">
      <c r="B4198" s="76"/>
      <c r="C4198" s="77"/>
      <c r="D4198" s="231"/>
      <c r="E4198" s="35"/>
      <c r="F4198" s="225"/>
      <c r="G4198" s="79"/>
      <c r="H4198" s="290"/>
      <c r="I4198" s="74" t="str">
        <f t="shared" si="103"/>
        <v>11900</v>
      </c>
      <c r="J4198" s="218"/>
      <c r="K4198" s="218"/>
      <c r="L4198" s="218"/>
      <c r="M4198" s="218"/>
      <c r="N4198" s="218"/>
      <c r="O4198" s="218"/>
      <c r="P4198" s="218"/>
      <c r="Q4198" s="218"/>
    </row>
    <row r="4199" spans="2:17" x14ac:dyDescent="0.25">
      <c r="B4199" s="76"/>
      <c r="C4199" s="77"/>
      <c r="D4199" s="231"/>
      <c r="E4199" s="35"/>
      <c r="F4199" s="225"/>
      <c r="G4199" s="79"/>
      <c r="H4199" s="290"/>
      <c r="I4199" s="74" t="str">
        <f t="shared" si="103"/>
        <v>11900</v>
      </c>
      <c r="J4199" s="218"/>
      <c r="K4199" s="218"/>
      <c r="L4199" s="218"/>
      <c r="M4199" s="218"/>
      <c r="N4199" s="218"/>
      <c r="O4199" s="218"/>
      <c r="P4199" s="218"/>
      <c r="Q4199" s="218"/>
    </row>
    <row r="4200" spans="2:17" x14ac:dyDescent="0.25">
      <c r="B4200" s="76"/>
      <c r="C4200" s="77"/>
      <c r="D4200" s="231"/>
      <c r="E4200" s="35"/>
      <c r="F4200" s="225"/>
      <c r="G4200" s="79"/>
      <c r="H4200" s="290"/>
      <c r="I4200" s="74" t="str">
        <f t="shared" si="103"/>
        <v>11900</v>
      </c>
      <c r="J4200" s="218"/>
      <c r="K4200" s="218"/>
      <c r="L4200" s="218"/>
      <c r="M4200" s="218"/>
      <c r="N4200" s="218"/>
      <c r="O4200" s="218"/>
      <c r="P4200" s="218"/>
      <c r="Q4200" s="218"/>
    </row>
    <row r="4201" spans="2:17" x14ac:dyDescent="0.25">
      <c r="B4201" s="76"/>
      <c r="C4201" s="77"/>
      <c r="D4201" s="231"/>
      <c r="E4201" s="35"/>
      <c r="F4201" s="225"/>
      <c r="G4201" s="79"/>
      <c r="H4201" s="290"/>
      <c r="I4201" s="74" t="str">
        <f t="shared" si="103"/>
        <v>11900</v>
      </c>
      <c r="J4201" s="218"/>
      <c r="K4201" s="218"/>
      <c r="L4201" s="218"/>
      <c r="M4201" s="218"/>
      <c r="N4201" s="218"/>
      <c r="O4201" s="218"/>
      <c r="P4201" s="218"/>
      <c r="Q4201" s="218"/>
    </row>
    <row r="4202" spans="2:17" x14ac:dyDescent="0.25">
      <c r="B4202" s="76"/>
      <c r="C4202" s="77"/>
      <c r="D4202" s="231"/>
      <c r="E4202" s="35"/>
      <c r="F4202" s="225"/>
      <c r="G4202" s="79"/>
      <c r="H4202" s="290"/>
      <c r="I4202" s="74" t="str">
        <f t="shared" si="103"/>
        <v>11900</v>
      </c>
      <c r="J4202" s="218"/>
      <c r="K4202" s="218"/>
      <c r="L4202" s="218"/>
      <c r="M4202" s="218"/>
      <c r="N4202" s="218"/>
      <c r="O4202" s="218"/>
      <c r="P4202" s="218"/>
      <c r="Q4202" s="218"/>
    </row>
    <row r="4203" spans="2:17" x14ac:dyDescent="0.25">
      <c r="B4203" s="76"/>
      <c r="C4203" s="77"/>
      <c r="D4203" s="231"/>
      <c r="E4203" s="35"/>
      <c r="F4203" s="225"/>
      <c r="G4203" s="79"/>
      <c r="H4203" s="290"/>
      <c r="I4203" s="74" t="str">
        <f t="shared" si="103"/>
        <v>11900</v>
      </c>
      <c r="J4203" s="218"/>
      <c r="K4203" s="218"/>
      <c r="L4203" s="218"/>
      <c r="M4203" s="218"/>
      <c r="N4203" s="218"/>
      <c r="O4203" s="218"/>
      <c r="P4203" s="218"/>
      <c r="Q4203" s="218"/>
    </row>
    <row r="4204" spans="2:17" x14ac:dyDescent="0.25">
      <c r="B4204" s="76"/>
      <c r="C4204" s="77"/>
      <c r="D4204" s="231"/>
      <c r="E4204" s="35"/>
      <c r="F4204" s="225"/>
      <c r="G4204" s="79"/>
      <c r="H4204" s="290"/>
      <c r="I4204" s="74" t="str">
        <f t="shared" si="103"/>
        <v>11900</v>
      </c>
      <c r="J4204" s="218"/>
      <c r="K4204" s="218"/>
      <c r="L4204" s="218"/>
      <c r="M4204" s="218"/>
      <c r="N4204" s="218"/>
      <c r="O4204" s="218"/>
      <c r="P4204" s="218"/>
      <c r="Q4204" s="218"/>
    </row>
    <row r="4205" spans="2:17" x14ac:dyDescent="0.25">
      <c r="B4205" s="76"/>
      <c r="C4205" s="77"/>
      <c r="D4205" s="231"/>
      <c r="E4205" s="35"/>
      <c r="F4205" s="225"/>
      <c r="G4205" s="79"/>
      <c r="H4205" s="290"/>
      <c r="I4205" s="74" t="str">
        <f t="shared" si="103"/>
        <v>11900</v>
      </c>
      <c r="J4205" s="218"/>
      <c r="K4205" s="218"/>
      <c r="L4205" s="218"/>
      <c r="M4205" s="218"/>
      <c r="N4205" s="218"/>
      <c r="O4205" s="218"/>
      <c r="P4205" s="218"/>
      <c r="Q4205" s="218"/>
    </row>
    <row r="4206" spans="2:17" x14ac:dyDescent="0.25">
      <c r="B4206" s="76"/>
      <c r="C4206" s="77"/>
      <c r="D4206" s="231"/>
      <c r="E4206" s="35"/>
      <c r="F4206" s="225"/>
      <c r="G4206" s="79"/>
      <c r="H4206" s="290"/>
      <c r="I4206" s="74" t="str">
        <f t="shared" si="103"/>
        <v>11900</v>
      </c>
      <c r="J4206" s="218"/>
      <c r="K4206" s="218"/>
      <c r="L4206" s="218"/>
      <c r="M4206" s="218"/>
      <c r="N4206" s="218"/>
      <c r="O4206" s="218"/>
      <c r="P4206" s="218"/>
      <c r="Q4206" s="218"/>
    </row>
    <row r="4207" spans="2:17" x14ac:dyDescent="0.25">
      <c r="B4207" s="76"/>
      <c r="C4207" s="77"/>
      <c r="D4207" s="231"/>
      <c r="E4207" s="35"/>
      <c r="F4207" s="225"/>
      <c r="G4207" s="79"/>
      <c r="H4207" s="290"/>
      <c r="I4207" s="74" t="str">
        <f t="shared" si="103"/>
        <v>11900</v>
      </c>
      <c r="J4207" s="218"/>
      <c r="K4207" s="218"/>
      <c r="L4207" s="218"/>
      <c r="M4207" s="218"/>
      <c r="N4207" s="218"/>
      <c r="O4207" s="218"/>
      <c r="P4207" s="218"/>
      <c r="Q4207" s="218"/>
    </row>
    <row r="4208" spans="2:17" x14ac:dyDescent="0.25">
      <c r="B4208" s="76"/>
      <c r="C4208" s="77"/>
      <c r="D4208" s="231"/>
      <c r="E4208" s="35"/>
      <c r="F4208" s="225"/>
      <c r="G4208" s="79"/>
      <c r="H4208" s="290"/>
      <c r="I4208" s="74" t="str">
        <f t="shared" si="103"/>
        <v>11900</v>
      </c>
      <c r="J4208" s="218"/>
      <c r="K4208" s="218"/>
      <c r="L4208" s="218"/>
      <c r="M4208" s="218"/>
      <c r="N4208" s="218"/>
      <c r="O4208" s="218"/>
      <c r="P4208" s="218"/>
      <c r="Q4208" s="218"/>
    </row>
    <row r="4209" spans="2:17" x14ac:dyDescent="0.25">
      <c r="B4209" s="76"/>
      <c r="C4209" s="77"/>
      <c r="D4209" s="231"/>
      <c r="E4209" s="35"/>
      <c r="F4209" s="225"/>
      <c r="G4209" s="79"/>
      <c r="H4209" s="290"/>
      <c r="I4209" s="74" t="str">
        <f t="shared" si="103"/>
        <v>11900</v>
      </c>
      <c r="J4209" s="218"/>
      <c r="K4209" s="218"/>
      <c r="L4209" s="218"/>
      <c r="M4209" s="218"/>
      <c r="N4209" s="218"/>
      <c r="O4209" s="218"/>
      <c r="P4209" s="218"/>
      <c r="Q4209" s="218"/>
    </row>
    <row r="4210" spans="2:17" x14ac:dyDescent="0.25">
      <c r="B4210" s="76"/>
      <c r="C4210" s="77"/>
      <c r="D4210" s="231"/>
      <c r="E4210" s="35"/>
      <c r="F4210" s="225"/>
      <c r="G4210" s="79"/>
      <c r="H4210" s="290"/>
      <c r="I4210" s="74" t="str">
        <f t="shared" si="103"/>
        <v>11900</v>
      </c>
      <c r="J4210" s="218"/>
      <c r="K4210" s="218"/>
      <c r="L4210" s="218"/>
      <c r="M4210" s="218"/>
      <c r="N4210" s="218"/>
      <c r="O4210" s="218"/>
      <c r="P4210" s="218"/>
      <c r="Q4210" s="218"/>
    </row>
    <row r="4211" spans="2:17" x14ac:dyDescent="0.25">
      <c r="B4211" s="76"/>
      <c r="C4211" s="77"/>
      <c r="D4211" s="231"/>
      <c r="E4211" s="35"/>
      <c r="F4211" s="225"/>
      <c r="G4211" s="79"/>
      <c r="H4211" s="290"/>
      <c r="I4211" s="74" t="str">
        <f t="shared" si="103"/>
        <v>11900</v>
      </c>
      <c r="J4211" s="218"/>
      <c r="K4211" s="218"/>
      <c r="L4211" s="218"/>
      <c r="M4211" s="218"/>
      <c r="N4211" s="218"/>
      <c r="O4211" s="218"/>
      <c r="P4211" s="218"/>
      <c r="Q4211" s="218"/>
    </row>
    <row r="4212" spans="2:17" x14ac:dyDescent="0.25">
      <c r="B4212" s="76"/>
      <c r="C4212" s="77"/>
      <c r="D4212" s="231"/>
      <c r="E4212" s="35"/>
      <c r="F4212" s="225"/>
      <c r="G4212" s="79"/>
      <c r="H4212" s="290"/>
      <c r="I4212" s="74" t="str">
        <f t="shared" si="103"/>
        <v>11900</v>
      </c>
      <c r="J4212" s="218"/>
      <c r="K4212" s="218"/>
      <c r="L4212" s="218"/>
      <c r="M4212" s="218"/>
      <c r="N4212" s="218"/>
      <c r="O4212" s="218"/>
      <c r="P4212" s="218"/>
      <c r="Q4212" s="218"/>
    </row>
    <row r="4213" spans="2:17" x14ac:dyDescent="0.25">
      <c r="B4213" s="76"/>
      <c r="C4213" s="77"/>
      <c r="D4213" s="231"/>
      <c r="E4213" s="35"/>
      <c r="F4213" s="225"/>
      <c r="G4213" s="79"/>
      <c r="H4213" s="290"/>
      <c r="I4213" s="74" t="str">
        <f t="shared" si="103"/>
        <v>11900</v>
      </c>
      <c r="J4213" s="218"/>
      <c r="K4213" s="218"/>
      <c r="L4213" s="218"/>
      <c r="M4213" s="218"/>
      <c r="N4213" s="218"/>
      <c r="O4213" s="218"/>
      <c r="P4213" s="218"/>
      <c r="Q4213" s="218"/>
    </row>
    <row r="4214" spans="2:17" x14ac:dyDescent="0.25">
      <c r="B4214" s="76"/>
      <c r="C4214" s="77"/>
      <c r="D4214" s="231"/>
      <c r="E4214" s="35"/>
      <c r="F4214" s="225"/>
      <c r="G4214" s="79"/>
      <c r="H4214" s="290"/>
      <c r="I4214" s="74" t="str">
        <f t="shared" si="103"/>
        <v>11900</v>
      </c>
      <c r="J4214" s="218"/>
      <c r="K4214" s="218"/>
      <c r="L4214" s="218"/>
      <c r="M4214" s="218"/>
      <c r="N4214" s="218"/>
      <c r="O4214" s="218"/>
      <c r="P4214" s="218"/>
      <c r="Q4214" s="218"/>
    </row>
    <row r="4215" spans="2:17" x14ac:dyDescent="0.25">
      <c r="B4215" s="76"/>
      <c r="C4215" s="77"/>
      <c r="D4215" s="231"/>
      <c r="E4215" s="35"/>
      <c r="F4215" s="225"/>
      <c r="G4215" s="79"/>
      <c r="H4215" s="290"/>
      <c r="I4215" s="74" t="str">
        <f t="shared" si="103"/>
        <v>11900</v>
      </c>
      <c r="J4215" s="218"/>
      <c r="K4215" s="218"/>
      <c r="L4215" s="218"/>
      <c r="M4215" s="218"/>
      <c r="N4215" s="218"/>
      <c r="O4215" s="218"/>
      <c r="P4215" s="218"/>
      <c r="Q4215" s="218"/>
    </row>
    <row r="4216" spans="2:17" x14ac:dyDescent="0.25">
      <c r="B4216" s="76"/>
      <c r="C4216" s="77"/>
      <c r="D4216" s="231"/>
      <c r="E4216" s="35"/>
      <c r="F4216" s="225"/>
      <c r="G4216" s="79"/>
      <c r="H4216" s="290"/>
      <c r="I4216" s="74" t="str">
        <f t="shared" si="103"/>
        <v>11900</v>
      </c>
      <c r="J4216" s="218"/>
      <c r="K4216" s="218"/>
      <c r="L4216" s="218"/>
      <c r="M4216" s="218"/>
      <c r="N4216" s="218"/>
      <c r="O4216" s="218"/>
      <c r="P4216" s="218"/>
      <c r="Q4216" s="218"/>
    </row>
    <row r="4217" spans="2:17" x14ac:dyDescent="0.25">
      <c r="B4217" s="76"/>
      <c r="C4217" s="77"/>
      <c r="D4217" s="231"/>
      <c r="E4217" s="35"/>
      <c r="F4217" s="225"/>
      <c r="G4217" s="79"/>
      <c r="H4217" s="290"/>
      <c r="I4217" s="74" t="str">
        <f t="shared" si="103"/>
        <v>11900</v>
      </c>
      <c r="J4217" s="218"/>
      <c r="K4217" s="218"/>
      <c r="L4217" s="218"/>
      <c r="M4217" s="218"/>
      <c r="N4217" s="218"/>
      <c r="O4217" s="218"/>
      <c r="P4217" s="218"/>
      <c r="Q4217" s="218"/>
    </row>
    <row r="4218" spans="2:17" x14ac:dyDescent="0.25">
      <c r="B4218" s="76"/>
      <c r="C4218" s="77"/>
      <c r="D4218" s="231"/>
      <c r="E4218" s="35"/>
      <c r="F4218" s="225"/>
      <c r="G4218" s="79"/>
      <c r="H4218" s="290"/>
      <c r="I4218" s="74" t="str">
        <f t="shared" si="103"/>
        <v>11900</v>
      </c>
      <c r="J4218" s="218"/>
      <c r="K4218" s="218"/>
      <c r="L4218" s="218"/>
      <c r="M4218" s="218"/>
      <c r="N4218" s="218"/>
      <c r="O4218" s="218"/>
      <c r="P4218" s="218"/>
      <c r="Q4218" s="218"/>
    </row>
    <row r="4219" spans="2:17" x14ac:dyDescent="0.25">
      <c r="B4219" s="76"/>
      <c r="C4219" s="77"/>
      <c r="D4219" s="231"/>
      <c r="E4219" s="35"/>
      <c r="F4219" s="225"/>
      <c r="G4219" s="79"/>
      <c r="H4219" s="290"/>
      <c r="I4219" s="74" t="str">
        <f t="shared" si="103"/>
        <v>11900</v>
      </c>
      <c r="J4219" s="218"/>
      <c r="K4219" s="218"/>
      <c r="L4219" s="218"/>
      <c r="M4219" s="218"/>
      <c r="N4219" s="218"/>
      <c r="O4219" s="218"/>
      <c r="P4219" s="218"/>
      <c r="Q4219" s="218"/>
    </row>
    <row r="4220" spans="2:17" x14ac:dyDescent="0.25">
      <c r="B4220" s="76"/>
      <c r="C4220" s="77"/>
      <c r="D4220" s="231"/>
      <c r="E4220" s="35"/>
      <c r="F4220" s="225"/>
      <c r="G4220" s="79"/>
      <c r="H4220" s="290"/>
      <c r="I4220" s="74" t="str">
        <f t="shared" si="103"/>
        <v>11900</v>
      </c>
      <c r="J4220" s="218"/>
      <c r="K4220" s="218"/>
      <c r="L4220" s="218"/>
      <c r="M4220" s="218"/>
      <c r="N4220" s="218"/>
      <c r="O4220" s="218"/>
      <c r="P4220" s="218"/>
      <c r="Q4220" s="218"/>
    </row>
    <row r="4221" spans="2:17" x14ac:dyDescent="0.25">
      <c r="B4221" s="76"/>
      <c r="C4221" s="77"/>
      <c r="D4221" s="231"/>
      <c r="E4221" s="35"/>
      <c r="F4221" s="225"/>
      <c r="G4221" s="79"/>
      <c r="H4221" s="290"/>
      <c r="I4221" s="74" t="str">
        <f t="shared" si="103"/>
        <v>11900</v>
      </c>
      <c r="J4221" s="218"/>
      <c r="K4221" s="218"/>
      <c r="L4221" s="218"/>
      <c r="M4221" s="218"/>
      <c r="N4221" s="218"/>
      <c r="O4221" s="218"/>
      <c r="P4221" s="218"/>
      <c r="Q4221" s="218"/>
    </row>
    <row r="4222" spans="2:17" x14ac:dyDescent="0.25">
      <c r="B4222" s="76"/>
      <c r="C4222" s="77"/>
      <c r="D4222" s="231"/>
      <c r="E4222" s="35"/>
      <c r="F4222" s="225"/>
      <c r="G4222" s="79"/>
      <c r="H4222" s="290"/>
      <c r="I4222" s="74" t="str">
        <f t="shared" si="103"/>
        <v>11900</v>
      </c>
      <c r="J4222" s="218"/>
      <c r="K4222" s="218"/>
      <c r="L4222" s="218"/>
      <c r="M4222" s="218"/>
      <c r="N4222" s="218"/>
      <c r="O4222" s="218"/>
      <c r="P4222" s="218"/>
      <c r="Q4222" s="218"/>
    </row>
    <row r="4223" spans="2:17" x14ac:dyDescent="0.25">
      <c r="B4223" s="76"/>
      <c r="C4223" s="77"/>
      <c r="D4223" s="231"/>
      <c r="E4223" s="35"/>
      <c r="F4223" s="225"/>
      <c r="G4223" s="79"/>
      <c r="H4223" s="290"/>
      <c r="I4223" s="74" t="str">
        <f t="shared" si="103"/>
        <v>11900</v>
      </c>
      <c r="J4223" s="218"/>
      <c r="K4223" s="218"/>
      <c r="L4223" s="218"/>
      <c r="M4223" s="218"/>
      <c r="N4223" s="218"/>
      <c r="O4223" s="218"/>
      <c r="P4223" s="218"/>
      <c r="Q4223" s="218"/>
    </row>
    <row r="4224" spans="2:17" x14ac:dyDescent="0.25">
      <c r="B4224" s="76"/>
      <c r="C4224" s="77"/>
      <c r="D4224" s="231"/>
      <c r="E4224" s="35"/>
      <c r="F4224" s="225"/>
      <c r="G4224" s="79"/>
      <c r="H4224" s="290"/>
      <c r="I4224" s="74" t="str">
        <f t="shared" si="103"/>
        <v>11900</v>
      </c>
      <c r="J4224" s="218"/>
      <c r="K4224" s="218"/>
      <c r="L4224" s="218"/>
      <c r="M4224" s="218"/>
      <c r="N4224" s="218"/>
      <c r="O4224" s="218"/>
      <c r="P4224" s="218"/>
      <c r="Q4224" s="218"/>
    </row>
    <row r="4225" spans="2:17" x14ac:dyDescent="0.25">
      <c r="B4225" s="76"/>
      <c r="C4225" s="77"/>
      <c r="D4225" s="231"/>
      <c r="E4225" s="35"/>
      <c r="F4225" s="225"/>
      <c r="G4225" s="79"/>
      <c r="H4225" s="290"/>
      <c r="I4225" s="74" t="str">
        <f t="shared" si="103"/>
        <v>11900</v>
      </c>
      <c r="J4225" s="218"/>
      <c r="K4225" s="218"/>
      <c r="L4225" s="218"/>
      <c r="M4225" s="218"/>
      <c r="N4225" s="218"/>
      <c r="O4225" s="218"/>
      <c r="P4225" s="218"/>
      <c r="Q4225" s="218"/>
    </row>
    <row r="4226" spans="2:17" x14ac:dyDescent="0.25">
      <c r="B4226" s="76"/>
      <c r="C4226" s="77"/>
      <c r="D4226" s="231"/>
      <c r="E4226" s="35"/>
      <c r="F4226" s="225"/>
      <c r="G4226" s="79"/>
      <c r="H4226" s="290"/>
      <c r="I4226" s="74" t="str">
        <f t="shared" si="103"/>
        <v>11900</v>
      </c>
      <c r="J4226" s="218"/>
      <c r="K4226" s="218"/>
      <c r="L4226" s="218"/>
      <c r="M4226" s="218"/>
      <c r="N4226" s="218"/>
      <c r="O4226" s="218"/>
      <c r="P4226" s="218"/>
      <c r="Q4226" s="218"/>
    </row>
    <row r="4227" spans="2:17" x14ac:dyDescent="0.25">
      <c r="B4227" s="76"/>
      <c r="C4227" s="77"/>
      <c r="D4227" s="231"/>
      <c r="E4227" s="35"/>
      <c r="F4227" s="225"/>
      <c r="G4227" s="79"/>
      <c r="H4227" s="290"/>
      <c r="I4227" s="74" t="str">
        <f t="shared" si="103"/>
        <v>11900</v>
      </c>
      <c r="J4227" s="218"/>
      <c r="K4227" s="218"/>
      <c r="L4227" s="218"/>
      <c r="M4227" s="218"/>
      <c r="N4227" s="218"/>
      <c r="O4227" s="218"/>
      <c r="P4227" s="218"/>
      <c r="Q4227" s="218"/>
    </row>
    <row r="4228" spans="2:17" x14ac:dyDescent="0.25">
      <c r="B4228" s="76"/>
      <c r="C4228" s="77"/>
      <c r="D4228" s="231"/>
      <c r="E4228" s="35"/>
      <c r="F4228" s="225"/>
      <c r="G4228" s="79"/>
      <c r="H4228" s="290"/>
      <c r="I4228" s="74" t="str">
        <f t="shared" si="103"/>
        <v>11900</v>
      </c>
      <c r="J4228" s="218"/>
      <c r="K4228" s="218"/>
      <c r="L4228" s="218"/>
      <c r="M4228" s="218"/>
      <c r="N4228" s="218"/>
      <c r="O4228" s="218"/>
      <c r="P4228" s="218"/>
      <c r="Q4228" s="218"/>
    </row>
    <row r="4229" spans="2:17" x14ac:dyDescent="0.25">
      <c r="B4229" s="76"/>
      <c r="C4229" s="77"/>
      <c r="D4229" s="231"/>
      <c r="E4229" s="35"/>
      <c r="F4229" s="225"/>
      <c r="G4229" s="79"/>
      <c r="H4229" s="290"/>
      <c r="I4229" s="74" t="str">
        <f t="shared" si="103"/>
        <v>11900</v>
      </c>
      <c r="J4229" s="218"/>
      <c r="K4229" s="218"/>
      <c r="L4229" s="218"/>
      <c r="M4229" s="218"/>
      <c r="N4229" s="218"/>
      <c r="O4229" s="218"/>
      <c r="P4229" s="218"/>
      <c r="Q4229" s="218"/>
    </row>
    <row r="4230" spans="2:17" x14ac:dyDescent="0.25">
      <c r="B4230" s="76"/>
      <c r="C4230" s="77"/>
      <c r="D4230" s="231"/>
      <c r="E4230" s="35"/>
      <c r="F4230" s="225"/>
      <c r="G4230" s="79"/>
      <c r="H4230" s="290"/>
      <c r="I4230" s="74" t="str">
        <f t="shared" si="103"/>
        <v>11900</v>
      </c>
      <c r="J4230" s="218"/>
      <c r="K4230" s="218"/>
      <c r="L4230" s="218"/>
      <c r="M4230" s="218"/>
      <c r="N4230" s="218"/>
      <c r="O4230" s="218"/>
      <c r="P4230" s="218"/>
      <c r="Q4230" s="218"/>
    </row>
    <row r="4231" spans="2:17" x14ac:dyDescent="0.25">
      <c r="B4231" s="76"/>
      <c r="C4231" s="77"/>
      <c r="D4231" s="231"/>
      <c r="E4231" s="35"/>
      <c r="F4231" s="225"/>
      <c r="G4231" s="79"/>
      <c r="H4231" s="290"/>
      <c r="I4231" s="74" t="str">
        <f t="shared" si="103"/>
        <v>11900</v>
      </c>
      <c r="J4231" s="218"/>
      <c r="K4231" s="218"/>
      <c r="L4231" s="218"/>
      <c r="M4231" s="218"/>
      <c r="N4231" s="218"/>
      <c r="O4231" s="218"/>
      <c r="P4231" s="218"/>
      <c r="Q4231" s="218"/>
    </row>
    <row r="4232" spans="2:17" x14ac:dyDescent="0.25">
      <c r="B4232" s="76"/>
      <c r="C4232" s="77"/>
      <c r="D4232" s="231"/>
      <c r="E4232" s="35"/>
      <c r="F4232" s="225"/>
      <c r="G4232" s="79"/>
      <c r="H4232" s="290"/>
      <c r="I4232" s="74" t="str">
        <f t="shared" si="103"/>
        <v>11900</v>
      </c>
      <c r="J4232" s="218"/>
      <c r="K4232" s="218"/>
      <c r="L4232" s="218"/>
      <c r="M4232" s="218"/>
      <c r="N4232" s="218"/>
      <c r="O4232" s="218"/>
      <c r="P4232" s="218"/>
      <c r="Q4232" s="218"/>
    </row>
    <row r="4233" spans="2:17" x14ac:dyDescent="0.25">
      <c r="B4233" s="76"/>
      <c r="C4233" s="77"/>
      <c r="D4233" s="231"/>
      <c r="E4233" s="35"/>
      <c r="F4233" s="225"/>
      <c r="G4233" s="79"/>
      <c r="H4233" s="290"/>
      <c r="I4233" s="74" t="str">
        <f t="shared" si="103"/>
        <v>11900</v>
      </c>
      <c r="J4233" s="218"/>
      <c r="K4233" s="218"/>
      <c r="L4233" s="218"/>
      <c r="M4233" s="218"/>
      <c r="N4233" s="218"/>
      <c r="O4233" s="218"/>
      <c r="P4233" s="218"/>
      <c r="Q4233" s="218"/>
    </row>
    <row r="4234" spans="2:17" x14ac:dyDescent="0.25">
      <c r="B4234" s="76"/>
      <c r="C4234" s="77"/>
      <c r="D4234" s="231"/>
      <c r="E4234" s="35"/>
      <c r="F4234" s="225"/>
      <c r="G4234" s="79"/>
      <c r="H4234" s="290"/>
      <c r="I4234" s="74" t="str">
        <f t="shared" si="103"/>
        <v>11900</v>
      </c>
      <c r="J4234" s="218"/>
      <c r="K4234" s="218"/>
      <c r="L4234" s="218"/>
      <c r="M4234" s="218"/>
      <c r="N4234" s="218"/>
      <c r="O4234" s="218"/>
      <c r="P4234" s="218"/>
      <c r="Q4234" s="218"/>
    </row>
    <row r="4235" spans="2:17" x14ac:dyDescent="0.25">
      <c r="B4235" s="76"/>
      <c r="C4235" s="77"/>
      <c r="D4235" s="231"/>
      <c r="E4235" s="35"/>
      <c r="F4235" s="225"/>
      <c r="G4235" s="79"/>
      <c r="H4235" s="290"/>
      <c r="I4235" s="74" t="str">
        <f t="shared" si="103"/>
        <v>11900</v>
      </c>
      <c r="J4235" s="218"/>
      <c r="K4235" s="218"/>
      <c r="L4235" s="218"/>
      <c r="M4235" s="218"/>
      <c r="N4235" s="218"/>
      <c r="O4235" s="218"/>
      <c r="P4235" s="218"/>
      <c r="Q4235" s="218"/>
    </row>
    <row r="4236" spans="2:17" x14ac:dyDescent="0.25">
      <c r="B4236" s="76"/>
      <c r="C4236" s="77"/>
      <c r="D4236" s="231"/>
      <c r="E4236" s="35"/>
      <c r="F4236" s="225"/>
      <c r="G4236" s="79"/>
      <c r="H4236" s="290"/>
      <c r="I4236" s="74" t="str">
        <f t="shared" si="103"/>
        <v>11900</v>
      </c>
      <c r="J4236" s="218"/>
      <c r="K4236" s="218"/>
      <c r="L4236" s="218"/>
      <c r="M4236" s="218"/>
      <c r="N4236" s="218"/>
      <c r="O4236" s="218"/>
      <c r="P4236" s="218"/>
      <c r="Q4236" s="218"/>
    </row>
    <row r="4237" spans="2:17" x14ac:dyDescent="0.25">
      <c r="B4237" s="76"/>
      <c r="C4237" s="77"/>
      <c r="D4237" s="231"/>
      <c r="E4237" s="35"/>
      <c r="F4237" s="225"/>
      <c r="G4237" s="79"/>
      <c r="H4237" s="290"/>
      <c r="I4237" s="74" t="str">
        <f t="shared" si="103"/>
        <v>11900</v>
      </c>
      <c r="J4237" s="218"/>
      <c r="K4237" s="218"/>
      <c r="L4237" s="218"/>
      <c r="M4237" s="218"/>
      <c r="N4237" s="218"/>
      <c r="O4237" s="218"/>
      <c r="P4237" s="218"/>
      <c r="Q4237" s="218"/>
    </row>
    <row r="4238" spans="2:17" x14ac:dyDescent="0.25">
      <c r="B4238" s="76"/>
      <c r="C4238" s="77"/>
      <c r="D4238" s="231"/>
      <c r="E4238" s="35"/>
      <c r="F4238" s="225"/>
      <c r="G4238" s="79"/>
      <c r="H4238" s="290"/>
      <c r="I4238" s="74" t="str">
        <f t="shared" si="103"/>
        <v>11900</v>
      </c>
      <c r="J4238" s="218"/>
      <c r="K4238" s="218"/>
      <c r="L4238" s="218"/>
      <c r="M4238" s="218"/>
      <c r="N4238" s="218"/>
      <c r="O4238" s="218"/>
      <c r="P4238" s="218"/>
      <c r="Q4238" s="218"/>
    </row>
    <row r="4239" spans="2:17" x14ac:dyDescent="0.25">
      <c r="B4239" s="76"/>
      <c r="C4239" s="77"/>
      <c r="D4239" s="231"/>
      <c r="E4239" s="35"/>
      <c r="F4239" s="225"/>
      <c r="G4239" s="79"/>
      <c r="H4239" s="290"/>
      <c r="I4239" s="74" t="str">
        <f t="shared" ref="I4239:I4302" si="104">MONTH(D4239)&amp;YEAR(D4239)&amp;G4239</f>
        <v>11900</v>
      </c>
      <c r="J4239" s="218"/>
      <c r="K4239" s="218"/>
      <c r="L4239" s="218"/>
      <c r="M4239" s="218"/>
      <c r="N4239" s="218"/>
      <c r="O4239" s="218"/>
      <c r="P4239" s="218"/>
      <c r="Q4239" s="218"/>
    </row>
    <row r="4240" spans="2:17" x14ac:dyDescent="0.25">
      <c r="B4240" s="76"/>
      <c r="C4240" s="77"/>
      <c r="D4240" s="231"/>
      <c r="E4240" s="35"/>
      <c r="F4240" s="225"/>
      <c r="G4240" s="79"/>
      <c r="H4240" s="290"/>
      <c r="I4240" s="74" t="str">
        <f t="shared" si="104"/>
        <v>11900</v>
      </c>
      <c r="J4240" s="218"/>
      <c r="K4240" s="218"/>
      <c r="L4240" s="218"/>
      <c r="M4240" s="218"/>
      <c r="N4240" s="218"/>
      <c r="O4240" s="218"/>
      <c r="P4240" s="218"/>
      <c r="Q4240" s="218"/>
    </row>
    <row r="4241" spans="2:17" x14ac:dyDescent="0.25">
      <c r="B4241" s="76"/>
      <c r="C4241" s="77"/>
      <c r="D4241" s="231"/>
      <c r="E4241" s="35"/>
      <c r="F4241" s="225"/>
      <c r="G4241" s="79"/>
      <c r="H4241" s="290"/>
      <c r="I4241" s="74" t="str">
        <f t="shared" si="104"/>
        <v>11900</v>
      </c>
      <c r="J4241" s="218"/>
      <c r="K4241" s="218"/>
      <c r="L4241" s="218"/>
      <c r="M4241" s="218"/>
      <c r="N4241" s="218"/>
      <c r="O4241" s="218"/>
      <c r="P4241" s="218"/>
      <c r="Q4241" s="218"/>
    </row>
    <row r="4242" spans="2:17" x14ac:dyDescent="0.25">
      <c r="B4242" s="76"/>
      <c r="C4242" s="77"/>
      <c r="D4242" s="231"/>
      <c r="E4242" s="35"/>
      <c r="F4242" s="225"/>
      <c r="G4242" s="79"/>
      <c r="H4242" s="290"/>
      <c r="I4242" s="74" t="str">
        <f t="shared" si="104"/>
        <v>11900</v>
      </c>
      <c r="J4242" s="218"/>
      <c r="K4242" s="218"/>
      <c r="L4242" s="218"/>
      <c r="M4242" s="218"/>
      <c r="N4242" s="218"/>
      <c r="O4242" s="218"/>
      <c r="P4242" s="218"/>
      <c r="Q4242" s="218"/>
    </row>
    <row r="4243" spans="2:17" x14ac:dyDescent="0.25">
      <c r="B4243" s="76"/>
      <c r="C4243" s="77"/>
      <c r="D4243" s="231"/>
      <c r="E4243" s="35"/>
      <c r="F4243" s="225"/>
      <c r="G4243" s="79"/>
      <c r="H4243" s="290"/>
      <c r="I4243" s="74" t="str">
        <f t="shared" si="104"/>
        <v>11900</v>
      </c>
      <c r="J4243" s="218"/>
      <c r="K4243" s="218"/>
      <c r="L4243" s="218"/>
      <c r="M4243" s="218"/>
      <c r="N4243" s="218"/>
      <c r="O4243" s="218"/>
      <c r="P4243" s="218"/>
      <c r="Q4243" s="218"/>
    </row>
    <row r="4244" spans="2:17" x14ac:dyDescent="0.25">
      <c r="B4244" s="76"/>
      <c r="C4244" s="77"/>
      <c r="D4244" s="231"/>
      <c r="E4244" s="35"/>
      <c r="F4244" s="225"/>
      <c r="G4244" s="79"/>
      <c r="H4244" s="290"/>
      <c r="I4244" s="74" t="str">
        <f t="shared" si="104"/>
        <v>11900</v>
      </c>
      <c r="J4244" s="218"/>
      <c r="K4244" s="218"/>
      <c r="L4244" s="218"/>
      <c r="M4244" s="218"/>
      <c r="N4244" s="218"/>
      <c r="O4244" s="218"/>
      <c r="P4244" s="218"/>
      <c r="Q4244" s="218"/>
    </row>
    <row r="4245" spans="2:17" x14ac:dyDescent="0.25">
      <c r="B4245" s="76"/>
      <c r="C4245" s="77"/>
      <c r="D4245" s="231"/>
      <c r="E4245" s="35"/>
      <c r="F4245" s="225"/>
      <c r="G4245" s="79"/>
      <c r="H4245" s="290"/>
      <c r="I4245" s="74" t="str">
        <f t="shared" si="104"/>
        <v>11900</v>
      </c>
      <c r="J4245" s="218"/>
      <c r="K4245" s="218"/>
      <c r="L4245" s="218"/>
      <c r="M4245" s="218"/>
      <c r="N4245" s="218"/>
      <c r="O4245" s="218"/>
      <c r="P4245" s="218"/>
      <c r="Q4245" s="218"/>
    </row>
    <row r="4246" spans="2:17" x14ac:dyDescent="0.25">
      <c r="B4246" s="76"/>
      <c r="C4246" s="77"/>
      <c r="D4246" s="231"/>
      <c r="E4246" s="35"/>
      <c r="F4246" s="225"/>
      <c r="G4246" s="79"/>
      <c r="H4246" s="290"/>
      <c r="I4246" s="74" t="str">
        <f t="shared" si="104"/>
        <v>11900</v>
      </c>
      <c r="J4246" s="218"/>
      <c r="K4246" s="218"/>
      <c r="L4246" s="218"/>
      <c r="M4246" s="218"/>
      <c r="N4246" s="218"/>
      <c r="O4246" s="218"/>
      <c r="P4246" s="218"/>
      <c r="Q4246" s="218"/>
    </row>
    <row r="4247" spans="2:17" x14ac:dyDescent="0.25">
      <c r="B4247" s="76"/>
      <c r="C4247" s="77"/>
      <c r="D4247" s="231"/>
      <c r="E4247" s="35"/>
      <c r="F4247" s="225"/>
      <c r="G4247" s="79"/>
      <c r="H4247" s="290"/>
      <c r="I4247" s="74" t="str">
        <f t="shared" si="104"/>
        <v>11900</v>
      </c>
      <c r="J4247" s="218"/>
      <c r="K4247" s="218"/>
      <c r="L4247" s="218"/>
      <c r="M4247" s="218"/>
      <c r="N4247" s="218"/>
      <c r="O4247" s="218"/>
      <c r="P4247" s="218"/>
      <c r="Q4247" s="218"/>
    </row>
    <row r="4248" spans="2:17" x14ac:dyDescent="0.25">
      <c r="B4248" s="76"/>
      <c r="C4248" s="77"/>
      <c r="D4248" s="231"/>
      <c r="E4248" s="35"/>
      <c r="F4248" s="225"/>
      <c r="G4248" s="79"/>
      <c r="H4248" s="290"/>
      <c r="I4248" s="74" t="str">
        <f t="shared" si="104"/>
        <v>11900</v>
      </c>
      <c r="J4248" s="218"/>
      <c r="K4248" s="218"/>
      <c r="L4248" s="218"/>
      <c r="M4248" s="218"/>
      <c r="N4248" s="218"/>
      <c r="O4248" s="218"/>
      <c r="P4248" s="218"/>
      <c r="Q4248" s="218"/>
    </row>
    <row r="4249" spans="2:17" x14ac:dyDescent="0.25">
      <c r="B4249" s="76"/>
      <c r="C4249" s="77"/>
      <c r="D4249" s="231"/>
      <c r="E4249" s="35"/>
      <c r="F4249" s="225"/>
      <c r="G4249" s="79"/>
      <c r="H4249" s="290"/>
      <c r="I4249" s="74" t="str">
        <f t="shared" si="104"/>
        <v>11900</v>
      </c>
      <c r="J4249" s="218"/>
      <c r="K4249" s="218"/>
      <c r="L4249" s="218"/>
      <c r="M4249" s="218"/>
      <c r="N4249" s="218"/>
      <c r="O4249" s="218"/>
      <c r="P4249" s="218"/>
      <c r="Q4249" s="218"/>
    </row>
    <row r="4250" spans="2:17" x14ac:dyDescent="0.25">
      <c r="B4250" s="76"/>
      <c r="C4250" s="77"/>
      <c r="D4250" s="231"/>
      <c r="E4250" s="35"/>
      <c r="F4250" s="225"/>
      <c r="G4250" s="79"/>
      <c r="H4250" s="290"/>
      <c r="I4250" s="74" t="str">
        <f t="shared" si="104"/>
        <v>11900</v>
      </c>
      <c r="J4250" s="218"/>
      <c r="K4250" s="218"/>
      <c r="L4250" s="218"/>
      <c r="M4250" s="218"/>
      <c r="N4250" s="218"/>
      <c r="O4250" s="218"/>
      <c r="P4250" s="218"/>
      <c r="Q4250" s="218"/>
    </row>
    <row r="4251" spans="2:17" x14ac:dyDescent="0.25">
      <c r="B4251" s="76"/>
      <c r="C4251" s="77"/>
      <c r="D4251" s="231"/>
      <c r="E4251" s="35"/>
      <c r="F4251" s="225"/>
      <c r="G4251" s="79"/>
      <c r="H4251" s="290"/>
      <c r="I4251" s="74" t="str">
        <f t="shared" si="104"/>
        <v>11900</v>
      </c>
      <c r="J4251" s="218"/>
      <c r="K4251" s="218"/>
      <c r="L4251" s="218"/>
      <c r="M4251" s="218"/>
      <c r="N4251" s="218"/>
      <c r="O4251" s="218"/>
      <c r="P4251" s="218"/>
      <c r="Q4251" s="218"/>
    </row>
    <row r="4252" spans="2:17" x14ac:dyDescent="0.25">
      <c r="B4252" s="76"/>
      <c r="C4252" s="77"/>
      <c r="D4252" s="231"/>
      <c r="E4252" s="35"/>
      <c r="F4252" s="225"/>
      <c r="G4252" s="79"/>
      <c r="H4252" s="290"/>
      <c r="I4252" s="74" t="str">
        <f t="shared" si="104"/>
        <v>11900</v>
      </c>
      <c r="J4252" s="218"/>
      <c r="K4252" s="218"/>
      <c r="L4252" s="218"/>
      <c r="M4252" s="218"/>
      <c r="N4252" s="218"/>
      <c r="O4252" s="218"/>
      <c r="P4252" s="218"/>
      <c r="Q4252" s="218"/>
    </row>
    <row r="4253" spans="2:17" x14ac:dyDescent="0.25">
      <c r="B4253" s="76"/>
      <c r="C4253" s="77"/>
      <c r="D4253" s="231"/>
      <c r="E4253" s="35"/>
      <c r="F4253" s="225"/>
      <c r="G4253" s="79"/>
      <c r="H4253" s="290"/>
      <c r="I4253" s="74" t="str">
        <f t="shared" si="104"/>
        <v>11900</v>
      </c>
      <c r="J4253" s="218"/>
      <c r="K4253" s="218"/>
      <c r="L4253" s="218"/>
      <c r="M4253" s="218"/>
      <c r="N4253" s="218"/>
      <c r="O4253" s="218"/>
      <c r="P4253" s="218"/>
      <c r="Q4253" s="218"/>
    </row>
    <row r="4254" spans="2:17" x14ac:dyDescent="0.25">
      <c r="B4254" s="76"/>
      <c r="C4254" s="77"/>
      <c r="D4254" s="231"/>
      <c r="E4254" s="35"/>
      <c r="F4254" s="225"/>
      <c r="G4254" s="79"/>
      <c r="H4254" s="290"/>
      <c r="I4254" s="74" t="str">
        <f t="shared" si="104"/>
        <v>11900</v>
      </c>
      <c r="J4254" s="218"/>
      <c r="K4254" s="218"/>
      <c r="L4254" s="218"/>
      <c r="M4254" s="218"/>
      <c r="N4254" s="218"/>
      <c r="O4254" s="218"/>
      <c r="P4254" s="218"/>
      <c r="Q4254" s="218"/>
    </row>
    <row r="4255" spans="2:17" x14ac:dyDescent="0.25">
      <c r="B4255" s="76"/>
      <c r="C4255" s="77"/>
      <c r="D4255" s="231"/>
      <c r="E4255" s="35"/>
      <c r="F4255" s="225"/>
      <c r="G4255" s="79"/>
      <c r="H4255" s="290"/>
      <c r="I4255" s="74" t="str">
        <f t="shared" si="104"/>
        <v>11900</v>
      </c>
      <c r="J4255" s="218"/>
      <c r="K4255" s="218"/>
      <c r="L4255" s="218"/>
      <c r="M4255" s="218"/>
      <c r="N4255" s="218"/>
      <c r="O4255" s="218"/>
      <c r="P4255" s="218"/>
      <c r="Q4255" s="218"/>
    </row>
    <row r="4256" spans="2:17" x14ac:dyDescent="0.25">
      <c r="B4256" s="76"/>
      <c r="C4256" s="77"/>
      <c r="D4256" s="231"/>
      <c r="E4256" s="35"/>
      <c r="F4256" s="225"/>
      <c r="G4256" s="79"/>
      <c r="H4256" s="290"/>
      <c r="I4256" s="74" t="str">
        <f t="shared" si="104"/>
        <v>11900</v>
      </c>
      <c r="J4256" s="218"/>
      <c r="K4256" s="218"/>
      <c r="L4256" s="218"/>
      <c r="M4256" s="218"/>
      <c r="N4256" s="218"/>
      <c r="O4256" s="218"/>
      <c r="P4256" s="218"/>
      <c r="Q4256" s="218"/>
    </row>
    <row r="4257" spans="2:17" x14ac:dyDescent="0.25">
      <c r="B4257" s="76"/>
      <c r="C4257" s="77"/>
      <c r="D4257" s="231"/>
      <c r="E4257" s="35"/>
      <c r="F4257" s="225"/>
      <c r="G4257" s="79"/>
      <c r="H4257" s="290"/>
      <c r="I4257" s="74" t="str">
        <f t="shared" si="104"/>
        <v>11900</v>
      </c>
      <c r="J4257" s="218"/>
      <c r="K4257" s="218"/>
      <c r="L4257" s="218"/>
      <c r="M4257" s="218"/>
      <c r="N4257" s="218"/>
      <c r="O4257" s="218"/>
      <c r="P4257" s="218"/>
      <c r="Q4257" s="218"/>
    </row>
    <row r="4258" spans="2:17" x14ac:dyDescent="0.25">
      <c r="B4258" s="76"/>
      <c r="C4258" s="77"/>
      <c r="D4258" s="231"/>
      <c r="E4258" s="35"/>
      <c r="F4258" s="225"/>
      <c r="G4258" s="79"/>
      <c r="H4258" s="290"/>
      <c r="I4258" s="74" t="str">
        <f t="shared" si="104"/>
        <v>11900</v>
      </c>
      <c r="J4258" s="218"/>
      <c r="K4258" s="218"/>
      <c r="L4258" s="218"/>
      <c r="M4258" s="218"/>
      <c r="N4258" s="218"/>
      <c r="O4258" s="218"/>
      <c r="P4258" s="218"/>
      <c r="Q4258" s="218"/>
    </row>
    <row r="4259" spans="2:17" x14ac:dyDescent="0.25">
      <c r="B4259" s="76"/>
      <c r="C4259" s="77"/>
      <c r="D4259" s="231"/>
      <c r="E4259" s="35"/>
      <c r="F4259" s="225"/>
      <c r="G4259" s="79"/>
      <c r="H4259" s="290"/>
      <c r="I4259" s="74" t="str">
        <f t="shared" si="104"/>
        <v>11900</v>
      </c>
      <c r="J4259" s="218"/>
      <c r="K4259" s="218"/>
      <c r="L4259" s="218"/>
      <c r="M4259" s="218"/>
      <c r="N4259" s="218"/>
      <c r="O4259" s="218"/>
      <c r="P4259" s="218"/>
      <c r="Q4259" s="218"/>
    </row>
    <row r="4260" spans="2:17" x14ac:dyDescent="0.25">
      <c r="B4260" s="76"/>
      <c r="C4260" s="77"/>
      <c r="D4260" s="231"/>
      <c r="E4260" s="35"/>
      <c r="F4260" s="225"/>
      <c r="G4260" s="79"/>
      <c r="H4260" s="290"/>
      <c r="I4260" s="74" t="str">
        <f t="shared" si="104"/>
        <v>11900</v>
      </c>
      <c r="J4260" s="218"/>
      <c r="K4260" s="218"/>
      <c r="L4260" s="218"/>
      <c r="M4260" s="218"/>
      <c r="N4260" s="218"/>
      <c r="O4260" s="218"/>
      <c r="P4260" s="218"/>
      <c r="Q4260" s="218"/>
    </row>
    <row r="4261" spans="2:17" x14ac:dyDescent="0.25">
      <c r="B4261" s="76"/>
      <c r="C4261" s="77"/>
      <c r="D4261" s="231"/>
      <c r="E4261" s="35"/>
      <c r="F4261" s="225"/>
      <c r="G4261" s="79"/>
      <c r="H4261" s="290"/>
      <c r="I4261" s="74" t="str">
        <f t="shared" si="104"/>
        <v>11900</v>
      </c>
      <c r="J4261" s="218"/>
      <c r="K4261" s="218"/>
      <c r="L4261" s="218"/>
      <c r="M4261" s="218"/>
      <c r="N4261" s="218"/>
      <c r="O4261" s="218"/>
      <c r="P4261" s="218"/>
      <c r="Q4261" s="218"/>
    </row>
    <row r="4262" spans="2:17" x14ac:dyDescent="0.25">
      <c r="B4262" s="76"/>
      <c r="C4262" s="77"/>
      <c r="D4262" s="231"/>
      <c r="E4262" s="35"/>
      <c r="F4262" s="225"/>
      <c r="G4262" s="79"/>
      <c r="H4262" s="290"/>
      <c r="I4262" s="74" t="str">
        <f t="shared" si="104"/>
        <v>11900</v>
      </c>
      <c r="J4262" s="218"/>
      <c r="K4262" s="218"/>
      <c r="L4262" s="218"/>
      <c r="M4262" s="218"/>
      <c r="N4262" s="218"/>
      <c r="O4262" s="218"/>
      <c r="P4262" s="218"/>
      <c r="Q4262" s="218"/>
    </row>
    <row r="4263" spans="2:17" x14ac:dyDescent="0.25">
      <c r="B4263" s="76"/>
      <c r="C4263" s="77"/>
      <c r="D4263" s="231"/>
      <c r="E4263" s="35"/>
      <c r="F4263" s="225"/>
      <c r="G4263" s="79"/>
      <c r="H4263" s="290"/>
      <c r="I4263" s="74" t="str">
        <f t="shared" si="104"/>
        <v>11900</v>
      </c>
      <c r="J4263" s="218"/>
      <c r="K4263" s="218"/>
      <c r="L4263" s="218"/>
      <c r="M4263" s="218"/>
      <c r="N4263" s="218"/>
      <c r="O4263" s="218"/>
      <c r="P4263" s="218"/>
      <c r="Q4263" s="218"/>
    </row>
    <row r="4264" spans="2:17" x14ac:dyDescent="0.25">
      <c r="B4264" s="76"/>
      <c r="C4264" s="77"/>
      <c r="D4264" s="231"/>
      <c r="E4264" s="35"/>
      <c r="F4264" s="225"/>
      <c r="G4264" s="79"/>
      <c r="H4264" s="290"/>
      <c r="I4264" s="74" t="str">
        <f t="shared" si="104"/>
        <v>11900</v>
      </c>
      <c r="J4264" s="218"/>
      <c r="K4264" s="218"/>
      <c r="L4264" s="218"/>
      <c r="M4264" s="218"/>
      <c r="N4264" s="218"/>
      <c r="O4264" s="218"/>
      <c r="P4264" s="218"/>
      <c r="Q4264" s="218"/>
    </row>
    <row r="4265" spans="2:17" x14ac:dyDescent="0.25">
      <c r="B4265" s="76"/>
      <c r="C4265" s="77"/>
      <c r="D4265" s="231"/>
      <c r="E4265" s="35"/>
      <c r="F4265" s="225"/>
      <c r="G4265" s="79"/>
      <c r="H4265" s="290"/>
      <c r="I4265" s="74" t="str">
        <f t="shared" si="104"/>
        <v>11900</v>
      </c>
      <c r="J4265" s="218"/>
      <c r="K4265" s="218"/>
      <c r="L4265" s="218"/>
      <c r="M4265" s="218"/>
      <c r="N4265" s="218"/>
      <c r="O4265" s="218"/>
      <c r="P4265" s="218"/>
      <c r="Q4265" s="218"/>
    </row>
    <row r="4266" spans="2:17" x14ac:dyDescent="0.25">
      <c r="B4266" s="76"/>
      <c r="C4266" s="77"/>
      <c r="D4266" s="231"/>
      <c r="E4266" s="35"/>
      <c r="F4266" s="225"/>
      <c r="G4266" s="79"/>
      <c r="H4266" s="290"/>
      <c r="I4266" s="74" t="str">
        <f t="shared" si="104"/>
        <v>11900</v>
      </c>
      <c r="J4266" s="218"/>
      <c r="K4266" s="218"/>
      <c r="L4266" s="218"/>
      <c r="M4266" s="218"/>
      <c r="N4266" s="218"/>
      <c r="O4266" s="218"/>
      <c r="P4266" s="218"/>
      <c r="Q4266" s="218"/>
    </row>
    <row r="4267" spans="2:17" x14ac:dyDescent="0.25">
      <c r="B4267" s="76"/>
      <c r="C4267" s="77"/>
      <c r="D4267" s="231"/>
      <c r="E4267" s="35"/>
      <c r="F4267" s="225"/>
      <c r="G4267" s="79"/>
      <c r="H4267" s="290"/>
      <c r="I4267" s="74" t="str">
        <f t="shared" si="104"/>
        <v>11900</v>
      </c>
      <c r="J4267" s="218"/>
      <c r="K4267" s="218"/>
      <c r="L4267" s="218"/>
      <c r="M4267" s="218"/>
      <c r="N4267" s="218"/>
      <c r="O4267" s="218"/>
      <c r="P4267" s="218"/>
      <c r="Q4267" s="218"/>
    </row>
    <row r="4268" spans="2:17" x14ac:dyDescent="0.25">
      <c r="B4268" s="76"/>
      <c r="C4268" s="77"/>
      <c r="D4268" s="231"/>
      <c r="E4268" s="35"/>
      <c r="F4268" s="225"/>
      <c r="G4268" s="79"/>
      <c r="H4268" s="290"/>
      <c r="I4268" s="74" t="str">
        <f t="shared" si="104"/>
        <v>11900</v>
      </c>
      <c r="J4268" s="218"/>
      <c r="K4268" s="218"/>
      <c r="L4268" s="218"/>
      <c r="M4268" s="218"/>
      <c r="N4268" s="218"/>
      <c r="O4268" s="218"/>
      <c r="P4268" s="218"/>
      <c r="Q4268" s="218"/>
    </row>
    <row r="4269" spans="2:17" x14ac:dyDescent="0.25">
      <c r="B4269" s="76"/>
      <c r="C4269" s="77"/>
      <c r="D4269" s="231"/>
      <c r="E4269" s="35"/>
      <c r="F4269" s="225"/>
      <c r="G4269" s="79"/>
      <c r="H4269" s="290"/>
      <c r="I4269" s="74" t="str">
        <f t="shared" si="104"/>
        <v>11900</v>
      </c>
      <c r="J4269" s="218"/>
      <c r="K4269" s="218"/>
      <c r="L4269" s="218"/>
      <c r="M4269" s="218"/>
      <c r="N4269" s="218"/>
      <c r="O4269" s="218"/>
      <c r="P4269" s="218"/>
      <c r="Q4269" s="218"/>
    </row>
    <row r="4270" spans="2:17" x14ac:dyDescent="0.25">
      <c r="B4270" s="76"/>
      <c r="C4270" s="77"/>
      <c r="D4270" s="231"/>
      <c r="E4270" s="35"/>
      <c r="F4270" s="225"/>
      <c r="G4270" s="79"/>
      <c r="H4270" s="290"/>
      <c r="I4270" s="74" t="str">
        <f t="shared" si="104"/>
        <v>11900</v>
      </c>
      <c r="J4270" s="218"/>
      <c r="K4270" s="218"/>
      <c r="L4270" s="218"/>
      <c r="M4270" s="218"/>
      <c r="N4270" s="218"/>
      <c r="O4270" s="218"/>
      <c r="P4270" s="218"/>
      <c r="Q4270" s="218"/>
    </row>
    <row r="4271" spans="2:17" x14ac:dyDescent="0.25">
      <c r="B4271" s="76"/>
      <c r="C4271" s="77"/>
      <c r="D4271" s="231"/>
      <c r="E4271" s="35"/>
      <c r="F4271" s="225"/>
      <c r="G4271" s="79"/>
      <c r="H4271" s="290"/>
      <c r="I4271" s="74" t="str">
        <f t="shared" si="104"/>
        <v>11900</v>
      </c>
      <c r="J4271" s="218"/>
      <c r="K4271" s="218"/>
      <c r="L4271" s="218"/>
      <c r="M4271" s="218"/>
      <c r="N4271" s="218"/>
      <c r="O4271" s="218"/>
      <c r="P4271" s="218"/>
      <c r="Q4271" s="218"/>
    </row>
    <row r="4272" spans="2:17" x14ac:dyDescent="0.25">
      <c r="B4272" s="76"/>
      <c r="C4272" s="77"/>
      <c r="D4272" s="231"/>
      <c r="E4272" s="35"/>
      <c r="F4272" s="225"/>
      <c r="G4272" s="79"/>
      <c r="H4272" s="290"/>
      <c r="I4272" s="74" t="str">
        <f t="shared" si="104"/>
        <v>11900</v>
      </c>
      <c r="J4272" s="218"/>
      <c r="K4272" s="218"/>
      <c r="L4272" s="218"/>
      <c r="M4272" s="218"/>
      <c r="N4272" s="218"/>
      <c r="O4272" s="218"/>
      <c r="P4272" s="218"/>
      <c r="Q4272" s="218"/>
    </row>
    <row r="4273" spans="2:17" x14ac:dyDescent="0.25">
      <c r="B4273" s="76"/>
      <c r="C4273" s="77"/>
      <c r="D4273" s="231"/>
      <c r="E4273" s="35"/>
      <c r="F4273" s="225"/>
      <c r="G4273" s="79"/>
      <c r="H4273" s="290"/>
      <c r="I4273" s="74" t="str">
        <f t="shared" si="104"/>
        <v>11900</v>
      </c>
      <c r="J4273" s="218"/>
      <c r="K4273" s="218"/>
      <c r="L4273" s="218"/>
      <c r="M4273" s="218"/>
      <c r="N4273" s="218"/>
      <c r="O4273" s="218"/>
      <c r="P4273" s="218"/>
      <c r="Q4273" s="218"/>
    </row>
    <row r="4274" spans="2:17" x14ac:dyDescent="0.25">
      <c r="B4274" s="76"/>
      <c r="C4274" s="77"/>
      <c r="D4274" s="231"/>
      <c r="E4274" s="35"/>
      <c r="F4274" s="225"/>
      <c r="G4274" s="79"/>
      <c r="H4274" s="290"/>
      <c r="I4274" s="74" t="str">
        <f t="shared" si="104"/>
        <v>11900</v>
      </c>
      <c r="J4274" s="218"/>
      <c r="K4274" s="218"/>
      <c r="L4274" s="218"/>
      <c r="M4274" s="218"/>
      <c r="N4274" s="218"/>
      <c r="O4274" s="218"/>
      <c r="P4274" s="218"/>
      <c r="Q4274" s="218"/>
    </row>
    <row r="4275" spans="2:17" x14ac:dyDescent="0.25">
      <c r="B4275" s="76"/>
      <c r="C4275" s="77"/>
      <c r="D4275" s="231"/>
      <c r="E4275" s="35"/>
      <c r="F4275" s="225"/>
      <c r="G4275" s="79"/>
      <c r="H4275" s="290"/>
      <c r="I4275" s="74" t="str">
        <f t="shared" si="104"/>
        <v>11900</v>
      </c>
      <c r="J4275" s="218"/>
      <c r="K4275" s="218"/>
      <c r="L4275" s="218"/>
      <c r="M4275" s="218"/>
      <c r="N4275" s="218"/>
      <c r="O4275" s="218"/>
      <c r="P4275" s="218"/>
      <c r="Q4275" s="218"/>
    </row>
    <row r="4276" spans="2:17" x14ac:dyDescent="0.25">
      <c r="B4276" s="76"/>
      <c r="C4276" s="77"/>
      <c r="D4276" s="231"/>
      <c r="E4276" s="35"/>
      <c r="F4276" s="225"/>
      <c r="G4276" s="79"/>
      <c r="H4276" s="290"/>
      <c r="I4276" s="74" t="str">
        <f t="shared" si="104"/>
        <v>11900</v>
      </c>
      <c r="J4276" s="218"/>
      <c r="K4276" s="218"/>
      <c r="L4276" s="218"/>
      <c r="M4276" s="218"/>
      <c r="N4276" s="218"/>
      <c r="O4276" s="218"/>
      <c r="P4276" s="218"/>
      <c r="Q4276" s="218"/>
    </row>
    <row r="4277" spans="2:17" x14ac:dyDescent="0.25">
      <c r="B4277" s="76"/>
      <c r="C4277" s="77"/>
      <c r="D4277" s="231"/>
      <c r="E4277" s="35"/>
      <c r="F4277" s="225"/>
      <c r="G4277" s="79"/>
      <c r="H4277" s="290"/>
      <c r="I4277" s="74" t="str">
        <f t="shared" si="104"/>
        <v>11900</v>
      </c>
      <c r="J4277" s="218"/>
      <c r="K4277" s="218"/>
      <c r="L4277" s="218"/>
      <c r="M4277" s="218"/>
      <c r="N4277" s="218"/>
      <c r="O4277" s="218"/>
      <c r="P4277" s="218"/>
      <c r="Q4277" s="218"/>
    </row>
    <row r="4278" spans="2:17" x14ac:dyDescent="0.25">
      <c r="B4278" s="76"/>
      <c r="C4278" s="77"/>
      <c r="D4278" s="231"/>
      <c r="E4278" s="35"/>
      <c r="F4278" s="225"/>
      <c r="G4278" s="79"/>
      <c r="H4278" s="290"/>
      <c r="I4278" s="74" t="str">
        <f t="shared" si="104"/>
        <v>11900</v>
      </c>
      <c r="J4278" s="218"/>
      <c r="K4278" s="218"/>
      <c r="L4278" s="218"/>
      <c r="M4278" s="218"/>
      <c r="N4278" s="218"/>
      <c r="O4278" s="218"/>
      <c r="P4278" s="218"/>
      <c r="Q4278" s="218"/>
    </row>
    <row r="4279" spans="2:17" x14ac:dyDescent="0.25">
      <c r="B4279" s="76"/>
      <c r="C4279" s="77"/>
      <c r="D4279" s="231"/>
      <c r="E4279" s="35"/>
      <c r="F4279" s="225"/>
      <c r="G4279" s="79"/>
      <c r="H4279" s="290"/>
      <c r="I4279" s="74" t="str">
        <f t="shared" si="104"/>
        <v>11900</v>
      </c>
      <c r="J4279" s="218"/>
      <c r="K4279" s="218"/>
      <c r="L4279" s="218"/>
      <c r="M4279" s="218"/>
      <c r="N4279" s="218"/>
      <c r="O4279" s="218"/>
      <c r="P4279" s="218"/>
      <c r="Q4279" s="218"/>
    </row>
    <row r="4280" spans="2:17" x14ac:dyDescent="0.25">
      <c r="B4280" s="76"/>
      <c r="C4280" s="77"/>
      <c r="D4280" s="231"/>
      <c r="E4280" s="35"/>
      <c r="F4280" s="225"/>
      <c r="G4280" s="79"/>
      <c r="H4280" s="290"/>
      <c r="I4280" s="74" t="str">
        <f t="shared" si="104"/>
        <v>11900</v>
      </c>
      <c r="J4280" s="218"/>
      <c r="K4280" s="218"/>
      <c r="L4280" s="218"/>
      <c r="M4280" s="218"/>
      <c r="N4280" s="218"/>
      <c r="O4280" s="218"/>
      <c r="P4280" s="218"/>
      <c r="Q4280" s="218"/>
    </row>
    <row r="4281" spans="2:17" x14ac:dyDescent="0.25">
      <c r="B4281" s="76"/>
      <c r="C4281" s="77"/>
      <c r="D4281" s="231"/>
      <c r="E4281" s="35"/>
      <c r="F4281" s="225"/>
      <c r="G4281" s="79"/>
      <c r="H4281" s="290"/>
      <c r="I4281" s="74" t="str">
        <f t="shared" si="104"/>
        <v>11900</v>
      </c>
      <c r="J4281" s="218"/>
      <c r="K4281" s="218"/>
      <c r="L4281" s="218"/>
      <c r="M4281" s="218"/>
      <c r="N4281" s="218"/>
      <c r="O4281" s="218"/>
      <c r="P4281" s="218"/>
      <c r="Q4281" s="218"/>
    </row>
    <row r="4282" spans="2:17" x14ac:dyDescent="0.25">
      <c r="B4282" s="76"/>
      <c r="C4282" s="77"/>
      <c r="D4282" s="231"/>
      <c r="E4282" s="35"/>
      <c r="F4282" s="225"/>
      <c r="G4282" s="79"/>
      <c r="H4282" s="290"/>
      <c r="I4282" s="74" t="str">
        <f t="shared" si="104"/>
        <v>11900</v>
      </c>
      <c r="J4282" s="218"/>
      <c r="K4282" s="218"/>
      <c r="L4282" s="218"/>
      <c r="M4282" s="218"/>
      <c r="N4282" s="218"/>
      <c r="O4282" s="218"/>
      <c r="P4282" s="218"/>
      <c r="Q4282" s="218"/>
    </row>
    <row r="4283" spans="2:17" x14ac:dyDescent="0.25">
      <c r="B4283" s="76"/>
      <c r="C4283" s="77"/>
      <c r="D4283" s="231"/>
      <c r="E4283" s="35"/>
      <c r="F4283" s="225"/>
      <c r="G4283" s="79"/>
      <c r="H4283" s="290"/>
      <c r="I4283" s="74" t="str">
        <f t="shared" si="104"/>
        <v>11900</v>
      </c>
      <c r="J4283" s="218"/>
      <c r="K4283" s="218"/>
      <c r="L4283" s="218"/>
      <c r="M4283" s="218"/>
      <c r="N4283" s="218"/>
      <c r="O4283" s="218"/>
      <c r="P4283" s="218"/>
      <c r="Q4283" s="218"/>
    </row>
    <row r="4284" spans="2:17" x14ac:dyDescent="0.25">
      <c r="B4284" s="76"/>
      <c r="C4284" s="77"/>
      <c r="D4284" s="231"/>
      <c r="E4284" s="35"/>
      <c r="F4284" s="225"/>
      <c r="G4284" s="79"/>
      <c r="H4284" s="290"/>
      <c r="I4284" s="74" t="str">
        <f t="shared" si="104"/>
        <v>11900</v>
      </c>
      <c r="J4284" s="218"/>
      <c r="K4284" s="218"/>
      <c r="L4284" s="218"/>
      <c r="M4284" s="218"/>
      <c r="N4284" s="218"/>
      <c r="O4284" s="218"/>
      <c r="P4284" s="218"/>
      <c r="Q4284" s="218"/>
    </row>
    <row r="4285" spans="2:17" x14ac:dyDescent="0.25">
      <c r="B4285" s="76"/>
      <c r="C4285" s="77"/>
      <c r="D4285" s="231"/>
      <c r="E4285" s="35"/>
      <c r="F4285" s="225"/>
      <c r="G4285" s="79"/>
      <c r="H4285" s="290"/>
      <c r="I4285" s="74" t="str">
        <f t="shared" si="104"/>
        <v>11900</v>
      </c>
      <c r="J4285" s="218"/>
      <c r="K4285" s="218"/>
      <c r="L4285" s="218"/>
      <c r="M4285" s="218"/>
      <c r="N4285" s="218"/>
      <c r="O4285" s="218"/>
      <c r="P4285" s="218"/>
      <c r="Q4285" s="218"/>
    </row>
    <row r="4286" spans="2:17" x14ac:dyDescent="0.25">
      <c r="B4286" s="76"/>
      <c r="C4286" s="77"/>
      <c r="D4286" s="231"/>
      <c r="E4286" s="35"/>
      <c r="F4286" s="225"/>
      <c r="G4286" s="79"/>
      <c r="H4286" s="290"/>
      <c r="I4286" s="74" t="str">
        <f t="shared" si="104"/>
        <v>11900</v>
      </c>
      <c r="J4286" s="218"/>
      <c r="K4286" s="218"/>
      <c r="L4286" s="218"/>
      <c r="M4286" s="218"/>
      <c r="N4286" s="218"/>
      <c r="O4286" s="218"/>
      <c r="P4286" s="218"/>
      <c r="Q4286" s="218"/>
    </row>
    <row r="4287" spans="2:17" x14ac:dyDescent="0.25">
      <c r="B4287" s="76"/>
      <c r="C4287" s="77"/>
      <c r="D4287" s="231"/>
      <c r="E4287" s="35"/>
      <c r="F4287" s="225"/>
      <c r="G4287" s="79"/>
      <c r="H4287" s="290"/>
      <c r="I4287" s="74" t="str">
        <f t="shared" si="104"/>
        <v>11900</v>
      </c>
      <c r="J4287" s="218"/>
      <c r="K4287" s="218"/>
      <c r="L4287" s="218"/>
      <c r="M4287" s="218"/>
      <c r="N4287" s="218"/>
      <c r="O4287" s="218"/>
      <c r="P4287" s="218"/>
      <c r="Q4287" s="218"/>
    </row>
    <row r="4288" spans="2:17" x14ac:dyDescent="0.25">
      <c r="B4288" s="76"/>
      <c r="C4288" s="77"/>
      <c r="D4288" s="231"/>
      <c r="E4288" s="35"/>
      <c r="F4288" s="225"/>
      <c r="G4288" s="79"/>
      <c r="H4288" s="290"/>
      <c r="I4288" s="74" t="str">
        <f t="shared" si="104"/>
        <v>11900</v>
      </c>
      <c r="J4288" s="218"/>
      <c r="K4288" s="218"/>
      <c r="L4288" s="218"/>
      <c r="M4288" s="218"/>
      <c r="N4288" s="218"/>
      <c r="O4288" s="218"/>
      <c r="P4288" s="218"/>
      <c r="Q4288" s="218"/>
    </row>
    <row r="4289" spans="2:17" x14ac:dyDescent="0.25">
      <c r="B4289" s="76"/>
      <c r="C4289" s="77"/>
      <c r="D4289" s="231"/>
      <c r="E4289" s="35"/>
      <c r="F4289" s="225"/>
      <c r="G4289" s="79"/>
      <c r="H4289" s="290"/>
      <c r="I4289" s="74" t="str">
        <f t="shared" si="104"/>
        <v>11900</v>
      </c>
      <c r="J4289" s="218"/>
      <c r="K4289" s="218"/>
      <c r="L4289" s="218"/>
      <c r="M4289" s="218"/>
      <c r="N4289" s="218"/>
      <c r="O4289" s="218"/>
      <c r="P4289" s="218"/>
      <c r="Q4289" s="218"/>
    </row>
    <row r="4290" spans="2:17" x14ac:dyDescent="0.25">
      <c r="B4290" s="76"/>
      <c r="C4290" s="77"/>
      <c r="D4290" s="231"/>
      <c r="E4290" s="35"/>
      <c r="F4290" s="225"/>
      <c r="G4290" s="79"/>
      <c r="H4290" s="290"/>
      <c r="I4290" s="74" t="str">
        <f t="shared" si="104"/>
        <v>11900</v>
      </c>
      <c r="J4290" s="218"/>
      <c r="K4290" s="218"/>
      <c r="L4290" s="218"/>
      <c r="M4290" s="218"/>
      <c r="N4290" s="218"/>
      <c r="O4290" s="218"/>
      <c r="P4290" s="218"/>
      <c r="Q4290" s="218"/>
    </row>
    <row r="4291" spans="2:17" x14ac:dyDescent="0.25">
      <c r="B4291" s="76"/>
      <c r="C4291" s="77"/>
      <c r="D4291" s="231"/>
      <c r="E4291" s="35"/>
      <c r="F4291" s="225"/>
      <c r="G4291" s="79"/>
      <c r="H4291" s="290"/>
      <c r="I4291" s="74" t="str">
        <f t="shared" si="104"/>
        <v>11900</v>
      </c>
      <c r="J4291" s="218"/>
      <c r="K4291" s="218"/>
      <c r="L4291" s="218"/>
      <c r="M4291" s="218"/>
      <c r="N4291" s="218"/>
      <c r="O4291" s="218"/>
      <c r="P4291" s="218"/>
      <c r="Q4291" s="218"/>
    </row>
    <row r="4292" spans="2:17" x14ac:dyDescent="0.25">
      <c r="B4292" s="76"/>
      <c r="C4292" s="77"/>
      <c r="D4292" s="231"/>
      <c r="E4292" s="35"/>
      <c r="F4292" s="225"/>
      <c r="G4292" s="79"/>
      <c r="H4292" s="290"/>
      <c r="I4292" s="74" t="str">
        <f t="shared" si="104"/>
        <v>11900</v>
      </c>
      <c r="J4292" s="218"/>
      <c r="K4292" s="218"/>
      <c r="L4292" s="218"/>
      <c r="M4292" s="218"/>
      <c r="N4292" s="218"/>
      <c r="O4292" s="218"/>
      <c r="P4292" s="218"/>
      <c r="Q4292" s="218"/>
    </row>
    <row r="4293" spans="2:17" x14ac:dyDescent="0.25">
      <c r="B4293" s="76"/>
      <c r="C4293" s="77"/>
      <c r="D4293" s="231"/>
      <c r="E4293" s="35"/>
      <c r="F4293" s="225"/>
      <c r="G4293" s="79"/>
      <c r="H4293" s="290"/>
      <c r="I4293" s="74" t="str">
        <f t="shared" si="104"/>
        <v>11900</v>
      </c>
      <c r="J4293" s="218"/>
      <c r="K4293" s="218"/>
      <c r="L4293" s="218"/>
      <c r="M4293" s="218"/>
      <c r="N4293" s="218"/>
      <c r="O4293" s="218"/>
      <c r="P4293" s="218"/>
      <c r="Q4293" s="218"/>
    </row>
    <row r="4294" spans="2:17" x14ac:dyDescent="0.25">
      <c r="B4294" s="76"/>
      <c r="C4294" s="77"/>
      <c r="D4294" s="231"/>
      <c r="E4294" s="35"/>
      <c r="F4294" s="225"/>
      <c r="G4294" s="79"/>
      <c r="H4294" s="290"/>
      <c r="I4294" s="74" t="str">
        <f t="shared" si="104"/>
        <v>11900</v>
      </c>
      <c r="J4294" s="218"/>
      <c r="K4294" s="218"/>
      <c r="L4294" s="218"/>
      <c r="M4294" s="218"/>
      <c r="N4294" s="218"/>
      <c r="O4294" s="218"/>
      <c r="P4294" s="218"/>
      <c r="Q4294" s="218"/>
    </row>
    <row r="4295" spans="2:17" x14ac:dyDescent="0.25">
      <c r="B4295" s="76"/>
      <c r="C4295" s="77"/>
      <c r="D4295" s="231"/>
      <c r="E4295" s="35"/>
      <c r="F4295" s="225"/>
      <c r="G4295" s="79"/>
      <c r="H4295" s="290"/>
      <c r="I4295" s="74" t="str">
        <f t="shared" si="104"/>
        <v>11900</v>
      </c>
      <c r="J4295" s="218"/>
      <c r="K4295" s="218"/>
      <c r="L4295" s="218"/>
      <c r="M4295" s="218"/>
      <c r="N4295" s="218"/>
      <c r="O4295" s="218"/>
      <c r="P4295" s="218"/>
      <c r="Q4295" s="218"/>
    </row>
    <row r="4296" spans="2:17" x14ac:dyDescent="0.25">
      <c r="B4296" s="76"/>
      <c r="C4296" s="77"/>
      <c r="D4296" s="231"/>
      <c r="E4296" s="35"/>
      <c r="F4296" s="225"/>
      <c r="G4296" s="79"/>
      <c r="H4296" s="290"/>
      <c r="I4296" s="74" t="str">
        <f t="shared" si="104"/>
        <v>11900</v>
      </c>
      <c r="J4296" s="218"/>
      <c r="K4296" s="218"/>
      <c r="L4296" s="218"/>
      <c r="M4296" s="218"/>
      <c r="N4296" s="218"/>
      <c r="O4296" s="218"/>
      <c r="P4296" s="218"/>
      <c r="Q4296" s="218"/>
    </row>
    <row r="4297" spans="2:17" x14ac:dyDescent="0.25">
      <c r="B4297" s="76"/>
      <c r="C4297" s="77"/>
      <c r="D4297" s="231"/>
      <c r="E4297" s="35"/>
      <c r="F4297" s="225"/>
      <c r="G4297" s="79"/>
      <c r="H4297" s="290"/>
      <c r="I4297" s="74" t="str">
        <f t="shared" si="104"/>
        <v>11900</v>
      </c>
      <c r="J4297" s="218"/>
      <c r="K4297" s="218"/>
      <c r="L4297" s="218"/>
      <c r="M4297" s="218"/>
      <c r="N4297" s="218"/>
      <c r="O4297" s="218"/>
      <c r="P4297" s="218"/>
      <c r="Q4297" s="218"/>
    </row>
    <row r="4298" spans="2:17" x14ac:dyDescent="0.25">
      <c r="B4298" s="76"/>
      <c r="C4298" s="77"/>
      <c r="D4298" s="231"/>
      <c r="E4298" s="35"/>
      <c r="F4298" s="225"/>
      <c r="G4298" s="79"/>
      <c r="H4298" s="290"/>
      <c r="I4298" s="74" t="str">
        <f t="shared" si="104"/>
        <v>11900</v>
      </c>
      <c r="J4298" s="218"/>
      <c r="K4298" s="218"/>
      <c r="L4298" s="218"/>
      <c r="M4298" s="218"/>
      <c r="N4298" s="218"/>
      <c r="O4298" s="218"/>
      <c r="P4298" s="218"/>
      <c r="Q4298" s="218"/>
    </row>
    <row r="4299" spans="2:17" x14ac:dyDescent="0.25">
      <c r="B4299" s="76"/>
      <c r="C4299" s="77"/>
      <c r="D4299" s="231"/>
      <c r="E4299" s="35"/>
      <c r="F4299" s="225"/>
      <c r="G4299" s="79"/>
      <c r="H4299" s="290"/>
      <c r="I4299" s="74" t="str">
        <f t="shared" si="104"/>
        <v>11900</v>
      </c>
      <c r="J4299" s="218"/>
      <c r="K4299" s="218"/>
      <c r="L4299" s="218"/>
      <c r="M4299" s="218"/>
      <c r="N4299" s="218"/>
      <c r="O4299" s="218"/>
      <c r="P4299" s="218"/>
      <c r="Q4299" s="218"/>
    </row>
    <row r="4300" spans="2:17" x14ac:dyDescent="0.25">
      <c r="B4300" s="76"/>
      <c r="C4300" s="77"/>
      <c r="D4300" s="231"/>
      <c r="E4300" s="35"/>
      <c r="F4300" s="225"/>
      <c r="G4300" s="79"/>
      <c r="H4300" s="290"/>
      <c r="I4300" s="74" t="str">
        <f t="shared" si="104"/>
        <v>11900</v>
      </c>
      <c r="J4300" s="218"/>
      <c r="K4300" s="218"/>
      <c r="L4300" s="218"/>
      <c r="M4300" s="218"/>
      <c r="N4300" s="218"/>
      <c r="O4300" s="218"/>
      <c r="P4300" s="218"/>
      <c r="Q4300" s="218"/>
    </row>
    <row r="4301" spans="2:17" x14ac:dyDescent="0.25">
      <c r="B4301" s="76"/>
      <c r="C4301" s="77"/>
      <c r="D4301" s="231"/>
      <c r="E4301" s="35"/>
      <c r="F4301" s="225"/>
      <c r="G4301" s="79"/>
      <c r="H4301" s="290"/>
      <c r="I4301" s="74" t="str">
        <f t="shared" si="104"/>
        <v>11900</v>
      </c>
      <c r="J4301" s="218"/>
      <c r="K4301" s="218"/>
      <c r="L4301" s="218"/>
      <c r="M4301" s="218"/>
      <c r="N4301" s="218"/>
      <c r="O4301" s="218"/>
      <c r="P4301" s="218"/>
      <c r="Q4301" s="218"/>
    </row>
    <row r="4302" spans="2:17" x14ac:dyDescent="0.25">
      <c r="B4302" s="76"/>
      <c r="C4302" s="77"/>
      <c r="D4302" s="231"/>
      <c r="E4302" s="35"/>
      <c r="F4302" s="225"/>
      <c r="G4302" s="79"/>
      <c r="H4302" s="290"/>
      <c r="I4302" s="74" t="str">
        <f t="shared" si="104"/>
        <v>11900</v>
      </c>
      <c r="J4302" s="218"/>
      <c r="K4302" s="218"/>
      <c r="L4302" s="218"/>
      <c r="M4302" s="218"/>
      <c r="N4302" s="218"/>
      <c r="O4302" s="218"/>
      <c r="P4302" s="218"/>
      <c r="Q4302" s="218"/>
    </row>
    <row r="4303" spans="2:17" x14ac:dyDescent="0.25">
      <c r="B4303" s="76"/>
      <c r="C4303" s="77"/>
      <c r="D4303" s="231"/>
      <c r="E4303" s="35"/>
      <c r="F4303" s="225"/>
      <c r="G4303" s="79"/>
      <c r="H4303" s="290"/>
      <c r="I4303" s="74" t="str">
        <f t="shared" ref="I4303:I4366" si="105">MONTH(D4303)&amp;YEAR(D4303)&amp;G4303</f>
        <v>11900</v>
      </c>
      <c r="J4303" s="218"/>
      <c r="K4303" s="218"/>
      <c r="L4303" s="218"/>
      <c r="M4303" s="218"/>
      <c r="N4303" s="218"/>
      <c r="O4303" s="218"/>
      <c r="P4303" s="218"/>
      <c r="Q4303" s="218"/>
    </row>
    <row r="4304" spans="2:17" x14ac:dyDescent="0.25">
      <c r="B4304" s="76"/>
      <c r="C4304" s="77"/>
      <c r="D4304" s="231"/>
      <c r="E4304" s="35"/>
      <c r="F4304" s="225"/>
      <c r="G4304" s="79"/>
      <c r="H4304" s="290"/>
      <c r="I4304" s="74" t="str">
        <f t="shared" si="105"/>
        <v>11900</v>
      </c>
      <c r="J4304" s="218"/>
      <c r="K4304" s="218"/>
      <c r="L4304" s="218"/>
      <c r="M4304" s="218"/>
      <c r="N4304" s="218"/>
      <c r="O4304" s="218"/>
      <c r="P4304" s="218"/>
      <c r="Q4304" s="218"/>
    </row>
    <row r="4305" spans="2:17" x14ac:dyDescent="0.25">
      <c r="B4305" s="76"/>
      <c r="C4305" s="77"/>
      <c r="D4305" s="231"/>
      <c r="E4305" s="35"/>
      <c r="F4305" s="225"/>
      <c r="G4305" s="79"/>
      <c r="H4305" s="290"/>
      <c r="I4305" s="74" t="str">
        <f t="shared" si="105"/>
        <v>11900</v>
      </c>
      <c r="J4305" s="218"/>
      <c r="K4305" s="218"/>
      <c r="L4305" s="218"/>
      <c r="M4305" s="218"/>
      <c r="N4305" s="218"/>
      <c r="O4305" s="218"/>
      <c r="P4305" s="218"/>
      <c r="Q4305" s="218"/>
    </row>
    <row r="4306" spans="2:17" x14ac:dyDescent="0.25">
      <c r="B4306" s="76"/>
      <c r="C4306" s="77"/>
      <c r="D4306" s="231"/>
      <c r="E4306" s="35"/>
      <c r="F4306" s="225"/>
      <c r="G4306" s="79"/>
      <c r="H4306" s="290"/>
      <c r="I4306" s="74" t="str">
        <f t="shared" si="105"/>
        <v>11900</v>
      </c>
      <c r="J4306" s="218"/>
      <c r="K4306" s="218"/>
      <c r="L4306" s="218"/>
      <c r="M4306" s="218"/>
      <c r="N4306" s="218"/>
      <c r="O4306" s="218"/>
      <c r="P4306" s="218"/>
      <c r="Q4306" s="218"/>
    </row>
    <row r="4307" spans="2:17" x14ac:dyDescent="0.25">
      <c r="B4307" s="76"/>
      <c r="C4307" s="77"/>
      <c r="D4307" s="231"/>
      <c r="E4307" s="35"/>
      <c r="F4307" s="225"/>
      <c r="G4307" s="79"/>
      <c r="H4307" s="290"/>
      <c r="I4307" s="74" t="str">
        <f t="shared" si="105"/>
        <v>11900</v>
      </c>
      <c r="J4307" s="218"/>
      <c r="K4307" s="218"/>
      <c r="L4307" s="218"/>
      <c r="M4307" s="218"/>
      <c r="N4307" s="218"/>
      <c r="O4307" s="218"/>
      <c r="P4307" s="218"/>
      <c r="Q4307" s="218"/>
    </row>
    <row r="4308" spans="2:17" x14ac:dyDescent="0.25">
      <c r="B4308" s="76"/>
      <c r="C4308" s="77"/>
      <c r="D4308" s="231"/>
      <c r="E4308" s="35"/>
      <c r="F4308" s="225"/>
      <c r="G4308" s="79"/>
      <c r="H4308" s="290"/>
      <c r="I4308" s="74" t="str">
        <f t="shared" si="105"/>
        <v>11900</v>
      </c>
      <c r="J4308" s="218"/>
      <c r="K4308" s="218"/>
      <c r="L4308" s="218"/>
      <c r="M4308" s="218"/>
      <c r="N4308" s="218"/>
      <c r="O4308" s="218"/>
      <c r="P4308" s="218"/>
      <c r="Q4308" s="218"/>
    </row>
    <row r="4309" spans="2:17" x14ac:dyDescent="0.25">
      <c r="B4309" s="76"/>
      <c r="C4309" s="77"/>
      <c r="D4309" s="231"/>
      <c r="E4309" s="35"/>
      <c r="F4309" s="225"/>
      <c r="G4309" s="79"/>
      <c r="H4309" s="290"/>
      <c r="I4309" s="74" t="str">
        <f t="shared" si="105"/>
        <v>11900</v>
      </c>
      <c r="J4309" s="218"/>
      <c r="K4309" s="218"/>
      <c r="L4309" s="218"/>
      <c r="M4309" s="218"/>
      <c r="N4309" s="218"/>
      <c r="O4309" s="218"/>
      <c r="P4309" s="218"/>
      <c r="Q4309" s="218"/>
    </row>
    <row r="4310" spans="2:17" x14ac:dyDescent="0.25">
      <c r="B4310" s="76"/>
      <c r="C4310" s="77"/>
      <c r="D4310" s="231"/>
      <c r="E4310" s="35"/>
      <c r="F4310" s="225"/>
      <c r="G4310" s="79"/>
      <c r="H4310" s="290"/>
      <c r="I4310" s="74" t="str">
        <f t="shared" si="105"/>
        <v>11900</v>
      </c>
      <c r="J4310" s="218"/>
      <c r="K4310" s="218"/>
      <c r="L4310" s="218"/>
      <c r="M4310" s="218"/>
      <c r="N4310" s="218"/>
      <c r="O4310" s="218"/>
      <c r="P4310" s="218"/>
      <c r="Q4310" s="218"/>
    </row>
    <row r="4311" spans="2:17" x14ac:dyDescent="0.25">
      <c r="B4311" s="76"/>
      <c r="C4311" s="77"/>
      <c r="D4311" s="231"/>
      <c r="E4311" s="35"/>
      <c r="F4311" s="225"/>
      <c r="G4311" s="79"/>
      <c r="H4311" s="290"/>
      <c r="I4311" s="74" t="str">
        <f t="shared" si="105"/>
        <v>11900</v>
      </c>
      <c r="J4311" s="218"/>
      <c r="K4311" s="218"/>
      <c r="L4311" s="218"/>
      <c r="M4311" s="218"/>
      <c r="N4311" s="218"/>
      <c r="O4311" s="218"/>
      <c r="P4311" s="218"/>
      <c r="Q4311" s="218"/>
    </row>
    <row r="4312" spans="2:17" x14ac:dyDescent="0.25">
      <c r="B4312" s="76"/>
      <c r="C4312" s="77"/>
      <c r="D4312" s="231"/>
      <c r="E4312" s="35"/>
      <c r="F4312" s="225"/>
      <c r="G4312" s="79"/>
      <c r="H4312" s="290"/>
      <c r="I4312" s="74" t="str">
        <f t="shared" si="105"/>
        <v>11900</v>
      </c>
      <c r="J4312" s="218"/>
      <c r="K4312" s="218"/>
      <c r="L4312" s="218"/>
      <c r="M4312" s="218"/>
      <c r="N4312" s="218"/>
      <c r="O4312" s="218"/>
      <c r="P4312" s="218"/>
      <c r="Q4312" s="218"/>
    </row>
    <row r="4313" spans="2:17" x14ac:dyDescent="0.25">
      <c r="B4313" s="76"/>
      <c r="C4313" s="77"/>
      <c r="D4313" s="231"/>
      <c r="E4313" s="35"/>
      <c r="F4313" s="225"/>
      <c r="G4313" s="79"/>
      <c r="H4313" s="290"/>
      <c r="I4313" s="74" t="str">
        <f t="shared" si="105"/>
        <v>11900</v>
      </c>
      <c r="J4313" s="218"/>
      <c r="K4313" s="218"/>
      <c r="L4313" s="218"/>
      <c r="M4313" s="218"/>
      <c r="N4313" s="218"/>
      <c r="O4313" s="218"/>
      <c r="P4313" s="218"/>
      <c r="Q4313" s="218"/>
    </row>
    <row r="4314" spans="2:17" x14ac:dyDescent="0.25">
      <c r="B4314" s="76"/>
      <c r="C4314" s="77"/>
      <c r="D4314" s="231"/>
      <c r="E4314" s="35"/>
      <c r="F4314" s="225"/>
      <c r="G4314" s="79"/>
      <c r="H4314" s="290"/>
      <c r="I4314" s="74" t="str">
        <f t="shared" si="105"/>
        <v>11900</v>
      </c>
      <c r="J4314" s="218"/>
      <c r="K4314" s="218"/>
      <c r="L4314" s="218"/>
      <c r="M4314" s="218"/>
      <c r="N4314" s="218"/>
      <c r="O4314" s="218"/>
      <c r="P4314" s="218"/>
      <c r="Q4314" s="218"/>
    </row>
    <row r="4315" spans="2:17" x14ac:dyDescent="0.25">
      <c r="B4315" s="76"/>
      <c r="C4315" s="77"/>
      <c r="D4315" s="231"/>
      <c r="E4315" s="35"/>
      <c r="F4315" s="225"/>
      <c r="G4315" s="79"/>
      <c r="H4315" s="290"/>
      <c r="I4315" s="74" t="str">
        <f t="shared" si="105"/>
        <v>11900</v>
      </c>
      <c r="J4315" s="218"/>
      <c r="K4315" s="218"/>
      <c r="L4315" s="218"/>
      <c r="M4315" s="218"/>
      <c r="N4315" s="218"/>
      <c r="O4315" s="218"/>
      <c r="P4315" s="218"/>
      <c r="Q4315" s="218"/>
    </row>
    <row r="4316" spans="2:17" x14ac:dyDescent="0.25">
      <c r="B4316" s="76"/>
      <c r="C4316" s="77"/>
      <c r="D4316" s="231"/>
      <c r="E4316" s="35"/>
      <c r="F4316" s="225"/>
      <c r="G4316" s="79"/>
      <c r="H4316" s="290"/>
      <c r="I4316" s="74" t="str">
        <f t="shared" si="105"/>
        <v>11900</v>
      </c>
      <c r="J4316" s="218"/>
      <c r="K4316" s="218"/>
      <c r="L4316" s="218"/>
      <c r="M4316" s="218"/>
      <c r="N4316" s="218"/>
      <c r="O4316" s="218"/>
      <c r="P4316" s="218"/>
      <c r="Q4316" s="218"/>
    </row>
    <row r="4317" spans="2:17" x14ac:dyDescent="0.25">
      <c r="B4317" s="76"/>
      <c r="C4317" s="77"/>
      <c r="D4317" s="231"/>
      <c r="E4317" s="35"/>
      <c r="F4317" s="225"/>
      <c r="G4317" s="79"/>
      <c r="H4317" s="290"/>
      <c r="I4317" s="74" t="str">
        <f t="shared" si="105"/>
        <v>11900</v>
      </c>
      <c r="J4317" s="218"/>
      <c r="K4317" s="218"/>
      <c r="L4317" s="218"/>
      <c r="M4317" s="218"/>
      <c r="N4317" s="218"/>
      <c r="O4317" s="218"/>
      <c r="P4317" s="218"/>
      <c r="Q4317" s="218"/>
    </row>
    <row r="4318" spans="2:17" x14ac:dyDescent="0.25">
      <c r="B4318" s="76"/>
      <c r="C4318" s="77"/>
      <c r="D4318" s="231"/>
      <c r="E4318" s="35"/>
      <c r="F4318" s="225"/>
      <c r="G4318" s="79"/>
      <c r="H4318" s="290"/>
      <c r="I4318" s="74" t="str">
        <f t="shared" si="105"/>
        <v>11900</v>
      </c>
      <c r="J4318" s="218"/>
      <c r="K4318" s="218"/>
      <c r="L4318" s="218"/>
      <c r="M4318" s="218"/>
      <c r="N4318" s="218"/>
      <c r="O4318" s="218"/>
      <c r="P4318" s="218"/>
      <c r="Q4318" s="218"/>
    </row>
    <row r="4319" spans="2:17" x14ac:dyDescent="0.25">
      <c r="B4319" s="76"/>
      <c r="C4319" s="77"/>
      <c r="D4319" s="231"/>
      <c r="E4319" s="35"/>
      <c r="F4319" s="225"/>
      <c r="G4319" s="79"/>
      <c r="H4319" s="290"/>
      <c r="I4319" s="74" t="str">
        <f t="shared" si="105"/>
        <v>11900</v>
      </c>
      <c r="J4319" s="218"/>
      <c r="K4319" s="218"/>
      <c r="L4319" s="218"/>
      <c r="M4319" s="218"/>
      <c r="N4319" s="218"/>
      <c r="O4319" s="218"/>
      <c r="P4319" s="218"/>
      <c r="Q4319" s="218"/>
    </row>
    <row r="4320" spans="2:17" x14ac:dyDescent="0.25">
      <c r="B4320" s="76"/>
      <c r="C4320" s="77"/>
      <c r="D4320" s="231"/>
      <c r="E4320" s="35"/>
      <c r="F4320" s="225"/>
      <c r="G4320" s="79"/>
      <c r="H4320" s="290"/>
      <c r="I4320" s="74" t="str">
        <f t="shared" si="105"/>
        <v>11900</v>
      </c>
      <c r="J4320" s="218"/>
      <c r="K4320" s="218"/>
      <c r="L4320" s="218"/>
      <c r="M4320" s="218"/>
      <c r="N4320" s="218"/>
      <c r="O4320" s="218"/>
      <c r="P4320" s="218"/>
      <c r="Q4320" s="218"/>
    </row>
    <row r="4321" spans="2:17" x14ac:dyDescent="0.25">
      <c r="B4321" s="76"/>
      <c r="C4321" s="77"/>
      <c r="D4321" s="231"/>
      <c r="E4321" s="35"/>
      <c r="F4321" s="225"/>
      <c r="G4321" s="79"/>
      <c r="H4321" s="290"/>
      <c r="I4321" s="74" t="str">
        <f t="shared" si="105"/>
        <v>11900</v>
      </c>
      <c r="J4321" s="218"/>
      <c r="K4321" s="218"/>
      <c r="L4321" s="218"/>
      <c r="M4321" s="218"/>
      <c r="N4321" s="218"/>
      <c r="O4321" s="218"/>
      <c r="P4321" s="218"/>
      <c r="Q4321" s="218"/>
    </row>
    <row r="4322" spans="2:17" x14ac:dyDescent="0.25">
      <c r="B4322" s="76"/>
      <c r="C4322" s="77"/>
      <c r="D4322" s="231"/>
      <c r="E4322" s="35"/>
      <c r="F4322" s="225"/>
      <c r="G4322" s="79"/>
      <c r="H4322" s="290"/>
      <c r="I4322" s="74" t="str">
        <f t="shared" si="105"/>
        <v>11900</v>
      </c>
      <c r="J4322" s="218"/>
      <c r="K4322" s="218"/>
      <c r="L4322" s="218"/>
      <c r="M4322" s="218"/>
      <c r="N4322" s="218"/>
      <c r="O4322" s="218"/>
      <c r="P4322" s="218"/>
      <c r="Q4322" s="218"/>
    </row>
    <row r="4323" spans="2:17" x14ac:dyDescent="0.25">
      <c r="B4323" s="76"/>
      <c r="C4323" s="77"/>
      <c r="D4323" s="231"/>
      <c r="E4323" s="35"/>
      <c r="F4323" s="225"/>
      <c r="G4323" s="79"/>
      <c r="H4323" s="290"/>
      <c r="I4323" s="74" t="str">
        <f t="shared" si="105"/>
        <v>11900</v>
      </c>
      <c r="J4323" s="218"/>
      <c r="K4323" s="218"/>
      <c r="L4323" s="218"/>
      <c r="M4323" s="218"/>
      <c r="N4323" s="218"/>
      <c r="O4323" s="218"/>
      <c r="P4323" s="218"/>
      <c r="Q4323" s="218"/>
    </row>
    <row r="4324" spans="2:17" x14ac:dyDescent="0.25">
      <c r="B4324" s="76"/>
      <c r="C4324" s="77"/>
      <c r="D4324" s="231"/>
      <c r="E4324" s="35"/>
      <c r="F4324" s="225"/>
      <c r="G4324" s="79"/>
      <c r="H4324" s="290"/>
      <c r="I4324" s="74" t="str">
        <f t="shared" si="105"/>
        <v>11900</v>
      </c>
      <c r="J4324" s="218"/>
      <c r="K4324" s="218"/>
      <c r="L4324" s="218"/>
      <c r="M4324" s="218"/>
      <c r="N4324" s="218"/>
      <c r="O4324" s="218"/>
      <c r="P4324" s="218"/>
      <c r="Q4324" s="218"/>
    </row>
    <row r="4325" spans="2:17" x14ac:dyDescent="0.25">
      <c r="B4325" s="76"/>
      <c r="C4325" s="77"/>
      <c r="D4325" s="231"/>
      <c r="E4325" s="35"/>
      <c r="F4325" s="225"/>
      <c r="G4325" s="79"/>
      <c r="H4325" s="290"/>
      <c r="I4325" s="74" t="str">
        <f t="shared" si="105"/>
        <v>11900</v>
      </c>
      <c r="J4325" s="218"/>
      <c r="K4325" s="218"/>
      <c r="L4325" s="218"/>
      <c r="M4325" s="218"/>
      <c r="N4325" s="218"/>
      <c r="O4325" s="218"/>
      <c r="P4325" s="218"/>
      <c r="Q4325" s="218"/>
    </row>
    <row r="4326" spans="2:17" x14ac:dyDescent="0.25">
      <c r="B4326" s="76"/>
      <c r="C4326" s="77"/>
      <c r="D4326" s="231"/>
      <c r="E4326" s="35"/>
      <c r="F4326" s="225"/>
      <c r="G4326" s="79"/>
      <c r="H4326" s="290"/>
      <c r="I4326" s="74" t="str">
        <f t="shared" si="105"/>
        <v>11900</v>
      </c>
      <c r="J4326" s="218"/>
      <c r="K4326" s="218"/>
      <c r="L4326" s="218"/>
      <c r="M4326" s="218"/>
      <c r="N4326" s="218"/>
      <c r="O4326" s="218"/>
      <c r="P4326" s="218"/>
      <c r="Q4326" s="218"/>
    </row>
    <row r="4327" spans="2:17" x14ac:dyDescent="0.25">
      <c r="B4327" s="76"/>
      <c r="C4327" s="77"/>
      <c r="D4327" s="231"/>
      <c r="E4327" s="35"/>
      <c r="F4327" s="225"/>
      <c r="G4327" s="79"/>
      <c r="H4327" s="290"/>
      <c r="I4327" s="74" t="str">
        <f t="shared" si="105"/>
        <v>11900</v>
      </c>
      <c r="J4327" s="218"/>
      <c r="K4327" s="218"/>
      <c r="L4327" s="218"/>
      <c r="M4327" s="218"/>
      <c r="N4327" s="218"/>
      <c r="O4327" s="218"/>
      <c r="P4327" s="218"/>
      <c r="Q4327" s="218"/>
    </row>
    <row r="4328" spans="2:17" x14ac:dyDescent="0.25">
      <c r="B4328" s="76"/>
      <c r="C4328" s="77"/>
      <c r="D4328" s="231"/>
      <c r="E4328" s="35"/>
      <c r="F4328" s="225"/>
      <c r="G4328" s="79"/>
      <c r="H4328" s="290"/>
      <c r="I4328" s="74" t="str">
        <f t="shared" si="105"/>
        <v>11900</v>
      </c>
      <c r="J4328" s="218"/>
      <c r="K4328" s="218"/>
      <c r="L4328" s="218"/>
      <c r="M4328" s="218"/>
      <c r="N4328" s="218"/>
      <c r="O4328" s="218"/>
      <c r="P4328" s="218"/>
      <c r="Q4328" s="218"/>
    </row>
    <row r="4329" spans="2:17" x14ac:dyDescent="0.25">
      <c r="B4329" s="76"/>
      <c r="C4329" s="77"/>
      <c r="D4329" s="231"/>
      <c r="E4329" s="35"/>
      <c r="F4329" s="225"/>
      <c r="G4329" s="79"/>
      <c r="H4329" s="290"/>
      <c r="I4329" s="74" t="str">
        <f t="shared" si="105"/>
        <v>11900</v>
      </c>
      <c r="J4329" s="218"/>
      <c r="K4329" s="218"/>
      <c r="L4329" s="218"/>
      <c r="M4329" s="218"/>
      <c r="N4329" s="218"/>
      <c r="O4329" s="218"/>
      <c r="P4329" s="218"/>
      <c r="Q4329" s="218"/>
    </row>
    <row r="4330" spans="2:17" x14ac:dyDescent="0.25">
      <c r="B4330" s="76"/>
      <c r="C4330" s="77"/>
      <c r="D4330" s="231"/>
      <c r="E4330" s="35"/>
      <c r="F4330" s="225"/>
      <c r="G4330" s="79"/>
      <c r="H4330" s="290"/>
      <c r="I4330" s="74" t="str">
        <f t="shared" si="105"/>
        <v>11900</v>
      </c>
      <c r="J4330" s="218"/>
      <c r="K4330" s="218"/>
      <c r="L4330" s="218"/>
      <c r="M4330" s="218"/>
      <c r="N4330" s="218"/>
      <c r="O4330" s="218"/>
      <c r="P4330" s="218"/>
      <c r="Q4330" s="218"/>
    </row>
    <row r="4331" spans="2:17" x14ac:dyDescent="0.25">
      <c r="B4331" s="76"/>
      <c r="C4331" s="77"/>
      <c r="D4331" s="231"/>
      <c r="E4331" s="35"/>
      <c r="F4331" s="225"/>
      <c r="G4331" s="79"/>
      <c r="H4331" s="290"/>
      <c r="I4331" s="74" t="str">
        <f t="shared" si="105"/>
        <v>11900</v>
      </c>
      <c r="J4331" s="218"/>
      <c r="K4331" s="218"/>
      <c r="L4331" s="218"/>
      <c r="M4331" s="218"/>
      <c r="N4331" s="218"/>
      <c r="O4331" s="218"/>
      <c r="P4331" s="218"/>
      <c r="Q4331" s="218"/>
    </row>
    <row r="4332" spans="2:17" x14ac:dyDescent="0.25">
      <c r="B4332" s="76"/>
      <c r="C4332" s="77"/>
      <c r="D4332" s="231"/>
      <c r="E4332" s="35"/>
      <c r="F4332" s="225"/>
      <c r="G4332" s="79"/>
      <c r="H4332" s="290"/>
      <c r="I4332" s="74" t="str">
        <f t="shared" si="105"/>
        <v>11900</v>
      </c>
      <c r="J4332" s="218"/>
      <c r="K4332" s="218"/>
      <c r="L4332" s="218"/>
      <c r="M4332" s="218"/>
      <c r="N4332" s="218"/>
      <c r="O4332" s="218"/>
      <c r="P4332" s="218"/>
      <c r="Q4332" s="218"/>
    </row>
    <row r="4333" spans="2:17" x14ac:dyDescent="0.25">
      <c r="B4333" s="76"/>
      <c r="C4333" s="77"/>
      <c r="D4333" s="231"/>
      <c r="E4333" s="35"/>
      <c r="F4333" s="225"/>
      <c r="G4333" s="79"/>
      <c r="H4333" s="290"/>
      <c r="I4333" s="74" t="str">
        <f t="shared" si="105"/>
        <v>11900</v>
      </c>
      <c r="J4333" s="218"/>
      <c r="K4333" s="218"/>
      <c r="L4333" s="218"/>
      <c r="M4333" s="218"/>
      <c r="N4333" s="218"/>
      <c r="O4333" s="218"/>
      <c r="P4333" s="218"/>
      <c r="Q4333" s="218"/>
    </row>
    <row r="4334" spans="2:17" x14ac:dyDescent="0.25">
      <c r="B4334" s="76"/>
      <c r="C4334" s="77"/>
      <c r="D4334" s="231"/>
      <c r="E4334" s="35"/>
      <c r="F4334" s="225"/>
      <c r="G4334" s="79"/>
      <c r="H4334" s="290"/>
      <c r="I4334" s="74" t="str">
        <f t="shared" si="105"/>
        <v>11900</v>
      </c>
      <c r="J4334" s="218"/>
      <c r="K4334" s="218"/>
      <c r="L4334" s="218"/>
      <c r="M4334" s="218"/>
      <c r="N4334" s="218"/>
      <c r="O4334" s="218"/>
      <c r="P4334" s="218"/>
      <c r="Q4334" s="218"/>
    </row>
    <row r="4335" spans="2:17" x14ac:dyDescent="0.25">
      <c r="B4335" s="76"/>
      <c r="C4335" s="77"/>
      <c r="D4335" s="231"/>
      <c r="E4335" s="35"/>
      <c r="F4335" s="225"/>
      <c r="G4335" s="79"/>
      <c r="H4335" s="290"/>
      <c r="I4335" s="74" t="str">
        <f t="shared" si="105"/>
        <v>11900</v>
      </c>
      <c r="J4335" s="218"/>
      <c r="K4335" s="218"/>
      <c r="L4335" s="218"/>
      <c r="M4335" s="218"/>
      <c r="N4335" s="218"/>
      <c r="O4335" s="218"/>
      <c r="P4335" s="218"/>
      <c r="Q4335" s="218"/>
    </row>
    <row r="4336" spans="2:17" x14ac:dyDescent="0.25">
      <c r="B4336" s="76"/>
      <c r="C4336" s="77"/>
      <c r="D4336" s="231"/>
      <c r="E4336" s="35"/>
      <c r="F4336" s="225"/>
      <c r="G4336" s="79"/>
      <c r="H4336" s="290"/>
      <c r="I4336" s="74" t="str">
        <f t="shared" si="105"/>
        <v>11900</v>
      </c>
      <c r="J4336" s="218"/>
      <c r="K4336" s="218"/>
      <c r="L4336" s="218"/>
      <c r="M4336" s="218"/>
      <c r="N4336" s="218"/>
      <c r="O4336" s="218"/>
      <c r="P4336" s="218"/>
      <c r="Q4336" s="218"/>
    </row>
    <row r="4337" spans="2:17" x14ac:dyDescent="0.25">
      <c r="B4337" s="76"/>
      <c r="C4337" s="77"/>
      <c r="D4337" s="231"/>
      <c r="E4337" s="35"/>
      <c r="F4337" s="225"/>
      <c r="G4337" s="79"/>
      <c r="H4337" s="290"/>
      <c r="I4337" s="74" t="str">
        <f t="shared" si="105"/>
        <v>11900</v>
      </c>
      <c r="J4337" s="218"/>
      <c r="K4337" s="218"/>
      <c r="L4337" s="218"/>
      <c r="M4337" s="218"/>
      <c r="N4337" s="218"/>
      <c r="O4337" s="218"/>
      <c r="P4337" s="218"/>
      <c r="Q4337" s="218"/>
    </row>
    <row r="4338" spans="2:17" x14ac:dyDescent="0.25">
      <c r="B4338" s="76"/>
      <c r="C4338" s="77"/>
      <c r="D4338" s="231"/>
      <c r="E4338" s="35"/>
      <c r="F4338" s="225"/>
      <c r="G4338" s="79"/>
      <c r="H4338" s="290"/>
      <c r="I4338" s="74" t="str">
        <f t="shared" si="105"/>
        <v>11900</v>
      </c>
      <c r="J4338" s="218"/>
      <c r="K4338" s="218"/>
      <c r="L4338" s="218"/>
      <c r="M4338" s="218"/>
      <c r="N4338" s="218"/>
      <c r="O4338" s="218"/>
      <c r="P4338" s="218"/>
      <c r="Q4338" s="218"/>
    </row>
    <row r="4339" spans="2:17" x14ac:dyDescent="0.25">
      <c r="B4339" s="76"/>
      <c r="C4339" s="77"/>
      <c r="D4339" s="231"/>
      <c r="E4339" s="35"/>
      <c r="F4339" s="225"/>
      <c r="G4339" s="79"/>
      <c r="H4339" s="290"/>
      <c r="I4339" s="74" t="str">
        <f t="shared" si="105"/>
        <v>11900</v>
      </c>
      <c r="J4339" s="218"/>
      <c r="K4339" s="218"/>
      <c r="L4339" s="218"/>
      <c r="M4339" s="218"/>
      <c r="N4339" s="218"/>
      <c r="O4339" s="218"/>
      <c r="P4339" s="218"/>
      <c r="Q4339" s="218"/>
    </row>
    <row r="4340" spans="2:17" x14ac:dyDescent="0.25">
      <c r="B4340" s="76"/>
      <c r="C4340" s="77"/>
      <c r="D4340" s="231"/>
      <c r="E4340" s="35"/>
      <c r="F4340" s="225"/>
      <c r="G4340" s="79"/>
      <c r="H4340" s="290"/>
      <c r="I4340" s="74" t="str">
        <f t="shared" si="105"/>
        <v>11900</v>
      </c>
      <c r="J4340" s="218"/>
      <c r="K4340" s="218"/>
      <c r="L4340" s="218"/>
      <c r="M4340" s="218"/>
      <c r="N4340" s="218"/>
      <c r="O4340" s="218"/>
      <c r="P4340" s="218"/>
      <c r="Q4340" s="218"/>
    </row>
    <row r="4341" spans="2:17" x14ac:dyDescent="0.25">
      <c r="B4341" s="76"/>
      <c r="C4341" s="77"/>
      <c r="D4341" s="231"/>
      <c r="E4341" s="35"/>
      <c r="F4341" s="225"/>
      <c r="G4341" s="79"/>
      <c r="H4341" s="290"/>
      <c r="I4341" s="74" t="str">
        <f t="shared" si="105"/>
        <v>11900</v>
      </c>
      <c r="J4341" s="218"/>
      <c r="K4341" s="218"/>
      <c r="L4341" s="218"/>
      <c r="M4341" s="218"/>
      <c r="N4341" s="218"/>
      <c r="O4341" s="218"/>
      <c r="P4341" s="218"/>
      <c r="Q4341" s="218"/>
    </row>
    <row r="4342" spans="2:17" x14ac:dyDescent="0.25">
      <c r="B4342" s="76"/>
      <c r="C4342" s="77"/>
      <c r="D4342" s="231"/>
      <c r="E4342" s="35"/>
      <c r="F4342" s="225"/>
      <c r="G4342" s="79"/>
      <c r="H4342" s="290"/>
      <c r="I4342" s="74" t="str">
        <f t="shared" si="105"/>
        <v>11900</v>
      </c>
      <c r="J4342" s="218"/>
      <c r="K4342" s="218"/>
      <c r="L4342" s="218"/>
      <c r="M4342" s="218"/>
      <c r="N4342" s="218"/>
      <c r="O4342" s="218"/>
      <c r="P4342" s="218"/>
      <c r="Q4342" s="218"/>
    </row>
    <row r="4343" spans="2:17" x14ac:dyDescent="0.25">
      <c r="B4343" s="76"/>
      <c r="C4343" s="77"/>
      <c r="D4343" s="231"/>
      <c r="E4343" s="35"/>
      <c r="F4343" s="225"/>
      <c r="G4343" s="79"/>
      <c r="H4343" s="290"/>
      <c r="I4343" s="74" t="str">
        <f t="shared" si="105"/>
        <v>11900</v>
      </c>
      <c r="J4343" s="218"/>
      <c r="K4343" s="218"/>
      <c r="L4343" s="218"/>
      <c r="M4343" s="218"/>
      <c r="N4343" s="218"/>
      <c r="O4343" s="218"/>
      <c r="P4343" s="218"/>
      <c r="Q4343" s="218"/>
    </row>
    <row r="4344" spans="2:17" x14ac:dyDescent="0.25">
      <c r="B4344" s="76"/>
      <c r="C4344" s="77"/>
      <c r="D4344" s="231"/>
      <c r="E4344" s="35"/>
      <c r="F4344" s="225"/>
      <c r="G4344" s="79"/>
      <c r="H4344" s="290"/>
      <c r="I4344" s="74" t="str">
        <f t="shared" si="105"/>
        <v>11900</v>
      </c>
      <c r="J4344" s="218"/>
      <c r="K4344" s="218"/>
      <c r="L4344" s="218"/>
      <c r="M4344" s="218"/>
      <c r="N4344" s="218"/>
      <c r="O4344" s="218"/>
      <c r="P4344" s="218"/>
      <c r="Q4344" s="218"/>
    </row>
    <row r="4345" spans="2:17" x14ac:dyDescent="0.25">
      <c r="B4345" s="76"/>
      <c r="C4345" s="77"/>
      <c r="D4345" s="231"/>
      <c r="E4345" s="35"/>
      <c r="F4345" s="225"/>
      <c r="G4345" s="79"/>
      <c r="H4345" s="290"/>
      <c r="I4345" s="74" t="str">
        <f t="shared" si="105"/>
        <v>11900</v>
      </c>
      <c r="J4345" s="218"/>
      <c r="K4345" s="218"/>
      <c r="L4345" s="218"/>
      <c r="M4345" s="218"/>
      <c r="N4345" s="218"/>
      <c r="O4345" s="218"/>
      <c r="P4345" s="218"/>
      <c r="Q4345" s="218"/>
    </row>
    <row r="4346" spans="2:17" x14ac:dyDescent="0.25">
      <c r="B4346" s="76"/>
      <c r="C4346" s="77"/>
      <c r="D4346" s="231"/>
      <c r="E4346" s="35"/>
      <c r="F4346" s="225"/>
      <c r="G4346" s="79"/>
      <c r="H4346" s="290"/>
      <c r="I4346" s="74" t="str">
        <f t="shared" si="105"/>
        <v>11900</v>
      </c>
      <c r="J4346" s="218"/>
      <c r="K4346" s="218"/>
      <c r="L4346" s="218"/>
      <c r="M4346" s="218"/>
      <c r="N4346" s="218"/>
      <c r="O4346" s="218"/>
      <c r="P4346" s="218"/>
      <c r="Q4346" s="218"/>
    </row>
    <row r="4347" spans="2:17" x14ac:dyDescent="0.25">
      <c r="B4347" s="76"/>
      <c r="C4347" s="77"/>
      <c r="D4347" s="231"/>
      <c r="E4347" s="35"/>
      <c r="F4347" s="225"/>
      <c r="G4347" s="79"/>
      <c r="H4347" s="290"/>
      <c r="I4347" s="74" t="str">
        <f t="shared" si="105"/>
        <v>11900</v>
      </c>
      <c r="J4347" s="218"/>
      <c r="K4347" s="218"/>
      <c r="L4347" s="218"/>
      <c r="M4347" s="218"/>
      <c r="N4347" s="218"/>
      <c r="O4347" s="218"/>
      <c r="P4347" s="218"/>
      <c r="Q4347" s="218"/>
    </row>
    <row r="4348" spans="2:17" x14ac:dyDescent="0.25">
      <c r="B4348" s="76"/>
      <c r="C4348" s="77"/>
      <c r="D4348" s="231"/>
      <c r="E4348" s="35"/>
      <c r="F4348" s="225"/>
      <c r="G4348" s="79"/>
      <c r="H4348" s="290"/>
      <c r="I4348" s="74" t="str">
        <f t="shared" si="105"/>
        <v>11900</v>
      </c>
      <c r="J4348" s="218"/>
      <c r="K4348" s="218"/>
      <c r="L4348" s="218"/>
      <c r="M4348" s="218"/>
      <c r="N4348" s="218"/>
      <c r="O4348" s="218"/>
      <c r="P4348" s="218"/>
      <c r="Q4348" s="218"/>
    </row>
    <row r="4349" spans="2:17" x14ac:dyDescent="0.25">
      <c r="B4349" s="76"/>
      <c r="C4349" s="77"/>
      <c r="D4349" s="231"/>
      <c r="E4349" s="35"/>
      <c r="F4349" s="225"/>
      <c r="G4349" s="79"/>
      <c r="H4349" s="290"/>
      <c r="I4349" s="74" t="str">
        <f t="shared" si="105"/>
        <v>11900</v>
      </c>
      <c r="J4349" s="218"/>
      <c r="K4349" s="218"/>
      <c r="L4349" s="218"/>
      <c r="M4349" s="218"/>
      <c r="N4349" s="218"/>
      <c r="O4349" s="218"/>
      <c r="P4349" s="218"/>
      <c r="Q4349" s="218"/>
    </row>
    <row r="4350" spans="2:17" x14ac:dyDescent="0.25">
      <c r="B4350" s="76"/>
      <c r="C4350" s="77"/>
      <c r="D4350" s="231"/>
      <c r="E4350" s="35"/>
      <c r="F4350" s="225"/>
      <c r="G4350" s="79"/>
      <c r="H4350" s="290"/>
      <c r="I4350" s="74" t="str">
        <f t="shared" si="105"/>
        <v>11900</v>
      </c>
      <c r="J4350" s="218"/>
      <c r="K4350" s="218"/>
      <c r="L4350" s="218"/>
      <c r="M4350" s="218"/>
      <c r="N4350" s="218"/>
      <c r="O4350" s="218"/>
      <c r="P4350" s="218"/>
      <c r="Q4350" s="218"/>
    </row>
    <row r="4351" spans="2:17" x14ac:dyDescent="0.25">
      <c r="B4351" s="76"/>
      <c r="C4351" s="77"/>
      <c r="D4351" s="231"/>
      <c r="E4351" s="35"/>
      <c r="F4351" s="225"/>
      <c r="G4351" s="79"/>
      <c r="H4351" s="290"/>
      <c r="I4351" s="74" t="str">
        <f t="shared" si="105"/>
        <v>11900</v>
      </c>
      <c r="J4351" s="218"/>
      <c r="K4351" s="218"/>
      <c r="L4351" s="218"/>
      <c r="M4351" s="218"/>
      <c r="N4351" s="218"/>
      <c r="O4351" s="218"/>
      <c r="P4351" s="218"/>
      <c r="Q4351" s="218"/>
    </row>
    <row r="4352" spans="2:17" x14ac:dyDescent="0.25">
      <c r="B4352" s="76"/>
      <c r="C4352" s="77"/>
      <c r="D4352" s="231"/>
      <c r="E4352" s="35"/>
      <c r="F4352" s="225"/>
      <c r="G4352" s="79"/>
      <c r="H4352" s="290"/>
      <c r="I4352" s="74" t="str">
        <f t="shared" si="105"/>
        <v>11900</v>
      </c>
      <c r="J4352" s="218"/>
      <c r="K4352" s="218"/>
      <c r="L4352" s="218"/>
      <c r="M4352" s="218"/>
      <c r="N4352" s="218"/>
      <c r="O4352" s="218"/>
      <c r="P4352" s="218"/>
      <c r="Q4352" s="218"/>
    </row>
    <row r="4353" spans="2:17" x14ac:dyDescent="0.25">
      <c r="B4353" s="76"/>
      <c r="C4353" s="77"/>
      <c r="D4353" s="231"/>
      <c r="E4353" s="35"/>
      <c r="F4353" s="225"/>
      <c r="G4353" s="79"/>
      <c r="H4353" s="290"/>
      <c r="I4353" s="74" t="str">
        <f t="shared" si="105"/>
        <v>11900</v>
      </c>
      <c r="J4353" s="218"/>
      <c r="K4353" s="218"/>
      <c r="L4353" s="218"/>
      <c r="M4353" s="218"/>
      <c r="N4353" s="218"/>
      <c r="O4353" s="218"/>
      <c r="P4353" s="218"/>
      <c r="Q4353" s="218"/>
    </row>
    <row r="4354" spans="2:17" x14ac:dyDescent="0.25">
      <c r="B4354" s="76"/>
      <c r="C4354" s="77"/>
      <c r="D4354" s="231"/>
      <c r="E4354" s="35"/>
      <c r="F4354" s="225"/>
      <c r="G4354" s="79"/>
      <c r="H4354" s="290"/>
      <c r="I4354" s="74" t="str">
        <f t="shared" si="105"/>
        <v>11900</v>
      </c>
      <c r="J4354" s="218"/>
      <c r="K4354" s="218"/>
      <c r="L4354" s="218"/>
      <c r="M4354" s="218"/>
      <c r="N4354" s="218"/>
      <c r="O4354" s="218"/>
      <c r="P4354" s="218"/>
      <c r="Q4354" s="218"/>
    </row>
    <row r="4355" spans="2:17" x14ac:dyDescent="0.25">
      <c r="B4355" s="76"/>
      <c r="C4355" s="77"/>
      <c r="D4355" s="231"/>
      <c r="E4355" s="35"/>
      <c r="F4355" s="225"/>
      <c r="G4355" s="79"/>
      <c r="H4355" s="290"/>
      <c r="I4355" s="74" t="str">
        <f t="shared" si="105"/>
        <v>11900</v>
      </c>
      <c r="J4355" s="218"/>
      <c r="K4355" s="218"/>
      <c r="L4355" s="218"/>
      <c r="M4355" s="218"/>
      <c r="N4355" s="218"/>
      <c r="O4355" s="218"/>
      <c r="P4355" s="218"/>
      <c r="Q4355" s="218"/>
    </row>
    <row r="4356" spans="2:17" x14ac:dyDescent="0.25">
      <c r="B4356" s="76"/>
      <c r="C4356" s="77"/>
      <c r="D4356" s="231"/>
      <c r="E4356" s="35"/>
      <c r="F4356" s="225"/>
      <c r="G4356" s="79"/>
      <c r="H4356" s="290"/>
      <c r="I4356" s="74" t="str">
        <f t="shared" si="105"/>
        <v>11900</v>
      </c>
      <c r="J4356" s="218"/>
      <c r="K4356" s="218"/>
      <c r="L4356" s="218"/>
      <c r="M4356" s="218"/>
      <c r="N4356" s="218"/>
      <c r="O4356" s="218"/>
      <c r="P4356" s="218"/>
      <c r="Q4356" s="218"/>
    </row>
    <row r="4357" spans="2:17" x14ac:dyDescent="0.25">
      <c r="B4357" s="76"/>
      <c r="C4357" s="77"/>
      <c r="D4357" s="231"/>
      <c r="E4357" s="35"/>
      <c r="F4357" s="225"/>
      <c r="G4357" s="79"/>
      <c r="H4357" s="290"/>
      <c r="I4357" s="74" t="str">
        <f t="shared" si="105"/>
        <v>11900</v>
      </c>
      <c r="J4357" s="218"/>
      <c r="K4357" s="218"/>
      <c r="L4357" s="218"/>
      <c r="M4357" s="218"/>
      <c r="N4357" s="218"/>
      <c r="O4357" s="218"/>
      <c r="P4357" s="218"/>
      <c r="Q4357" s="218"/>
    </row>
    <row r="4358" spans="2:17" x14ac:dyDescent="0.25">
      <c r="B4358" s="76"/>
      <c r="C4358" s="77"/>
      <c r="D4358" s="231"/>
      <c r="E4358" s="35"/>
      <c r="F4358" s="225"/>
      <c r="G4358" s="79"/>
      <c r="H4358" s="290"/>
      <c r="I4358" s="74" t="str">
        <f t="shared" si="105"/>
        <v>11900</v>
      </c>
      <c r="J4358" s="218"/>
      <c r="K4358" s="218"/>
      <c r="L4358" s="218"/>
      <c r="M4358" s="218"/>
      <c r="N4358" s="218"/>
      <c r="O4358" s="218"/>
      <c r="P4358" s="218"/>
      <c r="Q4358" s="218"/>
    </row>
    <row r="4359" spans="2:17" x14ac:dyDescent="0.25">
      <c r="B4359" s="76"/>
      <c r="C4359" s="77"/>
      <c r="D4359" s="231"/>
      <c r="E4359" s="35"/>
      <c r="F4359" s="225"/>
      <c r="G4359" s="79"/>
      <c r="H4359" s="290"/>
      <c r="I4359" s="74" t="str">
        <f t="shared" si="105"/>
        <v>11900</v>
      </c>
      <c r="J4359" s="218"/>
      <c r="K4359" s="218"/>
      <c r="L4359" s="218"/>
      <c r="M4359" s="218"/>
      <c r="N4359" s="218"/>
      <c r="O4359" s="218"/>
      <c r="P4359" s="218"/>
      <c r="Q4359" s="218"/>
    </row>
    <row r="4360" spans="2:17" x14ac:dyDescent="0.25">
      <c r="B4360" s="76"/>
      <c r="C4360" s="77"/>
      <c r="D4360" s="231"/>
      <c r="E4360" s="35"/>
      <c r="F4360" s="225"/>
      <c r="G4360" s="79"/>
      <c r="H4360" s="290"/>
      <c r="I4360" s="74" t="str">
        <f t="shared" si="105"/>
        <v>11900</v>
      </c>
      <c r="J4360" s="218"/>
      <c r="K4360" s="218"/>
      <c r="L4360" s="218"/>
      <c r="M4360" s="218"/>
      <c r="N4360" s="218"/>
      <c r="O4360" s="218"/>
      <c r="P4360" s="218"/>
      <c r="Q4360" s="218"/>
    </row>
    <row r="4361" spans="2:17" x14ac:dyDescent="0.25">
      <c r="B4361" s="76"/>
      <c r="C4361" s="77"/>
      <c r="D4361" s="231"/>
      <c r="E4361" s="35"/>
      <c r="F4361" s="225"/>
      <c r="G4361" s="79"/>
      <c r="H4361" s="290"/>
      <c r="I4361" s="74" t="str">
        <f t="shared" si="105"/>
        <v>11900</v>
      </c>
      <c r="J4361" s="218"/>
      <c r="K4361" s="218"/>
      <c r="L4361" s="218"/>
      <c r="M4361" s="218"/>
      <c r="N4361" s="218"/>
      <c r="O4361" s="218"/>
      <c r="P4361" s="218"/>
      <c r="Q4361" s="218"/>
    </row>
    <row r="4362" spans="2:17" x14ac:dyDescent="0.25">
      <c r="B4362" s="76"/>
      <c r="C4362" s="77"/>
      <c r="D4362" s="231"/>
      <c r="E4362" s="35"/>
      <c r="F4362" s="225"/>
      <c r="G4362" s="79"/>
      <c r="H4362" s="290"/>
      <c r="I4362" s="74" t="str">
        <f t="shared" si="105"/>
        <v>11900</v>
      </c>
      <c r="J4362" s="218"/>
      <c r="K4362" s="218"/>
      <c r="L4362" s="218"/>
      <c r="M4362" s="218"/>
      <c r="N4362" s="218"/>
      <c r="O4362" s="218"/>
      <c r="P4362" s="218"/>
      <c r="Q4362" s="218"/>
    </row>
    <row r="4363" spans="2:17" x14ac:dyDescent="0.25">
      <c r="B4363" s="76"/>
      <c r="C4363" s="77"/>
      <c r="D4363" s="231"/>
      <c r="E4363" s="35"/>
      <c r="F4363" s="225"/>
      <c r="G4363" s="79"/>
      <c r="H4363" s="290"/>
      <c r="I4363" s="74" t="str">
        <f t="shared" si="105"/>
        <v>11900</v>
      </c>
      <c r="J4363" s="218"/>
      <c r="K4363" s="218"/>
      <c r="L4363" s="218"/>
      <c r="M4363" s="218"/>
      <c r="N4363" s="218"/>
      <c r="O4363" s="218"/>
      <c r="P4363" s="218"/>
      <c r="Q4363" s="218"/>
    </row>
    <row r="4364" spans="2:17" x14ac:dyDescent="0.25">
      <c r="B4364" s="76"/>
      <c r="C4364" s="77"/>
      <c r="D4364" s="231"/>
      <c r="E4364" s="35"/>
      <c r="F4364" s="225"/>
      <c r="G4364" s="79"/>
      <c r="H4364" s="290"/>
      <c r="I4364" s="74" t="str">
        <f t="shared" si="105"/>
        <v>11900</v>
      </c>
      <c r="J4364" s="218"/>
      <c r="K4364" s="218"/>
      <c r="L4364" s="218"/>
      <c r="M4364" s="218"/>
      <c r="N4364" s="218"/>
      <c r="O4364" s="218"/>
      <c r="P4364" s="218"/>
      <c r="Q4364" s="218"/>
    </row>
    <row r="4365" spans="2:17" x14ac:dyDescent="0.25">
      <c r="B4365" s="76"/>
      <c r="C4365" s="77"/>
      <c r="D4365" s="231"/>
      <c r="E4365" s="35"/>
      <c r="F4365" s="225"/>
      <c r="G4365" s="79"/>
      <c r="H4365" s="290"/>
      <c r="I4365" s="74" t="str">
        <f t="shared" si="105"/>
        <v>11900</v>
      </c>
      <c r="J4365" s="218"/>
      <c r="K4365" s="218"/>
      <c r="L4365" s="218"/>
      <c r="M4365" s="218"/>
      <c r="N4365" s="218"/>
      <c r="O4365" s="218"/>
      <c r="P4365" s="218"/>
      <c r="Q4365" s="218"/>
    </row>
    <row r="4366" spans="2:17" x14ac:dyDescent="0.25">
      <c r="B4366" s="76"/>
      <c r="C4366" s="77"/>
      <c r="D4366" s="231"/>
      <c r="E4366" s="35"/>
      <c r="F4366" s="225"/>
      <c r="G4366" s="79"/>
      <c r="H4366" s="290"/>
      <c r="I4366" s="74" t="str">
        <f t="shared" si="105"/>
        <v>11900</v>
      </c>
      <c r="J4366" s="218"/>
      <c r="K4366" s="218"/>
      <c r="L4366" s="218"/>
      <c r="M4366" s="218"/>
      <c r="N4366" s="218"/>
      <c r="O4366" s="218"/>
      <c r="P4366" s="218"/>
      <c r="Q4366" s="218"/>
    </row>
    <row r="4367" spans="2:17" x14ac:dyDescent="0.25">
      <c r="B4367" s="76"/>
      <c r="C4367" s="77"/>
      <c r="D4367" s="231"/>
      <c r="E4367" s="35"/>
      <c r="F4367" s="225"/>
      <c r="G4367" s="79"/>
      <c r="H4367" s="290"/>
      <c r="I4367" s="74" t="str">
        <f t="shared" ref="I4367:I4430" si="106">MONTH(D4367)&amp;YEAR(D4367)&amp;G4367</f>
        <v>11900</v>
      </c>
      <c r="J4367" s="218"/>
      <c r="K4367" s="218"/>
      <c r="L4367" s="218"/>
      <c r="M4367" s="218"/>
      <c r="N4367" s="218"/>
      <c r="O4367" s="218"/>
      <c r="P4367" s="218"/>
      <c r="Q4367" s="218"/>
    </row>
    <row r="4368" spans="2:17" x14ac:dyDescent="0.25">
      <c r="B4368" s="76"/>
      <c r="C4368" s="77"/>
      <c r="D4368" s="231"/>
      <c r="E4368" s="35"/>
      <c r="F4368" s="225"/>
      <c r="G4368" s="79"/>
      <c r="H4368" s="290"/>
      <c r="I4368" s="74" t="str">
        <f t="shared" si="106"/>
        <v>11900</v>
      </c>
      <c r="J4368" s="218"/>
      <c r="K4368" s="218"/>
      <c r="L4368" s="218"/>
      <c r="M4368" s="218"/>
      <c r="N4368" s="218"/>
      <c r="O4368" s="218"/>
      <c r="P4368" s="218"/>
      <c r="Q4368" s="218"/>
    </row>
    <row r="4369" spans="2:17" x14ac:dyDescent="0.25">
      <c r="B4369" s="76"/>
      <c r="C4369" s="77"/>
      <c r="D4369" s="231"/>
      <c r="E4369" s="35"/>
      <c r="F4369" s="225"/>
      <c r="G4369" s="79"/>
      <c r="H4369" s="290"/>
      <c r="I4369" s="74" t="str">
        <f t="shared" si="106"/>
        <v>11900</v>
      </c>
      <c r="J4369" s="218"/>
      <c r="K4369" s="218"/>
      <c r="L4369" s="218"/>
      <c r="M4369" s="218"/>
      <c r="N4369" s="218"/>
      <c r="O4369" s="218"/>
      <c r="P4369" s="218"/>
      <c r="Q4369" s="218"/>
    </row>
    <row r="4370" spans="2:17" x14ac:dyDescent="0.25">
      <c r="B4370" s="76"/>
      <c r="C4370" s="77"/>
      <c r="D4370" s="231"/>
      <c r="E4370" s="35"/>
      <c r="F4370" s="225"/>
      <c r="G4370" s="79"/>
      <c r="H4370" s="290"/>
      <c r="I4370" s="74" t="str">
        <f t="shared" si="106"/>
        <v>11900</v>
      </c>
      <c r="J4370" s="218"/>
      <c r="K4370" s="218"/>
      <c r="L4370" s="218"/>
      <c r="M4370" s="218"/>
      <c r="N4370" s="218"/>
      <c r="O4370" s="218"/>
      <c r="P4370" s="218"/>
      <c r="Q4370" s="218"/>
    </row>
    <row r="4371" spans="2:17" x14ac:dyDescent="0.25">
      <c r="B4371" s="76"/>
      <c r="C4371" s="77"/>
      <c r="D4371" s="231"/>
      <c r="E4371" s="35"/>
      <c r="F4371" s="225"/>
      <c r="G4371" s="79"/>
      <c r="H4371" s="290"/>
      <c r="I4371" s="74" t="str">
        <f t="shared" si="106"/>
        <v>11900</v>
      </c>
      <c r="J4371" s="218"/>
      <c r="K4371" s="218"/>
      <c r="L4371" s="218"/>
      <c r="M4371" s="218"/>
      <c r="N4371" s="218"/>
      <c r="O4371" s="218"/>
      <c r="P4371" s="218"/>
      <c r="Q4371" s="218"/>
    </row>
    <row r="4372" spans="2:17" x14ac:dyDescent="0.25">
      <c r="B4372" s="76"/>
      <c r="C4372" s="77"/>
      <c r="D4372" s="231"/>
      <c r="E4372" s="35"/>
      <c r="F4372" s="225"/>
      <c r="G4372" s="79"/>
      <c r="H4372" s="290"/>
      <c r="I4372" s="74" t="str">
        <f t="shared" si="106"/>
        <v>11900</v>
      </c>
      <c r="J4372" s="218"/>
      <c r="K4372" s="218"/>
      <c r="L4372" s="218"/>
      <c r="M4372" s="218"/>
      <c r="N4372" s="218"/>
      <c r="O4372" s="218"/>
      <c r="P4372" s="218"/>
      <c r="Q4372" s="218"/>
    </row>
    <row r="4373" spans="2:17" x14ac:dyDescent="0.25">
      <c r="B4373" s="76"/>
      <c r="C4373" s="77"/>
      <c r="D4373" s="231"/>
      <c r="E4373" s="35"/>
      <c r="F4373" s="225"/>
      <c r="G4373" s="79"/>
      <c r="H4373" s="290"/>
      <c r="I4373" s="74" t="str">
        <f t="shared" si="106"/>
        <v>11900</v>
      </c>
      <c r="J4373" s="218"/>
      <c r="K4373" s="218"/>
      <c r="L4373" s="218"/>
      <c r="M4373" s="218"/>
      <c r="N4373" s="218"/>
      <c r="O4373" s="218"/>
      <c r="P4373" s="218"/>
      <c r="Q4373" s="218"/>
    </row>
    <row r="4374" spans="2:17" x14ac:dyDescent="0.25">
      <c r="B4374" s="76"/>
      <c r="C4374" s="77"/>
      <c r="D4374" s="231"/>
      <c r="E4374" s="35"/>
      <c r="F4374" s="225"/>
      <c r="G4374" s="79"/>
      <c r="H4374" s="290"/>
      <c r="I4374" s="74" t="str">
        <f t="shared" si="106"/>
        <v>11900</v>
      </c>
      <c r="J4374" s="218"/>
      <c r="K4374" s="218"/>
      <c r="L4374" s="218"/>
      <c r="M4374" s="218"/>
      <c r="N4374" s="218"/>
      <c r="O4374" s="218"/>
      <c r="P4374" s="218"/>
      <c r="Q4374" s="218"/>
    </row>
    <row r="4375" spans="2:17" x14ac:dyDescent="0.25">
      <c r="B4375" s="76"/>
      <c r="C4375" s="77"/>
      <c r="D4375" s="231"/>
      <c r="E4375" s="35"/>
      <c r="F4375" s="225"/>
      <c r="G4375" s="79"/>
      <c r="H4375" s="290"/>
      <c r="I4375" s="74" t="str">
        <f t="shared" si="106"/>
        <v>11900</v>
      </c>
      <c r="J4375" s="218"/>
      <c r="K4375" s="218"/>
      <c r="L4375" s="218"/>
      <c r="M4375" s="218"/>
      <c r="N4375" s="218"/>
      <c r="O4375" s="218"/>
      <c r="P4375" s="218"/>
      <c r="Q4375" s="218"/>
    </row>
    <row r="4376" spans="2:17" x14ac:dyDescent="0.25">
      <c r="B4376" s="76"/>
      <c r="C4376" s="77"/>
      <c r="D4376" s="231"/>
      <c r="E4376" s="35"/>
      <c r="F4376" s="225"/>
      <c r="G4376" s="79"/>
      <c r="H4376" s="290"/>
      <c r="I4376" s="74" t="str">
        <f t="shared" si="106"/>
        <v>11900</v>
      </c>
      <c r="J4376" s="218"/>
      <c r="K4376" s="218"/>
      <c r="L4376" s="218"/>
      <c r="M4376" s="218"/>
      <c r="N4376" s="218"/>
      <c r="O4376" s="218"/>
      <c r="P4376" s="218"/>
      <c r="Q4376" s="218"/>
    </row>
    <row r="4377" spans="2:17" x14ac:dyDescent="0.25">
      <c r="B4377" s="76"/>
      <c r="C4377" s="77"/>
      <c r="D4377" s="231"/>
      <c r="E4377" s="35"/>
      <c r="F4377" s="225"/>
      <c r="G4377" s="79"/>
      <c r="H4377" s="290"/>
      <c r="I4377" s="74" t="str">
        <f t="shared" si="106"/>
        <v>11900</v>
      </c>
      <c r="J4377" s="218"/>
      <c r="K4377" s="218"/>
      <c r="L4377" s="218"/>
      <c r="M4377" s="218"/>
      <c r="N4377" s="218"/>
      <c r="O4377" s="218"/>
      <c r="P4377" s="218"/>
      <c r="Q4377" s="218"/>
    </row>
    <row r="4378" spans="2:17" x14ac:dyDescent="0.25">
      <c r="B4378" s="76"/>
      <c r="C4378" s="77"/>
      <c r="D4378" s="231"/>
      <c r="E4378" s="35"/>
      <c r="F4378" s="225"/>
      <c r="G4378" s="79"/>
      <c r="H4378" s="290"/>
      <c r="I4378" s="74" t="str">
        <f t="shared" si="106"/>
        <v>11900</v>
      </c>
      <c r="J4378" s="218"/>
      <c r="K4378" s="218"/>
      <c r="L4378" s="218"/>
      <c r="M4378" s="218"/>
      <c r="N4378" s="218"/>
      <c r="O4378" s="218"/>
      <c r="P4378" s="218"/>
      <c r="Q4378" s="218"/>
    </row>
    <row r="4379" spans="2:17" x14ac:dyDescent="0.25">
      <c r="B4379" s="76"/>
      <c r="C4379" s="77"/>
      <c r="D4379" s="231"/>
      <c r="E4379" s="35"/>
      <c r="F4379" s="225"/>
      <c r="G4379" s="79"/>
      <c r="H4379" s="290"/>
      <c r="I4379" s="74" t="str">
        <f t="shared" si="106"/>
        <v>11900</v>
      </c>
      <c r="J4379" s="218"/>
      <c r="K4379" s="218"/>
      <c r="L4379" s="218"/>
      <c r="M4379" s="218"/>
      <c r="N4379" s="218"/>
      <c r="O4379" s="218"/>
      <c r="P4379" s="218"/>
      <c r="Q4379" s="218"/>
    </row>
    <row r="4380" spans="2:17" x14ac:dyDescent="0.25">
      <c r="B4380" s="76"/>
      <c r="C4380" s="77"/>
      <c r="D4380" s="231"/>
      <c r="E4380" s="35"/>
      <c r="F4380" s="225"/>
      <c r="G4380" s="79"/>
      <c r="H4380" s="290"/>
      <c r="I4380" s="74" t="str">
        <f t="shared" si="106"/>
        <v>11900</v>
      </c>
      <c r="J4380" s="218"/>
      <c r="K4380" s="218"/>
      <c r="L4380" s="218"/>
      <c r="M4380" s="218"/>
      <c r="N4380" s="218"/>
      <c r="O4380" s="218"/>
      <c r="P4380" s="218"/>
      <c r="Q4380" s="218"/>
    </row>
    <row r="4381" spans="2:17" x14ac:dyDescent="0.25">
      <c r="B4381" s="76"/>
      <c r="C4381" s="77"/>
      <c r="D4381" s="231"/>
      <c r="E4381" s="35"/>
      <c r="F4381" s="225"/>
      <c r="G4381" s="79"/>
      <c r="H4381" s="290"/>
      <c r="I4381" s="74" t="str">
        <f t="shared" si="106"/>
        <v>11900</v>
      </c>
      <c r="J4381" s="218"/>
      <c r="K4381" s="218"/>
      <c r="L4381" s="218"/>
      <c r="M4381" s="218"/>
      <c r="N4381" s="218"/>
      <c r="O4381" s="218"/>
      <c r="P4381" s="218"/>
      <c r="Q4381" s="218"/>
    </row>
    <row r="4382" spans="2:17" x14ac:dyDescent="0.25">
      <c r="B4382" s="76"/>
      <c r="C4382" s="77"/>
      <c r="D4382" s="231"/>
      <c r="E4382" s="35"/>
      <c r="F4382" s="225"/>
      <c r="G4382" s="79"/>
      <c r="H4382" s="290"/>
      <c r="I4382" s="74" t="str">
        <f t="shared" si="106"/>
        <v>11900</v>
      </c>
      <c r="J4382" s="218"/>
      <c r="K4382" s="218"/>
      <c r="L4382" s="218"/>
      <c r="M4382" s="218"/>
      <c r="N4382" s="218"/>
      <c r="O4382" s="218"/>
      <c r="P4382" s="218"/>
      <c r="Q4382" s="218"/>
    </row>
    <row r="4383" spans="2:17" x14ac:dyDescent="0.25">
      <c r="B4383" s="76"/>
      <c r="C4383" s="77"/>
      <c r="D4383" s="231"/>
      <c r="E4383" s="35"/>
      <c r="F4383" s="225"/>
      <c r="G4383" s="79"/>
      <c r="H4383" s="290"/>
      <c r="I4383" s="74" t="str">
        <f t="shared" si="106"/>
        <v>11900</v>
      </c>
      <c r="J4383" s="218"/>
      <c r="K4383" s="218"/>
      <c r="L4383" s="218"/>
      <c r="M4383" s="218"/>
      <c r="N4383" s="218"/>
      <c r="O4383" s="218"/>
      <c r="P4383" s="218"/>
      <c r="Q4383" s="218"/>
    </row>
    <row r="4384" spans="2:17" x14ac:dyDescent="0.25">
      <c r="B4384" s="76"/>
      <c r="C4384" s="77"/>
      <c r="D4384" s="231"/>
      <c r="E4384" s="35"/>
      <c r="F4384" s="225"/>
      <c r="G4384" s="79"/>
      <c r="H4384" s="290"/>
      <c r="I4384" s="74" t="str">
        <f t="shared" si="106"/>
        <v>11900</v>
      </c>
      <c r="J4384" s="218"/>
      <c r="K4384" s="218"/>
      <c r="L4384" s="218"/>
      <c r="M4384" s="218"/>
      <c r="N4384" s="218"/>
      <c r="O4384" s="218"/>
      <c r="P4384" s="218"/>
      <c r="Q4384" s="218"/>
    </row>
    <row r="4385" spans="2:17" x14ac:dyDescent="0.25">
      <c r="B4385" s="76"/>
      <c r="C4385" s="77"/>
      <c r="D4385" s="231"/>
      <c r="E4385" s="35"/>
      <c r="F4385" s="225"/>
      <c r="G4385" s="79"/>
      <c r="H4385" s="290"/>
      <c r="I4385" s="74" t="str">
        <f t="shared" si="106"/>
        <v>11900</v>
      </c>
      <c r="J4385" s="218"/>
      <c r="K4385" s="218"/>
      <c r="L4385" s="218"/>
      <c r="M4385" s="218"/>
      <c r="N4385" s="218"/>
      <c r="O4385" s="218"/>
      <c r="P4385" s="218"/>
      <c r="Q4385" s="218"/>
    </row>
    <row r="4386" spans="2:17" x14ac:dyDescent="0.25">
      <c r="B4386" s="76"/>
      <c r="C4386" s="77"/>
      <c r="D4386" s="231"/>
      <c r="E4386" s="35"/>
      <c r="F4386" s="225"/>
      <c r="G4386" s="79"/>
      <c r="H4386" s="290"/>
      <c r="I4386" s="74" t="str">
        <f t="shared" si="106"/>
        <v>11900</v>
      </c>
      <c r="J4386" s="218"/>
      <c r="K4386" s="218"/>
      <c r="L4386" s="218"/>
      <c r="M4386" s="218"/>
      <c r="N4386" s="218"/>
      <c r="O4386" s="218"/>
      <c r="P4386" s="218"/>
      <c r="Q4386" s="218"/>
    </row>
    <row r="4387" spans="2:17" x14ac:dyDescent="0.25">
      <c r="B4387" s="76"/>
      <c r="C4387" s="77"/>
      <c r="D4387" s="231"/>
      <c r="E4387" s="35"/>
      <c r="F4387" s="225"/>
      <c r="G4387" s="79"/>
      <c r="H4387" s="290"/>
      <c r="I4387" s="74" t="str">
        <f t="shared" si="106"/>
        <v>11900</v>
      </c>
      <c r="J4387" s="218"/>
      <c r="K4387" s="218"/>
      <c r="L4387" s="218"/>
      <c r="M4387" s="218"/>
      <c r="N4387" s="218"/>
      <c r="O4387" s="218"/>
      <c r="P4387" s="218"/>
      <c r="Q4387" s="218"/>
    </row>
    <row r="4388" spans="2:17" x14ac:dyDescent="0.25">
      <c r="B4388" s="76"/>
      <c r="C4388" s="77"/>
      <c r="D4388" s="231"/>
      <c r="E4388" s="35"/>
      <c r="F4388" s="225"/>
      <c r="G4388" s="79"/>
      <c r="H4388" s="290"/>
      <c r="I4388" s="74" t="str">
        <f t="shared" si="106"/>
        <v>11900</v>
      </c>
      <c r="J4388" s="218"/>
      <c r="K4388" s="218"/>
      <c r="L4388" s="218"/>
      <c r="M4388" s="218"/>
      <c r="N4388" s="218"/>
      <c r="O4388" s="218"/>
      <c r="P4388" s="218"/>
      <c r="Q4388" s="218"/>
    </row>
    <row r="4389" spans="2:17" x14ac:dyDescent="0.25">
      <c r="B4389" s="76"/>
      <c r="C4389" s="77"/>
      <c r="D4389" s="231"/>
      <c r="E4389" s="35"/>
      <c r="F4389" s="225"/>
      <c r="G4389" s="79"/>
      <c r="H4389" s="290"/>
      <c r="I4389" s="74" t="str">
        <f t="shared" si="106"/>
        <v>11900</v>
      </c>
      <c r="J4389" s="218"/>
      <c r="K4389" s="218"/>
      <c r="L4389" s="218"/>
      <c r="M4389" s="218"/>
      <c r="N4389" s="218"/>
      <c r="O4389" s="218"/>
      <c r="P4389" s="218"/>
      <c r="Q4389" s="218"/>
    </row>
    <row r="4390" spans="2:17" x14ac:dyDescent="0.25">
      <c r="B4390" s="76"/>
      <c r="C4390" s="77"/>
      <c r="D4390" s="231"/>
      <c r="E4390" s="35"/>
      <c r="F4390" s="225"/>
      <c r="G4390" s="79"/>
      <c r="H4390" s="290"/>
      <c r="I4390" s="74" t="str">
        <f t="shared" si="106"/>
        <v>11900</v>
      </c>
      <c r="J4390" s="218"/>
      <c r="K4390" s="218"/>
      <c r="L4390" s="218"/>
      <c r="M4390" s="218"/>
      <c r="N4390" s="218"/>
      <c r="O4390" s="218"/>
      <c r="P4390" s="218"/>
      <c r="Q4390" s="218"/>
    </row>
    <row r="4391" spans="2:17" x14ac:dyDescent="0.25">
      <c r="B4391" s="76"/>
      <c r="C4391" s="77"/>
      <c r="D4391" s="231"/>
      <c r="E4391" s="35"/>
      <c r="F4391" s="225"/>
      <c r="G4391" s="79"/>
      <c r="H4391" s="290"/>
      <c r="I4391" s="74" t="str">
        <f t="shared" si="106"/>
        <v>11900</v>
      </c>
      <c r="J4391" s="218"/>
      <c r="K4391" s="218"/>
      <c r="L4391" s="218"/>
      <c r="M4391" s="218"/>
      <c r="N4391" s="218"/>
      <c r="O4391" s="218"/>
      <c r="P4391" s="218"/>
      <c r="Q4391" s="218"/>
    </row>
    <row r="4392" spans="2:17" x14ac:dyDescent="0.25">
      <c r="B4392" s="76"/>
      <c r="C4392" s="77"/>
      <c r="D4392" s="231"/>
      <c r="E4392" s="35"/>
      <c r="F4392" s="225"/>
      <c r="G4392" s="79"/>
      <c r="H4392" s="290"/>
      <c r="I4392" s="74" t="str">
        <f t="shared" si="106"/>
        <v>11900</v>
      </c>
      <c r="J4392" s="218"/>
      <c r="K4392" s="218"/>
      <c r="L4392" s="218"/>
      <c r="M4392" s="218"/>
      <c r="N4392" s="218"/>
      <c r="O4392" s="218"/>
      <c r="P4392" s="218"/>
      <c r="Q4392" s="218"/>
    </row>
    <row r="4393" spans="2:17" x14ac:dyDescent="0.25">
      <c r="B4393" s="76"/>
      <c r="C4393" s="77"/>
      <c r="D4393" s="231"/>
      <c r="E4393" s="35"/>
      <c r="F4393" s="225"/>
      <c r="G4393" s="79"/>
      <c r="H4393" s="290"/>
      <c r="I4393" s="74" t="str">
        <f t="shared" si="106"/>
        <v>11900</v>
      </c>
      <c r="J4393" s="218"/>
      <c r="K4393" s="218"/>
      <c r="L4393" s="218"/>
      <c r="M4393" s="218"/>
      <c r="N4393" s="218"/>
      <c r="O4393" s="218"/>
      <c r="P4393" s="218"/>
      <c r="Q4393" s="218"/>
    </row>
    <row r="4394" spans="2:17" x14ac:dyDescent="0.25">
      <c r="B4394" s="76"/>
      <c r="C4394" s="77"/>
      <c r="D4394" s="231"/>
      <c r="E4394" s="35"/>
      <c r="F4394" s="225"/>
      <c r="G4394" s="79"/>
      <c r="H4394" s="290"/>
      <c r="I4394" s="74" t="str">
        <f t="shared" si="106"/>
        <v>11900</v>
      </c>
      <c r="J4394" s="218"/>
      <c r="K4394" s="218"/>
      <c r="L4394" s="218"/>
      <c r="M4394" s="218"/>
      <c r="N4394" s="218"/>
      <c r="O4394" s="218"/>
      <c r="P4394" s="218"/>
      <c r="Q4394" s="218"/>
    </row>
    <row r="4395" spans="2:17" x14ac:dyDescent="0.25">
      <c r="B4395" s="76"/>
      <c r="C4395" s="77"/>
      <c r="D4395" s="231"/>
      <c r="E4395" s="35"/>
      <c r="F4395" s="225"/>
      <c r="G4395" s="79"/>
      <c r="H4395" s="290"/>
      <c r="I4395" s="74" t="str">
        <f t="shared" si="106"/>
        <v>11900</v>
      </c>
      <c r="J4395" s="218"/>
      <c r="K4395" s="218"/>
      <c r="L4395" s="218"/>
      <c r="M4395" s="218"/>
      <c r="N4395" s="218"/>
      <c r="O4395" s="218"/>
      <c r="P4395" s="218"/>
      <c r="Q4395" s="218"/>
    </row>
    <row r="4396" spans="2:17" x14ac:dyDescent="0.25">
      <c r="B4396" s="76"/>
      <c r="C4396" s="77"/>
      <c r="D4396" s="231"/>
      <c r="E4396" s="35"/>
      <c r="F4396" s="225"/>
      <c r="G4396" s="79"/>
      <c r="H4396" s="290"/>
      <c r="I4396" s="74" t="str">
        <f t="shared" si="106"/>
        <v>11900</v>
      </c>
      <c r="J4396" s="218"/>
      <c r="K4396" s="218"/>
      <c r="L4396" s="218"/>
      <c r="M4396" s="218"/>
      <c r="N4396" s="218"/>
      <c r="O4396" s="218"/>
      <c r="P4396" s="218"/>
      <c r="Q4396" s="218"/>
    </row>
    <row r="4397" spans="2:17" x14ac:dyDescent="0.25">
      <c r="B4397" s="76"/>
      <c r="C4397" s="77"/>
      <c r="D4397" s="231"/>
      <c r="E4397" s="35"/>
      <c r="F4397" s="225"/>
      <c r="G4397" s="79"/>
      <c r="H4397" s="290"/>
      <c r="I4397" s="74" t="str">
        <f t="shared" si="106"/>
        <v>11900</v>
      </c>
      <c r="J4397" s="218"/>
      <c r="K4397" s="218"/>
      <c r="L4397" s="218"/>
      <c r="M4397" s="218"/>
      <c r="N4397" s="218"/>
      <c r="O4397" s="218"/>
      <c r="P4397" s="218"/>
      <c r="Q4397" s="218"/>
    </row>
    <row r="4398" spans="2:17" x14ac:dyDescent="0.25">
      <c r="B4398" s="76"/>
      <c r="C4398" s="77"/>
      <c r="D4398" s="231"/>
      <c r="E4398" s="35"/>
      <c r="F4398" s="225"/>
      <c r="G4398" s="79"/>
      <c r="H4398" s="290"/>
      <c r="I4398" s="74" t="str">
        <f t="shared" si="106"/>
        <v>11900</v>
      </c>
      <c r="J4398" s="218"/>
      <c r="K4398" s="218"/>
      <c r="L4398" s="218"/>
      <c r="M4398" s="218"/>
      <c r="N4398" s="218"/>
      <c r="O4398" s="218"/>
      <c r="P4398" s="218"/>
      <c r="Q4398" s="218"/>
    </row>
    <row r="4399" spans="2:17" x14ac:dyDescent="0.25">
      <c r="B4399" s="76"/>
      <c r="C4399" s="77"/>
      <c r="D4399" s="231"/>
      <c r="E4399" s="35"/>
      <c r="F4399" s="225"/>
      <c r="G4399" s="79"/>
      <c r="H4399" s="290"/>
      <c r="I4399" s="74" t="str">
        <f t="shared" si="106"/>
        <v>11900</v>
      </c>
      <c r="J4399" s="218"/>
      <c r="K4399" s="218"/>
      <c r="L4399" s="218"/>
      <c r="M4399" s="218"/>
      <c r="N4399" s="218"/>
      <c r="O4399" s="218"/>
      <c r="P4399" s="218"/>
      <c r="Q4399" s="218"/>
    </row>
    <row r="4400" spans="2:17" x14ac:dyDescent="0.25">
      <c r="B4400" s="76"/>
      <c r="C4400" s="77"/>
      <c r="D4400" s="231"/>
      <c r="E4400" s="35"/>
      <c r="F4400" s="225"/>
      <c r="G4400" s="79"/>
      <c r="H4400" s="290"/>
      <c r="I4400" s="74" t="str">
        <f t="shared" si="106"/>
        <v>11900</v>
      </c>
      <c r="J4400" s="218"/>
      <c r="K4400" s="218"/>
      <c r="L4400" s="218"/>
      <c r="M4400" s="218"/>
      <c r="N4400" s="218"/>
      <c r="O4400" s="218"/>
      <c r="P4400" s="218"/>
      <c r="Q4400" s="218"/>
    </row>
    <row r="4401" spans="2:17" x14ac:dyDescent="0.25">
      <c r="B4401" s="76"/>
      <c r="C4401" s="77"/>
      <c r="D4401" s="231"/>
      <c r="E4401" s="35"/>
      <c r="F4401" s="225"/>
      <c r="G4401" s="79"/>
      <c r="H4401" s="290"/>
      <c r="I4401" s="74" t="str">
        <f t="shared" si="106"/>
        <v>11900</v>
      </c>
      <c r="J4401" s="218"/>
      <c r="K4401" s="218"/>
      <c r="L4401" s="218"/>
      <c r="M4401" s="218"/>
      <c r="N4401" s="218"/>
      <c r="O4401" s="218"/>
      <c r="P4401" s="218"/>
      <c r="Q4401" s="218"/>
    </row>
    <row r="4402" spans="2:17" x14ac:dyDescent="0.25">
      <c r="B4402" s="76"/>
      <c r="C4402" s="77"/>
      <c r="D4402" s="231"/>
      <c r="E4402" s="35"/>
      <c r="F4402" s="225"/>
      <c r="G4402" s="79"/>
      <c r="H4402" s="290"/>
      <c r="I4402" s="74" t="str">
        <f t="shared" si="106"/>
        <v>11900</v>
      </c>
      <c r="J4402" s="218"/>
      <c r="K4402" s="218"/>
      <c r="L4402" s="218"/>
      <c r="M4402" s="218"/>
      <c r="N4402" s="218"/>
      <c r="O4402" s="218"/>
      <c r="P4402" s="218"/>
      <c r="Q4402" s="218"/>
    </row>
    <row r="4403" spans="2:17" x14ac:dyDescent="0.25">
      <c r="B4403" s="76"/>
      <c r="C4403" s="77"/>
      <c r="D4403" s="231"/>
      <c r="E4403" s="35"/>
      <c r="F4403" s="225"/>
      <c r="G4403" s="79"/>
      <c r="H4403" s="290"/>
      <c r="I4403" s="74" t="str">
        <f t="shared" si="106"/>
        <v>11900</v>
      </c>
      <c r="J4403" s="218"/>
      <c r="K4403" s="218"/>
      <c r="L4403" s="218"/>
      <c r="M4403" s="218"/>
      <c r="N4403" s="218"/>
      <c r="O4403" s="218"/>
      <c r="P4403" s="218"/>
      <c r="Q4403" s="218"/>
    </row>
    <row r="4404" spans="2:17" x14ac:dyDescent="0.25">
      <c r="B4404" s="76"/>
      <c r="C4404" s="77"/>
      <c r="D4404" s="231"/>
      <c r="E4404" s="35"/>
      <c r="F4404" s="225"/>
      <c r="G4404" s="79"/>
      <c r="H4404" s="290"/>
      <c r="I4404" s="74" t="str">
        <f t="shared" si="106"/>
        <v>11900</v>
      </c>
      <c r="J4404" s="218"/>
      <c r="K4404" s="218"/>
      <c r="L4404" s="218"/>
      <c r="M4404" s="218"/>
      <c r="N4404" s="218"/>
      <c r="O4404" s="218"/>
      <c r="P4404" s="218"/>
      <c r="Q4404" s="218"/>
    </row>
    <row r="4405" spans="2:17" x14ac:dyDescent="0.25">
      <c r="B4405" s="76"/>
      <c r="C4405" s="77"/>
      <c r="D4405" s="231"/>
      <c r="E4405" s="35"/>
      <c r="F4405" s="225"/>
      <c r="G4405" s="79"/>
      <c r="H4405" s="290"/>
      <c r="I4405" s="74" t="str">
        <f t="shared" si="106"/>
        <v>11900</v>
      </c>
      <c r="J4405" s="218"/>
      <c r="K4405" s="218"/>
      <c r="L4405" s="218"/>
      <c r="M4405" s="218"/>
      <c r="N4405" s="218"/>
      <c r="O4405" s="218"/>
      <c r="P4405" s="218"/>
      <c r="Q4405" s="218"/>
    </row>
    <row r="4406" spans="2:17" x14ac:dyDescent="0.25">
      <c r="B4406" s="76"/>
      <c r="C4406" s="77"/>
      <c r="D4406" s="231"/>
      <c r="E4406" s="35"/>
      <c r="F4406" s="225"/>
      <c r="G4406" s="79"/>
      <c r="H4406" s="290"/>
      <c r="I4406" s="74" t="str">
        <f t="shared" si="106"/>
        <v>11900</v>
      </c>
      <c r="J4406" s="218"/>
      <c r="K4406" s="218"/>
      <c r="L4406" s="218"/>
      <c r="M4406" s="218"/>
      <c r="N4406" s="218"/>
      <c r="O4406" s="218"/>
      <c r="P4406" s="218"/>
      <c r="Q4406" s="218"/>
    </row>
    <row r="4407" spans="2:17" x14ac:dyDescent="0.25">
      <c r="B4407" s="76"/>
      <c r="C4407" s="77"/>
      <c r="D4407" s="231"/>
      <c r="E4407" s="35"/>
      <c r="F4407" s="225"/>
      <c r="G4407" s="79"/>
      <c r="H4407" s="290"/>
      <c r="I4407" s="74" t="str">
        <f t="shared" si="106"/>
        <v>11900</v>
      </c>
      <c r="J4407" s="218"/>
      <c r="K4407" s="218"/>
      <c r="L4407" s="218"/>
      <c r="M4407" s="218"/>
      <c r="N4407" s="218"/>
      <c r="O4407" s="218"/>
      <c r="P4407" s="218"/>
      <c r="Q4407" s="218"/>
    </row>
    <row r="4408" spans="2:17" x14ac:dyDescent="0.25">
      <c r="B4408" s="76"/>
      <c r="C4408" s="77"/>
      <c r="D4408" s="231"/>
      <c r="E4408" s="35"/>
      <c r="F4408" s="225"/>
      <c r="G4408" s="79"/>
      <c r="H4408" s="290"/>
      <c r="I4408" s="74" t="str">
        <f t="shared" si="106"/>
        <v>11900</v>
      </c>
      <c r="J4408" s="218"/>
      <c r="K4408" s="218"/>
      <c r="L4408" s="218"/>
      <c r="M4408" s="218"/>
      <c r="N4408" s="218"/>
      <c r="O4408" s="218"/>
      <c r="P4408" s="218"/>
      <c r="Q4408" s="218"/>
    </row>
    <row r="4409" spans="2:17" x14ac:dyDescent="0.25">
      <c r="B4409" s="76"/>
      <c r="C4409" s="77"/>
      <c r="D4409" s="231"/>
      <c r="E4409" s="35"/>
      <c r="F4409" s="225"/>
      <c r="G4409" s="79"/>
      <c r="H4409" s="290"/>
      <c r="I4409" s="74" t="str">
        <f t="shared" si="106"/>
        <v>11900</v>
      </c>
      <c r="J4409" s="218"/>
      <c r="K4409" s="218"/>
      <c r="L4409" s="218"/>
      <c r="M4409" s="218"/>
      <c r="N4409" s="218"/>
      <c r="O4409" s="218"/>
      <c r="P4409" s="218"/>
      <c r="Q4409" s="218"/>
    </row>
    <row r="4410" spans="2:17" x14ac:dyDescent="0.25">
      <c r="B4410" s="76"/>
      <c r="C4410" s="77"/>
      <c r="D4410" s="231"/>
      <c r="E4410" s="35"/>
      <c r="F4410" s="225"/>
      <c r="G4410" s="79"/>
      <c r="H4410" s="290"/>
      <c r="I4410" s="74" t="str">
        <f t="shared" si="106"/>
        <v>11900</v>
      </c>
      <c r="J4410" s="218"/>
      <c r="K4410" s="218"/>
      <c r="L4410" s="218"/>
      <c r="M4410" s="218"/>
      <c r="N4410" s="218"/>
      <c r="O4410" s="218"/>
      <c r="P4410" s="218"/>
      <c r="Q4410" s="218"/>
    </row>
    <row r="4411" spans="2:17" x14ac:dyDescent="0.25">
      <c r="B4411" s="76"/>
      <c r="C4411" s="77"/>
      <c r="D4411" s="231"/>
      <c r="E4411" s="35"/>
      <c r="F4411" s="225"/>
      <c r="G4411" s="79"/>
      <c r="H4411" s="290"/>
      <c r="I4411" s="74" t="str">
        <f t="shared" si="106"/>
        <v>11900</v>
      </c>
      <c r="J4411" s="218"/>
      <c r="K4411" s="218"/>
      <c r="L4411" s="218"/>
      <c r="M4411" s="218"/>
      <c r="N4411" s="218"/>
      <c r="O4411" s="218"/>
      <c r="P4411" s="218"/>
      <c r="Q4411" s="218"/>
    </row>
    <row r="4412" spans="2:17" x14ac:dyDescent="0.25">
      <c r="B4412" s="76"/>
      <c r="C4412" s="77"/>
      <c r="D4412" s="231"/>
      <c r="E4412" s="35"/>
      <c r="F4412" s="225"/>
      <c r="G4412" s="79"/>
      <c r="H4412" s="290"/>
      <c r="I4412" s="74" t="str">
        <f t="shared" si="106"/>
        <v>11900</v>
      </c>
      <c r="J4412" s="218"/>
      <c r="K4412" s="218"/>
      <c r="L4412" s="218"/>
      <c r="M4412" s="218"/>
      <c r="N4412" s="218"/>
      <c r="O4412" s="218"/>
      <c r="P4412" s="218"/>
      <c r="Q4412" s="218"/>
    </row>
    <row r="4413" spans="2:17" x14ac:dyDescent="0.25">
      <c r="B4413" s="76"/>
      <c r="C4413" s="77"/>
      <c r="D4413" s="231"/>
      <c r="E4413" s="35"/>
      <c r="F4413" s="225"/>
      <c r="G4413" s="79"/>
      <c r="H4413" s="290"/>
      <c r="I4413" s="74" t="str">
        <f t="shared" si="106"/>
        <v>11900</v>
      </c>
      <c r="J4413" s="218"/>
      <c r="K4413" s="218"/>
      <c r="L4413" s="218"/>
      <c r="M4413" s="218"/>
      <c r="N4413" s="218"/>
      <c r="O4413" s="218"/>
      <c r="P4413" s="218"/>
      <c r="Q4413" s="218"/>
    </row>
    <row r="4414" spans="2:17" x14ac:dyDescent="0.25">
      <c r="B4414" s="76"/>
      <c r="C4414" s="77"/>
      <c r="D4414" s="231"/>
      <c r="E4414" s="35"/>
      <c r="F4414" s="225"/>
      <c r="G4414" s="79"/>
      <c r="H4414" s="290"/>
      <c r="I4414" s="74" t="str">
        <f t="shared" si="106"/>
        <v>11900</v>
      </c>
      <c r="J4414" s="218"/>
      <c r="K4414" s="218"/>
      <c r="L4414" s="218"/>
      <c r="M4414" s="218"/>
      <c r="N4414" s="218"/>
      <c r="O4414" s="218"/>
      <c r="P4414" s="218"/>
      <c r="Q4414" s="218"/>
    </row>
    <row r="4415" spans="2:17" x14ac:dyDescent="0.25">
      <c r="B4415" s="76"/>
      <c r="C4415" s="77"/>
      <c r="D4415" s="231"/>
      <c r="E4415" s="35"/>
      <c r="F4415" s="225"/>
      <c r="G4415" s="79"/>
      <c r="H4415" s="290"/>
      <c r="I4415" s="74" t="str">
        <f t="shared" si="106"/>
        <v>11900</v>
      </c>
      <c r="J4415" s="218"/>
      <c r="K4415" s="218"/>
      <c r="L4415" s="218"/>
      <c r="M4415" s="218"/>
      <c r="N4415" s="218"/>
      <c r="O4415" s="218"/>
      <c r="P4415" s="218"/>
      <c r="Q4415" s="218"/>
    </row>
    <row r="4416" spans="2:17" x14ac:dyDescent="0.25">
      <c r="B4416" s="76"/>
      <c r="C4416" s="77"/>
      <c r="D4416" s="231"/>
      <c r="E4416" s="35"/>
      <c r="F4416" s="225"/>
      <c r="G4416" s="79"/>
      <c r="H4416" s="290"/>
      <c r="I4416" s="74" t="str">
        <f t="shared" si="106"/>
        <v>11900</v>
      </c>
      <c r="J4416" s="218"/>
      <c r="K4416" s="218"/>
      <c r="L4416" s="218"/>
      <c r="M4416" s="218"/>
      <c r="N4416" s="218"/>
      <c r="O4416" s="218"/>
      <c r="P4416" s="218"/>
      <c r="Q4416" s="218"/>
    </row>
    <row r="4417" spans="2:17" x14ac:dyDescent="0.25">
      <c r="B4417" s="76"/>
      <c r="C4417" s="77"/>
      <c r="D4417" s="231"/>
      <c r="E4417" s="35"/>
      <c r="F4417" s="225"/>
      <c r="G4417" s="79"/>
      <c r="H4417" s="290"/>
      <c r="I4417" s="74" t="str">
        <f t="shared" si="106"/>
        <v>11900</v>
      </c>
      <c r="J4417" s="218"/>
      <c r="K4417" s="218"/>
      <c r="L4417" s="218"/>
      <c r="M4417" s="218"/>
      <c r="N4417" s="218"/>
      <c r="O4417" s="218"/>
      <c r="P4417" s="218"/>
      <c r="Q4417" s="218"/>
    </row>
    <row r="4418" spans="2:17" x14ac:dyDescent="0.25">
      <c r="B4418" s="76"/>
      <c r="C4418" s="77"/>
      <c r="D4418" s="231"/>
      <c r="E4418" s="35"/>
      <c r="F4418" s="225"/>
      <c r="G4418" s="79"/>
      <c r="H4418" s="290"/>
      <c r="I4418" s="74" t="str">
        <f t="shared" si="106"/>
        <v>11900</v>
      </c>
      <c r="J4418" s="218"/>
      <c r="K4418" s="218"/>
      <c r="L4418" s="218"/>
      <c r="M4418" s="218"/>
      <c r="N4418" s="218"/>
      <c r="O4418" s="218"/>
      <c r="P4418" s="218"/>
      <c r="Q4418" s="218"/>
    </row>
    <row r="4419" spans="2:17" x14ac:dyDescent="0.25">
      <c r="B4419" s="76"/>
      <c r="C4419" s="77"/>
      <c r="D4419" s="231"/>
      <c r="E4419" s="35"/>
      <c r="F4419" s="225"/>
      <c r="G4419" s="79"/>
      <c r="H4419" s="290"/>
      <c r="I4419" s="74" t="str">
        <f t="shared" si="106"/>
        <v>11900</v>
      </c>
      <c r="J4419" s="218"/>
      <c r="K4419" s="218"/>
      <c r="L4419" s="218"/>
      <c r="M4419" s="218"/>
      <c r="N4419" s="218"/>
      <c r="O4419" s="218"/>
      <c r="P4419" s="218"/>
      <c r="Q4419" s="218"/>
    </row>
    <row r="4420" spans="2:17" x14ac:dyDescent="0.25">
      <c r="B4420" s="76"/>
      <c r="C4420" s="77"/>
      <c r="D4420" s="231"/>
      <c r="E4420" s="35"/>
      <c r="F4420" s="225"/>
      <c r="G4420" s="79"/>
      <c r="H4420" s="290"/>
      <c r="I4420" s="74" t="str">
        <f t="shared" si="106"/>
        <v>11900</v>
      </c>
      <c r="J4420" s="218"/>
      <c r="K4420" s="218"/>
      <c r="L4420" s="218"/>
      <c r="M4420" s="218"/>
      <c r="N4420" s="218"/>
      <c r="O4420" s="218"/>
      <c r="P4420" s="218"/>
      <c r="Q4420" s="218"/>
    </row>
    <row r="4421" spans="2:17" x14ac:dyDescent="0.25">
      <c r="B4421" s="76"/>
      <c r="C4421" s="77"/>
      <c r="D4421" s="231"/>
      <c r="E4421" s="35"/>
      <c r="F4421" s="225"/>
      <c r="G4421" s="79"/>
      <c r="H4421" s="290"/>
      <c r="I4421" s="74" t="str">
        <f t="shared" si="106"/>
        <v>11900</v>
      </c>
      <c r="J4421" s="218"/>
      <c r="K4421" s="218"/>
      <c r="L4421" s="218"/>
      <c r="M4421" s="218"/>
      <c r="N4421" s="218"/>
      <c r="O4421" s="218"/>
      <c r="P4421" s="218"/>
      <c r="Q4421" s="218"/>
    </row>
    <row r="4422" spans="2:17" x14ac:dyDescent="0.25">
      <c r="B4422" s="76"/>
      <c r="C4422" s="77"/>
      <c r="D4422" s="231"/>
      <c r="E4422" s="35"/>
      <c r="F4422" s="225"/>
      <c r="G4422" s="79"/>
      <c r="H4422" s="290"/>
      <c r="I4422" s="74" t="str">
        <f t="shared" si="106"/>
        <v>11900</v>
      </c>
      <c r="J4422" s="218"/>
      <c r="K4422" s="218"/>
      <c r="L4422" s="218"/>
      <c r="M4422" s="218"/>
      <c r="N4422" s="218"/>
      <c r="O4422" s="218"/>
      <c r="P4422" s="218"/>
      <c r="Q4422" s="218"/>
    </row>
    <row r="4423" spans="2:17" x14ac:dyDescent="0.25">
      <c r="B4423" s="76"/>
      <c r="C4423" s="77"/>
      <c r="D4423" s="231"/>
      <c r="E4423" s="35"/>
      <c r="F4423" s="225"/>
      <c r="G4423" s="79"/>
      <c r="H4423" s="290"/>
      <c r="I4423" s="74" t="str">
        <f t="shared" si="106"/>
        <v>11900</v>
      </c>
      <c r="J4423" s="218"/>
      <c r="K4423" s="218"/>
      <c r="L4423" s="218"/>
      <c r="M4423" s="218"/>
      <c r="N4423" s="218"/>
      <c r="O4423" s="218"/>
      <c r="P4423" s="218"/>
      <c r="Q4423" s="218"/>
    </row>
    <row r="4424" spans="2:17" x14ac:dyDescent="0.25">
      <c r="B4424" s="76"/>
      <c r="C4424" s="77"/>
      <c r="D4424" s="231"/>
      <c r="E4424" s="35"/>
      <c r="F4424" s="225"/>
      <c r="G4424" s="79"/>
      <c r="H4424" s="290"/>
      <c r="I4424" s="74" t="str">
        <f t="shared" si="106"/>
        <v>11900</v>
      </c>
      <c r="J4424" s="218"/>
      <c r="K4424" s="218"/>
      <c r="L4424" s="218"/>
      <c r="M4424" s="218"/>
      <c r="N4424" s="218"/>
      <c r="O4424" s="218"/>
      <c r="P4424" s="218"/>
      <c r="Q4424" s="218"/>
    </row>
    <row r="4425" spans="2:17" x14ac:dyDescent="0.25">
      <c r="B4425" s="76"/>
      <c r="C4425" s="77"/>
      <c r="D4425" s="231"/>
      <c r="E4425" s="35"/>
      <c r="F4425" s="225"/>
      <c r="G4425" s="79"/>
      <c r="H4425" s="290"/>
      <c r="I4425" s="74" t="str">
        <f t="shared" si="106"/>
        <v>11900</v>
      </c>
      <c r="J4425" s="218"/>
      <c r="K4425" s="218"/>
      <c r="L4425" s="218"/>
      <c r="M4425" s="218"/>
      <c r="N4425" s="218"/>
      <c r="O4425" s="218"/>
      <c r="P4425" s="218"/>
      <c r="Q4425" s="218"/>
    </row>
    <row r="4426" spans="2:17" x14ac:dyDescent="0.25">
      <c r="B4426" s="76"/>
      <c r="C4426" s="77"/>
      <c r="D4426" s="231"/>
      <c r="E4426" s="35"/>
      <c r="F4426" s="225"/>
      <c r="G4426" s="79"/>
      <c r="H4426" s="290"/>
      <c r="I4426" s="74" t="str">
        <f t="shared" si="106"/>
        <v>11900</v>
      </c>
      <c r="J4426" s="218"/>
      <c r="K4426" s="218"/>
      <c r="L4426" s="218"/>
      <c r="M4426" s="218"/>
      <c r="N4426" s="218"/>
      <c r="O4426" s="218"/>
      <c r="P4426" s="218"/>
      <c r="Q4426" s="218"/>
    </row>
    <row r="4427" spans="2:17" x14ac:dyDescent="0.25">
      <c r="B4427" s="76"/>
      <c r="C4427" s="77"/>
      <c r="D4427" s="231"/>
      <c r="E4427" s="35"/>
      <c r="F4427" s="225"/>
      <c r="G4427" s="79"/>
      <c r="H4427" s="290"/>
      <c r="I4427" s="74" t="str">
        <f t="shared" si="106"/>
        <v>11900</v>
      </c>
      <c r="J4427" s="218"/>
      <c r="K4427" s="218"/>
      <c r="L4427" s="218"/>
      <c r="M4427" s="218"/>
      <c r="N4427" s="218"/>
      <c r="O4427" s="218"/>
      <c r="P4427" s="218"/>
      <c r="Q4427" s="218"/>
    </row>
    <row r="4428" spans="2:17" x14ac:dyDescent="0.25">
      <c r="B4428" s="76"/>
      <c r="C4428" s="77"/>
      <c r="D4428" s="231"/>
      <c r="E4428" s="35"/>
      <c r="F4428" s="225"/>
      <c r="G4428" s="79"/>
      <c r="H4428" s="290"/>
      <c r="I4428" s="74" t="str">
        <f t="shared" si="106"/>
        <v>11900</v>
      </c>
      <c r="J4428" s="218"/>
      <c r="K4428" s="218"/>
      <c r="L4428" s="218"/>
      <c r="M4428" s="218"/>
      <c r="N4428" s="218"/>
      <c r="O4428" s="218"/>
      <c r="P4428" s="218"/>
      <c r="Q4428" s="218"/>
    </row>
    <row r="4429" spans="2:17" x14ac:dyDescent="0.25">
      <c r="B4429" s="76"/>
      <c r="C4429" s="77"/>
      <c r="D4429" s="231"/>
      <c r="E4429" s="35"/>
      <c r="F4429" s="225"/>
      <c r="G4429" s="79"/>
      <c r="H4429" s="290"/>
      <c r="I4429" s="74" t="str">
        <f t="shared" si="106"/>
        <v>11900</v>
      </c>
      <c r="J4429" s="218"/>
      <c r="K4429" s="218"/>
      <c r="L4429" s="218"/>
      <c r="M4429" s="218"/>
      <c r="N4429" s="218"/>
      <c r="O4429" s="218"/>
      <c r="P4429" s="218"/>
      <c r="Q4429" s="218"/>
    </row>
    <row r="4430" spans="2:17" x14ac:dyDescent="0.25">
      <c r="B4430" s="76"/>
      <c r="C4430" s="77"/>
      <c r="D4430" s="231"/>
      <c r="E4430" s="35"/>
      <c r="F4430" s="225"/>
      <c r="G4430" s="79"/>
      <c r="H4430" s="290"/>
      <c r="I4430" s="74" t="str">
        <f t="shared" si="106"/>
        <v>11900</v>
      </c>
      <c r="J4430" s="218"/>
      <c r="K4430" s="218"/>
      <c r="L4430" s="218"/>
      <c r="M4430" s="218"/>
      <c r="N4430" s="218"/>
      <c r="O4430" s="218"/>
      <c r="P4430" s="218"/>
      <c r="Q4430" s="218"/>
    </row>
    <row r="4431" spans="2:17" x14ac:dyDescent="0.25">
      <c r="B4431" s="76"/>
      <c r="C4431" s="77"/>
      <c r="D4431" s="231"/>
      <c r="E4431" s="35"/>
      <c r="F4431" s="225"/>
      <c r="G4431" s="79"/>
      <c r="H4431" s="290"/>
      <c r="I4431" s="74" t="str">
        <f t="shared" ref="I4431:I4494" si="107">MONTH(D4431)&amp;YEAR(D4431)&amp;G4431</f>
        <v>11900</v>
      </c>
      <c r="J4431" s="218"/>
      <c r="K4431" s="218"/>
      <c r="L4431" s="218"/>
      <c r="M4431" s="218"/>
      <c r="N4431" s="218"/>
      <c r="O4431" s="218"/>
      <c r="P4431" s="218"/>
      <c r="Q4431" s="218"/>
    </row>
    <row r="4432" spans="2:17" x14ac:dyDescent="0.25">
      <c r="B4432" s="76"/>
      <c r="C4432" s="77"/>
      <c r="D4432" s="231"/>
      <c r="E4432" s="35"/>
      <c r="F4432" s="225"/>
      <c r="G4432" s="79"/>
      <c r="H4432" s="290"/>
      <c r="I4432" s="74" t="str">
        <f t="shared" si="107"/>
        <v>11900</v>
      </c>
      <c r="J4432" s="218"/>
      <c r="K4432" s="218"/>
      <c r="L4432" s="218"/>
      <c r="M4432" s="218"/>
      <c r="N4432" s="218"/>
      <c r="O4432" s="218"/>
      <c r="P4432" s="218"/>
      <c r="Q4432" s="218"/>
    </row>
    <row r="4433" spans="2:17" x14ac:dyDescent="0.25">
      <c r="B4433" s="76"/>
      <c r="C4433" s="77"/>
      <c r="D4433" s="231"/>
      <c r="E4433" s="35"/>
      <c r="F4433" s="225"/>
      <c r="G4433" s="79"/>
      <c r="H4433" s="290"/>
      <c r="I4433" s="74" t="str">
        <f t="shared" si="107"/>
        <v>11900</v>
      </c>
      <c r="J4433" s="218"/>
      <c r="K4433" s="218"/>
      <c r="L4433" s="218"/>
      <c r="M4433" s="218"/>
      <c r="N4433" s="218"/>
      <c r="O4433" s="218"/>
      <c r="P4433" s="218"/>
      <c r="Q4433" s="218"/>
    </row>
    <row r="4434" spans="2:17" x14ac:dyDescent="0.25">
      <c r="B4434" s="76"/>
      <c r="C4434" s="77"/>
      <c r="D4434" s="231"/>
      <c r="E4434" s="35"/>
      <c r="F4434" s="225"/>
      <c r="G4434" s="79"/>
      <c r="H4434" s="290"/>
      <c r="I4434" s="74" t="str">
        <f t="shared" si="107"/>
        <v>11900</v>
      </c>
      <c r="J4434" s="218"/>
      <c r="K4434" s="218"/>
      <c r="L4434" s="218"/>
      <c r="M4434" s="218"/>
      <c r="N4434" s="218"/>
      <c r="O4434" s="218"/>
      <c r="P4434" s="218"/>
      <c r="Q4434" s="218"/>
    </row>
    <row r="4435" spans="2:17" x14ac:dyDescent="0.25">
      <c r="B4435" s="76"/>
      <c r="C4435" s="77"/>
      <c r="D4435" s="231"/>
      <c r="E4435" s="35"/>
      <c r="F4435" s="225"/>
      <c r="G4435" s="79"/>
      <c r="H4435" s="290"/>
      <c r="I4435" s="74" t="str">
        <f t="shared" si="107"/>
        <v>11900</v>
      </c>
      <c r="J4435" s="218"/>
      <c r="K4435" s="218"/>
      <c r="L4435" s="218"/>
      <c r="M4435" s="218"/>
      <c r="N4435" s="218"/>
      <c r="O4435" s="218"/>
      <c r="P4435" s="218"/>
      <c r="Q4435" s="218"/>
    </row>
    <row r="4436" spans="2:17" x14ac:dyDescent="0.25">
      <c r="B4436" s="76"/>
      <c r="C4436" s="77"/>
      <c r="D4436" s="231"/>
      <c r="E4436" s="35"/>
      <c r="F4436" s="225"/>
      <c r="G4436" s="79"/>
      <c r="H4436" s="290"/>
      <c r="I4436" s="74" t="str">
        <f t="shared" si="107"/>
        <v>11900</v>
      </c>
      <c r="J4436" s="218"/>
      <c r="K4436" s="218"/>
      <c r="L4436" s="218"/>
      <c r="M4436" s="218"/>
      <c r="N4436" s="218"/>
      <c r="O4436" s="218"/>
      <c r="P4436" s="218"/>
      <c r="Q4436" s="218"/>
    </row>
    <row r="4437" spans="2:17" x14ac:dyDescent="0.25">
      <c r="B4437" s="76"/>
      <c r="C4437" s="77"/>
      <c r="D4437" s="231"/>
      <c r="E4437" s="35"/>
      <c r="F4437" s="225"/>
      <c r="G4437" s="79"/>
      <c r="H4437" s="290"/>
      <c r="I4437" s="74" t="str">
        <f t="shared" si="107"/>
        <v>11900</v>
      </c>
      <c r="J4437" s="218"/>
      <c r="K4437" s="218"/>
      <c r="L4437" s="218"/>
      <c r="M4437" s="218"/>
      <c r="N4437" s="218"/>
      <c r="O4437" s="218"/>
      <c r="P4437" s="218"/>
      <c r="Q4437" s="218"/>
    </row>
    <row r="4438" spans="2:17" x14ac:dyDescent="0.25">
      <c r="B4438" s="76"/>
      <c r="C4438" s="77"/>
      <c r="D4438" s="231"/>
      <c r="E4438" s="35"/>
      <c r="F4438" s="225"/>
      <c r="G4438" s="79"/>
      <c r="H4438" s="290"/>
      <c r="I4438" s="74" t="str">
        <f t="shared" si="107"/>
        <v>11900</v>
      </c>
      <c r="J4438" s="218"/>
      <c r="K4438" s="218"/>
      <c r="L4438" s="218"/>
      <c r="M4438" s="218"/>
      <c r="N4438" s="218"/>
      <c r="O4438" s="218"/>
      <c r="P4438" s="218"/>
      <c r="Q4438" s="218"/>
    </row>
    <row r="4439" spans="2:17" x14ac:dyDescent="0.25">
      <c r="B4439" s="76"/>
      <c r="C4439" s="77"/>
      <c r="D4439" s="231"/>
      <c r="E4439" s="35"/>
      <c r="F4439" s="225"/>
      <c r="G4439" s="79"/>
      <c r="H4439" s="290"/>
      <c r="I4439" s="74" t="str">
        <f t="shared" si="107"/>
        <v>11900</v>
      </c>
      <c r="J4439" s="218"/>
      <c r="K4439" s="218"/>
      <c r="L4439" s="218"/>
      <c r="M4439" s="218"/>
      <c r="N4439" s="218"/>
      <c r="O4439" s="218"/>
      <c r="P4439" s="218"/>
      <c r="Q4439" s="218"/>
    </row>
    <row r="4440" spans="2:17" x14ac:dyDescent="0.25">
      <c r="B4440" s="76"/>
      <c r="C4440" s="77"/>
      <c r="D4440" s="231"/>
      <c r="E4440" s="35"/>
      <c r="F4440" s="225"/>
      <c r="G4440" s="79"/>
      <c r="H4440" s="290"/>
      <c r="I4440" s="74" t="str">
        <f t="shared" si="107"/>
        <v>11900</v>
      </c>
      <c r="J4440" s="218"/>
      <c r="K4440" s="218"/>
      <c r="L4440" s="218"/>
      <c r="M4440" s="218"/>
      <c r="N4440" s="218"/>
      <c r="O4440" s="218"/>
      <c r="P4440" s="218"/>
      <c r="Q4440" s="218"/>
    </row>
    <row r="4441" spans="2:17" x14ac:dyDescent="0.25">
      <c r="B4441" s="76"/>
      <c r="C4441" s="77"/>
      <c r="D4441" s="231"/>
      <c r="E4441" s="35"/>
      <c r="F4441" s="225"/>
      <c r="G4441" s="79"/>
      <c r="H4441" s="290"/>
      <c r="I4441" s="74" t="str">
        <f t="shared" si="107"/>
        <v>11900</v>
      </c>
      <c r="J4441" s="218"/>
      <c r="K4441" s="218"/>
      <c r="L4441" s="218"/>
      <c r="M4441" s="218"/>
      <c r="N4441" s="218"/>
      <c r="O4441" s="218"/>
      <c r="P4441" s="218"/>
      <c r="Q4441" s="218"/>
    </row>
    <row r="4442" spans="2:17" x14ac:dyDescent="0.25">
      <c r="B4442" s="76"/>
      <c r="C4442" s="77"/>
      <c r="D4442" s="231"/>
      <c r="E4442" s="35"/>
      <c r="F4442" s="225"/>
      <c r="G4442" s="79"/>
      <c r="H4442" s="290"/>
      <c r="I4442" s="74" t="str">
        <f t="shared" si="107"/>
        <v>11900</v>
      </c>
      <c r="J4442" s="218"/>
      <c r="K4442" s="218"/>
      <c r="L4442" s="218"/>
      <c r="M4442" s="218"/>
      <c r="N4442" s="218"/>
      <c r="O4442" s="218"/>
      <c r="P4442" s="218"/>
      <c r="Q4442" s="218"/>
    </row>
    <row r="4443" spans="2:17" x14ac:dyDescent="0.25">
      <c r="B4443" s="76"/>
      <c r="C4443" s="77"/>
      <c r="D4443" s="231"/>
      <c r="E4443" s="35"/>
      <c r="F4443" s="225"/>
      <c r="G4443" s="79"/>
      <c r="H4443" s="290"/>
      <c r="I4443" s="74" t="str">
        <f t="shared" si="107"/>
        <v>11900</v>
      </c>
      <c r="J4443" s="218"/>
      <c r="K4443" s="218"/>
      <c r="L4443" s="218"/>
      <c r="M4443" s="218"/>
      <c r="N4443" s="218"/>
      <c r="O4443" s="218"/>
      <c r="P4443" s="218"/>
      <c r="Q4443" s="218"/>
    </row>
    <row r="4444" spans="2:17" x14ac:dyDescent="0.25">
      <c r="B4444" s="76"/>
      <c r="C4444" s="77"/>
      <c r="D4444" s="231"/>
      <c r="E4444" s="35"/>
      <c r="F4444" s="225"/>
      <c r="G4444" s="79"/>
      <c r="H4444" s="290"/>
      <c r="I4444" s="74" t="str">
        <f t="shared" si="107"/>
        <v>11900</v>
      </c>
      <c r="J4444" s="218"/>
      <c r="K4444" s="218"/>
      <c r="L4444" s="218"/>
      <c r="M4444" s="218"/>
      <c r="N4444" s="218"/>
      <c r="O4444" s="218"/>
      <c r="P4444" s="218"/>
      <c r="Q4444" s="218"/>
    </row>
    <row r="4445" spans="2:17" x14ac:dyDescent="0.25">
      <c r="B4445" s="76"/>
      <c r="C4445" s="77"/>
      <c r="D4445" s="231"/>
      <c r="E4445" s="35"/>
      <c r="F4445" s="225"/>
      <c r="G4445" s="79"/>
      <c r="H4445" s="290"/>
      <c r="I4445" s="74" t="str">
        <f t="shared" si="107"/>
        <v>11900</v>
      </c>
      <c r="J4445" s="218"/>
      <c r="K4445" s="218"/>
      <c r="L4445" s="218"/>
      <c r="M4445" s="218"/>
      <c r="N4445" s="218"/>
      <c r="O4445" s="218"/>
      <c r="P4445" s="218"/>
      <c r="Q4445" s="218"/>
    </row>
    <row r="4446" spans="2:17" x14ac:dyDescent="0.25">
      <c r="B4446" s="76"/>
      <c r="C4446" s="77"/>
      <c r="D4446" s="231"/>
      <c r="E4446" s="35"/>
      <c r="F4446" s="225"/>
      <c r="G4446" s="79"/>
      <c r="H4446" s="290"/>
      <c r="I4446" s="74" t="str">
        <f t="shared" si="107"/>
        <v>11900</v>
      </c>
      <c r="J4446" s="218"/>
      <c r="K4446" s="218"/>
      <c r="L4446" s="218"/>
      <c r="M4446" s="218"/>
      <c r="N4446" s="218"/>
      <c r="O4446" s="218"/>
      <c r="P4446" s="218"/>
      <c r="Q4446" s="218"/>
    </row>
    <row r="4447" spans="2:17" x14ac:dyDescent="0.25">
      <c r="B4447" s="76"/>
      <c r="C4447" s="77"/>
      <c r="D4447" s="231"/>
      <c r="E4447" s="35"/>
      <c r="F4447" s="225"/>
      <c r="G4447" s="79"/>
      <c r="H4447" s="290"/>
      <c r="I4447" s="74" t="str">
        <f t="shared" si="107"/>
        <v>11900</v>
      </c>
      <c r="J4447" s="218"/>
      <c r="K4447" s="218"/>
      <c r="L4447" s="218"/>
      <c r="M4447" s="218"/>
      <c r="N4447" s="218"/>
      <c r="O4447" s="218"/>
      <c r="P4447" s="218"/>
      <c r="Q4447" s="218"/>
    </row>
    <row r="4448" spans="2:17" x14ac:dyDescent="0.25">
      <c r="B4448" s="76"/>
      <c r="C4448" s="77"/>
      <c r="D4448" s="231"/>
      <c r="E4448" s="35"/>
      <c r="F4448" s="225"/>
      <c r="G4448" s="79"/>
      <c r="H4448" s="290"/>
      <c r="I4448" s="74" t="str">
        <f t="shared" si="107"/>
        <v>11900</v>
      </c>
      <c r="J4448" s="218"/>
      <c r="K4448" s="218"/>
      <c r="L4448" s="218"/>
      <c r="M4448" s="218"/>
      <c r="N4448" s="218"/>
      <c r="O4448" s="218"/>
      <c r="P4448" s="218"/>
      <c r="Q4448" s="218"/>
    </row>
    <row r="4449" spans="2:17" x14ac:dyDescent="0.25">
      <c r="B4449" s="76"/>
      <c r="C4449" s="77"/>
      <c r="D4449" s="231"/>
      <c r="E4449" s="35"/>
      <c r="F4449" s="225"/>
      <c r="G4449" s="79"/>
      <c r="H4449" s="290"/>
      <c r="I4449" s="74" t="str">
        <f t="shared" si="107"/>
        <v>11900</v>
      </c>
      <c r="J4449" s="218"/>
      <c r="K4449" s="218"/>
      <c r="L4449" s="218"/>
      <c r="M4449" s="218"/>
      <c r="N4449" s="218"/>
      <c r="O4449" s="218"/>
      <c r="P4449" s="218"/>
      <c r="Q4449" s="218"/>
    </row>
    <row r="4450" spans="2:17" x14ac:dyDescent="0.25">
      <c r="B4450" s="76"/>
      <c r="C4450" s="77"/>
      <c r="D4450" s="231"/>
      <c r="E4450" s="35"/>
      <c r="F4450" s="225"/>
      <c r="G4450" s="79"/>
      <c r="H4450" s="290"/>
      <c r="I4450" s="74" t="str">
        <f t="shared" si="107"/>
        <v>11900</v>
      </c>
      <c r="J4450" s="218"/>
      <c r="K4450" s="218"/>
      <c r="L4450" s="218"/>
      <c r="M4450" s="218"/>
      <c r="N4450" s="218"/>
      <c r="O4450" s="218"/>
      <c r="P4450" s="218"/>
      <c r="Q4450" s="218"/>
    </row>
    <row r="4451" spans="2:17" x14ac:dyDescent="0.25">
      <c r="B4451" s="76"/>
      <c r="C4451" s="77"/>
      <c r="D4451" s="231"/>
      <c r="E4451" s="35"/>
      <c r="F4451" s="225"/>
      <c r="G4451" s="79"/>
      <c r="H4451" s="290"/>
      <c r="I4451" s="74" t="str">
        <f t="shared" si="107"/>
        <v>11900</v>
      </c>
      <c r="J4451" s="218"/>
      <c r="K4451" s="218"/>
      <c r="L4451" s="218"/>
      <c r="M4451" s="218"/>
      <c r="N4451" s="218"/>
      <c r="O4451" s="218"/>
      <c r="P4451" s="218"/>
      <c r="Q4451" s="218"/>
    </row>
    <row r="4452" spans="2:17" x14ac:dyDescent="0.25">
      <c r="B4452" s="76"/>
      <c r="C4452" s="77"/>
      <c r="D4452" s="231"/>
      <c r="E4452" s="35"/>
      <c r="F4452" s="225"/>
      <c r="G4452" s="79"/>
      <c r="H4452" s="290"/>
      <c r="I4452" s="74" t="str">
        <f t="shared" si="107"/>
        <v>11900</v>
      </c>
      <c r="J4452" s="218"/>
      <c r="K4452" s="218"/>
      <c r="L4452" s="218"/>
      <c r="M4452" s="218"/>
      <c r="N4452" s="218"/>
      <c r="O4452" s="218"/>
      <c r="P4452" s="218"/>
      <c r="Q4452" s="218"/>
    </row>
    <row r="4453" spans="2:17" x14ac:dyDescent="0.25">
      <c r="B4453" s="76"/>
      <c r="C4453" s="77"/>
      <c r="D4453" s="231"/>
      <c r="E4453" s="35"/>
      <c r="F4453" s="225"/>
      <c r="G4453" s="79"/>
      <c r="H4453" s="290"/>
      <c r="I4453" s="74" t="str">
        <f t="shared" si="107"/>
        <v>11900</v>
      </c>
      <c r="J4453" s="218"/>
      <c r="K4453" s="218"/>
      <c r="L4453" s="218"/>
      <c r="M4453" s="218"/>
      <c r="N4453" s="218"/>
      <c r="O4453" s="218"/>
      <c r="P4453" s="218"/>
      <c r="Q4453" s="218"/>
    </row>
    <row r="4454" spans="2:17" x14ac:dyDescent="0.25">
      <c r="B4454" s="76"/>
      <c r="C4454" s="77"/>
      <c r="D4454" s="231"/>
      <c r="E4454" s="35"/>
      <c r="F4454" s="225"/>
      <c r="G4454" s="79"/>
      <c r="H4454" s="290"/>
      <c r="I4454" s="74" t="str">
        <f t="shared" si="107"/>
        <v>11900</v>
      </c>
      <c r="J4454" s="218"/>
      <c r="K4454" s="218"/>
      <c r="L4454" s="218"/>
      <c r="M4454" s="218"/>
      <c r="N4454" s="218"/>
      <c r="O4454" s="218"/>
      <c r="P4454" s="218"/>
      <c r="Q4454" s="218"/>
    </row>
    <row r="4455" spans="2:17" x14ac:dyDescent="0.25">
      <c r="B4455" s="76"/>
      <c r="C4455" s="77"/>
      <c r="D4455" s="231"/>
      <c r="E4455" s="35"/>
      <c r="F4455" s="225"/>
      <c r="G4455" s="79"/>
      <c r="H4455" s="290"/>
      <c r="I4455" s="74" t="str">
        <f t="shared" si="107"/>
        <v>11900</v>
      </c>
      <c r="J4455" s="218"/>
      <c r="K4455" s="218"/>
      <c r="L4455" s="218"/>
      <c r="M4455" s="218"/>
      <c r="N4455" s="218"/>
      <c r="O4455" s="218"/>
      <c r="P4455" s="218"/>
      <c r="Q4455" s="218"/>
    </row>
    <row r="4456" spans="2:17" x14ac:dyDescent="0.25">
      <c r="B4456" s="76"/>
      <c r="C4456" s="77"/>
      <c r="D4456" s="231"/>
      <c r="E4456" s="35"/>
      <c r="F4456" s="225"/>
      <c r="G4456" s="79"/>
      <c r="H4456" s="290"/>
      <c r="I4456" s="74" t="str">
        <f t="shared" si="107"/>
        <v>11900</v>
      </c>
      <c r="J4456" s="218"/>
      <c r="K4456" s="218"/>
      <c r="L4456" s="218"/>
      <c r="M4456" s="218"/>
      <c r="N4456" s="218"/>
      <c r="O4456" s="218"/>
      <c r="P4456" s="218"/>
      <c r="Q4456" s="218"/>
    </row>
    <row r="4457" spans="2:17" x14ac:dyDescent="0.25">
      <c r="B4457" s="76"/>
      <c r="C4457" s="77"/>
      <c r="D4457" s="231"/>
      <c r="E4457" s="35"/>
      <c r="F4457" s="225"/>
      <c r="G4457" s="79"/>
      <c r="H4457" s="290"/>
      <c r="I4457" s="74" t="str">
        <f t="shared" si="107"/>
        <v>11900</v>
      </c>
      <c r="J4457" s="218"/>
      <c r="K4457" s="218"/>
      <c r="L4457" s="218"/>
      <c r="M4457" s="218"/>
      <c r="N4457" s="218"/>
      <c r="O4457" s="218"/>
      <c r="P4457" s="218"/>
      <c r="Q4457" s="218"/>
    </row>
    <row r="4458" spans="2:17" x14ac:dyDescent="0.25">
      <c r="B4458" s="76"/>
      <c r="C4458" s="77"/>
      <c r="D4458" s="231"/>
      <c r="E4458" s="35"/>
      <c r="F4458" s="225"/>
      <c r="G4458" s="79"/>
      <c r="H4458" s="290"/>
      <c r="I4458" s="74" t="str">
        <f t="shared" si="107"/>
        <v>11900</v>
      </c>
      <c r="J4458" s="218"/>
      <c r="K4458" s="218"/>
      <c r="L4458" s="218"/>
      <c r="M4458" s="218"/>
      <c r="N4458" s="218"/>
      <c r="O4458" s="218"/>
      <c r="P4458" s="218"/>
      <c r="Q4458" s="218"/>
    </row>
    <row r="4459" spans="2:17" x14ac:dyDescent="0.25">
      <c r="B4459" s="76"/>
      <c r="C4459" s="77"/>
      <c r="D4459" s="231"/>
      <c r="E4459" s="35"/>
      <c r="F4459" s="225"/>
      <c r="G4459" s="79"/>
      <c r="H4459" s="290"/>
      <c r="I4459" s="74" t="str">
        <f t="shared" si="107"/>
        <v>11900</v>
      </c>
      <c r="J4459" s="218"/>
      <c r="K4459" s="218"/>
      <c r="L4459" s="218"/>
      <c r="M4459" s="218"/>
      <c r="N4459" s="218"/>
      <c r="O4459" s="218"/>
      <c r="P4459" s="218"/>
      <c r="Q4459" s="218"/>
    </row>
    <row r="4460" spans="2:17" x14ac:dyDescent="0.25">
      <c r="B4460" s="76"/>
      <c r="C4460" s="77"/>
      <c r="D4460" s="231"/>
      <c r="E4460" s="35"/>
      <c r="F4460" s="225"/>
      <c r="G4460" s="79"/>
      <c r="H4460" s="290"/>
      <c r="I4460" s="74" t="str">
        <f t="shared" si="107"/>
        <v>11900</v>
      </c>
      <c r="J4460" s="218"/>
      <c r="K4460" s="218"/>
      <c r="L4460" s="218"/>
      <c r="M4460" s="218"/>
      <c r="N4460" s="218"/>
      <c r="O4460" s="218"/>
      <c r="P4460" s="218"/>
      <c r="Q4460" s="218"/>
    </row>
    <row r="4461" spans="2:17" x14ac:dyDescent="0.25">
      <c r="B4461" s="76"/>
      <c r="C4461" s="77"/>
      <c r="D4461" s="231"/>
      <c r="E4461" s="35"/>
      <c r="F4461" s="225"/>
      <c r="G4461" s="79"/>
      <c r="H4461" s="290"/>
      <c r="I4461" s="74" t="str">
        <f t="shared" si="107"/>
        <v>11900</v>
      </c>
      <c r="J4461" s="218"/>
      <c r="K4461" s="218"/>
      <c r="L4461" s="218"/>
      <c r="M4461" s="218"/>
      <c r="N4461" s="218"/>
      <c r="O4461" s="218"/>
      <c r="P4461" s="218"/>
      <c r="Q4461" s="218"/>
    </row>
    <row r="4462" spans="2:17" x14ac:dyDescent="0.25">
      <c r="B4462" s="76"/>
      <c r="C4462" s="77"/>
      <c r="D4462" s="231"/>
      <c r="E4462" s="35"/>
      <c r="F4462" s="225"/>
      <c r="G4462" s="79"/>
      <c r="H4462" s="290"/>
      <c r="I4462" s="74" t="str">
        <f t="shared" si="107"/>
        <v>11900</v>
      </c>
      <c r="J4462" s="218"/>
      <c r="K4462" s="218"/>
      <c r="L4462" s="218"/>
      <c r="M4462" s="218"/>
      <c r="N4462" s="218"/>
      <c r="O4462" s="218"/>
      <c r="P4462" s="218"/>
      <c r="Q4462" s="218"/>
    </row>
    <row r="4463" spans="2:17" x14ac:dyDescent="0.25">
      <c r="B4463" s="76"/>
      <c r="C4463" s="77"/>
      <c r="D4463" s="231"/>
      <c r="E4463" s="35"/>
      <c r="F4463" s="225"/>
      <c r="G4463" s="79"/>
      <c r="H4463" s="290"/>
      <c r="I4463" s="74" t="str">
        <f t="shared" si="107"/>
        <v>11900</v>
      </c>
      <c r="J4463" s="218"/>
      <c r="K4463" s="218"/>
      <c r="L4463" s="218"/>
      <c r="M4463" s="218"/>
      <c r="N4463" s="218"/>
      <c r="O4463" s="218"/>
      <c r="P4463" s="218"/>
      <c r="Q4463" s="218"/>
    </row>
    <row r="4464" spans="2:17" x14ac:dyDescent="0.25">
      <c r="B4464" s="76"/>
      <c r="C4464" s="77"/>
      <c r="D4464" s="231"/>
      <c r="E4464" s="35"/>
      <c r="F4464" s="225"/>
      <c r="G4464" s="79"/>
      <c r="H4464" s="290"/>
      <c r="I4464" s="74" t="str">
        <f t="shared" si="107"/>
        <v>11900</v>
      </c>
      <c r="J4464" s="218"/>
      <c r="K4464" s="218"/>
      <c r="L4464" s="218"/>
      <c r="M4464" s="218"/>
      <c r="N4464" s="218"/>
      <c r="O4464" s="218"/>
      <c r="P4464" s="218"/>
      <c r="Q4464" s="218"/>
    </row>
    <row r="4465" spans="2:17" x14ac:dyDescent="0.25">
      <c r="B4465" s="76"/>
      <c r="C4465" s="77"/>
      <c r="D4465" s="231"/>
      <c r="E4465" s="35"/>
      <c r="F4465" s="225"/>
      <c r="G4465" s="79"/>
      <c r="H4465" s="290"/>
      <c r="I4465" s="74" t="str">
        <f t="shared" si="107"/>
        <v>11900</v>
      </c>
      <c r="J4465" s="218"/>
      <c r="K4465" s="218"/>
      <c r="L4465" s="218"/>
      <c r="M4465" s="218"/>
      <c r="N4465" s="218"/>
      <c r="O4465" s="218"/>
      <c r="P4465" s="218"/>
      <c r="Q4465" s="218"/>
    </row>
    <row r="4466" spans="2:17" x14ac:dyDescent="0.25">
      <c r="B4466" s="76"/>
      <c r="C4466" s="77"/>
      <c r="D4466" s="231"/>
      <c r="E4466" s="35"/>
      <c r="F4466" s="225"/>
      <c r="G4466" s="79"/>
      <c r="H4466" s="290"/>
      <c r="I4466" s="74" t="str">
        <f t="shared" si="107"/>
        <v>11900</v>
      </c>
      <c r="J4466" s="218"/>
      <c r="K4466" s="218"/>
      <c r="L4466" s="218"/>
      <c r="M4466" s="218"/>
      <c r="N4466" s="218"/>
      <c r="O4466" s="218"/>
      <c r="P4466" s="218"/>
      <c r="Q4466" s="218"/>
    </row>
    <row r="4467" spans="2:17" x14ac:dyDescent="0.25">
      <c r="B4467" s="76"/>
      <c r="C4467" s="77"/>
      <c r="D4467" s="231"/>
      <c r="E4467" s="35"/>
      <c r="F4467" s="225"/>
      <c r="G4467" s="79"/>
      <c r="H4467" s="290"/>
      <c r="I4467" s="74" t="str">
        <f t="shared" si="107"/>
        <v>11900</v>
      </c>
      <c r="J4467" s="218"/>
      <c r="K4467" s="218"/>
      <c r="L4467" s="218"/>
      <c r="M4467" s="218"/>
      <c r="N4467" s="218"/>
      <c r="O4467" s="218"/>
      <c r="P4467" s="218"/>
      <c r="Q4467" s="218"/>
    </row>
    <row r="4468" spans="2:17" x14ac:dyDescent="0.25">
      <c r="B4468" s="76"/>
      <c r="C4468" s="77"/>
      <c r="D4468" s="231"/>
      <c r="E4468" s="35"/>
      <c r="F4468" s="225"/>
      <c r="G4468" s="79"/>
      <c r="H4468" s="290"/>
      <c r="I4468" s="74" t="str">
        <f t="shared" si="107"/>
        <v>11900</v>
      </c>
      <c r="J4468" s="218"/>
      <c r="K4468" s="218"/>
      <c r="L4468" s="218"/>
      <c r="M4468" s="218"/>
      <c r="N4468" s="218"/>
      <c r="O4468" s="218"/>
      <c r="P4468" s="218"/>
      <c r="Q4468" s="218"/>
    </row>
    <row r="4469" spans="2:17" x14ac:dyDescent="0.25">
      <c r="B4469" s="76"/>
      <c r="C4469" s="77"/>
      <c r="D4469" s="231"/>
      <c r="E4469" s="35"/>
      <c r="F4469" s="225"/>
      <c r="G4469" s="79"/>
      <c r="H4469" s="290"/>
      <c r="I4469" s="74" t="str">
        <f t="shared" si="107"/>
        <v>11900</v>
      </c>
      <c r="J4469" s="218"/>
      <c r="K4469" s="218"/>
      <c r="L4469" s="218"/>
      <c r="M4469" s="218"/>
      <c r="N4469" s="218"/>
      <c r="O4469" s="218"/>
      <c r="P4469" s="218"/>
      <c r="Q4469" s="218"/>
    </row>
    <row r="4470" spans="2:17" x14ac:dyDescent="0.25">
      <c r="B4470" s="76"/>
      <c r="C4470" s="77"/>
      <c r="D4470" s="231"/>
      <c r="E4470" s="35"/>
      <c r="F4470" s="225"/>
      <c r="G4470" s="79"/>
      <c r="H4470" s="290"/>
      <c r="I4470" s="74" t="str">
        <f t="shared" si="107"/>
        <v>11900</v>
      </c>
      <c r="J4470" s="218"/>
      <c r="K4470" s="218"/>
      <c r="L4470" s="218"/>
      <c r="M4470" s="218"/>
      <c r="N4470" s="218"/>
      <c r="O4470" s="218"/>
      <c r="P4470" s="218"/>
      <c r="Q4470" s="218"/>
    </row>
    <row r="4471" spans="2:17" x14ac:dyDescent="0.25">
      <c r="B4471" s="76"/>
      <c r="C4471" s="77"/>
      <c r="D4471" s="231"/>
      <c r="E4471" s="35"/>
      <c r="F4471" s="225"/>
      <c r="G4471" s="79"/>
      <c r="H4471" s="290"/>
      <c r="I4471" s="74" t="str">
        <f t="shared" si="107"/>
        <v>11900</v>
      </c>
      <c r="J4471" s="218"/>
      <c r="K4471" s="218"/>
      <c r="L4471" s="218"/>
      <c r="M4471" s="218"/>
      <c r="N4471" s="218"/>
      <c r="O4471" s="218"/>
      <c r="P4471" s="218"/>
      <c r="Q4471" s="218"/>
    </row>
    <row r="4472" spans="2:17" x14ac:dyDescent="0.25">
      <c r="B4472" s="76"/>
      <c r="C4472" s="77"/>
      <c r="D4472" s="231"/>
      <c r="E4472" s="35"/>
      <c r="F4472" s="225"/>
      <c r="G4472" s="79"/>
      <c r="H4472" s="290"/>
      <c r="I4472" s="74" t="str">
        <f t="shared" si="107"/>
        <v>11900</v>
      </c>
      <c r="J4472" s="218"/>
      <c r="K4472" s="218"/>
      <c r="L4472" s="218"/>
      <c r="M4472" s="218"/>
      <c r="N4472" s="218"/>
      <c r="O4472" s="218"/>
      <c r="P4472" s="218"/>
      <c r="Q4472" s="218"/>
    </row>
    <row r="4473" spans="2:17" x14ac:dyDescent="0.25">
      <c r="B4473" s="76"/>
      <c r="C4473" s="77"/>
      <c r="D4473" s="231"/>
      <c r="E4473" s="35"/>
      <c r="F4473" s="225"/>
      <c r="G4473" s="79"/>
      <c r="H4473" s="290"/>
      <c r="I4473" s="74" t="str">
        <f t="shared" si="107"/>
        <v>11900</v>
      </c>
      <c r="J4473" s="218"/>
      <c r="K4473" s="218"/>
      <c r="L4473" s="218"/>
      <c r="M4473" s="218"/>
      <c r="N4473" s="218"/>
      <c r="O4473" s="218"/>
      <c r="P4473" s="218"/>
      <c r="Q4473" s="218"/>
    </row>
    <row r="4474" spans="2:17" x14ac:dyDescent="0.25">
      <c r="B4474" s="76"/>
      <c r="C4474" s="77"/>
      <c r="D4474" s="231"/>
      <c r="E4474" s="35"/>
      <c r="F4474" s="225"/>
      <c r="G4474" s="79"/>
      <c r="H4474" s="290"/>
      <c r="I4474" s="74" t="str">
        <f t="shared" si="107"/>
        <v>11900</v>
      </c>
      <c r="J4474" s="218"/>
      <c r="K4474" s="218"/>
      <c r="L4474" s="218"/>
      <c r="M4474" s="218"/>
      <c r="N4474" s="218"/>
      <c r="O4474" s="218"/>
      <c r="P4474" s="218"/>
      <c r="Q4474" s="218"/>
    </row>
    <row r="4475" spans="2:17" x14ac:dyDescent="0.25">
      <c r="B4475" s="76"/>
      <c r="C4475" s="77"/>
      <c r="D4475" s="231"/>
      <c r="E4475" s="35"/>
      <c r="F4475" s="225"/>
      <c r="G4475" s="79"/>
      <c r="H4475" s="290"/>
      <c r="I4475" s="74" t="str">
        <f t="shared" si="107"/>
        <v>11900</v>
      </c>
      <c r="J4475" s="218"/>
      <c r="K4475" s="218"/>
      <c r="L4475" s="218"/>
      <c r="M4475" s="218"/>
      <c r="N4475" s="218"/>
      <c r="O4475" s="218"/>
      <c r="P4475" s="218"/>
      <c r="Q4475" s="218"/>
    </row>
    <row r="4476" spans="2:17" x14ac:dyDescent="0.25">
      <c r="B4476" s="76"/>
      <c r="C4476" s="77"/>
      <c r="D4476" s="231"/>
      <c r="E4476" s="35"/>
      <c r="F4476" s="225"/>
      <c r="G4476" s="79"/>
      <c r="H4476" s="290"/>
      <c r="I4476" s="74" t="str">
        <f t="shared" si="107"/>
        <v>11900</v>
      </c>
      <c r="J4476" s="218"/>
      <c r="K4476" s="218"/>
      <c r="L4476" s="218"/>
      <c r="M4476" s="218"/>
      <c r="N4476" s="218"/>
      <c r="O4476" s="218"/>
      <c r="P4476" s="218"/>
      <c r="Q4476" s="218"/>
    </row>
    <row r="4477" spans="2:17" x14ac:dyDescent="0.25">
      <c r="B4477" s="76"/>
      <c r="C4477" s="77"/>
      <c r="D4477" s="231"/>
      <c r="E4477" s="35"/>
      <c r="F4477" s="225"/>
      <c r="G4477" s="79"/>
      <c r="H4477" s="290"/>
      <c r="I4477" s="74" t="str">
        <f t="shared" si="107"/>
        <v>11900</v>
      </c>
      <c r="J4477" s="218"/>
      <c r="K4477" s="218"/>
      <c r="L4477" s="218"/>
      <c r="M4477" s="218"/>
      <c r="N4477" s="218"/>
      <c r="O4477" s="218"/>
      <c r="P4477" s="218"/>
      <c r="Q4477" s="218"/>
    </row>
    <row r="4478" spans="2:17" x14ac:dyDescent="0.25">
      <c r="B4478" s="76"/>
      <c r="C4478" s="77"/>
      <c r="D4478" s="231"/>
      <c r="E4478" s="35"/>
      <c r="F4478" s="225"/>
      <c r="G4478" s="79"/>
      <c r="H4478" s="290"/>
      <c r="I4478" s="74" t="str">
        <f t="shared" si="107"/>
        <v>11900</v>
      </c>
      <c r="J4478" s="218"/>
      <c r="K4478" s="218"/>
      <c r="L4478" s="218"/>
      <c r="M4478" s="218"/>
      <c r="N4478" s="218"/>
      <c r="O4478" s="218"/>
      <c r="P4478" s="218"/>
      <c r="Q4478" s="218"/>
    </row>
    <row r="4479" spans="2:17" x14ac:dyDescent="0.25">
      <c r="B4479" s="76"/>
      <c r="C4479" s="77"/>
      <c r="D4479" s="231"/>
      <c r="E4479" s="35"/>
      <c r="F4479" s="225"/>
      <c r="G4479" s="79"/>
      <c r="H4479" s="290"/>
      <c r="I4479" s="74" t="str">
        <f t="shared" si="107"/>
        <v>11900</v>
      </c>
      <c r="J4479" s="218"/>
      <c r="K4479" s="218"/>
      <c r="L4479" s="218"/>
      <c r="M4479" s="218"/>
      <c r="N4479" s="218"/>
      <c r="O4479" s="218"/>
      <c r="P4479" s="218"/>
      <c r="Q4479" s="218"/>
    </row>
    <row r="4480" spans="2:17" x14ac:dyDescent="0.25">
      <c r="B4480" s="76"/>
      <c r="C4480" s="77"/>
      <c r="D4480" s="231"/>
      <c r="E4480" s="35"/>
      <c r="F4480" s="225"/>
      <c r="G4480" s="79"/>
      <c r="H4480" s="290"/>
      <c r="I4480" s="74" t="str">
        <f t="shared" si="107"/>
        <v>11900</v>
      </c>
      <c r="J4480" s="218"/>
      <c r="K4480" s="218"/>
      <c r="L4480" s="218"/>
      <c r="M4480" s="218"/>
      <c r="N4480" s="218"/>
      <c r="O4480" s="218"/>
      <c r="P4480" s="218"/>
      <c r="Q4480" s="218"/>
    </row>
    <row r="4481" spans="2:17" x14ac:dyDescent="0.25">
      <c r="B4481" s="76"/>
      <c r="C4481" s="77"/>
      <c r="D4481" s="231"/>
      <c r="E4481" s="35"/>
      <c r="F4481" s="225"/>
      <c r="G4481" s="79"/>
      <c r="H4481" s="290"/>
      <c r="I4481" s="74" t="str">
        <f t="shared" si="107"/>
        <v>11900</v>
      </c>
      <c r="J4481" s="218"/>
      <c r="K4481" s="218"/>
      <c r="L4481" s="218"/>
      <c r="M4481" s="218"/>
      <c r="N4481" s="218"/>
      <c r="O4481" s="218"/>
      <c r="P4481" s="218"/>
      <c r="Q4481" s="218"/>
    </row>
    <row r="4482" spans="2:17" x14ac:dyDescent="0.25">
      <c r="B4482" s="76"/>
      <c r="C4482" s="77"/>
      <c r="D4482" s="231"/>
      <c r="E4482" s="35"/>
      <c r="F4482" s="225"/>
      <c r="G4482" s="79"/>
      <c r="H4482" s="290"/>
      <c r="I4482" s="74" t="str">
        <f t="shared" si="107"/>
        <v>11900</v>
      </c>
      <c r="J4482" s="218"/>
      <c r="K4482" s="218"/>
      <c r="L4482" s="218"/>
      <c r="M4482" s="218"/>
      <c r="N4482" s="218"/>
      <c r="O4482" s="218"/>
      <c r="P4482" s="218"/>
      <c r="Q4482" s="218"/>
    </row>
    <row r="4483" spans="2:17" x14ac:dyDescent="0.25">
      <c r="B4483" s="76"/>
      <c r="C4483" s="77"/>
      <c r="D4483" s="231"/>
      <c r="E4483" s="35"/>
      <c r="F4483" s="225"/>
      <c r="G4483" s="79"/>
      <c r="H4483" s="290"/>
      <c r="I4483" s="74" t="str">
        <f t="shared" si="107"/>
        <v>11900</v>
      </c>
      <c r="J4483" s="218"/>
      <c r="K4483" s="218"/>
      <c r="L4483" s="218"/>
      <c r="M4483" s="218"/>
      <c r="N4483" s="218"/>
      <c r="O4483" s="218"/>
      <c r="P4483" s="218"/>
      <c r="Q4483" s="218"/>
    </row>
    <row r="4484" spans="2:17" x14ac:dyDescent="0.25">
      <c r="B4484" s="76"/>
      <c r="C4484" s="77"/>
      <c r="D4484" s="231"/>
      <c r="E4484" s="35"/>
      <c r="F4484" s="225"/>
      <c r="G4484" s="79"/>
      <c r="H4484" s="290"/>
      <c r="I4484" s="74" t="str">
        <f t="shared" si="107"/>
        <v>11900</v>
      </c>
      <c r="J4484" s="218"/>
      <c r="K4484" s="218"/>
      <c r="L4484" s="218"/>
      <c r="M4484" s="218"/>
      <c r="N4484" s="218"/>
      <c r="O4484" s="218"/>
      <c r="P4484" s="218"/>
      <c r="Q4484" s="218"/>
    </row>
    <row r="4485" spans="2:17" x14ac:dyDescent="0.25">
      <c r="B4485" s="76"/>
      <c r="C4485" s="77"/>
      <c r="D4485" s="231"/>
      <c r="E4485" s="35"/>
      <c r="F4485" s="225"/>
      <c r="G4485" s="79"/>
      <c r="H4485" s="290"/>
      <c r="I4485" s="74" t="str">
        <f t="shared" si="107"/>
        <v>11900</v>
      </c>
      <c r="J4485" s="218"/>
      <c r="K4485" s="218"/>
      <c r="L4485" s="218"/>
      <c r="M4485" s="218"/>
      <c r="N4485" s="218"/>
      <c r="O4485" s="218"/>
      <c r="P4485" s="218"/>
      <c r="Q4485" s="218"/>
    </row>
    <row r="4486" spans="2:17" x14ac:dyDescent="0.25">
      <c r="B4486" s="76"/>
      <c r="C4486" s="77"/>
      <c r="D4486" s="231"/>
      <c r="E4486" s="35"/>
      <c r="F4486" s="225"/>
      <c r="G4486" s="79"/>
      <c r="H4486" s="290"/>
      <c r="I4486" s="74" t="str">
        <f t="shared" si="107"/>
        <v>11900</v>
      </c>
      <c r="J4486" s="218"/>
      <c r="K4486" s="218"/>
      <c r="L4486" s="218"/>
      <c r="M4486" s="218"/>
      <c r="N4486" s="218"/>
      <c r="O4486" s="218"/>
      <c r="P4486" s="218"/>
      <c r="Q4486" s="218"/>
    </row>
    <row r="4487" spans="2:17" x14ac:dyDescent="0.25">
      <c r="B4487" s="76"/>
      <c r="C4487" s="77"/>
      <c r="D4487" s="231"/>
      <c r="E4487" s="35"/>
      <c r="F4487" s="225"/>
      <c r="G4487" s="79"/>
      <c r="H4487" s="290"/>
      <c r="I4487" s="74" t="str">
        <f t="shared" si="107"/>
        <v>11900</v>
      </c>
      <c r="J4487" s="218"/>
      <c r="K4487" s="218"/>
      <c r="L4487" s="218"/>
      <c r="M4487" s="218"/>
      <c r="N4487" s="218"/>
      <c r="O4487" s="218"/>
      <c r="P4487" s="218"/>
      <c r="Q4487" s="218"/>
    </row>
    <row r="4488" spans="2:17" x14ac:dyDescent="0.25">
      <c r="B4488" s="76"/>
      <c r="C4488" s="77"/>
      <c r="D4488" s="231"/>
      <c r="E4488" s="35"/>
      <c r="F4488" s="225"/>
      <c r="G4488" s="79"/>
      <c r="H4488" s="290"/>
      <c r="I4488" s="74" t="str">
        <f t="shared" si="107"/>
        <v>11900</v>
      </c>
      <c r="J4488" s="218"/>
      <c r="K4488" s="218"/>
      <c r="L4488" s="218"/>
      <c r="M4488" s="218"/>
      <c r="N4488" s="218"/>
      <c r="O4488" s="218"/>
      <c r="P4488" s="218"/>
      <c r="Q4488" s="218"/>
    </row>
    <row r="4489" spans="2:17" x14ac:dyDescent="0.25">
      <c r="B4489" s="76"/>
      <c r="C4489" s="77"/>
      <c r="D4489" s="231"/>
      <c r="E4489" s="35"/>
      <c r="F4489" s="225"/>
      <c r="G4489" s="79"/>
      <c r="H4489" s="290"/>
      <c r="I4489" s="74" t="str">
        <f t="shared" si="107"/>
        <v>11900</v>
      </c>
      <c r="J4489" s="218"/>
      <c r="K4489" s="218"/>
      <c r="L4489" s="218"/>
      <c r="M4489" s="218"/>
      <c r="N4489" s="218"/>
      <c r="O4489" s="218"/>
      <c r="P4489" s="218"/>
      <c r="Q4489" s="218"/>
    </row>
    <row r="4490" spans="2:17" x14ac:dyDescent="0.25">
      <c r="B4490" s="76"/>
      <c r="C4490" s="77"/>
      <c r="D4490" s="231"/>
      <c r="E4490" s="35"/>
      <c r="F4490" s="225"/>
      <c r="G4490" s="79"/>
      <c r="H4490" s="290"/>
      <c r="I4490" s="74" t="str">
        <f t="shared" si="107"/>
        <v>11900</v>
      </c>
      <c r="J4490" s="218"/>
      <c r="K4490" s="218"/>
      <c r="L4490" s="218"/>
      <c r="M4490" s="218"/>
      <c r="N4490" s="218"/>
      <c r="O4490" s="218"/>
      <c r="P4490" s="218"/>
      <c r="Q4490" s="218"/>
    </row>
    <row r="4491" spans="2:17" x14ac:dyDescent="0.25">
      <c r="B4491" s="76"/>
      <c r="C4491" s="77"/>
      <c r="D4491" s="231"/>
      <c r="E4491" s="35"/>
      <c r="F4491" s="225"/>
      <c r="G4491" s="79"/>
      <c r="H4491" s="290"/>
      <c r="I4491" s="74" t="str">
        <f t="shared" si="107"/>
        <v>11900</v>
      </c>
      <c r="J4491" s="218"/>
      <c r="K4491" s="218"/>
      <c r="L4491" s="218"/>
      <c r="M4491" s="218"/>
      <c r="N4491" s="218"/>
      <c r="O4491" s="218"/>
      <c r="P4491" s="218"/>
      <c r="Q4491" s="218"/>
    </row>
    <row r="4492" spans="2:17" x14ac:dyDescent="0.25">
      <c r="B4492" s="76"/>
      <c r="C4492" s="77"/>
      <c r="D4492" s="231"/>
      <c r="E4492" s="35"/>
      <c r="F4492" s="225"/>
      <c r="G4492" s="79"/>
      <c r="H4492" s="290"/>
      <c r="I4492" s="74" t="str">
        <f t="shared" si="107"/>
        <v>11900</v>
      </c>
      <c r="J4492" s="218"/>
      <c r="K4492" s="218"/>
      <c r="L4492" s="218"/>
      <c r="M4492" s="218"/>
      <c r="N4492" s="218"/>
      <c r="O4492" s="218"/>
      <c r="P4492" s="218"/>
      <c r="Q4492" s="218"/>
    </row>
    <row r="4493" spans="2:17" x14ac:dyDescent="0.25">
      <c r="B4493" s="76"/>
      <c r="C4493" s="77"/>
      <c r="D4493" s="231"/>
      <c r="E4493" s="35"/>
      <c r="F4493" s="225"/>
      <c r="G4493" s="79"/>
      <c r="H4493" s="290"/>
      <c r="I4493" s="74" t="str">
        <f t="shared" si="107"/>
        <v>11900</v>
      </c>
      <c r="J4493" s="218"/>
      <c r="K4493" s="218"/>
      <c r="L4493" s="218"/>
      <c r="M4493" s="218"/>
      <c r="N4493" s="218"/>
      <c r="O4493" s="218"/>
      <c r="P4493" s="218"/>
      <c r="Q4493" s="218"/>
    </row>
    <row r="4494" spans="2:17" x14ac:dyDescent="0.25">
      <c r="B4494" s="76"/>
      <c r="C4494" s="77"/>
      <c r="D4494" s="231"/>
      <c r="E4494" s="35"/>
      <c r="F4494" s="225"/>
      <c r="G4494" s="79"/>
      <c r="H4494" s="290"/>
      <c r="I4494" s="74" t="str">
        <f t="shared" si="107"/>
        <v>11900</v>
      </c>
      <c r="J4494" s="218"/>
      <c r="K4494" s="218"/>
      <c r="L4494" s="218"/>
      <c r="M4494" s="218"/>
      <c r="N4494" s="218"/>
      <c r="O4494" s="218"/>
      <c r="P4494" s="218"/>
      <c r="Q4494" s="218"/>
    </row>
    <row r="4495" spans="2:17" x14ac:dyDescent="0.25">
      <c r="B4495" s="76"/>
      <c r="C4495" s="77"/>
      <c r="D4495" s="231"/>
      <c r="E4495" s="35"/>
      <c r="F4495" s="225"/>
      <c r="G4495" s="79"/>
      <c r="H4495" s="290"/>
      <c r="I4495" s="74" t="str">
        <f t="shared" ref="I4495:I4558" si="108">MONTH(D4495)&amp;YEAR(D4495)&amp;G4495</f>
        <v>11900</v>
      </c>
      <c r="J4495" s="218"/>
      <c r="K4495" s="218"/>
      <c r="L4495" s="218"/>
      <c r="M4495" s="218"/>
      <c r="N4495" s="218"/>
      <c r="O4495" s="218"/>
      <c r="P4495" s="218"/>
      <c r="Q4495" s="218"/>
    </row>
    <row r="4496" spans="2:17" x14ac:dyDescent="0.25">
      <c r="B4496" s="76"/>
      <c r="C4496" s="77"/>
      <c r="D4496" s="231"/>
      <c r="E4496" s="35"/>
      <c r="F4496" s="225"/>
      <c r="G4496" s="79"/>
      <c r="H4496" s="290"/>
      <c r="I4496" s="74" t="str">
        <f t="shared" si="108"/>
        <v>11900</v>
      </c>
      <c r="J4496" s="218"/>
      <c r="K4496" s="218"/>
      <c r="L4496" s="218"/>
      <c r="M4496" s="218"/>
      <c r="N4496" s="218"/>
      <c r="O4496" s="218"/>
      <c r="P4496" s="218"/>
      <c r="Q4496" s="218"/>
    </row>
    <row r="4497" spans="2:17" x14ac:dyDescent="0.25">
      <c r="B4497" s="76"/>
      <c r="C4497" s="77"/>
      <c r="D4497" s="231"/>
      <c r="E4497" s="35"/>
      <c r="F4497" s="225"/>
      <c r="G4497" s="79"/>
      <c r="H4497" s="290"/>
      <c r="I4497" s="74" t="str">
        <f t="shared" si="108"/>
        <v>11900</v>
      </c>
      <c r="J4497" s="218"/>
      <c r="K4497" s="218"/>
      <c r="L4497" s="218"/>
      <c r="M4497" s="218"/>
      <c r="N4497" s="218"/>
      <c r="O4497" s="218"/>
      <c r="P4497" s="218"/>
      <c r="Q4497" s="218"/>
    </row>
    <row r="4498" spans="2:17" x14ac:dyDescent="0.25">
      <c r="B4498" s="76"/>
      <c r="C4498" s="77"/>
      <c r="D4498" s="231"/>
      <c r="E4498" s="35"/>
      <c r="F4498" s="225"/>
      <c r="G4498" s="79"/>
      <c r="H4498" s="290"/>
      <c r="I4498" s="74" t="str">
        <f t="shared" si="108"/>
        <v>11900</v>
      </c>
      <c r="J4498" s="218"/>
      <c r="K4498" s="218"/>
      <c r="L4498" s="218"/>
      <c r="M4498" s="218"/>
      <c r="N4498" s="218"/>
      <c r="O4498" s="218"/>
      <c r="P4498" s="218"/>
      <c r="Q4498" s="218"/>
    </row>
    <row r="4499" spans="2:17" x14ac:dyDescent="0.25">
      <c r="B4499" s="76"/>
      <c r="C4499" s="77"/>
      <c r="D4499" s="231"/>
      <c r="E4499" s="35"/>
      <c r="F4499" s="225"/>
      <c r="G4499" s="79"/>
      <c r="H4499" s="290"/>
      <c r="I4499" s="74" t="str">
        <f t="shared" si="108"/>
        <v>11900</v>
      </c>
      <c r="J4499" s="218"/>
      <c r="K4499" s="218"/>
      <c r="L4499" s="218"/>
      <c r="M4499" s="218"/>
      <c r="N4499" s="218"/>
      <c r="O4499" s="218"/>
      <c r="P4499" s="218"/>
      <c r="Q4499" s="218"/>
    </row>
    <row r="4500" spans="2:17" x14ac:dyDescent="0.25">
      <c r="B4500" s="76"/>
      <c r="C4500" s="77"/>
      <c r="D4500" s="231"/>
      <c r="E4500" s="35"/>
      <c r="F4500" s="225"/>
      <c r="G4500" s="79"/>
      <c r="H4500" s="290"/>
      <c r="I4500" s="74" t="str">
        <f t="shared" si="108"/>
        <v>11900</v>
      </c>
      <c r="J4500" s="218"/>
      <c r="K4500" s="218"/>
      <c r="L4500" s="218"/>
      <c r="M4500" s="218"/>
      <c r="N4500" s="218"/>
      <c r="O4500" s="218"/>
      <c r="P4500" s="218"/>
      <c r="Q4500" s="218"/>
    </row>
    <row r="4501" spans="2:17" x14ac:dyDescent="0.25">
      <c r="B4501" s="76"/>
      <c r="C4501" s="77"/>
      <c r="D4501" s="231"/>
      <c r="E4501" s="35"/>
      <c r="F4501" s="225"/>
      <c r="G4501" s="79"/>
      <c r="H4501" s="290"/>
      <c r="I4501" s="74" t="str">
        <f t="shared" si="108"/>
        <v>11900</v>
      </c>
      <c r="J4501" s="218"/>
      <c r="K4501" s="218"/>
      <c r="L4501" s="218"/>
      <c r="M4501" s="218"/>
      <c r="N4501" s="218"/>
      <c r="O4501" s="218"/>
      <c r="P4501" s="218"/>
      <c r="Q4501" s="218"/>
    </row>
    <row r="4502" spans="2:17" x14ac:dyDescent="0.25">
      <c r="B4502" s="76"/>
      <c r="C4502" s="77"/>
      <c r="D4502" s="231"/>
      <c r="E4502" s="35"/>
      <c r="F4502" s="225"/>
      <c r="G4502" s="79"/>
      <c r="H4502" s="290"/>
      <c r="I4502" s="74" t="str">
        <f t="shared" si="108"/>
        <v>11900</v>
      </c>
      <c r="J4502" s="218"/>
      <c r="K4502" s="218"/>
      <c r="L4502" s="218"/>
      <c r="M4502" s="218"/>
      <c r="N4502" s="218"/>
      <c r="O4502" s="218"/>
      <c r="P4502" s="218"/>
      <c r="Q4502" s="218"/>
    </row>
    <row r="4503" spans="2:17" x14ac:dyDescent="0.25">
      <c r="B4503" s="76"/>
      <c r="C4503" s="77"/>
      <c r="D4503" s="231"/>
      <c r="E4503" s="35"/>
      <c r="F4503" s="225"/>
      <c r="G4503" s="79"/>
      <c r="H4503" s="290"/>
      <c r="I4503" s="74" t="str">
        <f t="shared" si="108"/>
        <v>11900</v>
      </c>
      <c r="J4503" s="218"/>
      <c r="K4503" s="218"/>
      <c r="L4503" s="218"/>
      <c r="M4503" s="218"/>
      <c r="N4503" s="218"/>
      <c r="O4503" s="218"/>
      <c r="P4503" s="218"/>
      <c r="Q4503" s="218"/>
    </row>
    <row r="4504" spans="2:17" x14ac:dyDescent="0.25">
      <c r="B4504" s="76"/>
      <c r="C4504" s="77"/>
      <c r="D4504" s="231"/>
      <c r="E4504" s="35"/>
      <c r="F4504" s="225"/>
      <c r="G4504" s="79"/>
      <c r="H4504" s="290"/>
      <c r="I4504" s="74" t="str">
        <f t="shared" si="108"/>
        <v>11900</v>
      </c>
      <c r="J4504" s="218"/>
      <c r="K4504" s="218"/>
      <c r="L4504" s="218"/>
      <c r="M4504" s="218"/>
      <c r="N4504" s="218"/>
      <c r="O4504" s="218"/>
      <c r="P4504" s="218"/>
      <c r="Q4504" s="218"/>
    </row>
    <row r="4505" spans="2:17" x14ac:dyDescent="0.25">
      <c r="B4505" s="76"/>
      <c r="C4505" s="77"/>
      <c r="D4505" s="231"/>
      <c r="E4505" s="35"/>
      <c r="F4505" s="225"/>
      <c r="G4505" s="79"/>
      <c r="H4505" s="290"/>
      <c r="I4505" s="74" t="str">
        <f t="shared" si="108"/>
        <v>11900</v>
      </c>
      <c r="J4505" s="218"/>
      <c r="K4505" s="218"/>
      <c r="L4505" s="218"/>
      <c r="M4505" s="218"/>
      <c r="N4505" s="218"/>
      <c r="O4505" s="218"/>
      <c r="P4505" s="218"/>
      <c r="Q4505" s="218"/>
    </row>
    <row r="4506" spans="2:17" x14ac:dyDescent="0.25">
      <c r="B4506" s="76"/>
      <c r="C4506" s="77"/>
      <c r="D4506" s="231"/>
      <c r="E4506" s="35"/>
      <c r="F4506" s="225"/>
      <c r="G4506" s="79"/>
      <c r="H4506" s="290"/>
      <c r="I4506" s="74" t="str">
        <f t="shared" si="108"/>
        <v>11900</v>
      </c>
      <c r="J4506" s="218"/>
      <c r="K4506" s="218"/>
      <c r="L4506" s="218"/>
      <c r="M4506" s="218"/>
      <c r="N4506" s="218"/>
      <c r="O4506" s="218"/>
      <c r="P4506" s="218"/>
      <c r="Q4506" s="218"/>
    </row>
    <row r="4507" spans="2:17" x14ac:dyDescent="0.25">
      <c r="B4507" s="76"/>
      <c r="C4507" s="77"/>
      <c r="D4507" s="231"/>
      <c r="E4507" s="35"/>
      <c r="F4507" s="225"/>
      <c r="G4507" s="79"/>
      <c r="H4507" s="290"/>
      <c r="I4507" s="74" t="str">
        <f t="shared" si="108"/>
        <v>11900</v>
      </c>
      <c r="J4507" s="218"/>
      <c r="K4507" s="218"/>
      <c r="L4507" s="218"/>
      <c r="M4507" s="218"/>
      <c r="N4507" s="218"/>
      <c r="O4507" s="218"/>
      <c r="P4507" s="218"/>
      <c r="Q4507" s="218"/>
    </row>
    <row r="4508" spans="2:17" x14ac:dyDescent="0.25">
      <c r="B4508" s="76"/>
      <c r="C4508" s="77"/>
      <c r="D4508" s="231"/>
      <c r="E4508" s="35"/>
      <c r="F4508" s="225"/>
      <c r="G4508" s="79"/>
      <c r="H4508" s="290"/>
      <c r="I4508" s="74" t="str">
        <f t="shared" si="108"/>
        <v>11900</v>
      </c>
      <c r="J4508" s="218"/>
      <c r="K4508" s="218"/>
      <c r="L4508" s="218"/>
      <c r="M4508" s="218"/>
      <c r="N4508" s="218"/>
      <c r="O4508" s="218"/>
      <c r="P4508" s="218"/>
      <c r="Q4508" s="218"/>
    </row>
    <row r="4509" spans="2:17" x14ac:dyDescent="0.25">
      <c r="B4509" s="76"/>
      <c r="C4509" s="77"/>
      <c r="D4509" s="231"/>
      <c r="E4509" s="35"/>
      <c r="F4509" s="225"/>
      <c r="G4509" s="79"/>
      <c r="H4509" s="290"/>
      <c r="I4509" s="74" t="str">
        <f t="shared" si="108"/>
        <v>11900</v>
      </c>
      <c r="J4509" s="218"/>
      <c r="K4509" s="218"/>
      <c r="L4509" s="218"/>
      <c r="M4509" s="218"/>
      <c r="N4509" s="218"/>
      <c r="O4509" s="218"/>
      <c r="P4509" s="218"/>
      <c r="Q4509" s="218"/>
    </row>
    <row r="4510" spans="2:17" x14ac:dyDescent="0.25">
      <c r="B4510" s="76"/>
      <c r="C4510" s="77"/>
      <c r="D4510" s="231"/>
      <c r="E4510" s="35"/>
      <c r="F4510" s="225"/>
      <c r="G4510" s="79"/>
      <c r="H4510" s="290"/>
      <c r="I4510" s="74" t="str">
        <f t="shared" si="108"/>
        <v>11900</v>
      </c>
      <c r="J4510" s="218"/>
      <c r="K4510" s="218"/>
      <c r="L4510" s="218"/>
      <c r="M4510" s="218"/>
      <c r="N4510" s="218"/>
      <c r="O4510" s="218"/>
      <c r="P4510" s="218"/>
      <c r="Q4510" s="218"/>
    </row>
    <row r="4511" spans="2:17" x14ac:dyDescent="0.25">
      <c r="B4511" s="76"/>
      <c r="C4511" s="77"/>
      <c r="D4511" s="231"/>
      <c r="E4511" s="35"/>
      <c r="F4511" s="225"/>
      <c r="G4511" s="79"/>
      <c r="H4511" s="290"/>
      <c r="I4511" s="74" t="str">
        <f t="shared" si="108"/>
        <v>11900</v>
      </c>
      <c r="J4511" s="218"/>
      <c r="K4511" s="218"/>
      <c r="L4511" s="218"/>
      <c r="M4511" s="218"/>
      <c r="N4511" s="218"/>
      <c r="O4511" s="218"/>
      <c r="P4511" s="218"/>
      <c r="Q4511" s="218"/>
    </row>
    <row r="4512" spans="2:17" x14ac:dyDescent="0.25">
      <c r="B4512" s="76"/>
      <c r="C4512" s="77"/>
      <c r="D4512" s="231"/>
      <c r="E4512" s="35"/>
      <c r="F4512" s="225"/>
      <c r="G4512" s="79"/>
      <c r="H4512" s="290"/>
      <c r="I4512" s="74" t="str">
        <f t="shared" si="108"/>
        <v>11900</v>
      </c>
      <c r="J4512" s="218"/>
      <c r="K4512" s="218"/>
      <c r="L4512" s="218"/>
      <c r="M4512" s="218"/>
      <c r="N4512" s="218"/>
      <c r="O4512" s="218"/>
      <c r="P4512" s="218"/>
      <c r="Q4512" s="218"/>
    </row>
    <row r="4513" spans="2:17" x14ac:dyDescent="0.25">
      <c r="B4513" s="76"/>
      <c r="C4513" s="77"/>
      <c r="D4513" s="231"/>
      <c r="E4513" s="35"/>
      <c r="F4513" s="225"/>
      <c r="G4513" s="79"/>
      <c r="H4513" s="290"/>
      <c r="I4513" s="74" t="str">
        <f t="shared" si="108"/>
        <v>11900</v>
      </c>
      <c r="J4513" s="218"/>
      <c r="K4513" s="218"/>
      <c r="L4513" s="218"/>
      <c r="M4513" s="218"/>
      <c r="N4513" s="218"/>
      <c r="O4513" s="218"/>
      <c r="P4513" s="218"/>
      <c r="Q4513" s="218"/>
    </row>
    <row r="4514" spans="2:17" x14ac:dyDescent="0.25">
      <c r="B4514" s="76"/>
      <c r="C4514" s="77"/>
      <c r="D4514" s="231"/>
      <c r="E4514" s="35"/>
      <c r="F4514" s="225"/>
      <c r="G4514" s="79"/>
      <c r="H4514" s="290"/>
      <c r="I4514" s="74" t="str">
        <f t="shared" si="108"/>
        <v>11900</v>
      </c>
      <c r="J4514" s="218"/>
      <c r="K4514" s="218"/>
      <c r="L4514" s="218"/>
      <c r="M4514" s="218"/>
      <c r="N4514" s="218"/>
      <c r="O4514" s="218"/>
      <c r="P4514" s="218"/>
      <c r="Q4514" s="218"/>
    </row>
    <row r="4515" spans="2:17" x14ac:dyDescent="0.25">
      <c r="B4515" s="76"/>
      <c r="C4515" s="77"/>
      <c r="D4515" s="231"/>
      <c r="E4515" s="35"/>
      <c r="F4515" s="225"/>
      <c r="G4515" s="79"/>
      <c r="H4515" s="290"/>
      <c r="I4515" s="74" t="str">
        <f t="shared" si="108"/>
        <v>11900</v>
      </c>
      <c r="J4515" s="218"/>
      <c r="K4515" s="218"/>
      <c r="L4515" s="218"/>
      <c r="M4515" s="218"/>
      <c r="N4515" s="218"/>
      <c r="O4515" s="218"/>
      <c r="P4515" s="218"/>
      <c r="Q4515" s="218"/>
    </row>
    <row r="4516" spans="2:17" x14ac:dyDescent="0.25">
      <c r="B4516" s="76"/>
      <c r="C4516" s="77"/>
      <c r="D4516" s="231"/>
      <c r="E4516" s="35"/>
      <c r="F4516" s="225"/>
      <c r="G4516" s="79"/>
      <c r="H4516" s="290"/>
      <c r="I4516" s="74" t="str">
        <f t="shared" si="108"/>
        <v>11900</v>
      </c>
      <c r="J4516" s="218"/>
      <c r="K4516" s="218"/>
      <c r="L4516" s="218"/>
      <c r="M4516" s="218"/>
      <c r="N4516" s="218"/>
      <c r="O4516" s="218"/>
      <c r="P4516" s="218"/>
      <c r="Q4516" s="218"/>
    </row>
    <row r="4517" spans="2:17" x14ac:dyDescent="0.25">
      <c r="B4517" s="76"/>
      <c r="C4517" s="77"/>
      <c r="D4517" s="231"/>
      <c r="E4517" s="35"/>
      <c r="F4517" s="225"/>
      <c r="G4517" s="79"/>
      <c r="H4517" s="290"/>
      <c r="I4517" s="74" t="str">
        <f t="shared" si="108"/>
        <v>11900</v>
      </c>
      <c r="J4517" s="218"/>
      <c r="K4517" s="218"/>
      <c r="L4517" s="218"/>
      <c r="M4517" s="218"/>
      <c r="N4517" s="218"/>
      <c r="O4517" s="218"/>
      <c r="P4517" s="218"/>
      <c r="Q4517" s="218"/>
    </row>
    <row r="4518" spans="2:17" x14ac:dyDescent="0.25">
      <c r="B4518" s="76"/>
      <c r="C4518" s="77"/>
      <c r="D4518" s="231"/>
      <c r="E4518" s="35"/>
      <c r="F4518" s="225"/>
      <c r="G4518" s="79"/>
      <c r="H4518" s="290"/>
      <c r="I4518" s="74" t="str">
        <f t="shared" si="108"/>
        <v>11900</v>
      </c>
      <c r="J4518" s="218"/>
      <c r="K4518" s="218"/>
      <c r="L4518" s="218"/>
      <c r="M4518" s="218"/>
      <c r="N4518" s="218"/>
      <c r="O4518" s="218"/>
      <c r="P4518" s="218"/>
      <c r="Q4518" s="218"/>
    </row>
    <row r="4519" spans="2:17" x14ac:dyDescent="0.25">
      <c r="B4519" s="76"/>
      <c r="C4519" s="77"/>
      <c r="D4519" s="231"/>
      <c r="E4519" s="35"/>
      <c r="F4519" s="225"/>
      <c r="G4519" s="79"/>
      <c r="H4519" s="290"/>
      <c r="I4519" s="74" t="str">
        <f t="shared" si="108"/>
        <v>11900</v>
      </c>
      <c r="J4519" s="218"/>
      <c r="K4519" s="218"/>
      <c r="L4519" s="218"/>
      <c r="M4519" s="218"/>
      <c r="N4519" s="218"/>
      <c r="O4519" s="218"/>
      <c r="P4519" s="218"/>
      <c r="Q4519" s="218"/>
    </row>
    <row r="4520" spans="2:17" x14ac:dyDescent="0.25">
      <c r="B4520" s="76"/>
      <c r="C4520" s="77"/>
      <c r="D4520" s="231"/>
      <c r="E4520" s="35"/>
      <c r="F4520" s="225"/>
      <c r="G4520" s="79"/>
      <c r="H4520" s="290"/>
      <c r="I4520" s="74" t="str">
        <f t="shared" si="108"/>
        <v>11900</v>
      </c>
      <c r="J4520" s="218"/>
      <c r="K4520" s="218"/>
      <c r="L4520" s="218"/>
      <c r="M4520" s="218"/>
      <c r="N4520" s="218"/>
      <c r="O4520" s="218"/>
      <c r="P4520" s="218"/>
      <c r="Q4520" s="218"/>
    </row>
    <row r="4521" spans="2:17" x14ac:dyDescent="0.25">
      <c r="B4521" s="76"/>
      <c r="C4521" s="77"/>
      <c r="D4521" s="231"/>
      <c r="E4521" s="35"/>
      <c r="F4521" s="225"/>
      <c r="G4521" s="79"/>
      <c r="H4521" s="290"/>
      <c r="I4521" s="74" t="str">
        <f t="shared" si="108"/>
        <v>11900</v>
      </c>
      <c r="J4521" s="218"/>
      <c r="K4521" s="218"/>
      <c r="L4521" s="218"/>
      <c r="M4521" s="218"/>
      <c r="N4521" s="218"/>
      <c r="O4521" s="218"/>
      <c r="P4521" s="218"/>
      <c r="Q4521" s="218"/>
    </row>
    <row r="4522" spans="2:17" x14ac:dyDescent="0.25">
      <c r="B4522" s="76"/>
      <c r="C4522" s="77"/>
      <c r="D4522" s="231"/>
      <c r="E4522" s="35"/>
      <c r="F4522" s="225"/>
      <c r="G4522" s="79"/>
      <c r="H4522" s="290"/>
      <c r="I4522" s="74" t="str">
        <f t="shared" si="108"/>
        <v>11900</v>
      </c>
      <c r="J4522" s="218"/>
      <c r="K4522" s="218"/>
      <c r="L4522" s="218"/>
      <c r="M4522" s="218"/>
      <c r="N4522" s="218"/>
      <c r="O4522" s="218"/>
      <c r="P4522" s="218"/>
      <c r="Q4522" s="218"/>
    </row>
    <row r="4523" spans="2:17" x14ac:dyDescent="0.25">
      <c r="B4523" s="76"/>
      <c r="C4523" s="77"/>
      <c r="D4523" s="231"/>
      <c r="E4523" s="35"/>
      <c r="F4523" s="225"/>
      <c r="G4523" s="79"/>
      <c r="H4523" s="290"/>
      <c r="I4523" s="74" t="str">
        <f t="shared" si="108"/>
        <v>11900</v>
      </c>
      <c r="J4523" s="218"/>
      <c r="K4523" s="218"/>
      <c r="L4523" s="218"/>
      <c r="M4523" s="218"/>
      <c r="N4523" s="218"/>
      <c r="O4523" s="218"/>
      <c r="P4523" s="218"/>
      <c r="Q4523" s="218"/>
    </row>
    <row r="4524" spans="2:17" x14ac:dyDescent="0.25">
      <c r="B4524" s="76"/>
      <c r="C4524" s="77"/>
      <c r="D4524" s="231"/>
      <c r="E4524" s="35"/>
      <c r="F4524" s="225"/>
      <c r="G4524" s="79"/>
      <c r="H4524" s="290"/>
      <c r="I4524" s="74" t="str">
        <f t="shared" si="108"/>
        <v>11900</v>
      </c>
      <c r="J4524" s="218"/>
      <c r="K4524" s="218"/>
      <c r="L4524" s="218"/>
      <c r="M4524" s="218"/>
      <c r="N4524" s="218"/>
      <c r="O4524" s="218"/>
      <c r="P4524" s="218"/>
      <c r="Q4524" s="218"/>
    </row>
    <row r="4525" spans="2:17" x14ac:dyDescent="0.25">
      <c r="B4525" s="76"/>
      <c r="C4525" s="77"/>
      <c r="D4525" s="231"/>
      <c r="E4525" s="35"/>
      <c r="F4525" s="225"/>
      <c r="G4525" s="79"/>
      <c r="H4525" s="290"/>
      <c r="I4525" s="74" t="str">
        <f t="shared" si="108"/>
        <v>11900</v>
      </c>
      <c r="J4525" s="218"/>
      <c r="K4525" s="218"/>
      <c r="L4525" s="218"/>
      <c r="M4525" s="218"/>
      <c r="N4525" s="218"/>
      <c r="O4525" s="218"/>
      <c r="P4525" s="218"/>
      <c r="Q4525" s="218"/>
    </row>
    <row r="4526" spans="2:17" x14ac:dyDescent="0.25">
      <c r="B4526" s="76"/>
      <c r="C4526" s="77"/>
      <c r="D4526" s="231"/>
      <c r="E4526" s="35"/>
      <c r="F4526" s="225"/>
      <c r="G4526" s="79"/>
      <c r="H4526" s="290"/>
      <c r="I4526" s="74" t="str">
        <f t="shared" si="108"/>
        <v>11900</v>
      </c>
      <c r="J4526" s="218"/>
      <c r="K4526" s="218"/>
      <c r="L4526" s="218"/>
      <c r="M4526" s="218"/>
      <c r="N4526" s="218"/>
      <c r="O4526" s="218"/>
      <c r="P4526" s="218"/>
      <c r="Q4526" s="218"/>
    </row>
    <row r="4527" spans="2:17" x14ac:dyDescent="0.25">
      <c r="B4527" s="76"/>
      <c r="C4527" s="77"/>
      <c r="D4527" s="231"/>
      <c r="E4527" s="35"/>
      <c r="F4527" s="225"/>
      <c r="G4527" s="79"/>
      <c r="H4527" s="290"/>
      <c r="I4527" s="74" t="str">
        <f t="shared" si="108"/>
        <v>11900</v>
      </c>
      <c r="J4527" s="218"/>
      <c r="K4527" s="218"/>
      <c r="L4527" s="218"/>
      <c r="M4527" s="218"/>
      <c r="N4527" s="218"/>
      <c r="O4527" s="218"/>
      <c r="P4527" s="218"/>
      <c r="Q4527" s="218"/>
    </row>
    <row r="4528" spans="2:17" x14ac:dyDescent="0.25">
      <c r="B4528" s="76"/>
      <c r="C4528" s="77"/>
      <c r="D4528" s="231"/>
      <c r="E4528" s="35"/>
      <c r="F4528" s="225"/>
      <c r="G4528" s="79"/>
      <c r="H4528" s="290"/>
      <c r="I4528" s="74" t="str">
        <f t="shared" si="108"/>
        <v>11900</v>
      </c>
      <c r="J4528" s="218"/>
      <c r="K4528" s="218"/>
      <c r="L4528" s="218"/>
      <c r="M4528" s="218"/>
      <c r="N4528" s="218"/>
      <c r="O4528" s="218"/>
      <c r="P4528" s="218"/>
      <c r="Q4528" s="218"/>
    </row>
    <row r="4529" spans="2:17" x14ac:dyDescent="0.25">
      <c r="B4529" s="76"/>
      <c r="C4529" s="77"/>
      <c r="D4529" s="231"/>
      <c r="E4529" s="35"/>
      <c r="F4529" s="225"/>
      <c r="G4529" s="79"/>
      <c r="H4529" s="290"/>
      <c r="I4529" s="74" t="str">
        <f t="shared" si="108"/>
        <v>11900</v>
      </c>
      <c r="J4529" s="218"/>
      <c r="K4529" s="218"/>
      <c r="L4529" s="218"/>
      <c r="M4529" s="218"/>
      <c r="N4529" s="218"/>
      <c r="O4529" s="218"/>
      <c r="P4529" s="218"/>
      <c r="Q4529" s="218"/>
    </row>
    <row r="4530" spans="2:17" x14ac:dyDescent="0.25">
      <c r="B4530" s="76"/>
      <c r="C4530" s="77"/>
      <c r="D4530" s="231"/>
      <c r="E4530" s="35"/>
      <c r="F4530" s="225"/>
      <c r="G4530" s="79"/>
      <c r="H4530" s="290"/>
      <c r="I4530" s="74" t="str">
        <f t="shared" si="108"/>
        <v>11900</v>
      </c>
      <c r="J4530" s="218"/>
      <c r="K4530" s="218"/>
      <c r="L4530" s="218"/>
      <c r="M4530" s="218"/>
      <c r="N4530" s="218"/>
      <c r="O4530" s="218"/>
      <c r="P4530" s="218"/>
      <c r="Q4530" s="218"/>
    </row>
    <row r="4531" spans="2:17" x14ac:dyDescent="0.25">
      <c r="B4531" s="76"/>
      <c r="C4531" s="77"/>
      <c r="D4531" s="231"/>
      <c r="E4531" s="35"/>
      <c r="F4531" s="225"/>
      <c r="G4531" s="79"/>
      <c r="H4531" s="290"/>
      <c r="I4531" s="74" t="str">
        <f t="shared" si="108"/>
        <v>11900</v>
      </c>
      <c r="J4531" s="218"/>
      <c r="K4531" s="218"/>
      <c r="L4531" s="218"/>
      <c r="M4531" s="218"/>
      <c r="N4531" s="218"/>
      <c r="O4531" s="218"/>
      <c r="P4531" s="218"/>
      <c r="Q4531" s="218"/>
    </row>
    <row r="4532" spans="2:17" x14ac:dyDescent="0.25">
      <c r="B4532" s="76"/>
      <c r="C4532" s="77"/>
      <c r="D4532" s="231"/>
      <c r="E4532" s="35"/>
      <c r="F4532" s="225"/>
      <c r="G4532" s="79"/>
      <c r="H4532" s="290"/>
      <c r="I4532" s="74" t="str">
        <f t="shared" si="108"/>
        <v>11900</v>
      </c>
      <c r="J4532" s="218"/>
      <c r="K4532" s="218"/>
      <c r="L4532" s="218"/>
      <c r="M4532" s="218"/>
      <c r="N4532" s="218"/>
      <c r="O4532" s="218"/>
      <c r="P4532" s="218"/>
      <c r="Q4532" s="218"/>
    </row>
    <row r="4533" spans="2:17" x14ac:dyDescent="0.25">
      <c r="B4533" s="76"/>
      <c r="C4533" s="77"/>
      <c r="D4533" s="231"/>
      <c r="E4533" s="35"/>
      <c r="F4533" s="225"/>
      <c r="G4533" s="79"/>
      <c r="H4533" s="290"/>
      <c r="I4533" s="74" t="str">
        <f t="shared" si="108"/>
        <v>11900</v>
      </c>
      <c r="J4533" s="218"/>
      <c r="K4533" s="218"/>
      <c r="L4533" s="218"/>
      <c r="M4533" s="218"/>
      <c r="N4533" s="218"/>
      <c r="O4533" s="218"/>
      <c r="P4533" s="218"/>
      <c r="Q4533" s="218"/>
    </row>
    <row r="4534" spans="2:17" x14ac:dyDescent="0.25">
      <c r="B4534" s="76"/>
      <c r="C4534" s="77"/>
      <c r="D4534" s="231"/>
      <c r="E4534" s="35"/>
      <c r="F4534" s="225"/>
      <c r="G4534" s="79"/>
      <c r="H4534" s="290"/>
      <c r="I4534" s="74" t="str">
        <f t="shared" si="108"/>
        <v>11900</v>
      </c>
      <c r="J4534" s="218"/>
      <c r="K4534" s="218"/>
      <c r="L4534" s="218"/>
      <c r="M4534" s="218"/>
      <c r="N4534" s="218"/>
      <c r="O4534" s="218"/>
      <c r="P4534" s="218"/>
      <c r="Q4534" s="218"/>
    </row>
    <row r="4535" spans="2:17" x14ac:dyDescent="0.25">
      <c r="B4535" s="76"/>
      <c r="C4535" s="77"/>
      <c r="D4535" s="231"/>
      <c r="E4535" s="35"/>
      <c r="F4535" s="225"/>
      <c r="G4535" s="79"/>
      <c r="H4535" s="290"/>
      <c r="I4535" s="74" t="str">
        <f t="shared" si="108"/>
        <v>11900</v>
      </c>
      <c r="J4535" s="218"/>
      <c r="K4535" s="218"/>
      <c r="L4535" s="218"/>
      <c r="M4535" s="218"/>
      <c r="N4535" s="218"/>
      <c r="O4535" s="218"/>
      <c r="P4535" s="218"/>
      <c r="Q4535" s="218"/>
    </row>
    <row r="4536" spans="2:17" x14ac:dyDescent="0.25">
      <c r="B4536" s="76"/>
      <c r="C4536" s="77"/>
      <c r="D4536" s="231"/>
      <c r="E4536" s="35"/>
      <c r="F4536" s="225"/>
      <c r="G4536" s="79"/>
      <c r="H4536" s="290"/>
      <c r="I4536" s="74" t="str">
        <f t="shared" si="108"/>
        <v>11900</v>
      </c>
      <c r="J4536" s="218"/>
      <c r="K4536" s="218"/>
      <c r="L4536" s="218"/>
      <c r="M4536" s="218"/>
      <c r="N4536" s="218"/>
      <c r="O4536" s="218"/>
      <c r="P4536" s="218"/>
      <c r="Q4536" s="218"/>
    </row>
    <row r="4537" spans="2:17" x14ac:dyDescent="0.25">
      <c r="B4537" s="76"/>
      <c r="C4537" s="77"/>
      <c r="D4537" s="231"/>
      <c r="E4537" s="35"/>
      <c r="F4537" s="225"/>
      <c r="G4537" s="79"/>
      <c r="H4537" s="290"/>
      <c r="I4537" s="74" t="str">
        <f t="shared" si="108"/>
        <v>11900</v>
      </c>
      <c r="J4537" s="218"/>
      <c r="K4537" s="218"/>
      <c r="L4537" s="218"/>
      <c r="M4537" s="218"/>
      <c r="N4537" s="218"/>
      <c r="O4537" s="218"/>
      <c r="P4537" s="218"/>
      <c r="Q4537" s="218"/>
    </row>
    <row r="4538" spans="2:17" x14ac:dyDescent="0.25">
      <c r="B4538" s="76"/>
      <c r="C4538" s="77"/>
      <c r="D4538" s="231"/>
      <c r="E4538" s="35"/>
      <c r="F4538" s="225"/>
      <c r="G4538" s="79"/>
      <c r="H4538" s="290"/>
      <c r="I4538" s="74" t="str">
        <f t="shared" si="108"/>
        <v>11900</v>
      </c>
      <c r="J4538" s="218"/>
      <c r="K4538" s="218"/>
      <c r="L4538" s="218"/>
      <c r="M4538" s="218"/>
      <c r="N4538" s="218"/>
      <c r="O4538" s="218"/>
      <c r="P4538" s="218"/>
      <c r="Q4538" s="218"/>
    </row>
    <row r="4539" spans="2:17" x14ac:dyDescent="0.25">
      <c r="B4539" s="76"/>
      <c r="C4539" s="77"/>
      <c r="D4539" s="231"/>
      <c r="E4539" s="35"/>
      <c r="F4539" s="225"/>
      <c r="G4539" s="79"/>
      <c r="H4539" s="290"/>
      <c r="I4539" s="74" t="str">
        <f t="shared" si="108"/>
        <v>11900</v>
      </c>
      <c r="J4539" s="218"/>
      <c r="K4539" s="218"/>
      <c r="L4539" s="218"/>
      <c r="M4539" s="218"/>
      <c r="N4539" s="218"/>
      <c r="O4539" s="218"/>
      <c r="P4539" s="218"/>
      <c r="Q4539" s="218"/>
    </row>
    <row r="4540" spans="2:17" x14ac:dyDescent="0.25">
      <c r="B4540" s="76"/>
      <c r="C4540" s="77"/>
      <c r="D4540" s="231"/>
      <c r="E4540" s="35"/>
      <c r="F4540" s="225"/>
      <c r="G4540" s="79"/>
      <c r="H4540" s="290"/>
      <c r="I4540" s="74" t="str">
        <f t="shared" si="108"/>
        <v>11900</v>
      </c>
      <c r="J4540" s="218"/>
      <c r="K4540" s="218"/>
      <c r="L4540" s="218"/>
      <c r="M4540" s="218"/>
      <c r="N4540" s="218"/>
      <c r="O4540" s="218"/>
      <c r="P4540" s="218"/>
      <c r="Q4540" s="218"/>
    </row>
    <row r="4541" spans="2:17" x14ac:dyDescent="0.25">
      <c r="B4541" s="76"/>
      <c r="C4541" s="77"/>
      <c r="D4541" s="231"/>
      <c r="E4541" s="35"/>
      <c r="F4541" s="225"/>
      <c r="G4541" s="79"/>
      <c r="H4541" s="290"/>
      <c r="I4541" s="74" t="str">
        <f t="shared" si="108"/>
        <v>11900</v>
      </c>
      <c r="J4541" s="218"/>
      <c r="K4541" s="218"/>
      <c r="L4541" s="218"/>
      <c r="M4541" s="218"/>
      <c r="N4541" s="218"/>
      <c r="O4541" s="218"/>
      <c r="P4541" s="218"/>
      <c r="Q4541" s="218"/>
    </row>
    <row r="4542" spans="2:17" x14ac:dyDescent="0.25">
      <c r="B4542" s="76"/>
      <c r="C4542" s="77"/>
      <c r="D4542" s="231"/>
      <c r="E4542" s="35"/>
      <c r="F4542" s="225"/>
      <c r="G4542" s="79"/>
      <c r="H4542" s="290"/>
      <c r="I4542" s="74" t="str">
        <f t="shared" si="108"/>
        <v>11900</v>
      </c>
      <c r="J4542" s="218"/>
      <c r="K4542" s="218"/>
      <c r="L4542" s="218"/>
      <c r="M4542" s="218"/>
      <c r="N4542" s="218"/>
      <c r="O4542" s="218"/>
      <c r="P4542" s="218"/>
      <c r="Q4542" s="218"/>
    </row>
    <row r="4543" spans="2:17" x14ac:dyDescent="0.25">
      <c r="B4543" s="76"/>
      <c r="C4543" s="77"/>
      <c r="D4543" s="231"/>
      <c r="E4543" s="35"/>
      <c r="F4543" s="225"/>
      <c r="G4543" s="79"/>
      <c r="H4543" s="290"/>
      <c r="I4543" s="74" t="str">
        <f t="shared" si="108"/>
        <v>11900</v>
      </c>
      <c r="J4543" s="218"/>
      <c r="K4543" s="218"/>
      <c r="L4543" s="218"/>
      <c r="M4543" s="218"/>
      <c r="N4543" s="218"/>
      <c r="O4543" s="218"/>
      <c r="P4543" s="218"/>
      <c r="Q4543" s="218"/>
    </row>
    <row r="4544" spans="2:17" x14ac:dyDescent="0.25">
      <c r="B4544" s="76"/>
      <c r="C4544" s="77"/>
      <c r="D4544" s="231"/>
      <c r="E4544" s="35"/>
      <c r="F4544" s="225"/>
      <c r="G4544" s="79"/>
      <c r="H4544" s="290"/>
      <c r="I4544" s="74" t="str">
        <f t="shared" si="108"/>
        <v>11900</v>
      </c>
      <c r="J4544" s="218"/>
      <c r="K4544" s="218"/>
      <c r="L4544" s="218"/>
      <c r="M4544" s="218"/>
      <c r="N4544" s="218"/>
      <c r="O4544" s="218"/>
      <c r="P4544" s="218"/>
      <c r="Q4544" s="218"/>
    </row>
    <row r="4545" spans="2:17" x14ac:dyDescent="0.25">
      <c r="B4545" s="76"/>
      <c r="C4545" s="77"/>
      <c r="D4545" s="231"/>
      <c r="E4545" s="35"/>
      <c r="F4545" s="225"/>
      <c r="G4545" s="79"/>
      <c r="H4545" s="290"/>
      <c r="I4545" s="74" t="str">
        <f t="shared" si="108"/>
        <v>11900</v>
      </c>
      <c r="J4545" s="218"/>
      <c r="K4545" s="218"/>
      <c r="L4545" s="218"/>
      <c r="M4545" s="218"/>
      <c r="N4545" s="218"/>
      <c r="O4545" s="218"/>
      <c r="P4545" s="218"/>
      <c r="Q4545" s="218"/>
    </row>
    <row r="4546" spans="2:17" x14ac:dyDescent="0.25">
      <c r="B4546" s="76"/>
      <c r="C4546" s="77"/>
      <c r="D4546" s="231"/>
      <c r="E4546" s="35"/>
      <c r="F4546" s="225"/>
      <c r="G4546" s="79"/>
      <c r="H4546" s="290"/>
      <c r="I4546" s="74" t="str">
        <f t="shared" si="108"/>
        <v>11900</v>
      </c>
      <c r="J4546" s="218"/>
      <c r="K4546" s="218"/>
      <c r="L4546" s="218"/>
      <c r="M4546" s="218"/>
      <c r="N4546" s="218"/>
      <c r="O4546" s="218"/>
      <c r="P4546" s="218"/>
      <c r="Q4546" s="218"/>
    </row>
    <row r="4547" spans="2:17" x14ac:dyDescent="0.25">
      <c r="B4547" s="76"/>
      <c r="C4547" s="77"/>
      <c r="D4547" s="231"/>
      <c r="E4547" s="35"/>
      <c r="F4547" s="225"/>
      <c r="G4547" s="79"/>
      <c r="H4547" s="290"/>
      <c r="I4547" s="74" t="str">
        <f t="shared" si="108"/>
        <v>11900</v>
      </c>
      <c r="J4547" s="218"/>
      <c r="K4547" s="218"/>
      <c r="L4547" s="218"/>
      <c r="M4547" s="218"/>
      <c r="N4547" s="218"/>
      <c r="O4547" s="218"/>
      <c r="P4547" s="218"/>
      <c r="Q4547" s="218"/>
    </row>
    <row r="4548" spans="2:17" x14ac:dyDescent="0.25">
      <c r="B4548" s="76"/>
      <c r="C4548" s="77"/>
      <c r="D4548" s="231"/>
      <c r="E4548" s="35"/>
      <c r="F4548" s="225"/>
      <c r="G4548" s="79"/>
      <c r="H4548" s="290"/>
      <c r="I4548" s="74" t="str">
        <f t="shared" si="108"/>
        <v>11900</v>
      </c>
      <c r="J4548" s="218"/>
      <c r="K4548" s="218"/>
      <c r="L4548" s="218"/>
      <c r="M4548" s="218"/>
      <c r="N4548" s="218"/>
      <c r="O4548" s="218"/>
      <c r="P4548" s="218"/>
      <c r="Q4548" s="218"/>
    </row>
    <row r="4549" spans="2:17" x14ac:dyDescent="0.25">
      <c r="B4549" s="76"/>
      <c r="C4549" s="77"/>
      <c r="D4549" s="231"/>
      <c r="E4549" s="35"/>
      <c r="F4549" s="225"/>
      <c r="G4549" s="79"/>
      <c r="H4549" s="290"/>
      <c r="I4549" s="74" t="str">
        <f t="shared" si="108"/>
        <v>11900</v>
      </c>
      <c r="J4549" s="218"/>
      <c r="K4549" s="218"/>
      <c r="L4549" s="218"/>
      <c r="M4549" s="218"/>
      <c r="N4549" s="218"/>
      <c r="O4549" s="218"/>
      <c r="P4549" s="218"/>
      <c r="Q4549" s="218"/>
    </row>
    <row r="4550" spans="2:17" x14ac:dyDescent="0.25">
      <c r="B4550" s="76"/>
      <c r="C4550" s="77"/>
      <c r="D4550" s="231"/>
      <c r="E4550" s="35"/>
      <c r="F4550" s="225"/>
      <c r="G4550" s="79"/>
      <c r="H4550" s="290"/>
      <c r="I4550" s="74" t="str">
        <f t="shared" si="108"/>
        <v>11900</v>
      </c>
      <c r="J4550" s="218"/>
      <c r="K4550" s="218"/>
      <c r="L4550" s="218"/>
      <c r="M4550" s="218"/>
      <c r="N4550" s="218"/>
      <c r="O4550" s="218"/>
      <c r="P4550" s="218"/>
      <c r="Q4550" s="218"/>
    </row>
    <row r="4551" spans="2:17" x14ac:dyDescent="0.25">
      <c r="B4551" s="76"/>
      <c r="C4551" s="77"/>
      <c r="D4551" s="231"/>
      <c r="E4551" s="35"/>
      <c r="F4551" s="225"/>
      <c r="G4551" s="79"/>
      <c r="H4551" s="290"/>
      <c r="I4551" s="74" t="str">
        <f t="shared" si="108"/>
        <v>11900</v>
      </c>
      <c r="J4551" s="218"/>
      <c r="K4551" s="218"/>
      <c r="L4551" s="218"/>
      <c r="M4551" s="218"/>
      <c r="N4551" s="218"/>
      <c r="O4551" s="218"/>
      <c r="P4551" s="218"/>
      <c r="Q4551" s="218"/>
    </row>
    <row r="4552" spans="2:17" x14ac:dyDescent="0.25">
      <c r="B4552" s="76"/>
      <c r="C4552" s="77"/>
      <c r="D4552" s="231"/>
      <c r="E4552" s="35"/>
      <c r="F4552" s="225"/>
      <c r="G4552" s="79"/>
      <c r="H4552" s="290"/>
      <c r="I4552" s="74" t="str">
        <f t="shared" si="108"/>
        <v>11900</v>
      </c>
      <c r="J4552" s="218"/>
      <c r="K4552" s="218"/>
      <c r="L4552" s="218"/>
      <c r="M4552" s="218"/>
      <c r="N4552" s="218"/>
      <c r="O4552" s="218"/>
      <c r="P4552" s="218"/>
      <c r="Q4552" s="218"/>
    </row>
    <row r="4553" spans="2:17" x14ac:dyDescent="0.25">
      <c r="B4553" s="76"/>
      <c r="C4553" s="77"/>
      <c r="D4553" s="231"/>
      <c r="E4553" s="35"/>
      <c r="F4553" s="225"/>
      <c r="G4553" s="79"/>
      <c r="H4553" s="290"/>
      <c r="I4553" s="74" t="str">
        <f t="shared" si="108"/>
        <v>11900</v>
      </c>
      <c r="J4553" s="218"/>
      <c r="K4553" s="218"/>
      <c r="L4553" s="218"/>
      <c r="M4553" s="218"/>
      <c r="N4553" s="218"/>
      <c r="O4553" s="218"/>
      <c r="P4553" s="218"/>
      <c r="Q4553" s="218"/>
    </row>
    <row r="4554" spans="2:17" x14ac:dyDescent="0.25">
      <c r="B4554" s="76"/>
      <c r="C4554" s="77"/>
      <c r="D4554" s="231"/>
      <c r="E4554" s="35"/>
      <c r="F4554" s="225"/>
      <c r="G4554" s="79"/>
      <c r="H4554" s="290"/>
      <c r="I4554" s="74" t="str">
        <f t="shared" si="108"/>
        <v>11900</v>
      </c>
      <c r="J4554" s="218"/>
      <c r="K4554" s="218"/>
      <c r="L4554" s="218"/>
      <c r="M4554" s="218"/>
      <c r="N4554" s="218"/>
      <c r="O4554" s="218"/>
      <c r="P4554" s="218"/>
      <c r="Q4554" s="218"/>
    </row>
    <row r="4555" spans="2:17" x14ac:dyDescent="0.25">
      <c r="B4555" s="76"/>
      <c r="C4555" s="77"/>
      <c r="D4555" s="231"/>
      <c r="E4555" s="35"/>
      <c r="F4555" s="225"/>
      <c r="G4555" s="79"/>
      <c r="H4555" s="290"/>
      <c r="I4555" s="74" t="str">
        <f t="shared" si="108"/>
        <v>11900</v>
      </c>
      <c r="J4555" s="218"/>
      <c r="K4555" s="218"/>
      <c r="L4555" s="218"/>
      <c r="M4555" s="218"/>
      <c r="N4555" s="218"/>
      <c r="O4555" s="218"/>
      <c r="P4555" s="218"/>
      <c r="Q4555" s="218"/>
    </row>
    <row r="4556" spans="2:17" x14ac:dyDescent="0.25">
      <c r="B4556" s="76"/>
      <c r="C4556" s="77"/>
      <c r="D4556" s="231"/>
      <c r="E4556" s="35"/>
      <c r="F4556" s="225"/>
      <c r="G4556" s="79"/>
      <c r="H4556" s="290"/>
      <c r="I4556" s="74" t="str">
        <f t="shared" si="108"/>
        <v>11900</v>
      </c>
      <c r="J4556" s="218"/>
      <c r="K4556" s="218"/>
      <c r="L4556" s="218"/>
      <c r="M4556" s="218"/>
      <c r="N4556" s="218"/>
      <c r="O4556" s="218"/>
      <c r="P4556" s="218"/>
      <c r="Q4556" s="218"/>
    </row>
    <row r="4557" spans="2:17" x14ac:dyDescent="0.25">
      <c r="B4557" s="76"/>
      <c r="C4557" s="77"/>
      <c r="D4557" s="231"/>
      <c r="E4557" s="35"/>
      <c r="F4557" s="225"/>
      <c r="G4557" s="79"/>
      <c r="H4557" s="290"/>
      <c r="I4557" s="74" t="str">
        <f t="shared" si="108"/>
        <v>11900</v>
      </c>
      <c r="J4557" s="218"/>
      <c r="K4557" s="218"/>
      <c r="L4557" s="218"/>
      <c r="M4557" s="218"/>
      <c r="N4557" s="218"/>
      <c r="O4557" s="218"/>
      <c r="P4557" s="218"/>
      <c r="Q4557" s="218"/>
    </row>
    <row r="4558" spans="2:17" x14ac:dyDescent="0.25">
      <c r="B4558" s="76"/>
      <c r="C4558" s="77"/>
      <c r="D4558" s="231"/>
      <c r="E4558" s="35"/>
      <c r="F4558" s="225"/>
      <c r="G4558" s="79"/>
      <c r="H4558" s="290"/>
      <c r="I4558" s="74" t="str">
        <f t="shared" si="108"/>
        <v>11900</v>
      </c>
      <c r="J4558" s="218"/>
      <c r="K4558" s="218"/>
      <c r="L4558" s="218"/>
      <c r="M4558" s="218"/>
      <c r="N4558" s="218"/>
      <c r="O4558" s="218"/>
      <c r="P4558" s="218"/>
      <c r="Q4558" s="218"/>
    </row>
    <row r="4559" spans="2:17" x14ac:dyDescent="0.25">
      <c r="B4559" s="76"/>
      <c r="C4559" s="77"/>
      <c r="D4559" s="231"/>
      <c r="E4559" s="35"/>
      <c r="F4559" s="225"/>
      <c r="G4559" s="79"/>
      <c r="H4559" s="290"/>
      <c r="I4559" s="74" t="str">
        <f t="shared" ref="I4559:I4622" si="109">MONTH(D4559)&amp;YEAR(D4559)&amp;G4559</f>
        <v>11900</v>
      </c>
      <c r="J4559" s="218"/>
      <c r="K4559" s="218"/>
      <c r="L4559" s="218"/>
      <c r="M4559" s="218"/>
      <c r="N4559" s="218"/>
      <c r="O4559" s="218"/>
      <c r="P4559" s="218"/>
      <c r="Q4559" s="218"/>
    </row>
    <row r="4560" spans="2:17" x14ac:dyDescent="0.25">
      <c r="B4560" s="76"/>
      <c r="C4560" s="77"/>
      <c r="D4560" s="231"/>
      <c r="E4560" s="35"/>
      <c r="F4560" s="225"/>
      <c r="G4560" s="79"/>
      <c r="H4560" s="290"/>
      <c r="I4560" s="74" t="str">
        <f t="shared" si="109"/>
        <v>11900</v>
      </c>
      <c r="J4560" s="218"/>
      <c r="K4560" s="218"/>
      <c r="L4560" s="218"/>
      <c r="M4560" s="218"/>
      <c r="N4560" s="218"/>
      <c r="O4560" s="218"/>
      <c r="P4560" s="218"/>
      <c r="Q4560" s="218"/>
    </row>
    <row r="4561" spans="2:17" x14ac:dyDescent="0.25">
      <c r="B4561" s="76"/>
      <c r="C4561" s="77"/>
      <c r="D4561" s="231"/>
      <c r="E4561" s="35"/>
      <c r="F4561" s="225"/>
      <c r="G4561" s="79"/>
      <c r="H4561" s="290"/>
      <c r="I4561" s="74" t="str">
        <f t="shared" si="109"/>
        <v>11900</v>
      </c>
      <c r="J4561" s="218"/>
      <c r="K4561" s="218"/>
      <c r="L4561" s="218"/>
      <c r="M4561" s="218"/>
      <c r="N4561" s="218"/>
      <c r="O4561" s="218"/>
      <c r="P4561" s="218"/>
      <c r="Q4561" s="218"/>
    </row>
    <row r="4562" spans="2:17" x14ac:dyDescent="0.25">
      <c r="B4562" s="76"/>
      <c r="C4562" s="77"/>
      <c r="D4562" s="231"/>
      <c r="E4562" s="35"/>
      <c r="F4562" s="225"/>
      <c r="G4562" s="79"/>
      <c r="H4562" s="290"/>
      <c r="I4562" s="74" t="str">
        <f t="shared" si="109"/>
        <v>11900</v>
      </c>
      <c r="J4562" s="218"/>
      <c r="K4562" s="218"/>
      <c r="L4562" s="218"/>
      <c r="M4562" s="218"/>
      <c r="N4562" s="218"/>
      <c r="O4562" s="218"/>
      <c r="P4562" s="218"/>
      <c r="Q4562" s="218"/>
    </row>
    <row r="4563" spans="2:17" x14ac:dyDescent="0.25">
      <c r="B4563" s="76"/>
      <c r="C4563" s="77"/>
      <c r="D4563" s="231"/>
      <c r="E4563" s="35"/>
      <c r="F4563" s="225"/>
      <c r="G4563" s="79"/>
      <c r="H4563" s="290"/>
      <c r="I4563" s="74" t="str">
        <f t="shared" si="109"/>
        <v>11900</v>
      </c>
      <c r="J4563" s="218"/>
      <c r="K4563" s="218"/>
      <c r="L4563" s="218"/>
      <c r="M4563" s="218"/>
      <c r="N4563" s="218"/>
      <c r="O4563" s="218"/>
      <c r="P4563" s="218"/>
      <c r="Q4563" s="218"/>
    </row>
    <row r="4564" spans="2:17" x14ac:dyDescent="0.25">
      <c r="B4564" s="76"/>
      <c r="C4564" s="77"/>
      <c r="D4564" s="231"/>
      <c r="E4564" s="35"/>
      <c r="F4564" s="225"/>
      <c r="G4564" s="79"/>
      <c r="H4564" s="290"/>
      <c r="I4564" s="74" t="str">
        <f t="shared" si="109"/>
        <v>11900</v>
      </c>
      <c r="J4564" s="218"/>
      <c r="K4564" s="218"/>
      <c r="L4564" s="218"/>
      <c r="M4564" s="218"/>
      <c r="N4564" s="218"/>
      <c r="O4564" s="218"/>
      <c r="P4564" s="218"/>
      <c r="Q4564" s="218"/>
    </row>
    <row r="4565" spans="2:17" x14ac:dyDescent="0.25">
      <c r="B4565" s="76"/>
      <c r="C4565" s="77"/>
      <c r="D4565" s="231"/>
      <c r="E4565" s="35"/>
      <c r="F4565" s="225"/>
      <c r="G4565" s="79"/>
      <c r="H4565" s="290"/>
      <c r="I4565" s="74" t="str">
        <f t="shared" si="109"/>
        <v>11900</v>
      </c>
      <c r="J4565" s="218"/>
      <c r="K4565" s="218"/>
      <c r="L4565" s="218"/>
      <c r="M4565" s="218"/>
      <c r="N4565" s="218"/>
      <c r="O4565" s="218"/>
      <c r="P4565" s="218"/>
      <c r="Q4565" s="218"/>
    </row>
    <row r="4566" spans="2:17" x14ac:dyDescent="0.25">
      <c r="B4566" s="76"/>
      <c r="C4566" s="77"/>
      <c r="D4566" s="231"/>
      <c r="E4566" s="35"/>
      <c r="F4566" s="225"/>
      <c r="G4566" s="79"/>
      <c r="H4566" s="290"/>
      <c r="I4566" s="74" t="str">
        <f t="shared" si="109"/>
        <v>11900</v>
      </c>
      <c r="J4566" s="218"/>
      <c r="K4566" s="218"/>
      <c r="L4566" s="218"/>
      <c r="M4566" s="218"/>
      <c r="N4566" s="218"/>
      <c r="O4566" s="218"/>
      <c r="P4566" s="218"/>
      <c r="Q4566" s="218"/>
    </row>
    <row r="4567" spans="2:17" x14ac:dyDescent="0.25">
      <c r="B4567" s="76"/>
      <c r="C4567" s="77"/>
      <c r="D4567" s="231"/>
      <c r="E4567" s="35"/>
      <c r="F4567" s="225"/>
      <c r="G4567" s="79"/>
      <c r="H4567" s="290"/>
      <c r="I4567" s="74" t="str">
        <f t="shared" si="109"/>
        <v>11900</v>
      </c>
      <c r="J4567" s="218"/>
      <c r="K4567" s="218"/>
      <c r="L4567" s="218"/>
      <c r="M4567" s="218"/>
      <c r="N4567" s="218"/>
      <c r="O4567" s="218"/>
      <c r="P4567" s="218"/>
      <c r="Q4567" s="218"/>
    </row>
    <row r="4568" spans="2:17" x14ac:dyDescent="0.25">
      <c r="B4568" s="76"/>
      <c r="C4568" s="77"/>
      <c r="D4568" s="231"/>
      <c r="E4568" s="35"/>
      <c r="F4568" s="225"/>
      <c r="G4568" s="79"/>
      <c r="H4568" s="290"/>
      <c r="I4568" s="74" t="str">
        <f t="shared" si="109"/>
        <v>11900</v>
      </c>
      <c r="J4568" s="218"/>
      <c r="K4568" s="218"/>
      <c r="L4568" s="218"/>
      <c r="M4568" s="218"/>
      <c r="N4568" s="218"/>
      <c r="O4568" s="218"/>
      <c r="P4568" s="218"/>
      <c r="Q4568" s="218"/>
    </row>
    <row r="4569" spans="2:17" x14ac:dyDescent="0.25">
      <c r="B4569" s="76"/>
      <c r="C4569" s="77"/>
      <c r="D4569" s="231"/>
      <c r="E4569" s="35"/>
      <c r="F4569" s="225"/>
      <c r="G4569" s="79"/>
      <c r="H4569" s="290"/>
      <c r="I4569" s="74" t="str">
        <f t="shared" si="109"/>
        <v>11900</v>
      </c>
      <c r="J4569" s="218"/>
      <c r="K4569" s="218"/>
      <c r="L4569" s="218"/>
      <c r="M4569" s="218"/>
      <c r="N4569" s="218"/>
      <c r="O4569" s="218"/>
      <c r="P4569" s="218"/>
      <c r="Q4569" s="218"/>
    </row>
    <row r="4570" spans="2:17" x14ac:dyDescent="0.25">
      <c r="B4570" s="76"/>
      <c r="C4570" s="77"/>
      <c r="D4570" s="231"/>
      <c r="E4570" s="35"/>
      <c r="F4570" s="225"/>
      <c r="G4570" s="79"/>
      <c r="H4570" s="290"/>
      <c r="I4570" s="74" t="str">
        <f t="shared" si="109"/>
        <v>11900</v>
      </c>
      <c r="J4570" s="218"/>
      <c r="K4570" s="218"/>
      <c r="L4570" s="218"/>
      <c r="M4570" s="218"/>
      <c r="N4570" s="218"/>
      <c r="O4570" s="218"/>
      <c r="P4570" s="218"/>
      <c r="Q4570" s="218"/>
    </row>
    <row r="4571" spans="2:17" x14ac:dyDescent="0.25">
      <c r="B4571" s="76"/>
      <c r="C4571" s="77"/>
      <c r="D4571" s="231"/>
      <c r="E4571" s="35"/>
      <c r="F4571" s="225"/>
      <c r="G4571" s="79"/>
      <c r="H4571" s="290"/>
      <c r="I4571" s="74" t="str">
        <f t="shared" si="109"/>
        <v>11900</v>
      </c>
      <c r="J4571" s="218"/>
      <c r="K4571" s="218"/>
      <c r="L4571" s="218"/>
      <c r="M4571" s="218"/>
      <c r="N4571" s="218"/>
      <c r="O4571" s="218"/>
      <c r="P4571" s="218"/>
      <c r="Q4571" s="218"/>
    </row>
    <row r="4572" spans="2:17" x14ac:dyDescent="0.25">
      <c r="B4572" s="76"/>
      <c r="C4572" s="77"/>
      <c r="D4572" s="231"/>
      <c r="E4572" s="35"/>
      <c r="F4572" s="225"/>
      <c r="G4572" s="79"/>
      <c r="H4572" s="290"/>
      <c r="I4572" s="74" t="str">
        <f t="shared" si="109"/>
        <v>11900</v>
      </c>
      <c r="J4572" s="218"/>
      <c r="K4572" s="218"/>
      <c r="L4572" s="218"/>
      <c r="M4572" s="218"/>
      <c r="N4572" s="218"/>
      <c r="O4572" s="218"/>
      <c r="P4572" s="218"/>
      <c r="Q4572" s="218"/>
    </row>
    <row r="4573" spans="2:17" x14ac:dyDescent="0.25">
      <c r="B4573" s="76"/>
      <c r="C4573" s="77"/>
      <c r="D4573" s="231"/>
      <c r="E4573" s="35"/>
      <c r="F4573" s="225"/>
      <c r="G4573" s="79"/>
      <c r="H4573" s="290"/>
      <c r="I4573" s="74" t="str">
        <f t="shared" si="109"/>
        <v>11900</v>
      </c>
      <c r="J4573" s="218"/>
      <c r="K4573" s="218"/>
      <c r="L4573" s="218"/>
      <c r="M4573" s="218"/>
      <c r="N4573" s="218"/>
      <c r="O4573" s="218"/>
      <c r="P4573" s="218"/>
      <c r="Q4573" s="218"/>
    </row>
    <row r="4574" spans="2:17" x14ac:dyDescent="0.25">
      <c r="B4574" s="76"/>
      <c r="C4574" s="77"/>
      <c r="D4574" s="231"/>
      <c r="E4574" s="35"/>
      <c r="F4574" s="225"/>
      <c r="G4574" s="79"/>
      <c r="H4574" s="290"/>
      <c r="I4574" s="74" t="str">
        <f t="shared" si="109"/>
        <v>11900</v>
      </c>
      <c r="J4574" s="218"/>
      <c r="K4574" s="218"/>
      <c r="L4574" s="218"/>
      <c r="M4574" s="218"/>
      <c r="N4574" s="218"/>
      <c r="O4574" s="218"/>
      <c r="P4574" s="218"/>
      <c r="Q4574" s="218"/>
    </row>
    <row r="4575" spans="2:17" x14ac:dyDescent="0.25">
      <c r="B4575" s="76"/>
      <c r="C4575" s="77"/>
      <c r="D4575" s="231"/>
      <c r="E4575" s="35"/>
      <c r="F4575" s="225"/>
      <c r="G4575" s="79"/>
      <c r="H4575" s="290"/>
      <c r="I4575" s="74" t="str">
        <f t="shared" si="109"/>
        <v>11900</v>
      </c>
      <c r="J4575" s="218"/>
      <c r="K4575" s="218"/>
      <c r="L4575" s="218"/>
      <c r="M4575" s="218"/>
      <c r="N4575" s="218"/>
      <c r="O4575" s="218"/>
      <c r="P4575" s="218"/>
      <c r="Q4575" s="218"/>
    </row>
    <row r="4576" spans="2:17" x14ac:dyDescent="0.25">
      <c r="B4576" s="76"/>
      <c r="C4576" s="77"/>
      <c r="D4576" s="231"/>
      <c r="E4576" s="35"/>
      <c r="F4576" s="225"/>
      <c r="G4576" s="79"/>
      <c r="H4576" s="290"/>
      <c r="I4576" s="74" t="str">
        <f t="shared" si="109"/>
        <v>11900</v>
      </c>
      <c r="J4576" s="218"/>
      <c r="K4576" s="218"/>
      <c r="L4576" s="218"/>
      <c r="M4576" s="218"/>
      <c r="N4576" s="218"/>
      <c r="O4576" s="218"/>
      <c r="P4576" s="218"/>
      <c r="Q4576" s="218"/>
    </row>
    <row r="4577" spans="2:17" x14ac:dyDescent="0.25">
      <c r="B4577" s="76"/>
      <c r="C4577" s="77"/>
      <c r="D4577" s="231"/>
      <c r="E4577" s="35"/>
      <c r="F4577" s="225"/>
      <c r="G4577" s="79"/>
      <c r="H4577" s="290"/>
      <c r="I4577" s="74" t="str">
        <f t="shared" si="109"/>
        <v>11900</v>
      </c>
      <c r="J4577" s="218"/>
      <c r="K4577" s="218"/>
      <c r="L4577" s="218"/>
      <c r="M4577" s="218"/>
      <c r="N4577" s="218"/>
      <c r="O4577" s="218"/>
      <c r="P4577" s="218"/>
      <c r="Q4577" s="218"/>
    </row>
    <row r="4578" spans="2:17" x14ac:dyDescent="0.25">
      <c r="B4578" s="76"/>
      <c r="C4578" s="77"/>
      <c r="D4578" s="231"/>
      <c r="E4578" s="35"/>
      <c r="F4578" s="225"/>
      <c r="G4578" s="79"/>
      <c r="H4578" s="290"/>
      <c r="I4578" s="74" t="str">
        <f t="shared" si="109"/>
        <v>11900</v>
      </c>
      <c r="J4578" s="218"/>
      <c r="K4578" s="218"/>
      <c r="L4578" s="218"/>
      <c r="M4578" s="218"/>
      <c r="N4578" s="218"/>
      <c r="O4578" s="218"/>
      <c r="P4578" s="218"/>
      <c r="Q4578" s="218"/>
    </row>
    <row r="4579" spans="2:17" x14ac:dyDescent="0.25">
      <c r="B4579" s="76"/>
      <c r="C4579" s="77"/>
      <c r="D4579" s="231"/>
      <c r="E4579" s="35"/>
      <c r="F4579" s="225"/>
      <c r="G4579" s="79"/>
      <c r="H4579" s="290"/>
      <c r="I4579" s="74" t="str">
        <f t="shared" si="109"/>
        <v>11900</v>
      </c>
      <c r="J4579" s="218"/>
      <c r="K4579" s="218"/>
      <c r="L4579" s="218"/>
      <c r="M4579" s="218"/>
      <c r="N4579" s="218"/>
      <c r="O4579" s="218"/>
      <c r="P4579" s="218"/>
      <c r="Q4579" s="218"/>
    </row>
    <row r="4580" spans="2:17" x14ac:dyDescent="0.25">
      <c r="B4580" s="76"/>
      <c r="C4580" s="77"/>
      <c r="D4580" s="231"/>
      <c r="E4580" s="35"/>
      <c r="F4580" s="225"/>
      <c r="G4580" s="79"/>
      <c r="H4580" s="290"/>
      <c r="I4580" s="74" t="str">
        <f t="shared" si="109"/>
        <v>11900</v>
      </c>
      <c r="J4580" s="218"/>
      <c r="K4580" s="218"/>
      <c r="L4580" s="218"/>
      <c r="M4580" s="218"/>
      <c r="N4580" s="218"/>
      <c r="O4580" s="218"/>
      <c r="P4580" s="218"/>
      <c r="Q4580" s="218"/>
    </row>
    <row r="4581" spans="2:17" x14ac:dyDescent="0.25">
      <c r="B4581" s="76"/>
      <c r="C4581" s="77"/>
      <c r="D4581" s="231"/>
      <c r="E4581" s="35"/>
      <c r="F4581" s="225"/>
      <c r="G4581" s="79"/>
      <c r="H4581" s="290"/>
      <c r="I4581" s="74" t="str">
        <f t="shared" si="109"/>
        <v>11900</v>
      </c>
      <c r="J4581" s="218"/>
      <c r="K4581" s="218"/>
      <c r="L4581" s="218"/>
      <c r="M4581" s="218"/>
      <c r="N4581" s="218"/>
      <c r="O4581" s="218"/>
      <c r="P4581" s="218"/>
      <c r="Q4581" s="218"/>
    </row>
    <row r="4582" spans="2:17" x14ac:dyDescent="0.25">
      <c r="B4582" s="76"/>
      <c r="C4582" s="77"/>
      <c r="D4582" s="231"/>
      <c r="E4582" s="35"/>
      <c r="F4582" s="225"/>
      <c r="G4582" s="79"/>
      <c r="H4582" s="290"/>
      <c r="I4582" s="74" t="str">
        <f t="shared" si="109"/>
        <v>11900</v>
      </c>
      <c r="J4582" s="218"/>
      <c r="K4582" s="218"/>
      <c r="L4582" s="218"/>
      <c r="M4582" s="218"/>
      <c r="N4582" s="218"/>
      <c r="O4582" s="218"/>
      <c r="P4582" s="218"/>
      <c r="Q4582" s="218"/>
    </row>
    <row r="4583" spans="2:17" x14ac:dyDescent="0.25">
      <c r="B4583" s="76"/>
      <c r="C4583" s="77"/>
      <c r="D4583" s="231"/>
      <c r="E4583" s="35"/>
      <c r="F4583" s="225"/>
      <c r="G4583" s="79"/>
      <c r="H4583" s="290"/>
      <c r="I4583" s="74" t="str">
        <f t="shared" si="109"/>
        <v>11900</v>
      </c>
      <c r="J4583" s="218"/>
      <c r="K4583" s="218"/>
      <c r="L4583" s="218"/>
      <c r="M4583" s="218"/>
      <c r="N4583" s="218"/>
      <c r="O4583" s="218"/>
      <c r="P4583" s="218"/>
      <c r="Q4583" s="218"/>
    </row>
    <row r="4584" spans="2:17" x14ac:dyDescent="0.25">
      <c r="B4584" s="76"/>
      <c r="C4584" s="77"/>
      <c r="D4584" s="231"/>
      <c r="E4584" s="35"/>
      <c r="F4584" s="225"/>
      <c r="G4584" s="79"/>
      <c r="H4584" s="290"/>
      <c r="I4584" s="74" t="str">
        <f t="shared" si="109"/>
        <v>11900</v>
      </c>
      <c r="J4584" s="218"/>
      <c r="K4584" s="218"/>
      <c r="L4584" s="218"/>
      <c r="M4584" s="218"/>
      <c r="N4584" s="218"/>
      <c r="O4584" s="218"/>
      <c r="P4584" s="218"/>
      <c r="Q4584" s="218"/>
    </row>
    <row r="4585" spans="2:17" x14ac:dyDescent="0.25">
      <c r="B4585" s="76"/>
      <c r="C4585" s="77"/>
      <c r="D4585" s="231"/>
      <c r="E4585" s="35"/>
      <c r="F4585" s="225"/>
      <c r="G4585" s="79"/>
      <c r="H4585" s="290"/>
      <c r="I4585" s="74" t="str">
        <f t="shared" si="109"/>
        <v>11900</v>
      </c>
      <c r="J4585" s="218"/>
      <c r="K4585" s="218"/>
      <c r="L4585" s="218"/>
      <c r="M4585" s="218"/>
      <c r="N4585" s="218"/>
      <c r="O4585" s="218"/>
      <c r="P4585" s="218"/>
      <c r="Q4585" s="218"/>
    </row>
    <row r="4586" spans="2:17" x14ac:dyDescent="0.25">
      <c r="B4586" s="76"/>
      <c r="C4586" s="77"/>
      <c r="D4586" s="231"/>
      <c r="E4586" s="35"/>
      <c r="F4586" s="225"/>
      <c r="G4586" s="79"/>
      <c r="H4586" s="290"/>
      <c r="I4586" s="74" t="str">
        <f t="shared" si="109"/>
        <v>11900</v>
      </c>
      <c r="J4586" s="218"/>
      <c r="K4586" s="218"/>
      <c r="L4586" s="218"/>
      <c r="M4586" s="218"/>
      <c r="N4586" s="218"/>
      <c r="O4586" s="218"/>
      <c r="P4586" s="218"/>
      <c r="Q4586" s="218"/>
    </row>
    <row r="4587" spans="2:17" x14ac:dyDescent="0.25">
      <c r="B4587" s="76"/>
      <c r="C4587" s="77"/>
      <c r="D4587" s="231"/>
      <c r="E4587" s="35"/>
      <c r="F4587" s="225"/>
      <c r="G4587" s="79"/>
      <c r="H4587" s="290"/>
      <c r="I4587" s="74" t="str">
        <f t="shared" si="109"/>
        <v>11900</v>
      </c>
      <c r="J4587" s="218"/>
      <c r="K4587" s="218"/>
      <c r="L4587" s="218"/>
      <c r="M4587" s="218"/>
      <c r="N4587" s="218"/>
      <c r="O4587" s="218"/>
      <c r="P4587" s="218"/>
      <c r="Q4587" s="218"/>
    </row>
    <row r="4588" spans="2:17" x14ac:dyDescent="0.25">
      <c r="B4588" s="76"/>
      <c r="C4588" s="77"/>
      <c r="D4588" s="231"/>
      <c r="E4588" s="35"/>
      <c r="F4588" s="225"/>
      <c r="G4588" s="79"/>
      <c r="H4588" s="290"/>
      <c r="I4588" s="74" t="str">
        <f t="shared" si="109"/>
        <v>11900</v>
      </c>
      <c r="J4588" s="218"/>
      <c r="K4588" s="218"/>
      <c r="L4588" s="218"/>
      <c r="M4588" s="218"/>
      <c r="N4588" s="218"/>
      <c r="O4588" s="218"/>
      <c r="P4588" s="218"/>
      <c r="Q4588" s="218"/>
    </row>
    <row r="4589" spans="2:17" x14ac:dyDescent="0.25">
      <c r="B4589" s="76"/>
      <c r="C4589" s="77"/>
      <c r="D4589" s="231"/>
      <c r="E4589" s="35"/>
      <c r="F4589" s="225"/>
      <c r="G4589" s="79"/>
      <c r="H4589" s="290"/>
      <c r="I4589" s="74" t="str">
        <f t="shared" si="109"/>
        <v>11900</v>
      </c>
      <c r="J4589" s="218"/>
      <c r="K4589" s="218"/>
      <c r="L4589" s="218"/>
      <c r="M4589" s="218"/>
      <c r="N4589" s="218"/>
      <c r="O4589" s="218"/>
      <c r="P4589" s="218"/>
      <c r="Q4589" s="218"/>
    </row>
    <row r="4590" spans="2:17" x14ac:dyDescent="0.25">
      <c r="B4590" s="76"/>
      <c r="C4590" s="77"/>
      <c r="D4590" s="231"/>
      <c r="E4590" s="35"/>
      <c r="F4590" s="225"/>
      <c r="G4590" s="79"/>
      <c r="H4590" s="290"/>
      <c r="I4590" s="74" t="str">
        <f t="shared" si="109"/>
        <v>11900</v>
      </c>
      <c r="J4590" s="218"/>
      <c r="K4590" s="218"/>
      <c r="L4590" s="218"/>
      <c r="M4590" s="218"/>
      <c r="N4590" s="218"/>
      <c r="O4590" s="218"/>
      <c r="P4590" s="218"/>
      <c r="Q4590" s="218"/>
    </row>
    <row r="4591" spans="2:17" x14ac:dyDescent="0.25">
      <c r="B4591" s="76"/>
      <c r="C4591" s="77"/>
      <c r="D4591" s="231"/>
      <c r="E4591" s="35"/>
      <c r="F4591" s="225"/>
      <c r="G4591" s="79"/>
      <c r="H4591" s="290"/>
      <c r="I4591" s="74" t="str">
        <f t="shared" si="109"/>
        <v>11900</v>
      </c>
      <c r="J4591" s="218"/>
      <c r="K4591" s="218"/>
      <c r="L4591" s="218"/>
      <c r="M4591" s="218"/>
      <c r="N4591" s="218"/>
      <c r="O4591" s="218"/>
      <c r="P4591" s="218"/>
      <c r="Q4591" s="218"/>
    </row>
    <row r="4592" spans="2:17" x14ac:dyDescent="0.25">
      <c r="B4592" s="76"/>
      <c r="C4592" s="77"/>
      <c r="D4592" s="231"/>
      <c r="E4592" s="35"/>
      <c r="F4592" s="225"/>
      <c r="G4592" s="79"/>
      <c r="H4592" s="290"/>
      <c r="I4592" s="74" t="str">
        <f t="shared" si="109"/>
        <v>11900</v>
      </c>
      <c r="J4592" s="218"/>
      <c r="K4592" s="218"/>
      <c r="L4592" s="218"/>
      <c r="M4592" s="218"/>
      <c r="N4592" s="218"/>
      <c r="O4592" s="218"/>
      <c r="P4592" s="218"/>
      <c r="Q4592" s="218"/>
    </row>
    <row r="4593" spans="2:17" x14ac:dyDescent="0.25">
      <c r="B4593" s="76"/>
      <c r="C4593" s="77"/>
      <c r="D4593" s="231"/>
      <c r="E4593" s="35"/>
      <c r="F4593" s="225"/>
      <c r="G4593" s="79"/>
      <c r="H4593" s="290"/>
      <c r="I4593" s="74" t="str">
        <f t="shared" si="109"/>
        <v>11900</v>
      </c>
      <c r="J4593" s="218"/>
      <c r="K4593" s="218"/>
      <c r="L4593" s="218"/>
      <c r="M4593" s="218"/>
      <c r="N4593" s="218"/>
      <c r="O4593" s="218"/>
      <c r="P4593" s="218"/>
      <c r="Q4593" s="218"/>
    </row>
    <row r="4594" spans="2:17" x14ac:dyDescent="0.25">
      <c r="B4594" s="76"/>
      <c r="C4594" s="77"/>
      <c r="D4594" s="231"/>
      <c r="E4594" s="35"/>
      <c r="F4594" s="225"/>
      <c r="G4594" s="79"/>
      <c r="H4594" s="290"/>
      <c r="I4594" s="74" t="str">
        <f t="shared" si="109"/>
        <v>11900</v>
      </c>
      <c r="J4594" s="218"/>
      <c r="K4594" s="218"/>
      <c r="L4594" s="218"/>
      <c r="M4594" s="218"/>
      <c r="N4594" s="218"/>
      <c r="O4594" s="218"/>
      <c r="P4594" s="218"/>
      <c r="Q4594" s="218"/>
    </row>
    <row r="4595" spans="2:17" x14ac:dyDescent="0.25">
      <c r="B4595" s="76"/>
      <c r="C4595" s="77"/>
      <c r="D4595" s="231"/>
      <c r="E4595" s="35"/>
      <c r="F4595" s="225"/>
      <c r="G4595" s="79"/>
      <c r="H4595" s="290"/>
      <c r="I4595" s="74" t="str">
        <f t="shared" si="109"/>
        <v>11900</v>
      </c>
      <c r="J4595" s="218"/>
      <c r="K4595" s="218"/>
      <c r="L4595" s="218"/>
      <c r="M4595" s="218"/>
      <c r="N4595" s="218"/>
      <c r="O4595" s="218"/>
      <c r="P4595" s="218"/>
      <c r="Q4595" s="218"/>
    </row>
    <row r="4596" spans="2:17" x14ac:dyDescent="0.25">
      <c r="B4596" s="76"/>
      <c r="C4596" s="77"/>
      <c r="D4596" s="231"/>
      <c r="E4596" s="35"/>
      <c r="F4596" s="225"/>
      <c r="G4596" s="79"/>
      <c r="H4596" s="290"/>
      <c r="I4596" s="74" t="str">
        <f t="shared" si="109"/>
        <v>11900</v>
      </c>
      <c r="J4596" s="218"/>
      <c r="K4596" s="218"/>
      <c r="L4596" s="218"/>
      <c r="M4596" s="218"/>
      <c r="N4596" s="218"/>
      <c r="O4596" s="218"/>
      <c r="P4596" s="218"/>
      <c r="Q4596" s="218"/>
    </row>
    <row r="4597" spans="2:17" x14ac:dyDescent="0.25">
      <c r="B4597" s="76"/>
      <c r="C4597" s="77"/>
      <c r="D4597" s="231"/>
      <c r="E4597" s="35"/>
      <c r="F4597" s="225"/>
      <c r="G4597" s="79"/>
      <c r="H4597" s="290"/>
      <c r="I4597" s="74" t="str">
        <f t="shared" si="109"/>
        <v>11900</v>
      </c>
      <c r="J4597" s="218"/>
      <c r="K4597" s="218"/>
      <c r="L4597" s="218"/>
      <c r="M4597" s="218"/>
      <c r="N4597" s="218"/>
      <c r="O4597" s="218"/>
      <c r="P4597" s="218"/>
      <c r="Q4597" s="218"/>
    </row>
    <row r="4598" spans="2:17" x14ac:dyDescent="0.25">
      <c r="B4598" s="76"/>
      <c r="C4598" s="77"/>
      <c r="D4598" s="231"/>
      <c r="E4598" s="35"/>
      <c r="F4598" s="225"/>
      <c r="G4598" s="79"/>
      <c r="H4598" s="290"/>
      <c r="I4598" s="74" t="str">
        <f t="shared" si="109"/>
        <v>11900</v>
      </c>
      <c r="J4598" s="218"/>
      <c r="K4598" s="218"/>
      <c r="L4598" s="218"/>
      <c r="M4598" s="218"/>
      <c r="N4598" s="218"/>
      <c r="O4598" s="218"/>
      <c r="P4598" s="218"/>
      <c r="Q4598" s="218"/>
    </row>
    <row r="4599" spans="2:17" x14ac:dyDescent="0.25">
      <c r="B4599" s="76"/>
      <c r="C4599" s="77"/>
      <c r="D4599" s="231"/>
      <c r="E4599" s="35"/>
      <c r="F4599" s="225"/>
      <c r="G4599" s="79"/>
      <c r="H4599" s="290"/>
      <c r="I4599" s="74" t="str">
        <f t="shared" si="109"/>
        <v>11900</v>
      </c>
      <c r="J4599" s="218"/>
      <c r="K4599" s="218"/>
      <c r="L4599" s="218"/>
      <c r="M4599" s="218"/>
      <c r="N4599" s="218"/>
      <c r="O4599" s="218"/>
      <c r="P4599" s="218"/>
      <c r="Q4599" s="218"/>
    </row>
    <row r="4600" spans="2:17" x14ac:dyDescent="0.25">
      <c r="B4600" s="76"/>
      <c r="C4600" s="77"/>
      <c r="D4600" s="231"/>
      <c r="E4600" s="35"/>
      <c r="F4600" s="225"/>
      <c r="G4600" s="79"/>
      <c r="H4600" s="290"/>
      <c r="I4600" s="74" t="str">
        <f t="shared" si="109"/>
        <v>11900</v>
      </c>
      <c r="J4600" s="218"/>
      <c r="K4600" s="218"/>
      <c r="L4600" s="218"/>
      <c r="M4600" s="218"/>
      <c r="N4600" s="218"/>
      <c r="O4600" s="218"/>
      <c r="P4600" s="218"/>
      <c r="Q4600" s="218"/>
    </row>
    <row r="4601" spans="2:17" x14ac:dyDescent="0.25">
      <c r="B4601" s="76"/>
      <c r="C4601" s="77"/>
      <c r="D4601" s="231"/>
      <c r="E4601" s="35"/>
      <c r="F4601" s="225"/>
      <c r="G4601" s="79"/>
      <c r="H4601" s="290"/>
      <c r="I4601" s="74" t="str">
        <f t="shared" si="109"/>
        <v>11900</v>
      </c>
      <c r="J4601" s="218"/>
      <c r="K4601" s="218"/>
      <c r="L4601" s="218"/>
      <c r="M4601" s="218"/>
      <c r="N4601" s="218"/>
      <c r="O4601" s="218"/>
      <c r="P4601" s="218"/>
      <c r="Q4601" s="218"/>
    </row>
    <row r="4602" spans="2:17" x14ac:dyDescent="0.25">
      <c r="B4602" s="76"/>
      <c r="C4602" s="77"/>
      <c r="D4602" s="231"/>
      <c r="E4602" s="35"/>
      <c r="F4602" s="225"/>
      <c r="G4602" s="79"/>
      <c r="H4602" s="290"/>
      <c r="I4602" s="74" t="str">
        <f t="shared" si="109"/>
        <v>11900</v>
      </c>
      <c r="J4602" s="218"/>
      <c r="K4602" s="218"/>
      <c r="L4602" s="218"/>
      <c r="M4602" s="218"/>
      <c r="N4602" s="218"/>
      <c r="O4602" s="218"/>
      <c r="P4602" s="218"/>
      <c r="Q4602" s="218"/>
    </row>
    <row r="4603" spans="2:17" x14ac:dyDescent="0.25">
      <c r="B4603" s="76"/>
      <c r="C4603" s="77"/>
      <c r="D4603" s="231"/>
      <c r="E4603" s="35"/>
      <c r="F4603" s="225"/>
      <c r="G4603" s="79"/>
      <c r="H4603" s="290"/>
      <c r="I4603" s="74" t="str">
        <f t="shared" si="109"/>
        <v>11900</v>
      </c>
      <c r="J4603" s="218"/>
      <c r="K4603" s="218"/>
      <c r="L4603" s="218"/>
      <c r="M4603" s="218"/>
      <c r="N4603" s="218"/>
      <c r="O4603" s="218"/>
      <c r="P4603" s="218"/>
      <c r="Q4603" s="218"/>
    </row>
    <row r="4604" spans="2:17" x14ac:dyDescent="0.25">
      <c r="B4604" s="76"/>
      <c r="C4604" s="77"/>
      <c r="D4604" s="231"/>
      <c r="E4604" s="35"/>
      <c r="F4604" s="225"/>
      <c r="G4604" s="79"/>
      <c r="H4604" s="290"/>
      <c r="I4604" s="74" t="str">
        <f t="shared" si="109"/>
        <v>11900</v>
      </c>
      <c r="J4604" s="218"/>
      <c r="K4604" s="218"/>
      <c r="L4604" s="218"/>
      <c r="M4604" s="218"/>
      <c r="N4604" s="218"/>
      <c r="O4604" s="218"/>
      <c r="P4604" s="218"/>
      <c r="Q4604" s="218"/>
    </row>
    <row r="4605" spans="2:17" x14ac:dyDescent="0.25">
      <c r="B4605" s="76"/>
      <c r="C4605" s="77"/>
      <c r="D4605" s="231"/>
      <c r="E4605" s="35"/>
      <c r="F4605" s="225"/>
      <c r="G4605" s="79"/>
      <c r="H4605" s="290"/>
      <c r="I4605" s="74" t="str">
        <f t="shared" si="109"/>
        <v>11900</v>
      </c>
      <c r="J4605" s="218"/>
      <c r="K4605" s="218"/>
      <c r="L4605" s="218"/>
      <c r="M4605" s="218"/>
      <c r="N4605" s="218"/>
      <c r="O4605" s="218"/>
      <c r="P4605" s="218"/>
      <c r="Q4605" s="218"/>
    </row>
    <row r="4606" spans="2:17" x14ac:dyDescent="0.25">
      <c r="B4606" s="76"/>
      <c r="C4606" s="77"/>
      <c r="D4606" s="231"/>
      <c r="E4606" s="35"/>
      <c r="F4606" s="225"/>
      <c r="G4606" s="79"/>
      <c r="H4606" s="290"/>
      <c r="I4606" s="74" t="str">
        <f t="shared" si="109"/>
        <v>11900</v>
      </c>
      <c r="J4606" s="218"/>
      <c r="K4606" s="218"/>
      <c r="L4606" s="218"/>
      <c r="M4606" s="218"/>
      <c r="N4606" s="218"/>
      <c r="O4606" s="218"/>
      <c r="P4606" s="218"/>
      <c r="Q4606" s="218"/>
    </row>
    <row r="4607" spans="2:17" x14ac:dyDescent="0.25">
      <c r="B4607" s="76"/>
      <c r="C4607" s="77"/>
      <c r="D4607" s="231"/>
      <c r="E4607" s="35"/>
      <c r="F4607" s="225"/>
      <c r="G4607" s="79"/>
      <c r="H4607" s="290"/>
      <c r="I4607" s="74" t="str">
        <f t="shared" si="109"/>
        <v>11900</v>
      </c>
      <c r="J4607" s="218"/>
      <c r="K4607" s="218"/>
      <c r="L4607" s="218"/>
      <c r="M4607" s="218"/>
      <c r="N4607" s="218"/>
      <c r="O4607" s="218"/>
      <c r="P4607" s="218"/>
      <c r="Q4607" s="218"/>
    </row>
    <row r="4608" spans="2:17" x14ac:dyDescent="0.25">
      <c r="B4608" s="76"/>
      <c r="C4608" s="77"/>
      <c r="D4608" s="231"/>
      <c r="E4608" s="35"/>
      <c r="F4608" s="225"/>
      <c r="G4608" s="79"/>
      <c r="H4608" s="290"/>
      <c r="I4608" s="74" t="str">
        <f t="shared" si="109"/>
        <v>11900</v>
      </c>
      <c r="J4608" s="218"/>
      <c r="K4608" s="218"/>
      <c r="L4608" s="218"/>
      <c r="M4608" s="218"/>
      <c r="N4608" s="218"/>
      <c r="O4608" s="218"/>
      <c r="P4608" s="218"/>
      <c r="Q4608" s="218"/>
    </row>
    <row r="4609" spans="2:17" x14ac:dyDescent="0.25">
      <c r="B4609" s="76"/>
      <c r="C4609" s="77"/>
      <c r="D4609" s="231"/>
      <c r="E4609" s="35"/>
      <c r="F4609" s="225"/>
      <c r="G4609" s="79"/>
      <c r="H4609" s="290"/>
      <c r="I4609" s="74" t="str">
        <f t="shared" si="109"/>
        <v>11900</v>
      </c>
      <c r="J4609" s="218"/>
      <c r="K4609" s="218"/>
      <c r="L4609" s="218"/>
      <c r="M4609" s="218"/>
      <c r="N4609" s="218"/>
      <c r="O4609" s="218"/>
      <c r="P4609" s="218"/>
      <c r="Q4609" s="218"/>
    </row>
    <row r="4610" spans="2:17" x14ac:dyDescent="0.25">
      <c r="B4610" s="76"/>
      <c r="C4610" s="77"/>
      <c r="D4610" s="231"/>
      <c r="E4610" s="35"/>
      <c r="F4610" s="225"/>
      <c r="G4610" s="79"/>
      <c r="H4610" s="290"/>
      <c r="I4610" s="74" t="str">
        <f t="shared" si="109"/>
        <v>11900</v>
      </c>
      <c r="J4610" s="218"/>
      <c r="K4610" s="218"/>
      <c r="L4610" s="218"/>
      <c r="M4610" s="218"/>
      <c r="N4610" s="218"/>
      <c r="O4610" s="218"/>
      <c r="P4610" s="218"/>
      <c r="Q4610" s="218"/>
    </row>
    <row r="4611" spans="2:17" x14ac:dyDescent="0.25">
      <c r="B4611" s="76"/>
      <c r="C4611" s="77"/>
      <c r="D4611" s="231"/>
      <c r="E4611" s="35"/>
      <c r="F4611" s="225"/>
      <c r="G4611" s="79"/>
      <c r="H4611" s="290"/>
      <c r="I4611" s="74" t="str">
        <f t="shared" si="109"/>
        <v>11900</v>
      </c>
      <c r="J4611" s="218"/>
      <c r="K4611" s="218"/>
      <c r="L4611" s="218"/>
      <c r="M4611" s="218"/>
      <c r="N4611" s="218"/>
      <c r="O4611" s="218"/>
      <c r="P4611" s="218"/>
      <c r="Q4611" s="218"/>
    </row>
    <row r="4612" spans="2:17" x14ac:dyDescent="0.25">
      <c r="B4612" s="76"/>
      <c r="C4612" s="77"/>
      <c r="D4612" s="231"/>
      <c r="E4612" s="35"/>
      <c r="F4612" s="225"/>
      <c r="G4612" s="79"/>
      <c r="H4612" s="290"/>
      <c r="I4612" s="74" t="str">
        <f t="shared" si="109"/>
        <v>11900</v>
      </c>
      <c r="J4612" s="218"/>
      <c r="K4612" s="218"/>
      <c r="L4612" s="218"/>
      <c r="M4612" s="218"/>
      <c r="N4612" s="218"/>
      <c r="O4612" s="218"/>
      <c r="P4612" s="218"/>
      <c r="Q4612" s="218"/>
    </row>
    <row r="4613" spans="2:17" x14ac:dyDescent="0.25">
      <c r="B4613" s="76"/>
      <c r="C4613" s="77"/>
      <c r="D4613" s="231"/>
      <c r="E4613" s="35"/>
      <c r="F4613" s="225"/>
      <c r="G4613" s="79"/>
      <c r="H4613" s="290"/>
      <c r="I4613" s="74" t="str">
        <f t="shared" si="109"/>
        <v>11900</v>
      </c>
      <c r="J4613" s="218"/>
      <c r="K4613" s="218"/>
      <c r="L4613" s="218"/>
      <c r="M4613" s="218"/>
      <c r="N4613" s="218"/>
      <c r="O4613" s="218"/>
      <c r="P4613" s="218"/>
      <c r="Q4613" s="218"/>
    </row>
    <row r="4614" spans="2:17" x14ac:dyDescent="0.25">
      <c r="B4614" s="76"/>
      <c r="C4614" s="77"/>
      <c r="D4614" s="231"/>
      <c r="E4614" s="35"/>
      <c r="F4614" s="225"/>
      <c r="G4614" s="79"/>
      <c r="H4614" s="290"/>
      <c r="I4614" s="74" t="str">
        <f t="shared" si="109"/>
        <v>11900</v>
      </c>
      <c r="J4614" s="218"/>
      <c r="K4614" s="218"/>
      <c r="L4614" s="218"/>
      <c r="M4614" s="218"/>
      <c r="N4614" s="218"/>
      <c r="O4614" s="218"/>
      <c r="P4614" s="218"/>
      <c r="Q4614" s="218"/>
    </row>
    <row r="4615" spans="2:17" x14ac:dyDescent="0.25">
      <c r="B4615" s="76"/>
      <c r="C4615" s="77"/>
      <c r="D4615" s="231"/>
      <c r="E4615" s="35"/>
      <c r="F4615" s="225"/>
      <c r="G4615" s="79"/>
      <c r="H4615" s="290"/>
      <c r="I4615" s="74" t="str">
        <f t="shared" si="109"/>
        <v>11900</v>
      </c>
      <c r="J4615" s="218"/>
      <c r="K4615" s="218"/>
      <c r="L4615" s="218"/>
      <c r="M4615" s="218"/>
      <c r="N4615" s="218"/>
      <c r="O4615" s="218"/>
      <c r="P4615" s="218"/>
      <c r="Q4615" s="218"/>
    </row>
    <row r="4616" spans="2:17" x14ac:dyDescent="0.25">
      <c r="B4616" s="76"/>
      <c r="C4616" s="77"/>
      <c r="D4616" s="231"/>
      <c r="E4616" s="35"/>
      <c r="F4616" s="225"/>
      <c r="G4616" s="79"/>
      <c r="H4616" s="290"/>
      <c r="I4616" s="74" t="str">
        <f t="shared" si="109"/>
        <v>11900</v>
      </c>
      <c r="J4616" s="218"/>
      <c r="K4616" s="218"/>
      <c r="L4616" s="218"/>
      <c r="M4616" s="218"/>
      <c r="N4616" s="218"/>
      <c r="O4616" s="218"/>
      <c r="P4616" s="218"/>
      <c r="Q4616" s="218"/>
    </row>
    <row r="4617" spans="2:17" x14ac:dyDescent="0.25">
      <c r="B4617" s="76"/>
      <c r="C4617" s="77"/>
      <c r="D4617" s="231"/>
      <c r="E4617" s="35"/>
      <c r="F4617" s="225"/>
      <c r="G4617" s="79"/>
      <c r="H4617" s="290"/>
      <c r="I4617" s="74" t="str">
        <f t="shared" si="109"/>
        <v>11900</v>
      </c>
      <c r="J4617" s="218"/>
      <c r="K4617" s="218"/>
      <c r="L4617" s="218"/>
      <c r="M4617" s="218"/>
      <c r="N4617" s="218"/>
      <c r="O4617" s="218"/>
      <c r="P4617" s="218"/>
      <c r="Q4617" s="218"/>
    </row>
    <row r="4618" spans="2:17" x14ac:dyDescent="0.25">
      <c r="B4618" s="76"/>
      <c r="C4618" s="77"/>
      <c r="D4618" s="231"/>
      <c r="E4618" s="35"/>
      <c r="F4618" s="225"/>
      <c r="G4618" s="79"/>
      <c r="H4618" s="290"/>
      <c r="I4618" s="74" t="str">
        <f t="shared" si="109"/>
        <v>11900</v>
      </c>
      <c r="J4618" s="218"/>
      <c r="K4618" s="218"/>
      <c r="L4618" s="218"/>
      <c r="M4618" s="218"/>
      <c r="N4618" s="218"/>
      <c r="O4618" s="218"/>
      <c r="P4618" s="218"/>
      <c r="Q4618" s="218"/>
    </row>
    <row r="4619" spans="2:17" x14ac:dyDescent="0.25">
      <c r="B4619" s="76"/>
      <c r="C4619" s="77"/>
      <c r="D4619" s="231"/>
      <c r="E4619" s="35"/>
      <c r="F4619" s="225"/>
      <c r="G4619" s="79"/>
      <c r="H4619" s="290"/>
      <c r="I4619" s="74" t="str">
        <f t="shared" si="109"/>
        <v>11900</v>
      </c>
      <c r="J4619" s="218"/>
      <c r="K4619" s="218"/>
      <c r="L4619" s="218"/>
      <c r="M4619" s="218"/>
      <c r="N4619" s="218"/>
      <c r="O4619" s="218"/>
      <c r="P4619" s="218"/>
      <c r="Q4619" s="218"/>
    </row>
    <row r="4620" spans="2:17" x14ac:dyDescent="0.25">
      <c r="B4620" s="76"/>
      <c r="C4620" s="77"/>
      <c r="D4620" s="231"/>
      <c r="E4620" s="35"/>
      <c r="F4620" s="225"/>
      <c r="G4620" s="79"/>
      <c r="H4620" s="290"/>
      <c r="I4620" s="74" t="str">
        <f t="shared" si="109"/>
        <v>11900</v>
      </c>
      <c r="J4620" s="218"/>
      <c r="K4620" s="218"/>
      <c r="L4620" s="218"/>
      <c r="M4620" s="218"/>
      <c r="N4620" s="218"/>
      <c r="O4620" s="218"/>
      <c r="P4620" s="218"/>
      <c r="Q4620" s="218"/>
    </row>
    <row r="4621" spans="2:17" x14ac:dyDescent="0.25">
      <c r="B4621" s="76"/>
      <c r="C4621" s="77"/>
      <c r="D4621" s="231"/>
      <c r="E4621" s="35"/>
      <c r="F4621" s="225"/>
      <c r="G4621" s="79"/>
      <c r="H4621" s="290"/>
      <c r="I4621" s="74" t="str">
        <f t="shared" si="109"/>
        <v>11900</v>
      </c>
      <c r="J4621" s="218"/>
      <c r="K4621" s="218"/>
      <c r="L4621" s="218"/>
      <c r="M4621" s="218"/>
      <c r="N4621" s="218"/>
      <c r="O4621" s="218"/>
      <c r="P4621" s="218"/>
      <c r="Q4621" s="218"/>
    </row>
    <row r="4622" spans="2:17" x14ac:dyDescent="0.25">
      <c r="B4622" s="76"/>
      <c r="C4622" s="77"/>
      <c r="D4622" s="231"/>
      <c r="E4622" s="35"/>
      <c r="F4622" s="225"/>
      <c r="G4622" s="79"/>
      <c r="H4622" s="290"/>
      <c r="I4622" s="74" t="str">
        <f t="shared" si="109"/>
        <v>11900</v>
      </c>
      <c r="J4622" s="218"/>
      <c r="K4622" s="218"/>
      <c r="L4622" s="218"/>
      <c r="M4622" s="218"/>
      <c r="N4622" s="218"/>
      <c r="O4622" s="218"/>
      <c r="P4622" s="218"/>
      <c r="Q4622" s="218"/>
    </row>
    <row r="4623" spans="2:17" x14ac:dyDescent="0.25">
      <c r="B4623" s="76"/>
      <c r="C4623" s="77"/>
      <c r="D4623" s="231"/>
      <c r="E4623" s="35"/>
      <c r="F4623" s="225"/>
      <c r="G4623" s="79"/>
      <c r="H4623" s="290"/>
      <c r="I4623" s="74" t="str">
        <f t="shared" ref="I4623:I4686" si="110">MONTH(D4623)&amp;YEAR(D4623)&amp;G4623</f>
        <v>11900</v>
      </c>
      <c r="J4623" s="218"/>
      <c r="K4623" s="218"/>
      <c r="L4623" s="218"/>
      <c r="M4623" s="218"/>
      <c r="N4623" s="218"/>
      <c r="O4623" s="218"/>
      <c r="P4623" s="218"/>
      <c r="Q4623" s="218"/>
    </row>
    <row r="4624" spans="2:17" x14ac:dyDescent="0.25">
      <c r="B4624" s="76"/>
      <c r="C4624" s="77"/>
      <c r="D4624" s="231"/>
      <c r="E4624" s="35"/>
      <c r="F4624" s="225"/>
      <c r="G4624" s="79"/>
      <c r="H4624" s="290"/>
      <c r="I4624" s="74" t="str">
        <f t="shared" si="110"/>
        <v>11900</v>
      </c>
      <c r="J4624" s="218"/>
      <c r="K4624" s="218"/>
      <c r="L4624" s="218"/>
      <c r="M4624" s="218"/>
      <c r="N4624" s="218"/>
      <c r="O4624" s="218"/>
      <c r="P4624" s="218"/>
      <c r="Q4624" s="218"/>
    </row>
    <row r="4625" spans="2:17" x14ac:dyDescent="0.25">
      <c r="B4625" s="76"/>
      <c r="C4625" s="77"/>
      <c r="D4625" s="231"/>
      <c r="E4625" s="35"/>
      <c r="F4625" s="225"/>
      <c r="G4625" s="79"/>
      <c r="H4625" s="290"/>
      <c r="I4625" s="74" t="str">
        <f t="shared" si="110"/>
        <v>11900</v>
      </c>
      <c r="J4625" s="218"/>
      <c r="K4625" s="218"/>
      <c r="L4625" s="218"/>
      <c r="M4625" s="218"/>
      <c r="N4625" s="218"/>
      <c r="O4625" s="218"/>
      <c r="P4625" s="218"/>
      <c r="Q4625" s="218"/>
    </row>
    <row r="4626" spans="2:17" x14ac:dyDescent="0.25">
      <c r="B4626" s="76"/>
      <c r="C4626" s="77"/>
      <c r="D4626" s="231"/>
      <c r="E4626" s="35"/>
      <c r="F4626" s="225"/>
      <c r="G4626" s="79"/>
      <c r="H4626" s="290"/>
      <c r="I4626" s="74" t="str">
        <f t="shared" si="110"/>
        <v>11900</v>
      </c>
      <c r="J4626" s="218"/>
      <c r="K4626" s="218"/>
      <c r="L4626" s="218"/>
      <c r="M4626" s="218"/>
      <c r="N4626" s="218"/>
      <c r="O4626" s="218"/>
      <c r="P4626" s="218"/>
      <c r="Q4626" s="218"/>
    </row>
    <row r="4627" spans="2:17" x14ac:dyDescent="0.25">
      <c r="B4627" s="76"/>
      <c r="C4627" s="77"/>
      <c r="D4627" s="231"/>
      <c r="E4627" s="35"/>
      <c r="F4627" s="225"/>
      <c r="G4627" s="79"/>
      <c r="H4627" s="290"/>
      <c r="I4627" s="74" t="str">
        <f t="shared" si="110"/>
        <v>11900</v>
      </c>
      <c r="J4627" s="218"/>
      <c r="K4627" s="218"/>
      <c r="L4627" s="218"/>
      <c r="M4627" s="218"/>
      <c r="N4627" s="218"/>
      <c r="O4627" s="218"/>
      <c r="P4627" s="218"/>
      <c r="Q4627" s="218"/>
    </row>
    <row r="4628" spans="2:17" x14ac:dyDescent="0.25">
      <c r="B4628" s="76"/>
      <c r="C4628" s="77"/>
      <c r="D4628" s="231"/>
      <c r="E4628" s="35"/>
      <c r="F4628" s="225"/>
      <c r="G4628" s="79"/>
      <c r="H4628" s="290"/>
      <c r="I4628" s="74" t="str">
        <f t="shared" si="110"/>
        <v>11900</v>
      </c>
      <c r="J4628" s="218"/>
      <c r="K4628" s="218"/>
      <c r="L4628" s="218"/>
      <c r="M4628" s="218"/>
      <c r="N4628" s="218"/>
      <c r="O4628" s="218"/>
      <c r="P4628" s="218"/>
      <c r="Q4628" s="218"/>
    </row>
    <row r="4629" spans="2:17" x14ac:dyDescent="0.25">
      <c r="B4629" s="76"/>
      <c r="C4629" s="77"/>
      <c r="D4629" s="231"/>
      <c r="E4629" s="35"/>
      <c r="F4629" s="225"/>
      <c r="G4629" s="79"/>
      <c r="H4629" s="290"/>
      <c r="I4629" s="74" t="str">
        <f t="shared" si="110"/>
        <v>11900</v>
      </c>
      <c r="J4629" s="218"/>
      <c r="K4629" s="218"/>
      <c r="L4629" s="218"/>
      <c r="M4629" s="218"/>
      <c r="N4629" s="218"/>
      <c r="O4629" s="218"/>
      <c r="P4629" s="218"/>
      <c r="Q4629" s="218"/>
    </row>
    <row r="4630" spans="2:17" x14ac:dyDescent="0.25">
      <c r="B4630" s="76"/>
      <c r="C4630" s="77"/>
      <c r="D4630" s="231"/>
      <c r="E4630" s="35"/>
      <c r="F4630" s="225"/>
      <c r="G4630" s="79"/>
      <c r="H4630" s="290"/>
      <c r="I4630" s="74" t="str">
        <f t="shared" si="110"/>
        <v>11900</v>
      </c>
      <c r="J4630" s="218"/>
      <c r="K4630" s="218"/>
      <c r="L4630" s="218"/>
      <c r="M4630" s="218"/>
      <c r="N4630" s="218"/>
      <c r="O4630" s="218"/>
      <c r="P4630" s="218"/>
      <c r="Q4630" s="218"/>
    </row>
    <row r="4631" spans="2:17" x14ac:dyDescent="0.25">
      <c r="B4631" s="76"/>
      <c r="C4631" s="77"/>
      <c r="D4631" s="231"/>
      <c r="E4631" s="35"/>
      <c r="F4631" s="225"/>
      <c r="G4631" s="79"/>
      <c r="H4631" s="290"/>
      <c r="I4631" s="74" t="str">
        <f t="shared" si="110"/>
        <v>11900</v>
      </c>
      <c r="J4631" s="218"/>
      <c r="K4631" s="218"/>
      <c r="L4631" s="218"/>
      <c r="M4631" s="218"/>
      <c r="N4631" s="218"/>
      <c r="O4631" s="218"/>
      <c r="P4631" s="218"/>
      <c r="Q4631" s="218"/>
    </row>
    <row r="4632" spans="2:17" x14ac:dyDescent="0.25">
      <c r="B4632" s="76"/>
      <c r="C4632" s="77"/>
      <c r="D4632" s="231"/>
      <c r="E4632" s="35"/>
      <c r="F4632" s="225"/>
      <c r="G4632" s="79"/>
      <c r="H4632" s="290"/>
      <c r="I4632" s="74" t="str">
        <f t="shared" si="110"/>
        <v>11900</v>
      </c>
      <c r="J4632" s="218"/>
      <c r="K4632" s="218"/>
      <c r="L4632" s="218"/>
      <c r="M4632" s="218"/>
      <c r="N4632" s="218"/>
      <c r="O4632" s="218"/>
      <c r="P4632" s="218"/>
      <c r="Q4632" s="218"/>
    </row>
    <row r="4633" spans="2:17" x14ac:dyDescent="0.25">
      <c r="B4633" s="76"/>
      <c r="C4633" s="77"/>
      <c r="D4633" s="231"/>
      <c r="E4633" s="35"/>
      <c r="F4633" s="225"/>
      <c r="G4633" s="79"/>
      <c r="H4633" s="290"/>
      <c r="I4633" s="74" t="str">
        <f t="shared" si="110"/>
        <v>11900</v>
      </c>
      <c r="J4633" s="218"/>
      <c r="K4633" s="218"/>
      <c r="L4633" s="218"/>
      <c r="M4633" s="218"/>
      <c r="N4633" s="218"/>
      <c r="O4633" s="218"/>
      <c r="P4633" s="218"/>
      <c r="Q4633" s="218"/>
    </row>
    <row r="4634" spans="2:17" x14ac:dyDescent="0.25">
      <c r="B4634" s="76"/>
      <c r="C4634" s="77"/>
      <c r="D4634" s="231"/>
      <c r="E4634" s="35"/>
      <c r="F4634" s="225"/>
      <c r="G4634" s="79"/>
      <c r="H4634" s="290"/>
      <c r="I4634" s="74" t="str">
        <f t="shared" si="110"/>
        <v>11900</v>
      </c>
      <c r="J4634" s="218"/>
      <c r="K4634" s="218"/>
      <c r="L4634" s="218"/>
      <c r="M4634" s="218"/>
      <c r="N4634" s="218"/>
      <c r="O4634" s="218"/>
      <c r="P4634" s="218"/>
      <c r="Q4634" s="218"/>
    </row>
    <row r="4635" spans="2:17" x14ac:dyDescent="0.25">
      <c r="B4635" s="76"/>
      <c r="C4635" s="77"/>
      <c r="D4635" s="231"/>
      <c r="E4635" s="35"/>
      <c r="F4635" s="225"/>
      <c r="G4635" s="79"/>
      <c r="H4635" s="290"/>
      <c r="I4635" s="74" t="str">
        <f t="shared" si="110"/>
        <v>11900</v>
      </c>
      <c r="J4635" s="218"/>
      <c r="K4635" s="218"/>
      <c r="L4635" s="218"/>
      <c r="M4635" s="218"/>
      <c r="N4635" s="218"/>
      <c r="O4635" s="218"/>
      <c r="P4635" s="218"/>
      <c r="Q4635" s="218"/>
    </row>
    <row r="4636" spans="2:17" x14ac:dyDescent="0.25">
      <c r="B4636" s="76"/>
      <c r="C4636" s="77"/>
      <c r="D4636" s="231"/>
      <c r="E4636" s="35"/>
      <c r="F4636" s="225"/>
      <c r="G4636" s="79"/>
      <c r="H4636" s="290"/>
      <c r="I4636" s="74" t="str">
        <f t="shared" si="110"/>
        <v>11900</v>
      </c>
      <c r="J4636" s="218"/>
      <c r="K4636" s="218"/>
      <c r="L4636" s="218"/>
      <c r="M4636" s="218"/>
      <c r="N4636" s="218"/>
      <c r="O4636" s="218"/>
      <c r="P4636" s="218"/>
      <c r="Q4636" s="218"/>
    </row>
    <row r="4637" spans="2:17" x14ac:dyDescent="0.25">
      <c r="B4637" s="76"/>
      <c r="C4637" s="77"/>
      <c r="D4637" s="231"/>
      <c r="E4637" s="35"/>
      <c r="F4637" s="225"/>
      <c r="G4637" s="79"/>
      <c r="H4637" s="290"/>
      <c r="I4637" s="74" t="str">
        <f t="shared" si="110"/>
        <v>11900</v>
      </c>
      <c r="J4637" s="218"/>
      <c r="K4637" s="218"/>
      <c r="L4637" s="218"/>
      <c r="M4637" s="218"/>
      <c r="N4637" s="218"/>
      <c r="O4637" s="218"/>
      <c r="P4637" s="218"/>
      <c r="Q4637" s="218"/>
    </row>
    <row r="4638" spans="2:17" x14ac:dyDescent="0.25">
      <c r="B4638" s="76"/>
      <c r="C4638" s="77"/>
      <c r="D4638" s="231"/>
      <c r="E4638" s="35"/>
      <c r="F4638" s="225"/>
      <c r="G4638" s="79"/>
      <c r="H4638" s="290"/>
      <c r="I4638" s="74" t="str">
        <f t="shared" si="110"/>
        <v>11900</v>
      </c>
      <c r="J4638" s="218"/>
      <c r="K4638" s="218"/>
      <c r="L4638" s="218"/>
      <c r="M4638" s="218"/>
      <c r="N4638" s="218"/>
      <c r="O4638" s="218"/>
      <c r="P4638" s="218"/>
      <c r="Q4638" s="218"/>
    </row>
    <row r="4639" spans="2:17" x14ac:dyDescent="0.25">
      <c r="B4639" s="76"/>
      <c r="C4639" s="77"/>
      <c r="D4639" s="231"/>
      <c r="E4639" s="35"/>
      <c r="F4639" s="225"/>
      <c r="G4639" s="79"/>
      <c r="H4639" s="290"/>
      <c r="I4639" s="74" t="str">
        <f t="shared" si="110"/>
        <v>11900</v>
      </c>
      <c r="J4639" s="218"/>
      <c r="K4639" s="218"/>
      <c r="L4639" s="218"/>
      <c r="M4639" s="218"/>
      <c r="N4639" s="218"/>
      <c r="O4639" s="218"/>
      <c r="P4639" s="218"/>
      <c r="Q4639" s="218"/>
    </row>
    <row r="4640" spans="2:17" x14ac:dyDescent="0.25">
      <c r="B4640" s="76"/>
      <c r="C4640" s="77"/>
      <c r="D4640" s="231"/>
      <c r="E4640" s="35"/>
      <c r="F4640" s="225"/>
      <c r="G4640" s="79"/>
      <c r="H4640" s="290"/>
      <c r="I4640" s="74" t="str">
        <f t="shared" si="110"/>
        <v>11900</v>
      </c>
      <c r="J4640" s="218"/>
      <c r="K4640" s="218"/>
      <c r="L4640" s="218"/>
      <c r="M4640" s="218"/>
      <c r="N4640" s="218"/>
      <c r="O4640" s="218"/>
      <c r="P4640" s="218"/>
      <c r="Q4640" s="218"/>
    </row>
    <row r="4641" spans="2:17" x14ac:dyDescent="0.25">
      <c r="B4641" s="76"/>
      <c r="C4641" s="77"/>
      <c r="D4641" s="231"/>
      <c r="E4641" s="35"/>
      <c r="F4641" s="225"/>
      <c r="G4641" s="79"/>
      <c r="H4641" s="290"/>
      <c r="I4641" s="74" t="str">
        <f t="shared" si="110"/>
        <v>11900</v>
      </c>
      <c r="J4641" s="218"/>
      <c r="K4641" s="218"/>
      <c r="L4641" s="218"/>
      <c r="M4641" s="218"/>
      <c r="N4641" s="218"/>
      <c r="O4641" s="218"/>
      <c r="P4641" s="218"/>
      <c r="Q4641" s="218"/>
    </row>
    <row r="4642" spans="2:17" x14ac:dyDescent="0.25">
      <c r="B4642" s="76"/>
      <c r="C4642" s="77"/>
      <c r="D4642" s="231"/>
      <c r="E4642" s="35"/>
      <c r="F4642" s="225"/>
      <c r="G4642" s="79"/>
      <c r="H4642" s="290"/>
      <c r="I4642" s="74" t="str">
        <f t="shared" si="110"/>
        <v>11900</v>
      </c>
      <c r="J4642" s="218"/>
      <c r="K4642" s="218"/>
      <c r="L4642" s="218"/>
      <c r="M4642" s="218"/>
      <c r="N4642" s="218"/>
      <c r="O4642" s="218"/>
      <c r="P4642" s="218"/>
      <c r="Q4642" s="218"/>
    </row>
    <row r="4643" spans="2:17" x14ac:dyDescent="0.25">
      <c r="B4643" s="76"/>
      <c r="C4643" s="77"/>
      <c r="D4643" s="231"/>
      <c r="E4643" s="35"/>
      <c r="F4643" s="225"/>
      <c r="G4643" s="79"/>
      <c r="H4643" s="290"/>
      <c r="I4643" s="74" t="str">
        <f t="shared" si="110"/>
        <v>11900</v>
      </c>
      <c r="J4643" s="218"/>
      <c r="K4643" s="218"/>
      <c r="L4643" s="218"/>
      <c r="M4643" s="218"/>
      <c r="N4643" s="218"/>
      <c r="O4643" s="218"/>
      <c r="P4643" s="218"/>
      <c r="Q4643" s="218"/>
    </row>
    <row r="4644" spans="2:17" x14ac:dyDescent="0.25">
      <c r="B4644" s="76"/>
      <c r="C4644" s="77"/>
      <c r="D4644" s="231"/>
      <c r="E4644" s="35"/>
      <c r="F4644" s="225"/>
      <c r="G4644" s="79"/>
      <c r="H4644" s="290"/>
      <c r="I4644" s="74" t="str">
        <f t="shared" si="110"/>
        <v>11900</v>
      </c>
      <c r="J4644" s="218"/>
      <c r="K4644" s="218"/>
      <c r="L4644" s="218"/>
      <c r="M4644" s="218"/>
      <c r="N4644" s="218"/>
      <c r="O4644" s="218"/>
      <c r="P4644" s="218"/>
      <c r="Q4644" s="218"/>
    </row>
    <row r="4645" spans="2:17" x14ac:dyDescent="0.25">
      <c r="B4645" s="76"/>
      <c r="C4645" s="77"/>
      <c r="D4645" s="231"/>
      <c r="E4645" s="35"/>
      <c r="F4645" s="225"/>
      <c r="G4645" s="79"/>
      <c r="H4645" s="290"/>
      <c r="I4645" s="74" t="str">
        <f t="shared" si="110"/>
        <v>11900</v>
      </c>
      <c r="J4645" s="218"/>
      <c r="K4645" s="218"/>
      <c r="L4645" s="218"/>
      <c r="M4645" s="218"/>
      <c r="N4645" s="218"/>
      <c r="O4645" s="218"/>
      <c r="P4645" s="218"/>
      <c r="Q4645" s="218"/>
    </row>
    <row r="4646" spans="2:17" x14ac:dyDescent="0.25">
      <c r="B4646" s="76"/>
      <c r="C4646" s="77"/>
      <c r="D4646" s="231"/>
      <c r="E4646" s="35"/>
      <c r="F4646" s="225"/>
      <c r="G4646" s="79"/>
      <c r="H4646" s="290"/>
      <c r="I4646" s="74" t="str">
        <f t="shared" si="110"/>
        <v>11900</v>
      </c>
      <c r="J4646" s="218"/>
      <c r="K4646" s="218"/>
      <c r="L4646" s="218"/>
      <c r="M4646" s="218"/>
      <c r="N4646" s="218"/>
      <c r="O4646" s="218"/>
      <c r="P4646" s="218"/>
      <c r="Q4646" s="218"/>
    </row>
    <row r="4647" spans="2:17" x14ac:dyDescent="0.25">
      <c r="B4647" s="76"/>
      <c r="C4647" s="77"/>
      <c r="D4647" s="231"/>
      <c r="E4647" s="35"/>
      <c r="F4647" s="225"/>
      <c r="G4647" s="79"/>
      <c r="H4647" s="290"/>
      <c r="I4647" s="74" t="str">
        <f t="shared" si="110"/>
        <v>11900</v>
      </c>
      <c r="J4647" s="218"/>
      <c r="K4647" s="218"/>
      <c r="L4647" s="218"/>
      <c r="M4647" s="218"/>
      <c r="N4647" s="218"/>
      <c r="O4647" s="218"/>
      <c r="P4647" s="218"/>
      <c r="Q4647" s="218"/>
    </row>
    <row r="4648" spans="2:17" x14ac:dyDescent="0.25">
      <c r="B4648" s="76"/>
      <c r="C4648" s="77"/>
      <c r="D4648" s="231"/>
      <c r="E4648" s="35"/>
      <c r="F4648" s="225"/>
      <c r="G4648" s="79"/>
      <c r="H4648" s="290"/>
      <c r="I4648" s="74" t="str">
        <f t="shared" si="110"/>
        <v>11900</v>
      </c>
      <c r="J4648" s="218"/>
      <c r="K4648" s="218"/>
      <c r="L4648" s="218"/>
      <c r="M4648" s="218"/>
      <c r="N4648" s="218"/>
      <c r="O4648" s="218"/>
      <c r="P4648" s="218"/>
      <c r="Q4648" s="218"/>
    </row>
    <row r="4649" spans="2:17" x14ac:dyDescent="0.25">
      <c r="B4649" s="76"/>
      <c r="C4649" s="77"/>
      <c r="D4649" s="231"/>
      <c r="E4649" s="35"/>
      <c r="F4649" s="225"/>
      <c r="G4649" s="79"/>
      <c r="H4649" s="290"/>
      <c r="I4649" s="74" t="str">
        <f t="shared" si="110"/>
        <v>11900</v>
      </c>
      <c r="J4649" s="218"/>
      <c r="K4649" s="218"/>
      <c r="L4649" s="218"/>
      <c r="M4649" s="218"/>
      <c r="N4649" s="218"/>
      <c r="O4649" s="218"/>
      <c r="P4649" s="218"/>
      <c r="Q4649" s="218"/>
    </row>
    <row r="4650" spans="2:17" x14ac:dyDescent="0.25">
      <c r="B4650" s="76"/>
      <c r="C4650" s="77"/>
      <c r="D4650" s="231"/>
      <c r="E4650" s="35"/>
      <c r="F4650" s="225"/>
      <c r="G4650" s="79"/>
      <c r="H4650" s="290"/>
      <c r="I4650" s="74" t="str">
        <f t="shared" si="110"/>
        <v>11900</v>
      </c>
      <c r="J4650" s="218"/>
      <c r="K4650" s="218"/>
      <c r="L4650" s="218"/>
      <c r="M4650" s="218"/>
      <c r="N4650" s="218"/>
      <c r="O4650" s="218"/>
      <c r="P4650" s="218"/>
      <c r="Q4650" s="218"/>
    </row>
    <row r="4651" spans="2:17" x14ac:dyDescent="0.25">
      <c r="B4651" s="76"/>
      <c r="C4651" s="77"/>
      <c r="D4651" s="231"/>
      <c r="E4651" s="35"/>
      <c r="F4651" s="225"/>
      <c r="G4651" s="79"/>
      <c r="H4651" s="290"/>
      <c r="I4651" s="74" t="str">
        <f t="shared" si="110"/>
        <v>11900</v>
      </c>
      <c r="J4651" s="218"/>
      <c r="K4651" s="218"/>
      <c r="L4651" s="218"/>
      <c r="M4651" s="218"/>
      <c r="N4651" s="218"/>
      <c r="O4651" s="218"/>
      <c r="P4651" s="218"/>
      <c r="Q4651" s="218"/>
    </row>
    <row r="4652" spans="2:17" x14ac:dyDescent="0.25">
      <c r="B4652" s="76"/>
      <c r="C4652" s="77"/>
      <c r="D4652" s="231"/>
      <c r="E4652" s="35"/>
      <c r="F4652" s="225"/>
      <c r="G4652" s="79"/>
      <c r="H4652" s="290"/>
      <c r="I4652" s="74" t="str">
        <f t="shared" si="110"/>
        <v>11900</v>
      </c>
      <c r="J4652" s="218"/>
      <c r="K4652" s="218"/>
      <c r="L4652" s="218"/>
      <c r="M4652" s="218"/>
      <c r="N4652" s="218"/>
      <c r="O4652" s="218"/>
      <c r="P4652" s="218"/>
      <c r="Q4652" s="218"/>
    </row>
    <row r="4653" spans="2:17" x14ac:dyDescent="0.25">
      <c r="B4653" s="76"/>
      <c r="C4653" s="77"/>
      <c r="D4653" s="231"/>
      <c r="E4653" s="35"/>
      <c r="F4653" s="225"/>
      <c r="G4653" s="79"/>
      <c r="H4653" s="290"/>
      <c r="I4653" s="74" t="str">
        <f t="shared" si="110"/>
        <v>11900</v>
      </c>
      <c r="J4653" s="218"/>
      <c r="K4653" s="218"/>
      <c r="L4653" s="218"/>
      <c r="M4653" s="218"/>
      <c r="N4653" s="218"/>
      <c r="O4653" s="218"/>
      <c r="P4653" s="218"/>
      <c r="Q4653" s="218"/>
    </row>
    <row r="4654" spans="2:17" x14ac:dyDescent="0.25">
      <c r="B4654" s="76"/>
      <c r="C4654" s="77"/>
      <c r="D4654" s="231"/>
      <c r="E4654" s="35"/>
      <c r="F4654" s="225"/>
      <c r="G4654" s="79"/>
      <c r="H4654" s="290"/>
      <c r="I4654" s="74" t="str">
        <f t="shared" si="110"/>
        <v>11900</v>
      </c>
      <c r="J4654" s="218"/>
      <c r="K4654" s="218"/>
      <c r="L4654" s="218"/>
      <c r="M4654" s="218"/>
      <c r="N4654" s="218"/>
      <c r="O4654" s="218"/>
      <c r="P4654" s="218"/>
      <c r="Q4654" s="218"/>
    </row>
    <row r="4655" spans="2:17" x14ac:dyDescent="0.25">
      <c r="B4655" s="76"/>
      <c r="C4655" s="77"/>
      <c r="D4655" s="231"/>
      <c r="E4655" s="35"/>
      <c r="F4655" s="225"/>
      <c r="G4655" s="79"/>
      <c r="H4655" s="290"/>
      <c r="I4655" s="74" t="str">
        <f t="shared" si="110"/>
        <v>11900</v>
      </c>
      <c r="J4655" s="218"/>
      <c r="K4655" s="218"/>
      <c r="L4655" s="218"/>
      <c r="M4655" s="218"/>
      <c r="N4655" s="218"/>
      <c r="O4655" s="218"/>
      <c r="P4655" s="218"/>
      <c r="Q4655" s="218"/>
    </row>
    <row r="4656" spans="2:17" x14ac:dyDescent="0.25">
      <c r="B4656" s="76"/>
      <c r="C4656" s="77"/>
      <c r="D4656" s="231"/>
      <c r="E4656" s="35"/>
      <c r="F4656" s="225"/>
      <c r="G4656" s="79"/>
      <c r="H4656" s="290"/>
      <c r="I4656" s="74" t="str">
        <f t="shared" si="110"/>
        <v>11900</v>
      </c>
      <c r="J4656" s="218"/>
      <c r="K4656" s="218"/>
      <c r="L4656" s="218"/>
      <c r="M4656" s="218"/>
      <c r="N4656" s="218"/>
      <c r="O4656" s="218"/>
      <c r="P4656" s="218"/>
      <c r="Q4656" s="218"/>
    </row>
    <row r="4657" spans="2:17" x14ac:dyDescent="0.25">
      <c r="B4657" s="76"/>
      <c r="C4657" s="77"/>
      <c r="D4657" s="231"/>
      <c r="E4657" s="35"/>
      <c r="F4657" s="225"/>
      <c r="G4657" s="79"/>
      <c r="H4657" s="290"/>
      <c r="I4657" s="74" t="str">
        <f t="shared" si="110"/>
        <v>11900</v>
      </c>
      <c r="J4657" s="218"/>
      <c r="K4657" s="218"/>
      <c r="L4657" s="218"/>
      <c r="M4657" s="218"/>
      <c r="N4657" s="218"/>
      <c r="O4657" s="218"/>
      <c r="P4657" s="218"/>
      <c r="Q4657" s="218"/>
    </row>
    <row r="4658" spans="2:17" x14ac:dyDescent="0.25">
      <c r="B4658" s="76"/>
      <c r="C4658" s="77"/>
      <c r="D4658" s="231"/>
      <c r="E4658" s="35"/>
      <c r="F4658" s="225"/>
      <c r="G4658" s="79"/>
      <c r="H4658" s="290"/>
      <c r="I4658" s="74" t="str">
        <f t="shared" si="110"/>
        <v>11900</v>
      </c>
      <c r="J4658" s="218"/>
      <c r="K4658" s="218"/>
      <c r="L4658" s="218"/>
      <c r="M4658" s="218"/>
      <c r="N4658" s="218"/>
      <c r="O4658" s="218"/>
      <c r="P4658" s="218"/>
      <c r="Q4658" s="218"/>
    </row>
    <row r="4659" spans="2:17" x14ac:dyDescent="0.25">
      <c r="B4659" s="76"/>
      <c r="C4659" s="77"/>
      <c r="D4659" s="231"/>
      <c r="E4659" s="35"/>
      <c r="F4659" s="225"/>
      <c r="G4659" s="79"/>
      <c r="H4659" s="290"/>
      <c r="I4659" s="74" t="str">
        <f t="shared" si="110"/>
        <v>11900</v>
      </c>
      <c r="J4659" s="218"/>
      <c r="K4659" s="218"/>
      <c r="L4659" s="218"/>
      <c r="M4659" s="218"/>
      <c r="N4659" s="218"/>
      <c r="O4659" s="218"/>
      <c r="P4659" s="218"/>
      <c r="Q4659" s="218"/>
    </row>
    <row r="4660" spans="2:17" x14ac:dyDescent="0.25">
      <c r="B4660" s="76"/>
      <c r="C4660" s="77"/>
      <c r="D4660" s="231"/>
      <c r="E4660" s="35"/>
      <c r="F4660" s="225"/>
      <c r="G4660" s="79"/>
      <c r="H4660" s="290"/>
      <c r="I4660" s="74" t="str">
        <f t="shared" si="110"/>
        <v>11900</v>
      </c>
      <c r="J4660" s="218"/>
      <c r="K4660" s="218"/>
      <c r="L4660" s="218"/>
      <c r="M4660" s="218"/>
      <c r="N4660" s="218"/>
      <c r="O4660" s="218"/>
      <c r="P4660" s="218"/>
      <c r="Q4660" s="218"/>
    </row>
    <row r="4661" spans="2:17" x14ac:dyDescent="0.25">
      <c r="B4661" s="76"/>
      <c r="C4661" s="77"/>
      <c r="D4661" s="231"/>
      <c r="E4661" s="35"/>
      <c r="F4661" s="225"/>
      <c r="G4661" s="79"/>
      <c r="H4661" s="290"/>
      <c r="I4661" s="74" t="str">
        <f t="shared" si="110"/>
        <v>11900</v>
      </c>
      <c r="J4661" s="218"/>
      <c r="K4661" s="218"/>
      <c r="L4661" s="218"/>
      <c r="M4661" s="218"/>
      <c r="N4661" s="218"/>
      <c r="O4661" s="218"/>
      <c r="P4661" s="218"/>
      <c r="Q4661" s="218"/>
    </row>
    <row r="4662" spans="2:17" x14ac:dyDescent="0.25">
      <c r="B4662" s="76"/>
      <c r="C4662" s="77"/>
      <c r="D4662" s="231"/>
      <c r="E4662" s="35"/>
      <c r="F4662" s="225"/>
      <c r="G4662" s="79"/>
      <c r="H4662" s="290"/>
      <c r="I4662" s="74" t="str">
        <f t="shared" si="110"/>
        <v>11900</v>
      </c>
      <c r="J4662" s="218"/>
      <c r="K4662" s="218"/>
      <c r="L4662" s="218"/>
      <c r="M4662" s="218"/>
      <c r="N4662" s="218"/>
      <c r="O4662" s="218"/>
      <c r="P4662" s="218"/>
      <c r="Q4662" s="218"/>
    </row>
    <row r="4663" spans="2:17" x14ac:dyDescent="0.25">
      <c r="B4663" s="76"/>
      <c r="C4663" s="77"/>
      <c r="D4663" s="231"/>
      <c r="E4663" s="35"/>
      <c r="F4663" s="225"/>
      <c r="G4663" s="79"/>
      <c r="H4663" s="290"/>
      <c r="I4663" s="74" t="str">
        <f t="shared" si="110"/>
        <v>11900</v>
      </c>
      <c r="J4663" s="218"/>
      <c r="K4663" s="218"/>
      <c r="L4663" s="218"/>
      <c r="M4663" s="218"/>
      <c r="N4663" s="218"/>
      <c r="O4663" s="218"/>
      <c r="P4663" s="218"/>
      <c r="Q4663" s="218"/>
    </row>
    <row r="4664" spans="2:17" x14ac:dyDescent="0.25">
      <c r="B4664" s="76"/>
      <c r="C4664" s="77"/>
      <c r="D4664" s="231"/>
      <c r="E4664" s="35"/>
      <c r="F4664" s="225"/>
      <c r="G4664" s="79"/>
      <c r="H4664" s="290"/>
      <c r="I4664" s="74" t="str">
        <f t="shared" si="110"/>
        <v>11900</v>
      </c>
      <c r="J4664" s="218"/>
      <c r="K4664" s="218"/>
      <c r="L4664" s="218"/>
      <c r="M4664" s="218"/>
      <c r="N4664" s="218"/>
      <c r="O4664" s="218"/>
      <c r="P4664" s="218"/>
      <c r="Q4664" s="218"/>
    </row>
    <row r="4665" spans="2:17" x14ac:dyDescent="0.25">
      <c r="B4665" s="76"/>
      <c r="C4665" s="77"/>
      <c r="D4665" s="231"/>
      <c r="E4665" s="35"/>
      <c r="F4665" s="225"/>
      <c r="G4665" s="79"/>
      <c r="H4665" s="290"/>
      <c r="I4665" s="74" t="str">
        <f t="shared" si="110"/>
        <v>11900</v>
      </c>
      <c r="J4665" s="218"/>
      <c r="K4665" s="218"/>
      <c r="L4665" s="218"/>
      <c r="M4665" s="218"/>
      <c r="N4665" s="218"/>
      <c r="O4665" s="218"/>
      <c r="P4665" s="218"/>
      <c r="Q4665" s="218"/>
    </row>
    <row r="4666" spans="2:17" x14ac:dyDescent="0.25">
      <c r="B4666" s="76"/>
      <c r="C4666" s="77"/>
      <c r="D4666" s="231"/>
      <c r="E4666" s="35"/>
      <c r="F4666" s="225"/>
      <c r="G4666" s="79"/>
      <c r="H4666" s="290"/>
      <c r="I4666" s="74" t="str">
        <f t="shared" si="110"/>
        <v>11900</v>
      </c>
      <c r="J4666" s="218"/>
      <c r="K4666" s="218"/>
      <c r="L4666" s="218"/>
      <c r="M4666" s="218"/>
      <c r="N4666" s="218"/>
      <c r="O4666" s="218"/>
      <c r="P4666" s="218"/>
      <c r="Q4666" s="218"/>
    </row>
    <row r="4667" spans="2:17" x14ac:dyDescent="0.25">
      <c r="B4667" s="76"/>
      <c r="C4667" s="77"/>
      <c r="D4667" s="231"/>
      <c r="E4667" s="35"/>
      <c r="F4667" s="225"/>
      <c r="G4667" s="79"/>
      <c r="H4667" s="290"/>
      <c r="I4667" s="74" t="str">
        <f t="shared" si="110"/>
        <v>11900</v>
      </c>
      <c r="J4667" s="218"/>
      <c r="K4667" s="218"/>
      <c r="L4667" s="218"/>
      <c r="M4667" s="218"/>
      <c r="N4667" s="218"/>
      <c r="O4667" s="218"/>
      <c r="P4667" s="218"/>
      <c r="Q4667" s="218"/>
    </row>
    <row r="4668" spans="2:17" x14ac:dyDescent="0.25">
      <c r="B4668" s="76"/>
      <c r="C4668" s="77"/>
      <c r="D4668" s="231"/>
      <c r="E4668" s="35"/>
      <c r="F4668" s="225"/>
      <c r="G4668" s="79"/>
      <c r="H4668" s="290"/>
      <c r="I4668" s="74" t="str">
        <f t="shared" si="110"/>
        <v>11900</v>
      </c>
      <c r="J4668" s="218"/>
      <c r="K4668" s="218"/>
      <c r="L4668" s="218"/>
      <c r="M4668" s="218"/>
      <c r="N4668" s="218"/>
      <c r="O4668" s="218"/>
      <c r="P4668" s="218"/>
      <c r="Q4668" s="218"/>
    </row>
    <row r="4669" spans="2:17" x14ac:dyDescent="0.25">
      <c r="B4669" s="76"/>
      <c r="C4669" s="77"/>
      <c r="D4669" s="231"/>
      <c r="E4669" s="35"/>
      <c r="F4669" s="225"/>
      <c r="G4669" s="79"/>
      <c r="H4669" s="290"/>
      <c r="I4669" s="74" t="str">
        <f t="shared" si="110"/>
        <v>11900</v>
      </c>
      <c r="J4669" s="218"/>
      <c r="K4669" s="218"/>
      <c r="L4669" s="218"/>
      <c r="M4669" s="218"/>
      <c r="N4669" s="218"/>
      <c r="O4669" s="218"/>
      <c r="P4669" s="218"/>
      <c r="Q4669" s="218"/>
    </row>
    <row r="4670" spans="2:17" x14ac:dyDescent="0.25">
      <c r="B4670" s="76"/>
      <c r="C4670" s="77"/>
      <c r="D4670" s="231"/>
      <c r="E4670" s="35"/>
      <c r="F4670" s="225"/>
      <c r="G4670" s="79"/>
      <c r="H4670" s="290"/>
      <c r="I4670" s="74" t="str">
        <f t="shared" si="110"/>
        <v>11900</v>
      </c>
      <c r="J4670" s="218"/>
      <c r="K4670" s="218"/>
      <c r="L4670" s="218"/>
      <c r="M4670" s="218"/>
      <c r="N4670" s="218"/>
      <c r="O4670" s="218"/>
      <c r="P4670" s="218"/>
      <c r="Q4670" s="218"/>
    </row>
    <row r="4671" spans="2:17" x14ac:dyDescent="0.25">
      <c r="B4671" s="76"/>
      <c r="C4671" s="77"/>
      <c r="D4671" s="231"/>
      <c r="E4671" s="35"/>
      <c r="F4671" s="225"/>
      <c r="G4671" s="79"/>
      <c r="H4671" s="290"/>
      <c r="I4671" s="74" t="str">
        <f t="shared" si="110"/>
        <v>11900</v>
      </c>
      <c r="J4671" s="218"/>
      <c r="K4671" s="218"/>
      <c r="L4671" s="218"/>
      <c r="M4671" s="218"/>
      <c r="N4671" s="218"/>
      <c r="O4671" s="218"/>
      <c r="P4671" s="218"/>
      <c r="Q4671" s="218"/>
    </row>
    <row r="4672" spans="2:17" x14ac:dyDescent="0.25">
      <c r="B4672" s="76"/>
      <c r="C4672" s="77"/>
      <c r="D4672" s="231"/>
      <c r="E4672" s="35"/>
      <c r="F4672" s="225"/>
      <c r="G4672" s="79"/>
      <c r="H4672" s="290"/>
      <c r="I4672" s="74" t="str">
        <f t="shared" si="110"/>
        <v>11900</v>
      </c>
      <c r="J4672" s="218"/>
      <c r="K4672" s="218"/>
      <c r="L4672" s="218"/>
      <c r="M4672" s="218"/>
      <c r="N4672" s="218"/>
      <c r="O4672" s="218"/>
      <c r="P4672" s="218"/>
      <c r="Q4672" s="218"/>
    </row>
    <row r="4673" spans="2:17" x14ac:dyDescent="0.25">
      <c r="B4673" s="76"/>
      <c r="C4673" s="77"/>
      <c r="D4673" s="231"/>
      <c r="E4673" s="35"/>
      <c r="F4673" s="225"/>
      <c r="G4673" s="79"/>
      <c r="H4673" s="290"/>
      <c r="I4673" s="74" t="str">
        <f t="shared" si="110"/>
        <v>11900</v>
      </c>
      <c r="J4673" s="218"/>
      <c r="K4673" s="218"/>
      <c r="L4673" s="218"/>
      <c r="M4673" s="218"/>
      <c r="N4673" s="218"/>
      <c r="O4673" s="218"/>
      <c r="P4673" s="218"/>
      <c r="Q4673" s="218"/>
    </row>
    <row r="4674" spans="2:17" x14ac:dyDescent="0.25">
      <c r="B4674" s="76"/>
      <c r="C4674" s="77"/>
      <c r="D4674" s="231"/>
      <c r="E4674" s="35"/>
      <c r="F4674" s="225"/>
      <c r="G4674" s="79"/>
      <c r="H4674" s="290"/>
      <c r="I4674" s="74" t="str">
        <f t="shared" si="110"/>
        <v>11900</v>
      </c>
      <c r="J4674" s="218"/>
      <c r="K4674" s="218"/>
      <c r="L4674" s="218"/>
      <c r="M4674" s="218"/>
      <c r="N4674" s="218"/>
      <c r="O4674" s="218"/>
      <c r="P4674" s="218"/>
      <c r="Q4674" s="218"/>
    </row>
    <row r="4675" spans="2:17" x14ac:dyDescent="0.25">
      <c r="B4675" s="76"/>
      <c r="C4675" s="77"/>
      <c r="D4675" s="231"/>
      <c r="E4675" s="35"/>
      <c r="F4675" s="225"/>
      <c r="G4675" s="79"/>
      <c r="H4675" s="290"/>
      <c r="I4675" s="74" t="str">
        <f t="shared" si="110"/>
        <v>11900</v>
      </c>
      <c r="J4675" s="218"/>
      <c r="K4675" s="218"/>
      <c r="L4675" s="218"/>
      <c r="M4675" s="218"/>
      <c r="N4675" s="218"/>
      <c r="O4675" s="218"/>
      <c r="P4675" s="218"/>
      <c r="Q4675" s="218"/>
    </row>
    <row r="4676" spans="2:17" x14ac:dyDescent="0.25">
      <c r="B4676" s="76"/>
      <c r="C4676" s="77"/>
      <c r="D4676" s="231"/>
      <c r="E4676" s="35"/>
      <c r="F4676" s="225"/>
      <c r="G4676" s="79"/>
      <c r="H4676" s="290"/>
      <c r="I4676" s="74" t="str">
        <f t="shared" si="110"/>
        <v>11900</v>
      </c>
      <c r="J4676" s="218"/>
      <c r="K4676" s="218"/>
      <c r="L4676" s="218"/>
      <c r="M4676" s="218"/>
      <c r="N4676" s="218"/>
      <c r="O4676" s="218"/>
      <c r="P4676" s="218"/>
      <c r="Q4676" s="218"/>
    </row>
    <row r="4677" spans="2:17" x14ac:dyDescent="0.25">
      <c r="B4677" s="76"/>
      <c r="C4677" s="77"/>
      <c r="D4677" s="231"/>
      <c r="E4677" s="35"/>
      <c r="F4677" s="225"/>
      <c r="G4677" s="79"/>
      <c r="H4677" s="290"/>
      <c r="I4677" s="74" t="str">
        <f t="shared" si="110"/>
        <v>11900</v>
      </c>
      <c r="J4677" s="218"/>
      <c r="K4677" s="218"/>
      <c r="L4677" s="218"/>
      <c r="M4677" s="218"/>
      <c r="N4677" s="218"/>
      <c r="O4677" s="218"/>
      <c r="P4677" s="218"/>
      <c r="Q4677" s="218"/>
    </row>
    <row r="4678" spans="2:17" x14ac:dyDescent="0.25">
      <c r="B4678" s="76"/>
      <c r="C4678" s="77"/>
      <c r="D4678" s="231"/>
      <c r="E4678" s="35"/>
      <c r="F4678" s="225"/>
      <c r="G4678" s="79"/>
      <c r="H4678" s="290"/>
      <c r="I4678" s="74" t="str">
        <f t="shared" si="110"/>
        <v>11900</v>
      </c>
      <c r="J4678" s="218"/>
      <c r="K4678" s="218"/>
      <c r="L4678" s="218"/>
      <c r="M4678" s="218"/>
      <c r="N4678" s="218"/>
      <c r="O4678" s="218"/>
      <c r="P4678" s="218"/>
      <c r="Q4678" s="218"/>
    </row>
    <row r="4679" spans="2:17" x14ac:dyDescent="0.25">
      <c r="B4679" s="76"/>
      <c r="C4679" s="77"/>
      <c r="D4679" s="231"/>
      <c r="E4679" s="35"/>
      <c r="F4679" s="225"/>
      <c r="G4679" s="79"/>
      <c r="H4679" s="290"/>
      <c r="I4679" s="74" t="str">
        <f t="shared" si="110"/>
        <v>11900</v>
      </c>
      <c r="J4679" s="218"/>
      <c r="K4679" s="218"/>
      <c r="L4679" s="218"/>
      <c r="M4679" s="218"/>
      <c r="N4679" s="218"/>
      <c r="O4679" s="218"/>
      <c r="P4679" s="218"/>
      <c r="Q4679" s="218"/>
    </row>
    <row r="4680" spans="2:17" x14ac:dyDescent="0.25">
      <c r="B4680" s="76"/>
      <c r="C4680" s="77"/>
      <c r="D4680" s="231"/>
      <c r="E4680" s="35"/>
      <c r="F4680" s="225"/>
      <c r="G4680" s="79"/>
      <c r="H4680" s="290"/>
      <c r="I4680" s="74" t="str">
        <f t="shared" si="110"/>
        <v>11900</v>
      </c>
      <c r="J4680" s="218"/>
      <c r="K4680" s="218"/>
      <c r="L4680" s="218"/>
      <c r="M4680" s="218"/>
      <c r="N4680" s="218"/>
      <c r="O4680" s="218"/>
      <c r="P4680" s="218"/>
      <c r="Q4680" s="218"/>
    </row>
    <row r="4681" spans="2:17" x14ac:dyDescent="0.25">
      <c r="B4681" s="76"/>
      <c r="C4681" s="77"/>
      <c r="D4681" s="231"/>
      <c r="E4681" s="35"/>
      <c r="F4681" s="225"/>
      <c r="G4681" s="79"/>
      <c r="H4681" s="290"/>
      <c r="I4681" s="74" t="str">
        <f t="shared" si="110"/>
        <v>11900</v>
      </c>
      <c r="J4681" s="218"/>
      <c r="K4681" s="218"/>
      <c r="L4681" s="218"/>
      <c r="M4681" s="218"/>
      <c r="N4681" s="218"/>
      <c r="O4681" s="218"/>
      <c r="P4681" s="218"/>
      <c r="Q4681" s="218"/>
    </row>
    <row r="4682" spans="2:17" x14ac:dyDescent="0.25">
      <c r="B4682" s="76"/>
      <c r="C4682" s="77"/>
      <c r="D4682" s="231"/>
      <c r="E4682" s="35"/>
      <c r="F4682" s="225"/>
      <c r="G4682" s="79"/>
      <c r="H4682" s="290"/>
      <c r="I4682" s="74" t="str">
        <f t="shared" si="110"/>
        <v>11900</v>
      </c>
      <c r="J4682" s="218"/>
      <c r="K4682" s="218"/>
      <c r="L4682" s="218"/>
      <c r="M4682" s="218"/>
      <c r="N4682" s="218"/>
      <c r="O4682" s="218"/>
      <c r="P4682" s="218"/>
      <c r="Q4682" s="218"/>
    </row>
    <row r="4683" spans="2:17" x14ac:dyDescent="0.25">
      <c r="B4683" s="76"/>
      <c r="C4683" s="77"/>
      <c r="D4683" s="231"/>
      <c r="E4683" s="35"/>
      <c r="F4683" s="225"/>
      <c r="G4683" s="79"/>
      <c r="H4683" s="290"/>
      <c r="I4683" s="74" t="str">
        <f t="shared" si="110"/>
        <v>11900</v>
      </c>
      <c r="J4683" s="218"/>
      <c r="K4683" s="218"/>
      <c r="L4683" s="218"/>
      <c r="M4683" s="218"/>
      <c r="N4683" s="218"/>
      <c r="O4683" s="218"/>
      <c r="P4683" s="218"/>
      <c r="Q4683" s="218"/>
    </row>
    <row r="4684" spans="2:17" x14ac:dyDescent="0.25">
      <c r="B4684" s="76"/>
      <c r="C4684" s="77"/>
      <c r="D4684" s="231"/>
      <c r="E4684" s="35"/>
      <c r="F4684" s="225"/>
      <c r="G4684" s="79"/>
      <c r="H4684" s="290"/>
      <c r="I4684" s="74" t="str">
        <f t="shared" si="110"/>
        <v>11900</v>
      </c>
      <c r="J4684" s="218"/>
      <c r="K4684" s="218"/>
      <c r="L4684" s="218"/>
      <c r="M4684" s="218"/>
      <c r="N4684" s="218"/>
      <c r="O4684" s="218"/>
      <c r="P4684" s="218"/>
      <c r="Q4684" s="218"/>
    </row>
    <row r="4685" spans="2:17" x14ac:dyDescent="0.25">
      <c r="B4685" s="76"/>
      <c r="C4685" s="77"/>
      <c r="D4685" s="231"/>
      <c r="E4685" s="35"/>
      <c r="F4685" s="225"/>
      <c r="G4685" s="79"/>
      <c r="H4685" s="290"/>
      <c r="I4685" s="74" t="str">
        <f t="shared" si="110"/>
        <v>11900</v>
      </c>
      <c r="J4685" s="218"/>
      <c r="K4685" s="218"/>
      <c r="L4685" s="218"/>
      <c r="M4685" s="218"/>
      <c r="N4685" s="218"/>
      <c r="O4685" s="218"/>
      <c r="P4685" s="218"/>
      <c r="Q4685" s="218"/>
    </row>
    <row r="4686" spans="2:17" x14ac:dyDescent="0.25">
      <c r="B4686" s="76"/>
      <c r="C4686" s="77"/>
      <c r="D4686" s="231"/>
      <c r="E4686" s="35"/>
      <c r="F4686" s="225"/>
      <c r="G4686" s="79"/>
      <c r="H4686" s="290"/>
      <c r="I4686" s="74" t="str">
        <f t="shared" si="110"/>
        <v>11900</v>
      </c>
      <c r="J4686" s="218"/>
      <c r="K4686" s="218"/>
      <c r="L4686" s="218"/>
      <c r="M4686" s="218"/>
      <c r="N4686" s="218"/>
      <c r="O4686" s="218"/>
      <c r="P4686" s="218"/>
      <c r="Q4686" s="218"/>
    </row>
    <row r="4687" spans="2:17" x14ac:dyDescent="0.25">
      <c r="B4687" s="76"/>
      <c r="C4687" s="77"/>
      <c r="D4687" s="231"/>
      <c r="E4687" s="35"/>
      <c r="F4687" s="225"/>
      <c r="G4687" s="79"/>
      <c r="H4687" s="290"/>
      <c r="I4687" s="74" t="str">
        <f t="shared" ref="I4687:I4750" si="111">MONTH(D4687)&amp;YEAR(D4687)&amp;G4687</f>
        <v>11900</v>
      </c>
      <c r="J4687" s="218"/>
      <c r="K4687" s="218"/>
      <c r="L4687" s="218"/>
      <c r="M4687" s="218"/>
      <c r="N4687" s="218"/>
      <c r="O4687" s="218"/>
      <c r="P4687" s="218"/>
      <c r="Q4687" s="218"/>
    </row>
    <row r="4688" spans="2:17" x14ac:dyDescent="0.25">
      <c r="B4688" s="76"/>
      <c r="C4688" s="77"/>
      <c r="D4688" s="231"/>
      <c r="E4688" s="35"/>
      <c r="F4688" s="225"/>
      <c r="G4688" s="79"/>
      <c r="H4688" s="290"/>
      <c r="I4688" s="74" t="str">
        <f t="shared" si="111"/>
        <v>11900</v>
      </c>
      <c r="J4688" s="218"/>
      <c r="K4688" s="218"/>
      <c r="L4688" s="218"/>
      <c r="M4688" s="218"/>
      <c r="N4688" s="218"/>
      <c r="O4688" s="218"/>
      <c r="P4688" s="218"/>
      <c r="Q4688" s="218"/>
    </row>
    <row r="4689" spans="2:17" x14ac:dyDescent="0.25">
      <c r="B4689" s="76"/>
      <c r="C4689" s="77"/>
      <c r="D4689" s="231"/>
      <c r="E4689" s="35"/>
      <c r="F4689" s="225"/>
      <c r="G4689" s="79"/>
      <c r="H4689" s="290"/>
      <c r="I4689" s="74" t="str">
        <f t="shared" si="111"/>
        <v>11900</v>
      </c>
      <c r="J4689" s="218"/>
      <c r="K4689" s="218"/>
      <c r="L4689" s="218"/>
      <c r="M4689" s="218"/>
      <c r="N4689" s="218"/>
      <c r="O4689" s="218"/>
      <c r="P4689" s="218"/>
      <c r="Q4689" s="218"/>
    </row>
    <row r="4690" spans="2:17" x14ac:dyDescent="0.25">
      <c r="B4690" s="76"/>
      <c r="C4690" s="77"/>
      <c r="D4690" s="231"/>
      <c r="E4690" s="35"/>
      <c r="F4690" s="225"/>
      <c r="G4690" s="79"/>
      <c r="H4690" s="290"/>
      <c r="I4690" s="74" t="str">
        <f t="shared" si="111"/>
        <v>11900</v>
      </c>
      <c r="J4690" s="218"/>
      <c r="K4690" s="218"/>
      <c r="L4690" s="218"/>
      <c r="M4690" s="218"/>
      <c r="N4690" s="218"/>
      <c r="O4690" s="218"/>
      <c r="P4690" s="218"/>
      <c r="Q4690" s="218"/>
    </row>
    <row r="4691" spans="2:17" x14ac:dyDescent="0.25">
      <c r="B4691" s="76"/>
      <c r="C4691" s="77"/>
      <c r="D4691" s="231"/>
      <c r="E4691" s="35"/>
      <c r="F4691" s="225"/>
      <c r="G4691" s="79"/>
      <c r="H4691" s="290"/>
      <c r="I4691" s="74" t="str">
        <f t="shared" si="111"/>
        <v>11900</v>
      </c>
      <c r="J4691" s="218"/>
      <c r="K4691" s="218"/>
      <c r="L4691" s="218"/>
      <c r="M4691" s="218"/>
      <c r="N4691" s="218"/>
      <c r="O4691" s="218"/>
      <c r="P4691" s="218"/>
      <c r="Q4691" s="218"/>
    </row>
    <row r="4692" spans="2:17" x14ac:dyDescent="0.25">
      <c r="B4692" s="76"/>
      <c r="C4692" s="77"/>
      <c r="D4692" s="231"/>
      <c r="E4692" s="35"/>
      <c r="F4692" s="225"/>
      <c r="G4692" s="79"/>
      <c r="H4692" s="290"/>
      <c r="I4692" s="74" t="str">
        <f t="shared" si="111"/>
        <v>11900</v>
      </c>
      <c r="J4692" s="218"/>
      <c r="K4692" s="218"/>
      <c r="L4692" s="218"/>
      <c r="M4692" s="218"/>
      <c r="N4692" s="218"/>
      <c r="O4692" s="218"/>
      <c r="P4692" s="218"/>
      <c r="Q4692" s="218"/>
    </row>
    <row r="4693" spans="2:17" x14ac:dyDescent="0.25">
      <c r="B4693" s="76"/>
      <c r="C4693" s="77"/>
      <c r="D4693" s="231"/>
      <c r="E4693" s="35"/>
      <c r="F4693" s="225"/>
      <c r="G4693" s="79"/>
      <c r="H4693" s="290"/>
      <c r="I4693" s="74" t="str">
        <f t="shared" si="111"/>
        <v>11900</v>
      </c>
      <c r="J4693" s="218"/>
      <c r="K4693" s="218"/>
      <c r="L4693" s="218"/>
      <c r="M4693" s="218"/>
      <c r="N4693" s="218"/>
      <c r="O4693" s="218"/>
      <c r="P4693" s="218"/>
      <c r="Q4693" s="218"/>
    </row>
    <row r="4694" spans="2:17" x14ac:dyDescent="0.25">
      <c r="B4694" s="76"/>
      <c r="C4694" s="77"/>
      <c r="D4694" s="231"/>
      <c r="E4694" s="35"/>
      <c r="F4694" s="225"/>
      <c r="G4694" s="79"/>
      <c r="H4694" s="290"/>
      <c r="I4694" s="74" t="str">
        <f t="shared" si="111"/>
        <v>11900</v>
      </c>
      <c r="J4694" s="218"/>
      <c r="K4694" s="218"/>
      <c r="L4694" s="218"/>
      <c r="M4694" s="218"/>
      <c r="N4694" s="218"/>
      <c r="O4694" s="218"/>
      <c r="P4694" s="218"/>
      <c r="Q4694" s="218"/>
    </row>
    <row r="4695" spans="2:17" x14ac:dyDescent="0.25">
      <c r="B4695" s="76"/>
      <c r="C4695" s="77"/>
      <c r="D4695" s="231"/>
      <c r="E4695" s="35"/>
      <c r="F4695" s="225"/>
      <c r="G4695" s="79"/>
      <c r="H4695" s="290"/>
      <c r="I4695" s="74" t="str">
        <f t="shared" si="111"/>
        <v>11900</v>
      </c>
      <c r="J4695" s="218"/>
      <c r="K4695" s="218"/>
      <c r="L4695" s="218"/>
      <c r="M4695" s="218"/>
      <c r="N4695" s="218"/>
      <c r="O4695" s="218"/>
      <c r="P4695" s="218"/>
      <c r="Q4695" s="218"/>
    </row>
    <row r="4696" spans="2:17" x14ac:dyDescent="0.25">
      <c r="B4696" s="76"/>
      <c r="C4696" s="77"/>
      <c r="D4696" s="231"/>
      <c r="E4696" s="35"/>
      <c r="F4696" s="225"/>
      <c r="G4696" s="79"/>
      <c r="H4696" s="290"/>
      <c r="I4696" s="74" t="str">
        <f t="shared" si="111"/>
        <v>11900</v>
      </c>
      <c r="J4696" s="218"/>
      <c r="K4696" s="218"/>
      <c r="L4696" s="218"/>
      <c r="M4696" s="218"/>
      <c r="N4696" s="218"/>
      <c r="O4696" s="218"/>
      <c r="P4696" s="218"/>
      <c r="Q4696" s="218"/>
    </row>
    <row r="4697" spans="2:17" x14ac:dyDescent="0.25">
      <c r="B4697" s="76"/>
      <c r="C4697" s="77"/>
      <c r="D4697" s="231"/>
      <c r="E4697" s="35"/>
      <c r="F4697" s="225"/>
      <c r="G4697" s="79"/>
      <c r="H4697" s="290"/>
      <c r="I4697" s="74" t="str">
        <f t="shared" si="111"/>
        <v>11900</v>
      </c>
      <c r="J4697" s="218"/>
      <c r="K4697" s="218"/>
      <c r="L4697" s="218"/>
      <c r="M4697" s="218"/>
      <c r="N4697" s="218"/>
      <c r="O4697" s="218"/>
      <c r="P4697" s="218"/>
      <c r="Q4697" s="218"/>
    </row>
    <row r="4698" spans="2:17" x14ac:dyDescent="0.25">
      <c r="B4698" s="76"/>
      <c r="C4698" s="77"/>
      <c r="D4698" s="231"/>
      <c r="E4698" s="35"/>
      <c r="F4698" s="225"/>
      <c r="G4698" s="79"/>
      <c r="H4698" s="290"/>
      <c r="I4698" s="74" t="str">
        <f t="shared" si="111"/>
        <v>11900</v>
      </c>
      <c r="J4698" s="218"/>
      <c r="K4698" s="218"/>
      <c r="L4698" s="218"/>
      <c r="M4698" s="218"/>
      <c r="N4698" s="218"/>
      <c r="O4698" s="218"/>
      <c r="P4698" s="218"/>
      <c r="Q4698" s="218"/>
    </row>
    <row r="4699" spans="2:17" x14ac:dyDescent="0.25">
      <c r="B4699" s="76"/>
      <c r="C4699" s="77"/>
      <c r="D4699" s="231"/>
      <c r="E4699" s="35"/>
      <c r="F4699" s="225"/>
      <c r="G4699" s="79"/>
      <c r="H4699" s="290"/>
      <c r="I4699" s="74" t="str">
        <f t="shared" si="111"/>
        <v>11900</v>
      </c>
      <c r="J4699" s="218"/>
      <c r="K4699" s="218"/>
      <c r="L4699" s="218"/>
      <c r="M4699" s="218"/>
      <c r="N4699" s="218"/>
      <c r="O4699" s="218"/>
      <c r="P4699" s="218"/>
      <c r="Q4699" s="218"/>
    </row>
    <row r="4700" spans="2:17" x14ac:dyDescent="0.25">
      <c r="B4700" s="76"/>
      <c r="C4700" s="77"/>
      <c r="D4700" s="231"/>
      <c r="E4700" s="35"/>
      <c r="F4700" s="225"/>
      <c r="G4700" s="79"/>
      <c r="H4700" s="290"/>
      <c r="I4700" s="74" t="str">
        <f t="shared" si="111"/>
        <v>11900</v>
      </c>
      <c r="J4700" s="218"/>
      <c r="K4700" s="218"/>
      <c r="L4700" s="218"/>
      <c r="M4700" s="218"/>
      <c r="N4700" s="218"/>
      <c r="O4700" s="218"/>
      <c r="P4700" s="218"/>
      <c r="Q4700" s="218"/>
    </row>
    <row r="4701" spans="2:17" x14ac:dyDescent="0.25">
      <c r="B4701" s="76"/>
      <c r="C4701" s="77"/>
      <c r="D4701" s="231"/>
      <c r="E4701" s="35"/>
      <c r="F4701" s="225"/>
      <c r="G4701" s="79"/>
      <c r="H4701" s="290"/>
      <c r="I4701" s="74" t="str">
        <f t="shared" si="111"/>
        <v>11900</v>
      </c>
      <c r="J4701" s="218"/>
      <c r="K4701" s="218"/>
      <c r="L4701" s="218"/>
      <c r="M4701" s="218"/>
      <c r="N4701" s="218"/>
      <c r="O4701" s="218"/>
      <c r="P4701" s="218"/>
      <c r="Q4701" s="218"/>
    </row>
    <row r="4702" spans="2:17" x14ac:dyDescent="0.25">
      <c r="B4702" s="76"/>
      <c r="C4702" s="77"/>
      <c r="D4702" s="231"/>
      <c r="E4702" s="35"/>
      <c r="F4702" s="225"/>
      <c r="G4702" s="79"/>
      <c r="H4702" s="290"/>
      <c r="I4702" s="74" t="str">
        <f t="shared" si="111"/>
        <v>11900</v>
      </c>
      <c r="J4702" s="218"/>
      <c r="K4702" s="218"/>
      <c r="L4702" s="218"/>
      <c r="M4702" s="218"/>
      <c r="N4702" s="218"/>
      <c r="O4702" s="218"/>
      <c r="P4702" s="218"/>
      <c r="Q4702" s="218"/>
    </row>
    <row r="4703" spans="2:17" x14ac:dyDescent="0.25">
      <c r="B4703" s="76"/>
      <c r="C4703" s="77"/>
      <c r="D4703" s="231"/>
      <c r="E4703" s="35"/>
      <c r="F4703" s="225"/>
      <c r="G4703" s="79"/>
      <c r="H4703" s="290"/>
      <c r="I4703" s="74" t="str">
        <f t="shared" si="111"/>
        <v>11900</v>
      </c>
      <c r="J4703" s="218"/>
      <c r="K4703" s="218"/>
      <c r="L4703" s="218"/>
      <c r="M4703" s="218"/>
      <c r="N4703" s="218"/>
      <c r="O4703" s="218"/>
      <c r="P4703" s="218"/>
      <c r="Q4703" s="218"/>
    </row>
    <row r="4704" spans="2:17" x14ac:dyDescent="0.25">
      <c r="B4704" s="76"/>
      <c r="C4704" s="77"/>
      <c r="D4704" s="231"/>
      <c r="E4704" s="35"/>
      <c r="F4704" s="225"/>
      <c r="G4704" s="79"/>
      <c r="H4704" s="290"/>
      <c r="I4704" s="74" t="str">
        <f t="shared" si="111"/>
        <v>11900</v>
      </c>
      <c r="J4704" s="218"/>
      <c r="K4704" s="218"/>
      <c r="L4704" s="218"/>
      <c r="M4704" s="218"/>
      <c r="N4704" s="218"/>
      <c r="O4704" s="218"/>
      <c r="P4704" s="218"/>
      <c r="Q4704" s="218"/>
    </row>
    <row r="4705" spans="2:17" x14ac:dyDescent="0.25">
      <c r="B4705" s="76"/>
      <c r="C4705" s="77"/>
      <c r="D4705" s="231"/>
      <c r="E4705" s="35"/>
      <c r="F4705" s="225"/>
      <c r="G4705" s="79"/>
      <c r="H4705" s="290"/>
      <c r="I4705" s="74" t="str">
        <f t="shared" si="111"/>
        <v>11900</v>
      </c>
      <c r="J4705" s="218"/>
      <c r="K4705" s="218"/>
      <c r="L4705" s="218"/>
      <c r="M4705" s="218"/>
      <c r="N4705" s="218"/>
      <c r="O4705" s="218"/>
      <c r="P4705" s="218"/>
      <c r="Q4705" s="218"/>
    </row>
    <row r="4706" spans="2:17" x14ac:dyDescent="0.25">
      <c r="B4706" s="76"/>
      <c r="C4706" s="77"/>
      <c r="D4706" s="231"/>
      <c r="E4706" s="35"/>
      <c r="F4706" s="225"/>
      <c r="G4706" s="79"/>
      <c r="H4706" s="290"/>
      <c r="I4706" s="74" t="str">
        <f t="shared" si="111"/>
        <v>11900</v>
      </c>
      <c r="J4706" s="218"/>
      <c r="K4706" s="218"/>
      <c r="L4706" s="218"/>
      <c r="M4706" s="218"/>
      <c r="N4706" s="218"/>
      <c r="O4706" s="218"/>
      <c r="P4706" s="218"/>
      <c r="Q4706" s="218"/>
    </row>
    <row r="4707" spans="2:17" x14ac:dyDescent="0.25">
      <c r="B4707" s="76"/>
      <c r="C4707" s="77"/>
      <c r="D4707" s="231"/>
      <c r="E4707" s="35"/>
      <c r="F4707" s="225"/>
      <c r="G4707" s="79"/>
      <c r="H4707" s="290"/>
      <c r="I4707" s="74" t="str">
        <f t="shared" si="111"/>
        <v>11900</v>
      </c>
      <c r="J4707" s="218"/>
      <c r="K4707" s="218"/>
      <c r="L4707" s="218"/>
      <c r="M4707" s="218"/>
      <c r="N4707" s="218"/>
      <c r="O4707" s="218"/>
      <c r="P4707" s="218"/>
      <c r="Q4707" s="218"/>
    </row>
    <row r="4708" spans="2:17" x14ac:dyDescent="0.25">
      <c r="B4708" s="76"/>
      <c r="C4708" s="77"/>
      <c r="D4708" s="231"/>
      <c r="E4708" s="35"/>
      <c r="F4708" s="225"/>
      <c r="G4708" s="79"/>
      <c r="H4708" s="290"/>
      <c r="I4708" s="74" t="str">
        <f t="shared" si="111"/>
        <v>11900</v>
      </c>
      <c r="J4708" s="218"/>
      <c r="K4708" s="218"/>
      <c r="L4708" s="218"/>
      <c r="M4708" s="218"/>
      <c r="N4708" s="218"/>
      <c r="O4708" s="218"/>
      <c r="P4708" s="218"/>
      <c r="Q4708" s="218"/>
    </row>
    <row r="4709" spans="2:17" x14ac:dyDescent="0.25">
      <c r="B4709" s="76"/>
      <c r="C4709" s="77"/>
      <c r="D4709" s="231"/>
      <c r="E4709" s="35"/>
      <c r="F4709" s="225"/>
      <c r="G4709" s="79"/>
      <c r="H4709" s="290"/>
      <c r="I4709" s="74" t="str">
        <f t="shared" si="111"/>
        <v>11900</v>
      </c>
      <c r="J4709" s="218"/>
      <c r="K4709" s="218"/>
      <c r="L4709" s="218"/>
      <c r="M4709" s="218"/>
      <c r="N4709" s="218"/>
      <c r="O4709" s="218"/>
      <c r="P4709" s="218"/>
      <c r="Q4709" s="218"/>
    </row>
    <row r="4710" spans="2:17" x14ac:dyDescent="0.25">
      <c r="B4710" s="76"/>
      <c r="C4710" s="77"/>
      <c r="D4710" s="231"/>
      <c r="E4710" s="35"/>
      <c r="F4710" s="225"/>
      <c r="G4710" s="79"/>
      <c r="H4710" s="290"/>
      <c r="I4710" s="74" t="str">
        <f t="shared" si="111"/>
        <v>11900</v>
      </c>
      <c r="J4710" s="218"/>
      <c r="K4710" s="218"/>
      <c r="L4710" s="218"/>
      <c r="M4710" s="218"/>
      <c r="N4710" s="218"/>
      <c r="O4710" s="218"/>
      <c r="P4710" s="218"/>
      <c r="Q4710" s="218"/>
    </row>
    <row r="4711" spans="2:17" x14ac:dyDescent="0.25">
      <c r="B4711" s="76"/>
      <c r="C4711" s="77"/>
      <c r="D4711" s="231"/>
      <c r="E4711" s="35"/>
      <c r="F4711" s="225"/>
      <c r="G4711" s="79"/>
      <c r="H4711" s="290"/>
      <c r="I4711" s="74" t="str">
        <f t="shared" si="111"/>
        <v>11900</v>
      </c>
      <c r="J4711" s="218"/>
      <c r="K4711" s="218"/>
      <c r="L4711" s="218"/>
      <c r="M4711" s="218"/>
      <c r="N4711" s="218"/>
      <c r="O4711" s="218"/>
      <c r="P4711" s="218"/>
      <c r="Q4711" s="218"/>
    </row>
    <row r="4712" spans="2:17" x14ac:dyDescent="0.25">
      <c r="B4712" s="76"/>
      <c r="C4712" s="77"/>
      <c r="D4712" s="231"/>
      <c r="E4712" s="35"/>
      <c r="F4712" s="225"/>
      <c r="G4712" s="79"/>
      <c r="H4712" s="290"/>
      <c r="I4712" s="74" t="str">
        <f t="shared" si="111"/>
        <v>11900</v>
      </c>
      <c r="J4712" s="218"/>
      <c r="K4712" s="218"/>
      <c r="L4712" s="218"/>
      <c r="M4712" s="218"/>
      <c r="N4712" s="218"/>
      <c r="O4712" s="218"/>
      <c r="P4712" s="218"/>
      <c r="Q4712" s="218"/>
    </row>
    <row r="4713" spans="2:17" x14ac:dyDescent="0.25">
      <c r="B4713" s="76"/>
      <c r="C4713" s="77"/>
      <c r="D4713" s="231"/>
      <c r="E4713" s="35"/>
      <c r="F4713" s="225"/>
      <c r="G4713" s="79"/>
      <c r="H4713" s="290"/>
      <c r="I4713" s="74" t="str">
        <f t="shared" si="111"/>
        <v>11900</v>
      </c>
      <c r="J4713" s="218"/>
      <c r="K4713" s="218"/>
      <c r="L4713" s="218"/>
      <c r="M4713" s="218"/>
      <c r="N4713" s="218"/>
      <c r="O4713" s="218"/>
      <c r="P4713" s="218"/>
      <c r="Q4713" s="218"/>
    </row>
    <row r="4714" spans="2:17" x14ac:dyDescent="0.25">
      <c r="B4714" s="76"/>
      <c r="C4714" s="77"/>
      <c r="D4714" s="231"/>
      <c r="E4714" s="35"/>
      <c r="F4714" s="225"/>
      <c r="G4714" s="79"/>
      <c r="H4714" s="290"/>
      <c r="I4714" s="74" t="str">
        <f t="shared" si="111"/>
        <v>11900</v>
      </c>
      <c r="J4714" s="218"/>
      <c r="K4714" s="218"/>
      <c r="L4714" s="218"/>
      <c r="M4714" s="218"/>
      <c r="N4714" s="218"/>
      <c r="O4714" s="218"/>
      <c r="P4714" s="218"/>
      <c r="Q4714" s="218"/>
    </row>
    <row r="4715" spans="2:17" x14ac:dyDescent="0.25">
      <c r="B4715" s="76"/>
      <c r="C4715" s="77"/>
      <c r="D4715" s="231"/>
      <c r="E4715" s="35"/>
      <c r="F4715" s="225"/>
      <c r="G4715" s="79"/>
      <c r="H4715" s="290"/>
      <c r="I4715" s="74" t="str">
        <f t="shared" si="111"/>
        <v>11900</v>
      </c>
      <c r="J4715" s="218"/>
      <c r="K4715" s="218"/>
      <c r="L4715" s="218"/>
      <c r="M4715" s="218"/>
      <c r="N4715" s="218"/>
      <c r="O4715" s="218"/>
      <c r="P4715" s="218"/>
      <c r="Q4715" s="218"/>
    </row>
    <row r="4716" spans="2:17" x14ac:dyDescent="0.25">
      <c r="B4716" s="76"/>
      <c r="C4716" s="77"/>
      <c r="D4716" s="231"/>
      <c r="E4716" s="35"/>
      <c r="F4716" s="225"/>
      <c r="G4716" s="79"/>
      <c r="H4716" s="290"/>
      <c r="I4716" s="74" t="str">
        <f t="shared" si="111"/>
        <v>11900</v>
      </c>
      <c r="J4716" s="218"/>
      <c r="K4716" s="218"/>
      <c r="L4716" s="218"/>
      <c r="M4716" s="218"/>
      <c r="N4716" s="218"/>
      <c r="O4716" s="218"/>
      <c r="P4716" s="218"/>
      <c r="Q4716" s="218"/>
    </row>
    <row r="4717" spans="2:17" x14ac:dyDescent="0.25">
      <c r="B4717" s="76"/>
      <c r="C4717" s="77"/>
      <c r="D4717" s="231"/>
      <c r="E4717" s="35"/>
      <c r="F4717" s="225"/>
      <c r="G4717" s="79"/>
      <c r="H4717" s="290"/>
      <c r="I4717" s="74" t="str">
        <f t="shared" si="111"/>
        <v>11900</v>
      </c>
      <c r="J4717" s="218"/>
      <c r="K4717" s="218"/>
      <c r="L4717" s="218"/>
      <c r="M4717" s="218"/>
      <c r="N4717" s="218"/>
      <c r="O4717" s="218"/>
      <c r="P4717" s="218"/>
      <c r="Q4717" s="218"/>
    </row>
    <row r="4718" spans="2:17" x14ac:dyDescent="0.25">
      <c r="B4718" s="76"/>
      <c r="C4718" s="77"/>
      <c r="D4718" s="231"/>
      <c r="E4718" s="35"/>
      <c r="F4718" s="225"/>
      <c r="G4718" s="79"/>
      <c r="H4718" s="290"/>
      <c r="I4718" s="74" t="str">
        <f t="shared" si="111"/>
        <v>11900</v>
      </c>
      <c r="J4718" s="218"/>
      <c r="K4718" s="218"/>
      <c r="L4718" s="218"/>
      <c r="M4718" s="218"/>
      <c r="N4718" s="218"/>
      <c r="O4718" s="218"/>
      <c r="P4718" s="218"/>
      <c r="Q4718" s="218"/>
    </row>
    <row r="4719" spans="2:17" x14ac:dyDescent="0.25">
      <c r="B4719" s="76"/>
      <c r="C4719" s="77"/>
      <c r="D4719" s="231"/>
      <c r="E4719" s="35"/>
      <c r="F4719" s="225"/>
      <c r="G4719" s="79"/>
      <c r="H4719" s="290"/>
      <c r="I4719" s="74" t="str">
        <f t="shared" si="111"/>
        <v>11900</v>
      </c>
      <c r="J4719" s="218"/>
      <c r="K4719" s="218"/>
      <c r="L4719" s="218"/>
      <c r="M4719" s="218"/>
      <c r="N4719" s="218"/>
      <c r="O4719" s="218"/>
      <c r="P4719" s="218"/>
      <c r="Q4719" s="218"/>
    </row>
    <row r="4720" spans="2:17" x14ac:dyDescent="0.25">
      <c r="B4720" s="76"/>
      <c r="C4720" s="77"/>
      <c r="D4720" s="231"/>
      <c r="E4720" s="35"/>
      <c r="F4720" s="225"/>
      <c r="G4720" s="79"/>
      <c r="H4720" s="290"/>
      <c r="I4720" s="74" t="str">
        <f t="shared" si="111"/>
        <v>11900</v>
      </c>
      <c r="J4720" s="218"/>
      <c r="K4720" s="218"/>
      <c r="L4720" s="218"/>
      <c r="M4720" s="218"/>
      <c r="N4720" s="218"/>
      <c r="O4720" s="218"/>
      <c r="P4720" s="218"/>
      <c r="Q4720" s="218"/>
    </row>
    <row r="4721" spans="2:17" x14ac:dyDescent="0.25">
      <c r="B4721" s="76"/>
      <c r="C4721" s="77"/>
      <c r="D4721" s="231"/>
      <c r="E4721" s="35"/>
      <c r="F4721" s="225"/>
      <c r="G4721" s="79"/>
      <c r="H4721" s="290"/>
      <c r="I4721" s="74" t="str">
        <f t="shared" si="111"/>
        <v>11900</v>
      </c>
      <c r="J4721" s="218"/>
      <c r="K4721" s="218"/>
      <c r="L4721" s="218"/>
      <c r="M4721" s="218"/>
      <c r="N4721" s="218"/>
      <c r="O4721" s="218"/>
      <c r="P4721" s="218"/>
      <c r="Q4721" s="218"/>
    </row>
    <row r="4722" spans="2:17" x14ac:dyDescent="0.25">
      <c r="B4722" s="76"/>
      <c r="C4722" s="77"/>
      <c r="D4722" s="231"/>
      <c r="E4722" s="35"/>
      <c r="F4722" s="225"/>
      <c r="G4722" s="79"/>
      <c r="H4722" s="290"/>
      <c r="I4722" s="74" t="str">
        <f t="shared" si="111"/>
        <v>11900</v>
      </c>
      <c r="J4722" s="218"/>
      <c r="K4722" s="218"/>
      <c r="L4722" s="218"/>
      <c r="M4722" s="218"/>
      <c r="N4722" s="218"/>
      <c r="O4722" s="218"/>
      <c r="P4722" s="218"/>
      <c r="Q4722" s="218"/>
    </row>
    <row r="4723" spans="2:17" x14ac:dyDescent="0.25">
      <c r="B4723" s="76"/>
      <c r="C4723" s="77"/>
      <c r="D4723" s="231"/>
      <c r="E4723" s="35"/>
      <c r="F4723" s="225"/>
      <c r="G4723" s="79"/>
      <c r="H4723" s="290"/>
      <c r="I4723" s="74" t="str">
        <f t="shared" si="111"/>
        <v>11900</v>
      </c>
      <c r="J4723" s="218"/>
      <c r="K4723" s="218"/>
      <c r="L4723" s="218"/>
      <c r="M4723" s="218"/>
      <c r="N4723" s="218"/>
      <c r="O4723" s="218"/>
      <c r="P4723" s="218"/>
      <c r="Q4723" s="218"/>
    </row>
    <row r="4724" spans="2:17" x14ac:dyDescent="0.25">
      <c r="B4724" s="76"/>
      <c r="C4724" s="77"/>
      <c r="D4724" s="231"/>
      <c r="E4724" s="35"/>
      <c r="F4724" s="225"/>
      <c r="G4724" s="79"/>
      <c r="H4724" s="290"/>
      <c r="I4724" s="74" t="str">
        <f t="shared" si="111"/>
        <v>11900</v>
      </c>
      <c r="J4724" s="218"/>
      <c r="K4724" s="218"/>
      <c r="L4724" s="218"/>
      <c r="M4724" s="218"/>
      <c r="N4724" s="218"/>
      <c r="O4724" s="218"/>
      <c r="P4724" s="218"/>
      <c r="Q4724" s="218"/>
    </row>
    <row r="4725" spans="2:17" x14ac:dyDescent="0.25">
      <c r="B4725" s="76"/>
      <c r="C4725" s="77"/>
      <c r="D4725" s="231"/>
      <c r="E4725" s="35"/>
      <c r="F4725" s="225"/>
      <c r="G4725" s="79"/>
      <c r="H4725" s="290"/>
      <c r="I4725" s="74" t="str">
        <f t="shared" si="111"/>
        <v>11900</v>
      </c>
      <c r="J4725" s="218"/>
      <c r="K4725" s="218"/>
      <c r="L4725" s="218"/>
      <c r="M4725" s="218"/>
      <c r="N4725" s="218"/>
      <c r="O4725" s="218"/>
      <c r="P4725" s="218"/>
      <c r="Q4725" s="218"/>
    </row>
    <row r="4726" spans="2:17" x14ac:dyDescent="0.25">
      <c r="B4726" s="76"/>
      <c r="C4726" s="77"/>
      <c r="D4726" s="231"/>
      <c r="E4726" s="35"/>
      <c r="F4726" s="225"/>
      <c r="G4726" s="79"/>
      <c r="H4726" s="290"/>
      <c r="I4726" s="74" t="str">
        <f t="shared" si="111"/>
        <v>11900</v>
      </c>
      <c r="J4726" s="218"/>
      <c r="K4726" s="218"/>
      <c r="L4726" s="218"/>
      <c r="M4726" s="218"/>
      <c r="N4726" s="218"/>
      <c r="O4726" s="218"/>
      <c r="P4726" s="218"/>
      <c r="Q4726" s="218"/>
    </row>
    <row r="4727" spans="2:17" x14ac:dyDescent="0.25">
      <c r="B4727" s="76"/>
      <c r="C4727" s="77"/>
      <c r="D4727" s="231"/>
      <c r="E4727" s="35"/>
      <c r="F4727" s="225"/>
      <c r="G4727" s="79"/>
      <c r="H4727" s="290"/>
      <c r="I4727" s="74" t="str">
        <f t="shared" si="111"/>
        <v>11900</v>
      </c>
      <c r="J4727" s="218"/>
      <c r="K4727" s="218"/>
      <c r="L4727" s="218"/>
      <c r="M4727" s="218"/>
      <c r="N4727" s="218"/>
      <c r="O4727" s="218"/>
      <c r="P4727" s="218"/>
      <c r="Q4727" s="218"/>
    </row>
    <row r="4728" spans="2:17" x14ac:dyDescent="0.25">
      <c r="B4728" s="76"/>
      <c r="C4728" s="77"/>
      <c r="D4728" s="231"/>
      <c r="E4728" s="35"/>
      <c r="F4728" s="225"/>
      <c r="G4728" s="79"/>
      <c r="H4728" s="290"/>
      <c r="I4728" s="74" t="str">
        <f t="shared" si="111"/>
        <v>11900</v>
      </c>
      <c r="J4728" s="218"/>
      <c r="K4728" s="218"/>
      <c r="L4728" s="218"/>
      <c r="M4728" s="218"/>
      <c r="N4728" s="218"/>
      <c r="O4728" s="218"/>
      <c r="P4728" s="218"/>
      <c r="Q4728" s="218"/>
    </row>
    <row r="4729" spans="2:17" x14ac:dyDescent="0.25">
      <c r="B4729" s="76"/>
      <c r="C4729" s="77"/>
      <c r="D4729" s="231"/>
      <c r="E4729" s="35"/>
      <c r="F4729" s="225"/>
      <c r="G4729" s="79"/>
      <c r="H4729" s="290"/>
      <c r="I4729" s="74" t="str">
        <f t="shared" si="111"/>
        <v>11900</v>
      </c>
      <c r="J4729" s="218"/>
      <c r="K4729" s="218"/>
      <c r="L4729" s="218"/>
      <c r="M4729" s="218"/>
      <c r="N4729" s="218"/>
      <c r="O4729" s="218"/>
      <c r="P4729" s="218"/>
      <c r="Q4729" s="218"/>
    </row>
    <row r="4730" spans="2:17" x14ac:dyDescent="0.25">
      <c r="B4730" s="76"/>
      <c r="C4730" s="77"/>
      <c r="D4730" s="231"/>
      <c r="E4730" s="35"/>
      <c r="F4730" s="225"/>
      <c r="G4730" s="79"/>
      <c r="H4730" s="290"/>
      <c r="I4730" s="74" t="str">
        <f t="shared" si="111"/>
        <v>11900</v>
      </c>
      <c r="J4730" s="218"/>
      <c r="K4730" s="218"/>
      <c r="L4730" s="218"/>
      <c r="M4730" s="218"/>
      <c r="N4730" s="218"/>
      <c r="O4730" s="218"/>
      <c r="P4730" s="218"/>
      <c r="Q4730" s="218"/>
    </row>
    <row r="4731" spans="2:17" x14ac:dyDescent="0.25">
      <c r="B4731" s="76"/>
      <c r="C4731" s="77"/>
      <c r="D4731" s="231"/>
      <c r="E4731" s="35"/>
      <c r="F4731" s="225"/>
      <c r="G4731" s="79"/>
      <c r="H4731" s="290"/>
      <c r="I4731" s="74" t="str">
        <f t="shared" si="111"/>
        <v>11900</v>
      </c>
      <c r="J4731" s="218"/>
      <c r="K4731" s="218"/>
      <c r="L4731" s="218"/>
      <c r="M4731" s="218"/>
      <c r="N4731" s="218"/>
      <c r="O4731" s="218"/>
      <c r="P4731" s="218"/>
      <c r="Q4731" s="218"/>
    </row>
    <row r="4732" spans="2:17" x14ac:dyDescent="0.25">
      <c r="B4732" s="76"/>
      <c r="C4732" s="77"/>
      <c r="D4732" s="231"/>
      <c r="E4732" s="35"/>
      <c r="F4732" s="225"/>
      <c r="G4732" s="79"/>
      <c r="H4732" s="290"/>
      <c r="I4732" s="74" t="str">
        <f t="shared" si="111"/>
        <v>11900</v>
      </c>
      <c r="J4732" s="218"/>
      <c r="K4732" s="218"/>
      <c r="L4732" s="218"/>
      <c r="M4732" s="218"/>
      <c r="N4732" s="218"/>
      <c r="O4732" s="218"/>
      <c r="P4732" s="218"/>
      <c r="Q4732" s="218"/>
    </row>
    <row r="4733" spans="2:17" x14ac:dyDescent="0.25">
      <c r="B4733" s="76"/>
      <c r="C4733" s="77"/>
      <c r="D4733" s="231"/>
      <c r="E4733" s="35"/>
      <c r="F4733" s="225"/>
      <c r="G4733" s="79"/>
      <c r="H4733" s="290"/>
      <c r="I4733" s="74" t="str">
        <f t="shared" si="111"/>
        <v>11900</v>
      </c>
      <c r="J4733" s="218"/>
      <c r="K4733" s="218"/>
      <c r="L4733" s="218"/>
      <c r="M4733" s="218"/>
      <c r="N4733" s="218"/>
      <c r="O4733" s="218"/>
      <c r="P4733" s="218"/>
      <c r="Q4733" s="218"/>
    </row>
    <row r="4734" spans="2:17" x14ac:dyDescent="0.25">
      <c r="B4734" s="76"/>
      <c r="C4734" s="77"/>
      <c r="D4734" s="231"/>
      <c r="E4734" s="35"/>
      <c r="F4734" s="225"/>
      <c r="G4734" s="79"/>
      <c r="H4734" s="290"/>
      <c r="I4734" s="74" t="str">
        <f t="shared" si="111"/>
        <v>11900</v>
      </c>
      <c r="J4734" s="218"/>
      <c r="K4734" s="218"/>
      <c r="L4734" s="218"/>
      <c r="M4734" s="218"/>
      <c r="N4734" s="218"/>
      <c r="O4734" s="218"/>
      <c r="P4734" s="218"/>
      <c r="Q4734" s="218"/>
    </row>
    <row r="4735" spans="2:17" x14ac:dyDescent="0.25">
      <c r="B4735" s="76"/>
      <c r="C4735" s="77"/>
      <c r="D4735" s="231"/>
      <c r="E4735" s="35"/>
      <c r="F4735" s="225"/>
      <c r="G4735" s="79"/>
      <c r="H4735" s="290"/>
      <c r="I4735" s="74" t="str">
        <f t="shared" si="111"/>
        <v>11900</v>
      </c>
      <c r="J4735" s="218"/>
      <c r="K4735" s="218"/>
      <c r="L4735" s="218"/>
      <c r="M4735" s="218"/>
      <c r="N4735" s="218"/>
      <c r="O4735" s="218"/>
      <c r="P4735" s="218"/>
      <c r="Q4735" s="218"/>
    </row>
    <row r="4736" spans="2:17" x14ac:dyDescent="0.25">
      <c r="B4736" s="76"/>
      <c r="C4736" s="77"/>
      <c r="D4736" s="231"/>
      <c r="E4736" s="35"/>
      <c r="F4736" s="225"/>
      <c r="G4736" s="79"/>
      <c r="H4736" s="290"/>
      <c r="I4736" s="74" t="str">
        <f t="shared" si="111"/>
        <v>11900</v>
      </c>
      <c r="J4736" s="218"/>
      <c r="K4736" s="218"/>
      <c r="L4736" s="218"/>
      <c r="M4736" s="218"/>
      <c r="N4736" s="218"/>
      <c r="O4736" s="218"/>
      <c r="P4736" s="218"/>
      <c r="Q4736" s="218"/>
    </row>
    <row r="4737" spans="2:17" x14ac:dyDescent="0.25">
      <c r="B4737" s="76"/>
      <c r="C4737" s="77"/>
      <c r="D4737" s="231"/>
      <c r="E4737" s="35"/>
      <c r="F4737" s="225"/>
      <c r="G4737" s="79"/>
      <c r="H4737" s="290"/>
      <c r="I4737" s="74" t="str">
        <f t="shared" si="111"/>
        <v>11900</v>
      </c>
      <c r="J4737" s="218"/>
      <c r="K4737" s="218"/>
      <c r="L4737" s="218"/>
      <c r="M4737" s="218"/>
      <c r="N4737" s="218"/>
      <c r="O4737" s="218"/>
      <c r="P4737" s="218"/>
      <c r="Q4737" s="218"/>
    </row>
    <row r="4738" spans="2:17" x14ac:dyDescent="0.25">
      <c r="B4738" s="76"/>
      <c r="C4738" s="77"/>
      <c r="D4738" s="231"/>
      <c r="E4738" s="35"/>
      <c r="F4738" s="225"/>
      <c r="G4738" s="79"/>
      <c r="H4738" s="290"/>
      <c r="I4738" s="74" t="str">
        <f t="shared" si="111"/>
        <v>11900</v>
      </c>
      <c r="J4738" s="218"/>
      <c r="K4738" s="218"/>
      <c r="L4738" s="218"/>
      <c r="M4738" s="218"/>
      <c r="N4738" s="218"/>
      <c r="O4738" s="218"/>
      <c r="P4738" s="218"/>
      <c r="Q4738" s="218"/>
    </row>
    <row r="4739" spans="2:17" x14ac:dyDescent="0.25">
      <c r="B4739" s="76"/>
      <c r="C4739" s="77"/>
      <c r="D4739" s="231"/>
      <c r="E4739" s="35"/>
      <c r="F4739" s="225"/>
      <c r="G4739" s="79"/>
      <c r="H4739" s="290"/>
      <c r="I4739" s="74" t="str">
        <f t="shared" si="111"/>
        <v>11900</v>
      </c>
      <c r="J4739" s="218"/>
      <c r="K4739" s="218"/>
      <c r="L4739" s="218"/>
      <c r="M4739" s="218"/>
      <c r="N4739" s="218"/>
      <c r="O4739" s="218"/>
      <c r="P4739" s="218"/>
      <c r="Q4739" s="218"/>
    </row>
    <row r="4740" spans="2:17" x14ac:dyDescent="0.25">
      <c r="B4740" s="76"/>
      <c r="C4740" s="77"/>
      <c r="D4740" s="231"/>
      <c r="E4740" s="35"/>
      <c r="F4740" s="225"/>
      <c r="G4740" s="79"/>
      <c r="H4740" s="290"/>
      <c r="I4740" s="74" t="str">
        <f t="shared" si="111"/>
        <v>11900</v>
      </c>
      <c r="J4740" s="218"/>
      <c r="K4740" s="218"/>
      <c r="L4740" s="218"/>
      <c r="M4740" s="218"/>
      <c r="N4740" s="218"/>
      <c r="O4740" s="218"/>
      <c r="P4740" s="218"/>
      <c r="Q4740" s="218"/>
    </row>
    <row r="4741" spans="2:17" x14ac:dyDescent="0.25">
      <c r="B4741" s="76"/>
      <c r="C4741" s="77"/>
      <c r="D4741" s="231"/>
      <c r="E4741" s="35"/>
      <c r="F4741" s="225"/>
      <c r="G4741" s="79"/>
      <c r="H4741" s="290"/>
      <c r="I4741" s="74" t="str">
        <f t="shared" si="111"/>
        <v>11900</v>
      </c>
      <c r="J4741" s="218"/>
      <c r="K4741" s="218"/>
      <c r="L4741" s="218"/>
      <c r="M4741" s="218"/>
      <c r="N4741" s="218"/>
      <c r="O4741" s="218"/>
      <c r="P4741" s="218"/>
      <c r="Q4741" s="218"/>
    </row>
    <row r="4742" spans="2:17" x14ac:dyDescent="0.25">
      <c r="B4742" s="76"/>
      <c r="C4742" s="77"/>
      <c r="D4742" s="231"/>
      <c r="E4742" s="35"/>
      <c r="F4742" s="225"/>
      <c r="G4742" s="79"/>
      <c r="H4742" s="290"/>
      <c r="I4742" s="74" t="str">
        <f t="shared" si="111"/>
        <v>11900</v>
      </c>
      <c r="J4742" s="218"/>
      <c r="K4742" s="218"/>
      <c r="L4742" s="218"/>
      <c r="M4742" s="218"/>
      <c r="N4742" s="218"/>
      <c r="O4742" s="218"/>
      <c r="P4742" s="218"/>
      <c r="Q4742" s="218"/>
    </row>
    <row r="4743" spans="2:17" x14ac:dyDescent="0.25">
      <c r="B4743" s="76"/>
      <c r="C4743" s="77"/>
      <c r="D4743" s="231"/>
      <c r="E4743" s="35"/>
      <c r="F4743" s="225"/>
      <c r="G4743" s="79"/>
      <c r="H4743" s="290"/>
      <c r="I4743" s="74" t="str">
        <f t="shared" si="111"/>
        <v>11900</v>
      </c>
      <c r="J4743" s="218"/>
      <c r="K4743" s="218"/>
      <c r="L4743" s="218"/>
      <c r="M4743" s="218"/>
      <c r="N4743" s="218"/>
      <c r="O4743" s="218"/>
      <c r="P4743" s="218"/>
      <c r="Q4743" s="218"/>
    </row>
    <row r="4744" spans="2:17" x14ac:dyDescent="0.25">
      <c r="B4744" s="76"/>
      <c r="C4744" s="77"/>
      <c r="D4744" s="231"/>
      <c r="E4744" s="35"/>
      <c r="F4744" s="225"/>
      <c r="G4744" s="79"/>
      <c r="H4744" s="290"/>
      <c r="I4744" s="74" t="str">
        <f t="shared" si="111"/>
        <v>11900</v>
      </c>
      <c r="J4744" s="218"/>
      <c r="K4744" s="218"/>
      <c r="L4744" s="218"/>
      <c r="M4744" s="218"/>
      <c r="N4744" s="218"/>
      <c r="O4744" s="218"/>
      <c r="P4744" s="218"/>
      <c r="Q4744" s="218"/>
    </row>
    <row r="4745" spans="2:17" x14ac:dyDescent="0.25">
      <c r="B4745" s="76"/>
      <c r="C4745" s="77"/>
      <c r="D4745" s="231"/>
      <c r="E4745" s="35"/>
      <c r="F4745" s="225"/>
      <c r="G4745" s="79"/>
      <c r="H4745" s="290"/>
      <c r="I4745" s="74" t="str">
        <f t="shared" si="111"/>
        <v>11900</v>
      </c>
      <c r="J4745" s="218"/>
      <c r="K4745" s="218"/>
      <c r="L4745" s="218"/>
      <c r="M4745" s="218"/>
      <c r="N4745" s="218"/>
      <c r="O4745" s="218"/>
      <c r="P4745" s="218"/>
      <c r="Q4745" s="218"/>
    </row>
    <row r="4746" spans="2:17" x14ac:dyDescent="0.25">
      <c r="B4746" s="76"/>
      <c r="C4746" s="77"/>
      <c r="D4746" s="231"/>
      <c r="E4746" s="35"/>
      <c r="F4746" s="225"/>
      <c r="G4746" s="79"/>
      <c r="H4746" s="290"/>
      <c r="I4746" s="74" t="str">
        <f t="shared" si="111"/>
        <v>11900</v>
      </c>
      <c r="J4746" s="218"/>
      <c r="K4746" s="218"/>
      <c r="L4746" s="218"/>
      <c r="M4746" s="218"/>
      <c r="N4746" s="218"/>
      <c r="O4746" s="218"/>
      <c r="P4746" s="218"/>
      <c r="Q4746" s="218"/>
    </row>
    <row r="4747" spans="2:17" x14ac:dyDescent="0.25">
      <c r="B4747" s="76"/>
      <c r="C4747" s="77"/>
      <c r="D4747" s="231"/>
      <c r="E4747" s="35"/>
      <c r="F4747" s="225"/>
      <c r="G4747" s="79"/>
      <c r="H4747" s="290"/>
      <c r="I4747" s="74" t="str">
        <f t="shared" si="111"/>
        <v>11900</v>
      </c>
      <c r="J4747" s="218"/>
      <c r="K4747" s="218"/>
      <c r="L4747" s="218"/>
      <c r="M4747" s="218"/>
      <c r="N4747" s="218"/>
      <c r="O4747" s="218"/>
      <c r="P4747" s="218"/>
      <c r="Q4747" s="218"/>
    </row>
    <row r="4748" spans="2:17" x14ac:dyDescent="0.25">
      <c r="B4748" s="76"/>
      <c r="C4748" s="77"/>
      <c r="D4748" s="231"/>
      <c r="E4748" s="35"/>
      <c r="F4748" s="225"/>
      <c r="G4748" s="79"/>
      <c r="H4748" s="290"/>
      <c r="I4748" s="74" t="str">
        <f t="shared" si="111"/>
        <v>11900</v>
      </c>
      <c r="J4748" s="218"/>
      <c r="K4748" s="218"/>
      <c r="L4748" s="218"/>
      <c r="M4748" s="218"/>
      <c r="N4748" s="218"/>
      <c r="O4748" s="218"/>
      <c r="P4748" s="218"/>
      <c r="Q4748" s="218"/>
    </row>
    <row r="4749" spans="2:17" x14ac:dyDescent="0.25">
      <c r="B4749" s="76"/>
      <c r="C4749" s="77"/>
      <c r="D4749" s="231"/>
      <c r="E4749" s="35"/>
      <c r="F4749" s="225"/>
      <c r="G4749" s="79"/>
      <c r="H4749" s="290"/>
      <c r="I4749" s="74" t="str">
        <f t="shared" si="111"/>
        <v>11900</v>
      </c>
      <c r="J4749" s="218"/>
      <c r="K4749" s="218"/>
      <c r="L4749" s="218"/>
      <c r="M4749" s="218"/>
      <c r="N4749" s="218"/>
      <c r="O4749" s="218"/>
      <c r="P4749" s="218"/>
      <c r="Q4749" s="218"/>
    </row>
    <row r="4750" spans="2:17" x14ac:dyDescent="0.25">
      <c r="B4750" s="76"/>
      <c r="C4750" s="77"/>
      <c r="D4750" s="231"/>
      <c r="E4750" s="35"/>
      <c r="F4750" s="225"/>
      <c r="G4750" s="79"/>
      <c r="H4750" s="290"/>
      <c r="I4750" s="74" t="str">
        <f t="shared" si="111"/>
        <v>11900</v>
      </c>
      <c r="J4750" s="218"/>
      <c r="K4750" s="218"/>
      <c r="L4750" s="218"/>
      <c r="M4750" s="218"/>
      <c r="N4750" s="218"/>
      <c r="O4750" s="218"/>
      <c r="P4750" s="218"/>
      <c r="Q4750" s="218"/>
    </row>
    <row r="4751" spans="2:17" x14ac:dyDescent="0.25">
      <c r="B4751" s="76"/>
      <c r="C4751" s="77"/>
      <c r="D4751" s="231"/>
      <c r="E4751" s="35"/>
      <c r="F4751" s="225"/>
      <c r="G4751" s="79"/>
      <c r="H4751" s="290"/>
      <c r="I4751" s="74" t="str">
        <f t="shared" ref="I4751:I4814" si="112">MONTH(D4751)&amp;YEAR(D4751)&amp;G4751</f>
        <v>11900</v>
      </c>
      <c r="J4751" s="218"/>
      <c r="K4751" s="218"/>
      <c r="L4751" s="218"/>
      <c r="M4751" s="218"/>
      <c r="N4751" s="218"/>
      <c r="O4751" s="218"/>
      <c r="P4751" s="218"/>
      <c r="Q4751" s="218"/>
    </row>
    <row r="4752" spans="2:17" x14ac:dyDescent="0.25">
      <c r="B4752" s="76"/>
      <c r="C4752" s="77"/>
      <c r="D4752" s="231"/>
      <c r="E4752" s="35"/>
      <c r="F4752" s="225"/>
      <c r="G4752" s="79"/>
      <c r="H4752" s="290"/>
      <c r="I4752" s="74" t="str">
        <f t="shared" si="112"/>
        <v>11900</v>
      </c>
      <c r="J4752" s="218"/>
      <c r="K4752" s="218"/>
      <c r="L4752" s="218"/>
      <c r="M4752" s="218"/>
      <c r="N4752" s="218"/>
      <c r="O4752" s="218"/>
      <c r="P4752" s="218"/>
      <c r="Q4752" s="218"/>
    </row>
    <row r="4753" spans="2:17" x14ac:dyDescent="0.25">
      <c r="B4753" s="76"/>
      <c r="C4753" s="77"/>
      <c r="D4753" s="231"/>
      <c r="E4753" s="35"/>
      <c r="F4753" s="225"/>
      <c r="G4753" s="79"/>
      <c r="H4753" s="290"/>
      <c r="I4753" s="74" t="str">
        <f t="shared" si="112"/>
        <v>11900</v>
      </c>
      <c r="J4753" s="218"/>
      <c r="K4753" s="218"/>
      <c r="L4753" s="218"/>
      <c r="M4753" s="218"/>
      <c r="N4753" s="218"/>
      <c r="O4753" s="218"/>
      <c r="P4753" s="218"/>
      <c r="Q4753" s="218"/>
    </row>
    <row r="4754" spans="2:17" x14ac:dyDescent="0.25">
      <c r="B4754" s="76"/>
      <c r="C4754" s="77"/>
      <c r="D4754" s="231"/>
      <c r="E4754" s="35"/>
      <c r="F4754" s="225"/>
      <c r="G4754" s="79"/>
      <c r="H4754" s="290"/>
      <c r="I4754" s="74" t="str">
        <f t="shared" si="112"/>
        <v>11900</v>
      </c>
      <c r="J4754" s="218"/>
      <c r="K4754" s="218"/>
      <c r="L4754" s="218"/>
      <c r="M4754" s="218"/>
      <c r="N4754" s="218"/>
      <c r="O4754" s="218"/>
      <c r="P4754" s="218"/>
      <c r="Q4754" s="218"/>
    </row>
    <row r="4755" spans="2:17" x14ac:dyDescent="0.25">
      <c r="B4755" s="76"/>
      <c r="C4755" s="77"/>
      <c r="D4755" s="231"/>
      <c r="E4755" s="35"/>
      <c r="F4755" s="225"/>
      <c r="G4755" s="79"/>
      <c r="H4755" s="290"/>
      <c r="I4755" s="74" t="str">
        <f t="shared" si="112"/>
        <v>11900</v>
      </c>
      <c r="J4755" s="218"/>
      <c r="K4755" s="218"/>
      <c r="L4755" s="218"/>
      <c r="M4755" s="218"/>
      <c r="N4755" s="218"/>
      <c r="O4755" s="218"/>
      <c r="P4755" s="218"/>
      <c r="Q4755" s="218"/>
    </row>
    <row r="4756" spans="2:17" x14ac:dyDescent="0.25">
      <c r="B4756" s="76"/>
      <c r="C4756" s="77"/>
      <c r="D4756" s="231"/>
      <c r="E4756" s="35"/>
      <c r="F4756" s="225"/>
      <c r="G4756" s="79"/>
      <c r="H4756" s="290"/>
      <c r="I4756" s="74" t="str">
        <f t="shared" si="112"/>
        <v>11900</v>
      </c>
      <c r="J4756" s="218"/>
      <c r="K4756" s="218"/>
      <c r="L4756" s="218"/>
      <c r="M4756" s="218"/>
      <c r="N4756" s="218"/>
      <c r="O4756" s="218"/>
      <c r="P4756" s="218"/>
      <c r="Q4756" s="218"/>
    </row>
    <row r="4757" spans="2:17" x14ac:dyDescent="0.25">
      <c r="B4757" s="76"/>
      <c r="C4757" s="77"/>
      <c r="D4757" s="231"/>
      <c r="E4757" s="35"/>
      <c r="F4757" s="225"/>
      <c r="G4757" s="79"/>
      <c r="H4757" s="290"/>
      <c r="I4757" s="74" t="str">
        <f t="shared" si="112"/>
        <v>11900</v>
      </c>
      <c r="J4757" s="218"/>
      <c r="K4757" s="218"/>
      <c r="L4757" s="218"/>
      <c r="M4757" s="218"/>
      <c r="N4757" s="218"/>
      <c r="O4757" s="218"/>
      <c r="P4757" s="218"/>
      <c r="Q4757" s="218"/>
    </row>
    <row r="4758" spans="2:17" x14ac:dyDescent="0.25">
      <c r="B4758" s="76"/>
      <c r="C4758" s="77"/>
      <c r="D4758" s="231"/>
      <c r="E4758" s="35"/>
      <c r="F4758" s="225"/>
      <c r="G4758" s="79"/>
      <c r="H4758" s="290"/>
      <c r="I4758" s="74" t="str">
        <f t="shared" si="112"/>
        <v>11900</v>
      </c>
      <c r="J4758" s="218"/>
      <c r="K4758" s="218"/>
      <c r="L4758" s="218"/>
      <c r="M4758" s="218"/>
      <c r="N4758" s="218"/>
      <c r="O4758" s="218"/>
      <c r="P4758" s="218"/>
      <c r="Q4758" s="218"/>
    </row>
    <row r="4759" spans="2:17" x14ac:dyDescent="0.25">
      <c r="B4759" s="76"/>
      <c r="C4759" s="77"/>
      <c r="D4759" s="231"/>
      <c r="E4759" s="35"/>
      <c r="F4759" s="225"/>
      <c r="G4759" s="79"/>
      <c r="H4759" s="290"/>
      <c r="I4759" s="74" t="str">
        <f t="shared" si="112"/>
        <v>11900</v>
      </c>
      <c r="J4759" s="218"/>
      <c r="K4759" s="218"/>
      <c r="L4759" s="218"/>
      <c r="M4759" s="218"/>
      <c r="N4759" s="218"/>
      <c r="O4759" s="218"/>
      <c r="P4759" s="218"/>
      <c r="Q4759" s="218"/>
    </row>
    <row r="4760" spans="2:17" x14ac:dyDescent="0.25">
      <c r="B4760" s="76"/>
      <c r="C4760" s="77"/>
      <c r="D4760" s="231"/>
      <c r="E4760" s="35"/>
      <c r="F4760" s="225"/>
      <c r="G4760" s="79"/>
      <c r="H4760" s="290"/>
      <c r="I4760" s="74" t="str">
        <f t="shared" si="112"/>
        <v>11900</v>
      </c>
      <c r="J4760" s="218"/>
      <c r="K4760" s="218"/>
      <c r="L4760" s="218"/>
      <c r="M4760" s="218"/>
      <c r="N4760" s="218"/>
      <c r="O4760" s="218"/>
      <c r="P4760" s="218"/>
      <c r="Q4760" s="218"/>
    </row>
    <row r="4761" spans="2:17" x14ac:dyDescent="0.25">
      <c r="B4761" s="76"/>
      <c r="C4761" s="77"/>
      <c r="D4761" s="231"/>
      <c r="E4761" s="35"/>
      <c r="F4761" s="225"/>
      <c r="G4761" s="79"/>
      <c r="H4761" s="290"/>
      <c r="I4761" s="74" t="str">
        <f t="shared" si="112"/>
        <v>11900</v>
      </c>
      <c r="J4761" s="218"/>
      <c r="K4761" s="218"/>
      <c r="L4761" s="218"/>
      <c r="M4761" s="218"/>
      <c r="N4761" s="218"/>
      <c r="O4761" s="218"/>
      <c r="P4761" s="218"/>
      <c r="Q4761" s="218"/>
    </row>
    <row r="4762" spans="2:17" x14ac:dyDescent="0.25">
      <c r="B4762" s="76"/>
      <c r="C4762" s="77"/>
      <c r="D4762" s="231"/>
      <c r="E4762" s="35"/>
      <c r="F4762" s="225"/>
      <c r="G4762" s="79"/>
      <c r="H4762" s="290"/>
      <c r="I4762" s="74" t="str">
        <f t="shared" si="112"/>
        <v>11900</v>
      </c>
      <c r="J4762" s="218"/>
      <c r="K4762" s="218"/>
      <c r="L4762" s="218"/>
      <c r="M4762" s="218"/>
      <c r="N4762" s="218"/>
      <c r="O4762" s="218"/>
      <c r="P4762" s="218"/>
      <c r="Q4762" s="218"/>
    </row>
    <row r="4763" spans="2:17" x14ac:dyDescent="0.25">
      <c r="B4763" s="76"/>
      <c r="C4763" s="77"/>
      <c r="D4763" s="231"/>
      <c r="E4763" s="35"/>
      <c r="F4763" s="225"/>
      <c r="G4763" s="79"/>
      <c r="H4763" s="290"/>
      <c r="I4763" s="74" t="str">
        <f t="shared" si="112"/>
        <v>11900</v>
      </c>
      <c r="J4763" s="218"/>
      <c r="K4763" s="218"/>
      <c r="L4763" s="218"/>
      <c r="M4763" s="218"/>
      <c r="N4763" s="218"/>
      <c r="O4763" s="218"/>
      <c r="P4763" s="218"/>
      <c r="Q4763" s="218"/>
    </row>
    <row r="4764" spans="2:17" x14ac:dyDescent="0.25">
      <c r="B4764" s="76"/>
      <c r="C4764" s="77"/>
      <c r="D4764" s="231"/>
      <c r="E4764" s="35"/>
      <c r="F4764" s="225"/>
      <c r="G4764" s="79"/>
      <c r="H4764" s="290"/>
      <c r="I4764" s="74" t="str">
        <f t="shared" si="112"/>
        <v>11900</v>
      </c>
      <c r="J4764" s="218"/>
      <c r="K4764" s="218"/>
      <c r="L4764" s="218"/>
      <c r="M4764" s="218"/>
      <c r="N4764" s="218"/>
      <c r="O4764" s="218"/>
      <c r="P4764" s="218"/>
      <c r="Q4764" s="218"/>
    </row>
    <row r="4765" spans="2:17" x14ac:dyDescent="0.25">
      <c r="B4765" s="76"/>
      <c r="C4765" s="77"/>
      <c r="D4765" s="231"/>
      <c r="E4765" s="35"/>
      <c r="F4765" s="225"/>
      <c r="G4765" s="79"/>
      <c r="H4765" s="290"/>
      <c r="I4765" s="74" t="str">
        <f t="shared" si="112"/>
        <v>11900</v>
      </c>
      <c r="J4765" s="218"/>
      <c r="K4765" s="218"/>
      <c r="L4765" s="218"/>
      <c r="M4765" s="218"/>
      <c r="N4765" s="218"/>
      <c r="O4765" s="218"/>
      <c r="P4765" s="218"/>
      <c r="Q4765" s="218"/>
    </row>
    <row r="4766" spans="2:17" x14ac:dyDescent="0.25">
      <c r="B4766" s="76"/>
      <c r="C4766" s="77"/>
      <c r="D4766" s="231"/>
      <c r="E4766" s="35"/>
      <c r="F4766" s="225"/>
      <c r="G4766" s="79"/>
      <c r="H4766" s="290"/>
      <c r="I4766" s="74" t="str">
        <f t="shared" si="112"/>
        <v>11900</v>
      </c>
      <c r="J4766" s="218"/>
      <c r="K4766" s="218"/>
      <c r="L4766" s="218"/>
      <c r="M4766" s="218"/>
      <c r="N4766" s="218"/>
      <c r="O4766" s="218"/>
      <c r="P4766" s="218"/>
      <c r="Q4766" s="218"/>
    </row>
    <row r="4767" spans="2:17" x14ac:dyDescent="0.25">
      <c r="B4767" s="76"/>
      <c r="C4767" s="77"/>
      <c r="D4767" s="231"/>
      <c r="E4767" s="35"/>
      <c r="F4767" s="225"/>
      <c r="G4767" s="79"/>
      <c r="H4767" s="290"/>
      <c r="I4767" s="74" t="str">
        <f t="shared" si="112"/>
        <v>11900</v>
      </c>
      <c r="J4767" s="218"/>
      <c r="K4767" s="218"/>
      <c r="L4767" s="218"/>
      <c r="M4767" s="218"/>
      <c r="N4767" s="218"/>
      <c r="O4767" s="218"/>
      <c r="P4767" s="218"/>
      <c r="Q4767" s="218"/>
    </row>
    <row r="4768" spans="2:17" x14ac:dyDescent="0.25">
      <c r="B4768" s="76"/>
      <c r="C4768" s="77"/>
      <c r="D4768" s="231"/>
      <c r="E4768" s="35"/>
      <c r="F4768" s="225"/>
      <c r="G4768" s="79"/>
      <c r="H4768" s="290"/>
      <c r="I4768" s="74" t="str">
        <f t="shared" si="112"/>
        <v>11900</v>
      </c>
      <c r="J4768" s="218"/>
      <c r="K4768" s="218"/>
      <c r="L4768" s="218"/>
      <c r="M4768" s="218"/>
      <c r="N4768" s="218"/>
      <c r="O4768" s="218"/>
      <c r="P4768" s="218"/>
      <c r="Q4768" s="218"/>
    </row>
    <row r="4769" spans="2:17" x14ac:dyDescent="0.25">
      <c r="B4769" s="76"/>
      <c r="C4769" s="77"/>
      <c r="D4769" s="231"/>
      <c r="E4769" s="35"/>
      <c r="F4769" s="225"/>
      <c r="G4769" s="79"/>
      <c r="H4769" s="290"/>
      <c r="I4769" s="74" t="str">
        <f t="shared" si="112"/>
        <v>11900</v>
      </c>
      <c r="J4769" s="218"/>
      <c r="K4769" s="218"/>
      <c r="L4769" s="218"/>
      <c r="M4769" s="218"/>
      <c r="N4769" s="218"/>
      <c r="O4769" s="218"/>
      <c r="P4769" s="218"/>
      <c r="Q4769" s="218"/>
    </row>
    <row r="4770" spans="2:17" x14ac:dyDescent="0.25">
      <c r="B4770" s="76"/>
      <c r="C4770" s="77"/>
      <c r="D4770" s="231"/>
      <c r="E4770" s="35"/>
      <c r="F4770" s="225"/>
      <c r="G4770" s="79"/>
      <c r="H4770" s="290"/>
      <c r="I4770" s="74" t="str">
        <f t="shared" si="112"/>
        <v>11900</v>
      </c>
      <c r="J4770" s="218"/>
      <c r="K4770" s="218"/>
      <c r="L4770" s="218"/>
      <c r="M4770" s="218"/>
      <c r="N4770" s="218"/>
      <c r="O4770" s="218"/>
      <c r="P4770" s="218"/>
      <c r="Q4770" s="218"/>
    </row>
    <row r="4771" spans="2:17" x14ac:dyDescent="0.25">
      <c r="B4771" s="76"/>
      <c r="C4771" s="77"/>
      <c r="D4771" s="231"/>
      <c r="E4771" s="35"/>
      <c r="F4771" s="225"/>
      <c r="G4771" s="79"/>
      <c r="H4771" s="290"/>
      <c r="I4771" s="74" t="str">
        <f t="shared" si="112"/>
        <v>11900</v>
      </c>
      <c r="J4771" s="218"/>
      <c r="K4771" s="218"/>
      <c r="L4771" s="218"/>
      <c r="M4771" s="218"/>
      <c r="N4771" s="218"/>
      <c r="O4771" s="218"/>
      <c r="P4771" s="218"/>
      <c r="Q4771" s="218"/>
    </row>
    <row r="4772" spans="2:17" x14ac:dyDescent="0.25">
      <c r="B4772" s="76"/>
      <c r="C4772" s="77"/>
      <c r="D4772" s="231"/>
      <c r="E4772" s="35"/>
      <c r="F4772" s="225"/>
      <c r="G4772" s="79"/>
      <c r="H4772" s="290"/>
      <c r="I4772" s="74" t="str">
        <f t="shared" si="112"/>
        <v>11900</v>
      </c>
      <c r="J4772" s="218"/>
      <c r="K4772" s="218"/>
      <c r="L4772" s="218"/>
      <c r="M4772" s="218"/>
      <c r="N4772" s="218"/>
      <c r="O4772" s="218"/>
      <c r="P4772" s="218"/>
      <c r="Q4772" s="218"/>
    </row>
    <row r="4773" spans="2:17" x14ac:dyDescent="0.25">
      <c r="B4773" s="76"/>
      <c r="C4773" s="77"/>
      <c r="D4773" s="231"/>
      <c r="E4773" s="35"/>
      <c r="F4773" s="225"/>
      <c r="G4773" s="79"/>
      <c r="H4773" s="290"/>
      <c r="I4773" s="74" t="str">
        <f t="shared" si="112"/>
        <v>11900</v>
      </c>
      <c r="J4773" s="218"/>
      <c r="K4773" s="218"/>
      <c r="L4773" s="218"/>
      <c r="M4773" s="218"/>
      <c r="N4773" s="218"/>
      <c r="O4773" s="218"/>
      <c r="P4773" s="218"/>
      <c r="Q4773" s="218"/>
    </row>
    <row r="4774" spans="2:17" x14ac:dyDescent="0.25">
      <c r="B4774" s="76"/>
      <c r="C4774" s="77"/>
      <c r="D4774" s="231"/>
      <c r="E4774" s="35"/>
      <c r="F4774" s="225"/>
      <c r="G4774" s="79"/>
      <c r="H4774" s="290"/>
      <c r="I4774" s="74" t="str">
        <f t="shared" si="112"/>
        <v>11900</v>
      </c>
      <c r="J4774" s="218"/>
      <c r="K4774" s="218"/>
      <c r="L4774" s="218"/>
      <c r="M4774" s="218"/>
      <c r="N4774" s="218"/>
      <c r="O4774" s="218"/>
      <c r="P4774" s="218"/>
      <c r="Q4774" s="218"/>
    </row>
    <row r="4775" spans="2:17" x14ac:dyDescent="0.25">
      <c r="B4775" s="76"/>
      <c r="C4775" s="77"/>
      <c r="D4775" s="231"/>
      <c r="E4775" s="35"/>
      <c r="F4775" s="225"/>
      <c r="G4775" s="79"/>
      <c r="H4775" s="290"/>
      <c r="I4775" s="74" t="str">
        <f t="shared" si="112"/>
        <v>11900</v>
      </c>
      <c r="J4775" s="218"/>
      <c r="K4775" s="218"/>
      <c r="L4775" s="218"/>
      <c r="M4775" s="218"/>
      <c r="N4775" s="218"/>
      <c r="O4775" s="218"/>
      <c r="P4775" s="218"/>
      <c r="Q4775" s="218"/>
    </row>
    <row r="4776" spans="2:17" x14ac:dyDescent="0.25">
      <c r="B4776" s="76"/>
      <c r="C4776" s="77"/>
      <c r="D4776" s="231"/>
      <c r="E4776" s="35"/>
      <c r="F4776" s="225"/>
      <c r="G4776" s="79"/>
      <c r="H4776" s="290"/>
      <c r="I4776" s="74" t="str">
        <f t="shared" si="112"/>
        <v>11900</v>
      </c>
      <c r="J4776" s="218"/>
      <c r="K4776" s="218"/>
      <c r="L4776" s="218"/>
      <c r="M4776" s="218"/>
      <c r="N4776" s="218"/>
      <c r="O4776" s="218"/>
      <c r="P4776" s="218"/>
      <c r="Q4776" s="218"/>
    </row>
    <row r="4777" spans="2:17" x14ac:dyDescent="0.25">
      <c r="B4777" s="76"/>
      <c r="C4777" s="77"/>
      <c r="D4777" s="231"/>
      <c r="E4777" s="35"/>
      <c r="F4777" s="225"/>
      <c r="G4777" s="79"/>
      <c r="H4777" s="290"/>
      <c r="I4777" s="74" t="str">
        <f t="shared" si="112"/>
        <v>11900</v>
      </c>
      <c r="J4777" s="218"/>
      <c r="K4777" s="218"/>
      <c r="L4777" s="218"/>
      <c r="M4777" s="218"/>
      <c r="N4777" s="218"/>
      <c r="O4777" s="218"/>
      <c r="P4777" s="218"/>
      <c r="Q4777" s="218"/>
    </row>
    <row r="4778" spans="2:17" x14ac:dyDescent="0.25">
      <c r="B4778" s="76"/>
      <c r="C4778" s="77"/>
      <c r="D4778" s="231"/>
      <c r="E4778" s="35"/>
      <c r="F4778" s="225"/>
      <c r="G4778" s="79"/>
      <c r="H4778" s="290"/>
      <c r="I4778" s="74" t="str">
        <f t="shared" si="112"/>
        <v>11900</v>
      </c>
      <c r="J4778" s="218"/>
      <c r="K4778" s="218"/>
      <c r="L4778" s="218"/>
      <c r="M4778" s="218"/>
      <c r="N4778" s="218"/>
      <c r="O4778" s="218"/>
      <c r="P4778" s="218"/>
      <c r="Q4778" s="218"/>
    </row>
    <row r="4779" spans="2:17" x14ac:dyDescent="0.25">
      <c r="B4779" s="76"/>
      <c r="C4779" s="77"/>
      <c r="D4779" s="231"/>
      <c r="E4779" s="35"/>
      <c r="F4779" s="225"/>
      <c r="G4779" s="79"/>
      <c r="H4779" s="290"/>
      <c r="I4779" s="74" t="str">
        <f t="shared" si="112"/>
        <v>11900</v>
      </c>
      <c r="J4779" s="218"/>
      <c r="K4779" s="218"/>
      <c r="L4779" s="218"/>
      <c r="M4779" s="218"/>
      <c r="N4779" s="218"/>
      <c r="O4779" s="218"/>
      <c r="P4779" s="218"/>
      <c r="Q4779" s="218"/>
    </row>
    <row r="4780" spans="2:17" x14ac:dyDescent="0.25">
      <c r="B4780" s="76"/>
      <c r="C4780" s="77"/>
      <c r="D4780" s="231"/>
      <c r="E4780" s="35"/>
      <c r="F4780" s="225"/>
      <c r="G4780" s="79"/>
      <c r="H4780" s="290"/>
      <c r="I4780" s="74" t="str">
        <f t="shared" si="112"/>
        <v>11900</v>
      </c>
      <c r="J4780" s="218"/>
      <c r="K4780" s="218"/>
      <c r="L4780" s="218"/>
      <c r="M4780" s="218"/>
      <c r="N4780" s="218"/>
      <c r="O4780" s="218"/>
      <c r="P4780" s="218"/>
      <c r="Q4780" s="218"/>
    </row>
    <row r="4781" spans="2:17" x14ac:dyDescent="0.25">
      <c r="B4781" s="76"/>
      <c r="C4781" s="77"/>
      <c r="D4781" s="231"/>
      <c r="E4781" s="35"/>
      <c r="F4781" s="225"/>
      <c r="G4781" s="79"/>
      <c r="H4781" s="290"/>
      <c r="I4781" s="74" t="str">
        <f t="shared" si="112"/>
        <v>11900</v>
      </c>
      <c r="J4781" s="218"/>
      <c r="K4781" s="218"/>
      <c r="L4781" s="218"/>
      <c r="M4781" s="218"/>
      <c r="N4781" s="218"/>
      <c r="O4781" s="218"/>
      <c r="P4781" s="218"/>
      <c r="Q4781" s="218"/>
    </row>
    <row r="4782" spans="2:17" x14ac:dyDescent="0.25">
      <c r="B4782" s="76"/>
      <c r="C4782" s="77"/>
      <c r="D4782" s="231"/>
      <c r="E4782" s="35"/>
      <c r="F4782" s="225"/>
      <c r="G4782" s="79"/>
      <c r="H4782" s="290"/>
      <c r="I4782" s="74" t="str">
        <f t="shared" si="112"/>
        <v>11900</v>
      </c>
      <c r="J4782" s="218"/>
      <c r="K4782" s="218"/>
      <c r="L4782" s="218"/>
      <c r="M4782" s="218"/>
      <c r="N4782" s="218"/>
      <c r="O4782" s="218"/>
      <c r="P4782" s="218"/>
      <c r="Q4782" s="218"/>
    </row>
    <row r="4783" spans="2:17" x14ac:dyDescent="0.25">
      <c r="B4783" s="76"/>
      <c r="C4783" s="77"/>
      <c r="D4783" s="231"/>
      <c r="E4783" s="35"/>
      <c r="F4783" s="225"/>
      <c r="G4783" s="79"/>
      <c r="H4783" s="290"/>
      <c r="I4783" s="74" t="str">
        <f t="shared" si="112"/>
        <v>11900</v>
      </c>
      <c r="J4783" s="218"/>
      <c r="K4783" s="218"/>
      <c r="L4783" s="218"/>
      <c r="M4783" s="218"/>
      <c r="N4783" s="218"/>
      <c r="O4783" s="218"/>
      <c r="P4783" s="218"/>
      <c r="Q4783" s="218"/>
    </row>
    <row r="4784" spans="2:17" x14ac:dyDescent="0.25">
      <c r="B4784" s="76"/>
      <c r="C4784" s="77"/>
      <c r="D4784" s="231"/>
      <c r="E4784" s="35"/>
      <c r="F4784" s="225"/>
      <c r="G4784" s="79"/>
      <c r="H4784" s="290"/>
      <c r="I4784" s="74" t="str">
        <f t="shared" si="112"/>
        <v>11900</v>
      </c>
      <c r="J4784" s="218"/>
      <c r="K4784" s="218"/>
      <c r="L4784" s="218"/>
      <c r="M4784" s="218"/>
      <c r="N4784" s="218"/>
      <c r="O4784" s="218"/>
      <c r="P4784" s="218"/>
      <c r="Q4784" s="218"/>
    </row>
    <row r="4785" spans="2:17" x14ac:dyDescent="0.25">
      <c r="B4785" s="76"/>
      <c r="C4785" s="77"/>
      <c r="D4785" s="231"/>
      <c r="E4785" s="35"/>
      <c r="F4785" s="225"/>
      <c r="G4785" s="79"/>
      <c r="H4785" s="290"/>
      <c r="I4785" s="74" t="str">
        <f t="shared" si="112"/>
        <v>11900</v>
      </c>
      <c r="J4785" s="218"/>
      <c r="K4785" s="218"/>
      <c r="L4785" s="218"/>
      <c r="M4785" s="218"/>
      <c r="N4785" s="218"/>
      <c r="O4785" s="218"/>
      <c r="P4785" s="218"/>
      <c r="Q4785" s="218"/>
    </row>
    <row r="4786" spans="2:17" x14ac:dyDescent="0.25">
      <c r="B4786" s="76"/>
      <c r="C4786" s="77"/>
      <c r="D4786" s="231"/>
      <c r="E4786" s="35"/>
      <c r="F4786" s="225"/>
      <c r="G4786" s="79"/>
      <c r="H4786" s="290"/>
      <c r="I4786" s="74" t="str">
        <f t="shared" si="112"/>
        <v>11900</v>
      </c>
      <c r="J4786" s="218"/>
      <c r="K4786" s="218"/>
      <c r="L4786" s="218"/>
      <c r="M4786" s="218"/>
      <c r="N4786" s="218"/>
      <c r="O4786" s="218"/>
      <c r="P4786" s="218"/>
      <c r="Q4786" s="218"/>
    </row>
    <row r="4787" spans="2:17" x14ac:dyDescent="0.25">
      <c r="B4787" s="76"/>
      <c r="C4787" s="77"/>
      <c r="D4787" s="231"/>
      <c r="E4787" s="35"/>
      <c r="F4787" s="225"/>
      <c r="G4787" s="79"/>
      <c r="H4787" s="290"/>
      <c r="I4787" s="74" t="str">
        <f t="shared" si="112"/>
        <v>11900</v>
      </c>
      <c r="J4787" s="218"/>
      <c r="K4787" s="218"/>
      <c r="L4787" s="218"/>
      <c r="M4787" s="218"/>
      <c r="N4787" s="218"/>
      <c r="O4787" s="218"/>
      <c r="P4787" s="218"/>
      <c r="Q4787" s="218"/>
    </row>
    <row r="4788" spans="2:17" x14ac:dyDescent="0.25">
      <c r="B4788" s="76"/>
      <c r="C4788" s="77"/>
      <c r="D4788" s="231"/>
      <c r="E4788" s="35"/>
      <c r="F4788" s="225"/>
      <c r="G4788" s="79"/>
      <c r="H4788" s="290"/>
      <c r="I4788" s="74" t="str">
        <f t="shared" si="112"/>
        <v>11900</v>
      </c>
      <c r="J4788" s="218"/>
      <c r="K4788" s="218"/>
      <c r="L4788" s="218"/>
      <c r="M4788" s="218"/>
      <c r="N4788" s="218"/>
      <c r="O4788" s="218"/>
      <c r="P4788" s="218"/>
      <c r="Q4788" s="218"/>
    </row>
    <row r="4789" spans="2:17" x14ac:dyDescent="0.25">
      <c r="B4789" s="76"/>
      <c r="C4789" s="77"/>
      <c r="D4789" s="231"/>
      <c r="E4789" s="35"/>
      <c r="F4789" s="225"/>
      <c r="G4789" s="79"/>
      <c r="H4789" s="290"/>
      <c r="I4789" s="74" t="str">
        <f t="shared" si="112"/>
        <v>11900</v>
      </c>
      <c r="J4789" s="218"/>
      <c r="K4789" s="218"/>
      <c r="L4789" s="218"/>
      <c r="M4789" s="218"/>
      <c r="N4789" s="218"/>
      <c r="O4789" s="218"/>
      <c r="P4789" s="218"/>
      <c r="Q4789" s="218"/>
    </row>
    <row r="4790" spans="2:17" x14ac:dyDescent="0.25">
      <c r="B4790" s="76"/>
      <c r="C4790" s="77"/>
      <c r="D4790" s="231"/>
      <c r="E4790" s="35"/>
      <c r="F4790" s="225"/>
      <c r="G4790" s="79"/>
      <c r="H4790" s="290"/>
      <c r="I4790" s="74" t="str">
        <f t="shared" si="112"/>
        <v>11900</v>
      </c>
      <c r="J4790" s="218"/>
      <c r="K4790" s="218"/>
      <c r="L4790" s="218"/>
      <c r="M4790" s="218"/>
      <c r="N4790" s="218"/>
      <c r="O4790" s="218"/>
      <c r="P4790" s="218"/>
      <c r="Q4790" s="218"/>
    </row>
    <row r="4791" spans="2:17" x14ac:dyDescent="0.25">
      <c r="B4791" s="76"/>
      <c r="C4791" s="77"/>
      <c r="D4791" s="231"/>
      <c r="E4791" s="35"/>
      <c r="F4791" s="225"/>
      <c r="G4791" s="79"/>
      <c r="H4791" s="290"/>
      <c r="I4791" s="74" t="str">
        <f t="shared" si="112"/>
        <v>11900</v>
      </c>
      <c r="J4791" s="218"/>
      <c r="K4791" s="218"/>
      <c r="L4791" s="218"/>
      <c r="M4791" s="218"/>
      <c r="N4791" s="218"/>
      <c r="O4791" s="218"/>
      <c r="P4791" s="218"/>
      <c r="Q4791" s="218"/>
    </row>
    <row r="4792" spans="2:17" x14ac:dyDescent="0.25">
      <c r="B4792" s="76"/>
      <c r="C4792" s="77"/>
      <c r="D4792" s="231"/>
      <c r="E4792" s="35"/>
      <c r="F4792" s="225"/>
      <c r="G4792" s="79"/>
      <c r="H4792" s="290"/>
      <c r="I4792" s="74" t="str">
        <f t="shared" si="112"/>
        <v>11900</v>
      </c>
      <c r="J4792" s="218"/>
      <c r="K4792" s="218"/>
      <c r="L4792" s="218"/>
      <c r="M4792" s="218"/>
      <c r="N4792" s="218"/>
      <c r="O4792" s="218"/>
      <c r="P4792" s="218"/>
      <c r="Q4792" s="218"/>
    </row>
    <row r="4793" spans="2:17" x14ac:dyDescent="0.25">
      <c r="B4793" s="76"/>
      <c r="C4793" s="77"/>
      <c r="D4793" s="231"/>
      <c r="E4793" s="35"/>
      <c r="F4793" s="225"/>
      <c r="G4793" s="79"/>
      <c r="H4793" s="290"/>
      <c r="I4793" s="74" t="str">
        <f t="shared" si="112"/>
        <v>11900</v>
      </c>
      <c r="J4793" s="218"/>
      <c r="K4793" s="218"/>
      <c r="L4793" s="218"/>
      <c r="M4793" s="218"/>
      <c r="N4793" s="218"/>
      <c r="O4793" s="218"/>
      <c r="P4793" s="218"/>
      <c r="Q4793" s="218"/>
    </row>
    <row r="4794" spans="2:17" x14ac:dyDescent="0.25">
      <c r="B4794" s="76"/>
      <c r="C4794" s="77"/>
      <c r="D4794" s="231"/>
      <c r="E4794" s="35"/>
      <c r="F4794" s="225"/>
      <c r="G4794" s="79"/>
      <c r="H4794" s="290"/>
      <c r="I4794" s="74" t="str">
        <f t="shared" si="112"/>
        <v>11900</v>
      </c>
      <c r="J4794" s="218"/>
      <c r="K4794" s="218"/>
      <c r="L4794" s="218"/>
      <c r="M4794" s="218"/>
      <c r="N4794" s="218"/>
      <c r="O4794" s="218"/>
      <c r="P4794" s="218"/>
      <c r="Q4794" s="218"/>
    </row>
    <row r="4795" spans="2:17" x14ac:dyDescent="0.25">
      <c r="B4795" s="76"/>
      <c r="C4795" s="77"/>
      <c r="D4795" s="231"/>
      <c r="E4795" s="35"/>
      <c r="F4795" s="225"/>
      <c r="G4795" s="79"/>
      <c r="H4795" s="290"/>
      <c r="I4795" s="74" t="str">
        <f t="shared" si="112"/>
        <v>11900</v>
      </c>
      <c r="J4795" s="218"/>
      <c r="K4795" s="218"/>
      <c r="L4795" s="218"/>
      <c r="M4795" s="218"/>
      <c r="N4795" s="218"/>
      <c r="O4795" s="218"/>
      <c r="P4795" s="218"/>
      <c r="Q4795" s="218"/>
    </row>
    <row r="4796" spans="2:17" x14ac:dyDescent="0.25">
      <c r="B4796" s="76"/>
      <c r="C4796" s="77"/>
      <c r="D4796" s="231"/>
      <c r="E4796" s="35"/>
      <c r="F4796" s="225"/>
      <c r="G4796" s="79"/>
      <c r="H4796" s="290"/>
      <c r="I4796" s="74" t="str">
        <f t="shared" si="112"/>
        <v>11900</v>
      </c>
      <c r="J4796" s="218"/>
      <c r="K4796" s="218"/>
      <c r="L4796" s="218"/>
      <c r="M4796" s="218"/>
      <c r="N4796" s="218"/>
      <c r="O4796" s="218"/>
      <c r="P4796" s="218"/>
      <c r="Q4796" s="218"/>
    </row>
    <row r="4797" spans="2:17" x14ac:dyDescent="0.25">
      <c r="B4797" s="76"/>
      <c r="C4797" s="77"/>
      <c r="D4797" s="231"/>
      <c r="E4797" s="35"/>
      <c r="F4797" s="225"/>
      <c r="G4797" s="79"/>
      <c r="H4797" s="290"/>
      <c r="I4797" s="74" t="str">
        <f t="shared" si="112"/>
        <v>11900</v>
      </c>
      <c r="J4797" s="218"/>
      <c r="K4797" s="218"/>
      <c r="L4797" s="218"/>
      <c r="M4797" s="218"/>
      <c r="N4797" s="218"/>
      <c r="O4797" s="218"/>
      <c r="P4797" s="218"/>
      <c r="Q4797" s="218"/>
    </row>
    <row r="4798" spans="2:17" x14ac:dyDescent="0.25">
      <c r="B4798" s="76"/>
      <c r="C4798" s="77"/>
      <c r="D4798" s="231"/>
      <c r="E4798" s="35"/>
      <c r="F4798" s="225"/>
      <c r="G4798" s="79"/>
      <c r="H4798" s="290"/>
      <c r="I4798" s="74" t="str">
        <f t="shared" si="112"/>
        <v>11900</v>
      </c>
      <c r="J4798" s="218"/>
      <c r="K4798" s="218"/>
      <c r="L4798" s="218"/>
      <c r="M4798" s="218"/>
      <c r="N4798" s="218"/>
      <c r="O4798" s="218"/>
      <c r="P4798" s="218"/>
      <c r="Q4798" s="218"/>
    </row>
    <row r="4799" spans="2:17" x14ac:dyDescent="0.25">
      <c r="B4799" s="76"/>
      <c r="C4799" s="77"/>
      <c r="D4799" s="231"/>
      <c r="E4799" s="35"/>
      <c r="F4799" s="225"/>
      <c r="G4799" s="79"/>
      <c r="H4799" s="290"/>
      <c r="I4799" s="74" t="str">
        <f t="shared" si="112"/>
        <v>11900</v>
      </c>
      <c r="J4799" s="218"/>
      <c r="K4799" s="218"/>
      <c r="L4799" s="218"/>
      <c r="M4799" s="218"/>
      <c r="N4799" s="218"/>
      <c r="O4799" s="218"/>
      <c r="P4799" s="218"/>
      <c r="Q4799" s="218"/>
    </row>
    <row r="4800" spans="2:17" x14ac:dyDescent="0.25">
      <c r="B4800" s="76"/>
      <c r="C4800" s="77"/>
      <c r="D4800" s="231"/>
      <c r="E4800" s="35"/>
      <c r="F4800" s="225"/>
      <c r="G4800" s="79"/>
      <c r="H4800" s="290"/>
      <c r="I4800" s="74" t="str">
        <f t="shared" si="112"/>
        <v>11900</v>
      </c>
      <c r="J4800" s="218"/>
      <c r="K4800" s="218"/>
      <c r="L4800" s="218"/>
      <c r="M4800" s="218"/>
      <c r="N4800" s="218"/>
      <c r="O4800" s="218"/>
      <c r="P4800" s="218"/>
      <c r="Q4800" s="218"/>
    </row>
    <row r="4801" spans="2:17" x14ac:dyDescent="0.25">
      <c r="B4801" s="76"/>
      <c r="C4801" s="77"/>
      <c r="D4801" s="231"/>
      <c r="E4801" s="35"/>
      <c r="F4801" s="225"/>
      <c r="G4801" s="79"/>
      <c r="H4801" s="290"/>
      <c r="I4801" s="74" t="str">
        <f t="shared" si="112"/>
        <v>11900</v>
      </c>
      <c r="J4801" s="218"/>
      <c r="K4801" s="218"/>
      <c r="L4801" s="218"/>
      <c r="M4801" s="218"/>
      <c r="N4801" s="218"/>
      <c r="O4801" s="218"/>
      <c r="P4801" s="218"/>
      <c r="Q4801" s="218"/>
    </row>
    <row r="4802" spans="2:17" x14ac:dyDescent="0.25">
      <c r="B4802" s="76"/>
      <c r="C4802" s="77"/>
      <c r="D4802" s="231"/>
      <c r="E4802" s="35"/>
      <c r="F4802" s="225"/>
      <c r="G4802" s="79"/>
      <c r="H4802" s="290"/>
      <c r="I4802" s="74" t="str">
        <f t="shared" si="112"/>
        <v>11900</v>
      </c>
      <c r="J4802" s="218"/>
      <c r="K4802" s="218"/>
      <c r="L4802" s="218"/>
      <c r="M4802" s="218"/>
      <c r="N4802" s="218"/>
      <c r="O4802" s="218"/>
      <c r="P4802" s="218"/>
      <c r="Q4802" s="218"/>
    </row>
    <row r="4803" spans="2:17" x14ac:dyDescent="0.25">
      <c r="B4803" s="76"/>
      <c r="C4803" s="77"/>
      <c r="D4803" s="231"/>
      <c r="E4803" s="35"/>
      <c r="F4803" s="225"/>
      <c r="G4803" s="79"/>
      <c r="H4803" s="290"/>
      <c r="I4803" s="74" t="str">
        <f t="shared" si="112"/>
        <v>11900</v>
      </c>
      <c r="J4803" s="218"/>
      <c r="K4803" s="218"/>
      <c r="L4803" s="218"/>
      <c r="M4803" s="218"/>
      <c r="N4803" s="218"/>
      <c r="O4803" s="218"/>
      <c r="P4803" s="218"/>
      <c r="Q4803" s="218"/>
    </row>
    <row r="4804" spans="2:17" x14ac:dyDescent="0.25">
      <c r="B4804" s="76"/>
      <c r="C4804" s="77"/>
      <c r="D4804" s="231"/>
      <c r="E4804" s="35"/>
      <c r="F4804" s="225"/>
      <c r="G4804" s="79"/>
      <c r="H4804" s="290"/>
      <c r="I4804" s="74" t="str">
        <f t="shared" si="112"/>
        <v>11900</v>
      </c>
      <c r="J4804" s="218"/>
      <c r="K4804" s="218"/>
      <c r="L4804" s="218"/>
      <c r="M4804" s="218"/>
      <c r="N4804" s="218"/>
      <c r="O4804" s="218"/>
      <c r="P4804" s="218"/>
      <c r="Q4804" s="218"/>
    </row>
    <row r="4805" spans="2:17" x14ac:dyDescent="0.25">
      <c r="B4805" s="76"/>
      <c r="C4805" s="77"/>
      <c r="D4805" s="231"/>
      <c r="E4805" s="35"/>
      <c r="F4805" s="225"/>
      <c r="G4805" s="79"/>
      <c r="H4805" s="290"/>
      <c r="I4805" s="74" t="str">
        <f t="shared" si="112"/>
        <v>11900</v>
      </c>
      <c r="J4805" s="218"/>
      <c r="K4805" s="218"/>
      <c r="L4805" s="218"/>
      <c r="M4805" s="218"/>
      <c r="N4805" s="218"/>
      <c r="O4805" s="218"/>
      <c r="P4805" s="218"/>
      <c r="Q4805" s="218"/>
    </row>
    <row r="4806" spans="2:17" x14ac:dyDescent="0.25">
      <c r="B4806" s="76"/>
      <c r="C4806" s="77"/>
      <c r="D4806" s="231"/>
      <c r="E4806" s="35"/>
      <c r="F4806" s="225"/>
      <c r="G4806" s="79"/>
      <c r="H4806" s="290"/>
      <c r="I4806" s="74" t="str">
        <f t="shared" si="112"/>
        <v>11900</v>
      </c>
      <c r="J4806" s="218"/>
      <c r="K4806" s="218"/>
      <c r="L4806" s="218"/>
      <c r="M4806" s="218"/>
      <c r="N4806" s="218"/>
      <c r="O4806" s="218"/>
      <c r="P4806" s="218"/>
      <c r="Q4806" s="218"/>
    </row>
    <row r="4807" spans="2:17" x14ac:dyDescent="0.25">
      <c r="B4807" s="76"/>
      <c r="C4807" s="77"/>
      <c r="D4807" s="231"/>
      <c r="E4807" s="35"/>
      <c r="F4807" s="225"/>
      <c r="G4807" s="79"/>
      <c r="H4807" s="290"/>
      <c r="I4807" s="74" t="str">
        <f t="shared" si="112"/>
        <v>11900</v>
      </c>
      <c r="J4807" s="218"/>
      <c r="K4807" s="218"/>
      <c r="L4807" s="218"/>
      <c r="M4807" s="218"/>
      <c r="N4807" s="218"/>
      <c r="O4807" s="218"/>
      <c r="P4807" s="218"/>
      <c r="Q4807" s="218"/>
    </row>
    <row r="4808" spans="2:17" x14ac:dyDescent="0.25">
      <c r="B4808" s="76"/>
      <c r="C4808" s="77"/>
      <c r="D4808" s="231"/>
      <c r="E4808" s="35"/>
      <c r="F4808" s="225"/>
      <c r="G4808" s="79"/>
      <c r="H4808" s="290"/>
      <c r="I4808" s="74" t="str">
        <f t="shared" si="112"/>
        <v>11900</v>
      </c>
      <c r="J4808" s="218"/>
      <c r="K4808" s="218"/>
      <c r="L4808" s="218"/>
      <c r="M4808" s="218"/>
      <c r="N4808" s="218"/>
      <c r="O4808" s="218"/>
      <c r="P4808" s="218"/>
      <c r="Q4808" s="218"/>
    </row>
    <row r="4809" spans="2:17" x14ac:dyDescent="0.25">
      <c r="B4809" s="76"/>
      <c r="C4809" s="77"/>
      <c r="D4809" s="231"/>
      <c r="E4809" s="35"/>
      <c r="F4809" s="225"/>
      <c r="G4809" s="79"/>
      <c r="H4809" s="290"/>
      <c r="I4809" s="74" t="str">
        <f t="shared" si="112"/>
        <v>11900</v>
      </c>
      <c r="J4809" s="218"/>
      <c r="K4809" s="218"/>
      <c r="L4809" s="218"/>
      <c r="M4809" s="218"/>
      <c r="N4809" s="218"/>
      <c r="O4809" s="218"/>
      <c r="P4809" s="218"/>
      <c r="Q4809" s="218"/>
    </row>
    <row r="4810" spans="2:17" x14ac:dyDescent="0.25">
      <c r="B4810" s="76"/>
      <c r="C4810" s="77"/>
      <c r="D4810" s="231"/>
      <c r="E4810" s="35"/>
      <c r="F4810" s="225"/>
      <c r="G4810" s="79"/>
      <c r="H4810" s="290"/>
      <c r="I4810" s="74" t="str">
        <f t="shared" si="112"/>
        <v>11900</v>
      </c>
      <c r="J4810" s="218"/>
      <c r="K4810" s="218"/>
      <c r="L4810" s="218"/>
      <c r="M4810" s="218"/>
      <c r="N4810" s="218"/>
      <c r="O4810" s="218"/>
      <c r="P4810" s="218"/>
      <c r="Q4810" s="218"/>
    </row>
    <row r="4811" spans="2:17" x14ac:dyDescent="0.25">
      <c r="B4811" s="76"/>
      <c r="C4811" s="77"/>
      <c r="D4811" s="231"/>
      <c r="E4811" s="35"/>
      <c r="F4811" s="225"/>
      <c r="G4811" s="79"/>
      <c r="H4811" s="290"/>
      <c r="I4811" s="74" t="str">
        <f t="shared" si="112"/>
        <v>11900</v>
      </c>
      <c r="J4811" s="218"/>
      <c r="K4811" s="218"/>
      <c r="L4811" s="218"/>
      <c r="M4811" s="218"/>
      <c r="N4811" s="218"/>
      <c r="O4811" s="218"/>
      <c r="P4811" s="218"/>
      <c r="Q4811" s="218"/>
    </row>
    <row r="4812" spans="2:17" x14ac:dyDescent="0.25">
      <c r="B4812" s="76"/>
      <c r="C4812" s="77"/>
      <c r="D4812" s="231"/>
      <c r="E4812" s="35"/>
      <c r="F4812" s="225"/>
      <c r="G4812" s="79"/>
      <c r="H4812" s="290"/>
      <c r="I4812" s="74" t="str">
        <f t="shared" si="112"/>
        <v>11900</v>
      </c>
      <c r="J4812" s="218"/>
      <c r="K4812" s="218"/>
      <c r="L4812" s="218"/>
      <c r="M4812" s="218"/>
      <c r="N4812" s="218"/>
      <c r="O4812" s="218"/>
      <c r="P4812" s="218"/>
      <c r="Q4812" s="218"/>
    </row>
    <row r="4813" spans="2:17" x14ac:dyDescent="0.25">
      <c r="B4813" s="76"/>
      <c r="C4813" s="77"/>
      <c r="D4813" s="231"/>
      <c r="E4813" s="35"/>
      <c r="F4813" s="225"/>
      <c r="G4813" s="79"/>
      <c r="H4813" s="290"/>
      <c r="I4813" s="74" t="str">
        <f t="shared" si="112"/>
        <v>11900</v>
      </c>
      <c r="J4813" s="218"/>
      <c r="K4813" s="218"/>
      <c r="L4813" s="218"/>
      <c r="M4813" s="218"/>
      <c r="N4813" s="218"/>
      <c r="O4813" s="218"/>
      <c r="P4813" s="218"/>
      <c r="Q4813" s="218"/>
    </row>
    <row r="4814" spans="2:17" x14ac:dyDescent="0.25">
      <c r="B4814" s="76"/>
      <c r="C4814" s="77"/>
      <c r="D4814" s="231"/>
      <c r="E4814" s="35"/>
      <c r="F4814" s="225"/>
      <c r="G4814" s="79"/>
      <c r="H4814" s="290"/>
      <c r="I4814" s="74" t="str">
        <f t="shared" si="112"/>
        <v>11900</v>
      </c>
      <c r="J4814" s="218"/>
      <c r="K4814" s="218"/>
      <c r="L4814" s="218"/>
      <c r="M4814" s="218"/>
      <c r="N4814" s="218"/>
      <c r="O4814" s="218"/>
      <c r="P4814" s="218"/>
      <c r="Q4814" s="218"/>
    </row>
    <row r="4815" spans="2:17" x14ac:dyDescent="0.25">
      <c r="B4815" s="76"/>
      <c r="C4815" s="77"/>
      <c r="D4815" s="231"/>
      <c r="E4815" s="35"/>
      <c r="F4815" s="225"/>
      <c r="G4815" s="79"/>
      <c r="H4815" s="290"/>
      <c r="I4815" s="74" t="str">
        <f t="shared" ref="I4815:I4878" si="113">MONTH(D4815)&amp;YEAR(D4815)&amp;G4815</f>
        <v>11900</v>
      </c>
      <c r="J4815" s="218"/>
      <c r="K4815" s="218"/>
      <c r="L4815" s="218"/>
      <c r="M4815" s="218"/>
      <c r="N4815" s="218"/>
      <c r="O4815" s="218"/>
      <c r="P4815" s="218"/>
      <c r="Q4815" s="218"/>
    </row>
    <row r="4816" spans="2:17" x14ac:dyDescent="0.25">
      <c r="B4816" s="76"/>
      <c r="C4816" s="77"/>
      <c r="D4816" s="231"/>
      <c r="E4816" s="35"/>
      <c r="F4816" s="225"/>
      <c r="G4816" s="79"/>
      <c r="H4816" s="290"/>
      <c r="I4816" s="74" t="str">
        <f t="shared" si="113"/>
        <v>11900</v>
      </c>
      <c r="J4816" s="218"/>
      <c r="K4816" s="218"/>
      <c r="L4816" s="218"/>
      <c r="M4816" s="218"/>
      <c r="N4816" s="218"/>
      <c r="O4816" s="218"/>
      <c r="P4816" s="218"/>
      <c r="Q4816" s="218"/>
    </row>
    <row r="4817" spans="2:17" x14ac:dyDescent="0.25">
      <c r="B4817" s="76"/>
      <c r="C4817" s="77"/>
      <c r="D4817" s="231"/>
      <c r="E4817" s="35"/>
      <c r="F4817" s="225"/>
      <c r="G4817" s="79"/>
      <c r="H4817" s="290"/>
      <c r="I4817" s="74" t="str">
        <f t="shared" si="113"/>
        <v>11900</v>
      </c>
      <c r="J4817" s="218"/>
      <c r="K4817" s="218"/>
      <c r="L4817" s="218"/>
      <c r="M4817" s="218"/>
      <c r="N4817" s="218"/>
      <c r="O4817" s="218"/>
      <c r="P4817" s="218"/>
      <c r="Q4817" s="218"/>
    </row>
    <row r="4818" spans="2:17" x14ac:dyDescent="0.25">
      <c r="B4818" s="76"/>
      <c r="C4818" s="77"/>
      <c r="D4818" s="231"/>
      <c r="E4818" s="35"/>
      <c r="F4818" s="225"/>
      <c r="G4818" s="79"/>
      <c r="H4818" s="290"/>
      <c r="I4818" s="74" t="str">
        <f t="shared" si="113"/>
        <v>11900</v>
      </c>
      <c r="J4818" s="218"/>
      <c r="K4818" s="218"/>
      <c r="L4818" s="218"/>
      <c r="M4818" s="218"/>
      <c r="N4818" s="218"/>
      <c r="O4818" s="218"/>
      <c r="P4818" s="218"/>
      <c r="Q4818" s="218"/>
    </row>
    <row r="4819" spans="2:17" x14ac:dyDescent="0.25">
      <c r="B4819" s="76"/>
      <c r="C4819" s="77"/>
      <c r="D4819" s="231"/>
      <c r="E4819" s="35"/>
      <c r="F4819" s="225"/>
      <c r="G4819" s="79"/>
      <c r="H4819" s="290"/>
      <c r="I4819" s="74" t="str">
        <f t="shared" si="113"/>
        <v>11900</v>
      </c>
      <c r="J4819" s="218"/>
      <c r="K4819" s="218"/>
      <c r="L4819" s="218"/>
      <c r="M4819" s="218"/>
      <c r="N4819" s="218"/>
      <c r="O4819" s="218"/>
      <c r="P4819" s="218"/>
      <c r="Q4819" s="218"/>
    </row>
    <row r="4820" spans="2:17" x14ac:dyDescent="0.25">
      <c r="B4820" s="76"/>
      <c r="C4820" s="77"/>
      <c r="D4820" s="231"/>
      <c r="E4820" s="35"/>
      <c r="F4820" s="225"/>
      <c r="G4820" s="79"/>
      <c r="H4820" s="290"/>
      <c r="I4820" s="74" t="str">
        <f t="shared" si="113"/>
        <v>11900</v>
      </c>
      <c r="J4820" s="218"/>
      <c r="K4820" s="218"/>
      <c r="L4820" s="218"/>
      <c r="M4820" s="218"/>
      <c r="N4820" s="218"/>
      <c r="O4820" s="218"/>
      <c r="P4820" s="218"/>
      <c r="Q4820" s="218"/>
    </row>
    <row r="4821" spans="2:17" x14ac:dyDescent="0.25">
      <c r="B4821" s="76"/>
      <c r="C4821" s="77"/>
      <c r="D4821" s="231"/>
      <c r="E4821" s="35"/>
      <c r="F4821" s="225"/>
      <c r="G4821" s="79"/>
      <c r="H4821" s="290"/>
      <c r="I4821" s="74" t="str">
        <f t="shared" si="113"/>
        <v>11900</v>
      </c>
      <c r="J4821" s="218"/>
      <c r="K4821" s="218"/>
      <c r="L4821" s="218"/>
      <c r="M4821" s="218"/>
      <c r="N4821" s="218"/>
      <c r="O4821" s="218"/>
      <c r="P4821" s="218"/>
      <c r="Q4821" s="218"/>
    </row>
    <row r="4822" spans="2:17" x14ac:dyDescent="0.25">
      <c r="B4822" s="76"/>
      <c r="C4822" s="77"/>
      <c r="D4822" s="231"/>
      <c r="E4822" s="35"/>
      <c r="F4822" s="225"/>
      <c r="G4822" s="79"/>
      <c r="H4822" s="290"/>
      <c r="I4822" s="74" t="str">
        <f t="shared" si="113"/>
        <v>11900</v>
      </c>
      <c r="J4822" s="218"/>
      <c r="K4822" s="218"/>
      <c r="L4822" s="218"/>
      <c r="M4822" s="218"/>
      <c r="N4822" s="218"/>
      <c r="O4822" s="218"/>
      <c r="P4822" s="218"/>
      <c r="Q4822" s="218"/>
    </row>
    <row r="4823" spans="2:17" x14ac:dyDescent="0.25">
      <c r="B4823" s="76"/>
      <c r="C4823" s="77"/>
      <c r="D4823" s="231"/>
      <c r="E4823" s="35"/>
      <c r="F4823" s="225"/>
      <c r="G4823" s="79"/>
      <c r="H4823" s="290"/>
      <c r="I4823" s="74" t="str">
        <f t="shared" si="113"/>
        <v>11900</v>
      </c>
      <c r="J4823" s="218"/>
      <c r="K4823" s="218"/>
      <c r="L4823" s="218"/>
      <c r="M4823" s="218"/>
      <c r="N4823" s="218"/>
      <c r="O4823" s="218"/>
      <c r="P4823" s="218"/>
      <c r="Q4823" s="218"/>
    </row>
    <row r="4824" spans="2:17" x14ac:dyDescent="0.25">
      <c r="B4824" s="76"/>
      <c r="C4824" s="77"/>
      <c r="D4824" s="231"/>
      <c r="E4824" s="35"/>
      <c r="F4824" s="225"/>
      <c r="G4824" s="79"/>
      <c r="H4824" s="290"/>
      <c r="I4824" s="74" t="str">
        <f t="shared" si="113"/>
        <v>11900</v>
      </c>
      <c r="J4824" s="218"/>
      <c r="K4824" s="218"/>
      <c r="L4824" s="218"/>
      <c r="M4824" s="218"/>
      <c r="N4824" s="218"/>
      <c r="O4824" s="218"/>
      <c r="P4824" s="218"/>
      <c r="Q4824" s="218"/>
    </row>
    <row r="4825" spans="2:17" x14ac:dyDescent="0.25">
      <c r="B4825" s="76"/>
      <c r="C4825" s="77"/>
      <c r="D4825" s="231"/>
      <c r="E4825" s="35"/>
      <c r="F4825" s="225"/>
      <c r="G4825" s="79"/>
      <c r="H4825" s="290"/>
      <c r="I4825" s="74" t="str">
        <f t="shared" si="113"/>
        <v>11900</v>
      </c>
      <c r="J4825" s="218"/>
      <c r="K4825" s="218"/>
      <c r="L4825" s="218"/>
      <c r="M4825" s="218"/>
      <c r="N4825" s="218"/>
      <c r="O4825" s="218"/>
      <c r="P4825" s="218"/>
      <c r="Q4825" s="218"/>
    </row>
    <row r="4826" spans="2:17" x14ac:dyDescent="0.25">
      <c r="B4826" s="76"/>
      <c r="C4826" s="77"/>
      <c r="D4826" s="231"/>
      <c r="E4826" s="35"/>
      <c r="F4826" s="225"/>
      <c r="G4826" s="79"/>
      <c r="H4826" s="290"/>
      <c r="I4826" s="74" t="str">
        <f t="shared" si="113"/>
        <v>11900</v>
      </c>
      <c r="J4826" s="218"/>
      <c r="K4826" s="218"/>
      <c r="L4826" s="218"/>
      <c r="M4826" s="218"/>
      <c r="N4826" s="218"/>
      <c r="O4826" s="218"/>
      <c r="P4826" s="218"/>
      <c r="Q4826" s="218"/>
    </row>
    <row r="4827" spans="2:17" x14ac:dyDescent="0.25">
      <c r="B4827" s="76"/>
      <c r="C4827" s="77"/>
      <c r="D4827" s="231"/>
      <c r="E4827" s="35"/>
      <c r="F4827" s="225"/>
      <c r="G4827" s="79"/>
      <c r="H4827" s="290"/>
      <c r="I4827" s="74" t="str">
        <f t="shared" si="113"/>
        <v>11900</v>
      </c>
      <c r="J4827" s="218"/>
      <c r="K4827" s="218"/>
      <c r="L4827" s="218"/>
      <c r="M4827" s="218"/>
      <c r="N4827" s="218"/>
      <c r="O4827" s="218"/>
      <c r="P4827" s="218"/>
      <c r="Q4827" s="218"/>
    </row>
    <row r="4828" spans="2:17" x14ac:dyDescent="0.25">
      <c r="B4828" s="76"/>
      <c r="C4828" s="77"/>
      <c r="D4828" s="231"/>
      <c r="E4828" s="35"/>
      <c r="F4828" s="225"/>
      <c r="G4828" s="79"/>
      <c r="H4828" s="290"/>
      <c r="I4828" s="74" t="str">
        <f t="shared" si="113"/>
        <v>11900</v>
      </c>
      <c r="J4828" s="218"/>
      <c r="K4828" s="218"/>
      <c r="L4828" s="218"/>
      <c r="M4828" s="218"/>
      <c r="N4828" s="218"/>
      <c r="O4828" s="218"/>
      <c r="P4828" s="218"/>
      <c r="Q4828" s="218"/>
    </row>
    <row r="4829" spans="2:17" x14ac:dyDescent="0.25">
      <c r="B4829" s="76"/>
      <c r="C4829" s="77"/>
      <c r="D4829" s="231"/>
      <c r="E4829" s="35"/>
      <c r="F4829" s="225"/>
      <c r="G4829" s="79"/>
      <c r="H4829" s="290"/>
      <c r="I4829" s="74" t="str">
        <f t="shared" si="113"/>
        <v>11900</v>
      </c>
      <c r="J4829" s="218"/>
      <c r="K4829" s="218"/>
      <c r="L4829" s="218"/>
      <c r="M4829" s="218"/>
      <c r="N4829" s="218"/>
      <c r="O4829" s="218"/>
      <c r="P4829" s="218"/>
      <c r="Q4829" s="218"/>
    </row>
    <row r="4830" spans="2:17" x14ac:dyDescent="0.25">
      <c r="B4830" s="76"/>
      <c r="C4830" s="77"/>
      <c r="D4830" s="231"/>
      <c r="E4830" s="35"/>
      <c r="F4830" s="225"/>
      <c r="G4830" s="79"/>
      <c r="H4830" s="290"/>
      <c r="I4830" s="74" t="str">
        <f t="shared" si="113"/>
        <v>11900</v>
      </c>
      <c r="J4830" s="218"/>
      <c r="K4830" s="218"/>
      <c r="L4830" s="218"/>
      <c r="M4830" s="218"/>
      <c r="N4830" s="218"/>
      <c r="O4830" s="218"/>
      <c r="P4830" s="218"/>
      <c r="Q4830" s="218"/>
    </row>
    <row r="4831" spans="2:17" x14ac:dyDescent="0.25">
      <c r="B4831" s="76"/>
      <c r="C4831" s="77"/>
      <c r="D4831" s="231"/>
      <c r="E4831" s="35"/>
      <c r="F4831" s="225"/>
      <c r="G4831" s="79"/>
      <c r="H4831" s="290"/>
      <c r="I4831" s="74" t="str">
        <f t="shared" si="113"/>
        <v>11900</v>
      </c>
      <c r="J4831" s="218"/>
      <c r="K4831" s="218"/>
      <c r="L4831" s="218"/>
      <c r="M4831" s="218"/>
      <c r="N4831" s="218"/>
      <c r="O4831" s="218"/>
      <c r="P4831" s="218"/>
      <c r="Q4831" s="218"/>
    </row>
    <row r="4832" spans="2:17" x14ac:dyDescent="0.25">
      <c r="B4832" s="76"/>
      <c r="C4832" s="77"/>
      <c r="D4832" s="231"/>
      <c r="E4832" s="35"/>
      <c r="F4832" s="225"/>
      <c r="G4832" s="79"/>
      <c r="H4832" s="290"/>
      <c r="I4832" s="74" t="str">
        <f t="shared" si="113"/>
        <v>11900</v>
      </c>
      <c r="J4832" s="218"/>
      <c r="K4832" s="218"/>
      <c r="L4832" s="218"/>
      <c r="M4832" s="218"/>
      <c r="N4832" s="218"/>
      <c r="O4832" s="218"/>
      <c r="P4832" s="218"/>
      <c r="Q4832" s="218"/>
    </row>
    <row r="4833" spans="2:17" x14ac:dyDescent="0.25">
      <c r="B4833" s="76"/>
      <c r="C4833" s="77"/>
      <c r="D4833" s="231"/>
      <c r="E4833" s="35"/>
      <c r="F4833" s="225"/>
      <c r="G4833" s="79"/>
      <c r="H4833" s="290"/>
      <c r="I4833" s="74" t="str">
        <f t="shared" si="113"/>
        <v>11900</v>
      </c>
      <c r="J4833" s="218"/>
      <c r="K4833" s="218"/>
      <c r="L4833" s="218"/>
      <c r="M4833" s="218"/>
      <c r="N4833" s="218"/>
      <c r="O4833" s="218"/>
      <c r="P4833" s="218"/>
      <c r="Q4833" s="218"/>
    </row>
    <row r="4834" spans="2:17" x14ac:dyDescent="0.25">
      <c r="B4834" s="76"/>
      <c r="C4834" s="77"/>
      <c r="D4834" s="231"/>
      <c r="E4834" s="35"/>
      <c r="F4834" s="225"/>
      <c r="G4834" s="79"/>
      <c r="H4834" s="290"/>
      <c r="I4834" s="74" t="str">
        <f t="shared" si="113"/>
        <v>11900</v>
      </c>
      <c r="J4834" s="218"/>
      <c r="K4834" s="218"/>
      <c r="L4834" s="218"/>
      <c r="M4834" s="218"/>
      <c r="N4834" s="218"/>
      <c r="O4834" s="218"/>
      <c r="P4834" s="218"/>
      <c r="Q4834" s="218"/>
    </row>
    <row r="4835" spans="2:17" x14ac:dyDescent="0.25">
      <c r="B4835" s="76"/>
      <c r="C4835" s="77"/>
      <c r="D4835" s="231"/>
      <c r="E4835" s="35"/>
      <c r="F4835" s="225"/>
      <c r="G4835" s="79"/>
      <c r="H4835" s="290"/>
      <c r="I4835" s="74" t="str">
        <f t="shared" si="113"/>
        <v>11900</v>
      </c>
      <c r="J4835" s="218"/>
      <c r="K4835" s="218"/>
      <c r="L4835" s="218"/>
      <c r="M4835" s="218"/>
      <c r="N4835" s="218"/>
      <c r="O4835" s="218"/>
      <c r="P4835" s="218"/>
      <c r="Q4835" s="218"/>
    </row>
    <row r="4836" spans="2:17" x14ac:dyDescent="0.25">
      <c r="B4836" s="76"/>
      <c r="C4836" s="77"/>
      <c r="D4836" s="231"/>
      <c r="E4836" s="35"/>
      <c r="F4836" s="225"/>
      <c r="G4836" s="79"/>
      <c r="H4836" s="290"/>
      <c r="I4836" s="74" t="str">
        <f t="shared" si="113"/>
        <v>11900</v>
      </c>
      <c r="J4836" s="218"/>
      <c r="K4836" s="218"/>
      <c r="L4836" s="218"/>
      <c r="M4836" s="218"/>
      <c r="N4836" s="218"/>
      <c r="O4836" s="218"/>
      <c r="P4836" s="218"/>
      <c r="Q4836" s="218"/>
    </row>
    <row r="4837" spans="2:17" x14ac:dyDescent="0.25">
      <c r="B4837" s="76"/>
      <c r="C4837" s="77"/>
      <c r="D4837" s="231"/>
      <c r="E4837" s="35"/>
      <c r="F4837" s="225"/>
      <c r="G4837" s="79"/>
      <c r="H4837" s="290"/>
      <c r="I4837" s="74" t="str">
        <f t="shared" si="113"/>
        <v>11900</v>
      </c>
      <c r="J4837" s="218"/>
      <c r="K4837" s="218"/>
      <c r="L4837" s="218"/>
      <c r="M4837" s="218"/>
      <c r="N4837" s="218"/>
      <c r="O4837" s="218"/>
      <c r="P4837" s="218"/>
      <c r="Q4837" s="218"/>
    </row>
    <row r="4838" spans="2:17" x14ac:dyDescent="0.25">
      <c r="B4838" s="76"/>
      <c r="C4838" s="77"/>
      <c r="D4838" s="231"/>
      <c r="E4838" s="35"/>
      <c r="F4838" s="225"/>
      <c r="G4838" s="79"/>
      <c r="H4838" s="290"/>
      <c r="I4838" s="74" t="str">
        <f t="shared" si="113"/>
        <v>11900</v>
      </c>
      <c r="J4838" s="218"/>
      <c r="K4838" s="218"/>
      <c r="L4838" s="218"/>
      <c r="M4838" s="218"/>
      <c r="N4838" s="218"/>
      <c r="O4838" s="218"/>
      <c r="P4838" s="218"/>
      <c r="Q4838" s="218"/>
    </row>
    <row r="4839" spans="2:17" x14ac:dyDescent="0.25">
      <c r="B4839" s="76"/>
      <c r="C4839" s="77"/>
      <c r="D4839" s="231"/>
      <c r="E4839" s="35"/>
      <c r="F4839" s="225"/>
      <c r="G4839" s="79"/>
      <c r="H4839" s="290"/>
      <c r="I4839" s="74" t="str">
        <f t="shared" si="113"/>
        <v>11900</v>
      </c>
      <c r="J4839" s="218"/>
      <c r="K4839" s="218"/>
      <c r="L4839" s="218"/>
      <c r="M4839" s="218"/>
      <c r="N4839" s="218"/>
      <c r="O4839" s="218"/>
      <c r="P4839" s="218"/>
      <c r="Q4839" s="218"/>
    </row>
    <row r="4840" spans="2:17" x14ac:dyDescent="0.25">
      <c r="B4840" s="76"/>
      <c r="C4840" s="77"/>
      <c r="D4840" s="231"/>
      <c r="E4840" s="35"/>
      <c r="F4840" s="225"/>
      <c r="G4840" s="79"/>
      <c r="H4840" s="290"/>
      <c r="I4840" s="74" t="str">
        <f t="shared" si="113"/>
        <v>11900</v>
      </c>
      <c r="J4840" s="218"/>
      <c r="K4840" s="218"/>
      <c r="L4840" s="218"/>
      <c r="M4840" s="218"/>
      <c r="N4840" s="218"/>
      <c r="O4840" s="218"/>
      <c r="P4840" s="218"/>
      <c r="Q4840" s="218"/>
    </row>
    <row r="4841" spans="2:17" x14ac:dyDescent="0.25">
      <c r="B4841" s="76"/>
      <c r="C4841" s="77"/>
      <c r="D4841" s="231"/>
      <c r="E4841" s="35"/>
      <c r="F4841" s="225"/>
      <c r="G4841" s="79"/>
      <c r="H4841" s="290"/>
      <c r="I4841" s="74" t="str">
        <f t="shared" si="113"/>
        <v>11900</v>
      </c>
      <c r="J4841" s="218"/>
      <c r="K4841" s="218"/>
      <c r="L4841" s="218"/>
      <c r="M4841" s="218"/>
      <c r="N4841" s="218"/>
      <c r="O4841" s="218"/>
      <c r="P4841" s="218"/>
      <c r="Q4841" s="218"/>
    </row>
    <row r="4842" spans="2:17" x14ac:dyDescent="0.25">
      <c r="B4842" s="76"/>
      <c r="C4842" s="77"/>
      <c r="D4842" s="231"/>
      <c r="E4842" s="35"/>
      <c r="F4842" s="225"/>
      <c r="G4842" s="79"/>
      <c r="H4842" s="290"/>
      <c r="I4842" s="74" t="str">
        <f t="shared" si="113"/>
        <v>11900</v>
      </c>
      <c r="J4842" s="218"/>
      <c r="K4842" s="218"/>
      <c r="L4842" s="218"/>
      <c r="M4842" s="218"/>
      <c r="N4842" s="218"/>
      <c r="O4842" s="218"/>
      <c r="P4842" s="218"/>
      <c r="Q4842" s="218"/>
    </row>
    <row r="4843" spans="2:17" x14ac:dyDescent="0.25">
      <c r="B4843" s="76"/>
      <c r="C4843" s="77"/>
      <c r="D4843" s="231"/>
      <c r="E4843" s="35"/>
      <c r="F4843" s="225"/>
      <c r="G4843" s="79"/>
      <c r="H4843" s="290"/>
      <c r="I4843" s="74" t="str">
        <f t="shared" si="113"/>
        <v>11900</v>
      </c>
      <c r="J4843" s="218"/>
      <c r="K4843" s="218"/>
      <c r="L4843" s="218"/>
      <c r="M4843" s="218"/>
      <c r="N4843" s="218"/>
      <c r="O4843" s="218"/>
      <c r="P4843" s="218"/>
      <c r="Q4843" s="218"/>
    </row>
    <row r="4844" spans="2:17" x14ac:dyDescent="0.25">
      <c r="B4844" s="76"/>
      <c r="C4844" s="77"/>
      <c r="D4844" s="231"/>
      <c r="E4844" s="35"/>
      <c r="F4844" s="225"/>
      <c r="G4844" s="79"/>
      <c r="H4844" s="290"/>
      <c r="I4844" s="74" t="str">
        <f t="shared" si="113"/>
        <v>11900</v>
      </c>
      <c r="J4844" s="218"/>
      <c r="K4844" s="218"/>
      <c r="L4844" s="218"/>
      <c r="M4844" s="218"/>
      <c r="N4844" s="218"/>
      <c r="O4844" s="218"/>
      <c r="P4844" s="218"/>
      <c r="Q4844" s="218"/>
    </row>
    <row r="4845" spans="2:17" x14ac:dyDescent="0.25">
      <c r="B4845" s="76"/>
      <c r="C4845" s="77"/>
      <c r="D4845" s="231"/>
      <c r="E4845" s="35"/>
      <c r="F4845" s="225"/>
      <c r="G4845" s="79"/>
      <c r="H4845" s="290"/>
      <c r="I4845" s="74" t="str">
        <f t="shared" si="113"/>
        <v>11900</v>
      </c>
      <c r="J4845" s="218"/>
      <c r="K4845" s="218"/>
      <c r="L4845" s="218"/>
      <c r="M4845" s="218"/>
      <c r="N4845" s="218"/>
      <c r="O4845" s="218"/>
      <c r="P4845" s="218"/>
      <c r="Q4845" s="218"/>
    </row>
    <row r="4846" spans="2:17" x14ac:dyDescent="0.25">
      <c r="B4846" s="76"/>
      <c r="C4846" s="77"/>
      <c r="D4846" s="231"/>
      <c r="E4846" s="35"/>
      <c r="F4846" s="225"/>
      <c r="G4846" s="79"/>
      <c r="H4846" s="290"/>
      <c r="I4846" s="74" t="str">
        <f t="shared" si="113"/>
        <v>11900</v>
      </c>
      <c r="J4846" s="218"/>
      <c r="K4846" s="218"/>
      <c r="L4846" s="218"/>
      <c r="M4846" s="218"/>
      <c r="N4846" s="218"/>
      <c r="O4846" s="218"/>
      <c r="P4846" s="218"/>
      <c r="Q4846" s="218"/>
    </row>
    <row r="4847" spans="2:17" x14ac:dyDescent="0.25">
      <c r="B4847" s="76"/>
      <c r="C4847" s="77"/>
      <c r="D4847" s="231"/>
      <c r="E4847" s="35"/>
      <c r="F4847" s="225"/>
      <c r="G4847" s="79"/>
      <c r="H4847" s="290"/>
      <c r="I4847" s="74" t="str">
        <f t="shared" si="113"/>
        <v>11900</v>
      </c>
      <c r="J4847" s="218"/>
      <c r="K4847" s="218"/>
      <c r="L4847" s="218"/>
      <c r="M4847" s="218"/>
      <c r="N4847" s="218"/>
      <c r="O4847" s="218"/>
      <c r="P4847" s="218"/>
      <c r="Q4847" s="218"/>
    </row>
    <row r="4848" spans="2:17" x14ac:dyDescent="0.25">
      <c r="B4848" s="76"/>
      <c r="C4848" s="77"/>
      <c r="D4848" s="231"/>
      <c r="E4848" s="35"/>
      <c r="F4848" s="225"/>
      <c r="G4848" s="79"/>
      <c r="H4848" s="290"/>
      <c r="I4848" s="74" t="str">
        <f t="shared" si="113"/>
        <v>11900</v>
      </c>
      <c r="J4848" s="218"/>
      <c r="K4848" s="218"/>
      <c r="L4848" s="218"/>
      <c r="M4848" s="218"/>
      <c r="N4848" s="218"/>
      <c r="O4848" s="218"/>
      <c r="P4848" s="218"/>
      <c r="Q4848" s="218"/>
    </row>
    <row r="4849" spans="2:17" x14ac:dyDescent="0.25">
      <c r="B4849" s="76"/>
      <c r="C4849" s="77"/>
      <c r="D4849" s="231"/>
      <c r="E4849" s="35"/>
      <c r="F4849" s="225"/>
      <c r="G4849" s="79"/>
      <c r="H4849" s="290"/>
      <c r="I4849" s="74" t="str">
        <f t="shared" si="113"/>
        <v>11900</v>
      </c>
      <c r="J4849" s="218"/>
      <c r="K4849" s="218"/>
      <c r="L4849" s="218"/>
      <c r="M4849" s="218"/>
      <c r="N4849" s="218"/>
      <c r="O4849" s="218"/>
      <c r="P4849" s="218"/>
      <c r="Q4849" s="218"/>
    </row>
    <row r="4850" spans="2:17" x14ac:dyDescent="0.25">
      <c r="B4850" s="76"/>
      <c r="C4850" s="77"/>
      <c r="D4850" s="231"/>
      <c r="E4850" s="35"/>
      <c r="F4850" s="225"/>
      <c r="G4850" s="79"/>
      <c r="H4850" s="290"/>
      <c r="I4850" s="74" t="str">
        <f t="shared" si="113"/>
        <v>11900</v>
      </c>
      <c r="J4850" s="218"/>
      <c r="K4850" s="218"/>
      <c r="L4850" s="218"/>
      <c r="M4850" s="218"/>
      <c r="N4850" s="218"/>
      <c r="O4850" s="218"/>
      <c r="P4850" s="218"/>
      <c r="Q4850" s="218"/>
    </row>
    <row r="4851" spans="2:17" x14ac:dyDescent="0.25">
      <c r="B4851" s="76"/>
      <c r="C4851" s="77"/>
      <c r="D4851" s="231"/>
      <c r="E4851" s="35"/>
      <c r="F4851" s="225"/>
      <c r="G4851" s="79"/>
      <c r="H4851" s="290"/>
      <c r="I4851" s="74" t="str">
        <f t="shared" si="113"/>
        <v>11900</v>
      </c>
      <c r="J4851" s="218"/>
      <c r="K4851" s="218"/>
      <c r="L4851" s="218"/>
      <c r="M4851" s="218"/>
      <c r="N4851" s="218"/>
      <c r="O4851" s="218"/>
      <c r="P4851" s="218"/>
      <c r="Q4851" s="218"/>
    </row>
    <row r="4852" spans="2:17" x14ac:dyDescent="0.25">
      <c r="B4852" s="76"/>
      <c r="C4852" s="77"/>
      <c r="D4852" s="231"/>
      <c r="E4852" s="35"/>
      <c r="F4852" s="225"/>
      <c r="G4852" s="79"/>
      <c r="H4852" s="290"/>
      <c r="I4852" s="74" t="str">
        <f t="shared" si="113"/>
        <v>11900</v>
      </c>
      <c r="J4852" s="218"/>
      <c r="K4852" s="218"/>
      <c r="L4852" s="218"/>
      <c r="M4852" s="218"/>
      <c r="N4852" s="218"/>
      <c r="O4852" s="218"/>
      <c r="P4852" s="218"/>
      <c r="Q4852" s="218"/>
    </row>
    <row r="4853" spans="2:17" x14ac:dyDescent="0.25">
      <c r="B4853" s="76"/>
      <c r="C4853" s="77"/>
      <c r="D4853" s="231"/>
      <c r="E4853" s="35"/>
      <c r="F4853" s="225"/>
      <c r="G4853" s="79"/>
      <c r="H4853" s="290"/>
      <c r="I4853" s="74" t="str">
        <f t="shared" si="113"/>
        <v>11900</v>
      </c>
      <c r="J4853" s="218"/>
      <c r="K4853" s="218"/>
      <c r="L4853" s="218"/>
      <c r="M4853" s="218"/>
      <c r="N4853" s="218"/>
      <c r="O4853" s="218"/>
      <c r="P4853" s="218"/>
      <c r="Q4853" s="218"/>
    </row>
    <row r="4854" spans="2:17" x14ac:dyDescent="0.25">
      <c r="B4854" s="76"/>
      <c r="C4854" s="77"/>
      <c r="D4854" s="231"/>
      <c r="E4854" s="35"/>
      <c r="F4854" s="225"/>
      <c r="G4854" s="79"/>
      <c r="H4854" s="290"/>
      <c r="I4854" s="74" t="str">
        <f t="shared" si="113"/>
        <v>11900</v>
      </c>
      <c r="J4854" s="218"/>
      <c r="K4854" s="218"/>
      <c r="L4854" s="218"/>
      <c r="M4854" s="218"/>
      <c r="N4854" s="218"/>
      <c r="O4854" s="218"/>
      <c r="P4854" s="218"/>
      <c r="Q4854" s="218"/>
    </row>
    <row r="4855" spans="2:17" x14ac:dyDescent="0.25">
      <c r="B4855" s="76"/>
      <c r="C4855" s="77"/>
      <c r="D4855" s="231"/>
      <c r="E4855" s="35"/>
      <c r="F4855" s="225"/>
      <c r="G4855" s="79"/>
      <c r="H4855" s="290"/>
      <c r="I4855" s="74" t="str">
        <f t="shared" si="113"/>
        <v>11900</v>
      </c>
      <c r="J4855" s="218"/>
      <c r="K4855" s="218"/>
      <c r="L4855" s="218"/>
      <c r="M4855" s="218"/>
      <c r="N4855" s="218"/>
      <c r="O4855" s="218"/>
      <c r="P4855" s="218"/>
      <c r="Q4855" s="218"/>
    </row>
    <row r="4856" spans="2:17" x14ac:dyDescent="0.25">
      <c r="B4856" s="76"/>
      <c r="C4856" s="77"/>
      <c r="D4856" s="231"/>
      <c r="E4856" s="35"/>
      <c r="F4856" s="225"/>
      <c r="G4856" s="79"/>
      <c r="H4856" s="290"/>
      <c r="I4856" s="74" t="str">
        <f t="shared" si="113"/>
        <v>11900</v>
      </c>
      <c r="J4856" s="218"/>
      <c r="K4856" s="218"/>
      <c r="L4856" s="218"/>
      <c r="M4856" s="218"/>
      <c r="N4856" s="218"/>
      <c r="O4856" s="218"/>
      <c r="P4856" s="218"/>
      <c r="Q4856" s="218"/>
    </row>
    <row r="4857" spans="2:17" x14ac:dyDescent="0.25">
      <c r="B4857" s="76"/>
      <c r="C4857" s="77"/>
      <c r="D4857" s="231"/>
      <c r="E4857" s="35"/>
      <c r="F4857" s="225"/>
      <c r="G4857" s="79"/>
      <c r="H4857" s="290"/>
      <c r="I4857" s="74" t="str">
        <f t="shared" si="113"/>
        <v>11900</v>
      </c>
      <c r="J4857" s="218"/>
      <c r="K4857" s="218"/>
      <c r="L4857" s="218"/>
      <c r="M4857" s="218"/>
      <c r="N4857" s="218"/>
      <c r="O4857" s="218"/>
      <c r="P4857" s="218"/>
      <c r="Q4857" s="218"/>
    </row>
    <row r="4858" spans="2:17" x14ac:dyDescent="0.25">
      <c r="B4858" s="76"/>
      <c r="C4858" s="77"/>
      <c r="D4858" s="231"/>
      <c r="E4858" s="35"/>
      <c r="F4858" s="225"/>
      <c r="G4858" s="79"/>
      <c r="H4858" s="290"/>
      <c r="I4858" s="74" t="str">
        <f t="shared" si="113"/>
        <v>11900</v>
      </c>
      <c r="J4858" s="218"/>
      <c r="K4858" s="218"/>
      <c r="L4858" s="218"/>
      <c r="M4858" s="218"/>
      <c r="N4858" s="218"/>
      <c r="O4858" s="218"/>
      <c r="P4858" s="218"/>
      <c r="Q4858" s="218"/>
    </row>
    <row r="4859" spans="2:17" x14ac:dyDescent="0.25">
      <c r="B4859" s="76"/>
      <c r="C4859" s="77"/>
      <c r="D4859" s="231"/>
      <c r="E4859" s="35"/>
      <c r="F4859" s="225"/>
      <c r="G4859" s="79"/>
      <c r="H4859" s="290"/>
      <c r="I4859" s="74" t="str">
        <f t="shared" si="113"/>
        <v>11900</v>
      </c>
      <c r="J4859" s="218"/>
      <c r="K4859" s="218"/>
      <c r="L4859" s="218"/>
      <c r="M4859" s="218"/>
      <c r="N4859" s="218"/>
      <c r="O4859" s="218"/>
      <c r="P4859" s="218"/>
      <c r="Q4859" s="218"/>
    </row>
    <row r="4860" spans="2:17" x14ac:dyDescent="0.25">
      <c r="B4860" s="76"/>
      <c r="C4860" s="77"/>
      <c r="D4860" s="231"/>
      <c r="E4860" s="35"/>
      <c r="F4860" s="225"/>
      <c r="G4860" s="79"/>
      <c r="H4860" s="290"/>
      <c r="I4860" s="74" t="str">
        <f t="shared" si="113"/>
        <v>11900</v>
      </c>
      <c r="J4860" s="218"/>
      <c r="K4860" s="218"/>
      <c r="L4860" s="218"/>
      <c r="M4860" s="218"/>
      <c r="N4860" s="218"/>
      <c r="O4860" s="218"/>
      <c r="P4860" s="218"/>
      <c r="Q4860" s="218"/>
    </row>
    <row r="4861" spans="2:17" x14ac:dyDescent="0.25">
      <c r="B4861" s="76"/>
      <c r="C4861" s="77"/>
      <c r="D4861" s="231"/>
      <c r="E4861" s="35"/>
      <c r="F4861" s="225"/>
      <c r="G4861" s="79"/>
      <c r="H4861" s="290"/>
      <c r="I4861" s="74" t="str">
        <f t="shared" si="113"/>
        <v>11900</v>
      </c>
      <c r="J4861" s="218"/>
      <c r="K4861" s="218"/>
      <c r="L4861" s="218"/>
      <c r="M4861" s="218"/>
      <c r="N4861" s="218"/>
      <c r="O4861" s="218"/>
      <c r="P4861" s="218"/>
      <c r="Q4861" s="218"/>
    </row>
    <row r="4862" spans="2:17" x14ac:dyDescent="0.25">
      <c r="B4862" s="76"/>
      <c r="C4862" s="77"/>
      <c r="D4862" s="231"/>
      <c r="E4862" s="35"/>
      <c r="F4862" s="225"/>
      <c r="G4862" s="79"/>
      <c r="H4862" s="290"/>
      <c r="I4862" s="74" t="str">
        <f t="shared" si="113"/>
        <v>11900</v>
      </c>
      <c r="J4862" s="218"/>
      <c r="K4862" s="218"/>
      <c r="L4862" s="218"/>
      <c r="M4862" s="218"/>
      <c r="N4862" s="218"/>
      <c r="O4862" s="218"/>
      <c r="P4862" s="218"/>
      <c r="Q4862" s="218"/>
    </row>
    <row r="4863" spans="2:17" x14ac:dyDescent="0.25">
      <c r="B4863" s="76"/>
      <c r="C4863" s="77"/>
      <c r="D4863" s="231"/>
      <c r="E4863" s="35"/>
      <c r="F4863" s="225"/>
      <c r="G4863" s="79"/>
      <c r="H4863" s="290"/>
      <c r="I4863" s="74" t="str">
        <f t="shared" si="113"/>
        <v>11900</v>
      </c>
      <c r="J4863" s="218"/>
      <c r="K4863" s="218"/>
      <c r="L4863" s="218"/>
      <c r="M4863" s="218"/>
      <c r="N4863" s="218"/>
      <c r="O4863" s="218"/>
      <c r="P4863" s="218"/>
      <c r="Q4863" s="218"/>
    </row>
    <row r="4864" spans="2:17" x14ac:dyDescent="0.25">
      <c r="B4864" s="76"/>
      <c r="C4864" s="77"/>
      <c r="D4864" s="231"/>
      <c r="E4864" s="35"/>
      <c r="F4864" s="225"/>
      <c r="G4864" s="79"/>
      <c r="H4864" s="290"/>
      <c r="I4864" s="74" t="str">
        <f t="shared" si="113"/>
        <v>11900</v>
      </c>
      <c r="J4864" s="218"/>
      <c r="K4864" s="218"/>
      <c r="L4864" s="218"/>
      <c r="M4864" s="218"/>
      <c r="N4864" s="218"/>
      <c r="O4864" s="218"/>
      <c r="P4864" s="218"/>
      <c r="Q4864" s="218"/>
    </row>
    <row r="4865" spans="2:17" x14ac:dyDescent="0.25">
      <c r="B4865" s="76"/>
      <c r="C4865" s="77"/>
      <c r="D4865" s="231"/>
      <c r="E4865" s="35"/>
      <c r="F4865" s="225"/>
      <c r="G4865" s="79"/>
      <c r="H4865" s="290"/>
      <c r="I4865" s="74" t="str">
        <f t="shared" si="113"/>
        <v>11900</v>
      </c>
      <c r="J4865" s="218"/>
      <c r="K4865" s="218"/>
      <c r="L4865" s="218"/>
      <c r="M4865" s="218"/>
      <c r="N4865" s="218"/>
      <c r="O4865" s="218"/>
      <c r="P4865" s="218"/>
      <c r="Q4865" s="218"/>
    </row>
    <row r="4866" spans="2:17" x14ac:dyDescent="0.25">
      <c r="B4866" s="76"/>
      <c r="C4866" s="77"/>
      <c r="D4866" s="231"/>
      <c r="E4866" s="35"/>
      <c r="F4866" s="225"/>
      <c r="G4866" s="79"/>
      <c r="H4866" s="290"/>
      <c r="I4866" s="74" t="str">
        <f t="shared" si="113"/>
        <v>11900</v>
      </c>
      <c r="J4866" s="218"/>
      <c r="K4866" s="218"/>
      <c r="L4866" s="218"/>
      <c r="M4866" s="218"/>
      <c r="N4866" s="218"/>
      <c r="O4866" s="218"/>
      <c r="P4866" s="218"/>
      <c r="Q4866" s="218"/>
    </row>
    <row r="4867" spans="2:17" x14ac:dyDescent="0.25">
      <c r="B4867" s="76"/>
      <c r="C4867" s="77"/>
      <c r="D4867" s="231"/>
      <c r="E4867" s="35"/>
      <c r="F4867" s="225"/>
      <c r="G4867" s="79"/>
      <c r="H4867" s="290"/>
      <c r="I4867" s="74" t="str">
        <f t="shared" si="113"/>
        <v>11900</v>
      </c>
      <c r="J4867" s="218"/>
      <c r="K4867" s="218"/>
      <c r="L4867" s="218"/>
      <c r="M4867" s="218"/>
      <c r="N4867" s="218"/>
      <c r="O4867" s="218"/>
      <c r="P4867" s="218"/>
      <c r="Q4867" s="218"/>
    </row>
    <row r="4868" spans="2:17" x14ac:dyDescent="0.25">
      <c r="B4868" s="76"/>
      <c r="C4868" s="77"/>
      <c r="D4868" s="231"/>
      <c r="E4868" s="35"/>
      <c r="F4868" s="225"/>
      <c r="G4868" s="79"/>
      <c r="H4868" s="290"/>
      <c r="I4868" s="74" t="str">
        <f t="shared" si="113"/>
        <v>11900</v>
      </c>
      <c r="J4868" s="218"/>
      <c r="K4868" s="218"/>
      <c r="L4868" s="218"/>
      <c r="M4868" s="218"/>
      <c r="N4868" s="218"/>
      <c r="O4868" s="218"/>
      <c r="P4868" s="218"/>
      <c r="Q4868" s="218"/>
    </row>
    <row r="4869" spans="2:17" x14ac:dyDescent="0.25">
      <c r="B4869" s="76"/>
      <c r="C4869" s="77"/>
      <c r="D4869" s="231"/>
      <c r="E4869" s="35"/>
      <c r="F4869" s="225"/>
      <c r="G4869" s="79"/>
      <c r="H4869" s="290"/>
      <c r="I4869" s="74" t="str">
        <f t="shared" si="113"/>
        <v>11900</v>
      </c>
      <c r="J4869" s="218"/>
      <c r="K4869" s="218"/>
      <c r="L4869" s="218"/>
      <c r="M4869" s="218"/>
      <c r="N4869" s="218"/>
      <c r="O4869" s="218"/>
      <c r="P4869" s="218"/>
      <c r="Q4869" s="218"/>
    </row>
    <row r="4870" spans="2:17" x14ac:dyDescent="0.25">
      <c r="B4870" s="76"/>
      <c r="C4870" s="77"/>
      <c r="D4870" s="231"/>
      <c r="E4870" s="35"/>
      <c r="F4870" s="225"/>
      <c r="G4870" s="79"/>
      <c r="H4870" s="290"/>
      <c r="I4870" s="74" t="str">
        <f t="shared" si="113"/>
        <v>11900</v>
      </c>
      <c r="J4870" s="218"/>
      <c r="K4870" s="218"/>
      <c r="L4870" s="218"/>
      <c r="M4870" s="218"/>
      <c r="N4870" s="218"/>
      <c r="O4870" s="218"/>
      <c r="P4870" s="218"/>
      <c r="Q4870" s="218"/>
    </row>
    <row r="4871" spans="2:17" x14ac:dyDescent="0.25">
      <c r="B4871" s="76"/>
      <c r="C4871" s="77"/>
      <c r="D4871" s="231"/>
      <c r="E4871" s="35"/>
      <c r="F4871" s="225"/>
      <c r="G4871" s="79"/>
      <c r="H4871" s="290"/>
      <c r="I4871" s="74" t="str">
        <f t="shared" si="113"/>
        <v>11900</v>
      </c>
      <c r="J4871" s="218"/>
      <c r="K4871" s="218"/>
      <c r="L4871" s="218"/>
      <c r="M4871" s="218"/>
      <c r="N4871" s="218"/>
      <c r="O4871" s="218"/>
      <c r="P4871" s="218"/>
      <c r="Q4871" s="218"/>
    </row>
    <row r="4872" spans="2:17" x14ac:dyDescent="0.25">
      <c r="B4872" s="76"/>
      <c r="C4872" s="77"/>
      <c r="D4872" s="231"/>
      <c r="E4872" s="35"/>
      <c r="F4872" s="225"/>
      <c r="G4872" s="79"/>
      <c r="H4872" s="290"/>
      <c r="I4872" s="74" t="str">
        <f t="shared" si="113"/>
        <v>11900</v>
      </c>
      <c r="J4872" s="218"/>
      <c r="K4872" s="218"/>
      <c r="L4872" s="218"/>
      <c r="M4872" s="218"/>
      <c r="N4872" s="218"/>
      <c r="O4872" s="218"/>
      <c r="P4872" s="218"/>
      <c r="Q4872" s="218"/>
    </row>
    <row r="4873" spans="2:17" x14ac:dyDescent="0.25">
      <c r="B4873" s="76"/>
      <c r="C4873" s="77"/>
      <c r="D4873" s="231"/>
      <c r="E4873" s="35"/>
      <c r="F4873" s="225"/>
      <c r="G4873" s="79"/>
      <c r="H4873" s="290"/>
      <c r="I4873" s="74" t="str">
        <f t="shared" si="113"/>
        <v>11900</v>
      </c>
      <c r="J4873" s="218"/>
      <c r="K4873" s="218"/>
      <c r="L4873" s="218"/>
      <c r="M4873" s="218"/>
      <c r="N4873" s="218"/>
      <c r="O4873" s="218"/>
      <c r="P4873" s="218"/>
      <c r="Q4873" s="218"/>
    </row>
    <row r="4874" spans="2:17" x14ac:dyDescent="0.25">
      <c r="B4874" s="76"/>
      <c r="C4874" s="77"/>
      <c r="D4874" s="231"/>
      <c r="E4874" s="35"/>
      <c r="F4874" s="225"/>
      <c r="G4874" s="79"/>
      <c r="H4874" s="290"/>
      <c r="I4874" s="74" t="str">
        <f t="shared" si="113"/>
        <v>11900</v>
      </c>
      <c r="J4874" s="218"/>
      <c r="K4874" s="218"/>
      <c r="L4874" s="218"/>
      <c r="M4874" s="218"/>
      <c r="N4874" s="218"/>
      <c r="O4874" s="218"/>
      <c r="P4874" s="218"/>
      <c r="Q4874" s="218"/>
    </row>
    <row r="4875" spans="2:17" x14ac:dyDescent="0.25">
      <c r="B4875" s="76"/>
      <c r="C4875" s="77"/>
      <c r="D4875" s="231"/>
      <c r="E4875" s="35"/>
      <c r="F4875" s="225"/>
      <c r="G4875" s="79"/>
      <c r="H4875" s="290"/>
      <c r="I4875" s="74" t="str">
        <f t="shared" si="113"/>
        <v>11900</v>
      </c>
      <c r="J4875" s="218"/>
      <c r="K4875" s="218"/>
      <c r="L4875" s="218"/>
      <c r="M4875" s="218"/>
      <c r="N4875" s="218"/>
      <c r="O4875" s="218"/>
      <c r="P4875" s="218"/>
      <c r="Q4875" s="218"/>
    </row>
    <row r="4876" spans="2:17" x14ac:dyDescent="0.25">
      <c r="B4876" s="76"/>
      <c r="C4876" s="77"/>
      <c r="D4876" s="231"/>
      <c r="E4876" s="35"/>
      <c r="F4876" s="225"/>
      <c r="G4876" s="79"/>
      <c r="H4876" s="290"/>
      <c r="I4876" s="74" t="str">
        <f t="shared" si="113"/>
        <v>11900</v>
      </c>
      <c r="J4876" s="218"/>
      <c r="K4876" s="218"/>
      <c r="L4876" s="218"/>
      <c r="M4876" s="218"/>
      <c r="N4876" s="218"/>
      <c r="O4876" s="218"/>
      <c r="P4876" s="218"/>
      <c r="Q4876" s="218"/>
    </row>
    <row r="4877" spans="2:17" x14ac:dyDescent="0.25">
      <c r="B4877" s="76"/>
      <c r="C4877" s="77"/>
      <c r="D4877" s="231"/>
      <c r="E4877" s="35"/>
      <c r="F4877" s="225"/>
      <c r="G4877" s="79"/>
      <c r="H4877" s="290"/>
      <c r="I4877" s="74" t="str">
        <f t="shared" si="113"/>
        <v>11900</v>
      </c>
      <c r="J4877" s="218"/>
      <c r="K4877" s="218"/>
      <c r="L4877" s="218"/>
      <c r="M4877" s="218"/>
      <c r="N4877" s="218"/>
      <c r="O4877" s="218"/>
      <c r="P4877" s="218"/>
      <c r="Q4877" s="218"/>
    </row>
    <row r="4878" spans="2:17" x14ac:dyDescent="0.25">
      <c r="B4878" s="76"/>
      <c r="C4878" s="77"/>
      <c r="D4878" s="231"/>
      <c r="E4878" s="35"/>
      <c r="F4878" s="225"/>
      <c r="G4878" s="79"/>
      <c r="H4878" s="290"/>
      <c r="I4878" s="74" t="str">
        <f t="shared" si="113"/>
        <v>11900</v>
      </c>
      <c r="J4878" s="218"/>
      <c r="K4878" s="218"/>
      <c r="L4878" s="218"/>
      <c r="M4878" s="218"/>
      <c r="N4878" s="218"/>
      <c r="O4878" s="218"/>
      <c r="P4878" s="218"/>
      <c r="Q4878" s="218"/>
    </row>
    <row r="4879" spans="2:17" x14ac:dyDescent="0.25">
      <c r="B4879" s="76"/>
      <c r="C4879" s="77"/>
      <c r="D4879" s="231"/>
      <c r="E4879" s="35"/>
      <c r="F4879" s="225"/>
      <c r="G4879" s="79"/>
      <c r="H4879" s="290"/>
      <c r="I4879" s="74" t="str">
        <f t="shared" ref="I4879:I4942" si="114">MONTH(D4879)&amp;YEAR(D4879)&amp;G4879</f>
        <v>11900</v>
      </c>
      <c r="J4879" s="218"/>
      <c r="K4879" s="218"/>
      <c r="L4879" s="218"/>
      <c r="M4879" s="218"/>
      <c r="N4879" s="218"/>
      <c r="O4879" s="218"/>
      <c r="P4879" s="218"/>
      <c r="Q4879" s="218"/>
    </row>
    <row r="4880" spans="2:17" x14ac:dyDescent="0.25">
      <c r="B4880" s="76"/>
      <c r="C4880" s="77"/>
      <c r="D4880" s="231"/>
      <c r="E4880" s="35"/>
      <c r="F4880" s="225"/>
      <c r="G4880" s="79"/>
      <c r="H4880" s="290"/>
      <c r="I4880" s="74" t="str">
        <f t="shared" si="114"/>
        <v>11900</v>
      </c>
      <c r="J4880" s="218"/>
      <c r="K4880" s="218"/>
      <c r="L4880" s="218"/>
      <c r="M4880" s="218"/>
      <c r="N4880" s="218"/>
      <c r="O4880" s="218"/>
      <c r="P4880" s="218"/>
      <c r="Q4880" s="218"/>
    </row>
    <row r="4881" spans="2:17" x14ac:dyDescent="0.25">
      <c r="B4881" s="76"/>
      <c r="C4881" s="77"/>
      <c r="D4881" s="231"/>
      <c r="E4881" s="35"/>
      <c r="F4881" s="225"/>
      <c r="G4881" s="79"/>
      <c r="H4881" s="290"/>
      <c r="I4881" s="74" t="str">
        <f t="shared" si="114"/>
        <v>11900</v>
      </c>
      <c r="J4881" s="218"/>
      <c r="K4881" s="218"/>
      <c r="L4881" s="218"/>
      <c r="M4881" s="218"/>
      <c r="N4881" s="218"/>
      <c r="O4881" s="218"/>
      <c r="P4881" s="218"/>
      <c r="Q4881" s="218"/>
    </row>
    <row r="4882" spans="2:17" x14ac:dyDescent="0.25">
      <c r="B4882" s="76"/>
      <c r="C4882" s="77"/>
      <c r="D4882" s="231"/>
      <c r="E4882" s="35"/>
      <c r="F4882" s="225"/>
      <c r="G4882" s="79"/>
      <c r="H4882" s="290"/>
      <c r="I4882" s="74" t="str">
        <f t="shared" si="114"/>
        <v>11900</v>
      </c>
      <c r="J4882" s="218"/>
      <c r="K4882" s="218"/>
      <c r="L4882" s="218"/>
      <c r="M4882" s="218"/>
      <c r="N4882" s="218"/>
      <c r="O4882" s="218"/>
      <c r="P4882" s="218"/>
      <c r="Q4882" s="218"/>
    </row>
    <row r="4883" spans="2:17" x14ac:dyDescent="0.25">
      <c r="B4883" s="76"/>
      <c r="C4883" s="77"/>
      <c r="D4883" s="231"/>
      <c r="E4883" s="35"/>
      <c r="F4883" s="225"/>
      <c r="G4883" s="79"/>
      <c r="H4883" s="290"/>
      <c r="I4883" s="74" t="str">
        <f t="shared" si="114"/>
        <v>11900</v>
      </c>
      <c r="J4883" s="218"/>
      <c r="K4883" s="218"/>
      <c r="L4883" s="218"/>
      <c r="M4883" s="218"/>
      <c r="N4883" s="218"/>
      <c r="O4883" s="218"/>
      <c r="P4883" s="218"/>
      <c r="Q4883" s="218"/>
    </row>
    <row r="4884" spans="2:17" x14ac:dyDescent="0.25">
      <c r="B4884" s="76"/>
      <c r="C4884" s="77"/>
      <c r="D4884" s="231"/>
      <c r="E4884" s="35"/>
      <c r="F4884" s="225"/>
      <c r="G4884" s="79"/>
      <c r="H4884" s="290"/>
      <c r="I4884" s="74" t="str">
        <f t="shared" si="114"/>
        <v>11900</v>
      </c>
      <c r="J4884" s="218"/>
      <c r="K4884" s="218"/>
      <c r="L4884" s="218"/>
      <c r="M4884" s="218"/>
      <c r="N4884" s="218"/>
      <c r="O4884" s="218"/>
      <c r="P4884" s="218"/>
      <c r="Q4884" s="218"/>
    </row>
    <row r="4885" spans="2:17" x14ac:dyDescent="0.25">
      <c r="B4885" s="76"/>
      <c r="C4885" s="77"/>
      <c r="D4885" s="231"/>
      <c r="E4885" s="35"/>
      <c r="F4885" s="225"/>
      <c r="G4885" s="79"/>
      <c r="H4885" s="290"/>
      <c r="I4885" s="74" t="str">
        <f t="shared" si="114"/>
        <v>11900</v>
      </c>
      <c r="J4885" s="218"/>
      <c r="K4885" s="218"/>
      <c r="L4885" s="218"/>
      <c r="M4885" s="218"/>
      <c r="N4885" s="218"/>
      <c r="O4885" s="218"/>
      <c r="P4885" s="218"/>
      <c r="Q4885" s="218"/>
    </row>
    <row r="4886" spans="2:17" x14ac:dyDescent="0.25">
      <c r="B4886" s="76"/>
      <c r="C4886" s="77"/>
      <c r="D4886" s="231"/>
      <c r="E4886" s="35"/>
      <c r="F4886" s="225"/>
      <c r="G4886" s="79"/>
      <c r="H4886" s="290"/>
      <c r="I4886" s="74" t="str">
        <f t="shared" si="114"/>
        <v>11900</v>
      </c>
      <c r="J4886" s="218"/>
      <c r="K4886" s="218"/>
      <c r="L4886" s="218"/>
      <c r="M4886" s="218"/>
      <c r="N4886" s="218"/>
      <c r="O4886" s="218"/>
      <c r="P4886" s="218"/>
      <c r="Q4886" s="218"/>
    </row>
    <row r="4887" spans="2:17" x14ac:dyDescent="0.25">
      <c r="B4887" s="76"/>
      <c r="C4887" s="77"/>
      <c r="D4887" s="231"/>
      <c r="E4887" s="35"/>
      <c r="F4887" s="225"/>
      <c r="G4887" s="79"/>
      <c r="H4887" s="290"/>
      <c r="I4887" s="74" t="str">
        <f t="shared" si="114"/>
        <v>11900</v>
      </c>
      <c r="J4887" s="218"/>
      <c r="K4887" s="218"/>
      <c r="L4887" s="218"/>
      <c r="M4887" s="218"/>
      <c r="N4887" s="218"/>
      <c r="O4887" s="218"/>
      <c r="P4887" s="218"/>
      <c r="Q4887" s="218"/>
    </row>
    <row r="4888" spans="2:17" x14ac:dyDescent="0.25">
      <c r="B4888" s="76"/>
      <c r="C4888" s="77"/>
      <c r="D4888" s="231"/>
      <c r="E4888" s="35"/>
      <c r="F4888" s="225"/>
      <c r="G4888" s="79"/>
      <c r="H4888" s="290"/>
      <c r="I4888" s="74" t="str">
        <f t="shared" si="114"/>
        <v>11900</v>
      </c>
      <c r="J4888" s="218"/>
      <c r="K4888" s="218"/>
      <c r="L4888" s="218"/>
      <c r="M4888" s="218"/>
      <c r="N4888" s="218"/>
      <c r="O4888" s="218"/>
      <c r="P4888" s="218"/>
      <c r="Q4888" s="218"/>
    </row>
    <row r="4889" spans="2:17" x14ac:dyDescent="0.25">
      <c r="B4889" s="76"/>
      <c r="C4889" s="77"/>
      <c r="D4889" s="231"/>
      <c r="E4889" s="35"/>
      <c r="F4889" s="225"/>
      <c r="G4889" s="79"/>
      <c r="H4889" s="290"/>
      <c r="I4889" s="74" t="str">
        <f t="shared" si="114"/>
        <v>11900</v>
      </c>
      <c r="J4889" s="218"/>
      <c r="K4889" s="218"/>
      <c r="L4889" s="218"/>
      <c r="M4889" s="218"/>
      <c r="N4889" s="218"/>
      <c r="O4889" s="218"/>
      <c r="P4889" s="218"/>
      <c r="Q4889" s="218"/>
    </row>
    <row r="4890" spans="2:17" x14ac:dyDescent="0.25">
      <c r="B4890" s="76"/>
      <c r="C4890" s="77"/>
      <c r="D4890" s="231"/>
      <c r="E4890" s="35"/>
      <c r="F4890" s="225"/>
      <c r="G4890" s="79"/>
      <c r="H4890" s="290"/>
      <c r="I4890" s="74" t="str">
        <f t="shared" si="114"/>
        <v>11900</v>
      </c>
      <c r="J4890" s="218"/>
      <c r="K4890" s="218"/>
      <c r="L4890" s="218"/>
      <c r="M4890" s="218"/>
      <c r="N4890" s="218"/>
      <c r="O4890" s="218"/>
      <c r="P4890" s="218"/>
      <c r="Q4890" s="218"/>
    </row>
    <row r="4891" spans="2:17" x14ac:dyDescent="0.25">
      <c r="B4891" s="76"/>
      <c r="C4891" s="77"/>
      <c r="D4891" s="231"/>
      <c r="E4891" s="35"/>
      <c r="F4891" s="225"/>
      <c r="G4891" s="79"/>
      <c r="H4891" s="290"/>
      <c r="I4891" s="74" t="str">
        <f t="shared" si="114"/>
        <v>11900</v>
      </c>
      <c r="J4891" s="218"/>
      <c r="K4891" s="218"/>
      <c r="L4891" s="218"/>
      <c r="M4891" s="218"/>
      <c r="N4891" s="218"/>
      <c r="O4891" s="218"/>
      <c r="P4891" s="218"/>
      <c r="Q4891" s="218"/>
    </row>
    <row r="4892" spans="2:17" x14ac:dyDescent="0.25">
      <c r="B4892" s="76"/>
      <c r="C4892" s="77"/>
      <c r="D4892" s="231"/>
      <c r="E4892" s="35"/>
      <c r="F4892" s="225"/>
      <c r="G4892" s="79"/>
      <c r="H4892" s="290"/>
      <c r="I4892" s="74" t="str">
        <f t="shared" si="114"/>
        <v>11900</v>
      </c>
      <c r="J4892" s="218"/>
      <c r="K4892" s="218"/>
      <c r="L4892" s="218"/>
      <c r="M4892" s="218"/>
      <c r="N4892" s="218"/>
      <c r="O4892" s="218"/>
      <c r="P4892" s="218"/>
      <c r="Q4892" s="218"/>
    </row>
    <row r="4893" spans="2:17" x14ac:dyDescent="0.25">
      <c r="B4893" s="76"/>
      <c r="C4893" s="77"/>
      <c r="D4893" s="231"/>
      <c r="E4893" s="35"/>
      <c r="F4893" s="225"/>
      <c r="G4893" s="79"/>
      <c r="H4893" s="290"/>
      <c r="I4893" s="74" t="str">
        <f t="shared" si="114"/>
        <v>11900</v>
      </c>
      <c r="J4893" s="218"/>
      <c r="K4893" s="218"/>
      <c r="L4893" s="218"/>
      <c r="M4893" s="218"/>
      <c r="N4893" s="218"/>
      <c r="O4893" s="218"/>
      <c r="P4893" s="218"/>
      <c r="Q4893" s="218"/>
    </row>
    <row r="4894" spans="2:17" x14ac:dyDescent="0.25">
      <c r="B4894" s="76"/>
      <c r="C4894" s="77"/>
      <c r="D4894" s="231"/>
      <c r="E4894" s="35"/>
      <c r="F4894" s="225"/>
      <c r="G4894" s="79"/>
      <c r="H4894" s="290"/>
      <c r="I4894" s="74" t="str">
        <f t="shared" si="114"/>
        <v>11900</v>
      </c>
      <c r="J4894" s="218"/>
      <c r="K4894" s="218"/>
      <c r="L4894" s="218"/>
      <c r="M4894" s="218"/>
      <c r="N4894" s="218"/>
      <c r="O4894" s="218"/>
      <c r="P4894" s="218"/>
      <c r="Q4894" s="218"/>
    </row>
    <row r="4895" spans="2:17" x14ac:dyDescent="0.25">
      <c r="B4895" s="76"/>
      <c r="C4895" s="77"/>
      <c r="D4895" s="231"/>
      <c r="E4895" s="35"/>
      <c r="F4895" s="225"/>
      <c r="G4895" s="79"/>
      <c r="H4895" s="290"/>
      <c r="I4895" s="74" t="str">
        <f t="shared" si="114"/>
        <v>11900</v>
      </c>
      <c r="J4895" s="218"/>
      <c r="K4895" s="218"/>
      <c r="L4895" s="218"/>
      <c r="M4895" s="218"/>
      <c r="N4895" s="218"/>
      <c r="O4895" s="218"/>
      <c r="P4895" s="218"/>
      <c r="Q4895" s="218"/>
    </row>
    <row r="4896" spans="2:17" x14ac:dyDescent="0.25">
      <c r="B4896" s="76"/>
      <c r="C4896" s="77"/>
      <c r="D4896" s="231"/>
      <c r="E4896" s="35"/>
      <c r="F4896" s="225"/>
      <c r="G4896" s="79"/>
      <c r="H4896" s="290"/>
      <c r="I4896" s="74" t="str">
        <f t="shared" si="114"/>
        <v>11900</v>
      </c>
      <c r="J4896" s="218"/>
      <c r="K4896" s="218"/>
      <c r="L4896" s="218"/>
      <c r="M4896" s="218"/>
      <c r="N4896" s="218"/>
      <c r="O4896" s="218"/>
      <c r="P4896" s="218"/>
      <c r="Q4896" s="218"/>
    </row>
    <row r="4897" spans="2:17" x14ac:dyDescent="0.25">
      <c r="B4897" s="76"/>
      <c r="C4897" s="77"/>
      <c r="D4897" s="231"/>
      <c r="E4897" s="35"/>
      <c r="F4897" s="225"/>
      <c r="G4897" s="79"/>
      <c r="H4897" s="290"/>
      <c r="I4897" s="74" t="str">
        <f t="shared" si="114"/>
        <v>11900</v>
      </c>
      <c r="J4897" s="218"/>
      <c r="K4897" s="218"/>
      <c r="L4897" s="218"/>
      <c r="M4897" s="218"/>
      <c r="N4897" s="218"/>
      <c r="O4897" s="218"/>
      <c r="P4897" s="218"/>
      <c r="Q4897" s="218"/>
    </row>
    <row r="4898" spans="2:17" x14ac:dyDescent="0.25">
      <c r="B4898" s="76"/>
      <c r="C4898" s="77"/>
      <c r="D4898" s="231"/>
      <c r="E4898" s="35"/>
      <c r="F4898" s="225"/>
      <c r="G4898" s="79"/>
      <c r="H4898" s="290"/>
      <c r="I4898" s="74" t="str">
        <f t="shared" si="114"/>
        <v>11900</v>
      </c>
      <c r="J4898" s="218"/>
      <c r="K4898" s="218"/>
      <c r="L4898" s="218"/>
      <c r="M4898" s="218"/>
      <c r="N4898" s="218"/>
      <c r="O4898" s="218"/>
      <c r="P4898" s="218"/>
      <c r="Q4898" s="218"/>
    </row>
    <row r="4899" spans="2:17" x14ac:dyDescent="0.25">
      <c r="B4899" s="76"/>
      <c r="C4899" s="77"/>
      <c r="D4899" s="231"/>
      <c r="E4899" s="35"/>
      <c r="F4899" s="225"/>
      <c r="G4899" s="79"/>
      <c r="H4899" s="290"/>
      <c r="I4899" s="74" t="str">
        <f t="shared" si="114"/>
        <v>11900</v>
      </c>
      <c r="J4899" s="218"/>
      <c r="K4899" s="218"/>
      <c r="L4899" s="218"/>
      <c r="M4899" s="218"/>
      <c r="N4899" s="218"/>
      <c r="O4899" s="218"/>
      <c r="P4899" s="218"/>
      <c r="Q4899" s="218"/>
    </row>
    <row r="4900" spans="2:17" x14ac:dyDescent="0.25">
      <c r="B4900" s="76"/>
      <c r="C4900" s="77"/>
      <c r="D4900" s="231"/>
      <c r="E4900" s="35"/>
      <c r="F4900" s="225"/>
      <c r="G4900" s="79"/>
      <c r="H4900" s="290"/>
      <c r="I4900" s="74" t="str">
        <f t="shared" si="114"/>
        <v>11900</v>
      </c>
      <c r="J4900" s="218"/>
      <c r="K4900" s="218"/>
      <c r="L4900" s="218"/>
      <c r="M4900" s="218"/>
      <c r="N4900" s="218"/>
      <c r="O4900" s="218"/>
      <c r="P4900" s="218"/>
      <c r="Q4900" s="218"/>
    </row>
    <row r="4901" spans="2:17" x14ac:dyDescent="0.25">
      <c r="B4901" s="76"/>
      <c r="C4901" s="77"/>
      <c r="D4901" s="231"/>
      <c r="E4901" s="35"/>
      <c r="F4901" s="225"/>
      <c r="G4901" s="79"/>
      <c r="H4901" s="290"/>
      <c r="I4901" s="74" t="str">
        <f t="shared" si="114"/>
        <v>11900</v>
      </c>
      <c r="J4901" s="218"/>
      <c r="K4901" s="218"/>
      <c r="L4901" s="218"/>
      <c r="M4901" s="218"/>
      <c r="N4901" s="218"/>
      <c r="O4901" s="218"/>
      <c r="P4901" s="218"/>
      <c r="Q4901" s="218"/>
    </row>
    <row r="4902" spans="2:17" x14ac:dyDescent="0.25">
      <c r="B4902" s="76"/>
      <c r="C4902" s="77"/>
      <c r="D4902" s="231"/>
      <c r="E4902" s="35"/>
      <c r="F4902" s="225"/>
      <c r="G4902" s="79"/>
      <c r="H4902" s="290"/>
      <c r="I4902" s="74" t="str">
        <f t="shared" si="114"/>
        <v>11900</v>
      </c>
      <c r="J4902" s="218"/>
      <c r="K4902" s="218"/>
      <c r="L4902" s="218"/>
      <c r="M4902" s="218"/>
      <c r="N4902" s="218"/>
      <c r="O4902" s="218"/>
      <c r="P4902" s="218"/>
      <c r="Q4902" s="218"/>
    </row>
    <row r="4903" spans="2:17" x14ac:dyDescent="0.25">
      <c r="B4903" s="76"/>
      <c r="C4903" s="77"/>
      <c r="D4903" s="231"/>
      <c r="E4903" s="35"/>
      <c r="F4903" s="225"/>
      <c r="G4903" s="79"/>
      <c r="H4903" s="290"/>
      <c r="I4903" s="74" t="str">
        <f t="shared" si="114"/>
        <v>11900</v>
      </c>
      <c r="J4903" s="218"/>
      <c r="K4903" s="218"/>
      <c r="L4903" s="218"/>
      <c r="M4903" s="218"/>
      <c r="N4903" s="218"/>
      <c r="O4903" s="218"/>
      <c r="P4903" s="218"/>
      <c r="Q4903" s="218"/>
    </row>
    <row r="4904" spans="2:17" x14ac:dyDescent="0.25">
      <c r="B4904" s="76"/>
      <c r="C4904" s="77"/>
      <c r="D4904" s="231"/>
      <c r="E4904" s="35"/>
      <c r="F4904" s="225"/>
      <c r="G4904" s="79"/>
      <c r="H4904" s="290"/>
      <c r="I4904" s="74" t="str">
        <f t="shared" si="114"/>
        <v>11900</v>
      </c>
      <c r="J4904" s="218"/>
      <c r="K4904" s="218"/>
      <c r="L4904" s="218"/>
      <c r="M4904" s="218"/>
      <c r="N4904" s="218"/>
      <c r="O4904" s="218"/>
      <c r="P4904" s="218"/>
      <c r="Q4904" s="218"/>
    </row>
    <row r="4905" spans="2:17" x14ac:dyDescent="0.25">
      <c r="B4905" s="76"/>
      <c r="C4905" s="77"/>
      <c r="D4905" s="231"/>
      <c r="E4905" s="35"/>
      <c r="F4905" s="225"/>
      <c r="G4905" s="79"/>
      <c r="H4905" s="290"/>
      <c r="I4905" s="74" t="str">
        <f t="shared" si="114"/>
        <v>11900</v>
      </c>
      <c r="J4905" s="218"/>
      <c r="K4905" s="218"/>
      <c r="L4905" s="218"/>
      <c r="M4905" s="218"/>
      <c r="N4905" s="218"/>
      <c r="O4905" s="218"/>
      <c r="P4905" s="218"/>
      <c r="Q4905" s="218"/>
    </row>
    <row r="4906" spans="2:17" x14ac:dyDescent="0.25">
      <c r="B4906" s="76"/>
      <c r="C4906" s="77"/>
      <c r="D4906" s="231"/>
      <c r="E4906" s="35"/>
      <c r="F4906" s="225"/>
      <c r="G4906" s="79"/>
      <c r="H4906" s="290"/>
      <c r="I4906" s="74" t="str">
        <f t="shared" si="114"/>
        <v>11900</v>
      </c>
      <c r="J4906" s="218"/>
      <c r="K4906" s="218"/>
      <c r="L4906" s="218"/>
      <c r="M4906" s="218"/>
      <c r="N4906" s="218"/>
      <c r="O4906" s="218"/>
      <c r="P4906" s="218"/>
      <c r="Q4906" s="218"/>
    </row>
    <row r="4907" spans="2:17" x14ac:dyDescent="0.25">
      <c r="B4907" s="76"/>
      <c r="C4907" s="77"/>
      <c r="D4907" s="231"/>
      <c r="E4907" s="35"/>
      <c r="F4907" s="225"/>
      <c r="G4907" s="79"/>
      <c r="H4907" s="290"/>
      <c r="I4907" s="74" t="str">
        <f t="shared" si="114"/>
        <v>11900</v>
      </c>
      <c r="J4907" s="218"/>
      <c r="K4907" s="218"/>
      <c r="L4907" s="218"/>
      <c r="M4907" s="218"/>
      <c r="N4907" s="218"/>
      <c r="O4907" s="218"/>
      <c r="P4907" s="218"/>
      <c r="Q4907" s="218"/>
    </row>
    <row r="4908" spans="2:17" x14ac:dyDescent="0.25">
      <c r="B4908" s="76"/>
      <c r="C4908" s="77"/>
      <c r="D4908" s="231"/>
      <c r="E4908" s="35"/>
      <c r="F4908" s="225"/>
      <c r="G4908" s="79"/>
      <c r="H4908" s="290"/>
      <c r="I4908" s="74" t="str">
        <f t="shared" si="114"/>
        <v>11900</v>
      </c>
      <c r="J4908" s="218"/>
      <c r="K4908" s="218"/>
      <c r="L4908" s="218"/>
      <c r="M4908" s="218"/>
      <c r="N4908" s="218"/>
      <c r="O4908" s="218"/>
      <c r="P4908" s="218"/>
      <c r="Q4908" s="218"/>
    </row>
    <row r="4909" spans="2:17" x14ac:dyDescent="0.25">
      <c r="B4909" s="76"/>
      <c r="C4909" s="77"/>
      <c r="D4909" s="231"/>
      <c r="E4909" s="35"/>
      <c r="F4909" s="225"/>
      <c r="G4909" s="79"/>
      <c r="H4909" s="290"/>
      <c r="I4909" s="74" t="str">
        <f t="shared" si="114"/>
        <v>11900</v>
      </c>
      <c r="J4909" s="218"/>
      <c r="K4909" s="218"/>
      <c r="L4909" s="218"/>
      <c r="M4909" s="218"/>
      <c r="N4909" s="218"/>
      <c r="O4909" s="218"/>
      <c r="P4909" s="218"/>
      <c r="Q4909" s="218"/>
    </row>
    <row r="4910" spans="2:17" x14ac:dyDescent="0.25">
      <c r="B4910" s="76"/>
      <c r="C4910" s="77"/>
      <c r="D4910" s="231"/>
      <c r="E4910" s="35"/>
      <c r="F4910" s="225"/>
      <c r="G4910" s="79"/>
      <c r="H4910" s="290"/>
      <c r="I4910" s="74" t="str">
        <f t="shared" si="114"/>
        <v>11900</v>
      </c>
      <c r="J4910" s="218"/>
      <c r="K4910" s="218"/>
      <c r="L4910" s="218"/>
      <c r="M4910" s="218"/>
      <c r="N4910" s="218"/>
      <c r="O4910" s="218"/>
      <c r="P4910" s="218"/>
      <c r="Q4910" s="218"/>
    </row>
    <row r="4911" spans="2:17" x14ac:dyDescent="0.25">
      <c r="B4911" s="76"/>
      <c r="C4911" s="77"/>
      <c r="D4911" s="231"/>
      <c r="E4911" s="35"/>
      <c r="F4911" s="225"/>
      <c r="G4911" s="79"/>
      <c r="H4911" s="290"/>
      <c r="I4911" s="74" t="str">
        <f t="shared" si="114"/>
        <v>11900</v>
      </c>
      <c r="J4911" s="218"/>
      <c r="K4911" s="218"/>
      <c r="L4911" s="218"/>
      <c r="M4911" s="218"/>
      <c r="N4911" s="218"/>
      <c r="O4911" s="218"/>
      <c r="P4911" s="218"/>
      <c r="Q4911" s="218"/>
    </row>
    <row r="4912" spans="2:17" x14ac:dyDescent="0.25">
      <c r="B4912" s="76"/>
      <c r="C4912" s="77"/>
      <c r="D4912" s="231"/>
      <c r="E4912" s="35"/>
      <c r="F4912" s="225"/>
      <c r="G4912" s="79"/>
      <c r="H4912" s="290"/>
      <c r="I4912" s="74" t="str">
        <f t="shared" si="114"/>
        <v>11900</v>
      </c>
      <c r="J4912" s="218"/>
      <c r="K4912" s="218"/>
      <c r="L4912" s="218"/>
      <c r="M4912" s="218"/>
      <c r="N4912" s="218"/>
      <c r="O4912" s="218"/>
      <c r="P4912" s="218"/>
      <c r="Q4912" s="218"/>
    </row>
    <row r="4913" spans="2:17" x14ac:dyDescent="0.25">
      <c r="B4913" s="76"/>
      <c r="C4913" s="77"/>
      <c r="D4913" s="231"/>
      <c r="E4913" s="35"/>
      <c r="F4913" s="225"/>
      <c r="G4913" s="79"/>
      <c r="H4913" s="290"/>
      <c r="I4913" s="74" t="str">
        <f t="shared" si="114"/>
        <v>11900</v>
      </c>
      <c r="J4913" s="218"/>
      <c r="K4913" s="218"/>
      <c r="L4913" s="218"/>
      <c r="M4913" s="218"/>
      <c r="N4913" s="218"/>
      <c r="O4913" s="218"/>
      <c r="P4913" s="218"/>
      <c r="Q4913" s="218"/>
    </row>
    <row r="4914" spans="2:17" x14ac:dyDescent="0.25">
      <c r="B4914" s="76"/>
      <c r="C4914" s="77"/>
      <c r="D4914" s="231"/>
      <c r="E4914" s="35"/>
      <c r="F4914" s="225"/>
      <c r="G4914" s="79"/>
      <c r="H4914" s="290"/>
      <c r="I4914" s="74" t="str">
        <f t="shared" si="114"/>
        <v>11900</v>
      </c>
      <c r="J4914" s="218"/>
      <c r="K4914" s="218"/>
      <c r="L4914" s="218"/>
      <c r="M4914" s="218"/>
      <c r="N4914" s="218"/>
      <c r="O4914" s="218"/>
      <c r="P4914" s="218"/>
      <c r="Q4914" s="218"/>
    </row>
    <row r="4915" spans="2:17" x14ac:dyDescent="0.25">
      <c r="B4915" s="76"/>
      <c r="C4915" s="77"/>
      <c r="D4915" s="231"/>
      <c r="E4915" s="35"/>
      <c r="F4915" s="225"/>
      <c r="G4915" s="79"/>
      <c r="H4915" s="290"/>
      <c r="I4915" s="74" t="str">
        <f t="shared" si="114"/>
        <v>11900</v>
      </c>
      <c r="J4915" s="218"/>
      <c r="K4915" s="218"/>
      <c r="L4915" s="218"/>
      <c r="M4915" s="218"/>
      <c r="N4915" s="218"/>
      <c r="O4915" s="218"/>
      <c r="P4915" s="218"/>
      <c r="Q4915" s="218"/>
    </row>
    <row r="4916" spans="2:17" x14ac:dyDescent="0.25">
      <c r="B4916" s="76"/>
      <c r="C4916" s="77"/>
      <c r="D4916" s="231"/>
      <c r="E4916" s="35"/>
      <c r="F4916" s="225"/>
      <c r="G4916" s="79"/>
      <c r="H4916" s="290"/>
      <c r="I4916" s="74" t="str">
        <f t="shared" si="114"/>
        <v>11900</v>
      </c>
      <c r="J4916" s="218"/>
      <c r="K4916" s="218"/>
      <c r="L4916" s="218"/>
      <c r="M4916" s="218"/>
      <c r="N4916" s="218"/>
      <c r="O4916" s="218"/>
      <c r="P4916" s="218"/>
      <c r="Q4916" s="218"/>
    </row>
    <row r="4917" spans="2:17" x14ac:dyDescent="0.25">
      <c r="B4917" s="76"/>
      <c r="C4917" s="77"/>
      <c r="D4917" s="231"/>
      <c r="E4917" s="35"/>
      <c r="F4917" s="225"/>
      <c r="G4917" s="79"/>
      <c r="H4917" s="290"/>
      <c r="I4917" s="74" t="str">
        <f t="shared" si="114"/>
        <v>11900</v>
      </c>
      <c r="J4917" s="218"/>
      <c r="K4917" s="218"/>
      <c r="L4917" s="218"/>
      <c r="M4917" s="218"/>
      <c r="N4917" s="218"/>
      <c r="O4917" s="218"/>
      <c r="P4917" s="218"/>
      <c r="Q4917" s="218"/>
    </row>
    <row r="4918" spans="2:17" x14ac:dyDescent="0.25">
      <c r="B4918" s="76"/>
      <c r="C4918" s="77"/>
      <c r="D4918" s="231"/>
      <c r="E4918" s="35"/>
      <c r="F4918" s="225"/>
      <c r="G4918" s="79"/>
      <c r="H4918" s="290"/>
      <c r="I4918" s="74" t="str">
        <f t="shared" si="114"/>
        <v>11900</v>
      </c>
      <c r="J4918" s="218"/>
      <c r="K4918" s="218"/>
      <c r="L4918" s="218"/>
      <c r="M4918" s="218"/>
      <c r="N4918" s="218"/>
      <c r="O4918" s="218"/>
      <c r="P4918" s="218"/>
      <c r="Q4918" s="218"/>
    </row>
    <row r="4919" spans="2:17" x14ac:dyDescent="0.25">
      <c r="B4919" s="76"/>
      <c r="C4919" s="77"/>
      <c r="D4919" s="231"/>
      <c r="E4919" s="35"/>
      <c r="F4919" s="225"/>
      <c r="G4919" s="79"/>
      <c r="H4919" s="290"/>
      <c r="I4919" s="74" t="str">
        <f t="shared" si="114"/>
        <v>11900</v>
      </c>
      <c r="J4919" s="218"/>
      <c r="K4919" s="218"/>
      <c r="L4919" s="218"/>
      <c r="M4919" s="218"/>
      <c r="N4919" s="218"/>
      <c r="O4919" s="218"/>
      <c r="P4919" s="218"/>
      <c r="Q4919" s="218"/>
    </row>
    <row r="4920" spans="2:17" x14ac:dyDescent="0.25">
      <c r="B4920" s="76"/>
      <c r="C4920" s="77"/>
      <c r="D4920" s="231"/>
      <c r="E4920" s="35"/>
      <c r="F4920" s="225"/>
      <c r="G4920" s="79"/>
      <c r="H4920" s="290"/>
      <c r="I4920" s="74" t="str">
        <f t="shared" si="114"/>
        <v>11900</v>
      </c>
      <c r="J4920" s="218"/>
      <c r="K4920" s="218"/>
      <c r="L4920" s="218"/>
      <c r="M4920" s="218"/>
      <c r="N4920" s="218"/>
      <c r="O4920" s="218"/>
      <c r="P4920" s="218"/>
      <c r="Q4920" s="218"/>
    </row>
    <row r="4921" spans="2:17" x14ac:dyDescent="0.25">
      <c r="B4921" s="76"/>
      <c r="C4921" s="77"/>
      <c r="D4921" s="231"/>
      <c r="E4921" s="35"/>
      <c r="F4921" s="225"/>
      <c r="G4921" s="79"/>
      <c r="H4921" s="290"/>
      <c r="I4921" s="74" t="str">
        <f t="shared" si="114"/>
        <v>11900</v>
      </c>
      <c r="J4921" s="218"/>
      <c r="K4921" s="218"/>
      <c r="L4921" s="218"/>
      <c r="M4921" s="218"/>
      <c r="N4921" s="218"/>
      <c r="O4921" s="218"/>
      <c r="P4921" s="218"/>
      <c r="Q4921" s="218"/>
    </row>
    <row r="4922" spans="2:17" x14ac:dyDescent="0.25">
      <c r="B4922" s="76"/>
      <c r="C4922" s="77"/>
      <c r="D4922" s="231"/>
      <c r="E4922" s="35"/>
      <c r="F4922" s="225"/>
      <c r="G4922" s="79"/>
      <c r="H4922" s="290"/>
      <c r="I4922" s="74" t="str">
        <f t="shared" si="114"/>
        <v>11900</v>
      </c>
      <c r="J4922" s="218"/>
      <c r="K4922" s="218"/>
      <c r="L4922" s="218"/>
      <c r="M4922" s="218"/>
      <c r="N4922" s="218"/>
      <c r="O4922" s="218"/>
      <c r="P4922" s="218"/>
      <c r="Q4922" s="218"/>
    </row>
    <row r="4923" spans="2:17" x14ac:dyDescent="0.25">
      <c r="B4923" s="76"/>
      <c r="C4923" s="77"/>
      <c r="D4923" s="231"/>
      <c r="E4923" s="35"/>
      <c r="F4923" s="225"/>
      <c r="G4923" s="79"/>
      <c r="H4923" s="290"/>
      <c r="I4923" s="74" t="str">
        <f t="shared" si="114"/>
        <v>11900</v>
      </c>
      <c r="J4923" s="218"/>
      <c r="K4923" s="218"/>
      <c r="L4923" s="218"/>
      <c r="M4923" s="218"/>
      <c r="N4923" s="218"/>
      <c r="O4923" s="218"/>
      <c r="P4923" s="218"/>
      <c r="Q4923" s="218"/>
    </row>
    <row r="4924" spans="2:17" x14ac:dyDescent="0.25">
      <c r="B4924" s="76"/>
      <c r="C4924" s="77"/>
      <c r="D4924" s="231"/>
      <c r="E4924" s="35"/>
      <c r="F4924" s="225"/>
      <c r="G4924" s="79"/>
      <c r="H4924" s="290"/>
      <c r="I4924" s="74" t="str">
        <f t="shared" si="114"/>
        <v>11900</v>
      </c>
      <c r="J4924" s="218"/>
      <c r="K4924" s="218"/>
      <c r="L4924" s="218"/>
      <c r="M4924" s="218"/>
      <c r="N4924" s="218"/>
      <c r="O4924" s="218"/>
      <c r="P4924" s="218"/>
      <c r="Q4924" s="218"/>
    </row>
    <row r="4925" spans="2:17" x14ac:dyDescent="0.25">
      <c r="B4925" s="76"/>
      <c r="C4925" s="77"/>
      <c r="D4925" s="231"/>
      <c r="E4925" s="35"/>
      <c r="F4925" s="225"/>
      <c r="G4925" s="79"/>
      <c r="H4925" s="290"/>
      <c r="I4925" s="74" t="str">
        <f t="shared" si="114"/>
        <v>11900</v>
      </c>
      <c r="J4925" s="218"/>
      <c r="K4925" s="218"/>
      <c r="L4925" s="218"/>
      <c r="M4925" s="218"/>
      <c r="N4925" s="218"/>
      <c r="O4925" s="218"/>
      <c r="P4925" s="218"/>
      <c r="Q4925" s="218"/>
    </row>
    <row r="4926" spans="2:17" x14ac:dyDescent="0.25">
      <c r="B4926" s="76"/>
      <c r="C4926" s="77"/>
      <c r="D4926" s="231"/>
      <c r="E4926" s="35"/>
      <c r="F4926" s="225"/>
      <c r="G4926" s="79"/>
      <c r="H4926" s="290"/>
      <c r="I4926" s="74" t="str">
        <f t="shared" si="114"/>
        <v>11900</v>
      </c>
      <c r="J4926" s="218"/>
      <c r="K4926" s="218"/>
      <c r="L4926" s="218"/>
      <c r="M4926" s="218"/>
      <c r="N4926" s="218"/>
      <c r="O4926" s="218"/>
      <c r="P4926" s="218"/>
      <c r="Q4926" s="218"/>
    </row>
    <row r="4927" spans="2:17" x14ac:dyDescent="0.25">
      <c r="B4927" s="76"/>
      <c r="C4927" s="77"/>
      <c r="D4927" s="231"/>
      <c r="E4927" s="35"/>
      <c r="F4927" s="225"/>
      <c r="G4927" s="79"/>
      <c r="H4927" s="290"/>
      <c r="I4927" s="74" t="str">
        <f t="shared" si="114"/>
        <v>11900</v>
      </c>
      <c r="J4927" s="218"/>
      <c r="K4927" s="218"/>
      <c r="L4927" s="218"/>
      <c r="M4927" s="218"/>
      <c r="N4927" s="218"/>
      <c r="O4927" s="218"/>
      <c r="P4927" s="218"/>
      <c r="Q4927" s="218"/>
    </row>
    <row r="4928" spans="2:17" x14ac:dyDescent="0.25">
      <c r="B4928" s="76"/>
      <c r="C4928" s="77"/>
      <c r="D4928" s="231"/>
      <c r="E4928" s="35"/>
      <c r="F4928" s="225"/>
      <c r="G4928" s="79"/>
      <c r="H4928" s="290"/>
      <c r="I4928" s="74" t="str">
        <f t="shared" si="114"/>
        <v>11900</v>
      </c>
      <c r="J4928" s="218"/>
      <c r="K4928" s="218"/>
      <c r="L4928" s="218"/>
      <c r="M4928" s="218"/>
      <c r="N4928" s="218"/>
      <c r="O4928" s="218"/>
      <c r="P4928" s="218"/>
      <c r="Q4928" s="218"/>
    </row>
    <row r="4929" spans="2:17" x14ac:dyDescent="0.25">
      <c r="B4929" s="76"/>
      <c r="C4929" s="77"/>
      <c r="D4929" s="231"/>
      <c r="E4929" s="35"/>
      <c r="F4929" s="225"/>
      <c r="G4929" s="79"/>
      <c r="H4929" s="290"/>
      <c r="I4929" s="74" t="str">
        <f t="shared" si="114"/>
        <v>11900</v>
      </c>
      <c r="J4929" s="218"/>
      <c r="K4929" s="218"/>
      <c r="L4929" s="218"/>
      <c r="M4929" s="218"/>
      <c r="N4929" s="218"/>
      <c r="O4929" s="218"/>
      <c r="P4929" s="218"/>
      <c r="Q4929" s="218"/>
    </row>
    <row r="4930" spans="2:17" x14ac:dyDescent="0.25">
      <c r="B4930" s="76"/>
      <c r="C4930" s="77"/>
      <c r="D4930" s="231"/>
      <c r="E4930" s="35"/>
      <c r="F4930" s="225"/>
      <c r="G4930" s="79"/>
      <c r="H4930" s="290"/>
      <c r="I4930" s="74" t="str">
        <f t="shared" si="114"/>
        <v>11900</v>
      </c>
      <c r="J4930" s="218"/>
      <c r="K4930" s="218"/>
      <c r="L4930" s="218"/>
      <c r="M4930" s="218"/>
      <c r="N4930" s="218"/>
      <c r="O4930" s="218"/>
      <c r="P4930" s="218"/>
      <c r="Q4930" s="218"/>
    </row>
    <row r="4931" spans="2:17" x14ac:dyDescent="0.25">
      <c r="B4931" s="76"/>
      <c r="C4931" s="77"/>
      <c r="D4931" s="231"/>
      <c r="E4931" s="35"/>
      <c r="F4931" s="225"/>
      <c r="G4931" s="79"/>
      <c r="H4931" s="290"/>
      <c r="I4931" s="74" t="str">
        <f t="shared" si="114"/>
        <v>11900</v>
      </c>
      <c r="J4931" s="218"/>
      <c r="K4931" s="218"/>
      <c r="L4931" s="218"/>
      <c r="M4931" s="218"/>
      <c r="N4931" s="218"/>
      <c r="O4931" s="218"/>
      <c r="P4931" s="218"/>
      <c r="Q4931" s="218"/>
    </row>
    <row r="4932" spans="2:17" x14ac:dyDescent="0.25">
      <c r="B4932" s="76"/>
      <c r="C4932" s="77"/>
      <c r="D4932" s="231"/>
      <c r="E4932" s="35"/>
      <c r="F4932" s="225"/>
      <c r="G4932" s="79"/>
      <c r="H4932" s="290"/>
      <c r="I4932" s="74" t="str">
        <f t="shared" si="114"/>
        <v>11900</v>
      </c>
      <c r="J4932" s="218"/>
      <c r="K4932" s="218"/>
      <c r="L4932" s="218"/>
      <c r="M4932" s="218"/>
      <c r="N4932" s="218"/>
      <c r="O4932" s="218"/>
      <c r="P4932" s="218"/>
      <c r="Q4932" s="218"/>
    </row>
    <row r="4933" spans="2:17" x14ac:dyDescent="0.25">
      <c r="B4933" s="76"/>
      <c r="C4933" s="77"/>
      <c r="D4933" s="231"/>
      <c r="E4933" s="35"/>
      <c r="F4933" s="225"/>
      <c r="G4933" s="79"/>
      <c r="H4933" s="290"/>
      <c r="I4933" s="74" t="str">
        <f t="shared" si="114"/>
        <v>11900</v>
      </c>
      <c r="J4933" s="218"/>
      <c r="K4933" s="218"/>
      <c r="L4933" s="218"/>
      <c r="M4933" s="218"/>
      <c r="N4933" s="218"/>
      <c r="O4933" s="218"/>
      <c r="P4933" s="218"/>
      <c r="Q4933" s="218"/>
    </row>
    <row r="4934" spans="2:17" x14ac:dyDescent="0.25">
      <c r="B4934" s="76"/>
      <c r="C4934" s="77"/>
      <c r="D4934" s="231"/>
      <c r="E4934" s="35"/>
      <c r="F4934" s="225"/>
      <c r="G4934" s="79"/>
      <c r="H4934" s="290"/>
      <c r="I4934" s="74" t="str">
        <f t="shared" si="114"/>
        <v>11900</v>
      </c>
      <c r="J4934" s="218"/>
      <c r="K4934" s="218"/>
      <c r="L4934" s="218"/>
      <c r="M4934" s="218"/>
      <c r="N4934" s="218"/>
      <c r="O4934" s="218"/>
      <c r="P4934" s="218"/>
      <c r="Q4934" s="218"/>
    </row>
    <row r="4935" spans="2:17" x14ac:dyDescent="0.25">
      <c r="B4935" s="76"/>
      <c r="C4935" s="77"/>
      <c r="D4935" s="231"/>
      <c r="E4935" s="35"/>
      <c r="F4935" s="225"/>
      <c r="G4935" s="79"/>
      <c r="H4935" s="290"/>
      <c r="I4935" s="74" t="str">
        <f t="shared" si="114"/>
        <v>11900</v>
      </c>
      <c r="J4935" s="218"/>
      <c r="K4935" s="218"/>
      <c r="L4935" s="218"/>
      <c r="M4935" s="218"/>
      <c r="N4935" s="218"/>
      <c r="O4935" s="218"/>
      <c r="P4935" s="218"/>
      <c r="Q4935" s="218"/>
    </row>
    <row r="4936" spans="2:17" x14ac:dyDescent="0.25">
      <c r="B4936" s="76"/>
      <c r="C4936" s="77"/>
      <c r="D4936" s="231"/>
      <c r="E4936" s="35"/>
      <c r="F4936" s="225"/>
      <c r="G4936" s="79"/>
      <c r="H4936" s="290"/>
      <c r="I4936" s="74" t="str">
        <f t="shared" si="114"/>
        <v>11900</v>
      </c>
      <c r="J4936" s="218"/>
      <c r="K4936" s="218"/>
      <c r="L4936" s="218"/>
      <c r="M4936" s="218"/>
      <c r="N4936" s="218"/>
      <c r="O4936" s="218"/>
      <c r="P4936" s="218"/>
      <c r="Q4936" s="218"/>
    </row>
    <row r="4937" spans="2:17" x14ac:dyDescent="0.25">
      <c r="B4937" s="76"/>
      <c r="C4937" s="77"/>
      <c r="D4937" s="231"/>
      <c r="E4937" s="35"/>
      <c r="F4937" s="225"/>
      <c r="G4937" s="79"/>
      <c r="H4937" s="290"/>
      <c r="I4937" s="74" t="str">
        <f t="shared" si="114"/>
        <v>11900</v>
      </c>
      <c r="J4937" s="218"/>
      <c r="K4937" s="218"/>
      <c r="L4937" s="218"/>
      <c r="M4937" s="218"/>
      <c r="N4937" s="218"/>
      <c r="O4937" s="218"/>
      <c r="P4937" s="218"/>
      <c r="Q4937" s="218"/>
    </row>
    <row r="4938" spans="2:17" x14ac:dyDescent="0.25">
      <c r="B4938" s="76"/>
      <c r="C4938" s="77"/>
      <c r="D4938" s="231"/>
      <c r="E4938" s="35"/>
      <c r="F4938" s="225"/>
      <c r="G4938" s="79"/>
      <c r="H4938" s="290"/>
      <c r="I4938" s="74" t="str">
        <f t="shared" si="114"/>
        <v>11900</v>
      </c>
      <c r="J4938" s="218"/>
      <c r="K4938" s="218"/>
      <c r="L4938" s="218"/>
      <c r="M4938" s="218"/>
      <c r="N4938" s="218"/>
      <c r="O4938" s="218"/>
      <c r="P4938" s="218"/>
      <c r="Q4938" s="218"/>
    </row>
    <row r="4939" spans="2:17" x14ac:dyDescent="0.25">
      <c r="B4939" s="76"/>
      <c r="C4939" s="77"/>
      <c r="D4939" s="231"/>
      <c r="E4939" s="35"/>
      <c r="F4939" s="225"/>
      <c r="G4939" s="79"/>
      <c r="H4939" s="290"/>
      <c r="I4939" s="74" t="str">
        <f t="shared" si="114"/>
        <v>11900</v>
      </c>
      <c r="J4939" s="218"/>
      <c r="K4939" s="218"/>
      <c r="L4939" s="218"/>
      <c r="M4939" s="218"/>
      <c r="N4939" s="218"/>
      <c r="O4939" s="218"/>
      <c r="P4939" s="218"/>
      <c r="Q4939" s="218"/>
    </row>
    <row r="4940" spans="2:17" x14ac:dyDescent="0.25">
      <c r="B4940" s="76"/>
      <c r="C4940" s="77"/>
      <c r="D4940" s="231"/>
      <c r="E4940" s="35"/>
      <c r="F4940" s="225"/>
      <c r="G4940" s="79"/>
      <c r="H4940" s="290"/>
      <c r="I4940" s="74" t="str">
        <f t="shared" si="114"/>
        <v>11900</v>
      </c>
      <c r="J4940" s="218"/>
      <c r="K4940" s="218"/>
      <c r="L4940" s="218"/>
      <c r="M4940" s="218"/>
      <c r="N4940" s="218"/>
      <c r="O4940" s="218"/>
      <c r="P4940" s="218"/>
      <c r="Q4940" s="218"/>
    </row>
    <row r="4941" spans="2:17" x14ac:dyDescent="0.25">
      <c r="B4941" s="76"/>
      <c r="C4941" s="77"/>
      <c r="D4941" s="231"/>
      <c r="E4941" s="35"/>
      <c r="F4941" s="225"/>
      <c r="G4941" s="79"/>
      <c r="H4941" s="290"/>
      <c r="I4941" s="74" t="str">
        <f t="shared" si="114"/>
        <v>11900</v>
      </c>
      <c r="J4941" s="218"/>
      <c r="K4941" s="218"/>
      <c r="L4941" s="218"/>
      <c r="M4941" s="218"/>
      <c r="N4941" s="218"/>
      <c r="O4941" s="218"/>
      <c r="P4941" s="218"/>
      <c r="Q4941" s="218"/>
    </row>
    <row r="4942" spans="2:17" x14ac:dyDescent="0.25">
      <c r="B4942" s="76"/>
      <c r="C4942" s="77"/>
      <c r="D4942" s="231"/>
      <c r="E4942" s="35"/>
      <c r="F4942" s="225"/>
      <c r="G4942" s="79"/>
      <c r="H4942" s="290"/>
      <c r="I4942" s="74" t="str">
        <f t="shared" si="114"/>
        <v>11900</v>
      </c>
      <c r="J4942" s="218"/>
      <c r="K4942" s="218"/>
      <c r="L4942" s="218"/>
      <c r="M4942" s="218"/>
      <c r="N4942" s="218"/>
      <c r="O4942" s="218"/>
      <c r="P4942" s="218"/>
      <c r="Q4942" s="218"/>
    </row>
    <row r="4943" spans="2:17" x14ac:dyDescent="0.25">
      <c r="B4943" s="76"/>
      <c r="C4943" s="77"/>
      <c r="D4943" s="231"/>
      <c r="E4943" s="35"/>
      <c r="F4943" s="225"/>
      <c r="G4943" s="79"/>
      <c r="H4943" s="290"/>
      <c r="I4943" s="74" t="str">
        <f t="shared" ref="I4943:I5000" si="115">MONTH(D4943)&amp;YEAR(D4943)&amp;G4943</f>
        <v>11900</v>
      </c>
      <c r="J4943" s="218"/>
      <c r="K4943" s="218"/>
      <c r="L4943" s="218"/>
      <c r="M4943" s="218"/>
      <c r="N4943" s="218"/>
      <c r="O4943" s="218"/>
      <c r="P4943" s="218"/>
      <c r="Q4943" s="218"/>
    </row>
    <row r="4944" spans="2:17" x14ac:dyDescent="0.25">
      <c r="B4944" s="76"/>
      <c r="C4944" s="77"/>
      <c r="D4944" s="231"/>
      <c r="E4944" s="35"/>
      <c r="F4944" s="225"/>
      <c r="G4944" s="79"/>
      <c r="H4944" s="290"/>
      <c r="I4944" s="74" t="str">
        <f t="shared" si="115"/>
        <v>11900</v>
      </c>
      <c r="J4944" s="218"/>
      <c r="K4944" s="218"/>
      <c r="L4944" s="218"/>
      <c r="M4944" s="218"/>
      <c r="N4944" s="218"/>
      <c r="O4944" s="218"/>
      <c r="P4944" s="218"/>
      <c r="Q4944" s="218"/>
    </row>
    <row r="4945" spans="2:17" x14ac:dyDescent="0.25">
      <c r="B4945" s="76"/>
      <c r="C4945" s="77"/>
      <c r="D4945" s="231"/>
      <c r="E4945" s="35"/>
      <c r="F4945" s="225"/>
      <c r="G4945" s="79"/>
      <c r="H4945" s="290"/>
      <c r="I4945" s="74" t="str">
        <f t="shared" si="115"/>
        <v>11900</v>
      </c>
      <c r="J4945" s="218"/>
      <c r="K4945" s="218"/>
      <c r="L4945" s="218"/>
      <c r="M4945" s="218"/>
      <c r="N4945" s="218"/>
      <c r="O4945" s="218"/>
      <c r="P4945" s="218"/>
      <c r="Q4945" s="218"/>
    </row>
    <row r="4946" spans="2:17" x14ac:dyDescent="0.25">
      <c r="B4946" s="76"/>
      <c r="C4946" s="77"/>
      <c r="D4946" s="231"/>
      <c r="E4946" s="35"/>
      <c r="F4946" s="225"/>
      <c r="G4946" s="79"/>
      <c r="H4946" s="290"/>
      <c r="I4946" s="74" t="str">
        <f t="shared" si="115"/>
        <v>11900</v>
      </c>
      <c r="J4946" s="218"/>
      <c r="K4946" s="218"/>
      <c r="L4946" s="218"/>
      <c r="M4946" s="218"/>
      <c r="N4946" s="218"/>
      <c r="O4946" s="218"/>
      <c r="P4946" s="218"/>
      <c r="Q4946" s="218"/>
    </row>
    <row r="4947" spans="2:17" x14ac:dyDescent="0.25">
      <c r="B4947" s="76"/>
      <c r="C4947" s="77"/>
      <c r="D4947" s="231"/>
      <c r="E4947" s="35"/>
      <c r="F4947" s="225"/>
      <c r="G4947" s="79"/>
      <c r="H4947" s="290"/>
      <c r="I4947" s="74" t="str">
        <f t="shared" si="115"/>
        <v>11900</v>
      </c>
      <c r="J4947" s="218"/>
      <c r="K4947" s="218"/>
      <c r="L4947" s="218"/>
      <c r="M4947" s="218"/>
      <c r="N4947" s="218"/>
      <c r="O4947" s="218"/>
      <c r="P4947" s="218"/>
      <c r="Q4947" s="218"/>
    </row>
    <row r="4948" spans="2:17" x14ac:dyDescent="0.25">
      <c r="B4948" s="76"/>
      <c r="C4948" s="77"/>
      <c r="D4948" s="231"/>
      <c r="E4948" s="35"/>
      <c r="F4948" s="225"/>
      <c r="G4948" s="79"/>
      <c r="H4948" s="290"/>
      <c r="I4948" s="74" t="str">
        <f t="shared" si="115"/>
        <v>11900</v>
      </c>
      <c r="J4948" s="218"/>
      <c r="K4948" s="218"/>
      <c r="L4948" s="218"/>
      <c r="M4948" s="218"/>
      <c r="N4948" s="218"/>
      <c r="O4948" s="218"/>
      <c r="P4948" s="218"/>
      <c r="Q4948" s="218"/>
    </row>
    <row r="4949" spans="2:17" x14ac:dyDescent="0.25">
      <c r="B4949" s="76"/>
      <c r="C4949" s="77"/>
      <c r="D4949" s="231"/>
      <c r="E4949" s="35"/>
      <c r="F4949" s="225"/>
      <c r="G4949" s="79"/>
      <c r="H4949" s="290"/>
      <c r="I4949" s="74" t="str">
        <f t="shared" si="115"/>
        <v>11900</v>
      </c>
      <c r="J4949" s="218"/>
      <c r="K4949" s="218"/>
      <c r="L4949" s="218"/>
      <c r="M4949" s="218"/>
      <c r="N4949" s="218"/>
      <c r="O4949" s="218"/>
      <c r="P4949" s="218"/>
      <c r="Q4949" s="218"/>
    </row>
    <row r="4950" spans="2:17" x14ac:dyDescent="0.25">
      <c r="B4950" s="76"/>
      <c r="C4950" s="77"/>
      <c r="D4950" s="231"/>
      <c r="E4950" s="35"/>
      <c r="F4950" s="225"/>
      <c r="G4950" s="79"/>
      <c r="H4950" s="290"/>
      <c r="I4950" s="74" t="str">
        <f t="shared" si="115"/>
        <v>11900</v>
      </c>
      <c r="J4950" s="218"/>
      <c r="K4950" s="218"/>
      <c r="L4950" s="218"/>
      <c r="M4950" s="218"/>
      <c r="N4950" s="218"/>
      <c r="O4950" s="218"/>
      <c r="P4950" s="218"/>
      <c r="Q4950" s="218"/>
    </row>
    <row r="4951" spans="2:17" x14ac:dyDescent="0.25">
      <c r="B4951" s="76"/>
      <c r="C4951" s="77"/>
      <c r="D4951" s="231"/>
      <c r="E4951" s="35"/>
      <c r="F4951" s="225"/>
      <c r="G4951" s="79"/>
      <c r="H4951" s="290"/>
      <c r="I4951" s="74" t="str">
        <f t="shared" si="115"/>
        <v>11900</v>
      </c>
      <c r="J4951" s="218"/>
      <c r="K4951" s="218"/>
      <c r="L4951" s="218"/>
      <c r="M4951" s="218"/>
      <c r="N4951" s="218"/>
      <c r="O4951" s="218"/>
      <c r="P4951" s="218"/>
      <c r="Q4951" s="218"/>
    </row>
    <row r="4952" spans="2:17" x14ac:dyDescent="0.25">
      <c r="B4952" s="76"/>
      <c r="C4952" s="77"/>
      <c r="D4952" s="231"/>
      <c r="E4952" s="35"/>
      <c r="F4952" s="225"/>
      <c r="G4952" s="79"/>
      <c r="H4952" s="290"/>
      <c r="I4952" s="74" t="str">
        <f t="shared" si="115"/>
        <v>11900</v>
      </c>
      <c r="J4952" s="218"/>
      <c r="K4952" s="218"/>
      <c r="L4952" s="218"/>
      <c r="M4952" s="218"/>
      <c r="N4952" s="218"/>
      <c r="O4952" s="218"/>
      <c r="P4952" s="218"/>
      <c r="Q4952" s="218"/>
    </row>
    <row r="4953" spans="2:17" x14ac:dyDescent="0.25">
      <c r="B4953" s="76"/>
      <c r="C4953" s="77"/>
      <c r="D4953" s="231"/>
      <c r="E4953" s="35"/>
      <c r="F4953" s="225"/>
      <c r="G4953" s="79"/>
      <c r="H4953" s="290"/>
      <c r="I4953" s="74" t="str">
        <f t="shared" si="115"/>
        <v>11900</v>
      </c>
      <c r="J4953" s="218"/>
      <c r="K4953" s="218"/>
      <c r="L4953" s="218"/>
      <c r="M4953" s="218"/>
      <c r="N4953" s="218"/>
      <c r="O4953" s="218"/>
      <c r="P4953" s="218"/>
      <c r="Q4953" s="218"/>
    </row>
    <row r="4954" spans="2:17" x14ac:dyDescent="0.25">
      <c r="B4954" s="76"/>
      <c r="C4954" s="77"/>
      <c r="D4954" s="231"/>
      <c r="E4954" s="35"/>
      <c r="F4954" s="225"/>
      <c r="G4954" s="79"/>
      <c r="H4954" s="290"/>
      <c r="I4954" s="74" t="str">
        <f t="shared" si="115"/>
        <v>11900</v>
      </c>
      <c r="J4954" s="218"/>
      <c r="K4954" s="218"/>
      <c r="L4954" s="218"/>
      <c r="M4954" s="218"/>
      <c r="N4954" s="218"/>
      <c r="O4954" s="218"/>
      <c r="P4954" s="218"/>
      <c r="Q4954" s="218"/>
    </row>
    <row r="4955" spans="2:17" x14ac:dyDescent="0.25">
      <c r="B4955" s="76"/>
      <c r="C4955" s="77"/>
      <c r="D4955" s="231"/>
      <c r="E4955" s="35"/>
      <c r="F4955" s="225"/>
      <c r="G4955" s="79"/>
      <c r="H4955" s="290"/>
      <c r="I4955" s="74" t="str">
        <f t="shared" si="115"/>
        <v>11900</v>
      </c>
      <c r="J4955" s="218"/>
      <c r="K4955" s="218"/>
      <c r="L4955" s="218"/>
      <c r="M4955" s="218"/>
      <c r="N4955" s="218"/>
      <c r="O4955" s="218"/>
      <c r="P4955" s="218"/>
      <c r="Q4955" s="218"/>
    </row>
    <row r="4956" spans="2:17" x14ac:dyDescent="0.25">
      <c r="B4956" s="76"/>
      <c r="C4956" s="77"/>
      <c r="D4956" s="231"/>
      <c r="E4956" s="35"/>
      <c r="F4956" s="225"/>
      <c r="G4956" s="79"/>
      <c r="H4956" s="290"/>
      <c r="I4956" s="74" t="str">
        <f t="shared" si="115"/>
        <v>11900</v>
      </c>
      <c r="J4956" s="218"/>
      <c r="K4956" s="218"/>
      <c r="L4956" s="218"/>
      <c r="M4956" s="218"/>
      <c r="N4956" s="218"/>
      <c r="O4956" s="218"/>
      <c r="P4956" s="218"/>
      <c r="Q4956" s="218"/>
    </row>
    <row r="4957" spans="2:17" x14ac:dyDescent="0.25">
      <c r="B4957" s="76"/>
      <c r="C4957" s="77"/>
      <c r="D4957" s="231"/>
      <c r="E4957" s="35"/>
      <c r="F4957" s="225"/>
      <c r="G4957" s="79"/>
      <c r="H4957" s="290"/>
      <c r="I4957" s="74" t="str">
        <f t="shared" si="115"/>
        <v>11900</v>
      </c>
      <c r="J4957" s="218"/>
      <c r="K4957" s="218"/>
      <c r="L4957" s="218"/>
      <c r="M4957" s="218"/>
      <c r="N4957" s="218"/>
      <c r="O4957" s="218"/>
      <c r="P4957" s="218"/>
      <c r="Q4957" s="218"/>
    </row>
    <row r="4958" spans="2:17" x14ac:dyDescent="0.25">
      <c r="B4958" s="76"/>
      <c r="C4958" s="77"/>
      <c r="D4958" s="231"/>
      <c r="E4958" s="35"/>
      <c r="F4958" s="225"/>
      <c r="G4958" s="79"/>
      <c r="H4958" s="290"/>
      <c r="I4958" s="74" t="str">
        <f t="shared" si="115"/>
        <v>11900</v>
      </c>
      <c r="J4958" s="218"/>
      <c r="K4958" s="218"/>
      <c r="L4958" s="218"/>
      <c r="M4958" s="218"/>
      <c r="N4958" s="218"/>
      <c r="O4958" s="218"/>
      <c r="P4958" s="218"/>
      <c r="Q4958" s="218"/>
    </row>
    <row r="4959" spans="2:17" x14ac:dyDescent="0.25">
      <c r="B4959" s="76"/>
      <c r="C4959" s="77"/>
      <c r="D4959" s="231"/>
      <c r="E4959" s="35"/>
      <c r="F4959" s="225"/>
      <c r="G4959" s="79"/>
      <c r="H4959" s="290"/>
      <c r="I4959" s="74" t="str">
        <f t="shared" si="115"/>
        <v>11900</v>
      </c>
      <c r="J4959" s="218"/>
      <c r="K4959" s="218"/>
      <c r="L4959" s="218"/>
      <c r="M4959" s="218"/>
      <c r="N4959" s="218"/>
      <c r="O4959" s="218"/>
      <c r="P4959" s="218"/>
      <c r="Q4959" s="218"/>
    </row>
    <row r="4960" spans="2:17" x14ac:dyDescent="0.25">
      <c r="B4960" s="76"/>
      <c r="C4960" s="77"/>
      <c r="D4960" s="231"/>
      <c r="E4960" s="35"/>
      <c r="F4960" s="225"/>
      <c r="G4960" s="79"/>
      <c r="H4960" s="290"/>
      <c r="I4960" s="74" t="str">
        <f t="shared" si="115"/>
        <v>11900</v>
      </c>
      <c r="J4960" s="218"/>
      <c r="K4960" s="218"/>
      <c r="L4960" s="218"/>
      <c r="M4960" s="218"/>
      <c r="N4960" s="218"/>
      <c r="O4960" s="218"/>
      <c r="P4960" s="218"/>
      <c r="Q4960" s="218"/>
    </row>
    <row r="4961" spans="2:17" x14ac:dyDescent="0.25">
      <c r="B4961" s="76"/>
      <c r="C4961" s="77"/>
      <c r="D4961" s="231"/>
      <c r="E4961" s="35"/>
      <c r="F4961" s="225"/>
      <c r="G4961" s="79"/>
      <c r="H4961" s="290"/>
      <c r="I4961" s="74" t="str">
        <f t="shared" si="115"/>
        <v>11900</v>
      </c>
      <c r="J4961" s="218"/>
      <c r="K4961" s="218"/>
      <c r="L4961" s="218"/>
      <c r="M4961" s="218"/>
      <c r="N4961" s="218"/>
      <c r="O4961" s="218"/>
      <c r="P4961" s="218"/>
      <c r="Q4961" s="218"/>
    </row>
    <row r="4962" spans="2:17" x14ac:dyDescent="0.25">
      <c r="B4962" s="76"/>
      <c r="C4962" s="77"/>
      <c r="D4962" s="231"/>
      <c r="E4962" s="35"/>
      <c r="F4962" s="225"/>
      <c r="G4962" s="79"/>
      <c r="H4962" s="290"/>
      <c r="I4962" s="74" t="str">
        <f t="shared" si="115"/>
        <v>11900</v>
      </c>
      <c r="J4962" s="218"/>
      <c r="K4962" s="218"/>
      <c r="L4962" s="218"/>
      <c r="M4962" s="218"/>
      <c r="N4962" s="218"/>
      <c r="O4962" s="218"/>
      <c r="P4962" s="218"/>
      <c r="Q4962" s="218"/>
    </row>
    <row r="4963" spans="2:17" x14ac:dyDescent="0.25">
      <c r="B4963" s="76"/>
      <c r="C4963" s="77"/>
      <c r="D4963" s="231"/>
      <c r="E4963" s="35"/>
      <c r="F4963" s="225"/>
      <c r="G4963" s="79"/>
      <c r="H4963" s="290"/>
      <c r="I4963" s="74" t="str">
        <f t="shared" si="115"/>
        <v>11900</v>
      </c>
      <c r="J4963" s="218"/>
      <c r="K4963" s="218"/>
      <c r="L4963" s="218"/>
      <c r="M4963" s="218"/>
      <c r="N4963" s="218"/>
      <c r="O4963" s="218"/>
      <c r="P4963" s="218"/>
      <c r="Q4963" s="218"/>
    </row>
    <row r="4964" spans="2:17" x14ac:dyDescent="0.25">
      <c r="B4964" s="76"/>
      <c r="C4964" s="77"/>
      <c r="D4964" s="231"/>
      <c r="E4964" s="35"/>
      <c r="F4964" s="225"/>
      <c r="G4964" s="79"/>
      <c r="H4964" s="290"/>
      <c r="I4964" s="74" t="str">
        <f t="shared" si="115"/>
        <v>11900</v>
      </c>
      <c r="J4964" s="218"/>
      <c r="K4964" s="218"/>
      <c r="L4964" s="218"/>
      <c r="M4964" s="218"/>
      <c r="N4964" s="218"/>
      <c r="O4964" s="218"/>
      <c r="P4964" s="218"/>
      <c r="Q4964" s="218"/>
    </row>
    <row r="4965" spans="2:17" x14ac:dyDescent="0.25">
      <c r="B4965" s="76"/>
      <c r="C4965" s="77"/>
      <c r="D4965" s="231"/>
      <c r="E4965" s="35"/>
      <c r="F4965" s="225"/>
      <c r="G4965" s="79"/>
      <c r="H4965" s="290"/>
      <c r="I4965" s="74" t="str">
        <f t="shared" si="115"/>
        <v>11900</v>
      </c>
      <c r="J4965" s="218"/>
      <c r="K4965" s="218"/>
      <c r="L4965" s="218"/>
      <c r="M4965" s="218"/>
      <c r="N4965" s="218"/>
      <c r="O4965" s="218"/>
      <c r="P4965" s="218"/>
      <c r="Q4965" s="218"/>
    </row>
    <row r="4966" spans="2:17" x14ac:dyDescent="0.25">
      <c r="B4966" s="76"/>
      <c r="C4966" s="77"/>
      <c r="D4966" s="231"/>
      <c r="E4966" s="35"/>
      <c r="F4966" s="225"/>
      <c r="G4966" s="79"/>
      <c r="H4966" s="290"/>
      <c r="I4966" s="74" t="str">
        <f t="shared" si="115"/>
        <v>11900</v>
      </c>
      <c r="J4966" s="218"/>
      <c r="K4966" s="218"/>
      <c r="L4966" s="218"/>
      <c r="M4966" s="218"/>
      <c r="N4966" s="218"/>
      <c r="O4966" s="218"/>
      <c r="P4966" s="218"/>
      <c r="Q4966" s="218"/>
    </row>
    <row r="4967" spans="2:17" x14ac:dyDescent="0.25">
      <c r="B4967" s="76"/>
      <c r="C4967" s="77"/>
      <c r="D4967" s="231"/>
      <c r="E4967" s="35"/>
      <c r="F4967" s="225"/>
      <c r="G4967" s="79"/>
      <c r="H4967" s="290"/>
      <c r="I4967" s="74" t="str">
        <f t="shared" si="115"/>
        <v>11900</v>
      </c>
      <c r="J4967" s="218"/>
      <c r="K4967" s="218"/>
      <c r="L4967" s="218"/>
      <c r="M4967" s="218"/>
      <c r="N4967" s="218"/>
      <c r="O4967" s="218"/>
      <c r="P4967" s="218"/>
      <c r="Q4967" s="218"/>
    </row>
    <row r="4968" spans="2:17" x14ac:dyDescent="0.25">
      <c r="B4968" s="76"/>
      <c r="C4968" s="77"/>
      <c r="D4968" s="231"/>
      <c r="E4968" s="35"/>
      <c r="F4968" s="225"/>
      <c r="G4968" s="79"/>
      <c r="H4968" s="290"/>
      <c r="I4968" s="74" t="str">
        <f t="shared" si="115"/>
        <v>11900</v>
      </c>
      <c r="J4968" s="218"/>
      <c r="K4968" s="218"/>
      <c r="L4968" s="218"/>
      <c r="M4968" s="218"/>
      <c r="N4968" s="218"/>
      <c r="O4968" s="218"/>
      <c r="P4968" s="218"/>
      <c r="Q4968" s="218"/>
    </row>
    <row r="4969" spans="2:17" x14ac:dyDescent="0.25">
      <c r="B4969" s="76"/>
      <c r="C4969" s="77"/>
      <c r="D4969" s="231"/>
      <c r="E4969" s="35"/>
      <c r="F4969" s="225"/>
      <c r="G4969" s="79"/>
      <c r="H4969" s="290"/>
      <c r="I4969" s="74" t="str">
        <f t="shared" si="115"/>
        <v>11900</v>
      </c>
      <c r="J4969" s="218"/>
      <c r="K4969" s="218"/>
      <c r="L4969" s="218"/>
      <c r="M4969" s="218"/>
      <c r="N4969" s="218"/>
      <c r="O4969" s="218"/>
      <c r="P4969" s="218"/>
      <c r="Q4969" s="218"/>
    </row>
    <row r="4970" spans="2:17" x14ac:dyDescent="0.25">
      <c r="B4970" s="76"/>
      <c r="C4970" s="77"/>
      <c r="D4970" s="231"/>
      <c r="E4970" s="35"/>
      <c r="F4970" s="225"/>
      <c r="G4970" s="79"/>
      <c r="H4970" s="290"/>
      <c r="I4970" s="74" t="str">
        <f t="shared" si="115"/>
        <v>11900</v>
      </c>
      <c r="J4970" s="218"/>
      <c r="K4970" s="218"/>
      <c r="L4970" s="218"/>
      <c r="M4970" s="218"/>
      <c r="N4970" s="218"/>
      <c r="O4970" s="218"/>
      <c r="P4970" s="218"/>
      <c r="Q4970" s="218"/>
    </row>
    <row r="4971" spans="2:17" x14ac:dyDescent="0.25">
      <c r="B4971" s="76"/>
      <c r="C4971" s="77"/>
      <c r="D4971" s="231"/>
      <c r="E4971" s="35"/>
      <c r="F4971" s="225"/>
      <c r="G4971" s="79"/>
      <c r="H4971" s="290"/>
      <c r="I4971" s="74" t="str">
        <f t="shared" si="115"/>
        <v>11900</v>
      </c>
      <c r="J4971" s="218"/>
      <c r="K4971" s="218"/>
      <c r="L4971" s="218"/>
      <c r="M4971" s="218"/>
      <c r="N4971" s="218"/>
      <c r="O4971" s="218"/>
      <c r="P4971" s="218"/>
      <c r="Q4971" s="218"/>
    </row>
    <row r="4972" spans="2:17" x14ac:dyDescent="0.25">
      <c r="B4972" s="76"/>
      <c r="C4972" s="77"/>
      <c r="D4972" s="231"/>
      <c r="E4972" s="35"/>
      <c r="F4972" s="225"/>
      <c r="G4972" s="79"/>
      <c r="H4972" s="290"/>
      <c r="I4972" s="74" t="str">
        <f t="shared" si="115"/>
        <v>11900</v>
      </c>
      <c r="J4972" s="218"/>
      <c r="K4972" s="218"/>
      <c r="L4972" s="218"/>
      <c r="M4972" s="218"/>
      <c r="N4972" s="218"/>
      <c r="O4972" s="218"/>
      <c r="P4972" s="218"/>
      <c r="Q4972" s="218"/>
    </row>
    <row r="4973" spans="2:17" x14ac:dyDescent="0.25">
      <c r="B4973" s="76"/>
      <c r="C4973" s="77"/>
      <c r="D4973" s="231"/>
      <c r="E4973" s="35"/>
      <c r="F4973" s="225"/>
      <c r="G4973" s="79"/>
      <c r="H4973" s="290"/>
      <c r="I4973" s="74" t="str">
        <f t="shared" si="115"/>
        <v>11900</v>
      </c>
      <c r="J4973" s="218"/>
      <c r="K4973" s="218"/>
      <c r="L4973" s="218"/>
      <c r="M4973" s="218"/>
      <c r="N4973" s="218"/>
      <c r="O4973" s="218"/>
      <c r="P4973" s="218"/>
      <c r="Q4973" s="218"/>
    </row>
    <row r="4974" spans="2:17" x14ac:dyDescent="0.25">
      <c r="B4974" s="76"/>
      <c r="C4974" s="77"/>
      <c r="D4974" s="231"/>
      <c r="E4974" s="35"/>
      <c r="F4974" s="225"/>
      <c r="G4974" s="79"/>
      <c r="H4974" s="290"/>
      <c r="I4974" s="74" t="str">
        <f t="shared" si="115"/>
        <v>11900</v>
      </c>
      <c r="J4974" s="218"/>
      <c r="K4974" s="218"/>
      <c r="L4974" s="218"/>
      <c r="M4974" s="218"/>
      <c r="N4974" s="218"/>
      <c r="O4974" s="218"/>
      <c r="P4974" s="218"/>
      <c r="Q4974" s="218"/>
    </row>
    <row r="4975" spans="2:17" x14ac:dyDescent="0.25">
      <c r="B4975" s="76"/>
      <c r="C4975" s="77"/>
      <c r="D4975" s="231"/>
      <c r="E4975" s="35"/>
      <c r="F4975" s="225"/>
      <c r="G4975" s="79"/>
      <c r="H4975" s="290"/>
      <c r="I4975" s="74" t="str">
        <f t="shared" si="115"/>
        <v>11900</v>
      </c>
      <c r="J4975" s="218"/>
      <c r="K4975" s="218"/>
      <c r="L4975" s="218"/>
      <c r="M4975" s="218"/>
      <c r="N4975" s="218"/>
      <c r="O4975" s="218"/>
      <c r="P4975" s="218"/>
      <c r="Q4975" s="218"/>
    </row>
    <row r="4976" spans="2:17" x14ac:dyDescent="0.25">
      <c r="B4976" s="76"/>
      <c r="C4976" s="77"/>
      <c r="D4976" s="231"/>
      <c r="E4976" s="35"/>
      <c r="F4976" s="225"/>
      <c r="G4976" s="79"/>
      <c r="H4976" s="290"/>
      <c r="I4976" s="74" t="str">
        <f t="shared" si="115"/>
        <v>11900</v>
      </c>
      <c r="J4976" s="218"/>
      <c r="K4976" s="218"/>
      <c r="L4976" s="218"/>
      <c r="M4976" s="218"/>
      <c r="N4976" s="218"/>
      <c r="O4976" s="218"/>
      <c r="P4976" s="218"/>
      <c r="Q4976" s="218"/>
    </row>
    <row r="4977" spans="2:17" x14ac:dyDescent="0.25">
      <c r="B4977" s="76"/>
      <c r="C4977" s="77"/>
      <c r="D4977" s="231"/>
      <c r="E4977" s="35"/>
      <c r="F4977" s="225"/>
      <c r="G4977" s="79"/>
      <c r="H4977" s="290"/>
      <c r="I4977" s="74" t="str">
        <f t="shared" si="115"/>
        <v>11900</v>
      </c>
      <c r="J4977" s="218"/>
      <c r="K4977" s="218"/>
      <c r="L4977" s="218"/>
      <c r="M4977" s="218"/>
      <c r="N4977" s="218"/>
      <c r="O4977" s="218"/>
      <c r="P4977" s="218"/>
      <c r="Q4977" s="218"/>
    </row>
    <row r="4978" spans="2:17" x14ac:dyDescent="0.25">
      <c r="B4978" s="76"/>
      <c r="C4978" s="77"/>
      <c r="D4978" s="231"/>
      <c r="E4978" s="35"/>
      <c r="F4978" s="225"/>
      <c r="G4978" s="79"/>
      <c r="H4978" s="290"/>
      <c r="I4978" s="74" t="str">
        <f t="shared" si="115"/>
        <v>11900</v>
      </c>
      <c r="J4978" s="218"/>
      <c r="K4978" s="218"/>
      <c r="L4978" s="218"/>
      <c r="M4978" s="218"/>
      <c r="N4978" s="218"/>
      <c r="O4978" s="218"/>
      <c r="P4978" s="218"/>
      <c r="Q4978" s="218"/>
    </row>
    <row r="4979" spans="2:17" x14ac:dyDescent="0.25">
      <c r="B4979" s="76"/>
      <c r="C4979" s="77"/>
      <c r="D4979" s="231"/>
      <c r="E4979" s="35"/>
      <c r="F4979" s="225"/>
      <c r="G4979" s="79"/>
      <c r="H4979" s="290"/>
      <c r="I4979" s="74" t="str">
        <f t="shared" si="115"/>
        <v>11900</v>
      </c>
      <c r="J4979" s="218"/>
      <c r="K4979" s="218"/>
      <c r="L4979" s="218"/>
      <c r="M4979" s="218"/>
      <c r="N4979" s="218"/>
      <c r="O4979" s="218"/>
      <c r="P4979" s="218"/>
      <c r="Q4979" s="218"/>
    </row>
    <row r="4980" spans="2:17" x14ac:dyDescent="0.25">
      <c r="B4980" s="76"/>
      <c r="C4980" s="77"/>
      <c r="D4980" s="231"/>
      <c r="E4980" s="35"/>
      <c r="F4980" s="225"/>
      <c r="G4980" s="79"/>
      <c r="H4980" s="290"/>
      <c r="I4980" s="74" t="str">
        <f t="shared" si="115"/>
        <v>11900</v>
      </c>
      <c r="J4980" s="218"/>
      <c r="K4980" s="218"/>
      <c r="L4980" s="218"/>
      <c r="M4980" s="218"/>
      <c r="N4980" s="218"/>
      <c r="O4980" s="218"/>
      <c r="P4980" s="218"/>
      <c r="Q4980" s="218"/>
    </row>
    <row r="4981" spans="2:17" x14ac:dyDescent="0.25">
      <c r="B4981" s="76"/>
      <c r="C4981" s="77"/>
      <c r="D4981" s="231"/>
      <c r="E4981" s="35"/>
      <c r="F4981" s="225"/>
      <c r="G4981" s="79"/>
      <c r="H4981" s="290"/>
      <c r="I4981" s="74" t="str">
        <f t="shared" si="115"/>
        <v>11900</v>
      </c>
      <c r="J4981" s="218"/>
      <c r="K4981" s="218"/>
      <c r="L4981" s="218"/>
      <c r="M4981" s="218"/>
      <c r="N4981" s="218"/>
      <c r="O4981" s="218"/>
      <c r="P4981" s="218"/>
      <c r="Q4981" s="218"/>
    </row>
    <row r="4982" spans="2:17" x14ac:dyDescent="0.25">
      <c r="B4982" s="76"/>
      <c r="C4982" s="77"/>
      <c r="D4982" s="231"/>
      <c r="E4982" s="35"/>
      <c r="F4982" s="225"/>
      <c r="G4982" s="79"/>
      <c r="H4982" s="290"/>
      <c r="I4982" s="74" t="str">
        <f t="shared" si="115"/>
        <v>11900</v>
      </c>
      <c r="J4982" s="218"/>
      <c r="K4982" s="218"/>
      <c r="L4982" s="218"/>
      <c r="M4982" s="218"/>
      <c r="N4982" s="218"/>
      <c r="O4982" s="218"/>
      <c r="P4982" s="218"/>
      <c r="Q4982" s="218"/>
    </row>
    <row r="4983" spans="2:17" x14ac:dyDescent="0.25">
      <c r="B4983" s="76"/>
      <c r="C4983" s="77"/>
      <c r="D4983" s="231"/>
      <c r="E4983" s="35"/>
      <c r="F4983" s="225"/>
      <c r="G4983" s="79"/>
      <c r="H4983" s="290"/>
      <c r="I4983" s="74" t="str">
        <f t="shared" si="115"/>
        <v>11900</v>
      </c>
      <c r="J4983" s="218"/>
      <c r="K4983" s="218"/>
      <c r="L4983" s="218"/>
      <c r="M4983" s="218"/>
      <c r="N4983" s="218"/>
      <c r="O4983" s="218"/>
      <c r="P4983" s="218"/>
      <c r="Q4983" s="218"/>
    </row>
    <row r="4984" spans="2:17" x14ac:dyDescent="0.25">
      <c r="B4984" s="76"/>
      <c r="C4984" s="77"/>
      <c r="D4984" s="231"/>
      <c r="E4984" s="35"/>
      <c r="F4984" s="225"/>
      <c r="G4984" s="79"/>
      <c r="H4984" s="290"/>
      <c r="I4984" s="74" t="str">
        <f t="shared" si="115"/>
        <v>11900</v>
      </c>
      <c r="J4984" s="218"/>
      <c r="K4984" s="218"/>
      <c r="L4984" s="218"/>
      <c r="M4984" s="218"/>
      <c r="N4984" s="218"/>
      <c r="O4984" s="218"/>
      <c r="P4984" s="218"/>
      <c r="Q4984" s="218"/>
    </row>
    <row r="4985" spans="2:17" x14ac:dyDescent="0.25">
      <c r="B4985" s="76"/>
      <c r="C4985" s="77"/>
      <c r="D4985" s="231"/>
      <c r="E4985" s="35"/>
      <c r="F4985" s="225"/>
      <c r="G4985" s="79"/>
      <c r="H4985" s="290"/>
      <c r="I4985" s="74" t="str">
        <f t="shared" si="115"/>
        <v>11900</v>
      </c>
      <c r="J4985" s="218"/>
      <c r="K4985" s="218"/>
      <c r="L4985" s="218"/>
      <c r="M4985" s="218"/>
      <c r="N4985" s="218"/>
      <c r="O4985" s="218"/>
      <c r="P4985" s="218"/>
      <c r="Q4985" s="218"/>
    </row>
    <row r="4986" spans="2:17" x14ac:dyDescent="0.25">
      <c r="B4986" s="76"/>
      <c r="C4986" s="77"/>
      <c r="D4986" s="231"/>
      <c r="E4986" s="35"/>
      <c r="F4986" s="225"/>
      <c r="G4986" s="79"/>
      <c r="H4986" s="290"/>
      <c r="I4986" s="74" t="str">
        <f t="shared" si="115"/>
        <v>11900</v>
      </c>
      <c r="J4986" s="218"/>
      <c r="K4986" s="218"/>
      <c r="L4986" s="218"/>
      <c r="M4986" s="218"/>
      <c r="N4986" s="218"/>
      <c r="O4986" s="218"/>
      <c r="P4986" s="218"/>
      <c r="Q4986" s="218"/>
    </row>
    <row r="4987" spans="2:17" x14ac:dyDescent="0.25">
      <c r="B4987" s="76"/>
      <c r="C4987" s="77"/>
      <c r="D4987" s="231"/>
      <c r="E4987" s="35"/>
      <c r="F4987" s="225"/>
      <c r="G4987" s="79"/>
      <c r="H4987" s="290"/>
      <c r="I4987" s="74" t="str">
        <f t="shared" si="115"/>
        <v>11900</v>
      </c>
      <c r="J4987" s="218"/>
      <c r="K4987" s="218"/>
      <c r="L4987" s="218"/>
      <c r="M4987" s="218"/>
      <c r="N4987" s="218"/>
      <c r="O4987" s="218"/>
      <c r="P4987" s="218"/>
      <c r="Q4987" s="218"/>
    </row>
    <row r="4988" spans="2:17" x14ac:dyDescent="0.25">
      <c r="B4988" s="76"/>
      <c r="C4988" s="77"/>
      <c r="D4988" s="231"/>
      <c r="E4988" s="35"/>
      <c r="F4988" s="225"/>
      <c r="G4988" s="79"/>
      <c r="H4988" s="290"/>
      <c r="I4988" s="74" t="str">
        <f t="shared" si="115"/>
        <v>11900</v>
      </c>
      <c r="J4988" s="218"/>
      <c r="K4988" s="218"/>
      <c r="L4988" s="218"/>
      <c r="M4988" s="218"/>
      <c r="N4988" s="218"/>
      <c r="O4988" s="218"/>
      <c r="P4988" s="218"/>
      <c r="Q4988" s="218"/>
    </row>
    <row r="4989" spans="2:17" x14ac:dyDescent="0.25">
      <c r="B4989" s="76"/>
      <c r="C4989" s="77"/>
      <c r="D4989" s="231"/>
      <c r="E4989" s="35"/>
      <c r="F4989" s="225"/>
      <c r="G4989" s="79"/>
      <c r="H4989" s="290"/>
      <c r="I4989" s="74" t="str">
        <f t="shared" si="115"/>
        <v>11900</v>
      </c>
      <c r="J4989" s="218"/>
      <c r="K4989" s="218"/>
      <c r="L4989" s="218"/>
      <c r="M4989" s="218"/>
      <c r="N4989" s="218"/>
      <c r="O4989" s="218"/>
      <c r="P4989" s="218"/>
      <c r="Q4989" s="218"/>
    </row>
    <row r="4990" spans="2:17" x14ac:dyDescent="0.25">
      <c r="B4990" s="76"/>
      <c r="C4990" s="77"/>
      <c r="D4990" s="231"/>
      <c r="E4990" s="35"/>
      <c r="F4990" s="225"/>
      <c r="G4990" s="79"/>
      <c r="H4990" s="290"/>
      <c r="I4990" s="74" t="str">
        <f t="shared" si="115"/>
        <v>11900</v>
      </c>
      <c r="J4990" s="218"/>
      <c r="K4990" s="218"/>
      <c r="L4990" s="218"/>
      <c r="M4990" s="218"/>
      <c r="N4990" s="218"/>
      <c r="O4990" s="218"/>
      <c r="P4990" s="218"/>
      <c r="Q4990" s="218"/>
    </row>
    <row r="4991" spans="2:17" x14ac:dyDescent="0.25">
      <c r="B4991" s="76"/>
      <c r="C4991" s="77"/>
      <c r="D4991" s="231"/>
      <c r="E4991" s="35"/>
      <c r="F4991" s="225"/>
      <c r="G4991" s="79"/>
      <c r="H4991" s="290"/>
      <c r="I4991" s="74" t="str">
        <f t="shared" si="115"/>
        <v>11900</v>
      </c>
      <c r="J4991" s="218"/>
      <c r="K4991" s="218"/>
      <c r="L4991" s="218"/>
      <c r="M4991" s="218"/>
      <c r="N4991" s="218"/>
      <c r="O4991" s="218"/>
      <c r="P4991" s="218"/>
      <c r="Q4991" s="218"/>
    </row>
    <row r="4992" spans="2:17" x14ac:dyDescent="0.25">
      <c r="B4992" s="76"/>
      <c r="C4992" s="77"/>
      <c r="D4992" s="231"/>
      <c r="E4992" s="35"/>
      <c r="F4992" s="225"/>
      <c r="G4992" s="79"/>
      <c r="H4992" s="290"/>
      <c r="I4992" s="74" t="str">
        <f t="shared" si="115"/>
        <v>11900</v>
      </c>
      <c r="J4992" s="218"/>
      <c r="K4992" s="218"/>
      <c r="L4992" s="218"/>
      <c r="M4992" s="218"/>
      <c r="N4992" s="218"/>
      <c r="O4992" s="218"/>
      <c r="P4992" s="218"/>
      <c r="Q4992" s="218"/>
    </row>
    <row r="4993" spans="2:17" x14ac:dyDescent="0.25">
      <c r="B4993" s="76"/>
      <c r="C4993" s="77"/>
      <c r="D4993" s="231"/>
      <c r="E4993" s="35"/>
      <c r="F4993" s="225"/>
      <c r="G4993" s="79"/>
      <c r="H4993" s="290"/>
      <c r="I4993" s="74" t="str">
        <f t="shared" si="115"/>
        <v>11900</v>
      </c>
      <c r="J4993" s="218"/>
      <c r="K4993" s="218"/>
      <c r="L4993" s="218"/>
      <c r="M4993" s="218"/>
      <c r="N4993" s="218"/>
      <c r="O4993" s="218"/>
      <c r="P4993" s="218"/>
      <c r="Q4993" s="218"/>
    </row>
    <row r="4994" spans="2:17" x14ac:dyDescent="0.25">
      <c r="B4994" s="76"/>
      <c r="C4994" s="77"/>
      <c r="D4994" s="231"/>
      <c r="E4994" s="35"/>
      <c r="F4994" s="225"/>
      <c r="G4994" s="79"/>
      <c r="H4994" s="290"/>
      <c r="I4994" s="74" t="str">
        <f t="shared" si="115"/>
        <v>11900</v>
      </c>
      <c r="J4994" s="218"/>
      <c r="K4994" s="218"/>
      <c r="L4994" s="218"/>
      <c r="M4994" s="218"/>
      <c r="N4994" s="218"/>
      <c r="O4994" s="218"/>
      <c r="P4994" s="218"/>
      <c r="Q4994" s="218"/>
    </row>
    <row r="4995" spans="2:17" x14ac:dyDescent="0.25">
      <c r="B4995" s="76"/>
      <c r="C4995" s="77"/>
      <c r="D4995" s="231"/>
      <c r="E4995" s="35"/>
      <c r="F4995" s="225"/>
      <c r="G4995" s="79"/>
      <c r="H4995" s="290"/>
      <c r="I4995" s="74" t="str">
        <f t="shared" si="115"/>
        <v>11900</v>
      </c>
      <c r="J4995" s="218"/>
      <c r="K4995" s="218"/>
      <c r="L4995" s="218"/>
      <c r="M4995" s="218"/>
      <c r="N4995" s="218"/>
      <c r="O4995" s="218"/>
      <c r="P4995" s="218"/>
      <c r="Q4995" s="218"/>
    </row>
    <row r="4996" spans="2:17" x14ac:dyDescent="0.25">
      <c r="B4996" s="76"/>
      <c r="C4996" s="77"/>
      <c r="D4996" s="231"/>
      <c r="E4996" s="35"/>
      <c r="F4996" s="225"/>
      <c r="G4996" s="79"/>
      <c r="H4996" s="290"/>
      <c r="I4996" s="74" t="str">
        <f t="shared" si="115"/>
        <v>11900</v>
      </c>
      <c r="J4996" s="218"/>
      <c r="K4996" s="218"/>
      <c r="L4996" s="218"/>
      <c r="M4996" s="218"/>
      <c r="N4996" s="218"/>
      <c r="O4996" s="218"/>
      <c r="P4996" s="218"/>
      <c r="Q4996" s="218"/>
    </row>
    <row r="4997" spans="2:17" x14ac:dyDescent="0.25">
      <c r="B4997" s="76"/>
      <c r="C4997" s="77"/>
      <c r="D4997" s="231"/>
      <c r="E4997" s="35"/>
      <c r="F4997" s="225"/>
      <c r="G4997" s="79"/>
      <c r="H4997" s="290"/>
      <c r="I4997" s="74" t="str">
        <f t="shared" si="115"/>
        <v>11900</v>
      </c>
      <c r="J4997" s="218"/>
      <c r="K4997" s="218"/>
      <c r="L4997" s="218"/>
      <c r="M4997" s="218"/>
      <c r="N4997" s="218"/>
      <c r="O4997" s="218"/>
      <c r="P4997" s="218"/>
      <c r="Q4997" s="218"/>
    </row>
    <row r="4998" spans="2:17" x14ac:dyDescent="0.25">
      <c r="B4998" s="76"/>
      <c r="C4998" s="77"/>
      <c r="D4998" s="231"/>
      <c r="E4998" s="35"/>
      <c r="F4998" s="225"/>
      <c r="G4998" s="79"/>
      <c r="H4998" s="290"/>
      <c r="I4998" s="74" t="str">
        <f t="shared" si="115"/>
        <v>11900</v>
      </c>
      <c r="J4998" s="218"/>
      <c r="K4998" s="218"/>
      <c r="L4998" s="218"/>
      <c r="M4998" s="218"/>
      <c r="N4998" s="218"/>
      <c r="O4998" s="218"/>
      <c r="P4998" s="218"/>
      <c r="Q4998" s="218"/>
    </row>
    <row r="4999" spans="2:17" x14ac:dyDescent="0.25">
      <c r="B4999" s="76"/>
      <c r="C4999" s="77"/>
      <c r="D4999" s="231"/>
      <c r="E4999" s="35"/>
      <c r="F4999" s="225"/>
      <c r="G4999" s="79"/>
      <c r="H4999" s="290"/>
      <c r="I4999" s="74" t="str">
        <f t="shared" si="115"/>
        <v>11900</v>
      </c>
      <c r="J4999" s="218"/>
      <c r="K4999" s="218"/>
      <c r="L4999" s="218"/>
      <c r="M4999" s="218"/>
      <c r="N4999" s="218"/>
      <c r="O4999" s="218"/>
      <c r="P4999" s="218"/>
      <c r="Q4999" s="218"/>
    </row>
    <row r="5000" spans="2:17" x14ac:dyDescent="0.25">
      <c r="B5000" s="76"/>
      <c r="C5000" s="77"/>
      <c r="D5000" s="231"/>
      <c r="E5000" s="35"/>
      <c r="F5000" s="225"/>
      <c r="G5000" s="79"/>
      <c r="H5000" s="290"/>
      <c r="I5000" s="74" t="str">
        <f t="shared" si="115"/>
        <v>11900</v>
      </c>
      <c r="J5000" s="218"/>
      <c r="K5000" s="218"/>
      <c r="L5000" s="218"/>
      <c r="M5000" s="218"/>
      <c r="N5000" s="218"/>
      <c r="O5000" s="218"/>
      <c r="P5000" s="218"/>
      <c r="Q5000" s="218"/>
    </row>
    <row r="5001" spans="2:17" x14ac:dyDescent="0.25">
      <c r="B5001" s="76"/>
      <c r="C5001" s="77"/>
      <c r="D5001" s="231"/>
      <c r="E5001" s="35"/>
      <c r="F5001" s="225"/>
      <c r="G5001" s="79"/>
      <c r="H5001" s="290"/>
      <c r="J5001" s="218"/>
      <c r="K5001" s="218"/>
      <c r="L5001" s="218"/>
      <c r="M5001" s="218"/>
      <c r="N5001" s="218"/>
      <c r="O5001" s="218"/>
      <c r="P5001" s="218"/>
      <c r="Q5001" s="218"/>
    </row>
    <row r="5002" spans="2:17" x14ac:dyDescent="0.25">
      <c r="B5002" s="76"/>
      <c r="C5002" s="77"/>
      <c r="D5002" s="231"/>
      <c r="E5002" s="35"/>
      <c r="F5002" s="225"/>
      <c r="G5002" s="79"/>
      <c r="H5002" s="290"/>
      <c r="J5002" s="218"/>
      <c r="K5002" s="218"/>
      <c r="L5002" s="218"/>
      <c r="M5002" s="218"/>
      <c r="N5002" s="218"/>
      <c r="O5002" s="218"/>
      <c r="P5002" s="218"/>
      <c r="Q5002" s="218"/>
    </row>
    <row r="5003" spans="2:17" x14ac:dyDescent="0.25">
      <c r="B5003" s="76"/>
      <c r="C5003" s="77"/>
      <c r="D5003" s="231"/>
      <c r="E5003" s="35"/>
      <c r="F5003" s="225"/>
      <c r="G5003" s="79"/>
      <c r="H5003" s="290"/>
      <c r="J5003" s="218"/>
      <c r="K5003" s="218"/>
      <c r="L5003" s="218"/>
      <c r="M5003" s="218"/>
      <c r="N5003" s="218"/>
      <c r="O5003" s="218"/>
      <c r="P5003" s="218"/>
      <c r="Q5003" s="218"/>
    </row>
    <row r="5004" spans="2:17" x14ac:dyDescent="0.25">
      <c r="B5004" s="76"/>
      <c r="C5004" s="77"/>
      <c r="D5004" s="231"/>
      <c r="E5004" s="35"/>
      <c r="F5004" s="225"/>
      <c r="G5004" s="79"/>
      <c r="H5004" s="290"/>
      <c r="J5004" s="218"/>
      <c r="K5004" s="218"/>
      <c r="L5004" s="218"/>
      <c r="M5004" s="218"/>
      <c r="N5004" s="218"/>
      <c r="O5004" s="218"/>
      <c r="P5004" s="218"/>
      <c r="Q5004" s="218"/>
    </row>
    <row r="5005" spans="2:17" x14ac:dyDescent="0.25">
      <c r="B5005" s="76"/>
      <c r="C5005" s="77"/>
      <c r="D5005" s="231"/>
      <c r="E5005" s="35"/>
      <c r="F5005" s="225"/>
      <c r="G5005" s="79"/>
      <c r="H5005" s="290"/>
      <c r="J5005" s="218"/>
      <c r="K5005" s="218"/>
      <c r="L5005" s="218"/>
      <c r="M5005" s="218"/>
      <c r="N5005" s="218"/>
      <c r="O5005" s="218"/>
      <c r="P5005" s="218"/>
      <c r="Q5005" s="218"/>
    </row>
    <row r="5006" spans="2:17" x14ac:dyDescent="0.25">
      <c r="B5006" s="76"/>
      <c r="C5006" s="77"/>
      <c r="D5006" s="231"/>
      <c r="E5006" s="35"/>
      <c r="F5006" s="225"/>
      <c r="G5006" s="79"/>
      <c r="H5006" s="290"/>
      <c r="J5006" s="218"/>
      <c r="K5006" s="218"/>
      <c r="L5006" s="218"/>
      <c r="M5006" s="218"/>
      <c r="N5006" s="218"/>
      <c r="O5006" s="218"/>
      <c r="P5006" s="218"/>
      <c r="Q5006" s="218"/>
    </row>
    <row r="5007" spans="2:17" x14ac:dyDescent="0.25">
      <c r="B5007" s="76"/>
      <c r="C5007" s="77"/>
      <c r="D5007" s="231"/>
      <c r="E5007" s="35"/>
      <c r="F5007" s="225"/>
      <c r="G5007" s="79"/>
      <c r="H5007" s="290"/>
      <c r="J5007" s="218"/>
      <c r="K5007" s="218"/>
      <c r="L5007" s="218"/>
      <c r="M5007" s="218"/>
      <c r="N5007" s="218"/>
      <c r="O5007" s="218"/>
      <c r="P5007" s="218"/>
      <c r="Q5007" s="218"/>
    </row>
    <row r="5008" spans="2:17" x14ac:dyDescent="0.25">
      <c r="B5008" s="76"/>
      <c r="C5008" s="77"/>
      <c r="D5008" s="231"/>
      <c r="E5008" s="35"/>
      <c r="F5008" s="225"/>
      <c r="G5008" s="79"/>
      <c r="H5008" s="290"/>
      <c r="J5008" s="218"/>
      <c r="K5008" s="218"/>
      <c r="L5008" s="218"/>
      <c r="M5008" s="218"/>
      <c r="N5008" s="218"/>
      <c r="O5008" s="218"/>
      <c r="P5008" s="218"/>
      <c r="Q5008" s="218"/>
    </row>
    <row r="5009" spans="1:17" x14ac:dyDescent="0.25">
      <c r="B5009" s="76"/>
      <c r="C5009" s="77"/>
      <c r="D5009" s="231"/>
      <c r="E5009" s="35"/>
      <c r="F5009" s="225"/>
      <c r="G5009" s="79"/>
      <c r="H5009" s="290"/>
      <c r="J5009" s="218"/>
      <c r="K5009" s="218"/>
      <c r="L5009" s="218"/>
      <c r="M5009" s="218"/>
      <c r="N5009" s="218"/>
      <c r="O5009" s="218"/>
      <c r="P5009" s="218"/>
      <c r="Q5009" s="218"/>
    </row>
    <row r="5010" spans="1:17" x14ac:dyDescent="0.25">
      <c r="A5010" t="s">
        <v>3</v>
      </c>
      <c r="B5010" t="s">
        <v>3</v>
      </c>
      <c r="C5010" t="s">
        <v>3</v>
      </c>
      <c r="D5010" t="s">
        <v>3</v>
      </c>
      <c r="E5010" t="s">
        <v>3</v>
      </c>
      <c r="F5010" t="s">
        <v>3</v>
      </c>
      <c r="G5010" t="s">
        <v>3</v>
      </c>
      <c r="H5010" t="s">
        <v>3</v>
      </c>
      <c r="I5010" t="s">
        <v>3</v>
      </c>
      <c r="J5010" s="218"/>
      <c r="K5010" s="218"/>
      <c r="L5010" s="218"/>
      <c r="M5010" s="218"/>
      <c r="N5010" s="218"/>
      <c r="O5010" s="218"/>
      <c r="P5010" s="218"/>
      <c r="Q5010" s="218"/>
    </row>
    <row r="5011" spans="1:17" x14ac:dyDescent="0.25">
      <c r="D5011" s="232"/>
    </row>
    <row r="5012" spans="1:17" x14ac:dyDescent="0.25">
      <c r="D5012" s="232"/>
    </row>
    <row r="5013" spans="1:17" x14ac:dyDescent="0.25">
      <c r="D5013" s="232"/>
    </row>
    <row r="5014" spans="1:17" x14ac:dyDescent="0.25">
      <c r="D5014" s="232"/>
    </row>
    <row r="5015" spans="1:17" x14ac:dyDescent="0.25">
      <c r="D5015" s="232"/>
    </row>
    <row r="5016" spans="1:17" x14ac:dyDescent="0.25">
      <c r="D5016" s="232"/>
    </row>
    <row r="5017" spans="1:17" x14ac:dyDescent="0.25">
      <c r="D5017" s="232"/>
    </row>
    <row r="5018" spans="1:17" x14ac:dyDescent="0.25">
      <c r="D5018" s="232"/>
    </row>
    <row r="5019" spans="1:17" x14ac:dyDescent="0.25">
      <c r="D5019" s="232"/>
    </row>
    <row r="5020" spans="1:17" x14ac:dyDescent="0.25">
      <c r="D5020" s="232"/>
    </row>
    <row r="5021" spans="1:17" x14ac:dyDescent="0.25">
      <c r="D5021" s="232"/>
    </row>
    <row r="5022" spans="1:17" x14ac:dyDescent="0.25">
      <c r="D5022" s="232"/>
    </row>
    <row r="5023" spans="1:17" x14ac:dyDescent="0.25">
      <c r="D5023" s="232"/>
    </row>
    <row r="5024" spans="1:17" x14ac:dyDescent="0.25">
      <c r="D5024" s="232"/>
    </row>
    <row r="5025" spans="4:4" x14ac:dyDescent="0.25">
      <c r="D5025" s="232"/>
    </row>
    <row r="5026" spans="4:4" x14ac:dyDescent="0.25">
      <c r="D5026" s="232"/>
    </row>
    <row r="5027" spans="4:4" x14ac:dyDescent="0.25">
      <c r="D5027" s="232"/>
    </row>
    <row r="5028" spans="4:4" x14ac:dyDescent="0.25">
      <c r="D5028" s="232"/>
    </row>
    <row r="5029" spans="4:4" x14ac:dyDescent="0.25">
      <c r="D5029" s="232"/>
    </row>
    <row r="5030" spans="4:4" x14ac:dyDescent="0.25">
      <c r="D5030" s="232"/>
    </row>
    <row r="5031" spans="4:4" x14ac:dyDescent="0.25">
      <c r="D5031" s="232"/>
    </row>
    <row r="5032" spans="4:4" x14ac:dyDescent="0.25">
      <c r="D5032" s="232"/>
    </row>
    <row r="5033" spans="4:4" x14ac:dyDescent="0.25">
      <c r="D5033" s="232"/>
    </row>
    <row r="5034" spans="4:4" x14ac:dyDescent="0.25">
      <c r="D5034" s="232"/>
    </row>
    <row r="5035" spans="4:4" x14ac:dyDescent="0.25">
      <c r="D5035" s="232"/>
    </row>
    <row r="5036" spans="4:4" x14ac:dyDescent="0.25">
      <c r="D5036" s="232"/>
    </row>
    <row r="5037" spans="4:4" x14ac:dyDescent="0.25">
      <c r="D5037" s="232"/>
    </row>
    <row r="5038" spans="4:4" x14ac:dyDescent="0.25">
      <c r="D5038" s="232"/>
    </row>
    <row r="5039" spans="4:4" x14ac:dyDescent="0.25">
      <c r="D5039" s="232"/>
    </row>
    <row r="5040" spans="4:4" x14ac:dyDescent="0.25">
      <c r="D5040" s="232"/>
    </row>
    <row r="5041" spans="4:4" x14ac:dyDescent="0.25">
      <c r="D5041" s="232"/>
    </row>
    <row r="5042" spans="4:4" x14ac:dyDescent="0.25">
      <c r="D5042" s="232"/>
    </row>
    <row r="5043" spans="4:4" x14ac:dyDescent="0.25">
      <c r="D5043" s="232"/>
    </row>
    <row r="5044" spans="4:4" x14ac:dyDescent="0.25">
      <c r="D5044" s="232"/>
    </row>
    <row r="5045" spans="4:4" x14ac:dyDescent="0.25">
      <c r="D5045" s="232"/>
    </row>
    <row r="5046" spans="4:4" x14ac:dyDescent="0.25">
      <c r="D5046" s="232"/>
    </row>
    <row r="5047" spans="4:4" x14ac:dyDescent="0.25">
      <c r="D5047" s="232"/>
    </row>
    <row r="5048" spans="4:4" x14ac:dyDescent="0.25">
      <c r="D5048" s="232"/>
    </row>
    <row r="5049" spans="4:4" x14ac:dyDescent="0.25">
      <c r="D5049" s="232"/>
    </row>
    <row r="5050" spans="4:4" x14ac:dyDescent="0.25">
      <c r="D5050" s="232"/>
    </row>
    <row r="5051" spans="4:4" x14ac:dyDescent="0.25">
      <c r="D5051" s="232"/>
    </row>
    <row r="5052" spans="4:4" x14ac:dyDescent="0.25">
      <c r="D5052" s="232"/>
    </row>
    <row r="5053" spans="4:4" x14ac:dyDescent="0.25">
      <c r="D5053" s="232"/>
    </row>
    <row r="5054" spans="4:4" x14ac:dyDescent="0.25">
      <c r="D5054" s="232"/>
    </row>
    <row r="5055" spans="4:4" x14ac:dyDescent="0.25">
      <c r="D5055" s="232"/>
    </row>
    <row r="5056" spans="4:4" x14ac:dyDescent="0.25">
      <c r="D5056" s="232"/>
    </row>
    <row r="5057" spans="4:4" x14ac:dyDescent="0.25">
      <c r="D5057" s="232"/>
    </row>
    <row r="5058" spans="4:4" x14ac:dyDescent="0.25">
      <c r="D5058" s="232"/>
    </row>
    <row r="5059" spans="4:4" x14ac:dyDescent="0.25">
      <c r="D5059" s="232"/>
    </row>
    <row r="5060" spans="4:4" x14ac:dyDescent="0.25">
      <c r="D5060" s="232"/>
    </row>
    <row r="5061" spans="4:4" x14ac:dyDescent="0.25">
      <c r="D5061" s="232"/>
    </row>
    <row r="5062" spans="4:4" x14ac:dyDescent="0.25">
      <c r="D5062" s="232"/>
    </row>
    <row r="5063" spans="4:4" x14ac:dyDescent="0.25">
      <c r="D5063" s="232"/>
    </row>
    <row r="5064" spans="4:4" x14ac:dyDescent="0.25">
      <c r="D5064" s="232"/>
    </row>
    <row r="5065" spans="4:4" x14ac:dyDescent="0.25">
      <c r="D5065" s="232"/>
    </row>
    <row r="5066" spans="4:4" x14ac:dyDescent="0.25">
      <c r="D5066" s="232"/>
    </row>
    <row r="5067" spans="4:4" x14ac:dyDescent="0.25">
      <c r="D5067" s="232"/>
    </row>
    <row r="5068" spans="4:4" x14ac:dyDescent="0.25">
      <c r="D5068" s="232"/>
    </row>
    <row r="5069" spans="4:4" x14ac:dyDescent="0.25">
      <c r="D5069" s="232"/>
    </row>
    <row r="5070" spans="4:4" x14ac:dyDescent="0.25">
      <c r="D5070" s="232"/>
    </row>
    <row r="5071" spans="4:4" x14ac:dyDescent="0.25">
      <c r="D5071" s="232"/>
    </row>
  </sheetData>
  <protectedRanges>
    <protectedRange sqref="B12:C12 E12:G12" name="Intervalo1"/>
    <protectedRange sqref="D12" name="Intervalo1_1"/>
    <protectedRange sqref="B14:G5009" name="Intervalo2_1_1"/>
  </protectedRanges>
  <sortState ref="B14:H5000">
    <sortCondition ref="D14:D5000"/>
    <sortCondition ref="G14:G5000"/>
    <sortCondition ref="B14:B5000"/>
  </sortState>
  <conditionalFormatting sqref="I13">
    <cfRule type="cellIs" dxfId="173" priority="338" operator="lessThan">
      <formula>0</formula>
    </cfRule>
  </conditionalFormatting>
  <conditionalFormatting sqref="K4:K5 N4:N5 K3:O3 M4:M12">
    <cfRule type="expression" dxfId="172" priority="339">
      <formula>#REF!&lt;0</formula>
    </cfRule>
  </conditionalFormatting>
  <conditionalFormatting sqref="N3:O3">
    <cfRule type="expression" dxfId="171" priority="335">
      <formula>#REF!&lt;0</formula>
    </cfRule>
  </conditionalFormatting>
  <conditionalFormatting sqref="L4:L5">
    <cfRule type="expression" dxfId="170" priority="334">
      <formula>#REF!&lt;0</formula>
    </cfRule>
  </conditionalFormatting>
  <conditionalFormatting sqref="N4:N5">
    <cfRule type="expression" dxfId="169" priority="333">
      <formula>#REF!&lt;0</formula>
    </cfRule>
  </conditionalFormatting>
  <conditionalFormatting sqref="N4:N5">
    <cfRule type="expression" dxfId="168" priority="332">
      <formula>#REF!&lt;0</formula>
    </cfRule>
  </conditionalFormatting>
  <conditionalFormatting sqref="R13">
    <cfRule type="expression" dxfId="167" priority="294">
      <formula>#REF!&lt;0</formula>
    </cfRule>
  </conditionalFormatting>
  <conditionalFormatting sqref="T13:W13">
    <cfRule type="expression" dxfId="166" priority="293">
      <formula>#REF!&lt;0</formula>
    </cfRule>
  </conditionalFormatting>
  <conditionalFormatting sqref="S14">
    <cfRule type="expression" dxfId="165" priority="321">
      <formula>#REF!&lt;0</formula>
    </cfRule>
  </conditionalFormatting>
  <conditionalFormatting sqref="R14:R30">
    <cfRule type="expression" dxfId="164" priority="320">
      <formula>#REF!&lt;0</formula>
    </cfRule>
  </conditionalFormatting>
  <conditionalFormatting sqref="I14:I16">
    <cfRule type="cellIs" dxfId="163" priority="318" operator="lessThan">
      <formula>0</formula>
    </cfRule>
  </conditionalFormatting>
  <conditionalFormatting sqref="N6:N7">
    <cfRule type="expression" dxfId="162" priority="284">
      <formula>#REF!&lt;0</formula>
    </cfRule>
  </conditionalFormatting>
  <conditionalFormatting sqref="R31">
    <cfRule type="expression" dxfId="161" priority="300">
      <formula>#REF!&lt;0</formula>
    </cfRule>
  </conditionalFormatting>
  <conditionalFormatting sqref="L7">
    <cfRule type="expression" dxfId="160" priority="286">
      <formula>#REF!&lt;0</formula>
    </cfRule>
  </conditionalFormatting>
  <conditionalFormatting sqref="N6:N7">
    <cfRule type="expression" dxfId="159" priority="285">
      <formula>#REF!&lt;0</formula>
    </cfRule>
  </conditionalFormatting>
  <conditionalFormatting sqref="S13">
    <cfRule type="expression" dxfId="158" priority="292">
      <formula>#REF!&lt;0</formula>
    </cfRule>
  </conditionalFormatting>
  <conditionalFormatting sqref="U13:W13">
    <cfRule type="expression" dxfId="157" priority="291">
      <formula>#REF!&lt;0</formula>
    </cfRule>
  </conditionalFormatting>
  <conditionalFormatting sqref="U13:W13">
    <cfRule type="expression" dxfId="156" priority="290">
      <formula>#REF!&lt;0</formula>
    </cfRule>
  </conditionalFormatting>
  <conditionalFormatting sqref="K6:K7">
    <cfRule type="expression" dxfId="155" priority="289">
      <formula>#REF!&lt;0</formula>
    </cfRule>
  </conditionalFormatting>
  <conditionalFormatting sqref="N6:N7">
    <cfRule type="expression" dxfId="154" priority="287">
      <formula>#REF!&lt;0</formula>
    </cfRule>
  </conditionalFormatting>
  <conditionalFormatting sqref="N8">
    <cfRule type="expression" dxfId="153" priority="195">
      <formula>#REF!&lt;0</formula>
    </cfRule>
  </conditionalFormatting>
  <conditionalFormatting sqref="L8">
    <cfRule type="expression" dxfId="152" priority="197">
      <formula>#REF!&lt;0</formula>
    </cfRule>
  </conditionalFormatting>
  <conditionalFormatting sqref="N8">
    <cfRule type="expression" dxfId="151" priority="196">
      <formula>#REF!&lt;0</formula>
    </cfRule>
  </conditionalFormatting>
  <conditionalFormatting sqref="K8">
    <cfRule type="expression" dxfId="150" priority="199">
      <formula>#REF!&lt;0</formula>
    </cfRule>
  </conditionalFormatting>
  <conditionalFormatting sqref="N8">
    <cfRule type="expression" dxfId="149" priority="198">
      <formula>#REF!&lt;0</formula>
    </cfRule>
  </conditionalFormatting>
  <conditionalFormatting sqref="N10">
    <cfRule type="expression" dxfId="148" priority="190">
      <formula>#REF!&lt;0</formula>
    </cfRule>
  </conditionalFormatting>
  <conditionalFormatting sqref="L10">
    <cfRule type="expression" dxfId="147" priority="192">
      <formula>#REF!&lt;0</formula>
    </cfRule>
  </conditionalFormatting>
  <conditionalFormatting sqref="N10">
    <cfRule type="expression" dxfId="146" priority="191">
      <formula>#REF!&lt;0</formula>
    </cfRule>
  </conditionalFormatting>
  <conditionalFormatting sqref="K10">
    <cfRule type="expression" dxfId="145" priority="194">
      <formula>#REF!&lt;0</formula>
    </cfRule>
  </conditionalFormatting>
  <conditionalFormatting sqref="N10">
    <cfRule type="expression" dxfId="144" priority="193">
      <formula>#REF!&lt;0</formula>
    </cfRule>
  </conditionalFormatting>
  <conditionalFormatting sqref="N12">
    <cfRule type="expression" dxfId="143" priority="185">
      <formula>#REF!&lt;0</formula>
    </cfRule>
  </conditionalFormatting>
  <conditionalFormatting sqref="L12">
    <cfRule type="expression" dxfId="142" priority="187">
      <formula>#REF!&lt;0</formula>
    </cfRule>
  </conditionalFormatting>
  <conditionalFormatting sqref="N12">
    <cfRule type="expression" dxfId="141" priority="186">
      <formula>#REF!&lt;0</formula>
    </cfRule>
  </conditionalFormatting>
  <conditionalFormatting sqref="K12">
    <cfRule type="expression" dxfId="140" priority="189">
      <formula>#REF!&lt;0</formula>
    </cfRule>
  </conditionalFormatting>
  <conditionalFormatting sqref="N12">
    <cfRule type="expression" dxfId="139" priority="188">
      <formula>#REF!&lt;0</formula>
    </cfRule>
  </conditionalFormatting>
  <conditionalFormatting sqref="K9 N9">
    <cfRule type="expression" dxfId="138" priority="184">
      <formula>#REF!&lt;0</formula>
    </cfRule>
  </conditionalFormatting>
  <conditionalFormatting sqref="L9">
    <cfRule type="expression" dxfId="137" priority="183">
      <formula>#REF!&lt;0</formula>
    </cfRule>
  </conditionalFormatting>
  <conditionalFormatting sqref="N9">
    <cfRule type="expression" dxfId="136" priority="182">
      <formula>#REF!&lt;0</formula>
    </cfRule>
  </conditionalFormatting>
  <conditionalFormatting sqref="N9">
    <cfRule type="expression" dxfId="135" priority="181">
      <formula>#REF!&lt;0</formula>
    </cfRule>
  </conditionalFormatting>
  <conditionalFormatting sqref="K11 N11">
    <cfRule type="expression" dxfId="134" priority="180">
      <formula>#REF!&lt;0</formula>
    </cfRule>
  </conditionalFormatting>
  <conditionalFormatting sqref="L11">
    <cfRule type="expression" dxfId="133" priority="179">
      <formula>#REF!&lt;0</formula>
    </cfRule>
  </conditionalFormatting>
  <conditionalFormatting sqref="N11">
    <cfRule type="expression" dxfId="132" priority="178">
      <formula>#REF!&lt;0</formula>
    </cfRule>
  </conditionalFormatting>
  <conditionalFormatting sqref="N11">
    <cfRule type="expression" dxfId="131" priority="177">
      <formula>#REF!&lt;0</formula>
    </cfRule>
  </conditionalFormatting>
  <conditionalFormatting sqref="X13:AB13">
    <cfRule type="expression" dxfId="130" priority="171">
      <formula>#REF!&lt;0</formula>
    </cfRule>
  </conditionalFormatting>
  <conditionalFormatting sqref="X13:AB13">
    <cfRule type="expression" dxfId="129" priority="170">
      <formula>#REF!&lt;0</formula>
    </cfRule>
  </conditionalFormatting>
  <conditionalFormatting sqref="X13:AB13">
    <cfRule type="expression" dxfId="128" priority="169">
      <formula>#REF!&lt;0</formula>
    </cfRule>
  </conditionalFormatting>
  <conditionalFormatting sqref="I17:I5000">
    <cfRule type="cellIs" dxfId="127" priority="127" operator="lessThan">
      <formula>0</formula>
    </cfRule>
  </conditionalFormatting>
  <conditionalFormatting sqref="S15:S31">
    <cfRule type="expression" dxfId="126" priority="126">
      <formula>#REF!&lt;0</formula>
    </cfRule>
  </conditionalFormatting>
  <conditionalFormatting sqref="T14:AB14">
    <cfRule type="expression" dxfId="125" priority="125">
      <formula>#REF!&lt;0</formula>
    </cfRule>
  </conditionalFormatting>
  <conditionalFormatting sqref="T15:AB31">
    <cfRule type="expression" dxfId="124" priority="124">
      <formula>#REF!&lt;0</formula>
    </cfRule>
  </conditionalFormatting>
  <conditionalFormatting sqref="L6">
    <cfRule type="expression" dxfId="123" priority="103">
      <formula>#REF!&lt;0</formula>
    </cfRule>
  </conditionalFormatting>
  <conditionalFormatting sqref="B600:E600 G600">
    <cfRule type="expression" dxfId="122" priority="42">
      <formula>$H600&lt;&gt;""</formula>
    </cfRule>
  </conditionalFormatting>
  <conditionalFormatting sqref="F66:F598 F42:F64 F14:F40">
    <cfRule type="cellIs" dxfId="121" priority="34" operator="lessThan">
      <formula>0</formula>
    </cfRule>
    <cfRule type="cellIs" dxfId="120" priority="35" operator="greaterThan">
      <formula>0</formula>
    </cfRule>
  </conditionalFormatting>
  <conditionalFormatting sqref="B599:E599 G599 D66:F66 G41 B67:G598 B14:G40 B42:G64">
    <cfRule type="expression" dxfId="119" priority="33">
      <formula>$H14&lt;&gt;""</formula>
    </cfRule>
  </conditionalFormatting>
  <conditionalFormatting sqref="F608:F861 F864:F867 F870:F5009">
    <cfRule type="cellIs" dxfId="118" priority="31" operator="lessThan">
      <formula>0</formula>
    </cfRule>
    <cfRule type="cellIs" dxfId="117" priority="32" operator="greaterThan">
      <formula>0</formula>
    </cfRule>
  </conditionalFormatting>
  <conditionalFormatting sqref="B601:E607 G601:G607 B864:G867 B608:G861 B870:G5009">
    <cfRule type="expression" dxfId="116" priority="30">
      <formula>$H601&lt;&gt;""</formula>
    </cfRule>
  </conditionalFormatting>
  <conditionalFormatting sqref="F599:F607">
    <cfRule type="cellIs" dxfId="115" priority="25" operator="lessThan">
      <formula>0</formula>
    </cfRule>
    <cfRule type="cellIs" dxfId="114" priority="26" operator="greaterThan">
      <formula>0</formula>
    </cfRule>
  </conditionalFormatting>
  <conditionalFormatting sqref="F599:F607">
    <cfRule type="expression" dxfId="113" priority="24">
      <formula>$H599&lt;&gt;""</formula>
    </cfRule>
  </conditionalFormatting>
  <conditionalFormatting sqref="F862">
    <cfRule type="cellIs" dxfId="112" priority="22" operator="lessThan">
      <formula>0</formula>
    </cfRule>
    <cfRule type="cellIs" dxfId="111" priority="23" operator="greaterThan">
      <formula>0</formula>
    </cfRule>
  </conditionalFormatting>
  <conditionalFormatting sqref="B862:G862">
    <cfRule type="expression" dxfId="110" priority="21">
      <formula>$H862&lt;&gt;""</formula>
    </cfRule>
  </conditionalFormatting>
  <conditionalFormatting sqref="F863">
    <cfRule type="cellIs" dxfId="109" priority="19" operator="lessThan">
      <formula>0</formula>
    </cfRule>
    <cfRule type="cellIs" dxfId="108" priority="20" operator="greaterThan">
      <formula>0</formula>
    </cfRule>
  </conditionalFormatting>
  <conditionalFormatting sqref="B863:G863">
    <cfRule type="expression" dxfId="107" priority="18">
      <formula>$H863&lt;&gt;""</formula>
    </cfRule>
  </conditionalFormatting>
  <conditionalFormatting sqref="F868">
    <cfRule type="cellIs" dxfId="106" priority="16" operator="lessThan">
      <formula>0</formula>
    </cfRule>
    <cfRule type="cellIs" dxfId="105" priority="17" operator="greaterThan">
      <formula>0</formula>
    </cfRule>
  </conditionalFormatting>
  <conditionalFormatting sqref="B868:G868">
    <cfRule type="expression" dxfId="104" priority="15">
      <formula>$H868&lt;&gt;""</formula>
    </cfRule>
  </conditionalFormatting>
  <conditionalFormatting sqref="F869">
    <cfRule type="cellIs" dxfId="103" priority="13" operator="lessThan">
      <formula>0</formula>
    </cfRule>
    <cfRule type="cellIs" dxfId="102" priority="14" operator="greaterThan">
      <formula>0</formula>
    </cfRule>
  </conditionalFormatting>
  <conditionalFormatting sqref="B869:G869">
    <cfRule type="expression" dxfId="101" priority="12">
      <formula>$H869&lt;&gt;""</formula>
    </cfRule>
  </conditionalFormatting>
  <conditionalFormatting sqref="F65">
    <cfRule type="cellIs" dxfId="100" priority="10" operator="lessThan">
      <formula>0</formula>
    </cfRule>
    <cfRule type="cellIs" dxfId="99" priority="11" operator="greaterThan">
      <formula>0</formula>
    </cfRule>
  </conditionalFormatting>
  <conditionalFormatting sqref="D65:G65">
    <cfRule type="expression" dxfId="98" priority="9">
      <formula>$H65&lt;&gt;""</formula>
    </cfRule>
  </conditionalFormatting>
  <conditionalFormatting sqref="B65:C65">
    <cfRule type="expression" dxfId="97" priority="7">
      <formula>$H65&lt;&gt;""</formula>
    </cfRule>
  </conditionalFormatting>
  <conditionalFormatting sqref="B66:C66">
    <cfRule type="expression" dxfId="96" priority="6">
      <formula>$H66&lt;&gt;""</formula>
    </cfRule>
  </conditionalFormatting>
  <conditionalFormatting sqref="G66">
    <cfRule type="expression" dxfId="95" priority="5">
      <formula>$H66&lt;&gt;""</formula>
    </cfRule>
  </conditionalFormatting>
  <conditionalFormatting sqref="F41">
    <cfRule type="cellIs" dxfId="94" priority="3" operator="lessThan">
      <formula>0</formula>
    </cfRule>
    <cfRule type="cellIs" dxfId="93" priority="4" operator="greaterThan">
      <formula>0</formula>
    </cfRule>
  </conditionalFormatting>
  <conditionalFormatting sqref="B41:C41 E41:F41">
    <cfRule type="expression" dxfId="92" priority="2">
      <formula>$H41&lt;&gt;""</formula>
    </cfRule>
  </conditionalFormatting>
  <conditionalFormatting sqref="D41">
    <cfRule type="expression" dxfId="91" priority="1">
      <formula>$H41&lt;&gt;""</formula>
    </cfRule>
  </conditionalFormatting>
  <dataValidations count="5">
    <dataValidation type="custom" allowBlank="1" showInputMessage="1" showErrorMessage="1" sqref="E12">
      <formula1>tbDesc</formula1>
    </dataValidation>
    <dataValidation type="list" allowBlank="1" showInputMessage="1" showErrorMessage="1" sqref="G12">
      <formula1>nomeCartoes</formula1>
    </dataValidation>
    <dataValidation allowBlank="1" showInputMessage="1" showErrorMessage="1" prompt="Clique duas vezes para abrir o calendário..." sqref="D12"/>
    <dataValidation allowBlank="1" showInputMessage="1" showErrorMessage="1" prompt="Informe o número de repetições para o lançamento..." sqref="C12"/>
    <dataValidation allowBlank="1" showInputMessage="1" showErrorMessage="1" prompt="Informe um código para pesquisar..." sqref="B12"/>
  </dataValidations>
  <pageMargins left="0.511811024" right="0.511811024" top="0.78740157499999996" bottom="0.78740157499999996" header="0.31496062000000002" footer="0.31496062000000002"/>
  <pageSetup orientation="portrait" r:id="rId1"/>
  <drawing r:id="rId2"/>
  <legacyDrawing r:id="rId3"/>
  <controls>
    <mc:AlternateContent xmlns:mc="http://schemas.openxmlformats.org/markup-compatibility/2006">
      <mc:Choice Requires="x14">
        <control shapeId="12305" r:id="rId4" name="CheckBoxcr03">
          <controlPr defaultSize="0" autoLine="0" r:id="rId5">
            <anchor>
              <from>
                <xdr:col>8</xdr:col>
                <xdr:colOff>0</xdr:colOff>
                <xdr:row>4</xdr:row>
                <xdr:rowOff>0</xdr:rowOff>
              </from>
              <to>
                <xdr:col>10</xdr:col>
                <xdr:colOff>0</xdr:colOff>
                <xdr:row>4</xdr:row>
                <xdr:rowOff>171450</xdr:rowOff>
              </to>
            </anchor>
          </controlPr>
        </control>
      </mc:Choice>
      <mc:Fallback>
        <control shapeId="12305" r:id="rId4" name="CheckBoxcr03"/>
      </mc:Fallback>
    </mc:AlternateContent>
    <mc:AlternateContent xmlns:mc="http://schemas.openxmlformats.org/markup-compatibility/2006">
      <mc:Choice Requires="x14">
        <control shapeId="12304" r:id="rId6" name="CheckBoxcr02">
          <controlPr defaultSize="0" autoLine="0" r:id="rId7">
            <anchor>
              <from>
                <xdr:col>8</xdr:col>
                <xdr:colOff>0</xdr:colOff>
                <xdr:row>3</xdr:row>
                <xdr:rowOff>0</xdr:rowOff>
              </from>
              <to>
                <xdr:col>10</xdr:col>
                <xdr:colOff>0</xdr:colOff>
                <xdr:row>3</xdr:row>
                <xdr:rowOff>161925</xdr:rowOff>
              </to>
            </anchor>
          </controlPr>
        </control>
      </mc:Choice>
      <mc:Fallback>
        <control shapeId="12304" r:id="rId6" name="CheckBoxcr02"/>
      </mc:Fallback>
    </mc:AlternateContent>
    <mc:AlternateContent xmlns:mc="http://schemas.openxmlformats.org/markup-compatibility/2006">
      <mc:Choice Requires="x14">
        <control shapeId="12303" r:id="rId8" name="CheckBoxcr01">
          <controlPr defaultSize="0" autoLine="0" r:id="rId9">
            <anchor>
              <from>
                <xdr:col>8</xdr:col>
                <xdr:colOff>0</xdr:colOff>
                <xdr:row>1</xdr:row>
                <xdr:rowOff>171450</xdr:rowOff>
              </from>
              <to>
                <xdr:col>10</xdr:col>
                <xdr:colOff>0</xdr:colOff>
                <xdr:row>2</xdr:row>
                <xdr:rowOff>152400</xdr:rowOff>
              </to>
            </anchor>
          </controlPr>
        </control>
      </mc:Choice>
      <mc:Fallback>
        <control shapeId="12303" r:id="rId8" name="CheckBoxcr01"/>
      </mc:Fallback>
    </mc:AlternateContent>
    <mc:AlternateContent xmlns:mc="http://schemas.openxmlformats.org/markup-compatibility/2006">
      <mc:Choice Requires="x14">
        <control shapeId="12306" r:id="rId10" name="TextBoxcrCodigo">
          <controlPr defaultSize="0" autoLine="0" linkedCell="crCodigo" r:id="rId11">
            <anchor moveWithCells="1">
              <from>
                <xdr:col>4</xdr:col>
                <xdr:colOff>2781300</xdr:colOff>
                <xdr:row>0</xdr:row>
                <xdr:rowOff>66675</xdr:rowOff>
              </from>
              <to>
                <xdr:col>4</xdr:col>
                <xdr:colOff>2914650</xdr:colOff>
                <xdr:row>0</xdr:row>
                <xdr:rowOff>200025</xdr:rowOff>
              </to>
            </anchor>
          </controlPr>
        </control>
      </mc:Choice>
      <mc:Fallback>
        <control shapeId="12306" r:id="rId10" name="TextBoxcrCodigo"/>
      </mc:Fallback>
    </mc:AlternateContent>
    <mc:AlternateContent xmlns:mc="http://schemas.openxmlformats.org/markup-compatibility/2006">
      <mc:Choice Requires="x14">
        <control shapeId="12314" r:id="rId12" name="CheckBoxcr04">
          <controlPr defaultSize="0" autoLine="0" r:id="rId13">
            <anchor>
              <from>
                <xdr:col>8</xdr:col>
                <xdr:colOff>0</xdr:colOff>
                <xdr:row>5</xdr:row>
                <xdr:rowOff>9525</xdr:rowOff>
              </from>
              <to>
                <xdr:col>10</xdr:col>
                <xdr:colOff>0</xdr:colOff>
                <xdr:row>5</xdr:row>
                <xdr:rowOff>171450</xdr:rowOff>
              </to>
            </anchor>
          </controlPr>
        </control>
      </mc:Choice>
      <mc:Fallback>
        <control shapeId="12314" r:id="rId12" name="CheckBoxcr04"/>
      </mc:Fallback>
    </mc:AlternateContent>
    <mc:AlternateContent xmlns:mc="http://schemas.openxmlformats.org/markup-compatibility/2006">
      <mc:Choice Requires="x14">
        <control shapeId="12315" r:id="rId14" name="CheckBoxcr05">
          <controlPr defaultSize="0" autoLine="0" r:id="rId15">
            <anchor>
              <from>
                <xdr:col>8</xdr:col>
                <xdr:colOff>0</xdr:colOff>
                <xdr:row>6</xdr:row>
                <xdr:rowOff>9525</xdr:rowOff>
              </from>
              <to>
                <xdr:col>9</xdr:col>
                <xdr:colOff>133350</xdr:colOff>
                <xdr:row>7</xdr:row>
                <xdr:rowOff>19050</xdr:rowOff>
              </to>
            </anchor>
          </controlPr>
        </control>
      </mc:Choice>
      <mc:Fallback>
        <control shapeId="12315" r:id="rId14" name="CheckBoxcr05"/>
      </mc:Fallback>
    </mc:AlternateContent>
    <mc:AlternateContent xmlns:mc="http://schemas.openxmlformats.org/markup-compatibility/2006">
      <mc:Choice Requires="x14">
        <control shapeId="12321" r:id="rId16" name="CheckBoxcr06">
          <controlPr defaultSize="0" autoLine="0" r:id="rId17">
            <anchor>
              <from>
                <xdr:col>8</xdr:col>
                <xdr:colOff>0</xdr:colOff>
                <xdr:row>7</xdr:row>
                <xdr:rowOff>19050</xdr:rowOff>
              </from>
              <to>
                <xdr:col>10</xdr:col>
                <xdr:colOff>0</xdr:colOff>
                <xdr:row>7</xdr:row>
                <xdr:rowOff>180975</xdr:rowOff>
              </to>
            </anchor>
          </controlPr>
        </control>
      </mc:Choice>
      <mc:Fallback>
        <control shapeId="12321" r:id="rId16" name="CheckBoxcr06"/>
      </mc:Fallback>
    </mc:AlternateContent>
    <mc:AlternateContent xmlns:mc="http://schemas.openxmlformats.org/markup-compatibility/2006">
      <mc:Choice Requires="x14">
        <control shapeId="12322" r:id="rId18" name="CheckBoxcr07">
          <controlPr defaultSize="0" autoLine="0" r:id="rId19">
            <anchor>
              <from>
                <xdr:col>8</xdr:col>
                <xdr:colOff>0</xdr:colOff>
                <xdr:row>8</xdr:row>
                <xdr:rowOff>19050</xdr:rowOff>
              </from>
              <to>
                <xdr:col>10</xdr:col>
                <xdr:colOff>0</xdr:colOff>
                <xdr:row>8</xdr:row>
                <xdr:rowOff>180975</xdr:rowOff>
              </to>
            </anchor>
          </controlPr>
        </control>
      </mc:Choice>
      <mc:Fallback>
        <control shapeId="12322" r:id="rId18" name="CheckBoxcr07"/>
      </mc:Fallback>
    </mc:AlternateContent>
    <mc:AlternateContent xmlns:mc="http://schemas.openxmlformats.org/markup-compatibility/2006">
      <mc:Choice Requires="x14">
        <control shapeId="12323" r:id="rId20" name="CheckBoxcr08">
          <controlPr defaultSize="0" autoLine="0" r:id="rId21">
            <anchor>
              <from>
                <xdr:col>8</xdr:col>
                <xdr:colOff>0</xdr:colOff>
                <xdr:row>9</xdr:row>
                <xdr:rowOff>19050</xdr:rowOff>
              </from>
              <to>
                <xdr:col>10</xdr:col>
                <xdr:colOff>0</xdr:colOff>
                <xdr:row>10</xdr:row>
                <xdr:rowOff>0</xdr:rowOff>
              </to>
            </anchor>
          </controlPr>
        </control>
      </mc:Choice>
      <mc:Fallback>
        <control shapeId="12323" r:id="rId20" name="CheckBoxcr08"/>
      </mc:Fallback>
    </mc:AlternateContent>
    <mc:AlternateContent xmlns:mc="http://schemas.openxmlformats.org/markup-compatibility/2006">
      <mc:Choice Requires="x14">
        <control shapeId="12324" r:id="rId22" name="CheckBoxcr09">
          <controlPr defaultSize="0" autoLine="0" r:id="rId23">
            <anchor>
              <from>
                <xdr:col>8</xdr:col>
                <xdr:colOff>0</xdr:colOff>
                <xdr:row>10</xdr:row>
                <xdr:rowOff>38100</xdr:rowOff>
              </from>
              <to>
                <xdr:col>10</xdr:col>
                <xdr:colOff>0</xdr:colOff>
                <xdr:row>11</xdr:row>
                <xdr:rowOff>9525</xdr:rowOff>
              </to>
            </anchor>
          </controlPr>
        </control>
      </mc:Choice>
      <mc:Fallback>
        <control shapeId="12324" r:id="rId22" name="CheckBoxcr09"/>
      </mc:Fallback>
    </mc:AlternateContent>
    <mc:AlternateContent xmlns:mc="http://schemas.openxmlformats.org/markup-compatibility/2006">
      <mc:Choice Requires="x14">
        <control shapeId="12325" r:id="rId24" name="CheckBoxcr10">
          <controlPr defaultSize="0" autoLine="0" r:id="rId25">
            <anchor>
              <from>
                <xdr:col>8</xdr:col>
                <xdr:colOff>0</xdr:colOff>
                <xdr:row>11</xdr:row>
                <xdr:rowOff>47625</xdr:rowOff>
              </from>
              <to>
                <xdr:col>10</xdr:col>
                <xdr:colOff>0</xdr:colOff>
                <xdr:row>12</xdr:row>
                <xdr:rowOff>19050</xdr:rowOff>
              </to>
            </anchor>
          </controlPr>
        </control>
      </mc:Choice>
      <mc:Fallback>
        <control shapeId="12325" r:id="rId24" name="CheckBoxcr10"/>
      </mc:Fallback>
    </mc:AlternateContent>
    <mc:AlternateContent xmlns:mc="http://schemas.openxmlformats.org/markup-compatibility/2006">
      <mc:Choice Requires="x14">
        <control shapeId="12289" r:id="rId26" name="Button 1">
          <controlPr defaultSize="0" print="0" autoFill="0" autoPict="0" macro="[0]!Planilhalançamentos">
            <anchor>
              <from>
                <xdr:col>3</xdr:col>
                <xdr:colOff>361950</xdr:colOff>
                <xdr:row>0</xdr:row>
                <xdr:rowOff>38100</xdr:rowOff>
              </from>
              <to>
                <xdr:col>4</xdr:col>
                <xdr:colOff>381000</xdr:colOff>
                <xdr:row>0</xdr:row>
                <xdr:rowOff>247650</xdr:rowOff>
              </to>
            </anchor>
          </controlPr>
        </control>
      </mc:Choice>
    </mc:AlternateContent>
    <mc:AlternateContent xmlns:mc="http://schemas.openxmlformats.org/markup-compatibility/2006">
      <mc:Choice Requires="x14">
        <control shapeId="12290" r:id="rId27" name="Button 2">
          <controlPr defaultSize="0" print="0" autoFill="0" autoPict="0" macro="[0]!PlanilhaContas">
            <anchor>
              <from>
                <xdr:col>4</xdr:col>
                <xdr:colOff>409575</xdr:colOff>
                <xdr:row>0</xdr:row>
                <xdr:rowOff>38100</xdr:rowOff>
              </from>
              <to>
                <xdr:col>4</xdr:col>
                <xdr:colOff>1000125</xdr:colOff>
                <xdr:row>0</xdr:row>
                <xdr:rowOff>247650</xdr:rowOff>
              </to>
            </anchor>
          </controlPr>
        </control>
      </mc:Choice>
    </mc:AlternateContent>
    <mc:AlternateContent xmlns:mc="http://schemas.openxmlformats.org/markup-compatibility/2006">
      <mc:Choice Requires="x14">
        <control shapeId="12292" r:id="rId28" name="Button 4">
          <controlPr defaultSize="0" print="0" autoFill="0" autoPict="0" macro="[0]!PlanilhaRelatorio">
            <anchor>
              <from>
                <xdr:col>4</xdr:col>
                <xdr:colOff>2600325</xdr:colOff>
                <xdr:row>0</xdr:row>
                <xdr:rowOff>38100</xdr:rowOff>
              </from>
              <to>
                <xdr:col>5</xdr:col>
                <xdr:colOff>247650</xdr:colOff>
                <xdr:row>0</xdr:row>
                <xdr:rowOff>247650</xdr:rowOff>
              </to>
            </anchor>
          </controlPr>
        </control>
      </mc:Choice>
    </mc:AlternateContent>
    <mc:AlternateContent xmlns:mc="http://schemas.openxmlformats.org/markup-compatibility/2006">
      <mc:Choice Requires="x14">
        <control shapeId="12293" r:id="rId29" name="Button 5">
          <controlPr defaultSize="0" print="0" autoFill="0" autoPict="0" macro="[0]!PlanilhaConfig">
            <anchor>
              <from>
                <xdr:col>5</xdr:col>
                <xdr:colOff>447675</xdr:colOff>
                <xdr:row>0</xdr:row>
                <xdr:rowOff>38100</xdr:rowOff>
              </from>
              <to>
                <xdr:col>6</xdr:col>
                <xdr:colOff>400050</xdr:colOff>
                <xdr:row>0</xdr:row>
                <xdr:rowOff>247650</xdr:rowOff>
              </to>
            </anchor>
          </controlPr>
        </control>
      </mc:Choice>
    </mc:AlternateContent>
    <mc:AlternateContent xmlns:mc="http://schemas.openxmlformats.org/markup-compatibility/2006">
      <mc:Choice Requires="x14">
        <control shapeId="12294" r:id="rId30" name="Button 6">
          <controlPr defaultSize="0" print="0" autoFill="0" autoPict="0" macro="[0]!Chama_GeralFechar">
            <anchor>
              <from>
                <xdr:col>15</xdr:col>
                <xdr:colOff>371475</xdr:colOff>
                <xdr:row>0</xdr:row>
                <xdr:rowOff>38100</xdr:rowOff>
              </from>
              <to>
                <xdr:col>15</xdr:col>
                <xdr:colOff>981075</xdr:colOff>
                <xdr:row>0</xdr:row>
                <xdr:rowOff>247650</xdr:rowOff>
              </to>
            </anchor>
          </controlPr>
        </control>
      </mc:Choice>
    </mc:AlternateContent>
    <mc:AlternateContent xmlns:mc="http://schemas.openxmlformats.org/markup-compatibility/2006">
      <mc:Choice Requires="x14">
        <control shapeId="12295" r:id="rId31" name="Button 7">
          <controlPr defaultSize="0" print="0" autoFill="0" autoPict="0" macro="[0]!Chama_GeralSalvar">
            <anchor>
              <from>
                <xdr:col>14</xdr:col>
                <xdr:colOff>771525</xdr:colOff>
                <xdr:row>0</xdr:row>
                <xdr:rowOff>38100</xdr:rowOff>
              </from>
              <to>
                <xdr:col>15</xdr:col>
                <xdr:colOff>342900</xdr:colOff>
                <xdr:row>0</xdr:row>
                <xdr:rowOff>247650</xdr:rowOff>
              </to>
            </anchor>
          </controlPr>
        </control>
      </mc:Choice>
    </mc:AlternateContent>
    <mc:AlternateContent xmlns:mc="http://schemas.openxmlformats.org/markup-compatibility/2006">
      <mc:Choice Requires="x14">
        <control shapeId="12296" r:id="rId32" name="Button 8">
          <controlPr defaultSize="0" print="0" autoFill="0" autoPict="0" macro="[0]!Chama_CartoesOrdenar" altText="Contas">
            <anchor>
              <from>
                <xdr:col>4</xdr:col>
                <xdr:colOff>2381250</xdr:colOff>
                <xdr:row>9</xdr:row>
                <xdr:rowOff>152400</xdr:rowOff>
              </from>
              <to>
                <xdr:col>4</xdr:col>
                <xdr:colOff>2981325</xdr:colOff>
                <xdr:row>10</xdr:row>
                <xdr:rowOff>161925</xdr:rowOff>
              </to>
            </anchor>
          </controlPr>
        </control>
      </mc:Choice>
    </mc:AlternateContent>
    <mc:AlternateContent xmlns:mc="http://schemas.openxmlformats.org/markup-compatibility/2006">
      <mc:Choice Requires="x14">
        <control shapeId="12297" r:id="rId33" name="Button 9">
          <controlPr defaultSize="0" print="0" autoFill="0" autoPict="0" macro="[0]!Chama_CartoesLancar" altText="Contas">
            <anchor>
              <from>
                <xdr:col>4</xdr:col>
                <xdr:colOff>762000</xdr:colOff>
                <xdr:row>9</xdr:row>
                <xdr:rowOff>152400</xdr:rowOff>
              </from>
              <to>
                <xdr:col>4</xdr:col>
                <xdr:colOff>1304925</xdr:colOff>
                <xdr:row>10</xdr:row>
                <xdr:rowOff>161925</xdr:rowOff>
              </to>
            </anchor>
          </controlPr>
        </control>
      </mc:Choice>
    </mc:AlternateContent>
    <mc:AlternateContent xmlns:mc="http://schemas.openxmlformats.org/markup-compatibility/2006">
      <mc:Choice Requires="x14">
        <control shapeId="12298" r:id="rId34" name="Button 10">
          <controlPr defaultSize="0" print="0" autoFill="0" autoPict="0" macro="[0]!Chama_CartoesLimpar" altText="Contas">
            <anchor>
              <from>
                <xdr:col>4</xdr:col>
                <xdr:colOff>104775</xdr:colOff>
                <xdr:row>9</xdr:row>
                <xdr:rowOff>152400</xdr:rowOff>
              </from>
              <to>
                <xdr:col>4</xdr:col>
                <xdr:colOff>638175</xdr:colOff>
                <xdr:row>10</xdr:row>
                <xdr:rowOff>161925</xdr:rowOff>
              </to>
            </anchor>
          </controlPr>
        </control>
      </mc:Choice>
    </mc:AlternateContent>
    <mc:AlternateContent xmlns:mc="http://schemas.openxmlformats.org/markup-compatibility/2006">
      <mc:Choice Requires="x14">
        <control shapeId="12299" r:id="rId35" name="Button 11">
          <controlPr defaultSize="0" print="0" autoFill="0" autoPict="0" macro="[0]!Proc_CCredDatadoDia" altText="Contas">
            <anchor>
              <from>
                <xdr:col>3</xdr:col>
                <xdr:colOff>495300</xdr:colOff>
                <xdr:row>9</xdr:row>
                <xdr:rowOff>152400</xdr:rowOff>
              </from>
              <to>
                <xdr:col>4</xdr:col>
                <xdr:colOff>85725</xdr:colOff>
                <xdr:row>10</xdr:row>
                <xdr:rowOff>161925</xdr:rowOff>
              </to>
            </anchor>
          </controlPr>
        </control>
      </mc:Choice>
    </mc:AlternateContent>
    <mc:AlternateContent xmlns:mc="http://schemas.openxmlformats.org/markup-compatibility/2006">
      <mc:Choice Requires="x14">
        <control shapeId="12300" r:id="rId36" name="Button 12">
          <controlPr defaultSize="0" print="0" autoFill="0" autoPict="0" macro="[0]!Proc_CCredPrimeiraLinha" altText="Contas">
            <anchor>
              <from>
                <xdr:col>2</xdr:col>
                <xdr:colOff>19050</xdr:colOff>
                <xdr:row>9</xdr:row>
                <xdr:rowOff>152400</xdr:rowOff>
              </from>
              <to>
                <xdr:col>3</xdr:col>
                <xdr:colOff>47625</xdr:colOff>
                <xdr:row>10</xdr:row>
                <xdr:rowOff>161925</xdr:rowOff>
              </to>
            </anchor>
          </controlPr>
        </control>
      </mc:Choice>
    </mc:AlternateContent>
    <mc:AlternateContent xmlns:mc="http://schemas.openxmlformats.org/markup-compatibility/2006">
      <mc:Choice Requires="x14">
        <control shapeId="12301" r:id="rId37" name="Button 13">
          <controlPr defaultSize="0" print="0" autoFill="0" autoPict="0" macro="[0]!Chama_GeralUltimaLinha" altText="Contas">
            <anchor>
              <from>
                <xdr:col>3</xdr:col>
                <xdr:colOff>66675</xdr:colOff>
                <xdr:row>9</xdr:row>
                <xdr:rowOff>152400</xdr:rowOff>
              </from>
              <to>
                <xdr:col>3</xdr:col>
                <xdr:colOff>390525</xdr:colOff>
                <xdr:row>10</xdr:row>
                <xdr:rowOff>161925</xdr:rowOff>
              </to>
            </anchor>
          </controlPr>
        </control>
      </mc:Choice>
    </mc:AlternateContent>
    <mc:AlternateContent xmlns:mc="http://schemas.openxmlformats.org/markup-compatibility/2006">
      <mc:Choice Requires="x14">
        <control shapeId="12302" r:id="rId38" name="Button 14">
          <controlPr defaultSize="0" print="0" autoFill="0" autoPict="0" macro="[0]!Chama_CartoesCalcularPrestacao">
            <anchor>
              <from>
                <xdr:col>4</xdr:col>
                <xdr:colOff>2990850</xdr:colOff>
                <xdr:row>9</xdr:row>
                <xdr:rowOff>152400</xdr:rowOff>
              </from>
              <to>
                <xdr:col>6</xdr:col>
                <xdr:colOff>133350</xdr:colOff>
                <xdr:row>10</xdr:row>
                <xdr:rowOff>161925</xdr:rowOff>
              </to>
            </anchor>
          </controlPr>
        </control>
      </mc:Choice>
    </mc:AlternateContent>
    <mc:AlternateContent xmlns:mc="http://schemas.openxmlformats.org/markup-compatibility/2006">
      <mc:Choice Requires="x14">
        <control shapeId="12310" r:id="rId39" name="Button 22">
          <controlPr defaultSize="0" print="0" autoFill="0" autoPict="0" macro="[0]!Chama_GeralBackup">
            <anchor>
              <from>
                <xdr:col>14</xdr:col>
                <xdr:colOff>133350</xdr:colOff>
                <xdr:row>0</xdr:row>
                <xdr:rowOff>38100</xdr:rowOff>
              </from>
              <to>
                <xdr:col>14</xdr:col>
                <xdr:colOff>742950</xdr:colOff>
                <xdr:row>0</xdr:row>
                <xdr:rowOff>247650</xdr:rowOff>
              </to>
            </anchor>
          </controlPr>
        </control>
      </mc:Choice>
    </mc:AlternateContent>
    <mc:AlternateContent xmlns:mc="http://schemas.openxmlformats.org/markup-compatibility/2006">
      <mc:Choice Requires="x14">
        <control shapeId="12316" r:id="rId40" name="Button 28">
          <controlPr defaultSize="0" print="0" autoFill="0" autoPict="0" macro="[0]!Chama_GeralTelaCheia" altText="Contas">
            <anchor>
              <from>
                <xdr:col>6</xdr:col>
                <xdr:colOff>552450</xdr:colOff>
                <xdr:row>0</xdr:row>
                <xdr:rowOff>38100</xdr:rowOff>
              </from>
              <to>
                <xdr:col>7</xdr:col>
                <xdr:colOff>142875</xdr:colOff>
                <xdr:row>0</xdr:row>
                <xdr:rowOff>247650</xdr:rowOff>
              </to>
            </anchor>
          </controlPr>
        </control>
      </mc:Choice>
    </mc:AlternateContent>
    <mc:AlternateContent xmlns:mc="http://schemas.openxmlformats.org/markup-compatibility/2006">
      <mc:Choice Requires="x14">
        <control shapeId="12317" r:id="rId41" name="Button 29">
          <controlPr defaultSize="0" print="0" autoFill="0" autoPict="0" macro="[0]!Chama_GeralTelaMenu" altText="Contas">
            <anchor>
              <from>
                <xdr:col>8</xdr:col>
                <xdr:colOff>0</xdr:colOff>
                <xdr:row>0</xdr:row>
                <xdr:rowOff>38100</xdr:rowOff>
              </from>
              <to>
                <xdr:col>10</xdr:col>
                <xdr:colOff>619125</xdr:colOff>
                <xdr:row>0</xdr:row>
                <xdr:rowOff>247650</xdr:rowOff>
              </to>
            </anchor>
          </controlPr>
        </control>
      </mc:Choice>
    </mc:AlternateContent>
    <mc:AlternateContent xmlns:mc="http://schemas.openxmlformats.org/markup-compatibility/2006">
      <mc:Choice Requires="x14">
        <control shapeId="12318" r:id="rId42" name="Button 30">
          <controlPr defaultSize="0" print="0" autoFill="0" autoPict="0" macro="[0]!PlanilhaCartoes" altText="Contas">
            <anchor>
              <from>
                <xdr:col>4</xdr:col>
                <xdr:colOff>1028700</xdr:colOff>
                <xdr:row>0</xdr:row>
                <xdr:rowOff>38100</xdr:rowOff>
              </from>
              <to>
                <xdr:col>4</xdr:col>
                <xdr:colOff>1638300</xdr:colOff>
                <xdr:row>0</xdr:row>
                <xdr:rowOff>247650</xdr:rowOff>
              </to>
            </anchor>
          </controlPr>
        </control>
      </mc:Choice>
    </mc:AlternateContent>
    <mc:AlternateContent xmlns:mc="http://schemas.openxmlformats.org/markup-compatibility/2006">
      <mc:Choice Requires="x14">
        <control shapeId="12319" r:id="rId43" name="Button 31">
          <controlPr defaultSize="0" print="0" autoFill="0" autoPict="0" macro="[0]!PlanilhaCDV">
            <anchor>
              <from>
                <xdr:col>4</xdr:col>
                <xdr:colOff>1666875</xdr:colOff>
                <xdr:row>0</xdr:row>
                <xdr:rowOff>38100</xdr:rowOff>
              </from>
              <to>
                <xdr:col>4</xdr:col>
                <xdr:colOff>2571750</xdr:colOff>
                <xdr:row>0</xdr:row>
                <xdr:rowOff>247650</xdr:rowOff>
              </to>
            </anchor>
          </controlPr>
        </control>
      </mc:Choice>
    </mc:AlternateContent>
    <mc:AlternateContent xmlns:mc="http://schemas.openxmlformats.org/markup-compatibility/2006">
      <mc:Choice Requires="x14">
        <control shapeId="12326" r:id="rId44" name="Button 38">
          <controlPr defaultSize="0" print="0" autoFill="0" autoPict="0" macro="[0]!Chama_CartoesLancareOrdenar" altText="Contas">
            <anchor>
              <from>
                <xdr:col>4</xdr:col>
                <xdr:colOff>1323975</xdr:colOff>
                <xdr:row>9</xdr:row>
                <xdr:rowOff>152400</xdr:rowOff>
              </from>
              <to>
                <xdr:col>4</xdr:col>
                <xdr:colOff>2371725</xdr:colOff>
                <xdr:row>10</xdr:row>
                <xdr:rowOff>161925</xdr:rowOff>
              </to>
            </anchor>
          </controlPr>
        </control>
      </mc:Choice>
    </mc:AlternateContent>
    <mc:AlternateContent xmlns:mc="http://schemas.openxmlformats.org/markup-compatibility/2006">
      <mc:Choice Requires="x14">
        <control shapeId="12327" r:id="rId45" name="Button 39">
          <controlPr defaultSize="0" print="0" autoFill="0" autoPict="0" macro="[0]!Proc_CCredMarcarPago">
            <anchor>
              <from>
                <xdr:col>6</xdr:col>
                <xdr:colOff>238125</xdr:colOff>
                <xdr:row>9</xdr:row>
                <xdr:rowOff>152400</xdr:rowOff>
              </from>
              <to>
                <xdr:col>6</xdr:col>
                <xdr:colOff>1162050</xdr:colOff>
                <xdr:row>10</xdr:row>
                <xdr:rowOff>161925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DV"/>
  <dimension ref="A1:AB2006"/>
  <sheetViews>
    <sheetView showGridLines="0" showRowColHeaders="0" zoomScale="86" zoomScaleNormal="86" workbookViewId="0">
      <pane ySplit="8" topLeftCell="A9" activePane="bottomLeft" state="frozen"/>
      <selection pane="bottomLeft" activeCell="D9" sqref="D9"/>
    </sheetView>
  </sheetViews>
  <sheetFormatPr defaultColWidth="0" defaultRowHeight="0" customHeight="1" zeroHeight="1" x14ac:dyDescent="0.25"/>
  <cols>
    <col min="1" max="1" width="3.28515625" bestFit="1" customWidth="1"/>
    <col min="2" max="2" width="5.5703125" customWidth="1"/>
    <col min="3" max="3" width="4.140625" customWidth="1"/>
    <col min="4" max="4" width="13.28515625" customWidth="1"/>
    <col min="5" max="5" width="34.140625" customWidth="1"/>
    <col min="6" max="6" width="16.140625" bestFit="1" customWidth="1"/>
    <col min="7" max="7" width="17.5703125" customWidth="1"/>
    <col min="8" max="8" width="17.5703125" style="180" customWidth="1"/>
    <col min="9" max="9" width="14.28515625" style="180" customWidth="1"/>
    <col min="10" max="10" width="6.7109375" style="190" bestFit="1" customWidth="1"/>
    <col min="11" max="11" width="6.42578125" customWidth="1"/>
    <col min="12" max="12" width="9.85546875" customWidth="1"/>
    <col min="13" max="15" width="15.28515625" customWidth="1"/>
    <col min="16" max="16" width="7.7109375" bestFit="1" customWidth="1"/>
    <col min="17" max="17" width="14.5703125" hidden="1" customWidth="1"/>
    <col min="18" max="18" width="16.5703125" hidden="1" customWidth="1"/>
    <col min="19" max="19" width="3.5703125" hidden="1" customWidth="1"/>
    <col min="20" max="22" width="14" hidden="1" customWidth="1"/>
    <col min="23" max="27" width="9.140625" hidden="1" customWidth="1"/>
    <col min="28" max="28" width="3" hidden="1" customWidth="1"/>
    <col min="29" max="16384" width="9.140625" hidden="1"/>
  </cols>
  <sheetData>
    <row r="1" spans="1:21" ht="22.5" customHeight="1" x14ac:dyDescent="0.25">
      <c r="A1" s="57"/>
      <c r="B1" s="58" t="s">
        <v>256</v>
      </c>
      <c r="C1" s="57"/>
      <c r="D1" s="57"/>
      <c r="E1" s="57"/>
      <c r="F1" s="80"/>
      <c r="G1" s="57"/>
      <c r="H1" s="183"/>
      <c r="I1" s="185"/>
      <c r="J1" s="191">
        <v>2</v>
      </c>
      <c r="K1" s="57"/>
      <c r="L1" s="331">
        <f>O65</f>
        <v>0</v>
      </c>
      <c r="M1" s="331"/>
      <c r="N1" s="181"/>
      <c r="O1" s="181"/>
      <c r="P1" s="57"/>
      <c r="U1" s="89"/>
    </row>
    <row r="2" spans="1:21" ht="15" customHeight="1" x14ac:dyDescent="0.25">
      <c r="A2" s="329" t="s">
        <v>180</v>
      </c>
      <c r="B2" s="329"/>
      <c r="C2" s="329"/>
      <c r="D2" s="329"/>
      <c r="E2" s="329"/>
      <c r="F2" s="329"/>
      <c r="G2" s="329"/>
      <c r="H2" s="329"/>
      <c r="I2" s="329"/>
      <c r="J2" s="329"/>
      <c r="K2" s="70"/>
      <c r="L2" s="70" t="s">
        <v>0</v>
      </c>
      <c r="M2" s="70" t="s">
        <v>209</v>
      </c>
      <c r="N2" s="70" t="s">
        <v>223</v>
      </c>
      <c r="O2" s="106" t="s">
        <v>4</v>
      </c>
      <c r="P2" s="106"/>
    </row>
    <row r="3" spans="1:21" ht="15" customHeight="1" x14ac:dyDescent="0.25">
      <c r="A3" s="329"/>
      <c r="B3" s="329"/>
      <c r="C3" s="329"/>
      <c r="D3" s="329"/>
      <c r="E3" s="329"/>
      <c r="F3" s="329"/>
      <c r="G3" s="329"/>
      <c r="H3" s="329"/>
      <c r="I3" s="329"/>
      <c r="J3" s="329"/>
      <c r="K3" s="176">
        <f>K2+1</f>
        <v>1</v>
      </c>
      <c r="L3" s="186">
        <f ca="1">EOMONTH(TODAY(),1)</f>
        <v>43159</v>
      </c>
      <c r="M3" s="171">
        <f ca="1">SUMIFS($F$9:$F$1999,$Q$9:$Q$1999,L3)-SUMIFS($M$9:$M$44,$R$9:$R$44,L3)</f>
        <v>0</v>
      </c>
      <c r="N3" s="170">
        <f ca="1">SUMIFS($I$9:$I$1999,$Q$9:$Q$1999,L3)-SUMIFS($N$9:$N$44,$R$9:$R$44,L3)</f>
        <v>0</v>
      </c>
      <c r="O3" s="172">
        <f t="shared" ref="O3:O8" ca="1" si="0">M3-N3</f>
        <v>0</v>
      </c>
      <c r="P3" s="42"/>
      <c r="Q3" s="192"/>
      <c r="R3" s="150"/>
    </row>
    <row r="4" spans="1:21" ht="15" customHeight="1" x14ac:dyDescent="0.25">
      <c r="A4" s="329"/>
      <c r="B4" s="329"/>
      <c r="C4" s="329"/>
      <c r="D4" s="329"/>
      <c r="E4" s="329"/>
      <c r="F4" s="329"/>
      <c r="G4" s="329"/>
      <c r="H4" s="329"/>
      <c r="I4" s="329"/>
      <c r="J4" s="329"/>
      <c r="K4" s="176">
        <f t="shared" ref="K4:K8" si="1">K3+1</f>
        <v>2</v>
      </c>
      <c r="L4" s="186">
        <f ca="1">EOMONTH(L3,1)</f>
        <v>43190</v>
      </c>
      <c r="M4" s="171">
        <f t="shared" ref="M4:M8" ca="1" si="2">SUMIFS($F$9:$F$1999,$Q$9:$Q$1999,L4)</f>
        <v>0</v>
      </c>
      <c r="N4" s="170">
        <f t="shared" ref="N4:N8" ca="1" si="3">SUMIFS($I$9:$I$1999,$Q$9:$Q$1999,L4)</f>
        <v>0</v>
      </c>
      <c r="O4" s="172">
        <f t="shared" ca="1" si="0"/>
        <v>0</v>
      </c>
      <c r="P4" s="42"/>
      <c r="Q4" s="192"/>
      <c r="R4" s="150"/>
    </row>
    <row r="5" spans="1:21" ht="15" customHeight="1" x14ac:dyDescent="0.25">
      <c r="A5" s="329"/>
      <c r="B5" s="329"/>
      <c r="C5" s="329"/>
      <c r="D5" s="329"/>
      <c r="E5" s="329"/>
      <c r="F5" s="329"/>
      <c r="G5" s="329"/>
      <c r="H5" s="329"/>
      <c r="I5" s="329"/>
      <c r="J5" s="329"/>
      <c r="K5" s="176">
        <f t="shared" si="1"/>
        <v>3</v>
      </c>
      <c r="L5" s="186">
        <f t="shared" ref="L5:L8" ca="1" si="4">EOMONTH(L4,1)</f>
        <v>43220</v>
      </c>
      <c r="M5" s="171">
        <f t="shared" ca="1" si="2"/>
        <v>0</v>
      </c>
      <c r="N5" s="170">
        <f t="shared" ca="1" si="3"/>
        <v>0</v>
      </c>
      <c r="O5" s="172">
        <f t="shared" ca="1" si="0"/>
        <v>0</v>
      </c>
      <c r="P5" s="42"/>
      <c r="Q5" s="192"/>
      <c r="R5" s="150"/>
    </row>
    <row r="6" spans="1:21" ht="15" customHeight="1" thickBot="1" x14ac:dyDescent="0.3">
      <c r="A6" s="329"/>
      <c r="B6" s="329"/>
      <c r="C6" s="329"/>
      <c r="D6" s="329"/>
      <c r="E6" s="329"/>
      <c r="F6" s="329"/>
      <c r="G6" s="329"/>
      <c r="H6" s="329"/>
      <c r="I6" s="329"/>
      <c r="J6" s="329"/>
      <c r="K6" s="176">
        <f t="shared" si="1"/>
        <v>4</v>
      </c>
      <c r="L6" s="186">
        <f t="shared" ca="1" si="4"/>
        <v>43251</v>
      </c>
      <c r="M6" s="171">
        <f t="shared" ca="1" si="2"/>
        <v>0</v>
      </c>
      <c r="N6" s="170">
        <f t="shared" ca="1" si="3"/>
        <v>0</v>
      </c>
      <c r="O6" s="172">
        <f t="shared" ca="1" si="0"/>
        <v>0</v>
      </c>
      <c r="P6" s="42"/>
      <c r="Q6" s="192"/>
      <c r="R6" s="150"/>
    </row>
    <row r="7" spans="1:21" ht="15" customHeight="1" thickBot="1" x14ac:dyDescent="0.3">
      <c r="A7" s="9"/>
      <c r="B7" s="22"/>
      <c r="C7" s="207"/>
      <c r="D7" s="206"/>
      <c r="E7" s="25"/>
      <c r="F7" s="23"/>
      <c r="G7" s="195"/>
      <c r="H7" s="205" t="str">
        <f>IF(SUM(H9:H1999)&lt;&gt;L1,SUM(H9:H1999)-L1,"")</f>
        <v/>
      </c>
      <c r="I7" s="332">
        <f ca="1">TODAY()</f>
        <v>43112</v>
      </c>
      <c r="J7" s="333"/>
      <c r="K7" s="176">
        <f t="shared" si="1"/>
        <v>5</v>
      </c>
      <c r="L7" s="186">
        <f t="shared" ca="1" si="4"/>
        <v>43281</v>
      </c>
      <c r="M7" s="171">
        <f t="shared" ca="1" si="2"/>
        <v>0</v>
      </c>
      <c r="N7" s="170">
        <f t="shared" ca="1" si="3"/>
        <v>0</v>
      </c>
      <c r="O7" s="172">
        <f t="shared" ca="1" si="0"/>
        <v>0</v>
      </c>
      <c r="P7" s="42"/>
      <c r="Q7" s="192"/>
      <c r="R7" s="167"/>
      <c r="S7" s="101"/>
      <c r="T7" s="101"/>
      <c r="U7" s="101"/>
    </row>
    <row r="8" spans="1:21" ht="15" customHeight="1" x14ac:dyDescent="0.25">
      <c r="A8" s="4"/>
      <c r="B8" s="33" t="s">
        <v>11</v>
      </c>
      <c r="C8" s="51" t="s">
        <v>109</v>
      </c>
      <c r="D8" s="20" t="s">
        <v>0</v>
      </c>
      <c r="E8" s="52" t="s">
        <v>2</v>
      </c>
      <c r="F8" s="27" t="s">
        <v>1</v>
      </c>
      <c r="G8" s="50" t="s">
        <v>105</v>
      </c>
      <c r="H8" s="177" t="s">
        <v>4</v>
      </c>
      <c r="I8" s="177" t="s">
        <v>223</v>
      </c>
      <c r="J8" s="187" t="s">
        <v>208</v>
      </c>
      <c r="K8" s="176">
        <f t="shared" si="1"/>
        <v>6</v>
      </c>
      <c r="L8" s="186">
        <f t="shared" ca="1" si="4"/>
        <v>43312</v>
      </c>
      <c r="M8" s="171">
        <f t="shared" ca="1" si="2"/>
        <v>0</v>
      </c>
      <c r="N8" s="170">
        <f t="shared" ca="1" si="3"/>
        <v>0</v>
      </c>
      <c r="O8" s="172">
        <f t="shared" ca="1" si="0"/>
        <v>0</v>
      </c>
      <c r="P8" s="42"/>
      <c r="Q8" s="192"/>
      <c r="R8" s="150"/>
    </row>
    <row r="9" spans="1:21" ht="15" customHeight="1" x14ac:dyDescent="0.25">
      <c r="A9" s="208"/>
      <c r="B9" s="76"/>
      <c r="C9" s="77"/>
      <c r="D9" s="78"/>
      <c r="F9" s="184"/>
      <c r="G9" s="18"/>
      <c r="I9" s="178"/>
      <c r="J9" s="188"/>
      <c r="K9" s="176">
        <v>0</v>
      </c>
      <c r="L9" s="174">
        <f ca="1">TODAY()-1</f>
        <v>43111</v>
      </c>
      <c r="M9" s="171">
        <f ca="1">SUMIFS($F$9:$F$999,$D$9:$D$999,L9)</f>
        <v>0</v>
      </c>
      <c r="N9" s="170">
        <f ca="1">SUMIFS($I$9:$I$999,$D$9:$D$999,L9)</f>
        <v>0</v>
      </c>
      <c r="O9" s="172">
        <f ca="1">M9-N9</f>
        <v>0</v>
      </c>
      <c r="P9" s="193" t="str">
        <f ca="1">IF(IFERROR(VLOOKUP(L9,Feriados[Feriádos],1,0),"")&lt;&gt;"","Feriado",IF(WEEKDAY(L9)=1,"Dom",IF(WEEKDAY(L9)=7,"Sab","")))</f>
        <v/>
      </c>
      <c r="Q9" s="96">
        <f>EOMONTH(D9,0)</f>
        <v>31</v>
      </c>
      <c r="R9" s="194">
        <f ca="1">EOMONTH(L9,0)</f>
        <v>43131</v>
      </c>
    </row>
    <row r="10" spans="1:21" ht="15" customHeight="1" x14ac:dyDescent="0.25">
      <c r="A10" s="208"/>
      <c r="B10" s="34"/>
      <c r="C10" s="8"/>
      <c r="D10" s="129"/>
      <c r="F10" s="284"/>
      <c r="G10" s="18"/>
      <c r="I10" s="178"/>
      <c r="J10" s="188"/>
      <c r="K10" s="176">
        <f>K9+1</f>
        <v>1</v>
      </c>
      <c r="L10" s="174">
        <f ca="1">L9+1</f>
        <v>43112</v>
      </c>
      <c r="M10" s="171">
        <f t="shared" ref="M10:M44" ca="1" si="5">SUMIFS($F$9:$F$999,$D$9:$D$999,L10)</f>
        <v>0</v>
      </c>
      <c r="N10" s="170">
        <f t="shared" ref="N10:N44" ca="1" si="6">SUMIFS($I$9:$I$999,$D$9:$D$999,L10)</f>
        <v>0</v>
      </c>
      <c r="O10" s="172">
        <f t="shared" ref="O10:O44" ca="1" si="7">M10-N10</f>
        <v>0</v>
      </c>
      <c r="P10" s="193" t="str">
        <f ca="1">IF(IFERROR(VLOOKUP(L10,Feriados[Feriádos],1,0),"")&lt;&gt;"","Feriado",IF(WEEKDAY(L10)=1,"Dom",IF(WEEKDAY(L10)=7,"Sab","")))</f>
        <v/>
      </c>
      <c r="Q10" s="96">
        <f t="shared" ref="Q10:Q73" si="8">EOMONTH(D10,0)</f>
        <v>31</v>
      </c>
      <c r="R10" s="194">
        <f t="shared" ref="R10:R44" ca="1" si="9">EOMONTH(L10,0)</f>
        <v>43131</v>
      </c>
    </row>
    <row r="11" spans="1:21" ht="15" x14ac:dyDescent="0.25">
      <c r="A11" s="208"/>
      <c r="B11" s="34"/>
      <c r="C11" s="8"/>
      <c r="D11" s="78"/>
      <c r="F11" s="184"/>
      <c r="G11" s="18"/>
      <c r="I11" s="178"/>
      <c r="J11" s="188"/>
      <c r="K11" s="176">
        <f t="shared" ref="K11:K44" si="10">K10+1</f>
        <v>2</v>
      </c>
      <c r="L11" s="174">
        <f t="shared" ref="L11:L44" ca="1" si="11">L10+1</f>
        <v>43113</v>
      </c>
      <c r="M11" s="171">
        <f t="shared" ca="1" si="5"/>
        <v>0</v>
      </c>
      <c r="N11" s="170">
        <f t="shared" ca="1" si="6"/>
        <v>0</v>
      </c>
      <c r="O11" s="172">
        <f t="shared" ca="1" si="7"/>
        <v>0</v>
      </c>
      <c r="P11" s="193" t="str">
        <f ca="1">IF(IFERROR(VLOOKUP(L11,Feriados[Feriádos],1,0),"")&lt;&gt;"","Feriado",IF(WEEKDAY(L11)=1,"Dom",IF(WEEKDAY(L11)=7,"Sab","")))</f>
        <v>Sab</v>
      </c>
      <c r="Q11" s="96">
        <f t="shared" si="8"/>
        <v>31</v>
      </c>
      <c r="R11" s="194">
        <f t="shared" ca="1" si="9"/>
        <v>43131</v>
      </c>
    </row>
    <row r="12" spans="1:21" ht="15" x14ac:dyDescent="0.25">
      <c r="A12" s="208"/>
      <c r="B12" s="34"/>
      <c r="C12" s="8"/>
      <c r="D12" s="78"/>
      <c r="F12" s="225"/>
      <c r="G12" s="18"/>
      <c r="I12" s="178"/>
      <c r="J12" s="188"/>
      <c r="K12" s="176">
        <f t="shared" si="10"/>
        <v>3</v>
      </c>
      <c r="L12" s="174">
        <f t="shared" ca="1" si="11"/>
        <v>43114</v>
      </c>
      <c r="M12" s="171">
        <f t="shared" ca="1" si="5"/>
        <v>0</v>
      </c>
      <c r="N12" s="170">
        <f t="shared" ca="1" si="6"/>
        <v>0</v>
      </c>
      <c r="O12" s="172">
        <f t="shared" ca="1" si="7"/>
        <v>0</v>
      </c>
      <c r="P12" s="193" t="str">
        <f ca="1">IF(IFERROR(VLOOKUP(L12,Feriados[Feriádos],1,0),"")&lt;&gt;"","Feriado",IF(WEEKDAY(L12)=1,"Dom",IF(WEEKDAY(L12)=7,"Sab","")))</f>
        <v>Dom</v>
      </c>
      <c r="Q12" s="96">
        <f t="shared" si="8"/>
        <v>31</v>
      </c>
      <c r="R12" s="194">
        <f t="shared" ca="1" si="9"/>
        <v>43131</v>
      </c>
    </row>
    <row r="13" spans="1:21" ht="15" x14ac:dyDescent="0.25">
      <c r="A13" s="208"/>
      <c r="B13" s="34"/>
      <c r="C13" s="8"/>
      <c r="D13" s="78"/>
      <c r="F13" s="184"/>
      <c r="G13" s="18"/>
      <c r="I13" s="178"/>
      <c r="J13" s="188"/>
      <c r="K13" s="176">
        <f t="shared" si="10"/>
        <v>4</v>
      </c>
      <c r="L13" s="174">
        <f t="shared" ca="1" si="11"/>
        <v>43115</v>
      </c>
      <c r="M13" s="171">
        <f t="shared" ca="1" si="5"/>
        <v>0</v>
      </c>
      <c r="N13" s="170">
        <f t="shared" ca="1" si="6"/>
        <v>0</v>
      </c>
      <c r="O13" s="172">
        <f t="shared" ca="1" si="7"/>
        <v>0</v>
      </c>
      <c r="P13" s="193" t="str">
        <f ca="1">IF(IFERROR(VLOOKUP(L13,Feriados[Feriádos],1,0),"")&lt;&gt;"","Feriado",IF(WEEKDAY(L13)=1,"Dom",IF(WEEKDAY(L13)=7,"Sab","")))</f>
        <v/>
      </c>
      <c r="Q13" s="96">
        <f t="shared" si="8"/>
        <v>31</v>
      </c>
      <c r="R13" s="194">
        <f t="shared" ca="1" si="9"/>
        <v>43131</v>
      </c>
    </row>
    <row r="14" spans="1:21" ht="15" x14ac:dyDescent="0.25">
      <c r="A14" s="208"/>
      <c r="B14" s="34"/>
      <c r="C14" s="8"/>
      <c r="D14" s="78"/>
      <c r="F14" s="225"/>
      <c r="G14" s="18"/>
      <c r="I14" s="178"/>
      <c r="J14" s="188"/>
      <c r="K14" s="176">
        <f t="shared" si="10"/>
        <v>5</v>
      </c>
      <c r="L14" s="174">
        <f t="shared" ca="1" si="11"/>
        <v>43116</v>
      </c>
      <c r="M14" s="171">
        <f t="shared" ca="1" si="5"/>
        <v>0</v>
      </c>
      <c r="N14" s="170">
        <f t="shared" ca="1" si="6"/>
        <v>0</v>
      </c>
      <c r="O14" s="172">
        <f t="shared" ca="1" si="7"/>
        <v>0</v>
      </c>
      <c r="P14" s="193" t="str">
        <f ca="1">IF(IFERROR(VLOOKUP(L14,Feriados[Feriádos],1,0),"")&lt;&gt;"","Feriado",IF(WEEKDAY(L14)=1,"Dom",IF(WEEKDAY(L14)=7,"Sab","")))</f>
        <v/>
      </c>
      <c r="Q14" s="96">
        <f t="shared" si="8"/>
        <v>31</v>
      </c>
      <c r="R14" s="194">
        <f t="shared" ca="1" si="9"/>
        <v>43131</v>
      </c>
    </row>
    <row r="15" spans="1:21" ht="15" x14ac:dyDescent="0.25">
      <c r="A15" s="208"/>
      <c r="B15" s="34"/>
      <c r="C15" s="8"/>
      <c r="D15" s="78"/>
      <c r="F15" s="184"/>
      <c r="G15" s="18"/>
      <c r="I15" s="178"/>
      <c r="J15" s="188"/>
      <c r="K15" s="176">
        <f t="shared" si="10"/>
        <v>6</v>
      </c>
      <c r="L15" s="174">
        <f t="shared" ca="1" si="11"/>
        <v>43117</v>
      </c>
      <c r="M15" s="171">
        <f t="shared" ca="1" si="5"/>
        <v>0</v>
      </c>
      <c r="N15" s="170">
        <f t="shared" ca="1" si="6"/>
        <v>0</v>
      </c>
      <c r="O15" s="172">
        <f t="shared" ca="1" si="7"/>
        <v>0</v>
      </c>
      <c r="P15" s="193" t="str">
        <f ca="1">IF(IFERROR(VLOOKUP(L15,Feriados[Feriádos],1,0),"")&lt;&gt;"","Feriado",IF(WEEKDAY(L15)=1,"Dom",IF(WEEKDAY(L15)=7,"Sab","")))</f>
        <v/>
      </c>
      <c r="Q15" s="96">
        <f t="shared" si="8"/>
        <v>31</v>
      </c>
      <c r="R15" s="194">
        <f t="shared" ca="1" si="9"/>
        <v>43131</v>
      </c>
    </row>
    <row r="16" spans="1:21" ht="15" x14ac:dyDescent="0.25">
      <c r="A16" s="208"/>
      <c r="B16" s="76"/>
      <c r="C16" s="77"/>
      <c r="D16" s="78"/>
      <c r="E16" s="35"/>
      <c r="F16" s="184"/>
      <c r="G16" s="79"/>
      <c r="H16" s="184"/>
      <c r="I16" s="178"/>
      <c r="J16" s="189"/>
      <c r="K16" s="176">
        <f t="shared" si="10"/>
        <v>7</v>
      </c>
      <c r="L16" s="174">
        <f t="shared" ca="1" si="11"/>
        <v>43118</v>
      </c>
      <c r="M16" s="171">
        <f t="shared" ca="1" si="5"/>
        <v>0</v>
      </c>
      <c r="N16" s="170">
        <f t="shared" ca="1" si="6"/>
        <v>0</v>
      </c>
      <c r="O16" s="172">
        <f t="shared" ca="1" si="7"/>
        <v>0</v>
      </c>
      <c r="P16" s="193" t="str">
        <f ca="1">IF(IFERROR(VLOOKUP(L16,Feriados[Feriádos],1,0),"")&lt;&gt;"","Feriado",IF(WEEKDAY(L16)=1,"Dom",IF(WEEKDAY(L16)=7,"Sab","")))</f>
        <v/>
      </c>
      <c r="Q16" s="96">
        <f t="shared" si="8"/>
        <v>31</v>
      </c>
      <c r="R16" s="194">
        <f t="shared" ca="1" si="9"/>
        <v>43131</v>
      </c>
    </row>
    <row r="17" spans="1:18" ht="15" x14ac:dyDescent="0.25">
      <c r="A17" s="208"/>
      <c r="B17" s="34"/>
      <c r="C17" s="8"/>
      <c r="D17" s="129"/>
      <c r="F17" s="184"/>
      <c r="G17" s="18"/>
      <c r="I17" s="178"/>
      <c r="J17" s="188"/>
      <c r="K17" s="176">
        <f t="shared" si="10"/>
        <v>8</v>
      </c>
      <c r="L17" s="174">
        <f t="shared" ca="1" si="11"/>
        <v>43119</v>
      </c>
      <c r="M17" s="171">
        <f t="shared" ca="1" si="5"/>
        <v>0</v>
      </c>
      <c r="N17" s="170">
        <f t="shared" ca="1" si="6"/>
        <v>0</v>
      </c>
      <c r="O17" s="172">
        <f t="shared" ca="1" si="7"/>
        <v>0</v>
      </c>
      <c r="P17" s="193" t="str">
        <f ca="1">IF(IFERROR(VLOOKUP(L17,Feriados[Feriádos],1,0),"")&lt;&gt;"","Feriado",IF(WEEKDAY(L17)=1,"Dom",IF(WEEKDAY(L17)=7,"Sab","")))</f>
        <v/>
      </c>
      <c r="Q17" s="96">
        <f t="shared" si="8"/>
        <v>31</v>
      </c>
      <c r="R17" s="194">
        <f t="shared" ca="1" si="9"/>
        <v>43131</v>
      </c>
    </row>
    <row r="18" spans="1:18" ht="15" x14ac:dyDescent="0.25">
      <c r="A18" s="208"/>
      <c r="B18" s="76"/>
      <c r="C18" s="77"/>
      <c r="D18" s="78"/>
      <c r="E18" s="35"/>
      <c r="F18" s="184"/>
      <c r="G18" s="79"/>
      <c r="I18" s="178"/>
      <c r="J18" s="188"/>
      <c r="K18" s="176">
        <f t="shared" si="10"/>
        <v>9</v>
      </c>
      <c r="L18" s="174">
        <f t="shared" ca="1" si="11"/>
        <v>43120</v>
      </c>
      <c r="M18" s="171">
        <f t="shared" ca="1" si="5"/>
        <v>0</v>
      </c>
      <c r="N18" s="170">
        <f t="shared" ca="1" si="6"/>
        <v>0</v>
      </c>
      <c r="O18" s="172">
        <f t="shared" ca="1" si="7"/>
        <v>0</v>
      </c>
      <c r="P18" s="193" t="str">
        <f ca="1">IF(IFERROR(VLOOKUP(L18,Feriados[Feriádos],1,0),"")&lt;&gt;"","Feriado",IF(WEEKDAY(L18)=1,"Dom",IF(WEEKDAY(L18)=7,"Sab","")))</f>
        <v>Sab</v>
      </c>
      <c r="Q18" s="96">
        <f t="shared" si="8"/>
        <v>31</v>
      </c>
      <c r="R18" s="194">
        <f t="shared" ca="1" si="9"/>
        <v>43131</v>
      </c>
    </row>
    <row r="19" spans="1:18" ht="15" x14ac:dyDescent="0.25">
      <c r="A19" s="208"/>
      <c r="B19" s="34"/>
      <c r="C19" s="8"/>
      <c r="D19" s="78"/>
      <c r="F19" s="184"/>
      <c r="G19" s="18"/>
      <c r="I19" s="178"/>
      <c r="J19" s="188"/>
      <c r="K19" s="176">
        <f t="shared" si="10"/>
        <v>10</v>
      </c>
      <c r="L19" s="174">
        <f t="shared" ca="1" si="11"/>
        <v>43121</v>
      </c>
      <c r="M19" s="171">
        <f t="shared" ca="1" si="5"/>
        <v>0</v>
      </c>
      <c r="N19" s="170">
        <f t="shared" ca="1" si="6"/>
        <v>0</v>
      </c>
      <c r="O19" s="172">
        <f t="shared" ca="1" si="7"/>
        <v>0</v>
      </c>
      <c r="P19" s="193" t="str">
        <f ca="1">IF(IFERROR(VLOOKUP(L19,Feriados[Feriádos],1,0),"")&lt;&gt;"","Feriado",IF(WEEKDAY(L19)=1,"Dom",IF(WEEKDAY(L19)=7,"Sab","")))</f>
        <v>Dom</v>
      </c>
      <c r="Q19" s="96">
        <f t="shared" si="8"/>
        <v>31</v>
      </c>
      <c r="R19" s="194">
        <f t="shared" ca="1" si="9"/>
        <v>43131</v>
      </c>
    </row>
    <row r="20" spans="1:18" ht="15" x14ac:dyDescent="0.25">
      <c r="A20" s="208"/>
      <c r="B20" s="76"/>
      <c r="C20" s="77"/>
      <c r="D20" s="78"/>
      <c r="E20" s="35"/>
      <c r="F20" s="180"/>
      <c r="G20" s="79"/>
      <c r="H20" s="184"/>
      <c r="I20" s="178"/>
      <c r="J20" s="188"/>
      <c r="K20" s="176">
        <f t="shared" si="10"/>
        <v>11</v>
      </c>
      <c r="L20" s="174">
        <f t="shared" ca="1" si="11"/>
        <v>43122</v>
      </c>
      <c r="M20" s="171">
        <f t="shared" ca="1" si="5"/>
        <v>0</v>
      </c>
      <c r="N20" s="170">
        <f t="shared" ca="1" si="6"/>
        <v>0</v>
      </c>
      <c r="O20" s="172">
        <f t="shared" ca="1" si="7"/>
        <v>0</v>
      </c>
      <c r="P20" s="193" t="str">
        <f ca="1">IF(IFERROR(VLOOKUP(L20,Feriados[Feriádos],1,0),"")&lt;&gt;"","Feriado",IF(WEEKDAY(L20)=1,"Dom",IF(WEEKDAY(L20)=7,"Sab","")))</f>
        <v/>
      </c>
      <c r="Q20" s="96">
        <f t="shared" si="8"/>
        <v>31</v>
      </c>
      <c r="R20" s="194">
        <f t="shared" ca="1" si="9"/>
        <v>43131</v>
      </c>
    </row>
    <row r="21" spans="1:18" ht="15" x14ac:dyDescent="0.25">
      <c r="A21" s="208"/>
      <c r="B21" s="34"/>
      <c r="C21" s="8"/>
      <c r="D21" s="78"/>
      <c r="F21" s="184"/>
      <c r="G21" s="18"/>
      <c r="I21" s="178"/>
      <c r="J21" s="188"/>
      <c r="K21" s="176">
        <f t="shared" si="10"/>
        <v>12</v>
      </c>
      <c r="L21" s="174">
        <f t="shared" ca="1" si="11"/>
        <v>43123</v>
      </c>
      <c r="M21" s="171">
        <f t="shared" ca="1" si="5"/>
        <v>0</v>
      </c>
      <c r="N21" s="170">
        <f t="shared" ca="1" si="6"/>
        <v>0</v>
      </c>
      <c r="O21" s="172">
        <f t="shared" ca="1" si="7"/>
        <v>0</v>
      </c>
      <c r="P21" s="193" t="str">
        <f ca="1">IF(IFERROR(VLOOKUP(L21,Feriados[Feriádos],1,0),"")&lt;&gt;"","Feriado",IF(WEEKDAY(L21)=1,"Dom",IF(WEEKDAY(L21)=7,"Sab","")))</f>
        <v/>
      </c>
      <c r="Q21" s="96">
        <f t="shared" si="8"/>
        <v>31</v>
      </c>
      <c r="R21" s="194">
        <f t="shared" ca="1" si="9"/>
        <v>43131</v>
      </c>
    </row>
    <row r="22" spans="1:18" ht="15" x14ac:dyDescent="0.25">
      <c r="A22" s="208"/>
      <c r="B22" s="76"/>
      <c r="C22" s="77"/>
      <c r="D22" s="78"/>
      <c r="E22" s="35"/>
      <c r="F22" s="184"/>
      <c r="G22" s="79"/>
      <c r="H22" s="184"/>
      <c r="I22" s="178"/>
      <c r="J22" s="188"/>
      <c r="K22" s="176">
        <f t="shared" si="10"/>
        <v>13</v>
      </c>
      <c r="L22" s="174">
        <f t="shared" ca="1" si="11"/>
        <v>43124</v>
      </c>
      <c r="M22" s="171">
        <f t="shared" ca="1" si="5"/>
        <v>0</v>
      </c>
      <c r="N22" s="170">
        <f t="shared" ca="1" si="6"/>
        <v>0</v>
      </c>
      <c r="O22" s="172">
        <f t="shared" ca="1" si="7"/>
        <v>0</v>
      </c>
      <c r="P22" s="193" t="str">
        <f ca="1">IF(IFERROR(VLOOKUP(L22,Feriados[Feriádos],1,0),"")&lt;&gt;"","Feriado",IF(WEEKDAY(L22)=1,"Dom",IF(WEEKDAY(L22)=7,"Sab","")))</f>
        <v/>
      </c>
      <c r="Q22" s="96">
        <f t="shared" si="8"/>
        <v>31</v>
      </c>
      <c r="R22" s="194">
        <f t="shared" ca="1" si="9"/>
        <v>43131</v>
      </c>
    </row>
    <row r="23" spans="1:18" ht="15" x14ac:dyDescent="0.25">
      <c r="A23" s="208"/>
      <c r="B23" s="34"/>
      <c r="C23" s="8"/>
      <c r="D23" s="78"/>
      <c r="F23" s="184"/>
      <c r="G23" s="18"/>
      <c r="I23" s="178"/>
      <c r="J23" s="188"/>
      <c r="K23" s="176">
        <f t="shared" si="10"/>
        <v>14</v>
      </c>
      <c r="L23" s="174">
        <f t="shared" ca="1" si="11"/>
        <v>43125</v>
      </c>
      <c r="M23" s="171">
        <f t="shared" ca="1" si="5"/>
        <v>0</v>
      </c>
      <c r="N23" s="170">
        <f t="shared" ca="1" si="6"/>
        <v>0</v>
      </c>
      <c r="O23" s="172">
        <f t="shared" ca="1" si="7"/>
        <v>0</v>
      </c>
      <c r="P23" s="193" t="str">
        <f ca="1">IF(IFERROR(VLOOKUP(L23,Feriados[Feriádos],1,0),"")&lt;&gt;"","Feriado",IF(WEEKDAY(L23)=1,"Dom",IF(WEEKDAY(L23)=7,"Sab","")))</f>
        <v/>
      </c>
      <c r="Q23" s="96">
        <f t="shared" si="8"/>
        <v>31</v>
      </c>
      <c r="R23" s="194">
        <f t="shared" ca="1" si="9"/>
        <v>43131</v>
      </c>
    </row>
    <row r="24" spans="1:18" ht="15" x14ac:dyDescent="0.25">
      <c r="A24" s="208"/>
      <c r="B24" s="34"/>
      <c r="C24" s="8"/>
      <c r="D24" s="78"/>
      <c r="F24" s="184"/>
      <c r="G24" s="18"/>
      <c r="I24" s="178"/>
      <c r="J24" s="188"/>
      <c r="K24" s="176">
        <f t="shared" si="10"/>
        <v>15</v>
      </c>
      <c r="L24" s="174">
        <f t="shared" ca="1" si="11"/>
        <v>43126</v>
      </c>
      <c r="M24" s="171">
        <f t="shared" ca="1" si="5"/>
        <v>0</v>
      </c>
      <c r="N24" s="170">
        <f t="shared" ca="1" si="6"/>
        <v>0</v>
      </c>
      <c r="O24" s="172">
        <f t="shared" ca="1" si="7"/>
        <v>0</v>
      </c>
      <c r="P24" s="193" t="str">
        <f ca="1">IF(IFERROR(VLOOKUP(L24,Feriados[Feriádos],1,0),"")&lt;&gt;"","Feriado",IF(WEEKDAY(L24)=1,"Dom",IF(WEEKDAY(L24)=7,"Sab","")))</f>
        <v/>
      </c>
      <c r="Q24" s="96">
        <f t="shared" si="8"/>
        <v>31</v>
      </c>
      <c r="R24" s="194">
        <f t="shared" ca="1" si="9"/>
        <v>43131</v>
      </c>
    </row>
    <row r="25" spans="1:18" ht="15" x14ac:dyDescent="0.25">
      <c r="A25" s="208"/>
      <c r="B25" s="34"/>
      <c r="C25" s="8"/>
      <c r="D25" s="129"/>
      <c r="F25" s="180"/>
      <c r="G25" s="79"/>
      <c r="H25" s="184"/>
      <c r="I25" s="178"/>
      <c r="J25" s="188"/>
      <c r="K25" s="176">
        <f t="shared" si="10"/>
        <v>16</v>
      </c>
      <c r="L25" s="174">
        <f t="shared" ca="1" si="11"/>
        <v>43127</v>
      </c>
      <c r="M25" s="171">
        <f t="shared" ca="1" si="5"/>
        <v>0</v>
      </c>
      <c r="N25" s="170">
        <f t="shared" ca="1" si="6"/>
        <v>0</v>
      </c>
      <c r="O25" s="172">
        <f t="shared" ca="1" si="7"/>
        <v>0</v>
      </c>
      <c r="P25" s="193" t="str">
        <f ca="1">IF(IFERROR(VLOOKUP(L25,Feriados[Feriádos],1,0),"")&lt;&gt;"","Feriado",IF(WEEKDAY(L25)=1,"Dom",IF(WEEKDAY(L25)=7,"Sab","")))</f>
        <v>Sab</v>
      </c>
      <c r="Q25" s="96">
        <f t="shared" si="8"/>
        <v>31</v>
      </c>
      <c r="R25" s="194">
        <f t="shared" ca="1" si="9"/>
        <v>43131</v>
      </c>
    </row>
    <row r="26" spans="1:18" ht="15" x14ac:dyDescent="0.25">
      <c r="A26" s="208"/>
      <c r="B26" s="76"/>
      <c r="C26" s="77"/>
      <c r="D26" s="78"/>
      <c r="E26" s="35"/>
      <c r="F26" s="184"/>
      <c r="G26" s="79"/>
      <c r="H26" s="184"/>
      <c r="I26" s="178"/>
      <c r="J26" s="188"/>
      <c r="K26" s="176">
        <f t="shared" si="10"/>
        <v>17</v>
      </c>
      <c r="L26" s="174">
        <f t="shared" ca="1" si="11"/>
        <v>43128</v>
      </c>
      <c r="M26" s="171">
        <f t="shared" ca="1" si="5"/>
        <v>0</v>
      </c>
      <c r="N26" s="170">
        <f t="shared" ca="1" si="6"/>
        <v>0</v>
      </c>
      <c r="O26" s="172">
        <f t="shared" ca="1" si="7"/>
        <v>0</v>
      </c>
      <c r="P26" s="193" t="str">
        <f ca="1">IF(IFERROR(VLOOKUP(L26,Feriados[Feriádos],1,0),"")&lt;&gt;"","Feriado",IF(WEEKDAY(L26)=1,"Dom",IF(WEEKDAY(L26)=7,"Sab","")))</f>
        <v>Dom</v>
      </c>
      <c r="Q26" s="96">
        <f t="shared" si="8"/>
        <v>31</v>
      </c>
      <c r="R26" s="194">
        <f t="shared" ca="1" si="9"/>
        <v>43131</v>
      </c>
    </row>
    <row r="27" spans="1:18" ht="15" x14ac:dyDescent="0.25">
      <c r="A27" s="208"/>
      <c r="B27" s="34"/>
      <c r="C27" s="8"/>
      <c r="D27" s="78"/>
      <c r="F27" s="184"/>
      <c r="G27" s="18"/>
      <c r="I27" s="178"/>
      <c r="J27" s="188"/>
      <c r="K27" s="176">
        <f t="shared" si="10"/>
        <v>18</v>
      </c>
      <c r="L27" s="174">
        <f t="shared" ca="1" si="11"/>
        <v>43129</v>
      </c>
      <c r="M27" s="171">
        <f t="shared" ca="1" si="5"/>
        <v>0</v>
      </c>
      <c r="N27" s="170">
        <f t="shared" ca="1" si="6"/>
        <v>0</v>
      </c>
      <c r="O27" s="172">
        <f t="shared" ca="1" si="7"/>
        <v>0</v>
      </c>
      <c r="P27" s="193" t="str">
        <f ca="1">IF(IFERROR(VLOOKUP(L27,Feriados[Feriádos],1,0),"")&lt;&gt;"","Feriado",IF(WEEKDAY(L27)=1,"Dom",IF(WEEKDAY(L27)=7,"Sab","")))</f>
        <v/>
      </c>
      <c r="Q27" s="96">
        <f t="shared" si="8"/>
        <v>31</v>
      </c>
      <c r="R27" s="194">
        <f t="shared" ca="1" si="9"/>
        <v>43131</v>
      </c>
    </row>
    <row r="28" spans="1:18" ht="15" x14ac:dyDescent="0.25">
      <c r="A28" s="208"/>
      <c r="B28" s="76"/>
      <c r="C28" s="77"/>
      <c r="D28" s="129"/>
      <c r="E28" s="35"/>
      <c r="F28" s="184"/>
      <c r="G28" s="18"/>
      <c r="I28" s="178"/>
      <c r="J28" s="188"/>
      <c r="K28" s="176">
        <f t="shared" si="10"/>
        <v>19</v>
      </c>
      <c r="L28" s="174">
        <f t="shared" ca="1" si="11"/>
        <v>43130</v>
      </c>
      <c r="M28" s="171">
        <f t="shared" ca="1" si="5"/>
        <v>0</v>
      </c>
      <c r="N28" s="170">
        <f t="shared" ca="1" si="6"/>
        <v>0</v>
      </c>
      <c r="O28" s="172">
        <f t="shared" ca="1" si="7"/>
        <v>0</v>
      </c>
      <c r="P28" s="193" t="str">
        <f ca="1">IF(IFERROR(VLOOKUP(L28,Feriados[Feriádos],1,0),"")&lt;&gt;"","Feriado",IF(WEEKDAY(L28)=1,"Dom",IF(WEEKDAY(L28)=7,"Sab","")))</f>
        <v/>
      </c>
      <c r="Q28" s="96">
        <f t="shared" si="8"/>
        <v>31</v>
      </c>
      <c r="R28" s="194">
        <f t="shared" ca="1" si="9"/>
        <v>43131</v>
      </c>
    </row>
    <row r="29" spans="1:18" ht="15" x14ac:dyDescent="0.25">
      <c r="A29" s="208"/>
      <c r="B29" s="76"/>
      <c r="C29" s="77"/>
      <c r="D29" s="78"/>
      <c r="E29" s="35"/>
      <c r="F29" s="184"/>
      <c r="G29" s="79"/>
      <c r="H29" s="184"/>
      <c r="I29" s="178"/>
      <c r="J29" s="189"/>
      <c r="K29" s="176">
        <f t="shared" si="10"/>
        <v>20</v>
      </c>
      <c r="L29" s="174">
        <f t="shared" ca="1" si="11"/>
        <v>43131</v>
      </c>
      <c r="M29" s="171">
        <f t="shared" ca="1" si="5"/>
        <v>0</v>
      </c>
      <c r="N29" s="170">
        <f t="shared" ca="1" si="6"/>
        <v>0</v>
      </c>
      <c r="O29" s="172">
        <f t="shared" ca="1" si="7"/>
        <v>0</v>
      </c>
      <c r="P29" s="193" t="str">
        <f ca="1">IF(IFERROR(VLOOKUP(L29,Feriados[Feriádos],1,0),"")&lt;&gt;"","Feriado",IF(WEEKDAY(L29)=1,"Dom",IF(WEEKDAY(L29)=7,"Sab","")))</f>
        <v/>
      </c>
      <c r="Q29" s="96">
        <f t="shared" si="8"/>
        <v>31</v>
      </c>
      <c r="R29" s="194">
        <f t="shared" ca="1" si="9"/>
        <v>43131</v>
      </c>
    </row>
    <row r="30" spans="1:18" ht="15" x14ac:dyDescent="0.25">
      <c r="A30" s="208"/>
      <c r="B30" s="76"/>
      <c r="C30" s="77"/>
      <c r="D30" s="78"/>
      <c r="E30" s="35"/>
      <c r="F30" s="184"/>
      <c r="G30" s="79"/>
      <c r="H30" s="184"/>
      <c r="I30" s="178"/>
      <c r="J30" s="189"/>
      <c r="K30" s="176">
        <f t="shared" si="10"/>
        <v>21</v>
      </c>
      <c r="L30" s="174">
        <f t="shared" ca="1" si="11"/>
        <v>43132</v>
      </c>
      <c r="M30" s="171">
        <f t="shared" ca="1" si="5"/>
        <v>0</v>
      </c>
      <c r="N30" s="170">
        <f t="shared" ca="1" si="6"/>
        <v>0</v>
      </c>
      <c r="O30" s="172">
        <f t="shared" ca="1" si="7"/>
        <v>0</v>
      </c>
      <c r="P30" s="193" t="str">
        <f ca="1">IF(IFERROR(VLOOKUP(L30,Feriados[Feriádos],1,0),"")&lt;&gt;"","Feriado",IF(WEEKDAY(L30)=1,"Dom",IF(WEEKDAY(L30)=7,"Sab","")))</f>
        <v/>
      </c>
      <c r="Q30" s="96">
        <f t="shared" si="8"/>
        <v>31</v>
      </c>
      <c r="R30" s="194">
        <f t="shared" ca="1" si="9"/>
        <v>43159</v>
      </c>
    </row>
    <row r="31" spans="1:18" ht="15" x14ac:dyDescent="0.25">
      <c r="A31" s="208"/>
      <c r="B31" s="34"/>
      <c r="C31" s="8"/>
      <c r="D31" s="129"/>
      <c r="F31" s="180"/>
      <c r="G31" s="79"/>
      <c r="I31" s="178"/>
      <c r="J31" s="188"/>
      <c r="K31" s="176">
        <f t="shared" si="10"/>
        <v>22</v>
      </c>
      <c r="L31" s="174">
        <f t="shared" ca="1" si="11"/>
        <v>43133</v>
      </c>
      <c r="M31" s="171">
        <f t="shared" ca="1" si="5"/>
        <v>0</v>
      </c>
      <c r="N31" s="170">
        <f t="shared" ca="1" si="6"/>
        <v>0</v>
      </c>
      <c r="O31" s="172">
        <f t="shared" ca="1" si="7"/>
        <v>0</v>
      </c>
      <c r="P31" s="193" t="str">
        <f ca="1">IF(IFERROR(VLOOKUP(L31,Feriados[Feriádos],1,0),"")&lt;&gt;"","Feriado",IF(WEEKDAY(L31)=1,"Dom",IF(WEEKDAY(L31)=7,"Sab","")))</f>
        <v/>
      </c>
      <c r="Q31" s="96">
        <f t="shared" si="8"/>
        <v>31</v>
      </c>
      <c r="R31" s="194">
        <f t="shared" ca="1" si="9"/>
        <v>43159</v>
      </c>
    </row>
    <row r="32" spans="1:18" ht="15" x14ac:dyDescent="0.25">
      <c r="A32" s="208"/>
      <c r="B32" s="76"/>
      <c r="C32" s="77"/>
      <c r="D32" s="78"/>
      <c r="E32" s="35"/>
      <c r="F32" s="184"/>
      <c r="G32" s="79"/>
      <c r="H32" s="184"/>
      <c r="I32" s="179"/>
      <c r="J32" s="188"/>
      <c r="K32" s="176">
        <f t="shared" si="10"/>
        <v>23</v>
      </c>
      <c r="L32" s="174">
        <f t="shared" ca="1" si="11"/>
        <v>43134</v>
      </c>
      <c r="M32" s="171">
        <f t="shared" ca="1" si="5"/>
        <v>0</v>
      </c>
      <c r="N32" s="170">
        <f t="shared" ca="1" si="6"/>
        <v>0</v>
      </c>
      <c r="O32" s="172">
        <f t="shared" ca="1" si="7"/>
        <v>0</v>
      </c>
      <c r="P32" s="193" t="str">
        <f ca="1">IF(IFERROR(VLOOKUP(L32,Feriados[Feriádos],1,0),"")&lt;&gt;"","Feriado",IF(WEEKDAY(L32)=1,"Dom",IF(WEEKDAY(L32)=7,"Sab","")))</f>
        <v>Sab</v>
      </c>
      <c r="Q32" s="96">
        <f t="shared" si="8"/>
        <v>31</v>
      </c>
      <c r="R32" s="194">
        <f t="shared" ca="1" si="9"/>
        <v>43159</v>
      </c>
    </row>
    <row r="33" spans="1:21" ht="15" x14ac:dyDescent="0.25">
      <c r="A33" s="208"/>
      <c r="B33" s="34"/>
      <c r="C33" s="8"/>
      <c r="D33" s="78"/>
      <c r="F33" s="184"/>
      <c r="G33" s="18"/>
      <c r="I33" s="178"/>
      <c r="J33" s="188"/>
      <c r="K33" s="176">
        <f t="shared" si="10"/>
        <v>24</v>
      </c>
      <c r="L33" s="174">
        <f t="shared" ca="1" si="11"/>
        <v>43135</v>
      </c>
      <c r="M33" s="171">
        <f t="shared" ca="1" si="5"/>
        <v>0</v>
      </c>
      <c r="N33" s="170">
        <f t="shared" ca="1" si="6"/>
        <v>0</v>
      </c>
      <c r="O33" s="172">
        <f t="shared" ca="1" si="7"/>
        <v>0</v>
      </c>
      <c r="P33" s="193" t="str">
        <f ca="1">IF(IFERROR(VLOOKUP(L33,Feriados[Feriádos],1,0),"")&lt;&gt;"","Feriado",IF(WEEKDAY(L33)=1,"Dom",IF(WEEKDAY(L33)=7,"Sab","")))</f>
        <v>Dom</v>
      </c>
      <c r="Q33" s="96">
        <f t="shared" si="8"/>
        <v>31</v>
      </c>
      <c r="R33" s="194">
        <f t="shared" ca="1" si="9"/>
        <v>43159</v>
      </c>
      <c r="S33" s="35"/>
      <c r="T33" s="35"/>
      <c r="U33" s="35"/>
    </row>
    <row r="34" spans="1:21" ht="15" x14ac:dyDescent="0.25">
      <c r="A34" s="208"/>
      <c r="B34" s="34"/>
      <c r="C34" s="8"/>
      <c r="D34" s="78"/>
      <c r="F34" s="184"/>
      <c r="G34" s="18"/>
      <c r="I34" s="178"/>
      <c r="J34" s="188"/>
      <c r="K34" s="176">
        <f t="shared" si="10"/>
        <v>25</v>
      </c>
      <c r="L34" s="174">
        <f t="shared" ca="1" si="11"/>
        <v>43136</v>
      </c>
      <c r="M34" s="171">
        <f t="shared" ca="1" si="5"/>
        <v>0</v>
      </c>
      <c r="N34" s="170">
        <f t="shared" ca="1" si="6"/>
        <v>0</v>
      </c>
      <c r="O34" s="172">
        <f t="shared" ca="1" si="7"/>
        <v>0</v>
      </c>
      <c r="P34" s="193" t="str">
        <f ca="1">IF(IFERROR(VLOOKUP(L34,Feriados[Feriádos],1,0),"")&lt;&gt;"","Feriado",IF(WEEKDAY(L34)=1,"Dom",IF(WEEKDAY(L34)=7,"Sab","")))</f>
        <v/>
      </c>
      <c r="Q34" s="96">
        <f t="shared" si="8"/>
        <v>31</v>
      </c>
      <c r="R34" s="194">
        <f t="shared" ca="1" si="9"/>
        <v>43159</v>
      </c>
      <c r="S34" s="35"/>
      <c r="T34" s="35"/>
      <c r="U34" s="35"/>
    </row>
    <row r="35" spans="1:21" ht="15" x14ac:dyDescent="0.25">
      <c r="A35" s="208"/>
      <c r="B35" s="34"/>
      <c r="C35" s="8"/>
      <c r="D35" s="78"/>
      <c r="F35" s="184"/>
      <c r="G35" s="18"/>
      <c r="I35" s="178"/>
      <c r="J35" s="188"/>
      <c r="K35" s="176">
        <f t="shared" si="10"/>
        <v>26</v>
      </c>
      <c r="L35" s="174">
        <f t="shared" ca="1" si="11"/>
        <v>43137</v>
      </c>
      <c r="M35" s="171">
        <f t="shared" ca="1" si="5"/>
        <v>0</v>
      </c>
      <c r="N35" s="170">
        <f t="shared" ca="1" si="6"/>
        <v>0</v>
      </c>
      <c r="O35" s="172">
        <f t="shared" ca="1" si="7"/>
        <v>0</v>
      </c>
      <c r="P35" s="193" t="str">
        <f ca="1">IF(IFERROR(VLOOKUP(L35,Feriados[Feriádos],1,0),"")&lt;&gt;"","Feriado",IF(WEEKDAY(L35)=1,"Dom",IF(WEEKDAY(L35)=7,"Sab","")))</f>
        <v/>
      </c>
      <c r="Q35" s="96">
        <f t="shared" si="8"/>
        <v>31</v>
      </c>
      <c r="R35" s="194">
        <f t="shared" ca="1" si="9"/>
        <v>43159</v>
      </c>
      <c r="S35" s="35"/>
      <c r="T35" s="35"/>
      <c r="U35" s="35"/>
    </row>
    <row r="36" spans="1:21" ht="15" x14ac:dyDescent="0.25">
      <c r="A36" s="208"/>
      <c r="B36" s="34"/>
      <c r="C36" s="8"/>
      <c r="D36" s="129"/>
      <c r="F36" s="180"/>
      <c r="G36" s="18"/>
      <c r="I36" s="179"/>
      <c r="J36" s="189"/>
      <c r="K36" s="176">
        <f t="shared" si="10"/>
        <v>27</v>
      </c>
      <c r="L36" s="174">
        <f t="shared" ca="1" si="11"/>
        <v>43138</v>
      </c>
      <c r="M36" s="171">
        <f t="shared" ca="1" si="5"/>
        <v>0</v>
      </c>
      <c r="N36" s="170">
        <f t="shared" ca="1" si="6"/>
        <v>0</v>
      </c>
      <c r="O36" s="172">
        <f t="shared" ca="1" si="7"/>
        <v>0</v>
      </c>
      <c r="P36" s="193" t="str">
        <f ca="1">IF(IFERROR(VLOOKUP(L36,Feriados[Feriádos],1,0),"")&lt;&gt;"","Feriado",IF(WEEKDAY(L36)=1,"Dom",IF(WEEKDAY(L36)=7,"Sab","")))</f>
        <v/>
      </c>
      <c r="Q36" s="96">
        <f t="shared" si="8"/>
        <v>31</v>
      </c>
      <c r="R36" s="194">
        <f t="shared" ca="1" si="9"/>
        <v>43159</v>
      </c>
      <c r="S36" s="35"/>
      <c r="T36" s="35"/>
      <c r="U36" s="35"/>
    </row>
    <row r="37" spans="1:21" ht="15" x14ac:dyDescent="0.25">
      <c r="A37" s="208"/>
      <c r="B37" s="76"/>
      <c r="C37" s="77"/>
      <c r="D37" s="129"/>
      <c r="E37" s="35"/>
      <c r="F37" s="180"/>
      <c r="G37" s="79"/>
      <c r="H37" s="184"/>
      <c r="I37" s="178"/>
      <c r="J37" s="188"/>
      <c r="K37" s="176">
        <f t="shared" si="10"/>
        <v>28</v>
      </c>
      <c r="L37" s="174">
        <f t="shared" ca="1" si="11"/>
        <v>43139</v>
      </c>
      <c r="M37" s="171">
        <f t="shared" ca="1" si="5"/>
        <v>0</v>
      </c>
      <c r="N37" s="170">
        <f t="shared" ca="1" si="6"/>
        <v>0</v>
      </c>
      <c r="O37" s="172">
        <f t="shared" ca="1" si="7"/>
        <v>0</v>
      </c>
      <c r="P37" s="193" t="str">
        <f ca="1">IF(IFERROR(VLOOKUP(L37,Feriados[Feriádos],1,0),"")&lt;&gt;"","Feriado",IF(WEEKDAY(L37)=1,"Dom",IF(WEEKDAY(L37)=7,"Sab","")))</f>
        <v/>
      </c>
      <c r="Q37" s="96">
        <f t="shared" si="8"/>
        <v>31</v>
      </c>
      <c r="R37" s="194">
        <f t="shared" ca="1" si="9"/>
        <v>43159</v>
      </c>
      <c r="S37" s="35"/>
      <c r="T37" s="35"/>
      <c r="U37" s="35"/>
    </row>
    <row r="38" spans="1:21" ht="15" x14ac:dyDescent="0.25">
      <c r="A38" s="208"/>
      <c r="B38" s="34"/>
      <c r="C38" s="8"/>
      <c r="D38" s="78"/>
      <c r="F38" s="184"/>
      <c r="G38" s="18"/>
      <c r="I38" s="178"/>
      <c r="J38" s="188"/>
      <c r="K38" s="176">
        <f t="shared" si="10"/>
        <v>29</v>
      </c>
      <c r="L38" s="174">
        <f t="shared" ca="1" si="11"/>
        <v>43140</v>
      </c>
      <c r="M38" s="171">
        <f t="shared" ca="1" si="5"/>
        <v>0</v>
      </c>
      <c r="N38" s="170">
        <f t="shared" ca="1" si="6"/>
        <v>0</v>
      </c>
      <c r="O38" s="172">
        <f t="shared" ca="1" si="7"/>
        <v>0</v>
      </c>
      <c r="P38" s="193" t="str">
        <f ca="1">IF(IFERROR(VLOOKUP(L38,Feriados[Feriádos],1,0),"")&lt;&gt;"","Feriado",IF(WEEKDAY(L38)=1,"Dom",IF(WEEKDAY(L38)=7,"Sab","")))</f>
        <v/>
      </c>
      <c r="Q38" s="96">
        <f t="shared" si="8"/>
        <v>31</v>
      </c>
      <c r="R38" s="194">
        <f t="shared" ca="1" si="9"/>
        <v>43159</v>
      </c>
      <c r="S38" s="35"/>
      <c r="T38" s="35"/>
      <c r="U38" s="35"/>
    </row>
    <row r="39" spans="1:21" ht="15" x14ac:dyDescent="0.25">
      <c r="A39" s="208"/>
      <c r="B39" s="34"/>
      <c r="C39" s="8"/>
      <c r="D39" s="129"/>
      <c r="F39" s="180"/>
      <c r="G39" s="18"/>
      <c r="I39" s="179"/>
      <c r="J39" s="188"/>
      <c r="K39" s="176">
        <f t="shared" si="10"/>
        <v>30</v>
      </c>
      <c r="L39" s="174">
        <f t="shared" ca="1" si="11"/>
        <v>43141</v>
      </c>
      <c r="M39" s="171">
        <f t="shared" ca="1" si="5"/>
        <v>0</v>
      </c>
      <c r="N39" s="170">
        <f t="shared" ca="1" si="6"/>
        <v>0</v>
      </c>
      <c r="O39" s="172">
        <f t="shared" ca="1" si="7"/>
        <v>0</v>
      </c>
      <c r="P39" s="193" t="str">
        <f ca="1">IF(IFERROR(VLOOKUP(L39,Feriados[Feriádos],1,0),"")&lt;&gt;"","Feriado",IF(WEEKDAY(L39)=1,"Dom",IF(WEEKDAY(L39)=7,"Sab","")))</f>
        <v>Sab</v>
      </c>
      <c r="Q39" s="96">
        <f t="shared" si="8"/>
        <v>31</v>
      </c>
      <c r="R39" s="194">
        <f t="shared" ca="1" si="9"/>
        <v>43159</v>
      </c>
      <c r="S39" s="35"/>
      <c r="T39" s="35"/>
      <c r="U39" s="35"/>
    </row>
    <row r="40" spans="1:21" ht="15" x14ac:dyDescent="0.25">
      <c r="A40" s="208"/>
      <c r="B40" s="34"/>
      <c r="C40" s="8"/>
      <c r="D40" s="129"/>
      <c r="F40" s="180"/>
      <c r="G40" s="18"/>
      <c r="I40" s="178"/>
      <c r="J40" s="189"/>
      <c r="K40" s="176">
        <f t="shared" si="10"/>
        <v>31</v>
      </c>
      <c r="L40" s="174">
        <f t="shared" ca="1" si="11"/>
        <v>43142</v>
      </c>
      <c r="M40" s="171">
        <f t="shared" ca="1" si="5"/>
        <v>0</v>
      </c>
      <c r="N40" s="170">
        <f t="shared" ca="1" si="6"/>
        <v>0</v>
      </c>
      <c r="O40" s="172">
        <f t="shared" ca="1" si="7"/>
        <v>0</v>
      </c>
      <c r="P40" s="193" t="str">
        <f ca="1">IF(IFERROR(VLOOKUP(L40,Feriados[Feriádos],1,0),"")&lt;&gt;"","Feriado",IF(WEEKDAY(L40)=1,"Dom",IF(WEEKDAY(L40)=7,"Sab","")))</f>
        <v>Dom</v>
      </c>
      <c r="Q40" s="96">
        <f t="shared" si="8"/>
        <v>31</v>
      </c>
      <c r="R40" s="194">
        <f t="shared" ca="1" si="9"/>
        <v>43159</v>
      </c>
      <c r="S40" s="35"/>
      <c r="T40" s="35"/>
      <c r="U40" s="35"/>
    </row>
    <row r="41" spans="1:21" ht="15" x14ac:dyDescent="0.25">
      <c r="A41" s="208"/>
      <c r="B41" s="34"/>
      <c r="C41" s="8"/>
      <c r="D41" s="78"/>
      <c r="F41" s="184"/>
      <c r="G41" s="18"/>
      <c r="I41" s="178"/>
      <c r="J41" s="188"/>
      <c r="K41" s="176">
        <f t="shared" si="10"/>
        <v>32</v>
      </c>
      <c r="L41" s="174">
        <f t="shared" ca="1" si="11"/>
        <v>43143</v>
      </c>
      <c r="M41" s="171">
        <f t="shared" ca="1" si="5"/>
        <v>0</v>
      </c>
      <c r="N41" s="170">
        <f t="shared" ca="1" si="6"/>
        <v>0</v>
      </c>
      <c r="O41" s="172">
        <f t="shared" ca="1" si="7"/>
        <v>0</v>
      </c>
      <c r="P41" s="193" t="str">
        <f ca="1">IF(IFERROR(VLOOKUP(L41,Feriados[Feriádos],1,0),"")&lt;&gt;"","Feriado",IF(WEEKDAY(L41)=1,"Dom",IF(WEEKDAY(L41)=7,"Sab","")))</f>
        <v/>
      </c>
      <c r="Q41" s="96">
        <f t="shared" si="8"/>
        <v>31</v>
      </c>
      <c r="R41" s="194">
        <f t="shared" ca="1" si="9"/>
        <v>43159</v>
      </c>
      <c r="S41" s="35"/>
      <c r="T41" s="35"/>
      <c r="U41" s="35"/>
    </row>
    <row r="42" spans="1:21" ht="15" x14ac:dyDescent="0.25">
      <c r="A42" s="208"/>
      <c r="B42" s="76"/>
      <c r="C42" s="77"/>
      <c r="D42" s="78"/>
      <c r="E42" s="35"/>
      <c r="F42" s="180"/>
      <c r="G42" s="79"/>
      <c r="H42" s="184"/>
      <c r="I42" s="178"/>
      <c r="J42" s="188"/>
      <c r="K42" s="176">
        <f t="shared" si="10"/>
        <v>33</v>
      </c>
      <c r="L42" s="174">
        <f t="shared" ca="1" si="11"/>
        <v>43144</v>
      </c>
      <c r="M42" s="171">
        <f t="shared" ca="1" si="5"/>
        <v>0</v>
      </c>
      <c r="N42" s="170">
        <f t="shared" ca="1" si="6"/>
        <v>0</v>
      </c>
      <c r="O42" s="172">
        <f t="shared" ca="1" si="7"/>
        <v>0</v>
      </c>
      <c r="P42" s="193" t="str">
        <f ca="1">IF(IFERROR(VLOOKUP(L42,Feriados[Feriádos],1,0),"")&lt;&gt;"","Feriado",IF(WEEKDAY(L42)=1,"Dom",IF(WEEKDAY(L42)=7,"Sab","")))</f>
        <v/>
      </c>
      <c r="Q42" s="96">
        <f t="shared" si="8"/>
        <v>31</v>
      </c>
      <c r="R42" s="194">
        <f t="shared" ca="1" si="9"/>
        <v>43159</v>
      </c>
      <c r="S42" s="35"/>
      <c r="T42" s="35"/>
      <c r="U42" s="35"/>
    </row>
    <row r="43" spans="1:21" ht="15" x14ac:dyDescent="0.25">
      <c r="A43" s="208"/>
      <c r="B43" s="34"/>
      <c r="C43" s="8"/>
      <c r="D43" s="129"/>
      <c r="F43" s="180"/>
      <c r="G43" s="79"/>
      <c r="H43" s="184"/>
      <c r="I43" s="179"/>
      <c r="J43" s="188"/>
      <c r="K43" s="176">
        <f t="shared" si="10"/>
        <v>34</v>
      </c>
      <c r="L43" s="174">
        <f t="shared" ca="1" si="11"/>
        <v>43145</v>
      </c>
      <c r="M43" s="171">
        <f t="shared" ca="1" si="5"/>
        <v>0</v>
      </c>
      <c r="N43" s="170">
        <f t="shared" ca="1" si="6"/>
        <v>0</v>
      </c>
      <c r="O43" s="172">
        <f t="shared" ca="1" si="7"/>
        <v>0</v>
      </c>
      <c r="P43" s="193" t="str">
        <f ca="1">IF(IFERROR(VLOOKUP(L43,Feriados[Feriádos],1,0),"")&lt;&gt;"","Feriado",IF(WEEKDAY(L43)=1,"Dom",IF(WEEKDAY(L43)=7,"Sab","")))</f>
        <v/>
      </c>
      <c r="Q43" s="96">
        <f t="shared" si="8"/>
        <v>31</v>
      </c>
      <c r="R43" s="194">
        <f t="shared" ca="1" si="9"/>
        <v>43159</v>
      </c>
      <c r="S43" s="35"/>
      <c r="T43" s="35"/>
      <c r="U43" s="35"/>
    </row>
    <row r="44" spans="1:21" ht="15" x14ac:dyDescent="0.25">
      <c r="A44" s="208"/>
      <c r="B44" s="34"/>
      <c r="C44" s="8"/>
      <c r="D44" s="78"/>
      <c r="F44" s="184"/>
      <c r="G44" s="18"/>
      <c r="I44" s="178"/>
      <c r="J44" s="188"/>
      <c r="K44" s="176">
        <f t="shared" si="10"/>
        <v>35</v>
      </c>
      <c r="L44" s="174">
        <f t="shared" ca="1" si="11"/>
        <v>43146</v>
      </c>
      <c r="M44" s="171">
        <f t="shared" ca="1" si="5"/>
        <v>0</v>
      </c>
      <c r="N44" s="170">
        <f t="shared" ca="1" si="6"/>
        <v>0</v>
      </c>
      <c r="O44" s="172">
        <f t="shared" ca="1" si="7"/>
        <v>0</v>
      </c>
      <c r="P44" s="193" t="str">
        <f ca="1">IF(IFERROR(VLOOKUP(L44,Feriados[Feriádos],1,0),"")&lt;&gt;"","Feriado",IF(WEEKDAY(L44)=1,"Dom",IF(WEEKDAY(L44)=7,"Sab","")))</f>
        <v/>
      </c>
      <c r="Q44" s="96">
        <f t="shared" si="8"/>
        <v>31</v>
      </c>
      <c r="R44" s="194">
        <f t="shared" ca="1" si="9"/>
        <v>43159</v>
      </c>
      <c r="S44" s="35"/>
      <c r="T44" s="35"/>
      <c r="U44" s="35"/>
    </row>
    <row r="45" spans="1:21" ht="15" x14ac:dyDescent="0.25">
      <c r="A45" s="208"/>
      <c r="B45" s="34"/>
      <c r="C45" s="8"/>
      <c r="D45" s="78"/>
      <c r="F45" s="184"/>
      <c r="G45" s="18"/>
      <c r="I45" s="178"/>
      <c r="J45" s="188"/>
      <c r="K45" s="117"/>
      <c r="L45" s="117"/>
      <c r="M45" s="182">
        <f ca="1">SUM(M9:M44)</f>
        <v>0</v>
      </c>
      <c r="N45" s="182">
        <f t="shared" ref="N45:O45" ca="1" si="12">SUM(N9:N44)</f>
        <v>0</v>
      </c>
      <c r="O45" s="182">
        <f t="shared" ca="1" si="12"/>
        <v>0</v>
      </c>
      <c r="P45" s="117"/>
      <c r="Q45" s="96">
        <f t="shared" si="8"/>
        <v>31</v>
      </c>
      <c r="R45" s="35"/>
      <c r="S45" s="35"/>
      <c r="T45" s="35"/>
      <c r="U45" s="35"/>
    </row>
    <row r="46" spans="1:21" ht="15" x14ac:dyDescent="0.25">
      <c r="A46" s="208"/>
      <c r="B46" s="34"/>
      <c r="C46" s="8"/>
      <c r="D46" s="78"/>
      <c r="F46" s="184"/>
      <c r="G46" s="18"/>
      <c r="I46" s="178"/>
      <c r="J46" s="188"/>
      <c r="K46" s="336" t="s">
        <v>226</v>
      </c>
      <c r="L46" s="336"/>
      <c r="M46" s="199" t="s">
        <v>209</v>
      </c>
      <c r="N46" s="199" t="s">
        <v>223</v>
      </c>
      <c r="O46" s="199" t="s">
        <v>4</v>
      </c>
      <c r="P46" s="199" t="s">
        <v>194</v>
      </c>
      <c r="Q46" s="96">
        <f t="shared" si="8"/>
        <v>31</v>
      </c>
      <c r="R46" s="35"/>
      <c r="S46" s="35"/>
      <c r="T46" s="35"/>
      <c r="U46" s="35"/>
    </row>
    <row r="47" spans="1:21" ht="15" x14ac:dyDescent="0.25">
      <c r="A47" s="208"/>
      <c r="B47" s="34"/>
      <c r="C47" s="8"/>
      <c r="D47" s="129"/>
      <c r="E47" s="35"/>
      <c r="F47" s="184"/>
      <c r="G47" s="18"/>
      <c r="I47" s="178"/>
      <c r="J47" s="188"/>
      <c r="K47" s="334" t="str">
        <f>IF(CONFIG!C27&lt;&gt;"",CONFIG!C27,"")</f>
        <v>Débito</v>
      </c>
      <c r="L47" s="334"/>
      <c r="M47" s="198">
        <f>IF(K47&lt;&gt;"",SUMIFS($F$9:$F$1999,$G$9:$G$1999,K47),"")</f>
        <v>0</v>
      </c>
      <c r="N47" s="198">
        <f>IF(K47&lt;&gt;"",SUMIFS($I$9:$I$1999,$G$9:$G$1999,K47),"")</f>
        <v>0</v>
      </c>
      <c r="O47" s="198">
        <f>IF(K47&lt;&gt;"",SUMIFS($H$9:$H$1999,$G$9:$G$1999,K47),"")</f>
        <v>0</v>
      </c>
      <c r="P47" s="201" t="e">
        <f>IF(K47&lt;&gt;"",O47/$O$65,"")</f>
        <v>#DIV/0!</v>
      </c>
      <c r="Q47" s="96">
        <f t="shared" si="8"/>
        <v>31</v>
      </c>
      <c r="R47" s="35"/>
      <c r="S47" s="35"/>
      <c r="T47" s="35"/>
      <c r="U47" s="35"/>
    </row>
    <row r="48" spans="1:21" ht="15" x14ac:dyDescent="0.25">
      <c r="A48" s="208"/>
      <c r="B48" s="76"/>
      <c r="C48" s="77"/>
      <c r="D48" s="78"/>
      <c r="E48" s="35"/>
      <c r="F48" s="180"/>
      <c r="G48" s="79"/>
      <c r="H48" s="184"/>
      <c r="I48" s="178"/>
      <c r="J48" s="188"/>
      <c r="K48" s="330" t="str">
        <f>IF(CONFIG!C28&lt;&gt;"",CONFIG!C28,"")</f>
        <v>Crédito 30</v>
      </c>
      <c r="L48" s="330"/>
      <c r="M48" s="200">
        <f t="shared" ref="M48:M64" si="13">IF(K48&lt;&gt;"",SUMIFS($F$9:$F$1999,$G$9:$G$1999,K48),"")</f>
        <v>0</v>
      </c>
      <c r="N48" s="200">
        <f t="shared" ref="N48:N64" si="14">IF(K48&lt;&gt;"",SUMIFS($I$9:$I$1999,$G$9:$G$1999,K48),"")</f>
        <v>0</v>
      </c>
      <c r="O48" s="200">
        <f t="shared" ref="O48:O64" si="15">IF(K48&lt;&gt;"",SUMIFS($H$9:$H$1999,$G$9:$G$1999,K48),"")</f>
        <v>0</v>
      </c>
      <c r="P48" s="202" t="e">
        <f t="shared" ref="P48:P64" si="16">IF(K48&lt;&gt;"",O48/$O$65,"")</f>
        <v>#DIV/0!</v>
      </c>
      <c r="Q48" s="96">
        <f t="shared" si="8"/>
        <v>31</v>
      </c>
      <c r="R48" s="35"/>
      <c r="S48" s="35"/>
      <c r="T48" s="35"/>
      <c r="U48" s="35"/>
    </row>
    <row r="49" spans="1:21" ht="15" x14ac:dyDescent="0.25">
      <c r="A49" s="208"/>
      <c r="B49" s="34"/>
      <c r="C49" s="8"/>
      <c r="D49" s="78"/>
      <c r="F49" s="184"/>
      <c r="G49" s="18"/>
      <c r="I49" s="178"/>
      <c r="J49" s="188"/>
      <c r="K49" s="334" t="str">
        <f>IF(CONFIG!C29&lt;&gt;"",CONFIG!C29,"")</f>
        <v>Crédito 31</v>
      </c>
      <c r="L49" s="334"/>
      <c r="M49" s="198">
        <f t="shared" si="13"/>
        <v>0</v>
      </c>
      <c r="N49" s="198">
        <f t="shared" si="14"/>
        <v>0</v>
      </c>
      <c r="O49" s="198">
        <f t="shared" si="15"/>
        <v>0</v>
      </c>
      <c r="P49" s="201" t="e">
        <f t="shared" si="16"/>
        <v>#DIV/0!</v>
      </c>
      <c r="Q49" s="96">
        <f t="shared" si="8"/>
        <v>31</v>
      </c>
      <c r="R49" s="35"/>
      <c r="S49" s="35"/>
      <c r="T49" s="35"/>
      <c r="U49" s="35"/>
    </row>
    <row r="50" spans="1:21" ht="15" x14ac:dyDescent="0.25">
      <c r="A50" s="208"/>
      <c r="B50" s="34"/>
      <c r="C50" s="8"/>
      <c r="D50" s="78"/>
      <c r="F50" s="184"/>
      <c r="G50" s="18"/>
      <c r="I50" s="178"/>
      <c r="J50" s="188"/>
      <c r="K50" s="330" t="str">
        <f>IF(CONFIG!C30&lt;&gt;"",CONFIG!C30,"")</f>
        <v>VR 28 - 6,50</v>
      </c>
      <c r="L50" s="330"/>
      <c r="M50" s="200">
        <f t="shared" si="13"/>
        <v>0</v>
      </c>
      <c r="N50" s="200">
        <f t="shared" si="14"/>
        <v>0</v>
      </c>
      <c r="O50" s="200">
        <f t="shared" si="15"/>
        <v>0</v>
      </c>
      <c r="P50" s="202" t="e">
        <f t="shared" si="16"/>
        <v>#DIV/0!</v>
      </c>
      <c r="Q50" s="96">
        <f t="shared" si="8"/>
        <v>31</v>
      </c>
      <c r="R50" s="35"/>
      <c r="S50" s="35"/>
      <c r="T50" s="35"/>
      <c r="U50" s="35"/>
    </row>
    <row r="51" spans="1:21" ht="15" x14ac:dyDescent="0.25">
      <c r="A51" s="208"/>
      <c r="B51" s="34"/>
      <c r="C51" s="8"/>
      <c r="D51" s="78"/>
      <c r="F51" s="184"/>
      <c r="G51" s="18"/>
      <c r="I51" s="178"/>
      <c r="J51" s="188"/>
      <c r="K51" s="334" t="str">
        <f>IF(CONFIG!C31&lt;&gt;"",CONFIG!C31,"")</f>
        <v>VR 29 - 6,50</v>
      </c>
      <c r="L51" s="334"/>
      <c r="M51" s="198">
        <f t="shared" si="13"/>
        <v>0</v>
      </c>
      <c r="N51" s="198">
        <f t="shared" si="14"/>
        <v>0</v>
      </c>
      <c r="O51" s="198">
        <f t="shared" si="15"/>
        <v>0</v>
      </c>
      <c r="P51" s="201" t="e">
        <f t="shared" si="16"/>
        <v>#DIV/0!</v>
      </c>
      <c r="Q51" s="96">
        <f t="shared" si="8"/>
        <v>31</v>
      </c>
      <c r="R51" s="35"/>
      <c r="S51" s="35"/>
      <c r="T51" s="35"/>
      <c r="U51" s="35"/>
    </row>
    <row r="52" spans="1:21" ht="15" x14ac:dyDescent="0.25">
      <c r="A52" s="208"/>
      <c r="B52" s="34"/>
      <c r="C52" s="8"/>
      <c r="D52" s="78"/>
      <c r="F52" s="184"/>
      <c r="G52" s="18"/>
      <c r="I52" s="178"/>
      <c r="J52" s="188"/>
      <c r="K52" s="330" t="str">
        <f>IF(CONFIG!C32&lt;&gt;"",CONFIG!C32,"")</f>
        <v>VR 30 - 6,50</v>
      </c>
      <c r="L52" s="330"/>
      <c r="M52" s="200">
        <f t="shared" si="13"/>
        <v>0</v>
      </c>
      <c r="N52" s="200">
        <f t="shared" si="14"/>
        <v>0</v>
      </c>
      <c r="O52" s="200">
        <f t="shared" si="15"/>
        <v>0</v>
      </c>
      <c r="P52" s="202" t="e">
        <f t="shared" si="16"/>
        <v>#DIV/0!</v>
      </c>
      <c r="Q52" s="96">
        <f t="shared" si="8"/>
        <v>31</v>
      </c>
      <c r="R52" s="35"/>
      <c r="S52" s="35"/>
      <c r="T52" s="35"/>
      <c r="U52" s="35"/>
    </row>
    <row r="53" spans="1:21" ht="15" x14ac:dyDescent="0.25">
      <c r="A53" s="208"/>
      <c r="B53" s="34"/>
      <c r="C53" s="8"/>
      <c r="D53" s="78"/>
      <c r="F53" s="184"/>
      <c r="G53" s="18"/>
      <c r="I53" s="178"/>
      <c r="J53" s="188"/>
      <c r="K53" s="334" t="str">
        <f>IF(CONFIG!C33&lt;&gt;"",CONFIG!C33,"")</f>
        <v>VR 31 - 6,50</v>
      </c>
      <c r="L53" s="334"/>
      <c r="M53" s="198">
        <f t="shared" si="13"/>
        <v>0</v>
      </c>
      <c r="N53" s="198">
        <f t="shared" si="14"/>
        <v>0</v>
      </c>
      <c r="O53" s="198">
        <f t="shared" si="15"/>
        <v>0</v>
      </c>
      <c r="P53" s="201" t="e">
        <f t="shared" si="16"/>
        <v>#DIV/0!</v>
      </c>
      <c r="Q53" s="96">
        <f t="shared" si="8"/>
        <v>31</v>
      </c>
      <c r="R53" s="35"/>
      <c r="S53" s="35"/>
      <c r="T53" s="35"/>
      <c r="U53" s="35"/>
    </row>
    <row r="54" spans="1:21" ht="15" x14ac:dyDescent="0.25">
      <c r="A54" s="208"/>
      <c r="B54" s="34"/>
      <c r="C54" s="8"/>
      <c r="D54" s="78"/>
      <c r="F54" s="184"/>
      <c r="G54" s="18"/>
      <c r="I54" s="178"/>
      <c r="J54" s="188"/>
      <c r="K54" s="330" t="str">
        <f>IF(CONFIG!C34&lt;&gt;"",CONFIG!C34,"")</f>
        <v>VR 28 - 9,50</v>
      </c>
      <c r="L54" s="330"/>
      <c r="M54" s="200">
        <f t="shared" si="13"/>
        <v>0</v>
      </c>
      <c r="N54" s="200">
        <f t="shared" si="14"/>
        <v>0</v>
      </c>
      <c r="O54" s="200">
        <f t="shared" si="15"/>
        <v>0</v>
      </c>
      <c r="P54" s="202" t="e">
        <f t="shared" si="16"/>
        <v>#DIV/0!</v>
      </c>
      <c r="Q54" s="96">
        <f t="shared" si="8"/>
        <v>31</v>
      </c>
      <c r="R54" s="35"/>
      <c r="S54" s="35"/>
      <c r="T54" s="35"/>
      <c r="U54" s="35"/>
    </row>
    <row r="55" spans="1:21" ht="15" x14ac:dyDescent="0.25">
      <c r="A55" s="208"/>
      <c r="B55" s="34"/>
      <c r="C55" s="8"/>
      <c r="D55" s="78"/>
      <c r="F55" s="184"/>
      <c r="G55" s="18"/>
      <c r="I55" s="178"/>
      <c r="J55" s="188"/>
      <c r="K55" s="334" t="str">
        <f>IF(CONFIG!C35&lt;&gt;"",CONFIG!C35,"")</f>
        <v>VR 29 - 9,50</v>
      </c>
      <c r="L55" s="334"/>
      <c r="M55" s="198">
        <f t="shared" si="13"/>
        <v>0</v>
      </c>
      <c r="N55" s="198">
        <f t="shared" si="14"/>
        <v>0</v>
      </c>
      <c r="O55" s="198">
        <f t="shared" si="15"/>
        <v>0</v>
      </c>
      <c r="P55" s="201" t="e">
        <f t="shared" si="16"/>
        <v>#DIV/0!</v>
      </c>
      <c r="Q55" s="96">
        <f t="shared" si="8"/>
        <v>31</v>
      </c>
      <c r="R55" s="35"/>
      <c r="S55" s="35"/>
      <c r="T55" s="35"/>
      <c r="U55" s="35"/>
    </row>
    <row r="56" spans="1:21" ht="15" x14ac:dyDescent="0.25">
      <c r="A56" s="208"/>
      <c r="B56" s="34"/>
      <c r="C56" s="8"/>
      <c r="D56" s="78"/>
      <c r="F56" s="184"/>
      <c r="G56" s="18"/>
      <c r="I56" s="178"/>
      <c r="J56" s="188"/>
      <c r="K56" s="330" t="str">
        <f>IF(CONFIG!C36&lt;&gt;"",CONFIG!C36,"")</f>
        <v>VR 30 - 9,50</v>
      </c>
      <c r="L56" s="330"/>
      <c r="M56" s="200">
        <f t="shared" si="13"/>
        <v>0</v>
      </c>
      <c r="N56" s="200">
        <f t="shared" si="14"/>
        <v>0</v>
      </c>
      <c r="O56" s="200">
        <f t="shared" si="15"/>
        <v>0</v>
      </c>
      <c r="P56" s="202" t="e">
        <f t="shared" si="16"/>
        <v>#DIV/0!</v>
      </c>
      <c r="Q56" s="96">
        <f t="shared" si="8"/>
        <v>31</v>
      </c>
      <c r="R56" s="35"/>
      <c r="S56" s="35"/>
      <c r="T56" s="35"/>
      <c r="U56" s="35"/>
    </row>
    <row r="57" spans="1:21" ht="15" x14ac:dyDescent="0.25">
      <c r="A57" s="208"/>
      <c r="B57" s="34"/>
      <c r="C57" s="8"/>
      <c r="D57" s="129"/>
      <c r="F57" s="180"/>
      <c r="G57" s="79"/>
      <c r="H57" s="184"/>
      <c r="I57" s="179"/>
      <c r="J57" s="188"/>
      <c r="K57" s="334" t="str">
        <f>IF(CONFIG!C37&lt;&gt;"",CONFIG!C37,"")</f>
        <v>VR 31 - 9,50</v>
      </c>
      <c r="L57" s="334"/>
      <c r="M57" s="198">
        <f t="shared" si="13"/>
        <v>0</v>
      </c>
      <c r="N57" s="198">
        <f t="shared" si="14"/>
        <v>0</v>
      </c>
      <c r="O57" s="198">
        <f t="shared" si="15"/>
        <v>0</v>
      </c>
      <c r="P57" s="201" t="e">
        <f t="shared" si="16"/>
        <v>#DIV/0!</v>
      </c>
      <c r="Q57" s="96">
        <f t="shared" si="8"/>
        <v>31</v>
      </c>
      <c r="R57" s="35"/>
      <c r="S57" s="35"/>
      <c r="T57" s="35"/>
      <c r="U57" s="35"/>
    </row>
    <row r="58" spans="1:21" ht="15" x14ac:dyDescent="0.25">
      <c r="A58" s="208"/>
      <c r="B58" s="34"/>
      <c r="C58" s="8"/>
      <c r="D58" s="78"/>
      <c r="F58" s="184"/>
      <c r="G58" s="18"/>
      <c r="I58" s="178"/>
      <c r="J58" s="188"/>
      <c r="K58" s="330" t="str">
        <f>IF(CONFIG!C38&lt;&gt;"",CONFIG!C38,"")</f>
        <v>GET NET Crédito</v>
      </c>
      <c r="L58" s="330"/>
      <c r="M58" s="200">
        <f t="shared" si="13"/>
        <v>0</v>
      </c>
      <c r="N58" s="200">
        <f t="shared" si="14"/>
        <v>0</v>
      </c>
      <c r="O58" s="200">
        <f t="shared" si="15"/>
        <v>0</v>
      </c>
      <c r="P58" s="202" t="e">
        <f t="shared" si="16"/>
        <v>#DIV/0!</v>
      </c>
      <c r="Q58" s="96">
        <f t="shared" si="8"/>
        <v>31</v>
      </c>
      <c r="R58" s="35"/>
      <c r="S58" s="35"/>
      <c r="T58" s="35"/>
      <c r="U58" s="35"/>
    </row>
    <row r="59" spans="1:21" ht="15" x14ac:dyDescent="0.25">
      <c r="A59" s="208"/>
      <c r="B59" s="34"/>
      <c r="C59" s="8"/>
      <c r="D59" s="78"/>
      <c r="F59" s="184"/>
      <c r="G59" s="18"/>
      <c r="I59" s="178"/>
      <c r="J59" s="188"/>
      <c r="K59" s="334" t="str">
        <f>IF(CONFIG!C39&lt;&gt;"",CONFIG!C39,"")</f>
        <v>GET NET Débito</v>
      </c>
      <c r="L59" s="334"/>
      <c r="M59" s="198">
        <f t="shared" si="13"/>
        <v>0</v>
      </c>
      <c r="N59" s="198">
        <f t="shared" si="14"/>
        <v>0</v>
      </c>
      <c r="O59" s="198">
        <f t="shared" si="15"/>
        <v>0</v>
      </c>
      <c r="P59" s="201" t="e">
        <f t="shared" si="16"/>
        <v>#DIV/0!</v>
      </c>
      <c r="Q59" s="96">
        <f t="shared" si="8"/>
        <v>31</v>
      </c>
      <c r="R59" s="35"/>
      <c r="S59" s="35"/>
      <c r="T59" s="35"/>
      <c r="U59" s="35"/>
    </row>
    <row r="60" spans="1:21" ht="15" x14ac:dyDescent="0.25">
      <c r="A60" s="208"/>
      <c r="B60" s="34"/>
      <c r="C60" s="8"/>
      <c r="D60" s="78"/>
      <c r="F60" s="184"/>
      <c r="G60" s="18"/>
      <c r="I60" s="178"/>
      <c r="J60" s="188"/>
      <c r="K60" s="330" t="str">
        <f>IF(CONFIG!C40&lt;&gt;"",CONFIG!C40,"")</f>
        <v>Cheque</v>
      </c>
      <c r="L60" s="330"/>
      <c r="M60" s="200">
        <f t="shared" si="13"/>
        <v>0</v>
      </c>
      <c r="N60" s="200">
        <f t="shared" si="14"/>
        <v>0</v>
      </c>
      <c r="O60" s="200">
        <f t="shared" si="15"/>
        <v>0</v>
      </c>
      <c r="P60" s="202" t="e">
        <f t="shared" si="16"/>
        <v>#DIV/0!</v>
      </c>
      <c r="Q60" s="96">
        <f t="shared" si="8"/>
        <v>31</v>
      </c>
      <c r="R60" s="35"/>
      <c r="S60" s="35"/>
      <c r="T60" s="35"/>
      <c r="U60" s="35"/>
    </row>
    <row r="61" spans="1:21" ht="15" x14ac:dyDescent="0.25">
      <c r="A61" s="208"/>
      <c r="B61" s="34"/>
      <c r="C61" s="8"/>
      <c r="D61" s="78"/>
      <c r="F61" s="184"/>
      <c r="G61" s="18"/>
      <c r="I61" s="178"/>
      <c r="J61" s="188"/>
      <c r="K61" s="334" t="str">
        <f>IF(CONFIG!C41&lt;&gt;"",CONFIG!C41,"")</f>
        <v>-</v>
      </c>
      <c r="L61" s="334"/>
      <c r="M61" s="198">
        <f t="shared" si="13"/>
        <v>0</v>
      </c>
      <c r="N61" s="198">
        <f t="shared" si="14"/>
        <v>0</v>
      </c>
      <c r="O61" s="198">
        <f t="shared" si="15"/>
        <v>0</v>
      </c>
      <c r="P61" s="201" t="e">
        <f t="shared" si="16"/>
        <v>#DIV/0!</v>
      </c>
      <c r="Q61" s="96">
        <f t="shared" si="8"/>
        <v>31</v>
      </c>
      <c r="R61" s="35"/>
      <c r="S61" s="35"/>
      <c r="T61" s="35"/>
      <c r="U61" s="35"/>
    </row>
    <row r="62" spans="1:21" ht="15" x14ac:dyDescent="0.25">
      <c r="A62" s="208"/>
      <c r="B62" s="34"/>
      <c r="C62" s="8"/>
      <c r="D62" s="78"/>
      <c r="F62" s="184"/>
      <c r="G62" s="18"/>
      <c r="I62" s="178"/>
      <c r="J62" s="188"/>
      <c r="K62" s="330" t="str">
        <f>IF(CONFIG!C42&lt;&gt;"",CONFIG!C42,"")</f>
        <v>-</v>
      </c>
      <c r="L62" s="330"/>
      <c r="M62" s="200">
        <f t="shared" si="13"/>
        <v>0</v>
      </c>
      <c r="N62" s="200">
        <f t="shared" si="14"/>
        <v>0</v>
      </c>
      <c r="O62" s="200">
        <f t="shared" si="15"/>
        <v>0</v>
      </c>
      <c r="P62" s="202" t="e">
        <f t="shared" si="16"/>
        <v>#DIV/0!</v>
      </c>
      <c r="Q62" s="96">
        <f t="shared" si="8"/>
        <v>31</v>
      </c>
      <c r="R62" s="35"/>
      <c r="S62" s="35"/>
      <c r="T62" s="35"/>
      <c r="U62" s="35"/>
    </row>
    <row r="63" spans="1:21" ht="15" x14ac:dyDescent="0.25">
      <c r="A63" s="208"/>
      <c r="B63" s="34"/>
      <c r="C63" s="8"/>
      <c r="D63" s="78"/>
      <c r="F63" s="184"/>
      <c r="G63" s="18"/>
      <c r="I63" s="178"/>
      <c r="J63" s="188"/>
      <c r="K63" s="334" t="str">
        <f>IF(CONFIG!C43&lt;&gt;"",CONFIG!C43,"")</f>
        <v>-</v>
      </c>
      <c r="L63" s="334"/>
      <c r="M63" s="198">
        <f t="shared" si="13"/>
        <v>0</v>
      </c>
      <c r="N63" s="198">
        <f t="shared" si="14"/>
        <v>0</v>
      </c>
      <c r="O63" s="198">
        <f t="shared" si="15"/>
        <v>0</v>
      </c>
      <c r="P63" s="201" t="e">
        <f t="shared" si="16"/>
        <v>#DIV/0!</v>
      </c>
      <c r="Q63" s="96">
        <f t="shared" si="8"/>
        <v>31</v>
      </c>
      <c r="R63" s="35"/>
      <c r="S63" s="35"/>
      <c r="T63" s="35"/>
      <c r="U63" s="35"/>
    </row>
    <row r="64" spans="1:21" ht="15" x14ac:dyDescent="0.25">
      <c r="A64" s="208"/>
      <c r="B64" s="34"/>
      <c r="C64" s="8"/>
      <c r="D64" s="78"/>
      <c r="F64" s="184"/>
      <c r="G64" s="18"/>
      <c r="I64" s="178"/>
      <c r="J64" s="188"/>
      <c r="K64" s="330" t="str">
        <f>IF(CONFIG!C44&lt;&gt;"",CONFIG!C44,"")</f>
        <v>-</v>
      </c>
      <c r="L64" s="330"/>
      <c r="M64" s="200">
        <f t="shared" si="13"/>
        <v>0</v>
      </c>
      <c r="N64" s="200">
        <f t="shared" si="14"/>
        <v>0</v>
      </c>
      <c r="O64" s="200">
        <f t="shared" si="15"/>
        <v>0</v>
      </c>
      <c r="P64" s="202" t="e">
        <f t="shared" si="16"/>
        <v>#DIV/0!</v>
      </c>
      <c r="Q64" s="96">
        <f t="shared" si="8"/>
        <v>31</v>
      </c>
      <c r="R64" s="35"/>
      <c r="S64" s="35"/>
      <c r="T64" s="35"/>
      <c r="U64" s="35"/>
    </row>
    <row r="65" spans="1:21" ht="15" x14ac:dyDescent="0.25">
      <c r="A65" s="208"/>
      <c r="B65" s="34"/>
      <c r="C65" s="8"/>
      <c r="D65" s="78"/>
      <c r="F65" s="184"/>
      <c r="G65" s="18"/>
      <c r="I65" s="178"/>
      <c r="J65" s="188"/>
      <c r="K65" s="335" t="s">
        <v>227</v>
      </c>
      <c r="L65" s="335"/>
      <c r="M65" s="196">
        <f>SUM(M47:M64)</f>
        <v>0</v>
      </c>
      <c r="N65" s="196">
        <f>SUM(N47:N64)</f>
        <v>0</v>
      </c>
      <c r="O65" s="196">
        <f>SUM(O47:O64)</f>
        <v>0</v>
      </c>
      <c r="P65" s="197"/>
      <c r="Q65" s="96">
        <f t="shared" si="8"/>
        <v>31</v>
      </c>
      <c r="R65" s="35"/>
      <c r="S65" s="35"/>
      <c r="T65" s="35"/>
      <c r="U65" s="35"/>
    </row>
    <row r="66" spans="1:21" ht="15" x14ac:dyDescent="0.25">
      <c r="A66" s="208"/>
      <c r="B66" s="34"/>
      <c r="C66" s="8"/>
      <c r="D66" s="78"/>
      <c r="F66" s="184"/>
      <c r="G66" s="18"/>
      <c r="I66" s="178"/>
      <c r="J66" s="188"/>
      <c r="K66" s="176">
        <f>K8+1</f>
        <v>7</v>
      </c>
      <c r="L66" s="186">
        <f ca="1">EOMONTH(L8,1)</f>
        <v>43343</v>
      </c>
      <c r="M66" s="171">
        <f t="shared" ref="M66" ca="1" si="17">SUMIFS($F$9:$F$1999,$Q$9:$Q$1999,L66)</f>
        <v>0</v>
      </c>
      <c r="N66" s="170">
        <f t="shared" ref="N66" ca="1" si="18">SUMIFS($I$9:$I$1999,$Q$9:$Q$1999,L66)</f>
        <v>0</v>
      </c>
      <c r="O66" s="172">
        <f t="shared" ref="O66" ca="1" si="19">M66-N66</f>
        <v>0</v>
      </c>
      <c r="P66" s="42"/>
      <c r="Q66" s="96">
        <f t="shared" si="8"/>
        <v>31</v>
      </c>
      <c r="R66" s="35"/>
      <c r="S66" s="35"/>
      <c r="T66" s="35"/>
      <c r="U66" s="35"/>
    </row>
    <row r="67" spans="1:21" ht="15" x14ac:dyDescent="0.25">
      <c r="A67" s="208"/>
      <c r="B67" s="34"/>
      <c r="C67" s="8"/>
      <c r="D67" s="78"/>
      <c r="F67" s="184"/>
      <c r="G67" s="18"/>
      <c r="I67" s="178"/>
      <c r="J67" s="188"/>
      <c r="K67" s="176">
        <f>K66+1</f>
        <v>8</v>
      </c>
      <c r="L67" s="186">
        <f ca="1">EOMONTH(L66,1)</f>
        <v>43373</v>
      </c>
      <c r="M67" s="171">
        <f t="shared" ref="M67:M71" ca="1" si="20">SUMIFS($F$9:$F$1999,$Q$9:$Q$1999,L67)</f>
        <v>0</v>
      </c>
      <c r="N67" s="170">
        <f t="shared" ref="N67:N71" ca="1" si="21">SUMIFS($I$9:$I$1999,$Q$9:$Q$1999,L67)</f>
        <v>0</v>
      </c>
      <c r="O67" s="172">
        <f t="shared" ref="O67:O71" ca="1" si="22">M67-N67</f>
        <v>0</v>
      </c>
      <c r="P67" s="42"/>
      <c r="Q67" s="96">
        <f t="shared" si="8"/>
        <v>31</v>
      </c>
      <c r="R67" s="35"/>
      <c r="S67" s="35"/>
      <c r="T67" s="35"/>
      <c r="U67" s="35"/>
    </row>
    <row r="68" spans="1:21" ht="15" x14ac:dyDescent="0.25">
      <c r="A68" s="208"/>
      <c r="B68" s="34"/>
      <c r="C68" s="8"/>
      <c r="D68" s="78"/>
      <c r="F68" s="184"/>
      <c r="G68" s="18"/>
      <c r="I68" s="178"/>
      <c r="J68" s="188"/>
      <c r="K68" s="176">
        <f t="shared" ref="K68:K71" si="23">K67+1</f>
        <v>9</v>
      </c>
      <c r="L68" s="186">
        <f t="shared" ref="L68:L71" ca="1" si="24">EOMONTH(L67,1)</f>
        <v>43404</v>
      </c>
      <c r="M68" s="171">
        <f t="shared" ca="1" si="20"/>
        <v>0</v>
      </c>
      <c r="N68" s="170">
        <f t="shared" ca="1" si="21"/>
        <v>0</v>
      </c>
      <c r="O68" s="172">
        <f t="shared" ca="1" si="22"/>
        <v>0</v>
      </c>
      <c r="P68" s="42"/>
      <c r="Q68" s="96">
        <f t="shared" si="8"/>
        <v>31</v>
      </c>
      <c r="R68" s="35"/>
      <c r="S68" s="35"/>
      <c r="T68" s="35"/>
      <c r="U68" s="35"/>
    </row>
    <row r="69" spans="1:21" ht="15" x14ac:dyDescent="0.25">
      <c r="A69" s="208"/>
      <c r="B69" s="34"/>
      <c r="C69" s="8"/>
      <c r="D69" s="78"/>
      <c r="F69" s="184"/>
      <c r="G69" s="18"/>
      <c r="I69" s="178"/>
      <c r="J69" s="188"/>
      <c r="K69" s="176">
        <f t="shared" si="23"/>
        <v>10</v>
      </c>
      <c r="L69" s="186">
        <f t="shared" ca="1" si="24"/>
        <v>43434</v>
      </c>
      <c r="M69" s="171">
        <f t="shared" ca="1" si="20"/>
        <v>0</v>
      </c>
      <c r="N69" s="170">
        <f t="shared" ca="1" si="21"/>
        <v>0</v>
      </c>
      <c r="O69" s="172">
        <f t="shared" ca="1" si="22"/>
        <v>0</v>
      </c>
      <c r="P69" s="42"/>
      <c r="Q69" s="96">
        <f t="shared" si="8"/>
        <v>31</v>
      </c>
      <c r="R69" s="35"/>
      <c r="S69" s="35"/>
      <c r="T69" s="35"/>
      <c r="U69" s="35"/>
    </row>
    <row r="70" spans="1:21" ht="15" x14ac:dyDescent="0.25">
      <c r="A70" s="208"/>
      <c r="B70" s="34"/>
      <c r="C70" s="8"/>
      <c r="D70" s="78"/>
      <c r="F70" s="184"/>
      <c r="G70" s="18"/>
      <c r="I70" s="178"/>
      <c r="J70" s="188"/>
      <c r="K70" s="176">
        <f t="shared" si="23"/>
        <v>11</v>
      </c>
      <c r="L70" s="186">
        <f t="shared" ca="1" si="24"/>
        <v>43465</v>
      </c>
      <c r="M70" s="171">
        <f t="shared" ca="1" si="20"/>
        <v>0</v>
      </c>
      <c r="N70" s="170">
        <f t="shared" ca="1" si="21"/>
        <v>0</v>
      </c>
      <c r="O70" s="172">
        <f t="shared" ca="1" si="22"/>
        <v>0</v>
      </c>
      <c r="P70" s="42"/>
      <c r="Q70" s="96">
        <f t="shared" si="8"/>
        <v>31</v>
      </c>
      <c r="R70" s="35"/>
      <c r="S70" s="35"/>
      <c r="T70" s="35"/>
      <c r="U70" s="35"/>
    </row>
    <row r="71" spans="1:21" ht="15" x14ac:dyDescent="0.25">
      <c r="A71" s="208"/>
      <c r="B71" s="34"/>
      <c r="C71" s="8"/>
      <c r="D71" s="78"/>
      <c r="F71" s="184"/>
      <c r="G71" s="18"/>
      <c r="I71" s="178"/>
      <c r="J71" s="188"/>
      <c r="K71" s="176">
        <f t="shared" si="23"/>
        <v>12</v>
      </c>
      <c r="L71" s="186">
        <f t="shared" ca="1" si="24"/>
        <v>43496</v>
      </c>
      <c r="M71" s="171">
        <f t="shared" ca="1" si="20"/>
        <v>0</v>
      </c>
      <c r="N71" s="170">
        <f t="shared" ca="1" si="21"/>
        <v>0</v>
      </c>
      <c r="O71" s="172">
        <f t="shared" ca="1" si="22"/>
        <v>0</v>
      </c>
      <c r="P71" s="42"/>
      <c r="Q71" s="96">
        <f t="shared" si="8"/>
        <v>31</v>
      </c>
      <c r="R71" s="35"/>
      <c r="S71" s="35"/>
      <c r="T71" s="35"/>
      <c r="U71" s="35"/>
    </row>
    <row r="72" spans="1:21" ht="15" x14ac:dyDescent="0.25">
      <c r="A72" s="208"/>
      <c r="B72" s="34"/>
      <c r="C72" s="8"/>
      <c r="D72" s="78"/>
      <c r="F72" s="184"/>
      <c r="G72" s="18"/>
      <c r="I72" s="178"/>
      <c r="J72" s="188"/>
      <c r="K72" s="175"/>
      <c r="L72" s="35"/>
      <c r="M72" s="35"/>
      <c r="N72" s="35"/>
      <c r="O72" s="35"/>
      <c r="P72" s="35"/>
      <c r="Q72" s="96">
        <f t="shared" si="8"/>
        <v>31</v>
      </c>
      <c r="R72" s="35"/>
      <c r="S72" s="35"/>
      <c r="T72" s="35"/>
      <c r="U72" s="35"/>
    </row>
    <row r="73" spans="1:21" ht="15" x14ac:dyDescent="0.25">
      <c r="A73" s="208"/>
      <c r="B73" s="34"/>
      <c r="C73" s="8"/>
      <c r="D73" s="78"/>
      <c r="F73" s="184"/>
      <c r="G73" s="18"/>
      <c r="I73" s="178"/>
      <c r="J73" s="188"/>
      <c r="K73" s="175"/>
      <c r="L73" s="35"/>
      <c r="M73" s="35"/>
      <c r="N73" s="35"/>
      <c r="O73" s="35"/>
      <c r="P73" s="35"/>
      <c r="Q73" s="96">
        <f t="shared" si="8"/>
        <v>31</v>
      </c>
      <c r="R73" s="35"/>
      <c r="S73" s="35"/>
      <c r="T73" s="35"/>
      <c r="U73" s="35"/>
    </row>
    <row r="74" spans="1:21" ht="15" x14ac:dyDescent="0.25">
      <c r="A74" s="208"/>
      <c r="B74" s="34"/>
      <c r="C74" s="8"/>
      <c r="D74" s="78"/>
      <c r="F74" s="184"/>
      <c r="G74" s="18"/>
      <c r="I74" s="178"/>
      <c r="J74" s="188"/>
      <c r="K74" s="175"/>
      <c r="L74" s="35"/>
      <c r="M74" s="35"/>
      <c r="N74" s="35"/>
      <c r="O74" s="35"/>
      <c r="P74" s="35"/>
      <c r="Q74" s="96">
        <f t="shared" ref="Q74:Q137" si="25">EOMONTH(D74,0)</f>
        <v>31</v>
      </c>
      <c r="R74" s="35"/>
      <c r="S74" s="35"/>
      <c r="T74" s="35"/>
      <c r="U74" s="35"/>
    </row>
    <row r="75" spans="1:21" ht="15" x14ac:dyDescent="0.25">
      <c r="A75" s="208"/>
      <c r="B75" s="34"/>
      <c r="C75" s="8"/>
      <c r="D75" s="78"/>
      <c r="F75" s="184"/>
      <c r="G75" s="18"/>
      <c r="I75" s="178"/>
      <c r="J75" s="188"/>
      <c r="K75" s="175"/>
      <c r="L75" s="35"/>
      <c r="M75" s="35"/>
      <c r="N75" s="35"/>
      <c r="O75" s="35"/>
      <c r="P75" s="35"/>
      <c r="Q75" s="96">
        <f t="shared" si="25"/>
        <v>31</v>
      </c>
      <c r="R75" s="35"/>
      <c r="S75" s="35"/>
      <c r="T75" s="35"/>
      <c r="U75" s="35"/>
    </row>
    <row r="76" spans="1:21" ht="15" x14ac:dyDescent="0.25">
      <c r="A76" s="208"/>
      <c r="B76" s="34"/>
      <c r="C76" s="8"/>
      <c r="D76" s="78"/>
      <c r="F76" s="184"/>
      <c r="G76" s="18"/>
      <c r="I76" s="178"/>
      <c r="J76" s="188"/>
      <c r="K76" s="175"/>
      <c r="L76" s="35"/>
      <c r="M76" s="35"/>
      <c r="N76" s="35"/>
      <c r="O76" s="35"/>
      <c r="P76" s="35"/>
      <c r="Q76" s="96">
        <f t="shared" si="25"/>
        <v>31</v>
      </c>
      <c r="R76" s="35"/>
      <c r="S76" s="35"/>
      <c r="T76" s="35"/>
      <c r="U76" s="35"/>
    </row>
    <row r="77" spans="1:21" ht="15" x14ac:dyDescent="0.25">
      <c r="A77" s="208"/>
      <c r="B77" s="34"/>
      <c r="C77" s="8"/>
      <c r="D77" s="78"/>
      <c r="F77" s="184"/>
      <c r="G77" s="18"/>
      <c r="I77" s="178"/>
      <c r="J77" s="188"/>
      <c r="K77" s="43"/>
      <c r="L77" s="35"/>
      <c r="M77" s="35"/>
      <c r="N77" s="35"/>
      <c r="O77" s="35"/>
      <c r="P77" s="35"/>
      <c r="Q77" s="96">
        <f t="shared" si="25"/>
        <v>31</v>
      </c>
      <c r="R77" s="35"/>
      <c r="S77" s="35"/>
      <c r="T77" s="35"/>
      <c r="U77" s="35"/>
    </row>
    <row r="78" spans="1:21" ht="15" x14ac:dyDescent="0.25">
      <c r="A78" s="208"/>
      <c r="B78" s="34"/>
      <c r="C78" s="8"/>
      <c r="D78" s="78"/>
      <c r="F78" s="184"/>
      <c r="G78" s="18"/>
      <c r="I78" s="178"/>
      <c r="J78" s="188"/>
      <c r="K78" s="43"/>
      <c r="L78" s="35"/>
      <c r="M78" s="35"/>
      <c r="N78" s="35"/>
      <c r="O78" s="35"/>
      <c r="P78" s="35"/>
      <c r="Q78" s="96">
        <f t="shared" si="25"/>
        <v>31</v>
      </c>
      <c r="R78" s="35"/>
      <c r="S78" s="35"/>
      <c r="T78" s="35"/>
      <c r="U78" s="35"/>
    </row>
    <row r="79" spans="1:21" ht="15" x14ac:dyDescent="0.25">
      <c r="A79" s="208"/>
      <c r="B79" s="34"/>
      <c r="C79" s="8"/>
      <c r="D79" s="78"/>
      <c r="F79" s="184"/>
      <c r="G79" s="18"/>
      <c r="I79" s="178"/>
      <c r="J79" s="188"/>
      <c r="K79" s="43"/>
      <c r="L79" s="35"/>
      <c r="M79" s="35"/>
      <c r="N79" s="35"/>
      <c r="O79" s="35"/>
      <c r="P79" s="35"/>
      <c r="Q79" s="96">
        <f t="shared" si="25"/>
        <v>31</v>
      </c>
      <c r="R79" s="35"/>
      <c r="S79" s="35"/>
      <c r="T79" s="35"/>
      <c r="U79" s="35"/>
    </row>
    <row r="80" spans="1:21" ht="15" x14ac:dyDescent="0.25">
      <c r="A80" s="208"/>
      <c r="B80" s="34"/>
      <c r="C80" s="8"/>
      <c r="D80" s="78"/>
      <c r="F80" s="184"/>
      <c r="G80" s="18"/>
      <c r="I80" s="178"/>
      <c r="J80" s="188"/>
      <c r="K80" s="43"/>
      <c r="L80" s="35"/>
      <c r="M80" s="35"/>
      <c r="N80" s="35"/>
      <c r="O80" s="35"/>
      <c r="P80" s="35"/>
      <c r="Q80" s="96">
        <f t="shared" si="25"/>
        <v>31</v>
      </c>
      <c r="R80" s="35"/>
      <c r="S80" s="35"/>
      <c r="T80" s="35"/>
      <c r="U80" s="35"/>
    </row>
    <row r="81" spans="1:21" ht="15" x14ac:dyDescent="0.25">
      <c r="A81" s="208"/>
      <c r="B81" s="34"/>
      <c r="C81" s="8"/>
      <c r="D81" s="78"/>
      <c r="F81" s="184"/>
      <c r="G81" s="18"/>
      <c r="I81" s="178"/>
      <c r="J81" s="188"/>
      <c r="K81" s="43"/>
      <c r="L81" s="35"/>
      <c r="M81" s="35"/>
      <c r="N81" s="35"/>
      <c r="O81" s="35"/>
      <c r="P81" s="35"/>
      <c r="Q81" s="96">
        <f t="shared" si="25"/>
        <v>31</v>
      </c>
      <c r="R81" s="35"/>
      <c r="S81" s="35"/>
      <c r="T81" s="35"/>
      <c r="U81" s="35"/>
    </row>
    <row r="82" spans="1:21" ht="15" x14ac:dyDescent="0.25">
      <c r="A82" s="208"/>
      <c r="B82" s="34"/>
      <c r="C82" s="8"/>
      <c r="D82" s="78"/>
      <c r="F82" s="184"/>
      <c r="G82" s="18"/>
      <c r="I82" s="178"/>
      <c r="J82" s="188"/>
      <c r="K82" s="43"/>
      <c r="L82" s="35"/>
      <c r="M82" s="35"/>
      <c r="N82" s="35"/>
      <c r="O82" s="35"/>
      <c r="P82" s="35"/>
      <c r="Q82" s="96">
        <f t="shared" si="25"/>
        <v>31</v>
      </c>
      <c r="R82" s="35"/>
      <c r="S82" s="35"/>
      <c r="T82" s="35"/>
      <c r="U82" s="35"/>
    </row>
    <row r="83" spans="1:21" ht="15" x14ac:dyDescent="0.25">
      <c r="A83" s="208"/>
      <c r="B83" s="34"/>
      <c r="C83" s="8"/>
      <c r="D83" s="78"/>
      <c r="F83" s="184"/>
      <c r="G83" s="18"/>
      <c r="I83" s="178"/>
      <c r="J83" s="188"/>
      <c r="K83" s="43"/>
      <c r="L83" s="35"/>
      <c r="M83" s="35"/>
      <c r="N83" s="35"/>
      <c r="O83" s="35"/>
      <c r="P83" s="35"/>
      <c r="Q83" s="96">
        <f t="shared" si="25"/>
        <v>31</v>
      </c>
      <c r="R83" s="35"/>
      <c r="S83" s="35"/>
      <c r="T83" s="35"/>
      <c r="U83" s="35"/>
    </row>
    <row r="84" spans="1:21" ht="15" x14ac:dyDescent="0.25">
      <c r="A84" s="208"/>
      <c r="B84" s="34"/>
      <c r="C84" s="8"/>
      <c r="D84" s="78"/>
      <c r="F84" s="184"/>
      <c r="G84" s="18"/>
      <c r="I84" s="178"/>
      <c r="J84" s="188"/>
      <c r="K84" s="43"/>
      <c r="L84" s="35"/>
      <c r="M84" s="35"/>
      <c r="N84" s="35"/>
      <c r="O84" s="35"/>
      <c r="P84" s="35"/>
      <c r="Q84" s="96">
        <f t="shared" si="25"/>
        <v>31</v>
      </c>
      <c r="R84" s="35"/>
      <c r="S84" s="35"/>
      <c r="T84" s="35"/>
      <c r="U84" s="35"/>
    </row>
    <row r="85" spans="1:21" ht="15" x14ac:dyDescent="0.25">
      <c r="A85" s="208"/>
      <c r="B85" s="34"/>
      <c r="C85" s="8"/>
      <c r="D85" s="78"/>
      <c r="F85" s="184"/>
      <c r="G85" s="18"/>
      <c r="I85" s="178"/>
      <c r="J85" s="188"/>
      <c r="K85" s="43"/>
      <c r="L85" s="35"/>
      <c r="M85" s="35"/>
      <c r="N85" s="35"/>
      <c r="O85" s="35"/>
      <c r="P85" s="35"/>
      <c r="Q85" s="96">
        <f t="shared" si="25"/>
        <v>31</v>
      </c>
      <c r="R85" s="35"/>
      <c r="S85" s="35"/>
      <c r="T85" s="35"/>
      <c r="U85" s="35"/>
    </row>
    <row r="86" spans="1:21" ht="15" x14ac:dyDescent="0.25">
      <c r="A86" s="208"/>
      <c r="B86" s="34"/>
      <c r="C86" s="8"/>
      <c r="D86" s="78"/>
      <c r="F86" s="184"/>
      <c r="G86" s="18"/>
      <c r="I86" s="178"/>
      <c r="J86" s="188"/>
      <c r="K86" s="43"/>
      <c r="L86" s="35"/>
      <c r="M86" s="35"/>
      <c r="N86" s="35"/>
      <c r="O86" s="35"/>
      <c r="P86" s="35"/>
      <c r="Q86" s="96">
        <f t="shared" si="25"/>
        <v>31</v>
      </c>
      <c r="R86" s="35"/>
      <c r="S86" s="35"/>
      <c r="T86" s="35"/>
      <c r="U86" s="35"/>
    </row>
    <row r="87" spans="1:21" ht="15" x14ac:dyDescent="0.25">
      <c r="A87" s="208"/>
      <c r="B87" s="34"/>
      <c r="C87" s="8"/>
      <c r="D87" s="78"/>
      <c r="F87" s="184"/>
      <c r="G87" s="18"/>
      <c r="I87" s="178"/>
      <c r="J87" s="188"/>
      <c r="K87" s="43"/>
      <c r="L87" s="35"/>
      <c r="M87" s="35"/>
      <c r="N87" s="35"/>
      <c r="O87" s="35"/>
      <c r="P87" s="35"/>
      <c r="Q87" s="96">
        <f t="shared" si="25"/>
        <v>31</v>
      </c>
      <c r="R87" s="35"/>
      <c r="S87" s="35"/>
      <c r="T87" s="35"/>
      <c r="U87" s="35"/>
    </row>
    <row r="88" spans="1:21" ht="15" x14ac:dyDescent="0.25">
      <c r="A88" s="208"/>
      <c r="B88" s="34"/>
      <c r="C88" s="8"/>
      <c r="D88" s="78"/>
      <c r="F88" s="184"/>
      <c r="G88" s="18"/>
      <c r="I88" s="178"/>
      <c r="J88" s="188"/>
      <c r="K88" s="43"/>
      <c r="L88" s="35"/>
      <c r="M88" s="35"/>
      <c r="N88" s="35"/>
      <c r="O88" s="35"/>
      <c r="P88" s="35"/>
      <c r="Q88" s="96">
        <f t="shared" si="25"/>
        <v>31</v>
      </c>
      <c r="R88" s="35"/>
      <c r="S88" s="35"/>
      <c r="T88" s="35"/>
      <c r="U88" s="35"/>
    </row>
    <row r="89" spans="1:21" ht="15" x14ac:dyDescent="0.25">
      <c r="A89" s="208"/>
      <c r="B89" s="34"/>
      <c r="C89" s="8"/>
      <c r="D89" s="78"/>
      <c r="F89" s="184"/>
      <c r="G89" s="18"/>
      <c r="I89" s="178"/>
      <c r="J89" s="188"/>
      <c r="K89" s="43"/>
      <c r="L89" s="35"/>
      <c r="M89" s="35"/>
      <c r="N89" s="35"/>
      <c r="O89" s="35"/>
      <c r="P89" s="35"/>
      <c r="Q89" s="96">
        <f t="shared" si="25"/>
        <v>31</v>
      </c>
      <c r="R89" s="35"/>
      <c r="S89" s="35"/>
      <c r="T89" s="35"/>
      <c r="U89" s="35"/>
    </row>
    <row r="90" spans="1:21" ht="15" x14ac:dyDescent="0.25">
      <c r="A90" s="208"/>
      <c r="B90" s="34"/>
      <c r="C90" s="8"/>
      <c r="D90" s="78"/>
      <c r="F90" s="184"/>
      <c r="G90" s="18"/>
      <c r="I90" s="178"/>
      <c r="J90" s="188"/>
      <c r="K90" s="43"/>
      <c r="L90" s="35"/>
      <c r="M90" s="35"/>
      <c r="N90" s="35"/>
      <c r="O90" s="35"/>
      <c r="P90" s="35"/>
      <c r="Q90" s="96">
        <f t="shared" si="25"/>
        <v>31</v>
      </c>
      <c r="R90" s="35"/>
      <c r="S90" s="35"/>
      <c r="T90" s="35"/>
      <c r="U90" s="35"/>
    </row>
    <row r="91" spans="1:21" ht="15" x14ac:dyDescent="0.25">
      <c r="A91" s="208"/>
      <c r="B91" s="34"/>
      <c r="C91" s="8"/>
      <c r="D91" s="78"/>
      <c r="F91" s="184"/>
      <c r="G91" s="18"/>
      <c r="I91" s="178"/>
      <c r="J91" s="188"/>
      <c r="K91" s="43"/>
      <c r="L91" s="35"/>
      <c r="M91" s="35"/>
      <c r="N91" s="35"/>
      <c r="O91" s="35"/>
      <c r="P91" s="35"/>
      <c r="Q91" s="96">
        <f t="shared" si="25"/>
        <v>31</v>
      </c>
      <c r="R91" s="35"/>
      <c r="S91" s="35"/>
      <c r="T91" s="35"/>
      <c r="U91" s="35"/>
    </row>
    <row r="92" spans="1:21" ht="15" x14ac:dyDescent="0.25">
      <c r="A92" s="208"/>
      <c r="B92" s="34"/>
      <c r="C92" s="8"/>
      <c r="D92" s="78"/>
      <c r="F92" s="184"/>
      <c r="G92" s="18"/>
      <c r="I92" s="178"/>
      <c r="J92" s="188"/>
      <c r="K92" s="43"/>
      <c r="L92" s="35"/>
      <c r="M92" s="35"/>
      <c r="N92" s="35"/>
      <c r="O92" s="35"/>
      <c r="P92" s="35"/>
      <c r="Q92" s="96">
        <f t="shared" si="25"/>
        <v>31</v>
      </c>
      <c r="R92" s="35"/>
      <c r="S92" s="35"/>
      <c r="T92" s="35"/>
      <c r="U92" s="35"/>
    </row>
    <row r="93" spans="1:21" ht="15" x14ac:dyDescent="0.25">
      <c r="A93" s="208"/>
      <c r="B93" s="34"/>
      <c r="C93" s="8"/>
      <c r="D93" s="78"/>
      <c r="F93" s="184"/>
      <c r="G93" s="18"/>
      <c r="I93" s="178"/>
      <c r="J93" s="188"/>
      <c r="K93" s="43"/>
      <c r="L93" s="35"/>
      <c r="M93" s="35"/>
      <c r="N93" s="35"/>
      <c r="O93" s="35"/>
      <c r="P93" s="35"/>
      <c r="Q93" s="96">
        <f t="shared" si="25"/>
        <v>31</v>
      </c>
      <c r="R93" s="35"/>
      <c r="S93" s="35"/>
      <c r="T93" s="35"/>
      <c r="U93" s="35"/>
    </row>
    <row r="94" spans="1:21" ht="15" x14ac:dyDescent="0.25">
      <c r="A94" s="208"/>
      <c r="B94" s="34"/>
      <c r="C94" s="8"/>
      <c r="D94" s="78"/>
      <c r="F94" s="184"/>
      <c r="G94" s="18"/>
      <c r="I94" s="178"/>
      <c r="J94" s="188"/>
      <c r="K94" s="43"/>
      <c r="L94" s="35"/>
      <c r="M94" s="35"/>
      <c r="N94" s="35"/>
      <c r="O94" s="35"/>
      <c r="P94" s="35"/>
      <c r="Q94" s="96">
        <f t="shared" si="25"/>
        <v>31</v>
      </c>
      <c r="R94" s="35"/>
      <c r="S94" s="35"/>
      <c r="T94" s="35"/>
      <c r="U94" s="35"/>
    </row>
    <row r="95" spans="1:21" ht="15" x14ac:dyDescent="0.25">
      <c r="A95" s="208"/>
      <c r="B95" s="34"/>
      <c r="C95" s="8"/>
      <c r="D95" s="78"/>
      <c r="F95" s="184"/>
      <c r="G95" s="18"/>
      <c r="I95" s="178"/>
      <c r="J95" s="188"/>
      <c r="K95" s="43"/>
      <c r="L95" s="35"/>
      <c r="M95" s="35"/>
      <c r="N95" s="35"/>
      <c r="O95" s="35"/>
      <c r="P95" s="35"/>
      <c r="Q95" s="96">
        <f t="shared" si="25"/>
        <v>31</v>
      </c>
      <c r="R95" s="35"/>
      <c r="S95" s="35"/>
      <c r="T95" s="35"/>
      <c r="U95" s="35"/>
    </row>
    <row r="96" spans="1:21" ht="15" x14ac:dyDescent="0.25">
      <c r="A96" s="208"/>
      <c r="B96" s="34"/>
      <c r="C96" s="8"/>
      <c r="D96" s="78"/>
      <c r="F96" s="184"/>
      <c r="G96" s="18"/>
      <c r="I96" s="178"/>
      <c r="J96" s="188"/>
      <c r="K96" s="43"/>
      <c r="L96" s="35"/>
      <c r="M96" s="35"/>
      <c r="N96" s="35"/>
      <c r="O96" s="35"/>
      <c r="P96" s="35"/>
      <c r="Q96" s="96">
        <f t="shared" si="25"/>
        <v>31</v>
      </c>
      <c r="R96" s="35"/>
      <c r="S96" s="35"/>
      <c r="T96" s="35"/>
      <c r="U96" s="35"/>
    </row>
    <row r="97" spans="1:21" ht="15" x14ac:dyDescent="0.25">
      <c r="A97" s="208"/>
      <c r="B97" s="34"/>
      <c r="C97" s="8"/>
      <c r="D97" s="78"/>
      <c r="F97" s="184"/>
      <c r="G97" s="18"/>
      <c r="I97" s="178"/>
      <c r="J97" s="188"/>
      <c r="K97" s="43"/>
      <c r="L97" s="35"/>
      <c r="M97" s="35"/>
      <c r="N97" s="35"/>
      <c r="O97" s="35"/>
      <c r="P97" s="35"/>
      <c r="Q97" s="96">
        <f t="shared" si="25"/>
        <v>31</v>
      </c>
      <c r="R97" s="35"/>
      <c r="S97" s="35"/>
      <c r="T97" s="35"/>
      <c r="U97" s="35"/>
    </row>
    <row r="98" spans="1:21" ht="15" x14ac:dyDescent="0.25">
      <c r="A98" s="208"/>
      <c r="B98" s="34"/>
      <c r="C98" s="8"/>
      <c r="D98" s="78"/>
      <c r="F98" s="184"/>
      <c r="G98" s="18"/>
      <c r="I98" s="178"/>
      <c r="J98" s="188"/>
      <c r="K98" s="43"/>
      <c r="L98" s="35"/>
      <c r="M98" s="35"/>
      <c r="N98" s="35"/>
      <c r="O98" s="35"/>
      <c r="P98" s="35"/>
      <c r="Q98" s="96">
        <f t="shared" si="25"/>
        <v>31</v>
      </c>
      <c r="R98" s="35"/>
      <c r="S98" s="35"/>
      <c r="T98" s="35"/>
      <c r="U98" s="35"/>
    </row>
    <row r="99" spans="1:21" ht="15" x14ac:dyDescent="0.25">
      <c r="A99" s="208"/>
      <c r="B99" s="34"/>
      <c r="C99" s="8"/>
      <c r="D99" s="78"/>
      <c r="F99" s="184"/>
      <c r="G99" s="18"/>
      <c r="I99" s="178"/>
      <c r="J99" s="188"/>
      <c r="K99" s="43"/>
      <c r="L99" s="35"/>
      <c r="M99" s="35"/>
      <c r="N99" s="35"/>
      <c r="O99" s="35"/>
      <c r="P99" s="35"/>
      <c r="Q99" s="96">
        <f t="shared" si="25"/>
        <v>31</v>
      </c>
      <c r="R99" s="35"/>
      <c r="S99" s="35"/>
      <c r="T99" s="35"/>
      <c r="U99" s="35"/>
    </row>
    <row r="100" spans="1:21" ht="15" x14ac:dyDescent="0.25">
      <c r="A100" s="208"/>
      <c r="B100" s="34"/>
      <c r="C100" s="8"/>
      <c r="D100" s="78"/>
      <c r="F100" s="184"/>
      <c r="G100" s="18"/>
      <c r="I100" s="178"/>
      <c r="J100" s="188"/>
      <c r="K100" s="43"/>
      <c r="L100" s="35"/>
      <c r="M100" s="35"/>
      <c r="N100" s="35"/>
      <c r="O100" s="35"/>
      <c r="P100" s="35"/>
      <c r="Q100" s="96">
        <f t="shared" si="25"/>
        <v>31</v>
      </c>
      <c r="R100" s="35"/>
      <c r="S100" s="35"/>
      <c r="T100" s="35"/>
      <c r="U100" s="35"/>
    </row>
    <row r="101" spans="1:21" ht="15" x14ac:dyDescent="0.25">
      <c r="A101" s="208"/>
      <c r="B101" s="34"/>
      <c r="C101" s="8"/>
      <c r="D101" s="78"/>
      <c r="F101" s="184"/>
      <c r="G101" s="18"/>
      <c r="I101" s="178"/>
      <c r="J101" s="188"/>
      <c r="K101" s="43"/>
      <c r="L101" s="35"/>
      <c r="M101" s="35"/>
      <c r="N101" s="35"/>
      <c r="O101" s="35"/>
      <c r="P101" s="35"/>
      <c r="Q101" s="96">
        <f t="shared" si="25"/>
        <v>31</v>
      </c>
      <c r="R101" s="35"/>
      <c r="S101" s="35"/>
      <c r="T101" s="35"/>
      <c r="U101" s="35"/>
    </row>
    <row r="102" spans="1:21" ht="15" x14ac:dyDescent="0.25">
      <c r="A102" s="208"/>
      <c r="B102" s="34"/>
      <c r="C102" s="8"/>
      <c r="D102" s="78"/>
      <c r="F102" s="184"/>
      <c r="G102" s="18"/>
      <c r="I102" s="178"/>
      <c r="J102" s="188"/>
      <c r="K102" s="43"/>
      <c r="L102" s="35"/>
      <c r="M102" s="35"/>
      <c r="N102" s="35"/>
      <c r="O102" s="35"/>
      <c r="P102" s="35"/>
      <c r="Q102" s="96">
        <f t="shared" si="25"/>
        <v>31</v>
      </c>
      <c r="R102" s="35"/>
      <c r="S102" s="35"/>
      <c r="T102" s="35"/>
      <c r="U102" s="35"/>
    </row>
    <row r="103" spans="1:21" ht="15" x14ac:dyDescent="0.25">
      <c r="A103" s="208"/>
      <c r="B103" s="34"/>
      <c r="C103" s="8"/>
      <c r="D103" s="78"/>
      <c r="F103" s="184"/>
      <c r="G103" s="18"/>
      <c r="I103" s="178"/>
      <c r="J103" s="188"/>
      <c r="K103" s="43"/>
      <c r="L103" s="35"/>
      <c r="M103" s="35"/>
      <c r="N103" s="35"/>
      <c r="O103" s="35"/>
      <c r="P103" s="35"/>
      <c r="Q103" s="96">
        <f t="shared" si="25"/>
        <v>31</v>
      </c>
      <c r="R103" s="35"/>
      <c r="S103" s="35"/>
      <c r="T103" s="35"/>
      <c r="U103" s="35"/>
    </row>
    <row r="104" spans="1:21" ht="15" x14ac:dyDescent="0.25">
      <c r="A104" s="208"/>
      <c r="B104" s="34"/>
      <c r="C104" s="8"/>
      <c r="D104" s="78"/>
      <c r="F104" s="184"/>
      <c r="G104" s="18"/>
      <c r="I104" s="178"/>
      <c r="J104" s="188"/>
      <c r="K104" s="43"/>
      <c r="L104" s="35"/>
      <c r="M104" s="35"/>
      <c r="N104" s="35"/>
      <c r="O104" s="35"/>
      <c r="P104" s="35"/>
      <c r="Q104" s="96">
        <f t="shared" si="25"/>
        <v>31</v>
      </c>
      <c r="R104" s="35"/>
      <c r="S104" s="35"/>
      <c r="T104" s="35"/>
      <c r="U104" s="35"/>
    </row>
    <row r="105" spans="1:21" ht="15" x14ac:dyDescent="0.25">
      <c r="A105" s="208"/>
      <c r="B105" s="34"/>
      <c r="C105" s="8"/>
      <c r="D105" s="78"/>
      <c r="F105" s="184"/>
      <c r="G105" s="18"/>
      <c r="I105" s="178"/>
      <c r="J105" s="188"/>
      <c r="K105" s="43"/>
      <c r="L105" s="35"/>
      <c r="M105" s="35"/>
      <c r="N105" s="35"/>
      <c r="O105" s="35"/>
      <c r="P105" s="35"/>
      <c r="Q105" s="96">
        <f t="shared" si="25"/>
        <v>31</v>
      </c>
      <c r="R105" s="35"/>
      <c r="S105" s="35"/>
      <c r="T105" s="35"/>
      <c r="U105" s="35"/>
    </row>
    <row r="106" spans="1:21" ht="15" x14ac:dyDescent="0.25">
      <c r="A106" s="208"/>
      <c r="B106" s="34"/>
      <c r="C106" s="8"/>
      <c r="D106" s="78"/>
      <c r="F106" s="184"/>
      <c r="G106" s="18"/>
      <c r="I106" s="178"/>
      <c r="J106" s="188"/>
      <c r="K106" s="43"/>
      <c r="L106" s="35"/>
      <c r="M106" s="35"/>
      <c r="N106" s="35"/>
      <c r="O106" s="35"/>
      <c r="P106" s="35"/>
      <c r="Q106" s="96">
        <f t="shared" si="25"/>
        <v>31</v>
      </c>
      <c r="R106" s="35"/>
      <c r="S106" s="35"/>
      <c r="T106" s="35"/>
      <c r="U106" s="35"/>
    </row>
    <row r="107" spans="1:21" ht="15" x14ac:dyDescent="0.25">
      <c r="A107" s="208"/>
      <c r="B107" s="34"/>
      <c r="C107" s="8"/>
      <c r="D107" s="78"/>
      <c r="F107" s="184"/>
      <c r="G107" s="18"/>
      <c r="I107" s="178"/>
      <c r="J107" s="188"/>
      <c r="K107" s="43"/>
      <c r="L107" s="35"/>
      <c r="M107" s="35"/>
      <c r="N107" s="35"/>
      <c r="O107" s="35"/>
      <c r="P107" s="35"/>
      <c r="Q107" s="96">
        <f t="shared" si="25"/>
        <v>31</v>
      </c>
      <c r="R107" s="35"/>
      <c r="S107" s="35"/>
      <c r="T107" s="35"/>
      <c r="U107" s="35"/>
    </row>
    <row r="108" spans="1:21" ht="15" x14ac:dyDescent="0.25">
      <c r="A108" s="208"/>
      <c r="B108" s="34"/>
      <c r="C108" s="8"/>
      <c r="D108" s="78"/>
      <c r="F108" s="184"/>
      <c r="G108" s="18"/>
      <c r="I108" s="178"/>
      <c r="J108" s="188"/>
      <c r="K108" s="43"/>
      <c r="L108" s="35"/>
      <c r="M108" s="35"/>
      <c r="N108" s="35"/>
      <c r="O108" s="35"/>
      <c r="P108" s="35"/>
      <c r="Q108" s="96">
        <f t="shared" si="25"/>
        <v>31</v>
      </c>
      <c r="R108" s="35"/>
      <c r="S108" s="35"/>
      <c r="T108" s="35"/>
      <c r="U108" s="35"/>
    </row>
    <row r="109" spans="1:21" ht="15" x14ac:dyDescent="0.25">
      <c r="A109" s="208"/>
      <c r="B109" s="34"/>
      <c r="C109" s="8"/>
      <c r="D109" s="78"/>
      <c r="F109" s="184"/>
      <c r="G109" s="18"/>
      <c r="I109" s="178"/>
      <c r="J109" s="188"/>
      <c r="K109" s="43"/>
      <c r="L109" s="35"/>
      <c r="M109" s="35"/>
      <c r="N109" s="35"/>
      <c r="O109" s="35"/>
      <c r="P109" s="35"/>
      <c r="Q109" s="96">
        <f t="shared" si="25"/>
        <v>31</v>
      </c>
      <c r="R109" s="35"/>
      <c r="S109" s="35"/>
      <c r="T109" s="35"/>
      <c r="U109" s="35"/>
    </row>
    <row r="110" spans="1:21" ht="15" x14ac:dyDescent="0.25">
      <c r="A110" s="208"/>
      <c r="B110" s="34"/>
      <c r="C110" s="8"/>
      <c r="D110" s="78"/>
      <c r="F110" s="184"/>
      <c r="G110" s="18"/>
      <c r="I110" s="178"/>
      <c r="J110" s="188"/>
      <c r="K110" s="43"/>
      <c r="L110" s="35"/>
      <c r="M110" s="35"/>
      <c r="N110" s="35"/>
      <c r="O110" s="35"/>
      <c r="P110" s="35"/>
      <c r="Q110" s="96">
        <f t="shared" si="25"/>
        <v>31</v>
      </c>
      <c r="R110" s="35"/>
      <c r="S110" s="35"/>
      <c r="T110" s="35"/>
      <c r="U110" s="35"/>
    </row>
    <row r="111" spans="1:21" ht="15" x14ac:dyDescent="0.25">
      <c r="A111" s="208"/>
      <c r="B111" s="34"/>
      <c r="C111" s="8"/>
      <c r="D111" s="78"/>
      <c r="F111" s="184"/>
      <c r="G111" s="18"/>
      <c r="I111" s="178"/>
      <c r="J111" s="188"/>
      <c r="K111" s="43"/>
      <c r="L111" s="35"/>
      <c r="M111" s="35"/>
      <c r="N111" s="35"/>
      <c r="O111" s="35"/>
      <c r="P111" s="35"/>
      <c r="Q111" s="96">
        <f t="shared" si="25"/>
        <v>31</v>
      </c>
      <c r="R111" s="35"/>
      <c r="S111" s="35"/>
      <c r="T111" s="35"/>
      <c r="U111" s="35"/>
    </row>
    <row r="112" spans="1:21" ht="15" x14ac:dyDescent="0.25">
      <c r="A112" s="208"/>
      <c r="B112" s="34"/>
      <c r="C112" s="8"/>
      <c r="D112" s="78"/>
      <c r="F112" s="184"/>
      <c r="G112" s="18"/>
      <c r="I112" s="178"/>
      <c r="J112" s="188"/>
      <c r="K112" s="43"/>
      <c r="L112" s="35"/>
      <c r="M112" s="35"/>
      <c r="N112" s="35"/>
      <c r="O112" s="35"/>
      <c r="P112" s="35"/>
      <c r="Q112" s="96">
        <f t="shared" si="25"/>
        <v>31</v>
      </c>
      <c r="R112" s="35"/>
      <c r="S112" s="35"/>
      <c r="T112" s="35"/>
      <c r="U112" s="35"/>
    </row>
    <row r="113" spans="1:21" ht="15" x14ac:dyDescent="0.25">
      <c r="A113" s="208"/>
      <c r="B113" s="34"/>
      <c r="C113" s="8"/>
      <c r="D113" s="78"/>
      <c r="F113" s="184"/>
      <c r="G113" s="18"/>
      <c r="I113" s="178"/>
      <c r="J113" s="188"/>
      <c r="K113" s="43"/>
      <c r="L113" s="35"/>
      <c r="M113" s="35"/>
      <c r="N113" s="35"/>
      <c r="O113" s="35"/>
      <c r="P113" s="35"/>
      <c r="Q113" s="96">
        <f t="shared" si="25"/>
        <v>31</v>
      </c>
      <c r="R113" s="35"/>
      <c r="S113" s="35"/>
      <c r="T113" s="35"/>
      <c r="U113" s="35"/>
    </row>
    <row r="114" spans="1:21" ht="15" x14ac:dyDescent="0.25">
      <c r="A114" s="208"/>
      <c r="B114" s="34"/>
      <c r="C114" s="8"/>
      <c r="D114" s="78"/>
      <c r="F114" s="184"/>
      <c r="G114" s="18"/>
      <c r="I114" s="178"/>
      <c r="J114" s="188"/>
      <c r="K114" s="43"/>
      <c r="L114" s="35"/>
      <c r="M114" s="35"/>
      <c r="N114" s="35"/>
      <c r="O114" s="35"/>
      <c r="P114" s="35"/>
      <c r="Q114" s="96">
        <f t="shared" si="25"/>
        <v>31</v>
      </c>
      <c r="R114" s="35"/>
      <c r="S114" s="35"/>
      <c r="T114" s="35"/>
      <c r="U114" s="35"/>
    </row>
    <row r="115" spans="1:21" ht="15" x14ac:dyDescent="0.25">
      <c r="A115" s="208"/>
      <c r="B115" s="34"/>
      <c r="C115" s="8"/>
      <c r="D115" s="78"/>
      <c r="F115" s="184"/>
      <c r="G115" s="18"/>
      <c r="I115" s="178"/>
      <c r="J115" s="188"/>
      <c r="K115" s="43"/>
      <c r="L115" s="35"/>
      <c r="M115" s="35"/>
      <c r="N115" s="35"/>
      <c r="O115" s="35"/>
      <c r="P115" s="35"/>
      <c r="Q115" s="96">
        <f t="shared" si="25"/>
        <v>31</v>
      </c>
      <c r="R115" s="35"/>
      <c r="S115" s="35"/>
      <c r="T115" s="35"/>
      <c r="U115" s="35"/>
    </row>
    <row r="116" spans="1:21" ht="15" x14ac:dyDescent="0.25">
      <c r="A116" s="208"/>
      <c r="B116" s="34"/>
      <c r="C116" s="8"/>
      <c r="D116" s="78"/>
      <c r="F116" s="184"/>
      <c r="G116" s="18"/>
      <c r="I116" s="178"/>
      <c r="J116" s="188"/>
      <c r="K116" s="43"/>
      <c r="L116" s="35"/>
      <c r="M116" s="35"/>
      <c r="N116" s="35"/>
      <c r="O116" s="35"/>
      <c r="P116" s="35"/>
      <c r="Q116" s="96">
        <f t="shared" si="25"/>
        <v>31</v>
      </c>
      <c r="R116" s="35"/>
      <c r="S116" s="35"/>
      <c r="T116" s="35"/>
      <c r="U116" s="35"/>
    </row>
    <row r="117" spans="1:21" ht="15" x14ac:dyDescent="0.25">
      <c r="A117" s="208"/>
      <c r="B117" s="34"/>
      <c r="C117" s="8"/>
      <c r="D117" s="78"/>
      <c r="F117" s="184"/>
      <c r="G117" s="18"/>
      <c r="I117" s="178"/>
      <c r="J117" s="188"/>
      <c r="K117" s="43"/>
      <c r="L117" s="35"/>
      <c r="M117" s="35"/>
      <c r="N117" s="35"/>
      <c r="O117" s="35"/>
      <c r="P117" s="35"/>
      <c r="Q117" s="96">
        <f t="shared" si="25"/>
        <v>31</v>
      </c>
      <c r="R117" s="35"/>
      <c r="S117" s="35"/>
      <c r="T117" s="35"/>
      <c r="U117" s="35"/>
    </row>
    <row r="118" spans="1:21" ht="15" x14ac:dyDescent="0.25">
      <c r="A118" s="208"/>
      <c r="B118" s="34"/>
      <c r="C118" s="8"/>
      <c r="D118" s="78"/>
      <c r="F118" s="184"/>
      <c r="G118" s="18"/>
      <c r="I118" s="178"/>
      <c r="J118" s="188"/>
      <c r="K118" s="43"/>
      <c r="L118" s="35"/>
      <c r="M118" s="35"/>
      <c r="N118" s="35"/>
      <c r="O118" s="35"/>
      <c r="P118" s="35"/>
      <c r="Q118" s="96">
        <f t="shared" si="25"/>
        <v>31</v>
      </c>
      <c r="R118" s="35"/>
      <c r="S118" s="35"/>
      <c r="T118" s="35"/>
      <c r="U118" s="35"/>
    </row>
    <row r="119" spans="1:21" ht="15" x14ac:dyDescent="0.25">
      <c r="A119" s="208"/>
      <c r="B119" s="34"/>
      <c r="C119" s="8"/>
      <c r="D119" s="78"/>
      <c r="F119" s="184"/>
      <c r="G119" s="18"/>
      <c r="I119" s="178"/>
      <c r="J119" s="188"/>
      <c r="K119" s="43"/>
      <c r="L119" s="35"/>
      <c r="M119" s="35"/>
      <c r="N119" s="35"/>
      <c r="O119" s="35"/>
      <c r="P119" s="35"/>
      <c r="Q119" s="96">
        <f t="shared" si="25"/>
        <v>31</v>
      </c>
      <c r="R119" s="35"/>
      <c r="S119" s="35"/>
      <c r="T119" s="35"/>
      <c r="U119" s="35"/>
    </row>
    <row r="120" spans="1:21" ht="15" x14ac:dyDescent="0.25">
      <c r="A120" s="208"/>
      <c r="B120" s="34"/>
      <c r="C120" s="8"/>
      <c r="D120" s="78"/>
      <c r="F120" s="184"/>
      <c r="G120" s="18"/>
      <c r="I120" s="178"/>
      <c r="J120" s="188"/>
      <c r="K120" s="43"/>
      <c r="L120" s="35"/>
      <c r="M120" s="35"/>
      <c r="N120" s="35"/>
      <c r="O120" s="35"/>
      <c r="P120" s="35"/>
      <c r="Q120" s="96">
        <f t="shared" si="25"/>
        <v>31</v>
      </c>
      <c r="R120" s="35"/>
      <c r="S120" s="35"/>
      <c r="T120" s="35"/>
      <c r="U120" s="35"/>
    </row>
    <row r="121" spans="1:21" ht="15" x14ac:dyDescent="0.25">
      <c r="A121" s="208"/>
      <c r="B121" s="34"/>
      <c r="C121" s="8"/>
      <c r="D121" s="78"/>
      <c r="F121" s="184"/>
      <c r="G121" s="18"/>
      <c r="I121" s="178"/>
      <c r="J121" s="188"/>
      <c r="K121" s="43"/>
      <c r="L121" s="35"/>
      <c r="M121" s="35"/>
      <c r="N121" s="35"/>
      <c r="O121" s="35"/>
      <c r="P121" s="35"/>
      <c r="Q121" s="96">
        <f t="shared" si="25"/>
        <v>31</v>
      </c>
      <c r="R121" s="35"/>
      <c r="S121" s="35"/>
      <c r="T121" s="35"/>
      <c r="U121" s="35"/>
    </row>
    <row r="122" spans="1:21" ht="15" x14ac:dyDescent="0.25">
      <c r="A122" s="208"/>
      <c r="B122" s="34"/>
      <c r="C122" s="8"/>
      <c r="D122" s="78"/>
      <c r="F122" s="184"/>
      <c r="G122" s="18"/>
      <c r="I122" s="178"/>
      <c r="J122" s="188"/>
      <c r="K122" s="43"/>
      <c r="L122" s="35"/>
      <c r="M122" s="35"/>
      <c r="N122" s="35"/>
      <c r="O122" s="35"/>
      <c r="P122" s="35"/>
      <c r="Q122" s="96">
        <f t="shared" si="25"/>
        <v>31</v>
      </c>
      <c r="R122" s="35"/>
      <c r="S122" s="35"/>
      <c r="T122" s="35"/>
      <c r="U122" s="35"/>
    </row>
    <row r="123" spans="1:21" ht="15" x14ac:dyDescent="0.25">
      <c r="A123" s="208"/>
      <c r="B123" s="34"/>
      <c r="C123" s="8"/>
      <c r="D123" s="78"/>
      <c r="F123" s="184"/>
      <c r="G123" s="18"/>
      <c r="I123" s="178"/>
      <c r="J123" s="188"/>
      <c r="K123" s="43"/>
      <c r="L123" s="35"/>
      <c r="M123" s="35"/>
      <c r="N123" s="35"/>
      <c r="O123" s="35"/>
      <c r="P123" s="35"/>
      <c r="Q123" s="96">
        <f t="shared" si="25"/>
        <v>31</v>
      </c>
      <c r="R123" s="35"/>
      <c r="S123" s="35"/>
      <c r="T123" s="35"/>
      <c r="U123" s="35"/>
    </row>
    <row r="124" spans="1:21" ht="15" x14ac:dyDescent="0.25">
      <c r="A124" s="208"/>
      <c r="B124" s="34"/>
      <c r="C124" s="8"/>
      <c r="D124" s="78"/>
      <c r="F124" s="184"/>
      <c r="G124" s="18"/>
      <c r="I124" s="178"/>
      <c r="J124" s="188"/>
      <c r="K124" s="43"/>
      <c r="L124" s="35"/>
      <c r="M124" s="35"/>
      <c r="N124" s="35"/>
      <c r="O124" s="35"/>
      <c r="P124" s="35"/>
      <c r="Q124" s="96">
        <f t="shared" si="25"/>
        <v>31</v>
      </c>
      <c r="R124" s="35"/>
      <c r="S124" s="35"/>
      <c r="T124" s="35"/>
      <c r="U124" s="35"/>
    </row>
    <row r="125" spans="1:21" ht="15" x14ac:dyDescent="0.25">
      <c r="A125" s="208"/>
      <c r="B125" s="34"/>
      <c r="C125" s="8"/>
      <c r="D125" s="78"/>
      <c r="F125" s="184"/>
      <c r="G125" s="18"/>
      <c r="I125" s="178"/>
      <c r="J125" s="188"/>
      <c r="K125" s="43"/>
      <c r="L125" s="35"/>
      <c r="M125" s="35"/>
      <c r="N125" s="35"/>
      <c r="O125" s="35"/>
      <c r="P125" s="35"/>
      <c r="Q125" s="96">
        <f t="shared" si="25"/>
        <v>31</v>
      </c>
      <c r="R125" s="35"/>
      <c r="S125" s="35"/>
      <c r="T125" s="35"/>
      <c r="U125" s="35"/>
    </row>
    <row r="126" spans="1:21" ht="15" x14ac:dyDescent="0.25">
      <c r="A126" s="208"/>
      <c r="B126" s="34"/>
      <c r="C126" s="8"/>
      <c r="D126" s="78"/>
      <c r="F126" s="184"/>
      <c r="G126" s="18"/>
      <c r="I126" s="178"/>
      <c r="J126" s="188"/>
      <c r="K126" s="43"/>
      <c r="L126" s="35"/>
      <c r="M126" s="35"/>
      <c r="N126" s="35"/>
      <c r="O126" s="35"/>
      <c r="P126" s="35"/>
      <c r="Q126" s="96">
        <f t="shared" si="25"/>
        <v>31</v>
      </c>
      <c r="R126" s="35"/>
      <c r="S126" s="35"/>
      <c r="T126" s="35"/>
      <c r="U126" s="35"/>
    </row>
    <row r="127" spans="1:21" ht="15" x14ac:dyDescent="0.25">
      <c r="A127" s="208"/>
      <c r="B127" s="34"/>
      <c r="C127" s="8"/>
      <c r="D127" s="78"/>
      <c r="F127" s="184"/>
      <c r="G127" s="18"/>
      <c r="I127" s="178"/>
      <c r="J127" s="188"/>
      <c r="K127" s="43"/>
      <c r="L127" s="35"/>
      <c r="M127" s="35"/>
      <c r="N127" s="35"/>
      <c r="O127" s="35"/>
      <c r="P127" s="35"/>
      <c r="Q127" s="96">
        <f t="shared" si="25"/>
        <v>31</v>
      </c>
      <c r="R127" s="35"/>
      <c r="S127" s="35"/>
      <c r="T127" s="35"/>
      <c r="U127" s="35"/>
    </row>
    <row r="128" spans="1:21" ht="15" x14ac:dyDescent="0.25">
      <c r="A128" s="208"/>
      <c r="B128" s="34"/>
      <c r="C128" s="8"/>
      <c r="D128" s="78"/>
      <c r="F128" s="184"/>
      <c r="G128" s="18"/>
      <c r="I128" s="178"/>
      <c r="J128" s="188"/>
      <c r="K128" s="43"/>
      <c r="L128" s="35"/>
      <c r="M128" s="35"/>
      <c r="N128" s="35"/>
      <c r="O128" s="35"/>
      <c r="P128" s="35"/>
      <c r="Q128" s="96">
        <f t="shared" si="25"/>
        <v>31</v>
      </c>
      <c r="R128" s="35"/>
      <c r="S128" s="35"/>
      <c r="T128" s="35"/>
      <c r="U128" s="35"/>
    </row>
    <row r="129" spans="1:21" ht="15" x14ac:dyDescent="0.25">
      <c r="A129" s="208"/>
      <c r="B129" s="34"/>
      <c r="C129" s="8"/>
      <c r="D129" s="78"/>
      <c r="F129" s="184"/>
      <c r="G129" s="18"/>
      <c r="I129" s="178"/>
      <c r="J129" s="188"/>
      <c r="K129" s="43"/>
      <c r="L129" s="35"/>
      <c r="M129" s="35"/>
      <c r="N129" s="35"/>
      <c r="O129" s="35"/>
      <c r="P129" s="35"/>
      <c r="Q129" s="96">
        <f t="shared" si="25"/>
        <v>31</v>
      </c>
      <c r="R129" s="35"/>
      <c r="S129" s="35"/>
      <c r="T129" s="35"/>
      <c r="U129" s="35"/>
    </row>
    <row r="130" spans="1:21" ht="15" x14ac:dyDescent="0.25">
      <c r="A130" s="208"/>
      <c r="B130" s="34"/>
      <c r="C130" s="8"/>
      <c r="D130" s="78"/>
      <c r="F130" s="184"/>
      <c r="G130" s="18"/>
      <c r="I130" s="178"/>
      <c r="J130" s="188"/>
      <c r="K130" s="43"/>
      <c r="L130" s="35"/>
      <c r="M130" s="35"/>
      <c r="N130" s="35"/>
      <c r="O130" s="35"/>
      <c r="P130" s="35"/>
      <c r="Q130" s="96">
        <f t="shared" si="25"/>
        <v>31</v>
      </c>
      <c r="R130" s="35"/>
      <c r="S130" s="35"/>
      <c r="T130" s="35"/>
      <c r="U130" s="35"/>
    </row>
    <row r="131" spans="1:21" ht="15" x14ac:dyDescent="0.25">
      <c r="A131" s="208"/>
      <c r="B131" s="34"/>
      <c r="C131" s="8"/>
      <c r="D131" s="78"/>
      <c r="F131" s="184"/>
      <c r="G131" s="18"/>
      <c r="I131" s="178"/>
      <c r="J131" s="188"/>
      <c r="K131" s="43"/>
      <c r="L131" s="35"/>
      <c r="M131" s="35"/>
      <c r="N131" s="35"/>
      <c r="O131" s="35"/>
      <c r="P131" s="35"/>
      <c r="Q131" s="96">
        <f t="shared" si="25"/>
        <v>31</v>
      </c>
      <c r="R131" s="35"/>
      <c r="S131" s="35"/>
      <c r="T131" s="35"/>
      <c r="U131" s="35"/>
    </row>
    <row r="132" spans="1:21" ht="15" x14ac:dyDescent="0.25">
      <c r="A132" s="208"/>
      <c r="B132" s="34"/>
      <c r="C132" s="8"/>
      <c r="D132" s="78"/>
      <c r="F132" s="184"/>
      <c r="G132" s="18"/>
      <c r="I132" s="178"/>
      <c r="J132" s="188"/>
      <c r="K132" s="43"/>
      <c r="L132" s="35"/>
      <c r="M132" s="35"/>
      <c r="N132" s="35"/>
      <c r="O132" s="35"/>
      <c r="P132" s="35"/>
      <c r="Q132" s="96">
        <f t="shared" si="25"/>
        <v>31</v>
      </c>
      <c r="R132" s="35"/>
      <c r="S132" s="35"/>
      <c r="T132" s="35"/>
      <c r="U132" s="35"/>
    </row>
    <row r="133" spans="1:21" ht="15" x14ac:dyDescent="0.25">
      <c r="A133" s="208"/>
      <c r="B133" s="34"/>
      <c r="C133" s="8"/>
      <c r="D133" s="78"/>
      <c r="F133" s="184"/>
      <c r="G133" s="18"/>
      <c r="I133" s="178"/>
      <c r="J133" s="188"/>
      <c r="K133" s="43"/>
      <c r="L133" s="35"/>
      <c r="M133" s="35"/>
      <c r="N133" s="35"/>
      <c r="O133" s="35"/>
      <c r="P133" s="35"/>
      <c r="Q133" s="96">
        <f t="shared" si="25"/>
        <v>31</v>
      </c>
      <c r="R133" s="35"/>
      <c r="S133" s="35"/>
      <c r="T133" s="35"/>
      <c r="U133" s="35"/>
    </row>
    <row r="134" spans="1:21" ht="15" x14ac:dyDescent="0.25">
      <c r="A134" s="208"/>
      <c r="B134" s="34"/>
      <c r="C134" s="8"/>
      <c r="D134" s="78"/>
      <c r="F134" s="184"/>
      <c r="G134" s="18"/>
      <c r="I134" s="178"/>
      <c r="J134" s="188"/>
      <c r="K134" s="43"/>
      <c r="L134" s="35"/>
      <c r="M134" s="35"/>
      <c r="N134" s="35"/>
      <c r="O134" s="35"/>
      <c r="P134" s="35"/>
      <c r="Q134" s="96">
        <f t="shared" si="25"/>
        <v>31</v>
      </c>
      <c r="R134" s="35"/>
      <c r="S134" s="35"/>
      <c r="T134" s="35"/>
      <c r="U134" s="35"/>
    </row>
    <row r="135" spans="1:21" ht="15" x14ac:dyDescent="0.25">
      <c r="A135" s="208"/>
      <c r="B135" s="34"/>
      <c r="C135" s="8"/>
      <c r="D135" s="78"/>
      <c r="F135" s="184"/>
      <c r="G135" s="18"/>
      <c r="I135" s="178"/>
      <c r="J135" s="188"/>
      <c r="K135" s="43"/>
      <c r="L135" s="35"/>
      <c r="M135" s="35"/>
      <c r="N135" s="35"/>
      <c r="O135" s="35"/>
      <c r="P135" s="35"/>
      <c r="Q135" s="96">
        <f t="shared" si="25"/>
        <v>31</v>
      </c>
      <c r="R135" s="35"/>
      <c r="S135" s="35"/>
      <c r="T135" s="35"/>
      <c r="U135" s="35"/>
    </row>
    <row r="136" spans="1:21" ht="15" x14ac:dyDescent="0.25">
      <c r="A136" s="208"/>
      <c r="B136" s="34"/>
      <c r="C136" s="8"/>
      <c r="D136" s="78"/>
      <c r="F136" s="184"/>
      <c r="G136" s="18"/>
      <c r="I136" s="178"/>
      <c r="J136" s="188"/>
      <c r="K136" s="43"/>
      <c r="L136" s="35"/>
      <c r="M136" s="35"/>
      <c r="N136" s="35"/>
      <c r="O136" s="35"/>
      <c r="P136" s="35"/>
      <c r="Q136" s="96">
        <f t="shared" si="25"/>
        <v>31</v>
      </c>
      <c r="R136" s="35"/>
      <c r="S136" s="35"/>
      <c r="T136" s="35"/>
      <c r="U136" s="35"/>
    </row>
    <row r="137" spans="1:21" ht="15" x14ac:dyDescent="0.25">
      <c r="A137" s="208"/>
      <c r="B137" s="34"/>
      <c r="C137" s="8"/>
      <c r="D137" s="78"/>
      <c r="F137" s="184"/>
      <c r="G137" s="18"/>
      <c r="I137" s="178"/>
      <c r="J137" s="188"/>
      <c r="K137" s="43"/>
      <c r="L137" s="35"/>
      <c r="M137" s="35"/>
      <c r="N137" s="35"/>
      <c r="O137" s="35"/>
      <c r="P137" s="35"/>
      <c r="Q137" s="96">
        <f t="shared" si="25"/>
        <v>31</v>
      </c>
      <c r="R137" s="35"/>
      <c r="S137" s="35"/>
      <c r="T137" s="35"/>
      <c r="U137" s="35"/>
    </row>
    <row r="138" spans="1:21" ht="15" x14ac:dyDescent="0.25">
      <c r="A138" s="208"/>
      <c r="B138" s="34"/>
      <c r="C138" s="8"/>
      <c r="D138" s="78"/>
      <c r="F138" s="184"/>
      <c r="G138" s="18"/>
      <c r="I138" s="178"/>
      <c r="J138" s="188"/>
      <c r="K138" s="43"/>
      <c r="L138" s="35"/>
      <c r="M138" s="35"/>
      <c r="N138" s="35"/>
      <c r="O138" s="35"/>
      <c r="P138" s="35"/>
      <c r="Q138" s="96">
        <f t="shared" ref="Q138:Q201" si="26">EOMONTH(D138,0)</f>
        <v>31</v>
      </c>
      <c r="R138" s="35"/>
      <c r="S138" s="35"/>
      <c r="T138" s="35"/>
      <c r="U138" s="35"/>
    </row>
    <row r="139" spans="1:21" ht="15" x14ac:dyDescent="0.25">
      <c r="A139" s="208"/>
      <c r="B139" s="34"/>
      <c r="C139" s="8"/>
      <c r="D139" s="78"/>
      <c r="F139" s="184"/>
      <c r="G139" s="18"/>
      <c r="I139" s="178"/>
      <c r="J139" s="188"/>
      <c r="K139" s="43"/>
      <c r="L139" s="35"/>
      <c r="M139" s="35"/>
      <c r="N139" s="35"/>
      <c r="O139" s="35"/>
      <c r="P139" s="35"/>
      <c r="Q139" s="96">
        <f t="shared" si="26"/>
        <v>31</v>
      </c>
      <c r="R139" s="35"/>
      <c r="S139" s="35"/>
      <c r="T139" s="35"/>
      <c r="U139" s="35"/>
    </row>
    <row r="140" spans="1:21" ht="15" x14ac:dyDescent="0.25">
      <c r="A140" s="208"/>
      <c r="B140" s="34"/>
      <c r="C140" s="8"/>
      <c r="D140" s="78"/>
      <c r="F140" s="184"/>
      <c r="G140" s="18"/>
      <c r="I140" s="178"/>
      <c r="J140" s="188"/>
      <c r="K140" s="43"/>
      <c r="L140" s="35"/>
      <c r="M140" s="35"/>
      <c r="N140" s="35"/>
      <c r="O140" s="35"/>
      <c r="P140" s="35"/>
      <c r="Q140" s="96">
        <f t="shared" si="26"/>
        <v>31</v>
      </c>
      <c r="R140" s="35"/>
      <c r="S140" s="35"/>
      <c r="T140" s="35"/>
      <c r="U140" s="35"/>
    </row>
    <row r="141" spans="1:21" ht="15" x14ac:dyDescent="0.25">
      <c r="A141" s="208"/>
      <c r="B141" s="34"/>
      <c r="C141" s="8"/>
      <c r="D141" s="78"/>
      <c r="F141" s="184"/>
      <c r="G141" s="18"/>
      <c r="I141" s="178"/>
      <c r="J141" s="188"/>
      <c r="K141" s="43"/>
      <c r="L141" s="35"/>
      <c r="M141" s="35"/>
      <c r="N141" s="35"/>
      <c r="O141" s="35"/>
      <c r="P141" s="35"/>
      <c r="Q141" s="96">
        <f t="shared" si="26"/>
        <v>31</v>
      </c>
      <c r="R141" s="35"/>
      <c r="S141" s="35"/>
      <c r="T141" s="35"/>
      <c r="U141" s="35"/>
    </row>
    <row r="142" spans="1:21" ht="15" x14ac:dyDescent="0.25">
      <c r="A142" s="208"/>
      <c r="B142" s="34"/>
      <c r="C142" s="8"/>
      <c r="D142" s="78"/>
      <c r="F142" s="184"/>
      <c r="G142" s="18"/>
      <c r="I142" s="178"/>
      <c r="J142" s="188"/>
      <c r="K142" s="43"/>
      <c r="L142" s="35"/>
      <c r="M142" s="35"/>
      <c r="N142" s="35"/>
      <c r="O142" s="35"/>
      <c r="P142" s="35"/>
      <c r="Q142" s="96">
        <f t="shared" si="26"/>
        <v>31</v>
      </c>
      <c r="R142" s="35"/>
      <c r="S142" s="35"/>
      <c r="T142" s="35"/>
      <c r="U142" s="35"/>
    </row>
    <row r="143" spans="1:21" ht="15" x14ac:dyDescent="0.25">
      <c r="A143" s="208"/>
      <c r="B143" s="34"/>
      <c r="C143" s="8"/>
      <c r="D143" s="78"/>
      <c r="F143" s="184"/>
      <c r="G143" s="18"/>
      <c r="I143" s="178"/>
      <c r="J143" s="188"/>
      <c r="K143" s="43"/>
      <c r="L143" s="35"/>
      <c r="M143" s="35"/>
      <c r="N143" s="35"/>
      <c r="O143" s="35"/>
      <c r="P143" s="35"/>
      <c r="Q143" s="96">
        <f t="shared" si="26"/>
        <v>31</v>
      </c>
      <c r="R143" s="35"/>
      <c r="S143" s="35"/>
      <c r="T143" s="35"/>
      <c r="U143" s="35"/>
    </row>
    <row r="144" spans="1:21" ht="15" x14ac:dyDescent="0.25">
      <c r="A144" s="208"/>
      <c r="B144" s="34"/>
      <c r="C144" s="8"/>
      <c r="D144" s="78"/>
      <c r="F144" s="184"/>
      <c r="G144" s="18"/>
      <c r="I144" s="178"/>
      <c r="J144" s="188"/>
      <c r="K144" s="43"/>
      <c r="L144" s="35"/>
      <c r="M144" s="35"/>
      <c r="N144" s="35"/>
      <c r="O144" s="35"/>
      <c r="P144" s="35"/>
      <c r="Q144" s="96">
        <f t="shared" si="26"/>
        <v>31</v>
      </c>
      <c r="R144" s="35"/>
      <c r="S144" s="35"/>
      <c r="T144" s="35"/>
      <c r="U144" s="35"/>
    </row>
    <row r="145" spans="1:21" ht="15" x14ac:dyDescent="0.25">
      <c r="A145" s="208"/>
      <c r="B145" s="34"/>
      <c r="C145" s="8"/>
      <c r="D145" s="78"/>
      <c r="F145" s="184"/>
      <c r="G145" s="18"/>
      <c r="I145" s="178"/>
      <c r="J145" s="188"/>
      <c r="K145" s="43"/>
      <c r="L145" s="35"/>
      <c r="M145" s="35"/>
      <c r="N145" s="35"/>
      <c r="O145" s="35"/>
      <c r="P145" s="35"/>
      <c r="Q145" s="96">
        <f t="shared" si="26"/>
        <v>31</v>
      </c>
      <c r="R145" s="35"/>
      <c r="S145" s="35"/>
      <c r="T145" s="35"/>
      <c r="U145" s="35"/>
    </row>
    <row r="146" spans="1:21" ht="15" x14ac:dyDescent="0.25">
      <c r="A146" s="208"/>
      <c r="B146" s="34"/>
      <c r="C146" s="8"/>
      <c r="D146" s="78"/>
      <c r="F146" s="184"/>
      <c r="G146" s="18"/>
      <c r="I146" s="178"/>
      <c r="J146" s="188"/>
      <c r="K146" s="43"/>
      <c r="L146" s="35"/>
      <c r="M146" s="35"/>
      <c r="N146" s="35"/>
      <c r="O146" s="35"/>
      <c r="P146" s="35"/>
      <c r="Q146" s="96">
        <f t="shared" si="26"/>
        <v>31</v>
      </c>
      <c r="R146" s="35"/>
      <c r="S146" s="35"/>
      <c r="T146" s="35"/>
      <c r="U146" s="35"/>
    </row>
    <row r="147" spans="1:21" ht="15" x14ac:dyDescent="0.25">
      <c r="A147" s="208"/>
      <c r="B147" s="34"/>
      <c r="C147" s="8"/>
      <c r="D147" s="78"/>
      <c r="F147" s="184"/>
      <c r="G147" s="18"/>
      <c r="I147" s="178"/>
      <c r="J147" s="188"/>
      <c r="K147" s="43"/>
      <c r="L147" s="35"/>
      <c r="M147" s="35"/>
      <c r="N147" s="35"/>
      <c r="O147" s="35"/>
      <c r="P147" s="35"/>
      <c r="Q147" s="96">
        <f t="shared" si="26"/>
        <v>31</v>
      </c>
      <c r="R147" s="35"/>
      <c r="S147" s="35"/>
      <c r="T147" s="35"/>
      <c r="U147" s="35"/>
    </row>
    <row r="148" spans="1:21" ht="15" x14ac:dyDescent="0.25">
      <c r="A148" s="208"/>
      <c r="B148" s="34"/>
      <c r="C148" s="8"/>
      <c r="D148" s="78"/>
      <c r="F148" s="184"/>
      <c r="G148" s="18"/>
      <c r="I148" s="178"/>
      <c r="J148" s="188"/>
      <c r="K148" s="43"/>
      <c r="L148" s="35"/>
      <c r="M148" s="35"/>
      <c r="N148" s="35"/>
      <c r="O148" s="35"/>
      <c r="P148" s="35"/>
      <c r="Q148" s="96">
        <f t="shared" si="26"/>
        <v>31</v>
      </c>
      <c r="R148" s="35"/>
      <c r="S148" s="35"/>
      <c r="T148" s="35"/>
      <c r="U148" s="35"/>
    </row>
    <row r="149" spans="1:21" ht="15" x14ac:dyDescent="0.25">
      <c r="A149" s="208"/>
      <c r="B149" s="34"/>
      <c r="C149" s="8"/>
      <c r="D149" s="78"/>
      <c r="F149" s="184"/>
      <c r="G149" s="18"/>
      <c r="I149" s="178"/>
      <c r="J149" s="188"/>
      <c r="K149" s="43"/>
      <c r="L149" s="35"/>
      <c r="M149" s="35"/>
      <c r="N149" s="35"/>
      <c r="O149" s="35"/>
      <c r="P149" s="35"/>
      <c r="Q149" s="96">
        <f t="shared" si="26"/>
        <v>31</v>
      </c>
      <c r="R149" s="35"/>
      <c r="S149" s="35"/>
      <c r="T149" s="35"/>
      <c r="U149" s="35"/>
    </row>
    <row r="150" spans="1:21" ht="15" x14ac:dyDescent="0.25">
      <c r="A150" s="208"/>
      <c r="B150" s="34"/>
      <c r="C150" s="8"/>
      <c r="D150" s="78"/>
      <c r="F150" s="184"/>
      <c r="G150" s="18"/>
      <c r="I150" s="178"/>
      <c r="J150" s="188"/>
      <c r="K150" s="43"/>
      <c r="L150" s="35"/>
      <c r="M150" s="35"/>
      <c r="N150" s="35"/>
      <c r="O150" s="35"/>
      <c r="P150" s="35"/>
      <c r="Q150" s="96">
        <f t="shared" si="26"/>
        <v>31</v>
      </c>
      <c r="R150" s="35"/>
      <c r="S150" s="35"/>
      <c r="T150" s="35"/>
      <c r="U150" s="35"/>
    </row>
    <row r="151" spans="1:21" ht="15" x14ac:dyDescent="0.25">
      <c r="A151" s="208"/>
      <c r="B151" s="34"/>
      <c r="C151" s="8"/>
      <c r="D151" s="78"/>
      <c r="F151" s="184"/>
      <c r="G151" s="18"/>
      <c r="I151" s="178"/>
      <c r="J151" s="188"/>
      <c r="K151" s="43"/>
      <c r="L151" s="35"/>
      <c r="M151" s="35"/>
      <c r="N151" s="35"/>
      <c r="O151" s="35"/>
      <c r="P151" s="35"/>
      <c r="Q151" s="96">
        <f t="shared" si="26"/>
        <v>31</v>
      </c>
      <c r="R151" s="35"/>
      <c r="S151" s="35"/>
      <c r="T151" s="35"/>
      <c r="U151" s="35"/>
    </row>
    <row r="152" spans="1:21" ht="15" x14ac:dyDescent="0.25">
      <c r="A152" s="208"/>
      <c r="B152" s="34"/>
      <c r="C152" s="8"/>
      <c r="D152" s="78"/>
      <c r="F152" s="184"/>
      <c r="G152" s="18"/>
      <c r="I152" s="178"/>
      <c r="J152" s="188"/>
      <c r="K152" s="43"/>
      <c r="L152" s="35"/>
      <c r="M152" s="35"/>
      <c r="N152" s="35"/>
      <c r="O152" s="35"/>
      <c r="P152" s="35"/>
      <c r="Q152" s="96">
        <f t="shared" si="26"/>
        <v>31</v>
      </c>
      <c r="R152" s="35"/>
      <c r="S152" s="35"/>
      <c r="T152" s="35"/>
      <c r="U152" s="35"/>
    </row>
    <row r="153" spans="1:21" ht="15" x14ac:dyDescent="0.25">
      <c r="A153" s="208"/>
      <c r="B153" s="34"/>
      <c r="C153" s="8"/>
      <c r="D153" s="78"/>
      <c r="F153" s="184"/>
      <c r="G153" s="18"/>
      <c r="I153" s="178"/>
      <c r="J153" s="188"/>
      <c r="K153" s="43"/>
      <c r="L153" s="35"/>
      <c r="M153" s="35"/>
      <c r="N153" s="35"/>
      <c r="O153" s="35"/>
      <c r="P153" s="35"/>
      <c r="Q153" s="96">
        <f t="shared" si="26"/>
        <v>31</v>
      </c>
      <c r="R153" s="35"/>
      <c r="S153" s="35"/>
      <c r="T153" s="35"/>
      <c r="U153" s="35"/>
    </row>
    <row r="154" spans="1:21" ht="15" x14ac:dyDescent="0.25">
      <c r="A154" s="208"/>
      <c r="B154" s="34"/>
      <c r="C154" s="8"/>
      <c r="D154" s="78"/>
      <c r="F154" s="184"/>
      <c r="G154" s="18"/>
      <c r="I154" s="178"/>
      <c r="J154" s="188"/>
      <c r="K154" s="43"/>
      <c r="L154" s="35"/>
      <c r="M154" s="35"/>
      <c r="N154" s="35"/>
      <c r="O154" s="35"/>
      <c r="P154" s="35"/>
      <c r="Q154" s="96">
        <f t="shared" si="26"/>
        <v>31</v>
      </c>
      <c r="R154" s="35"/>
      <c r="S154" s="35"/>
      <c r="T154" s="35"/>
      <c r="U154" s="35"/>
    </row>
    <row r="155" spans="1:21" ht="15" x14ac:dyDescent="0.25">
      <c r="A155" s="208"/>
      <c r="B155" s="34"/>
      <c r="C155" s="8"/>
      <c r="D155" s="78"/>
      <c r="F155" s="184"/>
      <c r="G155" s="18"/>
      <c r="I155" s="178"/>
      <c r="J155" s="188"/>
      <c r="K155" s="43"/>
      <c r="L155" s="35"/>
      <c r="M155" s="35"/>
      <c r="N155" s="35"/>
      <c r="O155" s="35"/>
      <c r="P155" s="35"/>
      <c r="Q155" s="96">
        <f t="shared" si="26"/>
        <v>31</v>
      </c>
      <c r="R155" s="35"/>
      <c r="S155" s="35"/>
      <c r="T155" s="35"/>
      <c r="U155" s="35"/>
    </row>
    <row r="156" spans="1:21" ht="15" x14ac:dyDescent="0.25">
      <c r="A156" s="208"/>
      <c r="B156" s="34"/>
      <c r="C156" s="8"/>
      <c r="D156" s="78"/>
      <c r="F156" s="184"/>
      <c r="G156" s="18"/>
      <c r="I156" s="178"/>
      <c r="J156" s="188"/>
      <c r="K156" s="43"/>
      <c r="L156" s="35"/>
      <c r="M156" s="35"/>
      <c r="N156" s="35"/>
      <c r="O156" s="35"/>
      <c r="P156" s="35"/>
      <c r="Q156" s="96">
        <f t="shared" si="26"/>
        <v>31</v>
      </c>
      <c r="R156" s="35"/>
      <c r="S156" s="35"/>
      <c r="T156" s="35"/>
      <c r="U156" s="35"/>
    </row>
    <row r="157" spans="1:21" ht="15" x14ac:dyDescent="0.25">
      <c r="A157" s="208"/>
      <c r="B157" s="34"/>
      <c r="C157" s="8"/>
      <c r="D157" s="78"/>
      <c r="F157" s="184"/>
      <c r="G157" s="18"/>
      <c r="I157" s="178"/>
      <c r="J157" s="188"/>
      <c r="K157" s="43"/>
      <c r="L157" s="35"/>
      <c r="M157" s="35"/>
      <c r="N157" s="35"/>
      <c r="O157" s="35"/>
      <c r="P157" s="35"/>
      <c r="Q157" s="96">
        <f t="shared" si="26"/>
        <v>31</v>
      </c>
      <c r="R157" s="35"/>
      <c r="S157" s="35"/>
      <c r="T157" s="35"/>
      <c r="U157" s="35"/>
    </row>
    <row r="158" spans="1:21" ht="15" x14ac:dyDescent="0.25">
      <c r="A158" s="208"/>
      <c r="B158" s="34"/>
      <c r="C158" s="8"/>
      <c r="D158" s="78"/>
      <c r="F158" s="184"/>
      <c r="G158" s="18"/>
      <c r="I158" s="178"/>
      <c r="J158" s="188"/>
      <c r="K158" s="43"/>
      <c r="L158" s="35"/>
      <c r="M158" s="35"/>
      <c r="N158" s="35"/>
      <c r="O158" s="35"/>
      <c r="P158" s="35"/>
      <c r="Q158" s="96">
        <f t="shared" si="26"/>
        <v>31</v>
      </c>
      <c r="R158" s="35"/>
      <c r="S158" s="35"/>
      <c r="T158" s="35"/>
      <c r="U158" s="35"/>
    </row>
    <row r="159" spans="1:21" ht="15" x14ac:dyDescent="0.25">
      <c r="A159" s="208"/>
      <c r="B159" s="34"/>
      <c r="C159" s="8"/>
      <c r="D159" s="78"/>
      <c r="F159" s="184"/>
      <c r="G159" s="18"/>
      <c r="I159" s="178"/>
      <c r="J159" s="188"/>
      <c r="K159" s="43"/>
      <c r="L159" s="35"/>
      <c r="M159" s="35"/>
      <c r="N159" s="35"/>
      <c r="O159" s="35"/>
      <c r="P159" s="35"/>
      <c r="Q159" s="96">
        <f t="shared" si="26"/>
        <v>31</v>
      </c>
      <c r="R159" s="35"/>
      <c r="S159" s="35"/>
      <c r="T159" s="35"/>
      <c r="U159" s="35"/>
    </row>
    <row r="160" spans="1:21" ht="15" x14ac:dyDescent="0.25">
      <c r="A160" s="208"/>
      <c r="B160" s="34"/>
      <c r="C160" s="8"/>
      <c r="D160" s="78"/>
      <c r="F160" s="184"/>
      <c r="G160" s="18"/>
      <c r="I160" s="178"/>
      <c r="J160" s="188"/>
      <c r="K160" s="43"/>
      <c r="L160" s="35"/>
      <c r="M160" s="35"/>
      <c r="N160" s="35"/>
      <c r="O160" s="35"/>
      <c r="P160" s="35"/>
      <c r="Q160" s="96">
        <f t="shared" si="26"/>
        <v>31</v>
      </c>
      <c r="R160" s="35"/>
      <c r="S160" s="35"/>
      <c r="T160" s="35"/>
      <c r="U160" s="35"/>
    </row>
    <row r="161" spans="1:21" ht="15" x14ac:dyDescent="0.25">
      <c r="A161" s="208"/>
      <c r="B161" s="34"/>
      <c r="C161" s="8"/>
      <c r="D161" s="78"/>
      <c r="F161" s="184"/>
      <c r="G161" s="18"/>
      <c r="I161" s="178"/>
      <c r="J161" s="188"/>
      <c r="K161" s="43"/>
      <c r="L161" s="35"/>
      <c r="M161" s="35"/>
      <c r="N161" s="35"/>
      <c r="O161" s="35"/>
      <c r="P161" s="35"/>
      <c r="Q161" s="96">
        <f t="shared" si="26"/>
        <v>31</v>
      </c>
      <c r="R161" s="35"/>
      <c r="S161" s="35"/>
      <c r="T161" s="35"/>
      <c r="U161" s="35"/>
    </row>
    <row r="162" spans="1:21" ht="15" x14ac:dyDescent="0.25">
      <c r="A162" s="208"/>
      <c r="B162" s="34"/>
      <c r="C162" s="8"/>
      <c r="D162" s="78"/>
      <c r="F162" s="184"/>
      <c r="G162" s="18"/>
      <c r="I162" s="178"/>
      <c r="J162" s="188"/>
      <c r="K162" s="43"/>
      <c r="L162" s="35"/>
      <c r="M162" s="35"/>
      <c r="N162" s="35"/>
      <c r="O162" s="35"/>
      <c r="P162" s="35"/>
      <c r="Q162" s="96">
        <f t="shared" si="26"/>
        <v>31</v>
      </c>
      <c r="R162" s="35"/>
      <c r="S162" s="35"/>
      <c r="T162" s="35"/>
      <c r="U162" s="35"/>
    </row>
    <row r="163" spans="1:21" ht="15" x14ac:dyDescent="0.25">
      <c r="A163" s="208"/>
      <c r="B163" s="34"/>
      <c r="C163" s="8"/>
      <c r="D163" s="78"/>
      <c r="F163" s="184"/>
      <c r="G163" s="18"/>
      <c r="I163" s="178"/>
      <c r="J163" s="188"/>
      <c r="K163" s="43"/>
      <c r="L163" s="35"/>
      <c r="M163" s="35"/>
      <c r="N163" s="35"/>
      <c r="O163" s="35"/>
      <c r="P163" s="35"/>
      <c r="Q163" s="96">
        <f t="shared" si="26"/>
        <v>31</v>
      </c>
      <c r="R163" s="35"/>
      <c r="S163" s="35"/>
      <c r="T163" s="35"/>
      <c r="U163" s="35"/>
    </row>
    <row r="164" spans="1:21" ht="15" x14ac:dyDescent="0.25">
      <c r="A164" s="208"/>
      <c r="B164" s="34"/>
      <c r="C164" s="8"/>
      <c r="D164" s="78"/>
      <c r="F164" s="184"/>
      <c r="G164" s="18"/>
      <c r="I164" s="178"/>
      <c r="J164" s="188"/>
      <c r="K164" s="43"/>
      <c r="L164" s="35"/>
      <c r="M164" s="35"/>
      <c r="N164" s="35"/>
      <c r="O164" s="35"/>
      <c r="P164" s="35"/>
      <c r="Q164" s="96">
        <f t="shared" si="26"/>
        <v>31</v>
      </c>
      <c r="R164" s="35"/>
      <c r="S164" s="35"/>
      <c r="T164" s="35"/>
      <c r="U164" s="35"/>
    </row>
    <row r="165" spans="1:21" ht="15" x14ac:dyDescent="0.25">
      <c r="A165" s="208"/>
      <c r="B165" s="34"/>
      <c r="C165" s="8"/>
      <c r="D165" s="78"/>
      <c r="F165" s="184"/>
      <c r="G165" s="18"/>
      <c r="I165" s="178"/>
      <c r="J165" s="188"/>
      <c r="K165" s="43"/>
      <c r="L165" s="35"/>
      <c r="M165" s="35"/>
      <c r="N165" s="35"/>
      <c r="O165" s="35"/>
      <c r="P165" s="35"/>
      <c r="Q165" s="96">
        <f t="shared" si="26"/>
        <v>31</v>
      </c>
      <c r="R165" s="35"/>
      <c r="S165" s="35"/>
      <c r="T165" s="35"/>
      <c r="U165" s="35"/>
    </row>
    <row r="166" spans="1:21" ht="15" x14ac:dyDescent="0.25">
      <c r="A166" s="208"/>
      <c r="B166" s="34"/>
      <c r="C166" s="8"/>
      <c r="D166" s="78"/>
      <c r="F166" s="184"/>
      <c r="G166" s="18"/>
      <c r="I166" s="178"/>
      <c r="J166" s="188"/>
      <c r="K166" s="43"/>
      <c r="L166" s="35"/>
      <c r="M166" s="35"/>
      <c r="N166" s="35"/>
      <c r="O166" s="35"/>
      <c r="P166" s="35"/>
      <c r="Q166" s="96">
        <f t="shared" si="26"/>
        <v>31</v>
      </c>
      <c r="R166" s="35"/>
      <c r="S166" s="35"/>
      <c r="T166" s="35"/>
      <c r="U166" s="35"/>
    </row>
    <row r="167" spans="1:21" ht="15" x14ac:dyDescent="0.25">
      <c r="A167" s="208"/>
      <c r="B167" s="34"/>
      <c r="C167" s="8"/>
      <c r="D167" s="78"/>
      <c r="F167" s="184"/>
      <c r="G167" s="18"/>
      <c r="I167" s="178"/>
      <c r="J167" s="188"/>
      <c r="K167" s="43"/>
      <c r="L167" s="35"/>
      <c r="M167" s="35"/>
      <c r="N167" s="35"/>
      <c r="O167" s="35"/>
      <c r="P167" s="35"/>
      <c r="Q167" s="96">
        <f t="shared" si="26"/>
        <v>31</v>
      </c>
      <c r="R167" s="35"/>
      <c r="S167" s="35"/>
      <c r="T167" s="35"/>
      <c r="U167" s="35"/>
    </row>
    <row r="168" spans="1:21" ht="15" x14ac:dyDescent="0.25">
      <c r="A168" s="208"/>
      <c r="B168" s="34"/>
      <c r="C168" s="8"/>
      <c r="D168" s="78"/>
      <c r="F168" s="184"/>
      <c r="G168" s="18"/>
      <c r="I168" s="178"/>
      <c r="J168" s="188"/>
      <c r="K168" s="43"/>
      <c r="L168" s="35"/>
      <c r="M168" s="35"/>
      <c r="N168" s="35"/>
      <c r="O168" s="35"/>
      <c r="P168" s="35"/>
      <c r="Q168" s="96">
        <f t="shared" si="26"/>
        <v>31</v>
      </c>
      <c r="R168" s="35"/>
      <c r="S168" s="35"/>
      <c r="T168" s="35"/>
      <c r="U168" s="35"/>
    </row>
    <row r="169" spans="1:21" ht="15" x14ac:dyDescent="0.25">
      <c r="A169" s="208"/>
      <c r="B169" s="34"/>
      <c r="C169" s="8"/>
      <c r="D169" s="78"/>
      <c r="F169" s="184"/>
      <c r="G169" s="18"/>
      <c r="I169" s="178"/>
      <c r="J169" s="188"/>
      <c r="K169" s="43"/>
      <c r="L169" s="35"/>
      <c r="M169" s="35"/>
      <c r="N169" s="35"/>
      <c r="O169" s="35"/>
      <c r="P169" s="35"/>
      <c r="Q169" s="96">
        <f t="shared" si="26"/>
        <v>31</v>
      </c>
      <c r="R169" s="35"/>
      <c r="S169" s="35"/>
      <c r="T169" s="35"/>
      <c r="U169" s="35"/>
    </row>
    <row r="170" spans="1:21" ht="15" x14ac:dyDescent="0.25">
      <c r="A170" s="208"/>
      <c r="B170" s="34"/>
      <c r="C170" s="8"/>
      <c r="D170" s="78"/>
      <c r="F170" s="184"/>
      <c r="G170" s="18"/>
      <c r="I170" s="178"/>
      <c r="J170" s="188"/>
      <c r="K170" s="43"/>
      <c r="L170" s="35"/>
      <c r="M170" s="35"/>
      <c r="N170" s="35"/>
      <c r="O170" s="35"/>
      <c r="P170" s="35"/>
      <c r="Q170" s="96">
        <f t="shared" si="26"/>
        <v>31</v>
      </c>
      <c r="R170" s="35"/>
      <c r="S170" s="35"/>
      <c r="T170" s="35"/>
      <c r="U170" s="35"/>
    </row>
    <row r="171" spans="1:21" ht="15" x14ac:dyDescent="0.25">
      <c r="A171" s="208"/>
      <c r="B171" s="34"/>
      <c r="C171" s="8"/>
      <c r="D171" s="78"/>
      <c r="F171" s="184"/>
      <c r="G171" s="18"/>
      <c r="I171" s="178"/>
      <c r="J171" s="188"/>
      <c r="K171" s="43"/>
      <c r="L171" s="35"/>
      <c r="M171" s="35"/>
      <c r="N171" s="35"/>
      <c r="O171" s="35"/>
      <c r="P171" s="35"/>
      <c r="Q171" s="96">
        <f t="shared" si="26"/>
        <v>31</v>
      </c>
      <c r="R171" s="35"/>
      <c r="S171" s="35"/>
      <c r="T171" s="35"/>
      <c r="U171" s="35"/>
    </row>
    <row r="172" spans="1:21" ht="15" x14ac:dyDescent="0.25">
      <c r="A172" s="208"/>
      <c r="B172" s="34"/>
      <c r="C172" s="8"/>
      <c r="D172" s="78"/>
      <c r="F172" s="184"/>
      <c r="G172" s="18"/>
      <c r="I172" s="178"/>
      <c r="J172" s="188"/>
      <c r="K172" s="43"/>
      <c r="L172" s="35"/>
      <c r="M172" s="35"/>
      <c r="N172" s="35"/>
      <c r="O172" s="35"/>
      <c r="P172" s="35"/>
      <c r="Q172" s="96">
        <f t="shared" si="26"/>
        <v>31</v>
      </c>
      <c r="R172" s="35"/>
      <c r="S172" s="35"/>
      <c r="T172" s="35"/>
      <c r="U172" s="35"/>
    </row>
    <row r="173" spans="1:21" ht="15" x14ac:dyDescent="0.25">
      <c r="A173" s="208"/>
      <c r="B173" s="34"/>
      <c r="C173" s="8"/>
      <c r="D173" s="78"/>
      <c r="F173" s="184"/>
      <c r="G173" s="18"/>
      <c r="I173" s="178"/>
      <c r="J173" s="188"/>
      <c r="K173" s="43"/>
      <c r="L173" s="35"/>
      <c r="M173" s="35"/>
      <c r="N173" s="35"/>
      <c r="O173" s="35"/>
      <c r="P173" s="35"/>
      <c r="Q173" s="96">
        <f t="shared" si="26"/>
        <v>31</v>
      </c>
      <c r="R173" s="35"/>
      <c r="S173" s="35"/>
      <c r="T173" s="35"/>
      <c r="U173" s="35"/>
    </row>
    <row r="174" spans="1:21" ht="15" x14ac:dyDescent="0.25">
      <c r="A174" s="208"/>
      <c r="B174" s="34"/>
      <c r="C174" s="8"/>
      <c r="D174" s="78"/>
      <c r="F174" s="184"/>
      <c r="G174" s="18"/>
      <c r="I174" s="178"/>
      <c r="J174" s="188"/>
      <c r="K174" s="43"/>
      <c r="L174" s="35"/>
      <c r="M174" s="35"/>
      <c r="N174" s="35"/>
      <c r="O174" s="35"/>
      <c r="P174" s="35"/>
      <c r="Q174" s="96">
        <f t="shared" si="26"/>
        <v>31</v>
      </c>
      <c r="R174" s="35"/>
      <c r="S174" s="35"/>
      <c r="T174" s="35"/>
      <c r="U174" s="35"/>
    </row>
    <row r="175" spans="1:21" ht="15" x14ac:dyDescent="0.25">
      <c r="A175" s="208"/>
      <c r="B175" s="34"/>
      <c r="C175" s="8"/>
      <c r="D175" s="78"/>
      <c r="F175" s="184"/>
      <c r="G175" s="18"/>
      <c r="I175" s="178"/>
      <c r="J175" s="188"/>
      <c r="K175" s="43"/>
      <c r="L175" s="35"/>
      <c r="M175" s="35"/>
      <c r="N175" s="35"/>
      <c r="O175" s="35"/>
      <c r="P175" s="35"/>
      <c r="Q175" s="96">
        <f t="shared" si="26"/>
        <v>31</v>
      </c>
      <c r="R175" s="35"/>
      <c r="S175" s="35"/>
      <c r="T175" s="35"/>
      <c r="U175" s="35"/>
    </row>
    <row r="176" spans="1:21" ht="15" x14ac:dyDescent="0.25">
      <c r="A176" s="208"/>
      <c r="B176" s="34"/>
      <c r="C176" s="8"/>
      <c r="D176" s="78"/>
      <c r="F176" s="184"/>
      <c r="G176" s="18"/>
      <c r="I176" s="178"/>
      <c r="J176" s="188"/>
      <c r="K176" s="43"/>
      <c r="L176" s="35"/>
      <c r="M176" s="35"/>
      <c r="N176" s="35"/>
      <c r="O176" s="35"/>
      <c r="P176" s="35"/>
      <c r="Q176" s="96">
        <f t="shared" si="26"/>
        <v>31</v>
      </c>
      <c r="R176" s="35"/>
      <c r="S176" s="35"/>
      <c r="T176" s="35"/>
      <c r="U176" s="35"/>
    </row>
    <row r="177" spans="1:21" ht="15" x14ac:dyDescent="0.25">
      <c r="A177" s="208"/>
      <c r="B177" s="34"/>
      <c r="C177" s="8"/>
      <c r="D177" s="78"/>
      <c r="F177" s="184"/>
      <c r="G177" s="18"/>
      <c r="I177" s="178"/>
      <c r="J177" s="188"/>
      <c r="K177" s="43"/>
      <c r="L177" s="35"/>
      <c r="M177" s="35"/>
      <c r="N177" s="35"/>
      <c r="O177" s="35"/>
      <c r="P177" s="35"/>
      <c r="Q177" s="96">
        <f t="shared" si="26"/>
        <v>31</v>
      </c>
      <c r="R177" s="35"/>
      <c r="S177" s="35"/>
      <c r="T177" s="35"/>
      <c r="U177" s="35"/>
    </row>
    <row r="178" spans="1:21" ht="15" x14ac:dyDescent="0.25">
      <c r="A178" s="208"/>
      <c r="B178" s="34"/>
      <c r="C178" s="8"/>
      <c r="D178" s="78"/>
      <c r="F178" s="184"/>
      <c r="G178" s="18"/>
      <c r="I178" s="178"/>
      <c r="J178" s="188"/>
      <c r="K178" s="43"/>
      <c r="L178" s="35"/>
      <c r="M178" s="35"/>
      <c r="N178" s="35"/>
      <c r="O178" s="35"/>
      <c r="P178" s="35"/>
      <c r="Q178" s="96">
        <f t="shared" si="26"/>
        <v>31</v>
      </c>
      <c r="R178" s="35"/>
      <c r="S178" s="35"/>
      <c r="T178" s="35"/>
      <c r="U178" s="35"/>
    </row>
    <row r="179" spans="1:21" ht="15" x14ac:dyDescent="0.25">
      <c r="A179" s="208"/>
      <c r="B179" s="34"/>
      <c r="C179" s="8"/>
      <c r="D179" s="78"/>
      <c r="F179" s="184"/>
      <c r="G179" s="18"/>
      <c r="I179" s="178"/>
      <c r="J179" s="188"/>
      <c r="K179" s="43"/>
      <c r="L179" s="35"/>
      <c r="M179" s="35"/>
      <c r="N179" s="35"/>
      <c r="O179" s="35"/>
      <c r="P179" s="35"/>
      <c r="Q179" s="96">
        <f t="shared" si="26"/>
        <v>31</v>
      </c>
      <c r="R179" s="35"/>
      <c r="S179" s="35"/>
      <c r="T179" s="35"/>
      <c r="U179" s="35"/>
    </row>
    <row r="180" spans="1:21" ht="15" x14ac:dyDescent="0.25">
      <c r="A180" s="208"/>
      <c r="B180" s="34"/>
      <c r="C180" s="8"/>
      <c r="D180" s="78"/>
      <c r="F180" s="184"/>
      <c r="G180" s="18"/>
      <c r="I180" s="178"/>
      <c r="J180" s="188"/>
      <c r="K180" s="43"/>
      <c r="L180" s="35"/>
      <c r="M180" s="35"/>
      <c r="N180" s="35"/>
      <c r="O180" s="35"/>
      <c r="P180" s="35"/>
      <c r="Q180" s="96">
        <f t="shared" si="26"/>
        <v>31</v>
      </c>
      <c r="R180" s="35"/>
      <c r="S180" s="35"/>
      <c r="T180" s="35"/>
      <c r="U180" s="35"/>
    </row>
    <row r="181" spans="1:21" ht="15" x14ac:dyDescent="0.25">
      <c r="A181" s="208"/>
      <c r="B181" s="34"/>
      <c r="C181" s="8"/>
      <c r="D181" s="78"/>
      <c r="F181" s="184"/>
      <c r="G181" s="18"/>
      <c r="I181" s="178"/>
      <c r="J181" s="188"/>
      <c r="K181" s="43"/>
      <c r="L181" s="35"/>
      <c r="M181" s="35"/>
      <c r="N181" s="35"/>
      <c r="O181" s="35"/>
      <c r="P181" s="35"/>
      <c r="Q181" s="96">
        <f t="shared" si="26"/>
        <v>31</v>
      </c>
      <c r="R181" s="35"/>
      <c r="S181" s="35"/>
      <c r="T181" s="35"/>
      <c r="U181" s="35"/>
    </row>
    <row r="182" spans="1:21" ht="15" x14ac:dyDescent="0.25">
      <c r="A182" s="208"/>
      <c r="B182" s="34"/>
      <c r="C182" s="8"/>
      <c r="D182" s="78"/>
      <c r="F182" s="184"/>
      <c r="G182" s="18"/>
      <c r="I182" s="178"/>
      <c r="J182" s="188"/>
      <c r="K182" s="43"/>
      <c r="L182" s="35"/>
      <c r="M182" s="35"/>
      <c r="N182" s="35"/>
      <c r="O182" s="35"/>
      <c r="P182" s="35"/>
      <c r="Q182" s="96">
        <f t="shared" si="26"/>
        <v>31</v>
      </c>
      <c r="R182" s="35"/>
      <c r="S182" s="35"/>
      <c r="T182" s="35"/>
      <c r="U182" s="35"/>
    </row>
    <row r="183" spans="1:21" ht="15" x14ac:dyDescent="0.25">
      <c r="A183" s="208"/>
      <c r="B183" s="34"/>
      <c r="C183" s="8"/>
      <c r="D183" s="78"/>
      <c r="F183" s="184"/>
      <c r="G183" s="18"/>
      <c r="I183" s="178"/>
      <c r="J183" s="188"/>
      <c r="K183" s="43"/>
      <c r="L183" s="35"/>
      <c r="M183" s="35"/>
      <c r="N183" s="35"/>
      <c r="O183" s="35"/>
      <c r="P183" s="35"/>
      <c r="Q183" s="96">
        <f t="shared" si="26"/>
        <v>31</v>
      </c>
      <c r="R183" s="35"/>
      <c r="S183" s="35"/>
      <c r="T183" s="35"/>
      <c r="U183" s="35"/>
    </row>
    <row r="184" spans="1:21" ht="15" x14ac:dyDescent="0.25">
      <c r="A184" s="208"/>
      <c r="B184" s="34"/>
      <c r="C184" s="8"/>
      <c r="D184" s="78"/>
      <c r="F184" s="184"/>
      <c r="G184" s="18"/>
      <c r="I184" s="178"/>
      <c r="J184" s="188"/>
      <c r="K184" s="43"/>
      <c r="L184" s="35"/>
      <c r="M184" s="35"/>
      <c r="N184" s="35"/>
      <c r="O184" s="35"/>
      <c r="P184" s="35"/>
      <c r="Q184" s="96">
        <f t="shared" si="26"/>
        <v>31</v>
      </c>
      <c r="R184" s="35"/>
      <c r="S184" s="35"/>
      <c r="T184" s="35"/>
      <c r="U184" s="35"/>
    </row>
    <row r="185" spans="1:21" ht="15" x14ac:dyDescent="0.25">
      <c r="A185" s="208"/>
      <c r="B185" s="34"/>
      <c r="C185" s="8"/>
      <c r="D185" s="78"/>
      <c r="F185" s="184"/>
      <c r="G185" s="18"/>
      <c r="I185" s="178"/>
      <c r="J185" s="188"/>
      <c r="K185" s="43"/>
      <c r="L185" s="35"/>
      <c r="M185" s="35"/>
      <c r="N185" s="35"/>
      <c r="O185" s="35"/>
      <c r="P185" s="35"/>
      <c r="Q185" s="96">
        <f t="shared" si="26"/>
        <v>31</v>
      </c>
      <c r="R185" s="35"/>
      <c r="S185" s="35"/>
      <c r="T185" s="35"/>
      <c r="U185" s="35"/>
    </row>
    <row r="186" spans="1:21" ht="15" x14ac:dyDescent="0.25">
      <c r="A186" s="208"/>
      <c r="B186" s="34"/>
      <c r="C186" s="8"/>
      <c r="D186" s="78"/>
      <c r="F186" s="184"/>
      <c r="G186" s="18"/>
      <c r="I186" s="178"/>
      <c r="J186" s="188"/>
      <c r="K186" s="43"/>
      <c r="L186" s="35"/>
      <c r="M186" s="35"/>
      <c r="N186" s="35"/>
      <c r="O186" s="35"/>
      <c r="P186" s="35"/>
      <c r="Q186" s="96">
        <f t="shared" si="26"/>
        <v>31</v>
      </c>
      <c r="R186" s="35"/>
      <c r="S186" s="35"/>
      <c r="T186" s="35"/>
      <c r="U186" s="35"/>
    </row>
    <row r="187" spans="1:21" ht="15" x14ac:dyDescent="0.25">
      <c r="A187" s="208"/>
      <c r="B187" s="34"/>
      <c r="C187" s="8"/>
      <c r="D187" s="78"/>
      <c r="F187" s="184"/>
      <c r="G187" s="18"/>
      <c r="I187" s="178"/>
      <c r="J187" s="188"/>
      <c r="K187" s="43"/>
      <c r="L187" s="35"/>
      <c r="M187" s="35"/>
      <c r="N187" s="35"/>
      <c r="O187" s="35"/>
      <c r="P187" s="35"/>
      <c r="Q187" s="96">
        <f t="shared" si="26"/>
        <v>31</v>
      </c>
      <c r="R187" s="35"/>
      <c r="S187" s="35"/>
      <c r="T187" s="35"/>
      <c r="U187" s="35"/>
    </row>
    <row r="188" spans="1:21" ht="15" x14ac:dyDescent="0.25">
      <c r="A188" s="208"/>
      <c r="B188" s="34"/>
      <c r="C188" s="8"/>
      <c r="D188" s="78"/>
      <c r="F188" s="184"/>
      <c r="G188" s="18"/>
      <c r="I188" s="178"/>
      <c r="J188" s="188"/>
      <c r="K188" s="43"/>
      <c r="L188" s="35"/>
      <c r="M188" s="35"/>
      <c r="N188" s="35"/>
      <c r="O188" s="35"/>
      <c r="P188" s="35"/>
      <c r="Q188" s="96">
        <f t="shared" si="26"/>
        <v>31</v>
      </c>
      <c r="R188" s="35"/>
      <c r="S188" s="35"/>
      <c r="T188" s="35"/>
      <c r="U188" s="35"/>
    </row>
    <row r="189" spans="1:21" ht="15" x14ac:dyDescent="0.25">
      <c r="A189" s="208"/>
      <c r="B189" s="34"/>
      <c r="C189" s="8"/>
      <c r="D189" s="78"/>
      <c r="F189" s="184"/>
      <c r="G189" s="18"/>
      <c r="I189" s="178"/>
      <c r="J189" s="188"/>
      <c r="K189" s="43"/>
      <c r="L189" s="35"/>
      <c r="M189" s="35"/>
      <c r="N189" s="35"/>
      <c r="O189" s="35"/>
      <c r="P189" s="35"/>
      <c r="Q189" s="96">
        <f t="shared" si="26"/>
        <v>31</v>
      </c>
      <c r="R189" s="35"/>
      <c r="S189" s="35"/>
      <c r="T189" s="35"/>
      <c r="U189" s="35"/>
    </row>
    <row r="190" spans="1:21" ht="15" x14ac:dyDescent="0.25">
      <c r="A190" s="208"/>
      <c r="B190" s="34"/>
      <c r="C190" s="8"/>
      <c r="D190" s="78"/>
      <c r="F190" s="184"/>
      <c r="G190" s="18"/>
      <c r="I190" s="178"/>
      <c r="J190" s="188"/>
      <c r="K190" s="43"/>
      <c r="L190" s="35"/>
      <c r="M190" s="35"/>
      <c r="N190" s="35"/>
      <c r="O190" s="35"/>
      <c r="P190" s="35"/>
      <c r="Q190" s="96">
        <f t="shared" si="26"/>
        <v>31</v>
      </c>
      <c r="R190" s="35"/>
      <c r="S190" s="35"/>
      <c r="T190" s="35"/>
      <c r="U190" s="35"/>
    </row>
    <row r="191" spans="1:21" ht="15" x14ac:dyDescent="0.25">
      <c r="A191" s="208"/>
      <c r="B191" s="34"/>
      <c r="C191" s="8"/>
      <c r="D191" s="78"/>
      <c r="F191" s="184"/>
      <c r="G191" s="18"/>
      <c r="I191" s="178"/>
      <c r="J191" s="188"/>
      <c r="K191" s="43"/>
      <c r="L191" s="35"/>
      <c r="M191" s="35"/>
      <c r="N191" s="35"/>
      <c r="O191" s="35"/>
      <c r="P191" s="35"/>
      <c r="Q191" s="96">
        <f t="shared" si="26"/>
        <v>31</v>
      </c>
      <c r="R191" s="35"/>
      <c r="S191" s="35"/>
      <c r="T191" s="35"/>
      <c r="U191" s="35"/>
    </row>
    <row r="192" spans="1:21" ht="15" x14ac:dyDescent="0.25">
      <c r="A192" s="208"/>
      <c r="B192" s="34"/>
      <c r="C192" s="8"/>
      <c r="D192" s="78"/>
      <c r="F192" s="184"/>
      <c r="G192" s="18"/>
      <c r="I192" s="178"/>
      <c r="J192" s="188"/>
      <c r="K192" s="43"/>
      <c r="L192" s="35"/>
      <c r="M192" s="35"/>
      <c r="N192" s="35"/>
      <c r="O192" s="35"/>
      <c r="P192" s="35"/>
      <c r="Q192" s="96">
        <f t="shared" si="26"/>
        <v>31</v>
      </c>
      <c r="R192" s="35"/>
      <c r="S192" s="35"/>
      <c r="T192" s="35"/>
      <c r="U192" s="35"/>
    </row>
    <row r="193" spans="1:21" ht="15" x14ac:dyDescent="0.25">
      <c r="A193" s="208"/>
      <c r="B193" s="34"/>
      <c r="C193" s="8"/>
      <c r="D193" s="78"/>
      <c r="F193" s="184"/>
      <c r="G193" s="18"/>
      <c r="I193" s="178"/>
      <c r="J193" s="188"/>
      <c r="K193" s="43"/>
      <c r="L193" s="35"/>
      <c r="M193" s="35"/>
      <c r="N193" s="35"/>
      <c r="O193" s="35"/>
      <c r="P193" s="35"/>
      <c r="Q193" s="96">
        <f t="shared" si="26"/>
        <v>31</v>
      </c>
      <c r="R193" s="35"/>
      <c r="S193" s="35"/>
      <c r="T193" s="35"/>
      <c r="U193" s="35"/>
    </row>
    <row r="194" spans="1:21" ht="15" x14ac:dyDescent="0.25">
      <c r="A194" s="208"/>
      <c r="B194" s="34"/>
      <c r="C194" s="8"/>
      <c r="D194" s="78"/>
      <c r="F194" s="184"/>
      <c r="G194" s="18"/>
      <c r="I194" s="178"/>
      <c r="J194" s="188"/>
      <c r="K194" s="43"/>
      <c r="L194" s="35"/>
      <c r="M194" s="35"/>
      <c r="N194" s="35"/>
      <c r="O194" s="35"/>
      <c r="P194" s="35"/>
      <c r="Q194" s="96">
        <f t="shared" si="26"/>
        <v>31</v>
      </c>
      <c r="R194" s="35"/>
      <c r="S194" s="35"/>
      <c r="T194" s="35"/>
      <c r="U194" s="35"/>
    </row>
    <row r="195" spans="1:21" ht="15" x14ac:dyDescent="0.25">
      <c r="A195" s="208"/>
      <c r="B195" s="34"/>
      <c r="C195" s="8"/>
      <c r="D195" s="78"/>
      <c r="F195" s="184"/>
      <c r="G195" s="18"/>
      <c r="I195" s="178"/>
      <c r="J195" s="188"/>
      <c r="K195" s="43"/>
      <c r="L195" s="35"/>
      <c r="M195" s="35"/>
      <c r="N195" s="35"/>
      <c r="O195" s="35"/>
      <c r="P195" s="35"/>
      <c r="Q195" s="96">
        <f t="shared" si="26"/>
        <v>31</v>
      </c>
      <c r="R195" s="35"/>
      <c r="S195" s="35"/>
      <c r="T195" s="35"/>
      <c r="U195" s="35"/>
    </row>
    <row r="196" spans="1:21" ht="15" x14ac:dyDescent="0.25">
      <c r="A196" s="208"/>
      <c r="B196" s="34"/>
      <c r="C196" s="8"/>
      <c r="D196" s="78"/>
      <c r="F196" s="184"/>
      <c r="G196" s="18"/>
      <c r="I196" s="178"/>
      <c r="J196" s="188"/>
      <c r="K196" s="43"/>
      <c r="L196" s="35"/>
      <c r="M196" s="35"/>
      <c r="N196" s="35"/>
      <c r="O196" s="35"/>
      <c r="P196" s="35"/>
      <c r="Q196" s="96">
        <f t="shared" si="26"/>
        <v>31</v>
      </c>
      <c r="R196" s="35"/>
      <c r="S196" s="35"/>
      <c r="T196" s="35"/>
      <c r="U196" s="35"/>
    </row>
    <row r="197" spans="1:21" ht="15" x14ac:dyDescent="0.25">
      <c r="A197" s="208"/>
      <c r="B197" s="34"/>
      <c r="C197" s="8"/>
      <c r="D197" s="78"/>
      <c r="F197" s="184"/>
      <c r="G197" s="18"/>
      <c r="I197" s="178"/>
      <c r="J197" s="188"/>
      <c r="K197" s="43"/>
      <c r="L197" s="35"/>
      <c r="M197" s="35"/>
      <c r="N197" s="35"/>
      <c r="O197" s="35"/>
      <c r="P197" s="35"/>
      <c r="Q197" s="96">
        <f t="shared" si="26"/>
        <v>31</v>
      </c>
      <c r="R197" s="35"/>
      <c r="S197" s="35"/>
      <c r="T197" s="35"/>
      <c r="U197" s="35"/>
    </row>
    <row r="198" spans="1:21" ht="15" x14ac:dyDescent="0.25">
      <c r="A198" s="208"/>
      <c r="B198" s="34"/>
      <c r="C198" s="8"/>
      <c r="D198" s="78"/>
      <c r="F198" s="184"/>
      <c r="G198" s="18"/>
      <c r="I198" s="178"/>
      <c r="J198" s="188"/>
      <c r="K198" s="43"/>
      <c r="L198" s="35"/>
      <c r="M198" s="35"/>
      <c r="N198" s="35"/>
      <c r="O198" s="35"/>
      <c r="P198" s="35"/>
      <c r="Q198" s="96">
        <f t="shared" si="26"/>
        <v>31</v>
      </c>
      <c r="R198" s="35"/>
      <c r="S198" s="35"/>
      <c r="T198" s="35"/>
      <c r="U198" s="35"/>
    </row>
    <row r="199" spans="1:21" ht="15" x14ac:dyDescent="0.25">
      <c r="A199" s="208"/>
      <c r="B199" s="34"/>
      <c r="C199" s="8"/>
      <c r="D199" s="78"/>
      <c r="F199" s="184"/>
      <c r="G199" s="18"/>
      <c r="I199" s="178"/>
      <c r="J199" s="188"/>
      <c r="K199" s="43"/>
      <c r="L199" s="75"/>
      <c r="M199" s="75"/>
      <c r="N199" s="75"/>
      <c r="O199" s="35"/>
      <c r="P199" s="35"/>
      <c r="Q199" s="96">
        <f t="shared" si="26"/>
        <v>31</v>
      </c>
      <c r="R199" s="35"/>
      <c r="S199" s="35"/>
      <c r="T199" s="35"/>
      <c r="U199" s="35"/>
    </row>
    <row r="200" spans="1:21" ht="15" x14ac:dyDescent="0.25">
      <c r="A200" s="208"/>
      <c r="B200" s="34"/>
      <c r="C200" s="8"/>
      <c r="D200" s="78"/>
      <c r="F200" s="184"/>
      <c r="G200" s="18"/>
      <c r="I200" s="178"/>
      <c r="J200" s="188"/>
      <c r="K200" s="43"/>
      <c r="L200" s="35"/>
      <c r="M200" s="35"/>
      <c r="N200" s="35"/>
      <c r="O200" s="35"/>
      <c r="P200" s="35"/>
      <c r="Q200" s="96">
        <f t="shared" si="26"/>
        <v>31</v>
      </c>
    </row>
    <row r="201" spans="1:21" ht="15" x14ac:dyDescent="0.25">
      <c r="A201" s="208"/>
      <c r="B201" s="34"/>
      <c r="C201" s="8"/>
      <c r="D201" s="78"/>
      <c r="F201" s="184"/>
      <c r="G201" s="18"/>
      <c r="I201" s="178"/>
      <c r="J201" s="188"/>
      <c r="K201" s="43"/>
      <c r="L201" s="35"/>
      <c r="M201" s="35"/>
      <c r="N201" s="35"/>
      <c r="O201" s="35"/>
      <c r="P201" s="35"/>
      <c r="Q201" s="96">
        <f t="shared" si="26"/>
        <v>31</v>
      </c>
    </row>
    <row r="202" spans="1:21" ht="15" x14ac:dyDescent="0.25">
      <c r="A202" s="208"/>
      <c r="B202" s="34"/>
      <c r="C202" s="8"/>
      <c r="D202" s="78"/>
      <c r="F202" s="184"/>
      <c r="G202" s="18"/>
      <c r="I202" s="178"/>
      <c r="J202" s="188"/>
      <c r="K202" s="43"/>
      <c r="L202" s="35"/>
      <c r="M202" s="35"/>
      <c r="N202" s="35"/>
      <c r="O202" s="35"/>
      <c r="P202" s="35"/>
      <c r="Q202" s="96">
        <f t="shared" ref="Q202:Q265" si="27">EOMONTH(D202,0)</f>
        <v>31</v>
      </c>
    </row>
    <row r="203" spans="1:21" ht="15" x14ac:dyDescent="0.25">
      <c r="A203" s="208"/>
      <c r="B203" s="34"/>
      <c r="C203" s="8"/>
      <c r="D203" s="78"/>
      <c r="F203" s="184"/>
      <c r="G203" s="18"/>
      <c r="I203" s="178"/>
      <c r="J203" s="188"/>
      <c r="K203" s="43"/>
      <c r="L203" s="35"/>
      <c r="M203" s="35"/>
      <c r="N203" s="35"/>
      <c r="O203" s="35"/>
      <c r="P203" s="35"/>
      <c r="Q203" s="96">
        <f t="shared" si="27"/>
        <v>31</v>
      </c>
    </row>
    <row r="204" spans="1:21" ht="15" x14ac:dyDescent="0.25">
      <c r="A204" s="208"/>
      <c r="B204" s="34"/>
      <c r="C204" s="8"/>
      <c r="D204" s="78"/>
      <c r="F204" s="184"/>
      <c r="G204" s="18"/>
      <c r="I204" s="178"/>
      <c r="J204" s="188"/>
      <c r="K204" s="43"/>
      <c r="L204" s="35"/>
      <c r="M204" s="35"/>
      <c r="N204" s="35"/>
      <c r="O204" s="35"/>
      <c r="P204" s="35"/>
      <c r="Q204" s="96">
        <f t="shared" si="27"/>
        <v>31</v>
      </c>
    </row>
    <row r="205" spans="1:21" ht="15" x14ac:dyDescent="0.25">
      <c r="A205" s="208"/>
      <c r="B205" s="34"/>
      <c r="C205" s="8"/>
      <c r="D205" s="78"/>
      <c r="F205" s="184"/>
      <c r="G205" s="18"/>
      <c r="I205" s="178"/>
      <c r="J205" s="188"/>
      <c r="K205" s="43"/>
      <c r="L205" s="35"/>
      <c r="M205" s="35"/>
      <c r="N205" s="35"/>
      <c r="O205" s="35"/>
      <c r="P205" s="35"/>
      <c r="Q205" s="96">
        <f t="shared" si="27"/>
        <v>31</v>
      </c>
    </row>
    <row r="206" spans="1:21" ht="15" x14ac:dyDescent="0.25">
      <c r="A206" s="208"/>
      <c r="B206" s="34"/>
      <c r="C206" s="8"/>
      <c r="D206" s="78"/>
      <c r="F206" s="184"/>
      <c r="G206" s="18"/>
      <c r="I206" s="178"/>
      <c r="J206" s="188"/>
      <c r="Q206" s="96">
        <f t="shared" si="27"/>
        <v>31</v>
      </c>
    </row>
    <row r="207" spans="1:21" ht="15" x14ac:dyDescent="0.25">
      <c r="A207" s="208"/>
      <c r="B207" s="34"/>
      <c r="C207" s="8"/>
      <c r="D207" s="78"/>
      <c r="F207" s="184"/>
      <c r="G207" s="18"/>
      <c r="I207" s="178"/>
      <c r="J207" s="188"/>
      <c r="Q207" s="96">
        <f t="shared" si="27"/>
        <v>31</v>
      </c>
    </row>
    <row r="208" spans="1:21" ht="15" x14ac:dyDescent="0.25">
      <c r="A208" s="208"/>
      <c r="B208" s="34"/>
      <c r="C208" s="8"/>
      <c r="D208" s="78"/>
      <c r="F208" s="184"/>
      <c r="G208" s="18"/>
      <c r="I208" s="178"/>
      <c r="J208" s="188"/>
      <c r="Q208" s="96">
        <f t="shared" si="27"/>
        <v>31</v>
      </c>
    </row>
    <row r="209" spans="1:17" ht="15" x14ac:dyDescent="0.25">
      <c r="A209" s="208"/>
      <c r="B209" s="34"/>
      <c r="C209" s="8"/>
      <c r="D209" s="78"/>
      <c r="F209" s="184"/>
      <c r="G209" s="18"/>
      <c r="I209" s="178"/>
      <c r="J209" s="188"/>
      <c r="Q209" s="96">
        <f t="shared" si="27"/>
        <v>31</v>
      </c>
    </row>
    <row r="210" spans="1:17" ht="15" x14ac:dyDescent="0.25">
      <c r="A210" s="208"/>
      <c r="B210" s="34"/>
      <c r="C210" s="8"/>
      <c r="D210" s="78"/>
      <c r="F210" s="184"/>
      <c r="G210" s="18"/>
      <c r="I210" s="178"/>
      <c r="J210" s="188"/>
      <c r="Q210" s="96">
        <f t="shared" si="27"/>
        <v>31</v>
      </c>
    </row>
    <row r="211" spans="1:17" ht="15" x14ac:dyDescent="0.25">
      <c r="A211" s="208"/>
      <c r="B211" s="34"/>
      <c r="C211" s="8"/>
      <c r="D211" s="78"/>
      <c r="F211" s="184"/>
      <c r="G211" s="18"/>
      <c r="I211" s="178"/>
      <c r="J211" s="188"/>
      <c r="Q211" s="96">
        <f t="shared" si="27"/>
        <v>31</v>
      </c>
    </row>
    <row r="212" spans="1:17" ht="15" x14ac:dyDescent="0.25">
      <c r="A212" s="208"/>
      <c r="B212" s="34"/>
      <c r="C212" s="8"/>
      <c r="D212" s="78"/>
      <c r="F212" s="184"/>
      <c r="G212" s="18"/>
      <c r="I212" s="178"/>
      <c r="J212" s="188"/>
      <c r="Q212" s="96">
        <f t="shared" si="27"/>
        <v>31</v>
      </c>
    </row>
    <row r="213" spans="1:17" ht="15" x14ac:dyDescent="0.25">
      <c r="A213" s="208"/>
      <c r="B213" s="34"/>
      <c r="C213" s="8"/>
      <c r="D213" s="78"/>
      <c r="F213" s="184"/>
      <c r="G213" s="18"/>
      <c r="I213" s="178"/>
      <c r="J213" s="188"/>
      <c r="Q213" s="96">
        <f t="shared" si="27"/>
        <v>31</v>
      </c>
    </row>
    <row r="214" spans="1:17" ht="15" x14ac:dyDescent="0.25">
      <c r="A214" s="208"/>
      <c r="B214" s="34"/>
      <c r="C214" s="8"/>
      <c r="D214" s="78"/>
      <c r="F214" s="184"/>
      <c r="G214" s="18"/>
      <c r="I214" s="178"/>
      <c r="J214" s="188"/>
      <c r="Q214" s="96">
        <f t="shared" si="27"/>
        <v>31</v>
      </c>
    </row>
    <row r="215" spans="1:17" ht="15" x14ac:dyDescent="0.25">
      <c r="A215" s="208"/>
      <c r="B215" s="34"/>
      <c r="C215" s="8"/>
      <c r="D215" s="78"/>
      <c r="F215" s="184"/>
      <c r="G215" s="18"/>
      <c r="I215" s="178"/>
      <c r="J215" s="188"/>
      <c r="Q215" s="96">
        <f t="shared" si="27"/>
        <v>31</v>
      </c>
    </row>
    <row r="216" spans="1:17" ht="15" x14ac:dyDescent="0.25">
      <c r="A216" s="208"/>
      <c r="B216" s="34"/>
      <c r="C216" s="8"/>
      <c r="D216" s="78"/>
      <c r="F216" s="184"/>
      <c r="G216" s="18"/>
      <c r="I216" s="178"/>
      <c r="J216" s="188"/>
      <c r="Q216" s="96">
        <f t="shared" si="27"/>
        <v>31</v>
      </c>
    </row>
    <row r="217" spans="1:17" ht="15" x14ac:dyDescent="0.25">
      <c r="A217" s="208"/>
      <c r="B217" s="34"/>
      <c r="C217" s="8"/>
      <c r="D217" s="78"/>
      <c r="F217" s="184"/>
      <c r="G217" s="18"/>
      <c r="I217" s="178"/>
      <c r="J217" s="188"/>
      <c r="Q217" s="96">
        <f t="shared" si="27"/>
        <v>31</v>
      </c>
    </row>
    <row r="218" spans="1:17" ht="15" x14ac:dyDescent="0.25">
      <c r="A218" s="208"/>
      <c r="B218" s="34"/>
      <c r="C218" s="8"/>
      <c r="D218" s="78"/>
      <c r="F218" s="184"/>
      <c r="G218" s="18"/>
      <c r="I218" s="178"/>
      <c r="J218" s="188"/>
      <c r="Q218" s="96">
        <f t="shared" si="27"/>
        <v>31</v>
      </c>
    </row>
    <row r="219" spans="1:17" ht="15" x14ac:dyDescent="0.25">
      <c r="A219" s="208"/>
      <c r="B219" s="34"/>
      <c r="C219" s="8"/>
      <c r="D219" s="78"/>
      <c r="F219" s="184"/>
      <c r="G219" s="18"/>
      <c r="I219" s="178"/>
      <c r="J219" s="188"/>
      <c r="Q219" s="96">
        <f t="shared" si="27"/>
        <v>31</v>
      </c>
    </row>
    <row r="220" spans="1:17" ht="15" x14ac:dyDescent="0.25">
      <c r="A220" s="208"/>
      <c r="B220" s="34"/>
      <c r="C220" s="8"/>
      <c r="D220" s="78"/>
      <c r="F220" s="184"/>
      <c r="G220" s="18"/>
      <c r="I220" s="178"/>
      <c r="J220" s="188"/>
      <c r="Q220" s="96">
        <f t="shared" si="27"/>
        <v>31</v>
      </c>
    </row>
    <row r="221" spans="1:17" ht="15" x14ac:dyDescent="0.25">
      <c r="A221" s="208"/>
      <c r="B221" s="34"/>
      <c r="C221" s="8"/>
      <c r="D221" s="78"/>
      <c r="F221" s="184"/>
      <c r="G221" s="18"/>
      <c r="I221" s="178"/>
      <c r="J221" s="188"/>
      <c r="Q221" s="96">
        <f t="shared" si="27"/>
        <v>31</v>
      </c>
    </row>
    <row r="222" spans="1:17" ht="15" x14ac:dyDescent="0.25">
      <c r="A222" s="208"/>
      <c r="B222" s="34"/>
      <c r="C222" s="8"/>
      <c r="D222" s="78"/>
      <c r="F222" s="184"/>
      <c r="G222" s="18"/>
      <c r="I222" s="178"/>
      <c r="J222" s="188"/>
      <c r="Q222" s="96">
        <f t="shared" si="27"/>
        <v>31</v>
      </c>
    </row>
    <row r="223" spans="1:17" ht="15" x14ac:dyDescent="0.25">
      <c r="A223" s="208"/>
      <c r="B223" s="34"/>
      <c r="C223" s="8"/>
      <c r="D223" s="78"/>
      <c r="F223" s="184"/>
      <c r="G223" s="18"/>
      <c r="I223" s="178"/>
      <c r="J223" s="188"/>
      <c r="Q223" s="96">
        <f t="shared" si="27"/>
        <v>31</v>
      </c>
    </row>
    <row r="224" spans="1:17" ht="15" x14ac:dyDescent="0.25">
      <c r="A224" s="208"/>
      <c r="B224" s="34"/>
      <c r="C224" s="8"/>
      <c r="D224" s="78"/>
      <c r="F224" s="184"/>
      <c r="G224" s="18"/>
      <c r="I224" s="178"/>
      <c r="J224" s="188"/>
      <c r="Q224" s="96">
        <f t="shared" si="27"/>
        <v>31</v>
      </c>
    </row>
    <row r="225" spans="1:17" ht="15" x14ac:dyDescent="0.25">
      <c r="A225" s="208"/>
      <c r="B225" s="34"/>
      <c r="C225" s="8"/>
      <c r="D225" s="78"/>
      <c r="F225" s="184"/>
      <c r="G225" s="18"/>
      <c r="I225" s="178"/>
      <c r="J225" s="188"/>
      <c r="Q225" s="96">
        <f t="shared" si="27"/>
        <v>31</v>
      </c>
    </row>
    <row r="226" spans="1:17" ht="15" x14ac:dyDescent="0.25">
      <c r="A226" s="208"/>
      <c r="B226" s="34"/>
      <c r="C226" s="8"/>
      <c r="D226" s="78"/>
      <c r="F226" s="184"/>
      <c r="G226" s="18"/>
      <c r="I226" s="178"/>
      <c r="J226" s="188"/>
      <c r="Q226" s="96">
        <f t="shared" si="27"/>
        <v>31</v>
      </c>
    </row>
    <row r="227" spans="1:17" ht="15" x14ac:dyDescent="0.25">
      <c r="A227" s="208"/>
      <c r="B227" s="34"/>
      <c r="C227" s="8"/>
      <c r="D227" s="78"/>
      <c r="F227" s="184"/>
      <c r="G227" s="18"/>
      <c r="I227" s="178"/>
      <c r="J227" s="188"/>
      <c r="Q227" s="96">
        <f t="shared" si="27"/>
        <v>31</v>
      </c>
    </row>
    <row r="228" spans="1:17" ht="15" x14ac:dyDescent="0.25">
      <c r="A228" s="208"/>
      <c r="B228" s="34"/>
      <c r="C228" s="8"/>
      <c r="D228" s="78"/>
      <c r="F228" s="184"/>
      <c r="G228" s="18"/>
      <c r="I228" s="178"/>
      <c r="J228" s="188"/>
      <c r="Q228" s="96">
        <f t="shared" si="27"/>
        <v>31</v>
      </c>
    </row>
    <row r="229" spans="1:17" ht="15" x14ac:dyDescent="0.25">
      <c r="A229" s="208"/>
      <c r="B229" s="34"/>
      <c r="C229" s="8"/>
      <c r="D229" s="78"/>
      <c r="F229" s="184"/>
      <c r="G229" s="18"/>
      <c r="I229" s="178"/>
      <c r="J229" s="188"/>
      <c r="Q229" s="96">
        <f t="shared" si="27"/>
        <v>31</v>
      </c>
    </row>
    <row r="230" spans="1:17" ht="15" x14ac:dyDescent="0.25">
      <c r="A230" s="208"/>
      <c r="B230" s="34"/>
      <c r="C230" s="8"/>
      <c r="D230" s="78"/>
      <c r="F230" s="184"/>
      <c r="G230" s="18"/>
      <c r="I230" s="178"/>
      <c r="J230" s="188"/>
      <c r="Q230" s="96">
        <f t="shared" si="27"/>
        <v>31</v>
      </c>
    </row>
    <row r="231" spans="1:17" ht="15" x14ac:dyDescent="0.25">
      <c r="A231" s="208"/>
      <c r="B231" s="34"/>
      <c r="C231" s="8"/>
      <c r="D231" s="78"/>
      <c r="F231" s="184"/>
      <c r="G231" s="18"/>
      <c r="I231" s="178"/>
      <c r="J231" s="188"/>
      <c r="Q231" s="96">
        <f t="shared" si="27"/>
        <v>31</v>
      </c>
    </row>
    <row r="232" spans="1:17" ht="15" x14ac:dyDescent="0.25">
      <c r="A232" s="208"/>
      <c r="B232" s="34"/>
      <c r="C232" s="8"/>
      <c r="D232" s="78"/>
      <c r="F232" s="184"/>
      <c r="G232" s="18"/>
      <c r="I232" s="178"/>
      <c r="J232" s="188"/>
      <c r="Q232" s="96">
        <f t="shared" si="27"/>
        <v>31</v>
      </c>
    </row>
    <row r="233" spans="1:17" ht="15" x14ac:dyDescent="0.25">
      <c r="A233" s="208"/>
      <c r="B233" s="34"/>
      <c r="C233" s="8"/>
      <c r="D233" s="78"/>
      <c r="F233" s="184"/>
      <c r="G233" s="18"/>
      <c r="I233" s="178"/>
      <c r="J233" s="188"/>
      <c r="Q233" s="96">
        <f t="shared" si="27"/>
        <v>31</v>
      </c>
    </row>
    <row r="234" spans="1:17" ht="15" x14ac:dyDescent="0.25">
      <c r="A234" s="208"/>
      <c r="B234" s="34"/>
      <c r="C234" s="8"/>
      <c r="D234" s="78"/>
      <c r="F234" s="184"/>
      <c r="G234" s="18"/>
      <c r="I234" s="178"/>
      <c r="J234" s="188"/>
      <c r="Q234" s="96">
        <f t="shared" si="27"/>
        <v>31</v>
      </c>
    </row>
    <row r="235" spans="1:17" ht="15" x14ac:dyDescent="0.25">
      <c r="A235" s="208"/>
      <c r="B235" s="34"/>
      <c r="C235" s="8"/>
      <c r="D235" s="78"/>
      <c r="F235" s="184"/>
      <c r="G235" s="18"/>
      <c r="I235" s="178"/>
      <c r="J235" s="188"/>
      <c r="Q235" s="96">
        <f t="shared" si="27"/>
        <v>31</v>
      </c>
    </row>
    <row r="236" spans="1:17" ht="15" x14ac:dyDescent="0.25">
      <c r="A236" s="208"/>
      <c r="B236" s="34"/>
      <c r="C236" s="8"/>
      <c r="D236" s="78"/>
      <c r="F236" s="184"/>
      <c r="G236" s="18"/>
      <c r="I236" s="178"/>
      <c r="J236" s="188"/>
      <c r="Q236" s="96">
        <f t="shared" si="27"/>
        <v>31</v>
      </c>
    </row>
    <row r="237" spans="1:17" ht="15" x14ac:dyDescent="0.25">
      <c r="A237" s="208"/>
      <c r="B237" s="34"/>
      <c r="C237" s="8"/>
      <c r="D237" s="78"/>
      <c r="F237" s="184"/>
      <c r="G237" s="18"/>
      <c r="I237" s="178"/>
      <c r="J237" s="188"/>
      <c r="Q237" s="96">
        <f t="shared" si="27"/>
        <v>31</v>
      </c>
    </row>
    <row r="238" spans="1:17" ht="15" x14ac:dyDescent="0.25">
      <c r="A238" s="208"/>
      <c r="B238" s="34"/>
      <c r="C238" s="8"/>
      <c r="D238" s="78"/>
      <c r="F238" s="184"/>
      <c r="G238" s="18"/>
      <c r="I238" s="178"/>
      <c r="J238" s="188"/>
      <c r="Q238" s="96">
        <f t="shared" si="27"/>
        <v>31</v>
      </c>
    </row>
    <row r="239" spans="1:17" ht="15" x14ac:dyDescent="0.25">
      <c r="A239" s="208"/>
      <c r="B239" s="34"/>
      <c r="C239" s="8"/>
      <c r="D239" s="78"/>
      <c r="F239" s="184"/>
      <c r="G239" s="18"/>
      <c r="I239" s="178"/>
      <c r="J239" s="188"/>
      <c r="Q239" s="96">
        <f t="shared" si="27"/>
        <v>31</v>
      </c>
    </row>
    <row r="240" spans="1:17" ht="15" x14ac:dyDescent="0.25">
      <c r="A240" s="208"/>
      <c r="B240" s="34"/>
      <c r="C240" s="8"/>
      <c r="D240" s="78"/>
      <c r="F240" s="184"/>
      <c r="G240" s="18"/>
      <c r="I240" s="178"/>
      <c r="J240" s="188"/>
      <c r="Q240" s="96">
        <f t="shared" si="27"/>
        <v>31</v>
      </c>
    </row>
    <row r="241" spans="1:17" ht="15" x14ac:dyDescent="0.25">
      <c r="A241" s="208"/>
      <c r="B241" s="34"/>
      <c r="C241" s="8"/>
      <c r="D241" s="78"/>
      <c r="F241" s="184"/>
      <c r="G241" s="18"/>
      <c r="I241" s="178"/>
      <c r="J241" s="188"/>
      <c r="Q241" s="96">
        <f t="shared" si="27"/>
        <v>31</v>
      </c>
    </row>
    <row r="242" spans="1:17" ht="15" x14ac:dyDescent="0.25">
      <c r="A242" s="208"/>
      <c r="B242" s="34"/>
      <c r="C242" s="8"/>
      <c r="D242" s="78"/>
      <c r="F242" s="184"/>
      <c r="G242" s="18"/>
      <c r="I242" s="178"/>
      <c r="J242" s="188"/>
      <c r="Q242" s="96">
        <f t="shared" si="27"/>
        <v>31</v>
      </c>
    </row>
    <row r="243" spans="1:17" ht="15" x14ac:dyDescent="0.25">
      <c r="A243" s="208"/>
      <c r="B243" s="34"/>
      <c r="C243" s="8"/>
      <c r="D243" s="78"/>
      <c r="F243" s="184"/>
      <c r="G243" s="18"/>
      <c r="I243" s="178"/>
      <c r="J243" s="188"/>
      <c r="Q243" s="96">
        <f t="shared" si="27"/>
        <v>31</v>
      </c>
    </row>
    <row r="244" spans="1:17" ht="15" x14ac:dyDescent="0.25">
      <c r="A244" s="208"/>
      <c r="B244" s="34"/>
      <c r="C244" s="8"/>
      <c r="D244" s="78"/>
      <c r="F244" s="184"/>
      <c r="G244" s="18"/>
      <c r="I244" s="178"/>
      <c r="J244" s="188"/>
      <c r="Q244" s="96">
        <f t="shared" si="27"/>
        <v>31</v>
      </c>
    </row>
    <row r="245" spans="1:17" ht="15" x14ac:dyDescent="0.25">
      <c r="A245" s="208"/>
      <c r="B245" s="34"/>
      <c r="C245" s="8"/>
      <c r="D245" s="78"/>
      <c r="F245" s="184"/>
      <c r="G245" s="18"/>
      <c r="I245" s="178"/>
      <c r="J245" s="188"/>
      <c r="Q245" s="96">
        <f t="shared" si="27"/>
        <v>31</v>
      </c>
    </row>
    <row r="246" spans="1:17" ht="15" x14ac:dyDescent="0.25">
      <c r="A246" s="208"/>
      <c r="B246" s="34"/>
      <c r="C246" s="8"/>
      <c r="D246" s="78"/>
      <c r="F246" s="184"/>
      <c r="G246" s="18"/>
      <c r="I246" s="178"/>
      <c r="J246" s="188"/>
      <c r="Q246" s="96">
        <f t="shared" si="27"/>
        <v>31</v>
      </c>
    </row>
    <row r="247" spans="1:17" ht="15" x14ac:dyDescent="0.25">
      <c r="A247" s="208"/>
      <c r="B247" s="34"/>
      <c r="C247" s="8"/>
      <c r="D247" s="78"/>
      <c r="F247" s="184"/>
      <c r="G247" s="18"/>
      <c r="I247" s="178"/>
      <c r="J247" s="188"/>
      <c r="Q247" s="96">
        <f t="shared" si="27"/>
        <v>31</v>
      </c>
    </row>
    <row r="248" spans="1:17" ht="15" x14ac:dyDescent="0.25">
      <c r="A248" s="208"/>
      <c r="B248" s="34"/>
      <c r="C248" s="8"/>
      <c r="D248" s="78"/>
      <c r="F248" s="184"/>
      <c r="G248" s="18"/>
      <c r="I248" s="178"/>
      <c r="J248" s="188"/>
      <c r="Q248" s="96">
        <f t="shared" si="27"/>
        <v>31</v>
      </c>
    </row>
    <row r="249" spans="1:17" ht="15" x14ac:dyDescent="0.25">
      <c r="A249" s="208"/>
      <c r="B249" s="34"/>
      <c r="C249" s="8"/>
      <c r="D249" s="78"/>
      <c r="F249" s="184"/>
      <c r="G249" s="18"/>
      <c r="I249" s="178"/>
      <c r="J249" s="188"/>
      <c r="Q249" s="96">
        <f t="shared" si="27"/>
        <v>31</v>
      </c>
    </row>
    <row r="250" spans="1:17" ht="15" x14ac:dyDescent="0.25">
      <c r="A250" s="208"/>
      <c r="B250" s="34"/>
      <c r="C250" s="8"/>
      <c r="D250" s="78"/>
      <c r="F250" s="184"/>
      <c r="G250" s="18"/>
      <c r="I250" s="178"/>
      <c r="J250" s="188"/>
      <c r="Q250" s="96">
        <f t="shared" si="27"/>
        <v>31</v>
      </c>
    </row>
    <row r="251" spans="1:17" ht="15" x14ac:dyDescent="0.25">
      <c r="A251" s="208"/>
      <c r="B251" s="34"/>
      <c r="C251" s="8"/>
      <c r="D251" s="78"/>
      <c r="F251" s="184"/>
      <c r="G251" s="18"/>
      <c r="I251" s="178"/>
      <c r="J251" s="188"/>
      <c r="Q251" s="96">
        <f t="shared" si="27"/>
        <v>31</v>
      </c>
    </row>
    <row r="252" spans="1:17" ht="15" x14ac:dyDescent="0.25">
      <c r="A252" s="208"/>
      <c r="B252" s="34"/>
      <c r="C252" s="8"/>
      <c r="D252" s="78"/>
      <c r="F252" s="184"/>
      <c r="G252" s="18"/>
      <c r="I252" s="178"/>
      <c r="J252" s="188"/>
      <c r="Q252" s="96">
        <f t="shared" si="27"/>
        <v>31</v>
      </c>
    </row>
    <row r="253" spans="1:17" ht="15" x14ac:dyDescent="0.25">
      <c r="A253" s="208"/>
      <c r="B253" s="34"/>
      <c r="C253" s="8"/>
      <c r="D253" s="78"/>
      <c r="F253" s="184"/>
      <c r="G253" s="18"/>
      <c r="I253" s="178"/>
      <c r="J253" s="188"/>
      <c r="Q253" s="96">
        <f t="shared" si="27"/>
        <v>31</v>
      </c>
    </row>
    <row r="254" spans="1:17" ht="15" x14ac:dyDescent="0.25">
      <c r="A254" s="208"/>
      <c r="B254" s="34"/>
      <c r="C254" s="8"/>
      <c r="D254" s="78"/>
      <c r="F254" s="184"/>
      <c r="G254" s="18"/>
      <c r="I254" s="178"/>
      <c r="J254" s="188"/>
      <c r="Q254" s="96">
        <f t="shared" si="27"/>
        <v>31</v>
      </c>
    </row>
    <row r="255" spans="1:17" ht="15" x14ac:dyDescent="0.25">
      <c r="A255" s="208"/>
      <c r="B255" s="34"/>
      <c r="C255" s="8"/>
      <c r="D255" s="78"/>
      <c r="F255" s="184"/>
      <c r="G255" s="18"/>
      <c r="I255" s="178"/>
      <c r="J255" s="188"/>
      <c r="Q255" s="96">
        <f t="shared" si="27"/>
        <v>31</v>
      </c>
    </row>
    <row r="256" spans="1:17" ht="15" x14ac:dyDescent="0.25">
      <c r="A256" s="208"/>
      <c r="B256" s="34"/>
      <c r="C256" s="8"/>
      <c r="D256" s="78"/>
      <c r="F256" s="184"/>
      <c r="G256" s="18"/>
      <c r="I256" s="178"/>
      <c r="J256" s="188"/>
      <c r="Q256" s="96">
        <f t="shared" si="27"/>
        <v>31</v>
      </c>
    </row>
    <row r="257" spans="1:17" ht="15" x14ac:dyDescent="0.25">
      <c r="A257" s="208"/>
      <c r="B257" s="34"/>
      <c r="C257" s="8"/>
      <c r="D257" s="78"/>
      <c r="F257" s="184"/>
      <c r="G257" s="18"/>
      <c r="I257" s="178"/>
      <c r="J257" s="188"/>
      <c r="Q257" s="96">
        <f t="shared" si="27"/>
        <v>31</v>
      </c>
    </row>
    <row r="258" spans="1:17" ht="15" x14ac:dyDescent="0.25">
      <c r="A258" s="208"/>
      <c r="B258" s="34"/>
      <c r="C258" s="8"/>
      <c r="D258" s="78"/>
      <c r="F258" s="184"/>
      <c r="G258" s="18"/>
      <c r="I258" s="178"/>
      <c r="J258" s="188"/>
      <c r="Q258" s="96">
        <f t="shared" si="27"/>
        <v>31</v>
      </c>
    </row>
    <row r="259" spans="1:17" ht="15" x14ac:dyDescent="0.25">
      <c r="A259" s="208"/>
      <c r="B259" s="34"/>
      <c r="C259" s="8"/>
      <c r="D259" s="78"/>
      <c r="F259" s="184"/>
      <c r="G259" s="18"/>
      <c r="I259" s="178"/>
      <c r="J259" s="188"/>
      <c r="Q259" s="96">
        <f t="shared" si="27"/>
        <v>31</v>
      </c>
    </row>
    <row r="260" spans="1:17" ht="15" x14ac:dyDescent="0.25">
      <c r="A260" s="208"/>
      <c r="B260" s="34"/>
      <c r="C260" s="8"/>
      <c r="D260" s="78"/>
      <c r="F260" s="184"/>
      <c r="G260" s="18"/>
      <c r="I260" s="178"/>
      <c r="J260" s="188"/>
      <c r="Q260" s="96">
        <f t="shared" si="27"/>
        <v>31</v>
      </c>
    </row>
    <row r="261" spans="1:17" ht="15" x14ac:dyDescent="0.25">
      <c r="A261" s="208"/>
      <c r="B261" s="34"/>
      <c r="C261" s="8"/>
      <c r="D261" s="78"/>
      <c r="F261" s="184"/>
      <c r="G261" s="18"/>
      <c r="I261" s="178"/>
      <c r="J261" s="188"/>
      <c r="Q261" s="96">
        <f t="shared" si="27"/>
        <v>31</v>
      </c>
    </row>
    <row r="262" spans="1:17" ht="15" x14ac:dyDescent="0.25">
      <c r="A262" s="208"/>
      <c r="B262" s="34"/>
      <c r="C262" s="8"/>
      <c r="D262" s="78"/>
      <c r="F262" s="184"/>
      <c r="G262" s="18"/>
      <c r="I262" s="178"/>
      <c r="J262" s="188"/>
      <c r="Q262" s="96">
        <f t="shared" si="27"/>
        <v>31</v>
      </c>
    </row>
    <row r="263" spans="1:17" ht="15" x14ac:dyDescent="0.25">
      <c r="A263" s="208"/>
      <c r="B263" s="34"/>
      <c r="C263" s="8"/>
      <c r="D263" s="78"/>
      <c r="F263" s="184"/>
      <c r="G263" s="18"/>
      <c r="I263" s="178"/>
      <c r="J263" s="188"/>
      <c r="Q263" s="96">
        <f t="shared" si="27"/>
        <v>31</v>
      </c>
    </row>
    <row r="264" spans="1:17" ht="15" x14ac:dyDescent="0.25">
      <c r="A264" s="208"/>
      <c r="B264" s="34"/>
      <c r="C264" s="8"/>
      <c r="D264" s="78"/>
      <c r="F264" s="184"/>
      <c r="G264" s="18"/>
      <c r="I264" s="178"/>
      <c r="J264" s="188"/>
      <c r="Q264" s="96">
        <f t="shared" si="27"/>
        <v>31</v>
      </c>
    </row>
    <row r="265" spans="1:17" ht="15" x14ac:dyDescent="0.25">
      <c r="A265" s="208"/>
      <c r="B265" s="34"/>
      <c r="C265" s="8"/>
      <c r="D265" s="78"/>
      <c r="F265" s="184"/>
      <c r="G265" s="18"/>
      <c r="I265" s="178"/>
      <c r="J265" s="188"/>
      <c r="Q265" s="96">
        <f t="shared" si="27"/>
        <v>31</v>
      </c>
    </row>
    <row r="266" spans="1:17" ht="15" x14ac:dyDescent="0.25">
      <c r="A266" s="208"/>
      <c r="B266" s="34"/>
      <c r="C266" s="8"/>
      <c r="D266" s="78"/>
      <c r="F266" s="184"/>
      <c r="G266" s="18"/>
      <c r="I266" s="178"/>
      <c r="J266" s="188"/>
      <c r="Q266" s="96">
        <f t="shared" ref="Q266:Q329" si="28">EOMONTH(D266,0)</f>
        <v>31</v>
      </c>
    </row>
    <row r="267" spans="1:17" ht="15" x14ac:dyDescent="0.25">
      <c r="A267" s="208"/>
      <c r="B267" s="34"/>
      <c r="C267" s="8"/>
      <c r="D267" s="78"/>
      <c r="F267" s="184"/>
      <c r="G267" s="18"/>
      <c r="I267" s="178"/>
      <c r="J267" s="188"/>
      <c r="Q267" s="96">
        <f t="shared" si="28"/>
        <v>31</v>
      </c>
    </row>
    <row r="268" spans="1:17" ht="15" x14ac:dyDescent="0.25">
      <c r="A268" s="208"/>
      <c r="B268" s="34"/>
      <c r="C268" s="8"/>
      <c r="D268" s="78"/>
      <c r="F268" s="184"/>
      <c r="G268" s="18"/>
      <c r="I268" s="178"/>
      <c r="J268" s="188"/>
      <c r="Q268" s="96">
        <f t="shared" si="28"/>
        <v>31</v>
      </c>
    </row>
    <row r="269" spans="1:17" ht="15" x14ac:dyDescent="0.25">
      <c r="A269" s="208"/>
      <c r="B269" s="34"/>
      <c r="C269" s="8"/>
      <c r="D269" s="78"/>
      <c r="F269" s="184"/>
      <c r="G269" s="18"/>
      <c r="I269" s="178"/>
      <c r="J269" s="188"/>
      <c r="Q269" s="96">
        <f t="shared" si="28"/>
        <v>31</v>
      </c>
    </row>
    <row r="270" spans="1:17" ht="15" x14ac:dyDescent="0.25">
      <c r="A270" s="208"/>
      <c r="B270" s="34"/>
      <c r="C270" s="8"/>
      <c r="D270" s="78"/>
      <c r="F270" s="184"/>
      <c r="G270" s="18"/>
      <c r="I270" s="178"/>
      <c r="J270" s="188"/>
      <c r="Q270" s="96">
        <f t="shared" si="28"/>
        <v>31</v>
      </c>
    </row>
    <row r="271" spans="1:17" ht="15" x14ac:dyDescent="0.25">
      <c r="A271" s="208"/>
      <c r="B271" s="34"/>
      <c r="C271" s="8"/>
      <c r="D271" s="78"/>
      <c r="F271" s="184"/>
      <c r="G271" s="18"/>
      <c r="I271" s="178"/>
      <c r="J271" s="188"/>
      <c r="Q271" s="96">
        <f t="shared" si="28"/>
        <v>31</v>
      </c>
    </row>
    <row r="272" spans="1:17" ht="15" x14ac:dyDescent="0.25">
      <c r="A272" s="208"/>
      <c r="B272" s="34"/>
      <c r="C272" s="8"/>
      <c r="D272" s="78"/>
      <c r="F272" s="184"/>
      <c r="G272" s="18"/>
      <c r="I272" s="178"/>
      <c r="J272" s="188"/>
      <c r="Q272" s="96">
        <f t="shared" si="28"/>
        <v>31</v>
      </c>
    </row>
    <row r="273" spans="1:17" ht="15" x14ac:dyDescent="0.25">
      <c r="A273" s="208"/>
      <c r="B273" s="34"/>
      <c r="C273" s="8"/>
      <c r="D273" s="78"/>
      <c r="F273" s="184"/>
      <c r="G273" s="18"/>
      <c r="I273" s="178"/>
      <c r="J273" s="188"/>
      <c r="Q273" s="96">
        <f t="shared" si="28"/>
        <v>31</v>
      </c>
    </row>
    <row r="274" spans="1:17" ht="15" x14ac:dyDescent="0.25">
      <c r="A274" s="208"/>
      <c r="B274" s="34"/>
      <c r="C274" s="8"/>
      <c r="D274" s="78"/>
      <c r="F274" s="184"/>
      <c r="G274" s="18"/>
      <c r="I274" s="178"/>
      <c r="J274" s="188"/>
      <c r="Q274" s="96">
        <f t="shared" si="28"/>
        <v>31</v>
      </c>
    </row>
    <row r="275" spans="1:17" ht="15" x14ac:dyDescent="0.25">
      <c r="A275" s="208"/>
      <c r="B275" s="34"/>
      <c r="C275" s="8"/>
      <c r="D275" s="78"/>
      <c r="F275" s="184"/>
      <c r="G275" s="18"/>
      <c r="I275" s="178"/>
      <c r="J275" s="188"/>
      <c r="Q275" s="96">
        <f t="shared" si="28"/>
        <v>31</v>
      </c>
    </row>
    <row r="276" spans="1:17" ht="15" x14ac:dyDescent="0.25">
      <c r="A276" s="208"/>
      <c r="B276" s="34"/>
      <c r="C276" s="8"/>
      <c r="D276" s="78"/>
      <c r="F276" s="184"/>
      <c r="G276" s="18"/>
      <c r="I276" s="178"/>
      <c r="J276" s="188"/>
      <c r="Q276" s="96">
        <f t="shared" si="28"/>
        <v>31</v>
      </c>
    </row>
    <row r="277" spans="1:17" ht="15" x14ac:dyDescent="0.25">
      <c r="A277" s="208"/>
      <c r="B277" s="34"/>
      <c r="C277" s="8"/>
      <c r="D277" s="78"/>
      <c r="F277" s="184"/>
      <c r="G277" s="18"/>
      <c r="I277" s="178"/>
      <c r="J277" s="188"/>
      <c r="Q277" s="96">
        <f t="shared" si="28"/>
        <v>31</v>
      </c>
    </row>
    <row r="278" spans="1:17" ht="15" x14ac:dyDescent="0.25">
      <c r="A278" s="208"/>
      <c r="B278" s="34"/>
      <c r="C278" s="8"/>
      <c r="D278" s="78"/>
      <c r="F278" s="184"/>
      <c r="G278" s="18"/>
      <c r="I278" s="178"/>
      <c r="J278" s="188"/>
      <c r="Q278" s="96">
        <f t="shared" si="28"/>
        <v>31</v>
      </c>
    </row>
    <row r="279" spans="1:17" ht="15" x14ac:dyDescent="0.25">
      <c r="A279" s="208"/>
      <c r="B279" s="34"/>
      <c r="C279" s="8"/>
      <c r="D279" s="78"/>
      <c r="F279" s="184"/>
      <c r="G279" s="18"/>
      <c r="I279" s="178"/>
      <c r="J279" s="188"/>
      <c r="Q279" s="96">
        <f t="shared" si="28"/>
        <v>31</v>
      </c>
    </row>
    <row r="280" spans="1:17" ht="15" x14ac:dyDescent="0.25">
      <c r="A280" s="208"/>
      <c r="B280" s="34"/>
      <c r="C280" s="8"/>
      <c r="D280" s="78"/>
      <c r="F280" s="184"/>
      <c r="G280" s="18"/>
      <c r="I280" s="178"/>
      <c r="J280" s="188"/>
      <c r="Q280" s="96">
        <f t="shared" si="28"/>
        <v>31</v>
      </c>
    </row>
    <row r="281" spans="1:17" ht="15" x14ac:dyDescent="0.25">
      <c r="A281" s="208"/>
      <c r="B281" s="34"/>
      <c r="C281" s="8"/>
      <c r="D281" s="78"/>
      <c r="F281" s="184"/>
      <c r="G281" s="18"/>
      <c r="I281" s="178"/>
      <c r="J281" s="188"/>
      <c r="Q281" s="96">
        <f t="shared" si="28"/>
        <v>31</v>
      </c>
    </row>
    <row r="282" spans="1:17" ht="15" x14ac:dyDescent="0.25">
      <c r="A282" s="208"/>
      <c r="B282" s="34"/>
      <c r="C282" s="8"/>
      <c r="D282" s="78"/>
      <c r="F282" s="184"/>
      <c r="G282" s="18"/>
      <c r="I282" s="178"/>
      <c r="J282" s="188"/>
      <c r="Q282" s="96">
        <f t="shared" si="28"/>
        <v>31</v>
      </c>
    </row>
    <row r="283" spans="1:17" ht="15" x14ac:dyDescent="0.25">
      <c r="A283" s="208"/>
      <c r="B283" s="34"/>
      <c r="C283" s="8"/>
      <c r="D283" s="78"/>
      <c r="F283" s="184"/>
      <c r="G283" s="18"/>
      <c r="I283" s="178"/>
      <c r="J283" s="188"/>
      <c r="Q283" s="96">
        <f t="shared" si="28"/>
        <v>31</v>
      </c>
    </row>
    <row r="284" spans="1:17" ht="15" x14ac:dyDescent="0.25">
      <c r="A284" s="208"/>
      <c r="B284" s="34"/>
      <c r="C284" s="8"/>
      <c r="D284" s="78"/>
      <c r="F284" s="184"/>
      <c r="G284" s="18"/>
      <c r="I284" s="178"/>
      <c r="J284" s="188"/>
      <c r="Q284" s="96">
        <f t="shared" si="28"/>
        <v>31</v>
      </c>
    </row>
    <row r="285" spans="1:17" ht="15" x14ac:dyDescent="0.25">
      <c r="A285" s="208"/>
      <c r="B285" s="34"/>
      <c r="C285" s="8"/>
      <c r="D285" s="78"/>
      <c r="F285" s="184"/>
      <c r="G285" s="18"/>
      <c r="I285" s="178"/>
      <c r="J285" s="188"/>
      <c r="Q285" s="96">
        <f t="shared" si="28"/>
        <v>31</v>
      </c>
    </row>
    <row r="286" spans="1:17" ht="15" x14ac:dyDescent="0.25">
      <c r="A286" s="208"/>
      <c r="B286" s="34"/>
      <c r="C286" s="8"/>
      <c r="D286" s="78"/>
      <c r="F286" s="184"/>
      <c r="G286" s="18"/>
      <c r="I286" s="178"/>
      <c r="J286" s="188"/>
      <c r="Q286" s="96">
        <f t="shared" si="28"/>
        <v>31</v>
      </c>
    </row>
    <row r="287" spans="1:17" ht="15" x14ac:dyDescent="0.25">
      <c r="A287" s="208"/>
      <c r="B287" s="34"/>
      <c r="C287" s="8"/>
      <c r="D287" s="78"/>
      <c r="F287" s="184"/>
      <c r="G287" s="18"/>
      <c r="I287" s="178"/>
      <c r="J287" s="188"/>
      <c r="Q287" s="96">
        <f t="shared" si="28"/>
        <v>31</v>
      </c>
    </row>
    <row r="288" spans="1:17" ht="15" x14ac:dyDescent="0.25">
      <c r="A288" s="208"/>
      <c r="B288" s="34"/>
      <c r="C288" s="8"/>
      <c r="D288" s="78"/>
      <c r="F288" s="184"/>
      <c r="G288" s="18"/>
      <c r="I288" s="178"/>
      <c r="J288" s="188"/>
      <c r="Q288" s="96">
        <f t="shared" si="28"/>
        <v>31</v>
      </c>
    </row>
    <row r="289" spans="1:17" ht="15" x14ac:dyDescent="0.25">
      <c r="A289" s="208"/>
      <c r="B289" s="34"/>
      <c r="C289" s="8"/>
      <c r="D289" s="78"/>
      <c r="F289" s="184"/>
      <c r="G289" s="18"/>
      <c r="I289" s="178"/>
      <c r="J289" s="188"/>
      <c r="Q289" s="96">
        <f t="shared" si="28"/>
        <v>31</v>
      </c>
    </row>
    <row r="290" spans="1:17" ht="15" x14ac:dyDescent="0.25">
      <c r="A290" s="208"/>
      <c r="B290" s="34"/>
      <c r="C290" s="8"/>
      <c r="D290" s="78"/>
      <c r="F290" s="184"/>
      <c r="G290" s="18"/>
      <c r="I290" s="178"/>
      <c r="J290" s="188"/>
      <c r="Q290" s="96">
        <f t="shared" si="28"/>
        <v>31</v>
      </c>
    </row>
    <row r="291" spans="1:17" ht="15" x14ac:dyDescent="0.25">
      <c r="A291" s="208"/>
      <c r="B291" s="34"/>
      <c r="C291" s="8"/>
      <c r="D291" s="78"/>
      <c r="F291" s="184"/>
      <c r="G291" s="18"/>
      <c r="I291" s="178"/>
      <c r="J291" s="188"/>
      <c r="Q291" s="96">
        <f t="shared" si="28"/>
        <v>31</v>
      </c>
    </row>
    <row r="292" spans="1:17" ht="15" x14ac:dyDescent="0.25">
      <c r="A292" s="208"/>
      <c r="B292" s="34"/>
      <c r="C292" s="8"/>
      <c r="D292" s="78"/>
      <c r="F292" s="184"/>
      <c r="G292" s="18"/>
      <c r="I292" s="178"/>
      <c r="J292" s="188"/>
      <c r="Q292" s="96">
        <f t="shared" si="28"/>
        <v>31</v>
      </c>
    </row>
    <row r="293" spans="1:17" ht="15" x14ac:dyDescent="0.25">
      <c r="A293" s="208"/>
      <c r="B293" s="34"/>
      <c r="C293" s="8"/>
      <c r="D293" s="78"/>
      <c r="F293" s="184"/>
      <c r="G293" s="18"/>
      <c r="I293" s="178"/>
      <c r="J293" s="188"/>
      <c r="Q293" s="96">
        <f t="shared" si="28"/>
        <v>31</v>
      </c>
    </row>
    <row r="294" spans="1:17" ht="15" x14ac:dyDescent="0.25">
      <c r="A294" s="208"/>
      <c r="B294" s="34"/>
      <c r="C294" s="8"/>
      <c r="D294" s="78"/>
      <c r="F294" s="184"/>
      <c r="G294" s="18"/>
      <c r="I294" s="178"/>
      <c r="J294" s="188"/>
      <c r="Q294" s="96">
        <f t="shared" si="28"/>
        <v>31</v>
      </c>
    </row>
    <row r="295" spans="1:17" ht="15" x14ac:dyDescent="0.25">
      <c r="A295" s="208"/>
      <c r="B295" s="34"/>
      <c r="C295" s="8"/>
      <c r="D295" s="78"/>
      <c r="F295" s="184"/>
      <c r="G295" s="18"/>
      <c r="I295" s="178"/>
      <c r="J295" s="188"/>
      <c r="Q295" s="96">
        <f t="shared" si="28"/>
        <v>31</v>
      </c>
    </row>
    <row r="296" spans="1:17" ht="15" x14ac:dyDescent="0.25">
      <c r="A296" s="208"/>
      <c r="B296" s="34"/>
      <c r="C296" s="8"/>
      <c r="D296" s="78"/>
      <c r="F296" s="184"/>
      <c r="G296" s="18"/>
      <c r="I296" s="178"/>
      <c r="J296" s="188"/>
      <c r="Q296" s="96">
        <f t="shared" si="28"/>
        <v>31</v>
      </c>
    </row>
    <row r="297" spans="1:17" ht="15" x14ac:dyDescent="0.25">
      <c r="A297" s="208"/>
      <c r="B297" s="34"/>
      <c r="C297" s="8"/>
      <c r="D297" s="78"/>
      <c r="F297" s="184"/>
      <c r="G297" s="18"/>
      <c r="I297" s="178"/>
      <c r="J297" s="188"/>
      <c r="Q297" s="96">
        <f t="shared" si="28"/>
        <v>31</v>
      </c>
    </row>
    <row r="298" spans="1:17" ht="15" x14ac:dyDescent="0.25">
      <c r="A298" s="208"/>
      <c r="B298" s="34"/>
      <c r="C298" s="8"/>
      <c r="D298" s="78"/>
      <c r="F298" s="184"/>
      <c r="G298" s="18"/>
      <c r="I298" s="178"/>
      <c r="J298" s="188"/>
      <c r="Q298" s="96">
        <f t="shared" si="28"/>
        <v>31</v>
      </c>
    </row>
    <row r="299" spans="1:17" ht="15" x14ac:dyDescent="0.25">
      <c r="A299" s="208"/>
      <c r="B299" s="34"/>
      <c r="C299" s="8"/>
      <c r="D299" s="78"/>
      <c r="F299" s="184"/>
      <c r="G299" s="18"/>
      <c r="I299" s="178"/>
      <c r="J299" s="188"/>
      <c r="Q299" s="96">
        <f t="shared" si="28"/>
        <v>31</v>
      </c>
    </row>
    <row r="300" spans="1:17" ht="15" x14ac:dyDescent="0.25">
      <c r="A300" s="208"/>
      <c r="B300" s="34"/>
      <c r="C300" s="8"/>
      <c r="D300" s="78"/>
      <c r="F300" s="184"/>
      <c r="G300" s="18"/>
      <c r="I300" s="178"/>
      <c r="J300" s="188"/>
      <c r="Q300" s="96">
        <f t="shared" si="28"/>
        <v>31</v>
      </c>
    </row>
    <row r="301" spans="1:17" ht="15" x14ac:dyDescent="0.25">
      <c r="A301" s="208"/>
      <c r="B301" s="34"/>
      <c r="C301" s="8"/>
      <c r="D301" s="78"/>
      <c r="F301" s="184"/>
      <c r="G301" s="18"/>
      <c r="I301" s="178"/>
      <c r="J301" s="188"/>
      <c r="Q301" s="96">
        <f t="shared" si="28"/>
        <v>31</v>
      </c>
    </row>
    <row r="302" spans="1:17" ht="15" x14ac:dyDescent="0.25">
      <c r="A302" s="208"/>
      <c r="B302" s="34"/>
      <c r="C302" s="8"/>
      <c r="D302" s="78"/>
      <c r="F302" s="184"/>
      <c r="G302" s="18"/>
      <c r="I302" s="178"/>
      <c r="J302" s="188"/>
      <c r="Q302" s="96">
        <f t="shared" si="28"/>
        <v>31</v>
      </c>
    </row>
    <row r="303" spans="1:17" ht="15" x14ac:dyDescent="0.25">
      <c r="A303" s="208"/>
      <c r="B303" s="34"/>
      <c r="C303" s="8"/>
      <c r="D303" s="78"/>
      <c r="F303" s="184"/>
      <c r="G303" s="18"/>
      <c r="I303" s="178"/>
      <c r="J303" s="188"/>
      <c r="Q303" s="96">
        <f t="shared" si="28"/>
        <v>31</v>
      </c>
    </row>
    <row r="304" spans="1:17" ht="15" x14ac:dyDescent="0.25">
      <c r="A304" s="208"/>
      <c r="B304" s="34"/>
      <c r="C304" s="8"/>
      <c r="D304" s="78"/>
      <c r="F304" s="184"/>
      <c r="G304" s="18"/>
      <c r="I304" s="178"/>
      <c r="J304" s="188"/>
      <c r="Q304" s="96">
        <f t="shared" si="28"/>
        <v>31</v>
      </c>
    </row>
    <row r="305" spans="1:17" ht="15" x14ac:dyDescent="0.25">
      <c r="A305" s="208"/>
      <c r="B305" s="34"/>
      <c r="C305" s="8"/>
      <c r="D305" s="78"/>
      <c r="F305" s="184"/>
      <c r="G305" s="18"/>
      <c r="I305" s="178"/>
      <c r="J305" s="188"/>
      <c r="Q305" s="96">
        <f t="shared" si="28"/>
        <v>31</v>
      </c>
    </row>
    <row r="306" spans="1:17" ht="15" x14ac:dyDescent="0.25">
      <c r="A306" s="208"/>
      <c r="B306" s="34"/>
      <c r="C306" s="8"/>
      <c r="D306" s="78"/>
      <c r="F306" s="184"/>
      <c r="G306" s="18"/>
      <c r="I306" s="178"/>
      <c r="J306" s="188"/>
      <c r="Q306" s="96">
        <f t="shared" si="28"/>
        <v>31</v>
      </c>
    </row>
    <row r="307" spans="1:17" ht="15" x14ac:dyDescent="0.25">
      <c r="A307" s="208"/>
      <c r="B307" s="34"/>
      <c r="C307" s="8"/>
      <c r="D307" s="78"/>
      <c r="F307" s="184"/>
      <c r="G307" s="18"/>
      <c r="I307" s="178"/>
      <c r="J307" s="188"/>
      <c r="Q307" s="96">
        <f t="shared" si="28"/>
        <v>31</v>
      </c>
    </row>
    <row r="308" spans="1:17" ht="15" x14ac:dyDescent="0.25">
      <c r="A308" s="208"/>
      <c r="B308" s="34"/>
      <c r="C308" s="8"/>
      <c r="D308" s="78"/>
      <c r="F308" s="184"/>
      <c r="G308" s="18"/>
      <c r="I308" s="178"/>
      <c r="J308" s="188"/>
      <c r="Q308" s="96">
        <f t="shared" si="28"/>
        <v>31</v>
      </c>
    </row>
    <row r="309" spans="1:17" ht="15" x14ac:dyDescent="0.25">
      <c r="A309" s="208"/>
      <c r="B309" s="34"/>
      <c r="C309" s="8"/>
      <c r="D309" s="78"/>
      <c r="F309" s="184"/>
      <c r="G309" s="18"/>
      <c r="I309" s="178"/>
      <c r="J309" s="188"/>
      <c r="Q309" s="96">
        <f t="shared" si="28"/>
        <v>31</v>
      </c>
    </row>
    <row r="310" spans="1:17" ht="15" x14ac:dyDescent="0.25">
      <c r="A310" s="208"/>
      <c r="B310" s="34"/>
      <c r="C310" s="8"/>
      <c r="D310" s="78"/>
      <c r="F310" s="184"/>
      <c r="G310" s="18"/>
      <c r="I310" s="178"/>
      <c r="J310" s="188"/>
      <c r="Q310" s="96">
        <f t="shared" si="28"/>
        <v>31</v>
      </c>
    </row>
    <row r="311" spans="1:17" ht="15" x14ac:dyDescent="0.25">
      <c r="A311" s="208"/>
      <c r="B311" s="34"/>
      <c r="C311" s="8"/>
      <c r="D311" s="78"/>
      <c r="F311" s="184"/>
      <c r="G311" s="18"/>
      <c r="I311" s="178"/>
      <c r="J311" s="188"/>
      <c r="Q311" s="96">
        <f t="shared" si="28"/>
        <v>31</v>
      </c>
    </row>
    <row r="312" spans="1:17" ht="15" x14ac:dyDescent="0.25">
      <c r="A312" s="208"/>
      <c r="B312" s="34"/>
      <c r="C312" s="8"/>
      <c r="D312" s="78"/>
      <c r="F312" s="184"/>
      <c r="G312" s="18"/>
      <c r="I312" s="178"/>
      <c r="J312" s="188"/>
      <c r="Q312" s="96">
        <f t="shared" si="28"/>
        <v>31</v>
      </c>
    </row>
    <row r="313" spans="1:17" ht="15" x14ac:dyDescent="0.25">
      <c r="A313" s="208"/>
      <c r="B313" s="34"/>
      <c r="C313" s="8"/>
      <c r="D313" s="78"/>
      <c r="F313" s="184"/>
      <c r="G313" s="18"/>
      <c r="I313" s="178"/>
      <c r="J313" s="188"/>
      <c r="Q313" s="96">
        <f t="shared" si="28"/>
        <v>31</v>
      </c>
    </row>
    <row r="314" spans="1:17" ht="15" x14ac:dyDescent="0.25">
      <c r="A314" s="208"/>
      <c r="B314" s="34"/>
      <c r="C314" s="8"/>
      <c r="D314" s="78"/>
      <c r="F314" s="184"/>
      <c r="G314" s="18"/>
      <c r="I314" s="178"/>
      <c r="J314" s="188"/>
      <c r="Q314" s="96">
        <f t="shared" si="28"/>
        <v>31</v>
      </c>
    </row>
    <row r="315" spans="1:17" ht="15" x14ac:dyDescent="0.25">
      <c r="A315" s="208"/>
      <c r="B315" s="34"/>
      <c r="C315" s="8"/>
      <c r="D315" s="78"/>
      <c r="F315" s="184"/>
      <c r="G315" s="18"/>
      <c r="I315" s="178"/>
      <c r="J315" s="188"/>
      <c r="Q315" s="96">
        <f t="shared" si="28"/>
        <v>31</v>
      </c>
    </row>
    <row r="316" spans="1:17" ht="15" x14ac:dyDescent="0.25">
      <c r="A316" s="208"/>
      <c r="B316" s="34"/>
      <c r="C316" s="8"/>
      <c r="D316" s="78"/>
      <c r="F316" s="184"/>
      <c r="G316" s="18"/>
      <c r="I316" s="178"/>
      <c r="J316" s="188"/>
      <c r="Q316" s="96">
        <f t="shared" si="28"/>
        <v>31</v>
      </c>
    </row>
    <row r="317" spans="1:17" ht="15" x14ac:dyDescent="0.25">
      <c r="A317" s="208"/>
      <c r="B317" s="34"/>
      <c r="C317" s="8"/>
      <c r="D317" s="78"/>
      <c r="F317" s="184"/>
      <c r="G317" s="18"/>
      <c r="I317" s="178"/>
      <c r="J317" s="188"/>
      <c r="Q317" s="96">
        <f t="shared" si="28"/>
        <v>31</v>
      </c>
    </row>
    <row r="318" spans="1:17" ht="15" x14ac:dyDescent="0.25">
      <c r="A318" s="208"/>
      <c r="B318" s="34"/>
      <c r="C318" s="8"/>
      <c r="D318" s="78"/>
      <c r="F318" s="184"/>
      <c r="G318" s="18"/>
      <c r="I318" s="178"/>
      <c r="J318" s="188"/>
      <c r="Q318" s="96">
        <f t="shared" si="28"/>
        <v>31</v>
      </c>
    </row>
    <row r="319" spans="1:17" ht="15" x14ac:dyDescent="0.25">
      <c r="A319" s="208"/>
      <c r="B319" s="34"/>
      <c r="C319" s="8"/>
      <c r="D319" s="78"/>
      <c r="F319" s="184"/>
      <c r="G319" s="18"/>
      <c r="I319" s="178"/>
      <c r="J319" s="188"/>
      <c r="Q319" s="96">
        <f t="shared" si="28"/>
        <v>31</v>
      </c>
    </row>
    <row r="320" spans="1:17" ht="15" x14ac:dyDescent="0.25">
      <c r="A320" s="208"/>
      <c r="B320" s="34"/>
      <c r="C320" s="8"/>
      <c r="D320" s="78"/>
      <c r="F320" s="184"/>
      <c r="G320" s="18"/>
      <c r="I320" s="178"/>
      <c r="J320" s="188"/>
      <c r="Q320" s="96">
        <f t="shared" si="28"/>
        <v>31</v>
      </c>
    </row>
    <row r="321" spans="1:17" ht="15" x14ac:dyDescent="0.25">
      <c r="A321" s="208"/>
      <c r="B321" s="34"/>
      <c r="C321" s="8"/>
      <c r="D321" s="78"/>
      <c r="F321" s="184"/>
      <c r="G321" s="18"/>
      <c r="I321" s="178"/>
      <c r="J321" s="188"/>
      <c r="Q321" s="96">
        <f t="shared" si="28"/>
        <v>31</v>
      </c>
    </row>
    <row r="322" spans="1:17" ht="15" x14ac:dyDescent="0.25">
      <c r="A322" s="208"/>
      <c r="B322" s="34"/>
      <c r="C322" s="8"/>
      <c r="D322" s="78"/>
      <c r="F322" s="184"/>
      <c r="G322" s="18"/>
      <c r="I322" s="178"/>
      <c r="J322" s="188"/>
      <c r="Q322" s="96">
        <f t="shared" si="28"/>
        <v>31</v>
      </c>
    </row>
    <row r="323" spans="1:17" ht="15" x14ac:dyDescent="0.25">
      <c r="A323" s="208"/>
      <c r="B323" s="34"/>
      <c r="C323" s="8"/>
      <c r="D323" s="78"/>
      <c r="F323" s="184"/>
      <c r="G323" s="18"/>
      <c r="I323" s="178"/>
      <c r="J323" s="188"/>
      <c r="Q323" s="96">
        <f t="shared" si="28"/>
        <v>31</v>
      </c>
    </row>
    <row r="324" spans="1:17" ht="15" x14ac:dyDescent="0.25">
      <c r="A324" s="208"/>
      <c r="B324" s="34"/>
      <c r="C324" s="8"/>
      <c r="D324" s="78"/>
      <c r="F324" s="184"/>
      <c r="G324" s="18"/>
      <c r="I324" s="178"/>
      <c r="J324" s="188"/>
      <c r="Q324" s="96">
        <f t="shared" si="28"/>
        <v>31</v>
      </c>
    </row>
    <row r="325" spans="1:17" ht="15" x14ac:dyDescent="0.25">
      <c r="A325" s="208"/>
      <c r="B325" s="34"/>
      <c r="C325" s="8"/>
      <c r="D325" s="78"/>
      <c r="F325" s="184"/>
      <c r="G325" s="18"/>
      <c r="I325" s="178"/>
      <c r="J325" s="188"/>
      <c r="Q325" s="96">
        <f t="shared" si="28"/>
        <v>31</v>
      </c>
    </row>
    <row r="326" spans="1:17" ht="15" x14ac:dyDescent="0.25">
      <c r="A326" s="208"/>
      <c r="B326" s="34"/>
      <c r="C326" s="8"/>
      <c r="D326" s="78"/>
      <c r="F326" s="184"/>
      <c r="G326" s="18"/>
      <c r="I326" s="178"/>
      <c r="J326" s="188"/>
      <c r="Q326" s="96">
        <f t="shared" si="28"/>
        <v>31</v>
      </c>
    </row>
    <row r="327" spans="1:17" ht="15" x14ac:dyDescent="0.25">
      <c r="A327" s="208"/>
      <c r="B327" s="34"/>
      <c r="C327" s="8"/>
      <c r="D327" s="78"/>
      <c r="F327" s="184"/>
      <c r="G327" s="18"/>
      <c r="I327" s="178"/>
      <c r="J327" s="188"/>
      <c r="Q327" s="96">
        <f t="shared" si="28"/>
        <v>31</v>
      </c>
    </row>
    <row r="328" spans="1:17" ht="15" x14ac:dyDescent="0.25">
      <c r="A328" s="208"/>
      <c r="B328" s="34"/>
      <c r="C328" s="8"/>
      <c r="D328" s="78"/>
      <c r="F328" s="184"/>
      <c r="G328" s="18"/>
      <c r="I328" s="178"/>
      <c r="J328" s="188"/>
      <c r="Q328" s="96">
        <f t="shared" si="28"/>
        <v>31</v>
      </c>
    </row>
    <row r="329" spans="1:17" ht="15" x14ac:dyDescent="0.25">
      <c r="A329" s="208"/>
      <c r="B329" s="34"/>
      <c r="C329" s="8"/>
      <c r="D329" s="78"/>
      <c r="F329" s="184"/>
      <c r="G329" s="18"/>
      <c r="I329" s="178"/>
      <c r="J329" s="188"/>
      <c r="Q329" s="96">
        <f t="shared" si="28"/>
        <v>31</v>
      </c>
    </row>
    <row r="330" spans="1:17" ht="15" x14ac:dyDescent="0.25">
      <c r="A330" s="208"/>
      <c r="B330" s="34"/>
      <c r="C330" s="8"/>
      <c r="D330" s="78"/>
      <c r="F330" s="184"/>
      <c r="G330" s="18"/>
      <c r="I330" s="178"/>
      <c r="J330" s="188"/>
      <c r="Q330" s="96">
        <f t="shared" ref="Q330:Q393" si="29">EOMONTH(D330,0)</f>
        <v>31</v>
      </c>
    </row>
    <row r="331" spans="1:17" ht="15" x14ac:dyDescent="0.25">
      <c r="A331" s="208"/>
      <c r="B331" s="34"/>
      <c r="C331" s="8"/>
      <c r="D331" s="78"/>
      <c r="F331" s="184"/>
      <c r="G331" s="18"/>
      <c r="I331" s="178"/>
      <c r="J331" s="188"/>
      <c r="Q331" s="96">
        <f t="shared" si="29"/>
        <v>31</v>
      </c>
    </row>
    <row r="332" spans="1:17" ht="15" x14ac:dyDescent="0.25">
      <c r="A332" s="208"/>
      <c r="B332" s="34"/>
      <c r="C332" s="8"/>
      <c r="D332" s="78"/>
      <c r="F332" s="184"/>
      <c r="G332" s="18"/>
      <c r="I332" s="178"/>
      <c r="J332" s="188"/>
      <c r="Q332" s="96">
        <f t="shared" si="29"/>
        <v>31</v>
      </c>
    </row>
    <row r="333" spans="1:17" ht="15" x14ac:dyDescent="0.25">
      <c r="A333" s="208"/>
      <c r="B333" s="34"/>
      <c r="C333" s="8"/>
      <c r="D333" s="78"/>
      <c r="F333" s="184"/>
      <c r="G333" s="18"/>
      <c r="I333" s="178"/>
      <c r="J333" s="188"/>
      <c r="Q333" s="96">
        <f t="shared" si="29"/>
        <v>31</v>
      </c>
    </row>
    <row r="334" spans="1:17" ht="15" x14ac:dyDescent="0.25">
      <c r="A334" s="208"/>
      <c r="B334" s="34"/>
      <c r="C334" s="8"/>
      <c r="D334" s="78"/>
      <c r="F334" s="184"/>
      <c r="G334" s="18"/>
      <c r="I334" s="178"/>
      <c r="J334" s="188"/>
      <c r="Q334" s="96">
        <f t="shared" si="29"/>
        <v>31</v>
      </c>
    </row>
    <row r="335" spans="1:17" ht="15" x14ac:dyDescent="0.25">
      <c r="A335" s="208"/>
      <c r="B335" s="34"/>
      <c r="C335" s="8"/>
      <c r="D335" s="78"/>
      <c r="F335" s="184"/>
      <c r="G335" s="18"/>
      <c r="I335" s="178"/>
      <c r="J335" s="188"/>
      <c r="Q335" s="96">
        <f t="shared" si="29"/>
        <v>31</v>
      </c>
    </row>
    <row r="336" spans="1:17" ht="15" x14ac:dyDescent="0.25">
      <c r="A336" s="208"/>
      <c r="B336" s="34"/>
      <c r="C336" s="8"/>
      <c r="D336" s="78"/>
      <c r="F336" s="184"/>
      <c r="G336" s="18"/>
      <c r="I336" s="178"/>
      <c r="J336" s="188"/>
      <c r="Q336" s="96">
        <f t="shared" si="29"/>
        <v>31</v>
      </c>
    </row>
    <row r="337" spans="1:17" ht="15" x14ac:dyDescent="0.25">
      <c r="A337" s="208"/>
      <c r="B337" s="34"/>
      <c r="C337" s="8"/>
      <c r="D337" s="78"/>
      <c r="F337" s="184"/>
      <c r="G337" s="18"/>
      <c r="I337" s="178"/>
      <c r="J337" s="188"/>
      <c r="Q337" s="96">
        <f t="shared" si="29"/>
        <v>31</v>
      </c>
    </row>
    <row r="338" spans="1:17" ht="15" x14ac:dyDescent="0.25">
      <c r="A338" s="208"/>
      <c r="B338" s="34"/>
      <c r="C338" s="8"/>
      <c r="D338" s="78"/>
      <c r="F338" s="184"/>
      <c r="G338" s="18"/>
      <c r="I338" s="178"/>
      <c r="J338" s="188"/>
      <c r="Q338" s="96">
        <f t="shared" si="29"/>
        <v>31</v>
      </c>
    </row>
    <row r="339" spans="1:17" ht="15" x14ac:dyDescent="0.25">
      <c r="A339" s="208"/>
      <c r="B339" s="34"/>
      <c r="C339" s="8"/>
      <c r="D339" s="78"/>
      <c r="F339" s="184"/>
      <c r="G339" s="18"/>
      <c r="I339" s="178"/>
      <c r="J339" s="188"/>
      <c r="Q339" s="96">
        <f t="shared" si="29"/>
        <v>31</v>
      </c>
    </row>
    <row r="340" spans="1:17" ht="15" x14ac:dyDescent="0.25">
      <c r="A340" s="208"/>
      <c r="B340" s="34"/>
      <c r="C340" s="8"/>
      <c r="D340" s="78"/>
      <c r="F340" s="184"/>
      <c r="G340" s="18"/>
      <c r="I340" s="178"/>
      <c r="J340" s="188"/>
      <c r="Q340" s="96">
        <f t="shared" si="29"/>
        <v>31</v>
      </c>
    </row>
    <row r="341" spans="1:17" ht="15" x14ac:dyDescent="0.25">
      <c r="A341" s="208"/>
      <c r="B341" s="34"/>
      <c r="C341" s="8"/>
      <c r="D341" s="78"/>
      <c r="F341" s="184"/>
      <c r="G341" s="18"/>
      <c r="I341" s="178"/>
      <c r="J341" s="188"/>
      <c r="Q341" s="96">
        <f t="shared" si="29"/>
        <v>31</v>
      </c>
    </row>
    <row r="342" spans="1:17" ht="15" x14ac:dyDescent="0.25">
      <c r="A342" s="208"/>
      <c r="B342" s="34"/>
      <c r="C342" s="8"/>
      <c r="D342" s="78"/>
      <c r="F342" s="184"/>
      <c r="G342" s="18"/>
      <c r="I342" s="178"/>
      <c r="J342" s="188"/>
      <c r="Q342" s="96">
        <f t="shared" si="29"/>
        <v>31</v>
      </c>
    </row>
    <row r="343" spans="1:17" ht="15" x14ac:dyDescent="0.25">
      <c r="A343" s="208"/>
      <c r="B343" s="34"/>
      <c r="C343" s="8"/>
      <c r="D343" s="78"/>
      <c r="F343" s="184"/>
      <c r="G343" s="18"/>
      <c r="I343" s="178"/>
      <c r="J343" s="188"/>
      <c r="Q343" s="96">
        <f t="shared" si="29"/>
        <v>31</v>
      </c>
    </row>
    <row r="344" spans="1:17" ht="15" x14ac:dyDescent="0.25">
      <c r="A344" s="208"/>
      <c r="B344" s="34"/>
      <c r="C344" s="8"/>
      <c r="D344" s="78"/>
      <c r="F344" s="184"/>
      <c r="G344" s="18"/>
      <c r="I344" s="178"/>
      <c r="J344" s="188"/>
      <c r="Q344" s="96">
        <f t="shared" si="29"/>
        <v>31</v>
      </c>
    </row>
    <row r="345" spans="1:17" ht="15" x14ac:dyDescent="0.25">
      <c r="A345" s="208"/>
      <c r="B345" s="34"/>
      <c r="C345" s="8"/>
      <c r="D345" s="78"/>
      <c r="F345" s="184"/>
      <c r="G345" s="18"/>
      <c r="I345" s="178"/>
      <c r="J345" s="188"/>
      <c r="Q345" s="96">
        <f t="shared" si="29"/>
        <v>31</v>
      </c>
    </row>
    <row r="346" spans="1:17" ht="15" x14ac:dyDescent="0.25">
      <c r="A346" s="208"/>
      <c r="B346" s="34"/>
      <c r="C346" s="8"/>
      <c r="D346" s="78"/>
      <c r="F346" s="184"/>
      <c r="G346" s="18"/>
      <c r="I346" s="178"/>
      <c r="J346" s="188"/>
      <c r="Q346" s="96">
        <f t="shared" si="29"/>
        <v>31</v>
      </c>
    </row>
    <row r="347" spans="1:17" ht="15" x14ac:dyDescent="0.25">
      <c r="A347" s="208"/>
      <c r="B347" s="34"/>
      <c r="C347" s="8"/>
      <c r="D347" s="78"/>
      <c r="F347" s="184"/>
      <c r="G347" s="18"/>
      <c r="I347" s="178"/>
      <c r="J347" s="188"/>
      <c r="Q347" s="96">
        <f t="shared" si="29"/>
        <v>31</v>
      </c>
    </row>
    <row r="348" spans="1:17" ht="15" x14ac:dyDescent="0.25">
      <c r="A348" s="208"/>
      <c r="B348" s="34"/>
      <c r="C348" s="8"/>
      <c r="D348" s="78"/>
      <c r="F348" s="184"/>
      <c r="G348" s="18"/>
      <c r="I348" s="178"/>
      <c r="J348" s="188"/>
      <c r="Q348" s="96">
        <f t="shared" si="29"/>
        <v>31</v>
      </c>
    </row>
    <row r="349" spans="1:17" ht="15" x14ac:dyDescent="0.25">
      <c r="A349" s="208"/>
      <c r="B349" s="34"/>
      <c r="C349" s="8"/>
      <c r="D349" s="78"/>
      <c r="F349" s="184"/>
      <c r="G349" s="18"/>
      <c r="I349" s="178"/>
      <c r="J349" s="188"/>
      <c r="Q349" s="96">
        <f t="shared" si="29"/>
        <v>31</v>
      </c>
    </row>
    <row r="350" spans="1:17" ht="15" x14ac:dyDescent="0.25">
      <c r="A350" s="208"/>
      <c r="B350" s="34"/>
      <c r="C350" s="8"/>
      <c r="D350" s="78"/>
      <c r="F350" s="184"/>
      <c r="G350" s="18"/>
      <c r="I350" s="178"/>
      <c r="J350" s="188"/>
      <c r="Q350" s="96">
        <f t="shared" si="29"/>
        <v>31</v>
      </c>
    </row>
    <row r="351" spans="1:17" ht="15" x14ac:dyDescent="0.25">
      <c r="A351" s="208"/>
      <c r="B351" s="34"/>
      <c r="C351" s="8"/>
      <c r="D351" s="78"/>
      <c r="F351" s="184"/>
      <c r="G351" s="18"/>
      <c r="I351" s="178"/>
      <c r="J351" s="188"/>
      <c r="Q351" s="96">
        <f t="shared" si="29"/>
        <v>31</v>
      </c>
    </row>
    <row r="352" spans="1:17" ht="15" x14ac:dyDescent="0.25">
      <c r="A352" s="208"/>
      <c r="B352" s="34"/>
      <c r="C352" s="8"/>
      <c r="D352" s="78"/>
      <c r="F352" s="184"/>
      <c r="G352" s="18"/>
      <c r="I352" s="178"/>
      <c r="J352" s="188"/>
      <c r="Q352" s="96">
        <f t="shared" si="29"/>
        <v>31</v>
      </c>
    </row>
    <row r="353" spans="1:17" ht="15" x14ac:dyDescent="0.25">
      <c r="A353" s="208"/>
      <c r="B353" s="34"/>
      <c r="C353" s="8"/>
      <c r="D353" s="78"/>
      <c r="F353" s="184"/>
      <c r="G353" s="18"/>
      <c r="I353" s="178"/>
      <c r="J353" s="188"/>
      <c r="Q353" s="96">
        <f t="shared" si="29"/>
        <v>31</v>
      </c>
    </row>
    <row r="354" spans="1:17" ht="15" x14ac:dyDescent="0.25">
      <c r="A354" s="208"/>
      <c r="B354" s="34"/>
      <c r="C354" s="8"/>
      <c r="D354" s="78"/>
      <c r="F354" s="184"/>
      <c r="G354" s="18"/>
      <c r="I354" s="178"/>
      <c r="J354" s="188"/>
      <c r="Q354" s="96">
        <f t="shared" si="29"/>
        <v>31</v>
      </c>
    </row>
    <row r="355" spans="1:17" ht="15" x14ac:dyDescent="0.25">
      <c r="A355" s="208"/>
      <c r="B355" s="34"/>
      <c r="C355" s="8"/>
      <c r="D355" s="78"/>
      <c r="F355" s="184"/>
      <c r="G355" s="18"/>
      <c r="I355" s="178"/>
      <c r="J355" s="188"/>
      <c r="Q355" s="96">
        <f t="shared" si="29"/>
        <v>31</v>
      </c>
    </row>
    <row r="356" spans="1:17" ht="15" x14ac:dyDescent="0.25">
      <c r="A356" s="208"/>
      <c r="B356" s="34"/>
      <c r="C356" s="8"/>
      <c r="D356" s="78"/>
      <c r="F356" s="184"/>
      <c r="G356" s="18"/>
      <c r="I356" s="178"/>
      <c r="J356" s="188"/>
      <c r="Q356" s="96">
        <f t="shared" si="29"/>
        <v>31</v>
      </c>
    </row>
    <row r="357" spans="1:17" ht="15" x14ac:dyDescent="0.25">
      <c r="A357" s="208"/>
      <c r="B357" s="34"/>
      <c r="C357" s="8"/>
      <c r="D357" s="78"/>
      <c r="F357" s="184"/>
      <c r="G357" s="18"/>
      <c r="I357" s="178"/>
      <c r="J357" s="188"/>
      <c r="Q357" s="96">
        <f t="shared" si="29"/>
        <v>31</v>
      </c>
    </row>
    <row r="358" spans="1:17" ht="15" x14ac:dyDescent="0.25">
      <c r="A358" s="208"/>
      <c r="B358" s="34"/>
      <c r="C358" s="8"/>
      <c r="D358" s="78"/>
      <c r="F358" s="184"/>
      <c r="G358" s="18"/>
      <c r="I358" s="178"/>
      <c r="J358" s="188"/>
      <c r="Q358" s="96">
        <f t="shared" si="29"/>
        <v>31</v>
      </c>
    </row>
    <row r="359" spans="1:17" ht="15" x14ac:dyDescent="0.25">
      <c r="A359" s="208"/>
      <c r="B359" s="34"/>
      <c r="C359" s="8"/>
      <c r="D359" s="78"/>
      <c r="F359" s="184"/>
      <c r="G359" s="18"/>
      <c r="I359" s="178"/>
      <c r="J359" s="188"/>
      <c r="Q359" s="96">
        <f t="shared" si="29"/>
        <v>31</v>
      </c>
    </row>
    <row r="360" spans="1:17" ht="15" x14ac:dyDescent="0.25">
      <c r="A360" s="208"/>
      <c r="B360" s="34"/>
      <c r="C360" s="8"/>
      <c r="D360" s="78"/>
      <c r="F360" s="184"/>
      <c r="G360" s="18"/>
      <c r="I360" s="178"/>
      <c r="J360" s="188"/>
      <c r="Q360" s="96">
        <f t="shared" si="29"/>
        <v>31</v>
      </c>
    </row>
    <row r="361" spans="1:17" ht="15" x14ac:dyDescent="0.25">
      <c r="A361" s="208"/>
      <c r="B361" s="34"/>
      <c r="C361" s="8"/>
      <c r="D361" s="78"/>
      <c r="F361" s="184"/>
      <c r="G361" s="18"/>
      <c r="I361" s="178"/>
      <c r="J361" s="188"/>
      <c r="Q361" s="96">
        <f t="shared" si="29"/>
        <v>31</v>
      </c>
    </row>
    <row r="362" spans="1:17" ht="15" x14ac:dyDescent="0.25">
      <c r="A362" s="208"/>
      <c r="B362" s="34"/>
      <c r="C362" s="8"/>
      <c r="D362" s="78"/>
      <c r="F362" s="184"/>
      <c r="G362" s="18"/>
      <c r="I362" s="178"/>
      <c r="J362" s="188"/>
      <c r="Q362" s="96">
        <f t="shared" si="29"/>
        <v>31</v>
      </c>
    </row>
    <row r="363" spans="1:17" ht="15" x14ac:dyDescent="0.25">
      <c r="A363" s="208"/>
      <c r="B363" s="34"/>
      <c r="C363" s="8"/>
      <c r="D363" s="78"/>
      <c r="F363" s="184"/>
      <c r="G363" s="18"/>
      <c r="I363" s="178"/>
      <c r="J363" s="188"/>
      <c r="Q363" s="96">
        <f t="shared" si="29"/>
        <v>31</v>
      </c>
    </row>
    <row r="364" spans="1:17" ht="15" x14ac:dyDescent="0.25">
      <c r="A364" s="208"/>
      <c r="B364" s="34"/>
      <c r="C364" s="8"/>
      <c r="D364" s="78"/>
      <c r="F364" s="184"/>
      <c r="G364" s="18"/>
      <c r="I364" s="178"/>
      <c r="J364" s="188"/>
      <c r="Q364" s="96">
        <f t="shared" si="29"/>
        <v>31</v>
      </c>
    </row>
    <row r="365" spans="1:17" ht="15" x14ac:dyDescent="0.25">
      <c r="A365" s="208"/>
      <c r="B365" s="34"/>
      <c r="C365" s="8"/>
      <c r="D365" s="78"/>
      <c r="F365" s="184"/>
      <c r="G365" s="18"/>
      <c r="I365" s="178"/>
      <c r="J365" s="188"/>
      <c r="Q365" s="96">
        <f t="shared" si="29"/>
        <v>31</v>
      </c>
    </row>
    <row r="366" spans="1:17" ht="15" x14ac:dyDescent="0.25">
      <c r="A366" s="208"/>
      <c r="B366" s="34"/>
      <c r="C366" s="8"/>
      <c r="D366" s="78"/>
      <c r="F366" s="184"/>
      <c r="G366" s="18"/>
      <c r="I366" s="178"/>
      <c r="J366" s="188"/>
      <c r="Q366" s="96">
        <f t="shared" si="29"/>
        <v>31</v>
      </c>
    </row>
    <row r="367" spans="1:17" ht="15" x14ac:dyDescent="0.25">
      <c r="A367" s="208"/>
      <c r="B367" s="34"/>
      <c r="C367" s="8"/>
      <c r="D367" s="78"/>
      <c r="F367" s="184"/>
      <c r="G367" s="18"/>
      <c r="I367" s="178"/>
      <c r="J367" s="188"/>
      <c r="Q367" s="96">
        <f t="shared" si="29"/>
        <v>31</v>
      </c>
    </row>
    <row r="368" spans="1:17" ht="15" x14ac:dyDescent="0.25">
      <c r="A368" s="208"/>
      <c r="B368" s="34"/>
      <c r="C368" s="8"/>
      <c r="D368" s="78"/>
      <c r="F368" s="184"/>
      <c r="G368" s="18"/>
      <c r="I368" s="178"/>
      <c r="J368" s="188"/>
      <c r="Q368" s="96">
        <f t="shared" si="29"/>
        <v>31</v>
      </c>
    </row>
    <row r="369" spans="1:17" ht="15" x14ac:dyDescent="0.25">
      <c r="A369" s="208"/>
      <c r="B369" s="34"/>
      <c r="C369" s="8"/>
      <c r="D369" s="78"/>
      <c r="F369" s="184"/>
      <c r="G369" s="18"/>
      <c r="I369" s="178"/>
      <c r="J369" s="188"/>
      <c r="Q369" s="96">
        <f t="shared" si="29"/>
        <v>31</v>
      </c>
    </row>
    <row r="370" spans="1:17" ht="15" x14ac:dyDescent="0.25">
      <c r="A370" s="208"/>
      <c r="B370" s="34"/>
      <c r="C370" s="8"/>
      <c r="D370" s="78"/>
      <c r="F370" s="184"/>
      <c r="G370" s="18"/>
      <c r="I370" s="178"/>
      <c r="J370" s="188"/>
      <c r="Q370" s="96">
        <f t="shared" si="29"/>
        <v>31</v>
      </c>
    </row>
    <row r="371" spans="1:17" ht="15" x14ac:dyDescent="0.25">
      <c r="A371" s="208"/>
      <c r="B371" s="34"/>
      <c r="C371" s="8"/>
      <c r="D371" s="78"/>
      <c r="F371" s="184"/>
      <c r="G371" s="18"/>
      <c r="I371" s="178"/>
      <c r="J371" s="188"/>
      <c r="Q371" s="96">
        <f t="shared" si="29"/>
        <v>31</v>
      </c>
    </row>
    <row r="372" spans="1:17" ht="15" x14ac:dyDescent="0.25">
      <c r="A372" s="208"/>
      <c r="B372" s="34"/>
      <c r="C372" s="8"/>
      <c r="D372" s="78"/>
      <c r="F372" s="184"/>
      <c r="G372" s="18"/>
      <c r="I372" s="178"/>
      <c r="J372" s="188"/>
      <c r="Q372" s="96">
        <f t="shared" si="29"/>
        <v>31</v>
      </c>
    </row>
    <row r="373" spans="1:17" ht="15" x14ac:dyDescent="0.25">
      <c r="A373" s="208"/>
      <c r="B373" s="34"/>
      <c r="C373" s="8"/>
      <c r="D373" s="78"/>
      <c r="F373" s="184"/>
      <c r="G373" s="18"/>
      <c r="I373" s="178"/>
      <c r="J373" s="188"/>
      <c r="Q373" s="96">
        <f t="shared" si="29"/>
        <v>31</v>
      </c>
    </row>
    <row r="374" spans="1:17" ht="15" x14ac:dyDescent="0.25">
      <c r="A374" s="208"/>
      <c r="B374" s="34"/>
      <c r="C374" s="8"/>
      <c r="D374" s="78"/>
      <c r="F374" s="184"/>
      <c r="G374" s="18"/>
      <c r="I374" s="178"/>
      <c r="J374" s="188"/>
      <c r="Q374" s="96">
        <f t="shared" si="29"/>
        <v>31</v>
      </c>
    </row>
    <row r="375" spans="1:17" ht="15" x14ac:dyDescent="0.25">
      <c r="A375" s="208"/>
      <c r="B375" s="34"/>
      <c r="C375" s="8"/>
      <c r="D375" s="78"/>
      <c r="F375" s="184"/>
      <c r="G375" s="18"/>
      <c r="I375" s="178"/>
      <c r="J375" s="188"/>
      <c r="Q375" s="96">
        <f t="shared" si="29"/>
        <v>31</v>
      </c>
    </row>
    <row r="376" spans="1:17" ht="15" x14ac:dyDescent="0.25">
      <c r="A376" s="208"/>
      <c r="B376" s="34"/>
      <c r="C376" s="8"/>
      <c r="D376" s="78"/>
      <c r="F376" s="184"/>
      <c r="G376" s="18"/>
      <c r="I376" s="178"/>
      <c r="J376" s="188"/>
      <c r="Q376" s="96">
        <f t="shared" si="29"/>
        <v>31</v>
      </c>
    </row>
    <row r="377" spans="1:17" ht="15" x14ac:dyDescent="0.25">
      <c r="A377" s="208"/>
      <c r="B377" s="34"/>
      <c r="C377" s="8"/>
      <c r="D377" s="78"/>
      <c r="F377" s="184"/>
      <c r="G377" s="18"/>
      <c r="I377" s="178"/>
      <c r="J377" s="188"/>
      <c r="Q377" s="96">
        <f t="shared" si="29"/>
        <v>31</v>
      </c>
    </row>
    <row r="378" spans="1:17" ht="15" x14ac:dyDescent="0.25">
      <c r="A378" s="208"/>
      <c r="B378" s="34"/>
      <c r="C378" s="8"/>
      <c r="D378" s="78"/>
      <c r="F378" s="184"/>
      <c r="G378" s="18"/>
      <c r="I378" s="178"/>
      <c r="J378" s="188"/>
      <c r="Q378" s="96">
        <f t="shared" si="29"/>
        <v>31</v>
      </c>
    </row>
    <row r="379" spans="1:17" ht="15" x14ac:dyDescent="0.25">
      <c r="A379" s="208"/>
      <c r="B379" s="34"/>
      <c r="C379" s="8"/>
      <c r="D379" s="78"/>
      <c r="F379" s="184"/>
      <c r="G379" s="18"/>
      <c r="I379" s="178"/>
      <c r="J379" s="188"/>
      <c r="Q379" s="96">
        <f t="shared" si="29"/>
        <v>31</v>
      </c>
    </row>
    <row r="380" spans="1:17" ht="15" x14ac:dyDescent="0.25">
      <c r="A380" s="208"/>
      <c r="B380" s="34"/>
      <c r="C380" s="8"/>
      <c r="D380" s="78"/>
      <c r="F380" s="184"/>
      <c r="G380" s="18"/>
      <c r="I380" s="178"/>
      <c r="J380" s="188"/>
      <c r="Q380" s="96">
        <f t="shared" si="29"/>
        <v>31</v>
      </c>
    </row>
    <row r="381" spans="1:17" ht="15" x14ac:dyDescent="0.25">
      <c r="A381" s="208"/>
      <c r="B381" s="34"/>
      <c r="C381" s="8"/>
      <c r="D381" s="78"/>
      <c r="F381" s="184"/>
      <c r="G381" s="18"/>
      <c r="I381" s="178"/>
      <c r="J381" s="188"/>
      <c r="Q381" s="96">
        <f t="shared" si="29"/>
        <v>31</v>
      </c>
    </row>
    <row r="382" spans="1:17" ht="15" x14ac:dyDescent="0.25">
      <c r="A382" s="208"/>
      <c r="B382" s="34"/>
      <c r="C382" s="8"/>
      <c r="D382" s="78"/>
      <c r="F382" s="184"/>
      <c r="G382" s="18"/>
      <c r="I382" s="178"/>
      <c r="J382" s="188"/>
      <c r="Q382" s="96">
        <f t="shared" si="29"/>
        <v>31</v>
      </c>
    </row>
    <row r="383" spans="1:17" ht="15" x14ac:dyDescent="0.25">
      <c r="A383" s="208"/>
      <c r="B383" s="34"/>
      <c r="C383" s="8"/>
      <c r="D383" s="78"/>
      <c r="F383" s="184"/>
      <c r="G383" s="18"/>
      <c r="I383" s="178"/>
      <c r="J383" s="188"/>
      <c r="Q383" s="96">
        <f t="shared" si="29"/>
        <v>31</v>
      </c>
    </row>
    <row r="384" spans="1:17" ht="15" x14ac:dyDescent="0.25">
      <c r="A384" s="208"/>
      <c r="B384" s="34"/>
      <c r="C384" s="8"/>
      <c r="D384" s="78"/>
      <c r="F384" s="184"/>
      <c r="G384" s="18"/>
      <c r="I384" s="178"/>
      <c r="J384" s="188"/>
      <c r="Q384" s="96">
        <f t="shared" si="29"/>
        <v>31</v>
      </c>
    </row>
    <row r="385" spans="1:17" ht="15" x14ac:dyDescent="0.25">
      <c r="A385" s="208"/>
      <c r="B385" s="34"/>
      <c r="C385" s="8"/>
      <c r="D385" s="78"/>
      <c r="F385" s="184"/>
      <c r="G385" s="18"/>
      <c r="I385" s="178"/>
      <c r="J385" s="188"/>
      <c r="Q385" s="96">
        <f t="shared" si="29"/>
        <v>31</v>
      </c>
    </row>
    <row r="386" spans="1:17" ht="15" x14ac:dyDescent="0.25">
      <c r="A386" s="208"/>
      <c r="B386" s="34"/>
      <c r="C386" s="8"/>
      <c r="D386" s="78"/>
      <c r="F386" s="184"/>
      <c r="G386" s="18"/>
      <c r="I386" s="178"/>
      <c r="J386" s="188"/>
      <c r="Q386" s="96">
        <f t="shared" si="29"/>
        <v>31</v>
      </c>
    </row>
    <row r="387" spans="1:17" ht="15" x14ac:dyDescent="0.25">
      <c r="A387" s="208"/>
      <c r="B387" s="34"/>
      <c r="C387" s="8"/>
      <c r="D387" s="78"/>
      <c r="F387" s="184"/>
      <c r="G387" s="18"/>
      <c r="I387" s="178"/>
      <c r="J387" s="188"/>
      <c r="Q387" s="96">
        <f t="shared" si="29"/>
        <v>31</v>
      </c>
    </row>
    <row r="388" spans="1:17" ht="15" x14ac:dyDescent="0.25">
      <c r="A388" s="208"/>
      <c r="B388" s="34"/>
      <c r="C388" s="8"/>
      <c r="D388" s="78"/>
      <c r="F388" s="184"/>
      <c r="G388" s="18"/>
      <c r="I388" s="178"/>
      <c r="J388" s="188"/>
      <c r="Q388" s="96">
        <f t="shared" si="29"/>
        <v>31</v>
      </c>
    </row>
    <row r="389" spans="1:17" ht="15" x14ac:dyDescent="0.25">
      <c r="A389" s="208"/>
      <c r="B389" s="34"/>
      <c r="C389" s="8"/>
      <c r="D389" s="78"/>
      <c r="F389" s="184"/>
      <c r="G389" s="18"/>
      <c r="I389" s="178"/>
      <c r="J389" s="188"/>
      <c r="Q389" s="96">
        <f t="shared" si="29"/>
        <v>31</v>
      </c>
    </row>
    <row r="390" spans="1:17" ht="15" x14ac:dyDescent="0.25">
      <c r="A390" s="208"/>
      <c r="B390" s="34"/>
      <c r="C390" s="8"/>
      <c r="D390" s="78"/>
      <c r="F390" s="184"/>
      <c r="G390" s="18"/>
      <c r="I390" s="178"/>
      <c r="J390" s="188"/>
      <c r="Q390" s="96">
        <f t="shared" si="29"/>
        <v>31</v>
      </c>
    </row>
    <row r="391" spans="1:17" ht="15" x14ac:dyDescent="0.25">
      <c r="A391" s="208"/>
      <c r="B391" s="34"/>
      <c r="C391" s="8"/>
      <c r="D391" s="78"/>
      <c r="F391" s="184"/>
      <c r="G391" s="18"/>
      <c r="I391" s="178"/>
      <c r="J391" s="188"/>
      <c r="Q391" s="96">
        <f t="shared" si="29"/>
        <v>31</v>
      </c>
    </row>
    <row r="392" spans="1:17" ht="15" x14ac:dyDescent="0.25">
      <c r="A392" s="208"/>
      <c r="B392" s="34"/>
      <c r="C392" s="8"/>
      <c r="D392" s="78"/>
      <c r="F392" s="184"/>
      <c r="G392" s="18"/>
      <c r="I392" s="178"/>
      <c r="J392" s="188"/>
      <c r="Q392" s="96">
        <f t="shared" si="29"/>
        <v>31</v>
      </c>
    </row>
    <row r="393" spans="1:17" ht="15" x14ac:dyDescent="0.25">
      <c r="A393" s="208"/>
      <c r="B393" s="34"/>
      <c r="C393" s="8"/>
      <c r="D393" s="78"/>
      <c r="F393" s="184"/>
      <c r="G393" s="18"/>
      <c r="I393" s="178"/>
      <c r="J393" s="188"/>
      <c r="Q393" s="96">
        <f t="shared" si="29"/>
        <v>31</v>
      </c>
    </row>
    <row r="394" spans="1:17" ht="15" x14ac:dyDescent="0.25">
      <c r="A394" s="208"/>
      <c r="B394" s="34"/>
      <c r="C394" s="8"/>
      <c r="D394" s="78"/>
      <c r="F394" s="184"/>
      <c r="G394" s="18"/>
      <c r="I394" s="178"/>
      <c r="J394" s="188"/>
      <c r="Q394" s="96">
        <f t="shared" ref="Q394:Q457" si="30">EOMONTH(D394,0)</f>
        <v>31</v>
      </c>
    </row>
    <row r="395" spans="1:17" ht="15" x14ac:dyDescent="0.25">
      <c r="A395" s="208"/>
      <c r="B395" s="34"/>
      <c r="C395" s="8"/>
      <c r="D395" s="78"/>
      <c r="F395" s="184"/>
      <c r="G395" s="18"/>
      <c r="I395" s="178"/>
      <c r="J395" s="188"/>
      <c r="Q395" s="96">
        <f t="shared" si="30"/>
        <v>31</v>
      </c>
    </row>
    <row r="396" spans="1:17" ht="15" x14ac:dyDescent="0.25">
      <c r="A396" s="208"/>
      <c r="B396" s="34"/>
      <c r="C396" s="8"/>
      <c r="D396" s="78"/>
      <c r="F396" s="184"/>
      <c r="G396" s="18"/>
      <c r="I396" s="178"/>
      <c r="J396" s="188"/>
      <c r="Q396" s="96">
        <f t="shared" si="30"/>
        <v>31</v>
      </c>
    </row>
    <row r="397" spans="1:17" ht="15" x14ac:dyDescent="0.25">
      <c r="A397" s="208"/>
      <c r="B397" s="34"/>
      <c r="C397" s="8"/>
      <c r="D397" s="78"/>
      <c r="F397" s="184"/>
      <c r="G397" s="18"/>
      <c r="I397" s="178"/>
      <c r="J397" s="188"/>
      <c r="Q397" s="96">
        <f t="shared" si="30"/>
        <v>31</v>
      </c>
    </row>
    <row r="398" spans="1:17" ht="15" x14ac:dyDescent="0.25">
      <c r="A398" s="208"/>
      <c r="B398" s="34"/>
      <c r="C398" s="8"/>
      <c r="D398" s="78"/>
      <c r="F398" s="184"/>
      <c r="G398" s="18"/>
      <c r="I398" s="178"/>
      <c r="J398" s="188"/>
      <c r="Q398" s="96">
        <f t="shared" si="30"/>
        <v>31</v>
      </c>
    </row>
    <row r="399" spans="1:17" ht="15" x14ac:dyDescent="0.25">
      <c r="A399" s="208"/>
      <c r="B399" s="34"/>
      <c r="C399" s="8"/>
      <c r="D399" s="78"/>
      <c r="F399" s="184"/>
      <c r="G399" s="18"/>
      <c r="I399" s="178"/>
      <c r="J399" s="188"/>
      <c r="Q399" s="96">
        <f t="shared" si="30"/>
        <v>31</v>
      </c>
    </row>
    <row r="400" spans="1:17" ht="15" x14ac:dyDescent="0.25">
      <c r="A400" s="208"/>
      <c r="B400" s="34"/>
      <c r="C400" s="8"/>
      <c r="D400" s="78"/>
      <c r="F400" s="184"/>
      <c r="G400" s="18"/>
      <c r="I400" s="178"/>
      <c r="J400" s="188"/>
      <c r="Q400" s="96">
        <f t="shared" si="30"/>
        <v>31</v>
      </c>
    </row>
    <row r="401" spans="1:17" ht="15" x14ac:dyDescent="0.25">
      <c r="A401" s="208"/>
      <c r="B401" s="34"/>
      <c r="C401" s="8"/>
      <c r="D401" s="78"/>
      <c r="F401" s="184"/>
      <c r="G401" s="18"/>
      <c r="I401" s="178"/>
      <c r="J401" s="188"/>
      <c r="Q401" s="96">
        <f t="shared" si="30"/>
        <v>31</v>
      </c>
    </row>
    <row r="402" spans="1:17" ht="15" x14ac:dyDescent="0.25">
      <c r="A402" s="208"/>
      <c r="B402" s="34"/>
      <c r="C402" s="8"/>
      <c r="D402" s="78"/>
      <c r="F402" s="184"/>
      <c r="G402" s="18"/>
      <c r="I402" s="178"/>
      <c r="J402" s="188"/>
      <c r="Q402" s="96">
        <f t="shared" si="30"/>
        <v>31</v>
      </c>
    </row>
    <row r="403" spans="1:17" ht="15" x14ac:dyDescent="0.25">
      <c r="A403" s="208"/>
      <c r="B403" s="34"/>
      <c r="C403" s="8"/>
      <c r="D403" s="78"/>
      <c r="F403" s="184"/>
      <c r="G403" s="18"/>
      <c r="I403" s="178"/>
      <c r="J403" s="188"/>
      <c r="Q403" s="96">
        <f t="shared" si="30"/>
        <v>31</v>
      </c>
    </row>
    <row r="404" spans="1:17" ht="15" x14ac:dyDescent="0.25">
      <c r="A404" s="208"/>
      <c r="B404" s="34"/>
      <c r="C404" s="8"/>
      <c r="D404" s="78"/>
      <c r="F404" s="184"/>
      <c r="G404" s="18"/>
      <c r="I404" s="178"/>
      <c r="J404" s="188"/>
      <c r="Q404" s="96">
        <f t="shared" si="30"/>
        <v>31</v>
      </c>
    </row>
    <row r="405" spans="1:17" ht="15" x14ac:dyDescent="0.25">
      <c r="A405" s="208"/>
      <c r="B405" s="34"/>
      <c r="C405" s="8"/>
      <c r="D405" s="78"/>
      <c r="F405" s="184"/>
      <c r="G405" s="18"/>
      <c r="I405" s="178"/>
      <c r="J405" s="188"/>
      <c r="Q405" s="96">
        <f t="shared" si="30"/>
        <v>31</v>
      </c>
    </row>
    <row r="406" spans="1:17" ht="15" x14ac:dyDescent="0.25">
      <c r="A406" s="208"/>
      <c r="B406" s="34"/>
      <c r="C406" s="8"/>
      <c r="D406" s="78"/>
      <c r="F406" s="184"/>
      <c r="G406" s="18"/>
      <c r="I406" s="178"/>
      <c r="J406" s="188"/>
      <c r="Q406" s="96">
        <f t="shared" si="30"/>
        <v>31</v>
      </c>
    </row>
    <row r="407" spans="1:17" ht="15" x14ac:dyDescent="0.25">
      <c r="A407" s="208"/>
      <c r="B407" s="34"/>
      <c r="C407" s="8"/>
      <c r="D407" s="78"/>
      <c r="F407" s="184"/>
      <c r="G407" s="18"/>
      <c r="I407" s="178"/>
      <c r="J407" s="188"/>
      <c r="Q407" s="96">
        <f t="shared" si="30"/>
        <v>31</v>
      </c>
    </row>
    <row r="408" spans="1:17" ht="15" x14ac:dyDescent="0.25">
      <c r="A408" s="208"/>
      <c r="B408" s="34"/>
      <c r="C408" s="8"/>
      <c r="D408" s="78"/>
      <c r="F408" s="184"/>
      <c r="G408" s="18"/>
      <c r="I408" s="178"/>
      <c r="J408" s="188"/>
      <c r="Q408" s="96">
        <f t="shared" si="30"/>
        <v>31</v>
      </c>
    </row>
    <row r="409" spans="1:17" ht="15" x14ac:dyDescent="0.25">
      <c r="A409" s="208"/>
      <c r="B409" s="34"/>
      <c r="C409" s="8"/>
      <c r="D409" s="78"/>
      <c r="F409" s="184"/>
      <c r="G409" s="18"/>
      <c r="I409" s="178"/>
      <c r="J409" s="188"/>
      <c r="Q409" s="96">
        <f t="shared" si="30"/>
        <v>31</v>
      </c>
    </row>
    <row r="410" spans="1:17" ht="15" x14ac:dyDescent="0.25">
      <c r="A410" s="208"/>
      <c r="B410" s="34"/>
      <c r="C410" s="8"/>
      <c r="D410" s="78"/>
      <c r="F410" s="184"/>
      <c r="G410" s="18"/>
      <c r="I410" s="178"/>
      <c r="J410" s="188"/>
      <c r="Q410" s="96">
        <f t="shared" si="30"/>
        <v>31</v>
      </c>
    </row>
    <row r="411" spans="1:17" ht="15" x14ac:dyDescent="0.25">
      <c r="A411" s="208"/>
      <c r="B411" s="34"/>
      <c r="C411" s="8"/>
      <c r="D411" s="78"/>
      <c r="F411" s="184"/>
      <c r="G411" s="18"/>
      <c r="I411" s="178"/>
      <c r="J411" s="188"/>
      <c r="Q411" s="96">
        <f t="shared" si="30"/>
        <v>31</v>
      </c>
    </row>
    <row r="412" spans="1:17" ht="15" x14ac:dyDescent="0.25">
      <c r="A412" s="208"/>
      <c r="B412" s="34"/>
      <c r="C412" s="8"/>
      <c r="D412" s="78"/>
      <c r="F412" s="184"/>
      <c r="G412" s="18"/>
      <c r="I412" s="178"/>
      <c r="J412" s="188"/>
      <c r="Q412" s="96">
        <f t="shared" si="30"/>
        <v>31</v>
      </c>
    </row>
    <row r="413" spans="1:17" ht="15" x14ac:dyDescent="0.25">
      <c r="A413" s="208"/>
      <c r="B413" s="34"/>
      <c r="C413" s="8"/>
      <c r="D413" s="78"/>
      <c r="F413" s="184"/>
      <c r="G413" s="18"/>
      <c r="I413" s="178"/>
      <c r="J413" s="188"/>
      <c r="Q413" s="96">
        <f t="shared" si="30"/>
        <v>31</v>
      </c>
    </row>
    <row r="414" spans="1:17" ht="15" x14ac:dyDescent="0.25">
      <c r="A414" s="208"/>
      <c r="B414" s="34"/>
      <c r="C414" s="8"/>
      <c r="D414" s="78"/>
      <c r="F414" s="184"/>
      <c r="G414" s="18"/>
      <c r="I414" s="178"/>
      <c r="J414" s="188"/>
      <c r="Q414" s="96">
        <f t="shared" si="30"/>
        <v>31</v>
      </c>
    </row>
    <row r="415" spans="1:17" ht="15" x14ac:dyDescent="0.25">
      <c r="A415" s="208"/>
      <c r="B415" s="34"/>
      <c r="C415" s="8"/>
      <c r="D415" s="78"/>
      <c r="F415" s="184"/>
      <c r="G415" s="18"/>
      <c r="I415" s="178"/>
      <c r="J415" s="188"/>
      <c r="Q415" s="96">
        <f t="shared" si="30"/>
        <v>31</v>
      </c>
    </row>
    <row r="416" spans="1:17" ht="15" x14ac:dyDescent="0.25">
      <c r="A416" s="208"/>
      <c r="B416" s="34"/>
      <c r="C416" s="8"/>
      <c r="D416" s="78"/>
      <c r="F416" s="184"/>
      <c r="G416" s="18"/>
      <c r="I416" s="178"/>
      <c r="J416" s="188"/>
      <c r="Q416" s="96">
        <f t="shared" si="30"/>
        <v>31</v>
      </c>
    </row>
    <row r="417" spans="1:17" ht="15" x14ac:dyDescent="0.25">
      <c r="A417" s="208"/>
      <c r="B417" s="34"/>
      <c r="C417" s="8"/>
      <c r="D417" s="78"/>
      <c r="F417" s="184"/>
      <c r="G417" s="18"/>
      <c r="I417" s="178"/>
      <c r="J417" s="188"/>
      <c r="Q417" s="96">
        <f t="shared" si="30"/>
        <v>31</v>
      </c>
    </row>
    <row r="418" spans="1:17" ht="15" x14ac:dyDescent="0.25">
      <c r="A418" s="208"/>
      <c r="B418" s="34"/>
      <c r="C418" s="8"/>
      <c r="D418" s="78"/>
      <c r="F418" s="184"/>
      <c r="G418" s="18"/>
      <c r="I418" s="178"/>
      <c r="J418" s="188"/>
      <c r="Q418" s="96">
        <f t="shared" si="30"/>
        <v>31</v>
      </c>
    </row>
    <row r="419" spans="1:17" ht="15" x14ac:dyDescent="0.25">
      <c r="A419" s="208"/>
      <c r="B419" s="34"/>
      <c r="C419" s="8"/>
      <c r="D419" s="78"/>
      <c r="F419" s="184"/>
      <c r="G419" s="18"/>
      <c r="I419" s="178"/>
      <c r="J419" s="188"/>
      <c r="Q419" s="96">
        <f t="shared" si="30"/>
        <v>31</v>
      </c>
    </row>
    <row r="420" spans="1:17" ht="15" x14ac:dyDescent="0.25">
      <c r="A420" s="208"/>
      <c r="B420" s="34"/>
      <c r="C420" s="8"/>
      <c r="D420" s="78"/>
      <c r="F420" s="184"/>
      <c r="G420" s="18"/>
      <c r="I420" s="178"/>
      <c r="J420" s="188"/>
      <c r="Q420" s="96">
        <f t="shared" si="30"/>
        <v>31</v>
      </c>
    </row>
    <row r="421" spans="1:17" ht="15" x14ac:dyDescent="0.25">
      <c r="A421" s="208"/>
      <c r="B421" s="34"/>
      <c r="C421" s="8"/>
      <c r="D421" s="78"/>
      <c r="F421" s="184"/>
      <c r="G421" s="18"/>
      <c r="I421" s="178"/>
      <c r="J421" s="188"/>
      <c r="Q421" s="96">
        <f t="shared" si="30"/>
        <v>31</v>
      </c>
    </row>
    <row r="422" spans="1:17" ht="15" x14ac:dyDescent="0.25">
      <c r="A422" s="208"/>
      <c r="B422" s="34"/>
      <c r="C422" s="8"/>
      <c r="D422" s="78"/>
      <c r="F422" s="184"/>
      <c r="G422" s="18"/>
      <c r="I422" s="178"/>
      <c r="J422" s="188"/>
      <c r="Q422" s="96">
        <f t="shared" si="30"/>
        <v>31</v>
      </c>
    </row>
    <row r="423" spans="1:17" ht="15" x14ac:dyDescent="0.25">
      <c r="A423" s="208"/>
      <c r="B423" s="34"/>
      <c r="C423" s="8"/>
      <c r="D423" s="78"/>
      <c r="F423" s="184"/>
      <c r="G423" s="18"/>
      <c r="I423" s="178"/>
      <c r="J423" s="188"/>
      <c r="Q423" s="96">
        <f t="shared" si="30"/>
        <v>31</v>
      </c>
    </row>
    <row r="424" spans="1:17" ht="15" x14ac:dyDescent="0.25">
      <c r="A424" s="208"/>
      <c r="B424" s="34"/>
      <c r="C424" s="8"/>
      <c r="D424" s="78"/>
      <c r="F424" s="184"/>
      <c r="G424" s="18"/>
      <c r="I424" s="178"/>
      <c r="J424" s="188"/>
      <c r="Q424" s="96">
        <f t="shared" si="30"/>
        <v>31</v>
      </c>
    </row>
    <row r="425" spans="1:17" ht="15" x14ac:dyDescent="0.25">
      <c r="A425" s="208"/>
      <c r="B425" s="34"/>
      <c r="C425" s="8"/>
      <c r="D425" s="78"/>
      <c r="F425" s="184"/>
      <c r="G425" s="18"/>
      <c r="I425" s="178"/>
      <c r="J425" s="188"/>
      <c r="Q425" s="96">
        <f t="shared" si="30"/>
        <v>31</v>
      </c>
    </row>
    <row r="426" spans="1:17" ht="15" x14ac:dyDescent="0.25">
      <c r="A426" s="208"/>
      <c r="B426" s="34"/>
      <c r="C426" s="8"/>
      <c r="D426" s="78"/>
      <c r="F426" s="184"/>
      <c r="G426" s="18"/>
      <c r="I426" s="178"/>
      <c r="J426" s="188"/>
      <c r="Q426" s="96">
        <f t="shared" si="30"/>
        <v>31</v>
      </c>
    </row>
    <row r="427" spans="1:17" ht="15" x14ac:dyDescent="0.25">
      <c r="A427" s="208"/>
      <c r="B427" s="34"/>
      <c r="C427" s="8"/>
      <c r="D427" s="78"/>
      <c r="F427" s="184"/>
      <c r="G427" s="18"/>
      <c r="I427" s="178"/>
      <c r="J427" s="188"/>
      <c r="Q427" s="96">
        <f t="shared" si="30"/>
        <v>31</v>
      </c>
    </row>
    <row r="428" spans="1:17" ht="15" x14ac:dyDescent="0.25">
      <c r="A428" s="208"/>
      <c r="B428" s="34"/>
      <c r="C428" s="8"/>
      <c r="D428" s="78"/>
      <c r="F428" s="184"/>
      <c r="G428" s="18"/>
      <c r="I428" s="178"/>
      <c r="J428" s="188"/>
      <c r="Q428" s="96">
        <f t="shared" si="30"/>
        <v>31</v>
      </c>
    </row>
    <row r="429" spans="1:17" ht="15" x14ac:dyDescent="0.25">
      <c r="A429" s="208"/>
      <c r="B429" s="34"/>
      <c r="C429" s="8"/>
      <c r="D429" s="78"/>
      <c r="F429" s="184"/>
      <c r="G429" s="18"/>
      <c r="I429" s="178"/>
      <c r="J429" s="188"/>
      <c r="Q429" s="96">
        <f t="shared" si="30"/>
        <v>31</v>
      </c>
    </row>
    <row r="430" spans="1:17" ht="15" x14ac:dyDescent="0.25">
      <c r="A430" s="208"/>
      <c r="B430" s="34"/>
      <c r="C430" s="8"/>
      <c r="D430" s="78"/>
      <c r="F430" s="184"/>
      <c r="G430" s="18"/>
      <c r="I430" s="178"/>
      <c r="J430" s="188"/>
      <c r="Q430" s="96">
        <f t="shared" si="30"/>
        <v>31</v>
      </c>
    </row>
    <row r="431" spans="1:17" ht="15" x14ac:dyDescent="0.25">
      <c r="A431" s="208"/>
      <c r="B431" s="34"/>
      <c r="C431" s="8"/>
      <c r="D431" s="78"/>
      <c r="F431" s="184"/>
      <c r="G431" s="18"/>
      <c r="I431" s="178"/>
      <c r="J431" s="188"/>
      <c r="Q431" s="96">
        <f t="shared" si="30"/>
        <v>31</v>
      </c>
    </row>
    <row r="432" spans="1:17" ht="15" x14ac:dyDescent="0.25">
      <c r="A432" s="208"/>
      <c r="B432" s="34"/>
      <c r="C432" s="8"/>
      <c r="D432" s="78"/>
      <c r="F432" s="184"/>
      <c r="G432" s="18"/>
      <c r="I432" s="178"/>
      <c r="J432" s="188"/>
      <c r="Q432" s="96">
        <f t="shared" si="30"/>
        <v>31</v>
      </c>
    </row>
    <row r="433" spans="1:17" ht="15" x14ac:dyDescent="0.25">
      <c r="A433" s="208"/>
      <c r="B433" s="34"/>
      <c r="C433" s="8"/>
      <c r="D433" s="78"/>
      <c r="F433" s="184"/>
      <c r="G433" s="18"/>
      <c r="I433" s="178"/>
      <c r="J433" s="188"/>
      <c r="Q433" s="96">
        <f t="shared" si="30"/>
        <v>31</v>
      </c>
    </row>
    <row r="434" spans="1:17" ht="15" x14ac:dyDescent="0.25">
      <c r="A434" s="208"/>
      <c r="B434" s="34"/>
      <c r="C434" s="8"/>
      <c r="D434" s="78"/>
      <c r="F434" s="184"/>
      <c r="G434" s="18"/>
      <c r="I434" s="178"/>
      <c r="J434" s="188"/>
      <c r="Q434" s="96">
        <f t="shared" si="30"/>
        <v>31</v>
      </c>
    </row>
    <row r="435" spans="1:17" ht="15" x14ac:dyDescent="0.25">
      <c r="A435" s="208"/>
      <c r="B435" s="34"/>
      <c r="C435" s="8"/>
      <c r="D435" s="78"/>
      <c r="F435" s="184"/>
      <c r="G435" s="18"/>
      <c r="I435" s="178"/>
      <c r="J435" s="188"/>
      <c r="Q435" s="96">
        <f t="shared" si="30"/>
        <v>31</v>
      </c>
    </row>
    <row r="436" spans="1:17" ht="15" x14ac:dyDescent="0.25">
      <c r="A436" s="208"/>
      <c r="B436" s="34"/>
      <c r="C436" s="8"/>
      <c r="D436" s="78"/>
      <c r="F436" s="184"/>
      <c r="G436" s="18"/>
      <c r="I436" s="178"/>
      <c r="J436" s="188"/>
      <c r="Q436" s="96">
        <f t="shared" si="30"/>
        <v>31</v>
      </c>
    </row>
    <row r="437" spans="1:17" ht="15" x14ac:dyDescent="0.25">
      <c r="A437" s="208"/>
      <c r="B437" s="34"/>
      <c r="C437" s="8"/>
      <c r="D437" s="78"/>
      <c r="F437" s="184"/>
      <c r="G437" s="18"/>
      <c r="I437" s="178"/>
      <c r="J437" s="188"/>
      <c r="Q437" s="96">
        <f t="shared" si="30"/>
        <v>31</v>
      </c>
    </row>
    <row r="438" spans="1:17" ht="15" x14ac:dyDescent="0.25">
      <c r="A438" s="208"/>
      <c r="B438" s="34"/>
      <c r="C438" s="8"/>
      <c r="D438" s="78"/>
      <c r="F438" s="184"/>
      <c r="G438" s="18"/>
      <c r="I438" s="178"/>
      <c r="J438" s="188"/>
      <c r="Q438" s="96">
        <f t="shared" si="30"/>
        <v>31</v>
      </c>
    </row>
    <row r="439" spans="1:17" ht="15" x14ac:dyDescent="0.25">
      <c r="A439" s="208"/>
      <c r="B439" s="34"/>
      <c r="C439" s="8"/>
      <c r="D439" s="78"/>
      <c r="F439" s="184"/>
      <c r="G439" s="18"/>
      <c r="I439" s="178"/>
      <c r="J439" s="188"/>
      <c r="Q439" s="96">
        <f t="shared" si="30"/>
        <v>31</v>
      </c>
    </row>
    <row r="440" spans="1:17" ht="15" x14ac:dyDescent="0.25">
      <c r="A440" s="208"/>
      <c r="B440" s="34"/>
      <c r="C440" s="8"/>
      <c r="D440" s="78"/>
      <c r="F440" s="184"/>
      <c r="G440" s="18"/>
      <c r="I440" s="178"/>
      <c r="J440" s="188"/>
      <c r="Q440" s="96">
        <f t="shared" si="30"/>
        <v>31</v>
      </c>
    </row>
    <row r="441" spans="1:17" ht="15" x14ac:dyDescent="0.25">
      <c r="A441" s="208"/>
      <c r="B441" s="34"/>
      <c r="C441" s="8"/>
      <c r="D441" s="78"/>
      <c r="F441" s="184"/>
      <c r="G441" s="18"/>
      <c r="I441" s="178"/>
      <c r="J441" s="188"/>
      <c r="Q441" s="96">
        <f t="shared" si="30"/>
        <v>31</v>
      </c>
    </row>
    <row r="442" spans="1:17" ht="15" x14ac:dyDescent="0.25">
      <c r="A442" s="208"/>
      <c r="B442" s="34"/>
      <c r="C442" s="8"/>
      <c r="D442" s="78"/>
      <c r="F442" s="184"/>
      <c r="G442" s="18"/>
      <c r="I442" s="178"/>
      <c r="J442" s="188"/>
      <c r="Q442" s="96">
        <f t="shared" si="30"/>
        <v>31</v>
      </c>
    </row>
    <row r="443" spans="1:17" ht="15" x14ac:dyDescent="0.25">
      <c r="A443" s="208"/>
      <c r="B443" s="34"/>
      <c r="C443" s="8"/>
      <c r="D443" s="78"/>
      <c r="F443" s="184"/>
      <c r="G443" s="18"/>
      <c r="I443" s="178"/>
      <c r="J443" s="188"/>
      <c r="Q443" s="96">
        <f t="shared" si="30"/>
        <v>31</v>
      </c>
    </row>
    <row r="444" spans="1:17" ht="15" x14ac:dyDescent="0.25">
      <c r="A444" s="208"/>
      <c r="B444" s="34"/>
      <c r="C444" s="8"/>
      <c r="D444" s="78"/>
      <c r="F444" s="184"/>
      <c r="G444" s="18"/>
      <c r="I444" s="178"/>
      <c r="J444" s="188"/>
      <c r="Q444" s="96">
        <f t="shared" si="30"/>
        <v>31</v>
      </c>
    </row>
    <row r="445" spans="1:17" ht="15" x14ac:dyDescent="0.25">
      <c r="A445" s="208"/>
      <c r="B445" s="34"/>
      <c r="C445" s="8"/>
      <c r="D445" s="78"/>
      <c r="F445" s="184"/>
      <c r="G445" s="18"/>
      <c r="I445" s="178"/>
      <c r="J445" s="188"/>
      <c r="Q445" s="96">
        <f t="shared" si="30"/>
        <v>31</v>
      </c>
    </row>
    <row r="446" spans="1:17" ht="15" x14ac:dyDescent="0.25">
      <c r="A446" s="208"/>
      <c r="B446" s="34"/>
      <c r="C446" s="8"/>
      <c r="D446" s="78"/>
      <c r="F446" s="184"/>
      <c r="G446" s="18"/>
      <c r="I446" s="178"/>
      <c r="J446" s="188"/>
      <c r="Q446" s="96">
        <f t="shared" si="30"/>
        <v>31</v>
      </c>
    </row>
    <row r="447" spans="1:17" ht="15" x14ac:dyDescent="0.25">
      <c r="A447" s="208"/>
      <c r="B447" s="34"/>
      <c r="C447" s="8"/>
      <c r="D447" s="78"/>
      <c r="F447" s="184"/>
      <c r="G447" s="18"/>
      <c r="I447" s="178"/>
      <c r="J447" s="188"/>
      <c r="Q447" s="96">
        <f t="shared" si="30"/>
        <v>31</v>
      </c>
    </row>
    <row r="448" spans="1:17" ht="15" x14ac:dyDescent="0.25">
      <c r="A448" s="208"/>
      <c r="B448" s="34"/>
      <c r="C448" s="8"/>
      <c r="D448" s="78"/>
      <c r="F448" s="184"/>
      <c r="G448" s="18"/>
      <c r="I448" s="178"/>
      <c r="J448" s="188"/>
      <c r="Q448" s="96">
        <f t="shared" si="30"/>
        <v>31</v>
      </c>
    </row>
    <row r="449" spans="1:17" ht="15" x14ac:dyDescent="0.25">
      <c r="A449" s="208"/>
      <c r="B449" s="34"/>
      <c r="C449" s="8"/>
      <c r="D449" s="78"/>
      <c r="F449" s="184"/>
      <c r="G449" s="18"/>
      <c r="I449" s="178"/>
      <c r="J449" s="188"/>
      <c r="Q449" s="96">
        <f t="shared" si="30"/>
        <v>31</v>
      </c>
    </row>
    <row r="450" spans="1:17" ht="15" x14ac:dyDescent="0.25">
      <c r="A450" s="208"/>
      <c r="B450" s="34"/>
      <c r="C450" s="8"/>
      <c r="D450" s="78"/>
      <c r="F450" s="184"/>
      <c r="G450" s="18"/>
      <c r="I450" s="178"/>
      <c r="J450" s="188"/>
      <c r="Q450" s="96">
        <f t="shared" si="30"/>
        <v>31</v>
      </c>
    </row>
    <row r="451" spans="1:17" ht="15" x14ac:dyDescent="0.25">
      <c r="A451" s="208"/>
      <c r="B451" s="34"/>
      <c r="C451" s="8"/>
      <c r="D451" s="78"/>
      <c r="F451" s="184"/>
      <c r="G451" s="18"/>
      <c r="I451" s="178"/>
      <c r="J451" s="188"/>
      <c r="Q451" s="96">
        <f t="shared" si="30"/>
        <v>31</v>
      </c>
    </row>
    <row r="452" spans="1:17" ht="15" x14ac:dyDescent="0.25">
      <c r="A452" s="208"/>
      <c r="B452" s="34"/>
      <c r="C452" s="8"/>
      <c r="D452" s="78"/>
      <c r="F452" s="184"/>
      <c r="G452" s="18"/>
      <c r="I452" s="178"/>
      <c r="J452" s="188"/>
      <c r="Q452" s="96">
        <f t="shared" si="30"/>
        <v>31</v>
      </c>
    </row>
    <row r="453" spans="1:17" ht="15" x14ac:dyDescent="0.25">
      <c r="A453" s="208"/>
      <c r="B453" s="34"/>
      <c r="C453" s="8"/>
      <c r="D453" s="78"/>
      <c r="F453" s="184"/>
      <c r="G453" s="18"/>
      <c r="I453" s="178"/>
      <c r="J453" s="188"/>
      <c r="Q453" s="96">
        <f t="shared" si="30"/>
        <v>31</v>
      </c>
    </row>
    <row r="454" spans="1:17" ht="15" x14ac:dyDescent="0.25">
      <c r="A454" s="208"/>
      <c r="B454" s="34"/>
      <c r="C454" s="8"/>
      <c r="D454" s="78"/>
      <c r="F454" s="184"/>
      <c r="G454" s="18"/>
      <c r="I454" s="178"/>
      <c r="J454" s="188"/>
      <c r="Q454" s="96">
        <f t="shared" si="30"/>
        <v>31</v>
      </c>
    </row>
    <row r="455" spans="1:17" ht="15" x14ac:dyDescent="0.25">
      <c r="A455" s="208"/>
      <c r="B455" s="34"/>
      <c r="C455" s="8"/>
      <c r="D455" s="78"/>
      <c r="F455" s="184"/>
      <c r="G455" s="18"/>
      <c r="I455" s="178"/>
      <c r="J455" s="188"/>
      <c r="Q455" s="96">
        <f t="shared" si="30"/>
        <v>31</v>
      </c>
    </row>
    <row r="456" spans="1:17" ht="15" x14ac:dyDescent="0.25">
      <c r="A456" s="208"/>
      <c r="B456" s="34"/>
      <c r="C456" s="8"/>
      <c r="D456" s="78"/>
      <c r="F456" s="184"/>
      <c r="G456" s="18"/>
      <c r="I456" s="178"/>
      <c r="J456" s="188"/>
      <c r="Q456" s="96">
        <f t="shared" si="30"/>
        <v>31</v>
      </c>
    </row>
    <row r="457" spans="1:17" ht="15" x14ac:dyDescent="0.25">
      <c r="A457" s="208"/>
      <c r="B457" s="34"/>
      <c r="C457" s="8"/>
      <c r="D457" s="78"/>
      <c r="F457" s="184"/>
      <c r="G457" s="18"/>
      <c r="I457" s="178"/>
      <c r="J457" s="188"/>
      <c r="Q457" s="96">
        <f t="shared" si="30"/>
        <v>31</v>
      </c>
    </row>
    <row r="458" spans="1:17" ht="15" x14ac:dyDescent="0.25">
      <c r="A458" s="208"/>
      <c r="B458" s="34"/>
      <c r="C458" s="8"/>
      <c r="D458" s="78"/>
      <c r="F458" s="184"/>
      <c r="G458" s="18"/>
      <c r="I458" s="178"/>
      <c r="J458" s="188"/>
      <c r="Q458" s="96">
        <f t="shared" ref="Q458:Q521" si="31">EOMONTH(D458,0)</f>
        <v>31</v>
      </c>
    </row>
    <row r="459" spans="1:17" ht="15" x14ac:dyDescent="0.25">
      <c r="A459" s="208"/>
      <c r="B459" s="34"/>
      <c r="C459" s="8"/>
      <c r="D459" s="78"/>
      <c r="F459" s="184"/>
      <c r="G459" s="18"/>
      <c r="I459" s="178"/>
      <c r="J459" s="188"/>
      <c r="Q459" s="96">
        <f t="shared" si="31"/>
        <v>31</v>
      </c>
    </row>
    <row r="460" spans="1:17" ht="15" x14ac:dyDescent="0.25">
      <c r="A460" s="208"/>
      <c r="B460" s="34"/>
      <c r="C460" s="8"/>
      <c r="D460" s="78"/>
      <c r="F460" s="184"/>
      <c r="G460" s="18"/>
      <c r="I460" s="178"/>
      <c r="J460" s="188"/>
      <c r="Q460" s="96">
        <f t="shared" si="31"/>
        <v>31</v>
      </c>
    </row>
    <row r="461" spans="1:17" ht="15" x14ac:dyDescent="0.25">
      <c r="A461" s="208"/>
      <c r="B461" s="34"/>
      <c r="C461" s="8"/>
      <c r="D461" s="78"/>
      <c r="F461" s="184"/>
      <c r="G461" s="18"/>
      <c r="I461" s="178"/>
      <c r="J461" s="188"/>
      <c r="Q461" s="96">
        <f t="shared" si="31"/>
        <v>31</v>
      </c>
    </row>
    <row r="462" spans="1:17" ht="15" x14ac:dyDescent="0.25">
      <c r="A462" s="208"/>
      <c r="B462" s="34"/>
      <c r="C462" s="8"/>
      <c r="D462" s="78"/>
      <c r="F462" s="184"/>
      <c r="G462" s="18"/>
      <c r="I462" s="178"/>
      <c r="J462" s="188"/>
      <c r="Q462" s="96">
        <f t="shared" si="31"/>
        <v>31</v>
      </c>
    </row>
    <row r="463" spans="1:17" ht="15" x14ac:dyDescent="0.25">
      <c r="A463" s="208"/>
      <c r="B463" s="34"/>
      <c r="C463" s="8"/>
      <c r="D463" s="78"/>
      <c r="F463" s="184"/>
      <c r="G463" s="18"/>
      <c r="I463" s="178"/>
      <c r="J463" s="188"/>
      <c r="Q463" s="96">
        <f t="shared" si="31"/>
        <v>31</v>
      </c>
    </row>
    <row r="464" spans="1:17" ht="15" x14ac:dyDescent="0.25">
      <c r="A464" s="208"/>
      <c r="B464" s="34"/>
      <c r="C464" s="8"/>
      <c r="D464" s="78"/>
      <c r="F464" s="184"/>
      <c r="G464" s="18"/>
      <c r="I464" s="178"/>
      <c r="J464" s="188"/>
      <c r="Q464" s="96">
        <f t="shared" si="31"/>
        <v>31</v>
      </c>
    </row>
    <row r="465" spans="1:17" ht="15" x14ac:dyDescent="0.25">
      <c r="A465" s="208"/>
      <c r="B465" s="34"/>
      <c r="C465" s="8"/>
      <c r="D465" s="78"/>
      <c r="F465" s="184"/>
      <c r="G465" s="18"/>
      <c r="I465" s="178"/>
      <c r="J465" s="188"/>
      <c r="Q465" s="96">
        <f t="shared" si="31"/>
        <v>31</v>
      </c>
    </row>
    <row r="466" spans="1:17" ht="15" x14ac:dyDescent="0.25">
      <c r="A466" s="208"/>
      <c r="B466" s="34"/>
      <c r="C466" s="8"/>
      <c r="D466" s="78"/>
      <c r="F466" s="184"/>
      <c r="G466" s="18"/>
      <c r="I466" s="178"/>
      <c r="J466" s="188"/>
      <c r="Q466" s="96">
        <f t="shared" si="31"/>
        <v>31</v>
      </c>
    </row>
    <row r="467" spans="1:17" ht="15" x14ac:dyDescent="0.25">
      <c r="A467" s="208"/>
      <c r="B467" s="34"/>
      <c r="C467" s="8"/>
      <c r="D467" s="78"/>
      <c r="F467" s="184"/>
      <c r="G467" s="18"/>
      <c r="I467" s="178"/>
      <c r="J467" s="188"/>
      <c r="Q467" s="96">
        <f t="shared" si="31"/>
        <v>31</v>
      </c>
    </row>
    <row r="468" spans="1:17" ht="15" x14ac:dyDescent="0.25">
      <c r="A468" s="208"/>
      <c r="B468" s="34"/>
      <c r="C468" s="8"/>
      <c r="D468" s="78"/>
      <c r="F468" s="184"/>
      <c r="G468" s="18"/>
      <c r="I468" s="178"/>
      <c r="J468" s="188"/>
      <c r="Q468" s="96">
        <f t="shared" si="31"/>
        <v>31</v>
      </c>
    </row>
    <row r="469" spans="1:17" ht="15" x14ac:dyDescent="0.25">
      <c r="A469" s="208"/>
      <c r="B469" s="34"/>
      <c r="C469" s="8"/>
      <c r="D469" s="78"/>
      <c r="F469" s="184"/>
      <c r="G469" s="18"/>
      <c r="I469" s="178"/>
      <c r="J469" s="188"/>
      <c r="Q469" s="96">
        <f t="shared" si="31"/>
        <v>31</v>
      </c>
    </row>
    <row r="470" spans="1:17" ht="15" x14ac:dyDescent="0.25">
      <c r="A470" s="208"/>
      <c r="B470" s="34"/>
      <c r="C470" s="8"/>
      <c r="D470" s="78"/>
      <c r="F470" s="184"/>
      <c r="G470" s="18"/>
      <c r="I470" s="178"/>
      <c r="J470" s="188"/>
      <c r="Q470" s="96">
        <f t="shared" si="31"/>
        <v>31</v>
      </c>
    </row>
    <row r="471" spans="1:17" ht="15" x14ac:dyDescent="0.25">
      <c r="A471" s="208"/>
      <c r="B471" s="34"/>
      <c r="C471" s="8"/>
      <c r="D471" s="78"/>
      <c r="F471" s="184"/>
      <c r="G471" s="18"/>
      <c r="I471" s="178"/>
      <c r="J471" s="188"/>
      <c r="Q471" s="96">
        <f t="shared" si="31"/>
        <v>31</v>
      </c>
    </row>
    <row r="472" spans="1:17" ht="15" x14ac:dyDescent="0.25">
      <c r="A472" s="208"/>
      <c r="B472" s="34"/>
      <c r="C472" s="8"/>
      <c r="D472" s="78"/>
      <c r="F472" s="184"/>
      <c r="G472" s="18"/>
      <c r="I472" s="178"/>
      <c r="J472" s="188"/>
      <c r="Q472" s="96">
        <f t="shared" si="31"/>
        <v>31</v>
      </c>
    </row>
    <row r="473" spans="1:17" ht="15" x14ac:dyDescent="0.25">
      <c r="A473" s="208"/>
      <c r="B473" s="34"/>
      <c r="C473" s="8"/>
      <c r="D473" s="78"/>
      <c r="F473" s="184"/>
      <c r="G473" s="18"/>
      <c r="I473" s="178"/>
      <c r="J473" s="188"/>
      <c r="Q473" s="96">
        <f t="shared" si="31"/>
        <v>31</v>
      </c>
    </row>
    <row r="474" spans="1:17" ht="15" x14ac:dyDescent="0.25">
      <c r="A474" s="208"/>
      <c r="B474" s="34"/>
      <c r="C474" s="8"/>
      <c r="D474" s="78"/>
      <c r="F474" s="184"/>
      <c r="G474" s="18"/>
      <c r="I474" s="178"/>
      <c r="J474" s="188"/>
      <c r="Q474" s="96">
        <f t="shared" si="31"/>
        <v>31</v>
      </c>
    </row>
    <row r="475" spans="1:17" ht="15" x14ac:dyDescent="0.25">
      <c r="A475" s="208"/>
      <c r="B475" s="34"/>
      <c r="C475" s="8"/>
      <c r="D475" s="78"/>
      <c r="F475" s="184"/>
      <c r="G475" s="18"/>
      <c r="I475" s="178"/>
      <c r="J475" s="188"/>
      <c r="Q475" s="96">
        <f t="shared" si="31"/>
        <v>31</v>
      </c>
    </row>
    <row r="476" spans="1:17" ht="15" x14ac:dyDescent="0.25">
      <c r="A476" s="208"/>
      <c r="B476" s="34"/>
      <c r="C476" s="8"/>
      <c r="D476" s="78"/>
      <c r="F476" s="184"/>
      <c r="G476" s="18"/>
      <c r="I476" s="178"/>
      <c r="J476" s="188"/>
      <c r="Q476" s="96">
        <f t="shared" si="31"/>
        <v>31</v>
      </c>
    </row>
    <row r="477" spans="1:17" ht="15" x14ac:dyDescent="0.25">
      <c r="A477" s="208"/>
      <c r="B477" s="34"/>
      <c r="C477" s="8"/>
      <c r="D477" s="78"/>
      <c r="F477" s="184"/>
      <c r="G477" s="18"/>
      <c r="I477" s="178"/>
      <c r="J477" s="188"/>
      <c r="Q477" s="96">
        <f t="shared" si="31"/>
        <v>31</v>
      </c>
    </row>
    <row r="478" spans="1:17" ht="15" x14ac:dyDescent="0.25">
      <c r="A478" s="208"/>
      <c r="B478" s="34"/>
      <c r="C478" s="8"/>
      <c r="D478" s="78"/>
      <c r="F478" s="184"/>
      <c r="G478" s="18"/>
      <c r="I478" s="178"/>
      <c r="J478" s="188"/>
      <c r="Q478" s="96">
        <f t="shared" si="31"/>
        <v>31</v>
      </c>
    </row>
    <row r="479" spans="1:17" ht="15" x14ac:dyDescent="0.25">
      <c r="A479" s="208"/>
      <c r="B479" s="34"/>
      <c r="C479" s="8"/>
      <c r="D479" s="78"/>
      <c r="F479" s="184"/>
      <c r="G479" s="18"/>
      <c r="I479" s="178"/>
      <c r="J479" s="188"/>
      <c r="Q479" s="96">
        <f t="shared" si="31"/>
        <v>31</v>
      </c>
    </row>
    <row r="480" spans="1:17" ht="15" x14ac:dyDescent="0.25">
      <c r="A480" s="208"/>
      <c r="B480" s="34"/>
      <c r="C480" s="8"/>
      <c r="D480" s="78"/>
      <c r="F480" s="184"/>
      <c r="G480" s="18"/>
      <c r="I480" s="178"/>
      <c r="J480" s="188"/>
      <c r="Q480" s="96">
        <f t="shared" si="31"/>
        <v>31</v>
      </c>
    </row>
    <row r="481" spans="1:17" ht="15" x14ac:dyDescent="0.25">
      <c r="A481" s="208"/>
      <c r="B481" s="34"/>
      <c r="C481" s="8"/>
      <c r="D481" s="78"/>
      <c r="F481" s="184"/>
      <c r="G481" s="18"/>
      <c r="I481" s="178"/>
      <c r="J481" s="188"/>
      <c r="Q481" s="96">
        <f t="shared" si="31"/>
        <v>31</v>
      </c>
    </row>
    <row r="482" spans="1:17" ht="15" x14ac:dyDescent="0.25">
      <c r="A482" s="208"/>
      <c r="B482" s="34"/>
      <c r="C482" s="8"/>
      <c r="D482" s="78"/>
      <c r="F482" s="184"/>
      <c r="G482" s="18"/>
      <c r="I482" s="178"/>
      <c r="J482" s="188"/>
      <c r="Q482" s="96">
        <f t="shared" si="31"/>
        <v>31</v>
      </c>
    </row>
    <row r="483" spans="1:17" ht="15" x14ac:dyDescent="0.25">
      <c r="A483" s="208"/>
      <c r="B483" s="34"/>
      <c r="C483" s="8"/>
      <c r="D483" s="78"/>
      <c r="F483" s="184"/>
      <c r="G483" s="18"/>
      <c r="I483" s="178"/>
      <c r="J483" s="188"/>
      <c r="Q483" s="96">
        <f t="shared" si="31"/>
        <v>31</v>
      </c>
    </row>
    <row r="484" spans="1:17" ht="15" x14ac:dyDescent="0.25">
      <c r="A484" s="208"/>
      <c r="B484" s="34"/>
      <c r="C484" s="8"/>
      <c r="D484" s="78"/>
      <c r="F484" s="184"/>
      <c r="G484" s="18"/>
      <c r="I484" s="178"/>
      <c r="J484" s="188"/>
      <c r="Q484" s="96">
        <f t="shared" si="31"/>
        <v>31</v>
      </c>
    </row>
    <row r="485" spans="1:17" ht="15" x14ac:dyDescent="0.25">
      <c r="A485" s="208"/>
      <c r="B485" s="34"/>
      <c r="C485" s="8"/>
      <c r="D485" s="78"/>
      <c r="F485" s="184"/>
      <c r="G485" s="18"/>
      <c r="I485" s="178"/>
      <c r="J485" s="188"/>
      <c r="Q485" s="96">
        <f t="shared" si="31"/>
        <v>31</v>
      </c>
    </row>
    <row r="486" spans="1:17" ht="15" x14ac:dyDescent="0.25">
      <c r="A486" s="208"/>
      <c r="B486" s="34"/>
      <c r="C486" s="8"/>
      <c r="D486" s="78"/>
      <c r="F486" s="184"/>
      <c r="G486" s="18"/>
      <c r="I486" s="178"/>
      <c r="J486" s="188"/>
      <c r="Q486" s="96">
        <f t="shared" si="31"/>
        <v>31</v>
      </c>
    </row>
    <row r="487" spans="1:17" ht="15" x14ac:dyDescent="0.25">
      <c r="A487" s="208"/>
      <c r="B487" s="34"/>
      <c r="C487" s="8"/>
      <c r="D487" s="78"/>
      <c r="F487" s="184"/>
      <c r="G487" s="18"/>
      <c r="I487" s="178"/>
      <c r="J487" s="188"/>
      <c r="Q487" s="96">
        <f t="shared" si="31"/>
        <v>31</v>
      </c>
    </row>
    <row r="488" spans="1:17" ht="15" x14ac:dyDescent="0.25">
      <c r="A488" s="208"/>
      <c r="B488" s="34"/>
      <c r="C488" s="8"/>
      <c r="D488" s="78"/>
      <c r="F488" s="184"/>
      <c r="G488" s="18"/>
      <c r="I488" s="178"/>
      <c r="J488" s="188"/>
      <c r="Q488" s="96">
        <f t="shared" si="31"/>
        <v>31</v>
      </c>
    </row>
    <row r="489" spans="1:17" ht="15" x14ac:dyDescent="0.25">
      <c r="A489" s="208"/>
      <c r="B489" s="34"/>
      <c r="C489" s="8"/>
      <c r="D489" s="78"/>
      <c r="F489" s="184"/>
      <c r="G489" s="18"/>
      <c r="I489" s="178"/>
      <c r="J489" s="188"/>
      <c r="Q489" s="96">
        <f t="shared" si="31"/>
        <v>31</v>
      </c>
    </row>
    <row r="490" spans="1:17" ht="15" x14ac:dyDescent="0.25">
      <c r="A490" s="208"/>
      <c r="B490" s="34"/>
      <c r="C490" s="8"/>
      <c r="D490" s="78"/>
      <c r="F490" s="184"/>
      <c r="G490" s="18"/>
      <c r="I490" s="178"/>
      <c r="J490" s="188"/>
      <c r="Q490" s="96">
        <f t="shared" si="31"/>
        <v>31</v>
      </c>
    </row>
    <row r="491" spans="1:17" ht="15" x14ac:dyDescent="0.25">
      <c r="A491" s="208"/>
      <c r="B491" s="34"/>
      <c r="C491" s="8"/>
      <c r="D491" s="78"/>
      <c r="F491" s="184"/>
      <c r="G491" s="18"/>
      <c r="I491" s="178"/>
      <c r="J491" s="188"/>
      <c r="Q491" s="96">
        <f t="shared" si="31"/>
        <v>31</v>
      </c>
    </row>
    <row r="492" spans="1:17" ht="15" x14ac:dyDescent="0.25">
      <c r="A492" s="208"/>
      <c r="B492" s="34"/>
      <c r="C492" s="8"/>
      <c r="D492" s="78"/>
      <c r="F492" s="184"/>
      <c r="G492" s="18"/>
      <c r="I492" s="178"/>
      <c r="J492" s="188"/>
      <c r="Q492" s="96">
        <f t="shared" si="31"/>
        <v>31</v>
      </c>
    </row>
    <row r="493" spans="1:17" ht="15" x14ac:dyDescent="0.25">
      <c r="A493" s="208"/>
      <c r="B493" s="34"/>
      <c r="C493" s="8"/>
      <c r="D493" s="78"/>
      <c r="F493" s="184"/>
      <c r="G493" s="18"/>
      <c r="I493" s="178"/>
      <c r="J493" s="188"/>
      <c r="Q493" s="96">
        <f t="shared" si="31"/>
        <v>31</v>
      </c>
    </row>
    <row r="494" spans="1:17" ht="15" x14ac:dyDescent="0.25">
      <c r="A494" s="208"/>
      <c r="B494" s="34"/>
      <c r="C494" s="8"/>
      <c r="D494" s="78"/>
      <c r="F494" s="184"/>
      <c r="G494" s="18"/>
      <c r="I494" s="178"/>
      <c r="J494" s="188"/>
      <c r="Q494" s="96">
        <f t="shared" si="31"/>
        <v>31</v>
      </c>
    </row>
    <row r="495" spans="1:17" ht="15" x14ac:dyDescent="0.25">
      <c r="A495" s="208"/>
      <c r="B495" s="34"/>
      <c r="C495" s="8"/>
      <c r="D495" s="78"/>
      <c r="F495" s="184"/>
      <c r="G495" s="18"/>
      <c r="I495" s="178"/>
      <c r="J495" s="188"/>
      <c r="Q495" s="96">
        <f t="shared" si="31"/>
        <v>31</v>
      </c>
    </row>
    <row r="496" spans="1:17" ht="15" x14ac:dyDescent="0.25">
      <c r="A496" s="208"/>
      <c r="B496" s="34"/>
      <c r="C496" s="8"/>
      <c r="D496" s="78"/>
      <c r="F496" s="184"/>
      <c r="G496" s="18"/>
      <c r="I496" s="178"/>
      <c r="J496" s="188"/>
      <c r="Q496" s="96">
        <f t="shared" si="31"/>
        <v>31</v>
      </c>
    </row>
    <row r="497" spans="1:17" ht="15" x14ac:dyDescent="0.25">
      <c r="A497" s="208"/>
      <c r="B497" s="34"/>
      <c r="C497" s="8"/>
      <c r="D497" s="78"/>
      <c r="F497" s="184"/>
      <c r="G497" s="18"/>
      <c r="I497" s="178"/>
      <c r="J497" s="188"/>
      <c r="Q497" s="96">
        <f t="shared" si="31"/>
        <v>31</v>
      </c>
    </row>
    <row r="498" spans="1:17" ht="15" x14ac:dyDescent="0.25">
      <c r="A498" s="208"/>
      <c r="B498" s="34"/>
      <c r="C498" s="8"/>
      <c r="D498" s="78"/>
      <c r="F498" s="184"/>
      <c r="G498" s="18"/>
      <c r="I498" s="178"/>
      <c r="J498" s="188"/>
      <c r="Q498" s="96">
        <f t="shared" si="31"/>
        <v>31</v>
      </c>
    </row>
    <row r="499" spans="1:17" ht="15" x14ac:dyDescent="0.25">
      <c r="A499" s="208"/>
      <c r="B499" s="34"/>
      <c r="C499" s="8"/>
      <c r="D499" s="78"/>
      <c r="F499" s="184"/>
      <c r="G499" s="18"/>
      <c r="I499" s="178"/>
      <c r="J499" s="188"/>
      <c r="Q499" s="96">
        <f t="shared" si="31"/>
        <v>31</v>
      </c>
    </row>
    <row r="500" spans="1:17" ht="15" x14ac:dyDescent="0.25">
      <c r="A500" s="208"/>
      <c r="B500" s="34"/>
      <c r="C500" s="8"/>
      <c r="D500" s="78"/>
      <c r="F500" s="184"/>
      <c r="G500" s="18"/>
      <c r="I500" s="178"/>
      <c r="J500" s="188"/>
      <c r="Q500" s="96">
        <f t="shared" si="31"/>
        <v>31</v>
      </c>
    </row>
    <row r="501" spans="1:17" ht="15" x14ac:dyDescent="0.25">
      <c r="A501" s="208"/>
      <c r="B501" s="34"/>
      <c r="C501" s="8"/>
      <c r="D501" s="78"/>
      <c r="F501" s="184"/>
      <c r="G501" s="18"/>
      <c r="I501" s="178"/>
      <c r="J501" s="188"/>
      <c r="Q501" s="96">
        <f t="shared" si="31"/>
        <v>31</v>
      </c>
    </row>
    <row r="502" spans="1:17" ht="15" x14ac:dyDescent="0.25">
      <c r="A502" s="208"/>
      <c r="B502" s="34"/>
      <c r="C502" s="8"/>
      <c r="D502" s="78"/>
      <c r="F502" s="184"/>
      <c r="G502" s="18"/>
      <c r="I502" s="178"/>
      <c r="J502" s="188"/>
      <c r="Q502" s="96">
        <f t="shared" si="31"/>
        <v>31</v>
      </c>
    </row>
    <row r="503" spans="1:17" ht="15" x14ac:dyDescent="0.25">
      <c r="A503" s="208"/>
      <c r="B503" s="34"/>
      <c r="C503" s="8"/>
      <c r="D503" s="78"/>
      <c r="F503" s="184"/>
      <c r="G503" s="18"/>
      <c r="I503" s="178"/>
      <c r="J503" s="188"/>
      <c r="Q503" s="96">
        <f t="shared" si="31"/>
        <v>31</v>
      </c>
    </row>
    <row r="504" spans="1:17" ht="15" x14ac:dyDescent="0.25">
      <c r="A504" s="208"/>
      <c r="B504" s="34"/>
      <c r="C504" s="8"/>
      <c r="D504" s="78"/>
      <c r="F504" s="184"/>
      <c r="G504" s="18"/>
      <c r="I504" s="178"/>
      <c r="J504" s="188"/>
      <c r="Q504" s="96">
        <f t="shared" si="31"/>
        <v>31</v>
      </c>
    </row>
    <row r="505" spans="1:17" ht="15" x14ac:dyDescent="0.25">
      <c r="A505" s="208"/>
      <c r="B505" s="34"/>
      <c r="C505" s="8"/>
      <c r="D505" s="78"/>
      <c r="F505" s="184"/>
      <c r="G505" s="18"/>
      <c r="I505" s="178"/>
      <c r="J505" s="188"/>
      <c r="Q505" s="96">
        <f t="shared" si="31"/>
        <v>31</v>
      </c>
    </row>
    <row r="506" spans="1:17" ht="15" x14ac:dyDescent="0.25">
      <c r="A506" s="208"/>
      <c r="B506" s="34"/>
      <c r="C506" s="8"/>
      <c r="D506" s="78"/>
      <c r="F506" s="184"/>
      <c r="G506" s="18"/>
      <c r="I506" s="178"/>
      <c r="J506" s="188"/>
      <c r="Q506" s="96">
        <f t="shared" si="31"/>
        <v>31</v>
      </c>
    </row>
    <row r="507" spans="1:17" ht="15" x14ac:dyDescent="0.25">
      <c r="A507" s="208"/>
      <c r="B507" s="34"/>
      <c r="C507" s="8"/>
      <c r="D507" s="78"/>
      <c r="F507" s="184"/>
      <c r="G507" s="18"/>
      <c r="I507" s="178"/>
      <c r="J507" s="188"/>
      <c r="Q507" s="96">
        <f t="shared" si="31"/>
        <v>31</v>
      </c>
    </row>
    <row r="508" spans="1:17" ht="15" x14ac:dyDescent="0.25">
      <c r="A508" s="208"/>
      <c r="B508" s="34"/>
      <c r="C508" s="8"/>
      <c r="D508" s="78"/>
      <c r="F508" s="184"/>
      <c r="G508" s="18"/>
      <c r="I508" s="178"/>
      <c r="J508" s="188"/>
      <c r="Q508" s="96">
        <f t="shared" si="31"/>
        <v>31</v>
      </c>
    </row>
    <row r="509" spans="1:17" ht="15" x14ac:dyDescent="0.25">
      <c r="A509" s="208"/>
      <c r="B509" s="34"/>
      <c r="C509" s="8"/>
      <c r="D509" s="78"/>
      <c r="F509" s="184"/>
      <c r="G509" s="18"/>
      <c r="I509" s="178"/>
      <c r="J509" s="188"/>
      <c r="Q509" s="96">
        <f t="shared" si="31"/>
        <v>31</v>
      </c>
    </row>
    <row r="510" spans="1:17" ht="15" x14ac:dyDescent="0.25">
      <c r="A510" s="208"/>
      <c r="B510" s="34"/>
      <c r="C510" s="8"/>
      <c r="D510" s="78"/>
      <c r="F510" s="184"/>
      <c r="G510" s="18"/>
      <c r="I510" s="178"/>
      <c r="J510" s="188"/>
      <c r="Q510" s="96">
        <f t="shared" si="31"/>
        <v>31</v>
      </c>
    </row>
    <row r="511" spans="1:17" ht="15" x14ac:dyDescent="0.25">
      <c r="A511" s="208"/>
      <c r="B511" s="34"/>
      <c r="C511" s="8"/>
      <c r="D511" s="78"/>
      <c r="F511" s="184"/>
      <c r="G511" s="18"/>
      <c r="I511" s="178"/>
      <c r="J511" s="188"/>
      <c r="Q511" s="96">
        <f t="shared" si="31"/>
        <v>31</v>
      </c>
    </row>
    <row r="512" spans="1:17" ht="15" x14ac:dyDescent="0.25">
      <c r="A512" s="208"/>
      <c r="B512" s="34"/>
      <c r="C512" s="8"/>
      <c r="D512" s="78"/>
      <c r="F512" s="184"/>
      <c r="G512" s="18"/>
      <c r="I512" s="178"/>
      <c r="J512" s="188"/>
      <c r="Q512" s="96">
        <f t="shared" si="31"/>
        <v>31</v>
      </c>
    </row>
    <row r="513" spans="1:17" ht="15" x14ac:dyDescent="0.25">
      <c r="A513" s="208"/>
      <c r="B513" s="34"/>
      <c r="C513" s="8"/>
      <c r="D513" s="78"/>
      <c r="F513" s="184"/>
      <c r="G513" s="18"/>
      <c r="I513" s="178"/>
      <c r="J513" s="188"/>
      <c r="Q513" s="96">
        <f t="shared" si="31"/>
        <v>31</v>
      </c>
    </row>
    <row r="514" spans="1:17" ht="15" x14ac:dyDescent="0.25">
      <c r="A514" s="208"/>
      <c r="B514" s="34"/>
      <c r="C514" s="8"/>
      <c r="D514" s="78"/>
      <c r="F514" s="184"/>
      <c r="G514" s="18"/>
      <c r="I514" s="178"/>
      <c r="J514" s="188"/>
      <c r="Q514" s="96">
        <f t="shared" si="31"/>
        <v>31</v>
      </c>
    </row>
    <row r="515" spans="1:17" ht="15" x14ac:dyDescent="0.25">
      <c r="A515" s="208"/>
      <c r="B515" s="34"/>
      <c r="C515" s="8"/>
      <c r="D515" s="78"/>
      <c r="F515" s="184"/>
      <c r="G515" s="18"/>
      <c r="I515" s="178"/>
      <c r="J515" s="188"/>
      <c r="Q515" s="96">
        <f t="shared" si="31"/>
        <v>31</v>
      </c>
    </row>
    <row r="516" spans="1:17" ht="15" x14ac:dyDescent="0.25">
      <c r="A516" s="208"/>
      <c r="B516" s="34"/>
      <c r="C516" s="8"/>
      <c r="D516" s="78"/>
      <c r="F516" s="184"/>
      <c r="G516" s="18"/>
      <c r="I516" s="178"/>
      <c r="J516" s="188"/>
      <c r="Q516" s="96">
        <f t="shared" si="31"/>
        <v>31</v>
      </c>
    </row>
    <row r="517" spans="1:17" ht="15" x14ac:dyDescent="0.25">
      <c r="A517" s="208"/>
      <c r="B517" s="34"/>
      <c r="C517" s="8"/>
      <c r="D517" s="78"/>
      <c r="F517" s="184"/>
      <c r="G517" s="18"/>
      <c r="I517" s="178"/>
      <c r="J517" s="188"/>
      <c r="Q517" s="96">
        <f t="shared" si="31"/>
        <v>31</v>
      </c>
    </row>
    <row r="518" spans="1:17" ht="15" x14ac:dyDescent="0.25">
      <c r="A518" s="208"/>
      <c r="B518" s="34"/>
      <c r="C518" s="8"/>
      <c r="D518" s="78"/>
      <c r="F518" s="184"/>
      <c r="G518" s="18"/>
      <c r="I518" s="178"/>
      <c r="J518" s="188"/>
      <c r="Q518" s="96">
        <f t="shared" si="31"/>
        <v>31</v>
      </c>
    </row>
    <row r="519" spans="1:17" ht="15" x14ac:dyDescent="0.25">
      <c r="A519" s="208"/>
      <c r="B519" s="34"/>
      <c r="C519" s="8"/>
      <c r="D519" s="78"/>
      <c r="F519" s="184"/>
      <c r="G519" s="18"/>
      <c r="I519" s="178"/>
      <c r="J519" s="188"/>
      <c r="Q519" s="96">
        <f t="shared" si="31"/>
        <v>31</v>
      </c>
    </row>
    <row r="520" spans="1:17" ht="15" x14ac:dyDescent="0.25">
      <c r="A520" s="208"/>
      <c r="B520" s="34"/>
      <c r="C520" s="8"/>
      <c r="D520" s="78"/>
      <c r="F520" s="184"/>
      <c r="G520" s="18"/>
      <c r="I520" s="178"/>
      <c r="J520" s="188"/>
      <c r="Q520" s="96">
        <f t="shared" si="31"/>
        <v>31</v>
      </c>
    </row>
    <row r="521" spans="1:17" ht="15" x14ac:dyDescent="0.25">
      <c r="A521" s="208"/>
      <c r="B521" s="34"/>
      <c r="C521" s="8"/>
      <c r="D521" s="78"/>
      <c r="F521" s="184"/>
      <c r="G521" s="18"/>
      <c r="I521" s="178"/>
      <c r="J521" s="188"/>
      <c r="Q521" s="96">
        <f t="shared" si="31"/>
        <v>31</v>
      </c>
    </row>
    <row r="522" spans="1:17" ht="15" x14ac:dyDescent="0.25">
      <c r="A522" s="208"/>
      <c r="B522" s="34"/>
      <c r="C522" s="8"/>
      <c r="D522" s="78"/>
      <c r="F522" s="184"/>
      <c r="G522" s="18"/>
      <c r="I522" s="178"/>
      <c r="J522" s="188"/>
      <c r="Q522" s="96">
        <f t="shared" ref="Q522:Q585" si="32">EOMONTH(D522,0)</f>
        <v>31</v>
      </c>
    </row>
    <row r="523" spans="1:17" ht="15" x14ac:dyDescent="0.25">
      <c r="A523" s="208"/>
      <c r="B523" s="34"/>
      <c r="C523" s="8"/>
      <c r="D523" s="78"/>
      <c r="F523" s="184"/>
      <c r="G523" s="18"/>
      <c r="I523" s="178"/>
      <c r="J523" s="188"/>
      <c r="Q523" s="96">
        <f t="shared" si="32"/>
        <v>31</v>
      </c>
    </row>
    <row r="524" spans="1:17" ht="15" x14ac:dyDescent="0.25">
      <c r="A524" s="208"/>
      <c r="B524" s="34"/>
      <c r="C524" s="8"/>
      <c r="D524" s="78"/>
      <c r="F524" s="184"/>
      <c r="G524" s="18"/>
      <c r="I524" s="178"/>
      <c r="J524" s="188"/>
      <c r="Q524" s="96">
        <f t="shared" si="32"/>
        <v>31</v>
      </c>
    </row>
    <row r="525" spans="1:17" ht="15" x14ac:dyDescent="0.25">
      <c r="A525" s="208"/>
      <c r="B525" s="34"/>
      <c r="C525" s="8"/>
      <c r="D525" s="78"/>
      <c r="F525" s="184"/>
      <c r="G525" s="18"/>
      <c r="I525" s="178"/>
      <c r="J525" s="188"/>
      <c r="Q525" s="96">
        <f t="shared" si="32"/>
        <v>31</v>
      </c>
    </row>
    <row r="526" spans="1:17" ht="15" x14ac:dyDescent="0.25">
      <c r="A526" s="208"/>
      <c r="B526" s="34"/>
      <c r="C526" s="8"/>
      <c r="D526" s="78"/>
      <c r="F526" s="184"/>
      <c r="G526" s="18"/>
      <c r="I526" s="178"/>
      <c r="J526" s="188"/>
      <c r="Q526" s="96">
        <f t="shared" si="32"/>
        <v>31</v>
      </c>
    </row>
    <row r="527" spans="1:17" ht="15" x14ac:dyDescent="0.25">
      <c r="A527" s="208"/>
      <c r="B527" s="34"/>
      <c r="C527" s="8"/>
      <c r="D527" s="78"/>
      <c r="F527" s="184"/>
      <c r="G527" s="18"/>
      <c r="I527" s="178"/>
      <c r="J527" s="188"/>
      <c r="Q527" s="96">
        <f t="shared" si="32"/>
        <v>31</v>
      </c>
    </row>
    <row r="528" spans="1:17" ht="15" x14ac:dyDescent="0.25">
      <c r="A528" s="208"/>
      <c r="B528" s="34"/>
      <c r="C528" s="8"/>
      <c r="D528" s="78"/>
      <c r="F528" s="184"/>
      <c r="G528" s="18"/>
      <c r="I528" s="178"/>
      <c r="J528" s="188"/>
      <c r="Q528" s="96">
        <f t="shared" si="32"/>
        <v>31</v>
      </c>
    </row>
    <row r="529" spans="1:17" ht="15" x14ac:dyDescent="0.25">
      <c r="A529" s="208"/>
      <c r="B529" s="34"/>
      <c r="C529" s="8"/>
      <c r="D529" s="78"/>
      <c r="F529" s="184"/>
      <c r="G529" s="18"/>
      <c r="I529" s="178"/>
      <c r="J529" s="188"/>
      <c r="Q529" s="96">
        <f t="shared" si="32"/>
        <v>31</v>
      </c>
    </row>
    <row r="530" spans="1:17" ht="15" x14ac:dyDescent="0.25">
      <c r="A530" s="208"/>
      <c r="B530" s="34"/>
      <c r="C530" s="8"/>
      <c r="D530" s="78"/>
      <c r="F530" s="184"/>
      <c r="G530" s="18"/>
      <c r="I530" s="178"/>
      <c r="J530" s="188"/>
      <c r="Q530" s="96">
        <f t="shared" si="32"/>
        <v>31</v>
      </c>
    </row>
    <row r="531" spans="1:17" ht="15" x14ac:dyDescent="0.25">
      <c r="A531" s="208"/>
      <c r="B531" s="34"/>
      <c r="C531" s="8"/>
      <c r="D531" s="78"/>
      <c r="F531" s="184"/>
      <c r="G531" s="18"/>
      <c r="I531" s="178"/>
      <c r="J531" s="188"/>
      <c r="Q531" s="96">
        <f t="shared" si="32"/>
        <v>31</v>
      </c>
    </row>
    <row r="532" spans="1:17" ht="15" x14ac:dyDescent="0.25">
      <c r="A532" s="208"/>
      <c r="B532" s="34"/>
      <c r="C532" s="8"/>
      <c r="D532" s="78"/>
      <c r="F532" s="184"/>
      <c r="G532" s="18"/>
      <c r="I532" s="178"/>
      <c r="J532" s="188"/>
      <c r="Q532" s="96">
        <f t="shared" si="32"/>
        <v>31</v>
      </c>
    </row>
    <row r="533" spans="1:17" ht="15" x14ac:dyDescent="0.25">
      <c r="A533" s="208"/>
      <c r="B533" s="34"/>
      <c r="C533" s="8"/>
      <c r="D533" s="78"/>
      <c r="F533" s="184"/>
      <c r="G533" s="18"/>
      <c r="I533" s="178"/>
      <c r="J533" s="188"/>
      <c r="Q533" s="96">
        <f t="shared" si="32"/>
        <v>31</v>
      </c>
    </row>
    <row r="534" spans="1:17" ht="15" x14ac:dyDescent="0.25">
      <c r="A534" s="208"/>
      <c r="B534" s="34"/>
      <c r="C534" s="8"/>
      <c r="D534" s="78"/>
      <c r="F534" s="184"/>
      <c r="G534" s="18"/>
      <c r="I534" s="178"/>
      <c r="J534" s="188"/>
      <c r="Q534" s="96">
        <f t="shared" si="32"/>
        <v>31</v>
      </c>
    </row>
    <row r="535" spans="1:17" ht="15" x14ac:dyDescent="0.25">
      <c r="A535" s="208"/>
      <c r="B535" s="34"/>
      <c r="C535" s="8"/>
      <c r="D535" s="78"/>
      <c r="F535" s="184"/>
      <c r="G535" s="18"/>
      <c r="I535" s="178"/>
      <c r="J535" s="188"/>
      <c r="Q535" s="96">
        <f t="shared" si="32"/>
        <v>31</v>
      </c>
    </row>
    <row r="536" spans="1:17" ht="15" x14ac:dyDescent="0.25">
      <c r="A536" s="208"/>
      <c r="B536" s="34"/>
      <c r="C536" s="8"/>
      <c r="D536" s="78"/>
      <c r="F536" s="184"/>
      <c r="G536" s="18"/>
      <c r="I536" s="178"/>
      <c r="J536" s="188"/>
      <c r="Q536" s="96">
        <f t="shared" si="32"/>
        <v>31</v>
      </c>
    </row>
    <row r="537" spans="1:17" ht="15" x14ac:dyDescent="0.25">
      <c r="A537" s="208"/>
      <c r="B537" s="34"/>
      <c r="C537" s="8"/>
      <c r="D537" s="78"/>
      <c r="F537" s="184"/>
      <c r="G537" s="18"/>
      <c r="I537" s="178"/>
      <c r="J537" s="188"/>
      <c r="Q537" s="96">
        <f t="shared" si="32"/>
        <v>31</v>
      </c>
    </row>
    <row r="538" spans="1:17" ht="15" x14ac:dyDescent="0.25">
      <c r="A538" s="208"/>
      <c r="B538" s="34"/>
      <c r="C538" s="8"/>
      <c r="D538" s="78"/>
      <c r="F538" s="184"/>
      <c r="G538" s="18"/>
      <c r="I538" s="178"/>
      <c r="J538" s="188"/>
      <c r="Q538" s="96">
        <f t="shared" si="32"/>
        <v>31</v>
      </c>
    </row>
    <row r="539" spans="1:17" ht="15" x14ac:dyDescent="0.25">
      <c r="A539" s="208"/>
      <c r="B539" s="34"/>
      <c r="C539" s="8"/>
      <c r="D539" s="78"/>
      <c r="F539" s="184"/>
      <c r="G539" s="18"/>
      <c r="I539" s="178"/>
      <c r="J539" s="188"/>
      <c r="Q539" s="96">
        <f t="shared" si="32"/>
        <v>31</v>
      </c>
    </row>
    <row r="540" spans="1:17" ht="15" x14ac:dyDescent="0.25">
      <c r="A540" s="208"/>
      <c r="B540" s="34"/>
      <c r="C540" s="8"/>
      <c r="D540" s="78"/>
      <c r="F540" s="184"/>
      <c r="G540" s="18"/>
      <c r="I540" s="178"/>
      <c r="J540" s="188"/>
      <c r="Q540" s="96">
        <f t="shared" si="32"/>
        <v>31</v>
      </c>
    </row>
    <row r="541" spans="1:17" ht="15" x14ac:dyDescent="0.25">
      <c r="A541" s="208"/>
      <c r="B541" s="34"/>
      <c r="C541" s="8"/>
      <c r="D541" s="78"/>
      <c r="F541" s="184"/>
      <c r="G541" s="18"/>
      <c r="I541" s="178"/>
      <c r="J541" s="188"/>
      <c r="Q541" s="96">
        <f t="shared" si="32"/>
        <v>31</v>
      </c>
    </row>
    <row r="542" spans="1:17" ht="15" x14ac:dyDescent="0.25">
      <c r="A542" s="208"/>
      <c r="B542" s="34"/>
      <c r="C542" s="8"/>
      <c r="D542" s="78"/>
      <c r="F542" s="184"/>
      <c r="G542" s="18"/>
      <c r="I542" s="178"/>
      <c r="J542" s="188"/>
      <c r="Q542" s="96">
        <f t="shared" si="32"/>
        <v>31</v>
      </c>
    </row>
    <row r="543" spans="1:17" ht="15" x14ac:dyDescent="0.25">
      <c r="A543" s="208"/>
      <c r="B543" s="34"/>
      <c r="C543" s="8"/>
      <c r="D543" s="78"/>
      <c r="F543" s="184"/>
      <c r="G543" s="18"/>
      <c r="I543" s="178"/>
      <c r="J543" s="188"/>
      <c r="Q543" s="96">
        <f t="shared" si="32"/>
        <v>31</v>
      </c>
    </row>
    <row r="544" spans="1:17" ht="15" x14ac:dyDescent="0.25">
      <c r="A544" s="208"/>
      <c r="B544" s="34"/>
      <c r="C544" s="8"/>
      <c r="D544" s="78"/>
      <c r="F544" s="184"/>
      <c r="G544" s="18"/>
      <c r="I544" s="178"/>
      <c r="J544" s="188"/>
      <c r="Q544" s="96">
        <f t="shared" si="32"/>
        <v>31</v>
      </c>
    </row>
    <row r="545" spans="1:17" ht="15" x14ac:dyDescent="0.25">
      <c r="A545" s="208"/>
      <c r="B545" s="34"/>
      <c r="C545" s="8"/>
      <c r="D545" s="78"/>
      <c r="F545" s="184"/>
      <c r="G545" s="18"/>
      <c r="I545" s="178"/>
      <c r="J545" s="188"/>
      <c r="Q545" s="96">
        <f t="shared" si="32"/>
        <v>31</v>
      </c>
    </row>
    <row r="546" spans="1:17" ht="15" x14ac:dyDescent="0.25">
      <c r="A546" s="208"/>
      <c r="B546" s="34"/>
      <c r="C546" s="8"/>
      <c r="D546" s="78"/>
      <c r="F546" s="184"/>
      <c r="G546" s="18"/>
      <c r="I546" s="178"/>
      <c r="J546" s="188"/>
      <c r="Q546" s="96">
        <f t="shared" si="32"/>
        <v>31</v>
      </c>
    </row>
    <row r="547" spans="1:17" ht="15" x14ac:dyDescent="0.25">
      <c r="A547" s="208"/>
      <c r="B547" s="34"/>
      <c r="C547" s="8"/>
      <c r="D547" s="78"/>
      <c r="F547" s="184"/>
      <c r="G547" s="18"/>
      <c r="I547" s="178"/>
      <c r="J547" s="188"/>
      <c r="Q547" s="96">
        <f t="shared" si="32"/>
        <v>31</v>
      </c>
    </row>
    <row r="548" spans="1:17" ht="15" x14ac:dyDescent="0.25">
      <c r="A548" s="208"/>
      <c r="B548" s="34"/>
      <c r="C548" s="8"/>
      <c r="D548" s="78"/>
      <c r="F548" s="184"/>
      <c r="G548" s="18"/>
      <c r="I548" s="178"/>
      <c r="J548" s="188"/>
      <c r="Q548" s="96">
        <f t="shared" si="32"/>
        <v>31</v>
      </c>
    </row>
    <row r="549" spans="1:17" ht="15" x14ac:dyDescent="0.25">
      <c r="A549" s="208"/>
      <c r="B549" s="34"/>
      <c r="C549" s="8"/>
      <c r="D549" s="78"/>
      <c r="F549" s="184"/>
      <c r="G549" s="18"/>
      <c r="I549" s="178"/>
      <c r="J549" s="188"/>
      <c r="Q549" s="96">
        <f t="shared" si="32"/>
        <v>31</v>
      </c>
    </row>
    <row r="550" spans="1:17" ht="15" x14ac:dyDescent="0.25">
      <c r="A550" s="208"/>
      <c r="B550" s="34"/>
      <c r="C550" s="8"/>
      <c r="D550" s="78"/>
      <c r="F550" s="184"/>
      <c r="G550" s="18"/>
      <c r="I550" s="178"/>
      <c r="J550" s="188"/>
      <c r="Q550" s="96">
        <f t="shared" si="32"/>
        <v>31</v>
      </c>
    </row>
    <row r="551" spans="1:17" ht="15" x14ac:dyDescent="0.25">
      <c r="A551" s="208"/>
      <c r="B551" s="34"/>
      <c r="C551" s="8"/>
      <c r="D551" s="78"/>
      <c r="F551" s="184"/>
      <c r="G551" s="18"/>
      <c r="I551" s="178"/>
      <c r="J551" s="188"/>
      <c r="Q551" s="96">
        <f t="shared" si="32"/>
        <v>31</v>
      </c>
    </row>
    <row r="552" spans="1:17" ht="15" x14ac:dyDescent="0.25">
      <c r="A552" s="208"/>
      <c r="B552" s="34"/>
      <c r="C552" s="8"/>
      <c r="D552" s="78"/>
      <c r="F552" s="184"/>
      <c r="G552" s="18"/>
      <c r="I552" s="178"/>
      <c r="J552" s="188"/>
      <c r="Q552" s="96">
        <f t="shared" si="32"/>
        <v>31</v>
      </c>
    </row>
    <row r="553" spans="1:17" ht="15" x14ac:dyDescent="0.25">
      <c r="A553" s="208"/>
      <c r="B553" s="34"/>
      <c r="C553" s="8"/>
      <c r="D553" s="78"/>
      <c r="F553" s="184"/>
      <c r="G553" s="18"/>
      <c r="I553" s="178"/>
      <c r="J553" s="188"/>
      <c r="Q553" s="96">
        <f t="shared" si="32"/>
        <v>31</v>
      </c>
    </row>
    <row r="554" spans="1:17" ht="15" x14ac:dyDescent="0.25">
      <c r="A554" s="208"/>
      <c r="B554" s="34"/>
      <c r="C554" s="8"/>
      <c r="D554" s="78"/>
      <c r="F554" s="184"/>
      <c r="G554" s="18"/>
      <c r="I554" s="178"/>
      <c r="J554" s="188"/>
      <c r="Q554" s="96">
        <f t="shared" si="32"/>
        <v>31</v>
      </c>
    </row>
    <row r="555" spans="1:17" ht="15" x14ac:dyDescent="0.25">
      <c r="A555" s="208"/>
      <c r="B555" s="34"/>
      <c r="C555" s="8"/>
      <c r="D555" s="78"/>
      <c r="F555" s="184"/>
      <c r="G555" s="18"/>
      <c r="I555" s="178"/>
      <c r="J555" s="188"/>
      <c r="Q555" s="96">
        <f t="shared" si="32"/>
        <v>31</v>
      </c>
    </row>
    <row r="556" spans="1:17" ht="15" x14ac:dyDescent="0.25">
      <c r="A556" s="208"/>
      <c r="B556" s="34"/>
      <c r="C556" s="8"/>
      <c r="D556" s="78"/>
      <c r="F556" s="184"/>
      <c r="G556" s="18"/>
      <c r="I556" s="178"/>
      <c r="J556" s="188"/>
      <c r="Q556" s="96">
        <f t="shared" si="32"/>
        <v>31</v>
      </c>
    </row>
    <row r="557" spans="1:17" ht="15" x14ac:dyDescent="0.25">
      <c r="A557" s="208"/>
      <c r="B557" s="34"/>
      <c r="C557" s="8"/>
      <c r="D557" s="78"/>
      <c r="F557" s="184"/>
      <c r="G557" s="18"/>
      <c r="I557" s="178"/>
      <c r="J557" s="188"/>
      <c r="Q557" s="96">
        <f t="shared" si="32"/>
        <v>31</v>
      </c>
    </row>
    <row r="558" spans="1:17" ht="15" x14ac:dyDescent="0.25">
      <c r="A558" s="208"/>
      <c r="B558" s="34"/>
      <c r="C558" s="8"/>
      <c r="D558" s="78"/>
      <c r="F558" s="184"/>
      <c r="G558" s="18"/>
      <c r="I558" s="178"/>
      <c r="J558" s="188"/>
      <c r="Q558" s="96">
        <f t="shared" si="32"/>
        <v>31</v>
      </c>
    </row>
    <row r="559" spans="1:17" ht="15" x14ac:dyDescent="0.25">
      <c r="A559" s="208"/>
      <c r="B559" s="34"/>
      <c r="C559" s="8"/>
      <c r="D559" s="78"/>
      <c r="F559" s="184"/>
      <c r="G559" s="18"/>
      <c r="I559" s="178"/>
      <c r="J559" s="188"/>
      <c r="Q559" s="96">
        <f t="shared" si="32"/>
        <v>31</v>
      </c>
    </row>
    <row r="560" spans="1:17" ht="15" x14ac:dyDescent="0.25">
      <c r="A560" s="208"/>
      <c r="B560" s="34"/>
      <c r="C560" s="8"/>
      <c r="D560" s="78"/>
      <c r="F560" s="184"/>
      <c r="G560" s="18"/>
      <c r="I560" s="178"/>
      <c r="J560" s="188"/>
      <c r="Q560" s="96">
        <f t="shared" si="32"/>
        <v>31</v>
      </c>
    </row>
    <row r="561" spans="1:17" ht="15" x14ac:dyDescent="0.25">
      <c r="A561" s="208"/>
      <c r="B561" s="34"/>
      <c r="C561" s="8"/>
      <c r="D561" s="78"/>
      <c r="F561" s="184"/>
      <c r="G561" s="18"/>
      <c r="I561" s="178"/>
      <c r="J561" s="188"/>
      <c r="Q561" s="96">
        <f t="shared" si="32"/>
        <v>31</v>
      </c>
    </row>
    <row r="562" spans="1:17" ht="15" x14ac:dyDescent="0.25">
      <c r="A562" s="208"/>
      <c r="B562" s="34"/>
      <c r="C562" s="8"/>
      <c r="D562" s="78"/>
      <c r="F562" s="184"/>
      <c r="G562" s="18"/>
      <c r="I562" s="178"/>
      <c r="J562" s="188"/>
      <c r="Q562" s="96">
        <f t="shared" si="32"/>
        <v>31</v>
      </c>
    </row>
    <row r="563" spans="1:17" ht="15" x14ac:dyDescent="0.25">
      <c r="A563" s="208"/>
      <c r="B563" s="34"/>
      <c r="C563" s="8"/>
      <c r="D563" s="78"/>
      <c r="F563" s="184"/>
      <c r="G563" s="18"/>
      <c r="I563" s="178"/>
      <c r="J563" s="188"/>
      <c r="Q563" s="96">
        <f t="shared" si="32"/>
        <v>31</v>
      </c>
    </row>
    <row r="564" spans="1:17" ht="15" x14ac:dyDescent="0.25">
      <c r="A564" s="208"/>
      <c r="B564" s="34"/>
      <c r="C564" s="8"/>
      <c r="D564" s="78"/>
      <c r="F564" s="184"/>
      <c r="G564" s="18"/>
      <c r="I564" s="178"/>
      <c r="J564" s="188"/>
      <c r="Q564" s="96">
        <f t="shared" si="32"/>
        <v>31</v>
      </c>
    </row>
    <row r="565" spans="1:17" ht="15" x14ac:dyDescent="0.25">
      <c r="A565" s="208"/>
      <c r="B565" s="34"/>
      <c r="C565" s="8"/>
      <c r="D565" s="78"/>
      <c r="F565" s="184"/>
      <c r="G565" s="18"/>
      <c r="I565" s="178"/>
      <c r="J565" s="188"/>
      <c r="Q565" s="96">
        <f t="shared" si="32"/>
        <v>31</v>
      </c>
    </row>
    <row r="566" spans="1:17" ht="15" x14ac:dyDescent="0.25">
      <c r="A566" s="208"/>
      <c r="B566" s="34"/>
      <c r="C566" s="8"/>
      <c r="D566" s="78"/>
      <c r="F566" s="184"/>
      <c r="G566" s="18"/>
      <c r="I566" s="178"/>
      <c r="J566" s="188"/>
      <c r="Q566" s="96">
        <f t="shared" si="32"/>
        <v>31</v>
      </c>
    </row>
    <row r="567" spans="1:17" ht="15" x14ac:dyDescent="0.25">
      <c r="A567" s="208"/>
      <c r="B567" s="34"/>
      <c r="C567" s="8"/>
      <c r="D567" s="78"/>
      <c r="F567" s="184"/>
      <c r="G567" s="18"/>
      <c r="I567" s="178"/>
      <c r="J567" s="188"/>
      <c r="Q567" s="96">
        <f t="shared" si="32"/>
        <v>31</v>
      </c>
    </row>
    <row r="568" spans="1:17" ht="15" x14ac:dyDescent="0.25">
      <c r="A568" s="208"/>
      <c r="B568" s="34"/>
      <c r="C568" s="8"/>
      <c r="D568" s="78"/>
      <c r="F568" s="184"/>
      <c r="G568" s="18"/>
      <c r="I568" s="178"/>
      <c r="J568" s="188"/>
      <c r="Q568" s="96">
        <f t="shared" si="32"/>
        <v>31</v>
      </c>
    </row>
    <row r="569" spans="1:17" ht="15" x14ac:dyDescent="0.25">
      <c r="A569" s="208"/>
      <c r="B569" s="34"/>
      <c r="C569" s="8"/>
      <c r="D569" s="78"/>
      <c r="F569" s="184"/>
      <c r="G569" s="18"/>
      <c r="I569" s="178"/>
      <c r="J569" s="188"/>
      <c r="Q569" s="96">
        <f t="shared" si="32"/>
        <v>31</v>
      </c>
    </row>
    <row r="570" spans="1:17" ht="15" x14ac:dyDescent="0.25">
      <c r="A570" s="208"/>
      <c r="B570" s="34"/>
      <c r="C570" s="8"/>
      <c r="D570" s="78"/>
      <c r="F570" s="184"/>
      <c r="G570" s="18"/>
      <c r="I570" s="178"/>
      <c r="J570" s="188"/>
      <c r="Q570" s="96">
        <f t="shared" si="32"/>
        <v>31</v>
      </c>
    </row>
    <row r="571" spans="1:17" ht="15" x14ac:dyDescent="0.25">
      <c r="A571" s="208"/>
      <c r="B571" s="34"/>
      <c r="C571" s="8"/>
      <c r="D571" s="78"/>
      <c r="F571" s="184"/>
      <c r="G571" s="18"/>
      <c r="I571" s="178"/>
      <c r="J571" s="188"/>
      <c r="Q571" s="96">
        <f t="shared" si="32"/>
        <v>31</v>
      </c>
    </row>
    <row r="572" spans="1:17" ht="15" x14ac:dyDescent="0.25">
      <c r="A572" s="208"/>
      <c r="B572" s="34"/>
      <c r="C572" s="8"/>
      <c r="D572" s="78"/>
      <c r="F572" s="184"/>
      <c r="G572" s="18"/>
      <c r="I572" s="178"/>
      <c r="J572" s="188"/>
      <c r="Q572" s="96">
        <f t="shared" si="32"/>
        <v>31</v>
      </c>
    </row>
    <row r="573" spans="1:17" ht="15" x14ac:dyDescent="0.25">
      <c r="A573" s="208"/>
      <c r="B573" s="34"/>
      <c r="C573" s="8"/>
      <c r="D573" s="78"/>
      <c r="F573" s="184"/>
      <c r="G573" s="18"/>
      <c r="I573" s="178"/>
      <c r="J573" s="188"/>
      <c r="Q573" s="96">
        <f t="shared" si="32"/>
        <v>31</v>
      </c>
    </row>
    <row r="574" spans="1:17" ht="15" x14ac:dyDescent="0.25">
      <c r="A574" s="208"/>
      <c r="B574" s="34"/>
      <c r="C574" s="8"/>
      <c r="D574" s="78"/>
      <c r="F574" s="184"/>
      <c r="G574" s="18"/>
      <c r="I574" s="178"/>
      <c r="J574" s="188"/>
      <c r="Q574" s="96">
        <f t="shared" si="32"/>
        <v>31</v>
      </c>
    </row>
    <row r="575" spans="1:17" ht="15" x14ac:dyDescent="0.25">
      <c r="A575" s="208"/>
      <c r="B575" s="34"/>
      <c r="C575" s="8"/>
      <c r="D575" s="78"/>
      <c r="F575" s="184"/>
      <c r="G575" s="18"/>
      <c r="I575" s="178"/>
      <c r="J575" s="188"/>
      <c r="Q575" s="96">
        <f t="shared" si="32"/>
        <v>31</v>
      </c>
    </row>
    <row r="576" spans="1:17" ht="15" x14ac:dyDescent="0.25">
      <c r="A576" s="208"/>
      <c r="B576" s="34"/>
      <c r="C576" s="8"/>
      <c r="D576" s="78"/>
      <c r="F576" s="184"/>
      <c r="G576" s="18"/>
      <c r="I576" s="178"/>
      <c r="J576" s="188"/>
      <c r="Q576" s="96">
        <f t="shared" si="32"/>
        <v>31</v>
      </c>
    </row>
    <row r="577" spans="1:17" ht="15" x14ac:dyDescent="0.25">
      <c r="A577" s="208"/>
      <c r="B577" s="34"/>
      <c r="C577" s="8"/>
      <c r="D577" s="78"/>
      <c r="F577" s="184"/>
      <c r="G577" s="18"/>
      <c r="I577" s="178"/>
      <c r="J577" s="188"/>
      <c r="Q577" s="96">
        <f t="shared" si="32"/>
        <v>31</v>
      </c>
    </row>
    <row r="578" spans="1:17" ht="15" x14ac:dyDescent="0.25">
      <c r="A578" s="208"/>
      <c r="B578" s="34"/>
      <c r="C578" s="8"/>
      <c r="D578" s="78"/>
      <c r="F578" s="184"/>
      <c r="G578" s="18"/>
      <c r="I578" s="178"/>
      <c r="J578" s="188"/>
      <c r="Q578" s="96">
        <f t="shared" si="32"/>
        <v>31</v>
      </c>
    </row>
    <row r="579" spans="1:17" ht="15" x14ac:dyDescent="0.25">
      <c r="A579" s="208"/>
      <c r="B579" s="34"/>
      <c r="C579" s="8"/>
      <c r="D579" s="78"/>
      <c r="F579" s="184"/>
      <c r="G579" s="18"/>
      <c r="I579" s="178"/>
      <c r="J579" s="188"/>
      <c r="Q579" s="96">
        <f t="shared" si="32"/>
        <v>31</v>
      </c>
    </row>
    <row r="580" spans="1:17" ht="15" x14ac:dyDescent="0.25">
      <c r="A580" s="208"/>
      <c r="B580" s="34"/>
      <c r="C580" s="8"/>
      <c r="D580" s="78"/>
      <c r="F580" s="184"/>
      <c r="G580" s="18"/>
      <c r="I580" s="178"/>
      <c r="J580" s="188"/>
      <c r="Q580" s="96">
        <f t="shared" si="32"/>
        <v>31</v>
      </c>
    </row>
    <row r="581" spans="1:17" ht="15" x14ac:dyDescent="0.25">
      <c r="A581" s="208"/>
      <c r="B581" s="34"/>
      <c r="C581" s="8"/>
      <c r="D581" s="78"/>
      <c r="F581" s="184"/>
      <c r="G581" s="18"/>
      <c r="I581" s="178"/>
      <c r="J581" s="188"/>
      <c r="Q581" s="96">
        <f t="shared" si="32"/>
        <v>31</v>
      </c>
    </row>
    <row r="582" spans="1:17" ht="15" x14ac:dyDescent="0.25">
      <c r="A582" s="208"/>
      <c r="B582" s="34"/>
      <c r="C582" s="8"/>
      <c r="D582" s="78"/>
      <c r="F582" s="184"/>
      <c r="G582" s="18"/>
      <c r="I582" s="178"/>
      <c r="J582" s="188"/>
      <c r="Q582" s="96">
        <f t="shared" si="32"/>
        <v>31</v>
      </c>
    </row>
    <row r="583" spans="1:17" ht="15" x14ac:dyDescent="0.25">
      <c r="A583" s="208"/>
      <c r="B583" s="34"/>
      <c r="C583" s="8"/>
      <c r="D583" s="78"/>
      <c r="F583" s="184"/>
      <c r="G583" s="18"/>
      <c r="I583" s="178"/>
      <c r="J583" s="188"/>
      <c r="Q583" s="96">
        <f t="shared" si="32"/>
        <v>31</v>
      </c>
    </row>
    <row r="584" spans="1:17" ht="15" x14ac:dyDescent="0.25">
      <c r="A584" s="208"/>
      <c r="B584" s="34"/>
      <c r="C584" s="8"/>
      <c r="D584" s="78"/>
      <c r="F584" s="184"/>
      <c r="G584" s="18"/>
      <c r="I584" s="178"/>
      <c r="J584" s="188"/>
      <c r="Q584" s="96">
        <f t="shared" si="32"/>
        <v>31</v>
      </c>
    </row>
    <row r="585" spans="1:17" ht="15" x14ac:dyDescent="0.25">
      <c r="A585" s="208"/>
      <c r="B585" s="34"/>
      <c r="C585" s="8"/>
      <c r="D585" s="78"/>
      <c r="F585" s="184"/>
      <c r="G585" s="18"/>
      <c r="I585" s="178"/>
      <c r="J585" s="188"/>
      <c r="Q585" s="96">
        <f t="shared" si="32"/>
        <v>31</v>
      </c>
    </row>
    <row r="586" spans="1:17" ht="15" x14ac:dyDescent="0.25">
      <c r="A586" s="208"/>
      <c r="B586" s="34"/>
      <c r="C586" s="8"/>
      <c r="D586" s="78"/>
      <c r="F586" s="184"/>
      <c r="G586" s="18"/>
      <c r="I586" s="178"/>
      <c r="J586" s="188"/>
      <c r="Q586" s="96">
        <f t="shared" ref="Q586:Q649" si="33">EOMONTH(D586,0)</f>
        <v>31</v>
      </c>
    </row>
    <row r="587" spans="1:17" ht="15" x14ac:dyDescent="0.25">
      <c r="A587" s="208"/>
      <c r="B587" s="34"/>
      <c r="C587" s="8"/>
      <c r="D587" s="78"/>
      <c r="F587" s="184"/>
      <c r="G587" s="18"/>
      <c r="I587" s="178"/>
      <c r="J587" s="188"/>
      <c r="Q587" s="96">
        <f t="shared" si="33"/>
        <v>31</v>
      </c>
    </row>
    <row r="588" spans="1:17" ht="15" x14ac:dyDescent="0.25">
      <c r="A588" s="208"/>
      <c r="B588" s="34"/>
      <c r="C588" s="8"/>
      <c r="D588" s="78"/>
      <c r="F588" s="184"/>
      <c r="G588" s="18"/>
      <c r="I588" s="178"/>
      <c r="J588" s="188"/>
      <c r="Q588" s="96">
        <f t="shared" si="33"/>
        <v>31</v>
      </c>
    </row>
    <row r="589" spans="1:17" ht="15" x14ac:dyDescent="0.25">
      <c r="A589" s="208"/>
      <c r="B589" s="34"/>
      <c r="C589" s="8"/>
      <c r="D589" s="78"/>
      <c r="F589" s="184"/>
      <c r="G589" s="18"/>
      <c r="I589" s="178"/>
      <c r="J589" s="188"/>
      <c r="Q589" s="96">
        <f t="shared" si="33"/>
        <v>31</v>
      </c>
    </row>
    <row r="590" spans="1:17" ht="15" x14ac:dyDescent="0.25">
      <c r="A590" s="208"/>
      <c r="B590" s="34"/>
      <c r="C590" s="8"/>
      <c r="D590" s="78"/>
      <c r="F590" s="184"/>
      <c r="G590" s="18"/>
      <c r="I590" s="178"/>
      <c r="J590" s="188"/>
      <c r="Q590" s="96">
        <f t="shared" si="33"/>
        <v>31</v>
      </c>
    </row>
    <row r="591" spans="1:17" ht="15" x14ac:dyDescent="0.25">
      <c r="A591" s="208"/>
      <c r="B591" s="34"/>
      <c r="C591" s="8"/>
      <c r="D591" s="78"/>
      <c r="F591" s="184"/>
      <c r="G591" s="18"/>
      <c r="I591" s="178"/>
      <c r="J591" s="188"/>
      <c r="Q591" s="96">
        <f t="shared" si="33"/>
        <v>31</v>
      </c>
    </row>
    <row r="592" spans="1:17" ht="15" x14ac:dyDescent="0.25">
      <c r="A592" s="208"/>
      <c r="B592" s="34"/>
      <c r="C592" s="8"/>
      <c r="D592" s="78"/>
      <c r="F592" s="184"/>
      <c r="G592" s="18"/>
      <c r="I592" s="178"/>
      <c r="J592" s="188"/>
      <c r="Q592" s="96">
        <f t="shared" si="33"/>
        <v>31</v>
      </c>
    </row>
    <row r="593" spans="1:17" ht="15" x14ac:dyDescent="0.25">
      <c r="A593" s="208"/>
      <c r="B593" s="34"/>
      <c r="C593" s="8"/>
      <c r="D593" s="78"/>
      <c r="F593" s="184"/>
      <c r="G593" s="18"/>
      <c r="I593" s="178"/>
      <c r="J593" s="188"/>
      <c r="Q593" s="96">
        <f t="shared" si="33"/>
        <v>31</v>
      </c>
    </row>
    <row r="594" spans="1:17" ht="15" x14ac:dyDescent="0.25">
      <c r="A594" s="208"/>
      <c r="B594" s="34"/>
      <c r="C594" s="8"/>
      <c r="D594" s="78"/>
      <c r="F594" s="184"/>
      <c r="G594" s="18"/>
      <c r="I594" s="178"/>
      <c r="J594" s="188"/>
      <c r="Q594" s="96">
        <f t="shared" si="33"/>
        <v>31</v>
      </c>
    </row>
    <row r="595" spans="1:17" ht="15" x14ac:dyDescent="0.25">
      <c r="A595" s="208"/>
      <c r="B595" s="34"/>
      <c r="C595" s="8"/>
      <c r="D595" s="78"/>
      <c r="F595" s="184"/>
      <c r="G595" s="18"/>
      <c r="I595" s="178"/>
      <c r="J595" s="188"/>
      <c r="Q595" s="96">
        <f t="shared" si="33"/>
        <v>31</v>
      </c>
    </row>
    <row r="596" spans="1:17" ht="15" x14ac:dyDescent="0.25">
      <c r="A596" s="208"/>
      <c r="B596" s="34"/>
      <c r="C596" s="8"/>
      <c r="D596" s="78"/>
      <c r="F596" s="184"/>
      <c r="G596" s="18"/>
      <c r="I596" s="178"/>
      <c r="J596" s="188"/>
      <c r="Q596" s="96">
        <f t="shared" si="33"/>
        <v>31</v>
      </c>
    </row>
    <row r="597" spans="1:17" ht="15" x14ac:dyDescent="0.25">
      <c r="A597" s="208"/>
      <c r="B597" s="34"/>
      <c r="C597" s="8"/>
      <c r="D597" s="78"/>
      <c r="F597" s="184"/>
      <c r="G597" s="18"/>
      <c r="I597" s="178"/>
      <c r="J597" s="188"/>
      <c r="Q597" s="96">
        <f t="shared" si="33"/>
        <v>31</v>
      </c>
    </row>
    <row r="598" spans="1:17" ht="15" x14ac:dyDescent="0.25">
      <c r="A598" s="208"/>
      <c r="B598" s="34"/>
      <c r="C598" s="8"/>
      <c r="D598" s="78"/>
      <c r="F598" s="184"/>
      <c r="G598" s="18"/>
      <c r="I598" s="178"/>
      <c r="J598" s="188"/>
      <c r="Q598" s="96">
        <f t="shared" si="33"/>
        <v>31</v>
      </c>
    </row>
    <row r="599" spans="1:17" ht="15" x14ac:dyDescent="0.25">
      <c r="A599" s="208"/>
      <c r="B599" s="34"/>
      <c r="C599" s="8"/>
      <c r="D599" s="78"/>
      <c r="F599" s="184"/>
      <c r="G599" s="18"/>
      <c r="I599" s="178"/>
      <c r="J599" s="188"/>
      <c r="Q599" s="96">
        <f t="shared" si="33"/>
        <v>31</v>
      </c>
    </row>
    <row r="600" spans="1:17" ht="15" x14ac:dyDescent="0.25">
      <c r="A600" s="208"/>
      <c r="B600" s="34"/>
      <c r="C600" s="8"/>
      <c r="D600" s="78"/>
      <c r="F600" s="184"/>
      <c r="G600" s="18"/>
      <c r="I600" s="178"/>
      <c r="J600" s="188"/>
      <c r="Q600" s="96">
        <f t="shared" si="33"/>
        <v>31</v>
      </c>
    </row>
    <row r="601" spans="1:17" ht="15" x14ac:dyDescent="0.25">
      <c r="A601" s="208"/>
      <c r="B601" s="34"/>
      <c r="C601" s="8"/>
      <c r="D601" s="78"/>
      <c r="F601" s="184"/>
      <c r="G601" s="18"/>
      <c r="I601" s="178"/>
      <c r="J601" s="188"/>
      <c r="Q601" s="96">
        <f t="shared" si="33"/>
        <v>31</v>
      </c>
    </row>
    <row r="602" spans="1:17" ht="15" x14ac:dyDescent="0.25">
      <c r="A602" s="208"/>
      <c r="B602" s="34"/>
      <c r="C602" s="8"/>
      <c r="D602" s="78"/>
      <c r="F602" s="184"/>
      <c r="G602" s="18"/>
      <c r="I602" s="178"/>
      <c r="J602" s="188"/>
      <c r="Q602" s="96">
        <f t="shared" si="33"/>
        <v>31</v>
      </c>
    </row>
    <row r="603" spans="1:17" ht="15" x14ac:dyDescent="0.25">
      <c r="A603" s="208"/>
      <c r="B603" s="34"/>
      <c r="C603" s="8"/>
      <c r="D603" s="78"/>
      <c r="F603" s="184"/>
      <c r="G603" s="18"/>
      <c r="I603" s="178"/>
      <c r="J603" s="188"/>
      <c r="Q603" s="96">
        <f t="shared" si="33"/>
        <v>31</v>
      </c>
    </row>
    <row r="604" spans="1:17" ht="15" x14ac:dyDescent="0.25">
      <c r="A604" s="208"/>
      <c r="B604" s="34"/>
      <c r="C604" s="8"/>
      <c r="D604" s="78"/>
      <c r="F604" s="184"/>
      <c r="G604" s="18"/>
      <c r="I604" s="178"/>
      <c r="J604" s="188"/>
      <c r="Q604" s="96">
        <f t="shared" si="33"/>
        <v>31</v>
      </c>
    </row>
    <row r="605" spans="1:17" ht="15" x14ac:dyDescent="0.25">
      <c r="A605" s="208"/>
      <c r="B605" s="34"/>
      <c r="C605" s="8"/>
      <c r="D605" s="78"/>
      <c r="F605" s="184"/>
      <c r="G605" s="18"/>
      <c r="I605" s="178"/>
      <c r="J605" s="188"/>
      <c r="Q605" s="96">
        <f t="shared" si="33"/>
        <v>31</v>
      </c>
    </row>
    <row r="606" spans="1:17" ht="15" x14ac:dyDescent="0.25">
      <c r="A606" s="208"/>
      <c r="B606" s="34"/>
      <c r="C606" s="8"/>
      <c r="D606" s="78"/>
      <c r="F606" s="184"/>
      <c r="G606" s="18"/>
      <c r="I606" s="178"/>
      <c r="J606" s="188"/>
      <c r="Q606" s="96">
        <f t="shared" si="33"/>
        <v>31</v>
      </c>
    </row>
    <row r="607" spans="1:17" ht="15" x14ac:dyDescent="0.25">
      <c r="A607" s="208"/>
      <c r="B607" s="34"/>
      <c r="C607" s="8"/>
      <c r="D607" s="78"/>
      <c r="F607" s="184"/>
      <c r="G607" s="18"/>
      <c r="I607" s="178"/>
      <c r="J607" s="188"/>
      <c r="Q607" s="96">
        <f t="shared" si="33"/>
        <v>31</v>
      </c>
    </row>
    <row r="608" spans="1:17" ht="15" x14ac:dyDescent="0.25">
      <c r="A608" s="208"/>
      <c r="B608" s="34"/>
      <c r="C608" s="8"/>
      <c r="D608" s="78"/>
      <c r="F608" s="184"/>
      <c r="G608" s="18"/>
      <c r="I608" s="178"/>
      <c r="J608" s="188"/>
      <c r="Q608" s="96">
        <f t="shared" si="33"/>
        <v>31</v>
      </c>
    </row>
    <row r="609" spans="1:17" ht="15" x14ac:dyDescent="0.25">
      <c r="A609" s="208"/>
      <c r="B609" s="34"/>
      <c r="C609" s="8"/>
      <c r="D609" s="78"/>
      <c r="F609" s="184"/>
      <c r="G609" s="18"/>
      <c r="I609" s="178"/>
      <c r="J609" s="188"/>
      <c r="Q609" s="96">
        <f t="shared" si="33"/>
        <v>31</v>
      </c>
    </row>
    <row r="610" spans="1:17" ht="15" x14ac:dyDescent="0.25">
      <c r="A610" s="208"/>
      <c r="B610" s="34"/>
      <c r="C610" s="8"/>
      <c r="D610" s="78"/>
      <c r="F610" s="184"/>
      <c r="G610" s="18"/>
      <c r="I610" s="178"/>
      <c r="J610" s="188"/>
      <c r="Q610" s="96">
        <f t="shared" si="33"/>
        <v>31</v>
      </c>
    </row>
    <row r="611" spans="1:17" ht="15" x14ac:dyDescent="0.25">
      <c r="A611" s="208"/>
      <c r="B611" s="34"/>
      <c r="C611" s="8"/>
      <c r="D611" s="78"/>
      <c r="F611" s="184"/>
      <c r="G611" s="18"/>
      <c r="I611" s="178"/>
      <c r="J611" s="188"/>
      <c r="Q611" s="96">
        <f t="shared" si="33"/>
        <v>31</v>
      </c>
    </row>
    <row r="612" spans="1:17" ht="15" x14ac:dyDescent="0.25">
      <c r="A612" s="208"/>
      <c r="B612" s="34"/>
      <c r="C612" s="8"/>
      <c r="D612" s="78"/>
      <c r="F612" s="184"/>
      <c r="G612" s="18"/>
      <c r="I612" s="178"/>
      <c r="J612" s="188"/>
      <c r="Q612" s="96">
        <f t="shared" si="33"/>
        <v>31</v>
      </c>
    </row>
    <row r="613" spans="1:17" ht="15" x14ac:dyDescent="0.25">
      <c r="A613" s="208"/>
      <c r="B613" s="34"/>
      <c r="C613" s="8"/>
      <c r="D613" s="78"/>
      <c r="F613" s="184"/>
      <c r="G613" s="18"/>
      <c r="I613" s="178"/>
      <c r="J613" s="188"/>
      <c r="Q613" s="96">
        <f t="shared" si="33"/>
        <v>31</v>
      </c>
    </row>
    <row r="614" spans="1:17" ht="15" x14ac:dyDescent="0.25">
      <c r="A614" s="208"/>
      <c r="B614" s="34"/>
      <c r="C614" s="8"/>
      <c r="D614" s="78"/>
      <c r="F614" s="184"/>
      <c r="G614" s="18"/>
      <c r="I614" s="178"/>
      <c r="J614" s="188"/>
      <c r="Q614" s="96">
        <f t="shared" si="33"/>
        <v>31</v>
      </c>
    </row>
    <row r="615" spans="1:17" ht="15" x14ac:dyDescent="0.25">
      <c r="A615" s="208"/>
      <c r="B615" s="34"/>
      <c r="C615" s="8"/>
      <c r="D615" s="78"/>
      <c r="F615" s="184"/>
      <c r="G615" s="18"/>
      <c r="I615" s="178"/>
      <c r="J615" s="188"/>
      <c r="Q615" s="96">
        <f t="shared" si="33"/>
        <v>31</v>
      </c>
    </row>
    <row r="616" spans="1:17" ht="15" x14ac:dyDescent="0.25">
      <c r="A616" s="208"/>
      <c r="B616" s="34"/>
      <c r="C616" s="8"/>
      <c r="D616" s="78"/>
      <c r="F616" s="184"/>
      <c r="G616" s="18"/>
      <c r="I616" s="178"/>
      <c r="J616" s="188"/>
      <c r="Q616" s="96">
        <f t="shared" si="33"/>
        <v>31</v>
      </c>
    </row>
    <row r="617" spans="1:17" ht="15" x14ac:dyDescent="0.25">
      <c r="A617" s="208"/>
      <c r="B617" s="34"/>
      <c r="C617" s="8"/>
      <c r="D617" s="78"/>
      <c r="F617" s="184"/>
      <c r="G617" s="18"/>
      <c r="I617" s="178"/>
      <c r="J617" s="188"/>
      <c r="Q617" s="96">
        <f t="shared" si="33"/>
        <v>31</v>
      </c>
    </row>
    <row r="618" spans="1:17" ht="15" x14ac:dyDescent="0.25">
      <c r="A618" s="208"/>
      <c r="B618" s="34"/>
      <c r="C618" s="8"/>
      <c r="D618" s="78"/>
      <c r="F618" s="184"/>
      <c r="G618" s="18"/>
      <c r="I618" s="178"/>
      <c r="J618" s="188"/>
      <c r="Q618" s="96">
        <f t="shared" si="33"/>
        <v>31</v>
      </c>
    </row>
    <row r="619" spans="1:17" ht="15" x14ac:dyDescent="0.25">
      <c r="A619" s="208"/>
      <c r="B619" s="34"/>
      <c r="C619" s="8"/>
      <c r="D619" s="78"/>
      <c r="F619" s="184"/>
      <c r="G619" s="18"/>
      <c r="I619" s="178"/>
      <c r="J619" s="188"/>
      <c r="Q619" s="96">
        <f t="shared" si="33"/>
        <v>31</v>
      </c>
    </row>
    <row r="620" spans="1:17" ht="15" x14ac:dyDescent="0.25">
      <c r="A620" s="208"/>
      <c r="B620" s="34"/>
      <c r="C620" s="8"/>
      <c r="D620" s="78"/>
      <c r="F620" s="184"/>
      <c r="G620" s="18"/>
      <c r="I620" s="178"/>
      <c r="J620" s="188"/>
      <c r="Q620" s="96">
        <f t="shared" si="33"/>
        <v>31</v>
      </c>
    </row>
    <row r="621" spans="1:17" ht="15" x14ac:dyDescent="0.25">
      <c r="A621" s="208"/>
      <c r="B621" s="34"/>
      <c r="C621" s="8"/>
      <c r="D621" s="78"/>
      <c r="F621" s="184"/>
      <c r="G621" s="18"/>
      <c r="I621" s="178"/>
      <c r="J621" s="188"/>
      <c r="Q621" s="96">
        <f t="shared" si="33"/>
        <v>31</v>
      </c>
    </row>
    <row r="622" spans="1:17" ht="15" x14ac:dyDescent="0.25">
      <c r="A622" s="208"/>
      <c r="B622" s="34"/>
      <c r="C622" s="8"/>
      <c r="D622" s="78"/>
      <c r="F622" s="184"/>
      <c r="G622" s="18"/>
      <c r="I622" s="178"/>
      <c r="J622" s="188"/>
      <c r="Q622" s="96">
        <f t="shared" si="33"/>
        <v>31</v>
      </c>
    </row>
    <row r="623" spans="1:17" ht="15" x14ac:dyDescent="0.25">
      <c r="A623" s="208"/>
      <c r="B623" s="34"/>
      <c r="C623" s="8"/>
      <c r="D623" s="78"/>
      <c r="F623" s="184"/>
      <c r="G623" s="18"/>
      <c r="I623" s="178"/>
      <c r="J623" s="188"/>
      <c r="Q623" s="96">
        <f t="shared" si="33"/>
        <v>31</v>
      </c>
    </row>
    <row r="624" spans="1:17" ht="15" x14ac:dyDescent="0.25">
      <c r="A624" s="208"/>
      <c r="B624" s="34"/>
      <c r="C624" s="8"/>
      <c r="D624" s="78"/>
      <c r="F624" s="184"/>
      <c r="G624" s="18"/>
      <c r="I624" s="178"/>
      <c r="J624" s="188"/>
      <c r="Q624" s="96">
        <f t="shared" si="33"/>
        <v>31</v>
      </c>
    </row>
    <row r="625" spans="1:17" ht="15" x14ac:dyDescent="0.25">
      <c r="A625" s="208"/>
      <c r="B625" s="34"/>
      <c r="C625" s="8"/>
      <c r="D625" s="78"/>
      <c r="F625" s="184"/>
      <c r="G625" s="18"/>
      <c r="I625" s="178"/>
      <c r="J625" s="188"/>
      <c r="Q625" s="96">
        <f t="shared" si="33"/>
        <v>31</v>
      </c>
    </row>
    <row r="626" spans="1:17" ht="15" x14ac:dyDescent="0.25">
      <c r="A626" s="208"/>
      <c r="B626" s="34"/>
      <c r="C626" s="8"/>
      <c r="D626" s="78"/>
      <c r="F626" s="184"/>
      <c r="G626" s="18"/>
      <c r="I626" s="178"/>
      <c r="J626" s="188"/>
      <c r="Q626" s="96">
        <f t="shared" si="33"/>
        <v>31</v>
      </c>
    </row>
    <row r="627" spans="1:17" ht="15" x14ac:dyDescent="0.25">
      <c r="A627" s="208"/>
      <c r="B627" s="34"/>
      <c r="C627" s="8"/>
      <c r="D627" s="78"/>
      <c r="F627" s="184"/>
      <c r="G627" s="18"/>
      <c r="I627" s="178"/>
      <c r="J627" s="188"/>
      <c r="Q627" s="96">
        <f t="shared" si="33"/>
        <v>31</v>
      </c>
    </row>
    <row r="628" spans="1:17" ht="15" x14ac:dyDescent="0.25">
      <c r="A628" s="208"/>
      <c r="B628" s="34"/>
      <c r="C628" s="8"/>
      <c r="D628" s="78"/>
      <c r="F628" s="184"/>
      <c r="G628" s="18"/>
      <c r="I628" s="178"/>
      <c r="J628" s="188"/>
      <c r="Q628" s="96">
        <f t="shared" si="33"/>
        <v>31</v>
      </c>
    </row>
    <row r="629" spans="1:17" ht="15" x14ac:dyDescent="0.25">
      <c r="A629" s="208"/>
      <c r="B629" s="34"/>
      <c r="C629" s="8"/>
      <c r="D629" s="78"/>
      <c r="F629" s="184"/>
      <c r="G629" s="18"/>
      <c r="I629" s="178"/>
      <c r="J629" s="188"/>
      <c r="Q629" s="96">
        <f t="shared" si="33"/>
        <v>31</v>
      </c>
    </row>
    <row r="630" spans="1:17" ht="15" x14ac:dyDescent="0.25">
      <c r="A630" s="208"/>
      <c r="B630" s="34"/>
      <c r="C630" s="8"/>
      <c r="D630" s="78"/>
      <c r="F630" s="184"/>
      <c r="G630" s="18"/>
      <c r="I630" s="178"/>
      <c r="J630" s="188"/>
      <c r="Q630" s="96">
        <f t="shared" si="33"/>
        <v>31</v>
      </c>
    </row>
    <row r="631" spans="1:17" ht="15" x14ac:dyDescent="0.25">
      <c r="A631" s="208"/>
      <c r="B631" s="34"/>
      <c r="C631" s="8"/>
      <c r="D631" s="78"/>
      <c r="F631" s="184"/>
      <c r="G631" s="18"/>
      <c r="I631" s="178"/>
      <c r="J631" s="188"/>
      <c r="Q631" s="96">
        <f t="shared" si="33"/>
        <v>31</v>
      </c>
    </row>
    <row r="632" spans="1:17" ht="15" x14ac:dyDescent="0.25">
      <c r="A632" s="208"/>
      <c r="B632" s="34"/>
      <c r="C632" s="8"/>
      <c r="D632" s="78"/>
      <c r="F632" s="184"/>
      <c r="G632" s="18"/>
      <c r="I632" s="178"/>
      <c r="J632" s="188"/>
      <c r="Q632" s="96">
        <f t="shared" si="33"/>
        <v>31</v>
      </c>
    </row>
    <row r="633" spans="1:17" ht="15" x14ac:dyDescent="0.25">
      <c r="A633" s="208"/>
      <c r="B633" s="34"/>
      <c r="C633" s="8"/>
      <c r="D633" s="78"/>
      <c r="F633" s="184"/>
      <c r="G633" s="18"/>
      <c r="I633" s="178"/>
      <c r="J633" s="188"/>
      <c r="Q633" s="96">
        <f t="shared" si="33"/>
        <v>31</v>
      </c>
    </row>
    <row r="634" spans="1:17" ht="15" x14ac:dyDescent="0.25">
      <c r="A634" s="208"/>
      <c r="B634" s="34"/>
      <c r="C634" s="8"/>
      <c r="D634" s="78"/>
      <c r="F634" s="184"/>
      <c r="G634" s="18"/>
      <c r="I634" s="178"/>
      <c r="J634" s="188"/>
      <c r="Q634" s="96">
        <f t="shared" si="33"/>
        <v>31</v>
      </c>
    </row>
    <row r="635" spans="1:17" ht="15" x14ac:dyDescent="0.25">
      <c r="A635" s="208"/>
      <c r="B635" s="34"/>
      <c r="C635" s="8"/>
      <c r="D635" s="78"/>
      <c r="F635" s="184"/>
      <c r="G635" s="18"/>
      <c r="I635" s="178"/>
      <c r="J635" s="188"/>
      <c r="Q635" s="96">
        <f t="shared" si="33"/>
        <v>31</v>
      </c>
    </row>
    <row r="636" spans="1:17" ht="15" x14ac:dyDescent="0.25">
      <c r="A636" s="208"/>
      <c r="B636" s="34"/>
      <c r="C636" s="8"/>
      <c r="D636" s="78"/>
      <c r="F636" s="184"/>
      <c r="G636" s="18"/>
      <c r="I636" s="178"/>
      <c r="J636" s="188"/>
      <c r="Q636" s="96">
        <f t="shared" si="33"/>
        <v>31</v>
      </c>
    </row>
    <row r="637" spans="1:17" ht="15" x14ac:dyDescent="0.25">
      <c r="A637" s="208"/>
      <c r="B637" s="34"/>
      <c r="C637" s="8"/>
      <c r="D637" s="78"/>
      <c r="F637" s="184"/>
      <c r="G637" s="18"/>
      <c r="I637" s="178"/>
      <c r="J637" s="188"/>
      <c r="Q637" s="96">
        <f t="shared" si="33"/>
        <v>31</v>
      </c>
    </row>
    <row r="638" spans="1:17" ht="15" x14ac:dyDescent="0.25">
      <c r="A638" s="208"/>
      <c r="B638" s="34"/>
      <c r="C638" s="8"/>
      <c r="D638" s="78"/>
      <c r="F638" s="184"/>
      <c r="G638" s="18"/>
      <c r="I638" s="178"/>
      <c r="J638" s="188"/>
      <c r="Q638" s="96">
        <f t="shared" si="33"/>
        <v>31</v>
      </c>
    </row>
    <row r="639" spans="1:17" ht="15" x14ac:dyDescent="0.25">
      <c r="A639" s="208"/>
      <c r="B639" s="34"/>
      <c r="C639" s="8"/>
      <c r="D639" s="78"/>
      <c r="F639" s="184"/>
      <c r="G639" s="18"/>
      <c r="I639" s="178"/>
      <c r="J639" s="188"/>
      <c r="Q639" s="96">
        <f t="shared" si="33"/>
        <v>31</v>
      </c>
    </row>
    <row r="640" spans="1:17" ht="15" x14ac:dyDescent="0.25">
      <c r="A640" s="208"/>
      <c r="B640" s="34"/>
      <c r="C640" s="8"/>
      <c r="D640" s="78"/>
      <c r="F640" s="184"/>
      <c r="G640" s="18"/>
      <c r="I640" s="178"/>
      <c r="J640" s="188"/>
      <c r="Q640" s="96">
        <f t="shared" si="33"/>
        <v>31</v>
      </c>
    </row>
    <row r="641" spans="1:17" ht="15" x14ac:dyDescent="0.25">
      <c r="A641" s="208"/>
      <c r="B641" s="34"/>
      <c r="C641" s="8"/>
      <c r="D641" s="78"/>
      <c r="F641" s="184"/>
      <c r="G641" s="18"/>
      <c r="I641" s="178"/>
      <c r="J641" s="188"/>
      <c r="Q641" s="96">
        <f t="shared" si="33"/>
        <v>31</v>
      </c>
    </row>
    <row r="642" spans="1:17" ht="15" x14ac:dyDescent="0.25">
      <c r="A642" s="208"/>
      <c r="B642" s="34"/>
      <c r="C642" s="8"/>
      <c r="D642" s="78"/>
      <c r="F642" s="184"/>
      <c r="G642" s="18"/>
      <c r="I642" s="178"/>
      <c r="J642" s="188"/>
      <c r="Q642" s="96">
        <f t="shared" si="33"/>
        <v>31</v>
      </c>
    </row>
    <row r="643" spans="1:17" ht="15" x14ac:dyDescent="0.25">
      <c r="A643" s="208"/>
      <c r="B643" s="34"/>
      <c r="C643" s="8"/>
      <c r="D643" s="78"/>
      <c r="F643" s="184"/>
      <c r="G643" s="18"/>
      <c r="I643" s="178"/>
      <c r="J643" s="188"/>
      <c r="Q643" s="96">
        <f t="shared" si="33"/>
        <v>31</v>
      </c>
    </row>
    <row r="644" spans="1:17" ht="15" x14ac:dyDescent="0.25">
      <c r="A644" s="208"/>
      <c r="B644" s="34"/>
      <c r="C644" s="8"/>
      <c r="D644" s="78"/>
      <c r="F644" s="184"/>
      <c r="G644" s="18"/>
      <c r="I644" s="178"/>
      <c r="J644" s="188"/>
      <c r="Q644" s="96">
        <f t="shared" si="33"/>
        <v>31</v>
      </c>
    </row>
    <row r="645" spans="1:17" ht="15" x14ac:dyDescent="0.25">
      <c r="A645" s="208"/>
      <c r="B645" s="34"/>
      <c r="C645" s="8"/>
      <c r="D645" s="78"/>
      <c r="F645" s="184"/>
      <c r="G645" s="18"/>
      <c r="I645" s="178"/>
      <c r="J645" s="188"/>
      <c r="Q645" s="96">
        <f t="shared" si="33"/>
        <v>31</v>
      </c>
    </row>
    <row r="646" spans="1:17" ht="15" x14ac:dyDescent="0.25">
      <c r="A646" s="208"/>
      <c r="B646" s="34"/>
      <c r="C646" s="8"/>
      <c r="D646" s="78"/>
      <c r="F646" s="184"/>
      <c r="G646" s="18"/>
      <c r="I646" s="178"/>
      <c r="J646" s="188"/>
      <c r="Q646" s="96">
        <f t="shared" si="33"/>
        <v>31</v>
      </c>
    </row>
    <row r="647" spans="1:17" ht="15" x14ac:dyDescent="0.25">
      <c r="A647" s="208"/>
      <c r="B647" s="34"/>
      <c r="C647" s="8"/>
      <c r="D647" s="78"/>
      <c r="F647" s="184"/>
      <c r="G647" s="18"/>
      <c r="I647" s="178"/>
      <c r="J647" s="188"/>
      <c r="Q647" s="96">
        <f t="shared" si="33"/>
        <v>31</v>
      </c>
    </row>
    <row r="648" spans="1:17" ht="15" x14ac:dyDescent="0.25">
      <c r="A648" s="208"/>
      <c r="B648" s="34"/>
      <c r="C648" s="8"/>
      <c r="D648" s="78"/>
      <c r="F648" s="184"/>
      <c r="G648" s="18"/>
      <c r="I648" s="178"/>
      <c r="J648" s="188"/>
      <c r="Q648" s="96">
        <f t="shared" si="33"/>
        <v>31</v>
      </c>
    </row>
    <row r="649" spans="1:17" ht="15" x14ac:dyDescent="0.25">
      <c r="A649" s="208"/>
      <c r="B649" s="34"/>
      <c r="C649" s="8"/>
      <c r="D649" s="78"/>
      <c r="F649" s="184"/>
      <c r="G649" s="18"/>
      <c r="I649" s="178"/>
      <c r="J649" s="188"/>
      <c r="Q649" s="96">
        <f t="shared" si="33"/>
        <v>31</v>
      </c>
    </row>
    <row r="650" spans="1:17" ht="15" x14ac:dyDescent="0.25">
      <c r="A650" s="208"/>
      <c r="B650" s="34"/>
      <c r="C650" s="8"/>
      <c r="D650" s="78"/>
      <c r="F650" s="184"/>
      <c r="G650" s="18"/>
      <c r="I650" s="178"/>
      <c r="J650" s="188"/>
      <c r="Q650" s="96">
        <f t="shared" ref="Q650:Q713" si="34">EOMONTH(D650,0)</f>
        <v>31</v>
      </c>
    </row>
    <row r="651" spans="1:17" ht="15" x14ac:dyDescent="0.25">
      <c r="A651" s="208"/>
      <c r="B651" s="34"/>
      <c r="C651" s="8"/>
      <c r="D651" s="78"/>
      <c r="F651" s="184"/>
      <c r="G651" s="18"/>
      <c r="I651" s="178"/>
      <c r="J651" s="188"/>
      <c r="Q651" s="96">
        <f t="shared" si="34"/>
        <v>31</v>
      </c>
    </row>
    <row r="652" spans="1:17" ht="15" x14ac:dyDescent="0.25">
      <c r="A652" s="208"/>
      <c r="B652" s="34"/>
      <c r="C652" s="8"/>
      <c r="D652" s="78"/>
      <c r="F652" s="184"/>
      <c r="G652" s="18"/>
      <c r="I652" s="178"/>
      <c r="J652" s="188"/>
      <c r="Q652" s="96">
        <f t="shared" si="34"/>
        <v>31</v>
      </c>
    </row>
    <row r="653" spans="1:17" ht="15" x14ac:dyDescent="0.25">
      <c r="A653" s="208"/>
      <c r="B653" s="34"/>
      <c r="C653" s="8"/>
      <c r="D653" s="78"/>
      <c r="F653" s="184"/>
      <c r="G653" s="18"/>
      <c r="I653" s="178"/>
      <c r="J653" s="188"/>
      <c r="Q653" s="96">
        <f t="shared" si="34"/>
        <v>31</v>
      </c>
    </row>
    <row r="654" spans="1:17" ht="15" x14ac:dyDescent="0.25">
      <c r="A654" s="208"/>
      <c r="B654" s="34"/>
      <c r="C654" s="8"/>
      <c r="D654" s="78"/>
      <c r="F654" s="184"/>
      <c r="G654" s="18"/>
      <c r="I654" s="178"/>
      <c r="J654" s="188"/>
      <c r="Q654" s="96">
        <f t="shared" si="34"/>
        <v>31</v>
      </c>
    </row>
    <row r="655" spans="1:17" ht="15" x14ac:dyDescent="0.25">
      <c r="A655" s="208"/>
      <c r="B655" s="34"/>
      <c r="C655" s="8"/>
      <c r="D655" s="78"/>
      <c r="F655" s="184"/>
      <c r="G655" s="18"/>
      <c r="I655" s="178"/>
      <c r="J655" s="188"/>
      <c r="Q655" s="96">
        <f t="shared" si="34"/>
        <v>31</v>
      </c>
    </row>
    <row r="656" spans="1:17" ht="15" x14ac:dyDescent="0.25">
      <c r="A656" s="208"/>
      <c r="B656" s="34"/>
      <c r="C656" s="8"/>
      <c r="D656" s="78"/>
      <c r="F656" s="184"/>
      <c r="G656" s="18"/>
      <c r="I656" s="178"/>
      <c r="J656" s="188"/>
      <c r="Q656" s="96">
        <f t="shared" si="34"/>
        <v>31</v>
      </c>
    </row>
    <row r="657" spans="1:17" ht="15" x14ac:dyDescent="0.25">
      <c r="A657" s="208"/>
      <c r="B657" s="34"/>
      <c r="C657" s="8"/>
      <c r="D657" s="78"/>
      <c r="F657" s="184"/>
      <c r="G657" s="18"/>
      <c r="I657" s="178"/>
      <c r="J657" s="188"/>
      <c r="Q657" s="96">
        <f t="shared" si="34"/>
        <v>31</v>
      </c>
    </row>
    <row r="658" spans="1:17" ht="15" x14ac:dyDescent="0.25">
      <c r="A658" s="208"/>
      <c r="B658" s="34"/>
      <c r="C658" s="8"/>
      <c r="D658" s="78"/>
      <c r="F658" s="184"/>
      <c r="G658" s="18"/>
      <c r="I658" s="178"/>
      <c r="J658" s="188"/>
      <c r="Q658" s="96">
        <f t="shared" si="34"/>
        <v>31</v>
      </c>
    </row>
    <row r="659" spans="1:17" ht="15" x14ac:dyDescent="0.25">
      <c r="A659" s="208"/>
      <c r="B659" s="34"/>
      <c r="C659" s="8"/>
      <c r="D659" s="78"/>
      <c r="F659" s="184"/>
      <c r="G659" s="18"/>
      <c r="I659" s="178"/>
      <c r="J659" s="188"/>
      <c r="Q659" s="96">
        <f t="shared" si="34"/>
        <v>31</v>
      </c>
    </row>
    <row r="660" spans="1:17" ht="15" x14ac:dyDescent="0.25">
      <c r="A660" s="208"/>
      <c r="B660" s="34"/>
      <c r="C660" s="8"/>
      <c r="D660" s="78"/>
      <c r="F660" s="184"/>
      <c r="G660" s="18"/>
      <c r="I660" s="178"/>
      <c r="J660" s="188"/>
      <c r="Q660" s="96">
        <f t="shared" si="34"/>
        <v>31</v>
      </c>
    </row>
    <row r="661" spans="1:17" ht="15" x14ac:dyDescent="0.25">
      <c r="A661" s="208"/>
      <c r="B661" s="34"/>
      <c r="C661" s="8"/>
      <c r="D661" s="78"/>
      <c r="F661" s="184"/>
      <c r="G661" s="18"/>
      <c r="I661" s="178"/>
      <c r="J661" s="188"/>
      <c r="Q661" s="96">
        <f t="shared" si="34"/>
        <v>31</v>
      </c>
    </row>
    <row r="662" spans="1:17" ht="15" x14ac:dyDescent="0.25">
      <c r="A662" s="208"/>
      <c r="B662" s="34"/>
      <c r="C662" s="8"/>
      <c r="D662" s="78"/>
      <c r="F662" s="184"/>
      <c r="G662" s="18"/>
      <c r="I662" s="178"/>
      <c r="J662" s="188"/>
      <c r="Q662" s="96">
        <f t="shared" si="34"/>
        <v>31</v>
      </c>
    </row>
    <row r="663" spans="1:17" ht="15" x14ac:dyDescent="0.25">
      <c r="A663" s="208"/>
      <c r="B663" s="34"/>
      <c r="C663" s="8"/>
      <c r="D663" s="78"/>
      <c r="F663" s="184"/>
      <c r="G663" s="18"/>
      <c r="I663" s="178"/>
      <c r="J663" s="188"/>
      <c r="Q663" s="96">
        <f t="shared" si="34"/>
        <v>31</v>
      </c>
    </row>
    <row r="664" spans="1:17" ht="15" x14ac:dyDescent="0.25">
      <c r="A664" s="208"/>
      <c r="B664" s="34"/>
      <c r="C664" s="8"/>
      <c r="D664" s="78"/>
      <c r="F664" s="184"/>
      <c r="G664" s="18"/>
      <c r="I664" s="178"/>
      <c r="J664" s="188"/>
      <c r="Q664" s="96">
        <f t="shared" si="34"/>
        <v>31</v>
      </c>
    </row>
    <row r="665" spans="1:17" ht="15" x14ac:dyDescent="0.25">
      <c r="A665" s="208"/>
      <c r="B665" s="34"/>
      <c r="C665" s="8"/>
      <c r="D665" s="78"/>
      <c r="F665" s="184"/>
      <c r="G665" s="18"/>
      <c r="I665" s="178"/>
      <c r="J665" s="188"/>
      <c r="Q665" s="96">
        <f t="shared" si="34"/>
        <v>31</v>
      </c>
    </row>
    <row r="666" spans="1:17" ht="15" x14ac:dyDescent="0.25">
      <c r="A666" s="208"/>
      <c r="B666" s="34"/>
      <c r="C666" s="8"/>
      <c r="D666" s="78"/>
      <c r="F666" s="184"/>
      <c r="G666" s="18"/>
      <c r="I666" s="178"/>
      <c r="J666" s="188"/>
      <c r="Q666" s="96">
        <f t="shared" si="34"/>
        <v>31</v>
      </c>
    </row>
    <row r="667" spans="1:17" ht="15" x14ac:dyDescent="0.25">
      <c r="A667" s="208"/>
      <c r="B667" s="34"/>
      <c r="C667" s="8"/>
      <c r="D667" s="78"/>
      <c r="F667" s="184"/>
      <c r="G667" s="18"/>
      <c r="I667" s="178"/>
      <c r="J667" s="188"/>
      <c r="Q667" s="96">
        <f t="shared" si="34"/>
        <v>31</v>
      </c>
    </row>
    <row r="668" spans="1:17" ht="15" x14ac:dyDescent="0.25">
      <c r="A668" s="208"/>
      <c r="B668" s="34"/>
      <c r="C668" s="8"/>
      <c r="D668" s="78"/>
      <c r="F668" s="184"/>
      <c r="G668" s="18"/>
      <c r="I668" s="178"/>
      <c r="J668" s="188"/>
      <c r="Q668" s="96">
        <f t="shared" si="34"/>
        <v>31</v>
      </c>
    </row>
    <row r="669" spans="1:17" ht="15" x14ac:dyDescent="0.25">
      <c r="A669" s="208"/>
      <c r="B669" s="34"/>
      <c r="C669" s="8"/>
      <c r="D669" s="78"/>
      <c r="F669" s="184"/>
      <c r="G669" s="18"/>
      <c r="I669" s="178"/>
      <c r="J669" s="188"/>
      <c r="Q669" s="96">
        <f t="shared" si="34"/>
        <v>31</v>
      </c>
    </row>
    <row r="670" spans="1:17" ht="15" x14ac:dyDescent="0.25">
      <c r="A670" s="208"/>
      <c r="B670" s="34"/>
      <c r="C670" s="8"/>
      <c r="D670" s="78"/>
      <c r="F670" s="184"/>
      <c r="G670" s="18"/>
      <c r="I670" s="178"/>
      <c r="J670" s="188"/>
      <c r="Q670" s="96">
        <f t="shared" si="34"/>
        <v>31</v>
      </c>
    </row>
    <row r="671" spans="1:17" ht="15" x14ac:dyDescent="0.25">
      <c r="A671" s="208"/>
      <c r="B671" s="34"/>
      <c r="C671" s="8"/>
      <c r="D671" s="78"/>
      <c r="F671" s="184"/>
      <c r="G671" s="18"/>
      <c r="I671" s="178"/>
      <c r="J671" s="188"/>
      <c r="Q671" s="96">
        <f t="shared" si="34"/>
        <v>31</v>
      </c>
    </row>
    <row r="672" spans="1:17" ht="15" x14ac:dyDescent="0.25">
      <c r="A672" s="208"/>
      <c r="B672" s="34"/>
      <c r="C672" s="8"/>
      <c r="D672" s="78"/>
      <c r="F672" s="184"/>
      <c r="G672" s="18"/>
      <c r="I672" s="178"/>
      <c r="J672" s="188"/>
      <c r="Q672" s="96">
        <f t="shared" si="34"/>
        <v>31</v>
      </c>
    </row>
    <row r="673" spans="1:17" ht="15" x14ac:dyDescent="0.25">
      <c r="A673" s="208"/>
      <c r="B673" s="34"/>
      <c r="C673" s="8"/>
      <c r="D673" s="78"/>
      <c r="F673" s="184"/>
      <c r="G673" s="18"/>
      <c r="I673" s="178"/>
      <c r="J673" s="188"/>
      <c r="Q673" s="96">
        <f t="shared" si="34"/>
        <v>31</v>
      </c>
    </row>
    <row r="674" spans="1:17" ht="15" x14ac:dyDescent="0.25">
      <c r="A674" s="208"/>
      <c r="B674" s="34"/>
      <c r="C674" s="8"/>
      <c r="D674" s="78"/>
      <c r="F674" s="184"/>
      <c r="G674" s="18"/>
      <c r="I674" s="178"/>
      <c r="J674" s="188"/>
      <c r="Q674" s="96">
        <f t="shared" si="34"/>
        <v>31</v>
      </c>
    </row>
    <row r="675" spans="1:17" ht="15" x14ac:dyDescent="0.25">
      <c r="A675" s="208"/>
      <c r="B675" s="34"/>
      <c r="C675" s="8"/>
      <c r="D675" s="78"/>
      <c r="F675" s="184"/>
      <c r="G675" s="18"/>
      <c r="I675" s="178"/>
      <c r="J675" s="188"/>
      <c r="Q675" s="96">
        <f t="shared" si="34"/>
        <v>31</v>
      </c>
    </row>
    <row r="676" spans="1:17" ht="15" x14ac:dyDescent="0.25">
      <c r="A676" s="208"/>
      <c r="B676" s="34"/>
      <c r="C676" s="8"/>
      <c r="D676" s="78"/>
      <c r="F676" s="184"/>
      <c r="G676" s="18"/>
      <c r="I676" s="178"/>
      <c r="J676" s="188"/>
      <c r="Q676" s="96">
        <f t="shared" si="34"/>
        <v>31</v>
      </c>
    </row>
    <row r="677" spans="1:17" ht="15" x14ac:dyDescent="0.25">
      <c r="A677" s="208"/>
      <c r="B677" s="34"/>
      <c r="C677" s="8"/>
      <c r="D677" s="78"/>
      <c r="F677" s="184"/>
      <c r="G677" s="18"/>
      <c r="I677" s="178"/>
      <c r="J677" s="188"/>
      <c r="Q677" s="96">
        <f t="shared" si="34"/>
        <v>31</v>
      </c>
    </row>
    <row r="678" spans="1:17" ht="15" x14ac:dyDescent="0.25">
      <c r="A678" s="208"/>
      <c r="B678" s="34"/>
      <c r="C678" s="8"/>
      <c r="D678" s="78"/>
      <c r="F678" s="184"/>
      <c r="G678" s="18"/>
      <c r="I678" s="178"/>
      <c r="J678" s="188"/>
      <c r="Q678" s="96">
        <f t="shared" si="34"/>
        <v>31</v>
      </c>
    </row>
    <row r="679" spans="1:17" ht="15" x14ac:dyDescent="0.25">
      <c r="A679" s="208"/>
      <c r="B679" s="34"/>
      <c r="C679" s="8"/>
      <c r="D679" s="78"/>
      <c r="F679" s="184"/>
      <c r="G679" s="18"/>
      <c r="I679" s="178"/>
      <c r="J679" s="188"/>
      <c r="Q679" s="96">
        <f t="shared" si="34"/>
        <v>31</v>
      </c>
    </row>
    <row r="680" spans="1:17" ht="15" x14ac:dyDescent="0.25">
      <c r="A680" s="208"/>
      <c r="B680" s="34"/>
      <c r="C680" s="8"/>
      <c r="D680" s="78"/>
      <c r="F680" s="184"/>
      <c r="G680" s="18"/>
      <c r="I680" s="178"/>
      <c r="J680" s="188"/>
      <c r="Q680" s="96">
        <f t="shared" si="34"/>
        <v>31</v>
      </c>
    </row>
    <row r="681" spans="1:17" ht="15" x14ac:dyDescent="0.25">
      <c r="A681" s="208"/>
      <c r="B681" s="34"/>
      <c r="C681" s="8"/>
      <c r="D681" s="78"/>
      <c r="F681" s="184"/>
      <c r="G681" s="18"/>
      <c r="I681" s="178"/>
      <c r="J681" s="188"/>
      <c r="Q681" s="96">
        <f t="shared" si="34"/>
        <v>31</v>
      </c>
    </row>
    <row r="682" spans="1:17" ht="15" x14ac:dyDescent="0.25">
      <c r="A682" s="208"/>
      <c r="B682" s="34"/>
      <c r="C682" s="8"/>
      <c r="D682" s="78"/>
      <c r="F682" s="184"/>
      <c r="G682" s="18"/>
      <c r="I682" s="178"/>
      <c r="J682" s="188"/>
      <c r="Q682" s="96">
        <f t="shared" si="34"/>
        <v>31</v>
      </c>
    </row>
    <row r="683" spans="1:17" ht="15" x14ac:dyDescent="0.25">
      <c r="A683" s="208"/>
      <c r="B683" s="34"/>
      <c r="C683" s="8"/>
      <c r="D683" s="78"/>
      <c r="F683" s="184"/>
      <c r="G683" s="18"/>
      <c r="I683" s="178"/>
      <c r="J683" s="188"/>
      <c r="Q683" s="96">
        <f t="shared" si="34"/>
        <v>31</v>
      </c>
    </row>
    <row r="684" spans="1:17" ht="15" x14ac:dyDescent="0.25">
      <c r="A684" s="208"/>
      <c r="B684" s="34"/>
      <c r="C684" s="8"/>
      <c r="D684" s="78"/>
      <c r="F684" s="184"/>
      <c r="G684" s="18"/>
      <c r="I684" s="178"/>
      <c r="J684" s="188"/>
      <c r="Q684" s="96">
        <f t="shared" si="34"/>
        <v>31</v>
      </c>
    </row>
    <row r="685" spans="1:17" ht="15" x14ac:dyDescent="0.25">
      <c r="A685" s="208"/>
      <c r="B685" s="34"/>
      <c r="C685" s="8"/>
      <c r="D685" s="78"/>
      <c r="F685" s="184"/>
      <c r="G685" s="18"/>
      <c r="I685" s="178"/>
      <c r="J685" s="188"/>
      <c r="Q685" s="96">
        <f t="shared" si="34"/>
        <v>31</v>
      </c>
    </row>
    <row r="686" spans="1:17" ht="15" x14ac:dyDescent="0.25">
      <c r="A686" s="208"/>
      <c r="B686" s="34"/>
      <c r="C686" s="8"/>
      <c r="D686" s="78"/>
      <c r="F686" s="184"/>
      <c r="G686" s="18"/>
      <c r="I686" s="178"/>
      <c r="J686" s="188"/>
      <c r="Q686" s="96">
        <f t="shared" si="34"/>
        <v>31</v>
      </c>
    </row>
    <row r="687" spans="1:17" ht="15" x14ac:dyDescent="0.25">
      <c r="A687" s="208"/>
      <c r="B687" s="34"/>
      <c r="C687" s="8"/>
      <c r="D687" s="78"/>
      <c r="F687" s="184"/>
      <c r="G687" s="18"/>
      <c r="I687" s="178"/>
      <c r="J687" s="188"/>
      <c r="Q687" s="96">
        <f t="shared" si="34"/>
        <v>31</v>
      </c>
    </row>
    <row r="688" spans="1:17" ht="15" x14ac:dyDescent="0.25">
      <c r="A688" s="208"/>
      <c r="B688" s="34"/>
      <c r="C688" s="8"/>
      <c r="D688" s="78"/>
      <c r="F688" s="184"/>
      <c r="G688" s="18"/>
      <c r="I688" s="178"/>
      <c r="J688" s="188"/>
      <c r="Q688" s="96">
        <f t="shared" si="34"/>
        <v>31</v>
      </c>
    </row>
    <row r="689" spans="1:17" ht="15" x14ac:dyDescent="0.25">
      <c r="A689" s="208"/>
      <c r="B689" s="34"/>
      <c r="C689" s="8"/>
      <c r="D689" s="78"/>
      <c r="F689" s="184"/>
      <c r="G689" s="18"/>
      <c r="I689" s="178"/>
      <c r="J689" s="188"/>
      <c r="Q689" s="96">
        <f t="shared" si="34"/>
        <v>31</v>
      </c>
    </row>
    <row r="690" spans="1:17" ht="15" x14ac:dyDescent="0.25">
      <c r="A690" s="208"/>
      <c r="B690" s="34"/>
      <c r="C690" s="8"/>
      <c r="D690" s="78"/>
      <c r="F690" s="184"/>
      <c r="G690" s="18"/>
      <c r="I690" s="178"/>
      <c r="J690" s="188"/>
      <c r="Q690" s="96">
        <f t="shared" si="34"/>
        <v>31</v>
      </c>
    </row>
    <row r="691" spans="1:17" ht="15" x14ac:dyDescent="0.25">
      <c r="A691" s="208"/>
      <c r="B691" s="34"/>
      <c r="C691" s="8"/>
      <c r="D691" s="78"/>
      <c r="F691" s="184"/>
      <c r="G691" s="18"/>
      <c r="I691" s="178"/>
      <c r="J691" s="188"/>
      <c r="Q691" s="96">
        <f t="shared" si="34"/>
        <v>31</v>
      </c>
    </row>
    <row r="692" spans="1:17" ht="15" x14ac:dyDescent="0.25">
      <c r="A692" s="208"/>
      <c r="B692" s="34"/>
      <c r="C692" s="8"/>
      <c r="D692" s="78"/>
      <c r="F692" s="184"/>
      <c r="G692" s="18"/>
      <c r="I692" s="178"/>
      <c r="J692" s="188"/>
      <c r="Q692" s="96">
        <f t="shared" si="34"/>
        <v>31</v>
      </c>
    </row>
    <row r="693" spans="1:17" ht="15" x14ac:dyDescent="0.25">
      <c r="A693" s="208"/>
      <c r="B693" s="34"/>
      <c r="C693" s="8"/>
      <c r="D693" s="78"/>
      <c r="F693" s="184"/>
      <c r="G693" s="18"/>
      <c r="I693" s="178"/>
      <c r="J693" s="188"/>
      <c r="Q693" s="96">
        <f t="shared" si="34"/>
        <v>31</v>
      </c>
    </row>
    <row r="694" spans="1:17" ht="15" x14ac:dyDescent="0.25">
      <c r="A694" s="208"/>
      <c r="B694" s="34"/>
      <c r="C694" s="8"/>
      <c r="D694" s="78"/>
      <c r="F694" s="184"/>
      <c r="G694" s="18"/>
      <c r="I694" s="178"/>
      <c r="J694" s="188"/>
      <c r="Q694" s="96">
        <f t="shared" si="34"/>
        <v>31</v>
      </c>
    </row>
    <row r="695" spans="1:17" ht="15" x14ac:dyDescent="0.25">
      <c r="A695" s="208"/>
      <c r="B695" s="34"/>
      <c r="C695" s="8"/>
      <c r="D695" s="78"/>
      <c r="F695" s="184"/>
      <c r="G695" s="18"/>
      <c r="I695" s="178"/>
      <c r="J695" s="188"/>
      <c r="Q695" s="96">
        <f t="shared" si="34"/>
        <v>31</v>
      </c>
    </row>
    <row r="696" spans="1:17" ht="15" x14ac:dyDescent="0.25">
      <c r="A696" s="208"/>
      <c r="B696" s="34"/>
      <c r="C696" s="8"/>
      <c r="D696" s="78"/>
      <c r="F696" s="184"/>
      <c r="G696" s="18"/>
      <c r="I696" s="178"/>
      <c r="J696" s="188"/>
      <c r="Q696" s="96">
        <f t="shared" si="34"/>
        <v>31</v>
      </c>
    </row>
    <row r="697" spans="1:17" ht="15" x14ac:dyDescent="0.25">
      <c r="A697" s="208"/>
      <c r="B697" s="34"/>
      <c r="C697" s="8"/>
      <c r="D697" s="78"/>
      <c r="F697" s="184"/>
      <c r="G697" s="18"/>
      <c r="I697" s="178"/>
      <c r="J697" s="188"/>
      <c r="Q697" s="96">
        <f t="shared" si="34"/>
        <v>31</v>
      </c>
    </row>
    <row r="698" spans="1:17" ht="15" x14ac:dyDescent="0.25">
      <c r="A698" s="208"/>
      <c r="B698" s="34"/>
      <c r="C698" s="8"/>
      <c r="D698" s="78"/>
      <c r="F698" s="184"/>
      <c r="G698" s="18"/>
      <c r="I698" s="178"/>
      <c r="J698" s="188"/>
      <c r="Q698" s="96">
        <f t="shared" si="34"/>
        <v>31</v>
      </c>
    </row>
    <row r="699" spans="1:17" ht="15" x14ac:dyDescent="0.25">
      <c r="A699" s="208"/>
      <c r="B699" s="34"/>
      <c r="C699" s="8"/>
      <c r="D699" s="78"/>
      <c r="F699" s="184"/>
      <c r="G699" s="18"/>
      <c r="I699" s="178"/>
      <c r="J699" s="188"/>
      <c r="Q699" s="96">
        <f t="shared" si="34"/>
        <v>31</v>
      </c>
    </row>
    <row r="700" spans="1:17" ht="15" x14ac:dyDescent="0.25">
      <c r="A700" s="208"/>
      <c r="B700" s="34"/>
      <c r="C700" s="8"/>
      <c r="D700" s="78"/>
      <c r="F700" s="184"/>
      <c r="G700" s="18"/>
      <c r="I700" s="178"/>
      <c r="J700" s="188"/>
      <c r="Q700" s="96">
        <f t="shared" si="34"/>
        <v>31</v>
      </c>
    </row>
    <row r="701" spans="1:17" ht="15" x14ac:dyDescent="0.25">
      <c r="A701" s="208"/>
      <c r="B701" s="34"/>
      <c r="C701" s="8"/>
      <c r="D701" s="78"/>
      <c r="F701" s="184"/>
      <c r="G701" s="18"/>
      <c r="I701" s="178"/>
      <c r="J701" s="188"/>
      <c r="Q701" s="96">
        <f t="shared" si="34"/>
        <v>31</v>
      </c>
    </row>
    <row r="702" spans="1:17" ht="15" x14ac:dyDescent="0.25">
      <c r="A702" s="208"/>
      <c r="B702" s="34"/>
      <c r="C702" s="8"/>
      <c r="D702" s="78"/>
      <c r="F702" s="184"/>
      <c r="G702" s="18"/>
      <c r="I702" s="178"/>
      <c r="J702" s="188"/>
      <c r="Q702" s="96">
        <f t="shared" si="34"/>
        <v>31</v>
      </c>
    </row>
    <row r="703" spans="1:17" ht="15" x14ac:dyDescent="0.25">
      <c r="A703" s="208"/>
      <c r="B703" s="34"/>
      <c r="C703" s="8"/>
      <c r="D703" s="78"/>
      <c r="F703" s="184"/>
      <c r="G703" s="18"/>
      <c r="I703" s="178"/>
      <c r="J703" s="188"/>
      <c r="Q703" s="96">
        <f t="shared" si="34"/>
        <v>31</v>
      </c>
    </row>
    <row r="704" spans="1:17" ht="15" x14ac:dyDescent="0.25">
      <c r="A704" s="208"/>
      <c r="B704" s="34"/>
      <c r="C704" s="8"/>
      <c r="D704" s="78"/>
      <c r="F704" s="184"/>
      <c r="G704" s="18"/>
      <c r="I704" s="178"/>
      <c r="J704" s="188"/>
      <c r="Q704" s="96">
        <f t="shared" si="34"/>
        <v>31</v>
      </c>
    </row>
    <row r="705" spans="1:17" ht="15" x14ac:dyDescent="0.25">
      <c r="A705" s="208"/>
      <c r="B705" s="34"/>
      <c r="C705" s="8"/>
      <c r="D705" s="78"/>
      <c r="F705" s="184"/>
      <c r="G705" s="18"/>
      <c r="I705" s="178"/>
      <c r="J705" s="188"/>
      <c r="Q705" s="96">
        <f t="shared" si="34"/>
        <v>31</v>
      </c>
    </row>
    <row r="706" spans="1:17" ht="15" x14ac:dyDescent="0.25">
      <c r="A706" s="208"/>
      <c r="B706" s="34"/>
      <c r="C706" s="8"/>
      <c r="D706" s="78"/>
      <c r="F706" s="184"/>
      <c r="G706" s="18"/>
      <c r="I706" s="178"/>
      <c r="J706" s="188"/>
      <c r="Q706" s="96">
        <f t="shared" si="34"/>
        <v>31</v>
      </c>
    </row>
    <row r="707" spans="1:17" ht="15" x14ac:dyDescent="0.25">
      <c r="A707" s="208"/>
      <c r="B707" s="34"/>
      <c r="C707" s="8"/>
      <c r="D707" s="78"/>
      <c r="F707" s="184"/>
      <c r="G707" s="18"/>
      <c r="I707" s="178"/>
      <c r="J707" s="188"/>
      <c r="Q707" s="96">
        <f t="shared" si="34"/>
        <v>31</v>
      </c>
    </row>
    <row r="708" spans="1:17" ht="15" x14ac:dyDescent="0.25">
      <c r="A708" s="208"/>
      <c r="B708" s="34"/>
      <c r="C708" s="8"/>
      <c r="D708" s="78"/>
      <c r="F708" s="184"/>
      <c r="G708" s="18"/>
      <c r="I708" s="178"/>
      <c r="J708" s="188"/>
      <c r="Q708" s="96">
        <f t="shared" si="34"/>
        <v>31</v>
      </c>
    </row>
    <row r="709" spans="1:17" ht="15" x14ac:dyDescent="0.25">
      <c r="A709" s="208"/>
      <c r="B709" s="34"/>
      <c r="C709" s="8"/>
      <c r="D709" s="78"/>
      <c r="F709" s="184"/>
      <c r="G709" s="18"/>
      <c r="I709" s="178"/>
      <c r="J709" s="188"/>
      <c r="Q709" s="96">
        <f t="shared" si="34"/>
        <v>31</v>
      </c>
    </row>
    <row r="710" spans="1:17" ht="15" x14ac:dyDescent="0.25">
      <c r="A710" s="208"/>
      <c r="B710" s="34"/>
      <c r="C710" s="8"/>
      <c r="D710" s="78"/>
      <c r="F710" s="184"/>
      <c r="G710" s="18"/>
      <c r="I710" s="178"/>
      <c r="J710" s="188"/>
      <c r="Q710" s="96">
        <f t="shared" si="34"/>
        <v>31</v>
      </c>
    </row>
    <row r="711" spans="1:17" ht="15" x14ac:dyDescent="0.25">
      <c r="A711" s="208"/>
      <c r="B711" s="34"/>
      <c r="C711" s="8"/>
      <c r="D711" s="78"/>
      <c r="F711" s="184"/>
      <c r="G711" s="18"/>
      <c r="I711" s="178"/>
      <c r="J711" s="188"/>
      <c r="Q711" s="96">
        <f t="shared" si="34"/>
        <v>31</v>
      </c>
    </row>
    <row r="712" spans="1:17" ht="15" x14ac:dyDescent="0.25">
      <c r="A712" s="208"/>
      <c r="B712" s="34"/>
      <c r="C712" s="8"/>
      <c r="D712" s="78"/>
      <c r="F712" s="184"/>
      <c r="G712" s="18"/>
      <c r="I712" s="178"/>
      <c r="J712" s="188"/>
      <c r="Q712" s="96">
        <f t="shared" si="34"/>
        <v>31</v>
      </c>
    </row>
    <row r="713" spans="1:17" ht="15" x14ac:dyDescent="0.25">
      <c r="A713" s="208"/>
      <c r="B713" s="34"/>
      <c r="C713" s="8"/>
      <c r="D713" s="78"/>
      <c r="F713" s="184"/>
      <c r="G713" s="18"/>
      <c r="I713" s="178"/>
      <c r="J713" s="188"/>
      <c r="Q713" s="96">
        <f t="shared" si="34"/>
        <v>31</v>
      </c>
    </row>
    <row r="714" spans="1:17" ht="15" x14ac:dyDescent="0.25">
      <c r="A714" s="208"/>
      <c r="B714" s="34"/>
      <c r="C714" s="8"/>
      <c r="D714" s="78"/>
      <c r="F714" s="184"/>
      <c r="G714" s="18"/>
      <c r="I714" s="178"/>
      <c r="J714" s="188"/>
      <c r="Q714" s="96">
        <f t="shared" ref="Q714:Q777" si="35">EOMONTH(D714,0)</f>
        <v>31</v>
      </c>
    </row>
    <row r="715" spans="1:17" ht="15" x14ac:dyDescent="0.25">
      <c r="A715" s="208"/>
      <c r="B715" s="34"/>
      <c r="C715" s="8"/>
      <c r="D715" s="78"/>
      <c r="F715" s="184"/>
      <c r="G715" s="18"/>
      <c r="I715" s="178"/>
      <c r="J715" s="188"/>
      <c r="Q715" s="96">
        <f t="shared" si="35"/>
        <v>31</v>
      </c>
    </row>
    <row r="716" spans="1:17" ht="15" x14ac:dyDescent="0.25">
      <c r="A716" s="208"/>
      <c r="B716" s="34"/>
      <c r="C716" s="8"/>
      <c r="D716" s="78"/>
      <c r="F716" s="184"/>
      <c r="G716" s="18"/>
      <c r="I716" s="178"/>
      <c r="J716" s="188"/>
      <c r="Q716" s="96">
        <f t="shared" si="35"/>
        <v>31</v>
      </c>
    </row>
    <row r="717" spans="1:17" ht="15" x14ac:dyDescent="0.25">
      <c r="A717" s="208"/>
      <c r="B717" s="34"/>
      <c r="C717" s="8"/>
      <c r="D717" s="78"/>
      <c r="F717" s="184"/>
      <c r="G717" s="18"/>
      <c r="I717" s="178"/>
      <c r="J717" s="188"/>
      <c r="Q717" s="96">
        <f t="shared" si="35"/>
        <v>31</v>
      </c>
    </row>
    <row r="718" spans="1:17" ht="15" x14ac:dyDescent="0.25">
      <c r="A718" s="208"/>
      <c r="B718" s="34"/>
      <c r="C718" s="8"/>
      <c r="D718" s="78"/>
      <c r="F718" s="184"/>
      <c r="G718" s="18"/>
      <c r="I718" s="178"/>
      <c r="J718" s="188"/>
      <c r="Q718" s="96">
        <f t="shared" si="35"/>
        <v>31</v>
      </c>
    </row>
    <row r="719" spans="1:17" ht="15" x14ac:dyDescent="0.25">
      <c r="A719" s="208"/>
      <c r="B719" s="34"/>
      <c r="C719" s="8"/>
      <c r="D719" s="78"/>
      <c r="F719" s="184"/>
      <c r="G719" s="18"/>
      <c r="I719" s="178"/>
      <c r="J719" s="188"/>
      <c r="Q719" s="96">
        <f t="shared" si="35"/>
        <v>31</v>
      </c>
    </row>
    <row r="720" spans="1:17" ht="15" x14ac:dyDescent="0.25">
      <c r="A720" s="208"/>
      <c r="B720" s="34"/>
      <c r="C720" s="8"/>
      <c r="D720" s="78"/>
      <c r="F720" s="184"/>
      <c r="G720" s="18"/>
      <c r="I720" s="178"/>
      <c r="J720" s="188"/>
      <c r="Q720" s="96">
        <f t="shared" si="35"/>
        <v>31</v>
      </c>
    </row>
    <row r="721" spans="1:17" ht="15" x14ac:dyDescent="0.25">
      <c r="A721" s="208"/>
      <c r="B721" s="34"/>
      <c r="C721" s="8"/>
      <c r="D721" s="78"/>
      <c r="F721" s="184"/>
      <c r="G721" s="18"/>
      <c r="I721" s="178"/>
      <c r="J721" s="188"/>
      <c r="Q721" s="96">
        <f t="shared" si="35"/>
        <v>31</v>
      </c>
    </row>
    <row r="722" spans="1:17" ht="15" x14ac:dyDescent="0.25">
      <c r="A722" s="208"/>
      <c r="B722" s="34"/>
      <c r="C722" s="8"/>
      <c r="D722" s="78"/>
      <c r="F722" s="184"/>
      <c r="G722" s="18"/>
      <c r="I722" s="178"/>
      <c r="J722" s="188"/>
      <c r="Q722" s="96">
        <f t="shared" si="35"/>
        <v>31</v>
      </c>
    </row>
    <row r="723" spans="1:17" ht="15" x14ac:dyDescent="0.25">
      <c r="A723" s="208"/>
      <c r="B723" s="34"/>
      <c r="C723" s="8"/>
      <c r="D723" s="78"/>
      <c r="F723" s="184"/>
      <c r="G723" s="18"/>
      <c r="I723" s="178"/>
      <c r="J723" s="188"/>
      <c r="Q723" s="96">
        <f t="shared" si="35"/>
        <v>31</v>
      </c>
    </row>
    <row r="724" spans="1:17" ht="15" x14ac:dyDescent="0.25">
      <c r="A724" s="208"/>
      <c r="B724" s="34"/>
      <c r="C724" s="8"/>
      <c r="D724" s="78"/>
      <c r="F724" s="184"/>
      <c r="G724" s="18"/>
      <c r="I724" s="178"/>
      <c r="J724" s="188"/>
      <c r="Q724" s="96">
        <f t="shared" si="35"/>
        <v>31</v>
      </c>
    </row>
    <row r="725" spans="1:17" ht="15" x14ac:dyDescent="0.25">
      <c r="A725" s="208"/>
      <c r="B725" s="34"/>
      <c r="C725" s="8"/>
      <c r="D725" s="78"/>
      <c r="F725" s="184"/>
      <c r="G725" s="18"/>
      <c r="I725" s="178"/>
      <c r="J725" s="188"/>
      <c r="Q725" s="96">
        <f t="shared" si="35"/>
        <v>31</v>
      </c>
    </row>
    <row r="726" spans="1:17" ht="15" x14ac:dyDescent="0.25">
      <c r="A726" s="208"/>
      <c r="B726" s="34"/>
      <c r="C726" s="8"/>
      <c r="D726" s="78"/>
      <c r="F726" s="184"/>
      <c r="G726" s="18"/>
      <c r="I726" s="178"/>
      <c r="J726" s="188"/>
      <c r="Q726" s="96">
        <f t="shared" si="35"/>
        <v>31</v>
      </c>
    </row>
    <row r="727" spans="1:17" ht="15" x14ac:dyDescent="0.25">
      <c r="A727" s="208"/>
      <c r="B727" s="34"/>
      <c r="C727" s="8"/>
      <c r="D727" s="78"/>
      <c r="F727" s="184"/>
      <c r="G727" s="18"/>
      <c r="I727" s="178"/>
      <c r="J727" s="188"/>
      <c r="Q727" s="96">
        <f t="shared" si="35"/>
        <v>31</v>
      </c>
    </row>
    <row r="728" spans="1:17" ht="15" x14ac:dyDescent="0.25">
      <c r="A728" s="208"/>
      <c r="B728" s="34"/>
      <c r="C728" s="8"/>
      <c r="D728" s="78"/>
      <c r="F728" s="184"/>
      <c r="G728" s="18"/>
      <c r="I728" s="178"/>
      <c r="J728" s="188"/>
      <c r="Q728" s="96">
        <f t="shared" si="35"/>
        <v>31</v>
      </c>
    </row>
    <row r="729" spans="1:17" ht="15" x14ac:dyDescent="0.25">
      <c r="A729" s="208"/>
      <c r="B729" s="34"/>
      <c r="C729" s="8"/>
      <c r="D729" s="78"/>
      <c r="F729" s="184"/>
      <c r="G729" s="18"/>
      <c r="I729" s="178"/>
      <c r="J729" s="188"/>
      <c r="Q729" s="96">
        <f t="shared" si="35"/>
        <v>31</v>
      </c>
    </row>
    <row r="730" spans="1:17" ht="15" x14ac:dyDescent="0.25">
      <c r="A730" s="208"/>
      <c r="B730" s="34"/>
      <c r="C730" s="8"/>
      <c r="D730" s="78"/>
      <c r="F730" s="184"/>
      <c r="G730" s="18"/>
      <c r="I730" s="178"/>
      <c r="J730" s="188"/>
      <c r="Q730" s="96">
        <f t="shared" si="35"/>
        <v>31</v>
      </c>
    </row>
    <row r="731" spans="1:17" ht="15" x14ac:dyDescent="0.25">
      <c r="A731" s="208"/>
      <c r="B731" s="34"/>
      <c r="C731" s="8"/>
      <c r="D731" s="78"/>
      <c r="F731" s="184"/>
      <c r="G731" s="18"/>
      <c r="I731" s="178"/>
      <c r="J731" s="188"/>
      <c r="Q731" s="96">
        <f t="shared" si="35"/>
        <v>31</v>
      </c>
    </row>
    <row r="732" spans="1:17" ht="15" x14ac:dyDescent="0.25">
      <c r="A732" s="208"/>
      <c r="B732" s="34"/>
      <c r="C732" s="8"/>
      <c r="D732" s="78"/>
      <c r="F732" s="184"/>
      <c r="G732" s="18"/>
      <c r="I732" s="178"/>
      <c r="J732" s="188"/>
      <c r="Q732" s="96">
        <f t="shared" si="35"/>
        <v>31</v>
      </c>
    </row>
    <row r="733" spans="1:17" ht="15" x14ac:dyDescent="0.25">
      <c r="A733" s="208"/>
      <c r="B733" s="34"/>
      <c r="C733" s="8"/>
      <c r="D733" s="78"/>
      <c r="F733" s="184"/>
      <c r="G733" s="18"/>
      <c r="I733" s="178"/>
      <c r="J733" s="188"/>
      <c r="Q733" s="96">
        <f t="shared" si="35"/>
        <v>31</v>
      </c>
    </row>
    <row r="734" spans="1:17" ht="15" x14ac:dyDescent="0.25">
      <c r="A734" s="208"/>
      <c r="B734" s="34"/>
      <c r="C734" s="8"/>
      <c r="D734" s="78"/>
      <c r="F734" s="184"/>
      <c r="G734" s="18"/>
      <c r="I734" s="178"/>
      <c r="J734" s="188"/>
      <c r="Q734" s="96">
        <f t="shared" si="35"/>
        <v>31</v>
      </c>
    </row>
    <row r="735" spans="1:17" ht="15" x14ac:dyDescent="0.25">
      <c r="A735" s="208"/>
      <c r="B735" s="34"/>
      <c r="C735" s="8"/>
      <c r="D735" s="78"/>
      <c r="F735" s="184"/>
      <c r="G735" s="18"/>
      <c r="I735" s="178"/>
      <c r="J735" s="188"/>
      <c r="Q735" s="96">
        <f t="shared" si="35"/>
        <v>31</v>
      </c>
    </row>
    <row r="736" spans="1:17" ht="15" x14ac:dyDescent="0.25">
      <c r="A736" s="208"/>
      <c r="B736" s="34"/>
      <c r="C736" s="8"/>
      <c r="D736" s="78"/>
      <c r="F736" s="184"/>
      <c r="G736" s="18"/>
      <c r="I736" s="178"/>
      <c r="J736" s="188"/>
      <c r="Q736" s="96">
        <f t="shared" si="35"/>
        <v>31</v>
      </c>
    </row>
    <row r="737" spans="1:17" ht="15" x14ac:dyDescent="0.25">
      <c r="A737" s="208"/>
      <c r="B737" s="34"/>
      <c r="C737" s="8"/>
      <c r="D737" s="78"/>
      <c r="F737" s="184"/>
      <c r="G737" s="18"/>
      <c r="I737" s="178"/>
      <c r="J737" s="188"/>
      <c r="Q737" s="96">
        <f t="shared" si="35"/>
        <v>31</v>
      </c>
    </row>
    <row r="738" spans="1:17" ht="15" x14ac:dyDescent="0.25">
      <c r="A738" s="208"/>
      <c r="B738" s="34"/>
      <c r="C738" s="8"/>
      <c r="D738" s="78"/>
      <c r="F738" s="184"/>
      <c r="G738" s="18"/>
      <c r="I738" s="178"/>
      <c r="J738" s="188"/>
      <c r="Q738" s="96">
        <f t="shared" si="35"/>
        <v>31</v>
      </c>
    </row>
    <row r="739" spans="1:17" ht="15" x14ac:dyDescent="0.25">
      <c r="A739" s="208"/>
      <c r="B739" s="34"/>
      <c r="C739" s="8"/>
      <c r="D739" s="78"/>
      <c r="F739" s="184"/>
      <c r="G739" s="18"/>
      <c r="I739" s="178"/>
      <c r="J739" s="188"/>
      <c r="Q739" s="96">
        <f t="shared" si="35"/>
        <v>31</v>
      </c>
    </row>
    <row r="740" spans="1:17" ht="15" x14ac:dyDescent="0.25">
      <c r="A740" s="208"/>
      <c r="B740" s="34"/>
      <c r="C740" s="8"/>
      <c r="D740" s="78"/>
      <c r="F740" s="184"/>
      <c r="G740" s="18"/>
      <c r="I740" s="178"/>
      <c r="J740" s="188"/>
      <c r="Q740" s="96">
        <f t="shared" si="35"/>
        <v>31</v>
      </c>
    </row>
    <row r="741" spans="1:17" ht="15" x14ac:dyDescent="0.25">
      <c r="A741" s="208"/>
      <c r="B741" s="34"/>
      <c r="C741" s="8"/>
      <c r="D741" s="78"/>
      <c r="F741" s="184"/>
      <c r="G741" s="18"/>
      <c r="I741" s="178"/>
      <c r="J741" s="188"/>
      <c r="Q741" s="96">
        <f t="shared" si="35"/>
        <v>31</v>
      </c>
    </row>
    <row r="742" spans="1:17" ht="15" x14ac:dyDescent="0.25">
      <c r="A742" s="208"/>
      <c r="B742" s="34"/>
      <c r="C742" s="8"/>
      <c r="D742" s="78"/>
      <c r="F742" s="184"/>
      <c r="G742" s="18"/>
      <c r="I742" s="178"/>
      <c r="J742" s="188"/>
      <c r="Q742" s="96">
        <f t="shared" si="35"/>
        <v>31</v>
      </c>
    </row>
    <row r="743" spans="1:17" ht="15" x14ac:dyDescent="0.25">
      <c r="A743" s="208"/>
      <c r="B743" s="34"/>
      <c r="C743" s="8"/>
      <c r="D743" s="78"/>
      <c r="F743" s="184"/>
      <c r="G743" s="18"/>
      <c r="I743" s="178"/>
      <c r="J743" s="188"/>
      <c r="Q743" s="96">
        <f t="shared" si="35"/>
        <v>31</v>
      </c>
    </row>
    <row r="744" spans="1:17" ht="15" x14ac:dyDescent="0.25">
      <c r="A744" s="208"/>
      <c r="B744" s="34"/>
      <c r="C744" s="8"/>
      <c r="D744" s="78"/>
      <c r="F744" s="184"/>
      <c r="G744" s="18"/>
      <c r="I744" s="178"/>
      <c r="J744" s="188"/>
      <c r="Q744" s="96">
        <f t="shared" si="35"/>
        <v>31</v>
      </c>
    </row>
    <row r="745" spans="1:17" ht="15" x14ac:dyDescent="0.25">
      <c r="A745" s="208"/>
      <c r="B745" s="34"/>
      <c r="C745" s="8"/>
      <c r="D745" s="78"/>
      <c r="F745" s="184"/>
      <c r="G745" s="18"/>
      <c r="I745" s="178"/>
      <c r="J745" s="188"/>
      <c r="Q745" s="96">
        <f t="shared" si="35"/>
        <v>31</v>
      </c>
    </row>
    <row r="746" spans="1:17" ht="15" x14ac:dyDescent="0.25">
      <c r="A746" s="208"/>
      <c r="B746" s="34"/>
      <c r="C746" s="8"/>
      <c r="D746" s="78"/>
      <c r="F746" s="184"/>
      <c r="G746" s="18"/>
      <c r="I746" s="178"/>
      <c r="J746" s="188"/>
      <c r="Q746" s="96">
        <f t="shared" si="35"/>
        <v>31</v>
      </c>
    </row>
    <row r="747" spans="1:17" ht="15" x14ac:dyDescent="0.25">
      <c r="A747" s="208"/>
      <c r="B747" s="34"/>
      <c r="C747" s="8"/>
      <c r="D747" s="78"/>
      <c r="F747" s="184"/>
      <c r="G747" s="18"/>
      <c r="I747" s="178"/>
      <c r="J747" s="188"/>
      <c r="Q747" s="96">
        <f t="shared" si="35"/>
        <v>31</v>
      </c>
    </row>
    <row r="748" spans="1:17" ht="15" x14ac:dyDescent="0.25">
      <c r="A748" s="208"/>
      <c r="B748" s="34"/>
      <c r="C748" s="8"/>
      <c r="D748" s="78"/>
      <c r="F748" s="184"/>
      <c r="G748" s="18"/>
      <c r="I748" s="178"/>
      <c r="J748" s="188"/>
      <c r="Q748" s="96">
        <f t="shared" si="35"/>
        <v>31</v>
      </c>
    </row>
    <row r="749" spans="1:17" ht="15" x14ac:dyDescent="0.25">
      <c r="A749" s="208"/>
      <c r="B749" s="34"/>
      <c r="C749" s="8"/>
      <c r="D749" s="78"/>
      <c r="F749" s="184"/>
      <c r="G749" s="18"/>
      <c r="I749" s="178"/>
      <c r="J749" s="188"/>
      <c r="Q749" s="96">
        <f t="shared" si="35"/>
        <v>31</v>
      </c>
    </row>
    <row r="750" spans="1:17" ht="15" x14ac:dyDescent="0.25">
      <c r="A750" s="208"/>
      <c r="B750" s="34"/>
      <c r="C750" s="8"/>
      <c r="D750" s="78"/>
      <c r="F750" s="184"/>
      <c r="G750" s="18"/>
      <c r="I750" s="178"/>
      <c r="J750" s="188"/>
      <c r="Q750" s="96">
        <f t="shared" si="35"/>
        <v>31</v>
      </c>
    </row>
    <row r="751" spans="1:17" ht="15" x14ac:dyDescent="0.25">
      <c r="A751" s="208"/>
      <c r="B751" s="34"/>
      <c r="C751" s="8"/>
      <c r="D751" s="78"/>
      <c r="F751" s="184"/>
      <c r="G751" s="18"/>
      <c r="I751" s="178"/>
      <c r="J751" s="188"/>
      <c r="Q751" s="96">
        <f t="shared" si="35"/>
        <v>31</v>
      </c>
    </row>
    <row r="752" spans="1:17" ht="15" x14ac:dyDescent="0.25">
      <c r="A752" s="208"/>
      <c r="B752" s="34"/>
      <c r="C752" s="8"/>
      <c r="D752" s="78"/>
      <c r="F752" s="184"/>
      <c r="G752" s="18"/>
      <c r="I752" s="178"/>
      <c r="J752" s="188"/>
      <c r="Q752" s="96">
        <f t="shared" si="35"/>
        <v>31</v>
      </c>
    </row>
    <row r="753" spans="1:17" ht="15" x14ac:dyDescent="0.25">
      <c r="A753" s="208"/>
      <c r="B753" s="34"/>
      <c r="C753" s="8"/>
      <c r="D753" s="78"/>
      <c r="F753" s="184"/>
      <c r="G753" s="18"/>
      <c r="I753" s="178"/>
      <c r="J753" s="188"/>
      <c r="Q753" s="96">
        <f t="shared" si="35"/>
        <v>31</v>
      </c>
    </row>
    <row r="754" spans="1:17" ht="15" x14ac:dyDescent="0.25">
      <c r="A754" s="208"/>
      <c r="B754" s="34"/>
      <c r="C754" s="8"/>
      <c r="D754" s="78"/>
      <c r="F754" s="184"/>
      <c r="G754" s="18"/>
      <c r="I754" s="178"/>
      <c r="J754" s="188"/>
      <c r="Q754" s="96">
        <f t="shared" si="35"/>
        <v>31</v>
      </c>
    </row>
    <row r="755" spans="1:17" ht="15" x14ac:dyDescent="0.25">
      <c r="A755" s="208"/>
      <c r="B755" s="34"/>
      <c r="C755" s="8"/>
      <c r="D755" s="78"/>
      <c r="F755" s="184"/>
      <c r="G755" s="18"/>
      <c r="I755" s="178"/>
      <c r="J755" s="188"/>
      <c r="Q755" s="96">
        <f t="shared" si="35"/>
        <v>31</v>
      </c>
    </row>
    <row r="756" spans="1:17" ht="15" x14ac:dyDescent="0.25">
      <c r="A756" s="208"/>
      <c r="B756" s="34"/>
      <c r="C756" s="8"/>
      <c r="D756" s="78"/>
      <c r="F756" s="184"/>
      <c r="G756" s="18"/>
      <c r="I756" s="178"/>
      <c r="J756" s="188"/>
      <c r="Q756" s="96">
        <f t="shared" si="35"/>
        <v>31</v>
      </c>
    </row>
    <row r="757" spans="1:17" ht="15" x14ac:dyDescent="0.25">
      <c r="A757" s="208"/>
      <c r="B757" s="34"/>
      <c r="C757" s="8"/>
      <c r="D757" s="78"/>
      <c r="F757" s="184"/>
      <c r="G757" s="18"/>
      <c r="I757" s="178"/>
      <c r="J757" s="188"/>
      <c r="Q757" s="96">
        <f t="shared" si="35"/>
        <v>31</v>
      </c>
    </row>
    <row r="758" spans="1:17" ht="15" x14ac:dyDescent="0.25">
      <c r="A758" s="208"/>
      <c r="B758" s="34"/>
      <c r="C758" s="8"/>
      <c r="D758" s="78"/>
      <c r="F758" s="184"/>
      <c r="G758" s="18"/>
      <c r="I758" s="178"/>
      <c r="J758" s="188"/>
      <c r="Q758" s="96">
        <f t="shared" si="35"/>
        <v>31</v>
      </c>
    </row>
    <row r="759" spans="1:17" ht="15" x14ac:dyDescent="0.25">
      <c r="A759" s="208"/>
      <c r="B759" s="34"/>
      <c r="C759" s="8"/>
      <c r="D759" s="78"/>
      <c r="F759" s="184"/>
      <c r="G759" s="18"/>
      <c r="I759" s="178"/>
      <c r="J759" s="188"/>
      <c r="Q759" s="96">
        <f t="shared" si="35"/>
        <v>31</v>
      </c>
    </row>
    <row r="760" spans="1:17" ht="15" x14ac:dyDescent="0.25">
      <c r="A760" s="208"/>
      <c r="B760" s="34"/>
      <c r="C760" s="8"/>
      <c r="D760" s="78"/>
      <c r="F760" s="184"/>
      <c r="G760" s="18"/>
      <c r="I760" s="178"/>
      <c r="J760" s="188"/>
      <c r="Q760" s="96">
        <f t="shared" si="35"/>
        <v>31</v>
      </c>
    </row>
    <row r="761" spans="1:17" ht="15" x14ac:dyDescent="0.25">
      <c r="A761" s="208"/>
      <c r="B761" s="34"/>
      <c r="C761" s="8"/>
      <c r="D761" s="78"/>
      <c r="F761" s="184"/>
      <c r="G761" s="18"/>
      <c r="I761" s="178"/>
      <c r="J761" s="188"/>
      <c r="Q761" s="96">
        <f t="shared" si="35"/>
        <v>31</v>
      </c>
    </row>
    <row r="762" spans="1:17" ht="15" x14ac:dyDescent="0.25">
      <c r="A762" s="208"/>
      <c r="B762" s="34"/>
      <c r="C762" s="8"/>
      <c r="D762" s="78"/>
      <c r="F762" s="184"/>
      <c r="G762" s="18"/>
      <c r="I762" s="178"/>
      <c r="J762" s="188"/>
      <c r="Q762" s="96">
        <f t="shared" si="35"/>
        <v>31</v>
      </c>
    </row>
    <row r="763" spans="1:17" ht="15" x14ac:dyDescent="0.25">
      <c r="A763" s="208"/>
      <c r="B763" s="34"/>
      <c r="C763" s="8"/>
      <c r="D763" s="78"/>
      <c r="F763" s="184"/>
      <c r="G763" s="18"/>
      <c r="I763" s="178"/>
      <c r="J763" s="188"/>
      <c r="Q763" s="96">
        <f t="shared" si="35"/>
        <v>31</v>
      </c>
    </row>
    <row r="764" spans="1:17" ht="15" x14ac:dyDescent="0.25">
      <c r="A764" s="208"/>
      <c r="B764" s="34"/>
      <c r="C764" s="8"/>
      <c r="D764" s="78"/>
      <c r="F764" s="184"/>
      <c r="G764" s="18"/>
      <c r="I764" s="178"/>
      <c r="J764" s="188"/>
      <c r="Q764" s="96">
        <f t="shared" si="35"/>
        <v>31</v>
      </c>
    </row>
    <row r="765" spans="1:17" ht="15" x14ac:dyDescent="0.25">
      <c r="A765" s="208"/>
      <c r="B765" s="34"/>
      <c r="C765" s="8"/>
      <c r="D765" s="78"/>
      <c r="F765" s="184"/>
      <c r="G765" s="18"/>
      <c r="I765" s="178"/>
      <c r="J765" s="188"/>
      <c r="Q765" s="96">
        <f t="shared" si="35"/>
        <v>31</v>
      </c>
    </row>
    <row r="766" spans="1:17" ht="15" x14ac:dyDescent="0.25">
      <c r="A766" s="208"/>
      <c r="B766" s="34"/>
      <c r="C766" s="8"/>
      <c r="D766" s="78"/>
      <c r="F766" s="184"/>
      <c r="G766" s="18"/>
      <c r="I766" s="178"/>
      <c r="J766" s="188"/>
      <c r="Q766" s="96">
        <f t="shared" si="35"/>
        <v>31</v>
      </c>
    </row>
    <row r="767" spans="1:17" ht="15" x14ac:dyDescent="0.25">
      <c r="A767" s="208"/>
      <c r="B767" s="34"/>
      <c r="C767" s="8"/>
      <c r="D767" s="78"/>
      <c r="F767" s="184"/>
      <c r="G767" s="18"/>
      <c r="I767" s="178"/>
      <c r="J767" s="188"/>
      <c r="Q767" s="96">
        <f t="shared" si="35"/>
        <v>31</v>
      </c>
    </row>
    <row r="768" spans="1:17" ht="15" x14ac:dyDescent="0.25">
      <c r="A768" s="208"/>
      <c r="B768" s="34"/>
      <c r="C768" s="8"/>
      <c r="D768" s="78"/>
      <c r="F768" s="184"/>
      <c r="G768" s="18"/>
      <c r="I768" s="178"/>
      <c r="J768" s="188"/>
      <c r="Q768" s="96">
        <f t="shared" si="35"/>
        <v>31</v>
      </c>
    </row>
    <row r="769" spans="1:17" ht="15" x14ac:dyDescent="0.25">
      <c r="A769" s="208"/>
      <c r="B769" s="34"/>
      <c r="C769" s="8"/>
      <c r="D769" s="78"/>
      <c r="F769" s="184"/>
      <c r="G769" s="18"/>
      <c r="I769" s="178"/>
      <c r="J769" s="188"/>
      <c r="Q769" s="96">
        <f t="shared" si="35"/>
        <v>31</v>
      </c>
    </row>
    <row r="770" spans="1:17" ht="15" x14ac:dyDescent="0.25">
      <c r="A770" s="208"/>
      <c r="B770" s="34"/>
      <c r="C770" s="8"/>
      <c r="D770" s="78"/>
      <c r="F770" s="184"/>
      <c r="G770" s="18"/>
      <c r="I770" s="178"/>
      <c r="J770" s="188"/>
      <c r="Q770" s="96">
        <f t="shared" si="35"/>
        <v>31</v>
      </c>
    </row>
    <row r="771" spans="1:17" ht="15" x14ac:dyDescent="0.25">
      <c r="A771" s="208"/>
      <c r="B771" s="34"/>
      <c r="C771" s="8"/>
      <c r="D771" s="78"/>
      <c r="F771" s="184"/>
      <c r="G771" s="18"/>
      <c r="I771" s="178"/>
      <c r="J771" s="188"/>
      <c r="Q771" s="96">
        <f t="shared" si="35"/>
        <v>31</v>
      </c>
    </row>
    <row r="772" spans="1:17" ht="15" x14ac:dyDescent="0.25">
      <c r="A772" s="208"/>
      <c r="B772" s="34"/>
      <c r="C772" s="8"/>
      <c r="D772" s="78"/>
      <c r="F772" s="184"/>
      <c r="G772" s="18"/>
      <c r="I772" s="178"/>
      <c r="J772" s="188"/>
      <c r="Q772" s="96">
        <f t="shared" si="35"/>
        <v>31</v>
      </c>
    </row>
    <row r="773" spans="1:17" ht="15" x14ac:dyDescent="0.25">
      <c r="A773" s="208"/>
      <c r="B773" s="34"/>
      <c r="C773" s="8"/>
      <c r="D773" s="78"/>
      <c r="F773" s="184"/>
      <c r="G773" s="18"/>
      <c r="I773" s="178"/>
      <c r="J773" s="188"/>
      <c r="Q773" s="96">
        <f t="shared" si="35"/>
        <v>31</v>
      </c>
    </row>
    <row r="774" spans="1:17" ht="15" x14ac:dyDescent="0.25">
      <c r="A774" s="208"/>
      <c r="B774" s="34"/>
      <c r="C774" s="8"/>
      <c r="D774" s="78"/>
      <c r="F774" s="184"/>
      <c r="G774" s="18"/>
      <c r="I774" s="178"/>
      <c r="J774" s="188"/>
      <c r="Q774" s="96">
        <f t="shared" si="35"/>
        <v>31</v>
      </c>
    </row>
    <row r="775" spans="1:17" ht="15" x14ac:dyDescent="0.25">
      <c r="A775" s="208"/>
      <c r="B775" s="34"/>
      <c r="C775" s="8"/>
      <c r="D775" s="78"/>
      <c r="F775" s="184"/>
      <c r="G775" s="18"/>
      <c r="I775" s="178"/>
      <c r="J775" s="188"/>
      <c r="Q775" s="96">
        <f t="shared" si="35"/>
        <v>31</v>
      </c>
    </row>
    <row r="776" spans="1:17" ht="15" x14ac:dyDescent="0.25">
      <c r="A776" s="208"/>
      <c r="B776" s="34"/>
      <c r="C776" s="8"/>
      <c r="D776" s="78"/>
      <c r="F776" s="184"/>
      <c r="G776" s="18"/>
      <c r="I776" s="178"/>
      <c r="J776" s="188"/>
      <c r="Q776" s="96">
        <f t="shared" si="35"/>
        <v>31</v>
      </c>
    </row>
    <row r="777" spans="1:17" ht="15" x14ac:dyDescent="0.25">
      <c r="A777" s="208"/>
      <c r="B777" s="34"/>
      <c r="C777" s="8"/>
      <c r="D777" s="78"/>
      <c r="F777" s="184"/>
      <c r="G777" s="18"/>
      <c r="I777" s="178"/>
      <c r="J777" s="188"/>
      <c r="Q777" s="96">
        <f t="shared" si="35"/>
        <v>31</v>
      </c>
    </row>
    <row r="778" spans="1:17" ht="15" x14ac:dyDescent="0.25">
      <c r="A778" s="208"/>
      <c r="B778" s="34"/>
      <c r="C778" s="8"/>
      <c r="D778" s="78"/>
      <c r="F778" s="184"/>
      <c r="G778" s="18"/>
      <c r="I778" s="178"/>
      <c r="J778" s="188"/>
      <c r="Q778" s="96">
        <f t="shared" ref="Q778:Q841" si="36">EOMONTH(D778,0)</f>
        <v>31</v>
      </c>
    </row>
    <row r="779" spans="1:17" ht="15" x14ac:dyDescent="0.25">
      <c r="A779" s="208"/>
      <c r="B779" s="34"/>
      <c r="C779" s="8"/>
      <c r="D779" s="78"/>
      <c r="F779" s="184"/>
      <c r="G779" s="18"/>
      <c r="I779" s="178"/>
      <c r="J779" s="188"/>
      <c r="Q779" s="96">
        <f t="shared" si="36"/>
        <v>31</v>
      </c>
    </row>
    <row r="780" spans="1:17" ht="15" x14ac:dyDescent="0.25">
      <c r="A780" s="208"/>
      <c r="B780" s="34"/>
      <c r="C780" s="8"/>
      <c r="D780" s="78"/>
      <c r="F780" s="184"/>
      <c r="G780" s="18"/>
      <c r="I780" s="178"/>
      <c r="J780" s="188"/>
      <c r="Q780" s="96">
        <f t="shared" si="36"/>
        <v>31</v>
      </c>
    </row>
    <row r="781" spans="1:17" ht="15" x14ac:dyDescent="0.25">
      <c r="A781" s="208"/>
      <c r="B781" s="34"/>
      <c r="C781" s="8"/>
      <c r="D781" s="78"/>
      <c r="F781" s="184"/>
      <c r="G781" s="18"/>
      <c r="I781" s="178"/>
      <c r="J781" s="188"/>
      <c r="Q781" s="96">
        <f t="shared" si="36"/>
        <v>31</v>
      </c>
    </row>
    <row r="782" spans="1:17" ht="15" x14ac:dyDescent="0.25">
      <c r="A782" s="208"/>
      <c r="B782" s="34"/>
      <c r="C782" s="8"/>
      <c r="D782" s="78"/>
      <c r="F782" s="184"/>
      <c r="G782" s="18"/>
      <c r="I782" s="178"/>
      <c r="J782" s="188"/>
      <c r="Q782" s="96">
        <f t="shared" si="36"/>
        <v>31</v>
      </c>
    </row>
    <row r="783" spans="1:17" ht="15" x14ac:dyDescent="0.25">
      <c r="A783" s="208"/>
      <c r="B783" s="34"/>
      <c r="C783" s="8"/>
      <c r="D783" s="78"/>
      <c r="F783" s="184"/>
      <c r="G783" s="18"/>
      <c r="I783" s="178"/>
      <c r="J783" s="188"/>
      <c r="Q783" s="96">
        <f t="shared" si="36"/>
        <v>31</v>
      </c>
    </row>
    <row r="784" spans="1:17" ht="15" x14ac:dyDescent="0.25">
      <c r="A784" s="208"/>
      <c r="B784" s="34"/>
      <c r="C784" s="8"/>
      <c r="D784" s="78"/>
      <c r="F784" s="184"/>
      <c r="G784" s="18"/>
      <c r="I784" s="178"/>
      <c r="J784" s="188"/>
      <c r="Q784" s="96">
        <f t="shared" si="36"/>
        <v>31</v>
      </c>
    </row>
    <row r="785" spans="1:17" ht="15" x14ac:dyDescent="0.25">
      <c r="A785" s="208"/>
      <c r="B785" s="34"/>
      <c r="C785" s="8"/>
      <c r="D785" s="78"/>
      <c r="F785" s="184"/>
      <c r="G785" s="18"/>
      <c r="I785" s="178"/>
      <c r="J785" s="188"/>
      <c r="Q785" s="96">
        <f t="shared" si="36"/>
        <v>31</v>
      </c>
    </row>
    <row r="786" spans="1:17" ht="15" x14ac:dyDescent="0.25">
      <c r="A786" s="208"/>
      <c r="B786" s="34"/>
      <c r="C786" s="8"/>
      <c r="D786" s="78"/>
      <c r="F786" s="184"/>
      <c r="G786" s="18"/>
      <c r="I786" s="178"/>
      <c r="J786" s="188"/>
      <c r="Q786" s="96">
        <f t="shared" si="36"/>
        <v>31</v>
      </c>
    </row>
    <row r="787" spans="1:17" ht="15" x14ac:dyDescent="0.25">
      <c r="A787" s="208"/>
      <c r="B787" s="34"/>
      <c r="C787" s="8"/>
      <c r="D787" s="78"/>
      <c r="F787" s="184"/>
      <c r="G787" s="18"/>
      <c r="I787" s="178"/>
      <c r="J787" s="188"/>
      <c r="Q787" s="96">
        <f t="shared" si="36"/>
        <v>31</v>
      </c>
    </row>
    <row r="788" spans="1:17" ht="15" x14ac:dyDescent="0.25">
      <c r="A788" s="208"/>
      <c r="B788" s="34"/>
      <c r="C788" s="8"/>
      <c r="D788" s="78"/>
      <c r="F788" s="184"/>
      <c r="G788" s="18"/>
      <c r="I788" s="178"/>
      <c r="J788" s="188"/>
      <c r="Q788" s="96">
        <f t="shared" si="36"/>
        <v>31</v>
      </c>
    </row>
    <row r="789" spans="1:17" ht="15" x14ac:dyDescent="0.25">
      <c r="A789" s="208"/>
      <c r="B789" s="34"/>
      <c r="C789" s="8"/>
      <c r="D789" s="78"/>
      <c r="F789" s="184"/>
      <c r="G789" s="18"/>
      <c r="I789" s="178"/>
      <c r="J789" s="188"/>
      <c r="Q789" s="96">
        <f t="shared" si="36"/>
        <v>31</v>
      </c>
    </row>
    <row r="790" spans="1:17" ht="15" x14ac:dyDescent="0.25">
      <c r="A790" s="208"/>
      <c r="B790" s="34"/>
      <c r="C790" s="8"/>
      <c r="D790" s="78"/>
      <c r="F790" s="184"/>
      <c r="G790" s="18"/>
      <c r="I790" s="178"/>
      <c r="J790" s="188"/>
      <c r="Q790" s="96">
        <f t="shared" si="36"/>
        <v>31</v>
      </c>
    </row>
    <row r="791" spans="1:17" ht="15" x14ac:dyDescent="0.25">
      <c r="A791" s="208"/>
      <c r="B791" s="34"/>
      <c r="C791" s="8"/>
      <c r="D791" s="78"/>
      <c r="F791" s="184"/>
      <c r="G791" s="18"/>
      <c r="I791" s="178"/>
      <c r="J791" s="188"/>
      <c r="Q791" s="96">
        <f t="shared" si="36"/>
        <v>31</v>
      </c>
    </row>
    <row r="792" spans="1:17" ht="15" x14ac:dyDescent="0.25">
      <c r="A792" s="208"/>
      <c r="B792" s="34"/>
      <c r="C792" s="8"/>
      <c r="D792" s="78"/>
      <c r="F792" s="184"/>
      <c r="G792" s="18"/>
      <c r="I792" s="178"/>
      <c r="J792" s="188"/>
      <c r="Q792" s="96">
        <f t="shared" si="36"/>
        <v>31</v>
      </c>
    </row>
    <row r="793" spans="1:17" ht="15" x14ac:dyDescent="0.25">
      <c r="A793" s="208"/>
      <c r="B793" s="34"/>
      <c r="C793" s="8"/>
      <c r="D793" s="78"/>
      <c r="F793" s="184"/>
      <c r="G793" s="18"/>
      <c r="I793" s="178"/>
      <c r="J793" s="188"/>
      <c r="Q793" s="96">
        <f t="shared" si="36"/>
        <v>31</v>
      </c>
    </row>
    <row r="794" spans="1:17" ht="15" x14ac:dyDescent="0.25">
      <c r="A794" s="208"/>
      <c r="B794" s="34"/>
      <c r="C794" s="8"/>
      <c r="D794" s="78"/>
      <c r="F794" s="184"/>
      <c r="G794" s="18"/>
      <c r="I794" s="178"/>
      <c r="J794" s="188"/>
      <c r="Q794" s="96">
        <f t="shared" si="36"/>
        <v>31</v>
      </c>
    </row>
    <row r="795" spans="1:17" ht="15" x14ac:dyDescent="0.25">
      <c r="A795" s="208"/>
      <c r="B795" s="34"/>
      <c r="C795" s="8"/>
      <c r="D795" s="78"/>
      <c r="F795" s="184"/>
      <c r="G795" s="18"/>
      <c r="I795" s="178"/>
      <c r="J795" s="188"/>
      <c r="Q795" s="96">
        <f t="shared" si="36"/>
        <v>31</v>
      </c>
    </row>
    <row r="796" spans="1:17" ht="15" x14ac:dyDescent="0.25">
      <c r="A796" s="208"/>
      <c r="B796" s="34"/>
      <c r="C796" s="8"/>
      <c r="D796" s="78"/>
      <c r="F796" s="184"/>
      <c r="G796" s="18"/>
      <c r="I796" s="178"/>
      <c r="J796" s="188"/>
      <c r="Q796" s="96">
        <f t="shared" si="36"/>
        <v>31</v>
      </c>
    </row>
    <row r="797" spans="1:17" ht="15" x14ac:dyDescent="0.25">
      <c r="A797" s="208"/>
      <c r="B797" s="34"/>
      <c r="C797" s="8"/>
      <c r="D797" s="78"/>
      <c r="F797" s="184"/>
      <c r="G797" s="18"/>
      <c r="I797" s="178"/>
      <c r="J797" s="188"/>
      <c r="Q797" s="96">
        <f t="shared" si="36"/>
        <v>31</v>
      </c>
    </row>
    <row r="798" spans="1:17" ht="15" x14ac:dyDescent="0.25">
      <c r="A798" s="208"/>
      <c r="B798" s="34"/>
      <c r="C798" s="8"/>
      <c r="D798" s="78"/>
      <c r="F798" s="184"/>
      <c r="G798" s="18"/>
      <c r="I798" s="178"/>
      <c r="J798" s="188"/>
      <c r="Q798" s="96">
        <f t="shared" si="36"/>
        <v>31</v>
      </c>
    </row>
    <row r="799" spans="1:17" ht="15" x14ac:dyDescent="0.25">
      <c r="A799" s="208"/>
      <c r="B799" s="34"/>
      <c r="C799" s="8"/>
      <c r="D799" s="78"/>
      <c r="F799" s="184"/>
      <c r="G799" s="18"/>
      <c r="I799" s="178"/>
      <c r="J799" s="188"/>
      <c r="Q799" s="96">
        <f t="shared" si="36"/>
        <v>31</v>
      </c>
    </row>
    <row r="800" spans="1:17" ht="15" x14ac:dyDescent="0.25">
      <c r="A800" s="208"/>
      <c r="B800" s="34"/>
      <c r="C800" s="8"/>
      <c r="D800" s="78"/>
      <c r="F800" s="184"/>
      <c r="G800" s="18"/>
      <c r="I800" s="178"/>
      <c r="J800" s="188"/>
      <c r="Q800" s="96">
        <f t="shared" si="36"/>
        <v>31</v>
      </c>
    </row>
    <row r="801" spans="1:17" ht="15" x14ac:dyDescent="0.25">
      <c r="A801" s="208"/>
      <c r="B801" s="34"/>
      <c r="C801" s="8"/>
      <c r="D801" s="78"/>
      <c r="F801" s="184"/>
      <c r="G801" s="18"/>
      <c r="I801" s="178"/>
      <c r="J801" s="188"/>
      <c r="Q801" s="96">
        <f t="shared" si="36"/>
        <v>31</v>
      </c>
    </row>
    <row r="802" spans="1:17" ht="15" x14ac:dyDescent="0.25">
      <c r="A802" s="208"/>
      <c r="B802" s="34"/>
      <c r="C802" s="8"/>
      <c r="D802" s="78"/>
      <c r="F802" s="184"/>
      <c r="G802" s="18"/>
      <c r="I802" s="178"/>
      <c r="J802" s="188"/>
      <c r="Q802" s="96">
        <f t="shared" si="36"/>
        <v>31</v>
      </c>
    </row>
    <row r="803" spans="1:17" ht="15" x14ac:dyDescent="0.25">
      <c r="A803" s="208"/>
      <c r="B803" s="34"/>
      <c r="C803" s="8"/>
      <c r="D803" s="78"/>
      <c r="F803" s="184"/>
      <c r="G803" s="18"/>
      <c r="I803" s="178"/>
      <c r="J803" s="188"/>
      <c r="Q803" s="96">
        <f t="shared" si="36"/>
        <v>31</v>
      </c>
    </row>
    <row r="804" spans="1:17" ht="15" x14ac:dyDescent="0.25">
      <c r="A804" s="208"/>
      <c r="B804" s="34"/>
      <c r="C804" s="8"/>
      <c r="D804" s="78"/>
      <c r="F804" s="184"/>
      <c r="G804" s="18"/>
      <c r="I804" s="178"/>
      <c r="J804" s="188"/>
      <c r="Q804" s="96">
        <f t="shared" si="36"/>
        <v>31</v>
      </c>
    </row>
    <row r="805" spans="1:17" ht="15" x14ac:dyDescent="0.25">
      <c r="A805" s="208"/>
      <c r="B805" s="34"/>
      <c r="C805" s="8"/>
      <c r="D805" s="78"/>
      <c r="F805" s="184"/>
      <c r="G805" s="18"/>
      <c r="I805" s="178"/>
      <c r="J805" s="188"/>
      <c r="Q805" s="96">
        <f t="shared" si="36"/>
        <v>31</v>
      </c>
    </row>
    <row r="806" spans="1:17" ht="15" x14ac:dyDescent="0.25">
      <c r="A806" s="208"/>
      <c r="B806" s="34"/>
      <c r="C806" s="8"/>
      <c r="D806" s="78"/>
      <c r="F806" s="184"/>
      <c r="G806" s="18"/>
      <c r="I806" s="178"/>
      <c r="J806" s="188"/>
      <c r="Q806" s="96">
        <f t="shared" si="36"/>
        <v>31</v>
      </c>
    </row>
    <row r="807" spans="1:17" ht="15" x14ac:dyDescent="0.25">
      <c r="A807" s="208"/>
      <c r="B807" s="34"/>
      <c r="C807" s="8"/>
      <c r="D807" s="78"/>
      <c r="F807" s="184"/>
      <c r="G807" s="18"/>
      <c r="I807" s="178"/>
      <c r="J807" s="188"/>
      <c r="Q807" s="96">
        <f t="shared" si="36"/>
        <v>31</v>
      </c>
    </row>
    <row r="808" spans="1:17" ht="15" x14ac:dyDescent="0.25">
      <c r="A808" s="208"/>
      <c r="B808" s="34"/>
      <c r="C808" s="8"/>
      <c r="D808" s="78"/>
      <c r="F808" s="184"/>
      <c r="G808" s="18"/>
      <c r="I808" s="178"/>
      <c r="J808" s="188"/>
      <c r="Q808" s="96">
        <f t="shared" si="36"/>
        <v>31</v>
      </c>
    </row>
    <row r="809" spans="1:17" ht="15" x14ac:dyDescent="0.25">
      <c r="A809" s="208"/>
      <c r="B809" s="34"/>
      <c r="C809" s="8"/>
      <c r="D809" s="78"/>
      <c r="F809" s="184"/>
      <c r="G809" s="18"/>
      <c r="I809" s="178"/>
      <c r="J809" s="188"/>
      <c r="Q809" s="96">
        <f t="shared" si="36"/>
        <v>31</v>
      </c>
    </row>
    <row r="810" spans="1:17" ht="15" x14ac:dyDescent="0.25">
      <c r="A810" s="208"/>
      <c r="B810" s="34"/>
      <c r="C810" s="8"/>
      <c r="D810" s="78"/>
      <c r="F810" s="184"/>
      <c r="G810" s="18"/>
      <c r="I810" s="178"/>
      <c r="J810" s="188"/>
      <c r="Q810" s="96">
        <f t="shared" si="36"/>
        <v>31</v>
      </c>
    </row>
    <row r="811" spans="1:17" ht="15" x14ac:dyDescent="0.25">
      <c r="A811" s="208"/>
      <c r="B811" s="34"/>
      <c r="C811" s="8"/>
      <c r="D811" s="78"/>
      <c r="F811" s="184"/>
      <c r="G811" s="18"/>
      <c r="I811" s="178"/>
      <c r="J811" s="188"/>
      <c r="Q811" s="96">
        <f t="shared" si="36"/>
        <v>31</v>
      </c>
    </row>
    <row r="812" spans="1:17" ht="15" x14ac:dyDescent="0.25">
      <c r="A812" s="208"/>
      <c r="B812" s="34"/>
      <c r="C812" s="8"/>
      <c r="D812" s="78"/>
      <c r="F812" s="184"/>
      <c r="G812" s="18"/>
      <c r="I812" s="178"/>
      <c r="J812" s="188"/>
      <c r="Q812" s="96">
        <f t="shared" si="36"/>
        <v>31</v>
      </c>
    </row>
    <row r="813" spans="1:17" ht="15" x14ac:dyDescent="0.25">
      <c r="A813" s="208"/>
      <c r="B813" s="34"/>
      <c r="C813" s="8"/>
      <c r="D813" s="78"/>
      <c r="F813" s="184"/>
      <c r="G813" s="18"/>
      <c r="I813" s="178"/>
      <c r="J813" s="188"/>
      <c r="Q813" s="96">
        <f t="shared" si="36"/>
        <v>31</v>
      </c>
    </row>
    <row r="814" spans="1:17" ht="15" x14ac:dyDescent="0.25">
      <c r="A814" s="208"/>
      <c r="B814" s="34"/>
      <c r="C814" s="8"/>
      <c r="D814" s="78"/>
      <c r="F814" s="184"/>
      <c r="G814" s="18"/>
      <c r="I814" s="178"/>
      <c r="J814" s="188"/>
      <c r="Q814" s="96">
        <f t="shared" si="36"/>
        <v>31</v>
      </c>
    </row>
    <row r="815" spans="1:17" ht="15" x14ac:dyDescent="0.25">
      <c r="A815" s="208"/>
      <c r="B815" s="34"/>
      <c r="C815" s="8"/>
      <c r="D815" s="78"/>
      <c r="F815" s="184"/>
      <c r="G815" s="18"/>
      <c r="I815" s="178"/>
      <c r="J815" s="188"/>
      <c r="Q815" s="96">
        <f t="shared" si="36"/>
        <v>31</v>
      </c>
    </row>
    <row r="816" spans="1:17" ht="15" x14ac:dyDescent="0.25">
      <c r="A816" s="208"/>
      <c r="B816" s="34"/>
      <c r="C816" s="8"/>
      <c r="D816" s="78"/>
      <c r="F816" s="184"/>
      <c r="G816" s="18"/>
      <c r="I816" s="178"/>
      <c r="J816" s="188"/>
      <c r="Q816" s="96">
        <f t="shared" si="36"/>
        <v>31</v>
      </c>
    </row>
    <row r="817" spans="1:17" ht="15" x14ac:dyDescent="0.25">
      <c r="A817" s="208"/>
      <c r="B817" s="34"/>
      <c r="C817" s="8"/>
      <c r="D817" s="78"/>
      <c r="F817" s="184"/>
      <c r="G817" s="18"/>
      <c r="I817" s="178"/>
      <c r="J817" s="188"/>
      <c r="Q817" s="96">
        <f t="shared" si="36"/>
        <v>31</v>
      </c>
    </row>
    <row r="818" spans="1:17" ht="15" x14ac:dyDescent="0.25">
      <c r="A818" s="208"/>
      <c r="B818" s="34"/>
      <c r="C818" s="8"/>
      <c r="D818" s="78"/>
      <c r="F818" s="184"/>
      <c r="G818" s="18"/>
      <c r="I818" s="178"/>
      <c r="J818" s="188"/>
      <c r="Q818" s="96">
        <f t="shared" si="36"/>
        <v>31</v>
      </c>
    </row>
    <row r="819" spans="1:17" ht="15" x14ac:dyDescent="0.25">
      <c r="A819" s="208"/>
      <c r="B819" s="34"/>
      <c r="C819" s="8"/>
      <c r="D819" s="78"/>
      <c r="F819" s="184"/>
      <c r="G819" s="18"/>
      <c r="I819" s="178"/>
      <c r="J819" s="188"/>
      <c r="Q819" s="96">
        <f t="shared" si="36"/>
        <v>31</v>
      </c>
    </row>
    <row r="820" spans="1:17" ht="15" x14ac:dyDescent="0.25">
      <c r="A820" s="208"/>
      <c r="B820" s="34"/>
      <c r="C820" s="8"/>
      <c r="D820" s="78"/>
      <c r="F820" s="184"/>
      <c r="G820" s="18"/>
      <c r="I820" s="178"/>
      <c r="J820" s="188"/>
      <c r="Q820" s="96">
        <f t="shared" si="36"/>
        <v>31</v>
      </c>
    </row>
    <row r="821" spans="1:17" ht="15" x14ac:dyDescent="0.25">
      <c r="A821" s="208"/>
      <c r="B821" s="34"/>
      <c r="C821" s="8"/>
      <c r="D821" s="78"/>
      <c r="F821" s="184"/>
      <c r="G821" s="18"/>
      <c r="I821" s="178"/>
      <c r="J821" s="188"/>
      <c r="Q821" s="96">
        <f t="shared" si="36"/>
        <v>31</v>
      </c>
    </row>
    <row r="822" spans="1:17" ht="15" x14ac:dyDescent="0.25">
      <c r="A822" s="208"/>
      <c r="B822" s="34"/>
      <c r="C822" s="8"/>
      <c r="D822" s="78"/>
      <c r="F822" s="184"/>
      <c r="G822" s="18"/>
      <c r="I822" s="178"/>
      <c r="J822" s="188"/>
      <c r="Q822" s="96">
        <f t="shared" si="36"/>
        <v>31</v>
      </c>
    </row>
    <row r="823" spans="1:17" ht="15" x14ac:dyDescent="0.25">
      <c r="A823" s="208"/>
      <c r="B823" s="34"/>
      <c r="C823" s="8"/>
      <c r="D823" s="78"/>
      <c r="F823" s="184"/>
      <c r="G823" s="18"/>
      <c r="I823" s="178"/>
      <c r="J823" s="188"/>
      <c r="Q823" s="96">
        <f t="shared" si="36"/>
        <v>31</v>
      </c>
    </row>
    <row r="824" spans="1:17" ht="15" x14ac:dyDescent="0.25">
      <c r="A824" s="208"/>
      <c r="B824" s="34"/>
      <c r="C824" s="8"/>
      <c r="D824" s="78"/>
      <c r="F824" s="184"/>
      <c r="G824" s="18"/>
      <c r="I824" s="178"/>
      <c r="J824" s="188"/>
      <c r="Q824" s="96">
        <f t="shared" si="36"/>
        <v>31</v>
      </c>
    </row>
    <row r="825" spans="1:17" ht="15" x14ac:dyDescent="0.25">
      <c r="A825" s="208"/>
      <c r="B825" s="34"/>
      <c r="C825" s="8"/>
      <c r="D825" s="78"/>
      <c r="F825" s="184"/>
      <c r="G825" s="18"/>
      <c r="I825" s="178"/>
      <c r="J825" s="188"/>
      <c r="Q825" s="96">
        <f t="shared" si="36"/>
        <v>31</v>
      </c>
    </row>
    <row r="826" spans="1:17" ht="15" x14ac:dyDescent="0.25">
      <c r="A826" s="208"/>
      <c r="B826" s="34"/>
      <c r="C826" s="8"/>
      <c r="D826" s="78"/>
      <c r="F826" s="184"/>
      <c r="G826" s="18"/>
      <c r="I826" s="178"/>
      <c r="J826" s="188"/>
      <c r="Q826" s="96">
        <f t="shared" si="36"/>
        <v>31</v>
      </c>
    </row>
    <row r="827" spans="1:17" ht="15" x14ac:dyDescent="0.25">
      <c r="A827" s="208"/>
      <c r="B827" s="34"/>
      <c r="C827" s="8"/>
      <c r="D827" s="78"/>
      <c r="F827" s="184"/>
      <c r="G827" s="18"/>
      <c r="I827" s="178"/>
      <c r="J827" s="188"/>
      <c r="Q827" s="96">
        <f t="shared" si="36"/>
        <v>31</v>
      </c>
    </row>
    <row r="828" spans="1:17" ht="15" x14ac:dyDescent="0.25">
      <c r="A828" s="208"/>
      <c r="B828" s="34"/>
      <c r="C828" s="8"/>
      <c r="D828" s="78"/>
      <c r="F828" s="184"/>
      <c r="G828" s="18"/>
      <c r="I828" s="178"/>
      <c r="J828" s="188"/>
      <c r="Q828" s="96">
        <f t="shared" si="36"/>
        <v>31</v>
      </c>
    </row>
    <row r="829" spans="1:17" ht="15" x14ac:dyDescent="0.25">
      <c r="A829" s="208"/>
      <c r="B829" s="34"/>
      <c r="C829" s="8"/>
      <c r="D829" s="78"/>
      <c r="F829" s="184"/>
      <c r="G829" s="18"/>
      <c r="I829" s="178"/>
      <c r="J829" s="188"/>
      <c r="Q829" s="96">
        <f t="shared" si="36"/>
        <v>31</v>
      </c>
    </row>
    <row r="830" spans="1:17" ht="15" x14ac:dyDescent="0.25">
      <c r="A830" s="208"/>
      <c r="B830" s="34"/>
      <c r="C830" s="8"/>
      <c r="D830" s="78"/>
      <c r="F830" s="184"/>
      <c r="G830" s="18"/>
      <c r="I830" s="178"/>
      <c r="J830" s="188"/>
      <c r="Q830" s="96">
        <f t="shared" si="36"/>
        <v>31</v>
      </c>
    </row>
    <row r="831" spans="1:17" ht="15" x14ac:dyDescent="0.25">
      <c r="A831" s="208"/>
      <c r="B831" s="34"/>
      <c r="C831" s="8"/>
      <c r="D831" s="78"/>
      <c r="F831" s="184"/>
      <c r="G831" s="18"/>
      <c r="I831" s="178"/>
      <c r="J831" s="188"/>
      <c r="Q831" s="96">
        <f t="shared" si="36"/>
        <v>31</v>
      </c>
    </row>
    <row r="832" spans="1:17" ht="15" x14ac:dyDescent="0.25">
      <c r="A832" s="208"/>
      <c r="B832" s="34"/>
      <c r="C832" s="8"/>
      <c r="D832" s="78"/>
      <c r="F832" s="184"/>
      <c r="G832" s="18"/>
      <c r="I832" s="178"/>
      <c r="J832" s="188"/>
      <c r="Q832" s="96">
        <f t="shared" si="36"/>
        <v>31</v>
      </c>
    </row>
    <row r="833" spans="1:17" ht="15" x14ac:dyDescent="0.25">
      <c r="A833" s="208"/>
      <c r="B833" s="34"/>
      <c r="C833" s="8"/>
      <c r="D833" s="78"/>
      <c r="F833" s="184"/>
      <c r="G833" s="18"/>
      <c r="I833" s="178"/>
      <c r="J833" s="188"/>
      <c r="Q833" s="96">
        <f t="shared" si="36"/>
        <v>31</v>
      </c>
    </row>
    <row r="834" spans="1:17" ht="15" x14ac:dyDescent="0.25">
      <c r="A834" s="208"/>
      <c r="B834" s="34"/>
      <c r="C834" s="8"/>
      <c r="D834" s="78"/>
      <c r="F834" s="184"/>
      <c r="G834" s="18"/>
      <c r="I834" s="178"/>
      <c r="J834" s="188"/>
      <c r="Q834" s="96">
        <f t="shared" si="36"/>
        <v>31</v>
      </c>
    </row>
    <row r="835" spans="1:17" ht="15" x14ac:dyDescent="0.25">
      <c r="A835" s="208"/>
      <c r="B835" s="34"/>
      <c r="C835" s="8"/>
      <c r="D835" s="78"/>
      <c r="F835" s="184"/>
      <c r="G835" s="18"/>
      <c r="I835" s="178"/>
      <c r="J835" s="188"/>
      <c r="Q835" s="96">
        <f t="shared" si="36"/>
        <v>31</v>
      </c>
    </row>
    <row r="836" spans="1:17" ht="15" x14ac:dyDescent="0.25">
      <c r="A836" s="208"/>
      <c r="B836" s="34"/>
      <c r="C836" s="8"/>
      <c r="D836" s="78"/>
      <c r="F836" s="184"/>
      <c r="G836" s="18"/>
      <c r="I836" s="178"/>
      <c r="J836" s="188"/>
      <c r="Q836" s="96">
        <f t="shared" si="36"/>
        <v>31</v>
      </c>
    </row>
    <row r="837" spans="1:17" ht="15" x14ac:dyDescent="0.25">
      <c r="A837" s="208"/>
      <c r="B837" s="34"/>
      <c r="C837" s="8"/>
      <c r="D837" s="78"/>
      <c r="F837" s="184"/>
      <c r="G837" s="18"/>
      <c r="I837" s="178"/>
      <c r="J837" s="188"/>
      <c r="Q837" s="96">
        <f t="shared" si="36"/>
        <v>31</v>
      </c>
    </row>
    <row r="838" spans="1:17" ht="15" x14ac:dyDescent="0.25">
      <c r="A838" s="208"/>
      <c r="B838" s="34"/>
      <c r="C838" s="8"/>
      <c r="D838" s="78"/>
      <c r="F838" s="184"/>
      <c r="G838" s="18"/>
      <c r="I838" s="178"/>
      <c r="J838" s="188"/>
      <c r="Q838" s="96">
        <f t="shared" si="36"/>
        <v>31</v>
      </c>
    </row>
    <row r="839" spans="1:17" ht="15" x14ac:dyDescent="0.25">
      <c r="A839" s="208"/>
      <c r="B839" s="34"/>
      <c r="C839" s="8"/>
      <c r="D839" s="78"/>
      <c r="F839" s="184"/>
      <c r="G839" s="18"/>
      <c r="I839" s="178"/>
      <c r="J839" s="188"/>
      <c r="Q839" s="96">
        <f t="shared" si="36"/>
        <v>31</v>
      </c>
    </row>
    <row r="840" spans="1:17" ht="15" x14ac:dyDescent="0.25">
      <c r="A840" s="208"/>
      <c r="B840" s="34"/>
      <c r="C840" s="8"/>
      <c r="D840" s="78"/>
      <c r="F840" s="184"/>
      <c r="G840" s="18"/>
      <c r="I840" s="178"/>
      <c r="J840" s="188"/>
      <c r="Q840" s="96">
        <f t="shared" si="36"/>
        <v>31</v>
      </c>
    </row>
    <row r="841" spans="1:17" ht="15" x14ac:dyDescent="0.25">
      <c r="A841" s="208"/>
      <c r="B841" s="34"/>
      <c r="C841" s="8"/>
      <c r="D841" s="78"/>
      <c r="F841" s="184"/>
      <c r="G841" s="18"/>
      <c r="I841" s="178"/>
      <c r="J841" s="188"/>
      <c r="Q841" s="96">
        <f t="shared" si="36"/>
        <v>31</v>
      </c>
    </row>
    <row r="842" spans="1:17" ht="15" x14ac:dyDescent="0.25">
      <c r="A842" s="208"/>
      <c r="B842" s="34"/>
      <c r="C842" s="8"/>
      <c r="D842" s="78"/>
      <c r="F842" s="184"/>
      <c r="G842" s="18"/>
      <c r="I842" s="178"/>
      <c r="J842" s="188"/>
      <c r="Q842" s="96">
        <f t="shared" ref="Q842:Q905" si="37">EOMONTH(D842,0)</f>
        <v>31</v>
      </c>
    </row>
    <row r="843" spans="1:17" ht="15" x14ac:dyDescent="0.25">
      <c r="A843" s="208"/>
      <c r="B843" s="34"/>
      <c r="C843" s="8"/>
      <c r="D843" s="78"/>
      <c r="F843" s="184"/>
      <c r="G843" s="18"/>
      <c r="I843" s="178"/>
      <c r="J843" s="188"/>
      <c r="Q843" s="96">
        <f t="shared" si="37"/>
        <v>31</v>
      </c>
    </row>
    <row r="844" spans="1:17" ht="15" x14ac:dyDescent="0.25">
      <c r="A844" s="208"/>
      <c r="B844" s="34"/>
      <c r="C844" s="8"/>
      <c r="D844" s="78"/>
      <c r="F844" s="184"/>
      <c r="G844" s="18"/>
      <c r="I844" s="178"/>
      <c r="J844" s="188"/>
      <c r="Q844" s="96">
        <f t="shared" si="37"/>
        <v>31</v>
      </c>
    </row>
    <row r="845" spans="1:17" ht="15" x14ac:dyDescent="0.25">
      <c r="A845" s="208"/>
      <c r="B845" s="34"/>
      <c r="C845" s="8"/>
      <c r="D845" s="78"/>
      <c r="F845" s="184"/>
      <c r="G845" s="18"/>
      <c r="I845" s="178"/>
      <c r="J845" s="188"/>
      <c r="Q845" s="96">
        <f t="shared" si="37"/>
        <v>31</v>
      </c>
    </row>
    <row r="846" spans="1:17" ht="15" x14ac:dyDescent="0.25">
      <c r="A846" s="208"/>
      <c r="B846" s="34"/>
      <c r="C846" s="8"/>
      <c r="D846" s="78"/>
      <c r="F846" s="184"/>
      <c r="G846" s="18"/>
      <c r="I846" s="178"/>
      <c r="J846" s="188"/>
      <c r="Q846" s="96">
        <f t="shared" si="37"/>
        <v>31</v>
      </c>
    </row>
    <row r="847" spans="1:17" ht="15" x14ac:dyDescent="0.25">
      <c r="A847" s="208"/>
      <c r="B847" s="34"/>
      <c r="C847" s="8"/>
      <c r="D847" s="78"/>
      <c r="F847" s="184"/>
      <c r="G847" s="18"/>
      <c r="I847" s="178"/>
      <c r="J847" s="188"/>
      <c r="Q847" s="96">
        <f t="shared" si="37"/>
        <v>31</v>
      </c>
    </row>
    <row r="848" spans="1:17" ht="15" x14ac:dyDescent="0.25">
      <c r="A848" s="208"/>
      <c r="B848" s="34"/>
      <c r="C848" s="8"/>
      <c r="D848" s="78"/>
      <c r="F848" s="184"/>
      <c r="G848" s="18"/>
      <c r="I848" s="178"/>
      <c r="J848" s="188"/>
      <c r="Q848" s="96">
        <f t="shared" si="37"/>
        <v>31</v>
      </c>
    </row>
    <row r="849" spans="1:17" ht="15" x14ac:dyDescent="0.25">
      <c r="A849" s="208"/>
      <c r="B849" s="34"/>
      <c r="C849" s="8"/>
      <c r="D849" s="78"/>
      <c r="F849" s="184"/>
      <c r="G849" s="18"/>
      <c r="I849" s="178"/>
      <c r="J849" s="188"/>
      <c r="Q849" s="96">
        <f t="shared" si="37"/>
        <v>31</v>
      </c>
    </row>
    <row r="850" spans="1:17" ht="15" x14ac:dyDescent="0.25">
      <c r="A850" s="208"/>
      <c r="B850" s="34"/>
      <c r="C850" s="8"/>
      <c r="D850" s="78"/>
      <c r="F850" s="184"/>
      <c r="G850" s="18"/>
      <c r="I850" s="178"/>
      <c r="J850" s="188"/>
      <c r="Q850" s="96">
        <f t="shared" si="37"/>
        <v>31</v>
      </c>
    </row>
    <row r="851" spans="1:17" ht="15" x14ac:dyDescent="0.25">
      <c r="A851" s="208"/>
      <c r="B851" s="34"/>
      <c r="C851" s="8"/>
      <c r="D851" s="78"/>
      <c r="F851" s="184"/>
      <c r="G851" s="18"/>
      <c r="I851" s="178"/>
      <c r="J851" s="188"/>
      <c r="Q851" s="96">
        <f t="shared" si="37"/>
        <v>31</v>
      </c>
    </row>
    <row r="852" spans="1:17" ht="15" x14ac:dyDescent="0.25">
      <c r="A852" s="208"/>
      <c r="B852" s="34"/>
      <c r="C852" s="8"/>
      <c r="D852" s="78"/>
      <c r="F852" s="184"/>
      <c r="G852" s="18"/>
      <c r="I852" s="178"/>
      <c r="J852" s="188"/>
      <c r="Q852" s="96">
        <f t="shared" si="37"/>
        <v>31</v>
      </c>
    </row>
    <row r="853" spans="1:17" ht="15" x14ac:dyDescent="0.25">
      <c r="A853" s="208"/>
      <c r="B853" s="34"/>
      <c r="C853" s="8"/>
      <c r="D853" s="78"/>
      <c r="F853" s="184"/>
      <c r="G853" s="18"/>
      <c r="I853" s="178"/>
      <c r="J853" s="188"/>
      <c r="Q853" s="96">
        <f t="shared" si="37"/>
        <v>31</v>
      </c>
    </row>
    <row r="854" spans="1:17" ht="15" x14ac:dyDescent="0.25">
      <c r="A854" s="208"/>
      <c r="B854" s="34"/>
      <c r="C854" s="8"/>
      <c r="D854" s="78"/>
      <c r="F854" s="184"/>
      <c r="G854" s="18"/>
      <c r="I854" s="178"/>
      <c r="J854" s="188"/>
      <c r="Q854" s="96">
        <f t="shared" si="37"/>
        <v>31</v>
      </c>
    </row>
    <row r="855" spans="1:17" ht="15" x14ac:dyDescent="0.25">
      <c r="A855" s="208"/>
      <c r="B855" s="34"/>
      <c r="C855" s="8"/>
      <c r="D855" s="78"/>
      <c r="F855" s="184"/>
      <c r="G855" s="18"/>
      <c r="I855" s="178"/>
      <c r="J855" s="188"/>
      <c r="Q855" s="96">
        <f t="shared" si="37"/>
        <v>31</v>
      </c>
    </row>
    <row r="856" spans="1:17" ht="15" x14ac:dyDescent="0.25">
      <c r="A856" s="208"/>
      <c r="B856" s="34"/>
      <c r="C856" s="8"/>
      <c r="D856" s="78"/>
      <c r="F856" s="184"/>
      <c r="G856" s="18"/>
      <c r="I856" s="178"/>
      <c r="J856" s="188"/>
      <c r="Q856" s="96">
        <f t="shared" si="37"/>
        <v>31</v>
      </c>
    </row>
    <row r="857" spans="1:17" ht="15" x14ac:dyDescent="0.25">
      <c r="A857" s="208"/>
      <c r="B857" s="34"/>
      <c r="C857" s="8"/>
      <c r="D857" s="78"/>
      <c r="F857" s="184"/>
      <c r="G857" s="18"/>
      <c r="I857" s="178"/>
      <c r="J857" s="188"/>
      <c r="Q857" s="96">
        <f t="shared" si="37"/>
        <v>31</v>
      </c>
    </row>
    <row r="858" spans="1:17" ht="15" x14ac:dyDescent="0.25">
      <c r="A858" s="208"/>
      <c r="B858" s="34"/>
      <c r="C858" s="8"/>
      <c r="D858" s="78"/>
      <c r="F858" s="184"/>
      <c r="G858" s="18"/>
      <c r="I858" s="178"/>
      <c r="J858" s="188"/>
      <c r="Q858" s="96">
        <f t="shared" si="37"/>
        <v>31</v>
      </c>
    </row>
    <row r="859" spans="1:17" ht="15" x14ac:dyDescent="0.25">
      <c r="A859" s="208"/>
      <c r="B859" s="34"/>
      <c r="C859" s="8"/>
      <c r="D859" s="78"/>
      <c r="F859" s="184"/>
      <c r="G859" s="18"/>
      <c r="I859" s="178"/>
      <c r="J859" s="188"/>
      <c r="Q859" s="96">
        <f t="shared" si="37"/>
        <v>31</v>
      </c>
    </row>
    <row r="860" spans="1:17" ht="15" x14ac:dyDescent="0.25">
      <c r="A860" s="208"/>
      <c r="B860" s="34"/>
      <c r="C860" s="8"/>
      <c r="D860" s="78"/>
      <c r="F860" s="184"/>
      <c r="G860" s="18"/>
      <c r="I860" s="178"/>
      <c r="J860" s="188"/>
      <c r="Q860" s="96">
        <f t="shared" si="37"/>
        <v>31</v>
      </c>
    </row>
    <row r="861" spans="1:17" ht="15" x14ac:dyDescent="0.25">
      <c r="A861" s="208"/>
      <c r="B861" s="34"/>
      <c r="C861" s="8"/>
      <c r="D861" s="78"/>
      <c r="F861" s="184"/>
      <c r="G861" s="18"/>
      <c r="I861" s="178"/>
      <c r="J861" s="188"/>
      <c r="Q861" s="96">
        <f t="shared" si="37"/>
        <v>31</v>
      </c>
    </row>
    <row r="862" spans="1:17" ht="15" x14ac:dyDescent="0.25">
      <c r="A862" s="208"/>
      <c r="B862" s="34"/>
      <c r="C862" s="8"/>
      <c r="D862" s="78"/>
      <c r="F862" s="184"/>
      <c r="G862" s="18"/>
      <c r="I862" s="178"/>
      <c r="J862" s="188"/>
      <c r="Q862" s="96">
        <f t="shared" si="37"/>
        <v>31</v>
      </c>
    </row>
    <row r="863" spans="1:17" ht="15" x14ac:dyDescent="0.25">
      <c r="A863" s="208"/>
      <c r="B863" s="34"/>
      <c r="C863" s="8"/>
      <c r="D863" s="78"/>
      <c r="F863" s="184"/>
      <c r="G863" s="18"/>
      <c r="I863" s="178"/>
      <c r="J863" s="188"/>
      <c r="Q863" s="96">
        <f t="shared" si="37"/>
        <v>31</v>
      </c>
    </row>
    <row r="864" spans="1:17" ht="15" x14ac:dyDescent="0.25">
      <c r="A864" s="208"/>
      <c r="B864" s="34"/>
      <c r="C864" s="8"/>
      <c r="D864" s="78"/>
      <c r="F864" s="184"/>
      <c r="G864" s="18"/>
      <c r="I864" s="178"/>
      <c r="J864" s="188"/>
      <c r="Q864" s="96">
        <f t="shared" si="37"/>
        <v>31</v>
      </c>
    </row>
    <row r="865" spans="1:17" ht="15" x14ac:dyDescent="0.25">
      <c r="A865" s="208"/>
      <c r="B865" s="34"/>
      <c r="C865" s="8"/>
      <c r="D865" s="78"/>
      <c r="F865" s="184"/>
      <c r="G865" s="18"/>
      <c r="I865" s="178"/>
      <c r="J865" s="188"/>
      <c r="Q865" s="96">
        <f t="shared" si="37"/>
        <v>31</v>
      </c>
    </row>
    <row r="866" spans="1:17" ht="15" x14ac:dyDescent="0.25">
      <c r="A866" s="208"/>
      <c r="B866" s="34"/>
      <c r="C866" s="8"/>
      <c r="D866" s="78"/>
      <c r="F866" s="184"/>
      <c r="G866" s="18"/>
      <c r="I866" s="178"/>
      <c r="J866" s="188"/>
      <c r="Q866" s="96">
        <f t="shared" si="37"/>
        <v>31</v>
      </c>
    </row>
    <row r="867" spans="1:17" ht="15" x14ac:dyDescent="0.25">
      <c r="A867" s="208"/>
      <c r="B867" s="34"/>
      <c r="C867" s="8"/>
      <c r="D867" s="78"/>
      <c r="F867" s="184"/>
      <c r="G867" s="18"/>
      <c r="I867" s="178"/>
      <c r="J867" s="188"/>
      <c r="Q867" s="96">
        <f t="shared" si="37"/>
        <v>31</v>
      </c>
    </row>
    <row r="868" spans="1:17" ht="15" x14ac:dyDescent="0.25">
      <c r="A868" s="208"/>
      <c r="B868" s="34"/>
      <c r="C868" s="8"/>
      <c r="D868" s="78"/>
      <c r="F868" s="184"/>
      <c r="G868" s="18"/>
      <c r="I868" s="178"/>
      <c r="J868" s="188"/>
      <c r="Q868" s="96">
        <f t="shared" si="37"/>
        <v>31</v>
      </c>
    </row>
    <row r="869" spans="1:17" ht="15" x14ac:dyDescent="0.25">
      <c r="A869" s="208"/>
      <c r="B869" s="34"/>
      <c r="C869" s="8"/>
      <c r="D869" s="78"/>
      <c r="F869" s="184"/>
      <c r="G869" s="18"/>
      <c r="I869" s="178"/>
      <c r="J869" s="188"/>
      <c r="Q869" s="96">
        <f t="shared" si="37"/>
        <v>31</v>
      </c>
    </row>
    <row r="870" spans="1:17" ht="15" x14ac:dyDescent="0.25">
      <c r="A870" s="208"/>
      <c r="B870" s="34"/>
      <c r="C870" s="8"/>
      <c r="D870" s="78"/>
      <c r="F870" s="184"/>
      <c r="G870" s="18"/>
      <c r="I870" s="178"/>
      <c r="J870" s="188"/>
      <c r="Q870" s="96">
        <f t="shared" si="37"/>
        <v>31</v>
      </c>
    </row>
    <row r="871" spans="1:17" ht="15" x14ac:dyDescent="0.25">
      <c r="A871" s="208"/>
      <c r="B871" s="34"/>
      <c r="C871" s="8"/>
      <c r="D871" s="78"/>
      <c r="F871" s="184"/>
      <c r="G871" s="18"/>
      <c r="I871" s="178"/>
      <c r="J871" s="188"/>
      <c r="Q871" s="96">
        <f t="shared" si="37"/>
        <v>31</v>
      </c>
    </row>
    <row r="872" spans="1:17" ht="15" x14ac:dyDescent="0.25">
      <c r="A872" s="208"/>
      <c r="B872" s="34"/>
      <c r="C872" s="8"/>
      <c r="D872" s="78"/>
      <c r="F872" s="184"/>
      <c r="G872" s="18"/>
      <c r="I872" s="178"/>
      <c r="J872" s="188"/>
      <c r="Q872" s="96">
        <f t="shared" si="37"/>
        <v>31</v>
      </c>
    </row>
    <row r="873" spans="1:17" ht="15" x14ac:dyDescent="0.25">
      <c r="A873" s="208"/>
      <c r="B873" s="34"/>
      <c r="C873" s="8"/>
      <c r="D873" s="78"/>
      <c r="F873" s="184"/>
      <c r="G873" s="18"/>
      <c r="I873" s="178"/>
      <c r="J873" s="188"/>
      <c r="Q873" s="96">
        <f t="shared" si="37"/>
        <v>31</v>
      </c>
    </row>
    <row r="874" spans="1:17" ht="15" x14ac:dyDescent="0.25">
      <c r="A874" s="208"/>
      <c r="B874" s="34"/>
      <c r="C874" s="8"/>
      <c r="D874" s="78"/>
      <c r="F874" s="184"/>
      <c r="G874" s="18"/>
      <c r="I874" s="178"/>
      <c r="J874" s="188"/>
      <c r="Q874" s="96">
        <f t="shared" si="37"/>
        <v>31</v>
      </c>
    </row>
    <row r="875" spans="1:17" ht="15" x14ac:dyDescent="0.25">
      <c r="A875" s="208"/>
      <c r="B875" s="34"/>
      <c r="C875" s="8"/>
      <c r="D875" s="78"/>
      <c r="F875" s="184"/>
      <c r="G875" s="18"/>
      <c r="I875" s="178"/>
      <c r="J875" s="188"/>
      <c r="Q875" s="96">
        <f t="shared" si="37"/>
        <v>31</v>
      </c>
    </row>
    <row r="876" spans="1:17" ht="15" x14ac:dyDescent="0.25">
      <c r="A876" s="208"/>
      <c r="B876" s="34"/>
      <c r="C876" s="8"/>
      <c r="D876" s="78"/>
      <c r="F876" s="184"/>
      <c r="G876" s="18"/>
      <c r="I876" s="178"/>
      <c r="J876" s="188"/>
      <c r="Q876" s="96">
        <f t="shared" si="37"/>
        <v>31</v>
      </c>
    </row>
    <row r="877" spans="1:17" ht="15" x14ac:dyDescent="0.25">
      <c r="A877" s="208"/>
      <c r="B877" s="34"/>
      <c r="C877" s="8"/>
      <c r="D877" s="78"/>
      <c r="F877" s="184"/>
      <c r="G877" s="18"/>
      <c r="I877" s="178"/>
      <c r="J877" s="188"/>
      <c r="Q877" s="96">
        <f t="shared" si="37"/>
        <v>31</v>
      </c>
    </row>
    <row r="878" spans="1:17" ht="15" x14ac:dyDescent="0.25">
      <c r="A878" s="208"/>
      <c r="B878" s="34"/>
      <c r="C878" s="8"/>
      <c r="D878" s="78"/>
      <c r="F878" s="184"/>
      <c r="G878" s="18"/>
      <c r="I878" s="178"/>
      <c r="J878" s="188"/>
      <c r="Q878" s="96">
        <f t="shared" si="37"/>
        <v>31</v>
      </c>
    </row>
    <row r="879" spans="1:17" ht="15" x14ac:dyDescent="0.25">
      <c r="A879" s="208"/>
      <c r="B879" s="34"/>
      <c r="C879" s="8"/>
      <c r="D879" s="78"/>
      <c r="F879" s="184"/>
      <c r="G879" s="18"/>
      <c r="I879" s="178"/>
      <c r="J879" s="188"/>
      <c r="Q879" s="96">
        <f t="shared" si="37"/>
        <v>31</v>
      </c>
    </row>
    <row r="880" spans="1:17" ht="15" x14ac:dyDescent="0.25">
      <c r="A880" s="208"/>
      <c r="B880" s="34"/>
      <c r="C880" s="8"/>
      <c r="D880" s="78"/>
      <c r="F880" s="184"/>
      <c r="G880" s="18"/>
      <c r="I880" s="178"/>
      <c r="J880" s="188"/>
      <c r="Q880" s="96">
        <f t="shared" si="37"/>
        <v>31</v>
      </c>
    </row>
    <row r="881" spans="1:17" ht="15" x14ac:dyDescent="0.25">
      <c r="A881" s="208"/>
      <c r="B881" s="34"/>
      <c r="C881" s="8"/>
      <c r="D881" s="78"/>
      <c r="F881" s="184"/>
      <c r="G881" s="18"/>
      <c r="I881" s="178"/>
      <c r="J881" s="188"/>
      <c r="Q881" s="96">
        <f t="shared" si="37"/>
        <v>31</v>
      </c>
    </row>
    <row r="882" spans="1:17" ht="15" x14ac:dyDescent="0.25">
      <c r="A882" s="208"/>
      <c r="B882" s="34"/>
      <c r="C882" s="8"/>
      <c r="D882" s="78"/>
      <c r="F882" s="184"/>
      <c r="G882" s="18"/>
      <c r="I882" s="178"/>
      <c r="J882" s="188"/>
      <c r="Q882" s="96">
        <f t="shared" si="37"/>
        <v>31</v>
      </c>
    </row>
    <row r="883" spans="1:17" ht="15" x14ac:dyDescent="0.25">
      <c r="A883" s="208"/>
      <c r="B883" s="34"/>
      <c r="C883" s="8"/>
      <c r="D883" s="78"/>
      <c r="F883" s="184"/>
      <c r="G883" s="18"/>
      <c r="I883" s="178"/>
      <c r="J883" s="188"/>
      <c r="Q883" s="96">
        <f t="shared" si="37"/>
        <v>31</v>
      </c>
    </row>
    <row r="884" spans="1:17" ht="15" x14ac:dyDescent="0.25">
      <c r="A884" s="208"/>
      <c r="B884" s="34"/>
      <c r="C884" s="8"/>
      <c r="D884" s="78"/>
      <c r="F884" s="184"/>
      <c r="G884" s="18"/>
      <c r="I884" s="178"/>
      <c r="J884" s="188"/>
      <c r="Q884" s="96">
        <f t="shared" si="37"/>
        <v>31</v>
      </c>
    </row>
    <row r="885" spans="1:17" ht="15" x14ac:dyDescent="0.25">
      <c r="A885" s="208"/>
      <c r="B885" s="34"/>
      <c r="C885" s="8"/>
      <c r="D885" s="78"/>
      <c r="F885" s="184"/>
      <c r="G885" s="18"/>
      <c r="I885" s="178"/>
      <c r="J885" s="188"/>
      <c r="Q885" s="96">
        <f t="shared" si="37"/>
        <v>31</v>
      </c>
    </row>
    <row r="886" spans="1:17" ht="15" x14ac:dyDescent="0.25">
      <c r="A886" s="208"/>
      <c r="B886" s="34"/>
      <c r="C886" s="8"/>
      <c r="D886" s="78"/>
      <c r="F886" s="184"/>
      <c r="G886" s="18"/>
      <c r="I886" s="178"/>
      <c r="J886" s="188"/>
      <c r="Q886" s="96">
        <f t="shared" si="37"/>
        <v>31</v>
      </c>
    </row>
    <row r="887" spans="1:17" ht="15" x14ac:dyDescent="0.25">
      <c r="A887" s="208"/>
      <c r="B887" s="34"/>
      <c r="C887" s="8"/>
      <c r="D887" s="78"/>
      <c r="F887" s="184"/>
      <c r="G887" s="18"/>
      <c r="I887" s="178"/>
      <c r="J887" s="188"/>
      <c r="Q887" s="96">
        <f t="shared" si="37"/>
        <v>31</v>
      </c>
    </row>
    <row r="888" spans="1:17" ht="15" x14ac:dyDescent="0.25">
      <c r="A888" s="208"/>
      <c r="B888" s="34"/>
      <c r="C888" s="8"/>
      <c r="D888" s="78"/>
      <c r="F888" s="184"/>
      <c r="G888" s="18"/>
      <c r="I888" s="178"/>
      <c r="J888" s="188"/>
      <c r="Q888" s="96">
        <f t="shared" si="37"/>
        <v>31</v>
      </c>
    </row>
    <row r="889" spans="1:17" ht="15" x14ac:dyDescent="0.25">
      <c r="A889" s="208"/>
      <c r="B889" s="34"/>
      <c r="C889" s="8"/>
      <c r="D889" s="78"/>
      <c r="F889" s="184"/>
      <c r="G889" s="18"/>
      <c r="I889" s="178"/>
      <c r="J889" s="188"/>
      <c r="Q889" s="96">
        <f t="shared" si="37"/>
        <v>31</v>
      </c>
    </row>
    <row r="890" spans="1:17" ht="15" x14ac:dyDescent="0.25">
      <c r="A890" s="208"/>
      <c r="B890" s="34"/>
      <c r="C890" s="8"/>
      <c r="D890" s="78"/>
      <c r="F890" s="184"/>
      <c r="G890" s="18"/>
      <c r="I890" s="178"/>
      <c r="J890" s="188"/>
      <c r="Q890" s="96">
        <f t="shared" si="37"/>
        <v>31</v>
      </c>
    </row>
    <row r="891" spans="1:17" ht="15" x14ac:dyDescent="0.25">
      <c r="A891" s="208"/>
      <c r="B891" s="34"/>
      <c r="C891" s="8"/>
      <c r="D891" s="78"/>
      <c r="F891" s="184"/>
      <c r="G891" s="18"/>
      <c r="I891" s="178"/>
      <c r="J891" s="188"/>
      <c r="Q891" s="96">
        <f t="shared" si="37"/>
        <v>31</v>
      </c>
    </row>
    <row r="892" spans="1:17" ht="15" x14ac:dyDescent="0.25">
      <c r="A892" s="208"/>
      <c r="B892" s="34"/>
      <c r="C892" s="8"/>
      <c r="D892" s="78"/>
      <c r="F892" s="184"/>
      <c r="G892" s="18"/>
      <c r="I892" s="178"/>
      <c r="J892" s="188"/>
      <c r="Q892" s="96">
        <f t="shared" si="37"/>
        <v>31</v>
      </c>
    </row>
    <row r="893" spans="1:17" ht="15" x14ac:dyDescent="0.25">
      <c r="A893" s="208"/>
      <c r="B893" s="34"/>
      <c r="C893" s="8"/>
      <c r="D893" s="78"/>
      <c r="F893" s="184"/>
      <c r="G893" s="18"/>
      <c r="I893" s="178"/>
      <c r="J893" s="188"/>
      <c r="Q893" s="96">
        <f t="shared" si="37"/>
        <v>31</v>
      </c>
    </row>
    <row r="894" spans="1:17" ht="15" x14ac:dyDescent="0.25">
      <c r="A894" s="208"/>
      <c r="B894" s="34"/>
      <c r="C894" s="8"/>
      <c r="D894" s="78"/>
      <c r="F894" s="184"/>
      <c r="G894" s="18"/>
      <c r="I894" s="178"/>
      <c r="J894" s="188"/>
      <c r="Q894" s="96">
        <f t="shared" si="37"/>
        <v>31</v>
      </c>
    </row>
    <row r="895" spans="1:17" ht="15" x14ac:dyDescent="0.25">
      <c r="A895" s="208"/>
      <c r="B895" s="34"/>
      <c r="C895" s="8"/>
      <c r="D895" s="78"/>
      <c r="F895" s="184"/>
      <c r="G895" s="18"/>
      <c r="I895" s="178"/>
      <c r="J895" s="188"/>
      <c r="Q895" s="96">
        <f t="shared" si="37"/>
        <v>31</v>
      </c>
    </row>
    <row r="896" spans="1:17" ht="15" x14ac:dyDescent="0.25">
      <c r="A896" s="208"/>
      <c r="B896" s="34"/>
      <c r="C896" s="8"/>
      <c r="D896" s="78"/>
      <c r="F896" s="184"/>
      <c r="G896" s="18"/>
      <c r="I896" s="178"/>
      <c r="J896" s="188"/>
      <c r="Q896" s="96">
        <f t="shared" si="37"/>
        <v>31</v>
      </c>
    </row>
    <row r="897" spans="1:17" ht="15" x14ac:dyDescent="0.25">
      <c r="A897" s="208"/>
      <c r="B897" s="34"/>
      <c r="C897" s="8"/>
      <c r="D897" s="78"/>
      <c r="F897" s="184"/>
      <c r="G897" s="18"/>
      <c r="I897" s="178"/>
      <c r="J897" s="188"/>
      <c r="Q897" s="96">
        <f t="shared" si="37"/>
        <v>31</v>
      </c>
    </row>
    <row r="898" spans="1:17" ht="15" x14ac:dyDescent="0.25">
      <c r="A898" s="208"/>
      <c r="B898" s="34"/>
      <c r="C898" s="8"/>
      <c r="D898" s="78"/>
      <c r="F898" s="184"/>
      <c r="G898" s="18"/>
      <c r="I898" s="178"/>
      <c r="J898" s="188"/>
      <c r="Q898" s="96">
        <f t="shared" si="37"/>
        <v>31</v>
      </c>
    </row>
    <row r="899" spans="1:17" ht="15" x14ac:dyDescent="0.25">
      <c r="A899" s="208"/>
      <c r="B899" s="34"/>
      <c r="C899" s="8"/>
      <c r="D899" s="78"/>
      <c r="F899" s="184"/>
      <c r="G899" s="18"/>
      <c r="I899" s="178"/>
      <c r="J899" s="188"/>
      <c r="Q899" s="96">
        <f t="shared" si="37"/>
        <v>31</v>
      </c>
    </row>
    <row r="900" spans="1:17" ht="15" x14ac:dyDescent="0.25">
      <c r="A900" s="208"/>
      <c r="B900" s="34"/>
      <c r="C900" s="8"/>
      <c r="D900" s="78"/>
      <c r="F900" s="184"/>
      <c r="G900" s="18"/>
      <c r="I900" s="178"/>
      <c r="J900" s="188"/>
      <c r="Q900" s="96">
        <f t="shared" si="37"/>
        <v>31</v>
      </c>
    </row>
    <row r="901" spans="1:17" ht="15" x14ac:dyDescent="0.25">
      <c r="A901" s="208"/>
      <c r="B901" s="34"/>
      <c r="C901" s="8"/>
      <c r="D901" s="78"/>
      <c r="F901" s="184"/>
      <c r="G901" s="18"/>
      <c r="I901" s="178"/>
      <c r="J901" s="188"/>
      <c r="Q901" s="96">
        <f t="shared" si="37"/>
        <v>31</v>
      </c>
    </row>
    <row r="902" spans="1:17" ht="15" x14ac:dyDescent="0.25">
      <c r="A902" s="208"/>
      <c r="B902" s="34"/>
      <c r="C902" s="8"/>
      <c r="D902" s="78"/>
      <c r="F902" s="184"/>
      <c r="G902" s="18"/>
      <c r="I902" s="178"/>
      <c r="J902" s="188"/>
      <c r="Q902" s="96">
        <f t="shared" si="37"/>
        <v>31</v>
      </c>
    </row>
    <row r="903" spans="1:17" ht="15" x14ac:dyDescent="0.25">
      <c r="A903" s="208"/>
      <c r="B903" s="34"/>
      <c r="C903" s="8"/>
      <c r="D903" s="78"/>
      <c r="F903" s="184"/>
      <c r="G903" s="18"/>
      <c r="I903" s="178"/>
      <c r="J903" s="188"/>
      <c r="Q903" s="96">
        <f t="shared" si="37"/>
        <v>31</v>
      </c>
    </row>
    <row r="904" spans="1:17" ht="15" x14ac:dyDescent="0.25">
      <c r="A904" s="208"/>
      <c r="B904" s="34"/>
      <c r="C904" s="8"/>
      <c r="D904" s="78"/>
      <c r="F904" s="184"/>
      <c r="G904" s="18"/>
      <c r="I904" s="178"/>
      <c r="J904" s="188"/>
      <c r="Q904" s="96">
        <f t="shared" si="37"/>
        <v>31</v>
      </c>
    </row>
    <row r="905" spans="1:17" ht="15" x14ac:dyDescent="0.25">
      <c r="A905" s="208"/>
      <c r="B905" s="34"/>
      <c r="C905" s="8"/>
      <c r="D905" s="78"/>
      <c r="F905" s="184"/>
      <c r="G905" s="18"/>
      <c r="I905" s="178"/>
      <c r="J905" s="188"/>
      <c r="Q905" s="96">
        <f t="shared" si="37"/>
        <v>31</v>
      </c>
    </row>
    <row r="906" spans="1:17" ht="15" x14ac:dyDescent="0.25">
      <c r="A906" s="208"/>
      <c r="B906" s="34"/>
      <c r="C906" s="8"/>
      <c r="D906" s="78"/>
      <c r="F906" s="184"/>
      <c r="G906" s="18"/>
      <c r="I906" s="178"/>
      <c r="J906" s="188"/>
      <c r="Q906" s="96">
        <f t="shared" ref="Q906:Q969" si="38">EOMONTH(D906,0)</f>
        <v>31</v>
      </c>
    </row>
    <row r="907" spans="1:17" ht="15" x14ac:dyDescent="0.25">
      <c r="A907" s="208"/>
      <c r="B907" s="34"/>
      <c r="C907" s="8"/>
      <c r="D907" s="78"/>
      <c r="F907" s="184"/>
      <c r="G907" s="18"/>
      <c r="I907" s="178"/>
      <c r="J907" s="188"/>
      <c r="Q907" s="96">
        <f t="shared" si="38"/>
        <v>31</v>
      </c>
    </row>
    <row r="908" spans="1:17" ht="15" x14ac:dyDescent="0.25">
      <c r="A908" s="208"/>
      <c r="B908" s="34"/>
      <c r="C908" s="8"/>
      <c r="D908" s="78"/>
      <c r="F908" s="184"/>
      <c r="G908" s="18"/>
      <c r="I908" s="178"/>
      <c r="J908" s="188"/>
      <c r="Q908" s="96">
        <f t="shared" si="38"/>
        <v>31</v>
      </c>
    </row>
    <row r="909" spans="1:17" ht="15" x14ac:dyDescent="0.25">
      <c r="A909" s="208"/>
      <c r="B909" s="34"/>
      <c r="C909" s="8"/>
      <c r="D909" s="78"/>
      <c r="F909" s="184"/>
      <c r="G909" s="18"/>
      <c r="I909" s="178"/>
      <c r="J909" s="188"/>
      <c r="Q909" s="96">
        <f t="shared" si="38"/>
        <v>31</v>
      </c>
    </row>
    <row r="910" spans="1:17" ht="15" x14ac:dyDescent="0.25">
      <c r="A910" s="208"/>
      <c r="B910" s="34"/>
      <c r="C910" s="8"/>
      <c r="D910" s="78"/>
      <c r="F910" s="184"/>
      <c r="G910" s="18"/>
      <c r="I910" s="178"/>
      <c r="J910" s="188"/>
      <c r="Q910" s="96">
        <f t="shared" si="38"/>
        <v>31</v>
      </c>
    </row>
    <row r="911" spans="1:17" ht="15" x14ac:dyDescent="0.25">
      <c r="A911" s="208"/>
      <c r="B911" s="34"/>
      <c r="C911" s="8"/>
      <c r="D911" s="78"/>
      <c r="F911" s="184"/>
      <c r="G911" s="18"/>
      <c r="I911" s="178"/>
      <c r="J911" s="188"/>
      <c r="Q911" s="96">
        <f t="shared" si="38"/>
        <v>31</v>
      </c>
    </row>
    <row r="912" spans="1:17" ht="15" x14ac:dyDescent="0.25">
      <c r="A912" s="208"/>
      <c r="B912" s="34"/>
      <c r="C912" s="8"/>
      <c r="D912" s="78"/>
      <c r="F912" s="184"/>
      <c r="G912" s="18"/>
      <c r="I912" s="178"/>
      <c r="J912" s="188"/>
      <c r="Q912" s="96">
        <f t="shared" si="38"/>
        <v>31</v>
      </c>
    </row>
    <row r="913" spans="1:17" ht="15" x14ac:dyDescent="0.25">
      <c r="A913" s="208"/>
      <c r="B913" s="34"/>
      <c r="C913" s="8"/>
      <c r="D913" s="78"/>
      <c r="F913" s="184"/>
      <c r="G913" s="18"/>
      <c r="I913" s="178"/>
      <c r="J913" s="188"/>
      <c r="Q913" s="96">
        <f t="shared" si="38"/>
        <v>31</v>
      </c>
    </row>
    <row r="914" spans="1:17" ht="15" x14ac:dyDescent="0.25">
      <c r="A914" s="208"/>
      <c r="B914" s="34"/>
      <c r="C914" s="8"/>
      <c r="D914" s="78"/>
      <c r="F914" s="184"/>
      <c r="G914" s="18"/>
      <c r="I914" s="178"/>
      <c r="J914" s="188"/>
      <c r="Q914" s="96">
        <f t="shared" si="38"/>
        <v>31</v>
      </c>
    </row>
    <row r="915" spans="1:17" ht="15" x14ac:dyDescent="0.25">
      <c r="A915" s="208"/>
      <c r="B915" s="34"/>
      <c r="C915" s="8"/>
      <c r="D915" s="78"/>
      <c r="F915" s="184"/>
      <c r="G915" s="18"/>
      <c r="I915" s="178"/>
      <c r="J915" s="188"/>
      <c r="Q915" s="96">
        <f t="shared" si="38"/>
        <v>31</v>
      </c>
    </row>
    <row r="916" spans="1:17" ht="15" x14ac:dyDescent="0.25">
      <c r="A916" s="208"/>
      <c r="B916" s="34"/>
      <c r="C916" s="8"/>
      <c r="D916" s="78"/>
      <c r="F916" s="184"/>
      <c r="G916" s="18"/>
      <c r="I916" s="178"/>
      <c r="J916" s="188"/>
      <c r="Q916" s="96">
        <f t="shared" si="38"/>
        <v>31</v>
      </c>
    </row>
    <row r="917" spans="1:17" ht="15" x14ac:dyDescent="0.25">
      <c r="A917" s="208"/>
      <c r="B917" s="34"/>
      <c r="C917" s="8"/>
      <c r="D917" s="78"/>
      <c r="F917" s="184"/>
      <c r="G917" s="18"/>
      <c r="I917" s="178"/>
      <c r="J917" s="188"/>
      <c r="Q917" s="96">
        <f t="shared" si="38"/>
        <v>31</v>
      </c>
    </row>
    <row r="918" spans="1:17" ht="15" x14ac:dyDescent="0.25">
      <c r="A918" s="208"/>
      <c r="B918" s="34"/>
      <c r="C918" s="8"/>
      <c r="D918" s="78"/>
      <c r="F918" s="184"/>
      <c r="G918" s="18"/>
      <c r="I918" s="178"/>
      <c r="J918" s="188"/>
      <c r="Q918" s="96">
        <f t="shared" si="38"/>
        <v>31</v>
      </c>
    </row>
    <row r="919" spans="1:17" ht="15" x14ac:dyDescent="0.25">
      <c r="A919" s="208"/>
      <c r="B919" s="34"/>
      <c r="C919" s="8"/>
      <c r="D919" s="78"/>
      <c r="F919" s="184"/>
      <c r="G919" s="18"/>
      <c r="I919" s="178"/>
      <c r="J919" s="188"/>
      <c r="Q919" s="96">
        <f t="shared" si="38"/>
        <v>31</v>
      </c>
    </row>
    <row r="920" spans="1:17" ht="15" x14ac:dyDescent="0.25">
      <c r="A920" s="208"/>
      <c r="B920" s="34"/>
      <c r="C920" s="8"/>
      <c r="D920" s="78"/>
      <c r="F920" s="184"/>
      <c r="G920" s="18"/>
      <c r="I920" s="178"/>
      <c r="J920" s="188"/>
      <c r="Q920" s="96">
        <f t="shared" si="38"/>
        <v>31</v>
      </c>
    </row>
    <row r="921" spans="1:17" ht="15" x14ac:dyDescent="0.25">
      <c r="A921" s="208"/>
      <c r="B921" s="34"/>
      <c r="C921" s="8"/>
      <c r="D921" s="78"/>
      <c r="F921" s="184"/>
      <c r="G921" s="18"/>
      <c r="I921" s="178"/>
      <c r="J921" s="188"/>
      <c r="Q921" s="96">
        <f t="shared" si="38"/>
        <v>31</v>
      </c>
    </row>
    <row r="922" spans="1:17" ht="15" x14ac:dyDescent="0.25">
      <c r="A922" s="208"/>
      <c r="B922" s="34"/>
      <c r="C922" s="8"/>
      <c r="D922" s="78"/>
      <c r="F922" s="184"/>
      <c r="G922" s="18"/>
      <c r="I922" s="178"/>
      <c r="J922" s="188"/>
      <c r="Q922" s="96">
        <f t="shared" si="38"/>
        <v>31</v>
      </c>
    </row>
    <row r="923" spans="1:17" ht="15" x14ac:dyDescent="0.25">
      <c r="A923" s="208"/>
      <c r="B923" s="34"/>
      <c r="C923" s="8"/>
      <c r="D923" s="78"/>
      <c r="F923" s="184"/>
      <c r="G923" s="18"/>
      <c r="I923" s="178"/>
      <c r="J923" s="188"/>
      <c r="Q923" s="96">
        <f t="shared" si="38"/>
        <v>31</v>
      </c>
    </row>
    <row r="924" spans="1:17" ht="15" x14ac:dyDescent="0.25">
      <c r="A924" s="208"/>
      <c r="B924" s="34"/>
      <c r="C924" s="8"/>
      <c r="D924" s="78"/>
      <c r="F924" s="184"/>
      <c r="G924" s="18"/>
      <c r="I924" s="178"/>
      <c r="J924" s="188"/>
      <c r="Q924" s="96">
        <f t="shared" si="38"/>
        <v>31</v>
      </c>
    </row>
    <row r="925" spans="1:17" ht="15" x14ac:dyDescent="0.25">
      <c r="A925" s="208"/>
      <c r="B925" s="34"/>
      <c r="C925" s="8"/>
      <c r="D925" s="78"/>
      <c r="F925" s="184"/>
      <c r="G925" s="18"/>
      <c r="I925" s="178"/>
      <c r="J925" s="188"/>
      <c r="Q925" s="96">
        <f t="shared" si="38"/>
        <v>31</v>
      </c>
    </row>
    <row r="926" spans="1:17" ht="15" x14ac:dyDescent="0.25">
      <c r="A926" s="208"/>
      <c r="B926" s="34"/>
      <c r="C926" s="8"/>
      <c r="D926" s="78"/>
      <c r="F926" s="184"/>
      <c r="G926" s="18"/>
      <c r="I926" s="178"/>
      <c r="J926" s="188"/>
      <c r="Q926" s="96">
        <f t="shared" si="38"/>
        <v>31</v>
      </c>
    </row>
    <row r="927" spans="1:17" ht="15" x14ac:dyDescent="0.25">
      <c r="A927" s="208"/>
      <c r="B927" s="34"/>
      <c r="C927" s="8"/>
      <c r="D927" s="78"/>
      <c r="F927" s="184"/>
      <c r="G927" s="18"/>
      <c r="I927" s="178"/>
      <c r="J927" s="188"/>
      <c r="Q927" s="96">
        <f t="shared" si="38"/>
        <v>31</v>
      </c>
    </row>
    <row r="928" spans="1:17" ht="15" x14ac:dyDescent="0.25">
      <c r="A928" s="208"/>
      <c r="B928" s="34"/>
      <c r="C928" s="8"/>
      <c r="D928" s="78"/>
      <c r="F928" s="184"/>
      <c r="G928" s="18"/>
      <c r="I928" s="178"/>
      <c r="J928" s="188"/>
      <c r="Q928" s="96">
        <f t="shared" si="38"/>
        <v>31</v>
      </c>
    </row>
    <row r="929" spans="1:17" ht="15" x14ac:dyDescent="0.25">
      <c r="A929" s="208"/>
      <c r="B929" s="34"/>
      <c r="C929" s="8"/>
      <c r="D929" s="78"/>
      <c r="F929" s="184"/>
      <c r="G929" s="18"/>
      <c r="I929" s="178"/>
      <c r="J929" s="188"/>
      <c r="Q929" s="96">
        <f t="shared" si="38"/>
        <v>31</v>
      </c>
    </row>
    <row r="930" spans="1:17" ht="15" x14ac:dyDescent="0.25">
      <c r="A930" s="208"/>
      <c r="B930" s="34"/>
      <c r="C930" s="8"/>
      <c r="D930" s="78"/>
      <c r="F930" s="184"/>
      <c r="G930" s="18"/>
      <c r="I930" s="178"/>
      <c r="J930" s="188"/>
      <c r="Q930" s="96">
        <f t="shared" si="38"/>
        <v>31</v>
      </c>
    </row>
    <row r="931" spans="1:17" ht="15" x14ac:dyDescent="0.25">
      <c r="A931" s="208"/>
      <c r="B931" s="34"/>
      <c r="C931" s="8"/>
      <c r="D931" s="78"/>
      <c r="F931" s="184"/>
      <c r="G931" s="18"/>
      <c r="I931" s="178"/>
      <c r="J931" s="188"/>
      <c r="Q931" s="96">
        <f t="shared" si="38"/>
        <v>31</v>
      </c>
    </row>
    <row r="932" spans="1:17" ht="15" x14ac:dyDescent="0.25">
      <c r="A932" s="208"/>
      <c r="B932" s="34"/>
      <c r="C932" s="8"/>
      <c r="D932" s="78"/>
      <c r="F932" s="184"/>
      <c r="G932" s="18"/>
      <c r="I932" s="178"/>
      <c r="J932" s="188"/>
      <c r="Q932" s="96">
        <f t="shared" si="38"/>
        <v>31</v>
      </c>
    </row>
    <row r="933" spans="1:17" ht="15" x14ac:dyDescent="0.25">
      <c r="A933" s="208"/>
      <c r="B933" s="34"/>
      <c r="C933" s="8"/>
      <c r="D933" s="78"/>
      <c r="F933" s="184"/>
      <c r="G933" s="18"/>
      <c r="I933" s="178"/>
      <c r="J933" s="188"/>
      <c r="Q933" s="96">
        <f t="shared" si="38"/>
        <v>31</v>
      </c>
    </row>
    <row r="934" spans="1:17" ht="15" x14ac:dyDescent="0.25">
      <c r="A934" s="208"/>
      <c r="B934" s="34"/>
      <c r="C934" s="8"/>
      <c r="D934" s="78"/>
      <c r="F934" s="184"/>
      <c r="G934" s="18"/>
      <c r="I934" s="178"/>
      <c r="J934" s="188"/>
      <c r="Q934" s="96">
        <f t="shared" si="38"/>
        <v>31</v>
      </c>
    </row>
    <row r="935" spans="1:17" ht="15" x14ac:dyDescent="0.25">
      <c r="A935" s="208"/>
      <c r="B935" s="34"/>
      <c r="C935" s="8"/>
      <c r="D935" s="78"/>
      <c r="F935" s="184"/>
      <c r="G935" s="18"/>
      <c r="I935" s="178"/>
      <c r="J935" s="188"/>
      <c r="Q935" s="96">
        <f t="shared" si="38"/>
        <v>31</v>
      </c>
    </row>
    <row r="936" spans="1:17" ht="15" x14ac:dyDescent="0.25">
      <c r="A936" s="208"/>
      <c r="B936" s="34"/>
      <c r="C936" s="8"/>
      <c r="D936" s="78"/>
      <c r="F936" s="184"/>
      <c r="G936" s="18"/>
      <c r="I936" s="178"/>
      <c r="J936" s="188"/>
      <c r="Q936" s="96">
        <f t="shared" si="38"/>
        <v>31</v>
      </c>
    </row>
    <row r="937" spans="1:17" ht="15" x14ac:dyDescent="0.25">
      <c r="A937" s="208"/>
      <c r="B937" s="34"/>
      <c r="C937" s="8"/>
      <c r="D937" s="78"/>
      <c r="F937" s="184"/>
      <c r="G937" s="18"/>
      <c r="I937" s="178"/>
      <c r="J937" s="188"/>
      <c r="Q937" s="96">
        <f t="shared" si="38"/>
        <v>31</v>
      </c>
    </row>
    <row r="938" spans="1:17" ht="15" x14ac:dyDescent="0.25">
      <c r="A938" s="208"/>
      <c r="B938" s="34"/>
      <c r="C938" s="8"/>
      <c r="D938" s="78"/>
      <c r="F938" s="184"/>
      <c r="G938" s="18"/>
      <c r="I938" s="178"/>
      <c r="J938" s="188"/>
      <c r="Q938" s="96">
        <f t="shared" si="38"/>
        <v>31</v>
      </c>
    </row>
    <row r="939" spans="1:17" ht="15" x14ac:dyDescent="0.25">
      <c r="A939" s="208"/>
      <c r="B939" s="34"/>
      <c r="C939" s="8"/>
      <c r="D939" s="78"/>
      <c r="F939" s="184"/>
      <c r="G939" s="18"/>
      <c r="I939" s="178"/>
      <c r="J939" s="188"/>
      <c r="Q939" s="96">
        <f t="shared" si="38"/>
        <v>31</v>
      </c>
    </row>
    <row r="940" spans="1:17" ht="15" x14ac:dyDescent="0.25">
      <c r="A940" s="208"/>
      <c r="B940" s="34"/>
      <c r="C940" s="8"/>
      <c r="D940" s="78"/>
      <c r="F940" s="184"/>
      <c r="G940" s="18"/>
      <c r="I940" s="178"/>
      <c r="J940" s="188"/>
      <c r="Q940" s="96">
        <f t="shared" si="38"/>
        <v>31</v>
      </c>
    </row>
    <row r="941" spans="1:17" ht="15" x14ac:dyDescent="0.25">
      <c r="A941" s="208"/>
      <c r="B941" s="34"/>
      <c r="C941" s="8"/>
      <c r="D941" s="78"/>
      <c r="F941" s="184"/>
      <c r="G941" s="18"/>
      <c r="I941" s="178"/>
      <c r="J941" s="188"/>
      <c r="Q941" s="96">
        <f t="shared" si="38"/>
        <v>31</v>
      </c>
    </row>
    <row r="942" spans="1:17" ht="15" x14ac:dyDescent="0.25">
      <c r="A942" s="208"/>
      <c r="B942" s="34"/>
      <c r="C942" s="8"/>
      <c r="D942" s="78"/>
      <c r="F942" s="184"/>
      <c r="G942" s="18"/>
      <c r="I942" s="178"/>
      <c r="J942" s="188"/>
      <c r="Q942" s="96">
        <f t="shared" si="38"/>
        <v>31</v>
      </c>
    </row>
    <row r="943" spans="1:17" ht="15" x14ac:dyDescent="0.25">
      <c r="A943" s="208"/>
      <c r="B943" s="34"/>
      <c r="C943" s="8"/>
      <c r="D943" s="78"/>
      <c r="F943" s="184"/>
      <c r="G943" s="18"/>
      <c r="I943" s="178"/>
      <c r="J943" s="188"/>
      <c r="Q943" s="96">
        <f t="shared" si="38"/>
        <v>31</v>
      </c>
    </row>
    <row r="944" spans="1:17" ht="15" x14ac:dyDescent="0.25">
      <c r="A944" s="208"/>
      <c r="B944" s="34"/>
      <c r="C944" s="8"/>
      <c r="D944" s="78"/>
      <c r="F944" s="184"/>
      <c r="G944" s="18"/>
      <c r="I944" s="178"/>
      <c r="J944" s="188"/>
      <c r="Q944" s="96">
        <f t="shared" si="38"/>
        <v>31</v>
      </c>
    </row>
    <row r="945" spans="1:17" ht="15" x14ac:dyDescent="0.25">
      <c r="A945" s="208"/>
      <c r="B945" s="34"/>
      <c r="C945" s="8"/>
      <c r="D945" s="78"/>
      <c r="F945" s="184"/>
      <c r="G945" s="18"/>
      <c r="I945" s="178"/>
      <c r="J945" s="188"/>
      <c r="Q945" s="96">
        <f t="shared" si="38"/>
        <v>31</v>
      </c>
    </row>
    <row r="946" spans="1:17" ht="15" x14ac:dyDescent="0.25">
      <c r="A946" s="208"/>
      <c r="B946" s="34"/>
      <c r="C946" s="8"/>
      <c r="D946" s="78"/>
      <c r="F946" s="184"/>
      <c r="G946" s="18"/>
      <c r="I946" s="178"/>
      <c r="J946" s="188"/>
      <c r="Q946" s="96">
        <f t="shared" si="38"/>
        <v>31</v>
      </c>
    </row>
    <row r="947" spans="1:17" ht="15" x14ac:dyDescent="0.25">
      <c r="A947" s="208"/>
      <c r="B947" s="34"/>
      <c r="C947" s="8"/>
      <c r="D947" s="78"/>
      <c r="F947" s="184"/>
      <c r="G947" s="18"/>
      <c r="I947" s="178"/>
      <c r="J947" s="188"/>
      <c r="Q947" s="96">
        <f t="shared" si="38"/>
        <v>31</v>
      </c>
    </row>
    <row r="948" spans="1:17" ht="15" x14ac:dyDescent="0.25">
      <c r="A948" s="208"/>
      <c r="B948" s="34"/>
      <c r="C948" s="8"/>
      <c r="D948" s="78"/>
      <c r="F948" s="184"/>
      <c r="G948" s="18"/>
      <c r="I948" s="178"/>
      <c r="J948" s="188"/>
      <c r="Q948" s="96">
        <f t="shared" si="38"/>
        <v>31</v>
      </c>
    </row>
    <row r="949" spans="1:17" ht="15" x14ac:dyDescent="0.25">
      <c r="A949" s="208"/>
      <c r="B949" s="34"/>
      <c r="C949" s="8"/>
      <c r="D949" s="78"/>
      <c r="F949" s="184"/>
      <c r="G949" s="18"/>
      <c r="I949" s="178"/>
      <c r="J949" s="188"/>
      <c r="Q949" s="96">
        <f t="shared" si="38"/>
        <v>31</v>
      </c>
    </row>
    <row r="950" spans="1:17" ht="15" x14ac:dyDescent="0.25">
      <c r="A950" s="208"/>
      <c r="B950" s="34"/>
      <c r="C950" s="8"/>
      <c r="D950" s="78"/>
      <c r="F950" s="184"/>
      <c r="G950" s="18"/>
      <c r="I950" s="178"/>
      <c r="J950" s="188"/>
      <c r="Q950" s="96">
        <f t="shared" si="38"/>
        <v>31</v>
      </c>
    </row>
    <row r="951" spans="1:17" ht="15" x14ac:dyDescent="0.25">
      <c r="A951" s="208"/>
      <c r="B951" s="34"/>
      <c r="C951" s="8"/>
      <c r="D951" s="78"/>
      <c r="F951" s="184"/>
      <c r="G951" s="18"/>
      <c r="I951" s="178"/>
      <c r="J951" s="188"/>
      <c r="Q951" s="96">
        <f t="shared" si="38"/>
        <v>31</v>
      </c>
    </row>
    <row r="952" spans="1:17" ht="15" x14ac:dyDescent="0.25">
      <c r="A952" s="208"/>
      <c r="B952" s="34"/>
      <c r="C952" s="8"/>
      <c r="D952" s="78"/>
      <c r="F952" s="184"/>
      <c r="G952" s="18"/>
      <c r="I952" s="178"/>
      <c r="J952" s="188"/>
      <c r="Q952" s="96">
        <f t="shared" si="38"/>
        <v>31</v>
      </c>
    </row>
    <row r="953" spans="1:17" ht="15" x14ac:dyDescent="0.25">
      <c r="A953" s="208"/>
      <c r="B953" s="34"/>
      <c r="C953" s="8"/>
      <c r="D953" s="78"/>
      <c r="F953" s="184"/>
      <c r="G953" s="18"/>
      <c r="I953" s="178"/>
      <c r="J953" s="188"/>
      <c r="Q953" s="96">
        <f t="shared" si="38"/>
        <v>31</v>
      </c>
    </row>
    <row r="954" spans="1:17" ht="15" x14ac:dyDescent="0.25">
      <c r="A954" s="208"/>
      <c r="B954" s="34"/>
      <c r="C954" s="8"/>
      <c r="D954" s="78"/>
      <c r="F954" s="184"/>
      <c r="G954" s="18"/>
      <c r="I954" s="178"/>
      <c r="J954" s="188"/>
      <c r="Q954" s="96">
        <f t="shared" si="38"/>
        <v>31</v>
      </c>
    </row>
    <row r="955" spans="1:17" ht="15" x14ac:dyDescent="0.25">
      <c r="A955" s="208"/>
      <c r="B955" s="34"/>
      <c r="C955" s="8"/>
      <c r="D955" s="78"/>
      <c r="F955" s="184"/>
      <c r="G955" s="18"/>
      <c r="I955" s="178"/>
      <c r="J955" s="188"/>
      <c r="Q955" s="96">
        <f t="shared" si="38"/>
        <v>31</v>
      </c>
    </row>
    <row r="956" spans="1:17" ht="15" x14ac:dyDescent="0.25">
      <c r="A956" s="208"/>
      <c r="B956" s="34"/>
      <c r="C956" s="8"/>
      <c r="D956" s="78"/>
      <c r="F956" s="184"/>
      <c r="G956" s="18"/>
      <c r="I956" s="178"/>
      <c r="J956" s="188"/>
      <c r="Q956" s="96">
        <f t="shared" si="38"/>
        <v>31</v>
      </c>
    </row>
    <row r="957" spans="1:17" ht="15" x14ac:dyDescent="0.25">
      <c r="A957" s="208"/>
      <c r="B957" s="34"/>
      <c r="C957" s="8"/>
      <c r="D957" s="78"/>
      <c r="F957" s="184"/>
      <c r="G957" s="18"/>
      <c r="I957" s="178"/>
      <c r="J957" s="188"/>
      <c r="Q957" s="96">
        <f t="shared" si="38"/>
        <v>31</v>
      </c>
    </row>
    <row r="958" spans="1:17" ht="15" x14ac:dyDescent="0.25">
      <c r="A958" s="208"/>
      <c r="B958" s="34"/>
      <c r="C958" s="8"/>
      <c r="D958" s="78"/>
      <c r="F958" s="184"/>
      <c r="G958" s="18"/>
      <c r="I958" s="178"/>
      <c r="J958" s="188"/>
      <c r="Q958" s="96">
        <f t="shared" si="38"/>
        <v>31</v>
      </c>
    </row>
    <row r="959" spans="1:17" ht="15" x14ac:dyDescent="0.25">
      <c r="A959" s="208"/>
      <c r="B959" s="34"/>
      <c r="C959" s="8"/>
      <c r="D959" s="78"/>
      <c r="F959" s="184"/>
      <c r="G959" s="18"/>
      <c r="I959" s="178"/>
      <c r="J959" s="188"/>
      <c r="Q959" s="96">
        <f t="shared" si="38"/>
        <v>31</v>
      </c>
    </row>
    <row r="960" spans="1:17" ht="15" x14ac:dyDescent="0.25">
      <c r="A960" s="208"/>
      <c r="B960" s="34"/>
      <c r="C960" s="8"/>
      <c r="D960" s="78"/>
      <c r="F960" s="184"/>
      <c r="G960" s="18"/>
      <c r="I960" s="178"/>
      <c r="J960" s="188"/>
      <c r="Q960" s="96">
        <f t="shared" si="38"/>
        <v>31</v>
      </c>
    </row>
    <row r="961" spans="1:17" ht="15" x14ac:dyDescent="0.25">
      <c r="A961" s="208"/>
      <c r="B961" s="34"/>
      <c r="C961" s="8"/>
      <c r="D961" s="78"/>
      <c r="F961" s="184"/>
      <c r="G961" s="18"/>
      <c r="I961" s="178"/>
      <c r="J961" s="188"/>
      <c r="Q961" s="96">
        <f t="shared" si="38"/>
        <v>31</v>
      </c>
    </row>
    <row r="962" spans="1:17" ht="15" x14ac:dyDescent="0.25">
      <c r="A962" s="208"/>
      <c r="B962" s="34"/>
      <c r="C962" s="8"/>
      <c r="D962" s="78"/>
      <c r="F962" s="184"/>
      <c r="G962" s="18"/>
      <c r="I962" s="178"/>
      <c r="J962" s="188"/>
      <c r="Q962" s="96">
        <f t="shared" si="38"/>
        <v>31</v>
      </c>
    </row>
    <row r="963" spans="1:17" ht="15" x14ac:dyDescent="0.25">
      <c r="A963" s="208"/>
      <c r="B963" s="34"/>
      <c r="C963" s="8"/>
      <c r="D963" s="78"/>
      <c r="F963" s="184"/>
      <c r="G963" s="18"/>
      <c r="I963" s="178"/>
      <c r="J963" s="188"/>
      <c r="Q963" s="96">
        <f t="shared" si="38"/>
        <v>31</v>
      </c>
    </row>
    <row r="964" spans="1:17" ht="15" x14ac:dyDescent="0.25">
      <c r="A964" s="208"/>
      <c r="B964" s="34"/>
      <c r="C964" s="8"/>
      <c r="D964" s="78"/>
      <c r="F964" s="184"/>
      <c r="G964" s="18"/>
      <c r="I964" s="178"/>
      <c r="J964" s="188"/>
      <c r="Q964" s="96">
        <f t="shared" si="38"/>
        <v>31</v>
      </c>
    </row>
    <row r="965" spans="1:17" ht="15" x14ac:dyDescent="0.25">
      <c r="A965" s="208"/>
      <c r="B965" s="34"/>
      <c r="C965" s="8"/>
      <c r="D965" s="78"/>
      <c r="F965" s="184"/>
      <c r="G965" s="18"/>
      <c r="I965" s="178"/>
      <c r="J965" s="188"/>
      <c r="Q965" s="96">
        <f t="shared" si="38"/>
        <v>31</v>
      </c>
    </row>
    <row r="966" spans="1:17" ht="15" x14ac:dyDescent="0.25">
      <c r="A966" s="208"/>
      <c r="B966" s="34"/>
      <c r="C966" s="8"/>
      <c r="D966" s="78"/>
      <c r="F966" s="184"/>
      <c r="G966" s="18"/>
      <c r="I966" s="178"/>
      <c r="J966" s="188"/>
      <c r="Q966" s="96">
        <f t="shared" si="38"/>
        <v>31</v>
      </c>
    </row>
    <row r="967" spans="1:17" ht="15" x14ac:dyDescent="0.25">
      <c r="A967" s="208"/>
      <c r="B967" s="34"/>
      <c r="C967" s="8"/>
      <c r="D967" s="78"/>
      <c r="F967" s="184"/>
      <c r="G967" s="18"/>
      <c r="I967" s="178"/>
      <c r="J967" s="188"/>
      <c r="Q967" s="96">
        <f t="shared" si="38"/>
        <v>31</v>
      </c>
    </row>
    <row r="968" spans="1:17" ht="15" x14ac:dyDescent="0.25">
      <c r="A968" s="208"/>
      <c r="B968" s="34"/>
      <c r="C968" s="8"/>
      <c r="D968" s="78"/>
      <c r="F968" s="184"/>
      <c r="G968" s="18"/>
      <c r="I968" s="178"/>
      <c r="J968" s="188"/>
      <c r="Q968" s="96">
        <f t="shared" si="38"/>
        <v>31</v>
      </c>
    </row>
    <row r="969" spans="1:17" ht="15" x14ac:dyDescent="0.25">
      <c r="A969" s="208"/>
      <c r="B969" s="34"/>
      <c r="C969" s="8"/>
      <c r="D969" s="78"/>
      <c r="F969" s="184"/>
      <c r="G969" s="18"/>
      <c r="I969" s="178"/>
      <c r="J969" s="188"/>
      <c r="Q969" s="96">
        <f t="shared" si="38"/>
        <v>31</v>
      </c>
    </row>
    <row r="970" spans="1:17" ht="15" x14ac:dyDescent="0.25">
      <c r="A970" s="208"/>
      <c r="B970" s="34"/>
      <c r="C970" s="8"/>
      <c r="D970" s="78"/>
      <c r="F970" s="184"/>
      <c r="G970" s="18"/>
      <c r="I970" s="178"/>
      <c r="J970" s="188"/>
      <c r="Q970" s="96">
        <f t="shared" ref="Q970:Q1033" si="39">EOMONTH(D970,0)</f>
        <v>31</v>
      </c>
    </row>
    <row r="971" spans="1:17" ht="15" x14ac:dyDescent="0.25">
      <c r="A971" s="208"/>
      <c r="B971" s="34"/>
      <c r="C971" s="8"/>
      <c r="D971" s="78"/>
      <c r="F971" s="184"/>
      <c r="G971" s="18"/>
      <c r="I971" s="178"/>
      <c r="J971" s="188"/>
      <c r="Q971" s="96">
        <f t="shared" si="39"/>
        <v>31</v>
      </c>
    </row>
    <row r="972" spans="1:17" ht="15" x14ac:dyDescent="0.25">
      <c r="A972" s="208"/>
      <c r="B972" s="34"/>
      <c r="C972" s="8"/>
      <c r="D972" s="78"/>
      <c r="F972" s="184"/>
      <c r="G972" s="18"/>
      <c r="I972" s="178"/>
      <c r="J972" s="188"/>
      <c r="Q972" s="96">
        <f t="shared" si="39"/>
        <v>31</v>
      </c>
    </row>
    <row r="973" spans="1:17" ht="15" x14ac:dyDescent="0.25">
      <c r="A973" s="208"/>
      <c r="B973" s="34"/>
      <c r="C973" s="8"/>
      <c r="D973" s="78"/>
      <c r="F973" s="184"/>
      <c r="G973" s="18"/>
      <c r="I973" s="178"/>
      <c r="J973" s="188"/>
      <c r="Q973" s="96">
        <f t="shared" si="39"/>
        <v>31</v>
      </c>
    </row>
    <row r="974" spans="1:17" ht="15" x14ac:dyDescent="0.25">
      <c r="A974" s="208"/>
      <c r="B974" s="34"/>
      <c r="C974" s="8"/>
      <c r="D974" s="78"/>
      <c r="F974" s="184"/>
      <c r="G974" s="18"/>
      <c r="I974" s="178"/>
      <c r="J974" s="188"/>
      <c r="Q974" s="96">
        <f t="shared" si="39"/>
        <v>31</v>
      </c>
    </row>
    <row r="975" spans="1:17" ht="15" x14ac:dyDescent="0.25">
      <c r="A975" s="208"/>
      <c r="B975" s="34"/>
      <c r="C975" s="8"/>
      <c r="D975" s="78"/>
      <c r="F975" s="184"/>
      <c r="G975" s="18"/>
      <c r="I975" s="178"/>
      <c r="J975" s="188"/>
      <c r="Q975" s="96">
        <f t="shared" si="39"/>
        <v>31</v>
      </c>
    </row>
    <row r="976" spans="1:17" ht="15" x14ac:dyDescent="0.25">
      <c r="A976" s="208"/>
      <c r="B976" s="34"/>
      <c r="C976" s="8"/>
      <c r="D976" s="78"/>
      <c r="F976" s="184"/>
      <c r="G976" s="18"/>
      <c r="I976" s="178"/>
      <c r="J976" s="188"/>
      <c r="Q976" s="96">
        <f t="shared" si="39"/>
        <v>31</v>
      </c>
    </row>
    <row r="977" spans="1:17" ht="15" x14ac:dyDescent="0.25">
      <c r="A977" s="208"/>
      <c r="B977" s="34"/>
      <c r="C977" s="8"/>
      <c r="D977" s="78"/>
      <c r="F977" s="184"/>
      <c r="G977" s="18"/>
      <c r="I977" s="178"/>
      <c r="J977" s="188"/>
      <c r="Q977" s="96">
        <f t="shared" si="39"/>
        <v>31</v>
      </c>
    </row>
    <row r="978" spans="1:17" ht="15" x14ac:dyDescent="0.25">
      <c r="A978" s="208"/>
      <c r="B978" s="34"/>
      <c r="C978" s="8"/>
      <c r="D978" s="78"/>
      <c r="F978" s="184"/>
      <c r="G978" s="18"/>
      <c r="I978" s="178"/>
      <c r="J978" s="188"/>
      <c r="Q978" s="96">
        <f t="shared" si="39"/>
        <v>31</v>
      </c>
    </row>
    <row r="979" spans="1:17" ht="15" x14ac:dyDescent="0.25">
      <c r="A979" s="208"/>
      <c r="B979" s="34"/>
      <c r="C979" s="8"/>
      <c r="D979" s="78"/>
      <c r="F979" s="184"/>
      <c r="G979" s="18"/>
      <c r="I979" s="178"/>
      <c r="J979" s="188"/>
      <c r="Q979" s="96">
        <f t="shared" si="39"/>
        <v>31</v>
      </c>
    </row>
    <row r="980" spans="1:17" ht="15" x14ac:dyDescent="0.25">
      <c r="A980" s="208"/>
      <c r="B980" s="34"/>
      <c r="C980" s="8"/>
      <c r="D980" s="78"/>
      <c r="F980" s="184"/>
      <c r="G980" s="18"/>
      <c r="I980" s="178"/>
      <c r="J980" s="188"/>
      <c r="Q980" s="96">
        <f t="shared" si="39"/>
        <v>31</v>
      </c>
    </row>
    <row r="981" spans="1:17" ht="15" x14ac:dyDescent="0.25">
      <c r="A981" s="208"/>
      <c r="B981" s="34"/>
      <c r="C981" s="8"/>
      <c r="D981" s="78"/>
      <c r="F981" s="184"/>
      <c r="G981" s="18"/>
      <c r="I981" s="178"/>
      <c r="J981" s="188"/>
      <c r="Q981" s="96">
        <f t="shared" si="39"/>
        <v>31</v>
      </c>
    </row>
    <row r="982" spans="1:17" ht="15" x14ac:dyDescent="0.25">
      <c r="A982" s="208"/>
      <c r="B982" s="34"/>
      <c r="C982" s="8"/>
      <c r="D982" s="78"/>
      <c r="F982" s="184"/>
      <c r="G982" s="18"/>
      <c r="I982" s="178"/>
      <c r="J982" s="188"/>
      <c r="Q982" s="96">
        <f t="shared" si="39"/>
        <v>31</v>
      </c>
    </row>
    <row r="983" spans="1:17" ht="15" x14ac:dyDescent="0.25">
      <c r="A983" s="208"/>
      <c r="B983" s="34"/>
      <c r="C983" s="8"/>
      <c r="D983" s="78"/>
      <c r="F983" s="184"/>
      <c r="G983" s="18"/>
      <c r="I983" s="178"/>
      <c r="J983" s="188"/>
      <c r="Q983" s="96">
        <f t="shared" si="39"/>
        <v>31</v>
      </c>
    </row>
    <row r="984" spans="1:17" ht="15" x14ac:dyDescent="0.25">
      <c r="A984" s="208"/>
      <c r="B984" s="34"/>
      <c r="C984" s="8"/>
      <c r="D984" s="78"/>
      <c r="F984" s="184"/>
      <c r="G984" s="18"/>
      <c r="I984" s="178"/>
      <c r="J984" s="188"/>
      <c r="Q984" s="96">
        <f t="shared" si="39"/>
        <v>31</v>
      </c>
    </row>
    <row r="985" spans="1:17" ht="15" x14ac:dyDescent="0.25">
      <c r="A985" s="208"/>
      <c r="B985" s="34"/>
      <c r="C985" s="8"/>
      <c r="D985" s="78"/>
      <c r="F985" s="184"/>
      <c r="G985" s="18"/>
      <c r="I985" s="178"/>
      <c r="J985" s="188"/>
      <c r="Q985" s="96">
        <f t="shared" si="39"/>
        <v>31</v>
      </c>
    </row>
    <row r="986" spans="1:17" ht="15" x14ac:dyDescent="0.25">
      <c r="A986" s="208"/>
      <c r="B986" s="34"/>
      <c r="C986" s="8"/>
      <c r="D986" s="78"/>
      <c r="F986" s="184"/>
      <c r="G986" s="18"/>
      <c r="I986" s="178"/>
      <c r="J986" s="188"/>
      <c r="Q986" s="96">
        <f t="shared" si="39"/>
        <v>31</v>
      </c>
    </row>
    <row r="987" spans="1:17" ht="15" x14ac:dyDescent="0.25">
      <c r="A987" s="208"/>
      <c r="B987" s="34"/>
      <c r="C987" s="8"/>
      <c r="D987" s="78"/>
      <c r="F987" s="184"/>
      <c r="G987" s="18"/>
      <c r="I987" s="178"/>
      <c r="J987" s="188"/>
      <c r="Q987" s="96">
        <f t="shared" si="39"/>
        <v>31</v>
      </c>
    </row>
    <row r="988" spans="1:17" ht="15" x14ac:dyDescent="0.25">
      <c r="A988" s="208"/>
      <c r="B988" s="34"/>
      <c r="C988" s="8"/>
      <c r="D988" s="78"/>
      <c r="F988" s="184"/>
      <c r="G988" s="18"/>
      <c r="I988" s="178"/>
      <c r="J988" s="188"/>
      <c r="Q988" s="96">
        <f t="shared" si="39"/>
        <v>31</v>
      </c>
    </row>
    <row r="989" spans="1:17" ht="15" x14ac:dyDescent="0.25">
      <c r="A989" s="208"/>
      <c r="B989" s="34"/>
      <c r="C989" s="8"/>
      <c r="D989" s="78"/>
      <c r="F989" s="184"/>
      <c r="G989" s="18"/>
      <c r="I989" s="178"/>
      <c r="J989" s="188"/>
      <c r="Q989" s="96">
        <f t="shared" si="39"/>
        <v>31</v>
      </c>
    </row>
    <row r="990" spans="1:17" ht="15" x14ac:dyDescent="0.25">
      <c r="A990" s="208"/>
      <c r="B990" s="34"/>
      <c r="C990" s="8"/>
      <c r="D990" s="78"/>
      <c r="F990" s="184"/>
      <c r="G990" s="18"/>
      <c r="I990" s="178"/>
      <c r="J990" s="188"/>
      <c r="Q990" s="96">
        <f t="shared" si="39"/>
        <v>31</v>
      </c>
    </row>
    <row r="991" spans="1:17" ht="15" x14ac:dyDescent="0.25">
      <c r="A991" s="208"/>
      <c r="B991" s="34"/>
      <c r="C991" s="8"/>
      <c r="D991" s="78"/>
      <c r="F991" s="184"/>
      <c r="G991" s="18"/>
      <c r="I991" s="178"/>
      <c r="J991" s="188"/>
      <c r="Q991" s="96">
        <f t="shared" si="39"/>
        <v>31</v>
      </c>
    </row>
    <row r="992" spans="1:17" ht="15" x14ac:dyDescent="0.25">
      <c r="A992" s="208"/>
      <c r="B992" s="34"/>
      <c r="C992" s="8"/>
      <c r="D992" s="78"/>
      <c r="F992" s="184"/>
      <c r="G992" s="18"/>
      <c r="I992" s="178"/>
      <c r="J992" s="188"/>
      <c r="Q992" s="96">
        <f t="shared" si="39"/>
        <v>31</v>
      </c>
    </row>
    <row r="993" spans="1:17" ht="15" x14ac:dyDescent="0.25">
      <c r="A993" s="208"/>
      <c r="B993" s="34"/>
      <c r="C993" s="8"/>
      <c r="D993" s="78"/>
      <c r="F993" s="184"/>
      <c r="G993" s="18"/>
      <c r="I993" s="178"/>
      <c r="J993" s="188"/>
      <c r="Q993" s="96">
        <f t="shared" si="39"/>
        <v>31</v>
      </c>
    </row>
    <row r="994" spans="1:17" ht="15" x14ac:dyDescent="0.25">
      <c r="A994" s="208"/>
      <c r="B994" s="34"/>
      <c r="C994" s="8"/>
      <c r="D994" s="78"/>
      <c r="F994" s="184"/>
      <c r="G994" s="18"/>
      <c r="I994" s="178"/>
      <c r="J994" s="188"/>
      <c r="Q994" s="96">
        <f t="shared" si="39"/>
        <v>31</v>
      </c>
    </row>
    <row r="995" spans="1:17" ht="15" x14ac:dyDescent="0.25">
      <c r="A995" s="208"/>
      <c r="B995" s="34"/>
      <c r="C995" s="8"/>
      <c r="D995" s="78"/>
      <c r="F995" s="184"/>
      <c r="G995" s="18"/>
      <c r="I995" s="178"/>
      <c r="J995" s="188"/>
      <c r="Q995" s="96">
        <f t="shared" si="39"/>
        <v>31</v>
      </c>
    </row>
    <row r="996" spans="1:17" ht="15" x14ac:dyDescent="0.25">
      <c r="A996" s="208"/>
      <c r="B996" s="34"/>
      <c r="C996" s="8"/>
      <c r="D996" s="78"/>
      <c r="F996" s="184"/>
      <c r="G996" s="18"/>
      <c r="I996" s="178"/>
      <c r="J996" s="188"/>
      <c r="Q996" s="96">
        <f t="shared" si="39"/>
        <v>31</v>
      </c>
    </row>
    <row r="997" spans="1:17" ht="15" customHeight="1" x14ac:dyDescent="0.25">
      <c r="A997" s="208"/>
      <c r="B997" s="34"/>
      <c r="C997" s="8"/>
      <c r="D997" s="78"/>
      <c r="F997" s="184"/>
      <c r="G997" s="18"/>
      <c r="I997" s="178"/>
      <c r="J997" s="188"/>
      <c r="Q997" s="96">
        <f t="shared" si="39"/>
        <v>31</v>
      </c>
    </row>
    <row r="998" spans="1:17" ht="15" customHeight="1" x14ac:dyDescent="0.25">
      <c r="A998" s="208"/>
      <c r="B998" s="34"/>
      <c r="C998" s="8"/>
      <c r="D998" s="78"/>
      <c r="F998" s="184"/>
      <c r="G998" s="18"/>
      <c r="I998" s="178"/>
      <c r="J998" s="188"/>
      <c r="Q998" s="96">
        <f t="shared" si="39"/>
        <v>31</v>
      </c>
    </row>
    <row r="999" spans="1:17" ht="15" customHeight="1" x14ac:dyDescent="0.25">
      <c r="A999" s="208"/>
      <c r="B999" s="34"/>
      <c r="C999" s="8"/>
      <c r="D999" s="78"/>
      <c r="F999" s="184"/>
      <c r="G999" s="18"/>
      <c r="I999" s="178"/>
      <c r="J999" s="188"/>
      <c r="Q999" s="96">
        <f t="shared" si="39"/>
        <v>31</v>
      </c>
    </row>
    <row r="1000" spans="1:17" ht="15" customHeight="1" x14ac:dyDescent="0.25">
      <c r="A1000" s="208"/>
      <c r="B1000" s="34"/>
      <c r="C1000" s="8"/>
      <c r="D1000" s="78"/>
      <c r="F1000" s="184"/>
      <c r="G1000" s="18"/>
      <c r="I1000" s="178"/>
      <c r="J1000" s="188"/>
      <c r="Q1000" s="96">
        <f t="shared" si="39"/>
        <v>31</v>
      </c>
    </row>
    <row r="1001" spans="1:17" ht="15" customHeight="1" x14ac:dyDescent="0.25">
      <c r="A1001" s="208"/>
      <c r="B1001" s="34"/>
      <c r="C1001" s="8"/>
      <c r="D1001" s="78"/>
      <c r="F1001" s="184"/>
      <c r="G1001" s="18"/>
      <c r="I1001" s="178"/>
      <c r="J1001" s="188"/>
      <c r="Q1001" s="96">
        <f t="shared" si="39"/>
        <v>31</v>
      </c>
    </row>
    <row r="1002" spans="1:17" ht="15" customHeight="1" x14ac:dyDescent="0.25">
      <c r="A1002" s="208"/>
      <c r="B1002" s="34"/>
      <c r="C1002" s="8"/>
      <c r="D1002" s="78"/>
      <c r="F1002" s="184"/>
      <c r="G1002" s="18"/>
      <c r="I1002" s="178"/>
      <c r="J1002" s="188"/>
      <c r="Q1002" s="96">
        <f t="shared" si="39"/>
        <v>31</v>
      </c>
    </row>
    <row r="1003" spans="1:17" ht="15" customHeight="1" x14ac:dyDescent="0.25">
      <c r="A1003" s="208"/>
      <c r="B1003" s="34"/>
      <c r="C1003" s="8"/>
      <c r="D1003" s="78"/>
      <c r="F1003" s="184"/>
      <c r="G1003" s="18"/>
      <c r="I1003" s="178"/>
      <c r="J1003" s="188"/>
      <c r="Q1003" s="96">
        <f t="shared" si="39"/>
        <v>31</v>
      </c>
    </row>
    <row r="1004" spans="1:17" ht="15" customHeight="1" x14ac:dyDescent="0.25">
      <c r="A1004" s="208"/>
      <c r="B1004" s="34"/>
      <c r="C1004" s="8"/>
      <c r="D1004" s="78"/>
      <c r="F1004" s="184"/>
      <c r="G1004" s="18"/>
      <c r="I1004" s="178"/>
      <c r="J1004" s="188"/>
      <c r="Q1004" s="96">
        <f t="shared" si="39"/>
        <v>31</v>
      </c>
    </row>
    <row r="1005" spans="1:17" ht="15" customHeight="1" x14ac:dyDescent="0.25">
      <c r="A1005" s="208"/>
      <c r="B1005" s="34"/>
      <c r="C1005" s="8"/>
      <c r="D1005" s="78"/>
      <c r="F1005" s="184"/>
      <c r="G1005" s="18"/>
      <c r="I1005" s="178"/>
      <c r="J1005" s="188"/>
      <c r="Q1005" s="96">
        <f t="shared" si="39"/>
        <v>31</v>
      </c>
    </row>
    <row r="1006" spans="1:17" ht="15" customHeight="1" x14ac:dyDescent="0.25">
      <c r="A1006" s="208"/>
      <c r="B1006" s="34"/>
      <c r="C1006" s="8"/>
      <c r="D1006" s="78"/>
      <c r="F1006" s="184"/>
      <c r="G1006" s="18"/>
      <c r="I1006" s="178"/>
      <c r="J1006" s="188"/>
      <c r="Q1006" s="96">
        <f t="shared" si="39"/>
        <v>31</v>
      </c>
    </row>
    <row r="1007" spans="1:17" ht="15" customHeight="1" x14ac:dyDescent="0.25">
      <c r="A1007" s="208"/>
      <c r="B1007" s="34"/>
      <c r="C1007" s="8"/>
      <c r="D1007" s="78"/>
      <c r="F1007" s="184"/>
      <c r="G1007" s="18"/>
      <c r="I1007" s="178"/>
      <c r="J1007" s="188"/>
      <c r="Q1007" s="96">
        <f t="shared" si="39"/>
        <v>31</v>
      </c>
    </row>
    <row r="1008" spans="1:17" ht="15" customHeight="1" x14ac:dyDescent="0.25">
      <c r="A1008" s="208"/>
      <c r="B1008" s="34"/>
      <c r="C1008" s="8"/>
      <c r="D1008" s="78"/>
      <c r="F1008" s="184"/>
      <c r="G1008" s="18"/>
      <c r="I1008" s="178"/>
      <c r="J1008" s="188"/>
      <c r="Q1008" s="96">
        <f t="shared" si="39"/>
        <v>31</v>
      </c>
    </row>
    <row r="1009" spans="1:17" ht="15" customHeight="1" x14ac:dyDescent="0.25">
      <c r="A1009" s="208"/>
      <c r="B1009" s="34"/>
      <c r="C1009" s="8"/>
      <c r="D1009" s="78"/>
      <c r="F1009" s="184"/>
      <c r="G1009" s="18"/>
      <c r="I1009" s="178"/>
      <c r="J1009" s="188"/>
      <c r="Q1009" s="96">
        <f t="shared" si="39"/>
        <v>31</v>
      </c>
    </row>
    <row r="1010" spans="1:17" ht="15" customHeight="1" x14ac:dyDescent="0.25">
      <c r="A1010" s="208"/>
      <c r="B1010" s="34"/>
      <c r="C1010" s="8"/>
      <c r="D1010" s="78"/>
      <c r="F1010" s="184"/>
      <c r="G1010" s="18"/>
      <c r="I1010" s="178"/>
      <c r="J1010" s="188"/>
      <c r="Q1010" s="96">
        <f t="shared" si="39"/>
        <v>31</v>
      </c>
    </row>
    <row r="1011" spans="1:17" ht="15" customHeight="1" x14ac:dyDescent="0.25">
      <c r="A1011" s="208"/>
      <c r="B1011" s="34"/>
      <c r="C1011" s="8"/>
      <c r="D1011" s="78"/>
      <c r="F1011" s="184"/>
      <c r="G1011" s="18"/>
      <c r="I1011" s="178"/>
      <c r="J1011" s="188"/>
      <c r="Q1011" s="96">
        <f t="shared" si="39"/>
        <v>31</v>
      </c>
    </row>
    <row r="1012" spans="1:17" ht="15" customHeight="1" x14ac:dyDescent="0.25">
      <c r="A1012" s="208"/>
      <c r="B1012" s="34"/>
      <c r="C1012" s="8"/>
      <c r="D1012" s="78"/>
      <c r="F1012" s="184"/>
      <c r="G1012" s="18"/>
      <c r="I1012" s="178"/>
      <c r="J1012" s="188"/>
      <c r="Q1012" s="96">
        <f t="shared" si="39"/>
        <v>31</v>
      </c>
    </row>
    <row r="1013" spans="1:17" ht="15" customHeight="1" x14ac:dyDescent="0.25">
      <c r="A1013" s="208"/>
      <c r="B1013" s="34"/>
      <c r="C1013" s="8"/>
      <c r="D1013" s="78"/>
      <c r="F1013" s="184"/>
      <c r="G1013" s="18"/>
      <c r="I1013" s="178"/>
      <c r="J1013" s="188"/>
      <c r="Q1013" s="96">
        <f t="shared" si="39"/>
        <v>31</v>
      </c>
    </row>
    <row r="1014" spans="1:17" ht="15" customHeight="1" x14ac:dyDescent="0.25">
      <c r="A1014" s="208"/>
      <c r="B1014" s="34"/>
      <c r="C1014" s="8"/>
      <c r="D1014" s="78"/>
      <c r="F1014" s="184"/>
      <c r="G1014" s="18"/>
      <c r="I1014" s="178"/>
      <c r="J1014" s="188"/>
      <c r="Q1014" s="96">
        <f t="shared" si="39"/>
        <v>31</v>
      </c>
    </row>
    <row r="1015" spans="1:17" ht="15" customHeight="1" x14ac:dyDescent="0.25">
      <c r="A1015" s="208"/>
      <c r="B1015" s="34"/>
      <c r="C1015" s="8"/>
      <c r="D1015" s="78"/>
      <c r="F1015" s="184"/>
      <c r="G1015" s="18"/>
      <c r="I1015" s="178"/>
      <c r="J1015" s="188"/>
      <c r="Q1015" s="96">
        <f t="shared" si="39"/>
        <v>31</v>
      </c>
    </row>
    <row r="1016" spans="1:17" ht="15" customHeight="1" x14ac:dyDescent="0.25">
      <c r="A1016" s="208"/>
      <c r="B1016" s="34"/>
      <c r="C1016" s="8"/>
      <c r="D1016" s="78"/>
      <c r="F1016" s="184"/>
      <c r="G1016" s="18"/>
      <c r="I1016" s="178"/>
      <c r="J1016" s="188"/>
      <c r="Q1016" s="96">
        <f t="shared" si="39"/>
        <v>31</v>
      </c>
    </row>
    <row r="1017" spans="1:17" ht="15" customHeight="1" x14ac:dyDescent="0.25">
      <c r="A1017" s="208"/>
      <c r="B1017" s="34"/>
      <c r="C1017" s="8"/>
      <c r="D1017" s="78"/>
      <c r="F1017" s="184"/>
      <c r="G1017" s="18"/>
      <c r="I1017" s="178"/>
      <c r="J1017" s="188"/>
      <c r="Q1017" s="96">
        <f t="shared" si="39"/>
        <v>31</v>
      </c>
    </row>
    <row r="1018" spans="1:17" ht="15" customHeight="1" x14ac:dyDescent="0.25">
      <c r="A1018" s="208"/>
      <c r="B1018" s="34"/>
      <c r="C1018" s="8"/>
      <c r="D1018" s="78"/>
      <c r="F1018" s="184"/>
      <c r="G1018" s="18"/>
      <c r="I1018" s="178"/>
      <c r="J1018" s="188"/>
      <c r="Q1018" s="96">
        <f t="shared" si="39"/>
        <v>31</v>
      </c>
    </row>
    <row r="1019" spans="1:17" ht="15" customHeight="1" x14ac:dyDescent="0.25">
      <c r="A1019" s="208"/>
      <c r="B1019" s="34"/>
      <c r="C1019" s="8"/>
      <c r="D1019" s="78"/>
      <c r="F1019" s="184"/>
      <c r="G1019" s="18"/>
      <c r="I1019" s="178"/>
      <c r="J1019" s="188"/>
      <c r="Q1019" s="96">
        <f t="shared" si="39"/>
        <v>31</v>
      </c>
    </row>
    <row r="1020" spans="1:17" ht="15" customHeight="1" x14ac:dyDescent="0.25">
      <c r="A1020" s="208"/>
      <c r="B1020" s="34"/>
      <c r="C1020" s="8"/>
      <c r="D1020" s="78"/>
      <c r="F1020" s="184"/>
      <c r="G1020" s="18"/>
      <c r="I1020" s="178"/>
      <c r="J1020" s="188"/>
      <c r="Q1020" s="96">
        <f t="shared" si="39"/>
        <v>31</v>
      </c>
    </row>
    <row r="1021" spans="1:17" ht="15" customHeight="1" x14ac:dyDescent="0.25">
      <c r="A1021" s="208"/>
      <c r="B1021" s="34"/>
      <c r="C1021" s="8"/>
      <c r="D1021" s="78"/>
      <c r="F1021" s="184"/>
      <c r="G1021" s="18"/>
      <c r="I1021" s="178"/>
      <c r="J1021" s="188"/>
      <c r="Q1021" s="96">
        <f t="shared" si="39"/>
        <v>31</v>
      </c>
    </row>
    <row r="1022" spans="1:17" ht="15" customHeight="1" x14ac:dyDescent="0.25">
      <c r="A1022" s="208"/>
      <c r="B1022" s="34"/>
      <c r="C1022" s="8"/>
      <c r="D1022" s="78"/>
      <c r="F1022" s="184"/>
      <c r="G1022" s="18"/>
      <c r="I1022" s="178"/>
      <c r="J1022" s="188"/>
      <c r="Q1022" s="96">
        <f t="shared" si="39"/>
        <v>31</v>
      </c>
    </row>
    <row r="1023" spans="1:17" ht="15" customHeight="1" x14ac:dyDescent="0.25">
      <c r="A1023" s="208"/>
      <c r="B1023" s="34"/>
      <c r="C1023" s="8"/>
      <c r="D1023" s="78"/>
      <c r="F1023" s="184"/>
      <c r="G1023" s="18"/>
      <c r="I1023" s="178"/>
      <c r="J1023" s="188"/>
      <c r="Q1023" s="96">
        <f t="shared" si="39"/>
        <v>31</v>
      </c>
    </row>
    <row r="1024" spans="1:17" ht="15" customHeight="1" x14ac:dyDescent="0.25">
      <c r="A1024" s="208"/>
      <c r="B1024" s="34"/>
      <c r="C1024" s="8"/>
      <c r="D1024" s="78"/>
      <c r="F1024" s="184"/>
      <c r="G1024" s="18"/>
      <c r="I1024" s="178"/>
      <c r="J1024" s="188"/>
      <c r="Q1024" s="96">
        <f t="shared" si="39"/>
        <v>31</v>
      </c>
    </row>
    <row r="1025" spans="1:17" ht="15" customHeight="1" x14ac:dyDescent="0.25">
      <c r="A1025" s="208"/>
      <c r="B1025" s="34"/>
      <c r="C1025" s="8"/>
      <c r="D1025" s="78"/>
      <c r="F1025" s="184"/>
      <c r="G1025" s="18"/>
      <c r="I1025" s="178"/>
      <c r="J1025" s="188"/>
      <c r="Q1025" s="96">
        <f t="shared" si="39"/>
        <v>31</v>
      </c>
    </row>
    <row r="1026" spans="1:17" ht="15" customHeight="1" x14ac:dyDescent="0.25">
      <c r="A1026" s="208"/>
      <c r="B1026" s="34"/>
      <c r="C1026" s="8"/>
      <c r="D1026" s="78"/>
      <c r="F1026" s="184"/>
      <c r="G1026" s="18"/>
      <c r="I1026" s="178"/>
      <c r="J1026" s="188"/>
      <c r="Q1026" s="96">
        <f t="shared" si="39"/>
        <v>31</v>
      </c>
    </row>
    <row r="1027" spans="1:17" ht="15" customHeight="1" x14ac:dyDescent="0.25">
      <c r="A1027" s="208"/>
      <c r="B1027" s="34"/>
      <c r="C1027" s="8"/>
      <c r="D1027" s="78"/>
      <c r="F1027" s="184"/>
      <c r="G1027" s="18"/>
      <c r="I1027" s="178"/>
      <c r="J1027" s="188"/>
      <c r="Q1027" s="96">
        <f t="shared" si="39"/>
        <v>31</v>
      </c>
    </row>
    <row r="1028" spans="1:17" ht="15" customHeight="1" x14ac:dyDescent="0.25">
      <c r="A1028" s="208"/>
      <c r="B1028" s="34"/>
      <c r="C1028" s="8"/>
      <c r="D1028" s="78"/>
      <c r="F1028" s="184"/>
      <c r="G1028" s="18"/>
      <c r="I1028" s="178"/>
      <c r="J1028" s="188"/>
      <c r="Q1028" s="96">
        <f t="shared" si="39"/>
        <v>31</v>
      </c>
    </row>
    <row r="1029" spans="1:17" ht="15" customHeight="1" x14ac:dyDescent="0.25">
      <c r="A1029" s="208"/>
      <c r="B1029" s="34"/>
      <c r="C1029" s="8"/>
      <c r="D1029" s="78"/>
      <c r="F1029" s="184"/>
      <c r="G1029" s="18"/>
      <c r="I1029" s="178"/>
      <c r="J1029" s="188"/>
      <c r="Q1029" s="96">
        <f t="shared" si="39"/>
        <v>31</v>
      </c>
    </row>
    <row r="1030" spans="1:17" ht="15" customHeight="1" x14ac:dyDescent="0.25">
      <c r="A1030" s="208"/>
      <c r="B1030" s="34"/>
      <c r="C1030" s="8"/>
      <c r="D1030" s="78"/>
      <c r="F1030" s="184"/>
      <c r="G1030" s="18"/>
      <c r="I1030" s="178"/>
      <c r="J1030" s="188"/>
      <c r="Q1030" s="96">
        <f t="shared" si="39"/>
        <v>31</v>
      </c>
    </row>
    <row r="1031" spans="1:17" ht="15" customHeight="1" x14ac:dyDescent="0.25">
      <c r="A1031" s="208"/>
      <c r="B1031" s="34"/>
      <c r="C1031" s="8"/>
      <c r="D1031" s="78"/>
      <c r="F1031" s="184"/>
      <c r="G1031" s="18"/>
      <c r="I1031" s="178"/>
      <c r="J1031" s="188"/>
      <c r="Q1031" s="96">
        <f t="shared" si="39"/>
        <v>31</v>
      </c>
    </row>
    <row r="1032" spans="1:17" ht="15" customHeight="1" x14ac:dyDescent="0.25">
      <c r="A1032" s="208"/>
      <c r="B1032" s="34"/>
      <c r="C1032" s="8"/>
      <c r="D1032" s="78"/>
      <c r="F1032" s="184"/>
      <c r="G1032" s="18"/>
      <c r="I1032" s="178"/>
      <c r="J1032" s="188"/>
      <c r="Q1032" s="96">
        <f t="shared" si="39"/>
        <v>31</v>
      </c>
    </row>
    <row r="1033" spans="1:17" ht="15" customHeight="1" x14ac:dyDescent="0.25">
      <c r="A1033" s="208"/>
      <c r="B1033" s="34"/>
      <c r="C1033" s="8"/>
      <c r="D1033" s="78"/>
      <c r="F1033" s="184"/>
      <c r="G1033" s="18"/>
      <c r="I1033" s="178"/>
      <c r="J1033" s="188"/>
      <c r="Q1033" s="96">
        <f t="shared" si="39"/>
        <v>31</v>
      </c>
    </row>
    <row r="1034" spans="1:17" ht="15" customHeight="1" x14ac:dyDescent="0.25">
      <c r="A1034" s="208"/>
      <c r="B1034" s="34"/>
      <c r="C1034" s="8"/>
      <c r="D1034" s="78"/>
      <c r="F1034" s="184"/>
      <c r="G1034" s="18"/>
      <c r="I1034" s="178"/>
      <c r="J1034" s="188"/>
      <c r="Q1034" s="96">
        <f t="shared" ref="Q1034:Q1097" si="40">EOMONTH(D1034,0)</f>
        <v>31</v>
      </c>
    </row>
    <row r="1035" spans="1:17" ht="15" customHeight="1" x14ac:dyDescent="0.25">
      <c r="A1035" s="208"/>
      <c r="B1035" s="34"/>
      <c r="C1035" s="8"/>
      <c r="D1035" s="78"/>
      <c r="F1035" s="184"/>
      <c r="G1035" s="18"/>
      <c r="I1035" s="178"/>
      <c r="J1035" s="188"/>
      <c r="Q1035" s="96">
        <f t="shared" si="40"/>
        <v>31</v>
      </c>
    </row>
    <row r="1036" spans="1:17" ht="15" customHeight="1" x14ac:dyDescent="0.25">
      <c r="A1036" s="208"/>
      <c r="B1036" s="34"/>
      <c r="C1036" s="8"/>
      <c r="D1036" s="78"/>
      <c r="F1036" s="184"/>
      <c r="G1036" s="18"/>
      <c r="I1036" s="178"/>
      <c r="J1036" s="188"/>
      <c r="Q1036" s="96">
        <f t="shared" si="40"/>
        <v>31</v>
      </c>
    </row>
    <row r="1037" spans="1:17" ht="15" customHeight="1" x14ac:dyDescent="0.25">
      <c r="A1037" s="208"/>
      <c r="B1037" s="34"/>
      <c r="C1037" s="8"/>
      <c r="D1037" s="78"/>
      <c r="F1037" s="184"/>
      <c r="G1037" s="18"/>
      <c r="I1037" s="178"/>
      <c r="J1037" s="188"/>
      <c r="Q1037" s="96">
        <f t="shared" si="40"/>
        <v>31</v>
      </c>
    </row>
    <row r="1038" spans="1:17" ht="15" customHeight="1" x14ac:dyDescent="0.25">
      <c r="A1038" s="208"/>
      <c r="B1038" s="34"/>
      <c r="C1038" s="8"/>
      <c r="D1038" s="78"/>
      <c r="F1038" s="184"/>
      <c r="G1038" s="18"/>
      <c r="I1038" s="178"/>
      <c r="J1038" s="188"/>
      <c r="Q1038" s="96">
        <f t="shared" si="40"/>
        <v>31</v>
      </c>
    </row>
    <row r="1039" spans="1:17" ht="15" customHeight="1" x14ac:dyDescent="0.25">
      <c r="A1039" s="208"/>
      <c r="B1039" s="34"/>
      <c r="C1039" s="8"/>
      <c r="D1039" s="78"/>
      <c r="F1039" s="184"/>
      <c r="G1039" s="18"/>
      <c r="I1039" s="178"/>
      <c r="J1039" s="188"/>
      <c r="Q1039" s="96">
        <f t="shared" si="40"/>
        <v>31</v>
      </c>
    </row>
    <row r="1040" spans="1:17" ht="15" customHeight="1" x14ac:dyDescent="0.25">
      <c r="A1040" s="208"/>
      <c r="B1040" s="34"/>
      <c r="C1040" s="8"/>
      <c r="D1040" s="78"/>
      <c r="F1040" s="184"/>
      <c r="G1040" s="18"/>
      <c r="I1040" s="178"/>
      <c r="J1040" s="188"/>
      <c r="Q1040" s="96">
        <f t="shared" si="40"/>
        <v>31</v>
      </c>
    </row>
    <row r="1041" spans="1:17" ht="15" customHeight="1" x14ac:dyDescent="0.25">
      <c r="A1041" s="208"/>
      <c r="B1041" s="34"/>
      <c r="C1041" s="8"/>
      <c r="D1041" s="78"/>
      <c r="F1041" s="184"/>
      <c r="G1041" s="18"/>
      <c r="I1041" s="178"/>
      <c r="J1041" s="188"/>
      <c r="Q1041" s="96">
        <f t="shared" si="40"/>
        <v>31</v>
      </c>
    </row>
    <row r="1042" spans="1:17" ht="15" customHeight="1" x14ac:dyDescent="0.25">
      <c r="A1042" s="208"/>
      <c r="B1042" s="34"/>
      <c r="C1042" s="8"/>
      <c r="D1042" s="78"/>
      <c r="F1042" s="184"/>
      <c r="G1042" s="18"/>
      <c r="I1042" s="178"/>
      <c r="J1042" s="188"/>
      <c r="Q1042" s="96">
        <f t="shared" si="40"/>
        <v>31</v>
      </c>
    </row>
    <row r="1043" spans="1:17" ht="15" customHeight="1" x14ac:dyDescent="0.25">
      <c r="A1043" s="208"/>
      <c r="B1043" s="34"/>
      <c r="C1043" s="8"/>
      <c r="D1043" s="78"/>
      <c r="F1043" s="184"/>
      <c r="G1043" s="18"/>
      <c r="I1043" s="178"/>
      <c r="J1043" s="188"/>
      <c r="Q1043" s="96">
        <f t="shared" si="40"/>
        <v>31</v>
      </c>
    </row>
    <row r="1044" spans="1:17" ht="15" customHeight="1" x14ac:dyDescent="0.25">
      <c r="A1044" s="208"/>
      <c r="B1044" s="34"/>
      <c r="C1044" s="8"/>
      <c r="D1044" s="78"/>
      <c r="F1044" s="184"/>
      <c r="G1044" s="18"/>
      <c r="I1044" s="178"/>
      <c r="J1044" s="188"/>
      <c r="Q1044" s="96">
        <f t="shared" si="40"/>
        <v>31</v>
      </c>
    </row>
    <row r="1045" spans="1:17" ht="15" customHeight="1" x14ac:dyDescent="0.25">
      <c r="A1045" s="208"/>
      <c r="B1045" s="34"/>
      <c r="C1045" s="8"/>
      <c r="D1045" s="78"/>
      <c r="F1045" s="184"/>
      <c r="G1045" s="18"/>
      <c r="I1045" s="178"/>
      <c r="J1045" s="188"/>
      <c r="Q1045" s="96">
        <f t="shared" si="40"/>
        <v>31</v>
      </c>
    </row>
    <row r="1046" spans="1:17" ht="15" customHeight="1" x14ac:dyDescent="0.25">
      <c r="A1046" s="208"/>
      <c r="B1046" s="34"/>
      <c r="C1046" s="8"/>
      <c r="D1046" s="78"/>
      <c r="F1046" s="184"/>
      <c r="G1046" s="18"/>
      <c r="I1046" s="178"/>
      <c r="J1046" s="188"/>
      <c r="Q1046" s="96">
        <f t="shared" si="40"/>
        <v>31</v>
      </c>
    </row>
    <row r="1047" spans="1:17" ht="15" customHeight="1" x14ac:dyDescent="0.25">
      <c r="A1047" s="208"/>
      <c r="B1047" s="34"/>
      <c r="C1047" s="8"/>
      <c r="D1047" s="78"/>
      <c r="F1047" s="184"/>
      <c r="G1047" s="18"/>
      <c r="I1047" s="178"/>
      <c r="J1047" s="188"/>
      <c r="Q1047" s="96">
        <f t="shared" si="40"/>
        <v>31</v>
      </c>
    </row>
    <row r="1048" spans="1:17" ht="15" customHeight="1" x14ac:dyDescent="0.25">
      <c r="A1048" s="208"/>
      <c r="B1048" s="34"/>
      <c r="C1048" s="8"/>
      <c r="D1048" s="78"/>
      <c r="F1048" s="184"/>
      <c r="G1048" s="18"/>
      <c r="I1048" s="178"/>
      <c r="J1048" s="188"/>
      <c r="Q1048" s="96">
        <f t="shared" si="40"/>
        <v>31</v>
      </c>
    </row>
    <row r="1049" spans="1:17" ht="15" customHeight="1" x14ac:dyDescent="0.25">
      <c r="A1049" s="208"/>
      <c r="B1049" s="34"/>
      <c r="C1049" s="8"/>
      <c r="D1049" s="78"/>
      <c r="F1049" s="184"/>
      <c r="G1049" s="18"/>
      <c r="I1049" s="178"/>
      <c r="J1049" s="188"/>
      <c r="Q1049" s="96">
        <f t="shared" si="40"/>
        <v>31</v>
      </c>
    </row>
    <row r="1050" spans="1:17" ht="15" customHeight="1" x14ac:dyDescent="0.25">
      <c r="A1050" s="208"/>
      <c r="B1050" s="34"/>
      <c r="C1050" s="8"/>
      <c r="D1050" s="78"/>
      <c r="F1050" s="184"/>
      <c r="G1050" s="18"/>
      <c r="I1050" s="178"/>
      <c r="J1050" s="188"/>
      <c r="Q1050" s="96">
        <f t="shared" si="40"/>
        <v>31</v>
      </c>
    </row>
    <row r="1051" spans="1:17" ht="15" customHeight="1" x14ac:dyDescent="0.25">
      <c r="A1051" s="208"/>
      <c r="B1051" s="34"/>
      <c r="C1051" s="8"/>
      <c r="D1051" s="78"/>
      <c r="F1051" s="184"/>
      <c r="G1051" s="18"/>
      <c r="I1051" s="178"/>
      <c r="J1051" s="188"/>
      <c r="Q1051" s="96">
        <f t="shared" si="40"/>
        <v>31</v>
      </c>
    </row>
    <row r="1052" spans="1:17" ht="15" customHeight="1" x14ac:dyDescent="0.25">
      <c r="A1052" s="208"/>
      <c r="B1052" s="34"/>
      <c r="C1052" s="8"/>
      <c r="D1052" s="78"/>
      <c r="F1052" s="184"/>
      <c r="G1052" s="18"/>
      <c r="I1052" s="178"/>
      <c r="J1052" s="188"/>
      <c r="Q1052" s="96">
        <f t="shared" si="40"/>
        <v>31</v>
      </c>
    </row>
    <row r="1053" spans="1:17" ht="15" customHeight="1" x14ac:dyDescent="0.25">
      <c r="A1053" s="208"/>
      <c r="B1053" s="34"/>
      <c r="C1053" s="8"/>
      <c r="D1053" s="78"/>
      <c r="F1053" s="184"/>
      <c r="G1053" s="18"/>
      <c r="I1053" s="178"/>
      <c r="J1053" s="188"/>
      <c r="Q1053" s="96">
        <f t="shared" si="40"/>
        <v>31</v>
      </c>
    </row>
    <row r="1054" spans="1:17" ht="15" customHeight="1" x14ac:dyDescent="0.25">
      <c r="A1054" s="208"/>
      <c r="B1054" s="34"/>
      <c r="C1054" s="8"/>
      <c r="D1054" s="78"/>
      <c r="F1054" s="184"/>
      <c r="G1054" s="18"/>
      <c r="I1054" s="178"/>
      <c r="J1054" s="188"/>
      <c r="Q1054" s="96">
        <f t="shared" si="40"/>
        <v>31</v>
      </c>
    </row>
    <row r="1055" spans="1:17" ht="15" customHeight="1" x14ac:dyDescent="0.25">
      <c r="A1055" s="208"/>
      <c r="B1055" s="34"/>
      <c r="C1055" s="8"/>
      <c r="D1055" s="78"/>
      <c r="F1055" s="184"/>
      <c r="G1055" s="18"/>
      <c r="I1055" s="178"/>
      <c r="J1055" s="188"/>
      <c r="Q1055" s="96">
        <f t="shared" si="40"/>
        <v>31</v>
      </c>
    </row>
    <row r="1056" spans="1:17" ht="15" customHeight="1" x14ac:dyDescent="0.25">
      <c r="A1056" s="208"/>
      <c r="B1056" s="34"/>
      <c r="C1056" s="8"/>
      <c r="D1056" s="78"/>
      <c r="F1056" s="184"/>
      <c r="G1056" s="18"/>
      <c r="I1056" s="178"/>
      <c r="J1056" s="188"/>
      <c r="Q1056" s="96">
        <f t="shared" si="40"/>
        <v>31</v>
      </c>
    </row>
    <row r="1057" spans="1:17" ht="15" customHeight="1" x14ac:dyDescent="0.25">
      <c r="A1057" s="208"/>
      <c r="B1057" s="34"/>
      <c r="C1057" s="8"/>
      <c r="D1057" s="78"/>
      <c r="F1057" s="184"/>
      <c r="G1057" s="18"/>
      <c r="I1057" s="178"/>
      <c r="J1057" s="188"/>
      <c r="Q1057" s="96">
        <f t="shared" si="40"/>
        <v>31</v>
      </c>
    </row>
    <row r="1058" spans="1:17" ht="15" customHeight="1" x14ac:dyDescent="0.25">
      <c r="A1058" s="208"/>
      <c r="B1058" s="34"/>
      <c r="C1058" s="8"/>
      <c r="D1058" s="78"/>
      <c r="F1058" s="184"/>
      <c r="G1058" s="18"/>
      <c r="I1058" s="178"/>
      <c r="J1058" s="188"/>
      <c r="Q1058" s="96">
        <f t="shared" si="40"/>
        <v>31</v>
      </c>
    </row>
    <row r="1059" spans="1:17" ht="15" customHeight="1" x14ac:dyDescent="0.25">
      <c r="A1059" s="208"/>
      <c r="B1059" s="34"/>
      <c r="C1059" s="8"/>
      <c r="D1059" s="78"/>
      <c r="F1059" s="184"/>
      <c r="G1059" s="18"/>
      <c r="I1059" s="178"/>
      <c r="J1059" s="188"/>
      <c r="Q1059" s="96">
        <f t="shared" si="40"/>
        <v>31</v>
      </c>
    </row>
    <row r="1060" spans="1:17" ht="15" customHeight="1" x14ac:dyDescent="0.25">
      <c r="A1060" s="208"/>
      <c r="B1060" s="34"/>
      <c r="C1060" s="8"/>
      <c r="D1060" s="78"/>
      <c r="F1060" s="184"/>
      <c r="G1060" s="18"/>
      <c r="I1060" s="178"/>
      <c r="J1060" s="188"/>
      <c r="Q1060" s="96">
        <f t="shared" si="40"/>
        <v>31</v>
      </c>
    </row>
    <row r="1061" spans="1:17" ht="15" customHeight="1" x14ac:dyDescent="0.25">
      <c r="A1061" s="208"/>
      <c r="B1061" s="34"/>
      <c r="C1061" s="8"/>
      <c r="D1061" s="78"/>
      <c r="F1061" s="184"/>
      <c r="G1061" s="18"/>
      <c r="I1061" s="178"/>
      <c r="J1061" s="188"/>
      <c r="Q1061" s="96">
        <f t="shared" si="40"/>
        <v>31</v>
      </c>
    </row>
    <row r="1062" spans="1:17" ht="15" customHeight="1" x14ac:dyDescent="0.25">
      <c r="A1062" s="208"/>
      <c r="B1062" s="34"/>
      <c r="C1062" s="8"/>
      <c r="D1062" s="78"/>
      <c r="F1062" s="184"/>
      <c r="G1062" s="18"/>
      <c r="I1062" s="178"/>
      <c r="J1062" s="188"/>
      <c r="Q1062" s="96">
        <f t="shared" si="40"/>
        <v>31</v>
      </c>
    </row>
    <row r="1063" spans="1:17" ht="15" customHeight="1" x14ac:dyDescent="0.25">
      <c r="A1063" s="208"/>
      <c r="B1063" s="34"/>
      <c r="C1063" s="8"/>
      <c r="D1063" s="78"/>
      <c r="F1063" s="184"/>
      <c r="G1063" s="18"/>
      <c r="I1063" s="178"/>
      <c r="J1063" s="188"/>
      <c r="Q1063" s="96">
        <f t="shared" si="40"/>
        <v>31</v>
      </c>
    </row>
    <row r="1064" spans="1:17" ht="15" customHeight="1" x14ac:dyDescent="0.25">
      <c r="A1064" s="208"/>
      <c r="B1064" s="34"/>
      <c r="C1064" s="8"/>
      <c r="D1064" s="78"/>
      <c r="F1064" s="184"/>
      <c r="G1064" s="18"/>
      <c r="I1064" s="178"/>
      <c r="J1064" s="188"/>
      <c r="Q1064" s="96">
        <f t="shared" si="40"/>
        <v>31</v>
      </c>
    </row>
    <row r="1065" spans="1:17" ht="15" customHeight="1" x14ac:dyDescent="0.25">
      <c r="A1065" s="208"/>
      <c r="B1065" s="34"/>
      <c r="C1065" s="8"/>
      <c r="D1065" s="78"/>
      <c r="F1065" s="184"/>
      <c r="G1065" s="18"/>
      <c r="I1065" s="178"/>
      <c r="J1065" s="188"/>
      <c r="Q1065" s="96">
        <f t="shared" si="40"/>
        <v>31</v>
      </c>
    </row>
    <row r="1066" spans="1:17" ht="15" customHeight="1" x14ac:dyDescent="0.25">
      <c r="A1066" s="208"/>
      <c r="B1066" s="34"/>
      <c r="C1066" s="8"/>
      <c r="D1066" s="78"/>
      <c r="F1066" s="184"/>
      <c r="G1066" s="18"/>
      <c r="I1066" s="178"/>
      <c r="J1066" s="188"/>
      <c r="Q1066" s="96">
        <f t="shared" si="40"/>
        <v>31</v>
      </c>
    </row>
    <row r="1067" spans="1:17" ht="15" customHeight="1" x14ac:dyDescent="0.25">
      <c r="A1067" s="208"/>
      <c r="B1067" s="34"/>
      <c r="C1067" s="8"/>
      <c r="D1067" s="78"/>
      <c r="F1067" s="184"/>
      <c r="G1067" s="18"/>
      <c r="I1067" s="178"/>
      <c r="J1067" s="188"/>
      <c r="Q1067" s="96">
        <f t="shared" si="40"/>
        <v>31</v>
      </c>
    </row>
    <row r="1068" spans="1:17" ht="15" customHeight="1" x14ac:dyDescent="0.25">
      <c r="A1068" s="208"/>
      <c r="B1068" s="34"/>
      <c r="C1068" s="8"/>
      <c r="D1068" s="78"/>
      <c r="F1068" s="184"/>
      <c r="G1068" s="18"/>
      <c r="I1068" s="178"/>
      <c r="J1068" s="188"/>
      <c r="Q1068" s="96">
        <f t="shared" si="40"/>
        <v>31</v>
      </c>
    </row>
    <row r="1069" spans="1:17" ht="15" customHeight="1" x14ac:dyDescent="0.25">
      <c r="A1069" s="208"/>
      <c r="B1069" s="34"/>
      <c r="C1069" s="8"/>
      <c r="D1069" s="78"/>
      <c r="F1069" s="184"/>
      <c r="G1069" s="18"/>
      <c r="I1069" s="178"/>
      <c r="J1069" s="188"/>
      <c r="Q1069" s="96">
        <f t="shared" si="40"/>
        <v>31</v>
      </c>
    </row>
    <row r="1070" spans="1:17" ht="15" customHeight="1" x14ac:dyDescent="0.25">
      <c r="A1070" s="208"/>
      <c r="B1070" s="34"/>
      <c r="C1070" s="8"/>
      <c r="D1070" s="78"/>
      <c r="F1070" s="184"/>
      <c r="G1070" s="18"/>
      <c r="I1070" s="178"/>
      <c r="J1070" s="188"/>
      <c r="Q1070" s="96">
        <f t="shared" si="40"/>
        <v>31</v>
      </c>
    </row>
    <row r="1071" spans="1:17" ht="15" customHeight="1" x14ac:dyDescent="0.25">
      <c r="A1071" s="208"/>
      <c r="B1071" s="34"/>
      <c r="C1071" s="8"/>
      <c r="D1071" s="78"/>
      <c r="F1071" s="184"/>
      <c r="G1071" s="18"/>
      <c r="I1071" s="178"/>
      <c r="J1071" s="188"/>
      <c r="Q1071" s="96">
        <f t="shared" si="40"/>
        <v>31</v>
      </c>
    </row>
    <row r="1072" spans="1:17" ht="15" customHeight="1" x14ac:dyDescent="0.25">
      <c r="A1072" s="208"/>
      <c r="B1072" s="34"/>
      <c r="C1072" s="8"/>
      <c r="D1072" s="78"/>
      <c r="F1072" s="184"/>
      <c r="G1072" s="18"/>
      <c r="I1072" s="178"/>
      <c r="J1072" s="188"/>
      <c r="Q1072" s="96">
        <f t="shared" si="40"/>
        <v>31</v>
      </c>
    </row>
    <row r="1073" spans="1:17" ht="15" customHeight="1" x14ac:dyDescent="0.25">
      <c r="A1073" s="208"/>
      <c r="B1073" s="34"/>
      <c r="C1073" s="8"/>
      <c r="D1073" s="78"/>
      <c r="F1073" s="184"/>
      <c r="G1073" s="18"/>
      <c r="I1073" s="178"/>
      <c r="J1073" s="188"/>
      <c r="Q1073" s="96">
        <f t="shared" si="40"/>
        <v>31</v>
      </c>
    </row>
    <row r="1074" spans="1:17" ht="15" customHeight="1" x14ac:dyDescent="0.25">
      <c r="A1074" s="208"/>
      <c r="B1074" s="34"/>
      <c r="C1074" s="8"/>
      <c r="D1074" s="78"/>
      <c r="F1074" s="184"/>
      <c r="G1074" s="18"/>
      <c r="I1074" s="178"/>
      <c r="J1074" s="188"/>
      <c r="Q1074" s="96">
        <f t="shared" si="40"/>
        <v>31</v>
      </c>
    </row>
    <row r="1075" spans="1:17" ht="15" customHeight="1" x14ac:dyDescent="0.25">
      <c r="A1075" s="208"/>
      <c r="B1075" s="34"/>
      <c r="C1075" s="8"/>
      <c r="D1075" s="78"/>
      <c r="F1075" s="184"/>
      <c r="G1075" s="18"/>
      <c r="I1075" s="178"/>
      <c r="J1075" s="188"/>
      <c r="Q1075" s="96">
        <f t="shared" si="40"/>
        <v>31</v>
      </c>
    </row>
    <row r="1076" spans="1:17" ht="15" customHeight="1" x14ac:dyDescent="0.25">
      <c r="A1076" s="208"/>
      <c r="B1076" s="34"/>
      <c r="C1076" s="8"/>
      <c r="D1076" s="78"/>
      <c r="F1076" s="184"/>
      <c r="G1076" s="18"/>
      <c r="I1076" s="178"/>
      <c r="J1076" s="188"/>
      <c r="Q1076" s="96">
        <f t="shared" si="40"/>
        <v>31</v>
      </c>
    </row>
    <row r="1077" spans="1:17" ht="15" customHeight="1" x14ac:dyDescent="0.25">
      <c r="A1077" s="208"/>
      <c r="B1077" s="34"/>
      <c r="C1077" s="8"/>
      <c r="D1077" s="78"/>
      <c r="F1077" s="184"/>
      <c r="G1077" s="18"/>
      <c r="I1077" s="178"/>
      <c r="J1077" s="188"/>
      <c r="Q1077" s="96">
        <f t="shared" si="40"/>
        <v>31</v>
      </c>
    </row>
    <row r="1078" spans="1:17" ht="15" customHeight="1" x14ac:dyDescent="0.25">
      <c r="A1078" s="208"/>
      <c r="B1078" s="34"/>
      <c r="C1078" s="8"/>
      <c r="D1078" s="78"/>
      <c r="F1078" s="184"/>
      <c r="G1078" s="18"/>
      <c r="I1078" s="178"/>
      <c r="J1078" s="188"/>
      <c r="Q1078" s="96">
        <f t="shared" si="40"/>
        <v>31</v>
      </c>
    </row>
    <row r="1079" spans="1:17" ht="15" customHeight="1" x14ac:dyDescent="0.25">
      <c r="A1079" s="208"/>
      <c r="B1079" s="34"/>
      <c r="C1079" s="8"/>
      <c r="D1079" s="78"/>
      <c r="F1079" s="184"/>
      <c r="G1079" s="18"/>
      <c r="I1079" s="178"/>
      <c r="J1079" s="188"/>
      <c r="Q1079" s="96">
        <f t="shared" si="40"/>
        <v>31</v>
      </c>
    </row>
    <row r="1080" spans="1:17" ht="15" customHeight="1" x14ac:dyDescent="0.25">
      <c r="A1080" s="208"/>
      <c r="B1080" s="34"/>
      <c r="C1080" s="8"/>
      <c r="D1080" s="78"/>
      <c r="F1080" s="184"/>
      <c r="G1080" s="18"/>
      <c r="I1080" s="178"/>
      <c r="J1080" s="188"/>
      <c r="Q1080" s="96">
        <f t="shared" si="40"/>
        <v>31</v>
      </c>
    </row>
    <row r="1081" spans="1:17" ht="15" customHeight="1" x14ac:dyDescent="0.25">
      <c r="A1081" s="208"/>
      <c r="B1081" s="34"/>
      <c r="C1081" s="8"/>
      <c r="D1081" s="78"/>
      <c r="F1081" s="184"/>
      <c r="G1081" s="18"/>
      <c r="I1081" s="178"/>
      <c r="J1081" s="188"/>
      <c r="Q1081" s="96">
        <f t="shared" si="40"/>
        <v>31</v>
      </c>
    </row>
    <row r="1082" spans="1:17" ht="15" customHeight="1" x14ac:dyDescent="0.25">
      <c r="A1082" s="208"/>
      <c r="B1082" s="34"/>
      <c r="C1082" s="8"/>
      <c r="D1082" s="78"/>
      <c r="F1082" s="184"/>
      <c r="G1082" s="18"/>
      <c r="I1082" s="178"/>
      <c r="J1082" s="188"/>
      <c r="Q1082" s="96">
        <f t="shared" si="40"/>
        <v>31</v>
      </c>
    </row>
    <row r="1083" spans="1:17" ht="15" customHeight="1" x14ac:dyDescent="0.25">
      <c r="A1083" s="208"/>
      <c r="B1083" s="34"/>
      <c r="C1083" s="8"/>
      <c r="D1083" s="78"/>
      <c r="F1083" s="184"/>
      <c r="G1083" s="18"/>
      <c r="I1083" s="178"/>
      <c r="J1083" s="188"/>
      <c r="Q1083" s="96">
        <f t="shared" si="40"/>
        <v>31</v>
      </c>
    </row>
    <row r="1084" spans="1:17" ht="15" customHeight="1" x14ac:dyDescent="0.25">
      <c r="A1084" s="208"/>
      <c r="B1084" s="34"/>
      <c r="C1084" s="8"/>
      <c r="D1084" s="78"/>
      <c r="F1084" s="184"/>
      <c r="G1084" s="18"/>
      <c r="I1084" s="178"/>
      <c r="J1084" s="188"/>
      <c r="Q1084" s="96">
        <f t="shared" si="40"/>
        <v>31</v>
      </c>
    </row>
    <row r="1085" spans="1:17" ht="15" customHeight="1" x14ac:dyDescent="0.25">
      <c r="A1085" s="208"/>
      <c r="B1085" s="34"/>
      <c r="C1085" s="8"/>
      <c r="D1085" s="78"/>
      <c r="F1085" s="184"/>
      <c r="G1085" s="18"/>
      <c r="I1085" s="178"/>
      <c r="J1085" s="188"/>
      <c r="Q1085" s="96">
        <f t="shared" si="40"/>
        <v>31</v>
      </c>
    </row>
    <row r="1086" spans="1:17" ht="15" customHeight="1" x14ac:dyDescent="0.25">
      <c r="A1086" s="208"/>
      <c r="B1086" s="34"/>
      <c r="C1086" s="8"/>
      <c r="D1086" s="78"/>
      <c r="F1086" s="184"/>
      <c r="G1086" s="18"/>
      <c r="I1086" s="178"/>
      <c r="J1086" s="188"/>
      <c r="Q1086" s="96">
        <f t="shared" si="40"/>
        <v>31</v>
      </c>
    </row>
    <row r="1087" spans="1:17" ht="15" customHeight="1" x14ac:dyDescent="0.25">
      <c r="A1087" s="208"/>
      <c r="B1087" s="34"/>
      <c r="C1087" s="8"/>
      <c r="D1087" s="78"/>
      <c r="F1087" s="184"/>
      <c r="G1087" s="18"/>
      <c r="I1087" s="178"/>
      <c r="J1087" s="188"/>
      <c r="Q1087" s="96">
        <f t="shared" si="40"/>
        <v>31</v>
      </c>
    </row>
    <row r="1088" spans="1:17" ht="15" customHeight="1" x14ac:dyDescent="0.25">
      <c r="A1088" s="208"/>
      <c r="B1088" s="34"/>
      <c r="C1088" s="8"/>
      <c r="D1088" s="78"/>
      <c r="F1088" s="184"/>
      <c r="G1088" s="18"/>
      <c r="I1088" s="178"/>
      <c r="J1088" s="188"/>
      <c r="Q1088" s="96">
        <f t="shared" si="40"/>
        <v>31</v>
      </c>
    </row>
    <row r="1089" spans="1:17" ht="15" customHeight="1" x14ac:dyDescent="0.25">
      <c r="A1089" s="208"/>
      <c r="B1089" s="34"/>
      <c r="C1089" s="8"/>
      <c r="D1089" s="78"/>
      <c r="F1089" s="184"/>
      <c r="G1089" s="18"/>
      <c r="I1089" s="178"/>
      <c r="J1089" s="188"/>
      <c r="Q1089" s="96">
        <f t="shared" si="40"/>
        <v>31</v>
      </c>
    </row>
    <row r="1090" spans="1:17" ht="15" customHeight="1" x14ac:dyDescent="0.25">
      <c r="A1090" s="208"/>
      <c r="B1090" s="34"/>
      <c r="C1090" s="8"/>
      <c r="D1090" s="78"/>
      <c r="F1090" s="184"/>
      <c r="G1090" s="18"/>
      <c r="I1090" s="178"/>
      <c r="J1090" s="188"/>
      <c r="Q1090" s="96">
        <f t="shared" si="40"/>
        <v>31</v>
      </c>
    </row>
    <row r="1091" spans="1:17" ht="15" customHeight="1" x14ac:dyDescent="0.25">
      <c r="A1091" s="208"/>
      <c r="B1091" s="34"/>
      <c r="C1091" s="8"/>
      <c r="D1091" s="78"/>
      <c r="F1091" s="184"/>
      <c r="G1091" s="18"/>
      <c r="I1091" s="178"/>
      <c r="J1091" s="188"/>
      <c r="Q1091" s="96">
        <f t="shared" si="40"/>
        <v>31</v>
      </c>
    </row>
    <row r="1092" spans="1:17" ht="15" customHeight="1" x14ac:dyDescent="0.25">
      <c r="A1092" s="208"/>
      <c r="B1092" s="34"/>
      <c r="C1092" s="8"/>
      <c r="D1092" s="78"/>
      <c r="F1092" s="184"/>
      <c r="G1092" s="18"/>
      <c r="I1092" s="178"/>
      <c r="J1092" s="188"/>
      <c r="Q1092" s="96">
        <f t="shared" si="40"/>
        <v>31</v>
      </c>
    </row>
    <row r="1093" spans="1:17" ht="15" customHeight="1" x14ac:dyDescent="0.25">
      <c r="A1093" s="208"/>
      <c r="B1093" s="34"/>
      <c r="C1093" s="8"/>
      <c r="D1093" s="78"/>
      <c r="F1093" s="184"/>
      <c r="G1093" s="18"/>
      <c r="I1093" s="178"/>
      <c r="J1093" s="188"/>
      <c r="Q1093" s="96">
        <f t="shared" si="40"/>
        <v>31</v>
      </c>
    </row>
    <row r="1094" spans="1:17" ht="15" customHeight="1" x14ac:dyDescent="0.25">
      <c r="A1094" s="208"/>
      <c r="B1094" s="34"/>
      <c r="C1094" s="8"/>
      <c r="D1094" s="78"/>
      <c r="F1094" s="184"/>
      <c r="G1094" s="18"/>
      <c r="I1094" s="178"/>
      <c r="J1094" s="188"/>
      <c r="Q1094" s="96">
        <f t="shared" si="40"/>
        <v>31</v>
      </c>
    </row>
    <row r="1095" spans="1:17" ht="15" customHeight="1" x14ac:dyDescent="0.25">
      <c r="A1095" s="208"/>
      <c r="B1095" s="34"/>
      <c r="C1095" s="8"/>
      <c r="D1095" s="78"/>
      <c r="F1095" s="184"/>
      <c r="G1095" s="18"/>
      <c r="I1095" s="178"/>
      <c r="J1095" s="188"/>
      <c r="Q1095" s="96">
        <f t="shared" si="40"/>
        <v>31</v>
      </c>
    </row>
    <row r="1096" spans="1:17" ht="15" customHeight="1" x14ac:dyDescent="0.25">
      <c r="A1096" s="208"/>
      <c r="B1096" s="34"/>
      <c r="C1096" s="8"/>
      <c r="D1096" s="78"/>
      <c r="F1096" s="184"/>
      <c r="G1096" s="18"/>
      <c r="I1096" s="178"/>
      <c r="J1096" s="188"/>
      <c r="Q1096" s="96">
        <f t="shared" si="40"/>
        <v>31</v>
      </c>
    </row>
    <row r="1097" spans="1:17" ht="15" customHeight="1" x14ac:dyDescent="0.25">
      <c r="A1097" s="208"/>
      <c r="B1097" s="34"/>
      <c r="C1097" s="8"/>
      <c r="D1097" s="78"/>
      <c r="F1097" s="184"/>
      <c r="G1097" s="18"/>
      <c r="I1097" s="178"/>
      <c r="J1097" s="188"/>
      <c r="Q1097" s="96">
        <f t="shared" si="40"/>
        <v>31</v>
      </c>
    </row>
    <row r="1098" spans="1:17" ht="15" customHeight="1" x14ac:dyDescent="0.25">
      <c r="A1098" s="208"/>
      <c r="B1098" s="34"/>
      <c r="C1098" s="8"/>
      <c r="D1098" s="78"/>
      <c r="F1098" s="184"/>
      <c r="G1098" s="18"/>
      <c r="I1098" s="178"/>
      <c r="J1098" s="188"/>
      <c r="Q1098" s="96">
        <f t="shared" ref="Q1098:Q1161" si="41">EOMONTH(D1098,0)</f>
        <v>31</v>
      </c>
    </row>
    <row r="1099" spans="1:17" ht="15" customHeight="1" x14ac:dyDescent="0.25">
      <c r="A1099" s="208"/>
      <c r="B1099" s="34"/>
      <c r="C1099" s="8"/>
      <c r="D1099" s="78"/>
      <c r="F1099" s="184"/>
      <c r="G1099" s="18"/>
      <c r="I1099" s="178"/>
      <c r="J1099" s="188"/>
      <c r="Q1099" s="96">
        <f t="shared" si="41"/>
        <v>31</v>
      </c>
    </row>
    <row r="1100" spans="1:17" ht="15" customHeight="1" x14ac:dyDescent="0.25">
      <c r="A1100" s="208"/>
      <c r="B1100" s="34"/>
      <c r="C1100" s="8"/>
      <c r="D1100" s="78"/>
      <c r="F1100" s="184"/>
      <c r="G1100" s="18"/>
      <c r="I1100" s="178"/>
      <c r="J1100" s="188"/>
      <c r="Q1100" s="96">
        <f t="shared" si="41"/>
        <v>31</v>
      </c>
    </row>
    <row r="1101" spans="1:17" ht="15" customHeight="1" x14ac:dyDescent="0.25">
      <c r="A1101" s="208"/>
      <c r="B1101" s="34"/>
      <c r="C1101" s="8"/>
      <c r="D1101" s="78"/>
      <c r="F1101" s="184"/>
      <c r="G1101" s="18"/>
      <c r="I1101" s="178"/>
      <c r="J1101" s="188"/>
      <c r="Q1101" s="96">
        <f t="shared" si="41"/>
        <v>31</v>
      </c>
    </row>
    <row r="1102" spans="1:17" ht="15" customHeight="1" x14ac:dyDescent="0.25">
      <c r="A1102" s="208"/>
      <c r="B1102" s="34"/>
      <c r="C1102" s="8"/>
      <c r="D1102" s="78"/>
      <c r="F1102" s="184"/>
      <c r="G1102" s="18"/>
      <c r="I1102" s="178"/>
      <c r="J1102" s="188"/>
      <c r="Q1102" s="96">
        <f t="shared" si="41"/>
        <v>31</v>
      </c>
    </row>
    <row r="1103" spans="1:17" ht="15" customHeight="1" x14ac:dyDescent="0.25">
      <c r="A1103" s="208"/>
      <c r="B1103" s="34"/>
      <c r="C1103" s="8"/>
      <c r="D1103" s="78"/>
      <c r="F1103" s="184"/>
      <c r="G1103" s="18"/>
      <c r="I1103" s="178"/>
      <c r="J1103" s="188"/>
      <c r="Q1103" s="96">
        <f t="shared" si="41"/>
        <v>31</v>
      </c>
    </row>
    <row r="1104" spans="1:17" ht="15" customHeight="1" x14ac:dyDescent="0.25">
      <c r="A1104" s="208"/>
      <c r="B1104" s="34"/>
      <c r="C1104" s="8"/>
      <c r="D1104" s="78"/>
      <c r="F1104" s="184"/>
      <c r="G1104" s="18"/>
      <c r="I1104" s="178"/>
      <c r="J1104" s="188"/>
      <c r="Q1104" s="96">
        <f t="shared" si="41"/>
        <v>31</v>
      </c>
    </row>
    <row r="1105" spans="1:17" ht="15" customHeight="1" x14ac:dyDescent="0.25">
      <c r="A1105" s="208"/>
      <c r="B1105" s="34"/>
      <c r="C1105" s="8"/>
      <c r="D1105" s="78"/>
      <c r="F1105" s="184"/>
      <c r="G1105" s="18"/>
      <c r="I1105" s="178"/>
      <c r="J1105" s="188"/>
      <c r="Q1105" s="96">
        <f t="shared" si="41"/>
        <v>31</v>
      </c>
    </row>
    <row r="1106" spans="1:17" ht="15" customHeight="1" x14ac:dyDescent="0.25">
      <c r="A1106" s="208"/>
      <c r="B1106" s="34"/>
      <c r="C1106" s="8"/>
      <c r="D1106" s="78"/>
      <c r="F1106" s="184"/>
      <c r="G1106" s="18"/>
      <c r="I1106" s="178"/>
      <c r="J1106" s="188"/>
      <c r="Q1106" s="96">
        <f t="shared" si="41"/>
        <v>31</v>
      </c>
    </row>
    <row r="1107" spans="1:17" ht="15" customHeight="1" x14ac:dyDescent="0.25">
      <c r="A1107" s="208"/>
      <c r="B1107" s="34"/>
      <c r="C1107" s="8"/>
      <c r="D1107" s="78"/>
      <c r="F1107" s="184"/>
      <c r="G1107" s="18"/>
      <c r="I1107" s="178"/>
      <c r="J1107" s="188"/>
      <c r="Q1107" s="96">
        <f t="shared" si="41"/>
        <v>31</v>
      </c>
    </row>
    <row r="1108" spans="1:17" ht="15" customHeight="1" x14ac:dyDescent="0.25">
      <c r="A1108" s="208"/>
      <c r="B1108" s="34"/>
      <c r="C1108" s="8"/>
      <c r="D1108" s="78"/>
      <c r="F1108" s="184"/>
      <c r="G1108" s="18"/>
      <c r="I1108" s="178"/>
      <c r="J1108" s="188"/>
      <c r="Q1108" s="96">
        <f t="shared" si="41"/>
        <v>31</v>
      </c>
    </row>
    <row r="1109" spans="1:17" ht="15" customHeight="1" x14ac:dyDescent="0.25">
      <c r="A1109" s="208"/>
      <c r="B1109" s="34"/>
      <c r="C1109" s="8"/>
      <c r="D1109" s="78"/>
      <c r="F1109" s="184"/>
      <c r="G1109" s="18"/>
      <c r="I1109" s="178"/>
      <c r="J1109" s="188"/>
      <c r="Q1109" s="96">
        <f t="shared" si="41"/>
        <v>31</v>
      </c>
    </row>
    <row r="1110" spans="1:17" ht="15" customHeight="1" x14ac:dyDescent="0.25">
      <c r="A1110" s="208"/>
      <c r="B1110" s="34"/>
      <c r="C1110" s="8"/>
      <c r="D1110" s="78"/>
      <c r="F1110" s="184"/>
      <c r="G1110" s="18"/>
      <c r="I1110" s="178"/>
      <c r="J1110" s="188"/>
      <c r="Q1110" s="96">
        <f t="shared" si="41"/>
        <v>31</v>
      </c>
    </row>
    <row r="1111" spans="1:17" ht="15" customHeight="1" x14ac:dyDescent="0.25">
      <c r="A1111" s="208"/>
      <c r="B1111" s="34"/>
      <c r="C1111" s="8"/>
      <c r="D1111" s="78"/>
      <c r="F1111" s="184"/>
      <c r="G1111" s="18"/>
      <c r="I1111" s="178"/>
      <c r="J1111" s="188"/>
      <c r="Q1111" s="96">
        <f t="shared" si="41"/>
        <v>31</v>
      </c>
    </row>
    <row r="1112" spans="1:17" ht="15" customHeight="1" x14ac:dyDescent="0.25">
      <c r="A1112" s="208"/>
      <c r="B1112" s="34"/>
      <c r="C1112" s="8"/>
      <c r="D1112" s="78"/>
      <c r="F1112" s="184"/>
      <c r="G1112" s="18"/>
      <c r="I1112" s="178"/>
      <c r="J1112" s="188"/>
      <c r="Q1112" s="96">
        <f t="shared" si="41"/>
        <v>31</v>
      </c>
    </row>
    <row r="1113" spans="1:17" ht="15" customHeight="1" x14ac:dyDescent="0.25">
      <c r="A1113" s="208"/>
      <c r="B1113" s="34"/>
      <c r="C1113" s="8"/>
      <c r="D1113" s="78"/>
      <c r="F1113" s="184"/>
      <c r="G1113" s="18"/>
      <c r="I1113" s="178"/>
      <c r="J1113" s="188"/>
      <c r="Q1113" s="96">
        <f t="shared" si="41"/>
        <v>31</v>
      </c>
    </row>
    <row r="1114" spans="1:17" ht="15" customHeight="1" x14ac:dyDescent="0.25">
      <c r="A1114" s="208"/>
      <c r="B1114" s="34"/>
      <c r="C1114" s="8"/>
      <c r="D1114" s="78"/>
      <c r="F1114" s="184"/>
      <c r="G1114" s="18"/>
      <c r="I1114" s="178"/>
      <c r="J1114" s="188"/>
      <c r="Q1114" s="96">
        <f t="shared" si="41"/>
        <v>31</v>
      </c>
    </row>
    <row r="1115" spans="1:17" ht="15" customHeight="1" x14ac:dyDescent="0.25">
      <c r="A1115" s="208"/>
      <c r="B1115" s="34"/>
      <c r="C1115" s="8"/>
      <c r="D1115" s="78"/>
      <c r="F1115" s="184"/>
      <c r="G1115" s="18"/>
      <c r="I1115" s="178"/>
      <c r="J1115" s="188"/>
      <c r="Q1115" s="96">
        <f t="shared" si="41"/>
        <v>31</v>
      </c>
    </row>
    <row r="1116" spans="1:17" ht="15" customHeight="1" x14ac:dyDescent="0.25">
      <c r="A1116" s="208"/>
      <c r="B1116" s="34"/>
      <c r="C1116" s="8"/>
      <c r="D1116" s="78"/>
      <c r="F1116" s="184"/>
      <c r="G1116" s="18"/>
      <c r="I1116" s="178"/>
      <c r="J1116" s="188"/>
      <c r="Q1116" s="96">
        <f t="shared" si="41"/>
        <v>31</v>
      </c>
    </row>
    <row r="1117" spans="1:17" ht="15" customHeight="1" x14ac:dyDescent="0.25">
      <c r="A1117" s="208"/>
      <c r="B1117" s="34"/>
      <c r="C1117" s="8"/>
      <c r="D1117" s="78"/>
      <c r="F1117" s="184"/>
      <c r="G1117" s="18"/>
      <c r="I1117" s="178"/>
      <c r="J1117" s="188"/>
      <c r="Q1117" s="96">
        <f t="shared" si="41"/>
        <v>31</v>
      </c>
    </row>
    <row r="1118" spans="1:17" ht="15" customHeight="1" x14ac:dyDescent="0.25">
      <c r="A1118" s="208"/>
      <c r="B1118" s="34"/>
      <c r="C1118" s="8"/>
      <c r="D1118" s="78"/>
      <c r="F1118" s="184"/>
      <c r="G1118" s="18"/>
      <c r="I1118" s="178"/>
      <c r="J1118" s="188"/>
      <c r="Q1118" s="96">
        <f t="shared" si="41"/>
        <v>31</v>
      </c>
    </row>
    <row r="1119" spans="1:17" ht="15" customHeight="1" x14ac:dyDescent="0.25">
      <c r="A1119" s="208"/>
      <c r="B1119" s="34"/>
      <c r="C1119" s="8"/>
      <c r="D1119" s="78"/>
      <c r="F1119" s="184"/>
      <c r="G1119" s="18"/>
      <c r="I1119" s="178"/>
      <c r="J1119" s="188"/>
      <c r="Q1119" s="96">
        <f t="shared" si="41"/>
        <v>31</v>
      </c>
    </row>
    <row r="1120" spans="1:17" ht="15" customHeight="1" x14ac:dyDescent="0.25">
      <c r="A1120" s="208"/>
      <c r="B1120" s="34"/>
      <c r="C1120" s="8"/>
      <c r="D1120" s="78"/>
      <c r="F1120" s="184"/>
      <c r="G1120" s="18"/>
      <c r="I1120" s="178"/>
      <c r="J1120" s="188"/>
      <c r="Q1120" s="96">
        <f t="shared" si="41"/>
        <v>31</v>
      </c>
    </row>
    <row r="1121" spans="1:17" ht="15" customHeight="1" x14ac:dyDescent="0.25">
      <c r="A1121" s="208"/>
      <c r="B1121" s="34"/>
      <c r="C1121" s="8"/>
      <c r="D1121" s="78"/>
      <c r="F1121" s="184"/>
      <c r="G1121" s="18"/>
      <c r="I1121" s="178"/>
      <c r="J1121" s="188"/>
      <c r="Q1121" s="96">
        <f t="shared" si="41"/>
        <v>31</v>
      </c>
    </row>
    <row r="1122" spans="1:17" ht="15" customHeight="1" x14ac:dyDescent="0.25">
      <c r="A1122" s="208"/>
      <c r="B1122" s="34"/>
      <c r="C1122" s="8"/>
      <c r="D1122" s="78"/>
      <c r="F1122" s="184"/>
      <c r="G1122" s="18"/>
      <c r="I1122" s="178"/>
      <c r="J1122" s="188"/>
      <c r="Q1122" s="96">
        <f t="shared" si="41"/>
        <v>31</v>
      </c>
    </row>
    <row r="1123" spans="1:17" ht="15" customHeight="1" x14ac:dyDescent="0.25">
      <c r="A1123" s="208"/>
      <c r="B1123" s="34"/>
      <c r="C1123" s="8"/>
      <c r="D1123" s="78"/>
      <c r="F1123" s="184"/>
      <c r="G1123" s="18"/>
      <c r="I1123" s="178"/>
      <c r="J1123" s="188"/>
      <c r="Q1123" s="96">
        <f t="shared" si="41"/>
        <v>31</v>
      </c>
    </row>
    <row r="1124" spans="1:17" ht="15" customHeight="1" x14ac:dyDescent="0.25">
      <c r="A1124" s="208"/>
      <c r="B1124" s="34"/>
      <c r="C1124" s="8"/>
      <c r="D1124" s="78"/>
      <c r="F1124" s="184"/>
      <c r="G1124" s="18"/>
      <c r="I1124" s="178"/>
      <c r="J1124" s="188"/>
      <c r="Q1124" s="96">
        <f t="shared" si="41"/>
        <v>31</v>
      </c>
    </row>
    <row r="1125" spans="1:17" ht="15" customHeight="1" x14ac:dyDescent="0.25">
      <c r="A1125" s="208"/>
      <c r="B1125" s="34"/>
      <c r="C1125" s="8"/>
      <c r="D1125" s="78"/>
      <c r="F1125" s="184"/>
      <c r="G1125" s="18"/>
      <c r="I1125" s="178"/>
      <c r="J1125" s="188"/>
      <c r="Q1125" s="96">
        <f t="shared" si="41"/>
        <v>31</v>
      </c>
    </row>
    <row r="1126" spans="1:17" ht="15" customHeight="1" x14ac:dyDescent="0.25">
      <c r="A1126" s="208"/>
      <c r="B1126" s="34"/>
      <c r="C1126" s="8"/>
      <c r="D1126" s="78"/>
      <c r="F1126" s="184"/>
      <c r="G1126" s="18"/>
      <c r="I1126" s="178"/>
      <c r="J1126" s="188"/>
      <c r="Q1126" s="96">
        <f t="shared" si="41"/>
        <v>31</v>
      </c>
    </row>
    <row r="1127" spans="1:17" ht="15" customHeight="1" x14ac:dyDescent="0.25">
      <c r="A1127" s="208"/>
      <c r="B1127" s="34"/>
      <c r="C1127" s="8"/>
      <c r="D1127" s="78"/>
      <c r="F1127" s="184"/>
      <c r="G1127" s="18"/>
      <c r="I1127" s="178"/>
      <c r="J1127" s="188"/>
      <c r="Q1127" s="96">
        <f t="shared" si="41"/>
        <v>31</v>
      </c>
    </row>
    <row r="1128" spans="1:17" ht="15" customHeight="1" x14ac:dyDescent="0.25">
      <c r="A1128" s="208"/>
      <c r="B1128" s="34"/>
      <c r="C1128" s="8"/>
      <c r="D1128" s="78"/>
      <c r="F1128" s="184"/>
      <c r="G1128" s="18"/>
      <c r="I1128" s="178"/>
      <c r="J1128" s="188"/>
      <c r="Q1128" s="96">
        <f t="shared" si="41"/>
        <v>31</v>
      </c>
    </row>
    <row r="1129" spans="1:17" ht="15" customHeight="1" x14ac:dyDescent="0.25">
      <c r="A1129" s="208"/>
      <c r="B1129" s="34"/>
      <c r="C1129" s="8"/>
      <c r="D1129" s="78"/>
      <c r="F1129" s="184"/>
      <c r="G1129" s="18"/>
      <c r="I1129" s="178"/>
      <c r="J1129" s="188"/>
      <c r="Q1129" s="96">
        <f t="shared" si="41"/>
        <v>31</v>
      </c>
    </row>
    <row r="1130" spans="1:17" ht="15" customHeight="1" x14ac:dyDescent="0.25">
      <c r="A1130" s="208"/>
      <c r="B1130" s="34"/>
      <c r="C1130" s="8"/>
      <c r="D1130" s="78"/>
      <c r="F1130" s="184"/>
      <c r="G1130" s="18"/>
      <c r="I1130" s="178"/>
      <c r="J1130" s="188"/>
      <c r="Q1130" s="96">
        <f t="shared" si="41"/>
        <v>31</v>
      </c>
    </row>
    <row r="1131" spans="1:17" ht="15" customHeight="1" x14ac:dyDescent="0.25">
      <c r="A1131" s="208"/>
      <c r="B1131" s="34"/>
      <c r="C1131" s="8"/>
      <c r="D1131" s="78"/>
      <c r="F1131" s="184"/>
      <c r="G1131" s="18"/>
      <c r="I1131" s="178"/>
      <c r="J1131" s="188"/>
      <c r="Q1131" s="96">
        <f t="shared" si="41"/>
        <v>31</v>
      </c>
    </row>
    <row r="1132" spans="1:17" ht="15" customHeight="1" x14ac:dyDescent="0.25">
      <c r="A1132" s="208"/>
      <c r="B1132" s="34"/>
      <c r="C1132" s="8"/>
      <c r="D1132" s="78"/>
      <c r="F1132" s="184"/>
      <c r="G1132" s="18"/>
      <c r="I1132" s="178"/>
      <c r="J1132" s="188"/>
      <c r="Q1132" s="96">
        <f t="shared" si="41"/>
        <v>31</v>
      </c>
    </row>
    <row r="1133" spans="1:17" ht="15" customHeight="1" x14ac:dyDescent="0.25">
      <c r="A1133" s="208"/>
      <c r="B1133" s="34"/>
      <c r="C1133" s="8"/>
      <c r="D1133" s="78"/>
      <c r="F1133" s="184"/>
      <c r="G1133" s="18"/>
      <c r="I1133" s="178"/>
      <c r="J1133" s="188"/>
      <c r="Q1133" s="96">
        <f t="shared" si="41"/>
        <v>31</v>
      </c>
    </row>
    <row r="1134" spans="1:17" ht="15" customHeight="1" x14ac:dyDescent="0.25">
      <c r="A1134" s="208"/>
      <c r="B1134" s="34"/>
      <c r="C1134" s="8"/>
      <c r="D1134" s="78"/>
      <c r="F1134" s="184"/>
      <c r="G1134" s="18"/>
      <c r="I1134" s="178"/>
      <c r="J1134" s="188"/>
      <c r="Q1134" s="96">
        <f t="shared" si="41"/>
        <v>31</v>
      </c>
    </row>
    <row r="1135" spans="1:17" ht="15" customHeight="1" x14ac:dyDescent="0.25">
      <c r="A1135" s="208"/>
      <c r="B1135" s="34"/>
      <c r="C1135" s="8"/>
      <c r="D1135" s="78"/>
      <c r="F1135" s="184"/>
      <c r="G1135" s="18"/>
      <c r="I1135" s="178"/>
      <c r="J1135" s="188"/>
      <c r="Q1135" s="96">
        <f t="shared" si="41"/>
        <v>31</v>
      </c>
    </row>
    <row r="1136" spans="1:17" ht="15" customHeight="1" x14ac:dyDescent="0.25">
      <c r="A1136" s="208"/>
      <c r="B1136" s="34"/>
      <c r="C1136" s="8"/>
      <c r="D1136" s="78"/>
      <c r="F1136" s="184"/>
      <c r="G1136" s="18"/>
      <c r="I1136" s="178"/>
      <c r="J1136" s="188"/>
      <c r="Q1136" s="96">
        <f t="shared" si="41"/>
        <v>31</v>
      </c>
    </row>
    <row r="1137" spans="1:17" ht="15" customHeight="1" x14ac:dyDescent="0.25">
      <c r="A1137" s="208"/>
      <c r="B1137" s="34"/>
      <c r="C1137" s="8"/>
      <c r="D1137" s="78"/>
      <c r="F1137" s="184"/>
      <c r="G1137" s="18"/>
      <c r="I1137" s="178"/>
      <c r="J1137" s="188"/>
      <c r="Q1137" s="96">
        <f t="shared" si="41"/>
        <v>31</v>
      </c>
    </row>
    <row r="1138" spans="1:17" ht="15" customHeight="1" x14ac:dyDescent="0.25">
      <c r="A1138" s="208"/>
      <c r="B1138" s="34"/>
      <c r="C1138" s="8"/>
      <c r="D1138" s="78"/>
      <c r="F1138" s="184"/>
      <c r="G1138" s="18"/>
      <c r="I1138" s="178"/>
      <c r="J1138" s="188"/>
      <c r="Q1138" s="96">
        <f t="shared" si="41"/>
        <v>31</v>
      </c>
    </row>
    <row r="1139" spans="1:17" ht="15" customHeight="1" x14ac:dyDescent="0.25">
      <c r="A1139" s="208"/>
      <c r="B1139" s="34"/>
      <c r="C1139" s="8"/>
      <c r="D1139" s="78"/>
      <c r="F1139" s="184"/>
      <c r="G1139" s="18"/>
      <c r="I1139" s="178"/>
      <c r="J1139" s="188"/>
      <c r="Q1139" s="96">
        <f t="shared" si="41"/>
        <v>31</v>
      </c>
    </row>
    <row r="1140" spans="1:17" ht="15" customHeight="1" x14ac:dyDescent="0.25">
      <c r="A1140" s="208"/>
      <c r="B1140" s="34"/>
      <c r="C1140" s="8"/>
      <c r="D1140" s="78"/>
      <c r="F1140" s="184"/>
      <c r="G1140" s="18"/>
      <c r="I1140" s="178"/>
      <c r="J1140" s="188"/>
      <c r="Q1140" s="96">
        <f t="shared" si="41"/>
        <v>31</v>
      </c>
    </row>
    <row r="1141" spans="1:17" ht="15" customHeight="1" x14ac:dyDescent="0.25">
      <c r="A1141" s="208"/>
      <c r="B1141" s="34"/>
      <c r="C1141" s="8"/>
      <c r="D1141" s="78"/>
      <c r="F1141" s="184"/>
      <c r="G1141" s="18"/>
      <c r="I1141" s="178"/>
      <c r="J1141" s="188"/>
      <c r="Q1141" s="96">
        <f t="shared" si="41"/>
        <v>31</v>
      </c>
    </row>
    <row r="1142" spans="1:17" ht="15" customHeight="1" x14ac:dyDescent="0.25">
      <c r="A1142" s="208"/>
      <c r="B1142" s="34"/>
      <c r="C1142" s="8"/>
      <c r="D1142" s="78"/>
      <c r="F1142" s="184"/>
      <c r="G1142" s="18"/>
      <c r="I1142" s="178"/>
      <c r="J1142" s="188"/>
      <c r="Q1142" s="96">
        <f t="shared" si="41"/>
        <v>31</v>
      </c>
    </row>
    <row r="1143" spans="1:17" ht="15" customHeight="1" x14ac:dyDescent="0.25">
      <c r="A1143" s="208"/>
      <c r="B1143" s="34"/>
      <c r="C1143" s="8"/>
      <c r="D1143" s="78"/>
      <c r="F1143" s="184"/>
      <c r="G1143" s="18"/>
      <c r="I1143" s="178"/>
      <c r="J1143" s="188"/>
      <c r="Q1143" s="96">
        <f t="shared" si="41"/>
        <v>31</v>
      </c>
    </row>
    <row r="1144" spans="1:17" ht="15" customHeight="1" x14ac:dyDescent="0.25">
      <c r="A1144" s="208"/>
      <c r="B1144" s="34"/>
      <c r="C1144" s="8"/>
      <c r="D1144" s="78"/>
      <c r="F1144" s="184"/>
      <c r="G1144" s="18"/>
      <c r="I1144" s="178"/>
      <c r="J1144" s="188"/>
      <c r="Q1144" s="96">
        <f t="shared" si="41"/>
        <v>31</v>
      </c>
    </row>
    <row r="1145" spans="1:17" ht="15" customHeight="1" x14ac:dyDescent="0.25">
      <c r="A1145" s="208"/>
      <c r="B1145" s="34"/>
      <c r="C1145" s="8"/>
      <c r="D1145" s="78"/>
      <c r="F1145" s="184"/>
      <c r="G1145" s="18"/>
      <c r="I1145" s="178"/>
      <c r="J1145" s="188"/>
      <c r="Q1145" s="96">
        <f t="shared" si="41"/>
        <v>31</v>
      </c>
    </row>
    <row r="1146" spans="1:17" ht="15" customHeight="1" x14ac:dyDescent="0.25">
      <c r="A1146" s="208"/>
      <c r="B1146" s="34"/>
      <c r="C1146" s="8"/>
      <c r="D1146" s="78"/>
      <c r="F1146" s="184"/>
      <c r="G1146" s="18"/>
      <c r="I1146" s="178"/>
      <c r="J1146" s="188"/>
      <c r="Q1146" s="96">
        <f t="shared" si="41"/>
        <v>31</v>
      </c>
    </row>
    <row r="1147" spans="1:17" ht="15" customHeight="1" x14ac:dyDescent="0.25">
      <c r="A1147" s="208"/>
      <c r="B1147" s="34"/>
      <c r="C1147" s="8"/>
      <c r="D1147" s="78"/>
      <c r="F1147" s="184"/>
      <c r="G1147" s="18"/>
      <c r="I1147" s="178"/>
      <c r="J1147" s="188"/>
      <c r="Q1147" s="96">
        <f t="shared" si="41"/>
        <v>31</v>
      </c>
    </row>
    <row r="1148" spans="1:17" ht="15" customHeight="1" x14ac:dyDescent="0.25">
      <c r="A1148" s="208"/>
      <c r="B1148" s="34"/>
      <c r="C1148" s="8"/>
      <c r="D1148" s="78"/>
      <c r="F1148" s="184"/>
      <c r="G1148" s="18"/>
      <c r="I1148" s="178"/>
      <c r="J1148" s="188"/>
      <c r="Q1148" s="96">
        <f t="shared" si="41"/>
        <v>31</v>
      </c>
    </row>
    <row r="1149" spans="1:17" ht="15" customHeight="1" x14ac:dyDescent="0.25">
      <c r="A1149" s="208"/>
      <c r="B1149" s="34"/>
      <c r="C1149" s="8"/>
      <c r="D1149" s="78"/>
      <c r="F1149" s="184"/>
      <c r="G1149" s="18"/>
      <c r="I1149" s="178"/>
      <c r="J1149" s="188"/>
      <c r="Q1149" s="96">
        <f t="shared" si="41"/>
        <v>31</v>
      </c>
    </row>
    <row r="1150" spans="1:17" ht="15" customHeight="1" x14ac:dyDescent="0.25">
      <c r="A1150" s="208"/>
      <c r="B1150" s="34"/>
      <c r="C1150" s="8"/>
      <c r="D1150" s="78"/>
      <c r="F1150" s="184"/>
      <c r="G1150" s="18"/>
      <c r="I1150" s="178"/>
      <c r="J1150" s="188"/>
      <c r="Q1150" s="96">
        <f t="shared" si="41"/>
        <v>31</v>
      </c>
    </row>
    <row r="1151" spans="1:17" ht="15" customHeight="1" x14ac:dyDescent="0.25">
      <c r="A1151" s="208"/>
      <c r="B1151" s="34"/>
      <c r="C1151" s="8"/>
      <c r="D1151" s="78"/>
      <c r="F1151" s="184"/>
      <c r="G1151" s="18"/>
      <c r="I1151" s="178"/>
      <c r="J1151" s="188"/>
      <c r="Q1151" s="96">
        <f t="shared" si="41"/>
        <v>31</v>
      </c>
    </row>
    <row r="1152" spans="1:17" ht="15" customHeight="1" x14ac:dyDescent="0.25">
      <c r="A1152" s="208"/>
      <c r="B1152" s="34"/>
      <c r="C1152" s="8"/>
      <c r="D1152" s="78"/>
      <c r="F1152" s="184"/>
      <c r="G1152" s="18"/>
      <c r="I1152" s="178"/>
      <c r="J1152" s="188"/>
      <c r="Q1152" s="96">
        <f t="shared" si="41"/>
        <v>31</v>
      </c>
    </row>
    <row r="1153" spans="1:17" ht="15" customHeight="1" x14ac:dyDescent="0.25">
      <c r="A1153" s="208"/>
      <c r="B1153" s="34"/>
      <c r="C1153" s="8"/>
      <c r="D1153" s="78"/>
      <c r="F1153" s="184"/>
      <c r="G1153" s="18"/>
      <c r="I1153" s="178"/>
      <c r="J1153" s="188"/>
      <c r="Q1153" s="96">
        <f t="shared" si="41"/>
        <v>31</v>
      </c>
    </row>
    <row r="1154" spans="1:17" ht="15" customHeight="1" x14ac:dyDescent="0.25">
      <c r="A1154" s="208"/>
      <c r="B1154" s="34"/>
      <c r="C1154" s="8"/>
      <c r="D1154" s="78"/>
      <c r="F1154" s="184"/>
      <c r="G1154" s="18"/>
      <c r="I1154" s="178"/>
      <c r="J1154" s="188"/>
      <c r="Q1154" s="96">
        <f t="shared" si="41"/>
        <v>31</v>
      </c>
    </row>
    <row r="1155" spans="1:17" ht="15" customHeight="1" x14ac:dyDescent="0.25">
      <c r="A1155" s="208"/>
      <c r="B1155" s="34"/>
      <c r="C1155" s="8"/>
      <c r="D1155" s="78"/>
      <c r="F1155" s="184"/>
      <c r="G1155" s="18"/>
      <c r="I1155" s="178"/>
      <c r="J1155" s="188"/>
      <c r="Q1155" s="96">
        <f t="shared" si="41"/>
        <v>31</v>
      </c>
    </row>
    <row r="1156" spans="1:17" ht="15" customHeight="1" x14ac:dyDescent="0.25">
      <c r="A1156" s="208"/>
      <c r="B1156" s="34"/>
      <c r="C1156" s="8"/>
      <c r="D1156" s="78"/>
      <c r="F1156" s="184"/>
      <c r="G1156" s="18"/>
      <c r="I1156" s="178"/>
      <c r="J1156" s="188"/>
      <c r="Q1156" s="96">
        <f t="shared" si="41"/>
        <v>31</v>
      </c>
    </row>
    <row r="1157" spans="1:17" ht="15" customHeight="1" x14ac:dyDescent="0.25">
      <c r="A1157" s="208"/>
      <c r="B1157" s="34"/>
      <c r="C1157" s="8"/>
      <c r="D1157" s="78"/>
      <c r="F1157" s="184"/>
      <c r="G1157" s="18"/>
      <c r="I1157" s="178"/>
      <c r="J1157" s="188"/>
      <c r="Q1157" s="96">
        <f t="shared" si="41"/>
        <v>31</v>
      </c>
    </row>
    <row r="1158" spans="1:17" ht="15" customHeight="1" x14ac:dyDescent="0.25">
      <c r="A1158" s="208"/>
      <c r="B1158" s="34"/>
      <c r="C1158" s="8"/>
      <c r="D1158" s="78"/>
      <c r="F1158" s="184"/>
      <c r="G1158" s="18"/>
      <c r="I1158" s="178"/>
      <c r="J1158" s="188"/>
      <c r="Q1158" s="96">
        <f t="shared" si="41"/>
        <v>31</v>
      </c>
    </row>
    <row r="1159" spans="1:17" ht="15" customHeight="1" x14ac:dyDescent="0.25">
      <c r="A1159" s="208"/>
      <c r="B1159" s="34"/>
      <c r="C1159" s="8"/>
      <c r="D1159" s="78"/>
      <c r="F1159" s="184"/>
      <c r="G1159" s="18"/>
      <c r="I1159" s="178"/>
      <c r="J1159" s="188"/>
      <c r="Q1159" s="96">
        <f t="shared" si="41"/>
        <v>31</v>
      </c>
    </row>
    <row r="1160" spans="1:17" ht="15" customHeight="1" x14ac:dyDescent="0.25">
      <c r="A1160" s="208"/>
      <c r="B1160" s="34"/>
      <c r="C1160" s="8"/>
      <c r="D1160" s="78"/>
      <c r="F1160" s="184"/>
      <c r="G1160" s="18"/>
      <c r="I1160" s="178"/>
      <c r="J1160" s="188"/>
      <c r="Q1160" s="96">
        <f t="shared" si="41"/>
        <v>31</v>
      </c>
    </row>
    <row r="1161" spans="1:17" ht="15" customHeight="1" x14ac:dyDescent="0.25">
      <c r="A1161" s="208"/>
      <c r="B1161" s="34"/>
      <c r="C1161" s="8"/>
      <c r="D1161" s="78"/>
      <c r="F1161" s="184"/>
      <c r="G1161" s="18"/>
      <c r="I1161" s="178"/>
      <c r="J1161" s="188"/>
      <c r="Q1161" s="96">
        <f t="shared" si="41"/>
        <v>31</v>
      </c>
    </row>
    <row r="1162" spans="1:17" ht="15" customHeight="1" x14ac:dyDescent="0.25">
      <c r="A1162" s="208"/>
      <c r="B1162" s="34"/>
      <c r="C1162" s="8"/>
      <c r="D1162" s="78"/>
      <c r="F1162" s="184"/>
      <c r="G1162" s="18"/>
      <c r="I1162" s="178"/>
      <c r="J1162" s="188"/>
      <c r="Q1162" s="96">
        <f t="shared" ref="Q1162:Q1225" si="42">EOMONTH(D1162,0)</f>
        <v>31</v>
      </c>
    </row>
    <row r="1163" spans="1:17" ht="15" customHeight="1" x14ac:dyDescent="0.25">
      <c r="A1163" s="208"/>
      <c r="B1163" s="34"/>
      <c r="C1163" s="8"/>
      <c r="D1163" s="78"/>
      <c r="F1163" s="184"/>
      <c r="G1163" s="18"/>
      <c r="I1163" s="178"/>
      <c r="J1163" s="188"/>
      <c r="Q1163" s="96">
        <f t="shared" si="42"/>
        <v>31</v>
      </c>
    </row>
    <row r="1164" spans="1:17" ht="15" customHeight="1" x14ac:dyDescent="0.25">
      <c r="A1164" s="208"/>
      <c r="B1164" s="34"/>
      <c r="C1164" s="8"/>
      <c r="D1164" s="78"/>
      <c r="F1164" s="184"/>
      <c r="G1164" s="18"/>
      <c r="I1164" s="178"/>
      <c r="J1164" s="188"/>
      <c r="Q1164" s="96">
        <f t="shared" si="42"/>
        <v>31</v>
      </c>
    </row>
    <row r="1165" spans="1:17" ht="15" customHeight="1" x14ac:dyDescent="0.25">
      <c r="A1165" s="208"/>
      <c r="B1165" s="34"/>
      <c r="C1165" s="8"/>
      <c r="D1165" s="78"/>
      <c r="F1165" s="184"/>
      <c r="G1165" s="18"/>
      <c r="I1165" s="178"/>
      <c r="J1165" s="188"/>
      <c r="Q1165" s="96">
        <f t="shared" si="42"/>
        <v>31</v>
      </c>
    </row>
    <row r="1166" spans="1:17" ht="15" customHeight="1" x14ac:dyDescent="0.25">
      <c r="A1166" s="208"/>
      <c r="B1166" s="34"/>
      <c r="C1166" s="8"/>
      <c r="D1166" s="78"/>
      <c r="F1166" s="184"/>
      <c r="G1166" s="18"/>
      <c r="I1166" s="178"/>
      <c r="J1166" s="188"/>
      <c r="Q1166" s="96">
        <f t="shared" si="42"/>
        <v>31</v>
      </c>
    </row>
    <row r="1167" spans="1:17" ht="15" customHeight="1" x14ac:dyDescent="0.25">
      <c r="A1167" s="208"/>
      <c r="B1167" s="34"/>
      <c r="C1167" s="8"/>
      <c r="D1167" s="78"/>
      <c r="F1167" s="184"/>
      <c r="G1167" s="18"/>
      <c r="I1167" s="178"/>
      <c r="J1167" s="188"/>
      <c r="Q1167" s="96">
        <f t="shared" si="42"/>
        <v>31</v>
      </c>
    </row>
    <row r="1168" spans="1:17" ht="15" customHeight="1" x14ac:dyDescent="0.25">
      <c r="A1168" s="208"/>
      <c r="B1168" s="34"/>
      <c r="C1168" s="8"/>
      <c r="D1168" s="78"/>
      <c r="F1168" s="184"/>
      <c r="G1168" s="18"/>
      <c r="I1168" s="178"/>
      <c r="J1168" s="188"/>
      <c r="Q1168" s="96">
        <f t="shared" si="42"/>
        <v>31</v>
      </c>
    </row>
    <row r="1169" spans="1:17" ht="15" customHeight="1" x14ac:dyDescent="0.25">
      <c r="A1169" s="208"/>
      <c r="B1169" s="34"/>
      <c r="C1169" s="8"/>
      <c r="D1169" s="78"/>
      <c r="F1169" s="184"/>
      <c r="G1169" s="18"/>
      <c r="I1169" s="178"/>
      <c r="J1169" s="188"/>
      <c r="Q1169" s="96">
        <f t="shared" si="42"/>
        <v>31</v>
      </c>
    </row>
    <row r="1170" spans="1:17" ht="15" customHeight="1" x14ac:dyDescent="0.25">
      <c r="A1170" s="208"/>
      <c r="B1170" s="34"/>
      <c r="C1170" s="8"/>
      <c r="D1170" s="78"/>
      <c r="F1170" s="184"/>
      <c r="G1170" s="18"/>
      <c r="I1170" s="178"/>
      <c r="J1170" s="188"/>
      <c r="Q1170" s="96">
        <f t="shared" si="42"/>
        <v>31</v>
      </c>
    </row>
    <row r="1171" spans="1:17" ht="15" customHeight="1" x14ac:dyDescent="0.25">
      <c r="A1171" s="208"/>
      <c r="B1171" s="34"/>
      <c r="C1171" s="8"/>
      <c r="D1171" s="78"/>
      <c r="F1171" s="184"/>
      <c r="G1171" s="18"/>
      <c r="I1171" s="178"/>
      <c r="J1171" s="188"/>
      <c r="Q1171" s="96">
        <f t="shared" si="42"/>
        <v>31</v>
      </c>
    </row>
    <row r="1172" spans="1:17" ht="15" customHeight="1" x14ac:dyDescent="0.25">
      <c r="A1172" s="208"/>
      <c r="B1172" s="34"/>
      <c r="C1172" s="8"/>
      <c r="D1172" s="78"/>
      <c r="F1172" s="184"/>
      <c r="G1172" s="18"/>
      <c r="I1172" s="178"/>
      <c r="J1172" s="188"/>
      <c r="Q1172" s="96">
        <f t="shared" si="42"/>
        <v>31</v>
      </c>
    </row>
    <row r="1173" spans="1:17" ht="15" customHeight="1" x14ac:dyDescent="0.25">
      <c r="A1173" s="208"/>
      <c r="B1173" s="34"/>
      <c r="C1173" s="8"/>
      <c r="D1173" s="78"/>
      <c r="F1173" s="184"/>
      <c r="G1173" s="18"/>
      <c r="I1173" s="178"/>
      <c r="J1173" s="188"/>
      <c r="Q1173" s="96">
        <f t="shared" si="42"/>
        <v>31</v>
      </c>
    </row>
    <row r="1174" spans="1:17" ht="15" customHeight="1" x14ac:dyDescent="0.25">
      <c r="A1174" s="208"/>
      <c r="B1174" s="34"/>
      <c r="C1174" s="8"/>
      <c r="D1174" s="78"/>
      <c r="F1174" s="184"/>
      <c r="G1174" s="18"/>
      <c r="I1174" s="178"/>
      <c r="J1174" s="188"/>
      <c r="Q1174" s="96">
        <f t="shared" si="42"/>
        <v>31</v>
      </c>
    </row>
    <row r="1175" spans="1:17" ht="15" customHeight="1" x14ac:dyDescent="0.25">
      <c r="A1175" s="208"/>
      <c r="B1175" s="34"/>
      <c r="C1175" s="8"/>
      <c r="D1175" s="78"/>
      <c r="F1175" s="184"/>
      <c r="G1175" s="18"/>
      <c r="I1175" s="178"/>
      <c r="J1175" s="188"/>
      <c r="Q1175" s="96">
        <f t="shared" si="42"/>
        <v>31</v>
      </c>
    </row>
    <row r="1176" spans="1:17" ht="15" customHeight="1" x14ac:dyDescent="0.25">
      <c r="A1176" s="208"/>
      <c r="B1176" s="34"/>
      <c r="C1176" s="8"/>
      <c r="D1176" s="78"/>
      <c r="F1176" s="184"/>
      <c r="G1176" s="18"/>
      <c r="I1176" s="178"/>
      <c r="J1176" s="188"/>
      <c r="Q1176" s="96">
        <f t="shared" si="42"/>
        <v>31</v>
      </c>
    </row>
    <row r="1177" spans="1:17" ht="15" customHeight="1" x14ac:dyDescent="0.25">
      <c r="A1177" s="208"/>
      <c r="B1177" s="34"/>
      <c r="C1177" s="8"/>
      <c r="D1177" s="78"/>
      <c r="F1177" s="184"/>
      <c r="G1177" s="18"/>
      <c r="I1177" s="178"/>
      <c r="J1177" s="188"/>
      <c r="Q1177" s="96">
        <f t="shared" si="42"/>
        <v>31</v>
      </c>
    </row>
    <row r="1178" spans="1:17" ht="15" customHeight="1" x14ac:dyDescent="0.25">
      <c r="A1178" s="208"/>
      <c r="B1178" s="34"/>
      <c r="C1178" s="8"/>
      <c r="D1178" s="78"/>
      <c r="F1178" s="184"/>
      <c r="G1178" s="18"/>
      <c r="I1178" s="178"/>
      <c r="J1178" s="188"/>
      <c r="Q1178" s="96">
        <f t="shared" si="42"/>
        <v>31</v>
      </c>
    </row>
    <row r="1179" spans="1:17" ht="15" customHeight="1" x14ac:dyDescent="0.25">
      <c r="A1179" s="208"/>
      <c r="B1179" s="34"/>
      <c r="C1179" s="8"/>
      <c r="D1179" s="78"/>
      <c r="F1179" s="184"/>
      <c r="G1179" s="18"/>
      <c r="I1179" s="178"/>
      <c r="J1179" s="188"/>
      <c r="Q1179" s="96">
        <f t="shared" si="42"/>
        <v>31</v>
      </c>
    </row>
    <row r="1180" spans="1:17" ht="15" customHeight="1" x14ac:dyDescent="0.25">
      <c r="A1180" s="208"/>
      <c r="B1180" s="34"/>
      <c r="C1180" s="8"/>
      <c r="D1180" s="78"/>
      <c r="F1180" s="184"/>
      <c r="G1180" s="18"/>
      <c r="I1180" s="178"/>
      <c r="J1180" s="188"/>
      <c r="Q1180" s="96">
        <f t="shared" si="42"/>
        <v>31</v>
      </c>
    </row>
    <row r="1181" spans="1:17" ht="15" customHeight="1" x14ac:dyDescent="0.25">
      <c r="A1181" s="208"/>
      <c r="B1181" s="34"/>
      <c r="C1181" s="8"/>
      <c r="D1181" s="78"/>
      <c r="F1181" s="184"/>
      <c r="G1181" s="18"/>
      <c r="I1181" s="178"/>
      <c r="J1181" s="188"/>
      <c r="Q1181" s="96">
        <f t="shared" si="42"/>
        <v>31</v>
      </c>
    </row>
    <row r="1182" spans="1:17" ht="15" customHeight="1" x14ac:dyDescent="0.25">
      <c r="A1182" s="208"/>
      <c r="B1182" s="34"/>
      <c r="C1182" s="8"/>
      <c r="D1182" s="78"/>
      <c r="F1182" s="184"/>
      <c r="G1182" s="18"/>
      <c r="I1182" s="178"/>
      <c r="J1182" s="188"/>
      <c r="Q1182" s="96">
        <f t="shared" si="42"/>
        <v>31</v>
      </c>
    </row>
    <row r="1183" spans="1:17" ht="15" customHeight="1" x14ac:dyDescent="0.25">
      <c r="A1183" s="208"/>
      <c r="B1183" s="34"/>
      <c r="C1183" s="8"/>
      <c r="D1183" s="78"/>
      <c r="F1183" s="184"/>
      <c r="G1183" s="18"/>
      <c r="I1183" s="178"/>
      <c r="J1183" s="188"/>
      <c r="Q1183" s="96">
        <f t="shared" si="42"/>
        <v>31</v>
      </c>
    </row>
    <row r="1184" spans="1:17" ht="15" customHeight="1" x14ac:dyDescent="0.25">
      <c r="A1184" s="208"/>
      <c r="B1184" s="34"/>
      <c r="C1184" s="8"/>
      <c r="D1184" s="78"/>
      <c r="F1184" s="184"/>
      <c r="G1184" s="18"/>
      <c r="I1184" s="178"/>
      <c r="J1184" s="188"/>
      <c r="Q1184" s="96">
        <f t="shared" si="42"/>
        <v>31</v>
      </c>
    </row>
    <row r="1185" spans="1:17" ht="15" customHeight="1" x14ac:dyDescent="0.25">
      <c r="A1185" s="208"/>
      <c r="B1185" s="34"/>
      <c r="C1185" s="8"/>
      <c r="D1185" s="78"/>
      <c r="F1185" s="184"/>
      <c r="G1185" s="18"/>
      <c r="I1185" s="178"/>
      <c r="J1185" s="188"/>
      <c r="Q1185" s="96">
        <f t="shared" si="42"/>
        <v>31</v>
      </c>
    </row>
    <row r="1186" spans="1:17" ht="15" customHeight="1" x14ac:dyDescent="0.25">
      <c r="A1186" s="208"/>
      <c r="B1186" s="34"/>
      <c r="C1186" s="8"/>
      <c r="D1186" s="78"/>
      <c r="F1186" s="184"/>
      <c r="G1186" s="18"/>
      <c r="I1186" s="178"/>
      <c r="J1186" s="188"/>
      <c r="Q1186" s="96">
        <f t="shared" si="42"/>
        <v>31</v>
      </c>
    </row>
    <row r="1187" spans="1:17" ht="15" customHeight="1" x14ac:dyDescent="0.25">
      <c r="A1187" s="208"/>
      <c r="B1187" s="34"/>
      <c r="C1187" s="8"/>
      <c r="D1187" s="78"/>
      <c r="F1187" s="184"/>
      <c r="G1187" s="18"/>
      <c r="I1187" s="178"/>
      <c r="J1187" s="188"/>
      <c r="Q1187" s="96">
        <f t="shared" si="42"/>
        <v>31</v>
      </c>
    </row>
    <row r="1188" spans="1:17" ht="15" customHeight="1" x14ac:dyDescent="0.25">
      <c r="A1188" s="208"/>
      <c r="B1188" s="34"/>
      <c r="C1188" s="8"/>
      <c r="D1188" s="78"/>
      <c r="F1188" s="184"/>
      <c r="G1188" s="18"/>
      <c r="I1188" s="178"/>
      <c r="J1188" s="188"/>
      <c r="Q1188" s="96">
        <f t="shared" si="42"/>
        <v>31</v>
      </c>
    </row>
    <row r="1189" spans="1:17" ht="15" customHeight="1" x14ac:dyDescent="0.25">
      <c r="A1189" s="208"/>
      <c r="B1189" s="34"/>
      <c r="C1189" s="8"/>
      <c r="D1189" s="78"/>
      <c r="F1189" s="184"/>
      <c r="G1189" s="18"/>
      <c r="I1189" s="178"/>
      <c r="J1189" s="188"/>
      <c r="Q1189" s="96">
        <f t="shared" si="42"/>
        <v>31</v>
      </c>
    </row>
    <row r="1190" spans="1:17" ht="15" customHeight="1" x14ac:dyDescent="0.25">
      <c r="A1190" s="208"/>
      <c r="B1190" s="34"/>
      <c r="C1190" s="8"/>
      <c r="D1190" s="78"/>
      <c r="F1190" s="184"/>
      <c r="G1190" s="18"/>
      <c r="I1190" s="178"/>
      <c r="J1190" s="188"/>
      <c r="Q1190" s="96">
        <f t="shared" si="42"/>
        <v>31</v>
      </c>
    </row>
    <row r="1191" spans="1:17" ht="15" customHeight="1" x14ac:dyDescent="0.25">
      <c r="A1191" s="208"/>
      <c r="B1191" s="34"/>
      <c r="C1191" s="8"/>
      <c r="D1191" s="78"/>
      <c r="F1191" s="184"/>
      <c r="G1191" s="18"/>
      <c r="I1191" s="178"/>
      <c r="J1191" s="188"/>
      <c r="Q1191" s="96">
        <f t="shared" si="42"/>
        <v>31</v>
      </c>
    </row>
    <row r="1192" spans="1:17" ht="15" customHeight="1" x14ac:dyDescent="0.25">
      <c r="A1192" s="208"/>
      <c r="B1192" s="34"/>
      <c r="C1192" s="8"/>
      <c r="D1192" s="78"/>
      <c r="F1192" s="184"/>
      <c r="G1192" s="18"/>
      <c r="I1192" s="178"/>
      <c r="J1192" s="188"/>
      <c r="Q1192" s="96">
        <f t="shared" si="42"/>
        <v>31</v>
      </c>
    </row>
    <row r="1193" spans="1:17" ht="15" customHeight="1" x14ac:dyDescent="0.25">
      <c r="A1193" s="208"/>
      <c r="B1193" s="34"/>
      <c r="C1193" s="8"/>
      <c r="D1193" s="78"/>
      <c r="F1193" s="184"/>
      <c r="G1193" s="18"/>
      <c r="I1193" s="178"/>
      <c r="J1193" s="188"/>
      <c r="Q1193" s="96">
        <f t="shared" si="42"/>
        <v>31</v>
      </c>
    </row>
    <row r="1194" spans="1:17" ht="15" customHeight="1" x14ac:dyDescent="0.25">
      <c r="A1194" s="208"/>
      <c r="B1194" s="34"/>
      <c r="C1194" s="8"/>
      <c r="D1194" s="78"/>
      <c r="F1194" s="184"/>
      <c r="G1194" s="18"/>
      <c r="I1194" s="178"/>
      <c r="J1194" s="188"/>
      <c r="Q1194" s="96">
        <f t="shared" si="42"/>
        <v>31</v>
      </c>
    </row>
    <row r="1195" spans="1:17" ht="15" customHeight="1" x14ac:dyDescent="0.25">
      <c r="A1195" s="208"/>
      <c r="B1195" s="34"/>
      <c r="C1195" s="8"/>
      <c r="D1195" s="78"/>
      <c r="F1195" s="184"/>
      <c r="G1195" s="18"/>
      <c r="I1195" s="178"/>
      <c r="J1195" s="188"/>
      <c r="Q1195" s="96">
        <f t="shared" si="42"/>
        <v>31</v>
      </c>
    </row>
    <row r="1196" spans="1:17" ht="15" customHeight="1" x14ac:dyDescent="0.25">
      <c r="A1196" s="208"/>
      <c r="B1196" s="34"/>
      <c r="C1196" s="8"/>
      <c r="D1196" s="78"/>
      <c r="F1196" s="184"/>
      <c r="G1196" s="18"/>
      <c r="I1196" s="178"/>
      <c r="J1196" s="188"/>
      <c r="Q1196" s="96">
        <f t="shared" si="42"/>
        <v>31</v>
      </c>
    </row>
    <row r="1197" spans="1:17" ht="15" customHeight="1" x14ac:dyDescent="0.25">
      <c r="A1197" s="208"/>
      <c r="B1197" s="34"/>
      <c r="C1197" s="8"/>
      <c r="D1197" s="78"/>
      <c r="F1197" s="184"/>
      <c r="G1197" s="18"/>
      <c r="I1197" s="178"/>
      <c r="J1197" s="188"/>
      <c r="Q1197" s="96">
        <f t="shared" si="42"/>
        <v>31</v>
      </c>
    </row>
    <row r="1198" spans="1:17" ht="15" customHeight="1" x14ac:dyDescent="0.25">
      <c r="A1198" s="208"/>
      <c r="B1198" s="34"/>
      <c r="C1198" s="8"/>
      <c r="D1198" s="78"/>
      <c r="F1198" s="184"/>
      <c r="G1198" s="18"/>
      <c r="I1198" s="178"/>
      <c r="J1198" s="188"/>
      <c r="Q1198" s="96">
        <f t="shared" si="42"/>
        <v>31</v>
      </c>
    </row>
    <row r="1199" spans="1:17" ht="15" customHeight="1" x14ac:dyDescent="0.25">
      <c r="A1199" s="208"/>
      <c r="B1199" s="34"/>
      <c r="C1199" s="8"/>
      <c r="D1199" s="78"/>
      <c r="F1199" s="184"/>
      <c r="G1199" s="18"/>
      <c r="I1199" s="178"/>
      <c r="J1199" s="188"/>
      <c r="Q1199" s="96">
        <f t="shared" si="42"/>
        <v>31</v>
      </c>
    </row>
    <row r="1200" spans="1:17" ht="15" customHeight="1" x14ac:dyDescent="0.25">
      <c r="A1200" s="208"/>
      <c r="B1200" s="34"/>
      <c r="C1200" s="8"/>
      <c r="D1200" s="78"/>
      <c r="F1200" s="184"/>
      <c r="G1200" s="18"/>
      <c r="I1200" s="178"/>
      <c r="J1200" s="188"/>
      <c r="Q1200" s="96">
        <f t="shared" si="42"/>
        <v>31</v>
      </c>
    </row>
    <row r="1201" spans="1:17" ht="15" customHeight="1" x14ac:dyDescent="0.25">
      <c r="A1201" s="208"/>
      <c r="B1201" s="34"/>
      <c r="C1201" s="8"/>
      <c r="D1201" s="78"/>
      <c r="F1201" s="184"/>
      <c r="G1201" s="18"/>
      <c r="I1201" s="178"/>
      <c r="J1201" s="188"/>
      <c r="Q1201" s="96">
        <f t="shared" si="42"/>
        <v>31</v>
      </c>
    </row>
    <row r="1202" spans="1:17" ht="15" customHeight="1" x14ac:dyDescent="0.25">
      <c r="A1202" s="208"/>
      <c r="B1202" s="34"/>
      <c r="C1202" s="8"/>
      <c r="D1202" s="78"/>
      <c r="F1202" s="184"/>
      <c r="G1202" s="18"/>
      <c r="I1202" s="178"/>
      <c r="J1202" s="188"/>
      <c r="Q1202" s="96">
        <f t="shared" si="42"/>
        <v>31</v>
      </c>
    </row>
    <row r="1203" spans="1:17" ht="15" customHeight="1" x14ac:dyDescent="0.25">
      <c r="A1203" s="208"/>
      <c r="B1203" s="34"/>
      <c r="C1203" s="8"/>
      <c r="D1203" s="78"/>
      <c r="F1203" s="184"/>
      <c r="G1203" s="18"/>
      <c r="I1203" s="178"/>
      <c r="J1203" s="188"/>
      <c r="Q1203" s="96">
        <f t="shared" si="42"/>
        <v>31</v>
      </c>
    </row>
    <row r="1204" spans="1:17" ht="15" customHeight="1" x14ac:dyDescent="0.25">
      <c r="A1204" s="208"/>
      <c r="B1204" s="34"/>
      <c r="C1204" s="8"/>
      <c r="D1204" s="78"/>
      <c r="F1204" s="184"/>
      <c r="G1204" s="18"/>
      <c r="I1204" s="178"/>
      <c r="J1204" s="188"/>
      <c r="Q1204" s="96">
        <f t="shared" si="42"/>
        <v>31</v>
      </c>
    </row>
    <row r="1205" spans="1:17" ht="15" customHeight="1" x14ac:dyDescent="0.25">
      <c r="A1205" s="208"/>
      <c r="B1205" s="34"/>
      <c r="C1205" s="8"/>
      <c r="D1205" s="78"/>
      <c r="F1205" s="184"/>
      <c r="G1205" s="18"/>
      <c r="I1205" s="178"/>
      <c r="J1205" s="188"/>
      <c r="Q1205" s="96">
        <f t="shared" si="42"/>
        <v>31</v>
      </c>
    </row>
    <row r="1206" spans="1:17" ht="15" customHeight="1" x14ac:dyDescent="0.25">
      <c r="A1206" s="208"/>
      <c r="B1206" s="34"/>
      <c r="C1206" s="8"/>
      <c r="D1206" s="78"/>
      <c r="F1206" s="184"/>
      <c r="G1206" s="18"/>
      <c r="I1206" s="178"/>
      <c r="J1206" s="188"/>
      <c r="Q1206" s="96">
        <f t="shared" si="42"/>
        <v>31</v>
      </c>
    </row>
    <row r="1207" spans="1:17" ht="15" customHeight="1" x14ac:dyDescent="0.25">
      <c r="A1207" s="208"/>
      <c r="B1207" s="34"/>
      <c r="C1207" s="8"/>
      <c r="D1207" s="78"/>
      <c r="F1207" s="184"/>
      <c r="G1207" s="18"/>
      <c r="I1207" s="178"/>
      <c r="J1207" s="188"/>
      <c r="Q1207" s="96">
        <f t="shared" si="42"/>
        <v>31</v>
      </c>
    </row>
    <row r="1208" spans="1:17" ht="15" customHeight="1" x14ac:dyDescent="0.25">
      <c r="A1208" s="208"/>
      <c r="B1208" s="34"/>
      <c r="C1208" s="8"/>
      <c r="D1208" s="78"/>
      <c r="F1208" s="184"/>
      <c r="G1208" s="18"/>
      <c r="I1208" s="178"/>
      <c r="J1208" s="188"/>
      <c r="Q1208" s="96">
        <f t="shared" si="42"/>
        <v>31</v>
      </c>
    </row>
    <row r="1209" spans="1:17" ht="15" customHeight="1" x14ac:dyDescent="0.25">
      <c r="A1209" s="208"/>
      <c r="B1209" s="34"/>
      <c r="C1209" s="8"/>
      <c r="D1209" s="78"/>
      <c r="F1209" s="184"/>
      <c r="G1209" s="18"/>
      <c r="I1209" s="178"/>
      <c r="J1209" s="188"/>
      <c r="Q1209" s="96">
        <f t="shared" si="42"/>
        <v>31</v>
      </c>
    </row>
    <row r="1210" spans="1:17" ht="15" customHeight="1" x14ac:dyDescent="0.25">
      <c r="A1210" s="208"/>
      <c r="B1210" s="34"/>
      <c r="C1210" s="8"/>
      <c r="D1210" s="78"/>
      <c r="F1210" s="184"/>
      <c r="G1210" s="18"/>
      <c r="I1210" s="178"/>
      <c r="J1210" s="188"/>
      <c r="Q1210" s="96">
        <f t="shared" si="42"/>
        <v>31</v>
      </c>
    </row>
    <row r="1211" spans="1:17" ht="15" customHeight="1" x14ac:dyDescent="0.25">
      <c r="A1211" s="208"/>
      <c r="B1211" s="34"/>
      <c r="C1211" s="8"/>
      <c r="D1211" s="78"/>
      <c r="F1211" s="184"/>
      <c r="G1211" s="18"/>
      <c r="I1211" s="178"/>
      <c r="J1211" s="188"/>
      <c r="Q1211" s="96">
        <f t="shared" si="42"/>
        <v>31</v>
      </c>
    </row>
    <row r="1212" spans="1:17" ht="15" customHeight="1" x14ac:dyDescent="0.25">
      <c r="A1212" s="208"/>
      <c r="B1212" s="34"/>
      <c r="C1212" s="8"/>
      <c r="D1212" s="78"/>
      <c r="F1212" s="184"/>
      <c r="G1212" s="18"/>
      <c r="I1212" s="178"/>
      <c r="J1212" s="188"/>
      <c r="Q1212" s="96">
        <f t="shared" si="42"/>
        <v>31</v>
      </c>
    </row>
    <row r="1213" spans="1:17" ht="15" customHeight="1" x14ac:dyDescent="0.25">
      <c r="A1213" s="208"/>
      <c r="B1213" s="34"/>
      <c r="C1213" s="8"/>
      <c r="D1213" s="78"/>
      <c r="F1213" s="184"/>
      <c r="G1213" s="18"/>
      <c r="I1213" s="178"/>
      <c r="J1213" s="188"/>
      <c r="Q1213" s="96">
        <f t="shared" si="42"/>
        <v>31</v>
      </c>
    </row>
    <row r="1214" spans="1:17" ht="15" customHeight="1" x14ac:dyDescent="0.25">
      <c r="A1214" s="208"/>
      <c r="B1214" s="34"/>
      <c r="C1214" s="8"/>
      <c r="D1214" s="78"/>
      <c r="F1214" s="184"/>
      <c r="G1214" s="18"/>
      <c r="I1214" s="178"/>
      <c r="J1214" s="188"/>
      <c r="Q1214" s="96">
        <f t="shared" si="42"/>
        <v>31</v>
      </c>
    </row>
    <row r="1215" spans="1:17" ht="15" customHeight="1" x14ac:dyDescent="0.25">
      <c r="A1215" s="208"/>
      <c r="B1215" s="34"/>
      <c r="C1215" s="8"/>
      <c r="D1215" s="78"/>
      <c r="F1215" s="184"/>
      <c r="G1215" s="18"/>
      <c r="I1215" s="178"/>
      <c r="J1215" s="188"/>
      <c r="Q1215" s="96">
        <f t="shared" si="42"/>
        <v>31</v>
      </c>
    </row>
    <row r="1216" spans="1:17" ht="15" customHeight="1" x14ac:dyDescent="0.25">
      <c r="A1216" s="208"/>
      <c r="B1216" s="34"/>
      <c r="C1216" s="8"/>
      <c r="D1216" s="78"/>
      <c r="F1216" s="184"/>
      <c r="G1216" s="18"/>
      <c r="I1216" s="178"/>
      <c r="J1216" s="188"/>
      <c r="Q1216" s="96">
        <f t="shared" si="42"/>
        <v>31</v>
      </c>
    </row>
    <row r="1217" spans="1:17" ht="15" customHeight="1" x14ac:dyDescent="0.25">
      <c r="A1217" s="208"/>
      <c r="B1217" s="34"/>
      <c r="C1217" s="8"/>
      <c r="D1217" s="78"/>
      <c r="F1217" s="184"/>
      <c r="G1217" s="18"/>
      <c r="I1217" s="178"/>
      <c r="J1217" s="188"/>
      <c r="Q1217" s="96">
        <f t="shared" si="42"/>
        <v>31</v>
      </c>
    </row>
    <row r="1218" spans="1:17" ht="15" customHeight="1" x14ac:dyDescent="0.25">
      <c r="A1218" s="208"/>
      <c r="B1218" s="34"/>
      <c r="C1218" s="8"/>
      <c r="D1218" s="78"/>
      <c r="F1218" s="184"/>
      <c r="G1218" s="18"/>
      <c r="I1218" s="178"/>
      <c r="J1218" s="188"/>
      <c r="Q1218" s="96">
        <f t="shared" si="42"/>
        <v>31</v>
      </c>
    </row>
    <row r="1219" spans="1:17" ht="15" customHeight="1" x14ac:dyDescent="0.25">
      <c r="A1219" s="208"/>
      <c r="B1219" s="34"/>
      <c r="C1219" s="8"/>
      <c r="D1219" s="78"/>
      <c r="F1219" s="184"/>
      <c r="G1219" s="18"/>
      <c r="I1219" s="178"/>
      <c r="J1219" s="188"/>
      <c r="Q1219" s="96">
        <f t="shared" si="42"/>
        <v>31</v>
      </c>
    </row>
    <row r="1220" spans="1:17" ht="15" customHeight="1" x14ac:dyDescent="0.25">
      <c r="A1220" s="208"/>
      <c r="B1220" s="34"/>
      <c r="C1220" s="8"/>
      <c r="D1220" s="78"/>
      <c r="F1220" s="184"/>
      <c r="G1220" s="18"/>
      <c r="I1220" s="178"/>
      <c r="J1220" s="188"/>
      <c r="Q1220" s="96">
        <f t="shared" si="42"/>
        <v>31</v>
      </c>
    </row>
    <row r="1221" spans="1:17" ht="15" customHeight="1" x14ac:dyDescent="0.25">
      <c r="A1221" s="208"/>
      <c r="B1221" s="34"/>
      <c r="C1221" s="8"/>
      <c r="D1221" s="78"/>
      <c r="F1221" s="184"/>
      <c r="G1221" s="18"/>
      <c r="I1221" s="178"/>
      <c r="J1221" s="188"/>
      <c r="Q1221" s="96">
        <f t="shared" si="42"/>
        <v>31</v>
      </c>
    </row>
    <row r="1222" spans="1:17" ht="15" customHeight="1" x14ac:dyDescent="0.25">
      <c r="A1222" s="208"/>
      <c r="B1222" s="34"/>
      <c r="C1222" s="8"/>
      <c r="D1222" s="78"/>
      <c r="F1222" s="184"/>
      <c r="G1222" s="18"/>
      <c r="I1222" s="178"/>
      <c r="J1222" s="188"/>
      <c r="Q1222" s="96">
        <f t="shared" si="42"/>
        <v>31</v>
      </c>
    </row>
    <row r="1223" spans="1:17" ht="15" customHeight="1" x14ac:dyDescent="0.25">
      <c r="A1223" s="208"/>
      <c r="B1223" s="34"/>
      <c r="C1223" s="8"/>
      <c r="D1223" s="78"/>
      <c r="F1223" s="184"/>
      <c r="G1223" s="18"/>
      <c r="I1223" s="178"/>
      <c r="J1223" s="188"/>
      <c r="Q1223" s="96">
        <f t="shared" si="42"/>
        <v>31</v>
      </c>
    </row>
    <row r="1224" spans="1:17" ht="15" customHeight="1" x14ac:dyDescent="0.25">
      <c r="A1224" s="208"/>
      <c r="B1224" s="34"/>
      <c r="C1224" s="8"/>
      <c r="D1224" s="78"/>
      <c r="F1224" s="184"/>
      <c r="G1224" s="18"/>
      <c r="I1224" s="178"/>
      <c r="J1224" s="188"/>
      <c r="Q1224" s="96">
        <f t="shared" si="42"/>
        <v>31</v>
      </c>
    </row>
    <row r="1225" spans="1:17" ht="15" customHeight="1" x14ac:dyDescent="0.25">
      <c r="A1225" s="208"/>
      <c r="B1225" s="34"/>
      <c r="C1225" s="8"/>
      <c r="D1225" s="78"/>
      <c r="F1225" s="184"/>
      <c r="G1225" s="18"/>
      <c r="I1225" s="178"/>
      <c r="J1225" s="188"/>
      <c r="Q1225" s="96">
        <f t="shared" si="42"/>
        <v>31</v>
      </c>
    </row>
    <row r="1226" spans="1:17" ht="15" customHeight="1" x14ac:dyDescent="0.25">
      <c r="A1226" s="208"/>
      <c r="B1226" s="34"/>
      <c r="C1226" s="8"/>
      <c r="D1226" s="78"/>
      <c r="F1226" s="184"/>
      <c r="G1226" s="18"/>
      <c r="I1226" s="178"/>
      <c r="J1226" s="188"/>
      <c r="Q1226" s="96">
        <f t="shared" ref="Q1226:Q1289" si="43">EOMONTH(D1226,0)</f>
        <v>31</v>
      </c>
    </row>
    <row r="1227" spans="1:17" ht="15" customHeight="1" x14ac:dyDescent="0.25">
      <c r="A1227" s="208"/>
      <c r="B1227" s="34"/>
      <c r="C1227" s="8"/>
      <c r="D1227" s="78"/>
      <c r="F1227" s="184"/>
      <c r="G1227" s="18"/>
      <c r="I1227" s="178"/>
      <c r="J1227" s="188"/>
      <c r="Q1227" s="96">
        <f t="shared" si="43"/>
        <v>31</v>
      </c>
    </row>
    <row r="1228" spans="1:17" ht="15" customHeight="1" x14ac:dyDescent="0.25">
      <c r="A1228" s="208"/>
      <c r="B1228" s="34"/>
      <c r="C1228" s="8"/>
      <c r="D1228" s="78"/>
      <c r="F1228" s="184"/>
      <c r="G1228" s="18"/>
      <c r="I1228" s="178"/>
      <c r="J1228" s="188"/>
      <c r="Q1228" s="96">
        <f t="shared" si="43"/>
        <v>31</v>
      </c>
    </row>
    <row r="1229" spans="1:17" ht="15" customHeight="1" x14ac:dyDescent="0.25">
      <c r="A1229" s="208"/>
      <c r="B1229" s="34"/>
      <c r="C1229" s="8"/>
      <c r="D1229" s="78"/>
      <c r="F1229" s="184"/>
      <c r="G1229" s="18"/>
      <c r="I1229" s="178"/>
      <c r="J1229" s="188"/>
      <c r="Q1229" s="96">
        <f t="shared" si="43"/>
        <v>31</v>
      </c>
    </row>
    <row r="1230" spans="1:17" ht="15" customHeight="1" x14ac:dyDescent="0.25">
      <c r="A1230" s="208"/>
      <c r="B1230" s="34"/>
      <c r="C1230" s="8"/>
      <c r="D1230" s="78"/>
      <c r="F1230" s="184"/>
      <c r="G1230" s="18"/>
      <c r="I1230" s="178"/>
      <c r="J1230" s="188"/>
      <c r="Q1230" s="96">
        <f t="shared" si="43"/>
        <v>31</v>
      </c>
    </row>
    <row r="1231" spans="1:17" ht="15" customHeight="1" x14ac:dyDescent="0.25">
      <c r="A1231" s="208"/>
      <c r="B1231" s="34"/>
      <c r="C1231" s="8"/>
      <c r="D1231" s="78"/>
      <c r="F1231" s="184"/>
      <c r="G1231" s="18"/>
      <c r="I1231" s="178"/>
      <c r="J1231" s="188"/>
      <c r="Q1231" s="96">
        <f t="shared" si="43"/>
        <v>31</v>
      </c>
    </row>
    <row r="1232" spans="1:17" ht="15" customHeight="1" x14ac:dyDescent="0.25">
      <c r="A1232" s="208"/>
      <c r="B1232" s="34"/>
      <c r="C1232" s="8"/>
      <c r="D1232" s="78"/>
      <c r="F1232" s="184"/>
      <c r="G1232" s="18"/>
      <c r="I1232" s="178"/>
      <c r="J1232" s="188"/>
      <c r="Q1232" s="96">
        <f t="shared" si="43"/>
        <v>31</v>
      </c>
    </row>
    <row r="1233" spans="1:17" ht="15" customHeight="1" x14ac:dyDescent="0.25">
      <c r="A1233" s="208"/>
      <c r="B1233" s="34"/>
      <c r="C1233" s="8"/>
      <c r="D1233" s="78"/>
      <c r="F1233" s="184"/>
      <c r="G1233" s="18"/>
      <c r="I1233" s="178"/>
      <c r="J1233" s="188"/>
      <c r="Q1233" s="96">
        <f t="shared" si="43"/>
        <v>31</v>
      </c>
    </row>
    <row r="1234" spans="1:17" ht="15" customHeight="1" x14ac:dyDescent="0.25">
      <c r="A1234" s="208"/>
      <c r="B1234" s="34"/>
      <c r="C1234" s="8"/>
      <c r="D1234" s="78"/>
      <c r="F1234" s="184"/>
      <c r="G1234" s="18"/>
      <c r="I1234" s="178"/>
      <c r="J1234" s="188"/>
      <c r="Q1234" s="96">
        <f t="shared" si="43"/>
        <v>31</v>
      </c>
    </row>
    <row r="1235" spans="1:17" ht="15" customHeight="1" x14ac:dyDescent="0.25">
      <c r="A1235" s="208"/>
      <c r="B1235" s="34"/>
      <c r="C1235" s="8"/>
      <c r="D1235" s="78"/>
      <c r="F1235" s="184"/>
      <c r="G1235" s="18"/>
      <c r="I1235" s="178"/>
      <c r="J1235" s="188"/>
      <c r="Q1235" s="96">
        <f t="shared" si="43"/>
        <v>31</v>
      </c>
    </row>
    <row r="1236" spans="1:17" ht="15" customHeight="1" x14ac:dyDescent="0.25">
      <c r="A1236" s="208"/>
      <c r="B1236" s="34"/>
      <c r="C1236" s="8"/>
      <c r="D1236" s="78"/>
      <c r="F1236" s="184"/>
      <c r="G1236" s="18"/>
      <c r="I1236" s="178"/>
      <c r="J1236" s="188"/>
      <c r="Q1236" s="96">
        <f t="shared" si="43"/>
        <v>31</v>
      </c>
    </row>
    <row r="1237" spans="1:17" ht="15" customHeight="1" x14ac:dyDescent="0.25">
      <c r="A1237" s="208"/>
      <c r="B1237" s="34"/>
      <c r="C1237" s="8"/>
      <c r="D1237" s="78"/>
      <c r="F1237" s="184"/>
      <c r="G1237" s="18"/>
      <c r="I1237" s="178"/>
      <c r="J1237" s="188"/>
      <c r="Q1237" s="96">
        <f t="shared" si="43"/>
        <v>31</v>
      </c>
    </row>
    <row r="1238" spans="1:17" ht="15" customHeight="1" x14ac:dyDescent="0.25">
      <c r="A1238" s="208"/>
      <c r="B1238" s="34"/>
      <c r="C1238" s="8"/>
      <c r="D1238" s="78"/>
      <c r="F1238" s="184"/>
      <c r="G1238" s="18"/>
      <c r="I1238" s="178"/>
      <c r="J1238" s="188"/>
      <c r="Q1238" s="96">
        <f t="shared" si="43"/>
        <v>31</v>
      </c>
    </row>
    <row r="1239" spans="1:17" ht="15" customHeight="1" x14ac:dyDescent="0.25">
      <c r="A1239" s="208"/>
      <c r="B1239" s="34"/>
      <c r="C1239" s="8"/>
      <c r="D1239" s="78"/>
      <c r="F1239" s="184"/>
      <c r="G1239" s="18"/>
      <c r="I1239" s="178"/>
      <c r="J1239" s="188"/>
      <c r="Q1239" s="96">
        <f t="shared" si="43"/>
        <v>31</v>
      </c>
    </row>
    <row r="1240" spans="1:17" ht="15" customHeight="1" x14ac:dyDescent="0.25">
      <c r="A1240" s="208"/>
      <c r="B1240" s="34"/>
      <c r="C1240" s="8"/>
      <c r="D1240" s="78"/>
      <c r="F1240" s="184"/>
      <c r="G1240" s="18"/>
      <c r="I1240" s="178"/>
      <c r="J1240" s="188"/>
      <c r="Q1240" s="96">
        <f t="shared" si="43"/>
        <v>31</v>
      </c>
    </row>
    <row r="1241" spans="1:17" ht="15" customHeight="1" x14ac:dyDescent="0.25">
      <c r="A1241" s="208"/>
      <c r="B1241" s="34"/>
      <c r="C1241" s="8"/>
      <c r="D1241" s="78"/>
      <c r="F1241" s="184"/>
      <c r="G1241" s="18"/>
      <c r="I1241" s="178"/>
      <c r="J1241" s="188"/>
      <c r="Q1241" s="96">
        <f t="shared" si="43"/>
        <v>31</v>
      </c>
    </row>
    <row r="1242" spans="1:17" ht="15" customHeight="1" x14ac:dyDescent="0.25">
      <c r="A1242" s="208"/>
      <c r="B1242" s="34"/>
      <c r="C1242" s="8"/>
      <c r="D1242" s="78"/>
      <c r="F1242" s="184"/>
      <c r="G1242" s="18"/>
      <c r="I1242" s="178"/>
      <c r="J1242" s="188"/>
      <c r="Q1242" s="96">
        <f t="shared" si="43"/>
        <v>31</v>
      </c>
    </row>
    <row r="1243" spans="1:17" ht="15" customHeight="1" x14ac:dyDescent="0.25">
      <c r="A1243" s="208"/>
      <c r="B1243" s="34"/>
      <c r="C1243" s="8"/>
      <c r="D1243" s="78"/>
      <c r="F1243" s="184"/>
      <c r="G1243" s="18"/>
      <c r="I1243" s="178"/>
      <c r="J1243" s="188"/>
      <c r="Q1243" s="96">
        <f t="shared" si="43"/>
        <v>31</v>
      </c>
    </row>
    <row r="1244" spans="1:17" ht="15" customHeight="1" x14ac:dyDescent="0.25">
      <c r="A1244" s="208"/>
      <c r="B1244" s="34"/>
      <c r="C1244" s="8"/>
      <c r="D1244" s="78"/>
      <c r="F1244" s="184"/>
      <c r="G1244" s="18"/>
      <c r="I1244" s="178"/>
      <c r="J1244" s="188"/>
      <c r="Q1244" s="96">
        <f t="shared" si="43"/>
        <v>31</v>
      </c>
    </row>
    <row r="1245" spans="1:17" ht="15" customHeight="1" x14ac:dyDescent="0.25">
      <c r="A1245" s="208"/>
      <c r="B1245" s="34"/>
      <c r="C1245" s="8"/>
      <c r="D1245" s="78"/>
      <c r="F1245" s="184"/>
      <c r="G1245" s="18"/>
      <c r="I1245" s="178"/>
      <c r="J1245" s="188"/>
      <c r="Q1245" s="96">
        <f t="shared" si="43"/>
        <v>31</v>
      </c>
    </row>
    <row r="1246" spans="1:17" ht="15" customHeight="1" x14ac:dyDescent="0.25">
      <c r="A1246" s="208"/>
      <c r="B1246" s="34"/>
      <c r="C1246" s="8"/>
      <c r="D1246" s="78"/>
      <c r="F1246" s="184"/>
      <c r="G1246" s="18"/>
      <c r="I1246" s="178"/>
      <c r="J1246" s="188"/>
      <c r="Q1246" s="96">
        <f t="shared" si="43"/>
        <v>31</v>
      </c>
    </row>
    <row r="1247" spans="1:17" ht="15" customHeight="1" x14ac:dyDescent="0.25">
      <c r="A1247" s="208"/>
      <c r="B1247" s="34"/>
      <c r="C1247" s="8"/>
      <c r="D1247" s="78"/>
      <c r="F1247" s="184"/>
      <c r="G1247" s="18"/>
      <c r="I1247" s="178"/>
      <c r="J1247" s="188"/>
      <c r="Q1247" s="96">
        <f t="shared" si="43"/>
        <v>31</v>
      </c>
    </row>
    <row r="1248" spans="1:17" ht="15" customHeight="1" x14ac:dyDescent="0.25">
      <c r="A1248" s="208"/>
      <c r="B1248" s="34"/>
      <c r="C1248" s="8"/>
      <c r="D1248" s="78"/>
      <c r="F1248" s="184"/>
      <c r="G1248" s="18"/>
      <c r="I1248" s="178"/>
      <c r="J1248" s="188"/>
      <c r="Q1248" s="96">
        <f t="shared" si="43"/>
        <v>31</v>
      </c>
    </row>
    <row r="1249" spans="1:17" ht="15" customHeight="1" x14ac:dyDescent="0.25">
      <c r="A1249" s="208"/>
      <c r="B1249" s="34"/>
      <c r="C1249" s="8"/>
      <c r="D1249" s="78"/>
      <c r="F1249" s="184"/>
      <c r="G1249" s="18"/>
      <c r="I1249" s="178"/>
      <c r="J1249" s="188"/>
      <c r="Q1249" s="96">
        <f t="shared" si="43"/>
        <v>31</v>
      </c>
    </row>
    <row r="1250" spans="1:17" ht="15" customHeight="1" x14ac:dyDescent="0.25">
      <c r="A1250" s="208"/>
      <c r="B1250" s="34"/>
      <c r="C1250" s="8"/>
      <c r="D1250" s="78"/>
      <c r="F1250" s="184"/>
      <c r="G1250" s="18"/>
      <c r="I1250" s="178"/>
      <c r="J1250" s="188"/>
      <c r="Q1250" s="96">
        <f t="shared" si="43"/>
        <v>31</v>
      </c>
    </row>
    <row r="1251" spans="1:17" ht="15" customHeight="1" x14ac:dyDescent="0.25">
      <c r="A1251" s="208"/>
      <c r="B1251" s="34"/>
      <c r="C1251" s="8"/>
      <c r="D1251" s="78"/>
      <c r="F1251" s="184"/>
      <c r="G1251" s="18"/>
      <c r="I1251" s="178"/>
      <c r="J1251" s="188"/>
      <c r="Q1251" s="96">
        <f t="shared" si="43"/>
        <v>31</v>
      </c>
    </row>
    <row r="1252" spans="1:17" ht="15" customHeight="1" x14ac:dyDescent="0.25">
      <c r="A1252" s="208"/>
      <c r="B1252" s="34"/>
      <c r="C1252" s="8"/>
      <c r="D1252" s="78"/>
      <c r="F1252" s="184"/>
      <c r="G1252" s="18"/>
      <c r="I1252" s="178"/>
      <c r="J1252" s="188"/>
      <c r="Q1252" s="96">
        <f t="shared" si="43"/>
        <v>31</v>
      </c>
    </row>
    <row r="1253" spans="1:17" ht="15" customHeight="1" x14ac:dyDescent="0.25">
      <c r="A1253" s="208"/>
      <c r="B1253" s="34"/>
      <c r="C1253" s="8"/>
      <c r="D1253" s="78"/>
      <c r="F1253" s="184"/>
      <c r="G1253" s="18"/>
      <c r="I1253" s="178"/>
      <c r="J1253" s="188"/>
      <c r="Q1253" s="96">
        <f t="shared" si="43"/>
        <v>31</v>
      </c>
    </row>
    <row r="1254" spans="1:17" ht="15" customHeight="1" x14ac:dyDescent="0.25">
      <c r="A1254" s="208"/>
      <c r="B1254" s="34"/>
      <c r="C1254" s="8"/>
      <c r="D1254" s="78"/>
      <c r="F1254" s="184"/>
      <c r="G1254" s="18"/>
      <c r="I1254" s="178"/>
      <c r="J1254" s="188"/>
      <c r="Q1254" s="96">
        <f t="shared" si="43"/>
        <v>31</v>
      </c>
    </row>
    <row r="1255" spans="1:17" ht="15" customHeight="1" x14ac:dyDescent="0.25">
      <c r="A1255" s="208"/>
      <c r="B1255" s="34"/>
      <c r="C1255" s="8"/>
      <c r="D1255" s="78"/>
      <c r="F1255" s="184"/>
      <c r="G1255" s="18"/>
      <c r="I1255" s="178"/>
      <c r="J1255" s="188"/>
      <c r="Q1255" s="96">
        <f t="shared" si="43"/>
        <v>31</v>
      </c>
    </row>
    <row r="1256" spans="1:17" ht="15" customHeight="1" x14ac:dyDescent="0.25">
      <c r="A1256" s="208"/>
      <c r="B1256" s="34"/>
      <c r="C1256" s="8"/>
      <c r="D1256" s="78"/>
      <c r="F1256" s="184"/>
      <c r="G1256" s="18"/>
      <c r="I1256" s="178"/>
      <c r="J1256" s="188"/>
      <c r="Q1256" s="96">
        <f t="shared" si="43"/>
        <v>31</v>
      </c>
    </row>
    <row r="1257" spans="1:17" ht="15" customHeight="1" x14ac:dyDescent="0.25">
      <c r="A1257" s="208"/>
      <c r="B1257" s="34"/>
      <c r="C1257" s="8"/>
      <c r="D1257" s="78"/>
      <c r="F1257" s="184"/>
      <c r="G1257" s="18"/>
      <c r="I1257" s="178"/>
      <c r="J1257" s="188"/>
      <c r="Q1257" s="96">
        <f t="shared" si="43"/>
        <v>31</v>
      </c>
    </row>
    <row r="1258" spans="1:17" ht="15" customHeight="1" x14ac:dyDescent="0.25">
      <c r="A1258" s="208"/>
      <c r="B1258" s="34"/>
      <c r="C1258" s="8"/>
      <c r="D1258" s="78"/>
      <c r="F1258" s="184"/>
      <c r="G1258" s="18"/>
      <c r="I1258" s="178"/>
      <c r="J1258" s="188"/>
      <c r="Q1258" s="96">
        <f t="shared" si="43"/>
        <v>31</v>
      </c>
    </row>
    <row r="1259" spans="1:17" ht="15" customHeight="1" x14ac:dyDescent="0.25">
      <c r="A1259" s="208"/>
      <c r="B1259" s="34"/>
      <c r="C1259" s="8"/>
      <c r="D1259" s="78"/>
      <c r="F1259" s="184"/>
      <c r="G1259" s="18"/>
      <c r="I1259" s="178"/>
      <c r="J1259" s="188"/>
      <c r="Q1259" s="96">
        <f t="shared" si="43"/>
        <v>31</v>
      </c>
    </row>
    <row r="1260" spans="1:17" ht="15" customHeight="1" x14ac:dyDescent="0.25">
      <c r="A1260" s="208"/>
      <c r="B1260" s="34"/>
      <c r="C1260" s="8"/>
      <c r="D1260" s="78"/>
      <c r="F1260" s="184"/>
      <c r="G1260" s="18"/>
      <c r="I1260" s="178"/>
      <c r="J1260" s="188"/>
      <c r="Q1260" s="96">
        <f t="shared" si="43"/>
        <v>31</v>
      </c>
    </row>
    <row r="1261" spans="1:17" ht="15" customHeight="1" x14ac:dyDescent="0.25">
      <c r="A1261" s="208"/>
      <c r="B1261" s="34"/>
      <c r="C1261" s="8"/>
      <c r="D1261" s="78"/>
      <c r="F1261" s="184"/>
      <c r="G1261" s="18"/>
      <c r="I1261" s="178"/>
      <c r="J1261" s="188"/>
      <c r="Q1261" s="96">
        <f t="shared" si="43"/>
        <v>31</v>
      </c>
    </row>
    <row r="1262" spans="1:17" ht="15" customHeight="1" x14ac:dyDescent="0.25">
      <c r="A1262" s="208"/>
      <c r="B1262" s="34"/>
      <c r="C1262" s="8"/>
      <c r="D1262" s="78"/>
      <c r="F1262" s="184"/>
      <c r="G1262" s="18"/>
      <c r="I1262" s="178"/>
      <c r="J1262" s="188"/>
      <c r="Q1262" s="96">
        <f t="shared" si="43"/>
        <v>31</v>
      </c>
    </row>
    <row r="1263" spans="1:17" ht="15" customHeight="1" x14ac:dyDescent="0.25">
      <c r="A1263" s="208"/>
      <c r="B1263" s="34"/>
      <c r="C1263" s="8"/>
      <c r="D1263" s="78"/>
      <c r="F1263" s="184"/>
      <c r="G1263" s="18"/>
      <c r="I1263" s="178"/>
      <c r="J1263" s="188"/>
      <c r="Q1263" s="96">
        <f t="shared" si="43"/>
        <v>31</v>
      </c>
    </row>
    <row r="1264" spans="1:17" ht="15" customHeight="1" x14ac:dyDescent="0.25">
      <c r="A1264" s="208"/>
      <c r="B1264" s="34"/>
      <c r="C1264" s="8"/>
      <c r="D1264" s="78"/>
      <c r="F1264" s="184"/>
      <c r="G1264" s="18"/>
      <c r="I1264" s="178"/>
      <c r="J1264" s="188"/>
      <c r="Q1264" s="96">
        <f t="shared" si="43"/>
        <v>31</v>
      </c>
    </row>
    <row r="1265" spans="1:17" ht="15" customHeight="1" x14ac:dyDescent="0.25">
      <c r="A1265" s="208"/>
      <c r="B1265" s="34"/>
      <c r="C1265" s="8"/>
      <c r="D1265" s="78"/>
      <c r="F1265" s="184"/>
      <c r="G1265" s="18"/>
      <c r="I1265" s="178"/>
      <c r="J1265" s="188"/>
      <c r="Q1265" s="96">
        <f t="shared" si="43"/>
        <v>31</v>
      </c>
    </row>
    <row r="1266" spans="1:17" ht="15" customHeight="1" x14ac:dyDescent="0.25">
      <c r="A1266" s="208"/>
      <c r="B1266" s="34"/>
      <c r="C1266" s="8"/>
      <c r="D1266" s="78"/>
      <c r="F1266" s="184"/>
      <c r="G1266" s="18"/>
      <c r="I1266" s="178"/>
      <c r="J1266" s="188"/>
      <c r="Q1266" s="96">
        <f t="shared" si="43"/>
        <v>31</v>
      </c>
    </row>
    <row r="1267" spans="1:17" ht="15" customHeight="1" x14ac:dyDescent="0.25">
      <c r="A1267" s="208"/>
      <c r="B1267" s="34"/>
      <c r="C1267" s="8"/>
      <c r="D1267" s="78"/>
      <c r="F1267" s="184"/>
      <c r="G1267" s="18"/>
      <c r="I1267" s="178"/>
      <c r="J1267" s="188"/>
      <c r="Q1267" s="96">
        <f t="shared" si="43"/>
        <v>31</v>
      </c>
    </row>
    <row r="1268" spans="1:17" ht="15" customHeight="1" x14ac:dyDescent="0.25">
      <c r="A1268" s="208"/>
      <c r="B1268" s="34"/>
      <c r="C1268" s="8"/>
      <c r="D1268" s="78"/>
      <c r="F1268" s="184"/>
      <c r="G1268" s="18"/>
      <c r="I1268" s="178"/>
      <c r="J1268" s="188"/>
      <c r="Q1268" s="96">
        <f t="shared" si="43"/>
        <v>31</v>
      </c>
    </row>
    <row r="1269" spans="1:17" ht="15" customHeight="1" x14ac:dyDescent="0.25">
      <c r="A1269" s="208"/>
      <c r="B1269" s="34"/>
      <c r="C1269" s="8"/>
      <c r="D1269" s="78"/>
      <c r="F1269" s="184"/>
      <c r="G1269" s="18"/>
      <c r="I1269" s="178"/>
      <c r="J1269" s="188"/>
      <c r="Q1269" s="96">
        <f t="shared" si="43"/>
        <v>31</v>
      </c>
    </row>
    <row r="1270" spans="1:17" ht="15" customHeight="1" x14ac:dyDescent="0.25">
      <c r="A1270" s="208"/>
      <c r="B1270" s="34"/>
      <c r="C1270" s="8"/>
      <c r="D1270" s="78"/>
      <c r="F1270" s="184"/>
      <c r="G1270" s="18"/>
      <c r="I1270" s="178"/>
      <c r="J1270" s="188"/>
      <c r="Q1270" s="96">
        <f t="shared" si="43"/>
        <v>31</v>
      </c>
    </row>
    <row r="1271" spans="1:17" ht="15" customHeight="1" x14ac:dyDescent="0.25">
      <c r="A1271" s="208"/>
      <c r="B1271" s="34"/>
      <c r="C1271" s="8"/>
      <c r="D1271" s="78"/>
      <c r="F1271" s="184"/>
      <c r="G1271" s="18"/>
      <c r="I1271" s="178"/>
      <c r="J1271" s="188"/>
      <c r="Q1271" s="96">
        <f t="shared" si="43"/>
        <v>31</v>
      </c>
    </row>
    <row r="1272" spans="1:17" ht="15" customHeight="1" x14ac:dyDescent="0.25">
      <c r="A1272" s="208"/>
      <c r="B1272" s="34"/>
      <c r="C1272" s="8"/>
      <c r="D1272" s="78"/>
      <c r="F1272" s="184"/>
      <c r="G1272" s="18"/>
      <c r="I1272" s="178"/>
      <c r="J1272" s="188"/>
      <c r="Q1272" s="96">
        <f t="shared" si="43"/>
        <v>31</v>
      </c>
    </row>
    <row r="1273" spans="1:17" ht="15" customHeight="1" x14ac:dyDescent="0.25">
      <c r="A1273" s="208"/>
      <c r="B1273" s="34"/>
      <c r="C1273" s="8"/>
      <c r="D1273" s="78"/>
      <c r="F1273" s="184"/>
      <c r="G1273" s="18"/>
      <c r="I1273" s="178"/>
      <c r="J1273" s="188"/>
      <c r="Q1273" s="96">
        <f t="shared" si="43"/>
        <v>31</v>
      </c>
    </row>
    <row r="1274" spans="1:17" ht="15" customHeight="1" x14ac:dyDescent="0.25">
      <c r="A1274" s="208"/>
      <c r="B1274" s="34"/>
      <c r="C1274" s="8"/>
      <c r="D1274" s="78"/>
      <c r="F1274" s="184"/>
      <c r="G1274" s="18"/>
      <c r="I1274" s="178"/>
      <c r="J1274" s="188"/>
      <c r="Q1274" s="96">
        <f t="shared" si="43"/>
        <v>31</v>
      </c>
    </row>
    <row r="1275" spans="1:17" ht="15" customHeight="1" x14ac:dyDescent="0.25">
      <c r="A1275" s="208"/>
      <c r="B1275" s="34"/>
      <c r="C1275" s="8"/>
      <c r="D1275" s="78"/>
      <c r="F1275" s="184"/>
      <c r="G1275" s="18"/>
      <c r="I1275" s="178"/>
      <c r="J1275" s="188"/>
      <c r="Q1275" s="96">
        <f t="shared" si="43"/>
        <v>31</v>
      </c>
    </row>
    <row r="1276" spans="1:17" ht="15" customHeight="1" x14ac:dyDescent="0.25">
      <c r="A1276" s="208"/>
      <c r="B1276" s="34"/>
      <c r="C1276" s="8"/>
      <c r="D1276" s="78"/>
      <c r="F1276" s="184"/>
      <c r="G1276" s="18"/>
      <c r="I1276" s="178"/>
      <c r="J1276" s="188"/>
      <c r="Q1276" s="96">
        <f t="shared" si="43"/>
        <v>31</v>
      </c>
    </row>
    <row r="1277" spans="1:17" ht="15" customHeight="1" x14ac:dyDescent="0.25">
      <c r="A1277" s="208"/>
      <c r="B1277" s="34"/>
      <c r="C1277" s="8"/>
      <c r="D1277" s="78"/>
      <c r="F1277" s="184"/>
      <c r="G1277" s="18"/>
      <c r="I1277" s="178"/>
      <c r="J1277" s="188"/>
      <c r="Q1277" s="96">
        <f t="shared" si="43"/>
        <v>31</v>
      </c>
    </row>
    <row r="1278" spans="1:17" ht="15" customHeight="1" x14ac:dyDescent="0.25">
      <c r="A1278" s="208"/>
      <c r="B1278" s="34"/>
      <c r="C1278" s="8"/>
      <c r="D1278" s="78"/>
      <c r="F1278" s="184"/>
      <c r="G1278" s="18"/>
      <c r="I1278" s="178"/>
      <c r="J1278" s="188"/>
      <c r="Q1278" s="96">
        <f t="shared" si="43"/>
        <v>31</v>
      </c>
    </row>
    <row r="1279" spans="1:17" ht="15" customHeight="1" x14ac:dyDescent="0.25">
      <c r="A1279" s="208"/>
      <c r="B1279" s="34"/>
      <c r="C1279" s="8"/>
      <c r="D1279" s="78"/>
      <c r="F1279" s="184"/>
      <c r="G1279" s="18"/>
      <c r="I1279" s="178"/>
      <c r="J1279" s="188"/>
      <c r="Q1279" s="96">
        <f t="shared" si="43"/>
        <v>31</v>
      </c>
    </row>
    <row r="1280" spans="1:17" ht="15" customHeight="1" x14ac:dyDescent="0.25">
      <c r="A1280" s="208"/>
      <c r="B1280" s="34"/>
      <c r="C1280" s="8"/>
      <c r="D1280" s="78"/>
      <c r="F1280" s="184"/>
      <c r="G1280" s="18"/>
      <c r="I1280" s="178"/>
      <c r="J1280" s="188"/>
      <c r="Q1280" s="96">
        <f t="shared" si="43"/>
        <v>31</v>
      </c>
    </row>
    <row r="1281" spans="1:17" ht="15" customHeight="1" x14ac:dyDescent="0.25">
      <c r="A1281" s="208"/>
      <c r="B1281" s="34"/>
      <c r="C1281" s="8"/>
      <c r="D1281" s="78"/>
      <c r="F1281" s="184"/>
      <c r="G1281" s="18"/>
      <c r="I1281" s="178"/>
      <c r="J1281" s="188"/>
      <c r="Q1281" s="96">
        <f t="shared" si="43"/>
        <v>31</v>
      </c>
    </row>
    <row r="1282" spans="1:17" ht="15" customHeight="1" x14ac:dyDescent="0.25">
      <c r="A1282" s="208"/>
      <c r="B1282" s="34"/>
      <c r="C1282" s="8"/>
      <c r="D1282" s="78"/>
      <c r="F1282" s="184"/>
      <c r="G1282" s="18"/>
      <c r="I1282" s="178"/>
      <c r="J1282" s="188"/>
      <c r="Q1282" s="96">
        <f t="shared" si="43"/>
        <v>31</v>
      </c>
    </row>
    <row r="1283" spans="1:17" ht="15" customHeight="1" x14ac:dyDescent="0.25">
      <c r="A1283" s="208"/>
      <c r="B1283" s="34"/>
      <c r="C1283" s="8"/>
      <c r="D1283" s="78"/>
      <c r="F1283" s="184"/>
      <c r="G1283" s="18"/>
      <c r="I1283" s="178"/>
      <c r="J1283" s="188"/>
      <c r="Q1283" s="96">
        <f t="shared" si="43"/>
        <v>31</v>
      </c>
    </row>
    <row r="1284" spans="1:17" ht="15" customHeight="1" x14ac:dyDescent="0.25">
      <c r="A1284" s="208"/>
      <c r="B1284" s="34"/>
      <c r="C1284" s="8"/>
      <c r="D1284" s="78"/>
      <c r="F1284" s="184"/>
      <c r="G1284" s="18"/>
      <c r="I1284" s="178"/>
      <c r="J1284" s="188"/>
      <c r="Q1284" s="96">
        <f t="shared" si="43"/>
        <v>31</v>
      </c>
    </row>
    <row r="1285" spans="1:17" ht="15" customHeight="1" x14ac:dyDescent="0.25">
      <c r="A1285" s="208"/>
      <c r="B1285" s="34"/>
      <c r="C1285" s="8"/>
      <c r="D1285" s="78"/>
      <c r="F1285" s="184"/>
      <c r="G1285" s="18"/>
      <c r="I1285" s="178"/>
      <c r="J1285" s="188"/>
      <c r="Q1285" s="96">
        <f t="shared" si="43"/>
        <v>31</v>
      </c>
    </row>
    <row r="1286" spans="1:17" ht="15" customHeight="1" x14ac:dyDescent="0.25">
      <c r="A1286" s="208"/>
      <c r="B1286" s="34"/>
      <c r="C1286" s="8"/>
      <c r="D1286" s="78"/>
      <c r="F1286" s="184"/>
      <c r="G1286" s="18"/>
      <c r="I1286" s="178"/>
      <c r="J1286" s="188"/>
      <c r="Q1286" s="96">
        <f t="shared" si="43"/>
        <v>31</v>
      </c>
    </row>
    <row r="1287" spans="1:17" ht="15" customHeight="1" x14ac:dyDescent="0.25">
      <c r="A1287" s="208"/>
      <c r="B1287" s="34"/>
      <c r="C1287" s="8"/>
      <c r="D1287" s="78"/>
      <c r="F1287" s="184"/>
      <c r="G1287" s="18"/>
      <c r="I1287" s="178"/>
      <c r="J1287" s="188"/>
      <c r="Q1287" s="96">
        <f t="shared" si="43"/>
        <v>31</v>
      </c>
    </row>
    <row r="1288" spans="1:17" ht="15" customHeight="1" x14ac:dyDescent="0.25">
      <c r="A1288" s="208"/>
      <c r="B1288" s="34"/>
      <c r="C1288" s="8"/>
      <c r="D1288" s="78"/>
      <c r="F1288" s="184"/>
      <c r="G1288" s="18"/>
      <c r="I1288" s="178"/>
      <c r="J1288" s="188"/>
      <c r="Q1288" s="96">
        <f t="shared" si="43"/>
        <v>31</v>
      </c>
    </row>
    <row r="1289" spans="1:17" ht="15" customHeight="1" x14ac:dyDescent="0.25">
      <c r="A1289" s="208"/>
      <c r="B1289" s="34"/>
      <c r="C1289" s="8"/>
      <c r="D1289" s="78"/>
      <c r="F1289" s="184"/>
      <c r="G1289" s="18"/>
      <c r="I1289" s="178"/>
      <c r="J1289" s="188"/>
      <c r="Q1289" s="96">
        <f t="shared" si="43"/>
        <v>31</v>
      </c>
    </row>
    <row r="1290" spans="1:17" ht="15" customHeight="1" x14ac:dyDescent="0.25">
      <c r="A1290" s="208"/>
      <c r="B1290" s="34"/>
      <c r="C1290" s="8"/>
      <c r="D1290" s="78"/>
      <c r="F1290" s="184"/>
      <c r="G1290" s="18"/>
      <c r="I1290" s="178"/>
      <c r="J1290" s="188"/>
      <c r="Q1290" s="96">
        <f t="shared" ref="Q1290:Q1353" si="44">EOMONTH(D1290,0)</f>
        <v>31</v>
      </c>
    </row>
    <row r="1291" spans="1:17" ht="15" customHeight="1" x14ac:dyDescent="0.25">
      <c r="A1291" s="208"/>
      <c r="B1291" s="34"/>
      <c r="C1291" s="8"/>
      <c r="D1291" s="78"/>
      <c r="F1291" s="184"/>
      <c r="G1291" s="18"/>
      <c r="I1291" s="178"/>
      <c r="J1291" s="188"/>
      <c r="Q1291" s="96">
        <f t="shared" si="44"/>
        <v>31</v>
      </c>
    </row>
    <row r="1292" spans="1:17" ht="15" customHeight="1" x14ac:dyDescent="0.25">
      <c r="A1292" s="208"/>
      <c r="B1292" s="34"/>
      <c r="C1292" s="8"/>
      <c r="D1292" s="78"/>
      <c r="F1292" s="184"/>
      <c r="G1292" s="18"/>
      <c r="I1292" s="178"/>
      <c r="J1292" s="188"/>
      <c r="Q1292" s="96">
        <f t="shared" si="44"/>
        <v>31</v>
      </c>
    </row>
    <row r="1293" spans="1:17" ht="15" customHeight="1" x14ac:dyDescent="0.25">
      <c r="A1293" s="208"/>
      <c r="B1293" s="34"/>
      <c r="C1293" s="8"/>
      <c r="D1293" s="78"/>
      <c r="F1293" s="184"/>
      <c r="G1293" s="18"/>
      <c r="I1293" s="178"/>
      <c r="J1293" s="188"/>
      <c r="Q1293" s="96">
        <f t="shared" si="44"/>
        <v>31</v>
      </c>
    </row>
    <row r="1294" spans="1:17" ht="15" customHeight="1" x14ac:dyDescent="0.25">
      <c r="A1294" s="208"/>
      <c r="B1294" s="34"/>
      <c r="C1294" s="8"/>
      <c r="D1294" s="78"/>
      <c r="F1294" s="184"/>
      <c r="G1294" s="18"/>
      <c r="I1294" s="178"/>
      <c r="J1294" s="188"/>
      <c r="Q1294" s="96">
        <f t="shared" si="44"/>
        <v>31</v>
      </c>
    </row>
    <row r="1295" spans="1:17" ht="15" customHeight="1" x14ac:dyDescent="0.25">
      <c r="A1295" s="208"/>
      <c r="B1295" s="34"/>
      <c r="C1295" s="8"/>
      <c r="D1295" s="78"/>
      <c r="F1295" s="184"/>
      <c r="G1295" s="18"/>
      <c r="I1295" s="178"/>
      <c r="J1295" s="188"/>
      <c r="Q1295" s="96">
        <f t="shared" si="44"/>
        <v>31</v>
      </c>
    </row>
    <row r="1296" spans="1:17" ht="15" customHeight="1" x14ac:dyDescent="0.25">
      <c r="A1296" s="208"/>
      <c r="B1296" s="34"/>
      <c r="C1296" s="8"/>
      <c r="D1296" s="78"/>
      <c r="F1296" s="184"/>
      <c r="G1296" s="18"/>
      <c r="I1296" s="178"/>
      <c r="J1296" s="188"/>
      <c r="Q1296" s="96">
        <f t="shared" si="44"/>
        <v>31</v>
      </c>
    </row>
    <row r="1297" spans="1:17" ht="15" customHeight="1" x14ac:dyDescent="0.25">
      <c r="A1297" s="208"/>
      <c r="B1297" s="34"/>
      <c r="C1297" s="8"/>
      <c r="D1297" s="78"/>
      <c r="F1297" s="184"/>
      <c r="G1297" s="18"/>
      <c r="I1297" s="178"/>
      <c r="J1297" s="188"/>
      <c r="Q1297" s="96">
        <f t="shared" si="44"/>
        <v>31</v>
      </c>
    </row>
    <row r="1298" spans="1:17" ht="15" customHeight="1" x14ac:dyDescent="0.25">
      <c r="A1298" s="208"/>
      <c r="B1298" s="34"/>
      <c r="C1298" s="8"/>
      <c r="D1298" s="78"/>
      <c r="F1298" s="184"/>
      <c r="G1298" s="18"/>
      <c r="I1298" s="178"/>
      <c r="J1298" s="188"/>
      <c r="Q1298" s="96">
        <f t="shared" si="44"/>
        <v>31</v>
      </c>
    </row>
    <row r="1299" spans="1:17" ht="15" customHeight="1" x14ac:dyDescent="0.25">
      <c r="A1299" s="208"/>
      <c r="B1299" s="34"/>
      <c r="C1299" s="8"/>
      <c r="D1299" s="78"/>
      <c r="F1299" s="184"/>
      <c r="G1299" s="18"/>
      <c r="I1299" s="178"/>
      <c r="J1299" s="188"/>
      <c r="Q1299" s="96">
        <f t="shared" si="44"/>
        <v>31</v>
      </c>
    </row>
    <row r="1300" spans="1:17" ht="15" customHeight="1" x14ac:dyDescent="0.25">
      <c r="A1300" s="208"/>
      <c r="B1300" s="34"/>
      <c r="C1300" s="8"/>
      <c r="D1300" s="78"/>
      <c r="F1300" s="184"/>
      <c r="G1300" s="18"/>
      <c r="I1300" s="178"/>
      <c r="J1300" s="188"/>
      <c r="Q1300" s="96">
        <f t="shared" si="44"/>
        <v>31</v>
      </c>
    </row>
    <row r="1301" spans="1:17" ht="15" customHeight="1" x14ac:dyDescent="0.25">
      <c r="A1301" s="208"/>
      <c r="B1301" s="34"/>
      <c r="C1301" s="8"/>
      <c r="D1301" s="78"/>
      <c r="F1301" s="184"/>
      <c r="G1301" s="18"/>
      <c r="I1301" s="178"/>
      <c r="J1301" s="188"/>
      <c r="Q1301" s="96">
        <f t="shared" si="44"/>
        <v>31</v>
      </c>
    </row>
    <row r="1302" spans="1:17" ht="15" customHeight="1" x14ac:dyDescent="0.25">
      <c r="A1302" s="208"/>
      <c r="B1302" s="34"/>
      <c r="C1302" s="8"/>
      <c r="D1302" s="78"/>
      <c r="F1302" s="184"/>
      <c r="G1302" s="18"/>
      <c r="I1302" s="178"/>
      <c r="J1302" s="188"/>
      <c r="Q1302" s="96">
        <f t="shared" si="44"/>
        <v>31</v>
      </c>
    </row>
    <row r="1303" spans="1:17" ht="15" customHeight="1" x14ac:dyDescent="0.25">
      <c r="A1303" s="208"/>
      <c r="B1303" s="34"/>
      <c r="C1303" s="8"/>
      <c r="D1303" s="78"/>
      <c r="F1303" s="184"/>
      <c r="G1303" s="18"/>
      <c r="I1303" s="178"/>
      <c r="J1303" s="188"/>
      <c r="Q1303" s="96">
        <f t="shared" si="44"/>
        <v>31</v>
      </c>
    </row>
    <row r="1304" spans="1:17" ht="15" customHeight="1" x14ac:dyDescent="0.25">
      <c r="A1304" s="208"/>
      <c r="B1304" s="34"/>
      <c r="C1304" s="8"/>
      <c r="D1304" s="78"/>
      <c r="F1304" s="184"/>
      <c r="G1304" s="18"/>
      <c r="I1304" s="178"/>
      <c r="J1304" s="188"/>
      <c r="Q1304" s="96">
        <f t="shared" si="44"/>
        <v>31</v>
      </c>
    </row>
    <row r="1305" spans="1:17" ht="15" customHeight="1" x14ac:dyDescent="0.25">
      <c r="A1305" s="208"/>
      <c r="B1305" s="34"/>
      <c r="C1305" s="8"/>
      <c r="D1305" s="78"/>
      <c r="F1305" s="184"/>
      <c r="G1305" s="18"/>
      <c r="I1305" s="178"/>
      <c r="J1305" s="188"/>
      <c r="Q1305" s="96">
        <f t="shared" si="44"/>
        <v>31</v>
      </c>
    </row>
    <row r="1306" spans="1:17" ht="15" customHeight="1" x14ac:dyDescent="0.25">
      <c r="A1306" s="208"/>
      <c r="B1306" s="34"/>
      <c r="C1306" s="8"/>
      <c r="D1306" s="78"/>
      <c r="F1306" s="184"/>
      <c r="G1306" s="18"/>
      <c r="I1306" s="178"/>
      <c r="J1306" s="188"/>
      <c r="Q1306" s="96">
        <f t="shared" si="44"/>
        <v>31</v>
      </c>
    </row>
    <row r="1307" spans="1:17" ht="15" customHeight="1" x14ac:dyDescent="0.25">
      <c r="A1307" s="208"/>
      <c r="B1307" s="34"/>
      <c r="C1307" s="8"/>
      <c r="D1307" s="78"/>
      <c r="F1307" s="184"/>
      <c r="G1307" s="18"/>
      <c r="I1307" s="178"/>
      <c r="J1307" s="188"/>
      <c r="Q1307" s="96">
        <f t="shared" si="44"/>
        <v>31</v>
      </c>
    </row>
    <row r="1308" spans="1:17" ht="15" customHeight="1" x14ac:dyDescent="0.25">
      <c r="A1308" s="208"/>
      <c r="B1308" s="34"/>
      <c r="C1308" s="8"/>
      <c r="D1308" s="78"/>
      <c r="F1308" s="184"/>
      <c r="G1308" s="18"/>
      <c r="I1308" s="178"/>
      <c r="J1308" s="188"/>
      <c r="Q1308" s="96">
        <f t="shared" si="44"/>
        <v>31</v>
      </c>
    </row>
    <row r="1309" spans="1:17" ht="15" customHeight="1" x14ac:dyDescent="0.25">
      <c r="A1309" s="208"/>
      <c r="B1309" s="34"/>
      <c r="C1309" s="8"/>
      <c r="D1309" s="78"/>
      <c r="F1309" s="184"/>
      <c r="G1309" s="18"/>
      <c r="I1309" s="178"/>
      <c r="J1309" s="188"/>
      <c r="Q1309" s="96">
        <f t="shared" si="44"/>
        <v>31</v>
      </c>
    </row>
    <row r="1310" spans="1:17" ht="15" customHeight="1" x14ac:dyDescent="0.25">
      <c r="A1310" s="208"/>
      <c r="B1310" s="34"/>
      <c r="C1310" s="8"/>
      <c r="D1310" s="78"/>
      <c r="F1310" s="184"/>
      <c r="G1310" s="18"/>
      <c r="I1310" s="178"/>
      <c r="J1310" s="188"/>
      <c r="Q1310" s="96">
        <f t="shared" si="44"/>
        <v>31</v>
      </c>
    </row>
    <row r="1311" spans="1:17" ht="15" customHeight="1" x14ac:dyDescent="0.25">
      <c r="A1311" s="208"/>
      <c r="B1311" s="34"/>
      <c r="C1311" s="8"/>
      <c r="D1311" s="78"/>
      <c r="F1311" s="184"/>
      <c r="G1311" s="18"/>
      <c r="I1311" s="178"/>
      <c r="J1311" s="188"/>
      <c r="Q1311" s="96">
        <f t="shared" si="44"/>
        <v>31</v>
      </c>
    </row>
    <row r="1312" spans="1:17" ht="15" customHeight="1" x14ac:dyDescent="0.25">
      <c r="A1312" s="208"/>
      <c r="B1312" s="34"/>
      <c r="C1312" s="8"/>
      <c r="D1312" s="78"/>
      <c r="F1312" s="184"/>
      <c r="G1312" s="18"/>
      <c r="I1312" s="178"/>
      <c r="J1312" s="188"/>
      <c r="Q1312" s="96">
        <f t="shared" si="44"/>
        <v>31</v>
      </c>
    </row>
    <row r="1313" spans="1:17" ht="15" customHeight="1" x14ac:dyDescent="0.25">
      <c r="A1313" s="208"/>
      <c r="B1313" s="34"/>
      <c r="C1313" s="8"/>
      <c r="D1313" s="78"/>
      <c r="F1313" s="184"/>
      <c r="G1313" s="18"/>
      <c r="I1313" s="178"/>
      <c r="J1313" s="188"/>
      <c r="Q1313" s="96">
        <f t="shared" si="44"/>
        <v>31</v>
      </c>
    </row>
    <row r="1314" spans="1:17" ht="15" customHeight="1" x14ac:dyDescent="0.25">
      <c r="A1314" s="208"/>
      <c r="B1314" s="34"/>
      <c r="C1314" s="8"/>
      <c r="D1314" s="78"/>
      <c r="F1314" s="184"/>
      <c r="G1314" s="18"/>
      <c r="I1314" s="178"/>
      <c r="J1314" s="188"/>
      <c r="Q1314" s="96">
        <f t="shared" si="44"/>
        <v>31</v>
      </c>
    </row>
    <row r="1315" spans="1:17" ht="15" customHeight="1" x14ac:dyDescent="0.25">
      <c r="A1315" s="208"/>
      <c r="B1315" s="34"/>
      <c r="C1315" s="8"/>
      <c r="D1315" s="78"/>
      <c r="F1315" s="184"/>
      <c r="G1315" s="18"/>
      <c r="I1315" s="178"/>
      <c r="J1315" s="188"/>
      <c r="Q1315" s="96">
        <f t="shared" si="44"/>
        <v>31</v>
      </c>
    </row>
    <row r="1316" spans="1:17" ht="15" customHeight="1" x14ac:dyDescent="0.25">
      <c r="A1316" s="208"/>
      <c r="B1316" s="34"/>
      <c r="C1316" s="8"/>
      <c r="D1316" s="78"/>
      <c r="F1316" s="184"/>
      <c r="G1316" s="18"/>
      <c r="I1316" s="178"/>
      <c r="J1316" s="188"/>
      <c r="Q1316" s="96">
        <f t="shared" si="44"/>
        <v>31</v>
      </c>
    </row>
    <row r="1317" spans="1:17" ht="15" customHeight="1" x14ac:dyDescent="0.25">
      <c r="A1317" s="208"/>
      <c r="B1317" s="34"/>
      <c r="C1317" s="8"/>
      <c r="D1317" s="78"/>
      <c r="F1317" s="184"/>
      <c r="G1317" s="18"/>
      <c r="I1317" s="178"/>
      <c r="J1317" s="188"/>
      <c r="Q1317" s="96">
        <f t="shared" si="44"/>
        <v>31</v>
      </c>
    </row>
    <row r="1318" spans="1:17" ht="15" customHeight="1" x14ac:dyDescent="0.25">
      <c r="A1318" s="208"/>
      <c r="B1318" s="34"/>
      <c r="C1318" s="8"/>
      <c r="D1318" s="78"/>
      <c r="F1318" s="184"/>
      <c r="G1318" s="18"/>
      <c r="I1318" s="178"/>
      <c r="J1318" s="188"/>
      <c r="Q1318" s="96">
        <f t="shared" si="44"/>
        <v>31</v>
      </c>
    </row>
    <row r="1319" spans="1:17" ht="15" customHeight="1" x14ac:dyDescent="0.25">
      <c r="A1319" s="208"/>
      <c r="B1319" s="34"/>
      <c r="C1319" s="8"/>
      <c r="D1319" s="78"/>
      <c r="F1319" s="184"/>
      <c r="G1319" s="18"/>
      <c r="I1319" s="178"/>
      <c r="J1319" s="188"/>
      <c r="Q1319" s="96">
        <f t="shared" si="44"/>
        <v>31</v>
      </c>
    </row>
    <row r="1320" spans="1:17" ht="15" customHeight="1" x14ac:dyDescent="0.25">
      <c r="A1320" s="208"/>
      <c r="B1320" s="34"/>
      <c r="C1320" s="8"/>
      <c r="D1320" s="78"/>
      <c r="F1320" s="184"/>
      <c r="G1320" s="18"/>
      <c r="I1320" s="178"/>
      <c r="J1320" s="188"/>
      <c r="Q1320" s="96">
        <f t="shared" si="44"/>
        <v>31</v>
      </c>
    </row>
    <row r="1321" spans="1:17" ht="15" customHeight="1" x14ac:dyDescent="0.25">
      <c r="A1321" s="208"/>
      <c r="B1321" s="34"/>
      <c r="C1321" s="8"/>
      <c r="D1321" s="78"/>
      <c r="F1321" s="184"/>
      <c r="G1321" s="18"/>
      <c r="I1321" s="178"/>
      <c r="J1321" s="188"/>
      <c r="Q1321" s="96">
        <f t="shared" si="44"/>
        <v>31</v>
      </c>
    </row>
    <row r="1322" spans="1:17" ht="15" customHeight="1" x14ac:dyDescent="0.25">
      <c r="A1322" s="208"/>
      <c r="B1322" s="34"/>
      <c r="C1322" s="8"/>
      <c r="D1322" s="78"/>
      <c r="F1322" s="184"/>
      <c r="G1322" s="18"/>
      <c r="I1322" s="178"/>
      <c r="J1322" s="188"/>
      <c r="Q1322" s="96">
        <f t="shared" si="44"/>
        <v>31</v>
      </c>
    </row>
    <row r="1323" spans="1:17" ht="15" customHeight="1" x14ac:dyDescent="0.25">
      <c r="A1323" s="208"/>
      <c r="B1323" s="34"/>
      <c r="C1323" s="8"/>
      <c r="D1323" s="78"/>
      <c r="F1323" s="184"/>
      <c r="G1323" s="18"/>
      <c r="I1323" s="178"/>
      <c r="J1323" s="188"/>
      <c r="Q1323" s="96">
        <f t="shared" si="44"/>
        <v>31</v>
      </c>
    </row>
    <row r="1324" spans="1:17" ht="15" customHeight="1" x14ac:dyDescent="0.25">
      <c r="A1324" s="208"/>
      <c r="B1324" s="34"/>
      <c r="C1324" s="8"/>
      <c r="D1324" s="78"/>
      <c r="F1324" s="184"/>
      <c r="G1324" s="18"/>
      <c r="I1324" s="178"/>
      <c r="J1324" s="188"/>
      <c r="Q1324" s="96">
        <f t="shared" si="44"/>
        <v>31</v>
      </c>
    </row>
    <row r="1325" spans="1:17" ht="15" customHeight="1" x14ac:dyDescent="0.25">
      <c r="A1325" s="208"/>
      <c r="B1325" s="34"/>
      <c r="C1325" s="8"/>
      <c r="D1325" s="78"/>
      <c r="F1325" s="184"/>
      <c r="G1325" s="18"/>
      <c r="I1325" s="178"/>
      <c r="J1325" s="188"/>
      <c r="Q1325" s="96">
        <f t="shared" si="44"/>
        <v>31</v>
      </c>
    </row>
    <row r="1326" spans="1:17" ht="15" customHeight="1" x14ac:dyDescent="0.25">
      <c r="A1326" s="208"/>
      <c r="B1326" s="34"/>
      <c r="C1326" s="8"/>
      <c r="D1326" s="78"/>
      <c r="F1326" s="184"/>
      <c r="G1326" s="18"/>
      <c r="I1326" s="178"/>
      <c r="J1326" s="188"/>
      <c r="Q1326" s="96">
        <f t="shared" si="44"/>
        <v>31</v>
      </c>
    </row>
    <row r="1327" spans="1:17" ht="15" customHeight="1" x14ac:dyDescent="0.25">
      <c r="A1327" s="208"/>
      <c r="B1327" s="34"/>
      <c r="C1327" s="8"/>
      <c r="D1327" s="78"/>
      <c r="F1327" s="184"/>
      <c r="G1327" s="18"/>
      <c r="I1327" s="178"/>
      <c r="J1327" s="188"/>
      <c r="Q1327" s="96">
        <f t="shared" si="44"/>
        <v>31</v>
      </c>
    </row>
    <row r="1328" spans="1:17" ht="15" customHeight="1" x14ac:dyDescent="0.25">
      <c r="A1328" s="208"/>
      <c r="B1328" s="34"/>
      <c r="C1328" s="8"/>
      <c r="D1328" s="78"/>
      <c r="F1328" s="184"/>
      <c r="G1328" s="18"/>
      <c r="I1328" s="178"/>
      <c r="J1328" s="188"/>
      <c r="Q1328" s="96">
        <f t="shared" si="44"/>
        <v>31</v>
      </c>
    </row>
    <row r="1329" spans="1:17" ht="15" customHeight="1" x14ac:dyDescent="0.25">
      <c r="A1329" s="208"/>
      <c r="B1329" s="34"/>
      <c r="C1329" s="8"/>
      <c r="D1329" s="78"/>
      <c r="F1329" s="184"/>
      <c r="G1329" s="18"/>
      <c r="I1329" s="178"/>
      <c r="J1329" s="188"/>
      <c r="Q1329" s="96">
        <f t="shared" si="44"/>
        <v>31</v>
      </c>
    </row>
    <row r="1330" spans="1:17" ht="15" customHeight="1" x14ac:dyDescent="0.25">
      <c r="A1330" s="208"/>
      <c r="B1330" s="34"/>
      <c r="C1330" s="8"/>
      <c r="D1330" s="78"/>
      <c r="F1330" s="184"/>
      <c r="G1330" s="18"/>
      <c r="I1330" s="178"/>
      <c r="J1330" s="188"/>
      <c r="Q1330" s="96">
        <f t="shared" si="44"/>
        <v>31</v>
      </c>
    </row>
    <row r="1331" spans="1:17" ht="15" customHeight="1" x14ac:dyDescent="0.25">
      <c r="A1331" s="208"/>
      <c r="B1331" s="34"/>
      <c r="C1331" s="8"/>
      <c r="D1331" s="78"/>
      <c r="F1331" s="184"/>
      <c r="G1331" s="18"/>
      <c r="I1331" s="178"/>
      <c r="J1331" s="188"/>
      <c r="Q1331" s="96">
        <f t="shared" si="44"/>
        <v>31</v>
      </c>
    </row>
    <row r="1332" spans="1:17" ht="15" customHeight="1" x14ac:dyDescent="0.25">
      <c r="A1332" s="208"/>
      <c r="B1332" s="34"/>
      <c r="C1332" s="8"/>
      <c r="D1332" s="78"/>
      <c r="F1332" s="184"/>
      <c r="G1332" s="18"/>
      <c r="I1332" s="178"/>
      <c r="J1332" s="188"/>
      <c r="Q1332" s="96">
        <f t="shared" si="44"/>
        <v>31</v>
      </c>
    </row>
    <row r="1333" spans="1:17" ht="15" customHeight="1" x14ac:dyDescent="0.25">
      <c r="A1333" s="208"/>
      <c r="B1333" s="34"/>
      <c r="C1333" s="8"/>
      <c r="D1333" s="78"/>
      <c r="F1333" s="184"/>
      <c r="G1333" s="18"/>
      <c r="I1333" s="178"/>
      <c r="J1333" s="188"/>
      <c r="Q1333" s="96">
        <f t="shared" si="44"/>
        <v>31</v>
      </c>
    </row>
    <row r="1334" spans="1:17" ht="15" customHeight="1" x14ac:dyDescent="0.25">
      <c r="A1334" s="208"/>
      <c r="B1334" s="34"/>
      <c r="C1334" s="8"/>
      <c r="D1334" s="78"/>
      <c r="F1334" s="184"/>
      <c r="G1334" s="18"/>
      <c r="I1334" s="178"/>
      <c r="J1334" s="188"/>
      <c r="Q1334" s="96">
        <f t="shared" si="44"/>
        <v>31</v>
      </c>
    </row>
    <row r="1335" spans="1:17" ht="15" customHeight="1" x14ac:dyDescent="0.25">
      <c r="A1335" s="208"/>
      <c r="B1335" s="34"/>
      <c r="C1335" s="8"/>
      <c r="D1335" s="78"/>
      <c r="F1335" s="184"/>
      <c r="G1335" s="18"/>
      <c r="I1335" s="178"/>
      <c r="J1335" s="188"/>
      <c r="Q1335" s="96">
        <f t="shared" si="44"/>
        <v>31</v>
      </c>
    </row>
    <row r="1336" spans="1:17" ht="15" customHeight="1" x14ac:dyDescent="0.25">
      <c r="A1336" s="208"/>
      <c r="B1336" s="34"/>
      <c r="C1336" s="8"/>
      <c r="D1336" s="78"/>
      <c r="F1336" s="184"/>
      <c r="G1336" s="18"/>
      <c r="I1336" s="178"/>
      <c r="J1336" s="188"/>
      <c r="Q1336" s="96">
        <f t="shared" si="44"/>
        <v>31</v>
      </c>
    </row>
    <row r="1337" spans="1:17" ht="15" customHeight="1" x14ac:dyDescent="0.25">
      <c r="A1337" s="208"/>
      <c r="B1337" s="34"/>
      <c r="C1337" s="8"/>
      <c r="D1337" s="78"/>
      <c r="F1337" s="184"/>
      <c r="G1337" s="18"/>
      <c r="I1337" s="178"/>
      <c r="J1337" s="188"/>
      <c r="Q1337" s="96">
        <f t="shared" si="44"/>
        <v>31</v>
      </c>
    </row>
    <row r="1338" spans="1:17" ht="15" customHeight="1" x14ac:dyDescent="0.25">
      <c r="A1338" s="208"/>
      <c r="B1338" s="34"/>
      <c r="C1338" s="8"/>
      <c r="D1338" s="78"/>
      <c r="F1338" s="184"/>
      <c r="G1338" s="18"/>
      <c r="I1338" s="178"/>
      <c r="J1338" s="188"/>
      <c r="Q1338" s="96">
        <f t="shared" si="44"/>
        <v>31</v>
      </c>
    </row>
    <row r="1339" spans="1:17" ht="15" customHeight="1" x14ac:dyDescent="0.25">
      <c r="A1339" s="208"/>
      <c r="B1339" s="34"/>
      <c r="C1339" s="8"/>
      <c r="D1339" s="78"/>
      <c r="F1339" s="184"/>
      <c r="G1339" s="18"/>
      <c r="I1339" s="178"/>
      <c r="J1339" s="188"/>
      <c r="Q1339" s="96">
        <f t="shared" si="44"/>
        <v>31</v>
      </c>
    </row>
    <row r="1340" spans="1:17" ht="15" customHeight="1" x14ac:dyDescent="0.25">
      <c r="A1340" s="208"/>
      <c r="B1340" s="34"/>
      <c r="C1340" s="8"/>
      <c r="D1340" s="78"/>
      <c r="F1340" s="184"/>
      <c r="G1340" s="18"/>
      <c r="I1340" s="178"/>
      <c r="J1340" s="188"/>
      <c r="Q1340" s="96">
        <f t="shared" si="44"/>
        <v>31</v>
      </c>
    </row>
    <row r="1341" spans="1:17" ht="15" customHeight="1" x14ac:dyDescent="0.25">
      <c r="A1341" s="208"/>
      <c r="B1341" s="34"/>
      <c r="C1341" s="8"/>
      <c r="D1341" s="78"/>
      <c r="F1341" s="184"/>
      <c r="G1341" s="18"/>
      <c r="I1341" s="178"/>
      <c r="J1341" s="188"/>
      <c r="Q1341" s="96">
        <f t="shared" si="44"/>
        <v>31</v>
      </c>
    </row>
    <row r="1342" spans="1:17" ht="15" customHeight="1" x14ac:dyDescent="0.25">
      <c r="A1342" s="208"/>
      <c r="B1342" s="34"/>
      <c r="C1342" s="8"/>
      <c r="D1342" s="78"/>
      <c r="F1342" s="184"/>
      <c r="G1342" s="18"/>
      <c r="I1342" s="178"/>
      <c r="J1342" s="188"/>
      <c r="Q1342" s="96">
        <f t="shared" si="44"/>
        <v>31</v>
      </c>
    </row>
    <row r="1343" spans="1:17" ht="15" customHeight="1" x14ac:dyDescent="0.25">
      <c r="A1343" s="208"/>
      <c r="B1343" s="34"/>
      <c r="C1343" s="8"/>
      <c r="D1343" s="78"/>
      <c r="F1343" s="184"/>
      <c r="G1343" s="18"/>
      <c r="I1343" s="178"/>
      <c r="J1343" s="188"/>
      <c r="Q1343" s="96">
        <f t="shared" si="44"/>
        <v>31</v>
      </c>
    </row>
    <row r="1344" spans="1:17" ht="15" customHeight="1" x14ac:dyDescent="0.25">
      <c r="A1344" s="208"/>
      <c r="B1344" s="34"/>
      <c r="C1344" s="8"/>
      <c r="D1344" s="78"/>
      <c r="F1344" s="184"/>
      <c r="G1344" s="18"/>
      <c r="I1344" s="178"/>
      <c r="J1344" s="188"/>
      <c r="Q1344" s="96">
        <f t="shared" si="44"/>
        <v>31</v>
      </c>
    </row>
    <row r="1345" spans="1:17" ht="15" customHeight="1" x14ac:dyDescent="0.25">
      <c r="A1345" s="208"/>
      <c r="B1345" s="34"/>
      <c r="C1345" s="8"/>
      <c r="D1345" s="78"/>
      <c r="F1345" s="184"/>
      <c r="G1345" s="18"/>
      <c r="I1345" s="178"/>
      <c r="J1345" s="188"/>
      <c r="Q1345" s="96">
        <f t="shared" si="44"/>
        <v>31</v>
      </c>
    </row>
    <row r="1346" spans="1:17" ht="15" customHeight="1" x14ac:dyDescent="0.25">
      <c r="A1346" s="208"/>
      <c r="B1346" s="34"/>
      <c r="C1346" s="8"/>
      <c r="D1346" s="78"/>
      <c r="F1346" s="184"/>
      <c r="G1346" s="18"/>
      <c r="I1346" s="178"/>
      <c r="J1346" s="188"/>
      <c r="Q1346" s="96">
        <f t="shared" si="44"/>
        <v>31</v>
      </c>
    </row>
    <row r="1347" spans="1:17" ht="15" customHeight="1" x14ac:dyDescent="0.25">
      <c r="A1347" s="208"/>
      <c r="B1347" s="34"/>
      <c r="C1347" s="8"/>
      <c r="D1347" s="78"/>
      <c r="F1347" s="184"/>
      <c r="G1347" s="18"/>
      <c r="I1347" s="178"/>
      <c r="J1347" s="188"/>
      <c r="Q1347" s="96">
        <f t="shared" si="44"/>
        <v>31</v>
      </c>
    </row>
    <row r="1348" spans="1:17" ht="15" customHeight="1" x14ac:dyDescent="0.25">
      <c r="A1348" s="208"/>
      <c r="B1348" s="34"/>
      <c r="C1348" s="8"/>
      <c r="D1348" s="78"/>
      <c r="F1348" s="184"/>
      <c r="G1348" s="18"/>
      <c r="I1348" s="178"/>
      <c r="J1348" s="188"/>
      <c r="Q1348" s="96">
        <f t="shared" si="44"/>
        <v>31</v>
      </c>
    </row>
    <row r="1349" spans="1:17" ht="15" customHeight="1" x14ac:dyDescent="0.25">
      <c r="A1349" s="208"/>
      <c r="B1349" s="34"/>
      <c r="C1349" s="8"/>
      <c r="D1349" s="78"/>
      <c r="F1349" s="184"/>
      <c r="G1349" s="18"/>
      <c r="I1349" s="178"/>
      <c r="J1349" s="188"/>
      <c r="Q1349" s="96">
        <f t="shared" si="44"/>
        <v>31</v>
      </c>
    </row>
    <row r="1350" spans="1:17" ht="15" customHeight="1" x14ac:dyDescent="0.25">
      <c r="A1350" s="208"/>
      <c r="B1350" s="34"/>
      <c r="C1350" s="8"/>
      <c r="D1350" s="78"/>
      <c r="F1350" s="184"/>
      <c r="G1350" s="18"/>
      <c r="I1350" s="178"/>
      <c r="J1350" s="188"/>
      <c r="Q1350" s="96">
        <f t="shared" si="44"/>
        <v>31</v>
      </c>
    </row>
    <row r="1351" spans="1:17" ht="15" customHeight="1" x14ac:dyDescent="0.25">
      <c r="A1351" s="208"/>
      <c r="B1351" s="34"/>
      <c r="C1351" s="8"/>
      <c r="D1351" s="78"/>
      <c r="F1351" s="184"/>
      <c r="G1351" s="18"/>
      <c r="I1351" s="178"/>
      <c r="J1351" s="188"/>
      <c r="Q1351" s="96">
        <f t="shared" si="44"/>
        <v>31</v>
      </c>
    </row>
    <row r="1352" spans="1:17" ht="15" customHeight="1" x14ac:dyDescent="0.25">
      <c r="A1352" s="208"/>
      <c r="B1352" s="34"/>
      <c r="C1352" s="8"/>
      <c r="D1352" s="78"/>
      <c r="F1352" s="184"/>
      <c r="G1352" s="18"/>
      <c r="I1352" s="178"/>
      <c r="J1352" s="188"/>
      <c r="Q1352" s="96">
        <f t="shared" si="44"/>
        <v>31</v>
      </c>
    </row>
    <row r="1353" spans="1:17" ht="15" customHeight="1" x14ac:dyDescent="0.25">
      <c r="A1353" s="208"/>
      <c r="B1353" s="34"/>
      <c r="C1353" s="8"/>
      <c r="D1353" s="78"/>
      <c r="F1353" s="184"/>
      <c r="G1353" s="18"/>
      <c r="I1353" s="178"/>
      <c r="J1353" s="188"/>
      <c r="Q1353" s="96">
        <f t="shared" si="44"/>
        <v>31</v>
      </c>
    </row>
    <row r="1354" spans="1:17" ht="15" customHeight="1" x14ac:dyDescent="0.25">
      <c r="A1354" s="208"/>
      <c r="B1354" s="34"/>
      <c r="C1354" s="8"/>
      <c r="D1354" s="78"/>
      <c r="F1354" s="184"/>
      <c r="G1354" s="18"/>
      <c r="I1354" s="178"/>
      <c r="J1354" s="188"/>
      <c r="Q1354" s="96">
        <f t="shared" ref="Q1354:Q1417" si="45">EOMONTH(D1354,0)</f>
        <v>31</v>
      </c>
    </row>
    <row r="1355" spans="1:17" ht="15" customHeight="1" x14ac:dyDescent="0.25">
      <c r="A1355" s="208"/>
      <c r="B1355" s="34"/>
      <c r="C1355" s="8"/>
      <c r="D1355" s="78"/>
      <c r="F1355" s="184"/>
      <c r="G1355" s="18"/>
      <c r="I1355" s="178"/>
      <c r="J1355" s="188"/>
      <c r="Q1355" s="96">
        <f t="shared" si="45"/>
        <v>31</v>
      </c>
    </row>
    <row r="1356" spans="1:17" ht="15" customHeight="1" x14ac:dyDescent="0.25">
      <c r="A1356" s="208"/>
      <c r="B1356" s="34"/>
      <c r="C1356" s="8"/>
      <c r="D1356" s="78"/>
      <c r="F1356" s="184"/>
      <c r="G1356" s="18"/>
      <c r="I1356" s="178"/>
      <c r="J1356" s="188"/>
      <c r="Q1356" s="96">
        <f t="shared" si="45"/>
        <v>31</v>
      </c>
    </row>
    <row r="1357" spans="1:17" ht="15" customHeight="1" x14ac:dyDescent="0.25">
      <c r="A1357" s="208"/>
      <c r="B1357" s="34"/>
      <c r="C1357" s="8"/>
      <c r="D1357" s="78"/>
      <c r="F1357" s="184"/>
      <c r="G1357" s="18"/>
      <c r="I1357" s="178"/>
      <c r="J1357" s="188"/>
      <c r="Q1357" s="96">
        <f t="shared" si="45"/>
        <v>31</v>
      </c>
    </row>
    <row r="1358" spans="1:17" ht="15" customHeight="1" x14ac:dyDescent="0.25">
      <c r="A1358" s="208"/>
      <c r="B1358" s="34"/>
      <c r="C1358" s="8"/>
      <c r="D1358" s="78"/>
      <c r="F1358" s="184"/>
      <c r="G1358" s="18"/>
      <c r="I1358" s="178"/>
      <c r="J1358" s="188"/>
      <c r="Q1358" s="96">
        <f t="shared" si="45"/>
        <v>31</v>
      </c>
    </row>
    <row r="1359" spans="1:17" ht="15" customHeight="1" x14ac:dyDescent="0.25">
      <c r="A1359" s="208"/>
      <c r="B1359" s="34"/>
      <c r="C1359" s="8"/>
      <c r="D1359" s="78"/>
      <c r="F1359" s="184"/>
      <c r="G1359" s="18"/>
      <c r="I1359" s="178"/>
      <c r="J1359" s="188"/>
      <c r="Q1359" s="96">
        <f t="shared" si="45"/>
        <v>31</v>
      </c>
    </row>
    <row r="1360" spans="1:17" ht="15" customHeight="1" x14ac:dyDescent="0.25">
      <c r="A1360" s="208"/>
      <c r="B1360" s="34"/>
      <c r="C1360" s="8"/>
      <c r="D1360" s="78"/>
      <c r="F1360" s="184"/>
      <c r="G1360" s="18"/>
      <c r="I1360" s="178"/>
      <c r="J1360" s="188"/>
      <c r="Q1360" s="96">
        <f t="shared" si="45"/>
        <v>31</v>
      </c>
    </row>
    <row r="1361" spans="1:17" ht="15" customHeight="1" x14ac:dyDescent="0.25">
      <c r="A1361" s="208"/>
      <c r="B1361" s="34"/>
      <c r="C1361" s="8"/>
      <c r="D1361" s="78"/>
      <c r="F1361" s="184"/>
      <c r="G1361" s="18"/>
      <c r="I1361" s="178"/>
      <c r="J1361" s="188"/>
      <c r="Q1361" s="96">
        <f t="shared" si="45"/>
        <v>31</v>
      </c>
    </row>
    <row r="1362" spans="1:17" ht="15" customHeight="1" x14ac:dyDescent="0.25">
      <c r="A1362" s="208"/>
      <c r="B1362" s="34"/>
      <c r="C1362" s="8"/>
      <c r="D1362" s="78"/>
      <c r="F1362" s="184"/>
      <c r="G1362" s="18"/>
      <c r="I1362" s="178"/>
      <c r="J1362" s="188"/>
      <c r="Q1362" s="96">
        <f t="shared" si="45"/>
        <v>31</v>
      </c>
    </row>
    <row r="1363" spans="1:17" ht="15" customHeight="1" x14ac:dyDescent="0.25">
      <c r="A1363" s="208"/>
      <c r="B1363" s="34"/>
      <c r="C1363" s="8"/>
      <c r="D1363" s="78"/>
      <c r="F1363" s="184"/>
      <c r="G1363" s="18"/>
      <c r="I1363" s="178"/>
      <c r="J1363" s="188"/>
      <c r="Q1363" s="96">
        <f t="shared" si="45"/>
        <v>31</v>
      </c>
    </row>
    <row r="1364" spans="1:17" ht="15" customHeight="1" x14ac:dyDescent="0.25">
      <c r="A1364" s="208"/>
      <c r="B1364" s="34"/>
      <c r="C1364" s="8"/>
      <c r="D1364" s="78"/>
      <c r="F1364" s="184"/>
      <c r="G1364" s="18"/>
      <c r="I1364" s="178"/>
      <c r="J1364" s="188"/>
      <c r="Q1364" s="96">
        <f t="shared" si="45"/>
        <v>31</v>
      </c>
    </row>
    <row r="1365" spans="1:17" ht="15" customHeight="1" x14ac:dyDescent="0.25">
      <c r="A1365" s="208"/>
      <c r="B1365" s="34"/>
      <c r="C1365" s="8"/>
      <c r="D1365" s="78"/>
      <c r="F1365" s="184"/>
      <c r="G1365" s="18"/>
      <c r="I1365" s="178"/>
      <c r="J1365" s="188"/>
      <c r="Q1365" s="96">
        <f t="shared" si="45"/>
        <v>31</v>
      </c>
    </row>
    <row r="1366" spans="1:17" ht="15" customHeight="1" x14ac:dyDescent="0.25">
      <c r="A1366" s="208"/>
      <c r="B1366" s="34"/>
      <c r="C1366" s="8"/>
      <c r="D1366" s="78"/>
      <c r="F1366" s="184"/>
      <c r="G1366" s="18"/>
      <c r="I1366" s="178"/>
      <c r="J1366" s="188"/>
      <c r="Q1366" s="96">
        <f t="shared" si="45"/>
        <v>31</v>
      </c>
    </row>
    <row r="1367" spans="1:17" ht="15" customHeight="1" x14ac:dyDescent="0.25">
      <c r="A1367" s="208"/>
      <c r="B1367" s="34"/>
      <c r="C1367" s="8"/>
      <c r="D1367" s="78"/>
      <c r="F1367" s="184"/>
      <c r="G1367" s="18"/>
      <c r="I1367" s="178"/>
      <c r="J1367" s="188"/>
      <c r="Q1367" s="96">
        <f t="shared" si="45"/>
        <v>31</v>
      </c>
    </row>
    <row r="1368" spans="1:17" ht="15" customHeight="1" x14ac:dyDescent="0.25">
      <c r="A1368" s="208"/>
      <c r="B1368" s="34"/>
      <c r="C1368" s="8"/>
      <c r="D1368" s="78"/>
      <c r="F1368" s="184"/>
      <c r="G1368" s="18"/>
      <c r="I1368" s="178"/>
      <c r="J1368" s="188"/>
      <c r="Q1368" s="96">
        <f t="shared" si="45"/>
        <v>31</v>
      </c>
    </row>
    <row r="1369" spans="1:17" ht="15" customHeight="1" x14ac:dyDescent="0.25">
      <c r="A1369" s="208"/>
      <c r="B1369" s="34"/>
      <c r="C1369" s="8"/>
      <c r="D1369" s="78"/>
      <c r="F1369" s="184"/>
      <c r="G1369" s="18"/>
      <c r="I1369" s="178"/>
      <c r="J1369" s="188"/>
      <c r="Q1369" s="96">
        <f t="shared" si="45"/>
        <v>31</v>
      </c>
    </row>
    <row r="1370" spans="1:17" ht="15" customHeight="1" x14ac:dyDescent="0.25">
      <c r="A1370" s="208"/>
      <c r="B1370" s="34"/>
      <c r="C1370" s="8"/>
      <c r="D1370" s="78"/>
      <c r="F1370" s="184"/>
      <c r="G1370" s="18"/>
      <c r="I1370" s="178"/>
      <c r="J1370" s="188"/>
      <c r="Q1370" s="96">
        <f t="shared" si="45"/>
        <v>31</v>
      </c>
    </row>
    <row r="1371" spans="1:17" ht="15" customHeight="1" x14ac:dyDescent="0.25">
      <c r="A1371" s="208"/>
      <c r="B1371" s="34"/>
      <c r="C1371" s="8"/>
      <c r="D1371" s="78"/>
      <c r="F1371" s="184"/>
      <c r="G1371" s="18"/>
      <c r="I1371" s="178"/>
      <c r="J1371" s="188"/>
      <c r="Q1371" s="96">
        <f t="shared" si="45"/>
        <v>31</v>
      </c>
    </row>
    <row r="1372" spans="1:17" ht="15" customHeight="1" x14ac:dyDescent="0.25">
      <c r="A1372" s="208"/>
      <c r="B1372" s="34"/>
      <c r="C1372" s="8"/>
      <c r="D1372" s="78"/>
      <c r="F1372" s="184"/>
      <c r="G1372" s="18"/>
      <c r="I1372" s="178"/>
      <c r="J1372" s="188"/>
      <c r="Q1372" s="96">
        <f t="shared" si="45"/>
        <v>31</v>
      </c>
    </row>
    <row r="1373" spans="1:17" ht="15" customHeight="1" x14ac:dyDescent="0.25">
      <c r="A1373" s="208"/>
      <c r="B1373" s="34"/>
      <c r="C1373" s="8"/>
      <c r="D1373" s="78"/>
      <c r="F1373" s="184"/>
      <c r="G1373" s="18"/>
      <c r="I1373" s="178"/>
      <c r="J1373" s="188"/>
      <c r="Q1373" s="96">
        <f t="shared" si="45"/>
        <v>31</v>
      </c>
    </row>
    <row r="1374" spans="1:17" ht="15" customHeight="1" x14ac:dyDescent="0.25">
      <c r="A1374" s="208"/>
      <c r="B1374" s="34"/>
      <c r="C1374" s="8"/>
      <c r="D1374" s="78"/>
      <c r="F1374" s="184"/>
      <c r="G1374" s="18"/>
      <c r="I1374" s="178"/>
      <c r="J1374" s="188"/>
      <c r="Q1374" s="96">
        <f t="shared" si="45"/>
        <v>31</v>
      </c>
    </row>
    <row r="1375" spans="1:17" ht="15" customHeight="1" x14ac:dyDescent="0.25">
      <c r="A1375" s="208"/>
      <c r="B1375" s="34"/>
      <c r="C1375" s="8"/>
      <c r="D1375" s="78"/>
      <c r="F1375" s="184"/>
      <c r="G1375" s="18"/>
      <c r="I1375" s="178"/>
      <c r="J1375" s="188"/>
      <c r="Q1375" s="96">
        <f t="shared" si="45"/>
        <v>31</v>
      </c>
    </row>
    <row r="1376" spans="1:17" ht="15" customHeight="1" x14ac:dyDescent="0.25">
      <c r="A1376" s="208"/>
      <c r="B1376" s="34"/>
      <c r="C1376" s="8"/>
      <c r="D1376" s="78"/>
      <c r="F1376" s="184"/>
      <c r="G1376" s="18"/>
      <c r="I1376" s="178"/>
      <c r="J1376" s="188"/>
      <c r="Q1376" s="96">
        <f t="shared" si="45"/>
        <v>31</v>
      </c>
    </row>
    <row r="1377" spans="1:17" ht="15" customHeight="1" x14ac:dyDescent="0.25">
      <c r="A1377" s="208"/>
      <c r="B1377" s="34"/>
      <c r="C1377" s="8"/>
      <c r="D1377" s="78"/>
      <c r="F1377" s="184"/>
      <c r="G1377" s="18"/>
      <c r="I1377" s="178"/>
      <c r="J1377" s="188"/>
      <c r="Q1377" s="96">
        <f t="shared" si="45"/>
        <v>31</v>
      </c>
    </row>
    <row r="1378" spans="1:17" ht="15" customHeight="1" x14ac:dyDescent="0.25">
      <c r="A1378" s="208"/>
      <c r="B1378" s="34"/>
      <c r="C1378" s="8"/>
      <c r="D1378" s="78"/>
      <c r="F1378" s="184"/>
      <c r="G1378" s="18"/>
      <c r="I1378" s="178"/>
      <c r="J1378" s="188"/>
      <c r="Q1378" s="96">
        <f t="shared" si="45"/>
        <v>31</v>
      </c>
    </row>
    <row r="1379" spans="1:17" ht="15" customHeight="1" x14ac:dyDescent="0.25">
      <c r="A1379" s="208"/>
      <c r="B1379" s="34"/>
      <c r="C1379" s="8"/>
      <c r="D1379" s="78"/>
      <c r="F1379" s="184"/>
      <c r="G1379" s="18"/>
      <c r="I1379" s="178"/>
      <c r="J1379" s="188"/>
      <c r="Q1379" s="96">
        <f t="shared" si="45"/>
        <v>31</v>
      </c>
    </row>
    <row r="1380" spans="1:17" ht="15" customHeight="1" x14ac:dyDescent="0.25">
      <c r="A1380" s="208"/>
      <c r="B1380" s="34"/>
      <c r="C1380" s="8"/>
      <c r="D1380" s="78"/>
      <c r="F1380" s="184"/>
      <c r="G1380" s="18"/>
      <c r="I1380" s="178"/>
      <c r="J1380" s="188"/>
      <c r="Q1380" s="96">
        <f t="shared" si="45"/>
        <v>31</v>
      </c>
    </row>
    <row r="1381" spans="1:17" ht="15" customHeight="1" x14ac:dyDescent="0.25">
      <c r="A1381" s="208"/>
      <c r="B1381" s="34"/>
      <c r="C1381" s="8"/>
      <c r="D1381" s="78"/>
      <c r="F1381" s="184"/>
      <c r="G1381" s="18"/>
      <c r="I1381" s="178"/>
      <c r="J1381" s="188"/>
      <c r="Q1381" s="96">
        <f t="shared" si="45"/>
        <v>31</v>
      </c>
    </row>
    <row r="1382" spans="1:17" ht="15" customHeight="1" x14ac:dyDescent="0.25">
      <c r="A1382" s="208"/>
      <c r="B1382" s="34"/>
      <c r="C1382" s="8"/>
      <c r="D1382" s="78"/>
      <c r="F1382" s="184"/>
      <c r="G1382" s="18"/>
      <c r="I1382" s="178"/>
      <c r="J1382" s="188"/>
      <c r="Q1382" s="96">
        <f t="shared" si="45"/>
        <v>31</v>
      </c>
    </row>
    <row r="1383" spans="1:17" ht="15" customHeight="1" x14ac:dyDescent="0.25">
      <c r="A1383" s="208"/>
      <c r="B1383" s="34"/>
      <c r="C1383" s="8"/>
      <c r="D1383" s="78"/>
      <c r="F1383" s="184"/>
      <c r="G1383" s="18"/>
      <c r="I1383" s="178"/>
      <c r="J1383" s="188"/>
      <c r="Q1383" s="96">
        <f t="shared" si="45"/>
        <v>31</v>
      </c>
    </row>
    <row r="1384" spans="1:17" ht="15" customHeight="1" x14ac:dyDescent="0.25">
      <c r="A1384" s="208"/>
      <c r="B1384" s="34"/>
      <c r="C1384" s="8"/>
      <c r="D1384" s="78"/>
      <c r="F1384" s="184"/>
      <c r="G1384" s="18"/>
      <c r="I1384" s="178"/>
      <c r="J1384" s="188"/>
      <c r="Q1384" s="96">
        <f t="shared" si="45"/>
        <v>31</v>
      </c>
    </row>
    <row r="1385" spans="1:17" ht="15" customHeight="1" x14ac:dyDescent="0.25">
      <c r="A1385" s="208"/>
      <c r="B1385" s="34"/>
      <c r="C1385" s="8"/>
      <c r="D1385" s="78"/>
      <c r="F1385" s="184"/>
      <c r="G1385" s="18"/>
      <c r="I1385" s="178"/>
      <c r="J1385" s="188"/>
      <c r="Q1385" s="96">
        <f t="shared" si="45"/>
        <v>31</v>
      </c>
    </row>
    <row r="1386" spans="1:17" ht="15" customHeight="1" x14ac:dyDescent="0.25">
      <c r="A1386" s="208"/>
      <c r="B1386" s="34"/>
      <c r="C1386" s="8"/>
      <c r="D1386" s="78"/>
      <c r="F1386" s="184"/>
      <c r="G1386" s="18"/>
      <c r="I1386" s="178"/>
      <c r="J1386" s="188"/>
      <c r="Q1386" s="96">
        <f t="shared" si="45"/>
        <v>31</v>
      </c>
    </row>
    <row r="1387" spans="1:17" ht="15" customHeight="1" x14ac:dyDescent="0.25">
      <c r="A1387" s="208"/>
      <c r="B1387" s="34"/>
      <c r="C1387" s="8"/>
      <c r="D1387" s="78"/>
      <c r="F1387" s="184"/>
      <c r="G1387" s="18"/>
      <c r="I1387" s="178"/>
      <c r="J1387" s="188"/>
      <c r="Q1387" s="96">
        <f t="shared" si="45"/>
        <v>31</v>
      </c>
    </row>
    <row r="1388" spans="1:17" ht="15" customHeight="1" x14ac:dyDescent="0.25">
      <c r="A1388" s="208"/>
      <c r="B1388" s="34"/>
      <c r="C1388" s="8"/>
      <c r="D1388" s="78"/>
      <c r="F1388" s="184"/>
      <c r="G1388" s="18"/>
      <c r="I1388" s="178"/>
      <c r="J1388" s="188"/>
      <c r="Q1388" s="96">
        <f t="shared" si="45"/>
        <v>31</v>
      </c>
    </row>
    <row r="1389" spans="1:17" ht="15" customHeight="1" x14ac:dyDescent="0.25">
      <c r="A1389" s="208"/>
      <c r="B1389" s="34"/>
      <c r="C1389" s="8"/>
      <c r="D1389" s="78"/>
      <c r="F1389" s="184"/>
      <c r="G1389" s="18"/>
      <c r="I1389" s="178"/>
      <c r="J1389" s="188"/>
      <c r="Q1389" s="96">
        <f t="shared" si="45"/>
        <v>31</v>
      </c>
    </row>
    <row r="1390" spans="1:17" ht="15" customHeight="1" x14ac:dyDescent="0.25">
      <c r="A1390" s="208"/>
      <c r="B1390" s="34"/>
      <c r="C1390" s="8"/>
      <c r="D1390" s="78"/>
      <c r="F1390" s="184"/>
      <c r="G1390" s="18"/>
      <c r="I1390" s="178"/>
      <c r="J1390" s="188"/>
      <c r="Q1390" s="96">
        <f t="shared" si="45"/>
        <v>31</v>
      </c>
    </row>
    <row r="1391" spans="1:17" ht="15" customHeight="1" x14ac:dyDescent="0.25">
      <c r="A1391" s="208"/>
      <c r="B1391" s="34"/>
      <c r="C1391" s="8"/>
      <c r="D1391" s="78"/>
      <c r="F1391" s="184"/>
      <c r="G1391" s="18"/>
      <c r="I1391" s="178"/>
      <c r="J1391" s="188"/>
      <c r="Q1391" s="96">
        <f t="shared" si="45"/>
        <v>31</v>
      </c>
    </row>
    <row r="1392" spans="1:17" ht="15" customHeight="1" x14ac:dyDescent="0.25">
      <c r="A1392" s="208"/>
      <c r="B1392" s="34"/>
      <c r="C1392" s="8"/>
      <c r="D1392" s="78"/>
      <c r="F1392" s="184"/>
      <c r="G1392" s="18"/>
      <c r="I1392" s="178"/>
      <c r="J1392" s="188"/>
      <c r="Q1392" s="96">
        <f t="shared" si="45"/>
        <v>31</v>
      </c>
    </row>
    <row r="1393" spans="1:17" ht="15" customHeight="1" x14ac:dyDescent="0.25">
      <c r="A1393" s="208"/>
      <c r="B1393" s="34"/>
      <c r="C1393" s="8"/>
      <c r="D1393" s="78"/>
      <c r="F1393" s="184"/>
      <c r="G1393" s="18"/>
      <c r="I1393" s="178"/>
      <c r="J1393" s="188"/>
      <c r="Q1393" s="96">
        <f t="shared" si="45"/>
        <v>31</v>
      </c>
    </row>
    <row r="1394" spans="1:17" ht="15" customHeight="1" x14ac:dyDescent="0.25">
      <c r="A1394" s="208"/>
      <c r="B1394" s="34"/>
      <c r="C1394" s="8"/>
      <c r="D1394" s="78"/>
      <c r="F1394" s="184"/>
      <c r="G1394" s="18"/>
      <c r="I1394" s="178"/>
      <c r="J1394" s="188"/>
      <c r="Q1394" s="96">
        <f t="shared" si="45"/>
        <v>31</v>
      </c>
    </row>
    <row r="1395" spans="1:17" ht="15" customHeight="1" x14ac:dyDescent="0.25">
      <c r="A1395" s="208"/>
      <c r="B1395" s="34"/>
      <c r="C1395" s="8"/>
      <c r="D1395" s="78"/>
      <c r="F1395" s="184"/>
      <c r="G1395" s="18"/>
      <c r="I1395" s="178"/>
      <c r="J1395" s="188"/>
      <c r="Q1395" s="96">
        <f t="shared" si="45"/>
        <v>31</v>
      </c>
    </row>
    <row r="1396" spans="1:17" ht="15" customHeight="1" x14ac:dyDescent="0.25">
      <c r="A1396" s="208"/>
      <c r="B1396" s="34"/>
      <c r="C1396" s="8"/>
      <c r="D1396" s="78"/>
      <c r="F1396" s="184"/>
      <c r="G1396" s="18"/>
      <c r="I1396" s="178"/>
      <c r="J1396" s="188"/>
      <c r="Q1396" s="96">
        <f t="shared" si="45"/>
        <v>31</v>
      </c>
    </row>
    <row r="1397" spans="1:17" ht="15" customHeight="1" x14ac:dyDescent="0.25">
      <c r="A1397" s="208"/>
      <c r="B1397" s="34"/>
      <c r="C1397" s="8"/>
      <c r="D1397" s="78"/>
      <c r="F1397" s="184"/>
      <c r="G1397" s="18"/>
      <c r="I1397" s="178"/>
      <c r="J1397" s="188"/>
      <c r="Q1397" s="96">
        <f t="shared" si="45"/>
        <v>31</v>
      </c>
    </row>
    <row r="1398" spans="1:17" ht="15" customHeight="1" x14ac:dyDescent="0.25">
      <c r="A1398" s="208"/>
      <c r="B1398" s="34"/>
      <c r="C1398" s="8"/>
      <c r="D1398" s="78"/>
      <c r="F1398" s="184"/>
      <c r="G1398" s="18"/>
      <c r="I1398" s="178"/>
      <c r="J1398" s="188"/>
      <c r="Q1398" s="96">
        <f t="shared" si="45"/>
        <v>31</v>
      </c>
    </row>
    <row r="1399" spans="1:17" ht="15" customHeight="1" x14ac:dyDescent="0.25">
      <c r="A1399" s="208"/>
      <c r="B1399" s="34"/>
      <c r="C1399" s="8"/>
      <c r="D1399" s="78"/>
      <c r="F1399" s="184"/>
      <c r="G1399" s="18"/>
      <c r="I1399" s="178"/>
      <c r="J1399" s="188"/>
      <c r="Q1399" s="96">
        <f t="shared" si="45"/>
        <v>31</v>
      </c>
    </row>
    <row r="1400" spans="1:17" ht="15" customHeight="1" x14ac:dyDescent="0.25">
      <c r="A1400" s="208"/>
      <c r="B1400" s="34"/>
      <c r="C1400" s="8"/>
      <c r="D1400" s="78"/>
      <c r="F1400" s="184"/>
      <c r="G1400" s="18"/>
      <c r="I1400" s="178"/>
      <c r="J1400" s="188"/>
      <c r="Q1400" s="96">
        <f t="shared" si="45"/>
        <v>31</v>
      </c>
    </row>
    <row r="1401" spans="1:17" ht="15" customHeight="1" x14ac:dyDescent="0.25">
      <c r="A1401" s="208"/>
      <c r="B1401" s="34"/>
      <c r="C1401" s="8"/>
      <c r="D1401" s="78"/>
      <c r="F1401" s="184"/>
      <c r="G1401" s="18"/>
      <c r="I1401" s="178"/>
      <c r="J1401" s="188"/>
      <c r="Q1401" s="96">
        <f t="shared" si="45"/>
        <v>31</v>
      </c>
    </row>
    <row r="1402" spans="1:17" ht="15" customHeight="1" x14ac:dyDescent="0.25">
      <c r="A1402" s="208"/>
      <c r="B1402" s="34"/>
      <c r="C1402" s="8"/>
      <c r="D1402" s="78"/>
      <c r="F1402" s="184"/>
      <c r="G1402" s="18"/>
      <c r="I1402" s="178"/>
      <c r="J1402" s="188"/>
      <c r="Q1402" s="96">
        <f t="shared" si="45"/>
        <v>31</v>
      </c>
    </row>
    <row r="1403" spans="1:17" ht="15" customHeight="1" x14ac:dyDescent="0.25">
      <c r="A1403" s="208"/>
      <c r="B1403" s="34"/>
      <c r="C1403" s="8"/>
      <c r="D1403" s="78"/>
      <c r="F1403" s="184"/>
      <c r="G1403" s="18"/>
      <c r="I1403" s="178"/>
      <c r="J1403" s="188"/>
      <c r="Q1403" s="96">
        <f t="shared" si="45"/>
        <v>31</v>
      </c>
    </row>
    <row r="1404" spans="1:17" ht="15" customHeight="1" x14ac:dyDescent="0.25">
      <c r="A1404" s="208"/>
      <c r="B1404" s="34"/>
      <c r="C1404" s="8"/>
      <c r="D1404" s="78"/>
      <c r="F1404" s="184"/>
      <c r="G1404" s="18"/>
      <c r="I1404" s="178"/>
      <c r="J1404" s="188"/>
      <c r="Q1404" s="96">
        <f t="shared" si="45"/>
        <v>31</v>
      </c>
    </row>
    <row r="1405" spans="1:17" ht="15" customHeight="1" x14ac:dyDescent="0.25">
      <c r="A1405" s="208"/>
      <c r="B1405" s="34"/>
      <c r="C1405" s="8"/>
      <c r="D1405" s="78"/>
      <c r="F1405" s="184"/>
      <c r="G1405" s="18"/>
      <c r="I1405" s="178"/>
      <c r="J1405" s="188"/>
      <c r="Q1405" s="96">
        <f t="shared" si="45"/>
        <v>31</v>
      </c>
    </row>
    <row r="1406" spans="1:17" ht="15" customHeight="1" x14ac:dyDescent="0.25">
      <c r="A1406" s="208"/>
      <c r="B1406" s="34"/>
      <c r="C1406" s="8"/>
      <c r="D1406" s="78"/>
      <c r="F1406" s="184"/>
      <c r="G1406" s="18"/>
      <c r="I1406" s="178"/>
      <c r="J1406" s="188"/>
      <c r="Q1406" s="96">
        <f t="shared" si="45"/>
        <v>31</v>
      </c>
    </row>
    <row r="1407" spans="1:17" ht="15" customHeight="1" x14ac:dyDescent="0.25">
      <c r="A1407" s="208"/>
      <c r="B1407" s="34"/>
      <c r="C1407" s="8"/>
      <c r="D1407" s="78"/>
      <c r="F1407" s="184"/>
      <c r="G1407" s="18"/>
      <c r="I1407" s="178"/>
      <c r="J1407" s="188"/>
      <c r="Q1407" s="96">
        <f t="shared" si="45"/>
        <v>31</v>
      </c>
    </row>
    <row r="1408" spans="1:17" ht="15" customHeight="1" x14ac:dyDescent="0.25">
      <c r="A1408" s="208"/>
      <c r="B1408" s="34"/>
      <c r="C1408" s="8"/>
      <c r="D1408" s="78"/>
      <c r="F1408" s="184"/>
      <c r="G1408" s="18"/>
      <c r="I1408" s="178"/>
      <c r="J1408" s="188"/>
      <c r="Q1408" s="96">
        <f t="shared" si="45"/>
        <v>31</v>
      </c>
    </row>
    <row r="1409" spans="1:17" ht="15" customHeight="1" x14ac:dyDescent="0.25">
      <c r="A1409" s="208"/>
      <c r="B1409" s="34"/>
      <c r="C1409" s="8"/>
      <c r="D1409" s="78"/>
      <c r="F1409" s="184"/>
      <c r="G1409" s="18"/>
      <c r="I1409" s="178"/>
      <c r="J1409" s="188"/>
      <c r="Q1409" s="96">
        <f t="shared" si="45"/>
        <v>31</v>
      </c>
    </row>
    <row r="1410" spans="1:17" ht="15" customHeight="1" x14ac:dyDescent="0.25">
      <c r="A1410" s="208"/>
      <c r="B1410" s="34"/>
      <c r="C1410" s="8"/>
      <c r="D1410" s="78"/>
      <c r="F1410" s="184"/>
      <c r="G1410" s="18"/>
      <c r="I1410" s="178"/>
      <c r="J1410" s="188"/>
      <c r="Q1410" s="96">
        <f t="shared" si="45"/>
        <v>31</v>
      </c>
    </row>
    <row r="1411" spans="1:17" ht="15" customHeight="1" x14ac:dyDescent="0.25">
      <c r="A1411" s="208"/>
      <c r="B1411" s="34"/>
      <c r="C1411" s="8"/>
      <c r="D1411" s="78"/>
      <c r="F1411" s="184"/>
      <c r="G1411" s="18"/>
      <c r="I1411" s="178"/>
      <c r="J1411" s="188"/>
      <c r="Q1411" s="96">
        <f t="shared" si="45"/>
        <v>31</v>
      </c>
    </row>
    <row r="1412" spans="1:17" ht="15" customHeight="1" x14ac:dyDescent="0.25">
      <c r="A1412" s="208"/>
      <c r="B1412" s="34"/>
      <c r="C1412" s="8"/>
      <c r="D1412" s="78"/>
      <c r="F1412" s="184"/>
      <c r="G1412" s="18"/>
      <c r="I1412" s="178"/>
      <c r="J1412" s="188"/>
      <c r="Q1412" s="96">
        <f t="shared" si="45"/>
        <v>31</v>
      </c>
    </row>
    <row r="1413" spans="1:17" ht="15" customHeight="1" x14ac:dyDescent="0.25">
      <c r="A1413" s="208"/>
      <c r="B1413" s="34"/>
      <c r="C1413" s="8"/>
      <c r="D1413" s="78"/>
      <c r="F1413" s="184"/>
      <c r="G1413" s="18"/>
      <c r="I1413" s="178"/>
      <c r="J1413" s="188"/>
      <c r="Q1413" s="96">
        <f t="shared" si="45"/>
        <v>31</v>
      </c>
    </row>
    <row r="1414" spans="1:17" ht="15" customHeight="1" x14ac:dyDescent="0.25">
      <c r="A1414" s="208"/>
      <c r="B1414" s="34"/>
      <c r="C1414" s="8"/>
      <c r="D1414" s="78"/>
      <c r="F1414" s="184"/>
      <c r="G1414" s="18"/>
      <c r="I1414" s="178"/>
      <c r="J1414" s="188"/>
      <c r="Q1414" s="96">
        <f t="shared" si="45"/>
        <v>31</v>
      </c>
    </row>
    <row r="1415" spans="1:17" ht="15" customHeight="1" x14ac:dyDescent="0.25">
      <c r="A1415" s="208"/>
      <c r="B1415" s="34"/>
      <c r="C1415" s="8"/>
      <c r="D1415" s="78"/>
      <c r="F1415" s="184"/>
      <c r="G1415" s="18"/>
      <c r="I1415" s="178"/>
      <c r="J1415" s="188"/>
      <c r="Q1415" s="96">
        <f t="shared" si="45"/>
        <v>31</v>
      </c>
    </row>
    <row r="1416" spans="1:17" ht="15" customHeight="1" x14ac:dyDescent="0.25">
      <c r="A1416" s="208"/>
      <c r="B1416" s="34"/>
      <c r="C1416" s="8"/>
      <c r="D1416" s="78"/>
      <c r="F1416" s="184"/>
      <c r="G1416" s="18"/>
      <c r="I1416" s="178"/>
      <c r="J1416" s="188"/>
      <c r="Q1416" s="96">
        <f t="shared" si="45"/>
        <v>31</v>
      </c>
    </row>
    <row r="1417" spans="1:17" ht="15" customHeight="1" x14ac:dyDescent="0.25">
      <c r="A1417" s="208"/>
      <c r="B1417" s="34"/>
      <c r="C1417" s="8"/>
      <c r="D1417" s="78"/>
      <c r="F1417" s="184"/>
      <c r="G1417" s="18"/>
      <c r="I1417" s="178"/>
      <c r="J1417" s="188"/>
      <c r="Q1417" s="96">
        <f t="shared" si="45"/>
        <v>31</v>
      </c>
    </row>
    <row r="1418" spans="1:17" ht="15" customHeight="1" x14ac:dyDescent="0.25">
      <c r="A1418" s="208"/>
      <c r="B1418" s="34"/>
      <c r="C1418" s="8"/>
      <c r="D1418" s="78"/>
      <c r="F1418" s="184"/>
      <c r="G1418" s="18"/>
      <c r="I1418" s="178"/>
      <c r="J1418" s="188"/>
      <c r="Q1418" s="96">
        <f t="shared" ref="Q1418:Q1481" si="46">EOMONTH(D1418,0)</f>
        <v>31</v>
      </c>
    </row>
    <row r="1419" spans="1:17" ht="15" customHeight="1" x14ac:dyDescent="0.25">
      <c r="A1419" s="208"/>
      <c r="B1419" s="34"/>
      <c r="C1419" s="8"/>
      <c r="D1419" s="78"/>
      <c r="F1419" s="184"/>
      <c r="G1419" s="18"/>
      <c r="I1419" s="178"/>
      <c r="J1419" s="188"/>
      <c r="Q1419" s="96">
        <f t="shared" si="46"/>
        <v>31</v>
      </c>
    </row>
    <row r="1420" spans="1:17" ht="15" customHeight="1" x14ac:dyDescent="0.25">
      <c r="A1420" s="208"/>
      <c r="B1420" s="34"/>
      <c r="C1420" s="8"/>
      <c r="D1420" s="78"/>
      <c r="F1420" s="184"/>
      <c r="G1420" s="18"/>
      <c r="I1420" s="178"/>
      <c r="J1420" s="188"/>
      <c r="Q1420" s="96">
        <f t="shared" si="46"/>
        <v>31</v>
      </c>
    </row>
    <row r="1421" spans="1:17" ht="15" customHeight="1" x14ac:dyDescent="0.25">
      <c r="A1421" s="208"/>
      <c r="B1421" s="34"/>
      <c r="C1421" s="8"/>
      <c r="D1421" s="78"/>
      <c r="F1421" s="184"/>
      <c r="G1421" s="18"/>
      <c r="I1421" s="178"/>
      <c r="J1421" s="188"/>
      <c r="Q1421" s="96">
        <f t="shared" si="46"/>
        <v>31</v>
      </c>
    </row>
    <row r="1422" spans="1:17" ht="15" customHeight="1" x14ac:dyDescent="0.25">
      <c r="A1422" s="208"/>
      <c r="B1422" s="34"/>
      <c r="C1422" s="8"/>
      <c r="D1422" s="78"/>
      <c r="F1422" s="184"/>
      <c r="G1422" s="18"/>
      <c r="I1422" s="178"/>
      <c r="J1422" s="188"/>
      <c r="Q1422" s="96">
        <f t="shared" si="46"/>
        <v>31</v>
      </c>
    </row>
    <row r="1423" spans="1:17" ht="15" customHeight="1" x14ac:dyDescent="0.25">
      <c r="A1423" s="208"/>
      <c r="B1423" s="34"/>
      <c r="C1423" s="8"/>
      <c r="D1423" s="78"/>
      <c r="F1423" s="184"/>
      <c r="G1423" s="18"/>
      <c r="I1423" s="178"/>
      <c r="J1423" s="188"/>
      <c r="Q1423" s="96">
        <f t="shared" si="46"/>
        <v>31</v>
      </c>
    </row>
    <row r="1424" spans="1:17" ht="15" customHeight="1" x14ac:dyDescent="0.25">
      <c r="A1424" s="208"/>
      <c r="B1424" s="34"/>
      <c r="C1424" s="8"/>
      <c r="D1424" s="78"/>
      <c r="F1424" s="184"/>
      <c r="G1424" s="18"/>
      <c r="I1424" s="178"/>
      <c r="J1424" s="188"/>
      <c r="Q1424" s="96">
        <f t="shared" si="46"/>
        <v>31</v>
      </c>
    </row>
    <row r="1425" spans="1:17" ht="15" customHeight="1" x14ac:dyDescent="0.25">
      <c r="A1425" s="208"/>
      <c r="B1425" s="34"/>
      <c r="C1425" s="8"/>
      <c r="D1425" s="78"/>
      <c r="F1425" s="184"/>
      <c r="G1425" s="18"/>
      <c r="I1425" s="178"/>
      <c r="J1425" s="188"/>
      <c r="Q1425" s="96">
        <f t="shared" si="46"/>
        <v>31</v>
      </c>
    </row>
    <row r="1426" spans="1:17" ht="15" customHeight="1" x14ac:dyDescent="0.25">
      <c r="A1426" s="208"/>
      <c r="B1426" s="34"/>
      <c r="C1426" s="8"/>
      <c r="D1426" s="78"/>
      <c r="F1426" s="184"/>
      <c r="G1426" s="18"/>
      <c r="I1426" s="178"/>
      <c r="J1426" s="188"/>
      <c r="Q1426" s="96">
        <f t="shared" si="46"/>
        <v>31</v>
      </c>
    </row>
    <row r="1427" spans="1:17" ht="15" customHeight="1" x14ac:dyDescent="0.25">
      <c r="A1427" s="208"/>
      <c r="B1427" s="34"/>
      <c r="C1427" s="8"/>
      <c r="D1427" s="78"/>
      <c r="F1427" s="184"/>
      <c r="G1427" s="18"/>
      <c r="I1427" s="178"/>
      <c r="J1427" s="188"/>
      <c r="Q1427" s="96">
        <f t="shared" si="46"/>
        <v>31</v>
      </c>
    </row>
    <row r="1428" spans="1:17" ht="15" customHeight="1" x14ac:dyDescent="0.25">
      <c r="A1428" s="208"/>
      <c r="B1428" s="34"/>
      <c r="C1428" s="8"/>
      <c r="D1428" s="78"/>
      <c r="F1428" s="184"/>
      <c r="G1428" s="18"/>
      <c r="I1428" s="178"/>
      <c r="J1428" s="188"/>
      <c r="Q1428" s="96">
        <f t="shared" si="46"/>
        <v>31</v>
      </c>
    </row>
    <row r="1429" spans="1:17" ht="15" customHeight="1" x14ac:dyDescent="0.25">
      <c r="A1429" s="208"/>
      <c r="B1429" s="34"/>
      <c r="C1429" s="8"/>
      <c r="D1429" s="78"/>
      <c r="F1429" s="184"/>
      <c r="G1429" s="18"/>
      <c r="I1429" s="178"/>
      <c r="J1429" s="188"/>
      <c r="Q1429" s="96">
        <f t="shared" si="46"/>
        <v>31</v>
      </c>
    </row>
    <row r="1430" spans="1:17" ht="15" customHeight="1" x14ac:dyDescent="0.25">
      <c r="A1430" s="208"/>
      <c r="B1430" s="34"/>
      <c r="C1430" s="8"/>
      <c r="D1430" s="78"/>
      <c r="F1430" s="184"/>
      <c r="G1430" s="18"/>
      <c r="I1430" s="178"/>
      <c r="J1430" s="188"/>
      <c r="Q1430" s="96">
        <f t="shared" si="46"/>
        <v>31</v>
      </c>
    </row>
    <row r="1431" spans="1:17" ht="15" customHeight="1" x14ac:dyDescent="0.25">
      <c r="A1431" s="208"/>
      <c r="B1431" s="34"/>
      <c r="C1431" s="8"/>
      <c r="D1431" s="78"/>
      <c r="F1431" s="184"/>
      <c r="G1431" s="18"/>
      <c r="I1431" s="178"/>
      <c r="J1431" s="188"/>
      <c r="Q1431" s="96">
        <f t="shared" si="46"/>
        <v>31</v>
      </c>
    </row>
    <row r="1432" spans="1:17" ht="15" customHeight="1" x14ac:dyDescent="0.25">
      <c r="A1432" s="208"/>
      <c r="B1432" s="34"/>
      <c r="C1432" s="8"/>
      <c r="D1432" s="78"/>
      <c r="F1432" s="184"/>
      <c r="G1432" s="18"/>
      <c r="I1432" s="178"/>
      <c r="J1432" s="188"/>
      <c r="Q1432" s="96">
        <f t="shared" si="46"/>
        <v>31</v>
      </c>
    </row>
    <row r="1433" spans="1:17" ht="15" customHeight="1" x14ac:dyDescent="0.25">
      <c r="A1433" s="208"/>
      <c r="B1433" s="34"/>
      <c r="C1433" s="8"/>
      <c r="D1433" s="78"/>
      <c r="F1433" s="184"/>
      <c r="G1433" s="18"/>
      <c r="I1433" s="178"/>
      <c r="J1433" s="188"/>
      <c r="Q1433" s="96">
        <f t="shared" si="46"/>
        <v>31</v>
      </c>
    </row>
    <row r="1434" spans="1:17" ht="15" customHeight="1" x14ac:dyDescent="0.25">
      <c r="A1434" s="208"/>
      <c r="B1434" s="34"/>
      <c r="C1434" s="8"/>
      <c r="D1434" s="78"/>
      <c r="F1434" s="184"/>
      <c r="G1434" s="18"/>
      <c r="I1434" s="178"/>
      <c r="J1434" s="188"/>
      <c r="Q1434" s="96">
        <f t="shared" si="46"/>
        <v>31</v>
      </c>
    </row>
    <row r="1435" spans="1:17" ht="15" customHeight="1" x14ac:dyDescent="0.25">
      <c r="A1435" s="208"/>
      <c r="B1435" s="34"/>
      <c r="C1435" s="8"/>
      <c r="D1435" s="78"/>
      <c r="F1435" s="184"/>
      <c r="G1435" s="18"/>
      <c r="I1435" s="178"/>
      <c r="J1435" s="188"/>
      <c r="Q1435" s="96">
        <f t="shared" si="46"/>
        <v>31</v>
      </c>
    </row>
    <row r="1436" spans="1:17" ht="15" customHeight="1" x14ac:dyDescent="0.25">
      <c r="A1436" s="208"/>
      <c r="B1436" s="34"/>
      <c r="C1436" s="8"/>
      <c r="D1436" s="78"/>
      <c r="F1436" s="184"/>
      <c r="G1436" s="18"/>
      <c r="I1436" s="178"/>
      <c r="J1436" s="188"/>
      <c r="Q1436" s="96">
        <f t="shared" si="46"/>
        <v>31</v>
      </c>
    </row>
    <row r="1437" spans="1:17" ht="15" customHeight="1" x14ac:dyDescent="0.25">
      <c r="A1437" s="208"/>
      <c r="B1437" s="34"/>
      <c r="C1437" s="8"/>
      <c r="D1437" s="78"/>
      <c r="F1437" s="184"/>
      <c r="G1437" s="18"/>
      <c r="I1437" s="178"/>
      <c r="J1437" s="188"/>
      <c r="Q1437" s="96">
        <f t="shared" si="46"/>
        <v>31</v>
      </c>
    </row>
    <row r="1438" spans="1:17" ht="15" customHeight="1" x14ac:dyDescent="0.25">
      <c r="A1438" s="208"/>
      <c r="B1438" s="34"/>
      <c r="C1438" s="8"/>
      <c r="D1438" s="78"/>
      <c r="F1438" s="184"/>
      <c r="G1438" s="18"/>
      <c r="I1438" s="178"/>
      <c r="J1438" s="188"/>
      <c r="Q1438" s="96">
        <f t="shared" si="46"/>
        <v>31</v>
      </c>
    </row>
    <row r="1439" spans="1:17" ht="15" customHeight="1" x14ac:dyDescent="0.25">
      <c r="A1439" s="208"/>
      <c r="B1439" s="34"/>
      <c r="C1439" s="8"/>
      <c r="D1439" s="78"/>
      <c r="F1439" s="184"/>
      <c r="G1439" s="18"/>
      <c r="I1439" s="178"/>
      <c r="J1439" s="188"/>
      <c r="Q1439" s="96">
        <f t="shared" si="46"/>
        <v>31</v>
      </c>
    </row>
    <row r="1440" spans="1:17" ht="15" customHeight="1" x14ac:dyDescent="0.25">
      <c r="A1440" s="208"/>
      <c r="B1440" s="34"/>
      <c r="C1440" s="8"/>
      <c r="D1440" s="78"/>
      <c r="F1440" s="184"/>
      <c r="G1440" s="18"/>
      <c r="I1440" s="178"/>
      <c r="J1440" s="188"/>
      <c r="Q1440" s="96">
        <f t="shared" si="46"/>
        <v>31</v>
      </c>
    </row>
    <row r="1441" spans="1:17" ht="15" customHeight="1" x14ac:dyDescent="0.25">
      <c r="A1441" s="208"/>
      <c r="B1441" s="34"/>
      <c r="C1441" s="8"/>
      <c r="D1441" s="78"/>
      <c r="F1441" s="184"/>
      <c r="G1441" s="18"/>
      <c r="I1441" s="178"/>
      <c r="J1441" s="188"/>
      <c r="Q1441" s="96">
        <f t="shared" si="46"/>
        <v>31</v>
      </c>
    </row>
    <row r="1442" spans="1:17" ht="15" customHeight="1" x14ac:dyDescent="0.25">
      <c r="A1442" s="208"/>
      <c r="B1442" s="34"/>
      <c r="C1442" s="8"/>
      <c r="D1442" s="78"/>
      <c r="F1442" s="184"/>
      <c r="G1442" s="18"/>
      <c r="I1442" s="178"/>
      <c r="J1442" s="188"/>
      <c r="Q1442" s="96">
        <f t="shared" si="46"/>
        <v>31</v>
      </c>
    </row>
    <row r="1443" spans="1:17" ht="15" customHeight="1" x14ac:dyDescent="0.25">
      <c r="A1443" s="208"/>
      <c r="B1443" s="34"/>
      <c r="C1443" s="8"/>
      <c r="D1443" s="78"/>
      <c r="F1443" s="184"/>
      <c r="G1443" s="18"/>
      <c r="I1443" s="178"/>
      <c r="J1443" s="188"/>
      <c r="Q1443" s="96">
        <f t="shared" si="46"/>
        <v>31</v>
      </c>
    </row>
    <row r="1444" spans="1:17" ht="15" customHeight="1" x14ac:dyDescent="0.25">
      <c r="A1444" s="208"/>
      <c r="B1444" s="34"/>
      <c r="C1444" s="8"/>
      <c r="D1444" s="78"/>
      <c r="F1444" s="184"/>
      <c r="G1444" s="18"/>
      <c r="I1444" s="178"/>
      <c r="J1444" s="188"/>
      <c r="Q1444" s="96">
        <f t="shared" si="46"/>
        <v>31</v>
      </c>
    </row>
    <row r="1445" spans="1:17" ht="15" customHeight="1" x14ac:dyDescent="0.25">
      <c r="A1445" s="208"/>
      <c r="B1445" s="34"/>
      <c r="C1445" s="8"/>
      <c r="D1445" s="78"/>
      <c r="F1445" s="184"/>
      <c r="G1445" s="18"/>
      <c r="I1445" s="178"/>
      <c r="J1445" s="188"/>
      <c r="Q1445" s="96">
        <f t="shared" si="46"/>
        <v>31</v>
      </c>
    </row>
    <row r="1446" spans="1:17" ht="15" customHeight="1" x14ac:dyDescent="0.25">
      <c r="A1446" s="208"/>
      <c r="B1446" s="34"/>
      <c r="C1446" s="8"/>
      <c r="D1446" s="78"/>
      <c r="F1446" s="184"/>
      <c r="G1446" s="18"/>
      <c r="I1446" s="178"/>
      <c r="J1446" s="188"/>
      <c r="Q1446" s="96">
        <f t="shared" si="46"/>
        <v>31</v>
      </c>
    </row>
    <row r="1447" spans="1:17" ht="15" customHeight="1" x14ac:dyDescent="0.25">
      <c r="A1447" s="208"/>
      <c r="B1447" s="34"/>
      <c r="C1447" s="8"/>
      <c r="D1447" s="78"/>
      <c r="F1447" s="184"/>
      <c r="G1447" s="18"/>
      <c r="I1447" s="178"/>
      <c r="J1447" s="188"/>
      <c r="Q1447" s="96">
        <f t="shared" si="46"/>
        <v>31</v>
      </c>
    </row>
    <row r="1448" spans="1:17" ht="15" customHeight="1" x14ac:dyDescent="0.25">
      <c r="A1448" s="208"/>
      <c r="B1448" s="34"/>
      <c r="C1448" s="8"/>
      <c r="D1448" s="78"/>
      <c r="F1448" s="184"/>
      <c r="G1448" s="18"/>
      <c r="I1448" s="178"/>
      <c r="J1448" s="188"/>
      <c r="Q1448" s="96">
        <f t="shared" si="46"/>
        <v>31</v>
      </c>
    </row>
    <row r="1449" spans="1:17" ht="15" customHeight="1" x14ac:dyDescent="0.25">
      <c r="A1449" s="208"/>
      <c r="B1449" s="34"/>
      <c r="C1449" s="8"/>
      <c r="D1449" s="78"/>
      <c r="F1449" s="184"/>
      <c r="G1449" s="18"/>
      <c r="I1449" s="178"/>
      <c r="J1449" s="188"/>
      <c r="Q1449" s="96">
        <f t="shared" si="46"/>
        <v>31</v>
      </c>
    </row>
    <row r="1450" spans="1:17" ht="15" customHeight="1" x14ac:dyDescent="0.25">
      <c r="A1450" s="208"/>
      <c r="B1450" s="34"/>
      <c r="C1450" s="8"/>
      <c r="D1450" s="78"/>
      <c r="F1450" s="184"/>
      <c r="G1450" s="18"/>
      <c r="I1450" s="178"/>
      <c r="J1450" s="188"/>
      <c r="Q1450" s="96">
        <f t="shared" si="46"/>
        <v>31</v>
      </c>
    </row>
    <row r="1451" spans="1:17" ht="15" customHeight="1" x14ac:dyDescent="0.25">
      <c r="A1451" s="208"/>
      <c r="B1451" s="34"/>
      <c r="C1451" s="8"/>
      <c r="D1451" s="78"/>
      <c r="F1451" s="184"/>
      <c r="G1451" s="18"/>
      <c r="I1451" s="178"/>
      <c r="J1451" s="188"/>
      <c r="Q1451" s="96">
        <f t="shared" si="46"/>
        <v>31</v>
      </c>
    </row>
    <row r="1452" spans="1:17" ht="15" customHeight="1" x14ac:dyDescent="0.25">
      <c r="A1452" s="208"/>
      <c r="B1452" s="34"/>
      <c r="C1452" s="8"/>
      <c r="D1452" s="78"/>
      <c r="F1452" s="184"/>
      <c r="G1452" s="18"/>
      <c r="I1452" s="178"/>
      <c r="J1452" s="188"/>
      <c r="Q1452" s="96">
        <f t="shared" si="46"/>
        <v>31</v>
      </c>
    </row>
    <row r="1453" spans="1:17" ht="15" customHeight="1" x14ac:dyDescent="0.25">
      <c r="A1453" s="208"/>
      <c r="B1453" s="34"/>
      <c r="C1453" s="8"/>
      <c r="D1453" s="78"/>
      <c r="F1453" s="184"/>
      <c r="G1453" s="18"/>
      <c r="I1453" s="178"/>
      <c r="J1453" s="188"/>
      <c r="Q1453" s="96">
        <f t="shared" si="46"/>
        <v>31</v>
      </c>
    </row>
    <row r="1454" spans="1:17" ht="15" customHeight="1" x14ac:dyDescent="0.25">
      <c r="A1454" s="208"/>
      <c r="B1454" s="34"/>
      <c r="C1454" s="8"/>
      <c r="D1454" s="78"/>
      <c r="F1454" s="184"/>
      <c r="G1454" s="18"/>
      <c r="I1454" s="178"/>
      <c r="J1454" s="188"/>
      <c r="Q1454" s="96">
        <f t="shared" si="46"/>
        <v>31</v>
      </c>
    </row>
    <row r="1455" spans="1:17" ht="15" customHeight="1" x14ac:dyDescent="0.25">
      <c r="A1455" s="208"/>
      <c r="B1455" s="34"/>
      <c r="C1455" s="8"/>
      <c r="D1455" s="78"/>
      <c r="F1455" s="184"/>
      <c r="G1455" s="18"/>
      <c r="I1455" s="178"/>
      <c r="J1455" s="188"/>
      <c r="Q1455" s="96">
        <f t="shared" si="46"/>
        <v>31</v>
      </c>
    </row>
    <row r="1456" spans="1:17" ht="15" customHeight="1" x14ac:dyDescent="0.25">
      <c r="A1456" s="208"/>
      <c r="B1456" s="34"/>
      <c r="C1456" s="8"/>
      <c r="D1456" s="78"/>
      <c r="F1456" s="184"/>
      <c r="G1456" s="18"/>
      <c r="I1456" s="178"/>
      <c r="J1456" s="188"/>
      <c r="Q1456" s="96">
        <f t="shared" si="46"/>
        <v>31</v>
      </c>
    </row>
    <row r="1457" spans="1:17" ht="15" customHeight="1" x14ac:dyDescent="0.25">
      <c r="A1457" s="208"/>
      <c r="B1457" s="34"/>
      <c r="C1457" s="8"/>
      <c r="D1457" s="78"/>
      <c r="F1457" s="184"/>
      <c r="G1457" s="18"/>
      <c r="I1457" s="178"/>
      <c r="J1457" s="188"/>
      <c r="Q1457" s="96">
        <f t="shared" si="46"/>
        <v>31</v>
      </c>
    </row>
    <row r="1458" spans="1:17" ht="15" customHeight="1" x14ac:dyDescent="0.25">
      <c r="A1458" s="208"/>
      <c r="B1458" s="34"/>
      <c r="C1458" s="8"/>
      <c r="D1458" s="78"/>
      <c r="F1458" s="184"/>
      <c r="G1458" s="18"/>
      <c r="I1458" s="178"/>
      <c r="J1458" s="188"/>
      <c r="Q1458" s="96">
        <f t="shared" si="46"/>
        <v>31</v>
      </c>
    </row>
    <row r="1459" spans="1:17" ht="15" customHeight="1" x14ac:dyDescent="0.25">
      <c r="A1459" s="208"/>
      <c r="B1459" s="34"/>
      <c r="C1459" s="8"/>
      <c r="D1459" s="78"/>
      <c r="F1459" s="184"/>
      <c r="G1459" s="18"/>
      <c r="I1459" s="178"/>
      <c r="J1459" s="188"/>
      <c r="Q1459" s="96">
        <f t="shared" si="46"/>
        <v>31</v>
      </c>
    </row>
    <row r="1460" spans="1:17" ht="15" customHeight="1" x14ac:dyDescent="0.25">
      <c r="A1460" s="208"/>
      <c r="B1460" s="34"/>
      <c r="C1460" s="8"/>
      <c r="D1460" s="78"/>
      <c r="F1460" s="184"/>
      <c r="G1460" s="18"/>
      <c r="I1460" s="178"/>
      <c r="J1460" s="188"/>
      <c r="Q1460" s="96">
        <f t="shared" si="46"/>
        <v>31</v>
      </c>
    </row>
    <row r="1461" spans="1:17" ht="15" customHeight="1" x14ac:dyDescent="0.25">
      <c r="A1461" s="208"/>
      <c r="B1461" s="34"/>
      <c r="C1461" s="8"/>
      <c r="D1461" s="78"/>
      <c r="F1461" s="184"/>
      <c r="G1461" s="18"/>
      <c r="I1461" s="178"/>
      <c r="J1461" s="188"/>
      <c r="Q1461" s="96">
        <f t="shared" si="46"/>
        <v>31</v>
      </c>
    </row>
    <row r="1462" spans="1:17" ht="15" customHeight="1" x14ac:dyDescent="0.25">
      <c r="A1462" s="208"/>
      <c r="B1462" s="34"/>
      <c r="C1462" s="8"/>
      <c r="D1462" s="78"/>
      <c r="F1462" s="184"/>
      <c r="G1462" s="18"/>
      <c r="I1462" s="178"/>
      <c r="J1462" s="188"/>
      <c r="Q1462" s="96">
        <f t="shared" si="46"/>
        <v>31</v>
      </c>
    </row>
    <row r="1463" spans="1:17" ht="15" customHeight="1" x14ac:dyDescent="0.25">
      <c r="A1463" s="208"/>
      <c r="B1463" s="34"/>
      <c r="C1463" s="8"/>
      <c r="D1463" s="78"/>
      <c r="F1463" s="184"/>
      <c r="G1463" s="18"/>
      <c r="I1463" s="178"/>
      <c r="J1463" s="188"/>
      <c r="Q1463" s="96">
        <f t="shared" si="46"/>
        <v>31</v>
      </c>
    </row>
    <row r="1464" spans="1:17" ht="15" customHeight="1" x14ac:dyDescent="0.25">
      <c r="A1464" s="208"/>
      <c r="B1464" s="34"/>
      <c r="C1464" s="8"/>
      <c r="D1464" s="78"/>
      <c r="F1464" s="184"/>
      <c r="G1464" s="18"/>
      <c r="I1464" s="178"/>
      <c r="J1464" s="188"/>
      <c r="Q1464" s="96">
        <f t="shared" si="46"/>
        <v>31</v>
      </c>
    </row>
    <row r="1465" spans="1:17" ht="15" customHeight="1" x14ac:dyDescent="0.25">
      <c r="A1465" s="208"/>
      <c r="B1465" s="34"/>
      <c r="C1465" s="8"/>
      <c r="D1465" s="78"/>
      <c r="F1465" s="184"/>
      <c r="G1465" s="18"/>
      <c r="I1465" s="178"/>
      <c r="J1465" s="188"/>
      <c r="Q1465" s="96">
        <f t="shared" si="46"/>
        <v>31</v>
      </c>
    </row>
    <row r="1466" spans="1:17" ht="15" customHeight="1" x14ac:dyDescent="0.25">
      <c r="A1466" s="208"/>
      <c r="B1466" s="34"/>
      <c r="C1466" s="8"/>
      <c r="D1466" s="78"/>
      <c r="F1466" s="184"/>
      <c r="G1466" s="18"/>
      <c r="I1466" s="178"/>
      <c r="J1466" s="188"/>
      <c r="Q1466" s="96">
        <f t="shared" si="46"/>
        <v>31</v>
      </c>
    </row>
    <row r="1467" spans="1:17" ht="15" customHeight="1" x14ac:dyDescent="0.25">
      <c r="A1467" s="208"/>
      <c r="B1467" s="34"/>
      <c r="C1467" s="8"/>
      <c r="D1467" s="78"/>
      <c r="F1467" s="184"/>
      <c r="G1467" s="18"/>
      <c r="I1467" s="178"/>
      <c r="J1467" s="188"/>
      <c r="Q1467" s="96">
        <f t="shared" si="46"/>
        <v>31</v>
      </c>
    </row>
    <row r="1468" spans="1:17" ht="15" customHeight="1" x14ac:dyDescent="0.25">
      <c r="A1468" s="208"/>
      <c r="B1468" s="34"/>
      <c r="C1468" s="8"/>
      <c r="D1468" s="78"/>
      <c r="F1468" s="184"/>
      <c r="G1468" s="18"/>
      <c r="I1468" s="178"/>
      <c r="J1468" s="188"/>
      <c r="Q1468" s="96">
        <f t="shared" si="46"/>
        <v>31</v>
      </c>
    </row>
    <row r="1469" spans="1:17" ht="15" customHeight="1" x14ac:dyDescent="0.25">
      <c r="A1469" s="208"/>
      <c r="B1469" s="34"/>
      <c r="C1469" s="8"/>
      <c r="D1469" s="78"/>
      <c r="F1469" s="184"/>
      <c r="G1469" s="18"/>
      <c r="I1469" s="178"/>
      <c r="J1469" s="188"/>
      <c r="Q1469" s="96">
        <f t="shared" si="46"/>
        <v>31</v>
      </c>
    </row>
    <row r="1470" spans="1:17" ht="15" customHeight="1" x14ac:dyDescent="0.25">
      <c r="A1470" s="208"/>
      <c r="B1470" s="34"/>
      <c r="C1470" s="8"/>
      <c r="D1470" s="78"/>
      <c r="F1470" s="184"/>
      <c r="G1470" s="18"/>
      <c r="I1470" s="178"/>
      <c r="J1470" s="188"/>
      <c r="Q1470" s="96">
        <f t="shared" si="46"/>
        <v>31</v>
      </c>
    </row>
    <row r="1471" spans="1:17" ht="15" customHeight="1" x14ac:dyDescent="0.25">
      <c r="A1471" s="208"/>
      <c r="B1471" s="34"/>
      <c r="C1471" s="8"/>
      <c r="D1471" s="78"/>
      <c r="F1471" s="184"/>
      <c r="G1471" s="18"/>
      <c r="I1471" s="178"/>
      <c r="J1471" s="188"/>
      <c r="Q1471" s="96">
        <f t="shared" si="46"/>
        <v>31</v>
      </c>
    </row>
    <row r="1472" spans="1:17" ht="15" customHeight="1" x14ac:dyDescent="0.25">
      <c r="A1472" s="208"/>
      <c r="B1472" s="34"/>
      <c r="C1472" s="8"/>
      <c r="D1472" s="78"/>
      <c r="F1472" s="184"/>
      <c r="G1472" s="18"/>
      <c r="I1472" s="178"/>
      <c r="J1472" s="188"/>
      <c r="Q1472" s="96">
        <f t="shared" si="46"/>
        <v>31</v>
      </c>
    </row>
    <row r="1473" spans="1:17" ht="15" customHeight="1" x14ac:dyDescent="0.25">
      <c r="A1473" s="208"/>
      <c r="B1473" s="34"/>
      <c r="C1473" s="8"/>
      <c r="D1473" s="78"/>
      <c r="F1473" s="184"/>
      <c r="G1473" s="18"/>
      <c r="I1473" s="178"/>
      <c r="J1473" s="188"/>
      <c r="Q1473" s="96">
        <f t="shared" si="46"/>
        <v>31</v>
      </c>
    </row>
    <row r="1474" spans="1:17" ht="15" customHeight="1" x14ac:dyDescent="0.25">
      <c r="A1474" s="208"/>
      <c r="B1474" s="34"/>
      <c r="C1474" s="8"/>
      <c r="D1474" s="78"/>
      <c r="F1474" s="184"/>
      <c r="G1474" s="18"/>
      <c r="I1474" s="178"/>
      <c r="J1474" s="188"/>
      <c r="Q1474" s="96">
        <f t="shared" si="46"/>
        <v>31</v>
      </c>
    </row>
    <row r="1475" spans="1:17" ht="15" customHeight="1" x14ac:dyDescent="0.25">
      <c r="A1475" s="208"/>
      <c r="B1475" s="34"/>
      <c r="C1475" s="8"/>
      <c r="D1475" s="78"/>
      <c r="F1475" s="184"/>
      <c r="G1475" s="18"/>
      <c r="I1475" s="178"/>
      <c r="J1475" s="188"/>
      <c r="Q1475" s="96">
        <f t="shared" si="46"/>
        <v>31</v>
      </c>
    </row>
    <row r="1476" spans="1:17" ht="15" customHeight="1" x14ac:dyDescent="0.25">
      <c r="A1476" s="208"/>
      <c r="B1476" s="34"/>
      <c r="C1476" s="8"/>
      <c r="D1476" s="78"/>
      <c r="F1476" s="184"/>
      <c r="G1476" s="18"/>
      <c r="I1476" s="178"/>
      <c r="J1476" s="188"/>
      <c r="Q1476" s="96">
        <f t="shared" si="46"/>
        <v>31</v>
      </c>
    </row>
    <row r="1477" spans="1:17" ht="15" customHeight="1" x14ac:dyDescent="0.25">
      <c r="A1477" s="208"/>
      <c r="B1477" s="34"/>
      <c r="C1477" s="8"/>
      <c r="D1477" s="78"/>
      <c r="F1477" s="184"/>
      <c r="G1477" s="18"/>
      <c r="I1477" s="178"/>
      <c r="J1477" s="188"/>
      <c r="Q1477" s="96">
        <f t="shared" si="46"/>
        <v>31</v>
      </c>
    </row>
    <row r="1478" spans="1:17" ht="15" customHeight="1" x14ac:dyDescent="0.25">
      <c r="A1478" s="208"/>
      <c r="B1478" s="34"/>
      <c r="C1478" s="8"/>
      <c r="D1478" s="78"/>
      <c r="F1478" s="184"/>
      <c r="G1478" s="18"/>
      <c r="I1478" s="178"/>
      <c r="J1478" s="188"/>
      <c r="Q1478" s="96">
        <f t="shared" si="46"/>
        <v>31</v>
      </c>
    </row>
    <row r="1479" spans="1:17" ht="15" customHeight="1" x14ac:dyDescent="0.25">
      <c r="A1479" s="208"/>
      <c r="B1479" s="34"/>
      <c r="C1479" s="8"/>
      <c r="D1479" s="78"/>
      <c r="F1479" s="184"/>
      <c r="G1479" s="18"/>
      <c r="I1479" s="178"/>
      <c r="J1479" s="188"/>
      <c r="Q1479" s="96">
        <f t="shared" si="46"/>
        <v>31</v>
      </c>
    </row>
    <row r="1480" spans="1:17" ht="15" customHeight="1" x14ac:dyDescent="0.25">
      <c r="A1480" s="208"/>
      <c r="B1480" s="34"/>
      <c r="C1480" s="8"/>
      <c r="D1480" s="78"/>
      <c r="F1480" s="184"/>
      <c r="G1480" s="18"/>
      <c r="I1480" s="178"/>
      <c r="J1480" s="188"/>
      <c r="Q1480" s="96">
        <f t="shared" si="46"/>
        <v>31</v>
      </c>
    </row>
    <row r="1481" spans="1:17" ht="15" customHeight="1" x14ac:dyDescent="0.25">
      <c r="A1481" s="208"/>
      <c r="B1481" s="34"/>
      <c r="C1481" s="8"/>
      <c r="D1481" s="78"/>
      <c r="F1481" s="184"/>
      <c r="G1481" s="18"/>
      <c r="I1481" s="178"/>
      <c r="J1481" s="188"/>
      <c r="Q1481" s="96">
        <f t="shared" si="46"/>
        <v>31</v>
      </c>
    </row>
    <row r="1482" spans="1:17" ht="15" customHeight="1" x14ac:dyDescent="0.25">
      <c r="A1482" s="208"/>
      <c r="B1482" s="34"/>
      <c r="C1482" s="8"/>
      <c r="D1482" s="78"/>
      <c r="F1482" s="184"/>
      <c r="G1482" s="18"/>
      <c r="I1482" s="178"/>
      <c r="J1482" s="188"/>
      <c r="Q1482" s="96">
        <f t="shared" ref="Q1482:Q1545" si="47">EOMONTH(D1482,0)</f>
        <v>31</v>
      </c>
    </row>
    <row r="1483" spans="1:17" ht="15" customHeight="1" x14ac:dyDescent="0.25">
      <c r="A1483" s="208"/>
      <c r="B1483" s="34"/>
      <c r="C1483" s="8"/>
      <c r="D1483" s="78"/>
      <c r="F1483" s="184"/>
      <c r="G1483" s="18"/>
      <c r="I1483" s="178"/>
      <c r="J1483" s="188"/>
      <c r="Q1483" s="96">
        <f t="shared" si="47"/>
        <v>31</v>
      </c>
    </row>
    <row r="1484" spans="1:17" ht="15" customHeight="1" x14ac:dyDescent="0.25">
      <c r="A1484" s="208"/>
      <c r="B1484" s="34"/>
      <c r="C1484" s="8"/>
      <c r="D1484" s="78"/>
      <c r="F1484" s="184"/>
      <c r="G1484" s="18"/>
      <c r="I1484" s="178"/>
      <c r="J1484" s="188"/>
      <c r="Q1484" s="96">
        <f t="shared" si="47"/>
        <v>31</v>
      </c>
    </row>
    <row r="1485" spans="1:17" ht="15" customHeight="1" x14ac:dyDescent="0.25">
      <c r="A1485" s="208"/>
      <c r="B1485" s="34"/>
      <c r="C1485" s="8"/>
      <c r="D1485" s="78"/>
      <c r="F1485" s="184"/>
      <c r="G1485" s="18"/>
      <c r="I1485" s="178"/>
      <c r="J1485" s="188"/>
      <c r="Q1485" s="96">
        <f t="shared" si="47"/>
        <v>31</v>
      </c>
    </row>
    <row r="1486" spans="1:17" ht="15" customHeight="1" x14ac:dyDescent="0.25">
      <c r="A1486" s="208"/>
      <c r="B1486" s="34"/>
      <c r="C1486" s="8"/>
      <c r="D1486" s="78"/>
      <c r="F1486" s="184"/>
      <c r="G1486" s="18"/>
      <c r="I1486" s="178"/>
      <c r="J1486" s="188"/>
      <c r="Q1486" s="96">
        <f t="shared" si="47"/>
        <v>31</v>
      </c>
    </row>
    <row r="1487" spans="1:17" ht="15" customHeight="1" x14ac:dyDescent="0.25">
      <c r="A1487" s="208"/>
      <c r="B1487" s="34"/>
      <c r="C1487" s="8"/>
      <c r="D1487" s="78"/>
      <c r="F1487" s="184"/>
      <c r="G1487" s="18"/>
      <c r="I1487" s="178"/>
      <c r="J1487" s="188"/>
      <c r="Q1487" s="96">
        <f t="shared" si="47"/>
        <v>31</v>
      </c>
    </row>
    <row r="1488" spans="1:17" ht="15" customHeight="1" x14ac:dyDescent="0.25">
      <c r="A1488" s="208"/>
      <c r="B1488" s="34"/>
      <c r="C1488" s="8"/>
      <c r="D1488" s="78"/>
      <c r="F1488" s="184"/>
      <c r="G1488" s="18"/>
      <c r="I1488" s="178"/>
      <c r="J1488" s="188"/>
      <c r="Q1488" s="96">
        <f t="shared" si="47"/>
        <v>31</v>
      </c>
    </row>
    <row r="1489" spans="1:17" ht="15" customHeight="1" x14ac:dyDescent="0.25">
      <c r="A1489" s="208"/>
      <c r="B1489" s="34"/>
      <c r="C1489" s="8"/>
      <c r="D1489" s="78"/>
      <c r="F1489" s="184"/>
      <c r="G1489" s="18"/>
      <c r="I1489" s="178"/>
      <c r="J1489" s="188"/>
      <c r="Q1489" s="96">
        <f t="shared" si="47"/>
        <v>31</v>
      </c>
    </row>
    <row r="1490" spans="1:17" ht="15" customHeight="1" x14ac:dyDescent="0.25">
      <c r="A1490" s="208"/>
      <c r="B1490" s="34"/>
      <c r="C1490" s="8"/>
      <c r="D1490" s="78"/>
      <c r="F1490" s="184"/>
      <c r="G1490" s="18"/>
      <c r="I1490" s="178"/>
      <c r="J1490" s="188"/>
      <c r="Q1490" s="96">
        <f t="shared" si="47"/>
        <v>31</v>
      </c>
    </row>
    <row r="1491" spans="1:17" ht="15" customHeight="1" x14ac:dyDescent="0.25">
      <c r="A1491" s="208"/>
      <c r="B1491" s="34"/>
      <c r="C1491" s="8"/>
      <c r="D1491" s="78"/>
      <c r="F1491" s="184"/>
      <c r="G1491" s="18"/>
      <c r="I1491" s="178"/>
      <c r="J1491" s="188"/>
      <c r="Q1491" s="96">
        <f t="shared" si="47"/>
        <v>31</v>
      </c>
    </row>
    <row r="1492" spans="1:17" ht="15" customHeight="1" x14ac:dyDescent="0.25">
      <c r="A1492" s="208"/>
      <c r="B1492" s="34"/>
      <c r="C1492" s="8"/>
      <c r="D1492" s="78"/>
      <c r="F1492" s="184"/>
      <c r="G1492" s="18"/>
      <c r="I1492" s="178"/>
      <c r="J1492" s="188"/>
      <c r="Q1492" s="96">
        <f t="shared" si="47"/>
        <v>31</v>
      </c>
    </row>
    <row r="1493" spans="1:17" ht="15" customHeight="1" x14ac:dyDescent="0.25">
      <c r="A1493" s="208"/>
      <c r="B1493" s="34"/>
      <c r="C1493" s="8"/>
      <c r="D1493" s="78"/>
      <c r="F1493" s="184"/>
      <c r="G1493" s="18"/>
      <c r="I1493" s="178"/>
      <c r="J1493" s="188"/>
      <c r="Q1493" s="96">
        <f t="shared" si="47"/>
        <v>31</v>
      </c>
    </row>
    <row r="1494" spans="1:17" ht="15" customHeight="1" x14ac:dyDescent="0.25">
      <c r="A1494" s="208"/>
      <c r="B1494" s="34"/>
      <c r="C1494" s="8"/>
      <c r="D1494" s="78"/>
      <c r="F1494" s="184"/>
      <c r="G1494" s="18"/>
      <c r="I1494" s="178"/>
      <c r="J1494" s="188"/>
      <c r="Q1494" s="96">
        <f t="shared" si="47"/>
        <v>31</v>
      </c>
    </row>
    <row r="1495" spans="1:17" ht="15" customHeight="1" x14ac:dyDescent="0.25">
      <c r="A1495" s="208"/>
      <c r="B1495" s="34"/>
      <c r="C1495" s="8"/>
      <c r="D1495" s="78"/>
      <c r="F1495" s="184"/>
      <c r="G1495" s="18"/>
      <c r="I1495" s="178"/>
      <c r="J1495" s="188"/>
      <c r="Q1495" s="96">
        <f t="shared" si="47"/>
        <v>31</v>
      </c>
    </row>
    <row r="1496" spans="1:17" ht="15" customHeight="1" x14ac:dyDescent="0.25">
      <c r="A1496" s="208"/>
      <c r="B1496" s="34"/>
      <c r="C1496" s="8"/>
      <c r="D1496" s="78"/>
      <c r="F1496" s="184"/>
      <c r="G1496" s="18"/>
      <c r="I1496" s="178"/>
      <c r="J1496" s="188"/>
      <c r="Q1496" s="96">
        <f t="shared" si="47"/>
        <v>31</v>
      </c>
    </row>
    <row r="1497" spans="1:17" ht="15" customHeight="1" x14ac:dyDescent="0.25">
      <c r="A1497" s="208"/>
      <c r="B1497" s="34"/>
      <c r="C1497" s="8"/>
      <c r="D1497" s="78"/>
      <c r="F1497" s="184"/>
      <c r="G1497" s="18"/>
      <c r="I1497" s="178"/>
      <c r="J1497" s="188"/>
      <c r="Q1497" s="96">
        <f t="shared" si="47"/>
        <v>31</v>
      </c>
    </row>
    <row r="1498" spans="1:17" ht="15" customHeight="1" x14ac:dyDescent="0.25">
      <c r="A1498" s="208"/>
      <c r="B1498" s="34"/>
      <c r="C1498" s="8"/>
      <c r="D1498" s="78"/>
      <c r="F1498" s="184"/>
      <c r="G1498" s="18"/>
      <c r="I1498" s="178"/>
      <c r="J1498" s="188"/>
      <c r="Q1498" s="96">
        <f t="shared" si="47"/>
        <v>31</v>
      </c>
    </row>
    <row r="1499" spans="1:17" ht="15" customHeight="1" x14ac:dyDescent="0.25">
      <c r="A1499" s="208"/>
      <c r="B1499" s="34"/>
      <c r="C1499" s="8"/>
      <c r="D1499" s="78"/>
      <c r="F1499" s="184"/>
      <c r="G1499" s="18"/>
      <c r="I1499" s="178"/>
      <c r="J1499" s="188"/>
      <c r="Q1499" s="96">
        <f t="shared" si="47"/>
        <v>31</v>
      </c>
    </row>
    <row r="1500" spans="1:17" ht="15" customHeight="1" x14ac:dyDescent="0.25">
      <c r="A1500" s="208"/>
      <c r="B1500" s="34"/>
      <c r="C1500" s="8"/>
      <c r="D1500" s="78"/>
      <c r="F1500" s="184"/>
      <c r="G1500" s="18"/>
      <c r="I1500" s="178"/>
      <c r="J1500" s="188"/>
      <c r="Q1500" s="96">
        <f t="shared" si="47"/>
        <v>31</v>
      </c>
    </row>
    <row r="1501" spans="1:17" ht="15" customHeight="1" x14ac:dyDescent="0.25">
      <c r="A1501" s="208"/>
      <c r="B1501" s="34"/>
      <c r="C1501" s="8"/>
      <c r="D1501" s="78"/>
      <c r="F1501" s="184"/>
      <c r="G1501" s="18"/>
      <c r="I1501" s="178"/>
      <c r="J1501" s="188"/>
      <c r="Q1501" s="96">
        <f t="shared" si="47"/>
        <v>31</v>
      </c>
    </row>
    <row r="1502" spans="1:17" ht="15" customHeight="1" x14ac:dyDescent="0.25">
      <c r="A1502" s="208"/>
      <c r="B1502" s="34"/>
      <c r="C1502" s="8"/>
      <c r="D1502" s="78"/>
      <c r="F1502" s="184"/>
      <c r="G1502" s="18"/>
      <c r="I1502" s="178"/>
      <c r="J1502" s="188"/>
      <c r="Q1502" s="96">
        <f t="shared" si="47"/>
        <v>31</v>
      </c>
    </row>
    <row r="1503" spans="1:17" ht="15" customHeight="1" x14ac:dyDescent="0.25">
      <c r="A1503" s="208"/>
      <c r="B1503" s="34"/>
      <c r="C1503" s="8"/>
      <c r="D1503" s="78"/>
      <c r="F1503" s="184"/>
      <c r="G1503" s="18"/>
      <c r="I1503" s="178"/>
      <c r="J1503" s="188"/>
      <c r="Q1503" s="96">
        <f t="shared" si="47"/>
        <v>31</v>
      </c>
    </row>
    <row r="1504" spans="1:17" ht="15" customHeight="1" x14ac:dyDescent="0.25">
      <c r="A1504" s="208"/>
      <c r="B1504" s="34"/>
      <c r="C1504" s="8"/>
      <c r="D1504" s="78"/>
      <c r="F1504" s="184"/>
      <c r="G1504" s="18"/>
      <c r="I1504" s="178"/>
      <c r="J1504" s="188"/>
      <c r="Q1504" s="96">
        <f t="shared" si="47"/>
        <v>31</v>
      </c>
    </row>
    <row r="1505" spans="1:17" ht="15" customHeight="1" x14ac:dyDescent="0.25">
      <c r="A1505" s="208"/>
      <c r="B1505" s="34"/>
      <c r="C1505" s="8"/>
      <c r="D1505" s="78"/>
      <c r="F1505" s="184"/>
      <c r="G1505" s="18"/>
      <c r="I1505" s="178"/>
      <c r="J1505" s="188"/>
      <c r="Q1505" s="96">
        <f t="shared" si="47"/>
        <v>31</v>
      </c>
    </row>
    <row r="1506" spans="1:17" ht="15" customHeight="1" x14ac:dyDescent="0.25">
      <c r="A1506" s="208"/>
      <c r="B1506" s="34"/>
      <c r="C1506" s="8"/>
      <c r="D1506" s="78"/>
      <c r="F1506" s="184"/>
      <c r="G1506" s="18"/>
      <c r="I1506" s="178"/>
      <c r="J1506" s="188"/>
      <c r="Q1506" s="96">
        <f t="shared" si="47"/>
        <v>31</v>
      </c>
    </row>
    <row r="1507" spans="1:17" ht="15" customHeight="1" x14ac:dyDescent="0.25">
      <c r="A1507" s="208"/>
      <c r="B1507" s="34"/>
      <c r="C1507" s="8"/>
      <c r="D1507" s="78"/>
      <c r="F1507" s="184"/>
      <c r="G1507" s="18"/>
      <c r="I1507" s="178"/>
      <c r="J1507" s="188"/>
      <c r="Q1507" s="96">
        <f t="shared" si="47"/>
        <v>31</v>
      </c>
    </row>
    <row r="1508" spans="1:17" ht="15" customHeight="1" x14ac:dyDescent="0.25">
      <c r="A1508" s="208"/>
      <c r="B1508" s="34"/>
      <c r="C1508" s="8"/>
      <c r="D1508" s="78"/>
      <c r="F1508" s="184"/>
      <c r="G1508" s="18"/>
      <c r="I1508" s="178"/>
      <c r="J1508" s="188"/>
      <c r="Q1508" s="96">
        <f t="shared" si="47"/>
        <v>31</v>
      </c>
    </row>
    <row r="1509" spans="1:17" ht="15" customHeight="1" x14ac:dyDescent="0.25">
      <c r="A1509" s="208"/>
      <c r="B1509" s="34"/>
      <c r="C1509" s="8"/>
      <c r="D1509" s="78"/>
      <c r="F1509" s="184"/>
      <c r="G1509" s="18"/>
      <c r="I1509" s="178"/>
      <c r="J1509" s="188"/>
      <c r="Q1509" s="96">
        <f t="shared" si="47"/>
        <v>31</v>
      </c>
    </row>
    <row r="1510" spans="1:17" ht="15" customHeight="1" x14ac:dyDescent="0.25">
      <c r="A1510" s="208"/>
      <c r="B1510" s="34"/>
      <c r="C1510" s="8"/>
      <c r="D1510" s="78"/>
      <c r="F1510" s="184"/>
      <c r="G1510" s="18"/>
      <c r="I1510" s="178"/>
      <c r="J1510" s="188"/>
      <c r="Q1510" s="96">
        <f t="shared" si="47"/>
        <v>31</v>
      </c>
    </row>
    <row r="1511" spans="1:17" ht="15" customHeight="1" x14ac:dyDescent="0.25">
      <c r="A1511" s="208"/>
      <c r="B1511" s="34"/>
      <c r="C1511" s="8"/>
      <c r="D1511" s="78"/>
      <c r="F1511" s="184"/>
      <c r="G1511" s="18"/>
      <c r="I1511" s="178"/>
      <c r="J1511" s="188"/>
      <c r="Q1511" s="96">
        <f t="shared" si="47"/>
        <v>31</v>
      </c>
    </row>
    <row r="1512" spans="1:17" ht="15" customHeight="1" x14ac:dyDescent="0.25">
      <c r="A1512" s="208"/>
      <c r="B1512" s="34"/>
      <c r="C1512" s="8"/>
      <c r="D1512" s="78"/>
      <c r="F1512" s="184"/>
      <c r="G1512" s="18"/>
      <c r="I1512" s="178"/>
      <c r="J1512" s="188"/>
      <c r="Q1512" s="96">
        <f t="shared" si="47"/>
        <v>31</v>
      </c>
    </row>
    <row r="1513" spans="1:17" ht="15" customHeight="1" x14ac:dyDescent="0.25">
      <c r="A1513" s="208"/>
      <c r="B1513" s="34"/>
      <c r="C1513" s="8"/>
      <c r="D1513" s="78"/>
      <c r="F1513" s="184"/>
      <c r="G1513" s="18"/>
      <c r="I1513" s="178"/>
      <c r="J1513" s="188"/>
      <c r="Q1513" s="96">
        <f t="shared" si="47"/>
        <v>31</v>
      </c>
    </row>
    <row r="1514" spans="1:17" ht="15" customHeight="1" x14ac:dyDescent="0.25">
      <c r="A1514" s="208"/>
      <c r="B1514" s="34"/>
      <c r="C1514" s="8"/>
      <c r="D1514" s="78"/>
      <c r="F1514" s="184"/>
      <c r="G1514" s="18"/>
      <c r="I1514" s="178"/>
      <c r="J1514" s="188"/>
      <c r="Q1514" s="96">
        <f t="shared" si="47"/>
        <v>31</v>
      </c>
    </row>
    <row r="1515" spans="1:17" ht="15" customHeight="1" x14ac:dyDescent="0.25">
      <c r="A1515" s="208"/>
      <c r="B1515" s="34"/>
      <c r="C1515" s="8"/>
      <c r="D1515" s="78"/>
      <c r="F1515" s="184"/>
      <c r="G1515" s="18"/>
      <c r="I1515" s="178"/>
      <c r="J1515" s="188"/>
      <c r="Q1515" s="96">
        <f t="shared" si="47"/>
        <v>31</v>
      </c>
    </row>
    <row r="1516" spans="1:17" ht="15" customHeight="1" x14ac:dyDescent="0.25">
      <c r="A1516" s="208"/>
      <c r="B1516" s="34"/>
      <c r="C1516" s="8"/>
      <c r="D1516" s="78"/>
      <c r="F1516" s="184"/>
      <c r="G1516" s="18"/>
      <c r="I1516" s="178"/>
      <c r="J1516" s="188"/>
      <c r="Q1516" s="96">
        <f t="shared" si="47"/>
        <v>31</v>
      </c>
    </row>
    <row r="1517" spans="1:17" ht="15" customHeight="1" x14ac:dyDescent="0.25">
      <c r="A1517" s="208"/>
      <c r="B1517" s="34"/>
      <c r="C1517" s="8"/>
      <c r="D1517" s="78"/>
      <c r="F1517" s="184"/>
      <c r="G1517" s="18"/>
      <c r="I1517" s="178"/>
      <c r="J1517" s="188"/>
      <c r="Q1517" s="96">
        <f t="shared" si="47"/>
        <v>31</v>
      </c>
    </row>
    <row r="1518" spans="1:17" ht="15" customHeight="1" x14ac:dyDescent="0.25">
      <c r="A1518" s="208"/>
      <c r="B1518" s="34"/>
      <c r="C1518" s="8"/>
      <c r="D1518" s="78"/>
      <c r="F1518" s="184"/>
      <c r="G1518" s="18"/>
      <c r="I1518" s="178"/>
      <c r="J1518" s="188"/>
      <c r="Q1518" s="96">
        <f t="shared" si="47"/>
        <v>31</v>
      </c>
    </row>
    <row r="1519" spans="1:17" ht="15" customHeight="1" x14ac:dyDescent="0.25">
      <c r="A1519" s="208"/>
      <c r="B1519" s="34"/>
      <c r="C1519" s="8"/>
      <c r="D1519" s="78"/>
      <c r="F1519" s="184"/>
      <c r="G1519" s="18"/>
      <c r="I1519" s="178"/>
      <c r="J1519" s="188"/>
      <c r="Q1519" s="96">
        <f t="shared" si="47"/>
        <v>31</v>
      </c>
    </row>
    <row r="1520" spans="1:17" ht="15" customHeight="1" x14ac:dyDescent="0.25">
      <c r="A1520" s="208"/>
      <c r="B1520" s="34"/>
      <c r="C1520" s="8"/>
      <c r="D1520" s="78"/>
      <c r="F1520" s="184"/>
      <c r="G1520" s="18"/>
      <c r="I1520" s="178"/>
      <c r="J1520" s="188"/>
      <c r="Q1520" s="96">
        <f t="shared" si="47"/>
        <v>31</v>
      </c>
    </row>
    <row r="1521" spans="1:17" ht="15" customHeight="1" x14ac:dyDescent="0.25">
      <c r="A1521" s="208"/>
      <c r="B1521" s="34"/>
      <c r="C1521" s="8"/>
      <c r="D1521" s="78"/>
      <c r="F1521" s="184"/>
      <c r="G1521" s="18"/>
      <c r="I1521" s="178"/>
      <c r="J1521" s="188"/>
      <c r="Q1521" s="96">
        <f t="shared" si="47"/>
        <v>31</v>
      </c>
    </row>
    <row r="1522" spans="1:17" ht="15" customHeight="1" x14ac:dyDescent="0.25">
      <c r="A1522" s="208"/>
      <c r="B1522" s="34"/>
      <c r="C1522" s="8"/>
      <c r="D1522" s="78"/>
      <c r="F1522" s="184"/>
      <c r="G1522" s="18"/>
      <c r="I1522" s="178"/>
      <c r="J1522" s="188"/>
      <c r="Q1522" s="96">
        <f t="shared" si="47"/>
        <v>31</v>
      </c>
    </row>
    <row r="1523" spans="1:17" ht="15" customHeight="1" x14ac:dyDescent="0.25">
      <c r="A1523" s="208"/>
      <c r="B1523" s="34"/>
      <c r="C1523" s="8"/>
      <c r="D1523" s="78"/>
      <c r="F1523" s="184"/>
      <c r="G1523" s="18"/>
      <c r="I1523" s="178"/>
      <c r="J1523" s="188"/>
      <c r="Q1523" s="96">
        <f t="shared" si="47"/>
        <v>31</v>
      </c>
    </row>
    <row r="1524" spans="1:17" ht="15" customHeight="1" x14ac:dyDescent="0.25">
      <c r="A1524" s="208"/>
      <c r="B1524" s="34"/>
      <c r="C1524" s="8"/>
      <c r="D1524" s="78"/>
      <c r="F1524" s="184"/>
      <c r="G1524" s="18"/>
      <c r="I1524" s="178"/>
      <c r="J1524" s="188"/>
      <c r="Q1524" s="96">
        <f t="shared" si="47"/>
        <v>31</v>
      </c>
    </row>
    <row r="1525" spans="1:17" ht="15" customHeight="1" x14ac:dyDescent="0.25">
      <c r="A1525" s="208"/>
      <c r="B1525" s="34"/>
      <c r="C1525" s="8"/>
      <c r="D1525" s="78"/>
      <c r="F1525" s="184"/>
      <c r="G1525" s="18"/>
      <c r="I1525" s="178"/>
      <c r="J1525" s="188"/>
      <c r="Q1525" s="96">
        <f t="shared" si="47"/>
        <v>31</v>
      </c>
    </row>
    <row r="1526" spans="1:17" ht="15" customHeight="1" x14ac:dyDescent="0.25">
      <c r="A1526" s="208"/>
      <c r="B1526" s="34"/>
      <c r="C1526" s="8"/>
      <c r="D1526" s="78"/>
      <c r="F1526" s="184"/>
      <c r="G1526" s="18"/>
      <c r="I1526" s="178"/>
      <c r="J1526" s="188"/>
      <c r="Q1526" s="96">
        <f t="shared" si="47"/>
        <v>31</v>
      </c>
    </row>
    <row r="1527" spans="1:17" ht="15" customHeight="1" x14ac:dyDescent="0.25">
      <c r="A1527" s="208"/>
      <c r="B1527" s="34"/>
      <c r="C1527" s="8"/>
      <c r="D1527" s="78"/>
      <c r="F1527" s="184"/>
      <c r="G1527" s="18"/>
      <c r="I1527" s="178"/>
      <c r="J1527" s="188"/>
      <c r="Q1527" s="96">
        <f t="shared" si="47"/>
        <v>31</v>
      </c>
    </row>
    <row r="1528" spans="1:17" ht="15" customHeight="1" x14ac:dyDescent="0.25">
      <c r="A1528" s="208"/>
      <c r="B1528" s="34"/>
      <c r="C1528" s="8"/>
      <c r="D1528" s="78"/>
      <c r="F1528" s="184"/>
      <c r="G1528" s="18"/>
      <c r="I1528" s="178"/>
      <c r="J1528" s="188"/>
      <c r="Q1528" s="96">
        <f t="shared" si="47"/>
        <v>31</v>
      </c>
    </row>
    <row r="1529" spans="1:17" ht="15" customHeight="1" x14ac:dyDescent="0.25">
      <c r="A1529" s="208"/>
      <c r="B1529" s="34"/>
      <c r="C1529" s="8"/>
      <c r="D1529" s="78"/>
      <c r="F1529" s="184"/>
      <c r="G1529" s="18"/>
      <c r="I1529" s="178"/>
      <c r="J1529" s="188"/>
      <c r="Q1529" s="96">
        <f t="shared" si="47"/>
        <v>31</v>
      </c>
    </row>
    <row r="1530" spans="1:17" ht="15" customHeight="1" x14ac:dyDescent="0.25">
      <c r="A1530" s="208"/>
      <c r="B1530" s="34"/>
      <c r="C1530" s="8"/>
      <c r="D1530" s="78"/>
      <c r="F1530" s="184"/>
      <c r="G1530" s="18"/>
      <c r="I1530" s="178"/>
      <c r="J1530" s="188"/>
      <c r="Q1530" s="96">
        <f t="shared" si="47"/>
        <v>31</v>
      </c>
    </row>
    <row r="1531" spans="1:17" ht="15" customHeight="1" x14ac:dyDescent="0.25">
      <c r="A1531" s="208"/>
      <c r="B1531" s="34"/>
      <c r="C1531" s="8"/>
      <c r="D1531" s="78"/>
      <c r="F1531" s="184"/>
      <c r="G1531" s="18"/>
      <c r="I1531" s="178"/>
      <c r="J1531" s="188"/>
      <c r="Q1531" s="96">
        <f t="shared" si="47"/>
        <v>31</v>
      </c>
    </row>
    <row r="1532" spans="1:17" ht="15" customHeight="1" x14ac:dyDescent="0.25">
      <c r="A1532" s="208"/>
      <c r="B1532" s="34"/>
      <c r="C1532" s="8"/>
      <c r="D1532" s="78"/>
      <c r="F1532" s="184"/>
      <c r="G1532" s="18"/>
      <c r="I1532" s="178"/>
      <c r="J1532" s="188"/>
      <c r="Q1532" s="96">
        <f t="shared" si="47"/>
        <v>31</v>
      </c>
    </row>
    <row r="1533" spans="1:17" ht="15" customHeight="1" x14ac:dyDescent="0.25">
      <c r="A1533" s="208"/>
      <c r="B1533" s="34"/>
      <c r="C1533" s="8"/>
      <c r="D1533" s="78"/>
      <c r="F1533" s="184"/>
      <c r="G1533" s="18"/>
      <c r="I1533" s="178"/>
      <c r="J1533" s="188"/>
      <c r="Q1533" s="96">
        <f t="shared" si="47"/>
        <v>31</v>
      </c>
    </row>
    <row r="1534" spans="1:17" ht="15" customHeight="1" x14ac:dyDescent="0.25">
      <c r="A1534" s="208"/>
      <c r="B1534" s="34"/>
      <c r="C1534" s="8"/>
      <c r="D1534" s="78"/>
      <c r="F1534" s="184"/>
      <c r="G1534" s="18"/>
      <c r="I1534" s="178"/>
      <c r="J1534" s="188"/>
      <c r="Q1534" s="96">
        <f t="shared" si="47"/>
        <v>31</v>
      </c>
    </row>
    <row r="1535" spans="1:17" ht="15" customHeight="1" x14ac:dyDescent="0.25">
      <c r="A1535" s="208"/>
      <c r="B1535" s="34"/>
      <c r="C1535" s="8"/>
      <c r="D1535" s="78"/>
      <c r="F1535" s="184"/>
      <c r="G1535" s="18"/>
      <c r="I1535" s="178"/>
      <c r="J1535" s="188"/>
      <c r="Q1535" s="96">
        <f t="shared" si="47"/>
        <v>31</v>
      </c>
    </row>
    <row r="1536" spans="1:17" ht="15" customHeight="1" x14ac:dyDescent="0.25">
      <c r="A1536" s="208"/>
      <c r="B1536" s="34"/>
      <c r="C1536" s="8"/>
      <c r="D1536" s="78"/>
      <c r="F1536" s="184"/>
      <c r="G1536" s="18"/>
      <c r="I1536" s="178"/>
      <c r="J1536" s="188"/>
      <c r="Q1536" s="96">
        <f t="shared" si="47"/>
        <v>31</v>
      </c>
    </row>
    <row r="1537" spans="1:17" ht="15" customHeight="1" x14ac:dyDescent="0.25">
      <c r="A1537" s="208"/>
      <c r="B1537" s="34"/>
      <c r="C1537" s="8"/>
      <c r="D1537" s="78"/>
      <c r="F1537" s="184"/>
      <c r="G1537" s="18"/>
      <c r="I1537" s="178"/>
      <c r="J1537" s="188"/>
      <c r="Q1537" s="96">
        <f t="shared" si="47"/>
        <v>31</v>
      </c>
    </row>
    <row r="1538" spans="1:17" ht="15" customHeight="1" x14ac:dyDescent="0.25">
      <c r="A1538" s="208"/>
      <c r="B1538" s="34"/>
      <c r="C1538" s="8"/>
      <c r="D1538" s="78"/>
      <c r="F1538" s="184"/>
      <c r="G1538" s="18"/>
      <c r="I1538" s="178"/>
      <c r="J1538" s="188"/>
      <c r="Q1538" s="96">
        <f t="shared" si="47"/>
        <v>31</v>
      </c>
    </row>
    <row r="1539" spans="1:17" ht="15" customHeight="1" x14ac:dyDescent="0.25">
      <c r="A1539" s="208"/>
      <c r="B1539" s="34"/>
      <c r="C1539" s="8"/>
      <c r="D1539" s="78"/>
      <c r="F1539" s="184"/>
      <c r="G1539" s="18"/>
      <c r="I1539" s="178"/>
      <c r="J1539" s="188"/>
      <c r="Q1539" s="96">
        <f t="shared" si="47"/>
        <v>31</v>
      </c>
    </row>
    <row r="1540" spans="1:17" ht="15" customHeight="1" x14ac:dyDescent="0.25">
      <c r="A1540" s="208"/>
      <c r="B1540" s="34"/>
      <c r="C1540" s="8"/>
      <c r="D1540" s="78"/>
      <c r="F1540" s="184"/>
      <c r="G1540" s="18"/>
      <c r="I1540" s="178"/>
      <c r="J1540" s="188"/>
      <c r="Q1540" s="96">
        <f t="shared" si="47"/>
        <v>31</v>
      </c>
    </row>
    <row r="1541" spans="1:17" ht="15" customHeight="1" x14ac:dyDescent="0.25">
      <c r="A1541" s="208"/>
      <c r="B1541" s="34"/>
      <c r="C1541" s="8"/>
      <c r="D1541" s="78"/>
      <c r="F1541" s="184"/>
      <c r="G1541" s="18"/>
      <c r="I1541" s="178"/>
      <c r="J1541" s="188"/>
      <c r="Q1541" s="96">
        <f t="shared" si="47"/>
        <v>31</v>
      </c>
    </row>
    <row r="1542" spans="1:17" ht="15" customHeight="1" x14ac:dyDescent="0.25">
      <c r="A1542" s="208"/>
      <c r="B1542" s="34"/>
      <c r="C1542" s="8"/>
      <c r="D1542" s="78"/>
      <c r="F1542" s="184"/>
      <c r="G1542" s="18"/>
      <c r="I1542" s="178"/>
      <c r="J1542" s="188"/>
      <c r="Q1542" s="96">
        <f t="shared" si="47"/>
        <v>31</v>
      </c>
    </row>
    <row r="1543" spans="1:17" ht="15" customHeight="1" x14ac:dyDescent="0.25">
      <c r="A1543" s="208"/>
      <c r="B1543" s="34"/>
      <c r="C1543" s="8"/>
      <c r="D1543" s="78"/>
      <c r="F1543" s="184"/>
      <c r="G1543" s="18"/>
      <c r="I1543" s="178"/>
      <c r="J1543" s="188"/>
      <c r="Q1543" s="96">
        <f t="shared" si="47"/>
        <v>31</v>
      </c>
    </row>
    <row r="1544" spans="1:17" ht="15" customHeight="1" x14ac:dyDescent="0.25">
      <c r="A1544" s="208"/>
      <c r="B1544" s="34"/>
      <c r="C1544" s="8"/>
      <c r="D1544" s="78"/>
      <c r="F1544" s="184"/>
      <c r="G1544" s="18"/>
      <c r="I1544" s="178"/>
      <c r="J1544" s="188"/>
      <c r="Q1544" s="96">
        <f t="shared" si="47"/>
        <v>31</v>
      </c>
    </row>
    <row r="1545" spans="1:17" ht="15" customHeight="1" x14ac:dyDescent="0.25">
      <c r="A1545" s="208"/>
      <c r="B1545" s="34"/>
      <c r="C1545" s="8"/>
      <c r="D1545" s="78"/>
      <c r="F1545" s="184"/>
      <c r="G1545" s="18"/>
      <c r="I1545" s="178"/>
      <c r="J1545" s="188"/>
      <c r="Q1545" s="96">
        <f t="shared" si="47"/>
        <v>31</v>
      </c>
    </row>
    <row r="1546" spans="1:17" ht="15" customHeight="1" x14ac:dyDescent="0.25">
      <c r="A1546" s="208"/>
      <c r="B1546" s="34"/>
      <c r="C1546" s="8"/>
      <c r="D1546" s="78"/>
      <c r="F1546" s="184"/>
      <c r="G1546" s="18"/>
      <c r="I1546" s="178"/>
      <c r="J1546" s="188"/>
      <c r="Q1546" s="96">
        <f t="shared" ref="Q1546:Q1609" si="48">EOMONTH(D1546,0)</f>
        <v>31</v>
      </c>
    </row>
    <row r="1547" spans="1:17" ht="15" customHeight="1" x14ac:dyDescent="0.25">
      <c r="A1547" s="208"/>
      <c r="B1547" s="34"/>
      <c r="C1547" s="8"/>
      <c r="D1547" s="78"/>
      <c r="F1547" s="184"/>
      <c r="G1547" s="18"/>
      <c r="I1547" s="178"/>
      <c r="J1547" s="188"/>
      <c r="Q1547" s="96">
        <f t="shared" si="48"/>
        <v>31</v>
      </c>
    </row>
    <row r="1548" spans="1:17" ht="15" customHeight="1" x14ac:dyDescent="0.25">
      <c r="A1548" s="208"/>
      <c r="B1548" s="34"/>
      <c r="C1548" s="8"/>
      <c r="D1548" s="78"/>
      <c r="F1548" s="184"/>
      <c r="G1548" s="18"/>
      <c r="I1548" s="178"/>
      <c r="J1548" s="188"/>
      <c r="Q1548" s="96">
        <f t="shared" si="48"/>
        <v>31</v>
      </c>
    </row>
    <row r="1549" spans="1:17" ht="15" customHeight="1" x14ac:dyDescent="0.25">
      <c r="A1549" s="208"/>
      <c r="B1549" s="34"/>
      <c r="C1549" s="8"/>
      <c r="D1549" s="78"/>
      <c r="F1549" s="184"/>
      <c r="G1549" s="18"/>
      <c r="I1549" s="178"/>
      <c r="J1549" s="188"/>
      <c r="Q1549" s="96">
        <f t="shared" si="48"/>
        <v>31</v>
      </c>
    </row>
    <row r="1550" spans="1:17" ht="15" customHeight="1" x14ac:dyDescent="0.25">
      <c r="A1550" s="208"/>
      <c r="B1550" s="34"/>
      <c r="C1550" s="8"/>
      <c r="D1550" s="78"/>
      <c r="F1550" s="184"/>
      <c r="G1550" s="18"/>
      <c r="I1550" s="178"/>
      <c r="J1550" s="188"/>
      <c r="Q1550" s="96">
        <f t="shared" si="48"/>
        <v>31</v>
      </c>
    </row>
    <row r="1551" spans="1:17" ht="15" customHeight="1" x14ac:dyDescent="0.25">
      <c r="A1551" s="208"/>
      <c r="B1551" s="34"/>
      <c r="C1551" s="8"/>
      <c r="D1551" s="78"/>
      <c r="F1551" s="184"/>
      <c r="G1551" s="18"/>
      <c r="I1551" s="178"/>
      <c r="J1551" s="188"/>
      <c r="Q1551" s="96">
        <f t="shared" si="48"/>
        <v>31</v>
      </c>
    </row>
    <row r="1552" spans="1:17" ht="15" customHeight="1" x14ac:dyDescent="0.25">
      <c r="A1552" s="208"/>
      <c r="B1552" s="34"/>
      <c r="C1552" s="8"/>
      <c r="D1552" s="78"/>
      <c r="F1552" s="184"/>
      <c r="G1552" s="18"/>
      <c r="I1552" s="178"/>
      <c r="J1552" s="188"/>
      <c r="Q1552" s="96">
        <f t="shared" si="48"/>
        <v>31</v>
      </c>
    </row>
    <row r="1553" spans="1:17" ht="15" customHeight="1" x14ac:dyDescent="0.25">
      <c r="A1553" s="208"/>
      <c r="B1553" s="34"/>
      <c r="C1553" s="8"/>
      <c r="D1553" s="78"/>
      <c r="F1553" s="184"/>
      <c r="G1553" s="18"/>
      <c r="I1553" s="178"/>
      <c r="J1553" s="188"/>
      <c r="Q1553" s="96">
        <f t="shared" si="48"/>
        <v>31</v>
      </c>
    </row>
    <row r="1554" spans="1:17" ht="15" customHeight="1" x14ac:dyDescent="0.25">
      <c r="A1554" s="208"/>
      <c r="B1554" s="34"/>
      <c r="C1554" s="8"/>
      <c r="D1554" s="78"/>
      <c r="F1554" s="184"/>
      <c r="G1554" s="18"/>
      <c r="I1554" s="178"/>
      <c r="J1554" s="188"/>
      <c r="Q1554" s="96">
        <f t="shared" si="48"/>
        <v>31</v>
      </c>
    </row>
    <row r="1555" spans="1:17" ht="15" customHeight="1" x14ac:dyDescent="0.25">
      <c r="A1555" s="208"/>
      <c r="B1555" s="34"/>
      <c r="C1555" s="8"/>
      <c r="D1555" s="78"/>
      <c r="F1555" s="184"/>
      <c r="G1555" s="18"/>
      <c r="I1555" s="178"/>
      <c r="J1555" s="188"/>
      <c r="Q1555" s="96">
        <f t="shared" si="48"/>
        <v>31</v>
      </c>
    </row>
    <row r="1556" spans="1:17" ht="15" customHeight="1" x14ac:dyDescent="0.25">
      <c r="A1556" s="208"/>
      <c r="B1556" s="34"/>
      <c r="C1556" s="8"/>
      <c r="D1556" s="78"/>
      <c r="F1556" s="184"/>
      <c r="G1556" s="18"/>
      <c r="I1556" s="178"/>
      <c r="J1556" s="188"/>
      <c r="Q1556" s="96">
        <f t="shared" si="48"/>
        <v>31</v>
      </c>
    </row>
    <row r="1557" spans="1:17" ht="15" customHeight="1" x14ac:dyDescent="0.25">
      <c r="A1557" s="208"/>
      <c r="B1557" s="34"/>
      <c r="C1557" s="8"/>
      <c r="D1557" s="78"/>
      <c r="F1557" s="184"/>
      <c r="G1557" s="18"/>
      <c r="I1557" s="178"/>
      <c r="J1557" s="188"/>
      <c r="Q1557" s="96">
        <f t="shared" si="48"/>
        <v>31</v>
      </c>
    </row>
    <row r="1558" spans="1:17" ht="15" customHeight="1" x14ac:dyDescent="0.25">
      <c r="A1558" s="208"/>
      <c r="B1558" s="34"/>
      <c r="C1558" s="8"/>
      <c r="D1558" s="78"/>
      <c r="F1558" s="184"/>
      <c r="G1558" s="18"/>
      <c r="I1558" s="178"/>
      <c r="J1558" s="188"/>
      <c r="Q1558" s="96">
        <f t="shared" si="48"/>
        <v>31</v>
      </c>
    </row>
    <row r="1559" spans="1:17" ht="15" customHeight="1" x14ac:dyDescent="0.25">
      <c r="A1559" s="208"/>
      <c r="B1559" s="34"/>
      <c r="C1559" s="8"/>
      <c r="D1559" s="78"/>
      <c r="F1559" s="184"/>
      <c r="G1559" s="18"/>
      <c r="I1559" s="178"/>
      <c r="J1559" s="188"/>
      <c r="Q1559" s="96">
        <f t="shared" si="48"/>
        <v>31</v>
      </c>
    </row>
    <row r="1560" spans="1:17" ht="15" customHeight="1" x14ac:dyDescent="0.25">
      <c r="A1560" s="208"/>
      <c r="B1560" s="34"/>
      <c r="C1560" s="8"/>
      <c r="D1560" s="78"/>
      <c r="F1560" s="184"/>
      <c r="G1560" s="18"/>
      <c r="I1560" s="178"/>
      <c r="J1560" s="188"/>
      <c r="Q1560" s="96">
        <f t="shared" si="48"/>
        <v>31</v>
      </c>
    </row>
    <row r="1561" spans="1:17" ht="15" customHeight="1" x14ac:dyDescent="0.25">
      <c r="A1561" s="208"/>
      <c r="B1561" s="34"/>
      <c r="C1561" s="8"/>
      <c r="D1561" s="78"/>
      <c r="F1561" s="184"/>
      <c r="G1561" s="18"/>
      <c r="I1561" s="178"/>
      <c r="J1561" s="188"/>
      <c r="Q1561" s="96">
        <f t="shared" si="48"/>
        <v>31</v>
      </c>
    </row>
    <row r="1562" spans="1:17" ht="15" customHeight="1" x14ac:dyDescent="0.25">
      <c r="A1562" s="208"/>
      <c r="B1562" s="34"/>
      <c r="C1562" s="8"/>
      <c r="D1562" s="78"/>
      <c r="F1562" s="184"/>
      <c r="G1562" s="18"/>
      <c r="I1562" s="178"/>
      <c r="J1562" s="188"/>
      <c r="Q1562" s="96">
        <f t="shared" si="48"/>
        <v>31</v>
      </c>
    </row>
    <row r="1563" spans="1:17" ht="15" customHeight="1" x14ac:dyDescent="0.25">
      <c r="A1563" s="208"/>
      <c r="B1563" s="34"/>
      <c r="C1563" s="8"/>
      <c r="D1563" s="78"/>
      <c r="F1563" s="184"/>
      <c r="G1563" s="18"/>
      <c r="I1563" s="178"/>
      <c r="J1563" s="188"/>
      <c r="Q1563" s="96">
        <f t="shared" si="48"/>
        <v>31</v>
      </c>
    </row>
    <row r="1564" spans="1:17" ht="15" customHeight="1" x14ac:dyDescent="0.25">
      <c r="A1564" s="208"/>
      <c r="B1564" s="34"/>
      <c r="C1564" s="8"/>
      <c r="D1564" s="78"/>
      <c r="F1564" s="184"/>
      <c r="G1564" s="18"/>
      <c r="I1564" s="178"/>
      <c r="J1564" s="188"/>
      <c r="Q1564" s="96">
        <f t="shared" si="48"/>
        <v>31</v>
      </c>
    </row>
    <row r="1565" spans="1:17" ht="15" customHeight="1" x14ac:dyDescent="0.25">
      <c r="A1565" s="208"/>
      <c r="B1565" s="34"/>
      <c r="C1565" s="8"/>
      <c r="D1565" s="78"/>
      <c r="F1565" s="184"/>
      <c r="G1565" s="18"/>
      <c r="I1565" s="178"/>
      <c r="J1565" s="188"/>
      <c r="Q1565" s="96">
        <f t="shared" si="48"/>
        <v>31</v>
      </c>
    </row>
    <row r="1566" spans="1:17" ht="15" customHeight="1" x14ac:dyDescent="0.25">
      <c r="A1566" s="208"/>
      <c r="B1566" s="34"/>
      <c r="C1566" s="8"/>
      <c r="D1566" s="78"/>
      <c r="F1566" s="184"/>
      <c r="G1566" s="18"/>
      <c r="I1566" s="178"/>
      <c r="J1566" s="188"/>
      <c r="Q1566" s="96">
        <f t="shared" si="48"/>
        <v>31</v>
      </c>
    </row>
    <row r="1567" spans="1:17" ht="15" customHeight="1" x14ac:dyDescent="0.25">
      <c r="A1567" s="208"/>
      <c r="B1567" s="34"/>
      <c r="C1567" s="8"/>
      <c r="D1567" s="78"/>
      <c r="F1567" s="184"/>
      <c r="G1567" s="18"/>
      <c r="I1567" s="178"/>
      <c r="J1567" s="188"/>
      <c r="Q1567" s="96">
        <f t="shared" si="48"/>
        <v>31</v>
      </c>
    </row>
    <row r="1568" spans="1:17" ht="15" customHeight="1" x14ac:dyDescent="0.25">
      <c r="A1568" s="208"/>
      <c r="B1568" s="34"/>
      <c r="C1568" s="8"/>
      <c r="D1568" s="78"/>
      <c r="F1568" s="184"/>
      <c r="G1568" s="18"/>
      <c r="I1568" s="178"/>
      <c r="J1568" s="188"/>
      <c r="Q1568" s="96">
        <f t="shared" si="48"/>
        <v>31</v>
      </c>
    </row>
    <row r="1569" spans="1:17" ht="15" customHeight="1" x14ac:dyDescent="0.25">
      <c r="A1569" s="208"/>
      <c r="B1569" s="34"/>
      <c r="C1569" s="8"/>
      <c r="D1569" s="78"/>
      <c r="F1569" s="184"/>
      <c r="G1569" s="18"/>
      <c r="I1569" s="178"/>
      <c r="J1569" s="188"/>
      <c r="Q1569" s="96">
        <f t="shared" si="48"/>
        <v>31</v>
      </c>
    </row>
    <row r="1570" spans="1:17" ht="15" customHeight="1" x14ac:dyDescent="0.25">
      <c r="A1570" s="208"/>
      <c r="B1570" s="34"/>
      <c r="C1570" s="8"/>
      <c r="D1570" s="78"/>
      <c r="F1570" s="184"/>
      <c r="G1570" s="18"/>
      <c r="I1570" s="178"/>
      <c r="J1570" s="188"/>
      <c r="Q1570" s="96">
        <f t="shared" si="48"/>
        <v>31</v>
      </c>
    </row>
    <row r="1571" spans="1:17" ht="15" customHeight="1" x14ac:dyDescent="0.25">
      <c r="A1571" s="208"/>
      <c r="B1571" s="34"/>
      <c r="C1571" s="8"/>
      <c r="D1571" s="78"/>
      <c r="F1571" s="184"/>
      <c r="G1571" s="18"/>
      <c r="I1571" s="178"/>
      <c r="J1571" s="188"/>
      <c r="Q1571" s="96">
        <f t="shared" si="48"/>
        <v>31</v>
      </c>
    </row>
    <row r="1572" spans="1:17" ht="15" customHeight="1" x14ac:dyDescent="0.25">
      <c r="A1572" s="208"/>
      <c r="B1572" s="34"/>
      <c r="C1572" s="8"/>
      <c r="D1572" s="78"/>
      <c r="F1572" s="184"/>
      <c r="G1572" s="18"/>
      <c r="I1572" s="178"/>
      <c r="J1572" s="188"/>
      <c r="Q1572" s="96">
        <f t="shared" si="48"/>
        <v>31</v>
      </c>
    </row>
    <row r="1573" spans="1:17" ht="15" customHeight="1" x14ac:dyDescent="0.25">
      <c r="A1573" s="208"/>
      <c r="B1573" s="34"/>
      <c r="C1573" s="8"/>
      <c r="D1573" s="78"/>
      <c r="F1573" s="184"/>
      <c r="G1573" s="18"/>
      <c r="I1573" s="178"/>
      <c r="J1573" s="188"/>
      <c r="Q1573" s="96">
        <f t="shared" si="48"/>
        <v>31</v>
      </c>
    </row>
    <row r="1574" spans="1:17" ht="15" customHeight="1" x14ac:dyDescent="0.25">
      <c r="A1574" s="208"/>
      <c r="B1574" s="34"/>
      <c r="C1574" s="8"/>
      <c r="D1574" s="78"/>
      <c r="F1574" s="184"/>
      <c r="G1574" s="18"/>
      <c r="I1574" s="178"/>
      <c r="J1574" s="188"/>
      <c r="Q1574" s="96">
        <f t="shared" si="48"/>
        <v>31</v>
      </c>
    </row>
    <row r="1575" spans="1:17" ht="15" customHeight="1" x14ac:dyDescent="0.25">
      <c r="A1575" s="208"/>
      <c r="B1575" s="34"/>
      <c r="C1575" s="8"/>
      <c r="D1575" s="78"/>
      <c r="F1575" s="184"/>
      <c r="G1575" s="18"/>
      <c r="I1575" s="178"/>
      <c r="J1575" s="188"/>
      <c r="Q1575" s="96">
        <f t="shared" si="48"/>
        <v>31</v>
      </c>
    </row>
    <row r="1576" spans="1:17" ht="15" customHeight="1" x14ac:dyDescent="0.25">
      <c r="A1576" s="208"/>
      <c r="B1576" s="34"/>
      <c r="C1576" s="8"/>
      <c r="D1576" s="78"/>
      <c r="F1576" s="184"/>
      <c r="G1576" s="18"/>
      <c r="I1576" s="178"/>
      <c r="J1576" s="188"/>
      <c r="Q1576" s="96">
        <f t="shared" si="48"/>
        <v>31</v>
      </c>
    </row>
    <row r="1577" spans="1:17" ht="15" customHeight="1" x14ac:dyDescent="0.25">
      <c r="A1577" s="208"/>
      <c r="B1577" s="34"/>
      <c r="C1577" s="8"/>
      <c r="D1577" s="78"/>
      <c r="F1577" s="184"/>
      <c r="G1577" s="18"/>
      <c r="I1577" s="178"/>
      <c r="J1577" s="188"/>
      <c r="Q1577" s="96">
        <f t="shared" si="48"/>
        <v>31</v>
      </c>
    </row>
    <row r="1578" spans="1:17" ht="15" customHeight="1" x14ac:dyDescent="0.25">
      <c r="A1578" s="208"/>
      <c r="B1578" s="34"/>
      <c r="C1578" s="8"/>
      <c r="D1578" s="78"/>
      <c r="F1578" s="184"/>
      <c r="G1578" s="18"/>
      <c r="I1578" s="178"/>
      <c r="J1578" s="188"/>
      <c r="Q1578" s="96">
        <f t="shared" si="48"/>
        <v>31</v>
      </c>
    </row>
    <row r="1579" spans="1:17" ht="15" customHeight="1" x14ac:dyDescent="0.25">
      <c r="A1579" s="208"/>
      <c r="B1579" s="34"/>
      <c r="C1579" s="8"/>
      <c r="D1579" s="78"/>
      <c r="F1579" s="184"/>
      <c r="G1579" s="18"/>
      <c r="I1579" s="178"/>
      <c r="J1579" s="188"/>
      <c r="Q1579" s="96">
        <f t="shared" si="48"/>
        <v>31</v>
      </c>
    </row>
    <row r="1580" spans="1:17" ht="15" customHeight="1" x14ac:dyDescent="0.25">
      <c r="A1580" s="208"/>
      <c r="B1580" s="34"/>
      <c r="C1580" s="8"/>
      <c r="D1580" s="78"/>
      <c r="F1580" s="184"/>
      <c r="G1580" s="18"/>
      <c r="I1580" s="178"/>
      <c r="J1580" s="188"/>
      <c r="Q1580" s="96">
        <f t="shared" si="48"/>
        <v>31</v>
      </c>
    </row>
    <row r="1581" spans="1:17" ht="15" customHeight="1" x14ac:dyDescent="0.25">
      <c r="A1581" s="208"/>
      <c r="B1581" s="34"/>
      <c r="C1581" s="8"/>
      <c r="D1581" s="78"/>
      <c r="F1581" s="184"/>
      <c r="G1581" s="18"/>
      <c r="I1581" s="178"/>
      <c r="J1581" s="188"/>
      <c r="Q1581" s="96">
        <f t="shared" si="48"/>
        <v>31</v>
      </c>
    </row>
    <row r="1582" spans="1:17" ht="15" customHeight="1" x14ac:dyDescent="0.25">
      <c r="A1582" s="208"/>
      <c r="B1582" s="34"/>
      <c r="C1582" s="8"/>
      <c r="D1582" s="78"/>
      <c r="F1582" s="184"/>
      <c r="G1582" s="18"/>
      <c r="I1582" s="178"/>
      <c r="J1582" s="188"/>
      <c r="Q1582" s="96">
        <f t="shared" si="48"/>
        <v>31</v>
      </c>
    </row>
    <row r="1583" spans="1:17" ht="15" customHeight="1" x14ac:dyDescent="0.25">
      <c r="A1583" s="208"/>
      <c r="B1583" s="34"/>
      <c r="C1583" s="8"/>
      <c r="D1583" s="78"/>
      <c r="F1583" s="184"/>
      <c r="G1583" s="18"/>
      <c r="I1583" s="178"/>
      <c r="J1583" s="188"/>
      <c r="Q1583" s="96">
        <f t="shared" si="48"/>
        <v>31</v>
      </c>
    </row>
    <row r="1584" spans="1:17" ht="15" customHeight="1" x14ac:dyDescent="0.25">
      <c r="A1584" s="208"/>
      <c r="B1584" s="34"/>
      <c r="C1584" s="8"/>
      <c r="D1584" s="78"/>
      <c r="F1584" s="184"/>
      <c r="G1584" s="18"/>
      <c r="I1584" s="178"/>
      <c r="J1584" s="188"/>
      <c r="Q1584" s="96">
        <f t="shared" si="48"/>
        <v>31</v>
      </c>
    </row>
    <row r="1585" spans="1:17" ht="15" customHeight="1" x14ac:dyDescent="0.25">
      <c r="A1585" s="208"/>
      <c r="B1585" s="34"/>
      <c r="C1585" s="8"/>
      <c r="D1585" s="78"/>
      <c r="F1585" s="184"/>
      <c r="G1585" s="18"/>
      <c r="I1585" s="178"/>
      <c r="J1585" s="188"/>
      <c r="Q1585" s="96">
        <f t="shared" si="48"/>
        <v>31</v>
      </c>
    </row>
    <row r="1586" spans="1:17" ht="15" customHeight="1" x14ac:dyDescent="0.25">
      <c r="A1586" s="208"/>
      <c r="B1586" s="34"/>
      <c r="C1586" s="8"/>
      <c r="D1586" s="78"/>
      <c r="F1586" s="184"/>
      <c r="G1586" s="18"/>
      <c r="I1586" s="178"/>
      <c r="J1586" s="188"/>
      <c r="Q1586" s="96">
        <f t="shared" si="48"/>
        <v>31</v>
      </c>
    </row>
    <row r="1587" spans="1:17" ht="15" customHeight="1" x14ac:dyDescent="0.25">
      <c r="A1587" s="208"/>
      <c r="B1587" s="34"/>
      <c r="C1587" s="8"/>
      <c r="D1587" s="78"/>
      <c r="F1587" s="184"/>
      <c r="G1587" s="18"/>
      <c r="I1587" s="178"/>
      <c r="J1587" s="188"/>
      <c r="Q1587" s="96">
        <f t="shared" si="48"/>
        <v>31</v>
      </c>
    </row>
    <row r="1588" spans="1:17" ht="15" customHeight="1" x14ac:dyDescent="0.25">
      <c r="A1588" s="208"/>
      <c r="B1588" s="34"/>
      <c r="C1588" s="8"/>
      <c r="D1588" s="78"/>
      <c r="F1588" s="184"/>
      <c r="G1588" s="18"/>
      <c r="I1588" s="178"/>
      <c r="J1588" s="188"/>
      <c r="Q1588" s="96">
        <f t="shared" si="48"/>
        <v>31</v>
      </c>
    </row>
    <row r="1589" spans="1:17" ht="15" customHeight="1" x14ac:dyDescent="0.25">
      <c r="A1589" s="208"/>
      <c r="B1589" s="34"/>
      <c r="C1589" s="8"/>
      <c r="D1589" s="78"/>
      <c r="F1589" s="184"/>
      <c r="G1589" s="18"/>
      <c r="I1589" s="178"/>
      <c r="J1589" s="188"/>
      <c r="Q1589" s="96">
        <f t="shared" si="48"/>
        <v>31</v>
      </c>
    </row>
    <row r="1590" spans="1:17" ht="15" customHeight="1" x14ac:dyDescent="0.25">
      <c r="A1590" s="208"/>
      <c r="B1590" s="34"/>
      <c r="C1590" s="8"/>
      <c r="D1590" s="78"/>
      <c r="F1590" s="184"/>
      <c r="G1590" s="18"/>
      <c r="I1590" s="178"/>
      <c r="J1590" s="188"/>
      <c r="Q1590" s="96">
        <f t="shared" si="48"/>
        <v>31</v>
      </c>
    </row>
    <row r="1591" spans="1:17" ht="15" customHeight="1" x14ac:dyDescent="0.25">
      <c r="A1591" s="208"/>
      <c r="B1591" s="34"/>
      <c r="C1591" s="8"/>
      <c r="D1591" s="78"/>
      <c r="F1591" s="184"/>
      <c r="G1591" s="18"/>
      <c r="I1591" s="178"/>
      <c r="J1591" s="188"/>
      <c r="Q1591" s="96">
        <f t="shared" si="48"/>
        <v>31</v>
      </c>
    </row>
    <row r="1592" spans="1:17" ht="15" customHeight="1" x14ac:dyDescent="0.25">
      <c r="A1592" s="208"/>
      <c r="B1592" s="34"/>
      <c r="C1592" s="8"/>
      <c r="D1592" s="78"/>
      <c r="F1592" s="184"/>
      <c r="G1592" s="18"/>
      <c r="I1592" s="178"/>
      <c r="J1592" s="188"/>
      <c r="Q1592" s="96">
        <f t="shared" si="48"/>
        <v>31</v>
      </c>
    </row>
    <row r="1593" spans="1:17" ht="15" customHeight="1" x14ac:dyDescent="0.25">
      <c r="A1593" s="208"/>
      <c r="B1593" s="34"/>
      <c r="C1593" s="8"/>
      <c r="D1593" s="78"/>
      <c r="F1593" s="184"/>
      <c r="G1593" s="18"/>
      <c r="I1593" s="178"/>
      <c r="J1593" s="188"/>
      <c r="Q1593" s="96">
        <f t="shared" si="48"/>
        <v>31</v>
      </c>
    </row>
    <row r="1594" spans="1:17" ht="15" customHeight="1" x14ac:dyDescent="0.25">
      <c r="A1594" s="208"/>
      <c r="B1594" s="34"/>
      <c r="C1594" s="8"/>
      <c r="D1594" s="78"/>
      <c r="F1594" s="184"/>
      <c r="G1594" s="18"/>
      <c r="I1594" s="178"/>
      <c r="J1594" s="188"/>
      <c r="Q1594" s="96">
        <f t="shared" si="48"/>
        <v>31</v>
      </c>
    </row>
    <row r="1595" spans="1:17" ht="15" customHeight="1" x14ac:dyDescent="0.25">
      <c r="A1595" s="208"/>
      <c r="B1595" s="34"/>
      <c r="C1595" s="8"/>
      <c r="D1595" s="78"/>
      <c r="F1595" s="184"/>
      <c r="G1595" s="18"/>
      <c r="I1595" s="178"/>
      <c r="J1595" s="188"/>
      <c r="Q1595" s="96">
        <f t="shared" si="48"/>
        <v>31</v>
      </c>
    </row>
    <row r="1596" spans="1:17" ht="15" customHeight="1" x14ac:dyDescent="0.25">
      <c r="A1596" s="208"/>
      <c r="B1596" s="34"/>
      <c r="C1596" s="8"/>
      <c r="D1596" s="78"/>
      <c r="F1596" s="184"/>
      <c r="G1596" s="18"/>
      <c r="I1596" s="178"/>
      <c r="J1596" s="188"/>
      <c r="Q1596" s="96">
        <f t="shared" si="48"/>
        <v>31</v>
      </c>
    </row>
    <row r="1597" spans="1:17" ht="15" customHeight="1" x14ac:dyDescent="0.25">
      <c r="A1597" s="208"/>
      <c r="B1597" s="34"/>
      <c r="C1597" s="8"/>
      <c r="D1597" s="78"/>
      <c r="F1597" s="184"/>
      <c r="G1597" s="18"/>
      <c r="I1597" s="178"/>
      <c r="J1597" s="188"/>
      <c r="Q1597" s="96">
        <f t="shared" si="48"/>
        <v>31</v>
      </c>
    </row>
    <row r="1598" spans="1:17" ht="15" customHeight="1" x14ac:dyDescent="0.25">
      <c r="A1598" s="208"/>
      <c r="B1598" s="34"/>
      <c r="C1598" s="8"/>
      <c r="D1598" s="78"/>
      <c r="F1598" s="184"/>
      <c r="G1598" s="18"/>
      <c r="I1598" s="178"/>
      <c r="J1598" s="188"/>
      <c r="Q1598" s="96">
        <f t="shared" si="48"/>
        <v>31</v>
      </c>
    </row>
    <row r="1599" spans="1:17" ht="15" customHeight="1" x14ac:dyDescent="0.25">
      <c r="A1599" s="208"/>
      <c r="B1599" s="34"/>
      <c r="C1599" s="8"/>
      <c r="D1599" s="78"/>
      <c r="F1599" s="184"/>
      <c r="G1599" s="18"/>
      <c r="I1599" s="178"/>
      <c r="J1599" s="188"/>
      <c r="Q1599" s="96">
        <f t="shared" si="48"/>
        <v>31</v>
      </c>
    </row>
    <row r="1600" spans="1:17" ht="15" customHeight="1" x14ac:dyDescent="0.25">
      <c r="A1600" s="208"/>
      <c r="B1600" s="34"/>
      <c r="C1600" s="8"/>
      <c r="D1600" s="78"/>
      <c r="F1600" s="184"/>
      <c r="G1600" s="18"/>
      <c r="I1600" s="178"/>
      <c r="J1600" s="188"/>
      <c r="Q1600" s="96">
        <f t="shared" si="48"/>
        <v>31</v>
      </c>
    </row>
    <row r="1601" spans="1:17" ht="15" customHeight="1" x14ac:dyDescent="0.25">
      <c r="A1601" s="208"/>
      <c r="B1601" s="34"/>
      <c r="C1601" s="8"/>
      <c r="D1601" s="78"/>
      <c r="F1601" s="184"/>
      <c r="G1601" s="18"/>
      <c r="I1601" s="178"/>
      <c r="J1601" s="188"/>
      <c r="Q1601" s="96">
        <f t="shared" si="48"/>
        <v>31</v>
      </c>
    </row>
    <row r="1602" spans="1:17" ht="15" customHeight="1" x14ac:dyDescent="0.25">
      <c r="A1602" s="208"/>
      <c r="B1602" s="34"/>
      <c r="C1602" s="8"/>
      <c r="D1602" s="78"/>
      <c r="F1602" s="184"/>
      <c r="G1602" s="18"/>
      <c r="I1602" s="178"/>
      <c r="J1602" s="188"/>
      <c r="Q1602" s="96">
        <f t="shared" si="48"/>
        <v>31</v>
      </c>
    </row>
    <row r="1603" spans="1:17" ht="15" customHeight="1" x14ac:dyDescent="0.25">
      <c r="A1603" s="208"/>
      <c r="B1603" s="34"/>
      <c r="C1603" s="8"/>
      <c r="D1603" s="78"/>
      <c r="F1603" s="184"/>
      <c r="G1603" s="18"/>
      <c r="I1603" s="178"/>
      <c r="J1603" s="188"/>
      <c r="Q1603" s="96">
        <f t="shared" si="48"/>
        <v>31</v>
      </c>
    </row>
    <row r="1604" spans="1:17" ht="15" customHeight="1" x14ac:dyDescent="0.25">
      <c r="A1604" s="208"/>
      <c r="B1604" s="34"/>
      <c r="C1604" s="8"/>
      <c r="D1604" s="78"/>
      <c r="F1604" s="184"/>
      <c r="G1604" s="18"/>
      <c r="I1604" s="178"/>
      <c r="J1604" s="188"/>
      <c r="Q1604" s="96">
        <f t="shared" si="48"/>
        <v>31</v>
      </c>
    </row>
    <row r="1605" spans="1:17" ht="15" customHeight="1" x14ac:dyDescent="0.25">
      <c r="A1605" s="208"/>
      <c r="B1605" s="34"/>
      <c r="C1605" s="8"/>
      <c r="D1605" s="78"/>
      <c r="F1605" s="184"/>
      <c r="G1605" s="18"/>
      <c r="I1605" s="178"/>
      <c r="J1605" s="188"/>
      <c r="Q1605" s="96">
        <f t="shared" si="48"/>
        <v>31</v>
      </c>
    </row>
    <row r="1606" spans="1:17" ht="15" customHeight="1" x14ac:dyDescent="0.25">
      <c r="A1606" s="208"/>
      <c r="B1606" s="34"/>
      <c r="C1606" s="8"/>
      <c r="D1606" s="78"/>
      <c r="F1606" s="184"/>
      <c r="G1606" s="18"/>
      <c r="I1606" s="178"/>
      <c r="J1606" s="188"/>
      <c r="Q1606" s="96">
        <f t="shared" si="48"/>
        <v>31</v>
      </c>
    </row>
    <row r="1607" spans="1:17" ht="15" customHeight="1" x14ac:dyDescent="0.25">
      <c r="A1607" s="208"/>
      <c r="B1607" s="34"/>
      <c r="C1607" s="8"/>
      <c r="D1607" s="78"/>
      <c r="F1607" s="184"/>
      <c r="G1607" s="18"/>
      <c r="I1607" s="178"/>
      <c r="J1607" s="188"/>
      <c r="Q1607" s="96">
        <f t="shared" si="48"/>
        <v>31</v>
      </c>
    </row>
    <row r="1608" spans="1:17" ht="15" customHeight="1" x14ac:dyDescent="0.25">
      <c r="A1608" s="208"/>
      <c r="B1608" s="34"/>
      <c r="C1608" s="8"/>
      <c r="D1608" s="78"/>
      <c r="F1608" s="184"/>
      <c r="G1608" s="18"/>
      <c r="I1608" s="178"/>
      <c r="J1608" s="188"/>
      <c r="Q1608" s="96">
        <f t="shared" si="48"/>
        <v>31</v>
      </c>
    </row>
    <row r="1609" spans="1:17" ht="15" customHeight="1" x14ac:dyDescent="0.25">
      <c r="A1609" s="208"/>
      <c r="B1609" s="34"/>
      <c r="C1609" s="8"/>
      <c r="D1609" s="78"/>
      <c r="F1609" s="184"/>
      <c r="G1609" s="18"/>
      <c r="I1609" s="178"/>
      <c r="J1609" s="188"/>
      <c r="Q1609" s="96">
        <f t="shared" si="48"/>
        <v>31</v>
      </c>
    </row>
    <row r="1610" spans="1:17" ht="15" customHeight="1" x14ac:dyDescent="0.25">
      <c r="A1610" s="208"/>
      <c r="B1610" s="34"/>
      <c r="C1610" s="8"/>
      <c r="D1610" s="78"/>
      <c r="F1610" s="184"/>
      <c r="G1610" s="18"/>
      <c r="I1610" s="178"/>
      <c r="J1610" s="188"/>
      <c r="Q1610" s="96">
        <f t="shared" ref="Q1610:Q1673" si="49">EOMONTH(D1610,0)</f>
        <v>31</v>
      </c>
    </row>
    <row r="1611" spans="1:17" ht="15" customHeight="1" x14ac:dyDescent="0.25">
      <c r="A1611" s="208"/>
      <c r="B1611" s="34"/>
      <c r="C1611" s="8"/>
      <c r="D1611" s="78"/>
      <c r="F1611" s="184"/>
      <c r="G1611" s="18"/>
      <c r="I1611" s="178"/>
      <c r="J1611" s="188"/>
      <c r="Q1611" s="96">
        <f t="shared" si="49"/>
        <v>31</v>
      </c>
    </row>
    <row r="1612" spans="1:17" ht="15" customHeight="1" x14ac:dyDescent="0.25">
      <c r="A1612" s="208"/>
      <c r="B1612" s="34"/>
      <c r="C1612" s="8"/>
      <c r="D1612" s="78"/>
      <c r="F1612" s="184"/>
      <c r="G1612" s="18"/>
      <c r="I1612" s="178"/>
      <c r="J1612" s="188"/>
      <c r="Q1612" s="96">
        <f t="shared" si="49"/>
        <v>31</v>
      </c>
    </row>
    <row r="1613" spans="1:17" ht="15" customHeight="1" x14ac:dyDescent="0.25">
      <c r="A1613" s="208"/>
      <c r="B1613" s="34"/>
      <c r="C1613" s="8"/>
      <c r="D1613" s="78"/>
      <c r="F1613" s="184"/>
      <c r="G1613" s="18"/>
      <c r="I1613" s="178"/>
      <c r="J1613" s="188"/>
      <c r="Q1613" s="96">
        <f t="shared" si="49"/>
        <v>31</v>
      </c>
    </row>
    <row r="1614" spans="1:17" ht="15" customHeight="1" x14ac:dyDescent="0.25">
      <c r="A1614" s="208"/>
      <c r="B1614" s="34"/>
      <c r="C1614" s="8"/>
      <c r="D1614" s="78"/>
      <c r="F1614" s="184"/>
      <c r="G1614" s="18"/>
      <c r="I1614" s="178"/>
      <c r="J1614" s="188"/>
      <c r="Q1614" s="96">
        <f t="shared" si="49"/>
        <v>31</v>
      </c>
    </row>
    <row r="1615" spans="1:17" ht="15" customHeight="1" x14ac:dyDescent="0.25">
      <c r="A1615" s="208"/>
      <c r="B1615" s="34"/>
      <c r="C1615" s="8"/>
      <c r="D1615" s="78"/>
      <c r="F1615" s="184"/>
      <c r="G1615" s="18"/>
      <c r="I1615" s="178"/>
      <c r="J1615" s="188"/>
      <c r="Q1615" s="96">
        <f t="shared" si="49"/>
        <v>31</v>
      </c>
    </row>
    <row r="1616" spans="1:17" ht="15" customHeight="1" x14ac:dyDescent="0.25">
      <c r="A1616" s="208"/>
      <c r="B1616" s="34"/>
      <c r="C1616" s="8"/>
      <c r="D1616" s="78"/>
      <c r="F1616" s="184"/>
      <c r="G1616" s="18"/>
      <c r="I1616" s="178"/>
      <c r="J1616" s="188"/>
      <c r="Q1616" s="96">
        <f t="shared" si="49"/>
        <v>31</v>
      </c>
    </row>
    <row r="1617" spans="1:17" ht="15" customHeight="1" x14ac:dyDescent="0.25">
      <c r="A1617" s="208"/>
      <c r="B1617" s="34"/>
      <c r="C1617" s="8"/>
      <c r="D1617" s="78"/>
      <c r="F1617" s="184"/>
      <c r="G1617" s="18"/>
      <c r="I1617" s="178"/>
      <c r="J1617" s="188"/>
      <c r="Q1617" s="96">
        <f t="shared" si="49"/>
        <v>31</v>
      </c>
    </row>
    <row r="1618" spans="1:17" ht="15" customHeight="1" x14ac:dyDescent="0.25">
      <c r="A1618" s="208"/>
      <c r="B1618" s="34"/>
      <c r="C1618" s="8"/>
      <c r="D1618" s="78"/>
      <c r="F1618" s="184"/>
      <c r="G1618" s="18"/>
      <c r="I1618" s="178"/>
      <c r="J1618" s="188"/>
      <c r="Q1618" s="96">
        <f t="shared" si="49"/>
        <v>31</v>
      </c>
    </row>
    <row r="1619" spans="1:17" ht="15" customHeight="1" x14ac:dyDescent="0.25">
      <c r="A1619" s="208"/>
      <c r="B1619" s="34"/>
      <c r="C1619" s="8"/>
      <c r="D1619" s="78"/>
      <c r="F1619" s="184"/>
      <c r="G1619" s="18"/>
      <c r="I1619" s="178"/>
      <c r="J1619" s="188"/>
      <c r="Q1619" s="96">
        <f t="shared" si="49"/>
        <v>31</v>
      </c>
    </row>
    <row r="1620" spans="1:17" ht="15" customHeight="1" x14ac:dyDescent="0.25">
      <c r="A1620" s="208"/>
      <c r="B1620" s="34"/>
      <c r="C1620" s="8"/>
      <c r="D1620" s="78"/>
      <c r="F1620" s="184"/>
      <c r="G1620" s="18"/>
      <c r="I1620" s="178"/>
      <c r="J1620" s="188"/>
      <c r="Q1620" s="96">
        <f t="shared" si="49"/>
        <v>31</v>
      </c>
    </row>
    <row r="1621" spans="1:17" ht="15" customHeight="1" x14ac:dyDescent="0.25">
      <c r="A1621" s="208"/>
      <c r="B1621" s="34"/>
      <c r="C1621" s="8"/>
      <c r="D1621" s="78"/>
      <c r="F1621" s="184"/>
      <c r="G1621" s="18"/>
      <c r="I1621" s="178"/>
      <c r="J1621" s="188"/>
      <c r="Q1621" s="96">
        <f t="shared" si="49"/>
        <v>31</v>
      </c>
    </row>
    <row r="1622" spans="1:17" ht="15" customHeight="1" x14ac:dyDescent="0.25">
      <c r="A1622" s="208"/>
      <c r="B1622" s="34"/>
      <c r="C1622" s="8"/>
      <c r="D1622" s="78"/>
      <c r="F1622" s="184"/>
      <c r="G1622" s="18"/>
      <c r="I1622" s="178"/>
      <c r="J1622" s="188"/>
      <c r="Q1622" s="96">
        <f t="shared" si="49"/>
        <v>31</v>
      </c>
    </row>
    <row r="1623" spans="1:17" ht="15" customHeight="1" x14ac:dyDescent="0.25">
      <c r="A1623" s="208"/>
      <c r="B1623" s="34"/>
      <c r="C1623" s="8"/>
      <c r="D1623" s="78"/>
      <c r="F1623" s="184"/>
      <c r="G1623" s="18"/>
      <c r="I1623" s="178"/>
      <c r="J1623" s="188"/>
      <c r="Q1623" s="96">
        <f t="shared" si="49"/>
        <v>31</v>
      </c>
    </row>
    <row r="1624" spans="1:17" ht="15" customHeight="1" x14ac:dyDescent="0.25">
      <c r="A1624" s="208"/>
      <c r="B1624" s="34"/>
      <c r="C1624" s="8"/>
      <c r="D1624" s="78"/>
      <c r="F1624" s="184"/>
      <c r="G1624" s="18"/>
      <c r="I1624" s="178"/>
      <c r="J1624" s="188"/>
      <c r="Q1624" s="96">
        <f t="shared" si="49"/>
        <v>31</v>
      </c>
    </row>
    <row r="1625" spans="1:17" ht="15" customHeight="1" x14ac:dyDescent="0.25">
      <c r="A1625" s="208"/>
      <c r="B1625" s="34"/>
      <c r="C1625" s="8"/>
      <c r="D1625" s="78"/>
      <c r="F1625" s="184"/>
      <c r="G1625" s="18"/>
      <c r="I1625" s="178"/>
      <c r="J1625" s="188"/>
      <c r="Q1625" s="96">
        <f t="shared" si="49"/>
        <v>31</v>
      </c>
    </row>
    <row r="1626" spans="1:17" ht="15" customHeight="1" x14ac:dyDescent="0.25">
      <c r="A1626" s="208"/>
      <c r="B1626" s="34"/>
      <c r="C1626" s="8"/>
      <c r="D1626" s="78"/>
      <c r="F1626" s="184"/>
      <c r="G1626" s="18"/>
      <c r="I1626" s="178"/>
      <c r="J1626" s="188"/>
      <c r="Q1626" s="96">
        <f t="shared" si="49"/>
        <v>31</v>
      </c>
    </row>
    <row r="1627" spans="1:17" ht="15" customHeight="1" x14ac:dyDescent="0.25">
      <c r="A1627" s="208"/>
      <c r="B1627" s="34"/>
      <c r="C1627" s="8"/>
      <c r="D1627" s="78"/>
      <c r="F1627" s="184"/>
      <c r="G1627" s="18"/>
      <c r="I1627" s="178"/>
      <c r="J1627" s="188"/>
      <c r="Q1627" s="96">
        <f t="shared" si="49"/>
        <v>31</v>
      </c>
    </row>
    <row r="1628" spans="1:17" ht="15" customHeight="1" x14ac:dyDescent="0.25">
      <c r="A1628" s="208"/>
      <c r="B1628" s="34"/>
      <c r="C1628" s="8"/>
      <c r="D1628" s="78"/>
      <c r="F1628" s="184"/>
      <c r="G1628" s="18"/>
      <c r="I1628" s="178"/>
      <c r="J1628" s="188"/>
      <c r="Q1628" s="96">
        <f t="shared" si="49"/>
        <v>31</v>
      </c>
    </row>
    <row r="1629" spans="1:17" ht="15" customHeight="1" x14ac:dyDescent="0.25">
      <c r="A1629" s="208"/>
      <c r="B1629" s="34"/>
      <c r="C1629" s="8"/>
      <c r="D1629" s="78"/>
      <c r="F1629" s="184"/>
      <c r="G1629" s="18"/>
      <c r="I1629" s="178"/>
      <c r="J1629" s="188"/>
      <c r="Q1629" s="96">
        <f t="shared" si="49"/>
        <v>31</v>
      </c>
    </row>
    <row r="1630" spans="1:17" ht="15" customHeight="1" x14ac:dyDescent="0.25">
      <c r="A1630" s="208"/>
      <c r="B1630" s="34"/>
      <c r="C1630" s="8"/>
      <c r="D1630" s="78"/>
      <c r="F1630" s="184"/>
      <c r="G1630" s="18"/>
      <c r="I1630" s="178"/>
      <c r="J1630" s="188"/>
      <c r="Q1630" s="96">
        <f t="shared" si="49"/>
        <v>31</v>
      </c>
    </row>
    <row r="1631" spans="1:17" ht="15" customHeight="1" x14ac:dyDescent="0.25">
      <c r="A1631" s="208"/>
      <c r="B1631" s="34"/>
      <c r="C1631" s="8"/>
      <c r="D1631" s="78"/>
      <c r="F1631" s="184"/>
      <c r="G1631" s="18"/>
      <c r="I1631" s="178"/>
      <c r="J1631" s="188"/>
      <c r="Q1631" s="96">
        <f t="shared" si="49"/>
        <v>31</v>
      </c>
    </row>
    <row r="1632" spans="1:17" ht="15" customHeight="1" x14ac:dyDescent="0.25">
      <c r="A1632" s="208"/>
      <c r="B1632" s="34"/>
      <c r="C1632" s="8"/>
      <c r="D1632" s="78"/>
      <c r="F1632" s="184"/>
      <c r="G1632" s="18"/>
      <c r="I1632" s="178"/>
      <c r="J1632" s="188"/>
      <c r="Q1632" s="96">
        <f t="shared" si="49"/>
        <v>31</v>
      </c>
    </row>
    <row r="1633" spans="1:17" ht="15" customHeight="1" x14ac:dyDescent="0.25">
      <c r="A1633" s="208"/>
      <c r="B1633" s="34"/>
      <c r="C1633" s="8"/>
      <c r="D1633" s="78"/>
      <c r="F1633" s="184"/>
      <c r="G1633" s="18"/>
      <c r="I1633" s="178"/>
      <c r="J1633" s="188"/>
      <c r="Q1633" s="96">
        <f t="shared" si="49"/>
        <v>31</v>
      </c>
    </row>
    <row r="1634" spans="1:17" ht="15" customHeight="1" x14ac:dyDescent="0.25">
      <c r="A1634" s="208"/>
      <c r="B1634" s="34"/>
      <c r="C1634" s="8"/>
      <c r="D1634" s="78"/>
      <c r="F1634" s="184"/>
      <c r="G1634" s="18"/>
      <c r="I1634" s="178"/>
      <c r="J1634" s="188"/>
      <c r="Q1634" s="96">
        <f t="shared" si="49"/>
        <v>31</v>
      </c>
    </row>
    <row r="1635" spans="1:17" ht="15" customHeight="1" x14ac:dyDescent="0.25">
      <c r="A1635" s="208"/>
      <c r="B1635" s="34"/>
      <c r="C1635" s="8"/>
      <c r="D1635" s="78"/>
      <c r="F1635" s="184"/>
      <c r="G1635" s="18"/>
      <c r="I1635" s="178"/>
      <c r="J1635" s="188"/>
      <c r="Q1635" s="96">
        <f t="shared" si="49"/>
        <v>31</v>
      </c>
    </row>
    <row r="1636" spans="1:17" ht="15" customHeight="1" x14ac:dyDescent="0.25">
      <c r="A1636" s="208"/>
      <c r="B1636" s="34"/>
      <c r="C1636" s="8"/>
      <c r="D1636" s="78"/>
      <c r="F1636" s="184"/>
      <c r="G1636" s="18"/>
      <c r="I1636" s="178"/>
      <c r="J1636" s="188"/>
      <c r="Q1636" s="96">
        <f t="shared" si="49"/>
        <v>31</v>
      </c>
    </row>
    <row r="1637" spans="1:17" ht="15" customHeight="1" x14ac:dyDescent="0.25">
      <c r="A1637" s="208"/>
      <c r="B1637" s="34"/>
      <c r="C1637" s="8"/>
      <c r="D1637" s="78"/>
      <c r="F1637" s="184"/>
      <c r="G1637" s="18"/>
      <c r="I1637" s="178"/>
      <c r="J1637" s="188"/>
      <c r="Q1637" s="96">
        <f t="shared" si="49"/>
        <v>31</v>
      </c>
    </row>
    <row r="1638" spans="1:17" ht="15" customHeight="1" x14ac:dyDescent="0.25">
      <c r="A1638" s="208"/>
      <c r="B1638" s="34"/>
      <c r="C1638" s="8"/>
      <c r="D1638" s="78"/>
      <c r="F1638" s="184"/>
      <c r="G1638" s="18"/>
      <c r="I1638" s="178"/>
      <c r="J1638" s="188"/>
      <c r="Q1638" s="96">
        <f t="shared" si="49"/>
        <v>31</v>
      </c>
    </row>
    <row r="1639" spans="1:17" ht="15" customHeight="1" x14ac:dyDescent="0.25">
      <c r="A1639" s="208"/>
      <c r="B1639" s="34"/>
      <c r="C1639" s="8"/>
      <c r="D1639" s="78"/>
      <c r="F1639" s="184"/>
      <c r="G1639" s="18"/>
      <c r="I1639" s="178"/>
      <c r="J1639" s="188"/>
      <c r="Q1639" s="96">
        <f t="shared" si="49"/>
        <v>31</v>
      </c>
    </row>
    <row r="1640" spans="1:17" ht="15" customHeight="1" x14ac:dyDescent="0.25">
      <c r="A1640" s="208"/>
      <c r="B1640" s="34"/>
      <c r="C1640" s="8"/>
      <c r="D1640" s="78"/>
      <c r="F1640" s="184"/>
      <c r="G1640" s="18"/>
      <c r="I1640" s="178"/>
      <c r="J1640" s="188"/>
      <c r="Q1640" s="96">
        <f t="shared" si="49"/>
        <v>31</v>
      </c>
    </row>
    <row r="1641" spans="1:17" ht="15" customHeight="1" x14ac:dyDescent="0.25">
      <c r="A1641" s="208"/>
      <c r="B1641" s="34"/>
      <c r="C1641" s="8"/>
      <c r="D1641" s="78"/>
      <c r="F1641" s="184"/>
      <c r="G1641" s="18"/>
      <c r="I1641" s="178"/>
      <c r="J1641" s="188"/>
      <c r="Q1641" s="96">
        <f t="shared" si="49"/>
        <v>31</v>
      </c>
    </row>
    <row r="1642" spans="1:17" ht="15" customHeight="1" x14ac:dyDescent="0.25">
      <c r="A1642" s="208"/>
      <c r="B1642" s="34"/>
      <c r="C1642" s="8"/>
      <c r="D1642" s="78"/>
      <c r="F1642" s="184"/>
      <c r="G1642" s="18"/>
      <c r="I1642" s="178"/>
      <c r="J1642" s="188"/>
      <c r="Q1642" s="96">
        <f t="shared" si="49"/>
        <v>31</v>
      </c>
    </row>
    <row r="1643" spans="1:17" ht="15" customHeight="1" x14ac:dyDescent="0.25">
      <c r="A1643" s="208"/>
      <c r="B1643" s="34"/>
      <c r="C1643" s="8"/>
      <c r="D1643" s="78"/>
      <c r="F1643" s="184"/>
      <c r="G1643" s="18"/>
      <c r="I1643" s="178"/>
      <c r="J1643" s="188"/>
      <c r="Q1643" s="96">
        <f t="shared" si="49"/>
        <v>31</v>
      </c>
    </row>
    <row r="1644" spans="1:17" ht="15" customHeight="1" x14ac:dyDescent="0.25">
      <c r="A1644" s="208"/>
      <c r="B1644" s="34"/>
      <c r="C1644" s="8"/>
      <c r="D1644" s="78"/>
      <c r="F1644" s="184"/>
      <c r="G1644" s="18"/>
      <c r="I1644" s="178"/>
      <c r="J1644" s="188"/>
      <c r="Q1644" s="96">
        <f t="shared" si="49"/>
        <v>31</v>
      </c>
    </row>
    <row r="1645" spans="1:17" ht="15" customHeight="1" x14ac:dyDescent="0.25">
      <c r="A1645" s="208"/>
      <c r="B1645" s="34"/>
      <c r="C1645" s="8"/>
      <c r="D1645" s="78"/>
      <c r="F1645" s="184"/>
      <c r="G1645" s="18"/>
      <c r="I1645" s="178"/>
      <c r="J1645" s="188"/>
      <c r="Q1645" s="96">
        <f t="shared" si="49"/>
        <v>31</v>
      </c>
    </row>
    <row r="1646" spans="1:17" ht="15" customHeight="1" x14ac:dyDescent="0.25">
      <c r="A1646" s="208"/>
      <c r="B1646" s="34"/>
      <c r="C1646" s="8"/>
      <c r="D1646" s="78"/>
      <c r="F1646" s="184"/>
      <c r="G1646" s="18"/>
      <c r="I1646" s="178"/>
      <c r="J1646" s="188"/>
      <c r="Q1646" s="96">
        <f t="shared" si="49"/>
        <v>31</v>
      </c>
    </row>
    <row r="1647" spans="1:17" ht="15" customHeight="1" x14ac:dyDescent="0.25">
      <c r="A1647" s="208"/>
      <c r="B1647" s="34"/>
      <c r="C1647" s="8"/>
      <c r="D1647" s="78"/>
      <c r="F1647" s="184"/>
      <c r="G1647" s="18"/>
      <c r="I1647" s="178"/>
      <c r="J1647" s="188"/>
      <c r="Q1647" s="96">
        <f t="shared" si="49"/>
        <v>31</v>
      </c>
    </row>
    <row r="1648" spans="1:17" ht="15" customHeight="1" x14ac:dyDescent="0.25">
      <c r="A1648" s="208"/>
      <c r="B1648" s="34"/>
      <c r="C1648" s="8"/>
      <c r="D1648" s="78"/>
      <c r="F1648" s="184"/>
      <c r="G1648" s="18"/>
      <c r="I1648" s="178"/>
      <c r="J1648" s="188"/>
      <c r="Q1648" s="96">
        <f t="shared" si="49"/>
        <v>31</v>
      </c>
    </row>
    <row r="1649" spans="1:17" ht="15" customHeight="1" x14ac:dyDescent="0.25">
      <c r="A1649" s="208"/>
      <c r="B1649" s="34"/>
      <c r="C1649" s="8"/>
      <c r="D1649" s="78"/>
      <c r="F1649" s="184"/>
      <c r="G1649" s="18"/>
      <c r="I1649" s="178"/>
      <c r="J1649" s="188"/>
      <c r="Q1649" s="96">
        <f t="shared" si="49"/>
        <v>31</v>
      </c>
    </row>
    <row r="1650" spans="1:17" ht="15" customHeight="1" x14ac:dyDescent="0.25">
      <c r="A1650" s="208"/>
      <c r="B1650" s="34"/>
      <c r="C1650" s="8"/>
      <c r="D1650" s="78"/>
      <c r="F1650" s="184"/>
      <c r="G1650" s="18"/>
      <c r="I1650" s="178"/>
      <c r="J1650" s="188"/>
      <c r="Q1650" s="96">
        <f t="shared" si="49"/>
        <v>31</v>
      </c>
    </row>
    <row r="1651" spans="1:17" ht="15" customHeight="1" x14ac:dyDescent="0.25">
      <c r="A1651" s="208"/>
      <c r="B1651" s="34"/>
      <c r="C1651" s="8"/>
      <c r="D1651" s="78"/>
      <c r="F1651" s="184"/>
      <c r="G1651" s="18"/>
      <c r="I1651" s="178"/>
      <c r="J1651" s="188"/>
      <c r="Q1651" s="96">
        <f t="shared" si="49"/>
        <v>31</v>
      </c>
    </row>
    <row r="1652" spans="1:17" ht="15" customHeight="1" x14ac:dyDescent="0.25">
      <c r="A1652" s="208"/>
      <c r="B1652" s="34"/>
      <c r="C1652" s="8"/>
      <c r="D1652" s="78"/>
      <c r="F1652" s="184"/>
      <c r="G1652" s="18"/>
      <c r="I1652" s="178"/>
      <c r="J1652" s="188"/>
      <c r="Q1652" s="96">
        <f t="shared" si="49"/>
        <v>31</v>
      </c>
    </row>
    <row r="1653" spans="1:17" ht="15" customHeight="1" x14ac:dyDescent="0.25">
      <c r="A1653" s="208"/>
      <c r="B1653" s="34"/>
      <c r="C1653" s="8"/>
      <c r="D1653" s="78"/>
      <c r="F1653" s="184"/>
      <c r="G1653" s="18"/>
      <c r="I1653" s="178"/>
      <c r="J1653" s="188"/>
      <c r="Q1653" s="96">
        <f t="shared" si="49"/>
        <v>31</v>
      </c>
    </row>
    <row r="1654" spans="1:17" ht="15" customHeight="1" x14ac:dyDescent="0.25">
      <c r="A1654" s="208"/>
      <c r="B1654" s="34"/>
      <c r="C1654" s="8"/>
      <c r="D1654" s="78"/>
      <c r="F1654" s="184"/>
      <c r="G1654" s="18"/>
      <c r="I1654" s="178"/>
      <c r="J1654" s="188"/>
      <c r="Q1654" s="96">
        <f t="shared" si="49"/>
        <v>31</v>
      </c>
    </row>
    <row r="1655" spans="1:17" ht="15" customHeight="1" x14ac:dyDescent="0.25">
      <c r="A1655" s="208"/>
      <c r="B1655" s="34"/>
      <c r="C1655" s="8"/>
      <c r="D1655" s="78"/>
      <c r="F1655" s="184"/>
      <c r="G1655" s="18"/>
      <c r="I1655" s="178"/>
      <c r="J1655" s="188"/>
      <c r="Q1655" s="96">
        <f t="shared" si="49"/>
        <v>31</v>
      </c>
    </row>
    <row r="1656" spans="1:17" ht="15" customHeight="1" x14ac:dyDescent="0.25">
      <c r="A1656" s="208"/>
      <c r="B1656" s="34"/>
      <c r="C1656" s="8"/>
      <c r="D1656" s="78"/>
      <c r="F1656" s="184"/>
      <c r="G1656" s="18"/>
      <c r="I1656" s="178"/>
      <c r="J1656" s="188"/>
      <c r="Q1656" s="96">
        <f t="shared" si="49"/>
        <v>31</v>
      </c>
    </row>
    <row r="1657" spans="1:17" ht="15" customHeight="1" x14ac:dyDescent="0.25">
      <c r="A1657" s="208"/>
      <c r="B1657" s="34"/>
      <c r="C1657" s="8"/>
      <c r="D1657" s="78"/>
      <c r="F1657" s="184"/>
      <c r="G1657" s="18"/>
      <c r="I1657" s="178"/>
      <c r="J1657" s="188"/>
      <c r="Q1657" s="96">
        <f t="shared" si="49"/>
        <v>31</v>
      </c>
    </row>
    <row r="1658" spans="1:17" ht="15" customHeight="1" x14ac:dyDescent="0.25">
      <c r="A1658" s="208"/>
      <c r="B1658" s="34"/>
      <c r="C1658" s="8"/>
      <c r="D1658" s="78"/>
      <c r="F1658" s="184"/>
      <c r="G1658" s="18"/>
      <c r="I1658" s="178"/>
      <c r="J1658" s="188"/>
      <c r="Q1658" s="96">
        <f t="shared" si="49"/>
        <v>31</v>
      </c>
    </row>
    <row r="1659" spans="1:17" ht="15" customHeight="1" x14ac:dyDescent="0.25">
      <c r="A1659" s="208"/>
      <c r="B1659" s="34"/>
      <c r="C1659" s="8"/>
      <c r="D1659" s="78"/>
      <c r="F1659" s="184"/>
      <c r="G1659" s="18"/>
      <c r="I1659" s="178"/>
      <c r="J1659" s="188"/>
      <c r="Q1659" s="96">
        <f t="shared" si="49"/>
        <v>31</v>
      </c>
    </row>
    <row r="1660" spans="1:17" ht="15" customHeight="1" x14ac:dyDescent="0.25">
      <c r="A1660" s="208"/>
      <c r="B1660" s="34"/>
      <c r="C1660" s="8"/>
      <c r="D1660" s="78"/>
      <c r="F1660" s="184"/>
      <c r="G1660" s="18"/>
      <c r="I1660" s="178"/>
      <c r="J1660" s="188"/>
      <c r="Q1660" s="96">
        <f t="shared" si="49"/>
        <v>31</v>
      </c>
    </row>
    <row r="1661" spans="1:17" ht="15" customHeight="1" x14ac:dyDescent="0.25">
      <c r="A1661" s="208"/>
      <c r="B1661" s="34"/>
      <c r="C1661" s="8"/>
      <c r="D1661" s="78"/>
      <c r="F1661" s="184"/>
      <c r="G1661" s="18"/>
      <c r="I1661" s="178"/>
      <c r="J1661" s="188"/>
      <c r="Q1661" s="96">
        <f t="shared" si="49"/>
        <v>31</v>
      </c>
    </row>
    <row r="1662" spans="1:17" ht="15" customHeight="1" x14ac:dyDescent="0.25">
      <c r="A1662" s="208"/>
      <c r="B1662" s="34"/>
      <c r="C1662" s="8"/>
      <c r="D1662" s="78"/>
      <c r="F1662" s="184"/>
      <c r="G1662" s="18"/>
      <c r="I1662" s="178"/>
      <c r="J1662" s="188"/>
      <c r="Q1662" s="96">
        <f t="shared" si="49"/>
        <v>31</v>
      </c>
    </row>
    <row r="1663" spans="1:17" ht="15" customHeight="1" x14ac:dyDescent="0.25">
      <c r="A1663" s="208"/>
      <c r="B1663" s="34"/>
      <c r="C1663" s="8"/>
      <c r="D1663" s="78"/>
      <c r="F1663" s="184"/>
      <c r="G1663" s="18"/>
      <c r="I1663" s="178"/>
      <c r="J1663" s="188"/>
      <c r="Q1663" s="96">
        <f t="shared" si="49"/>
        <v>31</v>
      </c>
    </row>
    <row r="1664" spans="1:17" ht="15" customHeight="1" x14ac:dyDescent="0.25">
      <c r="A1664" s="208"/>
      <c r="B1664" s="34"/>
      <c r="C1664" s="8"/>
      <c r="D1664" s="78"/>
      <c r="F1664" s="184"/>
      <c r="G1664" s="18"/>
      <c r="I1664" s="178"/>
      <c r="J1664" s="188"/>
      <c r="Q1664" s="96">
        <f t="shared" si="49"/>
        <v>31</v>
      </c>
    </row>
    <row r="1665" spans="1:17" ht="15" customHeight="1" x14ac:dyDescent="0.25">
      <c r="A1665" s="208"/>
      <c r="B1665" s="34"/>
      <c r="C1665" s="8"/>
      <c r="D1665" s="78"/>
      <c r="F1665" s="184"/>
      <c r="G1665" s="18"/>
      <c r="I1665" s="178"/>
      <c r="J1665" s="188"/>
      <c r="Q1665" s="96">
        <f t="shared" si="49"/>
        <v>31</v>
      </c>
    </row>
    <row r="1666" spans="1:17" ht="15" customHeight="1" x14ac:dyDescent="0.25">
      <c r="A1666" s="208"/>
      <c r="B1666" s="34"/>
      <c r="C1666" s="8"/>
      <c r="D1666" s="78"/>
      <c r="F1666" s="184"/>
      <c r="G1666" s="18"/>
      <c r="I1666" s="178"/>
      <c r="J1666" s="188"/>
      <c r="Q1666" s="96">
        <f t="shared" si="49"/>
        <v>31</v>
      </c>
    </row>
    <row r="1667" spans="1:17" ht="15" customHeight="1" x14ac:dyDescent="0.25">
      <c r="A1667" s="208"/>
      <c r="B1667" s="34"/>
      <c r="C1667" s="8"/>
      <c r="D1667" s="78"/>
      <c r="F1667" s="184"/>
      <c r="G1667" s="18"/>
      <c r="I1667" s="178"/>
      <c r="J1667" s="188"/>
      <c r="Q1667" s="96">
        <f t="shared" si="49"/>
        <v>31</v>
      </c>
    </row>
    <row r="1668" spans="1:17" ht="15" customHeight="1" x14ac:dyDescent="0.25">
      <c r="A1668" s="208"/>
      <c r="B1668" s="34"/>
      <c r="C1668" s="8"/>
      <c r="D1668" s="78"/>
      <c r="F1668" s="184"/>
      <c r="G1668" s="18"/>
      <c r="I1668" s="178"/>
      <c r="J1668" s="188"/>
      <c r="Q1668" s="96">
        <f t="shared" si="49"/>
        <v>31</v>
      </c>
    </row>
    <row r="1669" spans="1:17" ht="15" customHeight="1" x14ac:dyDescent="0.25">
      <c r="A1669" s="208"/>
      <c r="B1669" s="34"/>
      <c r="C1669" s="8"/>
      <c r="D1669" s="78"/>
      <c r="F1669" s="184"/>
      <c r="G1669" s="18"/>
      <c r="I1669" s="178"/>
      <c r="J1669" s="188"/>
      <c r="Q1669" s="96">
        <f t="shared" si="49"/>
        <v>31</v>
      </c>
    </row>
    <row r="1670" spans="1:17" ht="15" customHeight="1" x14ac:dyDescent="0.25">
      <c r="A1670" s="208"/>
      <c r="B1670" s="34"/>
      <c r="C1670" s="8"/>
      <c r="D1670" s="78"/>
      <c r="F1670" s="184"/>
      <c r="G1670" s="18"/>
      <c r="I1670" s="178"/>
      <c r="J1670" s="188"/>
      <c r="Q1670" s="96">
        <f t="shared" si="49"/>
        <v>31</v>
      </c>
    </row>
    <row r="1671" spans="1:17" ht="15" customHeight="1" x14ac:dyDescent="0.25">
      <c r="A1671" s="208"/>
      <c r="B1671" s="34"/>
      <c r="C1671" s="8"/>
      <c r="D1671" s="78"/>
      <c r="F1671" s="184"/>
      <c r="G1671" s="18"/>
      <c r="I1671" s="178"/>
      <c r="J1671" s="188"/>
      <c r="Q1671" s="96">
        <f t="shared" si="49"/>
        <v>31</v>
      </c>
    </row>
    <row r="1672" spans="1:17" ht="15" customHeight="1" x14ac:dyDescent="0.25">
      <c r="A1672" s="208"/>
      <c r="B1672" s="34"/>
      <c r="C1672" s="8"/>
      <c r="D1672" s="78"/>
      <c r="F1672" s="184"/>
      <c r="G1672" s="18"/>
      <c r="I1672" s="178"/>
      <c r="J1672" s="188"/>
      <c r="Q1672" s="96">
        <f t="shared" si="49"/>
        <v>31</v>
      </c>
    </row>
    <row r="1673" spans="1:17" ht="15" customHeight="1" x14ac:dyDescent="0.25">
      <c r="A1673" s="208"/>
      <c r="B1673" s="34"/>
      <c r="C1673" s="8"/>
      <c r="D1673" s="78"/>
      <c r="F1673" s="184"/>
      <c r="G1673" s="18"/>
      <c r="I1673" s="178"/>
      <c r="J1673" s="188"/>
      <c r="Q1673" s="96">
        <f t="shared" si="49"/>
        <v>31</v>
      </c>
    </row>
    <row r="1674" spans="1:17" ht="15" customHeight="1" x14ac:dyDescent="0.25">
      <c r="A1674" s="208"/>
      <c r="B1674" s="34"/>
      <c r="C1674" s="8"/>
      <c r="D1674" s="78"/>
      <c r="F1674" s="184"/>
      <c r="G1674" s="18"/>
      <c r="I1674" s="178"/>
      <c r="J1674" s="188"/>
      <c r="Q1674" s="96">
        <f t="shared" ref="Q1674:Q1737" si="50">EOMONTH(D1674,0)</f>
        <v>31</v>
      </c>
    </row>
    <row r="1675" spans="1:17" ht="15" customHeight="1" x14ac:dyDescent="0.25">
      <c r="A1675" s="208"/>
      <c r="B1675" s="34"/>
      <c r="C1675" s="8"/>
      <c r="D1675" s="78"/>
      <c r="F1675" s="184"/>
      <c r="G1675" s="18"/>
      <c r="I1675" s="178"/>
      <c r="J1675" s="188"/>
      <c r="Q1675" s="96">
        <f t="shared" si="50"/>
        <v>31</v>
      </c>
    </row>
    <row r="1676" spans="1:17" ht="15" customHeight="1" x14ac:dyDescent="0.25">
      <c r="A1676" s="208"/>
      <c r="B1676" s="34"/>
      <c r="C1676" s="8"/>
      <c r="D1676" s="78"/>
      <c r="F1676" s="184"/>
      <c r="G1676" s="18"/>
      <c r="I1676" s="178"/>
      <c r="J1676" s="188"/>
      <c r="Q1676" s="96">
        <f t="shared" si="50"/>
        <v>31</v>
      </c>
    </row>
    <row r="1677" spans="1:17" ht="15" customHeight="1" x14ac:dyDescent="0.25">
      <c r="A1677" s="208"/>
      <c r="B1677" s="34"/>
      <c r="C1677" s="8"/>
      <c r="D1677" s="78"/>
      <c r="F1677" s="184"/>
      <c r="G1677" s="18"/>
      <c r="I1677" s="178"/>
      <c r="J1677" s="188"/>
      <c r="Q1677" s="96">
        <f t="shared" si="50"/>
        <v>31</v>
      </c>
    </row>
    <row r="1678" spans="1:17" ht="15" customHeight="1" x14ac:dyDescent="0.25">
      <c r="A1678" s="208"/>
      <c r="B1678" s="34"/>
      <c r="C1678" s="8"/>
      <c r="D1678" s="78"/>
      <c r="F1678" s="184"/>
      <c r="G1678" s="18"/>
      <c r="I1678" s="178"/>
      <c r="J1678" s="188"/>
      <c r="Q1678" s="96">
        <f t="shared" si="50"/>
        <v>31</v>
      </c>
    </row>
    <row r="1679" spans="1:17" ht="15" customHeight="1" x14ac:dyDescent="0.25">
      <c r="A1679" s="208"/>
      <c r="B1679" s="34"/>
      <c r="C1679" s="8"/>
      <c r="D1679" s="78"/>
      <c r="F1679" s="184"/>
      <c r="G1679" s="18"/>
      <c r="I1679" s="178"/>
      <c r="J1679" s="188"/>
      <c r="Q1679" s="96">
        <f t="shared" si="50"/>
        <v>31</v>
      </c>
    </row>
    <row r="1680" spans="1:17" ht="15" customHeight="1" x14ac:dyDescent="0.25">
      <c r="A1680" s="208"/>
      <c r="B1680" s="34"/>
      <c r="C1680" s="8"/>
      <c r="D1680" s="78"/>
      <c r="F1680" s="184"/>
      <c r="G1680" s="18"/>
      <c r="I1680" s="178"/>
      <c r="J1680" s="188"/>
      <c r="Q1680" s="96">
        <f t="shared" si="50"/>
        <v>31</v>
      </c>
    </row>
    <row r="1681" spans="1:17" ht="15" customHeight="1" x14ac:dyDescent="0.25">
      <c r="A1681" s="208"/>
      <c r="B1681" s="34"/>
      <c r="C1681" s="8"/>
      <c r="D1681" s="78"/>
      <c r="F1681" s="184"/>
      <c r="G1681" s="18"/>
      <c r="I1681" s="178"/>
      <c r="J1681" s="188"/>
      <c r="Q1681" s="96">
        <f t="shared" si="50"/>
        <v>31</v>
      </c>
    </row>
    <row r="1682" spans="1:17" ht="15" customHeight="1" x14ac:dyDescent="0.25">
      <c r="A1682" s="208"/>
      <c r="B1682" s="34"/>
      <c r="C1682" s="8"/>
      <c r="D1682" s="78"/>
      <c r="F1682" s="184"/>
      <c r="G1682" s="18"/>
      <c r="I1682" s="178"/>
      <c r="J1682" s="188"/>
      <c r="Q1682" s="96">
        <f t="shared" si="50"/>
        <v>31</v>
      </c>
    </row>
    <row r="1683" spans="1:17" ht="15" customHeight="1" x14ac:dyDescent="0.25">
      <c r="A1683" s="208"/>
      <c r="B1683" s="34"/>
      <c r="C1683" s="8"/>
      <c r="D1683" s="78"/>
      <c r="F1683" s="184"/>
      <c r="G1683" s="18"/>
      <c r="I1683" s="178"/>
      <c r="J1683" s="188"/>
      <c r="Q1683" s="96">
        <f t="shared" si="50"/>
        <v>31</v>
      </c>
    </row>
    <row r="1684" spans="1:17" ht="15" customHeight="1" x14ac:dyDescent="0.25">
      <c r="A1684" s="208"/>
      <c r="B1684" s="34"/>
      <c r="C1684" s="8"/>
      <c r="D1684" s="78"/>
      <c r="F1684" s="184"/>
      <c r="G1684" s="18"/>
      <c r="I1684" s="178"/>
      <c r="J1684" s="188"/>
      <c r="Q1684" s="96">
        <f t="shared" si="50"/>
        <v>31</v>
      </c>
    </row>
    <row r="1685" spans="1:17" ht="15" customHeight="1" x14ac:dyDescent="0.25">
      <c r="A1685" s="208"/>
      <c r="B1685" s="34"/>
      <c r="C1685" s="8"/>
      <c r="D1685" s="78"/>
      <c r="F1685" s="184"/>
      <c r="G1685" s="18"/>
      <c r="I1685" s="178"/>
      <c r="J1685" s="188"/>
      <c r="Q1685" s="96">
        <f t="shared" si="50"/>
        <v>31</v>
      </c>
    </row>
    <row r="1686" spans="1:17" ht="15" customHeight="1" x14ac:dyDescent="0.25">
      <c r="A1686" s="208"/>
      <c r="B1686" s="34"/>
      <c r="C1686" s="8"/>
      <c r="D1686" s="78"/>
      <c r="F1686" s="184"/>
      <c r="G1686" s="18"/>
      <c r="I1686" s="178"/>
      <c r="J1686" s="188"/>
      <c r="Q1686" s="96">
        <f t="shared" si="50"/>
        <v>31</v>
      </c>
    </row>
    <row r="1687" spans="1:17" ht="15" customHeight="1" x14ac:dyDescent="0.25">
      <c r="A1687" s="208"/>
      <c r="B1687" s="34"/>
      <c r="C1687" s="8"/>
      <c r="D1687" s="78"/>
      <c r="F1687" s="184"/>
      <c r="G1687" s="18"/>
      <c r="I1687" s="178"/>
      <c r="J1687" s="188"/>
      <c r="Q1687" s="96">
        <f t="shared" si="50"/>
        <v>31</v>
      </c>
    </row>
    <row r="1688" spans="1:17" ht="15" customHeight="1" x14ac:dyDescent="0.25">
      <c r="A1688" s="208"/>
      <c r="B1688" s="34"/>
      <c r="C1688" s="8"/>
      <c r="D1688" s="78"/>
      <c r="F1688" s="184"/>
      <c r="G1688" s="18"/>
      <c r="I1688" s="178"/>
      <c r="J1688" s="188"/>
      <c r="Q1688" s="96">
        <f t="shared" si="50"/>
        <v>31</v>
      </c>
    </row>
    <row r="1689" spans="1:17" ht="15" customHeight="1" x14ac:dyDescent="0.25">
      <c r="A1689" s="208"/>
      <c r="B1689" s="34"/>
      <c r="C1689" s="8"/>
      <c r="D1689" s="78"/>
      <c r="F1689" s="184"/>
      <c r="G1689" s="18"/>
      <c r="I1689" s="178"/>
      <c r="J1689" s="188"/>
      <c r="Q1689" s="96">
        <f t="shared" si="50"/>
        <v>31</v>
      </c>
    </row>
    <row r="1690" spans="1:17" ht="15" customHeight="1" x14ac:dyDescent="0.25">
      <c r="A1690" s="208"/>
      <c r="B1690" s="34"/>
      <c r="C1690" s="8"/>
      <c r="D1690" s="78"/>
      <c r="F1690" s="184"/>
      <c r="G1690" s="18"/>
      <c r="I1690" s="178"/>
      <c r="J1690" s="188"/>
      <c r="Q1690" s="96">
        <f t="shared" si="50"/>
        <v>31</v>
      </c>
    </row>
    <row r="1691" spans="1:17" ht="15" customHeight="1" x14ac:dyDescent="0.25">
      <c r="A1691" s="208"/>
      <c r="B1691" s="34"/>
      <c r="C1691" s="8"/>
      <c r="D1691" s="78"/>
      <c r="F1691" s="184"/>
      <c r="G1691" s="18"/>
      <c r="I1691" s="178"/>
      <c r="J1691" s="188"/>
      <c r="Q1691" s="96">
        <f t="shared" si="50"/>
        <v>31</v>
      </c>
    </row>
    <row r="1692" spans="1:17" ht="15" customHeight="1" x14ac:dyDescent="0.25">
      <c r="A1692" s="208"/>
      <c r="B1692" s="34"/>
      <c r="C1692" s="8"/>
      <c r="D1692" s="78"/>
      <c r="F1692" s="184"/>
      <c r="G1692" s="18"/>
      <c r="I1692" s="178"/>
      <c r="J1692" s="188"/>
      <c r="Q1692" s="96">
        <f t="shared" si="50"/>
        <v>31</v>
      </c>
    </row>
    <row r="1693" spans="1:17" ht="15" customHeight="1" x14ac:dyDescent="0.25">
      <c r="A1693" s="208"/>
      <c r="B1693" s="34"/>
      <c r="C1693" s="8"/>
      <c r="D1693" s="78"/>
      <c r="F1693" s="184"/>
      <c r="G1693" s="18"/>
      <c r="I1693" s="178"/>
      <c r="J1693" s="188"/>
      <c r="Q1693" s="96">
        <f t="shared" si="50"/>
        <v>31</v>
      </c>
    </row>
    <row r="1694" spans="1:17" ht="15" customHeight="1" x14ac:dyDescent="0.25">
      <c r="A1694" s="208"/>
      <c r="B1694" s="34"/>
      <c r="C1694" s="8"/>
      <c r="D1694" s="78"/>
      <c r="F1694" s="184"/>
      <c r="G1694" s="18"/>
      <c r="I1694" s="178"/>
      <c r="J1694" s="188"/>
      <c r="Q1694" s="96">
        <f t="shared" si="50"/>
        <v>31</v>
      </c>
    </row>
    <row r="1695" spans="1:17" ht="15" customHeight="1" x14ac:dyDescent="0.25">
      <c r="A1695" s="208"/>
      <c r="B1695" s="34"/>
      <c r="C1695" s="8"/>
      <c r="D1695" s="78"/>
      <c r="F1695" s="184"/>
      <c r="G1695" s="18"/>
      <c r="I1695" s="178"/>
      <c r="J1695" s="188"/>
      <c r="Q1695" s="96">
        <f t="shared" si="50"/>
        <v>31</v>
      </c>
    </row>
    <row r="1696" spans="1:17" ht="15" customHeight="1" x14ac:dyDescent="0.25">
      <c r="A1696" s="208"/>
      <c r="B1696" s="34"/>
      <c r="C1696" s="8"/>
      <c r="D1696" s="78"/>
      <c r="F1696" s="184"/>
      <c r="G1696" s="18"/>
      <c r="I1696" s="178"/>
      <c r="J1696" s="188"/>
      <c r="Q1696" s="96">
        <f t="shared" si="50"/>
        <v>31</v>
      </c>
    </row>
    <row r="1697" spans="1:17" ht="15" customHeight="1" x14ac:dyDescent="0.25">
      <c r="A1697" s="208"/>
      <c r="B1697" s="34"/>
      <c r="C1697" s="8"/>
      <c r="D1697" s="78"/>
      <c r="F1697" s="184"/>
      <c r="G1697" s="18"/>
      <c r="I1697" s="178"/>
      <c r="J1697" s="188"/>
      <c r="Q1697" s="96">
        <f t="shared" si="50"/>
        <v>31</v>
      </c>
    </row>
    <row r="1698" spans="1:17" ht="15" customHeight="1" x14ac:dyDescent="0.25">
      <c r="A1698" s="208"/>
      <c r="B1698" s="34"/>
      <c r="C1698" s="8"/>
      <c r="D1698" s="78"/>
      <c r="F1698" s="184"/>
      <c r="G1698" s="18"/>
      <c r="I1698" s="178"/>
      <c r="J1698" s="188"/>
      <c r="Q1698" s="96">
        <f t="shared" si="50"/>
        <v>31</v>
      </c>
    </row>
    <row r="1699" spans="1:17" ht="15" customHeight="1" x14ac:dyDescent="0.25">
      <c r="A1699" s="208"/>
      <c r="B1699" s="34"/>
      <c r="C1699" s="8"/>
      <c r="D1699" s="78"/>
      <c r="F1699" s="184"/>
      <c r="G1699" s="18"/>
      <c r="I1699" s="178"/>
      <c r="J1699" s="188"/>
      <c r="Q1699" s="96">
        <f t="shared" si="50"/>
        <v>31</v>
      </c>
    </row>
    <row r="1700" spans="1:17" ht="15" customHeight="1" x14ac:dyDescent="0.25">
      <c r="A1700" s="208"/>
      <c r="B1700" s="34"/>
      <c r="C1700" s="8"/>
      <c r="D1700" s="78"/>
      <c r="F1700" s="184"/>
      <c r="G1700" s="18"/>
      <c r="I1700" s="178"/>
      <c r="J1700" s="188"/>
      <c r="Q1700" s="96">
        <f t="shared" si="50"/>
        <v>31</v>
      </c>
    </row>
    <row r="1701" spans="1:17" ht="15" customHeight="1" x14ac:dyDescent="0.25">
      <c r="A1701" s="208"/>
      <c r="B1701" s="34"/>
      <c r="C1701" s="8"/>
      <c r="D1701" s="78"/>
      <c r="F1701" s="184"/>
      <c r="G1701" s="18"/>
      <c r="I1701" s="178"/>
      <c r="J1701" s="188"/>
      <c r="Q1701" s="96">
        <f t="shared" si="50"/>
        <v>31</v>
      </c>
    </row>
    <row r="1702" spans="1:17" ht="15" customHeight="1" x14ac:dyDescent="0.25">
      <c r="A1702" s="208"/>
      <c r="B1702" s="34"/>
      <c r="C1702" s="8"/>
      <c r="D1702" s="78"/>
      <c r="F1702" s="184"/>
      <c r="G1702" s="18"/>
      <c r="I1702" s="178"/>
      <c r="J1702" s="188"/>
      <c r="Q1702" s="96">
        <f t="shared" si="50"/>
        <v>31</v>
      </c>
    </row>
    <row r="1703" spans="1:17" ht="15" customHeight="1" x14ac:dyDescent="0.25">
      <c r="A1703" s="208"/>
      <c r="B1703" s="34"/>
      <c r="C1703" s="8"/>
      <c r="D1703" s="78"/>
      <c r="F1703" s="184"/>
      <c r="G1703" s="18"/>
      <c r="I1703" s="178"/>
      <c r="J1703" s="188"/>
      <c r="Q1703" s="96">
        <f t="shared" si="50"/>
        <v>31</v>
      </c>
    </row>
    <row r="1704" spans="1:17" ht="15" customHeight="1" x14ac:dyDescent="0.25">
      <c r="A1704" s="208"/>
      <c r="B1704" s="34"/>
      <c r="C1704" s="8"/>
      <c r="D1704" s="78"/>
      <c r="F1704" s="184"/>
      <c r="G1704" s="18"/>
      <c r="I1704" s="178"/>
      <c r="J1704" s="188"/>
      <c r="Q1704" s="96">
        <f t="shared" si="50"/>
        <v>31</v>
      </c>
    </row>
    <row r="1705" spans="1:17" ht="15" customHeight="1" x14ac:dyDescent="0.25">
      <c r="A1705" s="208"/>
      <c r="B1705" s="34"/>
      <c r="C1705" s="8"/>
      <c r="D1705" s="78"/>
      <c r="F1705" s="184"/>
      <c r="G1705" s="18"/>
      <c r="I1705" s="178"/>
      <c r="J1705" s="188"/>
      <c r="Q1705" s="96">
        <f t="shared" si="50"/>
        <v>31</v>
      </c>
    </row>
    <row r="1706" spans="1:17" ht="15" customHeight="1" x14ac:dyDescent="0.25">
      <c r="A1706" s="208"/>
      <c r="B1706" s="34"/>
      <c r="C1706" s="8"/>
      <c r="D1706" s="78"/>
      <c r="F1706" s="184"/>
      <c r="G1706" s="18"/>
      <c r="I1706" s="178"/>
      <c r="J1706" s="188"/>
      <c r="Q1706" s="96">
        <f t="shared" si="50"/>
        <v>31</v>
      </c>
    </row>
    <row r="1707" spans="1:17" ht="15" customHeight="1" x14ac:dyDescent="0.25">
      <c r="A1707" s="208"/>
      <c r="B1707" s="34"/>
      <c r="C1707" s="8"/>
      <c r="D1707" s="78"/>
      <c r="F1707" s="184"/>
      <c r="G1707" s="18"/>
      <c r="I1707" s="178"/>
      <c r="J1707" s="188"/>
      <c r="Q1707" s="96">
        <f t="shared" si="50"/>
        <v>31</v>
      </c>
    </row>
    <row r="1708" spans="1:17" ht="15" customHeight="1" x14ac:dyDescent="0.25">
      <c r="A1708" s="208"/>
      <c r="B1708" s="34"/>
      <c r="C1708" s="8"/>
      <c r="D1708" s="78"/>
      <c r="F1708" s="184"/>
      <c r="G1708" s="18"/>
      <c r="I1708" s="178"/>
      <c r="J1708" s="188"/>
      <c r="Q1708" s="96">
        <f t="shared" si="50"/>
        <v>31</v>
      </c>
    </row>
    <row r="1709" spans="1:17" ht="15" customHeight="1" x14ac:dyDescent="0.25">
      <c r="A1709" s="208"/>
      <c r="B1709" s="34"/>
      <c r="C1709" s="8"/>
      <c r="D1709" s="78"/>
      <c r="F1709" s="184"/>
      <c r="G1709" s="18"/>
      <c r="I1709" s="178"/>
      <c r="J1709" s="188"/>
      <c r="Q1709" s="96">
        <f t="shared" si="50"/>
        <v>31</v>
      </c>
    </row>
    <row r="1710" spans="1:17" ht="15" customHeight="1" x14ac:dyDescent="0.25">
      <c r="A1710" s="208"/>
      <c r="B1710" s="34"/>
      <c r="C1710" s="8"/>
      <c r="D1710" s="78"/>
      <c r="F1710" s="184"/>
      <c r="G1710" s="18"/>
      <c r="I1710" s="178"/>
      <c r="J1710" s="188"/>
      <c r="Q1710" s="96">
        <f t="shared" si="50"/>
        <v>31</v>
      </c>
    </row>
    <row r="1711" spans="1:17" ht="15" customHeight="1" x14ac:dyDescent="0.25">
      <c r="A1711" s="208"/>
      <c r="B1711" s="34"/>
      <c r="C1711" s="8"/>
      <c r="D1711" s="78"/>
      <c r="F1711" s="184"/>
      <c r="G1711" s="18"/>
      <c r="I1711" s="178"/>
      <c r="J1711" s="188"/>
      <c r="Q1711" s="96">
        <f t="shared" si="50"/>
        <v>31</v>
      </c>
    </row>
    <row r="1712" spans="1:17" ht="15" customHeight="1" x14ac:dyDescent="0.25">
      <c r="A1712" s="208"/>
      <c r="B1712" s="34"/>
      <c r="C1712" s="8"/>
      <c r="D1712" s="78"/>
      <c r="F1712" s="184"/>
      <c r="G1712" s="18"/>
      <c r="I1712" s="178"/>
      <c r="J1712" s="188"/>
      <c r="Q1712" s="96">
        <f t="shared" si="50"/>
        <v>31</v>
      </c>
    </row>
    <row r="1713" spans="1:17" ht="15" customHeight="1" x14ac:dyDescent="0.25">
      <c r="A1713" s="208"/>
      <c r="B1713" s="34"/>
      <c r="C1713" s="8"/>
      <c r="D1713" s="78"/>
      <c r="F1713" s="184"/>
      <c r="G1713" s="18"/>
      <c r="I1713" s="178"/>
      <c r="J1713" s="188"/>
      <c r="Q1713" s="96">
        <f t="shared" si="50"/>
        <v>31</v>
      </c>
    </row>
    <row r="1714" spans="1:17" ht="15" customHeight="1" x14ac:dyDescent="0.25">
      <c r="A1714" s="208"/>
      <c r="B1714" s="34"/>
      <c r="C1714" s="8"/>
      <c r="D1714" s="78"/>
      <c r="F1714" s="184"/>
      <c r="G1714" s="18"/>
      <c r="I1714" s="178"/>
      <c r="J1714" s="188"/>
      <c r="Q1714" s="96">
        <f t="shared" si="50"/>
        <v>31</v>
      </c>
    </row>
    <row r="1715" spans="1:17" ht="15" customHeight="1" x14ac:dyDescent="0.25">
      <c r="A1715" s="208"/>
      <c r="B1715" s="34"/>
      <c r="C1715" s="8"/>
      <c r="D1715" s="78"/>
      <c r="F1715" s="184"/>
      <c r="G1715" s="18"/>
      <c r="I1715" s="178"/>
      <c r="J1715" s="188"/>
      <c r="Q1715" s="96">
        <f t="shared" si="50"/>
        <v>31</v>
      </c>
    </row>
    <row r="1716" spans="1:17" ht="15" customHeight="1" x14ac:dyDescent="0.25">
      <c r="A1716" s="208"/>
      <c r="B1716" s="34"/>
      <c r="C1716" s="8"/>
      <c r="D1716" s="78"/>
      <c r="F1716" s="184"/>
      <c r="G1716" s="18"/>
      <c r="I1716" s="178"/>
      <c r="J1716" s="188"/>
      <c r="Q1716" s="96">
        <f t="shared" si="50"/>
        <v>31</v>
      </c>
    </row>
    <row r="1717" spans="1:17" ht="15" customHeight="1" x14ac:dyDescent="0.25">
      <c r="A1717" s="208"/>
      <c r="B1717" s="34"/>
      <c r="C1717" s="8"/>
      <c r="D1717" s="78"/>
      <c r="F1717" s="184"/>
      <c r="G1717" s="18"/>
      <c r="I1717" s="178"/>
      <c r="J1717" s="188"/>
      <c r="Q1717" s="96">
        <f t="shared" si="50"/>
        <v>31</v>
      </c>
    </row>
    <row r="1718" spans="1:17" ht="15" customHeight="1" x14ac:dyDescent="0.25">
      <c r="A1718" s="208"/>
      <c r="B1718" s="34"/>
      <c r="C1718" s="8"/>
      <c r="D1718" s="78"/>
      <c r="F1718" s="184"/>
      <c r="G1718" s="18"/>
      <c r="I1718" s="178"/>
      <c r="J1718" s="188"/>
      <c r="Q1718" s="96">
        <f t="shared" si="50"/>
        <v>31</v>
      </c>
    </row>
    <row r="1719" spans="1:17" ht="15" customHeight="1" x14ac:dyDescent="0.25">
      <c r="A1719" s="208"/>
      <c r="B1719" s="34"/>
      <c r="C1719" s="8"/>
      <c r="D1719" s="78"/>
      <c r="F1719" s="184"/>
      <c r="G1719" s="18"/>
      <c r="I1719" s="178"/>
      <c r="J1719" s="188"/>
      <c r="Q1719" s="96">
        <f t="shared" si="50"/>
        <v>31</v>
      </c>
    </row>
    <row r="1720" spans="1:17" ht="15" customHeight="1" x14ac:dyDescent="0.25">
      <c r="A1720" s="208"/>
      <c r="B1720" s="34"/>
      <c r="C1720" s="8"/>
      <c r="D1720" s="78"/>
      <c r="F1720" s="184"/>
      <c r="G1720" s="18"/>
      <c r="I1720" s="178"/>
      <c r="J1720" s="188"/>
      <c r="Q1720" s="96">
        <f t="shared" si="50"/>
        <v>31</v>
      </c>
    </row>
    <row r="1721" spans="1:17" ht="15" customHeight="1" x14ac:dyDescent="0.25">
      <c r="A1721" s="208"/>
      <c r="B1721" s="34"/>
      <c r="C1721" s="8"/>
      <c r="D1721" s="78"/>
      <c r="F1721" s="184"/>
      <c r="G1721" s="18"/>
      <c r="I1721" s="178"/>
      <c r="J1721" s="188"/>
      <c r="Q1721" s="96">
        <f t="shared" si="50"/>
        <v>31</v>
      </c>
    </row>
    <row r="1722" spans="1:17" ht="15" customHeight="1" x14ac:dyDescent="0.25">
      <c r="A1722" s="208"/>
      <c r="B1722" s="34"/>
      <c r="C1722" s="8"/>
      <c r="D1722" s="78"/>
      <c r="F1722" s="184"/>
      <c r="G1722" s="18"/>
      <c r="I1722" s="178"/>
      <c r="J1722" s="188"/>
      <c r="Q1722" s="96">
        <f t="shared" si="50"/>
        <v>31</v>
      </c>
    </row>
    <row r="1723" spans="1:17" ht="15" customHeight="1" x14ac:dyDescent="0.25">
      <c r="A1723" s="208"/>
      <c r="B1723" s="34"/>
      <c r="C1723" s="8"/>
      <c r="D1723" s="78"/>
      <c r="F1723" s="184"/>
      <c r="G1723" s="18"/>
      <c r="I1723" s="178"/>
      <c r="J1723" s="188"/>
      <c r="Q1723" s="96">
        <f t="shared" si="50"/>
        <v>31</v>
      </c>
    </row>
    <row r="1724" spans="1:17" ht="15" customHeight="1" x14ac:dyDescent="0.25">
      <c r="A1724" s="208"/>
      <c r="B1724" s="34"/>
      <c r="C1724" s="8"/>
      <c r="D1724" s="78"/>
      <c r="F1724" s="184"/>
      <c r="G1724" s="18"/>
      <c r="I1724" s="178"/>
      <c r="J1724" s="188"/>
      <c r="Q1724" s="96">
        <f t="shared" si="50"/>
        <v>31</v>
      </c>
    </row>
    <row r="1725" spans="1:17" ht="15" customHeight="1" x14ac:dyDescent="0.25">
      <c r="A1725" s="208"/>
      <c r="B1725" s="34"/>
      <c r="C1725" s="8"/>
      <c r="D1725" s="78"/>
      <c r="F1725" s="184"/>
      <c r="G1725" s="18"/>
      <c r="I1725" s="178"/>
      <c r="J1725" s="188"/>
      <c r="Q1725" s="96">
        <f t="shared" si="50"/>
        <v>31</v>
      </c>
    </row>
    <row r="1726" spans="1:17" ht="15" customHeight="1" x14ac:dyDescent="0.25">
      <c r="A1726" s="208"/>
      <c r="B1726" s="34"/>
      <c r="C1726" s="8"/>
      <c r="D1726" s="78"/>
      <c r="F1726" s="184"/>
      <c r="G1726" s="18"/>
      <c r="I1726" s="178"/>
      <c r="J1726" s="188"/>
      <c r="Q1726" s="96">
        <f t="shared" si="50"/>
        <v>31</v>
      </c>
    </row>
    <row r="1727" spans="1:17" ht="15" customHeight="1" x14ac:dyDescent="0.25">
      <c r="A1727" s="208"/>
      <c r="B1727" s="34"/>
      <c r="C1727" s="8"/>
      <c r="D1727" s="78"/>
      <c r="F1727" s="184"/>
      <c r="G1727" s="18"/>
      <c r="I1727" s="178"/>
      <c r="J1727" s="188"/>
      <c r="Q1727" s="96">
        <f t="shared" si="50"/>
        <v>31</v>
      </c>
    </row>
    <row r="1728" spans="1:17" ht="15" customHeight="1" x14ac:dyDescent="0.25">
      <c r="A1728" s="208"/>
      <c r="B1728" s="34"/>
      <c r="C1728" s="8"/>
      <c r="D1728" s="78"/>
      <c r="F1728" s="184"/>
      <c r="G1728" s="18"/>
      <c r="I1728" s="178"/>
      <c r="J1728" s="188"/>
      <c r="Q1728" s="96">
        <f t="shared" si="50"/>
        <v>31</v>
      </c>
    </row>
    <row r="1729" spans="1:17" ht="15" customHeight="1" x14ac:dyDescent="0.25">
      <c r="A1729" s="208"/>
      <c r="B1729" s="34"/>
      <c r="C1729" s="8"/>
      <c r="D1729" s="78"/>
      <c r="F1729" s="184"/>
      <c r="G1729" s="18"/>
      <c r="I1729" s="178"/>
      <c r="J1729" s="188"/>
      <c r="Q1729" s="96">
        <f t="shared" si="50"/>
        <v>31</v>
      </c>
    </row>
    <row r="1730" spans="1:17" ht="15" customHeight="1" x14ac:dyDescent="0.25">
      <c r="A1730" s="208"/>
      <c r="B1730" s="34"/>
      <c r="C1730" s="8"/>
      <c r="D1730" s="78"/>
      <c r="F1730" s="184"/>
      <c r="G1730" s="18"/>
      <c r="I1730" s="178"/>
      <c r="J1730" s="188"/>
      <c r="Q1730" s="96">
        <f t="shared" si="50"/>
        <v>31</v>
      </c>
    </row>
    <row r="1731" spans="1:17" ht="15" customHeight="1" x14ac:dyDescent="0.25">
      <c r="A1731" s="208"/>
      <c r="B1731" s="34"/>
      <c r="C1731" s="8"/>
      <c r="D1731" s="78"/>
      <c r="F1731" s="184"/>
      <c r="G1731" s="18"/>
      <c r="I1731" s="178"/>
      <c r="J1731" s="188"/>
      <c r="Q1731" s="96">
        <f t="shared" si="50"/>
        <v>31</v>
      </c>
    </row>
    <row r="1732" spans="1:17" ht="15" customHeight="1" x14ac:dyDescent="0.25">
      <c r="A1732" s="208"/>
      <c r="B1732" s="34"/>
      <c r="C1732" s="8"/>
      <c r="D1732" s="78"/>
      <c r="F1732" s="184"/>
      <c r="G1732" s="18"/>
      <c r="I1732" s="178"/>
      <c r="J1732" s="188"/>
      <c r="Q1732" s="96">
        <f t="shared" si="50"/>
        <v>31</v>
      </c>
    </row>
    <row r="1733" spans="1:17" ht="15" customHeight="1" x14ac:dyDescent="0.25">
      <c r="A1733" s="208"/>
      <c r="B1733" s="34"/>
      <c r="C1733" s="8"/>
      <c r="D1733" s="78"/>
      <c r="F1733" s="184"/>
      <c r="G1733" s="18"/>
      <c r="I1733" s="178"/>
      <c r="J1733" s="188"/>
      <c r="Q1733" s="96">
        <f t="shared" si="50"/>
        <v>31</v>
      </c>
    </row>
    <row r="1734" spans="1:17" ht="15" customHeight="1" x14ac:dyDescent="0.25">
      <c r="A1734" s="208"/>
      <c r="B1734" s="34"/>
      <c r="C1734" s="8"/>
      <c r="D1734" s="78"/>
      <c r="F1734" s="184"/>
      <c r="G1734" s="18"/>
      <c r="I1734" s="178"/>
      <c r="J1734" s="188"/>
      <c r="Q1734" s="96">
        <f t="shared" si="50"/>
        <v>31</v>
      </c>
    </row>
    <row r="1735" spans="1:17" ht="15" customHeight="1" x14ac:dyDescent="0.25">
      <c r="A1735" s="208"/>
      <c r="B1735" s="34"/>
      <c r="C1735" s="8"/>
      <c r="D1735" s="78"/>
      <c r="F1735" s="184"/>
      <c r="G1735" s="18"/>
      <c r="I1735" s="178"/>
      <c r="J1735" s="188"/>
      <c r="Q1735" s="96">
        <f t="shared" si="50"/>
        <v>31</v>
      </c>
    </row>
    <row r="1736" spans="1:17" ht="15" customHeight="1" x14ac:dyDescent="0.25">
      <c r="A1736" s="208"/>
      <c r="B1736" s="34"/>
      <c r="C1736" s="8"/>
      <c r="D1736" s="78"/>
      <c r="F1736" s="184"/>
      <c r="G1736" s="18"/>
      <c r="I1736" s="178"/>
      <c r="J1736" s="188"/>
      <c r="Q1736" s="96">
        <f t="shared" si="50"/>
        <v>31</v>
      </c>
    </row>
    <row r="1737" spans="1:17" ht="15" customHeight="1" x14ac:dyDescent="0.25">
      <c r="A1737" s="208"/>
      <c r="B1737" s="34"/>
      <c r="C1737" s="8"/>
      <c r="D1737" s="78"/>
      <c r="F1737" s="184"/>
      <c r="G1737" s="18"/>
      <c r="I1737" s="178"/>
      <c r="J1737" s="188"/>
      <c r="Q1737" s="96">
        <f t="shared" si="50"/>
        <v>31</v>
      </c>
    </row>
    <row r="1738" spans="1:17" ht="15" customHeight="1" x14ac:dyDescent="0.25">
      <c r="A1738" s="208"/>
      <c r="B1738" s="34"/>
      <c r="C1738" s="8"/>
      <c r="D1738" s="78"/>
      <c r="F1738" s="184"/>
      <c r="G1738" s="18"/>
      <c r="I1738" s="178"/>
      <c r="J1738" s="188"/>
      <c r="Q1738" s="96">
        <f t="shared" ref="Q1738:Q1801" si="51">EOMONTH(D1738,0)</f>
        <v>31</v>
      </c>
    </row>
    <row r="1739" spans="1:17" ht="15" customHeight="1" x14ac:dyDescent="0.25">
      <c r="A1739" s="208"/>
      <c r="B1739" s="34"/>
      <c r="C1739" s="8"/>
      <c r="D1739" s="78"/>
      <c r="F1739" s="184"/>
      <c r="G1739" s="18"/>
      <c r="I1739" s="178"/>
      <c r="J1739" s="188"/>
      <c r="Q1739" s="96">
        <f t="shared" si="51"/>
        <v>31</v>
      </c>
    </row>
    <row r="1740" spans="1:17" ht="15" customHeight="1" x14ac:dyDescent="0.25">
      <c r="A1740" s="208"/>
      <c r="B1740" s="34"/>
      <c r="C1740" s="8"/>
      <c r="D1740" s="78"/>
      <c r="F1740" s="184"/>
      <c r="G1740" s="18"/>
      <c r="I1740" s="178"/>
      <c r="J1740" s="188"/>
      <c r="Q1740" s="96">
        <f t="shared" si="51"/>
        <v>31</v>
      </c>
    </row>
    <row r="1741" spans="1:17" ht="15" customHeight="1" x14ac:dyDescent="0.25">
      <c r="A1741" s="208"/>
      <c r="B1741" s="34"/>
      <c r="C1741" s="8"/>
      <c r="D1741" s="78"/>
      <c r="F1741" s="184"/>
      <c r="G1741" s="18"/>
      <c r="I1741" s="178"/>
      <c r="J1741" s="188"/>
      <c r="Q1741" s="96">
        <f t="shared" si="51"/>
        <v>31</v>
      </c>
    </row>
    <row r="1742" spans="1:17" ht="15" customHeight="1" x14ac:dyDescent="0.25">
      <c r="A1742" s="208"/>
      <c r="B1742" s="34"/>
      <c r="C1742" s="8"/>
      <c r="D1742" s="78"/>
      <c r="F1742" s="184"/>
      <c r="G1742" s="18"/>
      <c r="I1742" s="178"/>
      <c r="J1742" s="188"/>
      <c r="Q1742" s="96">
        <f t="shared" si="51"/>
        <v>31</v>
      </c>
    </row>
    <row r="1743" spans="1:17" ht="15" customHeight="1" x14ac:dyDescent="0.25">
      <c r="A1743" s="208"/>
      <c r="B1743" s="34"/>
      <c r="C1743" s="8"/>
      <c r="D1743" s="78"/>
      <c r="F1743" s="184"/>
      <c r="G1743" s="18"/>
      <c r="I1743" s="178"/>
      <c r="J1743" s="188"/>
      <c r="Q1743" s="96">
        <f t="shared" si="51"/>
        <v>31</v>
      </c>
    </row>
    <row r="1744" spans="1:17" ht="15" customHeight="1" x14ac:dyDescent="0.25">
      <c r="A1744" s="208"/>
      <c r="B1744" s="34"/>
      <c r="C1744" s="8"/>
      <c r="D1744" s="78"/>
      <c r="F1744" s="184"/>
      <c r="G1744" s="18"/>
      <c r="I1744" s="178"/>
      <c r="J1744" s="188"/>
      <c r="Q1744" s="96">
        <f t="shared" si="51"/>
        <v>31</v>
      </c>
    </row>
    <row r="1745" spans="1:17" ht="15" customHeight="1" x14ac:dyDescent="0.25">
      <c r="A1745" s="208"/>
      <c r="B1745" s="34"/>
      <c r="C1745" s="8"/>
      <c r="D1745" s="78"/>
      <c r="F1745" s="184"/>
      <c r="G1745" s="18"/>
      <c r="I1745" s="178"/>
      <c r="J1745" s="188"/>
      <c r="Q1745" s="96">
        <f t="shared" si="51"/>
        <v>31</v>
      </c>
    </row>
    <row r="1746" spans="1:17" ht="15" customHeight="1" x14ac:dyDescent="0.25">
      <c r="A1746" s="208"/>
      <c r="B1746" s="34"/>
      <c r="C1746" s="8"/>
      <c r="D1746" s="78"/>
      <c r="F1746" s="184"/>
      <c r="G1746" s="18"/>
      <c r="I1746" s="178"/>
      <c r="J1746" s="188"/>
      <c r="Q1746" s="96">
        <f t="shared" si="51"/>
        <v>31</v>
      </c>
    </row>
    <row r="1747" spans="1:17" ht="15" customHeight="1" x14ac:dyDescent="0.25">
      <c r="A1747" s="208"/>
      <c r="B1747" s="34"/>
      <c r="C1747" s="8"/>
      <c r="D1747" s="78"/>
      <c r="F1747" s="184"/>
      <c r="G1747" s="18"/>
      <c r="I1747" s="178"/>
      <c r="J1747" s="188"/>
      <c r="Q1747" s="96">
        <f t="shared" si="51"/>
        <v>31</v>
      </c>
    </row>
    <row r="1748" spans="1:17" ht="15" customHeight="1" x14ac:dyDescent="0.25">
      <c r="A1748" s="208"/>
      <c r="B1748" s="34"/>
      <c r="C1748" s="8"/>
      <c r="D1748" s="78"/>
      <c r="F1748" s="184"/>
      <c r="G1748" s="18"/>
      <c r="I1748" s="178"/>
      <c r="J1748" s="188"/>
      <c r="Q1748" s="96">
        <f t="shared" si="51"/>
        <v>31</v>
      </c>
    </row>
    <row r="1749" spans="1:17" ht="15" customHeight="1" x14ac:dyDescent="0.25">
      <c r="A1749" s="208"/>
      <c r="B1749" s="34"/>
      <c r="C1749" s="8"/>
      <c r="D1749" s="78"/>
      <c r="F1749" s="184"/>
      <c r="G1749" s="18"/>
      <c r="I1749" s="178"/>
      <c r="J1749" s="188"/>
      <c r="Q1749" s="96">
        <f t="shared" si="51"/>
        <v>31</v>
      </c>
    </row>
    <row r="1750" spans="1:17" ht="15" customHeight="1" x14ac:dyDescent="0.25">
      <c r="A1750" s="208"/>
      <c r="B1750" s="34"/>
      <c r="C1750" s="8"/>
      <c r="D1750" s="78"/>
      <c r="F1750" s="184"/>
      <c r="G1750" s="18"/>
      <c r="I1750" s="178"/>
      <c r="J1750" s="188"/>
      <c r="Q1750" s="96">
        <f t="shared" si="51"/>
        <v>31</v>
      </c>
    </row>
    <row r="1751" spans="1:17" ht="15" customHeight="1" x14ac:dyDescent="0.25">
      <c r="A1751" s="208"/>
      <c r="B1751" s="34"/>
      <c r="C1751" s="8"/>
      <c r="D1751" s="78"/>
      <c r="F1751" s="184"/>
      <c r="G1751" s="18"/>
      <c r="I1751" s="178"/>
      <c r="J1751" s="188"/>
      <c r="Q1751" s="96">
        <f t="shared" si="51"/>
        <v>31</v>
      </c>
    </row>
    <row r="1752" spans="1:17" ht="15" customHeight="1" x14ac:dyDescent="0.25">
      <c r="A1752" s="208"/>
      <c r="B1752" s="34"/>
      <c r="C1752" s="8"/>
      <c r="D1752" s="78"/>
      <c r="F1752" s="184"/>
      <c r="G1752" s="18"/>
      <c r="I1752" s="178"/>
      <c r="J1752" s="188"/>
      <c r="Q1752" s="96">
        <f t="shared" si="51"/>
        <v>31</v>
      </c>
    </row>
    <row r="1753" spans="1:17" ht="15" customHeight="1" x14ac:dyDescent="0.25">
      <c r="A1753" s="208"/>
      <c r="B1753" s="34"/>
      <c r="C1753" s="8"/>
      <c r="D1753" s="78"/>
      <c r="F1753" s="184"/>
      <c r="G1753" s="18"/>
      <c r="I1753" s="178"/>
      <c r="J1753" s="188"/>
      <c r="Q1753" s="96">
        <f t="shared" si="51"/>
        <v>31</v>
      </c>
    </row>
    <row r="1754" spans="1:17" ht="15" customHeight="1" x14ac:dyDescent="0.25">
      <c r="A1754" s="208"/>
      <c r="B1754" s="34"/>
      <c r="C1754" s="8"/>
      <c r="D1754" s="78"/>
      <c r="F1754" s="184"/>
      <c r="G1754" s="18"/>
      <c r="I1754" s="178"/>
      <c r="J1754" s="188"/>
      <c r="Q1754" s="96">
        <f t="shared" si="51"/>
        <v>31</v>
      </c>
    </row>
    <row r="1755" spans="1:17" ht="15" customHeight="1" x14ac:dyDescent="0.25">
      <c r="A1755" s="208"/>
      <c r="B1755" s="34"/>
      <c r="C1755" s="8"/>
      <c r="D1755" s="78"/>
      <c r="F1755" s="184"/>
      <c r="G1755" s="18"/>
      <c r="I1755" s="178"/>
      <c r="J1755" s="188"/>
      <c r="Q1755" s="96">
        <f t="shared" si="51"/>
        <v>31</v>
      </c>
    </row>
    <row r="1756" spans="1:17" ht="15" customHeight="1" x14ac:dyDescent="0.25">
      <c r="A1756" s="208"/>
      <c r="B1756" s="34"/>
      <c r="C1756" s="8"/>
      <c r="D1756" s="78"/>
      <c r="F1756" s="184"/>
      <c r="G1756" s="18"/>
      <c r="I1756" s="178"/>
      <c r="J1756" s="188"/>
      <c r="Q1756" s="96">
        <f t="shared" si="51"/>
        <v>31</v>
      </c>
    </row>
    <row r="1757" spans="1:17" ht="15" customHeight="1" x14ac:dyDescent="0.25">
      <c r="A1757" s="208"/>
      <c r="B1757" s="34"/>
      <c r="C1757" s="8"/>
      <c r="D1757" s="78"/>
      <c r="F1757" s="184"/>
      <c r="G1757" s="18"/>
      <c r="I1757" s="178"/>
      <c r="J1757" s="188"/>
      <c r="Q1757" s="96">
        <f t="shared" si="51"/>
        <v>31</v>
      </c>
    </row>
    <row r="1758" spans="1:17" ht="15" customHeight="1" x14ac:dyDescent="0.25">
      <c r="A1758" s="208"/>
      <c r="B1758" s="34"/>
      <c r="C1758" s="8"/>
      <c r="D1758" s="78"/>
      <c r="F1758" s="184"/>
      <c r="G1758" s="18"/>
      <c r="I1758" s="178"/>
      <c r="J1758" s="188"/>
      <c r="Q1758" s="96">
        <f t="shared" si="51"/>
        <v>31</v>
      </c>
    </row>
    <row r="1759" spans="1:17" ht="15" customHeight="1" x14ac:dyDescent="0.25">
      <c r="A1759" s="208"/>
      <c r="B1759" s="34"/>
      <c r="C1759" s="8"/>
      <c r="D1759" s="78"/>
      <c r="F1759" s="184"/>
      <c r="G1759" s="18"/>
      <c r="I1759" s="178"/>
      <c r="J1759" s="188"/>
      <c r="Q1759" s="96">
        <f t="shared" si="51"/>
        <v>31</v>
      </c>
    </row>
    <row r="1760" spans="1:17" ht="15" customHeight="1" x14ac:dyDescent="0.25">
      <c r="A1760" s="208"/>
      <c r="B1760" s="34"/>
      <c r="C1760" s="8"/>
      <c r="D1760" s="78"/>
      <c r="F1760" s="184"/>
      <c r="G1760" s="18"/>
      <c r="I1760" s="178"/>
      <c r="J1760" s="188"/>
      <c r="Q1760" s="96">
        <f t="shared" si="51"/>
        <v>31</v>
      </c>
    </row>
    <row r="1761" spans="1:17" ht="15" customHeight="1" x14ac:dyDescent="0.25">
      <c r="A1761" s="208"/>
      <c r="B1761" s="34"/>
      <c r="C1761" s="8"/>
      <c r="D1761" s="78"/>
      <c r="F1761" s="184"/>
      <c r="G1761" s="18"/>
      <c r="I1761" s="178"/>
      <c r="J1761" s="188"/>
      <c r="Q1761" s="96">
        <f t="shared" si="51"/>
        <v>31</v>
      </c>
    </row>
    <row r="1762" spans="1:17" ht="15" customHeight="1" x14ac:dyDescent="0.25">
      <c r="A1762" s="208"/>
      <c r="B1762" s="34"/>
      <c r="C1762" s="8"/>
      <c r="D1762" s="78"/>
      <c r="F1762" s="184"/>
      <c r="G1762" s="18"/>
      <c r="I1762" s="178"/>
      <c r="J1762" s="188"/>
      <c r="Q1762" s="96">
        <f t="shared" si="51"/>
        <v>31</v>
      </c>
    </row>
    <row r="1763" spans="1:17" ht="15" customHeight="1" x14ac:dyDescent="0.25">
      <c r="A1763" s="208"/>
      <c r="B1763" s="34"/>
      <c r="C1763" s="8"/>
      <c r="D1763" s="78"/>
      <c r="F1763" s="184"/>
      <c r="G1763" s="18"/>
      <c r="I1763" s="178"/>
      <c r="J1763" s="188"/>
      <c r="Q1763" s="96">
        <f t="shared" si="51"/>
        <v>31</v>
      </c>
    </row>
    <row r="1764" spans="1:17" ht="15" customHeight="1" x14ac:dyDescent="0.25">
      <c r="A1764" s="208"/>
      <c r="B1764" s="34"/>
      <c r="C1764" s="8"/>
      <c r="D1764" s="78"/>
      <c r="F1764" s="184"/>
      <c r="G1764" s="18"/>
      <c r="I1764" s="178"/>
      <c r="J1764" s="188"/>
      <c r="Q1764" s="96">
        <f t="shared" si="51"/>
        <v>31</v>
      </c>
    </row>
    <row r="1765" spans="1:17" ht="15" customHeight="1" x14ac:dyDescent="0.25">
      <c r="A1765" s="208"/>
      <c r="B1765" s="34"/>
      <c r="C1765" s="8"/>
      <c r="D1765" s="78"/>
      <c r="F1765" s="184"/>
      <c r="G1765" s="18"/>
      <c r="I1765" s="178"/>
      <c r="J1765" s="188"/>
      <c r="Q1765" s="96">
        <f t="shared" si="51"/>
        <v>31</v>
      </c>
    </row>
    <row r="1766" spans="1:17" ht="15" customHeight="1" x14ac:dyDescent="0.25">
      <c r="A1766" s="208"/>
      <c r="B1766" s="34"/>
      <c r="C1766" s="8"/>
      <c r="D1766" s="78"/>
      <c r="F1766" s="184"/>
      <c r="G1766" s="18"/>
      <c r="I1766" s="178"/>
      <c r="J1766" s="188"/>
      <c r="Q1766" s="96">
        <f t="shared" si="51"/>
        <v>31</v>
      </c>
    </row>
    <row r="1767" spans="1:17" ht="15" customHeight="1" x14ac:dyDescent="0.25">
      <c r="A1767" s="208"/>
      <c r="B1767" s="34"/>
      <c r="C1767" s="8"/>
      <c r="D1767" s="78"/>
      <c r="F1767" s="184"/>
      <c r="G1767" s="18"/>
      <c r="I1767" s="178"/>
      <c r="J1767" s="188"/>
      <c r="Q1767" s="96">
        <f t="shared" si="51"/>
        <v>31</v>
      </c>
    </row>
    <row r="1768" spans="1:17" ht="15" customHeight="1" x14ac:dyDescent="0.25">
      <c r="A1768" s="208"/>
      <c r="B1768" s="34"/>
      <c r="C1768" s="8"/>
      <c r="D1768" s="78"/>
      <c r="F1768" s="184"/>
      <c r="G1768" s="18"/>
      <c r="I1768" s="178"/>
      <c r="J1768" s="188"/>
      <c r="Q1768" s="96">
        <f t="shared" si="51"/>
        <v>31</v>
      </c>
    </row>
    <row r="1769" spans="1:17" ht="15" customHeight="1" x14ac:dyDescent="0.25">
      <c r="A1769" s="208"/>
      <c r="B1769" s="34"/>
      <c r="C1769" s="8"/>
      <c r="D1769" s="78"/>
      <c r="F1769" s="184"/>
      <c r="G1769" s="18"/>
      <c r="I1769" s="178"/>
      <c r="J1769" s="188"/>
      <c r="Q1769" s="96">
        <f t="shared" si="51"/>
        <v>31</v>
      </c>
    </row>
    <row r="1770" spans="1:17" ht="15" customHeight="1" x14ac:dyDescent="0.25">
      <c r="A1770" s="208"/>
      <c r="B1770" s="34"/>
      <c r="C1770" s="8"/>
      <c r="D1770" s="78"/>
      <c r="F1770" s="184"/>
      <c r="G1770" s="18"/>
      <c r="I1770" s="178"/>
      <c r="J1770" s="188"/>
      <c r="Q1770" s="96">
        <f t="shared" si="51"/>
        <v>31</v>
      </c>
    </row>
    <row r="1771" spans="1:17" ht="15" customHeight="1" x14ac:dyDescent="0.25">
      <c r="A1771" s="208"/>
      <c r="B1771" s="34"/>
      <c r="C1771" s="8"/>
      <c r="D1771" s="78"/>
      <c r="F1771" s="184"/>
      <c r="G1771" s="18"/>
      <c r="I1771" s="178"/>
      <c r="J1771" s="188"/>
      <c r="Q1771" s="96">
        <f t="shared" si="51"/>
        <v>31</v>
      </c>
    </row>
    <row r="1772" spans="1:17" ht="15" customHeight="1" x14ac:dyDescent="0.25">
      <c r="A1772" s="208"/>
      <c r="B1772" s="34"/>
      <c r="C1772" s="8"/>
      <c r="D1772" s="78"/>
      <c r="F1772" s="184"/>
      <c r="G1772" s="18"/>
      <c r="I1772" s="178"/>
      <c r="J1772" s="188"/>
      <c r="Q1772" s="96">
        <f t="shared" si="51"/>
        <v>31</v>
      </c>
    </row>
    <row r="1773" spans="1:17" ht="15" customHeight="1" x14ac:dyDescent="0.25">
      <c r="A1773" s="208"/>
      <c r="B1773" s="34"/>
      <c r="C1773" s="8"/>
      <c r="D1773" s="78"/>
      <c r="F1773" s="184"/>
      <c r="G1773" s="18"/>
      <c r="I1773" s="178"/>
      <c r="J1773" s="188"/>
      <c r="Q1773" s="96">
        <f t="shared" si="51"/>
        <v>31</v>
      </c>
    </row>
    <row r="1774" spans="1:17" ht="15" customHeight="1" x14ac:dyDescent="0.25">
      <c r="A1774" s="208"/>
      <c r="B1774" s="34"/>
      <c r="C1774" s="8"/>
      <c r="D1774" s="78"/>
      <c r="F1774" s="184"/>
      <c r="G1774" s="18"/>
      <c r="I1774" s="178"/>
      <c r="J1774" s="188"/>
      <c r="Q1774" s="96">
        <f t="shared" si="51"/>
        <v>31</v>
      </c>
    </row>
    <row r="1775" spans="1:17" ht="15" customHeight="1" x14ac:dyDescent="0.25">
      <c r="A1775" s="208"/>
      <c r="B1775" s="34"/>
      <c r="C1775" s="8"/>
      <c r="D1775" s="78"/>
      <c r="F1775" s="184"/>
      <c r="G1775" s="18"/>
      <c r="I1775" s="178"/>
      <c r="J1775" s="188"/>
      <c r="Q1775" s="96">
        <f t="shared" si="51"/>
        <v>31</v>
      </c>
    </row>
    <row r="1776" spans="1:17" ht="15" customHeight="1" x14ac:dyDescent="0.25">
      <c r="A1776" s="208"/>
      <c r="B1776" s="34"/>
      <c r="C1776" s="8"/>
      <c r="D1776" s="78"/>
      <c r="F1776" s="184"/>
      <c r="G1776" s="18"/>
      <c r="I1776" s="178"/>
      <c r="J1776" s="188"/>
      <c r="Q1776" s="96">
        <f t="shared" si="51"/>
        <v>31</v>
      </c>
    </row>
    <row r="1777" spans="1:17" ht="15" customHeight="1" x14ac:dyDescent="0.25">
      <c r="A1777" s="208"/>
      <c r="B1777" s="34"/>
      <c r="C1777" s="8"/>
      <c r="D1777" s="78"/>
      <c r="F1777" s="184"/>
      <c r="G1777" s="18"/>
      <c r="I1777" s="178"/>
      <c r="J1777" s="188"/>
      <c r="Q1777" s="96">
        <f t="shared" si="51"/>
        <v>31</v>
      </c>
    </row>
    <row r="1778" spans="1:17" ht="15" customHeight="1" x14ac:dyDescent="0.25">
      <c r="A1778" s="208"/>
      <c r="B1778" s="34"/>
      <c r="C1778" s="8"/>
      <c r="D1778" s="78"/>
      <c r="F1778" s="184"/>
      <c r="G1778" s="18"/>
      <c r="I1778" s="178"/>
      <c r="J1778" s="188"/>
      <c r="Q1778" s="96">
        <f t="shared" si="51"/>
        <v>31</v>
      </c>
    </row>
    <row r="1779" spans="1:17" ht="15" customHeight="1" x14ac:dyDescent="0.25">
      <c r="A1779" s="208"/>
      <c r="B1779" s="34"/>
      <c r="C1779" s="8"/>
      <c r="D1779" s="78"/>
      <c r="F1779" s="184"/>
      <c r="G1779" s="18"/>
      <c r="I1779" s="178"/>
      <c r="J1779" s="188"/>
      <c r="Q1779" s="96">
        <f t="shared" si="51"/>
        <v>31</v>
      </c>
    </row>
    <row r="1780" spans="1:17" ht="15" customHeight="1" x14ac:dyDescent="0.25">
      <c r="A1780" s="208"/>
      <c r="B1780" s="34"/>
      <c r="C1780" s="8"/>
      <c r="D1780" s="78"/>
      <c r="F1780" s="184"/>
      <c r="G1780" s="18"/>
      <c r="I1780" s="178"/>
      <c r="J1780" s="188"/>
      <c r="Q1780" s="96">
        <f t="shared" si="51"/>
        <v>31</v>
      </c>
    </row>
    <row r="1781" spans="1:17" ht="15" customHeight="1" x14ac:dyDescent="0.25">
      <c r="A1781" s="208"/>
      <c r="B1781" s="34"/>
      <c r="C1781" s="8"/>
      <c r="D1781" s="78"/>
      <c r="F1781" s="184"/>
      <c r="G1781" s="18"/>
      <c r="I1781" s="178"/>
      <c r="J1781" s="188"/>
      <c r="Q1781" s="96">
        <f t="shared" si="51"/>
        <v>31</v>
      </c>
    </row>
    <row r="1782" spans="1:17" ht="15" customHeight="1" x14ac:dyDescent="0.25">
      <c r="A1782" s="208"/>
      <c r="B1782" s="34"/>
      <c r="C1782" s="8"/>
      <c r="D1782" s="78"/>
      <c r="F1782" s="184"/>
      <c r="G1782" s="18"/>
      <c r="I1782" s="178"/>
      <c r="J1782" s="188"/>
      <c r="Q1782" s="96">
        <f t="shared" si="51"/>
        <v>31</v>
      </c>
    </row>
    <row r="1783" spans="1:17" ht="15" customHeight="1" x14ac:dyDescent="0.25">
      <c r="A1783" s="208"/>
      <c r="B1783" s="34"/>
      <c r="C1783" s="8"/>
      <c r="D1783" s="78"/>
      <c r="F1783" s="184"/>
      <c r="G1783" s="18"/>
      <c r="I1783" s="178"/>
      <c r="J1783" s="188"/>
      <c r="Q1783" s="96">
        <f t="shared" si="51"/>
        <v>31</v>
      </c>
    </row>
    <row r="1784" spans="1:17" ht="15" customHeight="1" x14ac:dyDescent="0.25">
      <c r="A1784" s="208"/>
      <c r="B1784" s="34"/>
      <c r="C1784" s="8"/>
      <c r="D1784" s="78"/>
      <c r="F1784" s="184"/>
      <c r="G1784" s="18"/>
      <c r="I1784" s="178"/>
      <c r="J1784" s="188"/>
      <c r="Q1784" s="96">
        <f t="shared" si="51"/>
        <v>31</v>
      </c>
    </row>
    <row r="1785" spans="1:17" ht="15" customHeight="1" x14ac:dyDescent="0.25">
      <c r="A1785" s="208"/>
      <c r="B1785" s="34"/>
      <c r="C1785" s="8"/>
      <c r="D1785" s="78"/>
      <c r="F1785" s="184"/>
      <c r="G1785" s="18"/>
      <c r="I1785" s="178"/>
      <c r="J1785" s="188"/>
      <c r="Q1785" s="96">
        <f t="shared" si="51"/>
        <v>31</v>
      </c>
    </row>
    <row r="1786" spans="1:17" ht="15" customHeight="1" x14ac:dyDescent="0.25">
      <c r="A1786" s="208"/>
      <c r="B1786" s="34"/>
      <c r="C1786" s="8"/>
      <c r="D1786" s="78"/>
      <c r="F1786" s="184"/>
      <c r="G1786" s="18"/>
      <c r="I1786" s="178"/>
      <c r="J1786" s="188"/>
      <c r="Q1786" s="96">
        <f t="shared" si="51"/>
        <v>31</v>
      </c>
    </row>
    <row r="1787" spans="1:17" ht="15" customHeight="1" x14ac:dyDescent="0.25">
      <c r="A1787" s="208"/>
      <c r="B1787" s="34"/>
      <c r="C1787" s="8"/>
      <c r="D1787" s="78"/>
      <c r="F1787" s="184"/>
      <c r="G1787" s="18"/>
      <c r="I1787" s="178"/>
      <c r="J1787" s="188"/>
      <c r="Q1787" s="96">
        <f t="shared" si="51"/>
        <v>31</v>
      </c>
    </row>
    <row r="1788" spans="1:17" ht="15" customHeight="1" x14ac:dyDescent="0.25">
      <c r="A1788" s="208"/>
      <c r="B1788" s="34"/>
      <c r="C1788" s="8"/>
      <c r="D1788" s="78"/>
      <c r="F1788" s="184"/>
      <c r="G1788" s="18"/>
      <c r="I1788" s="178"/>
      <c r="J1788" s="188"/>
      <c r="Q1788" s="96">
        <f t="shared" si="51"/>
        <v>31</v>
      </c>
    </row>
    <row r="1789" spans="1:17" ht="15" customHeight="1" x14ac:dyDescent="0.25">
      <c r="A1789" s="208"/>
      <c r="B1789" s="34"/>
      <c r="C1789" s="8"/>
      <c r="D1789" s="78"/>
      <c r="F1789" s="184"/>
      <c r="G1789" s="18"/>
      <c r="I1789" s="178"/>
      <c r="J1789" s="188"/>
      <c r="Q1789" s="96">
        <f t="shared" si="51"/>
        <v>31</v>
      </c>
    </row>
    <row r="1790" spans="1:17" ht="15" customHeight="1" x14ac:dyDescent="0.25">
      <c r="A1790" s="208"/>
      <c r="B1790" s="34"/>
      <c r="C1790" s="8"/>
      <c r="D1790" s="78"/>
      <c r="F1790" s="184"/>
      <c r="G1790" s="18"/>
      <c r="I1790" s="178"/>
      <c r="J1790" s="188"/>
      <c r="Q1790" s="96">
        <f t="shared" si="51"/>
        <v>31</v>
      </c>
    </row>
    <row r="1791" spans="1:17" ht="15" customHeight="1" x14ac:dyDescent="0.25">
      <c r="A1791" s="208"/>
      <c r="B1791" s="34"/>
      <c r="C1791" s="8"/>
      <c r="D1791" s="78"/>
      <c r="F1791" s="184"/>
      <c r="G1791" s="18"/>
      <c r="I1791" s="178"/>
      <c r="J1791" s="188"/>
      <c r="Q1791" s="96">
        <f t="shared" si="51"/>
        <v>31</v>
      </c>
    </row>
    <row r="1792" spans="1:17" ht="15" customHeight="1" x14ac:dyDescent="0.25">
      <c r="A1792" s="208"/>
      <c r="B1792" s="34"/>
      <c r="C1792" s="8"/>
      <c r="D1792" s="78"/>
      <c r="F1792" s="184"/>
      <c r="G1792" s="18"/>
      <c r="I1792" s="178"/>
      <c r="J1792" s="188"/>
      <c r="Q1792" s="96">
        <f t="shared" si="51"/>
        <v>31</v>
      </c>
    </row>
    <row r="1793" spans="1:17" ht="15" customHeight="1" x14ac:dyDescent="0.25">
      <c r="A1793" s="208"/>
      <c r="B1793" s="34"/>
      <c r="C1793" s="8"/>
      <c r="D1793" s="78"/>
      <c r="F1793" s="184"/>
      <c r="G1793" s="18"/>
      <c r="I1793" s="178"/>
      <c r="J1793" s="188"/>
      <c r="Q1793" s="96">
        <f t="shared" si="51"/>
        <v>31</v>
      </c>
    </row>
    <row r="1794" spans="1:17" ht="15" customHeight="1" x14ac:dyDescent="0.25">
      <c r="A1794" s="208"/>
      <c r="B1794" s="34"/>
      <c r="C1794" s="8"/>
      <c r="D1794" s="78"/>
      <c r="F1794" s="184"/>
      <c r="G1794" s="18"/>
      <c r="I1794" s="178"/>
      <c r="J1794" s="188"/>
      <c r="Q1794" s="96">
        <f t="shared" si="51"/>
        <v>31</v>
      </c>
    </row>
    <row r="1795" spans="1:17" ht="15" customHeight="1" x14ac:dyDescent="0.25">
      <c r="A1795" s="208"/>
      <c r="B1795" s="34"/>
      <c r="C1795" s="8"/>
      <c r="D1795" s="78"/>
      <c r="F1795" s="184"/>
      <c r="G1795" s="18"/>
      <c r="I1795" s="178"/>
      <c r="J1795" s="188"/>
      <c r="Q1795" s="96">
        <f t="shared" si="51"/>
        <v>31</v>
      </c>
    </row>
    <row r="1796" spans="1:17" ht="15" customHeight="1" x14ac:dyDescent="0.25">
      <c r="A1796" s="208"/>
      <c r="B1796" s="34"/>
      <c r="C1796" s="8"/>
      <c r="D1796" s="78"/>
      <c r="F1796" s="184"/>
      <c r="G1796" s="18"/>
      <c r="I1796" s="178"/>
      <c r="J1796" s="188"/>
      <c r="Q1796" s="96">
        <f t="shared" si="51"/>
        <v>31</v>
      </c>
    </row>
    <row r="1797" spans="1:17" ht="15" customHeight="1" x14ac:dyDescent="0.25">
      <c r="A1797" s="208"/>
      <c r="B1797" s="34"/>
      <c r="C1797" s="8"/>
      <c r="D1797" s="78"/>
      <c r="F1797" s="184"/>
      <c r="G1797" s="18"/>
      <c r="I1797" s="178"/>
      <c r="J1797" s="188"/>
      <c r="Q1797" s="96">
        <f t="shared" si="51"/>
        <v>31</v>
      </c>
    </row>
    <row r="1798" spans="1:17" ht="15" customHeight="1" x14ac:dyDescent="0.25">
      <c r="A1798" s="208"/>
      <c r="B1798" s="34"/>
      <c r="C1798" s="8"/>
      <c r="D1798" s="78"/>
      <c r="F1798" s="184"/>
      <c r="G1798" s="18"/>
      <c r="I1798" s="178"/>
      <c r="J1798" s="188"/>
      <c r="Q1798" s="96">
        <f t="shared" si="51"/>
        <v>31</v>
      </c>
    </row>
    <row r="1799" spans="1:17" ht="15" customHeight="1" x14ac:dyDescent="0.25">
      <c r="A1799" s="208"/>
      <c r="B1799" s="34"/>
      <c r="C1799" s="8"/>
      <c r="D1799" s="78"/>
      <c r="F1799" s="184"/>
      <c r="G1799" s="18"/>
      <c r="I1799" s="178"/>
      <c r="J1799" s="188"/>
      <c r="Q1799" s="96">
        <f t="shared" si="51"/>
        <v>31</v>
      </c>
    </row>
    <row r="1800" spans="1:17" ht="15" customHeight="1" x14ac:dyDescent="0.25">
      <c r="A1800" s="208"/>
      <c r="B1800" s="34"/>
      <c r="C1800" s="8"/>
      <c r="D1800" s="78"/>
      <c r="F1800" s="184"/>
      <c r="G1800" s="18"/>
      <c r="I1800" s="178"/>
      <c r="J1800" s="188"/>
      <c r="Q1800" s="96">
        <f t="shared" si="51"/>
        <v>31</v>
      </c>
    </row>
    <row r="1801" spans="1:17" ht="15" customHeight="1" x14ac:dyDescent="0.25">
      <c r="A1801" s="208"/>
      <c r="B1801" s="34"/>
      <c r="C1801" s="8"/>
      <c r="D1801" s="78"/>
      <c r="F1801" s="184"/>
      <c r="G1801" s="18"/>
      <c r="I1801" s="178"/>
      <c r="J1801" s="188"/>
      <c r="Q1801" s="96">
        <f t="shared" si="51"/>
        <v>31</v>
      </c>
    </row>
    <row r="1802" spans="1:17" ht="15" customHeight="1" x14ac:dyDescent="0.25">
      <c r="A1802" s="208"/>
      <c r="B1802" s="34"/>
      <c r="C1802" s="8"/>
      <c r="D1802" s="78"/>
      <c r="F1802" s="184"/>
      <c r="G1802" s="18"/>
      <c r="I1802" s="178"/>
      <c r="J1802" s="188"/>
      <c r="Q1802" s="96">
        <f t="shared" ref="Q1802:Q1865" si="52">EOMONTH(D1802,0)</f>
        <v>31</v>
      </c>
    </row>
    <row r="1803" spans="1:17" ht="15" customHeight="1" x14ac:dyDescent="0.25">
      <c r="A1803" s="208"/>
      <c r="B1803" s="34"/>
      <c r="C1803" s="8"/>
      <c r="D1803" s="78"/>
      <c r="F1803" s="184"/>
      <c r="G1803" s="18"/>
      <c r="I1803" s="178"/>
      <c r="J1803" s="188"/>
      <c r="Q1803" s="96">
        <f t="shared" si="52"/>
        <v>31</v>
      </c>
    </row>
    <row r="1804" spans="1:17" ht="15" customHeight="1" x14ac:dyDescent="0.25">
      <c r="A1804" s="208"/>
      <c r="B1804" s="34"/>
      <c r="C1804" s="8"/>
      <c r="D1804" s="78"/>
      <c r="F1804" s="184"/>
      <c r="G1804" s="18"/>
      <c r="I1804" s="178"/>
      <c r="J1804" s="188"/>
      <c r="Q1804" s="96">
        <f t="shared" si="52"/>
        <v>31</v>
      </c>
    </row>
    <row r="1805" spans="1:17" ht="15" customHeight="1" x14ac:dyDescent="0.25">
      <c r="A1805" s="208"/>
      <c r="B1805" s="34"/>
      <c r="C1805" s="8"/>
      <c r="D1805" s="78"/>
      <c r="F1805" s="184"/>
      <c r="G1805" s="18"/>
      <c r="I1805" s="178"/>
      <c r="J1805" s="188"/>
      <c r="Q1805" s="96">
        <f t="shared" si="52"/>
        <v>31</v>
      </c>
    </row>
    <row r="1806" spans="1:17" ht="15" customHeight="1" x14ac:dyDescent="0.25">
      <c r="A1806" s="208"/>
      <c r="B1806" s="34"/>
      <c r="C1806" s="8"/>
      <c r="D1806" s="78"/>
      <c r="F1806" s="184"/>
      <c r="G1806" s="18"/>
      <c r="I1806" s="178"/>
      <c r="J1806" s="188"/>
      <c r="Q1806" s="96">
        <f t="shared" si="52"/>
        <v>31</v>
      </c>
    </row>
    <row r="1807" spans="1:17" ht="15" customHeight="1" x14ac:dyDescent="0.25">
      <c r="A1807" s="208"/>
      <c r="B1807" s="34"/>
      <c r="C1807" s="8"/>
      <c r="D1807" s="78"/>
      <c r="F1807" s="184"/>
      <c r="G1807" s="18"/>
      <c r="I1807" s="178"/>
      <c r="J1807" s="188"/>
      <c r="Q1807" s="96">
        <f t="shared" si="52"/>
        <v>31</v>
      </c>
    </row>
    <row r="1808" spans="1:17" ht="15" customHeight="1" x14ac:dyDescent="0.25">
      <c r="A1808" s="208"/>
      <c r="B1808" s="34"/>
      <c r="C1808" s="8"/>
      <c r="D1808" s="78"/>
      <c r="F1808" s="184"/>
      <c r="G1808" s="18"/>
      <c r="I1808" s="178"/>
      <c r="J1808" s="188"/>
      <c r="Q1808" s="96">
        <f t="shared" si="52"/>
        <v>31</v>
      </c>
    </row>
    <row r="1809" spans="1:17" ht="15" customHeight="1" x14ac:dyDescent="0.25">
      <c r="A1809" s="208"/>
      <c r="B1809" s="34"/>
      <c r="C1809" s="8"/>
      <c r="D1809" s="78"/>
      <c r="F1809" s="184"/>
      <c r="G1809" s="18"/>
      <c r="I1809" s="178"/>
      <c r="J1809" s="188"/>
      <c r="Q1809" s="96">
        <f t="shared" si="52"/>
        <v>31</v>
      </c>
    </row>
    <row r="1810" spans="1:17" ht="15" customHeight="1" x14ac:dyDescent="0.25">
      <c r="A1810" s="208"/>
      <c r="B1810" s="34"/>
      <c r="C1810" s="8"/>
      <c r="D1810" s="78"/>
      <c r="F1810" s="184"/>
      <c r="G1810" s="18"/>
      <c r="I1810" s="178"/>
      <c r="J1810" s="188"/>
      <c r="Q1810" s="96">
        <f t="shared" si="52"/>
        <v>31</v>
      </c>
    </row>
    <row r="1811" spans="1:17" ht="15" customHeight="1" x14ac:dyDescent="0.25">
      <c r="A1811" s="208"/>
      <c r="B1811" s="34"/>
      <c r="C1811" s="8"/>
      <c r="D1811" s="78"/>
      <c r="F1811" s="184"/>
      <c r="G1811" s="18"/>
      <c r="I1811" s="178"/>
      <c r="J1811" s="188"/>
      <c r="Q1811" s="96">
        <f t="shared" si="52"/>
        <v>31</v>
      </c>
    </row>
    <row r="1812" spans="1:17" ht="15" customHeight="1" x14ac:dyDescent="0.25">
      <c r="A1812" s="208"/>
      <c r="B1812" s="34"/>
      <c r="C1812" s="8"/>
      <c r="D1812" s="78"/>
      <c r="F1812" s="184"/>
      <c r="G1812" s="18"/>
      <c r="I1812" s="178"/>
      <c r="J1812" s="188"/>
      <c r="Q1812" s="96">
        <f t="shared" si="52"/>
        <v>31</v>
      </c>
    </row>
    <row r="1813" spans="1:17" ht="15" customHeight="1" x14ac:dyDescent="0.25">
      <c r="A1813" s="208"/>
      <c r="B1813" s="34"/>
      <c r="C1813" s="8"/>
      <c r="D1813" s="78"/>
      <c r="F1813" s="184"/>
      <c r="G1813" s="18"/>
      <c r="I1813" s="178"/>
      <c r="J1813" s="188"/>
      <c r="Q1813" s="96">
        <f t="shared" si="52"/>
        <v>31</v>
      </c>
    </row>
    <row r="1814" spans="1:17" ht="15" customHeight="1" x14ac:dyDescent="0.25">
      <c r="A1814" s="208"/>
      <c r="B1814" s="34"/>
      <c r="C1814" s="8"/>
      <c r="D1814" s="78"/>
      <c r="F1814" s="184"/>
      <c r="G1814" s="18"/>
      <c r="I1814" s="178"/>
      <c r="J1814" s="188"/>
      <c r="Q1814" s="96">
        <f t="shared" si="52"/>
        <v>31</v>
      </c>
    </row>
    <row r="1815" spans="1:17" ht="15" customHeight="1" x14ac:dyDescent="0.25">
      <c r="A1815" s="208"/>
      <c r="B1815" s="34"/>
      <c r="C1815" s="8"/>
      <c r="D1815" s="78"/>
      <c r="F1815" s="184"/>
      <c r="G1815" s="18"/>
      <c r="I1815" s="178"/>
      <c r="J1815" s="188"/>
      <c r="Q1815" s="96">
        <f t="shared" si="52"/>
        <v>31</v>
      </c>
    </row>
    <row r="1816" spans="1:17" ht="15" customHeight="1" x14ac:dyDescent="0.25">
      <c r="A1816" s="208"/>
      <c r="B1816" s="34"/>
      <c r="C1816" s="8"/>
      <c r="D1816" s="78"/>
      <c r="F1816" s="184"/>
      <c r="G1816" s="18"/>
      <c r="I1816" s="178"/>
      <c r="J1816" s="188"/>
      <c r="Q1816" s="96">
        <f t="shared" si="52"/>
        <v>31</v>
      </c>
    </row>
    <row r="1817" spans="1:17" ht="15" customHeight="1" x14ac:dyDescent="0.25">
      <c r="A1817" s="208"/>
      <c r="B1817" s="34"/>
      <c r="C1817" s="8"/>
      <c r="D1817" s="78"/>
      <c r="F1817" s="184"/>
      <c r="G1817" s="18"/>
      <c r="I1817" s="178"/>
      <c r="J1817" s="188"/>
      <c r="Q1817" s="96">
        <f t="shared" si="52"/>
        <v>31</v>
      </c>
    </row>
    <row r="1818" spans="1:17" ht="15" customHeight="1" x14ac:dyDescent="0.25">
      <c r="A1818" s="208"/>
      <c r="B1818" s="34"/>
      <c r="C1818" s="8"/>
      <c r="D1818" s="78"/>
      <c r="F1818" s="184"/>
      <c r="G1818" s="18"/>
      <c r="I1818" s="178"/>
      <c r="J1818" s="188"/>
      <c r="Q1818" s="96">
        <f t="shared" si="52"/>
        <v>31</v>
      </c>
    </row>
    <row r="1819" spans="1:17" ht="15" customHeight="1" x14ac:dyDescent="0.25">
      <c r="A1819" s="208"/>
      <c r="B1819" s="34"/>
      <c r="C1819" s="8"/>
      <c r="D1819" s="78"/>
      <c r="F1819" s="184"/>
      <c r="G1819" s="18"/>
      <c r="I1819" s="178"/>
      <c r="J1819" s="188"/>
      <c r="Q1819" s="96">
        <f t="shared" si="52"/>
        <v>31</v>
      </c>
    </row>
    <row r="1820" spans="1:17" ht="15" customHeight="1" x14ac:dyDescent="0.25">
      <c r="A1820" s="208"/>
      <c r="B1820" s="34"/>
      <c r="C1820" s="8"/>
      <c r="D1820" s="78"/>
      <c r="F1820" s="184"/>
      <c r="G1820" s="18"/>
      <c r="I1820" s="178"/>
      <c r="J1820" s="188"/>
      <c r="Q1820" s="96">
        <f t="shared" si="52"/>
        <v>31</v>
      </c>
    </row>
    <row r="1821" spans="1:17" ht="15" customHeight="1" x14ac:dyDescent="0.25">
      <c r="A1821" s="208"/>
      <c r="B1821" s="34"/>
      <c r="C1821" s="8"/>
      <c r="D1821" s="78"/>
      <c r="F1821" s="184"/>
      <c r="G1821" s="18"/>
      <c r="I1821" s="178"/>
      <c r="J1821" s="188"/>
      <c r="Q1821" s="96">
        <f t="shared" si="52"/>
        <v>31</v>
      </c>
    </row>
    <row r="1822" spans="1:17" ht="15" customHeight="1" x14ac:dyDescent="0.25">
      <c r="A1822" s="208"/>
      <c r="B1822" s="34"/>
      <c r="C1822" s="8"/>
      <c r="D1822" s="78"/>
      <c r="F1822" s="184"/>
      <c r="G1822" s="18"/>
      <c r="I1822" s="178"/>
      <c r="J1822" s="188"/>
      <c r="Q1822" s="96">
        <f t="shared" si="52"/>
        <v>31</v>
      </c>
    </row>
    <row r="1823" spans="1:17" ht="15" customHeight="1" x14ac:dyDescent="0.25">
      <c r="A1823" s="208"/>
      <c r="B1823" s="34"/>
      <c r="C1823" s="8"/>
      <c r="D1823" s="78"/>
      <c r="F1823" s="184"/>
      <c r="G1823" s="18"/>
      <c r="I1823" s="178"/>
      <c r="J1823" s="188"/>
      <c r="Q1823" s="96">
        <f t="shared" si="52"/>
        <v>31</v>
      </c>
    </row>
    <row r="1824" spans="1:17" ht="15" customHeight="1" x14ac:dyDescent="0.25">
      <c r="A1824" s="208"/>
      <c r="B1824" s="34"/>
      <c r="C1824" s="8"/>
      <c r="D1824" s="78"/>
      <c r="F1824" s="184"/>
      <c r="G1824" s="18"/>
      <c r="I1824" s="178"/>
      <c r="J1824" s="188"/>
      <c r="Q1824" s="96">
        <f t="shared" si="52"/>
        <v>31</v>
      </c>
    </row>
    <row r="1825" spans="1:17" ht="15" customHeight="1" x14ac:dyDescent="0.25">
      <c r="A1825" s="208"/>
      <c r="B1825" s="34"/>
      <c r="C1825" s="8"/>
      <c r="D1825" s="78"/>
      <c r="F1825" s="184"/>
      <c r="G1825" s="18"/>
      <c r="I1825" s="178"/>
      <c r="J1825" s="188"/>
      <c r="Q1825" s="96">
        <f t="shared" si="52"/>
        <v>31</v>
      </c>
    </row>
    <row r="1826" spans="1:17" ht="15" customHeight="1" x14ac:dyDescent="0.25">
      <c r="A1826" s="208"/>
      <c r="B1826" s="34"/>
      <c r="C1826" s="8"/>
      <c r="D1826" s="78"/>
      <c r="F1826" s="184"/>
      <c r="G1826" s="18"/>
      <c r="I1826" s="178"/>
      <c r="J1826" s="188"/>
      <c r="Q1826" s="96">
        <f t="shared" si="52"/>
        <v>31</v>
      </c>
    </row>
    <row r="1827" spans="1:17" ht="15" customHeight="1" x14ac:dyDescent="0.25">
      <c r="A1827" s="208"/>
      <c r="B1827" s="34"/>
      <c r="C1827" s="8"/>
      <c r="D1827" s="78"/>
      <c r="F1827" s="184"/>
      <c r="G1827" s="18"/>
      <c r="I1827" s="178"/>
      <c r="J1827" s="188"/>
      <c r="Q1827" s="96">
        <f t="shared" si="52"/>
        <v>31</v>
      </c>
    </row>
    <row r="1828" spans="1:17" ht="15" customHeight="1" x14ac:dyDescent="0.25">
      <c r="A1828" s="208"/>
      <c r="B1828" s="34"/>
      <c r="C1828" s="8"/>
      <c r="D1828" s="78"/>
      <c r="F1828" s="184"/>
      <c r="G1828" s="18"/>
      <c r="I1828" s="178"/>
      <c r="J1828" s="188"/>
      <c r="Q1828" s="96">
        <f t="shared" si="52"/>
        <v>31</v>
      </c>
    </row>
    <row r="1829" spans="1:17" ht="15" customHeight="1" x14ac:dyDescent="0.25">
      <c r="A1829" s="208"/>
      <c r="B1829" s="34"/>
      <c r="C1829" s="8"/>
      <c r="D1829" s="78"/>
      <c r="F1829" s="184"/>
      <c r="G1829" s="18"/>
      <c r="I1829" s="178"/>
      <c r="J1829" s="188"/>
      <c r="Q1829" s="96">
        <f t="shared" si="52"/>
        <v>31</v>
      </c>
    </row>
    <row r="1830" spans="1:17" ht="15" customHeight="1" x14ac:dyDescent="0.25">
      <c r="A1830" s="208"/>
      <c r="B1830" s="34"/>
      <c r="C1830" s="8"/>
      <c r="D1830" s="78"/>
      <c r="F1830" s="184"/>
      <c r="G1830" s="18"/>
      <c r="I1830" s="178"/>
      <c r="J1830" s="188"/>
      <c r="Q1830" s="96">
        <f t="shared" si="52"/>
        <v>31</v>
      </c>
    </row>
    <row r="1831" spans="1:17" ht="15" customHeight="1" x14ac:dyDescent="0.25">
      <c r="A1831" s="208"/>
      <c r="B1831" s="34"/>
      <c r="C1831" s="8"/>
      <c r="D1831" s="78"/>
      <c r="F1831" s="184"/>
      <c r="G1831" s="18"/>
      <c r="I1831" s="178"/>
      <c r="J1831" s="188"/>
      <c r="Q1831" s="96">
        <f t="shared" si="52"/>
        <v>31</v>
      </c>
    </row>
    <row r="1832" spans="1:17" ht="15" customHeight="1" x14ac:dyDescent="0.25">
      <c r="A1832" s="208"/>
      <c r="B1832" s="34"/>
      <c r="C1832" s="8"/>
      <c r="D1832" s="78"/>
      <c r="F1832" s="184"/>
      <c r="G1832" s="18"/>
      <c r="I1832" s="178"/>
      <c r="J1832" s="188"/>
      <c r="Q1832" s="96">
        <f t="shared" si="52"/>
        <v>31</v>
      </c>
    </row>
    <row r="1833" spans="1:17" ht="15" customHeight="1" x14ac:dyDescent="0.25">
      <c r="A1833" s="208"/>
      <c r="B1833" s="34"/>
      <c r="C1833" s="8"/>
      <c r="D1833" s="78"/>
      <c r="F1833" s="184"/>
      <c r="G1833" s="18"/>
      <c r="I1833" s="178"/>
      <c r="J1833" s="188"/>
      <c r="Q1833" s="96">
        <f t="shared" si="52"/>
        <v>31</v>
      </c>
    </row>
    <row r="1834" spans="1:17" ht="15" customHeight="1" x14ac:dyDescent="0.25">
      <c r="A1834" s="208"/>
      <c r="B1834" s="34"/>
      <c r="C1834" s="8"/>
      <c r="D1834" s="78"/>
      <c r="F1834" s="184"/>
      <c r="G1834" s="18"/>
      <c r="I1834" s="178"/>
      <c r="J1834" s="188"/>
      <c r="Q1834" s="96">
        <f t="shared" si="52"/>
        <v>31</v>
      </c>
    </row>
    <row r="1835" spans="1:17" ht="15" customHeight="1" x14ac:dyDescent="0.25">
      <c r="A1835" s="208"/>
      <c r="B1835" s="34"/>
      <c r="C1835" s="8"/>
      <c r="D1835" s="78"/>
      <c r="F1835" s="184"/>
      <c r="G1835" s="18"/>
      <c r="I1835" s="178"/>
      <c r="J1835" s="188"/>
      <c r="Q1835" s="96">
        <f t="shared" si="52"/>
        <v>31</v>
      </c>
    </row>
    <row r="1836" spans="1:17" ht="15" customHeight="1" x14ac:dyDescent="0.25">
      <c r="A1836" s="208"/>
      <c r="B1836" s="34"/>
      <c r="C1836" s="8"/>
      <c r="D1836" s="78"/>
      <c r="F1836" s="184"/>
      <c r="G1836" s="18"/>
      <c r="I1836" s="178"/>
      <c r="J1836" s="188"/>
      <c r="Q1836" s="96">
        <f t="shared" si="52"/>
        <v>31</v>
      </c>
    </row>
    <row r="1837" spans="1:17" ht="15" customHeight="1" x14ac:dyDescent="0.25">
      <c r="A1837" s="208"/>
      <c r="B1837" s="34"/>
      <c r="C1837" s="8"/>
      <c r="D1837" s="78"/>
      <c r="F1837" s="184"/>
      <c r="G1837" s="18"/>
      <c r="I1837" s="178"/>
      <c r="J1837" s="188"/>
      <c r="Q1837" s="96">
        <f t="shared" si="52"/>
        <v>31</v>
      </c>
    </row>
    <row r="1838" spans="1:17" ht="15" customHeight="1" x14ac:dyDescent="0.25">
      <c r="A1838" s="208"/>
      <c r="B1838" s="34"/>
      <c r="C1838" s="8"/>
      <c r="D1838" s="78"/>
      <c r="F1838" s="184"/>
      <c r="G1838" s="18"/>
      <c r="I1838" s="178"/>
      <c r="J1838" s="188"/>
      <c r="Q1838" s="96">
        <f t="shared" si="52"/>
        <v>31</v>
      </c>
    </row>
    <row r="1839" spans="1:17" ht="15" customHeight="1" x14ac:dyDescent="0.25">
      <c r="A1839" s="208"/>
      <c r="B1839" s="34"/>
      <c r="C1839" s="8"/>
      <c r="D1839" s="78"/>
      <c r="F1839" s="184"/>
      <c r="G1839" s="18"/>
      <c r="I1839" s="178"/>
      <c r="J1839" s="188"/>
      <c r="Q1839" s="96">
        <f t="shared" si="52"/>
        <v>31</v>
      </c>
    </row>
    <row r="1840" spans="1:17" ht="15" customHeight="1" x14ac:dyDescent="0.25">
      <c r="A1840" s="208"/>
      <c r="B1840" s="34"/>
      <c r="C1840" s="8"/>
      <c r="D1840" s="78"/>
      <c r="F1840" s="184"/>
      <c r="G1840" s="18"/>
      <c r="I1840" s="178"/>
      <c r="J1840" s="188"/>
      <c r="Q1840" s="96">
        <f t="shared" si="52"/>
        <v>31</v>
      </c>
    </row>
    <row r="1841" spans="1:17" ht="15" customHeight="1" x14ac:dyDescent="0.25">
      <c r="A1841" s="208"/>
      <c r="B1841" s="34"/>
      <c r="C1841" s="8"/>
      <c r="D1841" s="78"/>
      <c r="F1841" s="184"/>
      <c r="G1841" s="18"/>
      <c r="I1841" s="178"/>
      <c r="J1841" s="188"/>
      <c r="Q1841" s="96">
        <f t="shared" si="52"/>
        <v>31</v>
      </c>
    </row>
    <row r="1842" spans="1:17" ht="15" customHeight="1" x14ac:dyDescent="0.25">
      <c r="A1842" s="208"/>
      <c r="B1842" s="34"/>
      <c r="C1842" s="8"/>
      <c r="D1842" s="78"/>
      <c r="F1842" s="184"/>
      <c r="G1842" s="18"/>
      <c r="I1842" s="178"/>
      <c r="J1842" s="188"/>
      <c r="Q1842" s="96">
        <f t="shared" si="52"/>
        <v>31</v>
      </c>
    </row>
    <row r="1843" spans="1:17" ht="15" customHeight="1" x14ac:dyDescent="0.25">
      <c r="A1843" s="208"/>
      <c r="B1843" s="34"/>
      <c r="C1843" s="8"/>
      <c r="D1843" s="78"/>
      <c r="F1843" s="184"/>
      <c r="G1843" s="18"/>
      <c r="I1843" s="178"/>
      <c r="J1843" s="188"/>
      <c r="Q1843" s="96">
        <f t="shared" si="52"/>
        <v>31</v>
      </c>
    </row>
    <row r="1844" spans="1:17" ht="15" customHeight="1" x14ac:dyDescent="0.25">
      <c r="A1844" s="208"/>
      <c r="B1844" s="34"/>
      <c r="C1844" s="8"/>
      <c r="D1844" s="78"/>
      <c r="F1844" s="184"/>
      <c r="G1844" s="18"/>
      <c r="I1844" s="178"/>
      <c r="J1844" s="188"/>
      <c r="Q1844" s="96">
        <f t="shared" si="52"/>
        <v>31</v>
      </c>
    </row>
    <row r="1845" spans="1:17" ht="15" customHeight="1" x14ac:dyDescent="0.25">
      <c r="A1845" s="208"/>
      <c r="B1845" s="34"/>
      <c r="C1845" s="8"/>
      <c r="D1845" s="78"/>
      <c r="F1845" s="184"/>
      <c r="G1845" s="18"/>
      <c r="I1845" s="178"/>
      <c r="J1845" s="188"/>
      <c r="Q1845" s="96">
        <f t="shared" si="52"/>
        <v>31</v>
      </c>
    </row>
    <row r="1846" spans="1:17" ht="15" customHeight="1" x14ac:dyDescent="0.25">
      <c r="A1846" s="208"/>
      <c r="B1846" s="34"/>
      <c r="C1846" s="8"/>
      <c r="D1846" s="78"/>
      <c r="F1846" s="184"/>
      <c r="G1846" s="18"/>
      <c r="I1846" s="178"/>
      <c r="J1846" s="188"/>
      <c r="Q1846" s="96">
        <f t="shared" si="52"/>
        <v>31</v>
      </c>
    </row>
    <row r="1847" spans="1:17" ht="15" customHeight="1" x14ac:dyDescent="0.25">
      <c r="A1847" s="208"/>
      <c r="B1847" s="34"/>
      <c r="C1847" s="8"/>
      <c r="D1847" s="78"/>
      <c r="F1847" s="184"/>
      <c r="G1847" s="18"/>
      <c r="I1847" s="178"/>
      <c r="J1847" s="188"/>
      <c r="Q1847" s="96">
        <f t="shared" si="52"/>
        <v>31</v>
      </c>
    </row>
    <row r="1848" spans="1:17" ht="15" customHeight="1" x14ac:dyDescent="0.25">
      <c r="A1848" s="208"/>
      <c r="B1848" s="34"/>
      <c r="C1848" s="8"/>
      <c r="D1848" s="78"/>
      <c r="F1848" s="184"/>
      <c r="G1848" s="18"/>
      <c r="I1848" s="178"/>
      <c r="J1848" s="188"/>
      <c r="Q1848" s="96">
        <f t="shared" si="52"/>
        <v>31</v>
      </c>
    </row>
    <row r="1849" spans="1:17" ht="15" customHeight="1" x14ac:dyDescent="0.25">
      <c r="A1849" s="208"/>
      <c r="B1849" s="34"/>
      <c r="C1849" s="8"/>
      <c r="D1849" s="78"/>
      <c r="F1849" s="184"/>
      <c r="G1849" s="18"/>
      <c r="I1849" s="178"/>
      <c r="J1849" s="188"/>
      <c r="Q1849" s="96">
        <f t="shared" si="52"/>
        <v>31</v>
      </c>
    </row>
    <row r="1850" spans="1:17" ht="15" customHeight="1" x14ac:dyDescent="0.25">
      <c r="A1850" s="208"/>
      <c r="B1850" s="34"/>
      <c r="C1850" s="8"/>
      <c r="D1850" s="78"/>
      <c r="F1850" s="184"/>
      <c r="G1850" s="18"/>
      <c r="I1850" s="178"/>
      <c r="J1850" s="188"/>
      <c r="Q1850" s="96">
        <f t="shared" si="52"/>
        <v>31</v>
      </c>
    </row>
    <row r="1851" spans="1:17" ht="15" customHeight="1" x14ac:dyDescent="0.25">
      <c r="A1851" s="208"/>
      <c r="B1851" s="34"/>
      <c r="C1851" s="8"/>
      <c r="D1851" s="78"/>
      <c r="F1851" s="184"/>
      <c r="G1851" s="18"/>
      <c r="I1851" s="178"/>
      <c r="J1851" s="188"/>
      <c r="Q1851" s="96">
        <f t="shared" si="52"/>
        <v>31</v>
      </c>
    </row>
    <row r="1852" spans="1:17" ht="15" customHeight="1" x14ac:dyDescent="0.25">
      <c r="A1852" s="208"/>
      <c r="B1852" s="34"/>
      <c r="C1852" s="8"/>
      <c r="D1852" s="78"/>
      <c r="F1852" s="184"/>
      <c r="G1852" s="18"/>
      <c r="I1852" s="178"/>
      <c r="J1852" s="188"/>
      <c r="Q1852" s="96">
        <f t="shared" si="52"/>
        <v>31</v>
      </c>
    </row>
    <row r="1853" spans="1:17" ht="15" customHeight="1" x14ac:dyDescent="0.25">
      <c r="A1853" s="208"/>
      <c r="B1853" s="34"/>
      <c r="C1853" s="8"/>
      <c r="D1853" s="78"/>
      <c r="F1853" s="184"/>
      <c r="G1853" s="18"/>
      <c r="I1853" s="178"/>
      <c r="J1853" s="188"/>
      <c r="Q1853" s="96">
        <f t="shared" si="52"/>
        <v>31</v>
      </c>
    </row>
    <row r="1854" spans="1:17" ht="15" customHeight="1" x14ac:dyDescent="0.25">
      <c r="A1854" s="208"/>
      <c r="B1854" s="34"/>
      <c r="C1854" s="8"/>
      <c r="D1854" s="78"/>
      <c r="F1854" s="184"/>
      <c r="G1854" s="18"/>
      <c r="I1854" s="178"/>
      <c r="J1854" s="188"/>
      <c r="Q1854" s="96">
        <f t="shared" si="52"/>
        <v>31</v>
      </c>
    </row>
    <row r="1855" spans="1:17" ht="15" customHeight="1" x14ac:dyDescent="0.25">
      <c r="A1855" s="208"/>
      <c r="B1855" s="34"/>
      <c r="C1855" s="8"/>
      <c r="D1855" s="78"/>
      <c r="F1855" s="184"/>
      <c r="G1855" s="18"/>
      <c r="I1855" s="178"/>
      <c r="J1855" s="188"/>
      <c r="Q1855" s="96">
        <f t="shared" si="52"/>
        <v>31</v>
      </c>
    </row>
    <row r="1856" spans="1:17" ht="15" customHeight="1" x14ac:dyDescent="0.25">
      <c r="A1856" s="208"/>
      <c r="B1856" s="34"/>
      <c r="C1856" s="8"/>
      <c r="D1856" s="78"/>
      <c r="F1856" s="184"/>
      <c r="G1856" s="18"/>
      <c r="I1856" s="178"/>
      <c r="J1856" s="188"/>
      <c r="Q1856" s="96">
        <f t="shared" si="52"/>
        <v>31</v>
      </c>
    </row>
    <row r="1857" spans="1:17" ht="15" customHeight="1" x14ac:dyDescent="0.25">
      <c r="A1857" s="208"/>
      <c r="B1857" s="34"/>
      <c r="C1857" s="8"/>
      <c r="D1857" s="78"/>
      <c r="F1857" s="184"/>
      <c r="G1857" s="18"/>
      <c r="I1857" s="178"/>
      <c r="J1857" s="188"/>
      <c r="Q1857" s="96">
        <f t="shared" si="52"/>
        <v>31</v>
      </c>
    </row>
    <row r="1858" spans="1:17" ht="15" customHeight="1" x14ac:dyDescent="0.25">
      <c r="A1858" s="208"/>
      <c r="B1858" s="34"/>
      <c r="C1858" s="8"/>
      <c r="D1858" s="78"/>
      <c r="F1858" s="184"/>
      <c r="G1858" s="18"/>
      <c r="I1858" s="178"/>
      <c r="J1858" s="188"/>
      <c r="Q1858" s="96">
        <f t="shared" si="52"/>
        <v>31</v>
      </c>
    </row>
    <row r="1859" spans="1:17" ht="15" customHeight="1" x14ac:dyDescent="0.25">
      <c r="A1859" s="208"/>
      <c r="B1859" s="34"/>
      <c r="C1859" s="8"/>
      <c r="D1859" s="78"/>
      <c r="F1859" s="184"/>
      <c r="G1859" s="18"/>
      <c r="I1859" s="178"/>
      <c r="J1859" s="188"/>
      <c r="Q1859" s="96">
        <f t="shared" si="52"/>
        <v>31</v>
      </c>
    </row>
    <row r="1860" spans="1:17" ht="15" customHeight="1" x14ac:dyDescent="0.25">
      <c r="A1860" s="208"/>
      <c r="B1860" s="34"/>
      <c r="C1860" s="8"/>
      <c r="D1860" s="78"/>
      <c r="F1860" s="184"/>
      <c r="G1860" s="18"/>
      <c r="I1860" s="178"/>
      <c r="J1860" s="188"/>
      <c r="Q1860" s="96">
        <f t="shared" si="52"/>
        <v>31</v>
      </c>
    </row>
    <row r="1861" spans="1:17" ht="15" customHeight="1" x14ac:dyDescent="0.25">
      <c r="A1861" s="208"/>
      <c r="B1861" s="34"/>
      <c r="C1861" s="8"/>
      <c r="D1861" s="78"/>
      <c r="F1861" s="184"/>
      <c r="G1861" s="18"/>
      <c r="I1861" s="178"/>
      <c r="J1861" s="188"/>
      <c r="Q1861" s="96">
        <f t="shared" si="52"/>
        <v>31</v>
      </c>
    </row>
    <row r="1862" spans="1:17" ht="15" customHeight="1" x14ac:dyDescent="0.25">
      <c r="A1862" s="208"/>
      <c r="B1862" s="34"/>
      <c r="C1862" s="8"/>
      <c r="D1862" s="78"/>
      <c r="F1862" s="184"/>
      <c r="G1862" s="18"/>
      <c r="I1862" s="178"/>
      <c r="J1862" s="188"/>
      <c r="Q1862" s="96">
        <f t="shared" si="52"/>
        <v>31</v>
      </c>
    </row>
    <row r="1863" spans="1:17" ht="15" customHeight="1" x14ac:dyDescent="0.25">
      <c r="A1863" s="208"/>
      <c r="B1863" s="34"/>
      <c r="C1863" s="8"/>
      <c r="D1863" s="78"/>
      <c r="F1863" s="184"/>
      <c r="G1863" s="18"/>
      <c r="I1863" s="178"/>
      <c r="J1863" s="188"/>
      <c r="Q1863" s="96">
        <f t="shared" si="52"/>
        <v>31</v>
      </c>
    </row>
    <row r="1864" spans="1:17" ht="15" customHeight="1" x14ac:dyDescent="0.25">
      <c r="A1864" s="208"/>
      <c r="B1864" s="34"/>
      <c r="C1864" s="8"/>
      <c r="D1864" s="78"/>
      <c r="F1864" s="184"/>
      <c r="G1864" s="18"/>
      <c r="I1864" s="178"/>
      <c r="J1864" s="188"/>
      <c r="Q1864" s="96">
        <f t="shared" si="52"/>
        <v>31</v>
      </c>
    </row>
    <row r="1865" spans="1:17" ht="15" customHeight="1" x14ac:dyDescent="0.25">
      <c r="A1865" s="208"/>
      <c r="B1865" s="34"/>
      <c r="C1865" s="8"/>
      <c r="D1865" s="78"/>
      <c r="F1865" s="184"/>
      <c r="G1865" s="18"/>
      <c r="I1865" s="178"/>
      <c r="J1865" s="188"/>
      <c r="Q1865" s="96">
        <f t="shared" si="52"/>
        <v>31</v>
      </c>
    </row>
    <row r="1866" spans="1:17" ht="15" customHeight="1" x14ac:dyDescent="0.25">
      <c r="A1866" s="208"/>
      <c r="B1866" s="34"/>
      <c r="C1866" s="8"/>
      <c r="D1866" s="78"/>
      <c r="F1866" s="184"/>
      <c r="G1866" s="18"/>
      <c r="I1866" s="178"/>
      <c r="J1866" s="188"/>
      <c r="Q1866" s="96">
        <f t="shared" ref="Q1866:Q1929" si="53">EOMONTH(D1866,0)</f>
        <v>31</v>
      </c>
    </row>
    <row r="1867" spans="1:17" ht="15" customHeight="1" x14ac:dyDescent="0.25">
      <c r="A1867" s="208"/>
      <c r="B1867" s="34"/>
      <c r="C1867" s="8"/>
      <c r="D1867" s="78"/>
      <c r="F1867" s="184"/>
      <c r="G1867" s="18"/>
      <c r="I1867" s="178"/>
      <c r="J1867" s="188"/>
      <c r="Q1867" s="96">
        <f t="shared" si="53"/>
        <v>31</v>
      </c>
    </row>
    <row r="1868" spans="1:17" ht="15" customHeight="1" x14ac:dyDescent="0.25">
      <c r="A1868" s="208"/>
      <c r="B1868" s="34"/>
      <c r="C1868" s="8"/>
      <c r="D1868" s="78"/>
      <c r="F1868" s="184"/>
      <c r="G1868" s="18"/>
      <c r="I1868" s="178"/>
      <c r="J1868" s="188"/>
      <c r="Q1868" s="96">
        <f t="shared" si="53"/>
        <v>31</v>
      </c>
    </row>
    <row r="1869" spans="1:17" ht="15" customHeight="1" x14ac:dyDescent="0.25">
      <c r="A1869" s="208"/>
      <c r="B1869" s="34"/>
      <c r="C1869" s="8"/>
      <c r="D1869" s="78"/>
      <c r="F1869" s="184"/>
      <c r="G1869" s="18"/>
      <c r="I1869" s="178"/>
      <c r="J1869" s="188"/>
      <c r="Q1869" s="96">
        <f t="shared" si="53"/>
        <v>31</v>
      </c>
    </row>
    <row r="1870" spans="1:17" ht="15" customHeight="1" x14ac:dyDescent="0.25">
      <c r="A1870" s="208"/>
      <c r="B1870" s="34"/>
      <c r="C1870" s="8"/>
      <c r="D1870" s="78"/>
      <c r="F1870" s="184"/>
      <c r="G1870" s="18"/>
      <c r="I1870" s="178"/>
      <c r="J1870" s="188"/>
      <c r="Q1870" s="96">
        <f t="shared" si="53"/>
        <v>31</v>
      </c>
    </row>
    <row r="1871" spans="1:17" ht="15" customHeight="1" x14ac:dyDescent="0.25">
      <c r="A1871" s="208"/>
      <c r="B1871" s="34"/>
      <c r="C1871" s="8"/>
      <c r="D1871" s="78"/>
      <c r="F1871" s="184"/>
      <c r="G1871" s="18"/>
      <c r="I1871" s="178"/>
      <c r="J1871" s="188"/>
      <c r="Q1871" s="96">
        <f t="shared" si="53"/>
        <v>31</v>
      </c>
    </row>
    <row r="1872" spans="1:17" ht="15" customHeight="1" x14ac:dyDescent="0.25">
      <c r="A1872" s="208"/>
      <c r="B1872" s="34"/>
      <c r="C1872" s="8"/>
      <c r="D1872" s="78"/>
      <c r="F1872" s="184"/>
      <c r="G1872" s="18"/>
      <c r="I1872" s="178"/>
      <c r="J1872" s="188"/>
      <c r="Q1872" s="96">
        <f t="shared" si="53"/>
        <v>31</v>
      </c>
    </row>
    <row r="1873" spans="1:17" ht="15" customHeight="1" x14ac:dyDescent="0.25">
      <c r="A1873" s="208"/>
      <c r="B1873" s="34"/>
      <c r="C1873" s="8"/>
      <c r="D1873" s="78"/>
      <c r="F1873" s="184"/>
      <c r="G1873" s="18"/>
      <c r="I1873" s="178"/>
      <c r="J1873" s="188"/>
      <c r="Q1873" s="96">
        <f t="shared" si="53"/>
        <v>31</v>
      </c>
    </row>
    <row r="1874" spans="1:17" ht="15" customHeight="1" x14ac:dyDescent="0.25">
      <c r="A1874" s="208"/>
      <c r="B1874" s="34"/>
      <c r="C1874" s="8"/>
      <c r="D1874" s="78"/>
      <c r="F1874" s="184"/>
      <c r="G1874" s="18"/>
      <c r="I1874" s="178"/>
      <c r="J1874" s="188"/>
      <c r="Q1874" s="96">
        <f t="shared" si="53"/>
        <v>31</v>
      </c>
    </row>
    <row r="1875" spans="1:17" ht="15" customHeight="1" x14ac:dyDescent="0.25">
      <c r="A1875" s="208"/>
      <c r="B1875" s="34"/>
      <c r="C1875" s="8"/>
      <c r="D1875" s="78"/>
      <c r="F1875" s="184"/>
      <c r="G1875" s="18"/>
      <c r="I1875" s="178"/>
      <c r="J1875" s="188"/>
      <c r="Q1875" s="96">
        <f t="shared" si="53"/>
        <v>31</v>
      </c>
    </row>
    <row r="1876" spans="1:17" ht="15" customHeight="1" x14ac:dyDescent="0.25">
      <c r="A1876" s="208"/>
      <c r="B1876" s="34"/>
      <c r="C1876" s="8"/>
      <c r="D1876" s="78"/>
      <c r="F1876" s="184"/>
      <c r="G1876" s="18"/>
      <c r="I1876" s="178"/>
      <c r="J1876" s="188"/>
      <c r="Q1876" s="96">
        <f t="shared" si="53"/>
        <v>31</v>
      </c>
    </row>
    <row r="1877" spans="1:17" ht="15" customHeight="1" x14ac:dyDescent="0.25">
      <c r="A1877" s="208"/>
      <c r="B1877" s="34"/>
      <c r="C1877" s="8"/>
      <c r="D1877" s="78"/>
      <c r="F1877" s="184"/>
      <c r="G1877" s="18"/>
      <c r="I1877" s="178"/>
      <c r="J1877" s="188"/>
      <c r="Q1877" s="96">
        <f t="shared" si="53"/>
        <v>31</v>
      </c>
    </row>
    <row r="1878" spans="1:17" ht="15" customHeight="1" x14ac:dyDescent="0.25">
      <c r="A1878" s="208"/>
      <c r="B1878" s="34"/>
      <c r="C1878" s="8"/>
      <c r="D1878" s="78"/>
      <c r="F1878" s="184"/>
      <c r="G1878" s="18"/>
      <c r="I1878" s="178"/>
      <c r="J1878" s="188"/>
      <c r="Q1878" s="96">
        <f t="shared" si="53"/>
        <v>31</v>
      </c>
    </row>
    <row r="1879" spans="1:17" ht="15" customHeight="1" x14ac:dyDescent="0.25">
      <c r="A1879" s="208"/>
      <c r="B1879" s="34"/>
      <c r="C1879" s="8"/>
      <c r="D1879" s="78"/>
      <c r="F1879" s="184"/>
      <c r="G1879" s="18"/>
      <c r="I1879" s="178"/>
      <c r="J1879" s="188"/>
      <c r="Q1879" s="96">
        <f t="shared" si="53"/>
        <v>31</v>
      </c>
    </row>
    <row r="1880" spans="1:17" ht="15" customHeight="1" x14ac:dyDescent="0.25">
      <c r="A1880" s="208"/>
      <c r="B1880" s="34"/>
      <c r="C1880" s="8"/>
      <c r="D1880" s="78"/>
      <c r="F1880" s="184"/>
      <c r="G1880" s="18"/>
      <c r="I1880" s="178"/>
      <c r="J1880" s="188"/>
      <c r="Q1880" s="96">
        <f t="shared" si="53"/>
        <v>31</v>
      </c>
    </row>
    <row r="1881" spans="1:17" ht="15" customHeight="1" x14ac:dyDescent="0.25">
      <c r="A1881" s="208"/>
      <c r="B1881" s="34"/>
      <c r="C1881" s="8"/>
      <c r="D1881" s="78"/>
      <c r="F1881" s="184"/>
      <c r="G1881" s="18"/>
      <c r="I1881" s="178"/>
      <c r="J1881" s="188"/>
      <c r="Q1881" s="96">
        <f t="shared" si="53"/>
        <v>31</v>
      </c>
    </row>
    <row r="1882" spans="1:17" ht="15" customHeight="1" x14ac:dyDescent="0.25">
      <c r="A1882" s="208"/>
      <c r="B1882" s="34"/>
      <c r="C1882" s="8"/>
      <c r="D1882" s="78"/>
      <c r="F1882" s="184"/>
      <c r="G1882" s="18"/>
      <c r="I1882" s="178"/>
      <c r="J1882" s="188"/>
      <c r="Q1882" s="96">
        <f t="shared" si="53"/>
        <v>31</v>
      </c>
    </row>
    <row r="1883" spans="1:17" ht="15" customHeight="1" x14ac:dyDescent="0.25">
      <c r="A1883" s="208"/>
      <c r="B1883" s="34"/>
      <c r="C1883" s="8"/>
      <c r="D1883" s="78"/>
      <c r="F1883" s="184"/>
      <c r="G1883" s="18"/>
      <c r="I1883" s="178"/>
      <c r="J1883" s="188"/>
      <c r="Q1883" s="96">
        <f t="shared" si="53"/>
        <v>31</v>
      </c>
    </row>
    <row r="1884" spans="1:17" ht="15" customHeight="1" x14ac:dyDescent="0.25">
      <c r="A1884" s="208"/>
      <c r="B1884" s="34"/>
      <c r="C1884" s="8"/>
      <c r="D1884" s="78"/>
      <c r="F1884" s="184"/>
      <c r="G1884" s="18"/>
      <c r="I1884" s="178"/>
      <c r="J1884" s="188"/>
      <c r="Q1884" s="96">
        <f t="shared" si="53"/>
        <v>31</v>
      </c>
    </row>
    <row r="1885" spans="1:17" ht="15" customHeight="1" x14ac:dyDescent="0.25">
      <c r="A1885" s="208"/>
      <c r="B1885" s="34"/>
      <c r="C1885" s="8"/>
      <c r="D1885" s="78"/>
      <c r="F1885" s="184"/>
      <c r="G1885" s="18"/>
      <c r="I1885" s="178"/>
      <c r="J1885" s="188"/>
      <c r="Q1885" s="96">
        <f t="shared" si="53"/>
        <v>31</v>
      </c>
    </row>
    <row r="1886" spans="1:17" ht="15" customHeight="1" x14ac:dyDescent="0.25">
      <c r="A1886" s="208"/>
      <c r="B1886" s="34"/>
      <c r="C1886" s="8"/>
      <c r="D1886" s="78"/>
      <c r="F1886" s="184"/>
      <c r="G1886" s="18"/>
      <c r="I1886" s="178"/>
      <c r="J1886" s="188"/>
      <c r="Q1886" s="96">
        <f t="shared" si="53"/>
        <v>31</v>
      </c>
    </row>
    <row r="1887" spans="1:17" ht="15" customHeight="1" x14ac:dyDescent="0.25">
      <c r="A1887" s="208"/>
      <c r="B1887" s="34"/>
      <c r="C1887" s="8"/>
      <c r="D1887" s="78"/>
      <c r="F1887" s="184"/>
      <c r="G1887" s="18"/>
      <c r="I1887" s="178"/>
      <c r="J1887" s="188"/>
      <c r="Q1887" s="96">
        <f t="shared" si="53"/>
        <v>31</v>
      </c>
    </row>
    <row r="1888" spans="1:17" ht="15" customHeight="1" x14ac:dyDescent="0.25">
      <c r="A1888" s="208"/>
      <c r="B1888" s="34"/>
      <c r="C1888" s="8"/>
      <c r="D1888" s="78"/>
      <c r="F1888" s="184"/>
      <c r="G1888" s="18"/>
      <c r="I1888" s="178"/>
      <c r="J1888" s="188"/>
      <c r="Q1888" s="96">
        <f t="shared" si="53"/>
        <v>31</v>
      </c>
    </row>
    <row r="1889" spans="1:17" ht="15" customHeight="1" x14ac:dyDescent="0.25">
      <c r="A1889" s="208"/>
      <c r="B1889" s="34"/>
      <c r="C1889" s="8"/>
      <c r="D1889" s="78"/>
      <c r="F1889" s="184"/>
      <c r="G1889" s="18"/>
      <c r="I1889" s="178"/>
      <c r="J1889" s="188"/>
      <c r="Q1889" s="96">
        <f t="shared" si="53"/>
        <v>31</v>
      </c>
    </row>
    <row r="1890" spans="1:17" ht="15" customHeight="1" x14ac:dyDescent="0.25">
      <c r="A1890" s="208"/>
      <c r="B1890" s="34"/>
      <c r="C1890" s="8"/>
      <c r="D1890" s="78"/>
      <c r="F1890" s="184"/>
      <c r="G1890" s="18"/>
      <c r="I1890" s="178"/>
      <c r="J1890" s="188"/>
      <c r="Q1890" s="96">
        <f t="shared" si="53"/>
        <v>31</v>
      </c>
    </row>
    <row r="1891" spans="1:17" ht="15" customHeight="1" x14ac:dyDescent="0.25">
      <c r="A1891" s="208"/>
      <c r="B1891" s="34"/>
      <c r="C1891" s="8"/>
      <c r="D1891" s="78"/>
      <c r="F1891" s="184"/>
      <c r="G1891" s="18"/>
      <c r="I1891" s="178"/>
      <c r="J1891" s="188"/>
      <c r="Q1891" s="96">
        <f t="shared" si="53"/>
        <v>31</v>
      </c>
    </row>
    <row r="1892" spans="1:17" ht="15" customHeight="1" x14ac:dyDescent="0.25">
      <c r="A1892" s="208"/>
      <c r="B1892" s="34"/>
      <c r="C1892" s="8"/>
      <c r="D1892" s="78"/>
      <c r="F1892" s="184"/>
      <c r="G1892" s="18"/>
      <c r="I1892" s="178"/>
      <c r="J1892" s="188"/>
      <c r="Q1892" s="96">
        <f t="shared" si="53"/>
        <v>31</v>
      </c>
    </row>
    <row r="1893" spans="1:17" ht="15" customHeight="1" x14ac:dyDescent="0.25">
      <c r="A1893" s="208"/>
      <c r="B1893" s="34"/>
      <c r="C1893" s="8"/>
      <c r="D1893" s="78"/>
      <c r="F1893" s="184"/>
      <c r="G1893" s="18"/>
      <c r="I1893" s="178"/>
      <c r="J1893" s="188"/>
      <c r="Q1893" s="96">
        <f t="shared" si="53"/>
        <v>31</v>
      </c>
    </row>
    <row r="1894" spans="1:17" ht="15" customHeight="1" x14ac:dyDescent="0.25">
      <c r="A1894" s="208"/>
      <c r="B1894" s="34"/>
      <c r="C1894" s="8"/>
      <c r="D1894" s="78"/>
      <c r="F1894" s="184"/>
      <c r="G1894" s="18"/>
      <c r="I1894" s="178"/>
      <c r="J1894" s="188"/>
      <c r="Q1894" s="96">
        <f t="shared" si="53"/>
        <v>31</v>
      </c>
    </row>
    <row r="1895" spans="1:17" ht="15" customHeight="1" x14ac:dyDescent="0.25">
      <c r="A1895" s="208"/>
      <c r="B1895" s="34"/>
      <c r="C1895" s="8"/>
      <c r="D1895" s="78"/>
      <c r="F1895" s="184"/>
      <c r="G1895" s="18"/>
      <c r="I1895" s="178"/>
      <c r="J1895" s="188"/>
      <c r="Q1895" s="96">
        <f t="shared" si="53"/>
        <v>31</v>
      </c>
    </row>
    <row r="1896" spans="1:17" ht="15" customHeight="1" x14ac:dyDescent="0.25">
      <c r="A1896" s="208"/>
      <c r="B1896" s="34"/>
      <c r="C1896" s="8"/>
      <c r="D1896" s="78"/>
      <c r="F1896" s="184"/>
      <c r="G1896" s="18"/>
      <c r="I1896" s="178"/>
      <c r="J1896" s="188"/>
      <c r="Q1896" s="96">
        <f t="shared" si="53"/>
        <v>31</v>
      </c>
    </row>
    <row r="1897" spans="1:17" ht="15" customHeight="1" x14ac:dyDescent="0.25">
      <c r="A1897" s="208"/>
      <c r="B1897" s="34"/>
      <c r="C1897" s="8"/>
      <c r="D1897" s="78"/>
      <c r="F1897" s="184"/>
      <c r="G1897" s="18"/>
      <c r="I1897" s="178"/>
      <c r="J1897" s="188"/>
      <c r="Q1897" s="96">
        <f t="shared" si="53"/>
        <v>31</v>
      </c>
    </row>
    <row r="1898" spans="1:17" ht="15" customHeight="1" x14ac:dyDescent="0.25">
      <c r="A1898" s="208"/>
      <c r="B1898" s="34"/>
      <c r="C1898" s="8"/>
      <c r="D1898" s="78"/>
      <c r="F1898" s="184"/>
      <c r="G1898" s="18"/>
      <c r="I1898" s="178"/>
      <c r="J1898" s="188"/>
      <c r="Q1898" s="96">
        <f t="shared" si="53"/>
        <v>31</v>
      </c>
    </row>
    <row r="1899" spans="1:17" ht="15" customHeight="1" x14ac:dyDescent="0.25">
      <c r="A1899" s="208"/>
      <c r="B1899" s="34"/>
      <c r="C1899" s="8"/>
      <c r="D1899" s="78"/>
      <c r="F1899" s="184"/>
      <c r="G1899" s="18"/>
      <c r="I1899" s="178"/>
      <c r="J1899" s="188"/>
      <c r="Q1899" s="96">
        <f t="shared" si="53"/>
        <v>31</v>
      </c>
    </row>
    <row r="1900" spans="1:17" ht="15" customHeight="1" x14ac:dyDescent="0.25">
      <c r="A1900" s="208"/>
      <c r="B1900" s="34"/>
      <c r="C1900" s="8"/>
      <c r="D1900" s="78"/>
      <c r="F1900" s="184"/>
      <c r="G1900" s="18"/>
      <c r="I1900" s="178"/>
      <c r="J1900" s="188"/>
      <c r="Q1900" s="96">
        <f t="shared" si="53"/>
        <v>31</v>
      </c>
    </row>
    <row r="1901" spans="1:17" ht="15" customHeight="1" x14ac:dyDescent="0.25">
      <c r="A1901" s="208"/>
      <c r="B1901" s="34"/>
      <c r="C1901" s="8"/>
      <c r="D1901" s="78"/>
      <c r="F1901" s="184"/>
      <c r="G1901" s="18"/>
      <c r="I1901" s="178"/>
      <c r="J1901" s="188"/>
      <c r="Q1901" s="96">
        <f t="shared" si="53"/>
        <v>31</v>
      </c>
    </row>
    <row r="1902" spans="1:17" ht="15" customHeight="1" x14ac:dyDescent="0.25">
      <c r="A1902" s="208"/>
      <c r="B1902" s="34"/>
      <c r="C1902" s="8"/>
      <c r="D1902" s="78"/>
      <c r="F1902" s="184"/>
      <c r="G1902" s="18"/>
      <c r="I1902" s="178"/>
      <c r="J1902" s="188"/>
      <c r="Q1902" s="96">
        <f t="shared" si="53"/>
        <v>31</v>
      </c>
    </row>
    <row r="1903" spans="1:17" ht="15" customHeight="1" x14ac:dyDescent="0.25">
      <c r="A1903" s="208"/>
      <c r="B1903" s="34"/>
      <c r="C1903" s="8"/>
      <c r="D1903" s="78"/>
      <c r="F1903" s="184"/>
      <c r="G1903" s="18"/>
      <c r="I1903" s="178"/>
      <c r="J1903" s="188"/>
      <c r="Q1903" s="96">
        <f t="shared" si="53"/>
        <v>31</v>
      </c>
    </row>
    <row r="1904" spans="1:17" ht="15" customHeight="1" x14ac:dyDescent="0.25">
      <c r="A1904" s="208"/>
      <c r="B1904" s="34"/>
      <c r="C1904" s="8"/>
      <c r="D1904" s="78"/>
      <c r="F1904" s="184"/>
      <c r="G1904" s="18"/>
      <c r="I1904" s="178"/>
      <c r="J1904" s="188"/>
      <c r="Q1904" s="96">
        <f t="shared" si="53"/>
        <v>31</v>
      </c>
    </row>
    <row r="1905" spans="1:17" ht="15" customHeight="1" x14ac:dyDescent="0.25">
      <c r="A1905" s="208"/>
      <c r="B1905" s="34"/>
      <c r="C1905" s="8"/>
      <c r="D1905" s="78"/>
      <c r="F1905" s="184"/>
      <c r="G1905" s="18"/>
      <c r="I1905" s="178"/>
      <c r="J1905" s="188"/>
      <c r="Q1905" s="96">
        <f t="shared" si="53"/>
        <v>31</v>
      </c>
    </row>
    <row r="1906" spans="1:17" ht="15" customHeight="1" x14ac:dyDescent="0.25">
      <c r="A1906" s="208"/>
      <c r="B1906" s="34"/>
      <c r="C1906" s="8"/>
      <c r="D1906" s="78"/>
      <c r="F1906" s="184"/>
      <c r="G1906" s="18"/>
      <c r="I1906" s="178"/>
      <c r="J1906" s="188"/>
      <c r="Q1906" s="96">
        <f t="shared" si="53"/>
        <v>31</v>
      </c>
    </row>
    <row r="1907" spans="1:17" ht="15" customHeight="1" x14ac:dyDescent="0.25">
      <c r="A1907" s="208"/>
      <c r="B1907" s="34"/>
      <c r="C1907" s="8"/>
      <c r="D1907" s="78"/>
      <c r="F1907" s="184"/>
      <c r="G1907" s="18"/>
      <c r="I1907" s="178"/>
      <c r="J1907" s="188"/>
      <c r="Q1907" s="96">
        <f t="shared" si="53"/>
        <v>31</v>
      </c>
    </row>
    <row r="1908" spans="1:17" ht="15" customHeight="1" x14ac:dyDescent="0.25">
      <c r="A1908" s="208"/>
      <c r="B1908" s="34"/>
      <c r="C1908" s="8"/>
      <c r="D1908" s="78"/>
      <c r="F1908" s="184"/>
      <c r="G1908" s="18"/>
      <c r="I1908" s="178"/>
      <c r="J1908" s="188"/>
      <c r="Q1908" s="96">
        <f t="shared" si="53"/>
        <v>31</v>
      </c>
    </row>
    <row r="1909" spans="1:17" ht="15" customHeight="1" x14ac:dyDescent="0.25">
      <c r="A1909" s="208"/>
      <c r="B1909" s="34"/>
      <c r="C1909" s="8"/>
      <c r="D1909" s="78"/>
      <c r="F1909" s="184"/>
      <c r="G1909" s="18"/>
      <c r="I1909" s="178"/>
      <c r="J1909" s="188"/>
      <c r="Q1909" s="96">
        <f t="shared" si="53"/>
        <v>31</v>
      </c>
    </row>
    <row r="1910" spans="1:17" ht="15" customHeight="1" x14ac:dyDescent="0.25">
      <c r="A1910" s="208"/>
      <c r="B1910" s="34"/>
      <c r="C1910" s="8"/>
      <c r="D1910" s="78"/>
      <c r="F1910" s="184"/>
      <c r="G1910" s="18"/>
      <c r="I1910" s="178"/>
      <c r="J1910" s="188"/>
      <c r="Q1910" s="96">
        <f t="shared" si="53"/>
        <v>31</v>
      </c>
    </row>
    <row r="1911" spans="1:17" ht="15" customHeight="1" x14ac:dyDescent="0.25">
      <c r="A1911" s="208"/>
      <c r="B1911" s="34"/>
      <c r="C1911" s="8"/>
      <c r="D1911" s="78"/>
      <c r="F1911" s="184"/>
      <c r="G1911" s="18"/>
      <c r="I1911" s="178"/>
      <c r="J1911" s="188"/>
      <c r="Q1911" s="96">
        <f t="shared" si="53"/>
        <v>31</v>
      </c>
    </row>
    <row r="1912" spans="1:17" ht="15" customHeight="1" x14ac:dyDescent="0.25">
      <c r="A1912" s="208"/>
      <c r="B1912" s="34"/>
      <c r="C1912" s="8"/>
      <c r="D1912" s="78"/>
      <c r="F1912" s="184"/>
      <c r="G1912" s="18"/>
      <c r="I1912" s="178"/>
      <c r="J1912" s="188"/>
      <c r="Q1912" s="96">
        <f t="shared" si="53"/>
        <v>31</v>
      </c>
    </row>
    <row r="1913" spans="1:17" ht="15" customHeight="1" x14ac:dyDescent="0.25">
      <c r="A1913" s="208"/>
      <c r="B1913" s="34"/>
      <c r="C1913" s="8"/>
      <c r="D1913" s="78"/>
      <c r="F1913" s="184"/>
      <c r="G1913" s="18"/>
      <c r="I1913" s="178"/>
      <c r="J1913" s="188"/>
      <c r="Q1913" s="96">
        <f t="shared" si="53"/>
        <v>31</v>
      </c>
    </row>
    <row r="1914" spans="1:17" ht="15" customHeight="1" x14ac:dyDescent="0.25">
      <c r="A1914" s="208"/>
      <c r="B1914" s="34"/>
      <c r="C1914" s="8"/>
      <c r="D1914" s="78"/>
      <c r="F1914" s="184"/>
      <c r="G1914" s="18"/>
      <c r="I1914" s="178"/>
      <c r="J1914" s="188"/>
      <c r="Q1914" s="96">
        <f t="shared" si="53"/>
        <v>31</v>
      </c>
    </row>
    <row r="1915" spans="1:17" ht="15" customHeight="1" x14ac:dyDescent="0.25">
      <c r="A1915" s="208"/>
      <c r="B1915" s="34"/>
      <c r="C1915" s="8"/>
      <c r="D1915" s="78"/>
      <c r="F1915" s="184"/>
      <c r="G1915" s="18"/>
      <c r="I1915" s="178"/>
      <c r="J1915" s="188"/>
      <c r="Q1915" s="96">
        <f t="shared" si="53"/>
        <v>31</v>
      </c>
    </row>
    <row r="1916" spans="1:17" ht="15" customHeight="1" x14ac:dyDescent="0.25">
      <c r="A1916" s="208"/>
      <c r="B1916" s="34"/>
      <c r="C1916" s="8"/>
      <c r="D1916" s="78"/>
      <c r="F1916" s="184"/>
      <c r="G1916" s="18"/>
      <c r="I1916" s="178"/>
      <c r="J1916" s="188"/>
      <c r="Q1916" s="96">
        <f t="shared" si="53"/>
        <v>31</v>
      </c>
    </row>
    <row r="1917" spans="1:17" ht="15" customHeight="1" x14ac:dyDescent="0.25">
      <c r="A1917" s="208"/>
      <c r="B1917" s="34"/>
      <c r="C1917" s="8"/>
      <c r="D1917" s="78"/>
      <c r="F1917" s="184"/>
      <c r="G1917" s="18"/>
      <c r="I1917" s="178"/>
      <c r="J1917" s="188"/>
      <c r="Q1917" s="96">
        <f t="shared" si="53"/>
        <v>31</v>
      </c>
    </row>
    <row r="1918" spans="1:17" ht="15" customHeight="1" x14ac:dyDescent="0.25">
      <c r="A1918" s="208"/>
      <c r="B1918" s="34"/>
      <c r="C1918" s="8"/>
      <c r="D1918" s="78"/>
      <c r="F1918" s="184"/>
      <c r="G1918" s="18"/>
      <c r="I1918" s="178"/>
      <c r="J1918" s="188"/>
      <c r="Q1918" s="96">
        <f t="shared" si="53"/>
        <v>31</v>
      </c>
    </row>
    <row r="1919" spans="1:17" ht="15" customHeight="1" x14ac:dyDescent="0.25">
      <c r="A1919" s="208"/>
      <c r="B1919" s="34"/>
      <c r="C1919" s="8"/>
      <c r="D1919" s="78"/>
      <c r="F1919" s="184"/>
      <c r="G1919" s="18"/>
      <c r="I1919" s="178"/>
      <c r="J1919" s="188"/>
      <c r="Q1919" s="96">
        <f t="shared" si="53"/>
        <v>31</v>
      </c>
    </row>
    <row r="1920" spans="1:17" ht="15" customHeight="1" x14ac:dyDescent="0.25">
      <c r="A1920" s="208"/>
      <c r="B1920" s="34"/>
      <c r="C1920" s="8"/>
      <c r="D1920" s="78"/>
      <c r="F1920" s="184"/>
      <c r="G1920" s="18"/>
      <c r="I1920" s="178"/>
      <c r="J1920" s="188"/>
      <c r="Q1920" s="96">
        <f t="shared" si="53"/>
        <v>31</v>
      </c>
    </row>
    <row r="1921" spans="1:17" ht="15" customHeight="1" x14ac:dyDescent="0.25">
      <c r="A1921" s="208"/>
      <c r="B1921" s="34"/>
      <c r="C1921" s="8"/>
      <c r="D1921" s="78"/>
      <c r="F1921" s="184"/>
      <c r="G1921" s="18"/>
      <c r="I1921" s="178"/>
      <c r="J1921" s="188"/>
      <c r="Q1921" s="96">
        <f t="shared" si="53"/>
        <v>31</v>
      </c>
    </row>
    <row r="1922" spans="1:17" ht="15" customHeight="1" x14ac:dyDescent="0.25">
      <c r="A1922" s="208"/>
      <c r="B1922" s="34"/>
      <c r="C1922" s="8"/>
      <c r="D1922" s="78"/>
      <c r="F1922" s="184"/>
      <c r="G1922" s="18"/>
      <c r="I1922" s="178"/>
      <c r="J1922" s="188"/>
      <c r="Q1922" s="96">
        <f t="shared" si="53"/>
        <v>31</v>
      </c>
    </row>
    <row r="1923" spans="1:17" ht="15" customHeight="1" x14ac:dyDescent="0.25">
      <c r="A1923" s="208"/>
      <c r="B1923" s="34"/>
      <c r="C1923" s="8"/>
      <c r="D1923" s="78"/>
      <c r="F1923" s="184"/>
      <c r="G1923" s="18"/>
      <c r="I1923" s="178"/>
      <c r="J1923" s="188"/>
      <c r="Q1923" s="96">
        <f t="shared" si="53"/>
        <v>31</v>
      </c>
    </row>
    <row r="1924" spans="1:17" ht="15" customHeight="1" x14ac:dyDescent="0.25">
      <c r="A1924" s="208"/>
      <c r="B1924" s="34"/>
      <c r="C1924" s="8"/>
      <c r="D1924" s="78"/>
      <c r="F1924" s="184"/>
      <c r="G1924" s="18"/>
      <c r="I1924" s="178"/>
      <c r="J1924" s="188"/>
      <c r="Q1924" s="96">
        <f t="shared" si="53"/>
        <v>31</v>
      </c>
    </row>
    <row r="1925" spans="1:17" ht="15" customHeight="1" x14ac:dyDescent="0.25">
      <c r="A1925" s="208"/>
      <c r="B1925" s="34"/>
      <c r="C1925" s="8"/>
      <c r="D1925" s="78"/>
      <c r="F1925" s="184"/>
      <c r="G1925" s="18"/>
      <c r="I1925" s="178"/>
      <c r="J1925" s="188"/>
      <c r="Q1925" s="96">
        <f t="shared" si="53"/>
        <v>31</v>
      </c>
    </row>
    <row r="1926" spans="1:17" ht="15" customHeight="1" x14ac:dyDescent="0.25">
      <c r="A1926" s="208"/>
      <c r="B1926" s="34"/>
      <c r="C1926" s="8"/>
      <c r="D1926" s="78"/>
      <c r="F1926" s="184"/>
      <c r="G1926" s="18"/>
      <c r="I1926" s="178"/>
      <c r="J1926" s="188"/>
      <c r="Q1926" s="96">
        <f t="shared" si="53"/>
        <v>31</v>
      </c>
    </row>
    <row r="1927" spans="1:17" ht="15" customHeight="1" x14ac:dyDescent="0.25">
      <c r="A1927" s="208"/>
      <c r="B1927" s="34"/>
      <c r="C1927" s="8"/>
      <c r="D1927" s="78"/>
      <c r="F1927" s="184"/>
      <c r="G1927" s="18"/>
      <c r="I1927" s="178"/>
      <c r="J1927" s="188"/>
      <c r="Q1927" s="96">
        <f t="shared" si="53"/>
        <v>31</v>
      </c>
    </row>
    <row r="1928" spans="1:17" ht="15" customHeight="1" x14ac:dyDescent="0.25">
      <c r="A1928" s="208"/>
      <c r="B1928" s="34"/>
      <c r="C1928" s="8"/>
      <c r="D1928" s="78"/>
      <c r="F1928" s="184"/>
      <c r="G1928" s="18"/>
      <c r="I1928" s="178"/>
      <c r="J1928" s="188"/>
      <c r="Q1928" s="96">
        <f t="shared" si="53"/>
        <v>31</v>
      </c>
    </row>
    <row r="1929" spans="1:17" ht="15" customHeight="1" x14ac:dyDescent="0.25">
      <c r="A1929" s="208"/>
      <c r="B1929" s="34"/>
      <c r="C1929" s="8"/>
      <c r="D1929" s="78"/>
      <c r="F1929" s="184"/>
      <c r="G1929" s="18"/>
      <c r="I1929" s="178"/>
      <c r="J1929" s="188"/>
      <c r="Q1929" s="96">
        <f t="shared" si="53"/>
        <v>31</v>
      </c>
    </row>
    <row r="1930" spans="1:17" ht="15" customHeight="1" x14ac:dyDescent="0.25">
      <c r="A1930" s="208"/>
      <c r="B1930" s="34"/>
      <c r="C1930" s="8"/>
      <c r="D1930" s="78"/>
      <c r="F1930" s="184"/>
      <c r="G1930" s="18"/>
      <c r="I1930" s="178"/>
      <c r="J1930" s="188"/>
      <c r="Q1930" s="96">
        <f t="shared" ref="Q1930:Q1993" si="54">EOMONTH(D1930,0)</f>
        <v>31</v>
      </c>
    </row>
    <row r="1931" spans="1:17" ht="15" customHeight="1" x14ac:dyDescent="0.25">
      <c r="A1931" s="208"/>
      <c r="B1931" s="34"/>
      <c r="C1931" s="8"/>
      <c r="D1931" s="78"/>
      <c r="F1931" s="184"/>
      <c r="G1931" s="18"/>
      <c r="I1931" s="178"/>
      <c r="J1931" s="188"/>
      <c r="Q1931" s="96">
        <f t="shared" si="54"/>
        <v>31</v>
      </c>
    </row>
    <row r="1932" spans="1:17" ht="15" customHeight="1" x14ac:dyDescent="0.25">
      <c r="A1932" s="208"/>
      <c r="B1932" s="34"/>
      <c r="C1932" s="8"/>
      <c r="D1932" s="78"/>
      <c r="F1932" s="184"/>
      <c r="G1932" s="18"/>
      <c r="I1932" s="178"/>
      <c r="J1932" s="188"/>
      <c r="Q1932" s="96">
        <f t="shared" si="54"/>
        <v>31</v>
      </c>
    </row>
    <row r="1933" spans="1:17" ht="15" customHeight="1" x14ac:dyDescent="0.25">
      <c r="A1933" s="208"/>
      <c r="B1933" s="34"/>
      <c r="C1933" s="8"/>
      <c r="D1933" s="78"/>
      <c r="F1933" s="184"/>
      <c r="G1933" s="18"/>
      <c r="I1933" s="178"/>
      <c r="J1933" s="188"/>
      <c r="Q1933" s="96">
        <f t="shared" si="54"/>
        <v>31</v>
      </c>
    </row>
    <row r="1934" spans="1:17" ht="15" customHeight="1" x14ac:dyDescent="0.25">
      <c r="A1934" s="208"/>
      <c r="B1934" s="34"/>
      <c r="C1934" s="8"/>
      <c r="D1934" s="78"/>
      <c r="F1934" s="184"/>
      <c r="G1934" s="18"/>
      <c r="I1934" s="178"/>
      <c r="J1934" s="188"/>
      <c r="Q1934" s="96">
        <f t="shared" si="54"/>
        <v>31</v>
      </c>
    </row>
    <row r="1935" spans="1:17" ht="15" customHeight="1" x14ac:dyDescent="0.25">
      <c r="A1935" s="208"/>
      <c r="B1935" s="34"/>
      <c r="C1935" s="8"/>
      <c r="D1935" s="78"/>
      <c r="F1935" s="184"/>
      <c r="G1935" s="18"/>
      <c r="I1935" s="178"/>
      <c r="J1935" s="188"/>
      <c r="Q1935" s="96">
        <f t="shared" si="54"/>
        <v>31</v>
      </c>
    </row>
    <row r="1936" spans="1:17" ht="15" customHeight="1" x14ac:dyDescent="0.25">
      <c r="A1936" s="208"/>
      <c r="B1936" s="34"/>
      <c r="C1936" s="8"/>
      <c r="D1936" s="78"/>
      <c r="F1936" s="184"/>
      <c r="G1936" s="18"/>
      <c r="I1936" s="178"/>
      <c r="J1936" s="188"/>
      <c r="Q1936" s="96">
        <f t="shared" si="54"/>
        <v>31</v>
      </c>
    </row>
    <row r="1937" spans="1:17" ht="15" customHeight="1" x14ac:dyDescent="0.25">
      <c r="A1937" s="208"/>
      <c r="B1937" s="34"/>
      <c r="C1937" s="8"/>
      <c r="D1937" s="78"/>
      <c r="F1937" s="184"/>
      <c r="G1937" s="18"/>
      <c r="I1937" s="178"/>
      <c r="J1937" s="188"/>
      <c r="Q1937" s="96">
        <f t="shared" si="54"/>
        <v>31</v>
      </c>
    </row>
    <row r="1938" spans="1:17" ht="15" customHeight="1" x14ac:dyDescent="0.25">
      <c r="A1938" s="208"/>
      <c r="B1938" s="34"/>
      <c r="C1938" s="8"/>
      <c r="D1938" s="78"/>
      <c r="F1938" s="184"/>
      <c r="G1938" s="18"/>
      <c r="I1938" s="178"/>
      <c r="J1938" s="188"/>
      <c r="Q1938" s="96">
        <f t="shared" si="54"/>
        <v>31</v>
      </c>
    </row>
    <row r="1939" spans="1:17" ht="15" customHeight="1" x14ac:dyDescent="0.25">
      <c r="A1939" s="208"/>
      <c r="B1939" s="34"/>
      <c r="C1939" s="8"/>
      <c r="D1939" s="78"/>
      <c r="F1939" s="184"/>
      <c r="G1939" s="18"/>
      <c r="I1939" s="178"/>
      <c r="J1939" s="188"/>
      <c r="Q1939" s="96">
        <f t="shared" si="54"/>
        <v>31</v>
      </c>
    </row>
    <row r="1940" spans="1:17" ht="15" customHeight="1" x14ac:dyDescent="0.25">
      <c r="A1940" s="208"/>
      <c r="B1940" s="34"/>
      <c r="C1940" s="8"/>
      <c r="D1940" s="78"/>
      <c r="F1940" s="184"/>
      <c r="G1940" s="18"/>
      <c r="I1940" s="178"/>
      <c r="J1940" s="188"/>
      <c r="Q1940" s="96">
        <f t="shared" si="54"/>
        <v>31</v>
      </c>
    </row>
    <row r="1941" spans="1:17" ht="15" customHeight="1" x14ac:dyDescent="0.25">
      <c r="A1941" s="208"/>
      <c r="B1941" s="34"/>
      <c r="C1941" s="8"/>
      <c r="D1941" s="78"/>
      <c r="F1941" s="184"/>
      <c r="G1941" s="18"/>
      <c r="I1941" s="178"/>
      <c r="J1941" s="188"/>
      <c r="Q1941" s="96">
        <f t="shared" si="54"/>
        <v>31</v>
      </c>
    </row>
    <row r="1942" spans="1:17" ht="15" customHeight="1" x14ac:dyDescent="0.25">
      <c r="A1942" s="208"/>
      <c r="B1942" s="34"/>
      <c r="C1942" s="8"/>
      <c r="D1942" s="78"/>
      <c r="F1942" s="184"/>
      <c r="G1942" s="18"/>
      <c r="I1942" s="178"/>
      <c r="J1942" s="188"/>
      <c r="Q1942" s="96">
        <f t="shared" si="54"/>
        <v>31</v>
      </c>
    </row>
    <row r="1943" spans="1:17" ht="15" customHeight="1" x14ac:dyDescent="0.25">
      <c r="A1943" s="208"/>
      <c r="B1943" s="34"/>
      <c r="C1943" s="8"/>
      <c r="D1943" s="78"/>
      <c r="F1943" s="184"/>
      <c r="G1943" s="18"/>
      <c r="I1943" s="178"/>
      <c r="J1943" s="188"/>
      <c r="Q1943" s="96">
        <f t="shared" si="54"/>
        <v>31</v>
      </c>
    </row>
    <row r="1944" spans="1:17" ht="15" customHeight="1" x14ac:dyDescent="0.25">
      <c r="A1944" s="208"/>
      <c r="B1944" s="34"/>
      <c r="C1944" s="8"/>
      <c r="D1944" s="78"/>
      <c r="F1944" s="184"/>
      <c r="G1944" s="18"/>
      <c r="I1944" s="178"/>
      <c r="J1944" s="188"/>
      <c r="Q1944" s="96">
        <f t="shared" si="54"/>
        <v>31</v>
      </c>
    </row>
    <row r="1945" spans="1:17" ht="15" customHeight="1" x14ac:dyDescent="0.25">
      <c r="A1945" s="208"/>
      <c r="B1945" s="34"/>
      <c r="C1945" s="8"/>
      <c r="D1945" s="78"/>
      <c r="F1945" s="184"/>
      <c r="G1945" s="18"/>
      <c r="I1945" s="178"/>
      <c r="J1945" s="188"/>
      <c r="Q1945" s="96">
        <f t="shared" si="54"/>
        <v>31</v>
      </c>
    </row>
    <row r="1946" spans="1:17" ht="15" customHeight="1" x14ac:dyDescent="0.25">
      <c r="A1946" s="208"/>
      <c r="B1946" s="34"/>
      <c r="C1946" s="8"/>
      <c r="D1946" s="78"/>
      <c r="F1946" s="184"/>
      <c r="G1946" s="18"/>
      <c r="I1946" s="178"/>
      <c r="J1946" s="188"/>
      <c r="Q1946" s="96">
        <f t="shared" si="54"/>
        <v>31</v>
      </c>
    </row>
    <row r="1947" spans="1:17" ht="15" customHeight="1" x14ac:dyDescent="0.25">
      <c r="A1947" s="208"/>
      <c r="B1947" s="34"/>
      <c r="C1947" s="8"/>
      <c r="D1947" s="78"/>
      <c r="F1947" s="184"/>
      <c r="G1947" s="18"/>
      <c r="I1947" s="178"/>
      <c r="J1947" s="188"/>
      <c r="Q1947" s="96">
        <f t="shared" si="54"/>
        <v>31</v>
      </c>
    </row>
    <row r="1948" spans="1:17" ht="15" customHeight="1" x14ac:dyDescent="0.25">
      <c r="A1948" s="208"/>
      <c r="B1948" s="34"/>
      <c r="C1948" s="8"/>
      <c r="D1948" s="78"/>
      <c r="F1948" s="184"/>
      <c r="G1948" s="18"/>
      <c r="I1948" s="178"/>
      <c r="J1948" s="188"/>
      <c r="Q1948" s="96">
        <f t="shared" si="54"/>
        <v>31</v>
      </c>
    </row>
    <row r="1949" spans="1:17" ht="15" customHeight="1" x14ac:dyDescent="0.25">
      <c r="A1949" s="208"/>
      <c r="B1949" s="34"/>
      <c r="C1949" s="8"/>
      <c r="D1949" s="78"/>
      <c r="F1949" s="184"/>
      <c r="G1949" s="18"/>
      <c r="I1949" s="178"/>
      <c r="J1949" s="188"/>
      <c r="Q1949" s="96">
        <f t="shared" si="54"/>
        <v>31</v>
      </c>
    </row>
    <row r="1950" spans="1:17" ht="15" customHeight="1" x14ac:dyDescent="0.25">
      <c r="A1950" s="208"/>
      <c r="B1950" s="34"/>
      <c r="C1950" s="8"/>
      <c r="D1950" s="78"/>
      <c r="F1950" s="184"/>
      <c r="G1950" s="18"/>
      <c r="I1950" s="178"/>
      <c r="J1950" s="188"/>
      <c r="Q1950" s="96">
        <f t="shared" si="54"/>
        <v>31</v>
      </c>
    </row>
    <row r="1951" spans="1:17" ht="15" customHeight="1" x14ac:dyDescent="0.25">
      <c r="A1951" s="208"/>
      <c r="B1951" s="34"/>
      <c r="C1951" s="8"/>
      <c r="D1951" s="78"/>
      <c r="F1951" s="184"/>
      <c r="G1951" s="18"/>
      <c r="I1951" s="178"/>
      <c r="J1951" s="188"/>
      <c r="Q1951" s="96">
        <f t="shared" si="54"/>
        <v>31</v>
      </c>
    </row>
    <row r="1952" spans="1:17" ht="15" customHeight="1" x14ac:dyDescent="0.25">
      <c r="A1952" s="208"/>
      <c r="B1952" s="34"/>
      <c r="C1952" s="8"/>
      <c r="D1952" s="78"/>
      <c r="F1952" s="184"/>
      <c r="G1952" s="18"/>
      <c r="I1952" s="178"/>
      <c r="J1952" s="188"/>
      <c r="Q1952" s="96">
        <f t="shared" si="54"/>
        <v>31</v>
      </c>
    </row>
    <row r="1953" spans="1:17" ht="15" customHeight="1" x14ac:dyDescent="0.25">
      <c r="A1953" s="208"/>
      <c r="B1953" s="34"/>
      <c r="C1953" s="8"/>
      <c r="D1953" s="78"/>
      <c r="F1953" s="184"/>
      <c r="G1953" s="18"/>
      <c r="I1953" s="178"/>
      <c r="J1953" s="188"/>
      <c r="Q1953" s="96">
        <f t="shared" si="54"/>
        <v>31</v>
      </c>
    </row>
    <row r="1954" spans="1:17" ht="15" customHeight="1" x14ac:dyDescent="0.25">
      <c r="A1954" s="208"/>
      <c r="B1954" s="34"/>
      <c r="C1954" s="8"/>
      <c r="D1954" s="78"/>
      <c r="F1954" s="184"/>
      <c r="G1954" s="18"/>
      <c r="I1954" s="178"/>
      <c r="J1954" s="188"/>
      <c r="Q1954" s="96">
        <f t="shared" si="54"/>
        <v>31</v>
      </c>
    </row>
    <row r="1955" spans="1:17" ht="15" customHeight="1" x14ac:dyDescent="0.25">
      <c r="A1955" s="208"/>
      <c r="B1955" s="34"/>
      <c r="C1955" s="8"/>
      <c r="D1955" s="78"/>
      <c r="F1955" s="184"/>
      <c r="G1955" s="18"/>
      <c r="I1955" s="178"/>
      <c r="J1955" s="188"/>
      <c r="Q1955" s="96">
        <f t="shared" si="54"/>
        <v>31</v>
      </c>
    </row>
    <row r="1956" spans="1:17" ht="15" customHeight="1" x14ac:dyDescent="0.25">
      <c r="A1956" s="208"/>
      <c r="B1956" s="34"/>
      <c r="C1956" s="8"/>
      <c r="D1956" s="78"/>
      <c r="F1956" s="184"/>
      <c r="G1956" s="18"/>
      <c r="I1956" s="178"/>
      <c r="J1956" s="188"/>
      <c r="Q1956" s="96">
        <f t="shared" si="54"/>
        <v>31</v>
      </c>
    </row>
    <row r="1957" spans="1:17" ht="15" customHeight="1" x14ac:dyDescent="0.25">
      <c r="A1957" s="208"/>
      <c r="B1957" s="34"/>
      <c r="C1957" s="8"/>
      <c r="D1957" s="78"/>
      <c r="F1957" s="184"/>
      <c r="G1957" s="18"/>
      <c r="I1957" s="178"/>
      <c r="J1957" s="188"/>
      <c r="Q1957" s="96">
        <f t="shared" si="54"/>
        <v>31</v>
      </c>
    </row>
    <row r="1958" spans="1:17" ht="15" customHeight="1" x14ac:dyDescent="0.25">
      <c r="A1958" s="208"/>
      <c r="B1958" s="34"/>
      <c r="C1958" s="8"/>
      <c r="D1958" s="78"/>
      <c r="F1958" s="184"/>
      <c r="G1958" s="18"/>
      <c r="I1958" s="178"/>
      <c r="J1958" s="188"/>
      <c r="Q1958" s="96">
        <f t="shared" si="54"/>
        <v>31</v>
      </c>
    </row>
    <row r="1959" spans="1:17" ht="15" customHeight="1" x14ac:dyDescent="0.25">
      <c r="A1959" s="208"/>
      <c r="B1959" s="34"/>
      <c r="C1959" s="8"/>
      <c r="D1959" s="78"/>
      <c r="F1959" s="184"/>
      <c r="G1959" s="18"/>
      <c r="I1959" s="178"/>
      <c r="J1959" s="188"/>
      <c r="Q1959" s="96">
        <f t="shared" si="54"/>
        <v>31</v>
      </c>
    </row>
    <row r="1960" spans="1:17" ht="15" customHeight="1" x14ac:dyDescent="0.25">
      <c r="A1960" s="208"/>
      <c r="B1960" s="34"/>
      <c r="C1960" s="8"/>
      <c r="D1960" s="78"/>
      <c r="F1960" s="184"/>
      <c r="G1960" s="18"/>
      <c r="I1960" s="178"/>
      <c r="J1960" s="188"/>
      <c r="Q1960" s="96">
        <f t="shared" si="54"/>
        <v>31</v>
      </c>
    </row>
    <row r="1961" spans="1:17" ht="15" customHeight="1" x14ac:dyDescent="0.25">
      <c r="A1961" s="208"/>
      <c r="B1961" s="34"/>
      <c r="C1961" s="8"/>
      <c r="D1961" s="78"/>
      <c r="F1961" s="184"/>
      <c r="G1961" s="18"/>
      <c r="I1961" s="178"/>
      <c r="J1961" s="188"/>
      <c r="Q1961" s="96">
        <f t="shared" si="54"/>
        <v>31</v>
      </c>
    </row>
    <row r="1962" spans="1:17" ht="15" customHeight="1" x14ac:dyDescent="0.25">
      <c r="A1962" s="208"/>
      <c r="B1962" s="34"/>
      <c r="C1962" s="8"/>
      <c r="D1962" s="78"/>
      <c r="F1962" s="184"/>
      <c r="G1962" s="18"/>
      <c r="I1962" s="178"/>
      <c r="J1962" s="188"/>
      <c r="Q1962" s="96">
        <f t="shared" si="54"/>
        <v>31</v>
      </c>
    </row>
    <row r="1963" spans="1:17" ht="15" customHeight="1" x14ac:dyDescent="0.25">
      <c r="A1963" s="208"/>
      <c r="B1963" s="34"/>
      <c r="C1963" s="8"/>
      <c r="D1963" s="78"/>
      <c r="F1963" s="184"/>
      <c r="G1963" s="18"/>
      <c r="I1963" s="178"/>
      <c r="J1963" s="188"/>
      <c r="Q1963" s="96">
        <f t="shared" si="54"/>
        <v>31</v>
      </c>
    </row>
    <row r="1964" spans="1:17" ht="15" customHeight="1" x14ac:dyDescent="0.25">
      <c r="A1964" s="208"/>
      <c r="B1964" s="34"/>
      <c r="C1964" s="8"/>
      <c r="D1964" s="78"/>
      <c r="F1964" s="184"/>
      <c r="G1964" s="18"/>
      <c r="I1964" s="178"/>
      <c r="J1964" s="188"/>
      <c r="Q1964" s="96">
        <f t="shared" si="54"/>
        <v>31</v>
      </c>
    </row>
    <row r="1965" spans="1:17" ht="15" customHeight="1" x14ac:dyDescent="0.25">
      <c r="A1965" s="208"/>
      <c r="B1965" s="34"/>
      <c r="C1965" s="8"/>
      <c r="D1965" s="78"/>
      <c r="F1965" s="184"/>
      <c r="G1965" s="18"/>
      <c r="I1965" s="178"/>
      <c r="J1965" s="188"/>
      <c r="Q1965" s="96">
        <f t="shared" si="54"/>
        <v>31</v>
      </c>
    </row>
    <row r="1966" spans="1:17" ht="15" customHeight="1" x14ac:dyDescent="0.25">
      <c r="A1966" s="208"/>
      <c r="B1966" s="34"/>
      <c r="C1966" s="8"/>
      <c r="D1966" s="78"/>
      <c r="F1966" s="184"/>
      <c r="G1966" s="18"/>
      <c r="I1966" s="178"/>
      <c r="J1966" s="188"/>
      <c r="Q1966" s="96">
        <f t="shared" si="54"/>
        <v>31</v>
      </c>
    </row>
    <row r="1967" spans="1:17" ht="15" customHeight="1" x14ac:dyDescent="0.25">
      <c r="A1967" s="208"/>
      <c r="B1967" s="34"/>
      <c r="C1967" s="8"/>
      <c r="D1967" s="78"/>
      <c r="F1967" s="184"/>
      <c r="G1967" s="18"/>
      <c r="I1967" s="178"/>
      <c r="J1967" s="188"/>
      <c r="Q1967" s="96">
        <f t="shared" si="54"/>
        <v>31</v>
      </c>
    </row>
    <row r="1968" spans="1:17" ht="15" customHeight="1" x14ac:dyDescent="0.25">
      <c r="A1968" s="208"/>
      <c r="B1968" s="34"/>
      <c r="C1968" s="8"/>
      <c r="D1968" s="78"/>
      <c r="F1968" s="184"/>
      <c r="G1968" s="18"/>
      <c r="I1968" s="178"/>
      <c r="J1968" s="188"/>
      <c r="Q1968" s="96">
        <f t="shared" si="54"/>
        <v>31</v>
      </c>
    </row>
    <row r="1969" spans="1:17" ht="15" customHeight="1" x14ac:dyDescent="0.25">
      <c r="A1969" s="208"/>
      <c r="B1969" s="34"/>
      <c r="C1969" s="8"/>
      <c r="D1969" s="78"/>
      <c r="F1969" s="184"/>
      <c r="G1969" s="18"/>
      <c r="I1969" s="178"/>
      <c r="J1969" s="188"/>
      <c r="Q1969" s="96">
        <f t="shared" si="54"/>
        <v>31</v>
      </c>
    </row>
    <row r="1970" spans="1:17" ht="15" customHeight="1" x14ac:dyDescent="0.25">
      <c r="A1970" s="208"/>
      <c r="B1970" s="34"/>
      <c r="C1970" s="8"/>
      <c r="D1970" s="78"/>
      <c r="F1970" s="184"/>
      <c r="G1970" s="18"/>
      <c r="I1970" s="178"/>
      <c r="J1970" s="188"/>
      <c r="Q1970" s="96">
        <f t="shared" si="54"/>
        <v>31</v>
      </c>
    </row>
    <row r="1971" spans="1:17" ht="15" customHeight="1" x14ac:dyDescent="0.25">
      <c r="A1971" s="208"/>
      <c r="B1971" s="34"/>
      <c r="C1971" s="8"/>
      <c r="D1971" s="78"/>
      <c r="F1971" s="184"/>
      <c r="G1971" s="18"/>
      <c r="I1971" s="178"/>
      <c r="J1971" s="188"/>
      <c r="Q1971" s="96">
        <f t="shared" si="54"/>
        <v>31</v>
      </c>
    </row>
    <row r="1972" spans="1:17" ht="15" customHeight="1" x14ac:dyDescent="0.25">
      <c r="A1972" s="208"/>
      <c r="B1972" s="34"/>
      <c r="C1972" s="8"/>
      <c r="D1972" s="78"/>
      <c r="F1972" s="184"/>
      <c r="G1972" s="18"/>
      <c r="I1972" s="178"/>
      <c r="J1972" s="188"/>
      <c r="Q1972" s="96">
        <f t="shared" si="54"/>
        <v>31</v>
      </c>
    </row>
    <row r="1973" spans="1:17" ht="15" customHeight="1" x14ac:dyDescent="0.25">
      <c r="A1973" s="208"/>
      <c r="B1973" s="34"/>
      <c r="C1973" s="8"/>
      <c r="D1973" s="78"/>
      <c r="F1973" s="184"/>
      <c r="G1973" s="18"/>
      <c r="I1973" s="178"/>
      <c r="J1973" s="188"/>
      <c r="Q1973" s="96">
        <f t="shared" si="54"/>
        <v>31</v>
      </c>
    </row>
    <row r="1974" spans="1:17" ht="15" customHeight="1" x14ac:dyDescent="0.25">
      <c r="A1974" s="208"/>
      <c r="B1974" s="34"/>
      <c r="C1974" s="8"/>
      <c r="D1974" s="78"/>
      <c r="F1974" s="184"/>
      <c r="G1974" s="18"/>
      <c r="I1974" s="178"/>
      <c r="J1974" s="188"/>
      <c r="Q1974" s="96">
        <f t="shared" si="54"/>
        <v>31</v>
      </c>
    </row>
    <row r="1975" spans="1:17" ht="15" customHeight="1" x14ac:dyDescent="0.25">
      <c r="A1975" s="208"/>
      <c r="B1975" s="34"/>
      <c r="C1975" s="8"/>
      <c r="D1975" s="78"/>
      <c r="F1975" s="184"/>
      <c r="G1975" s="18"/>
      <c r="I1975" s="178"/>
      <c r="J1975" s="188"/>
      <c r="Q1975" s="96">
        <f t="shared" si="54"/>
        <v>31</v>
      </c>
    </row>
    <row r="1976" spans="1:17" ht="15" customHeight="1" x14ac:dyDescent="0.25">
      <c r="A1976" s="208"/>
      <c r="B1976" s="34"/>
      <c r="C1976" s="8"/>
      <c r="D1976" s="78"/>
      <c r="F1976" s="184"/>
      <c r="G1976" s="18"/>
      <c r="I1976" s="178"/>
      <c r="J1976" s="188"/>
      <c r="Q1976" s="96">
        <f t="shared" si="54"/>
        <v>31</v>
      </c>
    </row>
    <row r="1977" spans="1:17" ht="15" customHeight="1" x14ac:dyDescent="0.25">
      <c r="A1977" s="208"/>
      <c r="B1977" s="34"/>
      <c r="C1977" s="8"/>
      <c r="D1977" s="78"/>
      <c r="F1977" s="184"/>
      <c r="G1977" s="18"/>
      <c r="I1977" s="178"/>
      <c r="J1977" s="188"/>
      <c r="Q1977" s="96">
        <f t="shared" si="54"/>
        <v>31</v>
      </c>
    </row>
    <row r="1978" spans="1:17" ht="15" customHeight="1" x14ac:dyDescent="0.25">
      <c r="A1978" s="208"/>
      <c r="B1978" s="34"/>
      <c r="C1978" s="8"/>
      <c r="D1978" s="78"/>
      <c r="F1978" s="184"/>
      <c r="G1978" s="18"/>
      <c r="I1978" s="178"/>
      <c r="J1978" s="188"/>
      <c r="Q1978" s="96">
        <f t="shared" si="54"/>
        <v>31</v>
      </c>
    </row>
    <row r="1979" spans="1:17" ht="15" customHeight="1" x14ac:dyDescent="0.25">
      <c r="A1979" s="208"/>
      <c r="B1979" s="34"/>
      <c r="C1979" s="8"/>
      <c r="D1979" s="78"/>
      <c r="F1979" s="184"/>
      <c r="G1979" s="18"/>
      <c r="I1979" s="178"/>
      <c r="J1979" s="188"/>
      <c r="Q1979" s="96">
        <f t="shared" si="54"/>
        <v>31</v>
      </c>
    </row>
    <row r="1980" spans="1:17" ht="15" customHeight="1" x14ac:dyDescent="0.25">
      <c r="A1980" s="208"/>
      <c r="B1980" s="34"/>
      <c r="C1980" s="8"/>
      <c r="D1980" s="78"/>
      <c r="F1980" s="184"/>
      <c r="G1980" s="18"/>
      <c r="I1980" s="178"/>
      <c r="J1980" s="188"/>
      <c r="Q1980" s="96">
        <f t="shared" si="54"/>
        <v>31</v>
      </c>
    </row>
    <row r="1981" spans="1:17" ht="15" customHeight="1" x14ac:dyDescent="0.25">
      <c r="A1981" s="208"/>
      <c r="B1981" s="34"/>
      <c r="C1981" s="8"/>
      <c r="D1981" s="78"/>
      <c r="F1981" s="184"/>
      <c r="G1981" s="18"/>
      <c r="I1981" s="178"/>
      <c r="J1981" s="188"/>
      <c r="Q1981" s="96">
        <f t="shared" si="54"/>
        <v>31</v>
      </c>
    </row>
    <row r="1982" spans="1:17" ht="15" customHeight="1" x14ac:dyDescent="0.25">
      <c r="A1982" s="208"/>
      <c r="B1982" s="34"/>
      <c r="C1982" s="8"/>
      <c r="D1982" s="78"/>
      <c r="F1982" s="184"/>
      <c r="G1982" s="18"/>
      <c r="I1982" s="178"/>
      <c r="J1982" s="188"/>
      <c r="Q1982" s="96">
        <f t="shared" si="54"/>
        <v>31</v>
      </c>
    </row>
    <row r="1983" spans="1:17" ht="15" customHeight="1" x14ac:dyDescent="0.25">
      <c r="A1983" s="208"/>
      <c r="B1983" s="34"/>
      <c r="C1983" s="8"/>
      <c r="D1983" s="78"/>
      <c r="F1983" s="184"/>
      <c r="G1983" s="18"/>
      <c r="I1983" s="178"/>
      <c r="J1983" s="188"/>
      <c r="Q1983" s="96">
        <f t="shared" si="54"/>
        <v>31</v>
      </c>
    </row>
    <row r="1984" spans="1:17" ht="15" customHeight="1" x14ac:dyDescent="0.25">
      <c r="A1984" s="208"/>
      <c r="B1984" s="34"/>
      <c r="C1984" s="8"/>
      <c r="D1984" s="78"/>
      <c r="F1984" s="184"/>
      <c r="G1984" s="18"/>
      <c r="I1984" s="178"/>
      <c r="J1984" s="188"/>
      <c r="Q1984" s="96">
        <f t="shared" si="54"/>
        <v>31</v>
      </c>
    </row>
    <row r="1985" spans="1:17" ht="15" customHeight="1" x14ac:dyDescent="0.25">
      <c r="A1985" s="208"/>
      <c r="B1985" s="34"/>
      <c r="C1985" s="8"/>
      <c r="D1985" s="78"/>
      <c r="F1985" s="184"/>
      <c r="G1985" s="18"/>
      <c r="I1985" s="178"/>
      <c r="J1985" s="188"/>
      <c r="Q1985" s="96">
        <f t="shared" si="54"/>
        <v>31</v>
      </c>
    </row>
    <row r="1986" spans="1:17" ht="15" customHeight="1" x14ac:dyDescent="0.25">
      <c r="A1986" s="208"/>
      <c r="B1986" s="34"/>
      <c r="C1986" s="8"/>
      <c r="D1986" s="78"/>
      <c r="F1986" s="184"/>
      <c r="G1986" s="18"/>
      <c r="I1986" s="178"/>
      <c r="J1986" s="188"/>
      <c r="Q1986" s="96">
        <f t="shared" si="54"/>
        <v>31</v>
      </c>
    </row>
    <row r="1987" spans="1:17" ht="15" customHeight="1" x14ac:dyDescent="0.25">
      <c r="A1987" s="208"/>
      <c r="B1987" s="34"/>
      <c r="C1987" s="8"/>
      <c r="D1987" s="78"/>
      <c r="F1987" s="184"/>
      <c r="G1987" s="18"/>
      <c r="I1987" s="178"/>
      <c r="J1987" s="188"/>
      <c r="Q1987" s="96">
        <f t="shared" si="54"/>
        <v>31</v>
      </c>
    </row>
    <row r="1988" spans="1:17" ht="15" customHeight="1" x14ac:dyDescent="0.25">
      <c r="A1988" s="208"/>
      <c r="B1988" s="34"/>
      <c r="C1988" s="8"/>
      <c r="D1988" s="78"/>
      <c r="F1988" s="184"/>
      <c r="G1988" s="18"/>
      <c r="I1988" s="178"/>
      <c r="J1988" s="188"/>
      <c r="Q1988" s="96">
        <f t="shared" si="54"/>
        <v>31</v>
      </c>
    </row>
    <row r="1989" spans="1:17" ht="15" customHeight="1" x14ac:dyDescent="0.25">
      <c r="A1989" s="208"/>
      <c r="B1989" s="34"/>
      <c r="C1989" s="8"/>
      <c r="D1989" s="78"/>
      <c r="F1989" s="184"/>
      <c r="G1989" s="18"/>
      <c r="I1989" s="178"/>
      <c r="J1989" s="188"/>
      <c r="Q1989" s="96">
        <f t="shared" si="54"/>
        <v>31</v>
      </c>
    </row>
    <row r="1990" spans="1:17" ht="15" customHeight="1" x14ac:dyDescent="0.25">
      <c r="A1990" s="208"/>
      <c r="B1990" s="34"/>
      <c r="C1990" s="8"/>
      <c r="D1990" s="78"/>
      <c r="F1990" s="184"/>
      <c r="G1990" s="18"/>
      <c r="I1990" s="178"/>
      <c r="J1990" s="188"/>
      <c r="Q1990" s="96">
        <f t="shared" si="54"/>
        <v>31</v>
      </c>
    </row>
    <row r="1991" spans="1:17" ht="15" customHeight="1" x14ac:dyDescent="0.25">
      <c r="A1991" s="208"/>
      <c r="B1991" s="34"/>
      <c r="C1991" s="8"/>
      <c r="D1991" s="78"/>
      <c r="F1991" s="184"/>
      <c r="G1991" s="18"/>
      <c r="I1991" s="178"/>
      <c r="J1991" s="188"/>
      <c r="Q1991" s="96">
        <f t="shared" si="54"/>
        <v>31</v>
      </c>
    </row>
    <row r="1992" spans="1:17" ht="15" customHeight="1" x14ac:dyDescent="0.25">
      <c r="A1992" s="208"/>
      <c r="B1992" s="34"/>
      <c r="C1992" s="8"/>
      <c r="D1992" s="78"/>
      <c r="F1992" s="184"/>
      <c r="G1992" s="18"/>
      <c r="I1992" s="178"/>
      <c r="J1992" s="188"/>
      <c r="Q1992" s="96">
        <f t="shared" si="54"/>
        <v>31</v>
      </c>
    </row>
    <row r="1993" spans="1:17" ht="15" customHeight="1" x14ac:dyDescent="0.25">
      <c r="A1993" s="208"/>
      <c r="B1993" s="34"/>
      <c r="C1993" s="8"/>
      <c r="D1993" s="78"/>
      <c r="F1993" s="184"/>
      <c r="G1993" s="18"/>
      <c r="I1993" s="178"/>
      <c r="J1993" s="188"/>
      <c r="Q1993" s="96">
        <f t="shared" si="54"/>
        <v>31</v>
      </c>
    </row>
    <row r="1994" spans="1:17" ht="15" customHeight="1" x14ac:dyDescent="0.25">
      <c r="A1994" s="208"/>
      <c r="B1994" s="34"/>
      <c r="C1994" s="8"/>
      <c r="D1994" s="78"/>
      <c r="F1994" s="184"/>
      <c r="G1994" s="18"/>
      <c r="I1994" s="178"/>
      <c r="J1994" s="188"/>
      <c r="Q1994" s="96">
        <f t="shared" ref="Q1994:Q2000" si="55">EOMONTH(D1994,0)</f>
        <v>31</v>
      </c>
    </row>
    <row r="1995" spans="1:17" ht="15" customHeight="1" x14ac:dyDescent="0.25">
      <c r="A1995" s="208"/>
      <c r="B1995" s="34"/>
      <c r="C1995" s="8"/>
      <c r="D1995" s="78"/>
      <c r="F1995" s="184"/>
      <c r="G1995" s="18"/>
      <c r="I1995" s="178"/>
      <c r="J1995" s="188"/>
      <c r="Q1995" s="96">
        <f t="shared" si="55"/>
        <v>31</v>
      </c>
    </row>
    <row r="1996" spans="1:17" ht="15" customHeight="1" x14ac:dyDescent="0.25">
      <c r="A1996" s="208"/>
      <c r="B1996" s="34"/>
      <c r="C1996" s="8"/>
      <c r="D1996" s="78"/>
      <c r="F1996" s="184"/>
      <c r="G1996" s="18"/>
      <c r="I1996" s="178"/>
      <c r="J1996" s="188"/>
      <c r="Q1996" s="96">
        <f t="shared" si="55"/>
        <v>31</v>
      </c>
    </row>
    <row r="1997" spans="1:17" ht="15" customHeight="1" x14ac:dyDescent="0.25">
      <c r="A1997" s="208"/>
      <c r="B1997" s="34"/>
      <c r="C1997" s="8"/>
      <c r="D1997" s="78"/>
      <c r="F1997" s="184"/>
      <c r="G1997" s="18"/>
      <c r="I1997" s="178"/>
      <c r="J1997" s="188"/>
      <c r="Q1997" s="96">
        <f t="shared" si="55"/>
        <v>31</v>
      </c>
    </row>
    <row r="1998" spans="1:17" ht="15" customHeight="1" x14ac:dyDescent="0.25">
      <c r="A1998" s="208"/>
      <c r="B1998" s="34"/>
      <c r="C1998" s="8"/>
      <c r="D1998" s="78"/>
      <c r="F1998" s="184"/>
      <c r="G1998" s="18"/>
      <c r="I1998" s="178"/>
      <c r="J1998" s="188"/>
      <c r="Q1998" s="96">
        <f t="shared" si="55"/>
        <v>31</v>
      </c>
    </row>
    <row r="1999" spans="1:17" ht="15" customHeight="1" x14ac:dyDescent="0.25">
      <c r="A1999" s="208"/>
      <c r="B1999" s="34"/>
      <c r="C1999" s="8"/>
      <c r="D1999" s="78"/>
      <c r="F1999" s="184"/>
      <c r="G1999" s="18"/>
      <c r="I1999" s="178"/>
      <c r="J1999" s="188"/>
      <c r="Q1999" s="96">
        <f t="shared" si="55"/>
        <v>31</v>
      </c>
    </row>
    <row r="2000" spans="1:17" ht="15" customHeight="1" x14ac:dyDescent="0.25">
      <c r="A2000" s="208"/>
      <c r="B2000" s="34"/>
      <c r="C2000" s="8"/>
      <c r="D2000" s="78"/>
      <c r="F2000" s="184"/>
      <c r="G2000" s="18"/>
      <c r="I2000" s="178"/>
      <c r="J2000" s="188"/>
      <c r="Q2000" s="96">
        <f t="shared" si="55"/>
        <v>31</v>
      </c>
    </row>
    <row r="2001" ht="15" hidden="1" customHeight="1" x14ac:dyDescent="0.25"/>
    <row r="2002" ht="15" hidden="1" customHeight="1" x14ac:dyDescent="0.25"/>
    <row r="2003" ht="15" hidden="1" customHeight="1" x14ac:dyDescent="0.25"/>
    <row r="2004" ht="15" hidden="1" customHeight="1" x14ac:dyDescent="0.25"/>
    <row r="2005" ht="15" hidden="1" customHeight="1" x14ac:dyDescent="0.25"/>
    <row r="2006" ht="15" hidden="1" customHeight="1" x14ac:dyDescent="0.25"/>
  </sheetData>
  <protectedRanges>
    <protectedRange sqref="B7:C7 E7:G7" name="Intervalo1"/>
    <protectedRange sqref="D7" name="Intervalo1_1"/>
    <protectedRange sqref="G24:H2000 G22:G23 H21:H23 G10:H20" name="Intervalo2_2_1"/>
    <protectedRange sqref="B9:H9 B21:G21 B10:F20 B22:F2000" name="Intervalo2_1_1"/>
  </protectedRanges>
  <sortState ref="B9:J1990">
    <sortCondition ref="D9"/>
    <sortCondition ref="G9"/>
  </sortState>
  <mergeCells count="23">
    <mergeCell ref="K65:L65"/>
    <mergeCell ref="K46:L46"/>
    <mergeCell ref="K59:L59"/>
    <mergeCell ref="K60:L60"/>
    <mergeCell ref="K61:L61"/>
    <mergeCell ref="K62:L62"/>
    <mergeCell ref="K63:L63"/>
    <mergeCell ref="K54:L54"/>
    <mergeCell ref="K55:L55"/>
    <mergeCell ref="K56:L56"/>
    <mergeCell ref="K57:L57"/>
    <mergeCell ref="K58:L58"/>
    <mergeCell ref="K49:L49"/>
    <mergeCell ref="K51:L51"/>
    <mergeCell ref="K52:L52"/>
    <mergeCell ref="K53:L53"/>
    <mergeCell ref="A2:J6"/>
    <mergeCell ref="K64:L64"/>
    <mergeCell ref="L1:M1"/>
    <mergeCell ref="I7:J7"/>
    <mergeCell ref="K47:L47"/>
    <mergeCell ref="K48:L48"/>
    <mergeCell ref="K50:L50"/>
  </mergeCells>
  <conditionalFormatting sqref="J9:J17 J19:J23 J25:J32">
    <cfRule type="cellIs" dxfId="90" priority="171" operator="lessThan">
      <formula>0</formula>
    </cfRule>
  </conditionalFormatting>
  <conditionalFormatting sqref="L10:L11 L9:O9">
    <cfRule type="expression" dxfId="89" priority="172">
      <formula>#REF!&lt;0</formula>
    </cfRule>
  </conditionalFormatting>
  <conditionalFormatting sqref="O9">
    <cfRule type="expression" dxfId="88" priority="168">
      <formula>#REF!&lt;0</formula>
    </cfRule>
  </conditionalFormatting>
  <conditionalFormatting sqref="L14">
    <cfRule type="expression" dxfId="87" priority="158">
      <formula>#REF!&lt;0</formula>
    </cfRule>
  </conditionalFormatting>
  <conditionalFormatting sqref="L15:L16">
    <cfRule type="expression" dxfId="86" priority="163">
      <formula>#REF!&lt;0</formula>
    </cfRule>
  </conditionalFormatting>
  <conditionalFormatting sqref="L12:L13">
    <cfRule type="expression" dxfId="85" priority="153">
      <formula>#REF!&lt;0</formula>
    </cfRule>
  </conditionalFormatting>
  <conditionalFormatting sqref="F9:F17 F22:F23 F19:F20 F25:F32">
    <cfRule type="cellIs" dxfId="84" priority="138" operator="lessThan">
      <formula>0</formula>
    </cfRule>
    <cfRule type="cellIs" dxfId="83" priority="139" operator="greaterThan">
      <formula>0</formula>
    </cfRule>
  </conditionalFormatting>
  <conditionalFormatting sqref="F21">
    <cfRule type="cellIs" dxfId="82" priority="136" operator="lessThan">
      <formula>0</formula>
    </cfRule>
    <cfRule type="cellIs" dxfId="81" priority="137" operator="greaterThan">
      <formula>0</formula>
    </cfRule>
  </conditionalFormatting>
  <conditionalFormatting sqref="L9:L10">
    <cfRule type="expression" dxfId="80" priority="81">
      <formula>#REF!&lt;0</formula>
    </cfRule>
  </conditionalFormatting>
  <conditionalFormatting sqref="L33:L44">
    <cfRule type="expression" dxfId="79" priority="74">
      <formula>#REF!&lt;0</formula>
    </cfRule>
  </conditionalFormatting>
  <conditionalFormatting sqref="L45:O45">
    <cfRule type="expression" dxfId="78" priority="88">
      <formula>#REF!&lt;0</formula>
    </cfRule>
  </conditionalFormatting>
  <conditionalFormatting sqref="L11:L32">
    <cfRule type="expression" dxfId="77" priority="87">
      <formula>#REF!&lt;0</formula>
    </cfRule>
  </conditionalFormatting>
  <conditionalFormatting sqref="M9">
    <cfRule type="expression" dxfId="76" priority="78">
      <formula>#REF!&lt;0</formula>
    </cfRule>
  </conditionalFormatting>
  <conditionalFormatting sqref="N9:O9">
    <cfRule type="expression" dxfId="75" priority="80">
      <formula>#REF!&lt;0</formula>
    </cfRule>
  </conditionalFormatting>
  <conditionalFormatting sqref="M10:M11">
    <cfRule type="expression" dxfId="74" priority="66">
      <formula>#REF!&lt;0</formula>
    </cfRule>
  </conditionalFormatting>
  <conditionalFormatting sqref="O10:O44">
    <cfRule type="expression" dxfId="73" priority="70">
      <formula>#REF!&lt;0</formula>
    </cfRule>
  </conditionalFormatting>
  <conditionalFormatting sqref="O10:O44">
    <cfRule type="expression" dxfId="72" priority="69">
      <formula>#REF!&lt;0</formula>
    </cfRule>
  </conditionalFormatting>
  <conditionalFormatting sqref="O10:O44">
    <cfRule type="expression" dxfId="71" priority="68">
      <formula>#REF!&lt;0</formula>
    </cfRule>
  </conditionalFormatting>
  <conditionalFormatting sqref="M10:M11">
    <cfRule type="expression" dxfId="70" priority="67">
      <formula>#REF!&lt;0</formula>
    </cfRule>
  </conditionalFormatting>
  <conditionalFormatting sqref="M12:M44">
    <cfRule type="expression" dxfId="69" priority="65">
      <formula>#REF!&lt;0</formula>
    </cfRule>
  </conditionalFormatting>
  <conditionalFormatting sqref="M12:M44">
    <cfRule type="expression" dxfId="68" priority="64">
      <formula>#REF!&lt;0</formula>
    </cfRule>
  </conditionalFormatting>
  <conditionalFormatting sqref="N10:N11">
    <cfRule type="expression" dxfId="67" priority="61">
      <formula>#REF!&lt;0</formula>
    </cfRule>
  </conditionalFormatting>
  <conditionalFormatting sqref="N10:N11">
    <cfRule type="expression" dxfId="66" priority="60">
      <formula>#REF!&lt;0</formula>
    </cfRule>
  </conditionalFormatting>
  <conditionalFormatting sqref="N12:N44">
    <cfRule type="expression" dxfId="65" priority="59">
      <formula>#REF!&lt;0</formula>
    </cfRule>
  </conditionalFormatting>
  <conditionalFormatting sqref="N12:N44">
    <cfRule type="expression" dxfId="64" priority="58">
      <formula>#REF!&lt;0</formula>
    </cfRule>
  </conditionalFormatting>
  <conditionalFormatting sqref="K45">
    <cfRule type="expression" dxfId="63" priority="49">
      <formula>#REF!&lt;0</formula>
    </cfRule>
  </conditionalFormatting>
  <conditionalFormatting sqref="P45">
    <cfRule type="expression" dxfId="62" priority="48">
      <formula>#REF!&lt;0</formula>
    </cfRule>
  </conditionalFormatting>
  <conditionalFormatting sqref="J33:J44 J53:J2000 J46:J51">
    <cfRule type="cellIs" dxfId="61" priority="41" operator="lessThan">
      <formula>0</formula>
    </cfRule>
  </conditionalFormatting>
  <conditionalFormatting sqref="F33:F44 F46:F2000">
    <cfRule type="cellIs" dxfId="60" priority="39" operator="lessThan">
      <formula>0</formula>
    </cfRule>
    <cfRule type="cellIs" dxfId="59" priority="40" operator="greaterThan">
      <formula>0</formula>
    </cfRule>
  </conditionalFormatting>
  <conditionalFormatting sqref="J52">
    <cfRule type="cellIs" dxfId="58" priority="38" operator="lessThan">
      <formula>0</formula>
    </cfRule>
  </conditionalFormatting>
  <conditionalFormatting sqref="L3:L8">
    <cfRule type="expression" dxfId="57" priority="37">
      <formula>#REF!&lt;0</formula>
    </cfRule>
  </conditionalFormatting>
  <conditionalFormatting sqref="O3:O8">
    <cfRule type="expression" dxfId="56" priority="36">
      <formula>#REF!&lt;0</formula>
    </cfRule>
  </conditionalFormatting>
  <conditionalFormatting sqref="O3:O8">
    <cfRule type="expression" dxfId="55" priority="35">
      <formula>#REF!&lt;0</formula>
    </cfRule>
  </conditionalFormatting>
  <conditionalFormatting sqref="O3:O8">
    <cfRule type="expression" dxfId="54" priority="34">
      <formula>#REF!&lt;0</formula>
    </cfRule>
  </conditionalFormatting>
  <conditionalFormatting sqref="M3">
    <cfRule type="expression" dxfId="53" priority="33">
      <formula>#REF!&lt;0</formula>
    </cfRule>
  </conditionalFormatting>
  <conditionalFormatting sqref="M3">
    <cfRule type="expression" dxfId="52" priority="32">
      <formula>#REF!&lt;0</formula>
    </cfRule>
  </conditionalFormatting>
  <conditionalFormatting sqref="N3">
    <cfRule type="expression" dxfId="51" priority="31">
      <formula>#REF!&lt;0</formula>
    </cfRule>
  </conditionalFormatting>
  <conditionalFormatting sqref="N3">
    <cfRule type="expression" dxfId="50" priority="30">
      <formula>#REF!&lt;0</formula>
    </cfRule>
  </conditionalFormatting>
  <conditionalFormatting sqref="M4:M8">
    <cfRule type="expression" dxfId="49" priority="29">
      <formula>#REF!&lt;0</formula>
    </cfRule>
  </conditionalFormatting>
  <conditionalFormatting sqref="M4:M8">
    <cfRule type="expression" dxfId="48" priority="28">
      <formula>#REF!&lt;0</formula>
    </cfRule>
  </conditionalFormatting>
  <conditionalFormatting sqref="N4:N8">
    <cfRule type="expression" dxfId="47" priority="27">
      <formula>#REF!&lt;0</formula>
    </cfRule>
  </conditionalFormatting>
  <conditionalFormatting sqref="N4:N8">
    <cfRule type="expression" dxfId="46" priority="26">
      <formula>#REF!&lt;0</formula>
    </cfRule>
  </conditionalFormatting>
  <conditionalFormatting sqref="J45">
    <cfRule type="cellIs" dxfId="45" priority="25" operator="lessThan">
      <formula>0</formula>
    </cfRule>
  </conditionalFormatting>
  <conditionalFormatting sqref="F45">
    <cfRule type="cellIs" dxfId="44" priority="23" operator="lessThan">
      <formula>0</formula>
    </cfRule>
    <cfRule type="cellIs" dxfId="43" priority="24" operator="greaterThan">
      <formula>0</formula>
    </cfRule>
  </conditionalFormatting>
  <conditionalFormatting sqref="J18">
    <cfRule type="cellIs" dxfId="42" priority="22" operator="lessThan">
      <formula>0</formula>
    </cfRule>
  </conditionalFormatting>
  <conditionalFormatting sqref="F18">
    <cfRule type="cellIs" dxfId="41" priority="20" operator="lessThan">
      <formula>0</formula>
    </cfRule>
    <cfRule type="cellIs" dxfId="40" priority="21" operator="greaterThan">
      <formula>0</formula>
    </cfRule>
  </conditionalFormatting>
  <conditionalFormatting sqref="J24">
    <cfRule type="cellIs" dxfId="39" priority="19" operator="lessThan">
      <formula>0</formula>
    </cfRule>
  </conditionalFormatting>
  <conditionalFormatting sqref="F24">
    <cfRule type="cellIs" dxfId="38" priority="17" operator="lessThan">
      <formula>0</formula>
    </cfRule>
    <cfRule type="cellIs" dxfId="37" priority="18" operator="greaterThan">
      <formula>0</formula>
    </cfRule>
  </conditionalFormatting>
  <conditionalFormatting sqref="L66">
    <cfRule type="expression" dxfId="36" priority="16">
      <formula>#REF!&lt;0</formula>
    </cfRule>
  </conditionalFormatting>
  <conditionalFormatting sqref="O66">
    <cfRule type="expression" dxfId="35" priority="15">
      <formula>#REF!&lt;0</formula>
    </cfRule>
  </conditionalFormatting>
  <conditionalFormatting sqref="O66">
    <cfRule type="expression" dxfId="34" priority="14">
      <formula>#REF!&lt;0</formula>
    </cfRule>
  </conditionalFormatting>
  <conditionalFormatting sqref="O66">
    <cfRule type="expression" dxfId="33" priority="13">
      <formula>#REF!&lt;0</formula>
    </cfRule>
  </conditionalFormatting>
  <conditionalFormatting sqref="M66">
    <cfRule type="expression" dxfId="32" priority="12">
      <formula>#REF!&lt;0</formula>
    </cfRule>
  </conditionalFormatting>
  <conditionalFormatting sqref="M66">
    <cfRule type="expression" dxfId="31" priority="11">
      <formula>#REF!&lt;0</formula>
    </cfRule>
  </conditionalFormatting>
  <conditionalFormatting sqref="N66">
    <cfRule type="expression" dxfId="30" priority="10">
      <formula>#REF!&lt;0</formula>
    </cfRule>
  </conditionalFormatting>
  <conditionalFormatting sqref="N66">
    <cfRule type="expression" dxfId="29" priority="9">
      <formula>#REF!&lt;0</formula>
    </cfRule>
  </conditionalFormatting>
  <conditionalFormatting sqref="L67:L71">
    <cfRule type="expression" dxfId="28" priority="8">
      <formula>#REF!&lt;0</formula>
    </cfRule>
  </conditionalFormatting>
  <conditionalFormatting sqref="O67:O71">
    <cfRule type="expression" dxfId="27" priority="7">
      <formula>#REF!&lt;0</formula>
    </cfRule>
  </conditionalFormatting>
  <conditionalFormatting sqref="O67:O71">
    <cfRule type="expression" dxfId="26" priority="6">
      <formula>#REF!&lt;0</formula>
    </cfRule>
  </conditionalFormatting>
  <conditionalFormatting sqref="O67:O71">
    <cfRule type="expression" dxfId="25" priority="5">
      <formula>#REF!&lt;0</formula>
    </cfRule>
  </conditionalFormatting>
  <conditionalFormatting sqref="M67:M71">
    <cfRule type="expression" dxfId="24" priority="4">
      <formula>#REF!&lt;0</formula>
    </cfRule>
  </conditionalFormatting>
  <conditionalFormatting sqref="M67:M71">
    <cfRule type="expression" dxfId="23" priority="3">
      <formula>#REF!&lt;0</formula>
    </cfRule>
  </conditionalFormatting>
  <conditionalFormatting sqref="N67:N71">
    <cfRule type="expression" dxfId="22" priority="2">
      <formula>#REF!&lt;0</formula>
    </cfRule>
  </conditionalFormatting>
  <conditionalFormatting sqref="N67:N71">
    <cfRule type="expression" dxfId="21" priority="1">
      <formula>#REF!&lt;0</formula>
    </cfRule>
  </conditionalFormatting>
  <dataValidations count="5">
    <dataValidation type="list" allowBlank="1" showInputMessage="1" showErrorMessage="1" sqref="G7">
      <formula1>RnomeCartoes</formula1>
    </dataValidation>
    <dataValidation type="custom" allowBlank="1" showInputMessage="1" showErrorMessage="1" sqref="E7">
      <formula1>tbDesc</formula1>
    </dataValidation>
    <dataValidation allowBlank="1" showInputMessage="1" showErrorMessage="1" prompt="Clique duas vezes para abrir o calendário..." sqref="D7"/>
    <dataValidation allowBlank="1" showInputMessage="1" showErrorMessage="1" prompt="Informe o código para pesquisar..." sqref="B7"/>
    <dataValidation allowBlank="1" showInputMessage="1" showErrorMessage="1" prompt="Informe o número de repetições para o lançamento..." sqref="C7"/>
  </dataValidations>
  <pageMargins left="0.511811024" right="0.511811024" top="0.78740157499999996" bottom="0.78740157499999996" header="0.31496062000000002" footer="0.31496062000000002"/>
  <pageSetup orientation="portrait" r:id="rId1"/>
  <drawing r:id="rId2"/>
  <legacyDrawing r:id="rId3"/>
  <controls>
    <mc:AlternateContent xmlns:mc="http://schemas.openxmlformats.org/markup-compatibility/2006">
      <mc:Choice Requires="x14">
        <control shapeId="16385" r:id="rId4" name="TextBoxCDVCodigo">
          <controlPr defaultSize="0" autoLine="0" linkedCell="rcrCodigo" r:id="rId5">
            <anchor moveWithCells="1">
              <from>
                <xdr:col>4</xdr:col>
                <xdr:colOff>2200275</xdr:colOff>
                <xdr:row>0</xdr:row>
                <xdr:rowOff>104775</xdr:rowOff>
              </from>
              <to>
                <xdr:col>5</xdr:col>
                <xdr:colOff>76200</xdr:colOff>
                <xdr:row>0</xdr:row>
                <xdr:rowOff>228600</xdr:rowOff>
              </to>
            </anchor>
          </controlPr>
        </control>
      </mc:Choice>
      <mc:Fallback>
        <control shapeId="16385" r:id="rId4" name="TextBoxCDVCodigo"/>
      </mc:Fallback>
    </mc:AlternateContent>
    <mc:AlternateContent xmlns:mc="http://schemas.openxmlformats.org/markup-compatibility/2006">
      <mc:Choice Requires="x14">
        <control shapeId="16386" r:id="rId6" name="Button 2">
          <controlPr defaultSize="0" print="0" autoFill="0" autoPict="0" macro="[0]!Planilhalançamentos">
            <anchor>
              <from>
                <xdr:col>3</xdr:col>
                <xdr:colOff>723900</xdr:colOff>
                <xdr:row>0</xdr:row>
                <xdr:rowOff>28575</xdr:rowOff>
              </from>
              <to>
                <xdr:col>4</xdr:col>
                <xdr:colOff>742950</xdr:colOff>
                <xdr:row>0</xdr:row>
                <xdr:rowOff>247650</xdr:rowOff>
              </to>
            </anchor>
          </controlPr>
        </control>
      </mc:Choice>
    </mc:AlternateContent>
    <mc:AlternateContent xmlns:mc="http://schemas.openxmlformats.org/markup-compatibility/2006">
      <mc:Choice Requires="x14">
        <control shapeId="16387" r:id="rId7" name="Button 3">
          <controlPr defaultSize="0" print="0" autoFill="0" autoPict="0" macro="[0]!PlanilhaContas">
            <anchor>
              <from>
                <xdr:col>4</xdr:col>
                <xdr:colOff>771525</xdr:colOff>
                <xdr:row>0</xdr:row>
                <xdr:rowOff>28575</xdr:rowOff>
              </from>
              <to>
                <xdr:col>4</xdr:col>
                <xdr:colOff>1362075</xdr:colOff>
                <xdr:row>0</xdr:row>
                <xdr:rowOff>247650</xdr:rowOff>
              </to>
            </anchor>
          </controlPr>
        </control>
      </mc:Choice>
    </mc:AlternateContent>
    <mc:AlternateContent xmlns:mc="http://schemas.openxmlformats.org/markup-compatibility/2006">
      <mc:Choice Requires="x14">
        <control shapeId="16388" r:id="rId8" name="Button 4">
          <controlPr defaultSize="0" print="0" autoFill="0" autoPict="0" macro="[0]!PlanilhaRelatorio">
            <anchor>
              <from>
                <xdr:col>5</xdr:col>
                <xdr:colOff>695325</xdr:colOff>
                <xdr:row>0</xdr:row>
                <xdr:rowOff>28575</xdr:rowOff>
              </from>
              <to>
                <xdr:col>6</xdr:col>
                <xdr:colOff>304800</xdr:colOff>
                <xdr:row>0</xdr:row>
                <xdr:rowOff>247650</xdr:rowOff>
              </to>
            </anchor>
          </controlPr>
        </control>
      </mc:Choice>
    </mc:AlternateContent>
    <mc:AlternateContent xmlns:mc="http://schemas.openxmlformats.org/markup-compatibility/2006">
      <mc:Choice Requires="x14">
        <control shapeId="16389" r:id="rId9" name="Button 5">
          <controlPr defaultSize="0" print="0" autoFill="0" autoPict="0" macro="[0]!PlanilhaConfig">
            <anchor>
              <from>
                <xdr:col>6</xdr:col>
                <xdr:colOff>514350</xdr:colOff>
                <xdr:row>0</xdr:row>
                <xdr:rowOff>28575</xdr:rowOff>
              </from>
              <to>
                <xdr:col>7</xdr:col>
                <xdr:colOff>257175</xdr:colOff>
                <xdr:row>0</xdr:row>
                <xdr:rowOff>247650</xdr:rowOff>
              </to>
            </anchor>
          </controlPr>
        </control>
      </mc:Choice>
    </mc:AlternateContent>
    <mc:AlternateContent xmlns:mc="http://schemas.openxmlformats.org/markup-compatibility/2006">
      <mc:Choice Requires="x14">
        <control shapeId="16390" r:id="rId10" name="Button 6">
          <controlPr defaultSize="0" print="0" autoFill="0" autoPict="0" macro="[0]!Chama_GeralFechar">
            <anchor>
              <from>
                <xdr:col>14</xdr:col>
                <xdr:colOff>619125</xdr:colOff>
                <xdr:row>0</xdr:row>
                <xdr:rowOff>38100</xdr:rowOff>
              </from>
              <to>
                <xdr:col>15</xdr:col>
                <xdr:colOff>209550</xdr:colOff>
                <xdr:row>0</xdr:row>
                <xdr:rowOff>247650</xdr:rowOff>
              </to>
            </anchor>
          </controlPr>
        </control>
      </mc:Choice>
    </mc:AlternateContent>
    <mc:AlternateContent xmlns:mc="http://schemas.openxmlformats.org/markup-compatibility/2006">
      <mc:Choice Requires="x14">
        <control shapeId="16391" r:id="rId11" name="Button 7">
          <controlPr defaultSize="0" print="0" autoFill="0" autoPict="0" macro="[0]!Chama_GeralSalvar">
            <anchor>
              <from>
                <xdr:col>14</xdr:col>
                <xdr:colOff>0</xdr:colOff>
                <xdr:row>0</xdr:row>
                <xdr:rowOff>38100</xdr:rowOff>
              </from>
              <to>
                <xdr:col>14</xdr:col>
                <xdr:colOff>590550</xdr:colOff>
                <xdr:row>0</xdr:row>
                <xdr:rowOff>247650</xdr:rowOff>
              </to>
            </anchor>
          </controlPr>
        </control>
      </mc:Choice>
    </mc:AlternateContent>
    <mc:AlternateContent xmlns:mc="http://schemas.openxmlformats.org/markup-compatibility/2006">
      <mc:Choice Requires="x14">
        <control shapeId="16392" r:id="rId12" name="Button 8">
          <controlPr defaultSize="0" print="0" autoFill="0" autoPict="0" macro="[0]!Chama_CDVOrdenar" altText="Contas">
            <anchor>
              <from>
                <xdr:col>4</xdr:col>
                <xdr:colOff>1676400</xdr:colOff>
                <xdr:row>4</xdr:row>
                <xdr:rowOff>142875</xdr:rowOff>
              </from>
              <to>
                <xdr:col>4</xdr:col>
                <xdr:colOff>2257425</xdr:colOff>
                <xdr:row>5</xdr:row>
                <xdr:rowOff>152400</xdr:rowOff>
              </to>
            </anchor>
          </controlPr>
        </control>
      </mc:Choice>
    </mc:AlternateContent>
    <mc:AlternateContent xmlns:mc="http://schemas.openxmlformats.org/markup-compatibility/2006">
      <mc:Choice Requires="x14">
        <control shapeId="16393" r:id="rId13" name="Button 9">
          <controlPr defaultSize="0" print="0" autoFill="0" autoPict="0" macro="[0]!Chama_CDVLancar" altText="Contas">
            <anchor>
              <from>
                <xdr:col>4</xdr:col>
                <xdr:colOff>1104900</xdr:colOff>
                <xdr:row>4</xdr:row>
                <xdr:rowOff>142875</xdr:rowOff>
              </from>
              <to>
                <xdr:col>4</xdr:col>
                <xdr:colOff>1657350</xdr:colOff>
                <xdr:row>5</xdr:row>
                <xdr:rowOff>152400</xdr:rowOff>
              </to>
            </anchor>
          </controlPr>
        </control>
      </mc:Choice>
    </mc:AlternateContent>
    <mc:AlternateContent xmlns:mc="http://schemas.openxmlformats.org/markup-compatibility/2006">
      <mc:Choice Requires="x14">
        <control shapeId="16394" r:id="rId14" name="Button 10">
          <controlPr defaultSize="0" print="0" autoFill="0" autoPict="0" macro="[0]!Chama_CDVLimpar" altText="Contas">
            <anchor>
              <from>
                <xdr:col>4</xdr:col>
                <xdr:colOff>457200</xdr:colOff>
                <xdr:row>4</xdr:row>
                <xdr:rowOff>142875</xdr:rowOff>
              </from>
              <to>
                <xdr:col>4</xdr:col>
                <xdr:colOff>990600</xdr:colOff>
                <xdr:row>5</xdr:row>
                <xdr:rowOff>152400</xdr:rowOff>
              </to>
            </anchor>
          </controlPr>
        </control>
      </mc:Choice>
    </mc:AlternateContent>
    <mc:AlternateContent xmlns:mc="http://schemas.openxmlformats.org/markup-compatibility/2006">
      <mc:Choice Requires="x14">
        <control shapeId="16395" r:id="rId15" name="Button 11">
          <controlPr defaultSize="0" print="0" autoFill="0" autoPict="0" macro="[0]!Chama_GeralDatadoDia" altText="Contas">
            <anchor>
              <from>
                <xdr:col>3</xdr:col>
                <xdr:colOff>847725</xdr:colOff>
                <xdr:row>4</xdr:row>
                <xdr:rowOff>142875</xdr:rowOff>
              </from>
              <to>
                <xdr:col>4</xdr:col>
                <xdr:colOff>438150</xdr:colOff>
                <xdr:row>5</xdr:row>
                <xdr:rowOff>152400</xdr:rowOff>
              </to>
            </anchor>
          </controlPr>
        </control>
      </mc:Choice>
    </mc:AlternateContent>
    <mc:AlternateContent xmlns:mc="http://schemas.openxmlformats.org/markup-compatibility/2006">
      <mc:Choice Requires="x14">
        <control shapeId="16396" r:id="rId16" name="Button 12">
          <controlPr defaultSize="0" print="0" autoFill="0" autoPict="0" macro="[0]!Chama_GeralPrimeiraLinha" altText="Contas">
            <anchor>
              <from>
                <xdr:col>3</xdr:col>
                <xdr:colOff>28575</xdr:colOff>
                <xdr:row>4</xdr:row>
                <xdr:rowOff>142875</xdr:rowOff>
              </from>
              <to>
                <xdr:col>3</xdr:col>
                <xdr:colOff>400050</xdr:colOff>
                <xdr:row>5</xdr:row>
                <xdr:rowOff>152400</xdr:rowOff>
              </to>
            </anchor>
          </controlPr>
        </control>
      </mc:Choice>
    </mc:AlternateContent>
    <mc:AlternateContent xmlns:mc="http://schemas.openxmlformats.org/markup-compatibility/2006">
      <mc:Choice Requires="x14">
        <control shapeId="16397" r:id="rId17" name="Button 13">
          <controlPr defaultSize="0" print="0" autoFill="0" autoPict="0" macro="[0]!Chama_GeralUltimaLinha" altText="Contas">
            <anchor>
              <from>
                <xdr:col>3</xdr:col>
                <xdr:colOff>428625</xdr:colOff>
                <xdr:row>4</xdr:row>
                <xdr:rowOff>142875</xdr:rowOff>
              </from>
              <to>
                <xdr:col>3</xdr:col>
                <xdr:colOff>742950</xdr:colOff>
                <xdr:row>5</xdr:row>
                <xdr:rowOff>152400</xdr:rowOff>
              </to>
            </anchor>
          </controlPr>
        </control>
      </mc:Choice>
    </mc:AlternateContent>
    <mc:AlternateContent xmlns:mc="http://schemas.openxmlformats.org/markup-compatibility/2006">
      <mc:Choice Requires="x14">
        <control shapeId="16402" r:id="rId18" name="Button 18">
          <controlPr defaultSize="0" print="0" autoFill="0" autoPict="0" macro="[0]!Chama_GeralBackup">
            <anchor>
              <from>
                <xdr:col>13</xdr:col>
                <xdr:colOff>381000</xdr:colOff>
                <xdr:row>0</xdr:row>
                <xdr:rowOff>38100</xdr:rowOff>
              </from>
              <to>
                <xdr:col>13</xdr:col>
                <xdr:colOff>990600</xdr:colOff>
                <xdr:row>0</xdr:row>
                <xdr:rowOff>247650</xdr:rowOff>
              </to>
            </anchor>
          </controlPr>
        </control>
      </mc:Choice>
    </mc:AlternateContent>
    <mc:AlternateContent xmlns:mc="http://schemas.openxmlformats.org/markup-compatibility/2006">
      <mc:Choice Requires="x14">
        <control shapeId="16405" r:id="rId19" name="Button 21">
          <controlPr defaultSize="0" print="0" autoFill="0" autoPict="0" macro="[0]!Chama_GeralTelaCheia" altText="Contas">
            <anchor>
              <from>
                <xdr:col>7</xdr:col>
                <xdr:colOff>381000</xdr:colOff>
                <xdr:row>0</xdr:row>
                <xdr:rowOff>28575</xdr:rowOff>
              </from>
              <to>
                <xdr:col>7</xdr:col>
                <xdr:colOff>1162050</xdr:colOff>
                <xdr:row>0</xdr:row>
                <xdr:rowOff>247650</xdr:rowOff>
              </to>
            </anchor>
          </controlPr>
        </control>
      </mc:Choice>
    </mc:AlternateContent>
    <mc:AlternateContent xmlns:mc="http://schemas.openxmlformats.org/markup-compatibility/2006">
      <mc:Choice Requires="x14">
        <control shapeId="16406" r:id="rId20" name="Button 22">
          <controlPr defaultSize="0" print="0" autoFill="0" autoPict="0" macro="[0]!Chama_GeralTelaMenu" altText="Contas">
            <anchor>
              <from>
                <xdr:col>8</xdr:col>
                <xdr:colOff>9525</xdr:colOff>
                <xdr:row>0</xdr:row>
                <xdr:rowOff>28575</xdr:rowOff>
              </from>
              <to>
                <xdr:col>8</xdr:col>
                <xdr:colOff>781050</xdr:colOff>
                <xdr:row>0</xdr:row>
                <xdr:rowOff>247650</xdr:rowOff>
              </to>
            </anchor>
          </controlPr>
        </control>
      </mc:Choice>
    </mc:AlternateContent>
    <mc:AlternateContent xmlns:mc="http://schemas.openxmlformats.org/markup-compatibility/2006">
      <mc:Choice Requires="x14">
        <control shapeId="16407" r:id="rId21" name="Button 23">
          <controlPr defaultSize="0" print="0" autoFill="0" autoPict="0" macro="[0]!PlanilhaCartoes" altText="Contas">
            <anchor>
              <from>
                <xdr:col>4</xdr:col>
                <xdr:colOff>1390650</xdr:colOff>
                <xdr:row>0</xdr:row>
                <xdr:rowOff>28575</xdr:rowOff>
              </from>
              <to>
                <xdr:col>4</xdr:col>
                <xdr:colOff>2009775</xdr:colOff>
                <xdr:row>0</xdr:row>
                <xdr:rowOff>247650</xdr:rowOff>
              </to>
            </anchor>
          </controlPr>
        </control>
      </mc:Choice>
    </mc:AlternateContent>
    <mc:AlternateContent xmlns:mc="http://schemas.openxmlformats.org/markup-compatibility/2006">
      <mc:Choice Requires="x14">
        <control shapeId="16408" r:id="rId22" name="Button 24">
          <controlPr defaultSize="0" print="0" autoFill="0" autoPict="0" macro="[0]!PlanilhaCDV">
            <anchor>
              <from>
                <xdr:col>4</xdr:col>
                <xdr:colOff>2028825</xdr:colOff>
                <xdr:row>0</xdr:row>
                <xdr:rowOff>28575</xdr:rowOff>
              </from>
              <to>
                <xdr:col>5</xdr:col>
                <xdr:colOff>657225</xdr:colOff>
                <xdr:row>0</xdr:row>
                <xdr:rowOff>247650</xdr:rowOff>
              </to>
            </anchor>
          </controlPr>
        </control>
      </mc:Choice>
    </mc:AlternateContent>
    <mc:AlternateContent xmlns:mc="http://schemas.openxmlformats.org/markup-compatibility/2006">
      <mc:Choice Requires="x14">
        <control shapeId="16411" r:id="rId23" name="Button 27">
          <controlPr defaultSize="0" print="0" autoFill="0" autoPict="0" macro="[0]!Proc_CDVTotaliza" altText="Contas">
            <anchor>
              <from>
                <xdr:col>7</xdr:col>
                <xdr:colOff>1133475</xdr:colOff>
                <xdr:row>4</xdr:row>
                <xdr:rowOff>152400</xdr:rowOff>
              </from>
              <to>
                <xdr:col>9</xdr:col>
                <xdr:colOff>352425</xdr:colOff>
                <xdr:row>5</xdr:row>
                <xdr:rowOff>161925</xdr:rowOff>
              </to>
            </anchor>
          </controlPr>
        </control>
      </mc:Choice>
    </mc:AlternateContent>
    <mc:AlternateContent xmlns:mc="http://schemas.openxmlformats.org/markup-compatibility/2006">
      <mc:Choice Requires="x14">
        <control shapeId="16412" r:id="rId24" name="Button 28">
          <controlPr defaultSize="0" print="0" autoFill="0" autoPict="0" macro="[0]!Chama_CDVAtualizarLancamentos" altText="Contas">
            <anchor>
              <from>
                <xdr:col>5</xdr:col>
                <xdr:colOff>95250</xdr:colOff>
                <xdr:row>4</xdr:row>
                <xdr:rowOff>142875</xdr:rowOff>
              </from>
              <to>
                <xdr:col>6</xdr:col>
                <xdr:colOff>352425</xdr:colOff>
                <xdr:row>5</xdr:row>
                <xdr:rowOff>152400</xdr:rowOff>
              </to>
            </anchor>
          </controlPr>
        </control>
      </mc:Choice>
    </mc:AlternateContent>
    <mc:AlternateContent xmlns:mc="http://schemas.openxmlformats.org/markup-compatibility/2006">
      <mc:Choice Requires="x14">
        <control shapeId="16415" r:id="rId25" name="Button 31">
          <controlPr defaultSize="0" print="0" autoFill="0" autoPict="0" macro="[0]!Chama_CDVMarcarRecebidos" altText="Contas">
            <anchor>
              <from>
                <xdr:col>6</xdr:col>
                <xdr:colOff>828675</xdr:colOff>
                <xdr:row>4</xdr:row>
                <xdr:rowOff>142875</xdr:rowOff>
              </from>
              <to>
                <xdr:col>7</xdr:col>
                <xdr:colOff>733425</xdr:colOff>
                <xdr:row>5</xdr:row>
                <xdr:rowOff>152400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Rel">
    <pageSetUpPr fitToPage="1"/>
  </sheetPr>
  <dimension ref="A1:J25010"/>
  <sheetViews>
    <sheetView showGridLines="0" showRowColHeaders="0" zoomScale="93" zoomScaleNormal="93" zoomScaleSheetLayoutView="103" workbookViewId="0">
      <pane ySplit="12" topLeftCell="A13" activePane="bottomLeft" state="frozen"/>
      <selection pane="bottomLeft" activeCell="D13" sqref="D13"/>
    </sheetView>
  </sheetViews>
  <sheetFormatPr defaultColWidth="0" defaultRowHeight="15" zeroHeight="1" x14ac:dyDescent="0.25"/>
  <cols>
    <col min="1" max="1" width="1.7109375" customWidth="1"/>
    <col min="2" max="2" width="20.7109375" customWidth="1"/>
    <col min="3" max="3" width="4.5703125" style="35" bestFit="1" customWidth="1"/>
    <col min="4" max="4" width="14.140625" style="36" customWidth="1"/>
    <col min="5" max="5" width="50.5703125" style="184" customWidth="1"/>
    <col min="6" max="6" width="20.7109375" style="217" customWidth="1"/>
    <col min="7" max="8" width="25.85546875" style="35" customWidth="1"/>
    <col min="9" max="9" width="20.7109375" style="215" customWidth="1"/>
    <col min="10" max="10" width="1.7109375" customWidth="1"/>
    <col min="11" max="16384" width="9.140625" hidden="1"/>
  </cols>
  <sheetData>
    <row r="1" spans="1:10" ht="22.5" customHeight="1" x14ac:dyDescent="0.25">
      <c r="A1" s="56"/>
      <c r="B1" s="203" t="s">
        <v>257</v>
      </c>
      <c r="C1" s="203"/>
      <c r="D1" s="203"/>
      <c r="E1" s="203"/>
      <c r="F1" s="203"/>
      <c r="G1" s="203"/>
      <c r="H1" s="203"/>
      <c r="I1" s="203"/>
      <c r="J1" s="56"/>
    </row>
    <row r="2" spans="1:10" x14ac:dyDescent="0.25">
      <c r="A2" s="147"/>
      <c r="B2" s="160" t="s">
        <v>175</v>
      </c>
      <c r="C2" s="226"/>
      <c r="D2" s="226"/>
      <c r="E2" s="226"/>
      <c r="F2" s="226"/>
      <c r="G2" s="267"/>
      <c r="H2" s="267" t="s">
        <v>264</v>
      </c>
      <c r="I2" s="268">
        <v>1</v>
      </c>
      <c r="J2" s="149"/>
    </row>
    <row r="3" spans="1:10" x14ac:dyDescent="0.25">
      <c r="A3" s="147"/>
      <c r="B3" s="162" t="s">
        <v>173</v>
      </c>
      <c r="C3" s="227"/>
      <c r="D3" s="227"/>
      <c r="E3" s="227"/>
      <c r="F3" s="227"/>
      <c r="G3" s="227"/>
      <c r="H3" s="280" t="s">
        <v>263</v>
      </c>
      <c r="I3" s="279" t="s">
        <v>266</v>
      </c>
      <c r="J3" s="149"/>
    </row>
    <row r="4" spans="1:10" ht="18.75" x14ac:dyDescent="0.3">
      <c r="A4" s="148"/>
      <c r="B4" s="161" t="s">
        <v>143</v>
      </c>
      <c r="C4" s="338" t="s">
        <v>205</v>
      </c>
      <c r="D4" s="339"/>
      <c r="E4" s="339"/>
      <c r="F4" s="339"/>
      <c r="G4" s="339"/>
      <c r="H4" s="155" t="s">
        <v>196</v>
      </c>
      <c r="I4" s="156">
        <f ca="1">TODAY()</f>
        <v>43112</v>
      </c>
      <c r="J4" s="149"/>
    </row>
    <row r="5" spans="1:10" ht="15" customHeight="1" x14ac:dyDescent="0.25">
      <c r="A5" s="148"/>
      <c r="B5" s="163"/>
      <c r="C5" s="218"/>
      <c r="D5" s="218"/>
      <c r="E5" s="218"/>
      <c r="F5" s="218"/>
      <c r="G5" s="218"/>
      <c r="H5" s="218"/>
      <c r="I5" s="218"/>
      <c r="J5" s="149"/>
    </row>
    <row r="6" spans="1:10" ht="15" customHeight="1" x14ac:dyDescent="0.25">
      <c r="A6" s="148"/>
      <c r="B6" s="161" t="s">
        <v>142</v>
      </c>
      <c r="C6" s="218"/>
      <c r="D6" s="218"/>
      <c r="E6" s="337" t="str">
        <f>IF(valRel&lt;&gt;"Ambos","Atenção foi selecionado apenas os lançamentos de "&amp;valRel,"")</f>
        <v/>
      </c>
      <c r="F6" s="337"/>
      <c r="G6" s="337"/>
      <c r="H6" s="219" t="s">
        <v>200</v>
      </c>
      <c r="I6" s="220"/>
      <c r="J6" s="149"/>
    </row>
    <row r="7" spans="1:10" x14ac:dyDescent="0.25">
      <c r="A7" s="148"/>
      <c r="B7" s="163"/>
      <c r="C7" s="218"/>
      <c r="D7" s="218"/>
      <c r="E7" s="219" t="s">
        <v>197</v>
      </c>
      <c r="F7" s="221"/>
      <c r="G7" s="218"/>
      <c r="H7" s="219" t="s">
        <v>201</v>
      </c>
      <c r="I7" s="220"/>
      <c r="J7" s="149"/>
    </row>
    <row r="8" spans="1:10" x14ac:dyDescent="0.25">
      <c r="A8" s="148"/>
      <c r="B8" s="161" t="s">
        <v>15</v>
      </c>
      <c r="C8" s="218"/>
      <c r="D8" s="218"/>
      <c r="E8" s="219" t="s">
        <v>198</v>
      </c>
      <c r="F8" s="221"/>
      <c r="G8" s="218"/>
      <c r="H8" s="219" t="str">
        <f>"Conta"&amp;".:"</f>
        <v>Conta.:</v>
      </c>
      <c r="I8" s="220"/>
      <c r="J8" s="149"/>
    </row>
    <row r="9" spans="1:10" x14ac:dyDescent="0.25">
      <c r="A9" s="148"/>
      <c r="B9" s="163"/>
      <c r="C9" s="218"/>
      <c r="D9" s="218"/>
      <c r="E9" s="219" t="s">
        <v>136</v>
      </c>
      <c r="F9" s="221"/>
      <c r="G9" s="218"/>
      <c r="H9" s="222" t="s">
        <v>243</v>
      </c>
      <c r="I9" s="223"/>
      <c r="J9" s="149"/>
    </row>
    <row r="10" spans="1:10" x14ac:dyDescent="0.25">
      <c r="A10" s="148"/>
      <c r="B10" s="161" t="s">
        <v>242</v>
      </c>
      <c r="C10" s="218"/>
      <c r="D10" s="218"/>
      <c r="E10" s="219" t="s">
        <v>260</v>
      </c>
      <c r="F10" s="264"/>
      <c r="G10" s="302">
        <f>F10-F24</f>
        <v>0</v>
      </c>
      <c r="H10" s="219" t="s">
        <v>244</v>
      </c>
      <c r="I10" s="224"/>
      <c r="J10" s="149"/>
    </row>
    <row r="11" spans="1:10" x14ac:dyDescent="0.25">
      <c r="A11" s="148"/>
      <c r="B11" s="212"/>
      <c r="C11" s="218"/>
      <c r="D11" s="218"/>
      <c r="E11" s="218"/>
      <c r="F11" s="218"/>
      <c r="G11" s="218"/>
      <c r="H11" s="218"/>
      <c r="I11" s="218"/>
      <c r="J11" s="149"/>
    </row>
    <row r="12" spans="1:10" ht="15" customHeight="1" x14ac:dyDescent="0.3">
      <c r="A12" s="148"/>
      <c r="B12" s="212"/>
      <c r="C12" s="157"/>
      <c r="D12" s="158" t="s">
        <v>0</v>
      </c>
      <c r="E12" s="158" t="s">
        <v>2</v>
      </c>
      <c r="F12" s="159" t="s">
        <v>1</v>
      </c>
      <c r="G12" s="158" t="s">
        <v>18</v>
      </c>
      <c r="H12" s="158" t="s">
        <v>202</v>
      </c>
      <c r="I12" s="158" t="s">
        <v>4</v>
      </c>
      <c r="J12" s="149"/>
    </row>
    <row r="13" spans="1:10" x14ac:dyDescent="0.25">
      <c r="A13" s="41"/>
      <c r="C13" s="214"/>
      <c r="D13" s="78"/>
      <c r="F13" s="215"/>
      <c r="G13" s="281"/>
      <c r="H13" s="281"/>
      <c r="I13" s="223"/>
      <c r="J13" s="41"/>
    </row>
    <row r="14" spans="1:10" x14ac:dyDescent="0.25">
      <c r="A14" s="41"/>
      <c r="C14" s="214"/>
      <c r="D14" s="78"/>
      <c r="E14" s="225"/>
      <c r="F14" s="215"/>
      <c r="G14" s="281"/>
      <c r="H14" s="281"/>
      <c r="I14" s="223"/>
      <c r="J14" s="41"/>
    </row>
    <row r="15" spans="1:10" x14ac:dyDescent="0.25">
      <c r="A15" s="41"/>
      <c r="C15" s="214"/>
      <c r="D15" s="78"/>
      <c r="E15" s="225"/>
      <c r="F15" s="215"/>
      <c r="G15" s="281"/>
      <c r="H15" s="281"/>
      <c r="I15" s="223"/>
      <c r="J15" s="41"/>
    </row>
    <row r="16" spans="1:10" x14ac:dyDescent="0.25">
      <c r="A16" s="41"/>
      <c r="C16" s="214"/>
      <c r="D16" s="78"/>
      <c r="E16" s="225"/>
      <c r="F16" s="215"/>
      <c r="G16" s="281"/>
      <c r="H16" s="281"/>
      <c r="I16" s="223"/>
      <c r="J16" s="41"/>
    </row>
    <row r="17" spans="1:10" x14ac:dyDescent="0.25">
      <c r="A17" s="41"/>
      <c r="C17" s="214"/>
      <c r="D17" s="78"/>
      <c r="E17" s="225"/>
      <c r="F17" s="215"/>
      <c r="G17" s="281"/>
      <c r="H17" s="281"/>
      <c r="I17" s="223"/>
      <c r="J17" s="41"/>
    </row>
    <row r="18" spans="1:10" x14ac:dyDescent="0.25">
      <c r="A18" s="41"/>
      <c r="C18" s="214"/>
      <c r="D18" s="78"/>
      <c r="E18" s="225"/>
      <c r="F18" s="215"/>
      <c r="G18" s="281"/>
      <c r="H18" s="281"/>
      <c r="I18" s="223"/>
      <c r="J18" s="41"/>
    </row>
    <row r="19" spans="1:10" x14ac:dyDescent="0.25">
      <c r="A19" s="41"/>
      <c r="C19" s="214"/>
      <c r="D19" s="78"/>
      <c r="E19" s="225"/>
      <c r="F19" s="215"/>
      <c r="G19" s="281"/>
      <c r="H19" s="281"/>
      <c r="I19" s="223"/>
      <c r="J19" s="41"/>
    </row>
    <row r="20" spans="1:10" x14ac:dyDescent="0.25">
      <c r="A20" s="41"/>
      <c r="C20" s="214"/>
      <c r="D20" s="78"/>
      <c r="E20" s="225"/>
      <c r="F20" s="215"/>
      <c r="G20" s="281"/>
      <c r="H20" s="281"/>
      <c r="I20" s="223"/>
      <c r="J20" s="41"/>
    </row>
    <row r="21" spans="1:10" x14ac:dyDescent="0.25">
      <c r="A21" s="41"/>
      <c r="C21" s="214"/>
      <c r="D21" s="78"/>
      <c r="E21" s="225"/>
      <c r="F21" s="215"/>
      <c r="G21" s="281"/>
      <c r="H21" s="281"/>
      <c r="I21" s="223"/>
      <c r="J21" s="41"/>
    </row>
    <row r="22" spans="1:10" x14ac:dyDescent="0.25">
      <c r="A22" s="41"/>
      <c r="C22" s="214"/>
      <c r="D22" s="78"/>
      <c r="E22" s="225"/>
      <c r="F22" s="215"/>
      <c r="G22" s="281"/>
      <c r="H22" s="281"/>
      <c r="I22" s="223"/>
      <c r="J22" s="41"/>
    </row>
    <row r="23" spans="1:10" x14ac:dyDescent="0.25">
      <c r="A23" s="41"/>
      <c r="C23" s="214"/>
      <c r="D23" s="78"/>
      <c r="E23" s="225"/>
      <c r="F23" s="215"/>
      <c r="G23" s="281"/>
      <c r="H23" s="281"/>
      <c r="I23" s="223"/>
      <c r="J23" s="41"/>
    </row>
    <row r="24" spans="1:10" x14ac:dyDescent="0.25">
      <c r="A24" s="41"/>
      <c r="C24" s="214"/>
      <c r="D24" s="78"/>
      <c r="E24" s="225"/>
      <c r="F24" s="215"/>
      <c r="G24" s="281"/>
      <c r="H24" s="281"/>
      <c r="I24" s="223"/>
      <c r="J24" s="41"/>
    </row>
    <row r="25" spans="1:10" x14ac:dyDescent="0.25">
      <c r="A25" s="41"/>
      <c r="C25" s="214"/>
      <c r="D25" s="78"/>
      <c r="E25" s="225"/>
      <c r="F25" s="215"/>
      <c r="G25" s="281"/>
      <c r="H25" s="281"/>
      <c r="I25" s="223"/>
      <c r="J25" s="41"/>
    </row>
    <row r="26" spans="1:10" x14ac:dyDescent="0.25">
      <c r="A26" s="41"/>
      <c r="C26" s="214"/>
      <c r="D26" s="78"/>
      <c r="E26" s="225"/>
      <c r="F26" s="215"/>
      <c r="G26" s="281"/>
      <c r="H26" s="281"/>
      <c r="I26" s="223"/>
      <c r="J26" s="41"/>
    </row>
    <row r="27" spans="1:10" x14ac:dyDescent="0.25">
      <c r="A27" s="41"/>
      <c r="C27" s="214"/>
      <c r="D27" s="78"/>
      <c r="E27" s="225"/>
      <c r="F27" s="215"/>
      <c r="G27" s="281"/>
      <c r="H27" s="281"/>
      <c r="I27" s="223"/>
      <c r="J27" s="41"/>
    </row>
    <row r="28" spans="1:10" x14ac:dyDescent="0.25">
      <c r="A28" s="41"/>
      <c r="C28" s="214"/>
      <c r="D28" s="78"/>
      <c r="E28" s="225"/>
      <c r="F28" s="215"/>
      <c r="G28" s="281"/>
      <c r="H28" s="281"/>
      <c r="I28" s="223"/>
      <c r="J28" s="41"/>
    </row>
    <row r="29" spans="1:10" x14ac:dyDescent="0.25">
      <c r="A29" s="41"/>
      <c r="C29" s="214"/>
      <c r="D29" s="78"/>
      <c r="E29" s="225"/>
      <c r="F29" s="215"/>
      <c r="G29" s="281"/>
      <c r="H29" s="281"/>
      <c r="I29" s="223"/>
      <c r="J29" s="41"/>
    </row>
    <row r="30" spans="1:10" x14ac:dyDescent="0.25">
      <c r="A30" s="41"/>
      <c r="C30" s="214"/>
      <c r="D30" s="78"/>
      <c r="E30" s="225"/>
      <c r="F30" s="215"/>
      <c r="G30" s="281"/>
      <c r="H30" s="281"/>
      <c r="I30" s="223"/>
      <c r="J30" s="41"/>
    </row>
    <row r="31" spans="1:10" x14ac:dyDescent="0.25">
      <c r="A31" s="41"/>
      <c r="C31" s="214"/>
      <c r="D31" s="78"/>
      <c r="E31" s="225"/>
      <c r="F31" s="215"/>
      <c r="G31" s="281"/>
      <c r="H31" s="281"/>
      <c r="I31" s="223"/>
      <c r="J31" s="41"/>
    </row>
    <row r="32" spans="1:10" x14ac:dyDescent="0.25">
      <c r="A32" s="41"/>
      <c r="C32" s="214"/>
      <c r="D32" s="78"/>
      <c r="E32" s="225"/>
      <c r="F32" s="215"/>
      <c r="G32" s="281"/>
      <c r="H32" s="281"/>
      <c r="I32" s="223"/>
      <c r="J32" s="41"/>
    </row>
    <row r="33" spans="1:10" x14ac:dyDescent="0.25">
      <c r="A33" s="41"/>
      <c r="C33" s="214"/>
      <c r="D33" s="78"/>
      <c r="E33" s="225"/>
      <c r="F33" s="215"/>
      <c r="G33" s="281"/>
      <c r="H33" s="281"/>
      <c r="I33" s="223"/>
      <c r="J33" s="41"/>
    </row>
    <row r="34" spans="1:10" x14ac:dyDescent="0.25">
      <c r="A34" s="41"/>
      <c r="C34" s="214"/>
      <c r="D34" s="78"/>
      <c r="E34" s="225"/>
      <c r="F34" s="215"/>
      <c r="G34" s="281"/>
      <c r="H34" s="281"/>
      <c r="I34" s="223"/>
      <c r="J34" s="41"/>
    </row>
    <row r="35" spans="1:10" x14ac:dyDescent="0.25">
      <c r="A35" s="41"/>
      <c r="C35" s="214"/>
      <c r="D35" s="78"/>
      <c r="E35" s="225"/>
      <c r="F35" s="215"/>
      <c r="G35" s="281"/>
      <c r="H35" s="281"/>
      <c r="I35" s="223"/>
      <c r="J35" s="41"/>
    </row>
    <row r="36" spans="1:10" x14ac:dyDescent="0.25">
      <c r="A36" s="41"/>
      <c r="C36" s="214"/>
      <c r="D36" s="78"/>
      <c r="E36" s="225"/>
      <c r="F36" s="215"/>
      <c r="G36" s="281"/>
      <c r="H36" s="281"/>
      <c r="I36" s="223"/>
      <c r="J36" s="41"/>
    </row>
    <row r="37" spans="1:10" x14ac:dyDescent="0.25">
      <c r="A37" s="41"/>
      <c r="C37" s="214"/>
      <c r="D37" s="78"/>
      <c r="E37" s="225"/>
      <c r="F37" s="215"/>
      <c r="G37" s="281"/>
      <c r="H37" s="281"/>
      <c r="I37" s="223"/>
      <c r="J37" s="41"/>
    </row>
    <row r="38" spans="1:10" x14ac:dyDescent="0.25">
      <c r="A38" s="41"/>
      <c r="C38" s="214"/>
      <c r="D38" s="78"/>
      <c r="E38" s="225"/>
      <c r="F38" s="215"/>
      <c r="G38" s="281"/>
      <c r="H38" s="281"/>
      <c r="I38" s="223"/>
      <c r="J38" s="41"/>
    </row>
    <row r="39" spans="1:10" x14ac:dyDescent="0.25">
      <c r="A39" s="41"/>
      <c r="C39" s="214"/>
      <c r="D39" s="78"/>
      <c r="E39" s="225"/>
      <c r="F39" s="215"/>
      <c r="G39" s="281"/>
      <c r="H39" s="281"/>
      <c r="I39" s="223"/>
      <c r="J39" s="41"/>
    </row>
    <row r="40" spans="1:10" x14ac:dyDescent="0.25">
      <c r="A40" s="41"/>
      <c r="C40" s="214"/>
      <c r="D40" s="78"/>
      <c r="E40" s="225"/>
      <c r="F40" s="215"/>
      <c r="G40" s="281"/>
      <c r="H40" s="281"/>
      <c r="I40" s="223"/>
      <c r="J40" s="41"/>
    </row>
    <row r="41" spans="1:10" x14ac:dyDescent="0.25">
      <c r="A41" s="41"/>
      <c r="C41" s="214"/>
      <c r="D41" s="78"/>
      <c r="E41" s="225"/>
      <c r="F41" s="215"/>
      <c r="G41" s="281"/>
      <c r="H41" s="281"/>
      <c r="I41" s="223"/>
      <c r="J41" s="41"/>
    </row>
    <row r="42" spans="1:10" x14ac:dyDescent="0.25">
      <c r="A42" s="41"/>
      <c r="C42" s="214"/>
      <c r="D42" s="78"/>
      <c r="E42" s="225"/>
      <c r="F42" s="215"/>
      <c r="G42" s="281"/>
      <c r="H42" s="281"/>
      <c r="I42" s="223"/>
      <c r="J42" s="41"/>
    </row>
    <row r="43" spans="1:10" x14ac:dyDescent="0.25">
      <c r="A43" s="41"/>
      <c r="C43" s="214"/>
      <c r="D43" s="78"/>
      <c r="E43" s="225"/>
      <c r="F43" s="215"/>
      <c r="G43" s="281"/>
      <c r="H43" s="281"/>
      <c r="I43" s="223"/>
      <c r="J43" s="41"/>
    </row>
    <row r="44" spans="1:10" x14ac:dyDescent="0.25">
      <c r="A44" s="41"/>
      <c r="C44" s="214"/>
      <c r="D44" s="78"/>
      <c r="E44" s="225"/>
      <c r="F44" s="215"/>
      <c r="G44" s="281"/>
      <c r="H44" s="281"/>
      <c r="I44" s="223"/>
      <c r="J44" s="41"/>
    </row>
    <row r="45" spans="1:10" x14ac:dyDescent="0.25">
      <c r="A45" s="41"/>
      <c r="C45" s="214"/>
      <c r="D45" s="78"/>
      <c r="E45" s="225"/>
      <c r="F45" s="215"/>
      <c r="G45" s="281"/>
      <c r="H45" s="281"/>
      <c r="I45" s="223"/>
      <c r="J45" s="41"/>
    </row>
    <row r="46" spans="1:10" x14ac:dyDescent="0.25">
      <c r="A46" s="41"/>
      <c r="C46" s="214"/>
      <c r="D46" s="78"/>
      <c r="E46" s="225"/>
      <c r="F46" s="215"/>
      <c r="G46" s="281"/>
      <c r="H46" s="281"/>
      <c r="I46" s="223"/>
      <c r="J46" s="41"/>
    </row>
    <row r="47" spans="1:10" x14ac:dyDescent="0.25">
      <c r="A47" s="41"/>
      <c r="C47" s="214"/>
      <c r="D47" s="78"/>
      <c r="E47" s="225"/>
      <c r="F47" s="215"/>
      <c r="G47" s="281"/>
      <c r="H47" s="281"/>
      <c r="I47" s="223"/>
      <c r="J47" s="41"/>
    </row>
    <row r="48" spans="1:10" x14ac:dyDescent="0.25">
      <c r="A48" s="41"/>
      <c r="C48" s="214"/>
      <c r="D48" s="78"/>
      <c r="E48" s="225"/>
      <c r="F48" s="215"/>
      <c r="G48" s="281"/>
      <c r="H48" s="281"/>
      <c r="I48" s="223"/>
      <c r="J48" s="41"/>
    </row>
    <row r="49" spans="1:10" x14ac:dyDescent="0.25">
      <c r="A49" s="41"/>
      <c r="C49" s="214"/>
      <c r="D49" s="78"/>
      <c r="E49" s="225"/>
      <c r="F49" s="215"/>
      <c r="G49" s="281"/>
      <c r="H49" s="281"/>
      <c r="I49" s="223"/>
      <c r="J49" s="41"/>
    </row>
    <row r="50" spans="1:10" x14ac:dyDescent="0.25">
      <c r="A50" s="41"/>
      <c r="C50" s="214"/>
      <c r="D50" s="78"/>
      <c r="E50" s="225"/>
      <c r="F50" s="215"/>
      <c r="G50" s="281"/>
      <c r="H50" s="281"/>
      <c r="I50" s="223"/>
      <c r="J50" s="41"/>
    </row>
    <row r="51" spans="1:10" x14ac:dyDescent="0.25">
      <c r="A51" s="41"/>
      <c r="C51" s="214"/>
      <c r="D51" s="78"/>
      <c r="E51" s="225"/>
      <c r="F51" s="215"/>
      <c r="G51" s="281"/>
      <c r="H51" s="281"/>
      <c r="I51" s="223"/>
      <c r="J51" s="41"/>
    </row>
    <row r="52" spans="1:10" x14ac:dyDescent="0.25">
      <c r="A52" s="41"/>
      <c r="C52" s="214"/>
      <c r="D52" s="78"/>
      <c r="E52" s="225"/>
      <c r="F52" s="215"/>
      <c r="G52" s="281"/>
      <c r="H52" s="281"/>
      <c r="I52" s="223"/>
      <c r="J52" s="41"/>
    </row>
    <row r="53" spans="1:10" x14ac:dyDescent="0.25">
      <c r="A53" s="41"/>
      <c r="C53" s="214"/>
      <c r="D53" s="78"/>
      <c r="E53" s="225"/>
      <c r="F53" s="215"/>
      <c r="G53" s="281"/>
      <c r="H53" s="281"/>
      <c r="I53" s="223"/>
      <c r="J53" s="41"/>
    </row>
    <row r="54" spans="1:10" x14ac:dyDescent="0.25">
      <c r="A54" s="41"/>
      <c r="C54" s="214"/>
      <c r="D54" s="78"/>
      <c r="E54" s="225"/>
      <c r="F54" s="215"/>
      <c r="G54" s="281"/>
      <c r="H54" s="281"/>
      <c r="I54" s="223"/>
      <c r="J54" s="41"/>
    </row>
    <row r="55" spans="1:10" x14ac:dyDescent="0.25">
      <c r="A55" s="41"/>
      <c r="C55" s="214"/>
      <c r="D55" s="78"/>
      <c r="E55" s="225"/>
      <c r="F55" s="215"/>
      <c r="G55" s="281"/>
      <c r="H55" s="281"/>
      <c r="I55" s="223"/>
      <c r="J55" s="41"/>
    </row>
    <row r="56" spans="1:10" x14ac:dyDescent="0.25">
      <c r="A56" s="41"/>
      <c r="C56" s="214"/>
      <c r="D56" s="78"/>
      <c r="E56" s="225"/>
      <c r="F56" s="215"/>
      <c r="G56" s="281"/>
      <c r="H56" s="281"/>
      <c r="I56" s="223"/>
      <c r="J56" s="41"/>
    </row>
    <row r="57" spans="1:10" x14ac:dyDescent="0.25">
      <c r="A57" s="41"/>
      <c r="C57" s="214"/>
      <c r="D57" s="78"/>
      <c r="E57" s="225"/>
      <c r="F57" s="215"/>
      <c r="G57" s="281"/>
      <c r="H57" s="281"/>
      <c r="I57" s="223"/>
      <c r="J57" s="41"/>
    </row>
    <row r="58" spans="1:10" x14ac:dyDescent="0.25">
      <c r="A58" s="41"/>
      <c r="C58" s="214"/>
      <c r="D58" s="78"/>
      <c r="E58" s="225"/>
      <c r="F58" s="215"/>
      <c r="G58" s="281"/>
      <c r="H58" s="281"/>
      <c r="I58" s="223"/>
      <c r="J58" s="41"/>
    </row>
    <row r="59" spans="1:10" x14ac:dyDescent="0.25">
      <c r="A59" s="41"/>
      <c r="C59" s="214"/>
      <c r="D59" s="78"/>
      <c r="E59" s="225"/>
      <c r="F59" s="215"/>
      <c r="G59" s="281"/>
      <c r="H59" s="281"/>
      <c r="I59" s="223"/>
      <c r="J59" s="41"/>
    </row>
    <row r="60" spans="1:10" x14ac:dyDescent="0.25">
      <c r="A60" s="41"/>
      <c r="C60" s="214"/>
      <c r="D60" s="78"/>
      <c r="E60" s="225"/>
      <c r="F60" s="215"/>
      <c r="G60" s="281"/>
      <c r="H60" s="281"/>
      <c r="I60" s="223"/>
      <c r="J60" s="41"/>
    </row>
    <row r="61" spans="1:10" x14ac:dyDescent="0.25">
      <c r="A61" s="41"/>
      <c r="C61" s="214"/>
      <c r="D61" s="78"/>
      <c r="E61" s="225"/>
      <c r="F61" s="215"/>
      <c r="G61" s="281"/>
      <c r="H61" s="281"/>
      <c r="I61" s="223"/>
      <c r="J61" s="41"/>
    </row>
    <row r="62" spans="1:10" x14ac:dyDescent="0.25">
      <c r="A62" s="41"/>
      <c r="C62" s="214"/>
      <c r="D62" s="78"/>
      <c r="E62" s="225"/>
      <c r="F62" s="215"/>
      <c r="G62" s="281"/>
      <c r="H62" s="281"/>
      <c r="I62" s="223"/>
      <c r="J62" s="41"/>
    </row>
    <row r="63" spans="1:10" x14ac:dyDescent="0.25">
      <c r="A63" s="41"/>
      <c r="C63" s="214"/>
      <c r="D63" s="78"/>
      <c r="E63" s="225"/>
      <c r="F63" s="215"/>
      <c r="G63" s="281"/>
      <c r="H63" s="281"/>
      <c r="I63" s="223"/>
      <c r="J63" s="41"/>
    </row>
    <row r="64" spans="1:10" x14ac:dyDescent="0.25">
      <c r="A64" s="41"/>
      <c r="C64" s="214"/>
      <c r="D64" s="78"/>
      <c r="E64" s="225"/>
      <c r="F64" s="215"/>
      <c r="G64" s="281"/>
      <c r="H64" s="281"/>
      <c r="I64" s="223"/>
      <c r="J64" s="41"/>
    </row>
    <row r="65" spans="1:10" x14ac:dyDescent="0.25">
      <c r="A65" s="41"/>
      <c r="C65" s="214"/>
      <c r="D65" s="78"/>
      <c r="E65" s="225"/>
      <c r="F65" s="215"/>
      <c r="G65" s="281"/>
      <c r="H65" s="281"/>
      <c r="I65" s="223"/>
      <c r="J65" s="41"/>
    </row>
    <row r="66" spans="1:10" x14ac:dyDescent="0.25">
      <c r="A66" s="41"/>
      <c r="C66" s="214"/>
      <c r="D66" s="78"/>
      <c r="E66" s="225"/>
      <c r="F66" s="215"/>
      <c r="G66" s="281"/>
      <c r="H66" s="281"/>
      <c r="I66" s="223"/>
      <c r="J66" s="41"/>
    </row>
    <row r="67" spans="1:10" x14ac:dyDescent="0.25">
      <c r="A67" s="41"/>
      <c r="C67" s="214"/>
      <c r="D67" s="78"/>
      <c r="E67" s="225"/>
      <c r="F67" s="215"/>
      <c r="G67" s="281"/>
      <c r="H67" s="281"/>
      <c r="I67" s="223"/>
      <c r="J67" s="41"/>
    </row>
    <row r="68" spans="1:10" x14ac:dyDescent="0.25">
      <c r="A68" s="41"/>
      <c r="C68" s="214"/>
      <c r="D68" s="78"/>
      <c r="E68" s="225"/>
      <c r="F68" s="215"/>
      <c r="G68" s="281"/>
      <c r="H68" s="281"/>
      <c r="I68" s="223"/>
      <c r="J68" s="41"/>
    </row>
    <row r="69" spans="1:10" x14ac:dyDescent="0.25">
      <c r="A69" s="41"/>
      <c r="C69" s="214"/>
      <c r="D69" s="78"/>
      <c r="E69" s="225"/>
      <c r="F69" s="215"/>
      <c r="G69" s="281"/>
      <c r="H69" s="281"/>
      <c r="I69" s="223"/>
      <c r="J69" s="41"/>
    </row>
    <row r="70" spans="1:10" x14ac:dyDescent="0.25">
      <c r="A70" s="41"/>
      <c r="C70" s="214"/>
      <c r="D70" s="78"/>
      <c r="E70" s="225"/>
      <c r="F70" s="215"/>
      <c r="G70" s="281"/>
      <c r="H70" s="281"/>
      <c r="I70" s="223"/>
      <c r="J70" s="41"/>
    </row>
    <row r="71" spans="1:10" x14ac:dyDescent="0.25">
      <c r="A71" s="41"/>
      <c r="C71" s="214"/>
      <c r="D71" s="78"/>
      <c r="E71" s="225"/>
      <c r="F71" s="215"/>
      <c r="G71" s="281"/>
      <c r="H71" s="281"/>
      <c r="I71" s="223"/>
      <c r="J71" s="41"/>
    </row>
    <row r="72" spans="1:10" x14ac:dyDescent="0.25">
      <c r="A72" s="41"/>
      <c r="C72" s="214"/>
      <c r="D72" s="78"/>
      <c r="E72" s="225"/>
      <c r="F72" s="215"/>
      <c r="G72" s="281"/>
      <c r="H72" s="281"/>
      <c r="I72" s="223"/>
      <c r="J72" s="41"/>
    </row>
    <row r="73" spans="1:10" x14ac:dyDescent="0.25">
      <c r="A73" s="41"/>
      <c r="C73" s="214"/>
      <c r="D73" s="78"/>
      <c r="E73" s="225"/>
      <c r="F73" s="215"/>
      <c r="G73" s="281"/>
      <c r="H73" s="281"/>
      <c r="I73" s="223"/>
      <c r="J73" s="41"/>
    </row>
    <row r="74" spans="1:10" x14ac:dyDescent="0.25">
      <c r="A74" s="41"/>
      <c r="C74" s="214"/>
      <c r="D74" s="78"/>
      <c r="E74" s="225"/>
      <c r="F74" s="215"/>
      <c r="G74" s="281"/>
      <c r="H74" s="281"/>
      <c r="I74" s="223"/>
      <c r="J74" s="41"/>
    </row>
    <row r="75" spans="1:10" x14ac:dyDescent="0.25">
      <c r="A75" s="41"/>
      <c r="C75" s="214"/>
      <c r="D75" s="78"/>
      <c r="E75" s="225"/>
      <c r="F75" s="215"/>
      <c r="G75" s="281"/>
      <c r="H75" s="281"/>
      <c r="I75" s="223"/>
      <c r="J75" s="41"/>
    </row>
    <row r="76" spans="1:10" x14ac:dyDescent="0.25">
      <c r="A76" s="41"/>
      <c r="C76" s="214"/>
      <c r="D76" s="78"/>
      <c r="E76" s="225"/>
      <c r="F76" s="215"/>
      <c r="G76" s="281"/>
      <c r="H76" s="281"/>
      <c r="I76" s="223"/>
      <c r="J76" s="41"/>
    </row>
    <row r="77" spans="1:10" x14ac:dyDescent="0.25">
      <c r="A77" s="41"/>
      <c r="C77" s="214"/>
      <c r="D77" s="78"/>
      <c r="E77" s="225"/>
      <c r="F77" s="215"/>
      <c r="G77" s="281"/>
      <c r="H77" s="281"/>
      <c r="I77" s="223"/>
      <c r="J77" s="41"/>
    </row>
    <row r="78" spans="1:10" x14ac:dyDescent="0.25">
      <c r="A78" s="41"/>
      <c r="C78" s="214"/>
      <c r="D78" s="78"/>
      <c r="E78" s="225"/>
      <c r="F78" s="215"/>
      <c r="G78" s="281"/>
      <c r="H78" s="281"/>
      <c r="I78" s="223"/>
      <c r="J78" s="41"/>
    </row>
    <row r="79" spans="1:10" x14ac:dyDescent="0.25">
      <c r="A79" s="41"/>
      <c r="C79" s="214"/>
      <c r="D79" s="78"/>
      <c r="E79" s="225"/>
      <c r="F79" s="215"/>
      <c r="G79" s="281"/>
      <c r="H79" s="281"/>
      <c r="I79" s="223"/>
      <c r="J79" s="41"/>
    </row>
    <row r="80" spans="1:10" x14ac:dyDescent="0.25">
      <c r="A80" s="41"/>
      <c r="C80" s="214"/>
      <c r="D80" s="78"/>
      <c r="E80" s="225"/>
      <c r="F80" s="215"/>
      <c r="G80" s="281"/>
      <c r="H80" s="281"/>
      <c r="I80" s="223"/>
      <c r="J80" s="41"/>
    </row>
    <row r="81" spans="1:10" x14ac:dyDescent="0.25">
      <c r="A81" s="41"/>
      <c r="C81" s="214"/>
      <c r="D81" s="78"/>
      <c r="E81" s="225"/>
      <c r="F81" s="215"/>
      <c r="G81" s="281"/>
      <c r="H81" s="281"/>
      <c r="I81" s="223"/>
      <c r="J81" s="41"/>
    </row>
    <row r="82" spans="1:10" x14ac:dyDescent="0.25">
      <c r="A82" s="41"/>
      <c r="C82" s="214"/>
      <c r="D82" s="78"/>
      <c r="E82" s="225"/>
      <c r="F82" s="215"/>
      <c r="G82" s="281"/>
      <c r="H82" s="281"/>
      <c r="I82" s="223"/>
      <c r="J82" s="41"/>
    </row>
    <row r="83" spans="1:10" x14ac:dyDescent="0.25">
      <c r="A83" s="41"/>
      <c r="C83" s="214"/>
      <c r="D83" s="78"/>
      <c r="E83" s="225"/>
      <c r="F83" s="215"/>
      <c r="G83" s="281"/>
      <c r="H83" s="281"/>
      <c r="I83" s="223"/>
      <c r="J83" s="41"/>
    </row>
    <row r="84" spans="1:10" x14ac:dyDescent="0.25">
      <c r="A84" s="41"/>
      <c r="C84" s="214"/>
      <c r="D84" s="78"/>
      <c r="E84" s="225"/>
      <c r="F84" s="215"/>
      <c r="G84" s="281"/>
      <c r="H84" s="281"/>
      <c r="I84" s="223"/>
      <c r="J84" s="41"/>
    </row>
    <row r="85" spans="1:10" x14ac:dyDescent="0.25">
      <c r="A85" s="41"/>
      <c r="C85" s="214"/>
      <c r="D85" s="78"/>
      <c r="E85" s="225"/>
      <c r="F85" s="215"/>
      <c r="G85" s="281"/>
      <c r="H85" s="281"/>
      <c r="I85" s="223"/>
      <c r="J85" s="41"/>
    </row>
    <row r="86" spans="1:10" x14ac:dyDescent="0.25">
      <c r="A86" s="41"/>
      <c r="C86" s="214"/>
      <c r="D86" s="78"/>
      <c r="E86" s="225"/>
      <c r="F86" s="215"/>
      <c r="G86" s="281"/>
      <c r="H86" s="281"/>
      <c r="I86" s="223"/>
      <c r="J86" s="41"/>
    </row>
    <row r="87" spans="1:10" x14ac:dyDescent="0.25">
      <c r="A87" s="41"/>
      <c r="C87" s="214"/>
      <c r="D87" s="78"/>
      <c r="E87" s="225"/>
      <c r="F87" s="215"/>
      <c r="G87" s="281"/>
      <c r="H87" s="281"/>
      <c r="I87" s="223"/>
      <c r="J87" s="41"/>
    </row>
    <row r="88" spans="1:10" x14ac:dyDescent="0.25">
      <c r="A88" s="41"/>
      <c r="C88" s="214"/>
      <c r="D88" s="78"/>
      <c r="E88" s="225"/>
      <c r="F88" s="215"/>
      <c r="G88" s="281"/>
      <c r="H88" s="281"/>
      <c r="I88" s="223"/>
      <c r="J88" s="41"/>
    </row>
    <row r="89" spans="1:10" x14ac:dyDescent="0.25">
      <c r="A89" s="41"/>
      <c r="C89" s="214"/>
      <c r="D89" s="78"/>
      <c r="E89" s="225"/>
      <c r="F89" s="215"/>
      <c r="G89" s="281"/>
      <c r="H89" s="281"/>
      <c r="I89" s="223"/>
      <c r="J89" s="41"/>
    </row>
    <row r="90" spans="1:10" x14ac:dyDescent="0.25">
      <c r="A90" s="41"/>
      <c r="C90" s="214"/>
      <c r="D90" s="78"/>
      <c r="E90" s="225"/>
      <c r="F90" s="215"/>
      <c r="G90" s="281"/>
      <c r="H90" s="281"/>
      <c r="I90" s="223"/>
      <c r="J90" s="41"/>
    </row>
    <row r="91" spans="1:10" x14ac:dyDescent="0.25">
      <c r="A91" s="41"/>
      <c r="C91" s="214"/>
      <c r="D91" s="78"/>
      <c r="E91" s="225"/>
      <c r="F91" s="215"/>
      <c r="G91" s="281"/>
      <c r="H91" s="281"/>
      <c r="I91" s="223"/>
      <c r="J91" s="41"/>
    </row>
    <row r="92" spans="1:10" x14ac:dyDescent="0.25">
      <c r="A92" s="41"/>
      <c r="C92" s="214"/>
      <c r="D92" s="78"/>
      <c r="E92" s="225"/>
      <c r="F92" s="215"/>
      <c r="G92" s="281"/>
      <c r="H92" s="281"/>
      <c r="I92" s="223"/>
      <c r="J92" s="41"/>
    </row>
    <row r="93" spans="1:10" x14ac:dyDescent="0.25">
      <c r="A93" s="41"/>
      <c r="C93" s="214"/>
      <c r="D93" s="78"/>
      <c r="E93" s="225"/>
      <c r="F93" s="215"/>
      <c r="G93" s="281"/>
      <c r="H93" s="281"/>
      <c r="I93" s="223"/>
      <c r="J93" s="41"/>
    </row>
    <row r="94" spans="1:10" x14ac:dyDescent="0.25">
      <c r="A94" s="41"/>
      <c r="C94" s="214"/>
      <c r="D94" s="78"/>
      <c r="E94" s="225"/>
      <c r="F94" s="215"/>
      <c r="G94" s="281"/>
      <c r="H94" s="281"/>
      <c r="I94" s="223"/>
      <c r="J94" s="41"/>
    </row>
    <row r="95" spans="1:10" x14ac:dyDescent="0.25">
      <c r="A95" s="41"/>
      <c r="C95" s="214"/>
      <c r="D95" s="78"/>
      <c r="E95" s="225"/>
      <c r="F95" s="215"/>
      <c r="G95" s="281"/>
      <c r="H95" s="281"/>
      <c r="I95" s="223"/>
      <c r="J95" s="41"/>
    </row>
    <row r="96" spans="1:10" x14ac:dyDescent="0.25">
      <c r="A96" s="41"/>
      <c r="C96" s="214"/>
      <c r="D96" s="78"/>
      <c r="E96" s="225"/>
      <c r="F96" s="215"/>
      <c r="G96" s="281"/>
      <c r="H96" s="281"/>
      <c r="I96" s="223"/>
      <c r="J96" s="41"/>
    </row>
    <row r="97" spans="1:10" x14ac:dyDescent="0.25">
      <c r="A97" s="41"/>
      <c r="C97" s="214"/>
      <c r="D97" s="78"/>
      <c r="E97" s="225"/>
      <c r="F97" s="215"/>
      <c r="G97" s="281"/>
      <c r="H97" s="281"/>
      <c r="I97" s="223"/>
      <c r="J97" s="41"/>
    </row>
    <row r="98" spans="1:10" x14ac:dyDescent="0.25">
      <c r="A98" s="41"/>
      <c r="C98" s="214"/>
      <c r="D98" s="78"/>
      <c r="E98" s="225"/>
      <c r="F98" s="215"/>
      <c r="G98" s="281"/>
      <c r="H98" s="281"/>
      <c r="I98" s="223"/>
      <c r="J98" s="41"/>
    </row>
    <row r="99" spans="1:10" x14ac:dyDescent="0.25">
      <c r="A99" s="41"/>
      <c r="C99" s="214"/>
      <c r="D99" s="78"/>
      <c r="E99" s="225"/>
      <c r="F99" s="215"/>
      <c r="G99" s="281"/>
      <c r="H99" s="281"/>
      <c r="I99" s="223"/>
      <c r="J99" s="41"/>
    </row>
    <row r="100" spans="1:10" x14ac:dyDescent="0.25">
      <c r="A100" s="41"/>
      <c r="C100" s="214"/>
      <c r="D100" s="78"/>
      <c r="E100" s="225"/>
      <c r="F100" s="215"/>
      <c r="G100" s="281"/>
      <c r="H100" s="281"/>
      <c r="I100" s="223"/>
      <c r="J100" s="41"/>
    </row>
    <row r="101" spans="1:10" x14ac:dyDescent="0.25">
      <c r="A101" s="41"/>
      <c r="C101" s="214"/>
      <c r="D101" s="78"/>
      <c r="E101" s="225"/>
      <c r="F101" s="215"/>
      <c r="G101" s="281"/>
      <c r="H101" s="281"/>
      <c r="I101" s="223"/>
      <c r="J101" s="41"/>
    </row>
    <row r="102" spans="1:10" x14ac:dyDescent="0.25">
      <c r="A102" s="41"/>
      <c r="C102" s="214"/>
      <c r="D102" s="78"/>
      <c r="E102" s="225"/>
      <c r="F102" s="215"/>
      <c r="G102" s="281"/>
      <c r="H102" s="281"/>
      <c r="I102" s="223"/>
      <c r="J102" s="41"/>
    </row>
    <row r="103" spans="1:10" x14ac:dyDescent="0.25">
      <c r="A103" s="41"/>
      <c r="C103" s="214"/>
      <c r="D103" s="78"/>
      <c r="E103" s="225"/>
      <c r="F103" s="215"/>
      <c r="G103" s="281"/>
      <c r="H103" s="281"/>
      <c r="I103" s="223"/>
      <c r="J103" s="41"/>
    </row>
    <row r="104" spans="1:10" x14ac:dyDescent="0.25">
      <c r="A104" s="41"/>
      <c r="C104" s="214"/>
      <c r="D104" s="78"/>
      <c r="E104" s="225"/>
      <c r="F104" s="215"/>
      <c r="G104" s="281"/>
      <c r="H104" s="281"/>
      <c r="I104" s="223"/>
      <c r="J104" s="41"/>
    </row>
    <row r="105" spans="1:10" x14ac:dyDescent="0.25">
      <c r="A105" s="41"/>
      <c r="C105" s="214"/>
      <c r="D105" s="78"/>
      <c r="E105" s="225"/>
      <c r="F105" s="215"/>
      <c r="G105" s="281"/>
      <c r="H105" s="281"/>
      <c r="I105" s="223"/>
      <c r="J105" s="41"/>
    </row>
    <row r="106" spans="1:10" x14ac:dyDescent="0.25">
      <c r="A106" s="41"/>
      <c r="C106" s="214"/>
      <c r="D106" s="78"/>
      <c r="E106" s="225"/>
      <c r="F106" s="215"/>
      <c r="G106" s="281"/>
      <c r="H106" s="281"/>
      <c r="I106" s="223"/>
      <c r="J106" s="41"/>
    </row>
    <row r="107" spans="1:10" x14ac:dyDescent="0.25">
      <c r="A107" s="41"/>
      <c r="C107" s="214"/>
      <c r="D107" s="78"/>
      <c r="E107" s="225"/>
      <c r="F107" s="215"/>
      <c r="G107" s="281"/>
      <c r="H107" s="281"/>
      <c r="I107" s="223"/>
      <c r="J107" s="41"/>
    </row>
    <row r="108" spans="1:10" x14ac:dyDescent="0.25">
      <c r="A108" s="41"/>
      <c r="C108" s="214"/>
      <c r="D108" s="78"/>
      <c r="E108" s="225"/>
      <c r="F108" s="215"/>
      <c r="G108" s="281"/>
      <c r="H108" s="281"/>
      <c r="I108" s="223"/>
      <c r="J108" s="41"/>
    </row>
    <row r="109" spans="1:10" x14ac:dyDescent="0.25">
      <c r="A109" s="41"/>
      <c r="C109" s="214"/>
      <c r="D109" s="78"/>
      <c r="E109" s="225"/>
      <c r="F109" s="215"/>
      <c r="G109" s="281"/>
      <c r="H109" s="281"/>
      <c r="I109" s="223"/>
      <c r="J109" s="41"/>
    </row>
    <row r="110" spans="1:10" x14ac:dyDescent="0.25">
      <c r="A110" s="41"/>
      <c r="C110" s="214"/>
      <c r="D110" s="78"/>
      <c r="E110" s="225"/>
      <c r="F110" s="215"/>
      <c r="G110" s="281"/>
      <c r="H110" s="281"/>
      <c r="I110" s="223"/>
      <c r="J110" s="41"/>
    </row>
    <row r="111" spans="1:10" x14ac:dyDescent="0.25">
      <c r="A111" s="41"/>
      <c r="C111" s="214"/>
      <c r="D111" s="78"/>
      <c r="E111" s="225"/>
      <c r="F111" s="215"/>
      <c r="G111" s="281"/>
      <c r="H111" s="281"/>
      <c r="I111" s="223"/>
      <c r="J111" s="41"/>
    </row>
    <row r="112" spans="1:10" x14ac:dyDescent="0.25">
      <c r="A112" s="41"/>
      <c r="C112" s="214"/>
      <c r="D112" s="78"/>
      <c r="E112" s="225"/>
      <c r="F112" s="215"/>
      <c r="G112" s="281"/>
      <c r="H112" s="281"/>
      <c r="I112" s="223"/>
      <c r="J112" s="41"/>
    </row>
    <row r="113" spans="1:10" x14ac:dyDescent="0.25">
      <c r="A113" s="41"/>
      <c r="C113" s="214"/>
      <c r="D113" s="78"/>
      <c r="E113" s="225"/>
      <c r="F113" s="215"/>
      <c r="G113" s="281"/>
      <c r="H113" s="281"/>
      <c r="I113" s="223"/>
      <c r="J113" s="41"/>
    </row>
    <row r="114" spans="1:10" x14ac:dyDescent="0.25">
      <c r="A114" s="41"/>
      <c r="C114" s="214"/>
      <c r="D114" s="78"/>
      <c r="E114" s="225"/>
      <c r="F114" s="215"/>
      <c r="G114" s="281"/>
      <c r="H114" s="281"/>
      <c r="I114" s="223"/>
      <c r="J114" s="41"/>
    </row>
    <row r="115" spans="1:10" x14ac:dyDescent="0.25">
      <c r="A115" s="41"/>
      <c r="C115" s="214"/>
      <c r="D115" s="78"/>
      <c r="E115" s="225"/>
      <c r="F115" s="215"/>
      <c r="G115" s="281"/>
      <c r="H115" s="281"/>
      <c r="I115" s="223"/>
      <c r="J115" s="41"/>
    </row>
    <row r="116" spans="1:10" x14ac:dyDescent="0.25">
      <c r="A116" s="41"/>
      <c r="C116" s="214"/>
      <c r="D116" s="78"/>
      <c r="E116" s="225"/>
      <c r="F116" s="215"/>
      <c r="G116" s="281"/>
      <c r="H116" s="281"/>
      <c r="I116" s="223"/>
      <c r="J116" s="41"/>
    </row>
    <row r="117" spans="1:10" x14ac:dyDescent="0.25">
      <c r="A117" s="41"/>
      <c r="C117" s="214"/>
      <c r="D117" s="78"/>
      <c r="E117" s="225"/>
      <c r="F117" s="215"/>
      <c r="G117" s="281"/>
      <c r="H117" s="281"/>
      <c r="I117" s="223"/>
      <c r="J117" s="41"/>
    </row>
    <row r="118" spans="1:10" x14ac:dyDescent="0.25">
      <c r="A118" s="41"/>
      <c r="C118" s="214"/>
      <c r="D118" s="78"/>
      <c r="E118" s="225"/>
      <c r="F118" s="215"/>
      <c r="G118" s="281"/>
      <c r="H118" s="281"/>
      <c r="I118" s="223"/>
      <c r="J118" s="41"/>
    </row>
    <row r="119" spans="1:10" x14ac:dyDescent="0.25">
      <c r="A119" s="41"/>
      <c r="C119" s="214"/>
      <c r="D119" s="78"/>
      <c r="E119" s="225"/>
      <c r="F119" s="215"/>
      <c r="G119" s="281"/>
      <c r="H119" s="281"/>
      <c r="I119" s="223"/>
      <c r="J119" s="41"/>
    </row>
    <row r="120" spans="1:10" x14ac:dyDescent="0.25">
      <c r="A120" s="41"/>
      <c r="C120" s="214"/>
      <c r="D120" s="78"/>
      <c r="E120" s="225"/>
      <c r="F120" s="215"/>
      <c r="G120" s="281"/>
      <c r="H120" s="281"/>
      <c r="I120" s="223"/>
      <c r="J120" s="41"/>
    </row>
    <row r="121" spans="1:10" x14ac:dyDescent="0.25">
      <c r="A121" s="41"/>
      <c r="C121" s="214"/>
      <c r="D121" s="78"/>
      <c r="E121" s="225"/>
      <c r="F121" s="215"/>
      <c r="G121" s="281"/>
      <c r="H121" s="281"/>
      <c r="I121" s="223"/>
      <c r="J121" s="41"/>
    </row>
    <row r="122" spans="1:10" x14ac:dyDescent="0.25">
      <c r="A122" s="41"/>
      <c r="C122" s="214"/>
      <c r="D122" s="78"/>
      <c r="E122" s="225"/>
      <c r="F122" s="215"/>
      <c r="G122" s="281"/>
      <c r="H122" s="281"/>
      <c r="I122" s="223"/>
      <c r="J122" s="41"/>
    </row>
    <row r="123" spans="1:10" x14ac:dyDescent="0.25">
      <c r="A123" s="41"/>
      <c r="C123" s="214"/>
      <c r="D123" s="78"/>
      <c r="E123" s="225"/>
      <c r="F123" s="215"/>
      <c r="G123" s="281"/>
      <c r="H123" s="281"/>
      <c r="I123" s="223"/>
      <c r="J123" s="41"/>
    </row>
    <row r="124" spans="1:10" x14ac:dyDescent="0.25">
      <c r="A124" s="41"/>
      <c r="C124" s="214"/>
      <c r="D124" s="78"/>
      <c r="E124" s="225"/>
      <c r="F124" s="215"/>
      <c r="G124" s="281"/>
      <c r="H124" s="281"/>
      <c r="I124" s="223"/>
      <c r="J124" s="41"/>
    </row>
    <row r="125" spans="1:10" x14ac:dyDescent="0.25">
      <c r="A125" s="41"/>
      <c r="C125" s="214"/>
      <c r="D125" s="78"/>
      <c r="E125" s="225"/>
      <c r="F125" s="215"/>
      <c r="G125" s="281"/>
      <c r="H125" s="281"/>
      <c r="I125" s="223"/>
      <c r="J125" s="41"/>
    </row>
    <row r="126" spans="1:10" x14ac:dyDescent="0.25">
      <c r="A126" s="41"/>
      <c r="C126" s="214"/>
      <c r="D126" s="78"/>
      <c r="E126" s="225"/>
      <c r="F126" s="215"/>
      <c r="G126" s="281"/>
      <c r="H126" s="281"/>
      <c r="I126" s="223"/>
      <c r="J126" s="41"/>
    </row>
    <row r="127" spans="1:10" x14ac:dyDescent="0.25">
      <c r="A127" s="41"/>
      <c r="C127" s="214"/>
      <c r="D127" s="78"/>
      <c r="E127" s="225"/>
      <c r="F127" s="215"/>
      <c r="G127" s="281"/>
      <c r="H127" s="281"/>
      <c r="I127" s="223"/>
      <c r="J127" s="41"/>
    </row>
    <row r="128" spans="1:10" x14ac:dyDescent="0.25">
      <c r="A128" s="41"/>
      <c r="C128" s="214"/>
      <c r="D128" s="78"/>
      <c r="E128" s="225"/>
      <c r="F128" s="215"/>
      <c r="G128" s="281"/>
      <c r="H128" s="281"/>
      <c r="I128" s="223"/>
      <c r="J128" s="41"/>
    </row>
    <row r="129" spans="1:10" x14ac:dyDescent="0.25">
      <c r="A129" s="41"/>
      <c r="C129" s="214"/>
      <c r="D129" s="78"/>
      <c r="E129" s="225"/>
      <c r="F129" s="215"/>
      <c r="G129" s="281"/>
      <c r="H129" s="281"/>
      <c r="I129" s="223"/>
      <c r="J129" s="41"/>
    </row>
    <row r="130" spans="1:10" x14ac:dyDescent="0.25">
      <c r="A130" s="41"/>
      <c r="C130" s="214"/>
      <c r="D130" s="78"/>
      <c r="E130" s="225"/>
      <c r="F130" s="215"/>
      <c r="G130" s="281"/>
      <c r="H130" s="281"/>
      <c r="I130" s="223"/>
      <c r="J130" s="41"/>
    </row>
    <row r="131" spans="1:10" x14ac:dyDescent="0.25">
      <c r="A131" s="41"/>
      <c r="C131" s="214"/>
      <c r="D131" s="78"/>
      <c r="E131" s="225"/>
      <c r="F131" s="215"/>
      <c r="G131" s="281"/>
      <c r="H131" s="281"/>
      <c r="I131" s="223"/>
      <c r="J131" s="41"/>
    </row>
    <row r="132" spans="1:10" x14ac:dyDescent="0.25">
      <c r="A132" s="41"/>
      <c r="C132" s="214"/>
      <c r="D132" s="78"/>
      <c r="E132" s="225"/>
      <c r="F132" s="215"/>
      <c r="G132" s="281"/>
      <c r="H132" s="281"/>
      <c r="I132" s="223"/>
      <c r="J132" s="41"/>
    </row>
    <row r="133" spans="1:10" x14ac:dyDescent="0.25">
      <c r="A133" s="41"/>
      <c r="C133" s="214"/>
      <c r="D133" s="78"/>
      <c r="E133" s="225"/>
      <c r="F133" s="215"/>
      <c r="G133" s="281"/>
      <c r="H133" s="281"/>
      <c r="I133" s="223"/>
      <c r="J133" s="41"/>
    </row>
    <row r="134" spans="1:10" x14ac:dyDescent="0.25">
      <c r="A134" s="41"/>
      <c r="C134" s="214"/>
      <c r="D134" s="78"/>
      <c r="E134" s="225"/>
      <c r="F134" s="215"/>
      <c r="G134" s="281"/>
      <c r="H134" s="281"/>
      <c r="I134" s="223"/>
      <c r="J134" s="41"/>
    </row>
    <row r="135" spans="1:10" x14ac:dyDescent="0.25">
      <c r="A135" s="41"/>
      <c r="C135" s="214"/>
      <c r="D135" s="78"/>
      <c r="E135" s="225"/>
      <c r="F135" s="215"/>
      <c r="G135" s="281"/>
      <c r="H135" s="281"/>
      <c r="I135" s="223"/>
      <c r="J135" s="41"/>
    </row>
    <row r="136" spans="1:10" x14ac:dyDescent="0.25">
      <c r="A136" s="41"/>
      <c r="C136" s="214"/>
      <c r="D136" s="78"/>
      <c r="E136" s="225"/>
      <c r="F136" s="215"/>
      <c r="G136" s="281"/>
      <c r="H136" s="281"/>
      <c r="I136" s="223"/>
      <c r="J136" s="41"/>
    </row>
    <row r="137" spans="1:10" x14ac:dyDescent="0.25">
      <c r="A137" s="41"/>
      <c r="C137" s="214"/>
      <c r="D137" s="78"/>
      <c r="E137" s="225"/>
      <c r="F137" s="215"/>
      <c r="G137" s="281"/>
      <c r="H137" s="281"/>
      <c r="I137" s="223"/>
      <c r="J137" s="41"/>
    </row>
    <row r="138" spans="1:10" x14ac:dyDescent="0.25">
      <c r="A138" s="41"/>
      <c r="C138" s="214"/>
      <c r="D138" s="78"/>
      <c r="E138" s="225"/>
      <c r="F138" s="215"/>
      <c r="G138" s="281"/>
      <c r="H138" s="281"/>
      <c r="I138" s="223"/>
      <c r="J138" s="41"/>
    </row>
    <row r="139" spans="1:10" x14ac:dyDescent="0.25">
      <c r="A139" s="41"/>
      <c r="C139" s="214"/>
      <c r="D139" s="78"/>
      <c r="E139" s="225"/>
      <c r="F139" s="215"/>
      <c r="G139" s="281"/>
      <c r="H139" s="281"/>
      <c r="I139" s="223"/>
      <c r="J139" s="41"/>
    </row>
    <row r="140" spans="1:10" x14ac:dyDescent="0.25">
      <c r="A140" s="41"/>
      <c r="C140" s="214"/>
      <c r="D140" s="78"/>
      <c r="E140" s="225"/>
      <c r="F140" s="215"/>
      <c r="G140" s="281"/>
      <c r="H140" s="281"/>
      <c r="I140" s="223"/>
      <c r="J140" s="41"/>
    </row>
    <row r="141" spans="1:10" x14ac:dyDescent="0.25">
      <c r="A141" s="41"/>
      <c r="C141" s="214"/>
      <c r="D141" s="78"/>
      <c r="E141" s="225"/>
      <c r="F141" s="215"/>
      <c r="G141" s="281"/>
      <c r="H141" s="281"/>
      <c r="I141" s="223"/>
      <c r="J141" s="41"/>
    </row>
    <row r="142" spans="1:10" x14ac:dyDescent="0.25">
      <c r="A142" s="41"/>
      <c r="C142" s="214"/>
      <c r="D142" s="78"/>
      <c r="E142" s="225"/>
      <c r="F142" s="215"/>
      <c r="G142" s="281"/>
      <c r="H142" s="281"/>
      <c r="I142" s="223"/>
      <c r="J142" s="41"/>
    </row>
    <row r="143" spans="1:10" x14ac:dyDescent="0.25">
      <c r="A143" s="41"/>
      <c r="C143" s="214"/>
      <c r="D143" s="78"/>
      <c r="E143" s="225"/>
      <c r="F143" s="215"/>
      <c r="G143" s="281"/>
      <c r="H143" s="281"/>
      <c r="I143" s="223"/>
      <c r="J143" s="41"/>
    </row>
    <row r="144" spans="1:10" x14ac:dyDescent="0.25">
      <c r="A144" s="41"/>
      <c r="C144" s="214"/>
      <c r="D144" s="78"/>
      <c r="E144" s="225"/>
      <c r="F144" s="215"/>
      <c r="G144" s="281"/>
      <c r="H144" s="281"/>
      <c r="I144" s="223"/>
      <c r="J144" s="41"/>
    </row>
    <row r="145" spans="1:10" x14ac:dyDescent="0.25">
      <c r="A145" s="41"/>
      <c r="C145" s="214"/>
      <c r="D145" s="78"/>
      <c r="E145" s="225"/>
      <c r="F145" s="215"/>
      <c r="G145" s="281"/>
      <c r="H145" s="281"/>
      <c r="I145" s="223"/>
      <c r="J145" s="41"/>
    </row>
    <row r="146" spans="1:10" x14ac:dyDescent="0.25">
      <c r="A146" s="41"/>
      <c r="C146" s="214"/>
      <c r="D146" s="78"/>
      <c r="E146" s="225"/>
      <c r="F146" s="215"/>
      <c r="G146" s="281"/>
      <c r="H146" s="281"/>
      <c r="I146" s="223"/>
      <c r="J146" s="41"/>
    </row>
    <row r="147" spans="1:10" x14ac:dyDescent="0.25">
      <c r="A147" s="41"/>
      <c r="C147" s="214"/>
      <c r="D147" s="78"/>
      <c r="E147" s="225"/>
      <c r="F147" s="215"/>
      <c r="G147" s="281"/>
      <c r="H147" s="281"/>
      <c r="I147" s="223"/>
      <c r="J147" s="41"/>
    </row>
    <row r="148" spans="1:10" x14ac:dyDescent="0.25">
      <c r="A148" s="41"/>
      <c r="C148" s="214"/>
      <c r="D148" s="78"/>
      <c r="E148" s="225"/>
      <c r="F148" s="215"/>
      <c r="G148" s="281"/>
      <c r="H148" s="281"/>
      <c r="I148" s="223"/>
      <c r="J148" s="41"/>
    </row>
    <row r="149" spans="1:10" x14ac:dyDescent="0.25">
      <c r="A149" s="41"/>
      <c r="C149" s="214"/>
      <c r="D149" s="78"/>
      <c r="E149" s="225"/>
      <c r="F149" s="215"/>
      <c r="G149" s="281"/>
      <c r="H149" s="281"/>
      <c r="I149" s="223"/>
      <c r="J149" s="41"/>
    </row>
    <row r="150" spans="1:10" x14ac:dyDescent="0.25">
      <c r="A150" s="41"/>
      <c r="C150" s="214"/>
      <c r="D150" s="78"/>
      <c r="E150" s="225"/>
      <c r="F150" s="215"/>
      <c r="G150" s="281"/>
      <c r="H150" s="281"/>
      <c r="I150" s="223"/>
      <c r="J150" s="41"/>
    </row>
    <row r="151" spans="1:10" x14ac:dyDescent="0.25">
      <c r="A151" s="41"/>
      <c r="C151" s="214"/>
      <c r="D151" s="78"/>
      <c r="E151" s="225"/>
      <c r="F151" s="215"/>
      <c r="G151" s="281"/>
      <c r="H151" s="281"/>
      <c r="I151" s="223"/>
      <c r="J151" s="41"/>
    </row>
    <row r="152" spans="1:10" x14ac:dyDescent="0.25">
      <c r="A152" s="41"/>
      <c r="C152" s="214"/>
      <c r="D152" s="78"/>
      <c r="E152" s="225"/>
      <c r="F152" s="215"/>
      <c r="G152" s="281"/>
      <c r="H152" s="281"/>
      <c r="I152" s="223"/>
      <c r="J152" s="41"/>
    </row>
    <row r="153" spans="1:10" x14ac:dyDescent="0.25">
      <c r="A153" s="41"/>
      <c r="C153" s="214"/>
      <c r="D153" s="78"/>
      <c r="E153" s="225"/>
      <c r="F153" s="215"/>
      <c r="G153" s="281"/>
      <c r="H153" s="281"/>
      <c r="I153" s="223"/>
      <c r="J153" s="41"/>
    </row>
    <row r="154" spans="1:10" x14ac:dyDescent="0.25">
      <c r="A154" s="41"/>
      <c r="C154" s="214"/>
      <c r="D154" s="78"/>
      <c r="E154" s="225"/>
      <c r="F154" s="215"/>
      <c r="G154" s="281"/>
      <c r="H154" s="281"/>
      <c r="I154" s="223"/>
      <c r="J154" s="41"/>
    </row>
    <row r="155" spans="1:10" x14ac:dyDescent="0.25">
      <c r="A155" s="41"/>
      <c r="C155" s="214"/>
      <c r="D155" s="78"/>
      <c r="E155" s="225"/>
      <c r="F155" s="215"/>
      <c r="G155" s="281"/>
      <c r="H155" s="281"/>
      <c r="I155" s="223"/>
      <c r="J155" s="41"/>
    </row>
    <row r="156" spans="1:10" x14ac:dyDescent="0.25">
      <c r="A156" s="41"/>
      <c r="C156" s="214"/>
      <c r="D156" s="78"/>
      <c r="E156" s="225"/>
      <c r="F156" s="215"/>
      <c r="G156" s="281"/>
      <c r="H156" s="281"/>
      <c r="I156" s="223"/>
      <c r="J156" s="41"/>
    </row>
    <row r="157" spans="1:10" x14ac:dyDescent="0.25">
      <c r="A157" s="41"/>
      <c r="C157" s="214"/>
      <c r="D157" s="78"/>
      <c r="E157" s="225"/>
      <c r="F157" s="215"/>
      <c r="G157" s="281"/>
      <c r="H157" s="281"/>
      <c r="I157" s="223"/>
      <c r="J157" s="41"/>
    </row>
    <row r="158" spans="1:10" x14ac:dyDescent="0.25">
      <c r="A158" s="41"/>
      <c r="C158" s="214"/>
      <c r="D158" s="78"/>
      <c r="E158" s="225"/>
      <c r="F158" s="215"/>
      <c r="G158" s="281"/>
      <c r="H158" s="281"/>
      <c r="I158" s="223"/>
      <c r="J158" s="41"/>
    </row>
    <row r="159" spans="1:10" x14ac:dyDescent="0.25">
      <c r="A159" s="41"/>
      <c r="C159" s="214"/>
      <c r="D159" s="78"/>
      <c r="E159" s="225"/>
      <c r="F159" s="215"/>
      <c r="G159" s="281"/>
      <c r="H159" s="281"/>
      <c r="I159" s="223"/>
      <c r="J159" s="41"/>
    </row>
    <row r="160" spans="1:10" x14ac:dyDescent="0.25">
      <c r="A160" s="41"/>
      <c r="C160" s="214"/>
      <c r="D160" s="78"/>
      <c r="E160" s="225"/>
      <c r="F160" s="215"/>
      <c r="G160" s="281"/>
      <c r="H160" s="281"/>
      <c r="I160" s="223"/>
      <c r="J160" s="41"/>
    </row>
    <row r="161" spans="1:10" x14ac:dyDescent="0.25">
      <c r="A161" s="41"/>
      <c r="C161" s="214"/>
      <c r="D161" s="78"/>
      <c r="E161" s="225"/>
      <c r="F161" s="215"/>
      <c r="G161" s="281"/>
      <c r="H161" s="281"/>
      <c r="I161" s="223"/>
      <c r="J161" s="41"/>
    </row>
    <row r="162" spans="1:10" x14ac:dyDescent="0.25">
      <c r="A162" s="41"/>
      <c r="C162" s="214"/>
      <c r="D162" s="78"/>
      <c r="E162" s="225"/>
      <c r="F162" s="215"/>
      <c r="G162" s="281"/>
      <c r="H162" s="281"/>
      <c r="I162" s="223"/>
      <c r="J162" s="41"/>
    </row>
    <row r="163" spans="1:10" x14ac:dyDescent="0.25">
      <c r="A163" s="41"/>
      <c r="C163" s="214"/>
      <c r="D163" s="78"/>
      <c r="E163" s="225"/>
      <c r="F163" s="215"/>
      <c r="G163" s="281"/>
      <c r="H163" s="281"/>
      <c r="I163" s="223"/>
      <c r="J163" s="41"/>
    </row>
    <row r="164" spans="1:10" x14ac:dyDescent="0.25">
      <c r="A164" s="41"/>
      <c r="C164" s="214"/>
      <c r="D164" s="78"/>
      <c r="E164" s="225"/>
      <c r="F164" s="215"/>
      <c r="G164" s="281"/>
      <c r="H164" s="281"/>
      <c r="I164" s="223"/>
      <c r="J164" s="41"/>
    </row>
    <row r="165" spans="1:10" x14ac:dyDescent="0.25">
      <c r="A165" s="41"/>
      <c r="C165" s="214"/>
      <c r="D165" s="78"/>
      <c r="E165" s="225"/>
      <c r="F165" s="215"/>
      <c r="G165" s="281"/>
      <c r="H165" s="281"/>
      <c r="I165" s="223"/>
      <c r="J165" s="41"/>
    </row>
    <row r="166" spans="1:10" x14ac:dyDescent="0.25">
      <c r="A166" s="41"/>
      <c r="C166" s="214"/>
      <c r="D166" s="78"/>
      <c r="E166" s="225"/>
      <c r="F166" s="215"/>
      <c r="G166" s="281"/>
      <c r="H166" s="281"/>
      <c r="I166" s="223"/>
      <c r="J166" s="41"/>
    </row>
    <row r="167" spans="1:10" x14ac:dyDescent="0.25">
      <c r="A167" s="41"/>
      <c r="C167" s="214"/>
      <c r="D167" s="78"/>
      <c r="E167" s="225"/>
      <c r="F167" s="215"/>
      <c r="G167" s="281"/>
      <c r="H167" s="281"/>
      <c r="I167" s="223"/>
      <c r="J167" s="41"/>
    </row>
    <row r="168" spans="1:10" x14ac:dyDescent="0.25">
      <c r="A168" s="41"/>
      <c r="C168" s="214"/>
      <c r="D168" s="78"/>
      <c r="E168" s="225"/>
      <c r="F168" s="215"/>
      <c r="G168" s="281"/>
      <c r="H168" s="281"/>
      <c r="I168" s="223"/>
      <c r="J168" s="41"/>
    </row>
    <row r="169" spans="1:10" x14ac:dyDescent="0.25">
      <c r="A169" s="41"/>
      <c r="C169" s="214"/>
      <c r="D169" s="78"/>
      <c r="E169" s="225"/>
      <c r="F169" s="215"/>
      <c r="G169" s="281"/>
      <c r="H169" s="281"/>
      <c r="I169" s="223"/>
      <c r="J169" s="41"/>
    </row>
    <row r="170" spans="1:10" x14ac:dyDescent="0.25">
      <c r="A170" s="41"/>
      <c r="C170" s="214"/>
      <c r="D170" s="78"/>
      <c r="E170" s="225"/>
      <c r="F170" s="215"/>
      <c r="G170" s="281"/>
      <c r="H170" s="281"/>
      <c r="I170" s="223"/>
      <c r="J170" s="41"/>
    </row>
    <row r="171" spans="1:10" x14ac:dyDescent="0.25">
      <c r="A171" s="41"/>
      <c r="C171" s="214"/>
      <c r="D171" s="78"/>
      <c r="E171" s="225"/>
      <c r="F171" s="215"/>
      <c r="G171" s="281"/>
      <c r="H171" s="281"/>
      <c r="I171" s="223"/>
      <c r="J171" s="41"/>
    </row>
    <row r="172" spans="1:10" x14ac:dyDescent="0.25">
      <c r="A172" s="41"/>
      <c r="C172" s="214"/>
      <c r="D172" s="78"/>
      <c r="E172" s="225"/>
      <c r="F172" s="215"/>
      <c r="G172" s="281"/>
      <c r="H172" s="281"/>
      <c r="I172" s="223"/>
      <c r="J172" s="41"/>
    </row>
    <row r="173" spans="1:10" x14ac:dyDescent="0.25">
      <c r="A173" s="41"/>
      <c r="C173" s="214"/>
      <c r="D173" s="78"/>
      <c r="E173" s="225"/>
      <c r="F173" s="215"/>
      <c r="G173" s="281"/>
      <c r="H173" s="281"/>
      <c r="I173" s="223"/>
      <c r="J173" s="41"/>
    </row>
    <row r="174" spans="1:10" x14ac:dyDescent="0.25">
      <c r="A174" s="41"/>
      <c r="C174" s="214"/>
      <c r="D174" s="78"/>
      <c r="E174" s="225"/>
      <c r="F174" s="215"/>
      <c r="G174" s="281"/>
      <c r="H174" s="281"/>
      <c r="I174" s="223"/>
      <c r="J174" s="41"/>
    </row>
    <row r="175" spans="1:10" x14ac:dyDescent="0.25">
      <c r="A175" s="41"/>
      <c r="C175" s="214"/>
      <c r="D175" s="78"/>
      <c r="E175" s="225"/>
      <c r="F175" s="215"/>
      <c r="G175" s="281"/>
      <c r="H175" s="281"/>
      <c r="I175" s="223"/>
      <c r="J175" s="41"/>
    </row>
    <row r="176" spans="1:10" x14ac:dyDescent="0.25">
      <c r="A176" s="41"/>
      <c r="C176" s="214"/>
      <c r="D176" s="78"/>
      <c r="E176" s="225"/>
      <c r="F176" s="215"/>
      <c r="G176" s="281"/>
      <c r="H176" s="281"/>
      <c r="I176" s="223"/>
      <c r="J176" s="41"/>
    </row>
    <row r="177" spans="1:10" x14ac:dyDescent="0.25">
      <c r="A177" s="41"/>
      <c r="C177" s="214"/>
      <c r="D177" s="78"/>
      <c r="E177" s="225"/>
      <c r="F177" s="215"/>
      <c r="G177" s="281"/>
      <c r="H177" s="281"/>
      <c r="I177" s="223"/>
      <c r="J177" s="41"/>
    </row>
    <row r="178" spans="1:10" x14ac:dyDescent="0.25">
      <c r="A178" s="41"/>
      <c r="C178" s="214"/>
      <c r="D178" s="78"/>
      <c r="E178" s="225"/>
      <c r="F178" s="215"/>
      <c r="G178" s="281"/>
      <c r="H178" s="281"/>
      <c r="I178" s="223"/>
      <c r="J178" s="41"/>
    </row>
    <row r="179" spans="1:10" x14ac:dyDescent="0.25">
      <c r="A179" s="41"/>
      <c r="C179" s="214"/>
      <c r="D179" s="78"/>
      <c r="E179" s="225"/>
      <c r="F179" s="215"/>
      <c r="G179" s="281"/>
      <c r="H179" s="281"/>
      <c r="I179" s="223"/>
      <c r="J179" s="41"/>
    </row>
    <row r="180" spans="1:10" x14ac:dyDescent="0.25">
      <c r="A180" s="41"/>
      <c r="C180" s="214"/>
      <c r="D180" s="78"/>
      <c r="E180" s="225"/>
      <c r="F180" s="215"/>
      <c r="G180" s="281"/>
      <c r="H180" s="281"/>
      <c r="I180" s="223"/>
      <c r="J180" s="41"/>
    </row>
    <row r="181" spans="1:10" x14ac:dyDescent="0.25">
      <c r="A181" s="41"/>
      <c r="C181" s="214"/>
      <c r="D181" s="78"/>
      <c r="E181" s="225"/>
      <c r="F181" s="215"/>
      <c r="G181" s="281"/>
      <c r="H181" s="281"/>
      <c r="I181" s="223"/>
      <c r="J181" s="41"/>
    </row>
    <row r="182" spans="1:10" x14ac:dyDescent="0.25">
      <c r="A182" s="41"/>
      <c r="C182" s="214"/>
      <c r="D182" s="78"/>
      <c r="E182" s="225"/>
      <c r="F182" s="215"/>
      <c r="G182" s="281"/>
      <c r="H182" s="281"/>
      <c r="I182" s="223"/>
      <c r="J182" s="41"/>
    </row>
    <row r="183" spans="1:10" x14ac:dyDescent="0.25">
      <c r="A183" s="41"/>
      <c r="C183" s="214"/>
      <c r="D183" s="78"/>
      <c r="E183" s="225"/>
      <c r="F183" s="215"/>
      <c r="G183" s="281"/>
      <c r="H183" s="281"/>
      <c r="I183" s="223"/>
      <c r="J183" s="41"/>
    </row>
    <row r="184" spans="1:10" x14ac:dyDescent="0.25">
      <c r="A184" s="41"/>
      <c r="C184" s="214"/>
      <c r="D184" s="78"/>
      <c r="E184" s="225"/>
      <c r="F184" s="215"/>
      <c r="G184" s="281"/>
      <c r="H184" s="281"/>
      <c r="I184" s="223"/>
      <c r="J184" s="41"/>
    </row>
    <row r="185" spans="1:10" x14ac:dyDescent="0.25">
      <c r="A185" s="41"/>
      <c r="C185" s="214"/>
      <c r="D185" s="78"/>
      <c r="E185" s="225"/>
      <c r="F185" s="215"/>
      <c r="G185" s="281"/>
      <c r="H185" s="281"/>
      <c r="I185" s="223"/>
      <c r="J185" s="41"/>
    </row>
    <row r="186" spans="1:10" x14ac:dyDescent="0.25">
      <c r="A186" s="41"/>
      <c r="C186" s="214"/>
      <c r="D186" s="78"/>
      <c r="E186" s="225"/>
      <c r="F186" s="215"/>
      <c r="G186" s="281"/>
      <c r="H186" s="281"/>
      <c r="I186" s="223"/>
      <c r="J186" s="41"/>
    </row>
    <row r="187" spans="1:10" x14ac:dyDescent="0.25">
      <c r="A187" s="41"/>
      <c r="C187" s="214"/>
      <c r="D187" s="78"/>
      <c r="E187" s="225"/>
      <c r="F187" s="215"/>
      <c r="G187" s="281"/>
      <c r="H187" s="281"/>
      <c r="I187" s="223"/>
      <c r="J187" s="41"/>
    </row>
    <row r="188" spans="1:10" x14ac:dyDescent="0.25">
      <c r="A188" s="41"/>
      <c r="C188" s="214"/>
      <c r="D188" s="78"/>
      <c r="E188" s="225"/>
      <c r="F188" s="215"/>
      <c r="G188" s="281"/>
      <c r="H188" s="281"/>
      <c r="I188" s="223"/>
      <c r="J188" s="41"/>
    </row>
    <row r="189" spans="1:10" x14ac:dyDescent="0.25">
      <c r="A189" s="41"/>
      <c r="C189" s="214"/>
      <c r="D189" s="78"/>
      <c r="E189" s="225"/>
      <c r="F189" s="215"/>
      <c r="G189" s="281"/>
      <c r="H189" s="281"/>
      <c r="I189" s="223"/>
      <c r="J189" s="41"/>
    </row>
    <row r="190" spans="1:10" x14ac:dyDescent="0.25">
      <c r="A190" s="41"/>
      <c r="C190" s="214"/>
      <c r="D190" s="78"/>
      <c r="E190" s="225"/>
      <c r="F190" s="215"/>
      <c r="G190" s="281"/>
      <c r="H190" s="281"/>
      <c r="I190" s="223"/>
      <c r="J190" s="41"/>
    </row>
    <row r="191" spans="1:10" x14ac:dyDescent="0.25">
      <c r="A191" s="41"/>
      <c r="C191" s="214"/>
      <c r="D191" s="78"/>
      <c r="E191" s="225"/>
      <c r="F191" s="215"/>
      <c r="G191" s="281"/>
      <c r="H191" s="281"/>
      <c r="I191" s="223"/>
      <c r="J191" s="41"/>
    </row>
    <row r="192" spans="1:10" x14ac:dyDescent="0.25">
      <c r="A192" s="41"/>
      <c r="C192" s="214"/>
      <c r="D192" s="78"/>
      <c r="E192" s="225"/>
      <c r="F192" s="215"/>
      <c r="G192" s="281"/>
      <c r="H192" s="281"/>
      <c r="I192" s="223"/>
      <c r="J192" s="41"/>
    </row>
    <row r="193" spans="1:10" x14ac:dyDescent="0.25">
      <c r="A193" s="41"/>
      <c r="C193" s="214"/>
      <c r="D193" s="78"/>
      <c r="E193" s="225"/>
      <c r="F193" s="215"/>
      <c r="G193" s="281"/>
      <c r="H193" s="281"/>
      <c r="I193" s="223"/>
      <c r="J193" s="41"/>
    </row>
    <row r="194" spans="1:10" x14ac:dyDescent="0.25">
      <c r="A194" s="41"/>
      <c r="C194" s="214"/>
      <c r="D194" s="78"/>
      <c r="E194" s="225"/>
      <c r="F194" s="215"/>
      <c r="G194" s="281"/>
      <c r="H194" s="281"/>
      <c r="I194" s="223"/>
      <c r="J194" s="41"/>
    </row>
    <row r="195" spans="1:10" x14ac:dyDescent="0.25">
      <c r="A195" s="41"/>
      <c r="C195" s="214"/>
      <c r="D195" s="78"/>
      <c r="E195" s="225"/>
      <c r="F195" s="215"/>
      <c r="G195" s="281"/>
      <c r="H195" s="281"/>
      <c r="I195" s="223"/>
      <c r="J195" s="41"/>
    </row>
    <row r="196" spans="1:10" x14ac:dyDescent="0.25">
      <c r="A196" s="41"/>
      <c r="C196" s="214"/>
      <c r="D196" s="78"/>
      <c r="E196" s="225"/>
      <c r="F196" s="215"/>
      <c r="G196" s="281"/>
      <c r="H196" s="281"/>
      <c r="I196" s="223"/>
      <c r="J196" s="41"/>
    </row>
    <row r="197" spans="1:10" x14ac:dyDescent="0.25">
      <c r="A197" s="41"/>
      <c r="C197" s="214"/>
      <c r="D197" s="78"/>
      <c r="E197" s="225"/>
      <c r="F197" s="215"/>
      <c r="G197" s="281"/>
      <c r="H197" s="281"/>
      <c r="I197" s="223"/>
      <c r="J197" s="41"/>
    </row>
    <row r="198" spans="1:10" x14ac:dyDescent="0.25">
      <c r="A198" s="41"/>
      <c r="C198" s="214"/>
      <c r="D198" s="78"/>
      <c r="E198" s="225"/>
      <c r="F198" s="215"/>
      <c r="G198" s="281"/>
      <c r="H198" s="281"/>
      <c r="I198" s="223"/>
      <c r="J198" s="41"/>
    </row>
    <row r="199" spans="1:10" x14ac:dyDescent="0.25">
      <c r="A199" s="41"/>
      <c r="C199" s="214"/>
      <c r="D199" s="78"/>
      <c r="E199" s="225"/>
      <c r="F199" s="215"/>
      <c r="G199" s="281"/>
      <c r="H199" s="281"/>
      <c r="I199" s="223"/>
      <c r="J199" s="41"/>
    </row>
    <row r="200" spans="1:10" x14ac:dyDescent="0.25">
      <c r="A200" s="41"/>
      <c r="C200" s="214"/>
      <c r="D200" s="78"/>
      <c r="E200" s="225"/>
      <c r="F200" s="215"/>
      <c r="G200" s="281"/>
      <c r="H200" s="281"/>
      <c r="I200" s="223"/>
      <c r="J200" s="41"/>
    </row>
    <row r="201" spans="1:10" x14ac:dyDescent="0.25">
      <c r="A201" s="41"/>
      <c r="C201" s="214"/>
      <c r="D201" s="78"/>
      <c r="E201" s="225"/>
      <c r="F201" s="215"/>
      <c r="G201" s="281"/>
      <c r="H201" s="281"/>
      <c r="I201" s="223"/>
      <c r="J201" s="41"/>
    </row>
    <row r="202" spans="1:10" x14ac:dyDescent="0.25">
      <c r="A202" s="41"/>
      <c r="C202" s="214"/>
      <c r="D202" s="78"/>
      <c r="E202" s="225"/>
      <c r="F202" s="215"/>
      <c r="G202" s="281"/>
      <c r="H202" s="281"/>
      <c r="I202" s="223"/>
      <c r="J202" s="41"/>
    </row>
    <row r="203" spans="1:10" x14ac:dyDescent="0.25">
      <c r="A203" s="41"/>
      <c r="C203" s="214"/>
      <c r="D203" s="78"/>
      <c r="E203" s="225"/>
      <c r="F203" s="215"/>
      <c r="G203" s="281"/>
      <c r="H203" s="281"/>
      <c r="I203" s="223"/>
      <c r="J203" s="41"/>
    </row>
    <row r="204" spans="1:10" x14ac:dyDescent="0.25">
      <c r="A204" s="41"/>
      <c r="C204" s="214"/>
      <c r="D204" s="78"/>
      <c r="E204" s="225"/>
      <c r="F204" s="215"/>
      <c r="G204" s="281"/>
      <c r="H204" s="281"/>
      <c r="I204" s="223"/>
      <c r="J204" s="41"/>
    </row>
    <row r="205" spans="1:10" x14ac:dyDescent="0.25">
      <c r="A205" s="41"/>
      <c r="C205" s="214"/>
      <c r="D205" s="78"/>
      <c r="E205" s="225"/>
      <c r="F205" s="215"/>
      <c r="G205" s="281"/>
      <c r="H205" s="281"/>
      <c r="I205" s="223"/>
      <c r="J205" s="41"/>
    </row>
    <row r="206" spans="1:10" x14ac:dyDescent="0.25">
      <c r="A206" s="41"/>
      <c r="C206" s="214"/>
      <c r="D206" s="78"/>
      <c r="E206" s="225"/>
      <c r="F206" s="215"/>
      <c r="G206" s="281"/>
      <c r="H206" s="281"/>
      <c r="I206" s="223"/>
      <c r="J206" s="41"/>
    </row>
    <row r="207" spans="1:10" x14ac:dyDescent="0.25">
      <c r="A207" s="41"/>
      <c r="C207" s="214"/>
      <c r="D207" s="78"/>
      <c r="E207" s="225"/>
      <c r="F207" s="215"/>
      <c r="G207" s="281"/>
      <c r="H207" s="281"/>
      <c r="I207" s="223"/>
      <c r="J207" s="41"/>
    </row>
    <row r="208" spans="1:10" x14ac:dyDescent="0.25">
      <c r="A208" s="41"/>
      <c r="C208" s="214"/>
      <c r="D208" s="78"/>
      <c r="E208" s="225"/>
      <c r="F208" s="215"/>
      <c r="G208" s="281"/>
      <c r="H208" s="281"/>
      <c r="I208" s="223"/>
      <c r="J208" s="41"/>
    </row>
    <row r="209" spans="1:10" x14ac:dyDescent="0.25">
      <c r="A209" s="41"/>
      <c r="C209" s="214"/>
      <c r="D209" s="78"/>
      <c r="E209" s="225"/>
      <c r="F209" s="215"/>
      <c r="G209" s="281"/>
      <c r="H209" s="281"/>
      <c r="I209" s="223"/>
      <c r="J209" s="41"/>
    </row>
    <row r="210" spans="1:10" x14ac:dyDescent="0.25">
      <c r="A210" s="41"/>
      <c r="C210" s="214"/>
      <c r="D210" s="78"/>
      <c r="E210" s="225"/>
      <c r="F210" s="215"/>
      <c r="G210" s="281"/>
      <c r="H210" s="281"/>
      <c r="I210" s="223"/>
      <c r="J210" s="41"/>
    </row>
    <row r="211" spans="1:10" x14ac:dyDescent="0.25">
      <c r="A211" s="41"/>
      <c r="C211" s="214"/>
      <c r="D211" s="78"/>
      <c r="E211" s="225"/>
      <c r="F211" s="215"/>
      <c r="G211" s="281"/>
      <c r="H211" s="281"/>
      <c r="I211" s="223"/>
      <c r="J211" s="41"/>
    </row>
    <row r="212" spans="1:10" x14ac:dyDescent="0.25">
      <c r="A212" s="41"/>
      <c r="C212" s="214"/>
      <c r="D212" s="78"/>
      <c r="E212" s="225"/>
      <c r="F212" s="215"/>
      <c r="G212" s="281"/>
      <c r="H212" s="281"/>
      <c r="I212" s="223"/>
      <c r="J212" s="41"/>
    </row>
    <row r="213" spans="1:10" x14ac:dyDescent="0.25">
      <c r="A213" s="41"/>
      <c r="C213" s="214"/>
      <c r="D213" s="78"/>
      <c r="E213" s="225"/>
      <c r="F213" s="215"/>
      <c r="G213" s="281"/>
      <c r="H213" s="281"/>
      <c r="I213" s="223"/>
      <c r="J213" s="41"/>
    </row>
    <row r="214" spans="1:10" x14ac:dyDescent="0.25">
      <c r="A214" s="41"/>
      <c r="C214" s="214"/>
      <c r="D214" s="78"/>
      <c r="E214" s="225"/>
      <c r="F214" s="215"/>
      <c r="G214" s="281"/>
      <c r="H214" s="281"/>
      <c r="I214" s="223"/>
      <c r="J214" s="41"/>
    </row>
    <row r="215" spans="1:10" x14ac:dyDescent="0.25">
      <c r="A215" s="41"/>
      <c r="C215" s="214"/>
      <c r="D215" s="78"/>
      <c r="E215" s="225"/>
      <c r="F215" s="215"/>
      <c r="G215" s="281"/>
      <c r="H215" s="281"/>
      <c r="I215" s="223"/>
      <c r="J215" s="41"/>
    </row>
    <row r="216" spans="1:10" x14ac:dyDescent="0.25">
      <c r="A216" s="41"/>
      <c r="C216" s="214"/>
      <c r="D216" s="78"/>
      <c r="E216" s="225"/>
      <c r="F216" s="215"/>
      <c r="G216" s="281"/>
      <c r="H216" s="281"/>
      <c r="I216" s="223"/>
      <c r="J216" s="41"/>
    </row>
    <row r="217" spans="1:10" x14ac:dyDescent="0.25">
      <c r="A217" s="41"/>
      <c r="C217" s="214"/>
      <c r="D217" s="78"/>
      <c r="E217" s="225"/>
      <c r="F217" s="215"/>
      <c r="G217" s="281"/>
      <c r="H217" s="281"/>
      <c r="I217" s="223"/>
      <c r="J217" s="41"/>
    </row>
    <row r="218" spans="1:10" x14ac:dyDescent="0.25">
      <c r="A218" s="41"/>
      <c r="C218" s="214"/>
      <c r="D218" s="78"/>
      <c r="E218" s="225"/>
      <c r="F218" s="215"/>
      <c r="G218" s="281"/>
      <c r="H218" s="281"/>
      <c r="I218" s="223"/>
      <c r="J218" s="41"/>
    </row>
    <row r="219" spans="1:10" x14ac:dyDescent="0.25">
      <c r="A219" s="41"/>
      <c r="C219" s="214"/>
      <c r="D219" s="78"/>
      <c r="E219" s="225"/>
      <c r="F219" s="215"/>
      <c r="G219" s="281"/>
      <c r="H219" s="281"/>
      <c r="I219" s="223"/>
      <c r="J219" s="41"/>
    </row>
    <row r="220" spans="1:10" x14ac:dyDescent="0.25">
      <c r="A220" s="41"/>
      <c r="C220" s="214"/>
      <c r="D220" s="78"/>
      <c r="E220" s="225"/>
      <c r="F220" s="215"/>
      <c r="G220" s="281"/>
      <c r="H220" s="281"/>
      <c r="I220" s="223"/>
      <c r="J220" s="41"/>
    </row>
    <row r="221" spans="1:10" x14ac:dyDescent="0.25">
      <c r="A221" s="41"/>
      <c r="C221" s="214"/>
      <c r="D221" s="78"/>
      <c r="E221" s="225"/>
      <c r="F221" s="215"/>
      <c r="G221" s="281"/>
      <c r="H221" s="281"/>
      <c r="I221" s="223"/>
      <c r="J221" s="41"/>
    </row>
    <row r="222" spans="1:10" x14ac:dyDescent="0.25">
      <c r="A222" s="41"/>
      <c r="C222" s="214"/>
      <c r="D222" s="78"/>
      <c r="E222" s="225"/>
      <c r="F222" s="215"/>
      <c r="G222" s="281"/>
      <c r="H222" s="281"/>
      <c r="I222" s="223"/>
      <c r="J222" s="41"/>
    </row>
    <row r="223" spans="1:10" x14ac:dyDescent="0.25">
      <c r="A223" s="41"/>
      <c r="C223" s="214"/>
      <c r="D223" s="78"/>
      <c r="E223" s="225"/>
      <c r="F223" s="215"/>
      <c r="G223" s="281"/>
      <c r="H223" s="281"/>
      <c r="I223" s="223"/>
      <c r="J223" s="41"/>
    </row>
    <row r="224" spans="1:10" x14ac:dyDescent="0.25">
      <c r="A224" s="41"/>
      <c r="C224" s="214"/>
      <c r="D224" s="78"/>
      <c r="E224" s="225"/>
      <c r="F224" s="215"/>
      <c r="G224" s="281"/>
      <c r="H224" s="281"/>
      <c r="I224" s="223"/>
      <c r="J224" s="41"/>
    </row>
    <row r="225" spans="1:10" x14ac:dyDescent="0.25">
      <c r="A225" s="41"/>
      <c r="C225" s="214"/>
      <c r="D225" s="78"/>
      <c r="E225" s="225"/>
      <c r="F225" s="215"/>
      <c r="G225" s="281"/>
      <c r="H225" s="281"/>
      <c r="I225" s="223"/>
      <c r="J225" s="41"/>
    </row>
    <row r="226" spans="1:10" x14ac:dyDescent="0.25">
      <c r="A226" s="41"/>
      <c r="C226" s="214"/>
      <c r="D226" s="78"/>
      <c r="E226" s="225"/>
      <c r="F226" s="215"/>
      <c r="G226" s="281"/>
      <c r="H226" s="281"/>
      <c r="I226" s="223"/>
      <c r="J226" s="41"/>
    </row>
    <row r="227" spans="1:10" x14ac:dyDescent="0.25">
      <c r="A227" s="41"/>
      <c r="C227" s="214"/>
      <c r="D227" s="78"/>
      <c r="E227" s="225"/>
      <c r="F227" s="215"/>
      <c r="G227" s="281"/>
      <c r="H227" s="281"/>
      <c r="I227" s="223"/>
      <c r="J227" s="41"/>
    </row>
    <row r="228" spans="1:10" x14ac:dyDescent="0.25">
      <c r="A228" s="41"/>
      <c r="C228" s="214"/>
      <c r="D228" s="78"/>
      <c r="E228" s="225"/>
      <c r="F228" s="215"/>
      <c r="G228" s="281"/>
      <c r="H228" s="281"/>
      <c r="I228" s="223"/>
      <c r="J228" s="41"/>
    </row>
    <row r="229" spans="1:10" x14ac:dyDescent="0.25">
      <c r="A229" s="41"/>
      <c r="C229" s="214"/>
      <c r="D229" s="78"/>
      <c r="E229" s="225"/>
      <c r="F229" s="215"/>
      <c r="G229" s="281"/>
      <c r="H229" s="281"/>
      <c r="I229" s="223"/>
      <c r="J229" s="41"/>
    </row>
    <row r="230" spans="1:10" x14ac:dyDescent="0.25">
      <c r="A230" s="41"/>
      <c r="C230" s="214"/>
      <c r="D230" s="78"/>
      <c r="E230" s="225"/>
      <c r="F230" s="215"/>
      <c r="G230" s="281"/>
      <c r="H230" s="281"/>
      <c r="I230" s="223"/>
      <c r="J230" s="41"/>
    </row>
    <row r="231" spans="1:10" x14ac:dyDescent="0.25">
      <c r="A231" s="41"/>
      <c r="C231" s="214"/>
      <c r="D231" s="78"/>
      <c r="E231" s="225"/>
      <c r="F231" s="215"/>
      <c r="G231" s="281"/>
      <c r="H231" s="281"/>
      <c r="I231" s="223"/>
      <c r="J231" s="41"/>
    </row>
    <row r="232" spans="1:10" x14ac:dyDescent="0.25">
      <c r="A232" s="41"/>
      <c r="C232" s="214"/>
      <c r="D232" s="78"/>
      <c r="E232" s="225"/>
      <c r="F232" s="215"/>
      <c r="G232" s="281"/>
      <c r="H232" s="281"/>
      <c r="I232" s="223"/>
      <c r="J232" s="41"/>
    </row>
    <row r="233" spans="1:10" x14ac:dyDescent="0.25">
      <c r="A233" s="41"/>
      <c r="C233" s="214"/>
      <c r="D233" s="78"/>
      <c r="E233" s="225"/>
      <c r="F233" s="215"/>
      <c r="G233" s="281"/>
      <c r="H233" s="281"/>
      <c r="I233" s="223"/>
      <c r="J233" s="41"/>
    </row>
    <row r="234" spans="1:10" x14ac:dyDescent="0.25">
      <c r="A234" s="41"/>
      <c r="C234" s="214"/>
      <c r="D234" s="78"/>
      <c r="E234" s="225"/>
      <c r="F234" s="215"/>
      <c r="G234" s="281"/>
      <c r="H234" s="281"/>
      <c r="I234" s="223"/>
      <c r="J234" s="41"/>
    </row>
    <row r="235" spans="1:10" x14ac:dyDescent="0.25">
      <c r="A235" s="41"/>
      <c r="C235" s="214"/>
      <c r="D235" s="78"/>
      <c r="E235" s="225"/>
      <c r="F235" s="215"/>
      <c r="G235" s="281"/>
      <c r="H235" s="281"/>
      <c r="I235" s="223"/>
      <c r="J235" s="41"/>
    </row>
    <row r="236" spans="1:10" x14ac:dyDescent="0.25">
      <c r="A236" s="41"/>
      <c r="C236" s="214"/>
      <c r="D236" s="78"/>
      <c r="E236" s="225"/>
      <c r="F236" s="215"/>
      <c r="G236" s="281"/>
      <c r="H236" s="281"/>
      <c r="I236" s="223"/>
      <c r="J236" s="41"/>
    </row>
    <row r="237" spans="1:10" x14ac:dyDescent="0.25">
      <c r="A237" s="41"/>
      <c r="C237" s="214"/>
      <c r="D237" s="78"/>
      <c r="E237" s="225"/>
      <c r="F237" s="215"/>
      <c r="G237" s="281"/>
      <c r="H237" s="281"/>
      <c r="I237" s="223"/>
      <c r="J237" s="41"/>
    </row>
    <row r="238" spans="1:10" x14ac:dyDescent="0.25">
      <c r="A238" s="41"/>
      <c r="C238" s="214"/>
      <c r="D238" s="78"/>
      <c r="E238" s="225"/>
      <c r="F238" s="215"/>
      <c r="G238" s="281"/>
      <c r="H238" s="281"/>
      <c r="I238" s="223"/>
      <c r="J238" s="41"/>
    </row>
    <row r="239" spans="1:10" x14ac:dyDescent="0.25">
      <c r="A239" s="41"/>
      <c r="C239" s="214"/>
      <c r="D239" s="78"/>
      <c r="E239" s="225"/>
      <c r="F239" s="215"/>
      <c r="G239" s="281"/>
      <c r="H239" s="281"/>
      <c r="I239" s="223"/>
      <c r="J239" s="41"/>
    </row>
    <row r="240" spans="1:10" x14ac:dyDescent="0.25">
      <c r="A240" s="41"/>
      <c r="C240" s="214"/>
      <c r="D240" s="78"/>
      <c r="E240" s="225"/>
      <c r="F240" s="215"/>
      <c r="G240" s="281"/>
      <c r="H240" s="281"/>
      <c r="I240" s="223"/>
      <c r="J240" s="41"/>
    </row>
    <row r="241" spans="1:10" x14ac:dyDescent="0.25">
      <c r="A241" s="41"/>
      <c r="C241" s="214"/>
      <c r="D241" s="78"/>
      <c r="E241" s="225"/>
      <c r="F241" s="215"/>
      <c r="G241" s="281"/>
      <c r="H241" s="281"/>
      <c r="I241" s="223"/>
      <c r="J241" s="41"/>
    </row>
    <row r="242" spans="1:10" x14ac:dyDescent="0.25">
      <c r="A242" s="41"/>
      <c r="C242" s="214"/>
      <c r="D242" s="78"/>
      <c r="E242" s="225"/>
      <c r="F242" s="215"/>
      <c r="G242" s="281"/>
      <c r="H242" s="281"/>
      <c r="I242" s="223"/>
      <c r="J242" s="41"/>
    </row>
    <row r="243" spans="1:10" x14ac:dyDescent="0.25">
      <c r="A243" s="41"/>
      <c r="C243" s="214"/>
      <c r="D243" s="78"/>
      <c r="E243" s="225"/>
      <c r="F243" s="215"/>
      <c r="G243" s="281"/>
      <c r="H243" s="281"/>
      <c r="I243" s="223"/>
      <c r="J243" s="41"/>
    </row>
    <row r="244" spans="1:10" x14ac:dyDescent="0.25">
      <c r="A244" s="41"/>
      <c r="C244" s="214"/>
      <c r="D244" s="78"/>
      <c r="E244" s="225"/>
      <c r="F244" s="215"/>
      <c r="G244" s="281"/>
      <c r="H244" s="281"/>
      <c r="I244" s="223"/>
      <c r="J244" s="41"/>
    </row>
    <row r="245" spans="1:10" x14ac:dyDescent="0.25">
      <c r="A245" s="41"/>
      <c r="C245" s="214"/>
      <c r="D245" s="78"/>
      <c r="E245" s="225"/>
      <c r="F245" s="215"/>
      <c r="G245" s="281"/>
      <c r="H245" s="281"/>
      <c r="I245" s="223"/>
      <c r="J245" s="41"/>
    </row>
    <row r="246" spans="1:10" x14ac:dyDescent="0.25">
      <c r="A246" s="41"/>
      <c r="C246" s="214"/>
      <c r="D246" s="78"/>
      <c r="E246" s="225"/>
      <c r="F246" s="215"/>
      <c r="G246" s="281"/>
      <c r="H246" s="281"/>
      <c r="I246" s="223"/>
      <c r="J246" s="41"/>
    </row>
    <row r="247" spans="1:10" x14ac:dyDescent="0.25">
      <c r="A247" s="41"/>
      <c r="C247" s="214"/>
      <c r="D247" s="78"/>
      <c r="E247" s="225"/>
      <c r="F247" s="215"/>
      <c r="G247" s="281"/>
      <c r="H247" s="281"/>
      <c r="I247" s="223"/>
      <c r="J247" s="41"/>
    </row>
    <row r="248" spans="1:10" x14ac:dyDescent="0.25">
      <c r="A248" s="41"/>
      <c r="C248" s="214"/>
      <c r="D248" s="78"/>
      <c r="E248" s="225"/>
      <c r="F248" s="215"/>
      <c r="G248" s="281"/>
      <c r="H248" s="281"/>
      <c r="I248" s="223"/>
      <c r="J248" s="41"/>
    </row>
    <row r="249" spans="1:10" x14ac:dyDescent="0.25">
      <c r="A249" s="41"/>
      <c r="C249" s="214"/>
      <c r="D249" s="78"/>
      <c r="E249" s="225"/>
      <c r="F249" s="215"/>
      <c r="G249" s="281"/>
      <c r="H249" s="281"/>
      <c r="I249" s="223"/>
      <c r="J249" s="41"/>
    </row>
    <row r="250" spans="1:10" x14ac:dyDescent="0.25">
      <c r="A250" s="41"/>
      <c r="C250" s="214"/>
      <c r="D250" s="78"/>
      <c r="E250" s="225"/>
      <c r="F250" s="215"/>
      <c r="G250" s="281"/>
      <c r="H250" s="281"/>
      <c r="I250" s="223"/>
      <c r="J250" s="41"/>
    </row>
    <row r="251" spans="1:10" x14ac:dyDescent="0.25">
      <c r="A251" s="41"/>
      <c r="C251" s="214"/>
      <c r="D251" s="78"/>
      <c r="E251" s="225"/>
      <c r="F251" s="215"/>
      <c r="G251" s="281"/>
      <c r="H251" s="281"/>
      <c r="I251" s="223"/>
      <c r="J251" s="41"/>
    </row>
    <row r="252" spans="1:10" x14ac:dyDescent="0.25">
      <c r="A252" s="41"/>
      <c r="C252" s="214"/>
      <c r="D252" s="78"/>
      <c r="E252" s="225"/>
      <c r="F252" s="215"/>
      <c r="G252" s="281"/>
      <c r="H252" s="281"/>
      <c r="I252" s="223"/>
      <c r="J252" s="41"/>
    </row>
    <row r="253" spans="1:10" x14ac:dyDescent="0.25">
      <c r="A253" s="41"/>
      <c r="C253" s="214"/>
      <c r="D253" s="78"/>
      <c r="E253" s="225"/>
      <c r="F253" s="215"/>
      <c r="G253" s="281"/>
      <c r="H253" s="281"/>
      <c r="I253" s="223"/>
      <c r="J253" s="41"/>
    </row>
    <row r="254" spans="1:10" x14ac:dyDescent="0.25">
      <c r="A254" s="41"/>
      <c r="C254" s="214"/>
      <c r="D254" s="78"/>
      <c r="E254" s="225"/>
      <c r="F254" s="215"/>
      <c r="G254" s="281"/>
      <c r="H254" s="281"/>
      <c r="I254" s="223"/>
      <c r="J254" s="41"/>
    </row>
    <row r="255" spans="1:10" x14ac:dyDescent="0.25">
      <c r="A255" s="41"/>
      <c r="C255" s="214"/>
      <c r="D255" s="78"/>
      <c r="E255" s="225"/>
      <c r="F255" s="215"/>
      <c r="G255" s="281"/>
      <c r="H255" s="281"/>
      <c r="I255" s="223"/>
      <c r="J255" s="41"/>
    </row>
    <row r="256" spans="1:10" x14ac:dyDescent="0.25">
      <c r="A256" s="41"/>
      <c r="C256" s="214"/>
      <c r="D256" s="78"/>
      <c r="E256" s="225"/>
      <c r="F256" s="215"/>
      <c r="G256" s="281"/>
      <c r="H256" s="281"/>
      <c r="I256" s="223"/>
      <c r="J256" s="41"/>
    </row>
    <row r="257" spans="1:10" x14ac:dyDescent="0.25">
      <c r="A257" s="41"/>
      <c r="C257" s="214"/>
      <c r="D257" s="78"/>
      <c r="E257" s="225"/>
      <c r="F257" s="215"/>
      <c r="G257" s="281"/>
      <c r="H257" s="281"/>
      <c r="I257" s="223"/>
      <c r="J257" s="41"/>
    </row>
    <row r="258" spans="1:10" x14ac:dyDescent="0.25">
      <c r="A258" s="41"/>
      <c r="C258" s="214"/>
      <c r="D258" s="78"/>
      <c r="E258" s="225"/>
      <c r="F258" s="215"/>
      <c r="G258" s="281"/>
      <c r="H258" s="281"/>
      <c r="I258" s="223"/>
      <c r="J258" s="41"/>
    </row>
    <row r="259" spans="1:10" x14ac:dyDescent="0.25">
      <c r="A259" s="41"/>
      <c r="C259" s="214"/>
      <c r="D259" s="78"/>
      <c r="E259" s="225"/>
      <c r="F259" s="215"/>
      <c r="G259" s="281"/>
      <c r="H259" s="281"/>
      <c r="I259" s="223"/>
      <c r="J259" s="41"/>
    </row>
    <row r="260" spans="1:10" x14ac:dyDescent="0.25">
      <c r="A260" s="41"/>
      <c r="C260" s="214"/>
      <c r="D260" s="78"/>
      <c r="E260" s="225"/>
      <c r="F260" s="215"/>
      <c r="G260" s="281"/>
      <c r="H260" s="281"/>
      <c r="I260" s="223"/>
      <c r="J260" s="41"/>
    </row>
    <row r="261" spans="1:10" x14ac:dyDescent="0.25">
      <c r="A261" s="41"/>
      <c r="C261" s="214"/>
      <c r="D261" s="78"/>
      <c r="E261" s="225"/>
      <c r="F261" s="215"/>
      <c r="G261" s="281"/>
      <c r="H261" s="281"/>
      <c r="I261" s="223"/>
      <c r="J261" s="41"/>
    </row>
    <row r="262" spans="1:10" x14ac:dyDescent="0.25">
      <c r="A262" s="41"/>
      <c r="C262" s="214"/>
      <c r="D262" s="78"/>
      <c r="E262" s="225"/>
      <c r="F262" s="215"/>
      <c r="G262" s="281"/>
      <c r="H262" s="281"/>
      <c r="I262" s="223"/>
      <c r="J262" s="41"/>
    </row>
    <row r="263" spans="1:10" x14ac:dyDescent="0.25">
      <c r="A263" s="41"/>
      <c r="C263" s="214"/>
      <c r="D263" s="78"/>
      <c r="E263" s="225"/>
      <c r="F263" s="215"/>
      <c r="G263" s="281"/>
      <c r="H263" s="281"/>
      <c r="I263" s="223"/>
      <c r="J263" s="41"/>
    </row>
    <row r="264" spans="1:10" x14ac:dyDescent="0.25">
      <c r="A264" s="41"/>
      <c r="C264" s="214"/>
      <c r="D264" s="78"/>
      <c r="E264" s="225"/>
      <c r="F264" s="215"/>
      <c r="G264" s="281"/>
      <c r="H264" s="281"/>
      <c r="I264" s="223"/>
      <c r="J264" s="41"/>
    </row>
    <row r="265" spans="1:10" x14ac:dyDescent="0.25">
      <c r="A265" s="41"/>
      <c r="C265" s="214"/>
      <c r="D265" s="78"/>
      <c r="E265" s="225"/>
      <c r="F265" s="215"/>
      <c r="G265" s="281"/>
      <c r="H265" s="281"/>
      <c r="I265" s="223"/>
      <c r="J265" s="41"/>
    </row>
    <row r="266" spans="1:10" x14ac:dyDescent="0.25">
      <c r="A266" s="41"/>
      <c r="C266" s="214"/>
      <c r="D266" s="78"/>
      <c r="E266" s="225"/>
      <c r="F266" s="215"/>
      <c r="G266" s="281"/>
      <c r="H266" s="281"/>
      <c r="I266" s="223"/>
      <c r="J266" s="41"/>
    </row>
    <row r="267" spans="1:10" x14ac:dyDescent="0.25">
      <c r="A267" s="41"/>
      <c r="C267" s="214"/>
      <c r="D267" s="78"/>
      <c r="E267" s="225"/>
      <c r="F267" s="215"/>
      <c r="G267" s="281"/>
      <c r="H267" s="281"/>
      <c r="I267" s="223"/>
      <c r="J267" s="41"/>
    </row>
    <row r="268" spans="1:10" x14ac:dyDescent="0.25">
      <c r="A268" s="41"/>
      <c r="C268" s="214"/>
      <c r="D268" s="78"/>
      <c r="E268" s="225"/>
      <c r="F268" s="215"/>
      <c r="G268" s="281"/>
      <c r="H268" s="281"/>
      <c r="I268" s="223"/>
      <c r="J268" s="41"/>
    </row>
    <row r="269" spans="1:10" x14ac:dyDescent="0.25">
      <c r="A269" s="41"/>
      <c r="C269" s="214"/>
      <c r="D269" s="78"/>
      <c r="E269" s="225"/>
      <c r="F269" s="215"/>
      <c r="G269" s="281"/>
      <c r="H269" s="281"/>
      <c r="I269" s="223"/>
      <c r="J269" s="41"/>
    </row>
    <row r="270" spans="1:10" x14ac:dyDescent="0.25">
      <c r="A270" s="41"/>
      <c r="C270" s="214"/>
      <c r="D270" s="78"/>
      <c r="E270" s="225"/>
      <c r="F270" s="215"/>
      <c r="G270" s="281"/>
      <c r="H270" s="281"/>
      <c r="I270" s="223"/>
      <c r="J270" s="41"/>
    </row>
    <row r="271" spans="1:10" x14ac:dyDescent="0.25">
      <c r="A271" s="41"/>
      <c r="C271" s="214"/>
      <c r="D271" s="78"/>
      <c r="E271" s="225"/>
      <c r="F271" s="215"/>
      <c r="G271" s="281"/>
      <c r="H271" s="281"/>
      <c r="I271" s="223"/>
      <c r="J271" s="41"/>
    </row>
    <row r="272" spans="1:10" x14ac:dyDescent="0.25">
      <c r="A272" s="41"/>
      <c r="C272" s="214"/>
      <c r="D272" s="78"/>
      <c r="E272" s="225"/>
      <c r="F272" s="215"/>
      <c r="G272" s="281"/>
      <c r="H272" s="281"/>
      <c r="I272" s="223"/>
      <c r="J272" s="41"/>
    </row>
    <row r="273" spans="1:10" x14ac:dyDescent="0.25">
      <c r="A273" s="41"/>
      <c r="C273" s="214"/>
      <c r="D273" s="78"/>
      <c r="E273" s="225"/>
      <c r="F273" s="215"/>
      <c r="G273" s="281"/>
      <c r="H273" s="281"/>
      <c r="I273" s="223"/>
      <c r="J273" s="41"/>
    </row>
    <row r="274" spans="1:10" x14ac:dyDescent="0.25">
      <c r="A274" s="41"/>
      <c r="C274" s="214"/>
      <c r="D274" s="78"/>
      <c r="E274" s="225"/>
      <c r="F274" s="215"/>
      <c r="G274" s="281"/>
      <c r="H274" s="281"/>
      <c r="I274" s="223"/>
      <c r="J274" s="41"/>
    </row>
    <row r="275" spans="1:10" x14ac:dyDescent="0.25">
      <c r="A275" s="41"/>
      <c r="C275" s="214"/>
      <c r="D275" s="78"/>
      <c r="E275" s="225"/>
      <c r="F275" s="215"/>
      <c r="G275" s="281"/>
      <c r="H275" s="281"/>
      <c r="I275" s="223"/>
      <c r="J275" s="41"/>
    </row>
    <row r="276" spans="1:10" x14ac:dyDescent="0.25">
      <c r="A276" s="41"/>
      <c r="C276" s="214"/>
      <c r="D276" s="78"/>
      <c r="E276" s="225"/>
      <c r="F276" s="215"/>
      <c r="G276" s="281"/>
      <c r="H276" s="281"/>
      <c r="I276" s="223"/>
      <c r="J276" s="41"/>
    </row>
    <row r="277" spans="1:10" x14ac:dyDescent="0.25">
      <c r="A277" s="41"/>
      <c r="C277" s="214"/>
      <c r="D277" s="78"/>
      <c r="E277" s="225"/>
      <c r="F277" s="215"/>
      <c r="G277" s="281"/>
      <c r="H277" s="281"/>
      <c r="I277" s="223"/>
      <c r="J277" s="41"/>
    </row>
    <row r="278" spans="1:10" x14ac:dyDescent="0.25">
      <c r="A278" s="41"/>
      <c r="C278" s="214"/>
      <c r="D278" s="78"/>
      <c r="E278" s="225"/>
      <c r="F278" s="215"/>
      <c r="G278" s="281"/>
      <c r="H278" s="281"/>
      <c r="I278" s="223"/>
      <c r="J278" s="41"/>
    </row>
    <row r="279" spans="1:10" x14ac:dyDescent="0.25">
      <c r="A279" s="41"/>
      <c r="C279" s="214"/>
      <c r="D279" s="78"/>
      <c r="E279" s="225"/>
      <c r="F279" s="215"/>
      <c r="G279" s="281"/>
      <c r="H279" s="281"/>
      <c r="I279" s="223"/>
      <c r="J279" s="41"/>
    </row>
    <row r="280" spans="1:10" x14ac:dyDescent="0.25">
      <c r="A280" s="41"/>
      <c r="C280" s="214"/>
      <c r="D280" s="78"/>
      <c r="E280" s="225"/>
      <c r="F280" s="215"/>
      <c r="G280" s="281"/>
      <c r="H280" s="281"/>
      <c r="I280" s="223"/>
      <c r="J280" s="41"/>
    </row>
    <row r="281" spans="1:10" x14ac:dyDescent="0.25">
      <c r="A281" s="41"/>
      <c r="C281" s="214"/>
      <c r="D281" s="78"/>
      <c r="E281" s="225"/>
      <c r="F281" s="215"/>
      <c r="G281" s="281"/>
      <c r="H281" s="281"/>
      <c r="I281" s="223"/>
      <c r="J281" s="41"/>
    </row>
    <row r="282" spans="1:10" x14ac:dyDescent="0.25">
      <c r="A282" s="41"/>
      <c r="C282" s="214"/>
      <c r="D282" s="78"/>
      <c r="E282" s="225"/>
      <c r="F282" s="215"/>
      <c r="G282" s="281"/>
      <c r="H282" s="281"/>
      <c r="I282" s="223"/>
      <c r="J282" s="41"/>
    </row>
    <row r="283" spans="1:10" x14ac:dyDescent="0.25">
      <c r="A283" s="41"/>
      <c r="C283" s="214"/>
      <c r="D283" s="78"/>
      <c r="E283" s="225"/>
      <c r="F283" s="215"/>
      <c r="G283" s="281"/>
      <c r="H283" s="281"/>
      <c r="I283" s="223"/>
      <c r="J283" s="41"/>
    </row>
    <row r="284" spans="1:10" x14ac:dyDescent="0.25">
      <c r="A284" s="41"/>
      <c r="C284" s="214"/>
      <c r="D284" s="78"/>
      <c r="E284" s="225"/>
      <c r="F284" s="215"/>
      <c r="G284" s="281"/>
      <c r="H284" s="281"/>
      <c r="I284" s="223"/>
      <c r="J284" s="41"/>
    </row>
    <row r="285" spans="1:10" x14ac:dyDescent="0.25">
      <c r="A285" s="41"/>
      <c r="C285" s="214"/>
      <c r="D285" s="78"/>
      <c r="E285" s="225"/>
      <c r="F285" s="215"/>
      <c r="G285" s="281"/>
      <c r="H285" s="281"/>
      <c r="I285" s="223"/>
      <c r="J285" s="41"/>
    </row>
    <row r="286" spans="1:10" x14ac:dyDescent="0.25">
      <c r="A286" s="41"/>
      <c r="C286" s="214"/>
      <c r="D286" s="78"/>
      <c r="E286" s="225"/>
      <c r="F286" s="215"/>
      <c r="G286" s="281"/>
      <c r="H286" s="281"/>
      <c r="I286" s="223"/>
      <c r="J286" s="41"/>
    </row>
    <row r="287" spans="1:10" x14ac:dyDescent="0.25">
      <c r="A287" s="41"/>
      <c r="C287" s="214"/>
      <c r="D287" s="78"/>
      <c r="E287" s="225"/>
      <c r="F287" s="215"/>
      <c r="G287" s="281"/>
      <c r="H287" s="281"/>
      <c r="I287" s="223"/>
      <c r="J287" s="41"/>
    </row>
    <row r="288" spans="1:10" x14ac:dyDescent="0.25">
      <c r="A288" s="41"/>
      <c r="C288" s="214"/>
      <c r="D288" s="78"/>
      <c r="E288" s="225"/>
      <c r="F288" s="215"/>
      <c r="G288" s="281"/>
      <c r="H288" s="281"/>
      <c r="I288" s="223"/>
      <c r="J288" s="41"/>
    </row>
    <row r="289" spans="1:10" x14ac:dyDescent="0.25">
      <c r="A289" s="41"/>
      <c r="C289" s="214"/>
      <c r="D289" s="78"/>
      <c r="E289" s="225"/>
      <c r="F289" s="215"/>
      <c r="G289" s="281"/>
      <c r="H289" s="281"/>
      <c r="I289" s="223"/>
      <c r="J289" s="41"/>
    </row>
    <row r="290" spans="1:10" x14ac:dyDescent="0.25">
      <c r="A290" s="41"/>
      <c r="C290" s="214"/>
      <c r="D290" s="78"/>
      <c r="E290" s="225"/>
      <c r="F290" s="215"/>
      <c r="G290" s="281"/>
      <c r="H290" s="281"/>
      <c r="I290" s="223"/>
      <c r="J290" s="41"/>
    </row>
    <row r="291" spans="1:10" x14ac:dyDescent="0.25">
      <c r="A291" s="41"/>
      <c r="C291" s="214"/>
      <c r="D291" s="78"/>
      <c r="E291" s="225"/>
      <c r="F291" s="215"/>
      <c r="G291" s="281"/>
      <c r="H291" s="281"/>
      <c r="I291" s="223"/>
      <c r="J291" s="41"/>
    </row>
    <row r="292" spans="1:10" x14ac:dyDescent="0.25">
      <c r="A292" s="41"/>
      <c r="C292" s="214"/>
      <c r="D292" s="78"/>
      <c r="E292" s="225"/>
      <c r="F292" s="215"/>
      <c r="G292" s="281"/>
      <c r="H292" s="281"/>
      <c r="I292" s="223"/>
      <c r="J292" s="41"/>
    </row>
    <row r="293" spans="1:10" x14ac:dyDescent="0.25">
      <c r="A293" s="41"/>
      <c r="C293" s="214"/>
      <c r="D293" s="78"/>
      <c r="E293" s="225"/>
      <c r="F293" s="215"/>
      <c r="G293" s="281"/>
      <c r="H293" s="281"/>
      <c r="I293" s="223"/>
      <c r="J293" s="41"/>
    </row>
    <row r="294" spans="1:10" x14ac:dyDescent="0.25">
      <c r="A294" s="41"/>
      <c r="C294" s="214"/>
      <c r="D294" s="78"/>
      <c r="E294" s="225"/>
      <c r="F294" s="215"/>
      <c r="G294" s="281"/>
      <c r="H294" s="281"/>
      <c r="I294" s="223"/>
      <c r="J294" s="41"/>
    </row>
    <row r="295" spans="1:10" x14ac:dyDescent="0.25">
      <c r="A295" s="41"/>
      <c r="C295" s="214"/>
      <c r="D295" s="78"/>
      <c r="E295" s="225"/>
      <c r="F295" s="215"/>
      <c r="G295" s="281"/>
      <c r="H295" s="281"/>
      <c r="I295" s="223"/>
      <c r="J295" s="41"/>
    </row>
    <row r="296" spans="1:10" x14ac:dyDescent="0.25">
      <c r="A296" s="41"/>
      <c r="C296" s="214"/>
      <c r="D296" s="78"/>
      <c r="E296" s="225"/>
      <c r="F296" s="215"/>
      <c r="G296" s="281"/>
      <c r="H296" s="281"/>
      <c r="I296" s="223"/>
      <c r="J296" s="41"/>
    </row>
    <row r="297" spans="1:10" x14ac:dyDescent="0.25">
      <c r="A297" s="41"/>
      <c r="C297" s="214"/>
      <c r="D297" s="78"/>
      <c r="E297" s="225"/>
      <c r="F297" s="215"/>
      <c r="G297" s="281"/>
      <c r="H297" s="281"/>
      <c r="I297" s="223"/>
      <c r="J297" s="41"/>
    </row>
    <row r="298" spans="1:10" x14ac:dyDescent="0.25">
      <c r="A298" s="41"/>
      <c r="C298" s="214"/>
      <c r="D298" s="78"/>
      <c r="E298" s="225"/>
      <c r="F298" s="215"/>
      <c r="G298" s="281"/>
      <c r="H298" s="281"/>
      <c r="I298" s="223"/>
      <c r="J298" s="41"/>
    </row>
    <row r="299" spans="1:10" x14ac:dyDescent="0.25">
      <c r="A299" s="41"/>
      <c r="C299" s="214"/>
      <c r="D299" s="78"/>
      <c r="E299" s="225"/>
      <c r="F299" s="215"/>
      <c r="G299" s="281"/>
      <c r="H299" s="281"/>
      <c r="I299" s="223"/>
      <c r="J299" s="41"/>
    </row>
    <row r="300" spans="1:10" x14ac:dyDescent="0.25">
      <c r="A300" s="41"/>
      <c r="C300" s="214"/>
      <c r="D300" s="78"/>
      <c r="E300" s="225"/>
      <c r="F300" s="215"/>
      <c r="G300" s="281"/>
      <c r="H300" s="281"/>
      <c r="I300" s="223"/>
      <c r="J300" s="41"/>
    </row>
    <row r="301" spans="1:10" x14ac:dyDescent="0.25">
      <c r="A301" s="41"/>
      <c r="C301" s="214"/>
      <c r="D301" s="78"/>
      <c r="E301" s="225"/>
      <c r="F301" s="215"/>
      <c r="G301" s="281"/>
      <c r="H301" s="281"/>
      <c r="I301" s="223"/>
      <c r="J301" s="41"/>
    </row>
    <row r="302" spans="1:10" x14ac:dyDescent="0.25">
      <c r="A302" s="41"/>
      <c r="C302" s="214"/>
      <c r="D302" s="78"/>
      <c r="E302" s="225"/>
      <c r="F302" s="215"/>
      <c r="G302" s="281"/>
      <c r="H302" s="281"/>
      <c r="I302" s="223"/>
      <c r="J302" s="41"/>
    </row>
    <row r="303" spans="1:10" x14ac:dyDescent="0.25">
      <c r="A303" s="41"/>
      <c r="C303" s="214"/>
      <c r="D303" s="78"/>
      <c r="E303" s="225"/>
      <c r="F303" s="215"/>
      <c r="G303" s="281"/>
      <c r="H303" s="281"/>
      <c r="I303" s="223"/>
      <c r="J303" s="41"/>
    </row>
    <row r="304" spans="1:10" x14ac:dyDescent="0.25">
      <c r="A304" s="41"/>
      <c r="C304" s="214"/>
      <c r="D304" s="78"/>
      <c r="E304" s="225"/>
      <c r="F304" s="215"/>
      <c r="G304" s="281"/>
      <c r="H304" s="281"/>
      <c r="I304" s="223"/>
      <c r="J304" s="41"/>
    </row>
    <row r="305" spans="1:10" x14ac:dyDescent="0.25">
      <c r="A305" s="41"/>
      <c r="C305" s="214"/>
      <c r="D305" s="78"/>
      <c r="E305" s="225"/>
      <c r="F305" s="215"/>
      <c r="G305" s="281"/>
      <c r="H305" s="281"/>
      <c r="I305" s="223"/>
      <c r="J305" s="41"/>
    </row>
    <row r="306" spans="1:10" x14ac:dyDescent="0.25">
      <c r="A306" s="41"/>
      <c r="C306" s="214"/>
      <c r="D306" s="78"/>
      <c r="E306" s="225"/>
      <c r="F306" s="215"/>
      <c r="G306" s="281"/>
      <c r="H306" s="281"/>
      <c r="I306" s="223"/>
      <c r="J306" s="41"/>
    </row>
    <row r="307" spans="1:10" x14ac:dyDescent="0.25">
      <c r="A307" s="41"/>
      <c r="C307" s="214"/>
      <c r="D307" s="78"/>
      <c r="E307" s="225"/>
      <c r="F307" s="215"/>
      <c r="G307" s="281"/>
      <c r="H307" s="281"/>
      <c r="I307" s="223"/>
      <c r="J307" s="41"/>
    </row>
    <row r="308" spans="1:10" x14ac:dyDescent="0.25">
      <c r="A308" s="41"/>
      <c r="C308" s="214"/>
      <c r="D308" s="78"/>
      <c r="E308" s="225"/>
      <c r="F308" s="215"/>
      <c r="G308" s="281"/>
      <c r="H308" s="281"/>
      <c r="I308" s="223"/>
      <c r="J308" s="41"/>
    </row>
    <row r="309" spans="1:10" x14ac:dyDescent="0.25">
      <c r="A309" s="41"/>
      <c r="C309" s="214"/>
      <c r="D309" s="78"/>
      <c r="E309" s="225"/>
      <c r="F309" s="215"/>
      <c r="G309" s="281"/>
      <c r="H309" s="281"/>
      <c r="I309" s="223"/>
      <c r="J309" s="41"/>
    </row>
    <row r="310" spans="1:10" x14ac:dyDescent="0.25">
      <c r="A310" s="41"/>
      <c r="C310" s="214"/>
      <c r="D310" s="78"/>
      <c r="E310" s="225"/>
      <c r="F310" s="215"/>
      <c r="G310" s="281"/>
      <c r="H310" s="281"/>
      <c r="I310" s="223"/>
      <c r="J310" s="41"/>
    </row>
    <row r="311" spans="1:10" x14ac:dyDescent="0.25">
      <c r="A311" s="41"/>
      <c r="C311" s="214"/>
      <c r="D311" s="78"/>
      <c r="E311" s="225"/>
      <c r="F311" s="215"/>
      <c r="G311" s="281"/>
      <c r="H311" s="281"/>
      <c r="I311" s="223"/>
      <c r="J311" s="41"/>
    </row>
    <row r="312" spans="1:10" x14ac:dyDescent="0.25">
      <c r="A312" s="41"/>
      <c r="C312" s="214"/>
      <c r="D312" s="78"/>
      <c r="E312" s="225"/>
      <c r="F312" s="215"/>
      <c r="G312" s="281"/>
      <c r="H312" s="281"/>
      <c r="I312" s="223"/>
      <c r="J312" s="41"/>
    </row>
    <row r="313" spans="1:10" x14ac:dyDescent="0.25">
      <c r="A313" s="41"/>
      <c r="C313" s="214"/>
      <c r="D313" s="78"/>
      <c r="E313" s="225"/>
      <c r="F313" s="215"/>
      <c r="G313" s="281"/>
      <c r="H313" s="281"/>
      <c r="I313" s="223"/>
      <c r="J313" s="41"/>
    </row>
    <row r="314" spans="1:10" x14ac:dyDescent="0.25">
      <c r="A314" s="41"/>
      <c r="C314" s="214"/>
      <c r="D314" s="78"/>
      <c r="E314" s="225"/>
      <c r="F314" s="215"/>
      <c r="G314" s="281"/>
      <c r="H314" s="281"/>
      <c r="I314" s="223"/>
      <c r="J314" s="41"/>
    </row>
    <row r="315" spans="1:10" x14ac:dyDescent="0.25">
      <c r="A315" s="41"/>
      <c r="C315" s="214"/>
      <c r="D315" s="78"/>
      <c r="E315" s="225"/>
      <c r="F315" s="215"/>
      <c r="G315" s="281"/>
      <c r="H315" s="281"/>
      <c r="I315" s="223"/>
      <c r="J315" s="41"/>
    </row>
    <row r="316" spans="1:10" x14ac:dyDescent="0.25">
      <c r="A316" s="41"/>
      <c r="C316" s="214"/>
      <c r="D316" s="78"/>
      <c r="E316" s="225"/>
      <c r="F316" s="215"/>
      <c r="G316" s="281"/>
      <c r="H316" s="281"/>
      <c r="I316" s="223"/>
      <c r="J316" s="41"/>
    </row>
    <row r="317" spans="1:10" x14ac:dyDescent="0.25">
      <c r="A317" s="41"/>
      <c r="C317" s="214"/>
      <c r="D317" s="78"/>
      <c r="E317" s="225"/>
      <c r="F317" s="215"/>
      <c r="G317" s="281"/>
      <c r="H317" s="281"/>
      <c r="I317" s="223"/>
      <c r="J317" s="41"/>
    </row>
    <row r="318" spans="1:10" x14ac:dyDescent="0.25">
      <c r="A318" s="41"/>
      <c r="C318" s="214"/>
      <c r="D318" s="78"/>
      <c r="E318" s="225"/>
      <c r="F318" s="215"/>
      <c r="G318" s="281"/>
      <c r="H318" s="281"/>
      <c r="I318" s="223"/>
      <c r="J318" s="41"/>
    </row>
    <row r="319" spans="1:10" x14ac:dyDescent="0.25">
      <c r="A319" s="41"/>
      <c r="C319" s="214"/>
      <c r="D319" s="78"/>
      <c r="E319" s="225"/>
      <c r="F319" s="215"/>
      <c r="G319" s="281"/>
      <c r="H319" s="281"/>
      <c r="I319" s="223"/>
      <c r="J319" s="41"/>
    </row>
    <row r="320" spans="1:10" x14ac:dyDescent="0.25">
      <c r="A320" s="41"/>
      <c r="C320" s="214"/>
      <c r="D320" s="78"/>
      <c r="E320" s="225"/>
      <c r="F320" s="215"/>
      <c r="G320" s="281"/>
      <c r="H320" s="281"/>
      <c r="I320" s="223"/>
      <c r="J320" s="41"/>
    </row>
    <row r="321" spans="1:10" x14ac:dyDescent="0.25">
      <c r="A321" s="41"/>
      <c r="C321" s="214"/>
      <c r="D321" s="78"/>
      <c r="E321" s="225"/>
      <c r="F321" s="215"/>
      <c r="G321" s="281"/>
      <c r="H321" s="281"/>
      <c r="I321" s="223"/>
      <c r="J321" s="41"/>
    </row>
    <row r="322" spans="1:10" x14ac:dyDescent="0.25">
      <c r="A322" s="41"/>
      <c r="C322" s="214"/>
      <c r="D322" s="78"/>
      <c r="E322" s="225"/>
      <c r="F322" s="215"/>
      <c r="G322" s="281"/>
      <c r="H322" s="281"/>
      <c r="I322" s="223"/>
      <c r="J322" s="41"/>
    </row>
    <row r="323" spans="1:10" x14ac:dyDescent="0.25">
      <c r="A323" s="41"/>
      <c r="C323" s="214"/>
      <c r="D323" s="78"/>
      <c r="E323" s="225"/>
      <c r="F323" s="215"/>
      <c r="G323" s="281"/>
      <c r="H323" s="281"/>
      <c r="I323" s="223"/>
      <c r="J323" s="41"/>
    </row>
    <row r="324" spans="1:10" x14ac:dyDescent="0.25">
      <c r="A324" s="41"/>
      <c r="C324" s="214"/>
      <c r="D324" s="78"/>
      <c r="E324" s="225"/>
      <c r="F324" s="215"/>
      <c r="G324" s="281"/>
      <c r="H324" s="281"/>
      <c r="I324" s="223"/>
      <c r="J324" s="41"/>
    </row>
    <row r="325" spans="1:10" x14ac:dyDescent="0.25">
      <c r="A325" s="41"/>
      <c r="C325" s="214"/>
      <c r="D325" s="78"/>
      <c r="E325" s="225"/>
      <c r="F325" s="215"/>
      <c r="G325" s="281"/>
      <c r="H325" s="281"/>
      <c r="I325" s="223"/>
      <c r="J325" s="41"/>
    </row>
    <row r="326" spans="1:10" x14ac:dyDescent="0.25">
      <c r="A326" s="41"/>
      <c r="C326" s="214"/>
      <c r="D326" s="78"/>
      <c r="E326" s="225"/>
      <c r="F326" s="215"/>
      <c r="G326" s="281"/>
      <c r="H326" s="281"/>
      <c r="I326" s="223"/>
      <c r="J326" s="41"/>
    </row>
    <row r="327" spans="1:10" x14ac:dyDescent="0.25">
      <c r="A327" s="41"/>
      <c r="C327" s="214"/>
      <c r="D327" s="78"/>
      <c r="E327" s="225"/>
      <c r="F327" s="215"/>
      <c r="G327" s="281"/>
      <c r="H327" s="281"/>
      <c r="I327" s="223"/>
      <c r="J327" s="41"/>
    </row>
    <row r="328" spans="1:10" x14ac:dyDescent="0.25">
      <c r="A328" s="41"/>
      <c r="C328" s="214"/>
      <c r="D328" s="78"/>
      <c r="E328" s="225"/>
      <c r="F328" s="215"/>
      <c r="G328" s="281"/>
      <c r="H328" s="281"/>
      <c r="I328" s="223"/>
      <c r="J328" s="41"/>
    </row>
    <row r="329" spans="1:10" x14ac:dyDescent="0.25">
      <c r="A329" s="41"/>
      <c r="C329" s="214"/>
      <c r="D329" s="78"/>
      <c r="E329" s="225"/>
      <c r="F329" s="215"/>
      <c r="G329" s="281"/>
      <c r="H329" s="281"/>
      <c r="I329" s="223"/>
      <c r="J329" s="41"/>
    </row>
    <row r="330" spans="1:10" x14ac:dyDescent="0.25">
      <c r="A330" s="41"/>
      <c r="C330" s="214"/>
      <c r="D330" s="78"/>
      <c r="E330" s="225"/>
      <c r="F330" s="215"/>
      <c r="G330" s="281"/>
      <c r="H330" s="281"/>
      <c r="I330" s="223"/>
      <c r="J330" s="41"/>
    </row>
    <row r="331" spans="1:10" x14ac:dyDescent="0.25">
      <c r="A331" s="41"/>
      <c r="C331" s="214"/>
      <c r="D331" s="78"/>
      <c r="E331" s="225"/>
      <c r="F331" s="215"/>
      <c r="G331" s="281"/>
      <c r="H331" s="281"/>
      <c r="I331" s="223"/>
      <c r="J331" s="41"/>
    </row>
    <row r="332" spans="1:10" x14ac:dyDescent="0.25">
      <c r="A332" s="41"/>
      <c r="C332" s="214"/>
      <c r="D332" s="78"/>
      <c r="E332" s="225"/>
      <c r="F332" s="215"/>
      <c r="G332" s="281"/>
      <c r="H332" s="281"/>
      <c r="I332" s="223"/>
      <c r="J332" s="41"/>
    </row>
    <row r="333" spans="1:10" x14ac:dyDescent="0.25">
      <c r="A333" s="41"/>
      <c r="C333" s="214"/>
      <c r="D333" s="78"/>
      <c r="E333" s="225"/>
      <c r="F333" s="215"/>
      <c r="G333" s="281"/>
      <c r="H333" s="281"/>
      <c r="I333" s="223"/>
      <c r="J333" s="41"/>
    </row>
    <row r="334" spans="1:10" x14ac:dyDescent="0.25">
      <c r="A334" s="41"/>
      <c r="C334" s="214"/>
      <c r="D334" s="78"/>
      <c r="E334" s="225"/>
      <c r="F334" s="215"/>
      <c r="G334" s="281"/>
      <c r="H334" s="281"/>
      <c r="I334" s="223"/>
      <c r="J334" s="41"/>
    </row>
    <row r="335" spans="1:10" x14ac:dyDescent="0.25">
      <c r="A335" s="41"/>
      <c r="C335" s="214"/>
      <c r="D335" s="78"/>
      <c r="E335" s="225"/>
      <c r="F335" s="215"/>
      <c r="G335" s="281"/>
      <c r="H335" s="281"/>
      <c r="I335" s="223"/>
      <c r="J335" s="41"/>
    </row>
    <row r="336" spans="1:10" x14ac:dyDescent="0.25">
      <c r="A336" s="41"/>
      <c r="C336" s="214"/>
      <c r="D336" s="78"/>
      <c r="E336" s="225"/>
      <c r="F336" s="215"/>
      <c r="G336" s="281"/>
      <c r="H336" s="281"/>
      <c r="I336" s="223"/>
      <c r="J336" s="41"/>
    </row>
    <row r="337" spans="1:10" x14ac:dyDescent="0.25">
      <c r="A337" s="41"/>
      <c r="C337" s="214"/>
      <c r="D337" s="78"/>
      <c r="E337" s="225"/>
      <c r="F337" s="215"/>
      <c r="G337" s="281"/>
      <c r="H337" s="281"/>
      <c r="I337" s="223"/>
      <c r="J337" s="41"/>
    </row>
    <row r="338" spans="1:10" x14ac:dyDescent="0.25">
      <c r="A338" s="41"/>
      <c r="C338" s="214"/>
      <c r="D338" s="78"/>
      <c r="E338" s="225"/>
      <c r="F338" s="215"/>
      <c r="G338" s="281"/>
      <c r="H338" s="281"/>
      <c r="I338" s="223"/>
      <c r="J338" s="41"/>
    </row>
    <row r="339" spans="1:10" x14ac:dyDescent="0.25">
      <c r="A339" s="41"/>
      <c r="C339" s="214"/>
      <c r="D339" s="78"/>
      <c r="E339" s="225"/>
      <c r="F339" s="215"/>
      <c r="G339" s="281"/>
      <c r="H339" s="281"/>
      <c r="I339" s="223"/>
      <c r="J339" s="41"/>
    </row>
    <row r="340" spans="1:10" x14ac:dyDescent="0.25">
      <c r="A340" s="41"/>
      <c r="C340" s="214"/>
      <c r="D340" s="78"/>
      <c r="E340" s="225"/>
      <c r="F340" s="215"/>
      <c r="G340" s="281"/>
      <c r="H340" s="281"/>
      <c r="I340" s="223"/>
      <c r="J340" s="41"/>
    </row>
    <row r="341" spans="1:10" x14ac:dyDescent="0.25">
      <c r="A341" s="41"/>
      <c r="C341" s="214"/>
      <c r="D341" s="78"/>
      <c r="E341" s="225"/>
      <c r="F341" s="215"/>
      <c r="G341" s="281"/>
      <c r="H341" s="281"/>
      <c r="I341" s="223"/>
      <c r="J341" s="41"/>
    </row>
    <row r="342" spans="1:10" x14ac:dyDescent="0.25">
      <c r="A342" s="41"/>
      <c r="C342" s="214"/>
      <c r="D342" s="78"/>
      <c r="E342" s="225"/>
      <c r="F342" s="215"/>
      <c r="G342" s="281"/>
      <c r="H342" s="281"/>
      <c r="I342" s="223"/>
      <c r="J342" s="41"/>
    </row>
    <row r="343" spans="1:10" x14ac:dyDescent="0.25">
      <c r="A343" s="41"/>
      <c r="C343" s="214"/>
      <c r="D343" s="78"/>
      <c r="E343" s="225"/>
      <c r="F343" s="215"/>
      <c r="G343" s="281"/>
      <c r="H343" s="281"/>
      <c r="I343" s="223"/>
      <c r="J343" s="41"/>
    </row>
    <row r="344" spans="1:10" x14ac:dyDescent="0.25">
      <c r="A344" s="41"/>
      <c r="C344" s="214"/>
      <c r="D344" s="78"/>
      <c r="E344" s="225"/>
      <c r="F344" s="215"/>
      <c r="G344" s="281"/>
      <c r="H344" s="281"/>
      <c r="I344" s="223"/>
      <c r="J344" s="41"/>
    </row>
    <row r="345" spans="1:10" x14ac:dyDescent="0.25">
      <c r="A345" s="41"/>
      <c r="C345" s="214"/>
      <c r="D345" s="78"/>
      <c r="E345" s="225"/>
      <c r="F345" s="215"/>
      <c r="G345" s="281"/>
      <c r="H345" s="281"/>
      <c r="I345" s="223"/>
      <c r="J345" s="41"/>
    </row>
    <row r="346" spans="1:10" x14ac:dyDescent="0.25">
      <c r="A346" s="41"/>
      <c r="C346" s="214"/>
      <c r="D346" s="78"/>
      <c r="E346" s="225"/>
      <c r="F346" s="215"/>
      <c r="G346" s="281"/>
      <c r="H346" s="281"/>
      <c r="I346" s="223"/>
      <c r="J346" s="41"/>
    </row>
    <row r="347" spans="1:10" x14ac:dyDescent="0.25">
      <c r="A347" s="41"/>
      <c r="C347" s="214"/>
      <c r="D347" s="78"/>
      <c r="E347" s="225"/>
      <c r="F347" s="215"/>
      <c r="G347" s="281"/>
      <c r="H347" s="281"/>
      <c r="I347" s="223"/>
      <c r="J347" s="41"/>
    </row>
    <row r="348" spans="1:10" x14ac:dyDescent="0.25">
      <c r="A348" s="41"/>
      <c r="C348" s="214"/>
      <c r="D348" s="78"/>
      <c r="E348" s="225"/>
      <c r="F348" s="215"/>
      <c r="G348" s="281"/>
      <c r="H348" s="281"/>
      <c r="I348" s="223"/>
      <c r="J348" s="41"/>
    </row>
    <row r="349" spans="1:10" x14ac:dyDescent="0.25">
      <c r="A349" s="41"/>
      <c r="C349" s="214"/>
      <c r="D349" s="78"/>
      <c r="E349" s="225"/>
      <c r="F349" s="215"/>
      <c r="G349" s="281"/>
      <c r="H349" s="281"/>
      <c r="I349" s="223"/>
      <c r="J349" s="41"/>
    </row>
    <row r="350" spans="1:10" x14ac:dyDescent="0.25">
      <c r="A350" s="41"/>
      <c r="C350" s="214"/>
      <c r="D350" s="78"/>
      <c r="E350" s="225"/>
      <c r="F350" s="215"/>
      <c r="G350" s="281"/>
      <c r="H350" s="281"/>
      <c r="I350" s="223"/>
      <c r="J350" s="41"/>
    </row>
    <row r="351" spans="1:10" x14ac:dyDescent="0.25">
      <c r="A351" s="41"/>
      <c r="C351" s="214"/>
      <c r="D351" s="78"/>
      <c r="E351" s="225"/>
      <c r="F351" s="215"/>
      <c r="G351" s="281"/>
      <c r="H351" s="281"/>
      <c r="I351" s="223"/>
      <c r="J351" s="41"/>
    </row>
    <row r="352" spans="1:10" x14ac:dyDescent="0.25">
      <c r="A352" s="41"/>
      <c r="C352" s="214"/>
      <c r="D352" s="78"/>
      <c r="E352" s="225"/>
      <c r="F352" s="215"/>
      <c r="G352" s="281"/>
      <c r="H352" s="281"/>
      <c r="I352" s="223"/>
      <c r="J352" s="41"/>
    </row>
    <row r="353" spans="1:10" x14ac:dyDescent="0.25">
      <c r="A353" s="41"/>
      <c r="C353" s="214"/>
      <c r="D353" s="78"/>
      <c r="E353" s="225"/>
      <c r="F353" s="215"/>
      <c r="G353" s="281"/>
      <c r="H353" s="281"/>
      <c r="I353" s="223"/>
      <c r="J353" s="41"/>
    </row>
    <row r="354" spans="1:10" x14ac:dyDescent="0.25">
      <c r="A354" s="41"/>
      <c r="C354" s="214"/>
      <c r="D354" s="78"/>
      <c r="E354" s="225"/>
      <c r="F354" s="215"/>
      <c r="G354" s="281"/>
      <c r="H354" s="281"/>
      <c r="I354" s="223"/>
      <c r="J354" s="41"/>
    </row>
    <row r="355" spans="1:10" x14ac:dyDescent="0.25">
      <c r="A355" s="41"/>
      <c r="C355" s="214"/>
      <c r="D355" s="78"/>
      <c r="E355" s="225"/>
      <c r="F355" s="215"/>
      <c r="G355" s="281"/>
      <c r="H355" s="281"/>
      <c r="I355" s="223"/>
      <c r="J355" s="41"/>
    </row>
    <row r="356" spans="1:10" x14ac:dyDescent="0.25">
      <c r="A356" s="41"/>
      <c r="C356" s="214"/>
      <c r="D356" s="78"/>
      <c r="E356" s="225"/>
      <c r="F356" s="215"/>
      <c r="G356" s="281"/>
      <c r="H356" s="281"/>
      <c r="I356" s="223"/>
      <c r="J356" s="41"/>
    </row>
    <row r="357" spans="1:10" x14ac:dyDescent="0.25">
      <c r="A357" s="41"/>
      <c r="C357" s="214"/>
      <c r="D357" s="78"/>
      <c r="E357" s="225"/>
      <c r="F357" s="215"/>
      <c r="G357" s="281"/>
      <c r="H357" s="281"/>
      <c r="I357" s="223"/>
      <c r="J357" s="41"/>
    </row>
    <row r="358" spans="1:10" x14ac:dyDescent="0.25">
      <c r="A358" s="41"/>
      <c r="C358" s="214"/>
      <c r="D358" s="78"/>
      <c r="E358" s="225"/>
      <c r="F358" s="215"/>
      <c r="G358" s="281"/>
      <c r="H358" s="281"/>
      <c r="I358" s="223"/>
      <c r="J358" s="41"/>
    </row>
    <row r="359" spans="1:10" x14ac:dyDescent="0.25">
      <c r="A359" s="41"/>
      <c r="C359" s="214"/>
      <c r="D359" s="78"/>
      <c r="E359" s="225"/>
      <c r="F359" s="215"/>
      <c r="G359" s="281"/>
      <c r="H359" s="281"/>
      <c r="I359" s="223"/>
      <c r="J359" s="41"/>
    </row>
    <row r="360" spans="1:10" x14ac:dyDescent="0.25">
      <c r="A360" s="41"/>
      <c r="C360" s="214"/>
      <c r="D360" s="78"/>
      <c r="E360" s="225"/>
      <c r="F360" s="215"/>
      <c r="G360" s="281"/>
      <c r="H360" s="281"/>
      <c r="I360" s="223"/>
      <c r="J360" s="41"/>
    </row>
    <row r="361" spans="1:10" x14ac:dyDescent="0.25">
      <c r="A361" s="41"/>
      <c r="C361" s="214"/>
      <c r="D361" s="78"/>
      <c r="E361" s="225"/>
      <c r="F361" s="215"/>
      <c r="G361" s="281"/>
      <c r="H361" s="281"/>
      <c r="I361" s="223"/>
      <c r="J361" s="41"/>
    </row>
    <row r="362" spans="1:10" x14ac:dyDescent="0.25">
      <c r="A362" s="41"/>
      <c r="C362" s="214"/>
      <c r="D362" s="78"/>
      <c r="E362" s="225"/>
      <c r="F362" s="215"/>
      <c r="G362" s="281"/>
      <c r="H362" s="281"/>
      <c r="I362" s="223"/>
      <c r="J362" s="41"/>
    </row>
    <row r="363" spans="1:10" x14ac:dyDescent="0.25">
      <c r="A363" s="41"/>
      <c r="C363" s="214"/>
      <c r="D363" s="78"/>
      <c r="E363" s="225"/>
      <c r="F363" s="215"/>
      <c r="G363" s="281"/>
      <c r="H363" s="281"/>
      <c r="I363" s="223"/>
      <c r="J363" s="41"/>
    </row>
    <row r="364" spans="1:10" x14ac:dyDescent="0.25">
      <c r="A364" s="41"/>
      <c r="C364" s="214"/>
      <c r="D364" s="78"/>
      <c r="E364" s="225"/>
      <c r="F364" s="215"/>
      <c r="G364" s="281"/>
      <c r="H364" s="281"/>
      <c r="I364" s="223"/>
      <c r="J364" s="41"/>
    </row>
    <row r="365" spans="1:10" x14ac:dyDescent="0.25">
      <c r="A365" s="41"/>
      <c r="C365" s="214"/>
      <c r="D365" s="78"/>
      <c r="E365" s="225"/>
      <c r="F365" s="215"/>
      <c r="G365" s="281"/>
      <c r="H365" s="281"/>
      <c r="I365" s="223"/>
      <c r="J365" s="41"/>
    </row>
    <row r="366" spans="1:10" x14ac:dyDescent="0.25">
      <c r="A366" s="41"/>
      <c r="C366" s="214"/>
      <c r="D366" s="78"/>
      <c r="E366" s="225"/>
      <c r="F366" s="215"/>
      <c r="G366" s="281"/>
      <c r="H366" s="281"/>
      <c r="I366" s="223"/>
      <c r="J366" s="41"/>
    </row>
    <row r="367" spans="1:10" x14ac:dyDescent="0.25">
      <c r="A367" s="41"/>
      <c r="C367" s="214"/>
      <c r="D367" s="78"/>
      <c r="E367" s="225"/>
      <c r="F367" s="215"/>
      <c r="G367" s="281"/>
      <c r="H367" s="281"/>
      <c r="I367" s="223"/>
      <c r="J367" s="41"/>
    </row>
    <row r="368" spans="1:10" x14ac:dyDescent="0.25">
      <c r="A368" s="41"/>
      <c r="C368" s="214"/>
      <c r="D368" s="78"/>
      <c r="E368" s="225"/>
      <c r="F368" s="215"/>
      <c r="G368" s="281"/>
      <c r="H368" s="281"/>
      <c r="I368" s="223"/>
      <c r="J368" s="41"/>
    </row>
    <row r="369" spans="1:10" x14ac:dyDescent="0.25">
      <c r="A369" s="41"/>
      <c r="C369" s="214"/>
      <c r="D369" s="78"/>
      <c r="E369" s="225"/>
      <c r="F369" s="215"/>
      <c r="G369" s="281"/>
      <c r="H369" s="281"/>
      <c r="I369" s="223"/>
      <c r="J369" s="41"/>
    </row>
    <row r="370" spans="1:10" x14ac:dyDescent="0.25">
      <c r="A370" s="41"/>
      <c r="C370" s="214"/>
      <c r="D370" s="78"/>
      <c r="E370" s="225"/>
      <c r="F370" s="215"/>
      <c r="G370" s="281"/>
      <c r="H370" s="281"/>
      <c r="I370" s="223"/>
      <c r="J370" s="41"/>
    </row>
    <row r="371" spans="1:10" x14ac:dyDescent="0.25">
      <c r="A371" s="41"/>
      <c r="C371" s="214"/>
      <c r="D371" s="78"/>
      <c r="E371" s="225"/>
      <c r="F371" s="215"/>
      <c r="G371" s="281"/>
      <c r="H371" s="281"/>
      <c r="I371" s="223"/>
      <c r="J371" s="41"/>
    </row>
    <row r="372" spans="1:10" x14ac:dyDescent="0.25">
      <c r="A372" s="41"/>
      <c r="C372" s="214"/>
      <c r="D372" s="78"/>
      <c r="E372" s="225"/>
      <c r="F372" s="215"/>
      <c r="G372" s="281"/>
      <c r="H372" s="281"/>
      <c r="I372" s="223"/>
      <c r="J372" s="41"/>
    </row>
    <row r="373" spans="1:10" x14ac:dyDescent="0.25">
      <c r="A373" s="41"/>
      <c r="C373" s="214"/>
      <c r="D373" s="78"/>
      <c r="E373" s="225"/>
      <c r="F373" s="215"/>
      <c r="G373" s="281"/>
      <c r="H373" s="281"/>
      <c r="I373" s="223"/>
      <c r="J373" s="41"/>
    </row>
    <row r="374" spans="1:10" x14ac:dyDescent="0.25">
      <c r="A374" s="41"/>
      <c r="C374" s="214"/>
      <c r="D374" s="78"/>
      <c r="E374" s="225"/>
      <c r="F374" s="215"/>
      <c r="G374" s="281"/>
      <c r="H374" s="281"/>
      <c r="I374" s="223"/>
      <c r="J374" s="41"/>
    </row>
    <row r="375" spans="1:10" x14ac:dyDescent="0.25">
      <c r="A375" s="41"/>
      <c r="C375" s="214"/>
      <c r="D375" s="78"/>
      <c r="E375" s="225"/>
      <c r="F375" s="215"/>
      <c r="G375" s="281"/>
      <c r="H375" s="281"/>
      <c r="I375" s="223"/>
      <c r="J375" s="41"/>
    </row>
    <row r="376" spans="1:10" x14ac:dyDescent="0.25">
      <c r="A376" s="41"/>
      <c r="C376" s="214"/>
      <c r="D376" s="78"/>
      <c r="E376" s="225"/>
      <c r="F376" s="215"/>
      <c r="G376" s="281"/>
      <c r="H376" s="281"/>
      <c r="I376" s="223"/>
      <c r="J376" s="41"/>
    </row>
    <row r="377" spans="1:10" x14ac:dyDescent="0.25">
      <c r="A377" s="41"/>
      <c r="C377" s="214"/>
      <c r="D377" s="78"/>
      <c r="E377" s="225"/>
      <c r="F377" s="215"/>
      <c r="G377" s="281"/>
      <c r="H377" s="281"/>
      <c r="I377" s="223"/>
      <c r="J377" s="41"/>
    </row>
    <row r="378" spans="1:10" x14ac:dyDescent="0.25">
      <c r="A378" s="41"/>
      <c r="C378" s="214"/>
      <c r="D378" s="78"/>
      <c r="E378" s="225"/>
      <c r="F378" s="215"/>
      <c r="G378" s="281"/>
      <c r="H378" s="281"/>
      <c r="I378" s="223"/>
      <c r="J378" s="41"/>
    </row>
    <row r="379" spans="1:10" x14ac:dyDescent="0.25">
      <c r="A379" s="41"/>
      <c r="C379" s="214"/>
      <c r="D379" s="78"/>
      <c r="E379" s="225"/>
      <c r="F379" s="215"/>
      <c r="G379" s="281"/>
      <c r="H379" s="281"/>
      <c r="I379" s="223"/>
      <c r="J379" s="41"/>
    </row>
    <row r="380" spans="1:10" x14ac:dyDescent="0.25">
      <c r="A380" s="41"/>
      <c r="C380" s="214"/>
      <c r="D380" s="78"/>
      <c r="E380" s="225"/>
      <c r="F380" s="215"/>
      <c r="G380" s="281"/>
      <c r="H380" s="281"/>
      <c r="I380" s="223"/>
      <c r="J380" s="41"/>
    </row>
    <row r="381" spans="1:10" x14ac:dyDescent="0.25">
      <c r="A381" s="41"/>
      <c r="C381" s="214"/>
      <c r="D381" s="78"/>
      <c r="E381" s="225"/>
      <c r="F381" s="215"/>
      <c r="G381" s="281"/>
      <c r="H381" s="281"/>
      <c r="I381" s="223"/>
      <c r="J381" s="41"/>
    </row>
    <row r="382" spans="1:10" x14ac:dyDescent="0.25">
      <c r="A382" s="41"/>
      <c r="C382" s="214"/>
      <c r="D382" s="78"/>
      <c r="E382" s="225"/>
      <c r="F382" s="215"/>
      <c r="G382" s="281"/>
      <c r="H382" s="281"/>
      <c r="I382" s="223"/>
      <c r="J382" s="41"/>
    </row>
    <row r="383" spans="1:10" x14ac:dyDescent="0.25">
      <c r="A383" s="41"/>
      <c r="C383" s="214"/>
      <c r="D383" s="78"/>
      <c r="E383" s="225"/>
      <c r="F383" s="215"/>
      <c r="G383" s="281"/>
      <c r="H383" s="281"/>
      <c r="I383" s="223"/>
      <c r="J383" s="41"/>
    </row>
    <row r="384" spans="1:10" x14ac:dyDescent="0.25">
      <c r="A384" s="41"/>
      <c r="C384" s="214"/>
      <c r="D384" s="78"/>
      <c r="E384" s="225"/>
      <c r="F384" s="215"/>
      <c r="G384" s="281"/>
      <c r="H384" s="281"/>
      <c r="I384" s="223"/>
      <c r="J384" s="41"/>
    </row>
    <row r="385" spans="1:10" x14ac:dyDescent="0.25">
      <c r="A385" s="41"/>
      <c r="C385" s="214"/>
      <c r="D385" s="78"/>
      <c r="E385" s="225"/>
      <c r="F385" s="215"/>
      <c r="G385" s="281"/>
      <c r="H385" s="281"/>
      <c r="I385" s="223"/>
      <c r="J385" s="41"/>
    </row>
    <row r="386" spans="1:10" x14ac:dyDescent="0.25">
      <c r="A386" s="41"/>
      <c r="C386" s="214"/>
      <c r="D386" s="78"/>
      <c r="E386" s="225"/>
      <c r="F386" s="215"/>
      <c r="G386" s="281"/>
      <c r="H386" s="281"/>
      <c r="I386" s="223"/>
      <c r="J386" s="41"/>
    </row>
    <row r="387" spans="1:10" x14ac:dyDescent="0.25">
      <c r="A387" s="41"/>
      <c r="C387" s="214"/>
      <c r="D387" s="78"/>
      <c r="E387" s="225"/>
      <c r="F387" s="215"/>
      <c r="G387" s="281"/>
      <c r="H387" s="281"/>
      <c r="I387" s="223"/>
      <c r="J387" s="41"/>
    </row>
    <row r="388" spans="1:10" x14ac:dyDescent="0.25">
      <c r="A388" s="41"/>
      <c r="C388" s="214"/>
      <c r="D388" s="78"/>
      <c r="E388" s="225"/>
      <c r="F388" s="215"/>
      <c r="G388" s="281"/>
      <c r="H388" s="281"/>
      <c r="I388" s="223"/>
      <c r="J388" s="41"/>
    </row>
    <row r="389" spans="1:10" x14ac:dyDescent="0.25">
      <c r="A389" s="41"/>
      <c r="C389" s="214"/>
      <c r="D389" s="78"/>
      <c r="E389" s="225"/>
      <c r="F389" s="215"/>
      <c r="G389" s="281"/>
      <c r="H389" s="281"/>
      <c r="I389" s="223"/>
      <c r="J389" s="41"/>
    </row>
    <row r="390" spans="1:10" x14ac:dyDescent="0.25">
      <c r="A390" s="41"/>
      <c r="C390" s="214"/>
      <c r="D390" s="78"/>
      <c r="E390" s="225"/>
      <c r="F390" s="215"/>
      <c r="G390" s="281"/>
      <c r="H390" s="281"/>
      <c r="I390" s="223"/>
      <c r="J390" s="41"/>
    </row>
    <row r="391" spans="1:10" x14ac:dyDescent="0.25">
      <c r="A391" s="41"/>
      <c r="C391" s="214"/>
      <c r="D391" s="78"/>
      <c r="E391" s="225"/>
      <c r="F391" s="215"/>
      <c r="G391" s="281"/>
      <c r="H391" s="281"/>
      <c r="I391" s="223"/>
      <c r="J391" s="41"/>
    </row>
    <row r="392" spans="1:10" x14ac:dyDescent="0.25">
      <c r="A392" s="41"/>
      <c r="C392" s="214"/>
      <c r="D392" s="78"/>
      <c r="E392" s="225"/>
      <c r="F392" s="215"/>
      <c r="G392" s="281"/>
      <c r="H392" s="281"/>
      <c r="I392" s="223"/>
      <c r="J392" s="41"/>
    </row>
    <row r="393" spans="1:10" x14ac:dyDescent="0.25">
      <c r="A393" s="41"/>
      <c r="C393" s="214"/>
      <c r="D393" s="78"/>
      <c r="E393" s="225"/>
      <c r="F393" s="215"/>
      <c r="G393" s="281"/>
      <c r="H393" s="281"/>
      <c r="I393" s="223"/>
      <c r="J393" s="41"/>
    </row>
    <row r="394" spans="1:10" x14ac:dyDescent="0.25">
      <c r="A394" s="41"/>
      <c r="C394" s="214"/>
      <c r="D394" s="78"/>
      <c r="E394" s="225"/>
      <c r="F394" s="215"/>
      <c r="G394" s="281"/>
      <c r="H394" s="281"/>
      <c r="I394" s="223"/>
      <c r="J394" s="41"/>
    </row>
    <row r="395" spans="1:10" x14ac:dyDescent="0.25">
      <c r="A395" s="41"/>
      <c r="C395" s="214"/>
      <c r="D395" s="78"/>
      <c r="E395" s="225"/>
      <c r="F395" s="215"/>
      <c r="G395" s="281"/>
      <c r="H395" s="281"/>
      <c r="I395" s="223"/>
      <c r="J395" s="41"/>
    </row>
    <row r="396" spans="1:10" x14ac:dyDescent="0.25">
      <c r="A396" s="41"/>
      <c r="C396" s="214"/>
      <c r="D396" s="78"/>
      <c r="E396" s="225"/>
      <c r="F396" s="215"/>
      <c r="G396" s="281"/>
      <c r="H396" s="281"/>
      <c r="I396" s="223"/>
      <c r="J396" s="41"/>
    </row>
    <row r="397" spans="1:10" x14ac:dyDescent="0.25">
      <c r="A397" s="41"/>
      <c r="C397" s="214"/>
      <c r="D397" s="78"/>
      <c r="E397" s="225"/>
      <c r="F397" s="215"/>
      <c r="G397" s="281"/>
      <c r="H397" s="281"/>
      <c r="I397" s="223"/>
      <c r="J397" s="41"/>
    </row>
    <row r="398" spans="1:10" x14ac:dyDescent="0.25">
      <c r="A398" s="41"/>
      <c r="C398" s="214"/>
      <c r="D398" s="78"/>
      <c r="E398" s="225"/>
      <c r="F398" s="215"/>
      <c r="G398" s="281"/>
      <c r="H398" s="281"/>
      <c r="I398" s="223"/>
      <c r="J398" s="41"/>
    </row>
    <row r="399" spans="1:10" x14ac:dyDescent="0.25">
      <c r="A399" s="41"/>
      <c r="C399" s="214"/>
      <c r="D399" s="78"/>
      <c r="E399" s="225"/>
      <c r="F399" s="215"/>
      <c r="G399" s="281"/>
      <c r="H399" s="281"/>
      <c r="I399" s="223"/>
      <c r="J399" s="41"/>
    </row>
    <row r="400" spans="1:10" x14ac:dyDescent="0.25">
      <c r="A400" s="41"/>
      <c r="C400" s="214"/>
      <c r="D400" s="78"/>
      <c r="E400" s="225"/>
      <c r="F400" s="215"/>
      <c r="G400" s="281"/>
      <c r="H400" s="281"/>
      <c r="I400" s="223"/>
      <c r="J400" s="41"/>
    </row>
    <row r="401" spans="1:10" x14ac:dyDescent="0.25">
      <c r="A401" s="41"/>
      <c r="C401" s="214"/>
      <c r="D401" s="78"/>
      <c r="E401" s="225"/>
      <c r="F401" s="215"/>
      <c r="G401" s="281"/>
      <c r="H401" s="281"/>
      <c r="I401" s="223"/>
      <c r="J401" s="41"/>
    </row>
    <row r="402" spans="1:10" x14ac:dyDescent="0.25">
      <c r="A402" s="41"/>
      <c r="C402" s="214"/>
      <c r="D402" s="78"/>
      <c r="E402" s="225"/>
      <c r="F402" s="215"/>
      <c r="G402" s="281"/>
      <c r="H402" s="281"/>
      <c r="I402" s="223"/>
      <c r="J402" s="41"/>
    </row>
    <row r="403" spans="1:10" x14ac:dyDescent="0.25">
      <c r="A403" s="41"/>
      <c r="C403" s="214"/>
      <c r="D403" s="78"/>
      <c r="E403" s="225"/>
      <c r="F403" s="215"/>
      <c r="G403" s="281"/>
      <c r="H403" s="281"/>
      <c r="I403" s="223"/>
      <c r="J403" s="41"/>
    </row>
    <row r="404" spans="1:10" x14ac:dyDescent="0.25">
      <c r="A404" s="41"/>
      <c r="C404" s="214"/>
      <c r="D404" s="78"/>
      <c r="E404" s="225"/>
      <c r="F404" s="215"/>
      <c r="G404" s="281"/>
      <c r="H404" s="281"/>
      <c r="I404" s="223"/>
      <c r="J404" s="41"/>
    </row>
    <row r="405" spans="1:10" x14ac:dyDescent="0.25">
      <c r="A405" s="41"/>
      <c r="C405" s="214"/>
      <c r="D405" s="78"/>
      <c r="E405" s="225"/>
      <c r="F405" s="215"/>
      <c r="G405" s="281"/>
      <c r="H405" s="281"/>
      <c r="I405" s="223"/>
      <c r="J405" s="41"/>
    </row>
    <row r="406" spans="1:10" x14ac:dyDescent="0.25">
      <c r="A406" s="41"/>
      <c r="C406" s="214"/>
      <c r="D406" s="78"/>
      <c r="E406" s="225"/>
      <c r="F406" s="215"/>
      <c r="G406" s="281"/>
      <c r="H406" s="281"/>
      <c r="I406" s="223"/>
      <c r="J406" s="41"/>
    </row>
    <row r="407" spans="1:10" x14ac:dyDescent="0.25">
      <c r="A407" s="41"/>
      <c r="C407" s="214"/>
      <c r="D407" s="78"/>
      <c r="E407" s="225"/>
      <c r="F407" s="215"/>
      <c r="G407" s="281"/>
      <c r="H407" s="281"/>
      <c r="I407" s="223"/>
      <c r="J407" s="41"/>
    </row>
    <row r="408" spans="1:10" x14ac:dyDescent="0.25">
      <c r="A408" s="41"/>
      <c r="C408" s="214"/>
      <c r="D408" s="78"/>
      <c r="E408" s="225"/>
      <c r="F408" s="215"/>
      <c r="G408" s="281"/>
      <c r="H408" s="281"/>
      <c r="I408" s="223"/>
      <c r="J408" s="41"/>
    </row>
    <row r="409" spans="1:10" x14ac:dyDescent="0.25">
      <c r="A409" s="41"/>
      <c r="C409" s="214"/>
      <c r="D409" s="78"/>
      <c r="E409" s="225"/>
      <c r="F409" s="215"/>
      <c r="G409" s="281"/>
      <c r="H409" s="281"/>
      <c r="I409" s="223"/>
      <c r="J409" s="41"/>
    </row>
    <row r="410" spans="1:10" x14ac:dyDescent="0.25">
      <c r="A410" s="41"/>
      <c r="C410" s="214"/>
      <c r="D410" s="78"/>
      <c r="E410" s="225"/>
      <c r="F410" s="215"/>
      <c r="G410" s="281"/>
      <c r="H410" s="281"/>
      <c r="I410" s="223"/>
      <c r="J410" s="41"/>
    </row>
    <row r="411" spans="1:10" x14ac:dyDescent="0.25">
      <c r="A411" s="41"/>
      <c r="C411" s="214"/>
      <c r="D411" s="78"/>
      <c r="E411" s="225"/>
      <c r="F411" s="215"/>
      <c r="G411" s="281"/>
      <c r="H411" s="281"/>
      <c r="I411" s="223"/>
      <c r="J411" s="41"/>
    </row>
    <row r="412" spans="1:10" x14ac:dyDescent="0.25">
      <c r="A412" s="41"/>
      <c r="C412" s="214"/>
      <c r="D412" s="78"/>
      <c r="E412" s="225"/>
      <c r="F412" s="215"/>
      <c r="G412" s="281"/>
      <c r="H412" s="281"/>
      <c r="I412" s="223"/>
      <c r="J412" s="41"/>
    </row>
    <row r="413" spans="1:10" x14ac:dyDescent="0.25">
      <c r="A413" s="41"/>
      <c r="C413" s="214"/>
      <c r="D413" s="78"/>
      <c r="E413" s="225"/>
      <c r="F413" s="215"/>
      <c r="G413" s="281"/>
      <c r="H413" s="281"/>
      <c r="I413" s="223"/>
      <c r="J413" s="41"/>
    </row>
    <row r="414" spans="1:10" x14ac:dyDescent="0.25">
      <c r="A414" s="41"/>
      <c r="C414" s="214"/>
      <c r="D414" s="78"/>
      <c r="E414" s="225"/>
      <c r="F414" s="215"/>
      <c r="G414" s="281"/>
      <c r="H414" s="281"/>
      <c r="I414" s="223"/>
      <c r="J414" s="41"/>
    </row>
    <row r="415" spans="1:10" x14ac:dyDescent="0.25">
      <c r="A415" s="41"/>
      <c r="C415" s="214"/>
      <c r="D415" s="78"/>
      <c r="E415" s="225"/>
      <c r="F415" s="215"/>
      <c r="G415" s="281"/>
      <c r="H415" s="281"/>
      <c r="I415" s="223"/>
      <c r="J415" s="41"/>
    </row>
    <row r="416" spans="1:10" x14ac:dyDescent="0.25">
      <c r="A416" s="41"/>
      <c r="C416" s="214"/>
      <c r="D416" s="78"/>
      <c r="E416" s="225"/>
      <c r="F416" s="215"/>
      <c r="G416" s="281"/>
      <c r="H416" s="281"/>
      <c r="I416" s="223"/>
      <c r="J416" s="41"/>
    </row>
    <row r="417" spans="1:10" x14ac:dyDescent="0.25">
      <c r="A417" s="41"/>
      <c r="C417" s="214"/>
      <c r="D417" s="78"/>
      <c r="E417" s="225"/>
      <c r="F417" s="215"/>
      <c r="G417" s="281"/>
      <c r="H417" s="281"/>
      <c r="I417" s="223"/>
      <c r="J417" s="41"/>
    </row>
    <row r="418" spans="1:10" x14ac:dyDescent="0.25">
      <c r="A418" s="41"/>
      <c r="C418" s="214"/>
      <c r="D418" s="78"/>
      <c r="E418" s="225"/>
      <c r="F418" s="215"/>
      <c r="G418" s="281"/>
      <c r="H418" s="281"/>
      <c r="I418" s="223"/>
      <c r="J418" s="41"/>
    </row>
    <row r="419" spans="1:10" x14ac:dyDescent="0.25">
      <c r="A419" s="41"/>
      <c r="C419" s="214"/>
      <c r="D419" s="78"/>
      <c r="E419" s="225"/>
      <c r="F419" s="215"/>
      <c r="G419" s="281"/>
      <c r="H419" s="281"/>
      <c r="I419" s="223"/>
      <c r="J419" s="41"/>
    </row>
    <row r="420" spans="1:10" x14ac:dyDescent="0.25">
      <c r="A420" s="41"/>
      <c r="C420" s="214"/>
      <c r="D420" s="78"/>
      <c r="E420" s="225"/>
      <c r="F420" s="215"/>
      <c r="G420" s="281"/>
      <c r="H420" s="281"/>
      <c r="I420" s="223"/>
      <c r="J420" s="41"/>
    </row>
    <row r="421" spans="1:10" x14ac:dyDescent="0.25">
      <c r="A421" s="41"/>
      <c r="C421" s="214"/>
      <c r="D421" s="78"/>
      <c r="E421" s="225"/>
      <c r="F421" s="215"/>
      <c r="G421" s="281"/>
      <c r="H421" s="281"/>
      <c r="I421" s="223"/>
      <c r="J421" s="41"/>
    </row>
    <row r="422" spans="1:10" x14ac:dyDescent="0.25">
      <c r="A422" s="41"/>
      <c r="C422" s="214"/>
      <c r="D422" s="78"/>
      <c r="E422" s="225"/>
      <c r="F422" s="215"/>
      <c r="G422" s="281"/>
      <c r="H422" s="281"/>
      <c r="I422" s="223"/>
      <c r="J422" s="41"/>
    </row>
    <row r="423" spans="1:10" x14ac:dyDescent="0.25">
      <c r="A423" s="41"/>
      <c r="C423" s="214"/>
      <c r="D423" s="78"/>
      <c r="E423" s="225"/>
      <c r="F423" s="215"/>
      <c r="G423" s="281"/>
      <c r="H423" s="281"/>
      <c r="I423" s="223"/>
      <c r="J423" s="41"/>
    </row>
    <row r="424" spans="1:10" x14ac:dyDescent="0.25">
      <c r="A424" s="41"/>
      <c r="C424" s="214"/>
      <c r="D424" s="78"/>
      <c r="E424" s="225"/>
      <c r="F424" s="215"/>
      <c r="G424" s="281"/>
      <c r="H424" s="281"/>
      <c r="I424" s="223"/>
      <c r="J424" s="41"/>
    </row>
    <row r="425" spans="1:10" x14ac:dyDescent="0.25">
      <c r="A425" s="41"/>
      <c r="C425" s="214"/>
      <c r="D425" s="78"/>
      <c r="E425" s="225"/>
      <c r="F425" s="215"/>
      <c r="G425" s="281"/>
      <c r="H425" s="281"/>
      <c r="I425" s="223"/>
      <c r="J425" s="41"/>
    </row>
    <row r="426" spans="1:10" x14ac:dyDescent="0.25">
      <c r="A426" s="41"/>
      <c r="C426" s="214"/>
      <c r="D426" s="78"/>
      <c r="E426" s="225"/>
      <c r="F426" s="215"/>
      <c r="G426" s="281"/>
      <c r="H426" s="281"/>
      <c r="I426" s="223"/>
      <c r="J426" s="41"/>
    </row>
    <row r="427" spans="1:10" x14ac:dyDescent="0.25">
      <c r="A427" s="41"/>
      <c r="C427" s="214"/>
      <c r="D427" s="78"/>
      <c r="E427" s="225"/>
      <c r="F427" s="215"/>
      <c r="G427" s="281"/>
      <c r="H427" s="281"/>
      <c r="I427" s="223"/>
      <c r="J427" s="41"/>
    </row>
    <row r="428" spans="1:10" x14ac:dyDescent="0.25">
      <c r="A428" s="41"/>
      <c r="C428" s="214"/>
      <c r="D428" s="78"/>
      <c r="E428" s="225"/>
      <c r="F428" s="215"/>
      <c r="G428" s="281"/>
      <c r="H428" s="281"/>
      <c r="I428" s="223"/>
      <c r="J428" s="41"/>
    </row>
    <row r="429" spans="1:10" x14ac:dyDescent="0.25">
      <c r="A429" s="41"/>
      <c r="C429" s="214"/>
      <c r="D429" s="78"/>
      <c r="E429" s="225"/>
      <c r="F429" s="215"/>
      <c r="G429" s="281"/>
      <c r="H429" s="281"/>
      <c r="I429" s="223"/>
      <c r="J429" s="41"/>
    </row>
    <row r="430" spans="1:10" x14ac:dyDescent="0.25">
      <c r="A430" s="41"/>
      <c r="C430" s="214"/>
      <c r="D430" s="78"/>
      <c r="E430" s="225"/>
      <c r="F430" s="215"/>
      <c r="G430" s="281"/>
      <c r="H430" s="281"/>
      <c r="I430" s="223"/>
      <c r="J430" s="41"/>
    </row>
    <row r="431" spans="1:10" x14ac:dyDescent="0.25">
      <c r="A431" s="41"/>
      <c r="C431" s="214"/>
      <c r="D431" s="78"/>
      <c r="E431" s="225"/>
      <c r="F431" s="215"/>
      <c r="G431" s="281"/>
      <c r="H431" s="281"/>
      <c r="I431" s="223"/>
      <c r="J431" s="41"/>
    </row>
    <row r="432" spans="1:10" x14ac:dyDescent="0.25">
      <c r="A432" s="41"/>
      <c r="C432" s="214"/>
      <c r="D432" s="78"/>
      <c r="E432" s="225"/>
      <c r="F432" s="215"/>
      <c r="G432" s="281"/>
      <c r="H432" s="281"/>
      <c r="I432" s="223"/>
      <c r="J432" s="41"/>
    </row>
    <row r="433" spans="1:10" x14ac:dyDescent="0.25">
      <c r="A433" s="41"/>
      <c r="C433" s="214"/>
      <c r="D433" s="78"/>
      <c r="E433" s="225"/>
      <c r="F433" s="215"/>
      <c r="G433" s="281"/>
      <c r="H433" s="281"/>
      <c r="I433" s="223"/>
      <c r="J433" s="41"/>
    </row>
    <row r="434" spans="1:10" x14ac:dyDescent="0.25">
      <c r="A434" s="41"/>
      <c r="C434" s="214"/>
      <c r="D434" s="78"/>
      <c r="E434" s="225"/>
      <c r="F434" s="215"/>
      <c r="G434" s="281"/>
      <c r="H434" s="281"/>
      <c r="I434" s="223"/>
      <c r="J434" s="41"/>
    </row>
    <row r="435" spans="1:10" x14ac:dyDescent="0.25">
      <c r="A435" s="41"/>
      <c r="C435" s="214"/>
      <c r="D435" s="78"/>
      <c r="E435" s="225"/>
      <c r="F435" s="215"/>
      <c r="G435" s="281"/>
      <c r="H435" s="281"/>
      <c r="I435" s="223"/>
      <c r="J435" s="41"/>
    </row>
    <row r="436" spans="1:10" x14ac:dyDescent="0.25">
      <c r="A436" s="41"/>
      <c r="C436" s="214"/>
      <c r="D436" s="78"/>
      <c r="E436" s="225"/>
      <c r="F436" s="215"/>
      <c r="G436" s="281"/>
      <c r="H436" s="281"/>
      <c r="I436" s="223"/>
      <c r="J436" s="41"/>
    </row>
    <row r="437" spans="1:10" x14ac:dyDescent="0.25">
      <c r="A437" s="41"/>
      <c r="C437" s="214"/>
      <c r="D437" s="78"/>
      <c r="E437" s="225"/>
      <c r="F437" s="215"/>
      <c r="G437" s="281"/>
      <c r="H437" s="281"/>
      <c r="I437" s="223"/>
      <c r="J437" s="41"/>
    </row>
    <row r="438" spans="1:10" x14ac:dyDescent="0.25">
      <c r="A438" s="41"/>
      <c r="C438" s="214"/>
      <c r="D438" s="78"/>
      <c r="E438" s="225"/>
      <c r="F438" s="215"/>
      <c r="G438" s="281"/>
      <c r="H438" s="281"/>
      <c r="I438" s="223"/>
      <c r="J438" s="41"/>
    </row>
    <row r="439" spans="1:10" x14ac:dyDescent="0.25">
      <c r="A439" s="41"/>
      <c r="C439" s="214"/>
      <c r="D439" s="78"/>
      <c r="E439" s="225"/>
      <c r="F439" s="215"/>
      <c r="G439" s="281"/>
      <c r="H439" s="281"/>
      <c r="I439" s="223"/>
      <c r="J439" s="41"/>
    </row>
    <row r="440" spans="1:10" x14ac:dyDescent="0.25">
      <c r="A440" s="41"/>
      <c r="C440" s="214"/>
      <c r="D440" s="78"/>
      <c r="E440" s="225"/>
      <c r="F440" s="215"/>
      <c r="G440" s="281"/>
      <c r="H440" s="281"/>
      <c r="I440" s="223"/>
      <c r="J440" s="41"/>
    </row>
    <row r="441" spans="1:10" x14ac:dyDescent="0.25">
      <c r="A441" s="41"/>
      <c r="C441" s="214"/>
      <c r="D441" s="78"/>
      <c r="E441" s="225"/>
      <c r="F441" s="215"/>
      <c r="G441" s="281"/>
      <c r="H441" s="281"/>
      <c r="I441" s="223"/>
      <c r="J441" s="41"/>
    </row>
    <row r="442" spans="1:10" x14ac:dyDescent="0.25">
      <c r="A442" s="41"/>
      <c r="C442" s="214"/>
      <c r="D442" s="78"/>
      <c r="E442" s="225"/>
      <c r="F442" s="215"/>
      <c r="G442" s="281"/>
      <c r="H442" s="281"/>
      <c r="I442" s="223"/>
      <c r="J442" s="41"/>
    </row>
    <row r="443" spans="1:10" x14ac:dyDescent="0.25">
      <c r="A443" s="41"/>
      <c r="C443" s="214"/>
      <c r="D443" s="78"/>
      <c r="E443" s="225"/>
      <c r="F443" s="215"/>
      <c r="G443" s="281"/>
      <c r="H443" s="281"/>
      <c r="I443" s="223"/>
      <c r="J443" s="41"/>
    </row>
    <row r="444" spans="1:10" x14ac:dyDescent="0.25">
      <c r="A444" s="41"/>
      <c r="C444" s="214"/>
      <c r="D444" s="78"/>
      <c r="E444" s="225"/>
      <c r="F444" s="215"/>
      <c r="G444" s="281"/>
      <c r="H444" s="281"/>
      <c r="I444" s="223"/>
      <c r="J444" s="41"/>
    </row>
    <row r="445" spans="1:10" x14ac:dyDescent="0.25">
      <c r="A445" s="41"/>
      <c r="C445" s="214"/>
      <c r="D445" s="78"/>
      <c r="E445" s="225"/>
      <c r="F445" s="215"/>
      <c r="G445" s="281"/>
      <c r="H445" s="281"/>
      <c r="I445" s="223"/>
      <c r="J445" s="41"/>
    </row>
    <row r="446" spans="1:10" x14ac:dyDescent="0.25">
      <c r="A446" s="41"/>
      <c r="C446" s="214"/>
      <c r="D446" s="78"/>
      <c r="E446" s="225"/>
      <c r="F446" s="215"/>
      <c r="G446" s="281"/>
      <c r="H446" s="281"/>
      <c r="I446" s="223"/>
      <c r="J446" s="41"/>
    </row>
    <row r="447" spans="1:10" x14ac:dyDescent="0.25">
      <c r="A447" s="41"/>
      <c r="C447" s="214"/>
      <c r="D447" s="78"/>
      <c r="E447" s="225"/>
      <c r="F447" s="215"/>
      <c r="G447" s="281"/>
      <c r="H447" s="281"/>
      <c r="I447" s="223"/>
      <c r="J447" s="41"/>
    </row>
    <row r="448" spans="1:10" x14ac:dyDescent="0.25">
      <c r="A448" s="41"/>
      <c r="C448" s="214"/>
      <c r="D448" s="78"/>
      <c r="E448" s="225"/>
      <c r="F448" s="215"/>
      <c r="G448" s="281"/>
      <c r="H448" s="281"/>
      <c r="I448" s="223"/>
      <c r="J448" s="41"/>
    </row>
    <row r="449" spans="1:10" x14ac:dyDescent="0.25">
      <c r="A449" s="41"/>
      <c r="C449" s="214"/>
      <c r="D449" s="78"/>
      <c r="E449" s="225"/>
      <c r="F449" s="215"/>
      <c r="G449" s="281"/>
      <c r="H449" s="281"/>
      <c r="I449" s="223"/>
      <c r="J449" s="41"/>
    </row>
    <row r="450" spans="1:10" x14ac:dyDescent="0.25">
      <c r="A450" s="41"/>
      <c r="C450" s="214"/>
      <c r="D450" s="78"/>
      <c r="E450" s="225"/>
      <c r="F450" s="215"/>
      <c r="G450" s="281"/>
      <c r="H450" s="281"/>
      <c r="I450" s="223"/>
      <c r="J450" s="41"/>
    </row>
    <row r="451" spans="1:10" x14ac:dyDescent="0.25">
      <c r="A451" s="41"/>
      <c r="C451" s="214"/>
      <c r="D451" s="78"/>
      <c r="E451" s="225"/>
      <c r="F451" s="215"/>
      <c r="G451" s="281"/>
      <c r="H451" s="281"/>
      <c r="I451" s="223"/>
      <c r="J451" s="41"/>
    </row>
    <row r="452" spans="1:10" x14ac:dyDescent="0.25">
      <c r="A452" s="41"/>
      <c r="C452" s="214"/>
      <c r="D452" s="78"/>
      <c r="E452" s="225"/>
      <c r="F452" s="215"/>
      <c r="G452" s="281"/>
      <c r="H452" s="281"/>
      <c r="I452" s="223"/>
      <c r="J452" s="41"/>
    </row>
    <row r="453" spans="1:10" x14ac:dyDescent="0.25">
      <c r="A453" s="41"/>
      <c r="C453" s="214"/>
      <c r="D453" s="78"/>
      <c r="E453" s="225"/>
      <c r="F453" s="215"/>
      <c r="G453" s="281"/>
      <c r="H453" s="281"/>
      <c r="I453" s="223"/>
      <c r="J453" s="41"/>
    </row>
    <row r="454" spans="1:10" x14ac:dyDescent="0.25">
      <c r="A454" s="41"/>
      <c r="C454" s="214"/>
      <c r="D454" s="78"/>
      <c r="E454" s="225"/>
      <c r="F454" s="215"/>
      <c r="G454" s="281"/>
      <c r="H454" s="281"/>
      <c r="I454" s="223"/>
      <c r="J454" s="41"/>
    </row>
    <row r="455" spans="1:10" x14ac:dyDescent="0.25">
      <c r="A455" s="41"/>
      <c r="C455" s="214"/>
      <c r="D455" s="78"/>
      <c r="E455" s="225"/>
      <c r="F455" s="215"/>
      <c r="G455" s="281"/>
      <c r="H455" s="281"/>
      <c r="I455" s="223"/>
      <c r="J455" s="41"/>
    </row>
    <row r="456" spans="1:10" x14ac:dyDescent="0.25">
      <c r="A456" s="41"/>
      <c r="C456" s="214"/>
      <c r="D456" s="78"/>
      <c r="E456" s="225"/>
      <c r="F456" s="215"/>
      <c r="G456" s="281"/>
      <c r="H456" s="281"/>
      <c r="I456" s="223"/>
      <c r="J456" s="41"/>
    </row>
    <row r="457" spans="1:10" x14ac:dyDescent="0.25">
      <c r="A457" s="41"/>
      <c r="C457" s="214"/>
      <c r="D457" s="78"/>
      <c r="E457" s="225"/>
      <c r="F457" s="215"/>
      <c r="G457" s="281"/>
      <c r="H457" s="281"/>
      <c r="I457" s="223"/>
      <c r="J457" s="41"/>
    </row>
    <row r="458" spans="1:10" x14ac:dyDescent="0.25">
      <c r="A458" s="41"/>
      <c r="C458" s="214"/>
      <c r="D458" s="78"/>
      <c r="E458" s="225"/>
      <c r="F458" s="215"/>
      <c r="G458" s="281"/>
      <c r="H458" s="281"/>
      <c r="I458" s="223"/>
      <c r="J458" s="41"/>
    </row>
    <row r="459" spans="1:10" x14ac:dyDescent="0.25">
      <c r="A459" s="41"/>
      <c r="C459" s="214"/>
      <c r="D459" s="78"/>
      <c r="E459" s="225"/>
      <c r="F459" s="215"/>
      <c r="G459" s="281"/>
      <c r="H459" s="281"/>
      <c r="I459" s="223"/>
      <c r="J459" s="41"/>
    </row>
    <row r="460" spans="1:10" x14ac:dyDescent="0.25">
      <c r="A460" s="41"/>
      <c r="C460" s="214"/>
      <c r="D460" s="78"/>
      <c r="E460" s="225"/>
      <c r="F460" s="215"/>
      <c r="G460" s="281"/>
      <c r="H460" s="281"/>
      <c r="I460" s="223"/>
      <c r="J460" s="41"/>
    </row>
    <row r="461" spans="1:10" x14ac:dyDescent="0.25">
      <c r="A461" s="41"/>
      <c r="C461" s="214"/>
      <c r="D461" s="78"/>
      <c r="E461" s="225"/>
      <c r="F461" s="215"/>
      <c r="G461" s="281"/>
      <c r="H461" s="281"/>
      <c r="I461" s="223"/>
      <c r="J461" s="41"/>
    </row>
    <row r="462" spans="1:10" x14ac:dyDescent="0.25">
      <c r="A462" s="41"/>
      <c r="C462" s="214"/>
      <c r="D462" s="78"/>
      <c r="E462" s="225"/>
      <c r="F462" s="215"/>
      <c r="G462" s="281"/>
      <c r="H462" s="281"/>
      <c r="I462" s="223"/>
      <c r="J462" s="41"/>
    </row>
    <row r="463" spans="1:10" x14ac:dyDescent="0.25">
      <c r="A463" s="41"/>
      <c r="C463" s="214"/>
      <c r="D463" s="78"/>
      <c r="E463" s="225"/>
      <c r="F463" s="215"/>
      <c r="G463" s="281"/>
      <c r="H463" s="281"/>
      <c r="I463" s="223"/>
      <c r="J463" s="41"/>
    </row>
    <row r="464" spans="1:10" x14ac:dyDescent="0.25">
      <c r="A464" s="41"/>
      <c r="C464" s="214"/>
      <c r="D464" s="78"/>
      <c r="E464" s="225"/>
      <c r="F464" s="215"/>
      <c r="G464" s="281"/>
      <c r="H464" s="281"/>
      <c r="I464" s="223"/>
      <c r="J464" s="41"/>
    </row>
    <row r="465" spans="1:10" x14ac:dyDescent="0.25">
      <c r="A465" s="41"/>
      <c r="C465" s="214"/>
      <c r="D465" s="78"/>
      <c r="E465" s="225"/>
      <c r="F465" s="215"/>
      <c r="G465" s="281"/>
      <c r="H465" s="281"/>
      <c r="I465" s="223"/>
      <c r="J465" s="41"/>
    </row>
    <row r="466" spans="1:10" x14ac:dyDescent="0.25">
      <c r="A466" s="41"/>
      <c r="C466" s="214"/>
      <c r="D466" s="78"/>
      <c r="E466" s="225"/>
      <c r="F466" s="215"/>
      <c r="G466" s="281"/>
      <c r="H466" s="281"/>
      <c r="I466" s="223"/>
      <c r="J466" s="41"/>
    </row>
    <row r="467" spans="1:10" x14ac:dyDescent="0.25">
      <c r="A467" s="41"/>
      <c r="C467" s="214"/>
      <c r="D467" s="78"/>
      <c r="E467" s="225"/>
      <c r="F467" s="215"/>
      <c r="G467" s="281"/>
      <c r="H467" s="281"/>
      <c r="I467" s="223"/>
      <c r="J467" s="41"/>
    </row>
    <row r="468" spans="1:10" x14ac:dyDescent="0.25">
      <c r="A468" s="41"/>
      <c r="C468" s="214"/>
      <c r="D468" s="78"/>
      <c r="E468" s="225"/>
      <c r="F468" s="215"/>
      <c r="G468" s="281"/>
      <c r="H468" s="281"/>
      <c r="I468" s="223"/>
      <c r="J468" s="41"/>
    </row>
    <row r="469" spans="1:10" x14ac:dyDescent="0.25">
      <c r="A469" s="41"/>
      <c r="C469" s="214"/>
      <c r="D469" s="78"/>
      <c r="E469" s="225"/>
      <c r="F469" s="215"/>
      <c r="G469" s="281"/>
      <c r="H469" s="281"/>
      <c r="I469" s="223"/>
      <c r="J469" s="41"/>
    </row>
    <row r="470" spans="1:10" x14ac:dyDescent="0.25">
      <c r="A470" s="41"/>
      <c r="C470" s="214"/>
      <c r="D470" s="78"/>
      <c r="E470" s="225"/>
      <c r="F470" s="215"/>
      <c r="G470" s="281"/>
      <c r="H470" s="281"/>
      <c r="I470" s="223"/>
      <c r="J470" s="41"/>
    </row>
    <row r="471" spans="1:10" x14ac:dyDescent="0.25">
      <c r="A471" s="41"/>
      <c r="C471" s="214"/>
      <c r="D471" s="78"/>
      <c r="E471" s="225"/>
      <c r="F471" s="215"/>
      <c r="G471" s="281"/>
      <c r="H471" s="281"/>
      <c r="I471" s="223"/>
      <c r="J471" s="41"/>
    </row>
    <row r="472" spans="1:10" x14ac:dyDescent="0.25">
      <c r="A472" s="41"/>
      <c r="C472" s="214"/>
      <c r="D472" s="78"/>
      <c r="E472" s="225"/>
      <c r="F472" s="215"/>
      <c r="G472" s="281"/>
      <c r="H472" s="281"/>
      <c r="I472" s="223"/>
      <c r="J472" s="41"/>
    </row>
    <row r="473" spans="1:10" x14ac:dyDescent="0.25">
      <c r="A473" s="41"/>
      <c r="C473" s="214"/>
      <c r="D473" s="78"/>
      <c r="E473" s="225"/>
      <c r="F473" s="215"/>
      <c r="G473" s="281"/>
      <c r="H473" s="281"/>
      <c r="I473" s="223"/>
      <c r="J473" s="41"/>
    </row>
    <row r="474" spans="1:10" x14ac:dyDescent="0.25">
      <c r="A474" s="41"/>
      <c r="C474" s="214"/>
      <c r="D474" s="78"/>
      <c r="E474" s="225"/>
      <c r="F474" s="215"/>
      <c r="G474" s="281"/>
      <c r="H474" s="281"/>
      <c r="I474" s="223"/>
      <c r="J474" s="41"/>
    </row>
    <row r="475" spans="1:10" x14ac:dyDescent="0.25">
      <c r="A475" s="41"/>
      <c r="C475" s="214"/>
      <c r="D475" s="78"/>
      <c r="E475" s="225"/>
      <c r="F475" s="215"/>
      <c r="G475" s="281"/>
      <c r="H475" s="281"/>
      <c r="I475" s="223"/>
      <c r="J475" s="41"/>
    </row>
    <row r="476" spans="1:10" x14ac:dyDescent="0.25">
      <c r="A476" s="41"/>
      <c r="C476" s="214"/>
      <c r="D476" s="78"/>
      <c r="E476" s="225"/>
      <c r="F476" s="215"/>
      <c r="G476" s="281"/>
      <c r="H476" s="281"/>
      <c r="I476" s="223"/>
      <c r="J476" s="41"/>
    </row>
    <row r="477" spans="1:10" x14ac:dyDescent="0.25">
      <c r="A477" s="41"/>
      <c r="C477" s="214"/>
      <c r="D477" s="78"/>
      <c r="E477" s="225"/>
      <c r="F477" s="215"/>
      <c r="G477" s="281"/>
      <c r="H477" s="281"/>
      <c r="I477" s="223"/>
      <c r="J477" s="41"/>
    </row>
    <row r="478" spans="1:10" x14ac:dyDescent="0.25">
      <c r="A478" s="41"/>
      <c r="C478" s="214"/>
      <c r="D478" s="78"/>
      <c r="E478" s="225"/>
      <c r="F478" s="215"/>
      <c r="G478" s="281"/>
      <c r="H478" s="281"/>
      <c r="I478" s="223"/>
      <c r="J478" s="41"/>
    </row>
    <row r="479" spans="1:10" x14ac:dyDescent="0.25">
      <c r="A479" s="41"/>
      <c r="C479" s="214"/>
      <c r="D479" s="78"/>
      <c r="E479" s="225"/>
      <c r="F479" s="215"/>
      <c r="G479" s="281"/>
      <c r="H479" s="281"/>
      <c r="I479" s="223"/>
      <c r="J479" s="41"/>
    </row>
    <row r="480" spans="1:10" x14ac:dyDescent="0.25">
      <c r="A480" s="41"/>
      <c r="C480" s="214"/>
      <c r="D480" s="78"/>
      <c r="E480" s="225"/>
      <c r="F480" s="215"/>
      <c r="G480" s="281"/>
      <c r="H480" s="281"/>
      <c r="I480" s="223"/>
      <c r="J480" s="41"/>
    </row>
    <row r="481" spans="1:10" x14ac:dyDescent="0.25">
      <c r="A481" s="41"/>
      <c r="C481" s="214"/>
      <c r="D481" s="78"/>
      <c r="E481" s="225"/>
      <c r="F481" s="215"/>
      <c r="G481" s="281"/>
      <c r="H481" s="281"/>
      <c r="I481" s="223"/>
      <c r="J481" s="41"/>
    </row>
    <row r="482" spans="1:10" x14ac:dyDescent="0.25">
      <c r="A482" s="41"/>
      <c r="C482" s="214"/>
      <c r="D482" s="78"/>
      <c r="E482" s="225"/>
      <c r="F482" s="215"/>
      <c r="G482" s="281"/>
      <c r="H482" s="281"/>
      <c r="I482" s="223"/>
      <c r="J482" s="41"/>
    </row>
    <row r="483" spans="1:10" x14ac:dyDescent="0.25">
      <c r="A483" s="41"/>
      <c r="C483" s="214"/>
      <c r="D483" s="78"/>
      <c r="E483" s="225"/>
      <c r="F483" s="215"/>
      <c r="G483" s="281"/>
      <c r="H483" s="281"/>
      <c r="I483" s="223"/>
      <c r="J483" s="41"/>
    </row>
    <row r="484" spans="1:10" x14ac:dyDescent="0.25">
      <c r="A484" s="41"/>
      <c r="C484" s="214"/>
      <c r="D484" s="78"/>
      <c r="E484" s="225"/>
      <c r="F484" s="215"/>
      <c r="G484" s="281"/>
      <c r="H484" s="281"/>
      <c r="I484" s="223"/>
      <c r="J484" s="41"/>
    </row>
    <row r="485" spans="1:10" x14ac:dyDescent="0.25">
      <c r="A485" s="41"/>
      <c r="C485" s="214"/>
      <c r="D485" s="78"/>
      <c r="E485" s="225"/>
      <c r="F485" s="215"/>
      <c r="G485" s="281"/>
      <c r="H485" s="281"/>
      <c r="I485" s="223"/>
      <c r="J485" s="41"/>
    </row>
    <row r="486" spans="1:10" x14ac:dyDescent="0.25">
      <c r="A486" s="41"/>
      <c r="C486" s="214"/>
      <c r="D486" s="78"/>
      <c r="E486" s="225"/>
      <c r="F486" s="215"/>
      <c r="G486" s="281"/>
      <c r="H486" s="281"/>
      <c r="I486" s="223"/>
      <c r="J486" s="41"/>
    </row>
    <row r="487" spans="1:10" x14ac:dyDescent="0.25">
      <c r="A487" s="41"/>
      <c r="C487" s="214"/>
      <c r="D487" s="78"/>
      <c r="E487" s="225"/>
      <c r="F487" s="215"/>
      <c r="G487" s="281"/>
      <c r="H487" s="281"/>
      <c r="I487" s="223"/>
      <c r="J487" s="41"/>
    </row>
    <row r="488" spans="1:10" x14ac:dyDescent="0.25">
      <c r="A488" s="41"/>
      <c r="C488" s="214"/>
      <c r="D488" s="78"/>
      <c r="E488" s="225"/>
      <c r="F488" s="215"/>
      <c r="G488" s="281"/>
      <c r="H488" s="281"/>
      <c r="I488" s="223"/>
      <c r="J488" s="41"/>
    </row>
    <row r="489" spans="1:10" x14ac:dyDescent="0.25">
      <c r="A489" s="41"/>
      <c r="C489" s="214"/>
      <c r="D489" s="78"/>
      <c r="E489" s="225"/>
      <c r="F489" s="215"/>
      <c r="G489" s="281"/>
      <c r="H489" s="281"/>
      <c r="I489" s="223"/>
      <c r="J489" s="41"/>
    </row>
    <row r="490" spans="1:10" x14ac:dyDescent="0.25">
      <c r="A490" s="41"/>
      <c r="C490" s="214"/>
      <c r="D490" s="78"/>
      <c r="E490" s="225"/>
      <c r="F490" s="215"/>
      <c r="G490" s="281"/>
      <c r="H490" s="281"/>
      <c r="I490" s="223"/>
      <c r="J490" s="41"/>
    </row>
    <row r="491" spans="1:10" x14ac:dyDescent="0.25">
      <c r="A491" s="41"/>
      <c r="C491" s="214"/>
      <c r="D491" s="78"/>
      <c r="E491" s="225"/>
      <c r="F491" s="215"/>
      <c r="G491" s="281"/>
      <c r="H491" s="281"/>
      <c r="I491" s="223"/>
      <c r="J491" s="41"/>
    </row>
    <row r="492" spans="1:10" x14ac:dyDescent="0.25">
      <c r="A492" s="41"/>
      <c r="C492" s="214"/>
      <c r="D492" s="78"/>
      <c r="E492" s="225"/>
      <c r="F492" s="215"/>
      <c r="G492" s="281"/>
      <c r="H492" s="281"/>
      <c r="I492" s="223"/>
      <c r="J492" s="41"/>
    </row>
    <row r="493" spans="1:10" x14ac:dyDescent="0.25">
      <c r="A493" s="41"/>
      <c r="C493" s="214"/>
      <c r="D493" s="78"/>
      <c r="E493" s="225"/>
      <c r="F493" s="215"/>
      <c r="G493" s="281"/>
      <c r="H493" s="281"/>
      <c r="I493" s="223"/>
      <c r="J493" s="41"/>
    </row>
    <row r="494" spans="1:10" x14ac:dyDescent="0.25">
      <c r="A494" s="41"/>
      <c r="C494" s="214"/>
      <c r="D494" s="78"/>
      <c r="E494" s="225"/>
      <c r="F494" s="215"/>
      <c r="G494" s="281"/>
      <c r="H494" s="281"/>
      <c r="I494" s="223"/>
      <c r="J494" s="41"/>
    </row>
    <row r="495" spans="1:10" x14ac:dyDescent="0.25">
      <c r="A495" s="41"/>
      <c r="C495" s="214"/>
      <c r="D495" s="78"/>
      <c r="E495" s="225"/>
      <c r="F495" s="215"/>
      <c r="G495" s="281"/>
      <c r="H495" s="281"/>
      <c r="I495" s="223"/>
      <c r="J495" s="41"/>
    </row>
    <row r="496" spans="1:10" x14ac:dyDescent="0.25">
      <c r="A496" s="41"/>
      <c r="C496" s="214"/>
      <c r="D496" s="78"/>
      <c r="E496" s="225"/>
      <c r="F496" s="215"/>
      <c r="G496" s="281"/>
      <c r="H496" s="281"/>
      <c r="I496" s="223"/>
      <c r="J496" s="41"/>
    </row>
    <row r="497" spans="1:10" x14ac:dyDescent="0.25">
      <c r="A497" s="41"/>
      <c r="C497" s="214"/>
      <c r="D497" s="78"/>
      <c r="E497" s="225"/>
      <c r="F497" s="215"/>
      <c r="G497" s="281"/>
      <c r="H497" s="281"/>
      <c r="I497" s="223"/>
      <c r="J497" s="41"/>
    </row>
    <row r="498" spans="1:10" x14ac:dyDescent="0.25">
      <c r="A498" s="41"/>
      <c r="C498" s="214"/>
      <c r="D498" s="78"/>
      <c r="E498" s="225"/>
      <c r="F498" s="215"/>
      <c r="G498" s="281"/>
      <c r="H498" s="281"/>
      <c r="I498" s="223"/>
      <c r="J498" s="41"/>
    </row>
    <row r="499" spans="1:10" x14ac:dyDescent="0.25">
      <c r="A499" s="41"/>
      <c r="C499" s="214"/>
      <c r="D499" s="78"/>
      <c r="E499" s="225"/>
      <c r="F499" s="215"/>
      <c r="G499" s="281"/>
      <c r="H499" s="281"/>
      <c r="I499" s="223"/>
      <c r="J499" s="41"/>
    </row>
    <row r="500" spans="1:10" x14ac:dyDescent="0.25">
      <c r="A500" s="41"/>
      <c r="C500" s="214"/>
      <c r="D500" s="78"/>
      <c r="E500" s="225"/>
      <c r="F500" s="215"/>
      <c r="G500" s="281"/>
      <c r="H500" s="281"/>
      <c r="I500" s="223"/>
      <c r="J500" s="41"/>
    </row>
    <row r="501" spans="1:10" x14ac:dyDescent="0.25">
      <c r="A501" s="41"/>
      <c r="C501" s="214"/>
      <c r="D501" s="78"/>
      <c r="E501" s="225"/>
      <c r="F501" s="215"/>
      <c r="G501" s="281"/>
      <c r="H501" s="281"/>
      <c r="I501" s="223"/>
      <c r="J501" s="41"/>
    </row>
    <row r="502" spans="1:10" x14ac:dyDescent="0.25">
      <c r="A502" s="41"/>
      <c r="C502" s="214"/>
      <c r="D502" s="78"/>
      <c r="E502" s="225"/>
      <c r="F502" s="215"/>
      <c r="G502" s="281"/>
      <c r="H502" s="281"/>
      <c r="I502" s="223"/>
      <c r="J502" s="41"/>
    </row>
    <row r="503" spans="1:10" x14ac:dyDescent="0.25">
      <c r="A503" s="41"/>
      <c r="C503" s="214"/>
      <c r="D503" s="78"/>
      <c r="E503" s="225"/>
      <c r="F503" s="215"/>
      <c r="G503" s="281"/>
      <c r="H503" s="281"/>
      <c r="I503" s="223"/>
      <c r="J503" s="41"/>
    </row>
    <row r="504" spans="1:10" x14ac:dyDescent="0.25">
      <c r="A504" s="41"/>
      <c r="C504" s="214"/>
      <c r="D504" s="78"/>
      <c r="E504" s="225"/>
      <c r="F504" s="215"/>
      <c r="G504" s="281"/>
      <c r="H504" s="281"/>
      <c r="I504" s="223"/>
      <c r="J504" s="41"/>
    </row>
    <row r="505" spans="1:10" x14ac:dyDescent="0.25">
      <c r="A505" s="41"/>
      <c r="C505" s="214"/>
      <c r="D505" s="78"/>
      <c r="E505" s="225"/>
      <c r="F505" s="215"/>
      <c r="G505" s="281"/>
      <c r="H505" s="281"/>
      <c r="I505" s="223"/>
      <c r="J505" s="41"/>
    </row>
    <row r="506" spans="1:10" x14ac:dyDescent="0.25">
      <c r="A506" s="41"/>
      <c r="C506" s="214"/>
      <c r="D506" s="78"/>
      <c r="E506" s="225"/>
      <c r="F506" s="215"/>
      <c r="G506" s="281"/>
      <c r="H506" s="281"/>
      <c r="I506" s="223"/>
      <c r="J506" s="41"/>
    </row>
    <row r="507" spans="1:10" x14ac:dyDescent="0.25">
      <c r="A507" s="41"/>
      <c r="C507" s="214"/>
      <c r="D507" s="78"/>
      <c r="E507" s="225"/>
      <c r="F507" s="215"/>
      <c r="G507" s="281"/>
      <c r="H507" s="281"/>
      <c r="I507" s="223"/>
      <c r="J507" s="41"/>
    </row>
    <row r="508" spans="1:10" x14ac:dyDescent="0.25">
      <c r="A508" s="41"/>
      <c r="C508" s="214"/>
      <c r="D508" s="78"/>
      <c r="E508" s="225"/>
      <c r="F508" s="215"/>
      <c r="G508" s="281"/>
      <c r="H508" s="281"/>
      <c r="I508" s="223"/>
      <c r="J508" s="41"/>
    </row>
    <row r="509" spans="1:10" x14ac:dyDescent="0.25">
      <c r="A509" s="41"/>
      <c r="C509" s="214"/>
      <c r="D509" s="78"/>
      <c r="E509" s="225"/>
      <c r="F509" s="215"/>
      <c r="G509" s="281"/>
      <c r="H509" s="281"/>
      <c r="I509" s="223"/>
      <c r="J509" s="41"/>
    </row>
    <row r="510" spans="1:10" x14ac:dyDescent="0.25">
      <c r="A510" s="41"/>
      <c r="C510" s="214"/>
      <c r="D510" s="78"/>
      <c r="E510" s="225"/>
      <c r="F510" s="215"/>
      <c r="G510" s="281"/>
      <c r="H510" s="281"/>
      <c r="I510" s="223"/>
      <c r="J510" s="41"/>
    </row>
    <row r="511" spans="1:10" x14ac:dyDescent="0.25">
      <c r="A511" s="41"/>
      <c r="C511" s="214"/>
      <c r="D511" s="78"/>
      <c r="E511" s="225"/>
      <c r="F511" s="215"/>
      <c r="G511" s="281"/>
      <c r="H511" s="281"/>
      <c r="I511" s="223"/>
      <c r="J511" s="41"/>
    </row>
    <row r="512" spans="1:10" x14ac:dyDescent="0.25">
      <c r="A512" s="41"/>
      <c r="C512" s="214"/>
      <c r="D512" s="78"/>
      <c r="E512" s="225"/>
      <c r="F512" s="215"/>
      <c r="G512" s="281"/>
      <c r="H512" s="281"/>
      <c r="I512" s="223"/>
      <c r="J512" s="41"/>
    </row>
    <row r="513" spans="1:10" x14ac:dyDescent="0.25">
      <c r="A513" s="41"/>
      <c r="C513" s="214"/>
      <c r="D513" s="78"/>
      <c r="E513" s="225"/>
      <c r="F513" s="215"/>
      <c r="G513" s="281"/>
      <c r="H513" s="281"/>
      <c r="I513" s="223"/>
      <c r="J513" s="41"/>
    </row>
    <row r="514" spans="1:10" x14ac:dyDescent="0.25">
      <c r="A514" s="41"/>
      <c r="C514" s="214"/>
      <c r="D514" s="78"/>
      <c r="E514" s="225"/>
      <c r="F514" s="215"/>
      <c r="G514" s="281"/>
      <c r="H514" s="281"/>
      <c r="I514" s="223"/>
      <c r="J514" s="41"/>
    </row>
    <row r="515" spans="1:10" x14ac:dyDescent="0.25">
      <c r="A515" s="41"/>
      <c r="C515" s="214"/>
      <c r="D515" s="78"/>
      <c r="E515" s="225"/>
      <c r="F515" s="215"/>
      <c r="G515" s="281"/>
      <c r="H515" s="281"/>
      <c r="I515" s="223"/>
      <c r="J515" s="41"/>
    </row>
    <row r="516" spans="1:10" x14ac:dyDescent="0.25">
      <c r="A516" s="41"/>
      <c r="C516" s="214"/>
      <c r="D516" s="78"/>
      <c r="E516" s="225"/>
      <c r="F516" s="215"/>
      <c r="G516" s="281"/>
      <c r="H516" s="281"/>
      <c r="I516" s="223"/>
      <c r="J516" s="41"/>
    </row>
    <row r="517" spans="1:10" x14ac:dyDescent="0.25">
      <c r="A517" s="41"/>
      <c r="C517" s="214"/>
      <c r="D517" s="78"/>
      <c r="E517" s="225"/>
      <c r="F517" s="215"/>
      <c r="G517" s="281"/>
      <c r="H517" s="281"/>
      <c r="I517" s="223"/>
      <c r="J517" s="41"/>
    </row>
    <row r="518" spans="1:10" x14ac:dyDescent="0.25">
      <c r="A518" s="41"/>
      <c r="C518" s="214"/>
      <c r="D518" s="78"/>
      <c r="E518" s="225"/>
      <c r="F518" s="215"/>
      <c r="G518" s="281"/>
      <c r="H518" s="281"/>
      <c r="I518" s="223"/>
      <c r="J518" s="41"/>
    </row>
    <row r="519" spans="1:10" x14ac:dyDescent="0.25">
      <c r="A519" s="41"/>
      <c r="C519" s="214"/>
      <c r="D519" s="78"/>
      <c r="E519" s="225"/>
      <c r="F519" s="215"/>
      <c r="G519" s="281"/>
      <c r="H519" s="281"/>
      <c r="I519" s="223"/>
      <c r="J519" s="41"/>
    </row>
    <row r="520" spans="1:10" x14ac:dyDescent="0.25">
      <c r="A520" s="41"/>
      <c r="C520" s="214"/>
      <c r="D520" s="78"/>
      <c r="E520" s="225"/>
      <c r="F520" s="215"/>
      <c r="G520" s="281"/>
      <c r="H520" s="281"/>
      <c r="I520" s="223"/>
      <c r="J520" s="41"/>
    </row>
    <row r="521" spans="1:10" x14ac:dyDescent="0.25">
      <c r="A521" s="41"/>
      <c r="C521" s="214"/>
      <c r="D521" s="78"/>
      <c r="E521" s="225"/>
      <c r="F521" s="215"/>
      <c r="G521" s="281"/>
      <c r="H521" s="281"/>
      <c r="I521" s="223"/>
      <c r="J521" s="41"/>
    </row>
    <row r="522" spans="1:10" x14ac:dyDescent="0.25">
      <c r="A522" s="41"/>
      <c r="C522" s="214"/>
      <c r="D522" s="78"/>
      <c r="E522" s="225"/>
      <c r="F522" s="215"/>
      <c r="G522" s="281"/>
      <c r="H522" s="281"/>
      <c r="I522" s="223"/>
      <c r="J522" s="41"/>
    </row>
    <row r="523" spans="1:10" x14ac:dyDescent="0.25">
      <c r="A523" s="41"/>
      <c r="C523" s="214"/>
      <c r="D523" s="78"/>
      <c r="E523" s="225"/>
      <c r="F523" s="215"/>
      <c r="G523" s="281"/>
      <c r="H523" s="281"/>
      <c r="I523" s="223"/>
      <c r="J523" s="41"/>
    </row>
    <row r="524" spans="1:10" x14ac:dyDescent="0.25">
      <c r="A524" s="41"/>
      <c r="C524" s="214"/>
      <c r="D524" s="78"/>
      <c r="E524" s="225"/>
      <c r="F524" s="215"/>
      <c r="G524" s="281"/>
      <c r="H524" s="281"/>
      <c r="I524" s="223"/>
      <c r="J524" s="41"/>
    </row>
    <row r="525" spans="1:10" x14ac:dyDescent="0.25">
      <c r="A525" s="41"/>
      <c r="C525" s="214"/>
      <c r="D525" s="78"/>
      <c r="E525" s="225"/>
      <c r="F525" s="215"/>
      <c r="G525" s="281"/>
      <c r="H525" s="281"/>
      <c r="I525" s="223"/>
      <c r="J525" s="41"/>
    </row>
    <row r="526" spans="1:10" x14ac:dyDescent="0.25">
      <c r="A526" s="41"/>
      <c r="C526" s="214"/>
      <c r="D526" s="78"/>
      <c r="E526" s="225"/>
      <c r="F526" s="215"/>
      <c r="G526" s="281"/>
      <c r="H526" s="281"/>
      <c r="I526" s="223"/>
      <c r="J526" s="41"/>
    </row>
    <row r="527" spans="1:10" x14ac:dyDescent="0.25">
      <c r="A527" s="41"/>
      <c r="C527" s="214"/>
      <c r="D527" s="78"/>
      <c r="E527" s="225"/>
      <c r="F527" s="215"/>
      <c r="G527" s="281"/>
      <c r="H527" s="281"/>
      <c r="I527" s="223"/>
      <c r="J527" s="41"/>
    </row>
    <row r="528" spans="1:10" x14ac:dyDescent="0.25">
      <c r="A528" s="41"/>
      <c r="C528" s="214"/>
      <c r="D528" s="78"/>
      <c r="E528" s="225"/>
      <c r="F528" s="215"/>
      <c r="G528" s="281"/>
      <c r="H528" s="281"/>
      <c r="I528" s="223"/>
      <c r="J528" s="41"/>
    </row>
    <row r="529" spans="1:10" x14ac:dyDescent="0.25">
      <c r="A529" s="41"/>
      <c r="C529" s="214"/>
      <c r="D529" s="78"/>
      <c r="E529" s="225"/>
      <c r="F529" s="215"/>
      <c r="G529" s="281"/>
      <c r="H529" s="281"/>
      <c r="I529" s="223"/>
      <c r="J529" s="41"/>
    </row>
    <row r="530" spans="1:10" x14ac:dyDescent="0.25">
      <c r="A530" s="41"/>
      <c r="C530" s="214"/>
      <c r="D530" s="78"/>
      <c r="E530" s="225"/>
      <c r="F530" s="215"/>
      <c r="G530" s="281"/>
      <c r="H530" s="281"/>
      <c r="I530" s="223"/>
      <c r="J530" s="41"/>
    </row>
    <row r="531" spans="1:10" x14ac:dyDescent="0.25">
      <c r="A531" s="41"/>
      <c r="C531" s="214"/>
      <c r="D531" s="78"/>
      <c r="E531" s="225"/>
      <c r="F531" s="215"/>
      <c r="G531" s="281"/>
      <c r="H531" s="281"/>
      <c r="I531" s="223"/>
      <c r="J531" s="41"/>
    </row>
    <row r="532" spans="1:10" x14ac:dyDescent="0.25">
      <c r="A532" s="41"/>
      <c r="C532" s="214"/>
      <c r="D532" s="78"/>
      <c r="E532" s="225"/>
      <c r="F532" s="215"/>
      <c r="G532" s="281"/>
      <c r="H532" s="281"/>
      <c r="I532" s="223"/>
      <c r="J532" s="41"/>
    </row>
    <row r="533" spans="1:10" x14ac:dyDescent="0.25">
      <c r="A533" s="41"/>
      <c r="C533" s="214"/>
      <c r="D533" s="78"/>
      <c r="E533" s="225"/>
      <c r="F533" s="215"/>
      <c r="G533" s="281"/>
      <c r="H533" s="281"/>
      <c r="I533" s="223"/>
      <c r="J533" s="41"/>
    </row>
    <row r="534" spans="1:10" x14ac:dyDescent="0.25">
      <c r="A534" s="41"/>
      <c r="C534" s="214"/>
      <c r="D534" s="78"/>
      <c r="E534" s="225"/>
      <c r="F534" s="215"/>
      <c r="G534" s="281"/>
      <c r="H534" s="281"/>
      <c r="I534" s="223"/>
      <c r="J534" s="41"/>
    </row>
    <row r="535" spans="1:10" x14ac:dyDescent="0.25">
      <c r="A535" s="41"/>
      <c r="C535" s="214"/>
      <c r="D535" s="78"/>
      <c r="E535" s="225"/>
      <c r="F535" s="215"/>
      <c r="G535" s="281"/>
      <c r="H535" s="281"/>
      <c r="I535" s="223"/>
      <c r="J535" s="41"/>
    </row>
    <row r="536" spans="1:10" x14ac:dyDescent="0.25">
      <c r="A536" s="41"/>
      <c r="C536" s="214"/>
      <c r="D536" s="78"/>
      <c r="E536" s="225"/>
      <c r="F536" s="215"/>
      <c r="G536" s="281"/>
      <c r="H536" s="281"/>
      <c r="I536" s="223"/>
      <c r="J536" s="41"/>
    </row>
    <row r="537" spans="1:10" x14ac:dyDescent="0.25">
      <c r="A537" s="41"/>
      <c r="C537" s="214"/>
      <c r="D537" s="78"/>
      <c r="E537" s="225"/>
      <c r="F537" s="215"/>
      <c r="G537" s="281"/>
      <c r="H537" s="281"/>
      <c r="I537" s="223"/>
      <c r="J537" s="41"/>
    </row>
    <row r="538" spans="1:10" x14ac:dyDescent="0.25">
      <c r="A538" s="41"/>
      <c r="C538" s="214"/>
      <c r="D538" s="78"/>
      <c r="E538" s="225"/>
      <c r="F538" s="215"/>
      <c r="G538" s="281"/>
      <c r="H538" s="281"/>
      <c r="I538" s="223"/>
      <c r="J538" s="41"/>
    </row>
    <row r="539" spans="1:10" x14ac:dyDescent="0.25">
      <c r="A539" s="41"/>
      <c r="C539" s="214"/>
      <c r="D539" s="78"/>
      <c r="E539" s="225"/>
      <c r="F539" s="215"/>
      <c r="G539" s="281"/>
      <c r="H539" s="281"/>
      <c r="I539" s="223"/>
      <c r="J539" s="41"/>
    </row>
    <row r="540" spans="1:10" x14ac:dyDescent="0.25">
      <c r="A540" s="41"/>
      <c r="C540" s="214"/>
      <c r="D540" s="78"/>
      <c r="E540" s="225"/>
      <c r="F540" s="215"/>
      <c r="G540" s="281"/>
      <c r="H540" s="281"/>
      <c r="I540" s="223"/>
      <c r="J540" s="41"/>
    </row>
    <row r="541" spans="1:10" x14ac:dyDescent="0.25">
      <c r="A541" s="41"/>
      <c r="C541" s="214"/>
      <c r="D541" s="78"/>
      <c r="E541" s="225"/>
      <c r="F541" s="215"/>
      <c r="G541" s="281"/>
      <c r="H541" s="281"/>
      <c r="I541" s="223"/>
      <c r="J541" s="41"/>
    </row>
    <row r="542" spans="1:10" x14ac:dyDescent="0.25">
      <c r="A542" s="41"/>
      <c r="C542" s="214"/>
      <c r="D542" s="78"/>
      <c r="E542" s="225"/>
      <c r="F542" s="215"/>
      <c r="G542" s="281"/>
      <c r="H542" s="281"/>
      <c r="I542" s="223"/>
      <c r="J542" s="41"/>
    </row>
    <row r="543" spans="1:10" x14ac:dyDescent="0.25">
      <c r="A543" s="41"/>
      <c r="C543" s="214"/>
      <c r="D543" s="78"/>
      <c r="E543" s="225"/>
      <c r="F543" s="215"/>
      <c r="G543" s="281"/>
      <c r="H543" s="281"/>
      <c r="I543" s="223"/>
      <c r="J543" s="41"/>
    </row>
    <row r="544" spans="1:10" x14ac:dyDescent="0.25">
      <c r="A544" s="41"/>
      <c r="C544" s="214"/>
      <c r="D544" s="78"/>
      <c r="E544" s="225"/>
      <c r="F544" s="215"/>
      <c r="G544" s="281"/>
      <c r="H544" s="281"/>
      <c r="I544" s="223"/>
      <c r="J544" s="41"/>
    </row>
    <row r="545" spans="1:10" x14ac:dyDescent="0.25">
      <c r="A545" s="41"/>
      <c r="C545" s="214"/>
      <c r="D545" s="78"/>
      <c r="E545" s="225"/>
      <c r="F545" s="215"/>
      <c r="G545" s="281"/>
      <c r="H545" s="281"/>
      <c r="I545" s="223"/>
      <c r="J545" s="41"/>
    </row>
    <row r="546" spans="1:10" x14ac:dyDescent="0.25">
      <c r="A546" s="41"/>
      <c r="C546" s="214"/>
      <c r="D546" s="78"/>
      <c r="E546" s="225"/>
      <c r="F546" s="215"/>
      <c r="G546" s="281"/>
      <c r="H546" s="281"/>
      <c r="I546" s="223"/>
      <c r="J546" s="41"/>
    </row>
    <row r="547" spans="1:10" x14ac:dyDescent="0.25">
      <c r="A547" s="41"/>
      <c r="C547" s="214"/>
      <c r="D547" s="78"/>
      <c r="E547" s="225"/>
      <c r="F547" s="215"/>
      <c r="G547" s="281"/>
      <c r="H547" s="281"/>
      <c r="I547" s="223"/>
      <c r="J547" s="41"/>
    </row>
    <row r="548" spans="1:10" x14ac:dyDescent="0.25">
      <c r="A548" s="41"/>
      <c r="C548" s="214"/>
      <c r="D548" s="78"/>
      <c r="E548" s="225"/>
      <c r="F548" s="215"/>
      <c r="G548" s="281"/>
      <c r="H548" s="281"/>
      <c r="I548" s="223"/>
      <c r="J548" s="41"/>
    </row>
    <row r="549" spans="1:10" x14ac:dyDescent="0.25">
      <c r="A549" s="41"/>
      <c r="C549" s="214"/>
      <c r="D549" s="78"/>
      <c r="E549" s="225"/>
      <c r="F549" s="215"/>
      <c r="G549" s="281"/>
      <c r="H549" s="281"/>
      <c r="I549" s="223"/>
      <c r="J549" s="41"/>
    </row>
    <row r="550" spans="1:10" x14ac:dyDescent="0.25">
      <c r="A550" s="41"/>
      <c r="C550" s="214"/>
      <c r="D550" s="78"/>
      <c r="E550" s="225"/>
      <c r="F550" s="215"/>
      <c r="G550" s="281"/>
      <c r="H550" s="281"/>
      <c r="I550" s="223"/>
      <c r="J550" s="41"/>
    </row>
    <row r="551" spans="1:10" x14ac:dyDescent="0.25">
      <c r="A551" s="41"/>
      <c r="C551" s="214"/>
      <c r="D551" s="78"/>
      <c r="E551" s="225"/>
      <c r="F551" s="215"/>
      <c r="G551" s="281"/>
      <c r="H551" s="281"/>
      <c r="I551" s="223"/>
      <c r="J551" s="41"/>
    </row>
    <row r="552" spans="1:10" x14ac:dyDescent="0.25">
      <c r="A552" s="41"/>
      <c r="C552" s="214"/>
      <c r="D552" s="78"/>
      <c r="E552" s="225"/>
      <c r="F552" s="215"/>
      <c r="G552" s="281"/>
      <c r="H552" s="281"/>
      <c r="I552" s="223"/>
      <c r="J552" s="41"/>
    </row>
    <row r="553" spans="1:10" x14ac:dyDescent="0.25">
      <c r="A553" s="41"/>
      <c r="C553" s="214"/>
      <c r="D553" s="78"/>
      <c r="E553" s="225"/>
      <c r="F553" s="215"/>
      <c r="G553" s="281"/>
      <c r="H553" s="281"/>
      <c r="I553" s="223"/>
      <c r="J553" s="41"/>
    </row>
    <row r="554" spans="1:10" x14ac:dyDescent="0.25">
      <c r="A554" s="41"/>
      <c r="C554" s="214"/>
      <c r="D554" s="78"/>
      <c r="E554" s="225"/>
      <c r="F554" s="215"/>
      <c r="G554" s="281"/>
      <c r="H554" s="281"/>
      <c r="I554" s="223"/>
      <c r="J554" s="41"/>
    </row>
    <row r="555" spans="1:10" x14ac:dyDescent="0.25">
      <c r="A555" s="41"/>
      <c r="C555" s="214"/>
      <c r="D555" s="78"/>
      <c r="E555" s="225"/>
      <c r="F555" s="215"/>
      <c r="G555" s="281"/>
      <c r="H555" s="281"/>
      <c r="I555" s="223"/>
      <c r="J555" s="41"/>
    </row>
    <row r="556" spans="1:10" x14ac:dyDescent="0.25">
      <c r="A556" s="41"/>
      <c r="C556" s="214"/>
      <c r="D556" s="78"/>
      <c r="E556" s="225"/>
      <c r="F556" s="215"/>
      <c r="G556" s="281"/>
      <c r="H556" s="281"/>
      <c r="I556" s="223"/>
      <c r="J556" s="41"/>
    </row>
    <row r="557" spans="1:10" x14ac:dyDescent="0.25">
      <c r="A557" s="41"/>
      <c r="C557" s="214"/>
      <c r="D557" s="78"/>
      <c r="E557" s="225"/>
      <c r="F557" s="215"/>
      <c r="G557" s="281"/>
      <c r="H557" s="281"/>
      <c r="I557" s="223"/>
      <c r="J557" s="41"/>
    </row>
    <row r="558" spans="1:10" x14ac:dyDescent="0.25">
      <c r="A558" s="41"/>
      <c r="C558" s="214"/>
      <c r="D558" s="78"/>
      <c r="E558" s="225"/>
      <c r="F558" s="215"/>
      <c r="G558" s="281"/>
      <c r="H558" s="281"/>
      <c r="I558" s="223"/>
      <c r="J558" s="41"/>
    </row>
    <row r="559" spans="1:10" x14ac:dyDescent="0.25">
      <c r="A559" s="41"/>
      <c r="C559" s="214"/>
      <c r="D559" s="78"/>
      <c r="E559" s="225"/>
      <c r="F559" s="215"/>
      <c r="G559" s="281"/>
      <c r="H559" s="281"/>
      <c r="I559" s="223"/>
      <c r="J559" s="41"/>
    </row>
    <row r="560" spans="1:10" x14ac:dyDescent="0.25">
      <c r="A560" s="41"/>
      <c r="C560" s="214"/>
      <c r="D560" s="78"/>
      <c r="E560" s="225"/>
      <c r="F560" s="215"/>
      <c r="G560" s="281"/>
      <c r="H560" s="281"/>
      <c r="I560" s="223"/>
      <c r="J560" s="41"/>
    </row>
    <row r="561" spans="1:10" x14ac:dyDescent="0.25">
      <c r="A561" s="41"/>
      <c r="C561" s="214"/>
      <c r="D561" s="78"/>
      <c r="E561" s="225"/>
      <c r="F561" s="215"/>
      <c r="G561" s="281"/>
      <c r="H561" s="281"/>
      <c r="I561" s="223"/>
      <c r="J561" s="41"/>
    </row>
    <row r="562" spans="1:10" x14ac:dyDescent="0.25">
      <c r="A562" s="41"/>
      <c r="C562" s="214"/>
      <c r="D562" s="78"/>
      <c r="E562" s="225"/>
      <c r="F562" s="215"/>
      <c r="G562" s="281"/>
      <c r="H562" s="281"/>
      <c r="I562" s="223"/>
      <c r="J562" s="41"/>
    </row>
    <row r="563" spans="1:10" x14ac:dyDescent="0.25">
      <c r="A563" s="41"/>
      <c r="C563" s="214"/>
      <c r="D563" s="78"/>
      <c r="E563" s="225"/>
      <c r="F563" s="215"/>
      <c r="G563" s="281"/>
      <c r="H563" s="281"/>
      <c r="I563" s="223"/>
      <c r="J563" s="41"/>
    </row>
    <row r="564" spans="1:10" x14ac:dyDescent="0.25">
      <c r="A564" s="41"/>
      <c r="C564" s="214"/>
      <c r="D564" s="78"/>
      <c r="E564" s="225"/>
      <c r="F564" s="215"/>
      <c r="G564" s="281"/>
      <c r="H564" s="281"/>
      <c r="I564" s="223"/>
      <c r="J564" s="41"/>
    </row>
    <row r="565" spans="1:10" x14ac:dyDescent="0.25">
      <c r="A565" s="41"/>
      <c r="C565" s="214"/>
      <c r="D565" s="78"/>
      <c r="E565" s="225"/>
      <c r="F565" s="215"/>
      <c r="G565" s="281"/>
      <c r="H565" s="281"/>
      <c r="I565" s="223"/>
      <c r="J565" s="41"/>
    </row>
    <row r="566" spans="1:10" x14ac:dyDescent="0.25">
      <c r="A566" s="41"/>
      <c r="C566" s="214"/>
      <c r="D566" s="78"/>
      <c r="E566" s="225"/>
      <c r="F566" s="215"/>
      <c r="G566" s="281"/>
      <c r="H566" s="281"/>
      <c r="I566" s="223"/>
      <c r="J566" s="41"/>
    </row>
    <row r="567" spans="1:10" x14ac:dyDescent="0.25">
      <c r="A567" s="41"/>
      <c r="C567" s="214"/>
      <c r="D567" s="78"/>
      <c r="E567" s="225"/>
      <c r="F567" s="215"/>
      <c r="G567" s="281"/>
      <c r="H567" s="281"/>
      <c r="I567" s="223"/>
      <c r="J567" s="41"/>
    </row>
    <row r="568" spans="1:10" x14ac:dyDescent="0.25">
      <c r="A568" s="41"/>
      <c r="C568" s="214"/>
      <c r="D568" s="78"/>
      <c r="E568" s="225"/>
      <c r="F568" s="215"/>
      <c r="G568" s="281"/>
      <c r="H568" s="281"/>
      <c r="I568" s="223"/>
      <c r="J568" s="41"/>
    </row>
    <row r="569" spans="1:10" x14ac:dyDescent="0.25">
      <c r="A569" s="41"/>
      <c r="C569" s="214"/>
      <c r="D569" s="78"/>
      <c r="E569" s="225"/>
      <c r="F569" s="215"/>
      <c r="G569" s="281"/>
      <c r="H569" s="281"/>
      <c r="I569" s="223"/>
      <c r="J569" s="41"/>
    </row>
    <row r="570" spans="1:10" x14ac:dyDescent="0.25">
      <c r="A570" s="41"/>
      <c r="C570" s="214"/>
      <c r="D570" s="78"/>
      <c r="E570" s="225"/>
      <c r="F570" s="215"/>
      <c r="G570" s="281"/>
      <c r="H570" s="281"/>
      <c r="I570" s="223"/>
      <c r="J570" s="41"/>
    </row>
    <row r="571" spans="1:10" x14ac:dyDescent="0.25">
      <c r="A571" s="41"/>
      <c r="C571" s="214"/>
      <c r="D571" s="78"/>
      <c r="E571" s="225"/>
      <c r="F571" s="215"/>
      <c r="G571" s="281"/>
      <c r="H571" s="281"/>
      <c r="I571" s="223"/>
      <c r="J571" s="41"/>
    </row>
    <row r="572" spans="1:10" x14ac:dyDescent="0.25">
      <c r="A572" s="41"/>
      <c r="C572" s="214"/>
      <c r="D572" s="78"/>
      <c r="E572" s="225"/>
      <c r="F572" s="215"/>
      <c r="G572" s="281"/>
      <c r="H572" s="281"/>
      <c r="I572" s="223"/>
      <c r="J572" s="41"/>
    </row>
    <row r="573" spans="1:10" x14ac:dyDescent="0.25">
      <c r="A573" s="41"/>
      <c r="C573" s="214"/>
      <c r="D573" s="78"/>
      <c r="E573" s="225"/>
      <c r="F573" s="215"/>
      <c r="G573" s="281"/>
      <c r="H573" s="281"/>
      <c r="I573" s="223"/>
      <c r="J573" s="41"/>
    </row>
    <row r="574" spans="1:10" x14ac:dyDescent="0.25">
      <c r="A574" s="41"/>
      <c r="C574" s="214"/>
      <c r="D574" s="78"/>
      <c r="E574" s="225"/>
      <c r="F574" s="215"/>
      <c r="G574" s="281"/>
      <c r="H574" s="281"/>
      <c r="I574" s="223"/>
      <c r="J574" s="41"/>
    </row>
    <row r="575" spans="1:10" x14ac:dyDescent="0.25">
      <c r="A575" s="41"/>
      <c r="C575" s="214"/>
      <c r="D575" s="78"/>
      <c r="E575" s="225"/>
      <c r="F575" s="215"/>
      <c r="G575" s="281"/>
      <c r="H575" s="281"/>
      <c r="I575" s="223"/>
      <c r="J575" s="41"/>
    </row>
    <row r="576" spans="1:10" x14ac:dyDescent="0.25">
      <c r="A576" s="41"/>
      <c r="C576" s="214"/>
      <c r="D576" s="78"/>
      <c r="E576" s="225"/>
      <c r="F576" s="215"/>
      <c r="G576" s="281"/>
      <c r="H576" s="281"/>
      <c r="I576" s="223"/>
      <c r="J576" s="41"/>
    </row>
    <row r="577" spans="1:10" x14ac:dyDescent="0.25">
      <c r="A577" s="41"/>
      <c r="C577" s="214"/>
      <c r="D577" s="78"/>
      <c r="E577" s="225"/>
      <c r="F577" s="215"/>
      <c r="G577" s="281"/>
      <c r="H577" s="281"/>
      <c r="I577" s="223"/>
      <c r="J577" s="41"/>
    </row>
    <row r="578" spans="1:10" x14ac:dyDescent="0.25">
      <c r="A578" s="41"/>
      <c r="C578" s="214"/>
      <c r="D578" s="78"/>
      <c r="E578" s="225"/>
      <c r="F578" s="215"/>
      <c r="G578" s="281"/>
      <c r="H578" s="281"/>
      <c r="I578" s="223"/>
      <c r="J578" s="41"/>
    </row>
    <row r="579" spans="1:10" x14ac:dyDescent="0.25">
      <c r="A579" s="41"/>
      <c r="C579" s="214"/>
      <c r="D579" s="78"/>
      <c r="E579" s="225"/>
      <c r="F579" s="215"/>
      <c r="G579" s="281"/>
      <c r="H579" s="281"/>
      <c r="I579" s="223"/>
      <c r="J579" s="41"/>
    </row>
    <row r="580" spans="1:10" x14ac:dyDescent="0.25">
      <c r="A580" s="41"/>
      <c r="C580" s="214"/>
      <c r="D580" s="78"/>
      <c r="E580" s="225"/>
      <c r="F580" s="215"/>
      <c r="G580" s="281"/>
      <c r="H580" s="281"/>
      <c r="I580" s="223"/>
      <c r="J580" s="41"/>
    </row>
    <row r="581" spans="1:10" x14ac:dyDescent="0.25">
      <c r="A581" s="41"/>
      <c r="C581" s="214"/>
      <c r="D581" s="78"/>
      <c r="E581" s="225"/>
      <c r="F581" s="215"/>
      <c r="G581" s="281"/>
      <c r="H581" s="281"/>
      <c r="I581" s="223"/>
      <c r="J581" s="41"/>
    </row>
    <row r="582" spans="1:10" x14ac:dyDescent="0.25">
      <c r="A582" s="41"/>
      <c r="C582" s="214"/>
      <c r="D582" s="78"/>
      <c r="E582" s="225"/>
      <c r="F582" s="215"/>
      <c r="G582" s="281"/>
      <c r="H582" s="281"/>
      <c r="I582" s="223"/>
      <c r="J582" s="41"/>
    </row>
    <row r="583" spans="1:10" x14ac:dyDescent="0.25">
      <c r="A583" s="41"/>
      <c r="C583" s="214"/>
      <c r="D583" s="78"/>
      <c r="E583" s="225"/>
      <c r="F583" s="215"/>
      <c r="G583" s="281"/>
      <c r="H583" s="281"/>
      <c r="I583" s="223"/>
      <c r="J583" s="41"/>
    </row>
    <row r="584" spans="1:10" x14ac:dyDescent="0.25">
      <c r="A584" s="41"/>
      <c r="C584" s="214"/>
      <c r="D584" s="78"/>
      <c r="E584" s="225"/>
      <c r="F584" s="215"/>
      <c r="G584" s="281"/>
      <c r="H584" s="281"/>
      <c r="I584" s="223"/>
      <c r="J584" s="41"/>
    </row>
    <row r="585" spans="1:10" x14ac:dyDescent="0.25">
      <c r="A585" s="41"/>
      <c r="C585" s="214"/>
      <c r="D585" s="78"/>
      <c r="E585" s="225"/>
      <c r="F585" s="215"/>
      <c r="G585" s="281"/>
      <c r="H585" s="281"/>
      <c r="I585" s="223"/>
      <c r="J585" s="41"/>
    </row>
    <row r="586" spans="1:10" x14ac:dyDescent="0.25">
      <c r="A586" s="41"/>
      <c r="C586" s="214"/>
      <c r="D586" s="78"/>
      <c r="E586" s="225"/>
      <c r="F586" s="215"/>
      <c r="G586" s="281"/>
      <c r="H586" s="281"/>
      <c r="I586" s="223"/>
      <c r="J586" s="41"/>
    </row>
    <row r="587" spans="1:10" x14ac:dyDescent="0.25">
      <c r="A587" s="41"/>
      <c r="C587" s="214"/>
      <c r="D587" s="78"/>
      <c r="E587" s="225"/>
      <c r="F587" s="215"/>
      <c r="G587" s="281"/>
      <c r="H587" s="281"/>
      <c r="I587" s="223"/>
      <c r="J587" s="41"/>
    </row>
    <row r="588" spans="1:10" x14ac:dyDescent="0.25">
      <c r="A588" s="41"/>
      <c r="C588" s="214"/>
      <c r="D588" s="78"/>
      <c r="E588" s="225"/>
      <c r="F588" s="215"/>
      <c r="G588" s="281"/>
      <c r="H588" s="281"/>
      <c r="I588" s="223"/>
      <c r="J588" s="41"/>
    </row>
    <row r="589" spans="1:10" x14ac:dyDescent="0.25">
      <c r="A589" s="41"/>
      <c r="C589" s="214"/>
      <c r="D589" s="78"/>
      <c r="E589" s="225"/>
      <c r="F589" s="215"/>
      <c r="G589" s="281"/>
      <c r="H589" s="281"/>
      <c r="I589" s="223"/>
      <c r="J589" s="41"/>
    </row>
    <row r="590" spans="1:10" x14ac:dyDescent="0.25">
      <c r="A590" s="41"/>
      <c r="C590" s="214"/>
      <c r="D590" s="78"/>
      <c r="E590" s="225"/>
      <c r="F590" s="215"/>
      <c r="G590" s="281"/>
      <c r="H590" s="281"/>
      <c r="I590" s="223"/>
      <c r="J590" s="41"/>
    </row>
    <row r="591" spans="1:10" x14ac:dyDescent="0.25">
      <c r="A591" s="41"/>
      <c r="C591" s="214"/>
      <c r="D591" s="78"/>
      <c r="E591" s="225"/>
      <c r="F591" s="215"/>
      <c r="G591" s="281"/>
      <c r="H591" s="281"/>
      <c r="I591" s="223"/>
      <c r="J591" s="41"/>
    </row>
    <row r="592" spans="1:10" x14ac:dyDescent="0.25">
      <c r="A592" s="41"/>
      <c r="C592" s="214"/>
      <c r="D592" s="78"/>
      <c r="E592" s="225"/>
      <c r="F592" s="215"/>
      <c r="G592" s="281"/>
      <c r="H592" s="281"/>
      <c r="I592" s="223"/>
      <c r="J592" s="41"/>
    </row>
    <row r="593" spans="1:10" x14ac:dyDescent="0.25">
      <c r="A593" s="41"/>
      <c r="C593" s="214"/>
      <c r="D593" s="78"/>
      <c r="E593" s="225"/>
      <c r="F593" s="215"/>
      <c r="G593" s="281"/>
      <c r="H593" s="281"/>
      <c r="I593" s="223"/>
      <c r="J593" s="41"/>
    </row>
    <row r="594" spans="1:10" x14ac:dyDescent="0.25">
      <c r="A594" s="41"/>
      <c r="C594" s="214"/>
      <c r="D594" s="78"/>
      <c r="E594" s="225"/>
      <c r="F594" s="215"/>
      <c r="G594" s="281"/>
      <c r="H594" s="281"/>
      <c r="I594" s="223"/>
      <c r="J594" s="41"/>
    </row>
    <row r="595" spans="1:10" x14ac:dyDescent="0.25">
      <c r="A595" s="41"/>
      <c r="C595" s="214"/>
      <c r="D595" s="78"/>
      <c r="E595" s="225"/>
      <c r="F595" s="215"/>
      <c r="G595" s="281"/>
      <c r="H595" s="281"/>
      <c r="I595" s="223"/>
      <c r="J595" s="41"/>
    </row>
    <row r="596" spans="1:10" x14ac:dyDescent="0.25">
      <c r="A596" s="41"/>
      <c r="C596" s="214"/>
      <c r="D596" s="78"/>
      <c r="E596" s="225"/>
      <c r="F596" s="215"/>
      <c r="G596" s="281"/>
      <c r="H596" s="281"/>
      <c r="I596" s="223"/>
      <c r="J596" s="41"/>
    </row>
    <row r="597" spans="1:10" x14ac:dyDescent="0.25">
      <c r="A597" s="41"/>
      <c r="C597" s="214"/>
      <c r="D597" s="78"/>
      <c r="E597" s="225"/>
      <c r="F597" s="215"/>
      <c r="G597" s="281"/>
      <c r="H597" s="281"/>
      <c r="I597" s="223"/>
      <c r="J597" s="41"/>
    </row>
    <row r="598" spans="1:10" x14ac:dyDescent="0.25">
      <c r="A598" s="41"/>
      <c r="C598" s="214"/>
      <c r="D598" s="78"/>
      <c r="E598" s="225"/>
      <c r="F598" s="215"/>
      <c r="G598" s="281"/>
      <c r="H598" s="281"/>
      <c r="I598" s="223"/>
      <c r="J598" s="41"/>
    </row>
    <row r="599" spans="1:10" x14ac:dyDescent="0.25">
      <c r="A599" s="41"/>
      <c r="C599" s="214"/>
      <c r="D599" s="78"/>
      <c r="E599" s="225"/>
      <c r="F599" s="215"/>
      <c r="G599" s="281"/>
      <c r="H599" s="281"/>
      <c r="I599" s="223"/>
      <c r="J599" s="41"/>
    </row>
    <row r="600" spans="1:10" x14ac:dyDescent="0.25">
      <c r="A600" s="41"/>
      <c r="C600" s="214"/>
      <c r="D600" s="78"/>
      <c r="E600" s="225"/>
      <c r="F600" s="215"/>
      <c r="G600" s="281"/>
      <c r="H600" s="281"/>
      <c r="I600" s="223"/>
      <c r="J600" s="41"/>
    </row>
    <row r="601" spans="1:10" x14ac:dyDescent="0.25">
      <c r="A601" s="41"/>
      <c r="C601" s="214"/>
      <c r="D601" s="78"/>
      <c r="E601" s="225"/>
      <c r="F601" s="215"/>
      <c r="G601" s="281"/>
      <c r="H601" s="281"/>
      <c r="I601" s="223"/>
      <c r="J601" s="41"/>
    </row>
    <row r="602" spans="1:10" x14ac:dyDescent="0.25">
      <c r="A602" s="41"/>
      <c r="C602" s="214"/>
      <c r="D602" s="78"/>
      <c r="E602" s="225"/>
      <c r="F602" s="215"/>
      <c r="G602" s="281"/>
      <c r="H602" s="281"/>
      <c r="I602" s="223"/>
      <c r="J602" s="41"/>
    </row>
    <row r="603" spans="1:10" x14ac:dyDescent="0.25">
      <c r="A603" s="41"/>
      <c r="C603" s="214"/>
      <c r="D603" s="78"/>
      <c r="E603" s="225"/>
      <c r="F603" s="215"/>
      <c r="G603" s="281"/>
      <c r="H603" s="281"/>
      <c r="I603" s="223"/>
      <c r="J603" s="41"/>
    </row>
    <row r="604" spans="1:10" x14ac:dyDescent="0.25">
      <c r="A604" s="41"/>
      <c r="C604" s="214"/>
      <c r="D604" s="78"/>
      <c r="E604" s="225"/>
      <c r="F604" s="215"/>
      <c r="G604" s="281"/>
      <c r="H604" s="281"/>
      <c r="I604" s="223"/>
      <c r="J604" s="41"/>
    </row>
    <row r="605" spans="1:10" x14ac:dyDescent="0.25">
      <c r="A605" s="41"/>
      <c r="C605" s="214"/>
      <c r="D605" s="78"/>
      <c r="E605" s="225"/>
      <c r="F605" s="215"/>
      <c r="G605" s="281"/>
      <c r="H605" s="281"/>
      <c r="I605" s="223"/>
      <c r="J605" s="41"/>
    </row>
    <row r="606" spans="1:10" x14ac:dyDescent="0.25">
      <c r="A606" s="41"/>
      <c r="C606" s="214"/>
      <c r="D606" s="78"/>
      <c r="E606" s="225"/>
      <c r="F606" s="215"/>
      <c r="G606" s="281"/>
      <c r="H606" s="281"/>
      <c r="I606" s="223"/>
      <c r="J606" s="41"/>
    </row>
    <row r="607" spans="1:10" x14ac:dyDescent="0.25">
      <c r="A607" s="41"/>
      <c r="C607" s="214"/>
      <c r="D607" s="78"/>
      <c r="E607" s="225"/>
      <c r="F607" s="215"/>
      <c r="G607" s="281"/>
      <c r="H607" s="281"/>
      <c r="I607" s="223"/>
      <c r="J607" s="41"/>
    </row>
    <row r="608" spans="1:10" x14ac:dyDescent="0.25">
      <c r="A608" s="41"/>
      <c r="C608" s="214"/>
      <c r="D608" s="78"/>
      <c r="E608" s="225"/>
      <c r="F608" s="215"/>
      <c r="G608" s="281"/>
      <c r="H608" s="281"/>
      <c r="I608" s="223"/>
      <c r="J608" s="41"/>
    </row>
    <row r="609" spans="1:10" x14ac:dyDescent="0.25">
      <c r="A609" s="41"/>
      <c r="C609" s="214"/>
      <c r="D609" s="78"/>
      <c r="E609" s="225"/>
      <c r="F609" s="215"/>
      <c r="G609" s="281"/>
      <c r="H609" s="281"/>
      <c r="I609" s="223"/>
      <c r="J609" s="41"/>
    </row>
    <row r="610" spans="1:10" x14ac:dyDescent="0.25">
      <c r="A610" s="41"/>
      <c r="C610" s="214"/>
      <c r="D610" s="78"/>
      <c r="E610" s="225"/>
      <c r="F610" s="215"/>
      <c r="G610" s="281"/>
      <c r="H610" s="281"/>
      <c r="I610" s="223"/>
      <c r="J610" s="41"/>
    </row>
    <row r="611" spans="1:10" x14ac:dyDescent="0.25">
      <c r="A611" s="41"/>
      <c r="C611" s="214"/>
      <c r="D611" s="78"/>
      <c r="E611" s="225"/>
      <c r="F611" s="215"/>
      <c r="G611" s="281"/>
      <c r="H611" s="281"/>
      <c r="I611" s="223"/>
      <c r="J611" s="41"/>
    </row>
    <row r="612" spans="1:10" x14ac:dyDescent="0.25">
      <c r="A612" s="41"/>
      <c r="C612" s="214"/>
      <c r="D612" s="78"/>
      <c r="E612" s="225"/>
      <c r="F612" s="215"/>
      <c r="G612" s="281"/>
      <c r="H612" s="281"/>
      <c r="I612" s="223"/>
      <c r="J612" s="41"/>
    </row>
    <row r="613" spans="1:10" x14ac:dyDescent="0.25">
      <c r="A613" s="41"/>
      <c r="C613" s="214"/>
      <c r="D613" s="78"/>
      <c r="E613" s="225"/>
      <c r="F613" s="215"/>
      <c r="G613" s="281"/>
      <c r="H613" s="281"/>
      <c r="I613" s="223"/>
      <c r="J613" s="41"/>
    </row>
    <row r="614" spans="1:10" x14ac:dyDescent="0.25">
      <c r="A614" s="41"/>
      <c r="C614" s="214"/>
      <c r="D614" s="78"/>
      <c r="E614" s="225"/>
      <c r="F614" s="215"/>
      <c r="G614" s="281"/>
      <c r="H614" s="281"/>
      <c r="I614" s="223"/>
      <c r="J614" s="41"/>
    </row>
    <row r="615" spans="1:10" x14ac:dyDescent="0.25">
      <c r="A615" s="41"/>
      <c r="C615" s="214"/>
      <c r="D615" s="78"/>
      <c r="E615" s="225"/>
      <c r="F615" s="215"/>
      <c r="G615" s="281"/>
      <c r="H615" s="281"/>
      <c r="I615" s="223"/>
      <c r="J615" s="41"/>
    </row>
    <row r="616" spans="1:10" x14ac:dyDescent="0.25">
      <c r="A616" s="41"/>
      <c r="C616" s="214"/>
      <c r="D616" s="78"/>
      <c r="E616" s="225"/>
      <c r="F616" s="215"/>
      <c r="G616" s="281"/>
      <c r="H616" s="281"/>
      <c r="I616" s="223"/>
      <c r="J616" s="41"/>
    </row>
    <row r="617" spans="1:10" x14ac:dyDescent="0.25">
      <c r="A617" s="41"/>
      <c r="C617" s="214"/>
      <c r="D617" s="78"/>
      <c r="E617" s="225"/>
      <c r="F617" s="215"/>
      <c r="G617" s="281"/>
      <c r="H617" s="281"/>
      <c r="I617" s="223"/>
      <c r="J617" s="41"/>
    </row>
    <row r="618" spans="1:10" x14ac:dyDescent="0.25">
      <c r="A618" s="41"/>
      <c r="C618" s="214"/>
      <c r="D618" s="78"/>
      <c r="E618" s="225"/>
      <c r="F618" s="215"/>
      <c r="G618" s="281"/>
      <c r="H618" s="281"/>
      <c r="I618" s="223"/>
      <c r="J618" s="41"/>
    </row>
    <row r="619" spans="1:10" x14ac:dyDescent="0.25">
      <c r="A619" s="41"/>
      <c r="C619" s="214"/>
      <c r="D619" s="78"/>
      <c r="E619" s="225"/>
      <c r="F619" s="215"/>
      <c r="G619" s="281"/>
      <c r="H619" s="281"/>
      <c r="I619" s="223"/>
      <c r="J619" s="41"/>
    </row>
    <row r="620" spans="1:10" x14ac:dyDescent="0.25">
      <c r="A620" s="41"/>
      <c r="C620" s="214"/>
      <c r="D620" s="78"/>
      <c r="E620" s="225"/>
      <c r="F620" s="215"/>
      <c r="G620" s="281"/>
      <c r="H620" s="281"/>
      <c r="I620" s="223"/>
      <c r="J620" s="41"/>
    </row>
    <row r="621" spans="1:10" x14ac:dyDescent="0.25">
      <c r="A621" s="41"/>
      <c r="C621" s="214"/>
      <c r="D621" s="78"/>
      <c r="E621" s="225"/>
      <c r="F621" s="215"/>
      <c r="G621" s="281"/>
      <c r="H621" s="281"/>
      <c r="I621" s="223"/>
      <c r="J621" s="41"/>
    </row>
    <row r="622" spans="1:10" x14ac:dyDescent="0.25">
      <c r="A622" s="41"/>
      <c r="C622" s="214"/>
      <c r="D622" s="78"/>
      <c r="E622" s="225"/>
      <c r="F622" s="215"/>
      <c r="G622" s="281"/>
      <c r="H622" s="281"/>
      <c r="I622" s="223"/>
      <c r="J622" s="41"/>
    </row>
    <row r="623" spans="1:10" x14ac:dyDescent="0.25">
      <c r="A623" s="41"/>
      <c r="C623" s="214"/>
      <c r="D623" s="78"/>
      <c r="E623" s="225"/>
      <c r="F623" s="215"/>
      <c r="G623" s="281"/>
      <c r="H623" s="281"/>
      <c r="I623" s="223"/>
      <c r="J623" s="41"/>
    </row>
    <row r="624" spans="1:10" x14ac:dyDescent="0.25">
      <c r="A624" s="41"/>
      <c r="C624" s="214"/>
      <c r="D624" s="78"/>
      <c r="E624" s="225"/>
      <c r="F624" s="215"/>
      <c r="G624" s="281"/>
      <c r="H624" s="281"/>
      <c r="I624" s="223"/>
      <c r="J624" s="41"/>
    </row>
    <row r="625" spans="1:10" x14ac:dyDescent="0.25">
      <c r="A625" s="41"/>
      <c r="C625" s="214"/>
      <c r="D625" s="78"/>
      <c r="E625" s="225"/>
      <c r="F625" s="215"/>
      <c r="G625" s="281"/>
      <c r="H625" s="281"/>
      <c r="I625" s="223"/>
      <c r="J625" s="41"/>
    </row>
    <row r="626" spans="1:10" x14ac:dyDescent="0.25">
      <c r="A626" s="41"/>
      <c r="C626" s="214"/>
      <c r="D626" s="78"/>
      <c r="E626" s="225"/>
      <c r="F626" s="215"/>
      <c r="G626" s="281"/>
      <c r="H626" s="281"/>
      <c r="I626" s="223"/>
      <c r="J626" s="41"/>
    </row>
    <row r="627" spans="1:10" x14ac:dyDescent="0.25">
      <c r="A627" s="41"/>
      <c r="C627" s="214"/>
      <c r="D627" s="78"/>
      <c r="E627" s="225"/>
      <c r="F627" s="215"/>
      <c r="G627" s="281"/>
      <c r="H627" s="281"/>
      <c r="I627" s="223"/>
      <c r="J627" s="41"/>
    </row>
    <row r="628" spans="1:10" x14ac:dyDescent="0.25">
      <c r="A628" s="41"/>
      <c r="C628" s="214"/>
      <c r="D628" s="78"/>
      <c r="E628" s="225"/>
      <c r="F628" s="215"/>
      <c r="G628" s="281"/>
      <c r="H628" s="281"/>
      <c r="I628" s="223"/>
      <c r="J628" s="41"/>
    </row>
    <row r="629" spans="1:10" x14ac:dyDescent="0.25">
      <c r="A629" s="41"/>
      <c r="C629" s="214"/>
      <c r="D629" s="78"/>
      <c r="E629" s="225"/>
      <c r="F629" s="215"/>
      <c r="G629" s="281"/>
      <c r="H629" s="281"/>
      <c r="I629" s="223"/>
      <c r="J629" s="41"/>
    </row>
    <row r="630" spans="1:10" x14ac:dyDescent="0.25">
      <c r="A630" s="41"/>
      <c r="C630" s="214"/>
      <c r="D630" s="78"/>
      <c r="E630" s="225"/>
      <c r="F630" s="215"/>
      <c r="G630" s="281"/>
      <c r="H630" s="281"/>
      <c r="I630" s="223"/>
      <c r="J630" s="41"/>
    </row>
    <row r="631" spans="1:10" x14ac:dyDescent="0.25">
      <c r="A631" s="41"/>
      <c r="C631" s="214"/>
      <c r="D631" s="78"/>
      <c r="E631" s="225"/>
      <c r="F631" s="215"/>
      <c r="G631" s="281"/>
      <c r="H631" s="281"/>
      <c r="I631" s="223"/>
      <c r="J631" s="41"/>
    </row>
    <row r="632" spans="1:10" x14ac:dyDescent="0.25">
      <c r="A632" s="41"/>
      <c r="C632" s="214"/>
      <c r="D632" s="78"/>
      <c r="E632" s="225"/>
      <c r="F632" s="215"/>
      <c r="G632" s="281"/>
      <c r="H632" s="281"/>
      <c r="I632" s="223"/>
      <c r="J632" s="41"/>
    </row>
    <row r="633" spans="1:10" x14ac:dyDescent="0.25">
      <c r="A633" s="41"/>
      <c r="C633" s="214"/>
      <c r="D633" s="78"/>
      <c r="E633" s="225"/>
      <c r="F633" s="215"/>
      <c r="G633" s="281"/>
      <c r="H633" s="281"/>
      <c r="I633" s="223"/>
      <c r="J633" s="41"/>
    </row>
    <row r="634" spans="1:10" x14ac:dyDescent="0.25">
      <c r="A634" s="41"/>
      <c r="C634" s="214"/>
      <c r="D634" s="78"/>
      <c r="E634" s="225"/>
      <c r="F634" s="215"/>
      <c r="G634" s="281"/>
      <c r="H634" s="281"/>
      <c r="I634" s="223"/>
      <c r="J634" s="41"/>
    </row>
    <row r="635" spans="1:10" x14ac:dyDescent="0.25">
      <c r="A635" s="41"/>
      <c r="C635" s="214"/>
      <c r="D635" s="78"/>
      <c r="E635" s="225"/>
      <c r="F635" s="215"/>
      <c r="G635" s="281"/>
      <c r="H635" s="281"/>
      <c r="I635" s="223"/>
      <c r="J635" s="41"/>
    </row>
    <row r="636" spans="1:10" x14ac:dyDescent="0.25">
      <c r="A636" s="41"/>
      <c r="C636" s="214"/>
      <c r="D636" s="78"/>
      <c r="E636" s="225"/>
      <c r="F636" s="215"/>
      <c r="G636" s="281"/>
      <c r="H636" s="281"/>
      <c r="I636" s="223"/>
      <c r="J636" s="41"/>
    </row>
    <row r="637" spans="1:10" x14ac:dyDescent="0.25">
      <c r="A637" s="41"/>
      <c r="C637" s="214"/>
      <c r="D637" s="78"/>
      <c r="E637" s="225"/>
      <c r="F637" s="215"/>
      <c r="G637" s="281"/>
      <c r="H637" s="281"/>
      <c r="I637" s="223"/>
      <c r="J637" s="41"/>
    </row>
    <row r="638" spans="1:10" x14ac:dyDescent="0.25">
      <c r="A638" s="41"/>
      <c r="C638" s="214"/>
      <c r="D638" s="78"/>
      <c r="E638" s="225"/>
      <c r="F638" s="215"/>
      <c r="G638" s="281"/>
      <c r="H638" s="281"/>
      <c r="I638" s="223"/>
      <c r="J638" s="41"/>
    </row>
    <row r="639" spans="1:10" x14ac:dyDescent="0.25">
      <c r="A639" s="41"/>
      <c r="C639" s="214"/>
      <c r="D639" s="78"/>
      <c r="E639" s="225"/>
      <c r="F639" s="215"/>
      <c r="G639" s="281"/>
      <c r="H639" s="281"/>
      <c r="I639" s="223"/>
      <c r="J639" s="41"/>
    </row>
    <row r="640" spans="1:10" x14ac:dyDescent="0.25">
      <c r="A640" s="41"/>
      <c r="C640" s="214"/>
      <c r="D640" s="78"/>
      <c r="E640" s="225"/>
      <c r="F640" s="215"/>
      <c r="G640" s="281"/>
      <c r="H640" s="281"/>
      <c r="I640" s="223"/>
      <c r="J640" s="41"/>
    </row>
    <row r="641" spans="1:10" x14ac:dyDescent="0.25">
      <c r="A641" s="41"/>
      <c r="C641" s="214"/>
      <c r="D641" s="78"/>
      <c r="E641" s="225"/>
      <c r="F641" s="215"/>
      <c r="G641" s="281"/>
      <c r="H641" s="281"/>
      <c r="I641" s="223"/>
      <c r="J641" s="41"/>
    </row>
    <row r="642" spans="1:10" x14ac:dyDescent="0.25">
      <c r="A642" s="41"/>
      <c r="C642" s="214"/>
      <c r="D642" s="78"/>
      <c r="E642" s="225"/>
      <c r="F642" s="215"/>
      <c r="G642" s="281"/>
      <c r="H642" s="281"/>
      <c r="I642" s="223"/>
      <c r="J642" s="41"/>
    </row>
    <row r="643" spans="1:10" x14ac:dyDescent="0.25">
      <c r="A643" s="41"/>
      <c r="C643" s="214"/>
      <c r="D643" s="78"/>
      <c r="E643" s="225"/>
      <c r="F643" s="215"/>
      <c r="G643" s="281"/>
      <c r="H643" s="281"/>
      <c r="I643" s="223"/>
      <c r="J643" s="41"/>
    </row>
    <row r="644" spans="1:10" x14ac:dyDescent="0.25">
      <c r="A644" s="41"/>
      <c r="C644" s="214"/>
      <c r="D644" s="78"/>
      <c r="E644" s="225"/>
      <c r="F644" s="215"/>
      <c r="G644" s="281"/>
      <c r="H644" s="281"/>
      <c r="I644" s="223"/>
      <c r="J644" s="41"/>
    </row>
    <row r="645" spans="1:10" x14ac:dyDescent="0.25">
      <c r="A645" s="41"/>
      <c r="C645" s="214"/>
      <c r="D645" s="78"/>
      <c r="E645" s="225"/>
      <c r="F645" s="215"/>
      <c r="G645" s="281"/>
      <c r="H645" s="281"/>
      <c r="I645" s="223"/>
      <c r="J645" s="41"/>
    </row>
    <row r="646" spans="1:10" x14ac:dyDescent="0.25">
      <c r="A646" s="41"/>
      <c r="C646" s="214"/>
      <c r="D646" s="78"/>
      <c r="E646" s="225"/>
      <c r="F646" s="215"/>
      <c r="G646" s="281"/>
      <c r="H646" s="281"/>
      <c r="I646" s="223"/>
      <c r="J646" s="41"/>
    </row>
    <row r="647" spans="1:10" x14ac:dyDescent="0.25">
      <c r="A647" s="41"/>
      <c r="C647" s="214"/>
      <c r="D647" s="78"/>
      <c r="E647" s="225"/>
      <c r="F647" s="215"/>
      <c r="G647" s="281"/>
      <c r="H647" s="281"/>
      <c r="I647" s="223"/>
      <c r="J647" s="41"/>
    </row>
    <row r="648" spans="1:10" x14ac:dyDescent="0.25">
      <c r="A648" s="41"/>
      <c r="C648" s="214"/>
      <c r="D648" s="78"/>
      <c r="E648" s="225"/>
      <c r="F648" s="215"/>
      <c r="G648" s="281"/>
      <c r="H648" s="281"/>
      <c r="I648" s="223"/>
      <c r="J648" s="41"/>
    </row>
    <row r="649" spans="1:10" x14ac:dyDescent="0.25">
      <c r="A649" s="41"/>
      <c r="C649" s="214"/>
      <c r="D649" s="78"/>
      <c r="E649" s="225"/>
      <c r="F649" s="215"/>
      <c r="G649" s="281"/>
      <c r="H649" s="281"/>
      <c r="I649" s="223"/>
      <c r="J649" s="41"/>
    </row>
    <row r="650" spans="1:10" x14ac:dyDescent="0.25">
      <c r="A650" s="41"/>
      <c r="C650" s="214"/>
      <c r="D650" s="78"/>
      <c r="E650" s="225"/>
      <c r="F650" s="215"/>
      <c r="G650" s="281"/>
      <c r="H650" s="281"/>
      <c r="I650" s="223"/>
      <c r="J650" s="41"/>
    </row>
    <row r="651" spans="1:10" x14ac:dyDescent="0.25">
      <c r="A651" s="41"/>
      <c r="C651" s="214"/>
      <c r="D651" s="78"/>
      <c r="E651" s="225"/>
      <c r="F651" s="215"/>
      <c r="G651" s="281"/>
      <c r="H651" s="281"/>
      <c r="I651" s="223"/>
      <c r="J651" s="41"/>
    </row>
    <row r="652" spans="1:10" x14ac:dyDescent="0.25">
      <c r="A652" s="41"/>
      <c r="C652" s="214"/>
      <c r="D652" s="78"/>
      <c r="E652" s="225"/>
      <c r="F652" s="215"/>
      <c r="G652" s="281"/>
      <c r="H652" s="281"/>
      <c r="I652" s="223"/>
      <c r="J652" s="41"/>
    </row>
    <row r="653" spans="1:10" x14ac:dyDescent="0.25">
      <c r="A653" s="41"/>
      <c r="C653" s="214"/>
      <c r="D653" s="78"/>
      <c r="E653" s="225"/>
      <c r="F653" s="215"/>
      <c r="G653" s="281"/>
      <c r="H653" s="281"/>
      <c r="I653" s="223"/>
      <c r="J653" s="41"/>
    </row>
    <row r="654" spans="1:10" x14ac:dyDescent="0.25">
      <c r="A654" s="41"/>
      <c r="C654" s="214"/>
      <c r="D654" s="78"/>
      <c r="E654" s="225"/>
      <c r="F654" s="215"/>
      <c r="G654" s="281"/>
      <c r="H654" s="281"/>
      <c r="I654" s="223"/>
      <c r="J654" s="41"/>
    </row>
    <row r="655" spans="1:10" x14ac:dyDescent="0.25">
      <c r="A655" s="41"/>
      <c r="C655" s="214"/>
      <c r="D655" s="78"/>
      <c r="E655" s="225"/>
      <c r="F655" s="215"/>
      <c r="G655" s="281"/>
      <c r="H655" s="281"/>
      <c r="I655" s="223"/>
      <c r="J655" s="41"/>
    </row>
    <row r="656" spans="1:10" x14ac:dyDescent="0.25">
      <c r="A656" s="41"/>
      <c r="C656" s="214"/>
      <c r="D656" s="78"/>
      <c r="E656" s="225"/>
      <c r="F656" s="215"/>
      <c r="G656" s="281"/>
      <c r="H656" s="281"/>
      <c r="I656" s="223"/>
      <c r="J656" s="41"/>
    </row>
    <row r="657" spans="1:10" x14ac:dyDescent="0.25">
      <c r="A657" s="41"/>
      <c r="C657" s="214"/>
      <c r="D657" s="78"/>
      <c r="E657" s="225"/>
      <c r="F657" s="215"/>
      <c r="G657" s="281"/>
      <c r="H657" s="281"/>
      <c r="I657" s="223"/>
      <c r="J657" s="41"/>
    </row>
    <row r="658" spans="1:10" x14ac:dyDescent="0.25">
      <c r="A658" s="41"/>
      <c r="C658" s="214"/>
      <c r="D658" s="78"/>
      <c r="E658" s="225"/>
      <c r="F658" s="215"/>
      <c r="G658" s="281"/>
      <c r="H658" s="281"/>
      <c r="I658" s="223"/>
      <c r="J658" s="41"/>
    </row>
    <row r="659" spans="1:10" x14ac:dyDescent="0.25">
      <c r="A659" s="41"/>
      <c r="C659" s="214"/>
      <c r="D659" s="78"/>
      <c r="E659" s="225"/>
      <c r="F659" s="215"/>
      <c r="G659" s="281"/>
      <c r="H659" s="281"/>
      <c r="I659" s="223"/>
      <c r="J659" s="41"/>
    </row>
    <row r="660" spans="1:10" x14ac:dyDescent="0.25">
      <c r="A660" s="41"/>
      <c r="C660" s="214"/>
      <c r="D660" s="78"/>
      <c r="E660" s="225"/>
      <c r="F660" s="215"/>
      <c r="G660" s="281"/>
      <c r="H660" s="281"/>
      <c r="I660" s="223"/>
      <c r="J660" s="41"/>
    </row>
    <row r="661" spans="1:10" x14ac:dyDescent="0.25">
      <c r="A661" s="41"/>
      <c r="C661" s="214"/>
      <c r="D661" s="78"/>
      <c r="E661" s="225"/>
      <c r="F661" s="215"/>
      <c r="G661" s="281"/>
      <c r="H661" s="281"/>
      <c r="I661" s="223"/>
      <c r="J661" s="41"/>
    </row>
    <row r="662" spans="1:10" x14ac:dyDescent="0.25">
      <c r="A662" s="41"/>
      <c r="C662" s="214"/>
      <c r="D662" s="78"/>
      <c r="E662" s="225"/>
      <c r="F662" s="215"/>
      <c r="G662" s="281"/>
      <c r="H662" s="281"/>
      <c r="I662" s="223"/>
      <c r="J662" s="41"/>
    </row>
    <row r="663" spans="1:10" x14ac:dyDescent="0.25">
      <c r="A663" s="41"/>
      <c r="C663" s="214"/>
      <c r="D663" s="78"/>
      <c r="E663" s="225"/>
      <c r="F663" s="215"/>
      <c r="G663" s="281"/>
      <c r="H663" s="281"/>
      <c r="I663" s="223"/>
      <c r="J663" s="41"/>
    </row>
    <row r="664" spans="1:10" x14ac:dyDescent="0.25">
      <c r="A664" s="41"/>
      <c r="C664" s="214"/>
      <c r="D664" s="78"/>
      <c r="E664" s="225"/>
      <c r="F664" s="215"/>
      <c r="G664" s="281"/>
      <c r="H664" s="281"/>
      <c r="I664" s="223"/>
      <c r="J664" s="41"/>
    </row>
    <row r="665" spans="1:10" x14ac:dyDescent="0.25">
      <c r="A665" s="41"/>
      <c r="C665" s="214"/>
      <c r="D665" s="78"/>
      <c r="E665" s="225"/>
      <c r="F665" s="215"/>
      <c r="G665" s="281"/>
      <c r="H665" s="281"/>
      <c r="I665" s="223"/>
      <c r="J665" s="41"/>
    </row>
    <row r="666" spans="1:10" x14ac:dyDescent="0.25">
      <c r="A666" s="41"/>
      <c r="C666" s="214"/>
      <c r="D666" s="78"/>
      <c r="E666" s="225"/>
      <c r="F666" s="215"/>
      <c r="G666" s="281"/>
      <c r="H666" s="281"/>
      <c r="I666" s="223"/>
      <c r="J666" s="41"/>
    </row>
    <row r="667" spans="1:10" x14ac:dyDescent="0.25">
      <c r="A667" s="41"/>
      <c r="C667" s="214"/>
      <c r="D667" s="78"/>
      <c r="E667" s="225"/>
      <c r="F667" s="215"/>
      <c r="G667" s="281"/>
      <c r="H667" s="281"/>
      <c r="I667" s="223"/>
      <c r="J667" s="41"/>
    </row>
    <row r="668" spans="1:10" x14ac:dyDescent="0.25">
      <c r="A668" s="41"/>
      <c r="C668" s="214"/>
      <c r="D668" s="78"/>
      <c r="E668" s="225"/>
      <c r="F668" s="215"/>
      <c r="G668" s="281"/>
      <c r="H668" s="281"/>
      <c r="I668" s="223"/>
      <c r="J668" s="41"/>
    </row>
    <row r="669" spans="1:10" x14ac:dyDescent="0.25">
      <c r="A669" s="41"/>
      <c r="C669" s="214"/>
      <c r="D669" s="78"/>
      <c r="E669" s="225"/>
      <c r="F669" s="215"/>
      <c r="G669" s="281"/>
      <c r="H669" s="281"/>
      <c r="I669" s="223"/>
      <c r="J669" s="41"/>
    </row>
    <row r="670" spans="1:10" x14ac:dyDescent="0.25">
      <c r="A670" s="41"/>
      <c r="C670" s="214"/>
      <c r="D670" s="78"/>
      <c r="E670" s="225"/>
      <c r="F670" s="215"/>
      <c r="G670" s="281"/>
      <c r="H670" s="281"/>
      <c r="I670" s="223"/>
      <c r="J670" s="41"/>
    </row>
    <row r="671" spans="1:10" x14ac:dyDescent="0.25">
      <c r="A671" s="41"/>
      <c r="C671" s="214"/>
      <c r="D671" s="78"/>
      <c r="E671" s="225"/>
      <c r="F671" s="215"/>
      <c r="G671" s="281"/>
      <c r="H671" s="281"/>
      <c r="I671" s="223"/>
      <c r="J671" s="41"/>
    </row>
    <row r="672" spans="1:10" x14ac:dyDescent="0.25">
      <c r="A672" s="41"/>
      <c r="C672" s="214"/>
      <c r="D672" s="78"/>
      <c r="E672" s="225"/>
      <c r="F672" s="215"/>
      <c r="G672" s="281"/>
      <c r="H672" s="281"/>
      <c r="I672" s="223"/>
      <c r="J672" s="41"/>
    </row>
    <row r="673" spans="1:10" x14ac:dyDescent="0.25">
      <c r="A673" s="41"/>
      <c r="C673" s="214"/>
      <c r="D673" s="78"/>
      <c r="E673" s="225"/>
      <c r="F673" s="215"/>
      <c r="G673" s="281"/>
      <c r="H673" s="281"/>
      <c r="I673" s="223"/>
      <c r="J673" s="41"/>
    </row>
    <row r="674" spans="1:10" x14ac:dyDescent="0.25">
      <c r="A674" s="41"/>
      <c r="C674" s="214"/>
      <c r="D674" s="78"/>
      <c r="E674" s="225"/>
      <c r="F674" s="215"/>
      <c r="G674" s="281"/>
      <c r="H674" s="281"/>
      <c r="I674" s="223"/>
      <c r="J674" s="41"/>
    </row>
    <row r="675" spans="1:10" x14ac:dyDescent="0.25">
      <c r="A675" s="41"/>
      <c r="C675" s="214"/>
      <c r="D675" s="78"/>
      <c r="E675" s="225"/>
      <c r="F675" s="215"/>
      <c r="G675" s="281"/>
      <c r="H675" s="281"/>
      <c r="I675" s="223"/>
      <c r="J675" s="41"/>
    </row>
    <row r="676" spans="1:10" x14ac:dyDescent="0.25">
      <c r="A676" s="41"/>
      <c r="C676" s="214"/>
      <c r="D676" s="78"/>
      <c r="E676" s="225"/>
      <c r="F676" s="215"/>
      <c r="G676" s="281"/>
      <c r="H676" s="281"/>
      <c r="I676" s="223"/>
      <c r="J676" s="41"/>
    </row>
    <row r="677" spans="1:10" x14ac:dyDescent="0.25">
      <c r="A677" s="41"/>
      <c r="C677" s="214"/>
      <c r="D677" s="78"/>
      <c r="E677" s="225"/>
      <c r="F677" s="215"/>
      <c r="G677" s="281"/>
      <c r="H677" s="281"/>
      <c r="I677" s="223"/>
      <c r="J677" s="41"/>
    </row>
    <row r="678" spans="1:10" x14ac:dyDescent="0.25">
      <c r="A678" s="41"/>
      <c r="C678" s="214"/>
      <c r="D678" s="78"/>
      <c r="E678" s="225"/>
      <c r="F678" s="215"/>
      <c r="G678" s="281"/>
      <c r="H678" s="281"/>
      <c r="I678" s="223"/>
      <c r="J678" s="41"/>
    </row>
    <row r="679" spans="1:10" x14ac:dyDescent="0.25">
      <c r="A679" s="41"/>
      <c r="C679" s="214"/>
      <c r="D679" s="78"/>
      <c r="E679" s="225"/>
      <c r="F679" s="215"/>
      <c r="G679" s="281"/>
      <c r="H679" s="281"/>
      <c r="I679" s="223"/>
      <c r="J679" s="41"/>
    </row>
    <row r="680" spans="1:10" x14ac:dyDescent="0.25">
      <c r="A680" s="41"/>
      <c r="C680" s="214"/>
      <c r="D680" s="78"/>
      <c r="E680" s="225"/>
      <c r="F680" s="215"/>
      <c r="G680" s="281"/>
      <c r="H680" s="281"/>
      <c r="I680" s="223"/>
      <c r="J680" s="41"/>
    </row>
    <row r="681" spans="1:10" x14ac:dyDescent="0.25">
      <c r="A681" s="41"/>
      <c r="C681" s="214"/>
      <c r="D681" s="78"/>
      <c r="E681" s="225"/>
      <c r="F681" s="215"/>
      <c r="G681" s="281"/>
      <c r="H681" s="281"/>
      <c r="I681" s="223"/>
      <c r="J681" s="41"/>
    </row>
    <row r="682" spans="1:10" x14ac:dyDescent="0.25">
      <c r="A682" s="41"/>
      <c r="C682" s="214"/>
      <c r="D682" s="78"/>
      <c r="E682" s="225"/>
      <c r="F682" s="215"/>
      <c r="G682" s="281"/>
      <c r="H682" s="281"/>
      <c r="I682" s="223"/>
      <c r="J682" s="41"/>
    </row>
    <row r="683" spans="1:10" x14ac:dyDescent="0.25">
      <c r="A683" s="41"/>
      <c r="C683" s="214"/>
      <c r="D683" s="78"/>
      <c r="E683" s="225"/>
      <c r="F683" s="215"/>
      <c r="G683" s="281"/>
      <c r="H683" s="281"/>
      <c r="I683" s="223"/>
      <c r="J683" s="41"/>
    </row>
    <row r="684" spans="1:10" x14ac:dyDescent="0.25">
      <c r="A684" s="41"/>
      <c r="C684" s="214"/>
      <c r="D684" s="78"/>
      <c r="E684" s="225"/>
      <c r="F684" s="215"/>
      <c r="G684" s="281"/>
      <c r="H684" s="281"/>
      <c r="I684" s="223"/>
      <c r="J684" s="41"/>
    </row>
    <row r="685" spans="1:10" x14ac:dyDescent="0.25">
      <c r="A685" s="41"/>
      <c r="C685" s="214"/>
      <c r="D685" s="78"/>
      <c r="E685" s="225"/>
      <c r="F685" s="215"/>
      <c r="G685" s="281"/>
      <c r="H685" s="281"/>
      <c r="I685" s="223"/>
      <c r="J685" s="41"/>
    </row>
    <row r="686" spans="1:10" x14ac:dyDescent="0.25">
      <c r="A686" s="41"/>
      <c r="C686" s="214"/>
      <c r="D686" s="78"/>
      <c r="E686" s="225"/>
      <c r="F686" s="215"/>
      <c r="G686" s="281"/>
      <c r="H686" s="281"/>
      <c r="I686" s="223"/>
      <c r="J686" s="41"/>
    </row>
    <row r="687" spans="1:10" x14ac:dyDescent="0.25">
      <c r="A687" s="41"/>
      <c r="C687" s="214"/>
      <c r="D687" s="78"/>
      <c r="E687" s="225"/>
      <c r="F687" s="215"/>
      <c r="G687" s="281"/>
      <c r="H687" s="281"/>
      <c r="I687" s="223"/>
      <c r="J687" s="41"/>
    </row>
    <row r="688" spans="1:10" x14ac:dyDescent="0.25">
      <c r="A688" s="41"/>
      <c r="C688" s="214"/>
      <c r="D688" s="78"/>
      <c r="E688" s="225"/>
      <c r="F688" s="215"/>
      <c r="G688" s="281"/>
      <c r="H688" s="281"/>
      <c r="I688" s="223"/>
      <c r="J688" s="41"/>
    </row>
    <row r="689" spans="1:10" x14ac:dyDescent="0.25">
      <c r="A689" s="41"/>
      <c r="C689" s="214"/>
      <c r="D689" s="78"/>
      <c r="E689" s="225"/>
      <c r="F689" s="215"/>
      <c r="G689" s="281"/>
      <c r="H689" s="281"/>
      <c r="I689" s="223"/>
      <c r="J689" s="41"/>
    </row>
    <row r="690" spans="1:10" x14ac:dyDescent="0.25">
      <c r="A690" s="41"/>
      <c r="C690" s="214"/>
      <c r="D690" s="78"/>
      <c r="E690" s="225"/>
      <c r="F690" s="215"/>
      <c r="G690" s="281"/>
      <c r="H690" s="281"/>
      <c r="I690" s="223"/>
      <c r="J690" s="41"/>
    </row>
    <row r="691" spans="1:10" x14ac:dyDescent="0.25">
      <c r="A691" s="41"/>
      <c r="C691" s="214"/>
      <c r="D691" s="78"/>
      <c r="E691" s="225"/>
      <c r="F691" s="215"/>
      <c r="G691" s="281"/>
      <c r="H691" s="281"/>
      <c r="I691" s="223"/>
      <c r="J691" s="41"/>
    </row>
    <row r="692" spans="1:10" x14ac:dyDescent="0.25">
      <c r="A692" s="41"/>
      <c r="C692" s="214"/>
      <c r="D692" s="78"/>
      <c r="E692" s="225"/>
      <c r="F692" s="215"/>
      <c r="G692" s="281"/>
      <c r="H692" s="281"/>
      <c r="I692" s="223"/>
      <c r="J692" s="41"/>
    </row>
    <row r="693" spans="1:10" x14ac:dyDescent="0.25">
      <c r="A693" s="41"/>
      <c r="C693" s="214"/>
      <c r="D693" s="78"/>
      <c r="E693" s="225"/>
      <c r="F693" s="215"/>
      <c r="G693" s="281"/>
      <c r="H693" s="281"/>
      <c r="I693" s="223"/>
      <c r="J693" s="41"/>
    </row>
    <row r="694" spans="1:10" x14ac:dyDescent="0.25">
      <c r="A694" s="41"/>
      <c r="C694" s="214"/>
      <c r="D694" s="78"/>
      <c r="E694" s="225"/>
      <c r="F694" s="215"/>
      <c r="G694" s="281"/>
      <c r="H694" s="281"/>
      <c r="I694" s="223"/>
      <c r="J694" s="41"/>
    </row>
    <row r="695" spans="1:10" x14ac:dyDescent="0.25">
      <c r="A695" s="41"/>
      <c r="C695" s="214"/>
      <c r="D695" s="78"/>
      <c r="E695" s="225"/>
      <c r="F695" s="215"/>
      <c r="G695" s="281"/>
      <c r="H695" s="281"/>
      <c r="I695" s="223"/>
      <c r="J695" s="41"/>
    </row>
    <row r="696" spans="1:10" x14ac:dyDescent="0.25">
      <c r="A696" s="41"/>
      <c r="C696" s="214"/>
      <c r="D696" s="78"/>
      <c r="E696" s="225"/>
      <c r="F696" s="215"/>
      <c r="G696" s="281"/>
      <c r="H696" s="281"/>
      <c r="I696" s="223"/>
      <c r="J696" s="41"/>
    </row>
    <row r="697" spans="1:10" x14ac:dyDescent="0.25">
      <c r="A697" s="41"/>
      <c r="C697" s="214"/>
      <c r="D697" s="78"/>
      <c r="E697" s="225"/>
      <c r="F697" s="215"/>
      <c r="G697" s="281"/>
      <c r="H697" s="281"/>
      <c r="I697" s="223"/>
      <c r="J697" s="41"/>
    </row>
    <row r="698" spans="1:10" x14ac:dyDescent="0.25">
      <c r="A698" s="41"/>
      <c r="C698" s="214"/>
      <c r="D698" s="78"/>
      <c r="E698" s="225"/>
      <c r="F698" s="215"/>
      <c r="G698" s="281"/>
      <c r="H698" s="281"/>
      <c r="I698" s="223"/>
      <c r="J698" s="41"/>
    </row>
    <row r="699" spans="1:10" x14ac:dyDescent="0.25">
      <c r="A699" s="41"/>
      <c r="C699" s="214"/>
      <c r="D699" s="78"/>
      <c r="E699" s="225"/>
      <c r="F699" s="215"/>
      <c r="G699" s="281"/>
      <c r="H699" s="281"/>
      <c r="I699" s="223"/>
      <c r="J699" s="41"/>
    </row>
    <row r="700" spans="1:10" x14ac:dyDescent="0.25">
      <c r="A700" s="41"/>
      <c r="C700" s="214"/>
      <c r="D700" s="78"/>
      <c r="E700" s="225"/>
      <c r="F700" s="215"/>
      <c r="G700" s="281"/>
      <c r="H700" s="281"/>
      <c r="I700" s="223"/>
      <c r="J700" s="41"/>
    </row>
    <row r="701" spans="1:10" x14ac:dyDescent="0.25">
      <c r="A701" s="41"/>
      <c r="C701" s="214"/>
      <c r="D701" s="78"/>
      <c r="E701" s="225"/>
      <c r="F701" s="215"/>
      <c r="G701" s="281"/>
      <c r="H701" s="281"/>
      <c r="I701" s="223"/>
      <c r="J701" s="41"/>
    </row>
    <row r="702" spans="1:10" x14ac:dyDescent="0.25">
      <c r="A702" s="41"/>
      <c r="C702" s="214"/>
      <c r="D702" s="78"/>
      <c r="E702" s="225"/>
      <c r="F702" s="215"/>
      <c r="G702" s="281"/>
      <c r="H702" s="281"/>
      <c r="I702" s="223"/>
      <c r="J702" s="41"/>
    </row>
    <row r="703" spans="1:10" x14ac:dyDescent="0.25">
      <c r="A703" s="41"/>
      <c r="C703" s="214"/>
      <c r="D703" s="78"/>
      <c r="E703" s="225"/>
      <c r="F703" s="215"/>
      <c r="G703" s="281"/>
      <c r="H703" s="281"/>
      <c r="I703" s="223"/>
      <c r="J703" s="41"/>
    </row>
    <row r="704" spans="1:10" x14ac:dyDescent="0.25">
      <c r="A704" s="41"/>
      <c r="C704" s="214"/>
      <c r="D704" s="78"/>
      <c r="E704" s="225"/>
      <c r="F704" s="215"/>
      <c r="G704" s="281"/>
      <c r="H704" s="281"/>
      <c r="I704" s="223"/>
      <c r="J704" s="41"/>
    </row>
    <row r="705" spans="1:10" x14ac:dyDescent="0.25">
      <c r="A705" s="41"/>
      <c r="C705" s="214"/>
      <c r="D705" s="78"/>
      <c r="E705" s="225"/>
      <c r="F705" s="215"/>
      <c r="G705" s="281"/>
      <c r="H705" s="281"/>
      <c r="I705" s="223"/>
      <c r="J705" s="41"/>
    </row>
    <row r="706" spans="1:10" x14ac:dyDescent="0.25">
      <c r="A706" s="41"/>
      <c r="C706" s="214"/>
      <c r="D706" s="78"/>
      <c r="E706" s="225"/>
      <c r="F706" s="215"/>
      <c r="G706" s="281"/>
      <c r="H706" s="281"/>
      <c r="I706" s="223"/>
      <c r="J706" s="41"/>
    </row>
    <row r="707" spans="1:10" x14ac:dyDescent="0.25">
      <c r="A707" s="41"/>
      <c r="C707" s="214"/>
      <c r="D707" s="78"/>
      <c r="E707" s="225"/>
      <c r="F707" s="215"/>
      <c r="G707" s="281"/>
      <c r="H707" s="281"/>
      <c r="I707" s="223"/>
      <c r="J707" s="41"/>
    </row>
    <row r="708" spans="1:10" x14ac:dyDescent="0.25">
      <c r="A708" s="41"/>
      <c r="C708" s="214"/>
      <c r="D708" s="78"/>
      <c r="E708" s="225"/>
      <c r="F708" s="215"/>
      <c r="G708" s="281"/>
      <c r="H708" s="281"/>
      <c r="I708" s="223"/>
      <c r="J708" s="41"/>
    </row>
    <row r="709" spans="1:10" x14ac:dyDescent="0.25">
      <c r="A709" s="41"/>
      <c r="C709" s="214"/>
      <c r="D709" s="78"/>
      <c r="E709" s="225"/>
      <c r="F709" s="215"/>
      <c r="G709" s="281"/>
      <c r="H709" s="281"/>
      <c r="I709" s="223"/>
      <c r="J709" s="41"/>
    </row>
    <row r="710" spans="1:10" x14ac:dyDescent="0.25">
      <c r="A710" s="41"/>
      <c r="C710" s="214"/>
      <c r="D710" s="78"/>
      <c r="E710" s="225"/>
      <c r="F710" s="215"/>
      <c r="G710" s="281"/>
      <c r="H710" s="281"/>
      <c r="I710" s="223"/>
      <c r="J710" s="41"/>
    </row>
    <row r="711" spans="1:10" x14ac:dyDescent="0.25">
      <c r="A711" s="41"/>
      <c r="C711" s="214"/>
      <c r="D711" s="78"/>
      <c r="E711" s="225"/>
      <c r="F711" s="215"/>
      <c r="G711" s="281"/>
      <c r="H711" s="281"/>
      <c r="I711" s="223"/>
      <c r="J711" s="41"/>
    </row>
    <row r="712" spans="1:10" x14ac:dyDescent="0.25">
      <c r="A712" s="41"/>
      <c r="C712" s="214"/>
      <c r="D712" s="78"/>
      <c r="E712" s="225"/>
      <c r="F712" s="215"/>
      <c r="G712" s="281"/>
      <c r="H712" s="281"/>
      <c r="I712" s="223"/>
      <c r="J712" s="41"/>
    </row>
    <row r="713" spans="1:10" x14ac:dyDescent="0.25">
      <c r="A713" s="41"/>
      <c r="C713" s="214"/>
      <c r="D713" s="78"/>
      <c r="E713" s="225"/>
      <c r="F713" s="215"/>
      <c r="G713" s="281"/>
      <c r="H713" s="281"/>
      <c r="I713" s="223"/>
      <c r="J713" s="41"/>
    </row>
    <row r="714" spans="1:10" x14ac:dyDescent="0.25">
      <c r="A714" s="41"/>
      <c r="C714" s="214"/>
      <c r="D714" s="78"/>
      <c r="E714" s="225"/>
      <c r="F714" s="215"/>
      <c r="G714" s="281"/>
      <c r="H714" s="281"/>
      <c r="I714" s="223"/>
      <c r="J714" s="41"/>
    </row>
    <row r="715" spans="1:10" x14ac:dyDescent="0.25">
      <c r="A715" s="41"/>
      <c r="C715" s="214"/>
      <c r="D715" s="78"/>
      <c r="E715" s="225"/>
      <c r="F715" s="215"/>
      <c r="G715" s="281"/>
      <c r="H715" s="281"/>
      <c r="I715" s="223"/>
      <c r="J715" s="41"/>
    </row>
    <row r="716" spans="1:10" x14ac:dyDescent="0.25">
      <c r="A716" s="41"/>
      <c r="C716" s="214"/>
      <c r="D716" s="78"/>
      <c r="E716" s="225"/>
      <c r="F716" s="215"/>
      <c r="G716" s="281"/>
      <c r="H716" s="281"/>
      <c r="I716" s="223"/>
      <c r="J716" s="41"/>
    </row>
    <row r="717" spans="1:10" x14ac:dyDescent="0.25">
      <c r="A717" s="41"/>
      <c r="C717" s="214"/>
      <c r="D717" s="78"/>
      <c r="E717" s="225"/>
      <c r="F717" s="215"/>
      <c r="G717" s="281"/>
      <c r="H717" s="281"/>
      <c r="I717" s="223"/>
      <c r="J717" s="41"/>
    </row>
    <row r="718" spans="1:10" x14ac:dyDescent="0.25">
      <c r="A718" s="41"/>
      <c r="C718" s="214"/>
      <c r="D718" s="78"/>
      <c r="E718" s="225"/>
      <c r="F718" s="215"/>
      <c r="G718" s="281"/>
      <c r="H718" s="281"/>
      <c r="I718" s="223"/>
      <c r="J718" s="41"/>
    </row>
    <row r="719" spans="1:10" x14ac:dyDescent="0.25">
      <c r="A719" s="41"/>
      <c r="C719" s="214"/>
      <c r="D719" s="78"/>
      <c r="E719" s="225"/>
      <c r="F719" s="215"/>
      <c r="G719" s="281"/>
      <c r="H719" s="281"/>
      <c r="I719" s="223"/>
      <c r="J719" s="41"/>
    </row>
    <row r="720" spans="1:10" x14ac:dyDescent="0.25">
      <c r="A720" s="41"/>
      <c r="C720" s="214"/>
      <c r="D720" s="78"/>
      <c r="E720" s="225"/>
      <c r="F720" s="215"/>
      <c r="G720" s="281"/>
      <c r="H720" s="281"/>
      <c r="I720" s="223"/>
      <c r="J720" s="41"/>
    </row>
    <row r="721" spans="1:10" x14ac:dyDescent="0.25">
      <c r="A721" s="41"/>
      <c r="C721" s="214"/>
      <c r="D721" s="78"/>
      <c r="E721" s="225"/>
      <c r="F721" s="215"/>
      <c r="G721" s="281"/>
      <c r="H721" s="281"/>
      <c r="I721" s="223"/>
      <c r="J721" s="41"/>
    </row>
    <row r="722" spans="1:10" x14ac:dyDescent="0.25">
      <c r="A722" s="41"/>
      <c r="C722" s="214"/>
      <c r="D722" s="78"/>
      <c r="E722" s="225"/>
      <c r="F722" s="215"/>
      <c r="G722" s="281"/>
      <c r="H722" s="281"/>
      <c r="I722" s="223"/>
      <c r="J722" s="41"/>
    </row>
    <row r="723" spans="1:10" x14ac:dyDescent="0.25">
      <c r="A723" s="41"/>
      <c r="C723" s="214"/>
      <c r="D723" s="78"/>
      <c r="E723" s="225"/>
      <c r="F723" s="215"/>
      <c r="G723" s="281"/>
      <c r="H723" s="281"/>
      <c r="I723" s="223"/>
      <c r="J723" s="41"/>
    </row>
    <row r="724" spans="1:10" x14ac:dyDescent="0.25">
      <c r="A724" s="41"/>
      <c r="C724" s="214"/>
      <c r="D724" s="78"/>
      <c r="E724" s="225"/>
      <c r="F724" s="215"/>
      <c r="G724" s="281"/>
      <c r="H724" s="281"/>
      <c r="I724" s="223"/>
      <c r="J724" s="41"/>
    </row>
    <row r="725" spans="1:10" x14ac:dyDescent="0.25">
      <c r="A725" s="41"/>
      <c r="C725" s="214"/>
      <c r="D725" s="78"/>
      <c r="E725" s="225"/>
      <c r="F725" s="215"/>
      <c r="G725" s="281"/>
      <c r="H725" s="281"/>
      <c r="I725" s="223"/>
      <c r="J725" s="41"/>
    </row>
    <row r="726" spans="1:10" x14ac:dyDescent="0.25">
      <c r="A726" s="41"/>
      <c r="C726" s="214"/>
      <c r="D726" s="78"/>
      <c r="E726" s="225"/>
      <c r="F726" s="215"/>
      <c r="G726" s="281"/>
      <c r="H726" s="281"/>
      <c r="I726" s="223"/>
      <c r="J726" s="41"/>
    </row>
    <row r="727" spans="1:10" x14ac:dyDescent="0.25">
      <c r="A727" s="41"/>
      <c r="C727" s="214"/>
      <c r="D727" s="78"/>
      <c r="E727" s="225"/>
      <c r="F727" s="215"/>
      <c r="G727" s="281"/>
      <c r="H727" s="281"/>
      <c r="I727" s="223"/>
      <c r="J727" s="41"/>
    </row>
    <row r="728" spans="1:10" x14ac:dyDescent="0.25">
      <c r="A728" s="41"/>
      <c r="C728" s="214"/>
      <c r="D728" s="78"/>
      <c r="E728" s="225"/>
      <c r="F728" s="215"/>
      <c r="G728" s="281"/>
      <c r="H728" s="281"/>
      <c r="I728" s="223"/>
      <c r="J728" s="41"/>
    </row>
    <row r="729" spans="1:10" x14ac:dyDescent="0.25">
      <c r="A729" s="41"/>
      <c r="C729" s="214"/>
      <c r="D729" s="78"/>
      <c r="E729" s="225"/>
      <c r="F729" s="215"/>
      <c r="G729" s="281"/>
      <c r="H729" s="281"/>
      <c r="I729" s="223"/>
      <c r="J729" s="41"/>
    </row>
    <row r="730" spans="1:10" x14ac:dyDescent="0.25">
      <c r="A730" s="41"/>
      <c r="C730" s="214"/>
      <c r="D730" s="78"/>
      <c r="E730" s="225"/>
      <c r="F730" s="215"/>
      <c r="G730" s="281"/>
      <c r="H730" s="281"/>
      <c r="I730" s="223"/>
      <c r="J730" s="41"/>
    </row>
    <row r="731" spans="1:10" x14ac:dyDescent="0.25">
      <c r="A731" s="41"/>
      <c r="C731" s="214"/>
      <c r="D731" s="78"/>
      <c r="E731" s="225"/>
      <c r="F731" s="215"/>
      <c r="G731" s="281"/>
      <c r="H731" s="281"/>
      <c r="I731" s="223"/>
      <c r="J731" s="41"/>
    </row>
    <row r="732" spans="1:10" x14ac:dyDescent="0.25">
      <c r="A732" s="41"/>
      <c r="C732" s="214"/>
      <c r="D732" s="78"/>
      <c r="E732" s="225"/>
      <c r="F732" s="215"/>
      <c r="G732" s="281"/>
      <c r="H732" s="281"/>
      <c r="I732" s="223"/>
      <c r="J732" s="41"/>
    </row>
    <row r="733" spans="1:10" x14ac:dyDescent="0.25">
      <c r="A733" s="41"/>
      <c r="C733" s="214"/>
      <c r="D733" s="78"/>
      <c r="E733" s="225"/>
      <c r="F733" s="215"/>
      <c r="G733" s="281"/>
      <c r="H733" s="281"/>
      <c r="I733" s="223"/>
      <c r="J733" s="41"/>
    </row>
    <row r="734" spans="1:10" x14ac:dyDescent="0.25">
      <c r="A734" s="41"/>
      <c r="C734" s="214"/>
      <c r="D734" s="78"/>
      <c r="E734" s="225"/>
      <c r="F734" s="215"/>
      <c r="G734" s="281"/>
      <c r="H734" s="281"/>
      <c r="I734" s="223"/>
      <c r="J734" s="41"/>
    </row>
    <row r="735" spans="1:10" x14ac:dyDescent="0.25">
      <c r="A735" s="41"/>
      <c r="C735" s="214"/>
      <c r="D735" s="78"/>
      <c r="E735" s="225"/>
      <c r="F735" s="215"/>
      <c r="G735" s="281"/>
      <c r="H735" s="281"/>
      <c r="I735" s="223"/>
      <c r="J735" s="41"/>
    </row>
    <row r="736" spans="1:10" x14ac:dyDescent="0.25">
      <c r="A736" s="41"/>
      <c r="C736" s="214"/>
      <c r="D736" s="78"/>
      <c r="E736" s="225"/>
      <c r="F736" s="215"/>
      <c r="G736" s="281"/>
      <c r="H736" s="281"/>
      <c r="I736" s="223"/>
      <c r="J736" s="41"/>
    </row>
    <row r="737" spans="1:10" x14ac:dyDescent="0.25">
      <c r="A737" s="41"/>
      <c r="C737" s="214"/>
      <c r="D737" s="78"/>
      <c r="E737" s="225"/>
      <c r="F737" s="215"/>
      <c r="G737" s="281"/>
      <c r="H737" s="281"/>
      <c r="I737" s="223"/>
      <c r="J737" s="41"/>
    </row>
    <row r="738" spans="1:10" x14ac:dyDescent="0.25">
      <c r="A738" s="41"/>
      <c r="C738" s="214"/>
      <c r="D738" s="78"/>
      <c r="E738" s="225"/>
      <c r="F738" s="215"/>
      <c r="G738" s="281"/>
      <c r="H738" s="281"/>
      <c r="I738" s="223"/>
      <c r="J738" s="41"/>
    </row>
    <row r="739" spans="1:10" x14ac:dyDescent="0.25">
      <c r="A739" s="41"/>
      <c r="C739" s="214"/>
      <c r="D739" s="78"/>
      <c r="E739" s="225"/>
      <c r="F739" s="215"/>
      <c r="G739" s="281"/>
      <c r="H739" s="281"/>
      <c r="I739" s="223"/>
      <c r="J739" s="41"/>
    </row>
    <row r="740" spans="1:10" x14ac:dyDescent="0.25">
      <c r="A740" s="41"/>
      <c r="C740" s="214"/>
      <c r="D740" s="78"/>
      <c r="E740" s="225"/>
      <c r="F740" s="215"/>
      <c r="G740" s="281"/>
      <c r="H740" s="281"/>
      <c r="I740" s="223"/>
      <c r="J740" s="41"/>
    </row>
    <row r="741" spans="1:10" x14ac:dyDescent="0.25">
      <c r="A741" s="41"/>
      <c r="C741" s="214"/>
      <c r="D741" s="78"/>
      <c r="E741" s="225"/>
      <c r="F741" s="215"/>
      <c r="G741" s="281"/>
      <c r="H741" s="281"/>
      <c r="I741" s="223"/>
      <c r="J741" s="41"/>
    </row>
    <row r="742" spans="1:10" x14ac:dyDescent="0.25">
      <c r="A742" s="41"/>
      <c r="C742" s="214"/>
      <c r="D742" s="78"/>
      <c r="E742" s="225"/>
      <c r="F742" s="215"/>
      <c r="G742" s="281"/>
      <c r="H742" s="281"/>
      <c r="I742" s="223"/>
      <c r="J742" s="41"/>
    </row>
    <row r="743" spans="1:10" x14ac:dyDescent="0.25">
      <c r="A743" s="41"/>
      <c r="C743" s="214"/>
      <c r="D743" s="78"/>
      <c r="E743" s="225"/>
      <c r="F743" s="215"/>
      <c r="G743" s="281"/>
      <c r="H743" s="281"/>
      <c r="I743" s="223"/>
      <c r="J743" s="41"/>
    </row>
    <row r="744" spans="1:10" x14ac:dyDescent="0.25">
      <c r="A744" s="41"/>
      <c r="C744" s="214"/>
      <c r="D744" s="78"/>
      <c r="E744" s="225"/>
      <c r="F744" s="215"/>
      <c r="G744" s="281"/>
      <c r="H744" s="281"/>
      <c r="I744" s="223"/>
      <c r="J744" s="41"/>
    </row>
    <row r="745" spans="1:10" x14ac:dyDescent="0.25">
      <c r="A745" s="41"/>
      <c r="C745" s="214"/>
      <c r="D745" s="78"/>
      <c r="E745" s="225"/>
      <c r="F745" s="215"/>
      <c r="G745" s="281"/>
      <c r="H745" s="281"/>
      <c r="I745" s="223"/>
      <c r="J745" s="41"/>
    </row>
    <row r="746" spans="1:10" x14ac:dyDescent="0.25">
      <c r="A746" s="41"/>
      <c r="C746" s="214"/>
      <c r="D746" s="78"/>
      <c r="E746" s="225"/>
      <c r="F746" s="215"/>
      <c r="G746" s="281"/>
      <c r="H746" s="281"/>
      <c r="I746" s="223"/>
      <c r="J746" s="41"/>
    </row>
    <row r="747" spans="1:10" x14ac:dyDescent="0.25">
      <c r="A747" s="41"/>
      <c r="C747" s="214"/>
      <c r="D747" s="78"/>
      <c r="E747" s="225"/>
      <c r="F747" s="215"/>
      <c r="G747" s="281"/>
      <c r="H747" s="281"/>
      <c r="I747" s="223"/>
      <c r="J747" s="41"/>
    </row>
    <row r="748" spans="1:10" x14ac:dyDescent="0.25">
      <c r="A748" s="41"/>
      <c r="C748" s="214"/>
      <c r="D748" s="78"/>
      <c r="E748" s="225"/>
      <c r="F748" s="215"/>
      <c r="G748" s="281"/>
      <c r="H748" s="281"/>
      <c r="I748" s="223"/>
      <c r="J748" s="41"/>
    </row>
    <row r="749" spans="1:10" x14ac:dyDescent="0.25">
      <c r="A749" s="41"/>
      <c r="C749" s="214"/>
      <c r="D749" s="78"/>
      <c r="E749" s="225"/>
      <c r="F749" s="215"/>
      <c r="G749" s="281"/>
      <c r="H749" s="281"/>
      <c r="I749" s="223"/>
      <c r="J749" s="41"/>
    </row>
    <row r="750" spans="1:10" x14ac:dyDescent="0.25">
      <c r="A750" s="41"/>
      <c r="C750" s="214"/>
      <c r="D750" s="78"/>
      <c r="E750" s="225"/>
      <c r="F750" s="215"/>
      <c r="G750" s="281"/>
      <c r="H750" s="281"/>
      <c r="I750" s="223"/>
      <c r="J750" s="41"/>
    </row>
    <row r="751" spans="1:10" x14ac:dyDescent="0.25">
      <c r="A751" s="41"/>
      <c r="C751" s="214"/>
      <c r="D751" s="78"/>
      <c r="E751" s="225"/>
      <c r="F751" s="215"/>
      <c r="G751" s="281"/>
      <c r="H751" s="281"/>
      <c r="I751" s="223"/>
      <c r="J751" s="41"/>
    </row>
    <row r="752" spans="1:10" x14ac:dyDescent="0.25">
      <c r="A752" s="41"/>
      <c r="C752" s="214"/>
      <c r="D752" s="78"/>
      <c r="E752" s="225"/>
      <c r="F752" s="215"/>
      <c r="G752" s="281"/>
      <c r="H752" s="281"/>
      <c r="I752" s="223"/>
      <c r="J752" s="41"/>
    </row>
    <row r="753" spans="1:10" x14ac:dyDescent="0.25">
      <c r="A753" s="41"/>
      <c r="C753" s="214"/>
      <c r="D753" s="78"/>
      <c r="E753" s="225"/>
      <c r="F753" s="215"/>
      <c r="G753" s="281"/>
      <c r="H753" s="281"/>
      <c r="I753" s="223"/>
      <c r="J753" s="41"/>
    </row>
    <row r="754" spans="1:10" x14ac:dyDescent="0.25">
      <c r="A754" s="41"/>
      <c r="C754" s="214"/>
      <c r="D754" s="78"/>
      <c r="E754" s="225"/>
      <c r="F754" s="215"/>
      <c r="G754" s="281"/>
      <c r="H754" s="281"/>
      <c r="I754" s="223"/>
      <c r="J754" s="41"/>
    </row>
    <row r="755" spans="1:10" x14ac:dyDescent="0.25">
      <c r="A755" s="41"/>
      <c r="C755" s="214"/>
      <c r="D755" s="78"/>
      <c r="E755" s="225"/>
      <c r="F755" s="215"/>
      <c r="G755" s="281"/>
      <c r="H755" s="281"/>
      <c r="I755" s="223"/>
      <c r="J755" s="41"/>
    </row>
    <row r="756" spans="1:10" x14ac:dyDescent="0.25">
      <c r="A756" s="41"/>
      <c r="C756" s="214"/>
      <c r="D756" s="78"/>
      <c r="E756" s="225"/>
      <c r="F756" s="215"/>
      <c r="G756" s="281"/>
      <c r="H756" s="281"/>
      <c r="I756" s="223"/>
      <c r="J756" s="41"/>
    </row>
    <row r="757" spans="1:10" x14ac:dyDescent="0.25">
      <c r="A757" s="41"/>
      <c r="C757" s="214"/>
      <c r="D757" s="78"/>
      <c r="E757" s="225"/>
      <c r="F757" s="215"/>
      <c r="G757" s="281"/>
      <c r="H757" s="281"/>
      <c r="I757" s="223"/>
      <c r="J757" s="41"/>
    </row>
    <row r="758" spans="1:10" x14ac:dyDescent="0.25">
      <c r="A758" s="41"/>
      <c r="C758" s="214"/>
      <c r="D758" s="78"/>
      <c r="E758" s="225"/>
      <c r="F758" s="215"/>
      <c r="G758" s="281"/>
      <c r="H758" s="281"/>
      <c r="I758" s="223"/>
      <c r="J758" s="41"/>
    </row>
    <row r="759" spans="1:10" x14ac:dyDescent="0.25">
      <c r="A759" s="41"/>
      <c r="C759" s="214"/>
      <c r="D759" s="78"/>
      <c r="E759" s="225"/>
      <c r="F759" s="215"/>
      <c r="G759" s="281"/>
      <c r="H759" s="281"/>
      <c r="I759" s="223"/>
      <c r="J759" s="41"/>
    </row>
    <row r="760" spans="1:10" x14ac:dyDescent="0.25">
      <c r="A760" s="41"/>
      <c r="C760" s="214"/>
      <c r="D760" s="78"/>
      <c r="E760" s="225"/>
      <c r="F760" s="215"/>
      <c r="G760" s="281"/>
      <c r="H760" s="281"/>
      <c r="I760" s="223"/>
      <c r="J760" s="41"/>
    </row>
    <row r="761" spans="1:10" x14ac:dyDescent="0.25">
      <c r="A761" s="41"/>
      <c r="C761" s="214"/>
      <c r="D761" s="78"/>
      <c r="E761" s="225"/>
      <c r="F761" s="215"/>
      <c r="G761" s="281"/>
      <c r="H761" s="281"/>
      <c r="I761" s="223"/>
      <c r="J761" s="41"/>
    </row>
    <row r="762" spans="1:10" x14ac:dyDescent="0.25">
      <c r="A762" s="41"/>
      <c r="C762" s="214"/>
      <c r="D762" s="78"/>
      <c r="E762" s="225"/>
      <c r="F762" s="215"/>
      <c r="G762" s="281"/>
      <c r="H762" s="281"/>
      <c r="I762" s="223"/>
      <c r="J762" s="41"/>
    </row>
    <row r="763" spans="1:10" x14ac:dyDescent="0.25">
      <c r="A763" s="41"/>
      <c r="C763" s="214"/>
      <c r="D763" s="78"/>
      <c r="E763" s="225"/>
      <c r="F763" s="215"/>
      <c r="G763" s="281"/>
      <c r="H763" s="281"/>
      <c r="I763" s="223"/>
      <c r="J763" s="41"/>
    </row>
    <row r="764" spans="1:10" x14ac:dyDescent="0.25">
      <c r="A764" s="41"/>
      <c r="C764" s="214"/>
      <c r="D764" s="78"/>
      <c r="E764" s="225"/>
      <c r="F764" s="215"/>
      <c r="G764" s="281"/>
      <c r="H764" s="281"/>
      <c r="I764" s="223"/>
      <c r="J764" s="41"/>
    </row>
    <row r="765" spans="1:10" x14ac:dyDescent="0.25">
      <c r="A765" s="41"/>
      <c r="C765" s="214"/>
      <c r="D765" s="78"/>
      <c r="E765" s="225"/>
      <c r="F765" s="215"/>
      <c r="G765" s="281"/>
      <c r="H765" s="281"/>
      <c r="I765" s="223"/>
      <c r="J765" s="41"/>
    </row>
    <row r="766" spans="1:10" x14ac:dyDescent="0.25">
      <c r="A766" s="41"/>
      <c r="C766" s="214"/>
      <c r="D766" s="78"/>
      <c r="E766" s="225"/>
      <c r="F766" s="215"/>
      <c r="G766" s="281"/>
      <c r="H766" s="281"/>
      <c r="I766" s="223"/>
      <c r="J766" s="41"/>
    </row>
    <row r="767" spans="1:10" x14ac:dyDescent="0.25">
      <c r="A767" s="41"/>
      <c r="C767" s="214"/>
      <c r="D767" s="78"/>
      <c r="E767" s="225"/>
      <c r="F767" s="215"/>
      <c r="G767" s="281"/>
      <c r="H767" s="281"/>
      <c r="I767" s="223"/>
      <c r="J767" s="41"/>
    </row>
    <row r="768" spans="1:10" x14ac:dyDescent="0.25">
      <c r="A768" s="41"/>
      <c r="C768" s="214"/>
      <c r="D768" s="78"/>
      <c r="E768" s="225"/>
      <c r="F768" s="215"/>
      <c r="G768" s="281"/>
      <c r="H768" s="281"/>
      <c r="I768" s="223"/>
      <c r="J768" s="41"/>
    </row>
    <row r="769" spans="1:10" x14ac:dyDescent="0.25">
      <c r="A769" s="41"/>
      <c r="C769" s="214"/>
      <c r="D769" s="78"/>
      <c r="E769" s="225"/>
      <c r="F769" s="215"/>
      <c r="G769" s="281"/>
      <c r="H769" s="281"/>
      <c r="I769" s="223"/>
      <c r="J769" s="41"/>
    </row>
    <row r="770" spans="1:10" x14ac:dyDescent="0.25">
      <c r="A770" s="41"/>
      <c r="C770" s="214"/>
      <c r="D770" s="78"/>
      <c r="E770" s="225"/>
      <c r="F770" s="215"/>
      <c r="G770" s="281"/>
      <c r="H770" s="281"/>
      <c r="I770" s="223"/>
      <c r="J770" s="41"/>
    </row>
    <row r="771" spans="1:10" x14ac:dyDescent="0.25">
      <c r="A771" s="41"/>
      <c r="C771" s="214"/>
      <c r="D771" s="78"/>
      <c r="E771" s="225"/>
      <c r="F771" s="215"/>
      <c r="G771" s="281"/>
      <c r="H771" s="281"/>
      <c r="I771" s="223"/>
      <c r="J771" s="41"/>
    </row>
    <row r="772" spans="1:10" x14ac:dyDescent="0.25">
      <c r="A772" s="41"/>
      <c r="C772" s="214"/>
      <c r="D772" s="78"/>
      <c r="E772" s="225"/>
      <c r="F772" s="215"/>
      <c r="G772" s="281"/>
      <c r="H772" s="281"/>
      <c r="I772" s="223"/>
      <c r="J772" s="41"/>
    </row>
    <row r="773" spans="1:10" x14ac:dyDescent="0.25">
      <c r="A773" s="41"/>
      <c r="C773" s="214"/>
      <c r="D773" s="78"/>
      <c r="E773" s="225"/>
      <c r="F773" s="215"/>
      <c r="G773" s="281"/>
      <c r="H773" s="281"/>
      <c r="I773" s="223"/>
      <c r="J773" s="41"/>
    </row>
    <row r="774" spans="1:10" x14ac:dyDescent="0.25">
      <c r="A774" s="41"/>
      <c r="C774" s="214"/>
      <c r="D774" s="78"/>
      <c r="E774" s="225"/>
      <c r="F774" s="215"/>
      <c r="G774" s="281"/>
      <c r="H774" s="281"/>
      <c r="I774" s="223"/>
      <c r="J774" s="41"/>
    </row>
    <row r="775" spans="1:10" x14ac:dyDescent="0.25">
      <c r="A775" s="41"/>
      <c r="C775" s="214"/>
      <c r="D775" s="78"/>
      <c r="E775" s="225"/>
      <c r="F775" s="215"/>
      <c r="G775" s="281"/>
      <c r="H775" s="281"/>
      <c r="I775" s="223"/>
      <c r="J775" s="41"/>
    </row>
    <row r="776" spans="1:10" x14ac:dyDescent="0.25">
      <c r="A776" s="41"/>
      <c r="C776" s="214"/>
      <c r="D776" s="78"/>
      <c r="E776" s="225"/>
      <c r="F776" s="215"/>
      <c r="G776" s="281"/>
      <c r="H776" s="281"/>
      <c r="I776" s="223"/>
      <c r="J776" s="41"/>
    </row>
    <row r="777" spans="1:10" x14ac:dyDescent="0.25">
      <c r="A777" s="41"/>
      <c r="C777" s="214"/>
      <c r="D777" s="78"/>
      <c r="E777" s="225"/>
      <c r="F777" s="215"/>
      <c r="G777" s="281"/>
      <c r="H777" s="281"/>
      <c r="I777" s="223"/>
      <c r="J777" s="41"/>
    </row>
    <row r="778" spans="1:10" x14ac:dyDescent="0.25">
      <c r="A778" s="41"/>
      <c r="C778" s="214"/>
      <c r="D778" s="78"/>
      <c r="E778" s="225"/>
      <c r="F778" s="215"/>
      <c r="G778" s="281"/>
      <c r="H778" s="281"/>
      <c r="I778" s="223"/>
      <c r="J778" s="41"/>
    </row>
    <row r="779" spans="1:10" x14ac:dyDescent="0.25">
      <c r="A779" s="41"/>
      <c r="C779" s="214"/>
      <c r="D779" s="78"/>
      <c r="E779" s="225"/>
      <c r="F779" s="215"/>
      <c r="G779" s="281"/>
      <c r="H779" s="281"/>
      <c r="I779" s="223"/>
      <c r="J779" s="41"/>
    </row>
    <row r="780" spans="1:10" x14ac:dyDescent="0.25">
      <c r="A780" s="41"/>
      <c r="C780" s="214"/>
      <c r="D780" s="78"/>
      <c r="E780" s="225"/>
      <c r="F780" s="215"/>
      <c r="G780" s="281"/>
      <c r="H780" s="281"/>
      <c r="I780" s="223"/>
      <c r="J780" s="41"/>
    </row>
    <row r="781" spans="1:10" x14ac:dyDescent="0.25">
      <c r="A781" s="41"/>
      <c r="C781" s="214"/>
      <c r="D781" s="78"/>
      <c r="E781" s="225"/>
      <c r="F781" s="215"/>
      <c r="G781" s="281"/>
      <c r="H781" s="281"/>
      <c r="I781" s="223"/>
      <c r="J781" s="41"/>
    </row>
    <row r="782" spans="1:10" x14ac:dyDescent="0.25">
      <c r="A782" s="41"/>
      <c r="C782" s="214"/>
      <c r="D782" s="78"/>
      <c r="E782" s="225"/>
      <c r="F782" s="215"/>
      <c r="G782" s="281"/>
      <c r="H782" s="281"/>
      <c r="I782" s="223"/>
      <c r="J782" s="41"/>
    </row>
    <row r="783" spans="1:10" x14ac:dyDescent="0.25">
      <c r="A783" s="41"/>
      <c r="C783" s="214"/>
      <c r="D783" s="78"/>
      <c r="E783" s="225"/>
      <c r="F783" s="215"/>
      <c r="G783" s="281"/>
      <c r="H783" s="281"/>
      <c r="I783" s="223"/>
      <c r="J783" s="41"/>
    </row>
    <row r="784" spans="1:10" x14ac:dyDescent="0.25">
      <c r="A784" s="41"/>
      <c r="C784" s="214"/>
      <c r="D784" s="78"/>
      <c r="E784" s="225"/>
      <c r="F784" s="215"/>
      <c r="G784" s="281"/>
      <c r="H784" s="281"/>
      <c r="I784" s="223"/>
      <c r="J784" s="41"/>
    </row>
    <row r="785" spans="1:10" x14ac:dyDescent="0.25">
      <c r="A785" s="41"/>
      <c r="C785" s="214"/>
      <c r="D785" s="78"/>
      <c r="E785" s="225"/>
      <c r="F785" s="215"/>
      <c r="G785" s="281"/>
      <c r="H785" s="281"/>
      <c r="I785" s="223"/>
      <c r="J785" s="41"/>
    </row>
    <row r="786" spans="1:10" x14ac:dyDescent="0.25">
      <c r="A786" s="41"/>
      <c r="C786" s="214"/>
      <c r="D786" s="78"/>
      <c r="E786" s="225"/>
      <c r="F786" s="215"/>
      <c r="G786" s="281"/>
      <c r="H786" s="281"/>
      <c r="I786" s="223"/>
      <c r="J786" s="41"/>
    </row>
    <row r="787" spans="1:10" x14ac:dyDescent="0.25">
      <c r="A787" s="41"/>
      <c r="C787" s="214"/>
      <c r="D787" s="78"/>
      <c r="E787" s="225"/>
      <c r="F787" s="215"/>
      <c r="G787" s="281"/>
      <c r="H787" s="281"/>
      <c r="I787" s="223"/>
      <c r="J787" s="41"/>
    </row>
    <row r="788" spans="1:10" x14ac:dyDescent="0.25">
      <c r="A788" s="41"/>
      <c r="C788" s="214"/>
      <c r="D788" s="78"/>
      <c r="E788" s="225"/>
      <c r="F788" s="215"/>
      <c r="G788" s="281"/>
      <c r="H788" s="281"/>
      <c r="I788" s="223"/>
      <c r="J788" s="41"/>
    </row>
    <row r="789" spans="1:10" x14ac:dyDescent="0.25">
      <c r="A789" s="41"/>
      <c r="C789" s="214"/>
      <c r="D789" s="78"/>
      <c r="E789" s="225"/>
      <c r="F789" s="215"/>
      <c r="G789" s="281"/>
      <c r="H789" s="281"/>
      <c r="I789" s="223"/>
      <c r="J789" s="41"/>
    </row>
    <row r="790" spans="1:10" x14ac:dyDescent="0.25">
      <c r="A790" s="41"/>
      <c r="C790" s="214"/>
      <c r="D790" s="78"/>
      <c r="E790" s="225"/>
      <c r="F790" s="215"/>
      <c r="G790" s="281"/>
      <c r="H790" s="281"/>
      <c r="I790" s="223"/>
      <c r="J790" s="41"/>
    </row>
    <row r="791" spans="1:10" x14ac:dyDescent="0.25">
      <c r="A791" s="41"/>
      <c r="C791" s="214"/>
      <c r="D791" s="78"/>
      <c r="E791" s="225"/>
      <c r="F791" s="215"/>
      <c r="G791" s="281"/>
      <c r="H791" s="281"/>
      <c r="I791" s="223"/>
      <c r="J791" s="41"/>
    </row>
    <row r="792" spans="1:10" x14ac:dyDescent="0.25">
      <c r="A792" s="41"/>
      <c r="C792" s="214"/>
      <c r="D792" s="78"/>
      <c r="E792" s="225"/>
      <c r="F792" s="215"/>
      <c r="G792" s="281"/>
      <c r="H792" s="281"/>
      <c r="I792" s="223"/>
      <c r="J792" s="41"/>
    </row>
    <row r="793" spans="1:10" x14ac:dyDescent="0.25">
      <c r="A793" s="41"/>
      <c r="C793" s="214"/>
      <c r="D793" s="78"/>
      <c r="E793" s="225"/>
      <c r="F793" s="215"/>
      <c r="G793" s="281"/>
      <c r="H793" s="281"/>
      <c r="I793" s="223"/>
      <c r="J793" s="41"/>
    </row>
    <row r="794" spans="1:10" x14ac:dyDescent="0.25">
      <c r="A794" s="41"/>
      <c r="C794" s="214"/>
      <c r="D794" s="78"/>
      <c r="E794" s="225"/>
      <c r="F794" s="215"/>
      <c r="G794" s="281"/>
      <c r="H794" s="281"/>
      <c r="I794" s="223"/>
      <c r="J794" s="41"/>
    </row>
    <row r="795" spans="1:10" x14ac:dyDescent="0.25">
      <c r="A795" s="41"/>
      <c r="C795" s="214"/>
      <c r="D795" s="78"/>
      <c r="E795" s="225"/>
      <c r="F795" s="215"/>
      <c r="G795" s="281"/>
      <c r="H795" s="281"/>
      <c r="I795" s="223"/>
      <c r="J795" s="41"/>
    </row>
    <row r="796" spans="1:10" x14ac:dyDescent="0.25">
      <c r="A796" s="41"/>
      <c r="C796" s="214"/>
      <c r="D796" s="78"/>
      <c r="E796" s="225"/>
      <c r="F796" s="215"/>
      <c r="G796" s="281"/>
      <c r="H796" s="281"/>
      <c r="I796" s="223"/>
      <c r="J796" s="41"/>
    </row>
    <row r="797" spans="1:10" x14ac:dyDescent="0.25">
      <c r="A797" s="41"/>
      <c r="C797" s="214"/>
      <c r="D797" s="78"/>
      <c r="E797" s="225"/>
      <c r="F797" s="215"/>
      <c r="G797" s="281"/>
      <c r="H797" s="281"/>
      <c r="I797" s="223"/>
      <c r="J797" s="41"/>
    </row>
    <row r="798" spans="1:10" x14ac:dyDescent="0.25">
      <c r="A798" s="41"/>
      <c r="C798" s="214"/>
      <c r="D798" s="78"/>
      <c r="E798" s="225"/>
      <c r="F798" s="215"/>
      <c r="G798" s="281"/>
      <c r="H798" s="281"/>
      <c r="I798" s="223"/>
      <c r="J798" s="41"/>
    </row>
    <row r="799" spans="1:10" x14ac:dyDescent="0.25">
      <c r="A799" s="41"/>
      <c r="C799" s="214"/>
      <c r="D799" s="78"/>
      <c r="E799" s="225"/>
      <c r="F799" s="215"/>
      <c r="G799" s="281"/>
      <c r="H799" s="281"/>
      <c r="I799" s="223"/>
      <c r="J799" s="41"/>
    </row>
    <row r="800" spans="1:10" x14ac:dyDescent="0.25">
      <c r="A800" s="41"/>
      <c r="C800" s="214"/>
      <c r="D800" s="78"/>
      <c r="E800" s="225"/>
      <c r="F800" s="215"/>
      <c r="G800" s="281"/>
      <c r="H800" s="281"/>
      <c r="I800" s="223"/>
      <c r="J800" s="41"/>
    </row>
    <row r="801" spans="1:10" x14ac:dyDescent="0.25">
      <c r="A801" s="41"/>
      <c r="C801" s="214"/>
      <c r="D801" s="78"/>
      <c r="E801" s="225"/>
      <c r="F801" s="215"/>
      <c r="G801" s="281"/>
      <c r="H801" s="281"/>
      <c r="I801" s="223"/>
      <c r="J801" s="41"/>
    </row>
    <row r="802" spans="1:10" x14ac:dyDescent="0.25">
      <c r="A802" s="41"/>
      <c r="C802" s="214"/>
      <c r="D802" s="78"/>
      <c r="E802" s="225"/>
      <c r="F802" s="215"/>
      <c r="G802" s="281"/>
      <c r="H802" s="281"/>
      <c r="I802" s="223"/>
      <c r="J802" s="41"/>
    </row>
    <row r="803" spans="1:10" x14ac:dyDescent="0.25">
      <c r="A803" s="41"/>
      <c r="C803" s="214"/>
      <c r="D803" s="78"/>
      <c r="E803" s="225"/>
      <c r="F803" s="215"/>
      <c r="G803" s="281"/>
      <c r="H803" s="281"/>
      <c r="I803" s="223"/>
      <c r="J803" s="41"/>
    </row>
    <row r="804" spans="1:10" x14ac:dyDescent="0.25">
      <c r="A804" s="41"/>
      <c r="C804" s="214"/>
      <c r="D804" s="78"/>
      <c r="E804" s="225"/>
      <c r="F804" s="215"/>
      <c r="G804" s="281"/>
      <c r="H804" s="281"/>
      <c r="I804" s="223"/>
      <c r="J804" s="41"/>
    </row>
    <row r="805" spans="1:10" x14ac:dyDescent="0.25">
      <c r="A805" s="41"/>
      <c r="C805" s="214"/>
      <c r="D805" s="78"/>
      <c r="E805" s="225"/>
      <c r="F805" s="215"/>
      <c r="G805" s="281"/>
      <c r="H805" s="281"/>
      <c r="I805" s="223"/>
      <c r="J805" s="41"/>
    </row>
    <row r="806" spans="1:10" x14ac:dyDescent="0.25">
      <c r="A806" s="41"/>
      <c r="C806" s="214"/>
      <c r="D806" s="78"/>
      <c r="E806" s="225"/>
      <c r="F806" s="215"/>
      <c r="G806" s="281"/>
      <c r="H806" s="281"/>
      <c r="I806" s="223"/>
      <c r="J806" s="41"/>
    </row>
    <row r="807" spans="1:10" x14ac:dyDescent="0.25">
      <c r="A807" s="41"/>
      <c r="C807" s="214"/>
      <c r="D807" s="78"/>
      <c r="E807" s="225"/>
      <c r="F807" s="215"/>
      <c r="G807" s="281"/>
      <c r="H807" s="281"/>
      <c r="I807" s="223"/>
      <c r="J807" s="41"/>
    </row>
    <row r="808" spans="1:10" x14ac:dyDescent="0.25">
      <c r="A808" s="41"/>
      <c r="C808" s="214"/>
      <c r="D808" s="78"/>
      <c r="E808" s="225"/>
      <c r="F808" s="215"/>
      <c r="G808" s="281"/>
      <c r="H808" s="281"/>
      <c r="I808" s="223"/>
      <c r="J808" s="41"/>
    </row>
    <row r="809" spans="1:10" x14ac:dyDescent="0.25">
      <c r="A809" s="41"/>
      <c r="C809" s="214"/>
      <c r="D809" s="78"/>
      <c r="E809" s="225"/>
      <c r="F809" s="215"/>
      <c r="G809" s="281"/>
      <c r="H809" s="281"/>
      <c r="I809" s="223"/>
      <c r="J809" s="41"/>
    </row>
    <row r="810" spans="1:10" x14ac:dyDescent="0.25">
      <c r="A810" s="41"/>
      <c r="C810" s="214"/>
      <c r="D810" s="78"/>
      <c r="E810" s="225"/>
      <c r="F810" s="215"/>
      <c r="G810" s="281"/>
      <c r="H810" s="281"/>
      <c r="I810" s="223"/>
      <c r="J810" s="41"/>
    </row>
    <row r="811" spans="1:10" x14ac:dyDescent="0.25">
      <c r="A811" s="41"/>
      <c r="C811" s="214"/>
      <c r="D811" s="78"/>
      <c r="E811" s="225"/>
      <c r="F811" s="215"/>
      <c r="G811" s="281"/>
      <c r="H811" s="281"/>
      <c r="I811" s="223"/>
      <c r="J811" s="41"/>
    </row>
    <row r="812" spans="1:10" x14ac:dyDescent="0.25">
      <c r="A812" s="41"/>
      <c r="C812" s="214"/>
      <c r="D812" s="78"/>
      <c r="E812" s="225"/>
      <c r="F812" s="215"/>
      <c r="G812" s="281"/>
      <c r="H812" s="281"/>
      <c r="I812" s="223"/>
      <c r="J812" s="41"/>
    </row>
    <row r="813" spans="1:10" x14ac:dyDescent="0.25">
      <c r="A813" s="41"/>
      <c r="C813" s="214"/>
      <c r="D813" s="78"/>
      <c r="E813" s="225"/>
      <c r="F813" s="215"/>
      <c r="G813" s="281"/>
      <c r="H813" s="281"/>
      <c r="I813" s="223"/>
      <c r="J813" s="41"/>
    </row>
    <row r="814" spans="1:10" x14ac:dyDescent="0.25">
      <c r="A814" s="41"/>
      <c r="C814" s="214"/>
      <c r="D814" s="78"/>
      <c r="E814" s="225"/>
      <c r="F814" s="215"/>
      <c r="G814" s="281"/>
      <c r="H814" s="281"/>
      <c r="I814" s="223"/>
      <c r="J814" s="41"/>
    </row>
    <row r="815" spans="1:10" x14ac:dyDescent="0.25">
      <c r="A815" s="41"/>
      <c r="C815" s="214"/>
      <c r="D815" s="78"/>
      <c r="E815" s="225"/>
      <c r="F815" s="215"/>
      <c r="G815" s="281"/>
      <c r="H815" s="281"/>
      <c r="I815" s="223"/>
      <c r="J815" s="41"/>
    </row>
    <row r="816" spans="1:10" x14ac:dyDescent="0.25">
      <c r="A816" s="41"/>
      <c r="C816" s="214"/>
      <c r="D816" s="78"/>
      <c r="E816" s="225"/>
      <c r="F816" s="215"/>
      <c r="G816" s="281"/>
      <c r="H816" s="281"/>
      <c r="I816" s="223"/>
      <c r="J816" s="41"/>
    </row>
    <row r="817" spans="1:10" x14ac:dyDescent="0.25">
      <c r="A817" s="41"/>
      <c r="C817" s="214"/>
      <c r="D817" s="78"/>
      <c r="E817" s="225"/>
      <c r="F817" s="215"/>
      <c r="G817" s="281"/>
      <c r="H817" s="281"/>
      <c r="I817" s="223"/>
      <c r="J817" s="41"/>
    </row>
    <row r="818" spans="1:10" x14ac:dyDescent="0.25">
      <c r="A818" s="41"/>
      <c r="C818" s="214"/>
      <c r="D818" s="78"/>
      <c r="E818" s="225"/>
      <c r="F818" s="215"/>
      <c r="G818" s="281"/>
      <c r="H818" s="281"/>
      <c r="I818" s="223"/>
      <c r="J818" s="41"/>
    </row>
    <row r="819" spans="1:10" x14ac:dyDescent="0.25">
      <c r="A819" s="41"/>
      <c r="C819" s="214"/>
      <c r="D819" s="78"/>
      <c r="E819" s="225"/>
      <c r="F819" s="215"/>
      <c r="G819" s="281"/>
      <c r="H819" s="281"/>
      <c r="I819" s="223"/>
      <c r="J819" s="41"/>
    </row>
    <row r="820" spans="1:10" x14ac:dyDescent="0.25">
      <c r="A820" s="41"/>
      <c r="C820" s="214"/>
      <c r="D820" s="78"/>
      <c r="E820" s="225"/>
      <c r="F820" s="215"/>
      <c r="G820" s="281"/>
      <c r="H820" s="281"/>
      <c r="I820" s="223"/>
      <c r="J820" s="41"/>
    </row>
    <row r="821" spans="1:10" x14ac:dyDescent="0.25">
      <c r="A821" s="41"/>
      <c r="C821" s="214"/>
      <c r="D821" s="78"/>
      <c r="E821" s="225"/>
      <c r="F821" s="215"/>
      <c r="G821" s="281"/>
      <c r="H821" s="281"/>
      <c r="I821" s="223"/>
      <c r="J821" s="41"/>
    </row>
    <row r="822" spans="1:10" x14ac:dyDescent="0.25">
      <c r="A822" s="41"/>
      <c r="C822" s="214"/>
      <c r="D822" s="78"/>
      <c r="E822" s="225"/>
      <c r="F822" s="215"/>
      <c r="G822" s="281"/>
      <c r="H822" s="281"/>
      <c r="I822" s="223"/>
      <c r="J822" s="41"/>
    </row>
    <row r="823" spans="1:10" x14ac:dyDescent="0.25">
      <c r="A823" s="41"/>
      <c r="C823" s="214"/>
      <c r="D823" s="78"/>
      <c r="E823" s="225"/>
      <c r="F823" s="215"/>
      <c r="G823" s="281"/>
      <c r="H823" s="281"/>
      <c r="I823" s="223"/>
      <c r="J823" s="41"/>
    </row>
    <row r="824" spans="1:10" x14ac:dyDescent="0.25">
      <c r="A824" s="41"/>
      <c r="C824" s="214"/>
      <c r="D824" s="78"/>
      <c r="E824" s="225"/>
      <c r="F824" s="215"/>
      <c r="G824" s="281"/>
      <c r="H824" s="281"/>
      <c r="I824" s="223"/>
      <c r="J824" s="41"/>
    </row>
    <row r="825" spans="1:10" x14ac:dyDescent="0.25">
      <c r="A825" s="41"/>
      <c r="C825" s="214"/>
      <c r="D825" s="78"/>
      <c r="E825" s="225"/>
      <c r="F825" s="215"/>
      <c r="G825" s="281"/>
      <c r="H825" s="281"/>
      <c r="I825" s="223"/>
      <c r="J825" s="41"/>
    </row>
    <row r="826" spans="1:10" x14ac:dyDescent="0.25">
      <c r="A826" s="41"/>
      <c r="C826" s="214"/>
      <c r="D826" s="78"/>
      <c r="E826" s="225"/>
      <c r="F826" s="215"/>
      <c r="G826" s="281"/>
      <c r="H826" s="281"/>
      <c r="I826" s="223"/>
      <c r="J826" s="41"/>
    </row>
    <row r="827" spans="1:10" x14ac:dyDescent="0.25">
      <c r="A827" s="41"/>
      <c r="C827" s="214"/>
      <c r="D827" s="78"/>
      <c r="E827" s="225"/>
      <c r="F827" s="215"/>
      <c r="G827" s="281"/>
      <c r="H827" s="281"/>
      <c r="I827" s="223"/>
      <c r="J827" s="41"/>
    </row>
    <row r="828" spans="1:10" x14ac:dyDescent="0.25">
      <c r="A828" s="41"/>
      <c r="C828" s="214"/>
      <c r="D828" s="78"/>
      <c r="E828" s="225"/>
      <c r="F828" s="215"/>
      <c r="G828" s="281"/>
      <c r="H828" s="281"/>
      <c r="I828" s="223"/>
      <c r="J828" s="41"/>
    </row>
    <row r="829" spans="1:10" x14ac:dyDescent="0.25">
      <c r="A829" s="41"/>
      <c r="C829" s="214"/>
      <c r="D829" s="78"/>
      <c r="E829" s="225"/>
      <c r="F829" s="215"/>
      <c r="G829" s="281"/>
      <c r="H829" s="281"/>
      <c r="I829" s="223"/>
      <c r="J829" s="41"/>
    </row>
    <row r="830" spans="1:10" x14ac:dyDescent="0.25">
      <c r="A830" s="41"/>
      <c r="C830" s="214"/>
      <c r="D830" s="78"/>
      <c r="E830" s="225"/>
      <c r="F830" s="215"/>
      <c r="G830" s="281"/>
      <c r="H830" s="281"/>
      <c r="I830" s="223"/>
      <c r="J830" s="41"/>
    </row>
    <row r="831" spans="1:10" x14ac:dyDescent="0.25">
      <c r="A831" s="41"/>
      <c r="C831" s="214"/>
      <c r="D831" s="78"/>
      <c r="E831" s="225"/>
      <c r="F831" s="215"/>
      <c r="G831" s="281"/>
      <c r="H831" s="281"/>
      <c r="I831" s="223"/>
      <c r="J831" s="41"/>
    </row>
    <row r="832" spans="1:10" x14ac:dyDescent="0.25">
      <c r="A832" s="41"/>
      <c r="C832" s="214"/>
      <c r="D832" s="78"/>
      <c r="E832" s="225"/>
      <c r="F832" s="215"/>
      <c r="G832" s="281"/>
      <c r="H832" s="281"/>
      <c r="I832" s="223"/>
      <c r="J832" s="41"/>
    </row>
    <row r="833" spans="1:10" x14ac:dyDescent="0.25">
      <c r="A833" s="41"/>
      <c r="C833" s="214"/>
      <c r="D833" s="78"/>
      <c r="E833" s="225"/>
      <c r="F833" s="215"/>
      <c r="G833" s="281"/>
      <c r="H833" s="281"/>
      <c r="I833" s="223"/>
      <c r="J833" s="41"/>
    </row>
    <row r="834" spans="1:10" x14ac:dyDescent="0.25">
      <c r="A834" s="41"/>
      <c r="C834" s="214"/>
      <c r="D834" s="78"/>
      <c r="E834" s="225"/>
      <c r="F834" s="215"/>
      <c r="G834" s="281"/>
      <c r="H834" s="281"/>
      <c r="I834" s="223"/>
      <c r="J834" s="41"/>
    </row>
    <row r="835" spans="1:10" x14ac:dyDescent="0.25">
      <c r="A835" s="41"/>
      <c r="C835" s="214"/>
      <c r="D835" s="78"/>
      <c r="E835" s="225"/>
      <c r="F835" s="215"/>
      <c r="G835" s="281"/>
      <c r="H835" s="281"/>
      <c r="I835" s="223"/>
      <c r="J835" s="41"/>
    </row>
    <row r="836" spans="1:10" x14ac:dyDescent="0.25">
      <c r="A836" s="41"/>
      <c r="C836" s="214"/>
      <c r="D836" s="78"/>
      <c r="E836" s="225"/>
      <c r="F836" s="215"/>
      <c r="G836" s="281"/>
      <c r="H836" s="281"/>
      <c r="I836" s="223"/>
      <c r="J836" s="41"/>
    </row>
    <row r="837" spans="1:10" x14ac:dyDescent="0.25">
      <c r="A837" s="41"/>
      <c r="C837" s="214"/>
      <c r="D837" s="78"/>
      <c r="E837" s="225"/>
      <c r="F837" s="215"/>
      <c r="G837" s="281"/>
      <c r="H837" s="281"/>
      <c r="I837" s="223"/>
      <c r="J837" s="41"/>
    </row>
    <row r="838" spans="1:10" x14ac:dyDescent="0.25">
      <c r="A838" s="41"/>
      <c r="C838" s="214"/>
      <c r="D838" s="78"/>
      <c r="E838" s="225"/>
      <c r="F838" s="215"/>
      <c r="G838" s="281"/>
      <c r="H838" s="281"/>
      <c r="I838" s="223"/>
      <c r="J838" s="41"/>
    </row>
    <row r="839" spans="1:10" x14ac:dyDescent="0.25">
      <c r="A839" s="41"/>
      <c r="C839" s="214"/>
      <c r="D839" s="78"/>
      <c r="E839" s="225"/>
      <c r="F839" s="215"/>
      <c r="G839" s="281"/>
      <c r="H839" s="281"/>
      <c r="I839" s="223"/>
      <c r="J839" s="41"/>
    </row>
    <row r="840" spans="1:10" x14ac:dyDescent="0.25">
      <c r="A840" s="41"/>
      <c r="C840" s="214"/>
      <c r="D840" s="78"/>
      <c r="E840" s="225"/>
      <c r="F840" s="215"/>
      <c r="G840" s="281"/>
      <c r="H840" s="281"/>
      <c r="I840" s="223"/>
      <c r="J840" s="41"/>
    </row>
    <row r="841" spans="1:10" x14ac:dyDescent="0.25">
      <c r="A841" s="41"/>
      <c r="C841" s="214"/>
      <c r="D841" s="78"/>
      <c r="E841" s="225"/>
      <c r="F841" s="215"/>
      <c r="G841" s="281"/>
      <c r="H841" s="281"/>
      <c r="I841" s="223"/>
      <c r="J841" s="41"/>
    </row>
    <row r="842" spans="1:10" x14ac:dyDescent="0.25">
      <c r="A842" s="41"/>
      <c r="C842" s="214"/>
      <c r="D842" s="78"/>
      <c r="E842" s="225"/>
      <c r="F842" s="215"/>
      <c r="G842" s="281"/>
      <c r="H842" s="281"/>
      <c r="I842" s="223"/>
      <c r="J842" s="41"/>
    </row>
    <row r="843" spans="1:10" x14ac:dyDescent="0.25">
      <c r="A843" s="41"/>
      <c r="C843" s="214"/>
      <c r="D843" s="78"/>
      <c r="E843" s="225"/>
      <c r="F843" s="215"/>
      <c r="G843" s="281"/>
      <c r="H843" s="281"/>
      <c r="I843" s="223"/>
      <c r="J843" s="41"/>
    </row>
    <row r="844" spans="1:10" x14ac:dyDescent="0.25">
      <c r="A844" s="41"/>
      <c r="C844" s="214"/>
      <c r="D844" s="78"/>
      <c r="E844" s="225"/>
      <c r="F844" s="215"/>
      <c r="G844" s="281"/>
      <c r="H844" s="281"/>
      <c r="I844" s="223"/>
      <c r="J844" s="41"/>
    </row>
    <row r="845" spans="1:10" x14ac:dyDescent="0.25">
      <c r="A845" s="41"/>
      <c r="C845" s="214"/>
      <c r="D845" s="78"/>
      <c r="E845" s="225"/>
      <c r="F845" s="215"/>
      <c r="G845" s="281"/>
      <c r="H845" s="281"/>
      <c r="I845" s="223"/>
      <c r="J845" s="41"/>
    </row>
    <row r="846" spans="1:10" x14ac:dyDescent="0.25">
      <c r="A846" s="41"/>
      <c r="C846" s="214"/>
      <c r="D846" s="78"/>
      <c r="E846" s="225"/>
      <c r="F846" s="215"/>
      <c r="G846" s="281"/>
      <c r="H846" s="281"/>
      <c r="I846" s="223"/>
      <c r="J846" s="41"/>
    </row>
    <row r="847" spans="1:10" x14ac:dyDescent="0.25">
      <c r="A847" s="41"/>
      <c r="C847" s="214"/>
      <c r="D847" s="78"/>
      <c r="E847" s="225"/>
      <c r="F847" s="215"/>
      <c r="G847" s="281"/>
      <c r="H847" s="281"/>
      <c r="I847" s="223"/>
      <c r="J847" s="41"/>
    </row>
    <row r="848" spans="1:10" x14ac:dyDescent="0.25">
      <c r="A848" s="41"/>
      <c r="C848" s="214"/>
      <c r="D848" s="78"/>
      <c r="E848" s="225"/>
      <c r="F848" s="215"/>
      <c r="G848" s="281"/>
      <c r="H848" s="281"/>
      <c r="I848" s="223"/>
      <c r="J848" s="41"/>
    </row>
    <row r="849" spans="1:10" x14ac:dyDescent="0.25">
      <c r="A849" s="41"/>
      <c r="C849" s="214"/>
      <c r="D849" s="78"/>
      <c r="E849" s="225"/>
      <c r="F849" s="215"/>
      <c r="G849" s="281"/>
      <c r="H849" s="281"/>
      <c r="I849" s="223"/>
      <c r="J849" s="41"/>
    </row>
    <row r="850" spans="1:10" x14ac:dyDescent="0.25">
      <c r="A850" s="41"/>
      <c r="C850" s="214"/>
      <c r="D850" s="78"/>
      <c r="E850" s="225"/>
      <c r="F850" s="215"/>
      <c r="G850" s="281"/>
      <c r="H850" s="281"/>
      <c r="I850" s="223"/>
      <c r="J850" s="41"/>
    </row>
    <row r="851" spans="1:10" x14ac:dyDescent="0.25">
      <c r="A851" s="41"/>
      <c r="C851" s="214"/>
      <c r="D851" s="78"/>
      <c r="E851" s="225"/>
      <c r="F851" s="215"/>
      <c r="G851" s="281"/>
      <c r="H851" s="281"/>
      <c r="I851" s="223"/>
      <c r="J851" s="41"/>
    </row>
    <row r="852" spans="1:10" x14ac:dyDescent="0.25">
      <c r="A852" s="41"/>
      <c r="C852" s="214"/>
      <c r="D852" s="78"/>
      <c r="E852" s="225"/>
      <c r="F852" s="215"/>
      <c r="G852" s="281"/>
      <c r="H852" s="281"/>
      <c r="I852" s="223"/>
      <c r="J852" s="41"/>
    </row>
    <row r="853" spans="1:10" x14ac:dyDescent="0.25">
      <c r="A853" s="41"/>
      <c r="C853" s="214"/>
      <c r="D853" s="78"/>
      <c r="E853" s="225"/>
      <c r="F853" s="215"/>
      <c r="G853" s="281"/>
      <c r="H853" s="281"/>
      <c r="I853" s="223"/>
      <c r="J853" s="41"/>
    </row>
    <row r="854" spans="1:10" x14ac:dyDescent="0.25">
      <c r="A854" s="41"/>
      <c r="C854" s="214"/>
      <c r="D854" s="78"/>
      <c r="E854" s="225"/>
      <c r="F854" s="215"/>
      <c r="G854" s="281"/>
      <c r="H854" s="281"/>
      <c r="I854" s="223"/>
      <c r="J854" s="41"/>
    </row>
    <row r="855" spans="1:10" x14ac:dyDescent="0.25">
      <c r="A855" s="41"/>
      <c r="C855" s="214"/>
      <c r="D855" s="78"/>
      <c r="E855" s="225"/>
      <c r="F855" s="215"/>
      <c r="G855" s="281"/>
      <c r="H855" s="281"/>
      <c r="I855" s="223"/>
      <c r="J855" s="41"/>
    </row>
    <row r="856" spans="1:10" x14ac:dyDescent="0.25">
      <c r="A856" s="41"/>
      <c r="C856" s="214"/>
      <c r="D856" s="78"/>
      <c r="E856" s="225"/>
      <c r="F856" s="215"/>
      <c r="G856" s="281"/>
      <c r="H856" s="281"/>
      <c r="I856" s="223"/>
      <c r="J856" s="41"/>
    </row>
    <row r="857" spans="1:10" x14ac:dyDescent="0.25">
      <c r="A857" s="41"/>
      <c r="C857" s="214"/>
      <c r="D857" s="78"/>
      <c r="E857" s="225"/>
      <c r="F857" s="215"/>
      <c r="G857" s="281"/>
      <c r="H857" s="281"/>
      <c r="I857" s="223"/>
      <c r="J857" s="41"/>
    </row>
    <row r="858" spans="1:10" x14ac:dyDescent="0.25">
      <c r="A858" s="41"/>
      <c r="C858" s="214"/>
      <c r="D858" s="78"/>
      <c r="E858" s="225"/>
      <c r="F858" s="215"/>
      <c r="G858" s="281"/>
      <c r="H858" s="281"/>
      <c r="I858" s="223"/>
      <c r="J858" s="41"/>
    </row>
    <row r="859" spans="1:10" x14ac:dyDescent="0.25">
      <c r="A859" s="41"/>
      <c r="C859" s="214"/>
      <c r="D859" s="78"/>
      <c r="E859" s="225"/>
      <c r="F859" s="215"/>
      <c r="G859" s="281"/>
      <c r="H859" s="281"/>
      <c r="I859" s="223"/>
      <c r="J859" s="41"/>
    </row>
    <row r="860" spans="1:10" x14ac:dyDescent="0.25">
      <c r="A860" s="41"/>
      <c r="C860" s="214"/>
      <c r="D860" s="78"/>
      <c r="E860" s="225"/>
      <c r="F860" s="215"/>
      <c r="G860" s="281"/>
      <c r="H860" s="281"/>
      <c r="I860" s="223"/>
      <c r="J860" s="41"/>
    </row>
    <row r="861" spans="1:10" x14ac:dyDescent="0.25">
      <c r="A861" s="41"/>
      <c r="C861" s="214"/>
      <c r="D861" s="78"/>
      <c r="E861" s="225"/>
      <c r="F861" s="215"/>
      <c r="G861" s="281"/>
      <c r="H861" s="281"/>
      <c r="I861" s="223"/>
      <c r="J861" s="41"/>
    </row>
    <row r="862" spans="1:10" x14ac:dyDescent="0.25">
      <c r="A862" s="41"/>
      <c r="C862" s="214"/>
      <c r="D862" s="78"/>
      <c r="E862" s="225"/>
      <c r="F862" s="215"/>
      <c r="G862" s="281"/>
      <c r="H862" s="281"/>
      <c r="I862" s="223"/>
      <c r="J862" s="41"/>
    </row>
    <row r="863" spans="1:10" x14ac:dyDescent="0.25">
      <c r="A863" s="41"/>
      <c r="C863" s="214"/>
      <c r="D863" s="78"/>
      <c r="E863" s="225"/>
      <c r="F863" s="215"/>
      <c r="G863" s="281"/>
      <c r="H863" s="281"/>
      <c r="I863" s="223"/>
      <c r="J863" s="41"/>
    </row>
    <row r="864" spans="1:10" x14ac:dyDescent="0.25">
      <c r="A864" s="41"/>
      <c r="C864" s="214"/>
      <c r="D864" s="78"/>
      <c r="E864" s="225"/>
      <c r="F864" s="215"/>
      <c r="G864" s="281"/>
      <c r="H864" s="281"/>
      <c r="I864" s="223"/>
      <c r="J864" s="41"/>
    </row>
    <row r="865" spans="1:10" x14ac:dyDescent="0.25">
      <c r="A865" s="41"/>
      <c r="C865" s="214"/>
      <c r="D865" s="78"/>
      <c r="E865" s="225"/>
      <c r="F865" s="215"/>
      <c r="G865" s="281"/>
      <c r="H865" s="281"/>
      <c r="I865" s="223"/>
      <c r="J865" s="41"/>
    </row>
    <row r="866" spans="1:10" x14ac:dyDescent="0.25">
      <c r="A866" s="41"/>
      <c r="C866" s="214"/>
      <c r="D866" s="78"/>
      <c r="E866" s="225"/>
      <c r="F866" s="215"/>
      <c r="G866" s="281"/>
      <c r="H866" s="281"/>
      <c r="I866" s="223"/>
      <c r="J866" s="41"/>
    </row>
    <row r="867" spans="1:10" x14ac:dyDescent="0.25">
      <c r="A867" s="41"/>
      <c r="C867" s="214"/>
      <c r="D867" s="78"/>
      <c r="E867" s="225"/>
      <c r="F867" s="215"/>
      <c r="G867" s="281"/>
      <c r="H867" s="281"/>
      <c r="I867" s="223"/>
      <c r="J867" s="41"/>
    </row>
    <row r="868" spans="1:10" x14ac:dyDescent="0.25">
      <c r="A868" s="41"/>
      <c r="C868" s="214"/>
      <c r="D868" s="78"/>
      <c r="E868" s="225"/>
      <c r="F868" s="215"/>
      <c r="G868" s="281"/>
      <c r="H868" s="281"/>
      <c r="I868" s="223"/>
      <c r="J868" s="41"/>
    </row>
    <row r="869" spans="1:10" x14ac:dyDescent="0.25">
      <c r="A869" s="41"/>
      <c r="C869" s="214"/>
      <c r="D869" s="78"/>
      <c r="E869" s="225"/>
      <c r="F869" s="215"/>
      <c r="G869" s="281"/>
      <c r="H869" s="281"/>
      <c r="I869" s="223"/>
      <c r="J869" s="41"/>
    </row>
    <row r="870" spans="1:10" x14ac:dyDescent="0.25">
      <c r="A870" s="41"/>
      <c r="C870" s="214"/>
      <c r="D870" s="78"/>
      <c r="E870" s="225"/>
      <c r="F870" s="215"/>
      <c r="G870" s="281"/>
      <c r="H870" s="281"/>
      <c r="I870" s="223"/>
      <c r="J870" s="41"/>
    </row>
    <row r="871" spans="1:10" x14ac:dyDescent="0.25">
      <c r="A871" s="41"/>
      <c r="C871" s="214"/>
      <c r="D871" s="78"/>
      <c r="E871" s="225"/>
      <c r="F871" s="215"/>
      <c r="G871" s="281"/>
      <c r="H871" s="281"/>
      <c r="I871" s="223"/>
      <c r="J871" s="41"/>
    </row>
    <row r="872" spans="1:10" x14ac:dyDescent="0.25">
      <c r="A872" s="41"/>
      <c r="C872" s="214"/>
      <c r="D872" s="78"/>
      <c r="E872" s="225"/>
      <c r="F872" s="215"/>
      <c r="G872" s="281"/>
      <c r="H872" s="281"/>
      <c r="I872" s="223"/>
      <c r="J872" s="41"/>
    </row>
    <row r="873" spans="1:10" x14ac:dyDescent="0.25">
      <c r="A873" s="41"/>
      <c r="C873" s="214"/>
      <c r="D873" s="78"/>
      <c r="E873" s="225"/>
      <c r="F873" s="215"/>
      <c r="G873" s="281"/>
      <c r="H873" s="281"/>
      <c r="I873" s="223"/>
      <c r="J873" s="41"/>
    </row>
    <row r="874" spans="1:10" x14ac:dyDescent="0.25">
      <c r="A874" s="41"/>
      <c r="C874" s="214"/>
      <c r="D874" s="78"/>
      <c r="E874" s="225"/>
      <c r="F874" s="215"/>
      <c r="G874" s="281"/>
      <c r="H874" s="281"/>
      <c r="I874" s="223"/>
      <c r="J874" s="41"/>
    </row>
    <row r="875" spans="1:10" x14ac:dyDescent="0.25">
      <c r="A875" s="41"/>
      <c r="C875" s="214"/>
      <c r="D875" s="78"/>
      <c r="E875" s="225"/>
      <c r="F875" s="215"/>
      <c r="G875" s="281"/>
      <c r="H875" s="281"/>
      <c r="I875" s="223"/>
      <c r="J875" s="41"/>
    </row>
    <row r="876" spans="1:10" x14ac:dyDescent="0.25">
      <c r="A876" s="41"/>
      <c r="C876" s="214"/>
      <c r="D876" s="78"/>
      <c r="E876" s="225"/>
      <c r="F876" s="215"/>
      <c r="G876" s="281"/>
      <c r="H876" s="281"/>
      <c r="I876" s="223"/>
      <c r="J876" s="41"/>
    </row>
    <row r="877" spans="1:10" x14ac:dyDescent="0.25">
      <c r="A877" s="41"/>
      <c r="C877" s="214"/>
      <c r="D877" s="78"/>
      <c r="E877" s="225"/>
      <c r="F877" s="215"/>
      <c r="G877" s="281"/>
      <c r="H877" s="281"/>
      <c r="I877" s="223"/>
      <c r="J877" s="41"/>
    </row>
    <row r="878" spans="1:10" x14ac:dyDescent="0.25">
      <c r="A878" s="41"/>
      <c r="C878" s="214"/>
      <c r="D878" s="78"/>
      <c r="E878" s="225"/>
      <c r="F878" s="215"/>
      <c r="G878" s="281"/>
      <c r="H878" s="281"/>
      <c r="I878" s="223"/>
      <c r="J878" s="41"/>
    </row>
    <row r="879" spans="1:10" x14ac:dyDescent="0.25">
      <c r="A879" s="41"/>
      <c r="C879" s="214"/>
      <c r="D879" s="78"/>
      <c r="E879" s="225"/>
      <c r="F879" s="215"/>
      <c r="G879" s="281"/>
      <c r="H879" s="281"/>
      <c r="I879" s="223"/>
      <c r="J879" s="41"/>
    </row>
    <row r="880" spans="1:10" x14ac:dyDescent="0.25">
      <c r="A880" s="41"/>
      <c r="C880" s="214"/>
      <c r="D880" s="78"/>
      <c r="E880" s="225"/>
      <c r="F880" s="215"/>
      <c r="G880" s="281"/>
      <c r="H880" s="281"/>
      <c r="I880" s="223"/>
      <c r="J880" s="41"/>
    </row>
    <row r="881" spans="1:10" x14ac:dyDescent="0.25">
      <c r="A881" s="41"/>
      <c r="C881" s="214"/>
      <c r="D881" s="78"/>
      <c r="E881" s="225"/>
      <c r="F881" s="215"/>
      <c r="G881" s="281"/>
      <c r="H881" s="281"/>
      <c r="I881" s="223"/>
      <c r="J881" s="41"/>
    </row>
    <row r="882" spans="1:10" x14ac:dyDescent="0.25">
      <c r="A882" s="41"/>
      <c r="C882" s="214"/>
      <c r="D882" s="78"/>
      <c r="E882" s="225"/>
      <c r="F882" s="215"/>
      <c r="G882" s="281"/>
      <c r="H882" s="281"/>
      <c r="I882" s="223"/>
      <c r="J882" s="41"/>
    </row>
    <row r="883" spans="1:10" x14ac:dyDescent="0.25">
      <c r="A883" s="41"/>
      <c r="C883" s="214"/>
      <c r="D883" s="78"/>
      <c r="E883" s="225"/>
      <c r="F883" s="215"/>
      <c r="G883" s="281"/>
      <c r="H883" s="281"/>
      <c r="I883" s="223"/>
      <c r="J883" s="41"/>
    </row>
    <row r="884" spans="1:10" x14ac:dyDescent="0.25">
      <c r="A884" s="41"/>
      <c r="C884" s="214"/>
      <c r="D884" s="78"/>
      <c r="E884" s="225"/>
      <c r="F884" s="215"/>
      <c r="G884" s="281"/>
      <c r="H884" s="281"/>
      <c r="I884" s="223"/>
      <c r="J884" s="41"/>
    </row>
    <row r="885" spans="1:10" x14ac:dyDescent="0.25">
      <c r="A885" s="41"/>
      <c r="C885" s="214"/>
      <c r="D885" s="78"/>
      <c r="E885" s="225"/>
      <c r="F885" s="215"/>
      <c r="G885" s="281"/>
      <c r="H885" s="281"/>
      <c r="I885" s="223"/>
      <c r="J885" s="41"/>
    </row>
    <row r="886" spans="1:10" x14ac:dyDescent="0.25">
      <c r="A886" s="41"/>
      <c r="C886" s="214"/>
      <c r="D886" s="78"/>
      <c r="E886" s="225"/>
      <c r="F886" s="215"/>
      <c r="G886" s="281"/>
      <c r="H886" s="281"/>
      <c r="I886" s="223"/>
      <c r="J886" s="41"/>
    </row>
    <row r="887" spans="1:10" x14ac:dyDescent="0.25">
      <c r="A887" s="41"/>
      <c r="C887" s="214"/>
      <c r="D887" s="78"/>
      <c r="E887" s="225"/>
      <c r="F887" s="215"/>
      <c r="G887" s="281"/>
      <c r="H887" s="281"/>
      <c r="I887" s="223"/>
      <c r="J887" s="41"/>
    </row>
    <row r="888" spans="1:10" x14ac:dyDescent="0.25">
      <c r="A888" s="41"/>
      <c r="C888" s="214"/>
      <c r="D888" s="78"/>
      <c r="E888" s="225"/>
      <c r="F888" s="215"/>
      <c r="G888" s="281"/>
      <c r="H888" s="281"/>
      <c r="I888" s="223"/>
      <c r="J888" s="41"/>
    </row>
    <row r="889" spans="1:10" x14ac:dyDescent="0.25">
      <c r="A889" s="41"/>
      <c r="C889" s="214"/>
      <c r="D889" s="78"/>
      <c r="E889" s="225"/>
      <c r="F889" s="215"/>
      <c r="G889" s="281"/>
      <c r="H889" s="281"/>
      <c r="I889" s="223"/>
      <c r="J889" s="41"/>
    </row>
    <row r="890" spans="1:10" x14ac:dyDescent="0.25">
      <c r="A890" s="41"/>
      <c r="C890" s="214"/>
      <c r="D890" s="78"/>
      <c r="E890" s="225"/>
      <c r="F890" s="215"/>
      <c r="G890" s="281"/>
      <c r="H890" s="281"/>
      <c r="I890" s="223"/>
      <c r="J890" s="41"/>
    </row>
    <row r="891" spans="1:10" x14ac:dyDescent="0.25">
      <c r="A891" s="41"/>
      <c r="C891" s="214"/>
      <c r="D891" s="78"/>
      <c r="E891" s="225"/>
      <c r="F891" s="215"/>
      <c r="G891" s="281"/>
      <c r="H891" s="281"/>
      <c r="I891" s="223"/>
      <c r="J891" s="41"/>
    </row>
    <row r="892" spans="1:10" x14ac:dyDescent="0.25">
      <c r="A892" s="41"/>
      <c r="C892" s="214"/>
      <c r="D892" s="78"/>
      <c r="E892" s="225"/>
      <c r="F892" s="215"/>
      <c r="G892" s="281"/>
      <c r="H892" s="281"/>
      <c r="I892" s="223"/>
      <c r="J892" s="41"/>
    </row>
    <row r="893" spans="1:10" x14ac:dyDescent="0.25">
      <c r="A893" s="41"/>
      <c r="C893" s="214"/>
      <c r="D893" s="78"/>
      <c r="E893" s="225"/>
      <c r="F893" s="215"/>
      <c r="G893" s="281"/>
      <c r="H893" s="281"/>
      <c r="I893" s="223"/>
      <c r="J893" s="41"/>
    </row>
    <row r="894" spans="1:10" x14ac:dyDescent="0.25">
      <c r="A894" s="41"/>
      <c r="C894" s="214"/>
      <c r="D894" s="78"/>
      <c r="E894" s="225"/>
      <c r="F894" s="215"/>
      <c r="G894" s="281"/>
      <c r="H894" s="281"/>
      <c r="I894" s="223"/>
      <c r="J894" s="41"/>
    </row>
    <row r="895" spans="1:10" x14ac:dyDescent="0.25">
      <c r="A895" s="41"/>
      <c r="C895" s="214"/>
      <c r="D895" s="78"/>
      <c r="E895" s="225"/>
      <c r="F895" s="215"/>
      <c r="G895" s="281"/>
      <c r="H895" s="281"/>
      <c r="I895" s="223"/>
      <c r="J895" s="41"/>
    </row>
    <row r="896" spans="1:10" x14ac:dyDescent="0.25">
      <c r="A896" s="41"/>
      <c r="C896" s="214"/>
      <c r="D896" s="78"/>
      <c r="E896" s="225"/>
      <c r="F896" s="215"/>
      <c r="G896" s="281"/>
      <c r="H896" s="281"/>
      <c r="I896" s="223"/>
      <c r="J896" s="41"/>
    </row>
    <row r="897" spans="1:10" x14ac:dyDescent="0.25">
      <c r="A897" s="41"/>
      <c r="C897" s="214"/>
      <c r="D897" s="78"/>
      <c r="E897" s="225"/>
      <c r="F897" s="215"/>
      <c r="G897" s="281"/>
      <c r="H897" s="281"/>
      <c r="I897" s="223"/>
      <c r="J897" s="41"/>
    </row>
    <row r="898" spans="1:10" x14ac:dyDescent="0.25">
      <c r="A898" s="41"/>
      <c r="C898" s="214"/>
      <c r="D898" s="78"/>
      <c r="E898" s="225"/>
      <c r="F898" s="215"/>
      <c r="G898" s="281"/>
      <c r="H898" s="281"/>
      <c r="I898" s="223"/>
      <c r="J898" s="41"/>
    </row>
    <row r="899" spans="1:10" x14ac:dyDescent="0.25">
      <c r="A899" s="41"/>
      <c r="C899" s="214"/>
      <c r="D899" s="78"/>
      <c r="E899" s="225"/>
      <c r="F899" s="215"/>
      <c r="G899" s="281"/>
      <c r="H899" s="281"/>
      <c r="I899" s="223"/>
      <c r="J899" s="41"/>
    </row>
    <row r="900" spans="1:10" x14ac:dyDescent="0.25">
      <c r="A900" s="41"/>
      <c r="C900" s="214"/>
      <c r="D900" s="78"/>
      <c r="E900" s="225"/>
      <c r="F900" s="215"/>
      <c r="G900" s="281"/>
      <c r="H900" s="281"/>
      <c r="I900" s="223"/>
      <c r="J900" s="41"/>
    </row>
    <row r="901" spans="1:10" x14ac:dyDescent="0.25">
      <c r="A901" s="41"/>
      <c r="C901" s="214"/>
      <c r="D901" s="78"/>
      <c r="E901" s="225"/>
      <c r="F901" s="215"/>
      <c r="G901" s="281"/>
      <c r="H901" s="281"/>
      <c r="I901" s="223"/>
      <c r="J901" s="41"/>
    </row>
    <row r="902" spans="1:10" x14ac:dyDescent="0.25">
      <c r="A902" s="41"/>
      <c r="C902" s="214"/>
      <c r="D902" s="78"/>
      <c r="E902" s="225"/>
      <c r="F902" s="215"/>
      <c r="G902" s="281"/>
      <c r="H902" s="281"/>
      <c r="I902" s="223"/>
      <c r="J902" s="41"/>
    </row>
    <row r="903" spans="1:10" x14ac:dyDescent="0.25">
      <c r="A903" s="41"/>
      <c r="C903" s="214"/>
      <c r="D903" s="78"/>
      <c r="E903" s="225"/>
      <c r="F903" s="215"/>
      <c r="G903" s="281"/>
      <c r="H903" s="281"/>
      <c r="I903" s="223"/>
      <c r="J903" s="41"/>
    </row>
    <row r="904" spans="1:10" x14ac:dyDescent="0.25">
      <c r="A904" s="41"/>
      <c r="C904" s="214"/>
      <c r="D904" s="78"/>
      <c r="E904" s="225"/>
      <c r="F904" s="215"/>
      <c r="G904" s="281"/>
      <c r="H904" s="281"/>
      <c r="I904" s="223"/>
      <c r="J904" s="41"/>
    </row>
    <row r="905" spans="1:10" x14ac:dyDescent="0.25">
      <c r="A905" s="41"/>
      <c r="C905" s="214"/>
      <c r="D905" s="78"/>
      <c r="E905" s="225"/>
      <c r="F905" s="215"/>
      <c r="G905" s="281"/>
      <c r="H905" s="281"/>
      <c r="I905" s="223"/>
      <c r="J905" s="41"/>
    </row>
    <row r="906" spans="1:10" x14ac:dyDescent="0.25">
      <c r="A906" s="41"/>
      <c r="C906" s="214"/>
      <c r="D906" s="78"/>
      <c r="E906" s="225"/>
      <c r="F906" s="215"/>
      <c r="G906" s="281"/>
      <c r="H906" s="281"/>
      <c r="I906" s="223"/>
      <c r="J906" s="41"/>
    </row>
    <row r="907" spans="1:10" x14ac:dyDescent="0.25">
      <c r="A907" s="41"/>
      <c r="C907" s="214"/>
      <c r="D907" s="78"/>
      <c r="E907" s="225"/>
      <c r="F907" s="215"/>
      <c r="G907" s="281"/>
      <c r="H907" s="281"/>
      <c r="I907" s="223"/>
      <c r="J907" s="41"/>
    </row>
    <row r="908" spans="1:10" x14ac:dyDescent="0.25">
      <c r="A908" s="41"/>
      <c r="C908" s="214"/>
      <c r="D908" s="78"/>
      <c r="E908" s="225"/>
      <c r="F908" s="215"/>
      <c r="G908" s="281"/>
      <c r="H908" s="281"/>
      <c r="I908" s="223"/>
      <c r="J908" s="41"/>
    </row>
    <row r="909" spans="1:10" x14ac:dyDescent="0.25">
      <c r="A909" s="41"/>
      <c r="C909" s="214"/>
      <c r="D909" s="78"/>
      <c r="E909" s="225"/>
      <c r="F909" s="215"/>
      <c r="G909" s="281"/>
      <c r="H909" s="281"/>
      <c r="I909" s="223"/>
      <c r="J909" s="41"/>
    </row>
    <row r="910" spans="1:10" x14ac:dyDescent="0.25">
      <c r="A910" s="41"/>
      <c r="C910" s="214"/>
      <c r="D910" s="78"/>
      <c r="E910" s="225"/>
      <c r="F910" s="215"/>
      <c r="G910" s="281"/>
      <c r="H910" s="281"/>
      <c r="I910" s="223"/>
      <c r="J910" s="41"/>
    </row>
    <row r="911" spans="1:10" x14ac:dyDescent="0.25">
      <c r="A911" s="41"/>
      <c r="C911" s="214"/>
      <c r="D911" s="78"/>
      <c r="E911" s="225"/>
      <c r="F911" s="215"/>
      <c r="G911" s="281"/>
      <c r="H911" s="281"/>
      <c r="I911" s="223"/>
      <c r="J911" s="41"/>
    </row>
    <row r="912" spans="1:10" x14ac:dyDescent="0.25">
      <c r="A912" s="41"/>
      <c r="C912" s="214"/>
      <c r="D912" s="78"/>
      <c r="E912" s="225"/>
      <c r="F912" s="215"/>
      <c r="G912" s="281"/>
      <c r="H912" s="281"/>
      <c r="I912" s="223"/>
      <c r="J912" s="41"/>
    </row>
    <row r="913" spans="1:10" x14ac:dyDescent="0.25">
      <c r="A913" s="41"/>
      <c r="C913" s="214"/>
      <c r="D913" s="78"/>
      <c r="E913" s="225"/>
      <c r="F913" s="215"/>
      <c r="G913" s="281"/>
      <c r="H913" s="281"/>
      <c r="I913" s="223"/>
      <c r="J913" s="41"/>
    </row>
    <row r="914" spans="1:10" x14ac:dyDescent="0.25">
      <c r="A914" s="41"/>
      <c r="C914" s="214"/>
      <c r="D914" s="78"/>
      <c r="E914" s="225"/>
      <c r="F914" s="215"/>
      <c r="G914" s="281"/>
      <c r="H914" s="281"/>
      <c r="I914" s="223"/>
      <c r="J914" s="41"/>
    </row>
    <row r="915" spans="1:10" x14ac:dyDescent="0.25">
      <c r="A915" s="41"/>
      <c r="C915" s="214"/>
      <c r="D915" s="78"/>
      <c r="E915" s="225"/>
      <c r="F915" s="215"/>
      <c r="G915" s="281"/>
      <c r="H915" s="281"/>
      <c r="I915" s="223"/>
      <c r="J915" s="41"/>
    </row>
    <row r="916" spans="1:10" x14ac:dyDescent="0.25">
      <c r="A916" s="41"/>
      <c r="C916" s="214"/>
      <c r="D916" s="78"/>
      <c r="E916" s="225"/>
      <c r="F916" s="215"/>
      <c r="G916" s="281"/>
      <c r="H916" s="281"/>
      <c r="I916" s="223"/>
      <c r="J916" s="41"/>
    </row>
    <row r="917" spans="1:10" x14ac:dyDescent="0.25">
      <c r="A917" s="41"/>
      <c r="C917" s="214"/>
      <c r="D917" s="78"/>
      <c r="E917" s="225"/>
      <c r="F917" s="215"/>
      <c r="G917" s="281"/>
      <c r="H917" s="281"/>
      <c r="I917" s="223"/>
      <c r="J917" s="41"/>
    </row>
    <row r="918" spans="1:10" x14ac:dyDescent="0.25">
      <c r="A918" s="41"/>
      <c r="C918" s="214"/>
      <c r="D918" s="78"/>
      <c r="E918" s="225"/>
      <c r="F918" s="215"/>
      <c r="G918" s="281"/>
      <c r="H918" s="281"/>
      <c r="I918" s="223"/>
      <c r="J918" s="41"/>
    </row>
    <row r="919" spans="1:10" x14ac:dyDescent="0.25">
      <c r="A919" s="41"/>
      <c r="C919" s="214"/>
      <c r="D919" s="78"/>
      <c r="E919" s="225"/>
      <c r="F919" s="215"/>
      <c r="G919" s="281"/>
      <c r="H919" s="281"/>
      <c r="I919" s="223"/>
      <c r="J919" s="41"/>
    </row>
    <row r="920" spans="1:10" x14ac:dyDescent="0.25">
      <c r="A920" s="41"/>
      <c r="C920" s="214"/>
      <c r="D920" s="78"/>
      <c r="E920" s="225"/>
      <c r="F920" s="215"/>
      <c r="G920" s="281"/>
      <c r="H920" s="281"/>
      <c r="I920" s="223"/>
      <c r="J920" s="41"/>
    </row>
    <row r="921" spans="1:10" x14ac:dyDescent="0.25">
      <c r="A921" s="41"/>
      <c r="C921" s="214"/>
      <c r="D921" s="78"/>
      <c r="E921" s="225"/>
      <c r="F921" s="215"/>
      <c r="G921" s="281"/>
      <c r="H921" s="281"/>
      <c r="I921" s="223"/>
      <c r="J921" s="41"/>
    </row>
    <row r="922" spans="1:10" x14ac:dyDescent="0.25">
      <c r="A922" s="41"/>
      <c r="C922" s="214"/>
      <c r="D922" s="78"/>
      <c r="E922" s="225"/>
      <c r="F922" s="215"/>
      <c r="G922" s="281"/>
      <c r="H922" s="281"/>
      <c r="I922" s="223"/>
      <c r="J922" s="41"/>
    </row>
    <row r="923" spans="1:10" x14ac:dyDescent="0.25">
      <c r="A923" s="41"/>
      <c r="C923" s="214"/>
      <c r="D923" s="78"/>
      <c r="E923" s="225"/>
      <c r="F923" s="215"/>
      <c r="G923" s="281"/>
      <c r="H923" s="281"/>
      <c r="I923" s="223"/>
      <c r="J923" s="41"/>
    </row>
    <row r="924" spans="1:10" x14ac:dyDescent="0.25">
      <c r="A924" s="41"/>
      <c r="C924" s="214"/>
      <c r="D924" s="78"/>
      <c r="E924" s="225"/>
      <c r="F924" s="215"/>
      <c r="G924" s="281"/>
      <c r="H924" s="281"/>
      <c r="I924" s="223"/>
      <c r="J924" s="41"/>
    </row>
    <row r="925" spans="1:10" x14ac:dyDescent="0.25">
      <c r="A925" s="41"/>
      <c r="C925" s="214"/>
      <c r="D925" s="78"/>
      <c r="E925" s="225"/>
      <c r="F925" s="215"/>
      <c r="G925" s="281"/>
      <c r="H925" s="281"/>
      <c r="I925" s="223"/>
      <c r="J925" s="41"/>
    </row>
    <row r="926" spans="1:10" x14ac:dyDescent="0.25">
      <c r="A926" s="41"/>
      <c r="C926" s="214"/>
      <c r="D926" s="78"/>
      <c r="E926" s="225"/>
      <c r="F926" s="215"/>
      <c r="G926" s="281"/>
      <c r="H926" s="281"/>
      <c r="I926" s="223"/>
      <c r="J926" s="41"/>
    </row>
    <row r="927" spans="1:10" x14ac:dyDescent="0.25">
      <c r="A927" s="41"/>
      <c r="C927" s="214"/>
      <c r="D927" s="78"/>
      <c r="E927" s="225"/>
      <c r="F927" s="215"/>
      <c r="G927" s="281"/>
      <c r="H927" s="281"/>
      <c r="I927" s="223"/>
      <c r="J927" s="41"/>
    </row>
    <row r="928" spans="1:10" x14ac:dyDescent="0.25">
      <c r="A928" s="41"/>
      <c r="C928" s="214"/>
      <c r="D928" s="78"/>
      <c r="E928" s="225"/>
      <c r="F928" s="215"/>
      <c r="G928" s="281"/>
      <c r="H928" s="281"/>
      <c r="I928" s="223"/>
      <c r="J928" s="41"/>
    </row>
    <row r="929" spans="1:10" x14ac:dyDescent="0.25">
      <c r="A929" s="41"/>
      <c r="C929" s="214"/>
      <c r="D929" s="78"/>
      <c r="E929" s="225"/>
      <c r="F929" s="215"/>
      <c r="G929" s="281"/>
      <c r="H929" s="281"/>
      <c r="I929" s="223"/>
      <c r="J929" s="41"/>
    </row>
    <row r="930" spans="1:10" x14ac:dyDescent="0.25">
      <c r="A930" s="41"/>
      <c r="C930" s="214"/>
      <c r="D930" s="78"/>
      <c r="E930" s="225"/>
      <c r="F930" s="215"/>
      <c r="G930" s="281"/>
      <c r="H930" s="281"/>
      <c r="I930" s="223"/>
      <c r="J930" s="41"/>
    </row>
    <row r="931" spans="1:10" x14ac:dyDescent="0.25">
      <c r="A931" s="41"/>
      <c r="C931" s="214"/>
      <c r="D931" s="78"/>
      <c r="E931" s="225"/>
      <c r="F931" s="215"/>
      <c r="G931" s="281"/>
      <c r="H931" s="281"/>
      <c r="I931" s="223"/>
      <c r="J931" s="41"/>
    </row>
    <row r="932" spans="1:10" x14ac:dyDescent="0.25">
      <c r="A932" s="41"/>
      <c r="C932" s="214"/>
      <c r="D932" s="78"/>
      <c r="E932" s="225"/>
      <c r="F932" s="215"/>
      <c r="G932" s="281"/>
      <c r="H932" s="281"/>
      <c r="I932" s="223"/>
      <c r="J932" s="41"/>
    </row>
    <row r="933" spans="1:10" x14ac:dyDescent="0.25">
      <c r="A933" s="41"/>
      <c r="C933" s="214"/>
      <c r="D933" s="78"/>
      <c r="E933" s="225"/>
      <c r="F933" s="215"/>
      <c r="G933" s="281"/>
      <c r="H933" s="281"/>
      <c r="I933" s="223"/>
      <c r="J933" s="41"/>
    </row>
    <row r="934" spans="1:10" x14ac:dyDescent="0.25">
      <c r="A934" s="41"/>
      <c r="C934" s="214"/>
      <c r="D934" s="78"/>
      <c r="E934" s="225"/>
      <c r="F934" s="215"/>
      <c r="G934" s="281"/>
      <c r="H934" s="281"/>
      <c r="I934" s="223"/>
      <c r="J934" s="41"/>
    </row>
    <row r="935" spans="1:10" x14ac:dyDescent="0.25">
      <c r="A935" s="41"/>
      <c r="C935" s="214"/>
      <c r="D935" s="78"/>
      <c r="E935" s="225"/>
      <c r="F935" s="215"/>
      <c r="G935" s="281"/>
      <c r="H935" s="281"/>
      <c r="I935" s="223"/>
      <c r="J935" s="41"/>
    </row>
    <row r="936" spans="1:10" x14ac:dyDescent="0.25">
      <c r="A936" s="41"/>
      <c r="C936" s="214"/>
      <c r="D936" s="78"/>
      <c r="E936" s="225"/>
      <c r="F936" s="215"/>
      <c r="G936" s="281"/>
      <c r="H936" s="281"/>
      <c r="I936" s="223"/>
      <c r="J936" s="41"/>
    </row>
    <row r="937" spans="1:10" x14ac:dyDescent="0.25">
      <c r="A937" s="41"/>
      <c r="C937" s="214"/>
      <c r="D937" s="78"/>
      <c r="E937" s="225"/>
      <c r="F937" s="215"/>
      <c r="G937" s="281"/>
      <c r="H937" s="281"/>
      <c r="I937" s="223"/>
      <c r="J937" s="41"/>
    </row>
    <row r="938" spans="1:10" x14ac:dyDescent="0.25">
      <c r="A938" s="41"/>
      <c r="C938" s="214"/>
      <c r="D938" s="78"/>
      <c r="E938" s="225"/>
      <c r="F938" s="215"/>
      <c r="G938" s="281"/>
      <c r="H938" s="281"/>
      <c r="I938" s="223"/>
      <c r="J938" s="41"/>
    </row>
    <row r="939" spans="1:10" x14ac:dyDescent="0.25">
      <c r="A939" s="41"/>
      <c r="C939" s="214"/>
      <c r="D939" s="78"/>
      <c r="E939" s="225"/>
      <c r="F939" s="215"/>
      <c r="G939" s="281"/>
      <c r="H939" s="281"/>
      <c r="I939" s="223"/>
      <c r="J939" s="41"/>
    </row>
    <row r="940" spans="1:10" x14ac:dyDescent="0.25">
      <c r="A940" s="41"/>
      <c r="C940" s="214"/>
      <c r="D940" s="78"/>
      <c r="E940" s="225"/>
      <c r="F940" s="215"/>
      <c r="G940" s="281"/>
      <c r="H940" s="281"/>
      <c r="I940" s="223"/>
      <c r="J940" s="41"/>
    </row>
    <row r="941" spans="1:10" x14ac:dyDescent="0.25">
      <c r="A941" s="41"/>
      <c r="C941" s="214"/>
      <c r="D941" s="78"/>
      <c r="E941" s="225"/>
      <c r="F941" s="215"/>
      <c r="G941" s="281"/>
      <c r="H941" s="281"/>
      <c r="I941" s="223"/>
      <c r="J941" s="41"/>
    </row>
    <row r="942" spans="1:10" x14ac:dyDescent="0.25">
      <c r="A942" s="41"/>
      <c r="C942" s="214"/>
      <c r="D942" s="78"/>
      <c r="E942" s="225"/>
      <c r="F942" s="215"/>
      <c r="G942" s="281"/>
      <c r="H942" s="281"/>
      <c r="I942" s="223"/>
      <c r="J942" s="41"/>
    </row>
    <row r="943" spans="1:10" x14ac:dyDescent="0.25">
      <c r="A943" s="41"/>
      <c r="C943" s="214"/>
      <c r="D943" s="78"/>
      <c r="E943" s="225"/>
      <c r="F943" s="215"/>
      <c r="G943" s="281"/>
      <c r="H943" s="281"/>
      <c r="I943" s="223"/>
      <c r="J943" s="41"/>
    </row>
    <row r="944" spans="1:10" x14ac:dyDescent="0.25">
      <c r="A944" s="41"/>
      <c r="C944" s="214"/>
      <c r="D944" s="78"/>
      <c r="E944" s="225"/>
      <c r="F944" s="215"/>
      <c r="G944" s="281"/>
      <c r="H944" s="281"/>
      <c r="I944" s="223"/>
      <c r="J944" s="41"/>
    </row>
    <row r="945" spans="1:10" x14ac:dyDescent="0.25">
      <c r="A945" s="41"/>
      <c r="C945" s="214"/>
      <c r="D945" s="78"/>
      <c r="E945" s="225"/>
      <c r="F945" s="215"/>
      <c r="G945" s="281"/>
      <c r="H945" s="281"/>
      <c r="I945" s="223"/>
      <c r="J945" s="41"/>
    </row>
    <row r="946" spans="1:10" x14ac:dyDescent="0.25">
      <c r="A946" s="41"/>
      <c r="C946" s="214"/>
      <c r="D946" s="78"/>
      <c r="E946" s="225"/>
      <c r="F946" s="215"/>
      <c r="G946" s="281"/>
      <c r="H946" s="281"/>
      <c r="I946" s="223"/>
      <c r="J946" s="41"/>
    </row>
    <row r="947" spans="1:10" x14ac:dyDescent="0.25">
      <c r="A947" s="41"/>
      <c r="C947" s="214"/>
      <c r="D947" s="78"/>
      <c r="E947" s="225"/>
      <c r="F947" s="215"/>
      <c r="G947" s="281"/>
      <c r="H947" s="281"/>
      <c r="I947" s="223"/>
      <c r="J947" s="41"/>
    </row>
    <row r="948" spans="1:10" x14ac:dyDescent="0.25">
      <c r="A948" s="41"/>
      <c r="C948" s="214"/>
      <c r="D948" s="78"/>
      <c r="E948" s="225"/>
      <c r="F948" s="215"/>
      <c r="G948" s="281"/>
      <c r="H948" s="281"/>
      <c r="I948" s="223"/>
      <c r="J948" s="41"/>
    </row>
    <row r="949" spans="1:10" x14ac:dyDescent="0.25">
      <c r="A949" s="41"/>
      <c r="C949" s="214"/>
      <c r="D949" s="78"/>
      <c r="E949" s="225"/>
      <c r="F949" s="215"/>
      <c r="G949" s="281"/>
      <c r="H949" s="281"/>
      <c r="I949" s="223"/>
      <c r="J949" s="41"/>
    </row>
    <row r="950" spans="1:10" x14ac:dyDescent="0.25">
      <c r="A950" s="41"/>
      <c r="C950" s="214"/>
      <c r="D950" s="78"/>
      <c r="E950" s="225"/>
      <c r="F950" s="215"/>
      <c r="G950" s="281"/>
      <c r="H950" s="281"/>
      <c r="I950" s="223"/>
      <c r="J950" s="41"/>
    </row>
    <row r="951" spans="1:10" x14ac:dyDescent="0.25">
      <c r="A951" s="41"/>
      <c r="C951" s="214"/>
      <c r="D951" s="78"/>
      <c r="E951" s="225"/>
      <c r="F951" s="215"/>
      <c r="G951" s="281"/>
      <c r="H951" s="281"/>
      <c r="I951" s="223"/>
      <c r="J951" s="41"/>
    </row>
    <row r="952" spans="1:10" x14ac:dyDescent="0.25">
      <c r="A952" s="41"/>
      <c r="C952" s="214"/>
      <c r="D952" s="78"/>
      <c r="E952" s="225"/>
      <c r="F952" s="215"/>
      <c r="G952" s="281"/>
      <c r="H952" s="281"/>
      <c r="I952" s="223"/>
      <c r="J952" s="41"/>
    </row>
    <row r="953" spans="1:10" x14ac:dyDescent="0.25">
      <c r="A953" s="41"/>
      <c r="C953" s="214"/>
      <c r="D953" s="78"/>
      <c r="E953" s="225"/>
      <c r="F953" s="215"/>
      <c r="G953" s="281"/>
      <c r="H953" s="281"/>
      <c r="I953" s="223"/>
      <c r="J953" s="41"/>
    </row>
    <row r="954" spans="1:10" x14ac:dyDescent="0.25">
      <c r="A954" s="41"/>
      <c r="C954" s="214"/>
      <c r="D954" s="78"/>
      <c r="E954" s="225"/>
      <c r="F954" s="215"/>
      <c r="G954" s="281"/>
      <c r="H954" s="281"/>
      <c r="I954" s="223"/>
      <c r="J954" s="41"/>
    </row>
    <row r="955" spans="1:10" x14ac:dyDescent="0.25">
      <c r="A955" s="41"/>
      <c r="C955" s="214"/>
      <c r="D955" s="78"/>
      <c r="E955" s="225"/>
      <c r="F955" s="215"/>
      <c r="G955" s="281"/>
      <c r="H955" s="281"/>
      <c r="I955" s="223"/>
      <c r="J955" s="41"/>
    </row>
    <row r="956" spans="1:10" x14ac:dyDescent="0.25">
      <c r="A956" s="41"/>
      <c r="C956" s="214"/>
      <c r="D956" s="78"/>
      <c r="E956" s="225"/>
      <c r="F956" s="215"/>
      <c r="G956" s="281"/>
      <c r="H956" s="281"/>
      <c r="I956" s="223"/>
      <c r="J956" s="41"/>
    </row>
    <row r="957" spans="1:10" x14ac:dyDescent="0.25">
      <c r="A957" s="41"/>
      <c r="C957" s="214"/>
      <c r="D957" s="78"/>
      <c r="E957" s="225"/>
      <c r="F957" s="215"/>
      <c r="G957" s="281"/>
      <c r="H957" s="281"/>
      <c r="I957" s="223"/>
      <c r="J957" s="41"/>
    </row>
    <row r="958" spans="1:10" x14ac:dyDescent="0.25">
      <c r="A958" s="41"/>
      <c r="C958" s="214"/>
      <c r="D958" s="78"/>
      <c r="E958" s="225"/>
      <c r="F958" s="215"/>
      <c r="G958" s="281"/>
      <c r="H958" s="281"/>
      <c r="I958" s="223"/>
      <c r="J958" s="41"/>
    </row>
    <row r="959" spans="1:10" x14ac:dyDescent="0.25">
      <c r="A959" s="41"/>
      <c r="C959" s="214"/>
      <c r="D959" s="78"/>
      <c r="E959" s="225"/>
      <c r="F959" s="215"/>
      <c r="G959" s="281"/>
      <c r="H959" s="281"/>
      <c r="I959" s="223"/>
      <c r="J959" s="41"/>
    </row>
    <row r="960" spans="1:10" x14ac:dyDescent="0.25">
      <c r="A960" s="41"/>
      <c r="C960" s="214"/>
      <c r="D960" s="78"/>
      <c r="E960" s="225"/>
      <c r="F960" s="215"/>
      <c r="G960" s="281"/>
      <c r="H960" s="281"/>
      <c r="I960" s="223"/>
      <c r="J960" s="41"/>
    </row>
    <row r="961" spans="1:10" x14ac:dyDescent="0.25">
      <c r="A961" s="41"/>
      <c r="C961" s="214"/>
      <c r="D961" s="78"/>
      <c r="E961" s="225"/>
      <c r="F961" s="215"/>
      <c r="G961" s="281"/>
      <c r="H961" s="281"/>
      <c r="I961" s="223"/>
      <c r="J961" s="41"/>
    </row>
    <row r="962" spans="1:10" x14ac:dyDescent="0.25">
      <c r="A962" s="41"/>
      <c r="C962" s="214"/>
      <c r="D962" s="78"/>
      <c r="E962" s="225"/>
      <c r="F962" s="215"/>
      <c r="G962" s="281"/>
      <c r="H962" s="281"/>
      <c r="I962" s="223"/>
      <c r="J962" s="41"/>
    </row>
    <row r="963" spans="1:10" x14ac:dyDescent="0.25">
      <c r="A963" s="41"/>
      <c r="C963" s="214"/>
      <c r="D963" s="78"/>
      <c r="E963" s="225"/>
      <c r="F963" s="215"/>
      <c r="G963" s="281"/>
      <c r="H963" s="281"/>
      <c r="I963" s="223"/>
      <c r="J963" s="41"/>
    </row>
    <row r="964" spans="1:10" x14ac:dyDescent="0.25">
      <c r="A964" s="41"/>
      <c r="C964" s="214"/>
      <c r="D964" s="78"/>
      <c r="E964" s="225"/>
      <c r="F964" s="215"/>
      <c r="G964" s="281"/>
      <c r="H964" s="281"/>
      <c r="I964" s="223"/>
      <c r="J964" s="41"/>
    </row>
    <row r="965" spans="1:10" x14ac:dyDescent="0.25">
      <c r="A965" s="41"/>
      <c r="C965" s="214"/>
      <c r="D965" s="78"/>
      <c r="E965" s="225"/>
      <c r="F965" s="215"/>
      <c r="G965" s="281"/>
      <c r="H965" s="281"/>
      <c r="I965" s="223"/>
      <c r="J965" s="41"/>
    </row>
    <row r="966" spans="1:10" x14ac:dyDescent="0.25">
      <c r="A966" s="41"/>
      <c r="C966" s="214"/>
      <c r="D966" s="78"/>
      <c r="E966" s="225"/>
      <c r="F966" s="215"/>
      <c r="G966" s="281"/>
      <c r="H966" s="281"/>
      <c r="I966" s="223"/>
      <c r="J966" s="41"/>
    </row>
    <row r="967" spans="1:10" x14ac:dyDescent="0.25">
      <c r="A967" s="41"/>
      <c r="C967" s="214"/>
      <c r="D967" s="78"/>
      <c r="E967" s="225"/>
      <c r="F967" s="215"/>
      <c r="G967" s="281"/>
      <c r="H967" s="281"/>
      <c r="I967" s="223"/>
      <c r="J967" s="41"/>
    </row>
    <row r="968" spans="1:10" x14ac:dyDescent="0.25">
      <c r="A968" s="41"/>
      <c r="C968" s="214"/>
      <c r="D968" s="78"/>
      <c r="E968" s="225"/>
      <c r="F968" s="215"/>
      <c r="G968" s="281"/>
      <c r="H968" s="281"/>
      <c r="I968" s="223"/>
      <c r="J968" s="41"/>
    </row>
    <row r="969" spans="1:10" x14ac:dyDescent="0.25">
      <c r="A969" s="41"/>
      <c r="C969" s="214"/>
      <c r="D969" s="78"/>
      <c r="E969" s="225"/>
      <c r="F969" s="215"/>
      <c r="G969" s="281"/>
      <c r="H969" s="281"/>
      <c r="I969" s="223"/>
      <c r="J969" s="41"/>
    </row>
    <row r="970" spans="1:10" x14ac:dyDescent="0.25">
      <c r="A970" s="41"/>
      <c r="C970" s="214"/>
      <c r="D970" s="78"/>
      <c r="E970" s="225"/>
      <c r="F970" s="215"/>
      <c r="G970" s="281"/>
      <c r="H970" s="281"/>
      <c r="I970" s="223"/>
      <c r="J970" s="41"/>
    </row>
    <row r="971" spans="1:10" x14ac:dyDescent="0.25">
      <c r="A971" s="41"/>
      <c r="C971" s="214"/>
      <c r="D971" s="78"/>
      <c r="E971" s="225"/>
      <c r="F971" s="215"/>
      <c r="G971" s="281"/>
      <c r="H971" s="281"/>
      <c r="I971" s="223"/>
      <c r="J971" s="41"/>
    </row>
    <row r="972" spans="1:10" x14ac:dyDescent="0.25">
      <c r="A972" s="41"/>
      <c r="C972" s="214"/>
      <c r="D972" s="78"/>
      <c r="E972" s="225"/>
      <c r="F972" s="215"/>
      <c r="G972" s="281"/>
      <c r="H972" s="281"/>
      <c r="I972" s="223"/>
      <c r="J972" s="41"/>
    </row>
    <row r="973" spans="1:10" x14ac:dyDescent="0.25">
      <c r="A973" s="41"/>
      <c r="C973" s="214"/>
      <c r="D973" s="78"/>
      <c r="E973" s="225"/>
      <c r="F973" s="215"/>
      <c r="G973" s="281"/>
      <c r="H973" s="281"/>
      <c r="I973" s="223"/>
      <c r="J973" s="41"/>
    </row>
    <row r="974" spans="1:10" x14ac:dyDescent="0.25">
      <c r="A974" s="41"/>
      <c r="C974" s="214"/>
      <c r="D974" s="78"/>
      <c r="E974" s="225"/>
      <c r="F974" s="215"/>
      <c r="G974" s="281"/>
      <c r="H974" s="281"/>
      <c r="I974" s="223"/>
      <c r="J974" s="41"/>
    </row>
    <row r="975" spans="1:10" x14ac:dyDescent="0.25">
      <c r="A975" s="41"/>
      <c r="C975" s="214"/>
      <c r="D975" s="78"/>
      <c r="E975" s="225"/>
      <c r="F975" s="215"/>
      <c r="G975" s="281"/>
      <c r="H975" s="281"/>
      <c r="I975" s="223"/>
      <c r="J975" s="41"/>
    </row>
    <row r="976" spans="1:10" x14ac:dyDescent="0.25">
      <c r="A976" s="41"/>
      <c r="C976" s="214"/>
      <c r="D976" s="78"/>
      <c r="E976" s="225"/>
      <c r="F976" s="215"/>
      <c r="G976" s="281"/>
      <c r="H976" s="281"/>
      <c r="I976" s="223"/>
      <c r="J976" s="41"/>
    </row>
    <row r="977" spans="1:10" x14ac:dyDescent="0.25">
      <c r="A977" s="41"/>
      <c r="C977" s="214"/>
      <c r="D977" s="78"/>
      <c r="E977" s="225"/>
      <c r="F977" s="215"/>
      <c r="G977" s="281"/>
      <c r="H977" s="281"/>
      <c r="I977" s="223"/>
      <c r="J977" s="41"/>
    </row>
    <row r="978" spans="1:10" x14ac:dyDescent="0.25">
      <c r="A978" s="41"/>
      <c r="C978" s="214"/>
      <c r="D978" s="78"/>
      <c r="E978" s="225"/>
      <c r="F978" s="215"/>
      <c r="G978" s="281"/>
      <c r="H978" s="281"/>
      <c r="I978" s="223"/>
      <c r="J978" s="41"/>
    </row>
    <row r="979" spans="1:10" x14ac:dyDescent="0.25">
      <c r="A979" s="41"/>
      <c r="C979" s="214"/>
      <c r="D979" s="78"/>
      <c r="E979" s="225"/>
      <c r="F979" s="215"/>
      <c r="G979" s="281"/>
      <c r="H979" s="281"/>
      <c r="I979" s="223"/>
      <c r="J979" s="41"/>
    </row>
    <row r="980" spans="1:10" x14ac:dyDescent="0.25">
      <c r="A980" s="41"/>
      <c r="C980" s="214"/>
      <c r="D980" s="78"/>
      <c r="E980" s="225"/>
      <c r="F980" s="215"/>
      <c r="G980" s="281"/>
      <c r="H980" s="281"/>
      <c r="I980" s="223"/>
      <c r="J980" s="41"/>
    </row>
    <row r="981" spans="1:10" x14ac:dyDescent="0.25">
      <c r="A981" s="41"/>
      <c r="C981" s="214"/>
      <c r="D981" s="78"/>
      <c r="E981" s="225"/>
      <c r="F981" s="215"/>
      <c r="G981" s="281"/>
      <c r="H981" s="281"/>
      <c r="I981" s="223"/>
      <c r="J981" s="41"/>
    </row>
    <row r="982" spans="1:10" x14ac:dyDescent="0.25">
      <c r="A982" s="41"/>
      <c r="C982" s="214"/>
      <c r="D982" s="78"/>
      <c r="E982" s="225"/>
      <c r="F982" s="215"/>
      <c r="G982" s="281"/>
      <c r="H982" s="281"/>
      <c r="I982" s="223"/>
      <c r="J982" s="41"/>
    </row>
    <row r="983" spans="1:10" x14ac:dyDescent="0.25">
      <c r="A983" s="41"/>
      <c r="C983" s="214"/>
      <c r="D983" s="78"/>
      <c r="E983" s="225"/>
      <c r="F983" s="215"/>
      <c r="G983" s="281"/>
      <c r="H983" s="281"/>
      <c r="I983" s="223"/>
      <c r="J983" s="41"/>
    </row>
    <row r="984" spans="1:10" x14ac:dyDescent="0.25">
      <c r="A984" s="41"/>
      <c r="C984" s="214"/>
      <c r="D984" s="78"/>
      <c r="E984" s="225"/>
      <c r="F984" s="215"/>
      <c r="G984" s="281"/>
      <c r="H984" s="281"/>
      <c r="I984" s="223"/>
      <c r="J984" s="41"/>
    </row>
    <row r="985" spans="1:10" x14ac:dyDescent="0.25">
      <c r="A985" s="41"/>
      <c r="C985" s="214"/>
      <c r="D985" s="78"/>
      <c r="E985" s="225"/>
      <c r="F985" s="215"/>
      <c r="G985" s="281"/>
      <c r="H985" s="281"/>
      <c r="I985" s="223"/>
      <c r="J985" s="41"/>
    </row>
    <row r="986" spans="1:10" x14ac:dyDescent="0.25">
      <c r="A986" s="41"/>
      <c r="C986" s="214"/>
      <c r="D986" s="78"/>
      <c r="E986" s="225"/>
      <c r="F986" s="215"/>
      <c r="G986" s="281"/>
      <c r="H986" s="281"/>
      <c r="I986" s="223"/>
      <c r="J986" s="41"/>
    </row>
    <row r="987" spans="1:10" x14ac:dyDescent="0.25">
      <c r="A987" s="41"/>
      <c r="C987" s="214"/>
      <c r="D987" s="78"/>
      <c r="E987" s="225"/>
      <c r="F987" s="215"/>
      <c r="G987" s="281"/>
      <c r="H987" s="281"/>
      <c r="I987" s="223"/>
      <c r="J987" s="41"/>
    </row>
    <row r="988" spans="1:10" x14ac:dyDescent="0.25">
      <c r="A988" s="41"/>
      <c r="C988" s="214"/>
      <c r="D988" s="78"/>
      <c r="E988" s="225"/>
      <c r="F988" s="215"/>
      <c r="G988" s="281"/>
      <c r="H988" s="281"/>
      <c r="I988" s="223"/>
      <c r="J988" s="41"/>
    </row>
    <row r="989" spans="1:10" x14ac:dyDescent="0.25">
      <c r="A989" s="41"/>
      <c r="C989" s="214"/>
      <c r="D989" s="78"/>
      <c r="E989" s="225"/>
      <c r="F989" s="215"/>
      <c r="G989" s="281"/>
      <c r="H989" s="281"/>
      <c r="I989" s="223"/>
      <c r="J989" s="41"/>
    </row>
    <row r="990" spans="1:10" x14ac:dyDescent="0.25">
      <c r="A990" s="41"/>
      <c r="C990" s="214"/>
      <c r="D990" s="78"/>
      <c r="E990" s="225"/>
      <c r="F990" s="215"/>
      <c r="G990" s="281"/>
      <c r="H990" s="281"/>
      <c r="I990" s="223"/>
      <c r="J990" s="41"/>
    </row>
    <row r="991" spans="1:10" x14ac:dyDescent="0.25">
      <c r="A991" s="41"/>
      <c r="C991" s="214"/>
      <c r="D991" s="78"/>
      <c r="E991" s="225"/>
      <c r="F991" s="215"/>
      <c r="G991" s="281"/>
      <c r="H991" s="281"/>
      <c r="I991" s="223"/>
      <c r="J991" s="41"/>
    </row>
    <row r="992" spans="1:10" x14ac:dyDescent="0.25">
      <c r="A992" s="41"/>
      <c r="C992" s="214"/>
      <c r="D992" s="78"/>
      <c r="E992" s="225"/>
      <c r="F992" s="215"/>
      <c r="G992" s="281"/>
      <c r="H992" s="281"/>
      <c r="I992" s="223"/>
      <c r="J992" s="41"/>
    </row>
    <row r="993" spans="1:10" x14ac:dyDescent="0.25">
      <c r="A993" s="41"/>
      <c r="C993" s="214"/>
      <c r="D993" s="78"/>
      <c r="E993" s="225"/>
      <c r="F993" s="215"/>
      <c r="G993" s="281"/>
      <c r="H993" s="281"/>
      <c r="I993" s="223"/>
      <c r="J993" s="41"/>
    </row>
    <row r="994" spans="1:10" x14ac:dyDescent="0.25">
      <c r="A994" s="41"/>
      <c r="C994" s="214"/>
      <c r="D994" s="78"/>
      <c r="E994" s="225"/>
      <c r="F994" s="215"/>
      <c r="G994" s="281"/>
      <c r="H994" s="281"/>
      <c r="I994" s="223"/>
      <c r="J994" s="41"/>
    </row>
    <row r="995" spans="1:10" x14ac:dyDescent="0.25">
      <c r="A995" s="41"/>
      <c r="C995" s="214"/>
      <c r="D995" s="78"/>
      <c r="E995" s="225"/>
      <c r="F995" s="215"/>
      <c r="G995" s="281"/>
      <c r="H995" s="281"/>
      <c r="I995" s="223"/>
      <c r="J995" s="41"/>
    </row>
    <row r="996" spans="1:10" x14ac:dyDescent="0.25">
      <c r="A996" s="41"/>
      <c r="C996" s="214"/>
      <c r="D996" s="78"/>
      <c r="E996" s="225"/>
      <c r="F996" s="215"/>
      <c r="G996" s="281"/>
      <c r="H996" s="281"/>
      <c r="I996" s="223"/>
      <c r="J996" s="41"/>
    </row>
    <row r="997" spans="1:10" x14ac:dyDescent="0.25">
      <c r="A997" s="41"/>
      <c r="C997" s="214"/>
      <c r="D997" s="78"/>
      <c r="E997" s="225"/>
      <c r="F997" s="215"/>
      <c r="G997" s="281"/>
      <c r="H997" s="281"/>
      <c r="I997" s="223"/>
      <c r="J997" s="41"/>
    </row>
    <row r="998" spans="1:10" x14ac:dyDescent="0.25">
      <c r="A998" s="41"/>
      <c r="C998" s="214"/>
      <c r="D998" s="78"/>
      <c r="E998" s="225"/>
      <c r="F998" s="215"/>
      <c r="G998" s="281"/>
      <c r="H998" s="281"/>
      <c r="I998" s="223"/>
      <c r="J998" s="41"/>
    </row>
    <row r="999" spans="1:10" x14ac:dyDescent="0.25">
      <c r="A999" s="41"/>
      <c r="C999" s="214"/>
      <c r="D999" s="78"/>
      <c r="E999" s="225"/>
      <c r="F999" s="215"/>
      <c r="G999" s="281"/>
      <c r="H999" s="281"/>
      <c r="I999" s="223"/>
      <c r="J999" s="41"/>
    </row>
    <row r="1000" spans="1:10" x14ac:dyDescent="0.25">
      <c r="A1000" s="41"/>
      <c r="C1000" s="214"/>
      <c r="D1000" s="78"/>
      <c r="E1000" s="225"/>
      <c r="F1000" s="215"/>
      <c r="G1000" s="281"/>
      <c r="H1000" s="281"/>
      <c r="I1000" s="223"/>
      <c r="J1000" s="41"/>
    </row>
    <row r="1001" spans="1:10" x14ac:dyDescent="0.25">
      <c r="A1001" s="41"/>
      <c r="C1001" s="214"/>
      <c r="D1001" s="78"/>
      <c r="E1001" s="225"/>
      <c r="F1001" s="215"/>
      <c r="G1001" s="281"/>
      <c r="H1001" s="281"/>
      <c r="I1001" s="223"/>
      <c r="J1001" s="41"/>
    </row>
    <row r="1002" spans="1:10" x14ac:dyDescent="0.25">
      <c r="A1002" s="41"/>
      <c r="C1002" s="214"/>
      <c r="D1002" s="78"/>
      <c r="E1002" s="225"/>
      <c r="F1002" s="215"/>
      <c r="G1002" s="281"/>
      <c r="H1002" s="281"/>
      <c r="I1002" s="223"/>
      <c r="J1002" s="41"/>
    </row>
    <row r="1003" spans="1:10" x14ac:dyDescent="0.25">
      <c r="A1003" s="41"/>
      <c r="C1003" s="214"/>
      <c r="D1003" s="78"/>
      <c r="E1003" s="225"/>
      <c r="F1003" s="215"/>
      <c r="G1003" s="281"/>
      <c r="H1003" s="281"/>
      <c r="I1003" s="223"/>
      <c r="J1003" s="41"/>
    </row>
    <row r="1004" spans="1:10" x14ac:dyDescent="0.25">
      <c r="A1004" s="41"/>
      <c r="C1004" s="214"/>
      <c r="D1004" s="78"/>
      <c r="E1004" s="225"/>
      <c r="F1004" s="215"/>
      <c r="G1004" s="281"/>
      <c r="H1004" s="281"/>
      <c r="I1004" s="223"/>
      <c r="J1004" s="41"/>
    </row>
    <row r="1005" spans="1:10" x14ac:dyDescent="0.25">
      <c r="A1005" s="41"/>
      <c r="C1005" s="214"/>
      <c r="D1005" s="78"/>
      <c r="E1005" s="225"/>
      <c r="F1005" s="215"/>
      <c r="G1005" s="281"/>
      <c r="H1005" s="281"/>
      <c r="I1005" s="223"/>
      <c r="J1005" s="41"/>
    </row>
    <row r="1006" spans="1:10" x14ac:dyDescent="0.25">
      <c r="A1006" s="41"/>
      <c r="C1006" s="214"/>
      <c r="D1006" s="78"/>
      <c r="E1006" s="225"/>
      <c r="F1006" s="215"/>
      <c r="G1006" s="281"/>
      <c r="H1006" s="281"/>
      <c r="I1006" s="223"/>
      <c r="J1006" s="41"/>
    </row>
    <row r="1007" spans="1:10" x14ac:dyDescent="0.25">
      <c r="A1007" s="41"/>
      <c r="C1007" s="214"/>
      <c r="D1007" s="78"/>
      <c r="E1007" s="225"/>
      <c r="F1007" s="215"/>
      <c r="G1007" s="281"/>
      <c r="H1007" s="281"/>
      <c r="I1007" s="223"/>
      <c r="J1007" s="41"/>
    </row>
    <row r="1008" spans="1:10" x14ac:dyDescent="0.25">
      <c r="A1008" s="41"/>
      <c r="C1008" s="214"/>
      <c r="D1008" s="78"/>
      <c r="E1008" s="225"/>
      <c r="F1008" s="215"/>
      <c r="G1008" s="281"/>
      <c r="H1008" s="281"/>
      <c r="I1008" s="223"/>
      <c r="J1008" s="41"/>
    </row>
    <row r="1009" spans="1:10" x14ac:dyDescent="0.25">
      <c r="A1009" s="41"/>
      <c r="C1009" s="214"/>
      <c r="D1009" s="78"/>
      <c r="E1009" s="225"/>
      <c r="F1009" s="215"/>
      <c r="G1009" s="281"/>
      <c r="H1009" s="281"/>
      <c r="I1009" s="223"/>
      <c r="J1009" s="41"/>
    </row>
    <row r="1010" spans="1:10" x14ac:dyDescent="0.25">
      <c r="A1010" s="41"/>
      <c r="C1010" s="214"/>
      <c r="D1010" s="78"/>
      <c r="E1010" s="225"/>
      <c r="F1010" s="215"/>
      <c r="G1010" s="281"/>
      <c r="H1010" s="281"/>
      <c r="I1010" s="223"/>
      <c r="J1010" s="41"/>
    </row>
    <row r="1011" spans="1:10" x14ac:dyDescent="0.25">
      <c r="A1011" s="41"/>
      <c r="C1011" s="214"/>
      <c r="D1011" s="78"/>
      <c r="E1011" s="225"/>
      <c r="F1011" s="215"/>
      <c r="G1011" s="281"/>
      <c r="H1011" s="281"/>
      <c r="I1011" s="223"/>
      <c r="J1011" s="41"/>
    </row>
    <row r="1012" spans="1:10" x14ac:dyDescent="0.25">
      <c r="A1012" s="41"/>
      <c r="C1012" s="214"/>
      <c r="D1012" s="78"/>
      <c r="E1012" s="225"/>
      <c r="F1012" s="215"/>
      <c r="G1012" s="281"/>
      <c r="H1012" s="281"/>
      <c r="I1012" s="223"/>
      <c r="J1012" s="41"/>
    </row>
    <row r="1013" spans="1:10" x14ac:dyDescent="0.25">
      <c r="A1013" s="41"/>
      <c r="C1013" s="214"/>
      <c r="D1013" s="78"/>
      <c r="E1013" s="225"/>
      <c r="F1013" s="215"/>
      <c r="G1013" s="281"/>
      <c r="H1013" s="281"/>
      <c r="I1013" s="223"/>
      <c r="J1013" s="41"/>
    </row>
    <row r="1014" spans="1:10" x14ac:dyDescent="0.25">
      <c r="A1014" s="41"/>
      <c r="C1014" s="214"/>
      <c r="D1014" s="78"/>
      <c r="E1014" s="225"/>
      <c r="F1014" s="215"/>
      <c r="G1014" s="281"/>
      <c r="H1014" s="281"/>
      <c r="I1014" s="223"/>
      <c r="J1014" s="41"/>
    </row>
    <row r="1015" spans="1:10" x14ac:dyDescent="0.25">
      <c r="A1015" s="41"/>
      <c r="C1015" s="214"/>
      <c r="D1015" s="78"/>
      <c r="E1015" s="225"/>
      <c r="F1015" s="215"/>
      <c r="G1015" s="281"/>
      <c r="H1015" s="281"/>
      <c r="I1015" s="223"/>
      <c r="J1015" s="41"/>
    </row>
    <row r="1016" spans="1:10" x14ac:dyDescent="0.25">
      <c r="A1016" s="41"/>
      <c r="C1016" s="214"/>
      <c r="D1016" s="78"/>
      <c r="E1016" s="225"/>
      <c r="F1016" s="215"/>
      <c r="G1016" s="281"/>
      <c r="H1016" s="281"/>
      <c r="I1016" s="223"/>
      <c r="J1016" s="41"/>
    </row>
    <row r="1017" spans="1:10" x14ac:dyDescent="0.25">
      <c r="A1017" s="41"/>
      <c r="C1017" s="214"/>
      <c r="D1017" s="78"/>
      <c r="E1017" s="225"/>
      <c r="F1017" s="215"/>
      <c r="G1017" s="281"/>
      <c r="H1017" s="281"/>
      <c r="I1017" s="223"/>
      <c r="J1017" s="41"/>
    </row>
    <row r="1018" spans="1:10" x14ac:dyDescent="0.25">
      <c r="A1018" s="41"/>
      <c r="C1018" s="214"/>
      <c r="D1018" s="78"/>
      <c r="E1018" s="225"/>
      <c r="F1018" s="215"/>
      <c r="G1018" s="281"/>
      <c r="H1018" s="281"/>
      <c r="I1018" s="223"/>
      <c r="J1018" s="41"/>
    </row>
    <row r="1019" spans="1:10" x14ac:dyDescent="0.25">
      <c r="A1019" s="41"/>
      <c r="C1019" s="214"/>
      <c r="D1019" s="78"/>
      <c r="E1019" s="225"/>
      <c r="F1019" s="215"/>
      <c r="G1019" s="281"/>
      <c r="H1019" s="281"/>
      <c r="I1019" s="223"/>
      <c r="J1019" s="41"/>
    </row>
    <row r="1020" spans="1:10" x14ac:dyDescent="0.25">
      <c r="A1020" s="41"/>
      <c r="C1020" s="214"/>
      <c r="D1020" s="78"/>
      <c r="E1020" s="225"/>
      <c r="F1020" s="215"/>
      <c r="G1020" s="281"/>
      <c r="H1020" s="281"/>
      <c r="I1020" s="223"/>
      <c r="J1020" s="41"/>
    </row>
    <row r="1021" spans="1:10" x14ac:dyDescent="0.25">
      <c r="A1021" s="41"/>
      <c r="C1021" s="214"/>
      <c r="D1021" s="78"/>
      <c r="E1021" s="225"/>
      <c r="F1021" s="215"/>
      <c r="G1021" s="281"/>
      <c r="H1021" s="281"/>
      <c r="I1021" s="223"/>
      <c r="J1021" s="41"/>
    </row>
    <row r="1022" spans="1:10" x14ac:dyDescent="0.25">
      <c r="A1022" s="41"/>
      <c r="C1022" s="214"/>
      <c r="D1022" s="78"/>
      <c r="E1022" s="225"/>
      <c r="F1022" s="215"/>
      <c r="G1022" s="281"/>
      <c r="H1022" s="281"/>
      <c r="I1022" s="223"/>
      <c r="J1022" s="41"/>
    </row>
    <row r="1023" spans="1:10" x14ac:dyDescent="0.25">
      <c r="A1023" s="41"/>
      <c r="C1023" s="214"/>
      <c r="D1023" s="78"/>
      <c r="E1023" s="225"/>
      <c r="F1023" s="215"/>
      <c r="G1023" s="281"/>
      <c r="H1023" s="281"/>
      <c r="I1023" s="223"/>
      <c r="J1023" s="41"/>
    </row>
    <row r="1024" spans="1:10" x14ac:dyDescent="0.25">
      <c r="A1024" s="41"/>
      <c r="C1024" s="214"/>
      <c r="D1024" s="78"/>
      <c r="E1024" s="225"/>
      <c r="F1024" s="215"/>
      <c r="G1024" s="281"/>
      <c r="H1024" s="281"/>
      <c r="I1024" s="223"/>
      <c r="J1024" s="41"/>
    </row>
    <row r="1025" spans="1:10" x14ac:dyDescent="0.25">
      <c r="A1025" s="41"/>
      <c r="C1025" s="214"/>
      <c r="D1025" s="78"/>
      <c r="E1025" s="225"/>
      <c r="F1025" s="215"/>
      <c r="G1025" s="281"/>
      <c r="H1025" s="281"/>
      <c r="I1025" s="223"/>
      <c r="J1025" s="41"/>
    </row>
    <row r="1026" spans="1:10" x14ac:dyDescent="0.25">
      <c r="A1026" s="41"/>
      <c r="C1026" s="214"/>
      <c r="D1026" s="78"/>
      <c r="E1026" s="225"/>
      <c r="F1026" s="215"/>
      <c r="G1026" s="281"/>
      <c r="H1026" s="281"/>
      <c r="I1026" s="223"/>
      <c r="J1026" s="41"/>
    </row>
    <row r="1027" spans="1:10" x14ac:dyDescent="0.25">
      <c r="A1027" s="41"/>
      <c r="C1027" s="214"/>
      <c r="D1027" s="78"/>
      <c r="E1027" s="225"/>
      <c r="F1027" s="215"/>
      <c r="G1027" s="281"/>
      <c r="H1027" s="281"/>
      <c r="I1027" s="223"/>
      <c r="J1027" s="41"/>
    </row>
    <row r="1028" spans="1:10" x14ac:dyDescent="0.25">
      <c r="A1028" s="41"/>
      <c r="C1028" s="214"/>
      <c r="D1028" s="78"/>
      <c r="E1028" s="225"/>
      <c r="F1028" s="215"/>
      <c r="G1028" s="281"/>
      <c r="H1028" s="281"/>
      <c r="I1028" s="223"/>
      <c r="J1028" s="41"/>
    </row>
    <row r="1029" spans="1:10" x14ac:dyDescent="0.25">
      <c r="A1029" s="41"/>
      <c r="C1029" s="214"/>
      <c r="D1029" s="78"/>
      <c r="E1029" s="225"/>
      <c r="F1029" s="215"/>
      <c r="G1029" s="281"/>
      <c r="H1029" s="281"/>
      <c r="I1029" s="223"/>
      <c r="J1029" s="41"/>
    </row>
    <row r="1030" spans="1:10" x14ac:dyDescent="0.25">
      <c r="A1030" s="41"/>
      <c r="C1030" s="214"/>
      <c r="D1030" s="78"/>
      <c r="E1030" s="225"/>
      <c r="F1030" s="215"/>
      <c r="G1030" s="281"/>
      <c r="H1030" s="281"/>
      <c r="I1030" s="223"/>
      <c r="J1030" s="41"/>
    </row>
    <row r="1031" spans="1:10" x14ac:dyDescent="0.25">
      <c r="A1031" s="41"/>
      <c r="C1031" s="214"/>
      <c r="D1031" s="78"/>
      <c r="E1031" s="225"/>
      <c r="F1031" s="215"/>
      <c r="G1031" s="281"/>
      <c r="H1031" s="281"/>
      <c r="I1031" s="223"/>
      <c r="J1031" s="41"/>
    </row>
    <row r="1032" spans="1:10" x14ac:dyDescent="0.25">
      <c r="A1032" s="41"/>
      <c r="C1032" s="214"/>
      <c r="D1032" s="78"/>
      <c r="E1032" s="225"/>
      <c r="F1032" s="215"/>
      <c r="G1032" s="281"/>
      <c r="H1032" s="281"/>
      <c r="I1032" s="223"/>
      <c r="J1032" s="41"/>
    </row>
    <row r="1033" spans="1:10" x14ac:dyDescent="0.25">
      <c r="A1033" s="41"/>
      <c r="C1033" s="214"/>
      <c r="D1033" s="78"/>
      <c r="E1033" s="225"/>
      <c r="F1033" s="215"/>
      <c r="G1033" s="281"/>
      <c r="H1033" s="281"/>
      <c r="I1033" s="223"/>
      <c r="J1033" s="41"/>
    </row>
    <row r="1034" spans="1:10" x14ac:dyDescent="0.25">
      <c r="A1034" s="41"/>
      <c r="C1034" s="214"/>
      <c r="D1034" s="78"/>
      <c r="E1034" s="225"/>
      <c r="F1034" s="215"/>
      <c r="G1034" s="281"/>
      <c r="H1034" s="281"/>
      <c r="I1034" s="223"/>
      <c r="J1034" s="41"/>
    </row>
    <row r="1035" spans="1:10" x14ac:dyDescent="0.25">
      <c r="A1035" s="41"/>
      <c r="C1035" s="214"/>
      <c r="D1035" s="78"/>
      <c r="E1035" s="225"/>
      <c r="F1035" s="215"/>
      <c r="G1035" s="281"/>
      <c r="H1035" s="281"/>
      <c r="I1035" s="223"/>
      <c r="J1035" s="41"/>
    </row>
    <row r="1036" spans="1:10" x14ac:dyDescent="0.25">
      <c r="A1036" s="41"/>
      <c r="C1036" s="214"/>
      <c r="D1036" s="78"/>
      <c r="E1036" s="225"/>
      <c r="F1036" s="215"/>
      <c r="G1036" s="281"/>
      <c r="H1036" s="281"/>
      <c r="I1036" s="223"/>
      <c r="J1036" s="41"/>
    </row>
    <row r="1037" spans="1:10" x14ac:dyDescent="0.25">
      <c r="A1037" s="41"/>
      <c r="C1037" s="214"/>
      <c r="D1037" s="78"/>
      <c r="E1037" s="225"/>
      <c r="F1037" s="215"/>
      <c r="G1037" s="281"/>
      <c r="H1037" s="281"/>
      <c r="I1037" s="223"/>
      <c r="J1037" s="41"/>
    </row>
    <row r="1038" spans="1:10" x14ac:dyDescent="0.25">
      <c r="A1038" s="41"/>
      <c r="C1038" s="214"/>
      <c r="D1038" s="78"/>
      <c r="E1038" s="225"/>
      <c r="F1038" s="215"/>
      <c r="G1038" s="281"/>
      <c r="H1038" s="281"/>
      <c r="I1038" s="223"/>
      <c r="J1038" s="41"/>
    </row>
    <row r="1039" spans="1:10" x14ac:dyDescent="0.25">
      <c r="A1039" s="41"/>
      <c r="C1039" s="214"/>
      <c r="D1039" s="78"/>
      <c r="E1039" s="225"/>
      <c r="F1039" s="215"/>
      <c r="G1039" s="281"/>
      <c r="H1039" s="281"/>
      <c r="I1039" s="223"/>
      <c r="J1039" s="41"/>
    </row>
    <row r="1040" spans="1:10" x14ac:dyDescent="0.25">
      <c r="A1040" s="41"/>
      <c r="C1040" s="214"/>
      <c r="D1040" s="78"/>
      <c r="E1040" s="225"/>
      <c r="F1040" s="215"/>
      <c r="G1040" s="281"/>
      <c r="H1040" s="281"/>
      <c r="I1040" s="223"/>
      <c r="J1040" s="41"/>
    </row>
    <row r="1041" spans="1:10" x14ac:dyDescent="0.25">
      <c r="A1041" s="41"/>
      <c r="C1041" s="214"/>
      <c r="D1041" s="78"/>
      <c r="E1041" s="225"/>
      <c r="F1041" s="215"/>
      <c r="G1041" s="281"/>
      <c r="H1041" s="281"/>
      <c r="I1041" s="223"/>
      <c r="J1041" s="41"/>
    </row>
    <row r="1042" spans="1:10" x14ac:dyDescent="0.25">
      <c r="A1042" s="41"/>
      <c r="C1042" s="214"/>
      <c r="D1042" s="78"/>
      <c r="E1042" s="225"/>
      <c r="F1042" s="215"/>
      <c r="G1042" s="281"/>
      <c r="H1042" s="281"/>
      <c r="I1042" s="223"/>
      <c r="J1042" s="41"/>
    </row>
    <row r="1043" spans="1:10" x14ac:dyDescent="0.25">
      <c r="A1043" s="41"/>
      <c r="C1043" s="214"/>
      <c r="D1043" s="78"/>
      <c r="E1043" s="225"/>
      <c r="F1043" s="215"/>
      <c r="G1043" s="281"/>
      <c r="H1043" s="281"/>
      <c r="I1043" s="223"/>
      <c r="J1043" s="41"/>
    </row>
    <row r="1044" spans="1:10" x14ac:dyDescent="0.25">
      <c r="A1044" s="41"/>
      <c r="C1044" s="214"/>
      <c r="D1044" s="78"/>
      <c r="E1044" s="225"/>
      <c r="F1044" s="215"/>
      <c r="G1044" s="281"/>
      <c r="H1044" s="281"/>
      <c r="I1044" s="223"/>
      <c r="J1044" s="41"/>
    </row>
    <row r="1045" spans="1:10" x14ac:dyDescent="0.25">
      <c r="A1045" s="41"/>
      <c r="C1045" s="214"/>
      <c r="D1045" s="78"/>
      <c r="E1045" s="225"/>
      <c r="F1045" s="215"/>
      <c r="G1045" s="281"/>
      <c r="H1045" s="281"/>
      <c r="I1045" s="223"/>
      <c r="J1045" s="41"/>
    </row>
    <row r="1046" spans="1:10" x14ac:dyDescent="0.25">
      <c r="A1046" s="41"/>
      <c r="C1046" s="214"/>
      <c r="D1046" s="78"/>
      <c r="E1046" s="225"/>
      <c r="F1046" s="215"/>
      <c r="G1046" s="281"/>
      <c r="H1046" s="281"/>
      <c r="I1046" s="223"/>
      <c r="J1046" s="41"/>
    </row>
    <row r="1047" spans="1:10" x14ac:dyDescent="0.25">
      <c r="A1047" s="41"/>
      <c r="C1047" s="214"/>
      <c r="D1047" s="78"/>
      <c r="E1047" s="225"/>
      <c r="F1047" s="215"/>
      <c r="G1047" s="281"/>
      <c r="H1047" s="281"/>
      <c r="I1047" s="223"/>
      <c r="J1047" s="41"/>
    </row>
    <row r="1048" spans="1:10" x14ac:dyDescent="0.25">
      <c r="A1048" s="41"/>
      <c r="C1048" s="214"/>
      <c r="D1048" s="78"/>
      <c r="E1048" s="225"/>
      <c r="F1048" s="215"/>
      <c r="G1048" s="281"/>
      <c r="H1048" s="281"/>
      <c r="I1048" s="223"/>
      <c r="J1048" s="41"/>
    </row>
    <row r="1049" spans="1:10" x14ac:dyDescent="0.25">
      <c r="A1049" s="41"/>
      <c r="C1049" s="214"/>
      <c r="D1049" s="78"/>
      <c r="E1049" s="225"/>
      <c r="F1049" s="215"/>
      <c r="G1049" s="281"/>
      <c r="H1049" s="281"/>
      <c r="I1049" s="223"/>
      <c r="J1049" s="41"/>
    </row>
    <row r="1050" spans="1:10" x14ac:dyDescent="0.25">
      <c r="A1050" s="41"/>
      <c r="C1050" s="214"/>
      <c r="D1050" s="78"/>
      <c r="E1050" s="225"/>
      <c r="F1050" s="215"/>
      <c r="G1050" s="281"/>
      <c r="H1050" s="281"/>
      <c r="I1050" s="223"/>
      <c r="J1050" s="41"/>
    </row>
    <row r="1051" spans="1:10" x14ac:dyDescent="0.25">
      <c r="A1051" s="41"/>
      <c r="C1051" s="214"/>
      <c r="D1051" s="78"/>
      <c r="E1051" s="225"/>
      <c r="F1051" s="215"/>
      <c r="G1051" s="281"/>
      <c r="H1051" s="281"/>
      <c r="I1051" s="223"/>
      <c r="J1051" s="41"/>
    </row>
    <row r="1052" spans="1:10" x14ac:dyDescent="0.25">
      <c r="A1052" s="41"/>
      <c r="C1052" s="214"/>
      <c r="D1052" s="78"/>
      <c r="E1052" s="225"/>
      <c r="F1052" s="215"/>
      <c r="G1052" s="281"/>
      <c r="H1052" s="281"/>
      <c r="I1052" s="223"/>
      <c r="J1052" s="41"/>
    </row>
    <row r="1053" spans="1:10" x14ac:dyDescent="0.25">
      <c r="A1053" s="41"/>
      <c r="C1053" s="214"/>
      <c r="D1053" s="78"/>
      <c r="E1053" s="225"/>
      <c r="F1053" s="215"/>
      <c r="G1053" s="281"/>
      <c r="H1053" s="281"/>
      <c r="I1053" s="223"/>
      <c r="J1053" s="41"/>
    </row>
    <row r="1054" spans="1:10" x14ac:dyDescent="0.25">
      <c r="A1054" s="41"/>
      <c r="C1054" s="214"/>
      <c r="D1054" s="78"/>
      <c r="E1054" s="225"/>
      <c r="F1054" s="215"/>
      <c r="G1054" s="281"/>
      <c r="H1054" s="281"/>
      <c r="I1054" s="223"/>
      <c r="J1054" s="41"/>
    </row>
    <row r="1055" spans="1:10" x14ac:dyDescent="0.25">
      <c r="A1055" s="41"/>
      <c r="C1055" s="214"/>
      <c r="D1055" s="78"/>
      <c r="E1055" s="225"/>
      <c r="F1055" s="215"/>
      <c r="G1055" s="281"/>
      <c r="H1055" s="281"/>
      <c r="I1055" s="223"/>
      <c r="J1055" s="41"/>
    </row>
    <row r="1056" spans="1:10" x14ac:dyDescent="0.25">
      <c r="A1056" s="41"/>
      <c r="C1056" s="214"/>
      <c r="D1056" s="78"/>
      <c r="E1056" s="225"/>
      <c r="F1056" s="215"/>
      <c r="G1056" s="281"/>
      <c r="H1056" s="281"/>
      <c r="I1056" s="223"/>
      <c r="J1056" s="41"/>
    </row>
    <row r="1057" spans="1:10" x14ac:dyDescent="0.25">
      <c r="A1057" s="41"/>
      <c r="C1057" s="214"/>
      <c r="D1057" s="78"/>
      <c r="E1057" s="225"/>
      <c r="F1057" s="215"/>
      <c r="G1057" s="281"/>
      <c r="H1057" s="281"/>
      <c r="I1057" s="223"/>
      <c r="J1057" s="41"/>
    </row>
    <row r="1058" spans="1:10" x14ac:dyDescent="0.25">
      <c r="A1058" s="41"/>
      <c r="C1058" s="214"/>
      <c r="D1058" s="78"/>
      <c r="E1058" s="225"/>
      <c r="F1058" s="215"/>
      <c r="G1058" s="281"/>
      <c r="H1058" s="281"/>
      <c r="I1058" s="223"/>
      <c r="J1058" s="41"/>
    </row>
    <row r="1059" spans="1:10" x14ac:dyDescent="0.25">
      <c r="A1059" s="41"/>
      <c r="C1059" s="214"/>
      <c r="D1059" s="78"/>
      <c r="E1059" s="225"/>
      <c r="F1059" s="215"/>
      <c r="G1059" s="281"/>
      <c r="H1059" s="281"/>
      <c r="I1059" s="223"/>
      <c r="J1059" s="41"/>
    </row>
    <row r="1060" spans="1:10" x14ac:dyDescent="0.25">
      <c r="A1060" s="41"/>
      <c r="C1060" s="214"/>
      <c r="D1060" s="78"/>
      <c r="E1060" s="225"/>
      <c r="F1060" s="215"/>
      <c r="G1060" s="281"/>
      <c r="H1060" s="281"/>
      <c r="I1060" s="223"/>
      <c r="J1060" s="41"/>
    </row>
    <row r="1061" spans="1:10" x14ac:dyDescent="0.25">
      <c r="A1061" s="41"/>
      <c r="C1061" s="214"/>
      <c r="D1061" s="78"/>
      <c r="E1061" s="225"/>
      <c r="F1061" s="215"/>
      <c r="G1061" s="281"/>
      <c r="H1061" s="281"/>
      <c r="I1061" s="223"/>
      <c r="J1061" s="41"/>
    </row>
    <row r="1062" spans="1:10" x14ac:dyDescent="0.25">
      <c r="A1062" s="41"/>
      <c r="C1062" s="214"/>
      <c r="D1062" s="78"/>
      <c r="E1062" s="225"/>
      <c r="F1062" s="215"/>
      <c r="G1062" s="281"/>
      <c r="H1062" s="281"/>
      <c r="I1062" s="223"/>
      <c r="J1062" s="41"/>
    </row>
    <row r="1063" spans="1:10" x14ac:dyDescent="0.25">
      <c r="A1063" s="41"/>
      <c r="C1063" s="214"/>
      <c r="D1063" s="78"/>
      <c r="E1063" s="225"/>
      <c r="F1063" s="215"/>
      <c r="G1063" s="281"/>
      <c r="H1063" s="281"/>
      <c r="I1063" s="223"/>
      <c r="J1063" s="41"/>
    </row>
    <row r="1064" spans="1:10" x14ac:dyDescent="0.25">
      <c r="A1064" s="41"/>
      <c r="C1064" s="214"/>
      <c r="D1064" s="78"/>
      <c r="E1064" s="225"/>
      <c r="F1064" s="215"/>
      <c r="G1064" s="281"/>
      <c r="H1064" s="281"/>
      <c r="I1064" s="223"/>
      <c r="J1064" s="41"/>
    </row>
    <row r="1065" spans="1:10" x14ac:dyDescent="0.25">
      <c r="A1065" s="41"/>
      <c r="C1065" s="214"/>
      <c r="D1065" s="78"/>
      <c r="E1065" s="225"/>
      <c r="F1065" s="215"/>
      <c r="G1065" s="281"/>
      <c r="H1065" s="281"/>
      <c r="I1065" s="223"/>
      <c r="J1065" s="41"/>
    </row>
    <row r="1066" spans="1:10" x14ac:dyDescent="0.25">
      <c r="A1066" s="41"/>
      <c r="C1066" s="214"/>
      <c r="D1066" s="78"/>
      <c r="E1066" s="225"/>
      <c r="F1066" s="215"/>
      <c r="G1066" s="281"/>
      <c r="H1066" s="281"/>
      <c r="I1066" s="223"/>
      <c r="J1066" s="41"/>
    </row>
    <row r="1067" spans="1:10" x14ac:dyDescent="0.25">
      <c r="A1067" s="41"/>
      <c r="C1067" s="214"/>
      <c r="D1067" s="78"/>
      <c r="E1067" s="225"/>
      <c r="F1067" s="215"/>
      <c r="G1067" s="281"/>
      <c r="H1067" s="281"/>
      <c r="I1067" s="223"/>
      <c r="J1067" s="41"/>
    </row>
    <row r="1068" spans="1:10" x14ac:dyDescent="0.25">
      <c r="A1068" s="41"/>
      <c r="C1068" s="214"/>
      <c r="D1068" s="78"/>
      <c r="E1068" s="225"/>
      <c r="F1068" s="215"/>
      <c r="G1068" s="281"/>
      <c r="H1068" s="281"/>
      <c r="I1068" s="223"/>
      <c r="J1068" s="41"/>
    </row>
    <row r="1069" spans="1:10" x14ac:dyDescent="0.25">
      <c r="A1069" s="41"/>
      <c r="C1069" s="214"/>
      <c r="D1069" s="78"/>
      <c r="E1069" s="225"/>
      <c r="F1069" s="215"/>
      <c r="G1069" s="281"/>
      <c r="H1069" s="281"/>
      <c r="I1069" s="223"/>
      <c r="J1069" s="41"/>
    </row>
    <row r="1070" spans="1:10" x14ac:dyDescent="0.25">
      <c r="A1070" s="41"/>
      <c r="C1070" s="214"/>
      <c r="D1070" s="78"/>
      <c r="E1070" s="225"/>
      <c r="F1070" s="215"/>
      <c r="G1070" s="281"/>
      <c r="H1070" s="281"/>
      <c r="I1070" s="223"/>
      <c r="J1070" s="41"/>
    </row>
    <row r="1071" spans="1:10" x14ac:dyDescent="0.25">
      <c r="A1071" s="41"/>
      <c r="C1071" s="214"/>
      <c r="D1071" s="78"/>
      <c r="E1071" s="225"/>
      <c r="F1071" s="215"/>
      <c r="G1071" s="281"/>
      <c r="H1071" s="281"/>
      <c r="I1071" s="223"/>
      <c r="J1071" s="41"/>
    </row>
    <row r="1072" spans="1:10" x14ac:dyDescent="0.25">
      <c r="A1072" s="41"/>
      <c r="C1072" s="214"/>
      <c r="D1072" s="78"/>
      <c r="E1072" s="225"/>
      <c r="F1072" s="215"/>
      <c r="G1072" s="281"/>
      <c r="H1072" s="281"/>
      <c r="I1072" s="223"/>
      <c r="J1072" s="41"/>
    </row>
    <row r="1073" spans="1:10" x14ac:dyDescent="0.25">
      <c r="A1073" s="41"/>
      <c r="C1073" s="214"/>
      <c r="D1073" s="78"/>
      <c r="E1073" s="225"/>
      <c r="F1073" s="215"/>
      <c r="G1073" s="281"/>
      <c r="H1073" s="281"/>
      <c r="I1073" s="223"/>
      <c r="J1073" s="41"/>
    </row>
    <row r="1074" spans="1:10" x14ac:dyDescent="0.25">
      <c r="A1074" s="41"/>
      <c r="C1074" s="214"/>
      <c r="D1074" s="78"/>
      <c r="E1074" s="225"/>
      <c r="F1074" s="215"/>
      <c r="G1074" s="281"/>
      <c r="H1074" s="281"/>
      <c r="I1074" s="223"/>
      <c r="J1074" s="41"/>
    </row>
    <row r="1075" spans="1:10" x14ac:dyDescent="0.25">
      <c r="A1075" s="41"/>
      <c r="C1075" s="214"/>
      <c r="D1075" s="78"/>
      <c r="E1075" s="225"/>
      <c r="F1075" s="215"/>
      <c r="G1075" s="281"/>
      <c r="H1075" s="281"/>
      <c r="I1075" s="223"/>
      <c r="J1075" s="41"/>
    </row>
    <row r="1076" spans="1:10" x14ac:dyDescent="0.25">
      <c r="A1076" s="41"/>
      <c r="C1076" s="214"/>
      <c r="D1076" s="78"/>
      <c r="E1076" s="225"/>
      <c r="F1076" s="215"/>
      <c r="G1076" s="281"/>
      <c r="H1076" s="281"/>
      <c r="I1076" s="223"/>
      <c r="J1076" s="41"/>
    </row>
    <row r="1077" spans="1:10" x14ac:dyDescent="0.25">
      <c r="A1077" s="41"/>
      <c r="C1077" s="214"/>
      <c r="D1077" s="78"/>
      <c r="E1077" s="225"/>
      <c r="F1077" s="215"/>
      <c r="G1077" s="281"/>
      <c r="H1077" s="281"/>
      <c r="I1077" s="223"/>
      <c r="J1077" s="41"/>
    </row>
    <row r="1078" spans="1:10" x14ac:dyDescent="0.25">
      <c r="A1078" s="41"/>
      <c r="C1078" s="214"/>
      <c r="D1078" s="78"/>
      <c r="E1078" s="225"/>
      <c r="F1078" s="215"/>
      <c r="G1078" s="281"/>
      <c r="H1078" s="281"/>
      <c r="I1078" s="223"/>
      <c r="J1078" s="41"/>
    </row>
    <row r="1079" spans="1:10" x14ac:dyDescent="0.25">
      <c r="A1079" s="41"/>
      <c r="C1079" s="214"/>
      <c r="D1079" s="78"/>
      <c r="E1079" s="225"/>
      <c r="F1079" s="215"/>
      <c r="G1079" s="281"/>
      <c r="H1079" s="281"/>
      <c r="I1079" s="223"/>
      <c r="J1079" s="41"/>
    </row>
    <row r="1080" spans="1:10" x14ac:dyDescent="0.25">
      <c r="A1080" s="41"/>
      <c r="C1080" s="214"/>
      <c r="D1080" s="78"/>
      <c r="E1080" s="225"/>
      <c r="F1080" s="215"/>
      <c r="G1080" s="281"/>
      <c r="H1080" s="281"/>
      <c r="I1080" s="223"/>
      <c r="J1080" s="41"/>
    </row>
    <row r="1081" spans="1:10" x14ac:dyDescent="0.25">
      <c r="A1081" s="41"/>
      <c r="C1081" s="214"/>
      <c r="D1081" s="78"/>
      <c r="E1081" s="225"/>
      <c r="F1081" s="215"/>
      <c r="G1081" s="281"/>
      <c r="H1081" s="281"/>
      <c r="I1081" s="223"/>
      <c r="J1081" s="41"/>
    </row>
    <row r="1082" spans="1:10" x14ac:dyDescent="0.25">
      <c r="A1082" s="41"/>
      <c r="C1082" s="214"/>
      <c r="D1082" s="78"/>
      <c r="E1082" s="225"/>
      <c r="F1082" s="215"/>
      <c r="G1082" s="281"/>
      <c r="H1082" s="281"/>
      <c r="I1082" s="223"/>
      <c r="J1082" s="41"/>
    </row>
    <row r="1083" spans="1:10" x14ac:dyDescent="0.25">
      <c r="A1083" s="41"/>
      <c r="C1083" s="214"/>
      <c r="D1083" s="78"/>
      <c r="E1083" s="225"/>
      <c r="F1083" s="215"/>
      <c r="G1083" s="281"/>
      <c r="H1083" s="281"/>
      <c r="I1083" s="223"/>
      <c r="J1083" s="41"/>
    </row>
    <row r="1084" spans="1:10" x14ac:dyDescent="0.25">
      <c r="A1084" s="41"/>
      <c r="C1084" s="214"/>
      <c r="D1084" s="78"/>
      <c r="E1084" s="225"/>
      <c r="F1084" s="215"/>
      <c r="G1084" s="281"/>
      <c r="H1084" s="281"/>
      <c r="I1084" s="223"/>
      <c r="J1084" s="41"/>
    </row>
    <row r="1085" spans="1:10" x14ac:dyDescent="0.25">
      <c r="A1085" s="41"/>
      <c r="C1085" s="214"/>
      <c r="D1085" s="78"/>
      <c r="E1085" s="225"/>
      <c r="F1085" s="215"/>
      <c r="G1085" s="281"/>
      <c r="H1085" s="281"/>
      <c r="I1085" s="223"/>
      <c r="J1085" s="41"/>
    </row>
    <row r="1086" spans="1:10" x14ac:dyDescent="0.25">
      <c r="A1086" s="41"/>
      <c r="C1086" s="214"/>
      <c r="D1086" s="78"/>
      <c r="E1086" s="225"/>
      <c r="F1086" s="215"/>
      <c r="G1086" s="281"/>
      <c r="H1086" s="281"/>
      <c r="I1086" s="223"/>
      <c r="J1086" s="41"/>
    </row>
    <row r="1087" spans="1:10" x14ac:dyDescent="0.25">
      <c r="A1087" s="41"/>
      <c r="C1087" s="214"/>
      <c r="D1087" s="78"/>
      <c r="E1087" s="225"/>
      <c r="F1087" s="215"/>
      <c r="G1087" s="281"/>
      <c r="H1087" s="281"/>
      <c r="I1087" s="223"/>
      <c r="J1087" s="41"/>
    </row>
    <row r="1088" spans="1:10" x14ac:dyDescent="0.25">
      <c r="A1088" s="41"/>
      <c r="C1088" s="214"/>
      <c r="D1088" s="78"/>
      <c r="E1088" s="225"/>
      <c r="F1088" s="215"/>
      <c r="G1088" s="281"/>
      <c r="H1088" s="281"/>
      <c r="I1088" s="223"/>
      <c r="J1088" s="41"/>
    </row>
    <row r="1089" spans="1:10" x14ac:dyDescent="0.25">
      <c r="A1089" s="41"/>
      <c r="C1089" s="214"/>
      <c r="D1089" s="78"/>
      <c r="E1089" s="225"/>
      <c r="F1089" s="215"/>
      <c r="G1089" s="281"/>
      <c r="H1089" s="281"/>
      <c r="I1089" s="223"/>
      <c r="J1089" s="41"/>
    </row>
    <row r="1090" spans="1:10" x14ac:dyDescent="0.25">
      <c r="A1090" s="41"/>
      <c r="C1090" s="214"/>
      <c r="D1090" s="78"/>
      <c r="E1090" s="225"/>
      <c r="F1090" s="215"/>
      <c r="G1090" s="281"/>
      <c r="H1090" s="281"/>
      <c r="I1090" s="223"/>
      <c r="J1090" s="41"/>
    </row>
    <row r="1091" spans="1:10" x14ac:dyDescent="0.25">
      <c r="A1091" s="41"/>
      <c r="C1091" s="214"/>
      <c r="D1091" s="78"/>
      <c r="E1091" s="225"/>
      <c r="F1091" s="215"/>
      <c r="G1091" s="281"/>
      <c r="H1091" s="281"/>
      <c r="I1091" s="223"/>
      <c r="J1091" s="41"/>
    </row>
    <row r="1092" spans="1:10" x14ac:dyDescent="0.25">
      <c r="A1092" s="41"/>
      <c r="C1092" s="214"/>
      <c r="D1092" s="78"/>
      <c r="E1092" s="225"/>
      <c r="F1092" s="215"/>
      <c r="G1092" s="281"/>
      <c r="H1092" s="281"/>
      <c r="I1092" s="223"/>
      <c r="J1092" s="41"/>
    </row>
    <row r="1093" spans="1:10" x14ac:dyDescent="0.25">
      <c r="A1093" s="41"/>
      <c r="C1093" s="214"/>
      <c r="D1093" s="78"/>
      <c r="E1093" s="225"/>
      <c r="F1093" s="215"/>
      <c r="G1093" s="281"/>
      <c r="H1093" s="281"/>
      <c r="I1093" s="223"/>
      <c r="J1093" s="41"/>
    </row>
    <row r="1094" spans="1:10" x14ac:dyDescent="0.25">
      <c r="A1094" s="41"/>
      <c r="C1094" s="214"/>
      <c r="D1094" s="78"/>
      <c r="E1094" s="225"/>
      <c r="F1094" s="215"/>
      <c r="G1094" s="281"/>
      <c r="H1094" s="281"/>
      <c r="I1094" s="223"/>
      <c r="J1094" s="41"/>
    </row>
    <row r="1095" spans="1:10" x14ac:dyDescent="0.25">
      <c r="A1095" s="41"/>
      <c r="C1095" s="214"/>
      <c r="D1095" s="78"/>
      <c r="E1095" s="225"/>
      <c r="F1095" s="215"/>
      <c r="G1095" s="281"/>
      <c r="H1095" s="281"/>
      <c r="I1095" s="223"/>
      <c r="J1095" s="41"/>
    </row>
    <row r="1096" spans="1:10" x14ac:dyDescent="0.25">
      <c r="A1096" s="41"/>
      <c r="C1096" s="214"/>
      <c r="D1096" s="78"/>
      <c r="E1096" s="225"/>
      <c r="F1096" s="215"/>
      <c r="G1096" s="281"/>
      <c r="H1096" s="281"/>
      <c r="I1096" s="223"/>
      <c r="J1096" s="41"/>
    </row>
    <row r="1097" spans="1:10" x14ac:dyDescent="0.25">
      <c r="A1097" s="41"/>
      <c r="C1097" s="214"/>
      <c r="D1097" s="78"/>
      <c r="E1097" s="225"/>
      <c r="F1097" s="215"/>
      <c r="G1097" s="281"/>
      <c r="H1097" s="281"/>
      <c r="I1097" s="223"/>
      <c r="J1097" s="41"/>
    </row>
    <row r="1098" spans="1:10" x14ac:dyDescent="0.25">
      <c r="A1098" s="41"/>
      <c r="C1098" s="214"/>
      <c r="D1098" s="78"/>
      <c r="E1098" s="225"/>
      <c r="F1098" s="215"/>
      <c r="G1098" s="281"/>
      <c r="H1098" s="281"/>
      <c r="I1098" s="223"/>
      <c r="J1098" s="41"/>
    </row>
    <row r="1099" spans="1:10" x14ac:dyDescent="0.25">
      <c r="A1099" s="41"/>
      <c r="C1099" s="214"/>
      <c r="D1099" s="78"/>
      <c r="E1099" s="225"/>
      <c r="F1099" s="215"/>
      <c r="G1099" s="281"/>
      <c r="H1099" s="281"/>
      <c r="I1099" s="223"/>
      <c r="J1099" s="41"/>
    </row>
    <row r="1100" spans="1:10" x14ac:dyDescent="0.25">
      <c r="A1100" s="41"/>
      <c r="C1100" s="214"/>
      <c r="D1100" s="78"/>
      <c r="E1100" s="225"/>
      <c r="F1100" s="215"/>
      <c r="G1100" s="281"/>
      <c r="H1100" s="281"/>
      <c r="I1100" s="223"/>
      <c r="J1100" s="41"/>
    </row>
    <row r="1101" spans="1:10" x14ac:dyDescent="0.25">
      <c r="A1101" s="41"/>
      <c r="C1101" s="214"/>
      <c r="D1101" s="78"/>
      <c r="E1101" s="225"/>
      <c r="F1101" s="215"/>
      <c r="G1101" s="281"/>
      <c r="H1101" s="281"/>
      <c r="I1101" s="223"/>
      <c r="J1101" s="41"/>
    </row>
    <row r="1102" spans="1:10" x14ac:dyDescent="0.25">
      <c r="A1102" s="41"/>
      <c r="C1102" s="214"/>
      <c r="D1102" s="78"/>
      <c r="E1102" s="225"/>
      <c r="F1102" s="215"/>
      <c r="G1102" s="281"/>
      <c r="H1102" s="281"/>
      <c r="I1102" s="223"/>
      <c r="J1102" s="41"/>
    </row>
    <row r="1103" spans="1:10" x14ac:dyDescent="0.25">
      <c r="A1103" s="41"/>
      <c r="C1103" s="214"/>
      <c r="D1103" s="78"/>
      <c r="E1103" s="225"/>
      <c r="F1103" s="215"/>
      <c r="G1103" s="281"/>
      <c r="H1103" s="281"/>
      <c r="I1103" s="223"/>
      <c r="J1103" s="41"/>
    </row>
    <row r="1104" spans="1:10" x14ac:dyDescent="0.25">
      <c r="A1104" s="41"/>
      <c r="C1104" s="214"/>
      <c r="D1104" s="78"/>
      <c r="E1104" s="225"/>
      <c r="F1104" s="215"/>
      <c r="G1104" s="281"/>
      <c r="H1104" s="281"/>
      <c r="I1104" s="223"/>
      <c r="J1104" s="41"/>
    </row>
    <row r="1105" spans="1:10" x14ac:dyDescent="0.25">
      <c r="A1105" s="41"/>
      <c r="C1105" s="214"/>
      <c r="D1105" s="78"/>
      <c r="E1105" s="225"/>
      <c r="F1105" s="215"/>
      <c r="G1105" s="281"/>
      <c r="H1105" s="281"/>
      <c r="I1105" s="223"/>
      <c r="J1105" s="41"/>
    </row>
    <row r="1106" spans="1:10" x14ac:dyDescent="0.25">
      <c r="A1106" s="41"/>
      <c r="C1106" s="214"/>
      <c r="D1106" s="78"/>
      <c r="E1106" s="225"/>
      <c r="F1106" s="215"/>
      <c r="G1106" s="281"/>
      <c r="H1106" s="281"/>
      <c r="I1106" s="223"/>
      <c r="J1106" s="41"/>
    </row>
    <row r="1107" spans="1:10" x14ac:dyDescent="0.25">
      <c r="A1107" s="41"/>
      <c r="C1107" s="214"/>
      <c r="D1107" s="78"/>
      <c r="E1107" s="225"/>
      <c r="F1107" s="215"/>
      <c r="G1107" s="281"/>
      <c r="H1107" s="281"/>
      <c r="I1107" s="223"/>
      <c r="J1107" s="41"/>
    </row>
    <row r="1108" spans="1:10" x14ac:dyDescent="0.25">
      <c r="A1108" s="41"/>
      <c r="C1108" s="214"/>
      <c r="D1108" s="78"/>
      <c r="E1108" s="225"/>
      <c r="F1108" s="215"/>
      <c r="G1108" s="281"/>
      <c r="H1108" s="281"/>
      <c r="I1108" s="223"/>
      <c r="J1108" s="41"/>
    </row>
    <row r="1109" spans="1:10" x14ac:dyDescent="0.25">
      <c r="A1109" s="41"/>
      <c r="C1109" s="214"/>
      <c r="D1109" s="78"/>
      <c r="E1109" s="225"/>
      <c r="F1109" s="215"/>
      <c r="G1109" s="281"/>
      <c r="H1109" s="281"/>
      <c r="I1109" s="223"/>
      <c r="J1109" s="41"/>
    </row>
    <row r="1110" spans="1:10" x14ac:dyDescent="0.25">
      <c r="A1110" s="41"/>
      <c r="C1110" s="214"/>
      <c r="D1110" s="78"/>
      <c r="E1110" s="225"/>
      <c r="F1110" s="215"/>
      <c r="G1110" s="281"/>
      <c r="H1110" s="281"/>
      <c r="I1110" s="223"/>
      <c r="J1110" s="41"/>
    </row>
    <row r="1111" spans="1:10" x14ac:dyDescent="0.25">
      <c r="A1111" s="41"/>
      <c r="C1111" s="214"/>
      <c r="D1111" s="78"/>
      <c r="E1111" s="225"/>
      <c r="F1111" s="215"/>
      <c r="G1111" s="281"/>
      <c r="H1111" s="281"/>
      <c r="I1111" s="223"/>
      <c r="J1111" s="41"/>
    </row>
    <row r="1112" spans="1:10" x14ac:dyDescent="0.25">
      <c r="A1112" s="41"/>
      <c r="C1112" s="214"/>
      <c r="D1112" s="78"/>
      <c r="E1112" s="225"/>
      <c r="F1112" s="215"/>
      <c r="G1112" s="281"/>
      <c r="H1112" s="281"/>
      <c r="I1112" s="223"/>
      <c r="J1112" s="41"/>
    </row>
    <row r="1113" spans="1:10" x14ac:dyDescent="0.25">
      <c r="A1113" s="41"/>
      <c r="C1113" s="214"/>
      <c r="D1113" s="78"/>
      <c r="E1113" s="225"/>
      <c r="F1113" s="215"/>
      <c r="G1113" s="281"/>
      <c r="H1113" s="281"/>
      <c r="I1113" s="223"/>
      <c r="J1113" s="41"/>
    </row>
    <row r="1114" spans="1:10" x14ac:dyDescent="0.25">
      <c r="A1114" s="41"/>
      <c r="C1114" s="214"/>
      <c r="D1114" s="78"/>
      <c r="E1114" s="225"/>
      <c r="F1114" s="215"/>
      <c r="G1114" s="281"/>
      <c r="H1114" s="281"/>
      <c r="I1114" s="223"/>
      <c r="J1114" s="41"/>
    </row>
    <row r="1115" spans="1:10" x14ac:dyDescent="0.25">
      <c r="A1115" s="41"/>
      <c r="C1115" s="214"/>
      <c r="D1115" s="78"/>
      <c r="E1115" s="225"/>
      <c r="F1115" s="215"/>
      <c r="G1115" s="281"/>
      <c r="H1115" s="281"/>
      <c r="I1115" s="223"/>
      <c r="J1115" s="41"/>
    </row>
    <row r="1116" spans="1:10" x14ac:dyDescent="0.25">
      <c r="A1116" s="41"/>
      <c r="C1116" s="214"/>
      <c r="D1116" s="78"/>
      <c r="E1116" s="225"/>
      <c r="F1116" s="215"/>
      <c r="G1116" s="281"/>
      <c r="H1116" s="281"/>
      <c r="I1116" s="223"/>
      <c r="J1116" s="41"/>
    </row>
    <row r="1117" spans="1:10" x14ac:dyDescent="0.25">
      <c r="A1117" s="41"/>
      <c r="C1117" s="214"/>
      <c r="D1117" s="78"/>
      <c r="E1117" s="225"/>
      <c r="F1117" s="215"/>
      <c r="G1117" s="281"/>
      <c r="H1117" s="281"/>
      <c r="I1117" s="223"/>
      <c r="J1117" s="41"/>
    </row>
    <row r="1118" spans="1:10" x14ac:dyDescent="0.25">
      <c r="A1118" s="41"/>
      <c r="C1118" s="214"/>
      <c r="D1118" s="78"/>
      <c r="E1118" s="225"/>
      <c r="F1118" s="215"/>
      <c r="G1118" s="281"/>
      <c r="H1118" s="281"/>
      <c r="I1118" s="223"/>
      <c r="J1118" s="41"/>
    </row>
    <row r="1119" spans="1:10" x14ac:dyDescent="0.25">
      <c r="A1119" s="41"/>
      <c r="C1119" s="214"/>
      <c r="D1119" s="78"/>
      <c r="E1119" s="225"/>
      <c r="F1119" s="215"/>
      <c r="G1119" s="281"/>
      <c r="H1119" s="281"/>
      <c r="I1119" s="223"/>
      <c r="J1119" s="41"/>
    </row>
    <row r="1120" spans="1:10" x14ac:dyDescent="0.25">
      <c r="A1120" s="41"/>
      <c r="C1120" s="214"/>
      <c r="D1120" s="78"/>
      <c r="E1120" s="225"/>
      <c r="F1120" s="215"/>
      <c r="G1120" s="281"/>
      <c r="H1120" s="281"/>
      <c r="I1120" s="223"/>
      <c r="J1120" s="41"/>
    </row>
    <row r="1121" spans="1:10" x14ac:dyDescent="0.25">
      <c r="A1121" s="41"/>
      <c r="C1121" s="214"/>
      <c r="D1121" s="78"/>
      <c r="E1121" s="225"/>
      <c r="F1121" s="215"/>
      <c r="G1121" s="281"/>
      <c r="H1121" s="281"/>
      <c r="I1121" s="223"/>
      <c r="J1121" s="41"/>
    </row>
    <row r="1122" spans="1:10" x14ac:dyDescent="0.25">
      <c r="A1122" s="41"/>
      <c r="C1122" s="214"/>
      <c r="D1122" s="78"/>
      <c r="E1122" s="225"/>
      <c r="F1122" s="215"/>
      <c r="G1122" s="281"/>
      <c r="H1122" s="281"/>
      <c r="I1122" s="223"/>
      <c r="J1122" s="41"/>
    </row>
    <row r="1123" spans="1:10" x14ac:dyDescent="0.25">
      <c r="A1123" s="41"/>
      <c r="C1123" s="214"/>
      <c r="D1123" s="78"/>
      <c r="E1123" s="225"/>
      <c r="F1123" s="215"/>
      <c r="G1123" s="281"/>
      <c r="H1123" s="281"/>
      <c r="I1123" s="223"/>
      <c r="J1123" s="41"/>
    </row>
    <row r="1124" spans="1:10" x14ac:dyDescent="0.25">
      <c r="A1124" s="41"/>
      <c r="C1124" s="214"/>
      <c r="D1124" s="78"/>
      <c r="E1124" s="225"/>
      <c r="F1124" s="215"/>
      <c r="G1124" s="281"/>
      <c r="H1124" s="281"/>
      <c r="I1124" s="223"/>
      <c r="J1124" s="41"/>
    </row>
    <row r="1125" spans="1:10" x14ac:dyDescent="0.25">
      <c r="A1125" s="41"/>
      <c r="C1125" s="214"/>
      <c r="D1125" s="78"/>
      <c r="E1125" s="225"/>
      <c r="F1125" s="215"/>
      <c r="G1125" s="281"/>
      <c r="H1125" s="281"/>
      <c r="I1125" s="223"/>
      <c r="J1125" s="41"/>
    </row>
    <row r="1126" spans="1:10" x14ac:dyDescent="0.25">
      <c r="A1126" s="41"/>
      <c r="C1126" s="214"/>
      <c r="D1126" s="78"/>
      <c r="E1126" s="225"/>
      <c r="F1126" s="215"/>
      <c r="G1126" s="281"/>
      <c r="H1126" s="281"/>
      <c r="I1126" s="223"/>
      <c r="J1126" s="41"/>
    </row>
    <row r="1127" spans="1:10" x14ac:dyDescent="0.25">
      <c r="A1127" s="41"/>
      <c r="C1127" s="214"/>
      <c r="D1127" s="78"/>
      <c r="E1127" s="225"/>
      <c r="F1127" s="215"/>
      <c r="G1127" s="281"/>
      <c r="H1127" s="281"/>
      <c r="I1127" s="223"/>
      <c r="J1127" s="41"/>
    </row>
    <row r="1128" spans="1:10" x14ac:dyDescent="0.25">
      <c r="A1128" s="41"/>
      <c r="C1128" s="214"/>
      <c r="D1128" s="78"/>
      <c r="E1128" s="225"/>
      <c r="F1128" s="215"/>
      <c r="G1128" s="281"/>
      <c r="H1128" s="281"/>
      <c r="I1128" s="223"/>
      <c r="J1128" s="41"/>
    </row>
    <row r="1129" spans="1:10" x14ac:dyDescent="0.25">
      <c r="A1129" s="41"/>
      <c r="C1129" s="214"/>
      <c r="D1129" s="78"/>
      <c r="E1129" s="225"/>
      <c r="F1129" s="215"/>
      <c r="G1129" s="281"/>
      <c r="H1129" s="281"/>
      <c r="I1129" s="223"/>
      <c r="J1129" s="41"/>
    </row>
    <row r="1130" spans="1:10" x14ac:dyDescent="0.25">
      <c r="A1130" s="41"/>
      <c r="C1130" s="214"/>
      <c r="D1130" s="78"/>
      <c r="E1130" s="225"/>
      <c r="F1130" s="215"/>
      <c r="G1130" s="281"/>
      <c r="H1130" s="281"/>
      <c r="I1130" s="223"/>
      <c r="J1130" s="41"/>
    </row>
    <row r="1131" spans="1:10" x14ac:dyDescent="0.25">
      <c r="A1131" s="41"/>
      <c r="C1131" s="214"/>
      <c r="D1131" s="78"/>
      <c r="E1131" s="225"/>
      <c r="F1131" s="215"/>
      <c r="G1131" s="281"/>
      <c r="H1131" s="281"/>
      <c r="I1131" s="223"/>
      <c r="J1131" s="41"/>
    </row>
    <row r="1132" spans="1:10" x14ac:dyDescent="0.25">
      <c r="A1132" s="41"/>
      <c r="C1132" s="214"/>
      <c r="D1132" s="78"/>
      <c r="E1132" s="225"/>
      <c r="F1132" s="215"/>
      <c r="G1132" s="281"/>
      <c r="H1132" s="281"/>
      <c r="I1132" s="223"/>
      <c r="J1132" s="41"/>
    </row>
    <row r="1133" spans="1:10" x14ac:dyDescent="0.25">
      <c r="A1133" s="41"/>
      <c r="C1133" s="214"/>
      <c r="D1133" s="78"/>
      <c r="E1133" s="225"/>
      <c r="F1133" s="215"/>
      <c r="G1133" s="281"/>
      <c r="H1133" s="281"/>
      <c r="I1133" s="223"/>
      <c r="J1133" s="41"/>
    </row>
    <row r="1134" spans="1:10" x14ac:dyDescent="0.25">
      <c r="A1134" s="41"/>
      <c r="C1134" s="214"/>
      <c r="D1134" s="78"/>
      <c r="E1134" s="225"/>
      <c r="F1134" s="215"/>
      <c r="G1134" s="281"/>
      <c r="H1134" s="281"/>
      <c r="I1134" s="223"/>
      <c r="J1134" s="41"/>
    </row>
    <row r="1135" spans="1:10" x14ac:dyDescent="0.25">
      <c r="A1135" s="41"/>
      <c r="C1135" s="214"/>
      <c r="D1135" s="78"/>
      <c r="E1135" s="225"/>
      <c r="F1135" s="215"/>
      <c r="G1135" s="281"/>
      <c r="H1135" s="281"/>
      <c r="I1135" s="223"/>
      <c r="J1135" s="41"/>
    </row>
    <row r="1136" spans="1:10" x14ac:dyDescent="0.25">
      <c r="A1136" s="41"/>
      <c r="C1136" s="214"/>
      <c r="D1136" s="78"/>
      <c r="E1136" s="225"/>
      <c r="F1136" s="215"/>
      <c r="G1136" s="281"/>
      <c r="H1136" s="281"/>
      <c r="I1136" s="223"/>
      <c r="J1136" s="41"/>
    </row>
    <row r="1137" spans="1:10" x14ac:dyDescent="0.25">
      <c r="A1137" s="41"/>
      <c r="C1137" s="214"/>
      <c r="D1137" s="78"/>
      <c r="E1137" s="225"/>
      <c r="F1137" s="215"/>
      <c r="G1137" s="281"/>
      <c r="H1137" s="281"/>
      <c r="I1137" s="223"/>
      <c r="J1137" s="41"/>
    </row>
    <row r="1138" spans="1:10" x14ac:dyDescent="0.25">
      <c r="A1138" s="41"/>
      <c r="C1138" s="214"/>
      <c r="D1138" s="78"/>
      <c r="E1138" s="225"/>
      <c r="F1138" s="215"/>
      <c r="G1138" s="281"/>
      <c r="H1138" s="281"/>
      <c r="I1138" s="223"/>
      <c r="J1138" s="41"/>
    </row>
    <row r="1139" spans="1:10" x14ac:dyDescent="0.25">
      <c r="A1139" s="41"/>
      <c r="C1139" s="214"/>
      <c r="D1139" s="78"/>
      <c r="E1139" s="225"/>
      <c r="F1139" s="215"/>
      <c r="G1139" s="281"/>
      <c r="H1139" s="281"/>
      <c r="I1139" s="223"/>
      <c r="J1139" s="41"/>
    </row>
    <row r="1140" spans="1:10" x14ac:dyDescent="0.25">
      <c r="A1140" s="41"/>
      <c r="C1140" s="214"/>
      <c r="D1140" s="78"/>
      <c r="E1140" s="225"/>
      <c r="F1140" s="215"/>
      <c r="G1140" s="281"/>
      <c r="H1140" s="281"/>
      <c r="I1140" s="223"/>
      <c r="J1140" s="41"/>
    </row>
    <row r="1141" spans="1:10" x14ac:dyDescent="0.25">
      <c r="A1141" s="41"/>
      <c r="C1141" s="214"/>
      <c r="D1141" s="78"/>
      <c r="E1141" s="225"/>
      <c r="F1141" s="215"/>
      <c r="G1141" s="281"/>
      <c r="H1141" s="281"/>
      <c r="I1141" s="223"/>
      <c r="J1141" s="41"/>
    </row>
    <row r="1142" spans="1:10" x14ac:dyDescent="0.25">
      <c r="A1142" s="41"/>
      <c r="C1142" s="214"/>
      <c r="D1142" s="78"/>
      <c r="E1142" s="225"/>
      <c r="F1142" s="215"/>
      <c r="G1142" s="281"/>
      <c r="H1142" s="281"/>
      <c r="I1142" s="223"/>
      <c r="J1142" s="41"/>
    </row>
    <row r="1143" spans="1:10" x14ac:dyDescent="0.25">
      <c r="A1143" s="41"/>
      <c r="C1143" s="214"/>
      <c r="D1143" s="78"/>
      <c r="E1143" s="225"/>
      <c r="F1143" s="215"/>
      <c r="G1143" s="281"/>
      <c r="H1143" s="281"/>
      <c r="I1143" s="223"/>
      <c r="J1143" s="41"/>
    </row>
    <row r="1144" spans="1:10" x14ac:dyDescent="0.25">
      <c r="A1144" s="41"/>
      <c r="C1144" s="214"/>
      <c r="D1144" s="78"/>
      <c r="E1144" s="225"/>
      <c r="F1144" s="215"/>
      <c r="G1144" s="281"/>
      <c r="H1144" s="281"/>
      <c r="I1144" s="223"/>
      <c r="J1144" s="41"/>
    </row>
    <row r="1145" spans="1:10" x14ac:dyDescent="0.25">
      <c r="A1145" s="41"/>
      <c r="C1145" s="214"/>
      <c r="D1145" s="78"/>
      <c r="E1145" s="225"/>
      <c r="F1145" s="215"/>
      <c r="G1145" s="281"/>
      <c r="H1145" s="281"/>
      <c r="I1145" s="223"/>
      <c r="J1145" s="41"/>
    </row>
    <row r="1146" spans="1:10" x14ac:dyDescent="0.25">
      <c r="A1146" s="41"/>
      <c r="C1146" s="214"/>
      <c r="D1146" s="78"/>
      <c r="E1146" s="225"/>
      <c r="F1146" s="215"/>
      <c r="G1146" s="281"/>
      <c r="H1146" s="281"/>
      <c r="I1146" s="223"/>
      <c r="J1146" s="41"/>
    </row>
    <row r="1147" spans="1:10" x14ac:dyDescent="0.25">
      <c r="A1147" s="41"/>
      <c r="C1147" s="214"/>
      <c r="D1147" s="78"/>
      <c r="E1147" s="225"/>
      <c r="F1147" s="215"/>
      <c r="G1147" s="281"/>
      <c r="H1147" s="281"/>
      <c r="I1147" s="223"/>
      <c r="J1147" s="41"/>
    </row>
    <row r="1148" spans="1:10" x14ac:dyDescent="0.25">
      <c r="A1148" s="41"/>
      <c r="C1148" s="214"/>
      <c r="D1148" s="78"/>
      <c r="E1148" s="225"/>
      <c r="F1148" s="215"/>
      <c r="G1148" s="281"/>
      <c r="H1148" s="281"/>
      <c r="I1148" s="223"/>
      <c r="J1148" s="41"/>
    </row>
    <row r="1149" spans="1:10" x14ac:dyDescent="0.25">
      <c r="A1149" s="41"/>
      <c r="C1149" s="214"/>
      <c r="D1149" s="78"/>
      <c r="E1149" s="225"/>
      <c r="F1149" s="215"/>
      <c r="G1149" s="281"/>
      <c r="H1149" s="281"/>
      <c r="I1149" s="223"/>
      <c r="J1149" s="41"/>
    </row>
    <row r="1150" spans="1:10" x14ac:dyDescent="0.25">
      <c r="A1150" s="41"/>
      <c r="C1150" s="214"/>
      <c r="D1150" s="78"/>
      <c r="E1150" s="225"/>
      <c r="F1150" s="215"/>
      <c r="G1150" s="281"/>
      <c r="H1150" s="281"/>
      <c r="I1150" s="223"/>
      <c r="J1150" s="41"/>
    </row>
    <row r="1151" spans="1:10" x14ac:dyDescent="0.25">
      <c r="A1151" s="41"/>
      <c r="C1151" s="214"/>
      <c r="D1151" s="78"/>
      <c r="E1151" s="225"/>
      <c r="F1151" s="215"/>
      <c r="G1151" s="281"/>
      <c r="H1151" s="281"/>
      <c r="I1151" s="223"/>
      <c r="J1151" s="41"/>
    </row>
    <row r="1152" spans="1:10" x14ac:dyDescent="0.25">
      <c r="A1152" s="41"/>
      <c r="C1152" s="214"/>
      <c r="D1152" s="78"/>
      <c r="E1152" s="225"/>
      <c r="F1152" s="215"/>
      <c r="G1152" s="281"/>
      <c r="H1152" s="281"/>
      <c r="I1152" s="223"/>
      <c r="J1152" s="41"/>
    </row>
    <row r="1153" spans="1:10" x14ac:dyDescent="0.25">
      <c r="A1153" s="41"/>
      <c r="C1153" s="214"/>
      <c r="D1153" s="78"/>
      <c r="E1153" s="225"/>
      <c r="F1153" s="215"/>
      <c r="G1153" s="281"/>
      <c r="H1153" s="281"/>
      <c r="I1153" s="223"/>
      <c r="J1153" s="41"/>
    </row>
    <row r="1154" spans="1:10" x14ac:dyDescent="0.25">
      <c r="A1154" s="41"/>
      <c r="C1154" s="214"/>
      <c r="D1154" s="78"/>
      <c r="E1154" s="225"/>
      <c r="F1154" s="215"/>
      <c r="G1154" s="281"/>
      <c r="H1154" s="281"/>
      <c r="I1154" s="223"/>
      <c r="J1154" s="41"/>
    </row>
    <row r="1155" spans="1:10" x14ac:dyDescent="0.25">
      <c r="A1155" s="41"/>
      <c r="C1155" s="214"/>
      <c r="D1155" s="78"/>
      <c r="E1155" s="225"/>
      <c r="F1155" s="215"/>
      <c r="G1155" s="281"/>
      <c r="H1155" s="281"/>
      <c r="I1155" s="223"/>
      <c r="J1155" s="41"/>
    </row>
    <row r="1156" spans="1:10" x14ac:dyDescent="0.25">
      <c r="A1156" s="41"/>
      <c r="C1156" s="214"/>
      <c r="D1156" s="78"/>
      <c r="E1156" s="225"/>
      <c r="F1156" s="215"/>
      <c r="G1156" s="281"/>
      <c r="H1156" s="281"/>
      <c r="I1156" s="223"/>
      <c r="J1156" s="41"/>
    </row>
    <row r="1157" spans="1:10" x14ac:dyDescent="0.25">
      <c r="A1157" s="41"/>
      <c r="C1157" s="214"/>
      <c r="D1157" s="78"/>
      <c r="E1157" s="225"/>
      <c r="F1157" s="215"/>
      <c r="G1157" s="281"/>
      <c r="H1157" s="281"/>
      <c r="I1157" s="223"/>
      <c r="J1157" s="41"/>
    </row>
    <row r="1158" spans="1:10" x14ac:dyDescent="0.25">
      <c r="A1158" s="41"/>
      <c r="C1158" s="214"/>
      <c r="D1158" s="78"/>
      <c r="E1158" s="225"/>
      <c r="F1158" s="215"/>
      <c r="G1158" s="281"/>
      <c r="H1158" s="281"/>
      <c r="I1158" s="223"/>
      <c r="J1158" s="41"/>
    </row>
    <row r="1159" spans="1:10" x14ac:dyDescent="0.25">
      <c r="A1159" s="41"/>
      <c r="C1159" s="214"/>
      <c r="D1159" s="78"/>
      <c r="E1159" s="225"/>
      <c r="F1159" s="215"/>
      <c r="G1159" s="281"/>
      <c r="H1159" s="281"/>
      <c r="I1159" s="223"/>
      <c r="J1159" s="41"/>
    </row>
    <row r="1160" spans="1:10" x14ac:dyDescent="0.25">
      <c r="A1160" s="41"/>
      <c r="C1160" s="214"/>
      <c r="D1160" s="78"/>
      <c r="E1160" s="225"/>
      <c r="F1160" s="215"/>
      <c r="G1160" s="281"/>
      <c r="H1160" s="281"/>
      <c r="I1160" s="223"/>
      <c r="J1160" s="41"/>
    </row>
    <row r="1161" spans="1:10" x14ac:dyDescent="0.25">
      <c r="A1161" s="41"/>
      <c r="C1161" s="214"/>
      <c r="D1161" s="78"/>
      <c r="E1161" s="225"/>
      <c r="F1161" s="215"/>
      <c r="G1161" s="281"/>
      <c r="H1161" s="281"/>
      <c r="I1161" s="223"/>
      <c r="J1161" s="41"/>
    </row>
    <row r="1162" spans="1:10" x14ac:dyDescent="0.25">
      <c r="A1162" s="41"/>
      <c r="C1162" s="214"/>
      <c r="D1162" s="78"/>
      <c r="E1162" s="225"/>
      <c r="F1162" s="215"/>
      <c r="G1162" s="281"/>
      <c r="H1162" s="281"/>
      <c r="I1162" s="223"/>
      <c r="J1162" s="41"/>
    </row>
    <row r="1163" spans="1:10" x14ac:dyDescent="0.25">
      <c r="A1163" s="41"/>
      <c r="C1163" s="214"/>
      <c r="D1163" s="78"/>
      <c r="E1163" s="225"/>
      <c r="F1163" s="215"/>
      <c r="G1163" s="281"/>
      <c r="H1163" s="281"/>
      <c r="I1163" s="223"/>
      <c r="J1163" s="41"/>
    </row>
    <row r="1164" spans="1:10" x14ac:dyDescent="0.25">
      <c r="A1164" s="41"/>
      <c r="C1164" s="214"/>
      <c r="D1164" s="78"/>
      <c r="E1164" s="225"/>
      <c r="F1164" s="215"/>
      <c r="G1164" s="281"/>
      <c r="H1164" s="281"/>
      <c r="I1164" s="223"/>
      <c r="J1164" s="41"/>
    </row>
    <row r="1165" spans="1:10" x14ac:dyDescent="0.25">
      <c r="A1165" s="41"/>
      <c r="C1165" s="214"/>
      <c r="D1165" s="78"/>
      <c r="E1165" s="225"/>
      <c r="F1165" s="215"/>
      <c r="G1165" s="281"/>
      <c r="H1165" s="281"/>
      <c r="I1165" s="223"/>
      <c r="J1165" s="41"/>
    </row>
    <row r="1166" spans="1:10" x14ac:dyDescent="0.25">
      <c r="A1166" s="41"/>
      <c r="C1166" s="214"/>
      <c r="D1166" s="78"/>
      <c r="E1166" s="225"/>
      <c r="F1166" s="215"/>
      <c r="G1166" s="281"/>
      <c r="H1166" s="281"/>
      <c r="I1166" s="223"/>
      <c r="J1166" s="41"/>
    </row>
    <row r="1167" spans="1:10" x14ac:dyDescent="0.25">
      <c r="A1167" s="41"/>
      <c r="C1167" s="214"/>
      <c r="D1167" s="78"/>
      <c r="E1167" s="225"/>
      <c r="F1167" s="215"/>
      <c r="G1167" s="281"/>
      <c r="H1167" s="281"/>
      <c r="I1167" s="223"/>
      <c r="J1167" s="41"/>
    </row>
    <row r="1168" spans="1:10" x14ac:dyDescent="0.25">
      <c r="A1168" s="41"/>
      <c r="C1168" s="214"/>
      <c r="D1168" s="78"/>
      <c r="E1168" s="225"/>
      <c r="F1168" s="215"/>
      <c r="G1168" s="281"/>
      <c r="H1168" s="281"/>
      <c r="I1168" s="223"/>
      <c r="J1168" s="41"/>
    </row>
    <row r="1169" spans="1:10" x14ac:dyDescent="0.25">
      <c r="A1169" s="41"/>
      <c r="C1169" s="214"/>
      <c r="D1169" s="78"/>
      <c r="E1169" s="225"/>
      <c r="F1169" s="215"/>
      <c r="G1169" s="281"/>
      <c r="H1169" s="281"/>
      <c r="I1169" s="223"/>
      <c r="J1169" s="41"/>
    </row>
    <row r="1170" spans="1:10" x14ac:dyDescent="0.25">
      <c r="A1170" s="41"/>
      <c r="C1170" s="214"/>
      <c r="D1170" s="78"/>
      <c r="E1170" s="225"/>
      <c r="F1170" s="215"/>
      <c r="G1170" s="281"/>
      <c r="H1170" s="281"/>
      <c r="I1170" s="223"/>
      <c r="J1170" s="41"/>
    </row>
    <row r="1171" spans="1:10" x14ac:dyDescent="0.25">
      <c r="A1171" s="41"/>
      <c r="C1171" s="214"/>
      <c r="D1171" s="78"/>
      <c r="E1171" s="225"/>
      <c r="F1171" s="215"/>
      <c r="G1171" s="281"/>
      <c r="H1171" s="281"/>
      <c r="I1171" s="223"/>
      <c r="J1171" s="41"/>
    </row>
    <row r="1172" spans="1:10" x14ac:dyDescent="0.25">
      <c r="A1172" s="41"/>
      <c r="C1172" s="214"/>
      <c r="D1172" s="78"/>
      <c r="E1172" s="225"/>
      <c r="F1172" s="215"/>
      <c r="G1172" s="281"/>
      <c r="H1172" s="281"/>
      <c r="I1172" s="223"/>
      <c r="J1172" s="41"/>
    </row>
    <row r="1173" spans="1:10" x14ac:dyDescent="0.25">
      <c r="A1173" s="41"/>
      <c r="C1173" s="214"/>
      <c r="D1173" s="78"/>
      <c r="E1173" s="225"/>
      <c r="F1173" s="215"/>
      <c r="G1173" s="281"/>
      <c r="H1173" s="281"/>
      <c r="I1173" s="223"/>
      <c r="J1173" s="41"/>
    </row>
    <row r="1174" spans="1:10" x14ac:dyDescent="0.25">
      <c r="A1174" s="41"/>
      <c r="C1174" s="214"/>
      <c r="D1174" s="78"/>
      <c r="E1174" s="225"/>
      <c r="F1174" s="215"/>
      <c r="G1174" s="281"/>
      <c r="H1174" s="281"/>
      <c r="I1174" s="223"/>
      <c r="J1174" s="41"/>
    </row>
    <row r="1175" spans="1:10" x14ac:dyDescent="0.25">
      <c r="A1175" s="41"/>
      <c r="C1175" s="214"/>
      <c r="D1175" s="78"/>
      <c r="E1175" s="225"/>
      <c r="F1175" s="215"/>
      <c r="G1175" s="281"/>
      <c r="H1175" s="281"/>
      <c r="I1175" s="223"/>
      <c r="J1175" s="41"/>
    </row>
    <row r="1176" spans="1:10" x14ac:dyDescent="0.25">
      <c r="A1176" s="41"/>
      <c r="C1176" s="214"/>
      <c r="D1176" s="78"/>
      <c r="E1176" s="225"/>
      <c r="F1176" s="215"/>
      <c r="G1176" s="281"/>
      <c r="H1176" s="281"/>
      <c r="I1176" s="223"/>
      <c r="J1176" s="41"/>
    </row>
    <row r="1177" spans="1:10" x14ac:dyDescent="0.25">
      <c r="A1177" s="41"/>
      <c r="C1177" s="214"/>
      <c r="D1177" s="78"/>
      <c r="E1177" s="225"/>
      <c r="F1177" s="215"/>
      <c r="G1177" s="281"/>
      <c r="H1177" s="281"/>
      <c r="I1177" s="223"/>
      <c r="J1177" s="41"/>
    </row>
    <row r="1178" spans="1:10" x14ac:dyDescent="0.25">
      <c r="A1178" s="41"/>
      <c r="C1178" s="214"/>
      <c r="D1178" s="78"/>
      <c r="E1178" s="225"/>
      <c r="F1178" s="215"/>
      <c r="G1178" s="281"/>
      <c r="H1178" s="281"/>
      <c r="I1178" s="223"/>
      <c r="J1178" s="41"/>
    </row>
    <row r="1179" spans="1:10" x14ac:dyDescent="0.25">
      <c r="A1179" s="41"/>
      <c r="C1179" s="214"/>
      <c r="D1179" s="78"/>
      <c r="E1179" s="225"/>
      <c r="F1179" s="215"/>
      <c r="G1179" s="281"/>
      <c r="H1179" s="281"/>
      <c r="I1179" s="223"/>
      <c r="J1179" s="41"/>
    </row>
    <row r="1180" spans="1:10" x14ac:dyDescent="0.25">
      <c r="A1180" s="41"/>
      <c r="C1180" s="214"/>
      <c r="D1180" s="78"/>
      <c r="E1180" s="225"/>
      <c r="F1180" s="215"/>
      <c r="G1180" s="281"/>
      <c r="H1180" s="281"/>
      <c r="I1180" s="223"/>
      <c r="J1180" s="41"/>
    </row>
    <row r="1181" spans="1:10" x14ac:dyDescent="0.25">
      <c r="A1181" s="41"/>
      <c r="C1181" s="214"/>
      <c r="D1181" s="78"/>
      <c r="E1181" s="225"/>
      <c r="F1181" s="215"/>
      <c r="G1181" s="281"/>
      <c r="H1181" s="281"/>
      <c r="I1181" s="223"/>
      <c r="J1181" s="41"/>
    </row>
    <row r="1182" spans="1:10" x14ac:dyDescent="0.25">
      <c r="A1182" s="41"/>
      <c r="C1182" s="214"/>
      <c r="D1182" s="78"/>
      <c r="E1182" s="225"/>
      <c r="F1182" s="215"/>
      <c r="G1182" s="281"/>
      <c r="H1182" s="281"/>
      <c r="I1182" s="223"/>
      <c r="J1182" s="41"/>
    </row>
    <row r="1183" spans="1:10" x14ac:dyDescent="0.25">
      <c r="A1183" s="41"/>
      <c r="C1183" s="214"/>
      <c r="D1183" s="78"/>
      <c r="E1183" s="225"/>
      <c r="F1183" s="215"/>
      <c r="G1183" s="281"/>
      <c r="H1183" s="281"/>
      <c r="I1183" s="223"/>
      <c r="J1183" s="41"/>
    </row>
    <row r="1184" spans="1:10" x14ac:dyDescent="0.25">
      <c r="A1184" s="41"/>
      <c r="C1184" s="214"/>
      <c r="D1184" s="78"/>
      <c r="E1184" s="225"/>
      <c r="F1184" s="215"/>
      <c r="G1184" s="281"/>
      <c r="H1184" s="281"/>
      <c r="I1184" s="223"/>
      <c r="J1184" s="41"/>
    </row>
    <row r="1185" spans="1:10" x14ac:dyDescent="0.25">
      <c r="A1185" s="41"/>
      <c r="C1185" s="214"/>
      <c r="D1185" s="78"/>
      <c r="E1185" s="225"/>
      <c r="F1185" s="215"/>
      <c r="G1185" s="281"/>
      <c r="H1185" s="281"/>
      <c r="I1185" s="223"/>
      <c r="J1185" s="41"/>
    </row>
    <row r="1186" spans="1:10" x14ac:dyDescent="0.25">
      <c r="A1186" s="41"/>
      <c r="C1186" s="214"/>
      <c r="D1186" s="78"/>
      <c r="E1186" s="225"/>
      <c r="F1186" s="215"/>
      <c r="G1186" s="281"/>
      <c r="H1186" s="281"/>
      <c r="I1186" s="223"/>
      <c r="J1186" s="41"/>
    </row>
    <row r="1187" spans="1:10" x14ac:dyDescent="0.25">
      <c r="A1187" s="41"/>
      <c r="C1187" s="214"/>
      <c r="D1187" s="78"/>
      <c r="E1187" s="225"/>
      <c r="F1187" s="215"/>
      <c r="G1187" s="281"/>
      <c r="H1187" s="281"/>
      <c r="I1187" s="223"/>
      <c r="J1187" s="41"/>
    </row>
    <row r="1188" spans="1:10" x14ac:dyDescent="0.25">
      <c r="A1188" s="41"/>
      <c r="C1188" s="214"/>
      <c r="D1188" s="78"/>
      <c r="E1188" s="225"/>
      <c r="F1188" s="215"/>
      <c r="G1188" s="281"/>
      <c r="H1188" s="281"/>
      <c r="I1188" s="223"/>
      <c r="J1188" s="41"/>
    </row>
    <row r="1189" spans="1:10" x14ac:dyDescent="0.25">
      <c r="A1189" s="41"/>
      <c r="C1189" s="214"/>
      <c r="D1189" s="78"/>
      <c r="E1189" s="225"/>
      <c r="F1189" s="215"/>
      <c r="G1189" s="281"/>
      <c r="H1189" s="281"/>
      <c r="I1189" s="223"/>
      <c r="J1189" s="41"/>
    </row>
    <row r="1190" spans="1:10" x14ac:dyDescent="0.25">
      <c r="A1190" s="41"/>
      <c r="C1190" s="214"/>
      <c r="D1190" s="78"/>
      <c r="E1190" s="225"/>
      <c r="F1190" s="215"/>
      <c r="G1190" s="281"/>
      <c r="H1190" s="281"/>
      <c r="I1190" s="223"/>
      <c r="J1190" s="41"/>
    </row>
    <row r="1191" spans="1:10" x14ac:dyDescent="0.25">
      <c r="A1191" s="41"/>
      <c r="C1191" s="214"/>
      <c r="D1191" s="78"/>
      <c r="E1191" s="225"/>
      <c r="F1191" s="215"/>
      <c r="G1191" s="281"/>
      <c r="H1191" s="281"/>
      <c r="I1191" s="223"/>
      <c r="J1191" s="41"/>
    </row>
    <row r="1192" spans="1:10" x14ac:dyDescent="0.25">
      <c r="A1192" s="41"/>
      <c r="C1192" s="214"/>
      <c r="D1192" s="78"/>
      <c r="E1192" s="225"/>
      <c r="F1192" s="215"/>
      <c r="G1192" s="281"/>
      <c r="H1192" s="281"/>
      <c r="I1192" s="223"/>
      <c r="J1192" s="41"/>
    </row>
    <row r="1193" spans="1:10" x14ac:dyDescent="0.25">
      <c r="A1193" s="41"/>
      <c r="C1193" s="214"/>
      <c r="D1193" s="78"/>
      <c r="E1193" s="225"/>
      <c r="F1193" s="215"/>
      <c r="G1193" s="281"/>
      <c r="H1193" s="281"/>
      <c r="I1193" s="223"/>
      <c r="J1193" s="41"/>
    </row>
    <row r="1194" spans="1:10" x14ac:dyDescent="0.25">
      <c r="A1194" s="41"/>
      <c r="C1194" s="214"/>
      <c r="D1194" s="78"/>
      <c r="E1194" s="225"/>
      <c r="F1194" s="215"/>
      <c r="G1194" s="281"/>
      <c r="H1194" s="281"/>
      <c r="I1194" s="223"/>
      <c r="J1194" s="41"/>
    </row>
    <row r="1195" spans="1:10" x14ac:dyDescent="0.25">
      <c r="A1195" s="41"/>
      <c r="C1195" s="214"/>
      <c r="D1195" s="78"/>
      <c r="E1195" s="225"/>
      <c r="F1195" s="215"/>
      <c r="G1195" s="281"/>
      <c r="H1195" s="281"/>
      <c r="I1195" s="223"/>
      <c r="J1195" s="41"/>
    </row>
    <row r="1196" spans="1:10" x14ac:dyDescent="0.25">
      <c r="A1196" s="41"/>
      <c r="C1196" s="214"/>
      <c r="D1196" s="78"/>
      <c r="E1196" s="225"/>
      <c r="F1196" s="215"/>
      <c r="G1196" s="281"/>
      <c r="H1196" s="281"/>
      <c r="I1196" s="223"/>
      <c r="J1196" s="41"/>
    </row>
    <row r="1197" spans="1:10" x14ac:dyDescent="0.25">
      <c r="A1197" s="41"/>
      <c r="C1197" s="214"/>
      <c r="D1197" s="78"/>
      <c r="E1197" s="225"/>
      <c r="F1197" s="215"/>
      <c r="G1197" s="281"/>
      <c r="H1197" s="281"/>
      <c r="I1197" s="223"/>
      <c r="J1197" s="41"/>
    </row>
    <row r="1198" spans="1:10" x14ac:dyDescent="0.25">
      <c r="A1198" s="41"/>
      <c r="C1198" s="214"/>
      <c r="D1198" s="78"/>
      <c r="E1198" s="225"/>
      <c r="F1198" s="215"/>
      <c r="G1198" s="281"/>
      <c r="H1198" s="281"/>
      <c r="I1198" s="223"/>
      <c r="J1198" s="41"/>
    </row>
    <row r="1199" spans="1:10" x14ac:dyDescent="0.25">
      <c r="A1199" s="41"/>
      <c r="C1199" s="214"/>
      <c r="D1199" s="78"/>
      <c r="E1199" s="225"/>
      <c r="F1199" s="215"/>
      <c r="G1199" s="281"/>
      <c r="H1199" s="281"/>
      <c r="I1199" s="223"/>
      <c r="J1199" s="41"/>
    </row>
    <row r="1200" spans="1:10" x14ac:dyDescent="0.25">
      <c r="A1200" s="41"/>
      <c r="C1200" s="214"/>
      <c r="D1200" s="78"/>
      <c r="E1200" s="225"/>
      <c r="F1200" s="215"/>
      <c r="G1200" s="281"/>
      <c r="H1200" s="281"/>
      <c r="I1200" s="223"/>
      <c r="J1200" s="41"/>
    </row>
    <row r="1201" spans="1:10" x14ac:dyDescent="0.25">
      <c r="A1201" s="41"/>
      <c r="C1201" s="214"/>
      <c r="D1201" s="78"/>
      <c r="E1201" s="225"/>
      <c r="F1201" s="215"/>
      <c r="G1201" s="281"/>
      <c r="H1201" s="281"/>
      <c r="I1201" s="223"/>
      <c r="J1201" s="41"/>
    </row>
    <row r="1202" spans="1:10" x14ac:dyDescent="0.25">
      <c r="A1202" s="41"/>
      <c r="C1202" s="214"/>
      <c r="D1202" s="78"/>
      <c r="E1202" s="225"/>
      <c r="F1202" s="215"/>
      <c r="G1202" s="281"/>
      <c r="H1202" s="281"/>
      <c r="I1202" s="223"/>
      <c r="J1202" s="41"/>
    </row>
    <row r="1203" spans="1:10" x14ac:dyDescent="0.25">
      <c r="A1203" s="41"/>
      <c r="C1203" s="214"/>
      <c r="D1203" s="78"/>
      <c r="E1203" s="225"/>
      <c r="F1203" s="215"/>
      <c r="G1203" s="281"/>
      <c r="H1203" s="281"/>
      <c r="I1203" s="223"/>
      <c r="J1203" s="41"/>
    </row>
    <row r="1204" spans="1:10" x14ac:dyDescent="0.25">
      <c r="A1204" s="41"/>
      <c r="C1204" s="214"/>
      <c r="D1204" s="78"/>
      <c r="E1204" s="225"/>
      <c r="F1204" s="215"/>
      <c r="G1204" s="281"/>
      <c r="H1204" s="281"/>
      <c r="I1204" s="223"/>
      <c r="J1204" s="41"/>
    </row>
    <row r="1205" spans="1:10" x14ac:dyDescent="0.25">
      <c r="A1205" s="41"/>
      <c r="C1205" s="214"/>
      <c r="D1205" s="78"/>
      <c r="E1205" s="225"/>
      <c r="F1205" s="215"/>
      <c r="G1205" s="281"/>
      <c r="H1205" s="281"/>
      <c r="I1205" s="223"/>
      <c r="J1205" s="41"/>
    </row>
    <row r="1206" spans="1:10" x14ac:dyDescent="0.25">
      <c r="A1206" s="41"/>
      <c r="C1206" s="214"/>
      <c r="D1206" s="78"/>
      <c r="E1206" s="225"/>
      <c r="F1206" s="215"/>
      <c r="G1206" s="281"/>
      <c r="H1206" s="281"/>
      <c r="I1206" s="223"/>
      <c r="J1206" s="41"/>
    </row>
    <row r="1207" spans="1:10" x14ac:dyDescent="0.25">
      <c r="A1207" s="41"/>
      <c r="C1207" s="214"/>
      <c r="D1207" s="78"/>
      <c r="E1207" s="225"/>
      <c r="F1207" s="215"/>
      <c r="G1207" s="281"/>
      <c r="H1207" s="281"/>
      <c r="I1207" s="223"/>
      <c r="J1207" s="41"/>
    </row>
    <row r="1208" spans="1:10" x14ac:dyDescent="0.25">
      <c r="A1208" s="41"/>
      <c r="C1208" s="214"/>
      <c r="D1208" s="78"/>
      <c r="E1208" s="225"/>
      <c r="F1208" s="215"/>
      <c r="G1208" s="281"/>
      <c r="H1208" s="281"/>
      <c r="I1208" s="223"/>
      <c r="J1208" s="41"/>
    </row>
    <row r="1209" spans="1:10" x14ac:dyDescent="0.25">
      <c r="A1209" s="41"/>
      <c r="C1209" s="214"/>
      <c r="D1209" s="78"/>
      <c r="E1209" s="225"/>
      <c r="F1209" s="215"/>
      <c r="G1209" s="281"/>
      <c r="H1209" s="281"/>
      <c r="I1209" s="223"/>
      <c r="J1209" s="41"/>
    </row>
    <row r="1210" spans="1:10" x14ac:dyDescent="0.25">
      <c r="A1210" s="41"/>
      <c r="C1210" s="214"/>
      <c r="D1210" s="78"/>
      <c r="E1210" s="225"/>
      <c r="F1210" s="215"/>
      <c r="G1210" s="281"/>
      <c r="H1210" s="281"/>
      <c r="I1210" s="223"/>
      <c r="J1210" s="41"/>
    </row>
    <row r="1211" spans="1:10" x14ac:dyDescent="0.25">
      <c r="A1211" s="41"/>
      <c r="C1211" s="214"/>
      <c r="D1211" s="78"/>
      <c r="E1211" s="225"/>
      <c r="F1211" s="215"/>
      <c r="G1211" s="281"/>
      <c r="H1211" s="281"/>
      <c r="I1211" s="223"/>
      <c r="J1211" s="41"/>
    </row>
    <row r="1212" spans="1:10" x14ac:dyDescent="0.25">
      <c r="A1212" s="41"/>
      <c r="C1212" s="214"/>
      <c r="D1212" s="78"/>
      <c r="E1212" s="225"/>
      <c r="F1212" s="215"/>
      <c r="G1212" s="281"/>
      <c r="H1212" s="281"/>
      <c r="I1212" s="223"/>
      <c r="J1212" s="41"/>
    </row>
    <row r="1213" spans="1:10" x14ac:dyDescent="0.25">
      <c r="A1213" s="41"/>
      <c r="C1213" s="214"/>
      <c r="D1213" s="78"/>
      <c r="E1213" s="225"/>
      <c r="F1213" s="215"/>
      <c r="G1213" s="281"/>
      <c r="H1213" s="281"/>
      <c r="I1213" s="223"/>
      <c r="J1213" s="41"/>
    </row>
    <row r="1214" spans="1:10" x14ac:dyDescent="0.25">
      <c r="A1214" s="41"/>
      <c r="C1214" s="214"/>
      <c r="D1214" s="78"/>
      <c r="E1214" s="225"/>
      <c r="F1214" s="215"/>
      <c r="G1214" s="281"/>
      <c r="H1214" s="281"/>
      <c r="I1214" s="223"/>
      <c r="J1214" s="41"/>
    </row>
    <row r="1215" spans="1:10" x14ac:dyDescent="0.25">
      <c r="A1215" s="41"/>
      <c r="C1215" s="214"/>
      <c r="D1215" s="78"/>
      <c r="E1215" s="225"/>
      <c r="F1215" s="215"/>
      <c r="G1215" s="281"/>
      <c r="H1215" s="281"/>
      <c r="I1215" s="223"/>
      <c r="J1215" s="41"/>
    </row>
    <row r="1216" spans="1:10" x14ac:dyDescent="0.25">
      <c r="A1216" s="41"/>
      <c r="C1216" s="214"/>
      <c r="D1216" s="78"/>
      <c r="E1216" s="225"/>
      <c r="F1216" s="215"/>
      <c r="G1216" s="281"/>
      <c r="H1216" s="281"/>
      <c r="I1216" s="223"/>
      <c r="J1216" s="41"/>
    </row>
    <row r="1217" spans="1:10" x14ac:dyDescent="0.25">
      <c r="A1217" s="41"/>
      <c r="C1217" s="214"/>
      <c r="D1217" s="78"/>
      <c r="E1217" s="225"/>
      <c r="F1217" s="215"/>
      <c r="G1217" s="281"/>
      <c r="H1217" s="281"/>
      <c r="I1217" s="223"/>
      <c r="J1217" s="41"/>
    </row>
    <row r="1218" spans="1:10" x14ac:dyDescent="0.25">
      <c r="A1218" s="41"/>
      <c r="C1218" s="214"/>
      <c r="D1218" s="78"/>
      <c r="E1218" s="225"/>
      <c r="F1218" s="215"/>
      <c r="G1218" s="281"/>
      <c r="H1218" s="281"/>
      <c r="I1218" s="223"/>
      <c r="J1218" s="41"/>
    </row>
    <row r="1219" spans="1:10" x14ac:dyDescent="0.25">
      <c r="A1219" s="41"/>
      <c r="C1219" s="214"/>
      <c r="D1219" s="78"/>
      <c r="E1219" s="225"/>
      <c r="F1219" s="215"/>
      <c r="G1219" s="281"/>
      <c r="H1219" s="281"/>
      <c r="I1219" s="223"/>
      <c r="J1219" s="41"/>
    </row>
    <row r="1220" spans="1:10" x14ac:dyDescent="0.25">
      <c r="A1220" s="41"/>
      <c r="C1220" s="214"/>
      <c r="D1220" s="78"/>
      <c r="E1220" s="225"/>
      <c r="F1220" s="215"/>
      <c r="G1220" s="281"/>
      <c r="H1220" s="281"/>
      <c r="I1220" s="223"/>
      <c r="J1220" s="41"/>
    </row>
    <row r="1221" spans="1:10" x14ac:dyDescent="0.25">
      <c r="A1221" s="41"/>
      <c r="C1221" s="214"/>
      <c r="D1221" s="78"/>
      <c r="E1221" s="225"/>
      <c r="F1221" s="215"/>
      <c r="G1221" s="281"/>
      <c r="H1221" s="281"/>
      <c r="I1221" s="223"/>
      <c r="J1221" s="41"/>
    </row>
    <row r="1222" spans="1:10" x14ac:dyDescent="0.25">
      <c r="A1222" s="41"/>
      <c r="C1222" s="214"/>
      <c r="D1222" s="78"/>
      <c r="E1222" s="225"/>
      <c r="F1222" s="215"/>
      <c r="G1222" s="281"/>
      <c r="H1222" s="281"/>
      <c r="I1222" s="223"/>
      <c r="J1222" s="41"/>
    </row>
    <row r="1223" spans="1:10" x14ac:dyDescent="0.25">
      <c r="A1223" s="41"/>
      <c r="C1223" s="214"/>
      <c r="D1223" s="78"/>
      <c r="E1223" s="225"/>
      <c r="F1223" s="215"/>
      <c r="G1223" s="281"/>
      <c r="H1223" s="281"/>
      <c r="I1223" s="223"/>
      <c r="J1223" s="41"/>
    </row>
    <row r="1224" spans="1:10" x14ac:dyDescent="0.25">
      <c r="A1224" s="41"/>
      <c r="C1224" s="214"/>
      <c r="D1224" s="78"/>
      <c r="E1224" s="225"/>
      <c r="F1224" s="215"/>
      <c r="G1224" s="281"/>
      <c r="H1224" s="281"/>
      <c r="I1224" s="223"/>
      <c r="J1224" s="41"/>
    </row>
    <row r="1225" spans="1:10" x14ac:dyDescent="0.25">
      <c r="A1225" s="41"/>
      <c r="C1225" s="214"/>
      <c r="D1225" s="78"/>
      <c r="E1225" s="225"/>
      <c r="F1225" s="215"/>
      <c r="G1225" s="281"/>
      <c r="H1225" s="281"/>
      <c r="I1225" s="223"/>
      <c r="J1225" s="41"/>
    </row>
    <row r="1226" spans="1:10" x14ac:dyDescent="0.25">
      <c r="A1226" s="41"/>
      <c r="C1226" s="214"/>
      <c r="D1226" s="78"/>
      <c r="E1226" s="225"/>
      <c r="F1226" s="215"/>
      <c r="G1226" s="281"/>
      <c r="H1226" s="281"/>
      <c r="I1226" s="223"/>
      <c r="J1226" s="41"/>
    </row>
    <row r="1227" spans="1:10" x14ac:dyDescent="0.25">
      <c r="A1227" s="41"/>
      <c r="C1227" s="214"/>
      <c r="D1227" s="78"/>
      <c r="E1227" s="225"/>
      <c r="F1227" s="215"/>
      <c r="G1227" s="281"/>
      <c r="H1227" s="281"/>
      <c r="I1227" s="223"/>
      <c r="J1227" s="41"/>
    </row>
    <row r="1228" spans="1:10" x14ac:dyDescent="0.25">
      <c r="A1228" s="41"/>
      <c r="C1228" s="214"/>
      <c r="D1228" s="78"/>
      <c r="E1228" s="225"/>
      <c r="F1228" s="215"/>
      <c r="G1228" s="281"/>
      <c r="H1228" s="281"/>
      <c r="I1228" s="223"/>
      <c r="J1228" s="41"/>
    </row>
    <row r="1229" spans="1:10" x14ac:dyDescent="0.25">
      <c r="A1229" s="41"/>
      <c r="C1229" s="214"/>
      <c r="D1229" s="78"/>
      <c r="E1229" s="225"/>
      <c r="F1229" s="215"/>
      <c r="G1229" s="281"/>
      <c r="H1229" s="281"/>
      <c r="I1229" s="223"/>
      <c r="J1229" s="41"/>
    </row>
    <row r="1230" spans="1:10" x14ac:dyDescent="0.25">
      <c r="A1230" s="41"/>
      <c r="C1230" s="214"/>
      <c r="D1230" s="78"/>
      <c r="E1230" s="225"/>
      <c r="F1230" s="215"/>
      <c r="G1230" s="281"/>
      <c r="H1230" s="281"/>
      <c r="I1230" s="223"/>
      <c r="J1230" s="41"/>
    </row>
    <row r="1231" spans="1:10" x14ac:dyDescent="0.25">
      <c r="A1231" s="41"/>
      <c r="C1231" s="214"/>
      <c r="D1231" s="78"/>
      <c r="E1231" s="225"/>
      <c r="F1231" s="215"/>
      <c r="G1231" s="281"/>
      <c r="H1231" s="281"/>
      <c r="I1231" s="223"/>
      <c r="J1231" s="41"/>
    </row>
    <row r="1232" spans="1:10" x14ac:dyDescent="0.25">
      <c r="A1232" s="41"/>
      <c r="C1232" s="214"/>
      <c r="D1232" s="78"/>
      <c r="E1232" s="225"/>
      <c r="F1232" s="215"/>
      <c r="G1232" s="281"/>
      <c r="H1232" s="281"/>
      <c r="I1232" s="223"/>
      <c r="J1232" s="41"/>
    </row>
    <row r="1233" spans="1:10" x14ac:dyDescent="0.25">
      <c r="A1233" s="41"/>
      <c r="C1233" s="214"/>
      <c r="D1233" s="78"/>
      <c r="E1233" s="225"/>
      <c r="F1233" s="215"/>
      <c r="G1233" s="281"/>
      <c r="H1233" s="281"/>
      <c r="I1233" s="223"/>
      <c r="J1233" s="41"/>
    </row>
    <row r="1234" spans="1:10" x14ac:dyDescent="0.25">
      <c r="A1234" s="41"/>
      <c r="C1234" s="214"/>
      <c r="D1234" s="78"/>
      <c r="E1234" s="225"/>
      <c r="F1234" s="215"/>
      <c r="G1234" s="281"/>
      <c r="H1234" s="281"/>
      <c r="I1234" s="223"/>
      <c r="J1234" s="41"/>
    </row>
    <row r="1235" spans="1:10" x14ac:dyDescent="0.25">
      <c r="A1235" s="41"/>
      <c r="C1235" s="214"/>
      <c r="D1235" s="78"/>
      <c r="E1235" s="225"/>
      <c r="F1235" s="215"/>
      <c r="G1235" s="281"/>
      <c r="H1235" s="281"/>
      <c r="I1235" s="223"/>
      <c r="J1235" s="41"/>
    </row>
    <row r="1236" spans="1:10" x14ac:dyDescent="0.25">
      <c r="A1236" s="41"/>
      <c r="C1236" s="214"/>
      <c r="D1236" s="78"/>
      <c r="E1236" s="225"/>
      <c r="F1236" s="215"/>
      <c r="G1236" s="281"/>
      <c r="H1236" s="281"/>
      <c r="I1236" s="223"/>
      <c r="J1236" s="41"/>
    </row>
    <row r="1237" spans="1:10" x14ac:dyDescent="0.25">
      <c r="A1237" s="41"/>
      <c r="C1237" s="214"/>
      <c r="D1237" s="78"/>
      <c r="E1237" s="225"/>
      <c r="F1237" s="215"/>
      <c r="G1237" s="281"/>
      <c r="H1237" s="281"/>
      <c r="I1237" s="223"/>
      <c r="J1237" s="41"/>
    </row>
    <row r="1238" spans="1:10" x14ac:dyDescent="0.25">
      <c r="A1238" s="41"/>
      <c r="C1238" s="214"/>
      <c r="D1238" s="78"/>
      <c r="E1238" s="225"/>
      <c r="F1238" s="215"/>
      <c r="G1238" s="281"/>
      <c r="H1238" s="281"/>
      <c r="I1238" s="223"/>
      <c r="J1238" s="41"/>
    </row>
    <row r="1239" spans="1:10" x14ac:dyDescent="0.25">
      <c r="A1239" s="41"/>
      <c r="C1239" s="214"/>
      <c r="D1239" s="78"/>
      <c r="E1239" s="225"/>
      <c r="F1239" s="215"/>
      <c r="G1239" s="281"/>
      <c r="H1239" s="281"/>
      <c r="I1239" s="223"/>
      <c r="J1239" s="41"/>
    </row>
    <row r="1240" spans="1:10" x14ac:dyDescent="0.25">
      <c r="A1240" s="41"/>
      <c r="C1240" s="214"/>
      <c r="D1240" s="78"/>
      <c r="E1240" s="225"/>
      <c r="F1240" s="215"/>
      <c r="G1240" s="281"/>
      <c r="H1240" s="281"/>
      <c r="I1240" s="223"/>
      <c r="J1240" s="41"/>
    </row>
    <row r="1241" spans="1:10" x14ac:dyDescent="0.25">
      <c r="A1241" s="41"/>
      <c r="C1241" s="214"/>
      <c r="D1241" s="78"/>
      <c r="E1241" s="225"/>
      <c r="F1241" s="215"/>
      <c r="G1241" s="281"/>
      <c r="H1241" s="281"/>
      <c r="I1241" s="223"/>
      <c r="J1241" s="41"/>
    </row>
    <row r="1242" spans="1:10" x14ac:dyDescent="0.25">
      <c r="A1242" s="41"/>
      <c r="C1242" s="214"/>
      <c r="D1242" s="78"/>
      <c r="E1242" s="225"/>
      <c r="F1242" s="215"/>
      <c r="G1242" s="281"/>
      <c r="H1242" s="281"/>
      <c r="I1242" s="223"/>
      <c r="J1242" s="41"/>
    </row>
    <row r="1243" spans="1:10" x14ac:dyDescent="0.25">
      <c r="A1243" s="41"/>
      <c r="C1243" s="214"/>
      <c r="D1243" s="78"/>
      <c r="E1243" s="225"/>
      <c r="F1243" s="215"/>
      <c r="G1243" s="281"/>
      <c r="H1243" s="281"/>
      <c r="I1243" s="223"/>
      <c r="J1243" s="41"/>
    </row>
    <row r="1244" spans="1:10" x14ac:dyDescent="0.25">
      <c r="A1244" s="41"/>
      <c r="C1244" s="214"/>
      <c r="D1244" s="78"/>
      <c r="E1244" s="225"/>
      <c r="F1244" s="215"/>
      <c r="G1244" s="281"/>
      <c r="H1244" s="281"/>
      <c r="I1244" s="223"/>
      <c r="J1244" s="41"/>
    </row>
    <row r="1245" spans="1:10" x14ac:dyDescent="0.25">
      <c r="A1245" s="41"/>
      <c r="C1245" s="214"/>
      <c r="D1245" s="78"/>
      <c r="E1245" s="225"/>
      <c r="F1245" s="215"/>
      <c r="G1245" s="281"/>
      <c r="H1245" s="281"/>
      <c r="I1245" s="223"/>
      <c r="J1245" s="41"/>
    </row>
    <row r="1246" spans="1:10" x14ac:dyDescent="0.25">
      <c r="A1246" s="41"/>
      <c r="C1246" s="214"/>
      <c r="D1246" s="78"/>
      <c r="E1246" s="225"/>
      <c r="F1246" s="215"/>
      <c r="G1246" s="281"/>
      <c r="H1246" s="281"/>
      <c r="I1246" s="223"/>
      <c r="J1246" s="41"/>
    </row>
    <row r="1247" spans="1:10" x14ac:dyDescent="0.25">
      <c r="A1247" s="41"/>
      <c r="C1247" s="214"/>
      <c r="D1247" s="78"/>
      <c r="E1247" s="225"/>
      <c r="F1247" s="215"/>
      <c r="G1247" s="281"/>
      <c r="H1247" s="281"/>
      <c r="I1247" s="223"/>
      <c r="J1247" s="41"/>
    </row>
    <row r="1248" spans="1:10" x14ac:dyDescent="0.25">
      <c r="A1248" s="41"/>
      <c r="C1248" s="214"/>
      <c r="D1248" s="78"/>
      <c r="E1248" s="225"/>
      <c r="F1248" s="215"/>
      <c r="G1248" s="281"/>
      <c r="H1248" s="281"/>
      <c r="I1248" s="223"/>
      <c r="J1248" s="41"/>
    </row>
    <row r="1249" spans="1:10" x14ac:dyDescent="0.25">
      <c r="A1249" s="41"/>
      <c r="C1249" s="214"/>
      <c r="D1249" s="78"/>
      <c r="E1249" s="225"/>
      <c r="F1249" s="215"/>
      <c r="G1249" s="281"/>
      <c r="H1249" s="281"/>
      <c r="I1249" s="223"/>
      <c r="J1249" s="41"/>
    </row>
    <row r="1250" spans="1:10" x14ac:dyDescent="0.25">
      <c r="A1250" s="41"/>
      <c r="C1250" s="214"/>
      <c r="D1250" s="78"/>
      <c r="E1250" s="225"/>
      <c r="F1250" s="215"/>
      <c r="G1250" s="281"/>
      <c r="H1250" s="281"/>
      <c r="I1250" s="223"/>
      <c r="J1250" s="41"/>
    </row>
    <row r="1251" spans="1:10" x14ac:dyDescent="0.25">
      <c r="A1251" s="41"/>
      <c r="C1251" s="214"/>
      <c r="D1251" s="78"/>
      <c r="E1251" s="225"/>
      <c r="F1251" s="215"/>
      <c r="G1251" s="281"/>
      <c r="H1251" s="281"/>
      <c r="I1251" s="223"/>
      <c r="J1251" s="41"/>
    </row>
    <row r="1252" spans="1:10" x14ac:dyDescent="0.25">
      <c r="A1252" s="41"/>
      <c r="C1252" s="214"/>
      <c r="D1252" s="78"/>
      <c r="E1252" s="225"/>
      <c r="F1252" s="215"/>
      <c r="G1252" s="281"/>
      <c r="H1252" s="281"/>
      <c r="I1252" s="223"/>
      <c r="J1252" s="41"/>
    </row>
    <row r="1253" spans="1:10" x14ac:dyDescent="0.25">
      <c r="A1253" s="41"/>
      <c r="C1253" s="214"/>
      <c r="D1253" s="78"/>
      <c r="E1253" s="225"/>
      <c r="F1253" s="215"/>
      <c r="G1253" s="281"/>
      <c r="H1253" s="281"/>
      <c r="I1253" s="223"/>
      <c r="J1253" s="41"/>
    </row>
    <row r="1254" spans="1:10" x14ac:dyDescent="0.25">
      <c r="A1254" s="41"/>
      <c r="C1254" s="214"/>
      <c r="D1254" s="78"/>
      <c r="E1254" s="225"/>
      <c r="F1254" s="215"/>
      <c r="G1254" s="281"/>
      <c r="H1254" s="281"/>
      <c r="I1254" s="223"/>
      <c r="J1254" s="41"/>
    </row>
    <row r="1255" spans="1:10" x14ac:dyDescent="0.25">
      <c r="A1255" s="41"/>
      <c r="C1255" s="214"/>
      <c r="D1255" s="78"/>
      <c r="E1255" s="225"/>
      <c r="F1255" s="215"/>
      <c r="G1255" s="281"/>
      <c r="H1255" s="281"/>
      <c r="I1255" s="223"/>
      <c r="J1255" s="41"/>
    </row>
    <row r="1256" spans="1:10" x14ac:dyDescent="0.25">
      <c r="A1256" s="41"/>
      <c r="C1256" s="214"/>
      <c r="D1256" s="78"/>
      <c r="E1256" s="225"/>
      <c r="F1256" s="215"/>
      <c r="G1256" s="281"/>
      <c r="H1256" s="281"/>
      <c r="I1256" s="223"/>
      <c r="J1256" s="41"/>
    </row>
    <row r="1257" spans="1:10" x14ac:dyDescent="0.25">
      <c r="A1257" s="41"/>
      <c r="C1257" s="214"/>
      <c r="D1257" s="78"/>
      <c r="E1257" s="225"/>
      <c r="F1257" s="215"/>
      <c r="G1257" s="281"/>
      <c r="H1257" s="281"/>
      <c r="I1257" s="223"/>
      <c r="J1257" s="41"/>
    </row>
    <row r="1258" spans="1:10" x14ac:dyDescent="0.25">
      <c r="A1258" s="41"/>
      <c r="C1258" s="214"/>
      <c r="D1258" s="78"/>
      <c r="E1258" s="225"/>
      <c r="F1258" s="215"/>
      <c r="G1258" s="281"/>
      <c r="H1258" s="281"/>
      <c r="I1258" s="223"/>
      <c r="J1258" s="41"/>
    </row>
    <row r="1259" spans="1:10" x14ac:dyDescent="0.25">
      <c r="A1259" s="41"/>
      <c r="C1259" s="214"/>
      <c r="D1259" s="78"/>
      <c r="E1259" s="225"/>
      <c r="F1259" s="215"/>
      <c r="G1259" s="281"/>
      <c r="H1259" s="281"/>
      <c r="I1259" s="223"/>
      <c r="J1259" s="41"/>
    </row>
    <row r="1260" spans="1:10" x14ac:dyDescent="0.25">
      <c r="A1260" s="41"/>
      <c r="C1260" s="214"/>
      <c r="D1260" s="78"/>
      <c r="E1260" s="225"/>
      <c r="F1260" s="215"/>
      <c r="G1260" s="281"/>
      <c r="H1260" s="281"/>
      <c r="I1260" s="223"/>
      <c r="J1260" s="41"/>
    </row>
    <row r="1261" spans="1:10" x14ac:dyDescent="0.25">
      <c r="A1261" s="41"/>
      <c r="C1261" s="214"/>
      <c r="D1261" s="78"/>
      <c r="E1261" s="225"/>
      <c r="F1261" s="215"/>
      <c r="G1261" s="281"/>
      <c r="H1261" s="281"/>
      <c r="I1261" s="223"/>
      <c r="J1261" s="41"/>
    </row>
    <row r="1262" spans="1:10" x14ac:dyDescent="0.25">
      <c r="A1262" s="41"/>
      <c r="C1262" s="214"/>
      <c r="D1262" s="78"/>
      <c r="E1262" s="225"/>
      <c r="F1262" s="215"/>
      <c r="G1262" s="281"/>
      <c r="H1262" s="281"/>
      <c r="I1262" s="223"/>
      <c r="J1262" s="41"/>
    </row>
    <row r="1263" spans="1:10" x14ac:dyDescent="0.25">
      <c r="A1263" s="41"/>
      <c r="C1263" s="214"/>
      <c r="D1263" s="78"/>
      <c r="E1263" s="225"/>
      <c r="F1263" s="215"/>
      <c r="G1263" s="281"/>
      <c r="H1263" s="281"/>
      <c r="I1263" s="223"/>
      <c r="J1263" s="41"/>
    </row>
    <row r="1264" spans="1:10" x14ac:dyDescent="0.25">
      <c r="A1264" s="41"/>
      <c r="C1264" s="214"/>
      <c r="D1264" s="78"/>
      <c r="E1264" s="225"/>
      <c r="F1264" s="215"/>
      <c r="G1264" s="281"/>
      <c r="H1264" s="281"/>
      <c r="I1264" s="223"/>
      <c r="J1264" s="41"/>
    </row>
    <row r="1265" spans="1:10" x14ac:dyDescent="0.25">
      <c r="A1265" s="41"/>
      <c r="C1265" s="214"/>
      <c r="D1265" s="78"/>
      <c r="E1265" s="225"/>
      <c r="F1265" s="215"/>
      <c r="G1265" s="281"/>
      <c r="H1265" s="281"/>
      <c r="I1265" s="223"/>
      <c r="J1265" s="41"/>
    </row>
    <row r="1266" spans="1:10" x14ac:dyDescent="0.25">
      <c r="A1266" s="41"/>
      <c r="C1266" s="214"/>
      <c r="D1266" s="78"/>
      <c r="E1266" s="225"/>
      <c r="F1266" s="215"/>
      <c r="G1266" s="281"/>
      <c r="H1266" s="281"/>
      <c r="I1266" s="223"/>
      <c r="J1266" s="41"/>
    </row>
    <row r="1267" spans="1:10" x14ac:dyDescent="0.25">
      <c r="A1267" s="41"/>
      <c r="C1267" s="214"/>
      <c r="D1267" s="78"/>
      <c r="E1267" s="225"/>
      <c r="F1267" s="215"/>
      <c r="G1267" s="281"/>
      <c r="H1267" s="281"/>
      <c r="I1267" s="223"/>
      <c r="J1267" s="41"/>
    </row>
    <row r="1268" spans="1:10" x14ac:dyDescent="0.25">
      <c r="A1268" s="41"/>
      <c r="C1268" s="214"/>
      <c r="D1268" s="78"/>
      <c r="E1268" s="225"/>
      <c r="F1268" s="215"/>
      <c r="G1268" s="281"/>
      <c r="H1268" s="281"/>
      <c r="I1268" s="223"/>
      <c r="J1268" s="41"/>
    </row>
    <row r="1269" spans="1:10" x14ac:dyDescent="0.25">
      <c r="A1269" s="41"/>
      <c r="C1269" s="214"/>
      <c r="D1269" s="78"/>
      <c r="E1269" s="225"/>
      <c r="F1269" s="215"/>
      <c r="G1269" s="281"/>
      <c r="H1269" s="281"/>
      <c r="I1269" s="223"/>
      <c r="J1269" s="41"/>
    </row>
    <row r="1270" spans="1:10" x14ac:dyDescent="0.25">
      <c r="A1270" s="41"/>
      <c r="C1270" s="214"/>
      <c r="D1270" s="78"/>
      <c r="E1270" s="225"/>
      <c r="F1270" s="215"/>
      <c r="G1270" s="281"/>
      <c r="H1270" s="281"/>
      <c r="I1270" s="223"/>
      <c r="J1270" s="41"/>
    </row>
    <row r="1271" spans="1:10" x14ac:dyDescent="0.25">
      <c r="A1271" s="41"/>
      <c r="C1271" s="214"/>
      <c r="D1271" s="78"/>
      <c r="E1271" s="225"/>
      <c r="F1271" s="215"/>
      <c r="G1271" s="281"/>
      <c r="H1271" s="281"/>
      <c r="I1271" s="223"/>
      <c r="J1271" s="41"/>
    </row>
    <row r="1272" spans="1:10" x14ac:dyDescent="0.25">
      <c r="A1272" s="41"/>
      <c r="C1272" s="214"/>
      <c r="D1272" s="78"/>
      <c r="E1272" s="225"/>
      <c r="F1272" s="215"/>
      <c r="G1272" s="281"/>
      <c r="H1272" s="281"/>
      <c r="I1272" s="223"/>
      <c r="J1272" s="41"/>
    </row>
    <row r="1273" spans="1:10" x14ac:dyDescent="0.25">
      <c r="A1273" s="41"/>
      <c r="C1273" s="214"/>
      <c r="D1273" s="78"/>
      <c r="E1273" s="225"/>
      <c r="F1273" s="215"/>
      <c r="G1273" s="281"/>
      <c r="H1273" s="281"/>
      <c r="I1273" s="223"/>
      <c r="J1273" s="41"/>
    </row>
    <row r="1274" spans="1:10" x14ac:dyDescent="0.25">
      <c r="A1274" s="41"/>
      <c r="C1274" s="214"/>
      <c r="D1274" s="78"/>
      <c r="E1274" s="225"/>
      <c r="F1274" s="215"/>
      <c r="G1274" s="281"/>
      <c r="H1274" s="281"/>
      <c r="I1274" s="223"/>
      <c r="J1274" s="41"/>
    </row>
    <row r="1275" spans="1:10" x14ac:dyDescent="0.25">
      <c r="A1275" s="41"/>
      <c r="C1275" s="214"/>
      <c r="D1275" s="78"/>
      <c r="E1275" s="225"/>
      <c r="F1275" s="215"/>
      <c r="G1275" s="281"/>
      <c r="H1275" s="281"/>
      <c r="I1275" s="223"/>
      <c r="J1275" s="41"/>
    </row>
    <row r="1276" spans="1:10" x14ac:dyDescent="0.25">
      <c r="A1276" s="41"/>
      <c r="C1276" s="214"/>
      <c r="D1276" s="78"/>
      <c r="E1276" s="225"/>
      <c r="F1276" s="215"/>
      <c r="G1276" s="281"/>
      <c r="H1276" s="281"/>
      <c r="I1276" s="223"/>
      <c r="J1276" s="41"/>
    </row>
    <row r="1277" spans="1:10" x14ac:dyDescent="0.25">
      <c r="A1277" s="41"/>
      <c r="C1277" s="214"/>
      <c r="D1277" s="78"/>
      <c r="E1277" s="225"/>
      <c r="F1277" s="215"/>
      <c r="G1277" s="281"/>
      <c r="H1277" s="281"/>
      <c r="I1277" s="223"/>
      <c r="J1277" s="41"/>
    </row>
    <row r="1278" spans="1:10" x14ac:dyDescent="0.25">
      <c r="A1278" s="41"/>
      <c r="C1278" s="214"/>
      <c r="D1278" s="78"/>
      <c r="E1278" s="225"/>
      <c r="F1278" s="215"/>
      <c r="G1278" s="281"/>
      <c r="H1278" s="281"/>
      <c r="I1278" s="223"/>
      <c r="J1278" s="41"/>
    </row>
    <row r="1279" spans="1:10" x14ac:dyDescent="0.25">
      <c r="A1279" s="41"/>
      <c r="C1279" s="214"/>
      <c r="D1279" s="78"/>
      <c r="E1279" s="225"/>
      <c r="F1279" s="215"/>
      <c r="G1279" s="281"/>
      <c r="H1279" s="281"/>
      <c r="I1279" s="223"/>
      <c r="J1279" s="41"/>
    </row>
    <row r="1280" spans="1:10" x14ac:dyDescent="0.25">
      <c r="A1280" s="41"/>
      <c r="C1280" s="214"/>
      <c r="D1280" s="78"/>
      <c r="E1280" s="225"/>
      <c r="F1280" s="215"/>
      <c r="G1280" s="281"/>
      <c r="H1280" s="281"/>
      <c r="I1280" s="223"/>
      <c r="J1280" s="41"/>
    </row>
    <row r="1281" spans="1:10" x14ac:dyDescent="0.25">
      <c r="A1281" s="41"/>
      <c r="C1281" s="214"/>
      <c r="D1281" s="78"/>
      <c r="E1281" s="225"/>
      <c r="F1281" s="215"/>
      <c r="G1281" s="281"/>
      <c r="H1281" s="281"/>
      <c r="I1281" s="223"/>
      <c r="J1281" s="41"/>
    </row>
    <row r="1282" spans="1:10" x14ac:dyDescent="0.25">
      <c r="A1282" s="41"/>
      <c r="C1282" s="214"/>
      <c r="D1282" s="78"/>
      <c r="E1282" s="225"/>
      <c r="F1282" s="215"/>
      <c r="G1282" s="281"/>
      <c r="H1282" s="281"/>
      <c r="I1282" s="223"/>
      <c r="J1282" s="41"/>
    </row>
    <row r="1283" spans="1:10" x14ac:dyDescent="0.25">
      <c r="A1283" s="41"/>
      <c r="C1283" s="214"/>
      <c r="D1283" s="78"/>
      <c r="E1283" s="225"/>
      <c r="F1283" s="215"/>
      <c r="G1283" s="281"/>
      <c r="H1283" s="281"/>
      <c r="I1283" s="223"/>
      <c r="J1283" s="41"/>
    </row>
    <row r="1284" spans="1:10" x14ac:dyDescent="0.25">
      <c r="A1284" s="41"/>
      <c r="C1284" s="214"/>
      <c r="D1284" s="78"/>
      <c r="E1284" s="225"/>
      <c r="F1284" s="215"/>
      <c r="G1284" s="281"/>
      <c r="H1284" s="281"/>
      <c r="I1284" s="223"/>
      <c r="J1284" s="41"/>
    </row>
    <row r="1285" spans="1:10" x14ac:dyDescent="0.25">
      <c r="A1285" s="41"/>
      <c r="C1285" s="214"/>
      <c r="D1285" s="78"/>
      <c r="E1285" s="225"/>
      <c r="F1285" s="215"/>
      <c r="G1285" s="281"/>
      <c r="H1285" s="281"/>
      <c r="I1285" s="223"/>
      <c r="J1285" s="41"/>
    </row>
    <row r="1286" spans="1:10" x14ac:dyDescent="0.25">
      <c r="A1286" s="41"/>
      <c r="C1286" s="214"/>
      <c r="D1286" s="78"/>
      <c r="E1286" s="225"/>
      <c r="F1286" s="215"/>
      <c r="G1286" s="281"/>
      <c r="H1286" s="281"/>
      <c r="I1286" s="223"/>
      <c r="J1286" s="41"/>
    </row>
    <row r="1287" spans="1:10" x14ac:dyDescent="0.25">
      <c r="A1287" s="41"/>
      <c r="C1287" s="214"/>
      <c r="D1287" s="78"/>
      <c r="E1287" s="225"/>
      <c r="F1287" s="215"/>
      <c r="G1287" s="281"/>
      <c r="H1287" s="281"/>
      <c r="I1287" s="223"/>
      <c r="J1287" s="41"/>
    </row>
    <row r="1288" spans="1:10" x14ac:dyDescent="0.25">
      <c r="A1288" s="41"/>
      <c r="C1288" s="214"/>
      <c r="D1288" s="78"/>
      <c r="E1288" s="225"/>
      <c r="F1288" s="215"/>
      <c r="G1288" s="281"/>
      <c r="H1288" s="281"/>
      <c r="I1288" s="223"/>
      <c r="J1288" s="41"/>
    </row>
    <row r="1289" spans="1:10" x14ac:dyDescent="0.25">
      <c r="A1289" s="41"/>
      <c r="C1289" s="214"/>
      <c r="D1289" s="78"/>
      <c r="E1289" s="225"/>
      <c r="F1289" s="215"/>
      <c r="G1289" s="281"/>
      <c r="H1289" s="281"/>
      <c r="I1289" s="223"/>
      <c r="J1289" s="41"/>
    </row>
    <row r="1290" spans="1:10" x14ac:dyDescent="0.25">
      <c r="A1290" s="41"/>
      <c r="C1290" s="214"/>
      <c r="D1290" s="78"/>
      <c r="E1290" s="225"/>
      <c r="F1290" s="215"/>
      <c r="G1290" s="281"/>
      <c r="H1290" s="281"/>
      <c r="I1290" s="223"/>
      <c r="J1290" s="41"/>
    </row>
    <row r="1291" spans="1:10" x14ac:dyDescent="0.25">
      <c r="A1291" s="41"/>
      <c r="C1291" s="214"/>
      <c r="D1291" s="78"/>
      <c r="E1291" s="225"/>
      <c r="F1291" s="215"/>
      <c r="G1291" s="281"/>
      <c r="H1291" s="281"/>
      <c r="I1291" s="223"/>
      <c r="J1291" s="41"/>
    </row>
    <row r="1292" spans="1:10" x14ac:dyDescent="0.25">
      <c r="A1292" s="41"/>
      <c r="C1292" s="214"/>
      <c r="D1292" s="78"/>
      <c r="E1292" s="225"/>
      <c r="F1292" s="215"/>
      <c r="G1292" s="281"/>
      <c r="H1292" s="281"/>
      <c r="I1292" s="223"/>
      <c r="J1292" s="41"/>
    </row>
    <row r="1293" spans="1:10" x14ac:dyDescent="0.25">
      <c r="A1293" s="41"/>
      <c r="C1293" s="214"/>
      <c r="D1293" s="78"/>
      <c r="E1293" s="225"/>
      <c r="F1293" s="215"/>
      <c r="G1293" s="281"/>
      <c r="H1293" s="281"/>
      <c r="I1293" s="223"/>
      <c r="J1293" s="41"/>
    </row>
    <row r="1294" spans="1:10" x14ac:dyDescent="0.25">
      <c r="A1294" s="41"/>
      <c r="C1294" s="214"/>
      <c r="D1294" s="78"/>
      <c r="E1294" s="225"/>
      <c r="F1294" s="215"/>
      <c r="G1294" s="281"/>
      <c r="H1294" s="281"/>
      <c r="I1294" s="223"/>
      <c r="J1294" s="41"/>
    </row>
    <row r="1295" spans="1:10" x14ac:dyDescent="0.25">
      <c r="A1295" s="41"/>
      <c r="C1295" s="214"/>
      <c r="D1295" s="78"/>
      <c r="E1295" s="225"/>
      <c r="F1295" s="215"/>
      <c r="G1295" s="281"/>
      <c r="H1295" s="281"/>
      <c r="I1295" s="223"/>
      <c r="J1295" s="41"/>
    </row>
    <row r="1296" spans="1:10" x14ac:dyDescent="0.25">
      <c r="A1296" s="41"/>
      <c r="C1296" s="214"/>
      <c r="D1296" s="78"/>
      <c r="E1296" s="225"/>
      <c r="F1296" s="215"/>
      <c r="G1296" s="281"/>
      <c r="H1296" s="281"/>
      <c r="I1296" s="223"/>
      <c r="J1296" s="41"/>
    </row>
    <row r="1297" spans="1:10" x14ac:dyDescent="0.25">
      <c r="A1297" s="41"/>
      <c r="C1297" s="214"/>
      <c r="D1297" s="78"/>
      <c r="E1297" s="225"/>
      <c r="F1297" s="215"/>
      <c r="G1297" s="281"/>
      <c r="H1297" s="281"/>
      <c r="I1297" s="223"/>
      <c r="J1297" s="41"/>
    </row>
    <row r="1298" spans="1:10" x14ac:dyDescent="0.25">
      <c r="A1298" s="41"/>
      <c r="C1298" s="214"/>
      <c r="D1298" s="78"/>
      <c r="E1298" s="225"/>
      <c r="F1298" s="215"/>
      <c r="G1298" s="281"/>
      <c r="H1298" s="281"/>
      <c r="I1298" s="223"/>
      <c r="J1298" s="41"/>
    </row>
    <row r="1299" spans="1:10" x14ac:dyDescent="0.25">
      <c r="A1299" s="41"/>
      <c r="C1299" s="214"/>
      <c r="D1299" s="78"/>
      <c r="E1299" s="225"/>
      <c r="F1299" s="215"/>
      <c r="G1299" s="281"/>
      <c r="H1299" s="281"/>
      <c r="I1299" s="223"/>
      <c r="J1299" s="41"/>
    </row>
    <row r="1300" spans="1:10" x14ac:dyDescent="0.25">
      <c r="A1300" s="41"/>
      <c r="C1300" s="214"/>
      <c r="D1300" s="78"/>
      <c r="E1300" s="225"/>
      <c r="F1300" s="215"/>
      <c r="G1300" s="281"/>
      <c r="H1300" s="281"/>
      <c r="I1300" s="223"/>
      <c r="J1300" s="41"/>
    </row>
    <row r="1301" spans="1:10" x14ac:dyDescent="0.25">
      <c r="A1301" s="41"/>
      <c r="C1301" s="214"/>
      <c r="D1301" s="78"/>
      <c r="E1301" s="225"/>
      <c r="F1301" s="215"/>
      <c r="G1301" s="281"/>
      <c r="H1301" s="281"/>
      <c r="I1301" s="223"/>
      <c r="J1301" s="41"/>
    </row>
    <row r="1302" spans="1:10" x14ac:dyDescent="0.25">
      <c r="A1302" s="41"/>
      <c r="C1302" s="214"/>
      <c r="D1302" s="78"/>
      <c r="E1302" s="225"/>
      <c r="F1302" s="215"/>
      <c r="G1302" s="281"/>
      <c r="H1302" s="281"/>
      <c r="I1302" s="223"/>
      <c r="J1302" s="41"/>
    </row>
    <row r="1303" spans="1:10" x14ac:dyDescent="0.25">
      <c r="A1303" s="41"/>
      <c r="C1303" s="214"/>
      <c r="D1303" s="78"/>
      <c r="E1303" s="225"/>
      <c r="F1303" s="215"/>
      <c r="G1303" s="281"/>
      <c r="H1303" s="281"/>
      <c r="I1303" s="223"/>
      <c r="J1303" s="41"/>
    </row>
    <row r="1304" spans="1:10" x14ac:dyDescent="0.25">
      <c r="A1304" s="41"/>
      <c r="C1304" s="214"/>
      <c r="D1304" s="78"/>
      <c r="E1304" s="225"/>
      <c r="F1304" s="215"/>
      <c r="G1304" s="281"/>
      <c r="H1304" s="281"/>
      <c r="I1304" s="223"/>
      <c r="J1304" s="41"/>
    </row>
    <row r="1305" spans="1:10" x14ac:dyDescent="0.25">
      <c r="A1305" s="41"/>
      <c r="C1305" s="214"/>
      <c r="D1305" s="78"/>
      <c r="E1305" s="225"/>
      <c r="F1305" s="215"/>
      <c r="G1305" s="281"/>
      <c r="H1305" s="281"/>
      <c r="I1305" s="223"/>
      <c r="J1305" s="41"/>
    </row>
    <row r="1306" spans="1:10" x14ac:dyDescent="0.25">
      <c r="A1306" s="41"/>
      <c r="C1306" s="214"/>
      <c r="D1306" s="78"/>
      <c r="E1306" s="225"/>
      <c r="F1306" s="215"/>
      <c r="G1306" s="281"/>
      <c r="H1306" s="281"/>
      <c r="I1306" s="223"/>
      <c r="J1306" s="41"/>
    </row>
    <row r="1307" spans="1:10" x14ac:dyDescent="0.25">
      <c r="A1307" s="41"/>
      <c r="C1307" s="214"/>
      <c r="D1307" s="78"/>
      <c r="E1307" s="225"/>
      <c r="F1307" s="215"/>
      <c r="G1307" s="281"/>
      <c r="H1307" s="281"/>
      <c r="I1307" s="223"/>
      <c r="J1307" s="41"/>
    </row>
    <row r="1308" spans="1:10" x14ac:dyDescent="0.25">
      <c r="A1308" s="41"/>
      <c r="C1308" s="214"/>
      <c r="D1308" s="78"/>
      <c r="E1308" s="225"/>
      <c r="F1308" s="215"/>
      <c r="G1308" s="281"/>
      <c r="H1308" s="281"/>
      <c r="I1308" s="223"/>
      <c r="J1308" s="41"/>
    </row>
    <row r="1309" spans="1:10" x14ac:dyDescent="0.25">
      <c r="A1309" s="41"/>
      <c r="C1309" s="214"/>
      <c r="D1309" s="78"/>
      <c r="E1309" s="225"/>
      <c r="F1309" s="215"/>
      <c r="G1309" s="281"/>
      <c r="H1309" s="281"/>
      <c r="I1309" s="223"/>
      <c r="J1309" s="41"/>
    </row>
    <row r="1310" spans="1:10" x14ac:dyDescent="0.25">
      <c r="A1310" s="41"/>
      <c r="C1310" s="214"/>
      <c r="D1310" s="78"/>
      <c r="E1310" s="225"/>
      <c r="F1310" s="215"/>
      <c r="G1310" s="281"/>
      <c r="H1310" s="281"/>
      <c r="I1310" s="223"/>
      <c r="J1310" s="41"/>
    </row>
    <row r="1311" spans="1:10" x14ac:dyDescent="0.25">
      <c r="A1311" s="41"/>
      <c r="C1311" s="214"/>
      <c r="D1311" s="78"/>
      <c r="E1311" s="225"/>
      <c r="F1311" s="215"/>
      <c r="G1311" s="281"/>
      <c r="H1311" s="281"/>
      <c r="I1311" s="223"/>
      <c r="J1311" s="41"/>
    </row>
    <row r="1312" spans="1:10" x14ac:dyDescent="0.25">
      <c r="A1312" s="41"/>
      <c r="C1312" s="214"/>
      <c r="D1312" s="78"/>
      <c r="E1312" s="225"/>
      <c r="F1312" s="215"/>
      <c r="G1312" s="281"/>
      <c r="H1312" s="281"/>
      <c r="I1312" s="223"/>
      <c r="J1312" s="41"/>
    </row>
    <row r="1313" spans="1:10" x14ac:dyDescent="0.25">
      <c r="A1313" s="41"/>
      <c r="C1313" s="214"/>
      <c r="D1313" s="78"/>
      <c r="E1313" s="225"/>
      <c r="F1313" s="215"/>
      <c r="G1313" s="281"/>
      <c r="H1313" s="281"/>
      <c r="I1313" s="223"/>
      <c r="J1313" s="41"/>
    </row>
    <row r="1314" spans="1:10" x14ac:dyDescent="0.25">
      <c r="A1314" s="41"/>
      <c r="C1314" s="214"/>
      <c r="D1314" s="78"/>
      <c r="E1314" s="225"/>
      <c r="F1314" s="215"/>
      <c r="G1314" s="281"/>
      <c r="H1314" s="281"/>
      <c r="I1314" s="223"/>
      <c r="J1314" s="41"/>
    </row>
    <row r="1315" spans="1:10" x14ac:dyDescent="0.25">
      <c r="A1315" s="41"/>
      <c r="C1315" s="214"/>
      <c r="D1315" s="78"/>
      <c r="E1315" s="225"/>
      <c r="F1315" s="215"/>
      <c r="G1315" s="281"/>
      <c r="H1315" s="281"/>
      <c r="I1315" s="223"/>
      <c r="J1315" s="41"/>
    </row>
    <row r="1316" spans="1:10" x14ac:dyDescent="0.25">
      <c r="A1316" s="41"/>
      <c r="C1316" s="214"/>
      <c r="D1316" s="78"/>
      <c r="E1316" s="225"/>
      <c r="F1316" s="215"/>
      <c r="G1316" s="281"/>
      <c r="H1316" s="281"/>
      <c r="I1316" s="223"/>
      <c r="J1316" s="41"/>
    </row>
    <row r="1317" spans="1:10" x14ac:dyDescent="0.25">
      <c r="A1317" s="41"/>
      <c r="C1317" s="214"/>
      <c r="D1317" s="78"/>
      <c r="E1317" s="225"/>
      <c r="F1317" s="215"/>
      <c r="G1317" s="281"/>
      <c r="H1317" s="281"/>
      <c r="I1317" s="223"/>
      <c r="J1317" s="41"/>
    </row>
    <row r="1318" spans="1:10" x14ac:dyDescent="0.25">
      <c r="A1318" s="41"/>
      <c r="C1318" s="214"/>
      <c r="D1318" s="78"/>
      <c r="E1318" s="225"/>
      <c r="F1318" s="215"/>
      <c r="G1318" s="281"/>
      <c r="H1318" s="281"/>
      <c r="I1318" s="223"/>
      <c r="J1318" s="41"/>
    </row>
    <row r="1319" spans="1:10" x14ac:dyDescent="0.25">
      <c r="A1319" s="41"/>
      <c r="C1319" s="214"/>
      <c r="D1319" s="78"/>
      <c r="E1319" s="225"/>
      <c r="F1319" s="215"/>
      <c r="G1319" s="281"/>
      <c r="H1319" s="281"/>
      <c r="I1319" s="223"/>
      <c r="J1319" s="41"/>
    </row>
    <row r="1320" spans="1:10" x14ac:dyDescent="0.25">
      <c r="A1320" s="41"/>
      <c r="C1320" s="214"/>
      <c r="D1320" s="78"/>
      <c r="E1320" s="225"/>
      <c r="F1320" s="215"/>
      <c r="G1320" s="281"/>
      <c r="H1320" s="281"/>
      <c r="I1320" s="223"/>
      <c r="J1320" s="41"/>
    </row>
    <row r="1321" spans="1:10" x14ac:dyDescent="0.25">
      <c r="A1321" s="41"/>
      <c r="C1321" s="214"/>
      <c r="D1321" s="78"/>
      <c r="E1321" s="225"/>
      <c r="F1321" s="215"/>
      <c r="G1321" s="281"/>
      <c r="H1321" s="281"/>
      <c r="I1321" s="223"/>
      <c r="J1321" s="41"/>
    </row>
    <row r="1322" spans="1:10" x14ac:dyDescent="0.25">
      <c r="A1322" s="41"/>
      <c r="C1322" s="214"/>
      <c r="D1322" s="78"/>
      <c r="E1322" s="225"/>
      <c r="F1322" s="215"/>
      <c r="G1322" s="281"/>
      <c r="H1322" s="281"/>
      <c r="I1322" s="223"/>
      <c r="J1322" s="41"/>
    </row>
    <row r="1323" spans="1:10" x14ac:dyDescent="0.25">
      <c r="A1323" s="41"/>
      <c r="C1323" s="214"/>
      <c r="D1323" s="78"/>
      <c r="E1323" s="225"/>
      <c r="F1323" s="215"/>
      <c r="G1323" s="281"/>
      <c r="H1323" s="281"/>
      <c r="I1323" s="223"/>
      <c r="J1323" s="41"/>
    </row>
    <row r="1324" spans="1:10" x14ac:dyDescent="0.25">
      <c r="A1324" s="41"/>
      <c r="C1324" s="214"/>
      <c r="D1324" s="78"/>
      <c r="E1324" s="225"/>
      <c r="F1324" s="215"/>
      <c r="G1324" s="281"/>
      <c r="H1324" s="281"/>
      <c r="I1324" s="223"/>
      <c r="J1324" s="41"/>
    </row>
    <row r="1325" spans="1:10" x14ac:dyDescent="0.25">
      <c r="A1325" s="41"/>
      <c r="C1325" s="214"/>
      <c r="D1325" s="78"/>
      <c r="E1325" s="225"/>
      <c r="F1325" s="215"/>
      <c r="G1325" s="281"/>
      <c r="H1325" s="281"/>
      <c r="I1325" s="223"/>
      <c r="J1325" s="41"/>
    </row>
    <row r="1326" spans="1:10" x14ac:dyDescent="0.25">
      <c r="A1326" s="41"/>
      <c r="C1326" s="214"/>
      <c r="D1326" s="78"/>
      <c r="E1326" s="225"/>
      <c r="F1326" s="215"/>
      <c r="G1326" s="281"/>
      <c r="H1326" s="281"/>
      <c r="I1326" s="223"/>
      <c r="J1326" s="41"/>
    </row>
    <row r="1327" spans="1:10" x14ac:dyDescent="0.25">
      <c r="A1327" s="41"/>
      <c r="C1327" s="214"/>
      <c r="D1327" s="78"/>
      <c r="E1327" s="225"/>
      <c r="F1327" s="215"/>
      <c r="G1327" s="281"/>
      <c r="H1327" s="281"/>
      <c r="I1327" s="223"/>
      <c r="J1327" s="41"/>
    </row>
    <row r="1328" spans="1:10" x14ac:dyDescent="0.25">
      <c r="A1328" s="41"/>
      <c r="C1328" s="214"/>
      <c r="D1328" s="78"/>
      <c r="E1328" s="225"/>
      <c r="F1328" s="215"/>
      <c r="G1328" s="281"/>
      <c r="H1328" s="281"/>
      <c r="I1328" s="223"/>
      <c r="J1328" s="41"/>
    </row>
    <row r="1329" spans="1:10" x14ac:dyDescent="0.25">
      <c r="A1329" s="41"/>
      <c r="C1329" s="214"/>
      <c r="D1329" s="78"/>
      <c r="E1329" s="225"/>
      <c r="F1329" s="215"/>
      <c r="G1329" s="281"/>
      <c r="H1329" s="281"/>
      <c r="I1329" s="223"/>
      <c r="J1329" s="41"/>
    </row>
    <row r="1330" spans="1:10" x14ac:dyDescent="0.25">
      <c r="A1330" s="41"/>
      <c r="C1330" s="214"/>
      <c r="D1330" s="78"/>
      <c r="E1330" s="225"/>
      <c r="F1330" s="215"/>
      <c r="G1330" s="281"/>
      <c r="H1330" s="281"/>
      <c r="I1330" s="223"/>
      <c r="J1330" s="41"/>
    </row>
    <row r="1331" spans="1:10" x14ac:dyDescent="0.25">
      <c r="A1331" s="41"/>
      <c r="C1331" s="214"/>
      <c r="D1331" s="78"/>
      <c r="E1331" s="225"/>
      <c r="F1331" s="215"/>
      <c r="G1331" s="281"/>
      <c r="H1331" s="281"/>
      <c r="I1331" s="223"/>
      <c r="J1331" s="41"/>
    </row>
    <row r="1332" spans="1:10" x14ac:dyDescent="0.25">
      <c r="A1332" s="41"/>
      <c r="C1332" s="214"/>
      <c r="D1332" s="78"/>
      <c r="E1332" s="225"/>
      <c r="F1332" s="215"/>
      <c r="G1332" s="281"/>
      <c r="H1332" s="281"/>
      <c r="I1332" s="223"/>
      <c r="J1332" s="41"/>
    </row>
    <row r="1333" spans="1:10" x14ac:dyDescent="0.25">
      <c r="A1333" s="41"/>
      <c r="C1333" s="214"/>
      <c r="D1333" s="78"/>
      <c r="E1333" s="225"/>
      <c r="F1333" s="215"/>
      <c r="G1333" s="281"/>
      <c r="H1333" s="281"/>
      <c r="I1333" s="223"/>
      <c r="J1333" s="41"/>
    </row>
    <row r="1334" spans="1:10" x14ac:dyDescent="0.25">
      <c r="A1334" s="41"/>
      <c r="C1334" s="214"/>
      <c r="D1334" s="78"/>
      <c r="E1334" s="225"/>
      <c r="F1334" s="215"/>
      <c r="G1334" s="281"/>
      <c r="H1334" s="281"/>
      <c r="I1334" s="223"/>
      <c r="J1334" s="41"/>
    </row>
    <row r="1335" spans="1:10" x14ac:dyDescent="0.25">
      <c r="A1335" s="41"/>
      <c r="C1335" s="214"/>
      <c r="D1335" s="78"/>
      <c r="E1335" s="225"/>
      <c r="F1335" s="215"/>
      <c r="G1335" s="281"/>
      <c r="H1335" s="281"/>
      <c r="I1335" s="223"/>
      <c r="J1335" s="41"/>
    </row>
    <row r="1336" spans="1:10" x14ac:dyDescent="0.25">
      <c r="A1336" s="41"/>
      <c r="C1336" s="214"/>
      <c r="D1336" s="78"/>
      <c r="E1336" s="225"/>
      <c r="F1336" s="215"/>
      <c r="G1336" s="281"/>
      <c r="H1336" s="281"/>
      <c r="I1336" s="223"/>
      <c r="J1336" s="41"/>
    </row>
    <row r="1337" spans="1:10" x14ac:dyDescent="0.25">
      <c r="A1337" s="41"/>
      <c r="C1337" s="214"/>
      <c r="D1337" s="78"/>
      <c r="E1337" s="225"/>
      <c r="F1337" s="215"/>
      <c r="G1337" s="281"/>
      <c r="H1337" s="281"/>
      <c r="I1337" s="223"/>
      <c r="J1337" s="41"/>
    </row>
    <row r="1338" spans="1:10" x14ac:dyDescent="0.25">
      <c r="A1338" s="41"/>
      <c r="C1338" s="214"/>
      <c r="D1338" s="78"/>
      <c r="E1338" s="225"/>
      <c r="F1338" s="215"/>
      <c r="G1338" s="281"/>
      <c r="H1338" s="281"/>
      <c r="I1338" s="223"/>
      <c r="J1338" s="41"/>
    </row>
    <row r="1339" spans="1:10" x14ac:dyDescent="0.25">
      <c r="A1339" s="41"/>
      <c r="C1339" s="214"/>
      <c r="D1339" s="78"/>
      <c r="E1339" s="225"/>
      <c r="F1339" s="215"/>
      <c r="G1339" s="281"/>
      <c r="H1339" s="281"/>
      <c r="I1339" s="223"/>
      <c r="J1339" s="41"/>
    </row>
    <row r="1340" spans="1:10" x14ac:dyDescent="0.25">
      <c r="A1340" s="41"/>
      <c r="C1340" s="214"/>
      <c r="D1340" s="78"/>
      <c r="E1340" s="225"/>
      <c r="F1340" s="215"/>
      <c r="G1340" s="281"/>
      <c r="H1340" s="281"/>
      <c r="I1340" s="223"/>
      <c r="J1340" s="41"/>
    </row>
    <row r="1341" spans="1:10" x14ac:dyDescent="0.25">
      <c r="A1341" s="41"/>
      <c r="C1341" s="214"/>
      <c r="D1341" s="78"/>
      <c r="E1341" s="225"/>
      <c r="F1341" s="215"/>
      <c r="G1341" s="281"/>
      <c r="H1341" s="281"/>
      <c r="I1341" s="223"/>
      <c r="J1341" s="41"/>
    </row>
    <row r="1342" spans="1:10" x14ac:dyDescent="0.25">
      <c r="A1342" s="41"/>
      <c r="C1342" s="214"/>
      <c r="D1342" s="78"/>
      <c r="E1342" s="225"/>
      <c r="F1342" s="215"/>
      <c r="G1342" s="281"/>
      <c r="H1342" s="281"/>
      <c r="I1342" s="223"/>
      <c r="J1342" s="41"/>
    </row>
    <row r="1343" spans="1:10" x14ac:dyDescent="0.25">
      <c r="A1343" s="41"/>
      <c r="C1343" s="214"/>
      <c r="D1343" s="78"/>
      <c r="E1343" s="225"/>
      <c r="F1343" s="215"/>
      <c r="G1343" s="281"/>
      <c r="H1343" s="281"/>
      <c r="I1343" s="223"/>
      <c r="J1343" s="41"/>
    </row>
    <row r="1344" spans="1:10" x14ac:dyDescent="0.25">
      <c r="A1344" s="41"/>
      <c r="C1344" s="214"/>
      <c r="D1344" s="78"/>
      <c r="E1344" s="225"/>
      <c r="F1344" s="215"/>
      <c r="G1344" s="281"/>
      <c r="H1344" s="281"/>
      <c r="I1344" s="223"/>
      <c r="J1344" s="41"/>
    </row>
    <row r="1345" spans="1:10" x14ac:dyDescent="0.25">
      <c r="A1345" s="41"/>
      <c r="C1345" s="214"/>
      <c r="D1345" s="78"/>
      <c r="E1345" s="225"/>
      <c r="F1345" s="215"/>
      <c r="G1345" s="281"/>
      <c r="H1345" s="281"/>
      <c r="I1345" s="223"/>
      <c r="J1345" s="41"/>
    </row>
    <row r="1346" spans="1:10" x14ac:dyDescent="0.25">
      <c r="A1346" s="41"/>
      <c r="C1346" s="214"/>
      <c r="D1346" s="78"/>
      <c r="E1346" s="225"/>
      <c r="F1346" s="215"/>
      <c r="G1346" s="281"/>
      <c r="H1346" s="281"/>
      <c r="I1346" s="223"/>
      <c r="J1346" s="41"/>
    </row>
    <row r="1347" spans="1:10" x14ac:dyDescent="0.25">
      <c r="A1347" s="41"/>
      <c r="C1347" s="214"/>
      <c r="D1347" s="78"/>
      <c r="E1347" s="225"/>
      <c r="F1347" s="215"/>
      <c r="G1347" s="281"/>
      <c r="H1347" s="281"/>
      <c r="I1347" s="223"/>
      <c r="J1347" s="41"/>
    </row>
    <row r="1348" spans="1:10" x14ac:dyDescent="0.25">
      <c r="A1348" s="41"/>
      <c r="C1348" s="214"/>
      <c r="D1348" s="78"/>
      <c r="E1348" s="225"/>
      <c r="F1348" s="215"/>
      <c r="G1348" s="281"/>
      <c r="H1348" s="281"/>
      <c r="I1348" s="223"/>
      <c r="J1348" s="41"/>
    </row>
    <row r="1349" spans="1:10" x14ac:dyDescent="0.25">
      <c r="A1349" s="41"/>
      <c r="C1349" s="214"/>
      <c r="D1349" s="78"/>
      <c r="E1349" s="225"/>
      <c r="F1349" s="215"/>
      <c r="G1349" s="281"/>
      <c r="H1349" s="281"/>
      <c r="I1349" s="223"/>
      <c r="J1349" s="41"/>
    </row>
    <row r="1350" spans="1:10" x14ac:dyDescent="0.25">
      <c r="A1350" s="41"/>
      <c r="C1350" s="214"/>
      <c r="D1350" s="78"/>
      <c r="E1350" s="225"/>
      <c r="F1350" s="215"/>
      <c r="G1350" s="281"/>
      <c r="H1350" s="281"/>
      <c r="I1350" s="223"/>
      <c r="J1350" s="41"/>
    </row>
    <row r="1351" spans="1:10" x14ac:dyDescent="0.25">
      <c r="A1351" s="41"/>
      <c r="C1351" s="214"/>
      <c r="D1351" s="78"/>
      <c r="E1351" s="225"/>
      <c r="F1351" s="215"/>
      <c r="G1351" s="281"/>
      <c r="H1351" s="281"/>
      <c r="I1351" s="223"/>
      <c r="J1351" s="41"/>
    </row>
    <row r="1352" spans="1:10" x14ac:dyDescent="0.25">
      <c r="A1352" s="41"/>
      <c r="C1352" s="214"/>
      <c r="D1352" s="78"/>
      <c r="E1352" s="225"/>
      <c r="F1352" s="215"/>
      <c r="G1352" s="281"/>
      <c r="H1352" s="281"/>
      <c r="I1352" s="223"/>
      <c r="J1352" s="41"/>
    </row>
    <row r="1353" spans="1:10" x14ac:dyDescent="0.25">
      <c r="A1353" s="41"/>
      <c r="C1353" s="214"/>
      <c r="D1353" s="78"/>
      <c r="E1353" s="225"/>
      <c r="F1353" s="215"/>
      <c r="G1353" s="281"/>
      <c r="H1353" s="281"/>
      <c r="I1353" s="223"/>
      <c r="J1353" s="41"/>
    </row>
    <row r="1354" spans="1:10" x14ac:dyDescent="0.25">
      <c r="A1354" s="41"/>
      <c r="C1354" s="214"/>
      <c r="D1354" s="78"/>
      <c r="E1354" s="225"/>
      <c r="F1354" s="215"/>
      <c r="G1354" s="281"/>
      <c r="H1354" s="281"/>
      <c r="I1354" s="223"/>
      <c r="J1354" s="41"/>
    </row>
    <row r="1355" spans="1:10" x14ac:dyDescent="0.25">
      <c r="A1355" s="41"/>
      <c r="C1355" s="214"/>
      <c r="D1355" s="78"/>
      <c r="E1355" s="225"/>
      <c r="F1355" s="215"/>
      <c r="G1355" s="281"/>
      <c r="H1355" s="281"/>
      <c r="I1355" s="223"/>
      <c r="J1355" s="41"/>
    </row>
    <row r="1356" spans="1:10" x14ac:dyDescent="0.25">
      <c r="A1356" s="41"/>
      <c r="C1356" s="214"/>
      <c r="D1356" s="78"/>
      <c r="E1356" s="225"/>
      <c r="F1356" s="215"/>
      <c r="G1356" s="281"/>
      <c r="H1356" s="281"/>
      <c r="I1356" s="223"/>
      <c r="J1356" s="41"/>
    </row>
    <row r="1357" spans="1:10" x14ac:dyDescent="0.25">
      <c r="A1357" s="41"/>
      <c r="C1357" s="214"/>
      <c r="D1357" s="78"/>
      <c r="E1357" s="225"/>
      <c r="F1357" s="215"/>
      <c r="G1357" s="281"/>
      <c r="H1357" s="281"/>
      <c r="I1357" s="223"/>
      <c r="J1357" s="41"/>
    </row>
    <row r="1358" spans="1:10" x14ac:dyDescent="0.25">
      <c r="A1358" s="41"/>
      <c r="C1358" s="214"/>
      <c r="D1358" s="78"/>
      <c r="E1358" s="225"/>
      <c r="F1358" s="215"/>
      <c r="G1358" s="281"/>
      <c r="H1358" s="281"/>
      <c r="I1358" s="223"/>
      <c r="J1358" s="41"/>
    </row>
    <row r="1359" spans="1:10" x14ac:dyDescent="0.25">
      <c r="A1359" s="41"/>
      <c r="C1359" s="214"/>
      <c r="D1359" s="78"/>
      <c r="E1359" s="225"/>
      <c r="F1359" s="215"/>
      <c r="G1359" s="281"/>
      <c r="H1359" s="281"/>
      <c r="I1359" s="223"/>
      <c r="J1359" s="41"/>
    </row>
    <row r="1360" spans="1:10" x14ac:dyDescent="0.25">
      <c r="A1360" s="41"/>
      <c r="C1360" s="214"/>
      <c r="D1360" s="78"/>
      <c r="E1360" s="225"/>
      <c r="F1360" s="215"/>
      <c r="G1360" s="281"/>
      <c r="H1360" s="281"/>
      <c r="I1360" s="223"/>
      <c r="J1360" s="41"/>
    </row>
    <row r="1361" spans="1:10" x14ac:dyDescent="0.25">
      <c r="A1361" s="41"/>
      <c r="C1361" s="214"/>
      <c r="D1361" s="78"/>
      <c r="E1361" s="225"/>
      <c r="F1361" s="215"/>
      <c r="G1361" s="281"/>
      <c r="H1361" s="281"/>
      <c r="I1361" s="223"/>
      <c r="J1361" s="41"/>
    </row>
    <row r="1362" spans="1:10" x14ac:dyDescent="0.25">
      <c r="A1362" s="41"/>
      <c r="C1362" s="214"/>
      <c r="D1362" s="78"/>
      <c r="E1362" s="225"/>
      <c r="F1362" s="215"/>
      <c r="G1362" s="281"/>
      <c r="H1362" s="281"/>
      <c r="I1362" s="223"/>
      <c r="J1362" s="41"/>
    </row>
    <row r="1363" spans="1:10" x14ac:dyDescent="0.25">
      <c r="A1363" s="41"/>
      <c r="C1363" s="214"/>
      <c r="D1363" s="78"/>
      <c r="E1363" s="225"/>
      <c r="F1363" s="215"/>
      <c r="G1363" s="281"/>
      <c r="H1363" s="281"/>
      <c r="I1363" s="223"/>
      <c r="J1363" s="41"/>
    </row>
    <row r="1364" spans="1:10" x14ac:dyDescent="0.25">
      <c r="A1364" s="41"/>
      <c r="C1364" s="214"/>
      <c r="D1364" s="78"/>
      <c r="E1364" s="225"/>
      <c r="F1364" s="215"/>
      <c r="G1364" s="281"/>
      <c r="H1364" s="281"/>
      <c r="I1364" s="223"/>
      <c r="J1364" s="41"/>
    </row>
    <row r="1365" spans="1:10" x14ac:dyDescent="0.25">
      <c r="A1365" s="41"/>
      <c r="C1365" s="214"/>
      <c r="D1365" s="78"/>
      <c r="E1365" s="225"/>
      <c r="F1365" s="215"/>
      <c r="G1365" s="281"/>
      <c r="H1365" s="281"/>
      <c r="I1365" s="223"/>
      <c r="J1365" s="41"/>
    </row>
    <row r="1366" spans="1:10" x14ac:dyDescent="0.25">
      <c r="A1366" s="41"/>
      <c r="C1366" s="214"/>
      <c r="D1366" s="78"/>
      <c r="E1366" s="225"/>
      <c r="F1366" s="215"/>
      <c r="G1366" s="281"/>
      <c r="H1366" s="281"/>
      <c r="I1366" s="223"/>
      <c r="J1366" s="41"/>
    </row>
    <row r="1367" spans="1:10" x14ac:dyDescent="0.25">
      <c r="A1367" s="41"/>
      <c r="C1367" s="214"/>
      <c r="D1367" s="78"/>
      <c r="E1367" s="225"/>
      <c r="F1367" s="215"/>
      <c r="G1367" s="281"/>
      <c r="H1367" s="281"/>
      <c r="I1367" s="223"/>
      <c r="J1367" s="41"/>
    </row>
    <row r="1368" spans="1:10" x14ac:dyDescent="0.25">
      <c r="A1368" s="41"/>
      <c r="C1368" s="214"/>
      <c r="D1368" s="78"/>
      <c r="E1368" s="225"/>
      <c r="F1368" s="215"/>
      <c r="G1368" s="281"/>
      <c r="H1368" s="281"/>
      <c r="I1368" s="223"/>
      <c r="J1368" s="41"/>
    </row>
    <row r="1369" spans="1:10" x14ac:dyDescent="0.25">
      <c r="A1369" s="41"/>
      <c r="C1369" s="214"/>
      <c r="D1369" s="78"/>
      <c r="E1369" s="225"/>
      <c r="F1369" s="215"/>
      <c r="G1369" s="281"/>
      <c r="H1369" s="281"/>
      <c r="I1369" s="223"/>
      <c r="J1369" s="41"/>
    </row>
    <row r="1370" spans="1:10" x14ac:dyDescent="0.25">
      <c r="A1370" s="41"/>
      <c r="C1370" s="214"/>
      <c r="D1370" s="78"/>
      <c r="E1370" s="225"/>
      <c r="F1370" s="215"/>
      <c r="G1370" s="281"/>
      <c r="H1370" s="281"/>
      <c r="I1370" s="223"/>
      <c r="J1370" s="41"/>
    </row>
    <row r="1371" spans="1:10" x14ac:dyDescent="0.25">
      <c r="A1371" s="41"/>
      <c r="C1371" s="214"/>
      <c r="D1371" s="78"/>
      <c r="E1371" s="225"/>
      <c r="F1371" s="215"/>
      <c r="G1371" s="281"/>
      <c r="H1371" s="281"/>
      <c r="I1371" s="223"/>
      <c r="J1371" s="41"/>
    </row>
    <row r="1372" spans="1:10" x14ac:dyDescent="0.25">
      <c r="A1372" s="41"/>
      <c r="C1372" s="214"/>
      <c r="D1372" s="78"/>
      <c r="E1372" s="225"/>
      <c r="F1372" s="215"/>
      <c r="G1372" s="281"/>
      <c r="H1372" s="281"/>
      <c r="I1372" s="223"/>
      <c r="J1372" s="41"/>
    </row>
    <row r="1373" spans="1:10" x14ac:dyDescent="0.25">
      <c r="A1373" s="41"/>
      <c r="C1373" s="214"/>
      <c r="D1373" s="78"/>
      <c r="E1373" s="225"/>
      <c r="F1373" s="215"/>
      <c r="G1373" s="281"/>
      <c r="H1373" s="281"/>
      <c r="I1373" s="223"/>
      <c r="J1373" s="41"/>
    </row>
    <row r="1374" spans="1:10" x14ac:dyDescent="0.25">
      <c r="A1374" s="41"/>
      <c r="C1374" s="214"/>
      <c r="D1374" s="78"/>
      <c r="E1374" s="225"/>
      <c r="F1374" s="215"/>
      <c r="G1374" s="281"/>
      <c r="H1374" s="281"/>
      <c r="I1374" s="223"/>
      <c r="J1374" s="41"/>
    </row>
    <row r="1375" spans="1:10" x14ac:dyDescent="0.25">
      <c r="A1375" s="41"/>
      <c r="C1375" s="214"/>
      <c r="D1375" s="78"/>
      <c r="E1375" s="225"/>
      <c r="F1375" s="215"/>
      <c r="G1375" s="281"/>
      <c r="H1375" s="281"/>
      <c r="I1375" s="223"/>
      <c r="J1375" s="41"/>
    </row>
    <row r="1376" spans="1:10" x14ac:dyDescent="0.25">
      <c r="A1376" s="41"/>
      <c r="C1376" s="214"/>
      <c r="D1376" s="78"/>
      <c r="E1376" s="225"/>
      <c r="F1376" s="215"/>
      <c r="G1376" s="281"/>
      <c r="H1376" s="281"/>
      <c r="I1376" s="223"/>
      <c r="J1376" s="41"/>
    </row>
    <row r="1377" spans="1:10" x14ac:dyDescent="0.25">
      <c r="A1377" s="41"/>
      <c r="C1377" s="214"/>
      <c r="D1377" s="78"/>
      <c r="E1377" s="225"/>
      <c r="F1377" s="215"/>
      <c r="G1377" s="281"/>
      <c r="H1377" s="281"/>
      <c r="I1377" s="223"/>
      <c r="J1377" s="41"/>
    </row>
    <row r="1378" spans="1:10" x14ac:dyDescent="0.25">
      <c r="A1378" s="41"/>
      <c r="C1378" s="214"/>
      <c r="D1378" s="78"/>
      <c r="E1378" s="225"/>
      <c r="F1378" s="215"/>
      <c r="G1378" s="281"/>
      <c r="H1378" s="281"/>
      <c r="I1378" s="223"/>
      <c r="J1378" s="41"/>
    </row>
    <row r="1379" spans="1:10" x14ac:dyDescent="0.25">
      <c r="A1379" s="41"/>
      <c r="C1379" s="214"/>
      <c r="D1379" s="78"/>
      <c r="E1379" s="225"/>
      <c r="F1379" s="215"/>
      <c r="G1379" s="281"/>
      <c r="H1379" s="281"/>
      <c r="I1379" s="223"/>
      <c r="J1379" s="41"/>
    </row>
    <row r="1380" spans="1:10" x14ac:dyDescent="0.25">
      <c r="A1380" s="41"/>
      <c r="C1380" s="214"/>
      <c r="D1380" s="78"/>
      <c r="E1380" s="225"/>
      <c r="F1380" s="215"/>
      <c r="G1380" s="281"/>
      <c r="H1380" s="281"/>
      <c r="I1380" s="223"/>
      <c r="J1380" s="41"/>
    </row>
    <row r="1381" spans="1:10" x14ac:dyDescent="0.25">
      <c r="A1381" s="41"/>
      <c r="C1381" s="214"/>
      <c r="D1381" s="78"/>
      <c r="E1381" s="225"/>
      <c r="F1381" s="215"/>
      <c r="G1381" s="281"/>
      <c r="H1381" s="281"/>
      <c r="I1381" s="223"/>
      <c r="J1381" s="41"/>
    </row>
    <row r="1382" spans="1:10" x14ac:dyDescent="0.25">
      <c r="A1382" s="41"/>
      <c r="C1382" s="214"/>
      <c r="D1382" s="78"/>
      <c r="E1382" s="225"/>
      <c r="F1382" s="215"/>
      <c r="G1382" s="281"/>
      <c r="H1382" s="281"/>
      <c r="I1382" s="223"/>
      <c r="J1382" s="41"/>
    </row>
    <row r="1383" spans="1:10" x14ac:dyDescent="0.25">
      <c r="A1383" s="41"/>
      <c r="C1383" s="214"/>
      <c r="D1383" s="78"/>
      <c r="E1383" s="225"/>
      <c r="F1383" s="215"/>
      <c r="G1383" s="281"/>
      <c r="H1383" s="281"/>
      <c r="I1383" s="223"/>
      <c r="J1383" s="41"/>
    </row>
    <row r="1384" spans="1:10" x14ac:dyDescent="0.25">
      <c r="A1384" s="41"/>
      <c r="C1384" s="214"/>
      <c r="D1384" s="78"/>
      <c r="E1384" s="225"/>
      <c r="F1384" s="215"/>
      <c r="G1384" s="281"/>
      <c r="H1384" s="281"/>
      <c r="I1384" s="223"/>
      <c r="J1384" s="41"/>
    </row>
    <row r="1385" spans="1:10" x14ac:dyDescent="0.25">
      <c r="A1385" s="41"/>
      <c r="C1385" s="214"/>
      <c r="D1385" s="78"/>
      <c r="E1385" s="225"/>
      <c r="F1385" s="215"/>
      <c r="G1385" s="281"/>
      <c r="H1385" s="281"/>
      <c r="I1385" s="223"/>
      <c r="J1385" s="41"/>
    </row>
    <row r="1386" spans="1:10" x14ac:dyDescent="0.25">
      <c r="A1386" s="41"/>
      <c r="C1386" s="214"/>
      <c r="D1386" s="78"/>
      <c r="E1386" s="225"/>
      <c r="F1386" s="215"/>
      <c r="G1386" s="281"/>
      <c r="H1386" s="281"/>
      <c r="I1386" s="223"/>
      <c r="J1386" s="41"/>
    </row>
    <row r="1387" spans="1:10" x14ac:dyDescent="0.25">
      <c r="A1387" s="41"/>
      <c r="C1387" s="214"/>
      <c r="D1387" s="78"/>
      <c r="E1387" s="225"/>
      <c r="F1387" s="215"/>
      <c r="G1387" s="281"/>
      <c r="H1387" s="281"/>
      <c r="I1387" s="223"/>
      <c r="J1387" s="41"/>
    </row>
    <row r="1388" spans="1:10" x14ac:dyDescent="0.25">
      <c r="A1388" s="41"/>
      <c r="C1388" s="214"/>
      <c r="D1388" s="78"/>
      <c r="E1388" s="225"/>
      <c r="F1388" s="215"/>
      <c r="G1388" s="281"/>
      <c r="H1388" s="281"/>
      <c r="I1388" s="223"/>
      <c r="J1388" s="41"/>
    </row>
    <row r="1389" spans="1:10" x14ac:dyDescent="0.25">
      <c r="A1389" s="41"/>
      <c r="C1389" s="214"/>
      <c r="D1389" s="78"/>
      <c r="E1389" s="225"/>
      <c r="F1389" s="215"/>
      <c r="G1389" s="281"/>
      <c r="H1389" s="281"/>
      <c r="I1389" s="223"/>
      <c r="J1389" s="41"/>
    </row>
    <row r="1390" spans="1:10" x14ac:dyDescent="0.25">
      <c r="A1390" s="41"/>
      <c r="C1390" s="214"/>
      <c r="D1390" s="78"/>
      <c r="E1390" s="225"/>
      <c r="F1390" s="215"/>
      <c r="G1390" s="281"/>
      <c r="H1390" s="281"/>
      <c r="I1390" s="223"/>
      <c r="J1390" s="41"/>
    </row>
    <row r="1391" spans="1:10" x14ac:dyDescent="0.25">
      <c r="A1391" s="41"/>
      <c r="C1391" s="214"/>
      <c r="D1391" s="78"/>
      <c r="E1391" s="225"/>
      <c r="F1391" s="215"/>
      <c r="G1391" s="281"/>
      <c r="H1391" s="281"/>
      <c r="I1391" s="223"/>
      <c r="J1391" s="41"/>
    </row>
    <row r="1392" spans="1:10" x14ac:dyDescent="0.25">
      <c r="A1392" s="41"/>
      <c r="C1392" s="214"/>
      <c r="D1392" s="78"/>
      <c r="E1392" s="225"/>
      <c r="F1392" s="215"/>
      <c r="G1392" s="281"/>
      <c r="H1392" s="281"/>
      <c r="I1392" s="223"/>
      <c r="J1392" s="41"/>
    </row>
    <row r="1393" spans="1:10" x14ac:dyDescent="0.25">
      <c r="A1393" s="41"/>
      <c r="C1393" s="214"/>
      <c r="D1393" s="78"/>
      <c r="E1393" s="225"/>
      <c r="F1393" s="215"/>
      <c r="G1393" s="281"/>
      <c r="H1393" s="281"/>
      <c r="I1393" s="223"/>
      <c r="J1393" s="41"/>
    </row>
    <row r="1394" spans="1:10" x14ac:dyDescent="0.25">
      <c r="A1394" s="41"/>
      <c r="C1394" s="214"/>
      <c r="D1394" s="78"/>
      <c r="E1394" s="225"/>
      <c r="F1394" s="215"/>
      <c r="G1394" s="281"/>
      <c r="H1394" s="281"/>
      <c r="I1394" s="223"/>
      <c r="J1394" s="41"/>
    </row>
    <row r="1395" spans="1:10" x14ac:dyDescent="0.25">
      <c r="A1395" s="41"/>
      <c r="C1395" s="214"/>
      <c r="D1395" s="78"/>
      <c r="E1395" s="225"/>
      <c r="F1395" s="215"/>
      <c r="G1395" s="281"/>
      <c r="H1395" s="281"/>
      <c r="I1395" s="223"/>
      <c r="J1395" s="41"/>
    </row>
    <row r="1396" spans="1:10" x14ac:dyDescent="0.25">
      <c r="A1396" s="41"/>
      <c r="C1396" s="214"/>
      <c r="D1396" s="78"/>
      <c r="E1396" s="225"/>
      <c r="F1396" s="215"/>
      <c r="G1396" s="281"/>
      <c r="H1396" s="281"/>
      <c r="I1396" s="223"/>
      <c r="J1396" s="41"/>
    </row>
    <row r="1397" spans="1:10" x14ac:dyDescent="0.25">
      <c r="A1397" s="41"/>
      <c r="C1397" s="214"/>
      <c r="D1397" s="78"/>
      <c r="E1397" s="225"/>
      <c r="F1397" s="215"/>
      <c r="G1397" s="281"/>
      <c r="H1397" s="281"/>
      <c r="I1397" s="223"/>
      <c r="J1397" s="41"/>
    </row>
    <row r="1398" spans="1:10" x14ac:dyDescent="0.25">
      <c r="A1398" s="41"/>
      <c r="C1398" s="214"/>
      <c r="D1398" s="78"/>
      <c r="E1398" s="225"/>
      <c r="F1398" s="215"/>
      <c r="G1398" s="281"/>
      <c r="H1398" s="281"/>
      <c r="I1398" s="223"/>
      <c r="J1398" s="41"/>
    </row>
    <row r="1399" spans="1:10" x14ac:dyDescent="0.25">
      <c r="A1399" s="41"/>
      <c r="C1399" s="214"/>
      <c r="D1399" s="78"/>
      <c r="E1399" s="225"/>
      <c r="F1399" s="215"/>
      <c r="G1399" s="281"/>
      <c r="H1399" s="281"/>
      <c r="I1399" s="223"/>
      <c r="J1399" s="41"/>
    </row>
    <row r="1400" spans="1:10" x14ac:dyDescent="0.25">
      <c r="A1400" s="41"/>
      <c r="C1400" s="214"/>
      <c r="D1400" s="78"/>
      <c r="E1400" s="225"/>
      <c r="F1400" s="215"/>
      <c r="G1400" s="281"/>
      <c r="H1400" s="281"/>
      <c r="I1400" s="223"/>
      <c r="J1400" s="41"/>
    </row>
    <row r="1401" spans="1:10" x14ac:dyDescent="0.25">
      <c r="A1401" s="41"/>
      <c r="C1401" s="214"/>
      <c r="D1401" s="78"/>
      <c r="E1401" s="225"/>
      <c r="F1401" s="215"/>
      <c r="G1401" s="281"/>
      <c r="H1401" s="281"/>
      <c r="I1401" s="223"/>
      <c r="J1401" s="41"/>
    </row>
    <row r="1402" spans="1:10" x14ac:dyDescent="0.25">
      <c r="A1402" s="41"/>
      <c r="C1402" s="214"/>
      <c r="D1402" s="78"/>
      <c r="E1402" s="225"/>
      <c r="F1402" s="215"/>
      <c r="G1402" s="281"/>
      <c r="H1402" s="281"/>
      <c r="I1402" s="223"/>
      <c r="J1402" s="41"/>
    </row>
    <row r="1403" spans="1:10" x14ac:dyDescent="0.25">
      <c r="A1403" s="41"/>
      <c r="C1403" s="214"/>
      <c r="D1403" s="78"/>
      <c r="E1403" s="225"/>
      <c r="F1403" s="215"/>
      <c r="G1403" s="281"/>
      <c r="H1403" s="281"/>
      <c r="I1403" s="223"/>
      <c r="J1403" s="41"/>
    </row>
    <row r="1404" spans="1:10" x14ac:dyDescent="0.25">
      <c r="A1404" s="41"/>
      <c r="C1404" s="214"/>
      <c r="D1404" s="78"/>
      <c r="E1404" s="225"/>
      <c r="F1404" s="215"/>
      <c r="G1404" s="281"/>
      <c r="H1404" s="281"/>
      <c r="I1404" s="223"/>
      <c r="J1404" s="41"/>
    </row>
    <row r="1405" spans="1:10" x14ac:dyDescent="0.25">
      <c r="A1405" s="41"/>
      <c r="C1405" s="214"/>
      <c r="D1405" s="78"/>
      <c r="E1405" s="225"/>
      <c r="F1405" s="215"/>
      <c r="G1405" s="281"/>
      <c r="H1405" s="281"/>
      <c r="I1405" s="223"/>
      <c r="J1405" s="41"/>
    </row>
    <row r="1406" spans="1:10" x14ac:dyDescent="0.25">
      <c r="A1406" s="41"/>
      <c r="C1406" s="214"/>
      <c r="D1406" s="78"/>
      <c r="E1406" s="225"/>
      <c r="F1406" s="215"/>
      <c r="G1406" s="281"/>
      <c r="H1406" s="281"/>
      <c r="I1406" s="223"/>
      <c r="J1406" s="41"/>
    </row>
    <row r="1407" spans="1:10" x14ac:dyDescent="0.25">
      <c r="A1407" s="41"/>
      <c r="C1407" s="214"/>
      <c r="D1407" s="78"/>
      <c r="E1407" s="225"/>
      <c r="F1407" s="215"/>
      <c r="G1407" s="281"/>
      <c r="H1407" s="281"/>
      <c r="I1407" s="223"/>
      <c r="J1407" s="41"/>
    </row>
    <row r="1408" spans="1:10" x14ac:dyDescent="0.25">
      <c r="A1408" s="41"/>
      <c r="C1408" s="214"/>
      <c r="D1408" s="78"/>
      <c r="E1408" s="225"/>
      <c r="F1408" s="215"/>
      <c r="G1408" s="281"/>
      <c r="H1408" s="281"/>
      <c r="I1408" s="223"/>
      <c r="J1408" s="41"/>
    </row>
    <row r="1409" spans="1:10" x14ac:dyDescent="0.25">
      <c r="A1409" s="41"/>
      <c r="C1409" s="214"/>
      <c r="D1409" s="78"/>
      <c r="E1409" s="225"/>
      <c r="F1409" s="215"/>
      <c r="G1409" s="281"/>
      <c r="H1409" s="281"/>
      <c r="I1409" s="223"/>
      <c r="J1409" s="41"/>
    </row>
    <row r="1410" spans="1:10" x14ac:dyDescent="0.25">
      <c r="A1410" s="41"/>
      <c r="C1410" s="214"/>
      <c r="D1410" s="78"/>
      <c r="E1410" s="225"/>
      <c r="F1410" s="215"/>
      <c r="G1410" s="281"/>
      <c r="H1410" s="281"/>
      <c r="I1410" s="223"/>
      <c r="J1410" s="41"/>
    </row>
    <row r="1411" spans="1:10" x14ac:dyDescent="0.25">
      <c r="A1411" s="41"/>
      <c r="C1411" s="214"/>
      <c r="D1411" s="78"/>
      <c r="E1411" s="225"/>
      <c r="F1411" s="215"/>
      <c r="G1411" s="281"/>
      <c r="H1411" s="281"/>
      <c r="I1411" s="223"/>
      <c r="J1411" s="41"/>
    </row>
    <row r="1412" spans="1:10" x14ac:dyDescent="0.25">
      <c r="A1412" s="41"/>
      <c r="C1412" s="214"/>
      <c r="D1412" s="78"/>
      <c r="E1412" s="225"/>
      <c r="F1412" s="215"/>
      <c r="G1412" s="281"/>
      <c r="H1412" s="281"/>
      <c r="I1412" s="223"/>
      <c r="J1412" s="41"/>
    </row>
    <row r="1413" spans="1:10" x14ac:dyDescent="0.25">
      <c r="A1413" s="41"/>
      <c r="C1413" s="214"/>
      <c r="D1413" s="78"/>
      <c r="E1413" s="225"/>
      <c r="F1413" s="215"/>
      <c r="G1413" s="281"/>
      <c r="H1413" s="281"/>
      <c r="I1413" s="223"/>
      <c r="J1413" s="41"/>
    </row>
    <row r="1414" spans="1:10" x14ac:dyDescent="0.25">
      <c r="A1414" s="41"/>
      <c r="C1414" s="214"/>
      <c r="D1414" s="78"/>
      <c r="E1414" s="225"/>
      <c r="F1414" s="215"/>
      <c r="G1414" s="281"/>
      <c r="H1414" s="281"/>
      <c r="I1414" s="223"/>
      <c r="J1414" s="41"/>
    </row>
    <row r="1415" spans="1:10" x14ac:dyDescent="0.25">
      <c r="A1415" s="41"/>
      <c r="C1415" s="214"/>
      <c r="D1415" s="78"/>
      <c r="E1415" s="225"/>
      <c r="F1415" s="215"/>
      <c r="G1415" s="281"/>
      <c r="H1415" s="281"/>
      <c r="I1415" s="223"/>
      <c r="J1415" s="41"/>
    </row>
    <row r="1416" spans="1:10" x14ac:dyDescent="0.25">
      <c r="A1416" s="41"/>
      <c r="C1416" s="214"/>
      <c r="D1416" s="78"/>
      <c r="E1416" s="225"/>
      <c r="F1416" s="215"/>
      <c r="G1416" s="281"/>
      <c r="H1416" s="281"/>
      <c r="I1416" s="223"/>
      <c r="J1416" s="41"/>
    </row>
    <row r="1417" spans="1:10" x14ac:dyDescent="0.25">
      <c r="A1417" s="41"/>
      <c r="C1417" s="214"/>
      <c r="D1417" s="78"/>
      <c r="E1417" s="225"/>
      <c r="F1417" s="215"/>
      <c r="G1417" s="281"/>
      <c r="H1417" s="281"/>
      <c r="I1417" s="223"/>
      <c r="J1417" s="41"/>
    </row>
    <row r="1418" spans="1:10" x14ac:dyDescent="0.25">
      <c r="A1418" s="41"/>
      <c r="C1418" s="214"/>
      <c r="D1418" s="78"/>
      <c r="E1418" s="225"/>
      <c r="F1418" s="215"/>
      <c r="G1418" s="281"/>
      <c r="H1418" s="281"/>
      <c r="I1418" s="223"/>
      <c r="J1418" s="41"/>
    </row>
    <row r="1419" spans="1:10" x14ac:dyDescent="0.25">
      <c r="A1419" s="41"/>
      <c r="C1419" s="214"/>
      <c r="D1419" s="78"/>
      <c r="E1419" s="225"/>
      <c r="F1419" s="215"/>
      <c r="G1419" s="281"/>
      <c r="H1419" s="281"/>
      <c r="I1419" s="223"/>
      <c r="J1419" s="41"/>
    </row>
    <row r="1420" spans="1:10" x14ac:dyDescent="0.25">
      <c r="A1420" s="41"/>
      <c r="C1420" s="214"/>
      <c r="D1420" s="78"/>
      <c r="E1420" s="225"/>
      <c r="F1420" s="215"/>
      <c r="G1420" s="281"/>
      <c r="H1420" s="281"/>
      <c r="I1420" s="223"/>
      <c r="J1420" s="41"/>
    </row>
    <row r="1421" spans="1:10" x14ac:dyDescent="0.25">
      <c r="A1421" s="41"/>
      <c r="C1421" s="214"/>
      <c r="D1421" s="78"/>
      <c r="E1421" s="225"/>
      <c r="F1421" s="215"/>
      <c r="G1421" s="281"/>
      <c r="H1421" s="281"/>
      <c r="I1421" s="223"/>
      <c r="J1421" s="41"/>
    </row>
    <row r="1422" spans="1:10" x14ac:dyDescent="0.25">
      <c r="A1422" s="41"/>
      <c r="C1422" s="214"/>
      <c r="D1422" s="78"/>
      <c r="E1422" s="225"/>
      <c r="F1422" s="215"/>
      <c r="G1422" s="281"/>
      <c r="H1422" s="281"/>
      <c r="I1422" s="223"/>
      <c r="J1422" s="41"/>
    </row>
    <row r="1423" spans="1:10" x14ac:dyDescent="0.25">
      <c r="A1423" s="41"/>
      <c r="C1423" s="214"/>
      <c r="D1423" s="78"/>
      <c r="E1423" s="225"/>
      <c r="F1423" s="215"/>
      <c r="G1423" s="281"/>
      <c r="H1423" s="281"/>
      <c r="I1423" s="223"/>
      <c r="J1423" s="41"/>
    </row>
    <row r="1424" spans="1:10" x14ac:dyDescent="0.25">
      <c r="A1424" s="41"/>
      <c r="C1424" s="214"/>
      <c r="D1424" s="78"/>
      <c r="E1424" s="225"/>
      <c r="F1424" s="215"/>
      <c r="G1424" s="281"/>
      <c r="H1424" s="281"/>
      <c r="I1424" s="223"/>
      <c r="J1424" s="41"/>
    </row>
    <row r="1425" spans="1:10" x14ac:dyDescent="0.25">
      <c r="A1425" s="41"/>
      <c r="C1425" s="214"/>
      <c r="D1425" s="78"/>
      <c r="E1425" s="225"/>
      <c r="F1425" s="215"/>
      <c r="G1425" s="281"/>
      <c r="H1425" s="281"/>
      <c r="I1425" s="223"/>
      <c r="J1425" s="41"/>
    </row>
    <row r="1426" spans="1:10" x14ac:dyDescent="0.25">
      <c r="A1426" s="41"/>
      <c r="C1426" s="214"/>
      <c r="D1426" s="78"/>
      <c r="E1426" s="225"/>
      <c r="F1426" s="215"/>
      <c r="G1426" s="281"/>
      <c r="H1426" s="281"/>
      <c r="I1426" s="223"/>
      <c r="J1426" s="41"/>
    </row>
    <row r="1427" spans="1:10" x14ac:dyDescent="0.25">
      <c r="A1427" s="41"/>
      <c r="C1427" s="214"/>
      <c r="D1427" s="78"/>
      <c r="E1427" s="225"/>
      <c r="F1427" s="215"/>
      <c r="G1427" s="281"/>
      <c r="H1427" s="281"/>
      <c r="I1427" s="223"/>
      <c r="J1427" s="41"/>
    </row>
    <row r="1428" spans="1:10" x14ac:dyDescent="0.25">
      <c r="A1428" s="41"/>
      <c r="C1428" s="214"/>
      <c r="D1428" s="78"/>
      <c r="E1428" s="225"/>
      <c r="F1428" s="215"/>
      <c r="G1428" s="281"/>
      <c r="H1428" s="281"/>
      <c r="I1428" s="223"/>
      <c r="J1428" s="41"/>
    </row>
    <row r="1429" spans="1:10" x14ac:dyDescent="0.25">
      <c r="A1429" s="41"/>
      <c r="C1429" s="214"/>
      <c r="D1429" s="78"/>
      <c r="E1429" s="225"/>
      <c r="F1429" s="215"/>
      <c r="G1429" s="281"/>
      <c r="H1429" s="281"/>
      <c r="I1429" s="223"/>
      <c r="J1429" s="41"/>
    </row>
    <row r="1430" spans="1:10" x14ac:dyDescent="0.25">
      <c r="A1430" s="41"/>
      <c r="C1430" s="214"/>
      <c r="D1430" s="78"/>
      <c r="E1430" s="225"/>
      <c r="F1430" s="215"/>
      <c r="G1430" s="281"/>
      <c r="H1430" s="281"/>
      <c r="I1430" s="223"/>
      <c r="J1430" s="41"/>
    </row>
    <row r="1431" spans="1:10" x14ac:dyDescent="0.25">
      <c r="A1431" s="41"/>
      <c r="C1431" s="214"/>
      <c r="D1431" s="78"/>
      <c r="E1431" s="225"/>
      <c r="F1431" s="215"/>
      <c r="G1431" s="281"/>
      <c r="H1431" s="281"/>
      <c r="I1431" s="223"/>
      <c r="J1431" s="41"/>
    </row>
    <row r="1432" spans="1:10" x14ac:dyDescent="0.25">
      <c r="A1432" s="41"/>
      <c r="C1432" s="214"/>
      <c r="D1432" s="78"/>
      <c r="E1432" s="225"/>
      <c r="F1432" s="215"/>
      <c r="G1432" s="281"/>
      <c r="H1432" s="281"/>
      <c r="I1432" s="223"/>
      <c r="J1432" s="41"/>
    </row>
    <row r="1433" spans="1:10" x14ac:dyDescent="0.25">
      <c r="A1433" s="41"/>
      <c r="C1433" s="214"/>
      <c r="D1433" s="78"/>
      <c r="E1433" s="225"/>
      <c r="F1433" s="215"/>
      <c r="G1433" s="281"/>
      <c r="H1433" s="281"/>
      <c r="I1433" s="223"/>
      <c r="J1433" s="41"/>
    </row>
    <row r="1434" spans="1:10" x14ac:dyDescent="0.25">
      <c r="A1434" s="41"/>
      <c r="C1434" s="214"/>
      <c r="D1434" s="78"/>
      <c r="E1434" s="225"/>
      <c r="F1434" s="215"/>
      <c r="G1434" s="281"/>
      <c r="H1434" s="281"/>
      <c r="I1434" s="223"/>
      <c r="J1434" s="41"/>
    </row>
    <row r="1435" spans="1:10" x14ac:dyDescent="0.25">
      <c r="A1435" s="41"/>
      <c r="C1435" s="214"/>
      <c r="D1435" s="78"/>
      <c r="E1435" s="225"/>
      <c r="F1435" s="215"/>
      <c r="G1435" s="281"/>
      <c r="H1435" s="281"/>
      <c r="I1435" s="223"/>
      <c r="J1435" s="41"/>
    </row>
    <row r="1436" spans="1:10" x14ac:dyDescent="0.25">
      <c r="A1436" s="41"/>
      <c r="C1436" s="214"/>
      <c r="D1436" s="78"/>
      <c r="E1436" s="225"/>
      <c r="F1436" s="215"/>
      <c r="G1436" s="281"/>
      <c r="H1436" s="281"/>
      <c r="I1436" s="223"/>
      <c r="J1436" s="41"/>
    </row>
    <row r="1437" spans="1:10" x14ac:dyDescent="0.25">
      <c r="A1437" s="41"/>
      <c r="C1437" s="214"/>
      <c r="D1437" s="78"/>
      <c r="E1437" s="225"/>
      <c r="F1437" s="215"/>
      <c r="G1437" s="281"/>
      <c r="H1437" s="281"/>
      <c r="I1437" s="223"/>
      <c r="J1437" s="41"/>
    </row>
    <row r="1438" spans="1:10" x14ac:dyDescent="0.25">
      <c r="A1438" s="41"/>
      <c r="C1438" s="214"/>
      <c r="D1438" s="78"/>
      <c r="E1438" s="225"/>
      <c r="F1438" s="215"/>
      <c r="G1438" s="281"/>
      <c r="H1438" s="281"/>
      <c r="I1438" s="223"/>
      <c r="J1438" s="41"/>
    </row>
    <row r="1439" spans="1:10" x14ac:dyDescent="0.25">
      <c r="A1439" s="41"/>
      <c r="C1439" s="214"/>
      <c r="D1439" s="78"/>
      <c r="E1439" s="225"/>
      <c r="F1439" s="215"/>
      <c r="G1439" s="281"/>
      <c r="H1439" s="281"/>
      <c r="I1439" s="223"/>
      <c r="J1439" s="41"/>
    </row>
    <row r="1440" spans="1:10" x14ac:dyDescent="0.25">
      <c r="A1440" s="41"/>
      <c r="C1440" s="214"/>
      <c r="D1440" s="78"/>
      <c r="E1440" s="225"/>
      <c r="F1440" s="215"/>
      <c r="G1440" s="281"/>
      <c r="H1440" s="281"/>
      <c r="I1440" s="223"/>
      <c r="J1440" s="41"/>
    </row>
    <row r="1441" spans="1:10" x14ac:dyDescent="0.25">
      <c r="A1441" s="41"/>
      <c r="C1441" s="214"/>
      <c r="D1441" s="78"/>
      <c r="E1441" s="225"/>
      <c r="F1441" s="215"/>
      <c r="G1441" s="281"/>
      <c r="H1441" s="281"/>
      <c r="I1441" s="223"/>
      <c r="J1441" s="41"/>
    </row>
    <row r="1442" spans="1:10" x14ac:dyDescent="0.25">
      <c r="A1442" s="41"/>
      <c r="C1442" s="214"/>
      <c r="D1442" s="78"/>
      <c r="E1442" s="225"/>
      <c r="F1442" s="215"/>
      <c r="G1442" s="281"/>
      <c r="H1442" s="281"/>
      <c r="I1442" s="223"/>
      <c r="J1442" s="41"/>
    </row>
    <row r="1443" spans="1:10" x14ac:dyDescent="0.25">
      <c r="A1443" s="41"/>
      <c r="C1443" s="214"/>
      <c r="D1443" s="78"/>
      <c r="E1443" s="225"/>
      <c r="F1443" s="215"/>
      <c r="G1443" s="281"/>
      <c r="H1443" s="281"/>
      <c r="I1443" s="223"/>
      <c r="J1443" s="41"/>
    </row>
    <row r="1444" spans="1:10" x14ac:dyDescent="0.25">
      <c r="A1444" s="41"/>
      <c r="C1444" s="214"/>
      <c r="D1444" s="78"/>
      <c r="E1444" s="225"/>
      <c r="F1444" s="215"/>
      <c r="G1444" s="281"/>
      <c r="H1444" s="281"/>
      <c r="I1444" s="223"/>
      <c r="J1444" s="41"/>
    </row>
    <row r="1445" spans="1:10" x14ac:dyDescent="0.25">
      <c r="A1445" s="41"/>
      <c r="C1445" s="214"/>
      <c r="D1445" s="78"/>
      <c r="E1445" s="225"/>
      <c r="F1445" s="215"/>
      <c r="G1445" s="281"/>
      <c r="H1445" s="281"/>
      <c r="I1445" s="223"/>
      <c r="J1445" s="41"/>
    </row>
    <row r="1446" spans="1:10" x14ac:dyDescent="0.25">
      <c r="A1446" s="41"/>
      <c r="C1446" s="214"/>
      <c r="D1446" s="78"/>
      <c r="E1446" s="225"/>
      <c r="F1446" s="215"/>
      <c r="G1446" s="281"/>
      <c r="H1446" s="281"/>
      <c r="I1446" s="223"/>
      <c r="J1446" s="41"/>
    </row>
    <row r="1447" spans="1:10" x14ac:dyDescent="0.25">
      <c r="A1447" s="41"/>
      <c r="C1447" s="214"/>
      <c r="D1447" s="78"/>
      <c r="E1447" s="225"/>
      <c r="F1447" s="215"/>
      <c r="G1447" s="281"/>
      <c r="H1447" s="281"/>
      <c r="I1447" s="223"/>
      <c r="J1447" s="41"/>
    </row>
    <row r="1448" spans="1:10" x14ac:dyDescent="0.25">
      <c r="A1448" s="41"/>
      <c r="C1448" s="214"/>
      <c r="D1448" s="78"/>
      <c r="E1448" s="225"/>
      <c r="F1448" s="215"/>
      <c r="G1448" s="281"/>
      <c r="H1448" s="281"/>
      <c r="I1448" s="223"/>
      <c r="J1448" s="41"/>
    </row>
    <row r="1449" spans="1:10" x14ac:dyDescent="0.25">
      <c r="A1449" s="41"/>
      <c r="C1449" s="214"/>
      <c r="D1449" s="78"/>
      <c r="E1449" s="225"/>
      <c r="F1449" s="215"/>
      <c r="G1449" s="281"/>
      <c r="H1449" s="281"/>
      <c r="I1449" s="223"/>
      <c r="J1449" s="41"/>
    </row>
    <row r="1450" spans="1:10" x14ac:dyDescent="0.25">
      <c r="A1450" s="41"/>
      <c r="C1450" s="214"/>
      <c r="D1450" s="78"/>
      <c r="E1450" s="225"/>
      <c r="F1450" s="215"/>
      <c r="G1450" s="281"/>
      <c r="H1450" s="281"/>
      <c r="I1450" s="223"/>
      <c r="J1450" s="41"/>
    </row>
    <row r="1451" spans="1:10" x14ac:dyDescent="0.25">
      <c r="A1451" s="41"/>
      <c r="C1451" s="214"/>
      <c r="D1451" s="78"/>
      <c r="E1451" s="225"/>
      <c r="F1451" s="215"/>
      <c r="G1451" s="281"/>
      <c r="H1451" s="281"/>
      <c r="I1451" s="223"/>
      <c r="J1451" s="41"/>
    </row>
    <row r="1452" spans="1:10" x14ac:dyDescent="0.25">
      <c r="A1452" s="41"/>
      <c r="C1452" s="214"/>
      <c r="D1452" s="78"/>
      <c r="E1452" s="225"/>
      <c r="F1452" s="215"/>
      <c r="G1452" s="281"/>
      <c r="H1452" s="281"/>
      <c r="I1452" s="223"/>
      <c r="J1452" s="41"/>
    </row>
    <row r="1453" spans="1:10" x14ac:dyDescent="0.25">
      <c r="A1453" s="41"/>
      <c r="C1453" s="214"/>
      <c r="D1453" s="78"/>
      <c r="E1453" s="225"/>
      <c r="F1453" s="215"/>
      <c r="G1453" s="281"/>
      <c r="H1453" s="281"/>
      <c r="I1453" s="223"/>
      <c r="J1453" s="41"/>
    </row>
    <row r="1454" spans="1:10" x14ac:dyDescent="0.25">
      <c r="A1454" s="41"/>
      <c r="C1454" s="214"/>
      <c r="D1454" s="78"/>
      <c r="E1454" s="225"/>
      <c r="F1454" s="215"/>
      <c r="G1454" s="281"/>
      <c r="H1454" s="281"/>
      <c r="I1454" s="223"/>
      <c r="J1454" s="41"/>
    </row>
    <row r="1455" spans="1:10" x14ac:dyDescent="0.25">
      <c r="A1455" s="41"/>
      <c r="C1455" s="214"/>
      <c r="D1455" s="78"/>
      <c r="E1455" s="225"/>
      <c r="F1455" s="215"/>
      <c r="G1455" s="281"/>
      <c r="H1455" s="281"/>
      <c r="I1455" s="223"/>
      <c r="J1455" s="41"/>
    </row>
    <row r="1456" spans="1:10" x14ac:dyDescent="0.25">
      <c r="A1456" s="41"/>
      <c r="C1456" s="214"/>
      <c r="D1456" s="78"/>
      <c r="E1456" s="225"/>
      <c r="F1456" s="215"/>
      <c r="G1456" s="281"/>
      <c r="H1456" s="281"/>
      <c r="I1456" s="223"/>
      <c r="J1456" s="41"/>
    </row>
    <row r="1457" spans="1:10" x14ac:dyDescent="0.25">
      <c r="A1457" s="41"/>
      <c r="C1457" s="214"/>
      <c r="D1457" s="78"/>
      <c r="E1457" s="225"/>
      <c r="F1457" s="215"/>
      <c r="G1457" s="281"/>
      <c r="H1457" s="281"/>
      <c r="I1457" s="223"/>
      <c r="J1457" s="41"/>
    </row>
    <row r="1458" spans="1:10" x14ac:dyDescent="0.25">
      <c r="A1458" s="41"/>
      <c r="C1458" s="214"/>
      <c r="D1458" s="78"/>
      <c r="E1458" s="225"/>
      <c r="F1458" s="215"/>
      <c r="G1458" s="281"/>
      <c r="H1458" s="281"/>
      <c r="I1458" s="223"/>
      <c r="J1458" s="41"/>
    </row>
    <row r="1459" spans="1:10" x14ac:dyDescent="0.25">
      <c r="A1459" s="41"/>
      <c r="C1459" s="214"/>
      <c r="D1459" s="78"/>
      <c r="E1459" s="225"/>
      <c r="F1459" s="215"/>
      <c r="G1459" s="281"/>
      <c r="H1459" s="281"/>
      <c r="I1459" s="223"/>
      <c r="J1459" s="41"/>
    </row>
    <row r="1460" spans="1:10" x14ac:dyDescent="0.25">
      <c r="A1460" s="41"/>
      <c r="C1460" s="214"/>
      <c r="D1460" s="78"/>
      <c r="E1460" s="225"/>
      <c r="F1460" s="215"/>
      <c r="G1460" s="281"/>
      <c r="H1460" s="281"/>
      <c r="I1460" s="223"/>
      <c r="J1460" s="41"/>
    </row>
    <row r="1461" spans="1:10" x14ac:dyDescent="0.25">
      <c r="A1461" s="41"/>
      <c r="C1461" s="214"/>
      <c r="D1461" s="78"/>
      <c r="E1461" s="225"/>
      <c r="F1461" s="215"/>
      <c r="G1461" s="281"/>
      <c r="H1461" s="281"/>
      <c r="I1461" s="223"/>
      <c r="J1461" s="41"/>
    </row>
    <row r="1462" spans="1:10" x14ac:dyDescent="0.25">
      <c r="A1462" s="41"/>
      <c r="C1462" s="214"/>
      <c r="D1462" s="78"/>
      <c r="E1462" s="225"/>
      <c r="F1462" s="215"/>
      <c r="G1462" s="281"/>
      <c r="H1462" s="281"/>
      <c r="I1462" s="223"/>
      <c r="J1462" s="41"/>
    </row>
    <row r="1463" spans="1:10" x14ac:dyDescent="0.25">
      <c r="A1463" s="41"/>
      <c r="C1463" s="214"/>
      <c r="D1463" s="78"/>
      <c r="E1463" s="225"/>
      <c r="F1463" s="215"/>
      <c r="G1463" s="281"/>
      <c r="H1463" s="281"/>
      <c r="I1463" s="223"/>
      <c r="J1463" s="41"/>
    </row>
    <row r="1464" spans="1:10" x14ac:dyDescent="0.25">
      <c r="A1464" s="41"/>
      <c r="C1464" s="214"/>
      <c r="D1464" s="78"/>
      <c r="E1464" s="225"/>
      <c r="F1464" s="215"/>
      <c r="G1464" s="281"/>
      <c r="H1464" s="281"/>
      <c r="I1464" s="223"/>
      <c r="J1464" s="41"/>
    </row>
    <row r="1465" spans="1:10" x14ac:dyDescent="0.25">
      <c r="A1465" s="41"/>
      <c r="C1465" s="214"/>
      <c r="D1465" s="78"/>
      <c r="E1465" s="225"/>
      <c r="F1465" s="215"/>
      <c r="G1465" s="281"/>
      <c r="H1465" s="281"/>
      <c r="I1465" s="223"/>
      <c r="J1465" s="41"/>
    </row>
    <row r="1466" spans="1:10" x14ac:dyDescent="0.25">
      <c r="A1466" s="41"/>
      <c r="C1466" s="214"/>
      <c r="D1466" s="78"/>
      <c r="E1466" s="225"/>
      <c r="F1466" s="215"/>
      <c r="G1466" s="281"/>
      <c r="H1466" s="281"/>
      <c r="I1466" s="223"/>
      <c r="J1466" s="41"/>
    </row>
    <row r="1467" spans="1:10" x14ac:dyDescent="0.25">
      <c r="A1467" s="41"/>
      <c r="C1467" s="214"/>
      <c r="D1467" s="78"/>
      <c r="E1467" s="225"/>
      <c r="F1467" s="215"/>
      <c r="G1467" s="281"/>
      <c r="H1467" s="281"/>
      <c r="I1467" s="223"/>
      <c r="J1467" s="41"/>
    </row>
    <row r="1468" spans="1:10" x14ac:dyDescent="0.25">
      <c r="A1468" s="41"/>
      <c r="C1468" s="214"/>
      <c r="D1468" s="78"/>
      <c r="E1468" s="225"/>
      <c r="F1468" s="215"/>
      <c r="G1468" s="281"/>
      <c r="H1468" s="281"/>
      <c r="I1468" s="223"/>
      <c r="J1468" s="41"/>
    </row>
    <row r="1469" spans="1:10" x14ac:dyDescent="0.25">
      <c r="A1469" s="41"/>
      <c r="C1469" s="214"/>
      <c r="D1469" s="78"/>
      <c r="E1469" s="225"/>
      <c r="F1469" s="215"/>
      <c r="G1469" s="281"/>
      <c r="H1469" s="281"/>
      <c r="I1469" s="223"/>
      <c r="J1469" s="41"/>
    </row>
    <row r="1470" spans="1:10" x14ac:dyDescent="0.25">
      <c r="A1470" s="41"/>
      <c r="C1470" s="214"/>
      <c r="D1470" s="78"/>
      <c r="E1470" s="225"/>
      <c r="F1470" s="215"/>
      <c r="G1470" s="281"/>
      <c r="H1470" s="281"/>
      <c r="I1470" s="223"/>
      <c r="J1470" s="41"/>
    </row>
    <row r="1471" spans="1:10" x14ac:dyDescent="0.25">
      <c r="A1471" s="41"/>
      <c r="C1471" s="214"/>
      <c r="D1471" s="78"/>
      <c r="E1471" s="225"/>
      <c r="F1471" s="215"/>
      <c r="G1471" s="281"/>
      <c r="H1471" s="281"/>
      <c r="I1471" s="223"/>
      <c r="J1471" s="41"/>
    </row>
    <row r="1472" spans="1:10" x14ac:dyDescent="0.25">
      <c r="A1472" s="41"/>
      <c r="C1472" s="214"/>
      <c r="D1472" s="78"/>
      <c r="E1472" s="225"/>
      <c r="F1472" s="215"/>
      <c r="G1472" s="281"/>
      <c r="H1472" s="281"/>
      <c r="I1472" s="223"/>
      <c r="J1472" s="41"/>
    </row>
    <row r="1473" spans="1:10" x14ac:dyDescent="0.25">
      <c r="A1473" s="41"/>
      <c r="C1473" s="214"/>
      <c r="D1473" s="78"/>
      <c r="E1473" s="225"/>
      <c r="F1473" s="215"/>
      <c r="G1473" s="281"/>
      <c r="H1473" s="281"/>
      <c r="I1473" s="223"/>
      <c r="J1473" s="41"/>
    </row>
    <row r="1474" spans="1:10" x14ac:dyDescent="0.25">
      <c r="A1474" s="41"/>
      <c r="C1474" s="214"/>
      <c r="D1474" s="78"/>
      <c r="E1474" s="225"/>
      <c r="F1474" s="215"/>
      <c r="G1474" s="281"/>
      <c r="H1474" s="281"/>
      <c r="I1474" s="223"/>
      <c r="J1474" s="41"/>
    </row>
    <row r="1475" spans="1:10" x14ac:dyDescent="0.25">
      <c r="A1475" s="41"/>
      <c r="C1475" s="214"/>
      <c r="D1475" s="78"/>
      <c r="E1475" s="225"/>
      <c r="F1475" s="215"/>
      <c r="G1475" s="281"/>
      <c r="H1475" s="281"/>
      <c r="I1475" s="223"/>
      <c r="J1475" s="41"/>
    </row>
    <row r="1476" spans="1:10" x14ac:dyDescent="0.25">
      <c r="A1476" s="41"/>
      <c r="C1476" s="214"/>
      <c r="D1476" s="78"/>
      <c r="E1476" s="225"/>
      <c r="F1476" s="215"/>
      <c r="G1476" s="281"/>
      <c r="H1476" s="281"/>
      <c r="I1476" s="223"/>
      <c r="J1476" s="41"/>
    </row>
    <row r="1477" spans="1:10" x14ac:dyDescent="0.25">
      <c r="A1477" s="41"/>
      <c r="C1477" s="214"/>
      <c r="D1477" s="78"/>
      <c r="E1477" s="225"/>
      <c r="F1477" s="215"/>
      <c r="G1477" s="281"/>
      <c r="H1477" s="281"/>
      <c r="I1477" s="223"/>
      <c r="J1477" s="41"/>
    </row>
    <row r="1478" spans="1:10" x14ac:dyDescent="0.25">
      <c r="A1478" s="41"/>
      <c r="C1478" s="214"/>
      <c r="D1478" s="78"/>
      <c r="E1478" s="225"/>
      <c r="F1478" s="215"/>
      <c r="G1478" s="281"/>
      <c r="H1478" s="281"/>
      <c r="I1478" s="223"/>
      <c r="J1478" s="41"/>
    </row>
    <row r="1479" spans="1:10" x14ac:dyDescent="0.25">
      <c r="A1479" s="41"/>
      <c r="C1479" s="214"/>
      <c r="D1479" s="78"/>
      <c r="E1479" s="225"/>
      <c r="F1479" s="215"/>
      <c r="G1479" s="281"/>
      <c r="H1479" s="281"/>
      <c r="I1479" s="223"/>
      <c r="J1479" s="41"/>
    </row>
    <row r="1480" spans="1:10" x14ac:dyDescent="0.25">
      <c r="A1480" s="41"/>
      <c r="C1480" s="214"/>
      <c r="D1480" s="78"/>
      <c r="E1480" s="225"/>
      <c r="F1480" s="215"/>
      <c r="G1480" s="281"/>
      <c r="H1480" s="281"/>
      <c r="I1480" s="223"/>
      <c r="J1480" s="41"/>
    </row>
    <row r="1481" spans="1:10" x14ac:dyDescent="0.25">
      <c r="A1481" s="41"/>
      <c r="C1481" s="214"/>
      <c r="D1481" s="78"/>
      <c r="E1481" s="225"/>
      <c r="F1481" s="215"/>
      <c r="G1481" s="281"/>
      <c r="H1481" s="281"/>
      <c r="I1481" s="223"/>
      <c r="J1481" s="41"/>
    </row>
    <row r="1482" spans="1:10" x14ac:dyDescent="0.25">
      <c r="A1482" s="41"/>
      <c r="C1482" s="214"/>
      <c r="D1482" s="78"/>
      <c r="E1482" s="225"/>
      <c r="F1482" s="215"/>
      <c r="G1482" s="281"/>
      <c r="H1482" s="281"/>
      <c r="I1482" s="223"/>
      <c r="J1482" s="41"/>
    </row>
    <row r="1483" spans="1:10" x14ac:dyDescent="0.25">
      <c r="A1483" s="41"/>
      <c r="C1483" s="214"/>
      <c r="D1483" s="78"/>
      <c r="E1483" s="225"/>
      <c r="F1483" s="215"/>
      <c r="G1483" s="281"/>
      <c r="H1483" s="281"/>
      <c r="I1483" s="223"/>
      <c r="J1483" s="41"/>
    </row>
    <row r="1484" spans="1:10" x14ac:dyDescent="0.25">
      <c r="A1484" s="41"/>
      <c r="C1484" s="214"/>
      <c r="D1484" s="78"/>
      <c r="E1484" s="225"/>
      <c r="F1484" s="215"/>
      <c r="G1484" s="281"/>
      <c r="H1484" s="281"/>
      <c r="I1484" s="223"/>
      <c r="J1484" s="41"/>
    </row>
    <row r="1485" spans="1:10" x14ac:dyDescent="0.25">
      <c r="A1485" s="41"/>
      <c r="C1485" s="214"/>
      <c r="D1485" s="78"/>
      <c r="E1485" s="225"/>
      <c r="F1485" s="215"/>
      <c r="G1485" s="281"/>
      <c r="H1485" s="281"/>
      <c r="I1485" s="223"/>
      <c r="J1485" s="41"/>
    </row>
    <row r="1486" spans="1:10" x14ac:dyDescent="0.25">
      <c r="A1486" s="41"/>
      <c r="C1486" s="214"/>
      <c r="D1486" s="78"/>
      <c r="E1486" s="225"/>
      <c r="F1486" s="215"/>
      <c r="G1486" s="281"/>
      <c r="H1486" s="281"/>
      <c r="I1486" s="223"/>
      <c r="J1486" s="41"/>
    </row>
    <row r="1487" spans="1:10" x14ac:dyDescent="0.25">
      <c r="A1487" s="41"/>
      <c r="C1487" s="214"/>
      <c r="D1487" s="78"/>
      <c r="E1487" s="225"/>
      <c r="F1487" s="215"/>
      <c r="G1487" s="281"/>
      <c r="H1487" s="281"/>
      <c r="I1487" s="223"/>
      <c r="J1487" s="41"/>
    </row>
    <row r="1488" spans="1:10" x14ac:dyDescent="0.25">
      <c r="A1488" s="41"/>
      <c r="C1488" s="214"/>
      <c r="D1488" s="78"/>
      <c r="E1488" s="225"/>
      <c r="F1488" s="215"/>
      <c r="G1488" s="281"/>
      <c r="H1488" s="281"/>
      <c r="I1488" s="223"/>
      <c r="J1488" s="41"/>
    </row>
    <row r="1489" spans="1:10" x14ac:dyDescent="0.25">
      <c r="A1489" s="41"/>
      <c r="C1489" s="214"/>
      <c r="D1489" s="78"/>
      <c r="E1489" s="225"/>
      <c r="F1489" s="215"/>
      <c r="G1489" s="281"/>
      <c r="H1489" s="281"/>
      <c r="I1489" s="223"/>
      <c r="J1489" s="41"/>
    </row>
    <row r="1490" spans="1:10" x14ac:dyDescent="0.25">
      <c r="A1490" s="41"/>
      <c r="C1490" s="214"/>
      <c r="D1490" s="78"/>
      <c r="E1490" s="225"/>
      <c r="F1490" s="215"/>
      <c r="G1490" s="281"/>
      <c r="H1490" s="281"/>
      <c r="I1490" s="223"/>
      <c r="J1490" s="41"/>
    </row>
    <row r="1491" spans="1:10" x14ac:dyDescent="0.25">
      <c r="A1491" s="41"/>
      <c r="C1491" s="214"/>
      <c r="D1491" s="78"/>
      <c r="E1491" s="225"/>
      <c r="F1491" s="215"/>
      <c r="G1491" s="281"/>
      <c r="H1491" s="281"/>
      <c r="I1491" s="223"/>
      <c r="J1491" s="41"/>
    </row>
    <row r="1492" spans="1:10" x14ac:dyDescent="0.25">
      <c r="A1492" s="41"/>
      <c r="C1492" s="214"/>
      <c r="D1492" s="78"/>
      <c r="E1492" s="225"/>
      <c r="F1492" s="215"/>
      <c r="G1492" s="281"/>
      <c r="H1492" s="281"/>
      <c r="I1492" s="223"/>
      <c r="J1492" s="41"/>
    </row>
    <row r="1493" spans="1:10" x14ac:dyDescent="0.25">
      <c r="A1493" s="41"/>
      <c r="C1493" s="214"/>
      <c r="D1493" s="78"/>
      <c r="E1493" s="225"/>
      <c r="F1493" s="215"/>
      <c r="G1493" s="281"/>
      <c r="H1493" s="281"/>
      <c r="I1493" s="223"/>
      <c r="J1493" s="41"/>
    </row>
    <row r="1494" spans="1:10" x14ac:dyDescent="0.25">
      <c r="A1494" s="41"/>
      <c r="C1494" s="214"/>
      <c r="D1494" s="78"/>
      <c r="E1494" s="225"/>
      <c r="F1494" s="215"/>
      <c r="G1494" s="281"/>
      <c r="H1494" s="281"/>
      <c r="I1494" s="223"/>
      <c r="J1494" s="41"/>
    </row>
    <row r="1495" spans="1:10" x14ac:dyDescent="0.25">
      <c r="A1495" s="41"/>
      <c r="C1495" s="214"/>
      <c r="D1495" s="78"/>
      <c r="E1495" s="225"/>
      <c r="F1495" s="215"/>
      <c r="G1495" s="281"/>
      <c r="H1495" s="281"/>
      <c r="I1495" s="223"/>
      <c r="J1495" s="41"/>
    </row>
    <row r="1496" spans="1:10" x14ac:dyDescent="0.25">
      <c r="A1496" s="41"/>
      <c r="C1496" s="214"/>
      <c r="D1496" s="78"/>
      <c r="E1496" s="225"/>
      <c r="F1496" s="215"/>
      <c r="G1496" s="281"/>
      <c r="H1496" s="281"/>
      <c r="I1496" s="223"/>
      <c r="J1496" s="41"/>
    </row>
    <row r="1497" spans="1:10" x14ac:dyDescent="0.25">
      <c r="A1497" s="41"/>
      <c r="C1497" s="214"/>
      <c r="D1497" s="78"/>
      <c r="E1497" s="225"/>
      <c r="F1497" s="215"/>
      <c r="G1497" s="281"/>
      <c r="H1497" s="281"/>
      <c r="I1497" s="223"/>
      <c r="J1497" s="41"/>
    </row>
    <row r="1498" spans="1:10" x14ac:dyDescent="0.25">
      <c r="A1498" s="41"/>
      <c r="C1498" s="214"/>
      <c r="D1498" s="78"/>
      <c r="E1498" s="225"/>
      <c r="F1498" s="215"/>
      <c r="G1498" s="281"/>
      <c r="H1498" s="281"/>
      <c r="I1498" s="223"/>
      <c r="J1498" s="41"/>
    </row>
    <row r="1499" spans="1:10" x14ac:dyDescent="0.25">
      <c r="A1499" s="41"/>
      <c r="C1499" s="214"/>
      <c r="D1499" s="78"/>
      <c r="E1499" s="225"/>
      <c r="F1499" s="215"/>
      <c r="G1499" s="281"/>
      <c r="H1499" s="281"/>
      <c r="I1499" s="223"/>
      <c r="J1499" s="41"/>
    </row>
    <row r="1500" spans="1:10" x14ac:dyDescent="0.25">
      <c r="A1500" s="41"/>
      <c r="C1500" s="214"/>
      <c r="D1500" s="78"/>
      <c r="E1500" s="225"/>
      <c r="F1500" s="215"/>
      <c r="G1500" s="281"/>
      <c r="H1500" s="281"/>
      <c r="I1500" s="223"/>
      <c r="J1500" s="41"/>
    </row>
    <row r="1501" spans="1:10" x14ac:dyDescent="0.25">
      <c r="A1501" s="41"/>
      <c r="C1501" s="214"/>
      <c r="D1501" s="78"/>
      <c r="E1501" s="225"/>
      <c r="F1501" s="215"/>
      <c r="G1501" s="281"/>
      <c r="H1501" s="281"/>
      <c r="I1501" s="223"/>
      <c r="J1501" s="41"/>
    </row>
    <row r="1502" spans="1:10" x14ac:dyDescent="0.25">
      <c r="A1502" s="41"/>
      <c r="C1502" s="214"/>
      <c r="D1502" s="78"/>
      <c r="E1502" s="225"/>
      <c r="F1502" s="215"/>
      <c r="G1502" s="281"/>
      <c r="H1502" s="281"/>
      <c r="I1502" s="223"/>
      <c r="J1502" s="41"/>
    </row>
    <row r="1503" spans="1:10" x14ac:dyDescent="0.25">
      <c r="A1503" s="41"/>
      <c r="C1503" s="214"/>
      <c r="D1503" s="78"/>
      <c r="E1503" s="225"/>
      <c r="F1503" s="215"/>
      <c r="G1503" s="281"/>
      <c r="H1503" s="281"/>
      <c r="I1503" s="223"/>
      <c r="J1503" s="41"/>
    </row>
    <row r="1504" spans="1:10" x14ac:dyDescent="0.25">
      <c r="A1504" s="41"/>
      <c r="C1504" s="214"/>
      <c r="D1504" s="78"/>
      <c r="E1504" s="225"/>
      <c r="F1504" s="215"/>
      <c r="G1504" s="281"/>
      <c r="H1504" s="281"/>
      <c r="I1504" s="223"/>
      <c r="J1504" s="41"/>
    </row>
    <row r="1505" spans="1:10" x14ac:dyDescent="0.25">
      <c r="A1505" s="41"/>
      <c r="C1505" s="214"/>
      <c r="D1505" s="78"/>
      <c r="E1505" s="225"/>
      <c r="F1505" s="215"/>
      <c r="G1505" s="281"/>
      <c r="H1505" s="281"/>
      <c r="I1505" s="223"/>
      <c r="J1505" s="41"/>
    </row>
    <row r="1506" spans="1:10" x14ac:dyDescent="0.25">
      <c r="A1506" s="41"/>
      <c r="C1506" s="214"/>
      <c r="D1506" s="78"/>
      <c r="E1506" s="225"/>
      <c r="F1506" s="215"/>
      <c r="G1506" s="281"/>
      <c r="H1506" s="281"/>
      <c r="I1506" s="223"/>
      <c r="J1506" s="41"/>
    </row>
    <row r="1507" spans="1:10" x14ac:dyDescent="0.25">
      <c r="A1507" s="41"/>
      <c r="C1507" s="214"/>
      <c r="D1507" s="78"/>
      <c r="E1507" s="225"/>
      <c r="F1507" s="215"/>
      <c r="G1507" s="281"/>
      <c r="H1507" s="281"/>
      <c r="I1507" s="223"/>
      <c r="J1507" s="41"/>
    </row>
    <row r="1508" spans="1:10" x14ac:dyDescent="0.25">
      <c r="A1508" s="41"/>
      <c r="C1508" s="214"/>
      <c r="D1508" s="78"/>
      <c r="E1508" s="225"/>
      <c r="F1508" s="215"/>
      <c r="G1508" s="281"/>
      <c r="H1508" s="281"/>
      <c r="I1508" s="223"/>
      <c r="J1508" s="41"/>
    </row>
    <row r="1509" spans="1:10" x14ac:dyDescent="0.25">
      <c r="A1509" s="41"/>
      <c r="C1509" s="214"/>
      <c r="D1509" s="78"/>
      <c r="E1509" s="225"/>
      <c r="F1509" s="215"/>
      <c r="G1509" s="281"/>
      <c r="H1509" s="281"/>
      <c r="I1509" s="223"/>
      <c r="J1509" s="41"/>
    </row>
    <row r="1510" spans="1:10" x14ac:dyDescent="0.25">
      <c r="A1510" s="41"/>
      <c r="C1510" s="214"/>
      <c r="D1510" s="78"/>
      <c r="E1510" s="225"/>
      <c r="F1510" s="215"/>
      <c r="G1510" s="281"/>
      <c r="H1510" s="281"/>
      <c r="I1510" s="223"/>
      <c r="J1510" s="41"/>
    </row>
    <row r="1511" spans="1:10" x14ac:dyDescent="0.25">
      <c r="A1511" s="41"/>
      <c r="C1511" s="214"/>
      <c r="D1511" s="78"/>
      <c r="E1511" s="225"/>
      <c r="F1511" s="215"/>
      <c r="G1511" s="281"/>
      <c r="H1511" s="281"/>
      <c r="I1511" s="223"/>
      <c r="J1511" s="41"/>
    </row>
    <row r="1512" spans="1:10" x14ac:dyDescent="0.25">
      <c r="A1512" s="41"/>
      <c r="C1512" s="214"/>
      <c r="D1512" s="78"/>
      <c r="E1512" s="225"/>
      <c r="F1512" s="215"/>
      <c r="G1512" s="281"/>
      <c r="H1512" s="281"/>
      <c r="I1512" s="223"/>
      <c r="J1512" s="41"/>
    </row>
    <row r="1513" spans="1:10" x14ac:dyDescent="0.25">
      <c r="A1513" s="41"/>
      <c r="C1513" s="214"/>
      <c r="D1513" s="78"/>
      <c r="E1513" s="225"/>
      <c r="F1513" s="215"/>
      <c r="G1513" s="281"/>
      <c r="H1513" s="281"/>
      <c r="I1513" s="223"/>
      <c r="J1513" s="41"/>
    </row>
    <row r="1514" spans="1:10" x14ac:dyDescent="0.25">
      <c r="A1514" s="41"/>
      <c r="C1514" s="214"/>
      <c r="D1514" s="78"/>
      <c r="E1514" s="225"/>
      <c r="F1514" s="215"/>
      <c r="G1514" s="281"/>
      <c r="H1514" s="281"/>
      <c r="I1514" s="223"/>
      <c r="J1514" s="41"/>
    </row>
    <row r="1515" spans="1:10" x14ac:dyDescent="0.25">
      <c r="A1515" s="41"/>
      <c r="C1515" s="214"/>
      <c r="D1515" s="78"/>
      <c r="E1515" s="225"/>
      <c r="F1515" s="215"/>
      <c r="G1515" s="281"/>
      <c r="H1515" s="281"/>
      <c r="I1515" s="223"/>
      <c r="J1515" s="41"/>
    </row>
    <row r="1516" spans="1:10" x14ac:dyDescent="0.25">
      <c r="A1516" s="41"/>
      <c r="C1516" s="214"/>
      <c r="D1516" s="78"/>
      <c r="E1516" s="225"/>
      <c r="F1516" s="215"/>
      <c r="G1516" s="281"/>
      <c r="H1516" s="281"/>
      <c r="I1516" s="223"/>
      <c r="J1516" s="41"/>
    </row>
    <row r="1517" spans="1:10" x14ac:dyDescent="0.25">
      <c r="A1517" s="41"/>
      <c r="C1517" s="214"/>
      <c r="D1517" s="78"/>
      <c r="E1517" s="225"/>
      <c r="F1517" s="215"/>
      <c r="G1517" s="281"/>
      <c r="H1517" s="281"/>
      <c r="I1517" s="223"/>
      <c r="J1517" s="41"/>
    </row>
    <row r="1518" spans="1:10" x14ac:dyDescent="0.25">
      <c r="A1518" s="41"/>
      <c r="C1518" s="214"/>
      <c r="D1518" s="78"/>
      <c r="E1518" s="225"/>
      <c r="F1518" s="215"/>
      <c r="G1518" s="281"/>
      <c r="H1518" s="281"/>
      <c r="I1518" s="223"/>
      <c r="J1518" s="41"/>
    </row>
    <row r="1519" spans="1:10" x14ac:dyDescent="0.25">
      <c r="A1519" s="41"/>
      <c r="C1519" s="214"/>
      <c r="D1519" s="78"/>
      <c r="E1519" s="225"/>
      <c r="F1519" s="215"/>
      <c r="G1519" s="281"/>
      <c r="H1519" s="281"/>
      <c r="I1519" s="223"/>
      <c r="J1519" s="41"/>
    </row>
    <row r="1520" spans="1:10" x14ac:dyDescent="0.25">
      <c r="A1520" s="41"/>
      <c r="C1520" s="214"/>
      <c r="D1520" s="78"/>
      <c r="E1520" s="225"/>
      <c r="F1520" s="215"/>
      <c r="G1520" s="281"/>
      <c r="H1520" s="281"/>
      <c r="I1520" s="223"/>
      <c r="J1520" s="41"/>
    </row>
    <row r="1521" spans="1:10" x14ac:dyDescent="0.25">
      <c r="A1521" s="41"/>
      <c r="C1521" s="214"/>
      <c r="D1521" s="78"/>
      <c r="E1521" s="225"/>
      <c r="F1521" s="215"/>
      <c r="G1521" s="281"/>
      <c r="H1521" s="281"/>
      <c r="I1521" s="223"/>
      <c r="J1521" s="41"/>
    </row>
    <row r="1522" spans="1:10" x14ac:dyDescent="0.25">
      <c r="A1522" s="41"/>
      <c r="C1522" s="214"/>
      <c r="D1522" s="78"/>
      <c r="E1522" s="225"/>
      <c r="F1522" s="215"/>
      <c r="G1522" s="281"/>
      <c r="H1522" s="281"/>
      <c r="I1522" s="223"/>
      <c r="J1522" s="41"/>
    </row>
    <row r="1523" spans="1:10" x14ac:dyDescent="0.25">
      <c r="A1523" s="41"/>
      <c r="C1523" s="214"/>
      <c r="D1523" s="78"/>
      <c r="E1523" s="225"/>
      <c r="F1523" s="215"/>
      <c r="G1523" s="281"/>
      <c r="H1523" s="281"/>
      <c r="I1523" s="223"/>
      <c r="J1523" s="41"/>
    </row>
    <row r="1524" spans="1:10" x14ac:dyDescent="0.25">
      <c r="A1524" s="41"/>
      <c r="C1524" s="214"/>
      <c r="D1524" s="78"/>
      <c r="E1524" s="225"/>
      <c r="F1524" s="215"/>
      <c r="G1524" s="281"/>
      <c r="H1524" s="281"/>
      <c r="I1524" s="223"/>
      <c r="J1524" s="41"/>
    </row>
    <row r="1525" spans="1:10" x14ac:dyDescent="0.25">
      <c r="A1525" s="41"/>
      <c r="C1525" s="214"/>
      <c r="D1525" s="78"/>
      <c r="E1525" s="225"/>
      <c r="F1525" s="215"/>
      <c r="G1525" s="281"/>
      <c r="H1525" s="281"/>
      <c r="I1525" s="223"/>
      <c r="J1525" s="41"/>
    </row>
    <row r="1526" spans="1:10" x14ac:dyDescent="0.25">
      <c r="A1526" s="41"/>
      <c r="C1526" s="214"/>
      <c r="D1526" s="78"/>
      <c r="E1526" s="225"/>
      <c r="F1526" s="215"/>
      <c r="G1526" s="281"/>
      <c r="H1526" s="281"/>
      <c r="I1526" s="223"/>
      <c r="J1526" s="41"/>
    </row>
    <row r="1527" spans="1:10" x14ac:dyDescent="0.25">
      <c r="A1527" s="41"/>
      <c r="C1527" s="214"/>
      <c r="D1527" s="78"/>
      <c r="E1527" s="225"/>
      <c r="F1527" s="215"/>
      <c r="G1527" s="281"/>
      <c r="H1527" s="281"/>
      <c r="I1527" s="223"/>
      <c r="J1527" s="41"/>
    </row>
    <row r="1528" spans="1:10" x14ac:dyDescent="0.25">
      <c r="A1528" s="41"/>
      <c r="C1528" s="214"/>
      <c r="D1528" s="78"/>
      <c r="E1528" s="225"/>
      <c r="F1528" s="215"/>
      <c r="G1528" s="281"/>
      <c r="H1528" s="281"/>
      <c r="I1528" s="223"/>
      <c r="J1528" s="41"/>
    </row>
    <row r="1529" spans="1:10" x14ac:dyDescent="0.25">
      <c r="A1529" s="41"/>
      <c r="C1529" s="214"/>
      <c r="D1529" s="78"/>
      <c r="E1529" s="225"/>
      <c r="F1529" s="215"/>
      <c r="G1529" s="281"/>
      <c r="H1529" s="281"/>
      <c r="I1529" s="223"/>
      <c r="J1529" s="41"/>
    </row>
    <row r="1530" spans="1:10" x14ac:dyDescent="0.25">
      <c r="A1530" s="41"/>
      <c r="C1530" s="214"/>
      <c r="D1530" s="78"/>
      <c r="E1530" s="225"/>
      <c r="F1530" s="215"/>
      <c r="G1530" s="281"/>
      <c r="H1530" s="281"/>
      <c r="I1530" s="223"/>
      <c r="J1530" s="41"/>
    </row>
    <row r="1531" spans="1:10" x14ac:dyDescent="0.25">
      <c r="A1531" s="41"/>
      <c r="C1531" s="214"/>
      <c r="D1531" s="78"/>
      <c r="E1531" s="225"/>
      <c r="F1531" s="215"/>
      <c r="G1531" s="281"/>
      <c r="H1531" s="281"/>
      <c r="I1531" s="223"/>
      <c r="J1531" s="41"/>
    </row>
    <row r="1532" spans="1:10" x14ac:dyDescent="0.25">
      <c r="A1532" s="41"/>
      <c r="C1532" s="214"/>
      <c r="D1532" s="78"/>
      <c r="E1532" s="225"/>
      <c r="F1532" s="215"/>
      <c r="G1532" s="281"/>
      <c r="H1532" s="281"/>
      <c r="I1532" s="223"/>
      <c r="J1532" s="41"/>
    </row>
    <row r="1533" spans="1:10" x14ac:dyDescent="0.25">
      <c r="A1533" s="41"/>
      <c r="C1533" s="214"/>
      <c r="D1533" s="78"/>
      <c r="E1533" s="225"/>
      <c r="F1533" s="215"/>
      <c r="G1533" s="281"/>
      <c r="H1533" s="281"/>
      <c r="I1533" s="223"/>
      <c r="J1533" s="41"/>
    </row>
    <row r="1534" spans="1:10" x14ac:dyDescent="0.25">
      <c r="A1534" s="41"/>
      <c r="C1534" s="214"/>
      <c r="D1534" s="78"/>
      <c r="E1534" s="225"/>
      <c r="F1534" s="215"/>
      <c r="G1534" s="281"/>
      <c r="H1534" s="281"/>
      <c r="I1534" s="223"/>
      <c r="J1534" s="41"/>
    </row>
    <row r="1535" spans="1:10" x14ac:dyDescent="0.25">
      <c r="A1535" s="41"/>
      <c r="C1535" s="214"/>
      <c r="D1535" s="78"/>
      <c r="E1535" s="225"/>
      <c r="F1535" s="215"/>
      <c r="G1535" s="281"/>
      <c r="H1535" s="281"/>
      <c r="I1535" s="223"/>
      <c r="J1535" s="41"/>
    </row>
    <row r="1536" spans="1:10" x14ac:dyDescent="0.25">
      <c r="A1536" s="41"/>
      <c r="C1536" s="214"/>
      <c r="D1536" s="78"/>
      <c r="E1536" s="225"/>
      <c r="F1536" s="215"/>
      <c r="G1536" s="281"/>
      <c r="H1536" s="281"/>
      <c r="I1536" s="223"/>
      <c r="J1536" s="41"/>
    </row>
    <row r="1537" spans="1:10" x14ac:dyDescent="0.25">
      <c r="A1537" s="41"/>
      <c r="C1537" s="214"/>
      <c r="D1537" s="78"/>
      <c r="E1537" s="225"/>
      <c r="F1537" s="215"/>
      <c r="G1537" s="281"/>
      <c r="H1537" s="281"/>
      <c r="I1537" s="223"/>
      <c r="J1537" s="41"/>
    </row>
    <row r="1538" spans="1:10" x14ac:dyDescent="0.25">
      <c r="A1538" s="41"/>
      <c r="C1538" s="214"/>
      <c r="D1538" s="78"/>
      <c r="E1538" s="225"/>
      <c r="F1538" s="215"/>
      <c r="G1538" s="281"/>
      <c r="H1538" s="281"/>
      <c r="I1538" s="223"/>
      <c r="J1538" s="41"/>
    </row>
    <row r="1539" spans="1:10" x14ac:dyDescent="0.25">
      <c r="A1539" s="41"/>
      <c r="C1539" s="214"/>
      <c r="D1539" s="78"/>
      <c r="E1539" s="225"/>
      <c r="F1539" s="215"/>
      <c r="G1539" s="281"/>
      <c r="H1539" s="281"/>
      <c r="I1539" s="223"/>
      <c r="J1539" s="41"/>
    </row>
    <row r="1540" spans="1:10" x14ac:dyDescent="0.25">
      <c r="A1540" s="41"/>
      <c r="C1540" s="214"/>
      <c r="D1540" s="78"/>
      <c r="E1540" s="225"/>
      <c r="F1540" s="215"/>
      <c r="G1540" s="281"/>
      <c r="H1540" s="281"/>
      <c r="I1540" s="223"/>
      <c r="J1540" s="41"/>
    </row>
    <row r="1541" spans="1:10" x14ac:dyDescent="0.25">
      <c r="A1541" s="41"/>
      <c r="C1541" s="214"/>
      <c r="D1541" s="78"/>
      <c r="E1541" s="225"/>
      <c r="F1541" s="215"/>
      <c r="G1541" s="281"/>
      <c r="H1541" s="281"/>
      <c r="I1541" s="223"/>
      <c r="J1541" s="41"/>
    </row>
    <row r="1542" spans="1:10" x14ac:dyDescent="0.25">
      <c r="A1542" s="41"/>
      <c r="C1542" s="214"/>
      <c r="D1542" s="78"/>
      <c r="E1542" s="225"/>
      <c r="F1542" s="215"/>
      <c r="G1542" s="281"/>
      <c r="H1542" s="281"/>
      <c r="I1542" s="223"/>
      <c r="J1542" s="41"/>
    </row>
    <row r="1543" spans="1:10" x14ac:dyDescent="0.25">
      <c r="A1543" s="41"/>
      <c r="C1543" s="214"/>
      <c r="D1543" s="78"/>
      <c r="E1543" s="225"/>
      <c r="F1543" s="215"/>
      <c r="G1543" s="281"/>
      <c r="H1543" s="281"/>
      <c r="I1543" s="223"/>
      <c r="J1543" s="41"/>
    </row>
    <row r="1544" spans="1:10" x14ac:dyDescent="0.25">
      <c r="A1544" s="41"/>
      <c r="C1544" s="214"/>
      <c r="D1544" s="78"/>
      <c r="E1544" s="225"/>
      <c r="F1544" s="215"/>
      <c r="G1544" s="281"/>
      <c r="H1544" s="281"/>
      <c r="I1544" s="223"/>
      <c r="J1544" s="41"/>
    </row>
    <row r="1545" spans="1:10" x14ac:dyDescent="0.25">
      <c r="A1545" s="41"/>
      <c r="C1545" s="214"/>
      <c r="D1545" s="78"/>
      <c r="E1545" s="225"/>
      <c r="F1545" s="215"/>
      <c r="G1545" s="281"/>
      <c r="H1545" s="281"/>
      <c r="I1545" s="223"/>
      <c r="J1545" s="41"/>
    </row>
    <row r="1546" spans="1:10" x14ac:dyDescent="0.25">
      <c r="A1546" s="41"/>
      <c r="C1546" s="214"/>
      <c r="D1546" s="78"/>
      <c r="E1546" s="225"/>
      <c r="F1546" s="215"/>
      <c r="G1546" s="281"/>
      <c r="H1546" s="281"/>
      <c r="I1546" s="223"/>
      <c r="J1546" s="41"/>
    </row>
    <row r="1547" spans="1:10" x14ac:dyDescent="0.25">
      <c r="A1547" s="41"/>
      <c r="C1547" s="214"/>
      <c r="D1547" s="78"/>
      <c r="E1547" s="225"/>
      <c r="F1547" s="215"/>
      <c r="G1547" s="281"/>
      <c r="H1547" s="281"/>
      <c r="I1547" s="223"/>
      <c r="J1547" s="41"/>
    </row>
    <row r="1548" spans="1:10" x14ac:dyDescent="0.25">
      <c r="A1548" s="41"/>
      <c r="C1548" s="214"/>
      <c r="D1548" s="78"/>
      <c r="E1548" s="225"/>
      <c r="F1548" s="215"/>
      <c r="G1548" s="281"/>
      <c r="H1548" s="281"/>
      <c r="I1548" s="223"/>
      <c r="J1548" s="41"/>
    </row>
    <row r="1549" spans="1:10" x14ac:dyDescent="0.25">
      <c r="A1549" s="41"/>
      <c r="C1549" s="214"/>
      <c r="D1549" s="78"/>
      <c r="E1549" s="225"/>
      <c r="F1549" s="215"/>
      <c r="G1549" s="281"/>
      <c r="H1549" s="281"/>
      <c r="I1549" s="223"/>
      <c r="J1549" s="41"/>
    </row>
    <row r="1550" spans="1:10" x14ac:dyDescent="0.25">
      <c r="A1550" s="41"/>
      <c r="C1550" s="214"/>
      <c r="D1550" s="78"/>
      <c r="E1550" s="225"/>
      <c r="F1550" s="215"/>
      <c r="G1550" s="281"/>
      <c r="H1550" s="281"/>
      <c r="I1550" s="223"/>
      <c r="J1550" s="41"/>
    </row>
    <row r="1551" spans="1:10" x14ac:dyDescent="0.25">
      <c r="A1551" s="41"/>
      <c r="C1551" s="214"/>
      <c r="D1551" s="78"/>
      <c r="E1551" s="225"/>
      <c r="F1551" s="215"/>
      <c r="G1551" s="281"/>
      <c r="H1551" s="281"/>
      <c r="I1551" s="223"/>
      <c r="J1551" s="41"/>
    </row>
    <row r="1552" spans="1:10" x14ac:dyDescent="0.25">
      <c r="A1552" s="41"/>
      <c r="C1552" s="214"/>
      <c r="D1552" s="78"/>
      <c r="E1552" s="225"/>
      <c r="F1552" s="215"/>
      <c r="G1552" s="281"/>
      <c r="H1552" s="281"/>
      <c r="I1552" s="223"/>
      <c r="J1552" s="41"/>
    </row>
    <row r="1553" spans="1:10" x14ac:dyDescent="0.25">
      <c r="A1553" s="41"/>
      <c r="C1553" s="214"/>
      <c r="D1553" s="78"/>
      <c r="E1553" s="225"/>
      <c r="F1553" s="215"/>
      <c r="G1553" s="281"/>
      <c r="H1553" s="281"/>
      <c r="I1553" s="223"/>
      <c r="J1553" s="41"/>
    </row>
    <row r="1554" spans="1:10" x14ac:dyDescent="0.25">
      <c r="A1554" s="41"/>
      <c r="C1554" s="214"/>
      <c r="D1554" s="78"/>
      <c r="E1554" s="225"/>
      <c r="F1554" s="215"/>
      <c r="G1554" s="281"/>
      <c r="H1554" s="281"/>
      <c r="I1554" s="223"/>
      <c r="J1554" s="41"/>
    </row>
    <row r="1555" spans="1:10" x14ac:dyDescent="0.25">
      <c r="A1555" s="41"/>
      <c r="C1555" s="214"/>
      <c r="D1555" s="78"/>
      <c r="E1555" s="225"/>
      <c r="F1555" s="215"/>
      <c r="G1555" s="281"/>
      <c r="H1555" s="281"/>
      <c r="I1555" s="223"/>
      <c r="J1555" s="41"/>
    </row>
    <row r="1556" spans="1:10" x14ac:dyDescent="0.25">
      <c r="A1556" s="41"/>
      <c r="C1556" s="214"/>
      <c r="D1556" s="78"/>
      <c r="E1556" s="225"/>
      <c r="F1556" s="215"/>
      <c r="G1556" s="281"/>
      <c r="H1556" s="281"/>
      <c r="I1556" s="223"/>
      <c r="J1556" s="41"/>
    </row>
    <row r="1557" spans="1:10" x14ac:dyDescent="0.25">
      <c r="A1557" s="41"/>
      <c r="C1557" s="214"/>
      <c r="D1557" s="78"/>
      <c r="E1557" s="225"/>
      <c r="F1557" s="215"/>
      <c r="G1557" s="281"/>
      <c r="H1557" s="281"/>
      <c r="I1557" s="223"/>
      <c r="J1557" s="41"/>
    </row>
    <row r="1558" spans="1:10" x14ac:dyDescent="0.25">
      <c r="A1558" s="41"/>
      <c r="C1558" s="214"/>
      <c r="D1558" s="78"/>
      <c r="E1558" s="225"/>
      <c r="F1558" s="215"/>
      <c r="G1558" s="281"/>
      <c r="H1558" s="281"/>
      <c r="I1558" s="223"/>
      <c r="J1558" s="41"/>
    </row>
    <row r="1559" spans="1:10" x14ac:dyDescent="0.25">
      <c r="A1559" s="41"/>
      <c r="C1559" s="214"/>
      <c r="D1559" s="78"/>
      <c r="E1559" s="225"/>
      <c r="F1559" s="215"/>
      <c r="G1559" s="281"/>
      <c r="H1559" s="281"/>
      <c r="I1559" s="223"/>
      <c r="J1559" s="41"/>
    </row>
    <row r="1560" spans="1:10" x14ac:dyDescent="0.25">
      <c r="A1560" s="41"/>
      <c r="C1560" s="214"/>
      <c r="D1560" s="78"/>
      <c r="E1560" s="225"/>
      <c r="F1560" s="215"/>
      <c r="G1560" s="281"/>
      <c r="H1560" s="281"/>
      <c r="I1560" s="223"/>
      <c r="J1560" s="41"/>
    </row>
    <row r="1561" spans="1:10" x14ac:dyDescent="0.25">
      <c r="A1561" s="41"/>
      <c r="C1561" s="214"/>
      <c r="D1561" s="78"/>
      <c r="E1561" s="225"/>
      <c r="F1561" s="215"/>
      <c r="G1561" s="281"/>
      <c r="H1561" s="281"/>
      <c r="I1561" s="223"/>
      <c r="J1561" s="41"/>
    </row>
    <row r="1562" spans="1:10" x14ac:dyDescent="0.25">
      <c r="A1562" s="41"/>
      <c r="C1562" s="214"/>
      <c r="D1562" s="78"/>
      <c r="E1562" s="225"/>
      <c r="F1562" s="215"/>
      <c r="G1562" s="281"/>
      <c r="H1562" s="281"/>
      <c r="I1562" s="223"/>
      <c r="J1562" s="41"/>
    </row>
    <row r="1563" spans="1:10" x14ac:dyDescent="0.25">
      <c r="A1563" s="41"/>
      <c r="C1563" s="214"/>
      <c r="D1563" s="78"/>
      <c r="E1563" s="225"/>
      <c r="F1563" s="215"/>
      <c r="G1563" s="281"/>
      <c r="H1563" s="281"/>
      <c r="I1563" s="223"/>
      <c r="J1563" s="41"/>
    </row>
    <row r="1564" spans="1:10" x14ac:dyDescent="0.25">
      <c r="A1564" s="41"/>
      <c r="C1564" s="214"/>
      <c r="D1564" s="78"/>
      <c r="E1564" s="225"/>
      <c r="F1564" s="215"/>
      <c r="G1564" s="281"/>
      <c r="H1564" s="281"/>
      <c r="I1564" s="223"/>
      <c r="J1564" s="41"/>
    </row>
    <row r="1565" spans="1:10" x14ac:dyDescent="0.25">
      <c r="A1565" s="41"/>
      <c r="C1565" s="214"/>
      <c r="D1565" s="78"/>
      <c r="E1565" s="225"/>
      <c r="F1565" s="215"/>
      <c r="G1565" s="281"/>
      <c r="H1565" s="281"/>
      <c r="I1565" s="223"/>
      <c r="J1565" s="41"/>
    </row>
    <row r="1566" spans="1:10" x14ac:dyDescent="0.25">
      <c r="A1566" s="41"/>
      <c r="C1566" s="214"/>
      <c r="D1566" s="78"/>
      <c r="E1566" s="225"/>
      <c r="F1566" s="215"/>
      <c r="G1566" s="281"/>
      <c r="H1566" s="281"/>
      <c r="I1566" s="223"/>
      <c r="J1566" s="41"/>
    </row>
    <row r="1567" spans="1:10" x14ac:dyDescent="0.25">
      <c r="A1567" s="41"/>
      <c r="C1567" s="214"/>
      <c r="D1567" s="78"/>
      <c r="E1567" s="225"/>
      <c r="F1567" s="215"/>
      <c r="G1567" s="281"/>
      <c r="H1567" s="281"/>
      <c r="I1567" s="223"/>
      <c r="J1567" s="41"/>
    </row>
    <row r="1568" spans="1:10" x14ac:dyDescent="0.25">
      <c r="A1568" s="41"/>
      <c r="C1568" s="214"/>
      <c r="D1568" s="78"/>
      <c r="E1568" s="225"/>
      <c r="F1568" s="215"/>
      <c r="G1568" s="281"/>
      <c r="H1568" s="281"/>
      <c r="I1568" s="223"/>
      <c r="J1568" s="41"/>
    </row>
    <row r="1569" spans="1:10" x14ac:dyDescent="0.25">
      <c r="A1569" s="41"/>
      <c r="C1569" s="214"/>
      <c r="D1569" s="78"/>
      <c r="E1569" s="225"/>
      <c r="F1569" s="215"/>
      <c r="G1569" s="281"/>
      <c r="H1569" s="281"/>
      <c r="I1569" s="223"/>
      <c r="J1569" s="41"/>
    </row>
    <row r="1570" spans="1:10" x14ac:dyDescent="0.25">
      <c r="A1570" s="41"/>
      <c r="C1570" s="214"/>
      <c r="D1570" s="78"/>
      <c r="E1570" s="225"/>
      <c r="F1570" s="215"/>
      <c r="G1570" s="281"/>
      <c r="H1570" s="281"/>
      <c r="I1570" s="223"/>
      <c r="J1570" s="41"/>
    </row>
    <row r="1571" spans="1:10" x14ac:dyDescent="0.25">
      <c r="A1571" s="41"/>
      <c r="C1571" s="214"/>
      <c r="D1571" s="78"/>
      <c r="E1571" s="225"/>
      <c r="F1571" s="215"/>
      <c r="G1571" s="281"/>
      <c r="H1571" s="281"/>
      <c r="I1571" s="223"/>
      <c r="J1571" s="41"/>
    </row>
    <row r="1572" spans="1:10" x14ac:dyDescent="0.25">
      <c r="A1572" s="41"/>
      <c r="C1572" s="214"/>
      <c r="D1572" s="78"/>
      <c r="E1572" s="225"/>
      <c r="F1572" s="215"/>
      <c r="G1572" s="281"/>
      <c r="H1572" s="281"/>
      <c r="I1572" s="223"/>
      <c r="J1572" s="41"/>
    </row>
    <row r="1573" spans="1:10" x14ac:dyDescent="0.25">
      <c r="A1573" s="41"/>
      <c r="C1573" s="214"/>
      <c r="D1573" s="78"/>
      <c r="E1573" s="225"/>
      <c r="F1573" s="215"/>
      <c r="G1573" s="281"/>
      <c r="H1573" s="281"/>
      <c r="I1573" s="223"/>
      <c r="J1573" s="41"/>
    </row>
    <row r="1574" spans="1:10" x14ac:dyDescent="0.25">
      <c r="A1574" s="41"/>
      <c r="C1574" s="214"/>
      <c r="D1574" s="78"/>
      <c r="E1574" s="225"/>
      <c r="F1574" s="215"/>
      <c r="G1574" s="281"/>
      <c r="H1574" s="281"/>
      <c r="I1574" s="223"/>
      <c r="J1574" s="41"/>
    </row>
    <row r="1575" spans="1:10" x14ac:dyDescent="0.25">
      <c r="A1575" s="41"/>
      <c r="C1575" s="214"/>
      <c r="D1575" s="78"/>
      <c r="E1575" s="225"/>
      <c r="F1575" s="215"/>
      <c r="G1575" s="281"/>
      <c r="H1575" s="281"/>
      <c r="I1575" s="223"/>
      <c r="J1575" s="41"/>
    </row>
    <row r="1576" spans="1:10" x14ac:dyDescent="0.25">
      <c r="A1576" s="41"/>
      <c r="C1576" s="214"/>
      <c r="D1576" s="78"/>
      <c r="E1576" s="225"/>
      <c r="F1576" s="215"/>
      <c r="G1576" s="281"/>
      <c r="H1576" s="281"/>
      <c r="I1576" s="223"/>
      <c r="J1576" s="41"/>
    </row>
    <row r="1577" spans="1:10" x14ac:dyDescent="0.25">
      <c r="A1577" s="41"/>
      <c r="C1577" s="214"/>
      <c r="D1577" s="78"/>
      <c r="E1577" s="225"/>
      <c r="F1577" s="215"/>
      <c r="G1577" s="281"/>
      <c r="H1577" s="281"/>
      <c r="I1577" s="223"/>
      <c r="J1577" s="41"/>
    </row>
    <row r="1578" spans="1:10" x14ac:dyDescent="0.25">
      <c r="A1578" s="41"/>
      <c r="C1578" s="214"/>
      <c r="D1578" s="78"/>
      <c r="E1578" s="225"/>
      <c r="F1578" s="215"/>
      <c r="G1578" s="281"/>
      <c r="H1578" s="281"/>
      <c r="I1578" s="223"/>
      <c r="J1578" s="41"/>
    </row>
    <row r="1579" spans="1:10" x14ac:dyDescent="0.25">
      <c r="A1579" s="41"/>
      <c r="C1579" s="214"/>
      <c r="D1579" s="78"/>
      <c r="E1579" s="225"/>
      <c r="F1579" s="215"/>
      <c r="G1579" s="281"/>
      <c r="H1579" s="281"/>
      <c r="I1579" s="223"/>
      <c r="J1579" s="41"/>
    </row>
    <row r="1580" spans="1:10" x14ac:dyDescent="0.25">
      <c r="A1580" s="41"/>
      <c r="C1580" s="214"/>
      <c r="D1580" s="78"/>
      <c r="E1580" s="225"/>
      <c r="F1580" s="215"/>
      <c r="G1580" s="281"/>
      <c r="H1580" s="281"/>
      <c r="I1580" s="223"/>
      <c r="J1580" s="41"/>
    </row>
    <row r="1581" spans="1:10" x14ac:dyDescent="0.25">
      <c r="A1581" s="41"/>
      <c r="C1581" s="214"/>
      <c r="D1581" s="78"/>
      <c r="E1581" s="225"/>
      <c r="F1581" s="215"/>
      <c r="G1581" s="281"/>
      <c r="H1581" s="281"/>
      <c r="I1581" s="223"/>
      <c r="J1581" s="41"/>
    </row>
    <row r="1582" spans="1:10" x14ac:dyDescent="0.25">
      <c r="A1582" s="41"/>
      <c r="C1582" s="214"/>
      <c r="D1582" s="78"/>
      <c r="E1582" s="225"/>
      <c r="F1582" s="215"/>
      <c r="G1582" s="281"/>
      <c r="H1582" s="281"/>
      <c r="I1582" s="223"/>
      <c r="J1582" s="41"/>
    </row>
    <row r="1583" spans="1:10" x14ac:dyDescent="0.25">
      <c r="A1583" s="41"/>
      <c r="C1583" s="214"/>
      <c r="D1583" s="78"/>
      <c r="E1583" s="225"/>
      <c r="F1583" s="215"/>
      <c r="G1583" s="281"/>
      <c r="H1583" s="281"/>
      <c r="I1583" s="223"/>
      <c r="J1583" s="41"/>
    </row>
    <row r="1584" spans="1:10" x14ac:dyDescent="0.25">
      <c r="A1584" s="41"/>
      <c r="C1584" s="214"/>
      <c r="D1584" s="78"/>
      <c r="E1584" s="225"/>
      <c r="F1584" s="215"/>
      <c r="G1584" s="281"/>
      <c r="H1584" s="281"/>
      <c r="I1584" s="223"/>
      <c r="J1584" s="41"/>
    </row>
    <row r="1585" spans="1:10" x14ac:dyDescent="0.25">
      <c r="A1585" s="41"/>
      <c r="C1585" s="214"/>
      <c r="D1585" s="78"/>
      <c r="E1585" s="225"/>
      <c r="F1585" s="215"/>
      <c r="G1585" s="281"/>
      <c r="H1585" s="281"/>
      <c r="I1585" s="223"/>
      <c r="J1585" s="41"/>
    </row>
    <row r="1586" spans="1:10" x14ac:dyDescent="0.25">
      <c r="A1586" s="41"/>
      <c r="C1586" s="214"/>
      <c r="D1586" s="78"/>
      <c r="E1586" s="225"/>
      <c r="F1586" s="215"/>
      <c r="G1586" s="281"/>
      <c r="H1586" s="281"/>
      <c r="I1586" s="223"/>
      <c r="J1586" s="41"/>
    </row>
    <row r="1587" spans="1:10" x14ac:dyDescent="0.25">
      <c r="A1587" s="41"/>
      <c r="C1587" s="214"/>
      <c r="D1587" s="78"/>
      <c r="E1587" s="225"/>
      <c r="F1587" s="215"/>
      <c r="G1587" s="281"/>
      <c r="H1587" s="281"/>
      <c r="I1587" s="223"/>
      <c r="J1587" s="41"/>
    </row>
    <row r="1588" spans="1:10" x14ac:dyDescent="0.25">
      <c r="A1588" s="41"/>
      <c r="C1588" s="214"/>
      <c r="D1588" s="78"/>
      <c r="E1588" s="225"/>
      <c r="F1588" s="215"/>
      <c r="G1588" s="281"/>
      <c r="H1588" s="281"/>
      <c r="I1588" s="223"/>
      <c r="J1588" s="41"/>
    </row>
    <row r="1589" spans="1:10" x14ac:dyDescent="0.25">
      <c r="A1589" s="41"/>
      <c r="C1589" s="214"/>
      <c r="D1589" s="78"/>
      <c r="E1589" s="225"/>
      <c r="F1589" s="215"/>
      <c r="G1589" s="281"/>
      <c r="H1589" s="281"/>
      <c r="I1589" s="223"/>
      <c r="J1589" s="41"/>
    </row>
    <row r="1590" spans="1:10" x14ac:dyDescent="0.25">
      <c r="A1590" s="41"/>
      <c r="C1590" s="214"/>
      <c r="D1590" s="78"/>
      <c r="E1590" s="225"/>
      <c r="F1590" s="215"/>
      <c r="G1590" s="281"/>
      <c r="H1590" s="281"/>
      <c r="I1590" s="223"/>
      <c r="J1590" s="41"/>
    </row>
    <row r="1591" spans="1:10" x14ac:dyDescent="0.25">
      <c r="A1591" s="41"/>
      <c r="C1591" s="214"/>
      <c r="D1591" s="78"/>
      <c r="E1591" s="225"/>
      <c r="F1591" s="215"/>
      <c r="G1591" s="281"/>
      <c r="H1591" s="281"/>
      <c r="I1591" s="223"/>
      <c r="J1591" s="41"/>
    </row>
    <row r="1592" spans="1:10" x14ac:dyDescent="0.25">
      <c r="A1592" s="41"/>
      <c r="C1592" s="214"/>
      <c r="D1592" s="78"/>
      <c r="E1592" s="225"/>
      <c r="F1592" s="215"/>
      <c r="G1592" s="281"/>
      <c r="H1592" s="281"/>
      <c r="I1592" s="223"/>
      <c r="J1592" s="41"/>
    </row>
    <row r="1593" spans="1:10" x14ac:dyDescent="0.25">
      <c r="A1593" s="41"/>
      <c r="C1593" s="214"/>
      <c r="D1593" s="78"/>
      <c r="E1593" s="225"/>
      <c r="F1593" s="215"/>
      <c r="G1593" s="281"/>
      <c r="H1593" s="281"/>
      <c r="I1593" s="223"/>
      <c r="J1593" s="41"/>
    </row>
    <row r="1594" spans="1:10" x14ac:dyDescent="0.25">
      <c r="A1594" s="41"/>
      <c r="C1594" s="214"/>
      <c r="D1594" s="78"/>
      <c r="E1594" s="225"/>
      <c r="F1594" s="215"/>
      <c r="G1594" s="281"/>
      <c r="H1594" s="281"/>
      <c r="I1594" s="223"/>
      <c r="J1594" s="41"/>
    </row>
    <row r="1595" spans="1:10" x14ac:dyDescent="0.25">
      <c r="A1595" s="41"/>
      <c r="C1595" s="214"/>
      <c r="D1595" s="78"/>
      <c r="E1595" s="225"/>
      <c r="F1595" s="215"/>
      <c r="G1595" s="281"/>
      <c r="H1595" s="281"/>
      <c r="I1595" s="223"/>
      <c r="J1595" s="41"/>
    </row>
    <row r="1596" spans="1:10" x14ac:dyDescent="0.25">
      <c r="A1596" s="41"/>
      <c r="C1596" s="214"/>
      <c r="D1596" s="78"/>
      <c r="E1596" s="225"/>
      <c r="F1596" s="215"/>
      <c r="G1596" s="281"/>
      <c r="H1596" s="281"/>
      <c r="I1596" s="223"/>
      <c r="J1596" s="41"/>
    </row>
    <row r="1597" spans="1:10" x14ac:dyDescent="0.25">
      <c r="A1597" s="41"/>
      <c r="C1597" s="214"/>
      <c r="D1597" s="78"/>
      <c r="E1597" s="225"/>
      <c r="F1597" s="215"/>
      <c r="G1597" s="281"/>
      <c r="H1597" s="281"/>
      <c r="I1597" s="223"/>
      <c r="J1597" s="41"/>
    </row>
    <row r="1598" spans="1:10" x14ac:dyDescent="0.25">
      <c r="A1598" s="41"/>
      <c r="C1598" s="214"/>
      <c r="D1598" s="78"/>
      <c r="E1598" s="225"/>
      <c r="F1598" s="215"/>
      <c r="G1598" s="281"/>
      <c r="H1598" s="281"/>
      <c r="I1598" s="223"/>
      <c r="J1598" s="41"/>
    </row>
    <row r="1599" spans="1:10" x14ac:dyDescent="0.25">
      <c r="A1599" s="41"/>
      <c r="C1599" s="214"/>
      <c r="D1599" s="78"/>
      <c r="E1599" s="225"/>
      <c r="F1599" s="215"/>
      <c r="G1599" s="281"/>
      <c r="H1599" s="281"/>
      <c r="I1599" s="223"/>
      <c r="J1599" s="41"/>
    </row>
    <row r="1600" spans="1:10" x14ac:dyDescent="0.25">
      <c r="A1600" s="41"/>
      <c r="C1600" s="214"/>
      <c r="D1600" s="78"/>
      <c r="E1600" s="225"/>
      <c r="F1600" s="215"/>
      <c r="G1600" s="281"/>
      <c r="H1600" s="281"/>
      <c r="I1600" s="223"/>
      <c r="J1600" s="41"/>
    </row>
    <row r="1601" spans="1:10" x14ac:dyDescent="0.25">
      <c r="A1601" s="41"/>
      <c r="C1601" s="214"/>
      <c r="D1601" s="78"/>
      <c r="E1601" s="225"/>
      <c r="F1601" s="215"/>
      <c r="G1601" s="281"/>
      <c r="H1601" s="281"/>
      <c r="I1601" s="223"/>
      <c r="J1601" s="41"/>
    </row>
    <row r="1602" spans="1:10" x14ac:dyDescent="0.25">
      <c r="A1602" s="41"/>
      <c r="C1602" s="214"/>
      <c r="D1602" s="78"/>
      <c r="E1602" s="225"/>
      <c r="F1602" s="215"/>
      <c r="G1602" s="281"/>
      <c r="H1602" s="281"/>
      <c r="I1602" s="223"/>
      <c r="J1602" s="41"/>
    </row>
    <row r="1603" spans="1:10" x14ac:dyDescent="0.25">
      <c r="A1603" s="41"/>
      <c r="C1603" s="214"/>
      <c r="D1603" s="78"/>
      <c r="E1603" s="225"/>
      <c r="F1603" s="215"/>
      <c r="G1603" s="281"/>
      <c r="H1603" s="281"/>
      <c r="I1603" s="223"/>
      <c r="J1603" s="41"/>
    </row>
    <row r="1604" spans="1:10" x14ac:dyDescent="0.25">
      <c r="A1604" s="41"/>
      <c r="C1604" s="214"/>
      <c r="D1604" s="78"/>
      <c r="E1604" s="225"/>
      <c r="F1604" s="215"/>
      <c r="G1604" s="281"/>
      <c r="H1604" s="281"/>
      <c r="I1604" s="223"/>
      <c r="J1604" s="41"/>
    </row>
    <row r="1605" spans="1:10" x14ac:dyDescent="0.25">
      <c r="A1605" s="41"/>
      <c r="C1605" s="214"/>
      <c r="D1605" s="78"/>
      <c r="E1605" s="225"/>
      <c r="F1605" s="215"/>
      <c r="G1605" s="281"/>
      <c r="H1605" s="281"/>
      <c r="I1605" s="223"/>
      <c r="J1605" s="41"/>
    </row>
    <row r="1606" spans="1:10" x14ac:dyDescent="0.25">
      <c r="A1606" s="41"/>
      <c r="C1606" s="214"/>
      <c r="D1606" s="78"/>
      <c r="E1606" s="225"/>
      <c r="F1606" s="215"/>
      <c r="G1606" s="281"/>
      <c r="H1606" s="281"/>
      <c r="I1606" s="223"/>
      <c r="J1606" s="41"/>
    </row>
    <row r="1607" spans="1:10" x14ac:dyDescent="0.25">
      <c r="A1607" s="41"/>
      <c r="C1607" s="214"/>
      <c r="D1607" s="78"/>
      <c r="E1607" s="225"/>
      <c r="F1607" s="215"/>
      <c r="G1607" s="281"/>
      <c r="H1607" s="281"/>
      <c r="I1607" s="223"/>
      <c r="J1607" s="41"/>
    </row>
    <row r="1608" spans="1:10" x14ac:dyDescent="0.25">
      <c r="A1608" s="41"/>
      <c r="C1608" s="214"/>
      <c r="D1608" s="78"/>
      <c r="E1608" s="225"/>
      <c r="F1608" s="215"/>
      <c r="G1608" s="281"/>
      <c r="H1608" s="281"/>
      <c r="I1608" s="223"/>
      <c r="J1608" s="41"/>
    </row>
    <row r="1609" spans="1:10" x14ac:dyDescent="0.25">
      <c r="A1609" s="41"/>
      <c r="C1609" s="214"/>
      <c r="D1609" s="78"/>
      <c r="E1609" s="225"/>
      <c r="F1609" s="215"/>
      <c r="G1609" s="281"/>
      <c r="H1609" s="281"/>
      <c r="I1609" s="223"/>
      <c r="J1609" s="41"/>
    </row>
    <row r="1610" spans="1:10" x14ac:dyDescent="0.25">
      <c r="A1610" s="41"/>
      <c r="C1610" s="214"/>
      <c r="D1610" s="78"/>
      <c r="E1610" s="225"/>
      <c r="F1610" s="215"/>
      <c r="G1610" s="281"/>
      <c r="H1610" s="281"/>
      <c r="I1610" s="223"/>
      <c r="J1610" s="41"/>
    </row>
    <row r="1611" spans="1:10" x14ac:dyDescent="0.25">
      <c r="A1611" s="41"/>
      <c r="C1611" s="214"/>
      <c r="D1611" s="78"/>
      <c r="E1611" s="225"/>
      <c r="F1611" s="215"/>
      <c r="G1611" s="281"/>
      <c r="H1611" s="281"/>
      <c r="I1611" s="223"/>
      <c r="J1611" s="41"/>
    </row>
    <row r="1612" spans="1:10" x14ac:dyDescent="0.25">
      <c r="A1612" s="41"/>
      <c r="C1612" s="214"/>
      <c r="D1612" s="78"/>
      <c r="E1612" s="225"/>
      <c r="F1612" s="215"/>
      <c r="G1612" s="281"/>
      <c r="H1612" s="281"/>
      <c r="I1612" s="223"/>
      <c r="J1612" s="41"/>
    </row>
    <row r="1613" spans="1:10" x14ac:dyDescent="0.25">
      <c r="A1613" s="41"/>
      <c r="C1613" s="214"/>
      <c r="D1613" s="78"/>
      <c r="E1613" s="225"/>
      <c r="F1613" s="215"/>
      <c r="G1613" s="281"/>
      <c r="H1613" s="281"/>
      <c r="I1613" s="223"/>
      <c r="J1613" s="41"/>
    </row>
    <row r="1614" spans="1:10" x14ac:dyDescent="0.25">
      <c r="A1614" s="41"/>
      <c r="C1614" s="214"/>
      <c r="D1614" s="78"/>
      <c r="E1614" s="225"/>
      <c r="F1614" s="215"/>
      <c r="G1614" s="281"/>
      <c r="H1614" s="281"/>
      <c r="I1614" s="223"/>
      <c r="J1614" s="41"/>
    </row>
    <row r="1615" spans="1:10" x14ac:dyDescent="0.25">
      <c r="A1615" s="41"/>
      <c r="C1615" s="214"/>
      <c r="D1615" s="78"/>
      <c r="E1615" s="225"/>
      <c r="F1615" s="215"/>
      <c r="G1615" s="281"/>
      <c r="H1615" s="281"/>
      <c r="I1615" s="223"/>
      <c r="J1615" s="41"/>
    </row>
    <row r="1616" spans="1:10" x14ac:dyDescent="0.25">
      <c r="A1616" s="41"/>
      <c r="C1616" s="214"/>
      <c r="D1616" s="78"/>
      <c r="E1616" s="225"/>
      <c r="F1616" s="215"/>
      <c r="G1616" s="281"/>
      <c r="H1616" s="281"/>
      <c r="I1616" s="223"/>
      <c r="J1616" s="41"/>
    </row>
    <row r="1617" spans="1:10" x14ac:dyDescent="0.25">
      <c r="A1617" s="41"/>
      <c r="C1617" s="214"/>
      <c r="D1617" s="78"/>
      <c r="E1617" s="225"/>
      <c r="F1617" s="215"/>
      <c r="G1617" s="281"/>
      <c r="H1617" s="281"/>
      <c r="I1617" s="223"/>
      <c r="J1617" s="41"/>
    </row>
    <row r="1618" spans="1:10" x14ac:dyDescent="0.25">
      <c r="A1618" s="41"/>
      <c r="C1618" s="214"/>
      <c r="D1618" s="78"/>
      <c r="E1618" s="225"/>
      <c r="F1618" s="215"/>
      <c r="G1618" s="281"/>
      <c r="H1618" s="281"/>
      <c r="I1618" s="223"/>
      <c r="J1618" s="41"/>
    </row>
    <row r="1619" spans="1:10" x14ac:dyDescent="0.25">
      <c r="A1619" s="41"/>
      <c r="C1619" s="214"/>
      <c r="D1619" s="78"/>
      <c r="E1619" s="225"/>
      <c r="F1619" s="215"/>
      <c r="G1619" s="281"/>
      <c r="H1619" s="281"/>
      <c r="I1619" s="223"/>
      <c r="J1619" s="41"/>
    </row>
    <row r="1620" spans="1:10" x14ac:dyDescent="0.25">
      <c r="A1620" s="41"/>
      <c r="C1620" s="214"/>
      <c r="D1620" s="78"/>
      <c r="E1620" s="225"/>
      <c r="F1620" s="215"/>
      <c r="G1620" s="281"/>
      <c r="H1620" s="281"/>
      <c r="I1620" s="223"/>
      <c r="J1620" s="41"/>
    </row>
    <row r="1621" spans="1:10" x14ac:dyDescent="0.25">
      <c r="A1621" s="41"/>
      <c r="C1621" s="214"/>
      <c r="D1621" s="78"/>
      <c r="E1621" s="225"/>
      <c r="F1621" s="215"/>
      <c r="G1621" s="281"/>
      <c r="H1621" s="281"/>
      <c r="I1621" s="223"/>
      <c r="J1621" s="41"/>
    </row>
    <row r="1622" spans="1:10" x14ac:dyDescent="0.25">
      <c r="A1622" s="41"/>
      <c r="C1622" s="214"/>
      <c r="D1622" s="78"/>
      <c r="E1622" s="225"/>
      <c r="F1622" s="215"/>
      <c r="G1622" s="281"/>
      <c r="H1622" s="281"/>
      <c r="I1622" s="223"/>
      <c r="J1622" s="41"/>
    </row>
    <row r="1623" spans="1:10" x14ac:dyDescent="0.25">
      <c r="A1623" s="41"/>
      <c r="C1623" s="214"/>
      <c r="D1623" s="78"/>
      <c r="E1623" s="225"/>
      <c r="F1623" s="215"/>
      <c r="G1623" s="281"/>
      <c r="H1623" s="281"/>
      <c r="I1623" s="223"/>
      <c r="J1623" s="41"/>
    </row>
    <row r="1624" spans="1:10" x14ac:dyDescent="0.25">
      <c r="A1624" s="41"/>
      <c r="C1624" s="214"/>
      <c r="D1624" s="78"/>
      <c r="E1624" s="225"/>
      <c r="F1624" s="215"/>
      <c r="G1624" s="281"/>
      <c r="H1624" s="281"/>
      <c r="I1624" s="223"/>
      <c r="J1624" s="41"/>
    </row>
    <row r="1625" spans="1:10" x14ac:dyDescent="0.25">
      <c r="A1625" s="41"/>
      <c r="C1625" s="214"/>
      <c r="D1625" s="78"/>
      <c r="E1625" s="225"/>
      <c r="F1625" s="215"/>
      <c r="G1625" s="281"/>
      <c r="H1625" s="281"/>
      <c r="I1625" s="223"/>
      <c r="J1625" s="41"/>
    </row>
    <row r="1626" spans="1:10" x14ac:dyDescent="0.25">
      <c r="A1626" s="41"/>
      <c r="C1626" s="214"/>
      <c r="D1626" s="78"/>
      <c r="E1626" s="225"/>
      <c r="F1626" s="215"/>
      <c r="G1626" s="281"/>
      <c r="H1626" s="281"/>
      <c r="I1626" s="223"/>
      <c r="J1626" s="41"/>
    </row>
    <row r="1627" spans="1:10" x14ac:dyDescent="0.25">
      <c r="A1627" s="41"/>
      <c r="C1627" s="214"/>
      <c r="D1627" s="78"/>
      <c r="E1627" s="225"/>
      <c r="F1627" s="215"/>
      <c r="G1627" s="281"/>
      <c r="H1627" s="281"/>
      <c r="I1627" s="223"/>
      <c r="J1627" s="41"/>
    </row>
    <row r="1628" spans="1:10" x14ac:dyDescent="0.25">
      <c r="A1628" s="41"/>
      <c r="C1628" s="214"/>
      <c r="D1628" s="78"/>
      <c r="E1628" s="225"/>
      <c r="F1628" s="215"/>
      <c r="G1628" s="281"/>
      <c r="H1628" s="281"/>
      <c r="I1628" s="223"/>
      <c r="J1628" s="41"/>
    </row>
    <row r="1629" spans="1:10" x14ac:dyDescent="0.25">
      <c r="A1629" s="41"/>
      <c r="C1629" s="214"/>
      <c r="D1629" s="78"/>
      <c r="E1629" s="225"/>
      <c r="F1629" s="215"/>
      <c r="G1629" s="281"/>
      <c r="H1629" s="281"/>
      <c r="I1629" s="223"/>
      <c r="J1629" s="41"/>
    </row>
    <row r="1630" spans="1:10" x14ac:dyDescent="0.25">
      <c r="A1630" s="41"/>
      <c r="C1630" s="214"/>
      <c r="D1630" s="78"/>
      <c r="E1630" s="225"/>
      <c r="F1630" s="215"/>
      <c r="G1630" s="281"/>
      <c r="H1630" s="281"/>
      <c r="I1630" s="223"/>
      <c r="J1630" s="41"/>
    </row>
    <row r="1631" spans="1:10" x14ac:dyDescent="0.25">
      <c r="A1631" s="41"/>
      <c r="C1631" s="214"/>
      <c r="D1631" s="78"/>
      <c r="E1631" s="225"/>
      <c r="F1631" s="215"/>
      <c r="G1631" s="281"/>
      <c r="H1631" s="281"/>
      <c r="I1631" s="223"/>
      <c r="J1631" s="41"/>
    </row>
    <row r="1632" spans="1:10" x14ac:dyDescent="0.25">
      <c r="A1632" s="41"/>
      <c r="C1632" s="214"/>
      <c r="D1632" s="78"/>
      <c r="E1632" s="225"/>
      <c r="F1632" s="215"/>
      <c r="G1632" s="281"/>
      <c r="H1632" s="281"/>
      <c r="I1632" s="223"/>
      <c r="J1632" s="41"/>
    </row>
    <row r="1633" spans="1:10" x14ac:dyDescent="0.25">
      <c r="A1633" s="41"/>
      <c r="C1633" s="214"/>
      <c r="D1633" s="78"/>
      <c r="E1633" s="225"/>
      <c r="F1633" s="215"/>
      <c r="G1633" s="281"/>
      <c r="H1633" s="281"/>
      <c r="I1633" s="223"/>
      <c r="J1633" s="41"/>
    </row>
    <row r="1634" spans="1:10" x14ac:dyDescent="0.25">
      <c r="A1634" s="41"/>
      <c r="C1634" s="214"/>
      <c r="D1634" s="78"/>
      <c r="E1634" s="225"/>
      <c r="F1634" s="215"/>
      <c r="G1634" s="281"/>
      <c r="H1634" s="281"/>
      <c r="I1634" s="223"/>
      <c r="J1634" s="41"/>
    </row>
    <row r="1635" spans="1:10" x14ac:dyDescent="0.25">
      <c r="A1635" s="41"/>
      <c r="C1635" s="214"/>
      <c r="D1635" s="78"/>
      <c r="E1635" s="225"/>
      <c r="F1635" s="215"/>
      <c r="G1635" s="281"/>
      <c r="H1635" s="281"/>
      <c r="I1635" s="223"/>
      <c r="J1635" s="41"/>
    </row>
    <row r="1636" spans="1:10" x14ac:dyDescent="0.25">
      <c r="A1636" s="41"/>
      <c r="C1636" s="214"/>
      <c r="D1636" s="78"/>
      <c r="E1636" s="225"/>
      <c r="F1636" s="215"/>
      <c r="G1636" s="281"/>
      <c r="H1636" s="281"/>
      <c r="I1636" s="223"/>
      <c r="J1636" s="41"/>
    </row>
    <row r="1637" spans="1:10" x14ac:dyDescent="0.25">
      <c r="A1637" s="41"/>
      <c r="C1637" s="214"/>
      <c r="D1637" s="78"/>
      <c r="E1637" s="225"/>
      <c r="F1637" s="215"/>
      <c r="G1637" s="281"/>
      <c r="H1637" s="281"/>
      <c r="I1637" s="223"/>
      <c r="J1637" s="41"/>
    </row>
    <row r="1638" spans="1:10" x14ac:dyDescent="0.25">
      <c r="A1638" s="41"/>
      <c r="C1638" s="214"/>
      <c r="D1638" s="78"/>
      <c r="E1638" s="225"/>
      <c r="F1638" s="215"/>
      <c r="G1638" s="281"/>
      <c r="H1638" s="281"/>
      <c r="I1638" s="223"/>
      <c r="J1638" s="41"/>
    </row>
    <row r="1639" spans="1:10" x14ac:dyDescent="0.25">
      <c r="A1639" s="41"/>
      <c r="C1639" s="214"/>
      <c r="D1639" s="78"/>
      <c r="E1639" s="225"/>
      <c r="F1639" s="215"/>
      <c r="G1639" s="281"/>
      <c r="H1639" s="281"/>
      <c r="I1639" s="223"/>
      <c r="J1639" s="41"/>
    </row>
    <row r="1640" spans="1:10" x14ac:dyDescent="0.25">
      <c r="A1640" s="41"/>
      <c r="C1640" s="214"/>
      <c r="D1640" s="78"/>
      <c r="E1640" s="225"/>
      <c r="F1640" s="215"/>
      <c r="G1640" s="281"/>
      <c r="H1640" s="281"/>
      <c r="I1640" s="223"/>
      <c r="J1640" s="41"/>
    </row>
    <row r="1641" spans="1:10" x14ac:dyDescent="0.25">
      <c r="A1641" s="41"/>
      <c r="C1641" s="214"/>
      <c r="D1641" s="78"/>
      <c r="E1641" s="225"/>
      <c r="F1641" s="215"/>
      <c r="G1641" s="281"/>
      <c r="H1641" s="281"/>
      <c r="I1641" s="223"/>
      <c r="J1641" s="41"/>
    </row>
    <row r="1642" spans="1:10" x14ac:dyDescent="0.25">
      <c r="A1642" s="41"/>
      <c r="C1642" s="214"/>
      <c r="D1642" s="78"/>
      <c r="E1642" s="225"/>
      <c r="F1642" s="215"/>
      <c r="G1642" s="281"/>
      <c r="H1642" s="281"/>
      <c r="I1642" s="223"/>
      <c r="J1642" s="41"/>
    </row>
    <row r="1643" spans="1:10" x14ac:dyDescent="0.25">
      <c r="A1643" s="41"/>
      <c r="C1643" s="214"/>
      <c r="D1643" s="78"/>
      <c r="E1643" s="225"/>
      <c r="F1643" s="215"/>
      <c r="G1643" s="281"/>
      <c r="H1643" s="281"/>
      <c r="I1643" s="223"/>
      <c r="J1643" s="41"/>
    </row>
    <row r="1644" spans="1:10" x14ac:dyDescent="0.25">
      <c r="A1644" s="41"/>
      <c r="C1644" s="214"/>
      <c r="D1644" s="78"/>
      <c r="E1644" s="225"/>
      <c r="F1644" s="215"/>
      <c r="G1644" s="281"/>
      <c r="H1644" s="281"/>
      <c r="I1644" s="223"/>
      <c r="J1644" s="41"/>
    </row>
    <row r="1645" spans="1:10" x14ac:dyDescent="0.25">
      <c r="A1645" s="41"/>
      <c r="C1645" s="214"/>
      <c r="D1645" s="78"/>
      <c r="E1645" s="225"/>
      <c r="F1645" s="215"/>
      <c r="G1645" s="281"/>
      <c r="H1645" s="281"/>
      <c r="I1645" s="223"/>
      <c r="J1645" s="41"/>
    </row>
    <row r="1646" spans="1:10" x14ac:dyDescent="0.25">
      <c r="A1646" s="41"/>
      <c r="C1646" s="214"/>
      <c r="D1646" s="78"/>
      <c r="E1646" s="225"/>
      <c r="F1646" s="215"/>
      <c r="G1646" s="281"/>
      <c r="H1646" s="281"/>
      <c r="I1646" s="223"/>
      <c r="J1646" s="41"/>
    </row>
    <row r="1647" spans="1:10" x14ac:dyDescent="0.25">
      <c r="A1647" s="41"/>
      <c r="C1647" s="214"/>
      <c r="D1647" s="78"/>
      <c r="E1647" s="225"/>
      <c r="F1647" s="215"/>
      <c r="G1647" s="281"/>
      <c r="H1647" s="281"/>
      <c r="I1647" s="223"/>
      <c r="J1647" s="41"/>
    </row>
    <row r="1648" spans="1:10" x14ac:dyDescent="0.25">
      <c r="A1648" s="41"/>
      <c r="C1648" s="214"/>
      <c r="D1648" s="78"/>
      <c r="E1648" s="225"/>
      <c r="F1648" s="215"/>
      <c r="G1648" s="281"/>
      <c r="H1648" s="281"/>
      <c r="I1648" s="223"/>
      <c r="J1648" s="41"/>
    </row>
    <row r="1649" spans="1:10" x14ac:dyDescent="0.25">
      <c r="A1649" s="41"/>
      <c r="C1649" s="214"/>
      <c r="D1649" s="78"/>
      <c r="E1649" s="225"/>
      <c r="F1649" s="215"/>
      <c r="G1649" s="281"/>
      <c r="H1649" s="281"/>
      <c r="I1649" s="223"/>
      <c r="J1649" s="41"/>
    </row>
    <row r="1650" spans="1:10" x14ac:dyDescent="0.25">
      <c r="A1650" s="41"/>
      <c r="C1650" s="214"/>
      <c r="D1650" s="78"/>
      <c r="E1650" s="225"/>
      <c r="F1650" s="215"/>
      <c r="G1650" s="281"/>
      <c r="H1650" s="281"/>
      <c r="I1650" s="223"/>
      <c r="J1650" s="41"/>
    </row>
    <row r="1651" spans="1:10" x14ac:dyDescent="0.25">
      <c r="A1651" s="41"/>
      <c r="C1651" s="214"/>
      <c r="D1651" s="78"/>
      <c r="E1651" s="225"/>
      <c r="F1651" s="215"/>
      <c r="G1651" s="281"/>
      <c r="H1651" s="281"/>
      <c r="I1651" s="223"/>
      <c r="J1651" s="41"/>
    </row>
    <row r="1652" spans="1:10" x14ac:dyDescent="0.25">
      <c r="A1652" s="41"/>
      <c r="C1652" s="214"/>
      <c r="D1652" s="78"/>
      <c r="E1652" s="225"/>
      <c r="F1652" s="215"/>
      <c r="G1652" s="281"/>
      <c r="H1652" s="281"/>
      <c r="I1652" s="223"/>
      <c r="J1652" s="41"/>
    </row>
    <row r="1653" spans="1:10" x14ac:dyDescent="0.25">
      <c r="A1653" s="41"/>
      <c r="C1653" s="214"/>
      <c r="D1653" s="78"/>
      <c r="E1653" s="225"/>
      <c r="F1653" s="215"/>
      <c r="G1653" s="281"/>
      <c r="H1653" s="281"/>
      <c r="I1653" s="223"/>
      <c r="J1653" s="41"/>
    </row>
    <row r="1654" spans="1:10" x14ac:dyDescent="0.25">
      <c r="A1654" s="41"/>
      <c r="C1654" s="214"/>
      <c r="D1654" s="78"/>
      <c r="E1654" s="225"/>
      <c r="F1654" s="215"/>
      <c r="G1654" s="281"/>
      <c r="H1654" s="281"/>
      <c r="I1654" s="223"/>
      <c r="J1654" s="41"/>
    </row>
    <row r="1655" spans="1:10" x14ac:dyDescent="0.25">
      <c r="A1655" s="41"/>
      <c r="C1655" s="214"/>
      <c r="D1655" s="78"/>
      <c r="E1655" s="225"/>
      <c r="F1655" s="215"/>
      <c r="G1655" s="281"/>
      <c r="H1655" s="281"/>
      <c r="I1655" s="223"/>
      <c r="J1655" s="41"/>
    </row>
    <row r="1656" spans="1:10" x14ac:dyDescent="0.25">
      <c r="A1656" s="41"/>
      <c r="C1656" s="214"/>
      <c r="D1656" s="78"/>
      <c r="E1656" s="225"/>
      <c r="F1656" s="215"/>
      <c r="G1656" s="281"/>
      <c r="H1656" s="281"/>
      <c r="I1656" s="223"/>
      <c r="J1656" s="41"/>
    </row>
    <row r="1657" spans="1:10" x14ac:dyDescent="0.25">
      <c r="A1657" s="41"/>
      <c r="C1657" s="214"/>
      <c r="D1657" s="78"/>
      <c r="E1657" s="225"/>
      <c r="F1657" s="215"/>
      <c r="G1657" s="281"/>
      <c r="H1657" s="281"/>
      <c r="I1657" s="223"/>
      <c r="J1657" s="41"/>
    </row>
    <row r="1658" spans="1:10" x14ac:dyDescent="0.25">
      <c r="A1658" s="41"/>
      <c r="C1658" s="214"/>
      <c r="D1658" s="78"/>
      <c r="E1658" s="225"/>
      <c r="F1658" s="215"/>
      <c r="G1658" s="281"/>
      <c r="H1658" s="281"/>
      <c r="I1658" s="223"/>
      <c r="J1658" s="41"/>
    </row>
    <row r="1659" spans="1:10" x14ac:dyDescent="0.25">
      <c r="A1659" s="41"/>
      <c r="C1659" s="214"/>
      <c r="D1659" s="78"/>
      <c r="E1659" s="225"/>
      <c r="F1659" s="215"/>
      <c r="G1659" s="281"/>
      <c r="H1659" s="281"/>
      <c r="I1659" s="223"/>
      <c r="J1659" s="41"/>
    </row>
    <row r="1660" spans="1:10" x14ac:dyDescent="0.25">
      <c r="A1660" s="41"/>
      <c r="C1660" s="214"/>
      <c r="D1660" s="78"/>
      <c r="E1660" s="225"/>
      <c r="F1660" s="215"/>
      <c r="G1660" s="281"/>
      <c r="H1660" s="281"/>
      <c r="I1660" s="223"/>
      <c r="J1660" s="41"/>
    </row>
    <row r="1661" spans="1:10" x14ac:dyDescent="0.25">
      <c r="A1661" s="41"/>
      <c r="C1661" s="214"/>
      <c r="D1661" s="78"/>
      <c r="E1661" s="225"/>
      <c r="F1661" s="215"/>
      <c r="G1661" s="281"/>
      <c r="H1661" s="281"/>
      <c r="I1661" s="223"/>
      <c r="J1661" s="41"/>
    </row>
    <row r="1662" spans="1:10" x14ac:dyDescent="0.25">
      <c r="A1662" s="41"/>
      <c r="C1662" s="214"/>
      <c r="D1662" s="78"/>
      <c r="E1662" s="225"/>
      <c r="F1662" s="215"/>
      <c r="G1662" s="281"/>
      <c r="H1662" s="281"/>
      <c r="I1662" s="223"/>
      <c r="J1662" s="41"/>
    </row>
    <row r="1663" spans="1:10" x14ac:dyDescent="0.25">
      <c r="A1663" s="41"/>
      <c r="C1663" s="214"/>
      <c r="D1663" s="78"/>
      <c r="E1663" s="225"/>
      <c r="F1663" s="215"/>
      <c r="G1663" s="281"/>
      <c r="H1663" s="281"/>
      <c r="I1663" s="223"/>
      <c r="J1663" s="41"/>
    </row>
    <row r="1664" spans="1:10" x14ac:dyDescent="0.25">
      <c r="A1664" s="41"/>
      <c r="C1664" s="214"/>
      <c r="D1664" s="78"/>
      <c r="E1664" s="225"/>
      <c r="F1664" s="215"/>
      <c r="G1664" s="281"/>
      <c r="H1664" s="281"/>
      <c r="I1664" s="223"/>
      <c r="J1664" s="41"/>
    </row>
    <row r="1665" spans="1:10" x14ac:dyDescent="0.25">
      <c r="A1665" s="41"/>
      <c r="C1665" s="214"/>
      <c r="D1665" s="78"/>
      <c r="E1665" s="225"/>
      <c r="F1665" s="215"/>
      <c r="G1665" s="281"/>
      <c r="H1665" s="281"/>
      <c r="I1665" s="223"/>
      <c r="J1665" s="41"/>
    </row>
    <row r="1666" spans="1:10" x14ac:dyDescent="0.25">
      <c r="A1666" s="41"/>
      <c r="C1666" s="214"/>
      <c r="D1666" s="78"/>
      <c r="E1666" s="225"/>
      <c r="F1666" s="215"/>
      <c r="G1666" s="281"/>
      <c r="H1666" s="281"/>
      <c r="I1666" s="223"/>
      <c r="J1666" s="41"/>
    </row>
    <row r="1667" spans="1:10" x14ac:dyDescent="0.25">
      <c r="A1667" s="41"/>
      <c r="C1667" s="214"/>
      <c r="D1667" s="78"/>
      <c r="E1667" s="225"/>
      <c r="F1667" s="215"/>
      <c r="G1667" s="281"/>
      <c r="H1667" s="281"/>
      <c r="I1667" s="223"/>
      <c r="J1667" s="41"/>
    </row>
    <row r="1668" spans="1:10" x14ac:dyDescent="0.25">
      <c r="A1668" s="41"/>
      <c r="C1668" s="214"/>
      <c r="D1668" s="78"/>
      <c r="E1668" s="225"/>
      <c r="F1668" s="215"/>
      <c r="G1668" s="281"/>
      <c r="H1668" s="281"/>
      <c r="I1668" s="223"/>
      <c r="J1668" s="41"/>
    </row>
    <row r="1669" spans="1:10" x14ac:dyDescent="0.25">
      <c r="A1669" s="41"/>
      <c r="C1669" s="214"/>
      <c r="D1669" s="78"/>
      <c r="E1669" s="225"/>
      <c r="F1669" s="215"/>
      <c r="G1669" s="281"/>
      <c r="H1669" s="281"/>
      <c r="I1669" s="223"/>
      <c r="J1669" s="41"/>
    </row>
    <row r="1670" spans="1:10" x14ac:dyDescent="0.25">
      <c r="A1670" s="41"/>
      <c r="C1670" s="214"/>
      <c r="D1670" s="78"/>
      <c r="E1670" s="225"/>
      <c r="F1670" s="215"/>
      <c r="G1670" s="281"/>
      <c r="H1670" s="281"/>
      <c r="I1670" s="223"/>
      <c r="J1670" s="41"/>
    </row>
    <row r="1671" spans="1:10" x14ac:dyDescent="0.25">
      <c r="A1671" s="41"/>
      <c r="C1671" s="214"/>
      <c r="D1671" s="78"/>
      <c r="E1671" s="225"/>
      <c r="F1671" s="215"/>
      <c r="G1671" s="281"/>
      <c r="H1671" s="281"/>
      <c r="I1671" s="223"/>
      <c r="J1671" s="41"/>
    </row>
    <row r="1672" spans="1:10" x14ac:dyDescent="0.25">
      <c r="A1672" s="41"/>
      <c r="C1672" s="214"/>
      <c r="D1672" s="78"/>
      <c r="E1672" s="225"/>
      <c r="F1672" s="215"/>
      <c r="G1672" s="281"/>
      <c r="H1672" s="281"/>
      <c r="I1672" s="223"/>
      <c r="J1672" s="41"/>
    </row>
    <row r="1673" spans="1:10" x14ac:dyDescent="0.25">
      <c r="A1673" s="41"/>
      <c r="C1673" s="214"/>
      <c r="D1673" s="78"/>
      <c r="E1673" s="225"/>
      <c r="F1673" s="215"/>
      <c r="G1673" s="281"/>
      <c r="H1673" s="281"/>
      <c r="I1673" s="223"/>
      <c r="J1673" s="41"/>
    </row>
    <row r="1674" spans="1:10" x14ac:dyDescent="0.25">
      <c r="A1674" s="41"/>
      <c r="C1674" s="214"/>
      <c r="D1674" s="78"/>
      <c r="E1674" s="225"/>
      <c r="F1674" s="215"/>
      <c r="G1674" s="281"/>
      <c r="H1674" s="281"/>
      <c r="I1674" s="223"/>
      <c r="J1674" s="41"/>
    </row>
    <row r="1675" spans="1:10" x14ac:dyDescent="0.25">
      <c r="A1675" s="41"/>
      <c r="C1675" s="214"/>
      <c r="D1675" s="78"/>
      <c r="E1675" s="225"/>
      <c r="F1675" s="215"/>
      <c r="G1675" s="281"/>
      <c r="H1675" s="281"/>
      <c r="I1675" s="223"/>
      <c r="J1675" s="41"/>
    </row>
    <row r="1676" spans="1:10" x14ac:dyDescent="0.25">
      <c r="A1676" s="41"/>
      <c r="C1676" s="214"/>
      <c r="D1676" s="78"/>
      <c r="E1676" s="225"/>
      <c r="F1676" s="215"/>
      <c r="G1676" s="281"/>
      <c r="H1676" s="281"/>
      <c r="I1676" s="223"/>
      <c r="J1676" s="41"/>
    </row>
    <row r="1677" spans="1:10" x14ac:dyDescent="0.25">
      <c r="A1677" s="41"/>
      <c r="C1677" s="214"/>
      <c r="D1677" s="78"/>
      <c r="E1677" s="225"/>
      <c r="F1677" s="215"/>
      <c r="G1677" s="281"/>
      <c r="H1677" s="281"/>
      <c r="I1677" s="223"/>
      <c r="J1677" s="41"/>
    </row>
    <row r="1678" spans="1:10" x14ac:dyDescent="0.25">
      <c r="A1678" s="41"/>
      <c r="C1678" s="214"/>
      <c r="D1678" s="78"/>
      <c r="E1678" s="225"/>
      <c r="F1678" s="215"/>
      <c r="G1678" s="281"/>
      <c r="H1678" s="281"/>
      <c r="I1678" s="223"/>
      <c r="J1678" s="41"/>
    </row>
    <row r="1679" spans="1:10" x14ac:dyDescent="0.25">
      <c r="A1679" s="41"/>
      <c r="C1679" s="214"/>
      <c r="D1679" s="78"/>
      <c r="E1679" s="225"/>
      <c r="F1679" s="215"/>
      <c r="G1679" s="281"/>
      <c r="H1679" s="281"/>
      <c r="I1679" s="223"/>
      <c r="J1679" s="41"/>
    </row>
    <row r="1680" spans="1:10" x14ac:dyDescent="0.25">
      <c r="A1680" s="41"/>
      <c r="C1680" s="214"/>
      <c r="D1680" s="78"/>
      <c r="E1680" s="225"/>
      <c r="F1680" s="215"/>
      <c r="G1680" s="281"/>
      <c r="H1680" s="281"/>
      <c r="I1680" s="223"/>
      <c r="J1680" s="41"/>
    </row>
    <row r="1681" spans="1:10" x14ac:dyDescent="0.25">
      <c r="A1681" s="41"/>
      <c r="C1681" s="214"/>
      <c r="D1681" s="78"/>
      <c r="E1681" s="225"/>
      <c r="F1681" s="215"/>
      <c r="G1681" s="281"/>
      <c r="H1681" s="281"/>
      <c r="I1681" s="223"/>
      <c r="J1681" s="41"/>
    </row>
    <row r="1682" spans="1:10" x14ac:dyDescent="0.25">
      <c r="A1682" s="41"/>
      <c r="C1682" s="214"/>
      <c r="D1682" s="78"/>
      <c r="E1682" s="225"/>
      <c r="F1682" s="215"/>
      <c r="G1682" s="281"/>
      <c r="H1682" s="281"/>
      <c r="I1682" s="223"/>
      <c r="J1682" s="41"/>
    </row>
    <row r="1683" spans="1:10" x14ac:dyDescent="0.25">
      <c r="A1683" s="41"/>
      <c r="C1683" s="214"/>
      <c r="D1683" s="78"/>
      <c r="E1683" s="225"/>
      <c r="F1683" s="215"/>
      <c r="G1683" s="281"/>
      <c r="H1683" s="281"/>
      <c r="I1683" s="223"/>
      <c r="J1683" s="41"/>
    </row>
    <row r="1684" spans="1:10" x14ac:dyDescent="0.25">
      <c r="A1684" s="41"/>
      <c r="C1684" s="214"/>
      <c r="D1684" s="78"/>
      <c r="E1684" s="225"/>
      <c r="F1684" s="215"/>
      <c r="G1684" s="281"/>
      <c r="H1684" s="281"/>
      <c r="I1684" s="223"/>
      <c r="J1684" s="41"/>
    </row>
    <row r="1685" spans="1:10" x14ac:dyDescent="0.25">
      <c r="A1685" s="41"/>
      <c r="C1685" s="214"/>
      <c r="D1685" s="78"/>
      <c r="E1685" s="225"/>
      <c r="F1685" s="215"/>
      <c r="G1685" s="281"/>
      <c r="H1685" s="281"/>
      <c r="I1685" s="223"/>
      <c r="J1685" s="41"/>
    </row>
    <row r="1686" spans="1:10" x14ac:dyDescent="0.25">
      <c r="A1686" s="41"/>
      <c r="C1686" s="214"/>
      <c r="D1686" s="78"/>
      <c r="E1686" s="225"/>
      <c r="F1686" s="215"/>
      <c r="G1686" s="281"/>
      <c r="H1686" s="281"/>
      <c r="I1686" s="223"/>
      <c r="J1686" s="41"/>
    </row>
    <row r="1687" spans="1:10" x14ac:dyDescent="0.25">
      <c r="A1687" s="41"/>
      <c r="C1687" s="214"/>
      <c r="D1687" s="78"/>
      <c r="E1687" s="225"/>
      <c r="F1687" s="215"/>
      <c r="G1687" s="281"/>
      <c r="H1687" s="281"/>
      <c r="I1687" s="223"/>
      <c r="J1687" s="41"/>
    </row>
    <row r="1688" spans="1:10" x14ac:dyDescent="0.25">
      <c r="A1688" s="41"/>
      <c r="C1688" s="214"/>
      <c r="D1688" s="78"/>
      <c r="E1688" s="225"/>
      <c r="F1688" s="215"/>
      <c r="G1688" s="281"/>
      <c r="H1688" s="281"/>
      <c r="I1688" s="223"/>
      <c r="J1688" s="41"/>
    </row>
    <row r="1689" spans="1:10" x14ac:dyDescent="0.25">
      <c r="A1689" s="41"/>
      <c r="C1689" s="214"/>
      <c r="D1689" s="78"/>
      <c r="E1689" s="225"/>
      <c r="F1689" s="215"/>
      <c r="G1689" s="281"/>
      <c r="H1689" s="281"/>
      <c r="I1689" s="223"/>
      <c r="J1689" s="41"/>
    </row>
    <row r="1690" spans="1:10" x14ac:dyDescent="0.25">
      <c r="A1690" s="41"/>
      <c r="C1690" s="214"/>
      <c r="D1690" s="78"/>
      <c r="E1690" s="225"/>
      <c r="F1690" s="215"/>
      <c r="G1690" s="281"/>
      <c r="H1690" s="281"/>
      <c r="I1690" s="223"/>
      <c r="J1690" s="41"/>
    </row>
    <row r="1691" spans="1:10" x14ac:dyDescent="0.25">
      <c r="A1691" s="41"/>
      <c r="C1691" s="214"/>
      <c r="D1691" s="78"/>
      <c r="E1691" s="225"/>
      <c r="F1691" s="215"/>
      <c r="G1691" s="281"/>
      <c r="H1691" s="281"/>
      <c r="I1691" s="223"/>
      <c r="J1691" s="41"/>
    </row>
    <row r="1692" spans="1:10" x14ac:dyDescent="0.25">
      <c r="A1692" s="41"/>
      <c r="C1692" s="214"/>
      <c r="D1692" s="78"/>
      <c r="E1692" s="225"/>
      <c r="F1692" s="215"/>
      <c r="G1692" s="281"/>
      <c r="H1692" s="281"/>
      <c r="I1692" s="223"/>
      <c r="J1692" s="41"/>
    </row>
    <row r="1693" spans="1:10" x14ac:dyDescent="0.25">
      <c r="A1693" s="41"/>
      <c r="C1693" s="214"/>
      <c r="D1693" s="78"/>
      <c r="E1693" s="225"/>
      <c r="F1693" s="215"/>
      <c r="G1693" s="281"/>
      <c r="H1693" s="281"/>
      <c r="I1693" s="223"/>
      <c r="J1693" s="41"/>
    </row>
    <row r="1694" spans="1:10" x14ac:dyDescent="0.25">
      <c r="A1694" s="41"/>
      <c r="C1694" s="214"/>
      <c r="D1694" s="78"/>
      <c r="E1694" s="225"/>
      <c r="F1694" s="215"/>
      <c r="G1694" s="281"/>
      <c r="H1694" s="281"/>
      <c r="I1694" s="223"/>
      <c r="J1694" s="41"/>
    </row>
    <row r="1695" spans="1:10" x14ac:dyDescent="0.25">
      <c r="A1695" s="41"/>
      <c r="C1695" s="214"/>
      <c r="D1695" s="78"/>
      <c r="E1695" s="225"/>
      <c r="F1695" s="215"/>
      <c r="G1695" s="281"/>
      <c r="H1695" s="281"/>
      <c r="I1695" s="223"/>
      <c r="J1695" s="41"/>
    </row>
    <row r="1696" spans="1:10" x14ac:dyDescent="0.25">
      <c r="A1696" s="41"/>
      <c r="C1696" s="214"/>
      <c r="D1696" s="78"/>
      <c r="E1696" s="225"/>
      <c r="F1696" s="215"/>
      <c r="G1696" s="281"/>
      <c r="H1696" s="281"/>
      <c r="I1696" s="223"/>
      <c r="J1696" s="41"/>
    </row>
    <row r="1697" spans="1:10" x14ac:dyDescent="0.25">
      <c r="A1697" s="41"/>
      <c r="C1697" s="214"/>
      <c r="D1697" s="78"/>
      <c r="E1697" s="225"/>
      <c r="F1697" s="215"/>
      <c r="G1697" s="281"/>
      <c r="H1697" s="281"/>
      <c r="I1697" s="223"/>
      <c r="J1697" s="41"/>
    </row>
    <row r="1698" spans="1:10" x14ac:dyDescent="0.25">
      <c r="A1698" s="41"/>
      <c r="C1698" s="214"/>
      <c r="D1698" s="78"/>
      <c r="E1698" s="225"/>
      <c r="F1698" s="215"/>
      <c r="G1698" s="281"/>
      <c r="H1698" s="281"/>
      <c r="I1698" s="223"/>
      <c r="J1698" s="41"/>
    </row>
    <row r="1699" spans="1:10" x14ac:dyDescent="0.25">
      <c r="A1699" s="41"/>
      <c r="C1699" s="214"/>
      <c r="D1699" s="78"/>
      <c r="E1699" s="225"/>
      <c r="F1699" s="215"/>
      <c r="G1699" s="281"/>
      <c r="H1699" s="281"/>
      <c r="I1699" s="223"/>
      <c r="J1699" s="41"/>
    </row>
    <row r="1700" spans="1:10" x14ac:dyDescent="0.25">
      <c r="A1700" s="41"/>
      <c r="C1700" s="214"/>
      <c r="D1700" s="78"/>
      <c r="E1700" s="225"/>
      <c r="F1700" s="215"/>
      <c r="G1700" s="281"/>
      <c r="H1700" s="281"/>
      <c r="I1700" s="223"/>
      <c r="J1700" s="41"/>
    </row>
    <row r="1701" spans="1:10" x14ac:dyDescent="0.25">
      <c r="A1701" s="41"/>
      <c r="C1701" s="214"/>
      <c r="D1701" s="78"/>
      <c r="E1701" s="225"/>
      <c r="F1701" s="215"/>
      <c r="G1701" s="281"/>
      <c r="H1701" s="281"/>
      <c r="I1701" s="223"/>
      <c r="J1701" s="41"/>
    </row>
    <row r="1702" spans="1:10" x14ac:dyDescent="0.25">
      <c r="A1702" s="41"/>
      <c r="C1702" s="214"/>
      <c r="D1702" s="78"/>
      <c r="E1702" s="225"/>
      <c r="F1702" s="215"/>
      <c r="G1702" s="281"/>
      <c r="H1702" s="281"/>
      <c r="I1702" s="223"/>
      <c r="J1702" s="41"/>
    </row>
    <row r="1703" spans="1:10" x14ac:dyDescent="0.25">
      <c r="A1703" s="41"/>
      <c r="C1703" s="214"/>
      <c r="D1703" s="78"/>
      <c r="E1703" s="225"/>
      <c r="F1703" s="215"/>
      <c r="G1703" s="281"/>
      <c r="H1703" s="281"/>
      <c r="I1703" s="223"/>
      <c r="J1703" s="41"/>
    </row>
    <row r="1704" spans="1:10" x14ac:dyDescent="0.25">
      <c r="A1704" s="41"/>
      <c r="C1704" s="214"/>
      <c r="D1704" s="78"/>
      <c r="E1704" s="225"/>
      <c r="F1704" s="215"/>
      <c r="G1704" s="281"/>
      <c r="H1704" s="281"/>
      <c r="I1704" s="223"/>
      <c r="J1704" s="41"/>
    </row>
    <row r="1705" spans="1:10" x14ac:dyDescent="0.25">
      <c r="A1705" s="41"/>
      <c r="C1705" s="214"/>
      <c r="D1705" s="78"/>
      <c r="E1705" s="225"/>
      <c r="F1705" s="215"/>
      <c r="G1705" s="281"/>
      <c r="H1705" s="281"/>
      <c r="I1705" s="223"/>
      <c r="J1705" s="41"/>
    </row>
    <row r="1706" spans="1:10" x14ac:dyDescent="0.25">
      <c r="A1706" s="41"/>
      <c r="C1706" s="214"/>
      <c r="D1706" s="78"/>
      <c r="E1706" s="225"/>
      <c r="F1706" s="215"/>
      <c r="G1706" s="281"/>
      <c r="H1706" s="281"/>
      <c r="I1706" s="223"/>
      <c r="J1706" s="41"/>
    </row>
    <row r="1707" spans="1:10" x14ac:dyDescent="0.25">
      <c r="A1707" s="41"/>
      <c r="C1707" s="214"/>
      <c r="D1707" s="78"/>
      <c r="E1707" s="225"/>
      <c r="F1707" s="215"/>
      <c r="G1707" s="281"/>
      <c r="H1707" s="281"/>
      <c r="I1707" s="223"/>
      <c r="J1707" s="41"/>
    </row>
    <row r="1708" spans="1:10" x14ac:dyDescent="0.25">
      <c r="A1708" s="41"/>
      <c r="C1708" s="214"/>
      <c r="D1708" s="78"/>
      <c r="E1708" s="225"/>
      <c r="F1708" s="215"/>
      <c r="G1708" s="281"/>
      <c r="H1708" s="281"/>
      <c r="I1708" s="223"/>
      <c r="J1708" s="41"/>
    </row>
    <row r="1709" spans="1:10" x14ac:dyDescent="0.25">
      <c r="A1709" s="41"/>
      <c r="C1709" s="214"/>
      <c r="D1709" s="78"/>
      <c r="E1709" s="225"/>
      <c r="F1709" s="215"/>
      <c r="G1709" s="281"/>
      <c r="H1709" s="281"/>
      <c r="I1709" s="223"/>
      <c r="J1709" s="41"/>
    </row>
    <row r="1710" spans="1:10" x14ac:dyDescent="0.25">
      <c r="A1710" s="41"/>
      <c r="C1710" s="214"/>
      <c r="D1710" s="78"/>
      <c r="E1710" s="225"/>
      <c r="F1710" s="215"/>
      <c r="G1710" s="281"/>
      <c r="H1710" s="281"/>
      <c r="I1710" s="223"/>
      <c r="J1710" s="41"/>
    </row>
    <row r="1711" spans="1:10" x14ac:dyDescent="0.25">
      <c r="A1711" s="41"/>
      <c r="C1711" s="214"/>
      <c r="D1711" s="78"/>
      <c r="E1711" s="225"/>
      <c r="F1711" s="215"/>
      <c r="G1711" s="281"/>
      <c r="H1711" s="281"/>
      <c r="I1711" s="223"/>
      <c r="J1711" s="41"/>
    </row>
    <row r="1712" spans="1:10" x14ac:dyDescent="0.25">
      <c r="A1712" s="41"/>
      <c r="C1712" s="214"/>
      <c r="D1712" s="78"/>
      <c r="E1712" s="225"/>
      <c r="F1712" s="215"/>
      <c r="G1712" s="281"/>
      <c r="H1712" s="281"/>
      <c r="I1712" s="223"/>
      <c r="J1712" s="41"/>
    </row>
    <row r="1713" spans="1:10" x14ac:dyDescent="0.25">
      <c r="A1713" s="41"/>
      <c r="C1713" s="214"/>
      <c r="D1713" s="78"/>
      <c r="E1713" s="225"/>
      <c r="F1713" s="215"/>
      <c r="G1713" s="281"/>
      <c r="H1713" s="281"/>
      <c r="I1713" s="223"/>
      <c r="J1713" s="41"/>
    </row>
    <row r="1714" spans="1:10" x14ac:dyDescent="0.25">
      <c r="A1714" s="41"/>
      <c r="C1714" s="214"/>
      <c r="D1714" s="78"/>
      <c r="E1714" s="225"/>
      <c r="F1714" s="215"/>
      <c r="G1714" s="281"/>
      <c r="H1714" s="281"/>
      <c r="I1714" s="223"/>
      <c r="J1714" s="41"/>
    </row>
    <row r="1715" spans="1:10" x14ac:dyDescent="0.25">
      <c r="A1715" s="41"/>
      <c r="C1715" s="214"/>
      <c r="D1715" s="78"/>
      <c r="E1715" s="225"/>
      <c r="F1715" s="215"/>
      <c r="G1715" s="281"/>
      <c r="H1715" s="281"/>
      <c r="I1715" s="223"/>
      <c r="J1715" s="41"/>
    </row>
    <row r="1716" spans="1:10" x14ac:dyDescent="0.25">
      <c r="A1716" s="41"/>
      <c r="C1716" s="214"/>
      <c r="D1716" s="78"/>
      <c r="E1716" s="225"/>
      <c r="F1716" s="215"/>
      <c r="G1716" s="281"/>
      <c r="H1716" s="281"/>
      <c r="I1716" s="223"/>
      <c r="J1716" s="41"/>
    </row>
    <row r="1717" spans="1:10" x14ac:dyDescent="0.25">
      <c r="A1717" s="41"/>
      <c r="C1717" s="214"/>
      <c r="D1717" s="78"/>
      <c r="E1717" s="225"/>
      <c r="F1717" s="215"/>
      <c r="G1717" s="281"/>
      <c r="H1717" s="281"/>
      <c r="I1717" s="223"/>
      <c r="J1717" s="41"/>
    </row>
    <row r="1718" spans="1:10" x14ac:dyDescent="0.25">
      <c r="A1718" s="41"/>
      <c r="C1718" s="214"/>
      <c r="D1718" s="78"/>
      <c r="E1718" s="225"/>
      <c r="F1718" s="215"/>
      <c r="G1718" s="281"/>
      <c r="H1718" s="281"/>
      <c r="I1718" s="223"/>
      <c r="J1718" s="41"/>
    </row>
    <row r="1719" spans="1:10" x14ac:dyDescent="0.25">
      <c r="A1719" s="41"/>
      <c r="C1719" s="214"/>
      <c r="D1719" s="78"/>
      <c r="E1719" s="225"/>
      <c r="F1719" s="215"/>
      <c r="G1719" s="281"/>
      <c r="H1719" s="281"/>
      <c r="I1719" s="223"/>
      <c r="J1719" s="41"/>
    </row>
    <row r="1720" spans="1:10" x14ac:dyDescent="0.25">
      <c r="A1720" s="41"/>
      <c r="C1720" s="214"/>
      <c r="D1720" s="78"/>
      <c r="E1720" s="225"/>
      <c r="F1720" s="215"/>
      <c r="G1720" s="281"/>
      <c r="H1720" s="281"/>
      <c r="I1720" s="223"/>
      <c r="J1720" s="41"/>
    </row>
    <row r="1721" spans="1:10" x14ac:dyDescent="0.25">
      <c r="A1721" s="41"/>
      <c r="C1721" s="214"/>
      <c r="D1721" s="78"/>
      <c r="E1721" s="225"/>
      <c r="F1721" s="215"/>
      <c r="G1721" s="281"/>
      <c r="H1721" s="281"/>
      <c r="I1721" s="223"/>
      <c r="J1721" s="41"/>
    </row>
    <row r="1722" spans="1:10" x14ac:dyDescent="0.25">
      <c r="A1722" s="41"/>
      <c r="C1722" s="214"/>
      <c r="D1722" s="78"/>
      <c r="E1722" s="225"/>
      <c r="F1722" s="215"/>
      <c r="G1722" s="281"/>
      <c r="H1722" s="281"/>
      <c r="I1722" s="223"/>
      <c r="J1722" s="41"/>
    </row>
    <row r="1723" spans="1:10" x14ac:dyDescent="0.25">
      <c r="A1723" s="41"/>
      <c r="C1723" s="214"/>
      <c r="D1723" s="78"/>
      <c r="E1723" s="225"/>
      <c r="F1723" s="215"/>
      <c r="G1723" s="281"/>
      <c r="H1723" s="281"/>
      <c r="I1723" s="223"/>
      <c r="J1723" s="41"/>
    </row>
    <row r="1724" spans="1:10" x14ac:dyDescent="0.25">
      <c r="A1724" s="41"/>
      <c r="C1724" s="214"/>
      <c r="D1724" s="78"/>
      <c r="E1724" s="225"/>
      <c r="F1724" s="215"/>
      <c r="G1724" s="281"/>
      <c r="H1724" s="281"/>
      <c r="I1724" s="223"/>
      <c r="J1724" s="41"/>
    </row>
    <row r="1725" spans="1:10" x14ac:dyDescent="0.25">
      <c r="A1725" s="41"/>
      <c r="C1725" s="214"/>
      <c r="D1725" s="78"/>
      <c r="E1725" s="225"/>
      <c r="F1725" s="215"/>
      <c r="G1725" s="281"/>
      <c r="H1725" s="281"/>
      <c r="I1725" s="223"/>
      <c r="J1725" s="41"/>
    </row>
    <row r="1726" spans="1:10" x14ac:dyDescent="0.25">
      <c r="A1726" s="41"/>
      <c r="C1726" s="214"/>
      <c r="D1726" s="78"/>
      <c r="E1726" s="225"/>
      <c r="F1726" s="215"/>
      <c r="G1726" s="281"/>
      <c r="H1726" s="281"/>
      <c r="I1726" s="223"/>
      <c r="J1726" s="41"/>
    </row>
    <row r="1727" spans="1:10" x14ac:dyDescent="0.25">
      <c r="A1727" s="41"/>
      <c r="C1727" s="214"/>
      <c r="D1727" s="78"/>
      <c r="E1727" s="225"/>
      <c r="F1727" s="215"/>
      <c r="G1727" s="281"/>
      <c r="H1727" s="281"/>
      <c r="I1727" s="223"/>
      <c r="J1727" s="41"/>
    </row>
    <row r="1728" spans="1:10" x14ac:dyDescent="0.25">
      <c r="A1728" s="41"/>
      <c r="C1728" s="214"/>
      <c r="D1728" s="78"/>
      <c r="E1728" s="225"/>
      <c r="F1728" s="215"/>
      <c r="G1728" s="281"/>
      <c r="H1728" s="281"/>
      <c r="I1728" s="223"/>
      <c r="J1728" s="41"/>
    </row>
    <row r="1729" spans="1:10" x14ac:dyDescent="0.25">
      <c r="A1729" s="41"/>
      <c r="C1729" s="214"/>
      <c r="D1729" s="78"/>
      <c r="E1729" s="225"/>
      <c r="F1729" s="215"/>
      <c r="G1729" s="281"/>
      <c r="H1729" s="281"/>
      <c r="I1729" s="223"/>
      <c r="J1729" s="41"/>
    </row>
    <row r="1730" spans="1:10" x14ac:dyDescent="0.25">
      <c r="A1730" s="41"/>
      <c r="C1730" s="214"/>
      <c r="D1730" s="78"/>
      <c r="E1730" s="225"/>
      <c r="F1730" s="215"/>
      <c r="G1730" s="281"/>
      <c r="H1730" s="281"/>
      <c r="I1730" s="223"/>
      <c r="J1730" s="41"/>
    </row>
    <row r="1731" spans="1:10" x14ac:dyDescent="0.25">
      <c r="A1731" s="41"/>
      <c r="C1731" s="214"/>
      <c r="D1731" s="78"/>
      <c r="E1731" s="225"/>
      <c r="F1731" s="215"/>
      <c r="G1731" s="281"/>
      <c r="H1731" s="281"/>
      <c r="I1731" s="223"/>
      <c r="J1731" s="41"/>
    </row>
    <row r="1732" spans="1:10" x14ac:dyDescent="0.25">
      <c r="A1732" s="41"/>
      <c r="C1732" s="214"/>
      <c r="D1732" s="78"/>
      <c r="E1732" s="225"/>
      <c r="F1732" s="215"/>
      <c r="G1732" s="281"/>
      <c r="H1732" s="281"/>
      <c r="I1732" s="223"/>
      <c r="J1732" s="41"/>
    </row>
    <row r="1733" spans="1:10" x14ac:dyDescent="0.25">
      <c r="A1733" s="41"/>
      <c r="C1733" s="214"/>
      <c r="D1733" s="78"/>
      <c r="E1733" s="225"/>
      <c r="F1733" s="215"/>
      <c r="G1733" s="281"/>
      <c r="H1733" s="281"/>
      <c r="I1733" s="223"/>
      <c r="J1733" s="41"/>
    </row>
    <row r="1734" spans="1:10" x14ac:dyDescent="0.25">
      <c r="A1734" s="41"/>
      <c r="C1734" s="214"/>
      <c r="D1734" s="78"/>
      <c r="E1734" s="225"/>
      <c r="F1734" s="215"/>
      <c r="G1734" s="281"/>
      <c r="H1734" s="281"/>
      <c r="I1734" s="223"/>
      <c r="J1734" s="41"/>
    </row>
    <row r="1735" spans="1:10" x14ac:dyDescent="0.25">
      <c r="A1735" s="41"/>
      <c r="C1735" s="214"/>
      <c r="D1735" s="78"/>
      <c r="E1735" s="225"/>
      <c r="F1735" s="215"/>
      <c r="G1735" s="281"/>
      <c r="H1735" s="281"/>
      <c r="I1735" s="223"/>
      <c r="J1735" s="41"/>
    </row>
    <row r="1736" spans="1:10" x14ac:dyDescent="0.25">
      <c r="A1736" s="41"/>
      <c r="C1736" s="214"/>
      <c r="D1736" s="78"/>
      <c r="E1736" s="225"/>
      <c r="F1736" s="215"/>
      <c r="G1736" s="281"/>
      <c r="H1736" s="281"/>
      <c r="I1736" s="223"/>
      <c r="J1736" s="41"/>
    </row>
    <row r="1737" spans="1:10" x14ac:dyDescent="0.25">
      <c r="A1737" s="41"/>
      <c r="C1737" s="214"/>
      <c r="D1737" s="78"/>
      <c r="E1737" s="225"/>
      <c r="F1737" s="215"/>
      <c r="G1737" s="281"/>
      <c r="H1737" s="281"/>
      <c r="I1737" s="223"/>
      <c r="J1737" s="41"/>
    </row>
    <row r="1738" spans="1:10" x14ac:dyDescent="0.25">
      <c r="A1738" s="41"/>
      <c r="C1738" s="214"/>
      <c r="D1738" s="78"/>
      <c r="E1738" s="225"/>
      <c r="F1738" s="215"/>
      <c r="G1738" s="281"/>
      <c r="H1738" s="281"/>
      <c r="I1738" s="223"/>
      <c r="J1738" s="41"/>
    </row>
    <row r="1739" spans="1:10" x14ac:dyDescent="0.25">
      <c r="A1739" s="41"/>
      <c r="C1739" s="214"/>
      <c r="D1739" s="78"/>
      <c r="E1739" s="225"/>
      <c r="F1739" s="215"/>
      <c r="G1739" s="281"/>
      <c r="H1739" s="281"/>
      <c r="I1739" s="223"/>
      <c r="J1739" s="41"/>
    </row>
    <row r="1740" spans="1:10" x14ac:dyDescent="0.25">
      <c r="A1740" s="41"/>
      <c r="C1740" s="214"/>
      <c r="D1740" s="78"/>
      <c r="E1740" s="225"/>
      <c r="F1740" s="215"/>
      <c r="G1740" s="281"/>
      <c r="H1740" s="281"/>
      <c r="I1740" s="223"/>
      <c r="J1740" s="41"/>
    </row>
    <row r="1741" spans="1:10" x14ac:dyDescent="0.25">
      <c r="A1741" s="41"/>
      <c r="C1741" s="214"/>
      <c r="D1741" s="78"/>
      <c r="E1741" s="225"/>
      <c r="F1741" s="215"/>
      <c r="G1741" s="281"/>
      <c r="H1741" s="281"/>
      <c r="I1741" s="223"/>
      <c r="J1741" s="41"/>
    </row>
    <row r="1742" spans="1:10" x14ac:dyDescent="0.25">
      <c r="A1742" s="41"/>
      <c r="C1742" s="214"/>
      <c r="D1742" s="78"/>
      <c r="E1742" s="225"/>
      <c r="F1742" s="215"/>
      <c r="G1742" s="281"/>
      <c r="H1742" s="281"/>
      <c r="I1742" s="223"/>
      <c r="J1742" s="41"/>
    </row>
    <row r="1743" spans="1:10" x14ac:dyDescent="0.25">
      <c r="A1743" s="41"/>
      <c r="C1743" s="214"/>
      <c r="D1743" s="78"/>
      <c r="E1743" s="225"/>
      <c r="F1743" s="215"/>
      <c r="G1743" s="281"/>
      <c r="H1743" s="281"/>
      <c r="I1743" s="223"/>
      <c r="J1743" s="41"/>
    </row>
    <row r="1744" spans="1:10" x14ac:dyDescent="0.25">
      <c r="A1744" s="41"/>
      <c r="C1744" s="214"/>
      <c r="D1744" s="78"/>
      <c r="E1744" s="225"/>
      <c r="F1744" s="215"/>
      <c r="G1744" s="281"/>
      <c r="H1744" s="281"/>
      <c r="I1744" s="223"/>
      <c r="J1744" s="41"/>
    </row>
    <row r="1745" spans="1:10" x14ac:dyDescent="0.25">
      <c r="A1745" s="41"/>
      <c r="C1745" s="214"/>
      <c r="D1745" s="78"/>
      <c r="E1745" s="225"/>
      <c r="F1745" s="215"/>
      <c r="G1745" s="281"/>
      <c r="H1745" s="281"/>
      <c r="I1745" s="223"/>
      <c r="J1745" s="41"/>
    </row>
    <row r="1746" spans="1:10" x14ac:dyDescent="0.25">
      <c r="A1746" s="41"/>
      <c r="C1746" s="214"/>
      <c r="D1746" s="78"/>
      <c r="E1746" s="225"/>
      <c r="F1746" s="215"/>
      <c r="G1746" s="281"/>
      <c r="H1746" s="281"/>
      <c r="I1746" s="223"/>
      <c r="J1746" s="41"/>
    </row>
    <row r="1747" spans="1:10" x14ac:dyDescent="0.25">
      <c r="A1747" s="41"/>
      <c r="C1747" s="214"/>
      <c r="D1747" s="78"/>
      <c r="E1747" s="225"/>
      <c r="F1747" s="215"/>
      <c r="G1747" s="281"/>
      <c r="H1747" s="281"/>
      <c r="I1747" s="223"/>
      <c r="J1747" s="41"/>
    </row>
    <row r="1748" spans="1:10" x14ac:dyDescent="0.25">
      <c r="A1748" s="41"/>
      <c r="C1748" s="214"/>
      <c r="D1748" s="78"/>
      <c r="E1748" s="225"/>
      <c r="F1748" s="215"/>
      <c r="G1748" s="281"/>
      <c r="H1748" s="281"/>
      <c r="I1748" s="223"/>
      <c r="J1748" s="41"/>
    </row>
    <row r="1749" spans="1:10" x14ac:dyDescent="0.25">
      <c r="A1749" s="41"/>
      <c r="C1749" s="214"/>
      <c r="D1749" s="78"/>
      <c r="E1749" s="225"/>
      <c r="F1749" s="215"/>
      <c r="G1749" s="281"/>
      <c r="H1749" s="281"/>
      <c r="I1749" s="223"/>
      <c r="J1749" s="41"/>
    </row>
    <row r="1750" spans="1:10" x14ac:dyDescent="0.25">
      <c r="A1750" s="41"/>
      <c r="C1750" s="214"/>
      <c r="D1750" s="78"/>
      <c r="E1750" s="225"/>
      <c r="F1750" s="215"/>
      <c r="G1750" s="281"/>
      <c r="H1750" s="281"/>
      <c r="I1750" s="223"/>
      <c r="J1750" s="41"/>
    </row>
    <row r="1751" spans="1:10" x14ac:dyDescent="0.25">
      <c r="A1751" s="41"/>
      <c r="C1751" s="214"/>
      <c r="D1751" s="78"/>
      <c r="E1751" s="225"/>
      <c r="F1751" s="215"/>
      <c r="G1751" s="281"/>
      <c r="H1751" s="281"/>
      <c r="I1751" s="223"/>
      <c r="J1751" s="41"/>
    </row>
    <row r="1752" spans="1:10" x14ac:dyDescent="0.25">
      <c r="A1752" s="41"/>
      <c r="C1752" s="214"/>
      <c r="D1752" s="78"/>
      <c r="E1752" s="225"/>
      <c r="F1752" s="215"/>
      <c r="G1752" s="281"/>
      <c r="H1752" s="281"/>
      <c r="I1752" s="223"/>
      <c r="J1752" s="41"/>
    </row>
    <row r="1753" spans="1:10" x14ac:dyDescent="0.25">
      <c r="A1753" s="41"/>
      <c r="C1753" s="214"/>
      <c r="D1753" s="78"/>
      <c r="E1753" s="225"/>
      <c r="F1753" s="215"/>
      <c r="G1753" s="281"/>
      <c r="H1753" s="281"/>
      <c r="I1753" s="223"/>
      <c r="J1753" s="41"/>
    </row>
    <row r="1754" spans="1:10" x14ac:dyDescent="0.25">
      <c r="A1754" s="41"/>
      <c r="C1754" s="214"/>
      <c r="D1754" s="78"/>
      <c r="E1754" s="225"/>
      <c r="F1754" s="215"/>
      <c r="G1754" s="281"/>
      <c r="H1754" s="281"/>
      <c r="I1754" s="223"/>
      <c r="J1754" s="41"/>
    </row>
    <row r="1755" spans="1:10" x14ac:dyDescent="0.25">
      <c r="A1755" s="41"/>
      <c r="C1755" s="214"/>
      <c r="D1755" s="78"/>
      <c r="E1755" s="225"/>
      <c r="F1755" s="215"/>
      <c r="G1755" s="281"/>
      <c r="H1755" s="281"/>
      <c r="I1755" s="223"/>
      <c r="J1755" s="41"/>
    </row>
    <row r="1756" spans="1:10" x14ac:dyDescent="0.25">
      <c r="A1756" s="41"/>
      <c r="C1756" s="214"/>
      <c r="D1756" s="78"/>
      <c r="E1756" s="225"/>
      <c r="F1756" s="215"/>
      <c r="G1756" s="281"/>
      <c r="H1756" s="281"/>
      <c r="I1756" s="223"/>
      <c r="J1756" s="41"/>
    </row>
    <row r="1757" spans="1:10" x14ac:dyDescent="0.25">
      <c r="A1757" s="41"/>
      <c r="C1757" s="214"/>
      <c r="D1757" s="78"/>
      <c r="E1757" s="225"/>
      <c r="F1757" s="215"/>
      <c r="G1757" s="281"/>
      <c r="H1757" s="281"/>
      <c r="I1757" s="223"/>
      <c r="J1757" s="41"/>
    </row>
    <row r="1758" spans="1:10" x14ac:dyDescent="0.25">
      <c r="A1758" s="41"/>
      <c r="C1758" s="214"/>
      <c r="D1758" s="78"/>
      <c r="E1758" s="225"/>
      <c r="F1758" s="215"/>
      <c r="G1758" s="281"/>
      <c r="H1758" s="281"/>
      <c r="I1758" s="223"/>
      <c r="J1758" s="41"/>
    </row>
    <row r="1759" spans="1:10" x14ac:dyDescent="0.25">
      <c r="A1759" s="41"/>
      <c r="C1759" s="214"/>
      <c r="D1759" s="78"/>
      <c r="E1759" s="225"/>
      <c r="F1759" s="215"/>
      <c r="G1759" s="281"/>
      <c r="H1759" s="281"/>
      <c r="I1759" s="223"/>
      <c r="J1759" s="41"/>
    </row>
    <row r="1760" spans="1:10" x14ac:dyDescent="0.25">
      <c r="A1760" s="41"/>
      <c r="C1760" s="214"/>
      <c r="D1760" s="78"/>
      <c r="E1760" s="225"/>
      <c r="F1760" s="215"/>
      <c r="G1760" s="281"/>
      <c r="H1760" s="281"/>
      <c r="I1760" s="223"/>
      <c r="J1760" s="41"/>
    </row>
    <row r="1761" spans="1:10" x14ac:dyDescent="0.25">
      <c r="A1761" s="41"/>
      <c r="C1761" s="214"/>
      <c r="D1761" s="78"/>
      <c r="E1761" s="225"/>
      <c r="F1761" s="215"/>
      <c r="G1761" s="281"/>
      <c r="H1761" s="281"/>
      <c r="I1761" s="223"/>
      <c r="J1761" s="41"/>
    </row>
    <row r="1762" spans="1:10" x14ac:dyDescent="0.25">
      <c r="A1762" s="41"/>
      <c r="C1762" s="214"/>
      <c r="D1762" s="78"/>
      <c r="E1762" s="225"/>
      <c r="F1762" s="215"/>
      <c r="G1762" s="281"/>
      <c r="H1762" s="281"/>
      <c r="I1762" s="223"/>
      <c r="J1762" s="41"/>
    </row>
    <row r="1763" spans="1:10" x14ac:dyDescent="0.25">
      <c r="A1763" s="41"/>
      <c r="C1763" s="214"/>
      <c r="D1763" s="78"/>
      <c r="E1763" s="225"/>
      <c r="F1763" s="215"/>
      <c r="G1763" s="281"/>
      <c r="H1763" s="281"/>
      <c r="I1763" s="223"/>
      <c r="J1763" s="41"/>
    </row>
    <row r="1764" spans="1:10" x14ac:dyDescent="0.25">
      <c r="A1764" s="41"/>
      <c r="C1764" s="214"/>
      <c r="D1764" s="78"/>
      <c r="E1764" s="225"/>
      <c r="F1764" s="215"/>
      <c r="G1764" s="281"/>
      <c r="H1764" s="281"/>
      <c r="I1764" s="223"/>
      <c r="J1764" s="41"/>
    </row>
    <row r="1765" spans="1:10" x14ac:dyDescent="0.25">
      <c r="A1765" s="41"/>
      <c r="C1765" s="214"/>
      <c r="D1765" s="78"/>
      <c r="E1765" s="225"/>
      <c r="F1765" s="215"/>
      <c r="G1765" s="281"/>
      <c r="H1765" s="281"/>
      <c r="I1765" s="223"/>
      <c r="J1765" s="41"/>
    </row>
    <row r="1766" spans="1:10" x14ac:dyDescent="0.25">
      <c r="A1766" s="41"/>
      <c r="C1766" s="214"/>
      <c r="D1766" s="78"/>
      <c r="E1766" s="225"/>
      <c r="F1766" s="215"/>
      <c r="G1766" s="281"/>
      <c r="H1766" s="281"/>
      <c r="I1766" s="223"/>
      <c r="J1766" s="41"/>
    </row>
    <row r="1767" spans="1:10" x14ac:dyDescent="0.25">
      <c r="A1767" s="41"/>
      <c r="C1767" s="214"/>
      <c r="D1767" s="78"/>
      <c r="E1767" s="225"/>
      <c r="F1767" s="215"/>
      <c r="G1767" s="281"/>
      <c r="H1767" s="281"/>
      <c r="I1767" s="223"/>
      <c r="J1767" s="41"/>
    </row>
    <row r="1768" spans="1:10" x14ac:dyDescent="0.25">
      <c r="A1768" s="41"/>
      <c r="C1768" s="214"/>
      <c r="D1768" s="78"/>
      <c r="E1768" s="225"/>
      <c r="F1768" s="215"/>
      <c r="G1768" s="281"/>
      <c r="H1768" s="281"/>
      <c r="I1768" s="223"/>
      <c r="J1768" s="41"/>
    </row>
    <row r="1769" spans="1:10" x14ac:dyDescent="0.25">
      <c r="A1769" s="41"/>
      <c r="C1769" s="214"/>
      <c r="D1769" s="78"/>
      <c r="E1769" s="225"/>
      <c r="F1769" s="215"/>
      <c r="G1769" s="281"/>
      <c r="H1769" s="281"/>
      <c r="I1769" s="223"/>
      <c r="J1769" s="41"/>
    </row>
    <row r="1770" spans="1:10" x14ac:dyDescent="0.25">
      <c r="A1770" s="41"/>
      <c r="C1770" s="214"/>
      <c r="D1770" s="78"/>
      <c r="E1770" s="225"/>
      <c r="F1770" s="215"/>
      <c r="G1770" s="281"/>
      <c r="H1770" s="281"/>
      <c r="I1770" s="223"/>
      <c r="J1770" s="41"/>
    </row>
    <row r="1771" spans="1:10" x14ac:dyDescent="0.25">
      <c r="A1771" s="41"/>
      <c r="C1771" s="214"/>
      <c r="D1771" s="78"/>
      <c r="E1771" s="225"/>
      <c r="F1771" s="215"/>
      <c r="G1771" s="281"/>
      <c r="H1771" s="281"/>
      <c r="I1771" s="223"/>
      <c r="J1771" s="41"/>
    </row>
    <row r="1772" spans="1:10" x14ac:dyDescent="0.25">
      <c r="A1772" s="41"/>
      <c r="C1772" s="214"/>
      <c r="D1772" s="78"/>
      <c r="E1772" s="225"/>
      <c r="F1772" s="215"/>
      <c r="G1772" s="281"/>
      <c r="H1772" s="281"/>
      <c r="I1772" s="223"/>
      <c r="J1772" s="41"/>
    </row>
    <row r="1773" spans="1:10" x14ac:dyDescent="0.25">
      <c r="A1773" s="41"/>
      <c r="C1773" s="214"/>
      <c r="D1773" s="78"/>
      <c r="E1773" s="225"/>
      <c r="F1773" s="215"/>
      <c r="G1773" s="281"/>
      <c r="H1773" s="281"/>
      <c r="I1773" s="223"/>
      <c r="J1773" s="41"/>
    </row>
    <row r="1774" spans="1:10" x14ac:dyDescent="0.25">
      <c r="A1774" s="41"/>
      <c r="C1774" s="214"/>
      <c r="D1774" s="78"/>
      <c r="E1774" s="225"/>
      <c r="F1774" s="215"/>
      <c r="G1774" s="281"/>
      <c r="H1774" s="281"/>
      <c r="I1774" s="223"/>
      <c r="J1774" s="41"/>
    </row>
    <row r="1775" spans="1:10" x14ac:dyDescent="0.25">
      <c r="A1775" s="41"/>
      <c r="C1775" s="214"/>
      <c r="D1775" s="78"/>
      <c r="E1775" s="225"/>
      <c r="F1775" s="215"/>
      <c r="G1775" s="281"/>
      <c r="H1775" s="281"/>
      <c r="I1775" s="223"/>
      <c r="J1775" s="41"/>
    </row>
    <row r="1776" spans="1:10" x14ac:dyDescent="0.25">
      <c r="A1776" s="41"/>
      <c r="C1776" s="214"/>
      <c r="D1776" s="78"/>
      <c r="E1776" s="225"/>
      <c r="F1776" s="215"/>
      <c r="G1776" s="281"/>
      <c r="H1776" s="281"/>
      <c r="I1776" s="223"/>
      <c r="J1776" s="41"/>
    </row>
    <row r="1777" spans="1:10" x14ac:dyDescent="0.25">
      <c r="A1777" s="41"/>
      <c r="C1777" s="214"/>
      <c r="D1777" s="78"/>
      <c r="E1777" s="225"/>
      <c r="F1777" s="215"/>
      <c r="G1777" s="281"/>
      <c r="H1777" s="281"/>
      <c r="I1777" s="223"/>
      <c r="J1777" s="41"/>
    </row>
    <row r="1778" spans="1:10" x14ac:dyDescent="0.25">
      <c r="A1778" s="41"/>
      <c r="C1778" s="214"/>
      <c r="D1778" s="78"/>
      <c r="E1778" s="225"/>
      <c r="F1778" s="215"/>
      <c r="G1778" s="281"/>
      <c r="H1778" s="281"/>
      <c r="I1778" s="223"/>
      <c r="J1778" s="41"/>
    </row>
    <row r="1779" spans="1:10" x14ac:dyDescent="0.25">
      <c r="A1779" s="41"/>
      <c r="C1779" s="214"/>
      <c r="D1779" s="78"/>
      <c r="E1779" s="225"/>
      <c r="F1779" s="215"/>
      <c r="G1779" s="281"/>
      <c r="H1779" s="281"/>
      <c r="I1779" s="223"/>
      <c r="J1779" s="41"/>
    </row>
    <row r="1780" spans="1:10" x14ac:dyDescent="0.25">
      <c r="A1780" s="41"/>
      <c r="C1780" s="214"/>
      <c r="D1780" s="78"/>
      <c r="E1780" s="225"/>
      <c r="F1780" s="215"/>
      <c r="G1780" s="281"/>
      <c r="H1780" s="281"/>
      <c r="I1780" s="223"/>
      <c r="J1780" s="41"/>
    </row>
    <row r="1781" spans="1:10" x14ac:dyDescent="0.25">
      <c r="A1781" s="41"/>
      <c r="C1781" s="214"/>
      <c r="D1781" s="78"/>
      <c r="E1781" s="225"/>
      <c r="F1781" s="215"/>
      <c r="G1781" s="281"/>
      <c r="H1781" s="281"/>
      <c r="I1781" s="223"/>
      <c r="J1781" s="41"/>
    </row>
    <row r="1782" spans="1:10" x14ac:dyDescent="0.25">
      <c r="A1782" s="41"/>
      <c r="C1782" s="214"/>
      <c r="D1782" s="78"/>
      <c r="E1782" s="225"/>
      <c r="F1782" s="215"/>
      <c r="G1782" s="281"/>
      <c r="H1782" s="281"/>
      <c r="I1782" s="223"/>
      <c r="J1782" s="41"/>
    </row>
    <row r="1783" spans="1:10" x14ac:dyDescent="0.25">
      <c r="A1783" s="41"/>
      <c r="C1783" s="214"/>
      <c r="D1783" s="78"/>
      <c r="E1783" s="225"/>
      <c r="F1783" s="215"/>
      <c r="G1783" s="281"/>
      <c r="H1783" s="281"/>
      <c r="I1783" s="223"/>
      <c r="J1783" s="41"/>
    </row>
    <row r="1784" spans="1:10" x14ac:dyDescent="0.25">
      <c r="A1784" s="41"/>
      <c r="C1784" s="214"/>
      <c r="D1784" s="78"/>
      <c r="E1784" s="225"/>
      <c r="F1784" s="215"/>
      <c r="G1784" s="281"/>
      <c r="H1784" s="281"/>
      <c r="I1784" s="223"/>
      <c r="J1784" s="41"/>
    </row>
    <row r="1785" spans="1:10" x14ac:dyDescent="0.25">
      <c r="A1785" s="41"/>
      <c r="C1785" s="214"/>
      <c r="D1785" s="78"/>
      <c r="E1785" s="225"/>
      <c r="F1785" s="215"/>
      <c r="G1785" s="281"/>
      <c r="H1785" s="281"/>
      <c r="I1785" s="223"/>
      <c r="J1785" s="41"/>
    </row>
    <row r="1786" spans="1:10" x14ac:dyDescent="0.25">
      <c r="A1786" s="41"/>
      <c r="C1786" s="214"/>
      <c r="D1786" s="78"/>
      <c r="E1786" s="225"/>
      <c r="F1786" s="215"/>
      <c r="G1786" s="281"/>
      <c r="H1786" s="281"/>
      <c r="I1786" s="223"/>
      <c r="J1786" s="41"/>
    </row>
    <row r="1787" spans="1:10" x14ac:dyDescent="0.25">
      <c r="A1787" s="41"/>
      <c r="C1787" s="214"/>
      <c r="D1787" s="78"/>
      <c r="E1787" s="225"/>
      <c r="F1787" s="215"/>
      <c r="G1787" s="281"/>
      <c r="H1787" s="281"/>
      <c r="I1787" s="223"/>
      <c r="J1787" s="41"/>
    </row>
    <row r="1788" spans="1:10" x14ac:dyDescent="0.25">
      <c r="A1788" s="41"/>
      <c r="C1788" s="214"/>
      <c r="D1788" s="78"/>
      <c r="E1788" s="225"/>
      <c r="F1788" s="215"/>
      <c r="G1788" s="281"/>
      <c r="H1788" s="281"/>
      <c r="I1788" s="223"/>
      <c r="J1788" s="41"/>
    </row>
    <row r="1789" spans="1:10" x14ac:dyDescent="0.25">
      <c r="A1789" s="41"/>
      <c r="C1789" s="214"/>
      <c r="D1789" s="78"/>
      <c r="E1789" s="225"/>
      <c r="F1789" s="215"/>
      <c r="G1789" s="281"/>
      <c r="H1789" s="281"/>
      <c r="I1789" s="223"/>
      <c r="J1789" s="41"/>
    </row>
    <row r="1790" spans="1:10" x14ac:dyDescent="0.25">
      <c r="A1790" s="41"/>
      <c r="C1790" s="214"/>
      <c r="D1790" s="78"/>
      <c r="E1790" s="225"/>
      <c r="F1790" s="215"/>
      <c r="G1790" s="281"/>
      <c r="H1790" s="281"/>
      <c r="I1790" s="223"/>
      <c r="J1790" s="41"/>
    </row>
    <row r="1791" spans="1:10" x14ac:dyDescent="0.25">
      <c r="A1791" s="41"/>
      <c r="C1791" s="214"/>
      <c r="D1791" s="78"/>
      <c r="E1791" s="225"/>
      <c r="F1791" s="215"/>
      <c r="G1791" s="281"/>
      <c r="H1791" s="281"/>
      <c r="I1791" s="223"/>
      <c r="J1791" s="41"/>
    </row>
    <row r="1792" spans="1:10" x14ac:dyDescent="0.25">
      <c r="A1792" s="41"/>
      <c r="C1792" s="214"/>
      <c r="D1792" s="78"/>
      <c r="E1792" s="225"/>
      <c r="F1792" s="215"/>
      <c r="G1792" s="281"/>
      <c r="H1792" s="281"/>
      <c r="I1792" s="223"/>
      <c r="J1792" s="41"/>
    </row>
    <row r="1793" spans="1:10" x14ac:dyDescent="0.25">
      <c r="A1793" s="41"/>
      <c r="C1793" s="214"/>
      <c r="D1793" s="78"/>
      <c r="E1793" s="225"/>
      <c r="F1793" s="215"/>
      <c r="G1793" s="281"/>
      <c r="H1793" s="281"/>
      <c r="I1793" s="223"/>
      <c r="J1793" s="41"/>
    </row>
    <row r="1794" spans="1:10" x14ac:dyDescent="0.25">
      <c r="A1794" s="41"/>
      <c r="C1794" s="214"/>
      <c r="D1794" s="78"/>
      <c r="E1794" s="225"/>
      <c r="F1794" s="215"/>
      <c r="G1794" s="281"/>
      <c r="H1794" s="281"/>
      <c r="I1794" s="223"/>
      <c r="J1794" s="41"/>
    </row>
    <row r="1795" spans="1:10" x14ac:dyDescent="0.25">
      <c r="A1795" s="41"/>
      <c r="C1795" s="214"/>
      <c r="D1795" s="78"/>
      <c r="E1795" s="225"/>
      <c r="F1795" s="215"/>
      <c r="G1795" s="281"/>
      <c r="H1795" s="281"/>
      <c r="I1795" s="223"/>
      <c r="J1795" s="41"/>
    </row>
    <row r="1796" spans="1:10" x14ac:dyDescent="0.25">
      <c r="A1796" s="41"/>
      <c r="C1796" s="214"/>
      <c r="D1796" s="78"/>
      <c r="E1796" s="225"/>
      <c r="F1796" s="215"/>
      <c r="G1796" s="281"/>
      <c r="H1796" s="281"/>
      <c r="I1796" s="223"/>
      <c r="J1796" s="41"/>
    </row>
    <row r="1797" spans="1:10" x14ac:dyDescent="0.25">
      <c r="A1797" s="41"/>
      <c r="C1797" s="214"/>
      <c r="D1797" s="78"/>
      <c r="E1797" s="225"/>
      <c r="F1797" s="215"/>
      <c r="G1797" s="281"/>
      <c r="H1797" s="281"/>
      <c r="I1797" s="223"/>
      <c r="J1797" s="41"/>
    </row>
    <row r="1798" spans="1:10" x14ac:dyDescent="0.25">
      <c r="A1798" s="41"/>
      <c r="C1798" s="214"/>
      <c r="D1798" s="78"/>
      <c r="E1798" s="225"/>
      <c r="F1798" s="215"/>
      <c r="G1798" s="281"/>
      <c r="H1798" s="281"/>
      <c r="I1798" s="223"/>
      <c r="J1798" s="41"/>
    </row>
    <row r="1799" spans="1:10" x14ac:dyDescent="0.25">
      <c r="A1799" s="41"/>
      <c r="C1799" s="214"/>
      <c r="D1799" s="78"/>
      <c r="E1799" s="225"/>
      <c r="F1799" s="215"/>
      <c r="G1799" s="281"/>
      <c r="H1799" s="281"/>
      <c r="I1799" s="223"/>
      <c r="J1799" s="41"/>
    </row>
    <row r="1800" spans="1:10" x14ac:dyDescent="0.25">
      <c r="A1800" s="41"/>
      <c r="C1800" s="214"/>
      <c r="D1800" s="78"/>
      <c r="E1800" s="225"/>
      <c r="F1800" s="215"/>
      <c r="G1800" s="281"/>
      <c r="H1800" s="281"/>
      <c r="I1800" s="223"/>
      <c r="J1800" s="41"/>
    </row>
    <row r="1801" spans="1:10" x14ac:dyDescent="0.25">
      <c r="A1801" s="41"/>
      <c r="C1801" s="214"/>
      <c r="D1801" s="78"/>
      <c r="E1801" s="225"/>
      <c r="F1801" s="215"/>
      <c r="G1801" s="281"/>
      <c r="H1801" s="281"/>
      <c r="I1801" s="223"/>
      <c r="J1801" s="41"/>
    </row>
    <row r="1802" spans="1:10" x14ac:dyDescent="0.25">
      <c r="A1802" s="41"/>
      <c r="C1802" s="214"/>
      <c r="D1802" s="78"/>
      <c r="E1802" s="225"/>
      <c r="F1802" s="215"/>
      <c r="G1802" s="281"/>
      <c r="H1802" s="281"/>
      <c r="I1802" s="223"/>
      <c r="J1802" s="41"/>
    </row>
    <row r="1803" spans="1:10" x14ac:dyDescent="0.25">
      <c r="A1803" s="41"/>
      <c r="C1803" s="214"/>
      <c r="D1803" s="78"/>
      <c r="E1803" s="225"/>
      <c r="F1803" s="215"/>
      <c r="G1803" s="281"/>
      <c r="H1803" s="281"/>
      <c r="I1803" s="223"/>
      <c r="J1803" s="41"/>
    </row>
    <row r="1804" spans="1:10" x14ac:dyDescent="0.25">
      <c r="A1804" s="41"/>
      <c r="C1804" s="214"/>
      <c r="D1804" s="78"/>
      <c r="E1804" s="225"/>
      <c r="F1804" s="215"/>
      <c r="G1804" s="281"/>
      <c r="H1804" s="281"/>
      <c r="I1804" s="223"/>
      <c r="J1804" s="41"/>
    </row>
    <row r="1805" spans="1:10" x14ac:dyDescent="0.25">
      <c r="A1805" s="41"/>
      <c r="C1805" s="214"/>
      <c r="D1805" s="78"/>
      <c r="E1805" s="225"/>
      <c r="F1805" s="215"/>
      <c r="G1805" s="281"/>
      <c r="H1805" s="281"/>
      <c r="I1805" s="223"/>
      <c r="J1805" s="41"/>
    </row>
    <row r="1806" spans="1:10" x14ac:dyDescent="0.25">
      <c r="A1806" s="41"/>
      <c r="C1806" s="214"/>
      <c r="D1806" s="78"/>
      <c r="E1806" s="225"/>
      <c r="F1806" s="215"/>
      <c r="G1806" s="281"/>
      <c r="H1806" s="281"/>
      <c r="I1806" s="223"/>
      <c r="J1806" s="41"/>
    </row>
    <row r="1807" spans="1:10" x14ac:dyDescent="0.25">
      <c r="A1807" s="41"/>
      <c r="C1807" s="214"/>
      <c r="D1807" s="78"/>
      <c r="E1807" s="225"/>
      <c r="F1807" s="215"/>
      <c r="G1807" s="281"/>
      <c r="H1807" s="281"/>
      <c r="I1807" s="223"/>
      <c r="J1807" s="41"/>
    </row>
    <row r="1808" spans="1:10" x14ac:dyDescent="0.25">
      <c r="A1808" s="41"/>
      <c r="C1808" s="214"/>
      <c r="D1808" s="78"/>
      <c r="E1808" s="225"/>
      <c r="F1808" s="215"/>
      <c r="G1808" s="281"/>
      <c r="H1808" s="281"/>
      <c r="I1808" s="223"/>
      <c r="J1808" s="41"/>
    </row>
    <row r="1809" spans="1:10" x14ac:dyDescent="0.25">
      <c r="A1809" s="41"/>
      <c r="C1809" s="214"/>
      <c r="D1809" s="78"/>
      <c r="E1809" s="225"/>
      <c r="F1809" s="215"/>
      <c r="G1809" s="281"/>
      <c r="H1809" s="281"/>
      <c r="I1809" s="223"/>
      <c r="J1809" s="41"/>
    </row>
    <row r="1810" spans="1:10" x14ac:dyDescent="0.25">
      <c r="A1810" s="41"/>
      <c r="C1810" s="214"/>
      <c r="D1810" s="78"/>
      <c r="E1810" s="225"/>
      <c r="F1810" s="215"/>
      <c r="G1810" s="281"/>
      <c r="H1810" s="281"/>
      <c r="I1810" s="223"/>
      <c r="J1810" s="41"/>
    </row>
    <row r="1811" spans="1:10" x14ac:dyDescent="0.25">
      <c r="A1811" s="41"/>
      <c r="C1811" s="214"/>
      <c r="D1811" s="78"/>
      <c r="E1811" s="225"/>
      <c r="F1811" s="215"/>
      <c r="G1811" s="281"/>
      <c r="H1811" s="281"/>
      <c r="I1811" s="223"/>
      <c r="J1811" s="41"/>
    </row>
    <row r="1812" spans="1:10" x14ac:dyDescent="0.25">
      <c r="A1812" s="41"/>
      <c r="C1812" s="214"/>
      <c r="D1812" s="78"/>
      <c r="E1812" s="225"/>
      <c r="F1812" s="215"/>
      <c r="G1812" s="281"/>
      <c r="H1812" s="281"/>
      <c r="I1812" s="223"/>
      <c r="J1812" s="41"/>
    </row>
    <row r="1813" spans="1:10" x14ac:dyDescent="0.25">
      <c r="A1813" s="41"/>
      <c r="C1813" s="214"/>
      <c r="D1813" s="78"/>
      <c r="E1813" s="225"/>
      <c r="F1813" s="215"/>
      <c r="G1813" s="281"/>
      <c r="H1813" s="281"/>
      <c r="I1813" s="223"/>
      <c r="J1813" s="41"/>
    </row>
    <row r="1814" spans="1:10" x14ac:dyDescent="0.25">
      <c r="A1814" s="41"/>
      <c r="C1814" s="214"/>
      <c r="D1814" s="78"/>
      <c r="E1814" s="225"/>
      <c r="F1814" s="215"/>
      <c r="G1814" s="281"/>
      <c r="H1814" s="281"/>
      <c r="I1814" s="223"/>
      <c r="J1814" s="41"/>
    </row>
    <row r="1815" spans="1:10" x14ac:dyDescent="0.25">
      <c r="A1815" s="41"/>
      <c r="C1815" s="214"/>
      <c r="D1815" s="78"/>
      <c r="E1815" s="225"/>
      <c r="F1815" s="215"/>
      <c r="G1815" s="281"/>
      <c r="H1815" s="281"/>
      <c r="I1815" s="223"/>
      <c r="J1815" s="41"/>
    </row>
    <row r="1816" spans="1:10" x14ac:dyDescent="0.25">
      <c r="A1816" s="41"/>
      <c r="C1816" s="214"/>
      <c r="D1816" s="78"/>
      <c r="E1816" s="225"/>
      <c r="F1816" s="215"/>
      <c r="G1816" s="281"/>
      <c r="H1816" s="281"/>
      <c r="I1816" s="223"/>
      <c r="J1816" s="41"/>
    </row>
    <row r="1817" spans="1:10" x14ac:dyDescent="0.25">
      <c r="A1817" s="41"/>
      <c r="C1817" s="214"/>
      <c r="D1817" s="78"/>
      <c r="E1817" s="225"/>
      <c r="F1817" s="215"/>
      <c r="G1817" s="281"/>
      <c r="H1817" s="281"/>
      <c r="I1817" s="223"/>
      <c r="J1817" s="41"/>
    </row>
    <row r="1818" spans="1:10" x14ac:dyDescent="0.25">
      <c r="A1818" s="41"/>
      <c r="C1818" s="214"/>
      <c r="D1818" s="78"/>
      <c r="E1818" s="225"/>
      <c r="F1818" s="215"/>
      <c r="G1818" s="281"/>
      <c r="H1818" s="281"/>
      <c r="I1818" s="223"/>
      <c r="J1818" s="41"/>
    </row>
    <row r="1819" spans="1:10" x14ac:dyDescent="0.25">
      <c r="A1819" s="41"/>
      <c r="C1819" s="214"/>
      <c r="D1819" s="78"/>
      <c r="E1819" s="225"/>
      <c r="F1819" s="215"/>
      <c r="G1819" s="281"/>
      <c r="H1819" s="281"/>
      <c r="I1819" s="223"/>
      <c r="J1819" s="41"/>
    </row>
    <row r="1820" spans="1:10" x14ac:dyDescent="0.25">
      <c r="A1820" s="41"/>
      <c r="C1820" s="214"/>
      <c r="D1820" s="78"/>
      <c r="E1820" s="225"/>
      <c r="F1820" s="215"/>
      <c r="G1820" s="281"/>
      <c r="H1820" s="281"/>
      <c r="I1820" s="223"/>
      <c r="J1820" s="41"/>
    </row>
    <row r="1821" spans="1:10" x14ac:dyDescent="0.25">
      <c r="A1821" s="41"/>
      <c r="C1821" s="214"/>
      <c r="D1821" s="78"/>
      <c r="E1821" s="225"/>
      <c r="F1821" s="215"/>
      <c r="G1821" s="281"/>
      <c r="H1821" s="281"/>
      <c r="I1821" s="223"/>
      <c r="J1821" s="41"/>
    </row>
    <row r="1822" spans="1:10" x14ac:dyDescent="0.25">
      <c r="A1822" s="41"/>
      <c r="C1822" s="214"/>
      <c r="D1822" s="78"/>
      <c r="E1822" s="225"/>
      <c r="F1822" s="215"/>
      <c r="G1822" s="281"/>
      <c r="H1822" s="281"/>
      <c r="I1822" s="223"/>
      <c r="J1822" s="41"/>
    </row>
    <row r="1823" spans="1:10" x14ac:dyDescent="0.25">
      <c r="A1823" s="41"/>
      <c r="C1823" s="214"/>
      <c r="D1823" s="78"/>
      <c r="E1823" s="225"/>
      <c r="F1823" s="215"/>
      <c r="G1823" s="281"/>
      <c r="H1823" s="281"/>
      <c r="I1823" s="223"/>
      <c r="J1823" s="41"/>
    </row>
    <row r="1824" spans="1:10" x14ac:dyDescent="0.25">
      <c r="A1824" s="41"/>
      <c r="C1824" s="214"/>
      <c r="D1824" s="78"/>
      <c r="E1824" s="225"/>
      <c r="F1824" s="215"/>
      <c r="G1824" s="281"/>
      <c r="H1824" s="281"/>
      <c r="I1824" s="223"/>
      <c r="J1824" s="41"/>
    </row>
    <row r="1825" spans="1:10" x14ac:dyDescent="0.25">
      <c r="A1825" s="41"/>
      <c r="C1825" s="214"/>
      <c r="D1825" s="78"/>
      <c r="E1825" s="225"/>
      <c r="F1825" s="215"/>
      <c r="G1825" s="281"/>
      <c r="H1825" s="281"/>
      <c r="I1825" s="223"/>
      <c r="J1825" s="41"/>
    </row>
    <row r="1826" spans="1:10" x14ac:dyDescent="0.25">
      <c r="A1826" s="41"/>
      <c r="C1826" s="214"/>
      <c r="D1826" s="78"/>
      <c r="E1826" s="225"/>
      <c r="F1826" s="215"/>
      <c r="G1826" s="281"/>
      <c r="H1826" s="281"/>
      <c r="I1826" s="223"/>
      <c r="J1826" s="41"/>
    </row>
    <row r="1827" spans="1:10" x14ac:dyDescent="0.25">
      <c r="A1827" s="41"/>
      <c r="C1827" s="214"/>
      <c r="D1827" s="78"/>
      <c r="E1827" s="225"/>
      <c r="F1827" s="215"/>
      <c r="G1827" s="281"/>
      <c r="H1827" s="281"/>
      <c r="I1827" s="223"/>
      <c r="J1827" s="41"/>
    </row>
    <row r="1828" spans="1:10" x14ac:dyDescent="0.25">
      <c r="A1828" s="41"/>
      <c r="C1828" s="214"/>
      <c r="D1828" s="78"/>
      <c r="E1828" s="225"/>
      <c r="F1828" s="215"/>
      <c r="G1828" s="281"/>
      <c r="H1828" s="281"/>
      <c r="I1828" s="223"/>
      <c r="J1828" s="41"/>
    </row>
    <row r="1829" spans="1:10" x14ac:dyDescent="0.25">
      <c r="A1829" s="41"/>
      <c r="C1829" s="214"/>
      <c r="D1829" s="78"/>
      <c r="E1829" s="225"/>
      <c r="F1829" s="215"/>
      <c r="G1829" s="281"/>
      <c r="H1829" s="281"/>
      <c r="I1829" s="223"/>
      <c r="J1829" s="41"/>
    </row>
    <row r="1830" spans="1:10" x14ac:dyDescent="0.25">
      <c r="A1830" s="41"/>
      <c r="C1830" s="214"/>
      <c r="D1830" s="78"/>
      <c r="E1830" s="225"/>
      <c r="F1830" s="215"/>
      <c r="G1830" s="281"/>
      <c r="H1830" s="281"/>
      <c r="I1830" s="223"/>
      <c r="J1830" s="41"/>
    </row>
    <row r="1831" spans="1:10" x14ac:dyDescent="0.25">
      <c r="A1831" s="41"/>
      <c r="C1831" s="214"/>
      <c r="D1831" s="78"/>
      <c r="E1831" s="225"/>
      <c r="F1831" s="215"/>
      <c r="G1831" s="281"/>
      <c r="H1831" s="281"/>
      <c r="I1831" s="223"/>
      <c r="J1831" s="41"/>
    </row>
    <row r="1832" spans="1:10" x14ac:dyDescent="0.25">
      <c r="A1832" s="41"/>
      <c r="C1832" s="214"/>
      <c r="D1832" s="78"/>
      <c r="E1832" s="225"/>
      <c r="F1832" s="215"/>
      <c r="G1832" s="281"/>
      <c r="H1832" s="281"/>
      <c r="I1832" s="223"/>
      <c r="J1832" s="41"/>
    </row>
    <row r="1833" spans="1:10" x14ac:dyDescent="0.25">
      <c r="A1833" s="41"/>
      <c r="C1833" s="214"/>
      <c r="D1833" s="78"/>
      <c r="E1833" s="225"/>
      <c r="F1833" s="215"/>
      <c r="G1833" s="281"/>
      <c r="H1833" s="281"/>
      <c r="I1833" s="223"/>
      <c r="J1833" s="41"/>
    </row>
    <row r="1834" spans="1:10" x14ac:dyDescent="0.25">
      <c r="A1834" s="41"/>
      <c r="C1834" s="214"/>
      <c r="D1834" s="78"/>
      <c r="E1834" s="225"/>
      <c r="F1834" s="215"/>
      <c r="G1834" s="281"/>
      <c r="H1834" s="281"/>
      <c r="I1834" s="223"/>
      <c r="J1834" s="41"/>
    </row>
    <row r="1835" spans="1:10" x14ac:dyDescent="0.25">
      <c r="A1835" s="41"/>
      <c r="C1835" s="214"/>
      <c r="D1835" s="78"/>
      <c r="E1835" s="225"/>
      <c r="F1835" s="215"/>
      <c r="G1835" s="281"/>
      <c r="H1835" s="281"/>
      <c r="I1835" s="223"/>
      <c r="J1835" s="41"/>
    </row>
    <row r="1836" spans="1:10" x14ac:dyDescent="0.25">
      <c r="A1836" s="41"/>
      <c r="C1836" s="214"/>
      <c r="D1836" s="78"/>
      <c r="E1836" s="225"/>
      <c r="F1836" s="215"/>
      <c r="G1836" s="281"/>
      <c r="H1836" s="281"/>
      <c r="I1836" s="223"/>
      <c r="J1836" s="41"/>
    </row>
    <row r="1837" spans="1:10" x14ac:dyDescent="0.25">
      <c r="A1837" s="41"/>
      <c r="C1837" s="214"/>
      <c r="D1837" s="78"/>
      <c r="E1837" s="225"/>
      <c r="F1837" s="215"/>
      <c r="G1837" s="281"/>
      <c r="H1837" s="281"/>
      <c r="I1837" s="223"/>
      <c r="J1837" s="41"/>
    </row>
    <row r="1838" spans="1:10" x14ac:dyDescent="0.25">
      <c r="A1838" s="41"/>
      <c r="C1838" s="214"/>
      <c r="D1838" s="78"/>
      <c r="E1838" s="225"/>
      <c r="F1838" s="215"/>
      <c r="G1838" s="281"/>
      <c r="H1838" s="281"/>
      <c r="I1838" s="223"/>
      <c r="J1838" s="41"/>
    </row>
    <row r="1839" spans="1:10" x14ac:dyDescent="0.25">
      <c r="A1839" s="41"/>
      <c r="C1839" s="214"/>
      <c r="D1839" s="78"/>
      <c r="E1839" s="225"/>
      <c r="F1839" s="215"/>
      <c r="G1839" s="281"/>
      <c r="H1839" s="281"/>
      <c r="I1839" s="223"/>
      <c r="J1839" s="41"/>
    </row>
    <row r="1840" spans="1:10" x14ac:dyDescent="0.25">
      <c r="A1840" s="41"/>
      <c r="C1840" s="214"/>
      <c r="D1840" s="78"/>
      <c r="E1840" s="225"/>
      <c r="F1840" s="215"/>
      <c r="G1840" s="281"/>
      <c r="H1840" s="281"/>
      <c r="I1840" s="223"/>
      <c r="J1840" s="41"/>
    </row>
    <row r="1841" spans="1:10" x14ac:dyDescent="0.25">
      <c r="A1841" s="41"/>
      <c r="C1841" s="214"/>
      <c r="D1841" s="78"/>
      <c r="E1841" s="225"/>
      <c r="F1841" s="215"/>
      <c r="G1841" s="281"/>
      <c r="H1841" s="281"/>
      <c r="I1841" s="223"/>
      <c r="J1841" s="41"/>
    </row>
    <row r="1842" spans="1:10" x14ac:dyDescent="0.25">
      <c r="A1842" s="41"/>
      <c r="C1842" s="214"/>
      <c r="D1842" s="78"/>
      <c r="E1842" s="225"/>
      <c r="F1842" s="215"/>
      <c r="G1842" s="281"/>
      <c r="H1842" s="281"/>
      <c r="I1842" s="223"/>
      <c r="J1842" s="41"/>
    </row>
    <row r="1843" spans="1:10" x14ac:dyDescent="0.25">
      <c r="A1843" s="41"/>
      <c r="C1843" s="214"/>
      <c r="D1843" s="78"/>
      <c r="E1843" s="225"/>
      <c r="F1843" s="215"/>
      <c r="G1843" s="281"/>
      <c r="H1843" s="281"/>
      <c r="I1843" s="223"/>
      <c r="J1843" s="41"/>
    </row>
    <row r="1844" spans="1:10" x14ac:dyDescent="0.25">
      <c r="A1844" s="41"/>
      <c r="C1844" s="214"/>
      <c r="D1844" s="78"/>
      <c r="E1844" s="225"/>
      <c r="F1844" s="215"/>
      <c r="G1844" s="281"/>
      <c r="H1844" s="281"/>
      <c r="I1844" s="223"/>
      <c r="J1844" s="41"/>
    </row>
    <row r="1845" spans="1:10" x14ac:dyDescent="0.25">
      <c r="A1845" s="41"/>
      <c r="C1845" s="214"/>
      <c r="D1845" s="78"/>
      <c r="E1845" s="225"/>
      <c r="F1845" s="215"/>
      <c r="G1845" s="281"/>
      <c r="H1845" s="281"/>
      <c r="I1845" s="223"/>
      <c r="J1845" s="41"/>
    </row>
    <row r="1846" spans="1:10" x14ac:dyDescent="0.25">
      <c r="A1846" s="41"/>
      <c r="C1846" s="214"/>
      <c r="D1846" s="78"/>
      <c r="E1846" s="225"/>
      <c r="F1846" s="215"/>
      <c r="G1846" s="281"/>
      <c r="H1846" s="281"/>
      <c r="I1846" s="223"/>
      <c r="J1846" s="41"/>
    </row>
    <row r="1847" spans="1:10" x14ac:dyDescent="0.25">
      <c r="A1847" s="41"/>
      <c r="C1847" s="214"/>
      <c r="D1847" s="78"/>
      <c r="E1847" s="225"/>
      <c r="F1847" s="215"/>
      <c r="G1847" s="281"/>
      <c r="H1847" s="281"/>
      <c r="I1847" s="223"/>
      <c r="J1847" s="41"/>
    </row>
    <row r="1848" spans="1:10" x14ac:dyDescent="0.25">
      <c r="A1848" s="41"/>
      <c r="C1848" s="214"/>
      <c r="D1848" s="78"/>
      <c r="E1848" s="225"/>
      <c r="F1848" s="215"/>
      <c r="G1848" s="281"/>
      <c r="H1848" s="281"/>
      <c r="I1848" s="223"/>
      <c r="J1848" s="41"/>
    </row>
    <row r="1849" spans="1:10" x14ac:dyDescent="0.25">
      <c r="A1849" s="41"/>
      <c r="C1849" s="214"/>
      <c r="D1849" s="78"/>
      <c r="E1849" s="225"/>
      <c r="F1849" s="215"/>
      <c r="G1849" s="281"/>
      <c r="H1849" s="281"/>
      <c r="I1849" s="223"/>
      <c r="J1849" s="41"/>
    </row>
    <row r="1850" spans="1:10" x14ac:dyDescent="0.25">
      <c r="A1850" s="41"/>
      <c r="C1850" s="214"/>
      <c r="D1850" s="78"/>
      <c r="E1850" s="225"/>
      <c r="F1850" s="215"/>
      <c r="G1850" s="281"/>
      <c r="H1850" s="281"/>
      <c r="I1850" s="223"/>
      <c r="J1850" s="41"/>
    </row>
    <row r="1851" spans="1:10" x14ac:dyDescent="0.25">
      <c r="A1851" s="41"/>
      <c r="C1851" s="214"/>
      <c r="D1851" s="78"/>
      <c r="E1851" s="225"/>
      <c r="F1851" s="215"/>
      <c r="G1851" s="281"/>
      <c r="H1851" s="281"/>
      <c r="I1851" s="223"/>
      <c r="J1851" s="41"/>
    </row>
    <row r="1852" spans="1:10" x14ac:dyDescent="0.25">
      <c r="A1852" s="41"/>
      <c r="C1852" s="214"/>
      <c r="D1852" s="78"/>
      <c r="E1852" s="225"/>
      <c r="F1852" s="215"/>
      <c r="G1852" s="281"/>
      <c r="H1852" s="281"/>
      <c r="I1852" s="223"/>
      <c r="J1852" s="41"/>
    </row>
    <row r="1853" spans="1:10" x14ac:dyDescent="0.25">
      <c r="A1853" s="41"/>
      <c r="C1853" s="214"/>
      <c r="D1853" s="78"/>
      <c r="E1853" s="225"/>
      <c r="F1853" s="215"/>
      <c r="G1853" s="281"/>
      <c r="H1853" s="281"/>
      <c r="I1853" s="223"/>
      <c r="J1853" s="41"/>
    </row>
    <row r="1854" spans="1:10" x14ac:dyDescent="0.25">
      <c r="A1854" s="41"/>
      <c r="C1854" s="214"/>
      <c r="D1854" s="78"/>
      <c r="E1854" s="225"/>
      <c r="F1854" s="215"/>
      <c r="G1854" s="281"/>
      <c r="H1854" s="281"/>
      <c r="I1854" s="223"/>
      <c r="J1854" s="41"/>
    </row>
    <row r="1855" spans="1:10" x14ac:dyDescent="0.25">
      <c r="A1855" s="41"/>
      <c r="C1855" s="214"/>
      <c r="D1855" s="78"/>
      <c r="E1855" s="225"/>
      <c r="F1855" s="215"/>
      <c r="G1855" s="281"/>
      <c r="H1855" s="281"/>
      <c r="I1855" s="223"/>
      <c r="J1855" s="41"/>
    </row>
    <row r="1856" spans="1:10" x14ac:dyDescent="0.25">
      <c r="A1856" s="41"/>
      <c r="C1856" s="214"/>
      <c r="D1856" s="78"/>
      <c r="E1856" s="225"/>
      <c r="F1856" s="215"/>
      <c r="G1856" s="281"/>
      <c r="H1856" s="281"/>
      <c r="I1856" s="223"/>
      <c r="J1856" s="41"/>
    </row>
    <row r="1857" spans="1:10" x14ac:dyDescent="0.25">
      <c r="A1857" s="41"/>
      <c r="C1857" s="214"/>
      <c r="D1857" s="78"/>
      <c r="E1857" s="225"/>
      <c r="F1857" s="215"/>
      <c r="G1857" s="281"/>
      <c r="H1857" s="281"/>
      <c r="I1857" s="223"/>
      <c r="J1857" s="41"/>
    </row>
    <row r="1858" spans="1:10" x14ac:dyDescent="0.25">
      <c r="A1858" s="41"/>
      <c r="C1858" s="214"/>
      <c r="D1858" s="78"/>
      <c r="E1858" s="225"/>
      <c r="F1858" s="215"/>
      <c r="G1858" s="281"/>
      <c r="H1858" s="281"/>
      <c r="I1858" s="223"/>
      <c r="J1858" s="41"/>
    </row>
    <row r="1859" spans="1:10" x14ac:dyDescent="0.25">
      <c r="A1859" s="41"/>
      <c r="C1859" s="214"/>
      <c r="D1859" s="78"/>
      <c r="E1859" s="225"/>
      <c r="F1859" s="215"/>
      <c r="G1859" s="281"/>
      <c r="H1859" s="281"/>
      <c r="I1859" s="223"/>
      <c r="J1859" s="41"/>
    </row>
    <row r="1860" spans="1:10" x14ac:dyDescent="0.25">
      <c r="A1860" s="41"/>
      <c r="C1860" s="214"/>
      <c r="D1860" s="78"/>
      <c r="E1860" s="225"/>
      <c r="F1860" s="215"/>
      <c r="G1860" s="281"/>
      <c r="H1860" s="281"/>
      <c r="I1860" s="223"/>
      <c r="J1860" s="41"/>
    </row>
    <row r="1861" spans="1:10" x14ac:dyDescent="0.25">
      <c r="A1861" s="41"/>
      <c r="C1861" s="214"/>
      <c r="D1861" s="78"/>
      <c r="E1861" s="225"/>
      <c r="F1861" s="215"/>
      <c r="G1861" s="281"/>
      <c r="H1861" s="281"/>
      <c r="I1861" s="223"/>
      <c r="J1861" s="41"/>
    </row>
    <row r="1862" spans="1:10" x14ac:dyDescent="0.25">
      <c r="A1862" s="41"/>
      <c r="C1862" s="214"/>
      <c r="D1862" s="78"/>
      <c r="E1862" s="225"/>
      <c r="F1862" s="215"/>
      <c r="G1862" s="281"/>
      <c r="H1862" s="281"/>
      <c r="I1862" s="223"/>
      <c r="J1862" s="41"/>
    </row>
    <row r="1863" spans="1:10" x14ac:dyDescent="0.25">
      <c r="A1863" s="41"/>
      <c r="C1863" s="214"/>
      <c r="D1863" s="78"/>
      <c r="E1863" s="225"/>
      <c r="F1863" s="215"/>
      <c r="G1863" s="281"/>
      <c r="H1863" s="281"/>
      <c r="I1863" s="223"/>
      <c r="J1863" s="41"/>
    </row>
    <row r="1864" spans="1:10" x14ac:dyDescent="0.25">
      <c r="A1864" s="41"/>
      <c r="C1864" s="214"/>
      <c r="D1864" s="78"/>
      <c r="E1864" s="225"/>
      <c r="F1864" s="215"/>
      <c r="G1864" s="281"/>
      <c r="H1864" s="281"/>
      <c r="I1864" s="223"/>
      <c r="J1864" s="41"/>
    </row>
    <row r="1865" spans="1:10" x14ac:dyDescent="0.25">
      <c r="A1865" s="41"/>
      <c r="C1865" s="214"/>
      <c r="D1865" s="78"/>
      <c r="E1865" s="225"/>
      <c r="F1865" s="215"/>
      <c r="G1865" s="281"/>
      <c r="H1865" s="281"/>
      <c r="I1865" s="223"/>
      <c r="J1865" s="41"/>
    </row>
    <row r="1866" spans="1:10" x14ac:dyDescent="0.25">
      <c r="A1866" s="41"/>
      <c r="C1866" s="214"/>
      <c r="D1866" s="78"/>
      <c r="E1866" s="225"/>
      <c r="F1866" s="215"/>
      <c r="G1866" s="281"/>
      <c r="H1866" s="281"/>
      <c r="I1866" s="223"/>
      <c r="J1866" s="41"/>
    </row>
    <row r="1867" spans="1:10" x14ac:dyDescent="0.25">
      <c r="A1867" s="41"/>
      <c r="C1867" s="214"/>
      <c r="D1867" s="78"/>
      <c r="E1867" s="225"/>
      <c r="F1867" s="215"/>
      <c r="G1867" s="281"/>
      <c r="H1867" s="281"/>
      <c r="I1867" s="223"/>
      <c r="J1867" s="41"/>
    </row>
    <row r="1868" spans="1:10" x14ac:dyDescent="0.25">
      <c r="A1868" s="41"/>
      <c r="C1868" s="214"/>
      <c r="D1868" s="78"/>
      <c r="E1868" s="225"/>
      <c r="F1868" s="215"/>
      <c r="G1868" s="281"/>
      <c r="H1868" s="281"/>
      <c r="I1868" s="223"/>
      <c r="J1868" s="41"/>
    </row>
    <row r="1869" spans="1:10" x14ac:dyDescent="0.25">
      <c r="A1869" s="41"/>
      <c r="C1869" s="214"/>
      <c r="D1869" s="78"/>
      <c r="E1869" s="225"/>
      <c r="F1869" s="215"/>
      <c r="G1869" s="281"/>
      <c r="H1869" s="281"/>
      <c r="I1869" s="223"/>
      <c r="J1869" s="41"/>
    </row>
    <row r="1870" spans="1:10" x14ac:dyDescent="0.25">
      <c r="A1870" s="41"/>
      <c r="C1870" s="214"/>
      <c r="D1870" s="78"/>
      <c r="E1870" s="225"/>
      <c r="F1870" s="215"/>
      <c r="G1870" s="281"/>
      <c r="H1870" s="281"/>
      <c r="I1870" s="223"/>
      <c r="J1870" s="41"/>
    </row>
    <row r="1871" spans="1:10" x14ac:dyDescent="0.25">
      <c r="A1871" s="41"/>
      <c r="C1871" s="214"/>
      <c r="D1871" s="78"/>
      <c r="E1871" s="225"/>
      <c r="F1871" s="215"/>
      <c r="G1871" s="281"/>
      <c r="H1871" s="281"/>
      <c r="I1871" s="223"/>
      <c r="J1871" s="41"/>
    </row>
    <row r="1872" spans="1:10" x14ac:dyDescent="0.25">
      <c r="A1872" s="41"/>
      <c r="C1872" s="214"/>
      <c r="D1872" s="78"/>
      <c r="E1872" s="225"/>
      <c r="F1872" s="215"/>
      <c r="G1872" s="281"/>
      <c r="H1872" s="281"/>
      <c r="I1872" s="223"/>
      <c r="J1872" s="41"/>
    </row>
    <row r="1873" spans="1:10" x14ac:dyDescent="0.25">
      <c r="A1873" s="41"/>
      <c r="C1873" s="214"/>
      <c r="D1873" s="78"/>
      <c r="E1873" s="225"/>
      <c r="F1873" s="215"/>
      <c r="G1873" s="281"/>
      <c r="H1873" s="281"/>
      <c r="I1873" s="223"/>
      <c r="J1873" s="41"/>
    </row>
    <row r="1874" spans="1:10" x14ac:dyDescent="0.25">
      <c r="A1874" s="41"/>
      <c r="C1874" s="214"/>
      <c r="D1874" s="78"/>
      <c r="E1874" s="225"/>
      <c r="F1874" s="215"/>
      <c r="G1874" s="281"/>
      <c r="H1874" s="281"/>
      <c r="I1874" s="223"/>
      <c r="J1874" s="41"/>
    </row>
    <row r="1875" spans="1:10" x14ac:dyDescent="0.25">
      <c r="A1875" s="41"/>
      <c r="C1875" s="214"/>
      <c r="D1875" s="78"/>
      <c r="E1875" s="225"/>
      <c r="F1875" s="215"/>
      <c r="G1875" s="281"/>
      <c r="H1875" s="281"/>
      <c r="I1875" s="223"/>
      <c r="J1875" s="41"/>
    </row>
    <row r="1876" spans="1:10" x14ac:dyDescent="0.25">
      <c r="A1876" s="41"/>
      <c r="C1876" s="214"/>
      <c r="D1876" s="78"/>
      <c r="E1876" s="225"/>
      <c r="F1876" s="215"/>
      <c r="G1876" s="281"/>
      <c r="H1876" s="281"/>
      <c r="I1876" s="223"/>
      <c r="J1876" s="41"/>
    </row>
    <row r="1877" spans="1:10" x14ac:dyDescent="0.25">
      <c r="A1877" s="41"/>
      <c r="C1877" s="214"/>
      <c r="D1877" s="78"/>
      <c r="E1877" s="225"/>
      <c r="F1877" s="215"/>
      <c r="G1877" s="281"/>
      <c r="H1877" s="281"/>
      <c r="I1877" s="223"/>
      <c r="J1877" s="41"/>
    </row>
    <row r="1878" spans="1:10" x14ac:dyDescent="0.25">
      <c r="A1878" s="41"/>
      <c r="C1878" s="214"/>
      <c r="D1878" s="78"/>
      <c r="E1878" s="225"/>
      <c r="F1878" s="215"/>
      <c r="G1878" s="281"/>
      <c r="H1878" s="281"/>
      <c r="I1878" s="223"/>
      <c r="J1878" s="41"/>
    </row>
    <row r="1879" spans="1:10" x14ac:dyDescent="0.25">
      <c r="A1879" s="41"/>
      <c r="C1879" s="214"/>
      <c r="D1879" s="78"/>
      <c r="E1879" s="225"/>
      <c r="F1879" s="215"/>
      <c r="G1879" s="281"/>
      <c r="H1879" s="281"/>
      <c r="I1879" s="223"/>
      <c r="J1879" s="41"/>
    </row>
    <row r="1880" spans="1:10" x14ac:dyDescent="0.25">
      <c r="A1880" s="41"/>
      <c r="C1880" s="214"/>
      <c r="D1880" s="78"/>
      <c r="E1880" s="225"/>
      <c r="F1880" s="215"/>
      <c r="G1880" s="281"/>
      <c r="H1880" s="281"/>
      <c r="I1880" s="223"/>
      <c r="J1880" s="41"/>
    </row>
    <row r="1881" spans="1:10" x14ac:dyDescent="0.25">
      <c r="A1881" s="41"/>
      <c r="C1881" s="214"/>
      <c r="D1881" s="78"/>
      <c r="E1881" s="225"/>
      <c r="F1881" s="215"/>
      <c r="G1881" s="281"/>
      <c r="H1881" s="281"/>
      <c r="I1881" s="223"/>
      <c r="J1881" s="41"/>
    </row>
    <row r="1882" spans="1:10" x14ac:dyDescent="0.25">
      <c r="A1882" s="41"/>
      <c r="C1882" s="214"/>
      <c r="D1882" s="78"/>
      <c r="E1882" s="225"/>
      <c r="F1882" s="215"/>
      <c r="G1882" s="281"/>
      <c r="H1882" s="281"/>
      <c r="I1882" s="223"/>
      <c r="J1882" s="41"/>
    </row>
    <row r="1883" spans="1:10" x14ac:dyDescent="0.25">
      <c r="A1883" s="41"/>
      <c r="C1883" s="214"/>
      <c r="D1883" s="78"/>
      <c r="E1883" s="225"/>
      <c r="F1883" s="215"/>
      <c r="G1883" s="281"/>
      <c r="H1883" s="281"/>
      <c r="I1883" s="223"/>
      <c r="J1883" s="41"/>
    </row>
    <row r="1884" spans="1:10" x14ac:dyDescent="0.25">
      <c r="A1884" s="41"/>
      <c r="C1884" s="214"/>
      <c r="D1884" s="78"/>
      <c r="E1884" s="225"/>
      <c r="F1884" s="215"/>
      <c r="G1884" s="281"/>
      <c r="H1884" s="281"/>
      <c r="I1884" s="223"/>
      <c r="J1884" s="41"/>
    </row>
    <row r="1885" spans="1:10" x14ac:dyDescent="0.25">
      <c r="A1885" s="41"/>
      <c r="C1885" s="214"/>
      <c r="D1885" s="78"/>
      <c r="E1885" s="225"/>
      <c r="F1885" s="215"/>
      <c r="G1885" s="281"/>
      <c r="H1885" s="281"/>
      <c r="I1885" s="223"/>
      <c r="J1885" s="41"/>
    </row>
    <row r="1886" spans="1:10" x14ac:dyDescent="0.25">
      <c r="A1886" s="41"/>
      <c r="C1886" s="214"/>
      <c r="D1886" s="78"/>
      <c r="E1886" s="225"/>
      <c r="F1886" s="215"/>
      <c r="G1886" s="281"/>
      <c r="H1886" s="281"/>
      <c r="I1886" s="223"/>
      <c r="J1886" s="41"/>
    </row>
    <row r="1887" spans="1:10" x14ac:dyDescent="0.25">
      <c r="A1887" s="41"/>
      <c r="C1887" s="214"/>
      <c r="D1887" s="78"/>
      <c r="E1887" s="225"/>
      <c r="F1887" s="215"/>
      <c r="G1887" s="281"/>
      <c r="H1887" s="281"/>
      <c r="I1887" s="223"/>
      <c r="J1887" s="41"/>
    </row>
    <row r="1888" spans="1:10" x14ac:dyDescent="0.25">
      <c r="A1888" s="41"/>
      <c r="C1888" s="214"/>
      <c r="D1888" s="78"/>
      <c r="E1888" s="225"/>
      <c r="F1888" s="215"/>
      <c r="G1888" s="281"/>
      <c r="H1888" s="281"/>
      <c r="I1888" s="223"/>
      <c r="J1888" s="41"/>
    </row>
    <row r="1889" spans="1:10" x14ac:dyDescent="0.25">
      <c r="A1889" s="41"/>
      <c r="C1889" s="214"/>
      <c r="D1889" s="78"/>
      <c r="E1889" s="225"/>
      <c r="F1889" s="215"/>
      <c r="G1889" s="281"/>
      <c r="H1889" s="281"/>
      <c r="I1889" s="223"/>
      <c r="J1889" s="41"/>
    </row>
    <row r="1890" spans="1:10" x14ac:dyDescent="0.25">
      <c r="A1890" s="41"/>
      <c r="C1890" s="214"/>
      <c r="D1890" s="78"/>
      <c r="E1890" s="225"/>
      <c r="F1890" s="215"/>
      <c r="G1890" s="281"/>
      <c r="H1890" s="281"/>
      <c r="I1890" s="223"/>
      <c r="J1890" s="41"/>
    </row>
    <row r="1891" spans="1:10" x14ac:dyDescent="0.25">
      <c r="A1891" s="41"/>
      <c r="C1891" s="214"/>
      <c r="D1891" s="78"/>
      <c r="E1891" s="225"/>
      <c r="F1891" s="215"/>
      <c r="G1891" s="281"/>
      <c r="H1891" s="281"/>
      <c r="I1891" s="223"/>
      <c r="J1891" s="41"/>
    </row>
    <row r="1892" spans="1:10" x14ac:dyDescent="0.25">
      <c r="A1892" s="41"/>
      <c r="C1892" s="214"/>
      <c r="D1892" s="78"/>
      <c r="E1892" s="225"/>
      <c r="F1892" s="215"/>
      <c r="G1892" s="281"/>
      <c r="H1892" s="281"/>
      <c r="I1892" s="223"/>
      <c r="J1892" s="41"/>
    </row>
    <row r="1893" spans="1:10" x14ac:dyDescent="0.25">
      <c r="A1893" s="41"/>
      <c r="C1893" s="214"/>
      <c r="D1893" s="78"/>
      <c r="E1893" s="225"/>
      <c r="F1893" s="215"/>
      <c r="G1893" s="281"/>
      <c r="H1893" s="281"/>
      <c r="I1893" s="223"/>
      <c r="J1893" s="41"/>
    </row>
    <row r="1894" spans="1:10" x14ac:dyDescent="0.25">
      <c r="A1894" s="41"/>
      <c r="C1894" s="214"/>
      <c r="D1894" s="78"/>
      <c r="E1894" s="225"/>
      <c r="F1894" s="215"/>
      <c r="G1894" s="281"/>
      <c r="H1894" s="281"/>
      <c r="I1894" s="223"/>
      <c r="J1894" s="41"/>
    </row>
    <row r="1895" spans="1:10" x14ac:dyDescent="0.25">
      <c r="A1895" s="41"/>
      <c r="C1895" s="214"/>
      <c r="D1895" s="78"/>
      <c r="E1895" s="225"/>
      <c r="F1895" s="215"/>
      <c r="G1895" s="281"/>
      <c r="H1895" s="281"/>
      <c r="I1895" s="223"/>
      <c r="J1895" s="41"/>
    </row>
    <row r="1896" spans="1:10" x14ac:dyDescent="0.25">
      <c r="A1896" s="41"/>
      <c r="C1896" s="214"/>
      <c r="D1896" s="78"/>
      <c r="E1896" s="225"/>
      <c r="F1896" s="215"/>
      <c r="G1896" s="281"/>
      <c r="H1896" s="281"/>
      <c r="I1896" s="223"/>
      <c r="J1896" s="41"/>
    </row>
    <row r="1897" spans="1:10" x14ac:dyDescent="0.25">
      <c r="A1897" s="41"/>
      <c r="C1897" s="214"/>
      <c r="D1897" s="78"/>
      <c r="E1897" s="225"/>
      <c r="F1897" s="215"/>
      <c r="G1897" s="281"/>
      <c r="H1897" s="281"/>
      <c r="I1897" s="223"/>
      <c r="J1897" s="41"/>
    </row>
    <row r="1898" spans="1:10" x14ac:dyDescent="0.25">
      <c r="A1898" s="41"/>
      <c r="C1898" s="214"/>
      <c r="D1898" s="78"/>
      <c r="E1898" s="225"/>
      <c r="F1898" s="215"/>
      <c r="G1898" s="281"/>
      <c r="H1898" s="281"/>
      <c r="I1898" s="223"/>
      <c r="J1898" s="41"/>
    </row>
    <row r="1899" spans="1:10" x14ac:dyDescent="0.25">
      <c r="A1899" s="41"/>
      <c r="C1899" s="214"/>
      <c r="D1899" s="78"/>
      <c r="E1899" s="225"/>
      <c r="F1899" s="215"/>
      <c r="G1899" s="281"/>
      <c r="H1899" s="281"/>
      <c r="I1899" s="223"/>
      <c r="J1899" s="41"/>
    </row>
    <row r="1900" spans="1:10" x14ac:dyDescent="0.25">
      <c r="A1900" s="41"/>
      <c r="C1900" s="214"/>
      <c r="D1900" s="78"/>
      <c r="E1900" s="225"/>
      <c r="F1900" s="215"/>
      <c r="G1900" s="281"/>
      <c r="H1900" s="281"/>
      <c r="I1900" s="223"/>
      <c r="J1900" s="41"/>
    </row>
    <row r="1901" spans="1:10" x14ac:dyDescent="0.25">
      <c r="A1901" s="41"/>
      <c r="C1901" s="214"/>
      <c r="D1901" s="78"/>
      <c r="E1901" s="225"/>
      <c r="F1901" s="215"/>
      <c r="G1901" s="281"/>
      <c r="H1901" s="281"/>
      <c r="I1901" s="223"/>
      <c r="J1901" s="41"/>
    </row>
    <row r="1902" spans="1:10" x14ac:dyDescent="0.25">
      <c r="A1902" s="41"/>
      <c r="C1902" s="214"/>
      <c r="D1902" s="78"/>
      <c r="E1902" s="225"/>
      <c r="F1902" s="215"/>
      <c r="G1902" s="281"/>
      <c r="H1902" s="281"/>
      <c r="I1902" s="223"/>
      <c r="J1902" s="41"/>
    </row>
    <row r="1903" spans="1:10" x14ac:dyDescent="0.25">
      <c r="A1903" s="41"/>
      <c r="C1903" s="214"/>
      <c r="D1903" s="78"/>
      <c r="E1903" s="225"/>
      <c r="F1903" s="215"/>
      <c r="G1903" s="281"/>
      <c r="H1903" s="281"/>
      <c r="I1903" s="223"/>
      <c r="J1903" s="41"/>
    </row>
    <row r="1904" spans="1:10" x14ac:dyDescent="0.25">
      <c r="A1904" s="41"/>
      <c r="C1904" s="214"/>
      <c r="D1904" s="78"/>
      <c r="E1904" s="225"/>
      <c r="F1904" s="215"/>
      <c r="G1904" s="281"/>
      <c r="H1904" s="281"/>
      <c r="I1904" s="223"/>
      <c r="J1904" s="41"/>
    </row>
    <row r="1905" spans="1:10" x14ac:dyDescent="0.25">
      <c r="A1905" s="41"/>
      <c r="C1905" s="214"/>
      <c r="D1905" s="78"/>
      <c r="E1905" s="225"/>
      <c r="F1905" s="215"/>
      <c r="G1905" s="281"/>
      <c r="H1905" s="281"/>
      <c r="I1905" s="223"/>
      <c r="J1905" s="41"/>
    </row>
    <row r="1906" spans="1:10" x14ac:dyDescent="0.25">
      <c r="A1906" s="41"/>
      <c r="C1906" s="214"/>
      <c r="D1906" s="78"/>
      <c r="E1906" s="225"/>
      <c r="F1906" s="215"/>
      <c r="G1906" s="281"/>
      <c r="H1906" s="281"/>
      <c r="I1906" s="223"/>
      <c r="J1906" s="41"/>
    </row>
    <row r="1907" spans="1:10" x14ac:dyDescent="0.25">
      <c r="A1907" s="41"/>
      <c r="C1907" s="214"/>
      <c r="D1907" s="78"/>
      <c r="E1907" s="225"/>
      <c r="F1907" s="215"/>
      <c r="G1907" s="281"/>
      <c r="H1907" s="281"/>
      <c r="I1907" s="223"/>
      <c r="J1907" s="41"/>
    </row>
    <row r="1908" spans="1:10" x14ac:dyDescent="0.25">
      <c r="A1908" s="41"/>
      <c r="C1908" s="214"/>
      <c r="D1908" s="78"/>
      <c r="E1908" s="225"/>
      <c r="F1908" s="215"/>
      <c r="G1908" s="281"/>
      <c r="H1908" s="281"/>
      <c r="I1908" s="223"/>
      <c r="J1908" s="41"/>
    </row>
    <row r="1909" spans="1:10" x14ac:dyDescent="0.25">
      <c r="A1909" s="41"/>
      <c r="C1909" s="214"/>
      <c r="D1909" s="78"/>
      <c r="E1909" s="225"/>
      <c r="F1909" s="215"/>
      <c r="G1909" s="281"/>
      <c r="H1909" s="281"/>
      <c r="I1909" s="223"/>
      <c r="J1909" s="41"/>
    </row>
    <row r="1910" spans="1:10" x14ac:dyDescent="0.25">
      <c r="A1910" s="41"/>
      <c r="C1910" s="214"/>
      <c r="D1910" s="78"/>
      <c r="E1910" s="225"/>
      <c r="F1910" s="215"/>
      <c r="G1910" s="281"/>
      <c r="H1910" s="281"/>
      <c r="I1910" s="223"/>
      <c r="J1910" s="41"/>
    </row>
    <row r="1911" spans="1:10" x14ac:dyDescent="0.25">
      <c r="A1911" s="41"/>
      <c r="C1911" s="214"/>
      <c r="D1911" s="78"/>
      <c r="E1911" s="225"/>
      <c r="F1911" s="215"/>
      <c r="G1911" s="281"/>
      <c r="H1911" s="281"/>
      <c r="I1911" s="223"/>
      <c r="J1911" s="41"/>
    </row>
    <row r="1912" spans="1:10" x14ac:dyDescent="0.25">
      <c r="A1912" s="41"/>
      <c r="C1912" s="214"/>
      <c r="D1912" s="78"/>
      <c r="E1912" s="225"/>
      <c r="F1912" s="215"/>
      <c r="G1912" s="281"/>
      <c r="H1912" s="281"/>
      <c r="I1912" s="223"/>
      <c r="J1912" s="41"/>
    </row>
    <row r="1913" spans="1:10" x14ac:dyDescent="0.25">
      <c r="A1913" s="41"/>
      <c r="C1913" s="214"/>
      <c r="D1913" s="78"/>
      <c r="E1913" s="225"/>
      <c r="F1913" s="215"/>
      <c r="G1913" s="281"/>
      <c r="H1913" s="281"/>
      <c r="I1913" s="223"/>
      <c r="J1913" s="41"/>
    </row>
    <row r="1914" spans="1:10" x14ac:dyDescent="0.25">
      <c r="A1914" s="41"/>
      <c r="C1914" s="214"/>
      <c r="D1914" s="78"/>
      <c r="E1914" s="225"/>
      <c r="F1914" s="215"/>
      <c r="G1914" s="281"/>
      <c r="H1914" s="281"/>
      <c r="I1914" s="223"/>
      <c r="J1914" s="41"/>
    </row>
    <row r="1915" spans="1:10" x14ac:dyDescent="0.25">
      <c r="A1915" s="41"/>
      <c r="C1915" s="214"/>
      <c r="D1915" s="78"/>
      <c r="E1915" s="225"/>
      <c r="F1915" s="215"/>
      <c r="G1915" s="281"/>
      <c r="H1915" s="281"/>
      <c r="I1915" s="223"/>
      <c r="J1915" s="41"/>
    </row>
    <row r="1916" spans="1:10" x14ac:dyDescent="0.25">
      <c r="A1916" s="41"/>
      <c r="C1916" s="214"/>
      <c r="D1916" s="78"/>
      <c r="E1916" s="225"/>
      <c r="F1916" s="215"/>
      <c r="G1916" s="281"/>
      <c r="H1916" s="281"/>
      <c r="I1916" s="223"/>
      <c r="J1916" s="41"/>
    </row>
    <row r="1917" spans="1:10" x14ac:dyDescent="0.25">
      <c r="A1917" s="41"/>
      <c r="C1917" s="214"/>
      <c r="D1917" s="78"/>
      <c r="E1917" s="225"/>
      <c r="F1917" s="215"/>
      <c r="G1917" s="281"/>
      <c r="H1917" s="281"/>
      <c r="I1917" s="223"/>
      <c r="J1917" s="41"/>
    </row>
    <row r="1918" spans="1:10" x14ac:dyDescent="0.25">
      <c r="A1918" s="41"/>
      <c r="C1918" s="214"/>
      <c r="D1918" s="78"/>
      <c r="E1918" s="225"/>
      <c r="F1918" s="215"/>
      <c r="G1918" s="281"/>
      <c r="H1918" s="281"/>
      <c r="I1918" s="223"/>
      <c r="J1918" s="41"/>
    </row>
    <row r="1919" spans="1:10" x14ac:dyDescent="0.25">
      <c r="A1919" s="41"/>
      <c r="C1919" s="214"/>
      <c r="D1919" s="78"/>
      <c r="E1919" s="225"/>
      <c r="F1919" s="215"/>
      <c r="G1919" s="281"/>
      <c r="H1919" s="281"/>
      <c r="I1919" s="223"/>
      <c r="J1919" s="41"/>
    </row>
    <row r="1920" spans="1:10" x14ac:dyDescent="0.25">
      <c r="A1920" s="41"/>
      <c r="C1920" s="214"/>
      <c r="D1920" s="78"/>
      <c r="E1920" s="225"/>
      <c r="F1920" s="215"/>
      <c r="G1920" s="281"/>
      <c r="H1920" s="281"/>
      <c r="I1920" s="223"/>
      <c r="J1920" s="41"/>
    </row>
    <row r="1921" spans="1:10" x14ac:dyDescent="0.25">
      <c r="A1921" s="41"/>
      <c r="C1921" s="214"/>
      <c r="D1921" s="78"/>
      <c r="E1921" s="225"/>
      <c r="F1921" s="215"/>
      <c r="G1921" s="281"/>
      <c r="H1921" s="281"/>
      <c r="I1921" s="223"/>
      <c r="J1921" s="41"/>
    </row>
    <row r="1922" spans="1:10" x14ac:dyDescent="0.25">
      <c r="A1922" s="41"/>
      <c r="C1922" s="214"/>
      <c r="D1922" s="78"/>
      <c r="E1922" s="225"/>
      <c r="F1922" s="215"/>
      <c r="G1922" s="281"/>
      <c r="H1922" s="281"/>
      <c r="I1922" s="223"/>
      <c r="J1922" s="41"/>
    </row>
    <row r="1923" spans="1:10" x14ac:dyDescent="0.25">
      <c r="A1923" s="41"/>
      <c r="C1923" s="214"/>
      <c r="D1923" s="78"/>
      <c r="E1923" s="225"/>
      <c r="F1923" s="215"/>
      <c r="G1923" s="281"/>
      <c r="H1923" s="281"/>
      <c r="I1923" s="223"/>
      <c r="J1923" s="41"/>
    </row>
    <row r="1924" spans="1:10" x14ac:dyDescent="0.25">
      <c r="A1924" s="41"/>
      <c r="C1924" s="214"/>
      <c r="D1924" s="78"/>
      <c r="E1924" s="225"/>
      <c r="F1924" s="215"/>
      <c r="G1924" s="281"/>
      <c r="H1924" s="281"/>
      <c r="I1924" s="223"/>
      <c r="J1924" s="41"/>
    </row>
    <row r="1925" spans="1:10" x14ac:dyDescent="0.25">
      <c r="A1925" s="41"/>
      <c r="C1925" s="214"/>
      <c r="D1925" s="78"/>
      <c r="E1925" s="225"/>
      <c r="F1925" s="215"/>
      <c r="G1925" s="281"/>
      <c r="H1925" s="281"/>
      <c r="I1925" s="223"/>
      <c r="J1925" s="41"/>
    </row>
    <row r="1926" spans="1:10" x14ac:dyDescent="0.25">
      <c r="A1926" s="41"/>
      <c r="C1926" s="214"/>
      <c r="D1926" s="78"/>
      <c r="E1926" s="225"/>
      <c r="F1926" s="215"/>
      <c r="G1926" s="281"/>
      <c r="H1926" s="281"/>
      <c r="I1926" s="223"/>
      <c r="J1926" s="41"/>
    </row>
    <row r="1927" spans="1:10" x14ac:dyDescent="0.25">
      <c r="A1927" s="41"/>
      <c r="C1927" s="214"/>
      <c r="D1927" s="78"/>
      <c r="E1927" s="225"/>
      <c r="F1927" s="215"/>
      <c r="G1927" s="281"/>
      <c r="H1927" s="281"/>
      <c r="I1927" s="223"/>
      <c r="J1927" s="41"/>
    </row>
    <row r="1928" spans="1:10" x14ac:dyDescent="0.25">
      <c r="A1928" s="41"/>
      <c r="C1928" s="214"/>
      <c r="D1928" s="78"/>
      <c r="E1928" s="225"/>
      <c r="F1928" s="215"/>
      <c r="G1928" s="281"/>
      <c r="H1928" s="281"/>
      <c r="I1928" s="223"/>
      <c r="J1928" s="41"/>
    </row>
    <row r="1929" spans="1:10" x14ac:dyDescent="0.25">
      <c r="A1929" s="41"/>
      <c r="C1929" s="214"/>
      <c r="D1929" s="78"/>
      <c r="E1929" s="225"/>
      <c r="F1929" s="215"/>
      <c r="G1929" s="281"/>
      <c r="H1929" s="281"/>
      <c r="I1929" s="223"/>
      <c r="J1929" s="41"/>
    </row>
    <row r="1930" spans="1:10" x14ac:dyDescent="0.25">
      <c r="A1930" s="41"/>
      <c r="C1930" s="214"/>
      <c r="D1930" s="78"/>
      <c r="E1930" s="225"/>
      <c r="F1930" s="215"/>
      <c r="G1930" s="281"/>
      <c r="H1930" s="281"/>
      <c r="I1930" s="223"/>
      <c r="J1930" s="41"/>
    </row>
    <row r="1931" spans="1:10" x14ac:dyDescent="0.25">
      <c r="A1931" s="41"/>
      <c r="C1931" s="214"/>
      <c r="D1931" s="78"/>
      <c r="E1931" s="225"/>
      <c r="F1931" s="215"/>
      <c r="G1931" s="281"/>
      <c r="H1931" s="281"/>
      <c r="I1931" s="223"/>
      <c r="J1931" s="41"/>
    </row>
    <row r="1932" spans="1:10" x14ac:dyDescent="0.25">
      <c r="A1932" s="41"/>
      <c r="C1932" s="214"/>
      <c r="D1932" s="78"/>
      <c r="E1932" s="225"/>
      <c r="F1932" s="215"/>
      <c r="G1932" s="281"/>
      <c r="H1932" s="281"/>
      <c r="I1932" s="223"/>
      <c r="J1932" s="41"/>
    </row>
    <row r="1933" spans="1:10" x14ac:dyDescent="0.25">
      <c r="A1933" s="41"/>
      <c r="C1933" s="214"/>
      <c r="D1933" s="78"/>
      <c r="E1933" s="225"/>
      <c r="F1933" s="215"/>
      <c r="G1933" s="281"/>
      <c r="H1933" s="281"/>
      <c r="I1933" s="223"/>
      <c r="J1933" s="41"/>
    </row>
    <row r="1934" spans="1:10" x14ac:dyDescent="0.25">
      <c r="A1934" s="41"/>
      <c r="C1934" s="214"/>
      <c r="D1934" s="78"/>
      <c r="E1934" s="225"/>
      <c r="F1934" s="215"/>
      <c r="G1934" s="281"/>
      <c r="H1934" s="281"/>
      <c r="I1934" s="223"/>
      <c r="J1934" s="41"/>
    </row>
    <row r="1935" spans="1:10" x14ac:dyDescent="0.25">
      <c r="A1935" s="41"/>
      <c r="C1935" s="214"/>
      <c r="D1935" s="78"/>
      <c r="E1935" s="225"/>
      <c r="F1935" s="215"/>
      <c r="G1935" s="281"/>
      <c r="H1935" s="281"/>
      <c r="I1935" s="223"/>
      <c r="J1935" s="41"/>
    </row>
    <row r="1936" spans="1:10" x14ac:dyDescent="0.25">
      <c r="A1936" s="41"/>
      <c r="C1936" s="214"/>
      <c r="D1936" s="78"/>
      <c r="E1936" s="225"/>
      <c r="F1936" s="215"/>
      <c r="G1936" s="281"/>
      <c r="H1936" s="281"/>
      <c r="I1936" s="223"/>
      <c r="J1936" s="41"/>
    </row>
    <row r="1937" spans="1:10" x14ac:dyDescent="0.25">
      <c r="A1937" s="41"/>
      <c r="C1937" s="214"/>
      <c r="D1937" s="78"/>
      <c r="E1937" s="225"/>
      <c r="F1937" s="215"/>
      <c r="G1937" s="281"/>
      <c r="H1937" s="281"/>
      <c r="I1937" s="223"/>
      <c r="J1937" s="41"/>
    </row>
    <row r="1938" spans="1:10" x14ac:dyDescent="0.25">
      <c r="A1938" s="41"/>
      <c r="C1938" s="214"/>
      <c r="D1938" s="78"/>
      <c r="E1938" s="225"/>
      <c r="F1938" s="215"/>
      <c r="G1938" s="281"/>
      <c r="H1938" s="281"/>
      <c r="I1938" s="223"/>
      <c r="J1938" s="41"/>
    </row>
    <row r="1939" spans="1:10" x14ac:dyDescent="0.25">
      <c r="A1939" s="41"/>
      <c r="C1939" s="214"/>
      <c r="D1939" s="78"/>
      <c r="E1939" s="225"/>
      <c r="F1939" s="215"/>
      <c r="G1939" s="281"/>
      <c r="H1939" s="281"/>
      <c r="I1939" s="223"/>
      <c r="J1939" s="41"/>
    </row>
    <row r="1940" spans="1:10" x14ac:dyDescent="0.25">
      <c r="A1940" s="41"/>
      <c r="C1940" s="214"/>
      <c r="D1940" s="78"/>
      <c r="E1940" s="225"/>
      <c r="F1940" s="215"/>
      <c r="G1940" s="281"/>
      <c r="H1940" s="281"/>
      <c r="I1940" s="223"/>
      <c r="J1940" s="41"/>
    </row>
    <row r="1941" spans="1:10" x14ac:dyDescent="0.25">
      <c r="A1941" s="41"/>
      <c r="C1941" s="214"/>
      <c r="D1941" s="78"/>
      <c r="E1941" s="225"/>
      <c r="F1941" s="215"/>
      <c r="G1941" s="281"/>
      <c r="H1941" s="281"/>
      <c r="I1941" s="223"/>
      <c r="J1941" s="41"/>
    </row>
    <row r="1942" spans="1:10" x14ac:dyDescent="0.25">
      <c r="A1942" s="41"/>
      <c r="C1942" s="214"/>
      <c r="D1942" s="78"/>
      <c r="E1942" s="225"/>
      <c r="F1942" s="215"/>
      <c r="G1942" s="281"/>
      <c r="H1942" s="281"/>
      <c r="I1942" s="223"/>
      <c r="J1942" s="41"/>
    </row>
    <row r="1943" spans="1:10" x14ac:dyDescent="0.25">
      <c r="A1943" s="41"/>
      <c r="C1943" s="214"/>
      <c r="D1943" s="78"/>
      <c r="E1943" s="225"/>
      <c r="F1943" s="215"/>
      <c r="G1943" s="281"/>
      <c r="H1943" s="281"/>
      <c r="I1943" s="223"/>
      <c r="J1943" s="41"/>
    </row>
    <row r="1944" spans="1:10" x14ac:dyDescent="0.25">
      <c r="A1944" s="41"/>
      <c r="C1944" s="214"/>
      <c r="D1944" s="216"/>
      <c r="E1944" s="225"/>
      <c r="F1944" s="215"/>
      <c r="G1944" s="281"/>
      <c r="H1944" s="281"/>
      <c r="I1944" s="223"/>
      <c r="J1944" s="41"/>
    </row>
    <row r="1945" spans="1:10" x14ac:dyDescent="0.25">
      <c r="A1945" s="41"/>
      <c r="C1945" s="214"/>
      <c r="D1945" s="78"/>
      <c r="E1945" s="225"/>
      <c r="F1945" s="215"/>
      <c r="G1945" s="281"/>
      <c r="H1945" s="281"/>
      <c r="I1945" s="223"/>
      <c r="J1945" s="41"/>
    </row>
    <row r="1946" spans="1:10" x14ac:dyDescent="0.25">
      <c r="A1946" s="41"/>
      <c r="C1946" s="214"/>
      <c r="D1946" s="78"/>
      <c r="E1946" s="225"/>
      <c r="F1946" s="215"/>
      <c r="G1946" s="281"/>
      <c r="H1946" s="281"/>
      <c r="I1946" s="223"/>
      <c r="J1946" s="41"/>
    </row>
    <row r="1947" spans="1:10" x14ac:dyDescent="0.25">
      <c r="A1947" s="41"/>
      <c r="C1947" s="214"/>
      <c r="D1947" s="78"/>
      <c r="E1947" s="225"/>
      <c r="F1947" s="215"/>
      <c r="G1947" s="281"/>
      <c r="H1947" s="281"/>
      <c r="I1947" s="223"/>
      <c r="J1947" s="41"/>
    </row>
    <row r="1948" spans="1:10" x14ac:dyDescent="0.25">
      <c r="A1948" s="41"/>
      <c r="C1948" s="214"/>
      <c r="D1948" s="78"/>
      <c r="E1948" s="225"/>
      <c r="F1948" s="215"/>
      <c r="G1948" s="281"/>
      <c r="H1948" s="281"/>
      <c r="I1948" s="223"/>
      <c r="J1948" s="41"/>
    </row>
    <row r="1949" spans="1:10" x14ac:dyDescent="0.25">
      <c r="A1949" s="41"/>
      <c r="C1949" s="214"/>
      <c r="D1949" s="78"/>
      <c r="E1949" s="225"/>
      <c r="F1949" s="215"/>
      <c r="G1949" s="281"/>
      <c r="H1949" s="281"/>
      <c r="I1949" s="223"/>
      <c r="J1949" s="41"/>
    </row>
    <row r="1950" spans="1:10" x14ac:dyDescent="0.25">
      <c r="A1950" s="41"/>
      <c r="C1950" s="214"/>
      <c r="D1950" s="78"/>
      <c r="E1950" s="225"/>
      <c r="F1950" s="215"/>
      <c r="G1950" s="281"/>
      <c r="H1950" s="281"/>
      <c r="I1950" s="223"/>
      <c r="J1950" s="41"/>
    </row>
    <row r="1951" spans="1:10" x14ac:dyDescent="0.25">
      <c r="A1951" s="41"/>
      <c r="C1951" s="214"/>
      <c r="D1951" s="78"/>
      <c r="E1951" s="225"/>
      <c r="F1951" s="215"/>
      <c r="G1951" s="281"/>
      <c r="H1951" s="281"/>
      <c r="I1951" s="223"/>
      <c r="J1951" s="41"/>
    </row>
    <row r="1952" spans="1:10" x14ac:dyDescent="0.25">
      <c r="A1952" s="41"/>
      <c r="C1952" s="214"/>
      <c r="D1952" s="78"/>
      <c r="E1952" s="225"/>
      <c r="F1952" s="215"/>
      <c r="G1952" s="281"/>
      <c r="H1952" s="281"/>
      <c r="I1952" s="223"/>
      <c r="J1952" s="41"/>
    </row>
    <row r="1953" spans="1:10" x14ac:dyDescent="0.25">
      <c r="A1953" s="41"/>
      <c r="C1953" s="214"/>
      <c r="D1953" s="78"/>
      <c r="E1953" s="225"/>
      <c r="F1953" s="215"/>
      <c r="G1953" s="281"/>
      <c r="H1953" s="281"/>
      <c r="I1953" s="223"/>
      <c r="J1953" s="41"/>
    </row>
    <row r="1954" spans="1:10" x14ac:dyDescent="0.25">
      <c r="A1954" s="41"/>
      <c r="C1954" s="214"/>
      <c r="D1954" s="78"/>
      <c r="E1954" s="225"/>
      <c r="F1954" s="215"/>
      <c r="G1954" s="281"/>
      <c r="H1954" s="281"/>
      <c r="I1954" s="223"/>
      <c r="J1954" s="41"/>
    </row>
    <row r="1955" spans="1:10" x14ac:dyDescent="0.25">
      <c r="A1955" s="41"/>
      <c r="C1955" s="214"/>
      <c r="D1955" s="78"/>
      <c r="E1955" s="225"/>
      <c r="F1955" s="215"/>
      <c r="G1955" s="281"/>
      <c r="H1955" s="281"/>
      <c r="I1955" s="223"/>
      <c r="J1955" s="41"/>
    </row>
    <row r="1956" spans="1:10" x14ac:dyDescent="0.25">
      <c r="A1956" s="41"/>
      <c r="C1956" s="214"/>
      <c r="D1956" s="78"/>
      <c r="E1956" s="225"/>
      <c r="F1956" s="215"/>
      <c r="G1956" s="281"/>
      <c r="H1956" s="281"/>
      <c r="I1956" s="223"/>
      <c r="J1956" s="41"/>
    </row>
    <row r="1957" spans="1:10" x14ac:dyDescent="0.25">
      <c r="A1957" s="41"/>
      <c r="C1957" s="214"/>
      <c r="D1957" s="78"/>
      <c r="E1957" s="225"/>
      <c r="F1957" s="215"/>
      <c r="G1957" s="281"/>
      <c r="H1957" s="281"/>
      <c r="I1957" s="223"/>
      <c r="J1957" s="41"/>
    </row>
    <row r="1958" spans="1:10" x14ac:dyDescent="0.25">
      <c r="A1958" s="41"/>
      <c r="C1958" s="214"/>
      <c r="D1958" s="78"/>
      <c r="E1958" s="225"/>
      <c r="F1958" s="215"/>
      <c r="G1958" s="281"/>
      <c r="H1958" s="281"/>
      <c r="I1958" s="223"/>
      <c r="J1958" s="41"/>
    </row>
    <row r="1959" spans="1:10" x14ac:dyDescent="0.25">
      <c r="A1959" s="41"/>
      <c r="C1959" s="214"/>
      <c r="D1959" s="78"/>
      <c r="E1959" s="225"/>
      <c r="F1959" s="215"/>
      <c r="G1959" s="281"/>
      <c r="H1959" s="281"/>
      <c r="I1959" s="223"/>
      <c r="J1959" s="41"/>
    </row>
    <row r="1960" spans="1:10" x14ac:dyDescent="0.25">
      <c r="A1960" s="41"/>
      <c r="C1960" s="214"/>
      <c r="D1960" s="78"/>
      <c r="E1960" s="225"/>
      <c r="F1960" s="215"/>
      <c r="G1960" s="281"/>
      <c r="H1960" s="281"/>
      <c r="I1960" s="223"/>
      <c r="J1960" s="41"/>
    </row>
    <row r="1961" spans="1:10" x14ac:dyDescent="0.25">
      <c r="A1961" s="41"/>
      <c r="C1961" s="214"/>
      <c r="D1961" s="78"/>
      <c r="E1961" s="225"/>
      <c r="F1961" s="215"/>
      <c r="G1961" s="281"/>
      <c r="H1961" s="281"/>
      <c r="I1961" s="223"/>
      <c r="J1961" s="41"/>
    </row>
    <row r="1962" spans="1:10" x14ac:dyDescent="0.25">
      <c r="A1962" s="41"/>
      <c r="C1962" s="214"/>
      <c r="D1962" s="78"/>
      <c r="E1962" s="225"/>
      <c r="F1962" s="215"/>
      <c r="G1962" s="281"/>
      <c r="H1962" s="281"/>
      <c r="I1962" s="223"/>
      <c r="J1962" s="41"/>
    </row>
    <row r="1963" spans="1:10" x14ac:dyDescent="0.25">
      <c r="A1963" s="41"/>
      <c r="C1963" s="214"/>
      <c r="D1963" s="78"/>
      <c r="E1963" s="225"/>
      <c r="F1963" s="215"/>
      <c r="G1963" s="281"/>
      <c r="H1963" s="281"/>
      <c r="I1963" s="223"/>
      <c r="J1963" s="41"/>
    </row>
    <row r="1964" spans="1:10" x14ac:dyDescent="0.25">
      <c r="A1964" s="41"/>
      <c r="C1964" s="214"/>
      <c r="D1964" s="78"/>
      <c r="E1964" s="225"/>
      <c r="F1964" s="215"/>
      <c r="G1964" s="281"/>
      <c r="H1964" s="281"/>
      <c r="I1964" s="223"/>
      <c r="J1964" s="41"/>
    </row>
    <row r="1965" spans="1:10" x14ac:dyDescent="0.25">
      <c r="A1965" s="41"/>
      <c r="C1965" s="214"/>
      <c r="D1965" s="78"/>
      <c r="E1965" s="225"/>
      <c r="F1965" s="215"/>
      <c r="G1965" s="281"/>
      <c r="H1965" s="281"/>
      <c r="I1965" s="223"/>
      <c r="J1965" s="41"/>
    </row>
    <row r="1966" spans="1:10" x14ac:dyDescent="0.25">
      <c r="A1966" s="41"/>
      <c r="C1966" s="214"/>
      <c r="D1966" s="78"/>
      <c r="E1966" s="225"/>
      <c r="F1966" s="215"/>
      <c r="G1966" s="281"/>
      <c r="H1966" s="281"/>
      <c r="I1966" s="223"/>
      <c r="J1966" s="41"/>
    </row>
    <row r="1967" spans="1:10" x14ac:dyDescent="0.25">
      <c r="A1967" s="41"/>
      <c r="C1967" s="214"/>
      <c r="D1967" s="78"/>
      <c r="E1967" s="225"/>
      <c r="F1967" s="215"/>
      <c r="G1967" s="281"/>
      <c r="H1967" s="281"/>
      <c r="I1967" s="223"/>
      <c r="J1967" s="41"/>
    </row>
    <row r="1968" spans="1:10" x14ac:dyDescent="0.25">
      <c r="A1968" s="41"/>
      <c r="C1968" s="214"/>
      <c r="D1968" s="78"/>
      <c r="E1968" s="225"/>
      <c r="F1968" s="215"/>
      <c r="G1968" s="281"/>
      <c r="H1968" s="281"/>
      <c r="I1968" s="223"/>
      <c r="J1968" s="41"/>
    </row>
    <row r="1969" spans="1:10" x14ac:dyDescent="0.25">
      <c r="A1969" s="41"/>
      <c r="C1969" s="214"/>
      <c r="D1969" s="78"/>
      <c r="E1969" s="225"/>
      <c r="F1969" s="215"/>
      <c r="G1969" s="281"/>
      <c r="H1969" s="281"/>
      <c r="I1969" s="223"/>
      <c r="J1969" s="41"/>
    </row>
    <row r="1970" spans="1:10" x14ac:dyDescent="0.25">
      <c r="A1970" s="41"/>
      <c r="C1970" s="214"/>
      <c r="D1970" s="78"/>
      <c r="E1970" s="225"/>
      <c r="F1970" s="215"/>
      <c r="G1970" s="281"/>
      <c r="H1970" s="281"/>
      <c r="I1970" s="223"/>
      <c r="J1970" s="41"/>
    </row>
    <row r="1971" spans="1:10" x14ac:dyDescent="0.25">
      <c r="A1971" s="41"/>
      <c r="C1971" s="214"/>
      <c r="D1971" s="78"/>
      <c r="E1971" s="225"/>
      <c r="F1971" s="215"/>
      <c r="G1971" s="281"/>
      <c r="H1971" s="281"/>
      <c r="I1971" s="223"/>
      <c r="J1971" s="41"/>
    </row>
    <row r="1972" spans="1:10" x14ac:dyDescent="0.25">
      <c r="A1972" s="41"/>
      <c r="C1972" s="214"/>
      <c r="D1972" s="78"/>
      <c r="E1972" s="225"/>
      <c r="F1972" s="215"/>
      <c r="G1972" s="281"/>
      <c r="H1972" s="281"/>
      <c r="I1972" s="223"/>
      <c r="J1972" s="41"/>
    </row>
    <row r="1973" spans="1:10" x14ac:dyDescent="0.25">
      <c r="A1973" s="41"/>
      <c r="C1973" s="214"/>
      <c r="D1973" s="78"/>
      <c r="E1973" s="225"/>
      <c r="F1973" s="215"/>
      <c r="G1973" s="281"/>
      <c r="H1973" s="281"/>
      <c r="I1973" s="223"/>
      <c r="J1973" s="41"/>
    </row>
    <row r="1974" spans="1:10" x14ac:dyDescent="0.25">
      <c r="A1974" s="41"/>
      <c r="C1974" s="214"/>
      <c r="D1974" s="78"/>
      <c r="E1974" s="225"/>
      <c r="F1974" s="215"/>
      <c r="G1974" s="281"/>
      <c r="H1974" s="281"/>
      <c r="I1974" s="223"/>
      <c r="J1974" s="41"/>
    </row>
    <row r="1975" spans="1:10" x14ac:dyDescent="0.25">
      <c r="A1975" s="41"/>
      <c r="C1975" s="214"/>
      <c r="D1975" s="78"/>
      <c r="E1975" s="225"/>
      <c r="F1975" s="215"/>
      <c r="G1975" s="281"/>
      <c r="H1975" s="281"/>
      <c r="I1975" s="223"/>
      <c r="J1975" s="41"/>
    </row>
    <row r="1976" spans="1:10" x14ac:dyDescent="0.25">
      <c r="A1976" s="41"/>
      <c r="C1976" s="214"/>
      <c r="D1976" s="78"/>
      <c r="E1976" s="225"/>
      <c r="F1976" s="215"/>
      <c r="G1976" s="281"/>
      <c r="H1976" s="281"/>
      <c r="I1976" s="223"/>
      <c r="J1976" s="41"/>
    </row>
    <row r="1977" spans="1:10" x14ac:dyDescent="0.25">
      <c r="A1977" s="41"/>
      <c r="C1977" s="214"/>
      <c r="D1977" s="78"/>
      <c r="E1977" s="225"/>
      <c r="F1977" s="215"/>
      <c r="G1977" s="281"/>
      <c r="H1977" s="281"/>
      <c r="I1977" s="223"/>
      <c r="J1977" s="41"/>
    </row>
    <row r="1978" spans="1:10" x14ac:dyDescent="0.25">
      <c r="A1978" s="41"/>
      <c r="C1978" s="214"/>
      <c r="D1978" s="78"/>
      <c r="E1978" s="225"/>
      <c r="F1978" s="215"/>
      <c r="G1978" s="281"/>
      <c r="H1978" s="281"/>
      <c r="I1978" s="223"/>
      <c r="J1978" s="41"/>
    </row>
    <row r="1979" spans="1:10" x14ac:dyDescent="0.25">
      <c r="A1979" s="41"/>
      <c r="C1979" s="214"/>
      <c r="D1979" s="78"/>
      <c r="E1979" s="225"/>
      <c r="F1979" s="215"/>
      <c r="G1979" s="281"/>
      <c r="H1979" s="281"/>
      <c r="I1979" s="223"/>
      <c r="J1979" s="41"/>
    </row>
    <row r="1980" spans="1:10" x14ac:dyDescent="0.25">
      <c r="A1980" s="41"/>
      <c r="C1980" s="214"/>
      <c r="D1980" s="78"/>
      <c r="E1980" s="225"/>
      <c r="F1980" s="215"/>
      <c r="G1980" s="281"/>
      <c r="H1980" s="281"/>
      <c r="I1980" s="223"/>
      <c r="J1980" s="41"/>
    </row>
    <row r="1981" spans="1:10" x14ac:dyDescent="0.25">
      <c r="A1981" s="41"/>
      <c r="C1981" s="214"/>
      <c r="D1981" s="78"/>
      <c r="E1981" s="225"/>
      <c r="F1981" s="215"/>
      <c r="G1981" s="281"/>
      <c r="H1981" s="281"/>
      <c r="I1981" s="223"/>
      <c r="J1981" s="41"/>
    </row>
    <row r="1982" spans="1:10" x14ac:dyDescent="0.25">
      <c r="A1982" s="41"/>
      <c r="C1982" s="214"/>
      <c r="D1982" s="78"/>
      <c r="E1982" s="225"/>
      <c r="F1982" s="215"/>
      <c r="G1982" s="281"/>
      <c r="H1982" s="281"/>
      <c r="I1982" s="223"/>
      <c r="J1982" s="41"/>
    </row>
    <row r="1983" spans="1:10" x14ac:dyDescent="0.25">
      <c r="A1983" s="41"/>
      <c r="C1983" s="214"/>
      <c r="D1983" s="78"/>
      <c r="E1983" s="225"/>
      <c r="F1983" s="215"/>
      <c r="G1983" s="281"/>
      <c r="H1983" s="281"/>
      <c r="I1983" s="223"/>
      <c r="J1983" s="41"/>
    </row>
    <row r="1984" spans="1:10" x14ac:dyDescent="0.25">
      <c r="A1984" s="41"/>
      <c r="C1984" s="214"/>
      <c r="D1984" s="78"/>
      <c r="E1984" s="225"/>
      <c r="F1984" s="215"/>
      <c r="G1984" s="281"/>
      <c r="H1984" s="281"/>
      <c r="I1984" s="223"/>
      <c r="J1984" s="41"/>
    </row>
    <row r="1985" spans="1:10" x14ac:dyDescent="0.25">
      <c r="A1985" s="41"/>
      <c r="C1985" s="214"/>
      <c r="D1985" s="78"/>
      <c r="E1985" s="225"/>
      <c r="F1985" s="215"/>
      <c r="G1985" s="281"/>
      <c r="H1985" s="281"/>
      <c r="I1985" s="223"/>
      <c r="J1985" s="41"/>
    </row>
    <row r="1986" spans="1:10" x14ac:dyDescent="0.25">
      <c r="A1986" s="41"/>
      <c r="C1986" s="214"/>
      <c r="D1986" s="78"/>
      <c r="E1986" s="225"/>
      <c r="F1986" s="215"/>
      <c r="G1986" s="281"/>
      <c r="H1986" s="281"/>
      <c r="I1986" s="223"/>
      <c r="J1986" s="41"/>
    </row>
    <row r="1987" spans="1:10" x14ac:dyDescent="0.25">
      <c r="A1987" s="41"/>
      <c r="C1987" s="214"/>
      <c r="D1987" s="78"/>
      <c r="E1987" s="225"/>
      <c r="F1987" s="215"/>
      <c r="G1987" s="281"/>
      <c r="H1987" s="281"/>
      <c r="I1987" s="223"/>
      <c r="J1987" s="41"/>
    </row>
    <row r="1988" spans="1:10" x14ac:dyDescent="0.25">
      <c r="A1988" s="41"/>
      <c r="C1988" s="214"/>
      <c r="D1988" s="78"/>
      <c r="E1988" s="225"/>
      <c r="F1988" s="215"/>
      <c r="G1988" s="281"/>
      <c r="H1988" s="281"/>
      <c r="I1988" s="223"/>
      <c r="J1988" s="41"/>
    </row>
    <row r="1989" spans="1:10" x14ac:dyDescent="0.25">
      <c r="A1989" s="41"/>
      <c r="C1989" s="214"/>
      <c r="D1989" s="78"/>
      <c r="E1989" s="225"/>
      <c r="F1989" s="215"/>
      <c r="G1989" s="281"/>
      <c r="H1989" s="281"/>
      <c r="I1989" s="223"/>
      <c r="J1989" s="41"/>
    </row>
    <row r="1990" spans="1:10" x14ac:dyDescent="0.25">
      <c r="A1990" s="41"/>
      <c r="C1990" s="214"/>
      <c r="D1990" s="78"/>
      <c r="E1990" s="225"/>
      <c r="F1990" s="215"/>
      <c r="G1990" s="281"/>
      <c r="H1990" s="281"/>
      <c r="I1990" s="223"/>
      <c r="J1990" s="41"/>
    </row>
    <row r="1991" spans="1:10" x14ac:dyDescent="0.25">
      <c r="A1991" s="41"/>
      <c r="C1991" s="214"/>
      <c r="D1991" s="78"/>
      <c r="E1991" s="225"/>
      <c r="F1991" s="215"/>
      <c r="G1991" s="281"/>
      <c r="H1991" s="281"/>
      <c r="I1991" s="223"/>
      <c r="J1991" s="41"/>
    </row>
    <row r="1992" spans="1:10" x14ac:dyDescent="0.25">
      <c r="A1992" s="41"/>
      <c r="C1992" s="214"/>
      <c r="D1992" s="78"/>
      <c r="E1992" s="225"/>
      <c r="F1992" s="215"/>
      <c r="G1992" s="281"/>
      <c r="H1992" s="281"/>
      <c r="I1992" s="223"/>
      <c r="J1992" s="41"/>
    </row>
    <row r="1993" spans="1:10" x14ac:dyDescent="0.25">
      <c r="A1993" s="41"/>
      <c r="C1993" s="214"/>
      <c r="D1993" s="78"/>
      <c r="E1993" s="225"/>
      <c r="F1993" s="215"/>
      <c r="G1993" s="281"/>
      <c r="H1993" s="281"/>
      <c r="I1993" s="223"/>
      <c r="J1993" s="41"/>
    </row>
    <row r="1994" spans="1:10" x14ac:dyDescent="0.25">
      <c r="A1994" s="41"/>
      <c r="C1994" s="214"/>
      <c r="D1994" s="78"/>
      <c r="E1994" s="225"/>
      <c r="F1994" s="215"/>
      <c r="G1994" s="281"/>
      <c r="H1994" s="281"/>
      <c r="I1994" s="223"/>
      <c r="J1994" s="41"/>
    </row>
    <row r="1995" spans="1:10" x14ac:dyDescent="0.25">
      <c r="A1995" s="41"/>
      <c r="C1995" s="214"/>
      <c r="D1995" s="78"/>
      <c r="E1995" s="225"/>
      <c r="F1995" s="215"/>
      <c r="G1995" s="281"/>
      <c r="H1995" s="281"/>
      <c r="I1995" s="223"/>
      <c r="J1995" s="41"/>
    </row>
    <row r="1996" spans="1:10" x14ac:dyDescent="0.25">
      <c r="A1996" s="41"/>
      <c r="C1996" s="214"/>
      <c r="D1996" s="78"/>
      <c r="E1996" s="225"/>
      <c r="F1996" s="215"/>
      <c r="G1996" s="281"/>
      <c r="H1996" s="281"/>
      <c r="I1996" s="223"/>
      <c r="J1996" s="41"/>
    </row>
    <row r="1997" spans="1:10" x14ac:dyDescent="0.25">
      <c r="A1997" s="41"/>
      <c r="C1997" s="214"/>
      <c r="D1997" s="78"/>
      <c r="E1997" s="225"/>
      <c r="F1997" s="215"/>
      <c r="G1997" s="281"/>
      <c r="H1997" s="281"/>
      <c r="I1997" s="223"/>
      <c r="J1997" s="41"/>
    </row>
    <row r="1998" spans="1:10" x14ac:dyDescent="0.25">
      <c r="A1998" s="41"/>
      <c r="C1998" s="214"/>
      <c r="D1998" s="78"/>
      <c r="E1998" s="225"/>
      <c r="F1998" s="215"/>
      <c r="G1998" s="281"/>
      <c r="H1998" s="281"/>
      <c r="I1998" s="223"/>
      <c r="J1998" s="41"/>
    </row>
    <row r="1999" spans="1:10" x14ac:dyDescent="0.25">
      <c r="A1999" s="41"/>
      <c r="C1999" s="214"/>
      <c r="D1999" s="78"/>
      <c r="E1999" s="225"/>
      <c r="F1999" s="215"/>
      <c r="G1999" s="281"/>
      <c r="H1999" s="281"/>
      <c r="I1999" s="223"/>
      <c r="J1999" s="41"/>
    </row>
    <row r="2000" spans="1:10" x14ac:dyDescent="0.25">
      <c r="A2000" s="41"/>
      <c r="C2000" s="214"/>
      <c r="D2000" s="78"/>
      <c r="E2000" s="225"/>
      <c r="F2000" s="215"/>
      <c r="G2000" s="281"/>
      <c r="H2000" s="281"/>
      <c r="I2000" s="223"/>
      <c r="J2000" s="41"/>
    </row>
    <row r="2001" spans="1:10" x14ac:dyDescent="0.25">
      <c r="A2001" s="41"/>
      <c r="C2001" s="214"/>
      <c r="D2001" s="78"/>
      <c r="E2001" s="225"/>
      <c r="F2001" s="215"/>
      <c r="G2001" s="281"/>
      <c r="H2001" s="281"/>
      <c r="I2001" s="223"/>
      <c r="J2001" s="41"/>
    </row>
    <row r="2002" spans="1:10" x14ac:dyDescent="0.25">
      <c r="A2002" s="41"/>
      <c r="C2002" s="214"/>
      <c r="D2002" s="78"/>
      <c r="E2002" s="225"/>
      <c r="F2002" s="215"/>
      <c r="G2002" s="281"/>
      <c r="H2002" s="281"/>
      <c r="I2002" s="223"/>
      <c r="J2002" s="41"/>
    </row>
    <row r="2003" spans="1:10" x14ac:dyDescent="0.25">
      <c r="A2003" s="41"/>
      <c r="C2003" s="214"/>
      <c r="D2003" s="78"/>
      <c r="E2003" s="225"/>
      <c r="F2003" s="215"/>
      <c r="G2003" s="281"/>
      <c r="H2003" s="281"/>
      <c r="I2003" s="223"/>
      <c r="J2003" s="41"/>
    </row>
    <row r="2004" spans="1:10" x14ac:dyDescent="0.25">
      <c r="A2004" s="41"/>
      <c r="C2004" s="214"/>
      <c r="D2004" s="78"/>
      <c r="E2004" s="225"/>
      <c r="F2004" s="215"/>
      <c r="G2004" s="281"/>
      <c r="H2004" s="281"/>
      <c r="I2004" s="223"/>
      <c r="J2004" s="41"/>
    </row>
    <row r="2005" spans="1:10" x14ac:dyDescent="0.25">
      <c r="A2005" s="41"/>
      <c r="C2005" s="214"/>
      <c r="D2005" s="78"/>
      <c r="E2005" s="225"/>
      <c r="F2005" s="215"/>
      <c r="G2005" s="281"/>
      <c r="H2005" s="281"/>
      <c r="I2005" s="223"/>
      <c r="J2005" s="41"/>
    </row>
    <row r="2006" spans="1:10" x14ac:dyDescent="0.25">
      <c r="A2006" s="41"/>
      <c r="C2006" s="214"/>
      <c r="D2006" s="78"/>
      <c r="E2006" s="225"/>
      <c r="F2006" s="215"/>
      <c r="G2006" s="281"/>
      <c r="H2006" s="281"/>
      <c r="I2006" s="223"/>
      <c r="J2006" s="41"/>
    </row>
    <row r="2007" spans="1:10" x14ac:dyDescent="0.25">
      <c r="A2007" s="41"/>
      <c r="C2007" s="214"/>
      <c r="D2007" s="78"/>
      <c r="E2007" s="225"/>
      <c r="F2007" s="215"/>
      <c r="G2007" s="281"/>
      <c r="H2007" s="281"/>
      <c r="I2007" s="223"/>
      <c r="J2007" s="41"/>
    </row>
    <row r="2008" spans="1:10" x14ac:dyDescent="0.25">
      <c r="A2008" s="41"/>
      <c r="C2008" s="214"/>
      <c r="D2008" s="78"/>
      <c r="E2008" s="225"/>
      <c r="F2008" s="215"/>
      <c r="G2008" s="281"/>
      <c r="H2008" s="281"/>
      <c r="I2008" s="223"/>
      <c r="J2008" s="41"/>
    </row>
    <row r="2009" spans="1:10" x14ac:dyDescent="0.25">
      <c r="A2009" s="41"/>
      <c r="C2009" s="214"/>
      <c r="D2009" s="78"/>
      <c r="E2009" s="225"/>
      <c r="F2009" s="215"/>
      <c r="G2009" s="281"/>
      <c r="H2009" s="281"/>
      <c r="I2009" s="223"/>
      <c r="J2009" s="41"/>
    </row>
    <row r="2010" spans="1:10" x14ac:dyDescent="0.25">
      <c r="A2010" s="41"/>
      <c r="C2010" s="214"/>
      <c r="D2010" s="78"/>
      <c r="E2010" s="225"/>
      <c r="F2010" s="215"/>
      <c r="G2010" s="281"/>
      <c r="H2010" s="281"/>
      <c r="I2010" s="223"/>
      <c r="J2010" s="41"/>
    </row>
    <row r="2011" spans="1:10" x14ac:dyDescent="0.25">
      <c r="A2011" s="41"/>
      <c r="C2011" s="214"/>
      <c r="D2011" s="78"/>
      <c r="E2011" s="225"/>
      <c r="F2011" s="215"/>
      <c r="G2011" s="281"/>
      <c r="H2011" s="281"/>
      <c r="I2011" s="223"/>
      <c r="J2011" s="41"/>
    </row>
    <row r="2012" spans="1:10" x14ac:dyDescent="0.25">
      <c r="A2012" s="41"/>
      <c r="C2012" s="214"/>
      <c r="D2012" s="78"/>
      <c r="E2012" s="225"/>
      <c r="F2012" s="215"/>
      <c r="G2012" s="281"/>
      <c r="H2012" s="281"/>
      <c r="I2012" s="223"/>
      <c r="J2012" s="41"/>
    </row>
    <row r="2013" spans="1:10" x14ac:dyDescent="0.25">
      <c r="A2013" s="41"/>
      <c r="C2013" s="214"/>
      <c r="D2013" s="78"/>
      <c r="E2013" s="225"/>
      <c r="F2013" s="215"/>
      <c r="G2013" s="281"/>
      <c r="H2013" s="281"/>
      <c r="I2013" s="223"/>
      <c r="J2013" s="41"/>
    </row>
    <row r="2014" spans="1:10" x14ac:dyDescent="0.25">
      <c r="A2014" s="41"/>
      <c r="C2014" s="214"/>
      <c r="D2014" s="78"/>
      <c r="E2014" s="225"/>
      <c r="F2014" s="215"/>
      <c r="G2014" s="281"/>
      <c r="H2014" s="281"/>
      <c r="I2014" s="223"/>
      <c r="J2014" s="41"/>
    </row>
    <row r="2015" spans="1:10" x14ac:dyDescent="0.25">
      <c r="A2015" s="41"/>
      <c r="C2015" s="214"/>
      <c r="D2015" s="78"/>
      <c r="E2015" s="225"/>
      <c r="F2015" s="215"/>
      <c r="G2015" s="281"/>
      <c r="H2015" s="281"/>
      <c r="I2015" s="223"/>
      <c r="J2015" s="41"/>
    </row>
    <row r="2016" spans="1:10" x14ac:dyDescent="0.25">
      <c r="A2016" s="41"/>
      <c r="C2016" s="214"/>
      <c r="D2016" s="78"/>
      <c r="E2016" s="225"/>
      <c r="F2016" s="215"/>
      <c r="G2016" s="281"/>
      <c r="H2016" s="281"/>
      <c r="I2016" s="223"/>
      <c r="J2016" s="41"/>
    </row>
    <row r="2017" spans="1:10" x14ac:dyDescent="0.25">
      <c r="A2017" s="41"/>
      <c r="C2017" s="214"/>
      <c r="D2017" s="78"/>
      <c r="E2017" s="225"/>
      <c r="F2017" s="215"/>
      <c r="G2017" s="281"/>
      <c r="H2017" s="281"/>
      <c r="I2017" s="223"/>
      <c r="J2017" s="41"/>
    </row>
    <row r="2018" spans="1:10" x14ac:dyDescent="0.25">
      <c r="A2018" s="41"/>
      <c r="C2018" s="214"/>
      <c r="D2018" s="78"/>
      <c r="E2018" s="225"/>
      <c r="F2018" s="215"/>
      <c r="G2018" s="281"/>
      <c r="H2018" s="281"/>
      <c r="I2018" s="223"/>
      <c r="J2018" s="41"/>
    </row>
    <row r="2019" spans="1:10" x14ac:dyDescent="0.25">
      <c r="A2019" s="41"/>
      <c r="C2019" s="214"/>
      <c r="D2019" s="78"/>
      <c r="E2019" s="225"/>
      <c r="F2019" s="215"/>
      <c r="G2019" s="281"/>
      <c r="H2019" s="281"/>
      <c r="I2019" s="223"/>
      <c r="J2019" s="41"/>
    </row>
    <row r="2020" spans="1:10" x14ac:dyDescent="0.25">
      <c r="A2020" s="41"/>
      <c r="C2020" s="214"/>
      <c r="D2020" s="78"/>
      <c r="E2020" s="225"/>
      <c r="F2020" s="215"/>
      <c r="G2020" s="281"/>
      <c r="H2020" s="281"/>
      <c r="I2020" s="223"/>
      <c r="J2020" s="41"/>
    </row>
    <row r="2021" spans="1:10" x14ac:dyDescent="0.25">
      <c r="A2021" s="41"/>
      <c r="C2021" s="214"/>
      <c r="D2021" s="78"/>
      <c r="E2021" s="225"/>
      <c r="F2021" s="215"/>
      <c r="G2021" s="281"/>
      <c r="H2021" s="281"/>
      <c r="I2021" s="223"/>
      <c r="J2021" s="41"/>
    </row>
    <row r="2022" spans="1:10" x14ac:dyDescent="0.25">
      <c r="A2022" s="41"/>
      <c r="C2022" s="214"/>
      <c r="D2022" s="78"/>
      <c r="E2022" s="225"/>
      <c r="F2022" s="215"/>
      <c r="G2022" s="281"/>
      <c r="H2022" s="281"/>
      <c r="I2022" s="223"/>
      <c r="J2022" s="41"/>
    </row>
    <row r="2023" spans="1:10" x14ac:dyDescent="0.25">
      <c r="A2023" s="41"/>
      <c r="C2023" s="214"/>
      <c r="D2023" s="78"/>
      <c r="E2023" s="225"/>
      <c r="F2023" s="215"/>
      <c r="G2023" s="281"/>
      <c r="H2023" s="281"/>
      <c r="I2023" s="223"/>
      <c r="J2023" s="41"/>
    </row>
    <row r="2024" spans="1:10" x14ac:dyDescent="0.25">
      <c r="A2024" s="41"/>
      <c r="C2024" s="214"/>
      <c r="D2024" s="78"/>
      <c r="E2024" s="225"/>
      <c r="F2024" s="215"/>
      <c r="G2024" s="281"/>
      <c r="H2024" s="281"/>
      <c r="I2024" s="223"/>
      <c r="J2024" s="41"/>
    </row>
    <row r="2025" spans="1:10" x14ac:dyDescent="0.25">
      <c r="A2025" s="41"/>
      <c r="C2025" s="214"/>
      <c r="D2025" s="78"/>
      <c r="E2025" s="225"/>
      <c r="F2025" s="215"/>
      <c r="G2025" s="281"/>
      <c r="H2025" s="281"/>
      <c r="I2025" s="223"/>
      <c r="J2025" s="41"/>
    </row>
    <row r="2026" spans="1:10" x14ac:dyDescent="0.25">
      <c r="A2026" s="41"/>
      <c r="C2026" s="214"/>
      <c r="D2026" s="78"/>
      <c r="E2026" s="225"/>
      <c r="F2026" s="215"/>
      <c r="G2026" s="281"/>
      <c r="H2026" s="281"/>
      <c r="I2026" s="223"/>
      <c r="J2026" s="41"/>
    </row>
    <row r="2027" spans="1:10" x14ac:dyDescent="0.25">
      <c r="A2027" s="41"/>
      <c r="C2027" s="214"/>
      <c r="D2027" s="78"/>
      <c r="E2027" s="225"/>
      <c r="F2027" s="215"/>
      <c r="G2027" s="281"/>
      <c r="H2027" s="281"/>
      <c r="I2027" s="223"/>
      <c r="J2027" s="41"/>
    </row>
    <row r="2028" spans="1:10" x14ac:dyDescent="0.25">
      <c r="A2028" s="41"/>
      <c r="C2028" s="214"/>
      <c r="D2028" s="78"/>
      <c r="E2028" s="225"/>
      <c r="F2028" s="215"/>
      <c r="G2028" s="281"/>
      <c r="H2028" s="281"/>
      <c r="I2028" s="223"/>
      <c r="J2028" s="41"/>
    </row>
    <row r="2029" spans="1:10" x14ac:dyDescent="0.25">
      <c r="A2029" s="41"/>
      <c r="C2029" s="214"/>
      <c r="D2029" s="78"/>
      <c r="E2029" s="225"/>
      <c r="F2029" s="215"/>
      <c r="G2029" s="281"/>
      <c r="H2029" s="281"/>
      <c r="I2029" s="223"/>
      <c r="J2029" s="41"/>
    </row>
    <row r="2030" spans="1:10" x14ac:dyDescent="0.25">
      <c r="A2030" s="41"/>
      <c r="C2030" s="214"/>
      <c r="D2030" s="78"/>
      <c r="E2030" s="225"/>
      <c r="F2030" s="215"/>
      <c r="G2030" s="281"/>
      <c r="H2030" s="281"/>
      <c r="I2030" s="223"/>
      <c r="J2030" s="41"/>
    </row>
    <row r="2031" spans="1:10" x14ac:dyDescent="0.25">
      <c r="A2031" s="41"/>
      <c r="C2031" s="214"/>
      <c r="D2031" s="78"/>
      <c r="E2031" s="225"/>
      <c r="F2031" s="215"/>
      <c r="G2031" s="281"/>
      <c r="H2031" s="281"/>
      <c r="I2031" s="223"/>
      <c r="J2031" s="41"/>
    </row>
    <row r="2032" spans="1:10" x14ac:dyDescent="0.25">
      <c r="A2032" s="41"/>
      <c r="C2032" s="214"/>
      <c r="D2032" s="78"/>
      <c r="E2032" s="225"/>
      <c r="F2032" s="215"/>
      <c r="G2032" s="281"/>
      <c r="H2032" s="281"/>
      <c r="I2032" s="223"/>
      <c r="J2032" s="41"/>
    </row>
    <row r="2033" spans="1:10" x14ac:dyDescent="0.25">
      <c r="A2033" s="41"/>
      <c r="C2033" s="214"/>
      <c r="D2033" s="78"/>
      <c r="E2033" s="225"/>
      <c r="F2033" s="215"/>
      <c r="G2033" s="281"/>
      <c r="H2033" s="281"/>
      <c r="I2033" s="223"/>
      <c r="J2033" s="41"/>
    </row>
    <row r="2034" spans="1:10" x14ac:dyDescent="0.25">
      <c r="A2034" s="41"/>
      <c r="C2034" s="214"/>
      <c r="D2034" s="78"/>
      <c r="E2034" s="225"/>
      <c r="F2034" s="215"/>
      <c r="G2034" s="281"/>
      <c r="H2034" s="281"/>
      <c r="I2034" s="223"/>
      <c r="J2034" s="41"/>
    </row>
    <row r="2035" spans="1:10" x14ac:dyDescent="0.25">
      <c r="A2035" s="41"/>
      <c r="C2035" s="214"/>
      <c r="D2035" s="78"/>
      <c r="E2035" s="225"/>
      <c r="F2035" s="215"/>
      <c r="G2035" s="281"/>
      <c r="H2035" s="281"/>
      <c r="I2035" s="223"/>
      <c r="J2035" s="41"/>
    </row>
    <row r="2036" spans="1:10" x14ac:dyDescent="0.25">
      <c r="A2036" s="41"/>
      <c r="C2036" s="214"/>
      <c r="D2036" s="78"/>
      <c r="E2036" s="225"/>
      <c r="F2036" s="215"/>
      <c r="G2036" s="281"/>
      <c r="H2036" s="281"/>
      <c r="I2036" s="223"/>
      <c r="J2036" s="41"/>
    </row>
    <row r="2037" spans="1:10" x14ac:dyDescent="0.25">
      <c r="A2037" s="41"/>
      <c r="C2037" s="214"/>
      <c r="D2037" s="78"/>
      <c r="E2037" s="225"/>
      <c r="F2037" s="215"/>
      <c r="G2037" s="281"/>
      <c r="H2037" s="281"/>
      <c r="I2037" s="223"/>
      <c r="J2037" s="41"/>
    </row>
    <row r="2038" spans="1:10" x14ac:dyDescent="0.25">
      <c r="A2038" s="41"/>
      <c r="C2038" s="214"/>
      <c r="D2038" s="78"/>
      <c r="E2038" s="225"/>
      <c r="F2038" s="215"/>
      <c r="G2038" s="281"/>
      <c r="H2038" s="281"/>
      <c r="I2038" s="223"/>
      <c r="J2038" s="41"/>
    </row>
    <row r="2039" spans="1:10" x14ac:dyDescent="0.25">
      <c r="A2039" s="41"/>
      <c r="C2039" s="214"/>
      <c r="D2039" s="78"/>
      <c r="E2039" s="225"/>
      <c r="F2039" s="215"/>
      <c r="G2039" s="281"/>
      <c r="H2039" s="281"/>
      <c r="I2039" s="223"/>
      <c r="J2039" s="41"/>
    </row>
    <row r="2040" spans="1:10" x14ac:dyDescent="0.25">
      <c r="A2040" s="41"/>
      <c r="C2040" s="214"/>
      <c r="D2040" s="78"/>
      <c r="E2040" s="225"/>
      <c r="F2040" s="215"/>
      <c r="G2040" s="281"/>
      <c r="H2040" s="281"/>
      <c r="I2040" s="223"/>
      <c r="J2040" s="41"/>
    </row>
    <row r="2041" spans="1:10" x14ac:dyDescent="0.25">
      <c r="A2041" s="41"/>
      <c r="C2041" s="214"/>
      <c r="D2041" s="78"/>
      <c r="E2041" s="225"/>
      <c r="F2041" s="215"/>
      <c r="G2041" s="281"/>
      <c r="H2041" s="281"/>
      <c r="I2041" s="223"/>
      <c r="J2041" s="41"/>
    </row>
    <row r="2042" spans="1:10" x14ac:dyDescent="0.25">
      <c r="A2042" s="41"/>
      <c r="C2042" s="214"/>
      <c r="D2042" s="78"/>
      <c r="E2042" s="225"/>
      <c r="F2042" s="215"/>
      <c r="G2042" s="281"/>
      <c r="H2042" s="281"/>
      <c r="I2042" s="223"/>
      <c r="J2042" s="41"/>
    </row>
    <row r="2043" spans="1:10" x14ac:dyDescent="0.25">
      <c r="A2043" s="41"/>
      <c r="C2043" s="214"/>
      <c r="D2043" s="78"/>
      <c r="E2043" s="225"/>
      <c r="F2043" s="215"/>
      <c r="G2043" s="281"/>
      <c r="H2043" s="281"/>
      <c r="I2043" s="223"/>
      <c r="J2043" s="41"/>
    </row>
    <row r="2044" spans="1:10" x14ac:dyDescent="0.25">
      <c r="A2044" s="41"/>
      <c r="C2044" s="214"/>
      <c r="D2044" s="78"/>
      <c r="E2044" s="225"/>
      <c r="F2044" s="215"/>
      <c r="G2044" s="281"/>
      <c r="H2044" s="281"/>
      <c r="I2044" s="223"/>
      <c r="J2044" s="41"/>
    </row>
    <row r="2045" spans="1:10" x14ac:dyDescent="0.25">
      <c r="A2045" s="41"/>
      <c r="C2045" s="214"/>
      <c r="D2045" s="78"/>
      <c r="E2045" s="225"/>
      <c r="F2045" s="215"/>
      <c r="G2045" s="281"/>
      <c r="H2045" s="281"/>
      <c r="I2045" s="223"/>
      <c r="J2045" s="41"/>
    </row>
    <row r="2046" spans="1:10" x14ac:dyDescent="0.25">
      <c r="A2046" s="41"/>
      <c r="C2046" s="214"/>
      <c r="D2046" s="78"/>
      <c r="E2046" s="225"/>
      <c r="F2046" s="215"/>
      <c r="G2046" s="281"/>
      <c r="H2046" s="281"/>
      <c r="I2046" s="223"/>
      <c r="J2046" s="41"/>
    </row>
    <row r="2047" spans="1:10" x14ac:dyDescent="0.25">
      <c r="A2047" s="41"/>
      <c r="C2047" s="214"/>
      <c r="D2047" s="78"/>
      <c r="E2047" s="225"/>
      <c r="F2047" s="215"/>
      <c r="G2047" s="281"/>
      <c r="H2047" s="281"/>
      <c r="I2047" s="223"/>
      <c r="J2047" s="41"/>
    </row>
    <row r="2048" spans="1:10" x14ac:dyDescent="0.25">
      <c r="A2048" s="41"/>
      <c r="C2048" s="214"/>
      <c r="D2048" s="78"/>
      <c r="E2048" s="225"/>
      <c r="F2048" s="215"/>
      <c r="G2048" s="281"/>
      <c r="H2048" s="281"/>
      <c r="I2048" s="223"/>
      <c r="J2048" s="41"/>
    </row>
    <row r="2049" spans="1:10" x14ac:dyDescent="0.25">
      <c r="A2049" s="41"/>
      <c r="C2049" s="214"/>
      <c r="D2049" s="78"/>
      <c r="E2049" s="225"/>
      <c r="F2049" s="215"/>
      <c r="G2049" s="281"/>
      <c r="H2049" s="281"/>
      <c r="I2049" s="223"/>
      <c r="J2049" s="41"/>
    </row>
    <row r="2050" spans="1:10" x14ac:dyDescent="0.25">
      <c r="A2050" s="41"/>
      <c r="C2050" s="214"/>
      <c r="D2050" s="78"/>
      <c r="E2050" s="225"/>
      <c r="F2050" s="215"/>
      <c r="G2050" s="281"/>
      <c r="H2050" s="281"/>
      <c r="I2050" s="223"/>
      <c r="J2050" s="41"/>
    </row>
    <row r="2051" spans="1:10" x14ac:dyDescent="0.25">
      <c r="A2051" s="41"/>
      <c r="C2051" s="214"/>
      <c r="D2051" s="78"/>
      <c r="E2051" s="225"/>
      <c r="F2051" s="215"/>
      <c r="G2051" s="281"/>
      <c r="H2051" s="281"/>
      <c r="I2051" s="223"/>
      <c r="J2051" s="41"/>
    </row>
    <row r="2052" spans="1:10" x14ac:dyDescent="0.25">
      <c r="A2052" s="41"/>
      <c r="C2052" s="214"/>
      <c r="D2052" s="78"/>
      <c r="E2052" s="225"/>
      <c r="F2052" s="215"/>
      <c r="G2052" s="281"/>
      <c r="H2052" s="281"/>
      <c r="I2052" s="223"/>
      <c r="J2052" s="41"/>
    </row>
    <row r="2053" spans="1:10" x14ac:dyDescent="0.25">
      <c r="A2053" s="41"/>
      <c r="C2053" s="214"/>
      <c r="D2053" s="78"/>
      <c r="E2053" s="225"/>
      <c r="F2053" s="215"/>
      <c r="G2053" s="281"/>
      <c r="H2053" s="281"/>
      <c r="I2053" s="223"/>
      <c r="J2053" s="41"/>
    </row>
    <row r="2054" spans="1:10" x14ac:dyDescent="0.25">
      <c r="A2054" s="41"/>
      <c r="C2054" s="214"/>
      <c r="D2054" s="78"/>
      <c r="E2054" s="225"/>
      <c r="F2054" s="215"/>
      <c r="G2054" s="281"/>
      <c r="H2054" s="281"/>
      <c r="I2054" s="223"/>
      <c r="J2054" s="41"/>
    </row>
    <row r="2055" spans="1:10" x14ac:dyDescent="0.25">
      <c r="A2055" s="41"/>
      <c r="C2055" s="214"/>
      <c r="D2055" s="78"/>
      <c r="E2055" s="225"/>
      <c r="F2055" s="215"/>
      <c r="G2055" s="281"/>
      <c r="H2055" s="281"/>
      <c r="I2055" s="223"/>
      <c r="J2055" s="41"/>
    </row>
    <row r="2056" spans="1:10" x14ac:dyDescent="0.25">
      <c r="A2056" s="41"/>
      <c r="C2056" s="214"/>
      <c r="D2056" s="78"/>
      <c r="E2056" s="225"/>
      <c r="F2056" s="215"/>
      <c r="G2056" s="281"/>
      <c r="H2056" s="281"/>
      <c r="I2056" s="223"/>
      <c r="J2056" s="41"/>
    </row>
    <row r="2057" spans="1:10" x14ac:dyDescent="0.25">
      <c r="A2057" s="41"/>
      <c r="C2057" s="214"/>
      <c r="D2057" s="78"/>
      <c r="E2057" s="225"/>
      <c r="F2057" s="215"/>
      <c r="G2057" s="281"/>
      <c r="H2057" s="281"/>
      <c r="I2057" s="223"/>
      <c r="J2057" s="41"/>
    </row>
    <row r="2058" spans="1:10" x14ac:dyDescent="0.25">
      <c r="A2058" s="41"/>
      <c r="C2058" s="214"/>
      <c r="D2058" s="78"/>
      <c r="E2058" s="225"/>
      <c r="F2058" s="215"/>
      <c r="G2058" s="281"/>
      <c r="H2058" s="281"/>
      <c r="I2058" s="223"/>
      <c r="J2058" s="41"/>
    </row>
    <row r="2059" spans="1:10" x14ac:dyDescent="0.25">
      <c r="A2059" s="41"/>
      <c r="C2059" s="214"/>
      <c r="D2059" s="78"/>
      <c r="E2059" s="225"/>
      <c r="F2059" s="215"/>
      <c r="G2059" s="281"/>
      <c r="H2059" s="281"/>
      <c r="I2059" s="223"/>
      <c r="J2059" s="41"/>
    </row>
    <row r="2060" spans="1:10" x14ac:dyDescent="0.25">
      <c r="A2060" s="41"/>
      <c r="C2060" s="214"/>
      <c r="D2060" s="78"/>
      <c r="E2060" s="225"/>
      <c r="F2060" s="215"/>
      <c r="G2060" s="281"/>
      <c r="H2060" s="281"/>
      <c r="I2060" s="223"/>
      <c r="J2060" s="41"/>
    </row>
    <row r="2061" spans="1:10" x14ac:dyDescent="0.25">
      <c r="A2061" s="41"/>
      <c r="C2061" s="214"/>
      <c r="D2061" s="78"/>
      <c r="E2061" s="225"/>
      <c r="F2061" s="215"/>
      <c r="G2061" s="281"/>
      <c r="H2061" s="281"/>
      <c r="I2061" s="223"/>
      <c r="J2061" s="41"/>
    </row>
    <row r="2062" spans="1:10" x14ac:dyDescent="0.25">
      <c r="A2062" s="41"/>
      <c r="C2062" s="214"/>
      <c r="D2062" s="78"/>
      <c r="E2062" s="225"/>
      <c r="F2062" s="215"/>
      <c r="G2062" s="281"/>
      <c r="H2062" s="281"/>
      <c r="I2062" s="223"/>
      <c r="J2062" s="41"/>
    </row>
    <row r="2063" spans="1:10" x14ac:dyDescent="0.25">
      <c r="A2063" s="41"/>
      <c r="C2063" s="214"/>
      <c r="D2063" s="78"/>
      <c r="E2063" s="225"/>
      <c r="F2063" s="215"/>
      <c r="G2063" s="281"/>
      <c r="H2063" s="281"/>
      <c r="I2063" s="223"/>
      <c r="J2063" s="41"/>
    </row>
    <row r="2064" spans="1:10" x14ac:dyDescent="0.25">
      <c r="A2064" s="41"/>
      <c r="C2064" s="214"/>
      <c r="D2064" s="78"/>
      <c r="E2064" s="225"/>
      <c r="F2064" s="215"/>
      <c r="G2064" s="281"/>
      <c r="H2064" s="281"/>
      <c r="I2064" s="223"/>
      <c r="J2064" s="41"/>
    </row>
    <row r="2065" spans="1:10" x14ac:dyDescent="0.25">
      <c r="A2065" s="41"/>
      <c r="C2065" s="214"/>
      <c r="D2065" s="78"/>
      <c r="E2065" s="225"/>
      <c r="F2065" s="215"/>
      <c r="G2065" s="281"/>
      <c r="H2065" s="281"/>
      <c r="I2065" s="223"/>
      <c r="J2065" s="41"/>
    </row>
    <row r="2066" spans="1:10" x14ac:dyDescent="0.25">
      <c r="A2066" s="41"/>
      <c r="C2066" s="214"/>
      <c r="D2066" s="78"/>
      <c r="E2066" s="225"/>
      <c r="F2066" s="215"/>
      <c r="G2066" s="281"/>
      <c r="H2066" s="281"/>
      <c r="I2066" s="223"/>
      <c r="J2066" s="41"/>
    </row>
    <row r="2067" spans="1:10" x14ac:dyDescent="0.25">
      <c r="A2067" s="41"/>
      <c r="C2067" s="214"/>
      <c r="D2067" s="78"/>
      <c r="E2067" s="225"/>
      <c r="F2067" s="215"/>
      <c r="G2067" s="281"/>
      <c r="H2067" s="281"/>
      <c r="I2067" s="223"/>
      <c r="J2067" s="41"/>
    </row>
    <row r="2068" spans="1:10" x14ac:dyDescent="0.25">
      <c r="A2068" s="41"/>
      <c r="C2068" s="214"/>
      <c r="D2068" s="78"/>
      <c r="E2068" s="225"/>
      <c r="F2068" s="215"/>
      <c r="G2068" s="281"/>
      <c r="H2068" s="281"/>
      <c r="I2068" s="223"/>
      <c r="J2068" s="41"/>
    </row>
    <row r="2069" spans="1:10" x14ac:dyDescent="0.25">
      <c r="A2069" s="41"/>
      <c r="C2069" s="214"/>
      <c r="D2069" s="78"/>
      <c r="E2069" s="225"/>
      <c r="F2069" s="215"/>
      <c r="G2069" s="281"/>
      <c r="H2069" s="281"/>
      <c r="I2069" s="223"/>
      <c r="J2069" s="41"/>
    </row>
    <row r="2070" spans="1:10" x14ac:dyDescent="0.25">
      <c r="A2070" s="41"/>
      <c r="C2070" s="214"/>
      <c r="D2070" s="78"/>
      <c r="E2070" s="225"/>
      <c r="F2070" s="215"/>
      <c r="G2070" s="281"/>
      <c r="H2070" s="281"/>
      <c r="I2070" s="223"/>
      <c r="J2070" s="41"/>
    </row>
    <row r="2071" spans="1:10" x14ac:dyDescent="0.25">
      <c r="A2071" s="41"/>
      <c r="C2071" s="214"/>
      <c r="D2071" s="78"/>
      <c r="E2071" s="225"/>
      <c r="F2071" s="215"/>
      <c r="G2071" s="281"/>
      <c r="H2071" s="281"/>
      <c r="I2071" s="223"/>
      <c r="J2071" s="41"/>
    </row>
    <row r="2072" spans="1:10" x14ac:dyDescent="0.25">
      <c r="A2072" s="41"/>
      <c r="C2072" s="214"/>
      <c r="D2072" s="78"/>
      <c r="E2072" s="225"/>
      <c r="F2072" s="215"/>
      <c r="G2072" s="281"/>
      <c r="H2072" s="281"/>
      <c r="I2072" s="223"/>
      <c r="J2072" s="41"/>
    </row>
    <row r="2073" spans="1:10" x14ac:dyDescent="0.25">
      <c r="A2073" s="41"/>
      <c r="C2073" s="214"/>
      <c r="D2073" s="78"/>
      <c r="E2073" s="225"/>
      <c r="F2073" s="215"/>
      <c r="G2073" s="281"/>
      <c r="H2073" s="281"/>
      <c r="I2073" s="223"/>
      <c r="J2073" s="41"/>
    </row>
    <row r="2074" spans="1:10" x14ac:dyDescent="0.25">
      <c r="A2074" s="41"/>
      <c r="C2074" s="214"/>
      <c r="D2074" s="78"/>
      <c r="E2074" s="225"/>
      <c r="F2074" s="215"/>
      <c r="G2074" s="281"/>
      <c r="H2074" s="281"/>
      <c r="I2074" s="223"/>
      <c r="J2074" s="41"/>
    </row>
    <row r="2075" spans="1:10" x14ac:dyDescent="0.25">
      <c r="A2075" s="41"/>
      <c r="C2075" s="214"/>
      <c r="D2075" s="78"/>
      <c r="E2075" s="225"/>
      <c r="F2075" s="215"/>
      <c r="G2075" s="281"/>
      <c r="H2075" s="281"/>
      <c r="I2075" s="223"/>
      <c r="J2075" s="41"/>
    </row>
    <row r="2076" spans="1:10" x14ac:dyDescent="0.25">
      <c r="A2076" s="41"/>
      <c r="C2076" s="214"/>
      <c r="D2076" s="78"/>
      <c r="E2076" s="225"/>
      <c r="F2076" s="215"/>
      <c r="G2076" s="281"/>
      <c r="H2076" s="281"/>
      <c r="I2076" s="223"/>
      <c r="J2076" s="41"/>
    </row>
    <row r="2077" spans="1:10" x14ac:dyDescent="0.25">
      <c r="A2077" s="41"/>
      <c r="C2077" s="214"/>
      <c r="D2077" s="78"/>
      <c r="E2077" s="225"/>
      <c r="F2077" s="215"/>
      <c r="G2077" s="281"/>
      <c r="H2077" s="281"/>
      <c r="I2077" s="223"/>
      <c r="J2077" s="41"/>
    </row>
    <row r="2078" spans="1:10" x14ac:dyDescent="0.25">
      <c r="A2078" s="41"/>
      <c r="C2078" s="214"/>
      <c r="D2078" s="78"/>
      <c r="E2078" s="225"/>
      <c r="F2078" s="215"/>
      <c r="G2078" s="281"/>
      <c r="H2078" s="281"/>
      <c r="I2078" s="223"/>
      <c r="J2078" s="41"/>
    </row>
    <row r="2079" spans="1:10" x14ac:dyDescent="0.25">
      <c r="A2079" s="41"/>
      <c r="C2079" s="214"/>
      <c r="D2079" s="78"/>
      <c r="E2079" s="225"/>
      <c r="F2079" s="215"/>
      <c r="G2079" s="281"/>
      <c r="H2079" s="281"/>
      <c r="I2079" s="223"/>
      <c r="J2079" s="41"/>
    </row>
    <row r="2080" spans="1:10" x14ac:dyDescent="0.25">
      <c r="A2080" s="41"/>
      <c r="C2080" s="214"/>
      <c r="D2080" s="78"/>
      <c r="E2080" s="225"/>
      <c r="F2080" s="215"/>
      <c r="G2080" s="281"/>
      <c r="H2080" s="281"/>
      <c r="I2080" s="223"/>
      <c r="J2080" s="41"/>
    </row>
    <row r="2081" spans="1:10" x14ac:dyDescent="0.25">
      <c r="A2081" s="41"/>
      <c r="C2081" s="214"/>
      <c r="D2081" s="78"/>
      <c r="E2081" s="225"/>
      <c r="F2081" s="215"/>
      <c r="G2081" s="281"/>
      <c r="H2081" s="281"/>
      <c r="I2081" s="223"/>
      <c r="J2081" s="41"/>
    </row>
    <row r="2082" spans="1:10" x14ac:dyDescent="0.25">
      <c r="A2082" s="41"/>
      <c r="C2082" s="214"/>
      <c r="D2082" s="78"/>
      <c r="E2082" s="225"/>
      <c r="F2082" s="215"/>
      <c r="G2082" s="281"/>
      <c r="H2082" s="281"/>
      <c r="I2082" s="223"/>
      <c r="J2082" s="41"/>
    </row>
    <row r="2083" spans="1:10" x14ac:dyDescent="0.25">
      <c r="A2083" s="41"/>
      <c r="C2083" s="214"/>
      <c r="D2083" s="78"/>
      <c r="E2083" s="225"/>
      <c r="F2083" s="215"/>
      <c r="G2083" s="281"/>
      <c r="H2083" s="281"/>
      <c r="I2083" s="223"/>
      <c r="J2083" s="41"/>
    </row>
    <row r="2084" spans="1:10" x14ac:dyDescent="0.25">
      <c r="A2084" s="41"/>
      <c r="C2084" s="214"/>
      <c r="D2084" s="78"/>
      <c r="E2084" s="225"/>
      <c r="F2084" s="215"/>
      <c r="G2084" s="281"/>
      <c r="H2084" s="281"/>
      <c r="I2084" s="223"/>
      <c r="J2084" s="41"/>
    </row>
    <row r="2085" spans="1:10" x14ac:dyDescent="0.25">
      <c r="A2085" s="41"/>
      <c r="C2085" s="214"/>
      <c r="D2085" s="78"/>
      <c r="E2085" s="225"/>
      <c r="F2085" s="215"/>
      <c r="G2085" s="281"/>
      <c r="H2085" s="281"/>
      <c r="I2085" s="223"/>
      <c r="J2085" s="41"/>
    </row>
    <row r="2086" spans="1:10" x14ac:dyDescent="0.25">
      <c r="A2086" s="41"/>
      <c r="C2086" s="214"/>
      <c r="D2086" s="78"/>
      <c r="E2086" s="225"/>
      <c r="F2086" s="215"/>
      <c r="G2086" s="281"/>
      <c r="H2086" s="281"/>
      <c r="I2086" s="223"/>
      <c r="J2086" s="41"/>
    </row>
    <row r="2087" spans="1:10" x14ac:dyDescent="0.25">
      <c r="A2087" s="41"/>
      <c r="C2087" s="214"/>
      <c r="D2087" s="78"/>
      <c r="E2087" s="225"/>
      <c r="F2087" s="215"/>
      <c r="G2087" s="281"/>
      <c r="H2087" s="281"/>
      <c r="I2087" s="223"/>
      <c r="J2087" s="41"/>
    </row>
    <row r="2088" spans="1:10" x14ac:dyDescent="0.25">
      <c r="A2088" s="41"/>
      <c r="C2088" s="214"/>
      <c r="D2088" s="78"/>
      <c r="E2088" s="225"/>
      <c r="F2088" s="215"/>
      <c r="G2088" s="281"/>
      <c r="H2088" s="281"/>
      <c r="I2088" s="223"/>
      <c r="J2088" s="41"/>
    </row>
    <row r="2089" spans="1:10" x14ac:dyDescent="0.25">
      <c r="A2089" s="41"/>
      <c r="C2089" s="214"/>
      <c r="D2089" s="78"/>
      <c r="E2089" s="225"/>
      <c r="F2089" s="215"/>
      <c r="G2089" s="281"/>
      <c r="H2089" s="281"/>
      <c r="I2089" s="223"/>
      <c r="J2089" s="41"/>
    </row>
    <row r="2090" spans="1:10" x14ac:dyDescent="0.25">
      <c r="A2090" s="41"/>
      <c r="C2090" s="214"/>
      <c r="D2090" s="78"/>
      <c r="E2090" s="225"/>
      <c r="F2090" s="215"/>
      <c r="G2090" s="281"/>
      <c r="H2090" s="281"/>
      <c r="I2090" s="223"/>
      <c r="J2090" s="41"/>
    </row>
    <row r="2091" spans="1:10" x14ac:dyDescent="0.25">
      <c r="A2091" s="41"/>
      <c r="C2091" s="214"/>
      <c r="D2091" s="78"/>
      <c r="E2091" s="225"/>
      <c r="F2091" s="215"/>
      <c r="G2091" s="281"/>
      <c r="H2091" s="281"/>
      <c r="I2091" s="223"/>
      <c r="J2091" s="41"/>
    </row>
    <row r="2092" spans="1:10" x14ac:dyDescent="0.25">
      <c r="A2092" s="41"/>
      <c r="C2092" s="214"/>
      <c r="D2092" s="78"/>
      <c r="E2092" s="225"/>
      <c r="F2092" s="215"/>
      <c r="G2092" s="281"/>
      <c r="H2092" s="281"/>
      <c r="I2092" s="223"/>
      <c r="J2092" s="41"/>
    </row>
    <row r="2093" spans="1:10" x14ac:dyDescent="0.25">
      <c r="A2093" s="41"/>
      <c r="C2093" s="214"/>
      <c r="D2093" s="78"/>
      <c r="E2093" s="225"/>
      <c r="F2093" s="215"/>
      <c r="G2093" s="281"/>
      <c r="H2093" s="281"/>
      <c r="I2093" s="223"/>
      <c r="J2093" s="41"/>
    </row>
    <row r="2094" spans="1:10" x14ac:dyDescent="0.25">
      <c r="A2094" s="41"/>
      <c r="C2094" s="214"/>
      <c r="D2094" s="78"/>
      <c r="E2094" s="225"/>
      <c r="F2094" s="215"/>
      <c r="G2094" s="281"/>
      <c r="H2094" s="281"/>
      <c r="I2094" s="223"/>
      <c r="J2094" s="41"/>
    </row>
    <row r="2095" spans="1:10" x14ac:dyDescent="0.25">
      <c r="A2095" s="41"/>
      <c r="C2095" s="214"/>
      <c r="D2095" s="78"/>
      <c r="E2095" s="225"/>
      <c r="F2095" s="215"/>
      <c r="G2095" s="281"/>
      <c r="H2095" s="281"/>
      <c r="I2095" s="223"/>
      <c r="J2095" s="41"/>
    </row>
    <row r="2096" spans="1:10" x14ac:dyDescent="0.25">
      <c r="A2096" s="41"/>
      <c r="C2096" s="214"/>
      <c r="D2096" s="78"/>
      <c r="E2096" s="225"/>
      <c r="F2096" s="215"/>
      <c r="G2096" s="281"/>
      <c r="H2096" s="281"/>
      <c r="I2096" s="223"/>
      <c r="J2096" s="41"/>
    </row>
    <row r="2097" spans="1:10" x14ac:dyDescent="0.25">
      <c r="A2097" s="41"/>
      <c r="C2097" s="214"/>
      <c r="D2097" s="78"/>
      <c r="E2097" s="225"/>
      <c r="F2097" s="215"/>
      <c r="G2097" s="281"/>
      <c r="H2097" s="281"/>
      <c r="I2097" s="223"/>
      <c r="J2097" s="41"/>
    </row>
    <row r="2098" spans="1:10" x14ac:dyDescent="0.25">
      <c r="A2098" s="41"/>
      <c r="C2098" s="214"/>
      <c r="D2098" s="78"/>
      <c r="E2098" s="225"/>
      <c r="F2098" s="215"/>
      <c r="G2098" s="281"/>
      <c r="H2098" s="281"/>
      <c r="I2098" s="223"/>
      <c r="J2098" s="41"/>
    </row>
    <row r="2099" spans="1:10" x14ac:dyDescent="0.25">
      <c r="A2099" s="41"/>
      <c r="C2099" s="214"/>
      <c r="D2099" s="78"/>
      <c r="E2099" s="225"/>
      <c r="F2099" s="215"/>
      <c r="G2099" s="281"/>
      <c r="H2099" s="281"/>
      <c r="I2099" s="223"/>
      <c r="J2099" s="41"/>
    </row>
    <row r="2100" spans="1:10" x14ac:dyDescent="0.25">
      <c r="A2100" s="41"/>
      <c r="C2100" s="214"/>
      <c r="D2100" s="78"/>
      <c r="E2100" s="225"/>
      <c r="F2100" s="215"/>
      <c r="G2100" s="281"/>
      <c r="H2100" s="281"/>
      <c r="I2100" s="223"/>
      <c r="J2100" s="41"/>
    </row>
    <row r="2101" spans="1:10" x14ac:dyDescent="0.25">
      <c r="A2101" s="41"/>
      <c r="C2101" s="214"/>
      <c r="D2101" s="78"/>
      <c r="E2101" s="225"/>
      <c r="F2101" s="215"/>
      <c r="G2101" s="281"/>
      <c r="H2101" s="281"/>
      <c r="I2101" s="223"/>
      <c r="J2101" s="41"/>
    </row>
    <row r="2102" spans="1:10" x14ac:dyDescent="0.25">
      <c r="A2102" s="41"/>
      <c r="C2102" s="214"/>
      <c r="D2102" s="78"/>
      <c r="E2102" s="225"/>
      <c r="F2102" s="215"/>
      <c r="G2102" s="281"/>
      <c r="H2102" s="281"/>
      <c r="I2102" s="223"/>
      <c r="J2102" s="41"/>
    </row>
    <row r="2103" spans="1:10" x14ac:dyDescent="0.25">
      <c r="A2103" s="41"/>
      <c r="C2103" s="214"/>
      <c r="D2103" s="78"/>
      <c r="E2103" s="225"/>
      <c r="F2103" s="215"/>
      <c r="G2103" s="281"/>
      <c r="H2103" s="281"/>
      <c r="I2103" s="223"/>
      <c r="J2103" s="41"/>
    </row>
    <row r="2104" spans="1:10" x14ac:dyDescent="0.25">
      <c r="A2104" s="41"/>
      <c r="C2104" s="214"/>
      <c r="D2104" s="78"/>
      <c r="E2104" s="225"/>
      <c r="F2104" s="215"/>
      <c r="G2104" s="281"/>
      <c r="H2104" s="281"/>
      <c r="I2104" s="223"/>
      <c r="J2104" s="41"/>
    </row>
    <row r="2105" spans="1:10" x14ac:dyDescent="0.25">
      <c r="A2105" s="41"/>
      <c r="C2105" s="214"/>
      <c r="D2105" s="78"/>
      <c r="E2105" s="225"/>
      <c r="F2105" s="215"/>
      <c r="G2105" s="281"/>
      <c r="H2105" s="281"/>
      <c r="I2105" s="223"/>
      <c r="J2105" s="41"/>
    </row>
    <row r="2106" spans="1:10" x14ac:dyDescent="0.25">
      <c r="A2106" s="41"/>
      <c r="C2106" s="214"/>
      <c r="D2106" s="78"/>
      <c r="E2106" s="225"/>
      <c r="F2106" s="215"/>
      <c r="G2106" s="281"/>
      <c r="H2106" s="281"/>
      <c r="I2106" s="223"/>
      <c r="J2106" s="41"/>
    </row>
    <row r="2107" spans="1:10" x14ac:dyDescent="0.25">
      <c r="A2107" s="41"/>
      <c r="C2107" s="214"/>
      <c r="D2107" s="78"/>
      <c r="E2107" s="225"/>
      <c r="F2107" s="215"/>
      <c r="G2107" s="281"/>
      <c r="H2107" s="281"/>
      <c r="I2107" s="223"/>
      <c r="J2107" s="41"/>
    </row>
    <row r="2108" spans="1:10" x14ac:dyDescent="0.25">
      <c r="A2108" s="41"/>
      <c r="C2108" s="214"/>
      <c r="D2108" s="78"/>
      <c r="E2108" s="225"/>
      <c r="F2108" s="215"/>
      <c r="G2108" s="281"/>
      <c r="H2108" s="281"/>
      <c r="I2108" s="223"/>
      <c r="J2108" s="41"/>
    </row>
    <row r="2109" spans="1:10" x14ac:dyDescent="0.25">
      <c r="A2109" s="41"/>
      <c r="C2109" s="214"/>
      <c r="D2109" s="78"/>
      <c r="E2109" s="225"/>
      <c r="F2109" s="215"/>
      <c r="G2109" s="281"/>
      <c r="H2109" s="281"/>
      <c r="I2109" s="223"/>
      <c r="J2109" s="41"/>
    </row>
    <row r="2110" spans="1:10" x14ac:dyDescent="0.25">
      <c r="A2110" s="41"/>
      <c r="C2110" s="214"/>
      <c r="D2110" s="78"/>
      <c r="E2110" s="225"/>
      <c r="F2110" s="215"/>
      <c r="G2110" s="281"/>
      <c r="H2110" s="281"/>
      <c r="I2110" s="223"/>
      <c r="J2110" s="41"/>
    </row>
    <row r="2111" spans="1:10" x14ac:dyDescent="0.25">
      <c r="A2111" s="41"/>
      <c r="C2111" s="214"/>
      <c r="D2111" s="78"/>
      <c r="E2111" s="225"/>
      <c r="F2111" s="215"/>
      <c r="G2111" s="281"/>
      <c r="H2111" s="281"/>
      <c r="I2111" s="223"/>
      <c r="J2111" s="41"/>
    </row>
    <row r="2112" spans="1:10" x14ac:dyDescent="0.25">
      <c r="A2112" s="41"/>
      <c r="C2112" s="214"/>
      <c r="D2112" s="78"/>
      <c r="E2112" s="225"/>
      <c r="F2112" s="215"/>
      <c r="G2112" s="281"/>
      <c r="H2112" s="281"/>
      <c r="I2112" s="223"/>
      <c r="J2112" s="41"/>
    </row>
    <row r="2113" spans="1:10" x14ac:dyDescent="0.25">
      <c r="A2113" s="41"/>
      <c r="C2113" s="214"/>
      <c r="D2113" s="78"/>
      <c r="E2113" s="225"/>
      <c r="F2113" s="215"/>
      <c r="G2113" s="281"/>
      <c r="H2113" s="281"/>
      <c r="I2113" s="223"/>
      <c r="J2113" s="41"/>
    </row>
    <row r="2114" spans="1:10" x14ac:dyDescent="0.25">
      <c r="A2114" s="41"/>
      <c r="C2114" s="214"/>
      <c r="D2114" s="78"/>
      <c r="E2114" s="225"/>
      <c r="F2114" s="215"/>
      <c r="G2114" s="281"/>
      <c r="H2114" s="281"/>
      <c r="I2114" s="223"/>
      <c r="J2114" s="41"/>
    </row>
    <row r="2115" spans="1:10" x14ac:dyDescent="0.25">
      <c r="A2115" s="41"/>
      <c r="C2115" s="214"/>
      <c r="D2115" s="78"/>
      <c r="E2115" s="225"/>
      <c r="F2115" s="215"/>
      <c r="G2115" s="281"/>
      <c r="H2115" s="281"/>
      <c r="I2115" s="223"/>
      <c r="J2115" s="41"/>
    </row>
    <row r="2116" spans="1:10" x14ac:dyDescent="0.25">
      <c r="A2116" s="41"/>
      <c r="C2116" s="214"/>
      <c r="D2116" s="78"/>
      <c r="E2116" s="225"/>
      <c r="F2116" s="215"/>
      <c r="G2116" s="281"/>
      <c r="H2116" s="281"/>
      <c r="I2116" s="223"/>
      <c r="J2116" s="41"/>
    </row>
    <row r="2117" spans="1:10" x14ac:dyDescent="0.25">
      <c r="A2117" s="41"/>
      <c r="C2117" s="214"/>
      <c r="D2117" s="78"/>
      <c r="E2117" s="225"/>
      <c r="F2117" s="215"/>
      <c r="G2117" s="281"/>
      <c r="H2117" s="281"/>
      <c r="I2117" s="223"/>
      <c r="J2117" s="41"/>
    </row>
    <row r="2118" spans="1:10" x14ac:dyDescent="0.25">
      <c r="A2118" s="41"/>
      <c r="C2118" s="214"/>
      <c r="D2118" s="78"/>
      <c r="E2118" s="225"/>
      <c r="F2118" s="215"/>
      <c r="G2118" s="281"/>
      <c r="H2118" s="281"/>
      <c r="I2118" s="223"/>
      <c r="J2118" s="41"/>
    </row>
    <row r="2119" spans="1:10" x14ac:dyDescent="0.25">
      <c r="A2119" s="41"/>
      <c r="C2119" s="214"/>
      <c r="D2119" s="78"/>
      <c r="E2119" s="225"/>
      <c r="F2119" s="215"/>
      <c r="G2119" s="281"/>
      <c r="H2119" s="281"/>
      <c r="I2119" s="223"/>
      <c r="J2119" s="41"/>
    </row>
    <row r="2120" spans="1:10" x14ac:dyDescent="0.25">
      <c r="A2120" s="41"/>
      <c r="C2120" s="214"/>
      <c r="D2120" s="78"/>
      <c r="E2120" s="225"/>
      <c r="F2120" s="215"/>
      <c r="G2120" s="281"/>
      <c r="H2120" s="281"/>
      <c r="I2120" s="223"/>
      <c r="J2120" s="41"/>
    </row>
    <row r="2121" spans="1:10" x14ac:dyDescent="0.25">
      <c r="A2121" s="41"/>
      <c r="C2121" s="214"/>
      <c r="D2121" s="78"/>
      <c r="E2121" s="225"/>
      <c r="F2121" s="215"/>
      <c r="G2121" s="281"/>
      <c r="H2121" s="281"/>
      <c r="I2121" s="223"/>
      <c r="J2121" s="41"/>
    </row>
    <row r="2122" spans="1:10" x14ac:dyDescent="0.25">
      <c r="A2122" s="41"/>
      <c r="C2122" s="214"/>
      <c r="D2122" s="78"/>
      <c r="E2122" s="225"/>
      <c r="F2122" s="215"/>
      <c r="G2122" s="281"/>
      <c r="H2122" s="281"/>
      <c r="I2122" s="223"/>
      <c r="J2122" s="41"/>
    </row>
    <row r="2123" spans="1:10" x14ac:dyDescent="0.25">
      <c r="A2123" s="41"/>
      <c r="C2123" s="214"/>
      <c r="D2123" s="78"/>
      <c r="E2123" s="225"/>
      <c r="F2123" s="215"/>
      <c r="G2123" s="281"/>
      <c r="H2123" s="281"/>
      <c r="I2123" s="223"/>
      <c r="J2123" s="41"/>
    </row>
    <row r="2124" spans="1:10" x14ac:dyDescent="0.25">
      <c r="A2124" s="41"/>
      <c r="C2124" s="214"/>
      <c r="D2124" s="78"/>
      <c r="E2124" s="225"/>
      <c r="F2124" s="215"/>
      <c r="G2124" s="281"/>
      <c r="H2124" s="281"/>
      <c r="I2124" s="223"/>
      <c r="J2124" s="41"/>
    </row>
    <row r="2125" spans="1:10" x14ac:dyDescent="0.25">
      <c r="A2125" s="41"/>
      <c r="C2125" s="214"/>
      <c r="D2125" s="78"/>
      <c r="E2125" s="225"/>
      <c r="F2125" s="215"/>
      <c r="G2125" s="281"/>
      <c r="H2125" s="281"/>
      <c r="I2125" s="223"/>
      <c r="J2125" s="41"/>
    </row>
    <row r="2126" spans="1:10" x14ac:dyDescent="0.25">
      <c r="A2126" s="41"/>
      <c r="C2126" s="214"/>
      <c r="D2126" s="78"/>
      <c r="E2126" s="225"/>
      <c r="F2126" s="215"/>
      <c r="G2126" s="281"/>
      <c r="H2126" s="281"/>
      <c r="I2126" s="223"/>
      <c r="J2126" s="41"/>
    </row>
    <row r="2127" spans="1:10" x14ac:dyDescent="0.25">
      <c r="A2127" s="41"/>
      <c r="C2127" s="214"/>
      <c r="D2127" s="78"/>
      <c r="E2127" s="225"/>
      <c r="F2127" s="215"/>
      <c r="G2127" s="281"/>
      <c r="H2127" s="281"/>
      <c r="I2127" s="223"/>
      <c r="J2127" s="41"/>
    </row>
    <row r="2128" spans="1:10" x14ac:dyDescent="0.25">
      <c r="A2128" s="41"/>
      <c r="C2128" s="214"/>
      <c r="D2128" s="78"/>
      <c r="E2128" s="225"/>
      <c r="F2128" s="215"/>
      <c r="G2128" s="281"/>
      <c r="H2128" s="281"/>
      <c r="I2128" s="223"/>
      <c r="J2128" s="41"/>
    </row>
    <row r="2129" spans="1:10" x14ac:dyDescent="0.25">
      <c r="A2129" s="41"/>
      <c r="C2129" s="214"/>
      <c r="D2129" s="78"/>
      <c r="E2129" s="225"/>
      <c r="F2129" s="215"/>
      <c r="G2129" s="281"/>
      <c r="H2129" s="281"/>
      <c r="I2129" s="223"/>
      <c r="J2129" s="41"/>
    </row>
    <row r="2130" spans="1:10" x14ac:dyDescent="0.25">
      <c r="A2130" s="41"/>
      <c r="C2130" s="214"/>
      <c r="D2130" s="78"/>
      <c r="E2130" s="225"/>
      <c r="F2130" s="215"/>
      <c r="G2130" s="281"/>
      <c r="H2130" s="281"/>
      <c r="I2130" s="223"/>
      <c r="J2130" s="41"/>
    </row>
    <row r="2131" spans="1:10" x14ac:dyDescent="0.25">
      <c r="A2131" s="41"/>
      <c r="C2131" s="214"/>
      <c r="D2131" s="78"/>
      <c r="E2131" s="225"/>
      <c r="F2131" s="215"/>
      <c r="G2131" s="281"/>
      <c r="H2131" s="281"/>
      <c r="I2131" s="223"/>
      <c r="J2131" s="41"/>
    </row>
    <row r="2132" spans="1:10" x14ac:dyDescent="0.25">
      <c r="A2132" s="41"/>
      <c r="C2132" s="214"/>
      <c r="D2132" s="78"/>
      <c r="E2132" s="225"/>
      <c r="F2132" s="215"/>
      <c r="G2132" s="281"/>
      <c r="H2132" s="281"/>
      <c r="I2132" s="223"/>
      <c r="J2132" s="41"/>
    </row>
    <row r="2133" spans="1:10" x14ac:dyDescent="0.25">
      <c r="A2133" s="41"/>
      <c r="C2133" s="214"/>
      <c r="D2133" s="78"/>
      <c r="E2133" s="225"/>
      <c r="F2133" s="215"/>
      <c r="G2133" s="281"/>
      <c r="H2133" s="281"/>
      <c r="I2133" s="223"/>
      <c r="J2133" s="41"/>
    </row>
    <row r="2134" spans="1:10" x14ac:dyDescent="0.25">
      <c r="A2134" s="41"/>
      <c r="C2134" s="214"/>
      <c r="D2134" s="78"/>
      <c r="E2134" s="225"/>
      <c r="F2134" s="215"/>
      <c r="G2134" s="281"/>
      <c r="H2134" s="281"/>
      <c r="I2134" s="223"/>
      <c r="J2134" s="41"/>
    </row>
    <row r="2135" spans="1:10" x14ac:dyDescent="0.25">
      <c r="A2135" s="41"/>
      <c r="C2135" s="214"/>
      <c r="D2135" s="78"/>
      <c r="E2135" s="225"/>
      <c r="F2135" s="215"/>
      <c r="G2135" s="281"/>
      <c r="H2135" s="281"/>
      <c r="I2135" s="223"/>
      <c r="J2135" s="41"/>
    </row>
    <row r="2136" spans="1:10" x14ac:dyDescent="0.25">
      <c r="A2136" s="41"/>
      <c r="C2136" s="214"/>
      <c r="D2136" s="78"/>
      <c r="E2136" s="225"/>
      <c r="F2136" s="215"/>
      <c r="G2136" s="281"/>
      <c r="H2136" s="281"/>
      <c r="I2136" s="223"/>
      <c r="J2136" s="41"/>
    </row>
    <row r="2137" spans="1:10" x14ac:dyDescent="0.25">
      <c r="A2137" s="41"/>
      <c r="C2137" s="214"/>
      <c r="D2137" s="78"/>
      <c r="E2137" s="225"/>
      <c r="F2137" s="215"/>
      <c r="G2137" s="281"/>
      <c r="H2137" s="281"/>
      <c r="I2137" s="223"/>
      <c r="J2137" s="41"/>
    </row>
    <row r="2138" spans="1:10" x14ac:dyDescent="0.25">
      <c r="A2138" s="41"/>
      <c r="C2138" s="214"/>
      <c r="D2138" s="78"/>
      <c r="E2138" s="225"/>
      <c r="F2138" s="215"/>
      <c r="G2138" s="281"/>
      <c r="H2138" s="281"/>
      <c r="I2138" s="223"/>
      <c r="J2138" s="41"/>
    </row>
    <row r="2139" spans="1:10" x14ac:dyDescent="0.25">
      <c r="A2139" s="41"/>
      <c r="C2139" s="214"/>
      <c r="D2139" s="78"/>
      <c r="E2139" s="225"/>
      <c r="F2139" s="215"/>
      <c r="G2139" s="281"/>
      <c r="H2139" s="281"/>
      <c r="I2139" s="223"/>
      <c r="J2139" s="41"/>
    </row>
    <row r="2140" spans="1:10" x14ac:dyDescent="0.25">
      <c r="A2140" s="41"/>
      <c r="C2140" s="214"/>
      <c r="D2140" s="78"/>
      <c r="E2140" s="225"/>
      <c r="F2140" s="215"/>
      <c r="G2140" s="281"/>
      <c r="H2140" s="281"/>
      <c r="I2140" s="223"/>
      <c r="J2140" s="41"/>
    </row>
    <row r="2141" spans="1:10" x14ac:dyDescent="0.25">
      <c r="A2141" s="41"/>
      <c r="C2141" s="214"/>
      <c r="D2141" s="78"/>
      <c r="E2141" s="225"/>
      <c r="F2141" s="215"/>
      <c r="G2141" s="281"/>
      <c r="H2141" s="281"/>
      <c r="I2141" s="223"/>
      <c r="J2141" s="41"/>
    </row>
    <row r="2142" spans="1:10" x14ac:dyDescent="0.25">
      <c r="A2142" s="41"/>
      <c r="C2142" s="214"/>
      <c r="D2142" s="78"/>
      <c r="E2142" s="225"/>
      <c r="F2142" s="215"/>
      <c r="G2142" s="281"/>
      <c r="H2142" s="281"/>
      <c r="I2142" s="223"/>
      <c r="J2142" s="41"/>
    </row>
    <row r="2143" spans="1:10" x14ac:dyDescent="0.25">
      <c r="A2143" s="41"/>
      <c r="C2143" s="214"/>
      <c r="D2143" s="78"/>
      <c r="E2143" s="225"/>
      <c r="F2143" s="215"/>
      <c r="G2143" s="281"/>
      <c r="H2143" s="281"/>
      <c r="I2143" s="223"/>
      <c r="J2143" s="41"/>
    </row>
    <row r="2144" spans="1:10" x14ac:dyDescent="0.25">
      <c r="A2144" s="41"/>
      <c r="C2144" s="214"/>
      <c r="D2144" s="78"/>
      <c r="E2144" s="225"/>
      <c r="F2144" s="215"/>
      <c r="G2144" s="281"/>
      <c r="H2144" s="281"/>
      <c r="I2144" s="223"/>
      <c r="J2144" s="41"/>
    </row>
    <row r="2145" spans="1:10" x14ac:dyDescent="0.25">
      <c r="A2145" s="41"/>
      <c r="C2145" s="214"/>
      <c r="D2145" s="78"/>
      <c r="E2145" s="225"/>
      <c r="F2145" s="215"/>
      <c r="G2145" s="281"/>
      <c r="H2145" s="281"/>
      <c r="I2145" s="223"/>
      <c r="J2145" s="41"/>
    </row>
    <row r="2146" spans="1:10" x14ac:dyDescent="0.25">
      <c r="A2146" s="41"/>
      <c r="C2146" s="214"/>
      <c r="D2146" s="78"/>
      <c r="E2146" s="225"/>
      <c r="F2146" s="215"/>
      <c r="G2146" s="281"/>
      <c r="H2146" s="281"/>
      <c r="I2146" s="223"/>
      <c r="J2146" s="41"/>
    </row>
    <row r="2147" spans="1:10" x14ac:dyDescent="0.25">
      <c r="A2147" s="41"/>
      <c r="C2147" s="214"/>
      <c r="D2147" s="78"/>
      <c r="E2147" s="225"/>
      <c r="F2147" s="215"/>
      <c r="G2147" s="281"/>
      <c r="H2147" s="281"/>
      <c r="I2147" s="223"/>
      <c r="J2147" s="41"/>
    </row>
    <row r="2148" spans="1:10" x14ac:dyDescent="0.25">
      <c r="A2148" s="41"/>
      <c r="C2148" s="214"/>
      <c r="D2148" s="78"/>
      <c r="E2148" s="225"/>
      <c r="F2148" s="215"/>
      <c r="G2148" s="281"/>
      <c r="H2148" s="281"/>
      <c r="I2148" s="223"/>
      <c r="J2148" s="41"/>
    </row>
    <row r="2149" spans="1:10" x14ac:dyDescent="0.25">
      <c r="A2149" s="41"/>
      <c r="C2149" s="214"/>
      <c r="D2149" s="78"/>
      <c r="E2149" s="225"/>
      <c r="F2149" s="215"/>
      <c r="G2149" s="281"/>
      <c r="H2149" s="281"/>
      <c r="I2149" s="223"/>
      <c r="J2149" s="41"/>
    </row>
    <row r="2150" spans="1:10" x14ac:dyDescent="0.25">
      <c r="A2150" s="41"/>
      <c r="C2150" s="214"/>
      <c r="D2150" s="78"/>
      <c r="E2150" s="225"/>
      <c r="F2150" s="215"/>
      <c r="G2150" s="281"/>
      <c r="H2150" s="281"/>
      <c r="I2150" s="223"/>
      <c r="J2150" s="41"/>
    </row>
    <row r="2151" spans="1:10" x14ac:dyDescent="0.25">
      <c r="A2151" s="41"/>
      <c r="C2151" s="214"/>
      <c r="D2151" s="78"/>
      <c r="E2151" s="225"/>
      <c r="F2151" s="215"/>
      <c r="G2151" s="281"/>
      <c r="H2151" s="281"/>
      <c r="I2151" s="223"/>
      <c r="J2151" s="41"/>
    </row>
    <row r="2152" spans="1:10" x14ac:dyDescent="0.25">
      <c r="A2152" s="41"/>
      <c r="C2152" s="214"/>
      <c r="D2152" s="78"/>
      <c r="E2152" s="225"/>
      <c r="F2152" s="215"/>
      <c r="G2152" s="281"/>
      <c r="H2152" s="281"/>
      <c r="I2152" s="223"/>
      <c r="J2152" s="41"/>
    </row>
    <row r="2153" spans="1:10" x14ac:dyDescent="0.25">
      <c r="A2153" s="41"/>
      <c r="C2153" s="214"/>
      <c r="D2153" s="78"/>
      <c r="E2153" s="225"/>
      <c r="F2153" s="215"/>
      <c r="G2153" s="281"/>
      <c r="H2153" s="281"/>
      <c r="I2153" s="223"/>
      <c r="J2153" s="41"/>
    </row>
    <row r="2154" spans="1:10" x14ac:dyDescent="0.25">
      <c r="A2154" s="41"/>
      <c r="C2154" s="214"/>
      <c r="D2154" s="78"/>
      <c r="E2154" s="225"/>
      <c r="F2154" s="215"/>
      <c r="G2154" s="281"/>
      <c r="H2154" s="281"/>
      <c r="I2154" s="223"/>
      <c r="J2154" s="41"/>
    </row>
    <row r="2155" spans="1:10" x14ac:dyDescent="0.25">
      <c r="A2155" s="41"/>
      <c r="C2155" s="214"/>
      <c r="D2155" s="78"/>
      <c r="E2155" s="225"/>
      <c r="F2155" s="215"/>
      <c r="G2155" s="281"/>
      <c r="H2155" s="281"/>
      <c r="I2155" s="223"/>
      <c r="J2155" s="41"/>
    </row>
    <row r="2156" spans="1:10" x14ac:dyDescent="0.25">
      <c r="A2156" s="41"/>
      <c r="C2156" s="214"/>
      <c r="D2156" s="78"/>
      <c r="E2156" s="225"/>
      <c r="F2156" s="215"/>
      <c r="G2156" s="281"/>
      <c r="H2156" s="281"/>
      <c r="I2156" s="223"/>
      <c r="J2156" s="41"/>
    </row>
    <row r="2157" spans="1:10" x14ac:dyDescent="0.25">
      <c r="A2157" s="41"/>
      <c r="C2157" s="214"/>
      <c r="D2157" s="78"/>
      <c r="E2157" s="225"/>
      <c r="F2157" s="215"/>
      <c r="G2157" s="281"/>
      <c r="H2157" s="281"/>
      <c r="I2157" s="223"/>
      <c r="J2157" s="41"/>
    </row>
    <row r="2158" spans="1:10" x14ac:dyDescent="0.25">
      <c r="A2158" s="41"/>
      <c r="C2158" s="214"/>
      <c r="D2158" s="78"/>
      <c r="E2158" s="225"/>
      <c r="F2158" s="215"/>
      <c r="G2158" s="281"/>
      <c r="H2158" s="281"/>
      <c r="I2158" s="223"/>
      <c r="J2158" s="41"/>
    </row>
    <row r="2159" spans="1:10" x14ac:dyDescent="0.25">
      <c r="A2159" s="41"/>
      <c r="C2159" s="214"/>
      <c r="D2159" s="78"/>
      <c r="E2159" s="225"/>
      <c r="F2159" s="215"/>
      <c r="G2159" s="281"/>
      <c r="H2159" s="281"/>
      <c r="I2159" s="223"/>
      <c r="J2159" s="41"/>
    </row>
    <row r="2160" spans="1:10" x14ac:dyDescent="0.25">
      <c r="A2160" s="41"/>
      <c r="C2160" s="214"/>
      <c r="D2160" s="78"/>
      <c r="E2160" s="225"/>
      <c r="F2160" s="215"/>
      <c r="G2160" s="281"/>
      <c r="H2160" s="281"/>
      <c r="I2160" s="223"/>
      <c r="J2160" s="41"/>
    </row>
    <row r="2161" spans="1:10" x14ac:dyDescent="0.25">
      <c r="A2161" s="41"/>
      <c r="C2161" s="214"/>
      <c r="D2161" s="78"/>
      <c r="E2161" s="225"/>
      <c r="F2161" s="215"/>
      <c r="G2161" s="281"/>
      <c r="H2161" s="281"/>
      <c r="I2161" s="223"/>
      <c r="J2161" s="41"/>
    </row>
    <row r="2162" spans="1:10" x14ac:dyDescent="0.25">
      <c r="A2162" s="41"/>
      <c r="C2162" s="214"/>
      <c r="D2162" s="78"/>
      <c r="E2162" s="225"/>
      <c r="F2162" s="215"/>
      <c r="G2162" s="281"/>
      <c r="H2162" s="281"/>
      <c r="I2162" s="223"/>
      <c r="J2162" s="41"/>
    </row>
    <row r="2163" spans="1:10" x14ac:dyDescent="0.25">
      <c r="A2163" s="41"/>
      <c r="C2163" s="214"/>
      <c r="D2163" s="78"/>
      <c r="E2163" s="225"/>
      <c r="F2163" s="215"/>
      <c r="G2163" s="281"/>
      <c r="H2163" s="281"/>
      <c r="I2163" s="223"/>
      <c r="J2163" s="41"/>
    </row>
    <row r="2164" spans="1:10" x14ac:dyDescent="0.25">
      <c r="A2164" s="41"/>
      <c r="C2164" s="214"/>
      <c r="D2164" s="78"/>
      <c r="E2164" s="225"/>
      <c r="F2164" s="215"/>
      <c r="G2164" s="281"/>
      <c r="H2164" s="281"/>
      <c r="I2164" s="223"/>
      <c r="J2164" s="41"/>
    </row>
    <row r="2165" spans="1:10" x14ac:dyDescent="0.25">
      <c r="A2165" s="41"/>
      <c r="C2165" s="214"/>
      <c r="D2165" s="78"/>
      <c r="E2165" s="225"/>
      <c r="F2165" s="215"/>
      <c r="G2165" s="281"/>
      <c r="H2165" s="281"/>
      <c r="I2165" s="223"/>
      <c r="J2165" s="41"/>
    </row>
    <row r="2166" spans="1:10" x14ac:dyDescent="0.25">
      <c r="A2166" s="41"/>
      <c r="C2166" s="214"/>
      <c r="D2166" s="78"/>
      <c r="E2166" s="225"/>
      <c r="F2166" s="215"/>
      <c r="G2166" s="281"/>
      <c r="H2166" s="281"/>
      <c r="I2166" s="223"/>
      <c r="J2166" s="41"/>
    </row>
    <row r="2167" spans="1:10" x14ac:dyDescent="0.25">
      <c r="A2167" s="41"/>
      <c r="C2167" s="214"/>
      <c r="D2167" s="78"/>
      <c r="E2167" s="225"/>
      <c r="F2167" s="215"/>
      <c r="G2167" s="281"/>
      <c r="H2167" s="281"/>
      <c r="I2167" s="223"/>
      <c r="J2167" s="41"/>
    </row>
    <row r="2168" spans="1:10" x14ac:dyDescent="0.25">
      <c r="A2168" s="41"/>
      <c r="C2168" s="214"/>
      <c r="D2168" s="78"/>
      <c r="E2168" s="225"/>
      <c r="F2168" s="215"/>
      <c r="G2168" s="281"/>
      <c r="H2168" s="281"/>
      <c r="I2168" s="223"/>
      <c r="J2168" s="41"/>
    </row>
    <row r="2169" spans="1:10" x14ac:dyDescent="0.25">
      <c r="A2169" s="41"/>
      <c r="C2169" s="214"/>
      <c r="D2169" s="78"/>
      <c r="E2169" s="225"/>
      <c r="F2169" s="215"/>
      <c r="G2169" s="281"/>
      <c r="H2169" s="281"/>
      <c r="I2169" s="223"/>
      <c r="J2169" s="41"/>
    </row>
    <row r="2170" spans="1:10" x14ac:dyDescent="0.25">
      <c r="A2170" s="41"/>
      <c r="C2170" s="214"/>
      <c r="D2170" s="78"/>
      <c r="E2170" s="225"/>
      <c r="F2170" s="215"/>
      <c r="G2170" s="281"/>
      <c r="H2170" s="281"/>
      <c r="I2170" s="223"/>
      <c r="J2170" s="41"/>
    </row>
    <row r="2171" spans="1:10" x14ac:dyDescent="0.25">
      <c r="A2171" s="41"/>
      <c r="C2171" s="214"/>
      <c r="D2171" s="78"/>
      <c r="E2171" s="225"/>
      <c r="F2171" s="215"/>
      <c r="G2171" s="281"/>
      <c r="H2171" s="281"/>
      <c r="I2171" s="223"/>
      <c r="J2171" s="41"/>
    </row>
    <row r="2172" spans="1:10" x14ac:dyDescent="0.25">
      <c r="A2172" s="41"/>
      <c r="C2172" s="214"/>
      <c r="D2172" s="78"/>
      <c r="E2172" s="225"/>
      <c r="F2172" s="215"/>
      <c r="G2172" s="281"/>
      <c r="H2172" s="281"/>
      <c r="I2172" s="223"/>
      <c r="J2172" s="41"/>
    </row>
    <row r="2173" spans="1:10" x14ac:dyDescent="0.25">
      <c r="A2173" s="41"/>
      <c r="C2173" s="214"/>
      <c r="D2173" s="78"/>
      <c r="E2173" s="225"/>
      <c r="F2173" s="215"/>
      <c r="G2173" s="281"/>
      <c r="H2173" s="281"/>
      <c r="I2173" s="223"/>
      <c r="J2173" s="41"/>
    </row>
    <row r="2174" spans="1:10" x14ac:dyDescent="0.25">
      <c r="A2174" s="41"/>
      <c r="C2174" s="214"/>
      <c r="D2174" s="78"/>
      <c r="E2174" s="225"/>
      <c r="F2174" s="215"/>
      <c r="G2174" s="281"/>
      <c r="H2174" s="281"/>
      <c r="I2174" s="223"/>
      <c r="J2174" s="41"/>
    </row>
    <row r="2175" spans="1:10" x14ac:dyDescent="0.25">
      <c r="A2175" s="41"/>
      <c r="C2175" s="214"/>
      <c r="D2175" s="78"/>
      <c r="E2175" s="225"/>
      <c r="F2175" s="215"/>
      <c r="G2175" s="281"/>
      <c r="H2175" s="281"/>
      <c r="I2175" s="223"/>
      <c r="J2175" s="41"/>
    </row>
    <row r="2176" spans="1:10" x14ac:dyDescent="0.25">
      <c r="A2176" s="41"/>
      <c r="C2176" s="214"/>
      <c r="D2176" s="78"/>
      <c r="E2176" s="225"/>
      <c r="F2176" s="215"/>
      <c r="G2176" s="281"/>
      <c r="H2176" s="281"/>
      <c r="I2176" s="223"/>
      <c r="J2176" s="41"/>
    </row>
    <row r="2177" spans="1:10" x14ac:dyDescent="0.25">
      <c r="A2177" s="41"/>
      <c r="C2177" s="214"/>
      <c r="D2177" s="78"/>
      <c r="E2177" s="225"/>
      <c r="F2177" s="215"/>
      <c r="G2177" s="281"/>
      <c r="H2177" s="281"/>
      <c r="I2177" s="223"/>
      <c r="J2177" s="41"/>
    </row>
    <row r="2178" spans="1:10" x14ac:dyDescent="0.25">
      <c r="A2178" s="41"/>
      <c r="C2178" s="214"/>
      <c r="D2178" s="78"/>
      <c r="E2178" s="225"/>
      <c r="F2178" s="215"/>
      <c r="G2178" s="281"/>
      <c r="H2178" s="281"/>
      <c r="I2178" s="223"/>
      <c r="J2178" s="41"/>
    </row>
    <row r="2179" spans="1:10" x14ac:dyDescent="0.25">
      <c r="A2179" s="41"/>
      <c r="C2179" s="214"/>
      <c r="D2179" s="78"/>
      <c r="E2179" s="225"/>
      <c r="F2179" s="215"/>
      <c r="G2179" s="281"/>
      <c r="H2179" s="281"/>
      <c r="I2179" s="223"/>
      <c r="J2179" s="41"/>
    </row>
    <row r="2180" spans="1:10" x14ac:dyDescent="0.25">
      <c r="A2180" s="41"/>
      <c r="C2180" s="214"/>
      <c r="D2180" s="78"/>
      <c r="E2180" s="225"/>
      <c r="F2180" s="215"/>
      <c r="G2180" s="281"/>
      <c r="H2180" s="281"/>
      <c r="I2180" s="223"/>
      <c r="J2180" s="41"/>
    </row>
    <row r="2181" spans="1:10" x14ac:dyDescent="0.25">
      <c r="A2181" s="41"/>
      <c r="C2181" s="214"/>
      <c r="D2181" s="78"/>
      <c r="E2181" s="225"/>
      <c r="F2181" s="215"/>
      <c r="G2181" s="281"/>
      <c r="H2181" s="281"/>
      <c r="I2181" s="223"/>
      <c r="J2181" s="41"/>
    </row>
    <row r="2182" spans="1:10" x14ac:dyDescent="0.25">
      <c r="A2182" s="41"/>
      <c r="C2182" s="214"/>
      <c r="D2182" s="78"/>
      <c r="E2182" s="225"/>
      <c r="F2182" s="215"/>
      <c r="G2182" s="281"/>
      <c r="H2182" s="281"/>
      <c r="I2182" s="223"/>
      <c r="J2182" s="41"/>
    </row>
    <row r="2183" spans="1:10" x14ac:dyDescent="0.25">
      <c r="A2183" s="41"/>
      <c r="C2183" s="214"/>
      <c r="D2183" s="78"/>
      <c r="E2183" s="225"/>
      <c r="F2183" s="215"/>
      <c r="G2183" s="281"/>
      <c r="H2183" s="281"/>
      <c r="I2183" s="223"/>
      <c r="J2183" s="41"/>
    </row>
    <row r="2184" spans="1:10" x14ac:dyDescent="0.25">
      <c r="A2184" s="41"/>
      <c r="C2184" s="214"/>
      <c r="D2184" s="78"/>
      <c r="E2184" s="225"/>
      <c r="F2184" s="215"/>
      <c r="G2184" s="281"/>
      <c r="H2184" s="281"/>
      <c r="I2184" s="223"/>
      <c r="J2184" s="41"/>
    </row>
    <row r="2185" spans="1:10" x14ac:dyDescent="0.25">
      <c r="A2185" s="41"/>
      <c r="C2185" s="214"/>
      <c r="D2185" s="78"/>
      <c r="E2185" s="225"/>
      <c r="F2185" s="215"/>
      <c r="G2185" s="281"/>
      <c r="H2185" s="281"/>
      <c r="I2185" s="223"/>
      <c r="J2185" s="41"/>
    </row>
    <row r="2186" spans="1:10" x14ac:dyDescent="0.25">
      <c r="A2186" s="41"/>
      <c r="C2186" s="214"/>
      <c r="D2186" s="78"/>
      <c r="E2186" s="225"/>
      <c r="F2186" s="215"/>
      <c r="G2186" s="281"/>
      <c r="H2186" s="281"/>
      <c r="I2186" s="223"/>
      <c r="J2186" s="41"/>
    </row>
    <row r="2187" spans="1:10" x14ac:dyDescent="0.25">
      <c r="A2187" s="41"/>
      <c r="C2187" s="214"/>
      <c r="D2187" s="78"/>
      <c r="E2187" s="225"/>
      <c r="F2187" s="215"/>
      <c r="G2187" s="281"/>
      <c r="H2187" s="281"/>
      <c r="I2187" s="223"/>
      <c r="J2187" s="41"/>
    </row>
    <row r="2188" spans="1:10" x14ac:dyDescent="0.25">
      <c r="A2188" s="41"/>
      <c r="C2188" s="214"/>
      <c r="D2188" s="78"/>
      <c r="E2188" s="225"/>
      <c r="F2188" s="215"/>
      <c r="G2188" s="281"/>
      <c r="H2188" s="281"/>
      <c r="I2188" s="223"/>
      <c r="J2188" s="41"/>
    </row>
    <row r="2189" spans="1:10" x14ac:dyDescent="0.25">
      <c r="A2189" s="41"/>
      <c r="C2189" s="214"/>
      <c r="D2189" s="78"/>
      <c r="E2189" s="225"/>
      <c r="F2189" s="215"/>
      <c r="G2189" s="281"/>
      <c r="H2189" s="281"/>
      <c r="I2189" s="223"/>
      <c r="J2189" s="41"/>
    </row>
    <row r="2190" spans="1:10" x14ac:dyDescent="0.25">
      <c r="A2190" s="41"/>
      <c r="C2190" s="214"/>
      <c r="D2190" s="78"/>
      <c r="E2190" s="225"/>
      <c r="F2190" s="215"/>
      <c r="G2190" s="281"/>
      <c r="H2190" s="281"/>
      <c r="I2190" s="223"/>
      <c r="J2190" s="41"/>
    </row>
    <row r="2191" spans="1:10" x14ac:dyDescent="0.25">
      <c r="A2191" s="41"/>
      <c r="C2191" s="214"/>
      <c r="D2191" s="78"/>
      <c r="E2191" s="225"/>
      <c r="F2191" s="215"/>
      <c r="G2191" s="281"/>
      <c r="H2191" s="281"/>
      <c r="I2191" s="223"/>
      <c r="J2191" s="41"/>
    </row>
    <row r="2192" spans="1:10" x14ac:dyDescent="0.25">
      <c r="A2192" s="41"/>
      <c r="C2192" s="214"/>
      <c r="D2192" s="78"/>
      <c r="E2192" s="225"/>
      <c r="F2192" s="215"/>
      <c r="G2192" s="281"/>
      <c r="H2192" s="281"/>
      <c r="I2192" s="223"/>
      <c r="J2192" s="41"/>
    </row>
    <row r="2193" spans="1:10" x14ac:dyDescent="0.25">
      <c r="A2193" s="41"/>
      <c r="C2193" s="214"/>
      <c r="D2193" s="78"/>
      <c r="E2193" s="225"/>
      <c r="F2193" s="215"/>
      <c r="G2193" s="281"/>
      <c r="H2193" s="281"/>
      <c r="I2193" s="223"/>
      <c r="J2193" s="41"/>
    </row>
    <row r="2194" spans="1:10" x14ac:dyDescent="0.25">
      <c r="A2194" s="41"/>
      <c r="C2194" s="214"/>
      <c r="D2194" s="78"/>
      <c r="E2194" s="225"/>
      <c r="F2194" s="215"/>
      <c r="G2194" s="281"/>
      <c r="H2194" s="281"/>
      <c r="I2194" s="223"/>
      <c r="J2194" s="41"/>
    </row>
    <row r="2195" spans="1:10" x14ac:dyDescent="0.25">
      <c r="A2195" s="41"/>
      <c r="C2195" s="214"/>
      <c r="D2195" s="78"/>
      <c r="E2195" s="225"/>
      <c r="F2195" s="215"/>
      <c r="G2195" s="281"/>
      <c r="H2195" s="281"/>
      <c r="I2195" s="223"/>
      <c r="J2195" s="41"/>
    </row>
    <row r="2196" spans="1:10" x14ac:dyDescent="0.25">
      <c r="A2196" s="41"/>
      <c r="C2196" s="214"/>
      <c r="D2196" s="78"/>
      <c r="E2196" s="225"/>
      <c r="F2196" s="215"/>
      <c r="G2196" s="281"/>
      <c r="H2196" s="281"/>
      <c r="I2196" s="223"/>
      <c r="J2196" s="41"/>
    </row>
    <row r="2197" spans="1:10" x14ac:dyDescent="0.25">
      <c r="A2197" s="41"/>
      <c r="C2197" s="214"/>
      <c r="D2197" s="78"/>
      <c r="E2197" s="225"/>
      <c r="F2197" s="215"/>
      <c r="G2197" s="281"/>
      <c r="H2197" s="281"/>
      <c r="I2197" s="223"/>
      <c r="J2197" s="41"/>
    </row>
    <row r="2198" spans="1:10" x14ac:dyDescent="0.25">
      <c r="A2198" s="41"/>
      <c r="C2198" s="214"/>
      <c r="D2198" s="78"/>
      <c r="E2198" s="225"/>
      <c r="F2198" s="215"/>
      <c r="G2198" s="281"/>
      <c r="H2198" s="281"/>
      <c r="I2198" s="223"/>
      <c r="J2198" s="41"/>
    </row>
    <row r="2199" spans="1:10" x14ac:dyDescent="0.25">
      <c r="A2199" s="41"/>
      <c r="C2199" s="214"/>
      <c r="D2199" s="78"/>
      <c r="E2199" s="225"/>
      <c r="F2199" s="215"/>
      <c r="G2199" s="281"/>
      <c r="H2199" s="281"/>
      <c r="I2199" s="223"/>
      <c r="J2199" s="41"/>
    </row>
    <row r="2200" spans="1:10" x14ac:dyDescent="0.25">
      <c r="A2200" s="41"/>
      <c r="C2200" s="214"/>
      <c r="D2200" s="78"/>
      <c r="E2200" s="225"/>
      <c r="F2200" s="215"/>
      <c r="G2200" s="281"/>
      <c r="H2200" s="281"/>
      <c r="I2200" s="223"/>
      <c r="J2200" s="41"/>
    </row>
    <row r="2201" spans="1:10" x14ac:dyDescent="0.25">
      <c r="A2201" s="41"/>
      <c r="C2201" s="214"/>
      <c r="D2201" s="78"/>
      <c r="E2201" s="225"/>
      <c r="F2201" s="215"/>
      <c r="G2201" s="281"/>
      <c r="H2201" s="281"/>
      <c r="I2201" s="223"/>
      <c r="J2201" s="41"/>
    </row>
    <row r="2202" spans="1:10" x14ac:dyDescent="0.25">
      <c r="A2202" s="41"/>
      <c r="C2202" s="214"/>
      <c r="D2202" s="78"/>
      <c r="E2202" s="225"/>
      <c r="F2202" s="215"/>
      <c r="G2202" s="281"/>
      <c r="H2202" s="281"/>
      <c r="I2202" s="223"/>
      <c r="J2202" s="41"/>
    </row>
    <row r="2203" spans="1:10" x14ac:dyDescent="0.25">
      <c r="A2203" s="41"/>
      <c r="C2203" s="214"/>
      <c r="D2203" s="78"/>
      <c r="E2203" s="225"/>
      <c r="F2203" s="215"/>
      <c r="G2203" s="281"/>
      <c r="H2203" s="281"/>
      <c r="I2203" s="223"/>
      <c r="J2203" s="41"/>
    </row>
    <row r="2204" spans="1:10" x14ac:dyDescent="0.25">
      <c r="A2204" s="41"/>
      <c r="C2204" s="214"/>
      <c r="D2204" s="78"/>
      <c r="E2204" s="225"/>
      <c r="F2204" s="215"/>
      <c r="G2204" s="281"/>
      <c r="H2204" s="281"/>
      <c r="I2204" s="223"/>
      <c r="J2204" s="41"/>
    </row>
    <row r="2205" spans="1:10" x14ac:dyDescent="0.25">
      <c r="A2205" s="41"/>
      <c r="C2205" s="214"/>
      <c r="D2205" s="78"/>
      <c r="E2205" s="225"/>
      <c r="F2205" s="215"/>
      <c r="G2205" s="281"/>
      <c r="H2205" s="281"/>
      <c r="I2205" s="223"/>
      <c r="J2205" s="41"/>
    </row>
    <row r="2206" spans="1:10" x14ac:dyDescent="0.25">
      <c r="A2206" s="41"/>
      <c r="C2206" s="214"/>
      <c r="D2206" s="78"/>
      <c r="E2206" s="225"/>
      <c r="F2206" s="215"/>
      <c r="G2206" s="281"/>
      <c r="H2206" s="281"/>
      <c r="I2206" s="223"/>
      <c r="J2206" s="41"/>
    </row>
    <row r="2207" spans="1:10" x14ac:dyDescent="0.25">
      <c r="A2207" s="41"/>
      <c r="C2207" s="214"/>
      <c r="D2207" s="78"/>
      <c r="E2207" s="225"/>
      <c r="F2207" s="215"/>
      <c r="G2207" s="281"/>
      <c r="H2207" s="281"/>
      <c r="I2207" s="223"/>
      <c r="J2207" s="41"/>
    </row>
    <row r="2208" spans="1:10" x14ac:dyDescent="0.25">
      <c r="A2208" s="41"/>
      <c r="C2208" s="214"/>
      <c r="D2208" s="78"/>
      <c r="E2208" s="225"/>
      <c r="F2208" s="215"/>
      <c r="G2208" s="281"/>
      <c r="H2208" s="281"/>
      <c r="I2208" s="223"/>
      <c r="J2208" s="41"/>
    </row>
    <row r="2209" spans="1:10" x14ac:dyDescent="0.25">
      <c r="A2209" s="41"/>
      <c r="C2209" s="214"/>
      <c r="D2209" s="78"/>
      <c r="E2209" s="225"/>
      <c r="F2209" s="215"/>
      <c r="G2209" s="281"/>
      <c r="H2209" s="281"/>
      <c r="I2209" s="223"/>
      <c r="J2209" s="41"/>
    </row>
    <row r="2210" spans="1:10" x14ac:dyDescent="0.25">
      <c r="A2210" s="41"/>
      <c r="C2210" s="214"/>
      <c r="D2210" s="78"/>
      <c r="E2210" s="225"/>
      <c r="F2210" s="215"/>
      <c r="G2210" s="281"/>
      <c r="H2210" s="281"/>
      <c r="I2210" s="223"/>
      <c r="J2210" s="41"/>
    </row>
    <row r="2211" spans="1:10" x14ac:dyDescent="0.25">
      <c r="A2211" s="41"/>
      <c r="C2211" s="214"/>
      <c r="D2211" s="78"/>
      <c r="E2211" s="225"/>
      <c r="F2211" s="215"/>
      <c r="G2211" s="281"/>
      <c r="H2211" s="281"/>
      <c r="I2211" s="223"/>
      <c r="J2211" s="41"/>
    </row>
    <row r="2212" spans="1:10" x14ac:dyDescent="0.25">
      <c r="A2212" s="41"/>
      <c r="C2212" s="214"/>
      <c r="D2212" s="78"/>
      <c r="E2212" s="225"/>
      <c r="F2212" s="215"/>
      <c r="G2212" s="281"/>
      <c r="H2212" s="281"/>
      <c r="I2212" s="223"/>
      <c r="J2212" s="41"/>
    </row>
    <row r="2213" spans="1:10" x14ac:dyDescent="0.25">
      <c r="A2213" s="41"/>
      <c r="C2213" s="214"/>
      <c r="D2213" s="78"/>
      <c r="E2213" s="225"/>
      <c r="F2213" s="215"/>
      <c r="G2213" s="281"/>
      <c r="H2213" s="281"/>
      <c r="I2213" s="223"/>
      <c r="J2213" s="41"/>
    </row>
    <row r="2214" spans="1:10" x14ac:dyDescent="0.25">
      <c r="A2214" s="41"/>
      <c r="C2214" s="214"/>
      <c r="D2214" s="78"/>
      <c r="E2214" s="225"/>
      <c r="F2214" s="215"/>
      <c r="G2214" s="281"/>
      <c r="H2214" s="281"/>
      <c r="I2214" s="223"/>
      <c r="J2214" s="41"/>
    </row>
    <row r="2215" spans="1:10" x14ac:dyDescent="0.25">
      <c r="A2215" s="41"/>
      <c r="C2215" s="214"/>
      <c r="D2215" s="78"/>
      <c r="E2215" s="225"/>
      <c r="F2215" s="215"/>
      <c r="G2215" s="281"/>
      <c r="H2215" s="281"/>
      <c r="I2215" s="223"/>
      <c r="J2215" s="41"/>
    </row>
    <row r="2216" spans="1:10" x14ac:dyDescent="0.25">
      <c r="A2216" s="41"/>
      <c r="C2216" s="214"/>
      <c r="D2216" s="78"/>
      <c r="E2216" s="225"/>
      <c r="F2216" s="215"/>
      <c r="G2216" s="281"/>
      <c r="H2216" s="281"/>
      <c r="I2216" s="223"/>
      <c r="J2216" s="41"/>
    </row>
    <row r="2217" spans="1:10" x14ac:dyDescent="0.25">
      <c r="A2217" s="41"/>
      <c r="C2217" s="214"/>
      <c r="D2217" s="78"/>
      <c r="E2217" s="225"/>
      <c r="F2217" s="215"/>
      <c r="G2217" s="281"/>
      <c r="H2217" s="281"/>
      <c r="I2217" s="223"/>
      <c r="J2217" s="41"/>
    </row>
    <row r="2218" spans="1:10" x14ac:dyDescent="0.25">
      <c r="A2218" s="41"/>
      <c r="C2218" s="214"/>
      <c r="D2218" s="78"/>
      <c r="E2218" s="225"/>
      <c r="F2218" s="215"/>
      <c r="G2218" s="281"/>
      <c r="H2218" s="281"/>
      <c r="I2218" s="223"/>
      <c r="J2218" s="41"/>
    </row>
    <row r="2219" spans="1:10" x14ac:dyDescent="0.25">
      <c r="A2219" s="41"/>
      <c r="C2219" s="214"/>
      <c r="D2219" s="78"/>
      <c r="E2219" s="225"/>
      <c r="F2219" s="215"/>
      <c r="G2219" s="281"/>
      <c r="H2219" s="281"/>
      <c r="I2219" s="223"/>
      <c r="J2219" s="41"/>
    </row>
    <row r="2220" spans="1:10" x14ac:dyDescent="0.25">
      <c r="A2220" s="41"/>
      <c r="C2220" s="214"/>
      <c r="D2220" s="78"/>
      <c r="E2220" s="225"/>
      <c r="F2220" s="215"/>
      <c r="G2220" s="281"/>
      <c r="H2220" s="281"/>
      <c r="I2220" s="223"/>
      <c r="J2220" s="41"/>
    </row>
    <row r="2221" spans="1:10" x14ac:dyDescent="0.25">
      <c r="A2221" s="41"/>
      <c r="C2221" s="214"/>
      <c r="D2221" s="78"/>
      <c r="E2221" s="225"/>
      <c r="F2221" s="215"/>
      <c r="G2221" s="281"/>
      <c r="H2221" s="281"/>
      <c r="I2221" s="223"/>
      <c r="J2221" s="41"/>
    </row>
    <row r="2222" spans="1:10" x14ac:dyDescent="0.25">
      <c r="A2222" s="41"/>
      <c r="C2222" s="214"/>
      <c r="D2222" s="78"/>
      <c r="E2222" s="225"/>
      <c r="F2222" s="215"/>
      <c r="G2222" s="281"/>
      <c r="H2222" s="281"/>
      <c r="I2222" s="223"/>
      <c r="J2222" s="41"/>
    </row>
    <row r="2223" spans="1:10" x14ac:dyDescent="0.25">
      <c r="A2223" s="41"/>
      <c r="C2223" s="214"/>
      <c r="D2223" s="78"/>
      <c r="E2223" s="225"/>
      <c r="F2223" s="215"/>
      <c r="G2223" s="281"/>
      <c r="H2223" s="281"/>
      <c r="I2223" s="223"/>
      <c r="J2223" s="41"/>
    </row>
    <row r="2224" spans="1:10" x14ac:dyDescent="0.25">
      <c r="A2224" s="41"/>
      <c r="C2224" s="214"/>
      <c r="D2224" s="78"/>
      <c r="E2224" s="225"/>
      <c r="F2224" s="215"/>
      <c r="G2224" s="281"/>
      <c r="H2224" s="281"/>
      <c r="I2224" s="223"/>
      <c r="J2224" s="41"/>
    </row>
    <row r="2225" spans="1:10" x14ac:dyDescent="0.25">
      <c r="A2225" s="41"/>
      <c r="C2225" s="214"/>
      <c r="D2225" s="78"/>
      <c r="E2225" s="225"/>
      <c r="F2225" s="215"/>
      <c r="G2225" s="281"/>
      <c r="H2225" s="281"/>
      <c r="I2225" s="223"/>
      <c r="J2225" s="41"/>
    </row>
    <row r="2226" spans="1:10" x14ac:dyDescent="0.25">
      <c r="A2226" s="41"/>
      <c r="C2226" s="214"/>
      <c r="D2226" s="78"/>
      <c r="E2226" s="225"/>
      <c r="F2226" s="215"/>
      <c r="G2226" s="281"/>
      <c r="H2226" s="281"/>
      <c r="I2226" s="223"/>
      <c r="J2226" s="41"/>
    </row>
    <row r="2227" spans="1:10" x14ac:dyDescent="0.25">
      <c r="A2227" s="41"/>
      <c r="C2227" s="214"/>
      <c r="D2227" s="78"/>
      <c r="E2227" s="225"/>
      <c r="F2227" s="215"/>
      <c r="G2227" s="281"/>
      <c r="H2227" s="281"/>
      <c r="I2227" s="223"/>
      <c r="J2227" s="41"/>
    </row>
    <row r="2228" spans="1:10" x14ac:dyDescent="0.25">
      <c r="A2228" s="41"/>
      <c r="C2228" s="214"/>
      <c r="D2228" s="78"/>
      <c r="E2228" s="225"/>
      <c r="F2228" s="215"/>
      <c r="G2228" s="281"/>
      <c r="H2228" s="281"/>
      <c r="I2228" s="223"/>
      <c r="J2228" s="41"/>
    </row>
    <row r="2229" spans="1:10" x14ac:dyDescent="0.25">
      <c r="A2229" s="41"/>
      <c r="C2229" s="214"/>
      <c r="D2229" s="78"/>
      <c r="E2229" s="225"/>
      <c r="F2229" s="215"/>
      <c r="G2229" s="281"/>
      <c r="H2229" s="281"/>
      <c r="I2229" s="223"/>
      <c r="J2229" s="41"/>
    </row>
    <row r="2230" spans="1:10" x14ac:dyDescent="0.25">
      <c r="A2230" s="41"/>
      <c r="C2230" s="214"/>
      <c r="D2230" s="78"/>
      <c r="E2230" s="225"/>
      <c r="F2230" s="215"/>
      <c r="G2230" s="281"/>
      <c r="H2230" s="281"/>
      <c r="I2230" s="223"/>
      <c r="J2230" s="41"/>
    </row>
    <row r="2231" spans="1:10" x14ac:dyDescent="0.25">
      <c r="A2231" s="41"/>
      <c r="C2231" s="214"/>
      <c r="D2231" s="78"/>
      <c r="E2231" s="225"/>
      <c r="F2231" s="215"/>
      <c r="G2231" s="281"/>
      <c r="H2231" s="281"/>
      <c r="I2231" s="223"/>
      <c r="J2231" s="41"/>
    </row>
    <row r="2232" spans="1:10" x14ac:dyDescent="0.25">
      <c r="A2232" s="41"/>
      <c r="C2232" s="214"/>
      <c r="D2232" s="78"/>
      <c r="E2232" s="225"/>
      <c r="F2232" s="215"/>
      <c r="G2232" s="281"/>
      <c r="H2232" s="281"/>
      <c r="I2232" s="223"/>
      <c r="J2232" s="41"/>
    </row>
    <row r="2233" spans="1:10" x14ac:dyDescent="0.25">
      <c r="A2233" s="41"/>
      <c r="C2233" s="214"/>
      <c r="D2233" s="78"/>
      <c r="E2233" s="225"/>
      <c r="F2233" s="215"/>
      <c r="G2233" s="281"/>
      <c r="H2233" s="281"/>
      <c r="I2233" s="223"/>
      <c r="J2233" s="41"/>
    </row>
    <row r="2234" spans="1:10" x14ac:dyDescent="0.25">
      <c r="A2234" s="41"/>
      <c r="C2234" s="214"/>
      <c r="D2234" s="78"/>
      <c r="E2234" s="225"/>
      <c r="F2234" s="215"/>
      <c r="G2234" s="281"/>
      <c r="H2234" s="281"/>
      <c r="I2234" s="223"/>
      <c r="J2234" s="41"/>
    </row>
    <row r="2235" spans="1:10" x14ac:dyDescent="0.25">
      <c r="A2235" s="41"/>
      <c r="C2235" s="214"/>
      <c r="D2235" s="78"/>
      <c r="E2235" s="225"/>
      <c r="F2235" s="215"/>
      <c r="G2235" s="281"/>
      <c r="H2235" s="281"/>
      <c r="I2235" s="223"/>
      <c r="J2235" s="41"/>
    </row>
    <row r="2236" spans="1:10" x14ac:dyDescent="0.25">
      <c r="A2236" s="41"/>
      <c r="C2236" s="214"/>
      <c r="D2236" s="78"/>
      <c r="E2236" s="225"/>
      <c r="F2236" s="215"/>
      <c r="G2236" s="281"/>
      <c r="H2236" s="281"/>
      <c r="I2236" s="223"/>
      <c r="J2236" s="41"/>
    </row>
    <row r="2237" spans="1:10" x14ac:dyDescent="0.25">
      <c r="A2237" s="41"/>
      <c r="C2237" s="214"/>
      <c r="D2237" s="78"/>
      <c r="E2237" s="225"/>
      <c r="F2237" s="215"/>
      <c r="G2237" s="281"/>
      <c r="H2237" s="281"/>
      <c r="I2237" s="223"/>
      <c r="J2237" s="41"/>
    </row>
    <row r="2238" spans="1:10" x14ac:dyDescent="0.25">
      <c r="A2238" s="41"/>
      <c r="C2238" s="214"/>
      <c r="D2238" s="78"/>
      <c r="E2238" s="225"/>
      <c r="F2238" s="215"/>
      <c r="G2238" s="281"/>
      <c r="H2238" s="281"/>
      <c r="I2238" s="223"/>
      <c r="J2238" s="41"/>
    </row>
    <row r="2239" spans="1:10" x14ac:dyDescent="0.25">
      <c r="A2239" s="41"/>
      <c r="C2239" s="214"/>
      <c r="D2239" s="78"/>
      <c r="E2239" s="225"/>
      <c r="F2239" s="215"/>
      <c r="G2239" s="281"/>
      <c r="H2239" s="281"/>
      <c r="I2239" s="223"/>
      <c r="J2239" s="41"/>
    </row>
    <row r="2240" spans="1:10" x14ac:dyDescent="0.25">
      <c r="A2240" s="41"/>
      <c r="C2240" s="214"/>
      <c r="D2240" s="78"/>
      <c r="E2240" s="225"/>
      <c r="F2240" s="215"/>
      <c r="G2240" s="281"/>
      <c r="H2240" s="281"/>
      <c r="I2240" s="223"/>
      <c r="J2240" s="41"/>
    </row>
    <row r="2241" spans="1:10" x14ac:dyDescent="0.25">
      <c r="A2241" s="41"/>
      <c r="C2241" s="214"/>
      <c r="D2241" s="78"/>
      <c r="E2241" s="225"/>
      <c r="F2241" s="215"/>
      <c r="G2241" s="281"/>
      <c r="H2241" s="281"/>
      <c r="I2241" s="223"/>
      <c r="J2241" s="41"/>
    </row>
    <row r="2242" spans="1:10" x14ac:dyDescent="0.25">
      <c r="A2242" s="41"/>
      <c r="C2242" s="214"/>
      <c r="D2242" s="78"/>
      <c r="E2242" s="225"/>
      <c r="F2242" s="215"/>
      <c r="G2242" s="281"/>
      <c r="H2242" s="281"/>
      <c r="I2242" s="223"/>
      <c r="J2242" s="41"/>
    </row>
    <row r="2243" spans="1:10" x14ac:dyDescent="0.25">
      <c r="A2243" s="41"/>
      <c r="C2243" s="214"/>
      <c r="D2243" s="78"/>
      <c r="E2243" s="225"/>
      <c r="F2243" s="215"/>
      <c r="G2243" s="281"/>
      <c r="H2243" s="281"/>
      <c r="I2243" s="223"/>
      <c r="J2243" s="41"/>
    </row>
    <row r="2244" spans="1:10" x14ac:dyDescent="0.25">
      <c r="A2244" s="41"/>
      <c r="C2244" s="214"/>
      <c r="D2244" s="78"/>
      <c r="E2244" s="225"/>
      <c r="F2244" s="215"/>
      <c r="G2244" s="281"/>
      <c r="H2244" s="281"/>
      <c r="I2244" s="223"/>
      <c r="J2244" s="41"/>
    </row>
    <row r="2245" spans="1:10" x14ac:dyDescent="0.25">
      <c r="A2245" s="41"/>
      <c r="C2245" s="214"/>
      <c r="D2245" s="78"/>
      <c r="E2245" s="225"/>
      <c r="F2245" s="215"/>
      <c r="G2245" s="281"/>
      <c r="H2245" s="281"/>
      <c r="I2245" s="223"/>
      <c r="J2245" s="41"/>
    </row>
    <row r="2246" spans="1:10" x14ac:dyDescent="0.25">
      <c r="A2246" s="41"/>
      <c r="C2246" s="214"/>
      <c r="D2246" s="78"/>
      <c r="E2246" s="225"/>
      <c r="F2246" s="215"/>
      <c r="G2246" s="281"/>
      <c r="H2246" s="281"/>
      <c r="I2246" s="223"/>
      <c r="J2246" s="41"/>
    </row>
    <row r="2247" spans="1:10" x14ac:dyDescent="0.25">
      <c r="A2247" s="41"/>
      <c r="C2247" s="214"/>
      <c r="D2247" s="78"/>
      <c r="E2247" s="225"/>
      <c r="F2247" s="215"/>
      <c r="G2247" s="281"/>
      <c r="H2247" s="281"/>
      <c r="I2247" s="223"/>
      <c r="J2247" s="41"/>
    </row>
    <row r="2248" spans="1:10" x14ac:dyDescent="0.25">
      <c r="A2248" s="41"/>
      <c r="C2248" s="214"/>
      <c r="D2248" s="78"/>
      <c r="E2248" s="225"/>
      <c r="F2248" s="215"/>
      <c r="G2248" s="281"/>
      <c r="H2248" s="281"/>
      <c r="I2248" s="223"/>
      <c r="J2248" s="41"/>
    </row>
    <row r="2249" spans="1:10" x14ac:dyDescent="0.25">
      <c r="A2249" s="41"/>
      <c r="C2249" s="214"/>
      <c r="D2249" s="78"/>
      <c r="E2249" s="225"/>
      <c r="F2249" s="215"/>
      <c r="G2249" s="281"/>
      <c r="H2249" s="281"/>
      <c r="I2249" s="223"/>
      <c r="J2249" s="41"/>
    </row>
    <row r="2250" spans="1:10" x14ac:dyDescent="0.25">
      <c r="A2250" s="41"/>
      <c r="C2250" s="214"/>
      <c r="D2250" s="78"/>
      <c r="E2250" s="225"/>
      <c r="F2250" s="215"/>
      <c r="G2250" s="281"/>
      <c r="H2250" s="281"/>
      <c r="I2250" s="223"/>
      <c r="J2250" s="41"/>
    </row>
    <row r="2251" spans="1:10" x14ac:dyDescent="0.25">
      <c r="A2251" s="41"/>
      <c r="C2251" s="214"/>
      <c r="D2251" s="78"/>
      <c r="E2251" s="225"/>
      <c r="F2251" s="215"/>
      <c r="G2251" s="281"/>
      <c r="H2251" s="281"/>
      <c r="I2251" s="223"/>
      <c r="J2251" s="41"/>
    </row>
    <row r="2252" spans="1:10" x14ac:dyDescent="0.25">
      <c r="A2252" s="41"/>
      <c r="C2252" s="214"/>
      <c r="D2252" s="78"/>
      <c r="E2252" s="225"/>
      <c r="F2252" s="215"/>
      <c r="G2252" s="281"/>
      <c r="H2252" s="281"/>
      <c r="I2252" s="223"/>
      <c r="J2252" s="41"/>
    </row>
    <row r="2253" spans="1:10" x14ac:dyDescent="0.25">
      <c r="A2253" s="41"/>
      <c r="C2253" s="214"/>
      <c r="D2253" s="78"/>
      <c r="E2253" s="225"/>
      <c r="F2253" s="215"/>
      <c r="G2253" s="281"/>
      <c r="H2253" s="281"/>
      <c r="I2253" s="223"/>
      <c r="J2253" s="41"/>
    </row>
    <row r="2254" spans="1:10" x14ac:dyDescent="0.25">
      <c r="A2254" s="41"/>
      <c r="C2254" s="214"/>
      <c r="D2254" s="78"/>
      <c r="E2254" s="225"/>
      <c r="F2254" s="215"/>
      <c r="G2254" s="281"/>
      <c r="H2254" s="281"/>
      <c r="I2254" s="223"/>
      <c r="J2254" s="41"/>
    </row>
    <row r="2255" spans="1:10" x14ac:dyDescent="0.25">
      <c r="A2255" s="41"/>
      <c r="C2255" s="214"/>
      <c r="D2255" s="78"/>
      <c r="E2255" s="225"/>
      <c r="F2255" s="215"/>
      <c r="G2255" s="281"/>
      <c r="H2255" s="281"/>
      <c r="I2255" s="223"/>
      <c r="J2255" s="41"/>
    </row>
    <row r="2256" spans="1:10" x14ac:dyDescent="0.25">
      <c r="A2256" s="41"/>
      <c r="C2256" s="214"/>
      <c r="D2256" s="78"/>
      <c r="E2256" s="225"/>
      <c r="F2256" s="215"/>
      <c r="G2256" s="281"/>
      <c r="H2256" s="281"/>
      <c r="I2256" s="223"/>
      <c r="J2256" s="41"/>
    </row>
    <row r="2257" spans="1:10" x14ac:dyDescent="0.25">
      <c r="A2257" s="41"/>
      <c r="C2257" s="214"/>
      <c r="D2257" s="78"/>
      <c r="E2257" s="225"/>
      <c r="F2257" s="215"/>
      <c r="G2257" s="281"/>
      <c r="H2257" s="281"/>
      <c r="I2257" s="223"/>
      <c r="J2257" s="41"/>
    </row>
    <row r="2258" spans="1:10" x14ac:dyDescent="0.25">
      <c r="A2258" s="41"/>
      <c r="C2258" s="214"/>
      <c r="D2258" s="78"/>
      <c r="E2258" s="225"/>
      <c r="F2258" s="215"/>
      <c r="G2258" s="281"/>
      <c r="H2258" s="281"/>
      <c r="I2258" s="223"/>
      <c r="J2258" s="41"/>
    </row>
    <row r="2259" spans="1:10" x14ac:dyDescent="0.25">
      <c r="A2259" s="41"/>
      <c r="C2259" s="214"/>
      <c r="D2259" s="78"/>
      <c r="E2259" s="225"/>
      <c r="F2259" s="215"/>
      <c r="G2259" s="281"/>
      <c r="H2259" s="281"/>
      <c r="I2259" s="223"/>
      <c r="J2259" s="41"/>
    </row>
    <row r="2260" spans="1:10" x14ac:dyDescent="0.25">
      <c r="A2260" s="41"/>
      <c r="C2260" s="214"/>
      <c r="D2260" s="78"/>
      <c r="E2260" s="225"/>
      <c r="F2260" s="215"/>
      <c r="G2260" s="281"/>
      <c r="H2260" s="281"/>
      <c r="I2260" s="223"/>
      <c r="J2260" s="41"/>
    </row>
    <row r="2261" spans="1:10" x14ac:dyDescent="0.25">
      <c r="A2261" s="41"/>
      <c r="C2261" s="214"/>
      <c r="D2261" s="78"/>
      <c r="E2261" s="225"/>
      <c r="F2261" s="215"/>
      <c r="G2261" s="281"/>
      <c r="H2261" s="281"/>
      <c r="I2261" s="223"/>
      <c r="J2261" s="41"/>
    </row>
    <row r="2262" spans="1:10" x14ac:dyDescent="0.25">
      <c r="A2262" s="41"/>
      <c r="C2262" s="214"/>
      <c r="D2262" s="78"/>
      <c r="E2262" s="225"/>
      <c r="F2262" s="215"/>
      <c r="G2262" s="281"/>
      <c r="H2262" s="281"/>
      <c r="I2262" s="223"/>
      <c r="J2262" s="41"/>
    </row>
    <row r="2263" spans="1:10" x14ac:dyDescent="0.25">
      <c r="A2263" s="41"/>
      <c r="C2263" s="214"/>
      <c r="D2263" s="78"/>
      <c r="E2263" s="225"/>
      <c r="F2263" s="215"/>
      <c r="G2263" s="281"/>
      <c r="H2263" s="281"/>
      <c r="I2263" s="223"/>
      <c r="J2263" s="41"/>
    </row>
    <row r="2264" spans="1:10" x14ac:dyDescent="0.25">
      <c r="A2264" s="41"/>
      <c r="C2264" s="214"/>
      <c r="D2264" s="78"/>
      <c r="E2264" s="225"/>
      <c r="F2264" s="215"/>
      <c r="G2264" s="281"/>
      <c r="H2264" s="281"/>
      <c r="I2264" s="223"/>
      <c r="J2264" s="41"/>
    </row>
    <row r="2265" spans="1:10" x14ac:dyDescent="0.25">
      <c r="A2265" s="41"/>
      <c r="C2265" s="214"/>
      <c r="D2265" s="78"/>
      <c r="E2265" s="225"/>
      <c r="F2265" s="215"/>
      <c r="G2265" s="281"/>
      <c r="H2265" s="281"/>
      <c r="I2265" s="223"/>
      <c r="J2265" s="41"/>
    </row>
    <row r="2266" spans="1:10" x14ac:dyDescent="0.25">
      <c r="A2266" s="41"/>
      <c r="C2266" s="214"/>
      <c r="D2266" s="78"/>
      <c r="E2266" s="225"/>
      <c r="F2266" s="215"/>
      <c r="G2266" s="281"/>
      <c r="H2266" s="281"/>
      <c r="I2266" s="223"/>
      <c r="J2266" s="41"/>
    </row>
    <row r="2267" spans="1:10" x14ac:dyDescent="0.25">
      <c r="A2267" s="41"/>
      <c r="C2267" s="214"/>
      <c r="D2267" s="78"/>
      <c r="E2267" s="225"/>
      <c r="F2267" s="215"/>
      <c r="G2267" s="281"/>
      <c r="H2267" s="281"/>
      <c r="I2267" s="223"/>
      <c r="J2267" s="41"/>
    </row>
    <row r="2268" spans="1:10" x14ac:dyDescent="0.25">
      <c r="A2268" s="41"/>
      <c r="C2268" s="214"/>
      <c r="D2268" s="78"/>
      <c r="E2268" s="225"/>
      <c r="F2268" s="215"/>
      <c r="G2268" s="281"/>
      <c r="H2268" s="281"/>
      <c r="I2268" s="223"/>
      <c r="J2268" s="41"/>
    </row>
    <row r="2269" spans="1:10" x14ac:dyDescent="0.25">
      <c r="A2269" s="41"/>
      <c r="C2269" s="214"/>
      <c r="D2269" s="78"/>
      <c r="E2269" s="225"/>
      <c r="F2269" s="215"/>
      <c r="G2269" s="281"/>
      <c r="H2269" s="281"/>
      <c r="I2269" s="223"/>
      <c r="J2269" s="41"/>
    </row>
    <row r="2270" spans="1:10" x14ac:dyDescent="0.25">
      <c r="A2270" s="41"/>
      <c r="C2270" s="214"/>
      <c r="D2270" s="78"/>
      <c r="E2270" s="225"/>
      <c r="F2270" s="215"/>
      <c r="G2270" s="281"/>
      <c r="H2270" s="281"/>
      <c r="I2270" s="223"/>
      <c r="J2270" s="41"/>
    </row>
    <row r="2271" spans="1:10" x14ac:dyDescent="0.25">
      <c r="A2271" s="41"/>
      <c r="C2271" s="214"/>
      <c r="D2271" s="78"/>
      <c r="E2271" s="225"/>
      <c r="F2271" s="215"/>
      <c r="G2271" s="281"/>
      <c r="H2271" s="281"/>
      <c r="I2271" s="223"/>
      <c r="J2271" s="41"/>
    </row>
    <row r="2272" spans="1:10" x14ac:dyDescent="0.25">
      <c r="A2272" s="41"/>
      <c r="C2272" s="214"/>
      <c r="D2272" s="78"/>
      <c r="E2272" s="225"/>
      <c r="F2272" s="215"/>
      <c r="G2272" s="281"/>
      <c r="H2272" s="281"/>
      <c r="I2272" s="223"/>
      <c r="J2272" s="41"/>
    </row>
    <row r="2273" spans="1:10" x14ac:dyDescent="0.25">
      <c r="A2273" s="41"/>
      <c r="C2273" s="214"/>
      <c r="D2273" s="78"/>
      <c r="E2273" s="225"/>
      <c r="F2273" s="215"/>
      <c r="G2273" s="281"/>
      <c r="H2273" s="281"/>
      <c r="I2273" s="223"/>
      <c r="J2273" s="41"/>
    </row>
    <row r="2274" spans="1:10" x14ac:dyDescent="0.25">
      <c r="A2274" s="41"/>
      <c r="C2274" s="214"/>
      <c r="D2274" s="78"/>
      <c r="E2274" s="225"/>
      <c r="F2274" s="215"/>
      <c r="G2274" s="281"/>
      <c r="H2274" s="281"/>
      <c r="I2274" s="223"/>
      <c r="J2274" s="41"/>
    </row>
    <row r="2275" spans="1:10" x14ac:dyDescent="0.25">
      <c r="A2275" s="41"/>
      <c r="C2275" s="214"/>
      <c r="D2275" s="78"/>
      <c r="E2275" s="225"/>
      <c r="F2275" s="215"/>
      <c r="G2275" s="281"/>
      <c r="H2275" s="281"/>
      <c r="I2275" s="223"/>
      <c r="J2275" s="41"/>
    </row>
    <row r="2276" spans="1:10" x14ac:dyDescent="0.25">
      <c r="A2276" s="41"/>
      <c r="C2276" s="214"/>
      <c r="D2276" s="78"/>
      <c r="E2276" s="225"/>
      <c r="F2276" s="215"/>
      <c r="G2276" s="281"/>
      <c r="H2276" s="281"/>
      <c r="I2276" s="223"/>
      <c r="J2276" s="41"/>
    </row>
    <row r="2277" spans="1:10" x14ac:dyDescent="0.25">
      <c r="A2277" s="41"/>
      <c r="C2277" s="214"/>
      <c r="D2277" s="78"/>
      <c r="E2277" s="225"/>
      <c r="F2277" s="215"/>
      <c r="G2277" s="281"/>
      <c r="H2277" s="281"/>
      <c r="I2277" s="223"/>
      <c r="J2277" s="41"/>
    </row>
    <row r="2278" spans="1:10" x14ac:dyDescent="0.25">
      <c r="A2278" s="41"/>
      <c r="C2278" s="214"/>
      <c r="D2278" s="78"/>
      <c r="E2278" s="225"/>
      <c r="F2278" s="215"/>
      <c r="G2278" s="281"/>
      <c r="H2278" s="281"/>
      <c r="I2278" s="223"/>
      <c r="J2278" s="41"/>
    </row>
    <row r="2279" spans="1:10" x14ac:dyDescent="0.25">
      <c r="A2279" s="41"/>
      <c r="C2279" s="214"/>
      <c r="D2279" s="78"/>
      <c r="E2279" s="225"/>
      <c r="F2279" s="215"/>
      <c r="G2279" s="281"/>
      <c r="H2279" s="281"/>
      <c r="I2279" s="223"/>
      <c r="J2279" s="41"/>
    </row>
    <row r="2280" spans="1:10" x14ac:dyDescent="0.25">
      <c r="A2280" s="41"/>
      <c r="C2280" s="214"/>
      <c r="D2280" s="78"/>
      <c r="E2280" s="225"/>
      <c r="F2280" s="215"/>
      <c r="G2280" s="281"/>
      <c r="H2280" s="281"/>
      <c r="I2280" s="223"/>
      <c r="J2280" s="41"/>
    </row>
    <row r="2281" spans="1:10" x14ac:dyDescent="0.25">
      <c r="A2281" s="41"/>
      <c r="C2281" s="214"/>
      <c r="D2281" s="78"/>
      <c r="E2281" s="225"/>
      <c r="F2281" s="215"/>
      <c r="G2281" s="281"/>
      <c r="H2281" s="281"/>
      <c r="I2281" s="223"/>
      <c r="J2281" s="41"/>
    </row>
    <row r="2282" spans="1:10" x14ac:dyDescent="0.25">
      <c r="A2282" s="41"/>
      <c r="C2282" s="214"/>
      <c r="D2282" s="78"/>
      <c r="E2282" s="225"/>
      <c r="F2282" s="215"/>
      <c r="G2282" s="281"/>
      <c r="H2282" s="281"/>
      <c r="I2282" s="223"/>
      <c r="J2282" s="41"/>
    </row>
    <row r="2283" spans="1:10" x14ac:dyDescent="0.25">
      <c r="A2283" s="41"/>
      <c r="C2283" s="214"/>
      <c r="D2283" s="78"/>
      <c r="E2283" s="225"/>
      <c r="F2283" s="215"/>
      <c r="G2283" s="281"/>
      <c r="H2283" s="281"/>
      <c r="I2283" s="223"/>
      <c r="J2283" s="41"/>
    </row>
    <row r="2284" spans="1:10" x14ac:dyDescent="0.25">
      <c r="A2284" s="41"/>
      <c r="C2284" s="214"/>
      <c r="D2284" s="78"/>
      <c r="E2284" s="225"/>
      <c r="F2284" s="215"/>
      <c r="G2284" s="281"/>
      <c r="H2284" s="281"/>
      <c r="I2284" s="223"/>
      <c r="J2284" s="41"/>
    </row>
    <row r="2285" spans="1:10" x14ac:dyDescent="0.25">
      <c r="A2285" s="41"/>
      <c r="C2285" s="214"/>
      <c r="D2285" s="78"/>
      <c r="E2285" s="225"/>
      <c r="F2285" s="215"/>
      <c r="G2285" s="281"/>
      <c r="H2285" s="281"/>
      <c r="I2285" s="223"/>
      <c r="J2285" s="41"/>
    </row>
    <row r="2286" spans="1:10" x14ac:dyDescent="0.25">
      <c r="A2286" s="41"/>
      <c r="C2286" s="214"/>
      <c r="D2286" s="78"/>
      <c r="E2286" s="225"/>
      <c r="F2286" s="215"/>
      <c r="G2286" s="281"/>
      <c r="H2286" s="281"/>
      <c r="I2286" s="223"/>
      <c r="J2286" s="41"/>
    </row>
    <row r="2287" spans="1:10" x14ac:dyDescent="0.25">
      <c r="A2287" s="41"/>
      <c r="C2287" s="214"/>
      <c r="D2287" s="78"/>
      <c r="E2287" s="225"/>
      <c r="F2287" s="215"/>
      <c r="G2287" s="281"/>
      <c r="H2287" s="281"/>
      <c r="I2287" s="223"/>
      <c r="J2287" s="41"/>
    </row>
    <row r="2288" spans="1:10" x14ac:dyDescent="0.25">
      <c r="A2288" s="41"/>
      <c r="C2288" s="214"/>
      <c r="D2288" s="78"/>
      <c r="E2288" s="225"/>
      <c r="F2288" s="215"/>
      <c r="G2288" s="281"/>
      <c r="H2288" s="281"/>
      <c r="I2288" s="223"/>
      <c r="J2288" s="41"/>
    </row>
    <row r="2289" spans="1:10" x14ac:dyDescent="0.25">
      <c r="A2289" s="41"/>
      <c r="C2289" s="214"/>
      <c r="D2289" s="78"/>
      <c r="E2289" s="225"/>
      <c r="F2289" s="215"/>
      <c r="G2289" s="281"/>
      <c r="H2289" s="281"/>
      <c r="I2289" s="223"/>
      <c r="J2289" s="41"/>
    </row>
    <row r="2290" spans="1:10" x14ac:dyDescent="0.25">
      <c r="A2290" s="41"/>
      <c r="C2290" s="214"/>
      <c r="D2290" s="78"/>
      <c r="E2290" s="225"/>
      <c r="F2290" s="215"/>
      <c r="G2290" s="281"/>
      <c r="H2290" s="281"/>
      <c r="I2290" s="223"/>
      <c r="J2290" s="41"/>
    </row>
    <row r="2291" spans="1:10" x14ac:dyDescent="0.25">
      <c r="A2291" s="41"/>
      <c r="C2291" s="214"/>
      <c r="D2291" s="78"/>
      <c r="E2291" s="225"/>
      <c r="F2291" s="215"/>
      <c r="G2291" s="281"/>
      <c r="H2291" s="281"/>
      <c r="I2291" s="223"/>
      <c r="J2291" s="41"/>
    </row>
    <row r="2292" spans="1:10" x14ac:dyDescent="0.25">
      <c r="A2292" s="41"/>
      <c r="C2292" s="214"/>
      <c r="D2292" s="78"/>
      <c r="E2292" s="225"/>
      <c r="F2292" s="215"/>
      <c r="G2292" s="281"/>
      <c r="H2292" s="281"/>
      <c r="I2292" s="223"/>
      <c r="J2292" s="41"/>
    </row>
    <row r="2293" spans="1:10" x14ac:dyDescent="0.25">
      <c r="A2293" s="41"/>
      <c r="C2293" s="214"/>
      <c r="D2293" s="78"/>
      <c r="E2293" s="225"/>
      <c r="F2293" s="215"/>
      <c r="G2293" s="281"/>
      <c r="H2293" s="281"/>
      <c r="I2293" s="223"/>
      <c r="J2293" s="41"/>
    </row>
    <row r="2294" spans="1:10" x14ac:dyDescent="0.25">
      <c r="A2294" s="41"/>
      <c r="C2294" s="214"/>
      <c r="D2294" s="78"/>
      <c r="E2294" s="225"/>
      <c r="F2294" s="215"/>
      <c r="G2294" s="281"/>
      <c r="H2294" s="281"/>
      <c r="I2294" s="223"/>
      <c r="J2294" s="41"/>
    </row>
    <row r="2295" spans="1:10" x14ac:dyDescent="0.25">
      <c r="A2295" s="41"/>
      <c r="C2295" s="214"/>
      <c r="D2295" s="78"/>
      <c r="E2295" s="225"/>
      <c r="F2295" s="215"/>
      <c r="G2295" s="281"/>
      <c r="H2295" s="281"/>
      <c r="I2295" s="223"/>
      <c r="J2295" s="41"/>
    </row>
    <row r="2296" spans="1:10" x14ac:dyDescent="0.25">
      <c r="A2296" s="41"/>
      <c r="C2296" s="214"/>
      <c r="D2296" s="78"/>
      <c r="E2296" s="225"/>
      <c r="F2296" s="215"/>
      <c r="G2296" s="281"/>
      <c r="H2296" s="281"/>
      <c r="I2296" s="223"/>
      <c r="J2296" s="41"/>
    </row>
    <row r="2297" spans="1:10" x14ac:dyDescent="0.25">
      <c r="A2297" s="41"/>
      <c r="C2297" s="214"/>
      <c r="D2297" s="78"/>
      <c r="E2297" s="225"/>
      <c r="F2297" s="215"/>
      <c r="G2297" s="281"/>
      <c r="H2297" s="281"/>
      <c r="I2297" s="223"/>
      <c r="J2297" s="41"/>
    </row>
    <row r="2298" spans="1:10" x14ac:dyDescent="0.25">
      <c r="A2298" s="41"/>
      <c r="C2298" s="214"/>
      <c r="D2298" s="78"/>
      <c r="E2298" s="225"/>
      <c r="F2298" s="215"/>
      <c r="G2298" s="281"/>
      <c r="H2298" s="281"/>
      <c r="I2298" s="223"/>
      <c r="J2298" s="41"/>
    </row>
    <row r="2299" spans="1:10" x14ac:dyDescent="0.25">
      <c r="A2299" s="41"/>
      <c r="C2299" s="214"/>
      <c r="D2299" s="78"/>
      <c r="E2299" s="225"/>
      <c r="F2299" s="215"/>
      <c r="G2299" s="281"/>
      <c r="H2299" s="281"/>
      <c r="I2299" s="223"/>
      <c r="J2299" s="41"/>
    </row>
    <row r="2300" spans="1:10" x14ac:dyDescent="0.25">
      <c r="A2300" s="41"/>
      <c r="C2300" s="214"/>
      <c r="D2300" s="78"/>
      <c r="E2300" s="225"/>
      <c r="F2300" s="215"/>
      <c r="G2300" s="281"/>
      <c r="H2300" s="281"/>
      <c r="I2300" s="223"/>
      <c r="J2300" s="41"/>
    </row>
    <row r="2301" spans="1:10" x14ac:dyDescent="0.25">
      <c r="A2301" s="41"/>
      <c r="C2301" s="214"/>
      <c r="D2301" s="78"/>
      <c r="E2301" s="225"/>
      <c r="F2301" s="215"/>
      <c r="G2301" s="281"/>
      <c r="H2301" s="281"/>
      <c r="I2301" s="223"/>
      <c r="J2301" s="41"/>
    </row>
    <row r="2302" spans="1:10" x14ac:dyDescent="0.25">
      <c r="A2302" s="41"/>
      <c r="C2302" s="214"/>
      <c r="D2302" s="78"/>
      <c r="E2302" s="225"/>
      <c r="F2302" s="215"/>
      <c r="G2302" s="281"/>
      <c r="H2302" s="281"/>
      <c r="I2302" s="223"/>
      <c r="J2302" s="41"/>
    </row>
    <row r="2303" spans="1:10" x14ac:dyDescent="0.25">
      <c r="A2303" s="41"/>
      <c r="C2303" s="214"/>
      <c r="D2303" s="78"/>
      <c r="E2303" s="225"/>
      <c r="F2303" s="215"/>
      <c r="G2303" s="281"/>
      <c r="H2303" s="281"/>
      <c r="I2303" s="223"/>
      <c r="J2303" s="41"/>
    </row>
    <row r="2304" spans="1:10" x14ac:dyDescent="0.25">
      <c r="A2304" s="41"/>
      <c r="C2304" s="214"/>
      <c r="D2304" s="78"/>
      <c r="E2304" s="225"/>
      <c r="F2304" s="215"/>
      <c r="G2304" s="281"/>
      <c r="H2304" s="281"/>
      <c r="I2304" s="223"/>
      <c r="J2304" s="41"/>
    </row>
    <row r="2305" spans="1:10" x14ac:dyDescent="0.25">
      <c r="A2305" s="41"/>
      <c r="C2305" s="214"/>
      <c r="D2305" s="78"/>
      <c r="E2305" s="225"/>
      <c r="F2305" s="215"/>
      <c r="G2305" s="281"/>
      <c r="H2305" s="281"/>
      <c r="I2305" s="223"/>
      <c r="J2305" s="41"/>
    </row>
    <row r="2306" spans="1:10" x14ac:dyDescent="0.25">
      <c r="A2306" s="41"/>
      <c r="C2306" s="214"/>
      <c r="D2306" s="78"/>
      <c r="E2306" s="225"/>
      <c r="F2306" s="215"/>
      <c r="G2306" s="281"/>
      <c r="H2306" s="281"/>
      <c r="I2306" s="223"/>
      <c r="J2306" s="41"/>
    </row>
    <row r="2307" spans="1:10" x14ac:dyDescent="0.25">
      <c r="A2307" s="41"/>
      <c r="C2307" s="214"/>
      <c r="D2307" s="78"/>
      <c r="E2307" s="225"/>
      <c r="F2307" s="215"/>
      <c r="G2307" s="281"/>
      <c r="H2307" s="281"/>
      <c r="I2307" s="223"/>
      <c r="J2307" s="41"/>
    </row>
    <row r="2308" spans="1:10" x14ac:dyDescent="0.25">
      <c r="A2308" s="41"/>
      <c r="C2308" s="214"/>
      <c r="D2308" s="78"/>
      <c r="E2308" s="225"/>
      <c r="F2308" s="215"/>
      <c r="G2308" s="281"/>
      <c r="H2308" s="281"/>
      <c r="I2308" s="223"/>
      <c r="J2308" s="41"/>
    </row>
    <row r="2309" spans="1:10" x14ac:dyDescent="0.25">
      <c r="A2309" s="41"/>
      <c r="C2309" s="214"/>
      <c r="D2309" s="78"/>
      <c r="E2309" s="225"/>
      <c r="F2309" s="215"/>
      <c r="G2309" s="281"/>
      <c r="H2309" s="281"/>
      <c r="I2309" s="223"/>
      <c r="J2309" s="41"/>
    </row>
    <row r="2310" spans="1:10" x14ac:dyDescent="0.25">
      <c r="A2310" s="41"/>
      <c r="C2310" s="214"/>
      <c r="D2310" s="78"/>
      <c r="E2310" s="225"/>
      <c r="F2310" s="215"/>
      <c r="G2310" s="281"/>
      <c r="H2310" s="281"/>
      <c r="I2310" s="223"/>
      <c r="J2310" s="41"/>
    </row>
    <row r="2311" spans="1:10" x14ac:dyDescent="0.25">
      <c r="A2311" s="41"/>
      <c r="C2311" s="214"/>
      <c r="D2311" s="78"/>
      <c r="E2311" s="225"/>
      <c r="F2311" s="215"/>
      <c r="G2311" s="281"/>
      <c r="H2311" s="281"/>
      <c r="I2311" s="223"/>
      <c r="J2311" s="41"/>
    </row>
    <row r="2312" spans="1:10" x14ac:dyDescent="0.25">
      <c r="A2312" s="41"/>
      <c r="C2312" s="214"/>
      <c r="D2312" s="78"/>
      <c r="E2312" s="225"/>
      <c r="F2312" s="215"/>
      <c r="G2312" s="281"/>
      <c r="H2312" s="281"/>
      <c r="I2312" s="223"/>
      <c r="J2312" s="41"/>
    </row>
    <row r="2313" spans="1:10" x14ac:dyDescent="0.25">
      <c r="A2313" s="41"/>
      <c r="C2313" s="214"/>
      <c r="D2313" s="78"/>
      <c r="E2313" s="225"/>
      <c r="F2313" s="215"/>
      <c r="G2313" s="281"/>
      <c r="H2313" s="281"/>
      <c r="I2313" s="223"/>
      <c r="J2313" s="41"/>
    </row>
    <row r="2314" spans="1:10" x14ac:dyDescent="0.25">
      <c r="A2314" s="41"/>
      <c r="C2314" s="214"/>
      <c r="D2314" s="78"/>
      <c r="E2314" s="225"/>
      <c r="F2314" s="215"/>
      <c r="G2314" s="281"/>
      <c r="H2314" s="281"/>
      <c r="I2314" s="223"/>
      <c r="J2314" s="41"/>
    </row>
    <row r="2315" spans="1:10" x14ac:dyDescent="0.25">
      <c r="A2315" s="41"/>
      <c r="C2315" s="214"/>
      <c r="D2315" s="78"/>
      <c r="E2315" s="225"/>
      <c r="F2315" s="215"/>
      <c r="G2315" s="281"/>
      <c r="H2315" s="281"/>
      <c r="I2315" s="223"/>
      <c r="J2315" s="41"/>
    </row>
    <row r="2316" spans="1:10" x14ac:dyDescent="0.25">
      <c r="A2316" s="41"/>
      <c r="C2316" s="214"/>
      <c r="D2316" s="78"/>
      <c r="E2316" s="225"/>
      <c r="F2316" s="215"/>
      <c r="G2316" s="281"/>
      <c r="H2316" s="281"/>
      <c r="I2316" s="223"/>
      <c r="J2316" s="41"/>
    </row>
    <row r="2317" spans="1:10" x14ac:dyDescent="0.25">
      <c r="A2317" s="41"/>
      <c r="C2317" s="214"/>
      <c r="D2317" s="78"/>
      <c r="E2317" s="225"/>
      <c r="F2317" s="215"/>
      <c r="G2317" s="281"/>
      <c r="H2317" s="281"/>
      <c r="I2317" s="223"/>
      <c r="J2317" s="41"/>
    </row>
    <row r="2318" spans="1:10" x14ac:dyDescent="0.25">
      <c r="A2318" s="41"/>
      <c r="C2318" s="214"/>
      <c r="D2318" s="78"/>
      <c r="E2318" s="225"/>
      <c r="F2318" s="215"/>
      <c r="G2318" s="281"/>
      <c r="H2318" s="281"/>
      <c r="I2318" s="223"/>
      <c r="J2318" s="41"/>
    </row>
    <row r="2319" spans="1:10" x14ac:dyDescent="0.25">
      <c r="A2319" s="41"/>
      <c r="C2319" s="214"/>
      <c r="D2319" s="78"/>
      <c r="E2319" s="225"/>
      <c r="F2319" s="215"/>
      <c r="G2319" s="281"/>
      <c r="H2319" s="281"/>
      <c r="I2319" s="223"/>
      <c r="J2319" s="41"/>
    </row>
    <row r="2320" spans="1:10" x14ac:dyDescent="0.25">
      <c r="A2320" s="41"/>
      <c r="C2320" s="214"/>
      <c r="D2320" s="78"/>
      <c r="E2320" s="225"/>
      <c r="F2320" s="215"/>
      <c r="G2320" s="281"/>
      <c r="H2320" s="281"/>
      <c r="I2320" s="223"/>
      <c r="J2320" s="41"/>
    </row>
    <row r="2321" spans="1:10" x14ac:dyDescent="0.25">
      <c r="A2321" s="41"/>
      <c r="C2321" s="214"/>
      <c r="D2321" s="78"/>
      <c r="E2321" s="225"/>
      <c r="F2321" s="215"/>
      <c r="G2321" s="281"/>
      <c r="H2321" s="281"/>
      <c r="I2321" s="223"/>
      <c r="J2321" s="41"/>
    </row>
    <row r="2322" spans="1:10" x14ac:dyDescent="0.25">
      <c r="A2322" s="41"/>
      <c r="C2322" s="214"/>
      <c r="D2322" s="78"/>
      <c r="E2322" s="225"/>
      <c r="F2322" s="215"/>
      <c r="G2322" s="281"/>
      <c r="H2322" s="281"/>
      <c r="I2322" s="223"/>
      <c r="J2322" s="41"/>
    </row>
    <row r="2323" spans="1:10" x14ac:dyDescent="0.25">
      <c r="A2323" s="41"/>
      <c r="C2323" s="214"/>
      <c r="D2323" s="78"/>
      <c r="E2323" s="225"/>
      <c r="F2323" s="215"/>
      <c r="G2323" s="281"/>
      <c r="H2323" s="281"/>
      <c r="I2323" s="223"/>
      <c r="J2323" s="41"/>
    </row>
    <row r="2324" spans="1:10" x14ac:dyDescent="0.25">
      <c r="A2324" s="41"/>
      <c r="C2324" s="214"/>
      <c r="D2324" s="78"/>
      <c r="E2324" s="225"/>
      <c r="F2324" s="215"/>
      <c r="G2324" s="281"/>
      <c r="H2324" s="281"/>
      <c r="I2324" s="223"/>
      <c r="J2324" s="41"/>
    </row>
    <row r="2325" spans="1:10" x14ac:dyDescent="0.25">
      <c r="A2325" s="41"/>
      <c r="C2325" s="214"/>
      <c r="D2325" s="78"/>
      <c r="E2325" s="225"/>
      <c r="F2325" s="215"/>
      <c r="G2325" s="281"/>
      <c r="H2325" s="281"/>
      <c r="I2325" s="223"/>
      <c r="J2325" s="41"/>
    </row>
    <row r="2326" spans="1:10" x14ac:dyDescent="0.25">
      <c r="A2326" s="41"/>
      <c r="C2326" s="214"/>
      <c r="D2326" s="78"/>
      <c r="E2326" s="225"/>
      <c r="F2326" s="215"/>
      <c r="G2326" s="281"/>
      <c r="H2326" s="281"/>
      <c r="I2326" s="223"/>
      <c r="J2326" s="41"/>
    </row>
    <row r="2327" spans="1:10" x14ac:dyDescent="0.25">
      <c r="A2327" s="41"/>
      <c r="C2327" s="214"/>
      <c r="D2327" s="78"/>
      <c r="E2327" s="225"/>
      <c r="F2327" s="215"/>
      <c r="G2327" s="281"/>
      <c r="H2327" s="281"/>
      <c r="I2327" s="223"/>
      <c r="J2327" s="41"/>
    </row>
    <row r="2328" spans="1:10" x14ac:dyDescent="0.25">
      <c r="A2328" s="41"/>
      <c r="C2328" s="214"/>
      <c r="D2328" s="78"/>
      <c r="E2328" s="225"/>
      <c r="F2328" s="215"/>
      <c r="G2328" s="281"/>
      <c r="H2328" s="281"/>
      <c r="I2328" s="223"/>
      <c r="J2328" s="41"/>
    </row>
    <row r="2329" spans="1:10" x14ac:dyDescent="0.25">
      <c r="A2329" s="41"/>
      <c r="C2329" s="214"/>
      <c r="D2329" s="78"/>
      <c r="E2329" s="225"/>
      <c r="F2329" s="215"/>
      <c r="G2329" s="281"/>
      <c r="H2329" s="281"/>
      <c r="I2329" s="223"/>
      <c r="J2329" s="41"/>
    </row>
    <row r="2330" spans="1:10" x14ac:dyDescent="0.25">
      <c r="A2330" s="41"/>
      <c r="C2330" s="214"/>
      <c r="D2330" s="78"/>
      <c r="E2330" s="225"/>
      <c r="F2330" s="215"/>
      <c r="G2330" s="281"/>
      <c r="H2330" s="281"/>
      <c r="I2330" s="223"/>
      <c r="J2330" s="41"/>
    </row>
    <row r="2331" spans="1:10" x14ac:dyDescent="0.25">
      <c r="A2331" s="41"/>
      <c r="C2331" s="214"/>
      <c r="D2331" s="78"/>
      <c r="E2331" s="225"/>
      <c r="F2331" s="215"/>
      <c r="G2331" s="281"/>
      <c r="H2331" s="281"/>
      <c r="I2331" s="223"/>
      <c r="J2331" s="41"/>
    </row>
    <row r="2332" spans="1:10" x14ac:dyDescent="0.25">
      <c r="A2332" s="41"/>
      <c r="C2332" s="214"/>
      <c r="D2332" s="78"/>
      <c r="E2332" s="225"/>
      <c r="F2332" s="215"/>
      <c r="G2332" s="281"/>
      <c r="H2332" s="281"/>
      <c r="I2332" s="223"/>
      <c r="J2332" s="41"/>
    </row>
    <row r="2333" spans="1:10" x14ac:dyDescent="0.25">
      <c r="A2333" s="41"/>
      <c r="C2333" s="214"/>
      <c r="D2333" s="78"/>
      <c r="E2333" s="225"/>
      <c r="F2333" s="215"/>
      <c r="G2333" s="281"/>
      <c r="H2333" s="281"/>
      <c r="I2333" s="223"/>
      <c r="J2333" s="41"/>
    </row>
    <row r="2334" spans="1:10" x14ac:dyDescent="0.25">
      <c r="A2334" s="41"/>
      <c r="C2334" s="214"/>
      <c r="D2334" s="78"/>
      <c r="E2334" s="225"/>
      <c r="F2334" s="215"/>
      <c r="G2334" s="281"/>
      <c r="H2334" s="281"/>
      <c r="I2334" s="223"/>
      <c r="J2334" s="41"/>
    </row>
    <row r="2335" spans="1:10" x14ac:dyDescent="0.25">
      <c r="A2335" s="41"/>
      <c r="C2335" s="214"/>
      <c r="D2335" s="78"/>
      <c r="E2335" s="225"/>
      <c r="F2335" s="215"/>
      <c r="G2335" s="281"/>
      <c r="H2335" s="281"/>
      <c r="I2335" s="223"/>
      <c r="J2335" s="41"/>
    </row>
    <row r="2336" spans="1:10" x14ac:dyDescent="0.25">
      <c r="A2336" s="41"/>
      <c r="C2336" s="214"/>
      <c r="D2336" s="78"/>
      <c r="E2336" s="225"/>
      <c r="F2336" s="215"/>
      <c r="G2336" s="281"/>
      <c r="H2336" s="281"/>
      <c r="I2336" s="223"/>
      <c r="J2336" s="41"/>
    </row>
    <row r="2337" spans="1:10" x14ac:dyDescent="0.25">
      <c r="A2337" s="41"/>
      <c r="C2337" s="214"/>
      <c r="D2337" s="78"/>
      <c r="E2337" s="225"/>
      <c r="F2337" s="215"/>
      <c r="G2337" s="281"/>
      <c r="H2337" s="281"/>
      <c r="I2337" s="223"/>
      <c r="J2337" s="41"/>
    </row>
    <row r="2338" spans="1:10" x14ac:dyDescent="0.25">
      <c r="A2338" s="41"/>
      <c r="C2338" s="214"/>
      <c r="D2338" s="78"/>
      <c r="E2338" s="225"/>
      <c r="F2338" s="215"/>
      <c r="G2338" s="281"/>
      <c r="H2338" s="281"/>
      <c r="I2338" s="223"/>
      <c r="J2338" s="41"/>
    </row>
    <row r="2339" spans="1:10" x14ac:dyDescent="0.25">
      <c r="A2339" s="41"/>
      <c r="C2339" s="214"/>
      <c r="D2339" s="78"/>
      <c r="E2339" s="225"/>
      <c r="F2339" s="215"/>
      <c r="G2339" s="281"/>
      <c r="H2339" s="281"/>
      <c r="I2339" s="223"/>
      <c r="J2339" s="41"/>
    </row>
    <row r="2340" spans="1:10" x14ac:dyDescent="0.25">
      <c r="A2340" s="41"/>
      <c r="C2340" s="214"/>
      <c r="D2340" s="78"/>
      <c r="E2340" s="225"/>
      <c r="F2340" s="215"/>
      <c r="G2340" s="281"/>
      <c r="H2340" s="281"/>
      <c r="I2340" s="223"/>
      <c r="J2340" s="41"/>
    </row>
    <row r="2341" spans="1:10" x14ac:dyDescent="0.25">
      <c r="A2341" s="41"/>
      <c r="C2341" s="214"/>
      <c r="D2341" s="78"/>
      <c r="E2341" s="225"/>
      <c r="F2341" s="215"/>
      <c r="G2341" s="281"/>
      <c r="H2341" s="281"/>
      <c r="I2341" s="223"/>
      <c r="J2341" s="41"/>
    </row>
    <row r="2342" spans="1:10" x14ac:dyDescent="0.25">
      <c r="A2342" s="41"/>
      <c r="C2342" s="214"/>
      <c r="D2342" s="78"/>
      <c r="E2342" s="225"/>
      <c r="F2342" s="215"/>
      <c r="G2342" s="281"/>
      <c r="H2342" s="281"/>
      <c r="I2342" s="223"/>
      <c r="J2342" s="41"/>
    </row>
    <row r="2343" spans="1:10" x14ac:dyDescent="0.25">
      <c r="A2343" s="41"/>
      <c r="C2343" s="214"/>
      <c r="D2343" s="78"/>
      <c r="E2343" s="225"/>
      <c r="F2343" s="215"/>
      <c r="G2343" s="281"/>
      <c r="H2343" s="281"/>
      <c r="I2343" s="223"/>
      <c r="J2343" s="41"/>
    </row>
    <row r="2344" spans="1:10" x14ac:dyDescent="0.25">
      <c r="A2344" s="41"/>
      <c r="C2344" s="214"/>
      <c r="D2344" s="78"/>
      <c r="E2344" s="225"/>
      <c r="F2344" s="215"/>
      <c r="G2344" s="281"/>
      <c r="H2344" s="281"/>
      <c r="I2344" s="223"/>
      <c r="J2344" s="41"/>
    </row>
    <row r="2345" spans="1:10" x14ac:dyDescent="0.25">
      <c r="A2345" s="41"/>
      <c r="C2345" s="214"/>
      <c r="D2345" s="78"/>
      <c r="E2345" s="225"/>
      <c r="F2345" s="215"/>
      <c r="G2345" s="281"/>
      <c r="H2345" s="281"/>
      <c r="I2345" s="223"/>
      <c r="J2345" s="41"/>
    </row>
    <row r="2346" spans="1:10" x14ac:dyDescent="0.25">
      <c r="A2346" s="41"/>
      <c r="C2346" s="214"/>
      <c r="D2346" s="78"/>
      <c r="E2346" s="225"/>
      <c r="F2346" s="215"/>
      <c r="G2346" s="281"/>
      <c r="H2346" s="281"/>
      <c r="I2346" s="223"/>
      <c r="J2346" s="41"/>
    </row>
    <row r="2347" spans="1:10" x14ac:dyDescent="0.25">
      <c r="A2347" s="41"/>
      <c r="C2347" s="214"/>
      <c r="D2347" s="78"/>
      <c r="E2347" s="225"/>
      <c r="F2347" s="215"/>
      <c r="G2347" s="281"/>
      <c r="H2347" s="281"/>
      <c r="I2347" s="223"/>
      <c r="J2347" s="41"/>
    </row>
    <row r="2348" spans="1:10" x14ac:dyDescent="0.25">
      <c r="A2348" s="41"/>
      <c r="C2348" s="214"/>
      <c r="D2348" s="78"/>
      <c r="E2348" s="225"/>
      <c r="F2348" s="215"/>
      <c r="G2348" s="281"/>
      <c r="H2348" s="281"/>
      <c r="I2348" s="223"/>
      <c r="J2348" s="41"/>
    </row>
    <row r="2349" spans="1:10" x14ac:dyDescent="0.25">
      <c r="A2349" s="41"/>
      <c r="C2349" s="214"/>
      <c r="D2349" s="78"/>
      <c r="E2349" s="225"/>
      <c r="F2349" s="215"/>
      <c r="G2349" s="281"/>
      <c r="H2349" s="281"/>
      <c r="I2349" s="223"/>
      <c r="J2349" s="41"/>
    </row>
    <row r="2350" spans="1:10" x14ac:dyDescent="0.25">
      <c r="A2350" s="41"/>
      <c r="C2350" s="214"/>
      <c r="D2350" s="78"/>
      <c r="E2350" s="225"/>
      <c r="F2350" s="215"/>
      <c r="G2350" s="281"/>
      <c r="H2350" s="281"/>
      <c r="I2350" s="223"/>
      <c r="J2350" s="41"/>
    </row>
    <row r="2351" spans="1:10" x14ac:dyDescent="0.25">
      <c r="A2351" s="41"/>
      <c r="C2351" s="214"/>
      <c r="D2351" s="78"/>
      <c r="E2351" s="225"/>
      <c r="F2351" s="215"/>
      <c r="G2351" s="281"/>
      <c r="H2351" s="281"/>
      <c r="I2351" s="223"/>
      <c r="J2351" s="41"/>
    </row>
    <row r="2352" spans="1:10" x14ac:dyDescent="0.25">
      <c r="A2352" s="41"/>
      <c r="C2352" s="214"/>
      <c r="D2352" s="78"/>
      <c r="E2352" s="225"/>
      <c r="F2352" s="215"/>
      <c r="G2352" s="281"/>
      <c r="H2352" s="281"/>
      <c r="I2352" s="223"/>
      <c r="J2352" s="41"/>
    </row>
    <row r="2353" spans="1:10" x14ac:dyDescent="0.25">
      <c r="A2353" s="41"/>
      <c r="C2353" s="214"/>
      <c r="D2353" s="78"/>
      <c r="E2353" s="225"/>
      <c r="F2353" s="215"/>
      <c r="G2353" s="281"/>
      <c r="H2353" s="281"/>
      <c r="I2353" s="223"/>
      <c r="J2353" s="41"/>
    </row>
    <row r="2354" spans="1:10" x14ac:dyDescent="0.25">
      <c r="A2354" s="41"/>
      <c r="C2354" s="214"/>
      <c r="D2354" s="78"/>
      <c r="E2354" s="225"/>
      <c r="F2354" s="215"/>
      <c r="G2354" s="281"/>
      <c r="H2354" s="281"/>
      <c r="I2354" s="223"/>
      <c r="J2354" s="41"/>
    </row>
    <row r="2355" spans="1:10" x14ac:dyDescent="0.25">
      <c r="A2355" s="41"/>
      <c r="C2355" s="214"/>
      <c r="D2355" s="78"/>
      <c r="E2355" s="225"/>
      <c r="F2355" s="215"/>
      <c r="G2355" s="281"/>
      <c r="H2355" s="281"/>
      <c r="I2355" s="223"/>
      <c r="J2355" s="41"/>
    </row>
    <row r="2356" spans="1:10" x14ac:dyDescent="0.25">
      <c r="A2356" s="41"/>
      <c r="C2356" s="214"/>
      <c r="D2356" s="78"/>
      <c r="E2356" s="225"/>
      <c r="F2356" s="215"/>
      <c r="G2356" s="281"/>
      <c r="H2356" s="281"/>
      <c r="I2356" s="223"/>
      <c r="J2356" s="41"/>
    </row>
    <row r="2357" spans="1:10" x14ac:dyDescent="0.25">
      <c r="A2357" s="41"/>
      <c r="C2357" s="214"/>
      <c r="D2357" s="78"/>
      <c r="E2357" s="225"/>
      <c r="F2357" s="215"/>
      <c r="G2357" s="281"/>
      <c r="H2357" s="281"/>
      <c r="I2357" s="223"/>
      <c r="J2357" s="41"/>
    </row>
    <row r="2358" spans="1:10" x14ac:dyDescent="0.25">
      <c r="A2358" s="41"/>
      <c r="C2358" s="214"/>
      <c r="D2358" s="78"/>
      <c r="E2358" s="225"/>
      <c r="F2358" s="215"/>
      <c r="G2358" s="281"/>
      <c r="H2358" s="281"/>
      <c r="I2358" s="223"/>
      <c r="J2358" s="41"/>
    </row>
    <row r="2359" spans="1:10" x14ac:dyDescent="0.25">
      <c r="A2359" s="41"/>
      <c r="C2359" s="214"/>
      <c r="D2359" s="78"/>
      <c r="E2359" s="225"/>
      <c r="F2359" s="215"/>
      <c r="G2359" s="281"/>
      <c r="H2359" s="281"/>
      <c r="I2359" s="223"/>
      <c r="J2359" s="41"/>
    </row>
    <row r="2360" spans="1:10" x14ac:dyDescent="0.25">
      <c r="A2360" s="41"/>
      <c r="C2360" s="214"/>
      <c r="D2360" s="78"/>
      <c r="E2360" s="225"/>
      <c r="F2360" s="215"/>
      <c r="G2360" s="281"/>
      <c r="H2360" s="281"/>
      <c r="I2360" s="223"/>
      <c r="J2360" s="41"/>
    </row>
    <row r="2361" spans="1:10" x14ac:dyDescent="0.25">
      <c r="A2361" s="41"/>
      <c r="C2361" s="214"/>
      <c r="D2361" s="78"/>
      <c r="E2361" s="225"/>
      <c r="F2361" s="215"/>
      <c r="G2361" s="281"/>
      <c r="H2361" s="281"/>
      <c r="I2361" s="223"/>
      <c r="J2361" s="41"/>
    </row>
    <row r="2362" spans="1:10" x14ac:dyDescent="0.25">
      <c r="A2362" s="41"/>
      <c r="C2362" s="214"/>
      <c r="D2362" s="78"/>
      <c r="E2362" s="225"/>
      <c r="F2362" s="215"/>
      <c r="G2362" s="281"/>
      <c r="H2362" s="281"/>
      <c r="I2362" s="223"/>
      <c r="J2362" s="41"/>
    </row>
    <row r="2363" spans="1:10" x14ac:dyDescent="0.25">
      <c r="A2363" s="41"/>
      <c r="C2363" s="214"/>
      <c r="D2363" s="78"/>
      <c r="E2363" s="225"/>
      <c r="F2363" s="215"/>
      <c r="G2363" s="281"/>
      <c r="H2363" s="281"/>
      <c r="I2363" s="223"/>
      <c r="J2363" s="41"/>
    </row>
    <row r="2364" spans="1:10" x14ac:dyDescent="0.25">
      <c r="A2364" s="41"/>
      <c r="C2364" s="214"/>
      <c r="D2364" s="78"/>
      <c r="E2364" s="225"/>
      <c r="F2364" s="215"/>
      <c r="G2364" s="281"/>
      <c r="H2364" s="281"/>
      <c r="I2364" s="223"/>
      <c r="J2364" s="41"/>
    </row>
    <row r="2365" spans="1:10" x14ac:dyDescent="0.25">
      <c r="A2365" s="41"/>
      <c r="C2365" s="214"/>
      <c r="D2365" s="78"/>
      <c r="E2365" s="225"/>
      <c r="F2365" s="215"/>
      <c r="G2365" s="281"/>
      <c r="H2365" s="281"/>
      <c r="I2365" s="223"/>
      <c r="J2365" s="41"/>
    </row>
    <row r="2366" spans="1:10" x14ac:dyDescent="0.25">
      <c r="A2366" s="41"/>
      <c r="C2366" s="214"/>
      <c r="D2366" s="78"/>
      <c r="E2366" s="225"/>
      <c r="F2366" s="215"/>
      <c r="G2366" s="281"/>
      <c r="H2366" s="281"/>
      <c r="I2366" s="223"/>
      <c r="J2366" s="41"/>
    </row>
    <row r="2367" spans="1:10" x14ac:dyDescent="0.25">
      <c r="A2367" s="41"/>
      <c r="C2367" s="214"/>
      <c r="D2367" s="78"/>
      <c r="E2367" s="225"/>
      <c r="F2367" s="215"/>
      <c r="G2367" s="281"/>
      <c r="H2367" s="281"/>
      <c r="I2367" s="223"/>
      <c r="J2367" s="41"/>
    </row>
    <row r="2368" spans="1:10" x14ac:dyDescent="0.25">
      <c r="A2368" s="41"/>
      <c r="C2368" s="214"/>
      <c r="D2368" s="78"/>
      <c r="E2368" s="225"/>
      <c r="F2368" s="215"/>
      <c r="G2368" s="281"/>
      <c r="H2368" s="281"/>
      <c r="I2368" s="223"/>
      <c r="J2368" s="41"/>
    </row>
    <row r="2369" spans="1:10" x14ac:dyDescent="0.25">
      <c r="A2369" s="41"/>
      <c r="C2369" s="214"/>
      <c r="D2369" s="78"/>
      <c r="E2369" s="225"/>
      <c r="F2369" s="215"/>
      <c r="G2369" s="281"/>
      <c r="H2369" s="281"/>
      <c r="I2369" s="223"/>
      <c r="J2369" s="41"/>
    </row>
    <row r="2370" spans="1:10" x14ac:dyDescent="0.25">
      <c r="A2370" s="41"/>
      <c r="C2370" s="214"/>
      <c r="D2370" s="78"/>
      <c r="E2370" s="225"/>
      <c r="F2370" s="215"/>
      <c r="G2370" s="281"/>
      <c r="H2370" s="281"/>
      <c r="I2370" s="223"/>
      <c r="J2370" s="41"/>
    </row>
    <row r="2371" spans="1:10" x14ac:dyDescent="0.25">
      <c r="A2371" s="41"/>
      <c r="C2371" s="214"/>
      <c r="D2371" s="78"/>
      <c r="E2371" s="225"/>
      <c r="F2371" s="215"/>
      <c r="G2371" s="281"/>
      <c r="H2371" s="281"/>
      <c r="I2371" s="223"/>
      <c r="J2371" s="41"/>
    </row>
    <row r="2372" spans="1:10" x14ac:dyDescent="0.25">
      <c r="A2372" s="41"/>
      <c r="C2372" s="214"/>
      <c r="D2372" s="78"/>
      <c r="E2372" s="225"/>
      <c r="F2372" s="215"/>
      <c r="G2372" s="281"/>
      <c r="H2372" s="281"/>
      <c r="I2372" s="223"/>
      <c r="J2372" s="41"/>
    </row>
    <row r="2373" spans="1:10" x14ac:dyDescent="0.25">
      <c r="A2373" s="41"/>
      <c r="C2373" s="214"/>
      <c r="D2373" s="78"/>
      <c r="E2373" s="225"/>
      <c r="F2373" s="215"/>
      <c r="G2373" s="281"/>
      <c r="H2373" s="281"/>
      <c r="I2373" s="223"/>
      <c r="J2373" s="41"/>
    </row>
    <row r="2374" spans="1:10" x14ac:dyDescent="0.25">
      <c r="A2374" s="41"/>
      <c r="C2374" s="214"/>
      <c r="D2374" s="78"/>
      <c r="E2374" s="225"/>
      <c r="F2374" s="215"/>
      <c r="G2374" s="281"/>
      <c r="H2374" s="281"/>
      <c r="I2374" s="223"/>
      <c r="J2374" s="41"/>
    </row>
    <row r="2375" spans="1:10" x14ac:dyDescent="0.25">
      <c r="A2375" s="41"/>
      <c r="C2375" s="214"/>
      <c r="D2375" s="78"/>
      <c r="E2375" s="225"/>
      <c r="F2375" s="215"/>
      <c r="G2375" s="281"/>
      <c r="H2375" s="281"/>
      <c r="I2375" s="223"/>
      <c r="J2375" s="41"/>
    </row>
    <row r="2376" spans="1:10" x14ac:dyDescent="0.25">
      <c r="A2376" s="41"/>
      <c r="C2376" s="214"/>
      <c r="D2376" s="78"/>
      <c r="E2376" s="225"/>
      <c r="F2376" s="215"/>
      <c r="G2376" s="281"/>
      <c r="H2376" s="281"/>
      <c r="I2376" s="223"/>
      <c r="J2376" s="41"/>
    </row>
    <row r="2377" spans="1:10" x14ac:dyDescent="0.25">
      <c r="A2377" s="41"/>
      <c r="C2377" s="214"/>
      <c r="D2377" s="78"/>
      <c r="E2377" s="225"/>
      <c r="F2377" s="215"/>
      <c r="G2377" s="281"/>
      <c r="H2377" s="281"/>
      <c r="I2377" s="223"/>
      <c r="J2377" s="41"/>
    </row>
    <row r="2378" spans="1:10" x14ac:dyDescent="0.25">
      <c r="A2378" s="41"/>
      <c r="C2378" s="214"/>
      <c r="D2378" s="78"/>
      <c r="E2378" s="225"/>
      <c r="F2378" s="215"/>
      <c r="G2378" s="281"/>
      <c r="H2378" s="281"/>
      <c r="I2378" s="223"/>
      <c r="J2378" s="41"/>
    </row>
    <row r="2379" spans="1:10" x14ac:dyDescent="0.25">
      <c r="A2379" s="41"/>
      <c r="C2379" s="214"/>
      <c r="D2379" s="78"/>
      <c r="E2379" s="225"/>
      <c r="F2379" s="215"/>
      <c r="G2379" s="281"/>
      <c r="H2379" s="281"/>
      <c r="I2379" s="223"/>
      <c r="J2379" s="41"/>
    </row>
    <row r="2380" spans="1:10" x14ac:dyDescent="0.25">
      <c r="A2380" s="41"/>
      <c r="C2380" s="214"/>
      <c r="D2380" s="78"/>
      <c r="E2380" s="225"/>
      <c r="F2380" s="215"/>
      <c r="G2380" s="281"/>
      <c r="H2380" s="281"/>
      <c r="I2380" s="223"/>
      <c r="J2380" s="41"/>
    </row>
    <row r="2381" spans="1:10" x14ac:dyDescent="0.25">
      <c r="A2381" s="41"/>
      <c r="C2381" s="214"/>
      <c r="D2381" s="78"/>
      <c r="E2381" s="225"/>
      <c r="F2381" s="215"/>
      <c r="G2381" s="281"/>
      <c r="H2381" s="281"/>
      <c r="I2381" s="223"/>
      <c r="J2381" s="41"/>
    </row>
    <row r="2382" spans="1:10" x14ac:dyDescent="0.25">
      <c r="A2382" s="41"/>
      <c r="C2382" s="214"/>
      <c r="D2382" s="78"/>
      <c r="E2382" s="225"/>
      <c r="F2382" s="215"/>
      <c r="G2382" s="281"/>
      <c r="H2382" s="281"/>
      <c r="I2382" s="223"/>
      <c r="J2382" s="41"/>
    </row>
    <row r="2383" spans="1:10" x14ac:dyDescent="0.25">
      <c r="A2383" s="41"/>
      <c r="C2383" s="214"/>
      <c r="D2383" s="78"/>
      <c r="E2383" s="225"/>
      <c r="F2383" s="215"/>
      <c r="G2383" s="281"/>
      <c r="H2383" s="281"/>
      <c r="I2383" s="223"/>
      <c r="J2383" s="41"/>
    </row>
    <row r="2384" spans="1:10" x14ac:dyDescent="0.25">
      <c r="A2384" s="41"/>
      <c r="C2384" s="214"/>
      <c r="D2384" s="78"/>
      <c r="E2384" s="225"/>
      <c r="F2384" s="215"/>
      <c r="G2384" s="281"/>
      <c r="H2384" s="281"/>
      <c r="I2384" s="223"/>
      <c r="J2384" s="41"/>
    </row>
    <row r="2385" spans="1:10" x14ac:dyDescent="0.25">
      <c r="A2385" s="41"/>
      <c r="C2385" s="214"/>
      <c r="D2385" s="78"/>
      <c r="E2385" s="225"/>
      <c r="F2385" s="215"/>
      <c r="G2385" s="281"/>
      <c r="H2385" s="281"/>
      <c r="I2385" s="223"/>
      <c r="J2385" s="41"/>
    </row>
    <row r="2386" spans="1:10" x14ac:dyDescent="0.25">
      <c r="A2386" s="41"/>
      <c r="C2386" s="214"/>
      <c r="D2386" s="78"/>
      <c r="E2386" s="225"/>
      <c r="G2386" s="281"/>
      <c r="H2386" s="281"/>
      <c r="I2386" s="223"/>
      <c r="J2386" s="41"/>
    </row>
    <row r="2387" spans="1:10" x14ac:dyDescent="0.25">
      <c r="A2387" s="41"/>
      <c r="C2387" s="214"/>
      <c r="D2387" s="78"/>
      <c r="E2387" s="225"/>
      <c r="G2387" s="281"/>
      <c r="H2387" s="281"/>
      <c r="I2387" s="223"/>
      <c r="J2387" s="41"/>
    </row>
    <row r="2388" spans="1:10" x14ac:dyDescent="0.25">
      <c r="A2388" s="41"/>
      <c r="C2388" s="214"/>
      <c r="D2388" s="78"/>
      <c r="E2388" s="225"/>
      <c r="G2388" s="281"/>
      <c r="H2388" s="281"/>
      <c r="I2388" s="223"/>
      <c r="J2388" s="41"/>
    </row>
    <row r="2389" spans="1:10" x14ac:dyDescent="0.25">
      <c r="A2389" s="41"/>
      <c r="C2389" s="214"/>
      <c r="D2389" s="78"/>
      <c r="E2389" s="225"/>
      <c r="G2389" s="281"/>
      <c r="H2389" s="281"/>
      <c r="I2389" s="223"/>
      <c r="J2389" s="41"/>
    </row>
    <row r="2390" spans="1:10" x14ac:dyDescent="0.25">
      <c r="A2390" s="41"/>
      <c r="C2390" s="214"/>
      <c r="D2390" s="78"/>
      <c r="E2390" s="225"/>
      <c r="G2390" s="281"/>
      <c r="H2390" s="281"/>
      <c r="I2390" s="223"/>
      <c r="J2390" s="41"/>
    </row>
    <row r="2391" spans="1:10" x14ac:dyDescent="0.25">
      <c r="A2391" s="41"/>
      <c r="C2391" s="214"/>
      <c r="D2391" s="78"/>
      <c r="E2391" s="225"/>
      <c r="G2391" s="281"/>
      <c r="H2391" s="281"/>
      <c r="I2391" s="223"/>
      <c r="J2391" s="41"/>
    </row>
    <row r="2392" spans="1:10" x14ac:dyDescent="0.25">
      <c r="A2392" s="41"/>
      <c r="C2392" s="214"/>
      <c r="D2392" s="78"/>
      <c r="E2392" s="225"/>
      <c r="G2392" s="281"/>
      <c r="H2392" s="281"/>
      <c r="I2392" s="223"/>
      <c r="J2392" s="41"/>
    </row>
    <row r="2393" spans="1:10" x14ac:dyDescent="0.25">
      <c r="A2393" s="41"/>
      <c r="C2393" s="214"/>
      <c r="D2393" s="78"/>
      <c r="E2393" s="225"/>
      <c r="G2393" s="281"/>
      <c r="H2393" s="281"/>
      <c r="I2393" s="223"/>
      <c r="J2393" s="41"/>
    </row>
    <row r="2394" spans="1:10" x14ac:dyDescent="0.25">
      <c r="A2394" s="41"/>
      <c r="C2394" s="214"/>
      <c r="D2394" s="78"/>
      <c r="E2394" s="225"/>
      <c r="G2394" s="281"/>
      <c r="H2394" s="281"/>
      <c r="I2394" s="223"/>
      <c r="J2394" s="41"/>
    </row>
    <row r="2395" spans="1:10" x14ac:dyDescent="0.25">
      <c r="A2395" s="41"/>
      <c r="C2395" s="214"/>
      <c r="D2395" s="78"/>
      <c r="E2395" s="225"/>
      <c r="G2395" s="281"/>
      <c r="H2395" s="281"/>
      <c r="I2395" s="223"/>
      <c r="J2395" s="41"/>
    </row>
    <row r="2396" spans="1:10" x14ac:dyDescent="0.25">
      <c r="A2396" s="41"/>
      <c r="C2396" s="214"/>
      <c r="D2396" s="78"/>
      <c r="E2396" s="225"/>
      <c r="G2396" s="281"/>
      <c r="H2396" s="281"/>
      <c r="I2396" s="223"/>
      <c r="J2396" s="41"/>
    </row>
    <row r="2397" spans="1:10" x14ac:dyDescent="0.25">
      <c r="A2397" s="41"/>
      <c r="C2397" s="214"/>
      <c r="D2397" s="78"/>
      <c r="E2397" s="225"/>
      <c r="G2397" s="281"/>
      <c r="H2397" s="281"/>
      <c r="I2397" s="223"/>
      <c r="J2397" s="41"/>
    </row>
    <row r="2398" spans="1:10" x14ac:dyDescent="0.25">
      <c r="A2398" s="41"/>
      <c r="C2398" s="214"/>
      <c r="D2398" s="78"/>
      <c r="E2398" s="225"/>
      <c r="G2398" s="281"/>
      <c r="H2398" s="281"/>
      <c r="I2398" s="223"/>
      <c r="J2398" s="41"/>
    </row>
    <row r="2399" spans="1:10" x14ac:dyDescent="0.25">
      <c r="A2399" s="41"/>
      <c r="C2399" s="214"/>
      <c r="D2399" s="78"/>
      <c r="E2399" s="225"/>
      <c r="G2399" s="281"/>
      <c r="H2399" s="281"/>
      <c r="I2399" s="223"/>
      <c r="J2399" s="41"/>
    </row>
    <row r="2400" spans="1:10" x14ac:dyDescent="0.25">
      <c r="A2400" s="41"/>
      <c r="C2400" s="214"/>
      <c r="D2400" s="78"/>
      <c r="E2400" s="225"/>
      <c r="G2400" s="281"/>
      <c r="H2400" s="281"/>
      <c r="I2400" s="223"/>
      <c r="J2400" s="41"/>
    </row>
    <row r="2401" spans="1:10" x14ac:dyDescent="0.25">
      <c r="A2401" s="41"/>
      <c r="C2401" s="214"/>
      <c r="D2401" s="78"/>
      <c r="E2401" s="225"/>
      <c r="G2401" s="281"/>
      <c r="H2401" s="281"/>
      <c r="I2401" s="223"/>
      <c r="J2401" s="41"/>
    </row>
    <row r="2402" spans="1:10" x14ac:dyDescent="0.25">
      <c r="A2402" s="41"/>
      <c r="C2402" s="214"/>
      <c r="D2402" s="78"/>
      <c r="E2402" s="225"/>
      <c r="G2402" s="281"/>
      <c r="H2402" s="281"/>
      <c r="I2402" s="223"/>
      <c r="J2402" s="41"/>
    </row>
    <row r="2403" spans="1:10" x14ac:dyDescent="0.25">
      <c r="A2403" s="41"/>
      <c r="C2403" s="214"/>
      <c r="D2403" s="78"/>
      <c r="E2403" s="225"/>
      <c r="G2403" s="281"/>
      <c r="H2403" s="281"/>
      <c r="I2403" s="223"/>
      <c r="J2403" s="41"/>
    </row>
    <row r="2404" spans="1:10" x14ac:dyDescent="0.25">
      <c r="A2404" s="41"/>
      <c r="C2404" s="214"/>
      <c r="D2404" s="78"/>
      <c r="E2404" s="225"/>
      <c r="G2404" s="281"/>
      <c r="H2404" s="281"/>
      <c r="I2404" s="223"/>
      <c r="J2404" s="41"/>
    </row>
    <row r="2405" spans="1:10" x14ac:dyDescent="0.25">
      <c r="A2405" s="41"/>
      <c r="C2405" s="214"/>
      <c r="D2405" s="78"/>
      <c r="E2405" s="225"/>
      <c r="G2405" s="281"/>
      <c r="H2405" s="281"/>
      <c r="I2405" s="223"/>
      <c r="J2405" s="41"/>
    </row>
    <row r="2406" spans="1:10" x14ac:dyDescent="0.25">
      <c r="A2406" s="41"/>
      <c r="C2406" s="214"/>
      <c r="D2406" s="78"/>
      <c r="E2406" s="225"/>
      <c r="G2406" s="281"/>
      <c r="H2406" s="281"/>
      <c r="I2406" s="223"/>
      <c r="J2406" s="41"/>
    </row>
    <row r="2407" spans="1:10" x14ac:dyDescent="0.25">
      <c r="A2407" s="41"/>
      <c r="C2407" s="214"/>
      <c r="D2407" s="78"/>
      <c r="E2407" s="225"/>
      <c r="G2407" s="281"/>
      <c r="H2407" s="281"/>
      <c r="I2407" s="223"/>
      <c r="J2407" s="41"/>
    </row>
    <row r="2408" spans="1:10" x14ac:dyDescent="0.25">
      <c r="A2408" s="41"/>
      <c r="C2408" s="214"/>
      <c r="D2408" s="78"/>
      <c r="E2408" s="225"/>
      <c r="G2408" s="281"/>
      <c r="H2408" s="281"/>
      <c r="I2408" s="223"/>
      <c r="J2408" s="41"/>
    </row>
    <row r="2409" spans="1:10" x14ac:dyDescent="0.25">
      <c r="A2409" s="41"/>
      <c r="C2409" s="214"/>
      <c r="D2409" s="78"/>
      <c r="E2409" s="225"/>
      <c r="G2409" s="281"/>
      <c r="H2409" s="281"/>
      <c r="I2409" s="223"/>
      <c r="J2409" s="41"/>
    </row>
    <row r="2410" spans="1:10" x14ac:dyDescent="0.25">
      <c r="A2410" s="41"/>
      <c r="C2410" s="214"/>
      <c r="D2410" s="78"/>
      <c r="E2410" s="225"/>
      <c r="G2410" s="281"/>
      <c r="H2410" s="281"/>
      <c r="I2410" s="223"/>
      <c r="J2410" s="41"/>
    </row>
    <row r="2411" spans="1:10" x14ac:dyDescent="0.25">
      <c r="A2411" s="41"/>
      <c r="C2411" s="214"/>
      <c r="D2411" s="78"/>
      <c r="E2411" s="225"/>
      <c r="G2411" s="281"/>
      <c r="H2411" s="281"/>
      <c r="I2411" s="223"/>
      <c r="J2411" s="41"/>
    </row>
    <row r="2412" spans="1:10" x14ac:dyDescent="0.25">
      <c r="A2412" s="41"/>
      <c r="C2412" s="214"/>
      <c r="D2412" s="78"/>
      <c r="E2412" s="225"/>
      <c r="G2412" s="281"/>
      <c r="H2412" s="281"/>
      <c r="I2412" s="223"/>
      <c r="J2412" s="41"/>
    </row>
    <row r="2413" spans="1:10" x14ac:dyDescent="0.25">
      <c r="A2413" s="41"/>
      <c r="C2413" s="214"/>
      <c r="D2413" s="78"/>
      <c r="E2413" s="225"/>
      <c r="G2413" s="281"/>
      <c r="H2413" s="281"/>
      <c r="I2413" s="223"/>
      <c r="J2413" s="41"/>
    </row>
    <row r="2414" spans="1:10" x14ac:dyDescent="0.25">
      <c r="A2414" s="41"/>
      <c r="C2414" s="214"/>
      <c r="D2414" s="78"/>
      <c r="E2414" s="225"/>
      <c r="G2414" s="281"/>
      <c r="H2414" s="281"/>
      <c r="I2414" s="223"/>
      <c r="J2414" s="41"/>
    </row>
    <row r="2415" spans="1:10" x14ac:dyDescent="0.25">
      <c r="A2415" s="41"/>
      <c r="C2415" s="214"/>
      <c r="D2415" s="78"/>
      <c r="E2415" s="225"/>
      <c r="G2415" s="281"/>
      <c r="H2415" s="281"/>
      <c r="I2415" s="223"/>
      <c r="J2415" s="41"/>
    </row>
    <row r="2416" spans="1:10" x14ac:dyDescent="0.25">
      <c r="A2416" s="41"/>
      <c r="C2416" s="214"/>
      <c r="D2416" s="78"/>
      <c r="E2416" s="225"/>
      <c r="G2416" s="281"/>
      <c r="H2416" s="281"/>
      <c r="I2416" s="223"/>
      <c r="J2416" s="41"/>
    </row>
    <row r="2417" spans="1:10" x14ac:dyDescent="0.25">
      <c r="A2417" s="41"/>
      <c r="C2417" s="214"/>
      <c r="D2417" s="78"/>
      <c r="E2417" s="225"/>
      <c r="G2417" s="281"/>
      <c r="H2417" s="281"/>
      <c r="I2417" s="223"/>
      <c r="J2417" s="41"/>
    </row>
    <row r="2418" spans="1:10" x14ac:dyDescent="0.25">
      <c r="A2418" s="41"/>
      <c r="C2418" s="214"/>
      <c r="D2418" s="78"/>
      <c r="E2418" s="225"/>
      <c r="G2418" s="281"/>
      <c r="H2418" s="281"/>
      <c r="I2418" s="223"/>
      <c r="J2418" s="41"/>
    </row>
    <row r="2419" spans="1:10" x14ac:dyDescent="0.25">
      <c r="A2419" s="41"/>
      <c r="C2419" s="214"/>
      <c r="D2419" s="78"/>
      <c r="E2419" s="225"/>
      <c r="G2419" s="281"/>
      <c r="H2419" s="281"/>
      <c r="I2419" s="223"/>
      <c r="J2419" s="41"/>
    </row>
    <row r="2420" spans="1:10" x14ac:dyDescent="0.25">
      <c r="A2420" s="41"/>
      <c r="C2420" s="214"/>
      <c r="D2420" s="78"/>
      <c r="E2420" s="225"/>
      <c r="G2420" s="281"/>
      <c r="H2420" s="281"/>
      <c r="I2420" s="223"/>
      <c r="J2420" s="41"/>
    </row>
    <row r="2421" spans="1:10" x14ac:dyDescent="0.25">
      <c r="A2421" s="41"/>
      <c r="C2421" s="214"/>
      <c r="D2421" s="78"/>
      <c r="E2421" s="225"/>
      <c r="G2421" s="281"/>
      <c r="H2421" s="281"/>
      <c r="I2421" s="223"/>
      <c r="J2421" s="41"/>
    </row>
    <row r="2422" spans="1:10" x14ac:dyDescent="0.25">
      <c r="A2422" s="41"/>
      <c r="C2422" s="214"/>
      <c r="D2422" s="78"/>
      <c r="E2422" s="225"/>
      <c r="G2422" s="281"/>
      <c r="H2422" s="281"/>
      <c r="I2422" s="223"/>
      <c r="J2422" s="41"/>
    </row>
    <row r="2423" spans="1:10" x14ac:dyDescent="0.25">
      <c r="A2423" s="41"/>
      <c r="C2423" s="214"/>
      <c r="D2423" s="78"/>
      <c r="E2423" s="225"/>
      <c r="G2423" s="281"/>
      <c r="H2423" s="281"/>
      <c r="I2423" s="223"/>
      <c r="J2423" s="41"/>
    </row>
    <row r="2424" spans="1:10" x14ac:dyDescent="0.25">
      <c r="A2424" s="41"/>
      <c r="C2424" s="214"/>
      <c r="D2424" s="78"/>
      <c r="E2424" s="225"/>
      <c r="G2424" s="281"/>
      <c r="H2424" s="281"/>
      <c r="I2424" s="223"/>
      <c r="J2424" s="41"/>
    </row>
    <row r="2425" spans="1:10" x14ac:dyDescent="0.25">
      <c r="A2425" s="41"/>
      <c r="C2425" s="214"/>
      <c r="D2425" s="78"/>
      <c r="E2425" s="225"/>
      <c r="G2425" s="281"/>
      <c r="H2425" s="281"/>
      <c r="I2425" s="223"/>
      <c r="J2425" s="41"/>
    </row>
    <row r="2426" spans="1:10" x14ac:dyDescent="0.25">
      <c r="A2426" s="41"/>
      <c r="C2426" s="214"/>
      <c r="D2426" s="78"/>
      <c r="E2426" s="225"/>
      <c r="G2426" s="281"/>
      <c r="H2426" s="281"/>
      <c r="I2426" s="223"/>
      <c r="J2426" s="41"/>
    </row>
    <row r="2427" spans="1:10" x14ac:dyDescent="0.25">
      <c r="A2427" s="41"/>
      <c r="C2427" s="214"/>
      <c r="D2427" s="78"/>
      <c r="E2427" s="225"/>
      <c r="G2427" s="281"/>
      <c r="H2427" s="281"/>
      <c r="I2427" s="223"/>
      <c r="J2427" s="41"/>
    </row>
    <row r="2428" spans="1:10" x14ac:dyDescent="0.25">
      <c r="A2428" s="41"/>
      <c r="C2428" s="214"/>
      <c r="D2428" s="78"/>
      <c r="E2428" s="225"/>
      <c r="G2428" s="281"/>
      <c r="H2428" s="281"/>
      <c r="I2428" s="223"/>
      <c r="J2428" s="41"/>
    </row>
    <row r="2429" spans="1:10" x14ac:dyDescent="0.25">
      <c r="A2429" s="41"/>
      <c r="C2429" s="214"/>
      <c r="D2429" s="78"/>
      <c r="E2429" s="225"/>
      <c r="G2429" s="281"/>
      <c r="H2429" s="281"/>
      <c r="I2429" s="223"/>
      <c r="J2429" s="41"/>
    </row>
    <row r="2430" spans="1:10" x14ac:dyDescent="0.25">
      <c r="A2430" s="41"/>
      <c r="C2430" s="214"/>
      <c r="D2430" s="78"/>
      <c r="E2430" s="225"/>
      <c r="G2430" s="281"/>
      <c r="H2430" s="281"/>
      <c r="I2430" s="223"/>
      <c r="J2430" s="41"/>
    </row>
    <row r="2431" spans="1:10" x14ac:dyDescent="0.25">
      <c r="A2431" s="41"/>
      <c r="C2431" s="214"/>
      <c r="D2431" s="78"/>
      <c r="E2431" s="225"/>
      <c r="G2431" s="281"/>
      <c r="H2431" s="281"/>
      <c r="I2431" s="223"/>
      <c r="J2431" s="41"/>
    </row>
    <row r="2432" spans="1:10" x14ac:dyDescent="0.25">
      <c r="A2432" s="41"/>
      <c r="C2432" s="214"/>
      <c r="D2432" s="78"/>
      <c r="E2432" s="225"/>
      <c r="G2432" s="281"/>
      <c r="H2432" s="281"/>
      <c r="I2432" s="223"/>
      <c r="J2432" s="41"/>
    </row>
    <row r="2433" spans="1:10" x14ac:dyDescent="0.25">
      <c r="A2433" s="41"/>
      <c r="C2433" s="214"/>
      <c r="D2433" s="78"/>
      <c r="E2433" s="225"/>
      <c r="G2433" s="281"/>
      <c r="H2433" s="281"/>
      <c r="I2433" s="223"/>
      <c r="J2433" s="41"/>
    </row>
    <row r="2434" spans="1:10" x14ac:dyDescent="0.25">
      <c r="A2434" s="41"/>
      <c r="C2434" s="214"/>
      <c r="D2434" s="78"/>
      <c r="E2434" s="225"/>
      <c r="G2434" s="281"/>
      <c r="H2434" s="281"/>
      <c r="I2434" s="223"/>
      <c r="J2434" s="41"/>
    </row>
    <row r="2435" spans="1:10" x14ac:dyDescent="0.25">
      <c r="A2435" s="41"/>
      <c r="C2435" s="214"/>
      <c r="D2435" s="78"/>
      <c r="E2435" s="225"/>
      <c r="G2435" s="281"/>
      <c r="H2435" s="281"/>
      <c r="I2435" s="223"/>
      <c r="J2435" s="41"/>
    </row>
    <row r="2436" spans="1:10" x14ac:dyDescent="0.25">
      <c r="A2436" s="41"/>
      <c r="C2436" s="214"/>
      <c r="D2436" s="78"/>
      <c r="E2436" s="225"/>
      <c r="G2436" s="281"/>
      <c r="H2436" s="281"/>
      <c r="I2436" s="223"/>
      <c r="J2436" s="41"/>
    </row>
    <row r="2437" spans="1:10" x14ac:dyDescent="0.25">
      <c r="A2437" s="41"/>
      <c r="C2437" s="214"/>
      <c r="D2437" s="78"/>
      <c r="E2437" s="225"/>
      <c r="G2437" s="281"/>
      <c r="H2437" s="281"/>
      <c r="I2437" s="223"/>
      <c r="J2437" s="41"/>
    </row>
    <row r="2438" spans="1:10" x14ac:dyDescent="0.25">
      <c r="A2438" s="41"/>
      <c r="C2438" s="214"/>
      <c r="D2438" s="78"/>
      <c r="E2438" s="225"/>
      <c r="G2438" s="281"/>
      <c r="H2438" s="281"/>
      <c r="I2438" s="223"/>
      <c r="J2438" s="41"/>
    </row>
    <row r="2439" spans="1:10" x14ac:dyDescent="0.25">
      <c r="A2439" s="41"/>
      <c r="C2439" s="214"/>
      <c r="D2439" s="78"/>
      <c r="E2439" s="225"/>
      <c r="G2439" s="281"/>
      <c r="H2439" s="281"/>
      <c r="I2439" s="223"/>
      <c r="J2439" s="41"/>
    </row>
    <row r="2440" spans="1:10" x14ac:dyDescent="0.25">
      <c r="A2440" s="41"/>
      <c r="C2440" s="214"/>
      <c r="D2440" s="78"/>
      <c r="E2440" s="225"/>
      <c r="G2440" s="281"/>
      <c r="H2440" s="281"/>
      <c r="I2440" s="223"/>
      <c r="J2440" s="41"/>
    </row>
    <row r="2441" spans="1:10" x14ac:dyDescent="0.25">
      <c r="A2441" s="41"/>
      <c r="C2441" s="214"/>
      <c r="D2441" s="78"/>
      <c r="E2441" s="225"/>
      <c r="G2441" s="281"/>
      <c r="H2441" s="281"/>
      <c r="I2441" s="223"/>
      <c r="J2441" s="41"/>
    </row>
    <row r="2442" spans="1:10" x14ac:dyDescent="0.25">
      <c r="A2442" s="41"/>
      <c r="C2442" s="214"/>
      <c r="D2442" s="78"/>
      <c r="E2442" s="225"/>
      <c r="G2442" s="281"/>
      <c r="H2442" s="281"/>
      <c r="I2442" s="223"/>
      <c r="J2442" s="41"/>
    </row>
    <row r="2443" spans="1:10" x14ac:dyDescent="0.25">
      <c r="A2443" s="41"/>
      <c r="C2443" s="214"/>
      <c r="D2443" s="78"/>
      <c r="E2443" s="225"/>
      <c r="G2443" s="281"/>
      <c r="H2443" s="281"/>
      <c r="I2443" s="223"/>
      <c r="J2443" s="41"/>
    </row>
    <row r="2444" spans="1:10" x14ac:dyDescent="0.25">
      <c r="A2444" s="41"/>
      <c r="C2444" s="214"/>
      <c r="D2444" s="78"/>
      <c r="E2444" s="225"/>
      <c r="G2444" s="281"/>
      <c r="H2444" s="281"/>
      <c r="I2444" s="223"/>
      <c r="J2444" s="41"/>
    </row>
    <row r="2445" spans="1:10" x14ac:dyDescent="0.25">
      <c r="A2445" s="41"/>
      <c r="C2445" s="214"/>
      <c r="D2445" s="78"/>
      <c r="E2445" s="225"/>
      <c r="G2445" s="281"/>
      <c r="H2445" s="281"/>
      <c r="I2445" s="223"/>
      <c r="J2445" s="41"/>
    </row>
    <row r="2446" spans="1:10" x14ac:dyDescent="0.25">
      <c r="A2446" s="41"/>
      <c r="C2446" s="214"/>
      <c r="D2446" s="78"/>
      <c r="E2446" s="225"/>
      <c r="G2446" s="281"/>
      <c r="H2446" s="281"/>
      <c r="I2446" s="223"/>
      <c r="J2446" s="41"/>
    </row>
    <row r="2447" spans="1:10" x14ac:dyDescent="0.25">
      <c r="A2447" s="41"/>
      <c r="C2447" s="214"/>
      <c r="D2447" s="78"/>
      <c r="E2447" s="225"/>
      <c r="G2447" s="281"/>
      <c r="H2447" s="281"/>
      <c r="I2447" s="223"/>
      <c r="J2447" s="41"/>
    </row>
    <row r="2448" spans="1:10" x14ac:dyDescent="0.25">
      <c r="A2448" s="41"/>
      <c r="C2448" s="214"/>
      <c r="D2448" s="78"/>
      <c r="E2448" s="225"/>
      <c r="G2448" s="281"/>
      <c r="H2448" s="281"/>
      <c r="I2448" s="223"/>
      <c r="J2448" s="41"/>
    </row>
    <row r="2449" spans="1:10" x14ac:dyDescent="0.25">
      <c r="A2449" s="41"/>
      <c r="C2449" s="214"/>
      <c r="D2449" s="78"/>
      <c r="E2449" s="225"/>
      <c r="G2449" s="281"/>
      <c r="H2449" s="281"/>
      <c r="I2449" s="223"/>
      <c r="J2449" s="41"/>
    </row>
    <row r="2450" spans="1:10" x14ac:dyDescent="0.25">
      <c r="A2450" s="41"/>
      <c r="C2450" s="214"/>
      <c r="D2450" s="78"/>
      <c r="E2450" s="225"/>
      <c r="G2450" s="281"/>
      <c r="H2450" s="281"/>
      <c r="I2450" s="223"/>
      <c r="J2450" s="41"/>
    </row>
    <row r="2451" spans="1:10" x14ac:dyDescent="0.25">
      <c r="A2451" s="41"/>
      <c r="C2451" s="214"/>
      <c r="D2451" s="78"/>
      <c r="E2451" s="225"/>
      <c r="G2451" s="281"/>
      <c r="H2451" s="281"/>
      <c r="I2451" s="223"/>
      <c r="J2451" s="41"/>
    </row>
    <row r="2452" spans="1:10" x14ac:dyDescent="0.25">
      <c r="A2452" s="41"/>
      <c r="C2452" s="214"/>
      <c r="D2452" s="78"/>
      <c r="E2452" s="225"/>
      <c r="G2452" s="281"/>
      <c r="H2452" s="281"/>
      <c r="I2452" s="223"/>
      <c r="J2452" s="41"/>
    </row>
    <row r="2453" spans="1:10" x14ac:dyDescent="0.25">
      <c r="A2453" s="41"/>
      <c r="C2453" s="214"/>
      <c r="D2453" s="78"/>
      <c r="E2453" s="225"/>
      <c r="G2453" s="281"/>
      <c r="H2453" s="281"/>
      <c r="I2453" s="223"/>
      <c r="J2453" s="41"/>
    </row>
    <row r="2454" spans="1:10" x14ac:dyDescent="0.25">
      <c r="A2454" s="41"/>
      <c r="C2454" s="214"/>
      <c r="D2454" s="78"/>
      <c r="E2454" s="225"/>
      <c r="G2454" s="281"/>
      <c r="H2454" s="281"/>
      <c r="I2454" s="223"/>
      <c r="J2454" s="41"/>
    </row>
    <row r="2455" spans="1:10" x14ac:dyDescent="0.25">
      <c r="A2455" s="41"/>
      <c r="C2455" s="214"/>
      <c r="D2455" s="78"/>
      <c r="E2455" s="225"/>
      <c r="G2455" s="281"/>
      <c r="H2455" s="281"/>
      <c r="I2455" s="223"/>
      <c r="J2455" s="41"/>
    </row>
    <row r="2456" spans="1:10" x14ac:dyDescent="0.25">
      <c r="A2456" s="41"/>
      <c r="C2456" s="214"/>
      <c r="D2456" s="78"/>
      <c r="E2456" s="225"/>
      <c r="G2456" s="281"/>
      <c r="H2456" s="281"/>
      <c r="I2456" s="223"/>
      <c r="J2456" s="41"/>
    </row>
    <row r="2457" spans="1:10" x14ac:dyDescent="0.25">
      <c r="A2457" s="41"/>
      <c r="C2457" s="214"/>
      <c r="D2457" s="78"/>
      <c r="E2457" s="225"/>
      <c r="G2457" s="281"/>
      <c r="H2457" s="281"/>
      <c r="I2457" s="223"/>
      <c r="J2457" s="41"/>
    </row>
    <row r="2458" spans="1:10" x14ac:dyDescent="0.25">
      <c r="A2458" s="41"/>
      <c r="C2458" s="214"/>
      <c r="D2458" s="78"/>
      <c r="E2458" s="225"/>
      <c r="G2458" s="281"/>
      <c r="H2458" s="281"/>
      <c r="I2458" s="223"/>
      <c r="J2458" s="41"/>
    </row>
    <row r="2459" spans="1:10" x14ac:dyDescent="0.25">
      <c r="A2459" s="41"/>
      <c r="C2459" s="214"/>
      <c r="D2459" s="78"/>
      <c r="E2459" s="225"/>
      <c r="G2459" s="281"/>
      <c r="H2459" s="281"/>
      <c r="I2459" s="223"/>
      <c r="J2459" s="41"/>
    </row>
    <row r="2460" spans="1:10" x14ac:dyDescent="0.25">
      <c r="A2460" s="41"/>
      <c r="C2460" s="214"/>
      <c r="D2460" s="78"/>
      <c r="E2460" s="225"/>
      <c r="G2460" s="281"/>
      <c r="H2460" s="281"/>
      <c r="I2460" s="223"/>
      <c r="J2460" s="41"/>
    </row>
    <row r="2461" spans="1:10" x14ac:dyDescent="0.25">
      <c r="A2461" s="41"/>
      <c r="C2461" s="214"/>
      <c r="D2461" s="78"/>
      <c r="E2461" s="225"/>
      <c r="G2461" s="281"/>
      <c r="H2461" s="281"/>
      <c r="I2461" s="223"/>
      <c r="J2461" s="41"/>
    </row>
    <row r="2462" spans="1:10" x14ac:dyDescent="0.25">
      <c r="A2462" s="41"/>
      <c r="C2462" s="214"/>
      <c r="D2462" s="78"/>
      <c r="E2462" s="225"/>
      <c r="G2462" s="281"/>
      <c r="H2462" s="281"/>
      <c r="I2462" s="223"/>
      <c r="J2462" s="41"/>
    </row>
    <row r="2463" spans="1:10" x14ac:dyDescent="0.25">
      <c r="A2463" s="41"/>
      <c r="C2463" s="214"/>
      <c r="D2463" s="78"/>
      <c r="E2463" s="225"/>
      <c r="G2463" s="281"/>
      <c r="H2463" s="281"/>
      <c r="I2463" s="223"/>
      <c r="J2463" s="41"/>
    </row>
    <row r="2464" spans="1:10" x14ac:dyDescent="0.25">
      <c r="A2464" s="41"/>
      <c r="C2464" s="214"/>
      <c r="D2464" s="78"/>
      <c r="E2464" s="225"/>
      <c r="G2464" s="281"/>
      <c r="H2464" s="281"/>
      <c r="I2464" s="223"/>
      <c r="J2464" s="41"/>
    </row>
    <row r="2465" spans="1:10" x14ac:dyDescent="0.25">
      <c r="A2465" s="41"/>
      <c r="C2465" s="214"/>
      <c r="D2465" s="78"/>
      <c r="E2465" s="225"/>
      <c r="G2465" s="281"/>
      <c r="H2465" s="281"/>
      <c r="I2465" s="223"/>
      <c r="J2465" s="41"/>
    </row>
    <row r="2466" spans="1:10" x14ac:dyDescent="0.25">
      <c r="A2466" s="41"/>
      <c r="C2466" s="214"/>
      <c r="D2466" s="78"/>
      <c r="E2466" s="225"/>
      <c r="G2466" s="281"/>
      <c r="H2466" s="281"/>
      <c r="I2466" s="223"/>
      <c r="J2466" s="41"/>
    </row>
    <row r="2467" spans="1:10" x14ac:dyDescent="0.25">
      <c r="A2467" s="41"/>
      <c r="C2467" s="214"/>
      <c r="D2467" s="78"/>
      <c r="E2467" s="225"/>
      <c r="G2467" s="281"/>
      <c r="H2467" s="281"/>
      <c r="I2467" s="223"/>
      <c r="J2467" s="41"/>
    </row>
    <row r="2468" spans="1:10" x14ac:dyDescent="0.25">
      <c r="A2468" s="41"/>
      <c r="C2468" s="214"/>
      <c r="D2468" s="78"/>
      <c r="E2468" s="225"/>
      <c r="G2468" s="281"/>
      <c r="H2468" s="281"/>
      <c r="I2468" s="223"/>
      <c r="J2468" s="41"/>
    </row>
    <row r="2469" spans="1:10" x14ac:dyDescent="0.25">
      <c r="A2469" s="41"/>
      <c r="C2469" s="214"/>
      <c r="D2469" s="78"/>
      <c r="E2469" s="225"/>
      <c r="G2469" s="281"/>
      <c r="H2469" s="281"/>
      <c r="I2469" s="223"/>
      <c r="J2469" s="41"/>
    </row>
    <row r="2470" spans="1:10" x14ac:dyDescent="0.25">
      <c r="A2470" s="41"/>
      <c r="C2470" s="214"/>
      <c r="D2470" s="78"/>
      <c r="E2470" s="225"/>
      <c r="G2470" s="281"/>
      <c r="H2470" s="281"/>
      <c r="I2470" s="223"/>
      <c r="J2470" s="41"/>
    </row>
    <row r="2471" spans="1:10" x14ac:dyDescent="0.25">
      <c r="A2471" s="41"/>
      <c r="C2471" s="214"/>
      <c r="D2471" s="78"/>
      <c r="E2471" s="225"/>
      <c r="G2471" s="281"/>
      <c r="H2471" s="281"/>
      <c r="I2471" s="223"/>
      <c r="J2471" s="41"/>
    </row>
    <row r="2472" spans="1:10" x14ac:dyDescent="0.25">
      <c r="A2472" s="41"/>
      <c r="C2472" s="214"/>
      <c r="D2472" s="78"/>
      <c r="E2472" s="225"/>
      <c r="G2472" s="281"/>
      <c r="H2472" s="281"/>
      <c r="I2472" s="223"/>
      <c r="J2472" s="41"/>
    </row>
    <row r="2473" spans="1:10" x14ac:dyDescent="0.25">
      <c r="A2473" s="41"/>
      <c r="C2473" s="214"/>
      <c r="D2473" s="78"/>
      <c r="E2473" s="225"/>
      <c r="G2473" s="281"/>
      <c r="H2473" s="281"/>
      <c r="I2473" s="223"/>
      <c r="J2473" s="41"/>
    </row>
    <row r="2474" spans="1:10" x14ac:dyDescent="0.25">
      <c r="A2474" s="41"/>
      <c r="C2474" s="214"/>
      <c r="D2474" s="78"/>
      <c r="E2474" s="225"/>
      <c r="G2474" s="281"/>
      <c r="H2474" s="281"/>
      <c r="I2474" s="223"/>
      <c r="J2474" s="41"/>
    </row>
    <row r="2475" spans="1:10" x14ac:dyDescent="0.25">
      <c r="A2475" s="41"/>
      <c r="C2475" s="214"/>
      <c r="D2475" s="78"/>
      <c r="E2475" s="225"/>
      <c r="G2475" s="281"/>
      <c r="H2475" s="281"/>
      <c r="I2475" s="223"/>
      <c r="J2475" s="41"/>
    </row>
    <row r="2476" spans="1:10" x14ac:dyDescent="0.25">
      <c r="A2476" s="41"/>
      <c r="C2476" s="214"/>
      <c r="D2476" s="78"/>
      <c r="E2476" s="225"/>
      <c r="G2476" s="281"/>
      <c r="H2476" s="281"/>
      <c r="I2476" s="223"/>
      <c r="J2476" s="41"/>
    </row>
    <row r="2477" spans="1:10" x14ac:dyDescent="0.25">
      <c r="A2477" s="41"/>
      <c r="C2477" s="214"/>
      <c r="D2477" s="78"/>
      <c r="E2477" s="225"/>
      <c r="G2477" s="281"/>
      <c r="H2477" s="281"/>
      <c r="I2477" s="223"/>
      <c r="J2477" s="41"/>
    </row>
    <row r="2478" spans="1:10" x14ac:dyDescent="0.25">
      <c r="A2478" s="41"/>
      <c r="C2478" s="214"/>
      <c r="D2478" s="78"/>
      <c r="E2478" s="225"/>
      <c r="G2478" s="281"/>
      <c r="H2478" s="281"/>
      <c r="I2478" s="223"/>
      <c r="J2478" s="41"/>
    </row>
    <row r="2479" spans="1:10" x14ac:dyDescent="0.25">
      <c r="A2479" s="41"/>
      <c r="C2479" s="214"/>
      <c r="D2479" s="78"/>
      <c r="E2479" s="225"/>
      <c r="G2479" s="281"/>
      <c r="H2479" s="281"/>
      <c r="I2479" s="223"/>
      <c r="J2479" s="41"/>
    </row>
    <row r="2480" spans="1:10" x14ac:dyDescent="0.25">
      <c r="A2480" s="41"/>
      <c r="C2480" s="214"/>
      <c r="D2480" s="78"/>
      <c r="E2480" s="225"/>
      <c r="G2480" s="281"/>
      <c r="H2480" s="281"/>
      <c r="I2480" s="223"/>
      <c r="J2480" s="41"/>
    </row>
    <row r="2481" spans="1:10" x14ac:dyDescent="0.25">
      <c r="A2481" s="41"/>
      <c r="C2481" s="214"/>
      <c r="D2481" s="78"/>
      <c r="E2481" s="225"/>
      <c r="G2481" s="281"/>
      <c r="H2481" s="281"/>
      <c r="I2481" s="223"/>
      <c r="J2481" s="41"/>
    </row>
    <row r="2482" spans="1:10" x14ac:dyDescent="0.25">
      <c r="A2482" s="41"/>
      <c r="C2482" s="214"/>
      <c r="D2482" s="78"/>
      <c r="E2482" s="225"/>
      <c r="G2482" s="281"/>
      <c r="H2482" s="281"/>
      <c r="I2482" s="223"/>
      <c r="J2482" s="41"/>
    </row>
    <row r="2483" spans="1:10" x14ac:dyDescent="0.25">
      <c r="A2483" s="41"/>
      <c r="C2483" s="214"/>
      <c r="D2483" s="78"/>
      <c r="E2483" s="225"/>
      <c r="G2483" s="281"/>
      <c r="H2483" s="281"/>
      <c r="I2483" s="223"/>
      <c r="J2483" s="41"/>
    </row>
    <row r="2484" spans="1:10" x14ac:dyDescent="0.25">
      <c r="A2484" s="41"/>
      <c r="C2484" s="214"/>
      <c r="D2484" s="78"/>
      <c r="E2484" s="225"/>
      <c r="G2484" s="281"/>
      <c r="H2484" s="281"/>
      <c r="I2484" s="223"/>
      <c r="J2484" s="41"/>
    </row>
    <row r="2485" spans="1:10" x14ac:dyDescent="0.25">
      <c r="A2485" s="41"/>
      <c r="C2485" s="214"/>
      <c r="D2485" s="78"/>
      <c r="E2485" s="225"/>
      <c r="G2485" s="281"/>
      <c r="H2485" s="281"/>
      <c r="I2485" s="223"/>
      <c r="J2485" s="41"/>
    </row>
    <row r="2486" spans="1:10" x14ac:dyDescent="0.25">
      <c r="A2486" s="41"/>
      <c r="C2486" s="214"/>
      <c r="D2486" s="78"/>
      <c r="E2486" s="225"/>
      <c r="G2486" s="281"/>
      <c r="H2486" s="281"/>
      <c r="I2486" s="223"/>
      <c r="J2486" s="41"/>
    </row>
    <row r="2487" spans="1:10" x14ac:dyDescent="0.25">
      <c r="A2487" s="41"/>
      <c r="C2487" s="214"/>
      <c r="D2487" s="78"/>
      <c r="E2487" s="225"/>
      <c r="G2487" s="281"/>
      <c r="H2487" s="281"/>
      <c r="I2487" s="223"/>
      <c r="J2487" s="41"/>
    </row>
    <row r="2488" spans="1:10" x14ac:dyDescent="0.25">
      <c r="A2488" s="41"/>
      <c r="C2488" s="214"/>
      <c r="D2488" s="78"/>
      <c r="E2488" s="225"/>
      <c r="G2488" s="281"/>
      <c r="H2488" s="281"/>
      <c r="I2488" s="223"/>
      <c r="J2488" s="41"/>
    </row>
    <row r="2489" spans="1:10" x14ac:dyDescent="0.25">
      <c r="A2489" s="41"/>
      <c r="C2489" s="214"/>
      <c r="D2489" s="78"/>
      <c r="E2489" s="225"/>
      <c r="G2489" s="281"/>
      <c r="H2489" s="281"/>
      <c r="I2489" s="223"/>
      <c r="J2489" s="41"/>
    </row>
    <row r="2490" spans="1:10" x14ac:dyDescent="0.25">
      <c r="A2490" s="41"/>
      <c r="C2490" s="214"/>
      <c r="D2490" s="78"/>
      <c r="E2490" s="225"/>
      <c r="G2490" s="281"/>
      <c r="H2490" s="281"/>
      <c r="I2490" s="223"/>
      <c r="J2490" s="41"/>
    </row>
    <row r="2491" spans="1:10" x14ac:dyDescent="0.25">
      <c r="A2491" s="41"/>
      <c r="C2491" s="214"/>
      <c r="D2491" s="78"/>
      <c r="E2491" s="225"/>
      <c r="G2491" s="281"/>
      <c r="H2491" s="281"/>
      <c r="I2491" s="223"/>
      <c r="J2491" s="41"/>
    </row>
    <row r="2492" spans="1:10" x14ac:dyDescent="0.25">
      <c r="A2492" s="41"/>
      <c r="C2492" s="214"/>
      <c r="D2492" s="78"/>
      <c r="E2492" s="225"/>
      <c r="G2492" s="281"/>
      <c r="H2492" s="281"/>
      <c r="I2492" s="223"/>
      <c r="J2492" s="41"/>
    </row>
    <row r="2493" spans="1:10" x14ac:dyDescent="0.25">
      <c r="A2493" s="41"/>
      <c r="C2493" s="214"/>
      <c r="D2493" s="78"/>
      <c r="E2493" s="225"/>
      <c r="G2493" s="281"/>
      <c r="H2493" s="281"/>
      <c r="I2493" s="223"/>
      <c r="J2493" s="41"/>
    </row>
    <row r="2494" spans="1:10" x14ac:dyDescent="0.25">
      <c r="A2494" s="41"/>
      <c r="C2494" s="214"/>
      <c r="D2494" s="78"/>
      <c r="E2494" s="225"/>
      <c r="G2494" s="281"/>
      <c r="H2494" s="281"/>
      <c r="I2494" s="223"/>
      <c r="J2494" s="41"/>
    </row>
    <row r="2495" spans="1:10" x14ac:dyDescent="0.25">
      <c r="A2495" s="41"/>
      <c r="C2495" s="214"/>
      <c r="D2495" s="78"/>
      <c r="E2495" s="225"/>
      <c r="G2495" s="281"/>
      <c r="H2495" s="281"/>
      <c r="I2495" s="223"/>
      <c r="J2495" s="41"/>
    </row>
    <row r="2496" spans="1:10" x14ac:dyDescent="0.25">
      <c r="A2496" s="41"/>
      <c r="C2496" s="214"/>
      <c r="D2496" s="78"/>
      <c r="E2496" s="225"/>
      <c r="G2496" s="281"/>
      <c r="H2496" s="281"/>
      <c r="I2496" s="223"/>
      <c r="J2496" s="41"/>
    </row>
    <row r="2497" spans="1:10" x14ac:dyDescent="0.25">
      <c r="A2497" s="41"/>
      <c r="C2497" s="214"/>
      <c r="D2497" s="78"/>
      <c r="E2497" s="225"/>
      <c r="G2497" s="281"/>
      <c r="H2497" s="281"/>
      <c r="I2497" s="223"/>
      <c r="J2497" s="41"/>
    </row>
    <row r="2498" spans="1:10" x14ac:dyDescent="0.25">
      <c r="A2498" s="41"/>
      <c r="C2498" s="214"/>
      <c r="D2498" s="78"/>
      <c r="E2498" s="225"/>
      <c r="G2498" s="281"/>
      <c r="H2498" s="281"/>
      <c r="I2498" s="223"/>
      <c r="J2498" s="41"/>
    </row>
    <row r="2499" spans="1:10" x14ac:dyDescent="0.25">
      <c r="A2499" s="41"/>
      <c r="C2499" s="214"/>
      <c r="D2499" s="78"/>
      <c r="E2499" s="225"/>
      <c r="G2499" s="281"/>
      <c r="H2499" s="281"/>
      <c r="I2499" s="223"/>
      <c r="J2499" s="41"/>
    </row>
    <row r="2500" spans="1:10" x14ac:dyDescent="0.25">
      <c r="A2500" s="41"/>
      <c r="C2500" s="214"/>
      <c r="D2500" s="78"/>
      <c r="E2500" s="225"/>
      <c r="G2500" s="281"/>
      <c r="H2500" s="281"/>
      <c r="I2500" s="223"/>
      <c r="J2500" s="41"/>
    </row>
    <row r="2501" spans="1:10" x14ac:dyDescent="0.25">
      <c r="A2501" s="41"/>
      <c r="C2501" s="214"/>
      <c r="D2501" s="78"/>
      <c r="E2501" s="225"/>
      <c r="G2501" s="281"/>
      <c r="H2501" s="281"/>
      <c r="I2501" s="223"/>
      <c r="J2501" s="41"/>
    </row>
    <row r="2502" spans="1:10" x14ac:dyDescent="0.25">
      <c r="A2502" s="41"/>
      <c r="C2502" s="214"/>
      <c r="D2502" s="78"/>
      <c r="E2502" s="225"/>
      <c r="G2502" s="281"/>
      <c r="H2502" s="281"/>
      <c r="I2502" s="223"/>
      <c r="J2502" s="41"/>
    </row>
    <row r="2503" spans="1:10" x14ac:dyDescent="0.25">
      <c r="A2503" s="41"/>
      <c r="C2503" s="214"/>
      <c r="D2503" s="78"/>
      <c r="E2503" s="225"/>
      <c r="G2503" s="281"/>
      <c r="H2503" s="281"/>
      <c r="I2503" s="223"/>
      <c r="J2503" s="41"/>
    </row>
    <row r="2504" spans="1:10" x14ac:dyDescent="0.25">
      <c r="A2504" s="41"/>
      <c r="C2504" s="214"/>
      <c r="D2504" s="78"/>
      <c r="E2504" s="225"/>
      <c r="G2504" s="281"/>
      <c r="H2504" s="281"/>
      <c r="I2504" s="223"/>
      <c r="J2504" s="41"/>
    </row>
    <row r="2505" spans="1:10" x14ac:dyDescent="0.25">
      <c r="A2505" s="41"/>
      <c r="C2505" s="214"/>
      <c r="D2505" s="78"/>
      <c r="E2505" s="225"/>
      <c r="G2505" s="281"/>
      <c r="H2505" s="281"/>
      <c r="I2505" s="223"/>
      <c r="J2505" s="41"/>
    </row>
    <row r="2506" spans="1:10" x14ac:dyDescent="0.25">
      <c r="A2506" s="41"/>
      <c r="C2506" s="214"/>
      <c r="D2506" s="78"/>
      <c r="E2506" s="225"/>
      <c r="G2506" s="281"/>
      <c r="H2506" s="281"/>
      <c r="I2506" s="223"/>
      <c r="J2506" s="41"/>
    </row>
    <row r="2507" spans="1:10" x14ac:dyDescent="0.25">
      <c r="A2507" s="41"/>
      <c r="C2507" s="214"/>
      <c r="D2507" s="78"/>
      <c r="E2507" s="225"/>
      <c r="G2507" s="281"/>
      <c r="H2507" s="281"/>
      <c r="I2507" s="223"/>
      <c r="J2507" s="41"/>
    </row>
    <row r="2508" spans="1:10" x14ac:dyDescent="0.25">
      <c r="A2508" s="41"/>
      <c r="C2508" s="214"/>
      <c r="D2508" s="78"/>
      <c r="E2508" s="225"/>
      <c r="G2508" s="281"/>
      <c r="H2508" s="281"/>
      <c r="I2508" s="223"/>
      <c r="J2508" s="41"/>
    </row>
    <row r="2509" spans="1:10" x14ac:dyDescent="0.25">
      <c r="A2509" s="41"/>
      <c r="C2509" s="214"/>
      <c r="D2509" s="78"/>
      <c r="E2509" s="225"/>
      <c r="G2509" s="281"/>
      <c r="H2509" s="281"/>
      <c r="I2509" s="223"/>
      <c r="J2509" s="41"/>
    </row>
    <row r="2510" spans="1:10" x14ac:dyDescent="0.25">
      <c r="A2510" s="41"/>
      <c r="C2510" s="214"/>
      <c r="D2510" s="78"/>
      <c r="E2510" s="225"/>
      <c r="G2510" s="281"/>
      <c r="H2510" s="281"/>
      <c r="I2510" s="223"/>
      <c r="J2510" s="41"/>
    </row>
    <row r="2511" spans="1:10" x14ac:dyDescent="0.25">
      <c r="A2511" s="41"/>
      <c r="C2511" s="214"/>
      <c r="D2511" s="78"/>
      <c r="E2511" s="225"/>
      <c r="G2511" s="281"/>
      <c r="H2511" s="281"/>
      <c r="I2511" s="223"/>
      <c r="J2511" s="41"/>
    </row>
    <row r="2512" spans="1:10" x14ac:dyDescent="0.25">
      <c r="A2512" s="41"/>
      <c r="C2512" s="214"/>
      <c r="D2512" s="78"/>
      <c r="E2512" s="225"/>
      <c r="G2512" s="281"/>
      <c r="H2512" s="281"/>
      <c r="I2512" s="223"/>
      <c r="J2512" s="41"/>
    </row>
    <row r="2513" spans="1:10" x14ac:dyDescent="0.25">
      <c r="A2513" s="41"/>
      <c r="C2513" s="214"/>
      <c r="D2513" s="78"/>
      <c r="E2513" s="225"/>
      <c r="G2513" s="281"/>
      <c r="H2513" s="281"/>
      <c r="I2513" s="223"/>
      <c r="J2513" s="41"/>
    </row>
    <row r="2514" spans="1:10" x14ac:dyDescent="0.25">
      <c r="A2514" s="41"/>
      <c r="C2514" s="214"/>
      <c r="D2514" s="78"/>
      <c r="E2514" s="225"/>
      <c r="G2514" s="281"/>
      <c r="H2514" s="281"/>
      <c r="I2514" s="223"/>
      <c r="J2514" s="41"/>
    </row>
    <row r="2515" spans="1:10" x14ac:dyDescent="0.25">
      <c r="A2515" s="41"/>
      <c r="C2515" s="214"/>
      <c r="D2515" s="78"/>
      <c r="E2515" s="225"/>
      <c r="G2515" s="281"/>
      <c r="H2515" s="281"/>
      <c r="I2515" s="223"/>
      <c r="J2515" s="41"/>
    </row>
    <row r="2516" spans="1:10" x14ac:dyDescent="0.25">
      <c r="A2516" s="41"/>
      <c r="C2516" s="214"/>
      <c r="D2516" s="78"/>
      <c r="E2516" s="225"/>
      <c r="G2516" s="281"/>
      <c r="H2516" s="281"/>
      <c r="I2516" s="223"/>
      <c r="J2516" s="41"/>
    </row>
    <row r="2517" spans="1:10" x14ac:dyDescent="0.25">
      <c r="A2517" s="41"/>
      <c r="C2517" s="214"/>
      <c r="D2517" s="78"/>
      <c r="E2517" s="225"/>
      <c r="G2517" s="281"/>
      <c r="H2517" s="281"/>
      <c r="I2517" s="223"/>
      <c r="J2517" s="41"/>
    </row>
    <row r="2518" spans="1:10" x14ac:dyDescent="0.25">
      <c r="A2518" s="41"/>
      <c r="C2518" s="214"/>
      <c r="D2518" s="78"/>
      <c r="E2518" s="225"/>
      <c r="G2518" s="281"/>
      <c r="H2518" s="281"/>
      <c r="I2518" s="223"/>
      <c r="J2518" s="41"/>
    </row>
    <row r="2519" spans="1:10" x14ac:dyDescent="0.25">
      <c r="A2519" s="41"/>
      <c r="C2519" s="214"/>
      <c r="D2519" s="78"/>
      <c r="E2519" s="225"/>
      <c r="G2519" s="281"/>
      <c r="H2519" s="281"/>
      <c r="I2519" s="223"/>
      <c r="J2519" s="41"/>
    </row>
    <row r="2520" spans="1:10" x14ac:dyDescent="0.25">
      <c r="A2520" s="41"/>
      <c r="C2520" s="214"/>
      <c r="D2520" s="78"/>
      <c r="E2520" s="225"/>
      <c r="G2520" s="281"/>
      <c r="H2520" s="281"/>
      <c r="I2520" s="223"/>
      <c r="J2520" s="41"/>
    </row>
    <row r="2521" spans="1:10" x14ac:dyDescent="0.25">
      <c r="A2521" s="41"/>
      <c r="C2521" s="214"/>
      <c r="D2521" s="78"/>
      <c r="E2521" s="225"/>
      <c r="G2521" s="281"/>
      <c r="H2521" s="281"/>
      <c r="I2521" s="223"/>
      <c r="J2521" s="41"/>
    </row>
    <row r="2522" spans="1:10" x14ac:dyDescent="0.25">
      <c r="A2522" s="41"/>
      <c r="C2522" s="214"/>
      <c r="D2522" s="78"/>
      <c r="E2522" s="225"/>
      <c r="G2522" s="281"/>
      <c r="H2522" s="281"/>
      <c r="I2522" s="223"/>
      <c r="J2522" s="41"/>
    </row>
    <row r="2523" spans="1:10" x14ac:dyDescent="0.25">
      <c r="A2523" s="41"/>
      <c r="C2523" s="214"/>
      <c r="D2523" s="78"/>
      <c r="E2523" s="225"/>
      <c r="G2523" s="281"/>
      <c r="H2523" s="281"/>
      <c r="I2523" s="223"/>
      <c r="J2523" s="41"/>
    </row>
    <row r="2524" spans="1:10" x14ac:dyDescent="0.25">
      <c r="A2524" s="41"/>
      <c r="C2524" s="214"/>
      <c r="D2524" s="78"/>
      <c r="E2524" s="225"/>
      <c r="G2524" s="281"/>
      <c r="H2524" s="281"/>
      <c r="I2524" s="223"/>
      <c r="J2524" s="41"/>
    </row>
    <row r="2525" spans="1:10" x14ac:dyDescent="0.25">
      <c r="A2525" s="41"/>
      <c r="C2525" s="214"/>
      <c r="D2525" s="78"/>
      <c r="E2525" s="225"/>
      <c r="G2525" s="281"/>
      <c r="H2525" s="281"/>
      <c r="I2525" s="223"/>
      <c r="J2525" s="41"/>
    </row>
    <row r="2526" spans="1:10" x14ac:dyDescent="0.25">
      <c r="A2526" s="41"/>
      <c r="C2526" s="214"/>
      <c r="D2526" s="78"/>
      <c r="E2526" s="225"/>
      <c r="G2526" s="281"/>
      <c r="H2526" s="281"/>
      <c r="I2526" s="223"/>
      <c r="J2526" s="41"/>
    </row>
    <row r="2527" spans="1:10" x14ac:dyDescent="0.25">
      <c r="A2527" s="41"/>
      <c r="C2527" s="214"/>
      <c r="D2527" s="78"/>
      <c r="E2527" s="225"/>
      <c r="G2527" s="281"/>
      <c r="H2527" s="281"/>
      <c r="I2527" s="223"/>
      <c r="J2527" s="41"/>
    </row>
    <row r="2528" spans="1:10" x14ac:dyDescent="0.25">
      <c r="A2528" s="41"/>
      <c r="C2528" s="214"/>
      <c r="D2528" s="78"/>
      <c r="E2528" s="225"/>
      <c r="G2528" s="281"/>
      <c r="H2528" s="281"/>
      <c r="I2528" s="223"/>
      <c r="J2528" s="41"/>
    </row>
    <row r="2529" spans="1:10" x14ac:dyDescent="0.25">
      <c r="A2529" s="41"/>
      <c r="C2529" s="214"/>
      <c r="D2529" s="78"/>
      <c r="E2529" s="225"/>
      <c r="G2529" s="281"/>
      <c r="H2529" s="281"/>
      <c r="I2529" s="223"/>
      <c r="J2529" s="41"/>
    </row>
    <row r="2530" spans="1:10" x14ac:dyDescent="0.25">
      <c r="A2530" s="41"/>
      <c r="C2530" s="214"/>
      <c r="D2530" s="78"/>
      <c r="E2530" s="225"/>
      <c r="G2530" s="281"/>
      <c r="H2530" s="281"/>
      <c r="I2530" s="223"/>
      <c r="J2530" s="41"/>
    </row>
    <row r="2531" spans="1:10" x14ac:dyDescent="0.25">
      <c r="A2531" s="41"/>
      <c r="C2531" s="214"/>
      <c r="D2531" s="78"/>
      <c r="E2531" s="225"/>
      <c r="G2531" s="281"/>
      <c r="H2531" s="281"/>
      <c r="I2531" s="223"/>
      <c r="J2531" s="41"/>
    </row>
    <row r="2532" spans="1:10" x14ac:dyDescent="0.25">
      <c r="A2532" s="41"/>
      <c r="C2532" s="214"/>
      <c r="D2532" s="78"/>
      <c r="E2532" s="225"/>
      <c r="G2532" s="281"/>
      <c r="H2532" s="281"/>
      <c r="I2532" s="223"/>
      <c r="J2532" s="41"/>
    </row>
    <row r="2533" spans="1:10" x14ac:dyDescent="0.25">
      <c r="A2533" s="41"/>
      <c r="C2533" s="214"/>
      <c r="D2533" s="78"/>
      <c r="E2533" s="225"/>
      <c r="G2533" s="281"/>
      <c r="H2533" s="281"/>
      <c r="I2533" s="223"/>
      <c r="J2533" s="41"/>
    </row>
    <row r="2534" spans="1:10" x14ac:dyDescent="0.25">
      <c r="A2534" s="41"/>
      <c r="C2534" s="214"/>
      <c r="D2534" s="78"/>
      <c r="E2534" s="225"/>
      <c r="G2534" s="281"/>
      <c r="H2534" s="281"/>
      <c r="I2534" s="223"/>
      <c r="J2534" s="41"/>
    </row>
    <row r="2535" spans="1:10" x14ac:dyDescent="0.25">
      <c r="A2535" s="41"/>
      <c r="C2535" s="214"/>
      <c r="D2535" s="78"/>
      <c r="E2535" s="225"/>
      <c r="G2535" s="281"/>
      <c r="H2535" s="281"/>
      <c r="I2535" s="223"/>
      <c r="J2535" s="41"/>
    </row>
    <row r="2536" spans="1:10" x14ac:dyDescent="0.25">
      <c r="A2536" s="41"/>
      <c r="C2536" s="214"/>
      <c r="D2536" s="78"/>
      <c r="E2536" s="225"/>
      <c r="G2536" s="281"/>
      <c r="H2536" s="281"/>
      <c r="I2536" s="223"/>
      <c r="J2536" s="41"/>
    </row>
    <row r="2537" spans="1:10" x14ac:dyDescent="0.25">
      <c r="A2537" s="41"/>
      <c r="C2537" s="214"/>
      <c r="D2537" s="78"/>
      <c r="E2537" s="225"/>
      <c r="G2537" s="281"/>
      <c r="H2537" s="281"/>
      <c r="I2537" s="223"/>
      <c r="J2537" s="41"/>
    </row>
    <row r="2538" spans="1:10" x14ac:dyDescent="0.25">
      <c r="A2538" s="41"/>
      <c r="C2538" s="214"/>
      <c r="D2538" s="78"/>
      <c r="E2538" s="225"/>
      <c r="G2538" s="281"/>
      <c r="H2538" s="281"/>
      <c r="I2538" s="223"/>
      <c r="J2538" s="41"/>
    </row>
    <row r="2539" spans="1:10" x14ac:dyDescent="0.25">
      <c r="A2539" s="41"/>
      <c r="C2539" s="214"/>
      <c r="D2539" s="78"/>
      <c r="E2539" s="225"/>
      <c r="G2539" s="281"/>
      <c r="H2539" s="281"/>
      <c r="I2539" s="223"/>
      <c r="J2539" s="41"/>
    </row>
    <row r="2540" spans="1:10" x14ac:dyDescent="0.25">
      <c r="A2540" s="41"/>
      <c r="C2540" s="214"/>
      <c r="D2540" s="78"/>
      <c r="E2540" s="225"/>
      <c r="G2540" s="281"/>
      <c r="H2540" s="281"/>
      <c r="I2540" s="223"/>
      <c r="J2540" s="41"/>
    </row>
    <row r="2541" spans="1:10" x14ac:dyDescent="0.25">
      <c r="A2541" s="41"/>
      <c r="C2541" s="214"/>
      <c r="D2541" s="78"/>
      <c r="E2541" s="225"/>
      <c r="G2541" s="281"/>
      <c r="H2541" s="281"/>
      <c r="I2541" s="223"/>
      <c r="J2541" s="41"/>
    </row>
    <row r="2542" spans="1:10" x14ac:dyDescent="0.25">
      <c r="A2542" s="41"/>
      <c r="C2542" s="214"/>
      <c r="D2542" s="78"/>
      <c r="E2542" s="225"/>
      <c r="G2542" s="281"/>
      <c r="H2542" s="281"/>
      <c r="I2542" s="223"/>
      <c r="J2542" s="41"/>
    </row>
    <row r="2543" spans="1:10" x14ac:dyDescent="0.25">
      <c r="A2543" s="41"/>
      <c r="C2543" s="214"/>
      <c r="D2543" s="78"/>
      <c r="E2543" s="225"/>
      <c r="G2543" s="281"/>
      <c r="H2543" s="281"/>
      <c r="I2543" s="223"/>
      <c r="J2543" s="41"/>
    </row>
    <row r="2544" spans="1:10" x14ac:dyDescent="0.25">
      <c r="A2544" s="41"/>
      <c r="C2544" s="214"/>
      <c r="D2544" s="78"/>
      <c r="E2544" s="225"/>
      <c r="G2544" s="281"/>
      <c r="H2544" s="281"/>
      <c r="I2544" s="223"/>
      <c r="J2544" s="41"/>
    </row>
    <row r="2545" spans="1:10" x14ac:dyDescent="0.25">
      <c r="A2545" s="41"/>
      <c r="C2545" s="214"/>
      <c r="D2545" s="78"/>
      <c r="E2545" s="225"/>
      <c r="G2545" s="281"/>
      <c r="H2545" s="281"/>
      <c r="I2545" s="223"/>
      <c r="J2545" s="41"/>
    </row>
    <row r="2546" spans="1:10" x14ac:dyDescent="0.25">
      <c r="A2546" s="41"/>
      <c r="C2546" s="214"/>
      <c r="D2546" s="78"/>
      <c r="E2546" s="225"/>
      <c r="G2546" s="281"/>
      <c r="H2546" s="281"/>
      <c r="I2546" s="223"/>
      <c r="J2546" s="41"/>
    </row>
    <row r="2547" spans="1:10" x14ac:dyDescent="0.25">
      <c r="A2547" s="41"/>
      <c r="C2547" s="214"/>
      <c r="D2547" s="78"/>
      <c r="E2547" s="225"/>
      <c r="G2547" s="281"/>
      <c r="H2547" s="281"/>
      <c r="I2547" s="223"/>
      <c r="J2547" s="41"/>
    </row>
    <row r="2548" spans="1:10" x14ac:dyDescent="0.25">
      <c r="A2548" s="41"/>
      <c r="C2548" s="214"/>
      <c r="D2548" s="78"/>
      <c r="E2548" s="225"/>
      <c r="G2548" s="281"/>
      <c r="H2548" s="281"/>
      <c r="I2548" s="223"/>
      <c r="J2548" s="41"/>
    </row>
    <row r="2549" spans="1:10" x14ac:dyDescent="0.25">
      <c r="A2549" s="41"/>
      <c r="C2549" s="214"/>
      <c r="D2549" s="78"/>
      <c r="E2549" s="225"/>
      <c r="G2549" s="281"/>
      <c r="H2549" s="281"/>
      <c r="I2549" s="223"/>
      <c r="J2549" s="41"/>
    </row>
    <row r="2550" spans="1:10" x14ac:dyDescent="0.25">
      <c r="A2550" s="41"/>
      <c r="C2550" s="214"/>
      <c r="D2550" s="78"/>
      <c r="E2550" s="225"/>
      <c r="G2550" s="281"/>
      <c r="H2550" s="281"/>
      <c r="I2550" s="223"/>
      <c r="J2550" s="41"/>
    </row>
    <row r="2551" spans="1:10" x14ac:dyDescent="0.25">
      <c r="A2551" s="41"/>
      <c r="C2551" s="214"/>
      <c r="D2551" s="78"/>
      <c r="E2551" s="225"/>
      <c r="G2551" s="281"/>
      <c r="H2551" s="281"/>
      <c r="I2551" s="223"/>
      <c r="J2551" s="41"/>
    </row>
    <row r="2552" spans="1:10" x14ac:dyDescent="0.25">
      <c r="A2552" s="41"/>
      <c r="C2552" s="214"/>
      <c r="D2552" s="78"/>
      <c r="E2552" s="225"/>
      <c r="G2552" s="281"/>
      <c r="H2552" s="281"/>
      <c r="I2552" s="223"/>
      <c r="J2552" s="41"/>
    </row>
    <row r="2553" spans="1:10" x14ac:dyDescent="0.25">
      <c r="A2553" s="41"/>
      <c r="C2553" s="214"/>
      <c r="D2553" s="78"/>
      <c r="E2553" s="225"/>
      <c r="G2553" s="281"/>
      <c r="H2553" s="281"/>
      <c r="I2553" s="223"/>
      <c r="J2553" s="41"/>
    </row>
    <row r="2554" spans="1:10" x14ac:dyDescent="0.25">
      <c r="A2554" s="41"/>
      <c r="C2554" s="214"/>
      <c r="D2554" s="78"/>
      <c r="E2554" s="225"/>
      <c r="G2554" s="281"/>
      <c r="H2554" s="281"/>
      <c r="I2554" s="223"/>
      <c r="J2554" s="41"/>
    </row>
    <row r="2555" spans="1:10" x14ac:dyDescent="0.25">
      <c r="A2555" s="41"/>
      <c r="C2555" s="214"/>
      <c r="D2555" s="78"/>
      <c r="E2555" s="225"/>
      <c r="G2555" s="281"/>
      <c r="H2555" s="281"/>
      <c r="I2555" s="223"/>
      <c r="J2555" s="41"/>
    </row>
    <row r="2556" spans="1:10" x14ac:dyDescent="0.25">
      <c r="A2556" s="41"/>
      <c r="C2556" s="214"/>
      <c r="D2556" s="78"/>
      <c r="E2556" s="225"/>
      <c r="G2556" s="281"/>
      <c r="H2556" s="281"/>
      <c r="I2556" s="223"/>
      <c r="J2556" s="41"/>
    </row>
    <row r="2557" spans="1:10" x14ac:dyDescent="0.25">
      <c r="A2557" s="41"/>
      <c r="C2557" s="214"/>
      <c r="D2557" s="78"/>
      <c r="E2557" s="225"/>
      <c r="G2557" s="281"/>
      <c r="H2557" s="281"/>
      <c r="I2557" s="223"/>
      <c r="J2557" s="41"/>
    </row>
    <row r="2558" spans="1:10" x14ac:dyDescent="0.25">
      <c r="A2558" s="41"/>
      <c r="C2558" s="214"/>
      <c r="D2558" s="78"/>
      <c r="E2558" s="225"/>
      <c r="G2558" s="281"/>
      <c r="H2558" s="281"/>
      <c r="I2558" s="223"/>
      <c r="J2558" s="41"/>
    </row>
    <row r="2559" spans="1:10" x14ac:dyDescent="0.25">
      <c r="A2559" s="41"/>
      <c r="C2559" s="214"/>
      <c r="D2559" s="78"/>
      <c r="E2559" s="225"/>
      <c r="G2559" s="281"/>
      <c r="H2559" s="281"/>
      <c r="I2559" s="223"/>
      <c r="J2559" s="41"/>
    </row>
    <row r="2560" spans="1:10" x14ac:dyDescent="0.25">
      <c r="A2560" s="41"/>
      <c r="C2560" s="214"/>
      <c r="D2560" s="78"/>
      <c r="E2560" s="225"/>
      <c r="G2560" s="281"/>
      <c r="H2560" s="281"/>
      <c r="I2560" s="223"/>
      <c r="J2560" s="41"/>
    </row>
    <row r="2561" spans="1:10" x14ac:dyDescent="0.25">
      <c r="A2561" s="41"/>
      <c r="C2561" s="214"/>
      <c r="D2561" s="78"/>
      <c r="E2561" s="225"/>
      <c r="G2561" s="281"/>
      <c r="H2561" s="281"/>
      <c r="I2561" s="223"/>
      <c r="J2561" s="41"/>
    </row>
    <row r="2562" spans="1:10" x14ac:dyDescent="0.25">
      <c r="A2562" s="41"/>
      <c r="C2562" s="214"/>
      <c r="D2562" s="78"/>
      <c r="E2562" s="225"/>
      <c r="G2562" s="281"/>
      <c r="H2562" s="281"/>
      <c r="I2562" s="223"/>
      <c r="J2562" s="41"/>
    </row>
    <row r="2563" spans="1:10" x14ac:dyDescent="0.25">
      <c r="A2563" s="41"/>
      <c r="C2563" s="214"/>
      <c r="D2563" s="78"/>
      <c r="E2563" s="225"/>
      <c r="G2563" s="281"/>
      <c r="H2563" s="281"/>
      <c r="I2563" s="223"/>
      <c r="J2563" s="41"/>
    </row>
    <row r="2564" spans="1:10" x14ac:dyDescent="0.25">
      <c r="A2564" s="41"/>
      <c r="C2564" s="214"/>
      <c r="D2564" s="78"/>
      <c r="E2564" s="225"/>
      <c r="G2564" s="281"/>
      <c r="H2564" s="281"/>
      <c r="I2564" s="223"/>
      <c r="J2564" s="41"/>
    </row>
    <row r="2565" spans="1:10" x14ac:dyDescent="0.25">
      <c r="A2565" s="41"/>
      <c r="C2565" s="214"/>
      <c r="D2565" s="78"/>
      <c r="E2565" s="225"/>
      <c r="G2565" s="281"/>
      <c r="H2565" s="281"/>
      <c r="I2565" s="223"/>
      <c r="J2565" s="41"/>
    </row>
    <row r="2566" spans="1:10" x14ac:dyDescent="0.25">
      <c r="A2566" s="41"/>
      <c r="C2566" s="214"/>
      <c r="D2566" s="78"/>
      <c r="E2566" s="225"/>
      <c r="G2566" s="281"/>
      <c r="H2566" s="281"/>
      <c r="I2566" s="223"/>
      <c r="J2566" s="41"/>
    </row>
    <row r="2567" spans="1:10" x14ac:dyDescent="0.25">
      <c r="A2567" s="41"/>
      <c r="C2567" s="214"/>
      <c r="D2567" s="78"/>
      <c r="E2567" s="225"/>
      <c r="G2567" s="281"/>
      <c r="H2567" s="281"/>
      <c r="I2567" s="223"/>
      <c r="J2567" s="41"/>
    </row>
    <row r="2568" spans="1:10" x14ac:dyDescent="0.25">
      <c r="A2568" s="41"/>
      <c r="C2568" s="214"/>
      <c r="D2568" s="78"/>
      <c r="E2568" s="225"/>
      <c r="G2568" s="281"/>
      <c r="H2568" s="281"/>
      <c r="I2568" s="223"/>
      <c r="J2568" s="41"/>
    </row>
    <row r="2569" spans="1:10" x14ac:dyDescent="0.25">
      <c r="A2569" s="41"/>
      <c r="C2569" s="214"/>
      <c r="D2569" s="78"/>
      <c r="E2569" s="225"/>
      <c r="G2569" s="281"/>
      <c r="H2569" s="281"/>
      <c r="I2569" s="223"/>
      <c r="J2569" s="41"/>
    </row>
    <row r="2570" spans="1:10" x14ac:dyDescent="0.25">
      <c r="A2570" s="41"/>
      <c r="C2570" s="214"/>
      <c r="D2570" s="78"/>
      <c r="E2570" s="225"/>
      <c r="G2570" s="281"/>
      <c r="H2570" s="281"/>
      <c r="I2570" s="223"/>
      <c r="J2570" s="41"/>
    </row>
    <row r="2571" spans="1:10" x14ac:dyDescent="0.25">
      <c r="A2571" s="41"/>
      <c r="C2571" s="214"/>
      <c r="D2571" s="78"/>
      <c r="E2571" s="225"/>
      <c r="G2571" s="281"/>
      <c r="H2571" s="281"/>
      <c r="I2571" s="223"/>
      <c r="J2571" s="41"/>
    </row>
    <row r="2572" spans="1:10" x14ac:dyDescent="0.25">
      <c r="A2572" s="41"/>
      <c r="C2572" s="214"/>
      <c r="D2572" s="78"/>
      <c r="E2572" s="225"/>
      <c r="G2572" s="281"/>
      <c r="H2572" s="281"/>
      <c r="I2572" s="223"/>
      <c r="J2572" s="41"/>
    </row>
    <row r="2573" spans="1:10" x14ac:dyDescent="0.25">
      <c r="A2573" s="41"/>
      <c r="C2573" s="214"/>
      <c r="D2573" s="78"/>
      <c r="E2573" s="225"/>
      <c r="G2573" s="281"/>
      <c r="H2573" s="281"/>
      <c r="I2573" s="223"/>
      <c r="J2573" s="41"/>
    </row>
    <row r="2574" spans="1:10" x14ac:dyDescent="0.25">
      <c r="A2574" s="41"/>
      <c r="C2574" s="214"/>
      <c r="D2574" s="78"/>
      <c r="E2574" s="225"/>
      <c r="G2574" s="281"/>
      <c r="H2574" s="281"/>
      <c r="I2574" s="223"/>
      <c r="J2574" s="41"/>
    </row>
    <row r="2575" spans="1:10" x14ac:dyDescent="0.25">
      <c r="A2575" s="41"/>
      <c r="C2575" s="214"/>
      <c r="D2575" s="78"/>
      <c r="E2575" s="225"/>
      <c r="G2575" s="281"/>
      <c r="H2575" s="281"/>
      <c r="I2575" s="223"/>
      <c r="J2575" s="41"/>
    </row>
    <row r="2576" spans="1:10" x14ac:dyDescent="0.25">
      <c r="A2576" s="41"/>
      <c r="C2576" s="214"/>
      <c r="D2576" s="78"/>
      <c r="E2576" s="225"/>
      <c r="G2576" s="281"/>
      <c r="H2576" s="281"/>
      <c r="I2576" s="223"/>
      <c r="J2576" s="41"/>
    </row>
    <row r="2577" spans="1:10" x14ac:dyDescent="0.25">
      <c r="A2577" s="41"/>
      <c r="C2577" s="214"/>
      <c r="D2577" s="78"/>
      <c r="E2577" s="225"/>
      <c r="G2577" s="281"/>
      <c r="H2577" s="281"/>
      <c r="I2577" s="223"/>
      <c r="J2577" s="41"/>
    </row>
    <row r="2578" spans="1:10" x14ac:dyDescent="0.25">
      <c r="A2578" s="41"/>
      <c r="C2578" s="214"/>
      <c r="D2578" s="78"/>
      <c r="E2578" s="225"/>
      <c r="G2578" s="281"/>
      <c r="H2578" s="281"/>
      <c r="I2578" s="223"/>
      <c r="J2578" s="41"/>
    </row>
    <row r="2579" spans="1:10" x14ac:dyDescent="0.25">
      <c r="A2579" s="41"/>
      <c r="C2579" s="214"/>
      <c r="D2579" s="78"/>
      <c r="E2579" s="225"/>
      <c r="G2579" s="281"/>
      <c r="H2579" s="281"/>
      <c r="I2579" s="223"/>
      <c r="J2579" s="41"/>
    </row>
    <row r="2580" spans="1:10" x14ac:dyDescent="0.25">
      <c r="A2580" s="41"/>
      <c r="C2580" s="214"/>
      <c r="D2580" s="78"/>
      <c r="E2580" s="225"/>
      <c r="G2580" s="281"/>
      <c r="H2580" s="281"/>
      <c r="I2580" s="223"/>
      <c r="J2580" s="41"/>
    </row>
    <row r="2581" spans="1:10" x14ac:dyDescent="0.25">
      <c r="A2581" s="41"/>
      <c r="C2581" s="214"/>
      <c r="D2581" s="78"/>
      <c r="E2581" s="225"/>
      <c r="G2581" s="281"/>
      <c r="H2581" s="281"/>
      <c r="I2581" s="223"/>
      <c r="J2581" s="41"/>
    </row>
    <row r="2582" spans="1:10" x14ac:dyDescent="0.25">
      <c r="A2582" s="41"/>
      <c r="C2582" s="214"/>
      <c r="D2582" s="78"/>
      <c r="E2582" s="225"/>
      <c r="G2582" s="281"/>
      <c r="H2582" s="281"/>
      <c r="I2582" s="223"/>
      <c r="J2582" s="41"/>
    </row>
    <row r="2583" spans="1:10" x14ac:dyDescent="0.25">
      <c r="A2583" s="41"/>
      <c r="C2583" s="214"/>
      <c r="D2583" s="78"/>
      <c r="E2583" s="225"/>
      <c r="G2583" s="281"/>
      <c r="H2583" s="281"/>
      <c r="I2583" s="223"/>
      <c r="J2583" s="41"/>
    </row>
    <row r="2584" spans="1:10" x14ac:dyDescent="0.25">
      <c r="A2584" s="41"/>
      <c r="C2584" s="214"/>
      <c r="D2584" s="78"/>
      <c r="E2584" s="225"/>
      <c r="G2584" s="281"/>
      <c r="H2584" s="281"/>
      <c r="I2584" s="223"/>
      <c r="J2584" s="41"/>
    </row>
    <row r="2585" spans="1:10" x14ac:dyDescent="0.25">
      <c r="A2585" s="41"/>
      <c r="C2585" s="214"/>
      <c r="D2585" s="78"/>
      <c r="E2585" s="225"/>
      <c r="G2585" s="281"/>
      <c r="H2585" s="281"/>
      <c r="I2585" s="223"/>
      <c r="J2585" s="41"/>
    </row>
    <row r="2586" spans="1:10" x14ac:dyDescent="0.25">
      <c r="A2586" s="41"/>
      <c r="C2586" s="214"/>
      <c r="D2586" s="78"/>
      <c r="E2586" s="225"/>
      <c r="G2586" s="281"/>
      <c r="H2586" s="281"/>
      <c r="I2586" s="223"/>
      <c r="J2586" s="41"/>
    </row>
    <row r="2587" spans="1:10" x14ac:dyDescent="0.25">
      <c r="A2587" s="41"/>
      <c r="C2587" s="214"/>
      <c r="D2587" s="78"/>
      <c r="E2587" s="225"/>
      <c r="G2587" s="281"/>
      <c r="H2587" s="281"/>
      <c r="I2587" s="223"/>
      <c r="J2587" s="41"/>
    </row>
    <row r="2588" spans="1:10" x14ac:dyDescent="0.25">
      <c r="A2588" s="41"/>
      <c r="C2588" s="214"/>
      <c r="D2588" s="78"/>
      <c r="E2588" s="225"/>
      <c r="G2588" s="281"/>
      <c r="H2588" s="281"/>
      <c r="I2588" s="223"/>
      <c r="J2588" s="41"/>
    </row>
    <row r="2589" spans="1:10" x14ac:dyDescent="0.25">
      <c r="A2589" s="41"/>
      <c r="C2589" s="214"/>
      <c r="D2589" s="78"/>
      <c r="E2589" s="225"/>
      <c r="G2589" s="281"/>
      <c r="H2589" s="281"/>
      <c r="I2589" s="223"/>
      <c r="J2589" s="41"/>
    </row>
    <row r="2590" spans="1:10" x14ac:dyDescent="0.25">
      <c r="A2590" s="41"/>
      <c r="C2590" s="214"/>
      <c r="D2590" s="78"/>
      <c r="E2590" s="225"/>
      <c r="G2590" s="281"/>
      <c r="H2590" s="281"/>
      <c r="I2590" s="223"/>
      <c r="J2590" s="41"/>
    </row>
    <row r="2591" spans="1:10" x14ac:dyDescent="0.25">
      <c r="A2591" s="41"/>
      <c r="C2591" s="214"/>
      <c r="D2591" s="78"/>
      <c r="E2591" s="225"/>
      <c r="G2591" s="281"/>
      <c r="H2591" s="281"/>
      <c r="I2591" s="223"/>
      <c r="J2591" s="41"/>
    </row>
    <row r="2592" spans="1:10" x14ac:dyDescent="0.25">
      <c r="A2592" s="41"/>
      <c r="C2592" s="214"/>
      <c r="D2592" s="78"/>
      <c r="E2592" s="225"/>
      <c r="G2592" s="281"/>
      <c r="H2592" s="281"/>
      <c r="I2592" s="223"/>
      <c r="J2592" s="41"/>
    </row>
    <row r="2593" spans="1:10" x14ac:dyDescent="0.25">
      <c r="A2593" s="41"/>
      <c r="C2593" s="214"/>
      <c r="D2593" s="78"/>
      <c r="E2593" s="225"/>
      <c r="G2593" s="281"/>
      <c r="H2593" s="281"/>
      <c r="I2593" s="223"/>
      <c r="J2593" s="41"/>
    </row>
    <row r="2594" spans="1:10" x14ac:dyDescent="0.25">
      <c r="A2594" s="41"/>
      <c r="C2594" s="214"/>
      <c r="D2594" s="78"/>
      <c r="E2594" s="225"/>
      <c r="G2594" s="281"/>
      <c r="H2594" s="281"/>
      <c r="I2594" s="223"/>
      <c r="J2594" s="41"/>
    </row>
    <row r="2595" spans="1:10" x14ac:dyDescent="0.25">
      <c r="A2595" s="41"/>
      <c r="C2595" s="214"/>
      <c r="D2595" s="78"/>
      <c r="E2595" s="225"/>
      <c r="G2595" s="281"/>
      <c r="H2595" s="281"/>
      <c r="I2595" s="223"/>
      <c r="J2595" s="41"/>
    </row>
    <row r="2596" spans="1:10" x14ac:dyDescent="0.25">
      <c r="A2596" s="41"/>
      <c r="C2596" s="214"/>
      <c r="D2596" s="78"/>
      <c r="E2596" s="225"/>
      <c r="G2596" s="281"/>
      <c r="H2596" s="281"/>
      <c r="I2596" s="223"/>
      <c r="J2596" s="41"/>
    </row>
    <row r="2597" spans="1:10" x14ac:dyDescent="0.25">
      <c r="A2597" s="41"/>
      <c r="C2597" s="214"/>
      <c r="D2597" s="78"/>
      <c r="E2597" s="225"/>
      <c r="G2597" s="281"/>
      <c r="H2597" s="281"/>
      <c r="I2597" s="223"/>
      <c r="J2597" s="41"/>
    </row>
    <row r="2598" spans="1:10" x14ac:dyDescent="0.25">
      <c r="A2598" s="41"/>
      <c r="C2598" s="214"/>
      <c r="D2598" s="78"/>
      <c r="E2598" s="225"/>
      <c r="G2598" s="281"/>
      <c r="H2598" s="281"/>
      <c r="I2598" s="223"/>
      <c r="J2598" s="41"/>
    </row>
    <row r="2599" spans="1:10" x14ac:dyDescent="0.25">
      <c r="A2599" s="41"/>
      <c r="C2599" s="214"/>
      <c r="D2599" s="78"/>
      <c r="E2599" s="225"/>
      <c r="G2599" s="281"/>
      <c r="H2599" s="281"/>
      <c r="I2599" s="223"/>
      <c r="J2599" s="41"/>
    </row>
    <row r="2600" spans="1:10" x14ac:dyDescent="0.25">
      <c r="A2600" s="41"/>
      <c r="C2600" s="214"/>
      <c r="D2600" s="78"/>
      <c r="E2600" s="225"/>
      <c r="G2600" s="281"/>
      <c r="H2600" s="281"/>
      <c r="I2600" s="223"/>
      <c r="J2600" s="41"/>
    </row>
    <row r="2601" spans="1:10" x14ac:dyDescent="0.25">
      <c r="A2601" s="41"/>
      <c r="C2601" s="214"/>
      <c r="D2601" s="78"/>
      <c r="E2601" s="225"/>
      <c r="G2601" s="281"/>
      <c r="H2601" s="281"/>
      <c r="I2601" s="223"/>
      <c r="J2601" s="41"/>
    </row>
    <row r="2602" spans="1:10" x14ac:dyDescent="0.25">
      <c r="A2602" s="41"/>
      <c r="C2602" s="214"/>
      <c r="D2602" s="78"/>
      <c r="E2602" s="225"/>
      <c r="G2602" s="281"/>
      <c r="H2602" s="281"/>
      <c r="I2602" s="223"/>
      <c r="J2602" s="41"/>
    </row>
    <row r="2603" spans="1:10" x14ac:dyDescent="0.25">
      <c r="A2603" s="41"/>
      <c r="C2603" s="214"/>
      <c r="D2603" s="78"/>
      <c r="E2603" s="225"/>
      <c r="G2603" s="281"/>
      <c r="H2603" s="281"/>
      <c r="I2603" s="223"/>
      <c r="J2603" s="41"/>
    </row>
    <row r="2604" spans="1:10" x14ac:dyDescent="0.25">
      <c r="A2604" s="41"/>
      <c r="C2604" s="214"/>
      <c r="D2604" s="78"/>
      <c r="E2604" s="225"/>
      <c r="G2604" s="281"/>
      <c r="H2604" s="281"/>
      <c r="I2604" s="223"/>
      <c r="J2604" s="41"/>
    </row>
    <row r="2605" spans="1:10" x14ac:dyDescent="0.25">
      <c r="A2605" s="41"/>
      <c r="C2605" s="214"/>
      <c r="D2605" s="78"/>
      <c r="E2605" s="225"/>
      <c r="G2605" s="281"/>
      <c r="H2605" s="281"/>
      <c r="I2605" s="223"/>
      <c r="J2605" s="41"/>
    </row>
    <row r="2606" spans="1:10" x14ac:dyDescent="0.25">
      <c r="A2606" s="41"/>
      <c r="C2606" s="214"/>
      <c r="D2606" s="78"/>
      <c r="E2606" s="225"/>
      <c r="G2606" s="281"/>
      <c r="H2606" s="281"/>
      <c r="I2606" s="223"/>
      <c r="J2606" s="41"/>
    </row>
    <row r="2607" spans="1:10" x14ac:dyDescent="0.25">
      <c r="A2607" s="41"/>
      <c r="C2607" s="214"/>
      <c r="D2607" s="78"/>
      <c r="E2607" s="225"/>
      <c r="G2607" s="281"/>
      <c r="H2607" s="281"/>
      <c r="I2607" s="223"/>
      <c r="J2607" s="41"/>
    </row>
    <row r="2608" spans="1:10" x14ac:dyDescent="0.25">
      <c r="A2608" s="41"/>
      <c r="C2608" s="214"/>
      <c r="D2608" s="78"/>
      <c r="E2608" s="225"/>
      <c r="G2608" s="281"/>
      <c r="H2608" s="281"/>
      <c r="I2608" s="223"/>
      <c r="J2608" s="41"/>
    </row>
    <row r="2609" spans="1:10" x14ac:dyDescent="0.25">
      <c r="A2609" s="41"/>
      <c r="C2609" s="214"/>
      <c r="D2609" s="78"/>
      <c r="E2609" s="225"/>
      <c r="G2609" s="281"/>
      <c r="H2609" s="281"/>
      <c r="I2609" s="223"/>
      <c r="J2609" s="41"/>
    </row>
    <row r="2610" spans="1:10" x14ac:dyDescent="0.25">
      <c r="A2610" s="41"/>
      <c r="C2610" s="214"/>
      <c r="D2610" s="78"/>
      <c r="E2610" s="225"/>
      <c r="G2610" s="281"/>
      <c r="H2610" s="281"/>
      <c r="I2610" s="223"/>
      <c r="J2610" s="41"/>
    </row>
    <row r="2611" spans="1:10" x14ac:dyDescent="0.25">
      <c r="A2611" s="41"/>
      <c r="C2611" s="214"/>
      <c r="D2611" s="78"/>
      <c r="E2611" s="225"/>
      <c r="G2611" s="281"/>
      <c r="H2611" s="281"/>
      <c r="I2611" s="223"/>
      <c r="J2611" s="41"/>
    </row>
    <row r="2612" spans="1:10" x14ac:dyDescent="0.25">
      <c r="A2612" s="41"/>
      <c r="C2612" s="214"/>
      <c r="D2612" s="78"/>
      <c r="E2612" s="225"/>
      <c r="G2612" s="281"/>
      <c r="H2612" s="281"/>
      <c r="I2612" s="223"/>
      <c r="J2612" s="41"/>
    </row>
    <row r="2613" spans="1:10" x14ac:dyDescent="0.25">
      <c r="A2613" s="41"/>
      <c r="C2613" s="214"/>
      <c r="D2613" s="78"/>
      <c r="E2613" s="225"/>
      <c r="G2613" s="281"/>
      <c r="H2613" s="281"/>
      <c r="I2613" s="223"/>
      <c r="J2613" s="41"/>
    </row>
    <row r="2614" spans="1:10" x14ac:dyDescent="0.25">
      <c r="A2614" s="41"/>
      <c r="C2614" s="214"/>
      <c r="D2614" s="78"/>
      <c r="E2614" s="225"/>
      <c r="G2614" s="281"/>
      <c r="H2614" s="281"/>
      <c r="I2614" s="223"/>
      <c r="J2614" s="41"/>
    </row>
    <row r="2615" spans="1:10" x14ac:dyDescent="0.25">
      <c r="A2615" s="41"/>
      <c r="C2615" s="214"/>
      <c r="D2615" s="78"/>
      <c r="E2615" s="225"/>
      <c r="G2615" s="281"/>
      <c r="H2615" s="281"/>
      <c r="I2615" s="223"/>
      <c r="J2615" s="41"/>
    </row>
    <row r="2616" spans="1:10" x14ac:dyDescent="0.25">
      <c r="A2616" s="41"/>
      <c r="C2616" s="214"/>
      <c r="D2616" s="78"/>
      <c r="E2616" s="225"/>
      <c r="G2616" s="281"/>
      <c r="H2616" s="281"/>
      <c r="I2616" s="223"/>
      <c r="J2616" s="41"/>
    </row>
    <row r="2617" spans="1:10" x14ac:dyDescent="0.25">
      <c r="A2617" s="41"/>
      <c r="C2617" s="214"/>
      <c r="D2617" s="78"/>
      <c r="E2617" s="225"/>
      <c r="G2617" s="281"/>
      <c r="H2617" s="281"/>
      <c r="I2617" s="223"/>
      <c r="J2617" s="41"/>
    </row>
    <row r="2618" spans="1:10" x14ac:dyDescent="0.25">
      <c r="A2618" s="41"/>
      <c r="C2618" s="214"/>
      <c r="D2618" s="78"/>
      <c r="E2618" s="225"/>
      <c r="G2618" s="281"/>
      <c r="H2618" s="281"/>
      <c r="I2618" s="223"/>
      <c r="J2618" s="41"/>
    </row>
    <row r="2619" spans="1:10" x14ac:dyDescent="0.25">
      <c r="A2619" s="41"/>
      <c r="C2619" s="214"/>
      <c r="D2619" s="78"/>
      <c r="E2619" s="225"/>
      <c r="G2619" s="281"/>
      <c r="H2619" s="281"/>
      <c r="I2619" s="223"/>
      <c r="J2619" s="41"/>
    </row>
    <row r="2620" spans="1:10" x14ac:dyDescent="0.25">
      <c r="A2620" s="41"/>
      <c r="C2620" s="214"/>
      <c r="D2620" s="78"/>
      <c r="E2620" s="225"/>
      <c r="G2620" s="281"/>
      <c r="H2620" s="281"/>
      <c r="I2620" s="223"/>
      <c r="J2620" s="41"/>
    </row>
    <row r="2621" spans="1:10" x14ac:dyDescent="0.25">
      <c r="A2621" s="41"/>
      <c r="C2621" s="214"/>
      <c r="D2621" s="78"/>
      <c r="E2621" s="225"/>
      <c r="G2621" s="281"/>
      <c r="H2621" s="281"/>
      <c r="I2621" s="223"/>
      <c r="J2621" s="41"/>
    </row>
    <row r="2622" spans="1:10" x14ac:dyDescent="0.25">
      <c r="A2622" s="41"/>
      <c r="C2622" s="214"/>
      <c r="D2622" s="78"/>
      <c r="E2622" s="225"/>
      <c r="G2622" s="281"/>
      <c r="H2622" s="281"/>
      <c r="I2622" s="223"/>
      <c r="J2622" s="41"/>
    </row>
    <row r="2623" spans="1:10" x14ac:dyDescent="0.25">
      <c r="A2623" s="41"/>
      <c r="C2623" s="214"/>
      <c r="D2623" s="78"/>
      <c r="E2623" s="225"/>
      <c r="G2623" s="281"/>
      <c r="H2623" s="281"/>
      <c r="I2623" s="223"/>
      <c r="J2623" s="41"/>
    </row>
    <row r="2624" spans="1:10" x14ac:dyDescent="0.25">
      <c r="A2624" s="41"/>
      <c r="C2624" s="214"/>
      <c r="D2624" s="78"/>
      <c r="E2624" s="225"/>
      <c r="G2624" s="281"/>
      <c r="H2624" s="281"/>
      <c r="I2624" s="223"/>
      <c r="J2624" s="41"/>
    </row>
    <row r="2625" spans="1:10" x14ac:dyDescent="0.25">
      <c r="A2625" s="41"/>
      <c r="C2625" s="214"/>
      <c r="D2625" s="78"/>
      <c r="E2625" s="225"/>
      <c r="G2625" s="281"/>
      <c r="H2625" s="281"/>
      <c r="I2625" s="223"/>
      <c r="J2625" s="41"/>
    </row>
    <row r="2626" spans="1:10" x14ac:dyDescent="0.25">
      <c r="A2626" s="41"/>
      <c r="C2626" s="214"/>
      <c r="D2626" s="78"/>
      <c r="E2626" s="225"/>
      <c r="G2626" s="281"/>
      <c r="H2626" s="281"/>
      <c r="I2626" s="223"/>
      <c r="J2626" s="41"/>
    </row>
    <row r="2627" spans="1:10" x14ac:dyDescent="0.25">
      <c r="A2627" s="41"/>
      <c r="C2627" s="214"/>
      <c r="D2627" s="78"/>
      <c r="E2627" s="225"/>
      <c r="G2627" s="281"/>
      <c r="H2627" s="281"/>
      <c r="I2627" s="223"/>
      <c r="J2627" s="41"/>
    </row>
    <row r="2628" spans="1:10" x14ac:dyDescent="0.25">
      <c r="A2628" s="41"/>
      <c r="C2628" s="214"/>
      <c r="D2628" s="78"/>
      <c r="E2628" s="225"/>
      <c r="G2628" s="281"/>
      <c r="H2628" s="281"/>
      <c r="I2628" s="223"/>
      <c r="J2628" s="41"/>
    </row>
    <row r="2629" spans="1:10" x14ac:dyDescent="0.25">
      <c r="A2629" s="41"/>
      <c r="C2629" s="214"/>
      <c r="D2629" s="78"/>
      <c r="E2629" s="225"/>
      <c r="G2629" s="281"/>
      <c r="H2629" s="281"/>
      <c r="I2629" s="223"/>
      <c r="J2629" s="41"/>
    </row>
    <row r="2630" spans="1:10" x14ac:dyDescent="0.25">
      <c r="A2630" s="41"/>
      <c r="C2630" s="214"/>
      <c r="D2630" s="78"/>
      <c r="E2630" s="225"/>
      <c r="G2630" s="281"/>
      <c r="H2630" s="281"/>
      <c r="I2630" s="223"/>
      <c r="J2630" s="41"/>
    </row>
    <row r="2631" spans="1:10" x14ac:dyDescent="0.25">
      <c r="A2631" s="41"/>
      <c r="C2631" s="214"/>
      <c r="D2631" s="78"/>
      <c r="E2631" s="225"/>
      <c r="G2631" s="281"/>
      <c r="H2631" s="281"/>
      <c r="I2631" s="223"/>
      <c r="J2631" s="41"/>
    </row>
    <row r="2632" spans="1:10" x14ac:dyDescent="0.25">
      <c r="A2632" s="41"/>
      <c r="C2632" s="214"/>
      <c r="D2632" s="78"/>
      <c r="E2632" s="225"/>
      <c r="G2632" s="281"/>
      <c r="H2632" s="281"/>
      <c r="I2632" s="223"/>
      <c r="J2632" s="41"/>
    </row>
    <row r="2633" spans="1:10" x14ac:dyDescent="0.25">
      <c r="A2633" s="41"/>
      <c r="C2633" s="214"/>
      <c r="D2633" s="78"/>
      <c r="E2633" s="225"/>
      <c r="G2633" s="281"/>
      <c r="H2633" s="281"/>
      <c r="I2633" s="223"/>
      <c r="J2633" s="41"/>
    </row>
    <row r="2634" spans="1:10" x14ac:dyDescent="0.25">
      <c r="A2634" s="41"/>
      <c r="C2634" s="214"/>
      <c r="D2634" s="78"/>
      <c r="E2634" s="225"/>
      <c r="G2634" s="281"/>
      <c r="H2634" s="281"/>
      <c r="I2634" s="223"/>
      <c r="J2634" s="41"/>
    </row>
    <row r="2635" spans="1:10" x14ac:dyDescent="0.25">
      <c r="A2635" s="41"/>
      <c r="C2635" s="214"/>
      <c r="D2635" s="78"/>
      <c r="E2635" s="225"/>
      <c r="G2635" s="281"/>
      <c r="H2635" s="281"/>
      <c r="I2635" s="223"/>
      <c r="J2635" s="41"/>
    </row>
    <row r="2636" spans="1:10" x14ac:dyDescent="0.25">
      <c r="A2636" s="41"/>
      <c r="C2636" s="214"/>
      <c r="D2636" s="78"/>
      <c r="E2636" s="225"/>
      <c r="G2636" s="281"/>
      <c r="H2636" s="281"/>
      <c r="I2636" s="223"/>
      <c r="J2636" s="41"/>
    </row>
    <row r="2637" spans="1:10" x14ac:dyDescent="0.25">
      <c r="A2637" s="41"/>
      <c r="C2637" s="214"/>
      <c r="D2637" s="78"/>
      <c r="E2637" s="225"/>
      <c r="G2637" s="281"/>
      <c r="H2637" s="281"/>
      <c r="I2637" s="223"/>
      <c r="J2637" s="41"/>
    </row>
    <row r="2638" spans="1:10" x14ac:dyDescent="0.25">
      <c r="A2638" s="41"/>
      <c r="C2638" s="214"/>
      <c r="D2638" s="78"/>
      <c r="E2638" s="225"/>
      <c r="G2638" s="281"/>
      <c r="H2638" s="281"/>
      <c r="I2638" s="223"/>
      <c r="J2638" s="41"/>
    </row>
    <row r="2639" spans="1:10" x14ac:dyDescent="0.25">
      <c r="A2639" s="41"/>
      <c r="C2639" s="214"/>
      <c r="D2639" s="78"/>
      <c r="E2639" s="225"/>
      <c r="G2639" s="281"/>
      <c r="H2639" s="281"/>
      <c r="I2639" s="223"/>
      <c r="J2639" s="41"/>
    </row>
    <row r="2640" spans="1:10" x14ac:dyDescent="0.25">
      <c r="A2640" s="41"/>
      <c r="C2640" s="214"/>
      <c r="D2640" s="78"/>
      <c r="E2640" s="225"/>
      <c r="G2640" s="281"/>
      <c r="H2640" s="281"/>
      <c r="I2640" s="223"/>
      <c r="J2640" s="41"/>
    </row>
    <row r="2641" spans="1:10" x14ac:dyDescent="0.25">
      <c r="A2641" s="41"/>
      <c r="C2641" s="214"/>
      <c r="D2641" s="78"/>
      <c r="E2641" s="225"/>
      <c r="G2641" s="281"/>
      <c r="H2641" s="281"/>
      <c r="I2641" s="223"/>
      <c r="J2641" s="41"/>
    </row>
    <row r="2642" spans="1:10" x14ac:dyDescent="0.25">
      <c r="A2642" s="41"/>
      <c r="C2642" s="214"/>
      <c r="D2642" s="78"/>
      <c r="E2642" s="225"/>
      <c r="G2642" s="281"/>
      <c r="H2642" s="281"/>
      <c r="I2642" s="223"/>
      <c r="J2642" s="41"/>
    </row>
    <row r="2643" spans="1:10" x14ac:dyDescent="0.25">
      <c r="A2643" s="41"/>
      <c r="C2643" s="214"/>
      <c r="D2643" s="78"/>
      <c r="E2643" s="225"/>
      <c r="G2643" s="281"/>
      <c r="H2643" s="281"/>
      <c r="I2643" s="223"/>
      <c r="J2643" s="41"/>
    </row>
    <row r="2644" spans="1:10" x14ac:dyDescent="0.25">
      <c r="A2644" s="41"/>
      <c r="C2644" s="214"/>
      <c r="D2644" s="78"/>
      <c r="E2644" s="225"/>
      <c r="G2644" s="281"/>
      <c r="H2644" s="281"/>
      <c r="I2644" s="223"/>
      <c r="J2644" s="41"/>
    </row>
    <row r="2645" spans="1:10" x14ac:dyDescent="0.25">
      <c r="A2645" s="41"/>
      <c r="C2645" s="214"/>
      <c r="D2645" s="78"/>
      <c r="E2645" s="225"/>
      <c r="G2645" s="281"/>
      <c r="H2645" s="281"/>
      <c r="I2645" s="223"/>
      <c r="J2645" s="41"/>
    </row>
    <row r="2646" spans="1:10" x14ac:dyDescent="0.25">
      <c r="A2646" s="41"/>
      <c r="C2646" s="214"/>
      <c r="D2646" s="78"/>
      <c r="E2646" s="225"/>
      <c r="G2646" s="281"/>
      <c r="H2646" s="281"/>
      <c r="I2646" s="223"/>
      <c r="J2646" s="41"/>
    </row>
    <row r="2647" spans="1:10" x14ac:dyDescent="0.25">
      <c r="A2647" s="41"/>
      <c r="C2647" s="214"/>
      <c r="D2647" s="78"/>
      <c r="E2647" s="225"/>
      <c r="G2647" s="281"/>
      <c r="H2647" s="281"/>
      <c r="I2647" s="223"/>
      <c r="J2647" s="41"/>
    </row>
    <row r="2648" spans="1:10" x14ac:dyDescent="0.25">
      <c r="A2648" s="41"/>
      <c r="C2648" s="214"/>
      <c r="D2648" s="78"/>
      <c r="E2648" s="225"/>
      <c r="G2648" s="281"/>
      <c r="H2648" s="281"/>
      <c r="I2648" s="223"/>
      <c r="J2648" s="41"/>
    </row>
    <row r="2649" spans="1:10" x14ac:dyDescent="0.25">
      <c r="A2649" s="41"/>
      <c r="C2649" s="214"/>
      <c r="D2649" s="78"/>
      <c r="E2649" s="225"/>
      <c r="G2649" s="281"/>
      <c r="H2649" s="281"/>
      <c r="I2649" s="223"/>
      <c r="J2649" s="41"/>
    </row>
    <row r="2650" spans="1:10" x14ac:dyDescent="0.25">
      <c r="A2650" s="41"/>
      <c r="C2650" s="214"/>
      <c r="D2650" s="78"/>
      <c r="E2650" s="225"/>
      <c r="G2650" s="281"/>
      <c r="H2650" s="281"/>
      <c r="I2650" s="223"/>
      <c r="J2650" s="41"/>
    </row>
    <row r="2651" spans="1:10" x14ac:dyDescent="0.25">
      <c r="A2651" s="41"/>
      <c r="C2651" s="214"/>
      <c r="D2651" s="78"/>
      <c r="E2651" s="225"/>
      <c r="G2651" s="281"/>
      <c r="H2651" s="281"/>
      <c r="I2651" s="223"/>
      <c r="J2651" s="41"/>
    </row>
    <row r="2652" spans="1:10" x14ac:dyDescent="0.25">
      <c r="A2652" s="41"/>
      <c r="C2652" s="214"/>
      <c r="D2652" s="78"/>
      <c r="E2652" s="225"/>
      <c r="G2652" s="281"/>
      <c r="H2652" s="281"/>
      <c r="I2652" s="223"/>
      <c r="J2652" s="41"/>
    </row>
    <row r="2653" spans="1:10" x14ac:dyDescent="0.25">
      <c r="A2653" s="41"/>
      <c r="C2653" s="214"/>
      <c r="D2653" s="78"/>
      <c r="E2653" s="225"/>
      <c r="G2653" s="281"/>
      <c r="H2653" s="281"/>
      <c r="I2653" s="223"/>
      <c r="J2653" s="41"/>
    </row>
    <row r="2654" spans="1:10" x14ac:dyDescent="0.25">
      <c r="A2654" s="41"/>
      <c r="C2654" s="214"/>
      <c r="D2654" s="78"/>
      <c r="E2654" s="225"/>
      <c r="G2654" s="281"/>
      <c r="H2654" s="281"/>
      <c r="I2654" s="223"/>
      <c r="J2654" s="41"/>
    </row>
    <row r="2655" spans="1:10" x14ac:dyDescent="0.25">
      <c r="A2655" s="41"/>
      <c r="C2655" s="214"/>
      <c r="D2655" s="78"/>
      <c r="E2655" s="225"/>
      <c r="G2655" s="281"/>
      <c r="H2655" s="281"/>
      <c r="I2655" s="223"/>
      <c r="J2655" s="41"/>
    </row>
    <row r="2656" spans="1:10" x14ac:dyDescent="0.25">
      <c r="A2656" s="41"/>
      <c r="C2656" s="214"/>
      <c r="D2656" s="78"/>
      <c r="E2656" s="225"/>
      <c r="G2656" s="281"/>
      <c r="H2656" s="281"/>
      <c r="I2656" s="223"/>
      <c r="J2656" s="41"/>
    </row>
    <row r="2657" spans="1:10" x14ac:dyDescent="0.25">
      <c r="A2657" s="41"/>
      <c r="C2657" s="214"/>
      <c r="D2657" s="78"/>
      <c r="E2657" s="225"/>
      <c r="G2657" s="281"/>
      <c r="H2657" s="281"/>
      <c r="I2657" s="223"/>
      <c r="J2657" s="41"/>
    </row>
    <row r="2658" spans="1:10" x14ac:dyDescent="0.25">
      <c r="A2658" s="41"/>
      <c r="C2658" s="214"/>
      <c r="D2658" s="78"/>
      <c r="E2658" s="225"/>
      <c r="G2658" s="281"/>
      <c r="H2658" s="281"/>
      <c r="I2658" s="223"/>
      <c r="J2658" s="41"/>
    </row>
    <row r="2659" spans="1:10" x14ac:dyDescent="0.25">
      <c r="A2659" s="41"/>
      <c r="C2659" s="214"/>
      <c r="D2659" s="78"/>
      <c r="E2659" s="225"/>
      <c r="G2659" s="281"/>
      <c r="H2659" s="281"/>
      <c r="I2659" s="223"/>
      <c r="J2659" s="41"/>
    </row>
    <row r="2660" spans="1:10" x14ac:dyDescent="0.25">
      <c r="A2660" s="41"/>
      <c r="C2660" s="214"/>
      <c r="D2660" s="78"/>
      <c r="E2660" s="225"/>
      <c r="G2660" s="281"/>
      <c r="H2660" s="281"/>
      <c r="I2660" s="223"/>
      <c r="J2660" s="41"/>
    </row>
    <row r="2661" spans="1:10" x14ac:dyDescent="0.25">
      <c r="A2661" s="41"/>
      <c r="C2661" s="214"/>
      <c r="D2661" s="78"/>
      <c r="E2661" s="225"/>
      <c r="G2661" s="281"/>
      <c r="H2661" s="281"/>
      <c r="I2661" s="223"/>
      <c r="J2661" s="41"/>
    </row>
    <row r="2662" spans="1:10" x14ac:dyDescent="0.25">
      <c r="A2662" s="41"/>
      <c r="C2662" s="214"/>
      <c r="D2662" s="78"/>
      <c r="E2662" s="225"/>
      <c r="G2662" s="281"/>
      <c r="H2662" s="281"/>
      <c r="I2662" s="223"/>
      <c r="J2662" s="41"/>
    </row>
    <row r="2663" spans="1:10" x14ac:dyDescent="0.25">
      <c r="A2663" s="41"/>
      <c r="C2663" s="214"/>
      <c r="D2663" s="78"/>
      <c r="E2663" s="225"/>
      <c r="G2663" s="281"/>
      <c r="H2663" s="281"/>
      <c r="I2663" s="223"/>
      <c r="J2663" s="41"/>
    </row>
    <row r="2664" spans="1:10" x14ac:dyDescent="0.25">
      <c r="A2664" s="41"/>
      <c r="C2664" s="214"/>
      <c r="D2664" s="78"/>
      <c r="E2664" s="225"/>
      <c r="G2664" s="281"/>
      <c r="H2664" s="281"/>
      <c r="I2664" s="223"/>
      <c r="J2664" s="41"/>
    </row>
    <row r="2665" spans="1:10" x14ac:dyDescent="0.25">
      <c r="A2665" s="41"/>
      <c r="C2665" s="214"/>
      <c r="D2665" s="78"/>
      <c r="E2665" s="225"/>
      <c r="G2665" s="281"/>
      <c r="H2665" s="281"/>
      <c r="I2665" s="223"/>
      <c r="J2665" s="41"/>
    </row>
    <row r="2666" spans="1:10" x14ac:dyDescent="0.25">
      <c r="A2666" s="41"/>
      <c r="C2666" s="214"/>
      <c r="D2666" s="78"/>
      <c r="E2666" s="225"/>
      <c r="G2666" s="281"/>
      <c r="H2666" s="281"/>
      <c r="I2666" s="223"/>
      <c r="J2666" s="41"/>
    </row>
    <row r="2667" spans="1:10" x14ac:dyDescent="0.25">
      <c r="A2667" s="41"/>
      <c r="C2667" s="214"/>
      <c r="D2667" s="78"/>
      <c r="E2667" s="225"/>
      <c r="G2667" s="281"/>
      <c r="H2667" s="281"/>
      <c r="I2667" s="223"/>
      <c r="J2667" s="41"/>
    </row>
    <row r="2668" spans="1:10" x14ac:dyDescent="0.25">
      <c r="A2668" s="41"/>
      <c r="C2668" s="214"/>
      <c r="D2668" s="78"/>
      <c r="E2668" s="225"/>
      <c r="G2668" s="281"/>
      <c r="H2668" s="281"/>
      <c r="I2668" s="223"/>
      <c r="J2668" s="41"/>
    </row>
    <row r="2669" spans="1:10" x14ac:dyDescent="0.25">
      <c r="A2669" s="41"/>
      <c r="C2669" s="214"/>
      <c r="D2669" s="78"/>
      <c r="E2669" s="225"/>
      <c r="G2669" s="281"/>
      <c r="H2669" s="281"/>
      <c r="I2669" s="223"/>
      <c r="J2669" s="41"/>
    </row>
    <row r="2670" spans="1:10" x14ac:dyDescent="0.25">
      <c r="A2670" s="41"/>
      <c r="C2670" s="214"/>
      <c r="D2670" s="78"/>
      <c r="E2670" s="225"/>
      <c r="G2670" s="281"/>
      <c r="H2670" s="281"/>
      <c r="I2670" s="223"/>
      <c r="J2670" s="41"/>
    </row>
    <row r="2671" spans="1:10" x14ac:dyDescent="0.25">
      <c r="A2671" s="41"/>
      <c r="C2671" s="214"/>
      <c r="D2671" s="78"/>
      <c r="E2671" s="225"/>
      <c r="G2671" s="281"/>
      <c r="H2671" s="281"/>
      <c r="I2671" s="223"/>
      <c r="J2671" s="41"/>
    </row>
    <row r="2672" spans="1:10" x14ac:dyDescent="0.25">
      <c r="A2672" s="41"/>
      <c r="C2672" s="214"/>
      <c r="D2672" s="78"/>
      <c r="E2672" s="225"/>
      <c r="G2672" s="281"/>
      <c r="H2672" s="281"/>
      <c r="I2672" s="223"/>
      <c r="J2672" s="41"/>
    </row>
    <row r="2673" spans="1:10" x14ac:dyDescent="0.25">
      <c r="A2673" s="41"/>
      <c r="C2673" s="214"/>
      <c r="D2673" s="78"/>
      <c r="E2673" s="225"/>
      <c r="G2673" s="281"/>
      <c r="H2673" s="281"/>
      <c r="I2673" s="223"/>
      <c r="J2673" s="41"/>
    </row>
    <row r="2674" spans="1:10" x14ac:dyDescent="0.25">
      <c r="A2674" s="41"/>
      <c r="C2674" s="214"/>
      <c r="D2674" s="78"/>
      <c r="E2674" s="225"/>
      <c r="G2674" s="281"/>
      <c r="H2674" s="281"/>
      <c r="I2674" s="223"/>
      <c r="J2674" s="41"/>
    </row>
    <row r="2675" spans="1:10" x14ac:dyDescent="0.25">
      <c r="A2675" s="41"/>
      <c r="C2675" s="214"/>
      <c r="D2675" s="78"/>
      <c r="E2675" s="225"/>
      <c r="G2675" s="281"/>
      <c r="H2675" s="281"/>
      <c r="I2675" s="223"/>
      <c r="J2675" s="41"/>
    </row>
    <row r="2676" spans="1:10" x14ac:dyDescent="0.25">
      <c r="A2676" s="41"/>
      <c r="C2676" s="214"/>
      <c r="D2676" s="78"/>
      <c r="E2676" s="225"/>
      <c r="G2676" s="281"/>
      <c r="H2676" s="281"/>
      <c r="I2676" s="223"/>
      <c r="J2676" s="41"/>
    </row>
    <row r="2677" spans="1:10" x14ac:dyDescent="0.25">
      <c r="A2677" s="41"/>
      <c r="C2677" s="214"/>
      <c r="D2677" s="78"/>
      <c r="E2677" s="225"/>
      <c r="G2677" s="281"/>
      <c r="H2677" s="281"/>
      <c r="I2677" s="223"/>
      <c r="J2677" s="41"/>
    </row>
    <row r="2678" spans="1:10" x14ac:dyDescent="0.25">
      <c r="A2678" s="41"/>
      <c r="C2678" s="214"/>
      <c r="D2678" s="78"/>
      <c r="E2678" s="225"/>
      <c r="G2678" s="281"/>
      <c r="H2678" s="281"/>
      <c r="I2678" s="223"/>
      <c r="J2678" s="41"/>
    </row>
    <row r="2679" spans="1:10" x14ac:dyDescent="0.25">
      <c r="A2679" s="41"/>
      <c r="C2679" s="214"/>
      <c r="D2679" s="78"/>
      <c r="E2679" s="225"/>
      <c r="G2679" s="281"/>
      <c r="H2679" s="281"/>
      <c r="I2679" s="223"/>
      <c r="J2679" s="41"/>
    </row>
    <row r="2680" spans="1:10" x14ac:dyDescent="0.25">
      <c r="A2680" s="41"/>
      <c r="C2680" s="214"/>
      <c r="D2680" s="78"/>
      <c r="E2680" s="225"/>
      <c r="G2680" s="281"/>
      <c r="H2680" s="281"/>
      <c r="I2680" s="223"/>
      <c r="J2680" s="41"/>
    </row>
    <row r="2681" spans="1:10" x14ac:dyDescent="0.25">
      <c r="A2681" s="41"/>
      <c r="C2681" s="214"/>
      <c r="D2681" s="78"/>
      <c r="E2681" s="225"/>
      <c r="G2681" s="281"/>
      <c r="H2681" s="281"/>
      <c r="I2681" s="223"/>
      <c r="J2681" s="41"/>
    </row>
    <row r="2682" spans="1:10" x14ac:dyDescent="0.25">
      <c r="A2682" s="41"/>
      <c r="C2682" s="214"/>
      <c r="D2682" s="78"/>
      <c r="E2682" s="225"/>
      <c r="G2682" s="281"/>
      <c r="H2682" s="281"/>
      <c r="I2682" s="223"/>
      <c r="J2682" s="41"/>
    </row>
    <row r="2683" spans="1:10" x14ac:dyDescent="0.25">
      <c r="A2683" s="41"/>
      <c r="C2683" s="214"/>
      <c r="D2683" s="78"/>
      <c r="E2683" s="225"/>
      <c r="G2683" s="281"/>
      <c r="H2683" s="281"/>
      <c r="I2683" s="223"/>
      <c r="J2683" s="41"/>
    </row>
    <row r="2684" spans="1:10" x14ac:dyDescent="0.25">
      <c r="A2684" s="41"/>
      <c r="C2684" s="214"/>
      <c r="D2684" s="78"/>
      <c r="E2684" s="225"/>
      <c r="G2684" s="281"/>
      <c r="H2684" s="281"/>
      <c r="I2684" s="223"/>
      <c r="J2684" s="41"/>
    </row>
    <row r="2685" spans="1:10" x14ac:dyDescent="0.25">
      <c r="A2685" s="41"/>
      <c r="C2685" s="214"/>
      <c r="D2685" s="78"/>
      <c r="E2685" s="225"/>
      <c r="G2685" s="281"/>
      <c r="H2685" s="281"/>
      <c r="I2685" s="223"/>
      <c r="J2685" s="41"/>
    </row>
    <row r="2686" spans="1:10" x14ac:dyDescent="0.25">
      <c r="A2686" s="41"/>
      <c r="C2686" s="214"/>
      <c r="D2686" s="78"/>
      <c r="E2686" s="225"/>
      <c r="G2686" s="281"/>
      <c r="H2686" s="281"/>
      <c r="I2686" s="223"/>
      <c r="J2686" s="41"/>
    </row>
    <row r="2687" spans="1:10" x14ac:dyDescent="0.25">
      <c r="A2687" s="41"/>
      <c r="C2687" s="214"/>
      <c r="D2687" s="78"/>
      <c r="E2687" s="225"/>
      <c r="G2687" s="281"/>
      <c r="H2687" s="281"/>
      <c r="I2687" s="223"/>
      <c r="J2687" s="41"/>
    </row>
    <row r="2688" spans="1:10" x14ac:dyDescent="0.25">
      <c r="A2688" s="41"/>
      <c r="C2688" s="214"/>
      <c r="D2688" s="78"/>
      <c r="E2688" s="225"/>
      <c r="G2688" s="281"/>
      <c r="H2688" s="281"/>
      <c r="I2688" s="223"/>
      <c r="J2688" s="41"/>
    </row>
    <row r="2689" spans="1:10" x14ac:dyDescent="0.25">
      <c r="A2689" s="41"/>
      <c r="C2689" s="214"/>
      <c r="D2689" s="78"/>
      <c r="E2689" s="225"/>
      <c r="G2689" s="281"/>
      <c r="H2689" s="281"/>
      <c r="I2689" s="223"/>
      <c r="J2689" s="41"/>
    </row>
    <row r="2690" spans="1:10" x14ac:dyDescent="0.25">
      <c r="A2690" s="41"/>
      <c r="C2690" s="214"/>
      <c r="D2690" s="78"/>
      <c r="E2690" s="225"/>
      <c r="G2690" s="281"/>
      <c r="H2690" s="281"/>
      <c r="I2690" s="223"/>
      <c r="J2690" s="41"/>
    </row>
    <row r="2691" spans="1:10" x14ac:dyDescent="0.25">
      <c r="A2691" s="41"/>
      <c r="C2691" s="214"/>
      <c r="D2691" s="78"/>
      <c r="E2691" s="225"/>
      <c r="G2691" s="281"/>
      <c r="H2691" s="281"/>
      <c r="I2691" s="223"/>
      <c r="J2691" s="41"/>
    </row>
    <row r="2692" spans="1:10" x14ac:dyDescent="0.25">
      <c r="A2692" s="41"/>
      <c r="C2692" s="214"/>
      <c r="D2692" s="78"/>
      <c r="E2692" s="225"/>
      <c r="G2692" s="281"/>
      <c r="H2692" s="281"/>
      <c r="I2692" s="223"/>
      <c r="J2692" s="41"/>
    </row>
    <row r="2693" spans="1:10" x14ac:dyDescent="0.25">
      <c r="A2693" s="41"/>
      <c r="C2693" s="214"/>
      <c r="D2693" s="78"/>
      <c r="E2693" s="225"/>
      <c r="G2693" s="281"/>
      <c r="H2693" s="281"/>
      <c r="I2693" s="223"/>
      <c r="J2693" s="41"/>
    </row>
    <row r="2694" spans="1:10" x14ac:dyDescent="0.25">
      <c r="A2694" s="41"/>
      <c r="C2694" s="214"/>
      <c r="D2694" s="78"/>
      <c r="E2694" s="225"/>
      <c r="G2694" s="281"/>
      <c r="H2694" s="281"/>
      <c r="I2694" s="223"/>
      <c r="J2694" s="41"/>
    </row>
    <row r="2695" spans="1:10" x14ac:dyDescent="0.25">
      <c r="A2695" s="41"/>
      <c r="C2695" s="214"/>
      <c r="D2695" s="78"/>
      <c r="E2695" s="225"/>
      <c r="G2695" s="281"/>
      <c r="H2695" s="281"/>
      <c r="I2695" s="223"/>
      <c r="J2695" s="41"/>
    </row>
    <row r="2696" spans="1:10" x14ac:dyDescent="0.25">
      <c r="A2696" s="41"/>
      <c r="C2696" s="214"/>
      <c r="D2696" s="78"/>
      <c r="E2696" s="225"/>
      <c r="G2696" s="281"/>
      <c r="H2696" s="281"/>
      <c r="I2696" s="223"/>
      <c r="J2696" s="41"/>
    </row>
    <row r="2697" spans="1:10" x14ac:dyDescent="0.25">
      <c r="A2697" s="41"/>
      <c r="C2697" s="214"/>
      <c r="D2697" s="78"/>
      <c r="E2697" s="225"/>
      <c r="G2697" s="281"/>
      <c r="H2697" s="281"/>
      <c r="I2697" s="223"/>
      <c r="J2697" s="41"/>
    </row>
    <row r="2698" spans="1:10" x14ac:dyDescent="0.25">
      <c r="A2698" s="41"/>
      <c r="C2698" s="214"/>
      <c r="D2698" s="78"/>
      <c r="E2698" s="225"/>
      <c r="G2698" s="281"/>
      <c r="H2698" s="281"/>
      <c r="I2698" s="223"/>
      <c r="J2698" s="41"/>
    </row>
    <row r="2699" spans="1:10" x14ac:dyDescent="0.25">
      <c r="A2699" s="41"/>
      <c r="C2699" s="214"/>
      <c r="D2699" s="78"/>
      <c r="E2699" s="225"/>
      <c r="G2699" s="281"/>
      <c r="H2699" s="281"/>
      <c r="I2699" s="223"/>
      <c r="J2699" s="41"/>
    </row>
    <row r="2700" spans="1:10" x14ac:dyDescent="0.25">
      <c r="A2700" s="41"/>
      <c r="C2700" s="214"/>
      <c r="D2700" s="78"/>
      <c r="E2700" s="225"/>
      <c r="G2700" s="281"/>
      <c r="H2700" s="281"/>
      <c r="I2700" s="223"/>
      <c r="J2700" s="41"/>
    </row>
    <row r="2701" spans="1:10" x14ac:dyDescent="0.25">
      <c r="A2701" s="41"/>
      <c r="C2701" s="214"/>
      <c r="D2701" s="78"/>
      <c r="E2701" s="225"/>
      <c r="G2701" s="281"/>
      <c r="H2701" s="281"/>
      <c r="I2701" s="223"/>
      <c r="J2701" s="41"/>
    </row>
    <row r="2702" spans="1:10" x14ac:dyDescent="0.25">
      <c r="A2702" s="41"/>
      <c r="C2702" s="214"/>
      <c r="D2702" s="78"/>
      <c r="E2702" s="225"/>
      <c r="G2702" s="281"/>
      <c r="H2702" s="281"/>
      <c r="I2702" s="223"/>
      <c r="J2702" s="41"/>
    </row>
    <row r="2703" spans="1:10" x14ac:dyDescent="0.25">
      <c r="A2703" s="41"/>
      <c r="C2703" s="214"/>
      <c r="D2703" s="78"/>
      <c r="E2703" s="225"/>
      <c r="G2703" s="281"/>
      <c r="H2703" s="281"/>
      <c r="I2703" s="223"/>
      <c r="J2703" s="41"/>
    </row>
    <row r="2704" spans="1:10" x14ac:dyDescent="0.25">
      <c r="A2704" s="41"/>
      <c r="C2704" s="214"/>
      <c r="D2704" s="78"/>
      <c r="E2704" s="225"/>
      <c r="G2704" s="281"/>
      <c r="H2704" s="281"/>
      <c r="I2704" s="223"/>
      <c r="J2704" s="41"/>
    </row>
    <row r="2705" spans="1:10" x14ac:dyDescent="0.25">
      <c r="A2705" s="41"/>
      <c r="C2705" s="214"/>
      <c r="D2705" s="78"/>
      <c r="E2705" s="225"/>
      <c r="G2705" s="281"/>
      <c r="H2705" s="281"/>
      <c r="I2705" s="223"/>
      <c r="J2705" s="41"/>
    </row>
    <row r="2706" spans="1:10" x14ac:dyDescent="0.25">
      <c r="A2706" s="41"/>
      <c r="C2706" s="214"/>
      <c r="D2706" s="78"/>
      <c r="E2706" s="225"/>
      <c r="G2706" s="281"/>
      <c r="H2706" s="281"/>
      <c r="I2706" s="223"/>
      <c r="J2706" s="41"/>
    </row>
    <row r="2707" spans="1:10" x14ac:dyDescent="0.25">
      <c r="A2707" s="41"/>
      <c r="C2707" s="214"/>
      <c r="D2707" s="78"/>
      <c r="E2707" s="225"/>
      <c r="G2707" s="281"/>
      <c r="H2707" s="281"/>
      <c r="I2707" s="223"/>
      <c r="J2707" s="41"/>
    </row>
    <row r="2708" spans="1:10" x14ac:dyDescent="0.25">
      <c r="A2708" s="41"/>
      <c r="C2708" s="214"/>
      <c r="D2708" s="78"/>
      <c r="E2708" s="225"/>
      <c r="G2708" s="281"/>
      <c r="H2708" s="281"/>
      <c r="I2708" s="223"/>
      <c r="J2708" s="41"/>
    </row>
    <row r="2709" spans="1:10" x14ac:dyDescent="0.25">
      <c r="A2709" s="41"/>
      <c r="C2709" s="214"/>
      <c r="D2709" s="78"/>
      <c r="E2709" s="225"/>
      <c r="G2709" s="281"/>
      <c r="H2709" s="281"/>
      <c r="I2709" s="223"/>
      <c r="J2709" s="41"/>
    </row>
    <row r="2710" spans="1:10" x14ac:dyDescent="0.25">
      <c r="A2710" s="41"/>
      <c r="C2710" s="214"/>
      <c r="D2710" s="78"/>
      <c r="E2710" s="225"/>
      <c r="G2710" s="281"/>
      <c r="H2710" s="281"/>
      <c r="I2710" s="223"/>
      <c r="J2710" s="41"/>
    </row>
    <row r="2711" spans="1:10" x14ac:dyDescent="0.25">
      <c r="A2711" s="41"/>
      <c r="C2711" s="214"/>
      <c r="D2711" s="78"/>
      <c r="E2711" s="225"/>
      <c r="G2711" s="281"/>
      <c r="H2711" s="281"/>
      <c r="I2711" s="223"/>
      <c r="J2711" s="41"/>
    </row>
    <row r="2712" spans="1:10" x14ac:dyDescent="0.25">
      <c r="A2712" s="41"/>
      <c r="C2712" s="214"/>
      <c r="D2712" s="78"/>
      <c r="E2712" s="225"/>
      <c r="G2712" s="281"/>
      <c r="H2712" s="281"/>
      <c r="I2712" s="223"/>
      <c r="J2712" s="41"/>
    </row>
    <row r="2713" spans="1:10" x14ac:dyDescent="0.25">
      <c r="A2713" s="41"/>
      <c r="C2713" s="214"/>
      <c r="D2713" s="78"/>
      <c r="E2713" s="225"/>
      <c r="G2713" s="281"/>
      <c r="H2713" s="281"/>
      <c r="I2713" s="223"/>
      <c r="J2713" s="41"/>
    </row>
    <row r="2714" spans="1:10" x14ac:dyDescent="0.25">
      <c r="A2714" s="41"/>
      <c r="C2714" s="214"/>
      <c r="D2714" s="78"/>
      <c r="E2714" s="225"/>
      <c r="G2714" s="281"/>
      <c r="H2714" s="281"/>
      <c r="I2714" s="223"/>
      <c r="J2714" s="41"/>
    </row>
    <row r="2715" spans="1:10" x14ac:dyDescent="0.25">
      <c r="A2715" s="41"/>
      <c r="C2715" s="214"/>
      <c r="D2715" s="78"/>
      <c r="E2715" s="225"/>
      <c r="G2715" s="281"/>
      <c r="H2715" s="281"/>
      <c r="I2715" s="223"/>
      <c r="J2715" s="41"/>
    </row>
    <row r="2716" spans="1:10" x14ac:dyDescent="0.25">
      <c r="A2716" s="41"/>
      <c r="C2716" s="214"/>
      <c r="D2716" s="78"/>
      <c r="E2716" s="225"/>
      <c r="G2716" s="281"/>
      <c r="H2716" s="281"/>
      <c r="I2716" s="223"/>
      <c r="J2716" s="41"/>
    </row>
    <row r="2717" spans="1:10" x14ac:dyDescent="0.25">
      <c r="A2717" s="41"/>
      <c r="C2717" s="214"/>
      <c r="D2717" s="78"/>
      <c r="E2717" s="225"/>
      <c r="G2717" s="281"/>
      <c r="H2717" s="281"/>
      <c r="I2717" s="223"/>
      <c r="J2717" s="41"/>
    </row>
    <row r="2718" spans="1:10" x14ac:dyDescent="0.25">
      <c r="A2718" s="41"/>
      <c r="C2718" s="214"/>
      <c r="D2718" s="78"/>
      <c r="E2718" s="225"/>
      <c r="G2718" s="281"/>
      <c r="H2718" s="281"/>
      <c r="I2718" s="223"/>
      <c r="J2718" s="41"/>
    </row>
    <row r="2719" spans="1:10" x14ac:dyDescent="0.25">
      <c r="A2719" s="41"/>
      <c r="C2719" s="214"/>
      <c r="D2719" s="78"/>
      <c r="E2719" s="225"/>
      <c r="G2719" s="281"/>
      <c r="H2719" s="281"/>
      <c r="I2719" s="223"/>
      <c r="J2719" s="41"/>
    </row>
    <row r="2720" spans="1:10" x14ac:dyDescent="0.25">
      <c r="A2720" s="41"/>
      <c r="C2720" s="214"/>
      <c r="D2720" s="78"/>
      <c r="E2720" s="225"/>
      <c r="G2720" s="281"/>
      <c r="H2720" s="281"/>
      <c r="I2720" s="223"/>
      <c r="J2720" s="41"/>
    </row>
    <row r="2721" spans="1:10" x14ac:dyDescent="0.25">
      <c r="A2721" s="41"/>
      <c r="C2721" s="214"/>
      <c r="D2721" s="78"/>
      <c r="E2721" s="225"/>
      <c r="G2721" s="281"/>
      <c r="H2721" s="281"/>
      <c r="I2721" s="223"/>
      <c r="J2721" s="41"/>
    </row>
    <row r="2722" spans="1:10" x14ac:dyDescent="0.25">
      <c r="A2722" s="41"/>
      <c r="C2722" s="214"/>
      <c r="D2722" s="78"/>
      <c r="E2722" s="225"/>
      <c r="G2722" s="281"/>
      <c r="H2722" s="281"/>
      <c r="I2722" s="223"/>
      <c r="J2722" s="41"/>
    </row>
    <row r="2723" spans="1:10" x14ac:dyDescent="0.25">
      <c r="A2723" s="41"/>
      <c r="C2723" s="214"/>
      <c r="D2723" s="78"/>
      <c r="E2723" s="225"/>
      <c r="G2723" s="281"/>
      <c r="H2723" s="281"/>
      <c r="I2723" s="223"/>
      <c r="J2723" s="41"/>
    </row>
    <row r="2724" spans="1:10" x14ac:dyDescent="0.25">
      <c r="A2724" s="41"/>
      <c r="C2724" s="214"/>
      <c r="D2724" s="78"/>
      <c r="E2724" s="225"/>
      <c r="G2724" s="281"/>
      <c r="H2724" s="281"/>
      <c r="I2724" s="223"/>
      <c r="J2724" s="41"/>
    </row>
    <row r="2725" spans="1:10" x14ac:dyDescent="0.25">
      <c r="A2725" s="41"/>
      <c r="C2725" s="214"/>
      <c r="D2725" s="78"/>
      <c r="E2725" s="225"/>
      <c r="G2725" s="281"/>
      <c r="H2725" s="281"/>
      <c r="I2725" s="223"/>
      <c r="J2725" s="41"/>
    </row>
    <row r="2726" spans="1:10" x14ac:dyDescent="0.25">
      <c r="A2726" s="41"/>
      <c r="C2726" s="214"/>
      <c r="D2726" s="78"/>
      <c r="E2726" s="225"/>
      <c r="G2726" s="281"/>
      <c r="H2726" s="281"/>
      <c r="I2726" s="223"/>
      <c r="J2726" s="41"/>
    </row>
    <row r="2727" spans="1:10" x14ac:dyDescent="0.25">
      <c r="A2727" s="41"/>
      <c r="C2727" s="214"/>
      <c r="D2727" s="78"/>
      <c r="E2727" s="225"/>
      <c r="G2727" s="281"/>
      <c r="H2727" s="281"/>
      <c r="I2727" s="223"/>
      <c r="J2727" s="41"/>
    </row>
    <row r="2728" spans="1:10" x14ac:dyDescent="0.25">
      <c r="A2728" s="41"/>
      <c r="C2728" s="214"/>
      <c r="D2728" s="78"/>
      <c r="E2728" s="225"/>
      <c r="G2728" s="281"/>
      <c r="H2728" s="281"/>
      <c r="I2728" s="223"/>
      <c r="J2728" s="41"/>
    </row>
    <row r="2729" spans="1:10" x14ac:dyDescent="0.25">
      <c r="A2729" s="41"/>
      <c r="C2729" s="214"/>
      <c r="D2729" s="78"/>
      <c r="E2729" s="225"/>
      <c r="G2729" s="281"/>
      <c r="H2729" s="281"/>
      <c r="I2729" s="223"/>
      <c r="J2729" s="41"/>
    </row>
    <row r="2730" spans="1:10" x14ac:dyDescent="0.25">
      <c r="A2730" s="41"/>
      <c r="C2730" s="214"/>
      <c r="D2730" s="78"/>
      <c r="E2730" s="225"/>
      <c r="G2730" s="281"/>
      <c r="H2730" s="281"/>
      <c r="I2730" s="223"/>
      <c r="J2730" s="41"/>
    </row>
    <row r="2731" spans="1:10" x14ac:dyDescent="0.25">
      <c r="A2731" s="41"/>
      <c r="C2731" s="214"/>
      <c r="D2731" s="78"/>
      <c r="E2731" s="225"/>
      <c r="G2731" s="281"/>
      <c r="H2731" s="281"/>
      <c r="I2731" s="223"/>
      <c r="J2731" s="41"/>
    </row>
    <row r="2732" spans="1:10" x14ac:dyDescent="0.25">
      <c r="A2732" s="41"/>
      <c r="C2732" s="214"/>
      <c r="D2732" s="78"/>
      <c r="E2732" s="225"/>
      <c r="G2732" s="281"/>
      <c r="H2732" s="281"/>
      <c r="I2732" s="223"/>
      <c r="J2732" s="41"/>
    </row>
    <row r="2733" spans="1:10" x14ac:dyDescent="0.25">
      <c r="A2733" s="41"/>
      <c r="C2733" s="214"/>
      <c r="D2733" s="78"/>
      <c r="E2733" s="225"/>
      <c r="G2733" s="281"/>
      <c r="H2733" s="281"/>
      <c r="I2733" s="223"/>
      <c r="J2733" s="41"/>
    </row>
    <row r="2734" spans="1:10" x14ac:dyDescent="0.25">
      <c r="A2734" s="41"/>
      <c r="C2734" s="214"/>
      <c r="D2734" s="78"/>
      <c r="E2734" s="225"/>
      <c r="G2734" s="281"/>
      <c r="H2734" s="281"/>
      <c r="I2734" s="223"/>
      <c r="J2734" s="41"/>
    </row>
    <row r="2735" spans="1:10" x14ac:dyDescent="0.25">
      <c r="A2735" s="41"/>
      <c r="C2735" s="214"/>
      <c r="D2735" s="78"/>
      <c r="E2735" s="225"/>
      <c r="G2735" s="281"/>
      <c r="H2735" s="281"/>
      <c r="I2735" s="223"/>
      <c r="J2735" s="41"/>
    </row>
    <row r="2736" spans="1:10" x14ac:dyDescent="0.25">
      <c r="A2736" s="41"/>
      <c r="C2736" s="214"/>
      <c r="D2736" s="78"/>
      <c r="E2736" s="225"/>
      <c r="G2736" s="281"/>
      <c r="H2736" s="281"/>
      <c r="I2736" s="223"/>
      <c r="J2736" s="41"/>
    </row>
    <row r="2737" spans="1:10" x14ac:dyDescent="0.25">
      <c r="A2737" s="41"/>
      <c r="C2737" s="214"/>
      <c r="D2737" s="78"/>
      <c r="E2737" s="225"/>
      <c r="G2737" s="281"/>
      <c r="H2737" s="281"/>
      <c r="I2737" s="223"/>
      <c r="J2737" s="41"/>
    </row>
    <row r="2738" spans="1:10" x14ac:dyDescent="0.25">
      <c r="A2738" s="41"/>
      <c r="C2738" s="214"/>
      <c r="D2738" s="78"/>
      <c r="E2738" s="225"/>
      <c r="G2738" s="281"/>
      <c r="H2738" s="281"/>
      <c r="I2738" s="223"/>
      <c r="J2738" s="41"/>
    </row>
    <row r="2739" spans="1:10" x14ac:dyDescent="0.25">
      <c r="A2739" s="41"/>
      <c r="C2739" s="214"/>
      <c r="D2739" s="78"/>
      <c r="E2739" s="225"/>
      <c r="G2739" s="281"/>
      <c r="H2739" s="281"/>
      <c r="I2739" s="223"/>
      <c r="J2739" s="41"/>
    </row>
    <row r="2740" spans="1:10" x14ac:dyDescent="0.25">
      <c r="A2740" s="41"/>
      <c r="C2740" s="214"/>
      <c r="D2740" s="78"/>
      <c r="E2740" s="225"/>
      <c r="G2740" s="281"/>
      <c r="H2740" s="281"/>
      <c r="I2740" s="223"/>
      <c r="J2740" s="41"/>
    </row>
    <row r="2741" spans="1:10" x14ac:dyDescent="0.25">
      <c r="A2741" s="41"/>
      <c r="C2741" s="214"/>
      <c r="D2741" s="78"/>
      <c r="E2741" s="225"/>
      <c r="G2741" s="281"/>
      <c r="H2741" s="281"/>
      <c r="I2741" s="223"/>
      <c r="J2741" s="41"/>
    </row>
    <row r="2742" spans="1:10" x14ac:dyDescent="0.25">
      <c r="A2742" s="41"/>
      <c r="C2742" s="214"/>
      <c r="D2742" s="78"/>
      <c r="E2742" s="225"/>
      <c r="G2742" s="281"/>
      <c r="H2742" s="281"/>
      <c r="I2742" s="223"/>
      <c r="J2742" s="41"/>
    </row>
    <row r="2743" spans="1:10" x14ac:dyDescent="0.25">
      <c r="A2743" s="41"/>
      <c r="C2743" s="214"/>
      <c r="D2743" s="78"/>
      <c r="E2743" s="225"/>
      <c r="G2743" s="281"/>
      <c r="H2743" s="281"/>
      <c r="I2743" s="223"/>
      <c r="J2743" s="41"/>
    </row>
    <row r="2744" spans="1:10" x14ac:dyDescent="0.25">
      <c r="A2744" s="41"/>
      <c r="C2744" s="214"/>
      <c r="D2744" s="78"/>
      <c r="E2744" s="225"/>
      <c r="G2744" s="281"/>
      <c r="H2744" s="281"/>
      <c r="I2744" s="223"/>
      <c r="J2744" s="41"/>
    </row>
    <row r="2745" spans="1:10" x14ac:dyDescent="0.25">
      <c r="A2745" s="41"/>
      <c r="C2745" s="214"/>
      <c r="D2745" s="78"/>
      <c r="E2745" s="225"/>
      <c r="G2745" s="281"/>
      <c r="H2745" s="281"/>
      <c r="I2745" s="223"/>
      <c r="J2745" s="41"/>
    </row>
    <row r="2746" spans="1:10" x14ac:dyDescent="0.25">
      <c r="A2746" s="41"/>
      <c r="C2746" s="214"/>
      <c r="D2746" s="78"/>
      <c r="E2746" s="225"/>
      <c r="G2746" s="281"/>
      <c r="H2746" s="281"/>
      <c r="I2746" s="223"/>
      <c r="J2746" s="41"/>
    </row>
    <row r="2747" spans="1:10" x14ac:dyDescent="0.25">
      <c r="A2747" s="41"/>
      <c r="C2747" s="214"/>
      <c r="D2747" s="78"/>
      <c r="E2747" s="225"/>
      <c r="G2747" s="281"/>
      <c r="H2747" s="281"/>
      <c r="I2747" s="223"/>
      <c r="J2747" s="41"/>
    </row>
    <row r="2748" spans="1:10" x14ac:dyDescent="0.25">
      <c r="A2748" s="41"/>
      <c r="C2748" s="214"/>
      <c r="D2748" s="78"/>
      <c r="E2748" s="225"/>
      <c r="G2748" s="281"/>
      <c r="H2748" s="281"/>
      <c r="I2748" s="223"/>
      <c r="J2748" s="41"/>
    </row>
    <row r="2749" spans="1:10" x14ac:dyDescent="0.25">
      <c r="A2749" s="41"/>
      <c r="C2749" s="214"/>
      <c r="D2749" s="78"/>
      <c r="E2749" s="225"/>
      <c r="G2749" s="281"/>
      <c r="H2749" s="281"/>
      <c r="I2749" s="223"/>
      <c r="J2749" s="41"/>
    </row>
    <row r="2750" spans="1:10" x14ac:dyDescent="0.25">
      <c r="A2750" s="41"/>
      <c r="C2750" s="214"/>
      <c r="D2750" s="78"/>
      <c r="E2750" s="225"/>
      <c r="G2750" s="281"/>
      <c r="H2750" s="281"/>
      <c r="I2750" s="223"/>
      <c r="J2750" s="41"/>
    </row>
    <row r="2751" spans="1:10" x14ac:dyDescent="0.25">
      <c r="A2751" s="41"/>
      <c r="C2751" s="214"/>
      <c r="D2751" s="78"/>
      <c r="E2751" s="225"/>
      <c r="G2751" s="281"/>
      <c r="H2751" s="281"/>
      <c r="I2751" s="223"/>
      <c r="J2751" s="41"/>
    </row>
    <row r="2752" spans="1:10" x14ac:dyDescent="0.25">
      <c r="A2752" s="41"/>
      <c r="C2752" s="214"/>
      <c r="D2752" s="78"/>
      <c r="E2752" s="225"/>
      <c r="G2752" s="281"/>
      <c r="H2752" s="281"/>
      <c r="I2752" s="223"/>
      <c r="J2752" s="41"/>
    </row>
    <row r="2753" spans="1:10" x14ac:dyDescent="0.25">
      <c r="A2753" s="41"/>
      <c r="C2753" s="214"/>
      <c r="D2753" s="78"/>
      <c r="E2753" s="225"/>
      <c r="G2753" s="281"/>
      <c r="H2753" s="281"/>
      <c r="I2753" s="223"/>
      <c r="J2753" s="41"/>
    </row>
    <row r="2754" spans="1:10" x14ac:dyDescent="0.25">
      <c r="A2754" s="41"/>
      <c r="C2754" s="214"/>
      <c r="D2754" s="78"/>
      <c r="E2754" s="225"/>
      <c r="G2754" s="281"/>
      <c r="H2754" s="281"/>
      <c r="I2754" s="223"/>
      <c r="J2754" s="41"/>
    </row>
    <row r="2755" spans="1:10" x14ac:dyDescent="0.25">
      <c r="A2755" s="41"/>
      <c r="C2755" s="214"/>
      <c r="D2755" s="78"/>
      <c r="E2755" s="225"/>
      <c r="G2755" s="281"/>
      <c r="H2755" s="281"/>
      <c r="I2755" s="223"/>
      <c r="J2755" s="41"/>
    </row>
    <row r="2756" spans="1:10" x14ac:dyDescent="0.25">
      <c r="A2756" s="41"/>
      <c r="C2756" s="214"/>
      <c r="D2756" s="78"/>
      <c r="E2756" s="225"/>
      <c r="G2756" s="281"/>
      <c r="H2756" s="281"/>
      <c r="I2756" s="223"/>
      <c r="J2756" s="41"/>
    </row>
    <row r="2757" spans="1:10" x14ac:dyDescent="0.25">
      <c r="A2757" s="41"/>
      <c r="C2757" s="214"/>
      <c r="D2757" s="78"/>
      <c r="E2757" s="225"/>
      <c r="G2757" s="281"/>
      <c r="H2757" s="281"/>
      <c r="I2757" s="223"/>
      <c r="J2757" s="41"/>
    </row>
    <row r="2758" spans="1:10" x14ac:dyDescent="0.25">
      <c r="A2758" s="41"/>
      <c r="C2758" s="214"/>
      <c r="D2758" s="78"/>
      <c r="E2758" s="225"/>
      <c r="G2758" s="281"/>
      <c r="H2758" s="281"/>
      <c r="I2758" s="223"/>
      <c r="J2758" s="41"/>
    </row>
    <row r="2759" spans="1:10" x14ac:dyDescent="0.25">
      <c r="A2759" s="41"/>
      <c r="C2759" s="214"/>
      <c r="D2759" s="78"/>
      <c r="E2759" s="225"/>
      <c r="G2759" s="281"/>
      <c r="H2759" s="281"/>
      <c r="I2759" s="223"/>
      <c r="J2759" s="41"/>
    </row>
    <row r="2760" spans="1:10" x14ac:dyDescent="0.25">
      <c r="A2760" s="41"/>
      <c r="C2760" s="214"/>
      <c r="D2760" s="78"/>
      <c r="E2760" s="225"/>
      <c r="G2760" s="281"/>
      <c r="H2760" s="281"/>
      <c r="I2760" s="223"/>
      <c r="J2760" s="41"/>
    </row>
    <row r="2761" spans="1:10" x14ac:dyDescent="0.25">
      <c r="A2761" s="41"/>
      <c r="C2761" s="214"/>
      <c r="D2761" s="78"/>
      <c r="E2761" s="225"/>
      <c r="G2761" s="281"/>
      <c r="H2761" s="281"/>
      <c r="I2761" s="223"/>
      <c r="J2761" s="41"/>
    </row>
    <row r="2762" spans="1:10" x14ac:dyDescent="0.25">
      <c r="A2762" s="41"/>
      <c r="C2762" s="214"/>
      <c r="D2762" s="78"/>
      <c r="E2762" s="225"/>
      <c r="G2762" s="281"/>
      <c r="H2762" s="281"/>
      <c r="I2762" s="223"/>
      <c r="J2762" s="41"/>
    </row>
    <row r="2763" spans="1:10" x14ac:dyDescent="0.25">
      <c r="A2763" s="41"/>
      <c r="C2763" s="214"/>
      <c r="D2763" s="78"/>
      <c r="E2763" s="225"/>
      <c r="G2763" s="281"/>
      <c r="H2763" s="281"/>
      <c r="I2763" s="223"/>
      <c r="J2763" s="41"/>
    </row>
    <row r="2764" spans="1:10" x14ac:dyDescent="0.25">
      <c r="A2764" s="41"/>
      <c r="C2764" s="214"/>
      <c r="D2764" s="78"/>
      <c r="E2764" s="225"/>
      <c r="G2764" s="281"/>
      <c r="H2764" s="281"/>
      <c r="I2764" s="223"/>
      <c r="J2764" s="41"/>
    </row>
    <row r="2765" spans="1:10" x14ac:dyDescent="0.25">
      <c r="A2765" s="41"/>
      <c r="C2765" s="214"/>
      <c r="D2765" s="78"/>
      <c r="E2765" s="225"/>
      <c r="G2765" s="281"/>
      <c r="H2765" s="281"/>
      <c r="I2765" s="223"/>
      <c r="J2765" s="41"/>
    </row>
    <row r="2766" spans="1:10" x14ac:dyDescent="0.25">
      <c r="A2766" s="41"/>
      <c r="C2766" s="214"/>
      <c r="D2766" s="78"/>
      <c r="E2766" s="225"/>
      <c r="G2766" s="281"/>
      <c r="H2766" s="281"/>
      <c r="I2766" s="223"/>
      <c r="J2766" s="41"/>
    </row>
    <row r="2767" spans="1:10" x14ac:dyDescent="0.25">
      <c r="A2767" s="41"/>
      <c r="C2767" s="214"/>
      <c r="D2767" s="78"/>
      <c r="E2767" s="225"/>
      <c r="G2767" s="281"/>
      <c r="H2767" s="281"/>
      <c r="I2767" s="223"/>
      <c r="J2767" s="41"/>
    </row>
    <row r="2768" spans="1:10" x14ac:dyDescent="0.25">
      <c r="A2768" s="41"/>
      <c r="C2768" s="214"/>
      <c r="D2768" s="78"/>
      <c r="E2768" s="225"/>
      <c r="G2768" s="281"/>
      <c r="H2768" s="281"/>
      <c r="I2768" s="223"/>
      <c r="J2768" s="41"/>
    </row>
    <row r="2769" spans="1:10" x14ac:dyDescent="0.25">
      <c r="A2769" s="41"/>
      <c r="C2769" s="214"/>
      <c r="D2769" s="78"/>
      <c r="E2769" s="225"/>
      <c r="G2769" s="281"/>
      <c r="H2769" s="281"/>
      <c r="I2769" s="223"/>
      <c r="J2769" s="41"/>
    </row>
    <row r="2770" spans="1:10" x14ac:dyDescent="0.25">
      <c r="A2770" s="41"/>
      <c r="C2770" s="214"/>
      <c r="D2770" s="78"/>
      <c r="E2770" s="225"/>
      <c r="G2770" s="281"/>
      <c r="H2770" s="281"/>
      <c r="I2770" s="223"/>
      <c r="J2770" s="41"/>
    </row>
    <row r="2771" spans="1:10" x14ac:dyDescent="0.25">
      <c r="A2771" s="41"/>
      <c r="C2771" s="214"/>
      <c r="D2771" s="78"/>
      <c r="E2771" s="225"/>
      <c r="G2771" s="281"/>
      <c r="H2771" s="281"/>
      <c r="I2771" s="223"/>
      <c r="J2771" s="41"/>
    </row>
    <row r="2772" spans="1:10" x14ac:dyDescent="0.25">
      <c r="A2772" s="41"/>
      <c r="C2772" s="214"/>
      <c r="D2772" s="78"/>
      <c r="E2772" s="225"/>
      <c r="G2772" s="281"/>
      <c r="H2772" s="281"/>
      <c r="I2772" s="223"/>
      <c r="J2772" s="41"/>
    </row>
    <row r="2773" spans="1:10" x14ac:dyDescent="0.25">
      <c r="A2773" s="41"/>
      <c r="C2773" s="214"/>
      <c r="D2773" s="78"/>
      <c r="E2773" s="225"/>
      <c r="G2773" s="281"/>
      <c r="H2773" s="281"/>
      <c r="I2773" s="223"/>
      <c r="J2773" s="41"/>
    </row>
    <row r="2774" spans="1:10" x14ac:dyDescent="0.25">
      <c r="A2774" s="41"/>
      <c r="C2774" s="214"/>
      <c r="D2774" s="78"/>
      <c r="E2774" s="225"/>
      <c r="G2774" s="281"/>
      <c r="H2774" s="281"/>
      <c r="I2774" s="223"/>
      <c r="J2774" s="41"/>
    </row>
    <row r="2775" spans="1:10" x14ac:dyDescent="0.25">
      <c r="A2775" s="41"/>
      <c r="C2775" s="214"/>
      <c r="D2775" s="78"/>
      <c r="E2775" s="225"/>
      <c r="G2775" s="281"/>
      <c r="H2775" s="281"/>
      <c r="I2775" s="223"/>
      <c r="J2775" s="41"/>
    </row>
    <row r="2776" spans="1:10" x14ac:dyDescent="0.25">
      <c r="A2776" s="41"/>
      <c r="C2776" s="214"/>
      <c r="D2776" s="78"/>
      <c r="E2776" s="225"/>
      <c r="G2776" s="281"/>
      <c r="H2776" s="281"/>
      <c r="I2776" s="223"/>
      <c r="J2776" s="41"/>
    </row>
    <row r="2777" spans="1:10" x14ac:dyDescent="0.25">
      <c r="A2777" s="41"/>
      <c r="C2777" s="214"/>
      <c r="D2777" s="78"/>
      <c r="E2777" s="225"/>
      <c r="G2777" s="281"/>
      <c r="H2777" s="281"/>
      <c r="I2777" s="223"/>
      <c r="J2777" s="41"/>
    </row>
    <row r="2778" spans="1:10" x14ac:dyDescent="0.25">
      <c r="A2778" s="41"/>
      <c r="C2778" s="214"/>
      <c r="D2778" s="78"/>
      <c r="E2778" s="225"/>
      <c r="G2778" s="281"/>
      <c r="H2778" s="281"/>
      <c r="I2778" s="223"/>
      <c r="J2778" s="41"/>
    </row>
    <row r="2779" spans="1:10" x14ac:dyDescent="0.25">
      <c r="A2779" s="41"/>
      <c r="C2779" s="214"/>
      <c r="D2779" s="78"/>
      <c r="E2779" s="225"/>
      <c r="G2779" s="281"/>
      <c r="H2779" s="281"/>
      <c r="I2779" s="223"/>
      <c r="J2779" s="41"/>
    </row>
    <row r="2780" spans="1:10" x14ac:dyDescent="0.25">
      <c r="A2780" s="41"/>
      <c r="C2780" s="214"/>
      <c r="D2780" s="78"/>
      <c r="E2780" s="225"/>
      <c r="G2780" s="281"/>
      <c r="H2780" s="281"/>
      <c r="I2780" s="223"/>
      <c r="J2780" s="41"/>
    </row>
    <row r="2781" spans="1:10" x14ac:dyDescent="0.25">
      <c r="A2781" s="41"/>
      <c r="C2781" s="214"/>
      <c r="D2781" s="78"/>
      <c r="E2781" s="225"/>
      <c r="G2781" s="281"/>
      <c r="H2781" s="281"/>
      <c r="I2781" s="223"/>
      <c r="J2781" s="41"/>
    </row>
    <row r="2782" spans="1:10" x14ac:dyDescent="0.25">
      <c r="A2782" s="41"/>
      <c r="C2782" s="214"/>
      <c r="D2782" s="78"/>
      <c r="E2782" s="225"/>
      <c r="G2782" s="281"/>
      <c r="H2782" s="281"/>
      <c r="I2782" s="223"/>
      <c r="J2782" s="41"/>
    </row>
    <row r="2783" spans="1:10" x14ac:dyDescent="0.25">
      <c r="A2783" s="41"/>
      <c r="C2783" s="214"/>
      <c r="D2783" s="78"/>
      <c r="E2783" s="225"/>
      <c r="G2783" s="281"/>
      <c r="H2783" s="281"/>
      <c r="I2783" s="223"/>
      <c r="J2783" s="41"/>
    </row>
    <row r="2784" spans="1:10" x14ac:dyDescent="0.25">
      <c r="A2784" s="41"/>
      <c r="C2784" s="214"/>
      <c r="D2784" s="78"/>
      <c r="E2784" s="225"/>
      <c r="G2784" s="281"/>
      <c r="H2784" s="281"/>
      <c r="I2784" s="223"/>
      <c r="J2784" s="41"/>
    </row>
    <row r="2785" spans="1:10" x14ac:dyDescent="0.25">
      <c r="A2785" s="41"/>
      <c r="C2785" s="214"/>
      <c r="D2785" s="78"/>
      <c r="E2785" s="225"/>
      <c r="G2785" s="281"/>
      <c r="H2785" s="281"/>
      <c r="I2785" s="223"/>
      <c r="J2785" s="41"/>
    </row>
    <row r="2786" spans="1:10" x14ac:dyDescent="0.25">
      <c r="A2786" s="41"/>
      <c r="C2786" s="214"/>
      <c r="D2786" s="78"/>
      <c r="E2786" s="225"/>
      <c r="G2786" s="281"/>
      <c r="H2786" s="281"/>
      <c r="I2786" s="223"/>
      <c r="J2786" s="41"/>
    </row>
    <row r="2787" spans="1:10" x14ac:dyDescent="0.25">
      <c r="A2787" s="41"/>
      <c r="C2787" s="214"/>
      <c r="D2787" s="78"/>
      <c r="E2787" s="225"/>
      <c r="G2787" s="281"/>
      <c r="H2787" s="281"/>
      <c r="I2787" s="223"/>
      <c r="J2787" s="41"/>
    </row>
    <row r="2788" spans="1:10" x14ac:dyDescent="0.25">
      <c r="A2788" s="41"/>
      <c r="C2788" s="214"/>
      <c r="D2788" s="78"/>
      <c r="E2788" s="225"/>
      <c r="G2788" s="281"/>
      <c r="H2788" s="281"/>
      <c r="I2788" s="223"/>
      <c r="J2788" s="41"/>
    </row>
    <row r="2789" spans="1:10" x14ac:dyDescent="0.25">
      <c r="A2789" s="41"/>
      <c r="C2789" s="214"/>
      <c r="D2789" s="78"/>
      <c r="E2789" s="225"/>
      <c r="G2789" s="281"/>
      <c r="H2789" s="281"/>
      <c r="I2789" s="223"/>
      <c r="J2789" s="41"/>
    </row>
    <row r="2790" spans="1:10" x14ac:dyDescent="0.25">
      <c r="A2790" s="41"/>
      <c r="C2790" s="214"/>
      <c r="D2790" s="78"/>
      <c r="E2790" s="225"/>
      <c r="G2790" s="281"/>
      <c r="H2790" s="281"/>
      <c r="I2790" s="223"/>
      <c r="J2790" s="41"/>
    </row>
    <row r="2791" spans="1:10" x14ac:dyDescent="0.25">
      <c r="A2791" s="41"/>
      <c r="C2791" s="214"/>
      <c r="D2791" s="78"/>
      <c r="E2791" s="225"/>
      <c r="G2791" s="281"/>
      <c r="H2791" s="281"/>
      <c r="I2791" s="223"/>
      <c r="J2791" s="41"/>
    </row>
    <row r="2792" spans="1:10" x14ac:dyDescent="0.25">
      <c r="A2792" s="41"/>
      <c r="C2792" s="214"/>
      <c r="D2792" s="78"/>
      <c r="E2792" s="225"/>
      <c r="G2792" s="281"/>
      <c r="H2792" s="281"/>
      <c r="I2792" s="223"/>
      <c r="J2792" s="41"/>
    </row>
    <row r="2793" spans="1:10" x14ac:dyDescent="0.25">
      <c r="A2793" s="41"/>
      <c r="C2793" s="214"/>
      <c r="D2793" s="78"/>
      <c r="E2793" s="225"/>
      <c r="G2793" s="281"/>
      <c r="H2793" s="281"/>
      <c r="I2793" s="223"/>
      <c r="J2793" s="41"/>
    </row>
    <row r="2794" spans="1:10" x14ac:dyDescent="0.25">
      <c r="A2794" s="41"/>
      <c r="C2794" s="214"/>
      <c r="D2794" s="78"/>
      <c r="E2794" s="225"/>
      <c r="G2794" s="281"/>
      <c r="H2794" s="281"/>
      <c r="I2794" s="223"/>
      <c r="J2794" s="41"/>
    </row>
    <row r="2795" spans="1:10" x14ac:dyDescent="0.25">
      <c r="A2795" s="41"/>
      <c r="C2795" s="214"/>
      <c r="D2795" s="78"/>
      <c r="E2795" s="225"/>
      <c r="G2795" s="281"/>
      <c r="H2795" s="281"/>
      <c r="I2795" s="223"/>
      <c r="J2795" s="41"/>
    </row>
    <row r="2796" spans="1:10" x14ac:dyDescent="0.25">
      <c r="A2796" s="41"/>
      <c r="C2796" s="214"/>
      <c r="D2796" s="78"/>
      <c r="E2796" s="225"/>
      <c r="G2796" s="281"/>
      <c r="H2796" s="281"/>
      <c r="I2796" s="223"/>
      <c r="J2796" s="41"/>
    </row>
    <row r="2797" spans="1:10" x14ac:dyDescent="0.25">
      <c r="A2797" s="41"/>
      <c r="C2797" s="214"/>
      <c r="D2797" s="78"/>
      <c r="E2797" s="225"/>
      <c r="G2797" s="281"/>
      <c r="H2797" s="281"/>
      <c r="I2797" s="223"/>
      <c r="J2797" s="41"/>
    </row>
    <row r="2798" spans="1:10" x14ac:dyDescent="0.25">
      <c r="A2798" s="41"/>
      <c r="C2798" s="214"/>
      <c r="D2798" s="78"/>
      <c r="E2798" s="225"/>
      <c r="G2798" s="281"/>
      <c r="H2798" s="281"/>
      <c r="I2798" s="223"/>
      <c r="J2798" s="41"/>
    </row>
    <row r="2799" spans="1:10" x14ac:dyDescent="0.25">
      <c r="A2799" s="41"/>
      <c r="C2799" s="214"/>
      <c r="D2799" s="78"/>
      <c r="E2799" s="225"/>
      <c r="G2799" s="281"/>
      <c r="H2799" s="281"/>
      <c r="I2799" s="223"/>
      <c r="J2799" s="41"/>
    </row>
    <row r="2800" spans="1:10" x14ac:dyDescent="0.25">
      <c r="A2800" s="41"/>
      <c r="C2800" s="214"/>
      <c r="D2800" s="78"/>
      <c r="E2800" s="225"/>
      <c r="G2800" s="281"/>
      <c r="H2800" s="281"/>
      <c r="I2800" s="223"/>
      <c r="J2800" s="41"/>
    </row>
    <row r="2801" spans="1:10" x14ac:dyDescent="0.25">
      <c r="A2801" s="41"/>
      <c r="C2801" s="214"/>
      <c r="D2801" s="78"/>
      <c r="E2801" s="225"/>
      <c r="G2801" s="281"/>
      <c r="H2801" s="281"/>
      <c r="I2801" s="223"/>
      <c r="J2801" s="41"/>
    </row>
    <row r="2802" spans="1:10" x14ac:dyDescent="0.25">
      <c r="A2802" s="41"/>
      <c r="C2802" s="214"/>
      <c r="D2802" s="78"/>
      <c r="E2802" s="225"/>
      <c r="G2802" s="281"/>
      <c r="H2802" s="281"/>
      <c r="I2802" s="223"/>
      <c r="J2802" s="41"/>
    </row>
    <row r="2803" spans="1:10" x14ac:dyDescent="0.25">
      <c r="A2803" s="41"/>
      <c r="C2803" s="214"/>
      <c r="D2803" s="78"/>
      <c r="E2803" s="225"/>
      <c r="G2803" s="281"/>
      <c r="H2803" s="281"/>
      <c r="I2803" s="223"/>
      <c r="J2803" s="41"/>
    </row>
    <row r="2804" spans="1:10" x14ac:dyDescent="0.25">
      <c r="A2804" s="41"/>
      <c r="C2804" s="214"/>
      <c r="D2804" s="78"/>
      <c r="E2804" s="225"/>
      <c r="G2804" s="281"/>
      <c r="H2804" s="281"/>
      <c r="I2804" s="223"/>
      <c r="J2804" s="41"/>
    </row>
    <row r="2805" spans="1:10" x14ac:dyDescent="0.25">
      <c r="A2805" s="41"/>
      <c r="C2805" s="214"/>
      <c r="D2805" s="78"/>
      <c r="E2805" s="225"/>
      <c r="G2805" s="281"/>
      <c r="H2805" s="281"/>
      <c r="I2805" s="223"/>
      <c r="J2805" s="41"/>
    </row>
    <row r="2806" spans="1:10" x14ac:dyDescent="0.25">
      <c r="A2806" s="41"/>
      <c r="C2806" s="214"/>
      <c r="D2806" s="78"/>
      <c r="E2806" s="225"/>
      <c r="G2806" s="281"/>
      <c r="H2806" s="281"/>
      <c r="I2806" s="223"/>
      <c r="J2806" s="41"/>
    </row>
    <row r="2807" spans="1:10" x14ac:dyDescent="0.25">
      <c r="A2807" s="41"/>
      <c r="C2807" s="214"/>
      <c r="D2807" s="78"/>
      <c r="E2807" s="225"/>
      <c r="G2807" s="281"/>
      <c r="H2807" s="281"/>
      <c r="I2807" s="223"/>
      <c r="J2807" s="41"/>
    </row>
    <row r="2808" spans="1:10" x14ac:dyDescent="0.25">
      <c r="A2808" s="41"/>
      <c r="C2808" s="214"/>
      <c r="D2808" s="78"/>
      <c r="E2808" s="225"/>
      <c r="G2808" s="281"/>
      <c r="H2808" s="281"/>
      <c r="I2808" s="223"/>
      <c r="J2808" s="41"/>
    </row>
    <row r="2809" spans="1:10" x14ac:dyDescent="0.25">
      <c r="A2809" s="41"/>
      <c r="C2809" s="214"/>
      <c r="D2809" s="78"/>
      <c r="E2809" s="225"/>
      <c r="G2809" s="281"/>
      <c r="H2809" s="281"/>
      <c r="I2809" s="223"/>
      <c r="J2809" s="41"/>
    </row>
    <row r="2810" spans="1:10" x14ac:dyDescent="0.25">
      <c r="A2810" s="41"/>
      <c r="C2810" s="214"/>
      <c r="D2810" s="78"/>
      <c r="E2810" s="225"/>
      <c r="G2810" s="281"/>
      <c r="H2810" s="281"/>
      <c r="I2810" s="223"/>
      <c r="J2810" s="41"/>
    </row>
    <row r="2811" spans="1:10" x14ac:dyDescent="0.25">
      <c r="A2811" s="41"/>
      <c r="C2811" s="214"/>
      <c r="D2811" s="78"/>
      <c r="E2811" s="225"/>
      <c r="G2811" s="281"/>
      <c r="H2811" s="281"/>
      <c r="I2811" s="223"/>
      <c r="J2811" s="41"/>
    </row>
    <row r="2812" spans="1:10" x14ac:dyDescent="0.25">
      <c r="A2812" s="41"/>
      <c r="C2812" s="214"/>
      <c r="D2812" s="78"/>
      <c r="E2812" s="225"/>
      <c r="G2812" s="281"/>
      <c r="H2812" s="281"/>
      <c r="I2812" s="223"/>
      <c r="J2812" s="41"/>
    </row>
    <row r="2813" spans="1:10" x14ac:dyDescent="0.25">
      <c r="A2813" s="41"/>
      <c r="C2813" s="214"/>
      <c r="D2813" s="78"/>
      <c r="E2813" s="225"/>
      <c r="G2813" s="281"/>
      <c r="H2813" s="281"/>
      <c r="I2813" s="223"/>
      <c r="J2813" s="41"/>
    </row>
    <row r="2814" spans="1:10" x14ac:dyDescent="0.25">
      <c r="A2814" s="41"/>
      <c r="C2814" s="214"/>
      <c r="D2814" s="78"/>
      <c r="E2814" s="225"/>
      <c r="G2814" s="281"/>
      <c r="H2814" s="281"/>
      <c r="I2814" s="223"/>
      <c r="J2814" s="41"/>
    </row>
    <row r="2815" spans="1:10" x14ac:dyDescent="0.25">
      <c r="A2815" s="41"/>
      <c r="C2815" s="214"/>
      <c r="D2815" s="78"/>
      <c r="E2815" s="225"/>
      <c r="G2815" s="281"/>
      <c r="H2815" s="281"/>
      <c r="I2815" s="223"/>
      <c r="J2815" s="41"/>
    </row>
    <row r="2816" spans="1:10" x14ac:dyDescent="0.25">
      <c r="A2816" s="41"/>
      <c r="C2816" s="214"/>
      <c r="D2816" s="78"/>
      <c r="E2816" s="225"/>
      <c r="G2816" s="281"/>
      <c r="H2816" s="281"/>
      <c r="I2816" s="223"/>
      <c r="J2816" s="41"/>
    </row>
    <row r="2817" spans="1:10" x14ac:dyDescent="0.25">
      <c r="A2817" s="41"/>
      <c r="C2817" s="214"/>
      <c r="D2817" s="78"/>
      <c r="E2817" s="225"/>
      <c r="G2817" s="281"/>
      <c r="H2817" s="281"/>
      <c r="I2817" s="223"/>
      <c r="J2817" s="41"/>
    </row>
    <row r="2818" spans="1:10" x14ac:dyDescent="0.25">
      <c r="A2818" s="41"/>
      <c r="C2818" s="214"/>
      <c r="D2818" s="78"/>
      <c r="E2818" s="225"/>
      <c r="G2818" s="281"/>
      <c r="H2818" s="281"/>
      <c r="I2818" s="223"/>
      <c r="J2818" s="41"/>
    </row>
    <row r="2819" spans="1:10" x14ac:dyDescent="0.25">
      <c r="A2819" s="41"/>
      <c r="C2819" s="214"/>
      <c r="D2819" s="78"/>
      <c r="E2819" s="225"/>
      <c r="G2819" s="281"/>
      <c r="H2819" s="281"/>
      <c r="I2819" s="223"/>
      <c r="J2819" s="41"/>
    </row>
    <row r="2820" spans="1:10" x14ac:dyDescent="0.25">
      <c r="A2820" s="41"/>
      <c r="C2820" s="214"/>
      <c r="D2820" s="78"/>
      <c r="E2820" s="225"/>
      <c r="G2820" s="281"/>
      <c r="H2820" s="281"/>
      <c r="I2820" s="223"/>
      <c r="J2820" s="41"/>
    </row>
    <row r="2821" spans="1:10" x14ac:dyDescent="0.25">
      <c r="A2821" s="41"/>
      <c r="C2821" s="214"/>
      <c r="D2821" s="78"/>
      <c r="E2821" s="225"/>
      <c r="G2821" s="281"/>
      <c r="H2821" s="281"/>
      <c r="I2821" s="223"/>
      <c r="J2821" s="41"/>
    </row>
    <row r="2822" spans="1:10" x14ac:dyDescent="0.25">
      <c r="A2822" s="41"/>
      <c r="C2822" s="214"/>
      <c r="D2822" s="78"/>
      <c r="E2822" s="225"/>
      <c r="G2822" s="281"/>
      <c r="H2822" s="281"/>
      <c r="I2822" s="223"/>
      <c r="J2822" s="41"/>
    </row>
    <row r="2823" spans="1:10" x14ac:dyDescent="0.25">
      <c r="A2823" s="41"/>
      <c r="C2823" s="214"/>
      <c r="D2823" s="78"/>
      <c r="E2823" s="225"/>
      <c r="G2823" s="281"/>
      <c r="H2823" s="281"/>
      <c r="I2823" s="223"/>
      <c r="J2823" s="41"/>
    </row>
    <row r="2824" spans="1:10" x14ac:dyDescent="0.25">
      <c r="A2824" s="41"/>
      <c r="C2824" s="214"/>
      <c r="D2824" s="78"/>
      <c r="E2824" s="225"/>
      <c r="G2824" s="281"/>
      <c r="H2824" s="281"/>
      <c r="I2824" s="223"/>
      <c r="J2824" s="41"/>
    </row>
    <row r="2825" spans="1:10" x14ac:dyDescent="0.25">
      <c r="A2825" s="41"/>
      <c r="C2825" s="214"/>
      <c r="D2825" s="78"/>
      <c r="E2825" s="225"/>
      <c r="G2825" s="281"/>
      <c r="H2825" s="281"/>
      <c r="I2825" s="223"/>
      <c r="J2825" s="41"/>
    </row>
    <row r="2826" spans="1:10" x14ac:dyDescent="0.25">
      <c r="A2826" s="41"/>
      <c r="C2826" s="214"/>
      <c r="D2826" s="78"/>
      <c r="E2826" s="225"/>
      <c r="G2826" s="281"/>
      <c r="H2826" s="281"/>
      <c r="I2826" s="223"/>
      <c r="J2826" s="41"/>
    </row>
    <row r="2827" spans="1:10" x14ac:dyDescent="0.25">
      <c r="A2827" s="41"/>
      <c r="C2827" s="214"/>
      <c r="D2827" s="78"/>
      <c r="E2827" s="225"/>
      <c r="G2827" s="281"/>
      <c r="H2827" s="281"/>
      <c r="I2827" s="223"/>
      <c r="J2827" s="41"/>
    </row>
    <row r="2828" spans="1:10" x14ac:dyDescent="0.25">
      <c r="A2828" s="41"/>
      <c r="C2828" s="214"/>
      <c r="D2828" s="78"/>
      <c r="E2828" s="225"/>
      <c r="G2828" s="281"/>
      <c r="H2828" s="281"/>
      <c r="I2828" s="223"/>
      <c r="J2828" s="41"/>
    </row>
    <row r="2829" spans="1:10" x14ac:dyDescent="0.25">
      <c r="A2829" s="41"/>
      <c r="C2829" s="214"/>
      <c r="D2829" s="78"/>
      <c r="E2829" s="225"/>
      <c r="G2829" s="281"/>
      <c r="H2829" s="281"/>
      <c r="I2829" s="223"/>
      <c r="J2829" s="41"/>
    </row>
    <row r="2830" spans="1:10" x14ac:dyDescent="0.25">
      <c r="A2830" s="41"/>
      <c r="C2830" s="214"/>
      <c r="D2830" s="78"/>
      <c r="E2830" s="225"/>
      <c r="G2830" s="281"/>
      <c r="H2830" s="281"/>
      <c r="I2830" s="223"/>
      <c r="J2830" s="41"/>
    </row>
    <row r="2831" spans="1:10" x14ac:dyDescent="0.25">
      <c r="A2831" s="41"/>
      <c r="C2831" s="214"/>
      <c r="D2831" s="78"/>
      <c r="E2831" s="225"/>
      <c r="G2831" s="281"/>
      <c r="H2831" s="281"/>
      <c r="I2831" s="223"/>
      <c r="J2831" s="41"/>
    </row>
    <row r="2832" spans="1:10" x14ac:dyDescent="0.25">
      <c r="A2832" s="41"/>
      <c r="C2832" s="214"/>
      <c r="D2832" s="78"/>
      <c r="E2832" s="225"/>
      <c r="G2832" s="281"/>
      <c r="H2832" s="281"/>
      <c r="I2832" s="223"/>
      <c r="J2832" s="41"/>
    </row>
    <row r="2833" spans="1:10" x14ac:dyDescent="0.25">
      <c r="A2833" s="41"/>
      <c r="C2833" s="214"/>
      <c r="D2833" s="78"/>
      <c r="E2833" s="225"/>
      <c r="G2833" s="281"/>
      <c r="H2833" s="281"/>
      <c r="I2833" s="223"/>
      <c r="J2833" s="41"/>
    </row>
    <row r="2834" spans="1:10" x14ac:dyDescent="0.25">
      <c r="A2834" s="41"/>
      <c r="C2834" s="214"/>
      <c r="D2834" s="78"/>
      <c r="E2834" s="225"/>
      <c r="G2834" s="281"/>
      <c r="H2834" s="281"/>
      <c r="I2834" s="223"/>
      <c r="J2834" s="41"/>
    </row>
    <row r="2835" spans="1:10" x14ac:dyDescent="0.25">
      <c r="A2835" s="41"/>
      <c r="C2835" s="214"/>
      <c r="D2835" s="78"/>
      <c r="E2835" s="225"/>
      <c r="G2835" s="281"/>
      <c r="H2835" s="281"/>
      <c r="I2835" s="223"/>
      <c r="J2835" s="41"/>
    </row>
    <row r="2836" spans="1:10" x14ac:dyDescent="0.25">
      <c r="A2836" s="41"/>
      <c r="C2836" s="214"/>
      <c r="D2836" s="78"/>
      <c r="E2836" s="225"/>
      <c r="G2836" s="281"/>
      <c r="H2836" s="281"/>
      <c r="I2836" s="223"/>
      <c r="J2836" s="41"/>
    </row>
    <row r="2837" spans="1:10" x14ac:dyDescent="0.25">
      <c r="A2837" s="41"/>
      <c r="C2837" s="214"/>
      <c r="D2837" s="78"/>
      <c r="E2837" s="225"/>
      <c r="G2837" s="281"/>
      <c r="H2837" s="281"/>
      <c r="I2837" s="223"/>
      <c r="J2837" s="41"/>
    </row>
    <row r="2838" spans="1:10" x14ac:dyDescent="0.25">
      <c r="A2838" s="41"/>
      <c r="C2838" s="214"/>
      <c r="D2838" s="78"/>
      <c r="E2838" s="225"/>
      <c r="G2838" s="281"/>
      <c r="H2838" s="281"/>
      <c r="I2838" s="223"/>
      <c r="J2838" s="41"/>
    </row>
    <row r="2839" spans="1:10" x14ac:dyDescent="0.25">
      <c r="A2839" s="41"/>
      <c r="C2839" s="214"/>
      <c r="D2839" s="78"/>
      <c r="E2839" s="225"/>
      <c r="G2839" s="281"/>
      <c r="H2839" s="281"/>
      <c r="I2839" s="223"/>
      <c r="J2839" s="41"/>
    </row>
    <row r="2840" spans="1:10" x14ac:dyDescent="0.25">
      <c r="A2840" s="41"/>
      <c r="C2840" s="214"/>
      <c r="D2840" s="78"/>
      <c r="E2840" s="225"/>
      <c r="G2840" s="281"/>
      <c r="H2840" s="281"/>
      <c r="I2840" s="223"/>
      <c r="J2840" s="41"/>
    </row>
    <row r="2841" spans="1:10" x14ac:dyDescent="0.25">
      <c r="A2841" s="41"/>
      <c r="C2841" s="214"/>
      <c r="D2841" s="78"/>
      <c r="E2841" s="225"/>
      <c r="G2841" s="281"/>
      <c r="H2841" s="281"/>
      <c r="I2841" s="223"/>
      <c r="J2841" s="41"/>
    </row>
    <row r="2842" spans="1:10" x14ac:dyDescent="0.25">
      <c r="A2842" s="41"/>
      <c r="C2842" s="214"/>
      <c r="D2842" s="78"/>
      <c r="E2842" s="225"/>
      <c r="G2842" s="281"/>
      <c r="H2842" s="281"/>
      <c r="I2842" s="223"/>
      <c r="J2842" s="41"/>
    </row>
    <row r="2843" spans="1:10" x14ac:dyDescent="0.25">
      <c r="A2843" s="41"/>
      <c r="C2843" s="214"/>
      <c r="D2843" s="78"/>
      <c r="E2843" s="225"/>
      <c r="G2843" s="281"/>
      <c r="H2843" s="281"/>
      <c r="I2843" s="223"/>
      <c r="J2843" s="41"/>
    </row>
    <row r="2844" spans="1:10" x14ac:dyDescent="0.25">
      <c r="A2844" s="41"/>
      <c r="C2844" s="214"/>
      <c r="D2844" s="78"/>
      <c r="E2844" s="225"/>
      <c r="G2844" s="281"/>
      <c r="H2844" s="281"/>
      <c r="I2844" s="223"/>
      <c r="J2844" s="41"/>
    </row>
    <row r="2845" spans="1:10" x14ac:dyDescent="0.25">
      <c r="A2845" s="41"/>
      <c r="C2845" s="214"/>
      <c r="D2845" s="78"/>
      <c r="E2845" s="225"/>
      <c r="G2845" s="281"/>
      <c r="H2845" s="281"/>
      <c r="I2845" s="223"/>
      <c r="J2845" s="41"/>
    </row>
    <row r="2846" spans="1:10" x14ac:dyDescent="0.25">
      <c r="A2846" s="41"/>
      <c r="C2846" s="214"/>
      <c r="D2846" s="78"/>
      <c r="E2846" s="225"/>
      <c r="G2846" s="281"/>
      <c r="H2846" s="281"/>
      <c r="I2846" s="223"/>
      <c r="J2846" s="41"/>
    </row>
    <row r="2847" spans="1:10" x14ac:dyDescent="0.25">
      <c r="A2847" s="41"/>
      <c r="C2847" s="214"/>
      <c r="D2847" s="78"/>
      <c r="E2847" s="225"/>
      <c r="G2847" s="281"/>
      <c r="H2847" s="281"/>
      <c r="I2847" s="223"/>
      <c r="J2847" s="41"/>
    </row>
    <row r="2848" spans="1:10" x14ac:dyDescent="0.25">
      <c r="A2848" s="41"/>
      <c r="C2848" s="214"/>
      <c r="D2848" s="78"/>
      <c r="E2848" s="225"/>
      <c r="G2848" s="281"/>
      <c r="H2848" s="281"/>
      <c r="I2848" s="223"/>
      <c r="J2848" s="41"/>
    </row>
    <row r="2849" spans="1:10" x14ac:dyDescent="0.25">
      <c r="A2849" s="41"/>
      <c r="C2849" s="214"/>
      <c r="D2849" s="78"/>
      <c r="E2849" s="225"/>
      <c r="G2849" s="281"/>
      <c r="H2849" s="281"/>
      <c r="I2849" s="223"/>
      <c r="J2849" s="41"/>
    </row>
    <row r="2850" spans="1:10" x14ac:dyDescent="0.25">
      <c r="A2850" s="41"/>
      <c r="C2850" s="214"/>
      <c r="D2850" s="78"/>
      <c r="E2850" s="225"/>
      <c r="G2850" s="281"/>
      <c r="H2850" s="281"/>
      <c r="I2850" s="223"/>
      <c r="J2850" s="41"/>
    </row>
    <row r="2851" spans="1:10" x14ac:dyDescent="0.25">
      <c r="A2851" s="41"/>
      <c r="C2851" s="214"/>
      <c r="D2851" s="78"/>
      <c r="E2851" s="225"/>
      <c r="G2851" s="281"/>
      <c r="H2851" s="281"/>
      <c r="I2851" s="223"/>
      <c r="J2851" s="41"/>
    </row>
    <row r="2852" spans="1:10" x14ac:dyDescent="0.25">
      <c r="A2852" s="41"/>
      <c r="C2852" s="214"/>
      <c r="D2852" s="78"/>
      <c r="E2852" s="225"/>
      <c r="G2852" s="281"/>
      <c r="H2852" s="281"/>
      <c r="I2852" s="223"/>
      <c r="J2852" s="41"/>
    </row>
    <row r="2853" spans="1:10" x14ac:dyDescent="0.25">
      <c r="A2853" s="41"/>
      <c r="C2853" s="214"/>
      <c r="D2853" s="78"/>
      <c r="E2853" s="225"/>
      <c r="G2853" s="281"/>
      <c r="H2853" s="281"/>
      <c r="I2853" s="223"/>
      <c r="J2853" s="41"/>
    </row>
    <row r="2854" spans="1:10" x14ac:dyDescent="0.25">
      <c r="A2854" s="41"/>
      <c r="C2854" s="214"/>
      <c r="D2854" s="78"/>
      <c r="E2854" s="225"/>
      <c r="G2854" s="281"/>
      <c r="H2854" s="281"/>
      <c r="I2854" s="223"/>
      <c r="J2854" s="41"/>
    </row>
    <row r="2855" spans="1:10" x14ac:dyDescent="0.25">
      <c r="A2855" s="41"/>
      <c r="C2855" s="214"/>
      <c r="D2855" s="78"/>
      <c r="E2855" s="225"/>
      <c r="G2855" s="281"/>
      <c r="H2855" s="281"/>
      <c r="I2855" s="223"/>
      <c r="J2855" s="41"/>
    </row>
    <row r="2856" spans="1:10" x14ac:dyDescent="0.25">
      <c r="A2856" s="41"/>
      <c r="C2856" s="214"/>
      <c r="D2856" s="78"/>
      <c r="E2856" s="225"/>
      <c r="G2856" s="281"/>
      <c r="H2856" s="281"/>
      <c r="I2856" s="223"/>
      <c r="J2856" s="41"/>
    </row>
    <row r="2857" spans="1:10" x14ac:dyDescent="0.25">
      <c r="A2857" s="41"/>
      <c r="C2857" s="214"/>
      <c r="D2857" s="78"/>
      <c r="E2857" s="225"/>
      <c r="G2857" s="281"/>
      <c r="H2857" s="281"/>
      <c r="I2857" s="223"/>
      <c r="J2857" s="41"/>
    </row>
    <row r="2858" spans="1:10" x14ac:dyDescent="0.25">
      <c r="A2858" s="41"/>
      <c r="C2858" s="214"/>
      <c r="D2858" s="78"/>
      <c r="E2858" s="225"/>
      <c r="G2858" s="281"/>
      <c r="H2858" s="281"/>
      <c r="I2858" s="223"/>
      <c r="J2858" s="41"/>
    </row>
    <row r="2859" spans="1:10" x14ac:dyDescent="0.25">
      <c r="A2859" s="41"/>
      <c r="C2859" s="214"/>
      <c r="D2859" s="78"/>
      <c r="E2859" s="225"/>
      <c r="G2859" s="281"/>
      <c r="H2859" s="281"/>
      <c r="I2859" s="223"/>
      <c r="J2859" s="41"/>
    </row>
    <row r="2860" spans="1:10" x14ac:dyDescent="0.25">
      <c r="A2860" s="41"/>
      <c r="C2860" s="214"/>
      <c r="D2860" s="78"/>
      <c r="E2860" s="225"/>
      <c r="G2860" s="281"/>
      <c r="H2860" s="281"/>
      <c r="I2860" s="223"/>
      <c r="J2860" s="41"/>
    </row>
    <row r="2861" spans="1:10" x14ac:dyDescent="0.25">
      <c r="A2861" s="41"/>
      <c r="C2861" s="214"/>
      <c r="D2861" s="78"/>
      <c r="E2861" s="225"/>
      <c r="G2861" s="281"/>
      <c r="H2861" s="281"/>
      <c r="I2861" s="223"/>
      <c r="J2861" s="41"/>
    </row>
    <row r="2862" spans="1:10" x14ac:dyDescent="0.25">
      <c r="A2862" s="41"/>
      <c r="C2862" s="214"/>
      <c r="D2862" s="78"/>
      <c r="E2862" s="225"/>
      <c r="G2862" s="281"/>
      <c r="H2862" s="281"/>
      <c r="I2862" s="223"/>
      <c r="J2862" s="41"/>
    </row>
    <row r="2863" spans="1:10" x14ac:dyDescent="0.25">
      <c r="A2863" s="41"/>
      <c r="C2863" s="214"/>
      <c r="D2863" s="78"/>
      <c r="E2863" s="225"/>
      <c r="G2863" s="281"/>
      <c r="H2863" s="281"/>
      <c r="I2863" s="223"/>
      <c r="J2863" s="41"/>
    </row>
    <row r="2864" spans="1:10" x14ac:dyDescent="0.25">
      <c r="A2864" s="41"/>
      <c r="C2864" s="214"/>
      <c r="D2864" s="78"/>
      <c r="E2864" s="225"/>
      <c r="G2864" s="281"/>
      <c r="H2864" s="281"/>
      <c r="I2864" s="223"/>
      <c r="J2864" s="41"/>
    </row>
    <row r="2865" spans="1:10" x14ac:dyDescent="0.25">
      <c r="A2865" s="41"/>
      <c r="C2865" s="214"/>
      <c r="D2865" s="78"/>
      <c r="E2865" s="225"/>
      <c r="G2865" s="281"/>
      <c r="H2865" s="281"/>
      <c r="I2865" s="223"/>
      <c r="J2865" s="41"/>
    </row>
    <row r="2866" spans="1:10" x14ac:dyDescent="0.25">
      <c r="A2866" s="41"/>
      <c r="C2866" s="214"/>
      <c r="D2866" s="78"/>
      <c r="E2866" s="225"/>
      <c r="G2866" s="281"/>
      <c r="H2866" s="281"/>
      <c r="I2866" s="223"/>
      <c r="J2866" s="41"/>
    </row>
    <row r="2867" spans="1:10" x14ac:dyDescent="0.25">
      <c r="A2867" s="41"/>
      <c r="C2867" s="214"/>
      <c r="D2867" s="78"/>
      <c r="E2867" s="225"/>
      <c r="G2867" s="281"/>
      <c r="H2867" s="281"/>
      <c r="I2867" s="223"/>
      <c r="J2867" s="41"/>
    </row>
    <row r="2868" spans="1:10" x14ac:dyDescent="0.25">
      <c r="A2868" s="41"/>
      <c r="C2868" s="214"/>
      <c r="D2868" s="78"/>
      <c r="E2868" s="225"/>
      <c r="G2868" s="281"/>
      <c r="H2868" s="281"/>
      <c r="I2868" s="223"/>
      <c r="J2868" s="41"/>
    </row>
    <row r="2869" spans="1:10" x14ac:dyDescent="0.25">
      <c r="A2869" s="41"/>
      <c r="C2869" s="214"/>
      <c r="D2869" s="78"/>
      <c r="E2869" s="225"/>
      <c r="G2869" s="281"/>
      <c r="H2869" s="281"/>
      <c r="I2869" s="223"/>
      <c r="J2869" s="41"/>
    </row>
    <row r="2870" spans="1:10" x14ac:dyDescent="0.25">
      <c r="A2870" s="41"/>
      <c r="C2870" s="214"/>
      <c r="D2870" s="78"/>
      <c r="E2870" s="225"/>
      <c r="G2870" s="281"/>
      <c r="H2870" s="281"/>
      <c r="I2870" s="223"/>
      <c r="J2870" s="41"/>
    </row>
    <row r="2871" spans="1:10" x14ac:dyDescent="0.25">
      <c r="A2871" s="41"/>
      <c r="C2871" s="214"/>
      <c r="D2871" s="78"/>
      <c r="E2871" s="225"/>
      <c r="G2871" s="281"/>
      <c r="H2871" s="281"/>
      <c r="I2871" s="223"/>
      <c r="J2871" s="41"/>
    </row>
    <row r="2872" spans="1:10" x14ac:dyDescent="0.25">
      <c r="A2872" s="41"/>
      <c r="C2872" s="214"/>
      <c r="D2872" s="78"/>
      <c r="E2872" s="225"/>
      <c r="G2872" s="281"/>
      <c r="H2872" s="281"/>
      <c r="I2872" s="223"/>
      <c r="J2872" s="41"/>
    </row>
    <row r="2873" spans="1:10" x14ac:dyDescent="0.25">
      <c r="A2873" s="41"/>
      <c r="C2873" s="214"/>
      <c r="D2873" s="78"/>
      <c r="E2873" s="225"/>
      <c r="G2873" s="281"/>
      <c r="H2873" s="281"/>
      <c r="I2873" s="223"/>
      <c r="J2873" s="41"/>
    </row>
    <row r="2874" spans="1:10" x14ac:dyDescent="0.25">
      <c r="A2874" s="41"/>
      <c r="C2874" s="214"/>
      <c r="D2874" s="78"/>
      <c r="E2874" s="225"/>
      <c r="G2874" s="281"/>
      <c r="H2874" s="281"/>
      <c r="I2874" s="223"/>
      <c r="J2874" s="41"/>
    </row>
    <row r="2875" spans="1:10" x14ac:dyDescent="0.25">
      <c r="A2875" s="41"/>
      <c r="C2875" s="214"/>
      <c r="D2875" s="78"/>
      <c r="E2875" s="225"/>
      <c r="G2875" s="281"/>
      <c r="H2875" s="281"/>
      <c r="I2875" s="223"/>
      <c r="J2875" s="41"/>
    </row>
    <row r="2876" spans="1:10" x14ac:dyDescent="0.25">
      <c r="A2876" s="41"/>
      <c r="C2876" s="214"/>
      <c r="D2876" s="78"/>
      <c r="E2876" s="225"/>
      <c r="G2876" s="281"/>
      <c r="H2876" s="281"/>
      <c r="I2876" s="223"/>
      <c r="J2876" s="41"/>
    </row>
    <row r="2877" spans="1:10" x14ac:dyDescent="0.25">
      <c r="A2877" s="41"/>
      <c r="C2877" s="214"/>
      <c r="D2877" s="78"/>
      <c r="E2877" s="225"/>
      <c r="G2877" s="281"/>
      <c r="H2877" s="281"/>
      <c r="I2877" s="223"/>
      <c r="J2877" s="41"/>
    </row>
    <row r="2878" spans="1:10" x14ac:dyDescent="0.25">
      <c r="A2878" s="41"/>
      <c r="C2878" s="214"/>
      <c r="D2878" s="78"/>
      <c r="E2878" s="225"/>
      <c r="G2878" s="281"/>
      <c r="H2878" s="281"/>
      <c r="I2878" s="223"/>
      <c r="J2878" s="41"/>
    </row>
    <row r="2879" spans="1:10" x14ac:dyDescent="0.25">
      <c r="A2879" s="41"/>
      <c r="C2879" s="214"/>
      <c r="D2879" s="78"/>
      <c r="E2879" s="225"/>
      <c r="G2879" s="281"/>
      <c r="H2879" s="281"/>
      <c r="I2879" s="223"/>
      <c r="J2879" s="41"/>
    </row>
    <row r="2880" spans="1:10" x14ac:dyDescent="0.25">
      <c r="A2880" s="41"/>
      <c r="C2880" s="214"/>
      <c r="D2880" s="78"/>
      <c r="E2880" s="225"/>
      <c r="G2880" s="281"/>
      <c r="H2880" s="281"/>
      <c r="I2880" s="223"/>
      <c r="J2880" s="41"/>
    </row>
    <row r="2881" spans="1:10" x14ac:dyDescent="0.25">
      <c r="A2881" s="41"/>
      <c r="C2881" s="214"/>
      <c r="D2881" s="78"/>
      <c r="E2881" s="225"/>
      <c r="G2881" s="281"/>
      <c r="H2881" s="281"/>
      <c r="I2881" s="223"/>
      <c r="J2881" s="41"/>
    </row>
    <row r="2882" spans="1:10" x14ac:dyDescent="0.25">
      <c r="A2882" s="41"/>
      <c r="C2882" s="214"/>
      <c r="D2882" s="78"/>
      <c r="E2882" s="225"/>
      <c r="G2882" s="281"/>
      <c r="H2882" s="281"/>
      <c r="I2882" s="223"/>
      <c r="J2882" s="41"/>
    </row>
    <row r="2883" spans="1:10" x14ac:dyDescent="0.25">
      <c r="A2883" s="41"/>
      <c r="C2883" s="214"/>
      <c r="D2883" s="78"/>
      <c r="E2883" s="225"/>
      <c r="G2883" s="281"/>
      <c r="H2883" s="281"/>
      <c r="I2883" s="223"/>
      <c r="J2883" s="41"/>
    </row>
    <row r="2884" spans="1:10" x14ac:dyDescent="0.25">
      <c r="A2884" s="41"/>
      <c r="C2884" s="214"/>
      <c r="D2884" s="78"/>
      <c r="E2884" s="225"/>
      <c r="G2884" s="281"/>
      <c r="H2884" s="281"/>
      <c r="I2884" s="223"/>
      <c r="J2884" s="41"/>
    </row>
    <row r="2885" spans="1:10" x14ac:dyDescent="0.25">
      <c r="A2885" s="41"/>
      <c r="C2885" s="214"/>
      <c r="D2885" s="78"/>
      <c r="E2885" s="225"/>
      <c r="G2885" s="281"/>
      <c r="H2885" s="281"/>
      <c r="I2885" s="223"/>
      <c r="J2885" s="41"/>
    </row>
    <row r="2886" spans="1:10" x14ac:dyDescent="0.25">
      <c r="A2886" s="41"/>
      <c r="C2886" s="214"/>
      <c r="D2886" s="78"/>
      <c r="E2886" s="225"/>
      <c r="G2886" s="281"/>
      <c r="H2886" s="281"/>
      <c r="I2886" s="223"/>
      <c r="J2886" s="41"/>
    </row>
    <row r="2887" spans="1:10" x14ac:dyDescent="0.25">
      <c r="A2887" s="41"/>
      <c r="C2887" s="214"/>
      <c r="D2887" s="78"/>
      <c r="E2887" s="225"/>
      <c r="G2887" s="281"/>
      <c r="H2887" s="281"/>
      <c r="I2887" s="223"/>
      <c r="J2887" s="41"/>
    </row>
    <row r="2888" spans="1:10" x14ac:dyDescent="0.25">
      <c r="A2888" s="41"/>
      <c r="C2888" s="214"/>
      <c r="D2888" s="78"/>
      <c r="E2888" s="225"/>
      <c r="G2888" s="281"/>
      <c r="H2888" s="281"/>
      <c r="I2888" s="223"/>
      <c r="J2888" s="41"/>
    </row>
    <row r="2889" spans="1:10" x14ac:dyDescent="0.25">
      <c r="A2889" s="41"/>
      <c r="C2889" s="214"/>
      <c r="D2889" s="78"/>
      <c r="E2889" s="225"/>
      <c r="G2889" s="281"/>
      <c r="H2889" s="281"/>
      <c r="I2889" s="223"/>
      <c r="J2889" s="41"/>
    </row>
    <row r="2890" spans="1:10" x14ac:dyDescent="0.25">
      <c r="A2890" s="41"/>
      <c r="C2890" s="214"/>
      <c r="D2890" s="78"/>
      <c r="E2890" s="225"/>
      <c r="G2890" s="281"/>
      <c r="H2890" s="281"/>
      <c r="I2890" s="223"/>
      <c r="J2890" s="41"/>
    </row>
    <row r="2891" spans="1:10" x14ac:dyDescent="0.25">
      <c r="A2891" s="41"/>
      <c r="C2891" s="214"/>
      <c r="D2891" s="78"/>
      <c r="E2891" s="225"/>
      <c r="G2891" s="281"/>
      <c r="H2891" s="281"/>
      <c r="I2891" s="223"/>
      <c r="J2891" s="41"/>
    </row>
    <row r="2892" spans="1:10" x14ac:dyDescent="0.25">
      <c r="A2892" s="41"/>
      <c r="C2892" s="214"/>
      <c r="D2892" s="78"/>
      <c r="E2892" s="225"/>
      <c r="G2892" s="281"/>
      <c r="H2892" s="281"/>
      <c r="I2892" s="223"/>
      <c r="J2892" s="41"/>
    </row>
    <row r="2893" spans="1:10" x14ac:dyDescent="0.25">
      <c r="A2893" s="41"/>
      <c r="C2893" s="214"/>
      <c r="D2893" s="78"/>
      <c r="E2893" s="225"/>
      <c r="G2893" s="281"/>
      <c r="H2893" s="281"/>
      <c r="I2893" s="223"/>
      <c r="J2893" s="41"/>
    </row>
    <row r="2894" spans="1:10" x14ac:dyDescent="0.25">
      <c r="A2894" s="41"/>
      <c r="C2894" s="214"/>
      <c r="D2894" s="78"/>
      <c r="E2894" s="225"/>
      <c r="G2894" s="281"/>
      <c r="H2894" s="281"/>
      <c r="I2894" s="223"/>
      <c r="J2894" s="41"/>
    </row>
    <row r="2895" spans="1:10" x14ac:dyDescent="0.25">
      <c r="A2895" s="41"/>
      <c r="C2895" s="214"/>
      <c r="D2895" s="78"/>
      <c r="E2895" s="225"/>
      <c r="G2895" s="281"/>
      <c r="H2895" s="281"/>
      <c r="I2895" s="223"/>
      <c r="J2895" s="41"/>
    </row>
    <row r="2896" spans="1:10" x14ac:dyDescent="0.25">
      <c r="A2896" s="41"/>
      <c r="C2896" s="214"/>
      <c r="D2896" s="78"/>
      <c r="E2896" s="225"/>
      <c r="G2896" s="281"/>
      <c r="H2896" s="281"/>
      <c r="I2896" s="223"/>
      <c r="J2896" s="41"/>
    </row>
    <row r="2897" spans="1:10" x14ac:dyDescent="0.25">
      <c r="A2897" s="41"/>
      <c r="C2897" s="214"/>
      <c r="D2897" s="78"/>
      <c r="E2897" s="225"/>
      <c r="G2897" s="281"/>
      <c r="H2897" s="281"/>
      <c r="I2897" s="223"/>
      <c r="J2897" s="41"/>
    </row>
    <row r="2898" spans="1:10" x14ac:dyDescent="0.25">
      <c r="A2898" s="41"/>
      <c r="C2898" s="214"/>
      <c r="D2898" s="78"/>
      <c r="E2898" s="225"/>
      <c r="G2898" s="281"/>
      <c r="H2898" s="281"/>
      <c r="I2898" s="223"/>
      <c r="J2898" s="41"/>
    </row>
    <row r="2899" spans="1:10" x14ac:dyDescent="0.25">
      <c r="A2899" s="41"/>
      <c r="C2899" s="214"/>
      <c r="D2899" s="78"/>
      <c r="E2899" s="225"/>
      <c r="G2899" s="281"/>
      <c r="H2899" s="281"/>
      <c r="I2899" s="223"/>
      <c r="J2899" s="41"/>
    </row>
    <row r="2900" spans="1:10" x14ac:dyDescent="0.25">
      <c r="A2900" s="41"/>
      <c r="C2900" s="214"/>
      <c r="D2900" s="78"/>
      <c r="E2900" s="225"/>
      <c r="G2900" s="281"/>
      <c r="H2900" s="281"/>
      <c r="I2900" s="223"/>
      <c r="J2900" s="41"/>
    </row>
    <row r="2901" spans="1:10" x14ac:dyDescent="0.25">
      <c r="A2901" s="41"/>
      <c r="C2901" s="214"/>
      <c r="D2901" s="78"/>
      <c r="E2901" s="225"/>
      <c r="G2901" s="281"/>
      <c r="H2901" s="281"/>
      <c r="I2901" s="223"/>
      <c r="J2901" s="41"/>
    </row>
    <row r="2902" spans="1:10" x14ac:dyDescent="0.25">
      <c r="A2902" s="41"/>
      <c r="C2902" s="214"/>
      <c r="D2902" s="78"/>
      <c r="E2902" s="225"/>
      <c r="G2902" s="281"/>
      <c r="H2902" s="281"/>
      <c r="I2902" s="223"/>
      <c r="J2902" s="41"/>
    </row>
    <row r="2903" spans="1:10" x14ac:dyDescent="0.25">
      <c r="A2903" s="41"/>
      <c r="C2903" s="214"/>
      <c r="D2903" s="78"/>
      <c r="E2903" s="225"/>
      <c r="G2903" s="281"/>
      <c r="H2903" s="281"/>
      <c r="I2903" s="223"/>
      <c r="J2903" s="41"/>
    </row>
    <row r="2904" spans="1:10" x14ac:dyDescent="0.25">
      <c r="A2904" s="41"/>
      <c r="C2904" s="214"/>
      <c r="D2904" s="78"/>
      <c r="E2904" s="225"/>
      <c r="G2904" s="281"/>
      <c r="H2904" s="281"/>
      <c r="I2904" s="223"/>
      <c r="J2904" s="41"/>
    </row>
    <row r="2905" spans="1:10" x14ac:dyDescent="0.25">
      <c r="A2905" s="41"/>
      <c r="C2905" s="214"/>
      <c r="D2905" s="78"/>
      <c r="E2905" s="225"/>
      <c r="G2905" s="281"/>
      <c r="H2905" s="281"/>
      <c r="I2905" s="223"/>
      <c r="J2905" s="41"/>
    </row>
    <row r="2906" spans="1:10" x14ac:dyDescent="0.25">
      <c r="A2906" s="41"/>
      <c r="C2906" s="214"/>
      <c r="D2906" s="78"/>
      <c r="E2906" s="225"/>
      <c r="G2906" s="281"/>
      <c r="H2906" s="281"/>
      <c r="I2906" s="223"/>
      <c r="J2906" s="41"/>
    </row>
    <row r="2907" spans="1:10" x14ac:dyDescent="0.25">
      <c r="A2907" s="41"/>
      <c r="C2907" s="214"/>
      <c r="D2907" s="78"/>
      <c r="E2907" s="225"/>
      <c r="G2907" s="281"/>
      <c r="H2907" s="281"/>
      <c r="I2907" s="223"/>
      <c r="J2907" s="41"/>
    </row>
    <row r="2908" spans="1:10" x14ac:dyDescent="0.25">
      <c r="A2908" s="41"/>
      <c r="C2908" s="214"/>
      <c r="D2908" s="78"/>
      <c r="E2908" s="225"/>
      <c r="G2908" s="281"/>
      <c r="H2908" s="281"/>
      <c r="I2908" s="223"/>
      <c r="J2908" s="41"/>
    </row>
    <row r="2909" spans="1:10" x14ac:dyDescent="0.25">
      <c r="A2909" s="41"/>
      <c r="C2909" s="214"/>
      <c r="D2909" s="78"/>
      <c r="E2909" s="225"/>
      <c r="G2909" s="281"/>
      <c r="H2909" s="281"/>
      <c r="I2909" s="223"/>
      <c r="J2909" s="41"/>
    </row>
    <row r="2910" spans="1:10" x14ac:dyDescent="0.25">
      <c r="A2910" s="41"/>
      <c r="C2910" s="214"/>
      <c r="D2910" s="78"/>
      <c r="E2910" s="225"/>
      <c r="G2910" s="281"/>
      <c r="H2910" s="281"/>
      <c r="I2910" s="223"/>
      <c r="J2910" s="41"/>
    </row>
    <row r="2911" spans="1:10" x14ac:dyDescent="0.25">
      <c r="A2911" s="41"/>
      <c r="C2911" s="214"/>
      <c r="D2911" s="78"/>
      <c r="E2911" s="225"/>
      <c r="G2911" s="281"/>
      <c r="H2911" s="281"/>
      <c r="I2911" s="223"/>
      <c r="J2911" s="41"/>
    </row>
    <row r="2912" spans="1:10" x14ac:dyDescent="0.25">
      <c r="A2912" s="41"/>
      <c r="C2912" s="214"/>
      <c r="D2912" s="78"/>
      <c r="E2912" s="225"/>
      <c r="G2912" s="281"/>
      <c r="H2912" s="281"/>
      <c r="I2912" s="223"/>
      <c r="J2912" s="41"/>
    </row>
    <row r="2913" spans="1:10" x14ac:dyDescent="0.25">
      <c r="A2913" s="41"/>
      <c r="C2913" s="214"/>
      <c r="D2913" s="78"/>
      <c r="E2913" s="225"/>
      <c r="G2913" s="281"/>
      <c r="H2913" s="281"/>
      <c r="I2913" s="223"/>
      <c r="J2913" s="41"/>
    </row>
    <row r="2914" spans="1:10" x14ac:dyDescent="0.25">
      <c r="A2914" s="41"/>
      <c r="C2914" s="214"/>
      <c r="D2914" s="78"/>
      <c r="E2914" s="225"/>
      <c r="G2914" s="281"/>
      <c r="H2914" s="281"/>
      <c r="I2914" s="223"/>
      <c r="J2914" s="41"/>
    </row>
    <row r="2915" spans="1:10" x14ac:dyDescent="0.25">
      <c r="A2915" s="41"/>
      <c r="C2915" s="214"/>
      <c r="D2915" s="78"/>
      <c r="E2915" s="225"/>
      <c r="G2915" s="281"/>
      <c r="H2915" s="281"/>
      <c r="I2915" s="223"/>
      <c r="J2915" s="41"/>
    </row>
    <row r="2916" spans="1:10" x14ac:dyDescent="0.25">
      <c r="A2916" s="41"/>
      <c r="C2916" s="214"/>
      <c r="D2916" s="78"/>
      <c r="E2916" s="225"/>
      <c r="G2916" s="281"/>
      <c r="H2916" s="281"/>
      <c r="I2916" s="223"/>
      <c r="J2916" s="41"/>
    </row>
    <row r="2917" spans="1:10" x14ac:dyDescent="0.25">
      <c r="A2917" s="41"/>
      <c r="C2917" s="214"/>
      <c r="D2917" s="78"/>
      <c r="E2917" s="225"/>
      <c r="G2917" s="281"/>
      <c r="H2917" s="281"/>
      <c r="I2917" s="223"/>
      <c r="J2917" s="41"/>
    </row>
    <row r="2918" spans="1:10" x14ac:dyDescent="0.25">
      <c r="A2918" s="41"/>
      <c r="C2918" s="214"/>
      <c r="D2918" s="78"/>
      <c r="E2918" s="225"/>
      <c r="G2918" s="281"/>
      <c r="H2918" s="281"/>
      <c r="I2918" s="223"/>
      <c r="J2918" s="41"/>
    </row>
    <row r="2919" spans="1:10" x14ac:dyDescent="0.25">
      <c r="A2919" s="41"/>
      <c r="C2919" s="214"/>
      <c r="D2919" s="78"/>
      <c r="E2919" s="225"/>
      <c r="G2919" s="281"/>
      <c r="H2919" s="281"/>
      <c r="I2919" s="223"/>
      <c r="J2919" s="41"/>
    </row>
    <row r="2920" spans="1:10" x14ac:dyDescent="0.25">
      <c r="A2920" s="41"/>
      <c r="C2920" s="214"/>
      <c r="D2920" s="78"/>
      <c r="E2920" s="225"/>
      <c r="G2920" s="281"/>
      <c r="H2920" s="281"/>
      <c r="I2920" s="223"/>
      <c r="J2920" s="41"/>
    </row>
    <row r="2921" spans="1:10" x14ac:dyDescent="0.25">
      <c r="A2921" s="41"/>
      <c r="C2921" s="214"/>
      <c r="D2921" s="78"/>
      <c r="E2921" s="225"/>
      <c r="G2921" s="281"/>
      <c r="H2921" s="281"/>
      <c r="I2921" s="223"/>
      <c r="J2921" s="41"/>
    </row>
    <row r="2922" spans="1:10" x14ac:dyDescent="0.25">
      <c r="A2922" s="41"/>
      <c r="C2922" s="214"/>
      <c r="D2922" s="78"/>
      <c r="E2922" s="225"/>
      <c r="G2922" s="281"/>
      <c r="H2922" s="281"/>
      <c r="I2922" s="223"/>
      <c r="J2922" s="41"/>
    </row>
    <row r="2923" spans="1:10" x14ac:dyDescent="0.25">
      <c r="A2923" s="41"/>
      <c r="C2923" s="214"/>
      <c r="D2923" s="78"/>
      <c r="E2923" s="225"/>
      <c r="G2923" s="281"/>
      <c r="H2923" s="281"/>
      <c r="I2923" s="223"/>
      <c r="J2923" s="41"/>
    </row>
    <row r="2924" spans="1:10" x14ac:dyDescent="0.25">
      <c r="A2924" s="41"/>
      <c r="C2924" s="214"/>
      <c r="D2924" s="78"/>
      <c r="E2924" s="225"/>
      <c r="G2924" s="281"/>
      <c r="H2924" s="281"/>
      <c r="I2924" s="223"/>
      <c r="J2924" s="41"/>
    </row>
    <row r="2925" spans="1:10" x14ac:dyDescent="0.25">
      <c r="A2925" s="41"/>
      <c r="C2925" s="214"/>
      <c r="D2925" s="78"/>
      <c r="E2925" s="225"/>
      <c r="G2925" s="281"/>
      <c r="H2925" s="281"/>
      <c r="I2925" s="223"/>
      <c r="J2925" s="41"/>
    </row>
    <row r="2926" spans="1:10" x14ac:dyDescent="0.25">
      <c r="A2926" s="41"/>
      <c r="C2926" s="214"/>
      <c r="D2926" s="78"/>
      <c r="E2926" s="225"/>
      <c r="G2926" s="281"/>
      <c r="H2926" s="281"/>
      <c r="I2926" s="223"/>
      <c r="J2926" s="41"/>
    </row>
    <row r="2927" spans="1:10" x14ac:dyDescent="0.25">
      <c r="A2927" s="41"/>
      <c r="C2927" s="214"/>
      <c r="D2927" s="78"/>
      <c r="E2927" s="225"/>
      <c r="G2927" s="281"/>
      <c r="H2927" s="281"/>
      <c r="I2927" s="223"/>
      <c r="J2927" s="41"/>
    </row>
    <row r="2928" spans="1:10" x14ac:dyDescent="0.25">
      <c r="A2928" s="41"/>
      <c r="C2928" s="214"/>
      <c r="D2928" s="78"/>
      <c r="E2928" s="225"/>
      <c r="G2928" s="281"/>
      <c r="H2928" s="281"/>
      <c r="I2928" s="223"/>
      <c r="J2928" s="41"/>
    </row>
    <row r="2929" spans="1:10" x14ac:dyDescent="0.25">
      <c r="A2929" s="41"/>
      <c r="C2929" s="214"/>
      <c r="D2929" s="78"/>
      <c r="E2929" s="225"/>
      <c r="G2929" s="281"/>
      <c r="H2929" s="281"/>
      <c r="I2929" s="223"/>
      <c r="J2929" s="41"/>
    </row>
    <row r="2930" spans="1:10" x14ac:dyDescent="0.25">
      <c r="A2930" s="41"/>
      <c r="C2930" s="214"/>
      <c r="D2930" s="78"/>
      <c r="E2930" s="225"/>
      <c r="G2930" s="281"/>
      <c r="H2930" s="281"/>
      <c r="I2930" s="223"/>
      <c r="J2930" s="41"/>
    </row>
    <row r="2931" spans="1:10" x14ac:dyDescent="0.25">
      <c r="A2931" s="41"/>
      <c r="C2931" s="214"/>
      <c r="D2931" s="78"/>
      <c r="E2931" s="225"/>
      <c r="G2931" s="281"/>
      <c r="H2931" s="281"/>
      <c r="I2931" s="223"/>
      <c r="J2931" s="41"/>
    </row>
    <row r="2932" spans="1:10" x14ac:dyDescent="0.25">
      <c r="A2932" s="41"/>
      <c r="C2932" s="214"/>
      <c r="D2932" s="78"/>
      <c r="E2932" s="225"/>
      <c r="G2932" s="281"/>
      <c r="H2932" s="281"/>
      <c r="I2932" s="223"/>
      <c r="J2932" s="41"/>
    </row>
    <row r="2933" spans="1:10" x14ac:dyDescent="0.25">
      <c r="A2933" s="41"/>
      <c r="C2933" s="214"/>
      <c r="D2933" s="78"/>
      <c r="E2933" s="225"/>
      <c r="G2933" s="281"/>
      <c r="H2933" s="281"/>
      <c r="I2933" s="223"/>
      <c r="J2933" s="41"/>
    </row>
    <row r="2934" spans="1:10" x14ac:dyDescent="0.25">
      <c r="A2934" s="41"/>
      <c r="C2934" s="214"/>
      <c r="D2934" s="78"/>
      <c r="E2934" s="225"/>
      <c r="G2934" s="281"/>
      <c r="H2934" s="281"/>
      <c r="I2934" s="223"/>
      <c r="J2934" s="41"/>
    </row>
    <row r="2935" spans="1:10" x14ac:dyDescent="0.25">
      <c r="A2935" s="41"/>
      <c r="C2935" s="214"/>
      <c r="D2935" s="78"/>
      <c r="E2935" s="225"/>
      <c r="G2935" s="281"/>
      <c r="H2935" s="281"/>
      <c r="I2935" s="223"/>
      <c r="J2935" s="41"/>
    </row>
    <row r="2936" spans="1:10" x14ac:dyDescent="0.25">
      <c r="A2936" s="41"/>
      <c r="C2936" s="214"/>
      <c r="D2936" s="78"/>
      <c r="E2936" s="225"/>
      <c r="G2936" s="281"/>
      <c r="H2936" s="281"/>
      <c r="I2936" s="223"/>
      <c r="J2936" s="41"/>
    </row>
    <row r="2937" spans="1:10" x14ac:dyDescent="0.25">
      <c r="A2937" s="41"/>
      <c r="C2937" s="214"/>
      <c r="D2937" s="78"/>
      <c r="E2937" s="225"/>
      <c r="G2937" s="281"/>
      <c r="H2937" s="281"/>
      <c r="I2937" s="223"/>
      <c r="J2937" s="41"/>
    </row>
    <row r="2938" spans="1:10" x14ac:dyDescent="0.25">
      <c r="A2938" s="41"/>
      <c r="C2938" s="214"/>
      <c r="D2938" s="78"/>
      <c r="E2938" s="225"/>
      <c r="G2938" s="281"/>
      <c r="H2938" s="281"/>
      <c r="I2938" s="223"/>
      <c r="J2938" s="41"/>
    </row>
    <row r="2939" spans="1:10" x14ac:dyDescent="0.25">
      <c r="A2939" s="41"/>
      <c r="C2939" s="214"/>
      <c r="D2939" s="78"/>
      <c r="E2939" s="225"/>
      <c r="G2939" s="281"/>
      <c r="H2939" s="281"/>
      <c r="I2939" s="223"/>
      <c r="J2939" s="41"/>
    </row>
    <row r="2940" spans="1:10" x14ac:dyDescent="0.25">
      <c r="A2940" s="41"/>
      <c r="C2940" s="214"/>
      <c r="D2940" s="78"/>
      <c r="E2940" s="225"/>
      <c r="G2940" s="281"/>
      <c r="H2940" s="281"/>
      <c r="I2940" s="223"/>
      <c r="J2940" s="41"/>
    </row>
    <row r="2941" spans="1:10" x14ac:dyDescent="0.25">
      <c r="A2941" s="41"/>
      <c r="C2941" s="214"/>
      <c r="D2941" s="78"/>
      <c r="E2941" s="225"/>
      <c r="G2941" s="281"/>
      <c r="H2941" s="281"/>
      <c r="I2941" s="223"/>
      <c r="J2941" s="41"/>
    </row>
    <row r="2942" spans="1:10" x14ac:dyDescent="0.25">
      <c r="A2942" s="41"/>
      <c r="C2942" s="214"/>
      <c r="D2942" s="78"/>
      <c r="E2942" s="225"/>
      <c r="G2942" s="281"/>
      <c r="H2942" s="281"/>
      <c r="I2942" s="223"/>
      <c r="J2942" s="41"/>
    </row>
    <row r="2943" spans="1:10" x14ac:dyDescent="0.25">
      <c r="A2943" s="41"/>
      <c r="C2943" s="214"/>
      <c r="D2943" s="78"/>
      <c r="E2943" s="225"/>
      <c r="G2943" s="281"/>
      <c r="H2943" s="281"/>
      <c r="I2943" s="223"/>
      <c r="J2943" s="41"/>
    </row>
    <row r="2944" spans="1:10" x14ac:dyDescent="0.25">
      <c r="A2944" s="41"/>
      <c r="C2944" s="214"/>
      <c r="D2944" s="78"/>
      <c r="E2944" s="225"/>
      <c r="G2944" s="281"/>
      <c r="H2944" s="281"/>
      <c r="I2944" s="223"/>
      <c r="J2944" s="41"/>
    </row>
    <row r="2945" spans="1:10" x14ac:dyDescent="0.25">
      <c r="A2945" s="41"/>
      <c r="C2945" s="214"/>
      <c r="D2945" s="78"/>
      <c r="E2945" s="225"/>
      <c r="G2945" s="281"/>
      <c r="H2945" s="281"/>
      <c r="I2945" s="223"/>
      <c r="J2945" s="41"/>
    </row>
    <row r="2946" spans="1:10" x14ac:dyDescent="0.25">
      <c r="A2946" s="41"/>
      <c r="C2946" s="214"/>
      <c r="D2946" s="78"/>
      <c r="E2946" s="225"/>
      <c r="G2946" s="281"/>
      <c r="H2946" s="281"/>
      <c r="I2946" s="223"/>
      <c r="J2946" s="41"/>
    </row>
    <row r="2947" spans="1:10" x14ac:dyDescent="0.25">
      <c r="A2947" s="41"/>
      <c r="C2947" s="214"/>
      <c r="D2947" s="78"/>
      <c r="E2947" s="225"/>
      <c r="G2947" s="281"/>
      <c r="H2947" s="281"/>
      <c r="I2947" s="223"/>
      <c r="J2947" s="41"/>
    </row>
    <row r="2948" spans="1:10" x14ac:dyDescent="0.25">
      <c r="A2948" s="41"/>
      <c r="C2948" s="214"/>
      <c r="D2948" s="78"/>
      <c r="E2948" s="225"/>
      <c r="G2948" s="281"/>
      <c r="H2948" s="281"/>
      <c r="I2948" s="223"/>
      <c r="J2948" s="41"/>
    </row>
    <row r="2949" spans="1:10" x14ac:dyDescent="0.25">
      <c r="A2949" s="41"/>
      <c r="C2949" s="214"/>
      <c r="D2949" s="78"/>
      <c r="E2949" s="225"/>
      <c r="G2949" s="281"/>
      <c r="H2949" s="281"/>
      <c r="I2949" s="223"/>
      <c r="J2949" s="41"/>
    </row>
    <row r="2950" spans="1:10" x14ac:dyDescent="0.25">
      <c r="A2950" s="41"/>
      <c r="C2950" s="214"/>
      <c r="D2950" s="78"/>
      <c r="E2950" s="225"/>
      <c r="G2950" s="281"/>
      <c r="H2950" s="281"/>
      <c r="I2950" s="223"/>
      <c r="J2950" s="41"/>
    </row>
    <row r="2951" spans="1:10" x14ac:dyDescent="0.25">
      <c r="A2951" s="41"/>
      <c r="C2951" s="214"/>
      <c r="D2951" s="78"/>
      <c r="E2951" s="225"/>
      <c r="G2951" s="281"/>
      <c r="H2951" s="281"/>
      <c r="I2951" s="223"/>
      <c r="J2951" s="41"/>
    </row>
    <row r="2952" spans="1:10" x14ac:dyDescent="0.25">
      <c r="A2952" s="41"/>
      <c r="C2952" s="214"/>
      <c r="D2952" s="78"/>
      <c r="E2952" s="225"/>
      <c r="G2952" s="281"/>
      <c r="H2952" s="281"/>
      <c r="I2952" s="223"/>
      <c r="J2952" s="41"/>
    </row>
    <row r="2953" spans="1:10" x14ac:dyDescent="0.25">
      <c r="A2953" s="41"/>
      <c r="C2953" s="214"/>
      <c r="D2953" s="78"/>
      <c r="E2953" s="225"/>
      <c r="G2953" s="281"/>
      <c r="H2953" s="281"/>
      <c r="I2953" s="223"/>
      <c r="J2953" s="41"/>
    </row>
    <row r="2954" spans="1:10" x14ac:dyDescent="0.25">
      <c r="A2954" s="41"/>
      <c r="C2954" s="214"/>
      <c r="D2954" s="78"/>
      <c r="E2954" s="225"/>
      <c r="G2954" s="281"/>
      <c r="H2954" s="281"/>
      <c r="I2954" s="223"/>
      <c r="J2954" s="41"/>
    </row>
    <row r="2955" spans="1:10" x14ac:dyDescent="0.25">
      <c r="A2955" s="41"/>
      <c r="C2955" s="214"/>
      <c r="D2955" s="78"/>
      <c r="E2955" s="225"/>
      <c r="G2955" s="281"/>
      <c r="H2955" s="281"/>
      <c r="I2955" s="223"/>
      <c r="J2955" s="41"/>
    </row>
    <row r="2956" spans="1:10" x14ac:dyDescent="0.25">
      <c r="A2956" s="41"/>
      <c r="C2956" s="214"/>
      <c r="D2956" s="78"/>
      <c r="E2956" s="225"/>
      <c r="G2956" s="281"/>
      <c r="H2956" s="281"/>
      <c r="I2956" s="223"/>
      <c r="J2956" s="41"/>
    </row>
    <row r="2957" spans="1:10" x14ac:dyDescent="0.25">
      <c r="A2957" s="41"/>
      <c r="C2957" s="214"/>
      <c r="D2957" s="78"/>
      <c r="E2957" s="225"/>
      <c r="G2957" s="281"/>
      <c r="H2957" s="281"/>
      <c r="I2957" s="223"/>
      <c r="J2957" s="41"/>
    </row>
    <row r="2958" spans="1:10" x14ac:dyDescent="0.25">
      <c r="A2958" s="41"/>
      <c r="C2958" s="214"/>
      <c r="D2958" s="78"/>
      <c r="E2958" s="225"/>
      <c r="G2958" s="281"/>
      <c r="H2958" s="281"/>
      <c r="I2958" s="223"/>
      <c r="J2958" s="41"/>
    </row>
    <row r="2959" spans="1:10" x14ac:dyDescent="0.25">
      <c r="A2959" s="41"/>
      <c r="C2959" s="214"/>
      <c r="D2959" s="78"/>
      <c r="E2959" s="225"/>
      <c r="G2959" s="281"/>
      <c r="H2959" s="281"/>
      <c r="I2959" s="223"/>
      <c r="J2959" s="41"/>
    </row>
    <row r="2960" spans="1:10" x14ac:dyDescent="0.25">
      <c r="A2960" s="41"/>
      <c r="C2960" s="214"/>
      <c r="D2960" s="78"/>
      <c r="E2960" s="225"/>
      <c r="G2960" s="281"/>
      <c r="H2960" s="281"/>
      <c r="I2960" s="223"/>
      <c r="J2960" s="41"/>
    </row>
    <row r="2961" spans="1:10" x14ac:dyDescent="0.25">
      <c r="A2961" s="41"/>
      <c r="C2961" s="214"/>
      <c r="D2961" s="78"/>
      <c r="E2961" s="225"/>
      <c r="G2961" s="281"/>
      <c r="H2961" s="281"/>
      <c r="I2961" s="223"/>
      <c r="J2961" s="41"/>
    </row>
    <row r="2962" spans="1:10" x14ac:dyDescent="0.25">
      <c r="A2962" s="41"/>
      <c r="C2962" s="214"/>
      <c r="D2962" s="78"/>
      <c r="E2962" s="225"/>
      <c r="G2962" s="281"/>
      <c r="H2962" s="281"/>
      <c r="I2962" s="223"/>
      <c r="J2962" s="41"/>
    </row>
    <row r="2963" spans="1:10" x14ac:dyDescent="0.25">
      <c r="A2963" s="41"/>
      <c r="C2963" s="214"/>
      <c r="D2963" s="78"/>
      <c r="E2963" s="225"/>
      <c r="G2963" s="281"/>
      <c r="H2963" s="281"/>
      <c r="I2963" s="223"/>
      <c r="J2963" s="41"/>
    </row>
    <row r="2964" spans="1:10" x14ac:dyDescent="0.25">
      <c r="A2964" s="41"/>
      <c r="C2964" s="214"/>
      <c r="D2964" s="78"/>
      <c r="E2964" s="225"/>
      <c r="G2964" s="281"/>
      <c r="H2964" s="281"/>
      <c r="I2964" s="223"/>
      <c r="J2964" s="41"/>
    </row>
    <row r="2965" spans="1:10" x14ac:dyDescent="0.25">
      <c r="A2965" s="41"/>
      <c r="C2965" s="214"/>
      <c r="D2965" s="78"/>
      <c r="E2965" s="225"/>
      <c r="G2965" s="281"/>
      <c r="H2965" s="281"/>
      <c r="I2965" s="223"/>
      <c r="J2965" s="41"/>
    </row>
    <row r="2966" spans="1:10" x14ac:dyDescent="0.25">
      <c r="A2966" s="41"/>
      <c r="C2966" s="214"/>
      <c r="D2966" s="78"/>
      <c r="E2966" s="225"/>
      <c r="G2966" s="281"/>
      <c r="H2966" s="281"/>
      <c r="I2966" s="223"/>
      <c r="J2966" s="41"/>
    </row>
    <row r="2967" spans="1:10" x14ac:dyDescent="0.25">
      <c r="A2967" s="41"/>
      <c r="C2967" s="214"/>
      <c r="D2967" s="78"/>
      <c r="E2967" s="225"/>
      <c r="G2967" s="281"/>
      <c r="H2967" s="281"/>
      <c r="I2967" s="223"/>
      <c r="J2967" s="41"/>
    </row>
    <row r="2968" spans="1:10" x14ac:dyDescent="0.25">
      <c r="A2968" s="41"/>
      <c r="C2968" s="214"/>
      <c r="D2968" s="78"/>
      <c r="E2968" s="225"/>
      <c r="G2968" s="281"/>
      <c r="H2968" s="281"/>
      <c r="I2968" s="223"/>
      <c r="J2968" s="41"/>
    </row>
    <row r="2969" spans="1:10" x14ac:dyDescent="0.25">
      <c r="A2969" s="41"/>
      <c r="C2969" s="214"/>
      <c r="D2969" s="78"/>
      <c r="E2969" s="225"/>
      <c r="G2969" s="281"/>
      <c r="H2969" s="281"/>
      <c r="I2969" s="223"/>
      <c r="J2969" s="41"/>
    </row>
    <row r="2970" spans="1:10" x14ac:dyDescent="0.25">
      <c r="A2970" s="41"/>
      <c r="C2970" s="214"/>
      <c r="D2970" s="78"/>
      <c r="E2970" s="225"/>
      <c r="G2970" s="281"/>
      <c r="H2970" s="281"/>
      <c r="I2970" s="223"/>
      <c r="J2970" s="41"/>
    </row>
    <row r="2971" spans="1:10" x14ac:dyDescent="0.25">
      <c r="A2971" s="41"/>
      <c r="C2971" s="214"/>
      <c r="D2971" s="78"/>
      <c r="E2971" s="225"/>
      <c r="G2971" s="281"/>
      <c r="H2971" s="281"/>
      <c r="I2971" s="223"/>
      <c r="J2971" s="41"/>
    </row>
    <row r="2972" spans="1:10" x14ac:dyDescent="0.25">
      <c r="A2972" s="41"/>
      <c r="C2972" s="214"/>
      <c r="D2972" s="78"/>
      <c r="E2972" s="225"/>
      <c r="G2972" s="281"/>
      <c r="H2972" s="281"/>
      <c r="I2972" s="223"/>
      <c r="J2972" s="41"/>
    </row>
    <row r="2973" spans="1:10" x14ac:dyDescent="0.25">
      <c r="A2973" s="41"/>
      <c r="C2973" s="214"/>
      <c r="D2973" s="78"/>
      <c r="E2973" s="225"/>
      <c r="G2973" s="281"/>
      <c r="H2973" s="281"/>
      <c r="I2973" s="223"/>
      <c r="J2973" s="41"/>
    </row>
    <row r="2974" spans="1:10" x14ac:dyDescent="0.25">
      <c r="A2974" s="41"/>
      <c r="C2974" s="214"/>
      <c r="D2974" s="78"/>
      <c r="E2974" s="225"/>
      <c r="G2974" s="281"/>
      <c r="H2974" s="281"/>
      <c r="I2974" s="223"/>
      <c r="J2974" s="41"/>
    </row>
    <row r="2975" spans="1:10" x14ac:dyDescent="0.25">
      <c r="A2975" s="41"/>
      <c r="C2975" s="214"/>
      <c r="D2975" s="78"/>
      <c r="E2975" s="225"/>
      <c r="G2975" s="281"/>
      <c r="H2975" s="281"/>
      <c r="I2975" s="223"/>
      <c r="J2975" s="41"/>
    </row>
    <row r="2976" spans="1:10" x14ac:dyDescent="0.25">
      <c r="A2976" s="41"/>
      <c r="C2976" s="214"/>
      <c r="D2976" s="78"/>
      <c r="E2976" s="225"/>
      <c r="G2976" s="281"/>
      <c r="H2976" s="281"/>
      <c r="I2976" s="223"/>
      <c r="J2976" s="41"/>
    </row>
    <row r="2977" spans="1:10" x14ac:dyDescent="0.25">
      <c r="A2977" s="41"/>
      <c r="C2977" s="214"/>
      <c r="D2977" s="78"/>
      <c r="E2977" s="225"/>
      <c r="G2977" s="281"/>
      <c r="H2977" s="281"/>
      <c r="I2977" s="223"/>
      <c r="J2977" s="41"/>
    </row>
    <row r="2978" spans="1:10" x14ac:dyDescent="0.25">
      <c r="A2978" s="41"/>
      <c r="C2978" s="214"/>
      <c r="D2978" s="78"/>
      <c r="E2978" s="225"/>
      <c r="G2978" s="281"/>
      <c r="H2978" s="281"/>
      <c r="I2978" s="223"/>
      <c r="J2978" s="41"/>
    </row>
    <row r="2979" spans="1:10" x14ac:dyDescent="0.25">
      <c r="A2979" s="41"/>
      <c r="C2979" s="214"/>
      <c r="D2979" s="78"/>
      <c r="E2979" s="225"/>
      <c r="G2979" s="281"/>
      <c r="H2979" s="281"/>
      <c r="I2979" s="223"/>
      <c r="J2979" s="41"/>
    </row>
    <row r="2980" spans="1:10" x14ac:dyDescent="0.25">
      <c r="A2980" s="41"/>
      <c r="C2980" s="214"/>
      <c r="D2980" s="78"/>
      <c r="E2980" s="225"/>
      <c r="G2980" s="281"/>
      <c r="H2980" s="281"/>
      <c r="I2980" s="223"/>
      <c r="J2980" s="41"/>
    </row>
    <row r="2981" spans="1:10" x14ac:dyDescent="0.25">
      <c r="A2981" s="41"/>
      <c r="C2981" s="214"/>
      <c r="D2981" s="78"/>
      <c r="E2981" s="225"/>
      <c r="G2981" s="281"/>
      <c r="H2981" s="281"/>
      <c r="I2981" s="223"/>
      <c r="J2981" s="41"/>
    </row>
    <row r="2982" spans="1:10" x14ac:dyDescent="0.25">
      <c r="A2982" s="41"/>
      <c r="C2982" s="214"/>
      <c r="D2982" s="78"/>
      <c r="E2982" s="225"/>
      <c r="G2982" s="281"/>
      <c r="H2982" s="281"/>
      <c r="I2982" s="223"/>
      <c r="J2982" s="41"/>
    </row>
    <row r="2983" spans="1:10" x14ac:dyDescent="0.25">
      <c r="A2983" s="41"/>
      <c r="C2983" s="214"/>
      <c r="D2983" s="78"/>
      <c r="E2983" s="225"/>
      <c r="G2983" s="281"/>
      <c r="H2983" s="281"/>
      <c r="I2983" s="223"/>
      <c r="J2983" s="41"/>
    </row>
    <row r="2984" spans="1:10" x14ac:dyDescent="0.25">
      <c r="A2984" s="41"/>
      <c r="C2984" s="214"/>
      <c r="D2984" s="78"/>
      <c r="E2984" s="225"/>
      <c r="G2984" s="281"/>
      <c r="H2984" s="281"/>
      <c r="I2984" s="223"/>
      <c r="J2984" s="41"/>
    </row>
    <row r="2985" spans="1:10" x14ac:dyDescent="0.25">
      <c r="A2985" s="41"/>
      <c r="C2985" s="214"/>
      <c r="D2985" s="78"/>
      <c r="E2985" s="225"/>
      <c r="G2985" s="281"/>
      <c r="H2985" s="281"/>
      <c r="I2985" s="223"/>
      <c r="J2985" s="41"/>
    </row>
    <row r="2986" spans="1:10" x14ac:dyDescent="0.25">
      <c r="A2986" s="41"/>
      <c r="C2986" s="214"/>
      <c r="D2986" s="78"/>
      <c r="E2986" s="225"/>
      <c r="G2986" s="281"/>
      <c r="H2986" s="281"/>
      <c r="I2986" s="223"/>
      <c r="J2986" s="41"/>
    </row>
    <row r="2987" spans="1:10" x14ac:dyDescent="0.25">
      <c r="A2987" s="41"/>
      <c r="C2987" s="214"/>
      <c r="D2987" s="78"/>
      <c r="E2987" s="225"/>
      <c r="G2987" s="281"/>
      <c r="H2987" s="281"/>
      <c r="I2987" s="223"/>
      <c r="J2987" s="41"/>
    </row>
    <row r="2988" spans="1:10" x14ac:dyDescent="0.25">
      <c r="A2988" s="41"/>
      <c r="C2988" s="214"/>
      <c r="D2988" s="78"/>
      <c r="E2988" s="225"/>
      <c r="G2988" s="281"/>
      <c r="H2988" s="281"/>
      <c r="I2988" s="223"/>
      <c r="J2988" s="41"/>
    </row>
    <row r="2989" spans="1:10" x14ac:dyDescent="0.25">
      <c r="A2989" s="41"/>
      <c r="C2989" s="214"/>
      <c r="D2989" s="78"/>
      <c r="E2989" s="225"/>
      <c r="G2989" s="281"/>
      <c r="H2989" s="281"/>
      <c r="I2989" s="223"/>
      <c r="J2989" s="41"/>
    </row>
    <row r="2990" spans="1:10" x14ac:dyDescent="0.25">
      <c r="A2990" s="41"/>
      <c r="C2990" s="214"/>
      <c r="D2990" s="78"/>
      <c r="E2990" s="225"/>
      <c r="G2990" s="281"/>
      <c r="H2990" s="281"/>
      <c r="I2990" s="223"/>
      <c r="J2990" s="41"/>
    </row>
    <row r="2991" spans="1:10" x14ac:dyDescent="0.25">
      <c r="A2991" s="41"/>
      <c r="C2991" s="214"/>
      <c r="D2991" s="78"/>
      <c r="E2991" s="225"/>
      <c r="G2991" s="281"/>
      <c r="H2991" s="281"/>
      <c r="I2991" s="223"/>
      <c r="J2991" s="41"/>
    </row>
    <row r="2992" spans="1:10" x14ac:dyDescent="0.25">
      <c r="A2992" s="41"/>
      <c r="C2992" s="214"/>
      <c r="D2992" s="78"/>
      <c r="E2992" s="225"/>
      <c r="G2992" s="281"/>
      <c r="H2992" s="281"/>
      <c r="I2992" s="223"/>
      <c r="J2992" s="41"/>
    </row>
    <row r="2993" spans="1:10" x14ac:dyDescent="0.25">
      <c r="A2993" s="41"/>
      <c r="C2993" s="214"/>
      <c r="D2993" s="78"/>
      <c r="E2993" s="225"/>
      <c r="G2993" s="281"/>
      <c r="H2993" s="281"/>
      <c r="I2993" s="223"/>
      <c r="J2993" s="41"/>
    </row>
    <row r="2994" spans="1:10" x14ac:dyDescent="0.25">
      <c r="A2994" s="41"/>
      <c r="C2994" s="214"/>
      <c r="D2994" s="78"/>
      <c r="E2994" s="225"/>
      <c r="G2994" s="281"/>
      <c r="H2994" s="281"/>
      <c r="I2994" s="223"/>
      <c r="J2994" s="41"/>
    </row>
    <row r="2995" spans="1:10" x14ac:dyDescent="0.25">
      <c r="A2995" s="41"/>
      <c r="C2995" s="214"/>
      <c r="D2995" s="78"/>
      <c r="E2995" s="225"/>
      <c r="G2995" s="281"/>
      <c r="H2995" s="281"/>
      <c r="I2995" s="223"/>
      <c r="J2995" s="41"/>
    </row>
    <row r="2996" spans="1:10" x14ac:dyDescent="0.25">
      <c r="A2996" s="41"/>
      <c r="C2996" s="214"/>
      <c r="D2996" s="78"/>
      <c r="E2996" s="225"/>
      <c r="G2996" s="281"/>
      <c r="H2996" s="281"/>
      <c r="I2996" s="223"/>
      <c r="J2996" s="41"/>
    </row>
    <row r="2997" spans="1:10" x14ac:dyDescent="0.25">
      <c r="A2997" s="41"/>
      <c r="C2997" s="214"/>
      <c r="D2997" s="78"/>
      <c r="E2997" s="225"/>
      <c r="G2997" s="281"/>
      <c r="H2997" s="281"/>
      <c r="I2997" s="223"/>
      <c r="J2997" s="41"/>
    </row>
    <row r="2998" spans="1:10" x14ac:dyDescent="0.25">
      <c r="A2998" s="41"/>
      <c r="C2998" s="214"/>
      <c r="D2998" s="78"/>
      <c r="E2998" s="225"/>
      <c r="G2998" s="281"/>
      <c r="H2998" s="281"/>
      <c r="I2998" s="223"/>
      <c r="J2998" s="41"/>
    </row>
    <row r="2999" spans="1:10" x14ac:dyDescent="0.25">
      <c r="A2999" s="41"/>
      <c r="C2999" s="214"/>
      <c r="D2999" s="78"/>
      <c r="E2999" s="225"/>
      <c r="G2999" s="281"/>
      <c r="H2999" s="281"/>
      <c r="I2999" s="223"/>
      <c r="J2999" s="41"/>
    </row>
    <row r="3000" spans="1:10" x14ac:dyDescent="0.25">
      <c r="A3000" s="41"/>
      <c r="C3000" s="214"/>
      <c r="D3000" s="78"/>
      <c r="E3000" s="225"/>
      <c r="G3000" s="281"/>
      <c r="H3000" s="281"/>
      <c r="I3000" s="223"/>
      <c r="J3000" s="41"/>
    </row>
    <row r="3001" spans="1:10" x14ac:dyDescent="0.25">
      <c r="A3001" s="41"/>
      <c r="C3001" s="214"/>
      <c r="D3001" s="78"/>
      <c r="E3001" s="225"/>
      <c r="G3001" s="281"/>
      <c r="H3001" s="281"/>
      <c r="I3001" s="223"/>
      <c r="J3001" s="41"/>
    </row>
    <row r="3002" spans="1:10" x14ac:dyDescent="0.25">
      <c r="A3002" s="41"/>
      <c r="C3002" s="214"/>
      <c r="D3002" s="78"/>
      <c r="E3002" s="225"/>
      <c r="G3002" s="281"/>
      <c r="H3002" s="281"/>
      <c r="I3002" s="223"/>
      <c r="J3002" s="41"/>
    </row>
    <row r="3003" spans="1:10" x14ac:dyDescent="0.25">
      <c r="A3003" s="41"/>
      <c r="C3003" s="214"/>
      <c r="D3003" s="78"/>
      <c r="E3003" s="225"/>
      <c r="G3003" s="281"/>
      <c r="H3003" s="281"/>
      <c r="I3003" s="223"/>
      <c r="J3003" s="41"/>
    </row>
    <row r="3004" spans="1:10" x14ac:dyDescent="0.25">
      <c r="A3004" s="41"/>
      <c r="C3004" s="214"/>
      <c r="D3004" s="78"/>
      <c r="E3004" s="225"/>
      <c r="G3004" s="281"/>
      <c r="H3004" s="281"/>
      <c r="I3004" s="223"/>
      <c r="J3004" s="41"/>
    </row>
    <row r="3005" spans="1:10" x14ac:dyDescent="0.25">
      <c r="A3005" s="41"/>
      <c r="C3005" s="214"/>
      <c r="D3005" s="78"/>
      <c r="E3005" s="225"/>
      <c r="G3005" s="281"/>
      <c r="H3005" s="281"/>
      <c r="I3005" s="223"/>
      <c r="J3005" s="41"/>
    </row>
    <row r="3006" spans="1:10" x14ac:dyDescent="0.25">
      <c r="A3006" s="41"/>
      <c r="C3006" s="214"/>
      <c r="D3006" s="78"/>
      <c r="E3006" s="225"/>
      <c r="G3006" s="281"/>
      <c r="H3006" s="281"/>
      <c r="I3006" s="223"/>
      <c r="J3006" s="41"/>
    </row>
    <row r="3007" spans="1:10" x14ac:dyDescent="0.25">
      <c r="A3007" s="41"/>
      <c r="C3007" s="214"/>
      <c r="D3007" s="78"/>
      <c r="E3007" s="225"/>
      <c r="G3007" s="281"/>
      <c r="H3007" s="281"/>
      <c r="I3007" s="223"/>
      <c r="J3007" s="41"/>
    </row>
    <row r="3008" spans="1:10" x14ac:dyDescent="0.25">
      <c r="A3008" s="41"/>
      <c r="C3008" s="214"/>
      <c r="D3008" s="78"/>
      <c r="E3008" s="225"/>
      <c r="G3008" s="281"/>
      <c r="H3008" s="281"/>
      <c r="I3008" s="223"/>
      <c r="J3008" s="41"/>
    </row>
    <row r="3009" spans="1:10" x14ac:dyDescent="0.25">
      <c r="A3009" s="41"/>
      <c r="C3009" s="214"/>
      <c r="D3009" s="78"/>
      <c r="E3009" s="225"/>
      <c r="G3009" s="281"/>
      <c r="H3009" s="281"/>
      <c r="I3009" s="223"/>
      <c r="J3009" s="41"/>
    </row>
    <row r="3010" spans="1:10" x14ac:dyDescent="0.25">
      <c r="A3010" s="41"/>
      <c r="C3010" s="214"/>
      <c r="D3010" s="78"/>
      <c r="E3010" s="225"/>
      <c r="G3010" s="281"/>
      <c r="H3010" s="281"/>
      <c r="I3010" s="223"/>
      <c r="J3010" s="41"/>
    </row>
    <row r="3011" spans="1:10" x14ac:dyDescent="0.25">
      <c r="A3011" s="41"/>
      <c r="C3011" s="214"/>
      <c r="D3011" s="78"/>
      <c r="E3011" s="225"/>
      <c r="G3011" s="281"/>
      <c r="H3011" s="281"/>
      <c r="I3011" s="223"/>
      <c r="J3011" s="41"/>
    </row>
    <row r="3012" spans="1:10" x14ac:dyDescent="0.25">
      <c r="A3012" s="41"/>
      <c r="C3012" s="214"/>
      <c r="D3012" s="78"/>
      <c r="E3012" s="225"/>
      <c r="G3012" s="281"/>
      <c r="H3012" s="281"/>
      <c r="I3012" s="223"/>
      <c r="J3012" s="41"/>
    </row>
    <row r="3013" spans="1:10" x14ac:dyDescent="0.25">
      <c r="A3013" s="41"/>
      <c r="C3013" s="214"/>
      <c r="D3013" s="78"/>
      <c r="E3013" s="225"/>
      <c r="G3013" s="281"/>
      <c r="H3013" s="281"/>
      <c r="I3013" s="223"/>
      <c r="J3013" s="41"/>
    </row>
    <row r="3014" spans="1:10" x14ac:dyDescent="0.25">
      <c r="A3014" s="41"/>
      <c r="C3014" s="214"/>
      <c r="D3014" s="78"/>
      <c r="E3014" s="225"/>
      <c r="G3014" s="281"/>
      <c r="H3014" s="281"/>
      <c r="I3014" s="223"/>
      <c r="J3014" s="41"/>
    </row>
    <row r="3015" spans="1:10" x14ac:dyDescent="0.25">
      <c r="A3015" s="41"/>
      <c r="C3015" s="214"/>
      <c r="D3015" s="78"/>
      <c r="E3015" s="225"/>
      <c r="G3015" s="281"/>
      <c r="H3015" s="281"/>
      <c r="I3015" s="223"/>
      <c r="J3015" s="41"/>
    </row>
    <row r="3016" spans="1:10" x14ac:dyDescent="0.25">
      <c r="A3016" s="41"/>
      <c r="C3016" s="214"/>
      <c r="D3016" s="78"/>
      <c r="E3016" s="225"/>
      <c r="G3016" s="281"/>
      <c r="H3016" s="281"/>
      <c r="I3016" s="223"/>
      <c r="J3016" s="41"/>
    </row>
    <row r="3017" spans="1:10" x14ac:dyDescent="0.25">
      <c r="A3017" s="41"/>
      <c r="C3017" s="214"/>
      <c r="D3017" s="78"/>
      <c r="E3017" s="225"/>
      <c r="G3017" s="281"/>
      <c r="H3017" s="281"/>
      <c r="I3017" s="223"/>
      <c r="J3017" s="41"/>
    </row>
    <row r="3018" spans="1:10" x14ac:dyDescent="0.25">
      <c r="A3018" s="41"/>
      <c r="C3018" s="214"/>
      <c r="D3018" s="78"/>
      <c r="E3018" s="225"/>
      <c r="G3018" s="281"/>
      <c r="H3018" s="281"/>
      <c r="I3018" s="223"/>
      <c r="J3018" s="41"/>
    </row>
    <row r="3019" spans="1:10" x14ac:dyDescent="0.25">
      <c r="A3019" s="41"/>
      <c r="C3019" s="214"/>
      <c r="D3019" s="78"/>
      <c r="E3019" s="225"/>
      <c r="G3019" s="281"/>
      <c r="H3019" s="281"/>
      <c r="I3019" s="223"/>
      <c r="J3019" s="41"/>
    </row>
    <row r="3020" spans="1:10" x14ac:dyDescent="0.25">
      <c r="A3020" s="41"/>
      <c r="C3020" s="214"/>
      <c r="D3020" s="78"/>
      <c r="E3020" s="225"/>
      <c r="G3020" s="281"/>
      <c r="H3020" s="281"/>
      <c r="I3020" s="223"/>
      <c r="J3020" s="41"/>
    </row>
    <row r="3021" spans="1:10" x14ac:dyDescent="0.25">
      <c r="A3021" s="41"/>
      <c r="C3021" s="214"/>
      <c r="D3021" s="78"/>
      <c r="E3021" s="225"/>
      <c r="G3021" s="281"/>
      <c r="H3021" s="281"/>
      <c r="I3021" s="223"/>
      <c r="J3021" s="41"/>
    </row>
    <row r="3022" spans="1:10" x14ac:dyDescent="0.25">
      <c r="A3022" s="41"/>
      <c r="C3022" s="214"/>
      <c r="D3022" s="78"/>
      <c r="E3022" s="225"/>
      <c r="G3022" s="281"/>
      <c r="H3022" s="281"/>
      <c r="I3022" s="223"/>
      <c r="J3022" s="41"/>
    </row>
    <row r="3023" spans="1:10" x14ac:dyDescent="0.25">
      <c r="A3023" s="41"/>
      <c r="C3023" s="214"/>
      <c r="D3023" s="78"/>
      <c r="E3023" s="225"/>
      <c r="G3023" s="281"/>
      <c r="H3023" s="281"/>
      <c r="I3023" s="223"/>
      <c r="J3023" s="41"/>
    </row>
    <row r="3024" spans="1:10" x14ac:dyDescent="0.25">
      <c r="A3024" s="41"/>
      <c r="C3024" s="214"/>
      <c r="D3024" s="78"/>
      <c r="E3024" s="225"/>
      <c r="G3024" s="281"/>
      <c r="H3024" s="281"/>
      <c r="I3024" s="223"/>
      <c r="J3024" s="41"/>
    </row>
    <row r="3025" spans="1:10" x14ac:dyDescent="0.25">
      <c r="A3025" s="41"/>
      <c r="C3025" s="214"/>
      <c r="D3025" s="78"/>
      <c r="E3025" s="225"/>
      <c r="G3025" s="281"/>
      <c r="H3025" s="281"/>
      <c r="I3025" s="223"/>
      <c r="J3025" s="41"/>
    </row>
    <row r="3026" spans="1:10" x14ac:dyDescent="0.25">
      <c r="A3026" s="41"/>
      <c r="C3026" s="214"/>
      <c r="D3026" s="78"/>
      <c r="E3026" s="225"/>
      <c r="G3026" s="281"/>
      <c r="H3026" s="281"/>
      <c r="I3026" s="223"/>
      <c r="J3026" s="41"/>
    </row>
    <row r="3027" spans="1:10" x14ac:dyDescent="0.25">
      <c r="A3027" s="41"/>
      <c r="C3027" s="214"/>
      <c r="D3027" s="78"/>
      <c r="E3027" s="225"/>
      <c r="G3027" s="281"/>
      <c r="H3027" s="281"/>
      <c r="I3027" s="223"/>
      <c r="J3027" s="41"/>
    </row>
    <row r="3028" spans="1:10" x14ac:dyDescent="0.25">
      <c r="A3028" s="41"/>
      <c r="C3028" s="214"/>
      <c r="D3028" s="78"/>
      <c r="E3028" s="225"/>
      <c r="G3028" s="281"/>
      <c r="H3028" s="281"/>
      <c r="I3028" s="223"/>
      <c r="J3028" s="41"/>
    </row>
    <row r="3029" spans="1:10" x14ac:dyDescent="0.25">
      <c r="A3029" s="41"/>
      <c r="C3029" s="214"/>
      <c r="D3029" s="78"/>
      <c r="E3029" s="225"/>
      <c r="G3029" s="281"/>
      <c r="H3029" s="281"/>
      <c r="I3029" s="223"/>
      <c r="J3029" s="41"/>
    </row>
    <row r="3030" spans="1:10" x14ac:dyDescent="0.25">
      <c r="A3030" s="41"/>
      <c r="C3030" s="214"/>
      <c r="D3030" s="78"/>
      <c r="E3030" s="225"/>
      <c r="G3030" s="281"/>
      <c r="H3030" s="281"/>
      <c r="I3030" s="223"/>
      <c r="J3030" s="41"/>
    </row>
    <row r="3031" spans="1:10" x14ac:dyDescent="0.25">
      <c r="A3031" s="41"/>
      <c r="C3031" s="214"/>
      <c r="D3031" s="78"/>
      <c r="E3031" s="225"/>
      <c r="G3031" s="281"/>
      <c r="H3031" s="281"/>
      <c r="I3031" s="223"/>
      <c r="J3031" s="41"/>
    </row>
    <row r="3032" spans="1:10" x14ac:dyDescent="0.25">
      <c r="A3032" s="41"/>
      <c r="C3032" s="214"/>
      <c r="D3032" s="78"/>
      <c r="E3032" s="225"/>
      <c r="G3032" s="281"/>
      <c r="H3032" s="281"/>
      <c r="I3032" s="223"/>
      <c r="J3032" s="41"/>
    </row>
    <row r="3033" spans="1:10" x14ac:dyDescent="0.25">
      <c r="A3033" s="41"/>
      <c r="C3033" s="214"/>
      <c r="D3033" s="78"/>
      <c r="E3033" s="225"/>
      <c r="G3033" s="281"/>
      <c r="H3033" s="281"/>
      <c r="I3033" s="223"/>
      <c r="J3033" s="41"/>
    </row>
    <row r="3034" spans="1:10" x14ac:dyDescent="0.25">
      <c r="A3034" s="41"/>
      <c r="C3034" s="214"/>
      <c r="D3034" s="78"/>
      <c r="E3034" s="225"/>
      <c r="G3034" s="281"/>
      <c r="H3034" s="281"/>
      <c r="I3034" s="223"/>
      <c r="J3034" s="41"/>
    </row>
    <row r="3035" spans="1:10" x14ac:dyDescent="0.25">
      <c r="A3035" s="41"/>
      <c r="C3035" s="214"/>
      <c r="D3035" s="78"/>
      <c r="E3035" s="225"/>
      <c r="G3035" s="281"/>
      <c r="H3035" s="281"/>
      <c r="I3035" s="223"/>
      <c r="J3035" s="41"/>
    </row>
    <row r="3036" spans="1:10" x14ac:dyDescent="0.25">
      <c r="A3036" s="41"/>
      <c r="C3036" s="214"/>
      <c r="D3036" s="78"/>
      <c r="E3036" s="225"/>
      <c r="G3036" s="281"/>
      <c r="H3036" s="281"/>
      <c r="I3036" s="223"/>
      <c r="J3036" s="41"/>
    </row>
    <row r="3037" spans="1:10" x14ac:dyDescent="0.25">
      <c r="A3037" s="41"/>
      <c r="C3037" s="214"/>
      <c r="D3037" s="78"/>
      <c r="E3037" s="225"/>
      <c r="G3037" s="281"/>
      <c r="H3037" s="281"/>
      <c r="I3037" s="223"/>
      <c r="J3037" s="41"/>
    </row>
    <row r="3038" spans="1:10" x14ac:dyDescent="0.25">
      <c r="A3038" s="41"/>
      <c r="C3038" s="214"/>
      <c r="D3038" s="78"/>
      <c r="E3038" s="225"/>
      <c r="G3038" s="281"/>
      <c r="H3038" s="281"/>
      <c r="I3038" s="223"/>
      <c r="J3038" s="41"/>
    </row>
    <row r="3039" spans="1:10" x14ac:dyDescent="0.25">
      <c r="A3039" s="41"/>
      <c r="C3039" s="214"/>
      <c r="D3039" s="78"/>
      <c r="E3039" s="225"/>
      <c r="G3039" s="281"/>
      <c r="H3039" s="281"/>
      <c r="I3039" s="223"/>
      <c r="J3039" s="41"/>
    </row>
    <row r="3040" spans="1:10" x14ac:dyDescent="0.25">
      <c r="A3040" s="41"/>
      <c r="C3040" s="214"/>
      <c r="D3040" s="78"/>
      <c r="E3040" s="225"/>
      <c r="G3040" s="281"/>
      <c r="H3040" s="281"/>
      <c r="I3040" s="223"/>
      <c r="J3040" s="41"/>
    </row>
    <row r="3041" spans="1:10" x14ac:dyDescent="0.25">
      <c r="A3041" s="41"/>
      <c r="C3041" s="214"/>
      <c r="D3041" s="78"/>
      <c r="E3041" s="225"/>
      <c r="G3041" s="281"/>
      <c r="H3041" s="281"/>
      <c r="I3041" s="223"/>
      <c r="J3041" s="41"/>
    </row>
    <row r="3042" spans="1:10" x14ac:dyDescent="0.25">
      <c r="A3042" s="41"/>
      <c r="C3042" s="214"/>
      <c r="D3042" s="78"/>
      <c r="E3042" s="225"/>
      <c r="G3042" s="281"/>
      <c r="H3042" s="281"/>
      <c r="I3042" s="223"/>
      <c r="J3042" s="41"/>
    </row>
    <row r="3043" spans="1:10" x14ac:dyDescent="0.25">
      <c r="A3043" s="41"/>
      <c r="C3043" s="214"/>
      <c r="D3043" s="78"/>
      <c r="E3043" s="225"/>
      <c r="G3043" s="281"/>
      <c r="H3043" s="281"/>
      <c r="I3043" s="223"/>
      <c r="J3043" s="41"/>
    </row>
    <row r="3044" spans="1:10" x14ac:dyDescent="0.25">
      <c r="A3044" s="41"/>
      <c r="C3044" s="214"/>
      <c r="D3044" s="78"/>
      <c r="E3044" s="225"/>
      <c r="G3044" s="281"/>
      <c r="H3044" s="281"/>
      <c r="I3044" s="223"/>
      <c r="J3044" s="41"/>
    </row>
    <row r="3045" spans="1:10" x14ac:dyDescent="0.25">
      <c r="A3045" s="41"/>
      <c r="C3045" s="214"/>
      <c r="D3045" s="78"/>
      <c r="E3045" s="225"/>
      <c r="G3045" s="281"/>
      <c r="H3045" s="281"/>
      <c r="I3045" s="223"/>
      <c r="J3045" s="41"/>
    </row>
    <row r="3046" spans="1:10" x14ac:dyDescent="0.25">
      <c r="A3046" s="41"/>
      <c r="C3046" s="214"/>
      <c r="D3046" s="78"/>
      <c r="E3046" s="225"/>
      <c r="G3046" s="281"/>
      <c r="H3046" s="281"/>
      <c r="I3046" s="223"/>
      <c r="J3046" s="41"/>
    </row>
    <row r="3047" spans="1:10" x14ac:dyDescent="0.25">
      <c r="A3047" s="41"/>
      <c r="C3047" s="214"/>
      <c r="D3047" s="78"/>
      <c r="E3047" s="225"/>
      <c r="G3047" s="281"/>
      <c r="H3047" s="281"/>
      <c r="I3047" s="223"/>
      <c r="J3047" s="41"/>
    </row>
    <row r="3048" spans="1:10" x14ac:dyDescent="0.25">
      <c r="A3048" s="41"/>
      <c r="C3048" s="214"/>
      <c r="D3048" s="78"/>
      <c r="E3048" s="225"/>
      <c r="G3048" s="281"/>
      <c r="H3048" s="281"/>
      <c r="I3048" s="223"/>
      <c r="J3048" s="41"/>
    </row>
    <row r="3049" spans="1:10" x14ac:dyDescent="0.25">
      <c r="A3049" s="41"/>
      <c r="C3049" s="214"/>
      <c r="D3049" s="78"/>
      <c r="E3049" s="225"/>
      <c r="G3049" s="281"/>
      <c r="H3049" s="281"/>
      <c r="I3049" s="223"/>
      <c r="J3049" s="41"/>
    </row>
    <row r="3050" spans="1:10" x14ac:dyDescent="0.25">
      <c r="A3050" s="41"/>
      <c r="C3050" s="214"/>
      <c r="D3050" s="78"/>
      <c r="E3050" s="225"/>
      <c r="G3050" s="281"/>
      <c r="H3050" s="281"/>
      <c r="I3050" s="223"/>
      <c r="J3050" s="41"/>
    </row>
    <row r="3051" spans="1:10" x14ac:dyDescent="0.25">
      <c r="A3051" s="41"/>
      <c r="C3051" s="214"/>
      <c r="D3051" s="78"/>
      <c r="E3051" s="225"/>
      <c r="G3051" s="281"/>
      <c r="H3051" s="281"/>
      <c r="I3051" s="223"/>
      <c r="J3051" s="41"/>
    </row>
    <row r="3052" spans="1:10" x14ac:dyDescent="0.25">
      <c r="A3052" s="41"/>
      <c r="C3052" s="214"/>
      <c r="D3052" s="78"/>
      <c r="E3052" s="225"/>
      <c r="G3052" s="281"/>
      <c r="H3052" s="281"/>
      <c r="I3052" s="223"/>
      <c r="J3052" s="41"/>
    </row>
    <row r="3053" spans="1:10" x14ac:dyDescent="0.25">
      <c r="A3053" s="41"/>
      <c r="C3053" s="214"/>
      <c r="D3053" s="78"/>
      <c r="E3053" s="225"/>
      <c r="G3053" s="281"/>
      <c r="H3053" s="281"/>
      <c r="I3053" s="223"/>
      <c r="J3053" s="41"/>
    </row>
    <row r="3054" spans="1:10" x14ac:dyDescent="0.25">
      <c r="A3054" s="41"/>
      <c r="C3054" s="214"/>
      <c r="D3054" s="78"/>
      <c r="E3054" s="225"/>
      <c r="G3054" s="281"/>
      <c r="H3054" s="281"/>
      <c r="I3054" s="223"/>
      <c r="J3054" s="41"/>
    </row>
    <row r="3055" spans="1:10" x14ac:dyDescent="0.25">
      <c r="A3055" s="41"/>
      <c r="C3055" s="214"/>
      <c r="D3055" s="78"/>
      <c r="E3055" s="225"/>
      <c r="G3055" s="281"/>
      <c r="H3055" s="281"/>
      <c r="I3055" s="223"/>
      <c r="J3055" s="41"/>
    </row>
    <row r="3056" spans="1:10" x14ac:dyDescent="0.25">
      <c r="A3056" s="41"/>
      <c r="C3056" s="214"/>
      <c r="D3056" s="78"/>
      <c r="E3056" s="225"/>
      <c r="G3056" s="281"/>
      <c r="H3056" s="281"/>
      <c r="I3056" s="223"/>
      <c r="J3056" s="41"/>
    </row>
    <row r="3057" spans="1:10" x14ac:dyDescent="0.25">
      <c r="A3057" s="41"/>
      <c r="C3057" s="214"/>
      <c r="D3057" s="78"/>
      <c r="E3057" s="225"/>
      <c r="G3057" s="281"/>
      <c r="H3057" s="281"/>
      <c r="I3057" s="223"/>
      <c r="J3057" s="41"/>
    </row>
    <row r="3058" spans="1:10" x14ac:dyDescent="0.25">
      <c r="A3058" s="41"/>
      <c r="C3058" s="214"/>
      <c r="D3058" s="78"/>
      <c r="E3058" s="225"/>
      <c r="G3058" s="281"/>
      <c r="H3058" s="281"/>
      <c r="I3058" s="223"/>
      <c r="J3058" s="41"/>
    </row>
    <row r="3059" spans="1:10" x14ac:dyDescent="0.25">
      <c r="A3059" s="41"/>
      <c r="C3059" s="214"/>
      <c r="D3059" s="78"/>
      <c r="E3059" s="225"/>
      <c r="G3059" s="281"/>
      <c r="H3059" s="281"/>
      <c r="I3059" s="223"/>
      <c r="J3059" s="41"/>
    </row>
    <row r="3060" spans="1:10" x14ac:dyDescent="0.25">
      <c r="A3060" s="41"/>
      <c r="C3060" s="214"/>
      <c r="D3060" s="78"/>
      <c r="E3060" s="225"/>
      <c r="G3060" s="281"/>
      <c r="H3060" s="281"/>
      <c r="I3060" s="223"/>
      <c r="J3060" s="41"/>
    </row>
    <row r="3061" spans="1:10" x14ac:dyDescent="0.25">
      <c r="A3061" s="41"/>
      <c r="C3061" s="214"/>
      <c r="D3061" s="78"/>
      <c r="E3061" s="225"/>
      <c r="G3061" s="281"/>
      <c r="H3061" s="281"/>
      <c r="I3061" s="223"/>
      <c r="J3061" s="41"/>
    </row>
    <row r="3062" spans="1:10" x14ac:dyDescent="0.25">
      <c r="A3062" s="41"/>
      <c r="C3062" s="214"/>
      <c r="D3062" s="78"/>
      <c r="E3062" s="225"/>
      <c r="G3062" s="281"/>
      <c r="H3062" s="281"/>
      <c r="I3062" s="223"/>
      <c r="J3062" s="41"/>
    </row>
    <row r="3063" spans="1:10" x14ac:dyDescent="0.25">
      <c r="A3063" s="41"/>
      <c r="C3063" s="214"/>
      <c r="D3063" s="78"/>
      <c r="E3063" s="225"/>
      <c r="G3063" s="281"/>
      <c r="H3063" s="281"/>
      <c r="I3063" s="223"/>
      <c r="J3063" s="41"/>
    </row>
    <row r="3064" spans="1:10" x14ac:dyDescent="0.25">
      <c r="A3064" s="41"/>
      <c r="C3064" s="214"/>
      <c r="D3064" s="78"/>
      <c r="E3064" s="225"/>
      <c r="G3064" s="281"/>
      <c r="H3064" s="281"/>
      <c r="I3064" s="223"/>
      <c r="J3064" s="41"/>
    </row>
    <row r="3065" spans="1:10" x14ac:dyDescent="0.25">
      <c r="A3065" s="41"/>
      <c r="C3065" s="214"/>
      <c r="D3065" s="78"/>
      <c r="E3065" s="225"/>
      <c r="G3065" s="281"/>
      <c r="H3065" s="281"/>
      <c r="I3065" s="223"/>
      <c r="J3065" s="41"/>
    </row>
    <row r="3066" spans="1:10" x14ac:dyDescent="0.25">
      <c r="A3066" s="41"/>
      <c r="C3066" s="214"/>
      <c r="D3066" s="78"/>
      <c r="E3066" s="225"/>
      <c r="G3066" s="281"/>
      <c r="H3066" s="281"/>
      <c r="I3066" s="223"/>
      <c r="J3066" s="41"/>
    </row>
    <row r="3067" spans="1:10" x14ac:dyDescent="0.25">
      <c r="A3067" s="41"/>
      <c r="C3067" s="214"/>
      <c r="D3067" s="78"/>
      <c r="E3067" s="225"/>
      <c r="G3067" s="281"/>
      <c r="H3067" s="281"/>
      <c r="I3067" s="223"/>
      <c r="J3067" s="41"/>
    </row>
    <row r="3068" spans="1:10" x14ac:dyDescent="0.25">
      <c r="A3068" s="41"/>
      <c r="C3068" s="214"/>
      <c r="D3068" s="78"/>
      <c r="E3068" s="225"/>
      <c r="G3068" s="281"/>
      <c r="H3068" s="281"/>
      <c r="I3068" s="223"/>
      <c r="J3068" s="41"/>
    </row>
    <row r="3069" spans="1:10" x14ac:dyDescent="0.25">
      <c r="A3069" s="41"/>
      <c r="C3069" s="214"/>
      <c r="D3069" s="78"/>
      <c r="E3069" s="225"/>
      <c r="G3069" s="281"/>
      <c r="H3069" s="281"/>
      <c r="I3069" s="223"/>
      <c r="J3069" s="41"/>
    </row>
    <row r="3070" spans="1:10" x14ac:dyDescent="0.25">
      <c r="A3070" s="41"/>
      <c r="C3070" s="214"/>
      <c r="D3070" s="78"/>
      <c r="E3070" s="225"/>
      <c r="G3070" s="281"/>
      <c r="H3070" s="281"/>
      <c r="I3070" s="223"/>
      <c r="J3070" s="41"/>
    </row>
    <row r="3071" spans="1:10" x14ac:dyDescent="0.25">
      <c r="A3071" s="41"/>
      <c r="C3071" s="214"/>
      <c r="D3071" s="78"/>
      <c r="E3071" s="225"/>
      <c r="G3071" s="281"/>
      <c r="H3071" s="281"/>
      <c r="I3071" s="223"/>
      <c r="J3071" s="41"/>
    </row>
    <row r="3072" spans="1:10" x14ac:dyDescent="0.25">
      <c r="A3072" s="41"/>
      <c r="C3072" s="214"/>
      <c r="D3072" s="78"/>
      <c r="E3072" s="225"/>
      <c r="G3072" s="281"/>
      <c r="H3072" s="281"/>
      <c r="I3072" s="223"/>
      <c r="J3072" s="41"/>
    </row>
    <row r="3073" spans="1:10" x14ac:dyDescent="0.25">
      <c r="A3073" s="41"/>
      <c r="C3073" s="214"/>
      <c r="D3073" s="78"/>
      <c r="E3073" s="225"/>
      <c r="G3073" s="281"/>
      <c r="H3073" s="281"/>
      <c r="I3073" s="223"/>
      <c r="J3073" s="41"/>
    </row>
    <row r="3074" spans="1:10" x14ac:dyDescent="0.25">
      <c r="A3074" s="41"/>
      <c r="C3074" s="214"/>
      <c r="D3074" s="78"/>
      <c r="E3074" s="225"/>
      <c r="G3074" s="281"/>
      <c r="H3074" s="281"/>
      <c r="I3074" s="223"/>
      <c r="J3074" s="41"/>
    </row>
    <row r="3075" spans="1:10" x14ac:dyDescent="0.25">
      <c r="A3075" s="41"/>
      <c r="C3075" s="214"/>
      <c r="D3075" s="78"/>
      <c r="E3075" s="225"/>
      <c r="G3075" s="281"/>
      <c r="H3075" s="281"/>
      <c r="I3075" s="223"/>
      <c r="J3075" s="41"/>
    </row>
    <row r="3076" spans="1:10" x14ac:dyDescent="0.25">
      <c r="A3076" s="41"/>
      <c r="C3076" s="214"/>
      <c r="D3076" s="78"/>
      <c r="E3076" s="225"/>
      <c r="G3076" s="281"/>
      <c r="H3076" s="281"/>
      <c r="I3076" s="223"/>
      <c r="J3076" s="41"/>
    </row>
    <row r="3077" spans="1:10" x14ac:dyDescent="0.25">
      <c r="A3077" s="41"/>
      <c r="C3077" s="214"/>
      <c r="D3077" s="78"/>
      <c r="E3077" s="225"/>
      <c r="G3077" s="281"/>
      <c r="H3077" s="281"/>
      <c r="I3077" s="223"/>
      <c r="J3077" s="41"/>
    </row>
    <row r="3078" spans="1:10" x14ac:dyDescent="0.25">
      <c r="A3078" s="41"/>
      <c r="C3078" s="214"/>
      <c r="D3078" s="78"/>
      <c r="E3078" s="225"/>
      <c r="G3078" s="281"/>
      <c r="H3078" s="281"/>
      <c r="I3078" s="223"/>
      <c r="J3078" s="41"/>
    </row>
    <row r="3079" spans="1:10" x14ac:dyDescent="0.25">
      <c r="A3079" s="41"/>
      <c r="C3079" s="214"/>
      <c r="D3079" s="78"/>
      <c r="E3079" s="225"/>
      <c r="G3079" s="281"/>
      <c r="H3079" s="281"/>
      <c r="I3079" s="223"/>
      <c r="J3079" s="41"/>
    </row>
    <row r="3080" spans="1:10" x14ac:dyDescent="0.25">
      <c r="A3080" s="41"/>
      <c r="C3080" s="214"/>
      <c r="D3080" s="78"/>
      <c r="E3080" s="225"/>
      <c r="G3080" s="281"/>
      <c r="H3080" s="281"/>
      <c r="I3080" s="223"/>
      <c r="J3080" s="41"/>
    </row>
    <row r="3081" spans="1:10" x14ac:dyDescent="0.25">
      <c r="A3081" s="41"/>
      <c r="C3081" s="214"/>
      <c r="D3081" s="78"/>
      <c r="E3081" s="225"/>
      <c r="G3081" s="281"/>
      <c r="H3081" s="281"/>
      <c r="I3081" s="223"/>
      <c r="J3081" s="41"/>
    </row>
    <row r="3082" spans="1:10" x14ac:dyDescent="0.25">
      <c r="A3082" s="41"/>
      <c r="C3082" s="214"/>
      <c r="D3082" s="78"/>
      <c r="E3082" s="225"/>
      <c r="G3082" s="281"/>
      <c r="H3082" s="281"/>
      <c r="I3082" s="223"/>
      <c r="J3082" s="41"/>
    </row>
    <row r="3083" spans="1:10" x14ac:dyDescent="0.25">
      <c r="A3083" s="41"/>
      <c r="C3083" s="214"/>
      <c r="D3083" s="78"/>
      <c r="E3083" s="225"/>
      <c r="G3083" s="281"/>
      <c r="H3083" s="281"/>
      <c r="I3083" s="223"/>
      <c r="J3083" s="41"/>
    </row>
    <row r="3084" spans="1:10" x14ac:dyDescent="0.25">
      <c r="A3084" s="41"/>
      <c r="C3084" s="214"/>
      <c r="D3084" s="78"/>
      <c r="E3084" s="225"/>
      <c r="G3084" s="281"/>
      <c r="H3084" s="281"/>
      <c r="I3084" s="223"/>
      <c r="J3084" s="41"/>
    </row>
    <row r="3085" spans="1:10" x14ac:dyDescent="0.25">
      <c r="A3085" s="41"/>
      <c r="C3085" s="214"/>
      <c r="D3085" s="78"/>
      <c r="E3085" s="225"/>
      <c r="G3085" s="281"/>
      <c r="H3085" s="281"/>
      <c r="I3085" s="223"/>
      <c r="J3085" s="41"/>
    </row>
    <row r="3086" spans="1:10" x14ac:dyDescent="0.25">
      <c r="A3086" s="41"/>
      <c r="C3086" s="214"/>
      <c r="D3086" s="78"/>
      <c r="E3086" s="225"/>
      <c r="G3086" s="281"/>
      <c r="H3086" s="281"/>
      <c r="I3086" s="223"/>
      <c r="J3086" s="41"/>
    </row>
    <row r="3087" spans="1:10" x14ac:dyDescent="0.25">
      <c r="A3087" s="41"/>
      <c r="C3087" s="214"/>
      <c r="D3087" s="78"/>
      <c r="E3087" s="225"/>
      <c r="G3087" s="281"/>
      <c r="H3087" s="281"/>
      <c r="I3087" s="223"/>
      <c r="J3087" s="41"/>
    </row>
    <row r="3088" spans="1:10" x14ac:dyDescent="0.25">
      <c r="A3088" s="41"/>
      <c r="C3088" s="214"/>
      <c r="D3088" s="78"/>
      <c r="E3088" s="225"/>
      <c r="G3088" s="281"/>
      <c r="H3088" s="281"/>
      <c r="I3088" s="223"/>
      <c r="J3088" s="41"/>
    </row>
    <row r="3089" spans="1:10" x14ac:dyDescent="0.25">
      <c r="A3089" s="41"/>
      <c r="C3089" s="214"/>
      <c r="D3089" s="78"/>
      <c r="E3089" s="225"/>
      <c r="G3089" s="281"/>
      <c r="H3089" s="281"/>
      <c r="I3089" s="223"/>
      <c r="J3089" s="41"/>
    </row>
    <row r="3090" spans="1:10" x14ac:dyDescent="0.25">
      <c r="A3090" s="41"/>
      <c r="C3090" s="214"/>
      <c r="D3090" s="78"/>
      <c r="E3090" s="225"/>
      <c r="G3090" s="281"/>
      <c r="H3090" s="281"/>
      <c r="I3090" s="223"/>
      <c r="J3090" s="41"/>
    </row>
    <row r="3091" spans="1:10" x14ac:dyDescent="0.25">
      <c r="A3091" s="41"/>
      <c r="C3091" s="214"/>
      <c r="D3091" s="78"/>
      <c r="E3091" s="225"/>
      <c r="G3091" s="281"/>
      <c r="H3091" s="281"/>
      <c r="I3091" s="223"/>
      <c r="J3091" s="41"/>
    </row>
    <row r="3092" spans="1:10" x14ac:dyDescent="0.25">
      <c r="A3092" s="41"/>
      <c r="C3092" s="214"/>
      <c r="D3092" s="78"/>
      <c r="E3092" s="225"/>
      <c r="G3092" s="281"/>
      <c r="H3092" s="281"/>
      <c r="I3092" s="223"/>
      <c r="J3092" s="41"/>
    </row>
    <row r="3093" spans="1:10" x14ac:dyDescent="0.25">
      <c r="A3093" s="41"/>
      <c r="C3093" s="214"/>
      <c r="D3093" s="78"/>
      <c r="E3093" s="225"/>
      <c r="G3093" s="281"/>
      <c r="H3093" s="281"/>
      <c r="I3093" s="223"/>
      <c r="J3093" s="41"/>
    </row>
    <row r="3094" spans="1:10" x14ac:dyDescent="0.25">
      <c r="A3094" s="41"/>
      <c r="C3094" s="214"/>
      <c r="D3094" s="78"/>
      <c r="E3094" s="225"/>
      <c r="G3094" s="281"/>
      <c r="H3094" s="281"/>
      <c r="I3094" s="223"/>
      <c r="J3094" s="41"/>
    </row>
    <row r="3095" spans="1:10" x14ac:dyDescent="0.25">
      <c r="A3095" s="41"/>
      <c r="C3095" s="214"/>
      <c r="D3095" s="78"/>
      <c r="E3095" s="225"/>
      <c r="G3095" s="281"/>
      <c r="H3095" s="281"/>
      <c r="I3095" s="223"/>
      <c r="J3095" s="41"/>
    </row>
    <row r="3096" spans="1:10" x14ac:dyDescent="0.25">
      <c r="A3096" s="41"/>
      <c r="C3096" s="214"/>
      <c r="D3096" s="78"/>
      <c r="E3096" s="225"/>
      <c r="G3096" s="281"/>
      <c r="H3096" s="281"/>
      <c r="I3096" s="223"/>
      <c r="J3096" s="41"/>
    </row>
    <row r="3097" spans="1:10" x14ac:dyDescent="0.25">
      <c r="A3097" s="41"/>
      <c r="C3097" s="214"/>
      <c r="D3097" s="78"/>
      <c r="E3097" s="225"/>
      <c r="G3097" s="281"/>
      <c r="H3097" s="281"/>
      <c r="I3097" s="223"/>
      <c r="J3097" s="41"/>
    </row>
    <row r="3098" spans="1:10" x14ac:dyDescent="0.25">
      <c r="A3098" s="41"/>
      <c r="C3098" s="214"/>
      <c r="D3098" s="78"/>
      <c r="E3098" s="225"/>
      <c r="G3098" s="281"/>
      <c r="H3098" s="281"/>
      <c r="I3098" s="223"/>
      <c r="J3098" s="41"/>
    </row>
    <row r="3099" spans="1:10" x14ac:dyDescent="0.25">
      <c r="A3099" s="41"/>
      <c r="C3099" s="214"/>
      <c r="D3099" s="78"/>
      <c r="E3099" s="225"/>
      <c r="G3099" s="281"/>
      <c r="H3099" s="281"/>
      <c r="I3099" s="223"/>
      <c r="J3099" s="41"/>
    </row>
    <row r="3100" spans="1:10" x14ac:dyDescent="0.25">
      <c r="A3100" s="41"/>
      <c r="C3100" s="214"/>
      <c r="D3100" s="78"/>
      <c r="E3100" s="225"/>
      <c r="G3100" s="281"/>
      <c r="H3100" s="281"/>
      <c r="I3100" s="223"/>
      <c r="J3100" s="41"/>
    </row>
    <row r="3101" spans="1:10" x14ac:dyDescent="0.25">
      <c r="A3101" s="41"/>
      <c r="C3101" s="214"/>
      <c r="D3101" s="78"/>
      <c r="E3101" s="225"/>
      <c r="G3101" s="281"/>
      <c r="H3101" s="281"/>
      <c r="I3101" s="223"/>
      <c r="J3101" s="41"/>
    </row>
    <row r="3102" spans="1:10" x14ac:dyDescent="0.25">
      <c r="A3102" s="41"/>
      <c r="C3102" s="214"/>
      <c r="D3102" s="78"/>
      <c r="E3102" s="225"/>
      <c r="G3102" s="281"/>
      <c r="H3102" s="281"/>
      <c r="I3102" s="223"/>
      <c r="J3102" s="41"/>
    </row>
    <row r="3103" spans="1:10" x14ac:dyDescent="0.25">
      <c r="A3103" s="41"/>
      <c r="C3103" s="214"/>
      <c r="D3103" s="78"/>
      <c r="E3103" s="225"/>
      <c r="G3103" s="281"/>
      <c r="H3103" s="281"/>
      <c r="I3103" s="223"/>
      <c r="J3103" s="41"/>
    </row>
    <row r="3104" spans="1:10" x14ac:dyDescent="0.25">
      <c r="A3104" s="41"/>
      <c r="C3104" s="214"/>
      <c r="D3104" s="78"/>
      <c r="E3104" s="225"/>
      <c r="G3104" s="281"/>
      <c r="H3104" s="281"/>
      <c r="I3104" s="223"/>
      <c r="J3104" s="41"/>
    </row>
    <row r="3105" spans="1:10" x14ac:dyDescent="0.25">
      <c r="A3105" s="41"/>
      <c r="C3105" s="214"/>
      <c r="D3105" s="78"/>
      <c r="E3105" s="225"/>
      <c r="G3105" s="281"/>
      <c r="H3105" s="281"/>
      <c r="I3105" s="223"/>
      <c r="J3105" s="41"/>
    </row>
    <row r="3106" spans="1:10" x14ac:dyDescent="0.25">
      <c r="A3106" s="41"/>
      <c r="C3106" s="214"/>
      <c r="D3106" s="78"/>
      <c r="E3106" s="225"/>
      <c r="G3106" s="281"/>
      <c r="H3106" s="281"/>
      <c r="I3106" s="223"/>
      <c r="J3106" s="41"/>
    </row>
    <row r="3107" spans="1:10" x14ac:dyDescent="0.25">
      <c r="A3107" s="41"/>
      <c r="C3107" s="214"/>
      <c r="D3107" s="78"/>
      <c r="E3107" s="225"/>
      <c r="G3107" s="281"/>
      <c r="H3107" s="281"/>
      <c r="I3107" s="223"/>
      <c r="J3107" s="41"/>
    </row>
    <row r="3108" spans="1:10" x14ac:dyDescent="0.25">
      <c r="A3108" s="41"/>
      <c r="C3108" s="214"/>
      <c r="D3108" s="78"/>
      <c r="E3108" s="225"/>
      <c r="G3108" s="281"/>
      <c r="H3108" s="281"/>
      <c r="I3108" s="223"/>
      <c r="J3108" s="41"/>
    </row>
    <row r="3109" spans="1:10" x14ac:dyDescent="0.25">
      <c r="A3109" s="41"/>
      <c r="C3109" s="214"/>
      <c r="D3109" s="78"/>
      <c r="E3109" s="225"/>
      <c r="G3109" s="281"/>
      <c r="H3109" s="281"/>
      <c r="I3109" s="223"/>
      <c r="J3109" s="41"/>
    </row>
    <row r="3110" spans="1:10" x14ac:dyDescent="0.25">
      <c r="A3110" s="41"/>
      <c r="C3110" s="214"/>
      <c r="D3110" s="78"/>
      <c r="E3110" s="225"/>
      <c r="G3110" s="281"/>
      <c r="H3110" s="281"/>
      <c r="I3110" s="223"/>
      <c r="J3110" s="41"/>
    </row>
    <row r="3111" spans="1:10" x14ac:dyDescent="0.25">
      <c r="A3111" s="41"/>
      <c r="C3111" s="214"/>
      <c r="D3111" s="78"/>
      <c r="E3111" s="225"/>
      <c r="G3111" s="281"/>
      <c r="H3111" s="281"/>
      <c r="I3111" s="223"/>
      <c r="J3111" s="41"/>
    </row>
    <row r="3112" spans="1:10" x14ac:dyDescent="0.25">
      <c r="A3112" s="41"/>
      <c r="C3112" s="214"/>
      <c r="D3112" s="78"/>
      <c r="E3112" s="225"/>
      <c r="G3112" s="281"/>
      <c r="H3112" s="281"/>
      <c r="I3112" s="223"/>
      <c r="J3112" s="41"/>
    </row>
    <row r="3113" spans="1:10" x14ac:dyDescent="0.25">
      <c r="A3113" s="41"/>
      <c r="C3113" s="214"/>
      <c r="D3113" s="78"/>
      <c r="E3113" s="225"/>
      <c r="G3113" s="281"/>
      <c r="H3113" s="281"/>
      <c r="I3113" s="223"/>
      <c r="J3113" s="41"/>
    </row>
    <row r="3114" spans="1:10" x14ac:dyDescent="0.25">
      <c r="A3114" s="41"/>
      <c r="C3114" s="214"/>
      <c r="D3114" s="78"/>
      <c r="E3114" s="225"/>
      <c r="G3114" s="281"/>
      <c r="H3114" s="281"/>
      <c r="I3114" s="223"/>
      <c r="J3114" s="41"/>
    </row>
    <row r="3115" spans="1:10" x14ac:dyDescent="0.25">
      <c r="A3115" s="41"/>
      <c r="C3115" s="214"/>
      <c r="D3115" s="78"/>
      <c r="E3115" s="225"/>
      <c r="G3115" s="281"/>
      <c r="H3115" s="281"/>
      <c r="I3115" s="223"/>
      <c r="J3115" s="41"/>
    </row>
    <row r="3116" spans="1:10" x14ac:dyDescent="0.25">
      <c r="A3116" s="41"/>
      <c r="C3116" s="214"/>
      <c r="D3116" s="78"/>
      <c r="E3116" s="225"/>
      <c r="G3116" s="281"/>
      <c r="H3116" s="281"/>
      <c r="I3116" s="223"/>
      <c r="J3116" s="41"/>
    </row>
    <row r="3117" spans="1:10" x14ac:dyDescent="0.25">
      <c r="A3117" s="41"/>
      <c r="C3117" s="214"/>
      <c r="D3117" s="78"/>
      <c r="E3117" s="225"/>
      <c r="G3117" s="281"/>
      <c r="H3117" s="281"/>
      <c r="I3117" s="223"/>
      <c r="J3117" s="41"/>
    </row>
    <row r="3118" spans="1:10" x14ac:dyDescent="0.25">
      <c r="A3118" s="41"/>
      <c r="C3118" s="214"/>
      <c r="D3118" s="78"/>
      <c r="E3118" s="225"/>
      <c r="G3118" s="281"/>
      <c r="H3118" s="281"/>
      <c r="I3118" s="223"/>
      <c r="J3118" s="41"/>
    </row>
    <row r="3119" spans="1:10" x14ac:dyDescent="0.25">
      <c r="A3119" s="41"/>
      <c r="C3119" s="214"/>
      <c r="D3119" s="78"/>
      <c r="E3119" s="225"/>
      <c r="G3119" s="281"/>
      <c r="H3119" s="281"/>
      <c r="I3119" s="223"/>
      <c r="J3119" s="41"/>
    </row>
    <row r="3120" spans="1:10" x14ac:dyDescent="0.25">
      <c r="A3120" s="41"/>
      <c r="C3120" s="214"/>
      <c r="D3120" s="78"/>
      <c r="E3120" s="225"/>
      <c r="G3120" s="281"/>
      <c r="H3120" s="281"/>
      <c r="I3120" s="223"/>
      <c r="J3120" s="41"/>
    </row>
    <row r="3121" spans="1:10" x14ac:dyDescent="0.25">
      <c r="A3121" s="41"/>
      <c r="C3121" s="214"/>
      <c r="D3121" s="78"/>
      <c r="E3121" s="225"/>
      <c r="G3121" s="281"/>
      <c r="H3121" s="281"/>
      <c r="I3121" s="223"/>
      <c r="J3121" s="41"/>
    </row>
    <row r="3122" spans="1:10" x14ac:dyDescent="0.25">
      <c r="A3122" s="41"/>
      <c r="C3122" s="214"/>
      <c r="D3122" s="78"/>
      <c r="E3122" s="225"/>
      <c r="G3122" s="281"/>
      <c r="H3122" s="281"/>
      <c r="I3122" s="223"/>
      <c r="J3122" s="41"/>
    </row>
    <row r="3123" spans="1:10" x14ac:dyDescent="0.25">
      <c r="A3123" s="41"/>
      <c r="C3123" s="214"/>
      <c r="D3123" s="78"/>
      <c r="E3123" s="225"/>
      <c r="G3123" s="281"/>
      <c r="H3123" s="281"/>
      <c r="I3123" s="223"/>
      <c r="J3123" s="41"/>
    </row>
    <row r="3124" spans="1:10" x14ac:dyDescent="0.25">
      <c r="A3124" s="41"/>
      <c r="C3124" s="214"/>
      <c r="D3124" s="78"/>
      <c r="E3124" s="225"/>
      <c r="G3124" s="281"/>
      <c r="H3124" s="281"/>
      <c r="I3124" s="223"/>
      <c r="J3124" s="41"/>
    </row>
    <row r="3125" spans="1:10" x14ac:dyDescent="0.25">
      <c r="A3125" s="41"/>
      <c r="C3125" s="214"/>
      <c r="D3125" s="78"/>
      <c r="E3125" s="225"/>
      <c r="G3125" s="281"/>
      <c r="H3125" s="281"/>
      <c r="I3125" s="223"/>
      <c r="J3125" s="41"/>
    </row>
    <row r="3126" spans="1:10" x14ac:dyDescent="0.25">
      <c r="A3126" s="41"/>
      <c r="C3126" s="214"/>
      <c r="D3126" s="78"/>
      <c r="E3126" s="225"/>
      <c r="G3126" s="281"/>
      <c r="H3126" s="281"/>
      <c r="I3126" s="223"/>
      <c r="J3126" s="41"/>
    </row>
    <row r="3127" spans="1:10" x14ac:dyDescent="0.25">
      <c r="A3127" s="41"/>
      <c r="C3127" s="214"/>
      <c r="D3127" s="78"/>
      <c r="E3127" s="225"/>
      <c r="G3127" s="281"/>
      <c r="H3127" s="281"/>
      <c r="I3127" s="223"/>
      <c r="J3127" s="41"/>
    </row>
    <row r="3128" spans="1:10" x14ac:dyDescent="0.25">
      <c r="A3128" s="41"/>
      <c r="C3128" s="214"/>
      <c r="D3128" s="78"/>
      <c r="E3128" s="225"/>
      <c r="G3128" s="281"/>
      <c r="H3128" s="281"/>
      <c r="I3128" s="223"/>
      <c r="J3128" s="41"/>
    </row>
    <row r="3129" spans="1:10" x14ac:dyDescent="0.25">
      <c r="A3129" s="41"/>
      <c r="C3129" s="214"/>
      <c r="D3129" s="78"/>
      <c r="E3129" s="225"/>
      <c r="G3129" s="281"/>
      <c r="H3129" s="281"/>
      <c r="I3129" s="223"/>
      <c r="J3129" s="41"/>
    </row>
    <row r="3130" spans="1:10" x14ac:dyDescent="0.25">
      <c r="A3130" s="41"/>
      <c r="C3130" s="214"/>
      <c r="D3130" s="78"/>
      <c r="E3130" s="225"/>
      <c r="G3130" s="281"/>
      <c r="H3130" s="281"/>
      <c r="I3130" s="223"/>
      <c r="J3130" s="41"/>
    </row>
    <row r="3131" spans="1:10" x14ac:dyDescent="0.25">
      <c r="A3131" s="41"/>
      <c r="C3131" s="214"/>
      <c r="D3131" s="78"/>
      <c r="E3131" s="225"/>
      <c r="G3131" s="281"/>
      <c r="H3131" s="281"/>
      <c r="I3131" s="223"/>
      <c r="J3131" s="41"/>
    </row>
    <row r="3132" spans="1:10" x14ac:dyDescent="0.25">
      <c r="A3132" s="41"/>
      <c r="C3132" s="214"/>
      <c r="D3132" s="78"/>
      <c r="E3132" s="225"/>
      <c r="G3132" s="281"/>
      <c r="H3132" s="281"/>
      <c r="I3132" s="223"/>
      <c r="J3132" s="41"/>
    </row>
    <row r="3133" spans="1:10" x14ac:dyDescent="0.25">
      <c r="A3133" s="41"/>
      <c r="C3133" s="214"/>
      <c r="D3133" s="78"/>
      <c r="E3133" s="225"/>
      <c r="G3133" s="281"/>
      <c r="H3133" s="281"/>
      <c r="I3133" s="223"/>
      <c r="J3133" s="41"/>
    </row>
    <row r="3134" spans="1:10" x14ac:dyDescent="0.25">
      <c r="A3134" s="41"/>
      <c r="C3134" s="214"/>
      <c r="D3134" s="78"/>
      <c r="E3134" s="225"/>
      <c r="G3134" s="281"/>
      <c r="H3134" s="281"/>
      <c r="I3134" s="223"/>
      <c r="J3134" s="41"/>
    </row>
    <row r="3135" spans="1:10" x14ac:dyDescent="0.25">
      <c r="A3135" s="41"/>
      <c r="C3135" s="214"/>
      <c r="D3135" s="78"/>
      <c r="E3135" s="225"/>
      <c r="G3135" s="281"/>
      <c r="H3135" s="281"/>
      <c r="I3135" s="223"/>
      <c r="J3135" s="41"/>
    </row>
    <row r="3136" spans="1:10" x14ac:dyDescent="0.25">
      <c r="A3136" s="41"/>
      <c r="C3136" s="214"/>
      <c r="D3136" s="78"/>
      <c r="E3136" s="225"/>
      <c r="G3136" s="281"/>
      <c r="H3136" s="281"/>
      <c r="I3136" s="223"/>
      <c r="J3136" s="41"/>
    </row>
    <row r="3137" spans="1:10" x14ac:dyDescent="0.25">
      <c r="A3137" s="41"/>
      <c r="C3137" s="214"/>
      <c r="D3137" s="78"/>
      <c r="E3137" s="225"/>
      <c r="G3137" s="281"/>
      <c r="H3137" s="281"/>
      <c r="I3137" s="223"/>
      <c r="J3137" s="41"/>
    </row>
    <row r="3138" spans="1:10" x14ac:dyDescent="0.25">
      <c r="A3138" s="41"/>
      <c r="C3138" s="214"/>
      <c r="D3138" s="78"/>
      <c r="E3138" s="225"/>
      <c r="G3138" s="281"/>
      <c r="H3138" s="281"/>
      <c r="I3138" s="223"/>
      <c r="J3138" s="41"/>
    </row>
    <row r="3139" spans="1:10" x14ac:dyDescent="0.25">
      <c r="A3139" s="41"/>
      <c r="C3139" s="214"/>
      <c r="D3139" s="78"/>
      <c r="E3139" s="225"/>
      <c r="G3139" s="281"/>
      <c r="H3139" s="281"/>
      <c r="I3139" s="223"/>
      <c r="J3139" s="41"/>
    </row>
    <row r="3140" spans="1:10" x14ac:dyDescent="0.25">
      <c r="A3140" s="41"/>
      <c r="C3140" s="214"/>
      <c r="D3140" s="78"/>
      <c r="E3140" s="225"/>
      <c r="G3140" s="281"/>
      <c r="H3140" s="281"/>
      <c r="I3140" s="223"/>
      <c r="J3140" s="41"/>
    </row>
    <row r="3141" spans="1:10" x14ac:dyDescent="0.25">
      <c r="A3141" s="41"/>
      <c r="C3141" s="214"/>
      <c r="D3141" s="78"/>
      <c r="E3141" s="225"/>
      <c r="G3141" s="281"/>
      <c r="H3141" s="281"/>
      <c r="I3141" s="223"/>
      <c r="J3141" s="41"/>
    </row>
    <row r="3142" spans="1:10" x14ac:dyDescent="0.25">
      <c r="A3142" s="41"/>
      <c r="C3142" s="214"/>
      <c r="D3142" s="78"/>
      <c r="E3142" s="225"/>
      <c r="G3142" s="281"/>
      <c r="H3142" s="281"/>
      <c r="I3142" s="223"/>
      <c r="J3142" s="41"/>
    </row>
    <row r="3143" spans="1:10" x14ac:dyDescent="0.25">
      <c r="A3143" s="41"/>
      <c r="C3143" s="214"/>
      <c r="D3143" s="78"/>
      <c r="E3143" s="225"/>
      <c r="G3143" s="281"/>
      <c r="H3143" s="281"/>
      <c r="I3143" s="223"/>
      <c r="J3143" s="41"/>
    </row>
    <row r="3144" spans="1:10" x14ac:dyDescent="0.25">
      <c r="A3144" s="41"/>
      <c r="C3144" s="214"/>
      <c r="D3144" s="78"/>
      <c r="E3144" s="225"/>
      <c r="G3144" s="281"/>
      <c r="H3144" s="281"/>
      <c r="I3144" s="223"/>
      <c r="J3144" s="41"/>
    </row>
    <row r="3145" spans="1:10" x14ac:dyDescent="0.25">
      <c r="A3145" s="41"/>
      <c r="C3145" s="214"/>
      <c r="D3145" s="78"/>
      <c r="E3145" s="225"/>
      <c r="G3145" s="281"/>
      <c r="H3145" s="281"/>
      <c r="I3145" s="223"/>
      <c r="J3145" s="41"/>
    </row>
    <row r="3146" spans="1:10" x14ac:dyDescent="0.25">
      <c r="A3146" s="41"/>
      <c r="C3146" s="214"/>
      <c r="D3146" s="78"/>
      <c r="E3146" s="225"/>
      <c r="G3146" s="281"/>
      <c r="H3146" s="281"/>
      <c r="I3146" s="223"/>
      <c r="J3146" s="41"/>
    </row>
    <row r="3147" spans="1:10" x14ac:dyDescent="0.25">
      <c r="A3147" s="41"/>
      <c r="C3147" s="214"/>
      <c r="D3147" s="78"/>
      <c r="E3147" s="225"/>
      <c r="G3147" s="281"/>
      <c r="H3147" s="281"/>
      <c r="I3147" s="223"/>
      <c r="J3147" s="41"/>
    </row>
    <row r="3148" spans="1:10" x14ac:dyDescent="0.25">
      <c r="A3148" s="41"/>
      <c r="C3148" s="214"/>
      <c r="D3148" s="78"/>
      <c r="E3148" s="225"/>
      <c r="G3148" s="281"/>
      <c r="H3148" s="281"/>
      <c r="I3148" s="223"/>
      <c r="J3148" s="41"/>
    </row>
    <row r="3149" spans="1:10" x14ac:dyDescent="0.25">
      <c r="A3149" s="41"/>
      <c r="C3149" s="214"/>
      <c r="D3149" s="78"/>
      <c r="E3149" s="225"/>
      <c r="G3149" s="281"/>
      <c r="H3149" s="281"/>
      <c r="I3149" s="223"/>
      <c r="J3149" s="41"/>
    </row>
    <row r="3150" spans="1:10" x14ac:dyDescent="0.25">
      <c r="A3150" s="41"/>
      <c r="C3150" s="214"/>
      <c r="D3150" s="78"/>
      <c r="E3150" s="225"/>
      <c r="G3150" s="281"/>
      <c r="H3150" s="281"/>
      <c r="I3150" s="223"/>
      <c r="J3150" s="41"/>
    </row>
    <row r="3151" spans="1:10" x14ac:dyDescent="0.25">
      <c r="A3151" s="41"/>
      <c r="C3151" s="214"/>
      <c r="D3151" s="78"/>
      <c r="E3151" s="225"/>
      <c r="G3151" s="281"/>
      <c r="H3151" s="281"/>
      <c r="I3151" s="223"/>
      <c r="J3151" s="41"/>
    </row>
    <row r="3152" spans="1:10" x14ac:dyDescent="0.25">
      <c r="A3152" s="41"/>
      <c r="C3152" s="214"/>
      <c r="D3152" s="78"/>
      <c r="E3152" s="225"/>
      <c r="G3152" s="281"/>
      <c r="H3152" s="281"/>
      <c r="I3152" s="223"/>
      <c r="J3152" s="41"/>
    </row>
    <row r="3153" spans="1:10" x14ac:dyDescent="0.25">
      <c r="A3153" s="41"/>
      <c r="C3153" s="214"/>
      <c r="D3153" s="78"/>
      <c r="E3153" s="225"/>
      <c r="G3153" s="281"/>
      <c r="H3153" s="281"/>
      <c r="I3153" s="223"/>
      <c r="J3153" s="41"/>
    </row>
    <row r="3154" spans="1:10" x14ac:dyDescent="0.25">
      <c r="A3154" s="41"/>
      <c r="C3154" s="214"/>
      <c r="D3154" s="78"/>
      <c r="E3154" s="225"/>
      <c r="G3154" s="281"/>
      <c r="H3154" s="281"/>
      <c r="I3154" s="223"/>
      <c r="J3154" s="41"/>
    </row>
    <row r="3155" spans="1:10" x14ac:dyDescent="0.25">
      <c r="A3155" s="41"/>
      <c r="C3155" s="214"/>
      <c r="D3155" s="78"/>
      <c r="E3155" s="225"/>
      <c r="G3155" s="281"/>
      <c r="H3155" s="281"/>
      <c r="I3155" s="223"/>
      <c r="J3155" s="41"/>
    </row>
    <row r="3156" spans="1:10" x14ac:dyDescent="0.25">
      <c r="A3156" s="41"/>
      <c r="C3156" s="214"/>
      <c r="D3156" s="78"/>
      <c r="E3156" s="225"/>
      <c r="G3156" s="281"/>
      <c r="H3156" s="281"/>
      <c r="I3156" s="223"/>
      <c r="J3156" s="41"/>
    </row>
    <row r="3157" spans="1:10" x14ac:dyDescent="0.25">
      <c r="A3157" s="41"/>
      <c r="C3157" s="214"/>
      <c r="D3157" s="78"/>
      <c r="E3157" s="225"/>
      <c r="G3157" s="281"/>
      <c r="H3157" s="281"/>
      <c r="I3157" s="223"/>
      <c r="J3157" s="41"/>
    </row>
    <row r="3158" spans="1:10" x14ac:dyDescent="0.25">
      <c r="A3158" s="41"/>
      <c r="C3158" s="214"/>
      <c r="D3158" s="78"/>
      <c r="E3158" s="225"/>
      <c r="G3158" s="281"/>
      <c r="H3158" s="281"/>
      <c r="I3158" s="223"/>
      <c r="J3158" s="41"/>
    </row>
    <row r="3159" spans="1:10" x14ac:dyDescent="0.25">
      <c r="A3159" s="41"/>
      <c r="C3159" s="214"/>
      <c r="D3159" s="78"/>
      <c r="E3159" s="225"/>
      <c r="G3159" s="281"/>
      <c r="H3159" s="281"/>
      <c r="I3159" s="223"/>
      <c r="J3159" s="41"/>
    </row>
    <row r="3160" spans="1:10" x14ac:dyDescent="0.25">
      <c r="A3160" s="41"/>
      <c r="C3160" s="214"/>
      <c r="D3160" s="78"/>
      <c r="E3160" s="225"/>
      <c r="G3160" s="281"/>
      <c r="H3160" s="281"/>
      <c r="I3160" s="223"/>
      <c r="J3160" s="41"/>
    </row>
    <row r="3161" spans="1:10" x14ac:dyDescent="0.25">
      <c r="A3161" s="41"/>
      <c r="C3161" s="214"/>
      <c r="D3161" s="78"/>
      <c r="E3161" s="225"/>
      <c r="G3161" s="281"/>
      <c r="H3161" s="281"/>
      <c r="I3161" s="223"/>
      <c r="J3161" s="41"/>
    </row>
    <row r="3162" spans="1:10" x14ac:dyDescent="0.25">
      <c r="A3162" s="41"/>
      <c r="C3162" s="214"/>
      <c r="D3162" s="78"/>
      <c r="E3162" s="225"/>
      <c r="G3162" s="281"/>
      <c r="H3162" s="281"/>
      <c r="I3162" s="223"/>
      <c r="J3162" s="41"/>
    </row>
    <row r="3163" spans="1:10" x14ac:dyDescent="0.25">
      <c r="A3163" s="41"/>
      <c r="C3163" s="214"/>
      <c r="D3163" s="78"/>
      <c r="E3163" s="225"/>
      <c r="G3163" s="281"/>
      <c r="H3163" s="281"/>
      <c r="I3163" s="223"/>
      <c r="J3163" s="41"/>
    </row>
    <row r="3164" spans="1:10" x14ac:dyDescent="0.25">
      <c r="A3164" s="41"/>
      <c r="C3164" s="214"/>
      <c r="D3164" s="78"/>
      <c r="E3164" s="225"/>
      <c r="G3164" s="281"/>
      <c r="H3164" s="281"/>
      <c r="I3164" s="223"/>
      <c r="J3164" s="41"/>
    </row>
    <row r="3165" spans="1:10" x14ac:dyDescent="0.25">
      <c r="A3165" s="41"/>
      <c r="C3165" s="214"/>
      <c r="D3165" s="78"/>
      <c r="E3165" s="225"/>
      <c r="G3165" s="281"/>
      <c r="H3165" s="281"/>
      <c r="I3165" s="223"/>
      <c r="J3165" s="41"/>
    </row>
    <row r="3166" spans="1:10" x14ac:dyDescent="0.25">
      <c r="A3166" s="41"/>
      <c r="C3166" s="214"/>
      <c r="D3166" s="78"/>
      <c r="E3166" s="225"/>
      <c r="G3166" s="281"/>
      <c r="H3166" s="281"/>
      <c r="I3166" s="223"/>
      <c r="J3166" s="41"/>
    </row>
    <row r="3167" spans="1:10" x14ac:dyDescent="0.25">
      <c r="A3167" s="41"/>
      <c r="C3167" s="214"/>
      <c r="D3167" s="78"/>
      <c r="E3167" s="225"/>
      <c r="G3167" s="281"/>
      <c r="H3167" s="281"/>
      <c r="I3167" s="223"/>
      <c r="J3167" s="41"/>
    </row>
    <row r="3168" spans="1:10" x14ac:dyDescent="0.25">
      <c r="A3168" s="41"/>
      <c r="C3168" s="214"/>
      <c r="D3168" s="78"/>
      <c r="E3168" s="225"/>
      <c r="G3168" s="281"/>
      <c r="H3168" s="281"/>
      <c r="I3168" s="223"/>
      <c r="J3168" s="41"/>
    </row>
    <row r="3169" spans="1:10" x14ac:dyDescent="0.25">
      <c r="A3169" s="41"/>
      <c r="C3169" s="214"/>
      <c r="D3169" s="78"/>
      <c r="E3169" s="225"/>
      <c r="G3169" s="281"/>
      <c r="H3169" s="281"/>
      <c r="I3169" s="223"/>
      <c r="J3169" s="41"/>
    </row>
    <row r="3170" spans="1:10" x14ac:dyDescent="0.25">
      <c r="A3170" s="41"/>
      <c r="C3170" s="214"/>
      <c r="D3170" s="78"/>
      <c r="E3170" s="225"/>
      <c r="G3170" s="281"/>
      <c r="H3170" s="281"/>
      <c r="I3170" s="223"/>
      <c r="J3170" s="41"/>
    </row>
    <row r="3171" spans="1:10" x14ac:dyDescent="0.25">
      <c r="A3171" s="41"/>
      <c r="C3171" s="214"/>
      <c r="D3171" s="78"/>
      <c r="E3171" s="225"/>
      <c r="G3171" s="281"/>
      <c r="H3171" s="281"/>
      <c r="I3171" s="223"/>
      <c r="J3171" s="41"/>
    </row>
    <row r="3172" spans="1:10" x14ac:dyDescent="0.25">
      <c r="A3172" s="41"/>
      <c r="C3172" s="214"/>
      <c r="D3172" s="78"/>
      <c r="E3172" s="225"/>
      <c r="G3172" s="281"/>
      <c r="H3172" s="281"/>
      <c r="I3172" s="223"/>
      <c r="J3172" s="41"/>
    </row>
    <row r="3173" spans="1:10" x14ac:dyDescent="0.25">
      <c r="A3173" s="41"/>
      <c r="C3173" s="214"/>
      <c r="D3173" s="78"/>
      <c r="E3173" s="225"/>
      <c r="G3173" s="281"/>
      <c r="H3173" s="281"/>
      <c r="I3173" s="223"/>
      <c r="J3173" s="41"/>
    </row>
    <row r="3174" spans="1:10" x14ac:dyDescent="0.25">
      <c r="A3174" s="41"/>
      <c r="C3174" s="214"/>
      <c r="D3174" s="78"/>
      <c r="E3174" s="225"/>
      <c r="G3174" s="281"/>
      <c r="H3174" s="281"/>
      <c r="I3174" s="223"/>
      <c r="J3174" s="41"/>
    </row>
    <row r="3175" spans="1:10" x14ac:dyDescent="0.25">
      <c r="A3175" s="41"/>
      <c r="C3175" s="214"/>
      <c r="D3175" s="78"/>
      <c r="E3175" s="225"/>
      <c r="G3175" s="281"/>
      <c r="H3175" s="281"/>
      <c r="I3175" s="223"/>
      <c r="J3175" s="41"/>
    </row>
    <row r="3176" spans="1:10" x14ac:dyDescent="0.25">
      <c r="A3176" s="41"/>
      <c r="C3176" s="214"/>
      <c r="D3176" s="78"/>
      <c r="E3176" s="225"/>
      <c r="G3176" s="281"/>
      <c r="H3176" s="281"/>
      <c r="I3176" s="223"/>
      <c r="J3176" s="41"/>
    </row>
    <row r="3177" spans="1:10" x14ac:dyDescent="0.25">
      <c r="A3177" s="41"/>
      <c r="C3177" s="214"/>
      <c r="D3177" s="78"/>
      <c r="E3177" s="225"/>
      <c r="G3177" s="281"/>
      <c r="H3177" s="281"/>
      <c r="I3177" s="223"/>
      <c r="J3177" s="41"/>
    </row>
    <row r="3178" spans="1:10" x14ac:dyDescent="0.25">
      <c r="A3178" s="41"/>
      <c r="C3178" s="214"/>
      <c r="D3178" s="78"/>
      <c r="E3178" s="225"/>
      <c r="G3178" s="281"/>
      <c r="H3178" s="281"/>
      <c r="I3178" s="223"/>
      <c r="J3178" s="41"/>
    </row>
    <row r="3179" spans="1:10" x14ac:dyDescent="0.25">
      <c r="A3179" s="41"/>
      <c r="C3179" s="214"/>
      <c r="D3179" s="78"/>
      <c r="E3179" s="225"/>
      <c r="G3179" s="281"/>
      <c r="H3179" s="281"/>
      <c r="I3179" s="223"/>
      <c r="J3179" s="41"/>
    </row>
    <row r="3180" spans="1:10" x14ac:dyDescent="0.25">
      <c r="A3180" s="41"/>
      <c r="C3180" s="214"/>
      <c r="D3180" s="78"/>
      <c r="E3180" s="225"/>
      <c r="G3180" s="281"/>
      <c r="H3180" s="281"/>
      <c r="I3180" s="223"/>
      <c r="J3180" s="41"/>
    </row>
    <row r="3181" spans="1:10" x14ac:dyDescent="0.25">
      <c r="A3181" s="41"/>
      <c r="C3181" s="214"/>
      <c r="D3181" s="78"/>
      <c r="E3181" s="225"/>
      <c r="G3181" s="281"/>
      <c r="H3181" s="281"/>
      <c r="I3181" s="223"/>
      <c r="J3181" s="41"/>
    </row>
    <row r="3182" spans="1:10" x14ac:dyDescent="0.25">
      <c r="A3182" s="41"/>
      <c r="C3182" s="214"/>
      <c r="D3182" s="78"/>
      <c r="E3182" s="225"/>
      <c r="G3182" s="281"/>
      <c r="H3182" s="281"/>
      <c r="I3182" s="223"/>
      <c r="J3182" s="41"/>
    </row>
    <row r="3183" spans="1:10" x14ac:dyDescent="0.25">
      <c r="A3183" s="41"/>
      <c r="C3183" s="214"/>
      <c r="D3183" s="78"/>
      <c r="E3183" s="225"/>
      <c r="G3183" s="281"/>
      <c r="H3183" s="281"/>
      <c r="I3183" s="223"/>
      <c r="J3183" s="41"/>
    </row>
    <row r="3184" spans="1:10" x14ac:dyDescent="0.25">
      <c r="A3184" s="41"/>
      <c r="C3184" s="214"/>
      <c r="D3184" s="78"/>
      <c r="E3184" s="225"/>
      <c r="G3184" s="281"/>
      <c r="H3184" s="281"/>
      <c r="I3184" s="223"/>
      <c r="J3184" s="41"/>
    </row>
    <row r="3185" spans="1:10" x14ac:dyDescent="0.25">
      <c r="A3185" s="41"/>
      <c r="C3185" s="214"/>
      <c r="D3185" s="78"/>
      <c r="E3185" s="225"/>
      <c r="G3185" s="281"/>
      <c r="H3185" s="281"/>
      <c r="I3185" s="223"/>
      <c r="J3185" s="41"/>
    </row>
    <row r="3186" spans="1:10" x14ac:dyDescent="0.25">
      <c r="A3186" s="41"/>
      <c r="C3186" s="214"/>
      <c r="D3186" s="78"/>
      <c r="E3186" s="225"/>
      <c r="G3186" s="281"/>
      <c r="H3186" s="281"/>
      <c r="I3186" s="223"/>
      <c r="J3186" s="41"/>
    </row>
    <row r="3187" spans="1:10" x14ac:dyDescent="0.25">
      <c r="A3187" s="41"/>
      <c r="C3187" s="214"/>
      <c r="D3187" s="78"/>
      <c r="E3187" s="225"/>
      <c r="G3187" s="281"/>
      <c r="H3187" s="281"/>
      <c r="I3187" s="223"/>
      <c r="J3187" s="41"/>
    </row>
    <row r="3188" spans="1:10" x14ac:dyDescent="0.25">
      <c r="A3188" s="41"/>
      <c r="C3188" s="214"/>
      <c r="D3188" s="78"/>
      <c r="E3188" s="225"/>
      <c r="G3188" s="281"/>
      <c r="H3188" s="281"/>
      <c r="I3188" s="223"/>
      <c r="J3188" s="41"/>
    </row>
    <row r="3189" spans="1:10" x14ac:dyDescent="0.25">
      <c r="A3189" s="41"/>
      <c r="C3189" s="214"/>
      <c r="D3189" s="78"/>
      <c r="E3189" s="225"/>
      <c r="G3189" s="281"/>
      <c r="H3189" s="281"/>
      <c r="I3189" s="223"/>
      <c r="J3189" s="41"/>
    </row>
    <row r="3190" spans="1:10" x14ac:dyDescent="0.25">
      <c r="A3190" s="41"/>
      <c r="C3190" s="214"/>
      <c r="D3190" s="78"/>
      <c r="E3190" s="225"/>
      <c r="G3190" s="281"/>
      <c r="H3190" s="281"/>
      <c r="I3190" s="223"/>
      <c r="J3190" s="41"/>
    </row>
    <row r="3191" spans="1:10" x14ac:dyDescent="0.25">
      <c r="A3191" s="41"/>
      <c r="C3191" s="214"/>
      <c r="D3191" s="78"/>
      <c r="E3191" s="225"/>
      <c r="G3191" s="281"/>
      <c r="H3191" s="281"/>
      <c r="I3191" s="223"/>
      <c r="J3191" s="41"/>
    </row>
    <row r="3192" spans="1:10" x14ac:dyDescent="0.25">
      <c r="A3192" s="41"/>
      <c r="C3192" s="214"/>
      <c r="D3192" s="78"/>
      <c r="E3192" s="225"/>
      <c r="G3192" s="281"/>
      <c r="H3192" s="281"/>
      <c r="I3192" s="223"/>
      <c r="J3192" s="41"/>
    </row>
    <row r="3193" spans="1:10" x14ac:dyDescent="0.25">
      <c r="A3193" s="41"/>
      <c r="C3193" s="214"/>
      <c r="D3193" s="78"/>
      <c r="E3193" s="225"/>
      <c r="G3193" s="281"/>
      <c r="H3193" s="281"/>
      <c r="I3193" s="223"/>
      <c r="J3193" s="41"/>
    </row>
    <row r="3194" spans="1:10" x14ac:dyDescent="0.25">
      <c r="A3194" s="41"/>
      <c r="C3194" s="214"/>
      <c r="D3194" s="78"/>
      <c r="E3194" s="225"/>
      <c r="G3194" s="281"/>
      <c r="H3194" s="281"/>
      <c r="I3194" s="223"/>
      <c r="J3194" s="41"/>
    </row>
    <row r="3195" spans="1:10" x14ac:dyDescent="0.25">
      <c r="A3195" s="41"/>
      <c r="C3195" s="214"/>
      <c r="D3195" s="78"/>
      <c r="E3195" s="225"/>
      <c r="G3195" s="281"/>
      <c r="H3195" s="281"/>
      <c r="I3195" s="223"/>
      <c r="J3195" s="41"/>
    </row>
    <row r="3196" spans="1:10" x14ac:dyDescent="0.25">
      <c r="A3196" s="41"/>
      <c r="C3196" s="214"/>
      <c r="D3196" s="78"/>
      <c r="E3196" s="225"/>
      <c r="G3196" s="281"/>
      <c r="H3196" s="281"/>
      <c r="I3196" s="223"/>
      <c r="J3196" s="41"/>
    </row>
    <row r="3197" spans="1:10" x14ac:dyDescent="0.25">
      <c r="A3197" s="41"/>
      <c r="C3197" s="214"/>
      <c r="D3197" s="78"/>
      <c r="E3197" s="225"/>
      <c r="G3197" s="281"/>
      <c r="H3197" s="281"/>
      <c r="I3197" s="223"/>
      <c r="J3197" s="41"/>
    </row>
    <row r="3198" spans="1:10" x14ac:dyDescent="0.25">
      <c r="A3198" s="41"/>
      <c r="C3198" s="214"/>
      <c r="D3198" s="78"/>
      <c r="E3198" s="225"/>
      <c r="G3198" s="281"/>
      <c r="H3198" s="281"/>
      <c r="I3198" s="223"/>
      <c r="J3198" s="41"/>
    </row>
    <row r="3199" spans="1:10" x14ac:dyDescent="0.25">
      <c r="A3199" s="41"/>
      <c r="C3199" s="214"/>
      <c r="D3199" s="78"/>
      <c r="E3199" s="225"/>
      <c r="G3199" s="281"/>
      <c r="H3199" s="281"/>
      <c r="I3199" s="223"/>
      <c r="J3199" s="41"/>
    </row>
    <row r="3200" spans="1:10" x14ac:dyDescent="0.25">
      <c r="A3200" s="41"/>
      <c r="C3200" s="214"/>
      <c r="D3200" s="78"/>
      <c r="E3200" s="225"/>
      <c r="G3200" s="281"/>
      <c r="H3200" s="281"/>
      <c r="I3200" s="223"/>
      <c r="J3200" s="41"/>
    </row>
    <row r="3201" spans="1:10" x14ac:dyDescent="0.25">
      <c r="A3201" s="41"/>
      <c r="C3201" s="214"/>
      <c r="D3201" s="78"/>
      <c r="E3201" s="225"/>
      <c r="G3201" s="281"/>
      <c r="H3201" s="281"/>
      <c r="I3201" s="223"/>
      <c r="J3201" s="41"/>
    </row>
    <row r="3202" spans="1:10" x14ac:dyDescent="0.25">
      <c r="A3202" s="41"/>
      <c r="C3202" s="214"/>
      <c r="D3202" s="78"/>
      <c r="E3202" s="225"/>
      <c r="G3202" s="281"/>
      <c r="H3202" s="281"/>
      <c r="I3202" s="223"/>
      <c r="J3202" s="41"/>
    </row>
    <row r="3203" spans="1:10" x14ac:dyDescent="0.25">
      <c r="A3203" s="41"/>
      <c r="C3203" s="214"/>
      <c r="D3203" s="78"/>
      <c r="E3203" s="225"/>
      <c r="G3203" s="281"/>
      <c r="H3203" s="281"/>
      <c r="I3203" s="223"/>
      <c r="J3203" s="41"/>
    </row>
    <row r="3204" spans="1:10" x14ac:dyDescent="0.25">
      <c r="A3204" s="41"/>
      <c r="C3204" s="214"/>
      <c r="D3204" s="78"/>
      <c r="E3204" s="225"/>
      <c r="G3204" s="281"/>
      <c r="H3204" s="281"/>
      <c r="I3204" s="223"/>
      <c r="J3204" s="41"/>
    </row>
    <row r="3205" spans="1:10" x14ac:dyDescent="0.25">
      <c r="A3205" s="41"/>
      <c r="C3205" s="214"/>
      <c r="D3205" s="78"/>
      <c r="E3205" s="225"/>
      <c r="G3205" s="281"/>
      <c r="H3205" s="281"/>
      <c r="I3205" s="223"/>
      <c r="J3205" s="41"/>
    </row>
    <row r="3206" spans="1:10" x14ac:dyDescent="0.25">
      <c r="A3206" s="41"/>
      <c r="C3206" s="214"/>
      <c r="D3206" s="78"/>
      <c r="E3206" s="225"/>
      <c r="G3206" s="281"/>
      <c r="H3206" s="281"/>
      <c r="I3206" s="223"/>
      <c r="J3206" s="41"/>
    </row>
    <row r="3207" spans="1:10" x14ac:dyDescent="0.25">
      <c r="A3207" s="41"/>
      <c r="C3207" s="214"/>
      <c r="D3207" s="78"/>
      <c r="E3207" s="225"/>
      <c r="G3207" s="281"/>
      <c r="H3207" s="281"/>
      <c r="I3207" s="223"/>
      <c r="J3207" s="41"/>
    </row>
    <row r="3208" spans="1:10" x14ac:dyDescent="0.25">
      <c r="A3208" s="41"/>
      <c r="C3208" s="214"/>
      <c r="D3208" s="78"/>
      <c r="E3208" s="225"/>
      <c r="G3208" s="281"/>
      <c r="H3208" s="281"/>
      <c r="I3208" s="223"/>
      <c r="J3208" s="41"/>
    </row>
    <row r="3209" spans="1:10" x14ac:dyDescent="0.25">
      <c r="A3209" s="41"/>
      <c r="C3209" s="214"/>
      <c r="D3209" s="78"/>
      <c r="E3209" s="225"/>
      <c r="G3209" s="281"/>
      <c r="H3209" s="281"/>
      <c r="I3209" s="223"/>
      <c r="J3209" s="41"/>
    </row>
    <row r="3210" spans="1:10" x14ac:dyDescent="0.25">
      <c r="A3210" s="41"/>
      <c r="C3210" s="214"/>
      <c r="D3210" s="78"/>
      <c r="E3210" s="225"/>
      <c r="G3210" s="281"/>
      <c r="H3210" s="281"/>
      <c r="I3210" s="223"/>
      <c r="J3210" s="41"/>
    </row>
    <row r="3211" spans="1:10" x14ac:dyDescent="0.25">
      <c r="A3211" s="41"/>
      <c r="C3211" s="214"/>
      <c r="D3211" s="78"/>
      <c r="E3211" s="225"/>
      <c r="G3211" s="281"/>
      <c r="H3211" s="281"/>
      <c r="I3211" s="223"/>
      <c r="J3211" s="41"/>
    </row>
    <row r="3212" spans="1:10" x14ac:dyDescent="0.25">
      <c r="A3212" s="41"/>
      <c r="C3212" s="214"/>
      <c r="D3212" s="78"/>
      <c r="E3212" s="225"/>
      <c r="G3212" s="281"/>
      <c r="H3212" s="281"/>
      <c r="I3212" s="223"/>
      <c r="J3212" s="41"/>
    </row>
    <row r="3213" spans="1:10" x14ac:dyDescent="0.25">
      <c r="A3213" s="41"/>
      <c r="C3213" s="214"/>
      <c r="D3213" s="78"/>
      <c r="E3213" s="225"/>
      <c r="G3213" s="281"/>
      <c r="H3213" s="281"/>
      <c r="I3213" s="223"/>
      <c r="J3213" s="41"/>
    </row>
    <row r="3214" spans="1:10" x14ac:dyDescent="0.25">
      <c r="A3214" s="41"/>
      <c r="C3214" s="214"/>
      <c r="D3214" s="78"/>
      <c r="E3214" s="225"/>
      <c r="G3214" s="281"/>
      <c r="H3214" s="281"/>
      <c r="I3214" s="223"/>
      <c r="J3214" s="41"/>
    </row>
    <row r="3215" spans="1:10" x14ac:dyDescent="0.25">
      <c r="A3215" s="41"/>
      <c r="C3215" s="214"/>
      <c r="D3215" s="78"/>
      <c r="E3215" s="225"/>
      <c r="G3215" s="281"/>
      <c r="H3215" s="281"/>
      <c r="I3215" s="223"/>
      <c r="J3215" s="41"/>
    </row>
    <row r="3216" spans="1:10" x14ac:dyDescent="0.25">
      <c r="A3216" s="41"/>
      <c r="C3216" s="214"/>
      <c r="D3216" s="78"/>
      <c r="E3216" s="225"/>
      <c r="G3216" s="281"/>
      <c r="H3216" s="281"/>
      <c r="I3216" s="223"/>
      <c r="J3216" s="41"/>
    </row>
    <row r="3217" spans="1:10" x14ac:dyDescent="0.25">
      <c r="A3217" s="41"/>
      <c r="C3217" s="214"/>
      <c r="D3217" s="78"/>
      <c r="E3217" s="225"/>
      <c r="G3217" s="281"/>
      <c r="H3217" s="281"/>
      <c r="I3217" s="223"/>
      <c r="J3217" s="41"/>
    </row>
    <row r="3218" spans="1:10" x14ac:dyDescent="0.25">
      <c r="A3218" s="41"/>
      <c r="C3218" s="214"/>
      <c r="D3218" s="78"/>
      <c r="E3218" s="225"/>
      <c r="G3218" s="281"/>
      <c r="H3218" s="281"/>
      <c r="I3218" s="223"/>
      <c r="J3218" s="41"/>
    </row>
    <row r="3219" spans="1:10" x14ac:dyDescent="0.25">
      <c r="A3219" s="41"/>
      <c r="C3219" s="214"/>
      <c r="D3219" s="78"/>
      <c r="E3219" s="225"/>
      <c r="G3219" s="281"/>
      <c r="H3219" s="281"/>
      <c r="I3219" s="223"/>
      <c r="J3219" s="41"/>
    </row>
    <row r="3220" spans="1:10" x14ac:dyDescent="0.25">
      <c r="A3220" s="41"/>
      <c r="C3220" s="214"/>
      <c r="D3220" s="78"/>
      <c r="E3220" s="225"/>
      <c r="G3220" s="281"/>
      <c r="H3220" s="281"/>
      <c r="I3220" s="223"/>
      <c r="J3220" s="41"/>
    </row>
    <row r="3221" spans="1:10" x14ac:dyDescent="0.25">
      <c r="A3221" s="41"/>
      <c r="C3221" s="214"/>
      <c r="D3221" s="78"/>
      <c r="E3221" s="225"/>
      <c r="G3221" s="281"/>
      <c r="H3221" s="281"/>
      <c r="I3221" s="223"/>
      <c r="J3221" s="41"/>
    </row>
    <row r="3222" spans="1:10" x14ac:dyDescent="0.25">
      <c r="A3222" s="41"/>
      <c r="C3222" s="214"/>
      <c r="D3222" s="78"/>
      <c r="E3222" s="225"/>
      <c r="G3222" s="281"/>
      <c r="H3222" s="281"/>
      <c r="I3222" s="223"/>
      <c r="J3222" s="41"/>
    </row>
    <row r="3223" spans="1:10" x14ac:dyDescent="0.25">
      <c r="A3223" s="41"/>
      <c r="C3223" s="214"/>
      <c r="D3223" s="78"/>
      <c r="E3223" s="225"/>
      <c r="G3223" s="281"/>
      <c r="H3223" s="281"/>
      <c r="I3223" s="223"/>
      <c r="J3223" s="41"/>
    </row>
    <row r="3224" spans="1:10" x14ac:dyDescent="0.25">
      <c r="A3224" s="41"/>
      <c r="C3224" s="214"/>
      <c r="D3224" s="78"/>
      <c r="E3224" s="225"/>
      <c r="G3224" s="281"/>
      <c r="H3224" s="281"/>
      <c r="I3224" s="223"/>
      <c r="J3224" s="41"/>
    </row>
    <row r="3225" spans="1:10" x14ac:dyDescent="0.25">
      <c r="A3225" s="41"/>
      <c r="C3225" s="214"/>
      <c r="D3225" s="78"/>
      <c r="E3225" s="225"/>
      <c r="G3225" s="281"/>
      <c r="H3225" s="281"/>
      <c r="I3225" s="223"/>
      <c r="J3225" s="41"/>
    </row>
    <row r="3226" spans="1:10" x14ac:dyDescent="0.25">
      <c r="A3226" s="41"/>
      <c r="C3226" s="214"/>
      <c r="D3226" s="78"/>
      <c r="E3226" s="225"/>
      <c r="G3226" s="281"/>
      <c r="H3226" s="281"/>
      <c r="I3226" s="223"/>
      <c r="J3226" s="41"/>
    </row>
    <row r="3227" spans="1:10" x14ac:dyDescent="0.25">
      <c r="A3227" s="41"/>
      <c r="C3227" s="214"/>
      <c r="D3227" s="78"/>
      <c r="E3227" s="225"/>
      <c r="G3227" s="281"/>
      <c r="H3227" s="281"/>
      <c r="I3227" s="223"/>
      <c r="J3227" s="41"/>
    </row>
    <row r="3228" spans="1:10" x14ac:dyDescent="0.25">
      <c r="A3228" s="41"/>
      <c r="C3228" s="214"/>
      <c r="D3228" s="78"/>
      <c r="E3228" s="225"/>
      <c r="G3228" s="281"/>
      <c r="H3228" s="281"/>
      <c r="I3228" s="223"/>
      <c r="J3228" s="41"/>
    </row>
    <row r="3229" spans="1:10" x14ac:dyDescent="0.25">
      <c r="A3229" s="41"/>
      <c r="C3229" s="214"/>
      <c r="D3229" s="78"/>
      <c r="E3229" s="225"/>
      <c r="G3229" s="281"/>
      <c r="H3229" s="281"/>
      <c r="I3229" s="223"/>
      <c r="J3229" s="41"/>
    </row>
    <row r="3230" spans="1:10" x14ac:dyDescent="0.25">
      <c r="A3230" s="41"/>
      <c r="C3230" s="214"/>
      <c r="D3230" s="78"/>
      <c r="E3230" s="225"/>
      <c r="G3230" s="281"/>
      <c r="H3230" s="281"/>
      <c r="I3230" s="223"/>
      <c r="J3230" s="41"/>
    </row>
    <row r="3231" spans="1:10" x14ac:dyDescent="0.25">
      <c r="A3231" s="41"/>
      <c r="C3231" s="214"/>
      <c r="D3231" s="78"/>
      <c r="E3231" s="225"/>
      <c r="G3231" s="281"/>
      <c r="H3231" s="281"/>
      <c r="I3231" s="223"/>
      <c r="J3231" s="41"/>
    </row>
    <row r="3232" spans="1:10" x14ac:dyDescent="0.25">
      <c r="A3232" s="41"/>
      <c r="C3232" s="214"/>
      <c r="D3232" s="78"/>
      <c r="E3232" s="225"/>
      <c r="G3232" s="281"/>
      <c r="H3232" s="281"/>
      <c r="I3232" s="223"/>
      <c r="J3232" s="41"/>
    </row>
    <row r="3233" spans="1:10" x14ac:dyDescent="0.25">
      <c r="A3233" s="41"/>
      <c r="C3233" s="214"/>
      <c r="D3233" s="78"/>
      <c r="E3233" s="225"/>
      <c r="G3233" s="281"/>
      <c r="H3233" s="281"/>
      <c r="I3233" s="223"/>
      <c r="J3233" s="41"/>
    </row>
    <row r="3234" spans="1:10" x14ac:dyDescent="0.25">
      <c r="A3234" s="41"/>
      <c r="C3234" s="214"/>
      <c r="D3234" s="78"/>
      <c r="E3234" s="225"/>
      <c r="G3234" s="281"/>
      <c r="H3234" s="281"/>
      <c r="I3234" s="223"/>
      <c r="J3234" s="41"/>
    </row>
    <row r="3235" spans="1:10" x14ac:dyDescent="0.25">
      <c r="A3235" s="41"/>
      <c r="C3235" s="214"/>
      <c r="D3235" s="78"/>
      <c r="E3235" s="225"/>
      <c r="G3235" s="281"/>
      <c r="H3235" s="281"/>
      <c r="I3235" s="223"/>
      <c r="J3235" s="41"/>
    </row>
    <row r="3236" spans="1:10" x14ac:dyDescent="0.25">
      <c r="A3236" s="41"/>
      <c r="C3236" s="214"/>
      <c r="D3236" s="78"/>
      <c r="E3236" s="225"/>
      <c r="G3236" s="281"/>
      <c r="H3236" s="281"/>
      <c r="I3236" s="223"/>
      <c r="J3236" s="41"/>
    </row>
    <row r="3237" spans="1:10" x14ac:dyDescent="0.25">
      <c r="A3237" s="41"/>
      <c r="C3237" s="214"/>
      <c r="D3237" s="78"/>
      <c r="E3237" s="225"/>
      <c r="G3237" s="281"/>
      <c r="H3237" s="281"/>
      <c r="I3237" s="223"/>
      <c r="J3237" s="41"/>
    </row>
    <row r="3238" spans="1:10" x14ac:dyDescent="0.25">
      <c r="A3238" s="41"/>
      <c r="C3238" s="214"/>
      <c r="D3238" s="78"/>
      <c r="E3238" s="225"/>
      <c r="G3238" s="281"/>
      <c r="H3238" s="281"/>
      <c r="I3238" s="223"/>
      <c r="J3238" s="41"/>
    </row>
    <row r="3239" spans="1:10" x14ac:dyDescent="0.25">
      <c r="A3239" s="41"/>
      <c r="C3239" s="214"/>
      <c r="D3239" s="78"/>
      <c r="E3239" s="225"/>
      <c r="G3239" s="281"/>
      <c r="H3239" s="281"/>
      <c r="I3239" s="223"/>
      <c r="J3239" s="41"/>
    </row>
    <row r="3240" spans="1:10" x14ac:dyDescent="0.25">
      <c r="A3240" s="41"/>
      <c r="C3240" s="214"/>
      <c r="D3240" s="78"/>
      <c r="E3240" s="225"/>
      <c r="G3240" s="281"/>
      <c r="H3240" s="281"/>
      <c r="I3240" s="223"/>
      <c r="J3240" s="41"/>
    </row>
    <row r="3241" spans="1:10" x14ac:dyDescent="0.25">
      <c r="A3241" s="41"/>
      <c r="C3241" s="214"/>
      <c r="D3241" s="78"/>
      <c r="E3241" s="225"/>
      <c r="G3241" s="281"/>
      <c r="H3241" s="281"/>
      <c r="I3241" s="223"/>
      <c r="J3241" s="41"/>
    </row>
    <row r="3242" spans="1:10" x14ac:dyDescent="0.25">
      <c r="A3242" s="41"/>
      <c r="C3242" s="214"/>
      <c r="D3242" s="78"/>
      <c r="E3242" s="225"/>
      <c r="G3242" s="281"/>
      <c r="H3242" s="281"/>
      <c r="I3242" s="223"/>
      <c r="J3242" s="41"/>
    </row>
    <row r="3243" spans="1:10" x14ac:dyDescent="0.25">
      <c r="A3243" s="41"/>
      <c r="C3243" s="214"/>
      <c r="D3243" s="78"/>
      <c r="E3243" s="225"/>
      <c r="G3243" s="281"/>
      <c r="H3243" s="281"/>
      <c r="I3243" s="223"/>
      <c r="J3243" s="41"/>
    </row>
    <row r="3244" spans="1:10" x14ac:dyDescent="0.25">
      <c r="A3244" s="41"/>
      <c r="C3244" s="214"/>
      <c r="D3244" s="78"/>
      <c r="E3244" s="225"/>
      <c r="G3244" s="281"/>
      <c r="H3244" s="281"/>
      <c r="I3244" s="223"/>
      <c r="J3244" s="41"/>
    </row>
    <row r="3245" spans="1:10" x14ac:dyDescent="0.25">
      <c r="A3245" s="41"/>
      <c r="C3245" s="214"/>
      <c r="D3245" s="78"/>
      <c r="E3245" s="225"/>
      <c r="G3245" s="281"/>
      <c r="H3245" s="281"/>
      <c r="I3245" s="223"/>
      <c r="J3245" s="41"/>
    </row>
    <row r="3246" spans="1:10" x14ac:dyDescent="0.25">
      <c r="A3246" s="41"/>
      <c r="C3246" s="214"/>
      <c r="D3246" s="78"/>
      <c r="E3246" s="225"/>
      <c r="G3246" s="281"/>
      <c r="H3246" s="281"/>
      <c r="I3246" s="223"/>
      <c r="J3246" s="41"/>
    </row>
    <row r="3247" spans="1:10" x14ac:dyDescent="0.25">
      <c r="A3247" s="41"/>
      <c r="C3247" s="214"/>
      <c r="D3247" s="78"/>
      <c r="E3247" s="225"/>
      <c r="G3247" s="281"/>
      <c r="H3247" s="281"/>
      <c r="I3247" s="223"/>
      <c r="J3247" s="41"/>
    </row>
    <row r="3248" spans="1:10" x14ac:dyDescent="0.25">
      <c r="A3248" s="41"/>
      <c r="C3248" s="214"/>
      <c r="D3248" s="78"/>
      <c r="E3248" s="225"/>
      <c r="G3248" s="281"/>
      <c r="H3248" s="281"/>
      <c r="I3248" s="223"/>
      <c r="J3248" s="41"/>
    </row>
    <row r="3249" spans="1:10" x14ac:dyDescent="0.25">
      <c r="A3249" s="41"/>
      <c r="C3249" s="214"/>
      <c r="D3249" s="78"/>
      <c r="E3249" s="225"/>
      <c r="G3249" s="281"/>
      <c r="H3249" s="281"/>
      <c r="I3249" s="223"/>
      <c r="J3249" s="41"/>
    </row>
    <row r="3250" spans="1:10" x14ac:dyDescent="0.25">
      <c r="A3250" s="41"/>
      <c r="C3250" s="214"/>
      <c r="D3250" s="78"/>
      <c r="E3250" s="225"/>
      <c r="G3250" s="281"/>
      <c r="H3250" s="281"/>
      <c r="I3250" s="223"/>
      <c r="J3250" s="41"/>
    </row>
    <row r="3251" spans="1:10" x14ac:dyDescent="0.25">
      <c r="A3251" s="41"/>
      <c r="C3251" s="214"/>
      <c r="D3251" s="78"/>
      <c r="E3251" s="225"/>
      <c r="G3251" s="281"/>
      <c r="H3251" s="281"/>
      <c r="I3251" s="223"/>
      <c r="J3251" s="41"/>
    </row>
    <row r="3252" spans="1:10" x14ac:dyDescent="0.25">
      <c r="A3252" s="41"/>
      <c r="C3252" s="214"/>
      <c r="D3252" s="78"/>
      <c r="E3252" s="225"/>
      <c r="G3252" s="281"/>
      <c r="H3252" s="281"/>
      <c r="I3252" s="223"/>
      <c r="J3252" s="41"/>
    </row>
    <row r="3253" spans="1:10" x14ac:dyDescent="0.25">
      <c r="A3253" s="41"/>
      <c r="C3253" s="214"/>
      <c r="D3253" s="78"/>
      <c r="E3253" s="225"/>
      <c r="G3253" s="281"/>
      <c r="H3253" s="281"/>
      <c r="I3253" s="223"/>
      <c r="J3253" s="41"/>
    </row>
    <row r="3254" spans="1:10" x14ac:dyDescent="0.25">
      <c r="A3254" s="41"/>
      <c r="C3254" s="214"/>
      <c r="D3254" s="78"/>
      <c r="E3254" s="225"/>
      <c r="G3254" s="281"/>
      <c r="H3254" s="281"/>
      <c r="I3254" s="223"/>
      <c r="J3254" s="41"/>
    </row>
    <row r="3255" spans="1:10" x14ac:dyDescent="0.25">
      <c r="A3255" s="41"/>
      <c r="C3255" s="214"/>
      <c r="D3255" s="78"/>
      <c r="E3255" s="225"/>
      <c r="G3255" s="281"/>
      <c r="H3255" s="281"/>
      <c r="I3255" s="223"/>
      <c r="J3255" s="41"/>
    </row>
    <row r="3256" spans="1:10" x14ac:dyDescent="0.25">
      <c r="A3256" s="41"/>
      <c r="C3256" s="214"/>
      <c r="D3256" s="78"/>
      <c r="E3256" s="225"/>
      <c r="G3256" s="281"/>
      <c r="H3256" s="281"/>
      <c r="I3256" s="223"/>
      <c r="J3256" s="41"/>
    </row>
    <row r="3257" spans="1:10" x14ac:dyDescent="0.25">
      <c r="A3257" s="41"/>
      <c r="C3257" s="214"/>
      <c r="D3257" s="78"/>
      <c r="E3257" s="225"/>
      <c r="G3257" s="281"/>
      <c r="H3257" s="281"/>
      <c r="I3257" s="223"/>
      <c r="J3257" s="41"/>
    </row>
    <row r="3258" spans="1:10" x14ac:dyDescent="0.25">
      <c r="A3258" s="41"/>
      <c r="C3258" s="214"/>
      <c r="D3258" s="78"/>
      <c r="E3258" s="225"/>
      <c r="G3258" s="281"/>
      <c r="H3258" s="281"/>
      <c r="I3258" s="223"/>
      <c r="J3258" s="41"/>
    </row>
    <row r="3259" spans="1:10" x14ac:dyDescent="0.25">
      <c r="A3259" s="41"/>
      <c r="C3259" s="214"/>
      <c r="D3259" s="78"/>
      <c r="E3259" s="225"/>
      <c r="G3259" s="281"/>
      <c r="H3259" s="281"/>
      <c r="I3259" s="223"/>
      <c r="J3259" s="41"/>
    </row>
    <row r="3260" spans="1:10" x14ac:dyDescent="0.25">
      <c r="A3260" s="41"/>
      <c r="C3260" s="214"/>
      <c r="D3260" s="78"/>
      <c r="E3260" s="225"/>
      <c r="G3260" s="281"/>
      <c r="H3260" s="281"/>
      <c r="I3260" s="223"/>
      <c r="J3260" s="41"/>
    </row>
    <row r="3261" spans="1:10" x14ac:dyDescent="0.25">
      <c r="A3261" s="41"/>
      <c r="C3261" s="214"/>
      <c r="D3261" s="78"/>
      <c r="E3261" s="225"/>
      <c r="G3261" s="281"/>
      <c r="H3261" s="281"/>
      <c r="I3261" s="223"/>
      <c r="J3261" s="41"/>
    </row>
    <row r="3262" spans="1:10" x14ac:dyDescent="0.25">
      <c r="A3262" s="41"/>
      <c r="C3262" s="214"/>
      <c r="D3262" s="78"/>
      <c r="E3262" s="225"/>
      <c r="G3262" s="281"/>
      <c r="H3262" s="281"/>
      <c r="I3262" s="223"/>
      <c r="J3262" s="41"/>
    </row>
    <row r="3263" spans="1:10" x14ac:dyDescent="0.25">
      <c r="A3263" s="41"/>
      <c r="C3263" s="214"/>
      <c r="D3263" s="78"/>
      <c r="E3263" s="225"/>
      <c r="G3263" s="281"/>
      <c r="H3263" s="281"/>
      <c r="I3263" s="223"/>
      <c r="J3263" s="41"/>
    </row>
    <row r="3264" spans="1:10" x14ac:dyDescent="0.25">
      <c r="A3264" s="41"/>
      <c r="C3264" s="214"/>
      <c r="D3264" s="78"/>
      <c r="E3264" s="225"/>
      <c r="G3264" s="281"/>
      <c r="H3264" s="281"/>
      <c r="I3264" s="223"/>
      <c r="J3264" s="41"/>
    </row>
    <row r="3265" spans="1:10" x14ac:dyDescent="0.25">
      <c r="A3265" s="41"/>
      <c r="C3265" s="214"/>
      <c r="D3265" s="78"/>
      <c r="E3265" s="225"/>
      <c r="G3265" s="281"/>
      <c r="H3265" s="281"/>
      <c r="I3265" s="223"/>
      <c r="J3265" s="41"/>
    </row>
    <row r="3266" spans="1:10" x14ac:dyDescent="0.25">
      <c r="A3266" s="41"/>
      <c r="C3266" s="214"/>
      <c r="D3266" s="78"/>
      <c r="E3266" s="225"/>
      <c r="G3266" s="281"/>
      <c r="H3266" s="281"/>
      <c r="I3266" s="223"/>
      <c r="J3266" s="41"/>
    </row>
    <row r="3267" spans="1:10" x14ac:dyDescent="0.25">
      <c r="A3267" s="41"/>
      <c r="C3267" s="214"/>
      <c r="D3267" s="78"/>
      <c r="E3267" s="225"/>
      <c r="G3267" s="281"/>
      <c r="H3267" s="281"/>
      <c r="I3267" s="223"/>
      <c r="J3267" s="41"/>
    </row>
    <row r="3268" spans="1:10" x14ac:dyDescent="0.25">
      <c r="A3268" s="41"/>
      <c r="C3268" s="214"/>
      <c r="D3268" s="78"/>
      <c r="E3268" s="225"/>
      <c r="G3268" s="281"/>
      <c r="H3268" s="281"/>
      <c r="I3268" s="223"/>
      <c r="J3268" s="41"/>
    </row>
    <row r="3269" spans="1:10" x14ac:dyDescent="0.25">
      <c r="A3269" s="41"/>
      <c r="C3269" s="214"/>
      <c r="D3269" s="78"/>
      <c r="E3269" s="225"/>
      <c r="G3269" s="281"/>
      <c r="H3269" s="281"/>
      <c r="I3269" s="223"/>
      <c r="J3269" s="41"/>
    </row>
    <row r="3270" spans="1:10" x14ac:dyDescent="0.25">
      <c r="A3270" s="41"/>
      <c r="C3270" s="214"/>
      <c r="D3270" s="78"/>
      <c r="E3270" s="225"/>
      <c r="G3270" s="281"/>
      <c r="H3270" s="281"/>
      <c r="I3270" s="223"/>
      <c r="J3270" s="41"/>
    </row>
    <row r="3271" spans="1:10" x14ac:dyDescent="0.25">
      <c r="A3271" s="41"/>
      <c r="C3271" s="214"/>
      <c r="D3271" s="78"/>
      <c r="E3271" s="225"/>
      <c r="G3271" s="281"/>
      <c r="H3271" s="281"/>
      <c r="I3271" s="223"/>
      <c r="J3271" s="41"/>
    </row>
    <row r="3272" spans="1:10" x14ac:dyDescent="0.25">
      <c r="A3272" s="41"/>
      <c r="C3272" s="214"/>
      <c r="D3272" s="78"/>
      <c r="E3272" s="225"/>
      <c r="G3272" s="281"/>
      <c r="H3272" s="281"/>
      <c r="I3272" s="223"/>
      <c r="J3272" s="41"/>
    </row>
    <row r="3273" spans="1:10" x14ac:dyDescent="0.25">
      <c r="A3273" s="41"/>
      <c r="C3273" s="214"/>
      <c r="D3273" s="78"/>
      <c r="E3273" s="225"/>
      <c r="G3273" s="281"/>
      <c r="H3273" s="281"/>
      <c r="I3273" s="223"/>
      <c r="J3273" s="41"/>
    </row>
    <row r="3274" spans="1:10" x14ac:dyDescent="0.25">
      <c r="A3274" s="41"/>
      <c r="C3274" s="214"/>
      <c r="D3274" s="78"/>
      <c r="E3274" s="225"/>
      <c r="G3274" s="281"/>
      <c r="H3274" s="281"/>
      <c r="I3274" s="223"/>
      <c r="J3274" s="41"/>
    </row>
    <row r="3275" spans="1:10" x14ac:dyDescent="0.25">
      <c r="A3275" s="41"/>
      <c r="C3275" s="214"/>
      <c r="D3275" s="78"/>
      <c r="E3275" s="225"/>
      <c r="G3275" s="281"/>
      <c r="H3275" s="281"/>
      <c r="I3275" s="223"/>
      <c r="J3275" s="41"/>
    </row>
    <row r="3276" spans="1:10" x14ac:dyDescent="0.25">
      <c r="A3276" s="41"/>
      <c r="C3276" s="214"/>
      <c r="D3276" s="78"/>
      <c r="E3276" s="225"/>
      <c r="G3276" s="281"/>
      <c r="H3276" s="281"/>
      <c r="I3276" s="223"/>
      <c r="J3276" s="41"/>
    </row>
    <row r="3277" spans="1:10" x14ac:dyDescent="0.25">
      <c r="A3277" s="41"/>
      <c r="C3277" s="214"/>
      <c r="D3277" s="78"/>
      <c r="E3277" s="225"/>
      <c r="G3277" s="281"/>
      <c r="H3277" s="281"/>
      <c r="I3277" s="223"/>
      <c r="J3277" s="41"/>
    </row>
    <row r="3278" spans="1:10" x14ac:dyDescent="0.25">
      <c r="A3278" s="41"/>
      <c r="C3278" s="214"/>
      <c r="D3278" s="78"/>
      <c r="E3278" s="225"/>
      <c r="G3278" s="281"/>
      <c r="H3278" s="281"/>
      <c r="I3278" s="223"/>
      <c r="J3278" s="41"/>
    </row>
    <row r="3279" spans="1:10" x14ac:dyDescent="0.25">
      <c r="A3279" s="41"/>
      <c r="C3279" s="214"/>
      <c r="D3279" s="78"/>
      <c r="E3279" s="225"/>
      <c r="G3279" s="281"/>
      <c r="H3279" s="281"/>
      <c r="I3279" s="223"/>
      <c r="J3279" s="41"/>
    </row>
    <row r="3280" spans="1:10" x14ac:dyDescent="0.25">
      <c r="A3280" s="41"/>
      <c r="C3280" s="214"/>
      <c r="D3280" s="78"/>
      <c r="E3280" s="225"/>
      <c r="G3280" s="281"/>
      <c r="H3280" s="281"/>
      <c r="I3280" s="223"/>
      <c r="J3280" s="41"/>
    </row>
    <row r="3281" spans="1:10" x14ac:dyDescent="0.25">
      <c r="A3281" s="41"/>
      <c r="C3281" s="214"/>
      <c r="D3281" s="78"/>
      <c r="E3281" s="225"/>
      <c r="G3281" s="281"/>
      <c r="H3281" s="281"/>
      <c r="I3281" s="223"/>
      <c r="J3281" s="41"/>
    </row>
    <row r="3282" spans="1:10" x14ac:dyDescent="0.25">
      <c r="A3282" s="41"/>
      <c r="C3282" s="214"/>
      <c r="D3282" s="78"/>
      <c r="E3282" s="225"/>
      <c r="G3282" s="281"/>
      <c r="H3282" s="281"/>
      <c r="I3282" s="223"/>
      <c r="J3282" s="41"/>
    </row>
    <row r="3283" spans="1:10" x14ac:dyDescent="0.25">
      <c r="A3283" s="41"/>
      <c r="C3283" s="214"/>
      <c r="D3283" s="78"/>
      <c r="E3283" s="225"/>
      <c r="G3283" s="281"/>
      <c r="H3283" s="281"/>
      <c r="I3283" s="223"/>
      <c r="J3283" s="41"/>
    </row>
    <row r="3284" spans="1:10" x14ac:dyDescent="0.25">
      <c r="A3284" s="41"/>
      <c r="C3284" s="214"/>
      <c r="D3284" s="78"/>
      <c r="E3284" s="225"/>
      <c r="G3284" s="281"/>
      <c r="H3284" s="281"/>
      <c r="I3284" s="223"/>
      <c r="J3284" s="41"/>
    </row>
    <row r="3285" spans="1:10" x14ac:dyDescent="0.25">
      <c r="A3285" s="41"/>
      <c r="C3285" s="214"/>
      <c r="D3285" s="78"/>
      <c r="E3285" s="225"/>
      <c r="G3285" s="281"/>
      <c r="H3285" s="281"/>
      <c r="I3285" s="223"/>
      <c r="J3285" s="41"/>
    </row>
    <row r="3286" spans="1:10" x14ac:dyDescent="0.25">
      <c r="A3286" s="41"/>
      <c r="C3286" s="214"/>
      <c r="D3286" s="78"/>
      <c r="E3286" s="225"/>
      <c r="G3286" s="281"/>
      <c r="H3286" s="281"/>
      <c r="I3286" s="223"/>
      <c r="J3286" s="41"/>
    </row>
    <row r="3287" spans="1:10" x14ac:dyDescent="0.25">
      <c r="A3287" s="41"/>
      <c r="C3287" s="214"/>
      <c r="D3287" s="78"/>
      <c r="E3287" s="225"/>
      <c r="G3287" s="281"/>
      <c r="H3287" s="281"/>
      <c r="I3287" s="223"/>
      <c r="J3287" s="41"/>
    </row>
    <row r="3288" spans="1:10" x14ac:dyDescent="0.25">
      <c r="A3288" s="41"/>
      <c r="C3288" s="214"/>
      <c r="D3288" s="78"/>
      <c r="E3288" s="225"/>
      <c r="G3288" s="281"/>
      <c r="H3288" s="281"/>
      <c r="I3288" s="223"/>
      <c r="J3288" s="41"/>
    </row>
    <row r="3289" spans="1:10" x14ac:dyDescent="0.25">
      <c r="A3289" s="41"/>
      <c r="C3289" s="214"/>
      <c r="D3289" s="78"/>
      <c r="E3289" s="225"/>
      <c r="G3289" s="281"/>
      <c r="H3289" s="281"/>
      <c r="I3289" s="223"/>
      <c r="J3289" s="41"/>
    </row>
    <row r="3290" spans="1:10" x14ac:dyDescent="0.25">
      <c r="A3290" s="41"/>
      <c r="C3290" s="214"/>
      <c r="D3290" s="78"/>
      <c r="E3290" s="225"/>
      <c r="G3290" s="281"/>
      <c r="H3290" s="281"/>
      <c r="I3290" s="223"/>
      <c r="J3290" s="41"/>
    </row>
    <row r="3291" spans="1:10" x14ac:dyDescent="0.25">
      <c r="A3291" s="41"/>
      <c r="C3291" s="214"/>
      <c r="D3291" s="78"/>
      <c r="E3291" s="225"/>
      <c r="G3291" s="281"/>
      <c r="H3291" s="281"/>
      <c r="I3291" s="223"/>
      <c r="J3291" s="41"/>
    </row>
    <row r="3292" spans="1:10" x14ac:dyDescent="0.25">
      <c r="A3292" s="41"/>
      <c r="C3292" s="214"/>
      <c r="D3292" s="78"/>
      <c r="E3292" s="225"/>
      <c r="G3292" s="281"/>
      <c r="H3292" s="281"/>
      <c r="I3292" s="223"/>
      <c r="J3292" s="41"/>
    </row>
    <row r="3293" spans="1:10" x14ac:dyDescent="0.25">
      <c r="A3293" s="41"/>
      <c r="C3293" s="214"/>
      <c r="D3293" s="78"/>
      <c r="E3293" s="225"/>
      <c r="G3293" s="281"/>
      <c r="H3293" s="281"/>
      <c r="I3293" s="223"/>
      <c r="J3293" s="41"/>
    </row>
    <row r="3294" spans="1:10" x14ac:dyDescent="0.25">
      <c r="A3294" s="41"/>
      <c r="C3294" s="214"/>
      <c r="D3294" s="78"/>
      <c r="E3294" s="225"/>
      <c r="G3294" s="281"/>
      <c r="H3294" s="281"/>
      <c r="I3294" s="223"/>
      <c r="J3294" s="41"/>
    </row>
    <row r="3295" spans="1:10" x14ac:dyDescent="0.25">
      <c r="A3295" s="41"/>
      <c r="C3295" s="214"/>
      <c r="D3295" s="78"/>
      <c r="E3295" s="225"/>
      <c r="G3295" s="281"/>
      <c r="H3295" s="281"/>
      <c r="I3295" s="223"/>
      <c r="J3295" s="41"/>
    </row>
    <row r="3296" spans="1:10" x14ac:dyDescent="0.25">
      <c r="A3296" s="41"/>
      <c r="C3296" s="214"/>
      <c r="D3296" s="78"/>
      <c r="E3296" s="225"/>
      <c r="G3296" s="281"/>
      <c r="H3296" s="281"/>
      <c r="I3296" s="223"/>
      <c r="J3296" s="41"/>
    </row>
    <row r="3297" spans="1:10" x14ac:dyDescent="0.25">
      <c r="A3297" s="41"/>
      <c r="C3297" s="214"/>
      <c r="D3297" s="78"/>
      <c r="E3297" s="225"/>
      <c r="G3297" s="281"/>
      <c r="H3297" s="281"/>
      <c r="I3297" s="223"/>
      <c r="J3297" s="41"/>
    </row>
    <row r="3298" spans="1:10" x14ac:dyDescent="0.25">
      <c r="A3298" s="41"/>
      <c r="C3298" s="214"/>
      <c r="D3298" s="78"/>
      <c r="E3298" s="225"/>
      <c r="G3298" s="281"/>
      <c r="H3298" s="281"/>
      <c r="I3298" s="223"/>
      <c r="J3298" s="41"/>
    </row>
    <row r="3299" spans="1:10" x14ac:dyDescent="0.25">
      <c r="A3299" s="41"/>
      <c r="C3299" s="214"/>
      <c r="D3299" s="78"/>
      <c r="E3299" s="225"/>
      <c r="G3299" s="281"/>
      <c r="H3299" s="281"/>
      <c r="I3299" s="223"/>
      <c r="J3299" s="41"/>
    </row>
    <row r="3300" spans="1:10" x14ac:dyDescent="0.25">
      <c r="A3300" s="41"/>
      <c r="C3300" s="214"/>
      <c r="D3300" s="78"/>
      <c r="E3300" s="225"/>
      <c r="G3300" s="281"/>
      <c r="H3300" s="281"/>
      <c r="I3300" s="223"/>
      <c r="J3300" s="41"/>
    </row>
    <row r="3301" spans="1:10" x14ac:dyDescent="0.25">
      <c r="A3301" s="41"/>
      <c r="C3301" s="214"/>
      <c r="D3301" s="78"/>
      <c r="E3301" s="225"/>
      <c r="G3301" s="281"/>
      <c r="H3301" s="281"/>
      <c r="I3301" s="223"/>
      <c r="J3301" s="41"/>
    </row>
    <row r="3302" spans="1:10" x14ac:dyDescent="0.25">
      <c r="A3302" s="41"/>
      <c r="C3302" s="214"/>
      <c r="D3302" s="78"/>
      <c r="E3302" s="225"/>
      <c r="G3302" s="281"/>
      <c r="H3302" s="281"/>
      <c r="I3302" s="223"/>
      <c r="J3302" s="41"/>
    </row>
    <row r="3303" spans="1:10" x14ac:dyDescent="0.25">
      <c r="A3303" s="41"/>
      <c r="C3303" s="214"/>
      <c r="D3303" s="78"/>
      <c r="E3303" s="225"/>
      <c r="G3303" s="281"/>
      <c r="H3303" s="281"/>
      <c r="I3303" s="223"/>
      <c r="J3303" s="41"/>
    </row>
    <row r="3304" spans="1:10" x14ac:dyDescent="0.25">
      <c r="A3304" s="41"/>
      <c r="C3304" s="214"/>
      <c r="D3304" s="78"/>
      <c r="E3304" s="225"/>
      <c r="G3304" s="281"/>
      <c r="H3304" s="281"/>
      <c r="I3304" s="223"/>
      <c r="J3304" s="41"/>
    </row>
    <row r="3305" spans="1:10" x14ac:dyDescent="0.25">
      <c r="A3305" s="41"/>
      <c r="C3305" s="214"/>
      <c r="D3305" s="78"/>
      <c r="E3305" s="225"/>
      <c r="G3305" s="281"/>
      <c r="H3305" s="281"/>
      <c r="I3305" s="223"/>
      <c r="J3305" s="41"/>
    </row>
    <row r="3306" spans="1:10" x14ac:dyDescent="0.25">
      <c r="A3306" s="41"/>
      <c r="C3306" s="214"/>
      <c r="D3306" s="78"/>
      <c r="E3306" s="225"/>
      <c r="G3306" s="281"/>
      <c r="H3306" s="281"/>
      <c r="I3306" s="223"/>
      <c r="J3306" s="41"/>
    </row>
    <row r="3307" spans="1:10" x14ac:dyDescent="0.25">
      <c r="A3307" s="41"/>
      <c r="C3307" s="214"/>
      <c r="D3307" s="78"/>
      <c r="E3307" s="225"/>
      <c r="G3307" s="281"/>
      <c r="H3307" s="281"/>
      <c r="I3307" s="223"/>
      <c r="J3307" s="41"/>
    </row>
    <row r="3308" spans="1:10" x14ac:dyDescent="0.25">
      <c r="A3308" s="41"/>
      <c r="C3308" s="214"/>
      <c r="D3308" s="78"/>
      <c r="E3308" s="225"/>
      <c r="G3308" s="281"/>
      <c r="H3308" s="281"/>
      <c r="I3308" s="223"/>
      <c r="J3308" s="41"/>
    </row>
    <row r="3309" spans="1:10" x14ac:dyDescent="0.25">
      <c r="A3309" s="41"/>
      <c r="C3309" s="214"/>
      <c r="D3309" s="78"/>
      <c r="E3309" s="225"/>
      <c r="G3309" s="281"/>
      <c r="H3309" s="281"/>
      <c r="I3309" s="223"/>
      <c r="J3309" s="41"/>
    </row>
    <row r="3310" spans="1:10" x14ac:dyDescent="0.25">
      <c r="A3310" s="41"/>
      <c r="C3310" s="214"/>
      <c r="D3310" s="78"/>
      <c r="E3310" s="225"/>
      <c r="G3310" s="281"/>
      <c r="H3310" s="281"/>
      <c r="I3310" s="223"/>
      <c r="J3310" s="41"/>
    </row>
    <row r="3311" spans="1:10" x14ac:dyDescent="0.25">
      <c r="A3311" s="41"/>
      <c r="C3311" s="214"/>
      <c r="D3311" s="78"/>
      <c r="E3311" s="225"/>
      <c r="G3311" s="281"/>
      <c r="H3311" s="281"/>
      <c r="I3311" s="223"/>
      <c r="J3311" s="41"/>
    </row>
    <row r="3312" spans="1:10" x14ac:dyDescent="0.25">
      <c r="A3312" s="41"/>
      <c r="C3312" s="214"/>
      <c r="D3312" s="78"/>
      <c r="E3312" s="225"/>
      <c r="G3312" s="281"/>
      <c r="H3312" s="281"/>
      <c r="I3312" s="223"/>
      <c r="J3312" s="41"/>
    </row>
    <row r="3313" spans="1:10" x14ac:dyDescent="0.25">
      <c r="A3313" s="41"/>
      <c r="C3313" s="214"/>
      <c r="D3313" s="78"/>
      <c r="E3313" s="225"/>
      <c r="G3313" s="281"/>
      <c r="H3313" s="281"/>
      <c r="I3313" s="223"/>
      <c r="J3313" s="41"/>
    </row>
    <row r="3314" spans="1:10" x14ac:dyDescent="0.25">
      <c r="A3314" s="41"/>
      <c r="C3314" s="214"/>
      <c r="D3314" s="78"/>
      <c r="E3314" s="225"/>
      <c r="G3314" s="281"/>
      <c r="H3314" s="281"/>
      <c r="I3314" s="223"/>
      <c r="J3314" s="41"/>
    </row>
    <row r="3315" spans="1:10" x14ac:dyDescent="0.25">
      <c r="A3315" s="41"/>
      <c r="C3315" s="214"/>
      <c r="D3315" s="78"/>
      <c r="E3315" s="225"/>
      <c r="G3315" s="281"/>
      <c r="H3315" s="281"/>
      <c r="I3315" s="223"/>
      <c r="J3315" s="41"/>
    </row>
    <row r="3316" spans="1:10" x14ac:dyDescent="0.25">
      <c r="A3316" s="41"/>
      <c r="C3316" s="214"/>
      <c r="D3316" s="78"/>
      <c r="E3316" s="225"/>
      <c r="G3316" s="281"/>
      <c r="H3316" s="281"/>
      <c r="I3316" s="223"/>
      <c r="J3316" s="41"/>
    </row>
    <row r="3317" spans="1:10" x14ac:dyDescent="0.25">
      <c r="A3317" s="41"/>
      <c r="C3317" s="214"/>
      <c r="D3317" s="78"/>
      <c r="E3317" s="225"/>
      <c r="G3317" s="281"/>
      <c r="H3317" s="281"/>
      <c r="I3317" s="223"/>
      <c r="J3317" s="41"/>
    </row>
    <row r="3318" spans="1:10" x14ac:dyDescent="0.25">
      <c r="A3318" s="41"/>
      <c r="C3318" s="214"/>
      <c r="D3318" s="78"/>
      <c r="E3318" s="225"/>
      <c r="G3318" s="281"/>
      <c r="H3318" s="281"/>
      <c r="I3318" s="223"/>
      <c r="J3318" s="41"/>
    </row>
    <row r="3319" spans="1:10" x14ac:dyDescent="0.25">
      <c r="A3319" s="41"/>
      <c r="C3319" s="214"/>
      <c r="D3319" s="78"/>
      <c r="E3319" s="225"/>
      <c r="G3319" s="281"/>
      <c r="H3319" s="281"/>
      <c r="I3319" s="223"/>
      <c r="J3319" s="41"/>
    </row>
    <row r="3320" spans="1:10" x14ac:dyDescent="0.25">
      <c r="A3320" s="41"/>
      <c r="C3320" s="214"/>
      <c r="D3320" s="78"/>
      <c r="E3320" s="225"/>
      <c r="G3320" s="281"/>
      <c r="H3320" s="281"/>
      <c r="I3320" s="223"/>
      <c r="J3320" s="41"/>
    </row>
    <row r="3321" spans="1:10" x14ac:dyDescent="0.25">
      <c r="A3321" s="41"/>
      <c r="C3321" s="214"/>
      <c r="D3321" s="78"/>
      <c r="E3321" s="225"/>
      <c r="G3321" s="281"/>
      <c r="H3321" s="281"/>
      <c r="I3321" s="223"/>
      <c r="J3321" s="41"/>
    </row>
    <row r="3322" spans="1:10" x14ac:dyDescent="0.25">
      <c r="A3322" s="41"/>
      <c r="C3322" s="214"/>
      <c r="D3322" s="78"/>
      <c r="E3322" s="225"/>
      <c r="G3322" s="281"/>
      <c r="H3322" s="281"/>
      <c r="I3322" s="223"/>
      <c r="J3322" s="41"/>
    </row>
    <row r="3323" spans="1:10" x14ac:dyDescent="0.25">
      <c r="A3323" s="41"/>
      <c r="C3323" s="214"/>
      <c r="D3323" s="78"/>
      <c r="E3323" s="225"/>
      <c r="G3323" s="281"/>
      <c r="H3323" s="281"/>
      <c r="I3323" s="223"/>
      <c r="J3323" s="41"/>
    </row>
    <row r="3324" spans="1:10" x14ac:dyDescent="0.25">
      <c r="A3324" s="41"/>
      <c r="C3324" s="214"/>
      <c r="D3324" s="78"/>
      <c r="E3324" s="225"/>
      <c r="G3324" s="281"/>
      <c r="H3324" s="281"/>
      <c r="I3324" s="223"/>
      <c r="J3324" s="41"/>
    </row>
    <row r="3325" spans="1:10" x14ac:dyDescent="0.25">
      <c r="A3325" s="41"/>
      <c r="C3325" s="214"/>
      <c r="D3325" s="78"/>
      <c r="E3325" s="225"/>
      <c r="G3325" s="281"/>
      <c r="H3325" s="281"/>
      <c r="I3325" s="223"/>
      <c r="J3325" s="41"/>
    </row>
    <row r="3326" spans="1:10" x14ac:dyDescent="0.25">
      <c r="A3326" s="41"/>
      <c r="C3326" s="214"/>
      <c r="D3326" s="78"/>
      <c r="E3326" s="225"/>
      <c r="G3326" s="281"/>
      <c r="H3326" s="281"/>
      <c r="I3326" s="223"/>
      <c r="J3326" s="41"/>
    </row>
    <row r="3327" spans="1:10" x14ac:dyDescent="0.25">
      <c r="A3327" s="41"/>
      <c r="C3327" s="214"/>
      <c r="D3327" s="78"/>
      <c r="E3327" s="225"/>
      <c r="G3327" s="281"/>
      <c r="H3327" s="281"/>
      <c r="I3327" s="223"/>
      <c r="J3327" s="41"/>
    </row>
    <row r="3328" spans="1:10" x14ac:dyDescent="0.25">
      <c r="A3328" s="41"/>
      <c r="C3328" s="214"/>
      <c r="D3328" s="78"/>
      <c r="E3328" s="225"/>
      <c r="G3328" s="281"/>
      <c r="H3328" s="281"/>
      <c r="I3328" s="223"/>
      <c r="J3328" s="41"/>
    </row>
    <row r="3329" spans="1:10" x14ac:dyDescent="0.25">
      <c r="A3329" s="41"/>
      <c r="C3329" s="214"/>
      <c r="D3329" s="78"/>
      <c r="E3329" s="225"/>
      <c r="G3329" s="281"/>
      <c r="H3329" s="281"/>
      <c r="I3329" s="223"/>
      <c r="J3329" s="41"/>
    </row>
    <row r="3330" spans="1:10" x14ac:dyDescent="0.25">
      <c r="A3330" s="41"/>
      <c r="C3330" s="214"/>
      <c r="D3330" s="78"/>
      <c r="E3330" s="225"/>
      <c r="G3330" s="281"/>
      <c r="H3330" s="281"/>
      <c r="I3330" s="223"/>
      <c r="J3330" s="41"/>
    </row>
    <row r="3331" spans="1:10" x14ac:dyDescent="0.25">
      <c r="A3331" s="41"/>
      <c r="C3331" s="214"/>
      <c r="D3331" s="78"/>
      <c r="E3331" s="225"/>
      <c r="G3331" s="281"/>
      <c r="H3331" s="281"/>
      <c r="I3331" s="223"/>
      <c r="J3331" s="41"/>
    </row>
    <row r="3332" spans="1:10" x14ac:dyDescent="0.25">
      <c r="A3332" s="41"/>
      <c r="C3332" s="214"/>
      <c r="D3332" s="78"/>
      <c r="E3332" s="225"/>
      <c r="G3332" s="281"/>
      <c r="H3332" s="281"/>
      <c r="I3332" s="223"/>
      <c r="J3332" s="41"/>
    </row>
    <row r="3333" spans="1:10" x14ac:dyDescent="0.25">
      <c r="A3333" s="41"/>
      <c r="C3333" s="214"/>
      <c r="D3333" s="78"/>
      <c r="E3333" s="225"/>
      <c r="G3333" s="281"/>
      <c r="H3333" s="281"/>
      <c r="I3333" s="223"/>
      <c r="J3333" s="41"/>
    </row>
    <row r="3334" spans="1:10" x14ac:dyDescent="0.25">
      <c r="A3334" s="41"/>
      <c r="C3334" s="214"/>
      <c r="D3334" s="78"/>
      <c r="E3334" s="225"/>
      <c r="G3334" s="281"/>
      <c r="H3334" s="281"/>
      <c r="I3334" s="223"/>
      <c r="J3334" s="41"/>
    </row>
    <row r="3335" spans="1:10" x14ac:dyDescent="0.25">
      <c r="A3335" s="41"/>
      <c r="C3335" s="214"/>
      <c r="D3335" s="78"/>
      <c r="E3335" s="225"/>
      <c r="G3335" s="281"/>
      <c r="H3335" s="281"/>
      <c r="I3335" s="223"/>
      <c r="J3335" s="41"/>
    </row>
    <row r="3336" spans="1:10" x14ac:dyDescent="0.25">
      <c r="A3336" s="41"/>
      <c r="C3336" s="214"/>
      <c r="D3336" s="78"/>
      <c r="E3336" s="225"/>
      <c r="G3336" s="281"/>
      <c r="H3336" s="281"/>
      <c r="I3336" s="223"/>
      <c r="J3336" s="41"/>
    </row>
    <row r="3337" spans="1:10" x14ac:dyDescent="0.25">
      <c r="A3337" s="41"/>
      <c r="C3337" s="214"/>
      <c r="D3337" s="78"/>
      <c r="E3337" s="225"/>
      <c r="G3337" s="281"/>
      <c r="H3337" s="281"/>
      <c r="I3337" s="223"/>
      <c r="J3337" s="41"/>
    </row>
    <row r="3338" spans="1:10" x14ac:dyDescent="0.25">
      <c r="A3338" s="41"/>
      <c r="C3338" s="214"/>
      <c r="D3338" s="78"/>
      <c r="E3338" s="225"/>
      <c r="G3338" s="281"/>
      <c r="H3338" s="281"/>
      <c r="I3338" s="223"/>
      <c r="J3338" s="41"/>
    </row>
    <row r="3339" spans="1:10" x14ac:dyDescent="0.25">
      <c r="A3339" s="41"/>
      <c r="C3339" s="214"/>
      <c r="D3339" s="78"/>
      <c r="E3339" s="225"/>
      <c r="G3339" s="281"/>
      <c r="H3339" s="281"/>
      <c r="I3339" s="223"/>
      <c r="J3339" s="41"/>
    </row>
    <row r="3340" spans="1:10" x14ac:dyDescent="0.25">
      <c r="A3340" s="41"/>
      <c r="C3340" s="214"/>
      <c r="D3340" s="78"/>
      <c r="E3340" s="225"/>
      <c r="G3340" s="281"/>
      <c r="H3340" s="281"/>
      <c r="I3340" s="223"/>
      <c r="J3340" s="41"/>
    </row>
    <row r="3341" spans="1:10" x14ac:dyDescent="0.25">
      <c r="A3341" s="41"/>
      <c r="C3341" s="214"/>
      <c r="D3341" s="78"/>
      <c r="E3341" s="225"/>
      <c r="G3341" s="281"/>
      <c r="H3341" s="281"/>
      <c r="I3341" s="223"/>
      <c r="J3341" s="41"/>
    </row>
    <row r="3342" spans="1:10" x14ac:dyDescent="0.25">
      <c r="A3342" s="41"/>
      <c r="C3342" s="214"/>
      <c r="D3342" s="78"/>
      <c r="E3342" s="225"/>
      <c r="G3342" s="281"/>
      <c r="H3342" s="281"/>
      <c r="I3342" s="223"/>
      <c r="J3342" s="41"/>
    </row>
    <row r="3343" spans="1:10" x14ac:dyDescent="0.25">
      <c r="A3343" s="41"/>
      <c r="C3343" s="214"/>
      <c r="D3343" s="78"/>
      <c r="E3343" s="225"/>
      <c r="G3343" s="281"/>
      <c r="H3343" s="281"/>
      <c r="I3343" s="223"/>
      <c r="J3343" s="41"/>
    </row>
    <row r="3344" spans="1:10" x14ac:dyDescent="0.25">
      <c r="A3344" s="41"/>
      <c r="C3344" s="214"/>
      <c r="D3344" s="78"/>
      <c r="E3344" s="225"/>
      <c r="G3344" s="281"/>
      <c r="H3344" s="281"/>
      <c r="I3344" s="223"/>
      <c r="J3344" s="41"/>
    </row>
    <row r="3345" spans="1:10" x14ac:dyDescent="0.25">
      <c r="A3345" s="41"/>
      <c r="C3345" s="214"/>
      <c r="D3345" s="78"/>
      <c r="E3345" s="225"/>
      <c r="G3345" s="281"/>
      <c r="H3345" s="281"/>
      <c r="I3345" s="223"/>
      <c r="J3345" s="41"/>
    </row>
    <row r="3346" spans="1:10" x14ac:dyDescent="0.25">
      <c r="A3346" s="41"/>
      <c r="C3346" s="214"/>
      <c r="D3346" s="78"/>
      <c r="E3346" s="225"/>
      <c r="G3346" s="281"/>
      <c r="H3346" s="281"/>
      <c r="I3346" s="223"/>
      <c r="J3346" s="41"/>
    </row>
    <row r="3347" spans="1:10" x14ac:dyDescent="0.25">
      <c r="A3347" s="41"/>
      <c r="C3347" s="214"/>
      <c r="D3347" s="78"/>
      <c r="E3347" s="225"/>
      <c r="G3347" s="281"/>
      <c r="H3347" s="281"/>
      <c r="I3347" s="223"/>
      <c r="J3347" s="41"/>
    </row>
    <row r="3348" spans="1:10" x14ac:dyDescent="0.25">
      <c r="A3348" s="41"/>
      <c r="C3348" s="214"/>
      <c r="D3348" s="78"/>
      <c r="E3348" s="225"/>
      <c r="G3348" s="281"/>
      <c r="H3348" s="281"/>
      <c r="I3348" s="223"/>
      <c r="J3348" s="41"/>
    </row>
    <row r="3349" spans="1:10" x14ac:dyDescent="0.25">
      <c r="A3349" s="41"/>
      <c r="C3349" s="214"/>
      <c r="D3349" s="78"/>
      <c r="E3349" s="225"/>
      <c r="G3349" s="281"/>
      <c r="H3349" s="281"/>
      <c r="I3349" s="223"/>
      <c r="J3349" s="41"/>
    </row>
    <row r="3350" spans="1:10" x14ac:dyDescent="0.25">
      <c r="A3350" s="41"/>
      <c r="C3350" s="214"/>
      <c r="D3350" s="78"/>
      <c r="E3350" s="225"/>
      <c r="G3350" s="281"/>
      <c r="H3350" s="281"/>
      <c r="I3350" s="223"/>
      <c r="J3350" s="41"/>
    </row>
    <row r="3351" spans="1:10" x14ac:dyDescent="0.25">
      <c r="A3351" s="41"/>
      <c r="C3351" s="214"/>
      <c r="D3351" s="78"/>
      <c r="E3351" s="225"/>
      <c r="G3351" s="281"/>
      <c r="H3351" s="281"/>
      <c r="I3351" s="223"/>
      <c r="J3351" s="41"/>
    </row>
    <row r="3352" spans="1:10" x14ac:dyDescent="0.25">
      <c r="A3352" s="41"/>
      <c r="C3352" s="214"/>
      <c r="D3352" s="78"/>
      <c r="E3352" s="225"/>
      <c r="G3352" s="281"/>
      <c r="H3352" s="281"/>
      <c r="I3352" s="223"/>
      <c r="J3352" s="41"/>
    </row>
    <row r="3353" spans="1:10" x14ac:dyDescent="0.25">
      <c r="A3353" s="41"/>
      <c r="C3353" s="214"/>
      <c r="D3353" s="78"/>
      <c r="E3353" s="225"/>
      <c r="G3353" s="281"/>
      <c r="H3353" s="281"/>
      <c r="I3353" s="223"/>
      <c r="J3353" s="41"/>
    </row>
    <row r="3354" spans="1:10" x14ac:dyDescent="0.25">
      <c r="A3354" s="41"/>
      <c r="C3354" s="214"/>
      <c r="D3354" s="78"/>
      <c r="E3354" s="225"/>
      <c r="G3354" s="281"/>
      <c r="H3354" s="281"/>
      <c r="I3354" s="223"/>
      <c r="J3354" s="41"/>
    </row>
    <row r="3355" spans="1:10" x14ac:dyDescent="0.25">
      <c r="A3355" s="41"/>
      <c r="C3355" s="214"/>
      <c r="D3355" s="78"/>
      <c r="E3355" s="225"/>
      <c r="G3355" s="281"/>
      <c r="H3355" s="281"/>
      <c r="I3355" s="223"/>
      <c r="J3355" s="41"/>
    </row>
    <row r="3356" spans="1:10" x14ac:dyDescent="0.25">
      <c r="A3356" s="41"/>
      <c r="C3356" s="214"/>
      <c r="D3356" s="78"/>
      <c r="E3356" s="225"/>
      <c r="G3356" s="281"/>
      <c r="H3356" s="281"/>
      <c r="I3356" s="223"/>
      <c r="J3356" s="41"/>
    </row>
    <row r="3357" spans="1:10" x14ac:dyDescent="0.25">
      <c r="A3357" s="41"/>
      <c r="C3357" s="214"/>
      <c r="D3357" s="78"/>
      <c r="E3357" s="225"/>
      <c r="G3357" s="281"/>
      <c r="H3357" s="281"/>
      <c r="I3357" s="223"/>
      <c r="J3357" s="41"/>
    </row>
    <row r="3358" spans="1:10" x14ac:dyDescent="0.25">
      <c r="A3358" s="41"/>
      <c r="C3358" s="214"/>
      <c r="D3358" s="78"/>
      <c r="E3358" s="225"/>
      <c r="G3358" s="281"/>
      <c r="H3358" s="281"/>
      <c r="I3358" s="223"/>
      <c r="J3358" s="41"/>
    </row>
    <row r="3359" spans="1:10" x14ac:dyDescent="0.25">
      <c r="A3359" s="41"/>
      <c r="C3359" s="214"/>
      <c r="D3359" s="78"/>
      <c r="E3359" s="225"/>
      <c r="G3359" s="281"/>
      <c r="H3359" s="281"/>
      <c r="I3359" s="223"/>
      <c r="J3359" s="41"/>
    </row>
    <row r="3360" spans="1:10" x14ac:dyDescent="0.25">
      <c r="A3360" s="41"/>
      <c r="C3360" s="214"/>
      <c r="D3360" s="78"/>
      <c r="E3360" s="225"/>
      <c r="G3360" s="281"/>
      <c r="H3360" s="281"/>
      <c r="I3360" s="223"/>
      <c r="J3360" s="41"/>
    </row>
    <row r="3361" spans="1:10" x14ac:dyDescent="0.25">
      <c r="A3361" s="41"/>
      <c r="C3361" s="214"/>
      <c r="D3361" s="78"/>
      <c r="E3361" s="225"/>
      <c r="G3361" s="281"/>
      <c r="H3361" s="281"/>
      <c r="I3361" s="223"/>
      <c r="J3361" s="41"/>
    </row>
    <row r="3362" spans="1:10" x14ac:dyDescent="0.25">
      <c r="A3362" s="41"/>
      <c r="C3362" s="214"/>
      <c r="D3362" s="78"/>
      <c r="E3362" s="225"/>
      <c r="G3362" s="281"/>
      <c r="H3362" s="281"/>
      <c r="I3362" s="223"/>
      <c r="J3362" s="41"/>
    </row>
    <row r="3363" spans="1:10" x14ac:dyDescent="0.25">
      <c r="A3363" s="41"/>
      <c r="C3363" s="214"/>
      <c r="D3363" s="78"/>
      <c r="E3363" s="225"/>
      <c r="G3363" s="281"/>
      <c r="H3363" s="281"/>
      <c r="I3363" s="223"/>
      <c r="J3363" s="41"/>
    </row>
    <row r="3364" spans="1:10" x14ac:dyDescent="0.25">
      <c r="A3364" s="41"/>
      <c r="C3364" s="214"/>
      <c r="D3364" s="78"/>
      <c r="E3364" s="225"/>
      <c r="G3364" s="281"/>
      <c r="H3364" s="281"/>
      <c r="I3364" s="223"/>
      <c r="J3364" s="41"/>
    </row>
    <row r="3365" spans="1:10" x14ac:dyDescent="0.25">
      <c r="A3365" s="41"/>
      <c r="C3365" s="214"/>
      <c r="D3365" s="78"/>
      <c r="E3365" s="225"/>
      <c r="G3365" s="281"/>
      <c r="H3365" s="281"/>
      <c r="I3365" s="223"/>
      <c r="J3365" s="41"/>
    </row>
    <row r="3366" spans="1:10" x14ac:dyDescent="0.25">
      <c r="A3366" s="41"/>
      <c r="C3366" s="214"/>
      <c r="D3366" s="78"/>
      <c r="E3366" s="225"/>
      <c r="G3366" s="281"/>
      <c r="H3366" s="281"/>
      <c r="I3366" s="223"/>
      <c r="J3366" s="41"/>
    </row>
    <row r="3367" spans="1:10" x14ac:dyDescent="0.25">
      <c r="A3367" s="41"/>
      <c r="C3367" s="214"/>
      <c r="D3367" s="78"/>
      <c r="E3367" s="225"/>
      <c r="G3367" s="281"/>
      <c r="H3367" s="281"/>
      <c r="I3367" s="223"/>
      <c r="J3367" s="41"/>
    </row>
    <row r="3368" spans="1:10" x14ac:dyDescent="0.25">
      <c r="A3368" s="41"/>
      <c r="C3368" s="214"/>
      <c r="D3368" s="78"/>
      <c r="E3368" s="225"/>
      <c r="G3368" s="281"/>
      <c r="H3368" s="281"/>
      <c r="I3368" s="223"/>
      <c r="J3368" s="41"/>
    </row>
    <row r="3369" spans="1:10" x14ac:dyDescent="0.25">
      <c r="A3369" s="41"/>
      <c r="C3369" s="214"/>
      <c r="D3369" s="78"/>
      <c r="E3369" s="225"/>
      <c r="G3369" s="281"/>
      <c r="H3369" s="281"/>
      <c r="I3369" s="223"/>
      <c r="J3369" s="41"/>
    </row>
    <row r="3370" spans="1:10" x14ac:dyDescent="0.25">
      <c r="A3370" s="41"/>
      <c r="C3370" s="214"/>
      <c r="D3370" s="78"/>
      <c r="E3370" s="225"/>
      <c r="G3370" s="281"/>
      <c r="H3370" s="281"/>
      <c r="I3370" s="223"/>
      <c r="J3370" s="41"/>
    </row>
    <row r="3371" spans="1:10" x14ac:dyDescent="0.25">
      <c r="A3371" s="41"/>
      <c r="C3371" s="214"/>
      <c r="D3371" s="78"/>
      <c r="E3371" s="225"/>
      <c r="G3371" s="281"/>
      <c r="H3371" s="281"/>
      <c r="I3371" s="223"/>
      <c r="J3371" s="41"/>
    </row>
    <row r="3372" spans="1:10" x14ac:dyDescent="0.25">
      <c r="A3372" s="41"/>
      <c r="C3372" s="214"/>
      <c r="D3372" s="78"/>
      <c r="E3372" s="225"/>
      <c r="G3372" s="281"/>
      <c r="H3372" s="281"/>
      <c r="I3372" s="223"/>
      <c r="J3372" s="41"/>
    </row>
    <row r="3373" spans="1:10" x14ac:dyDescent="0.25">
      <c r="A3373" s="41"/>
      <c r="C3373" s="214"/>
      <c r="D3373" s="78"/>
      <c r="E3373" s="225"/>
      <c r="G3373" s="281"/>
      <c r="H3373" s="281"/>
      <c r="I3373" s="223"/>
      <c r="J3373" s="41"/>
    </row>
    <row r="3374" spans="1:10" x14ac:dyDescent="0.25">
      <c r="A3374" s="41"/>
      <c r="C3374" s="214"/>
      <c r="D3374" s="78"/>
      <c r="E3374" s="225"/>
      <c r="G3374" s="281"/>
      <c r="H3374" s="281"/>
      <c r="I3374" s="223"/>
      <c r="J3374" s="41"/>
    </row>
    <row r="3375" spans="1:10" x14ac:dyDescent="0.25">
      <c r="A3375" s="41"/>
      <c r="C3375" s="214"/>
      <c r="D3375" s="78"/>
      <c r="E3375" s="225"/>
      <c r="G3375" s="281"/>
      <c r="H3375" s="281"/>
      <c r="I3375" s="223"/>
      <c r="J3375" s="41"/>
    </row>
    <row r="3376" spans="1:10" x14ac:dyDescent="0.25">
      <c r="A3376" s="41"/>
      <c r="C3376" s="214"/>
      <c r="D3376" s="78"/>
      <c r="E3376" s="225"/>
      <c r="G3376" s="281"/>
      <c r="H3376" s="281"/>
      <c r="I3376" s="223"/>
      <c r="J3376" s="41"/>
    </row>
    <row r="3377" spans="1:10" x14ac:dyDescent="0.25">
      <c r="A3377" s="41"/>
      <c r="C3377" s="214"/>
      <c r="D3377" s="78"/>
      <c r="E3377" s="225"/>
      <c r="G3377" s="281"/>
      <c r="H3377" s="281"/>
      <c r="I3377" s="223"/>
      <c r="J3377" s="41"/>
    </row>
    <row r="3378" spans="1:10" x14ac:dyDescent="0.25">
      <c r="A3378" s="41"/>
      <c r="C3378" s="214"/>
      <c r="D3378" s="78"/>
      <c r="E3378" s="225"/>
      <c r="G3378" s="281"/>
      <c r="H3378" s="281"/>
      <c r="I3378" s="223"/>
      <c r="J3378" s="41"/>
    </row>
    <row r="3379" spans="1:10" x14ac:dyDescent="0.25">
      <c r="A3379" s="41"/>
      <c r="C3379" s="214"/>
      <c r="D3379" s="78"/>
      <c r="E3379" s="225"/>
      <c r="G3379" s="281"/>
      <c r="H3379" s="281"/>
      <c r="I3379" s="223"/>
      <c r="J3379" s="41"/>
    </row>
    <row r="3380" spans="1:10" x14ac:dyDescent="0.25">
      <c r="A3380" s="41"/>
      <c r="C3380" s="214"/>
      <c r="D3380" s="78"/>
      <c r="E3380" s="225"/>
      <c r="G3380" s="281"/>
      <c r="H3380" s="281"/>
      <c r="I3380" s="223"/>
      <c r="J3380" s="41"/>
    </row>
    <row r="3381" spans="1:10" x14ac:dyDescent="0.25">
      <c r="A3381" s="41"/>
      <c r="C3381" s="214"/>
      <c r="D3381" s="78"/>
      <c r="E3381" s="225"/>
      <c r="G3381" s="281"/>
      <c r="H3381" s="281"/>
      <c r="I3381" s="223"/>
      <c r="J3381" s="41"/>
    </row>
    <row r="3382" spans="1:10" x14ac:dyDescent="0.25">
      <c r="A3382" s="41"/>
      <c r="C3382" s="214"/>
      <c r="D3382" s="78"/>
      <c r="E3382" s="225"/>
      <c r="G3382" s="281"/>
      <c r="H3382" s="281"/>
      <c r="I3382" s="223"/>
      <c r="J3382" s="41"/>
    </row>
    <row r="3383" spans="1:10" x14ac:dyDescent="0.25">
      <c r="A3383" s="41"/>
      <c r="C3383" s="214"/>
      <c r="D3383" s="78"/>
      <c r="E3383" s="225"/>
      <c r="G3383" s="281"/>
      <c r="H3383" s="281"/>
      <c r="I3383" s="223"/>
      <c r="J3383" s="41"/>
    </row>
    <row r="3384" spans="1:10" x14ac:dyDescent="0.25">
      <c r="A3384" s="41"/>
      <c r="C3384" s="214"/>
      <c r="D3384" s="78"/>
      <c r="E3384" s="225"/>
      <c r="G3384" s="281"/>
      <c r="H3384" s="281"/>
      <c r="I3384" s="223"/>
      <c r="J3384" s="41"/>
    </row>
    <row r="3385" spans="1:10" x14ac:dyDescent="0.25">
      <c r="A3385" s="41"/>
      <c r="C3385" s="214"/>
      <c r="D3385" s="78"/>
      <c r="E3385" s="225"/>
      <c r="G3385" s="281"/>
      <c r="H3385" s="281"/>
      <c r="I3385" s="223"/>
      <c r="J3385" s="41"/>
    </row>
    <row r="3386" spans="1:10" x14ac:dyDescent="0.25">
      <c r="A3386" s="41"/>
      <c r="C3386" s="214"/>
      <c r="D3386" s="78"/>
      <c r="E3386" s="225"/>
      <c r="G3386" s="281"/>
      <c r="H3386" s="281"/>
      <c r="I3386" s="223"/>
      <c r="J3386" s="41"/>
    </row>
    <row r="3387" spans="1:10" x14ac:dyDescent="0.25">
      <c r="A3387" s="41"/>
      <c r="C3387" s="214"/>
      <c r="D3387" s="78"/>
      <c r="E3387" s="225"/>
      <c r="G3387" s="281"/>
      <c r="H3387" s="281"/>
      <c r="I3387" s="223"/>
      <c r="J3387" s="41"/>
    </row>
    <row r="3388" spans="1:10" x14ac:dyDescent="0.25">
      <c r="A3388" s="41"/>
      <c r="C3388" s="214"/>
      <c r="D3388" s="78"/>
      <c r="E3388" s="225"/>
      <c r="G3388" s="281"/>
      <c r="H3388" s="281"/>
      <c r="I3388" s="223"/>
      <c r="J3388" s="41"/>
    </row>
    <row r="3389" spans="1:10" x14ac:dyDescent="0.25">
      <c r="A3389" s="41"/>
      <c r="C3389" s="214"/>
      <c r="D3389" s="78"/>
      <c r="E3389" s="225"/>
      <c r="G3389" s="281"/>
      <c r="H3389" s="281"/>
      <c r="I3389" s="223"/>
      <c r="J3389" s="41"/>
    </row>
    <row r="3390" spans="1:10" x14ac:dyDescent="0.25">
      <c r="A3390" s="41"/>
      <c r="C3390" s="214"/>
      <c r="D3390" s="78"/>
      <c r="E3390" s="225"/>
      <c r="G3390" s="281"/>
      <c r="H3390" s="281"/>
      <c r="I3390" s="223"/>
      <c r="J3390" s="41"/>
    </row>
    <row r="3391" spans="1:10" x14ac:dyDescent="0.25">
      <c r="A3391" s="41"/>
      <c r="C3391" s="214"/>
      <c r="D3391" s="78"/>
      <c r="E3391" s="225"/>
      <c r="G3391" s="281"/>
      <c r="H3391" s="281"/>
      <c r="I3391" s="223"/>
      <c r="J3391" s="41"/>
    </row>
    <row r="3392" spans="1:10" x14ac:dyDescent="0.25">
      <c r="A3392" s="41"/>
      <c r="C3392" s="214"/>
      <c r="D3392" s="78"/>
      <c r="E3392" s="225"/>
      <c r="G3392" s="281"/>
      <c r="H3392" s="281"/>
      <c r="I3392" s="223"/>
      <c r="J3392" s="41"/>
    </row>
    <row r="3393" spans="1:10" x14ac:dyDescent="0.25">
      <c r="A3393" s="41"/>
      <c r="C3393" s="214"/>
      <c r="D3393" s="78"/>
      <c r="E3393" s="225"/>
      <c r="G3393" s="281"/>
      <c r="H3393" s="281"/>
      <c r="I3393" s="223"/>
      <c r="J3393" s="41"/>
    </row>
    <row r="3394" spans="1:10" x14ac:dyDescent="0.25">
      <c r="A3394" s="41"/>
      <c r="C3394" s="214"/>
      <c r="D3394" s="78"/>
      <c r="E3394" s="225"/>
      <c r="G3394" s="281"/>
      <c r="H3394" s="281"/>
      <c r="I3394" s="223"/>
      <c r="J3394" s="41"/>
    </row>
    <row r="3395" spans="1:10" x14ac:dyDescent="0.25">
      <c r="A3395" s="41"/>
      <c r="C3395" s="214"/>
      <c r="D3395" s="78"/>
      <c r="E3395" s="225"/>
      <c r="G3395" s="281"/>
      <c r="H3395" s="281"/>
      <c r="I3395" s="223"/>
      <c r="J3395" s="41"/>
    </row>
    <row r="3396" spans="1:10" x14ac:dyDescent="0.25">
      <c r="A3396" s="41"/>
      <c r="C3396" s="214"/>
      <c r="D3396" s="78"/>
      <c r="E3396" s="225"/>
      <c r="G3396" s="281"/>
      <c r="H3396" s="281"/>
      <c r="I3396" s="223"/>
      <c r="J3396" s="41"/>
    </row>
    <row r="3397" spans="1:10" x14ac:dyDescent="0.25">
      <c r="A3397" s="41"/>
      <c r="C3397" s="214"/>
      <c r="D3397" s="78"/>
      <c r="E3397" s="225"/>
      <c r="G3397" s="281"/>
      <c r="H3397" s="281"/>
      <c r="I3397" s="223"/>
      <c r="J3397" s="41"/>
    </row>
    <row r="3398" spans="1:10" x14ac:dyDescent="0.25">
      <c r="A3398" s="41"/>
      <c r="C3398" s="214"/>
      <c r="D3398" s="78"/>
      <c r="E3398" s="225"/>
      <c r="G3398" s="281"/>
      <c r="H3398" s="281"/>
      <c r="I3398" s="223"/>
      <c r="J3398" s="41"/>
    </row>
    <row r="3399" spans="1:10" x14ac:dyDescent="0.25">
      <c r="A3399" s="41"/>
      <c r="C3399" s="214"/>
      <c r="D3399" s="78"/>
      <c r="E3399" s="225"/>
      <c r="G3399" s="281"/>
      <c r="H3399" s="281"/>
      <c r="I3399" s="223"/>
      <c r="J3399" s="41"/>
    </row>
    <row r="3400" spans="1:10" x14ac:dyDescent="0.25">
      <c r="A3400" s="41"/>
      <c r="C3400" s="214"/>
      <c r="D3400" s="78"/>
      <c r="E3400" s="225"/>
      <c r="G3400" s="281"/>
      <c r="H3400" s="281"/>
      <c r="I3400" s="223"/>
      <c r="J3400" s="41"/>
    </row>
    <row r="3401" spans="1:10" x14ac:dyDescent="0.25">
      <c r="A3401" s="41"/>
      <c r="C3401" s="214"/>
      <c r="D3401" s="78"/>
      <c r="E3401" s="225"/>
      <c r="G3401" s="281"/>
      <c r="H3401" s="281"/>
      <c r="I3401" s="223"/>
      <c r="J3401" s="41"/>
    </row>
    <row r="3402" spans="1:10" x14ac:dyDescent="0.25">
      <c r="A3402" s="41"/>
      <c r="C3402" s="214"/>
      <c r="D3402" s="78"/>
      <c r="E3402" s="225"/>
      <c r="G3402" s="281"/>
      <c r="H3402" s="281"/>
      <c r="I3402" s="223"/>
      <c r="J3402" s="41"/>
    </row>
    <row r="3403" spans="1:10" x14ac:dyDescent="0.25">
      <c r="A3403" s="41"/>
      <c r="C3403" s="214"/>
      <c r="D3403" s="78"/>
      <c r="E3403" s="225"/>
      <c r="G3403" s="281"/>
      <c r="H3403" s="281"/>
      <c r="I3403" s="223"/>
      <c r="J3403" s="41"/>
    </row>
    <row r="3404" spans="1:10" x14ac:dyDescent="0.25">
      <c r="A3404" s="41"/>
      <c r="C3404" s="214"/>
      <c r="D3404" s="78"/>
      <c r="E3404" s="225"/>
      <c r="G3404" s="281"/>
      <c r="H3404" s="281"/>
      <c r="I3404" s="223"/>
      <c r="J3404" s="41"/>
    </row>
    <row r="3405" spans="1:10" x14ac:dyDescent="0.25">
      <c r="A3405" s="41"/>
      <c r="C3405" s="214"/>
      <c r="D3405" s="78"/>
      <c r="E3405" s="225"/>
      <c r="G3405" s="281"/>
      <c r="H3405" s="281"/>
      <c r="I3405" s="223"/>
      <c r="J3405" s="41"/>
    </row>
    <row r="3406" spans="1:10" x14ac:dyDescent="0.25">
      <c r="A3406" s="41"/>
      <c r="C3406" s="214"/>
      <c r="D3406" s="78"/>
      <c r="E3406" s="225"/>
      <c r="G3406" s="281"/>
      <c r="H3406" s="281"/>
      <c r="I3406" s="223"/>
      <c r="J3406" s="41"/>
    </row>
    <row r="3407" spans="1:10" x14ac:dyDescent="0.25">
      <c r="A3407" s="41"/>
      <c r="C3407" s="214"/>
      <c r="D3407" s="78"/>
      <c r="E3407" s="225"/>
      <c r="G3407" s="281"/>
      <c r="H3407" s="281"/>
      <c r="I3407" s="223"/>
      <c r="J3407" s="41"/>
    </row>
    <row r="3408" spans="1:10" x14ac:dyDescent="0.25">
      <c r="A3408" s="41"/>
      <c r="C3408" s="214"/>
      <c r="D3408" s="78"/>
      <c r="E3408" s="225"/>
      <c r="G3408" s="281"/>
      <c r="H3408" s="281"/>
      <c r="I3408" s="223"/>
      <c r="J3408" s="41"/>
    </row>
    <row r="3409" spans="1:10" x14ac:dyDescent="0.25">
      <c r="A3409" s="41"/>
      <c r="C3409" s="214"/>
      <c r="D3409" s="78"/>
      <c r="E3409" s="225"/>
      <c r="G3409" s="281"/>
      <c r="H3409" s="281"/>
      <c r="I3409" s="223"/>
      <c r="J3409" s="41"/>
    </row>
    <row r="3410" spans="1:10" x14ac:dyDescent="0.25">
      <c r="A3410" s="41"/>
      <c r="C3410" s="214"/>
      <c r="D3410" s="78"/>
      <c r="E3410" s="225"/>
      <c r="G3410" s="281"/>
      <c r="H3410" s="281"/>
      <c r="I3410" s="223"/>
      <c r="J3410" s="41"/>
    </row>
    <row r="3411" spans="1:10" x14ac:dyDescent="0.25">
      <c r="A3411" s="41"/>
      <c r="C3411" s="214"/>
      <c r="D3411" s="78"/>
      <c r="E3411" s="225"/>
      <c r="G3411" s="281"/>
      <c r="H3411" s="281"/>
      <c r="I3411" s="223"/>
      <c r="J3411" s="41"/>
    </row>
    <row r="3412" spans="1:10" x14ac:dyDescent="0.25">
      <c r="A3412" s="41"/>
      <c r="C3412" s="214"/>
      <c r="D3412" s="78"/>
      <c r="E3412" s="225"/>
      <c r="G3412" s="281"/>
      <c r="H3412" s="281"/>
      <c r="I3412" s="223"/>
      <c r="J3412" s="41"/>
    </row>
    <row r="3413" spans="1:10" x14ac:dyDescent="0.25">
      <c r="A3413" s="41"/>
      <c r="C3413" s="214"/>
      <c r="D3413" s="78"/>
      <c r="E3413" s="225"/>
      <c r="G3413" s="281"/>
      <c r="H3413" s="281"/>
      <c r="I3413" s="223"/>
      <c r="J3413" s="41"/>
    </row>
    <row r="3414" spans="1:10" x14ac:dyDescent="0.25">
      <c r="A3414" s="41"/>
      <c r="C3414" s="214"/>
      <c r="D3414" s="78"/>
      <c r="E3414" s="225"/>
      <c r="G3414" s="281"/>
      <c r="H3414" s="281"/>
      <c r="I3414" s="223"/>
      <c r="J3414" s="41"/>
    </row>
    <row r="3415" spans="1:10" x14ac:dyDescent="0.25">
      <c r="A3415" s="41"/>
      <c r="C3415" s="214"/>
      <c r="D3415" s="78"/>
      <c r="E3415" s="225"/>
      <c r="G3415" s="281"/>
      <c r="H3415" s="281"/>
      <c r="I3415" s="223"/>
      <c r="J3415" s="41"/>
    </row>
    <row r="3416" spans="1:10" x14ac:dyDescent="0.25">
      <c r="A3416" s="41"/>
      <c r="C3416" s="214"/>
      <c r="D3416" s="78"/>
      <c r="E3416" s="225"/>
      <c r="G3416" s="281"/>
      <c r="H3416" s="281"/>
      <c r="I3416" s="223"/>
      <c r="J3416" s="41"/>
    </row>
    <row r="3417" spans="1:10" x14ac:dyDescent="0.25">
      <c r="A3417" s="41"/>
      <c r="C3417" s="214"/>
      <c r="D3417" s="78"/>
      <c r="E3417" s="225"/>
      <c r="G3417" s="281"/>
      <c r="H3417" s="281"/>
      <c r="I3417" s="223"/>
      <c r="J3417" s="41"/>
    </row>
    <row r="3418" spans="1:10" x14ac:dyDescent="0.25">
      <c r="A3418" s="41"/>
      <c r="C3418" s="214"/>
      <c r="D3418" s="78"/>
      <c r="E3418" s="225"/>
      <c r="G3418" s="281"/>
      <c r="H3418" s="281"/>
      <c r="I3418" s="223"/>
      <c r="J3418" s="41"/>
    </row>
    <row r="3419" spans="1:10" x14ac:dyDescent="0.25">
      <c r="A3419" s="41"/>
      <c r="C3419" s="214"/>
      <c r="D3419" s="78"/>
      <c r="E3419" s="225"/>
      <c r="G3419" s="281"/>
      <c r="H3419" s="281"/>
      <c r="I3419" s="223"/>
      <c r="J3419" s="41"/>
    </row>
    <row r="3420" spans="1:10" x14ac:dyDescent="0.25">
      <c r="A3420" s="41"/>
      <c r="C3420" s="214"/>
      <c r="D3420" s="78"/>
      <c r="E3420" s="225"/>
      <c r="G3420" s="281"/>
      <c r="H3420" s="281"/>
      <c r="I3420" s="223"/>
      <c r="J3420" s="41"/>
    </row>
    <row r="3421" spans="1:10" x14ac:dyDescent="0.25">
      <c r="A3421" s="41"/>
      <c r="C3421" s="214"/>
      <c r="D3421" s="78"/>
      <c r="E3421" s="225"/>
      <c r="G3421" s="281"/>
      <c r="H3421" s="281"/>
      <c r="I3421" s="223"/>
      <c r="J3421" s="41"/>
    </row>
    <row r="3422" spans="1:10" x14ac:dyDescent="0.25">
      <c r="A3422" s="41"/>
      <c r="C3422" s="214"/>
      <c r="D3422" s="78"/>
      <c r="E3422" s="225"/>
      <c r="G3422" s="281"/>
      <c r="H3422" s="281"/>
      <c r="I3422" s="223"/>
      <c r="J3422" s="41"/>
    </row>
    <row r="3423" spans="1:10" x14ac:dyDescent="0.25">
      <c r="A3423" s="41"/>
      <c r="C3423" s="214"/>
      <c r="D3423" s="78"/>
      <c r="E3423" s="225"/>
      <c r="G3423" s="281"/>
      <c r="H3423" s="281"/>
      <c r="I3423" s="223"/>
      <c r="J3423" s="41"/>
    </row>
    <row r="3424" spans="1:10" x14ac:dyDescent="0.25">
      <c r="A3424" s="41"/>
      <c r="C3424" s="214"/>
      <c r="D3424" s="78"/>
      <c r="E3424" s="225"/>
      <c r="G3424" s="281"/>
      <c r="H3424" s="281"/>
      <c r="I3424" s="223"/>
      <c r="J3424" s="41"/>
    </row>
    <row r="3425" spans="1:10" x14ac:dyDescent="0.25">
      <c r="A3425" s="41"/>
      <c r="C3425" s="214"/>
      <c r="D3425" s="78"/>
      <c r="E3425" s="225"/>
      <c r="G3425" s="281"/>
      <c r="H3425" s="281"/>
      <c r="I3425" s="223"/>
      <c r="J3425" s="41"/>
    </row>
    <row r="3426" spans="1:10" x14ac:dyDescent="0.25">
      <c r="A3426" s="41"/>
      <c r="C3426" s="214"/>
      <c r="D3426" s="78"/>
      <c r="E3426" s="225"/>
      <c r="G3426" s="281"/>
      <c r="H3426" s="281"/>
      <c r="I3426" s="223"/>
      <c r="J3426" s="41"/>
    </row>
    <row r="3427" spans="1:10" x14ac:dyDescent="0.25">
      <c r="A3427" s="41"/>
      <c r="C3427" s="214"/>
      <c r="D3427" s="78"/>
      <c r="E3427" s="225"/>
      <c r="G3427" s="281"/>
      <c r="H3427" s="281"/>
      <c r="I3427" s="223"/>
      <c r="J3427" s="41"/>
    </row>
    <row r="3428" spans="1:10" x14ac:dyDescent="0.25">
      <c r="A3428" s="41"/>
      <c r="C3428" s="214"/>
      <c r="D3428" s="78"/>
      <c r="E3428" s="225"/>
      <c r="G3428" s="281"/>
      <c r="H3428" s="281"/>
      <c r="I3428" s="223"/>
      <c r="J3428" s="41"/>
    </row>
    <row r="3429" spans="1:10" x14ac:dyDescent="0.25">
      <c r="A3429" s="41"/>
      <c r="C3429" s="214"/>
      <c r="D3429" s="78"/>
      <c r="E3429" s="225"/>
      <c r="G3429" s="281"/>
      <c r="H3429" s="281"/>
      <c r="I3429" s="223"/>
      <c r="J3429" s="41"/>
    </row>
    <row r="3430" spans="1:10" x14ac:dyDescent="0.25">
      <c r="A3430" s="41"/>
      <c r="C3430" s="214"/>
      <c r="D3430" s="78"/>
      <c r="E3430" s="225"/>
      <c r="G3430" s="281"/>
      <c r="H3430" s="281"/>
      <c r="I3430" s="223"/>
      <c r="J3430" s="41"/>
    </row>
    <row r="3431" spans="1:10" x14ac:dyDescent="0.25">
      <c r="A3431" s="41"/>
      <c r="C3431" s="214"/>
      <c r="D3431" s="78"/>
      <c r="E3431" s="225"/>
      <c r="G3431" s="281"/>
      <c r="H3431" s="281"/>
      <c r="I3431" s="223"/>
      <c r="J3431" s="41"/>
    </row>
    <row r="3432" spans="1:10" x14ac:dyDescent="0.25">
      <c r="A3432" s="41"/>
      <c r="C3432" s="214"/>
      <c r="D3432" s="78"/>
      <c r="E3432" s="225"/>
      <c r="G3432" s="281"/>
      <c r="H3432" s="281"/>
      <c r="I3432" s="223"/>
      <c r="J3432" s="41"/>
    </row>
    <row r="3433" spans="1:10" x14ac:dyDescent="0.25">
      <c r="A3433" s="41"/>
      <c r="C3433" s="214"/>
      <c r="D3433" s="78"/>
      <c r="E3433" s="225"/>
      <c r="G3433" s="281"/>
      <c r="H3433" s="281"/>
      <c r="I3433" s="223"/>
      <c r="J3433" s="41"/>
    </row>
    <row r="3434" spans="1:10" x14ac:dyDescent="0.25">
      <c r="A3434" s="41"/>
      <c r="C3434" s="214"/>
      <c r="D3434" s="78"/>
      <c r="E3434" s="225"/>
      <c r="G3434" s="281"/>
      <c r="H3434" s="281"/>
      <c r="I3434" s="223"/>
      <c r="J3434" s="41"/>
    </row>
    <row r="3435" spans="1:10" x14ac:dyDescent="0.25">
      <c r="A3435" s="41"/>
      <c r="C3435" s="214"/>
      <c r="D3435" s="78"/>
      <c r="E3435" s="225"/>
      <c r="G3435" s="281"/>
      <c r="H3435" s="281"/>
      <c r="I3435" s="223"/>
      <c r="J3435" s="41"/>
    </row>
    <row r="3436" spans="1:10" x14ac:dyDescent="0.25">
      <c r="A3436" s="41"/>
      <c r="C3436" s="214"/>
      <c r="D3436" s="78"/>
      <c r="E3436" s="225"/>
      <c r="G3436" s="281"/>
      <c r="H3436" s="281"/>
      <c r="I3436" s="223"/>
      <c r="J3436" s="41"/>
    </row>
    <row r="3437" spans="1:10" x14ac:dyDescent="0.25">
      <c r="A3437" s="41"/>
      <c r="C3437" s="214"/>
      <c r="D3437" s="78"/>
      <c r="E3437" s="225"/>
      <c r="G3437" s="281"/>
      <c r="H3437" s="281"/>
      <c r="I3437" s="223"/>
      <c r="J3437" s="41"/>
    </row>
    <row r="3438" spans="1:10" x14ac:dyDescent="0.25">
      <c r="A3438" s="41"/>
      <c r="C3438" s="214"/>
      <c r="D3438" s="78"/>
      <c r="E3438" s="225"/>
      <c r="G3438" s="281"/>
      <c r="H3438" s="281"/>
      <c r="I3438" s="223"/>
      <c r="J3438" s="41"/>
    </row>
    <row r="3439" spans="1:10" x14ac:dyDescent="0.25">
      <c r="A3439" s="41"/>
      <c r="C3439" s="214"/>
      <c r="D3439" s="78"/>
      <c r="E3439" s="225"/>
      <c r="G3439" s="281"/>
      <c r="H3439" s="281"/>
      <c r="I3439" s="223"/>
      <c r="J3439" s="41"/>
    </row>
    <row r="3440" spans="1:10" x14ac:dyDescent="0.25">
      <c r="A3440" s="41"/>
      <c r="C3440" s="214"/>
      <c r="D3440" s="78"/>
      <c r="E3440" s="225"/>
      <c r="G3440" s="281"/>
      <c r="H3440" s="281"/>
      <c r="I3440" s="223"/>
      <c r="J3440" s="41"/>
    </row>
    <row r="3441" spans="1:10" x14ac:dyDescent="0.25">
      <c r="A3441" s="41"/>
      <c r="C3441" s="214"/>
      <c r="D3441" s="78"/>
      <c r="E3441" s="225"/>
      <c r="G3441" s="281"/>
      <c r="H3441" s="281"/>
      <c r="I3441" s="223"/>
      <c r="J3441" s="41"/>
    </row>
    <row r="3442" spans="1:10" x14ac:dyDescent="0.25">
      <c r="A3442" s="41"/>
      <c r="C3442" s="214"/>
      <c r="D3442" s="78"/>
      <c r="E3442" s="225"/>
      <c r="G3442" s="281"/>
      <c r="H3442" s="281"/>
      <c r="I3442" s="223"/>
      <c r="J3442" s="41"/>
    </row>
    <row r="3443" spans="1:10" x14ac:dyDescent="0.25">
      <c r="A3443" s="41"/>
      <c r="C3443" s="214"/>
      <c r="D3443" s="78"/>
      <c r="E3443" s="225"/>
      <c r="G3443" s="281"/>
      <c r="H3443" s="281"/>
      <c r="I3443" s="223"/>
      <c r="J3443" s="41"/>
    </row>
    <row r="3444" spans="1:10" x14ac:dyDescent="0.25">
      <c r="A3444" s="41"/>
      <c r="C3444" s="214"/>
      <c r="D3444" s="78"/>
      <c r="E3444" s="225"/>
      <c r="G3444" s="281"/>
      <c r="H3444" s="281"/>
      <c r="I3444" s="223"/>
      <c r="J3444" s="41"/>
    </row>
    <row r="3445" spans="1:10" x14ac:dyDescent="0.25">
      <c r="A3445" s="41"/>
      <c r="C3445" s="214"/>
      <c r="D3445" s="78"/>
      <c r="E3445" s="225"/>
      <c r="G3445" s="281"/>
      <c r="H3445" s="281"/>
      <c r="I3445" s="223"/>
      <c r="J3445" s="41"/>
    </row>
    <row r="3446" spans="1:10" x14ac:dyDescent="0.25">
      <c r="A3446" s="41"/>
      <c r="C3446" s="214"/>
      <c r="D3446" s="78"/>
      <c r="E3446" s="225"/>
      <c r="G3446" s="281"/>
      <c r="H3446" s="281"/>
      <c r="I3446" s="223"/>
      <c r="J3446" s="41"/>
    </row>
    <row r="3447" spans="1:10" x14ac:dyDescent="0.25">
      <c r="A3447" s="41"/>
      <c r="C3447" s="214"/>
      <c r="D3447" s="78"/>
      <c r="E3447" s="225"/>
      <c r="G3447" s="281"/>
      <c r="H3447" s="281"/>
      <c r="I3447" s="223"/>
      <c r="J3447" s="41"/>
    </row>
    <row r="3448" spans="1:10" x14ac:dyDescent="0.25">
      <c r="A3448" s="41"/>
      <c r="C3448" s="214"/>
      <c r="D3448" s="78"/>
      <c r="E3448" s="225"/>
      <c r="G3448" s="281"/>
      <c r="H3448" s="281"/>
      <c r="I3448" s="223"/>
      <c r="J3448" s="41"/>
    </row>
    <row r="3449" spans="1:10" x14ac:dyDescent="0.25">
      <c r="A3449" s="41"/>
      <c r="C3449" s="214"/>
      <c r="D3449" s="78"/>
      <c r="E3449" s="225"/>
      <c r="G3449" s="281"/>
      <c r="H3449" s="281"/>
      <c r="I3449" s="223"/>
      <c r="J3449" s="41"/>
    </row>
    <row r="3450" spans="1:10" x14ac:dyDescent="0.25">
      <c r="A3450" s="41"/>
      <c r="C3450" s="214"/>
      <c r="D3450" s="78"/>
      <c r="E3450" s="225"/>
      <c r="G3450" s="281"/>
      <c r="H3450" s="281"/>
      <c r="I3450" s="223"/>
      <c r="J3450" s="41"/>
    </row>
    <row r="3451" spans="1:10" x14ac:dyDescent="0.25">
      <c r="A3451" s="41"/>
      <c r="C3451" s="214"/>
      <c r="D3451" s="78"/>
      <c r="E3451" s="225"/>
      <c r="G3451" s="281"/>
      <c r="H3451" s="281"/>
      <c r="I3451" s="223"/>
      <c r="J3451" s="41"/>
    </row>
    <row r="3452" spans="1:10" x14ac:dyDescent="0.25">
      <c r="A3452" s="41"/>
      <c r="C3452" s="214"/>
      <c r="D3452" s="78"/>
      <c r="E3452" s="225"/>
      <c r="G3452" s="281"/>
      <c r="H3452" s="281"/>
      <c r="I3452" s="223"/>
      <c r="J3452" s="41"/>
    </row>
    <row r="3453" spans="1:10" x14ac:dyDescent="0.25">
      <c r="A3453" s="41"/>
      <c r="C3453" s="214"/>
      <c r="D3453" s="78"/>
      <c r="E3453" s="225"/>
      <c r="G3453" s="281"/>
      <c r="H3453" s="281"/>
      <c r="I3453" s="223"/>
      <c r="J3453" s="41"/>
    </row>
    <row r="3454" spans="1:10" x14ac:dyDescent="0.25">
      <c r="A3454" s="41"/>
      <c r="C3454" s="214"/>
      <c r="D3454" s="78"/>
      <c r="E3454" s="225"/>
      <c r="G3454" s="281"/>
      <c r="H3454" s="281"/>
      <c r="I3454" s="223"/>
      <c r="J3454" s="41"/>
    </row>
    <row r="3455" spans="1:10" x14ac:dyDescent="0.25">
      <c r="A3455" s="41"/>
      <c r="C3455" s="214"/>
      <c r="D3455" s="78"/>
      <c r="E3455" s="225"/>
      <c r="G3455" s="281"/>
      <c r="H3455" s="281"/>
      <c r="I3455" s="223"/>
      <c r="J3455" s="41"/>
    </row>
    <row r="3456" spans="1:10" x14ac:dyDescent="0.25">
      <c r="A3456" s="41"/>
      <c r="C3456" s="214"/>
      <c r="D3456" s="78"/>
      <c r="E3456" s="225"/>
      <c r="G3456" s="281"/>
      <c r="H3456" s="281"/>
      <c r="I3456" s="223"/>
      <c r="J3456" s="41"/>
    </row>
    <row r="3457" spans="1:10" x14ac:dyDescent="0.25">
      <c r="A3457" s="41"/>
      <c r="C3457" s="214"/>
      <c r="D3457" s="78"/>
      <c r="E3457" s="225"/>
      <c r="G3457" s="281"/>
      <c r="H3457" s="281"/>
      <c r="I3457" s="223"/>
      <c r="J3457" s="41"/>
    </row>
    <row r="3458" spans="1:10" x14ac:dyDescent="0.25">
      <c r="A3458" s="41"/>
      <c r="C3458" s="214"/>
      <c r="D3458" s="78"/>
      <c r="E3458" s="225"/>
      <c r="G3458" s="281"/>
      <c r="H3458" s="281"/>
      <c r="I3458" s="223"/>
      <c r="J3458" s="41"/>
    </row>
    <row r="3459" spans="1:10" x14ac:dyDescent="0.25">
      <c r="A3459" s="41"/>
      <c r="C3459" s="214"/>
      <c r="D3459" s="78"/>
      <c r="E3459" s="225"/>
      <c r="G3459" s="281"/>
      <c r="H3459" s="281"/>
      <c r="I3459" s="223"/>
      <c r="J3459" s="41"/>
    </row>
    <row r="3460" spans="1:10" x14ac:dyDescent="0.25">
      <c r="A3460" s="41"/>
      <c r="C3460" s="214"/>
      <c r="D3460" s="78"/>
      <c r="E3460" s="225"/>
      <c r="G3460" s="281"/>
      <c r="H3460" s="281"/>
      <c r="I3460" s="223"/>
      <c r="J3460" s="41"/>
    </row>
    <row r="3461" spans="1:10" x14ac:dyDescent="0.25">
      <c r="A3461" s="41"/>
      <c r="C3461" s="214"/>
      <c r="D3461" s="78"/>
      <c r="E3461" s="225"/>
      <c r="G3461" s="281"/>
      <c r="H3461" s="281"/>
      <c r="I3461" s="223"/>
      <c r="J3461" s="41"/>
    </row>
    <row r="3462" spans="1:10" x14ac:dyDescent="0.25">
      <c r="A3462" s="41"/>
      <c r="C3462" s="214"/>
      <c r="D3462" s="78"/>
      <c r="E3462" s="225"/>
      <c r="G3462" s="281"/>
      <c r="H3462" s="281"/>
      <c r="I3462" s="223"/>
      <c r="J3462" s="41"/>
    </row>
    <row r="3463" spans="1:10" x14ac:dyDescent="0.25">
      <c r="A3463" s="41"/>
      <c r="C3463" s="214"/>
      <c r="D3463" s="78"/>
      <c r="E3463" s="225"/>
      <c r="G3463" s="281"/>
      <c r="H3463" s="281"/>
      <c r="I3463" s="223"/>
      <c r="J3463" s="41"/>
    </row>
    <row r="3464" spans="1:10" x14ac:dyDescent="0.25">
      <c r="A3464" s="41"/>
      <c r="C3464" s="214"/>
      <c r="D3464" s="78"/>
      <c r="E3464" s="225"/>
      <c r="G3464" s="281"/>
      <c r="H3464" s="281"/>
      <c r="I3464" s="223"/>
      <c r="J3464" s="41"/>
    </row>
    <row r="3465" spans="1:10" x14ac:dyDescent="0.25">
      <c r="A3465" s="41"/>
      <c r="C3465" s="214"/>
      <c r="D3465" s="78"/>
      <c r="E3465" s="225"/>
      <c r="G3465" s="281"/>
      <c r="H3465" s="281"/>
      <c r="I3465" s="223"/>
      <c r="J3465" s="41"/>
    </row>
    <row r="3466" spans="1:10" x14ac:dyDescent="0.25">
      <c r="A3466" s="41"/>
      <c r="C3466" s="214"/>
      <c r="D3466" s="78"/>
      <c r="E3466" s="225"/>
      <c r="G3466" s="281"/>
      <c r="H3466" s="281"/>
      <c r="I3466" s="223"/>
      <c r="J3466" s="41"/>
    </row>
    <row r="3467" spans="1:10" x14ac:dyDescent="0.25">
      <c r="A3467" s="41"/>
      <c r="C3467" s="214"/>
      <c r="D3467" s="78"/>
      <c r="E3467" s="225"/>
      <c r="G3467" s="281"/>
      <c r="H3467" s="281"/>
      <c r="I3467" s="223"/>
      <c r="J3467" s="41"/>
    </row>
    <row r="3468" spans="1:10" x14ac:dyDescent="0.25">
      <c r="A3468" s="41"/>
      <c r="C3468" s="214"/>
      <c r="D3468" s="78"/>
      <c r="E3468" s="225"/>
      <c r="G3468" s="281"/>
      <c r="H3468" s="281"/>
      <c r="I3468" s="223"/>
      <c r="J3468" s="41"/>
    </row>
    <row r="3469" spans="1:10" x14ac:dyDescent="0.25">
      <c r="A3469" s="41"/>
      <c r="C3469" s="214"/>
      <c r="D3469" s="78"/>
      <c r="E3469" s="225"/>
      <c r="G3469" s="281"/>
      <c r="H3469" s="281"/>
      <c r="I3469" s="223"/>
      <c r="J3469" s="41"/>
    </row>
    <row r="3470" spans="1:10" x14ac:dyDescent="0.25">
      <c r="A3470" s="41"/>
      <c r="C3470" s="214"/>
      <c r="D3470" s="78"/>
      <c r="E3470" s="225"/>
      <c r="G3470" s="281"/>
      <c r="H3470" s="281"/>
      <c r="I3470" s="223"/>
      <c r="J3470" s="41"/>
    </row>
    <row r="3471" spans="1:10" x14ac:dyDescent="0.25">
      <c r="A3471" s="41"/>
      <c r="C3471" s="214"/>
      <c r="D3471" s="78"/>
      <c r="E3471" s="225"/>
      <c r="G3471" s="281"/>
      <c r="H3471" s="281"/>
      <c r="I3471" s="223"/>
      <c r="J3471" s="41"/>
    </row>
    <row r="3472" spans="1:10" x14ac:dyDescent="0.25">
      <c r="A3472" s="41"/>
      <c r="C3472" s="214"/>
      <c r="D3472" s="78"/>
      <c r="E3472" s="225"/>
      <c r="G3472" s="281"/>
      <c r="H3472" s="281"/>
      <c r="I3472" s="223"/>
      <c r="J3472" s="41"/>
    </row>
    <row r="3473" spans="1:10" x14ac:dyDescent="0.25">
      <c r="A3473" s="41"/>
      <c r="C3473" s="214"/>
      <c r="D3473" s="78"/>
      <c r="E3473" s="225"/>
      <c r="G3473" s="281"/>
      <c r="H3473" s="281"/>
      <c r="I3473" s="223"/>
      <c r="J3473" s="41"/>
    </row>
    <row r="3474" spans="1:10" x14ac:dyDescent="0.25">
      <c r="A3474" s="41"/>
      <c r="C3474" s="214"/>
      <c r="D3474" s="78"/>
      <c r="E3474" s="225"/>
      <c r="G3474" s="281"/>
      <c r="H3474" s="281"/>
      <c r="I3474" s="223"/>
      <c r="J3474" s="41"/>
    </row>
    <row r="3475" spans="1:10" x14ac:dyDescent="0.25">
      <c r="A3475" s="41"/>
      <c r="C3475" s="214"/>
      <c r="D3475" s="78"/>
      <c r="E3475" s="225"/>
      <c r="G3475" s="281"/>
      <c r="H3475" s="281"/>
      <c r="I3475" s="223"/>
      <c r="J3475" s="41"/>
    </row>
    <row r="3476" spans="1:10" x14ac:dyDescent="0.25">
      <c r="A3476" s="41"/>
      <c r="C3476" s="214"/>
      <c r="D3476" s="78"/>
      <c r="E3476" s="225"/>
      <c r="G3476" s="281"/>
      <c r="H3476" s="281"/>
      <c r="I3476" s="223"/>
      <c r="J3476" s="41"/>
    </row>
    <row r="3477" spans="1:10" x14ac:dyDescent="0.25">
      <c r="A3477" s="41"/>
      <c r="C3477" s="214"/>
      <c r="D3477" s="78"/>
      <c r="E3477" s="225"/>
      <c r="G3477" s="281"/>
      <c r="H3477" s="281"/>
      <c r="I3477" s="223"/>
      <c r="J3477" s="41"/>
    </row>
    <row r="3478" spans="1:10" x14ac:dyDescent="0.25">
      <c r="A3478" s="41"/>
      <c r="C3478" s="214"/>
      <c r="D3478" s="78"/>
      <c r="E3478" s="225"/>
      <c r="G3478" s="281"/>
      <c r="H3478" s="281"/>
      <c r="I3478" s="223"/>
      <c r="J3478" s="41"/>
    </row>
    <row r="3479" spans="1:10" x14ac:dyDescent="0.25">
      <c r="A3479" s="41"/>
      <c r="C3479" s="214"/>
      <c r="D3479" s="78"/>
      <c r="E3479" s="225"/>
      <c r="G3479" s="281"/>
      <c r="H3479" s="281"/>
      <c r="I3479" s="223"/>
      <c r="J3479" s="41"/>
    </row>
    <row r="3480" spans="1:10" x14ac:dyDescent="0.25">
      <c r="A3480" s="41"/>
      <c r="C3480" s="214"/>
      <c r="D3480" s="78"/>
      <c r="E3480" s="225"/>
      <c r="G3480" s="281"/>
      <c r="H3480" s="281"/>
      <c r="I3480" s="223"/>
      <c r="J3480" s="41"/>
    </row>
    <row r="3481" spans="1:10" x14ac:dyDescent="0.25">
      <c r="A3481" s="41"/>
      <c r="C3481" s="214"/>
      <c r="D3481" s="78"/>
      <c r="E3481" s="225"/>
      <c r="G3481" s="281"/>
      <c r="H3481" s="281"/>
      <c r="I3481" s="223"/>
      <c r="J3481" s="41"/>
    </row>
    <row r="3482" spans="1:10" x14ac:dyDescent="0.25">
      <c r="A3482" s="41"/>
      <c r="C3482" s="214"/>
      <c r="D3482" s="78"/>
      <c r="E3482" s="225"/>
      <c r="G3482" s="281"/>
      <c r="H3482" s="281"/>
      <c r="I3482" s="223"/>
      <c r="J3482" s="41"/>
    </row>
    <row r="3483" spans="1:10" x14ac:dyDescent="0.25">
      <c r="A3483" s="41"/>
      <c r="C3483" s="214"/>
      <c r="D3483" s="78"/>
      <c r="E3483" s="225"/>
      <c r="G3483" s="281"/>
      <c r="H3483" s="281"/>
      <c r="I3483" s="223"/>
      <c r="J3483" s="41"/>
    </row>
    <row r="3484" spans="1:10" x14ac:dyDescent="0.25">
      <c r="A3484" s="41"/>
      <c r="C3484" s="214"/>
      <c r="D3484" s="78"/>
      <c r="E3484" s="225"/>
      <c r="G3484" s="281"/>
      <c r="H3484" s="281"/>
      <c r="I3484" s="223"/>
      <c r="J3484" s="41"/>
    </row>
    <row r="3485" spans="1:10" x14ac:dyDescent="0.25">
      <c r="A3485" s="41"/>
      <c r="C3485" s="214"/>
      <c r="D3485" s="78"/>
      <c r="E3485" s="225"/>
      <c r="G3485" s="281"/>
      <c r="H3485" s="281"/>
      <c r="I3485" s="223"/>
      <c r="J3485" s="41"/>
    </row>
    <row r="3486" spans="1:10" x14ac:dyDescent="0.25">
      <c r="A3486" s="41"/>
      <c r="C3486" s="214"/>
      <c r="D3486" s="78"/>
      <c r="E3486" s="225"/>
      <c r="G3486" s="281"/>
      <c r="H3486" s="281"/>
      <c r="I3486" s="223"/>
      <c r="J3486" s="41"/>
    </row>
    <row r="3487" spans="1:10" x14ac:dyDescent="0.25">
      <c r="A3487" s="41"/>
      <c r="C3487" s="214"/>
      <c r="D3487" s="78"/>
      <c r="E3487" s="225"/>
      <c r="G3487" s="281"/>
      <c r="H3487" s="281"/>
      <c r="I3487" s="223"/>
      <c r="J3487" s="41"/>
    </row>
    <row r="3488" spans="1:10" x14ac:dyDescent="0.25">
      <c r="A3488" s="41"/>
      <c r="C3488" s="214"/>
      <c r="D3488" s="78"/>
      <c r="E3488" s="225"/>
      <c r="G3488" s="281"/>
      <c r="H3488" s="281"/>
      <c r="I3488" s="223"/>
      <c r="J3488" s="41"/>
    </row>
    <row r="3489" spans="1:10" x14ac:dyDescent="0.25">
      <c r="A3489" s="41"/>
      <c r="C3489" s="214"/>
      <c r="D3489" s="78"/>
      <c r="E3489" s="225"/>
      <c r="G3489" s="281"/>
      <c r="H3489" s="281"/>
      <c r="I3489" s="223"/>
      <c r="J3489" s="41"/>
    </row>
    <row r="3490" spans="1:10" x14ac:dyDescent="0.25">
      <c r="A3490" s="41"/>
      <c r="C3490" s="214"/>
      <c r="D3490" s="78"/>
      <c r="E3490" s="225"/>
      <c r="G3490" s="281"/>
      <c r="H3490" s="281"/>
      <c r="I3490" s="223"/>
      <c r="J3490" s="41"/>
    </row>
    <row r="3491" spans="1:10" x14ac:dyDescent="0.25">
      <c r="A3491" s="41"/>
      <c r="C3491" s="214"/>
      <c r="D3491" s="78"/>
      <c r="E3491" s="225"/>
      <c r="G3491" s="281"/>
      <c r="H3491" s="281"/>
      <c r="I3491" s="223"/>
      <c r="J3491" s="41"/>
    </row>
    <row r="3492" spans="1:10" x14ac:dyDescent="0.25">
      <c r="A3492" s="41"/>
      <c r="C3492" s="214"/>
      <c r="D3492" s="78"/>
      <c r="E3492" s="225"/>
      <c r="G3492" s="281"/>
      <c r="H3492" s="281"/>
      <c r="I3492" s="223"/>
      <c r="J3492" s="41"/>
    </row>
    <row r="3493" spans="1:10" x14ac:dyDescent="0.25">
      <c r="A3493" s="41"/>
      <c r="C3493" s="214"/>
      <c r="D3493" s="78"/>
      <c r="E3493" s="225"/>
      <c r="G3493" s="281"/>
      <c r="H3493" s="281"/>
      <c r="I3493" s="223"/>
      <c r="J3493" s="41"/>
    </row>
    <row r="3494" spans="1:10" x14ac:dyDescent="0.25">
      <c r="A3494" s="41"/>
      <c r="C3494" s="214"/>
      <c r="D3494" s="78"/>
      <c r="E3494" s="225"/>
      <c r="G3494" s="281"/>
      <c r="H3494" s="281"/>
      <c r="I3494" s="223"/>
      <c r="J3494" s="41"/>
    </row>
    <row r="3495" spans="1:10" x14ac:dyDescent="0.25">
      <c r="A3495" s="41"/>
      <c r="C3495" s="214"/>
      <c r="D3495" s="78"/>
      <c r="E3495" s="225"/>
      <c r="G3495" s="281"/>
      <c r="H3495" s="281"/>
      <c r="I3495" s="223"/>
      <c r="J3495" s="41"/>
    </row>
    <row r="3496" spans="1:10" x14ac:dyDescent="0.25">
      <c r="A3496" s="41"/>
      <c r="C3496" s="214"/>
      <c r="D3496" s="78"/>
      <c r="E3496" s="225"/>
      <c r="G3496" s="281"/>
      <c r="H3496" s="281"/>
      <c r="I3496" s="223"/>
      <c r="J3496" s="41"/>
    </row>
    <row r="3497" spans="1:10" x14ac:dyDescent="0.25">
      <c r="A3497" s="41"/>
      <c r="C3497" s="214"/>
      <c r="D3497" s="78"/>
      <c r="E3497" s="225"/>
      <c r="G3497" s="281"/>
      <c r="H3497" s="281"/>
      <c r="I3497" s="223"/>
      <c r="J3497" s="41"/>
    </row>
    <row r="3498" spans="1:10" x14ac:dyDescent="0.25">
      <c r="A3498" s="41"/>
      <c r="C3498" s="214"/>
      <c r="D3498" s="78"/>
      <c r="E3498" s="225"/>
      <c r="G3498" s="281"/>
      <c r="H3498" s="281"/>
      <c r="I3498" s="223"/>
      <c r="J3498" s="41"/>
    </row>
    <row r="3499" spans="1:10" x14ac:dyDescent="0.25">
      <c r="A3499" s="41"/>
      <c r="C3499" s="214"/>
      <c r="D3499" s="78"/>
      <c r="E3499" s="225"/>
      <c r="G3499" s="281"/>
      <c r="H3499" s="281"/>
      <c r="I3499" s="223"/>
      <c r="J3499" s="41"/>
    </row>
    <row r="3500" spans="1:10" x14ac:dyDescent="0.25">
      <c r="A3500" s="41"/>
      <c r="C3500" s="214"/>
      <c r="D3500" s="78"/>
      <c r="E3500" s="225"/>
      <c r="G3500" s="281"/>
      <c r="H3500" s="281"/>
      <c r="I3500" s="223"/>
      <c r="J3500" s="41"/>
    </row>
    <row r="3501" spans="1:10" x14ac:dyDescent="0.25">
      <c r="A3501" s="41"/>
      <c r="C3501" s="214"/>
      <c r="D3501" s="78"/>
      <c r="E3501" s="225"/>
      <c r="G3501" s="281"/>
      <c r="H3501" s="281"/>
      <c r="I3501" s="223"/>
      <c r="J3501" s="41"/>
    </row>
    <row r="3502" spans="1:10" x14ac:dyDescent="0.25">
      <c r="A3502" s="41"/>
      <c r="C3502" s="214"/>
      <c r="D3502" s="78"/>
      <c r="E3502" s="225"/>
      <c r="G3502" s="281"/>
      <c r="H3502" s="281"/>
      <c r="I3502" s="223"/>
      <c r="J3502" s="41"/>
    </row>
    <row r="3503" spans="1:10" x14ac:dyDescent="0.25">
      <c r="A3503" s="41"/>
      <c r="C3503" s="214"/>
      <c r="D3503" s="78"/>
      <c r="E3503" s="225"/>
      <c r="G3503" s="281"/>
      <c r="H3503" s="281"/>
      <c r="I3503" s="223"/>
      <c r="J3503" s="41"/>
    </row>
    <row r="3504" spans="1:10" x14ac:dyDescent="0.25">
      <c r="A3504" s="41"/>
      <c r="C3504" s="214"/>
      <c r="D3504" s="78"/>
      <c r="E3504" s="225"/>
      <c r="G3504" s="281"/>
      <c r="H3504" s="281"/>
      <c r="I3504" s="223"/>
      <c r="J3504" s="41"/>
    </row>
    <row r="3505" spans="1:10" x14ac:dyDescent="0.25">
      <c r="A3505" s="41"/>
      <c r="C3505" s="214"/>
      <c r="D3505" s="78"/>
      <c r="E3505" s="225"/>
      <c r="G3505" s="281"/>
      <c r="H3505" s="281"/>
      <c r="I3505" s="223"/>
      <c r="J3505" s="41"/>
    </row>
    <row r="3506" spans="1:10" x14ac:dyDescent="0.25">
      <c r="A3506" s="41"/>
      <c r="C3506" s="214"/>
      <c r="D3506" s="78"/>
      <c r="E3506" s="225"/>
      <c r="G3506" s="281"/>
      <c r="H3506" s="281"/>
      <c r="I3506" s="223"/>
      <c r="J3506" s="41"/>
    </row>
    <row r="3507" spans="1:10" x14ac:dyDescent="0.25">
      <c r="A3507" s="41"/>
      <c r="C3507" s="214"/>
      <c r="D3507" s="78"/>
      <c r="E3507" s="225"/>
      <c r="G3507" s="281"/>
      <c r="H3507" s="281"/>
      <c r="I3507" s="223"/>
      <c r="J3507" s="41"/>
    </row>
    <row r="3508" spans="1:10" x14ac:dyDescent="0.25">
      <c r="A3508" s="41"/>
      <c r="C3508" s="214"/>
      <c r="D3508" s="78"/>
      <c r="E3508" s="225"/>
      <c r="G3508" s="281"/>
      <c r="H3508" s="281"/>
      <c r="I3508" s="223"/>
      <c r="J3508" s="41"/>
    </row>
    <row r="3509" spans="1:10" x14ac:dyDescent="0.25">
      <c r="A3509" s="41"/>
      <c r="C3509" s="214"/>
      <c r="D3509" s="78"/>
      <c r="E3509" s="225"/>
      <c r="G3509" s="281"/>
      <c r="H3509" s="281"/>
      <c r="I3509" s="223"/>
      <c r="J3509" s="41"/>
    </row>
    <row r="3510" spans="1:10" x14ac:dyDescent="0.25">
      <c r="A3510" s="41"/>
      <c r="C3510" s="214"/>
      <c r="D3510" s="78"/>
      <c r="E3510" s="225"/>
      <c r="G3510" s="281"/>
      <c r="H3510" s="281"/>
      <c r="I3510" s="223"/>
      <c r="J3510" s="41"/>
    </row>
    <row r="3511" spans="1:10" x14ac:dyDescent="0.25">
      <c r="A3511" s="41"/>
      <c r="C3511" s="214"/>
      <c r="D3511" s="78"/>
      <c r="E3511" s="225"/>
      <c r="G3511" s="281"/>
      <c r="H3511" s="281"/>
      <c r="I3511" s="223"/>
      <c r="J3511" s="41"/>
    </row>
    <row r="3512" spans="1:10" x14ac:dyDescent="0.25">
      <c r="A3512" s="41"/>
      <c r="C3512" s="214"/>
      <c r="D3512" s="78"/>
      <c r="E3512" s="225"/>
      <c r="G3512" s="281"/>
      <c r="H3512" s="281"/>
      <c r="I3512" s="223"/>
      <c r="J3512" s="41"/>
    </row>
    <row r="3513" spans="1:10" x14ac:dyDescent="0.25">
      <c r="A3513" s="41"/>
      <c r="C3513" s="214"/>
      <c r="D3513" s="78"/>
      <c r="E3513" s="225"/>
      <c r="G3513" s="281"/>
      <c r="H3513" s="281"/>
      <c r="I3513" s="223"/>
      <c r="J3513" s="41"/>
    </row>
    <row r="3514" spans="1:10" x14ac:dyDescent="0.25">
      <c r="A3514" s="41"/>
      <c r="C3514" s="214"/>
      <c r="D3514" s="78"/>
      <c r="E3514" s="225"/>
      <c r="G3514" s="281"/>
      <c r="H3514" s="281"/>
      <c r="I3514" s="223"/>
      <c r="J3514" s="41"/>
    </row>
    <row r="3515" spans="1:10" x14ac:dyDescent="0.25">
      <c r="A3515" s="41"/>
      <c r="C3515" s="214"/>
      <c r="D3515" s="78"/>
      <c r="E3515" s="225"/>
      <c r="G3515" s="281"/>
      <c r="H3515" s="281"/>
      <c r="I3515" s="223"/>
      <c r="J3515" s="41"/>
    </row>
    <row r="3516" spans="1:10" x14ac:dyDescent="0.25">
      <c r="A3516" s="41"/>
      <c r="C3516" s="214"/>
      <c r="D3516" s="78"/>
      <c r="E3516" s="225"/>
      <c r="G3516" s="281"/>
      <c r="H3516" s="281"/>
      <c r="I3516" s="223"/>
      <c r="J3516" s="41"/>
    </row>
    <row r="3517" spans="1:10" x14ac:dyDescent="0.25">
      <c r="A3517" s="41"/>
      <c r="C3517" s="214"/>
      <c r="D3517" s="78"/>
      <c r="E3517" s="225"/>
      <c r="G3517" s="281"/>
      <c r="H3517" s="281"/>
      <c r="I3517" s="223"/>
      <c r="J3517" s="41"/>
    </row>
    <row r="3518" spans="1:10" x14ac:dyDescent="0.25">
      <c r="A3518" s="41"/>
      <c r="C3518" s="214"/>
      <c r="D3518" s="78"/>
      <c r="E3518" s="225"/>
      <c r="G3518" s="281"/>
      <c r="H3518" s="281"/>
      <c r="I3518" s="223"/>
      <c r="J3518" s="41"/>
    </row>
    <row r="3519" spans="1:10" x14ac:dyDescent="0.25">
      <c r="A3519" s="41"/>
      <c r="C3519" s="214"/>
      <c r="D3519" s="78"/>
      <c r="E3519" s="225"/>
      <c r="G3519" s="281"/>
      <c r="H3519" s="281"/>
      <c r="I3519" s="223"/>
      <c r="J3519" s="41"/>
    </row>
    <row r="3520" spans="1:10" x14ac:dyDescent="0.25">
      <c r="A3520" s="41"/>
      <c r="C3520" s="214"/>
      <c r="D3520" s="78"/>
      <c r="E3520" s="225"/>
      <c r="G3520" s="281"/>
      <c r="H3520" s="281"/>
      <c r="I3520" s="223"/>
      <c r="J3520" s="41"/>
    </row>
    <row r="3521" spans="1:10" x14ac:dyDescent="0.25">
      <c r="A3521" s="41"/>
      <c r="C3521" s="214"/>
      <c r="D3521" s="78"/>
      <c r="E3521" s="225"/>
      <c r="G3521" s="281"/>
      <c r="H3521" s="281"/>
      <c r="I3521" s="223"/>
      <c r="J3521" s="41"/>
    </row>
    <row r="3522" spans="1:10" x14ac:dyDescent="0.25">
      <c r="A3522" s="41"/>
      <c r="C3522" s="214"/>
      <c r="D3522" s="78"/>
      <c r="E3522" s="225"/>
      <c r="G3522" s="281"/>
      <c r="H3522" s="281"/>
      <c r="I3522" s="223"/>
      <c r="J3522" s="41"/>
    </row>
    <row r="3523" spans="1:10" x14ac:dyDescent="0.25">
      <c r="A3523" s="41"/>
      <c r="C3523" s="214"/>
      <c r="D3523" s="78"/>
      <c r="E3523" s="225"/>
      <c r="G3523" s="281"/>
      <c r="H3523" s="281"/>
      <c r="I3523" s="223"/>
      <c r="J3523" s="41"/>
    </row>
    <row r="3524" spans="1:10" x14ac:dyDescent="0.25">
      <c r="A3524" s="41"/>
      <c r="C3524" s="214"/>
      <c r="D3524" s="78"/>
      <c r="E3524" s="225"/>
      <c r="G3524" s="281"/>
      <c r="H3524" s="281"/>
      <c r="I3524" s="223"/>
      <c r="J3524" s="41"/>
    </row>
    <row r="3525" spans="1:10" x14ac:dyDescent="0.25">
      <c r="A3525" s="41"/>
      <c r="C3525" s="214"/>
      <c r="D3525" s="78"/>
      <c r="E3525" s="225"/>
      <c r="G3525" s="281"/>
      <c r="H3525" s="281"/>
      <c r="I3525" s="223"/>
      <c r="J3525" s="41"/>
    </row>
    <row r="3526" spans="1:10" x14ac:dyDescent="0.25">
      <c r="A3526" s="41"/>
      <c r="C3526" s="214"/>
      <c r="D3526" s="78"/>
      <c r="E3526" s="225"/>
      <c r="G3526" s="281"/>
      <c r="H3526" s="281"/>
      <c r="I3526" s="223"/>
      <c r="J3526" s="41"/>
    </row>
    <row r="3527" spans="1:10" x14ac:dyDescent="0.25">
      <c r="A3527" s="41"/>
      <c r="C3527" s="214"/>
      <c r="D3527" s="78"/>
      <c r="E3527" s="225"/>
      <c r="G3527" s="281"/>
      <c r="H3527" s="281"/>
      <c r="I3527" s="223"/>
      <c r="J3527" s="41"/>
    </row>
    <row r="3528" spans="1:10" x14ac:dyDescent="0.25">
      <c r="A3528" s="41"/>
      <c r="C3528" s="214"/>
      <c r="D3528" s="78"/>
      <c r="E3528" s="225"/>
      <c r="G3528" s="281"/>
      <c r="H3528" s="281"/>
      <c r="I3528" s="223"/>
      <c r="J3528" s="41"/>
    </row>
    <row r="3529" spans="1:10" x14ac:dyDescent="0.25">
      <c r="A3529" s="41"/>
      <c r="C3529" s="214"/>
      <c r="D3529" s="78"/>
      <c r="E3529" s="225"/>
      <c r="G3529" s="281"/>
      <c r="H3529" s="281"/>
      <c r="I3529" s="223"/>
      <c r="J3529" s="41"/>
    </row>
    <row r="3530" spans="1:10" x14ac:dyDescent="0.25">
      <c r="A3530" s="41"/>
      <c r="C3530" s="214"/>
      <c r="D3530" s="78"/>
      <c r="E3530" s="225"/>
      <c r="G3530" s="281"/>
      <c r="H3530" s="281"/>
      <c r="I3530" s="223"/>
      <c r="J3530" s="41"/>
    </row>
    <row r="3531" spans="1:10" x14ac:dyDescent="0.25">
      <c r="A3531" s="41"/>
      <c r="C3531" s="214"/>
      <c r="D3531" s="78"/>
      <c r="E3531" s="225"/>
      <c r="G3531" s="281"/>
      <c r="H3531" s="281"/>
      <c r="I3531" s="223"/>
      <c r="J3531" s="41"/>
    </row>
    <row r="3532" spans="1:10" x14ac:dyDescent="0.25">
      <c r="A3532" s="41"/>
      <c r="C3532" s="214"/>
      <c r="D3532" s="78"/>
      <c r="E3532" s="225"/>
      <c r="G3532" s="281"/>
      <c r="H3532" s="281"/>
      <c r="I3532" s="223"/>
      <c r="J3532" s="41"/>
    </row>
    <row r="3533" spans="1:10" x14ac:dyDescent="0.25">
      <c r="A3533" s="41"/>
      <c r="C3533" s="214"/>
      <c r="D3533" s="78"/>
      <c r="E3533" s="225"/>
      <c r="G3533" s="281"/>
      <c r="H3533" s="281"/>
      <c r="I3533" s="223"/>
      <c r="J3533" s="41"/>
    </row>
    <row r="3534" spans="1:10" x14ac:dyDescent="0.25">
      <c r="A3534" s="41"/>
      <c r="C3534" s="214"/>
      <c r="D3534" s="78"/>
      <c r="E3534" s="225"/>
      <c r="G3534" s="281"/>
      <c r="H3534" s="281"/>
      <c r="I3534" s="223"/>
      <c r="J3534" s="41"/>
    </row>
    <row r="3535" spans="1:10" x14ac:dyDescent="0.25">
      <c r="A3535" s="41"/>
      <c r="C3535" s="214"/>
      <c r="D3535" s="78"/>
      <c r="E3535" s="225"/>
      <c r="G3535" s="281"/>
      <c r="H3535" s="281"/>
      <c r="I3535" s="223"/>
      <c r="J3535" s="41"/>
    </row>
    <row r="3536" spans="1:10" x14ac:dyDescent="0.25">
      <c r="A3536" s="41"/>
      <c r="C3536" s="214"/>
      <c r="D3536" s="78"/>
      <c r="E3536" s="225"/>
      <c r="G3536" s="281"/>
      <c r="H3536" s="281"/>
      <c r="I3536" s="223"/>
      <c r="J3536" s="41"/>
    </row>
    <row r="3537" spans="1:10" x14ac:dyDescent="0.25">
      <c r="A3537" s="41"/>
      <c r="C3537" s="214"/>
      <c r="D3537" s="78"/>
      <c r="E3537" s="225"/>
      <c r="G3537" s="281"/>
      <c r="H3537" s="281"/>
      <c r="I3537" s="223"/>
      <c r="J3537" s="41"/>
    </row>
    <row r="3538" spans="1:10" x14ac:dyDescent="0.25">
      <c r="A3538" s="41"/>
      <c r="C3538" s="214"/>
      <c r="D3538" s="78"/>
      <c r="E3538" s="225"/>
      <c r="G3538" s="281"/>
      <c r="H3538" s="281"/>
      <c r="I3538" s="223"/>
      <c r="J3538" s="41"/>
    </row>
    <row r="3539" spans="1:10" x14ac:dyDescent="0.25">
      <c r="A3539" s="41"/>
      <c r="C3539" s="214"/>
      <c r="D3539" s="78"/>
      <c r="E3539" s="225"/>
      <c r="G3539" s="281"/>
      <c r="H3539" s="281"/>
      <c r="I3539" s="223"/>
      <c r="J3539" s="41"/>
    </row>
    <row r="3540" spans="1:10" x14ac:dyDescent="0.25">
      <c r="A3540" s="41"/>
      <c r="C3540" s="214"/>
      <c r="D3540" s="78"/>
      <c r="E3540" s="225"/>
      <c r="G3540" s="281"/>
      <c r="H3540" s="281"/>
      <c r="I3540" s="223"/>
      <c r="J3540" s="41"/>
    </row>
    <row r="3541" spans="1:10" x14ac:dyDescent="0.25">
      <c r="A3541" s="41"/>
      <c r="C3541" s="214"/>
      <c r="D3541" s="78"/>
      <c r="E3541" s="225"/>
      <c r="G3541" s="281"/>
      <c r="H3541" s="281"/>
      <c r="I3541" s="223"/>
      <c r="J3541" s="41"/>
    </row>
    <row r="3542" spans="1:10" x14ac:dyDescent="0.25">
      <c r="A3542" s="41"/>
      <c r="C3542" s="214"/>
      <c r="D3542" s="78"/>
      <c r="E3542" s="225"/>
      <c r="G3542" s="281"/>
      <c r="H3542" s="281"/>
      <c r="I3542" s="223"/>
      <c r="J3542" s="41"/>
    </row>
    <row r="3543" spans="1:10" x14ac:dyDescent="0.25">
      <c r="A3543" s="41"/>
      <c r="C3543" s="214"/>
      <c r="D3543" s="78"/>
      <c r="E3543" s="225"/>
      <c r="G3543" s="281"/>
      <c r="H3543" s="281"/>
      <c r="I3543" s="223"/>
      <c r="J3543" s="41"/>
    </row>
    <row r="3544" spans="1:10" x14ac:dyDescent="0.25">
      <c r="A3544" s="41"/>
      <c r="C3544" s="214"/>
      <c r="D3544" s="78"/>
      <c r="E3544" s="225"/>
      <c r="G3544" s="281"/>
      <c r="H3544" s="281"/>
      <c r="I3544" s="223"/>
      <c r="J3544" s="41"/>
    </row>
    <row r="3545" spans="1:10" x14ac:dyDescent="0.25">
      <c r="A3545" s="41"/>
      <c r="C3545" s="214"/>
      <c r="D3545" s="78"/>
      <c r="E3545" s="225"/>
      <c r="G3545" s="281"/>
      <c r="H3545" s="281"/>
      <c r="I3545" s="223"/>
      <c r="J3545" s="41"/>
    </row>
    <row r="3546" spans="1:10" x14ac:dyDescent="0.25">
      <c r="A3546" s="41"/>
      <c r="C3546" s="214"/>
      <c r="D3546" s="78"/>
      <c r="E3546" s="225"/>
      <c r="G3546" s="281"/>
      <c r="H3546" s="281"/>
      <c r="I3546" s="223"/>
      <c r="J3546" s="41"/>
    </row>
    <row r="3547" spans="1:10" x14ac:dyDescent="0.25">
      <c r="A3547" s="41"/>
      <c r="C3547" s="214"/>
      <c r="D3547" s="78"/>
      <c r="E3547" s="225"/>
      <c r="G3547" s="281"/>
      <c r="H3547" s="281"/>
      <c r="I3547" s="223"/>
      <c r="J3547" s="41"/>
    </row>
    <row r="3548" spans="1:10" x14ac:dyDescent="0.25">
      <c r="A3548" s="41"/>
      <c r="C3548" s="214"/>
      <c r="D3548" s="78"/>
      <c r="E3548" s="225"/>
      <c r="G3548" s="281"/>
      <c r="H3548" s="281"/>
      <c r="I3548" s="223"/>
      <c r="J3548" s="41"/>
    </row>
    <row r="3549" spans="1:10" x14ac:dyDescent="0.25">
      <c r="A3549" s="41"/>
      <c r="C3549" s="214"/>
      <c r="D3549" s="78"/>
      <c r="E3549" s="225"/>
      <c r="G3549" s="281"/>
      <c r="H3549" s="281"/>
      <c r="I3549" s="223"/>
      <c r="J3549" s="41"/>
    </row>
    <row r="3550" spans="1:10" x14ac:dyDescent="0.25">
      <c r="A3550" s="41"/>
      <c r="C3550" s="214"/>
      <c r="D3550" s="78"/>
      <c r="E3550" s="225"/>
      <c r="G3550" s="281"/>
      <c r="H3550" s="281"/>
      <c r="I3550" s="223"/>
      <c r="J3550" s="41"/>
    </row>
    <row r="3551" spans="1:10" x14ac:dyDescent="0.25">
      <c r="A3551" s="41"/>
      <c r="C3551" s="214"/>
      <c r="D3551" s="78"/>
      <c r="E3551" s="225"/>
      <c r="G3551" s="281"/>
      <c r="H3551" s="281"/>
      <c r="I3551" s="223"/>
      <c r="J3551" s="41"/>
    </row>
    <row r="3552" spans="1:10" x14ac:dyDescent="0.25">
      <c r="A3552" s="41"/>
      <c r="C3552" s="214"/>
      <c r="D3552" s="78"/>
      <c r="E3552" s="225"/>
      <c r="G3552" s="281"/>
      <c r="H3552" s="281"/>
      <c r="I3552" s="223"/>
      <c r="J3552" s="41"/>
    </row>
    <row r="3553" spans="1:10" x14ac:dyDescent="0.25">
      <c r="A3553" s="41"/>
      <c r="C3553" s="214"/>
      <c r="D3553" s="78"/>
      <c r="E3553" s="225"/>
      <c r="G3553" s="281"/>
      <c r="H3553" s="281"/>
      <c r="I3553" s="223"/>
      <c r="J3553" s="41"/>
    </row>
    <row r="3554" spans="1:10" x14ac:dyDescent="0.25">
      <c r="A3554" s="41"/>
      <c r="C3554" s="214"/>
      <c r="D3554" s="78"/>
      <c r="E3554" s="225"/>
      <c r="G3554" s="281"/>
      <c r="H3554" s="281"/>
      <c r="I3554" s="223"/>
      <c r="J3554" s="41"/>
    </row>
    <row r="3555" spans="1:10" x14ac:dyDescent="0.25">
      <c r="A3555" s="41"/>
      <c r="C3555" s="214"/>
      <c r="D3555" s="78"/>
      <c r="E3555" s="225"/>
      <c r="G3555" s="281"/>
      <c r="H3555" s="281"/>
      <c r="I3555" s="223"/>
      <c r="J3555" s="41"/>
    </row>
    <row r="3556" spans="1:10" x14ac:dyDescent="0.25">
      <c r="A3556" s="41"/>
      <c r="C3556" s="214"/>
      <c r="D3556" s="78"/>
      <c r="E3556" s="225"/>
      <c r="G3556" s="281"/>
      <c r="H3556" s="281"/>
      <c r="I3556" s="223"/>
      <c r="J3556" s="41"/>
    </row>
    <row r="3557" spans="1:10" x14ac:dyDescent="0.25">
      <c r="A3557" s="41"/>
      <c r="C3557" s="214"/>
      <c r="D3557" s="78"/>
      <c r="E3557" s="225"/>
      <c r="G3557" s="281"/>
      <c r="H3557" s="281"/>
      <c r="I3557" s="223"/>
      <c r="J3557" s="41"/>
    </row>
    <row r="3558" spans="1:10" x14ac:dyDescent="0.25">
      <c r="A3558" s="41"/>
      <c r="C3558" s="214"/>
      <c r="D3558" s="78"/>
      <c r="E3558" s="225"/>
      <c r="G3558" s="281"/>
      <c r="H3558" s="281"/>
      <c r="I3558" s="223"/>
      <c r="J3558" s="41"/>
    </row>
    <row r="3559" spans="1:10" x14ac:dyDescent="0.25">
      <c r="A3559" s="41"/>
      <c r="C3559" s="214"/>
      <c r="D3559" s="78"/>
      <c r="E3559" s="225"/>
      <c r="G3559" s="281"/>
      <c r="H3559" s="281"/>
      <c r="I3559" s="223"/>
      <c r="J3559" s="41"/>
    </row>
    <row r="3560" spans="1:10" x14ac:dyDescent="0.25">
      <c r="A3560" s="41"/>
      <c r="C3560" s="214"/>
      <c r="D3560" s="78"/>
      <c r="E3560" s="225"/>
      <c r="G3560" s="281"/>
      <c r="H3560" s="281"/>
      <c r="I3560" s="223"/>
      <c r="J3560" s="41"/>
    </row>
    <row r="3561" spans="1:10" x14ac:dyDescent="0.25">
      <c r="A3561" s="41"/>
      <c r="C3561" s="214"/>
      <c r="D3561" s="78"/>
      <c r="E3561" s="225"/>
      <c r="G3561" s="281"/>
      <c r="H3561" s="281"/>
      <c r="I3561" s="223"/>
      <c r="J3561" s="41"/>
    </row>
    <row r="3562" spans="1:10" x14ac:dyDescent="0.25">
      <c r="A3562" s="41"/>
      <c r="C3562" s="214"/>
      <c r="D3562" s="78"/>
      <c r="E3562" s="225"/>
      <c r="G3562" s="281"/>
      <c r="H3562" s="281"/>
      <c r="I3562" s="223"/>
      <c r="J3562" s="41"/>
    </row>
    <row r="3563" spans="1:10" x14ac:dyDescent="0.25">
      <c r="A3563" s="41"/>
      <c r="C3563" s="214"/>
      <c r="D3563" s="78"/>
      <c r="E3563" s="225"/>
      <c r="G3563" s="281"/>
      <c r="H3563" s="281"/>
      <c r="I3563" s="223"/>
      <c r="J3563" s="41"/>
    </row>
    <row r="3564" spans="1:10" x14ac:dyDescent="0.25">
      <c r="A3564" s="41"/>
      <c r="C3564" s="214"/>
      <c r="D3564" s="78"/>
      <c r="E3564" s="225"/>
      <c r="G3564" s="281"/>
      <c r="H3564" s="281"/>
      <c r="I3564" s="223"/>
      <c r="J3564" s="41"/>
    </row>
    <row r="3565" spans="1:10" x14ac:dyDescent="0.25">
      <c r="A3565" s="41"/>
      <c r="C3565" s="214"/>
      <c r="D3565" s="78"/>
      <c r="E3565" s="225"/>
      <c r="G3565" s="281"/>
      <c r="H3565" s="281"/>
      <c r="I3565" s="223"/>
      <c r="J3565" s="41"/>
    </row>
    <row r="3566" spans="1:10" x14ac:dyDescent="0.25">
      <c r="A3566" s="41"/>
      <c r="C3566" s="214"/>
      <c r="D3566" s="78"/>
      <c r="E3566" s="225"/>
      <c r="G3566" s="281"/>
      <c r="H3566" s="281"/>
      <c r="I3566" s="223"/>
      <c r="J3566" s="41"/>
    </row>
    <row r="3567" spans="1:10" x14ac:dyDescent="0.25">
      <c r="A3567" s="41"/>
      <c r="C3567" s="214"/>
      <c r="D3567" s="78"/>
      <c r="E3567" s="225"/>
      <c r="G3567" s="281"/>
      <c r="H3567" s="281"/>
      <c r="I3567" s="223"/>
      <c r="J3567" s="41"/>
    </row>
    <row r="3568" spans="1:10" x14ac:dyDescent="0.25">
      <c r="A3568" s="41"/>
      <c r="C3568" s="214"/>
      <c r="D3568" s="78"/>
      <c r="E3568" s="225"/>
      <c r="G3568" s="281"/>
      <c r="H3568" s="281"/>
      <c r="I3568" s="223"/>
      <c r="J3568" s="41"/>
    </row>
    <row r="3569" spans="1:10" x14ac:dyDescent="0.25">
      <c r="A3569" s="41"/>
      <c r="C3569" s="214"/>
      <c r="D3569" s="78"/>
      <c r="E3569" s="225"/>
      <c r="G3569" s="281"/>
      <c r="H3569" s="281"/>
      <c r="I3569" s="223"/>
      <c r="J3569" s="41"/>
    </row>
    <row r="3570" spans="1:10" x14ac:dyDescent="0.25">
      <c r="A3570" s="41"/>
      <c r="C3570" s="214"/>
      <c r="D3570" s="78"/>
      <c r="E3570" s="225"/>
      <c r="G3570" s="281"/>
      <c r="H3570" s="281"/>
      <c r="I3570" s="223"/>
      <c r="J3570" s="41"/>
    </row>
    <row r="3571" spans="1:10" x14ac:dyDescent="0.25">
      <c r="A3571" s="41"/>
      <c r="C3571" s="214"/>
      <c r="D3571" s="78"/>
      <c r="E3571" s="225"/>
      <c r="G3571" s="281"/>
      <c r="H3571" s="281"/>
      <c r="I3571" s="223"/>
      <c r="J3571" s="41"/>
    </row>
    <row r="3572" spans="1:10" x14ac:dyDescent="0.25">
      <c r="A3572" s="41"/>
      <c r="C3572" s="214"/>
      <c r="D3572" s="78"/>
      <c r="E3572" s="225"/>
      <c r="G3572" s="281"/>
      <c r="H3572" s="281"/>
      <c r="I3572" s="223"/>
      <c r="J3572" s="41"/>
    </row>
    <row r="3573" spans="1:10" x14ac:dyDescent="0.25">
      <c r="A3573" s="41"/>
      <c r="C3573" s="214"/>
      <c r="D3573" s="78"/>
      <c r="E3573" s="225"/>
      <c r="G3573" s="281"/>
      <c r="H3573" s="281"/>
      <c r="I3573" s="223"/>
      <c r="J3573" s="41"/>
    </row>
    <row r="3574" spans="1:10" x14ac:dyDescent="0.25">
      <c r="A3574" s="41"/>
      <c r="C3574" s="214"/>
      <c r="D3574" s="78"/>
      <c r="E3574" s="225"/>
      <c r="G3574" s="281"/>
      <c r="H3574" s="281"/>
      <c r="I3574" s="223"/>
      <c r="J3574" s="41"/>
    </row>
    <row r="3575" spans="1:10" x14ac:dyDescent="0.25">
      <c r="A3575" s="41"/>
      <c r="C3575" s="214"/>
      <c r="D3575" s="78"/>
      <c r="E3575" s="225"/>
      <c r="G3575" s="281"/>
      <c r="H3575" s="281"/>
      <c r="I3575" s="223"/>
      <c r="J3575" s="41"/>
    </row>
    <row r="3576" spans="1:10" x14ac:dyDescent="0.25">
      <c r="A3576" s="41"/>
      <c r="C3576" s="214"/>
      <c r="D3576" s="78"/>
      <c r="E3576" s="225"/>
      <c r="G3576" s="281"/>
      <c r="H3576" s="281"/>
      <c r="I3576" s="223"/>
      <c r="J3576" s="41"/>
    </row>
    <row r="3577" spans="1:10" x14ac:dyDescent="0.25">
      <c r="A3577" s="41"/>
      <c r="C3577" s="214"/>
      <c r="D3577" s="78"/>
      <c r="E3577" s="225"/>
      <c r="G3577" s="281"/>
      <c r="H3577" s="281"/>
      <c r="I3577" s="223"/>
      <c r="J3577" s="41"/>
    </row>
    <row r="3578" spans="1:10" x14ac:dyDescent="0.25">
      <c r="A3578" s="41"/>
      <c r="C3578" s="214"/>
      <c r="D3578" s="78"/>
      <c r="E3578" s="225"/>
      <c r="G3578" s="281"/>
      <c r="H3578" s="281"/>
      <c r="I3578" s="223"/>
      <c r="J3578" s="41"/>
    </row>
    <row r="3579" spans="1:10" x14ac:dyDescent="0.25">
      <c r="A3579" s="41"/>
      <c r="C3579" s="214"/>
      <c r="D3579" s="78"/>
      <c r="E3579" s="225"/>
      <c r="G3579" s="281"/>
      <c r="H3579" s="281"/>
      <c r="I3579" s="223"/>
      <c r="J3579" s="41"/>
    </row>
    <row r="3580" spans="1:10" x14ac:dyDescent="0.25">
      <c r="A3580" s="41"/>
      <c r="C3580" s="214"/>
      <c r="D3580" s="78"/>
      <c r="E3580" s="225"/>
      <c r="G3580" s="281"/>
      <c r="H3580" s="281"/>
      <c r="I3580" s="223"/>
      <c r="J3580" s="41"/>
    </row>
    <row r="3581" spans="1:10" x14ac:dyDescent="0.25">
      <c r="A3581" s="41"/>
      <c r="C3581" s="214"/>
      <c r="D3581" s="78"/>
      <c r="E3581" s="225"/>
      <c r="G3581" s="281"/>
      <c r="H3581" s="281"/>
      <c r="I3581" s="223"/>
      <c r="J3581" s="41"/>
    </row>
    <row r="3582" spans="1:10" x14ac:dyDescent="0.25">
      <c r="A3582" s="41"/>
      <c r="C3582" s="214"/>
      <c r="D3582" s="78"/>
      <c r="E3582" s="225"/>
      <c r="G3582" s="281"/>
      <c r="H3582" s="281"/>
      <c r="I3582" s="223"/>
      <c r="J3582" s="41"/>
    </row>
    <row r="3583" spans="1:10" x14ac:dyDescent="0.25">
      <c r="A3583" s="41"/>
      <c r="C3583" s="214"/>
      <c r="D3583" s="78"/>
      <c r="E3583" s="225"/>
      <c r="G3583" s="281"/>
      <c r="H3583" s="281"/>
      <c r="I3583" s="223"/>
      <c r="J3583" s="41"/>
    </row>
    <row r="3584" spans="1:10" x14ac:dyDescent="0.25">
      <c r="A3584" s="41"/>
      <c r="C3584" s="214"/>
      <c r="D3584" s="78"/>
      <c r="E3584" s="225"/>
      <c r="G3584" s="281"/>
      <c r="H3584" s="281"/>
      <c r="I3584" s="223"/>
      <c r="J3584" s="41"/>
    </row>
    <row r="3585" spans="1:10" x14ac:dyDescent="0.25">
      <c r="A3585" s="41"/>
      <c r="C3585" s="214"/>
      <c r="D3585" s="78"/>
      <c r="E3585" s="225"/>
      <c r="G3585" s="281"/>
      <c r="H3585" s="281"/>
      <c r="I3585" s="223"/>
      <c r="J3585" s="41"/>
    </row>
    <row r="3586" spans="1:10" x14ac:dyDescent="0.25">
      <c r="A3586" s="41"/>
      <c r="C3586" s="214"/>
      <c r="D3586" s="78"/>
      <c r="E3586" s="225"/>
      <c r="G3586" s="281"/>
      <c r="H3586" s="281"/>
      <c r="I3586" s="223"/>
      <c r="J3586" s="41"/>
    </row>
    <row r="3587" spans="1:10" x14ac:dyDescent="0.25">
      <c r="A3587" s="41"/>
      <c r="C3587" s="214"/>
      <c r="D3587" s="78"/>
      <c r="E3587" s="225"/>
      <c r="G3587" s="281"/>
      <c r="H3587" s="281"/>
      <c r="I3587" s="223"/>
      <c r="J3587" s="41"/>
    </row>
    <row r="3588" spans="1:10" x14ac:dyDescent="0.25">
      <c r="A3588" s="41"/>
      <c r="C3588" s="214"/>
      <c r="D3588" s="78"/>
      <c r="E3588" s="225"/>
      <c r="G3588" s="281"/>
      <c r="H3588" s="281"/>
      <c r="I3588" s="223"/>
      <c r="J3588" s="41"/>
    </row>
    <row r="3589" spans="1:10" x14ac:dyDescent="0.25">
      <c r="A3589" s="41"/>
      <c r="C3589" s="214"/>
      <c r="D3589" s="78"/>
      <c r="E3589" s="225"/>
      <c r="G3589" s="281"/>
      <c r="H3589" s="281"/>
      <c r="I3589" s="223"/>
      <c r="J3589" s="41"/>
    </row>
    <row r="3590" spans="1:10" x14ac:dyDescent="0.25">
      <c r="A3590" s="41"/>
      <c r="C3590" s="214"/>
      <c r="D3590" s="78"/>
      <c r="E3590" s="225"/>
      <c r="G3590" s="281"/>
      <c r="H3590" s="281"/>
      <c r="I3590" s="223"/>
      <c r="J3590" s="41"/>
    </row>
    <row r="3591" spans="1:10" x14ac:dyDescent="0.25">
      <c r="A3591" s="41"/>
      <c r="C3591" s="214"/>
      <c r="D3591" s="78"/>
      <c r="E3591" s="225"/>
      <c r="G3591" s="281"/>
      <c r="H3591" s="281"/>
      <c r="I3591" s="223"/>
      <c r="J3591" s="41"/>
    </row>
    <row r="3592" spans="1:10" x14ac:dyDescent="0.25">
      <c r="A3592" s="41"/>
      <c r="C3592" s="214"/>
      <c r="D3592" s="78"/>
      <c r="E3592" s="225"/>
      <c r="G3592" s="281"/>
      <c r="H3592" s="281"/>
      <c r="I3592" s="223"/>
      <c r="J3592" s="41"/>
    </row>
    <row r="3593" spans="1:10" x14ac:dyDescent="0.25">
      <c r="A3593" s="41"/>
      <c r="C3593" s="214"/>
      <c r="D3593" s="78"/>
      <c r="E3593" s="225"/>
      <c r="G3593" s="281"/>
      <c r="H3593" s="281"/>
      <c r="I3593" s="223"/>
      <c r="J3593" s="41"/>
    </row>
    <row r="3594" spans="1:10" x14ac:dyDescent="0.25">
      <c r="A3594" s="41"/>
      <c r="C3594" s="214"/>
      <c r="D3594" s="78"/>
      <c r="E3594" s="225"/>
      <c r="G3594" s="281"/>
      <c r="H3594" s="281"/>
      <c r="I3594" s="223"/>
      <c r="J3594" s="41"/>
    </row>
    <row r="3595" spans="1:10" x14ac:dyDescent="0.25">
      <c r="A3595" s="41"/>
      <c r="C3595" s="214"/>
      <c r="D3595" s="78"/>
      <c r="E3595" s="225"/>
      <c r="G3595" s="281"/>
      <c r="H3595" s="281"/>
      <c r="I3595" s="223"/>
      <c r="J3595" s="41"/>
    </row>
    <row r="3596" spans="1:10" x14ac:dyDescent="0.25">
      <c r="A3596" s="41"/>
      <c r="C3596" s="214"/>
      <c r="D3596" s="78"/>
      <c r="E3596" s="225"/>
      <c r="G3596" s="281"/>
      <c r="H3596" s="281"/>
      <c r="I3596" s="223"/>
      <c r="J3596" s="41"/>
    </row>
    <row r="3597" spans="1:10" x14ac:dyDescent="0.25">
      <c r="A3597" s="41"/>
      <c r="C3597" s="214"/>
      <c r="D3597" s="78"/>
      <c r="E3597" s="225"/>
      <c r="G3597" s="281"/>
      <c r="H3597" s="281"/>
      <c r="I3597" s="223"/>
      <c r="J3597" s="41"/>
    </row>
    <row r="3598" spans="1:10" x14ac:dyDescent="0.25">
      <c r="A3598" s="41"/>
      <c r="C3598" s="214"/>
      <c r="D3598" s="78"/>
      <c r="E3598" s="225"/>
      <c r="G3598" s="281"/>
      <c r="H3598" s="281"/>
      <c r="I3598" s="223"/>
      <c r="J3598" s="41"/>
    </row>
    <row r="3599" spans="1:10" x14ac:dyDescent="0.25">
      <c r="A3599" s="41"/>
      <c r="C3599" s="214"/>
      <c r="D3599" s="78"/>
      <c r="E3599" s="225"/>
      <c r="G3599" s="281"/>
      <c r="H3599" s="281"/>
      <c r="I3599" s="223"/>
      <c r="J3599" s="41"/>
    </row>
    <row r="3600" spans="1:10" x14ac:dyDescent="0.25">
      <c r="A3600" s="41"/>
      <c r="C3600" s="214"/>
      <c r="D3600" s="78"/>
      <c r="E3600" s="225"/>
      <c r="G3600" s="281"/>
      <c r="H3600" s="281"/>
      <c r="I3600" s="223"/>
      <c r="J3600" s="41"/>
    </row>
    <row r="3601" spans="1:10" x14ac:dyDescent="0.25">
      <c r="A3601" s="41"/>
      <c r="C3601" s="214"/>
      <c r="D3601" s="78"/>
      <c r="E3601" s="225"/>
      <c r="G3601" s="281"/>
      <c r="H3601" s="281"/>
      <c r="I3601" s="223"/>
      <c r="J3601" s="41"/>
    </row>
    <row r="3602" spans="1:10" x14ac:dyDescent="0.25">
      <c r="A3602" s="41"/>
      <c r="C3602" s="214"/>
      <c r="D3602" s="78"/>
      <c r="E3602" s="225"/>
      <c r="G3602" s="281"/>
      <c r="H3602" s="281"/>
      <c r="I3602" s="223"/>
      <c r="J3602" s="41"/>
    </row>
    <row r="3603" spans="1:10" x14ac:dyDescent="0.25">
      <c r="A3603" s="41"/>
      <c r="C3603" s="214"/>
      <c r="D3603" s="78"/>
      <c r="E3603" s="225"/>
      <c r="G3603" s="281"/>
      <c r="H3603" s="281"/>
      <c r="I3603" s="223"/>
      <c r="J3603" s="41"/>
    </row>
    <row r="3604" spans="1:10" x14ac:dyDescent="0.25">
      <c r="A3604" s="41"/>
      <c r="C3604" s="214"/>
      <c r="D3604" s="78"/>
      <c r="E3604" s="225"/>
      <c r="G3604" s="281"/>
      <c r="H3604" s="281"/>
      <c r="I3604" s="223"/>
      <c r="J3604" s="41"/>
    </row>
    <row r="3605" spans="1:10" x14ac:dyDescent="0.25">
      <c r="A3605" s="41"/>
      <c r="C3605" s="214"/>
      <c r="D3605" s="78"/>
      <c r="E3605" s="225"/>
      <c r="G3605" s="281"/>
      <c r="H3605" s="281"/>
      <c r="I3605" s="223"/>
      <c r="J3605" s="41"/>
    </row>
    <row r="3606" spans="1:10" x14ac:dyDescent="0.25">
      <c r="A3606" s="41"/>
      <c r="C3606" s="214"/>
      <c r="D3606" s="78"/>
      <c r="E3606" s="225"/>
      <c r="G3606" s="281"/>
      <c r="H3606" s="281"/>
      <c r="I3606" s="223"/>
      <c r="J3606" s="41"/>
    </row>
    <row r="3607" spans="1:10" x14ac:dyDescent="0.25">
      <c r="A3607" s="41"/>
      <c r="C3607" s="214"/>
      <c r="D3607" s="78"/>
      <c r="E3607" s="225"/>
      <c r="G3607" s="281"/>
      <c r="H3607" s="281"/>
      <c r="I3607" s="223"/>
      <c r="J3607" s="41"/>
    </row>
    <row r="3608" spans="1:10" x14ac:dyDescent="0.25">
      <c r="A3608" s="41"/>
      <c r="C3608" s="214"/>
      <c r="D3608" s="78"/>
      <c r="E3608" s="225"/>
      <c r="G3608" s="281"/>
      <c r="H3608" s="281"/>
      <c r="I3608" s="223"/>
      <c r="J3608" s="41"/>
    </row>
    <row r="3609" spans="1:10" x14ac:dyDescent="0.25">
      <c r="A3609" s="41"/>
      <c r="C3609" s="214"/>
      <c r="D3609" s="78"/>
      <c r="E3609" s="225"/>
      <c r="G3609" s="281"/>
      <c r="H3609" s="281"/>
      <c r="I3609" s="223"/>
      <c r="J3609" s="41"/>
    </row>
    <row r="3610" spans="1:10" x14ac:dyDescent="0.25">
      <c r="A3610" s="41"/>
      <c r="C3610" s="214"/>
      <c r="D3610" s="78"/>
      <c r="E3610" s="225"/>
      <c r="G3610" s="281"/>
      <c r="H3610" s="281"/>
      <c r="I3610" s="223"/>
      <c r="J3610" s="41"/>
    </row>
    <row r="3611" spans="1:10" x14ac:dyDescent="0.25">
      <c r="A3611" s="41"/>
      <c r="C3611" s="214"/>
      <c r="D3611" s="78"/>
      <c r="E3611" s="225"/>
      <c r="G3611" s="281"/>
      <c r="H3611" s="281"/>
      <c r="I3611" s="223"/>
      <c r="J3611" s="41"/>
    </row>
    <row r="3612" spans="1:10" x14ac:dyDescent="0.25">
      <c r="A3612" s="41"/>
      <c r="C3612" s="214"/>
      <c r="D3612" s="78"/>
      <c r="E3612" s="225"/>
      <c r="G3612" s="281"/>
      <c r="H3612" s="281"/>
      <c r="I3612" s="223"/>
      <c r="J3612" s="41"/>
    </row>
    <row r="3613" spans="1:10" x14ac:dyDescent="0.25">
      <c r="A3613" s="41"/>
      <c r="C3613" s="214"/>
      <c r="D3613" s="78"/>
      <c r="E3613" s="225"/>
      <c r="G3613" s="281"/>
      <c r="H3613" s="281"/>
      <c r="I3613" s="223"/>
      <c r="J3613" s="41"/>
    </row>
    <row r="3614" spans="1:10" x14ac:dyDescent="0.25">
      <c r="A3614" s="41"/>
      <c r="C3614" s="214"/>
      <c r="D3614" s="78"/>
      <c r="E3614" s="225"/>
      <c r="G3614" s="281"/>
      <c r="H3614" s="281"/>
      <c r="I3614" s="223"/>
      <c r="J3614" s="41"/>
    </row>
    <row r="3615" spans="1:10" x14ac:dyDescent="0.25">
      <c r="A3615" s="41"/>
      <c r="C3615" s="214"/>
      <c r="D3615" s="78"/>
      <c r="E3615" s="225"/>
      <c r="G3615" s="281"/>
      <c r="H3615" s="281"/>
      <c r="I3615" s="223"/>
      <c r="J3615" s="41"/>
    </row>
    <row r="3616" spans="1:10" x14ac:dyDescent="0.25">
      <c r="A3616" s="41"/>
      <c r="C3616" s="214"/>
      <c r="D3616" s="78"/>
      <c r="E3616" s="225"/>
      <c r="G3616" s="281"/>
      <c r="H3616" s="281"/>
      <c r="I3616" s="223"/>
      <c r="J3616" s="41"/>
    </row>
    <row r="3617" spans="1:10" x14ac:dyDescent="0.25">
      <c r="A3617" s="41"/>
      <c r="C3617" s="214"/>
      <c r="D3617" s="78"/>
      <c r="E3617" s="225"/>
      <c r="G3617" s="281"/>
      <c r="H3617" s="281"/>
      <c r="I3617" s="223"/>
      <c r="J3617" s="41"/>
    </row>
    <row r="3618" spans="1:10" x14ac:dyDescent="0.25">
      <c r="A3618" s="41"/>
      <c r="C3618" s="214"/>
      <c r="D3618" s="78"/>
      <c r="E3618" s="225"/>
      <c r="G3618" s="281"/>
      <c r="H3618" s="281"/>
      <c r="I3618" s="223"/>
      <c r="J3618" s="41"/>
    </row>
    <row r="3619" spans="1:10" x14ac:dyDescent="0.25">
      <c r="A3619" s="41"/>
      <c r="C3619" s="214"/>
      <c r="D3619" s="78"/>
      <c r="E3619" s="225"/>
      <c r="G3619" s="281"/>
      <c r="H3619" s="281"/>
      <c r="I3619" s="223"/>
      <c r="J3619" s="41"/>
    </row>
    <row r="3620" spans="1:10" x14ac:dyDescent="0.25">
      <c r="A3620" s="41"/>
      <c r="C3620" s="214"/>
      <c r="D3620" s="78"/>
      <c r="E3620" s="225"/>
      <c r="G3620" s="281"/>
      <c r="H3620" s="281"/>
      <c r="I3620" s="223"/>
      <c r="J3620" s="41"/>
    </row>
    <row r="3621" spans="1:10" x14ac:dyDescent="0.25">
      <c r="A3621" s="41"/>
      <c r="C3621" s="214"/>
      <c r="D3621" s="78"/>
      <c r="E3621" s="225"/>
      <c r="G3621" s="281"/>
      <c r="H3621" s="281"/>
      <c r="I3621" s="223"/>
      <c r="J3621" s="41"/>
    </row>
    <row r="3622" spans="1:10" x14ac:dyDescent="0.25">
      <c r="A3622" s="41"/>
      <c r="C3622" s="214"/>
      <c r="D3622" s="78"/>
      <c r="E3622" s="225"/>
      <c r="G3622" s="281"/>
      <c r="H3622" s="281"/>
      <c r="I3622" s="223"/>
      <c r="J3622" s="41"/>
    </row>
    <row r="3623" spans="1:10" x14ac:dyDescent="0.25">
      <c r="A3623" s="41"/>
      <c r="C3623" s="214"/>
      <c r="D3623" s="78"/>
      <c r="E3623" s="225"/>
      <c r="G3623" s="281"/>
      <c r="H3623" s="281"/>
      <c r="I3623" s="223"/>
      <c r="J3623" s="41"/>
    </row>
    <row r="3624" spans="1:10" x14ac:dyDescent="0.25">
      <c r="A3624" s="41"/>
      <c r="C3624" s="214"/>
      <c r="D3624" s="78"/>
      <c r="E3624" s="225"/>
      <c r="G3624" s="281"/>
      <c r="H3624" s="281"/>
      <c r="I3624" s="223"/>
      <c r="J3624" s="41"/>
    </row>
    <row r="3625" spans="1:10" x14ac:dyDescent="0.25">
      <c r="A3625" s="41"/>
      <c r="C3625" s="214"/>
      <c r="D3625" s="78"/>
      <c r="E3625" s="225"/>
      <c r="G3625" s="281"/>
      <c r="H3625" s="281"/>
      <c r="I3625" s="223"/>
      <c r="J3625" s="41"/>
    </row>
    <row r="3626" spans="1:10" x14ac:dyDescent="0.25">
      <c r="A3626" s="41"/>
      <c r="C3626" s="214"/>
      <c r="D3626" s="78"/>
      <c r="E3626" s="225"/>
      <c r="G3626" s="281"/>
      <c r="H3626" s="281"/>
      <c r="I3626" s="223"/>
      <c r="J3626" s="41"/>
    </row>
    <row r="3627" spans="1:10" x14ac:dyDescent="0.25">
      <c r="A3627" s="41"/>
      <c r="C3627" s="214"/>
      <c r="D3627" s="78"/>
      <c r="E3627" s="225"/>
      <c r="G3627" s="281"/>
      <c r="H3627" s="281"/>
      <c r="I3627" s="223"/>
      <c r="J3627" s="41"/>
    </row>
    <row r="3628" spans="1:10" x14ac:dyDescent="0.25">
      <c r="A3628" s="41"/>
      <c r="C3628" s="214"/>
      <c r="D3628" s="78"/>
      <c r="E3628" s="225"/>
      <c r="G3628" s="281"/>
      <c r="H3628" s="281"/>
      <c r="I3628" s="223"/>
      <c r="J3628" s="41"/>
    </row>
    <row r="3629" spans="1:10" x14ac:dyDescent="0.25">
      <c r="A3629" s="41"/>
      <c r="C3629" s="214"/>
      <c r="D3629" s="78"/>
      <c r="E3629" s="225"/>
      <c r="G3629" s="281"/>
      <c r="H3629" s="281"/>
      <c r="I3629" s="223"/>
      <c r="J3629" s="41"/>
    </row>
    <row r="3630" spans="1:10" x14ac:dyDescent="0.25">
      <c r="A3630" s="41"/>
      <c r="C3630" s="214"/>
      <c r="D3630" s="78"/>
      <c r="E3630" s="225"/>
      <c r="G3630" s="281"/>
      <c r="H3630" s="281"/>
      <c r="I3630" s="223"/>
      <c r="J3630" s="41"/>
    </row>
    <row r="3631" spans="1:10" x14ac:dyDescent="0.25">
      <c r="A3631" s="41"/>
      <c r="C3631" s="214"/>
      <c r="D3631" s="78"/>
      <c r="E3631" s="225"/>
      <c r="G3631" s="281"/>
      <c r="H3631" s="281"/>
      <c r="I3631" s="223"/>
      <c r="J3631" s="41"/>
    </row>
    <row r="3632" spans="1:10" x14ac:dyDescent="0.25">
      <c r="A3632" s="41"/>
      <c r="C3632" s="214"/>
      <c r="D3632" s="78"/>
      <c r="E3632" s="225"/>
      <c r="G3632" s="281"/>
      <c r="H3632" s="281"/>
      <c r="I3632" s="223"/>
      <c r="J3632" s="41"/>
    </row>
    <row r="3633" spans="1:10" x14ac:dyDescent="0.25">
      <c r="A3633" s="41"/>
      <c r="C3633" s="214"/>
      <c r="D3633" s="78"/>
      <c r="E3633" s="225"/>
      <c r="G3633" s="281"/>
      <c r="H3633" s="281"/>
      <c r="I3633" s="223"/>
      <c r="J3633" s="41"/>
    </row>
    <row r="3634" spans="1:10" x14ac:dyDescent="0.25">
      <c r="A3634" s="41"/>
      <c r="C3634" s="214"/>
      <c r="D3634" s="78"/>
      <c r="E3634" s="225"/>
      <c r="G3634" s="281"/>
      <c r="H3634" s="281"/>
      <c r="I3634" s="223"/>
      <c r="J3634" s="41"/>
    </row>
    <row r="3635" spans="1:10" x14ac:dyDescent="0.25">
      <c r="A3635" s="41"/>
      <c r="C3635" s="214"/>
      <c r="D3635" s="78"/>
      <c r="E3635" s="225"/>
      <c r="G3635" s="281"/>
      <c r="H3635" s="281"/>
      <c r="I3635" s="223"/>
      <c r="J3635" s="41"/>
    </row>
    <row r="3636" spans="1:10" x14ac:dyDescent="0.25">
      <c r="A3636" s="41"/>
      <c r="C3636" s="214"/>
      <c r="D3636" s="78"/>
      <c r="E3636" s="225"/>
      <c r="G3636" s="281"/>
      <c r="H3636" s="281"/>
      <c r="I3636" s="223"/>
      <c r="J3636" s="41"/>
    </row>
    <row r="3637" spans="1:10" x14ac:dyDescent="0.25">
      <c r="A3637" s="41"/>
      <c r="C3637" s="214"/>
      <c r="D3637" s="78"/>
      <c r="E3637" s="225"/>
      <c r="G3637" s="281"/>
      <c r="H3637" s="281"/>
      <c r="I3637" s="223"/>
      <c r="J3637" s="41"/>
    </row>
    <row r="3638" spans="1:10" x14ac:dyDescent="0.25">
      <c r="A3638" s="41"/>
      <c r="C3638" s="214"/>
      <c r="D3638" s="78"/>
      <c r="E3638" s="225"/>
      <c r="G3638" s="281"/>
      <c r="H3638" s="281"/>
      <c r="I3638" s="223"/>
      <c r="J3638" s="41"/>
    </row>
    <row r="3639" spans="1:10" x14ac:dyDescent="0.25">
      <c r="A3639" s="41"/>
      <c r="C3639" s="214"/>
      <c r="D3639" s="78"/>
      <c r="E3639" s="225"/>
      <c r="G3639" s="281"/>
      <c r="H3639" s="281"/>
      <c r="I3639" s="223"/>
      <c r="J3639" s="41"/>
    </row>
    <row r="3640" spans="1:10" x14ac:dyDescent="0.25">
      <c r="A3640" s="41"/>
      <c r="C3640" s="214"/>
      <c r="D3640" s="78"/>
      <c r="E3640" s="225"/>
      <c r="G3640" s="281"/>
      <c r="H3640" s="281"/>
      <c r="I3640" s="223"/>
      <c r="J3640" s="41"/>
    </row>
    <row r="3641" spans="1:10" x14ac:dyDescent="0.25">
      <c r="A3641" s="41"/>
      <c r="C3641" s="214"/>
      <c r="D3641" s="78"/>
      <c r="E3641" s="225"/>
      <c r="G3641" s="281"/>
      <c r="H3641" s="281"/>
      <c r="I3641" s="223"/>
      <c r="J3641" s="41"/>
    </row>
    <row r="3642" spans="1:10" x14ac:dyDescent="0.25">
      <c r="A3642" s="41"/>
      <c r="C3642" s="214"/>
      <c r="D3642" s="78"/>
      <c r="E3642" s="225"/>
      <c r="G3642" s="281"/>
      <c r="H3642" s="281"/>
      <c r="I3642" s="223"/>
      <c r="J3642" s="41"/>
    </row>
    <row r="3643" spans="1:10" x14ac:dyDescent="0.25">
      <c r="A3643" s="41"/>
      <c r="C3643" s="214"/>
      <c r="D3643" s="78"/>
      <c r="E3643" s="225"/>
      <c r="G3643" s="281"/>
      <c r="H3643" s="281"/>
      <c r="I3643" s="223"/>
      <c r="J3643" s="41"/>
    </row>
    <row r="3644" spans="1:10" x14ac:dyDescent="0.25">
      <c r="A3644" s="41"/>
      <c r="C3644" s="214"/>
      <c r="D3644" s="78"/>
      <c r="E3644" s="225"/>
      <c r="G3644" s="281"/>
      <c r="H3644" s="281"/>
      <c r="I3644" s="223"/>
      <c r="J3644" s="41"/>
    </row>
    <row r="3645" spans="1:10" x14ac:dyDescent="0.25">
      <c r="A3645" s="41"/>
      <c r="C3645" s="214"/>
      <c r="D3645" s="78"/>
      <c r="E3645" s="225"/>
      <c r="G3645" s="281"/>
      <c r="H3645" s="281"/>
      <c r="I3645" s="223"/>
      <c r="J3645" s="41"/>
    </row>
    <row r="3646" spans="1:10" x14ac:dyDescent="0.25">
      <c r="A3646" s="41"/>
      <c r="C3646" s="214"/>
      <c r="D3646" s="78"/>
      <c r="E3646" s="225"/>
      <c r="G3646" s="281"/>
      <c r="H3646" s="281"/>
      <c r="I3646" s="223"/>
      <c r="J3646" s="41"/>
    </row>
    <row r="3647" spans="1:10" x14ac:dyDescent="0.25">
      <c r="A3647" s="41"/>
      <c r="C3647" s="214"/>
      <c r="D3647" s="78"/>
      <c r="E3647" s="225"/>
      <c r="G3647" s="281"/>
      <c r="H3647" s="281"/>
      <c r="I3647" s="223"/>
      <c r="J3647" s="41"/>
    </row>
    <row r="3648" spans="1:10" x14ac:dyDescent="0.25">
      <c r="A3648" s="41"/>
      <c r="C3648" s="214"/>
      <c r="D3648" s="78"/>
      <c r="E3648" s="225"/>
      <c r="G3648" s="281"/>
      <c r="H3648" s="281"/>
      <c r="I3648" s="223"/>
      <c r="J3648" s="41"/>
    </row>
    <row r="3649" spans="1:10" x14ac:dyDescent="0.25">
      <c r="A3649" s="41"/>
      <c r="C3649" s="214"/>
      <c r="D3649" s="78"/>
      <c r="E3649" s="225"/>
      <c r="G3649" s="281"/>
      <c r="H3649" s="281"/>
      <c r="I3649" s="223"/>
      <c r="J3649" s="41"/>
    </row>
    <row r="3650" spans="1:10" x14ac:dyDescent="0.25">
      <c r="A3650" s="41"/>
      <c r="C3650" s="214"/>
      <c r="D3650" s="78"/>
      <c r="E3650" s="225"/>
      <c r="G3650" s="281"/>
      <c r="H3650" s="281"/>
      <c r="I3650" s="223"/>
      <c r="J3650" s="41"/>
    </row>
    <row r="3651" spans="1:10" x14ac:dyDescent="0.25">
      <c r="A3651" s="41"/>
      <c r="C3651" s="214"/>
      <c r="D3651" s="78"/>
      <c r="E3651" s="225"/>
      <c r="G3651" s="281"/>
      <c r="H3651" s="281"/>
      <c r="I3651" s="223"/>
      <c r="J3651" s="41"/>
    </row>
    <row r="3652" spans="1:10" x14ac:dyDescent="0.25">
      <c r="A3652" s="41"/>
      <c r="C3652" s="214"/>
      <c r="D3652" s="78"/>
      <c r="E3652" s="225"/>
      <c r="G3652" s="281"/>
      <c r="H3652" s="281"/>
      <c r="I3652" s="223"/>
      <c r="J3652" s="41"/>
    </row>
    <row r="3653" spans="1:10" x14ac:dyDescent="0.25">
      <c r="A3653" s="41"/>
      <c r="C3653" s="214"/>
      <c r="D3653" s="78"/>
      <c r="E3653" s="225"/>
      <c r="G3653" s="281"/>
      <c r="H3653" s="281"/>
      <c r="I3653" s="223"/>
      <c r="J3653" s="41"/>
    </row>
    <row r="3654" spans="1:10" x14ac:dyDescent="0.25">
      <c r="A3654" s="41"/>
      <c r="C3654" s="214"/>
      <c r="D3654" s="78"/>
      <c r="E3654" s="225"/>
      <c r="G3654" s="281"/>
      <c r="H3654" s="281"/>
      <c r="I3654" s="223"/>
      <c r="J3654" s="41"/>
    </row>
    <row r="3655" spans="1:10" x14ac:dyDescent="0.25">
      <c r="A3655" s="41"/>
      <c r="C3655" s="214"/>
      <c r="D3655" s="78"/>
      <c r="E3655" s="225"/>
      <c r="G3655" s="281"/>
      <c r="H3655" s="281"/>
      <c r="I3655" s="223"/>
      <c r="J3655" s="41"/>
    </row>
    <row r="3656" spans="1:10" x14ac:dyDescent="0.25">
      <c r="A3656" s="41"/>
      <c r="C3656" s="214"/>
      <c r="D3656" s="78"/>
      <c r="E3656" s="225"/>
      <c r="G3656" s="281"/>
      <c r="H3656" s="281"/>
      <c r="I3656" s="223"/>
      <c r="J3656" s="41"/>
    </row>
    <row r="3657" spans="1:10" x14ac:dyDescent="0.25">
      <c r="A3657" s="41"/>
      <c r="C3657" s="214"/>
      <c r="D3657" s="78"/>
      <c r="E3657" s="225"/>
      <c r="G3657" s="281"/>
      <c r="H3657" s="281"/>
      <c r="I3657" s="223"/>
      <c r="J3657" s="41"/>
    </row>
    <row r="3658" spans="1:10" x14ac:dyDescent="0.25">
      <c r="A3658" s="41"/>
      <c r="C3658" s="214"/>
      <c r="D3658" s="78"/>
      <c r="E3658" s="225"/>
      <c r="G3658" s="281"/>
      <c r="H3658" s="281"/>
      <c r="I3658" s="223"/>
      <c r="J3658" s="41"/>
    </row>
    <row r="3659" spans="1:10" x14ac:dyDescent="0.25">
      <c r="A3659" s="41"/>
      <c r="C3659" s="214"/>
      <c r="D3659" s="78"/>
      <c r="E3659" s="225"/>
      <c r="G3659" s="281"/>
      <c r="H3659" s="281"/>
      <c r="I3659" s="223"/>
      <c r="J3659" s="41"/>
    </row>
    <row r="3660" spans="1:10" x14ac:dyDescent="0.25">
      <c r="A3660" s="41"/>
      <c r="C3660" s="214"/>
      <c r="D3660" s="78"/>
      <c r="E3660" s="225"/>
      <c r="G3660" s="281"/>
      <c r="H3660" s="281"/>
      <c r="I3660" s="223"/>
      <c r="J3660" s="41"/>
    </row>
    <row r="3661" spans="1:10" x14ac:dyDescent="0.25">
      <c r="A3661" s="41"/>
      <c r="C3661" s="214"/>
      <c r="D3661" s="78"/>
      <c r="E3661" s="225"/>
      <c r="G3661" s="281"/>
      <c r="H3661" s="281"/>
      <c r="I3661" s="223"/>
      <c r="J3661" s="41"/>
    </row>
    <row r="3662" spans="1:10" x14ac:dyDescent="0.25">
      <c r="A3662" s="41"/>
      <c r="C3662" s="214"/>
      <c r="D3662" s="78"/>
      <c r="E3662" s="225"/>
      <c r="G3662" s="281"/>
      <c r="H3662" s="281"/>
      <c r="I3662" s="223"/>
      <c r="J3662" s="41"/>
    </row>
    <row r="3663" spans="1:10" x14ac:dyDescent="0.25">
      <c r="A3663" s="41"/>
      <c r="C3663" s="214"/>
      <c r="D3663" s="78"/>
      <c r="E3663" s="225"/>
      <c r="G3663" s="281"/>
      <c r="H3663" s="281"/>
      <c r="I3663" s="223"/>
      <c r="J3663" s="41"/>
    </row>
    <row r="3664" spans="1:10" x14ac:dyDescent="0.25">
      <c r="A3664" s="41"/>
      <c r="C3664" s="214"/>
      <c r="D3664" s="78"/>
      <c r="E3664" s="225"/>
      <c r="G3664" s="281"/>
      <c r="H3664" s="281"/>
      <c r="I3664" s="223"/>
      <c r="J3664" s="41"/>
    </row>
    <row r="3665" spans="1:10" x14ac:dyDescent="0.25">
      <c r="A3665" s="41"/>
      <c r="C3665" s="214"/>
      <c r="D3665" s="78"/>
      <c r="E3665" s="225"/>
      <c r="G3665" s="281"/>
      <c r="H3665" s="281"/>
      <c r="I3665" s="223"/>
      <c r="J3665" s="41"/>
    </row>
    <row r="3666" spans="1:10" x14ac:dyDescent="0.25">
      <c r="A3666" s="41"/>
      <c r="C3666" s="214"/>
      <c r="D3666" s="78"/>
      <c r="E3666" s="225"/>
      <c r="G3666" s="281"/>
      <c r="H3666" s="281"/>
      <c r="I3666" s="223"/>
      <c r="J3666" s="41"/>
    </row>
    <row r="3667" spans="1:10" x14ac:dyDescent="0.25">
      <c r="A3667" s="41"/>
      <c r="C3667" s="214"/>
      <c r="D3667" s="78"/>
      <c r="E3667" s="225"/>
      <c r="G3667" s="281"/>
      <c r="H3667" s="281"/>
      <c r="I3667" s="223"/>
      <c r="J3667" s="41"/>
    </row>
    <row r="3668" spans="1:10" x14ac:dyDescent="0.25">
      <c r="A3668" s="41"/>
      <c r="C3668" s="214"/>
      <c r="D3668" s="78"/>
      <c r="E3668" s="225"/>
      <c r="G3668" s="281"/>
      <c r="H3668" s="281"/>
      <c r="I3668" s="223"/>
      <c r="J3668" s="41"/>
    </row>
    <row r="3669" spans="1:10" x14ac:dyDescent="0.25">
      <c r="A3669" s="41"/>
      <c r="C3669" s="214"/>
      <c r="D3669" s="78"/>
      <c r="E3669" s="225"/>
      <c r="G3669" s="281"/>
      <c r="H3669" s="281"/>
      <c r="I3669" s="223"/>
      <c r="J3669" s="41"/>
    </row>
    <row r="3670" spans="1:10" x14ac:dyDescent="0.25">
      <c r="A3670" s="41"/>
      <c r="C3670" s="214"/>
      <c r="D3670" s="78"/>
      <c r="E3670" s="225"/>
      <c r="G3670" s="281"/>
      <c r="H3670" s="281"/>
      <c r="I3670" s="223"/>
      <c r="J3670" s="41"/>
    </row>
    <row r="3671" spans="1:10" x14ac:dyDescent="0.25">
      <c r="A3671" s="41"/>
      <c r="C3671" s="214"/>
      <c r="D3671" s="78"/>
      <c r="E3671" s="225"/>
      <c r="G3671" s="281"/>
      <c r="H3671" s="281"/>
      <c r="I3671" s="223"/>
      <c r="J3671" s="41"/>
    </row>
    <row r="3672" spans="1:10" x14ac:dyDescent="0.25">
      <c r="A3672" s="41"/>
      <c r="C3672" s="214"/>
      <c r="D3672" s="78"/>
      <c r="E3672" s="225"/>
      <c r="G3672" s="281"/>
      <c r="H3672" s="281"/>
      <c r="I3672" s="223"/>
      <c r="J3672" s="41"/>
    </row>
    <row r="3673" spans="1:10" x14ac:dyDescent="0.25">
      <c r="A3673" s="41"/>
      <c r="C3673" s="214"/>
      <c r="D3673" s="78"/>
      <c r="E3673" s="225"/>
      <c r="G3673" s="281"/>
      <c r="H3673" s="281"/>
      <c r="I3673" s="223"/>
      <c r="J3673" s="41"/>
    </row>
    <row r="3674" spans="1:10" x14ac:dyDescent="0.25">
      <c r="A3674" s="41"/>
      <c r="C3674" s="214"/>
      <c r="D3674" s="78"/>
      <c r="E3674" s="225"/>
      <c r="G3674" s="281"/>
      <c r="H3674" s="281"/>
      <c r="I3674" s="223"/>
      <c r="J3674" s="41"/>
    </row>
    <row r="3675" spans="1:10" x14ac:dyDescent="0.25">
      <c r="A3675" s="41"/>
      <c r="C3675" s="214"/>
      <c r="D3675" s="78"/>
      <c r="E3675" s="225"/>
      <c r="G3675" s="281"/>
      <c r="H3675" s="281"/>
      <c r="I3675" s="223"/>
      <c r="J3675" s="41"/>
    </row>
    <row r="3676" spans="1:10" x14ac:dyDescent="0.25">
      <c r="A3676" s="41"/>
      <c r="C3676" s="214"/>
      <c r="D3676" s="78"/>
      <c r="E3676" s="225"/>
      <c r="G3676" s="281"/>
      <c r="H3676" s="281"/>
      <c r="I3676" s="223"/>
      <c r="J3676" s="41"/>
    </row>
    <row r="3677" spans="1:10" x14ac:dyDescent="0.25">
      <c r="A3677" s="41"/>
      <c r="C3677" s="214"/>
      <c r="D3677" s="78"/>
      <c r="E3677" s="225"/>
      <c r="G3677" s="281"/>
      <c r="H3677" s="281"/>
      <c r="I3677" s="223"/>
      <c r="J3677" s="41"/>
    </row>
    <row r="3678" spans="1:10" x14ac:dyDescent="0.25">
      <c r="A3678" s="41"/>
      <c r="C3678" s="214"/>
      <c r="D3678" s="78"/>
      <c r="E3678" s="225"/>
      <c r="G3678" s="281"/>
      <c r="H3678" s="281"/>
      <c r="I3678" s="223"/>
      <c r="J3678" s="41"/>
    </row>
    <row r="3679" spans="1:10" x14ac:dyDescent="0.25">
      <c r="A3679" s="41"/>
      <c r="C3679" s="214"/>
      <c r="D3679" s="78"/>
      <c r="E3679" s="225"/>
      <c r="G3679" s="281"/>
      <c r="H3679" s="281"/>
      <c r="I3679" s="223"/>
      <c r="J3679" s="41"/>
    </row>
    <row r="3680" spans="1:10" x14ac:dyDescent="0.25">
      <c r="A3680" s="41"/>
      <c r="C3680" s="214"/>
      <c r="D3680" s="78"/>
      <c r="E3680" s="225"/>
      <c r="G3680" s="281"/>
      <c r="H3680" s="281"/>
      <c r="I3680" s="223"/>
      <c r="J3680" s="41"/>
    </row>
    <row r="3681" spans="1:10" x14ac:dyDescent="0.25">
      <c r="A3681" s="41"/>
      <c r="C3681" s="214"/>
      <c r="D3681" s="78"/>
      <c r="E3681" s="225"/>
      <c r="G3681" s="281"/>
      <c r="H3681" s="281"/>
      <c r="I3681" s="223"/>
      <c r="J3681" s="41"/>
    </row>
    <row r="3682" spans="1:10" x14ac:dyDescent="0.25">
      <c r="A3682" s="41"/>
      <c r="C3682" s="214"/>
      <c r="D3682" s="78"/>
      <c r="E3682" s="225"/>
      <c r="G3682" s="281"/>
      <c r="H3682" s="281"/>
      <c r="I3682" s="223"/>
      <c r="J3682" s="41"/>
    </row>
    <row r="3683" spans="1:10" x14ac:dyDescent="0.25">
      <c r="A3683" s="41"/>
      <c r="C3683" s="214"/>
      <c r="D3683" s="78"/>
      <c r="E3683" s="225"/>
      <c r="G3683" s="281"/>
      <c r="H3683" s="281"/>
      <c r="I3683" s="223"/>
      <c r="J3683" s="41"/>
    </row>
    <row r="3684" spans="1:10" x14ac:dyDescent="0.25">
      <c r="A3684" s="41"/>
      <c r="C3684" s="214"/>
      <c r="D3684" s="78"/>
      <c r="E3684" s="225"/>
      <c r="G3684" s="281"/>
      <c r="H3684" s="281"/>
      <c r="I3684" s="223"/>
      <c r="J3684" s="41"/>
    </row>
    <row r="3685" spans="1:10" x14ac:dyDescent="0.25">
      <c r="A3685" s="41"/>
      <c r="C3685" s="214"/>
      <c r="D3685" s="78"/>
      <c r="E3685" s="225"/>
      <c r="G3685" s="281"/>
      <c r="H3685" s="281"/>
      <c r="I3685" s="223"/>
      <c r="J3685" s="41"/>
    </row>
    <row r="3686" spans="1:10" x14ac:dyDescent="0.25">
      <c r="A3686" s="41"/>
      <c r="C3686" s="214"/>
      <c r="D3686" s="78"/>
      <c r="E3686" s="225"/>
      <c r="G3686" s="281"/>
      <c r="H3686" s="281"/>
      <c r="I3686" s="223"/>
      <c r="J3686" s="41"/>
    </row>
    <row r="3687" spans="1:10" x14ac:dyDescent="0.25">
      <c r="A3687" s="41"/>
      <c r="C3687" s="214"/>
      <c r="D3687" s="78"/>
      <c r="E3687" s="225"/>
      <c r="G3687" s="281"/>
      <c r="H3687" s="281"/>
      <c r="I3687" s="223"/>
      <c r="J3687" s="41"/>
    </row>
    <row r="3688" spans="1:10" x14ac:dyDescent="0.25">
      <c r="A3688" s="41"/>
      <c r="C3688" s="214"/>
      <c r="D3688" s="78"/>
      <c r="E3688" s="225"/>
      <c r="G3688" s="281"/>
      <c r="H3688" s="281"/>
      <c r="I3688" s="223"/>
      <c r="J3688" s="41"/>
    </row>
    <row r="3689" spans="1:10" x14ac:dyDescent="0.25">
      <c r="A3689" s="41"/>
      <c r="C3689" s="214"/>
      <c r="D3689" s="78"/>
      <c r="E3689" s="225"/>
      <c r="G3689" s="281"/>
      <c r="H3689" s="281"/>
      <c r="I3689" s="223"/>
      <c r="J3689" s="41"/>
    </row>
    <row r="3690" spans="1:10" x14ac:dyDescent="0.25">
      <c r="A3690" s="41"/>
      <c r="C3690" s="214"/>
      <c r="D3690" s="78"/>
      <c r="E3690" s="225"/>
      <c r="G3690" s="281"/>
      <c r="H3690" s="281"/>
      <c r="I3690" s="223"/>
      <c r="J3690" s="41"/>
    </row>
    <row r="3691" spans="1:10" x14ac:dyDescent="0.25">
      <c r="A3691" s="41"/>
      <c r="C3691" s="214"/>
      <c r="D3691" s="78"/>
      <c r="E3691" s="225"/>
      <c r="G3691" s="281"/>
      <c r="H3691" s="281"/>
      <c r="I3691" s="223"/>
      <c r="J3691" s="41"/>
    </row>
    <row r="3692" spans="1:10" x14ac:dyDescent="0.25">
      <c r="A3692" s="41"/>
      <c r="C3692" s="214"/>
      <c r="D3692" s="78"/>
      <c r="E3692" s="225"/>
      <c r="G3692" s="281"/>
      <c r="H3692" s="281"/>
      <c r="I3692" s="223"/>
      <c r="J3692" s="41"/>
    </row>
    <row r="3693" spans="1:10" x14ac:dyDescent="0.25">
      <c r="A3693" s="41"/>
      <c r="C3693" s="214"/>
      <c r="D3693" s="78"/>
      <c r="E3693" s="225"/>
      <c r="G3693" s="281"/>
      <c r="H3693" s="281"/>
      <c r="I3693" s="223"/>
      <c r="J3693" s="41"/>
    </row>
    <row r="3694" spans="1:10" x14ac:dyDescent="0.25">
      <c r="A3694" s="41"/>
      <c r="C3694" s="214"/>
      <c r="D3694" s="78"/>
      <c r="E3694" s="225"/>
      <c r="G3694" s="281"/>
      <c r="H3694" s="281"/>
      <c r="I3694" s="223"/>
      <c r="J3694" s="41"/>
    </row>
    <row r="3695" spans="1:10" x14ac:dyDescent="0.25">
      <c r="A3695" s="41"/>
      <c r="C3695" s="214"/>
      <c r="D3695" s="78"/>
      <c r="E3695" s="225"/>
      <c r="G3695" s="281"/>
      <c r="H3695" s="281"/>
      <c r="I3695" s="223"/>
      <c r="J3695" s="41"/>
    </row>
    <row r="3696" spans="1:10" x14ac:dyDescent="0.25">
      <c r="A3696" s="41"/>
      <c r="C3696" s="214"/>
      <c r="D3696" s="78"/>
      <c r="E3696" s="225"/>
      <c r="G3696" s="281"/>
      <c r="H3696" s="281"/>
      <c r="I3696" s="223"/>
      <c r="J3696" s="41"/>
    </row>
    <row r="3697" spans="1:10" x14ac:dyDescent="0.25">
      <c r="A3697" s="41"/>
      <c r="C3697" s="214"/>
      <c r="D3697" s="78"/>
      <c r="E3697" s="225"/>
      <c r="G3697" s="281"/>
      <c r="H3697" s="281"/>
      <c r="I3697" s="223"/>
      <c r="J3697" s="41"/>
    </row>
    <row r="3698" spans="1:10" x14ac:dyDescent="0.25">
      <c r="A3698" s="41"/>
      <c r="C3698" s="214"/>
      <c r="D3698" s="78"/>
      <c r="E3698" s="225"/>
      <c r="G3698" s="281"/>
      <c r="H3698" s="281"/>
      <c r="I3698" s="223"/>
      <c r="J3698" s="41"/>
    </row>
    <row r="3699" spans="1:10" x14ac:dyDescent="0.25">
      <c r="A3699" s="41"/>
      <c r="C3699" s="214"/>
      <c r="D3699" s="78"/>
      <c r="E3699" s="225"/>
      <c r="G3699" s="281"/>
      <c r="H3699" s="281"/>
      <c r="I3699" s="223"/>
      <c r="J3699" s="41"/>
    </row>
    <row r="3700" spans="1:10" x14ac:dyDescent="0.25">
      <c r="A3700" s="41"/>
      <c r="C3700" s="214"/>
      <c r="D3700" s="78"/>
      <c r="E3700" s="225"/>
      <c r="G3700" s="281"/>
      <c r="H3700" s="281"/>
      <c r="I3700" s="223"/>
      <c r="J3700" s="41"/>
    </row>
    <row r="3701" spans="1:10" x14ac:dyDescent="0.25">
      <c r="A3701" s="41"/>
      <c r="C3701" s="214"/>
      <c r="D3701" s="78"/>
      <c r="E3701" s="225"/>
      <c r="G3701" s="281"/>
      <c r="H3701" s="281"/>
      <c r="I3701" s="223"/>
      <c r="J3701" s="41"/>
    </row>
    <row r="3702" spans="1:10" x14ac:dyDescent="0.25">
      <c r="A3702" s="41"/>
      <c r="C3702" s="214"/>
      <c r="D3702" s="78"/>
      <c r="E3702" s="225"/>
      <c r="G3702" s="281"/>
      <c r="H3702" s="281"/>
      <c r="I3702" s="223"/>
      <c r="J3702" s="41"/>
    </row>
    <row r="3703" spans="1:10" x14ac:dyDescent="0.25">
      <c r="A3703" s="41"/>
      <c r="C3703" s="214"/>
      <c r="D3703" s="78"/>
      <c r="E3703" s="225"/>
      <c r="G3703" s="281"/>
      <c r="H3703" s="281"/>
      <c r="I3703" s="223"/>
      <c r="J3703" s="41"/>
    </row>
    <row r="3704" spans="1:10" x14ac:dyDescent="0.25">
      <c r="A3704" s="41"/>
      <c r="C3704" s="214"/>
      <c r="D3704" s="78"/>
      <c r="E3704" s="225"/>
      <c r="G3704" s="281"/>
      <c r="H3704" s="281"/>
      <c r="I3704" s="223"/>
      <c r="J3704" s="41"/>
    </row>
    <row r="3705" spans="1:10" x14ac:dyDescent="0.25">
      <c r="A3705" s="41"/>
      <c r="C3705" s="214"/>
      <c r="D3705" s="78"/>
      <c r="E3705" s="225"/>
      <c r="G3705" s="281"/>
      <c r="H3705" s="281"/>
      <c r="I3705" s="223"/>
      <c r="J3705" s="41"/>
    </row>
    <row r="3706" spans="1:10" x14ac:dyDescent="0.25">
      <c r="A3706" s="41"/>
      <c r="C3706" s="214"/>
      <c r="D3706" s="78"/>
      <c r="E3706" s="225"/>
      <c r="G3706" s="281"/>
      <c r="H3706" s="281"/>
      <c r="I3706" s="223"/>
      <c r="J3706" s="41"/>
    </row>
    <row r="3707" spans="1:10" x14ac:dyDescent="0.25">
      <c r="A3707" s="41"/>
      <c r="C3707" s="214"/>
      <c r="D3707" s="78"/>
      <c r="E3707" s="225"/>
      <c r="G3707" s="281"/>
      <c r="H3707" s="281"/>
      <c r="I3707" s="223"/>
      <c r="J3707" s="41"/>
    </row>
    <row r="3708" spans="1:10" x14ac:dyDescent="0.25">
      <c r="A3708" s="41"/>
      <c r="C3708" s="214"/>
      <c r="D3708" s="78"/>
      <c r="E3708" s="225"/>
      <c r="G3708" s="281"/>
      <c r="H3708" s="281"/>
      <c r="I3708" s="223"/>
      <c r="J3708" s="41"/>
    </row>
    <row r="3709" spans="1:10" x14ac:dyDescent="0.25">
      <c r="A3709" s="41"/>
      <c r="C3709" s="214"/>
      <c r="D3709" s="78"/>
      <c r="E3709" s="225"/>
      <c r="G3709" s="281"/>
      <c r="H3709" s="281"/>
      <c r="I3709" s="223"/>
      <c r="J3709" s="41"/>
    </row>
    <row r="3710" spans="1:10" x14ac:dyDescent="0.25">
      <c r="A3710" s="41"/>
      <c r="C3710" s="214"/>
      <c r="D3710" s="78"/>
      <c r="E3710" s="225"/>
      <c r="G3710" s="281"/>
      <c r="H3710" s="281"/>
      <c r="I3710" s="223"/>
      <c r="J3710" s="41"/>
    </row>
    <row r="3711" spans="1:10" x14ac:dyDescent="0.25">
      <c r="A3711" s="41"/>
      <c r="C3711" s="214"/>
      <c r="D3711" s="78"/>
      <c r="E3711" s="225"/>
      <c r="G3711" s="281"/>
      <c r="H3711" s="281"/>
      <c r="I3711" s="223"/>
      <c r="J3711" s="41"/>
    </row>
    <row r="3712" spans="1:10" x14ac:dyDescent="0.25">
      <c r="A3712" s="41"/>
      <c r="C3712" s="214"/>
      <c r="D3712" s="78"/>
      <c r="E3712" s="225"/>
      <c r="G3712" s="281"/>
      <c r="H3712" s="281"/>
      <c r="I3712" s="223"/>
      <c r="J3712" s="41"/>
    </row>
    <row r="3713" spans="1:10" x14ac:dyDescent="0.25">
      <c r="A3713" s="41"/>
      <c r="C3713" s="214"/>
      <c r="D3713" s="78"/>
      <c r="E3713" s="225"/>
      <c r="G3713" s="281"/>
      <c r="H3713" s="281"/>
      <c r="I3713" s="223"/>
      <c r="J3713" s="41"/>
    </row>
    <row r="3714" spans="1:10" x14ac:dyDescent="0.25">
      <c r="A3714" s="41"/>
      <c r="C3714" s="214"/>
      <c r="D3714" s="78"/>
      <c r="E3714" s="225"/>
      <c r="G3714" s="281"/>
      <c r="H3714" s="281"/>
      <c r="I3714" s="223"/>
      <c r="J3714" s="41"/>
    </row>
    <row r="3715" spans="1:10" x14ac:dyDescent="0.25">
      <c r="A3715" s="41"/>
      <c r="C3715" s="214"/>
      <c r="D3715" s="78"/>
      <c r="E3715" s="225"/>
      <c r="G3715" s="281"/>
      <c r="H3715" s="281"/>
      <c r="I3715" s="223"/>
      <c r="J3715" s="41"/>
    </row>
    <row r="3716" spans="1:10" x14ac:dyDescent="0.25">
      <c r="A3716" s="41"/>
      <c r="C3716" s="214"/>
      <c r="D3716" s="78"/>
      <c r="E3716" s="225"/>
      <c r="G3716" s="281"/>
      <c r="H3716" s="281"/>
      <c r="I3716" s="223"/>
      <c r="J3716" s="41"/>
    </row>
    <row r="3717" spans="1:10" x14ac:dyDescent="0.25">
      <c r="A3717" s="41"/>
      <c r="C3717" s="214"/>
      <c r="D3717" s="78"/>
      <c r="E3717" s="225"/>
      <c r="G3717" s="281"/>
      <c r="H3717" s="281"/>
      <c r="I3717" s="223"/>
      <c r="J3717" s="41"/>
    </row>
    <row r="3718" spans="1:10" x14ac:dyDescent="0.25">
      <c r="A3718" s="41"/>
      <c r="C3718" s="214"/>
      <c r="D3718" s="78"/>
      <c r="E3718" s="225"/>
      <c r="G3718" s="281"/>
      <c r="H3718" s="281"/>
      <c r="I3718" s="223"/>
      <c r="J3718" s="41"/>
    </row>
    <row r="3719" spans="1:10" x14ac:dyDescent="0.25">
      <c r="A3719" s="41"/>
      <c r="C3719" s="214"/>
      <c r="D3719" s="78"/>
      <c r="E3719" s="225"/>
      <c r="G3719" s="281"/>
      <c r="H3719" s="281"/>
      <c r="I3719" s="223"/>
      <c r="J3719" s="41"/>
    </row>
    <row r="3720" spans="1:10" x14ac:dyDescent="0.25">
      <c r="A3720" s="41"/>
      <c r="C3720" s="214"/>
      <c r="D3720" s="78"/>
      <c r="E3720" s="225"/>
      <c r="G3720" s="281"/>
      <c r="H3720" s="281"/>
      <c r="I3720" s="223"/>
      <c r="J3720" s="41"/>
    </row>
    <row r="3721" spans="1:10" x14ac:dyDescent="0.25">
      <c r="A3721" s="41"/>
      <c r="C3721" s="214"/>
      <c r="D3721" s="78"/>
      <c r="E3721" s="225"/>
      <c r="G3721" s="281"/>
      <c r="H3721" s="281"/>
      <c r="I3721" s="223"/>
      <c r="J3721" s="41"/>
    </row>
    <row r="3722" spans="1:10" x14ac:dyDescent="0.25">
      <c r="A3722" s="41"/>
      <c r="C3722" s="214"/>
      <c r="D3722" s="78"/>
      <c r="E3722" s="225"/>
      <c r="G3722" s="281"/>
      <c r="H3722" s="281"/>
      <c r="I3722" s="223"/>
      <c r="J3722" s="41"/>
    </row>
    <row r="3723" spans="1:10" x14ac:dyDescent="0.25">
      <c r="A3723" s="41"/>
      <c r="C3723" s="214"/>
      <c r="D3723" s="78"/>
      <c r="E3723" s="225"/>
      <c r="G3723" s="281"/>
      <c r="H3723" s="281"/>
      <c r="I3723" s="223"/>
      <c r="J3723" s="41"/>
    </row>
    <row r="3724" spans="1:10" x14ac:dyDescent="0.25">
      <c r="A3724" s="41"/>
      <c r="C3724" s="214"/>
      <c r="D3724" s="78"/>
      <c r="E3724" s="225"/>
      <c r="G3724" s="281"/>
      <c r="H3724" s="281"/>
      <c r="I3724" s="223"/>
      <c r="J3724" s="41"/>
    </row>
    <row r="3725" spans="1:10" x14ac:dyDescent="0.25">
      <c r="A3725" s="41"/>
      <c r="C3725" s="214"/>
      <c r="D3725" s="78"/>
      <c r="E3725" s="225"/>
      <c r="G3725" s="281"/>
      <c r="H3725" s="281"/>
      <c r="I3725" s="223"/>
      <c r="J3725" s="41"/>
    </row>
    <row r="3726" spans="1:10" x14ac:dyDescent="0.25">
      <c r="A3726" s="41"/>
      <c r="C3726" s="214"/>
      <c r="D3726" s="78"/>
      <c r="E3726" s="225"/>
      <c r="G3726" s="281"/>
      <c r="H3726" s="281"/>
      <c r="I3726" s="223"/>
      <c r="J3726" s="41"/>
    </row>
    <row r="3727" spans="1:10" x14ac:dyDescent="0.25">
      <c r="A3727" s="41"/>
      <c r="C3727" s="214"/>
      <c r="D3727" s="78"/>
      <c r="E3727" s="225"/>
      <c r="G3727" s="281"/>
      <c r="H3727" s="281"/>
      <c r="I3727" s="223"/>
      <c r="J3727" s="41"/>
    </row>
    <row r="3728" spans="1:10" x14ac:dyDescent="0.25">
      <c r="A3728" s="41"/>
      <c r="C3728" s="214"/>
      <c r="D3728" s="78"/>
      <c r="E3728" s="225"/>
      <c r="G3728" s="281"/>
      <c r="H3728" s="281"/>
      <c r="I3728" s="223"/>
      <c r="J3728" s="41"/>
    </row>
    <row r="3729" spans="1:10" x14ac:dyDescent="0.25">
      <c r="A3729" s="41"/>
      <c r="C3729" s="214"/>
      <c r="D3729" s="78"/>
      <c r="E3729" s="225"/>
      <c r="G3729" s="281"/>
      <c r="H3729" s="281"/>
      <c r="I3729" s="223"/>
      <c r="J3729" s="41"/>
    </row>
    <row r="3730" spans="1:10" x14ac:dyDescent="0.25">
      <c r="A3730" s="41"/>
      <c r="C3730" s="214"/>
      <c r="D3730" s="78"/>
      <c r="E3730" s="225"/>
      <c r="G3730" s="281"/>
      <c r="H3730" s="281"/>
      <c r="I3730" s="223"/>
      <c r="J3730" s="41"/>
    </row>
    <row r="3731" spans="1:10" x14ac:dyDescent="0.25">
      <c r="A3731" s="41"/>
      <c r="C3731" s="214"/>
      <c r="D3731" s="78"/>
      <c r="E3731" s="225"/>
      <c r="G3731" s="281"/>
      <c r="H3731" s="281"/>
      <c r="I3731" s="223"/>
      <c r="J3731" s="41"/>
    </row>
    <row r="3732" spans="1:10" x14ac:dyDescent="0.25">
      <c r="A3732" s="41"/>
      <c r="C3732" s="214"/>
      <c r="D3732" s="78"/>
      <c r="E3732" s="225"/>
      <c r="G3732" s="281"/>
      <c r="H3732" s="281"/>
      <c r="I3732" s="223"/>
      <c r="J3732" s="41"/>
    </row>
    <row r="3733" spans="1:10" x14ac:dyDescent="0.25">
      <c r="A3733" s="41"/>
      <c r="C3733" s="214"/>
      <c r="D3733" s="78"/>
      <c r="E3733" s="225"/>
      <c r="G3733" s="281"/>
      <c r="H3733" s="281"/>
      <c r="I3733" s="223"/>
      <c r="J3733" s="41"/>
    </row>
    <row r="3734" spans="1:10" x14ac:dyDescent="0.25">
      <c r="A3734" s="41"/>
      <c r="C3734" s="214"/>
      <c r="D3734" s="78"/>
      <c r="E3734" s="225"/>
      <c r="G3734" s="281"/>
      <c r="H3734" s="281"/>
      <c r="I3734" s="223"/>
      <c r="J3734" s="41"/>
    </row>
    <row r="3735" spans="1:10" x14ac:dyDescent="0.25">
      <c r="A3735" s="41"/>
      <c r="C3735" s="214"/>
      <c r="D3735" s="78"/>
      <c r="E3735" s="225"/>
      <c r="G3735" s="281"/>
      <c r="H3735" s="281"/>
      <c r="I3735" s="223"/>
      <c r="J3735" s="41"/>
    </row>
    <row r="3736" spans="1:10" x14ac:dyDescent="0.25">
      <c r="A3736" s="41"/>
      <c r="C3736" s="214"/>
      <c r="D3736" s="78"/>
      <c r="E3736" s="225"/>
      <c r="G3736" s="281"/>
      <c r="H3736" s="281"/>
      <c r="I3736" s="223"/>
      <c r="J3736" s="41"/>
    </row>
    <row r="3737" spans="1:10" x14ac:dyDescent="0.25">
      <c r="A3737" s="41"/>
      <c r="C3737" s="214"/>
      <c r="D3737" s="78"/>
      <c r="E3737" s="225"/>
      <c r="G3737" s="281"/>
      <c r="H3737" s="281"/>
      <c r="I3737" s="223"/>
      <c r="J3737" s="41"/>
    </row>
    <row r="3738" spans="1:10" x14ac:dyDescent="0.25">
      <c r="A3738" s="41"/>
      <c r="C3738" s="214"/>
      <c r="D3738" s="78"/>
      <c r="E3738" s="225"/>
      <c r="G3738" s="281"/>
      <c r="H3738" s="281"/>
      <c r="I3738" s="223"/>
      <c r="J3738" s="41"/>
    </row>
    <row r="3739" spans="1:10" x14ac:dyDescent="0.25">
      <c r="A3739" s="41"/>
      <c r="C3739" s="214"/>
      <c r="D3739" s="78"/>
      <c r="E3739" s="225"/>
      <c r="G3739" s="281"/>
      <c r="H3739" s="281"/>
      <c r="I3739" s="223"/>
      <c r="J3739" s="41"/>
    </row>
    <row r="3740" spans="1:10" x14ac:dyDescent="0.25">
      <c r="A3740" s="41"/>
      <c r="C3740" s="214"/>
      <c r="D3740" s="78"/>
      <c r="E3740" s="225"/>
      <c r="G3740" s="281"/>
      <c r="H3740" s="281"/>
      <c r="I3740" s="223"/>
      <c r="J3740" s="41"/>
    </row>
    <row r="3741" spans="1:10" x14ac:dyDescent="0.25">
      <c r="A3741" s="41"/>
      <c r="C3741" s="214"/>
      <c r="D3741" s="78"/>
      <c r="E3741" s="225"/>
      <c r="G3741" s="281"/>
      <c r="H3741" s="281"/>
      <c r="I3741" s="223"/>
      <c r="J3741" s="41"/>
    </row>
    <row r="3742" spans="1:10" x14ac:dyDescent="0.25">
      <c r="A3742" s="41"/>
      <c r="C3742" s="214"/>
      <c r="D3742" s="78"/>
      <c r="E3742" s="225"/>
      <c r="G3742" s="281"/>
      <c r="H3742" s="281"/>
      <c r="I3742" s="223"/>
      <c r="J3742" s="41"/>
    </row>
    <row r="3743" spans="1:10" x14ac:dyDescent="0.25">
      <c r="A3743" s="41"/>
      <c r="C3743" s="214"/>
      <c r="D3743" s="78"/>
      <c r="E3743" s="225"/>
      <c r="G3743" s="281"/>
      <c r="H3743" s="281"/>
      <c r="I3743" s="223"/>
      <c r="J3743" s="41"/>
    </row>
    <row r="3744" spans="1:10" x14ac:dyDescent="0.25">
      <c r="A3744" s="41"/>
      <c r="C3744" s="214"/>
      <c r="D3744" s="78"/>
      <c r="E3744" s="225"/>
      <c r="G3744" s="281"/>
      <c r="H3744" s="281"/>
      <c r="I3744" s="223"/>
      <c r="J3744" s="41"/>
    </row>
    <row r="3745" spans="1:10" x14ac:dyDescent="0.25">
      <c r="A3745" s="41"/>
      <c r="C3745" s="214"/>
      <c r="D3745" s="78"/>
      <c r="E3745" s="225"/>
      <c r="G3745" s="281"/>
      <c r="H3745" s="281"/>
      <c r="I3745" s="223"/>
      <c r="J3745" s="41"/>
    </row>
    <row r="3746" spans="1:10" x14ac:dyDescent="0.25">
      <c r="A3746" s="41"/>
      <c r="C3746" s="214"/>
      <c r="D3746" s="78"/>
      <c r="E3746" s="225"/>
      <c r="G3746" s="281"/>
      <c r="H3746" s="281"/>
      <c r="I3746" s="223"/>
      <c r="J3746" s="41"/>
    </row>
    <row r="3747" spans="1:10" x14ac:dyDescent="0.25">
      <c r="A3747" s="41"/>
      <c r="C3747" s="214"/>
      <c r="D3747" s="78"/>
      <c r="E3747" s="225"/>
      <c r="G3747" s="281"/>
      <c r="H3747" s="281"/>
      <c r="I3747" s="223"/>
      <c r="J3747" s="41"/>
    </row>
    <row r="3748" spans="1:10" x14ac:dyDescent="0.25">
      <c r="A3748" s="41"/>
      <c r="C3748" s="214"/>
      <c r="D3748" s="78"/>
      <c r="E3748" s="225"/>
      <c r="G3748" s="281"/>
      <c r="H3748" s="281"/>
      <c r="I3748" s="223"/>
      <c r="J3748" s="41"/>
    </row>
    <row r="3749" spans="1:10" x14ac:dyDescent="0.25">
      <c r="A3749" s="41"/>
      <c r="C3749" s="214"/>
      <c r="D3749" s="78"/>
      <c r="E3749" s="225"/>
      <c r="G3749" s="281"/>
      <c r="H3749" s="281"/>
      <c r="I3749" s="223"/>
      <c r="J3749" s="41"/>
    </row>
    <row r="3750" spans="1:10" x14ac:dyDescent="0.25">
      <c r="A3750" s="41"/>
      <c r="C3750" s="214"/>
      <c r="D3750" s="78"/>
      <c r="E3750" s="225"/>
      <c r="G3750" s="281"/>
      <c r="H3750" s="281"/>
      <c r="I3750" s="223"/>
      <c r="J3750" s="41"/>
    </row>
    <row r="3751" spans="1:10" x14ac:dyDescent="0.25">
      <c r="A3751" s="41"/>
      <c r="C3751" s="214"/>
      <c r="D3751" s="78"/>
      <c r="E3751" s="225"/>
      <c r="G3751" s="281"/>
      <c r="H3751" s="281"/>
      <c r="I3751" s="223"/>
      <c r="J3751" s="41"/>
    </row>
    <row r="3752" spans="1:10" x14ac:dyDescent="0.25">
      <c r="A3752" s="41"/>
      <c r="C3752" s="214"/>
      <c r="D3752" s="78"/>
      <c r="E3752" s="225"/>
      <c r="G3752" s="281"/>
      <c r="H3752" s="281"/>
      <c r="I3752" s="223"/>
      <c r="J3752" s="41"/>
    </row>
    <row r="3753" spans="1:10" x14ac:dyDescent="0.25">
      <c r="A3753" s="41"/>
      <c r="C3753" s="214"/>
      <c r="D3753" s="78"/>
      <c r="E3753" s="225"/>
      <c r="G3753" s="281"/>
      <c r="H3753" s="281"/>
      <c r="I3753" s="223"/>
      <c r="J3753" s="41"/>
    </row>
    <row r="3754" spans="1:10" x14ac:dyDescent="0.25">
      <c r="A3754" s="41"/>
      <c r="C3754" s="214"/>
      <c r="D3754" s="78"/>
      <c r="E3754" s="225"/>
      <c r="G3754" s="281"/>
      <c r="H3754" s="281"/>
      <c r="I3754" s="223"/>
      <c r="J3754" s="41"/>
    </row>
    <row r="3755" spans="1:10" x14ac:dyDescent="0.25">
      <c r="A3755" s="41"/>
      <c r="C3755" s="214"/>
      <c r="D3755" s="78"/>
      <c r="E3755" s="225"/>
      <c r="G3755" s="281"/>
      <c r="H3755" s="281"/>
      <c r="I3755" s="223"/>
      <c r="J3755" s="41"/>
    </row>
    <row r="3756" spans="1:10" x14ac:dyDescent="0.25">
      <c r="A3756" s="41"/>
      <c r="C3756" s="214"/>
      <c r="D3756" s="78"/>
      <c r="E3756" s="225"/>
      <c r="G3756" s="281"/>
      <c r="H3756" s="281"/>
      <c r="I3756" s="223"/>
      <c r="J3756" s="41"/>
    </row>
    <row r="3757" spans="1:10" x14ac:dyDescent="0.25">
      <c r="A3757" s="41"/>
      <c r="C3757" s="214"/>
      <c r="D3757" s="78"/>
      <c r="E3757" s="225"/>
      <c r="G3757" s="281"/>
      <c r="H3757" s="281"/>
      <c r="I3757" s="223"/>
      <c r="J3757" s="41"/>
    </row>
    <row r="3758" spans="1:10" x14ac:dyDescent="0.25">
      <c r="A3758" s="41"/>
      <c r="C3758" s="214"/>
      <c r="D3758" s="78"/>
      <c r="E3758" s="225"/>
      <c r="G3758" s="281"/>
      <c r="H3758" s="281"/>
      <c r="I3758" s="223"/>
      <c r="J3758" s="41"/>
    </row>
    <row r="3759" spans="1:10" x14ac:dyDescent="0.25">
      <c r="A3759" s="41"/>
      <c r="C3759" s="214"/>
      <c r="D3759" s="78"/>
      <c r="E3759" s="225"/>
      <c r="G3759" s="281"/>
      <c r="H3759" s="281"/>
      <c r="I3759" s="223"/>
      <c r="J3759" s="41"/>
    </row>
    <row r="3760" spans="1:10" x14ac:dyDescent="0.25">
      <c r="A3760" s="41"/>
      <c r="C3760" s="214"/>
      <c r="D3760" s="78"/>
      <c r="E3760" s="225"/>
      <c r="G3760" s="281"/>
      <c r="H3760" s="281"/>
      <c r="I3760" s="223"/>
      <c r="J3760" s="41"/>
    </row>
    <row r="3761" spans="1:10" x14ac:dyDescent="0.25">
      <c r="A3761" s="41"/>
      <c r="C3761" s="214"/>
      <c r="D3761" s="78"/>
      <c r="E3761" s="225"/>
      <c r="G3761" s="281"/>
      <c r="H3761" s="281"/>
      <c r="I3761" s="223"/>
      <c r="J3761" s="41"/>
    </row>
    <row r="3762" spans="1:10" x14ac:dyDescent="0.25">
      <c r="A3762" s="41"/>
      <c r="C3762" s="214"/>
      <c r="D3762" s="78"/>
      <c r="E3762" s="225"/>
      <c r="G3762" s="281"/>
      <c r="H3762" s="281"/>
      <c r="I3762" s="223"/>
      <c r="J3762" s="41"/>
    </row>
    <row r="3763" spans="1:10" x14ac:dyDescent="0.25">
      <c r="A3763" s="41"/>
      <c r="C3763" s="214"/>
      <c r="D3763" s="78"/>
      <c r="E3763" s="225"/>
      <c r="G3763" s="281"/>
      <c r="H3763" s="281"/>
      <c r="I3763" s="223"/>
      <c r="J3763" s="41"/>
    </row>
    <row r="3764" spans="1:10" x14ac:dyDescent="0.25">
      <c r="A3764" s="41"/>
      <c r="C3764" s="214"/>
      <c r="D3764" s="78"/>
      <c r="E3764" s="225"/>
      <c r="G3764" s="281"/>
      <c r="H3764" s="281"/>
      <c r="I3764" s="223"/>
      <c r="J3764" s="41"/>
    </row>
    <row r="3765" spans="1:10" x14ac:dyDescent="0.25">
      <c r="A3765" s="41"/>
      <c r="C3765" s="214"/>
      <c r="D3765" s="78"/>
      <c r="E3765" s="225"/>
      <c r="G3765" s="281"/>
      <c r="H3765" s="281"/>
      <c r="I3765" s="223"/>
      <c r="J3765" s="41"/>
    </row>
    <row r="3766" spans="1:10" x14ac:dyDescent="0.25">
      <c r="A3766" s="41"/>
      <c r="C3766" s="214"/>
      <c r="D3766" s="78"/>
      <c r="E3766" s="225"/>
      <c r="G3766" s="281"/>
      <c r="H3766" s="281"/>
      <c r="I3766" s="223"/>
      <c r="J3766" s="41"/>
    </row>
    <row r="3767" spans="1:10" x14ac:dyDescent="0.25">
      <c r="A3767" s="41"/>
      <c r="C3767" s="214"/>
      <c r="D3767" s="78"/>
      <c r="E3767" s="225"/>
      <c r="G3767" s="281"/>
      <c r="H3767" s="281"/>
      <c r="I3767" s="223"/>
      <c r="J3767" s="41"/>
    </row>
    <row r="3768" spans="1:10" x14ac:dyDescent="0.25">
      <c r="A3768" s="41"/>
      <c r="C3768" s="214"/>
      <c r="D3768" s="78"/>
      <c r="E3768" s="225"/>
      <c r="G3768" s="281"/>
      <c r="H3768" s="281"/>
      <c r="I3768" s="223"/>
      <c r="J3768" s="41"/>
    </row>
    <row r="3769" spans="1:10" x14ac:dyDescent="0.25">
      <c r="A3769" s="41"/>
      <c r="C3769" s="214"/>
      <c r="D3769" s="78"/>
      <c r="E3769" s="225"/>
      <c r="G3769" s="281"/>
      <c r="H3769" s="281"/>
      <c r="I3769" s="223"/>
      <c r="J3769" s="41"/>
    </row>
    <row r="3770" spans="1:10" x14ac:dyDescent="0.25">
      <c r="A3770" s="41"/>
      <c r="C3770" s="214"/>
      <c r="D3770" s="78"/>
      <c r="E3770" s="225"/>
      <c r="G3770" s="281"/>
      <c r="H3770" s="281"/>
      <c r="I3770" s="223"/>
      <c r="J3770" s="41"/>
    </row>
    <row r="3771" spans="1:10" x14ac:dyDescent="0.25">
      <c r="A3771" s="41"/>
      <c r="C3771" s="214"/>
      <c r="D3771" s="78"/>
      <c r="E3771" s="225"/>
      <c r="G3771" s="281"/>
      <c r="H3771" s="281"/>
      <c r="I3771" s="223"/>
      <c r="J3771" s="41"/>
    </row>
    <row r="3772" spans="1:10" x14ac:dyDescent="0.25">
      <c r="A3772" s="41"/>
      <c r="C3772" s="214"/>
      <c r="D3772" s="78"/>
      <c r="E3772" s="225"/>
      <c r="G3772" s="281"/>
      <c r="H3772" s="281"/>
      <c r="I3772" s="223"/>
      <c r="J3772" s="41"/>
    </row>
    <row r="3773" spans="1:10" x14ac:dyDescent="0.25">
      <c r="A3773" s="41"/>
      <c r="C3773" s="214"/>
      <c r="D3773" s="78"/>
      <c r="E3773" s="225"/>
      <c r="G3773" s="281"/>
      <c r="H3773" s="281"/>
      <c r="I3773" s="223"/>
      <c r="J3773" s="41"/>
    </row>
    <row r="3774" spans="1:10" x14ac:dyDescent="0.25">
      <c r="A3774" s="41"/>
      <c r="C3774" s="214"/>
      <c r="D3774" s="78"/>
      <c r="E3774" s="225"/>
      <c r="G3774" s="281"/>
      <c r="H3774" s="281"/>
      <c r="I3774" s="223"/>
      <c r="J3774" s="41"/>
    </row>
    <row r="3775" spans="1:10" x14ac:dyDescent="0.25">
      <c r="A3775" s="41"/>
      <c r="C3775" s="214"/>
      <c r="D3775" s="78"/>
      <c r="E3775" s="225"/>
      <c r="G3775" s="281"/>
      <c r="H3775" s="281"/>
      <c r="I3775" s="223"/>
      <c r="J3775" s="41"/>
    </row>
    <row r="3776" spans="1:10" x14ac:dyDescent="0.25">
      <c r="A3776" s="41"/>
      <c r="C3776" s="214"/>
      <c r="D3776" s="78"/>
      <c r="E3776" s="225"/>
      <c r="G3776" s="281"/>
      <c r="H3776" s="281"/>
      <c r="I3776" s="223"/>
      <c r="J3776" s="41"/>
    </row>
    <row r="3777" spans="1:10" x14ac:dyDescent="0.25">
      <c r="A3777" s="41"/>
      <c r="C3777" s="214"/>
      <c r="D3777" s="78"/>
      <c r="E3777" s="225"/>
      <c r="G3777" s="281"/>
      <c r="H3777" s="281"/>
      <c r="I3777" s="223"/>
      <c r="J3777" s="41"/>
    </row>
    <row r="3778" spans="1:10" x14ac:dyDescent="0.25">
      <c r="A3778" s="41"/>
      <c r="C3778" s="214"/>
      <c r="D3778" s="78"/>
      <c r="E3778" s="225"/>
      <c r="G3778" s="281"/>
      <c r="H3778" s="281"/>
      <c r="I3778" s="223"/>
      <c r="J3778" s="41"/>
    </row>
    <row r="3779" spans="1:10" x14ac:dyDescent="0.25">
      <c r="A3779" s="41"/>
      <c r="C3779" s="214"/>
      <c r="D3779" s="78"/>
      <c r="E3779" s="225"/>
      <c r="G3779" s="281"/>
      <c r="H3779" s="281"/>
      <c r="I3779" s="223"/>
      <c r="J3779" s="41"/>
    </row>
    <row r="3780" spans="1:10" x14ac:dyDescent="0.25">
      <c r="A3780" s="41"/>
      <c r="C3780" s="214"/>
      <c r="D3780" s="78"/>
      <c r="E3780" s="225"/>
      <c r="G3780" s="281"/>
      <c r="H3780" s="281"/>
      <c r="I3780" s="223"/>
      <c r="J3780" s="41"/>
    </row>
    <row r="3781" spans="1:10" x14ac:dyDescent="0.25">
      <c r="A3781" s="41"/>
      <c r="C3781" s="214"/>
      <c r="D3781" s="78"/>
      <c r="E3781" s="225"/>
      <c r="G3781" s="281"/>
      <c r="H3781" s="281"/>
      <c r="I3781" s="223"/>
      <c r="J3781" s="41"/>
    </row>
    <row r="3782" spans="1:10" x14ac:dyDescent="0.25">
      <c r="A3782" s="41"/>
      <c r="C3782" s="214"/>
      <c r="D3782" s="78"/>
      <c r="E3782" s="225"/>
      <c r="G3782" s="281"/>
      <c r="H3782" s="281"/>
      <c r="I3782" s="223"/>
      <c r="J3782" s="41"/>
    </row>
    <row r="3783" spans="1:10" x14ac:dyDescent="0.25">
      <c r="A3783" s="41"/>
      <c r="C3783" s="214"/>
      <c r="D3783" s="78"/>
      <c r="E3783" s="225"/>
      <c r="G3783" s="281"/>
      <c r="H3783" s="281"/>
      <c r="I3783" s="223"/>
      <c r="J3783" s="41"/>
    </row>
    <row r="3784" spans="1:10" x14ac:dyDescent="0.25">
      <c r="A3784" s="41"/>
      <c r="C3784" s="214"/>
      <c r="D3784" s="78"/>
      <c r="E3784" s="225"/>
      <c r="G3784" s="281"/>
      <c r="H3784" s="281"/>
      <c r="I3784" s="223"/>
      <c r="J3784" s="41"/>
    </row>
    <row r="3785" spans="1:10" x14ac:dyDescent="0.25">
      <c r="A3785" s="41"/>
      <c r="C3785" s="214"/>
      <c r="D3785" s="78"/>
      <c r="E3785" s="225"/>
      <c r="G3785" s="281"/>
      <c r="H3785" s="281"/>
      <c r="I3785" s="223"/>
      <c r="J3785" s="41"/>
    </row>
    <row r="3786" spans="1:10" x14ac:dyDescent="0.25">
      <c r="A3786" s="41"/>
      <c r="C3786" s="214"/>
      <c r="D3786" s="78"/>
      <c r="E3786" s="225"/>
      <c r="G3786" s="281"/>
      <c r="H3786" s="281"/>
      <c r="I3786" s="223"/>
      <c r="J3786" s="41"/>
    </row>
    <row r="3787" spans="1:10" x14ac:dyDescent="0.25">
      <c r="A3787" s="41"/>
      <c r="C3787" s="214"/>
      <c r="D3787" s="78"/>
      <c r="E3787" s="225"/>
      <c r="G3787" s="281"/>
      <c r="H3787" s="281"/>
      <c r="I3787" s="223"/>
      <c r="J3787" s="41"/>
    </row>
    <row r="3788" spans="1:10" x14ac:dyDescent="0.25">
      <c r="A3788" s="41"/>
      <c r="C3788" s="214"/>
      <c r="D3788" s="78"/>
      <c r="E3788" s="225"/>
      <c r="G3788" s="281"/>
      <c r="H3788" s="281"/>
      <c r="I3788" s="223"/>
      <c r="J3788" s="41"/>
    </row>
    <row r="3789" spans="1:10" x14ac:dyDescent="0.25">
      <c r="A3789" s="41"/>
      <c r="C3789" s="214"/>
      <c r="D3789" s="78"/>
      <c r="E3789" s="225"/>
      <c r="G3789" s="281"/>
      <c r="H3789" s="281"/>
      <c r="I3789" s="223"/>
      <c r="J3789" s="41"/>
    </row>
    <row r="3790" spans="1:10" x14ac:dyDescent="0.25">
      <c r="A3790" s="41"/>
      <c r="C3790" s="214"/>
      <c r="D3790" s="78"/>
      <c r="E3790" s="225"/>
      <c r="G3790" s="281"/>
      <c r="H3790" s="281"/>
      <c r="I3790" s="223"/>
      <c r="J3790" s="41"/>
    </row>
    <row r="3791" spans="1:10" x14ac:dyDescent="0.25">
      <c r="A3791" s="41"/>
      <c r="C3791" s="214"/>
      <c r="D3791" s="78"/>
      <c r="E3791" s="225"/>
      <c r="G3791" s="281"/>
      <c r="H3791" s="281"/>
      <c r="I3791" s="223"/>
      <c r="J3791" s="41"/>
    </row>
    <row r="3792" spans="1:10" x14ac:dyDescent="0.25">
      <c r="A3792" s="41"/>
      <c r="C3792" s="214"/>
      <c r="D3792" s="78"/>
      <c r="E3792" s="225"/>
      <c r="G3792" s="281"/>
      <c r="H3792" s="281"/>
      <c r="I3792" s="223"/>
      <c r="J3792" s="41"/>
    </row>
    <row r="3793" spans="1:10" x14ac:dyDescent="0.25">
      <c r="A3793" s="41"/>
      <c r="C3793" s="214"/>
      <c r="D3793" s="78"/>
      <c r="E3793" s="225"/>
      <c r="G3793" s="281"/>
      <c r="H3793" s="281"/>
      <c r="I3793" s="223"/>
      <c r="J3793" s="41"/>
    </row>
    <row r="3794" spans="1:10" x14ac:dyDescent="0.25">
      <c r="A3794" s="41"/>
      <c r="C3794" s="214"/>
      <c r="D3794" s="78"/>
      <c r="E3794" s="225"/>
      <c r="G3794" s="281"/>
      <c r="H3794" s="281"/>
      <c r="I3794" s="223"/>
      <c r="J3794" s="41"/>
    </row>
    <row r="3795" spans="1:10" x14ac:dyDescent="0.25">
      <c r="A3795" s="41"/>
      <c r="C3795" s="214"/>
      <c r="D3795" s="78"/>
      <c r="E3795" s="225"/>
      <c r="G3795" s="281"/>
      <c r="H3795" s="281"/>
      <c r="I3795" s="223"/>
      <c r="J3795" s="41"/>
    </row>
    <row r="3796" spans="1:10" x14ac:dyDescent="0.25">
      <c r="A3796" s="41"/>
      <c r="C3796" s="214"/>
      <c r="D3796" s="78"/>
      <c r="E3796" s="225"/>
      <c r="G3796" s="281"/>
      <c r="H3796" s="281"/>
      <c r="I3796" s="223"/>
      <c r="J3796" s="41"/>
    </row>
    <row r="3797" spans="1:10" x14ac:dyDescent="0.25">
      <c r="A3797" s="41"/>
      <c r="C3797" s="214"/>
      <c r="D3797" s="78"/>
      <c r="E3797" s="225"/>
      <c r="G3797" s="281"/>
      <c r="H3797" s="281"/>
      <c r="I3797" s="223"/>
      <c r="J3797" s="41"/>
    </row>
    <row r="3798" spans="1:10" x14ac:dyDescent="0.25">
      <c r="A3798" s="41"/>
      <c r="C3798" s="214"/>
      <c r="D3798" s="78"/>
      <c r="E3798" s="225"/>
      <c r="G3798" s="281"/>
      <c r="H3798" s="281"/>
      <c r="I3798" s="223"/>
      <c r="J3798" s="41"/>
    </row>
    <row r="3799" spans="1:10" x14ac:dyDescent="0.25">
      <c r="A3799" s="41"/>
      <c r="C3799" s="214"/>
      <c r="D3799" s="78"/>
      <c r="E3799" s="225"/>
      <c r="G3799" s="281"/>
      <c r="H3799" s="281"/>
      <c r="I3799" s="223"/>
      <c r="J3799" s="41"/>
    </row>
    <row r="3800" spans="1:10" x14ac:dyDescent="0.25">
      <c r="A3800" s="41"/>
      <c r="C3800" s="214"/>
      <c r="D3800" s="78"/>
      <c r="E3800" s="225"/>
      <c r="G3800" s="281"/>
      <c r="H3800" s="281"/>
      <c r="I3800" s="223"/>
      <c r="J3800" s="41"/>
    </row>
    <row r="3801" spans="1:10" x14ac:dyDescent="0.25">
      <c r="A3801" s="41"/>
      <c r="C3801" s="214"/>
      <c r="D3801" s="78"/>
      <c r="E3801" s="225"/>
      <c r="G3801" s="281"/>
      <c r="H3801" s="281"/>
      <c r="I3801" s="223"/>
      <c r="J3801" s="41"/>
    </row>
    <row r="3802" spans="1:10" x14ac:dyDescent="0.25">
      <c r="A3802" s="41"/>
      <c r="C3802" s="214"/>
      <c r="D3802" s="78"/>
      <c r="E3802" s="225"/>
      <c r="G3802" s="281"/>
      <c r="H3802" s="281"/>
      <c r="I3802" s="223"/>
      <c r="J3802" s="41"/>
    </row>
    <row r="3803" spans="1:10" x14ac:dyDescent="0.25">
      <c r="A3803" s="41"/>
      <c r="C3803" s="214"/>
      <c r="D3803" s="78"/>
      <c r="E3803" s="225"/>
      <c r="G3803" s="281"/>
      <c r="H3803" s="281"/>
      <c r="I3803" s="223"/>
      <c r="J3803" s="41"/>
    </row>
    <row r="3804" spans="1:10" x14ac:dyDescent="0.25">
      <c r="A3804" s="41"/>
      <c r="C3804" s="214"/>
      <c r="D3804" s="78"/>
      <c r="E3804" s="225"/>
      <c r="G3804" s="281"/>
      <c r="H3804" s="281"/>
      <c r="I3804" s="223"/>
      <c r="J3804" s="41"/>
    </row>
    <row r="3805" spans="1:10" x14ac:dyDescent="0.25">
      <c r="A3805" s="41"/>
      <c r="C3805" s="214"/>
      <c r="D3805" s="78"/>
      <c r="E3805" s="225"/>
      <c r="G3805" s="281"/>
      <c r="H3805" s="281"/>
      <c r="I3805" s="223"/>
      <c r="J3805" s="41"/>
    </row>
    <row r="3806" spans="1:10" x14ac:dyDescent="0.25">
      <c r="A3806" s="41"/>
      <c r="C3806" s="214"/>
      <c r="D3806" s="78"/>
      <c r="E3806" s="225"/>
      <c r="G3806" s="281"/>
      <c r="H3806" s="281"/>
      <c r="I3806" s="223"/>
      <c r="J3806" s="41"/>
    </row>
    <row r="3807" spans="1:10" x14ac:dyDescent="0.25">
      <c r="A3807" s="41"/>
      <c r="C3807" s="214"/>
      <c r="D3807" s="78"/>
      <c r="E3807" s="225"/>
      <c r="G3807" s="281"/>
      <c r="H3807" s="281"/>
      <c r="I3807" s="223"/>
      <c r="J3807" s="41"/>
    </row>
    <row r="3808" spans="1:10" x14ac:dyDescent="0.25">
      <c r="A3808" s="41"/>
      <c r="C3808" s="214"/>
      <c r="D3808" s="78"/>
      <c r="E3808" s="225"/>
      <c r="G3808" s="281"/>
      <c r="H3808" s="281"/>
      <c r="I3808" s="223"/>
      <c r="J3808" s="41"/>
    </row>
    <row r="3809" spans="1:10" x14ac:dyDescent="0.25">
      <c r="A3809" s="41"/>
      <c r="C3809" s="214"/>
      <c r="D3809" s="78"/>
      <c r="E3809" s="225"/>
      <c r="G3809" s="281"/>
      <c r="H3809" s="281"/>
      <c r="I3809" s="223"/>
      <c r="J3809" s="41"/>
    </row>
    <row r="3810" spans="1:10" x14ac:dyDescent="0.25">
      <c r="A3810" s="41"/>
      <c r="C3810" s="214"/>
      <c r="D3810" s="78"/>
      <c r="E3810" s="225"/>
      <c r="G3810" s="281"/>
      <c r="H3810" s="281"/>
      <c r="I3810" s="223"/>
      <c r="J3810" s="41"/>
    </row>
    <row r="3811" spans="1:10" x14ac:dyDescent="0.25">
      <c r="A3811" s="41"/>
      <c r="C3811" s="214"/>
      <c r="D3811" s="78"/>
      <c r="E3811" s="225"/>
      <c r="G3811" s="281"/>
      <c r="H3811" s="281"/>
      <c r="I3811" s="223"/>
      <c r="J3811" s="41"/>
    </row>
    <row r="3812" spans="1:10" x14ac:dyDescent="0.25">
      <c r="A3812" s="41"/>
      <c r="C3812" s="214"/>
      <c r="D3812" s="78"/>
      <c r="E3812" s="225"/>
      <c r="G3812" s="281"/>
      <c r="H3812" s="281"/>
      <c r="I3812" s="223"/>
      <c r="J3812" s="41"/>
    </row>
    <row r="3813" spans="1:10" x14ac:dyDescent="0.25">
      <c r="A3813" s="41"/>
      <c r="C3813" s="214"/>
      <c r="D3813" s="78"/>
      <c r="E3813" s="225"/>
      <c r="G3813" s="281"/>
      <c r="H3813" s="281"/>
      <c r="I3813" s="223"/>
      <c r="J3813" s="41"/>
    </row>
    <row r="3814" spans="1:10" x14ac:dyDescent="0.25">
      <c r="A3814" s="41"/>
      <c r="C3814" s="214"/>
      <c r="D3814" s="78"/>
      <c r="E3814" s="225"/>
      <c r="G3814" s="281"/>
      <c r="H3814" s="281"/>
      <c r="I3814" s="223"/>
      <c r="J3814" s="41"/>
    </row>
    <row r="3815" spans="1:10" x14ac:dyDescent="0.25">
      <c r="A3815" s="41"/>
      <c r="C3815" s="214"/>
      <c r="D3815" s="78"/>
      <c r="E3815" s="225"/>
      <c r="G3815" s="281"/>
      <c r="H3815" s="281"/>
      <c r="I3815" s="223"/>
      <c r="J3815" s="41"/>
    </row>
    <row r="3816" spans="1:10" x14ac:dyDescent="0.25">
      <c r="A3816" s="41"/>
      <c r="C3816" s="214"/>
      <c r="D3816" s="78"/>
      <c r="E3816" s="225"/>
      <c r="G3816" s="281"/>
      <c r="H3816" s="281"/>
      <c r="I3816" s="223"/>
      <c r="J3816" s="41"/>
    </row>
    <row r="3817" spans="1:10" x14ac:dyDescent="0.25">
      <c r="A3817" s="41"/>
      <c r="C3817" s="214"/>
      <c r="D3817" s="78"/>
      <c r="E3817" s="225"/>
      <c r="G3817" s="281"/>
      <c r="H3817" s="281"/>
      <c r="I3817" s="223"/>
      <c r="J3817" s="41"/>
    </row>
    <row r="3818" spans="1:10" x14ac:dyDescent="0.25">
      <c r="A3818" s="41"/>
      <c r="C3818" s="214"/>
      <c r="D3818" s="78"/>
      <c r="E3818" s="225"/>
      <c r="G3818" s="281"/>
      <c r="H3818" s="281"/>
      <c r="I3818" s="223"/>
      <c r="J3818" s="41"/>
    </row>
    <row r="3819" spans="1:10" x14ac:dyDescent="0.25">
      <c r="A3819" s="41"/>
      <c r="C3819" s="214"/>
      <c r="D3819" s="78"/>
      <c r="E3819" s="225"/>
      <c r="G3819" s="281"/>
      <c r="H3819" s="281"/>
      <c r="I3819" s="223"/>
      <c r="J3819" s="41"/>
    </row>
    <row r="3820" spans="1:10" x14ac:dyDescent="0.25">
      <c r="A3820" s="41"/>
      <c r="C3820" s="214"/>
      <c r="D3820" s="78"/>
      <c r="E3820" s="225"/>
      <c r="G3820" s="281"/>
      <c r="H3820" s="281"/>
      <c r="I3820" s="223"/>
      <c r="J3820" s="41"/>
    </row>
    <row r="3821" spans="1:10" x14ac:dyDescent="0.25">
      <c r="A3821" s="41"/>
      <c r="C3821" s="214"/>
      <c r="D3821" s="78"/>
      <c r="E3821" s="225"/>
      <c r="G3821" s="281"/>
      <c r="H3821" s="281"/>
      <c r="I3821" s="223"/>
      <c r="J3821" s="41"/>
    </row>
    <row r="3822" spans="1:10" x14ac:dyDescent="0.25">
      <c r="A3822" s="41"/>
      <c r="C3822" s="214"/>
      <c r="D3822" s="78"/>
      <c r="E3822" s="225"/>
      <c r="G3822" s="281"/>
      <c r="H3822" s="281"/>
      <c r="I3822" s="223"/>
      <c r="J3822" s="41"/>
    </row>
    <row r="3823" spans="1:10" x14ac:dyDescent="0.25">
      <c r="A3823" s="41"/>
      <c r="C3823" s="214"/>
      <c r="D3823" s="78"/>
      <c r="E3823" s="225"/>
      <c r="G3823" s="281"/>
      <c r="H3823" s="281"/>
      <c r="I3823" s="223"/>
      <c r="J3823" s="41"/>
    </row>
    <row r="3824" spans="1:10" x14ac:dyDescent="0.25">
      <c r="A3824" s="41"/>
      <c r="C3824" s="214"/>
      <c r="D3824" s="78"/>
      <c r="E3824" s="225"/>
      <c r="G3824" s="281"/>
      <c r="H3824" s="281"/>
      <c r="I3824" s="223"/>
      <c r="J3824" s="41"/>
    </row>
    <row r="3825" spans="1:10" x14ac:dyDescent="0.25">
      <c r="A3825" s="41"/>
      <c r="C3825" s="214"/>
      <c r="D3825" s="78"/>
      <c r="E3825" s="225"/>
      <c r="G3825" s="281"/>
      <c r="H3825" s="281"/>
      <c r="I3825" s="223"/>
      <c r="J3825" s="41"/>
    </row>
    <row r="3826" spans="1:10" x14ac:dyDescent="0.25">
      <c r="A3826" s="41"/>
      <c r="C3826" s="214"/>
      <c r="D3826" s="78"/>
      <c r="E3826" s="225"/>
      <c r="G3826" s="281"/>
      <c r="H3826" s="281"/>
      <c r="I3826" s="223"/>
      <c r="J3826" s="41"/>
    </row>
    <row r="3827" spans="1:10" x14ac:dyDescent="0.25">
      <c r="A3827" s="41"/>
      <c r="C3827" s="214"/>
      <c r="D3827" s="78"/>
      <c r="E3827" s="225"/>
      <c r="G3827" s="281"/>
      <c r="H3827" s="281"/>
      <c r="I3827" s="223"/>
      <c r="J3827" s="41"/>
    </row>
    <row r="3828" spans="1:10" x14ac:dyDescent="0.25">
      <c r="A3828" s="41"/>
      <c r="C3828" s="214"/>
      <c r="D3828" s="78"/>
      <c r="E3828" s="225"/>
      <c r="G3828" s="281"/>
      <c r="H3828" s="281"/>
      <c r="I3828" s="223"/>
      <c r="J3828" s="41"/>
    </row>
    <row r="3829" spans="1:10" x14ac:dyDescent="0.25">
      <c r="A3829" s="41"/>
      <c r="C3829" s="214"/>
      <c r="D3829" s="78"/>
      <c r="E3829" s="225"/>
      <c r="G3829" s="281"/>
      <c r="H3829" s="281"/>
      <c r="I3829" s="223"/>
      <c r="J3829" s="41"/>
    </row>
    <row r="3830" spans="1:10" x14ac:dyDescent="0.25">
      <c r="A3830" s="41"/>
      <c r="C3830" s="214"/>
      <c r="D3830" s="78"/>
      <c r="E3830" s="225"/>
      <c r="G3830" s="281"/>
      <c r="H3830" s="281"/>
      <c r="I3830" s="223"/>
      <c r="J3830" s="41"/>
    </row>
    <row r="3831" spans="1:10" x14ac:dyDescent="0.25">
      <c r="A3831" s="41"/>
      <c r="C3831" s="214"/>
      <c r="D3831" s="78"/>
      <c r="E3831" s="225"/>
      <c r="G3831" s="281"/>
      <c r="H3831" s="281"/>
      <c r="I3831" s="223"/>
      <c r="J3831" s="41"/>
    </row>
    <row r="3832" spans="1:10" x14ac:dyDescent="0.25">
      <c r="A3832" s="41"/>
      <c r="C3832" s="214"/>
      <c r="D3832" s="78"/>
      <c r="E3832" s="225"/>
      <c r="G3832" s="281"/>
      <c r="H3832" s="281"/>
      <c r="I3832" s="223"/>
      <c r="J3832" s="41"/>
    </row>
    <row r="3833" spans="1:10" x14ac:dyDescent="0.25">
      <c r="A3833" s="41"/>
      <c r="C3833" s="214"/>
      <c r="D3833" s="78"/>
      <c r="E3833" s="225"/>
      <c r="G3833" s="281"/>
      <c r="H3833" s="281"/>
      <c r="I3833" s="223"/>
      <c r="J3833" s="41"/>
    </row>
    <row r="3834" spans="1:10" x14ac:dyDescent="0.25">
      <c r="A3834" s="41"/>
      <c r="C3834" s="214"/>
      <c r="D3834" s="78"/>
      <c r="E3834" s="225"/>
      <c r="G3834" s="281"/>
      <c r="H3834" s="281"/>
      <c r="I3834" s="223"/>
      <c r="J3834" s="41"/>
    </row>
    <row r="3835" spans="1:10" x14ac:dyDescent="0.25">
      <c r="A3835" s="41"/>
      <c r="C3835" s="214"/>
      <c r="D3835" s="78"/>
      <c r="E3835" s="225"/>
      <c r="G3835" s="281"/>
      <c r="H3835" s="281"/>
      <c r="I3835" s="223"/>
      <c r="J3835" s="41"/>
    </row>
    <row r="3836" spans="1:10" x14ac:dyDescent="0.25">
      <c r="A3836" s="41"/>
      <c r="C3836" s="214"/>
      <c r="D3836" s="78"/>
      <c r="E3836" s="225"/>
      <c r="G3836" s="281"/>
      <c r="H3836" s="281"/>
      <c r="I3836" s="223"/>
      <c r="J3836" s="41"/>
    </row>
    <row r="3837" spans="1:10" x14ac:dyDescent="0.25">
      <c r="A3837" s="41"/>
      <c r="C3837" s="214"/>
      <c r="D3837" s="78"/>
      <c r="E3837" s="225"/>
      <c r="G3837" s="281"/>
      <c r="H3837" s="281"/>
      <c r="I3837" s="223"/>
      <c r="J3837" s="41"/>
    </row>
    <row r="3838" spans="1:10" x14ac:dyDescent="0.25">
      <c r="A3838" s="41"/>
      <c r="C3838" s="214"/>
      <c r="D3838" s="78"/>
      <c r="E3838" s="225"/>
      <c r="G3838" s="281"/>
      <c r="H3838" s="281"/>
      <c r="I3838" s="223"/>
      <c r="J3838" s="41"/>
    </row>
    <row r="3839" spans="1:10" x14ac:dyDescent="0.25">
      <c r="A3839" s="41"/>
      <c r="C3839" s="214"/>
      <c r="D3839" s="78"/>
      <c r="E3839" s="225"/>
      <c r="G3839" s="281"/>
      <c r="H3839" s="281"/>
      <c r="I3839" s="223"/>
      <c r="J3839" s="41"/>
    </row>
    <row r="3840" spans="1:10" x14ac:dyDescent="0.25">
      <c r="A3840" s="41"/>
      <c r="C3840" s="214"/>
      <c r="D3840" s="78"/>
      <c r="E3840" s="225"/>
      <c r="G3840" s="281"/>
      <c r="H3840" s="281"/>
      <c r="I3840" s="223"/>
      <c r="J3840" s="41"/>
    </row>
    <row r="3841" spans="1:10" x14ac:dyDescent="0.25">
      <c r="A3841" s="41"/>
      <c r="C3841" s="214"/>
      <c r="D3841" s="78"/>
      <c r="E3841" s="225"/>
      <c r="G3841" s="281"/>
      <c r="H3841" s="281"/>
      <c r="I3841" s="223"/>
      <c r="J3841" s="41"/>
    </row>
    <row r="3842" spans="1:10" x14ac:dyDescent="0.25">
      <c r="A3842" s="41"/>
      <c r="C3842" s="214"/>
      <c r="D3842" s="78"/>
      <c r="E3842" s="225"/>
      <c r="G3842" s="281"/>
      <c r="H3842" s="281"/>
      <c r="I3842" s="223"/>
      <c r="J3842" s="41"/>
    </row>
    <row r="3843" spans="1:10" x14ac:dyDescent="0.25">
      <c r="A3843" s="41"/>
      <c r="C3843" s="214"/>
      <c r="D3843" s="78"/>
      <c r="E3843" s="225"/>
      <c r="G3843" s="281"/>
      <c r="H3843" s="281"/>
      <c r="I3843" s="223"/>
      <c r="J3843" s="41"/>
    </row>
    <row r="3844" spans="1:10" x14ac:dyDescent="0.25">
      <c r="A3844" s="41"/>
      <c r="C3844" s="214"/>
      <c r="D3844" s="78"/>
      <c r="E3844" s="225"/>
      <c r="G3844" s="281"/>
      <c r="H3844" s="281"/>
      <c r="I3844" s="223"/>
      <c r="J3844" s="41"/>
    </row>
    <row r="3845" spans="1:10" x14ac:dyDescent="0.25">
      <c r="A3845" s="41"/>
      <c r="C3845" s="214"/>
      <c r="D3845" s="78"/>
      <c r="E3845" s="225"/>
      <c r="G3845" s="281"/>
      <c r="H3845" s="281"/>
      <c r="I3845" s="223"/>
      <c r="J3845" s="41"/>
    </row>
    <row r="3846" spans="1:10" x14ac:dyDescent="0.25">
      <c r="A3846" s="41"/>
      <c r="C3846" s="214"/>
      <c r="D3846" s="78"/>
      <c r="E3846" s="225"/>
      <c r="G3846" s="281"/>
      <c r="H3846" s="281"/>
      <c r="I3846" s="223"/>
      <c r="J3846" s="41"/>
    </row>
    <row r="3847" spans="1:10" x14ac:dyDescent="0.25">
      <c r="A3847" s="41"/>
      <c r="C3847" s="214"/>
      <c r="D3847" s="78"/>
      <c r="E3847" s="225"/>
      <c r="G3847" s="281"/>
      <c r="H3847" s="281"/>
      <c r="I3847" s="223"/>
      <c r="J3847" s="41"/>
    </row>
    <row r="3848" spans="1:10" x14ac:dyDescent="0.25">
      <c r="A3848" s="41"/>
      <c r="C3848" s="214"/>
      <c r="D3848" s="78"/>
      <c r="E3848" s="225"/>
      <c r="G3848" s="281"/>
      <c r="H3848" s="281"/>
      <c r="I3848" s="223"/>
      <c r="J3848" s="41"/>
    </row>
    <row r="3849" spans="1:10" x14ac:dyDescent="0.25">
      <c r="A3849" s="41"/>
      <c r="C3849" s="214"/>
      <c r="D3849" s="78"/>
      <c r="E3849" s="225"/>
      <c r="G3849" s="281"/>
      <c r="H3849" s="281"/>
      <c r="I3849" s="223"/>
      <c r="J3849" s="41"/>
    </row>
    <row r="3850" spans="1:10" x14ac:dyDescent="0.25">
      <c r="A3850" s="41"/>
      <c r="C3850" s="214"/>
      <c r="D3850" s="78"/>
      <c r="E3850" s="225"/>
      <c r="G3850" s="281"/>
      <c r="H3850" s="281"/>
      <c r="I3850" s="223"/>
      <c r="J3850" s="41"/>
    </row>
    <row r="3851" spans="1:10" x14ac:dyDescent="0.25">
      <c r="A3851" s="41"/>
      <c r="C3851" s="214"/>
      <c r="D3851" s="78"/>
      <c r="E3851" s="225"/>
      <c r="G3851" s="281"/>
      <c r="H3851" s="281"/>
      <c r="I3851" s="223"/>
      <c r="J3851" s="41"/>
    </row>
    <row r="3852" spans="1:10" x14ac:dyDescent="0.25">
      <c r="A3852" s="41"/>
      <c r="C3852" s="214"/>
      <c r="D3852" s="78"/>
      <c r="E3852" s="225"/>
      <c r="G3852" s="281"/>
      <c r="H3852" s="281"/>
      <c r="I3852" s="223"/>
      <c r="J3852" s="41"/>
    </row>
    <row r="3853" spans="1:10" x14ac:dyDescent="0.25">
      <c r="A3853" s="41"/>
      <c r="C3853" s="214"/>
      <c r="D3853" s="78"/>
      <c r="E3853" s="225"/>
      <c r="G3853" s="281"/>
      <c r="H3853" s="281"/>
      <c r="I3853" s="223"/>
      <c r="J3853" s="41"/>
    </row>
    <row r="3854" spans="1:10" x14ac:dyDescent="0.25">
      <c r="A3854" s="41"/>
      <c r="C3854" s="214"/>
      <c r="D3854" s="78"/>
      <c r="E3854" s="225"/>
      <c r="G3854" s="281"/>
      <c r="H3854" s="281"/>
      <c r="I3854" s="223"/>
      <c r="J3854" s="41"/>
    </row>
    <row r="3855" spans="1:10" x14ac:dyDescent="0.25">
      <c r="A3855" s="41"/>
      <c r="C3855" s="214"/>
      <c r="D3855" s="78"/>
      <c r="E3855" s="225"/>
      <c r="G3855" s="281"/>
      <c r="H3855" s="281"/>
      <c r="I3855" s="223"/>
      <c r="J3855" s="41"/>
    </row>
    <row r="3856" spans="1:10" x14ac:dyDescent="0.25">
      <c r="A3856" s="41"/>
      <c r="C3856" s="214"/>
      <c r="D3856" s="78"/>
      <c r="E3856" s="225"/>
      <c r="G3856" s="281"/>
      <c r="H3856" s="281"/>
      <c r="I3856" s="223"/>
      <c r="J3856" s="41"/>
    </row>
    <row r="3857" spans="1:10" x14ac:dyDescent="0.25">
      <c r="A3857" s="41"/>
      <c r="C3857" s="214"/>
      <c r="D3857" s="78"/>
      <c r="E3857" s="225"/>
      <c r="G3857" s="281"/>
      <c r="H3857" s="281"/>
      <c r="I3857" s="223"/>
      <c r="J3857" s="41"/>
    </row>
    <row r="3858" spans="1:10" x14ac:dyDescent="0.25">
      <c r="A3858" s="41"/>
      <c r="C3858" s="214"/>
      <c r="D3858" s="78"/>
      <c r="E3858" s="225"/>
      <c r="G3858" s="281"/>
      <c r="H3858" s="281"/>
      <c r="I3858" s="223"/>
      <c r="J3858" s="41"/>
    </row>
    <row r="3859" spans="1:10" x14ac:dyDescent="0.25">
      <c r="A3859" s="41"/>
      <c r="C3859" s="214"/>
      <c r="D3859" s="78"/>
      <c r="E3859" s="225"/>
      <c r="G3859" s="281"/>
      <c r="H3859" s="281"/>
      <c r="I3859" s="223"/>
      <c r="J3859" s="41"/>
    </row>
    <row r="3860" spans="1:10" x14ac:dyDescent="0.25">
      <c r="A3860" s="41"/>
      <c r="C3860" s="214"/>
      <c r="D3860" s="78"/>
      <c r="E3860" s="225"/>
      <c r="G3860" s="281"/>
      <c r="H3860" s="281"/>
      <c r="I3860" s="223"/>
      <c r="J3860" s="41"/>
    </row>
    <row r="3861" spans="1:10" x14ac:dyDescent="0.25">
      <c r="A3861" s="41"/>
      <c r="C3861" s="214"/>
      <c r="D3861" s="78"/>
      <c r="E3861" s="225"/>
      <c r="G3861" s="281"/>
      <c r="H3861" s="281"/>
      <c r="I3861" s="223"/>
      <c r="J3861" s="41"/>
    </row>
    <row r="3862" spans="1:10" x14ac:dyDescent="0.25">
      <c r="A3862" s="41"/>
      <c r="C3862" s="214"/>
      <c r="D3862" s="78"/>
      <c r="E3862" s="225"/>
      <c r="G3862" s="281"/>
      <c r="H3862" s="281"/>
      <c r="I3862" s="223"/>
      <c r="J3862" s="41"/>
    </row>
    <row r="3863" spans="1:10" x14ac:dyDescent="0.25">
      <c r="A3863" s="41"/>
      <c r="C3863" s="214"/>
      <c r="D3863" s="78"/>
      <c r="E3863" s="225"/>
      <c r="G3863" s="281"/>
      <c r="H3863" s="281"/>
      <c r="I3863" s="223"/>
      <c r="J3863" s="41"/>
    </row>
    <row r="3864" spans="1:10" x14ac:dyDescent="0.25">
      <c r="A3864" s="41"/>
      <c r="C3864" s="214"/>
      <c r="D3864" s="78"/>
      <c r="E3864" s="225"/>
      <c r="G3864" s="281"/>
      <c r="H3864" s="281"/>
      <c r="I3864" s="223"/>
      <c r="J3864" s="41"/>
    </row>
    <row r="3865" spans="1:10" x14ac:dyDescent="0.25">
      <c r="A3865" s="41"/>
      <c r="C3865" s="214"/>
      <c r="D3865" s="78"/>
      <c r="E3865" s="225"/>
      <c r="G3865" s="281"/>
      <c r="H3865" s="281"/>
      <c r="I3865" s="223"/>
      <c r="J3865" s="41"/>
    </row>
    <row r="3866" spans="1:10" x14ac:dyDescent="0.25">
      <c r="A3866" s="41"/>
      <c r="C3866" s="214"/>
      <c r="D3866" s="78"/>
      <c r="E3866" s="225"/>
      <c r="G3866" s="281"/>
      <c r="H3866" s="281"/>
      <c r="I3866" s="223"/>
      <c r="J3866" s="41"/>
    </row>
    <row r="3867" spans="1:10" x14ac:dyDescent="0.25">
      <c r="A3867" s="41"/>
      <c r="C3867" s="214"/>
      <c r="D3867" s="78"/>
      <c r="E3867" s="225"/>
      <c r="G3867" s="281"/>
      <c r="H3867" s="281"/>
      <c r="I3867" s="223"/>
      <c r="J3867" s="41"/>
    </row>
    <row r="3868" spans="1:10" x14ac:dyDescent="0.25">
      <c r="A3868" s="41"/>
      <c r="C3868" s="214"/>
      <c r="D3868" s="78"/>
      <c r="E3868" s="225"/>
      <c r="G3868" s="281"/>
      <c r="H3868" s="281"/>
      <c r="I3868" s="223"/>
      <c r="J3868" s="41"/>
    </row>
    <row r="3869" spans="1:10" x14ac:dyDescent="0.25">
      <c r="A3869" s="41"/>
      <c r="C3869" s="214"/>
      <c r="D3869" s="78"/>
      <c r="E3869" s="225"/>
      <c r="G3869" s="281"/>
      <c r="H3869" s="281"/>
      <c r="I3869" s="223"/>
      <c r="J3869" s="41"/>
    </row>
    <row r="3870" spans="1:10" x14ac:dyDescent="0.25">
      <c r="A3870" s="41"/>
      <c r="C3870" s="214"/>
      <c r="D3870" s="78"/>
      <c r="E3870" s="225"/>
      <c r="G3870" s="281"/>
      <c r="H3870" s="281"/>
      <c r="I3870" s="223"/>
      <c r="J3870" s="41"/>
    </row>
    <row r="3871" spans="1:10" x14ac:dyDescent="0.25">
      <c r="A3871" s="41"/>
      <c r="C3871" s="214"/>
      <c r="D3871" s="78"/>
      <c r="E3871" s="225"/>
      <c r="G3871" s="281"/>
      <c r="H3871" s="281"/>
      <c r="I3871" s="223"/>
      <c r="J3871" s="41"/>
    </row>
    <row r="3872" spans="1:10" x14ac:dyDescent="0.25">
      <c r="A3872" s="41"/>
      <c r="C3872" s="214"/>
      <c r="D3872" s="78"/>
      <c r="E3872" s="225"/>
      <c r="G3872" s="281"/>
      <c r="H3872" s="281"/>
      <c r="I3872" s="223"/>
      <c r="J3872" s="41"/>
    </row>
    <row r="3873" spans="1:10" x14ac:dyDescent="0.25">
      <c r="A3873" s="41"/>
      <c r="C3873" s="214"/>
      <c r="D3873" s="78"/>
      <c r="E3873" s="225"/>
      <c r="G3873" s="281"/>
      <c r="H3873" s="281"/>
      <c r="I3873" s="223"/>
      <c r="J3873" s="41"/>
    </row>
    <row r="3874" spans="1:10" x14ac:dyDescent="0.25">
      <c r="A3874" s="41"/>
      <c r="C3874" s="214"/>
      <c r="D3874" s="78"/>
      <c r="E3874" s="225"/>
      <c r="G3874" s="281"/>
      <c r="H3874" s="281"/>
      <c r="I3874" s="223"/>
      <c r="J3874" s="41"/>
    </row>
    <row r="3875" spans="1:10" x14ac:dyDescent="0.25">
      <c r="A3875" s="41"/>
      <c r="C3875" s="214"/>
      <c r="D3875" s="78"/>
      <c r="E3875" s="225"/>
      <c r="G3875" s="281"/>
      <c r="H3875" s="281"/>
      <c r="I3875" s="223"/>
      <c r="J3875" s="41"/>
    </row>
    <row r="3876" spans="1:10" x14ac:dyDescent="0.25">
      <c r="A3876" s="41"/>
      <c r="C3876" s="214"/>
      <c r="D3876" s="78"/>
      <c r="E3876" s="225"/>
      <c r="G3876" s="281"/>
      <c r="H3876" s="281"/>
      <c r="I3876" s="223"/>
      <c r="J3876" s="41"/>
    </row>
    <row r="3877" spans="1:10" x14ac:dyDescent="0.25">
      <c r="A3877" s="41"/>
      <c r="C3877" s="214"/>
      <c r="D3877" s="78"/>
      <c r="E3877" s="225"/>
      <c r="G3877" s="281"/>
      <c r="H3877" s="281"/>
      <c r="I3877" s="223"/>
      <c r="J3877" s="41"/>
    </row>
    <row r="3878" spans="1:10" x14ac:dyDescent="0.25">
      <c r="A3878" s="41"/>
      <c r="C3878" s="214"/>
      <c r="D3878" s="78"/>
      <c r="E3878" s="225"/>
      <c r="G3878" s="281"/>
      <c r="H3878" s="281"/>
      <c r="I3878" s="223"/>
      <c r="J3878" s="41"/>
    </row>
    <row r="3879" spans="1:10" x14ac:dyDescent="0.25">
      <c r="A3879" s="41"/>
      <c r="C3879" s="214"/>
      <c r="D3879" s="78"/>
      <c r="E3879" s="225"/>
      <c r="G3879" s="281"/>
      <c r="H3879" s="281"/>
      <c r="I3879" s="223"/>
      <c r="J3879" s="41"/>
    </row>
    <row r="3880" spans="1:10" x14ac:dyDescent="0.25">
      <c r="A3880" s="41"/>
      <c r="C3880" s="214"/>
      <c r="D3880" s="78"/>
      <c r="E3880" s="225"/>
      <c r="G3880" s="281"/>
      <c r="H3880" s="281"/>
      <c r="I3880" s="223"/>
      <c r="J3880" s="41"/>
    </row>
    <row r="3881" spans="1:10" x14ac:dyDescent="0.25">
      <c r="A3881" s="41"/>
      <c r="C3881" s="214"/>
      <c r="D3881" s="78"/>
      <c r="E3881" s="225"/>
      <c r="G3881" s="281"/>
      <c r="H3881" s="281"/>
      <c r="I3881" s="223"/>
      <c r="J3881" s="41"/>
    </row>
    <row r="3882" spans="1:10" x14ac:dyDescent="0.25">
      <c r="A3882" s="41"/>
      <c r="C3882" s="214"/>
      <c r="D3882" s="78"/>
      <c r="E3882" s="225"/>
      <c r="G3882" s="281"/>
      <c r="H3882" s="281"/>
      <c r="I3882" s="223"/>
      <c r="J3882" s="41"/>
    </row>
    <row r="3883" spans="1:10" x14ac:dyDescent="0.25">
      <c r="A3883" s="41"/>
      <c r="C3883" s="214"/>
      <c r="D3883" s="78"/>
      <c r="E3883" s="225"/>
      <c r="G3883" s="281"/>
      <c r="H3883" s="281"/>
      <c r="I3883" s="223"/>
      <c r="J3883" s="41"/>
    </row>
    <row r="3884" spans="1:10" x14ac:dyDescent="0.25">
      <c r="A3884" s="41"/>
      <c r="C3884" s="214"/>
      <c r="D3884" s="78"/>
      <c r="E3884" s="225"/>
      <c r="G3884" s="281"/>
      <c r="H3884" s="281"/>
      <c r="I3884" s="223"/>
      <c r="J3884" s="41"/>
    </row>
    <row r="3885" spans="1:10" x14ac:dyDescent="0.25">
      <c r="A3885" s="41"/>
      <c r="C3885" s="214"/>
      <c r="D3885" s="78"/>
      <c r="E3885" s="225"/>
      <c r="G3885" s="281"/>
      <c r="H3885" s="281"/>
      <c r="I3885" s="223"/>
      <c r="J3885" s="41"/>
    </row>
    <row r="3886" spans="1:10" x14ac:dyDescent="0.25">
      <c r="A3886" s="41"/>
      <c r="C3886" s="214"/>
      <c r="D3886" s="78"/>
      <c r="E3886" s="225"/>
      <c r="G3886" s="281"/>
      <c r="H3886" s="281"/>
      <c r="I3886" s="223"/>
      <c r="J3886" s="41"/>
    </row>
    <row r="3887" spans="1:10" x14ac:dyDescent="0.25">
      <c r="A3887" s="41"/>
      <c r="C3887" s="214"/>
      <c r="D3887" s="78"/>
      <c r="E3887" s="225"/>
      <c r="G3887" s="281"/>
      <c r="H3887" s="281"/>
      <c r="I3887" s="223"/>
      <c r="J3887" s="41"/>
    </row>
    <row r="3888" spans="1:10" x14ac:dyDescent="0.25">
      <c r="A3888" s="41"/>
      <c r="C3888" s="214"/>
      <c r="D3888" s="78"/>
      <c r="E3888" s="225"/>
      <c r="G3888" s="281"/>
      <c r="H3888" s="281"/>
      <c r="I3888" s="223"/>
      <c r="J3888" s="41"/>
    </row>
    <row r="3889" spans="1:10" x14ac:dyDescent="0.25">
      <c r="A3889" s="41"/>
      <c r="C3889" s="214"/>
      <c r="D3889" s="78"/>
      <c r="E3889" s="225"/>
      <c r="G3889" s="281"/>
      <c r="H3889" s="281"/>
      <c r="I3889" s="223"/>
      <c r="J3889" s="41"/>
    </row>
    <row r="3890" spans="1:10" x14ac:dyDescent="0.25">
      <c r="A3890" s="41"/>
      <c r="C3890" s="214"/>
      <c r="D3890" s="78"/>
      <c r="E3890" s="225"/>
      <c r="G3890" s="281"/>
      <c r="H3890" s="281"/>
      <c r="I3890" s="223"/>
      <c r="J3890" s="41"/>
    </row>
    <row r="3891" spans="1:10" x14ac:dyDescent="0.25">
      <c r="A3891" s="41"/>
      <c r="C3891" s="214"/>
      <c r="D3891" s="78"/>
      <c r="E3891" s="225"/>
      <c r="G3891" s="281"/>
      <c r="H3891" s="281"/>
      <c r="I3891" s="223"/>
      <c r="J3891" s="41"/>
    </row>
    <row r="3892" spans="1:10" x14ac:dyDescent="0.25">
      <c r="A3892" s="41"/>
      <c r="C3892" s="214"/>
      <c r="D3892" s="78"/>
      <c r="E3892" s="225"/>
      <c r="G3892" s="281"/>
      <c r="H3892" s="281"/>
      <c r="I3892" s="223"/>
      <c r="J3892" s="41"/>
    </row>
    <row r="3893" spans="1:10" x14ac:dyDescent="0.25">
      <c r="A3893" s="41"/>
      <c r="C3893" s="214"/>
      <c r="D3893" s="78"/>
      <c r="E3893" s="225"/>
      <c r="G3893" s="281"/>
      <c r="H3893" s="281"/>
      <c r="I3893" s="223"/>
      <c r="J3893" s="41"/>
    </row>
    <row r="3894" spans="1:10" x14ac:dyDescent="0.25">
      <c r="A3894" s="41"/>
      <c r="C3894" s="214"/>
      <c r="D3894" s="78"/>
      <c r="E3894" s="225"/>
      <c r="G3894" s="281"/>
      <c r="H3894" s="281"/>
      <c r="I3894" s="223"/>
      <c r="J3894" s="41"/>
    </row>
    <row r="3895" spans="1:10" x14ac:dyDescent="0.25">
      <c r="A3895" s="41"/>
      <c r="C3895" s="214"/>
      <c r="D3895" s="78"/>
      <c r="E3895" s="225"/>
      <c r="G3895" s="281"/>
      <c r="H3895" s="281"/>
      <c r="I3895" s="223"/>
      <c r="J3895" s="41"/>
    </row>
    <row r="3896" spans="1:10" x14ac:dyDescent="0.25">
      <c r="A3896" s="41"/>
      <c r="C3896" s="214"/>
      <c r="D3896" s="78"/>
      <c r="E3896" s="225"/>
      <c r="G3896" s="281"/>
      <c r="H3896" s="281"/>
      <c r="I3896" s="223"/>
      <c r="J3896" s="41"/>
    </row>
    <row r="3897" spans="1:10" x14ac:dyDescent="0.25">
      <c r="A3897" s="41"/>
      <c r="C3897" s="214"/>
      <c r="D3897" s="78"/>
      <c r="E3897" s="225"/>
      <c r="G3897" s="281"/>
      <c r="H3897" s="281"/>
      <c r="I3897" s="223"/>
      <c r="J3897" s="41"/>
    </row>
    <row r="3898" spans="1:10" x14ac:dyDescent="0.25">
      <c r="A3898" s="41"/>
      <c r="C3898" s="214"/>
      <c r="D3898" s="78"/>
      <c r="E3898" s="225"/>
      <c r="G3898" s="281"/>
      <c r="H3898" s="281"/>
      <c r="I3898" s="223"/>
      <c r="J3898" s="41"/>
    </row>
    <row r="3899" spans="1:10" x14ac:dyDescent="0.25">
      <c r="A3899" s="41"/>
      <c r="C3899" s="214"/>
      <c r="D3899" s="78"/>
      <c r="E3899" s="225"/>
      <c r="G3899" s="281"/>
      <c r="H3899" s="281"/>
      <c r="I3899" s="223"/>
      <c r="J3899" s="41"/>
    </row>
    <row r="3900" spans="1:10" x14ac:dyDescent="0.25">
      <c r="A3900" s="41"/>
      <c r="C3900" s="214"/>
      <c r="D3900" s="78"/>
      <c r="E3900" s="225"/>
      <c r="G3900" s="281"/>
      <c r="H3900" s="281"/>
      <c r="I3900" s="223"/>
      <c r="J3900" s="41"/>
    </row>
    <row r="3901" spans="1:10" x14ac:dyDescent="0.25">
      <c r="A3901" s="41"/>
      <c r="C3901" s="214"/>
      <c r="D3901" s="78"/>
      <c r="E3901" s="225"/>
      <c r="G3901" s="281"/>
      <c r="H3901" s="281"/>
      <c r="I3901" s="223"/>
      <c r="J3901" s="41"/>
    </row>
    <row r="3902" spans="1:10" x14ac:dyDescent="0.25">
      <c r="A3902" s="41"/>
      <c r="C3902" s="214"/>
      <c r="D3902" s="78"/>
      <c r="E3902" s="225"/>
      <c r="G3902" s="281"/>
      <c r="H3902" s="281"/>
      <c r="I3902" s="223"/>
      <c r="J3902" s="41"/>
    </row>
    <row r="3903" spans="1:10" x14ac:dyDescent="0.25">
      <c r="A3903" s="41"/>
      <c r="C3903" s="214"/>
      <c r="D3903" s="78"/>
      <c r="E3903" s="225"/>
      <c r="G3903" s="281"/>
      <c r="H3903" s="281"/>
      <c r="I3903" s="223"/>
      <c r="J3903" s="41"/>
    </row>
    <row r="3904" spans="1:10" x14ac:dyDescent="0.25">
      <c r="A3904" s="41"/>
      <c r="C3904" s="214"/>
      <c r="D3904" s="78"/>
      <c r="E3904" s="225"/>
      <c r="G3904" s="281"/>
      <c r="H3904" s="281"/>
      <c r="I3904" s="223"/>
      <c r="J3904" s="41"/>
    </row>
    <row r="3905" spans="1:10" x14ac:dyDescent="0.25">
      <c r="A3905" s="41"/>
      <c r="C3905" s="214"/>
      <c r="D3905" s="78"/>
      <c r="E3905" s="225"/>
      <c r="G3905" s="281"/>
      <c r="H3905" s="281"/>
      <c r="I3905" s="223"/>
      <c r="J3905" s="41"/>
    </row>
    <row r="3906" spans="1:10" x14ac:dyDescent="0.25">
      <c r="A3906" s="41"/>
      <c r="C3906" s="214"/>
      <c r="D3906" s="78"/>
      <c r="E3906" s="225"/>
      <c r="G3906" s="281"/>
      <c r="H3906" s="281"/>
      <c r="I3906" s="223"/>
      <c r="J3906" s="41"/>
    </row>
    <row r="3907" spans="1:10" x14ac:dyDescent="0.25">
      <c r="A3907" s="41"/>
      <c r="C3907" s="214"/>
      <c r="D3907" s="78"/>
      <c r="E3907" s="225"/>
      <c r="G3907" s="281"/>
      <c r="H3907" s="281"/>
      <c r="I3907" s="223"/>
      <c r="J3907" s="41"/>
    </row>
    <row r="3908" spans="1:10" x14ac:dyDescent="0.25">
      <c r="A3908" s="41"/>
      <c r="C3908" s="214"/>
      <c r="D3908" s="78"/>
      <c r="E3908" s="225"/>
      <c r="G3908" s="281"/>
      <c r="H3908" s="281"/>
      <c r="I3908" s="223"/>
      <c r="J3908" s="41"/>
    </row>
    <row r="3909" spans="1:10" x14ac:dyDescent="0.25">
      <c r="A3909" s="41"/>
      <c r="C3909" s="214"/>
      <c r="D3909" s="78"/>
      <c r="E3909" s="225"/>
      <c r="G3909" s="281"/>
      <c r="H3909" s="281"/>
      <c r="I3909" s="223"/>
      <c r="J3909" s="41"/>
    </row>
    <row r="3910" spans="1:10" x14ac:dyDescent="0.25">
      <c r="A3910" s="41"/>
      <c r="C3910" s="214"/>
      <c r="D3910" s="78"/>
      <c r="E3910" s="225"/>
      <c r="G3910" s="281"/>
      <c r="H3910" s="281"/>
      <c r="I3910" s="223"/>
      <c r="J3910" s="41"/>
    </row>
    <row r="3911" spans="1:10" x14ac:dyDescent="0.25">
      <c r="A3911" s="41"/>
      <c r="C3911" s="214"/>
      <c r="D3911" s="78"/>
      <c r="E3911" s="225"/>
      <c r="G3911" s="281"/>
      <c r="H3911" s="281"/>
      <c r="I3911" s="223"/>
      <c r="J3911" s="41"/>
    </row>
    <row r="3912" spans="1:10" x14ac:dyDescent="0.25">
      <c r="A3912" s="41"/>
      <c r="C3912" s="214"/>
      <c r="D3912" s="78"/>
      <c r="E3912" s="225"/>
      <c r="G3912" s="281"/>
      <c r="H3912" s="281"/>
      <c r="I3912" s="223"/>
      <c r="J3912" s="41"/>
    </row>
    <row r="3913" spans="1:10" x14ac:dyDescent="0.25">
      <c r="A3913" s="41"/>
      <c r="C3913" s="214"/>
      <c r="D3913" s="78"/>
      <c r="E3913" s="225"/>
      <c r="G3913" s="281"/>
      <c r="H3913" s="281"/>
      <c r="I3913" s="223"/>
      <c r="J3913" s="41"/>
    </row>
    <row r="3914" spans="1:10" x14ac:dyDescent="0.25">
      <c r="A3914" s="41"/>
      <c r="C3914" s="214"/>
      <c r="D3914" s="78"/>
      <c r="E3914" s="225"/>
      <c r="G3914" s="281"/>
      <c r="H3914" s="281"/>
      <c r="I3914" s="223"/>
      <c r="J3914" s="41"/>
    </row>
    <row r="3915" spans="1:10" x14ac:dyDescent="0.25">
      <c r="A3915" s="41"/>
      <c r="C3915" s="214"/>
      <c r="D3915" s="78"/>
      <c r="E3915" s="225"/>
      <c r="G3915" s="281"/>
      <c r="H3915" s="281"/>
      <c r="I3915" s="223"/>
      <c r="J3915" s="41"/>
    </row>
    <row r="3916" spans="1:10" x14ac:dyDescent="0.25">
      <c r="A3916" s="41"/>
      <c r="C3916" s="214"/>
      <c r="D3916" s="78"/>
      <c r="E3916" s="225"/>
      <c r="G3916" s="281"/>
      <c r="H3916" s="281"/>
      <c r="I3916" s="223"/>
      <c r="J3916" s="41"/>
    </row>
    <row r="3917" spans="1:10" x14ac:dyDescent="0.25">
      <c r="A3917" s="41"/>
      <c r="C3917" s="214"/>
      <c r="D3917" s="78"/>
      <c r="E3917" s="225"/>
      <c r="G3917" s="281"/>
      <c r="H3917" s="281"/>
      <c r="I3917" s="223"/>
      <c r="J3917" s="41"/>
    </row>
    <row r="3918" spans="1:10" x14ac:dyDescent="0.25">
      <c r="A3918" s="41"/>
      <c r="C3918" s="214"/>
      <c r="D3918" s="78"/>
      <c r="E3918" s="225"/>
      <c r="G3918" s="281"/>
      <c r="H3918" s="281"/>
      <c r="I3918" s="223"/>
      <c r="J3918" s="41"/>
    </row>
    <row r="3919" spans="1:10" x14ac:dyDescent="0.25">
      <c r="A3919" s="41"/>
      <c r="C3919" s="214"/>
      <c r="D3919" s="78"/>
      <c r="E3919" s="225"/>
      <c r="G3919" s="281"/>
      <c r="H3919" s="281"/>
      <c r="I3919" s="223"/>
      <c r="J3919" s="41"/>
    </row>
    <row r="3920" spans="1:10" x14ac:dyDescent="0.25">
      <c r="A3920" s="41"/>
      <c r="C3920" s="214"/>
      <c r="D3920" s="78"/>
      <c r="E3920" s="225"/>
      <c r="G3920" s="281"/>
      <c r="H3920" s="281"/>
      <c r="I3920" s="223"/>
      <c r="J3920" s="41"/>
    </row>
    <row r="3921" spans="1:10" x14ac:dyDescent="0.25">
      <c r="A3921" s="41"/>
      <c r="C3921" s="214"/>
      <c r="D3921" s="78"/>
      <c r="E3921" s="225"/>
      <c r="G3921" s="281"/>
      <c r="H3921" s="281"/>
      <c r="I3921" s="223"/>
      <c r="J3921" s="41"/>
    </row>
    <row r="3922" spans="1:10" x14ac:dyDescent="0.25">
      <c r="A3922" s="41"/>
      <c r="C3922" s="214"/>
      <c r="D3922" s="78"/>
      <c r="E3922" s="225"/>
      <c r="G3922" s="281"/>
      <c r="H3922" s="281"/>
      <c r="I3922" s="223"/>
      <c r="J3922" s="41"/>
    </row>
    <row r="3923" spans="1:10" x14ac:dyDescent="0.25">
      <c r="A3923" s="41"/>
      <c r="C3923" s="214"/>
      <c r="D3923" s="78"/>
      <c r="E3923" s="225"/>
      <c r="G3923" s="281"/>
      <c r="H3923" s="281"/>
      <c r="I3923" s="223"/>
      <c r="J3923" s="41"/>
    </row>
    <row r="3924" spans="1:10" x14ac:dyDescent="0.25">
      <c r="A3924" s="41"/>
      <c r="C3924" s="214"/>
      <c r="D3924" s="78"/>
      <c r="E3924" s="225"/>
      <c r="G3924" s="281"/>
      <c r="H3924" s="281"/>
      <c r="I3924" s="223"/>
      <c r="J3924" s="41"/>
    </row>
    <row r="3925" spans="1:10" x14ac:dyDescent="0.25">
      <c r="A3925" s="41"/>
      <c r="C3925" s="214"/>
      <c r="D3925" s="78"/>
      <c r="E3925" s="225"/>
      <c r="G3925" s="281"/>
      <c r="H3925" s="281"/>
      <c r="I3925" s="223"/>
      <c r="J3925" s="41"/>
    </row>
    <row r="3926" spans="1:10" x14ac:dyDescent="0.25">
      <c r="A3926" s="41"/>
      <c r="C3926" s="214"/>
      <c r="D3926" s="78"/>
      <c r="E3926" s="225"/>
      <c r="G3926" s="281"/>
      <c r="H3926" s="281"/>
      <c r="I3926" s="223"/>
      <c r="J3926" s="41"/>
    </row>
    <row r="3927" spans="1:10" x14ac:dyDescent="0.25">
      <c r="A3927" s="41"/>
      <c r="C3927" s="214"/>
      <c r="D3927" s="78"/>
      <c r="E3927" s="225"/>
      <c r="G3927" s="281"/>
      <c r="H3927" s="281"/>
      <c r="I3927" s="223"/>
      <c r="J3927" s="41"/>
    </row>
    <row r="3928" spans="1:10" x14ac:dyDescent="0.25">
      <c r="A3928" s="41"/>
      <c r="C3928" s="214"/>
      <c r="D3928" s="78"/>
      <c r="E3928" s="225"/>
      <c r="G3928" s="281"/>
      <c r="H3928" s="281"/>
      <c r="I3928" s="223"/>
      <c r="J3928" s="41"/>
    </row>
    <row r="3929" spans="1:10" x14ac:dyDescent="0.25">
      <c r="A3929" s="41"/>
      <c r="C3929" s="214"/>
      <c r="D3929" s="78"/>
      <c r="E3929" s="225"/>
      <c r="G3929" s="281"/>
      <c r="H3929" s="281"/>
      <c r="I3929" s="223"/>
      <c r="J3929" s="41"/>
    </row>
    <row r="3930" spans="1:10" x14ac:dyDescent="0.25">
      <c r="A3930" s="41"/>
      <c r="C3930" s="214"/>
      <c r="D3930" s="78"/>
      <c r="E3930" s="225"/>
      <c r="G3930" s="281"/>
      <c r="H3930" s="281"/>
      <c r="I3930" s="223"/>
      <c r="J3930" s="41"/>
    </row>
    <row r="3931" spans="1:10" x14ac:dyDescent="0.25">
      <c r="A3931" s="41"/>
      <c r="C3931" s="214"/>
      <c r="D3931" s="78"/>
      <c r="E3931" s="225"/>
      <c r="G3931" s="281"/>
      <c r="H3931" s="281"/>
      <c r="I3931" s="223"/>
      <c r="J3931" s="41"/>
    </row>
    <row r="3932" spans="1:10" x14ac:dyDescent="0.25">
      <c r="A3932" s="41"/>
      <c r="C3932" s="214"/>
      <c r="D3932" s="78"/>
      <c r="E3932" s="225"/>
      <c r="G3932" s="281"/>
      <c r="H3932" s="281"/>
      <c r="I3932" s="223"/>
      <c r="J3932" s="41"/>
    </row>
    <row r="3933" spans="1:10" x14ac:dyDescent="0.25">
      <c r="A3933" s="41"/>
      <c r="C3933" s="214"/>
      <c r="D3933" s="78"/>
      <c r="E3933" s="225"/>
      <c r="G3933" s="281"/>
      <c r="H3933" s="281"/>
      <c r="I3933" s="223"/>
      <c r="J3933" s="41"/>
    </row>
    <row r="3934" spans="1:10" x14ac:dyDescent="0.25">
      <c r="A3934" s="41"/>
      <c r="C3934" s="214"/>
      <c r="D3934" s="78"/>
      <c r="E3934" s="225"/>
      <c r="G3934" s="281"/>
      <c r="H3934" s="281"/>
      <c r="I3934" s="223"/>
      <c r="J3934" s="41"/>
    </row>
    <row r="3935" spans="1:10" x14ac:dyDescent="0.25">
      <c r="A3935" s="41"/>
      <c r="C3935" s="214"/>
      <c r="D3935" s="78"/>
      <c r="E3935" s="225"/>
      <c r="G3935" s="281"/>
      <c r="H3935" s="281"/>
      <c r="I3935" s="223"/>
      <c r="J3935" s="41"/>
    </row>
    <row r="3936" spans="1:10" x14ac:dyDescent="0.25">
      <c r="A3936" s="41"/>
      <c r="C3936" s="214"/>
      <c r="D3936" s="78"/>
      <c r="E3936" s="225"/>
      <c r="G3936" s="281"/>
      <c r="H3936" s="281"/>
      <c r="I3936" s="223"/>
      <c r="J3936" s="41"/>
    </row>
    <row r="3937" spans="1:10" x14ac:dyDescent="0.25">
      <c r="A3937" s="41"/>
      <c r="C3937" s="214"/>
      <c r="D3937" s="78"/>
      <c r="E3937" s="225"/>
      <c r="G3937" s="281"/>
      <c r="H3937" s="281"/>
      <c r="I3937" s="223"/>
      <c r="J3937" s="41"/>
    </row>
    <row r="3938" spans="1:10" x14ac:dyDescent="0.25">
      <c r="A3938" s="41"/>
      <c r="C3938" s="214"/>
      <c r="D3938" s="78"/>
      <c r="E3938" s="225"/>
      <c r="G3938" s="281"/>
      <c r="H3938" s="281"/>
      <c r="I3938" s="223"/>
      <c r="J3938" s="41"/>
    </row>
    <row r="3939" spans="1:10" x14ac:dyDescent="0.25">
      <c r="A3939" s="41"/>
      <c r="C3939" s="214"/>
      <c r="D3939" s="78"/>
      <c r="E3939" s="225"/>
      <c r="G3939" s="281"/>
      <c r="H3939" s="281"/>
      <c r="I3939" s="223"/>
      <c r="J3939" s="41"/>
    </row>
    <row r="3940" spans="1:10" x14ac:dyDescent="0.25">
      <c r="A3940" s="41"/>
      <c r="C3940" s="214"/>
      <c r="D3940" s="78"/>
      <c r="E3940" s="225"/>
      <c r="G3940" s="281"/>
      <c r="H3940" s="281"/>
      <c r="I3940" s="223"/>
      <c r="J3940" s="41"/>
    </row>
    <row r="3941" spans="1:10" x14ac:dyDescent="0.25">
      <c r="A3941" s="41"/>
      <c r="C3941" s="214"/>
      <c r="D3941" s="78"/>
      <c r="E3941" s="225"/>
      <c r="G3941" s="281"/>
      <c r="H3941" s="281"/>
      <c r="I3941" s="223"/>
      <c r="J3941" s="41"/>
    </row>
    <row r="3942" spans="1:10" x14ac:dyDescent="0.25">
      <c r="A3942" s="41"/>
      <c r="C3942" s="214"/>
      <c r="D3942" s="78"/>
      <c r="E3942" s="225"/>
      <c r="G3942" s="281"/>
      <c r="H3942" s="281"/>
      <c r="I3942" s="223"/>
      <c r="J3942" s="41"/>
    </row>
    <row r="3943" spans="1:10" x14ac:dyDescent="0.25">
      <c r="A3943" s="41"/>
      <c r="C3943" s="214"/>
      <c r="D3943" s="78"/>
      <c r="E3943" s="225"/>
      <c r="G3943" s="281"/>
      <c r="H3943" s="281"/>
      <c r="I3943" s="223"/>
      <c r="J3943" s="41"/>
    </row>
    <row r="3944" spans="1:10" x14ac:dyDescent="0.25">
      <c r="A3944" s="41"/>
      <c r="C3944" s="214"/>
      <c r="D3944" s="78"/>
      <c r="E3944" s="225"/>
      <c r="G3944" s="281"/>
      <c r="H3944" s="281"/>
      <c r="I3944" s="223"/>
      <c r="J3944" s="41"/>
    </row>
    <row r="3945" spans="1:10" x14ac:dyDescent="0.25">
      <c r="A3945" s="41"/>
      <c r="C3945" s="214"/>
      <c r="D3945" s="78"/>
      <c r="E3945" s="225"/>
      <c r="G3945" s="281"/>
      <c r="H3945" s="281"/>
      <c r="I3945" s="223"/>
      <c r="J3945" s="41"/>
    </row>
    <row r="3946" spans="1:10" x14ac:dyDescent="0.25">
      <c r="A3946" s="41"/>
      <c r="C3946" s="214"/>
      <c r="D3946" s="78"/>
      <c r="E3946" s="225"/>
      <c r="G3946" s="281"/>
      <c r="H3946" s="281"/>
      <c r="I3946" s="223"/>
      <c r="J3946" s="41"/>
    </row>
    <row r="3947" spans="1:10" x14ac:dyDescent="0.25">
      <c r="A3947" s="41"/>
      <c r="C3947" s="214"/>
      <c r="D3947" s="78"/>
      <c r="E3947" s="225"/>
      <c r="G3947" s="281"/>
      <c r="H3947" s="281"/>
      <c r="I3947" s="223"/>
      <c r="J3947" s="41"/>
    </row>
    <row r="3948" spans="1:10" x14ac:dyDescent="0.25">
      <c r="A3948" s="41"/>
      <c r="C3948" s="214"/>
      <c r="D3948" s="78"/>
      <c r="E3948" s="225"/>
      <c r="G3948" s="281"/>
      <c r="H3948" s="281"/>
      <c r="I3948" s="223"/>
      <c r="J3948" s="41"/>
    </row>
    <row r="3949" spans="1:10" x14ac:dyDescent="0.25">
      <c r="A3949" s="41"/>
      <c r="C3949" s="214"/>
      <c r="D3949" s="78"/>
      <c r="E3949" s="225"/>
      <c r="G3949" s="281"/>
      <c r="H3949" s="281"/>
      <c r="I3949" s="223"/>
      <c r="J3949" s="41"/>
    </row>
    <row r="3950" spans="1:10" x14ac:dyDescent="0.25">
      <c r="A3950" s="41"/>
      <c r="C3950" s="214"/>
      <c r="D3950" s="78"/>
      <c r="E3950" s="225"/>
      <c r="G3950" s="281"/>
      <c r="H3950" s="281"/>
      <c r="I3950" s="223"/>
      <c r="J3950" s="41"/>
    </row>
    <row r="3951" spans="1:10" x14ac:dyDescent="0.25">
      <c r="A3951" s="41"/>
      <c r="C3951" s="214"/>
      <c r="D3951" s="78"/>
      <c r="E3951" s="225"/>
      <c r="G3951" s="281"/>
      <c r="H3951" s="281"/>
      <c r="I3951" s="223"/>
      <c r="J3951" s="41"/>
    </row>
    <row r="3952" spans="1:10" x14ac:dyDescent="0.25">
      <c r="A3952" s="41"/>
      <c r="C3952" s="214"/>
      <c r="D3952" s="78"/>
      <c r="E3952" s="225"/>
      <c r="G3952" s="281"/>
      <c r="H3952" s="281"/>
      <c r="I3952" s="223"/>
      <c r="J3952" s="41"/>
    </row>
    <row r="3953" spans="1:10" x14ac:dyDescent="0.25">
      <c r="A3953" s="41"/>
      <c r="C3953" s="214"/>
      <c r="D3953" s="78"/>
      <c r="E3953" s="225"/>
      <c r="G3953" s="281"/>
      <c r="H3953" s="281"/>
      <c r="I3953" s="223"/>
      <c r="J3953" s="41"/>
    </row>
    <row r="3954" spans="1:10" x14ac:dyDescent="0.25">
      <c r="A3954" s="41"/>
      <c r="C3954" s="214"/>
      <c r="D3954" s="78"/>
      <c r="E3954" s="225"/>
      <c r="G3954" s="281"/>
      <c r="H3954" s="281"/>
      <c r="I3954" s="223"/>
      <c r="J3954" s="41"/>
    </row>
    <row r="3955" spans="1:10" x14ac:dyDescent="0.25">
      <c r="A3955" s="41"/>
      <c r="C3955" s="214"/>
      <c r="D3955" s="78"/>
      <c r="E3955" s="225"/>
      <c r="G3955" s="281"/>
      <c r="H3955" s="281"/>
      <c r="I3955" s="223"/>
      <c r="J3955" s="41"/>
    </row>
    <row r="3956" spans="1:10" x14ac:dyDescent="0.25">
      <c r="A3956" s="41"/>
      <c r="C3956" s="214"/>
      <c r="D3956" s="78"/>
      <c r="E3956" s="225"/>
      <c r="G3956" s="281"/>
      <c r="H3956" s="281"/>
      <c r="I3956" s="223"/>
      <c r="J3956" s="41"/>
    </row>
    <row r="3957" spans="1:10" x14ac:dyDescent="0.25">
      <c r="A3957" s="41"/>
      <c r="C3957" s="214"/>
      <c r="D3957" s="78"/>
      <c r="E3957" s="225"/>
      <c r="G3957" s="281"/>
      <c r="H3957" s="281"/>
      <c r="I3957" s="223"/>
      <c r="J3957" s="41"/>
    </row>
    <row r="3958" spans="1:10" x14ac:dyDescent="0.25">
      <c r="A3958" s="41"/>
      <c r="C3958" s="214"/>
      <c r="D3958" s="78"/>
      <c r="E3958" s="225"/>
      <c r="G3958" s="281"/>
      <c r="H3958" s="281"/>
      <c r="I3958" s="223"/>
      <c r="J3958" s="41"/>
    </row>
    <row r="3959" spans="1:10" x14ac:dyDescent="0.25">
      <c r="A3959" s="41"/>
      <c r="C3959" s="214"/>
      <c r="D3959" s="78"/>
      <c r="E3959" s="225"/>
      <c r="G3959" s="281"/>
      <c r="H3959" s="281"/>
      <c r="I3959" s="223"/>
      <c r="J3959" s="41"/>
    </row>
    <row r="3960" spans="1:10" x14ac:dyDescent="0.25">
      <c r="A3960" s="41"/>
      <c r="C3960" s="214"/>
      <c r="D3960" s="78"/>
      <c r="E3960" s="225"/>
      <c r="G3960" s="281"/>
      <c r="H3960" s="281"/>
      <c r="I3960" s="223"/>
      <c r="J3960" s="41"/>
    </row>
    <row r="3961" spans="1:10" x14ac:dyDescent="0.25">
      <c r="A3961" s="41"/>
      <c r="C3961" s="214"/>
      <c r="D3961" s="78"/>
      <c r="E3961" s="225"/>
      <c r="G3961" s="281"/>
      <c r="H3961" s="281"/>
      <c r="I3961" s="223"/>
      <c r="J3961" s="41"/>
    </row>
    <row r="3962" spans="1:10" x14ac:dyDescent="0.25">
      <c r="A3962" s="41"/>
      <c r="C3962" s="214"/>
      <c r="D3962" s="78"/>
      <c r="E3962" s="225"/>
      <c r="G3962" s="281"/>
      <c r="H3962" s="281"/>
      <c r="I3962" s="223"/>
      <c r="J3962" s="41"/>
    </row>
    <row r="3963" spans="1:10" x14ac:dyDescent="0.25">
      <c r="A3963" s="41"/>
      <c r="C3963" s="214"/>
      <c r="D3963" s="78"/>
      <c r="E3963" s="225"/>
      <c r="G3963" s="281"/>
      <c r="H3963" s="281"/>
      <c r="I3963" s="223"/>
      <c r="J3963" s="41"/>
    </row>
    <row r="3964" spans="1:10" x14ac:dyDescent="0.25">
      <c r="A3964" s="41"/>
      <c r="C3964" s="214"/>
      <c r="D3964" s="78"/>
      <c r="E3964" s="225"/>
      <c r="G3964" s="281"/>
      <c r="H3964" s="281"/>
      <c r="I3964" s="223"/>
      <c r="J3964" s="41"/>
    </row>
    <row r="3965" spans="1:10" x14ac:dyDescent="0.25">
      <c r="A3965" s="41"/>
      <c r="C3965" s="214"/>
      <c r="D3965" s="78"/>
      <c r="E3965" s="225"/>
      <c r="G3965" s="281"/>
      <c r="H3965" s="281"/>
      <c r="I3965" s="223"/>
      <c r="J3965" s="41"/>
    </row>
    <row r="3966" spans="1:10" x14ac:dyDescent="0.25">
      <c r="A3966" s="41"/>
      <c r="C3966" s="214"/>
      <c r="D3966" s="78"/>
      <c r="E3966" s="225"/>
      <c r="G3966" s="281"/>
      <c r="H3966" s="281"/>
      <c r="I3966" s="223"/>
      <c r="J3966" s="41"/>
    </row>
    <row r="3967" spans="1:10" x14ac:dyDescent="0.25">
      <c r="A3967" s="41"/>
      <c r="C3967" s="214"/>
      <c r="D3967" s="78"/>
      <c r="E3967" s="225"/>
      <c r="G3967" s="281"/>
      <c r="H3967" s="281"/>
      <c r="I3967" s="223"/>
      <c r="J3967" s="41"/>
    </row>
    <row r="3968" spans="1:10" x14ac:dyDescent="0.25">
      <c r="A3968" s="41"/>
      <c r="C3968" s="214"/>
      <c r="D3968" s="78"/>
      <c r="E3968" s="225"/>
      <c r="G3968" s="281"/>
      <c r="H3968" s="281"/>
      <c r="I3968" s="223"/>
      <c r="J3968" s="41"/>
    </row>
    <row r="3969" spans="1:10" x14ac:dyDescent="0.25">
      <c r="A3969" s="41"/>
      <c r="C3969" s="214"/>
      <c r="D3969" s="78"/>
      <c r="E3969" s="225"/>
      <c r="G3969" s="281"/>
      <c r="H3969" s="281"/>
      <c r="I3969" s="223"/>
      <c r="J3969" s="41"/>
    </row>
    <row r="3970" spans="1:10" x14ac:dyDescent="0.25">
      <c r="A3970" s="41"/>
      <c r="C3970" s="214"/>
      <c r="D3970" s="78"/>
      <c r="E3970" s="225"/>
      <c r="G3970" s="281"/>
      <c r="H3970" s="281"/>
      <c r="I3970" s="223"/>
      <c r="J3970" s="41"/>
    </row>
    <row r="3971" spans="1:10" x14ac:dyDescent="0.25">
      <c r="A3971" s="41"/>
      <c r="C3971" s="214"/>
      <c r="D3971" s="78"/>
      <c r="E3971" s="225"/>
      <c r="G3971" s="281"/>
      <c r="H3971" s="281"/>
      <c r="I3971" s="223"/>
      <c r="J3971" s="41"/>
    </row>
    <row r="3972" spans="1:10" x14ac:dyDescent="0.25">
      <c r="A3972" s="41"/>
      <c r="C3972" s="214"/>
      <c r="D3972" s="78"/>
      <c r="E3972" s="225"/>
      <c r="G3972" s="281"/>
      <c r="H3972" s="281"/>
      <c r="I3972" s="223"/>
      <c r="J3972" s="41"/>
    </row>
    <row r="3973" spans="1:10" x14ac:dyDescent="0.25">
      <c r="A3973" s="41"/>
      <c r="C3973" s="214"/>
      <c r="D3973" s="78"/>
      <c r="E3973" s="225"/>
      <c r="G3973" s="281"/>
      <c r="H3973" s="281"/>
      <c r="I3973" s="223"/>
      <c r="J3973" s="41"/>
    </row>
    <row r="3974" spans="1:10" x14ac:dyDescent="0.25">
      <c r="A3974" s="41"/>
      <c r="C3974" s="214"/>
      <c r="D3974" s="78"/>
      <c r="E3974" s="225"/>
      <c r="G3974" s="281"/>
      <c r="H3974" s="281"/>
      <c r="I3974" s="223"/>
      <c r="J3974" s="41"/>
    </row>
    <row r="3975" spans="1:10" x14ac:dyDescent="0.25">
      <c r="A3975" s="41"/>
      <c r="C3975" s="214"/>
      <c r="D3975" s="78"/>
      <c r="E3975" s="225"/>
      <c r="G3975" s="281"/>
      <c r="H3975" s="281"/>
      <c r="I3975" s="223"/>
      <c r="J3975" s="41"/>
    </row>
    <row r="3976" spans="1:10" x14ac:dyDescent="0.25">
      <c r="A3976" s="41"/>
      <c r="C3976" s="214"/>
      <c r="D3976" s="78"/>
      <c r="E3976" s="225"/>
      <c r="G3976" s="281"/>
      <c r="H3976" s="281"/>
      <c r="I3976" s="223"/>
      <c r="J3976" s="41"/>
    </row>
    <row r="3977" spans="1:10" x14ac:dyDescent="0.25">
      <c r="A3977" s="41"/>
      <c r="C3977" s="214"/>
      <c r="D3977" s="78"/>
      <c r="E3977" s="225"/>
      <c r="G3977" s="281"/>
      <c r="H3977" s="281"/>
      <c r="I3977" s="223"/>
      <c r="J3977" s="41"/>
    </row>
    <row r="3978" spans="1:10" x14ac:dyDescent="0.25">
      <c r="A3978" s="41"/>
      <c r="C3978" s="214"/>
      <c r="D3978" s="78"/>
      <c r="E3978" s="225"/>
      <c r="G3978" s="281"/>
      <c r="H3978" s="281"/>
      <c r="I3978" s="223"/>
      <c r="J3978" s="41"/>
    </row>
    <row r="3979" spans="1:10" x14ac:dyDescent="0.25">
      <c r="A3979" s="41"/>
      <c r="C3979" s="214"/>
      <c r="D3979" s="78"/>
      <c r="E3979" s="225"/>
      <c r="G3979" s="281"/>
      <c r="H3979" s="281"/>
      <c r="I3979" s="223"/>
      <c r="J3979" s="41"/>
    </row>
    <row r="3980" spans="1:10" x14ac:dyDescent="0.25">
      <c r="A3980" s="41"/>
      <c r="C3980" s="214"/>
      <c r="D3980" s="78"/>
      <c r="E3980" s="225"/>
      <c r="G3980" s="281"/>
      <c r="H3980" s="281"/>
      <c r="I3980" s="223"/>
      <c r="J3980" s="41"/>
    </row>
    <row r="3981" spans="1:10" x14ac:dyDescent="0.25">
      <c r="A3981" s="41"/>
      <c r="C3981" s="214"/>
      <c r="D3981" s="78"/>
      <c r="E3981" s="225"/>
      <c r="G3981" s="281"/>
      <c r="H3981" s="281"/>
      <c r="I3981" s="223"/>
      <c r="J3981" s="41"/>
    </row>
    <row r="3982" spans="1:10" x14ac:dyDescent="0.25">
      <c r="A3982" s="41"/>
      <c r="C3982" s="214"/>
      <c r="D3982" s="78"/>
      <c r="E3982" s="225"/>
      <c r="G3982" s="281"/>
      <c r="H3982" s="281"/>
      <c r="I3982" s="223"/>
      <c r="J3982" s="41"/>
    </row>
    <row r="3983" spans="1:10" x14ac:dyDescent="0.25">
      <c r="A3983" s="41"/>
      <c r="C3983" s="214"/>
      <c r="D3983" s="78"/>
      <c r="E3983" s="225"/>
      <c r="G3983" s="281"/>
      <c r="H3983" s="281"/>
      <c r="I3983" s="223"/>
      <c r="J3983" s="41"/>
    </row>
    <row r="3984" spans="1:10" x14ac:dyDescent="0.25">
      <c r="A3984" s="41"/>
      <c r="C3984" s="214"/>
      <c r="D3984" s="78"/>
      <c r="E3984" s="225"/>
      <c r="G3984" s="281"/>
      <c r="H3984" s="281"/>
      <c r="I3984" s="223"/>
      <c r="J3984" s="41"/>
    </row>
    <row r="3985" spans="1:10" x14ac:dyDescent="0.25">
      <c r="A3985" s="41"/>
      <c r="C3985" s="214"/>
      <c r="D3985" s="78"/>
      <c r="E3985" s="225"/>
      <c r="G3985" s="281"/>
      <c r="H3985" s="281"/>
      <c r="I3985" s="223"/>
      <c r="J3985" s="41"/>
    </row>
    <row r="3986" spans="1:10" x14ac:dyDescent="0.25">
      <c r="A3986" s="41"/>
      <c r="C3986" s="214"/>
      <c r="D3986" s="78"/>
      <c r="E3986" s="225"/>
      <c r="G3986" s="281"/>
      <c r="H3986" s="281"/>
      <c r="I3986" s="223"/>
      <c r="J3986" s="41"/>
    </row>
    <row r="3987" spans="1:10" x14ac:dyDescent="0.25">
      <c r="A3987" s="41"/>
      <c r="C3987" s="214"/>
      <c r="D3987" s="78"/>
      <c r="E3987" s="225"/>
      <c r="G3987" s="281"/>
      <c r="H3987" s="281"/>
      <c r="I3987" s="223"/>
      <c r="J3987" s="41"/>
    </row>
    <row r="3988" spans="1:10" x14ac:dyDescent="0.25">
      <c r="A3988" s="41"/>
      <c r="C3988" s="214"/>
      <c r="D3988" s="78"/>
      <c r="E3988" s="225"/>
      <c r="G3988" s="281"/>
      <c r="H3988" s="281"/>
      <c r="I3988" s="223"/>
      <c r="J3988" s="41"/>
    </row>
    <row r="3989" spans="1:10" x14ac:dyDescent="0.25">
      <c r="A3989" s="41"/>
      <c r="C3989" s="214"/>
      <c r="D3989" s="78"/>
      <c r="E3989" s="225"/>
      <c r="G3989" s="281"/>
      <c r="H3989" s="281"/>
      <c r="I3989" s="223"/>
      <c r="J3989" s="41"/>
    </row>
    <row r="3990" spans="1:10" x14ac:dyDescent="0.25">
      <c r="A3990" s="41"/>
      <c r="C3990" s="214"/>
      <c r="D3990" s="78"/>
      <c r="E3990" s="225"/>
      <c r="G3990" s="281"/>
      <c r="H3990" s="281"/>
      <c r="I3990" s="223"/>
      <c r="J3990" s="41"/>
    </row>
    <row r="3991" spans="1:10" x14ac:dyDescent="0.25">
      <c r="A3991" s="41"/>
      <c r="C3991" s="214"/>
      <c r="D3991" s="78"/>
      <c r="E3991" s="225"/>
      <c r="G3991" s="281"/>
      <c r="H3991" s="281"/>
      <c r="I3991" s="223"/>
      <c r="J3991" s="41"/>
    </row>
    <row r="3992" spans="1:10" x14ac:dyDescent="0.25">
      <c r="A3992" s="41"/>
      <c r="C3992" s="214"/>
      <c r="D3992" s="78"/>
      <c r="E3992" s="225"/>
      <c r="G3992" s="281"/>
      <c r="H3992" s="281"/>
      <c r="I3992" s="223"/>
      <c r="J3992" s="41"/>
    </row>
    <row r="3993" spans="1:10" x14ac:dyDescent="0.25">
      <c r="A3993" s="41"/>
      <c r="C3993" s="214"/>
      <c r="D3993" s="78"/>
      <c r="E3993" s="225"/>
      <c r="G3993" s="281"/>
      <c r="H3993" s="281"/>
      <c r="I3993" s="223"/>
      <c r="J3993" s="41"/>
    </row>
    <row r="3994" spans="1:10" x14ac:dyDescent="0.25">
      <c r="A3994" s="41"/>
      <c r="C3994" s="214"/>
      <c r="D3994" s="78"/>
      <c r="E3994" s="225"/>
      <c r="G3994" s="281"/>
      <c r="H3994" s="281"/>
      <c r="I3994" s="223"/>
      <c r="J3994" s="41"/>
    </row>
    <row r="3995" spans="1:10" x14ac:dyDescent="0.25">
      <c r="A3995" s="41"/>
      <c r="C3995" s="214"/>
      <c r="D3995" s="78"/>
      <c r="E3995" s="225"/>
      <c r="G3995" s="281"/>
      <c r="H3995" s="281"/>
      <c r="I3995" s="223"/>
      <c r="J3995" s="41"/>
    </row>
    <row r="3996" spans="1:10" x14ac:dyDescent="0.25">
      <c r="A3996" s="41"/>
      <c r="C3996" s="214"/>
      <c r="D3996" s="78"/>
      <c r="E3996" s="225"/>
      <c r="G3996" s="281"/>
      <c r="H3996" s="281"/>
      <c r="I3996" s="223"/>
      <c r="J3996" s="41"/>
    </row>
    <row r="3997" spans="1:10" x14ac:dyDescent="0.25">
      <c r="A3997" s="41"/>
      <c r="C3997" s="214"/>
      <c r="D3997" s="78"/>
      <c r="E3997" s="225"/>
      <c r="G3997" s="281"/>
      <c r="H3997" s="281"/>
      <c r="I3997" s="223"/>
      <c r="J3997" s="41"/>
    </row>
    <row r="3998" spans="1:10" x14ac:dyDescent="0.25">
      <c r="A3998" s="41"/>
      <c r="C3998" s="214"/>
      <c r="D3998" s="78"/>
      <c r="E3998" s="225"/>
      <c r="G3998" s="281"/>
      <c r="H3998" s="281"/>
      <c r="I3998" s="223"/>
      <c r="J3998" s="41"/>
    </row>
    <row r="3999" spans="1:10" x14ac:dyDescent="0.25">
      <c r="A3999" s="41"/>
      <c r="C3999" s="214"/>
      <c r="D3999" s="78"/>
      <c r="E3999" s="225"/>
      <c r="G3999" s="281"/>
      <c r="H3999" s="281"/>
      <c r="I3999" s="223"/>
      <c r="J3999" s="41"/>
    </row>
    <row r="4000" spans="1:10" x14ac:dyDescent="0.25">
      <c r="A4000" s="41"/>
      <c r="C4000" s="214"/>
      <c r="D4000" s="78"/>
      <c r="E4000" s="225"/>
      <c r="G4000" s="281"/>
      <c r="H4000" s="281"/>
      <c r="I4000" s="223"/>
      <c r="J4000" s="41"/>
    </row>
    <row r="4001" spans="1:10" x14ac:dyDescent="0.25">
      <c r="A4001" s="41"/>
      <c r="C4001" s="214"/>
      <c r="D4001" s="78"/>
      <c r="E4001" s="225"/>
      <c r="G4001" s="281"/>
      <c r="H4001" s="281"/>
      <c r="I4001" s="223"/>
      <c r="J4001" s="41"/>
    </row>
    <row r="4002" spans="1:10" x14ac:dyDescent="0.25">
      <c r="A4002" s="41"/>
      <c r="C4002" s="214"/>
      <c r="D4002" s="78"/>
      <c r="E4002" s="225"/>
      <c r="G4002" s="281"/>
      <c r="H4002" s="281"/>
      <c r="I4002" s="223"/>
      <c r="J4002" s="41"/>
    </row>
    <row r="4003" spans="1:10" x14ac:dyDescent="0.25">
      <c r="A4003" s="41"/>
      <c r="C4003" s="214"/>
      <c r="D4003" s="78"/>
      <c r="E4003" s="225"/>
      <c r="G4003" s="281"/>
      <c r="H4003" s="281"/>
      <c r="I4003" s="223"/>
      <c r="J4003" s="41"/>
    </row>
    <row r="4004" spans="1:10" x14ac:dyDescent="0.25">
      <c r="A4004" s="41"/>
      <c r="C4004" s="214"/>
      <c r="D4004" s="78"/>
      <c r="E4004" s="225"/>
      <c r="G4004" s="281"/>
      <c r="H4004" s="281"/>
      <c r="I4004" s="223"/>
      <c r="J4004" s="41"/>
    </row>
    <row r="4005" spans="1:10" x14ac:dyDescent="0.25">
      <c r="A4005" s="41"/>
      <c r="C4005" s="214"/>
      <c r="D4005" s="78"/>
      <c r="E4005" s="225"/>
      <c r="G4005" s="281"/>
      <c r="H4005" s="281"/>
      <c r="I4005" s="223"/>
      <c r="J4005" s="41"/>
    </row>
    <row r="4006" spans="1:10" x14ac:dyDescent="0.25">
      <c r="A4006" s="41"/>
      <c r="C4006" s="214"/>
      <c r="D4006" s="78"/>
      <c r="E4006" s="225"/>
      <c r="G4006" s="281"/>
      <c r="H4006" s="281"/>
      <c r="I4006" s="223"/>
      <c r="J4006" s="41"/>
    </row>
    <row r="4007" spans="1:10" x14ac:dyDescent="0.25">
      <c r="A4007" s="41"/>
      <c r="C4007" s="214"/>
      <c r="D4007" s="78"/>
      <c r="E4007" s="225"/>
      <c r="G4007" s="281"/>
      <c r="H4007" s="281"/>
      <c r="I4007" s="223"/>
      <c r="J4007" s="41"/>
    </row>
    <row r="4008" spans="1:10" x14ac:dyDescent="0.25">
      <c r="A4008" s="41"/>
      <c r="C4008" s="214"/>
      <c r="D4008" s="78"/>
      <c r="E4008" s="225"/>
      <c r="G4008" s="281"/>
      <c r="H4008" s="281"/>
      <c r="I4008" s="223"/>
      <c r="J4008" s="41"/>
    </row>
    <row r="4009" spans="1:10" x14ac:dyDescent="0.25">
      <c r="A4009" s="41"/>
      <c r="C4009" s="214"/>
      <c r="D4009" s="78"/>
      <c r="E4009" s="225"/>
      <c r="G4009" s="281"/>
      <c r="H4009" s="281"/>
      <c r="I4009" s="223"/>
      <c r="J4009" s="41"/>
    </row>
    <row r="4010" spans="1:10" x14ac:dyDescent="0.25">
      <c r="A4010" s="41"/>
      <c r="C4010" s="214"/>
      <c r="D4010" s="78"/>
      <c r="E4010" s="225"/>
      <c r="G4010" s="281"/>
      <c r="H4010" s="281"/>
      <c r="I4010" s="223"/>
      <c r="J4010" s="41"/>
    </row>
    <row r="4011" spans="1:10" x14ac:dyDescent="0.25">
      <c r="A4011" s="41"/>
      <c r="C4011" s="214"/>
      <c r="D4011" s="78"/>
      <c r="E4011" s="225"/>
      <c r="G4011" s="281"/>
      <c r="H4011" s="281"/>
      <c r="I4011" s="223"/>
      <c r="J4011" s="41"/>
    </row>
    <row r="4012" spans="1:10" x14ac:dyDescent="0.25">
      <c r="A4012" s="41"/>
      <c r="C4012" s="214"/>
      <c r="D4012" s="78"/>
      <c r="E4012" s="225"/>
      <c r="G4012" s="281"/>
      <c r="H4012" s="281"/>
      <c r="I4012" s="223"/>
      <c r="J4012" s="41"/>
    </row>
    <row r="4013" spans="1:10" x14ac:dyDescent="0.25">
      <c r="A4013" s="41"/>
      <c r="C4013" s="214"/>
      <c r="D4013" s="78"/>
      <c r="E4013" s="225"/>
      <c r="G4013" s="281"/>
      <c r="H4013" s="281"/>
      <c r="I4013" s="223"/>
      <c r="J4013" s="41"/>
    </row>
    <row r="4014" spans="1:10" x14ac:dyDescent="0.25">
      <c r="A4014" s="41"/>
      <c r="C4014" s="214"/>
      <c r="D4014" s="78"/>
      <c r="E4014" s="225"/>
      <c r="G4014" s="281"/>
      <c r="H4014" s="281"/>
      <c r="I4014" s="223"/>
      <c r="J4014" s="41"/>
    </row>
    <row r="4015" spans="1:10" x14ac:dyDescent="0.25">
      <c r="A4015" s="41"/>
      <c r="C4015" s="214"/>
      <c r="D4015" s="78"/>
      <c r="E4015" s="225"/>
      <c r="G4015" s="281"/>
      <c r="H4015" s="281"/>
      <c r="I4015" s="223"/>
      <c r="J4015" s="41"/>
    </row>
    <row r="4016" spans="1:10" x14ac:dyDescent="0.25">
      <c r="A4016" s="41"/>
      <c r="C4016" s="214"/>
      <c r="D4016" s="78"/>
      <c r="E4016" s="225"/>
      <c r="G4016" s="281"/>
      <c r="H4016" s="281"/>
      <c r="I4016" s="223"/>
      <c r="J4016" s="41"/>
    </row>
    <row r="4017" spans="1:10" x14ac:dyDescent="0.25">
      <c r="A4017" s="41"/>
      <c r="C4017" s="214"/>
      <c r="D4017" s="78"/>
      <c r="E4017" s="225"/>
      <c r="G4017" s="281"/>
      <c r="H4017" s="281"/>
      <c r="I4017" s="223"/>
      <c r="J4017" s="41"/>
    </row>
    <row r="4018" spans="1:10" x14ac:dyDescent="0.25">
      <c r="A4018" s="41"/>
      <c r="C4018" s="214"/>
      <c r="D4018" s="78"/>
      <c r="E4018" s="225"/>
      <c r="G4018" s="281"/>
      <c r="H4018" s="281"/>
      <c r="I4018" s="223"/>
      <c r="J4018" s="41"/>
    </row>
    <row r="4019" spans="1:10" x14ac:dyDescent="0.25">
      <c r="A4019" s="41"/>
      <c r="C4019" s="214"/>
      <c r="D4019" s="78"/>
      <c r="E4019" s="225"/>
      <c r="G4019" s="281"/>
      <c r="H4019" s="281"/>
      <c r="I4019" s="223"/>
      <c r="J4019" s="41"/>
    </row>
    <row r="4020" spans="1:10" x14ac:dyDescent="0.25">
      <c r="A4020" s="41"/>
      <c r="C4020" s="214"/>
      <c r="D4020" s="78"/>
      <c r="E4020" s="225"/>
      <c r="G4020" s="281"/>
      <c r="H4020" s="281"/>
      <c r="I4020" s="223"/>
      <c r="J4020" s="41"/>
    </row>
    <row r="4021" spans="1:10" x14ac:dyDescent="0.25">
      <c r="A4021" s="41"/>
      <c r="C4021" s="214"/>
      <c r="D4021" s="78"/>
      <c r="E4021" s="225"/>
      <c r="G4021" s="281"/>
      <c r="H4021" s="281"/>
      <c r="I4021" s="223"/>
      <c r="J4021" s="41"/>
    </row>
    <row r="4022" spans="1:10" x14ac:dyDescent="0.25">
      <c r="A4022" s="41"/>
      <c r="C4022" s="214"/>
      <c r="D4022" s="78"/>
      <c r="E4022" s="225"/>
      <c r="G4022" s="281"/>
      <c r="H4022" s="281"/>
      <c r="I4022" s="223"/>
      <c r="J4022" s="41"/>
    </row>
    <row r="4023" spans="1:10" x14ac:dyDescent="0.25">
      <c r="A4023" s="41"/>
      <c r="C4023" s="214"/>
      <c r="D4023" s="78"/>
      <c r="E4023" s="225"/>
      <c r="G4023" s="281"/>
      <c r="H4023" s="281"/>
      <c r="I4023" s="223"/>
      <c r="J4023" s="41"/>
    </row>
    <row r="4024" spans="1:10" x14ac:dyDescent="0.25">
      <c r="A4024" s="41"/>
      <c r="C4024" s="214"/>
      <c r="D4024" s="78"/>
      <c r="E4024" s="225"/>
      <c r="G4024" s="281"/>
      <c r="H4024" s="281"/>
      <c r="I4024" s="223"/>
      <c r="J4024" s="41"/>
    </row>
    <row r="4025" spans="1:10" x14ac:dyDescent="0.25">
      <c r="A4025" s="41"/>
      <c r="C4025" s="214"/>
      <c r="D4025" s="78"/>
      <c r="E4025" s="225"/>
      <c r="G4025" s="281"/>
      <c r="H4025" s="281"/>
      <c r="I4025" s="223"/>
      <c r="J4025" s="41"/>
    </row>
    <row r="4026" spans="1:10" x14ac:dyDescent="0.25">
      <c r="A4026" s="41"/>
      <c r="C4026" s="214"/>
      <c r="D4026" s="78"/>
      <c r="E4026" s="225"/>
      <c r="G4026" s="281"/>
      <c r="H4026" s="281"/>
      <c r="I4026" s="223"/>
      <c r="J4026" s="41"/>
    </row>
    <row r="4027" spans="1:10" x14ac:dyDescent="0.25">
      <c r="A4027" s="41"/>
      <c r="C4027" s="214"/>
      <c r="D4027" s="78"/>
      <c r="E4027" s="225"/>
      <c r="G4027" s="281"/>
      <c r="H4027" s="281"/>
      <c r="I4027" s="223"/>
      <c r="J4027" s="41"/>
    </row>
    <row r="4028" spans="1:10" x14ac:dyDescent="0.25">
      <c r="A4028" s="41"/>
      <c r="C4028" s="214"/>
      <c r="D4028" s="78"/>
      <c r="E4028" s="225"/>
      <c r="G4028" s="281"/>
      <c r="H4028" s="281"/>
      <c r="I4028" s="223"/>
      <c r="J4028" s="41"/>
    </row>
    <row r="4029" spans="1:10" x14ac:dyDescent="0.25">
      <c r="A4029" s="41"/>
      <c r="C4029" s="214"/>
      <c r="D4029" s="78"/>
      <c r="E4029" s="225"/>
      <c r="G4029" s="281"/>
      <c r="H4029" s="281"/>
      <c r="I4029" s="223"/>
      <c r="J4029" s="41"/>
    </row>
    <row r="4030" spans="1:10" x14ac:dyDescent="0.25">
      <c r="A4030" s="41"/>
      <c r="C4030" s="214"/>
      <c r="D4030" s="78"/>
      <c r="E4030" s="225"/>
      <c r="G4030" s="281"/>
      <c r="H4030" s="281"/>
      <c r="I4030" s="223"/>
      <c r="J4030" s="41"/>
    </row>
    <row r="4031" spans="1:10" x14ac:dyDescent="0.25">
      <c r="A4031" s="41"/>
      <c r="C4031" s="214"/>
      <c r="D4031" s="78"/>
      <c r="E4031" s="225"/>
      <c r="G4031" s="281"/>
      <c r="H4031" s="281"/>
      <c r="I4031" s="223"/>
      <c r="J4031" s="41"/>
    </row>
    <row r="4032" spans="1:10" x14ac:dyDescent="0.25">
      <c r="A4032" s="41"/>
      <c r="C4032" s="214"/>
      <c r="D4032" s="78"/>
      <c r="E4032" s="225"/>
      <c r="G4032" s="281"/>
      <c r="H4032" s="281"/>
      <c r="I4032" s="223"/>
      <c r="J4032" s="41"/>
    </row>
    <row r="4033" spans="1:10" x14ac:dyDescent="0.25">
      <c r="A4033" s="41"/>
      <c r="C4033" s="214"/>
      <c r="D4033" s="78"/>
      <c r="E4033" s="225"/>
      <c r="G4033" s="281"/>
      <c r="H4033" s="281"/>
      <c r="I4033" s="223"/>
      <c r="J4033" s="41"/>
    </row>
    <row r="4034" spans="1:10" x14ac:dyDescent="0.25">
      <c r="A4034" s="41"/>
      <c r="C4034" s="214"/>
      <c r="D4034" s="78"/>
      <c r="E4034" s="225"/>
      <c r="G4034" s="281"/>
      <c r="H4034" s="281"/>
      <c r="I4034" s="223"/>
      <c r="J4034" s="41"/>
    </row>
    <row r="4035" spans="1:10" x14ac:dyDescent="0.25">
      <c r="A4035" s="41"/>
      <c r="C4035" s="214"/>
      <c r="D4035" s="78"/>
      <c r="E4035" s="225"/>
      <c r="G4035" s="281"/>
      <c r="H4035" s="281"/>
      <c r="I4035" s="223"/>
      <c r="J4035" s="41"/>
    </row>
    <row r="4036" spans="1:10" x14ac:dyDescent="0.25">
      <c r="A4036" s="41"/>
      <c r="C4036" s="214"/>
      <c r="D4036" s="78"/>
      <c r="E4036" s="225"/>
      <c r="G4036" s="281"/>
      <c r="H4036" s="281"/>
      <c r="I4036" s="223"/>
      <c r="J4036" s="41"/>
    </row>
    <row r="4037" spans="1:10" x14ac:dyDescent="0.25">
      <c r="A4037" s="41"/>
      <c r="C4037" s="214"/>
      <c r="D4037" s="78"/>
      <c r="E4037" s="225"/>
      <c r="G4037" s="281"/>
      <c r="H4037" s="281"/>
      <c r="I4037" s="223"/>
      <c r="J4037" s="41"/>
    </row>
    <row r="4038" spans="1:10" x14ac:dyDescent="0.25">
      <c r="A4038" s="41"/>
      <c r="C4038" s="214"/>
      <c r="D4038" s="78"/>
      <c r="E4038" s="225"/>
      <c r="G4038" s="281"/>
      <c r="H4038" s="281"/>
      <c r="I4038" s="223"/>
      <c r="J4038" s="41"/>
    </row>
    <row r="4039" spans="1:10" x14ac:dyDescent="0.25">
      <c r="A4039" s="41"/>
      <c r="C4039" s="214"/>
      <c r="D4039" s="78"/>
      <c r="E4039" s="225"/>
      <c r="G4039" s="281"/>
      <c r="H4039" s="281"/>
      <c r="I4039" s="223"/>
      <c r="J4039" s="41"/>
    </row>
    <row r="4040" spans="1:10" x14ac:dyDescent="0.25">
      <c r="A4040" s="41"/>
      <c r="C4040" s="214"/>
      <c r="D4040" s="78"/>
      <c r="E4040" s="225"/>
      <c r="G4040" s="281"/>
      <c r="H4040" s="281"/>
      <c r="I4040" s="223"/>
      <c r="J4040" s="41"/>
    </row>
    <row r="4041" spans="1:10" x14ac:dyDescent="0.25">
      <c r="A4041" s="41"/>
      <c r="C4041" s="214"/>
      <c r="D4041" s="78"/>
      <c r="E4041" s="225"/>
      <c r="G4041" s="281"/>
      <c r="H4041" s="281"/>
      <c r="I4041" s="223"/>
      <c r="J4041" s="41"/>
    </row>
    <row r="4042" spans="1:10" x14ac:dyDescent="0.25">
      <c r="A4042" s="41"/>
      <c r="C4042" s="214"/>
      <c r="D4042" s="78"/>
      <c r="E4042" s="225"/>
      <c r="G4042" s="281"/>
      <c r="H4042" s="281"/>
      <c r="I4042" s="223"/>
      <c r="J4042" s="41"/>
    </row>
    <row r="4043" spans="1:10" x14ac:dyDescent="0.25">
      <c r="A4043" s="41"/>
      <c r="C4043" s="214"/>
      <c r="D4043" s="78"/>
      <c r="E4043" s="225"/>
      <c r="G4043" s="281"/>
      <c r="H4043" s="281"/>
      <c r="I4043" s="223"/>
      <c r="J4043" s="41"/>
    </row>
    <row r="4044" spans="1:10" x14ac:dyDescent="0.25">
      <c r="A4044" s="41"/>
      <c r="C4044" s="214"/>
      <c r="D4044" s="78"/>
      <c r="E4044" s="225"/>
      <c r="G4044" s="281"/>
      <c r="H4044" s="281"/>
      <c r="I4044" s="223"/>
      <c r="J4044" s="41"/>
    </row>
    <row r="4045" spans="1:10" x14ac:dyDescent="0.25">
      <c r="A4045" s="41"/>
      <c r="C4045" s="214"/>
      <c r="D4045" s="78"/>
      <c r="E4045" s="225"/>
      <c r="G4045" s="281"/>
      <c r="H4045" s="281"/>
      <c r="I4045" s="223"/>
      <c r="J4045" s="41"/>
    </row>
    <row r="4046" spans="1:10" x14ac:dyDescent="0.25">
      <c r="A4046" s="41"/>
      <c r="C4046" s="214"/>
      <c r="D4046" s="78"/>
      <c r="E4046" s="225"/>
      <c r="G4046" s="281"/>
      <c r="H4046" s="281"/>
      <c r="I4046" s="223"/>
      <c r="J4046" s="41"/>
    </row>
    <row r="4047" spans="1:10" x14ac:dyDescent="0.25">
      <c r="A4047" s="41"/>
      <c r="C4047" s="214"/>
      <c r="D4047" s="78"/>
      <c r="E4047" s="225"/>
      <c r="G4047" s="281"/>
      <c r="H4047" s="281"/>
      <c r="I4047" s="223"/>
      <c r="J4047" s="41"/>
    </row>
    <row r="4048" spans="1:10" x14ac:dyDescent="0.25">
      <c r="A4048" s="41"/>
      <c r="C4048" s="214"/>
      <c r="D4048" s="78"/>
      <c r="E4048" s="225"/>
      <c r="G4048" s="281"/>
      <c r="H4048" s="281"/>
      <c r="I4048" s="223"/>
      <c r="J4048" s="41"/>
    </row>
    <row r="4049" spans="1:10" x14ac:dyDescent="0.25">
      <c r="A4049" s="41"/>
      <c r="C4049" s="214"/>
      <c r="D4049" s="78"/>
      <c r="E4049" s="225"/>
      <c r="G4049" s="281"/>
      <c r="H4049" s="281"/>
      <c r="I4049" s="223"/>
      <c r="J4049" s="41"/>
    </row>
    <row r="4050" spans="1:10" x14ac:dyDescent="0.25">
      <c r="A4050" s="41"/>
      <c r="C4050" s="214"/>
      <c r="D4050" s="78"/>
      <c r="E4050" s="225"/>
      <c r="G4050" s="281"/>
      <c r="H4050" s="281"/>
      <c r="I4050" s="223"/>
      <c r="J4050" s="41"/>
    </row>
    <row r="4051" spans="1:10" x14ac:dyDescent="0.25">
      <c r="A4051" s="41"/>
      <c r="C4051" s="214"/>
      <c r="D4051" s="78"/>
      <c r="E4051" s="225"/>
      <c r="G4051" s="281"/>
      <c r="H4051" s="281"/>
      <c r="I4051" s="223"/>
      <c r="J4051" s="41"/>
    </row>
    <row r="4052" spans="1:10" x14ac:dyDescent="0.25">
      <c r="A4052" s="41"/>
      <c r="C4052" s="214"/>
      <c r="D4052" s="78"/>
      <c r="E4052" s="225"/>
      <c r="G4052" s="281"/>
      <c r="H4052" s="281"/>
      <c r="I4052" s="223"/>
      <c r="J4052" s="41"/>
    </row>
    <row r="4053" spans="1:10" x14ac:dyDescent="0.25">
      <c r="A4053" s="41"/>
      <c r="C4053" s="214"/>
      <c r="D4053" s="78"/>
      <c r="E4053" s="225"/>
      <c r="G4053" s="281"/>
      <c r="H4053" s="281"/>
      <c r="I4053" s="223"/>
      <c r="J4053" s="41"/>
    </row>
    <row r="4054" spans="1:10" x14ac:dyDescent="0.25">
      <c r="A4054" s="41"/>
      <c r="C4054" s="214"/>
      <c r="D4054" s="78"/>
      <c r="E4054" s="225"/>
      <c r="G4054" s="281"/>
      <c r="H4054" s="281"/>
      <c r="I4054" s="223"/>
      <c r="J4054" s="41"/>
    </row>
    <row r="4055" spans="1:10" x14ac:dyDescent="0.25">
      <c r="A4055" s="41"/>
      <c r="C4055" s="214"/>
      <c r="D4055" s="78"/>
      <c r="E4055" s="225"/>
      <c r="G4055" s="281"/>
      <c r="H4055" s="281"/>
      <c r="I4055" s="223"/>
      <c r="J4055" s="41"/>
    </row>
    <row r="4056" spans="1:10" x14ac:dyDescent="0.25">
      <c r="A4056" s="41"/>
      <c r="C4056" s="214"/>
      <c r="D4056" s="78"/>
      <c r="E4056" s="225"/>
      <c r="G4056" s="281"/>
      <c r="H4056" s="281"/>
      <c r="I4056" s="223"/>
      <c r="J4056" s="41"/>
    </row>
    <row r="4057" spans="1:10" x14ac:dyDescent="0.25">
      <c r="A4057" s="41"/>
      <c r="C4057" s="214"/>
      <c r="D4057" s="78"/>
      <c r="E4057" s="225"/>
      <c r="G4057" s="281"/>
      <c r="H4057" s="281"/>
      <c r="I4057" s="223"/>
      <c r="J4057" s="41"/>
    </row>
    <row r="4058" spans="1:10" x14ac:dyDescent="0.25">
      <c r="A4058" s="41"/>
      <c r="C4058" s="214"/>
      <c r="D4058" s="78"/>
      <c r="E4058" s="225"/>
      <c r="G4058" s="281"/>
      <c r="H4058" s="281"/>
      <c r="I4058" s="223"/>
      <c r="J4058" s="41"/>
    </row>
    <row r="4059" spans="1:10" x14ac:dyDescent="0.25">
      <c r="A4059" s="41"/>
      <c r="C4059" s="214"/>
      <c r="D4059" s="78"/>
      <c r="E4059" s="225"/>
      <c r="G4059" s="281"/>
      <c r="H4059" s="281"/>
      <c r="I4059" s="223"/>
      <c r="J4059" s="41"/>
    </row>
    <row r="4060" spans="1:10" x14ac:dyDescent="0.25">
      <c r="A4060" s="41"/>
      <c r="C4060" s="214"/>
      <c r="D4060" s="78"/>
      <c r="E4060" s="225"/>
      <c r="G4060" s="281"/>
      <c r="H4060" s="281"/>
      <c r="I4060" s="223"/>
      <c r="J4060" s="41"/>
    </row>
    <row r="4061" spans="1:10" x14ac:dyDescent="0.25">
      <c r="A4061" s="41"/>
      <c r="C4061" s="214"/>
      <c r="D4061" s="78"/>
      <c r="E4061" s="225"/>
      <c r="G4061" s="281"/>
      <c r="H4061" s="281"/>
      <c r="I4061" s="223"/>
      <c r="J4061" s="41"/>
    </row>
    <row r="4062" spans="1:10" x14ac:dyDescent="0.25">
      <c r="A4062" s="41"/>
      <c r="C4062" s="214"/>
      <c r="D4062" s="78"/>
      <c r="E4062" s="225"/>
      <c r="G4062" s="281"/>
      <c r="H4062" s="281"/>
      <c r="I4062" s="223"/>
      <c r="J4062" s="41"/>
    </row>
    <row r="4063" spans="1:10" x14ac:dyDescent="0.25">
      <c r="A4063" s="41"/>
      <c r="C4063" s="214"/>
      <c r="D4063" s="78"/>
      <c r="E4063" s="225"/>
      <c r="G4063" s="281"/>
      <c r="H4063" s="281"/>
      <c r="I4063" s="223"/>
      <c r="J4063" s="41"/>
    </row>
    <row r="4064" spans="1:10" x14ac:dyDescent="0.25">
      <c r="A4064" s="41"/>
      <c r="C4064" s="214"/>
      <c r="D4064" s="78"/>
      <c r="E4064" s="225"/>
      <c r="G4064" s="281"/>
      <c r="H4064" s="281"/>
      <c r="I4064" s="223"/>
      <c r="J4064" s="41"/>
    </row>
    <row r="4065" spans="1:10" x14ac:dyDescent="0.25">
      <c r="A4065" s="41"/>
      <c r="C4065" s="214"/>
      <c r="D4065" s="78"/>
      <c r="E4065" s="225"/>
      <c r="G4065" s="281"/>
      <c r="H4065" s="281"/>
      <c r="I4065" s="223"/>
      <c r="J4065" s="41"/>
    </row>
    <row r="4066" spans="1:10" x14ac:dyDescent="0.25">
      <c r="A4066" s="41"/>
      <c r="C4066" s="214"/>
      <c r="D4066" s="78"/>
      <c r="E4066" s="225"/>
      <c r="G4066" s="281"/>
      <c r="H4066" s="281"/>
      <c r="I4066" s="223"/>
      <c r="J4066" s="41"/>
    </row>
    <row r="4067" spans="1:10" x14ac:dyDescent="0.25">
      <c r="A4067" s="41"/>
      <c r="C4067" s="214"/>
      <c r="D4067" s="78"/>
      <c r="E4067" s="225"/>
      <c r="G4067" s="281"/>
      <c r="H4067" s="281"/>
      <c r="I4067" s="223"/>
      <c r="J4067" s="41"/>
    </row>
    <row r="4068" spans="1:10" x14ac:dyDescent="0.25">
      <c r="A4068" s="41"/>
      <c r="C4068" s="214"/>
      <c r="D4068" s="78"/>
      <c r="E4068" s="225"/>
      <c r="G4068" s="281"/>
      <c r="H4068" s="281"/>
      <c r="I4068" s="223"/>
      <c r="J4068" s="41"/>
    </row>
    <row r="4069" spans="1:10" x14ac:dyDescent="0.25">
      <c r="A4069" s="41"/>
      <c r="C4069" s="214"/>
      <c r="D4069" s="78"/>
      <c r="E4069" s="225"/>
      <c r="G4069" s="281"/>
      <c r="H4069" s="281"/>
      <c r="I4069" s="223"/>
      <c r="J4069" s="41"/>
    </row>
    <row r="4070" spans="1:10" x14ac:dyDescent="0.25">
      <c r="A4070" s="41"/>
      <c r="C4070" s="214"/>
      <c r="D4070" s="78"/>
      <c r="E4070" s="225"/>
      <c r="G4070" s="281"/>
      <c r="H4070" s="281"/>
      <c r="I4070" s="223"/>
      <c r="J4070" s="41"/>
    </row>
    <row r="4071" spans="1:10" x14ac:dyDescent="0.25">
      <c r="A4071" s="41"/>
      <c r="C4071" s="214"/>
      <c r="D4071" s="78"/>
      <c r="E4071" s="225"/>
      <c r="G4071" s="281"/>
      <c r="H4071" s="281"/>
      <c r="I4071" s="223"/>
      <c r="J4071" s="41"/>
    </row>
    <row r="4072" spans="1:10" x14ac:dyDescent="0.25">
      <c r="A4072" s="41"/>
      <c r="C4072" s="214"/>
      <c r="D4072" s="78"/>
      <c r="E4072" s="225"/>
      <c r="G4072" s="281"/>
      <c r="H4072" s="281"/>
      <c r="I4072" s="223"/>
      <c r="J4072" s="41"/>
    </row>
    <row r="4073" spans="1:10" x14ac:dyDescent="0.25">
      <c r="A4073" s="41"/>
      <c r="C4073" s="214"/>
      <c r="D4073" s="78"/>
      <c r="E4073" s="225"/>
      <c r="G4073" s="281"/>
      <c r="H4073" s="281"/>
      <c r="I4073" s="223"/>
      <c r="J4073" s="41"/>
    </row>
    <row r="4074" spans="1:10" x14ac:dyDescent="0.25">
      <c r="A4074" s="41"/>
      <c r="C4074" s="214"/>
      <c r="D4074" s="78"/>
      <c r="E4074" s="225"/>
      <c r="G4074" s="281"/>
      <c r="H4074" s="281"/>
      <c r="I4074" s="223"/>
      <c r="J4074" s="41"/>
    </row>
    <row r="4075" spans="1:10" x14ac:dyDescent="0.25">
      <c r="A4075" s="41"/>
      <c r="C4075" s="214"/>
      <c r="D4075" s="78"/>
      <c r="E4075" s="225"/>
      <c r="G4075" s="281"/>
      <c r="H4075" s="281"/>
      <c r="I4075" s="223"/>
      <c r="J4075" s="41"/>
    </row>
    <row r="4076" spans="1:10" x14ac:dyDescent="0.25">
      <c r="A4076" s="41"/>
      <c r="C4076" s="214"/>
      <c r="D4076" s="78"/>
      <c r="E4076" s="225"/>
      <c r="G4076" s="281"/>
      <c r="H4076" s="281"/>
      <c r="I4076" s="223"/>
      <c r="J4076" s="41"/>
    </row>
    <row r="4077" spans="1:10" x14ac:dyDescent="0.25">
      <c r="A4077" s="41"/>
      <c r="C4077" s="214"/>
      <c r="D4077" s="78"/>
      <c r="E4077" s="225"/>
      <c r="G4077" s="281"/>
      <c r="H4077" s="281"/>
      <c r="I4077" s="223"/>
      <c r="J4077" s="41"/>
    </row>
    <row r="4078" spans="1:10" x14ac:dyDescent="0.25">
      <c r="A4078" s="41"/>
      <c r="C4078" s="214"/>
      <c r="D4078" s="78"/>
      <c r="E4078" s="225"/>
      <c r="G4078" s="281"/>
      <c r="H4078" s="281"/>
      <c r="I4078" s="223"/>
      <c r="J4078" s="41"/>
    </row>
    <row r="4079" spans="1:10" x14ac:dyDescent="0.25">
      <c r="A4079" s="41"/>
      <c r="C4079" s="214"/>
      <c r="D4079" s="78"/>
      <c r="E4079" s="225"/>
      <c r="G4079" s="281"/>
      <c r="H4079" s="281"/>
      <c r="I4079" s="223"/>
      <c r="J4079" s="41"/>
    </row>
    <row r="4080" spans="1:10" x14ac:dyDescent="0.25">
      <c r="A4080" s="41"/>
      <c r="C4080" s="214"/>
      <c r="D4080" s="78"/>
      <c r="E4080" s="225"/>
      <c r="G4080" s="281"/>
      <c r="H4080" s="281"/>
      <c r="I4080" s="223"/>
      <c r="J4080" s="41"/>
    </row>
    <row r="4081" spans="1:10" x14ac:dyDescent="0.25">
      <c r="A4081" s="41"/>
      <c r="C4081" s="214"/>
      <c r="D4081" s="78"/>
      <c r="E4081" s="225"/>
      <c r="G4081" s="281"/>
      <c r="H4081" s="281"/>
      <c r="I4081" s="223"/>
      <c r="J4081" s="41"/>
    </row>
    <row r="4082" spans="1:10" x14ac:dyDescent="0.25">
      <c r="A4082" s="41"/>
      <c r="C4082" s="214"/>
      <c r="D4082" s="78"/>
      <c r="E4082" s="225"/>
      <c r="G4082" s="281"/>
      <c r="H4082" s="281"/>
      <c r="I4082" s="223"/>
      <c r="J4082" s="41"/>
    </row>
    <row r="4083" spans="1:10" x14ac:dyDescent="0.25">
      <c r="A4083" s="41"/>
      <c r="C4083" s="214"/>
      <c r="D4083" s="78"/>
      <c r="E4083" s="225"/>
      <c r="G4083" s="281"/>
      <c r="H4083" s="281"/>
      <c r="I4083" s="223"/>
      <c r="J4083" s="41"/>
    </row>
    <row r="4084" spans="1:10" x14ac:dyDescent="0.25">
      <c r="A4084" s="41"/>
      <c r="C4084" s="214"/>
      <c r="D4084" s="78"/>
      <c r="E4084" s="225"/>
      <c r="G4084" s="281"/>
      <c r="H4084" s="281"/>
      <c r="I4084" s="223"/>
      <c r="J4084" s="41"/>
    </row>
    <row r="4085" spans="1:10" x14ac:dyDescent="0.25">
      <c r="A4085" s="41"/>
      <c r="C4085" s="214"/>
      <c r="D4085" s="78"/>
      <c r="E4085" s="225"/>
      <c r="G4085" s="281"/>
      <c r="H4085" s="281"/>
      <c r="I4085" s="223"/>
      <c r="J4085" s="41"/>
    </row>
    <row r="4086" spans="1:10" x14ac:dyDescent="0.25">
      <c r="A4086" s="41"/>
      <c r="C4086" s="214"/>
      <c r="D4086" s="78"/>
      <c r="E4086" s="225"/>
      <c r="G4086" s="281"/>
      <c r="H4086" s="281"/>
      <c r="I4086" s="223"/>
      <c r="J4086" s="41"/>
    </row>
    <row r="4087" spans="1:10" x14ac:dyDescent="0.25">
      <c r="A4087" s="41"/>
      <c r="C4087" s="214"/>
      <c r="D4087" s="78"/>
      <c r="E4087" s="225"/>
      <c r="G4087" s="281"/>
      <c r="H4087" s="281"/>
      <c r="I4087" s="223"/>
      <c r="J4087" s="41"/>
    </row>
    <row r="4088" spans="1:10" x14ac:dyDescent="0.25">
      <c r="A4088" s="41"/>
      <c r="C4088" s="214"/>
      <c r="D4088" s="78"/>
      <c r="E4088" s="225"/>
      <c r="G4088" s="281"/>
      <c r="H4088" s="281"/>
      <c r="I4088" s="223"/>
      <c r="J4088" s="41"/>
    </row>
    <row r="4089" spans="1:10" x14ac:dyDescent="0.25">
      <c r="A4089" s="41"/>
      <c r="C4089" s="214"/>
      <c r="D4089" s="78"/>
      <c r="E4089" s="225"/>
      <c r="G4089" s="281"/>
      <c r="H4089" s="281"/>
      <c r="I4089" s="223"/>
      <c r="J4089" s="41"/>
    </row>
    <row r="4090" spans="1:10" x14ac:dyDescent="0.25">
      <c r="A4090" s="41"/>
      <c r="C4090" s="214"/>
      <c r="D4090" s="78"/>
      <c r="E4090" s="225"/>
      <c r="G4090" s="281"/>
      <c r="H4090" s="281"/>
      <c r="I4090" s="223"/>
      <c r="J4090" s="41"/>
    </row>
    <row r="4091" spans="1:10" x14ac:dyDescent="0.25">
      <c r="A4091" s="41"/>
      <c r="C4091" s="214"/>
      <c r="D4091" s="78"/>
      <c r="E4091" s="225"/>
      <c r="G4091" s="281"/>
      <c r="H4091" s="281"/>
      <c r="I4091" s="223"/>
      <c r="J4091" s="41"/>
    </row>
    <row r="4092" spans="1:10" x14ac:dyDescent="0.25">
      <c r="A4092" s="41"/>
      <c r="C4092" s="214"/>
      <c r="D4092" s="78"/>
      <c r="E4092" s="225"/>
      <c r="G4092" s="281"/>
      <c r="H4092" s="281"/>
      <c r="I4092" s="223"/>
      <c r="J4092" s="41"/>
    </row>
    <row r="4093" spans="1:10" x14ac:dyDescent="0.25">
      <c r="A4093" s="41"/>
      <c r="C4093" s="214"/>
      <c r="D4093" s="78"/>
      <c r="E4093" s="225"/>
      <c r="G4093" s="281"/>
      <c r="H4093" s="281"/>
      <c r="I4093" s="223"/>
      <c r="J4093" s="41"/>
    </row>
    <row r="4094" spans="1:10" x14ac:dyDescent="0.25">
      <c r="A4094" s="41"/>
      <c r="C4094" s="214"/>
      <c r="D4094" s="78"/>
      <c r="E4094" s="225"/>
      <c r="G4094" s="281"/>
      <c r="H4094" s="281"/>
      <c r="I4094" s="223"/>
      <c r="J4094" s="41"/>
    </row>
    <row r="4095" spans="1:10" x14ac:dyDescent="0.25">
      <c r="A4095" s="41"/>
      <c r="C4095" s="214"/>
      <c r="D4095" s="78"/>
      <c r="E4095" s="225"/>
      <c r="G4095" s="281"/>
      <c r="H4095" s="281"/>
      <c r="I4095" s="223"/>
      <c r="J4095" s="41"/>
    </row>
    <row r="4096" spans="1:10" x14ac:dyDescent="0.25">
      <c r="A4096" s="41"/>
      <c r="C4096" s="214"/>
      <c r="D4096" s="78"/>
      <c r="E4096" s="225"/>
      <c r="G4096" s="281"/>
      <c r="H4096" s="281"/>
      <c r="I4096" s="223"/>
      <c r="J4096" s="41"/>
    </row>
    <row r="4097" spans="1:10" x14ac:dyDescent="0.25">
      <c r="A4097" s="41"/>
      <c r="C4097" s="214"/>
      <c r="D4097" s="78"/>
      <c r="E4097" s="225"/>
      <c r="G4097" s="281"/>
      <c r="H4097" s="281"/>
      <c r="I4097" s="223"/>
      <c r="J4097" s="41"/>
    </row>
    <row r="4098" spans="1:10" x14ac:dyDescent="0.25">
      <c r="A4098" s="41"/>
      <c r="C4098" s="214"/>
      <c r="D4098" s="78"/>
      <c r="E4098" s="225"/>
      <c r="G4098" s="281"/>
      <c r="H4098" s="281"/>
      <c r="I4098" s="223"/>
      <c r="J4098" s="41"/>
    </row>
    <row r="4099" spans="1:10" x14ac:dyDescent="0.25">
      <c r="A4099" s="41"/>
      <c r="C4099" s="214"/>
      <c r="D4099" s="78"/>
      <c r="E4099" s="225"/>
      <c r="G4099" s="281"/>
      <c r="H4099" s="281"/>
      <c r="I4099" s="223"/>
      <c r="J4099" s="41"/>
    </row>
    <row r="4100" spans="1:10" x14ac:dyDescent="0.25">
      <c r="A4100" s="41"/>
      <c r="C4100" s="214"/>
      <c r="D4100" s="78"/>
      <c r="E4100" s="225"/>
      <c r="G4100" s="281"/>
      <c r="H4100" s="281"/>
      <c r="I4100" s="223"/>
      <c r="J4100" s="41"/>
    </row>
    <row r="4101" spans="1:10" x14ac:dyDescent="0.25">
      <c r="A4101" s="41"/>
      <c r="C4101" s="214"/>
      <c r="D4101" s="78"/>
      <c r="E4101" s="225"/>
      <c r="G4101" s="281"/>
      <c r="H4101" s="281"/>
      <c r="I4101" s="223"/>
      <c r="J4101" s="41"/>
    </row>
    <row r="4102" spans="1:10" x14ac:dyDescent="0.25">
      <c r="A4102" s="41"/>
      <c r="C4102" s="214"/>
      <c r="D4102" s="78"/>
      <c r="E4102" s="225"/>
      <c r="G4102" s="281"/>
      <c r="H4102" s="281"/>
      <c r="I4102" s="223"/>
      <c r="J4102" s="41"/>
    </row>
    <row r="4103" spans="1:10" x14ac:dyDescent="0.25">
      <c r="A4103" s="41"/>
      <c r="C4103" s="214"/>
      <c r="D4103" s="78"/>
      <c r="E4103" s="225"/>
      <c r="G4103" s="281"/>
      <c r="H4103" s="281"/>
      <c r="I4103" s="223"/>
      <c r="J4103" s="41"/>
    </row>
    <row r="4104" spans="1:10" x14ac:dyDescent="0.25">
      <c r="A4104" s="41"/>
      <c r="C4104" s="214"/>
      <c r="D4104" s="78"/>
      <c r="E4104" s="225"/>
      <c r="G4104" s="281"/>
      <c r="H4104" s="281"/>
      <c r="I4104" s="223"/>
      <c r="J4104" s="41"/>
    </row>
    <row r="4105" spans="1:10" x14ac:dyDescent="0.25">
      <c r="A4105" s="41"/>
      <c r="C4105" s="214"/>
      <c r="D4105" s="78"/>
      <c r="E4105" s="225"/>
      <c r="G4105" s="281"/>
      <c r="H4105" s="281"/>
      <c r="I4105" s="223"/>
      <c r="J4105" s="41"/>
    </row>
    <row r="4106" spans="1:10" x14ac:dyDescent="0.25">
      <c r="A4106" s="41"/>
      <c r="C4106" s="214"/>
      <c r="D4106" s="78"/>
      <c r="E4106" s="225"/>
      <c r="G4106" s="281"/>
      <c r="H4106" s="281"/>
      <c r="I4106" s="223"/>
      <c r="J4106" s="41"/>
    </row>
    <row r="4107" spans="1:10" x14ac:dyDescent="0.25">
      <c r="A4107" s="41"/>
      <c r="C4107" s="214"/>
      <c r="D4107" s="78"/>
      <c r="E4107" s="225"/>
      <c r="G4107" s="281"/>
      <c r="H4107" s="281"/>
      <c r="I4107" s="223"/>
      <c r="J4107" s="41"/>
    </row>
    <row r="4108" spans="1:10" x14ac:dyDescent="0.25">
      <c r="A4108" s="41"/>
      <c r="C4108" s="214"/>
      <c r="D4108" s="78"/>
      <c r="E4108" s="225"/>
      <c r="G4108" s="281"/>
      <c r="H4108" s="281"/>
      <c r="I4108" s="223"/>
      <c r="J4108" s="41"/>
    </row>
    <row r="4109" spans="1:10" x14ac:dyDescent="0.25">
      <c r="A4109" s="41"/>
      <c r="C4109" s="214"/>
      <c r="D4109" s="78"/>
      <c r="E4109" s="225"/>
      <c r="G4109" s="281"/>
      <c r="H4109" s="281"/>
      <c r="I4109" s="223"/>
      <c r="J4109" s="41"/>
    </row>
    <row r="4110" spans="1:10" x14ac:dyDescent="0.25">
      <c r="A4110" s="41"/>
      <c r="C4110" s="214"/>
      <c r="D4110" s="78"/>
      <c r="E4110" s="225"/>
      <c r="G4110" s="281"/>
      <c r="H4110" s="281"/>
      <c r="I4110" s="223"/>
      <c r="J4110" s="41"/>
    </row>
    <row r="4111" spans="1:10" x14ac:dyDescent="0.25">
      <c r="A4111" s="41"/>
      <c r="C4111" s="214"/>
      <c r="D4111" s="78"/>
      <c r="E4111" s="225"/>
      <c r="G4111" s="281"/>
      <c r="H4111" s="281"/>
      <c r="I4111" s="223"/>
      <c r="J4111" s="41"/>
    </row>
    <row r="4112" spans="1:10" x14ac:dyDescent="0.25">
      <c r="A4112" s="41"/>
      <c r="C4112" s="214"/>
      <c r="D4112" s="78"/>
      <c r="E4112" s="225"/>
      <c r="G4112" s="281"/>
      <c r="H4112" s="281"/>
      <c r="I4112" s="223"/>
      <c r="J4112" s="41"/>
    </row>
    <row r="4113" spans="1:10" x14ac:dyDescent="0.25">
      <c r="A4113" s="41"/>
      <c r="C4113" s="214"/>
      <c r="D4113" s="78"/>
      <c r="E4113" s="225"/>
      <c r="G4113" s="281"/>
      <c r="H4113" s="281"/>
      <c r="I4113" s="223"/>
      <c r="J4113" s="41"/>
    </row>
    <row r="4114" spans="1:10" x14ac:dyDescent="0.25">
      <c r="A4114" s="41"/>
      <c r="C4114" s="214"/>
      <c r="D4114" s="78"/>
      <c r="E4114" s="225"/>
      <c r="G4114" s="281"/>
      <c r="H4114" s="281"/>
      <c r="I4114" s="223"/>
      <c r="J4114" s="41"/>
    </row>
    <row r="4115" spans="1:10" x14ac:dyDescent="0.25">
      <c r="A4115" s="41"/>
      <c r="C4115" s="214"/>
      <c r="D4115" s="78"/>
      <c r="E4115" s="225"/>
      <c r="G4115" s="281"/>
      <c r="H4115" s="281"/>
      <c r="I4115" s="223"/>
      <c r="J4115" s="41"/>
    </row>
    <row r="4116" spans="1:10" x14ac:dyDescent="0.25">
      <c r="A4116" s="41"/>
      <c r="C4116" s="214"/>
      <c r="D4116" s="78"/>
      <c r="E4116" s="225"/>
      <c r="G4116" s="281"/>
      <c r="H4116" s="281"/>
      <c r="I4116" s="223"/>
      <c r="J4116" s="41"/>
    </row>
    <row r="4117" spans="1:10" x14ac:dyDescent="0.25">
      <c r="A4117" s="41"/>
      <c r="C4117" s="214"/>
      <c r="D4117" s="78"/>
      <c r="E4117" s="225"/>
      <c r="G4117" s="281"/>
      <c r="H4117" s="281"/>
      <c r="I4117" s="223"/>
      <c r="J4117" s="41"/>
    </row>
    <row r="4118" spans="1:10" x14ac:dyDescent="0.25">
      <c r="A4118" s="41"/>
      <c r="C4118" s="214"/>
      <c r="D4118" s="78"/>
      <c r="E4118" s="225"/>
      <c r="G4118" s="281"/>
      <c r="H4118" s="281"/>
      <c r="I4118" s="223"/>
      <c r="J4118" s="41"/>
    </row>
    <row r="4119" spans="1:10" x14ac:dyDescent="0.25">
      <c r="A4119" s="41"/>
      <c r="C4119" s="214"/>
      <c r="D4119" s="78"/>
      <c r="E4119" s="225"/>
      <c r="G4119" s="281"/>
      <c r="H4119" s="281"/>
      <c r="I4119" s="223"/>
      <c r="J4119" s="41"/>
    </row>
    <row r="4120" spans="1:10" x14ac:dyDescent="0.25">
      <c r="A4120" s="41"/>
      <c r="C4120" s="214"/>
      <c r="D4120" s="78"/>
      <c r="E4120" s="225"/>
      <c r="G4120" s="281"/>
      <c r="H4120" s="281"/>
      <c r="I4120" s="223"/>
      <c r="J4120" s="41"/>
    </row>
    <row r="4121" spans="1:10" x14ac:dyDescent="0.25">
      <c r="A4121" s="41"/>
      <c r="C4121" s="214"/>
      <c r="D4121" s="78"/>
      <c r="E4121" s="225"/>
      <c r="G4121" s="281"/>
      <c r="H4121" s="281"/>
      <c r="I4121" s="223"/>
      <c r="J4121" s="41"/>
    </row>
    <row r="4122" spans="1:10" x14ac:dyDescent="0.25">
      <c r="A4122" s="41"/>
      <c r="C4122" s="214"/>
      <c r="D4122" s="78"/>
      <c r="E4122" s="225"/>
      <c r="G4122" s="281"/>
      <c r="H4122" s="281"/>
      <c r="I4122" s="223"/>
      <c r="J4122" s="41"/>
    </row>
    <row r="4123" spans="1:10" x14ac:dyDescent="0.25">
      <c r="A4123" s="41"/>
      <c r="C4123" s="214"/>
      <c r="D4123" s="78"/>
      <c r="E4123" s="225"/>
      <c r="G4123" s="281"/>
      <c r="H4123" s="281"/>
      <c r="I4123" s="223"/>
      <c r="J4123" s="41"/>
    </row>
    <row r="4124" spans="1:10" x14ac:dyDescent="0.25">
      <c r="A4124" s="41"/>
      <c r="C4124" s="214"/>
      <c r="D4124" s="78"/>
      <c r="E4124" s="225"/>
      <c r="G4124" s="281"/>
      <c r="H4124" s="281"/>
      <c r="I4124" s="223"/>
      <c r="J4124" s="41"/>
    </row>
    <row r="4125" spans="1:10" x14ac:dyDescent="0.25">
      <c r="A4125" s="41"/>
      <c r="C4125" s="214"/>
      <c r="D4125" s="78"/>
      <c r="E4125" s="225"/>
      <c r="G4125" s="281"/>
      <c r="H4125" s="281"/>
      <c r="I4125" s="223"/>
      <c r="J4125" s="41"/>
    </row>
    <row r="4126" spans="1:10" x14ac:dyDescent="0.25">
      <c r="A4126" s="41"/>
      <c r="C4126" s="214"/>
      <c r="D4126" s="78"/>
      <c r="E4126" s="225"/>
      <c r="G4126" s="281"/>
      <c r="H4126" s="281"/>
      <c r="I4126" s="223"/>
      <c r="J4126" s="41"/>
    </row>
    <row r="4127" spans="1:10" x14ac:dyDescent="0.25">
      <c r="A4127" s="41"/>
      <c r="C4127" s="214"/>
      <c r="D4127" s="78"/>
      <c r="E4127" s="225"/>
      <c r="G4127" s="281"/>
      <c r="H4127" s="281"/>
      <c r="I4127" s="223"/>
      <c r="J4127" s="41"/>
    </row>
    <row r="4128" spans="1:10" x14ac:dyDescent="0.25">
      <c r="A4128" s="41"/>
      <c r="C4128" s="214"/>
      <c r="D4128" s="78"/>
      <c r="E4128" s="225"/>
      <c r="G4128" s="281"/>
      <c r="H4128" s="281"/>
      <c r="I4128" s="223"/>
      <c r="J4128" s="41"/>
    </row>
    <row r="4129" spans="1:10" x14ac:dyDescent="0.25">
      <c r="A4129" s="41"/>
      <c r="C4129" s="214"/>
      <c r="D4129" s="78"/>
      <c r="E4129" s="225"/>
      <c r="G4129" s="281"/>
      <c r="H4129" s="281"/>
      <c r="I4129" s="223"/>
      <c r="J4129" s="41"/>
    </row>
    <row r="4130" spans="1:10" x14ac:dyDescent="0.25">
      <c r="A4130" s="41"/>
      <c r="C4130" s="214"/>
      <c r="D4130" s="78"/>
      <c r="E4130" s="225"/>
      <c r="G4130" s="281"/>
      <c r="H4130" s="281"/>
      <c r="I4130" s="223"/>
      <c r="J4130" s="41"/>
    </row>
    <row r="4131" spans="1:10" x14ac:dyDescent="0.25">
      <c r="A4131" s="41"/>
      <c r="C4131" s="214"/>
      <c r="D4131" s="78"/>
      <c r="E4131" s="225"/>
      <c r="G4131" s="281"/>
      <c r="H4131" s="281"/>
      <c r="I4131" s="223"/>
      <c r="J4131" s="41"/>
    </row>
    <row r="4132" spans="1:10" x14ac:dyDescent="0.25">
      <c r="A4132" s="41"/>
      <c r="C4132" s="214"/>
      <c r="D4132" s="78"/>
      <c r="E4132" s="225"/>
      <c r="G4132" s="281"/>
      <c r="H4132" s="281"/>
      <c r="I4132" s="223"/>
      <c r="J4132" s="41"/>
    </row>
    <row r="4133" spans="1:10" x14ac:dyDescent="0.25">
      <c r="A4133" s="41"/>
      <c r="C4133" s="214"/>
      <c r="D4133" s="78"/>
      <c r="E4133" s="225"/>
      <c r="G4133" s="281"/>
      <c r="H4133" s="281"/>
      <c r="I4133" s="223"/>
      <c r="J4133" s="41"/>
    </row>
    <row r="4134" spans="1:10" x14ac:dyDescent="0.25">
      <c r="A4134" s="41"/>
      <c r="C4134" s="214"/>
      <c r="D4134" s="78"/>
      <c r="E4134" s="225"/>
      <c r="G4134" s="281"/>
      <c r="H4134" s="281"/>
      <c r="I4134" s="223"/>
      <c r="J4134" s="41"/>
    </row>
    <row r="4135" spans="1:10" x14ac:dyDescent="0.25">
      <c r="A4135" s="41"/>
      <c r="C4135" s="214"/>
      <c r="D4135" s="78"/>
      <c r="E4135" s="225"/>
      <c r="G4135" s="281"/>
      <c r="H4135" s="281"/>
      <c r="I4135" s="223"/>
      <c r="J4135" s="41"/>
    </row>
    <row r="4136" spans="1:10" x14ac:dyDescent="0.25">
      <c r="A4136" s="41"/>
      <c r="C4136" s="214"/>
      <c r="D4136" s="78"/>
      <c r="E4136" s="225"/>
      <c r="G4136" s="281"/>
      <c r="H4136" s="281"/>
      <c r="I4136" s="223"/>
      <c r="J4136" s="41"/>
    </row>
    <row r="4137" spans="1:10" x14ac:dyDescent="0.25">
      <c r="A4137" s="41"/>
      <c r="C4137" s="214"/>
      <c r="D4137" s="78"/>
      <c r="E4137" s="225"/>
      <c r="G4137" s="281"/>
      <c r="H4137" s="281"/>
      <c r="I4137" s="223"/>
      <c r="J4137" s="41"/>
    </row>
    <row r="4138" spans="1:10" x14ac:dyDescent="0.25">
      <c r="A4138" s="41"/>
      <c r="C4138" s="214"/>
      <c r="D4138" s="78"/>
      <c r="E4138" s="225"/>
      <c r="G4138" s="281"/>
      <c r="H4138" s="281"/>
      <c r="I4138" s="223"/>
      <c r="J4138" s="41"/>
    </row>
    <row r="4139" spans="1:10" x14ac:dyDescent="0.25">
      <c r="A4139" s="41"/>
      <c r="C4139" s="214"/>
      <c r="D4139" s="78"/>
      <c r="E4139" s="225"/>
      <c r="G4139" s="281"/>
      <c r="H4139" s="281"/>
      <c r="I4139" s="223"/>
      <c r="J4139" s="41"/>
    </row>
    <row r="4140" spans="1:10" x14ac:dyDescent="0.25">
      <c r="A4140" s="41"/>
      <c r="C4140" s="214"/>
      <c r="D4140" s="78"/>
      <c r="E4140" s="225"/>
      <c r="G4140" s="281"/>
      <c r="H4140" s="281"/>
      <c r="I4140" s="223"/>
      <c r="J4140" s="41"/>
    </row>
    <row r="4141" spans="1:10" x14ac:dyDescent="0.25">
      <c r="A4141" s="41"/>
      <c r="C4141" s="214"/>
      <c r="D4141" s="78"/>
      <c r="E4141" s="225"/>
      <c r="G4141" s="281"/>
      <c r="H4141" s="281"/>
      <c r="I4141" s="223"/>
      <c r="J4141" s="41"/>
    </row>
    <row r="4142" spans="1:10" x14ac:dyDescent="0.25">
      <c r="A4142" s="41"/>
      <c r="C4142" s="214"/>
      <c r="D4142" s="78"/>
      <c r="E4142" s="225"/>
      <c r="G4142" s="281"/>
      <c r="H4142" s="281"/>
      <c r="I4142" s="223"/>
      <c r="J4142" s="41"/>
    </row>
    <row r="4143" spans="1:10" x14ac:dyDescent="0.25">
      <c r="A4143" s="41"/>
      <c r="C4143" s="214"/>
      <c r="D4143" s="78"/>
      <c r="E4143" s="225"/>
      <c r="G4143" s="281"/>
      <c r="H4143" s="281"/>
      <c r="I4143" s="223"/>
      <c r="J4143" s="41"/>
    </row>
    <row r="4144" spans="1:10" x14ac:dyDescent="0.25">
      <c r="A4144" s="41"/>
      <c r="C4144" s="214"/>
      <c r="D4144" s="78"/>
      <c r="E4144" s="225"/>
      <c r="G4144" s="281"/>
      <c r="H4144" s="281"/>
      <c r="I4144" s="223"/>
      <c r="J4144" s="41"/>
    </row>
    <row r="4145" spans="1:10" x14ac:dyDescent="0.25">
      <c r="A4145" s="41"/>
      <c r="C4145" s="214"/>
      <c r="D4145" s="78"/>
      <c r="E4145" s="225"/>
      <c r="G4145" s="281"/>
      <c r="H4145" s="281"/>
      <c r="I4145" s="223"/>
      <c r="J4145" s="41"/>
    </row>
    <row r="4146" spans="1:10" x14ac:dyDescent="0.25">
      <c r="A4146" s="41"/>
      <c r="C4146" s="214"/>
      <c r="D4146" s="78"/>
      <c r="E4146" s="225"/>
      <c r="G4146" s="281"/>
      <c r="H4146" s="281"/>
      <c r="I4146" s="223"/>
      <c r="J4146" s="41"/>
    </row>
    <row r="4147" spans="1:10" x14ac:dyDescent="0.25">
      <c r="A4147" s="41"/>
      <c r="C4147" s="214"/>
      <c r="D4147" s="78"/>
      <c r="E4147" s="225"/>
      <c r="G4147" s="281"/>
      <c r="H4147" s="281"/>
      <c r="I4147" s="223"/>
      <c r="J4147" s="41"/>
    </row>
    <row r="4148" spans="1:10" x14ac:dyDescent="0.25">
      <c r="A4148" s="41"/>
      <c r="C4148" s="214"/>
      <c r="D4148" s="78"/>
      <c r="E4148" s="225"/>
      <c r="G4148" s="281"/>
      <c r="H4148" s="281"/>
      <c r="I4148" s="223"/>
      <c r="J4148" s="41"/>
    </row>
    <row r="4149" spans="1:10" x14ac:dyDescent="0.25">
      <c r="A4149" s="41"/>
      <c r="C4149" s="214"/>
      <c r="D4149" s="78"/>
      <c r="E4149" s="225"/>
      <c r="G4149" s="281"/>
      <c r="H4149" s="281"/>
      <c r="I4149" s="223"/>
      <c r="J4149" s="41"/>
    </row>
    <row r="4150" spans="1:10" x14ac:dyDescent="0.25">
      <c r="A4150" s="41"/>
      <c r="C4150" s="214"/>
      <c r="D4150" s="78"/>
      <c r="E4150" s="225"/>
      <c r="G4150" s="281"/>
      <c r="H4150" s="281"/>
      <c r="I4150" s="223"/>
      <c r="J4150" s="41"/>
    </row>
    <row r="4151" spans="1:10" x14ac:dyDescent="0.25">
      <c r="A4151" s="41"/>
      <c r="C4151" s="214"/>
      <c r="D4151" s="78"/>
      <c r="E4151" s="225"/>
      <c r="G4151" s="281"/>
      <c r="H4151" s="281"/>
      <c r="I4151" s="223"/>
      <c r="J4151" s="41"/>
    </row>
    <row r="4152" spans="1:10" x14ac:dyDescent="0.25">
      <c r="A4152" s="41"/>
      <c r="C4152" s="214"/>
      <c r="D4152" s="78"/>
      <c r="E4152" s="225"/>
      <c r="G4152" s="281"/>
      <c r="H4152" s="281"/>
      <c r="I4152" s="223"/>
      <c r="J4152" s="41"/>
    </row>
    <row r="4153" spans="1:10" x14ac:dyDescent="0.25">
      <c r="A4153" s="41"/>
      <c r="C4153" s="214"/>
      <c r="D4153" s="78"/>
      <c r="E4153" s="225"/>
      <c r="G4153" s="281"/>
      <c r="H4153" s="281"/>
      <c r="I4153" s="223"/>
      <c r="J4153" s="41"/>
    </row>
    <row r="4154" spans="1:10" x14ac:dyDescent="0.25">
      <c r="A4154" s="41"/>
      <c r="C4154" s="214"/>
      <c r="D4154" s="78"/>
      <c r="E4154" s="225"/>
      <c r="G4154" s="281"/>
      <c r="H4154" s="281"/>
      <c r="I4154" s="223"/>
      <c r="J4154" s="41"/>
    </row>
    <row r="4155" spans="1:10" x14ac:dyDescent="0.25">
      <c r="A4155" s="41"/>
      <c r="C4155" s="214"/>
      <c r="D4155" s="78"/>
      <c r="E4155" s="225"/>
      <c r="G4155" s="281"/>
      <c r="H4155" s="281"/>
      <c r="I4155" s="223"/>
      <c r="J4155" s="41"/>
    </row>
    <row r="4156" spans="1:10" x14ac:dyDescent="0.25">
      <c r="A4156" s="41"/>
      <c r="C4156" s="214"/>
      <c r="D4156" s="78"/>
      <c r="E4156" s="225"/>
      <c r="G4156" s="281"/>
      <c r="H4156" s="281"/>
      <c r="I4156" s="223"/>
      <c r="J4156" s="41"/>
    </row>
    <row r="4157" spans="1:10" x14ac:dyDescent="0.25">
      <c r="A4157" s="41"/>
      <c r="C4157" s="214"/>
      <c r="D4157" s="78"/>
      <c r="E4157" s="225"/>
      <c r="G4157" s="281"/>
      <c r="H4157" s="281"/>
      <c r="I4157" s="223"/>
      <c r="J4157" s="41"/>
    </row>
    <row r="4158" spans="1:10" x14ac:dyDescent="0.25">
      <c r="A4158" s="41"/>
      <c r="C4158" s="214"/>
      <c r="D4158" s="78"/>
      <c r="E4158" s="225"/>
      <c r="G4158" s="281"/>
      <c r="H4158" s="281"/>
      <c r="I4158" s="223"/>
      <c r="J4158" s="41"/>
    </row>
    <row r="4159" spans="1:10" x14ac:dyDescent="0.25">
      <c r="A4159" s="41"/>
      <c r="C4159" s="214"/>
      <c r="D4159" s="78"/>
      <c r="E4159" s="225"/>
      <c r="G4159" s="281"/>
      <c r="H4159" s="281"/>
      <c r="I4159" s="223"/>
      <c r="J4159" s="41"/>
    </row>
    <row r="4160" spans="1:10" x14ac:dyDescent="0.25">
      <c r="A4160" s="41"/>
      <c r="C4160" s="214"/>
      <c r="D4160" s="78"/>
      <c r="E4160" s="225"/>
      <c r="G4160" s="281"/>
      <c r="H4160" s="281"/>
      <c r="I4160" s="223"/>
      <c r="J4160" s="41"/>
    </row>
    <row r="4161" spans="1:10" x14ac:dyDescent="0.25">
      <c r="A4161" s="41"/>
      <c r="C4161" s="214"/>
      <c r="D4161" s="78"/>
      <c r="E4161" s="225"/>
      <c r="G4161" s="281"/>
      <c r="H4161" s="281"/>
      <c r="I4161" s="223"/>
      <c r="J4161" s="41"/>
    </row>
    <row r="4162" spans="1:10" x14ac:dyDescent="0.25">
      <c r="A4162" s="41"/>
      <c r="C4162" s="214"/>
      <c r="D4162" s="78"/>
      <c r="E4162" s="225"/>
      <c r="G4162" s="281"/>
      <c r="H4162" s="281"/>
      <c r="I4162" s="223"/>
      <c r="J4162" s="41"/>
    </row>
    <row r="4163" spans="1:10" x14ac:dyDescent="0.25">
      <c r="A4163" s="41"/>
      <c r="C4163" s="214"/>
      <c r="D4163" s="78"/>
      <c r="E4163" s="225"/>
      <c r="G4163" s="281"/>
      <c r="H4163" s="281"/>
      <c r="I4163" s="223"/>
      <c r="J4163" s="41"/>
    </row>
    <row r="4164" spans="1:10" x14ac:dyDescent="0.25">
      <c r="A4164" s="41"/>
      <c r="C4164" s="214"/>
      <c r="D4164" s="78"/>
      <c r="E4164" s="225"/>
      <c r="G4164" s="281"/>
      <c r="H4164" s="281"/>
      <c r="I4164" s="223"/>
      <c r="J4164" s="41"/>
    </row>
    <row r="4165" spans="1:10" x14ac:dyDescent="0.25">
      <c r="A4165" s="41"/>
      <c r="C4165" s="214"/>
      <c r="D4165" s="78"/>
      <c r="E4165" s="225"/>
      <c r="G4165" s="281"/>
      <c r="H4165" s="281"/>
      <c r="I4165" s="223"/>
      <c r="J4165" s="41"/>
    </row>
    <row r="4166" spans="1:10" x14ac:dyDescent="0.25">
      <c r="A4166" s="41"/>
      <c r="C4166" s="214"/>
      <c r="D4166" s="78"/>
      <c r="E4166" s="225"/>
      <c r="G4166" s="281"/>
      <c r="H4166" s="281"/>
      <c r="I4166" s="223"/>
      <c r="J4166" s="41"/>
    </row>
    <row r="4167" spans="1:10" x14ac:dyDescent="0.25">
      <c r="A4167" s="41"/>
      <c r="C4167" s="214"/>
      <c r="D4167" s="78"/>
      <c r="E4167" s="225"/>
      <c r="G4167" s="281"/>
      <c r="H4167" s="281"/>
      <c r="I4167" s="223"/>
      <c r="J4167" s="41"/>
    </row>
    <row r="4168" spans="1:10" x14ac:dyDescent="0.25">
      <c r="A4168" s="41"/>
      <c r="C4168" s="214"/>
      <c r="D4168" s="78"/>
      <c r="E4168" s="225"/>
      <c r="G4168" s="281"/>
      <c r="H4168" s="281"/>
      <c r="I4168" s="223"/>
      <c r="J4168" s="41"/>
    </row>
    <row r="4169" spans="1:10" x14ac:dyDescent="0.25">
      <c r="A4169" s="41"/>
      <c r="C4169" s="214"/>
      <c r="D4169" s="78"/>
      <c r="E4169" s="225"/>
      <c r="G4169" s="281"/>
      <c r="H4169" s="281"/>
      <c r="I4169" s="223"/>
      <c r="J4169" s="41"/>
    </row>
    <row r="4170" spans="1:10" x14ac:dyDescent="0.25">
      <c r="A4170" s="41"/>
      <c r="C4170" s="214"/>
      <c r="D4170" s="78"/>
      <c r="E4170" s="225"/>
      <c r="G4170" s="281"/>
      <c r="H4170" s="281"/>
      <c r="I4170" s="223"/>
      <c r="J4170" s="41"/>
    </row>
    <row r="4171" spans="1:10" x14ac:dyDescent="0.25">
      <c r="A4171" s="41"/>
      <c r="C4171" s="214"/>
      <c r="D4171" s="78"/>
      <c r="E4171" s="225"/>
      <c r="G4171" s="281"/>
      <c r="H4171" s="281"/>
      <c r="I4171" s="223"/>
      <c r="J4171" s="41"/>
    </row>
    <row r="4172" spans="1:10" x14ac:dyDescent="0.25">
      <c r="A4172" s="41"/>
      <c r="C4172" s="214"/>
      <c r="D4172" s="78"/>
      <c r="E4172" s="225"/>
      <c r="G4172" s="281"/>
      <c r="H4172" s="281"/>
      <c r="I4172" s="223"/>
      <c r="J4172" s="41"/>
    </row>
    <row r="4173" spans="1:10" x14ac:dyDescent="0.25">
      <c r="A4173" s="41"/>
      <c r="C4173" s="214"/>
      <c r="D4173" s="78"/>
      <c r="E4173" s="225"/>
      <c r="G4173" s="281"/>
      <c r="H4173" s="281"/>
      <c r="I4173" s="223"/>
      <c r="J4173" s="41"/>
    </row>
    <row r="4174" spans="1:10" x14ac:dyDescent="0.25">
      <c r="A4174" s="41"/>
      <c r="C4174" s="214"/>
      <c r="D4174" s="78"/>
      <c r="E4174" s="225"/>
      <c r="G4174" s="281"/>
      <c r="H4174" s="281"/>
      <c r="I4174" s="223"/>
      <c r="J4174" s="41"/>
    </row>
    <row r="4175" spans="1:10" x14ac:dyDescent="0.25">
      <c r="A4175" s="41"/>
      <c r="C4175" s="214"/>
      <c r="D4175" s="78"/>
      <c r="E4175" s="225"/>
      <c r="G4175" s="281"/>
      <c r="H4175" s="281"/>
      <c r="I4175" s="223"/>
      <c r="J4175" s="41"/>
    </row>
    <row r="4176" spans="1:10" x14ac:dyDescent="0.25">
      <c r="A4176" s="41"/>
      <c r="C4176" s="214"/>
      <c r="D4176" s="78"/>
      <c r="E4176" s="225"/>
      <c r="G4176" s="281"/>
      <c r="H4176" s="281"/>
      <c r="I4176" s="223"/>
      <c r="J4176" s="41"/>
    </row>
    <row r="4177" spans="1:10" x14ac:dyDescent="0.25">
      <c r="A4177" s="41"/>
      <c r="C4177" s="214"/>
      <c r="D4177" s="78"/>
      <c r="E4177" s="225"/>
      <c r="G4177" s="281"/>
      <c r="H4177" s="281"/>
      <c r="I4177" s="223"/>
      <c r="J4177" s="41"/>
    </row>
    <row r="4178" spans="1:10" x14ac:dyDescent="0.25">
      <c r="A4178" s="41"/>
      <c r="C4178" s="214"/>
      <c r="D4178" s="78"/>
      <c r="E4178" s="225"/>
      <c r="G4178" s="281"/>
      <c r="H4178" s="281"/>
      <c r="I4178" s="223"/>
      <c r="J4178" s="41"/>
    </row>
    <row r="4179" spans="1:10" x14ac:dyDescent="0.25">
      <c r="A4179" s="41"/>
      <c r="C4179" s="214"/>
      <c r="D4179" s="78"/>
      <c r="E4179" s="225"/>
      <c r="G4179" s="281"/>
      <c r="H4179" s="281"/>
      <c r="I4179" s="223"/>
      <c r="J4179" s="41"/>
    </row>
    <row r="4180" spans="1:10" x14ac:dyDescent="0.25">
      <c r="A4180" s="41"/>
      <c r="C4180" s="214"/>
      <c r="D4180" s="78"/>
      <c r="E4180" s="225"/>
      <c r="G4180" s="281"/>
      <c r="H4180" s="281"/>
      <c r="I4180" s="223"/>
      <c r="J4180" s="41"/>
    </row>
    <row r="4181" spans="1:10" x14ac:dyDescent="0.25">
      <c r="A4181" s="41"/>
      <c r="C4181" s="214"/>
      <c r="D4181" s="78"/>
      <c r="E4181" s="225"/>
      <c r="G4181" s="281"/>
      <c r="H4181" s="281"/>
      <c r="I4181" s="223"/>
      <c r="J4181" s="41"/>
    </row>
    <row r="4182" spans="1:10" x14ac:dyDescent="0.25">
      <c r="A4182" s="41"/>
      <c r="C4182" s="214"/>
      <c r="D4182" s="78"/>
      <c r="E4182" s="225"/>
      <c r="G4182" s="281"/>
      <c r="H4182" s="281"/>
      <c r="I4182" s="223"/>
      <c r="J4182" s="41"/>
    </row>
    <row r="4183" spans="1:10" x14ac:dyDescent="0.25">
      <c r="A4183" s="41"/>
      <c r="C4183" s="214"/>
      <c r="D4183" s="78"/>
      <c r="E4183" s="225"/>
      <c r="G4183" s="281"/>
      <c r="H4183" s="281"/>
      <c r="I4183" s="223"/>
      <c r="J4183" s="41"/>
    </row>
    <row r="4184" spans="1:10" x14ac:dyDescent="0.25">
      <c r="A4184" s="41"/>
      <c r="C4184" s="214"/>
      <c r="D4184" s="78"/>
      <c r="E4184" s="225"/>
      <c r="G4184" s="281"/>
      <c r="H4184" s="281"/>
      <c r="I4184" s="223"/>
      <c r="J4184" s="41"/>
    </row>
    <row r="4185" spans="1:10" x14ac:dyDescent="0.25">
      <c r="A4185" s="41"/>
      <c r="C4185" s="214"/>
      <c r="D4185" s="78"/>
      <c r="E4185" s="225"/>
      <c r="G4185" s="281"/>
      <c r="H4185" s="281"/>
      <c r="I4185" s="223"/>
      <c r="J4185" s="41"/>
    </row>
    <row r="4186" spans="1:10" x14ac:dyDescent="0.25">
      <c r="A4186" s="41"/>
      <c r="C4186" s="214"/>
      <c r="D4186" s="78"/>
      <c r="E4186" s="225"/>
      <c r="G4186" s="281"/>
      <c r="H4186" s="281"/>
      <c r="I4186" s="223"/>
      <c r="J4186" s="41"/>
    </row>
    <row r="4187" spans="1:10" x14ac:dyDescent="0.25">
      <c r="A4187" s="41"/>
      <c r="C4187" s="214"/>
      <c r="D4187" s="78"/>
      <c r="E4187" s="225"/>
      <c r="G4187" s="281"/>
      <c r="H4187" s="281"/>
      <c r="I4187" s="223"/>
      <c r="J4187" s="41"/>
    </row>
    <row r="4188" spans="1:10" x14ac:dyDescent="0.25">
      <c r="A4188" s="41"/>
      <c r="C4188" s="214"/>
      <c r="D4188" s="78"/>
      <c r="E4188" s="225"/>
      <c r="G4188" s="281"/>
      <c r="H4188" s="281"/>
      <c r="I4188" s="223"/>
      <c r="J4188" s="41"/>
    </row>
    <row r="4189" spans="1:10" x14ac:dyDescent="0.25">
      <c r="A4189" s="41"/>
      <c r="C4189" s="214"/>
      <c r="D4189" s="78"/>
      <c r="E4189" s="225"/>
      <c r="G4189" s="281"/>
      <c r="H4189" s="281"/>
      <c r="I4189" s="223"/>
      <c r="J4189" s="41"/>
    </row>
    <row r="4190" spans="1:10" x14ac:dyDescent="0.25">
      <c r="A4190" s="41"/>
      <c r="C4190" s="214"/>
      <c r="D4190" s="78"/>
      <c r="E4190" s="225"/>
      <c r="G4190" s="281"/>
      <c r="H4190" s="281"/>
      <c r="I4190" s="223"/>
      <c r="J4190" s="41"/>
    </row>
    <row r="4191" spans="1:10" x14ac:dyDescent="0.25">
      <c r="A4191" s="41"/>
      <c r="C4191" s="214"/>
      <c r="D4191" s="78"/>
      <c r="E4191" s="225"/>
      <c r="G4191" s="281"/>
      <c r="H4191" s="281"/>
      <c r="I4191" s="223"/>
      <c r="J4191" s="41"/>
    </row>
    <row r="4192" spans="1:10" x14ac:dyDescent="0.25">
      <c r="A4192" s="41"/>
      <c r="C4192" s="214"/>
      <c r="D4192" s="78"/>
      <c r="E4192" s="225"/>
      <c r="G4192" s="281"/>
      <c r="H4192" s="281"/>
      <c r="I4192" s="223"/>
      <c r="J4192" s="41"/>
    </row>
    <row r="4193" spans="1:10" x14ac:dyDescent="0.25">
      <c r="A4193" s="41"/>
      <c r="C4193" s="214"/>
      <c r="D4193" s="78"/>
      <c r="E4193" s="225"/>
      <c r="G4193" s="281"/>
      <c r="H4193" s="281"/>
      <c r="I4193" s="223"/>
      <c r="J4193" s="41"/>
    </row>
    <row r="4194" spans="1:10" x14ac:dyDescent="0.25">
      <c r="A4194" s="41"/>
      <c r="C4194" s="214"/>
      <c r="D4194" s="78"/>
      <c r="E4194" s="225"/>
      <c r="G4194" s="281"/>
      <c r="H4194" s="281"/>
      <c r="I4194" s="223"/>
      <c r="J4194" s="41"/>
    </row>
    <row r="4195" spans="1:10" x14ac:dyDescent="0.25">
      <c r="A4195" s="41"/>
      <c r="C4195" s="214"/>
      <c r="D4195" s="78"/>
      <c r="E4195" s="225"/>
      <c r="G4195" s="281"/>
      <c r="H4195" s="281"/>
      <c r="I4195" s="223"/>
      <c r="J4195" s="41"/>
    </row>
    <row r="4196" spans="1:10" x14ac:dyDescent="0.25">
      <c r="A4196" s="41"/>
      <c r="C4196" s="214"/>
      <c r="D4196" s="78"/>
      <c r="E4196" s="225"/>
      <c r="G4196" s="281"/>
      <c r="H4196" s="281"/>
      <c r="I4196" s="223"/>
      <c r="J4196" s="41"/>
    </row>
    <row r="4197" spans="1:10" x14ac:dyDescent="0.25">
      <c r="A4197" s="41"/>
      <c r="C4197" s="214"/>
      <c r="D4197" s="78"/>
      <c r="E4197" s="225"/>
      <c r="G4197" s="281"/>
      <c r="H4197" s="281"/>
      <c r="I4197" s="223"/>
      <c r="J4197" s="41"/>
    </row>
    <row r="4198" spans="1:10" x14ac:dyDescent="0.25">
      <c r="A4198" s="41"/>
      <c r="C4198" s="214"/>
      <c r="D4198" s="78"/>
      <c r="E4198" s="225"/>
      <c r="G4198" s="281"/>
      <c r="H4198" s="281"/>
      <c r="I4198" s="223"/>
      <c r="J4198" s="41"/>
    </row>
    <row r="4199" spans="1:10" x14ac:dyDescent="0.25">
      <c r="A4199" s="41"/>
      <c r="C4199" s="214"/>
      <c r="D4199" s="78"/>
      <c r="E4199" s="225"/>
      <c r="G4199" s="281"/>
      <c r="H4199" s="281"/>
      <c r="I4199" s="223"/>
      <c r="J4199" s="41"/>
    </row>
    <row r="4200" spans="1:10" x14ac:dyDescent="0.25">
      <c r="A4200" s="41"/>
      <c r="C4200" s="214"/>
      <c r="D4200" s="78"/>
      <c r="E4200" s="225"/>
      <c r="G4200" s="281"/>
      <c r="H4200" s="281"/>
      <c r="I4200" s="223"/>
      <c r="J4200" s="41"/>
    </row>
    <row r="4201" spans="1:10" x14ac:dyDescent="0.25">
      <c r="A4201" s="41"/>
      <c r="C4201" s="214"/>
      <c r="D4201" s="78"/>
      <c r="E4201" s="225"/>
      <c r="G4201" s="281"/>
      <c r="H4201" s="281"/>
      <c r="I4201" s="223"/>
      <c r="J4201" s="41"/>
    </row>
    <row r="4202" spans="1:10" x14ac:dyDescent="0.25">
      <c r="A4202" s="41"/>
      <c r="C4202" s="214"/>
      <c r="D4202" s="78"/>
      <c r="E4202" s="225"/>
      <c r="G4202" s="281"/>
      <c r="H4202" s="281"/>
      <c r="I4202" s="223"/>
      <c r="J4202" s="41"/>
    </row>
    <row r="4203" spans="1:10" x14ac:dyDescent="0.25">
      <c r="A4203" s="41"/>
      <c r="C4203" s="214"/>
      <c r="D4203" s="78"/>
      <c r="E4203" s="225"/>
      <c r="G4203" s="281"/>
      <c r="H4203" s="281"/>
      <c r="I4203" s="223"/>
      <c r="J4203" s="41"/>
    </row>
    <row r="4204" spans="1:10" x14ac:dyDescent="0.25">
      <c r="A4204" s="41"/>
      <c r="C4204" s="214"/>
      <c r="D4204" s="78"/>
      <c r="E4204" s="225"/>
      <c r="G4204" s="281"/>
      <c r="H4204" s="281"/>
      <c r="I4204" s="223"/>
      <c r="J4204" s="41"/>
    </row>
    <row r="4205" spans="1:10" x14ac:dyDescent="0.25">
      <c r="A4205" s="41"/>
      <c r="C4205" s="214"/>
      <c r="D4205" s="78"/>
      <c r="E4205" s="225"/>
      <c r="G4205" s="281"/>
      <c r="H4205" s="281"/>
      <c r="I4205" s="223"/>
      <c r="J4205" s="41"/>
    </row>
    <row r="4206" spans="1:10" x14ac:dyDescent="0.25">
      <c r="A4206" s="41"/>
      <c r="C4206" s="214"/>
      <c r="D4206" s="78"/>
      <c r="E4206" s="225"/>
      <c r="G4206" s="281"/>
      <c r="H4206" s="281"/>
      <c r="I4206" s="223"/>
      <c r="J4206" s="41"/>
    </row>
    <row r="4207" spans="1:10" x14ac:dyDescent="0.25">
      <c r="A4207" s="41"/>
      <c r="C4207" s="214"/>
      <c r="D4207" s="78"/>
      <c r="E4207" s="225"/>
      <c r="G4207" s="281"/>
      <c r="H4207" s="281"/>
      <c r="I4207" s="223"/>
      <c r="J4207" s="41"/>
    </row>
    <row r="4208" spans="1:10" x14ac:dyDescent="0.25">
      <c r="A4208" s="41"/>
      <c r="C4208" s="214"/>
      <c r="D4208" s="78"/>
      <c r="E4208" s="225"/>
      <c r="G4208" s="281"/>
      <c r="H4208" s="281"/>
      <c r="I4208" s="223"/>
      <c r="J4208" s="41"/>
    </row>
    <row r="4209" spans="1:10" x14ac:dyDescent="0.25">
      <c r="A4209" s="41"/>
      <c r="C4209" s="214"/>
      <c r="D4209" s="78"/>
      <c r="E4209" s="225"/>
      <c r="G4209" s="281"/>
      <c r="H4209" s="281"/>
      <c r="I4209" s="223"/>
      <c r="J4209" s="41"/>
    </row>
    <row r="4210" spans="1:10" x14ac:dyDescent="0.25">
      <c r="A4210" s="41"/>
      <c r="C4210" s="214"/>
      <c r="D4210" s="78"/>
      <c r="E4210" s="225"/>
      <c r="G4210" s="281"/>
      <c r="H4210" s="281"/>
      <c r="I4210" s="223"/>
      <c r="J4210" s="41"/>
    </row>
    <row r="4211" spans="1:10" x14ac:dyDescent="0.25">
      <c r="A4211" s="41"/>
      <c r="C4211" s="214"/>
      <c r="D4211" s="78"/>
      <c r="E4211" s="225"/>
      <c r="G4211" s="281"/>
      <c r="H4211" s="281"/>
      <c r="I4211" s="223"/>
      <c r="J4211" s="41"/>
    </row>
    <row r="4212" spans="1:10" x14ac:dyDescent="0.25">
      <c r="A4212" s="41"/>
      <c r="C4212" s="214"/>
      <c r="D4212" s="78"/>
      <c r="E4212" s="225"/>
      <c r="G4212" s="281"/>
      <c r="H4212" s="281"/>
      <c r="I4212" s="223"/>
      <c r="J4212" s="41"/>
    </row>
    <row r="4213" spans="1:10" x14ac:dyDescent="0.25">
      <c r="A4213" s="41"/>
      <c r="C4213" s="214"/>
      <c r="D4213" s="78"/>
      <c r="E4213" s="225"/>
      <c r="G4213" s="281"/>
      <c r="H4213" s="281"/>
      <c r="I4213" s="223"/>
      <c r="J4213" s="41"/>
    </row>
    <row r="4214" spans="1:10" x14ac:dyDescent="0.25">
      <c r="A4214" s="41"/>
      <c r="C4214" s="214"/>
      <c r="D4214" s="78"/>
      <c r="E4214" s="225"/>
      <c r="G4214" s="281"/>
      <c r="H4214" s="281"/>
      <c r="I4214" s="223"/>
      <c r="J4214" s="41"/>
    </row>
    <row r="4215" spans="1:10" x14ac:dyDescent="0.25">
      <c r="A4215" s="41"/>
      <c r="C4215" s="214"/>
      <c r="D4215" s="78"/>
      <c r="E4215" s="225"/>
      <c r="G4215" s="281"/>
      <c r="H4215" s="281"/>
      <c r="I4215" s="223"/>
      <c r="J4215" s="41"/>
    </row>
    <row r="4216" spans="1:10" x14ac:dyDescent="0.25">
      <c r="A4216" s="41"/>
      <c r="C4216" s="214"/>
      <c r="D4216" s="78"/>
      <c r="E4216" s="225"/>
      <c r="G4216" s="281"/>
      <c r="H4216" s="281"/>
      <c r="I4216" s="223"/>
      <c r="J4216" s="41"/>
    </row>
    <row r="4217" spans="1:10" x14ac:dyDescent="0.25">
      <c r="A4217" s="41"/>
      <c r="C4217" s="214"/>
      <c r="D4217" s="78"/>
      <c r="E4217" s="225"/>
      <c r="G4217" s="281"/>
      <c r="H4217" s="281"/>
      <c r="I4217" s="223"/>
      <c r="J4217" s="41"/>
    </row>
    <row r="4218" spans="1:10" x14ac:dyDescent="0.25">
      <c r="A4218" s="41"/>
      <c r="C4218" s="214"/>
      <c r="D4218" s="78"/>
      <c r="E4218" s="225"/>
      <c r="G4218" s="281"/>
      <c r="H4218" s="281"/>
      <c r="I4218" s="223"/>
      <c r="J4218" s="41"/>
    </row>
    <row r="4219" spans="1:10" x14ac:dyDescent="0.25">
      <c r="A4219" s="41"/>
      <c r="C4219" s="214"/>
      <c r="D4219" s="78"/>
      <c r="E4219" s="225"/>
      <c r="G4219" s="281"/>
      <c r="H4219" s="281"/>
      <c r="I4219" s="223"/>
      <c r="J4219" s="41"/>
    </row>
    <row r="4220" spans="1:10" x14ac:dyDescent="0.25">
      <c r="A4220" s="41"/>
      <c r="C4220" s="214"/>
      <c r="D4220" s="78"/>
      <c r="E4220" s="225"/>
      <c r="G4220" s="281"/>
      <c r="H4220" s="281"/>
      <c r="I4220" s="223"/>
      <c r="J4220" s="41"/>
    </row>
    <row r="4221" spans="1:10" x14ac:dyDescent="0.25">
      <c r="A4221" s="41"/>
      <c r="C4221" s="214"/>
      <c r="D4221" s="78"/>
      <c r="E4221" s="225"/>
      <c r="G4221" s="281"/>
      <c r="H4221" s="281"/>
      <c r="I4221" s="223"/>
      <c r="J4221" s="41"/>
    </row>
    <row r="4222" spans="1:10" x14ac:dyDescent="0.25">
      <c r="A4222" s="41"/>
      <c r="C4222" s="214"/>
      <c r="D4222" s="78"/>
      <c r="E4222" s="225"/>
      <c r="G4222" s="281"/>
      <c r="H4222" s="281"/>
      <c r="I4222" s="223"/>
      <c r="J4222" s="41"/>
    </row>
    <row r="4223" spans="1:10" x14ac:dyDescent="0.25">
      <c r="A4223" s="41"/>
      <c r="C4223" s="214"/>
      <c r="D4223" s="78"/>
      <c r="E4223" s="225"/>
      <c r="G4223" s="281"/>
      <c r="H4223" s="281"/>
      <c r="I4223" s="223"/>
      <c r="J4223" s="41"/>
    </row>
    <row r="4224" spans="1:10" x14ac:dyDescent="0.25">
      <c r="A4224" s="41"/>
      <c r="C4224" s="214"/>
      <c r="D4224" s="78"/>
      <c r="E4224" s="225"/>
      <c r="G4224" s="281"/>
      <c r="H4224" s="281"/>
      <c r="I4224" s="223"/>
      <c r="J4224" s="41"/>
    </row>
    <row r="4225" spans="1:10" x14ac:dyDescent="0.25">
      <c r="A4225" s="41"/>
      <c r="C4225" s="214"/>
      <c r="D4225" s="78"/>
      <c r="E4225" s="225"/>
      <c r="G4225" s="281"/>
      <c r="H4225" s="281"/>
      <c r="I4225" s="223"/>
      <c r="J4225" s="41"/>
    </row>
    <row r="4226" spans="1:10" x14ac:dyDescent="0.25">
      <c r="A4226" s="41"/>
      <c r="C4226" s="214"/>
      <c r="D4226" s="78"/>
      <c r="E4226" s="225"/>
      <c r="G4226" s="281"/>
      <c r="H4226" s="281"/>
      <c r="I4226" s="223"/>
      <c r="J4226" s="41"/>
    </row>
    <row r="4227" spans="1:10" x14ac:dyDescent="0.25">
      <c r="A4227" s="41"/>
      <c r="C4227" s="214"/>
      <c r="D4227" s="78"/>
      <c r="E4227" s="225"/>
      <c r="G4227" s="281"/>
      <c r="H4227" s="281"/>
      <c r="I4227" s="223"/>
      <c r="J4227" s="41"/>
    </row>
    <row r="4228" spans="1:10" x14ac:dyDescent="0.25">
      <c r="A4228" s="41"/>
      <c r="C4228" s="214"/>
      <c r="D4228" s="78"/>
      <c r="E4228" s="225"/>
      <c r="G4228" s="281"/>
      <c r="H4228" s="281"/>
      <c r="I4228" s="223"/>
      <c r="J4228" s="41"/>
    </row>
    <row r="4229" spans="1:10" x14ac:dyDescent="0.25">
      <c r="A4229" s="41"/>
      <c r="C4229" s="214"/>
      <c r="D4229" s="78"/>
      <c r="E4229" s="225"/>
      <c r="G4229" s="281"/>
      <c r="H4229" s="281"/>
      <c r="I4229" s="223"/>
      <c r="J4229" s="41"/>
    </row>
    <row r="4230" spans="1:10" x14ac:dyDescent="0.25">
      <c r="A4230" s="41"/>
      <c r="C4230" s="214"/>
      <c r="D4230" s="78"/>
      <c r="E4230" s="225"/>
      <c r="G4230" s="281"/>
      <c r="H4230" s="281"/>
      <c r="I4230" s="223"/>
      <c r="J4230" s="41"/>
    </row>
    <row r="4231" spans="1:10" x14ac:dyDescent="0.25">
      <c r="A4231" s="41"/>
      <c r="C4231" s="214"/>
      <c r="D4231" s="78"/>
      <c r="E4231" s="225"/>
      <c r="G4231" s="281"/>
      <c r="H4231" s="281"/>
      <c r="I4231" s="223"/>
      <c r="J4231" s="41"/>
    </row>
    <row r="4232" spans="1:10" x14ac:dyDescent="0.25">
      <c r="A4232" s="41"/>
      <c r="C4232" s="214"/>
      <c r="D4232" s="78"/>
      <c r="E4232" s="225"/>
      <c r="G4232" s="281"/>
      <c r="H4232" s="281"/>
      <c r="I4232" s="223"/>
      <c r="J4232" s="41"/>
    </row>
    <row r="4233" spans="1:10" x14ac:dyDescent="0.25">
      <c r="A4233" s="41"/>
      <c r="C4233" s="214"/>
      <c r="D4233" s="78"/>
      <c r="E4233" s="225"/>
      <c r="G4233" s="281"/>
      <c r="H4233" s="281"/>
      <c r="I4233" s="223"/>
      <c r="J4233" s="41"/>
    </row>
    <row r="4234" spans="1:10" x14ac:dyDescent="0.25">
      <c r="A4234" s="41"/>
      <c r="C4234" s="214"/>
      <c r="D4234" s="78"/>
      <c r="E4234" s="225"/>
      <c r="G4234" s="281"/>
      <c r="H4234" s="281"/>
      <c r="I4234" s="223"/>
      <c r="J4234" s="41"/>
    </row>
    <row r="4235" spans="1:10" x14ac:dyDescent="0.25">
      <c r="A4235" s="41"/>
      <c r="C4235" s="214"/>
      <c r="D4235" s="78"/>
      <c r="E4235" s="225"/>
      <c r="G4235" s="281"/>
      <c r="H4235" s="281"/>
      <c r="I4235" s="223"/>
      <c r="J4235" s="41"/>
    </row>
    <row r="4236" spans="1:10" x14ac:dyDescent="0.25">
      <c r="A4236" s="41"/>
      <c r="C4236" s="214"/>
      <c r="D4236" s="78"/>
      <c r="E4236" s="225"/>
      <c r="G4236" s="281"/>
      <c r="H4236" s="281"/>
      <c r="I4236" s="223"/>
      <c r="J4236" s="41"/>
    </row>
    <row r="4237" spans="1:10" x14ac:dyDescent="0.25">
      <c r="A4237" s="41"/>
      <c r="C4237" s="214"/>
      <c r="D4237" s="78"/>
      <c r="E4237" s="225"/>
      <c r="G4237" s="281"/>
      <c r="H4237" s="281"/>
      <c r="I4237" s="223"/>
      <c r="J4237" s="41"/>
    </row>
    <row r="4238" spans="1:10" x14ac:dyDescent="0.25">
      <c r="A4238" s="41"/>
      <c r="C4238" s="214"/>
      <c r="D4238" s="78"/>
      <c r="E4238" s="225"/>
      <c r="G4238" s="281"/>
      <c r="H4238" s="281"/>
      <c r="I4238" s="223"/>
      <c r="J4238" s="41"/>
    </row>
    <row r="4239" spans="1:10" x14ac:dyDescent="0.25">
      <c r="A4239" s="41"/>
      <c r="C4239" s="214"/>
      <c r="D4239" s="78"/>
      <c r="E4239" s="225"/>
      <c r="G4239" s="281"/>
      <c r="H4239" s="281"/>
      <c r="I4239" s="223"/>
      <c r="J4239" s="41"/>
    </row>
    <row r="4240" spans="1:10" x14ac:dyDescent="0.25">
      <c r="A4240" s="41"/>
      <c r="C4240" s="214"/>
      <c r="D4240" s="78"/>
      <c r="E4240" s="225"/>
      <c r="G4240" s="281"/>
      <c r="H4240" s="281"/>
      <c r="I4240" s="223"/>
      <c r="J4240" s="41"/>
    </row>
    <row r="4241" spans="1:10" x14ac:dyDescent="0.25">
      <c r="A4241" s="41"/>
      <c r="C4241" s="214"/>
      <c r="D4241" s="78"/>
      <c r="E4241" s="225"/>
      <c r="G4241" s="281"/>
      <c r="H4241" s="281"/>
      <c r="I4241" s="223"/>
      <c r="J4241" s="41"/>
    </row>
    <row r="4242" spans="1:10" x14ac:dyDescent="0.25">
      <c r="A4242" s="41"/>
      <c r="C4242" s="214"/>
      <c r="D4242" s="78"/>
      <c r="E4242" s="225"/>
      <c r="G4242" s="281"/>
      <c r="H4242" s="281"/>
      <c r="I4242" s="223"/>
      <c r="J4242" s="41"/>
    </row>
    <row r="4243" spans="1:10" x14ac:dyDescent="0.25">
      <c r="A4243" s="41"/>
      <c r="C4243" s="214"/>
      <c r="D4243" s="78"/>
      <c r="E4243" s="225"/>
      <c r="G4243" s="281"/>
      <c r="H4243" s="281"/>
      <c r="I4243" s="223"/>
      <c r="J4243" s="41"/>
    </row>
    <row r="4244" spans="1:10" x14ac:dyDescent="0.25">
      <c r="A4244" s="41"/>
      <c r="C4244" s="214"/>
      <c r="D4244" s="78"/>
      <c r="E4244" s="225"/>
      <c r="G4244" s="281"/>
      <c r="H4244" s="281"/>
      <c r="I4244" s="223"/>
      <c r="J4244" s="41"/>
    </row>
    <row r="4245" spans="1:10" x14ac:dyDescent="0.25">
      <c r="A4245" s="41"/>
      <c r="C4245" s="214"/>
      <c r="D4245" s="78"/>
      <c r="E4245" s="225"/>
      <c r="G4245" s="281"/>
      <c r="H4245" s="281"/>
      <c r="I4245" s="223"/>
      <c r="J4245" s="41"/>
    </row>
    <row r="4246" spans="1:10" x14ac:dyDescent="0.25">
      <c r="A4246" s="41"/>
      <c r="C4246" s="214"/>
      <c r="D4246" s="78"/>
      <c r="E4246" s="225"/>
      <c r="G4246" s="281"/>
      <c r="H4246" s="281"/>
      <c r="I4246" s="223"/>
      <c r="J4246" s="41"/>
    </row>
    <row r="4247" spans="1:10" x14ac:dyDescent="0.25">
      <c r="A4247" s="41"/>
      <c r="C4247" s="214"/>
      <c r="D4247" s="78"/>
      <c r="E4247" s="225"/>
      <c r="G4247" s="281"/>
      <c r="H4247" s="281"/>
      <c r="I4247" s="223"/>
      <c r="J4247" s="41"/>
    </row>
    <row r="4248" spans="1:10" x14ac:dyDescent="0.25">
      <c r="A4248" s="41"/>
      <c r="C4248" s="214"/>
      <c r="D4248" s="78"/>
      <c r="E4248" s="225"/>
      <c r="G4248" s="281"/>
      <c r="H4248" s="281"/>
      <c r="I4248" s="223"/>
      <c r="J4248" s="41"/>
    </row>
    <row r="4249" spans="1:10" x14ac:dyDescent="0.25">
      <c r="A4249" s="41"/>
      <c r="C4249" s="214"/>
      <c r="D4249" s="78"/>
      <c r="E4249" s="225"/>
      <c r="G4249" s="281"/>
      <c r="H4249" s="281"/>
      <c r="I4249" s="223"/>
      <c r="J4249" s="41"/>
    </row>
    <row r="4250" spans="1:10" x14ac:dyDescent="0.25">
      <c r="A4250" s="41"/>
      <c r="C4250" s="214"/>
      <c r="D4250" s="78"/>
      <c r="E4250" s="225"/>
      <c r="G4250" s="281"/>
      <c r="H4250" s="281"/>
      <c r="I4250" s="223"/>
      <c r="J4250" s="41"/>
    </row>
    <row r="4251" spans="1:10" x14ac:dyDescent="0.25">
      <c r="A4251" s="41"/>
      <c r="C4251" s="214"/>
      <c r="D4251" s="78"/>
      <c r="E4251" s="225"/>
      <c r="G4251" s="281"/>
      <c r="H4251" s="281"/>
      <c r="I4251" s="223"/>
      <c r="J4251" s="41"/>
    </row>
    <row r="4252" spans="1:10" x14ac:dyDescent="0.25">
      <c r="A4252" s="41"/>
      <c r="C4252" s="214"/>
      <c r="D4252" s="78"/>
      <c r="E4252" s="225"/>
      <c r="G4252" s="281"/>
      <c r="H4252" s="281"/>
      <c r="I4252" s="223"/>
      <c r="J4252" s="41"/>
    </row>
    <row r="4253" spans="1:10" x14ac:dyDescent="0.25">
      <c r="A4253" s="41"/>
      <c r="C4253" s="214"/>
      <c r="D4253" s="78"/>
      <c r="E4253" s="225"/>
      <c r="G4253" s="281"/>
      <c r="H4253" s="281"/>
      <c r="I4253" s="223"/>
      <c r="J4253" s="41"/>
    </row>
    <row r="4254" spans="1:10" x14ac:dyDescent="0.25">
      <c r="A4254" s="41"/>
      <c r="C4254" s="214"/>
      <c r="D4254" s="78"/>
      <c r="E4254" s="225"/>
      <c r="G4254" s="281"/>
      <c r="H4254" s="281"/>
      <c r="I4254" s="223"/>
      <c r="J4254" s="41"/>
    </row>
    <row r="4255" spans="1:10" x14ac:dyDescent="0.25">
      <c r="A4255" s="41"/>
      <c r="C4255" s="214"/>
      <c r="D4255" s="78"/>
      <c r="E4255" s="225"/>
      <c r="G4255" s="281"/>
      <c r="H4255" s="281"/>
      <c r="I4255" s="223"/>
      <c r="J4255" s="41"/>
    </row>
    <row r="4256" spans="1:10" x14ac:dyDescent="0.25">
      <c r="A4256" s="41"/>
      <c r="C4256" s="214"/>
      <c r="D4256" s="78"/>
      <c r="E4256" s="225"/>
      <c r="G4256" s="281"/>
      <c r="H4256" s="281"/>
      <c r="I4256" s="223"/>
      <c r="J4256" s="41"/>
    </row>
    <row r="4257" spans="1:10" x14ac:dyDescent="0.25">
      <c r="A4257" s="41"/>
      <c r="C4257" s="214"/>
      <c r="D4257" s="78"/>
      <c r="E4257" s="225"/>
      <c r="G4257" s="281"/>
      <c r="H4257" s="281"/>
      <c r="I4257" s="223"/>
      <c r="J4257" s="41"/>
    </row>
    <row r="4258" spans="1:10" x14ac:dyDescent="0.25">
      <c r="A4258" s="41"/>
      <c r="C4258" s="214"/>
      <c r="D4258" s="78"/>
      <c r="E4258" s="225"/>
      <c r="G4258" s="281"/>
      <c r="H4258" s="281"/>
      <c r="I4258" s="223"/>
      <c r="J4258" s="41"/>
    </row>
    <row r="4259" spans="1:10" x14ac:dyDescent="0.25">
      <c r="A4259" s="41"/>
      <c r="C4259" s="214"/>
      <c r="D4259" s="78"/>
      <c r="E4259" s="225"/>
      <c r="G4259" s="281"/>
      <c r="H4259" s="281"/>
      <c r="I4259" s="223"/>
      <c r="J4259" s="41"/>
    </row>
    <row r="4260" spans="1:10" x14ac:dyDescent="0.25">
      <c r="A4260" s="41"/>
      <c r="C4260" s="214"/>
      <c r="D4260" s="78"/>
      <c r="E4260" s="225"/>
      <c r="G4260" s="281"/>
      <c r="H4260" s="281"/>
      <c r="I4260" s="223"/>
      <c r="J4260" s="41"/>
    </row>
    <row r="4261" spans="1:10" x14ac:dyDescent="0.25">
      <c r="A4261" s="41"/>
      <c r="C4261" s="214"/>
      <c r="D4261" s="78"/>
      <c r="E4261" s="225"/>
      <c r="G4261" s="281"/>
      <c r="H4261" s="281"/>
      <c r="I4261" s="223"/>
      <c r="J4261" s="41"/>
    </row>
    <row r="4262" spans="1:10" x14ac:dyDescent="0.25">
      <c r="A4262" s="41"/>
      <c r="C4262" s="214"/>
      <c r="D4262" s="78"/>
      <c r="E4262" s="225"/>
      <c r="G4262" s="281"/>
      <c r="H4262" s="281"/>
      <c r="I4262" s="223"/>
      <c r="J4262" s="41"/>
    </row>
    <row r="4263" spans="1:10" x14ac:dyDescent="0.25">
      <c r="A4263" s="41"/>
      <c r="C4263" s="214"/>
      <c r="D4263" s="78"/>
      <c r="E4263" s="225"/>
      <c r="G4263" s="281"/>
      <c r="H4263" s="281"/>
      <c r="I4263" s="223"/>
      <c r="J4263" s="41"/>
    </row>
    <row r="4264" spans="1:10" x14ac:dyDescent="0.25">
      <c r="A4264" s="41"/>
      <c r="C4264" s="214"/>
      <c r="D4264" s="78"/>
      <c r="E4264" s="225"/>
      <c r="G4264" s="281"/>
      <c r="H4264" s="281"/>
      <c r="I4264" s="223"/>
      <c r="J4264" s="41"/>
    </row>
    <row r="4265" spans="1:10" x14ac:dyDescent="0.25">
      <c r="A4265" s="41"/>
      <c r="C4265" s="214"/>
      <c r="D4265" s="78"/>
      <c r="E4265" s="225"/>
      <c r="G4265" s="281"/>
      <c r="H4265" s="281"/>
      <c r="I4265" s="223"/>
      <c r="J4265" s="41"/>
    </row>
    <row r="4266" spans="1:10" x14ac:dyDescent="0.25">
      <c r="A4266" s="41"/>
      <c r="C4266" s="214"/>
      <c r="D4266" s="78"/>
      <c r="E4266" s="225"/>
      <c r="G4266" s="281"/>
      <c r="H4266" s="281"/>
      <c r="I4266" s="223"/>
      <c r="J4266" s="41"/>
    </row>
    <row r="4267" spans="1:10" x14ac:dyDescent="0.25">
      <c r="A4267" s="41"/>
      <c r="C4267" s="214"/>
      <c r="D4267" s="78"/>
      <c r="E4267" s="225"/>
      <c r="G4267" s="281"/>
      <c r="H4267" s="281"/>
      <c r="I4267" s="223"/>
      <c r="J4267" s="41"/>
    </row>
    <row r="4268" spans="1:10" x14ac:dyDescent="0.25">
      <c r="A4268" s="41"/>
      <c r="C4268" s="214"/>
      <c r="D4268" s="78"/>
      <c r="E4268" s="225"/>
      <c r="G4268" s="281"/>
      <c r="H4268" s="281"/>
      <c r="I4268" s="223"/>
      <c r="J4268" s="41"/>
    </row>
    <row r="4269" spans="1:10" x14ac:dyDescent="0.25">
      <c r="A4269" s="41"/>
      <c r="C4269" s="214"/>
      <c r="D4269" s="78"/>
      <c r="E4269" s="225"/>
      <c r="G4269" s="281"/>
      <c r="H4269" s="281"/>
      <c r="I4269" s="223"/>
      <c r="J4269" s="41"/>
    </row>
    <row r="4270" spans="1:10" x14ac:dyDescent="0.25">
      <c r="A4270" s="41"/>
      <c r="C4270" s="214"/>
      <c r="D4270" s="78"/>
      <c r="E4270" s="225"/>
      <c r="G4270" s="281"/>
      <c r="H4270" s="281"/>
      <c r="I4270" s="223"/>
      <c r="J4270" s="41"/>
    </row>
    <row r="4271" spans="1:10" x14ac:dyDescent="0.25">
      <c r="A4271" s="41"/>
      <c r="C4271" s="214"/>
      <c r="D4271" s="78"/>
      <c r="E4271" s="225"/>
      <c r="G4271" s="281"/>
      <c r="H4271" s="281"/>
      <c r="I4271" s="223"/>
      <c r="J4271" s="41"/>
    </row>
    <row r="4272" spans="1:10" x14ac:dyDescent="0.25">
      <c r="A4272" s="41"/>
      <c r="C4272" s="214"/>
      <c r="D4272" s="78"/>
      <c r="E4272" s="225"/>
      <c r="G4272" s="281"/>
      <c r="H4272" s="281"/>
      <c r="I4272" s="223"/>
      <c r="J4272" s="41"/>
    </row>
    <row r="4273" spans="1:10" x14ac:dyDescent="0.25">
      <c r="A4273" s="41"/>
      <c r="C4273" s="214"/>
      <c r="D4273" s="78"/>
      <c r="E4273" s="225"/>
      <c r="G4273" s="281"/>
      <c r="H4273" s="281"/>
      <c r="I4273" s="223"/>
      <c r="J4273" s="41"/>
    </row>
    <row r="4274" spans="1:10" x14ac:dyDescent="0.25">
      <c r="A4274" s="41"/>
      <c r="C4274" s="214"/>
      <c r="D4274" s="78"/>
      <c r="E4274" s="225"/>
      <c r="G4274" s="281"/>
      <c r="H4274" s="281"/>
      <c r="I4274" s="223"/>
      <c r="J4274" s="41"/>
    </row>
    <row r="4275" spans="1:10" x14ac:dyDescent="0.25">
      <c r="A4275" s="41"/>
      <c r="C4275" s="214"/>
      <c r="D4275" s="78"/>
      <c r="E4275" s="225"/>
      <c r="G4275" s="281"/>
      <c r="H4275" s="281"/>
      <c r="I4275" s="223"/>
      <c r="J4275" s="41"/>
    </row>
    <row r="4276" spans="1:10" x14ac:dyDescent="0.25">
      <c r="A4276" s="41"/>
      <c r="C4276" s="214"/>
      <c r="D4276" s="78"/>
      <c r="E4276" s="225"/>
      <c r="G4276" s="281"/>
      <c r="H4276" s="281"/>
      <c r="I4276" s="223"/>
      <c r="J4276" s="41"/>
    </row>
    <row r="4277" spans="1:10" x14ac:dyDescent="0.25">
      <c r="A4277" s="41"/>
      <c r="C4277" s="214"/>
      <c r="D4277" s="78"/>
      <c r="E4277" s="225"/>
      <c r="G4277" s="281"/>
      <c r="H4277" s="281"/>
      <c r="I4277" s="223"/>
      <c r="J4277" s="41"/>
    </row>
    <row r="4278" spans="1:10" x14ac:dyDescent="0.25">
      <c r="A4278" s="41"/>
      <c r="C4278" s="214"/>
      <c r="D4278" s="78"/>
      <c r="E4278" s="225"/>
      <c r="G4278" s="281"/>
      <c r="H4278" s="281"/>
      <c r="I4278" s="223"/>
      <c r="J4278" s="41"/>
    </row>
    <row r="4279" spans="1:10" x14ac:dyDescent="0.25">
      <c r="A4279" s="41"/>
      <c r="C4279" s="214"/>
      <c r="D4279" s="78"/>
      <c r="E4279" s="225"/>
      <c r="G4279" s="281"/>
      <c r="H4279" s="281"/>
      <c r="I4279" s="223"/>
      <c r="J4279" s="41"/>
    </row>
    <row r="4280" spans="1:10" x14ac:dyDescent="0.25">
      <c r="A4280" s="41"/>
      <c r="C4280" s="214"/>
      <c r="D4280" s="78"/>
      <c r="E4280" s="225"/>
      <c r="G4280" s="281"/>
      <c r="H4280" s="281"/>
      <c r="I4280" s="223"/>
      <c r="J4280" s="41"/>
    </row>
    <row r="4281" spans="1:10" x14ac:dyDescent="0.25">
      <c r="A4281" s="41"/>
      <c r="C4281" s="214"/>
      <c r="D4281" s="78"/>
      <c r="E4281" s="225"/>
      <c r="G4281" s="281"/>
      <c r="H4281" s="281"/>
      <c r="I4281" s="223"/>
      <c r="J4281" s="41"/>
    </row>
    <row r="4282" spans="1:10" x14ac:dyDescent="0.25">
      <c r="A4282" s="41"/>
      <c r="C4282" s="214"/>
      <c r="D4282" s="78"/>
      <c r="E4282" s="225"/>
      <c r="G4282" s="281"/>
      <c r="H4282" s="281"/>
      <c r="I4282" s="223"/>
      <c r="J4282" s="41"/>
    </row>
    <row r="4283" spans="1:10" x14ac:dyDescent="0.25">
      <c r="A4283" s="41"/>
      <c r="C4283" s="214"/>
      <c r="D4283" s="78"/>
      <c r="E4283" s="225"/>
      <c r="G4283" s="281"/>
      <c r="H4283" s="281"/>
      <c r="I4283" s="223"/>
      <c r="J4283" s="41"/>
    </row>
    <row r="4284" spans="1:10" x14ac:dyDescent="0.25">
      <c r="A4284" s="41"/>
      <c r="C4284" s="214"/>
      <c r="D4284" s="78"/>
      <c r="E4284" s="225"/>
      <c r="G4284" s="281"/>
      <c r="H4284" s="281"/>
      <c r="I4284" s="223"/>
      <c r="J4284" s="41"/>
    </row>
    <row r="4285" spans="1:10" x14ac:dyDescent="0.25">
      <c r="A4285" s="41"/>
      <c r="C4285" s="214"/>
      <c r="D4285" s="78"/>
      <c r="E4285" s="225"/>
      <c r="G4285" s="281"/>
      <c r="H4285" s="281"/>
      <c r="I4285" s="223"/>
      <c r="J4285" s="41"/>
    </row>
    <row r="4286" spans="1:10" x14ac:dyDescent="0.25">
      <c r="A4286" s="41"/>
      <c r="C4286" s="214"/>
      <c r="D4286" s="78"/>
      <c r="E4286" s="225"/>
      <c r="G4286" s="281"/>
      <c r="H4286" s="281"/>
      <c r="I4286" s="223"/>
      <c r="J4286" s="41"/>
    </row>
    <row r="4287" spans="1:10" x14ac:dyDescent="0.25">
      <c r="A4287" s="41"/>
      <c r="C4287" s="214"/>
      <c r="D4287" s="78"/>
      <c r="E4287" s="225"/>
      <c r="G4287" s="281"/>
      <c r="H4287" s="281"/>
      <c r="I4287" s="223"/>
      <c r="J4287" s="41"/>
    </row>
    <row r="4288" spans="1:10" x14ac:dyDescent="0.25">
      <c r="A4288" s="41"/>
      <c r="C4288" s="214"/>
      <c r="D4288" s="78"/>
      <c r="E4288" s="225"/>
      <c r="G4288" s="281"/>
      <c r="H4288" s="281"/>
      <c r="I4288" s="223"/>
      <c r="J4288" s="41"/>
    </row>
    <row r="4289" spans="1:10" x14ac:dyDescent="0.25">
      <c r="A4289" s="41"/>
      <c r="C4289" s="214"/>
      <c r="D4289" s="78"/>
      <c r="E4289" s="225"/>
      <c r="G4289" s="281"/>
      <c r="H4289" s="281"/>
      <c r="I4289" s="223"/>
      <c r="J4289" s="41"/>
    </row>
    <row r="4290" spans="1:10" x14ac:dyDescent="0.25">
      <c r="A4290" s="41"/>
      <c r="C4290" s="214"/>
      <c r="D4290" s="78"/>
      <c r="E4290" s="225"/>
      <c r="G4290" s="281"/>
      <c r="H4290" s="281"/>
      <c r="I4290" s="223"/>
      <c r="J4290" s="41"/>
    </row>
    <row r="4291" spans="1:10" x14ac:dyDescent="0.25">
      <c r="A4291" s="41"/>
      <c r="C4291" s="214"/>
      <c r="D4291" s="78"/>
      <c r="E4291" s="225"/>
      <c r="G4291" s="281"/>
      <c r="H4291" s="281"/>
      <c r="I4291" s="223"/>
      <c r="J4291" s="41"/>
    </row>
    <row r="4292" spans="1:10" x14ac:dyDescent="0.25">
      <c r="A4292" s="41"/>
      <c r="C4292" s="214"/>
      <c r="D4292" s="78"/>
      <c r="E4292" s="225"/>
      <c r="G4292" s="281"/>
      <c r="H4292" s="281"/>
      <c r="I4292" s="223"/>
      <c r="J4292" s="41"/>
    </row>
    <row r="4293" spans="1:10" x14ac:dyDescent="0.25">
      <c r="A4293" s="41"/>
      <c r="C4293" s="214"/>
      <c r="D4293" s="78"/>
      <c r="E4293" s="225"/>
      <c r="G4293" s="281"/>
      <c r="H4293" s="281"/>
      <c r="I4293" s="223"/>
      <c r="J4293" s="41"/>
    </row>
    <row r="4294" spans="1:10" x14ac:dyDescent="0.25">
      <c r="A4294" s="41"/>
      <c r="C4294" s="214"/>
      <c r="D4294" s="78"/>
      <c r="E4294" s="225"/>
      <c r="G4294" s="281"/>
      <c r="H4294" s="281"/>
      <c r="I4294" s="223"/>
      <c r="J4294" s="41"/>
    </row>
    <row r="4295" spans="1:10" x14ac:dyDescent="0.25">
      <c r="A4295" s="41"/>
      <c r="C4295" s="214"/>
      <c r="D4295" s="78"/>
      <c r="E4295" s="225"/>
      <c r="G4295" s="281"/>
      <c r="H4295" s="281"/>
      <c r="I4295" s="223"/>
      <c r="J4295" s="41"/>
    </row>
    <row r="4296" spans="1:10" x14ac:dyDescent="0.25">
      <c r="A4296" s="41"/>
      <c r="C4296" s="214"/>
      <c r="D4296" s="78"/>
      <c r="E4296" s="225"/>
      <c r="G4296" s="281"/>
      <c r="H4296" s="281"/>
      <c r="I4296" s="223"/>
      <c r="J4296" s="41"/>
    </row>
    <row r="4297" spans="1:10" x14ac:dyDescent="0.25">
      <c r="A4297" s="41"/>
      <c r="C4297" s="214"/>
      <c r="D4297" s="78"/>
      <c r="E4297" s="225"/>
      <c r="G4297" s="281"/>
      <c r="H4297" s="281"/>
      <c r="I4297" s="223"/>
      <c r="J4297" s="41"/>
    </row>
    <row r="4298" spans="1:10" x14ac:dyDescent="0.25">
      <c r="A4298" s="41"/>
      <c r="C4298" s="214"/>
      <c r="D4298" s="78"/>
      <c r="E4298" s="225"/>
      <c r="G4298" s="281"/>
      <c r="H4298" s="281"/>
      <c r="I4298" s="223"/>
      <c r="J4298" s="41"/>
    </row>
    <row r="4299" spans="1:10" x14ac:dyDescent="0.25">
      <c r="A4299" s="41"/>
      <c r="C4299" s="214"/>
      <c r="D4299" s="78"/>
      <c r="E4299" s="225"/>
      <c r="G4299" s="281"/>
      <c r="H4299" s="281"/>
      <c r="I4299" s="223"/>
      <c r="J4299" s="41"/>
    </row>
    <row r="4300" spans="1:10" x14ac:dyDescent="0.25">
      <c r="A4300" s="41"/>
      <c r="C4300" s="214"/>
      <c r="D4300" s="78"/>
      <c r="E4300" s="225"/>
      <c r="G4300" s="281"/>
      <c r="H4300" s="281"/>
      <c r="I4300" s="223"/>
      <c r="J4300" s="41"/>
    </row>
    <row r="4301" spans="1:10" x14ac:dyDescent="0.25">
      <c r="A4301" s="41"/>
      <c r="C4301" s="214"/>
      <c r="D4301" s="78"/>
      <c r="E4301" s="225"/>
      <c r="G4301" s="281"/>
      <c r="H4301" s="281"/>
      <c r="I4301" s="223"/>
      <c r="J4301" s="41"/>
    </row>
    <row r="4302" spans="1:10" x14ac:dyDescent="0.25">
      <c r="A4302" s="41"/>
      <c r="C4302" s="214"/>
      <c r="D4302" s="78"/>
      <c r="E4302" s="225"/>
      <c r="G4302" s="281"/>
      <c r="H4302" s="281"/>
      <c r="I4302" s="223"/>
      <c r="J4302" s="41"/>
    </row>
    <row r="4303" spans="1:10" x14ac:dyDescent="0.25">
      <c r="A4303" s="41"/>
      <c r="C4303" s="214"/>
      <c r="D4303" s="78"/>
      <c r="E4303" s="225"/>
      <c r="G4303" s="281"/>
      <c r="H4303" s="281"/>
      <c r="I4303" s="223"/>
      <c r="J4303" s="41"/>
    </row>
    <row r="4304" spans="1:10" x14ac:dyDescent="0.25">
      <c r="A4304" s="41"/>
      <c r="C4304" s="214"/>
      <c r="D4304" s="78"/>
      <c r="E4304" s="225"/>
      <c r="G4304" s="281"/>
      <c r="H4304" s="281"/>
      <c r="I4304" s="223"/>
      <c r="J4304" s="41"/>
    </row>
    <row r="4305" spans="1:10" x14ac:dyDescent="0.25">
      <c r="A4305" s="41"/>
      <c r="C4305" s="214"/>
      <c r="D4305" s="78"/>
      <c r="E4305" s="225"/>
      <c r="G4305" s="281"/>
      <c r="H4305" s="281"/>
      <c r="I4305" s="223"/>
      <c r="J4305" s="41"/>
    </row>
    <row r="4306" spans="1:10" x14ac:dyDescent="0.25">
      <c r="A4306" s="41"/>
      <c r="C4306" s="214"/>
      <c r="D4306" s="78"/>
      <c r="E4306" s="225"/>
      <c r="G4306" s="281"/>
      <c r="H4306" s="281"/>
      <c r="I4306" s="223"/>
      <c r="J4306" s="41"/>
    </row>
    <row r="4307" spans="1:10" x14ac:dyDescent="0.25">
      <c r="A4307" s="41"/>
      <c r="C4307" s="214"/>
      <c r="D4307" s="78"/>
      <c r="E4307" s="225"/>
      <c r="G4307" s="281"/>
      <c r="H4307" s="281"/>
      <c r="I4307" s="223"/>
      <c r="J4307" s="41"/>
    </row>
    <row r="4308" spans="1:10" x14ac:dyDescent="0.25">
      <c r="A4308" s="41"/>
      <c r="C4308" s="214"/>
      <c r="D4308" s="78"/>
      <c r="E4308" s="225"/>
      <c r="G4308" s="281"/>
      <c r="H4308" s="281"/>
      <c r="I4308" s="223"/>
      <c r="J4308" s="41"/>
    </row>
    <row r="4309" spans="1:10" x14ac:dyDescent="0.25">
      <c r="A4309" s="41"/>
      <c r="C4309" s="214"/>
      <c r="D4309" s="78"/>
      <c r="E4309" s="225"/>
      <c r="G4309" s="281"/>
      <c r="H4309" s="281"/>
      <c r="I4309" s="223"/>
      <c r="J4309" s="41"/>
    </row>
    <row r="4310" spans="1:10" x14ac:dyDescent="0.25">
      <c r="A4310" s="41"/>
      <c r="C4310" s="214"/>
      <c r="D4310" s="78"/>
      <c r="E4310" s="225"/>
      <c r="G4310" s="281"/>
      <c r="H4310" s="281"/>
      <c r="I4310" s="223"/>
      <c r="J4310" s="41"/>
    </row>
    <row r="4311" spans="1:10" x14ac:dyDescent="0.25">
      <c r="A4311" s="41"/>
      <c r="C4311" s="214"/>
      <c r="D4311" s="78"/>
      <c r="E4311" s="225"/>
      <c r="G4311" s="281"/>
      <c r="H4311" s="281"/>
      <c r="I4311" s="223"/>
      <c r="J4311" s="41"/>
    </row>
    <row r="4312" spans="1:10" x14ac:dyDescent="0.25">
      <c r="A4312" s="41"/>
      <c r="C4312" s="214"/>
      <c r="D4312" s="78"/>
      <c r="E4312" s="225"/>
      <c r="G4312" s="281"/>
      <c r="H4312" s="281"/>
      <c r="I4312" s="223"/>
      <c r="J4312" s="41"/>
    </row>
    <row r="4313" spans="1:10" x14ac:dyDescent="0.25">
      <c r="A4313" s="41"/>
      <c r="C4313" s="214"/>
      <c r="D4313" s="78"/>
      <c r="E4313" s="225"/>
      <c r="G4313" s="281"/>
      <c r="H4313" s="281"/>
      <c r="I4313" s="223"/>
      <c r="J4313" s="41"/>
    </row>
    <row r="4314" spans="1:10" x14ac:dyDescent="0.25">
      <c r="A4314" s="41"/>
      <c r="C4314" s="214"/>
      <c r="D4314" s="78"/>
      <c r="E4314" s="225"/>
      <c r="G4314" s="281"/>
      <c r="H4314" s="281"/>
      <c r="I4314" s="223"/>
      <c r="J4314" s="41"/>
    </row>
    <row r="4315" spans="1:10" x14ac:dyDescent="0.25">
      <c r="A4315" s="41"/>
      <c r="C4315" s="214"/>
      <c r="D4315" s="78"/>
      <c r="E4315" s="225"/>
      <c r="G4315" s="281"/>
      <c r="H4315" s="281"/>
      <c r="I4315" s="223"/>
      <c r="J4315" s="41"/>
    </row>
    <row r="4316" spans="1:10" x14ac:dyDescent="0.25">
      <c r="A4316" s="41"/>
      <c r="C4316" s="214"/>
      <c r="D4316" s="78"/>
      <c r="E4316" s="225"/>
      <c r="G4316" s="281"/>
      <c r="H4316" s="281"/>
      <c r="I4316" s="223"/>
      <c r="J4316" s="41"/>
    </row>
    <row r="4317" spans="1:10" x14ac:dyDescent="0.25">
      <c r="A4317" s="41"/>
      <c r="C4317" s="214"/>
      <c r="D4317" s="78"/>
      <c r="E4317" s="225"/>
      <c r="G4317" s="281"/>
      <c r="H4317" s="281"/>
      <c r="I4317" s="223"/>
      <c r="J4317" s="41"/>
    </row>
    <row r="4318" spans="1:10" x14ac:dyDescent="0.25">
      <c r="A4318" s="41"/>
      <c r="C4318" s="214"/>
      <c r="D4318" s="78"/>
      <c r="E4318" s="225"/>
      <c r="G4318" s="281"/>
      <c r="H4318" s="281"/>
      <c r="I4318" s="223"/>
      <c r="J4318" s="41"/>
    </row>
    <row r="4319" spans="1:10" x14ac:dyDescent="0.25">
      <c r="A4319" s="41"/>
      <c r="C4319" s="214"/>
      <c r="D4319" s="78"/>
      <c r="E4319" s="225"/>
      <c r="G4319" s="281"/>
      <c r="H4319" s="281"/>
      <c r="I4319" s="223"/>
      <c r="J4319" s="41"/>
    </row>
    <row r="4320" spans="1:10" x14ac:dyDescent="0.25">
      <c r="A4320" s="41"/>
      <c r="C4320" s="214"/>
      <c r="D4320" s="78"/>
      <c r="E4320" s="225"/>
      <c r="G4320" s="281"/>
      <c r="H4320" s="281"/>
      <c r="I4320" s="223"/>
      <c r="J4320" s="41"/>
    </row>
    <row r="4321" spans="1:10" x14ac:dyDescent="0.25">
      <c r="A4321" s="41"/>
      <c r="C4321" s="214"/>
      <c r="D4321" s="78"/>
      <c r="E4321" s="225"/>
      <c r="G4321" s="281"/>
      <c r="H4321" s="281"/>
      <c r="I4321" s="223"/>
      <c r="J4321" s="41"/>
    </row>
    <row r="4322" spans="1:10" x14ac:dyDescent="0.25">
      <c r="A4322" s="41"/>
      <c r="C4322" s="214"/>
      <c r="D4322" s="78"/>
      <c r="E4322" s="225"/>
      <c r="G4322" s="281"/>
      <c r="H4322" s="281"/>
      <c r="I4322" s="223"/>
      <c r="J4322" s="41"/>
    </row>
    <row r="4323" spans="1:10" x14ac:dyDescent="0.25">
      <c r="A4323" s="41"/>
      <c r="C4323" s="214"/>
      <c r="D4323" s="78"/>
      <c r="E4323" s="225"/>
      <c r="G4323" s="281"/>
      <c r="H4323" s="281"/>
      <c r="I4323" s="223"/>
      <c r="J4323" s="41"/>
    </row>
    <row r="4324" spans="1:10" x14ac:dyDescent="0.25">
      <c r="A4324" s="41"/>
      <c r="C4324" s="214"/>
      <c r="D4324" s="78"/>
      <c r="E4324" s="225"/>
      <c r="G4324" s="281"/>
      <c r="H4324" s="281"/>
      <c r="I4324" s="223"/>
      <c r="J4324" s="41"/>
    </row>
    <row r="4325" spans="1:10" x14ac:dyDescent="0.25">
      <c r="A4325" s="41"/>
      <c r="C4325" s="214"/>
      <c r="D4325" s="78"/>
      <c r="E4325" s="225"/>
      <c r="G4325" s="281"/>
      <c r="H4325" s="281"/>
      <c r="I4325" s="223"/>
      <c r="J4325" s="41"/>
    </row>
    <row r="4326" spans="1:10" x14ac:dyDescent="0.25">
      <c r="A4326" s="41"/>
      <c r="C4326" s="214"/>
      <c r="D4326" s="78"/>
      <c r="E4326" s="225"/>
      <c r="G4326" s="281"/>
      <c r="H4326" s="281"/>
      <c r="I4326" s="223"/>
      <c r="J4326" s="41"/>
    </row>
    <row r="4327" spans="1:10" x14ac:dyDescent="0.25">
      <c r="A4327" s="41"/>
      <c r="C4327" s="214"/>
      <c r="D4327" s="78"/>
      <c r="E4327" s="225"/>
      <c r="G4327" s="281"/>
      <c r="H4327" s="281"/>
      <c r="I4327" s="223"/>
      <c r="J4327" s="41"/>
    </row>
    <row r="4328" spans="1:10" x14ac:dyDescent="0.25">
      <c r="A4328" s="41"/>
      <c r="C4328" s="214"/>
      <c r="D4328" s="78"/>
      <c r="E4328" s="225"/>
      <c r="G4328" s="281"/>
      <c r="H4328" s="281"/>
      <c r="I4328" s="223"/>
      <c r="J4328" s="41"/>
    </row>
    <row r="4329" spans="1:10" x14ac:dyDescent="0.25">
      <c r="A4329" s="41"/>
      <c r="C4329" s="214"/>
      <c r="D4329" s="78"/>
      <c r="E4329" s="225"/>
      <c r="G4329" s="281"/>
      <c r="H4329" s="281"/>
      <c r="I4329" s="223"/>
      <c r="J4329" s="41"/>
    </row>
    <row r="4330" spans="1:10" x14ac:dyDescent="0.25">
      <c r="A4330" s="41"/>
      <c r="C4330" s="214"/>
      <c r="D4330" s="78"/>
      <c r="E4330" s="225"/>
      <c r="G4330" s="281"/>
      <c r="H4330" s="281"/>
      <c r="I4330" s="223"/>
      <c r="J4330" s="41"/>
    </row>
    <row r="4331" spans="1:10" x14ac:dyDescent="0.25">
      <c r="A4331" s="41"/>
      <c r="C4331" s="214"/>
      <c r="D4331" s="78"/>
      <c r="E4331" s="225"/>
      <c r="G4331" s="281"/>
      <c r="H4331" s="281"/>
      <c r="I4331" s="223"/>
      <c r="J4331" s="41"/>
    </row>
    <row r="4332" spans="1:10" x14ac:dyDescent="0.25">
      <c r="A4332" s="41"/>
      <c r="C4332" s="214"/>
      <c r="D4332" s="78"/>
      <c r="E4332" s="225"/>
      <c r="G4332" s="281"/>
      <c r="H4332" s="281"/>
      <c r="I4332" s="223"/>
      <c r="J4332" s="41"/>
    </row>
    <row r="4333" spans="1:10" x14ac:dyDescent="0.25">
      <c r="A4333" s="41"/>
      <c r="C4333" s="214"/>
      <c r="D4333" s="78"/>
      <c r="E4333" s="225"/>
      <c r="G4333" s="281"/>
      <c r="H4333" s="281"/>
      <c r="I4333" s="223"/>
      <c r="J4333" s="41"/>
    </row>
    <row r="4334" spans="1:10" x14ac:dyDescent="0.25">
      <c r="A4334" s="41"/>
      <c r="C4334" s="214"/>
      <c r="D4334" s="78"/>
      <c r="E4334" s="225"/>
      <c r="G4334" s="281"/>
      <c r="H4334" s="281"/>
      <c r="I4334" s="223"/>
      <c r="J4334" s="41"/>
    </row>
    <row r="4335" spans="1:10" x14ac:dyDescent="0.25">
      <c r="A4335" s="41"/>
      <c r="C4335" s="214"/>
      <c r="D4335" s="78"/>
      <c r="E4335" s="225"/>
      <c r="G4335" s="281"/>
      <c r="H4335" s="281"/>
      <c r="I4335" s="223"/>
      <c r="J4335" s="41"/>
    </row>
    <row r="4336" spans="1:10" x14ac:dyDescent="0.25">
      <c r="A4336" s="41"/>
      <c r="C4336" s="214"/>
      <c r="D4336" s="78"/>
      <c r="E4336" s="225"/>
      <c r="G4336" s="281"/>
      <c r="H4336" s="281"/>
      <c r="I4336" s="223"/>
      <c r="J4336" s="41"/>
    </row>
    <row r="4337" spans="1:10" x14ac:dyDescent="0.25">
      <c r="A4337" s="41"/>
      <c r="C4337" s="214"/>
      <c r="D4337" s="78"/>
      <c r="E4337" s="225"/>
      <c r="G4337" s="281"/>
      <c r="H4337" s="281"/>
      <c r="I4337" s="223"/>
      <c r="J4337" s="41"/>
    </row>
    <row r="4338" spans="1:10" x14ac:dyDescent="0.25">
      <c r="A4338" s="41"/>
      <c r="C4338" s="214"/>
      <c r="D4338" s="78"/>
      <c r="E4338" s="225"/>
      <c r="G4338" s="281"/>
      <c r="H4338" s="281"/>
      <c r="I4338" s="223"/>
      <c r="J4338" s="41"/>
    </row>
    <row r="4339" spans="1:10" x14ac:dyDescent="0.25">
      <c r="A4339" s="41"/>
      <c r="C4339" s="214"/>
      <c r="D4339" s="78"/>
      <c r="E4339" s="225"/>
      <c r="G4339" s="281"/>
      <c r="H4339" s="281"/>
      <c r="I4339" s="223"/>
      <c r="J4339" s="41"/>
    </row>
    <row r="4340" spans="1:10" x14ac:dyDescent="0.25">
      <c r="A4340" s="41"/>
      <c r="C4340" s="214"/>
      <c r="D4340" s="78"/>
      <c r="E4340" s="225"/>
      <c r="G4340" s="281"/>
      <c r="H4340" s="281"/>
      <c r="I4340" s="223"/>
      <c r="J4340" s="41"/>
    </row>
    <row r="4341" spans="1:10" x14ac:dyDescent="0.25">
      <c r="A4341" s="41"/>
      <c r="C4341" s="214"/>
      <c r="D4341" s="78"/>
      <c r="E4341" s="225"/>
      <c r="G4341" s="281"/>
      <c r="H4341" s="281"/>
      <c r="I4341" s="223"/>
      <c r="J4341" s="41"/>
    </row>
    <row r="4342" spans="1:10" x14ac:dyDescent="0.25">
      <c r="A4342" s="41"/>
      <c r="C4342" s="214"/>
      <c r="D4342" s="78"/>
      <c r="E4342" s="225"/>
      <c r="G4342" s="281"/>
      <c r="H4342" s="281"/>
      <c r="I4342" s="223"/>
      <c r="J4342" s="41"/>
    </row>
    <row r="4343" spans="1:10" x14ac:dyDescent="0.25">
      <c r="A4343" s="41"/>
      <c r="C4343" s="214"/>
      <c r="D4343" s="78"/>
      <c r="E4343" s="225"/>
      <c r="G4343" s="281"/>
      <c r="H4343" s="281"/>
      <c r="I4343" s="223"/>
      <c r="J4343" s="41"/>
    </row>
    <row r="4344" spans="1:10" x14ac:dyDescent="0.25">
      <c r="A4344" s="41"/>
      <c r="C4344" s="214"/>
      <c r="D4344" s="78"/>
      <c r="E4344" s="225"/>
      <c r="G4344" s="281"/>
      <c r="H4344" s="281"/>
      <c r="I4344" s="223"/>
      <c r="J4344" s="41"/>
    </row>
    <row r="4345" spans="1:10" x14ac:dyDescent="0.25">
      <c r="A4345" s="41"/>
      <c r="C4345" s="214"/>
      <c r="D4345" s="78"/>
      <c r="E4345" s="225"/>
      <c r="G4345" s="281"/>
      <c r="H4345" s="281"/>
      <c r="I4345" s="223"/>
      <c r="J4345" s="41"/>
    </row>
    <row r="4346" spans="1:10" x14ac:dyDescent="0.25">
      <c r="A4346" s="41"/>
      <c r="C4346" s="214"/>
      <c r="D4346" s="78"/>
      <c r="E4346" s="225"/>
      <c r="G4346" s="281"/>
      <c r="H4346" s="281"/>
      <c r="I4346" s="223"/>
      <c r="J4346" s="41"/>
    </row>
    <row r="4347" spans="1:10" x14ac:dyDescent="0.25">
      <c r="A4347" s="41"/>
      <c r="C4347" s="214"/>
      <c r="D4347" s="78"/>
      <c r="E4347" s="225"/>
      <c r="G4347" s="281"/>
      <c r="H4347" s="281"/>
      <c r="I4347" s="223"/>
      <c r="J4347" s="41"/>
    </row>
    <row r="4348" spans="1:10" x14ac:dyDescent="0.25">
      <c r="A4348" s="41"/>
      <c r="C4348" s="214"/>
      <c r="D4348" s="78"/>
      <c r="E4348" s="225"/>
      <c r="G4348" s="281"/>
      <c r="H4348" s="281"/>
      <c r="I4348" s="223"/>
      <c r="J4348" s="41"/>
    </row>
    <row r="4349" spans="1:10" x14ac:dyDescent="0.25">
      <c r="A4349" s="41"/>
      <c r="C4349" s="214"/>
      <c r="D4349" s="78"/>
      <c r="E4349" s="225"/>
      <c r="G4349" s="281"/>
      <c r="H4349" s="281"/>
      <c r="I4349" s="223"/>
      <c r="J4349" s="41"/>
    </row>
    <row r="4350" spans="1:10" x14ac:dyDescent="0.25">
      <c r="A4350" s="41"/>
      <c r="C4350" s="214"/>
      <c r="D4350" s="78"/>
      <c r="E4350" s="225"/>
      <c r="G4350" s="281"/>
      <c r="H4350" s="281"/>
      <c r="I4350" s="223"/>
      <c r="J4350" s="41"/>
    </row>
    <row r="4351" spans="1:10" x14ac:dyDescent="0.25">
      <c r="A4351" s="41"/>
      <c r="C4351" s="214"/>
      <c r="D4351" s="78"/>
      <c r="E4351" s="225"/>
      <c r="G4351" s="281"/>
      <c r="H4351" s="281"/>
      <c r="I4351" s="223"/>
      <c r="J4351" s="41"/>
    </row>
    <row r="4352" spans="1:10" x14ac:dyDescent="0.25">
      <c r="A4352" s="41"/>
      <c r="C4352" s="214"/>
      <c r="D4352" s="78"/>
      <c r="E4352" s="225"/>
      <c r="G4352" s="281"/>
      <c r="H4352" s="281"/>
      <c r="I4352" s="223"/>
      <c r="J4352" s="41"/>
    </row>
    <row r="4353" spans="1:10" x14ac:dyDescent="0.25">
      <c r="A4353" s="41"/>
      <c r="C4353" s="214"/>
      <c r="D4353" s="78"/>
      <c r="E4353" s="225"/>
      <c r="G4353" s="281"/>
      <c r="H4353" s="281"/>
      <c r="I4353" s="223"/>
      <c r="J4353" s="41"/>
    </row>
    <row r="4354" spans="1:10" x14ac:dyDescent="0.25">
      <c r="A4354" s="41"/>
      <c r="C4354" s="214"/>
      <c r="D4354" s="78"/>
      <c r="E4354" s="225"/>
      <c r="G4354" s="281"/>
      <c r="H4354" s="281"/>
      <c r="I4354" s="223"/>
      <c r="J4354" s="41"/>
    </row>
    <row r="4355" spans="1:10" x14ac:dyDescent="0.25">
      <c r="A4355" s="41"/>
      <c r="C4355" s="214"/>
      <c r="D4355" s="78"/>
      <c r="E4355" s="225"/>
      <c r="G4355" s="281"/>
      <c r="H4355" s="281"/>
      <c r="I4355" s="223"/>
      <c r="J4355" s="41"/>
    </row>
    <row r="4356" spans="1:10" x14ac:dyDescent="0.25">
      <c r="A4356" s="41"/>
      <c r="C4356" s="214"/>
      <c r="D4356" s="78"/>
      <c r="E4356" s="225"/>
      <c r="G4356" s="281"/>
      <c r="H4356" s="281"/>
      <c r="I4356" s="223"/>
      <c r="J4356" s="41"/>
    </row>
    <row r="4357" spans="1:10" x14ac:dyDescent="0.25">
      <c r="A4357" s="41"/>
      <c r="C4357" s="214"/>
      <c r="D4357" s="78"/>
      <c r="E4357" s="225"/>
      <c r="G4357" s="281"/>
      <c r="H4357" s="281"/>
      <c r="I4357" s="223"/>
      <c r="J4357" s="41"/>
    </row>
    <row r="4358" spans="1:10" x14ac:dyDescent="0.25">
      <c r="A4358" s="41"/>
      <c r="C4358" s="214"/>
      <c r="D4358" s="78"/>
      <c r="E4358" s="225"/>
      <c r="G4358" s="281"/>
      <c r="H4358" s="281"/>
      <c r="I4358" s="223"/>
      <c r="J4358" s="41"/>
    </row>
    <row r="4359" spans="1:10" x14ac:dyDescent="0.25">
      <c r="A4359" s="41"/>
      <c r="C4359" s="214"/>
      <c r="D4359" s="78"/>
      <c r="E4359" s="225"/>
      <c r="G4359" s="281"/>
      <c r="H4359" s="281"/>
      <c r="I4359" s="223"/>
      <c r="J4359" s="41"/>
    </row>
    <row r="4360" spans="1:10" x14ac:dyDescent="0.25">
      <c r="A4360" s="41"/>
      <c r="C4360" s="214"/>
      <c r="D4360" s="78"/>
      <c r="E4360" s="225"/>
      <c r="G4360" s="281"/>
      <c r="H4360" s="281"/>
      <c r="I4360" s="223"/>
      <c r="J4360" s="41"/>
    </row>
    <row r="4361" spans="1:10" x14ac:dyDescent="0.25">
      <c r="A4361" s="41"/>
      <c r="C4361" s="214"/>
      <c r="D4361" s="78"/>
      <c r="E4361" s="225"/>
      <c r="G4361" s="281"/>
      <c r="H4361" s="281"/>
      <c r="I4361" s="223"/>
      <c r="J4361" s="41"/>
    </row>
    <row r="4362" spans="1:10" x14ac:dyDescent="0.25">
      <c r="A4362" s="41"/>
      <c r="C4362" s="214"/>
      <c r="D4362" s="78"/>
      <c r="E4362" s="225"/>
      <c r="G4362" s="281"/>
      <c r="H4362" s="281"/>
      <c r="I4362" s="223"/>
      <c r="J4362" s="41"/>
    </row>
    <row r="4363" spans="1:10" x14ac:dyDescent="0.25">
      <c r="A4363" s="41"/>
      <c r="C4363" s="214"/>
      <c r="D4363" s="78"/>
      <c r="E4363" s="225"/>
      <c r="G4363" s="281"/>
      <c r="H4363" s="281"/>
      <c r="I4363" s="223"/>
      <c r="J4363" s="41"/>
    </row>
    <row r="4364" spans="1:10" x14ac:dyDescent="0.25">
      <c r="A4364" s="41"/>
      <c r="C4364" s="214"/>
      <c r="D4364" s="78"/>
      <c r="E4364" s="225"/>
      <c r="G4364" s="281"/>
      <c r="H4364" s="281"/>
      <c r="I4364" s="223"/>
      <c r="J4364" s="41"/>
    </row>
    <row r="4365" spans="1:10" x14ac:dyDescent="0.25">
      <c r="A4365" s="41"/>
      <c r="C4365" s="214"/>
      <c r="D4365" s="78"/>
      <c r="E4365" s="225"/>
      <c r="G4365" s="281"/>
      <c r="H4365" s="281"/>
      <c r="I4365" s="223"/>
      <c r="J4365" s="41"/>
    </row>
    <row r="4366" spans="1:10" x14ac:dyDescent="0.25">
      <c r="A4366" s="41"/>
      <c r="C4366" s="214"/>
      <c r="D4366" s="78"/>
      <c r="E4366" s="225"/>
      <c r="G4366" s="281"/>
      <c r="H4366" s="281"/>
      <c r="I4366" s="223"/>
      <c r="J4366" s="41"/>
    </row>
    <row r="4367" spans="1:10" x14ac:dyDescent="0.25">
      <c r="A4367" s="41"/>
      <c r="C4367" s="214"/>
      <c r="D4367" s="78"/>
      <c r="E4367" s="225"/>
      <c r="G4367" s="281"/>
      <c r="H4367" s="281"/>
      <c r="I4367" s="223"/>
      <c r="J4367" s="41"/>
    </row>
    <row r="4368" spans="1:10" x14ac:dyDescent="0.25">
      <c r="A4368" s="41"/>
      <c r="C4368" s="214"/>
      <c r="D4368" s="78"/>
      <c r="E4368" s="225"/>
      <c r="G4368" s="281"/>
      <c r="H4368" s="281"/>
      <c r="I4368" s="223"/>
      <c r="J4368" s="41"/>
    </row>
    <row r="4369" spans="1:10" x14ac:dyDescent="0.25">
      <c r="A4369" s="41"/>
      <c r="C4369" s="214"/>
      <c r="D4369" s="78"/>
      <c r="E4369" s="225"/>
      <c r="G4369" s="281"/>
      <c r="H4369" s="281"/>
      <c r="I4369" s="223"/>
      <c r="J4369" s="41"/>
    </row>
    <row r="4370" spans="1:10" x14ac:dyDescent="0.25">
      <c r="A4370" s="41"/>
      <c r="C4370" s="214"/>
      <c r="D4370" s="78"/>
      <c r="E4370" s="225"/>
      <c r="G4370" s="281"/>
      <c r="H4370" s="281"/>
      <c r="I4370" s="223"/>
      <c r="J4370" s="41"/>
    </row>
    <row r="4371" spans="1:10" x14ac:dyDescent="0.25">
      <c r="A4371" s="41"/>
      <c r="C4371" s="214"/>
      <c r="D4371" s="78"/>
      <c r="E4371" s="225"/>
      <c r="G4371" s="281"/>
      <c r="H4371" s="281"/>
      <c r="I4371" s="223"/>
      <c r="J4371" s="41"/>
    </row>
    <row r="4372" spans="1:10" x14ac:dyDescent="0.25">
      <c r="A4372" s="41"/>
      <c r="C4372" s="214"/>
      <c r="D4372" s="78"/>
      <c r="E4372" s="225"/>
      <c r="G4372" s="281"/>
      <c r="H4372" s="281"/>
      <c r="I4372" s="223"/>
      <c r="J4372" s="41"/>
    </row>
    <row r="4373" spans="1:10" x14ac:dyDescent="0.25">
      <c r="A4373" s="41"/>
      <c r="C4373" s="214"/>
      <c r="D4373" s="78"/>
      <c r="E4373" s="225"/>
      <c r="G4373" s="281"/>
      <c r="H4373" s="281"/>
      <c r="I4373" s="223"/>
      <c r="J4373" s="41"/>
    </row>
    <row r="4374" spans="1:10" x14ac:dyDescent="0.25">
      <c r="A4374" s="41"/>
      <c r="C4374" s="214"/>
      <c r="D4374" s="78"/>
      <c r="E4374" s="225"/>
      <c r="G4374" s="281"/>
      <c r="H4374" s="281"/>
      <c r="I4374" s="223"/>
      <c r="J4374" s="41"/>
    </row>
    <row r="4375" spans="1:10" x14ac:dyDescent="0.25">
      <c r="A4375" s="41"/>
      <c r="C4375" s="214"/>
      <c r="D4375" s="78"/>
      <c r="E4375" s="225"/>
      <c r="G4375" s="281"/>
      <c r="H4375" s="281"/>
      <c r="I4375" s="223"/>
      <c r="J4375" s="41"/>
    </row>
    <row r="4376" spans="1:10" x14ac:dyDescent="0.25">
      <c r="A4376" s="41"/>
      <c r="C4376" s="214"/>
      <c r="D4376" s="78"/>
      <c r="E4376" s="225"/>
      <c r="G4376" s="281"/>
      <c r="H4376" s="281"/>
      <c r="I4376" s="223"/>
      <c r="J4376" s="41"/>
    </row>
    <row r="4377" spans="1:10" x14ac:dyDescent="0.25">
      <c r="A4377" s="41"/>
      <c r="C4377" s="214"/>
      <c r="D4377" s="78"/>
      <c r="E4377" s="225"/>
      <c r="G4377" s="281"/>
      <c r="H4377" s="281"/>
      <c r="I4377" s="223"/>
      <c r="J4377" s="41"/>
    </row>
    <row r="4378" spans="1:10" x14ac:dyDescent="0.25">
      <c r="A4378" s="41"/>
      <c r="C4378" s="214"/>
      <c r="D4378" s="78"/>
      <c r="E4378" s="225"/>
      <c r="G4378" s="281"/>
      <c r="H4378" s="281"/>
      <c r="I4378" s="223"/>
      <c r="J4378" s="41"/>
    </row>
    <row r="4379" spans="1:10" x14ac:dyDescent="0.25">
      <c r="A4379" s="41"/>
      <c r="C4379" s="214"/>
      <c r="D4379" s="78"/>
      <c r="E4379" s="225"/>
      <c r="G4379" s="281"/>
      <c r="H4379" s="281"/>
      <c r="I4379" s="223"/>
      <c r="J4379" s="41"/>
    </row>
    <row r="4380" spans="1:10" x14ac:dyDescent="0.25">
      <c r="A4380" s="41"/>
      <c r="C4380" s="214"/>
      <c r="D4380" s="78"/>
      <c r="E4380" s="225"/>
      <c r="G4380" s="281"/>
      <c r="H4380" s="281"/>
      <c r="I4380" s="223"/>
      <c r="J4380" s="41"/>
    </row>
    <row r="4381" spans="1:10" x14ac:dyDescent="0.25">
      <c r="A4381" s="41"/>
      <c r="C4381" s="214"/>
      <c r="D4381" s="78"/>
      <c r="E4381" s="225"/>
      <c r="G4381" s="281"/>
      <c r="H4381" s="281"/>
      <c r="I4381" s="223"/>
      <c r="J4381" s="41"/>
    </row>
    <row r="4382" spans="1:10" x14ac:dyDescent="0.25">
      <c r="A4382" s="41"/>
      <c r="C4382" s="214"/>
      <c r="D4382" s="78"/>
      <c r="E4382" s="225"/>
      <c r="G4382" s="281"/>
      <c r="H4382" s="281"/>
      <c r="I4382" s="223"/>
      <c r="J4382" s="41"/>
    </row>
    <row r="4383" spans="1:10" x14ac:dyDescent="0.25">
      <c r="A4383" s="41"/>
      <c r="C4383" s="214"/>
      <c r="D4383" s="78"/>
      <c r="E4383" s="225"/>
      <c r="G4383" s="281"/>
      <c r="H4383" s="281"/>
      <c r="I4383" s="223"/>
      <c r="J4383" s="41"/>
    </row>
    <row r="4384" spans="1:10" x14ac:dyDescent="0.25">
      <c r="A4384" s="41"/>
      <c r="C4384" s="214"/>
      <c r="D4384" s="78"/>
      <c r="E4384" s="225"/>
      <c r="G4384" s="281"/>
      <c r="H4384" s="281"/>
      <c r="I4384" s="223"/>
      <c r="J4384" s="41"/>
    </row>
    <row r="4385" spans="1:10" x14ac:dyDescent="0.25">
      <c r="A4385" s="41"/>
      <c r="C4385" s="214"/>
      <c r="D4385" s="78"/>
      <c r="E4385" s="225"/>
      <c r="G4385" s="281"/>
      <c r="H4385" s="281"/>
      <c r="I4385" s="223"/>
      <c r="J4385" s="41"/>
    </row>
    <row r="4386" spans="1:10" x14ac:dyDescent="0.25">
      <c r="A4386" s="41"/>
      <c r="C4386" s="214"/>
      <c r="D4386" s="78"/>
      <c r="E4386" s="225"/>
      <c r="G4386" s="281"/>
      <c r="H4386" s="281"/>
      <c r="I4386" s="223"/>
      <c r="J4386" s="41"/>
    </row>
    <row r="4387" spans="1:10" x14ac:dyDescent="0.25">
      <c r="A4387" s="41"/>
      <c r="C4387" s="214"/>
      <c r="D4387" s="78"/>
      <c r="E4387" s="225"/>
      <c r="G4387" s="281"/>
      <c r="H4387" s="281"/>
      <c r="I4387" s="223"/>
      <c r="J4387" s="41"/>
    </row>
    <row r="4388" spans="1:10" x14ac:dyDescent="0.25">
      <c r="A4388" s="41"/>
      <c r="C4388" s="214"/>
      <c r="D4388" s="78"/>
      <c r="E4388" s="225"/>
      <c r="G4388" s="281"/>
      <c r="H4388" s="281"/>
      <c r="I4388" s="223"/>
      <c r="J4388" s="41"/>
    </row>
    <row r="4389" spans="1:10" x14ac:dyDescent="0.25">
      <c r="A4389" s="41"/>
      <c r="C4389" s="214"/>
      <c r="D4389" s="78"/>
      <c r="E4389" s="225"/>
      <c r="G4389" s="281"/>
      <c r="H4389" s="281"/>
      <c r="I4389" s="223"/>
      <c r="J4389" s="41"/>
    </row>
    <row r="4390" spans="1:10" x14ac:dyDescent="0.25">
      <c r="A4390" s="41"/>
      <c r="C4390" s="214"/>
      <c r="D4390" s="78"/>
      <c r="E4390" s="225"/>
      <c r="G4390" s="281"/>
      <c r="H4390" s="281"/>
      <c r="I4390" s="223"/>
      <c r="J4390" s="41"/>
    </row>
    <row r="4391" spans="1:10" x14ac:dyDescent="0.25">
      <c r="A4391" s="41"/>
      <c r="C4391" s="214"/>
      <c r="D4391" s="78"/>
      <c r="E4391" s="225"/>
      <c r="G4391" s="281"/>
      <c r="H4391" s="281"/>
      <c r="I4391" s="223"/>
      <c r="J4391" s="41"/>
    </row>
    <row r="4392" spans="1:10" x14ac:dyDescent="0.25">
      <c r="A4392" s="41"/>
      <c r="C4392" s="214"/>
      <c r="D4392" s="78"/>
      <c r="E4392" s="225"/>
      <c r="G4392" s="281"/>
      <c r="H4392" s="281"/>
      <c r="I4392" s="223"/>
      <c r="J4392" s="41"/>
    </row>
    <row r="4393" spans="1:10" x14ac:dyDescent="0.25">
      <c r="A4393" s="41"/>
      <c r="C4393" s="214"/>
      <c r="D4393" s="78"/>
      <c r="E4393" s="225"/>
      <c r="G4393" s="281"/>
      <c r="H4393" s="281"/>
      <c r="I4393" s="223"/>
      <c r="J4393" s="41"/>
    </row>
    <row r="4394" spans="1:10" x14ac:dyDescent="0.25">
      <c r="A4394" s="41"/>
      <c r="C4394" s="214"/>
      <c r="D4394" s="78"/>
      <c r="E4394" s="225"/>
      <c r="G4394" s="281"/>
      <c r="H4394" s="281"/>
      <c r="I4394" s="223"/>
      <c r="J4394" s="41"/>
    </row>
    <row r="4395" spans="1:10" x14ac:dyDescent="0.25">
      <c r="A4395" s="41"/>
      <c r="C4395" s="214"/>
      <c r="D4395" s="78"/>
      <c r="E4395" s="225"/>
      <c r="G4395" s="281"/>
      <c r="H4395" s="281"/>
      <c r="I4395" s="223"/>
      <c r="J4395" s="41"/>
    </row>
    <row r="4396" spans="1:10" x14ac:dyDescent="0.25">
      <c r="A4396" s="41"/>
      <c r="C4396" s="214"/>
      <c r="D4396" s="78"/>
      <c r="E4396" s="225"/>
      <c r="G4396" s="281"/>
      <c r="H4396" s="281"/>
      <c r="I4396" s="223"/>
      <c r="J4396" s="41"/>
    </row>
    <row r="4397" spans="1:10" x14ac:dyDescent="0.25">
      <c r="A4397" s="41"/>
      <c r="C4397" s="214"/>
      <c r="D4397" s="78"/>
      <c r="E4397" s="225"/>
      <c r="G4397" s="281"/>
      <c r="H4397" s="281"/>
      <c r="I4397" s="223"/>
      <c r="J4397" s="41"/>
    </row>
    <row r="4398" spans="1:10" x14ac:dyDescent="0.25">
      <c r="A4398" s="41"/>
      <c r="C4398" s="214"/>
      <c r="D4398" s="78"/>
      <c r="E4398" s="225"/>
      <c r="G4398" s="281"/>
      <c r="H4398" s="281"/>
      <c r="I4398" s="223"/>
      <c r="J4398" s="41"/>
    </row>
    <row r="4399" spans="1:10" x14ac:dyDescent="0.25">
      <c r="A4399" s="41"/>
      <c r="C4399" s="214"/>
      <c r="D4399" s="78"/>
      <c r="E4399" s="225"/>
      <c r="G4399" s="281"/>
      <c r="H4399" s="281"/>
      <c r="I4399" s="223"/>
      <c r="J4399" s="41"/>
    </row>
    <row r="4400" spans="1:10" x14ac:dyDescent="0.25">
      <c r="A4400" s="41"/>
      <c r="C4400" s="214"/>
      <c r="D4400" s="78"/>
      <c r="E4400" s="225"/>
      <c r="G4400" s="281"/>
      <c r="H4400" s="281"/>
      <c r="I4400" s="223"/>
      <c r="J4400" s="41"/>
    </row>
    <row r="4401" spans="1:10" x14ac:dyDescent="0.25">
      <c r="A4401" s="41"/>
      <c r="C4401" s="214"/>
      <c r="D4401" s="78"/>
      <c r="E4401" s="225"/>
      <c r="G4401" s="281"/>
      <c r="H4401" s="281"/>
      <c r="I4401" s="223"/>
      <c r="J4401" s="41"/>
    </row>
    <row r="4402" spans="1:10" x14ac:dyDescent="0.25">
      <c r="A4402" s="41"/>
      <c r="C4402" s="214"/>
      <c r="D4402" s="78"/>
      <c r="E4402" s="225"/>
      <c r="G4402" s="281"/>
      <c r="H4402" s="281"/>
      <c r="I4402" s="223"/>
      <c r="J4402" s="41"/>
    </row>
    <row r="4403" spans="1:10" x14ac:dyDescent="0.25">
      <c r="A4403" s="41"/>
      <c r="C4403" s="214"/>
      <c r="D4403" s="78"/>
      <c r="E4403" s="225"/>
      <c r="G4403" s="281"/>
      <c r="H4403" s="281"/>
      <c r="I4403" s="223"/>
      <c r="J4403" s="41"/>
    </row>
    <row r="4404" spans="1:10" x14ac:dyDescent="0.25">
      <c r="A4404" s="41"/>
      <c r="C4404" s="214"/>
      <c r="D4404" s="78"/>
      <c r="E4404" s="225"/>
      <c r="G4404" s="281"/>
      <c r="H4404" s="281"/>
      <c r="I4404" s="223"/>
      <c r="J4404" s="41"/>
    </row>
    <row r="4405" spans="1:10" x14ac:dyDescent="0.25">
      <c r="A4405" s="41"/>
      <c r="C4405" s="214"/>
      <c r="D4405" s="78"/>
      <c r="E4405" s="225"/>
      <c r="G4405" s="281"/>
      <c r="H4405" s="281"/>
      <c r="I4405" s="223"/>
      <c r="J4405" s="41"/>
    </row>
    <row r="4406" spans="1:10" x14ac:dyDescent="0.25">
      <c r="A4406" s="41"/>
      <c r="C4406" s="214"/>
      <c r="D4406" s="78"/>
      <c r="E4406" s="225"/>
      <c r="G4406" s="281"/>
      <c r="H4406" s="281"/>
      <c r="I4406" s="223"/>
      <c r="J4406" s="41"/>
    </row>
    <row r="4407" spans="1:10" x14ac:dyDescent="0.25">
      <c r="A4407" s="41"/>
      <c r="C4407" s="214"/>
      <c r="D4407" s="78"/>
      <c r="E4407" s="225"/>
      <c r="G4407" s="281"/>
      <c r="H4407" s="281"/>
      <c r="I4407" s="223"/>
      <c r="J4407" s="41"/>
    </row>
    <row r="4408" spans="1:10" x14ac:dyDescent="0.25">
      <c r="A4408" s="41"/>
      <c r="C4408" s="214"/>
      <c r="D4408" s="78"/>
      <c r="E4408" s="225"/>
      <c r="G4408" s="281"/>
      <c r="H4408" s="281"/>
      <c r="I4408" s="223"/>
      <c r="J4408" s="41"/>
    </row>
    <row r="4409" spans="1:10" x14ac:dyDescent="0.25">
      <c r="A4409" s="41"/>
      <c r="C4409" s="214"/>
      <c r="D4409" s="78"/>
      <c r="E4409" s="225"/>
      <c r="G4409" s="281"/>
      <c r="H4409" s="281"/>
      <c r="I4409" s="223"/>
      <c r="J4409" s="41"/>
    </row>
    <row r="4410" spans="1:10" x14ac:dyDescent="0.25">
      <c r="A4410" s="41"/>
      <c r="C4410" s="214"/>
      <c r="D4410" s="78"/>
      <c r="E4410" s="225"/>
      <c r="G4410" s="281"/>
      <c r="H4410" s="281"/>
      <c r="I4410" s="223"/>
      <c r="J4410" s="41"/>
    </row>
    <row r="4411" spans="1:10" x14ac:dyDescent="0.25">
      <c r="A4411" s="41"/>
      <c r="C4411" s="214"/>
      <c r="D4411" s="78"/>
      <c r="E4411" s="225"/>
      <c r="G4411" s="281"/>
      <c r="H4411" s="281"/>
      <c r="I4411" s="223"/>
      <c r="J4411" s="41"/>
    </row>
    <row r="4412" spans="1:10" x14ac:dyDescent="0.25">
      <c r="A4412" s="41"/>
      <c r="C4412" s="214"/>
      <c r="D4412" s="78"/>
      <c r="E4412" s="225"/>
      <c r="G4412" s="281"/>
      <c r="H4412" s="281"/>
      <c r="I4412" s="223"/>
      <c r="J4412" s="41"/>
    </row>
    <row r="4413" spans="1:10" x14ac:dyDescent="0.25">
      <c r="A4413" s="41"/>
      <c r="C4413" s="214"/>
      <c r="D4413" s="78"/>
      <c r="E4413" s="225"/>
      <c r="G4413" s="281"/>
      <c r="H4413" s="281"/>
      <c r="I4413" s="223"/>
      <c r="J4413" s="41"/>
    </row>
    <row r="4414" spans="1:10" x14ac:dyDescent="0.25">
      <c r="A4414" s="41"/>
      <c r="C4414" s="214"/>
      <c r="D4414" s="78"/>
      <c r="E4414" s="225"/>
      <c r="G4414" s="281"/>
      <c r="H4414" s="281"/>
      <c r="I4414" s="223"/>
      <c r="J4414" s="41"/>
    </row>
    <row r="4415" spans="1:10" x14ac:dyDescent="0.25">
      <c r="A4415" s="41"/>
      <c r="C4415" s="214"/>
      <c r="D4415" s="78"/>
      <c r="E4415" s="225"/>
      <c r="G4415" s="281"/>
      <c r="H4415" s="281"/>
      <c r="I4415" s="223"/>
      <c r="J4415" s="41"/>
    </row>
    <row r="4416" spans="1:10" x14ac:dyDescent="0.25">
      <c r="A4416" s="41"/>
      <c r="C4416" s="214"/>
      <c r="D4416" s="78"/>
      <c r="E4416" s="225"/>
      <c r="G4416" s="281"/>
      <c r="H4416" s="281"/>
      <c r="I4416" s="223"/>
      <c r="J4416" s="41"/>
    </row>
    <row r="4417" spans="1:10" x14ac:dyDescent="0.25">
      <c r="A4417" s="41"/>
      <c r="C4417" s="214"/>
      <c r="D4417" s="78"/>
      <c r="E4417" s="225"/>
      <c r="G4417" s="281"/>
      <c r="H4417" s="281"/>
      <c r="I4417" s="223"/>
      <c r="J4417" s="41"/>
    </row>
    <row r="4418" spans="1:10" x14ac:dyDescent="0.25">
      <c r="A4418" s="41"/>
      <c r="C4418" s="214"/>
      <c r="D4418" s="78"/>
      <c r="E4418" s="225"/>
      <c r="G4418" s="281"/>
      <c r="H4418" s="281"/>
      <c r="I4418" s="223"/>
      <c r="J4418" s="41"/>
    </row>
    <row r="4419" spans="1:10" x14ac:dyDescent="0.25">
      <c r="A4419" s="41"/>
      <c r="C4419" s="214"/>
      <c r="D4419" s="78"/>
      <c r="E4419" s="225"/>
      <c r="G4419" s="281"/>
      <c r="H4419" s="281"/>
      <c r="I4419" s="223"/>
      <c r="J4419" s="41"/>
    </row>
    <row r="4420" spans="1:10" x14ac:dyDescent="0.25">
      <c r="A4420" s="41"/>
      <c r="C4420" s="214"/>
      <c r="D4420" s="78"/>
      <c r="E4420" s="225"/>
      <c r="G4420" s="281"/>
      <c r="H4420" s="281"/>
      <c r="I4420" s="223"/>
      <c r="J4420" s="41"/>
    </row>
    <row r="4421" spans="1:10" x14ac:dyDescent="0.25">
      <c r="A4421" s="41"/>
      <c r="C4421" s="214"/>
      <c r="D4421" s="78"/>
      <c r="E4421" s="225"/>
      <c r="G4421" s="281"/>
      <c r="H4421" s="281"/>
      <c r="I4421" s="223"/>
      <c r="J4421" s="41"/>
    </row>
    <row r="4422" spans="1:10" x14ac:dyDescent="0.25">
      <c r="A4422" s="41"/>
      <c r="C4422" s="214"/>
      <c r="D4422" s="78"/>
      <c r="E4422" s="225"/>
      <c r="G4422" s="281"/>
      <c r="H4422" s="281"/>
      <c r="I4422" s="223"/>
      <c r="J4422" s="41"/>
    </row>
    <row r="4423" spans="1:10" x14ac:dyDescent="0.25">
      <c r="A4423" s="41"/>
      <c r="C4423" s="214"/>
      <c r="D4423" s="78"/>
      <c r="E4423" s="225"/>
      <c r="G4423" s="281"/>
      <c r="H4423" s="281"/>
      <c r="I4423" s="223"/>
      <c r="J4423" s="41"/>
    </row>
    <row r="4424" spans="1:10" x14ac:dyDescent="0.25">
      <c r="A4424" s="41"/>
      <c r="C4424" s="214"/>
      <c r="D4424" s="78"/>
      <c r="E4424" s="225"/>
      <c r="G4424" s="281"/>
      <c r="H4424" s="281"/>
      <c r="I4424" s="223"/>
      <c r="J4424" s="41"/>
    </row>
    <row r="4425" spans="1:10" x14ac:dyDescent="0.25">
      <c r="A4425" s="41"/>
      <c r="C4425" s="214"/>
      <c r="D4425" s="78"/>
      <c r="E4425" s="225"/>
      <c r="G4425" s="281"/>
      <c r="H4425" s="281"/>
      <c r="I4425" s="223"/>
      <c r="J4425" s="41"/>
    </row>
    <row r="4426" spans="1:10" x14ac:dyDescent="0.25">
      <c r="A4426" s="41"/>
      <c r="C4426" s="214"/>
      <c r="D4426" s="78"/>
      <c r="E4426" s="225"/>
      <c r="G4426" s="281"/>
      <c r="H4426" s="281"/>
      <c r="I4426" s="223"/>
      <c r="J4426" s="41"/>
    </row>
    <row r="4427" spans="1:10" x14ac:dyDescent="0.25">
      <c r="A4427" s="41"/>
      <c r="C4427" s="214"/>
      <c r="D4427" s="78"/>
      <c r="E4427" s="225"/>
      <c r="G4427" s="281"/>
      <c r="H4427" s="281"/>
      <c r="I4427" s="223"/>
      <c r="J4427" s="41"/>
    </row>
    <row r="4428" spans="1:10" x14ac:dyDescent="0.25">
      <c r="A4428" s="41"/>
      <c r="C4428" s="214"/>
      <c r="D4428" s="78"/>
      <c r="E4428" s="225"/>
      <c r="G4428" s="281"/>
      <c r="H4428" s="281"/>
      <c r="I4428" s="223"/>
      <c r="J4428" s="41"/>
    </row>
    <row r="4429" spans="1:10" x14ac:dyDescent="0.25">
      <c r="A4429" s="41"/>
      <c r="C4429" s="214"/>
      <c r="D4429" s="78"/>
      <c r="E4429" s="225"/>
      <c r="G4429" s="281"/>
      <c r="H4429" s="281"/>
      <c r="I4429" s="223"/>
      <c r="J4429" s="41"/>
    </row>
    <row r="4430" spans="1:10" x14ac:dyDescent="0.25">
      <c r="A4430" s="41"/>
      <c r="C4430" s="214"/>
      <c r="D4430" s="78"/>
      <c r="E4430" s="225"/>
      <c r="G4430" s="281"/>
      <c r="H4430" s="281"/>
      <c r="I4430" s="223"/>
      <c r="J4430" s="41"/>
    </row>
    <row r="4431" spans="1:10" x14ac:dyDescent="0.25">
      <c r="A4431" s="41"/>
      <c r="C4431" s="214"/>
      <c r="D4431" s="78"/>
      <c r="E4431" s="225"/>
      <c r="G4431" s="281"/>
      <c r="H4431" s="281"/>
      <c r="I4431" s="223"/>
      <c r="J4431" s="41"/>
    </row>
    <row r="4432" spans="1:10" x14ac:dyDescent="0.25">
      <c r="A4432" s="41"/>
      <c r="C4432" s="214"/>
      <c r="D4432" s="78"/>
      <c r="E4432" s="225"/>
      <c r="G4432" s="281"/>
      <c r="H4432" s="281"/>
      <c r="I4432" s="223"/>
      <c r="J4432" s="41"/>
    </row>
    <row r="4433" spans="1:10" x14ac:dyDescent="0.25">
      <c r="A4433" s="41"/>
      <c r="C4433" s="214"/>
      <c r="D4433" s="78"/>
      <c r="E4433" s="225"/>
      <c r="G4433" s="281"/>
      <c r="H4433" s="281"/>
      <c r="I4433" s="223"/>
      <c r="J4433" s="41"/>
    </row>
    <row r="4434" spans="1:10" x14ac:dyDescent="0.25">
      <c r="A4434" s="41"/>
      <c r="C4434" s="214"/>
      <c r="D4434" s="78"/>
      <c r="E4434" s="225"/>
      <c r="G4434" s="281"/>
      <c r="H4434" s="281"/>
      <c r="I4434" s="223"/>
      <c r="J4434" s="41"/>
    </row>
    <row r="4435" spans="1:10" x14ac:dyDescent="0.25">
      <c r="A4435" s="41"/>
      <c r="C4435" s="214"/>
      <c r="D4435" s="78"/>
      <c r="E4435" s="225"/>
      <c r="G4435" s="281"/>
      <c r="H4435" s="281"/>
      <c r="I4435" s="223"/>
      <c r="J4435" s="41"/>
    </row>
    <row r="4436" spans="1:10" x14ac:dyDescent="0.25">
      <c r="A4436" s="41"/>
      <c r="C4436" s="214"/>
      <c r="D4436" s="78"/>
      <c r="E4436" s="225"/>
      <c r="G4436" s="281"/>
      <c r="H4436" s="281"/>
      <c r="I4436" s="223"/>
      <c r="J4436" s="41"/>
    </row>
    <row r="4437" spans="1:10" x14ac:dyDescent="0.25">
      <c r="A4437" s="41"/>
      <c r="C4437" s="214"/>
      <c r="D4437" s="78"/>
      <c r="E4437" s="225"/>
      <c r="G4437" s="281"/>
      <c r="H4437" s="281"/>
      <c r="I4437" s="223"/>
      <c r="J4437" s="41"/>
    </row>
    <row r="4438" spans="1:10" x14ac:dyDescent="0.25">
      <c r="A4438" s="41"/>
      <c r="C4438" s="214"/>
      <c r="D4438" s="78"/>
      <c r="E4438" s="225"/>
      <c r="G4438" s="281"/>
      <c r="H4438" s="281"/>
      <c r="I4438" s="223"/>
      <c r="J4438" s="41"/>
    </row>
    <row r="4439" spans="1:10" x14ac:dyDescent="0.25">
      <c r="A4439" s="41"/>
      <c r="C4439" s="214"/>
      <c r="D4439" s="78"/>
      <c r="E4439" s="225"/>
      <c r="G4439" s="281"/>
      <c r="H4439" s="281"/>
      <c r="I4439" s="223"/>
      <c r="J4439" s="41"/>
    </row>
    <row r="4440" spans="1:10" x14ac:dyDescent="0.25">
      <c r="A4440" s="41"/>
      <c r="C4440" s="214"/>
      <c r="D4440" s="78"/>
      <c r="E4440" s="225"/>
      <c r="G4440" s="281"/>
      <c r="H4440" s="281"/>
      <c r="I4440" s="223"/>
      <c r="J4440" s="41"/>
    </row>
    <row r="4441" spans="1:10" x14ac:dyDescent="0.25">
      <c r="A4441" s="41"/>
      <c r="C4441" s="214"/>
      <c r="D4441" s="78"/>
      <c r="E4441" s="225"/>
      <c r="G4441" s="281"/>
      <c r="H4441" s="281"/>
      <c r="I4441" s="223"/>
      <c r="J4441" s="41"/>
    </row>
    <row r="4442" spans="1:10" x14ac:dyDescent="0.25">
      <c r="A4442" s="41"/>
      <c r="C4442" s="214"/>
      <c r="D4442" s="78"/>
      <c r="E4442" s="225"/>
      <c r="G4442" s="281"/>
      <c r="H4442" s="281"/>
      <c r="I4442" s="223"/>
      <c r="J4442" s="41"/>
    </row>
    <row r="4443" spans="1:10" x14ac:dyDescent="0.25">
      <c r="A4443" s="41"/>
      <c r="C4443" s="214"/>
      <c r="D4443" s="78"/>
      <c r="E4443" s="225"/>
      <c r="G4443" s="281"/>
      <c r="H4443" s="281"/>
      <c r="I4443" s="223"/>
      <c r="J4443" s="41"/>
    </row>
    <row r="4444" spans="1:10" x14ac:dyDescent="0.25">
      <c r="A4444" s="41"/>
      <c r="C4444" s="214"/>
      <c r="D4444" s="78"/>
      <c r="E4444" s="225"/>
      <c r="G4444" s="281"/>
      <c r="H4444" s="281"/>
      <c r="I4444" s="223"/>
      <c r="J4444" s="41"/>
    </row>
    <row r="4445" spans="1:10" x14ac:dyDescent="0.25">
      <c r="A4445" s="41"/>
      <c r="C4445" s="214"/>
      <c r="D4445" s="78"/>
      <c r="E4445" s="225"/>
      <c r="G4445" s="281"/>
      <c r="H4445" s="281"/>
      <c r="I4445" s="223"/>
      <c r="J4445" s="41"/>
    </row>
    <row r="4446" spans="1:10" x14ac:dyDescent="0.25">
      <c r="A4446" s="41"/>
      <c r="C4446" s="214"/>
      <c r="D4446" s="78"/>
      <c r="E4446" s="225"/>
      <c r="G4446" s="281"/>
      <c r="H4446" s="281"/>
      <c r="I4446" s="223"/>
      <c r="J4446" s="41"/>
    </row>
    <row r="4447" spans="1:10" x14ac:dyDescent="0.25">
      <c r="A4447" s="41"/>
      <c r="C4447" s="214"/>
      <c r="D4447" s="78"/>
      <c r="E4447" s="225"/>
      <c r="G4447" s="281"/>
      <c r="H4447" s="281"/>
      <c r="I4447" s="223"/>
      <c r="J4447" s="41"/>
    </row>
    <row r="4448" spans="1:10" x14ac:dyDescent="0.25">
      <c r="A4448" s="41"/>
      <c r="C4448" s="214"/>
      <c r="D4448" s="78"/>
      <c r="E4448" s="225"/>
      <c r="G4448" s="281"/>
      <c r="H4448" s="281"/>
      <c r="I4448" s="223"/>
      <c r="J4448" s="41"/>
    </row>
    <row r="4449" spans="1:10" x14ac:dyDescent="0.25">
      <c r="A4449" s="41"/>
      <c r="C4449" s="214"/>
      <c r="D4449" s="78"/>
      <c r="E4449" s="225"/>
      <c r="G4449" s="281"/>
      <c r="H4449" s="281"/>
      <c r="I4449" s="223"/>
      <c r="J4449" s="41"/>
    </row>
    <row r="4450" spans="1:10" x14ac:dyDescent="0.25">
      <c r="A4450" s="41"/>
      <c r="C4450" s="214"/>
      <c r="D4450" s="78"/>
      <c r="E4450" s="225"/>
      <c r="G4450" s="281"/>
      <c r="H4450" s="281"/>
      <c r="I4450" s="223"/>
      <c r="J4450" s="41"/>
    </row>
    <row r="4451" spans="1:10" x14ac:dyDescent="0.25">
      <c r="A4451" s="41"/>
      <c r="C4451" s="214"/>
      <c r="D4451" s="78"/>
      <c r="E4451" s="225"/>
      <c r="G4451" s="281"/>
      <c r="H4451" s="281"/>
      <c r="I4451" s="223"/>
      <c r="J4451" s="41"/>
    </row>
    <row r="4452" spans="1:10" x14ac:dyDescent="0.25">
      <c r="A4452" s="41"/>
      <c r="C4452" s="214"/>
      <c r="D4452" s="78"/>
      <c r="E4452" s="225"/>
      <c r="G4452" s="281"/>
      <c r="H4452" s="281"/>
      <c r="I4452" s="223"/>
      <c r="J4452" s="41"/>
    </row>
    <row r="4453" spans="1:10" x14ac:dyDescent="0.25">
      <c r="A4453" s="41"/>
      <c r="C4453" s="214"/>
      <c r="D4453" s="78"/>
      <c r="E4453" s="225"/>
      <c r="G4453" s="281"/>
      <c r="H4453" s="281"/>
      <c r="I4453" s="223"/>
      <c r="J4453" s="41"/>
    </row>
    <row r="4454" spans="1:10" x14ac:dyDescent="0.25">
      <c r="A4454" s="41"/>
      <c r="C4454" s="214"/>
      <c r="D4454" s="78"/>
      <c r="E4454" s="225"/>
      <c r="G4454" s="281"/>
      <c r="H4454" s="281"/>
      <c r="I4454" s="223"/>
      <c r="J4454" s="41"/>
    </row>
    <row r="4455" spans="1:10" x14ac:dyDescent="0.25">
      <c r="A4455" s="41"/>
      <c r="C4455" s="214"/>
      <c r="D4455" s="78"/>
      <c r="E4455" s="225"/>
      <c r="G4455" s="281"/>
      <c r="H4455" s="281"/>
      <c r="I4455" s="223"/>
      <c r="J4455" s="41"/>
    </row>
    <row r="4456" spans="1:10" x14ac:dyDescent="0.25">
      <c r="A4456" s="41"/>
      <c r="C4456" s="214"/>
      <c r="D4456" s="78"/>
      <c r="E4456" s="225"/>
      <c r="G4456" s="281"/>
      <c r="H4456" s="281"/>
      <c r="I4456" s="223"/>
      <c r="J4456" s="41"/>
    </row>
    <row r="4457" spans="1:10" x14ac:dyDescent="0.25">
      <c r="A4457" s="41"/>
      <c r="C4457" s="214"/>
      <c r="D4457" s="78"/>
      <c r="E4457" s="225"/>
      <c r="G4457" s="281"/>
      <c r="H4457" s="281"/>
      <c r="I4457" s="223"/>
      <c r="J4457" s="41"/>
    </row>
    <row r="4458" spans="1:10" x14ac:dyDescent="0.25">
      <c r="A4458" s="41"/>
      <c r="C4458" s="214"/>
      <c r="D4458" s="78"/>
      <c r="E4458" s="225"/>
      <c r="G4458" s="281"/>
      <c r="H4458" s="281"/>
      <c r="I4458" s="223"/>
      <c r="J4458" s="41"/>
    </row>
    <row r="4459" spans="1:10" x14ac:dyDescent="0.25">
      <c r="A4459" s="41"/>
      <c r="C4459" s="214"/>
      <c r="D4459" s="78"/>
      <c r="E4459" s="225"/>
      <c r="G4459" s="281"/>
      <c r="H4459" s="281"/>
      <c r="I4459" s="223"/>
      <c r="J4459" s="41"/>
    </row>
    <row r="4460" spans="1:10" x14ac:dyDescent="0.25">
      <c r="A4460" s="41"/>
      <c r="C4460" s="214"/>
      <c r="D4460" s="78"/>
      <c r="E4460" s="225"/>
      <c r="G4460" s="281"/>
      <c r="H4460" s="281"/>
      <c r="I4460" s="223"/>
      <c r="J4460" s="41"/>
    </row>
    <row r="4461" spans="1:10" x14ac:dyDescent="0.25">
      <c r="A4461" s="41"/>
      <c r="C4461" s="214"/>
      <c r="D4461" s="78"/>
      <c r="E4461" s="225"/>
      <c r="G4461" s="281"/>
      <c r="H4461" s="281"/>
      <c r="I4461" s="223"/>
      <c r="J4461" s="41"/>
    </row>
    <row r="4462" spans="1:10" x14ac:dyDescent="0.25">
      <c r="A4462" s="41"/>
      <c r="C4462" s="214"/>
      <c r="D4462" s="78"/>
      <c r="E4462" s="225"/>
      <c r="G4462" s="281"/>
      <c r="H4462" s="281"/>
      <c r="I4462" s="223"/>
      <c r="J4462" s="41"/>
    </row>
    <row r="4463" spans="1:10" x14ac:dyDescent="0.25">
      <c r="A4463" s="41"/>
      <c r="C4463" s="214"/>
      <c r="D4463" s="78"/>
      <c r="E4463" s="225"/>
      <c r="G4463" s="281"/>
      <c r="H4463" s="281"/>
      <c r="I4463" s="223"/>
      <c r="J4463" s="41"/>
    </row>
    <row r="4464" spans="1:10" x14ac:dyDescent="0.25">
      <c r="A4464" s="41"/>
      <c r="C4464" s="214"/>
      <c r="D4464" s="78"/>
      <c r="E4464" s="225"/>
      <c r="G4464" s="281"/>
      <c r="H4464" s="281"/>
      <c r="I4464" s="223"/>
      <c r="J4464" s="41"/>
    </row>
    <row r="4465" spans="1:10" x14ac:dyDescent="0.25">
      <c r="A4465" s="41"/>
      <c r="C4465" s="214"/>
      <c r="D4465" s="78"/>
      <c r="E4465" s="225"/>
      <c r="G4465" s="281"/>
      <c r="H4465" s="281"/>
      <c r="I4465" s="223"/>
      <c r="J4465" s="41"/>
    </row>
    <row r="4466" spans="1:10" x14ac:dyDescent="0.25">
      <c r="A4466" s="41"/>
      <c r="C4466" s="214"/>
      <c r="D4466" s="78"/>
      <c r="E4466" s="225"/>
      <c r="G4466" s="281"/>
      <c r="H4466" s="281"/>
      <c r="I4466" s="223"/>
      <c r="J4466" s="41"/>
    </row>
    <row r="4467" spans="1:10" x14ac:dyDescent="0.25">
      <c r="A4467" s="41"/>
      <c r="C4467" s="214"/>
      <c r="D4467" s="78"/>
      <c r="E4467" s="225"/>
      <c r="G4467" s="281"/>
      <c r="H4467" s="281"/>
      <c r="I4467" s="223"/>
      <c r="J4467" s="41"/>
    </row>
    <row r="4468" spans="1:10" x14ac:dyDescent="0.25">
      <c r="A4468" s="41"/>
      <c r="C4468" s="214"/>
      <c r="D4468" s="78"/>
      <c r="E4468" s="225"/>
      <c r="G4468" s="281"/>
      <c r="H4468" s="281"/>
      <c r="I4468" s="223"/>
      <c r="J4468" s="41"/>
    </row>
    <row r="4469" spans="1:10" x14ac:dyDescent="0.25">
      <c r="A4469" s="41"/>
      <c r="C4469" s="214"/>
      <c r="D4469" s="78"/>
      <c r="E4469" s="225"/>
      <c r="G4469" s="281"/>
      <c r="H4469" s="281"/>
      <c r="I4469" s="223"/>
      <c r="J4469" s="41"/>
    </row>
    <row r="4470" spans="1:10" x14ac:dyDescent="0.25">
      <c r="A4470" s="41"/>
      <c r="C4470" s="214"/>
      <c r="D4470" s="78"/>
      <c r="E4470" s="225"/>
      <c r="G4470" s="281"/>
      <c r="H4470" s="281"/>
      <c r="I4470" s="223"/>
      <c r="J4470" s="41"/>
    </row>
    <row r="4471" spans="1:10" x14ac:dyDescent="0.25">
      <c r="A4471" s="41"/>
      <c r="C4471" s="214"/>
      <c r="D4471" s="78"/>
      <c r="E4471" s="225"/>
      <c r="G4471" s="281"/>
      <c r="H4471" s="281"/>
      <c r="I4471" s="223"/>
      <c r="J4471" s="41"/>
    </row>
    <row r="4472" spans="1:10" x14ac:dyDescent="0.25">
      <c r="A4472" s="41"/>
      <c r="C4472" s="214"/>
      <c r="D4472" s="78"/>
      <c r="E4472" s="225"/>
      <c r="G4472" s="281"/>
      <c r="H4472" s="281"/>
      <c r="I4472" s="223"/>
      <c r="J4472" s="41"/>
    </row>
    <row r="4473" spans="1:10" x14ac:dyDescent="0.25">
      <c r="A4473" s="41"/>
      <c r="C4473" s="214"/>
      <c r="D4473" s="78"/>
      <c r="E4473" s="225"/>
      <c r="G4473" s="281"/>
      <c r="H4473" s="281"/>
      <c r="I4473" s="223"/>
      <c r="J4473" s="41"/>
    </row>
    <row r="4474" spans="1:10" x14ac:dyDescent="0.25">
      <c r="A4474" s="41"/>
      <c r="C4474" s="214"/>
      <c r="D4474" s="78"/>
      <c r="E4474" s="225"/>
      <c r="G4474" s="281"/>
      <c r="H4474" s="281"/>
      <c r="I4474" s="223"/>
      <c r="J4474" s="41"/>
    </row>
    <row r="4475" spans="1:10" x14ac:dyDescent="0.25">
      <c r="A4475" s="41"/>
      <c r="C4475" s="214"/>
      <c r="D4475" s="78"/>
      <c r="E4475" s="225"/>
      <c r="G4475" s="281"/>
      <c r="H4475" s="281"/>
      <c r="I4475" s="223"/>
      <c r="J4475" s="41"/>
    </row>
    <row r="4476" spans="1:10" x14ac:dyDescent="0.25">
      <c r="A4476" s="41"/>
      <c r="C4476" s="214"/>
      <c r="D4476" s="78"/>
      <c r="E4476" s="225"/>
      <c r="G4476" s="281"/>
      <c r="H4476" s="281"/>
      <c r="I4476" s="223"/>
      <c r="J4476" s="41"/>
    </row>
    <row r="4477" spans="1:10" x14ac:dyDescent="0.25">
      <c r="A4477" s="41"/>
      <c r="C4477" s="214"/>
      <c r="D4477" s="78"/>
      <c r="E4477" s="225"/>
      <c r="G4477" s="281"/>
      <c r="H4477" s="281"/>
      <c r="I4477" s="223"/>
      <c r="J4477" s="41"/>
    </row>
    <row r="4478" spans="1:10" x14ac:dyDescent="0.25">
      <c r="A4478" s="41"/>
      <c r="C4478" s="214"/>
      <c r="D4478" s="78"/>
      <c r="E4478" s="225"/>
      <c r="G4478" s="281"/>
      <c r="H4478" s="281"/>
      <c r="I4478" s="223"/>
      <c r="J4478" s="41"/>
    </row>
    <row r="4479" spans="1:10" x14ac:dyDescent="0.25">
      <c r="A4479" s="41"/>
      <c r="C4479" s="214"/>
      <c r="D4479" s="78"/>
      <c r="E4479" s="225"/>
      <c r="G4479" s="281"/>
      <c r="H4479" s="281"/>
      <c r="I4479" s="223"/>
      <c r="J4479" s="41"/>
    </row>
    <row r="4480" spans="1:10" x14ac:dyDescent="0.25">
      <c r="A4480" s="41"/>
      <c r="C4480" s="214"/>
      <c r="D4480" s="78"/>
      <c r="E4480" s="225"/>
      <c r="G4480" s="281"/>
      <c r="H4480" s="281"/>
      <c r="I4480" s="223"/>
      <c r="J4480" s="41"/>
    </row>
    <row r="4481" spans="1:10" x14ac:dyDescent="0.25">
      <c r="A4481" s="41"/>
      <c r="C4481" s="214"/>
      <c r="D4481" s="78"/>
      <c r="E4481" s="225"/>
      <c r="G4481" s="281"/>
      <c r="H4481" s="281"/>
      <c r="I4481" s="223"/>
      <c r="J4481" s="41"/>
    </row>
    <row r="4482" spans="1:10" x14ac:dyDescent="0.25">
      <c r="A4482" s="41"/>
      <c r="C4482" s="214"/>
      <c r="D4482" s="78"/>
      <c r="E4482" s="225"/>
      <c r="G4482" s="281"/>
      <c r="H4482" s="281"/>
      <c r="I4482" s="223"/>
      <c r="J4482" s="41"/>
    </row>
    <row r="4483" spans="1:10" x14ac:dyDescent="0.25">
      <c r="A4483" s="41"/>
      <c r="C4483" s="214"/>
      <c r="D4483" s="78"/>
      <c r="E4483" s="225"/>
      <c r="G4483" s="281"/>
      <c r="H4483" s="281"/>
      <c r="I4483" s="223"/>
      <c r="J4483" s="41"/>
    </row>
    <row r="4484" spans="1:10" x14ac:dyDescent="0.25">
      <c r="A4484" s="41"/>
      <c r="C4484" s="214"/>
      <c r="D4484" s="78"/>
      <c r="E4484" s="225"/>
      <c r="G4484" s="281"/>
      <c r="H4484" s="281"/>
      <c r="I4484" s="223"/>
      <c r="J4484" s="41"/>
    </row>
    <row r="4485" spans="1:10" x14ac:dyDescent="0.25">
      <c r="A4485" s="41"/>
      <c r="C4485" s="214"/>
      <c r="D4485" s="78"/>
      <c r="E4485" s="225"/>
      <c r="G4485" s="281"/>
      <c r="H4485" s="281"/>
      <c r="I4485" s="223"/>
      <c r="J4485" s="41"/>
    </row>
    <row r="4486" spans="1:10" x14ac:dyDescent="0.25">
      <c r="A4486" s="41"/>
      <c r="C4486" s="214"/>
      <c r="D4486" s="78"/>
      <c r="E4486" s="225"/>
      <c r="G4486" s="281"/>
      <c r="H4486" s="281"/>
      <c r="I4486" s="223"/>
      <c r="J4486" s="41"/>
    </row>
    <row r="4487" spans="1:10" x14ac:dyDescent="0.25">
      <c r="A4487" s="41"/>
      <c r="C4487" s="214"/>
      <c r="D4487" s="78"/>
      <c r="E4487" s="225"/>
      <c r="G4487" s="281"/>
      <c r="H4487" s="281"/>
      <c r="I4487" s="223"/>
      <c r="J4487" s="41"/>
    </row>
    <row r="4488" spans="1:10" x14ac:dyDescent="0.25">
      <c r="A4488" s="41"/>
      <c r="C4488" s="214"/>
      <c r="D4488" s="78"/>
      <c r="E4488" s="225"/>
      <c r="G4488" s="281"/>
      <c r="H4488" s="281"/>
      <c r="I4488" s="223"/>
      <c r="J4488" s="41"/>
    </row>
    <row r="4489" spans="1:10" x14ac:dyDescent="0.25">
      <c r="A4489" s="41"/>
      <c r="C4489" s="214"/>
      <c r="D4489" s="78"/>
      <c r="E4489" s="225"/>
      <c r="G4489" s="281"/>
      <c r="H4489" s="281"/>
      <c r="I4489" s="223"/>
      <c r="J4489" s="41"/>
    </row>
    <row r="4490" spans="1:10" x14ac:dyDescent="0.25">
      <c r="A4490" s="41"/>
      <c r="C4490" s="214"/>
      <c r="D4490" s="78"/>
      <c r="E4490" s="225"/>
      <c r="G4490" s="281"/>
      <c r="H4490" s="281"/>
      <c r="I4490" s="223"/>
      <c r="J4490" s="41"/>
    </row>
    <row r="4491" spans="1:10" x14ac:dyDescent="0.25">
      <c r="A4491" s="41"/>
      <c r="C4491" s="214"/>
      <c r="D4491" s="78"/>
      <c r="E4491" s="225"/>
      <c r="G4491" s="281"/>
      <c r="H4491" s="281"/>
      <c r="I4491" s="223"/>
      <c r="J4491" s="41"/>
    </row>
    <row r="4492" spans="1:10" x14ac:dyDescent="0.25">
      <c r="A4492" s="41"/>
      <c r="C4492" s="214"/>
      <c r="D4492" s="78"/>
      <c r="E4492" s="225"/>
      <c r="G4492" s="281"/>
      <c r="H4492" s="281"/>
      <c r="I4492" s="223"/>
      <c r="J4492" s="41"/>
    </row>
    <row r="4493" spans="1:10" x14ac:dyDescent="0.25">
      <c r="A4493" s="41"/>
      <c r="C4493" s="214"/>
      <c r="D4493" s="78"/>
      <c r="E4493" s="225"/>
      <c r="G4493" s="281"/>
      <c r="H4493" s="281"/>
      <c r="I4493" s="223"/>
      <c r="J4493" s="41"/>
    </row>
    <row r="4494" spans="1:10" x14ac:dyDescent="0.25">
      <c r="A4494" s="41"/>
      <c r="C4494" s="214"/>
      <c r="D4494" s="78"/>
      <c r="E4494" s="225"/>
      <c r="G4494" s="281"/>
      <c r="H4494" s="281"/>
      <c r="I4494" s="223"/>
      <c r="J4494" s="41"/>
    </row>
    <row r="4495" spans="1:10" x14ac:dyDescent="0.25">
      <c r="A4495" s="41"/>
      <c r="C4495" s="214"/>
      <c r="D4495" s="78"/>
      <c r="E4495" s="225"/>
      <c r="G4495" s="281"/>
      <c r="H4495" s="281"/>
      <c r="I4495" s="223"/>
      <c r="J4495" s="41"/>
    </row>
    <row r="4496" spans="1:10" x14ac:dyDescent="0.25">
      <c r="A4496" s="41"/>
      <c r="C4496" s="214"/>
      <c r="D4496" s="78"/>
      <c r="E4496" s="225"/>
      <c r="G4496" s="281"/>
      <c r="H4496" s="281"/>
      <c r="I4496" s="223"/>
      <c r="J4496" s="41"/>
    </row>
    <row r="4497" spans="1:10" x14ac:dyDescent="0.25">
      <c r="A4497" s="41"/>
      <c r="C4497" s="214"/>
      <c r="D4497" s="78"/>
      <c r="E4497" s="225"/>
      <c r="G4497" s="281"/>
      <c r="H4497" s="281"/>
      <c r="I4497" s="223"/>
      <c r="J4497" s="41"/>
    </row>
    <row r="4498" spans="1:10" x14ac:dyDescent="0.25">
      <c r="A4498" s="41"/>
      <c r="C4498" s="214"/>
      <c r="D4498" s="78"/>
      <c r="E4498" s="225"/>
      <c r="G4498" s="281"/>
      <c r="H4498" s="281"/>
      <c r="I4498" s="223"/>
      <c r="J4498" s="41"/>
    </row>
    <row r="4499" spans="1:10" x14ac:dyDescent="0.25">
      <c r="A4499" s="41"/>
      <c r="C4499" s="214"/>
      <c r="D4499" s="78"/>
      <c r="E4499" s="225"/>
      <c r="G4499" s="281"/>
      <c r="H4499" s="281"/>
      <c r="I4499" s="223"/>
      <c r="J4499" s="41"/>
    </row>
    <row r="4500" spans="1:10" x14ac:dyDescent="0.25">
      <c r="A4500" s="41"/>
      <c r="C4500" s="214"/>
      <c r="D4500" s="78"/>
      <c r="E4500" s="225"/>
      <c r="G4500" s="281"/>
      <c r="H4500" s="281"/>
      <c r="I4500" s="223"/>
      <c r="J4500" s="41"/>
    </row>
    <row r="4501" spans="1:10" x14ac:dyDescent="0.25">
      <c r="A4501" s="41"/>
      <c r="C4501" s="214"/>
      <c r="D4501" s="78"/>
      <c r="E4501" s="225"/>
      <c r="G4501" s="281"/>
      <c r="H4501" s="281"/>
      <c r="I4501" s="223"/>
      <c r="J4501" s="41"/>
    </row>
    <row r="4502" spans="1:10" x14ac:dyDescent="0.25">
      <c r="A4502" s="41"/>
      <c r="C4502" s="214"/>
      <c r="D4502" s="78"/>
      <c r="E4502" s="225"/>
      <c r="G4502" s="281"/>
      <c r="H4502" s="281"/>
      <c r="I4502" s="223"/>
      <c r="J4502" s="41"/>
    </row>
    <row r="4503" spans="1:10" x14ac:dyDescent="0.25">
      <c r="A4503" s="41"/>
      <c r="C4503" s="214"/>
      <c r="D4503" s="78"/>
      <c r="E4503" s="225"/>
      <c r="G4503" s="281"/>
      <c r="H4503" s="281"/>
      <c r="I4503" s="223"/>
      <c r="J4503" s="41"/>
    </row>
    <row r="4504" spans="1:10" x14ac:dyDescent="0.25">
      <c r="A4504" s="41"/>
      <c r="C4504" s="214"/>
      <c r="D4504" s="78"/>
      <c r="E4504" s="225"/>
      <c r="G4504" s="281"/>
      <c r="H4504" s="281"/>
      <c r="I4504" s="223"/>
      <c r="J4504" s="41"/>
    </row>
    <row r="4505" spans="1:10" x14ac:dyDescent="0.25">
      <c r="A4505" s="41"/>
      <c r="C4505" s="214"/>
      <c r="D4505" s="78"/>
      <c r="E4505" s="225"/>
      <c r="G4505" s="281"/>
      <c r="H4505" s="281"/>
      <c r="I4505" s="223"/>
      <c r="J4505" s="41"/>
    </row>
    <row r="4506" spans="1:10" x14ac:dyDescent="0.25">
      <c r="A4506" s="41"/>
      <c r="C4506" s="214"/>
      <c r="D4506" s="78"/>
      <c r="E4506" s="225"/>
      <c r="G4506" s="281"/>
      <c r="H4506" s="281"/>
      <c r="I4506" s="223"/>
      <c r="J4506" s="41"/>
    </row>
    <row r="4507" spans="1:10" x14ac:dyDescent="0.25">
      <c r="A4507" s="41"/>
      <c r="C4507" s="214"/>
      <c r="D4507" s="78"/>
      <c r="E4507" s="225"/>
      <c r="G4507" s="281"/>
      <c r="H4507" s="281"/>
      <c r="I4507" s="223"/>
      <c r="J4507" s="41"/>
    </row>
    <row r="4508" spans="1:10" x14ac:dyDescent="0.25">
      <c r="A4508" s="41"/>
      <c r="C4508" s="214"/>
      <c r="D4508" s="78"/>
      <c r="E4508" s="225"/>
      <c r="G4508" s="281"/>
      <c r="H4508" s="281"/>
      <c r="I4508" s="223"/>
      <c r="J4508" s="41"/>
    </row>
    <row r="4509" spans="1:10" x14ac:dyDescent="0.25">
      <c r="A4509" s="41"/>
      <c r="C4509" s="214"/>
      <c r="D4509" s="78"/>
      <c r="E4509" s="225"/>
      <c r="G4509" s="281"/>
      <c r="H4509" s="281"/>
      <c r="I4509" s="223"/>
      <c r="J4509" s="41"/>
    </row>
    <row r="4510" spans="1:10" x14ac:dyDescent="0.25">
      <c r="A4510" s="41"/>
      <c r="C4510" s="214"/>
      <c r="D4510" s="78"/>
      <c r="E4510" s="225"/>
      <c r="G4510" s="281"/>
      <c r="H4510" s="281"/>
      <c r="I4510" s="223"/>
      <c r="J4510" s="41"/>
    </row>
    <row r="4511" spans="1:10" x14ac:dyDescent="0.25">
      <c r="A4511" s="41"/>
      <c r="C4511" s="214"/>
      <c r="D4511" s="78"/>
      <c r="E4511" s="225"/>
      <c r="G4511" s="281"/>
      <c r="H4511" s="281"/>
      <c r="I4511" s="223"/>
      <c r="J4511" s="41"/>
    </row>
    <row r="4512" spans="1:10" x14ac:dyDescent="0.25">
      <c r="A4512" s="41"/>
      <c r="C4512" s="214"/>
      <c r="D4512" s="78"/>
      <c r="E4512" s="225"/>
      <c r="G4512" s="281"/>
      <c r="H4512" s="281"/>
      <c r="I4512" s="223"/>
      <c r="J4512" s="41"/>
    </row>
    <row r="4513" spans="1:10" x14ac:dyDescent="0.25">
      <c r="A4513" s="41"/>
      <c r="C4513" s="214"/>
      <c r="D4513" s="78"/>
      <c r="E4513" s="225"/>
      <c r="G4513" s="281"/>
      <c r="H4513" s="281"/>
      <c r="I4513" s="223"/>
      <c r="J4513" s="41"/>
    </row>
    <row r="4514" spans="1:10" x14ac:dyDescent="0.25">
      <c r="A4514" s="41"/>
      <c r="C4514" s="214"/>
      <c r="D4514" s="78"/>
      <c r="E4514" s="225"/>
      <c r="G4514" s="281"/>
      <c r="H4514" s="281"/>
      <c r="I4514" s="223"/>
      <c r="J4514" s="41"/>
    </row>
    <row r="4515" spans="1:10" x14ac:dyDescent="0.25">
      <c r="A4515" s="41"/>
      <c r="C4515" s="214"/>
      <c r="D4515" s="78"/>
      <c r="E4515" s="225"/>
      <c r="G4515" s="281"/>
      <c r="H4515" s="281"/>
      <c r="I4515" s="223"/>
      <c r="J4515" s="41"/>
    </row>
    <row r="4516" spans="1:10" x14ac:dyDescent="0.25">
      <c r="A4516" s="41"/>
      <c r="C4516" s="214"/>
      <c r="D4516" s="78"/>
      <c r="E4516" s="225"/>
      <c r="G4516" s="281"/>
      <c r="H4516" s="281"/>
      <c r="I4516" s="223"/>
      <c r="J4516" s="41"/>
    </row>
    <row r="4517" spans="1:10" x14ac:dyDescent="0.25">
      <c r="A4517" s="41"/>
      <c r="C4517" s="214"/>
      <c r="D4517" s="78"/>
      <c r="E4517" s="225"/>
      <c r="G4517" s="281"/>
      <c r="H4517" s="281"/>
      <c r="I4517" s="223"/>
      <c r="J4517" s="41"/>
    </row>
    <row r="4518" spans="1:10" x14ac:dyDescent="0.25">
      <c r="A4518" s="41"/>
      <c r="C4518" s="214"/>
      <c r="D4518" s="78"/>
      <c r="E4518" s="225"/>
      <c r="G4518" s="281"/>
      <c r="H4518" s="281"/>
      <c r="I4518" s="223"/>
      <c r="J4518" s="41"/>
    </row>
    <row r="4519" spans="1:10" x14ac:dyDescent="0.25">
      <c r="A4519" s="41"/>
      <c r="C4519" s="214"/>
      <c r="D4519" s="78"/>
      <c r="E4519" s="225"/>
      <c r="G4519" s="281"/>
      <c r="H4519" s="281"/>
      <c r="I4519" s="223"/>
      <c r="J4519" s="41"/>
    </row>
    <row r="4520" spans="1:10" x14ac:dyDescent="0.25">
      <c r="A4520" s="41"/>
      <c r="C4520" s="214"/>
      <c r="D4520" s="78"/>
      <c r="E4520" s="225"/>
      <c r="G4520" s="281"/>
      <c r="H4520" s="281"/>
      <c r="I4520" s="223"/>
      <c r="J4520" s="41"/>
    </row>
    <row r="4521" spans="1:10" x14ac:dyDescent="0.25">
      <c r="A4521" s="41"/>
      <c r="C4521" s="214"/>
      <c r="D4521" s="78"/>
      <c r="E4521" s="225"/>
      <c r="G4521" s="281"/>
      <c r="H4521" s="281"/>
      <c r="I4521" s="223"/>
      <c r="J4521" s="41"/>
    </row>
    <row r="4522" spans="1:10" x14ac:dyDescent="0.25">
      <c r="A4522" s="41"/>
      <c r="C4522" s="214"/>
      <c r="D4522" s="78"/>
      <c r="E4522" s="225"/>
      <c r="G4522" s="281"/>
      <c r="H4522" s="281"/>
      <c r="I4522" s="223"/>
      <c r="J4522" s="41"/>
    </row>
    <row r="4523" spans="1:10" x14ac:dyDescent="0.25">
      <c r="A4523" s="41"/>
      <c r="C4523" s="214"/>
      <c r="D4523" s="78"/>
      <c r="E4523" s="225"/>
      <c r="G4523" s="281"/>
      <c r="H4523" s="281"/>
      <c r="I4523" s="223"/>
      <c r="J4523" s="41"/>
    </row>
    <row r="4524" spans="1:10" x14ac:dyDescent="0.25">
      <c r="A4524" s="41"/>
      <c r="C4524" s="214"/>
      <c r="D4524" s="78"/>
      <c r="E4524" s="225"/>
      <c r="G4524" s="281"/>
      <c r="H4524" s="281"/>
      <c r="I4524" s="223"/>
      <c r="J4524" s="41"/>
    </row>
    <row r="4525" spans="1:10" x14ac:dyDescent="0.25">
      <c r="A4525" s="41"/>
      <c r="C4525" s="214"/>
      <c r="D4525" s="78"/>
      <c r="E4525" s="225"/>
      <c r="G4525" s="281"/>
      <c r="H4525" s="281"/>
      <c r="I4525" s="223"/>
      <c r="J4525" s="41"/>
    </row>
    <row r="4526" spans="1:10" x14ac:dyDescent="0.25">
      <c r="A4526" s="41"/>
      <c r="C4526" s="214"/>
      <c r="D4526" s="78"/>
      <c r="E4526" s="225"/>
      <c r="G4526" s="281"/>
      <c r="H4526" s="281"/>
      <c r="I4526" s="223"/>
      <c r="J4526" s="41"/>
    </row>
    <row r="4527" spans="1:10" x14ac:dyDescent="0.25">
      <c r="A4527" s="41"/>
      <c r="C4527" s="214"/>
      <c r="D4527" s="78"/>
      <c r="E4527" s="225"/>
      <c r="G4527" s="281"/>
      <c r="H4527" s="281"/>
      <c r="I4527" s="223"/>
      <c r="J4527" s="41"/>
    </row>
    <row r="4528" spans="1:10" x14ac:dyDescent="0.25">
      <c r="A4528" s="41"/>
      <c r="C4528" s="214"/>
      <c r="D4528" s="78"/>
      <c r="E4528" s="225"/>
      <c r="G4528" s="281"/>
      <c r="H4528" s="281"/>
      <c r="I4528" s="223"/>
      <c r="J4528" s="41"/>
    </row>
    <row r="4529" spans="1:10" x14ac:dyDescent="0.25">
      <c r="A4529" s="41"/>
      <c r="C4529" s="214"/>
      <c r="D4529" s="78"/>
      <c r="E4529" s="225"/>
      <c r="G4529" s="281"/>
      <c r="H4529" s="281"/>
      <c r="I4529" s="223"/>
      <c r="J4529" s="41"/>
    </row>
    <row r="4530" spans="1:10" x14ac:dyDescent="0.25">
      <c r="A4530" s="41"/>
      <c r="C4530" s="214"/>
      <c r="D4530" s="78"/>
      <c r="E4530" s="225"/>
      <c r="G4530" s="281"/>
      <c r="H4530" s="281"/>
      <c r="I4530" s="223"/>
      <c r="J4530" s="41"/>
    </row>
    <row r="4531" spans="1:10" x14ac:dyDescent="0.25">
      <c r="A4531" s="41"/>
      <c r="C4531" s="214"/>
      <c r="D4531" s="78"/>
      <c r="E4531" s="225"/>
      <c r="G4531" s="281"/>
      <c r="H4531" s="281"/>
      <c r="I4531" s="223"/>
      <c r="J4531" s="41"/>
    </row>
    <row r="4532" spans="1:10" x14ac:dyDescent="0.25">
      <c r="A4532" s="41"/>
      <c r="C4532" s="214"/>
      <c r="D4532" s="78"/>
      <c r="E4532" s="225"/>
      <c r="G4532" s="281"/>
      <c r="H4532" s="281"/>
      <c r="I4532" s="223"/>
      <c r="J4532" s="41"/>
    </row>
    <row r="4533" spans="1:10" x14ac:dyDescent="0.25">
      <c r="A4533" s="41"/>
      <c r="C4533" s="214"/>
      <c r="D4533" s="78"/>
      <c r="E4533" s="225"/>
      <c r="G4533" s="281"/>
      <c r="H4533" s="281"/>
      <c r="I4533" s="223"/>
      <c r="J4533" s="41"/>
    </row>
    <row r="4534" spans="1:10" x14ac:dyDescent="0.25">
      <c r="A4534" s="41"/>
      <c r="C4534" s="214"/>
      <c r="D4534" s="78"/>
      <c r="E4534" s="225"/>
      <c r="G4534" s="281"/>
      <c r="H4534" s="281"/>
      <c r="I4534" s="223"/>
      <c r="J4534" s="41"/>
    </row>
    <row r="4535" spans="1:10" x14ac:dyDescent="0.25">
      <c r="A4535" s="41"/>
      <c r="C4535" s="214"/>
      <c r="D4535" s="78"/>
      <c r="E4535" s="225"/>
      <c r="G4535" s="281"/>
      <c r="H4535" s="281"/>
      <c r="I4535" s="223"/>
      <c r="J4535" s="41"/>
    </row>
    <row r="4536" spans="1:10" x14ac:dyDescent="0.25">
      <c r="A4536" s="41"/>
      <c r="C4536" s="214"/>
      <c r="D4536" s="78"/>
      <c r="E4536" s="225"/>
      <c r="G4536" s="281"/>
      <c r="H4536" s="281"/>
      <c r="I4536" s="223"/>
      <c r="J4536" s="41"/>
    </row>
    <row r="4537" spans="1:10" x14ac:dyDescent="0.25">
      <c r="A4537" s="41"/>
      <c r="C4537" s="214"/>
      <c r="D4537" s="78"/>
      <c r="E4537" s="225"/>
      <c r="G4537" s="281"/>
      <c r="H4537" s="281"/>
      <c r="I4537" s="223"/>
      <c r="J4537" s="41"/>
    </row>
    <row r="4538" spans="1:10" x14ac:dyDescent="0.25">
      <c r="A4538" s="41"/>
      <c r="C4538" s="214"/>
      <c r="D4538" s="78"/>
      <c r="E4538" s="225"/>
      <c r="G4538" s="281"/>
      <c r="H4538" s="281"/>
      <c r="I4538" s="223"/>
      <c r="J4538" s="41"/>
    </row>
    <row r="4539" spans="1:10" x14ac:dyDescent="0.25">
      <c r="A4539" s="41"/>
      <c r="C4539" s="214"/>
      <c r="D4539" s="78"/>
      <c r="E4539" s="225"/>
      <c r="G4539" s="281"/>
      <c r="H4539" s="281"/>
      <c r="I4539" s="223"/>
      <c r="J4539" s="41"/>
    </row>
    <row r="4540" spans="1:10" x14ac:dyDescent="0.25">
      <c r="A4540" s="41"/>
      <c r="C4540" s="214"/>
      <c r="D4540" s="78"/>
      <c r="E4540" s="225"/>
      <c r="G4540" s="281"/>
      <c r="H4540" s="281"/>
      <c r="I4540" s="223"/>
      <c r="J4540" s="41"/>
    </row>
    <row r="4541" spans="1:10" x14ac:dyDescent="0.25">
      <c r="A4541" s="41"/>
      <c r="C4541" s="214"/>
      <c r="D4541" s="78"/>
      <c r="E4541" s="225"/>
      <c r="G4541" s="281"/>
      <c r="H4541" s="281"/>
      <c r="I4541" s="223"/>
      <c r="J4541" s="41"/>
    </row>
    <row r="4542" spans="1:10" x14ac:dyDescent="0.25">
      <c r="A4542" s="41"/>
      <c r="C4542" s="214"/>
      <c r="D4542" s="78"/>
      <c r="E4542" s="225"/>
      <c r="G4542" s="281"/>
      <c r="H4542" s="281"/>
      <c r="I4542" s="223"/>
      <c r="J4542" s="41"/>
    </row>
    <row r="4543" spans="1:10" x14ac:dyDescent="0.25">
      <c r="A4543" s="41"/>
      <c r="C4543" s="214"/>
      <c r="D4543" s="78"/>
      <c r="E4543" s="225"/>
      <c r="G4543" s="281"/>
      <c r="H4543" s="281"/>
      <c r="I4543" s="223"/>
      <c r="J4543" s="41"/>
    </row>
    <row r="4544" spans="1:10" x14ac:dyDescent="0.25">
      <c r="A4544" s="41"/>
      <c r="C4544" s="214"/>
      <c r="D4544" s="78"/>
      <c r="E4544" s="225"/>
      <c r="G4544" s="281"/>
      <c r="H4544" s="281"/>
      <c r="I4544" s="223"/>
      <c r="J4544" s="41"/>
    </row>
    <row r="4545" spans="1:10" x14ac:dyDescent="0.25">
      <c r="A4545" s="41"/>
      <c r="C4545" s="214"/>
      <c r="D4545" s="78"/>
      <c r="E4545" s="225"/>
      <c r="G4545" s="281"/>
      <c r="H4545" s="281"/>
      <c r="I4545" s="223"/>
      <c r="J4545" s="41"/>
    </row>
    <row r="4546" spans="1:10" x14ac:dyDescent="0.25">
      <c r="A4546" s="41"/>
      <c r="C4546" s="214"/>
      <c r="D4546" s="78"/>
      <c r="E4546" s="225"/>
      <c r="G4546" s="281"/>
      <c r="H4546" s="281"/>
      <c r="I4546" s="223"/>
      <c r="J4546" s="41"/>
    </row>
    <row r="4547" spans="1:10" x14ac:dyDescent="0.25">
      <c r="A4547" s="41"/>
      <c r="C4547" s="214"/>
      <c r="D4547" s="78"/>
      <c r="E4547" s="225"/>
      <c r="G4547" s="281"/>
      <c r="H4547" s="281"/>
      <c r="I4547" s="223"/>
      <c r="J4547" s="41"/>
    </row>
    <row r="4548" spans="1:10" x14ac:dyDescent="0.25">
      <c r="A4548" s="41"/>
      <c r="C4548" s="214"/>
      <c r="D4548" s="78"/>
      <c r="E4548" s="225"/>
      <c r="G4548" s="281"/>
      <c r="H4548" s="281"/>
      <c r="I4548" s="223"/>
      <c r="J4548" s="41"/>
    </row>
    <row r="4549" spans="1:10" x14ac:dyDescent="0.25">
      <c r="A4549" s="41"/>
      <c r="C4549" s="214"/>
      <c r="D4549" s="78"/>
      <c r="E4549" s="225"/>
      <c r="G4549" s="281"/>
      <c r="H4549" s="281"/>
      <c r="I4549" s="223"/>
      <c r="J4549" s="41"/>
    </row>
    <row r="4550" spans="1:10" x14ac:dyDescent="0.25">
      <c r="A4550" s="41"/>
      <c r="C4550" s="214"/>
      <c r="D4550" s="78"/>
      <c r="E4550" s="225"/>
      <c r="G4550" s="281"/>
      <c r="H4550" s="281"/>
      <c r="I4550" s="223"/>
      <c r="J4550" s="41"/>
    </row>
    <row r="4551" spans="1:10" x14ac:dyDescent="0.25">
      <c r="A4551" s="41"/>
      <c r="C4551" s="214"/>
      <c r="D4551" s="78"/>
      <c r="E4551" s="225"/>
      <c r="G4551" s="281"/>
      <c r="H4551" s="281"/>
      <c r="I4551" s="223"/>
      <c r="J4551" s="41"/>
    </row>
    <row r="4552" spans="1:10" x14ac:dyDescent="0.25">
      <c r="A4552" s="41"/>
      <c r="C4552" s="214"/>
      <c r="D4552" s="78"/>
      <c r="E4552" s="225"/>
      <c r="G4552" s="281"/>
      <c r="H4552" s="281"/>
      <c r="I4552" s="223"/>
      <c r="J4552" s="41"/>
    </row>
    <row r="4553" spans="1:10" x14ac:dyDescent="0.25">
      <c r="A4553" s="41"/>
      <c r="C4553" s="214"/>
      <c r="D4553" s="78"/>
      <c r="E4553" s="225"/>
      <c r="G4553" s="281"/>
      <c r="H4553" s="281"/>
      <c r="I4553" s="223"/>
      <c r="J4553" s="41"/>
    </row>
    <row r="4554" spans="1:10" x14ac:dyDescent="0.25">
      <c r="A4554" s="41"/>
      <c r="C4554" s="214"/>
      <c r="D4554" s="78"/>
      <c r="E4554" s="225"/>
      <c r="G4554" s="281"/>
      <c r="H4554" s="281"/>
      <c r="I4554" s="223"/>
      <c r="J4554" s="41"/>
    </row>
    <row r="4555" spans="1:10" x14ac:dyDescent="0.25">
      <c r="A4555" s="41"/>
      <c r="C4555" s="214"/>
      <c r="D4555" s="78"/>
      <c r="E4555" s="225"/>
      <c r="G4555" s="281"/>
      <c r="H4555" s="281"/>
      <c r="I4555" s="223"/>
      <c r="J4555" s="41"/>
    </row>
    <row r="4556" spans="1:10" x14ac:dyDescent="0.25">
      <c r="A4556" s="41"/>
      <c r="C4556" s="214"/>
      <c r="D4556" s="78"/>
      <c r="E4556" s="225"/>
      <c r="G4556" s="281"/>
      <c r="H4556" s="281"/>
      <c r="I4556" s="223"/>
      <c r="J4556" s="41"/>
    </row>
    <row r="4557" spans="1:10" x14ac:dyDescent="0.25">
      <c r="A4557" s="41"/>
      <c r="C4557" s="214"/>
      <c r="D4557" s="78"/>
      <c r="E4557" s="225"/>
      <c r="G4557" s="281"/>
      <c r="H4557" s="281"/>
      <c r="I4557" s="223"/>
      <c r="J4557" s="41"/>
    </row>
    <row r="4558" spans="1:10" x14ac:dyDescent="0.25">
      <c r="A4558" s="41"/>
      <c r="C4558" s="214"/>
      <c r="D4558" s="78"/>
      <c r="E4558" s="225"/>
      <c r="G4558" s="281"/>
      <c r="H4558" s="281"/>
      <c r="I4558" s="223"/>
      <c r="J4558" s="41"/>
    </row>
    <row r="4559" spans="1:10" x14ac:dyDescent="0.25">
      <c r="A4559" s="41"/>
      <c r="C4559" s="214"/>
      <c r="D4559" s="78"/>
      <c r="E4559" s="225"/>
      <c r="G4559" s="281"/>
      <c r="H4559" s="281"/>
      <c r="I4559" s="223"/>
      <c r="J4559" s="41"/>
    </row>
    <row r="4560" spans="1:10" x14ac:dyDescent="0.25">
      <c r="A4560" s="41"/>
      <c r="C4560" s="214"/>
      <c r="D4560" s="78"/>
      <c r="E4560" s="225"/>
      <c r="G4560" s="281"/>
      <c r="H4560" s="281"/>
      <c r="I4560" s="223"/>
      <c r="J4560" s="41"/>
    </row>
    <row r="4561" spans="1:10" x14ac:dyDescent="0.25">
      <c r="A4561" s="41"/>
      <c r="C4561" s="214"/>
      <c r="D4561" s="78"/>
      <c r="E4561" s="225"/>
      <c r="G4561" s="281"/>
      <c r="H4561" s="281"/>
      <c r="I4561" s="223"/>
      <c r="J4561" s="41"/>
    </row>
    <row r="4562" spans="1:10" x14ac:dyDescent="0.25">
      <c r="A4562" s="41"/>
      <c r="C4562" s="214"/>
      <c r="D4562" s="78"/>
      <c r="E4562" s="225"/>
      <c r="G4562" s="281"/>
      <c r="H4562" s="281"/>
      <c r="I4562" s="223"/>
      <c r="J4562" s="41"/>
    </row>
    <row r="4563" spans="1:10" x14ac:dyDescent="0.25">
      <c r="A4563" s="41"/>
      <c r="C4563" s="214"/>
      <c r="D4563" s="78"/>
      <c r="E4563" s="225"/>
      <c r="G4563" s="281"/>
      <c r="H4563" s="281"/>
      <c r="I4563" s="223"/>
      <c r="J4563" s="41"/>
    </row>
    <row r="4564" spans="1:10" x14ac:dyDescent="0.25">
      <c r="A4564" s="41"/>
      <c r="C4564" s="214"/>
      <c r="D4564" s="78"/>
      <c r="E4564" s="225"/>
      <c r="G4564" s="281"/>
      <c r="H4564" s="281"/>
      <c r="I4564" s="223"/>
      <c r="J4564" s="41"/>
    </row>
    <row r="4565" spans="1:10" x14ac:dyDescent="0.25">
      <c r="A4565" s="41"/>
      <c r="C4565" s="214"/>
      <c r="D4565" s="78"/>
      <c r="E4565" s="225"/>
      <c r="G4565" s="281"/>
      <c r="H4565" s="281"/>
      <c r="I4565" s="223"/>
      <c r="J4565" s="41"/>
    </row>
    <row r="4566" spans="1:10" x14ac:dyDescent="0.25">
      <c r="A4566" s="41"/>
      <c r="C4566" s="214"/>
      <c r="D4566" s="78"/>
      <c r="E4566" s="225"/>
      <c r="G4566" s="281"/>
      <c r="H4566" s="281"/>
      <c r="I4566" s="223"/>
      <c r="J4566" s="41"/>
    </row>
    <row r="4567" spans="1:10" x14ac:dyDescent="0.25">
      <c r="A4567" s="41"/>
      <c r="C4567" s="214"/>
      <c r="D4567" s="78"/>
      <c r="E4567" s="225"/>
      <c r="G4567" s="281"/>
      <c r="H4567" s="281"/>
      <c r="I4567" s="223"/>
      <c r="J4567" s="41"/>
    </row>
    <row r="4568" spans="1:10" x14ac:dyDescent="0.25">
      <c r="A4568" s="41"/>
      <c r="C4568" s="214"/>
      <c r="D4568" s="78"/>
      <c r="E4568" s="225"/>
      <c r="G4568" s="281"/>
      <c r="H4568" s="281"/>
      <c r="I4568" s="223"/>
      <c r="J4568" s="41"/>
    </row>
    <row r="4569" spans="1:10" x14ac:dyDescent="0.25">
      <c r="A4569" s="41"/>
      <c r="C4569" s="214"/>
      <c r="D4569" s="78"/>
      <c r="E4569" s="225"/>
      <c r="G4569" s="281"/>
      <c r="H4569" s="281"/>
      <c r="I4569" s="223"/>
      <c r="J4569" s="41"/>
    </row>
    <row r="4570" spans="1:10" x14ac:dyDescent="0.25">
      <c r="A4570" s="41"/>
      <c r="C4570" s="214"/>
      <c r="D4570" s="78"/>
      <c r="E4570" s="225"/>
      <c r="G4570" s="281"/>
      <c r="H4570" s="281"/>
      <c r="I4570" s="223"/>
      <c r="J4570" s="41"/>
    </row>
    <row r="4571" spans="1:10" x14ac:dyDescent="0.25">
      <c r="A4571" s="41"/>
      <c r="C4571" s="214"/>
      <c r="D4571" s="78"/>
      <c r="E4571" s="225"/>
      <c r="G4571" s="281"/>
      <c r="H4571" s="281"/>
      <c r="I4571" s="223"/>
      <c r="J4571" s="41"/>
    </row>
    <row r="4572" spans="1:10" x14ac:dyDescent="0.25">
      <c r="A4572" s="41"/>
      <c r="C4572" s="214"/>
      <c r="D4572" s="78"/>
      <c r="E4572" s="225"/>
      <c r="G4572" s="281"/>
      <c r="H4572" s="281"/>
      <c r="I4572" s="223"/>
      <c r="J4572" s="41"/>
    </row>
    <row r="4573" spans="1:10" x14ac:dyDescent="0.25">
      <c r="A4573" s="41"/>
      <c r="C4573" s="214"/>
      <c r="D4573" s="78"/>
      <c r="E4573" s="225"/>
      <c r="G4573" s="281"/>
      <c r="H4573" s="281"/>
      <c r="I4573" s="223"/>
      <c r="J4573" s="41"/>
    </row>
    <row r="4574" spans="1:10" x14ac:dyDescent="0.25">
      <c r="A4574" s="41"/>
      <c r="C4574" s="214"/>
      <c r="D4574" s="78"/>
      <c r="E4574" s="225"/>
      <c r="G4574" s="281"/>
      <c r="H4574" s="281"/>
      <c r="I4574" s="223"/>
      <c r="J4574" s="41"/>
    </row>
    <row r="4575" spans="1:10" x14ac:dyDescent="0.25">
      <c r="A4575" s="41"/>
      <c r="C4575" s="214"/>
      <c r="D4575" s="78"/>
      <c r="E4575" s="225"/>
      <c r="G4575" s="281"/>
      <c r="H4575" s="281"/>
      <c r="I4575" s="223"/>
      <c r="J4575" s="41"/>
    </row>
    <row r="4576" spans="1:10" x14ac:dyDescent="0.25">
      <c r="A4576" s="41"/>
      <c r="C4576" s="214"/>
      <c r="D4576" s="78"/>
      <c r="E4576" s="225"/>
      <c r="G4576" s="281"/>
      <c r="H4576" s="281"/>
      <c r="I4576" s="223"/>
      <c r="J4576" s="41"/>
    </row>
    <row r="4577" spans="1:10" x14ac:dyDescent="0.25">
      <c r="A4577" s="41"/>
      <c r="C4577" s="214"/>
      <c r="D4577" s="78"/>
      <c r="E4577" s="225"/>
      <c r="G4577" s="281"/>
      <c r="H4577" s="281"/>
      <c r="I4577" s="223"/>
      <c r="J4577" s="41"/>
    </row>
    <row r="4578" spans="1:10" x14ac:dyDescent="0.25">
      <c r="A4578" s="41"/>
      <c r="C4578" s="214"/>
      <c r="D4578" s="78"/>
      <c r="E4578" s="225"/>
      <c r="G4578" s="281"/>
      <c r="H4578" s="281"/>
      <c r="I4578" s="223"/>
      <c r="J4578" s="41"/>
    </row>
    <row r="4579" spans="1:10" x14ac:dyDescent="0.25">
      <c r="A4579" s="41"/>
      <c r="C4579" s="214"/>
      <c r="D4579" s="78"/>
      <c r="E4579" s="225"/>
      <c r="G4579" s="281"/>
      <c r="H4579" s="281"/>
      <c r="I4579" s="223"/>
      <c r="J4579" s="41"/>
    </row>
    <row r="4580" spans="1:10" x14ac:dyDescent="0.25">
      <c r="A4580" s="41"/>
      <c r="C4580" s="214"/>
      <c r="D4580" s="78"/>
      <c r="E4580" s="225"/>
      <c r="G4580" s="281"/>
      <c r="H4580" s="281"/>
      <c r="I4580" s="223"/>
      <c r="J4580" s="41"/>
    </row>
    <row r="4581" spans="1:10" x14ac:dyDescent="0.25">
      <c r="A4581" s="41"/>
      <c r="C4581" s="214"/>
      <c r="D4581" s="78"/>
      <c r="E4581" s="225"/>
      <c r="G4581" s="281"/>
      <c r="H4581" s="281"/>
      <c r="I4581" s="223"/>
      <c r="J4581" s="41"/>
    </row>
    <row r="4582" spans="1:10" x14ac:dyDescent="0.25">
      <c r="A4582" s="41"/>
      <c r="C4582" s="214"/>
      <c r="D4582" s="78"/>
      <c r="E4582" s="225"/>
      <c r="G4582" s="281"/>
      <c r="H4582" s="281"/>
      <c r="I4582" s="223"/>
      <c r="J4582" s="41"/>
    </row>
    <row r="4583" spans="1:10" x14ac:dyDescent="0.25">
      <c r="A4583" s="41"/>
      <c r="C4583" s="214"/>
      <c r="D4583" s="78"/>
      <c r="E4583" s="225"/>
      <c r="G4583" s="281"/>
      <c r="H4583" s="281"/>
      <c r="I4583" s="223"/>
      <c r="J4583" s="41"/>
    </row>
    <row r="4584" spans="1:10" x14ac:dyDescent="0.25">
      <c r="A4584" s="41"/>
      <c r="C4584" s="214"/>
      <c r="D4584" s="78"/>
      <c r="E4584" s="225"/>
      <c r="G4584" s="281"/>
      <c r="H4584" s="281"/>
      <c r="I4584" s="223"/>
      <c r="J4584" s="41"/>
    </row>
    <row r="4585" spans="1:10" x14ac:dyDescent="0.25">
      <c r="A4585" s="41"/>
      <c r="C4585" s="214"/>
      <c r="D4585" s="78"/>
      <c r="E4585" s="225"/>
      <c r="G4585" s="281"/>
      <c r="H4585" s="281"/>
      <c r="I4585" s="223"/>
      <c r="J4585" s="41"/>
    </row>
    <row r="4586" spans="1:10" x14ac:dyDescent="0.25">
      <c r="A4586" s="41"/>
      <c r="C4586" s="214"/>
      <c r="D4586" s="78"/>
      <c r="E4586" s="225"/>
      <c r="G4586" s="281"/>
      <c r="H4586" s="281"/>
      <c r="I4586" s="223"/>
      <c r="J4586" s="41"/>
    </row>
    <row r="4587" spans="1:10" x14ac:dyDescent="0.25">
      <c r="A4587" s="41"/>
      <c r="C4587" s="214"/>
      <c r="D4587" s="78"/>
      <c r="E4587" s="225"/>
      <c r="G4587" s="281"/>
      <c r="H4587" s="281"/>
      <c r="I4587" s="223"/>
      <c r="J4587" s="41"/>
    </row>
    <row r="4588" spans="1:10" x14ac:dyDescent="0.25">
      <c r="A4588" s="41"/>
      <c r="C4588" s="214"/>
      <c r="D4588" s="78"/>
      <c r="E4588" s="225"/>
      <c r="G4588" s="281"/>
      <c r="H4588" s="281"/>
      <c r="I4588" s="223"/>
      <c r="J4588" s="41"/>
    </row>
    <row r="4589" spans="1:10" x14ac:dyDescent="0.25">
      <c r="A4589" s="41"/>
      <c r="C4589" s="214"/>
      <c r="D4589" s="78"/>
      <c r="E4589" s="225"/>
      <c r="G4589" s="281"/>
      <c r="H4589" s="281"/>
      <c r="I4589" s="223"/>
      <c r="J4589" s="41"/>
    </row>
    <row r="4590" spans="1:10" x14ac:dyDescent="0.25">
      <c r="A4590" s="41"/>
      <c r="C4590" s="214"/>
      <c r="D4590" s="78"/>
      <c r="E4590" s="225"/>
      <c r="G4590" s="281"/>
      <c r="H4590" s="281"/>
      <c r="I4590" s="223"/>
      <c r="J4590" s="41"/>
    </row>
    <row r="4591" spans="1:10" x14ac:dyDescent="0.25">
      <c r="A4591" s="41"/>
      <c r="C4591" s="214"/>
      <c r="D4591" s="78"/>
      <c r="E4591" s="225"/>
      <c r="G4591" s="281"/>
      <c r="H4591" s="281"/>
      <c r="I4591" s="223"/>
      <c r="J4591" s="41"/>
    </row>
    <row r="4592" spans="1:10" x14ac:dyDescent="0.25">
      <c r="A4592" s="41"/>
      <c r="C4592" s="214"/>
      <c r="D4592" s="78"/>
      <c r="E4592" s="225"/>
      <c r="G4592" s="281"/>
      <c r="H4592" s="281"/>
      <c r="I4592" s="223"/>
      <c r="J4592" s="41"/>
    </row>
    <row r="4593" spans="1:10" x14ac:dyDescent="0.25">
      <c r="A4593" s="41"/>
      <c r="C4593" s="214"/>
      <c r="D4593" s="78"/>
      <c r="E4593" s="225"/>
      <c r="G4593" s="281"/>
      <c r="H4593" s="281"/>
      <c r="I4593" s="223"/>
      <c r="J4593" s="41"/>
    </row>
    <row r="4594" spans="1:10" x14ac:dyDescent="0.25">
      <c r="A4594" s="41"/>
      <c r="C4594" s="214"/>
      <c r="D4594" s="78"/>
      <c r="E4594" s="225"/>
      <c r="G4594" s="281"/>
      <c r="H4594" s="281"/>
      <c r="I4594" s="223"/>
      <c r="J4594" s="41"/>
    </row>
    <row r="4595" spans="1:10" x14ac:dyDescent="0.25">
      <c r="A4595" s="41"/>
      <c r="C4595" s="214"/>
      <c r="D4595" s="78"/>
      <c r="E4595" s="225"/>
      <c r="G4595" s="281"/>
      <c r="H4595" s="281"/>
      <c r="I4595" s="223"/>
      <c r="J4595" s="41"/>
    </row>
    <row r="4596" spans="1:10" x14ac:dyDescent="0.25">
      <c r="A4596" s="41"/>
      <c r="C4596" s="214"/>
      <c r="D4596" s="78"/>
      <c r="E4596" s="225"/>
      <c r="G4596" s="281"/>
      <c r="H4596" s="281"/>
      <c r="I4596" s="223"/>
      <c r="J4596" s="41"/>
    </row>
    <row r="4597" spans="1:10" x14ac:dyDescent="0.25">
      <c r="A4597" s="41"/>
      <c r="C4597" s="214"/>
      <c r="D4597" s="78"/>
      <c r="E4597" s="225"/>
      <c r="G4597" s="281"/>
      <c r="H4597" s="281"/>
      <c r="I4597" s="223"/>
      <c r="J4597" s="41"/>
    </row>
    <row r="4598" spans="1:10" x14ac:dyDescent="0.25">
      <c r="A4598" s="41"/>
      <c r="C4598" s="214"/>
      <c r="D4598" s="78"/>
      <c r="E4598" s="225"/>
      <c r="G4598" s="281"/>
      <c r="H4598" s="281"/>
      <c r="I4598" s="223"/>
      <c r="J4598" s="41"/>
    </row>
    <row r="4599" spans="1:10" x14ac:dyDescent="0.25">
      <c r="A4599" s="41"/>
      <c r="C4599" s="214"/>
      <c r="D4599" s="78"/>
      <c r="E4599" s="225"/>
      <c r="G4599" s="281"/>
      <c r="H4599" s="281"/>
      <c r="I4599" s="223"/>
      <c r="J4599" s="41"/>
    </row>
    <row r="4600" spans="1:10" x14ac:dyDescent="0.25">
      <c r="A4600" s="41"/>
      <c r="C4600" s="214"/>
      <c r="D4600" s="78"/>
      <c r="E4600" s="225"/>
      <c r="G4600" s="281"/>
      <c r="H4600" s="281"/>
      <c r="I4600" s="223"/>
      <c r="J4600" s="41"/>
    </row>
    <row r="4601" spans="1:10" x14ac:dyDescent="0.25">
      <c r="A4601" s="41"/>
      <c r="C4601" s="214"/>
      <c r="D4601" s="78"/>
      <c r="E4601" s="225"/>
      <c r="G4601" s="281"/>
      <c r="H4601" s="281"/>
      <c r="I4601" s="223"/>
      <c r="J4601" s="41"/>
    </row>
    <row r="4602" spans="1:10" x14ac:dyDescent="0.25">
      <c r="A4602" s="41"/>
      <c r="C4602" s="214"/>
      <c r="D4602" s="78"/>
      <c r="E4602" s="225"/>
      <c r="G4602" s="281"/>
      <c r="H4602" s="281"/>
      <c r="I4602" s="223"/>
      <c r="J4602" s="41"/>
    </row>
    <row r="4603" spans="1:10" x14ac:dyDescent="0.25">
      <c r="A4603" s="41"/>
      <c r="C4603" s="214"/>
      <c r="D4603" s="78"/>
      <c r="E4603" s="225"/>
      <c r="G4603" s="281"/>
      <c r="H4603" s="281"/>
      <c r="I4603" s="223"/>
      <c r="J4603" s="41"/>
    </row>
    <row r="4604" spans="1:10" x14ac:dyDescent="0.25">
      <c r="A4604" s="41"/>
      <c r="C4604" s="214"/>
      <c r="D4604" s="78"/>
      <c r="E4604" s="225"/>
      <c r="G4604" s="281"/>
      <c r="H4604" s="281"/>
      <c r="I4604" s="223"/>
      <c r="J4604" s="41"/>
    </row>
    <row r="4605" spans="1:10" x14ac:dyDescent="0.25">
      <c r="A4605" s="41"/>
      <c r="C4605" s="214"/>
      <c r="D4605" s="78"/>
      <c r="E4605" s="225"/>
      <c r="G4605" s="281"/>
      <c r="H4605" s="281"/>
      <c r="I4605" s="223"/>
      <c r="J4605" s="41"/>
    </row>
    <row r="4606" spans="1:10" x14ac:dyDescent="0.25">
      <c r="A4606" s="41"/>
      <c r="C4606" s="214"/>
      <c r="D4606" s="78"/>
      <c r="E4606" s="225"/>
      <c r="G4606" s="281"/>
      <c r="H4606" s="281"/>
      <c r="I4606" s="223"/>
      <c r="J4606" s="41"/>
    </row>
    <row r="4607" spans="1:10" x14ac:dyDescent="0.25">
      <c r="A4607" s="41"/>
      <c r="C4607" s="214"/>
      <c r="D4607" s="78"/>
      <c r="E4607" s="225"/>
      <c r="G4607" s="281"/>
      <c r="H4607" s="281"/>
      <c r="I4607" s="223"/>
      <c r="J4607" s="41"/>
    </row>
    <row r="4608" spans="1:10" x14ac:dyDescent="0.25">
      <c r="A4608" s="41"/>
      <c r="C4608" s="214"/>
      <c r="D4608" s="78"/>
      <c r="E4608" s="225"/>
      <c r="G4608" s="281"/>
      <c r="H4608" s="281"/>
      <c r="I4608" s="223"/>
      <c r="J4608" s="41"/>
    </row>
    <row r="4609" spans="1:10" x14ac:dyDescent="0.25">
      <c r="A4609" s="41"/>
      <c r="C4609" s="214"/>
      <c r="D4609" s="78"/>
      <c r="E4609" s="225"/>
      <c r="G4609" s="281"/>
      <c r="H4609" s="281"/>
      <c r="I4609" s="223"/>
      <c r="J4609" s="41"/>
    </row>
    <row r="4610" spans="1:10" x14ac:dyDescent="0.25">
      <c r="A4610" s="41"/>
      <c r="C4610" s="214"/>
      <c r="D4610" s="78"/>
      <c r="E4610" s="225"/>
      <c r="G4610" s="281"/>
      <c r="H4610" s="281"/>
      <c r="I4610" s="223"/>
      <c r="J4610" s="41"/>
    </row>
    <row r="4611" spans="1:10" x14ac:dyDescent="0.25">
      <c r="A4611" s="41"/>
      <c r="C4611" s="214"/>
      <c r="D4611" s="78"/>
      <c r="E4611" s="225"/>
      <c r="G4611" s="281"/>
      <c r="H4611" s="281"/>
      <c r="I4611" s="223"/>
      <c r="J4611" s="41"/>
    </row>
    <row r="4612" spans="1:10" x14ac:dyDescent="0.25">
      <c r="A4612" s="41"/>
      <c r="C4612" s="214"/>
      <c r="D4612" s="78"/>
      <c r="E4612" s="225"/>
      <c r="G4612" s="281"/>
      <c r="H4612" s="281"/>
      <c r="I4612" s="223"/>
      <c r="J4612" s="41"/>
    </row>
    <row r="4613" spans="1:10" x14ac:dyDescent="0.25">
      <c r="A4613" s="41"/>
      <c r="C4613" s="214"/>
      <c r="D4613" s="78"/>
      <c r="E4613" s="225"/>
      <c r="G4613" s="281"/>
      <c r="H4613" s="281"/>
      <c r="I4613" s="223"/>
      <c r="J4613" s="41"/>
    </row>
    <row r="4614" spans="1:10" x14ac:dyDescent="0.25">
      <c r="A4614" s="41"/>
      <c r="C4614" s="214"/>
      <c r="D4614" s="78"/>
      <c r="E4614" s="225"/>
      <c r="G4614" s="281"/>
      <c r="H4614" s="281"/>
      <c r="I4614" s="223"/>
      <c r="J4614" s="41"/>
    </row>
    <row r="4615" spans="1:10" x14ac:dyDescent="0.25">
      <c r="A4615" s="41"/>
      <c r="C4615" s="214"/>
      <c r="D4615" s="78"/>
      <c r="E4615" s="225"/>
      <c r="G4615" s="281"/>
      <c r="H4615" s="281"/>
      <c r="I4615" s="223"/>
      <c r="J4615" s="41"/>
    </row>
    <row r="4616" spans="1:10" x14ac:dyDescent="0.25">
      <c r="A4616" s="41"/>
      <c r="C4616" s="214"/>
      <c r="D4616" s="78"/>
      <c r="E4616" s="225"/>
      <c r="G4616" s="281"/>
      <c r="H4616" s="281"/>
      <c r="I4616" s="223"/>
      <c r="J4616" s="41"/>
    </row>
    <row r="4617" spans="1:10" x14ac:dyDescent="0.25">
      <c r="A4617" s="41"/>
      <c r="C4617" s="214"/>
      <c r="D4617" s="78"/>
      <c r="E4617" s="225"/>
      <c r="G4617" s="281"/>
      <c r="H4617" s="281"/>
      <c r="I4617" s="223"/>
      <c r="J4617" s="41"/>
    </row>
    <row r="4618" spans="1:10" x14ac:dyDescent="0.25">
      <c r="A4618" s="41"/>
      <c r="C4618" s="214"/>
      <c r="D4618" s="78"/>
      <c r="E4618" s="225"/>
      <c r="G4618" s="281"/>
      <c r="H4618" s="281"/>
      <c r="I4618" s="223"/>
      <c r="J4618" s="41"/>
    </row>
    <row r="4619" spans="1:10" x14ac:dyDescent="0.25">
      <c r="A4619" s="41"/>
      <c r="C4619" s="214"/>
      <c r="D4619" s="78"/>
      <c r="E4619" s="225"/>
      <c r="G4619" s="281"/>
      <c r="H4619" s="281"/>
      <c r="I4619" s="223"/>
      <c r="J4619" s="41"/>
    </row>
    <row r="4620" spans="1:10" x14ac:dyDescent="0.25">
      <c r="A4620" s="41"/>
      <c r="C4620" s="214"/>
      <c r="D4620" s="78"/>
      <c r="E4620" s="225"/>
      <c r="G4620" s="281"/>
      <c r="H4620" s="281"/>
      <c r="I4620" s="223"/>
      <c r="J4620" s="41"/>
    </row>
    <row r="4621" spans="1:10" x14ac:dyDescent="0.25">
      <c r="A4621" s="41"/>
      <c r="C4621" s="214"/>
      <c r="D4621" s="78"/>
      <c r="E4621" s="225"/>
      <c r="G4621" s="281"/>
      <c r="H4621" s="281"/>
      <c r="I4621" s="223"/>
      <c r="J4621" s="41"/>
    </row>
    <row r="4622" spans="1:10" x14ac:dyDescent="0.25">
      <c r="A4622" s="41"/>
      <c r="C4622" s="214"/>
      <c r="D4622" s="78"/>
      <c r="E4622" s="225"/>
      <c r="G4622" s="281"/>
      <c r="H4622" s="281"/>
      <c r="I4622" s="223"/>
      <c r="J4622" s="41"/>
    </row>
    <row r="4623" spans="1:10" x14ac:dyDescent="0.25">
      <c r="A4623" s="41"/>
      <c r="C4623" s="214"/>
      <c r="D4623" s="78"/>
      <c r="E4623" s="225"/>
      <c r="G4623" s="281"/>
      <c r="H4623" s="281"/>
      <c r="I4623" s="223"/>
      <c r="J4623" s="41"/>
    </row>
    <row r="4624" spans="1:10" x14ac:dyDescent="0.25">
      <c r="A4624" s="41"/>
      <c r="C4624" s="214"/>
      <c r="D4624" s="78"/>
      <c r="E4624" s="225"/>
      <c r="G4624" s="281"/>
      <c r="H4624" s="281"/>
      <c r="I4624" s="223"/>
      <c r="J4624" s="41"/>
    </row>
    <row r="4625" spans="1:10" x14ac:dyDescent="0.25">
      <c r="A4625" s="41"/>
      <c r="C4625" s="214"/>
      <c r="D4625" s="78"/>
      <c r="E4625" s="225"/>
      <c r="G4625" s="281"/>
      <c r="H4625" s="281"/>
      <c r="I4625" s="223"/>
      <c r="J4625" s="41"/>
    </row>
    <row r="4626" spans="1:10" x14ac:dyDescent="0.25">
      <c r="A4626" s="41"/>
      <c r="C4626" s="214"/>
      <c r="D4626" s="78"/>
      <c r="E4626" s="225"/>
      <c r="G4626" s="281"/>
      <c r="H4626" s="281"/>
      <c r="I4626" s="223"/>
      <c r="J4626" s="41"/>
    </row>
    <row r="4627" spans="1:10" x14ac:dyDescent="0.25">
      <c r="A4627" s="41"/>
      <c r="C4627" s="214"/>
      <c r="D4627" s="78"/>
      <c r="E4627" s="225"/>
      <c r="G4627" s="281"/>
      <c r="H4627" s="281"/>
      <c r="I4627" s="223"/>
      <c r="J4627" s="41"/>
    </row>
    <row r="4628" spans="1:10" x14ac:dyDescent="0.25">
      <c r="A4628" s="41"/>
      <c r="C4628" s="214"/>
      <c r="D4628" s="78"/>
      <c r="E4628" s="225"/>
      <c r="G4628" s="281"/>
      <c r="H4628" s="281"/>
      <c r="I4628" s="223"/>
      <c r="J4628" s="41"/>
    </row>
    <row r="4629" spans="1:10" x14ac:dyDescent="0.25">
      <c r="A4629" s="41"/>
      <c r="C4629" s="214"/>
      <c r="D4629" s="78"/>
      <c r="E4629" s="225"/>
      <c r="G4629" s="281"/>
      <c r="H4629" s="281"/>
      <c r="I4629" s="223"/>
      <c r="J4629" s="41"/>
    </row>
    <row r="4630" spans="1:10" x14ac:dyDescent="0.25">
      <c r="A4630" s="41"/>
      <c r="C4630" s="214"/>
      <c r="D4630" s="78"/>
      <c r="E4630" s="225"/>
      <c r="G4630" s="281"/>
      <c r="H4630" s="281"/>
      <c r="I4630" s="223"/>
      <c r="J4630" s="41"/>
    </row>
    <row r="4631" spans="1:10" x14ac:dyDescent="0.25">
      <c r="A4631" s="41"/>
      <c r="C4631" s="214"/>
      <c r="D4631" s="78"/>
      <c r="E4631" s="225"/>
      <c r="G4631" s="281"/>
      <c r="H4631" s="281"/>
      <c r="I4631" s="223"/>
      <c r="J4631" s="41"/>
    </row>
    <row r="4632" spans="1:10" x14ac:dyDescent="0.25">
      <c r="A4632" s="41"/>
      <c r="C4632" s="214"/>
      <c r="D4632" s="78"/>
      <c r="E4632" s="225"/>
      <c r="G4632" s="281"/>
      <c r="H4632" s="281"/>
      <c r="I4632" s="223"/>
      <c r="J4632" s="41"/>
    </row>
    <row r="4633" spans="1:10" x14ac:dyDescent="0.25">
      <c r="A4633" s="41"/>
      <c r="C4633" s="214"/>
      <c r="D4633" s="78"/>
      <c r="E4633" s="225"/>
      <c r="G4633" s="281"/>
      <c r="H4633" s="281"/>
      <c r="I4633" s="223"/>
      <c r="J4633" s="41"/>
    </row>
    <row r="4634" spans="1:10" x14ac:dyDescent="0.25">
      <c r="A4634" s="41"/>
      <c r="C4634" s="214"/>
      <c r="D4634" s="78"/>
      <c r="E4634" s="225"/>
      <c r="G4634" s="281"/>
      <c r="H4634" s="281"/>
      <c r="I4634" s="223"/>
      <c r="J4634" s="41"/>
    </row>
    <row r="4635" spans="1:10" x14ac:dyDescent="0.25">
      <c r="A4635" s="41"/>
      <c r="C4635" s="214"/>
      <c r="D4635" s="78"/>
      <c r="E4635" s="225"/>
      <c r="G4635" s="281"/>
      <c r="H4635" s="281"/>
      <c r="I4635" s="223"/>
      <c r="J4635" s="41"/>
    </row>
    <row r="4636" spans="1:10" x14ac:dyDescent="0.25">
      <c r="A4636" s="41"/>
      <c r="C4636" s="214"/>
      <c r="D4636" s="78"/>
      <c r="E4636" s="225"/>
      <c r="G4636" s="281"/>
      <c r="H4636" s="281"/>
      <c r="I4636" s="223"/>
      <c r="J4636" s="41"/>
    </row>
    <row r="4637" spans="1:10" x14ac:dyDescent="0.25">
      <c r="A4637" s="41"/>
      <c r="C4637" s="214"/>
      <c r="D4637" s="78"/>
      <c r="E4637" s="225"/>
      <c r="G4637" s="281"/>
      <c r="H4637" s="281"/>
      <c r="I4637" s="223"/>
      <c r="J4637" s="41"/>
    </row>
    <row r="4638" spans="1:10" x14ac:dyDescent="0.25">
      <c r="A4638" s="41"/>
      <c r="C4638" s="214"/>
      <c r="D4638" s="78"/>
      <c r="E4638" s="225"/>
      <c r="G4638" s="281"/>
      <c r="H4638" s="281"/>
      <c r="I4638" s="223"/>
      <c r="J4638" s="41"/>
    </row>
    <row r="4639" spans="1:10" x14ac:dyDescent="0.25">
      <c r="A4639" s="41"/>
      <c r="C4639" s="214"/>
      <c r="D4639" s="78"/>
      <c r="E4639" s="225"/>
      <c r="G4639" s="281"/>
      <c r="H4639" s="281"/>
      <c r="I4639" s="223"/>
      <c r="J4639" s="41"/>
    </row>
    <row r="4640" spans="1:10" x14ac:dyDescent="0.25">
      <c r="A4640" s="41"/>
      <c r="C4640" s="214"/>
      <c r="D4640" s="78"/>
      <c r="E4640" s="225"/>
      <c r="G4640" s="281"/>
      <c r="H4640" s="281"/>
      <c r="I4640" s="223"/>
      <c r="J4640" s="41"/>
    </row>
    <row r="4641" spans="1:10" x14ac:dyDescent="0.25">
      <c r="A4641" s="41"/>
      <c r="C4641" s="214"/>
      <c r="D4641" s="78"/>
      <c r="E4641" s="225"/>
      <c r="G4641" s="281"/>
      <c r="H4641" s="281"/>
      <c r="I4641" s="223"/>
      <c r="J4641" s="41"/>
    </row>
    <row r="4642" spans="1:10" x14ac:dyDescent="0.25">
      <c r="A4642" s="41"/>
      <c r="C4642" s="214"/>
      <c r="D4642" s="78"/>
      <c r="E4642" s="225"/>
      <c r="G4642" s="281"/>
      <c r="H4642" s="281"/>
      <c r="I4642" s="223"/>
      <c r="J4642" s="41"/>
    </row>
    <row r="4643" spans="1:10" x14ac:dyDescent="0.25">
      <c r="A4643" s="41"/>
      <c r="C4643" s="214"/>
      <c r="D4643" s="78"/>
      <c r="E4643" s="225"/>
      <c r="G4643" s="281"/>
      <c r="H4643" s="281"/>
      <c r="I4643" s="223"/>
      <c r="J4643" s="41"/>
    </row>
    <row r="4644" spans="1:10" x14ac:dyDescent="0.25">
      <c r="A4644" s="41"/>
      <c r="C4644" s="214"/>
      <c r="D4644" s="78"/>
      <c r="E4644" s="225"/>
      <c r="G4644" s="281"/>
      <c r="H4644" s="281"/>
      <c r="I4644" s="223"/>
      <c r="J4644" s="41"/>
    </row>
    <row r="4645" spans="1:10" x14ac:dyDescent="0.25">
      <c r="A4645" s="41"/>
      <c r="C4645" s="214"/>
      <c r="D4645" s="78"/>
      <c r="E4645" s="225"/>
      <c r="G4645" s="281"/>
      <c r="H4645" s="281"/>
      <c r="I4645" s="223"/>
      <c r="J4645" s="41"/>
    </row>
    <row r="4646" spans="1:10" x14ac:dyDescent="0.25">
      <c r="A4646" s="41"/>
      <c r="C4646" s="214"/>
      <c r="D4646" s="78"/>
      <c r="E4646" s="225"/>
      <c r="G4646" s="281"/>
      <c r="H4646" s="281"/>
      <c r="I4646" s="223"/>
      <c r="J4646" s="41"/>
    </row>
    <row r="4647" spans="1:10" x14ac:dyDescent="0.25">
      <c r="A4647" s="41"/>
      <c r="C4647" s="214"/>
      <c r="D4647" s="78"/>
      <c r="E4647" s="225"/>
      <c r="G4647" s="281"/>
      <c r="H4647" s="281"/>
      <c r="I4647" s="223"/>
      <c r="J4647" s="41"/>
    </row>
    <row r="4648" spans="1:10" x14ac:dyDescent="0.25">
      <c r="A4648" s="41"/>
      <c r="C4648" s="214"/>
      <c r="D4648" s="78"/>
      <c r="E4648" s="225"/>
      <c r="G4648" s="281"/>
      <c r="H4648" s="281"/>
      <c r="I4648" s="223"/>
      <c r="J4648" s="41"/>
    </row>
    <row r="4649" spans="1:10" x14ac:dyDescent="0.25">
      <c r="A4649" s="41"/>
      <c r="C4649" s="214"/>
      <c r="D4649" s="78"/>
      <c r="E4649" s="225"/>
      <c r="G4649" s="281"/>
      <c r="H4649" s="281"/>
      <c r="I4649" s="223"/>
      <c r="J4649" s="41"/>
    </row>
    <row r="4650" spans="1:10" x14ac:dyDescent="0.25">
      <c r="A4650" s="41"/>
      <c r="C4650" s="214"/>
      <c r="D4650" s="78"/>
      <c r="E4650" s="225"/>
      <c r="G4650" s="281"/>
      <c r="H4650" s="281"/>
      <c r="I4650" s="223"/>
      <c r="J4650" s="41"/>
    </row>
    <row r="4651" spans="1:10" x14ac:dyDescent="0.25">
      <c r="A4651" s="41"/>
      <c r="C4651" s="214"/>
      <c r="D4651" s="78"/>
      <c r="E4651" s="225"/>
      <c r="G4651" s="281"/>
      <c r="H4651" s="281"/>
      <c r="I4651" s="223"/>
      <c r="J4651" s="41"/>
    </row>
    <row r="4652" spans="1:10" x14ac:dyDescent="0.25">
      <c r="A4652" s="41"/>
      <c r="C4652" s="214"/>
      <c r="D4652" s="78"/>
      <c r="E4652" s="225"/>
      <c r="G4652" s="281"/>
      <c r="H4652" s="281"/>
      <c r="I4652" s="223"/>
      <c r="J4652" s="41"/>
    </row>
    <row r="4653" spans="1:10" x14ac:dyDescent="0.25">
      <c r="A4653" s="41"/>
      <c r="C4653" s="214"/>
      <c r="D4653" s="78"/>
      <c r="E4653" s="225"/>
      <c r="G4653" s="281"/>
      <c r="H4653" s="281"/>
      <c r="I4653" s="223"/>
      <c r="J4653" s="41"/>
    </row>
    <row r="4654" spans="1:10" x14ac:dyDescent="0.25">
      <c r="A4654" s="41"/>
      <c r="C4654" s="214"/>
      <c r="D4654" s="78"/>
      <c r="E4654" s="225"/>
      <c r="G4654" s="281"/>
      <c r="H4654" s="281"/>
      <c r="I4654" s="223"/>
      <c r="J4654" s="41"/>
    </row>
    <row r="4655" spans="1:10" x14ac:dyDescent="0.25">
      <c r="A4655" s="41"/>
      <c r="C4655" s="214"/>
      <c r="D4655" s="78"/>
      <c r="E4655" s="225"/>
      <c r="G4655" s="281"/>
      <c r="H4655" s="281"/>
      <c r="I4655" s="223"/>
      <c r="J4655" s="41"/>
    </row>
    <row r="4656" spans="1:10" x14ac:dyDescent="0.25">
      <c r="A4656" s="41"/>
      <c r="C4656" s="214"/>
      <c r="D4656" s="78"/>
      <c r="E4656" s="225"/>
      <c r="G4656" s="281"/>
      <c r="H4656" s="281"/>
      <c r="I4656" s="223"/>
      <c r="J4656" s="41"/>
    </row>
    <row r="4657" spans="1:10" x14ac:dyDescent="0.25">
      <c r="A4657" s="41"/>
      <c r="C4657" s="214"/>
      <c r="D4657" s="78"/>
      <c r="E4657" s="225"/>
      <c r="G4657" s="281"/>
      <c r="H4657" s="281"/>
      <c r="I4657" s="223"/>
      <c r="J4657" s="41"/>
    </row>
    <row r="4658" spans="1:10" x14ac:dyDescent="0.25">
      <c r="A4658" s="41"/>
      <c r="C4658" s="214"/>
      <c r="D4658" s="78"/>
      <c r="E4658" s="225"/>
      <c r="G4658" s="281"/>
      <c r="H4658" s="281"/>
      <c r="I4658" s="223"/>
      <c r="J4658" s="41"/>
    </row>
    <row r="4659" spans="1:10" x14ac:dyDescent="0.25">
      <c r="A4659" s="41"/>
      <c r="C4659" s="214"/>
      <c r="D4659" s="78"/>
      <c r="E4659" s="225"/>
      <c r="G4659" s="281"/>
      <c r="H4659" s="281"/>
      <c r="I4659" s="223"/>
      <c r="J4659" s="41"/>
    </row>
    <row r="4660" spans="1:10" x14ac:dyDescent="0.25">
      <c r="A4660" s="41"/>
      <c r="C4660" s="214"/>
      <c r="D4660" s="78"/>
      <c r="E4660" s="225"/>
      <c r="G4660" s="281"/>
      <c r="H4660" s="281"/>
      <c r="I4660" s="223"/>
      <c r="J4660" s="41"/>
    </row>
    <row r="4661" spans="1:10" x14ac:dyDescent="0.25">
      <c r="A4661" s="41"/>
      <c r="C4661" s="214"/>
      <c r="D4661" s="78"/>
      <c r="E4661" s="225"/>
      <c r="G4661" s="281"/>
      <c r="H4661" s="281"/>
      <c r="I4661" s="223"/>
      <c r="J4661" s="41"/>
    </row>
    <row r="4662" spans="1:10" x14ac:dyDescent="0.25">
      <c r="A4662" s="41"/>
      <c r="C4662" s="214"/>
      <c r="D4662" s="78"/>
      <c r="E4662" s="225"/>
      <c r="G4662" s="281"/>
      <c r="H4662" s="281"/>
      <c r="I4662" s="223"/>
      <c r="J4662" s="41"/>
    </row>
    <row r="4663" spans="1:10" x14ac:dyDescent="0.25">
      <c r="A4663" s="41"/>
      <c r="C4663" s="214"/>
      <c r="D4663" s="78"/>
      <c r="E4663" s="225"/>
      <c r="G4663" s="281"/>
      <c r="H4663" s="281"/>
      <c r="I4663" s="223"/>
      <c r="J4663" s="41"/>
    </row>
    <row r="4664" spans="1:10" x14ac:dyDescent="0.25">
      <c r="A4664" s="41"/>
      <c r="C4664" s="214"/>
      <c r="D4664" s="78"/>
      <c r="E4664" s="225"/>
      <c r="G4664" s="281"/>
      <c r="H4664" s="281"/>
      <c r="I4664" s="223"/>
      <c r="J4664" s="41"/>
    </row>
    <row r="4665" spans="1:10" x14ac:dyDescent="0.25">
      <c r="A4665" s="41"/>
      <c r="C4665" s="214"/>
      <c r="D4665" s="78"/>
      <c r="E4665" s="225"/>
      <c r="G4665" s="281"/>
      <c r="H4665" s="281"/>
      <c r="I4665" s="223"/>
      <c r="J4665" s="41"/>
    </row>
    <row r="4666" spans="1:10" x14ac:dyDescent="0.25">
      <c r="A4666" s="41"/>
      <c r="C4666" s="214"/>
      <c r="D4666" s="78"/>
      <c r="E4666" s="225"/>
      <c r="G4666" s="281"/>
      <c r="H4666" s="281"/>
      <c r="I4666" s="223"/>
      <c r="J4666" s="41"/>
    </row>
    <row r="4667" spans="1:10" x14ac:dyDescent="0.25">
      <c r="A4667" s="41"/>
      <c r="C4667" s="214"/>
      <c r="D4667" s="78"/>
      <c r="E4667" s="225"/>
      <c r="G4667" s="281"/>
      <c r="H4667" s="281"/>
      <c r="I4667" s="223"/>
      <c r="J4667" s="41"/>
    </row>
    <row r="4668" spans="1:10" x14ac:dyDescent="0.25">
      <c r="A4668" s="41"/>
      <c r="C4668" s="214"/>
      <c r="D4668" s="78"/>
      <c r="E4668" s="225"/>
      <c r="G4668" s="281"/>
      <c r="H4668" s="281"/>
      <c r="I4668" s="223"/>
      <c r="J4668" s="41"/>
    </row>
    <row r="4669" spans="1:10" x14ac:dyDescent="0.25">
      <c r="A4669" s="41"/>
      <c r="C4669" s="214"/>
      <c r="D4669" s="78"/>
      <c r="E4669" s="225"/>
      <c r="G4669" s="281"/>
      <c r="H4669" s="281"/>
      <c r="I4669" s="223"/>
      <c r="J4669" s="41"/>
    </row>
    <row r="4670" spans="1:10" x14ac:dyDescent="0.25">
      <c r="A4670" s="41"/>
      <c r="C4670" s="214"/>
      <c r="D4670" s="78"/>
      <c r="E4670" s="225"/>
      <c r="G4670" s="281"/>
      <c r="H4670" s="281"/>
      <c r="I4670" s="223"/>
      <c r="J4670" s="41"/>
    </row>
    <row r="4671" spans="1:10" x14ac:dyDescent="0.25">
      <c r="A4671" s="41"/>
      <c r="C4671" s="214"/>
      <c r="D4671" s="78"/>
      <c r="E4671" s="225"/>
      <c r="G4671" s="281"/>
      <c r="H4671" s="281"/>
      <c r="I4671" s="223"/>
      <c r="J4671" s="41"/>
    </row>
    <row r="4672" spans="1:10" x14ac:dyDescent="0.25">
      <c r="A4672" s="41"/>
      <c r="C4672" s="214"/>
      <c r="D4672" s="78"/>
      <c r="E4672" s="225"/>
      <c r="G4672" s="281"/>
      <c r="H4672" s="281"/>
      <c r="I4672" s="223"/>
      <c r="J4672" s="41"/>
    </row>
    <row r="4673" spans="1:10" x14ac:dyDescent="0.25">
      <c r="A4673" s="41"/>
      <c r="C4673" s="214"/>
      <c r="D4673" s="78"/>
      <c r="E4673" s="225"/>
      <c r="G4673" s="281"/>
      <c r="H4673" s="281"/>
      <c r="I4673" s="223"/>
      <c r="J4673" s="41"/>
    </row>
    <row r="4674" spans="1:10" x14ac:dyDescent="0.25">
      <c r="A4674" s="41"/>
      <c r="C4674" s="214"/>
      <c r="D4674" s="78"/>
      <c r="E4674" s="225"/>
      <c r="G4674" s="281"/>
      <c r="H4674" s="281"/>
      <c r="I4674" s="223"/>
      <c r="J4674" s="41"/>
    </row>
    <row r="4675" spans="1:10" x14ac:dyDescent="0.25">
      <c r="A4675" s="41"/>
      <c r="C4675" s="214"/>
      <c r="D4675" s="78"/>
      <c r="E4675" s="225"/>
      <c r="G4675" s="281"/>
      <c r="H4675" s="281"/>
      <c r="I4675" s="223"/>
      <c r="J4675" s="41"/>
    </row>
    <row r="4676" spans="1:10" x14ac:dyDescent="0.25">
      <c r="A4676" s="41"/>
      <c r="C4676" s="214"/>
      <c r="D4676" s="78"/>
      <c r="E4676" s="225"/>
      <c r="G4676" s="281"/>
      <c r="H4676" s="281"/>
      <c r="I4676" s="223"/>
      <c r="J4676" s="41"/>
    </row>
    <row r="4677" spans="1:10" x14ac:dyDescent="0.25">
      <c r="A4677" s="41"/>
      <c r="C4677" s="214"/>
      <c r="D4677" s="78"/>
      <c r="E4677" s="225"/>
      <c r="G4677" s="281"/>
      <c r="H4677" s="281"/>
      <c r="I4677" s="223"/>
      <c r="J4677" s="41"/>
    </row>
    <row r="4678" spans="1:10" x14ac:dyDescent="0.25">
      <c r="A4678" s="41"/>
      <c r="C4678" s="214"/>
      <c r="D4678" s="78"/>
      <c r="E4678" s="225"/>
      <c r="G4678" s="281"/>
      <c r="H4678" s="281"/>
      <c r="I4678" s="223"/>
      <c r="J4678" s="41"/>
    </row>
    <row r="4679" spans="1:10" x14ac:dyDescent="0.25">
      <c r="A4679" s="41"/>
      <c r="C4679" s="214"/>
      <c r="D4679" s="78"/>
      <c r="E4679" s="225"/>
      <c r="G4679" s="281"/>
      <c r="H4679" s="281"/>
      <c r="I4679" s="223"/>
      <c r="J4679" s="41"/>
    </row>
    <row r="4680" spans="1:10" x14ac:dyDescent="0.25">
      <c r="A4680" s="41"/>
      <c r="C4680" s="214"/>
      <c r="D4680" s="78"/>
      <c r="E4680" s="225"/>
      <c r="G4680" s="281"/>
      <c r="H4680" s="281"/>
      <c r="I4680" s="223"/>
      <c r="J4680" s="41"/>
    </row>
    <row r="4681" spans="1:10" x14ac:dyDescent="0.25">
      <c r="A4681" s="41"/>
      <c r="C4681" s="214"/>
      <c r="D4681" s="78"/>
      <c r="E4681" s="225"/>
      <c r="G4681" s="281"/>
      <c r="H4681" s="281"/>
      <c r="I4681" s="223"/>
      <c r="J4681" s="41"/>
    </row>
    <row r="4682" spans="1:10" x14ac:dyDescent="0.25">
      <c r="A4682" s="41"/>
      <c r="C4682" s="214"/>
      <c r="D4682" s="78"/>
      <c r="E4682" s="225"/>
      <c r="G4682" s="281"/>
      <c r="H4682" s="281"/>
      <c r="I4682" s="223"/>
      <c r="J4682" s="41"/>
    </row>
    <row r="4683" spans="1:10" x14ac:dyDescent="0.25">
      <c r="A4683" s="41"/>
      <c r="C4683" s="214"/>
      <c r="D4683" s="78"/>
      <c r="E4683" s="225"/>
      <c r="G4683" s="281"/>
      <c r="H4683" s="281"/>
      <c r="I4683" s="223"/>
      <c r="J4683" s="41"/>
    </row>
    <row r="4684" spans="1:10" x14ac:dyDescent="0.25">
      <c r="A4684" s="41"/>
      <c r="C4684" s="214"/>
      <c r="D4684" s="78"/>
      <c r="E4684" s="225"/>
      <c r="G4684" s="281"/>
      <c r="H4684" s="281"/>
      <c r="I4684" s="223"/>
      <c r="J4684" s="41"/>
    </row>
    <row r="4685" spans="1:10" x14ac:dyDescent="0.25">
      <c r="A4685" s="41"/>
      <c r="C4685" s="214"/>
      <c r="D4685" s="78"/>
      <c r="E4685" s="225"/>
      <c r="G4685" s="281"/>
      <c r="H4685" s="281"/>
      <c r="I4685" s="223"/>
      <c r="J4685" s="41"/>
    </row>
    <row r="4686" spans="1:10" x14ac:dyDescent="0.25">
      <c r="A4686" s="41"/>
      <c r="C4686" s="214"/>
      <c r="D4686" s="78"/>
      <c r="E4686" s="225"/>
      <c r="G4686" s="281"/>
      <c r="H4686" s="281"/>
      <c r="I4686" s="223"/>
      <c r="J4686" s="41"/>
    </row>
    <row r="4687" spans="1:10" x14ac:dyDescent="0.25">
      <c r="A4687" s="41"/>
      <c r="C4687" s="214"/>
      <c r="D4687" s="78"/>
      <c r="E4687" s="225"/>
      <c r="G4687" s="281"/>
      <c r="H4687" s="281"/>
      <c r="I4687" s="223"/>
      <c r="J4687" s="41"/>
    </row>
    <row r="4688" spans="1:10" x14ac:dyDescent="0.25">
      <c r="A4688" s="41"/>
      <c r="C4688" s="214"/>
      <c r="D4688" s="78"/>
      <c r="E4688" s="225"/>
      <c r="G4688" s="281"/>
      <c r="H4688" s="281"/>
      <c r="I4688" s="223"/>
      <c r="J4688" s="41"/>
    </row>
    <row r="4689" spans="1:10" x14ac:dyDescent="0.25">
      <c r="A4689" s="41"/>
      <c r="C4689" s="214"/>
      <c r="D4689" s="78"/>
      <c r="E4689" s="225"/>
      <c r="G4689" s="281"/>
      <c r="H4689" s="281"/>
      <c r="I4689" s="223"/>
      <c r="J4689" s="41"/>
    </row>
    <row r="4690" spans="1:10" x14ac:dyDescent="0.25">
      <c r="A4690" s="41"/>
      <c r="C4690" s="214"/>
      <c r="D4690" s="78"/>
      <c r="E4690" s="225"/>
      <c r="G4690" s="281"/>
      <c r="H4690" s="281"/>
      <c r="I4690" s="223"/>
      <c r="J4690" s="41"/>
    </row>
    <row r="4691" spans="1:10" x14ac:dyDescent="0.25">
      <c r="A4691" s="41"/>
      <c r="C4691" s="214"/>
      <c r="D4691" s="78"/>
      <c r="E4691" s="225"/>
      <c r="G4691" s="281"/>
      <c r="H4691" s="281"/>
      <c r="I4691" s="223"/>
      <c r="J4691" s="41"/>
    </row>
    <row r="4692" spans="1:10" x14ac:dyDescent="0.25">
      <c r="A4692" s="41"/>
      <c r="C4692" s="214"/>
      <c r="D4692" s="78"/>
      <c r="E4692" s="225"/>
      <c r="G4692" s="281"/>
      <c r="H4692" s="281"/>
      <c r="I4692" s="223"/>
      <c r="J4692" s="41"/>
    </row>
    <row r="4693" spans="1:10" x14ac:dyDescent="0.25">
      <c r="A4693" s="41"/>
      <c r="C4693" s="214"/>
      <c r="D4693" s="78"/>
      <c r="E4693" s="225"/>
      <c r="G4693" s="281"/>
      <c r="H4693" s="281"/>
      <c r="I4693" s="223"/>
      <c r="J4693" s="41"/>
    </row>
    <row r="4694" spans="1:10" x14ac:dyDescent="0.25">
      <c r="A4694" s="41"/>
      <c r="C4694" s="214"/>
      <c r="D4694" s="78"/>
      <c r="E4694" s="225"/>
      <c r="G4694" s="281"/>
      <c r="H4694" s="281"/>
      <c r="I4694" s="223"/>
      <c r="J4694" s="41"/>
    </row>
    <row r="4695" spans="1:10" x14ac:dyDescent="0.25">
      <c r="A4695" s="41"/>
      <c r="C4695" s="214"/>
      <c r="D4695" s="78"/>
      <c r="E4695" s="225"/>
      <c r="G4695" s="281"/>
      <c r="H4695" s="281"/>
      <c r="I4695" s="223"/>
      <c r="J4695" s="41"/>
    </row>
    <row r="4696" spans="1:10" x14ac:dyDescent="0.25">
      <c r="A4696" s="41"/>
      <c r="C4696" s="214"/>
      <c r="D4696" s="78"/>
      <c r="E4696" s="225"/>
      <c r="G4696" s="281"/>
      <c r="H4696" s="281"/>
      <c r="I4696" s="223"/>
      <c r="J4696" s="41"/>
    </row>
    <row r="4697" spans="1:10" x14ac:dyDescent="0.25">
      <c r="A4697" s="41"/>
      <c r="C4697" s="214"/>
      <c r="D4697" s="78"/>
      <c r="E4697" s="225"/>
      <c r="G4697" s="281"/>
      <c r="H4697" s="281"/>
      <c r="I4697" s="223"/>
      <c r="J4697" s="41"/>
    </row>
    <row r="4698" spans="1:10" x14ac:dyDescent="0.25">
      <c r="A4698" s="41"/>
      <c r="C4698" s="214"/>
      <c r="D4698" s="78"/>
      <c r="E4698" s="225"/>
      <c r="G4698" s="281"/>
      <c r="H4698" s="281"/>
      <c r="I4698" s="223"/>
      <c r="J4698" s="41"/>
    </row>
    <row r="4699" spans="1:10" x14ac:dyDescent="0.25">
      <c r="A4699" s="41"/>
      <c r="C4699" s="214"/>
      <c r="D4699" s="78"/>
      <c r="E4699" s="225"/>
      <c r="G4699" s="281"/>
      <c r="H4699" s="281"/>
      <c r="I4699" s="223"/>
      <c r="J4699" s="41"/>
    </row>
    <row r="4700" spans="1:10" x14ac:dyDescent="0.25">
      <c r="A4700" s="41"/>
      <c r="C4700" s="214"/>
      <c r="D4700" s="78"/>
      <c r="E4700" s="225"/>
      <c r="G4700" s="281"/>
      <c r="H4700" s="281"/>
      <c r="I4700" s="223"/>
      <c r="J4700" s="41"/>
    </row>
    <row r="4701" spans="1:10" x14ac:dyDescent="0.25">
      <c r="A4701" s="41"/>
      <c r="C4701" s="214"/>
      <c r="D4701" s="78"/>
      <c r="E4701" s="225"/>
      <c r="G4701" s="281"/>
      <c r="H4701" s="281"/>
      <c r="I4701" s="223"/>
      <c r="J4701" s="41"/>
    </row>
    <row r="4702" spans="1:10" x14ac:dyDescent="0.25">
      <c r="A4702" s="41"/>
      <c r="C4702" s="214"/>
      <c r="D4702" s="78"/>
      <c r="E4702" s="225"/>
      <c r="G4702" s="281"/>
      <c r="H4702" s="281"/>
      <c r="I4702" s="223"/>
      <c r="J4702" s="41"/>
    </row>
    <row r="4703" spans="1:10" x14ac:dyDescent="0.25">
      <c r="A4703" s="41"/>
      <c r="C4703" s="214"/>
      <c r="D4703" s="78"/>
      <c r="E4703" s="225"/>
      <c r="G4703" s="281"/>
      <c r="H4703" s="281"/>
      <c r="I4703" s="223"/>
      <c r="J4703" s="41"/>
    </row>
    <row r="4704" spans="1:10" x14ac:dyDescent="0.25">
      <c r="A4704" s="41"/>
      <c r="C4704" s="214"/>
      <c r="D4704" s="78"/>
      <c r="E4704" s="225"/>
      <c r="G4704" s="281"/>
      <c r="H4704" s="281"/>
      <c r="I4704" s="223"/>
      <c r="J4704" s="41"/>
    </row>
    <row r="4705" spans="1:10" x14ac:dyDescent="0.25">
      <c r="A4705" s="41"/>
      <c r="C4705" s="214"/>
      <c r="D4705" s="78"/>
      <c r="E4705" s="225"/>
      <c r="G4705" s="281"/>
      <c r="H4705" s="281"/>
      <c r="I4705" s="223"/>
      <c r="J4705" s="41"/>
    </row>
    <row r="4706" spans="1:10" x14ac:dyDescent="0.25">
      <c r="A4706" s="41"/>
      <c r="C4706" s="214"/>
      <c r="D4706" s="78"/>
      <c r="E4706" s="225"/>
      <c r="G4706" s="281"/>
      <c r="H4706" s="281"/>
      <c r="I4706" s="223"/>
      <c r="J4706" s="41"/>
    </row>
    <row r="4707" spans="1:10" x14ac:dyDescent="0.25">
      <c r="A4707" s="41"/>
      <c r="C4707" s="214"/>
      <c r="D4707" s="78"/>
      <c r="E4707" s="225"/>
      <c r="G4707" s="281"/>
      <c r="H4707" s="281"/>
      <c r="I4707" s="223"/>
      <c r="J4707" s="41"/>
    </row>
    <row r="4708" spans="1:10" x14ac:dyDescent="0.25">
      <c r="A4708" s="41"/>
      <c r="C4708" s="214"/>
      <c r="D4708" s="78"/>
      <c r="E4708" s="225"/>
      <c r="G4708" s="281"/>
      <c r="H4708" s="281"/>
      <c r="I4708" s="223"/>
      <c r="J4708" s="41"/>
    </row>
    <row r="4709" spans="1:10" x14ac:dyDescent="0.25">
      <c r="A4709" s="41"/>
      <c r="C4709" s="214"/>
      <c r="D4709" s="78"/>
      <c r="E4709" s="225"/>
      <c r="G4709" s="281"/>
      <c r="H4709" s="281"/>
      <c r="I4709" s="223"/>
      <c r="J4709" s="41"/>
    </row>
    <row r="4710" spans="1:10" x14ac:dyDescent="0.25">
      <c r="A4710" s="41"/>
      <c r="C4710" s="214"/>
      <c r="D4710" s="78"/>
      <c r="E4710" s="225"/>
      <c r="G4710" s="281"/>
      <c r="H4710" s="281"/>
      <c r="I4710" s="223"/>
      <c r="J4710" s="41"/>
    </row>
    <row r="4711" spans="1:10" x14ac:dyDescent="0.25">
      <c r="A4711" s="41"/>
      <c r="C4711" s="214"/>
      <c r="D4711" s="78"/>
      <c r="E4711" s="225"/>
      <c r="G4711" s="281"/>
      <c r="H4711" s="281"/>
      <c r="I4711" s="223"/>
      <c r="J4711" s="41"/>
    </row>
    <row r="4712" spans="1:10" x14ac:dyDescent="0.25">
      <c r="A4712" s="41"/>
      <c r="C4712" s="214"/>
      <c r="D4712" s="78"/>
      <c r="E4712" s="225"/>
      <c r="G4712" s="281"/>
      <c r="H4712" s="281"/>
      <c r="I4712" s="223"/>
      <c r="J4712" s="41"/>
    </row>
    <row r="4713" spans="1:10" x14ac:dyDescent="0.25">
      <c r="A4713" s="41"/>
      <c r="C4713" s="214"/>
      <c r="D4713" s="78"/>
      <c r="E4713" s="225"/>
      <c r="G4713" s="281"/>
      <c r="H4713" s="281"/>
      <c r="I4713" s="223"/>
      <c r="J4713" s="41"/>
    </row>
    <row r="4714" spans="1:10" x14ac:dyDescent="0.25">
      <c r="A4714" s="41"/>
      <c r="C4714" s="214"/>
      <c r="D4714" s="78"/>
      <c r="E4714" s="225"/>
      <c r="G4714" s="281"/>
      <c r="H4714" s="281"/>
      <c r="I4714" s="223"/>
      <c r="J4714" s="41"/>
    </row>
    <row r="4715" spans="1:10" x14ac:dyDescent="0.25">
      <c r="A4715" s="41"/>
      <c r="C4715" s="214"/>
      <c r="D4715" s="78"/>
      <c r="E4715" s="225"/>
      <c r="G4715" s="281"/>
      <c r="H4715" s="281"/>
      <c r="I4715" s="223"/>
      <c r="J4715" s="41"/>
    </row>
    <row r="4716" spans="1:10" x14ac:dyDescent="0.25">
      <c r="A4716" s="41"/>
      <c r="C4716" s="214"/>
      <c r="D4716" s="78"/>
      <c r="E4716" s="225"/>
      <c r="G4716" s="281"/>
      <c r="H4716" s="281"/>
      <c r="I4716" s="223"/>
      <c r="J4716" s="41"/>
    </row>
    <row r="4717" spans="1:10" x14ac:dyDescent="0.25">
      <c r="A4717" s="41"/>
      <c r="C4717" s="214"/>
      <c r="D4717" s="78"/>
      <c r="E4717" s="225"/>
      <c r="G4717" s="281"/>
      <c r="H4717" s="281"/>
      <c r="I4717" s="223"/>
      <c r="J4717" s="41"/>
    </row>
    <row r="4718" spans="1:10" x14ac:dyDescent="0.25">
      <c r="A4718" s="41"/>
      <c r="C4718" s="214"/>
      <c r="D4718" s="78"/>
      <c r="E4718" s="225"/>
      <c r="G4718" s="281"/>
      <c r="H4718" s="281"/>
      <c r="I4718" s="223"/>
      <c r="J4718" s="41"/>
    </row>
    <row r="4719" spans="1:10" x14ac:dyDescent="0.25">
      <c r="A4719" s="41"/>
      <c r="C4719" s="214"/>
      <c r="D4719" s="78"/>
      <c r="E4719" s="225"/>
      <c r="G4719" s="281"/>
      <c r="H4719" s="281"/>
      <c r="I4719" s="223"/>
      <c r="J4719" s="41"/>
    </row>
    <row r="4720" spans="1:10" x14ac:dyDescent="0.25">
      <c r="A4720" s="41"/>
      <c r="C4720" s="214"/>
      <c r="D4720" s="78"/>
      <c r="E4720" s="225"/>
      <c r="G4720" s="281"/>
      <c r="H4720" s="281"/>
      <c r="I4720" s="223"/>
      <c r="J4720" s="41"/>
    </row>
    <row r="4721" spans="1:10" x14ac:dyDescent="0.25">
      <c r="A4721" s="41"/>
      <c r="C4721" s="214"/>
      <c r="D4721" s="78"/>
      <c r="E4721" s="225"/>
      <c r="G4721" s="281"/>
      <c r="H4721" s="281"/>
      <c r="I4721" s="223"/>
      <c r="J4721" s="41"/>
    </row>
    <row r="4722" spans="1:10" x14ac:dyDescent="0.25">
      <c r="A4722" s="41"/>
      <c r="C4722" s="214"/>
      <c r="D4722" s="78"/>
      <c r="E4722" s="225"/>
      <c r="G4722" s="281"/>
      <c r="H4722" s="281"/>
      <c r="I4722" s="223"/>
      <c r="J4722" s="41"/>
    </row>
    <row r="4723" spans="1:10" x14ac:dyDescent="0.25">
      <c r="A4723" s="41"/>
      <c r="C4723" s="214"/>
      <c r="D4723" s="78"/>
      <c r="E4723" s="225"/>
      <c r="G4723" s="281"/>
      <c r="H4723" s="281"/>
      <c r="I4723" s="223"/>
      <c r="J4723" s="41"/>
    </row>
    <row r="4724" spans="1:10" x14ac:dyDescent="0.25">
      <c r="A4724" s="41"/>
      <c r="C4724" s="214"/>
      <c r="D4724" s="78"/>
      <c r="E4724" s="225"/>
      <c r="G4724" s="281"/>
      <c r="H4724" s="281"/>
      <c r="I4724" s="223"/>
      <c r="J4724" s="41"/>
    </row>
    <row r="4725" spans="1:10" x14ac:dyDescent="0.25">
      <c r="A4725" s="41"/>
      <c r="C4725" s="214"/>
      <c r="D4725" s="78"/>
      <c r="E4725" s="225"/>
      <c r="G4725" s="281"/>
      <c r="H4725" s="281"/>
      <c r="I4725" s="223"/>
      <c r="J4725" s="41"/>
    </row>
    <row r="4726" spans="1:10" x14ac:dyDescent="0.25">
      <c r="A4726" s="41"/>
      <c r="C4726" s="214"/>
      <c r="D4726" s="78"/>
      <c r="E4726" s="225"/>
      <c r="G4726" s="281"/>
      <c r="H4726" s="281"/>
      <c r="I4726" s="223"/>
      <c r="J4726" s="41"/>
    </row>
    <row r="4727" spans="1:10" x14ac:dyDescent="0.25">
      <c r="A4727" s="41"/>
      <c r="C4727" s="214"/>
      <c r="D4727" s="78"/>
      <c r="E4727" s="225"/>
      <c r="G4727" s="281"/>
      <c r="H4727" s="281"/>
      <c r="I4727" s="223"/>
      <c r="J4727" s="41"/>
    </row>
    <row r="4728" spans="1:10" x14ac:dyDescent="0.25">
      <c r="A4728" s="41"/>
      <c r="C4728" s="214"/>
      <c r="D4728" s="78"/>
      <c r="E4728" s="225"/>
      <c r="G4728" s="281"/>
      <c r="H4728" s="281"/>
      <c r="I4728" s="223"/>
      <c r="J4728" s="41"/>
    </row>
    <row r="4729" spans="1:10" x14ac:dyDescent="0.25">
      <c r="A4729" s="41"/>
      <c r="C4729" s="214"/>
      <c r="D4729" s="78"/>
      <c r="E4729" s="225"/>
      <c r="G4729" s="281"/>
      <c r="H4729" s="281"/>
      <c r="I4729" s="223"/>
      <c r="J4729" s="41"/>
    </row>
    <row r="4730" spans="1:10" x14ac:dyDescent="0.25">
      <c r="A4730" s="41"/>
      <c r="C4730" s="214"/>
      <c r="D4730" s="78"/>
      <c r="E4730" s="225"/>
      <c r="G4730" s="281"/>
      <c r="H4730" s="281"/>
      <c r="I4730" s="223"/>
      <c r="J4730" s="41"/>
    </row>
    <row r="4731" spans="1:10" x14ac:dyDescent="0.25">
      <c r="A4731" s="41"/>
      <c r="C4731" s="214"/>
      <c r="D4731" s="78"/>
      <c r="E4731" s="225"/>
      <c r="G4731" s="281"/>
      <c r="H4731" s="281"/>
      <c r="I4731" s="223"/>
      <c r="J4731" s="41"/>
    </row>
    <row r="4732" spans="1:10" x14ac:dyDescent="0.25">
      <c r="A4732" s="41"/>
      <c r="C4732" s="214"/>
      <c r="D4732" s="78"/>
      <c r="E4732" s="225"/>
      <c r="G4732" s="281"/>
      <c r="H4732" s="281"/>
      <c r="I4732" s="223"/>
      <c r="J4732" s="41"/>
    </row>
    <row r="4733" spans="1:10" x14ac:dyDescent="0.25">
      <c r="A4733" s="41"/>
      <c r="C4733" s="214"/>
      <c r="D4733" s="78"/>
      <c r="E4733" s="225"/>
      <c r="G4733" s="281"/>
      <c r="H4733" s="281"/>
      <c r="I4733" s="223"/>
      <c r="J4733" s="41"/>
    </row>
    <row r="4734" spans="1:10" x14ac:dyDescent="0.25">
      <c r="A4734" s="41"/>
      <c r="C4734" s="214"/>
      <c r="D4734" s="78"/>
      <c r="E4734" s="225"/>
      <c r="G4734" s="281"/>
      <c r="H4734" s="281"/>
      <c r="I4734" s="223"/>
      <c r="J4734" s="41"/>
    </row>
    <row r="4735" spans="1:10" x14ac:dyDescent="0.25">
      <c r="A4735" s="41"/>
      <c r="C4735" s="214"/>
      <c r="D4735" s="78"/>
      <c r="E4735" s="225"/>
      <c r="G4735" s="281"/>
      <c r="H4735" s="281"/>
      <c r="I4735" s="223"/>
      <c r="J4735" s="41"/>
    </row>
    <row r="4736" spans="1:10" x14ac:dyDescent="0.25">
      <c r="A4736" s="41"/>
      <c r="C4736" s="214"/>
      <c r="D4736" s="78"/>
      <c r="E4736" s="225"/>
      <c r="G4736" s="281"/>
      <c r="H4736" s="281"/>
      <c r="I4736" s="223"/>
      <c r="J4736" s="41"/>
    </row>
    <row r="4737" spans="1:10" x14ac:dyDescent="0.25">
      <c r="A4737" s="41"/>
      <c r="C4737" s="214"/>
      <c r="D4737" s="78"/>
      <c r="E4737" s="225"/>
      <c r="G4737" s="281"/>
      <c r="H4737" s="281"/>
      <c r="I4737" s="223"/>
      <c r="J4737" s="41"/>
    </row>
    <row r="4738" spans="1:10" x14ac:dyDescent="0.25">
      <c r="A4738" s="41"/>
      <c r="C4738" s="214"/>
      <c r="D4738" s="78"/>
      <c r="E4738" s="225"/>
      <c r="G4738" s="281"/>
      <c r="H4738" s="281"/>
      <c r="I4738" s="223"/>
      <c r="J4738" s="41"/>
    </row>
    <row r="4739" spans="1:10" x14ac:dyDescent="0.25">
      <c r="A4739" s="41"/>
      <c r="C4739" s="214"/>
      <c r="D4739" s="78"/>
      <c r="E4739" s="225"/>
      <c r="G4739" s="281"/>
      <c r="H4739" s="281"/>
      <c r="I4739" s="223"/>
      <c r="J4739" s="41"/>
    </row>
    <row r="4740" spans="1:10" x14ac:dyDescent="0.25">
      <c r="A4740" s="41"/>
      <c r="C4740" s="214"/>
      <c r="D4740" s="78"/>
      <c r="E4740" s="225"/>
      <c r="G4740" s="281"/>
      <c r="H4740" s="281"/>
      <c r="I4740" s="223"/>
      <c r="J4740" s="41"/>
    </row>
    <row r="4741" spans="1:10" x14ac:dyDescent="0.25">
      <c r="A4741" s="41"/>
      <c r="C4741" s="214"/>
      <c r="D4741" s="78"/>
      <c r="E4741" s="225"/>
      <c r="G4741" s="281"/>
      <c r="H4741" s="281"/>
      <c r="I4741" s="223"/>
      <c r="J4741" s="41"/>
    </row>
    <row r="4742" spans="1:10" x14ac:dyDescent="0.25">
      <c r="A4742" s="41"/>
      <c r="C4742" s="214"/>
      <c r="D4742" s="78"/>
      <c r="E4742" s="225"/>
      <c r="G4742" s="281"/>
      <c r="H4742" s="281"/>
      <c r="I4742" s="223"/>
      <c r="J4742" s="41"/>
    </row>
    <row r="4743" spans="1:10" x14ac:dyDescent="0.25">
      <c r="A4743" s="41"/>
      <c r="C4743" s="214"/>
      <c r="D4743" s="78"/>
      <c r="E4743" s="225"/>
      <c r="G4743" s="281"/>
      <c r="H4743" s="281"/>
      <c r="I4743" s="223"/>
      <c r="J4743" s="41"/>
    </row>
    <row r="4744" spans="1:10" x14ac:dyDescent="0.25">
      <c r="A4744" s="41"/>
      <c r="C4744" s="214"/>
      <c r="D4744" s="78"/>
      <c r="E4744" s="225"/>
      <c r="G4744" s="281"/>
      <c r="H4744" s="281"/>
      <c r="I4744" s="223"/>
      <c r="J4744" s="41"/>
    </row>
    <row r="4745" spans="1:10" x14ac:dyDescent="0.25">
      <c r="A4745" s="41"/>
      <c r="C4745" s="214"/>
      <c r="D4745" s="78"/>
      <c r="E4745" s="225"/>
      <c r="G4745" s="281"/>
      <c r="H4745" s="281"/>
      <c r="I4745" s="223"/>
      <c r="J4745" s="41"/>
    </row>
    <row r="4746" spans="1:10" x14ac:dyDescent="0.25">
      <c r="A4746" s="41"/>
      <c r="C4746" s="214"/>
      <c r="D4746" s="78"/>
      <c r="E4746" s="225"/>
      <c r="G4746" s="281"/>
      <c r="H4746" s="281"/>
      <c r="I4746" s="223"/>
      <c r="J4746" s="41"/>
    </row>
    <row r="4747" spans="1:10" x14ac:dyDescent="0.25">
      <c r="A4747" s="41"/>
      <c r="C4747" s="214"/>
      <c r="D4747" s="78"/>
      <c r="E4747" s="225"/>
      <c r="G4747" s="281"/>
      <c r="H4747" s="281"/>
      <c r="I4747" s="223"/>
      <c r="J4747" s="41"/>
    </row>
    <row r="4748" spans="1:10" x14ac:dyDescent="0.25">
      <c r="A4748" s="41"/>
      <c r="C4748" s="214"/>
      <c r="D4748" s="78"/>
      <c r="E4748" s="225"/>
      <c r="G4748" s="281"/>
      <c r="H4748" s="281"/>
      <c r="I4748" s="223"/>
      <c r="J4748" s="41"/>
    </row>
    <row r="4749" spans="1:10" x14ac:dyDescent="0.25">
      <c r="A4749" s="41"/>
      <c r="C4749" s="214"/>
      <c r="D4749" s="78"/>
      <c r="E4749" s="225"/>
      <c r="G4749" s="281"/>
      <c r="H4749" s="281"/>
      <c r="I4749" s="223"/>
      <c r="J4749" s="41"/>
    </row>
    <row r="4750" spans="1:10" x14ac:dyDescent="0.25">
      <c r="A4750" s="41"/>
      <c r="C4750" s="214"/>
      <c r="D4750" s="78"/>
      <c r="E4750" s="225"/>
      <c r="G4750" s="281"/>
      <c r="H4750" s="281"/>
      <c r="I4750" s="223"/>
      <c r="J4750" s="41"/>
    </row>
    <row r="4751" spans="1:10" x14ac:dyDescent="0.25">
      <c r="A4751" s="41"/>
      <c r="C4751" s="214"/>
      <c r="D4751" s="78"/>
      <c r="E4751" s="225"/>
      <c r="G4751" s="281"/>
      <c r="H4751" s="281"/>
      <c r="I4751" s="223"/>
      <c r="J4751" s="41"/>
    </row>
    <row r="4752" spans="1:10" x14ac:dyDescent="0.25">
      <c r="A4752" s="41"/>
      <c r="C4752" s="214"/>
      <c r="D4752" s="78"/>
      <c r="E4752" s="225"/>
      <c r="G4752" s="281"/>
      <c r="H4752" s="281"/>
      <c r="I4752" s="223"/>
      <c r="J4752" s="41"/>
    </row>
    <row r="4753" spans="1:10" x14ac:dyDescent="0.25">
      <c r="A4753" s="41"/>
      <c r="C4753" s="214"/>
      <c r="D4753" s="78"/>
      <c r="E4753" s="225"/>
      <c r="G4753" s="281"/>
      <c r="H4753" s="281"/>
      <c r="I4753" s="223"/>
      <c r="J4753" s="41"/>
    </row>
    <row r="4754" spans="1:10" x14ac:dyDescent="0.25">
      <c r="A4754" s="41"/>
      <c r="C4754" s="214"/>
      <c r="D4754" s="78"/>
      <c r="E4754" s="225"/>
      <c r="G4754" s="281"/>
      <c r="H4754" s="281"/>
      <c r="I4754" s="223"/>
      <c r="J4754" s="41"/>
    </row>
    <row r="4755" spans="1:10" x14ac:dyDescent="0.25">
      <c r="A4755" s="41"/>
      <c r="C4755" s="214"/>
      <c r="D4755" s="78"/>
      <c r="E4755" s="225"/>
      <c r="G4755" s="281"/>
      <c r="H4755" s="281"/>
      <c r="I4755" s="223"/>
      <c r="J4755" s="41"/>
    </row>
    <row r="4756" spans="1:10" x14ac:dyDescent="0.25">
      <c r="A4756" s="41"/>
      <c r="C4756" s="214"/>
      <c r="D4756" s="78"/>
      <c r="E4756" s="225"/>
      <c r="G4756" s="281"/>
      <c r="H4756" s="281"/>
      <c r="I4756" s="223"/>
      <c r="J4756" s="41"/>
    </row>
    <row r="4757" spans="1:10" x14ac:dyDescent="0.25">
      <c r="A4757" s="41"/>
      <c r="C4757" s="214"/>
      <c r="D4757" s="78"/>
      <c r="E4757" s="225"/>
      <c r="G4757" s="281"/>
      <c r="H4757" s="281"/>
      <c r="I4757" s="223"/>
      <c r="J4757" s="41"/>
    </row>
    <row r="4758" spans="1:10" x14ac:dyDescent="0.25">
      <c r="A4758" s="41"/>
      <c r="C4758" s="214"/>
      <c r="D4758" s="78"/>
      <c r="E4758" s="225"/>
      <c r="G4758" s="281"/>
      <c r="H4758" s="281"/>
      <c r="I4758" s="223"/>
      <c r="J4758" s="41"/>
    </row>
    <row r="4759" spans="1:10" x14ac:dyDescent="0.25">
      <c r="A4759" s="41"/>
      <c r="C4759" s="214"/>
      <c r="D4759" s="78"/>
      <c r="E4759" s="225"/>
      <c r="G4759" s="281"/>
      <c r="H4759" s="281"/>
      <c r="I4759" s="223"/>
      <c r="J4759" s="41"/>
    </row>
    <row r="4760" spans="1:10" x14ac:dyDescent="0.25">
      <c r="A4760" s="41"/>
      <c r="C4760" s="214"/>
      <c r="D4760" s="78"/>
      <c r="E4760" s="225"/>
      <c r="G4760" s="281"/>
      <c r="H4760" s="281"/>
      <c r="I4760" s="223"/>
      <c r="J4760" s="41"/>
    </row>
    <row r="4761" spans="1:10" x14ac:dyDescent="0.25">
      <c r="A4761" s="41"/>
      <c r="C4761" s="214"/>
      <c r="D4761" s="78"/>
      <c r="E4761" s="225"/>
      <c r="G4761" s="281"/>
      <c r="H4761" s="281"/>
      <c r="I4761" s="223"/>
      <c r="J4761" s="41"/>
    </row>
    <row r="4762" spans="1:10" x14ac:dyDescent="0.25">
      <c r="A4762" s="41"/>
      <c r="C4762" s="214"/>
      <c r="D4762" s="78"/>
      <c r="E4762" s="225"/>
      <c r="G4762" s="281"/>
      <c r="H4762" s="281"/>
      <c r="I4762" s="223"/>
      <c r="J4762" s="41"/>
    </row>
    <row r="4763" spans="1:10" x14ac:dyDescent="0.25">
      <c r="A4763" s="41"/>
      <c r="C4763" s="214"/>
      <c r="D4763" s="78"/>
      <c r="E4763" s="225"/>
      <c r="G4763" s="281"/>
      <c r="H4763" s="281"/>
      <c r="I4763" s="223"/>
      <c r="J4763" s="41"/>
    </row>
    <row r="4764" spans="1:10" x14ac:dyDescent="0.25">
      <c r="A4764" s="41"/>
      <c r="C4764" s="214"/>
      <c r="D4764" s="78"/>
      <c r="E4764" s="225"/>
      <c r="G4764" s="281"/>
      <c r="H4764" s="281"/>
      <c r="I4764" s="223"/>
      <c r="J4764" s="41"/>
    </row>
    <row r="4765" spans="1:10" x14ac:dyDescent="0.25">
      <c r="A4765" s="41"/>
      <c r="C4765" s="214"/>
      <c r="D4765" s="78"/>
      <c r="E4765" s="225"/>
      <c r="G4765" s="281"/>
      <c r="H4765" s="281"/>
      <c r="I4765" s="223"/>
      <c r="J4765" s="41"/>
    </row>
    <row r="4766" spans="1:10" x14ac:dyDescent="0.25">
      <c r="A4766" s="41"/>
      <c r="C4766" s="214"/>
      <c r="D4766" s="78"/>
      <c r="E4766" s="225"/>
      <c r="G4766" s="281"/>
      <c r="H4766" s="281"/>
      <c r="I4766" s="223"/>
      <c r="J4766" s="41"/>
    </row>
    <row r="4767" spans="1:10" x14ac:dyDescent="0.25">
      <c r="A4767" s="41"/>
      <c r="C4767" s="214"/>
      <c r="D4767" s="78"/>
      <c r="E4767" s="225"/>
      <c r="G4767" s="281"/>
      <c r="H4767" s="281"/>
      <c r="I4767" s="223"/>
      <c r="J4767" s="41"/>
    </row>
    <row r="4768" spans="1:10" x14ac:dyDescent="0.25">
      <c r="A4768" s="41"/>
      <c r="C4768" s="214"/>
      <c r="D4768" s="78"/>
      <c r="E4768" s="225"/>
      <c r="G4768" s="281"/>
      <c r="H4768" s="281"/>
      <c r="I4768" s="223"/>
      <c r="J4768" s="41"/>
    </row>
    <row r="4769" spans="1:10" x14ac:dyDescent="0.25">
      <c r="A4769" s="41"/>
      <c r="C4769" s="214"/>
      <c r="D4769" s="78"/>
      <c r="E4769" s="225"/>
      <c r="G4769" s="281"/>
      <c r="H4769" s="281"/>
      <c r="I4769" s="223"/>
      <c r="J4769" s="41"/>
    </row>
    <row r="4770" spans="1:10" x14ac:dyDescent="0.25">
      <c r="A4770" s="41"/>
      <c r="C4770" s="214"/>
      <c r="D4770" s="78"/>
      <c r="E4770" s="225"/>
      <c r="G4770" s="281"/>
      <c r="H4770" s="281"/>
      <c r="I4770" s="223"/>
      <c r="J4770" s="41"/>
    </row>
    <row r="4771" spans="1:10" x14ac:dyDescent="0.25">
      <c r="A4771" s="41"/>
      <c r="C4771" s="214"/>
      <c r="D4771" s="78"/>
      <c r="E4771" s="225"/>
      <c r="G4771" s="281"/>
      <c r="H4771" s="281"/>
      <c r="I4771" s="223"/>
      <c r="J4771" s="41"/>
    </row>
    <row r="4772" spans="1:10" x14ac:dyDescent="0.25">
      <c r="A4772" s="41"/>
      <c r="C4772" s="214"/>
      <c r="D4772" s="78"/>
      <c r="E4772" s="225"/>
      <c r="G4772" s="281"/>
      <c r="H4772" s="281"/>
      <c r="I4772" s="223"/>
      <c r="J4772" s="41"/>
    </row>
    <row r="4773" spans="1:10" x14ac:dyDescent="0.25">
      <c r="A4773" s="41"/>
      <c r="C4773" s="214"/>
      <c r="D4773" s="78"/>
      <c r="E4773" s="225"/>
      <c r="G4773" s="281"/>
      <c r="H4773" s="281"/>
      <c r="I4773" s="223"/>
      <c r="J4773" s="41"/>
    </row>
    <row r="4774" spans="1:10" x14ac:dyDescent="0.25">
      <c r="A4774" s="41"/>
      <c r="C4774" s="214"/>
      <c r="D4774" s="78"/>
      <c r="E4774" s="225"/>
      <c r="G4774" s="281"/>
      <c r="H4774" s="281"/>
      <c r="I4774" s="223"/>
      <c r="J4774" s="41"/>
    </row>
    <row r="4775" spans="1:10" x14ac:dyDescent="0.25">
      <c r="A4775" s="41"/>
      <c r="C4775" s="214"/>
      <c r="D4775" s="78"/>
      <c r="E4775" s="225"/>
      <c r="G4775" s="281"/>
      <c r="H4775" s="281"/>
      <c r="I4775" s="223"/>
      <c r="J4775" s="41"/>
    </row>
    <row r="4776" spans="1:10" x14ac:dyDescent="0.25">
      <c r="A4776" s="41"/>
      <c r="C4776" s="214"/>
      <c r="D4776" s="78"/>
      <c r="E4776" s="225"/>
      <c r="G4776" s="281"/>
      <c r="H4776" s="281"/>
      <c r="I4776" s="223"/>
      <c r="J4776" s="41"/>
    </row>
    <row r="4777" spans="1:10" x14ac:dyDescent="0.25">
      <c r="A4777" s="41"/>
      <c r="C4777" s="214"/>
      <c r="D4777" s="78"/>
      <c r="E4777" s="225"/>
      <c r="G4777" s="281"/>
      <c r="H4777" s="281"/>
      <c r="I4777" s="223"/>
      <c r="J4777" s="41"/>
    </row>
    <row r="4778" spans="1:10" x14ac:dyDescent="0.25">
      <c r="A4778" s="41"/>
      <c r="C4778" s="214"/>
      <c r="D4778" s="78"/>
      <c r="E4778" s="225"/>
      <c r="G4778" s="281"/>
      <c r="H4778" s="281"/>
      <c r="I4778" s="223"/>
      <c r="J4778" s="41"/>
    </row>
    <row r="4779" spans="1:10" x14ac:dyDescent="0.25">
      <c r="A4779" s="41"/>
      <c r="C4779" s="214"/>
      <c r="D4779" s="78"/>
      <c r="E4779" s="225"/>
      <c r="G4779" s="281"/>
      <c r="H4779" s="281"/>
      <c r="I4779" s="223"/>
      <c r="J4779" s="41"/>
    </row>
    <row r="4780" spans="1:10" x14ac:dyDescent="0.25">
      <c r="A4780" s="41"/>
      <c r="C4780" s="214"/>
      <c r="D4780" s="78"/>
      <c r="E4780" s="225"/>
      <c r="G4780" s="281"/>
      <c r="H4780" s="281"/>
      <c r="I4780" s="223"/>
      <c r="J4780" s="41"/>
    </row>
    <row r="4781" spans="1:10" x14ac:dyDescent="0.25">
      <c r="A4781" s="41"/>
      <c r="C4781" s="214"/>
      <c r="D4781" s="78"/>
      <c r="E4781" s="225"/>
      <c r="G4781" s="281"/>
      <c r="H4781" s="281"/>
      <c r="I4781" s="223"/>
      <c r="J4781" s="41"/>
    </row>
    <row r="4782" spans="1:10" x14ac:dyDescent="0.25">
      <c r="A4782" s="41"/>
      <c r="C4782" s="214"/>
      <c r="D4782" s="78"/>
      <c r="E4782" s="225"/>
      <c r="G4782" s="281"/>
      <c r="H4782" s="281"/>
      <c r="I4782" s="223"/>
      <c r="J4782" s="41"/>
    </row>
    <row r="4783" spans="1:10" x14ac:dyDescent="0.25">
      <c r="A4783" s="41"/>
      <c r="C4783" s="214"/>
      <c r="D4783" s="78"/>
      <c r="E4783" s="225"/>
      <c r="G4783" s="281"/>
      <c r="H4783" s="281"/>
      <c r="I4783" s="223"/>
      <c r="J4783" s="41"/>
    </row>
    <row r="4784" spans="1:10" x14ac:dyDescent="0.25">
      <c r="A4784" s="41"/>
      <c r="C4784" s="214"/>
      <c r="D4784" s="78"/>
      <c r="E4784" s="225"/>
      <c r="G4784" s="281"/>
      <c r="H4784" s="281"/>
      <c r="I4784" s="223"/>
      <c r="J4784" s="41"/>
    </row>
    <row r="4785" spans="1:10" x14ac:dyDescent="0.25">
      <c r="A4785" s="41"/>
      <c r="C4785" s="214"/>
      <c r="D4785" s="78"/>
      <c r="E4785" s="225"/>
      <c r="G4785" s="281"/>
      <c r="H4785" s="281"/>
      <c r="I4785" s="223"/>
      <c r="J4785" s="41"/>
    </row>
    <row r="4786" spans="1:10" x14ac:dyDescent="0.25">
      <c r="A4786" s="41"/>
      <c r="C4786" s="214"/>
      <c r="D4786" s="78"/>
      <c r="E4786" s="225"/>
      <c r="G4786" s="281"/>
      <c r="H4786" s="281"/>
      <c r="I4786" s="223"/>
      <c r="J4786" s="41"/>
    </row>
    <row r="4787" spans="1:10" x14ac:dyDescent="0.25">
      <c r="A4787" s="41"/>
      <c r="C4787" s="214"/>
      <c r="D4787" s="78"/>
      <c r="E4787" s="225"/>
      <c r="G4787" s="281"/>
      <c r="H4787" s="281"/>
      <c r="I4787" s="223"/>
      <c r="J4787" s="41"/>
    </row>
    <row r="4788" spans="1:10" x14ac:dyDescent="0.25">
      <c r="A4788" s="41"/>
      <c r="C4788" s="214"/>
      <c r="D4788" s="78"/>
      <c r="E4788" s="225"/>
      <c r="G4788" s="281"/>
      <c r="H4788" s="281"/>
      <c r="I4788" s="223"/>
      <c r="J4788" s="41"/>
    </row>
    <row r="4789" spans="1:10" x14ac:dyDescent="0.25">
      <c r="A4789" s="41"/>
      <c r="C4789" s="214"/>
      <c r="D4789" s="78"/>
      <c r="E4789" s="225"/>
      <c r="G4789" s="281"/>
      <c r="H4789" s="281"/>
      <c r="I4789" s="223"/>
      <c r="J4789" s="41"/>
    </row>
    <row r="4790" spans="1:10" x14ac:dyDescent="0.25">
      <c r="A4790" s="41"/>
      <c r="C4790" s="214"/>
      <c r="D4790" s="78"/>
      <c r="E4790" s="225"/>
      <c r="G4790" s="281"/>
      <c r="H4790" s="281"/>
      <c r="I4790" s="223"/>
      <c r="J4790" s="41"/>
    </row>
    <row r="4791" spans="1:10" x14ac:dyDescent="0.25">
      <c r="A4791" s="41"/>
      <c r="C4791" s="214"/>
      <c r="D4791" s="78"/>
      <c r="E4791" s="225"/>
      <c r="G4791" s="281"/>
      <c r="H4791" s="281"/>
      <c r="I4791" s="223"/>
      <c r="J4791" s="41"/>
    </row>
    <row r="4792" spans="1:10" x14ac:dyDescent="0.25">
      <c r="A4792" s="41"/>
      <c r="C4792" s="214"/>
      <c r="D4792" s="78"/>
      <c r="E4792" s="225"/>
      <c r="G4792" s="281"/>
      <c r="H4792" s="281"/>
      <c r="I4792" s="223"/>
      <c r="J4792" s="41"/>
    </row>
    <row r="4793" spans="1:10" x14ac:dyDescent="0.25">
      <c r="A4793" s="41"/>
      <c r="C4793" s="214"/>
      <c r="D4793" s="78"/>
      <c r="E4793" s="225"/>
      <c r="G4793" s="281"/>
      <c r="H4793" s="281"/>
      <c r="I4793" s="223"/>
      <c r="J4793" s="41"/>
    </row>
    <row r="4794" spans="1:10" x14ac:dyDescent="0.25">
      <c r="A4794" s="41"/>
      <c r="C4794" s="214"/>
      <c r="D4794" s="78"/>
      <c r="E4794" s="225"/>
      <c r="G4794" s="281"/>
      <c r="H4794" s="281"/>
      <c r="I4794" s="223"/>
      <c r="J4794" s="41"/>
    </row>
    <row r="4795" spans="1:10" x14ac:dyDescent="0.25">
      <c r="A4795" s="41"/>
      <c r="C4795" s="214"/>
      <c r="D4795" s="78"/>
      <c r="E4795" s="225"/>
      <c r="G4795" s="281"/>
      <c r="H4795" s="281"/>
      <c r="I4795" s="223"/>
      <c r="J4795" s="41"/>
    </row>
    <row r="4796" spans="1:10" x14ac:dyDescent="0.25">
      <c r="A4796" s="41"/>
      <c r="C4796" s="214"/>
      <c r="D4796" s="78"/>
      <c r="E4796" s="225"/>
      <c r="G4796" s="281"/>
      <c r="H4796" s="281"/>
      <c r="I4796" s="223"/>
      <c r="J4796" s="41"/>
    </row>
    <row r="4797" spans="1:10" x14ac:dyDescent="0.25">
      <c r="A4797" s="41"/>
      <c r="C4797" s="214"/>
      <c r="D4797" s="78"/>
      <c r="E4797" s="225"/>
      <c r="G4797" s="281"/>
      <c r="H4797" s="281"/>
      <c r="I4797" s="223"/>
      <c r="J4797" s="41"/>
    </row>
    <row r="4798" spans="1:10" x14ac:dyDescent="0.25">
      <c r="A4798" s="41"/>
      <c r="C4798" s="214"/>
      <c r="D4798" s="78"/>
      <c r="E4798" s="225"/>
      <c r="G4798" s="281"/>
      <c r="H4798" s="281"/>
      <c r="I4798" s="223"/>
      <c r="J4798" s="41"/>
    </row>
    <row r="4799" spans="1:10" x14ac:dyDescent="0.25">
      <c r="A4799" s="41"/>
      <c r="C4799" s="214"/>
      <c r="D4799" s="78"/>
      <c r="E4799" s="225"/>
      <c r="G4799" s="281"/>
      <c r="H4799" s="281"/>
      <c r="I4799" s="223"/>
      <c r="J4799" s="41"/>
    </row>
    <row r="4800" spans="1:10" x14ac:dyDescent="0.25">
      <c r="A4800" s="41"/>
      <c r="C4800" s="214"/>
      <c r="D4800" s="78"/>
      <c r="E4800" s="225"/>
      <c r="G4800" s="281"/>
      <c r="H4800" s="281"/>
      <c r="I4800" s="223"/>
      <c r="J4800" s="41"/>
    </row>
    <row r="4801" spans="1:10" x14ac:dyDescent="0.25">
      <c r="A4801" s="41"/>
      <c r="C4801" s="214"/>
      <c r="D4801" s="78"/>
      <c r="E4801" s="225"/>
      <c r="G4801" s="281"/>
      <c r="H4801" s="281"/>
      <c r="I4801" s="223"/>
      <c r="J4801" s="41"/>
    </row>
    <row r="4802" spans="1:10" x14ac:dyDescent="0.25">
      <c r="A4802" s="41"/>
      <c r="C4802" s="214"/>
      <c r="D4802" s="78"/>
      <c r="E4802" s="225"/>
      <c r="G4802" s="281"/>
      <c r="H4802" s="281"/>
      <c r="I4802" s="223"/>
      <c r="J4802" s="41"/>
    </row>
    <row r="4803" spans="1:10" x14ac:dyDescent="0.25">
      <c r="A4803" s="41"/>
      <c r="C4803" s="214"/>
      <c r="D4803" s="78"/>
      <c r="E4803" s="225"/>
      <c r="G4803" s="281"/>
      <c r="H4803" s="281"/>
      <c r="I4803" s="223"/>
      <c r="J4803" s="41"/>
    </row>
    <row r="4804" spans="1:10" x14ac:dyDescent="0.25">
      <c r="A4804" s="41"/>
      <c r="C4804" s="214"/>
      <c r="D4804" s="78"/>
      <c r="E4804" s="225"/>
      <c r="G4804" s="281"/>
      <c r="H4804" s="281"/>
      <c r="I4804" s="223"/>
      <c r="J4804" s="41"/>
    </row>
    <row r="4805" spans="1:10" x14ac:dyDescent="0.25">
      <c r="A4805" s="41"/>
      <c r="C4805" s="214"/>
      <c r="D4805" s="78"/>
      <c r="E4805" s="225"/>
      <c r="G4805" s="281"/>
      <c r="H4805" s="281"/>
      <c r="I4805" s="223"/>
      <c r="J4805" s="41"/>
    </row>
    <row r="4806" spans="1:10" x14ac:dyDescent="0.25">
      <c r="A4806" s="41"/>
      <c r="C4806" s="214"/>
      <c r="D4806" s="78"/>
      <c r="E4806" s="225"/>
      <c r="G4806" s="281"/>
      <c r="H4806" s="281"/>
      <c r="I4806" s="223"/>
      <c r="J4806" s="41"/>
    </row>
    <row r="4807" spans="1:10" x14ac:dyDescent="0.25">
      <c r="A4807" s="41"/>
      <c r="C4807" s="214"/>
      <c r="D4807" s="78"/>
      <c r="E4807" s="225"/>
      <c r="G4807" s="281"/>
      <c r="H4807" s="281"/>
      <c r="I4807" s="223"/>
      <c r="J4807" s="41"/>
    </row>
    <row r="4808" spans="1:10" x14ac:dyDescent="0.25">
      <c r="A4808" s="41"/>
      <c r="C4808" s="214"/>
      <c r="D4808" s="78"/>
      <c r="E4808" s="225"/>
      <c r="G4808" s="281"/>
      <c r="H4808" s="281"/>
      <c r="I4808" s="223"/>
      <c r="J4808" s="41"/>
    </row>
    <row r="4809" spans="1:10" x14ac:dyDescent="0.25">
      <c r="A4809" s="41"/>
      <c r="C4809" s="214"/>
      <c r="D4809" s="78"/>
      <c r="E4809" s="225"/>
      <c r="G4809" s="281"/>
      <c r="H4809" s="281"/>
      <c r="I4809" s="223"/>
      <c r="J4809" s="41"/>
    </row>
    <row r="4810" spans="1:10" x14ac:dyDescent="0.25">
      <c r="A4810" s="41"/>
      <c r="C4810" s="214"/>
      <c r="D4810" s="78"/>
      <c r="E4810" s="225"/>
      <c r="G4810" s="281"/>
      <c r="H4810" s="281"/>
      <c r="I4810" s="223"/>
      <c r="J4810" s="41"/>
    </row>
    <row r="4811" spans="1:10" x14ac:dyDescent="0.25">
      <c r="A4811" s="41"/>
      <c r="C4811" s="214"/>
      <c r="D4811" s="78"/>
      <c r="E4811" s="225"/>
      <c r="G4811" s="281"/>
      <c r="H4811" s="281"/>
      <c r="I4811" s="223"/>
      <c r="J4811" s="41"/>
    </row>
    <row r="4812" spans="1:10" x14ac:dyDescent="0.25">
      <c r="A4812" s="41"/>
      <c r="C4812" s="214"/>
      <c r="D4812" s="78"/>
      <c r="E4812" s="225"/>
      <c r="G4812" s="281"/>
      <c r="H4812" s="281"/>
      <c r="I4812" s="223"/>
      <c r="J4812" s="41"/>
    </row>
    <row r="4813" spans="1:10" x14ac:dyDescent="0.25">
      <c r="A4813" s="41"/>
      <c r="C4813" s="214"/>
      <c r="D4813" s="78"/>
      <c r="E4813" s="225"/>
      <c r="G4813" s="281"/>
      <c r="H4813" s="281"/>
      <c r="I4813" s="223"/>
      <c r="J4813" s="41"/>
    </row>
    <row r="4814" spans="1:10" x14ac:dyDescent="0.25">
      <c r="A4814" s="41"/>
      <c r="C4814" s="214"/>
      <c r="D4814" s="78"/>
      <c r="E4814" s="225"/>
      <c r="G4814" s="281"/>
      <c r="H4814" s="281"/>
      <c r="I4814" s="223"/>
      <c r="J4814" s="41"/>
    </row>
    <row r="4815" spans="1:10" x14ac:dyDescent="0.25">
      <c r="A4815" s="41"/>
      <c r="C4815" s="214"/>
      <c r="D4815" s="78"/>
      <c r="E4815" s="225"/>
      <c r="G4815" s="281"/>
      <c r="H4815" s="281"/>
      <c r="I4815" s="223"/>
      <c r="J4815" s="41"/>
    </row>
    <row r="4816" spans="1:10" x14ac:dyDescent="0.25">
      <c r="A4816" s="41"/>
      <c r="C4816" s="214"/>
      <c r="D4816" s="78"/>
      <c r="E4816" s="225"/>
      <c r="G4816" s="281"/>
      <c r="H4816" s="281"/>
      <c r="I4816" s="223"/>
      <c r="J4816" s="41"/>
    </row>
    <row r="4817" spans="1:10" x14ac:dyDescent="0.25">
      <c r="A4817" s="41"/>
      <c r="C4817" s="214"/>
      <c r="D4817" s="78"/>
      <c r="E4817" s="225"/>
      <c r="G4817" s="281"/>
      <c r="H4817" s="281"/>
      <c r="I4817" s="223"/>
      <c r="J4817" s="41"/>
    </row>
    <row r="4818" spans="1:10" x14ac:dyDescent="0.25">
      <c r="A4818" s="41"/>
      <c r="C4818" s="214"/>
      <c r="D4818" s="78"/>
      <c r="E4818" s="225"/>
      <c r="G4818" s="281"/>
      <c r="H4818" s="281"/>
      <c r="I4818" s="223"/>
      <c r="J4818" s="41"/>
    </row>
    <row r="4819" spans="1:10" x14ac:dyDescent="0.25">
      <c r="A4819" s="41"/>
      <c r="C4819" s="214"/>
      <c r="D4819" s="78"/>
      <c r="E4819" s="225"/>
      <c r="G4819" s="281"/>
      <c r="H4819" s="281"/>
      <c r="I4819" s="223"/>
      <c r="J4819" s="41"/>
    </row>
    <row r="4820" spans="1:10" x14ac:dyDescent="0.25">
      <c r="A4820" s="41"/>
      <c r="C4820" s="214"/>
      <c r="D4820" s="78"/>
      <c r="E4820" s="225"/>
      <c r="G4820" s="281"/>
      <c r="H4820" s="281"/>
      <c r="I4820" s="223"/>
      <c r="J4820" s="41"/>
    </row>
    <row r="4821" spans="1:10" x14ac:dyDescent="0.25">
      <c r="A4821" s="41"/>
      <c r="C4821" s="214"/>
      <c r="D4821" s="78"/>
      <c r="E4821" s="225"/>
      <c r="G4821" s="281"/>
      <c r="H4821" s="281"/>
      <c r="I4821" s="223"/>
      <c r="J4821" s="41"/>
    </row>
    <row r="4822" spans="1:10" x14ac:dyDescent="0.25">
      <c r="A4822" s="41"/>
      <c r="C4822" s="214"/>
      <c r="D4822" s="78"/>
      <c r="E4822" s="225"/>
      <c r="G4822" s="281"/>
      <c r="H4822" s="281"/>
      <c r="I4822" s="223"/>
      <c r="J4822" s="41"/>
    </row>
    <row r="4823" spans="1:10" x14ac:dyDescent="0.25">
      <c r="A4823" s="41"/>
      <c r="C4823" s="214"/>
      <c r="D4823" s="78"/>
      <c r="E4823" s="225"/>
      <c r="G4823" s="281"/>
      <c r="H4823" s="281"/>
      <c r="I4823" s="223"/>
      <c r="J4823" s="41"/>
    </row>
    <row r="4824" spans="1:10" x14ac:dyDescent="0.25">
      <c r="A4824" s="41"/>
      <c r="C4824" s="214"/>
      <c r="D4824" s="78"/>
      <c r="E4824" s="225"/>
      <c r="G4824" s="281"/>
      <c r="H4824" s="281"/>
      <c r="I4824" s="223"/>
      <c r="J4824" s="41"/>
    </row>
    <row r="4825" spans="1:10" x14ac:dyDescent="0.25">
      <c r="A4825" s="41"/>
      <c r="C4825" s="214"/>
      <c r="D4825" s="78"/>
      <c r="E4825" s="225"/>
      <c r="G4825" s="281"/>
      <c r="H4825" s="281"/>
      <c r="I4825" s="223"/>
      <c r="J4825" s="41"/>
    </row>
    <row r="4826" spans="1:10" x14ac:dyDescent="0.25">
      <c r="A4826" s="41"/>
      <c r="C4826" s="214"/>
      <c r="D4826" s="78"/>
      <c r="E4826" s="225"/>
      <c r="G4826" s="281"/>
      <c r="H4826" s="281"/>
      <c r="I4826" s="223"/>
      <c r="J4826" s="41"/>
    </row>
    <row r="4827" spans="1:10" x14ac:dyDescent="0.25">
      <c r="A4827" s="41"/>
      <c r="C4827" s="214"/>
      <c r="D4827" s="78"/>
      <c r="E4827" s="225"/>
      <c r="G4827" s="281"/>
      <c r="H4827" s="281"/>
      <c r="I4827" s="223"/>
      <c r="J4827" s="41"/>
    </row>
    <row r="4828" spans="1:10" x14ac:dyDescent="0.25">
      <c r="A4828" s="41"/>
      <c r="C4828" s="214"/>
      <c r="D4828" s="78"/>
      <c r="E4828" s="225"/>
      <c r="G4828" s="281"/>
      <c r="H4828" s="281"/>
      <c r="I4828" s="223"/>
      <c r="J4828" s="41"/>
    </row>
    <row r="4829" spans="1:10" x14ac:dyDescent="0.25">
      <c r="A4829" s="41"/>
      <c r="C4829" s="214"/>
      <c r="D4829" s="78"/>
      <c r="E4829" s="225"/>
      <c r="G4829" s="281"/>
      <c r="H4829" s="281"/>
      <c r="I4829" s="223"/>
      <c r="J4829" s="41"/>
    </row>
    <row r="4830" spans="1:10" x14ac:dyDescent="0.25">
      <c r="A4830" s="41"/>
      <c r="C4830" s="214"/>
      <c r="D4830" s="78"/>
      <c r="E4830" s="225"/>
      <c r="G4830" s="281"/>
      <c r="H4830" s="281"/>
      <c r="I4830" s="223"/>
      <c r="J4830" s="41"/>
    </row>
    <row r="4831" spans="1:10" x14ac:dyDescent="0.25">
      <c r="A4831" s="41"/>
      <c r="C4831" s="214"/>
      <c r="D4831" s="78"/>
      <c r="E4831" s="225"/>
      <c r="G4831" s="281"/>
      <c r="H4831" s="281"/>
      <c r="I4831" s="223"/>
      <c r="J4831" s="41"/>
    </row>
    <row r="4832" spans="1:10" x14ac:dyDescent="0.25">
      <c r="A4832" s="41"/>
      <c r="C4832" s="214"/>
      <c r="D4832" s="78"/>
      <c r="E4832" s="225"/>
      <c r="G4832" s="281"/>
      <c r="H4832" s="281"/>
      <c r="I4832" s="223"/>
      <c r="J4832" s="41"/>
    </row>
    <row r="4833" spans="1:10" x14ac:dyDescent="0.25">
      <c r="A4833" s="41"/>
      <c r="C4833" s="214"/>
      <c r="D4833" s="78"/>
      <c r="E4833" s="225"/>
      <c r="G4833" s="281"/>
      <c r="H4833" s="281"/>
      <c r="I4833" s="223"/>
      <c r="J4833" s="41"/>
    </row>
    <row r="4834" spans="1:10" x14ac:dyDescent="0.25">
      <c r="A4834" s="41"/>
      <c r="C4834" s="214"/>
      <c r="D4834" s="78"/>
      <c r="E4834" s="225"/>
      <c r="G4834" s="281"/>
      <c r="H4834" s="281"/>
      <c r="I4834" s="223"/>
      <c r="J4834" s="41"/>
    </row>
    <row r="4835" spans="1:10" x14ac:dyDescent="0.25">
      <c r="A4835" s="41"/>
      <c r="C4835" s="214"/>
      <c r="D4835" s="78"/>
      <c r="E4835" s="225"/>
      <c r="G4835" s="281"/>
      <c r="H4835" s="281"/>
      <c r="I4835" s="223"/>
      <c r="J4835" s="41"/>
    </row>
    <row r="4836" spans="1:10" x14ac:dyDescent="0.25">
      <c r="A4836" s="41"/>
      <c r="C4836" s="214"/>
      <c r="D4836" s="78"/>
      <c r="E4836" s="225"/>
      <c r="G4836" s="281"/>
      <c r="H4836" s="281"/>
      <c r="I4836" s="223"/>
      <c r="J4836" s="41"/>
    </row>
    <row r="4837" spans="1:10" x14ac:dyDescent="0.25">
      <c r="A4837" s="41"/>
      <c r="C4837" s="214"/>
      <c r="D4837" s="78"/>
      <c r="E4837" s="225"/>
      <c r="G4837" s="281"/>
      <c r="H4837" s="281"/>
      <c r="I4837" s="223"/>
      <c r="J4837" s="41"/>
    </row>
    <row r="4838" spans="1:10" x14ac:dyDescent="0.25">
      <c r="A4838" s="41"/>
      <c r="C4838" s="214"/>
      <c r="D4838" s="78"/>
      <c r="E4838" s="225"/>
      <c r="G4838" s="281"/>
      <c r="H4838" s="281"/>
      <c r="I4838" s="223"/>
      <c r="J4838" s="41"/>
    </row>
    <row r="4839" spans="1:10" x14ac:dyDescent="0.25">
      <c r="A4839" s="41"/>
      <c r="C4839" s="214"/>
      <c r="D4839" s="78"/>
      <c r="E4839" s="225"/>
      <c r="G4839" s="281"/>
      <c r="H4839" s="281"/>
      <c r="I4839" s="223"/>
      <c r="J4839" s="41"/>
    </row>
    <row r="4840" spans="1:10" x14ac:dyDescent="0.25">
      <c r="A4840" s="41"/>
      <c r="C4840" s="214"/>
      <c r="D4840" s="78"/>
      <c r="E4840" s="225"/>
      <c r="G4840" s="281"/>
      <c r="H4840" s="281"/>
      <c r="I4840" s="223"/>
      <c r="J4840" s="41"/>
    </row>
    <row r="4841" spans="1:10" x14ac:dyDescent="0.25">
      <c r="A4841" s="41"/>
      <c r="C4841" s="214"/>
      <c r="D4841" s="78"/>
      <c r="E4841" s="225"/>
      <c r="G4841" s="281"/>
      <c r="H4841" s="281"/>
      <c r="I4841" s="223"/>
      <c r="J4841" s="41"/>
    </row>
    <row r="4842" spans="1:10" x14ac:dyDescent="0.25">
      <c r="A4842" s="41"/>
      <c r="C4842" s="214"/>
      <c r="D4842" s="78"/>
      <c r="E4842" s="225"/>
      <c r="G4842" s="281"/>
      <c r="H4842" s="281"/>
      <c r="I4842" s="223"/>
      <c r="J4842" s="41"/>
    </row>
    <row r="4843" spans="1:10" x14ac:dyDescent="0.25">
      <c r="A4843" s="41"/>
      <c r="C4843" s="214"/>
      <c r="D4843" s="78"/>
      <c r="E4843" s="225"/>
      <c r="G4843" s="281"/>
      <c r="H4843" s="281"/>
      <c r="I4843" s="223"/>
      <c r="J4843" s="41"/>
    </row>
    <row r="4844" spans="1:10" x14ac:dyDescent="0.25">
      <c r="A4844" s="41"/>
      <c r="C4844" s="214"/>
      <c r="D4844" s="78"/>
      <c r="E4844" s="225"/>
      <c r="G4844" s="281"/>
      <c r="H4844" s="281"/>
      <c r="I4844" s="223"/>
      <c r="J4844" s="41"/>
    </row>
    <row r="4845" spans="1:10" x14ac:dyDescent="0.25">
      <c r="A4845" s="41"/>
      <c r="C4845" s="214"/>
      <c r="D4845" s="78"/>
      <c r="E4845" s="225"/>
      <c r="G4845" s="281"/>
      <c r="H4845" s="281"/>
      <c r="I4845" s="223"/>
      <c r="J4845" s="41"/>
    </row>
    <row r="4846" spans="1:10" x14ac:dyDescent="0.25">
      <c r="A4846" s="41"/>
      <c r="C4846" s="214"/>
      <c r="D4846" s="78"/>
      <c r="E4846" s="225"/>
      <c r="G4846" s="281"/>
      <c r="H4846" s="281"/>
      <c r="I4846" s="223"/>
      <c r="J4846" s="41"/>
    </row>
    <row r="4847" spans="1:10" x14ac:dyDescent="0.25">
      <c r="A4847" s="41"/>
      <c r="C4847" s="214"/>
      <c r="D4847" s="78"/>
      <c r="E4847" s="225"/>
      <c r="G4847" s="281"/>
      <c r="H4847" s="281"/>
      <c r="I4847" s="223"/>
      <c r="J4847" s="41"/>
    </row>
    <row r="4848" spans="1:10" x14ac:dyDescent="0.25">
      <c r="A4848" s="41"/>
      <c r="C4848" s="214"/>
      <c r="D4848" s="78"/>
      <c r="E4848" s="225"/>
      <c r="G4848" s="281"/>
      <c r="H4848" s="281"/>
      <c r="I4848" s="223"/>
      <c r="J4848" s="41"/>
    </row>
    <row r="4849" spans="1:10" x14ac:dyDescent="0.25">
      <c r="A4849" s="41"/>
      <c r="C4849" s="214"/>
      <c r="D4849" s="78"/>
      <c r="E4849" s="225"/>
      <c r="G4849" s="281"/>
      <c r="H4849" s="281"/>
      <c r="I4849" s="223"/>
      <c r="J4849" s="41"/>
    </row>
    <row r="4850" spans="1:10" x14ac:dyDescent="0.25">
      <c r="A4850" s="41"/>
      <c r="C4850" s="214"/>
      <c r="D4850" s="78"/>
      <c r="E4850" s="225"/>
      <c r="G4850" s="281"/>
      <c r="H4850" s="281"/>
      <c r="I4850" s="223"/>
      <c r="J4850" s="41"/>
    </row>
    <row r="4851" spans="1:10" x14ac:dyDescent="0.25">
      <c r="A4851" s="41"/>
      <c r="C4851" s="214"/>
      <c r="D4851" s="78"/>
      <c r="E4851" s="225"/>
      <c r="G4851" s="281"/>
      <c r="H4851" s="281"/>
      <c r="I4851" s="223"/>
      <c r="J4851" s="41"/>
    </row>
    <row r="4852" spans="1:10" x14ac:dyDescent="0.25">
      <c r="A4852" s="41"/>
      <c r="C4852" s="214"/>
      <c r="D4852" s="78"/>
      <c r="E4852" s="225"/>
      <c r="G4852" s="281"/>
      <c r="H4852" s="281"/>
      <c r="I4852" s="223"/>
      <c r="J4852" s="41"/>
    </row>
    <row r="4853" spans="1:10" x14ac:dyDescent="0.25">
      <c r="A4853" s="41"/>
      <c r="C4853" s="214"/>
      <c r="D4853" s="78"/>
      <c r="E4853" s="225"/>
      <c r="G4853" s="281"/>
      <c r="H4853" s="281"/>
      <c r="I4853" s="223"/>
      <c r="J4853" s="41"/>
    </row>
    <row r="4854" spans="1:10" x14ac:dyDescent="0.25">
      <c r="A4854" s="41"/>
      <c r="C4854" s="214"/>
      <c r="D4854" s="78"/>
      <c r="E4854" s="225"/>
      <c r="G4854" s="281"/>
      <c r="H4854" s="281"/>
      <c r="I4854" s="223"/>
      <c r="J4854" s="41"/>
    </row>
    <row r="4855" spans="1:10" x14ac:dyDescent="0.25">
      <c r="A4855" s="41"/>
      <c r="C4855" s="214"/>
      <c r="D4855" s="78"/>
      <c r="E4855" s="225"/>
      <c r="G4855" s="281"/>
      <c r="H4855" s="281"/>
      <c r="I4855" s="223"/>
      <c r="J4855" s="41"/>
    </row>
    <row r="4856" spans="1:10" x14ac:dyDescent="0.25">
      <c r="A4856" s="41"/>
      <c r="C4856" s="214"/>
      <c r="D4856" s="78"/>
      <c r="E4856" s="225"/>
      <c r="G4856" s="281"/>
      <c r="H4856" s="281"/>
      <c r="I4856" s="223"/>
      <c r="J4856" s="41"/>
    </row>
    <row r="4857" spans="1:10" x14ac:dyDescent="0.25">
      <c r="A4857" s="41"/>
      <c r="C4857" s="214"/>
      <c r="D4857" s="78"/>
      <c r="E4857" s="225"/>
      <c r="G4857" s="281"/>
      <c r="H4857" s="281"/>
      <c r="I4857" s="223"/>
      <c r="J4857" s="41"/>
    </row>
    <row r="4858" spans="1:10" x14ac:dyDescent="0.25">
      <c r="A4858" s="41"/>
      <c r="C4858" s="214"/>
      <c r="D4858" s="78"/>
      <c r="E4858" s="225"/>
      <c r="G4858" s="281"/>
      <c r="H4858" s="281"/>
      <c r="I4858" s="223"/>
      <c r="J4858" s="41"/>
    </row>
    <row r="4859" spans="1:10" x14ac:dyDescent="0.25">
      <c r="A4859" s="41"/>
      <c r="C4859" s="214"/>
      <c r="D4859" s="78"/>
      <c r="E4859" s="225"/>
      <c r="G4859" s="281"/>
      <c r="H4859" s="281"/>
      <c r="I4859" s="223"/>
      <c r="J4859" s="41"/>
    </row>
    <row r="4860" spans="1:10" x14ac:dyDescent="0.25">
      <c r="A4860" s="41"/>
      <c r="C4860" s="214"/>
      <c r="D4860" s="78"/>
      <c r="E4860" s="225"/>
      <c r="G4860" s="281"/>
      <c r="H4860" s="281"/>
      <c r="I4860" s="223"/>
      <c r="J4860" s="41"/>
    </row>
    <row r="4861" spans="1:10" x14ac:dyDescent="0.25">
      <c r="A4861" s="41"/>
      <c r="C4861" s="214"/>
      <c r="D4861" s="78"/>
      <c r="E4861" s="225"/>
      <c r="G4861" s="281"/>
      <c r="H4861" s="281"/>
      <c r="I4861" s="223"/>
      <c r="J4861" s="41"/>
    </row>
    <row r="4862" spans="1:10" x14ac:dyDescent="0.25">
      <c r="A4862" s="41"/>
      <c r="C4862" s="214"/>
      <c r="D4862" s="78"/>
      <c r="E4862" s="225"/>
      <c r="G4862" s="281"/>
      <c r="H4862" s="281"/>
      <c r="I4862" s="223"/>
      <c r="J4862" s="41"/>
    </row>
    <row r="4863" spans="1:10" x14ac:dyDescent="0.25">
      <c r="A4863" s="41"/>
      <c r="C4863" s="214"/>
      <c r="D4863" s="78"/>
      <c r="E4863" s="225"/>
      <c r="G4863" s="281"/>
      <c r="H4863" s="281"/>
      <c r="I4863" s="223"/>
      <c r="J4863" s="41"/>
    </row>
    <row r="4864" spans="1:10" x14ac:dyDescent="0.25">
      <c r="A4864" s="41"/>
      <c r="C4864" s="214"/>
      <c r="D4864" s="78"/>
      <c r="E4864" s="225"/>
      <c r="G4864" s="281"/>
      <c r="H4864" s="281"/>
      <c r="I4864" s="223"/>
      <c r="J4864" s="41"/>
    </row>
    <row r="4865" spans="1:10" x14ac:dyDescent="0.25">
      <c r="A4865" s="41"/>
      <c r="C4865" s="214"/>
      <c r="D4865" s="78"/>
      <c r="E4865" s="225"/>
      <c r="G4865" s="281"/>
      <c r="H4865" s="281"/>
      <c r="I4865" s="223"/>
      <c r="J4865" s="41"/>
    </row>
    <row r="4866" spans="1:10" x14ac:dyDescent="0.25">
      <c r="A4866" s="41"/>
      <c r="C4866" s="214"/>
      <c r="D4866" s="78"/>
      <c r="E4866" s="225"/>
      <c r="G4866" s="281"/>
      <c r="H4866" s="281"/>
      <c r="I4866" s="223"/>
      <c r="J4866" s="41"/>
    </row>
    <row r="4867" spans="1:10" x14ac:dyDescent="0.25">
      <c r="A4867" s="41"/>
      <c r="C4867" s="214"/>
      <c r="D4867" s="78"/>
      <c r="E4867" s="225"/>
      <c r="G4867" s="281"/>
      <c r="H4867" s="281"/>
      <c r="I4867" s="223"/>
      <c r="J4867" s="41"/>
    </row>
    <row r="4868" spans="1:10" x14ac:dyDescent="0.25">
      <c r="A4868" s="41"/>
      <c r="C4868" s="214"/>
      <c r="D4868" s="78"/>
      <c r="E4868" s="225"/>
      <c r="G4868" s="281"/>
      <c r="H4868" s="281"/>
      <c r="I4868" s="223"/>
      <c r="J4868" s="41"/>
    </row>
    <row r="4869" spans="1:10" x14ac:dyDescent="0.25">
      <c r="A4869" s="41"/>
      <c r="C4869" s="214"/>
      <c r="D4869" s="78"/>
      <c r="E4869" s="225"/>
      <c r="G4869" s="281"/>
      <c r="H4869" s="281"/>
      <c r="I4869" s="223"/>
      <c r="J4869" s="41"/>
    </row>
    <row r="4870" spans="1:10" x14ac:dyDescent="0.25">
      <c r="A4870" s="41"/>
      <c r="C4870" s="214"/>
      <c r="D4870" s="78"/>
      <c r="E4870" s="225"/>
      <c r="G4870" s="281"/>
      <c r="H4870" s="281"/>
      <c r="I4870" s="223"/>
      <c r="J4870" s="41"/>
    </row>
    <row r="4871" spans="1:10" x14ac:dyDescent="0.25">
      <c r="A4871" s="41"/>
      <c r="C4871" s="214"/>
      <c r="D4871" s="78"/>
      <c r="E4871" s="225"/>
      <c r="G4871" s="281"/>
      <c r="H4871" s="281"/>
      <c r="I4871" s="223"/>
      <c r="J4871" s="41"/>
    </row>
    <row r="4872" spans="1:10" x14ac:dyDescent="0.25">
      <c r="A4872" s="41"/>
      <c r="C4872" s="214"/>
      <c r="D4872" s="78"/>
      <c r="E4872" s="225"/>
      <c r="G4872" s="281"/>
      <c r="H4872" s="281"/>
      <c r="I4872" s="223"/>
      <c r="J4872" s="41"/>
    </row>
    <row r="4873" spans="1:10" x14ac:dyDescent="0.25">
      <c r="A4873" s="41"/>
      <c r="C4873" s="214"/>
      <c r="D4873" s="78"/>
      <c r="E4873" s="225"/>
      <c r="G4873" s="281"/>
      <c r="H4873" s="281"/>
      <c r="I4873" s="223"/>
      <c r="J4873" s="41"/>
    </row>
    <row r="4874" spans="1:10" x14ac:dyDescent="0.25">
      <c r="A4874" s="41"/>
      <c r="C4874" s="214"/>
      <c r="D4874" s="78"/>
      <c r="E4874" s="225"/>
      <c r="G4874" s="281"/>
      <c r="H4874" s="281"/>
      <c r="I4874" s="223"/>
      <c r="J4874" s="41"/>
    </row>
    <row r="4875" spans="1:10" x14ac:dyDescent="0.25">
      <c r="A4875" s="41"/>
      <c r="C4875" s="214"/>
      <c r="D4875" s="78"/>
      <c r="E4875" s="225"/>
      <c r="G4875" s="281"/>
      <c r="H4875" s="281"/>
      <c r="I4875" s="223"/>
      <c r="J4875" s="41"/>
    </row>
    <row r="4876" spans="1:10" x14ac:dyDescent="0.25">
      <c r="A4876" s="41"/>
      <c r="C4876" s="214"/>
      <c r="D4876" s="78"/>
      <c r="E4876" s="225"/>
      <c r="G4876" s="281"/>
      <c r="H4876" s="281"/>
      <c r="I4876" s="223"/>
      <c r="J4876" s="41"/>
    </row>
    <row r="4877" spans="1:10" x14ac:dyDescent="0.25">
      <c r="A4877" s="41"/>
      <c r="C4877" s="214"/>
      <c r="D4877" s="78"/>
      <c r="E4877" s="225"/>
      <c r="G4877" s="281"/>
      <c r="H4877" s="281"/>
      <c r="I4877" s="223"/>
      <c r="J4877" s="41"/>
    </row>
    <row r="4878" spans="1:10" x14ac:dyDescent="0.25">
      <c r="A4878" s="41"/>
      <c r="C4878" s="214"/>
      <c r="D4878" s="78"/>
      <c r="E4878" s="225"/>
      <c r="G4878" s="281"/>
      <c r="H4878" s="281"/>
      <c r="I4878" s="223"/>
      <c r="J4878" s="41"/>
    </row>
    <row r="4879" spans="1:10" x14ac:dyDescent="0.25">
      <c r="A4879" s="41"/>
      <c r="C4879" s="214"/>
      <c r="D4879" s="78"/>
      <c r="E4879" s="225"/>
      <c r="G4879" s="281"/>
      <c r="H4879" s="281"/>
      <c r="I4879" s="223"/>
      <c r="J4879" s="41"/>
    </row>
    <row r="4880" spans="1:10" x14ac:dyDescent="0.25">
      <c r="A4880" s="41"/>
      <c r="C4880" s="214"/>
      <c r="D4880" s="78"/>
      <c r="E4880" s="225"/>
      <c r="G4880" s="281"/>
      <c r="H4880" s="281"/>
      <c r="I4880" s="223"/>
      <c r="J4880" s="41"/>
    </row>
    <row r="4881" spans="1:10" x14ac:dyDescent="0.25">
      <c r="A4881" s="41"/>
      <c r="C4881" s="214"/>
      <c r="D4881" s="78"/>
      <c r="E4881" s="225"/>
      <c r="G4881" s="281"/>
      <c r="H4881" s="281"/>
      <c r="I4881" s="223"/>
      <c r="J4881" s="41"/>
    </row>
    <row r="4882" spans="1:10" x14ac:dyDescent="0.25">
      <c r="A4882" s="41"/>
      <c r="C4882" s="214"/>
      <c r="D4882" s="78"/>
      <c r="E4882" s="225"/>
      <c r="G4882" s="281"/>
      <c r="H4882" s="281"/>
      <c r="I4882" s="223"/>
      <c r="J4882" s="41"/>
    </row>
    <row r="4883" spans="1:10" x14ac:dyDescent="0.25">
      <c r="A4883" s="41"/>
      <c r="C4883" s="214"/>
      <c r="D4883" s="78"/>
      <c r="E4883" s="225"/>
      <c r="G4883" s="281"/>
      <c r="H4883" s="281"/>
      <c r="I4883" s="223"/>
      <c r="J4883" s="41"/>
    </row>
    <row r="4884" spans="1:10" x14ac:dyDescent="0.25">
      <c r="A4884" s="41"/>
      <c r="C4884" s="214"/>
      <c r="D4884" s="78"/>
      <c r="E4884" s="225"/>
      <c r="G4884" s="281"/>
      <c r="H4884" s="281"/>
      <c r="I4884" s="223"/>
      <c r="J4884" s="41"/>
    </row>
    <row r="4885" spans="1:10" x14ac:dyDescent="0.25">
      <c r="A4885" s="41"/>
      <c r="C4885" s="214"/>
      <c r="D4885" s="78"/>
      <c r="E4885" s="225"/>
      <c r="G4885" s="281"/>
      <c r="H4885" s="281"/>
      <c r="I4885" s="223"/>
      <c r="J4885" s="41"/>
    </row>
    <row r="4886" spans="1:10" x14ac:dyDescent="0.25">
      <c r="A4886" s="41"/>
      <c r="C4886" s="214"/>
      <c r="D4886" s="78"/>
      <c r="E4886" s="225"/>
      <c r="G4886" s="281"/>
      <c r="H4886" s="281"/>
      <c r="I4886" s="223"/>
      <c r="J4886" s="41"/>
    </row>
    <row r="4887" spans="1:10" x14ac:dyDescent="0.25">
      <c r="A4887" s="41"/>
      <c r="C4887" s="214"/>
      <c r="D4887" s="78"/>
      <c r="E4887" s="225"/>
      <c r="G4887" s="281"/>
      <c r="H4887" s="281"/>
      <c r="I4887" s="223"/>
      <c r="J4887" s="41"/>
    </row>
    <row r="4888" spans="1:10" x14ac:dyDescent="0.25">
      <c r="A4888" s="41"/>
      <c r="C4888" s="214"/>
      <c r="D4888" s="78"/>
      <c r="E4888" s="225"/>
      <c r="G4888" s="281"/>
      <c r="H4888" s="281"/>
      <c r="I4888" s="223"/>
      <c r="J4888" s="41"/>
    </row>
    <row r="4889" spans="1:10" x14ac:dyDescent="0.25">
      <c r="A4889" s="41"/>
      <c r="C4889" s="214"/>
      <c r="D4889" s="78"/>
      <c r="E4889" s="225"/>
      <c r="G4889" s="281"/>
      <c r="H4889" s="281"/>
      <c r="I4889" s="223"/>
      <c r="J4889" s="41"/>
    </row>
    <row r="4890" spans="1:10" x14ac:dyDescent="0.25">
      <c r="A4890" s="41"/>
      <c r="C4890" s="214"/>
      <c r="D4890" s="78"/>
      <c r="E4890" s="225"/>
      <c r="G4890" s="281"/>
      <c r="H4890" s="281"/>
      <c r="I4890" s="223"/>
      <c r="J4890" s="41"/>
    </row>
    <row r="4891" spans="1:10" x14ac:dyDescent="0.25">
      <c r="A4891" s="41"/>
      <c r="C4891" s="214"/>
      <c r="D4891" s="78"/>
      <c r="E4891" s="225"/>
      <c r="G4891" s="281"/>
      <c r="H4891" s="281"/>
      <c r="I4891" s="223"/>
      <c r="J4891" s="41"/>
    </row>
    <row r="4892" spans="1:10" x14ac:dyDescent="0.25">
      <c r="A4892" s="41"/>
      <c r="C4892" s="214"/>
      <c r="D4892" s="78"/>
      <c r="E4892" s="225"/>
      <c r="G4892" s="281"/>
      <c r="H4892" s="281"/>
      <c r="I4892" s="223"/>
      <c r="J4892" s="41"/>
    </row>
    <row r="4893" spans="1:10" x14ac:dyDescent="0.25">
      <c r="A4893" s="41"/>
      <c r="C4893" s="214"/>
      <c r="D4893" s="78"/>
      <c r="E4893" s="225"/>
      <c r="G4893" s="281"/>
      <c r="H4893" s="281"/>
      <c r="I4893" s="223"/>
      <c r="J4893" s="41"/>
    </row>
    <row r="4894" spans="1:10" x14ac:dyDescent="0.25">
      <c r="A4894" s="41"/>
      <c r="C4894" s="214"/>
      <c r="D4894" s="78"/>
      <c r="E4894" s="225"/>
      <c r="G4894" s="281"/>
      <c r="H4894" s="281"/>
      <c r="I4894" s="223"/>
      <c r="J4894" s="41"/>
    </row>
    <row r="4895" spans="1:10" x14ac:dyDescent="0.25">
      <c r="A4895" s="41"/>
      <c r="C4895" s="214"/>
      <c r="D4895" s="78"/>
      <c r="E4895" s="225"/>
      <c r="G4895" s="281"/>
      <c r="H4895" s="281"/>
      <c r="I4895" s="223"/>
      <c r="J4895" s="41"/>
    </row>
    <row r="4896" spans="1:10" x14ac:dyDescent="0.25">
      <c r="A4896" s="41"/>
      <c r="C4896" s="214"/>
      <c r="D4896" s="78"/>
      <c r="E4896" s="225"/>
      <c r="G4896" s="281"/>
      <c r="H4896" s="281"/>
      <c r="I4896" s="223"/>
      <c r="J4896" s="41"/>
    </row>
    <row r="4897" spans="1:10" x14ac:dyDescent="0.25">
      <c r="A4897" s="41"/>
      <c r="C4897" s="214"/>
      <c r="D4897" s="78"/>
      <c r="E4897" s="225"/>
      <c r="G4897" s="281"/>
      <c r="H4897" s="281"/>
      <c r="I4897" s="223"/>
      <c r="J4897" s="41"/>
    </row>
    <row r="4898" spans="1:10" x14ac:dyDescent="0.25">
      <c r="A4898" s="41"/>
      <c r="C4898" s="214"/>
      <c r="D4898" s="78"/>
      <c r="E4898" s="225"/>
      <c r="G4898" s="281"/>
      <c r="H4898" s="281"/>
      <c r="I4898" s="223"/>
      <c r="J4898" s="41"/>
    </row>
    <row r="4899" spans="1:10" x14ac:dyDescent="0.25">
      <c r="A4899" s="41"/>
      <c r="C4899" s="214"/>
      <c r="D4899" s="78"/>
      <c r="E4899" s="225"/>
      <c r="G4899" s="281"/>
      <c r="H4899" s="281"/>
      <c r="I4899" s="223"/>
      <c r="J4899" s="41"/>
    </row>
    <row r="4900" spans="1:10" x14ac:dyDescent="0.25">
      <c r="A4900" s="41"/>
      <c r="C4900" s="214"/>
      <c r="D4900" s="78"/>
      <c r="E4900" s="225"/>
      <c r="G4900" s="281"/>
      <c r="H4900" s="281"/>
      <c r="I4900" s="223"/>
      <c r="J4900" s="41"/>
    </row>
    <row r="4901" spans="1:10" x14ac:dyDescent="0.25">
      <c r="A4901" s="41"/>
      <c r="C4901" s="214"/>
      <c r="D4901" s="78"/>
      <c r="E4901" s="225"/>
      <c r="G4901" s="281"/>
      <c r="H4901" s="281"/>
      <c r="I4901" s="223"/>
      <c r="J4901" s="41"/>
    </row>
    <row r="4902" spans="1:10" x14ac:dyDescent="0.25">
      <c r="A4902" s="41"/>
      <c r="C4902" s="214"/>
      <c r="D4902" s="78"/>
      <c r="E4902" s="225"/>
      <c r="G4902" s="281"/>
      <c r="H4902" s="281"/>
      <c r="I4902" s="223"/>
      <c r="J4902" s="41"/>
    </row>
    <row r="4903" spans="1:10" x14ac:dyDescent="0.25">
      <c r="A4903" s="41"/>
      <c r="C4903" s="214"/>
      <c r="D4903" s="78"/>
      <c r="E4903" s="225"/>
      <c r="G4903" s="281"/>
      <c r="H4903" s="281"/>
      <c r="I4903" s="223"/>
      <c r="J4903" s="41"/>
    </row>
    <row r="4904" spans="1:10" x14ac:dyDescent="0.25">
      <c r="A4904" s="41"/>
      <c r="C4904" s="214"/>
      <c r="D4904" s="78"/>
      <c r="E4904" s="225"/>
      <c r="G4904" s="281"/>
      <c r="H4904" s="281"/>
      <c r="I4904" s="223"/>
      <c r="J4904" s="41"/>
    </row>
    <row r="4905" spans="1:10" x14ac:dyDescent="0.25">
      <c r="A4905" s="41"/>
      <c r="C4905" s="214"/>
      <c r="D4905" s="78"/>
      <c r="E4905" s="225"/>
      <c r="G4905" s="281"/>
      <c r="H4905" s="281"/>
      <c r="I4905" s="223"/>
      <c r="J4905" s="41"/>
    </row>
    <row r="4906" spans="1:10" x14ac:dyDescent="0.25">
      <c r="A4906" s="41"/>
      <c r="C4906" s="214"/>
      <c r="D4906" s="78"/>
      <c r="E4906" s="225"/>
      <c r="G4906" s="281"/>
      <c r="H4906" s="281"/>
      <c r="I4906" s="223"/>
      <c r="J4906" s="41"/>
    </row>
    <row r="4907" spans="1:10" x14ac:dyDescent="0.25">
      <c r="A4907" s="41"/>
      <c r="C4907" s="214"/>
      <c r="D4907" s="78"/>
      <c r="E4907" s="225"/>
      <c r="G4907" s="281"/>
      <c r="H4907" s="281"/>
      <c r="I4907" s="223"/>
      <c r="J4907" s="41"/>
    </row>
    <row r="4908" spans="1:10" x14ac:dyDescent="0.25">
      <c r="A4908" s="41"/>
      <c r="C4908" s="214"/>
      <c r="D4908" s="78"/>
      <c r="E4908" s="225"/>
      <c r="G4908" s="281"/>
      <c r="H4908" s="281"/>
      <c r="I4908" s="223"/>
      <c r="J4908" s="41"/>
    </row>
    <row r="4909" spans="1:10" x14ac:dyDescent="0.25">
      <c r="A4909" s="41"/>
      <c r="C4909" s="214"/>
      <c r="D4909" s="78"/>
      <c r="E4909" s="225"/>
      <c r="G4909" s="281"/>
      <c r="H4909" s="281"/>
      <c r="I4909" s="223"/>
      <c r="J4909" s="41"/>
    </row>
    <row r="4910" spans="1:10" x14ac:dyDescent="0.25">
      <c r="A4910" s="41"/>
      <c r="C4910" s="214"/>
      <c r="D4910" s="78"/>
      <c r="E4910" s="225"/>
      <c r="G4910" s="281"/>
      <c r="H4910" s="281"/>
      <c r="I4910" s="223"/>
      <c r="J4910" s="41"/>
    </row>
    <row r="4911" spans="1:10" x14ac:dyDescent="0.25">
      <c r="A4911" s="41"/>
      <c r="C4911" s="214"/>
      <c r="D4911" s="78"/>
      <c r="E4911" s="225"/>
      <c r="G4911" s="281"/>
      <c r="H4911" s="281"/>
      <c r="I4911" s="223"/>
      <c r="J4911" s="41"/>
    </row>
    <row r="4912" spans="1:10" x14ac:dyDescent="0.25">
      <c r="A4912" s="41"/>
      <c r="C4912" s="214"/>
      <c r="D4912" s="78"/>
      <c r="E4912" s="225"/>
      <c r="G4912" s="281"/>
      <c r="H4912" s="281"/>
      <c r="I4912" s="223"/>
      <c r="J4912" s="41"/>
    </row>
    <row r="4913" spans="1:10" x14ac:dyDescent="0.25">
      <c r="A4913" s="41"/>
      <c r="C4913" s="214"/>
      <c r="D4913" s="78"/>
      <c r="E4913" s="225"/>
      <c r="G4913" s="281"/>
      <c r="H4913" s="281"/>
      <c r="I4913" s="223"/>
      <c r="J4913" s="41"/>
    </row>
    <row r="4914" spans="1:10" x14ac:dyDescent="0.25">
      <c r="A4914" s="41"/>
      <c r="C4914" s="214"/>
      <c r="D4914" s="78"/>
      <c r="E4914" s="225"/>
      <c r="G4914" s="281"/>
      <c r="H4914" s="281"/>
      <c r="I4914" s="223"/>
      <c r="J4914" s="41"/>
    </row>
    <row r="4915" spans="1:10" x14ac:dyDescent="0.25">
      <c r="A4915" s="41"/>
      <c r="C4915" s="214"/>
      <c r="D4915" s="78"/>
      <c r="E4915" s="225"/>
      <c r="G4915" s="281"/>
      <c r="H4915" s="281"/>
      <c r="I4915" s="223"/>
      <c r="J4915" s="41"/>
    </row>
    <row r="4916" spans="1:10" x14ac:dyDescent="0.25">
      <c r="A4916" s="41"/>
      <c r="C4916" s="214"/>
      <c r="D4916" s="78"/>
      <c r="E4916" s="225"/>
      <c r="G4916" s="281"/>
      <c r="H4916" s="281"/>
      <c r="I4916" s="223"/>
      <c r="J4916" s="41"/>
    </row>
    <row r="4917" spans="1:10" x14ac:dyDescent="0.25">
      <c r="A4917" s="41"/>
      <c r="C4917" s="214"/>
      <c r="D4917" s="78"/>
      <c r="E4917" s="225"/>
      <c r="G4917" s="281"/>
      <c r="H4917" s="281"/>
      <c r="I4917" s="223"/>
      <c r="J4917" s="41"/>
    </row>
    <row r="4918" spans="1:10" x14ac:dyDescent="0.25">
      <c r="A4918" s="41"/>
      <c r="C4918" s="214"/>
      <c r="D4918" s="78"/>
      <c r="E4918" s="225"/>
      <c r="G4918" s="281"/>
      <c r="H4918" s="281"/>
      <c r="I4918" s="223"/>
      <c r="J4918" s="41"/>
    </row>
    <row r="4919" spans="1:10" x14ac:dyDescent="0.25">
      <c r="A4919" s="41"/>
      <c r="C4919" s="214"/>
      <c r="D4919" s="78"/>
      <c r="E4919" s="225"/>
      <c r="G4919" s="281"/>
      <c r="H4919" s="281"/>
      <c r="I4919" s="223"/>
      <c r="J4919" s="41"/>
    </row>
    <row r="4920" spans="1:10" x14ac:dyDescent="0.25">
      <c r="A4920" s="41"/>
      <c r="C4920" s="214"/>
      <c r="D4920" s="78"/>
      <c r="E4920" s="225"/>
      <c r="G4920" s="281"/>
      <c r="H4920" s="281"/>
      <c r="I4920" s="223"/>
      <c r="J4920" s="41"/>
    </row>
    <row r="4921" spans="1:10" x14ac:dyDescent="0.25">
      <c r="A4921" s="41"/>
      <c r="C4921" s="214"/>
      <c r="D4921" s="78"/>
      <c r="E4921" s="225"/>
      <c r="G4921" s="281"/>
      <c r="H4921" s="281"/>
      <c r="I4921" s="223"/>
      <c r="J4921" s="41"/>
    </row>
    <row r="4922" spans="1:10" x14ac:dyDescent="0.25">
      <c r="A4922" s="41"/>
      <c r="C4922" s="214"/>
      <c r="D4922" s="78"/>
      <c r="E4922" s="225"/>
      <c r="G4922" s="281"/>
      <c r="H4922" s="281"/>
      <c r="I4922" s="223"/>
      <c r="J4922" s="41"/>
    </row>
    <row r="4923" spans="1:10" x14ac:dyDescent="0.25">
      <c r="A4923" s="41"/>
      <c r="C4923" s="214"/>
      <c r="D4923" s="78"/>
      <c r="E4923" s="225"/>
      <c r="G4923" s="281"/>
      <c r="H4923" s="281"/>
      <c r="I4923" s="223"/>
      <c r="J4923" s="41"/>
    </row>
    <row r="4924" spans="1:10" x14ac:dyDescent="0.25">
      <c r="A4924" s="41"/>
      <c r="C4924" s="214"/>
      <c r="D4924" s="78"/>
      <c r="E4924" s="225"/>
      <c r="G4924" s="281"/>
      <c r="H4924" s="281"/>
      <c r="I4924" s="223"/>
      <c r="J4924" s="41"/>
    </row>
    <row r="4925" spans="1:10" x14ac:dyDescent="0.25">
      <c r="A4925" s="41"/>
      <c r="C4925" s="214"/>
      <c r="D4925" s="78"/>
      <c r="E4925" s="225"/>
      <c r="G4925" s="281"/>
      <c r="H4925" s="281"/>
      <c r="I4925" s="223"/>
      <c r="J4925" s="41"/>
    </row>
    <row r="4926" spans="1:10" x14ac:dyDescent="0.25">
      <c r="A4926" s="41"/>
      <c r="C4926" s="214"/>
      <c r="D4926" s="78"/>
      <c r="E4926" s="225"/>
      <c r="G4926" s="281"/>
      <c r="H4926" s="281"/>
      <c r="I4926" s="223"/>
      <c r="J4926" s="41"/>
    </row>
    <row r="4927" spans="1:10" x14ac:dyDescent="0.25">
      <c r="A4927" s="41"/>
      <c r="C4927" s="214"/>
      <c r="D4927" s="78"/>
      <c r="E4927" s="225"/>
      <c r="G4927" s="281"/>
      <c r="H4927" s="281"/>
      <c r="I4927" s="223"/>
      <c r="J4927" s="41"/>
    </row>
    <row r="4928" spans="1:10" x14ac:dyDescent="0.25">
      <c r="A4928" s="41"/>
      <c r="C4928" s="214"/>
      <c r="D4928" s="78"/>
      <c r="E4928" s="225"/>
      <c r="G4928" s="281"/>
      <c r="H4928" s="281"/>
      <c r="I4928" s="223"/>
      <c r="J4928" s="41"/>
    </row>
    <row r="4929" spans="1:10" x14ac:dyDescent="0.25">
      <c r="A4929" s="41"/>
      <c r="C4929" s="214"/>
      <c r="D4929" s="78"/>
      <c r="E4929" s="225"/>
      <c r="G4929" s="281"/>
      <c r="H4929" s="281"/>
      <c r="I4929" s="223"/>
      <c r="J4929" s="41"/>
    </row>
    <row r="4930" spans="1:10" x14ac:dyDescent="0.25">
      <c r="A4930" s="41"/>
      <c r="C4930" s="214"/>
      <c r="D4930" s="78"/>
      <c r="E4930" s="225"/>
      <c r="G4930" s="281"/>
      <c r="H4930" s="281"/>
      <c r="I4930" s="223"/>
      <c r="J4930" s="41"/>
    </row>
    <row r="4931" spans="1:10" x14ac:dyDescent="0.25">
      <c r="A4931" s="41"/>
      <c r="C4931" s="214"/>
      <c r="D4931" s="78"/>
      <c r="E4931" s="225"/>
      <c r="G4931" s="281"/>
      <c r="H4931" s="281"/>
      <c r="I4931" s="223"/>
      <c r="J4931" s="41"/>
    </row>
    <row r="4932" spans="1:10" x14ac:dyDescent="0.25">
      <c r="A4932" s="41"/>
      <c r="C4932" s="214"/>
      <c r="D4932" s="78"/>
      <c r="E4932" s="225"/>
      <c r="G4932" s="281"/>
      <c r="H4932" s="281"/>
      <c r="I4932" s="223"/>
      <c r="J4932" s="41"/>
    </row>
    <row r="4933" spans="1:10" x14ac:dyDescent="0.25">
      <c r="A4933" s="41"/>
      <c r="C4933" s="214"/>
      <c r="D4933" s="78"/>
      <c r="E4933" s="225"/>
      <c r="G4933" s="281"/>
      <c r="H4933" s="281"/>
      <c r="I4933" s="223"/>
      <c r="J4933" s="41"/>
    </row>
    <row r="4934" spans="1:10" x14ac:dyDescent="0.25">
      <c r="A4934" s="41"/>
      <c r="C4934" s="214"/>
      <c r="D4934" s="78"/>
      <c r="E4934" s="225"/>
      <c r="G4934" s="281"/>
      <c r="H4934" s="281"/>
      <c r="I4934" s="223"/>
      <c r="J4934" s="41"/>
    </row>
    <row r="4935" spans="1:10" x14ac:dyDescent="0.25">
      <c r="A4935" s="41"/>
      <c r="C4935" s="214"/>
      <c r="D4935" s="78"/>
      <c r="E4935" s="225"/>
      <c r="G4935" s="281"/>
      <c r="H4935" s="281"/>
      <c r="I4935" s="223"/>
      <c r="J4935" s="41"/>
    </row>
    <row r="4936" spans="1:10" x14ac:dyDescent="0.25">
      <c r="A4936" s="41"/>
      <c r="C4936" s="214"/>
      <c r="D4936" s="78"/>
      <c r="E4936" s="225"/>
      <c r="G4936" s="281"/>
      <c r="H4936" s="281"/>
      <c r="I4936" s="223"/>
      <c r="J4936" s="41"/>
    </row>
    <row r="4937" spans="1:10" x14ac:dyDescent="0.25">
      <c r="A4937" s="41"/>
      <c r="C4937" s="214"/>
      <c r="D4937" s="78"/>
      <c r="E4937" s="225"/>
      <c r="G4937" s="281"/>
      <c r="H4937" s="281"/>
      <c r="I4937" s="223"/>
      <c r="J4937" s="41"/>
    </row>
    <row r="4938" spans="1:10" x14ac:dyDescent="0.25">
      <c r="A4938" s="41"/>
      <c r="C4938" s="214"/>
      <c r="D4938" s="78"/>
      <c r="E4938" s="225"/>
      <c r="G4938" s="281"/>
      <c r="H4938" s="281"/>
      <c r="I4938" s="223"/>
      <c r="J4938" s="41"/>
    </row>
    <row r="4939" spans="1:10" x14ac:dyDescent="0.25">
      <c r="A4939" s="41"/>
      <c r="C4939" s="214"/>
      <c r="D4939" s="78"/>
      <c r="E4939" s="225"/>
      <c r="G4939" s="281"/>
      <c r="H4939" s="281"/>
      <c r="I4939" s="223"/>
      <c r="J4939" s="41"/>
    </row>
    <row r="4940" spans="1:10" x14ac:dyDescent="0.25">
      <c r="A4940" s="41"/>
      <c r="C4940" s="214"/>
      <c r="D4940" s="78"/>
      <c r="E4940" s="225"/>
      <c r="G4940" s="281"/>
      <c r="H4940" s="281"/>
      <c r="I4940" s="223"/>
      <c r="J4940" s="41"/>
    </row>
    <row r="4941" spans="1:10" x14ac:dyDescent="0.25">
      <c r="A4941" s="41"/>
      <c r="C4941" s="214"/>
      <c r="D4941" s="78"/>
      <c r="E4941" s="225"/>
      <c r="G4941" s="281"/>
      <c r="H4941" s="281"/>
      <c r="I4941" s="223"/>
      <c r="J4941" s="41"/>
    </row>
    <row r="4942" spans="1:10" x14ac:dyDescent="0.25">
      <c r="A4942" s="41"/>
      <c r="C4942" s="214"/>
      <c r="D4942" s="78"/>
      <c r="E4942" s="225"/>
      <c r="G4942" s="281"/>
      <c r="H4942" s="281"/>
      <c r="I4942" s="223"/>
      <c r="J4942" s="41"/>
    </row>
    <row r="4943" spans="1:10" x14ac:dyDescent="0.25">
      <c r="A4943" s="41"/>
      <c r="C4943" s="214"/>
      <c r="D4943" s="78"/>
      <c r="E4943" s="225"/>
      <c r="G4943" s="281"/>
      <c r="H4943" s="281"/>
      <c r="I4943" s="223"/>
      <c r="J4943" s="41"/>
    </row>
    <row r="4944" spans="1:10" x14ac:dyDescent="0.25">
      <c r="A4944" s="41"/>
      <c r="C4944" s="214"/>
      <c r="D4944" s="78"/>
      <c r="E4944" s="225"/>
      <c r="G4944" s="281"/>
      <c r="H4944" s="281"/>
      <c r="I4944" s="223"/>
      <c r="J4944" s="41"/>
    </row>
    <row r="4945" spans="1:10" x14ac:dyDescent="0.25">
      <c r="A4945" s="41"/>
      <c r="C4945" s="214"/>
      <c r="D4945" s="78"/>
      <c r="E4945" s="225"/>
      <c r="G4945" s="281"/>
      <c r="H4945" s="281"/>
      <c r="I4945" s="223"/>
      <c r="J4945" s="41"/>
    </row>
    <row r="4946" spans="1:10" x14ac:dyDescent="0.25">
      <c r="A4946" s="41"/>
      <c r="C4946" s="214"/>
      <c r="D4946" s="78"/>
      <c r="E4946" s="225"/>
      <c r="G4946" s="281"/>
      <c r="H4946" s="281"/>
      <c r="I4946" s="223"/>
      <c r="J4946" s="41"/>
    </row>
    <row r="4947" spans="1:10" x14ac:dyDescent="0.25">
      <c r="A4947" s="41"/>
      <c r="C4947" s="214"/>
      <c r="D4947" s="78"/>
      <c r="E4947" s="225"/>
      <c r="G4947" s="281"/>
      <c r="H4947" s="281"/>
      <c r="I4947" s="223"/>
      <c r="J4947" s="41"/>
    </row>
    <row r="4948" spans="1:10" x14ac:dyDescent="0.25">
      <c r="A4948" s="41"/>
      <c r="C4948" s="214"/>
      <c r="D4948" s="78"/>
      <c r="E4948" s="225"/>
      <c r="G4948" s="281"/>
      <c r="H4948" s="281"/>
      <c r="I4948" s="223"/>
      <c r="J4948" s="41"/>
    </row>
    <row r="4949" spans="1:10" x14ac:dyDescent="0.25">
      <c r="A4949" s="41"/>
      <c r="C4949" s="214"/>
      <c r="D4949" s="78"/>
      <c r="E4949" s="225"/>
      <c r="G4949" s="281"/>
      <c r="H4949" s="281"/>
      <c r="I4949" s="223"/>
      <c r="J4949" s="41"/>
    </row>
    <row r="4950" spans="1:10" x14ac:dyDescent="0.25">
      <c r="A4950" s="41"/>
      <c r="C4950" s="214"/>
      <c r="D4950" s="78"/>
      <c r="E4950" s="225"/>
      <c r="G4950" s="281"/>
      <c r="H4950" s="281"/>
      <c r="I4950" s="223"/>
      <c r="J4950" s="41"/>
    </row>
    <row r="4951" spans="1:10" x14ac:dyDescent="0.25">
      <c r="A4951" s="41"/>
      <c r="C4951" s="214"/>
      <c r="D4951" s="78"/>
      <c r="E4951" s="225"/>
      <c r="G4951" s="281"/>
      <c r="H4951" s="281"/>
      <c r="I4951" s="223"/>
      <c r="J4951" s="41"/>
    </row>
    <row r="4952" spans="1:10" x14ac:dyDescent="0.25">
      <c r="A4952" s="41"/>
      <c r="C4952" s="214"/>
      <c r="D4952" s="78"/>
      <c r="E4952" s="225"/>
      <c r="G4952" s="281"/>
      <c r="H4952" s="281"/>
      <c r="I4952" s="223"/>
      <c r="J4952" s="41"/>
    </row>
    <row r="4953" spans="1:10" x14ac:dyDescent="0.25">
      <c r="A4953" s="41"/>
      <c r="C4953" s="214"/>
      <c r="D4953" s="78"/>
      <c r="E4953" s="225"/>
      <c r="G4953" s="281"/>
      <c r="H4953" s="281"/>
      <c r="I4953" s="223"/>
      <c r="J4953" s="41"/>
    </row>
    <row r="4954" spans="1:10" x14ac:dyDescent="0.25">
      <c r="A4954" s="41"/>
      <c r="C4954" s="214"/>
      <c r="D4954" s="78"/>
      <c r="E4954" s="225"/>
      <c r="G4954" s="281"/>
      <c r="H4954" s="281"/>
      <c r="I4954" s="223"/>
      <c r="J4954" s="41"/>
    </row>
    <row r="4955" spans="1:10" x14ac:dyDescent="0.25">
      <c r="A4955" s="41"/>
      <c r="C4955" s="214"/>
      <c r="D4955" s="78"/>
      <c r="E4955" s="225"/>
      <c r="G4955" s="281"/>
      <c r="H4955" s="281"/>
      <c r="I4955" s="223"/>
      <c r="J4955" s="41"/>
    </row>
    <row r="4956" spans="1:10" x14ac:dyDescent="0.25">
      <c r="A4956" s="41"/>
      <c r="C4956" s="214"/>
      <c r="D4956" s="78"/>
      <c r="E4956" s="225"/>
      <c r="G4956" s="281"/>
      <c r="H4956" s="281"/>
      <c r="I4956" s="223"/>
      <c r="J4956" s="41"/>
    </row>
    <row r="4957" spans="1:10" x14ac:dyDescent="0.25">
      <c r="A4957" s="41"/>
      <c r="C4957" s="214"/>
      <c r="D4957" s="78"/>
      <c r="E4957" s="225"/>
      <c r="G4957" s="281"/>
      <c r="H4957" s="281"/>
      <c r="I4957" s="223"/>
      <c r="J4957" s="41"/>
    </row>
    <row r="4958" spans="1:10" x14ac:dyDescent="0.25">
      <c r="A4958" s="41"/>
      <c r="C4958" s="214"/>
      <c r="D4958" s="78"/>
      <c r="E4958" s="225"/>
      <c r="G4958" s="281"/>
      <c r="H4958" s="281"/>
      <c r="I4958" s="223"/>
      <c r="J4958" s="41"/>
    </row>
    <row r="4959" spans="1:10" x14ac:dyDescent="0.25">
      <c r="A4959" s="41"/>
      <c r="C4959" s="214"/>
      <c r="D4959" s="78"/>
      <c r="E4959" s="225"/>
      <c r="G4959" s="281"/>
      <c r="H4959" s="281"/>
      <c r="I4959" s="223"/>
      <c r="J4959" s="41"/>
    </row>
    <row r="4960" spans="1:10" x14ac:dyDescent="0.25">
      <c r="A4960" s="41"/>
      <c r="C4960" s="214"/>
      <c r="D4960" s="78"/>
      <c r="E4960" s="225"/>
      <c r="G4960" s="281"/>
      <c r="H4960" s="281"/>
      <c r="I4960" s="223"/>
      <c r="J4960" s="41"/>
    </row>
    <row r="4961" spans="1:10" x14ac:dyDescent="0.25">
      <c r="A4961" s="41"/>
      <c r="C4961" s="214"/>
      <c r="D4961" s="78"/>
      <c r="E4961" s="225"/>
      <c r="G4961" s="281"/>
      <c r="H4961" s="281"/>
      <c r="I4961" s="223"/>
      <c r="J4961" s="41"/>
    </row>
    <row r="4962" spans="1:10" x14ac:dyDescent="0.25">
      <c r="A4962" s="41"/>
      <c r="C4962" s="214"/>
      <c r="D4962" s="78"/>
      <c r="E4962" s="225"/>
      <c r="G4962" s="281"/>
      <c r="H4962" s="281"/>
      <c r="I4962" s="223"/>
      <c r="J4962" s="41"/>
    </row>
    <row r="4963" spans="1:10" x14ac:dyDescent="0.25">
      <c r="A4963" s="41"/>
      <c r="C4963" s="214"/>
      <c r="D4963" s="78"/>
      <c r="E4963" s="225"/>
      <c r="G4963" s="281"/>
      <c r="H4963" s="281"/>
      <c r="I4963" s="223"/>
      <c r="J4963" s="41"/>
    </row>
    <row r="4964" spans="1:10" x14ac:dyDescent="0.25">
      <c r="A4964" s="41"/>
      <c r="C4964" s="214"/>
      <c r="D4964" s="78"/>
      <c r="E4964" s="225"/>
      <c r="G4964" s="281"/>
      <c r="H4964" s="281"/>
      <c r="I4964" s="223"/>
      <c r="J4964" s="41"/>
    </row>
    <row r="4965" spans="1:10" x14ac:dyDescent="0.25">
      <c r="A4965" s="41"/>
      <c r="C4965" s="214"/>
      <c r="D4965" s="78"/>
      <c r="E4965" s="225"/>
      <c r="G4965" s="281"/>
      <c r="H4965" s="281"/>
      <c r="I4965" s="223"/>
      <c r="J4965" s="41"/>
    </row>
    <row r="4966" spans="1:10" x14ac:dyDescent="0.25">
      <c r="A4966" s="41"/>
      <c r="C4966" s="214"/>
      <c r="D4966" s="78"/>
      <c r="E4966" s="225"/>
      <c r="G4966" s="281"/>
      <c r="H4966" s="281"/>
      <c r="I4966" s="223"/>
      <c r="J4966" s="41"/>
    </row>
    <row r="4967" spans="1:10" x14ac:dyDescent="0.25">
      <c r="A4967" s="41"/>
      <c r="C4967" s="214"/>
      <c r="D4967" s="78"/>
      <c r="E4967" s="225"/>
      <c r="G4967" s="281"/>
      <c r="H4967" s="281"/>
      <c r="I4967" s="223"/>
      <c r="J4967" s="41"/>
    </row>
    <row r="4968" spans="1:10" x14ac:dyDescent="0.25">
      <c r="A4968" s="41"/>
      <c r="C4968" s="214"/>
      <c r="D4968" s="78"/>
      <c r="E4968" s="225"/>
      <c r="G4968" s="281"/>
      <c r="H4968" s="281"/>
      <c r="I4968" s="223"/>
      <c r="J4968" s="41"/>
    </row>
    <row r="4969" spans="1:10" x14ac:dyDescent="0.25">
      <c r="A4969" s="41"/>
      <c r="C4969" s="214"/>
      <c r="D4969" s="78"/>
      <c r="E4969" s="225"/>
      <c r="G4969" s="281"/>
      <c r="H4969" s="281"/>
      <c r="I4969" s="223"/>
      <c r="J4969" s="41"/>
    </row>
    <row r="4970" spans="1:10" x14ac:dyDescent="0.25">
      <c r="A4970" s="41"/>
      <c r="C4970" s="214"/>
      <c r="D4970" s="78"/>
      <c r="E4970" s="225"/>
      <c r="G4970" s="281"/>
      <c r="H4970" s="281"/>
      <c r="I4970" s="223"/>
      <c r="J4970" s="41"/>
    </row>
    <row r="4971" spans="1:10" x14ac:dyDescent="0.25">
      <c r="A4971" s="41"/>
      <c r="C4971" s="214"/>
      <c r="D4971" s="78"/>
      <c r="E4971" s="225"/>
      <c r="G4971" s="281"/>
      <c r="H4971" s="281"/>
      <c r="I4971" s="223"/>
      <c r="J4971" s="41"/>
    </row>
    <row r="4972" spans="1:10" x14ac:dyDescent="0.25">
      <c r="A4972" s="41"/>
      <c r="C4972" s="214"/>
      <c r="D4972" s="78"/>
      <c r="E4972" s="225"/>
      <c r="G4972" s="281"/>
      <c r="H4972" s="281"/>
      <c r="I4972" s="223"/>
      <c r="J4972" s="41"/>
    </row>
    <row r="4973" spans="1:10" x14ac:dyDescent="0.25">
      <c r="A4973" s="41"/>
      <c r="C4973" s="214"/>
      <c r="D4973" s="78"/>
      <c r="E4973" s="225"/>
      <c r="G4973" s="281"/>
      <c r="H4973" s="281"/>
      <c r="I4973" s="223"/>
      <c r="J4973" s="41"/>
    </row>
    <row r="4974" spans="1:10" x14ac:dyDescent="0.25">
      <c r="A4974" s="41"/>
      <c r="C4974" s="214"/>
      <c r="D4974" s="78"/>
      <c r="E4974" s="225"/>
      <c r="G4974" s="281"/>
      <c r="H4974" s="281"/>
      <c r="I4974" s="223"/>
      <c r="J4974" s="41"/>
    </row>
    <row r="4975" spans="1:10" x14ac:dyDescent="0.25">
      <c r="A4975" s="41"/>
      <c r="C4975" s="214"/>
      <c r="D4975" s="78"/>
      <c r="E4975" s="225"/>
      <c r="G4975" s="281"/>
      <c r="H4975" s="281"/>
      <c r="I4975" s="223"/>
      <c r="J4975" s="41"/>
    </row>
    <row r="4976" spans="1:10" x14ac:dyDescent="0.25">
      <c r="A4976" s="41"/>
      <c r="C4976" s="214"/>
      <c r="D4976" s="78"/>
      <c r="E4976" s="225"/>
      <c r="G4976" s="281"/>
      <c r="H4976" s="281"/>
      <c r="I4976" s="223"/>
      <c r="J4976" s="41"/>
    </row>
    <row r="4977" spans="1:10" x14ac:dyDescent="0.25">
      <c r="A4977" s="41"/>
      <c r="C4977" s="214"/>
      <c r="D4977" s="78"/>
      <c r="E4977" s="225"/>
      <c r="G4977" s="281"/>
      <c r="H4977" s="281"/>
      <c r="I4977" s="223"/>
      <c r="J4977" s="41"/>
    </row>
    <row r="4978" spans="1:10" x14ac:dyDescent="0.25">
      <c r="A4978" s="41"/>
      <c r="C4978" s="214"/>
      <c r="D4978" s="78"/>
      <c r="E4978" s="225"/>
      <c r="G4978" s="281"/>
      <c r="H4978" s="281"/>
      <c r="I4978" s="223"/>
      <c r="J4978" s="41"/>
    </row>
    <row r="4979" spans="1:10" x14ac:dyDescent="0.25">
      <c r="A4979" s="41"/>
      <c r="C4979" s="214"/>
      <c r="D4979" s="78"/>
      <c r="E4979" s="225"/>
      <c r="G4979" s="281"/>
      <c r="H4979" s="281"/>
      <c r="I4979" s="223"/>
      <c r="J4979" s="41"/>
    </row>
    <row r="4980" spans="1:10" x14ac:dyDescent="0.25">
      <c r="A4980" s="41"/>
      <c r="C4980" s="214"/>
      <c r="D4980" s="78"/>
      <c r="E4980" s="225"/>
      <c r="G4980" s="281"/>
      <c r="H4980" s="281"/>
      <c r="I4980" s="223"/>
      <c r="J4980" s="41"/>
    </row>
    <row r="4981" spans="1:10" x14ac:dyDescent="0.25">
      <c r="A4981" s="41"/>
      <c r="C4981" s="214"/>
      <c r="D4981" s="78"/>
      <c r="E4981" s="225"/>
      <c r="G4981" s="281"/>
      <c r="H4981" s="281"/>
      <c r="I4981" s="223"/>
      <c r="J4981" s="41"/>
    </row>
    <row r="4982" spans="1:10" x14ac:dyDescent="0.25">
      <c r="A4982" s="41"/>
      <c r="C4982" s="214"/>
      <c r="D4982" s="78"/>
      <c r="E4982" s="225"/>
      <c r="G4982" s="281"/>
      <c r="H4982" s="281"/>
      <c r="I4982" s="223"/>
      <c r="J4982" s="41"/>
    </row>
    <row r="4983" spans="1:10" x14ac:dyDescent="0.25">
      <c r="A4983" s="41"/>
      <c r="C4983" s="214"/>
      <c r="D4983" s="78"/>
      <c r="E4983" s="225"/>
      <c r="G4983" s="281"/>
      <c r="H4983" s="281"/>
      <c r="I4983" s="223"/>
      <c r="J4983" s="41"/>
    </row>
    <row r="4984" spans="1:10" x14ac:dyDescent="0.25">
      <c r="A4984" s="41"/>
      <c r="C4984" s="214"/>
      <c r="D4984" s="78"/>
      <c r="E4984" s="225"/>
      <c r="G4984" s="281"/>
      <c r="H4984" s="281"/>
      <c r="I4984" s="223"/>
      <c r="J4984" s="41"/>
    </row>
    <row r="4985" spans="1:10" x14ac:dyDescent="0.25">
      <c r="A4985" s="41"/>
      <c r="C4985" s="214"/>
      <c r="D4985" s="78"/>
      <c r="E4985" s="225"/>
      <c r="G4985" s="281"/>
      <c r="H4985" s="281"/>
      <c r="I4985" s="223"/>
      <c r="J4985" s="41"/>
    </row>
    <row r="4986" spans="1:10" x14ac:dyDescent="0.25">
      <c r="A4986" s="41"/>
      <c r="C4986" s="214"/>
      <c r="D4986" s="78"/>
      <c r="E4986" s="225"/>
      <c r="G4986" s="281"/>
      <c r="H4986" s="281"/>
      <c r="I4986" s="223"/>
      <c r="J4986" s="41"/>
    </row>
    <row r="4987" spans="1:10" x14ac:dyDescent="0.25">
      <c r="A4987" s="41"/>
      <c r="C4987" s="214"/>
      <c r="D4987" s="78"/>
      <c r="E4987" s="225"/>
      <c r="G4987" s="281"/>
      <c r="H4987" s="281"/>
      <c r="I4987" s="223"/>
      <c r="J4987" s="41"/>
    </row>
    <row r="4988" spans="1:10" x14ac:dyDescent="0.25">
      <c r="A4988" s="41"/>
      <c r="C4988" s="214"/>
      <c r="D4988" s="78"/>
      <c r="E4988" s="225"/>
      <c r="G4988" s="281"/>
      <c r="H4988" s="281"/>
      <c r="I4988" s="223"/>
      <c r="J4988" s="41"/>
    </row>
    <row r="4989" spans="1:10" x14ac:dyDescent="0.25">
      <c r="A4989" s="41"/>
      <c r="C4989" s="214"/>
      <c r="D4989" s="78"/>
      <c r="E4989" s="225"/>
      <c r="G4989" s="281"/>
      <c r="H4989" s="281"/>
      <c r="I4989" s="223"/>
      <c r="J4989" s="41"/>
    </row>
    <row r="4990" spans="1:10" x14ac:dyDescent="0.25">
      <c r="A4990" s="41"/>
      <c r="C4990" s="214"/>
      <c r="D4990" s="78"/>
      <c r="E4990" s="225"/>
      <c r="G4990" s="281"/>
      <c r="H4990" s="281"/>
      <c r="I4990" s="223"/>
      <c r="J4990" s="41"/>
    </row>
    <row r="4991" spans="1:10" x14ac:dyDescent="0.25">
      <c r="A4991" s="41"/>
      <c r="C4991" s="214"/>
      <c r="D4991" s="78"/>
      <c r="E4991" s="225"/>
      <c r="G4991" s="281"/>
      <c r="H4991" s="281"/>
      <c r="I4991" s="223"/>
      <c r="J4991" s="41"/>
    </row>
    <row r="4992" spans="1:10" x14ac:dyDescent="0.25">
      <c r="A4992" s="41"/>
      <c r="C4992" s="214"/>
      <c r="D4992" s="78"/>
      <c r="E4992" s="225"/>
      <c r="G4992" s="281"/>
      <c r="H4992" s="281"/>
      <c r="I4992" s="223"/>
      <c r="J4992" s="41"/>
    </row>
    <row r="4993" spans="1:10" x14ac:dyDescent="0.25">
      <c r="A4993" s="41"/>
      <c r="C4993" s="214"/>
      <c r="D4993" s="78"/>
      <c r="E4993" s="225"/>
      <c r="G4993" s="281"/>
      <c r="H4993" s="281"/>
      <c r="I4993" s="223"/>
      <c r="J4993" s="41"/>
    </row>
    <row r="4994" spans="1:10" x14ac:dyDescent="0.25">
      <c r="A4994" s="41"/>
      <c r="C4994" s="214"/>
      <c r="D4994" s="78"/>
      <c r="E4994" s="225"/>
      <c r="G4994" s="281"/>
      <c r="H4994" s="281"/>
      <c r="I4994" s="223"/>
      <c r="J4994" s="41"/>
    </row>
    <row r="4995" spans="1:10" x14ac:dyDescent="0.25">
      <c r="A4995" s="41"/>
      <c r="C4995" s="214"/>
      <c r="D4995" s="78"/>
      <c r="E4995" s="225"/>
      <c r="G4995" s="281"/>
      <c r="H4995" s="281"/>
      <c r="I4995" s="223"/>
      <c r="J4995" s="41"/>
    </row>
    <row r="4996" spans="1:10" x14ac:dyDescent="0.25">
      <c r="A4996" s="41"/>
      <c r="C4996" s="214"/>
      <c r="D4996" s="78"/>
      <c r="E4996" s="225"/>
      <c r="G4996" s="281"/>
      <c r="H4996" s="281"/>
      <c r="I4996" s="223"/>
      <c r="J4996" s="41"/>
    </row>
    <row r="4997" spans="1:10" x14ac:dyDescent="0.25">
      <c r="A4997" s="41"/>
      <c r="C4997" s="214"/>
      <c r="D4997" s="78"/>
      <c r="E4997" s="225"/>
      <c r="G4997" s="281"/>
      <c r="H4997" s="281"/>
      <c r="I4997" s="223"/>
      <c r="J4997" s="41"/>
    </row>
    <row r="4998" spans="1:10" x14ac:dyDescent="0.25">
      <c r="A4998" s="41"/>
      <c r="C4998" s="214"/>
      <c r="D4998" s="78"/>
      <c r="E4998" s="225"/>
      <c r="G4998" s="281"/>
      <c r="H4998" s="281"/>
      <c r="I4998" s="223"/>
      <c r="J4998" s="41"/>
    </row>
    <row r="4999" spans="1:10" x14ac:dyDescent="0.25">
      <c r="A4999" s="41"/>
      <c r="C4999" s="214"/>
      <c r="D4999" s="78"/>
      <c r="E4999" s="225"/>
      <c r="G4999" s="281"/>
      <c r="H4999" s="281"/>
      <c r="I4999" s="223"/>
      <c r="J4999" s="41"/>
    </row>
    <row r="5000" spans="1:10" x14ac:dyDescent="0.25">
      <c r="A5000" s="41"/>
      <c r="C5000" s="214"/>
      <c r="D5000" s="78"/>
      <c r="E5000" s="225"/>
      <c r="G5000" s="281"/>
      <c r="H5000" s="281"/>
      <c r="I5000" s="223"/>
      <c r="J5000" s="41"/>
    </row>
    <row r="5001" spans="1:10" x14ac:dyDescent="0.25">
      <c r="A5001" s="41"/>
      <c r="C5001" s="214"/>
      <c r="D5001" s="78"/>
      <c r="E5001" s="225"/>
      <c r="G5001" s="281"/>
      <c r="H5001" s="281"/>
      <c r="I5001" s="223"/>
      <c r="J5001" s="41"/>
    </row>
    <row r="5002" spans="1:10" x14ac:dyDescent="0.25">
      <c r="A5002" s="41"/>
      <c r="C5002" s="214"/>
      <c r="D5002" s="78"/>
      <c r="E5002" s="225"/>
      <c r="G5002" s="281"/>
      <c r="H5002" s="281"/>
      <c r="I5002" s="223"/>
      <c r="J5002" s="41"/>
    </row>
    <row r="5003" spans="1:10" x14ac:dyDescent="0.25">
      <c r="A5003" s="41"/>
      <c r="C5003" s="214"/>
      <c r="D5003" s="78"/>
      <c r="E5003" s="225"/>
      <c r="G5003" s="281"/>
      <c r="H5003" s="281"/>
      <c r="I5003" s="223"/>
      <c r="J5003" s="41"/>
    </row>
    <row r="5004" spans="1:10" x14ac:dyDescent="0.25">
      <c r="A5004" s="41"/>
      <c r="C5004" s="214"/>
      <c r="D5004" s="78"/>
      <c r="E5004" s="225"/>
      <c r="G5004" s="281"/>
      <c r="H5004" s="281"/>
      <c r="I5004" s="223"/>
      <c r="J5004" s="41"/>
    </row>
    <row r="5005" spans="1:10" x14ac:dyDescent="0.25">
      <c r="A5005" s="41"/>
      <c r="C5005" s="214"/>
      <c r="D5005" s="78"/>
      <c r="E5005" s="225"/>
      <c r="G5005" s="281"/>
      <c r="H5005" s="281"/>
      <c r="I5005" s="223"/>
      <c r="J5005" s="41"/>
    </row>
    <row r="5006" spans="1:10" x14ac:dyDescent="0.25">
      <c r="A5006" s="41"/>
      <c r="C5006" s="214"/>
      <c r="D5006" s="78"/>
      <c r="E5006" s="225"/>
      <c r="G5006" s="281"/>
      <c r="H5006" s="281"/>
      <c r="I5006" s="223"/>
      <c r="J5006" s="41"/>
    </row>
    <row r="5007" spans="1:10" x14ac:dyDescent="0.25">
      <c r="A5007" s="41"/>
      <c r="C5007" s="214"/>
      <c r="D5007" s="78"/>
      <c r="E5007" s="225"/>
      <c r="G5007" s="281"/>
      <c r="H5007" s="281"/>
      <c r="I5007" s="223"/>
      <c r="J5007" s="41"/>
    </row>
    <row r="5008" spans="1:10" x14ac:dyDescent="0.25">
      <c r="A5008" s="41"/>
      <c r="C5008" s="214"/>
      <c r="D5008" s="78"/>
      <c r="E5008" s="225"/>
      <c r="G5008" s="281"/>
      <c r="H5008" s="281"/>
      <c r="I5008" s="223"/>
      <c r="J5008" s="41"/>
    </row>
    <row r="5009" spans="1:10" x14ac:dyDescent="0.25">
      <c r="A5009" s="41"/>
      <c r="C5009" s="214"/>
      <c r="D5009" s="78"/>
      <c r="E5009" s="225"/>
      <c r="G5009" s="281"/>
      <c r="H5009" s="281"/>
      <c r="I5009" s="223"/>
      <c r="J5009" s="41"/>
    </row>
    <row r="5010" spans="1:10" x14ac:dyDescent="0.25">
      <c r="A5010" s="41"/>
      <c r="C5010" s="214"/>
      <c r="D5010" s="78"/>
      <c r="E5010" s="225"/>
      <c r="G5010" s="281"/>
      <c r="H5010" s="281"/>
      <c r="I5010" s="223"/>
      <c r="J5010" s="41"/>
    </row>
    <row r="5011" spans="1:10" x14ac:dyDescent="0.25">
      <c r="A5011" s="41"/>
      <c r="C5011" s="214"/>
      <c r="D5011" s="78"/>
      <c r="E5011" s="225"/>
      <c r="G5011" s="281"/>
      <c r="H5011" s="281"/>
      <c r="I5011" s="223"/>
      <c r="J5011" s="41"/>
    </row>
    <row r="5012" spans="1:10" x14ac:dyDescent="0.25">
      <c r="A5012" s="41"/>
      <c r="C5012" s="214"/>
      <c r="D5012" s="78"/>
      <c r="E5012" s="225"/>
      <c r="G5012" s="281"/>
      <c r="H5012" s="281"/>
      <c r="I5012" s="223"/>
      <c r="J5012" s="41"/>
    </row>
    <row r="5013" spans="1:10" x14ac:dyDescent="0.25">
      <c r="A5013" s="41"/>
      <c r="C5013" s="214"/>
      <c r="D5013" s="78"/>
      <c r="E5013" s="225"/>
      <c r="G5013" s="281"/>
      <c r="H5013" s="281"/>
      <c r="I5013" s="223"/>
      <c r="J5013" s="41"/>
    </row>
    <row r="5014" spans="1:10" x14ac:dyDescent="0.25">
      <c r="A5014" s="41"/>
      <c r="C5014" s="214"/>
      <c r="D5014" s="78"/>
      <c r="E5014" s="225"/>
      <c r="G5014" s="281"/>
      <c r="H5014" s="281"/>
      <c r="I5014" s="223"/>
      <c r="J5014" s="41"/>
    </row>
    <row r="5015" spans="1:10" x14ac:dyDescent="0.25">
      <c r="A5015" s="41"/>
      <c r="C5015" s="214"/>
      <c r="D5015" s="78"/>
      <c r="E5015" s="225"/>
      <c r="G5015" s="281"/>
      <c r="H5015" s="281"/>
      <c r="I5015" s="223"/>
      <c r="J5015" s="41"/>
    </row>
    <row r="5016" spans="1:10" x14ac:dyDescent="0.25">
      <c r="A5016" s="41"/>
      <c r="C5016" s="214"/>
      <c r="D5016" s="78"/>
      <c r="E5016" s="225"/>
      <c r="G5016" s="281"/>
      <c r="H5016" s="281"/>
      <c r="I5016" s="223"/>
      <c r="J5016" s="41"/>
    </row>
    <row r="5017" spans="1:10" x14ac:dyDescent="0.25">
      <c r="A5017" s="41"/>
      <c r="C5017" s="214"/>
      <c r="D5017" s="78"/>
      <c r="E5017" s="225"/>
      <c r="G5017" s="281"/>
      <c r="H5017" s="281"/>
      <c r="I5017" s="223"/>
      <c r="J5017" s="41"/>
    </row>
    <row r="5018" spans="1:10" x14ac:dyDescent="0.25">
      <c r="A5018" s="41"/>
      <c r="C5018" s="214"/>
      <c r="D5018" s="78"/>
      <c r="E5018" s="225"/>
      <c r="G5018" s="281"/>
      <c r="H5018" s="281"/>
      <c r="I5018" s="223"/>
      <c r="J5018" s="41"/>
    </row>
    <row r="5019" spans="1:10" x14ac:dyDescent="0.25">
      <c r="A5019" s="41"/>
      <c r="C5019" s="214"/>
      <c r="D5019" s="78"/>
      <c r="E5019" s="225"/>
      <c r="G5019" s="281"/>
      <c r="H5019" s="281"/>
      <c r="I5019" s="223"/>
      <c r="J5019" s="41"/>
    </row>
    <row r="5020" spans="1:10" x14ac:dyDescent="0.25">
      <c r="A5020" s="41"/>
      <c r="C5020" s="214"/>
      <c r="D5020" s="78"/>
      <c r="E5020" s="225"/>
      <c r="G5020" s="281"/>
      <c r="H5020" s="281"/>
      <c r="I5020" s="223"/>
      <c r="J5020" s="41"/>
    </row>
    <row r="5021" spans="1:10" x14ac:dyDescent="0.25">
      <c r="A5021" s="41"/>
      <c r="C5021" s="214"/>
      <c r="D5021" s="78"/>
      <c r="E5021" s="225"/>
      <c r="G5021" s="281"/>
      <c r="H5021" s="281"/>
      <c r="I5021" s="223"/>
      <c r="J5021" s="41"/>
    </row>
    <row r="5022" spans="1:10" x14ac:dyDescent="0.25">
      <c r="A5022" s="41"/>
      <c r="C5022" s="214"/>
      <c r="D5022" s="78"/>
      <c r="E5022" s="225"/>
      <c r="G5022" s="281"/>
      <c r="H5022" s="281"/>
      <c r="I5022" s="223"/>
      <c r="J5022" s="41"/>
    </row>
    <row r="5023" spans="1:10" x14ac:dyDescent="0.25">
      <c r="A5023" s="41"/>
      <c r="C5023" s="214"/>
      <c r="D5023" s="78"/>
      <c r="E5023" s="225"/>
      <c r="G5023" s="281"/>
      <c r="H5023" s="281"/>
      <c r="I5023" s="223"/>
      <c r="J5023" s="41"/>
    </row>
    <row r="5024" spans="1:10" x14ac:dyDescent="0.25">
      <c r="A5024" s="41"/>
      <c r="C5024" s="214"/>
      <c r="D5024" s="78"/>
      <c r="E5024" s="225"/>
      <c r="G5024" s="281"/>
      <c r="H5024" s="281"/>
      <c r="I5024" s="223"/>
      <c r="J5024" s="41"/>
    </row>
    <row r="5025" spans="1:10" x14ac:dyDescent="0.25">
      <c r="A5025" s="41"/>
      <c r="C5025" s="214"/>
      <c r="D5025" s="78"/>
      <c r="E5025" s="225"/>
      <c r="G5025" s="281"/>
      <c r="H5025" s="281"/>
      <c r="I5025" s="223"/>
      <c r="J5025" s="41"/>
    </row>
    <row r="5026" spans="1:10" x14ac:dyDescent="0.25">
      <c r="A5026" s="41"/>
      <c r="C5026" s="214"/>
      <c r="D5026" s="78"/>
      <c r="E5026" s="225"/>
      <c r="G5026" s="281"/>
      <c r="H5026" s="281"/>
      <c r="I5026" s="223"/>
      <c r="J5026" s="41"/>
    </row>
    <row r="5027" spans="1:10" x14ac:dyDescent="0.25">
      <c r="A5027" s="41"/>
      <c r="C5027" s="214"/>
      <c r="D5027" s="78"/>
      <c r="E5027" s="225"/>
      <c r="G5027" s="281"/>
      <c r="H5027" s="281"/>
      <c r="I5027" s="223"/>
      <c r="J5027" s="41"/>
    </row>
    <row r="5028" spans="1:10" x14ac:dyDescent="0.25">
      <c r="A5028" s="41"/>
      <c r="C5028" s="214"/>
      <c r="D5028" s="78"/>
      <c r="E5028" s="225"/>
      <c r="G5028" s="281"/>
      <c r="H5028" s="281"/>
      <c r="I5028" s="223"/>
      <c r="J5028" s="41"/>
    </row>
    <row r="5029" spans="1:10" x14ac:dyDescent="0.25">
      <c r="A5029" s="41"/>
      <c r="C5029" s="214"/>
      <c r="D5029" s="78"/>
      <c r="E5029" s="225"/>
      <c r="G5029" s="281"/>
      <c r="H5029" s="281"/>
      <c r="I5029" s="223"/>
      <c r="J5029" s="41"/>
    </row>
    <row r="5030" spans="1:10" x14ac:dyDescent="0.25">
      <c r="A5030" s="41"/>
      <c r="C5030" s="214"/>
      <c r="D5030" s="78"/>
      <c r="E5030" s="225"/>
      <c r="G5030" s="281"/>
      <c r="H5030" s="281"/>
      <c r="I5030" s="223"/>
      <c r="J5030" s="41"/>
    </row>
    <row r="5031" spans="1:10" x14ac:dyDescent="0.25">
      <c r="A5031" s="41"/>
      <c r="C5031" s="214"/>
      <c r="D5031" s="78"/>
      <c r="E5031" s="225"/>
      <c r="G5031" s="281"/>
      <c r="H5031" s="281"/>
      <c r="I5031" s="223"/>
      <c r="J5031" s="41"/>
    </row>
    <row r="5032" spans="1:10" x14ac:dyDescent="0.25">
      <c r="A5032" s="41"/>
      <c r="C5032" s="214"/>
      <c r="D5032" s="78"/>
      <c r="E5032" s="225"/>
      <c r="G5032" s="281"/>
      <c r="H5032" s="281"/>
      <c r="I5032" s="223"/>
      <c r="J5032" s="41"/>
    </row>
    <row r="5033" spans="1:10" x14ac:dyDescent="0.25">
      <c r="A5033" s="41"/>
      <c r="C5033" s="214"/>
      <c r="D5033" s="78"/>
      <c r="E5033" s="225"/>
      <c r="G5033" s="281"/>
      <c r="H5033" s="281"/>
      <c r="I5033" s="223"/>
      <c r="J5033" s="41"/>
    </row>
    <row r="5034" spans="1:10" x14ac:dyDescent="0.25">
      <c r="A5034" s="41"/>
      <c r="C5034" s="214"/>
      <c r="D5034" s="78"/>
      <c r="E5034" s="225"/>
      <c r="G5034" s="281"/>
      <c r="H5034" s="281"/>
      <c r="I5034" s="223"/>
      <c r="J5034" s="41"/>
    </row>
    <row r="5035" spans="1:10" x14ac:dyDescent="0.25">
      <c r="A5035" s="41"/>
      <c r="C5035" s="214"/>
      <c r="D5035" s="78"/>
      <c r="E5035" s="225"/>
      <c r="G5035" s="281"/>
      <c r="H5035" s="281"/>
      <c r="I5035" s="223"/>
      <c r="J5035" s="41"/>
    </row>
    <row r="5036" spans="1:10" x14ac:dyDescent="0.25">
      <c r="A5036" s="41"/>
      <c r="C5036" s="214"/>
      <c r="D5036" s="78"/>
      <c r="E5036" s="225"/>
      <c r="G5036" s="281"/>
      <c r="H5036" s="281"/>
      <c r="I5036" s="223"/>
      <c r="J5036" s="41"/>
    </row>
    <row r="5037" spans="1:10" x14ac:dyDescent="0.25">
      <c r="A5037" s="41"/>
      <c r="C5037" s="214"/>
      <c r="D5037" s="78"/>
      <c r="E5037" s="225"/>
      <c r="G5037" s="281"/>
      <c r="H5037" s="281"/>
      <c r="I5037" s="223"/>
      <c r="J5037" s="41"/>
    </row>
    <row r="5038" spans="1:10" x14ac:dyDescent="0.25">
      <c r="A5038" s="41"/>
      <c r="C5038" s="214"/>
      <c r="D5038" s="78"/>
      <c r="E5038" s="225"/>
      <c r="G5038" s="281"/>
      <c r="H5038" s="281"/>
      <c r="I5038" s="223"/>
      <c r="J5038" s="41"/>
    </row>
    <row r="5039" spans="1:10" x14ac:dyDescent="0.25">
      <c r="A5039" s="41"/>
      <c r="C5039" s="214"/>
      <c r="D5039" s="78"/>
      <c r="E5039" s="225"/>
      <c r="G5039" s="281"/>
      <c r="H5039" s="281"/>
      <c r="I5039" s="223"/>
      <c r="J5039" s="41"/>
    </row>
    <row r="5040" spans="1:10" x14ac:dyDescent="0.25">
      <c r="A5040" s="41"/>
      <c r="C5040" s="214"/>
      <c r="D5040" s="78"/>
      <c r="E5040" s="225"/>
      <c r="G5040" s="281"/>
      <c r="H5040" s="281"/>
      <c r="I5040" s="223"/>
      <c r="J5040" s="41"/>
    </row>
    <row r="5041" spans="1:10" x14ac:dyDescent="0.25">
      <c r="A5041" s="41"/>
      <c r="C5041" s="214"/>
      <c r="D5041" s="78"/>
      <c r="E5041" s="225"/>
      <c r="G5041" s="281"/>
      <c r="H5041" s="281"/>
      <c r="I5041" s="223"/>
      <c r="J5041" s="41"/>
    </row>
    <row r="5042" spans="1:10" x14ac:dyDescent="0.25">
      <c r="A5042" s="41"/>
      <c r="C5042" s="214"/>
      <c r="D5042" s="78"/>
      <c r="E5042" s="225"/>
      <c r="G5042" s="281"/>
      <c r="H5042" s="281"/>
      <c r="I5042" s="223"/>
      <c r="J5042" s="41"/>
    </row>
    <row r="5043" spans="1:10" x14ac:dyDescent="0.25">
      <c r="A5043" s="41"/>
      <c r="C5043" s="214"/>
      <c r="D5043" s="78"/>
      <c r="E5043" s="225"/>
      <c r="G5043" s="281"/>
      <c r="H5043" s="281"/>
      <c r="I5043" s="223"/>
      <c r="J5043" s="41"/>
    </row>
    <row r="5044" spans="1:10" x14ac:dyDescent="0.25">
      <c r="A5044" s="41"/>
      <c r="C5044" s="214"/>
      <c r="D5044" s="78"/>
      <c r="E5044" s="225"/>
      <c r="G5044" s="281"/>
      <c r="H5044" s="281"/>
      <c r="I5044" s="223"/>
      <c r="J5044" s="41"/>
    </row>
    <row r="5045" spans="1:10" x14ac:dyDescent="0.25">
      <c r="A5045" s="41"/>
      <c r="C5045" s="214"/>
      <c r="D5045" s="78"/>
      <c r="E5045" s="225"/>
      <c r="G5045" s="281"/>
      <c r="H5045" s="281"/>
      <c r="I5045" s="223"/>
      <c r="J5045" s="41"/>
    </row>
    <row r="5046" spans="1:10" x14ac:dyDescent="0.25">
      <c r="A5046" s="41"/>
      <c r="C5046" s="214"/>
      <c r="D5046" s="78"/>
      <c r="E5046" s="225"/>
      <c r="G5046" s="281"/>
      <c r="H5046" s="281"/>
      <c r="I5046" s="223"/>
      <c r="J5046" s="41"/>
    </row>
    <row r="5047" spans="1:10" x14ac:dyDescent="0.25">
      <c r="A5047" s="41"/>
      <c r="C5047" s="214"/>
      <c r="D5047" s="78"/>
      <c r="E5047" s="225"/>
      <c r="G5047" s="281"/>
      <c r="H5047" s="281"/>
      <c r="I5047" s="223"/>
      <c r="J5047" s="41"/>
    </row>
    <row r="5048" spans="1:10" x14ac:dyDescent="0.25">
      <c r="A5048" s="41"/>
      <c r="C5048" s="214"/>
      <c r="D5048" s="78"/>
      <c r="E5048" s="225"/>
      <c r="G5048" s="281"/>
      <c r="H5048" s="281"/>
      <c r="I5048" s="223"/>
      <c r="J5048" s="41"/>
    </row>
    <row r="5049" spans="1:10" x14ac:dyDescent="0.25">
      <c r="A5049" s="41"/>
      <c r="C5049" s="214"/>
      <c r="D5049" s="78"/>
      <c r="E5049" s="225"/>
      <c r="G5049" s="281"/>
      <c r="H5049" s="281"/>
      <c r="I5049" s="223"/>
      <c r="J5049" s="41"/>
    </row>
    <row r="5050" spans="1:10" x14ac:dyDescent="0.25">
      <c r="A5050" s="41"/>
      <c r="C5050" s="214"/>
      <c r="D5050" s="78"/>
      <c r="E5050" s="225"/>
      <c r="G5050" s="281"/>
      <c r="H5050" s="281"/>
      <c r="I5050" s="223"/>
      <c r="J5050" s="41"/>
    </row>
    <row r="5051" spans="1:10" x14ac:dyDescent="0.25">
      <c r="A5051" s="41"/>
      <c r="C5051" s="214"/>
      <c r="D5051" s="78"/>
      <c r="E5051" s="225"/>
      <c r="G5051" s="281"/>
      <c r="H5051" s="281"/>
      <c r="I5051" s="223"/>
      <c r="J5051" s="41"/>
    </row>
    <row r="5052" spans="1:10" x14ac:dyDescent="0.25">
      <c r="A5052" s="41"/>
      <c r="C5052" s="214"/>
      <c r="D5052" s="78"/>
      <c r="E5052" s="225"/>
      <c r="G5052" s="281"/>
      <c r="H5052" s="281"/>
      <c r="I5052" s="223"/>
      <c r="J5052" s="41"/>
    </row>
    <row r="5053" spans="1:10" x14ac:dyDescent="0.25">
      <c r="A5053" s="41"/>
      <c r="C5053" s="214"/>
      <c r="D5053" s="78"/>
      <c r="E5053" s="225"/>
      <c r="G5053" s="281"/>
      <c r="H5053" s="281"/>
      <c r="I5053" s="223"/>
      <c r="J5053" s="41"/>
    </row>
    <row r="5054" spans="1:10" x14ac:dyDescent="0.25">
      <c r="A5054" s="41"/>
      <c r="C5054" s="214"/>
      <c r="D5054" s="78"/>
      <c r="E5054" s="225"/>
      <c r="G5054" s="281"/>
      <c r="H5054" s="281"/>
      <c r="I5054" s="223"/>
      <c r="J5054" s="41"/>
    </row>
    <row r="5055" spans="1:10" x14ac:dyDescent="0.25">
      <c r="A5055" s="41"/>
      <c r="C5055" s="214"/>
      <c r="D5055" s="78"/>
      <c r="E5055" s="225"/>
      <c r="G5055" s="281"/>
      <c r="H5055" s="281"/>
      <c r="I5055" s="223"/>
      <c r="J5055" s="41"/>
    </row>
    <row r="5056" spans="1:10" x14ac:dyDescent="0.25">
      <c r="A5056" s="41"/>
      <c r="C5056" s="214"/>
      <c r="D5056" s="78"/>
      <c r="E5056" s="225"/>
      <c r="G5056" s="281"/>
      <c r="H5056" s="281"/>
      <c r="I5056" s="223"/>
      <c r="J5056" s="41"/>
    </row>
    <row r="5057" spans="1:10" x14ac:dyDescent="0.25">
      <c r="A5057" s="41"/>
      <c r="C5057" s="214"/>
      <c r="D5057" s="78"/>
      <c r="E5057" s="225"/>
      <c r="G5057" s="281"/>
      <c r="H5057" s="281"/>
      <c r="I5057" s="223"/>
      <c r="J5057" s="41"/>
    </row>
    <row r="5058" spans="1:10" x14ac:dyDescent="0.25">
      <c r="A5058" s="41"/>
      <c r="C5058" s="214"/>
      <c r="D5058" s="78"/>
      <c r="E5058" s="225"/>
      <c r="G5058" s="281"/>
      <c r="H5058" s="281"/>
      <c r="I5058" s="223"/>
      <c r="J5058" s="41"/>
    </row>
    <row r="5059" spans="1:10" x14ac:dyDescent="0.25">
      <c r="A5059" s="41"/>
      <c r="C5059" s="214"/>
      <c r="D5059" s="78"/>
      <c r="E5059" s="225"/>
      <c r="G5059" s="281"/>
      <c r="H5059" s="281"/>
      <c r="I5059" s="223"/>
      <c r="J5059" s="41"/>
    </row>
    <row r="5060" spans="1:10" x14ac:dyDescent="0.25">
      <c r="A5060" s="41"/>
      <c r="C5060" s="214"/>
      <c r="D5060" s="78"/>
      <c r="E5060" s="225"/>
      <c r="G5060" s="281"/>
      <c r="H5060" s="281"/>
      <c r="I5060" s="223"/>
      <c r="J5060" s="41"/>
    </row>
    <row r="5061" spans="1:10" x14ac:dyDescent="0.25">
      <c r="A5061" s="41"/>
      <c r="C5061" s="214"/>
      <c r="D5061" s="78"/>
      <c r="E5061" s="225"/>
      <c r="G5061" s="281"/>
      <c r="H5061" s="281"/>
      <c r="I5061" s="223"/>
      <c r="J5061" s="41"/>
    </row>
    <row r="5062" spans="1:10" x14ac:dyDescent="0.25">
      <c r="A5062" s="41"/>
      <c r="C5062" s="214"/>
      <c r="D5062" s="78"/>
      <c r="E5062" s="225"/>
      <c r="G5062" s="281"/>
      <c r="H5062" s="281"/>
      <c r="I5062" s="223"/>
      <c r="J5062" s="41"/>
    </row>
    <row r="5063" spans="1:10" x14ac:dyDescent="0.25">
      <c r="A5063" s="41"/>
      <c r="C5063" s="214"/>
      <c r="D5063" s="78"/>
      <c r="E5063" s="225"/>
      <c r="G5063" s="281"/>
      <c r="H5063" s="281"/>
      <c r="I5063" s="223"/>
      <c r="J5063" s="41"/>
    </row>
    <row r="5064" spans="1:10" x14ac:dyDescent="0.25">
      <c r="A5064" s="41"/>
      <c r="C5064" s="214"/>
      <c r="D5064" s="78"/>
      <c r="E5064" s="225"/>
      <c r="G5064" s="281"/>
      <c r="H5064" s="281"/>
      <c r="I5064" s="223"/>
      <c r="J5064" s="41"/>
    </row>
    <row r="5065" spans="1:10" x14ac:dyDescent="0.25">
      <c r="A5065" s="41"/>
      <c r="C5065" s="214"/>
      <c r="D5065" s="78"/>
      <c r="E5065" s="225"/>
      <c r="G5065" s="281"/>
      <c r="H5065" s="281"/>
      <c r="I5065" s="223"/>
      <c r="J5065" s="41"/>
    </row>
    <row r="5066" spans="1:10" x14ac:dyDescent="0.25">
      <c r="A5066" s="41"/>
      <c r="C5066" s="214"/>
      <c r="D5066" s="78"/>
      <c r="E5066" s="225"/>
      <c r="G5066" s="281"/>
      <c r="H5066" s="281"/>
      <c r="I5066" s="223"/>
      <c r="J5066" s="41"/>
    </row>
    <row r="5067" spans="1:10" x14ac:dyDescent="0.25">
      <c r="A5067" s="41"/>
      <c r="C5067" s="214"/>
      <c r="D5067" s="78"/>
      <c r="E5067" s="225"/>
      <c r="G5067" s="281"/>
      <c r="H5067" s="281"/>
      <c r="I5067" s="223"/>
      <c r="J5067" s="41"/>
    </row>
    <row r="5068" spans="1:10" x14ac:dyDescent="0.25">
      <c r="A5068" s="41"/>
      <c r="C5068" s="214"/>
      <c r="D5068" s="78"/>
      <c r="E5068" s="225"/>
      <c r="G5068" s="281"/>
      <c r="H5068" s="281"/>
      <c r="I5068" s="223"/>
      <c r="J5068" s="41"/>
    </row>
    <row r="5069" spans="1:10" x14ac:dyDescent="0.25">
      <c r="A5069" s="41"/>
      <c r="C5069" s="214"/>
      <c r="D5069" s="78"/>
      <c r="E5069" s="225"/>
      <c r="G5069" s="281"/>
      <c r="H5069" s="281"/>
      <c r="I5069" s="223"/>
      <c r="J5069" s="41"/>
    </row>
    <row r="5070" spans="1:10" x14ac:dyDescent="0.25">
      <c r="A5070" s="41"/>
      <c r="C5070" s="214"/>
      <c r="D5070" s="78"/>
      <c r="E5070" s="225"/>
      <c r="G5070" s="281"/>
      <c r="H5070" s="281"/>
      <c r="I5070" s="223"/>
      <c r="J5070" s="41"/>
    </row>
    <row r="5071" spans="1:10" x14ac:dyDescent="0.25">
      <c r="A5071" s="41"/>
      <c r="C5071" s="214"/>
      <c r="D5071" s="78"/>
      <c r="E5071" s="225"/>
      <c r="G5071" s="281"/>
      <c r="H5071" s="281"/>
      <c r="I5071" s="223"/>
      <c r="J5071" s="41"/>
    </row>
    <row r="5072" spans="1:10" x14ac:dyDescent="0.25">
      <c r="A5072" s="41"/>
      <c r="C5072" s="214"/>
      <c r="D5072" s="78"/>
      <c r="E5072" s="225"/>
      <c r="G5072" s="281"/>
      <c r="H5072" s="281"/>
      <c r="I5072" s="223"/>
      <c r="J5072" s="41"/>
    </row>
    <row r="5073" spans="1:10" x14ac:dyDescent="0.25">
      <c r="A5073" s="41"/>
      <c r="C5073" s="214"/>
      <c r="D5073" s="78"/>
      <c r="E5073" s="225"/>
      <c r="G5073" s="281"/>
      <c r="H5073" s="281"/>
      <c r="I5073" s="223"/>
      <c r="J5073" s="41"/>
    </row>
    <row r="5074" spans="1:10" x14ac:dyDescent="0.25">
      <c r="A5074" s="41"/>
      <c r="C5074" s="214"/>
      <c r="D5074" s="78"/>
      <c r="E5074" s="225"/>
      <c r="G5074" s="281"/>
      <c r="H5074" s="281"/>
      <c r="I5074" s="223"/>
      <c r="J5074" s="41"/>
    </row>
    <row r="5075" spans="1:10" x14ac:dyDescent="0.25">
      <c r="A5075" s="41"/>
      <c r="C5075" s="214"/>
      <c r="D5075" s="78"/>
      <c r="E5075" s="225"/>
      <c r="G5075" s="281"/>
      <c r="H5075" s="281"/>
      <c r="I5075" s="223"/>
      <c r="J5075" s="41"/>
    </row>
    <row r="5076" spans="1:10" x14ac:dyDescent="0.25">
      <c r="A5076" s="41"/>
      <c r="C5076" s="214"/>
      <c r="D5076" s="78"/>
      <c r="E5076" s="225"/>
      <c r="G5076" s="281"/>
      <c r="H5076" s="281"/>
      <c r="I5076" s="223"/>
      <c r="J5076" s="41"/>
    </row>
    <row r="5077" spans="1:10" x14ac:dyDescent="0.25">
      <c r="A5077" s="41"/>
      <c r="C5077" s="214"/>
      <c r="D5077" s="78"/>
      <c r="E5077" s="225"/>
      <c r="G5077" s="281"/>
      <c r="H5077" s="281"/>
      <c r="I5077" s="223"/>
      <c r="J5077" s="41"/>
    </row>
    <row r="5078" spans="1:10" x14ac:dyDescent="0.25">
      <c r="A5078" s="41"/>
      <c r="C5078" s="214"/>
      <c r="D5078" s="78"/>
      <c r="E5078" s="225"/>
      <c r="G5078" s="281"/>
      <c r="H5078" s="281"/>
      <c r="I5078" s="223"/>
      <c r="J5078" s="41"/>
    </row>
    <row r="5079" spans="1:10" x14ac:dyDescent="0.25">
      <c r="A5079" s="41"/>
      <c r="C5079" s="214"/>
      <c r="D5079" s="78"/>
      <c r="E5079" s="225"/>
      <c r="G5079" s="281"/>
      <c r="H5079" s="281"/>
      <c r="I5079" s="223"/>
      <c r="J5079" s="41"/>
    </row>
    <row r="5080" spans="1:10" x14ac:dyDescent="0.25">
      <c r="A5080" s="41"/>
      <c r="C5080" s="214"/>
      <c r="D5080" s="78"/>
      <c r="E5080" s="225"/>
      <c r="G5080" s="281"/>
      <c r="H5080" s="281"/>
      <c r="I5080" s="223"/>
      <c r="J5080" s="41"/>
    </row>
    <row r="5081" spans="1:10" x14ac:dyDescent="0.25">
      <c r="A5081" s="41"/>
      <c r="C5081" s="214"/>
      <c r="D5081" s="78"/>
      <c r="E5081" s="225"/>
      <c r="G5081" s="281"/>
      <c r="H5081" s="281"/>
      <c r="I5081" s="223"/>
      <c r="J5081" s="41"/>
    </row>
    <row r="5082" spans="1:10" x14ac:dyDescent="0.25">
      <c r="A5082" s="41"/>
      <c r="C5082" s="214"/>
      <c r="D5082" s="78"/>
      <c r="E5082" s="225"/>
      <c r="G5082" s="281"/>
      <c r="H5082" s="281"/>
      <c r="I5082" s="223"/>
      <c r="J5082" s="41"/>
    </row>
    <row r="5083" spans="1:10" x14ac:dyDescent="0.25">
      <c r="A5083" s="41"/>
      <c r="C5083" s="214"/>
      <c r="D5083" s="78"/>
      <c r="E5083" s="225"/>
      <c r="G5083" s="281"/>
      <c r="H5083" s="281"/>
      <c r="I5083" s="223"/>
      <c r="J5083" s="41"/>
    </row>
    <row r="5084" spans="1:10" x14ac:dyDescent="0.25">
      <c r="A5084" s="41"/>
      <c r="C5084" s="214"/>
      <c r="D5084" s="78"/>
      <c r="E5084" s="225"/>
      <c r="G5084" s="281"/>
      <c r="H5084" s="281"/>
      <c r="I5084" s="223"/>
      <c r="J5084" s="41"/>
    </row>
    <row r="5085" spans="1:10" x14ac:dyDescent="0.25">
      <c r="A5085" s="41"/>
      <c r="C5085" s="214"/>
      <c r="D5085" s="78"/>
      <c r="E5085" s="225"/>
      <c r="G5085" s="281"/>
      <c r="H5085" s="281"/>
      <c r="I5085" s="223"/>
      <c r="J5085" s="41"/>
    </row>
    <row r="5086" spans="1:10" x14ac:dyDescent="0.25">
      <c r="A5086" s="41"/>
      <c r="C5086" s="214"/>
      <c r="D5086" s="78"/>
      <c r="E5086" s="225"/>
      <c r="G5086" s="281"/>
      <c r="H5086" s="281"/>
      <c r="I5086" s="223"/>
      <c r="J5086" s="41"/>
    </row>
    <row r="5087" spans="1:10" x14ac:dyDescent="0.25">
      <c r="A5087" s="41"/>
      <c r="C5087" s="214"/>
      <c r="D5087" s="78"/>
      <c r="E5087" s="225"/>
      <c r="G5087" s="281"/>
      <c r="H5087" s="281"/>
      <c r="I5087" s="223"/>
      <c r="J5087" s="41"/>
    </row>
    <row r="5088" spans="1:10" x14ac:dyDescent="0.25">
      <c r="A5088" s="41"/>
      <c r="C5088" s="214"/>
      <c r="D5088" s="78"/>
      <c r="E5088" s="225"/>
      <c r="G5088" s="281"/>
      <c r="H5088" s="281"/>
      <c r="I5088" s="223"/>
      <c r="J5088" s="41"/>
    </row>
    <row r="5089" spans="1:10" x14ac:dyDescent="0.25">
      <c r="A5089" s="41"/>
      <c r="C5089" s="214"/>
      <c r="D5089" s="78"/>
      <c r="E5089" s="225"/>
      <c r="G5089" s="281"/>
      <c r="H5089" s="281"/>
      <c r="I5089" s="223"/>
      <c r="J5089" s="41"/>
    </row>
    <row r="5090" spans="1:10" x14ac:dyDescent="0.25">
      <c r="A5090" s="41"/>
      <c r="C5090" s="214"/>
      <c r="D5090" s="78"/>
      <c r="E5090" s="225"/>
      <c r="G5090" s="281"/>
      <c r="H5090" s="281"/>
      <c r="I5090" s="223"/>
      <c r="J5090" s="41"/>
    </row>
    <row r="5091" spans="1:10" x14ac:dyDescent="0.25">
      <c r="A5091" s="41"/>
      <c r="C5091" s="214"/>
      <c r="D5091" s="78"/>
      <c r="E5091" s="225"/>
      <c r="G5091" s="281"/>
      <c r="H5091" s="281"/>
      <c r="I5091" s="223"/>
      <c r="J5091" s="41"/>
    </row>
    <row r="5092" spans="1:10" x14ac:dyDescent="0.25">
      <c r="A5092" s="41"/>
      <c r="C5092" s="214"/>
      <c r="D5092" s="78"/>
      <c r="E5092" s="225"/>
      <c r="G5092" s="281"/>
      <c r="H5092" s="281"/>
      <c r="I5092" s="223"/>
      <c r="J5092" s="41"/>
    </row>
    <row r="5093" spans="1:10" x14ac:dyDescent="0.25">
      <c r="A5093" s="41"/>
      <c r="C5093" s="214"/>
      <c r="D5093" s="78"/>
      <c r="E5093" s="225"/>
      <c r="G5093" s="281"/>
      <c r="H5093" s="281"/>
      <c r="I5093" s="223"/>
      <c r="J5093" s="41"/>
    </row>
    <row r="5094" spans="1:10" x14ac:dyDescent="0.25">
      <c r="A5094" s="41"/>
      <c r="C5094" s="214"/>
      <c r="D5094" s="78"/>
      <c r="E5094" s="225"/>
      <c r="G5094" s="281"/>
      <c r="H5094" s="281"/>
      <c r="I5094" s="223"/>
      <c r="J5094" s="41"/>
    </row>
    <row r="5095" spans="1:10" x14ac:dyDescent="0.25">
      <c r="A5095" s="41"/>
      <c r="C5095" s="214"/>
      <c r="D5095" s="78"/>
      <c r="E5095" s="225"/>
      <c r="G5095" s="281"/>
      <c r="H5095" s="281"/>
      <c r="I5095" s="223"/>
      <c r="J5095" s="41"/>
    </row>
    <row r="5096" spans="1:10" x14ac:dyDescent="0.25">
      <c r="A5096" s="41"/>
      <c r="C5096" s="214"/>
      <c r="D5096" s="78"/>
      <c r="E5096" s="225"/>
      <c r="G5096" s="281"/>
      <c r="H5096" s="281"/>
      <c r="I5096" s="223"/>
      <c r="J5096" s="41"/>
    </row>
    <row r="5097" spans="1:10" x14ac:dyDescent="0.25">
      <c r="A5097" s="41"/>
      <c r="C5097" s="214"/>
      <c r="D5097" s="78"/>
      <c r="E5097" s="225"/>
      <c r="G5097" s="281"/>
      <c r="H5097" s="281"/>
      <c r="I5097" s="223"/>
      <c r="J5097" s="41"/>
    </row>
    <row r="5098" spans="1:10" x14ac:dyDescent="0.25">
      <c r="A5098" s="41"/>
      <c r="C5098" s="214"/>
      <c r="D5098" s="78"/>
      <c r="E5098" s="225"/>
      <c r="G5098" s="281"/>
      <c r="H5098" s="281"/>
      <c r="I5098" s="223"/>
      <c r="J5098" s="41"/>
    </row>
    <row r="5099" spans="1:10" x14ac:dyDescent="0.25">
      <c r="A5099" s="41"/>
      <c r="C5099" s="214"/>
      <c r="D5099" s="78"/>
      <c r="E5099" s="225"/>
      <c r="G5099" s="281"/>
      <c r="H5099" s="281"/>
      <c r="I5099" s="223"/>
      <c r="J5099" s="41"/>
    </row>
    <row r="5100" spans="1:10" x14ac:dyDescent="0.25">
      <c r="A5100" s="41"/>
      <c r="C5100" s="214"/>
      <c r="D5100" s="78"/>
      <c r="E5100" s="225"/>
      <c r="G5100" s="281"/>
      <c r="H5100" s="281"/>
      <c r="I5100" s="223"/>
      <c r="J5100" s="41"/>
    </row>
    <row r="5101" spans="1:10" x14ac:dyDescent="0.25">
      <c r="A5101" s="41"/>
      <c r="C5101" s="214"/>
      <c r="D5101" s="78"/>
      <c r="E5101" s="225"/>
      <c r="G5101" s="281"/>
      <c r="H5101" s="281"/>
      <c r="I5101" s="223"/>
      <c r="J5101" s="41"/>
    </row>
    <row r="5102" spans="1:10" x14ac:dyDescent="0.25">
      <c r="A5102" s="41"/>
      <c r="C5102" s="214"/>
      <c r="D5102" s="78"/>
      <c r="E5102" s="225"/>
      <c r="G5102" s="281"/>
      <c r="H5102" s="281"/>
      <c r="I5102" s="223"/>
      <c r="J5102" s="41"/>
    </row>
    <row r="5103" spans="1:10" x14ac:dyDescent="0.25">
      <c r="A5103" s="41"/>
      <c r="C5103" s="214"/>
      <c r="D5103" s="78"/>
      <c r="E5103" s="225"/>
      <c r="G5103" s="281"/>
      <c r="H5103" s="281"/>
      <c r="I5103" s="223"/>
      <c r="J5103" s="41"/>
    </row>
    <row r="5104" spans="1:10" x14ac:dyDescent="0.25">
      <c r="A5104" s="41"/>
      <c r="C5104" s="214"/>
      <c r="D5104" s="78"/>
      <c r="E5104" s="225"/>
      <c r="G5104" s="281"/>
      <c r="H5104" s="281"/>
      <c r="I5104" s="223"/>
      <c r="J5104" s="41"/>
    </row>
    <row r="5105" spans="1:10" x14ac:dyDescent="0.25">
      <c r="A5105" s="41"/>
      <c r="C5105" s="214"/>
      <c r="D5105" s="78"/>
      <c r="E5105" s="225"/>
      <c r="G5105" s="281"/>
      <c r="H5105" s="281"/>
      <c r="I5105" s="223"/>
      <c r="J5105" s="41"/>
    </row>
    <row r="5106" spans="1:10" x14ac:dyDescent="0.25">
      <c r="A5106" s="41"/>
      <c r="C5106" s="214"/>
      <c r="D5106" s="78"/>
      <c r="E5106" s="225"/>
      <c r="G5106" s="281"/>
      <c r="H5106" s="281"/>
      <c r="I5106" s="223"/>
      <c r="J5106" s="41"/>
    </row>
    <row r="5107" spans="1:10" x14ac:dyDescent="0.25">
      <c r="A5107" s="41"/>
      <c r="C5107" s="214"/>
      <c r="D5107" s="78"/>
      <c r="E5107" s="225"/>
      <c r="G5107" s="281"/>
      <c r="H5107" s="281"/>
      <c r="I5107" s="223"/>
      <c r="J5107" s="41"/>
    </row>
    <row r="5108" spans="1:10" x14ac:dyDescent="0.25">
      <c r="A5108" s="41"/>
      <c r="C5108" s="214"/>
      <c r="D5108" s="78"/>
      <c r="E5108" s="225"/>
      <c r="G5108" s="281"/>
      <c r="H5108" s="281"/>
      <c r="I5108" s="223"/>
      <c r="J5108" s="41"/>
    </row>
    <row r="5109" spans="1:10" x14ac:dyDescent="0.25">
      <c r="A5109" s="41"/>
      <c r="C5109" s="214"/>
      <c r="D5109" s="78"/>
      <c r="E5109" s="225"/>
      <c r="G5109" s="281"/>
      <c r="H5109" s="281"/>
      <c r="I5109" s="223"/>
      <c r="J5109" s="41"/>
    </row>
    <row r="5110" spans="1:10" x14ac:dyDescent="0.25">
      <c r="A5110" s="41"/>
      <c r="C5110" s="214"/>
      <c r="D5110" s="78"/>
      <c r="E5110" s="225"/>
      <c r="G5110" s="281"/>
      <c r="H5110" s="281"/>
      <c r="I5110" s="223"/>
      <c r="J5110" s="41"/>
    </row>
    <row r="5111" spans="1:10" x14ac:dyDescent="0.25">
      <c r="A5111" s="41"/>
      <c r="C5111" s="214"/>
      <c r="D5111" s="78"/>
      <c r="E5111" s="225"/>
      <c r="G5111" s="281"/>
      <c r="H5111" s="281"/>
      <c r="I5111" s="223"/>
      <c r="J5111" s="41"/>
    </row>
    <row r="5112" spans="1:10" x14ac:dyDescent="0.25">
      <c r="A5112" s="41"/>
      <c r="C5112" s="214"/>
      <c r="D5112" s="78"/>
      <c r="E5112" s="225"/>
      <c r="G5112" s="281"/>
      <c r="H5112" s="281"/>
      <c r="I5112" s="223"/>
      <c r="J5112" s="41"/>
    </row>
    <row r="5113" spans="1:10" x14ac:dyDescent="0.25">
      <c r="A5113" s="41"/>
      <c r="C5113" s="214"/>
      <c r="D5113" s="78"/>
      <c r="E5113" s="225"/>
      <c r="G5113" s="281"/>
      <c r="H5113" s="281"/>
      <c r="I5113" s="223"/>
      <c r="J5113" s="41"/>
    </row>
    <row r="5114" spans="1:10" x14ac:dyDescent="0.25">
      <c r="A5114" s="41"/>
      <c r="C5114" s="214"/>
      <c r="D5114" s="78"/>
      <c r="E5114" s="225"/>
      <c r="G5114" s="281"/>
      <c r="H5114" s="281"/>
      <c r="I5114" s="223"/>
      <c r="J5114" s="41"/>
    </row>
    <row r="5115" spans="1:10" x14ac:dyDescent="0.25">
      <c r="A5115" s="41"/>
      <c r="C5115" s="214"/>
      <c r="D5115" s="78"/>
      <c r="E5115" s="225"/>
      <c r="G5115" s="281"/>
      <c r="H5115" s="281"/>
      <c r="I5115" s="223"/>
      <c r="J5115" s="41"/>
    </row>
    <row r="5116" spans="1:10" x14ac:dyDescent="0.25">
      <c r="A5116" s="41"/>
      <c r="C5116" s="214"/>
      <c r="D5116" s="78"/>
      <c r="E5116" s="225"/>
      <c r="G5116" s="281"/>
      <c r="H5116" s="281"/>
      <c r="I5116" s="223"/>
      <c r="J5116" s="41"/>
    </row>
    <row r="5117" spans="1:10" x14ac:dyDescent="0.25">
      <c r="A5117" s="41"/>
      <c r="C5117" s="214"/>
      <c r="D5117" s="78"/>
      <c r="E5117" s="225"/>
      <c r="G5117" s="281"/>
      <c r="H5117" s="281"/>
      <c r="I5117" s="223"/>
      <c r="J5117" s="41"/>
    </row>
    <row r="5118" spans="1:10" x14ac:dyDescent="0.25">
      <c r="A5118" s="41"/>
      <c r="C5118" s="214"/>
      <c r="D5118" s="78"/>
      <c r="E5118" s="225"/>
      <c r="G5118" s="281"/>
      <c r="H5118" s="281"/>
      <c r="I5118" s="223"/>
      <c r="J5118" s="41"/>
    </row>
    <row r="5119" spans="1:10" x14ac:dyDescent="0.25">
      <c r="A5119" s="41"/>
      <c r="C5119" s="214"/>
      <c r="D5119" s="78"/>
      <c r="E5119" s="225"/>
      <c r="G5119" s="281"/>
      <c r="H5119" s="281"/>
      <c r="I5119" s="223"/>
      <c r="J5119" s="41"/>
    </row>
    <row r="5120" spans="1:10" x14ac:dyDescent="0.25">
      <c r="A5120" s="41"/>
      <c r="C5120" s="214"/>
      <c r="D5120" s="78"/>
      <c r="E5120" s="225"/>
      <c r="G5120" s="281"/>
      <c r="H5120" s="281"/>
      <c r="I5120" s="223"/>
      <c r="J5120" s="41"/>
    </row>
    <row r="5121" spans="1:10" x14ac:dyDescent="0.25">
      <c r="A5121" s="41"/>
      <c r="C5121" s="214"/>
      <c r="D5121" s="78"/>
      <c r="E5121" s="225"/>
      <c r="G5121" s="281"/>
      <c r="H5121" s="281"/>
      <c r="I5121" s="223"/>
      <c r="J5121" s="41"/>
    </row>
    <row r="5122" spans="1:10" x14ac:dyDescent="0.25">
      <c r="A5122" s="41"/>
      <c r="C5122" s="214"/>
      <c r="D5122" s="78"/>
      <c r="E5122" s="225"/>
      <c r="G5122" s="281"/>
      <c r="H5122" s="281"/>
      <c r="I5122" s="223"/>
      <c r="J5122" s="41"/>
    </row>
    <row r="5123" spans="1:10" x14ac:dyDescent="0.25">
      <c r="A5123" s="41"/>
      <c r="C5123" s="214"/>
      <c r="D5123" s="78"/>
      <c r="E5123" s="225"/>
      <c r="G5123" s="281"/>
      <c r="H5123" s="281"/>
      <c r="I5123" s="223"/>
      <c r="J5123" s="41"/>
    </row>
    <row r="5124" spans="1:10" x14ac:dyDescent="0.25">
      <c r="A5124" s="41"/>
      <c r="C5124" s="214"/>
      <c r="D5124" s="78"/>
      <c r="E5124" s="225"/>
      <c r="G5124" s="281"/>
      <c r="H5124" s="281"/>
      <c r="I5124" s="223"/>
      <c r="J5124" s="41"/>
    </row>
    <row r="5125" spans="1:10" x14ac:dyDescent="0.25">
      <c r="A5125" s="41"/>
      <c r="C5125" s="214"/>
      <c r="D5125" s="78"/>
      <c r="E5125" s="225"/>
      <c r="G5125" s="281"/>
      <c r="H5125" s="281"/>
      <c r="I5125" s="223"/>
      <c r="J5125" s="41"/>
    </row>
    <row r="5126" spans="1:10" x14ac:dyDescent="0.25">
      <c r="A5126" s="41"/>
      <c r="C5126" s="214"/>
      <c r="D5126" s="78"/>
      <c r="E5126" s="225"/>
      <c r="G5126" s="281"/>
      <c r="H5126" s="281"/>
      <c r="I5126" s="223"/>
      <c r="J5126" s="41"/>
    </row>
    <row r="5127" spans="1:10" x14ac:dyDescent="0.25">
      <c r="A5127" s="41"/>
      <c r="C5127" s="214"/>
      <c r="D5127" s="78"/>
      <c r="E5127" s="225"/>
      <c r="G5127" s="281"/>
      <c r="H5127" s="281"/>
      <c r="I5127" s="223"/>
      <c r="J5127" s="41"/>
    </row>
    <row r="5128" spans="1:10" x14ac:dyDescent="0.25">
      <c r="A5128" s="41"/>
      <c r="C5128" s="214"/>
      <c r="D5128" s="78"/>
      <c r="E5128" s="225"/>
      <c r="G5128" s="281"/>
      <c r="H5128" s="281"/>
      <c r="I5128" s="223"/>
      <c r="J5128" s="41"/>
    </row>
    <row r="5129" spans="1:10" x14ac:dyDescent="0.25">
      <c r="A5129" s="41"/>
      <c r="C5129" s="214"/>
      <c r="D5129" s="78"/>
      <c r="E5129" s="225"/>
      <c r="G5129" s="281"/>
      <c r="H5129" s="281"/>
      <c r="I5129" s="223"/>
      <c r="J5129" s="41"/>
    </row>
    <row r="5130" spans="1:10" x14ac:dyDescent="0.25">
      <c r="A5130" s="41"/>
      <c r="C5130" s="214"/>
      <c r="D5130" s="78"/>
      <c r="E5130" s="225"/>
      <c r="G5130" s="281"/>
      <c r="H5130" s="281"/>
      <c r="I5130" s="223"/>
      <c r="J5130" s="41"/>
    </row>
    <row r="5131" spans="1:10" x14ac:dyDescent="0.25">
      <c r="A5131" s="41"/>
      <c r="C5131" s="214"/>
      <c r="D5131" s="78"/>
      <c r="E5131" s="225"/>
      <c r="G5131" s="281"/>
      <c r="H5131" s="281"/>
      <c r="I5131" s="223"/>
      <c r="J5131" s="41"/>
    </row>
    <row r="5132" spans="1:10" x14ac:dyDescent="0.25">
      <c r="A5132" s="41"/>
      <c r="C5132" s="214"/>
      <c r="D5132" s="78"/>
      <c r="E5132" s="225"/>
      <c r="G5132" s="281"/>
      <c r="H5132" s="281"/>
      <c r="I5132" s="223"/>
      <c r="J5132" s="41"/>
    </row>
    <row r="5133" spans="1:10" x14ac:dyDescent="0.25">
      <c r="A5133" s="41"/>
      <c r="C5133" s="214"/>
      <c r="D5133" s="78"/>
      <c r="E5133" s="225"/>
      <c r="G5133" s="281"/>
      <c r="H5133" s="281"/>
      <c r="I5133" s="223"/>
      <c r="J5133" s="41"/>
    </row>
    <row r="5134" spans="1:10" x14ac:dyDescent="0.25">
      <c r="A5134" s="41"/>
      <c r="C5134" s="214"/>
      <c r="D5134" s="78"/>
      <c r="E5134" s="225"/>
      <c r="G5134" s="281"/>
      <c r="H5134" s="281"/>
      <c r="I5134" s="223"/>
      <c r="J5134" s="41"/>
    </row>
    <row r="5135" spans="1:10" x14ac:dyDescent="0.25">
      <c r="A5135" s="41"/>
      <c r="C5135" s="214"/>
      <c r="D5135" s="78"/>
      <c r="E5135" s="225"/>
      <c r="G5135" s="281"/>
      <c r="H5135" s="281"/>
      <c r="I5135" s="223"/>
      <c r="J5135" s="41"/>
    </row>
    <row r="5136" spans="1:10" x14ac:dyDescent="0.25">
      <c r="A5136" s="41"/>
      <c r="C5136" s="214"/>
      <c r="D5136" s="78"/>
      <c r="E5136" s="225"/>
      <c r="G5136" s="281"/>
      <c r="H5136" s="281"/>
      <c r="I5136" s="223"/>
      <c r="J5136" s="41"/>
    </row>
    <row r="5137" spans="1:10" x14ac:dyDescent="0.25">
      <c r="A5137" s="41"/>
      <c r="C5137" s="214"/>
      <c r="D5137" s="78"/>
      <c r="E5137" s="225"/>
      <c r="G5137" s="281"/>
      <c r="H5137" s="281"/>
      <c r="I5137" s="223"/>
      <c r="J5137" s="41"/>
    </row>
    <row r="5138" spans="1:10" x14ac:dyDescent="0.25">
      <c r="A5138" s="41"/>
      <c r="C5138" s="214"/>
      <c r="D5138" s="78"/>
      <c r="E5138" s="225"/>
      <c r="G5138" s="281"/>
      <c r="H5138" s="281"/>
      <c r="I5138" s="223"/>
      <c r="J5138" s="41"/>
    </row>
    <row r="5139" spans="1:10" x14ac:dyDescent="0.25">
      <c r="A5139" s="41"/>
      <c r="C5139" s="214"/>
      <c r="D5139" s="78"/>
      <c r="E5139" s="225"/>
      <c r="G5139" s="281"/>
      <c r="H5139" s="281"/>
      <c r="I5139" s="223"/>
      <c r="J5139" s="41"/>
    </row>
    <row r="5140" spans="1:10" x14ac:dyDescent="0.25">
      <c r="A5140" s="41"/>
      <c r="C5140" s="214"/>
      <c r="D5140" s="78"/>
      <c r="E5140" s="225"/>
      <c r="G5140" s="281"/>
      <c r="H5140" s="281"/>
      <c r="I5140" s="223"/>
      <c r="J5140" s="41"/>
    </row>
    <row r="5141" spans="1:10" x14ac:dyDescent="0.25">
      <c r="A5141" s="41"/>
      <c r="C5141" s="214"/>
      <c r="D5141" s="78"/>
      <c r="E5141" s="225"/>
      <c r="G5141" s="281"/>
      <c r="H5141" s="281"/>
      <c r="I5141" s="223"/>
      <c r="J5141" s="41"/>
    </row>
    <row r="5142" spans="1:10" x14ac:dyDescent="0.25">
      <c r="A5142" s="41"/>
      <c r="C5142" s="214"/>
      <c r="D5142" s="78"/>
      <c r="E5142" s="225"/>
      <c r="G5142" s="281"/>
      <c r="H5142" s="281"/>
      <c r="I5142" s="223"/>
      <c r="J5142" s="41"/>
    </row>
    <row r="5143" spans="1:10" x14ac:dyDescent="0.25">
      <c r="A5143" s="41"/>
      <c r="C5143" s="214"/>
      <c r="D5143" s="78"/>
      <c r="E5143" s="225"/>
      <c r="G5143" s="281"/>
      <c r="H5143" s="281"/>
      <c r="I5143" s="223"/>
      <c r="J5143" s="41"/>
    </row>
    <row r="5144" spans="1:10" x14ac:dyDescent="0.25">
      <c r="A5144" s="41"/>
      <c r="C5144" s="214"/>
      <c r="D5144" s="78"/>
      <c r="E5144" s="225"/>
      <c r="G5144" s="281"/>
      <c r="H5144" s="281"/>
      <c r="I5144" s="223"/>
      <c r="J5144" s="41"/>
    </row>
    <row r="5145" spans="1:10" x14ac:dyDescent="0.25">
      <c r="A5145" s="41"/>
      <c r="C5145" s="214"/>
      <c r="D5145" s="78"/>
      <c r="E5145" s="225"/>
      <c r="G5145" s="281"/>
      <c r="H5145" s="281"/>
      <c r="I5145" s="223"/>
      <c r="J5145" s="41"/>
    </row>
    <row r="5146" spans="1:10" x14ac:dyDescent="0.25">
      <c r="A5146" s="41"/>
      <c r="C5146" s="214"/>
      <c r="D5146" s="78"/>
      <c r="E5146" s="225"/>
      <c r="G5146" s="281"/>
      <c r="H5146" s="281"/>
      <c r="I5146" s="223"/>
      <c r="J5146" s="41"/>
    </row>
    <row r="5147" spans="1:10" x14ac:dyDescent="0.25">
      <c r="A5147" s="41"/>
      <c r="C5147" s="214"/>
      <c r="D5147" s="78"/>
      <c r="E5147" s="225"/>
      <c r="G5147" s="281"/>
      <c r="H5147" s="281"/>
      <c r="I5147" s="223"/>
      <c r="J5147" s="41"/>
    </row>
    <row r="5148" spans="1:10" x14ac:dyDescent="0.25">
      <c r="A5148" s="41"/>
      <c r="C5148" s="214"/>
      <c r="D5148" s="78"/>
      <c r="E5148" s="225"/>
      <c r="G5148" s="281"/>
      <c r="H5148" s="281"/>
      <c r="I5148" s="223"/>
      <c r="J5148" s="41"/>
    </row>
    <row r="5149" spans="1:10" x14ac:dyDescent="0.25">
      <c r="A5149" s="41"/>
      <c r="C5149" s="214"/>
      <c r="D5149" s="78"/>
      <c r="E5149" s="225"/>
      <c r="G5149" s="281"/>
      <c r="H5149" s="281"/>
      <c r="I5149" s="223"/>
      <c r="J5149" s="41"/>
    </row>
    <row r="5150" spans="1:10" x14ac:dyDescent="0.25">
      <c r="A5150" s="41"/>
      <c r="C5150" s="214"/>
      <c r="D5150" s="78"/>
      <c r="E5150" s="225"/>
      <c r="G5150" s="281"/>
      <c r="H5150" s="281"/>
      <c r="I5150" s="223"/>
      <c r="J5150" s="41"/>
    </row>
    <row r="5151" spans="1:10" x14ac:dyDescent="0.25">
      <c r="A5151" s="41"/>
      <c r="C5151" s="214"/>
      <c r="D5151" s="78"/>
      <c r="E5151" s="225"/>
      <c r="G5151" s="281"/>
      <c r="H5151" s="281"/>
      <c r="I5151" s="223"/>
      <c r="J5151" s="41"/>
    </row>
    <row r="5152" spans="1:10" x14ac:dyDescent="0.25">
      <c r="A5152" s="41"/>
      <c r="C5152" s="214"/>
      <c r="D5152" s="78"/>
      <c r="E5152" s="225"/>
      <c r="G5152" s="281"/>
      <c r="H5152" s="281"/>
      <c r="I5152" s="223"/>
      <c r="J5152" s="41"/>
    </row>
    <row r="5153" spans="1:10" x14ac:dyDescent="0.25">
      <c r="A5153" s="41"/>
      <c r="C5153" s="214"/>
      <c r="D5153" s="78"/>
      <c r="E5153" s="225"/>
      <c r="G5153" s="281"/>
      <c r="H5153" s="281"/>
      <c r="I5153" s="223"/>
      <c r="J5153" s="41"/>
    </row>
    <row r="5154" spans="1:10" x14ac:dyDescent="0.25">
      <c r="A5154" s="41"/>
      <c r="C5154" s="214"/>
      <c r="D5154" s="78"/>
      <c r="E5154" s="225"/>
      <c r="G5154" s="281"/>
      <c r="H5154" s="281"/>
      <c r="I5154" s="223"/>
      <c r="J5154" s="41"/>
    </row>
    <row r="5155" spans="1:10" x14ac:dyDescent="0.25">
      <c r="A5155" s="41"/>
      <c r="C5155" s="214"/>
      <c r="D5155" s="78"/>
      <c r="E5155" s="225"/>
      <c r="G5155" s="281"/>
      <c r="H5155" s="281"/>
      <c r="I5155" s="223"/>
      <c r="J5155" s="41"/>
    </row>
    <row r="5156" spans="1:10" x14ac:dyDescent="0.25">
      <c r="A5156" s="41"/>
      <c r="C5156" s="214"/>
      <c r="D5156" s="78"/>
      <c r="E5156" s="225"/>
      <c r="G5156" s="281"/>
      <c r="H5156" s="281"/>
      <c r="I5156" s="223"/>
      <c r="J5156" s="41"/>
    </row>
    <row r="5157" spans="1:10" x14ac:dyDescent="0.25">
      <c r="A5157" s="41"/>
      <c r="C5157" s="214"/>
      <c r="D5157" s="78"/>
      <c r="E5157" s="225"/>
      <c r="G5157" s="281"/>
      <c r="H5157" s="281"/>
      <c r="I5157" s="223"/>
      <c r="J5157" s="41"/>
    </row>
    <row r="5158" spans="1:10" x14ac:dyDescent="0.25">
      <c r="A5158" s="41"/>
      <c r="C5158" s="214"/>
      <c r="D5158" s="78"/>
      <c r="E5158" s="225"/>
      <c r="G5158" s="281"/>
      <c r="H5158" s="281"/>
      <c r="I5158" s="223"/>
      <c r="J5158" s="41"/>
    </row>
    <row r="5159" spans="1:10" x14ac:dyDescent="0.25">
      <c r="A5159" s="41"/>
      <c r="C5159" s="214"/>
      <c r="D5159" s="78"/>
      <c r="E5159" s="225"/>
      <c r="G5159" s="281"/>
      <c r="H5159" s="281"/>
      <c r="I5159" s="223"/>
      <c r="J5159" s="41"/>
    </row>
    <row r="5160" spans="1:10" x14ac:dyDescent="0.25">
      <c r="A5160" s="41"/>
      <c r="C5160" s="214"/>
      <c r="D5160" s="78"/>
      <c r="E5160" s="225"/>
      <c r="G5160" s="281"/>
      <c r="H5160" s="281"/>
      <c r="I5160" s="223"/>
      <c r="J5160" s="41"/>
    </row>
    <row r="5161" spans="1:10" x14ac:dyDescent="0.25">
      <c r="A5161" s="41"/>
      <c r="C5161" s="214"/>
      <c r="D5161" s="78"/>
      <c r="E5161" s="225"/>
      <c r="G5161" s="281"/>
      <c r="H5161" s="281"/>
      <c r="I5161" s="223"/>
      <c r="J5161" s="41"/>
    </row>
    <row r="5162" spans="1:10" x14ac:dyDescent="0.25">
      <c r="A5162" s="41"/>
      <c r="C5162" s="214"/>
      <c r="D5162" s="78"/>
      <c r="E5162" s="225"/>
      <c r="G5162" s="281"/>
      <c r="H5162" s="281"/>
      <c r="I5162" s="223"/>
      <c r="J5162" s="41"/>
    </row>
    <row r="5163" spans="1:10" x14ac:dyDescent="0.25">
      <c r="A5163" s="41"/>
      <c r="C5163" s="214"/>
      <c r="D5163" s="78"/>
      <c r="E5163" s="225"/>
      <c r="G5163" s="281"/>
      <c r="H5163" s="281"/>
      <c r="I5163" s="223"/>
      <c r="J5163" s="41"/>
    </row>
    <row r="5164" spans="1:10" x14ac:dyDescent="0.25">
      <c r="A5164" s="41"/>
      <c r="C5164" s="214"/>
      <c r="D5164" s="78"/>
      <c r="E5164" s="225"/>
      <c r="G5164" s="281"/>
      <c r="H5164" s="281"/>
      <c r="I5164" s="223"/>
      <c r="J5164" s="41"/>
    </row>
    <row r="5165" spans="1:10" x14ac:dyDescent="0.25">
      <c r="A5165" s="41"/>
      <c r="C5165" s="214"/>
      <c r="D5165" s="78"/>
      <c r="E5165" s="225"/>
      <c r="G5165" s="281"/>
      <c r="H5165" s="281"/>
      <c r="I5165" s="223"/>
      <c r="J5165" s="41"/>
    </row>
    <row r="5166" spans="1:10" x14ac:dyDescent="0.25">
      <c r="A5166" s="41"/>
      <c r="C5166" s="214"/>
      <c r="D5166" s="78"/>
      <c r="E5166" s="225"/>
      <c r="G5166" s="281"/>
      <c r="H5166" s="281"/>
      <c r="I5166" s="223"/>
      <c r="J5166" s="41"/>
    </row>
    <row r="5167" spans="1:10" x14ac:dyDescent="0.25">
      <c r="A5167" s="41"/>
      <c r="C5167" s="214"/>
      <c r="D5167" s="78"/>
      <c r="E5167" s="225"/>
      <c r="G5167" s="281"/>
      <c r="H5167" s="281"/>
      <c r="I5167" s="223"/>
      <c r="J5167" s="41"/>
    </row>
    <row r="5168" spans="1:10" x14ac:dyDescent="0.25">
      <c r="A5168" s="41"/>
      <c r="C5168" s="214"/>
      <c r="D5168" s="78"/>
      <c r="E5168" s="225"/>
      <c r="G5168" s="281"/>
      <c r="H5168" s="281"/>
      <c r="I5168" s="223"/>
      <c r="J5168" s="41"/>
    </row>
    <row r="5169" spans="1:10" x14ac:dyDescent="0.25">
      <c r="A5169" s="41"/>
      <c r="C5169" s="214"/>
      <c r="D5169" s="78"/>
      <c r="E5169" s="225"/>
      <c r="G5169" s="281"/>
      <c r="H5169" s="281"/>
      <c r="I5169" s="223"/>
      <c r="J5169" s="41"/>
    </row>
    <row r="5170" spans="1:10" x14ac:dyDescent="0.25">
      <c r="A5170" s="41"/>
      <c r="C5170" s="214"/>
      <c r="D5170" s="78"/>
      <c r="E5170" s="225"/>
      <c r="G5170" s="281"/>
      <c r="H5170" s="281"/>
      <c r="I5170" s="223"/>
      <c r="J5170" s="41"/>
    </row>
    <row r="5171" spans="1:10" x14ac:dyDescent="0.25">
      <c r="A5171" s="41"/>
      <c r="C5171" s="214"/>
      <c r="D5171" s="78"/>
      <c r="E5171" s="225"/>
      <c r="G5171" s="281"/>
      <c r="H5171" s="281"/>
      <c r="I5171" s="223"/>
      <c r="J5171" s="41"/>
    </row>
    <row r="5172" spans="1:10" x14ac:dyDescent="0.25">
      <c r="A5172" s="41"/>
      <c r="C5172" s="214"/>
      <c r="D5172" s="78"/>
      <c r="E5172" s="225"/>
      <c r="G5172" s="281"/>
      <c r="H5172" s="281"/>
      <c r="I5172" s="223"/>
      <c r="J5172" s="41"/>
    </row>
    <row r="5173" spans="1:10" x14ac:dyDescent="0.25">
      <c r="A5173" s="41"/>
      <c r="C5173" s="214"/>
      <c r="D5173" s="78"/>
      <c r="E5173" s="225"/>
      <c r="G5173" s="281"/>
      <c r="H5173" s="281"/>
      <c r="I5173" s="223"/>
      <c r="J5173" s="41"/>
    </row>
    <row r="5174" spans="1:10" x14ac:dyDescent="0.25">
      <c r="A5174" s="41"/>
      <c r="C5174" s="214"/>
      <c r="D5174" s="78"/>
      <c r="E5174" s="225"/>
      <c r="G5174" s="281"/>
      <c r="H5174" s="281"/>
      <c r="I5174" s="223"/>
      <c r="J5174" s="41"/>
    </row>
    <row r="5175" spans="1:10" x14ac:dyDescent="0.25">
      <c r="A5175" s="41"/>
      <c r="C5175" s="214"/>
      <c r="D5175" s="78"/>
      <c r="E5175" s="225"/>
      <c r="G5175" s="281"/>
      <c r="H5175" s="281"/>
      <c r="I5175" s="223"/>
      <c r="J5175" s="41"/>
    </row>
    <row r="5176" spans="1:10" x14ac:dyDescent="0.25">
      <c r="A5176" s="41"/>
      <c r="C5176" s="214"/>
      <c r="D5176" s="78"/>
      <c r="E5176" s="225"/>
      <c r="G5176" s="281"/>
      <c r="H5176" s="281"/>
      <c r="I5176" s="223"/>
      <c r="J5176" s="41"/>
    </row>
    <row r="5177" spans="1:10" x14ac:dyDescent="0.25">
      <c r="A5177" s="41"/>
      <c r="C5177" s="214"/>
      <c r="D5177" s="78"/>
      <c r="E5177" s="225"/>
      <c r="G5177" s="281"/>
      <c r="H5177" s="281"/>
      <c r="I5177" s="223"/>
      <c r="J5177" s="41"/>
    </row>
    <row r="5178" spans="1:10" x14ac:dyDescent="0.25">
      <c r="A5178" s="41"/>
      <c r="C5178" s="214"/>
      <c r="D5178" s="78"/>
      <c r="E5178" s="225"/>
      <c r="G5178" s="281"/>
      <c r="H5178" s="281"/>
      <c r="I5178" s="223"/>
      <c r="J5178" s="41"/>
    </row>
    <row r="5179" spans="1:10" x14ac:dyDescent="0.25">
      <c r="A5179" s="41"/>
      <c r="C5179" s="214"/>
      <c r="D5179" s="78"/>
      <c r="E5179" s="225"/>
      <c r="G5179" s="281"/>
      <c r="H5179" s="281"/>
      <c r="I5179" s="223"/>
      <c r="J5179" s="41"/>
    </row>
    <row r="5180" spans="1:10" x14ac:dyDescent="0.25">
      <c r="A5180" s="41"/>
      <c r="C5180" s="214"/>
      <c r="D5180" s="78"/>
      <c r="E5180" s="225"/>
      <c r="G5180" s="281"/>
      <c r="H5180" s="281"/>
      <c r="I5180" s="223"/>
      <c r="J5180" s="41"/>
    </row>
    <row r="5181" spans="1:10" x14ac:dyDescent="0.25">
      <c r="A5181" s="41"/>
      <c r="C5181" s="214"/>
      <c r="D5181" s="78"/>
      <c r="E5181" s="225"/>
      <c r="G5181" s="281"/>
      <c r="H5181" s="281"/>
      <c r="I5181" s="223"/>
      <c r="J5181" s="41"/>
    </row>
    <row r="5182" spans="1:10" x14ac:dyDescent="0.25">
      <c r="A5182" s="41"/>
      <c r="C5182" s="214"/>
      <c r="D5182" s="78"/>
      <c r="E5182" s="225"/>
      <c r="G5182" s="281"/>
      <c r="H5182" s="281"/>
      <c r="I5182" s="223"/>
      <c r="J5182" s="41"/>
    </row>
    <row r="5183" spans="1:10" x14ac:dyDescent="0.25">
      <c r="A5183" s="41"/>
      <c r="C5183" s="214"/>
      <c r="D5183" s="78"/>
      <c r="E5183" s="225"/>
      <c r="G5183" s="281"/>
      <c r="H5183" s="281"/>
      <c r="I5183" s="223"/>
      <c r="J5183" s="41"/>
    </row>
    <row r="5184" spans="1:10" x14ac:dyDescent="0.25">
      <c r="A5184" s="41"/>
      <c r="C5184" s="214"/>
      <c r="D5184" s="78"/>
      <c r="E5184" s="225"/>
      <c r="G5184" s="281"/>
      <c r="H5184" s="281"/>
      <c r="I5184" s="223"/>
      <c r="J5184" s="41"/>
    </row>
    <row r="5185" spans="1:10" x14ac:dyDescent="0.25">
      <c r="A5185" s="41"/>
      <c r="C5185" s="214"/>
      <c r="D5185" s="78"/>
      <c r="E5185" s="225"/>
      <c r="G5185" s="281"/>
      <c r="H5185" s="281"/>
      <c r="I5185" s="223"/>
      <c r="J5185" s="41"/>
    </row>
    <row r="5186" spans="1:10" x14ac:dyDescent="0.25">
      <c r="A5186" s="41"/>
      <c r="C5186" s="214"/>
      <c r="D5186" s="78"/>
      <c r="E5186" s="225"/>
      <c r="G5186" s="281"/>
      <c r="H5186" s="281"/>
      <c r="I5186" s="223"/>
      <c r="J5186" s="41"/>
    </row>
    <row r="5187" spans="1:10" x14ac:dyDescent="0.25">
      <c r="A5187" s="41"/>
      <c r="C5187" s="214"/>
      <c r="D5187" s="78"/>
      <c r="E5187" s="225"/>
      <c r="G5187" s="281"/>
      <c r="H5187" s="281"/>
      <c r="I5187" s="223"/>
      <c r="J5187" s="41"/>
    </row>
    <row r="5188" spans="1:10" x14ac:dyDescent="0.25">
      <c r="A5188" s="41"/>
      <c r="C5188" s="214"/>
      <c r="D5188" s="78"/>
      <c r="E5188" s="225"/>
      <c r="G5188" s="281"/>
      <c r="H5188" s="281"/>
      <c r="I5188" s="223"/>
      <c r="J5188" s="41"/>
    </row>
    <row r="5189" spans="1:10" x14ac:dyDescent="0.25">
      <c r="A5189" s="41"/>
      <c r="C5189" s="214"/>
      <c r="D5189" s="78"/>
      <c r="E5189" s="225"/>
      <c r="G5189" s="281"/>
      <c r="H5189" s="281"/>
      <c r="I5189" s="223"/>
      <c r="J5189" s="41"/>
    </row>
    <row r="5190" spans="1:10" x14ac:dyDescent="0.25">
      <c r="A5190" s="41"/>
      <c r="C5190" s="214"/>
      <c r="D5190" s="78"/>
      <c r="E5190" s="225"/>
      <c r="G5190" s="281"/>
      <c r="H5190" s="281"/>
      <c r="I5190" s="223"/>
      <c r="J5190" s="41"/>
    </row>
    <row r="5191" spans="1:10" x14ac:dyDescent="0.25">
      <c r="A5191" s="41"/>
      <c r="C5191" s="214"/>
      <c r="D5191" s="78"/>
      <c r="E5191" s="225"/>
      <c r="G5191" s="281"/>
      <c r="H5191" s="281"/>
      <c r="I5191" s="223"/>
      <c r="J5191" s="41"/>
    </row>
    <row r="5192" spans="1:10" x14ac:dyDescent="0.25">
      <c r="A5192" s="41"/>
      <c r="C5192" s="214"/>
      <c r="D5192" s="78"/>
      <c r="E5192" s="225"/>
      <c r="G5192" s="281"/>
      <c r="H5192" s="281"/>
      <c r="I5192" s="223"/>
      <c r="J5192" s="41"/>
    </row>
    <row r="5193" spans="1:10" x14ac:dyDescent="0.25">
      <c r="A5193" s="41"/>
      <c r="C5193" s="214"/>
      <c r="D5193" s="78"/>
      <c r="E5193" s="225"/>
      <c r="G5193" s="281"/>
      <c r="H5193" s="281"/>
      <c r="I5193" s="223"/>
      <c r="J5193" s="41"/>
    </row>
    <row r="5194" spans="1:10" x14ac:dyDescent="0.25">
      <c r="A5194" s="41"/>
      <c r="C5194" s="214"/>
      <c r="D5194" s="78"/>
      <c r="E5194" s="225"/>
      <c r="G5194" s="281"/>
      <c r="H5194" s="281"/>
      <c r="I5194" s="223"/>
      <c r="J5194" s="41"/>
    </row>
    <row r="5195" spans="1:10" x14ac:dyDescent="0.25">
      <c r="A5195" s="41"/>
      <c r="C5195" s="214"/>
      <c r="D5195" s="78"/>
      <c r="E5195" s="225"/>
      <c r="G5195" s="281"/>
      <c r="H5195" s="281"/>
      <c r="I5195" s="223"/>
      <c r="J5195" s="41"/>
    </row>
    <row r="5196" spans="1:10" x14ac:dyDescent="0.25">
      <c r="A5196" s="41"/>
      <c r="C5196" s="214"/>
      <c r="D5196" s="78"/>
      <c r="E5196" s="225"/>
      <c r="G5196" s="281"/>
      <c r="H5196" s="281"/>
      <c r="I5196" s="223"/>
      <c r="J5196" s="41"/>
    </row>
    <row r="5197" spans="1:10" x14ac:dyDescent="0.25">
      <c r="A5197" s="41"/>
      <c r="C5197" s="214"/>
      <c r="D5197" s="78"/>
      <c r="E5197" s="225"/>
      <c r="G5197" s="281"/>
      <c r="H5197" s="281"/>
      <c r="I5197" s="223"/>
      <c r="J5197" s="41"/>
    </row>
    <row r="5198" spans="1:10" x14ac:dyDescent="0.25">
      <c r="A5198" s="41"/>
      <c r="C5198" s="214"/>
      <c r="D5198" s="78"/>
      <c r="E5198" s="225"/>
      <c r="G5198" s="281"/>
      <c r="H5198" s="281"/>
      <c r="I5198" s="223"/>
      <c r="J5198" s="41"/>
    </row>
    <row r="5199" spans="1:10" x14ac:dyDescent="0.25">
      <c r="A5199" s="41"/>
      <c r="C5199" s="214"/>
      <c r="D5199" s="78"/>
      <c r="E5199" s="225"/>
      <c r="G5199" s="281"/>
      <c r="H5199" s="281"/>
      <c r="I5199" s="223"/>
      <c r="J5199" s="41"/>
    </row>
    <row r="5200" spans="1:10" x14ac:dyDescent="0.25">
      <c r="A5200" s="41"/>
      <c r="C5200" s="214"/>
      <c r="D5200" s="78"/>
      <c r="E5200" s="225"/>
      <c r="G5200" s="281"/>
      <c r="H5200" s="281"/>
      <c r="I5200" s="223"/>
      <c r="J5200" s="41"/>
    </row>
    <row r="5201" spans="1:10" x14ac:dyDescent="0.25">
      <c r="A5201" s="41"/>
      <c r="C5201" s="214"/>
      <c r="D5201" s="78"/>
      <c r="E5201" s="225"/>
      <c r="G5201" s="281"/>
      <c r="H5201" s="281"/>
      <c r="I5201" s="223"/>
      <c r="J5201" s="41"/>
    </row>
    <row r="5202" spans="1:10" x14ac:dyDescent="0.25">
      <c r="A5202" s="41"/>
      <c r="C5202" s="214"/>
      <c r="D5202" s="78"/>
      <c r="E5202" s="225"/>
      <c r="G5202" s="281"/>
      <c r="H5202" s="281"/>
      <c r="I5202" s="223"/>
      <c r="J5202" s="41"/>
    </row>
    <row r="5203" spans="1:10" x14ac:dyDescent="0.25">
      <c r="A5203" s="41"/>
      <c r="C5203" s="214"/>
      <c r="D5203" s="78"/>
      <c r="E5203" s="225"/>
      <c r="G5203" s="281"/>
      <c r="H5203" s="281"/>
      <c r="I5203" s="223"/>
      <c r="J5203" s="41"/>
    </row>
    <row r="5204" spans="1:10" x14ac:dyDescent="0.25">
      <c r="A5204" s="41"/>
      <c r="C5204" s="214"/>
      <c r="D5204" s="78"/>
      <c r="E5204" s="225"/>
      <c r="G5204" s="281"/>
      <c r="H5204" s="281"/>
      <c r="I5204" s="223"/>
      <c r="J5204" s="41"/>
    </row>
    <row r="5205" spans="1:10" x14ac:dyDescent="0.25">
      <c r="A5205" s="41"/>
      <c r="C5205" s="214"/>
      <c r="D5205" s="78"/>
      <c r="E5205" s="225"/>
      <c r="G5205" s="281"/>
      <c r="H5205" s="281"/>
      <c r="I5205" s="223"/>
      <c r="J5205" s="41"/>
    </row>
    <row r="5206" spans="1:10" x14ac:dyDescent="0.25">
      <c r="A5206" s="41"/>
      <c r="C5206" s="214"/>
      <c r="D5206" s="78"/>
      <c r="E5206" s="225"/>
      <c r="G5206" s="281"/>
      <c r="H5206" s="281"/>
      <c r="I5206" s="223"/>
      <c r="J5206" s="41"/>
    </row>
    <row r="5207" spans="1:10" x14ac:dyDescent="0.25">
      <c r="A5207" s="41"/>
      <c r="C5207" s="214"/>
      <c r="D5207" s="78"/>
      <c r="E5207" s="225"/>
      <c r="G5207" s="281"/>
      <c r="H5207" s="281"/>
      <c r="I5207" s="223"/>
      <c r="J5207" s="41"/>
    </row>
    <row r="5208" spans="1:10" x14ac:dyDescent="0.25">
      <c r="A5208" s="41"/>
      <c r="C5208" s="214"/>
      <c r="D5208" s="78"/>
      <c r="E5208" s="225"/>
      <c r="G5208" s="281"/>
      <c r="H5208" s="281"/>
      <c r="I5208" s="223"/>
      <c r="J5208" s="41"/>
    </row>
    <row r="5209" spans="1:10" x14ac:dyDescent="0.25">
      <c r="A5209" s="41"/>
      <c r="C5209" s="214"/>
      <c r="D5209" s="78"/>
      <c r="E5209" s="225"/>
      <c r="G5209" s="281"/>
      <c r="H5209" s="281"/>
      <c r="I5209" s="223"/>
      <c r="J5209" s="41"/>
    </row>
    <row r="5210" spans="1:10" x14ac:dyDescent="0.25">
      <c r="A5210" s="41"/>
      <c r="C5210" s="214"/>
      <c r="D5210" s="78"/>
      <c r="E5210" s="225"/>
      <c r="G5210" s="281"/>
      <c r="H5210" s="281"/>
      <c r="I5210" s="223"/>
      <c r="J5210" s="41"/>
    </row>
    <row r="5211" spans="1:10" x14ac:dyDescent="0.25">
      <c r="A5211" s="41"/>
      <c r="C5211" s="214"/>
      <c r="D5211" s="78"/>
      <c r="E5211" s="225"/>
      <c r="G5211" s="281"/>
      <c r="H5211" s="281"/>
      <c r="I5211" s="223"/>
      <c r="J5211" s="41"/>
    </row>
    <row r="5212" spans="1:10" x14ac:dyDescent="0.25">
      <c r="A5212" s="41"/>
      <c r="C5212" s="214"/>
      <c r="D5212" s="78"/>
      <c r="E5212" s="225"/>
      <c r="G5212" s="281"/>
      <c r="H5212" s="281"/>
      <c r="I5212" s="223"/>
      <c r="J5212" s="41"/>
    </row>
    <row r="5213" spans="1:10" x14ac:dyDescent="0.25">
      <c r="A5213" s="41"/>
      <c r="C5213" s="214"/>
      <c r="D5213" s="78"/>
      <c r="E5213" s="225"/>
      <c r="G5213" s="281"/>
      <c r="H5213" s="281"/>
      <c r="I5213" s="223"/>
      <c r="J5213" s="41"/>
    </row>
    <row r="5214" spans="1:10" x14ac:dyDescent="0.25">
      <c r="A5214" s="41"/>
      <c r="C5214" s="214"/>
      <c r="D5214" s="78"/>
      <c r="E5214" s="225"/>
      <c r="G5214" s="281"/>
      <c r="H5214" s="281"/>
      <c r="I5214" s="223"/>
      <c r="J5214" s="41"/>
    </row>
    <row r="5215" spans="1:10" x14ac:dyDescent="0.25">
      <c r="A5215" s="41"/>
      <c r="C5215" s="214"/>
      <c r="D5215" s="78"/>
      <c r="E5215" s="225"/>
      <c r="G5215" s="281"/>
      <c r="H5215" s="281"/>
      <c r="I5215" s="223"/>
      <c r="J5215" s="41"/>
    </row>
    <row r="5216" spans="1:10" x14ac:dyDescent="0.25">
      <c r="A5216" s="41"/>
      <c r="C5216" s="214"/>
      <c r="D5216" s="78"/>
      <c r="E5216" s="225"/>
      <c r="G5216" s="281"/>
      <c r="H5216" s="281"/>
      <c r="I5216" s="223"/>
      <c r="J5216" s="41"/>
    </row>
    <row r="5217" spans="1:10" x14ac:dyDescent="0.25">
      <c r="A5217" s="41"/>
      <c r="C5217" s="214"/>
      <c r="D5217" s="78"/>
      <c r="E5217" s="225"/>
      <c r="G5217" s="281"/>
      <c r="H5217" s="281"/>
      <c r="I5217" s="223"/>
      <c r="J5217" s="41"/>
    </row>
    <row r="5218" spans="1:10" x14ac:dyDescent="0.25">
      <c r="A5218" s="41"/>
      <c r="C5218" s="214"/>
      <c r="D5218" s="78"/>
      <c r="E5218" s="225"/>
      <c r="G5218" s="281"/>
      <c r="H5218" s="281"/>
      <c r="I5218" s="223"/>
      <c r="J5218" s="41"/>
    </row>
    <row r="5219" spans="1:10" x14ac:dyDescent="0.25">
      <c r="A5219" s="41"/>
      <c r="C5219" s="214"/>
      <c r="D5219" s="78"/>
      <c r="E5219" s="225"/>
      <c r="G5219" s="281"/>
      <c r="H5219" s="281"/>
      <c r="I5219" s="223"/>
      <c r="J5219" s="41"/>
    </row>
    <row r="5220" spans="1:10" x14ac:dyDescent="0.25">
      <c r="A5220" s="41"/>
      <c r="C5220" s="214"/>
      <c r="D5220" s="78"/>
      <c r="E5220" s="225"/>
      <c r="G5220" s="281"/>
      <c r="H5220" s="281"/>
      <c r="I5220" s="223"/>
      <c r="J5220" s="41"/>
    </row>
    <row r="5221" spans="1:10" x14ac:dyDescent="0.25">
      <c r="A5221" s="41"/>
      <c r="C5221" s="214"/>
      <c r="D5221" s="78"/>
      <c r="E5221" s="225"/>
      <c r="G5221" s="281"/>
      <c r="H5221" s="281"/>
      <c r="I5221" s="223"/>
      <c r="J5221" s="41"/>
    </row>
    <row r="5222" spans="1:10" x14ac:dyDescent="0.25">
      <c r="A5222" s="41"/>
      <c r="C5222" s="214"/>
      <c r="D5222" s="78"/>
      <c r="E5222" s="225"/>
      <c r="G5222" s="281"/>
      <c r="H5222" s="281"/>
      <c r="I5222" s="223"/>
      <c r="J5222" s="41"/>
    </row>
    <row r="5223" spans="1:10" x14ac:dyDescent="0.25">
      <c r="A5223" s="41"/>
      <c r="C5223" s="214"/>
      <c r="D5223" s="78"/>
      <c r="E5223" s="225"/>
      <c r="G5223" s="281"/>
      <c r="H5223" s="281"/>
      <c r="I5223" s="223"/>
      <c r="J5223" s="41"/>
    </row>
    <row r="5224" spans="1:10" x14ac:dyDescent="0.25">
      <c r="A5224" s="41"/>
      <c r="C5224" s="214"/>
      <c r="D5224" s="78"/>
      <c r="E5224" s="225"/>
      <c r="G5224" s="281"/>
      <c r="H5224" s="281"/>
      <c r="I5224" s="223"/>
      <c r="J5224" s="41"/>
    </row>
    <row r="5225" spans="1:10" x14ac:dyDescent="0.25">
      <c r="A5225" s="41"/>
      <c r="C5225" s="214"/>
      <c r="D5225" s="78"/>
      <c r="E5225" s="225"/>
      <c r="G5225" s="281"/>
      <c r="H5225" s="281"/>
      <c r="I5225" s="223"/>
      <c r="J5225" s="41"/>
    </row>
    <row r="5226" spans="1:10" x14ac:dyDescent="0.25">
      <c r="A5226" s="41"/>
      <c r="C5226" s="214"/>
      <c r="D5226" s="78"/>
      <c r="E5226" s="225"/>
      <c r="G5226" s="281"/>
      <c r="H5226" s="281"/>
      <c r="I5226" s="223"/>
      <c r="J5226" s="41"/>
    </row>
    <row r="5227" spans="1:10" x14ac:dyDescent="0.25">
      <c r="A5227" s="41"/>
      <c r="C5227" s="214"/>
      <c r="D5227" s="78"/>
      <c r="E5227" s="225"/>
      <c r="G5227" s="281"/>
      <c r="H5227" s="281"/>
      <c r="I5227" s="223"/>
      <c r="J5227" s="41"/>
    </row>
    <row r="5228" spans="1:10" x14ac:dyDescent="0.25">
      <c r="A5228" s="41"/>
      <c r="C5228" s="214"/>
      <c r="D5228" s="78"/>
      <c r="E5228" s="225"/>
      <c r="G5228" s="281"/>
      <c r="H5228" s="281"/>
      <c r="I5228" s="223"/>
      <c r="J5228" s="41"/>
    </row>
    <row r="5229" spans="1:10" x14ac:dyDescent="0.25">
      <c r="A5229" s="41"/>
      <c r="C5229" s="214"/>
      <c r="D5229" s="78"/>
      <c r="E5229" s="225"/>
      <c r="G5229" s="281"/>
      <c r="H5229" s="281"/>
      <c r="I5229" s="223"/>
      <c r="J5229" s="41"/>
    </row>
    <row r="5230" spans="1:10" x14ac:dyDescent="0.25">
      <c r="A5230" s="41"/>
      <c r="C5230" s="214"/>
      <c r="D5230" s="78"/>
      <c r="E5230" s="225"/>
      <c r="G5230" s="281"/>
      <c r="H5230" s="281"/>
      <c r="I5230" s="223"/>
      <c r="J5230" s="41"/>
    </row>
    <row r="5231" spans="1:10" x14ac:dyDescent="0.25">
      <c r="A5231" s="41"/>
      <c r="C5231" s="214"/>
      <c r="D5231" s="78"/>
      <c r="E5231" s="225"/>
      <c r="G5231" s="281"/>
      <c r="H5231" s="281"/>
      <c r="I5231" s="223"/>
      <c r="J5231" s="41"/>
    </row>
    <row r="5232" spans="1:10" x14ac:dyDescent="0.25">
      <c r="A5232" s="41"/>
      <c r="C5232" s="214"/>
      <c r="D5232" s="78"/>
      <c r="E5232" s="225"/>
      <c r="G5232" s="281"/>
      <c r="H5232" s="281"/>
      <c r="I5232" s="223"/>
      <c r="J5232" s="41"/>
    </row>
    <row r="5233" spans="1:10" x14ac:dyDescent="0.25">
      <c r="A5233" s="41"/>
      <c r="C5233" s="214"/>
      <c r="D5233" s="78"/>
      <c r="E5233" s="225"/>
      <c r="G5233" s="281"/>
      <c r="H5233" s="281"/>
      <c r="I5233" s="223"/>
      <c r="J5233" s="41"/>
    </row>
    <row r="5234" spans="1:10" x14ac:dyDescent="0.25">
      <c r="A5234" s="41"/>
      <c r="C5234" s="214"/>
      <c r="D5234" s="78"/>
      <c r="E5234" s="225"/>
      <c r="G5234" s="281"/>
      <c r="H5234" s="281"/>
      <c r="I5234" s="223"/>
      <c r="J5234" s="41"/>
    </row>
    <row r="5235" spans="1:10" x14ac:dyDescent="0.25">
      <c r="A5235" s="41"/>
      <c r="C5235" s="214"/>
      <c r="D5235" s="78"/>
      <c r="E5235" s="225"/>
      <c r="G5235" s="281"/>
      <c r="H5235" s="281"/>
      <c r="I5235" s="223"/>
      <c r="J5235" s="41"/>
    </row>
    <row r="5236" spans="1:10" x14ac:dyDescent="0.25">
      <c r="A5236" s="41"/>
      <c r="C5236" s="214"/>
      <c r="D5236" s="78"/>
      <c r="E5236" s="225"/>
      <c r="G5236" s="281"/>
      <c r="H5236" s="281"/>
      <c r="I5236" s="223"/>
      <c r="J5236" s="41"/>
    </row>
    <row r="5237" spans="1:10" x14ac:dyDescent="0.25">
      <c r="A5237" s="41"/>
      <c r="C5237" s="214"/>
      <c r="D5237" s="78"/>
      <c r="E5237" s="225"/>
      <c r="G5237" s="281"/>
      <c r="H5237" s="281"/>
      <c r="I5237" s="223"/>
      <c r="J5237" s="41"/>
    </row>
    <row r="5238" spans="1:10" x14ac:dyDescent="0.25">
      <c r="A5238" s="41"/>
      <c r="C5238" s="214"/>
      <c r="D5238" s="78"/>
      <c r="E5238" s="225"/>
      <c r="G5238" s="281"/>
      <c r="H5238" s="281"/>
      <c r="I5238" s="223"/>
      <c r="J5238" s="41"/>
    </row>
    <row r="5239" spans="1:10" x14ac:dyDescent="0.25">
      <c r="A5239" s="41"/>
      <c r="C5239" s="214"/>
      <c r="D5239" s="78"/>
      <c r="E5239" s="225"/>
      <c r="G5239" s="281"/>
      <c r="H5239" s="281"/>
      <c r="I5239" s="223"/>
      <c r="J5239" s="41"/>
    </row>
    <row r="5240" spans="1:10" x14ac:dyDescent="0.25">
      <c r="A5240" s="41"/>
      <c r="C5240" s="214"/>
      <c r="D5240" s="78"/>
      <c r="E5240" s="225"/>
      <c r="G5240" s="281"/>
      <c r="H5240" s="281"/>
      <c r="I5240" s="223"/>
      <c r="J5240" s="41"/>
    </row>
    <row r="5241" spans="1:10" x14ac:dyDescent="0.25">
      <c r="A5241" s="41"/>
      <c r="C5241" s="214"/>
      <c r="D5241" s="78"/>
      <c r="E5241" s="225"/>
      <c r="G5241" s="281"/>
      <c r="H5241" s="281"/>
      <c r="I5241" s="223"/>
      <c r="J5241" s="41"/>
    </row>
    <row r="5242" spans="1:10" x14ac:dyDescent="0.25">
      <c r="A5242" s="41"/>
      <c r="C5242" s="214"/>
      <c r="D5242" s="78"/>
      <c r="E5242" s="225"/>
      <c r="G5242" s="281"/>
      <c r="H5242" s="281"/>
      <c r="I5242" s="223"/>
      <c r="J5242" s="41"/>
    </row>
    <row r="5243" spans="1:10" x14ac:dyDescent="0.25">
      <c r="A5243" s="41"/>
      <c r="C5243" s="214"/>
      <c r="D5243" s="78"/>
      <c r="E5243" s="225"/>
      <c r="G5243" s="281"/>
      <c r="H5243" s="281"/>
      <c r="I5243" s="223"/>
      <c r="J5243" s="41"/>
    </row>
    <row r="5244" spans="1:10" x14ac:dyDescent="0.25">
      <c r="A5244" s="41"/>
      <c r="C5244" s="214"/>
      <c r="D5244" s="78"/>
      <c r="E5244" s="225"/>
      <c r="G5244" s="281"/>
      <c r="H5244" s="281"/>
      <c r="I5244" s="223"/>
      <c r="J5244" s="41"/>
    </row>
    <row r="5245" spans="1:10" x14ac:dyDescent="0.25">
      <c r="A5245" s="41"/>
      <c r="C5245" s="214"/>
      <c r="D5245" s="78"/>
      <c r="E5245" s="225"/>
      <c r="G5245" s="281"/>
      <c r="H5245" s="281"/>
      <c r="I5245" s="223"/>
      <c r="J5245" s="41"/>
    </row>
    <row r="5246" spans="1:10" x14ac:dyDescent="0.25">
      <c r="A5246" s="41"/>
      <c r="C5246" s="214"/>
      <c r="D5246" s="78"/>
      <c r="E5246" s="225"/>
      <c r="G5246" s="281"/>
      <c r="H5246" s="281"/>
      <c r="I5246" s="223"/>
      <c r="J5246" s="41"/>
    </row>
    <row r="5247" spans="1:10" x14ac:dyDescent="0.25">
      <c r="A5247" s="41"/>
      <c r="C5247" s="214"/>
      <c r="D5247" s="78"/>
      <c r="E5247" s="225"/>
      <c r="G5247" s="281"/>
      <c r="H5247" s="281"/>
      <c r="I5247" s="223"/>
      <c r="J5247" s="41"/>
    </row>
    <row r="5248" spans="1:10" x14ac:dyDescent="0.25">
      <c r="A5248" s="41"/>
      <c r="C5248" s="214"/>
      <c r="D5248" s="78"/>
      <c r="E5248" s="225"/>
      <c r="G5248" s="281"/>
      <c r="H5248" s="281"/>
      <c r="I5248" s="223"/>
      <c r="J5248" s="41"/>
    </row>
    <row r="5249" spans="1:10" x14ac:dyDescent="0.25">
      <c r="A5249" s="41"/>
      <c r="C5249" s="214"/>
      <c r="D5249" s="78"/>
      <c r="E5249" s="225"/>
      <c r="G5249" s="281"/>
      <c r="H5249" s="281"/>
      <c r="I5249" s="223"/>
      <c r="J5249" s="41"/>
    </row>
    <row r="5250" spans="1:10" x14ac:dyDescent="0.25">
      <c r="A5250" s="41"/>
      <c r="C5250" s="214"/>
      <c r="D5250" s="78"/>
      <c r="E5250" s="225"/>
      <c r="G5250" s="281"/>
      <c r="H5250" s="281"/>
      <c r="I5250" s="223"/>
      <c r="J5250" s="41"/>
    </row>
    <row r="5251" spans="1:10" x14ac:dyDescent="0.25">
      <c r="A5251" s="41"/>
      <c r="C5251" s="214"/>
      <c r="D5251" s="78"/>
      <c r="E5251" s="225"/>
      <c r="G5251" s="281"/>
      <c r="H5251" s="281"/>
      <c r="I5251" s="223"/>
      <c r="J5251" s="41"/>
    </row>
    <row r="5252" spans="1:10" x14ac:dyDescent="0.25">
      <c r="A5252" s="41"/>
      <c r="C5252" s="214"/>
      <c r="D5252" s="78"/>
      <c r="E5252" s="225"/>
      <c r="G5252" s="281"/>
      <c r="H5252" s="281"/>
      <c r="I5252" s="223"/>
      <c r="J5252" s="41"/>
    </row>
    <row r="5253" spans="1:10" x14ac:dyDescent="0.25">
      <c r="A5253" s="41"/>
      <c r="C5253" s="214"/>
      <c r="D5253" s="78"/>
      <c r="E5253" s="225"/>
      <c r="G5253" s="281"/>
      <c r="H5253" s="281"/>
      <c r="I5253" s="223"/>
      <c r="J5253" s="41"/>
    </row>
    <row r="5254" spans="1:10" x14ac:dyDescent="0.25">
      <c r="A5254" s="41"/>
      <c r="C5254" s="214"/>
      <c r="D5254" s="78"/>
      <c r="E5254" s="225"/>
      <c r="G5254" s="281"/>
      <c r="H5254" s="281"/>
      <c r="I5254" s="223"/>
      <c r="J5254" s="41"/>
    </row>
    <row r="5255" spans="1:10" x14ac:dyDescent="0.25">
      <c r="A5255" s="41"/>
      <c r="C5255" s="214"/>
      <c r="D5255" s="78"/>
      <c r="E5255" s="225"/>
      <c r="G5255" s="281"/>
      <c r="H5255" s="281"/>
      <c r="I5255" s="223"/>
      <c r="J5255" s="41"/>
    </row>
    <row r="5256" spans="1:10" x14ac:dyDescent="0.25">
      <c r="A5256" s="41"/>
      <c r="C5256" s="214"/>
      <c r="D5256" s="78"/>
      <c r="E5256" s="225"/>
      <c r="G5256" s="281"/>
      <c r="H5256" s="281"/>
      <c r="I5256" s="223"/>
      <c r="J5256" s="41"/>
    </row>
    <row r="5257" spans="1:10" x14ac:dyDescent="0.25">
      <c r="A5257" s="41"/>
      <c r="C5257" s="214"/>
      <c r="D5257" s="78"/>
      <c r="E5257" s="225"/>
      <c r="G5257" s="281"/>
      <c r="H5257" s="281"/>
      <c r="I5257" s="223"/>
      <c r="J5257" s="41"/>
    </row>
    <row r="5258" spans="1:10" x14ac:dyDescent="0.25">
      <c r="A5258" s="41"/>
      <c r="C5258" s="214"/>
      <c r="D5258" s="78"/>
      <c r="E5258" s="225"/>
      <c r="G5258" s="281"/>
      <c r="H5258" s="281"/>
      <c r="I5258" s="223"/>
      <c r="J5258" s="41"/>
    </row>
    <row r="5259" spans="1:10" x14ac:dyDescent="0.25">
      <c r="A5259" s="41"/>
      <c r="C5259" s="214"/>
      <c r="D5259" s="78"/>
      <c r="E5259" s="225"/>
      <c r="G5259" s="281"/>
      <c r="H5259" s="281"/>
      <c r="I5259" s="223"/>
      <c r="J5259" s="41"/>
    </row>
    <row r="5260" spans="1:10" x14ac:dyDescent="0.25">
      <c r="A5260" s="41"/>
      <c r="C5260" s="214"/>
      <c r="D5260" s="78"/>
      <c r="E5260" s="225"/>
      <c r="G5260" s="281"/>
      <c r="H5260" s="281"/>
      <c r="I5260" s="223"/>
      <c r="J5260" s="41"/>
    </row>
    <row r="5261" spans="1:10" x14ac:dyDescent="0.25">
      <c r="A5261" s="41"/>
      <c r="C5261" s="214"/>
      <c r="D5261" s="78"/>
      <c r="E5261" s="225"/>
      <c r="G5261" s="281"/>
      <c r="H5261" s="281"/>
      <c r="I5261" s="223"/>
      <c r="J5261" s="41"/>
    </row>
    <row r="5262" spans="1:10" x14ac:dyDescent="0.25">
      <c r="A5262" s="41"/>
      <c r="C5262" s="214"/>
      <c r="D5262" s="78"/>
      <c r="E5262" s="225"/>
      <c r="G5262" s="281"/>
      <c r="H5262" s="281"/>
      <c r="I5262" s="223"/>
      <c r="J5262" s="41"/>
    </row>
    <row r="5263" spans="1:10" x14ac:dyDescent="0.25">
      <c r="A5263" s="41"/>
      <c r="C5263" s="214"/>
      <c r="D5263" s="78"/>
      <c r="E5263" s="225"/>
      <c r="G5263" s="281"/>
      <c r="H5263" s="281"/>
      <c r="I5263" s="223"/>
      <c r="J5263" s="41"/>
    </row>
    <row r="5264" spans="1:10" x14ac:dyDescent="0.25">
      <c r="A5264" s="41"/>
      <c r="C5264" s="214"/>
      <c r="D5264" s="78"/>
      <c r="E5264" s="225"/>
      <c r="G5264" s="281"/>
      <c r="H5264" s="281"/>
      <c r="I5264" s="223"/>
      <c r="J5264" s="41"/>
    </row>
    <row r="5265" spans="1:10" x14ac:dyDescent="0.25">
      <c r="A5265" s="41"/>
      <c r="C5265" s="214"/>
      <c r="D5265" s="78"/>
      <c r="E5265" s="225"/>
      <c r="G5265" s="281"/>
      <c r="H5265" s="281"/>
      <c r="I5265" s="223"/>
      <c r="J5265" s="41"/>
    </row>
    <row r="5266" spans="1:10" x14ac:dyDescent="0.25">
      <c r="A5266" s="41"/>
      <c r="C5266" s="214"/>
      <c r="D5266" s="78"/>
      <c r="E5266" s="225"/>
      <c r="G5266" s="281"/>
      <c r="H5266" s="281"/>
      <c r="I5266" s="223"/>
      <c r="J5266" s="41"/>
    </row>
    <row r="5267" spans="1:10" x14ac:dyDescent="0.25">
      <c r="A5267" s="41"/>
      <c r="C5267" s="214"/>
      <c r="D5267" s="78"/>
      <c r="E5267" s="225"/>
      <c r="G5267" s="281"/>
      <c r="H5267" s="281"/>
      <c r="I5267" s="223"/>
      <c r="J5267" s="41"/>
    </row>
    <row r="5268" spans="1:10" x14ac:dyDescent="0.25">
      <c r="A5268" s="41"/>
      <c r="C5268" s="214"/>
      <c r="D5268" s="78"/>
      <c r="E5268" s="225"/>
      <c r="G5268" s="281"/>
      <c r="H5268" s="281"/>
      <c r="I5268" s="223"/>
      <c r="J5268" s="41"/>
    </row>
    <row r="5269" spans="1:10" x14ac:dyDescent="0.25">
      <c r="A5269" s="41"/>
      <c r="C5269" s="214"/>
      <c r="D5269" s="78"/>
      <c r="E5269" s="225"/>
      <c r="G5269" s="281"/>
      <c r="H5269" s="281"/>
      <c r="I5269" s="223"/>
      <c r="J5269" s="41"/>
    </row>
    <row r="5270" spans="1:10" x14ac:dyDescent="0.25">
      <c r="A5270" s="41"/>
      <c r="C5270" s="214"/>
      <c r="D5270" s="78"/>
      <c r="E5270" s="225"/>
      <c r="G5270" s="281"/>
      <c r="H5270" s="281"/>
      <c r="I5270" s="223"/>
      <c r="J5270" s="41"/>
    </row>
    <row r="5271" spans="1:10" x14ac:dyDescent="0.25">
      <c r="A5271" s="41"/>
      <c r="C5271" s="214"/>
      <c r="D5271" s="78"/>
      <c r="E5271" s="225"/>
      <c r="G5271" s="281"/>
      <c r="H5271" s="281"/>
      <c r="I5271" s="223"/>
      <c r="J5271" s="41"/>
    </row>
    <row r="5272" spans="1:10" x14ac:dyDescent="0.25">
      <c r="A5272" s="41"/>
      <c r="C5272" s="214"/>
      <c r="D5272" s="78"/>
      <c r="E5272" s="225"/>
      <c r="G5272" s="281"/>
      <c r="H5272" s="281"/>
      <c r="I5272" s="223"/>
      <c r="J5272" s="41"/>
    </row>
    <row r="5273" spans="1:10" x14ac:dyDescent="0.25">
      <c r="A5273" s="41"/>
      <c r="C5273" s="214"/>
      <c r="D5273" s="78"/>
      <c r="E5273" s="225"/>
      <c r="G5273" s="281"/>
      <c r="H5273" s="281"/>
      <c r="I5273" s="223"/>
      <c r="J5273" s="41"/>
    </row>
    <row r="5274" spans="1:10" x14ac:dyDescent="0.25">
      <c r="A5274" s="41"/>
      <c r="C5274" s="214"/>
      <c r="D5274" s="78"/>
      <c r="E5274" s="225"/>
      <c r="G5274" s="281"/>
      <c r="H5274" s="281"/>
      <c r="I5274" s="223"/>
      <c r="J5274" s="41"/>
    </row>
    <row r="5275" spans="1:10" x14ac:dyDescent="0.25">
      <c r="A5275" s="41"/>
      <c r="C5275" s="214"/>
      <c r="D5275" s="78"/>
      <c r="E5275" s="225"/>
      <c r="G5275" s="281"/>
      <c r="H5275" s="281"/>
      <c r="I5275" s="223"/>
      <c r="J5275" s="41"/>
    </row>
    <row r="5276" spans="1:10" x14ac:dyDescent="0.25">
      <c r="A5276" s="41"/>
      <c r="C5276" s="214"/>
      <c r="D5276" s="78"/>
      <c r="E5276" s="225"/>
      <c r="G5276" s="281"/>
      <c r="H5276" s="281"/>
      <c r="I5276" s="223"/>
      <c r="J5276" s="41"/>
    </row>
    <row r="5277" spans="1:10" x14ac:dyDescent="0.25">
      <c r="A5277" s="41"/>
      <c r="C5277" s="214"/>
      <c r="D5277" s="78"/>
      <c r="E5277" s="225"/>
      <c r="G5277" s="281"/>
      <c r="H5277" s="281"/>
      <c r="I5277" s="223"/>
      <c r="J5277" s="41"/>
    </row>
    <row r="5278" spans="1:10" x14ac:dyDescent="0.25">
      <c r="A5278" s="41"/>
      <c r="C5278" s="214"/>
      <c r="D5278" s="78"/>
      <c r="E5278" s="225"/>
      <c r="G5278" s="281"/>
      <c r="H5278" s="281"/>
      <c r="I5278" s="223"/>
      <c r="J5278" s="41"/>
    </row>
    <row r="5279" spans="1:10" x14ac:dyDescent="0.25">
      <c r="A5279" s="41"/>
      <c r="C5279" s="214"/>
      <c r="D5279" s="78"/>
      <c r="E5279" s="225"/>
      <c r="G5279" s="281"/>
      <c r="H5279" s="281"/>
      <c r="I5279" s="223"/>
      <c r="J5279" s="41"/>
    </row>
    <row r="5280" spans="1:10" x14ac:dyDescent="0.25">
      <c r="A5280" s="41"/>
      <c r="C5280" s="214"/>
      <c r="D5280" s="78"/>
      <c r="E5280" s="225"/>
      <c r="G5280" s="281"/>
      <c r="H5280" s="281"/>
      <c r="I5280" s="223"/>
      <c r="J5280" s="41"/>
    </row>
    <row r="5281" spans="1:10" x14ac:dyDescent="0.25">
      <c r="A5281" s="41"/>
      <c r="C5281" s="214"/>
      <c r="D5281" s="78"/>
      <c r="E5281" s="225"/>
      <c r="G5281" s="281"/>
      <c r="H5281" s="281"/>
      <c r="I5281" s="223"/>
      <c r="J5281" s="41"/>
    </row>
    <row r="5282" spans="1:10" x14ac:dyDescent="0.25">
      <c r="A5282" s="41"/>
      <c r="C5282" s="214"/>
      <c r="D5282" s="78"/>
      <c r="E5282" s="225"/>
      <c r="G5282" s="281"/>
      <c r="H5282" s="281"/>
      <c r="I5282" s="223"/>
      <c r="J5282" s="41"/>
    </row>
    <row r="5283" spans="1:10" x14ac:dyDescent="0.25">
      <c r="A5283" s="41"/>
      <c r="C5283" s="214"/>
      <c r="D5283" s="78"/>
      <c r="E5283" s="225"/>
      <c r="G5283" s="281"/>
      <c r="H5283" s="281"/>
      <c r="I5283" s="223"/>
      <c r="J5283" s="41"/>
    </row>
    <row r="5284" spans="1:10" x14ac:dyDescent="0.25">
      <c r="A5284" s="41"/>
      <c r="C5284" s="214"/>
      <c r="D5284" s="78"/>
      <c r="E5284" s="225"/>
      <c r="G5284" s="281"/>
      <c r="H5284" s="281"/>
      <c r="I5284" s="223"/>
      <c r="J5284" s="41"/>
    </row>
    <row r="5285" spans="1:10" x14ac:dyDescent="0.25">
      <c r="A5285" s="41"/>
      <c r="C5285" s="214"/>
      <c r="D5285" s="78"/>
      <c r="E5285" s="225"/>
      <c r="G5285" s="281"/>
      <c r="H5285" s="281"/>
      <c r="I5285" s="223"/>
      <c r="J5285" s="41"/>
    </row>
    <row r="5286" spans="1:10" x14ac:dyDescent="0.25">
      <c r="A5286" s="41"/>
      <c r="C5286" s="214"/>
      <c r="D5286" s="78"/>
      <c r="E5286" s="225"/>
      <c r="G5286" s="281"/>
      <c r="H5286" s="281"/>
      <c r="I5286" s="223"/>
      <c r="J5286" s="41"/>
    </row>
    <row r="5287" spans="1:10" x14ac:dyDescent="0.25">
      <c r="A5287" s="41"/>
      <c r="C5287" s="214"/>
      <c r="D5287" s="78"/>
      <c r="E5287" s="225"/>
      <c r="G5287" s="281"/>
      <c r="H5287" s="281"/>
      <c r="I5287" s="223"/>
      <c r="J5287" s="41"/>
    </row>
    <row r="5288" spans="1:10" x14ac:dyDescent="0.25">
      <c r="A5288" s="41"/>
      <c r="C5288" s="214"/>
      <c r="D5288" s="78"/>
      <c r="E5288" s="225"/>
      <c r="G5288" s="281"/>
      <c r="H5288" s="281"/>
      <c r="I5288" s="223"/>
      <c r="J5288" s="41"/>
    </row>
    <row r="5289" spans="1:10" x14ac:dyDescent="0.25">
      <c r="A5289" s="41"/>
      <c r="C5289" s="214"/>
      <c r="D5289" s="78"/>
      <c r="E5289" s="225"/>
      <c r="G5289" s="281"/>
      <c r="H5289" s="281"/>
      <c r="I5289" s="223"/>
      <c r="J5289" s="41"/>
    </row>
    <row r="5290" spans="1:10" x14ac:dyDescent="0.25">
      <c r="A5290" s="41"/>
      <c r="C5290" s="214"/>
      <c r="D5290" s="78"/>
      <c r="E5290" s="225"/>
      <c r="G5290" s="281"/>
      <c r="H5290" s="281"/>
      <c r="I5290" s="223"/>
      <c r="J5290" s="41"/>
    </row>
    <row r="5291" spans="1:10" x14ac:dyDescent="0.25">
      <c r="A5291" s="41"/>
      <c r="C5291" s="214"/>
      <c r="D5291" s="78"/>
      <c r="E5291" s="225"/>
      <c r="G5291" s="281"/>
      <c r="H5291" s="281"/>
      <c r="I5291" s="223"/>
      <c r="J5291" s="41"/>
    </row>
    <row r="5292" spans="1:10" x14ac:dyDescent="0.25">
      <c r="A5292" s="41"/>
      <c r="C5292" s="214"/>
      <c r="D5292" s="78"/>
      <c r="E5292" s="225"/>
      <c r="G5292" s="281"/>
      <c r="H5292" s="281"/>
      <c r="I5292" s="223"/>
      <c r="J5292" s="41"/>
    </row>
    <row r="5293" spans="1:10" x14ac:dyDescent="0.25">
      <c r="A5293" s="41"/>
      <c r="C5293" s="214"/>
      <c r="D5293" s="78"/>
      <c r="E5293" s="225"/>
      <c r="G5293" s="281"/>
      <c r="H5293" s="281"/>
      <c r="I5293" s="223"/>
      <c r="J5293" s="41"/>
    </row>
    <row r="5294" spans="1:10" x14ac:dyDescent="0.25">
      <c r="A5294" s="41"/>
      <c r="C5294" s="214"/>
      <c r="D5294" s="78"/>
      <c r="E5294" s="225"/>
      <c r="G5294" s="281"/>
      <c r="H5294" s="281"/>
      <c r="I5294" s="223"/>
      <c r="J5294" s="41"/>
    </row>
    <row r="5295" spans="1:10" x14ac:dyDescent="0.25">
      <c r="A5295" s="41"/>
      <c r="C5295" s="214"/>
      <c r="D5295" s="78"/>
      <c r="E5295" s="225"/>
      <c r="G5295" s="281"/>
      <c r="H5295" s="281"/>
      <c r="I5295" s="223"/>
      <c r="J5295" s="41"/>
    </row>
    <row r="5296" spans="1:10" x14ac:dyDescent="0.25">
      <c r="A5296" s="41"/>
      <c r="C5296" s="214"/>
      <c r="D5296" s="78"/>
      <c r="E5296" s="225"/>
      <c r="G5296" s="281"/>
      <c r="H5296" s="281"/>
      <c r="I5296" s="223"/>
      <c r="J5296" s="41"/>
    </row>
    <row r="5297" spans="1:10" x14ac:dyDescent="0.25">
      <c r="A5297" s="41"/>
      <c r="C5297" s="214"/>
      <c r="D5297" s="78"/>
      <c r="E5297" s="225"/>
      <c r="G5297" s="281"/>
      <c r="H5297" s="281"/>
      <c r="I5297" s="223"/>
      <c r="J5297" s="41"/>
    </row>
    <row r="5298" spans="1:10" x14ac:dyDescent="0.25">
      <c r="A5298" s="41"/>
      <c r="C5298" s="214"/>
      <c r="D5298" s="78"/>
      <c r="E5298" s="225"/>
      <c r="G5298" s="281"/>
      <c r="H5298" s="281"/>
      <c r="I5298" s="223"/>
      <c r="J5298" s="41"/>
    </row>
    <row r="5299" spans="1:10" x14ac:dyDescent="0.25">
      <c r="A5299" s="41"/>
      <c r="C5299" s="214"/>
      <c r="D5299" s="78"/>
      <c r="E5299" s="225"/>
      <c r="G5299" s="281"/>
      <c r="H5299" s="281"/>
      <c r="I5299" s="223"/>
      <c r="J5299" s="41"/>
    </row>
    <row r="5300" spans="1:10" x14ac:dyDescent="0.25">
      <c r="A5300" s="41"/>
      <c r="C5300" s="214"/>
      <c r="D5300" s="78"/>
      <c r="E5300" s="225"/>
      <c r="G5300" s="281"/>
      <c r="H5300" s="281"/>
      <c r="I5300" s="223"/>
      <c r="J5300" s="41"/>
    </row>
    <row r="5301" spans="1:10" x14ac:dyDescent="0.25">
      <c r="A5301" s="41"/>
      <c r="C5301" s="214"/>
      <c r="D5301" s="78"/>
      <c r="E5301" s="225"/>
      <c r="G5301" s="281"/>
      <c r="H5301" s="281"/>
      <c r="I5301" s="223"/>
      <c r="J5301" s="41"/>
    </row>
    <row r="5302" spans="1:10" x14ac:dyDescent="0.25">
      <c r="A5302" s="41"/>
      <c r="C5302" s="214"/>
      <c r="D5302" s="78"/>
      <c r="E5302" s="225"/>
      <c r="G5302" s="281"/>
      <c r="H5302" s="281"/>
      <c r="I5302" s="223"/>
      <c r="J5302" s="41"/>
    </row>
    <row r="5303" spans="1:10" x14ac:dyDescent="0.25">
      <c r="A5303" s="41"/>
      <c r="C5303" s="214"/>
      <c r="D5303" s="78"/>
      <c r="E5303" s="225"/>
      <c r="G5303" s="281"/>
      <c r="H5303" s="281"/>
      <c r="I5303" s="223"/>
      <c r="J5303" s="41"/>
    </row>
    <row r="5304" spans="1:10" x14ac:dyDescent="0.25">
      <c r="A5304" s="41"/>
      <c r="C5304" s="214"/>
      <c r="D5304" s="78"/>
      <c r="E5304" s="225"/>
      <c r="G5304" s="281"/>
      <c r="H5304" s="281"/>
      <c r="I5304" s="223"/>
      <c r="J5304" s="41"/>
    </row>
    <row r="5305" spans="1:10" x14ac:dyDescent="0.25">
      <c r="A5305" s="41"/>
      <c r="C5305" s="214"/>
      <c r="D5305" s="78"/>
      <c r="E5305" s="225"/>
      <c r="G5305" s="281"/>
      <c r="H5305" s="281"/>
      <c r="I5305" s="223"/>
      <c r="J5305" s="41"/>
    </row>
    <row r="5306" spans="1:10" x14ac:dyDescent="0.25">
      <c r="A5306" s="41"/>
      <c r="C5306" s="214"/>
      <c r="D5306" s="78"/>
      <c r="E5306" s="225"/>
      <c r="G5306" s="281"/>
      <c r="H5306" s="281"/>
      <c r="I5306" s="223"/>
      <c r="J5306" s="41"/>
    </row>
    <row r="5307" spans="1:10" x14ac:dyDescent="0.25">
      <c r="A5307" s="41"/>
      <c r="C5307" s="214"/>
      <c r="D5307" s="78"/>
      <c r="E5307" s="225"/>
      <c r="G5307" s="281"/>
      <c r="H5307" s="281"/>
      <c r="I5307" s="223"/>
      <c r="J5307" s="41"/>
    </row>
    <row r="5308" spans="1:10" x14ac:dyDescent="0.25">
      <c r="A5308" s="41"/>
      <c r="C5308" s="214"/>
      <c r="D5308" s="78"/>
      <c r="E5308" s="225"/>
      <c r="G5308" s="281"/>
      <c r="H5308" s="281"/>
      <c r="I5308" s="223"/>
      <c r="J5308" s="41"/>
    </row>
    <row r="5309" spans="1:10" x14ac:dyDescent="0.25">
      <c r="A5309" s="41"/>
      <c r="C5309" s="214"/>
      <c r="D5309" s="78"/>
      <c r="E5309" s="225"/>
      <c r="G5309" s="281"/>
      <c r="H5309" s="281"/>
      <c r="I5309" s="223"/>
      <c r="J5309" s="41"/>
    </row>
    <row r="5310" spans="1:10" x14ac:dyDescent="0.25">
      <c r="A5310" s="41"/>
      <c r="C5310" s="214"/>
      <c r="D5310" s="78"/>
      <c r="E5310" s="225"/>
      <c r="G5310" s="281"/>
      <c r="H5310" s="281"/>
      <c r="I5310" s="223"/>
      <c r="J5310" s="41"/>
    </row>
    <row r="5311" spans="1:10" x14ac:dyDescent="0.25">
      <c r="A5311" s="41"/>
      <c r="C5311" s="214"/>
      <c r="D5311" s="78"/>
      <c r="E5311" s="225"/>
      <c r="G5311" s="281"/>
      <c r="H5311" s="281"/>
      <c r="I5311" s="223"/>
      <c r="J5311" s="41"/>
    </row>
    <row r="5312" spans="1:10" x14ac:dyDescent="0.25">
      <c r="A5312" s="41"/>
      <c r="C5312" s="214"/>
      <c r="D5312" s="78"/>
      <c r="E5312" s="225"/>
      <c r="G5312" s="281"/>
      <c r="H5312" s="281"/>
      <c r="I5312" s="223"/>
      <c r="J5312" s="41"/>
    </row>
    <row r="5313" spans="1:10" x14ac:dyDescent="0.25">
      <c r="A5313" s="41"/>
      <c r="C5313" s="214"/>
      <c r="D5313" s="78"/>
      <c r="E5313" s="225"/>
      <c r="G5313" s="281"/>
      <c r="H5313" s="281"/>
      <c r="I5313" s="223"/>
      <c r="J5313" s="41"/>
    </row>
    <row r="5314" spans="1:10" x14ac:dyDescent="0.25">
      <c r="A5314" s="41"/>
      <c r="C5314" s="214"/>
      <c r="D5314" s="78"/>
      <c r="E5314" s="225"/>
      <c r="G5314" s="281"/>
      <c r="H5314" s="281"/>
      <c r="I5314" s="223"/>
      <c r="J5314" s="41"/>
    </row>
    <row r="5315" spans="1:10" x14ac:dyDescent="0.25">
      <c r="A5315" s="41"/>
      <c r="C5315" s="214"/>
      <c r="D5315" s="78"/>
      <c r="E5315" s="225"/>
      <c r="G5315" s="281"/>
      <c r="H5315" s="281"/>
      <c r="I5315" s="223"/>
      <c r="J5315" s="41"/>
    </row>
    <row r="5316" spans="1:10" x14ac:dyDescent="0.25">
      <c r="A5316" s="41"/>
      <c r="C5316" s="214"/>
      <c r="D5316" s="78"/>
      <c r="E5316" s="225"/>
      <c r="G5316" s="281"/>
      <c r="H5316" s="281"/>
      <c r="I5316" s="223"/>
      <c r="J5316" s="41"/>
    </row>
    <row r="5317" spans="1:10" x14ac:dyDescent="0.25">
      <c r="A5317" s="41"/>
      <c r="C5317" s="214"/>
      <c r="D5317" s="78"/>
      <c r="E5317" s="225"/>
      <c r="G5317" s="281"/>
      <c r="H5317" s="281"/>
      <c r="I5317" s="223"/>
      <c r="J5317" s="41"/>
    </row>
    <row r="5318" spans="1:10" x14ac:dyDescent="0.25">
      <c r="A5318" s="41"/>
      <c r="C5318" s="214"/>
      <c r="D5318" s="78"/>
      <c r="E5318" s="225"/>
      <c r="G5318" s="281"/>
      <c r="H5318" s="281"/>
      <c r="I5318" s="223"/>
      <c r="J5318" s="41"/>
    </row>
    <row r="5319" spans="1:10" x14ac:dyDescent="0.25">
      <c r="A5319" s="41"/>
      <c r="C5319" s="214"/>
      <c r="D5319" s="78"/>
      <c r="E5319" s="225"/>
      <c r="G5319" s="281"/>
      <c r="H5319" s="281"/>
      <c r="I5319" s="223"/>
      <c r="J5319" s="41"/>
    </row>
    <row r="5320" spans="1:10" x14ac:dyDescent="0.25">
      <c r="A5320" s="41"/>
      <c r="C5320" s="214"/>
      <c r="D5320" s="78"/>
      <c r="E5320" s="225"/>
      <c r="G5320" s="281"/>
      <c r="H5320" s="281"/>
      <c r="I5320" s="223"/>
      <c r="J5320" s="41"/>
    </row>
    <row r="5321" spans="1:10" x14ac:dyDescent="0.25">
      <c r="A5321" s="41"/>
      <c r="C5321" s="214"/>
      <c r="D5321" s="78"/>
      <c r="E5321" s="225"/>
      <c r="G5321" s="281"/>
      <c r="H5321" s="281"/>
      <c r="I5321" s="223"/>
      <c r="J5321" s="41"/>
    </row>
    <row r="5322" spans="1:10" x14ac:dyDescent="0.25">
      <c r="A5322" s="41"/>
      <c r="C5322" s="214"/>
      <c r="D5322" s="78"/>
      <c r="E5322" s="225"/>
      <c r="G5322" s="281"/>
      <c r="H5322" s="281"/>
      <c r="I5322" s="223"/>
      <c r="J5322" s="41"/>
    </row>
    <row r="5323" spans="1:10" x14ac:dyDescent="0.25">
      <c r="A5323" s="41"/>
      <c r="C5323" s="214"/>
      <c r="D5323" s="78"/>
      <c r="E5323" s="225"/>
      <c r="G5323" s="281"/>
      <c r="H5323" s="281"/>
      <c r="I5323" s="223"/>
      <c r="J5323" s="41"/>
    </row>
    <row r="5324" spans="1:10" x14ac:dyDescent="0.25">
      <c r="A5324" s="41"/>
      <c r="C5324" s="214"/>
      <c r="D5324" s="78"/>
      <c r="E5324" s="225"/>
      <c r="G5324" s="281"/>
      <c r="H5324" s="281"/>
      <c r="I5324" s="223"/>
      <c r="J5324" s="41"/>
    </row>
    <row r="5325" spans="1:10" x14ac:dyDescent="0.25">
      <c r="A5325" s="41"/>
      <c r="C5325" s="214"/>
      <c r="D5325" s="78"/>
      <c r="E5325" s="225"/>
      <c r="G5325" s="281"/>
      <c r="H5325" s="281"/>
      <c r="I5325" s="223"/>
      <c r="J5325" s="41"/>
    </row>
    <row r="5326" spans="1:10" x14ac:dyDescent="0.25">
      <c r="A5326" s="41"/>
      <c r="C5326" s="214"/>
      <c r="D5326" s="78"/>
      <c r="E5326" s="225"/>
      <c r="G5326" s="281"/>
      <c r="H5326" s="281"/>
      <c r="I5326" s="223"/>
      <c r="J5326" s="41"/>
    </row>
    <row r="5327" spans="1:10" x14ac:dyDescent="0.25">
      <c r="A5327" s="41"/>
      <c r="C5327" s="214"/>
      <c r="D5327" s="78"/>
      <c r="E5327" s="225"/>
      <c r="G5327" s="281"/>
      <c r="H5327" s="281"/>
      <c r="I5327" s="223"/>
      <c r="J5327" s="41"/>
    </row>
    <row r="5328" spans="1:10" x14ac:dyDescent="0.25">
      <c r="A5328" s="41"/>
      <c r="C5328" s="214"/>
      <c r="D5328" s="78"/>
      <c r="E5328" s="225"/>
      <c r="G5328" s="281"/>
      <c r="H5328" s="281"/>
      <c r="I5328" s="223"/>
      <c r="J5328" s="41"/>
    </row>
    <row r="5329" spans="1:10" x14ac:dyDescent="0.25">
      <c r="A5329" s="41"/>
      <c r="C5329" s="214"/>
      <c r="D5329" s="78"/>
      <c r="E5329" s="225"/>
      <c r="G5329" s="281"/>
      <c r="H5329" s="281"/>
      <c r="I5329" s="223"/>
      <c r="J5329" s="41"/>
    </row>
    <row r="5330" spans="1:10" x14ac:dyDescent="0.25">
      <c r="A5330" s="41"/>
      <c r="C5330" s="214"/>
      <c r="D5330" s="78"/>
      <c r="E5330" s="225"/>
      <c r="G5330" s="281"/>
      <c r="H5330" s="281"/>
      <c r="I5330" s="223"/>
      <c r="J5330" s="41"/>
    </row>
    <row r="5331" spans="1:10" x14ac:dyDescent="0.25">
      <c r="A5331" s="41"/>
      <c r="C5331" s="214"/>
      <c r="D5331" s="78"/>
      <c r="E5331" s="225"/>
      <c r="G5331" s="281"/>
      <c r="H5331" s="281"/>
      <c r="I5331" s="223"/>
      <c r="J5331" s="41"/>
    </row>
    <row r="5332" spans="1:10" x14ac:dyDescent="0.25">
      <c r="A5332" s="41"/>
      <c r="C5332" s="214"/>
      <c r="D5332" s="78"/>
      <c r="E5332" s="225"/>
      <c r="G5332" s="281"/>
      <c r="H5332" s="281"/>
      <c r="I5332" s="223"/>
      <c r="J5332" s="41"/>
    </row>
    <row r="5333" spans="1:10" x14ac:dyDescent="0.25">
      <c r="A5333" s="41"/>
      <c r="C5333" s="214"/>
      <c r="D5333" s="78"/>
      <c r="E5333" s="225"/>
      <c r="G5333" s="281"/>
      <c r="H5333" s="281"/>
      <c r="I5333" s="223"/>
      <c r="J5333" s="41"/>
    </row>
    <row r="5334" spans="1:10" x14ac:dyDescent="0.25">
      <c r="A5334" s="41"/>
      <c r="C5334" s="214"/>
      <c r="D5334" s="78"/>
      <c r="E5334" s="225"/>
      <c r="G5334" s="281"/>
      <c r="H5334" s="281"/>
      <c r="I5334" s="223"/>
      <c r="J5334" s="41"/>
    </row>
    <row r="5335" spans="1:10" x14ac:dyDescent="0.25">
      <c r="A5335" s="41"/>
      <c r="C5335" s="214"/>
      <c r="D5335" s="78"/>
      <c r="E5335" s="225"/>
      <c r="G5335" s="281"/>
      <c r="H5335" s="281"/>
      <c r="I5335" s="223"/>
      <c r="J5335" s="41"/>
    </row>
    <row r="5336" spans="1:10" x14ac:dyDescent="0.25">
      <c r="A5336" s="41"/>
      <c r="C5336" s="214"/>
      <c r="D5336" s="78"/>
      <c r="E5336" s="225"/>
      <c r="G5336" s="281"/>
      <c r="H5336" s="281"/>
      <c r="I5336" s="223"/>
      <c r="J5336" s="41"/>
    </row>
    <row r="5337" spans="1:10" x14ac:dyDescent="0.25">
      <c r="A5337" s="41"/>
      <c r="C5337" s="214"/>
      <c r="D5337" s="78"/>
      <c r="E5337" s="225"/>
      <c r="G5337" s="281"/>
      <c r="H5337" s="281"/>
      <c r="I5337" s="223"/>
      <c r="J5337" s="41"/>
    </row>
    <row r="5338" spans="1:10" x14ac:dyDescent="0.25">
      <c r="A5338" s="41"/>
      <c r="C5338" s="214"/>
      <c r="D5338" s="78"/>
      <c r="E5338" s="225"/>
      <c r="G5338" s="281"/>
      <c r="H5338" s="281"/>
      <c r="I5338" s="223"/>
      <c r="J5338" s="41"/>
    </row>
    <row r="5339" spans="1:10" x14ac:dyDescent="0.25">
      <c r="A5339" s="41"/>
      <c r="C5339" s="214"/>
      <c r="D5339" s="78"/>
      <c r="E5339" s="225"/>
      <c r="G5339" s="281"/>
      <c r="H5339" s="281"/>
      <c r="I5339" s="223"/>
      <c r="J5339" s="41"/>
    </row>
    <row r="5340" spans="1:10" x14ac:dyDescent="0.25">
      <c r="A5340" s="41"/>
      <c r="C5340" s="214"/>
      <c r="D5340" s="78"/>
      <c r="E5340" s="225"/>
      <c r="G5340" s="281"/>
      <c r="H5340" s="281"/>
      <c r="I5340" s="223"/>
      <c r="J5340" s="41"/>
    </row>
    <row r="5341" spans="1:10" x14ac:dyDescent="0.25">
      <c r="A5341" s="41"/>
      <c r="C5341" s="214"/>
      <c r="D5341" s="78"/>
      <c r="E5341" s="225"/>
      <c r="G5341" s="281"/>
      <c r="H5341" s="281"/>
      <c r="I5341" s="223"/>
      <c r="J5341" s="41"/>
    </row>
    <row r="5342" spans="1:10" x14ac:dyDescent="0.25">
      <c r="A5342" s="41"/>
      <c r="C5342" s="214"/>
      <c r="D5342" s="78"/>
      <c r="E5342" s="225"/>
      <c r="G5342" s="281"/>
      <c r="H5342" s="281"/>
      <c r="I5342" s="223"/>
      <c r="J5342" s="41"/>
    </row>
    <row r="5343" spans="1:10" x14ac:dyDescent="0.25">
      <c r="A5343" s="41"/>
      <c r="C5343" s="214"/>
      <c r="D5343" s="78"/>
      <c r="E5343" s="225"/>
      <c r="G5343" s="281"/>
      <c r="H5343" s="281"/>
      <c r="I5343" s="223"/>
      <c r="J5343" s="41"/>
    </row>
    <row r="5344" spans="1:10" x14ac:dyDescent="0.25">
      <c r="A5344" s="41"/>
      <c r="C5344" s="214"/>
      <c r="D5344" s="78"/>
      <c r="E5344" s="225"/>
      <c r="G5344" s="281"/>
      <c r="H5344" s="281"/>
      <c r="I5344" s="223"/>
      <c r="J5344" s="41"/>
    </row>
    <row r="5345" spans="1:10" x14ac:dyDescent="0.25">
      <c r="A5345" s="41"/>
      <c r="C5345" s="214"/>
      <c r="D5345" s="78"/>
      <c r="E5345" s="225"/>
      <c r="G5345" s="281"/>
      <c r="H5345" s="281"/>
      <c r="I5345" s="223"/>
      <c r="J5345" s="41"/>
    </row>
    <row r="5346" spans="1:10" x14ac:dyDescent="0.25">
      <c r="A5346" s="41"/>
      <c r="C5346" s="214"/>
      <c r="D5346" s="78"/>
      <c r="E5346" s="225"/>
      <c r="G5346" s="281"/>
      <c r="H5346" s="281"/>
      <c r="I5346" s="223"/>
      <c r="J5346" s="41"/>
    </row>
    <row r="5347" spans="1:10" x14ac:dyDescent="0.25">
      <c r="A5347" s="41"/>
      <c r="C5347" s="214"/>
      <c r="D5347" s="78"/>
      <c r="E5347" s="225"/>
      <c r="G5347" s="281"/>
      <c r="H5347" s="281"/>
      <c r="I5347" s="223"/>
      <c r="J5347" s="41"/>
    </row>
    <row r="5348" spans="1:10" x14ac:dyDescent="0.25">
      <c r="A5348" s="41"/>
      <c r="C5348" s="214"/>
      <c r="D5348" s="78"/>
      <c r="E5348" s="225"/>
      <c r="G5348" s="281"/>
      <c r="H5348" s="281"/>
      <c r="I5348" s="223"/>
      <c r="J5348" s="41"/>
    </row>
    <row r="5349" spans="1:10" x14ac:dyDescent="0.25">
      <c r="A5349" s="41"/>
      <c r="C5349" s="214"/>
      <c r="D5349" s="78"/>
      <c r="E5349" s="225"/>
      <c r="G5349" s="281"/>
      <c r="H5349" s="281"/>
      <c r="I5349" s="223"/>
      <c r="J5349" s="41"/>
    </row>
    <row r="5350" spans="1:10" x14ac:dyDescent="0.25">
      <c r="A5350" s="41"/>
      <c r="C5350" s="214"/>
      <c r="D5350" s="78"/>
      <c r="E5350" s="225"/>
      <c r="G5350" s="281"/>
      <c r="H5350" s="281"/>
      <c r="I5350" s="223"/>
      <c r="J5350" s="41"/>
    </row>
    <row r="5351" spans="1:10" x14ac:dyDescent="0.25">
      <c r="A5351" s="41"/>
      <c r="C5351" s="214"/>
      <c r="D5351" s="78"/>
      <c r="E5351" s="225"/>
      <c r="G5351" s="281"/>
      <c r="H5351" s="281"/>
      <c r="I5351" s="223"/>
      <c r="J5351" s="41"/>
    </row>
    <row r="5352" spans="1:10" x14ac:dyDescent="0.25">
      <c r="A5352" s="41"/>
      <c r="C5352" s="214"/>
      <c r="D5352" s="78"/>
      <c r="E5352" s="225"/>
      <c r="G5352" s="281"/>
      <c r="H5352" s="281"/>
      <c r="I5352" s="223"/>
      <c r="J5352" s="41"/>
    </row>
    <row r="5353" spans="1:10" x14ac:dyDescent="0.25">
      <c r="A5353" s="41"/>
      <c r="C5353" s="214"/>
      <c r="D5353" s="78"/>
      <c r="E5353" s="225"/>
      <c r="G5353" s="281"/>
      <c r="H5353" s="281"/>
      <c r="I5353" s="223"/>
      <c r="J5353" s="41"/>
    </row>
    <row r="5354" spans="1:10" x14ac:dyDescent="0.25">
      <c r="A5354" s="41"/>
      <c r="C5354" s="214"/>
      <c r="D5354" s="78"/>
      <c r="E5354" s="225"/>
      <c r="G5354" s="281"/>
      <c r="H5354" s="281"/>
      <c r="I5354" s="223"/>
      <c r="J5354" s="41"/>
    </row>
    <row r="5355" spans="1:10" x14ac:dyDescent="0.25">
      <c r="A5355" s="41"/>
      <c r="C5355" s="214"/>
      <c r="D5355" s="78"/>
      <c r="E5355" s="225"/>
      <c r="G5355" s="281"/>
      <c r="H5355" s="281"/>
      <c r="I5355" s="223"/>
      <c r="J5355" s="41"/>
    </row>
    <row r="5356" spans="1:10" x14ac:dyDescent="0.25">
      <c r="A5356" s="41"/>
      <c r="C5356" s="214"/>
      <c r="D5356" s="78"/>
      <c r="E5356" s="225"/>
      <c r="G5356" s="281"/>
      <c r="H5356" s="281"/>
      <c r="I5356" s="223"/>
      <c r="J5356" s="41"/>
    </row>
    <row r="5357" spans="1:10" x14ac:dyDescent="0.25">
      <c r="A5357" s="41"/>
      <c r="C5357" s="214"/>
      <c r="D5357" s="78"/>
      <c r="E5357" s="225"/>
      <c r="G5357" s="281"/>
      <c r="H5357" s="281"/>
      <c r="I5357" s="223"/>
      <c r="J5357" s="41"/>
    </row>
    <row r="5358" spans="1:10" x14ac:dyDescent="0.25">
      <c r="A5358" s="41"/>
      <c r="C5358" s="214"/>
      <c r="D5358" s="78"/>
      <c r="E5358" s="225"/>
      <c r="G5358" s="281"/>
      <c r="H5358" s="281"/>
      <c r="I5358" s="223"/>
      <c r="J5358" s="41"/>
    </row>
    <row r="5359" spans="1:10" x14ac:dyDescent="0.25">
      <c r="A5359" s="41"/>
      <c r="C5359" s="214"/>
      <c r="D5359" s="78"/>
      <c r="E5359" s="225"/>
      <c r="G5359" s="281"/>
      <c r="H5359" s="281"/>
      <c r="I5359" s="223"/>
      <c r="J5359" s="41"/>
    </row>
    <row r="5360" spans="1:10" x14ac:dyDescent="0.25">
      <c r="A5360" s="41"/>
      <c r="C5360" s="214"/>
      <c r="D5360" s="78"/>
      <c r="E5360" s="225"/>
      <c r="G5360" s="281"/>
      <c r="H5360" s="281"/>
      <c r="I5360" s="223"/>
      <c r="J5360" s="41"/>
    </row>
    <row r="5361" spans="1:10" x14ac:dyDescent="0.25">
      <c r="A5361" s="41"/>
      <c r="C5361" s="214"/>
      <c r="D5361" s="78"/>
      <c r="E5361" s="225"/>
      <c r="G5361" s="281"/>
      <c r="H5361" s="281"/>
      <c r="I5361" s="223"/>
      <c r="J5361" s="41"/>
    </row>
    <row r="5362" spans="1:10" x14ac:dyDescent="0.25">
      <c r="A5362" s="41"/>
      <c r="C5362" s="214"/>
      <c r="D5362" s="78"/>
      <c r="E5362" s="225"/>
      <c r="G5362" s="281"/>
      <c r="H5362" s="281"/>
      <c r="I5362" s="223"/>
      <c r="J5362" s="41"/>
    </row>
    <row r="5363" spans="1:10" x14ac:dyDescent="0.25">
      <c r="A5363" s="41"/>
      <c r="C5363" s="214"/>
      <c r="D5363" s="78"/>
      <c r="E5363" s="225"/>
      <c r="G5363" s="281"/>
      <c r="H5363" s="281"/>
      <c r="I5363" s="223"/>
      <c r="J5363" s="41"/>
    </row>
    <row r="5364" spans="1:10" x14ac:dyDescent="0.25">
      <c r="A5364" s="41"/>
      <c r="C5364" s="214"/>
      <c r="D5364" s="78"/>
      <c r="E5364" s="225"/>
      <c r="G5364" s="281"/>
      <c r="H5364" s="281"/>
      <c r="I5364" s="223"/>
      <c r="J5364" s="41"/>
    </row>
    <row r="5365" spans="1:10" x14ac:dyDescent="0.25">
      <c r="A5365" s="41"/>
      <c r="C5365" s="214"/>
      <c r="D5365" s="78"/>
      <c r="E5365" s="225"/>
      <c r="G5365" s="281"/>
      <c r="H5365" s="281"/>
      <c r="I5365" s="223"/>
      <c r="J5365" s="41"/>
    </row>
    <row r="5366" spans="1:10" x14ac:dyDescent="0.25">
      <c r="A5366" s="41"/>
      <c r="C5366" s="214"/>
      <c r="D5366" s="78"/>
      <c r="E5366" s="225"/>
      <c r="G5366" s="281"/>
      <c r="H5366" s="281"/>
      <c r="I5366" s="223"/>
      <c r="J5366" s="41"/>
    </row>
    <row r="5367" spans="1:10" x14ac:dyDescent="0.25">
      <c r="A5367" s="41"/>
      <c r="C5367" s="214"/>
      <c r="D5367" s="78"/>
      <c r="E5367" s="225"/>
      <c r="G5367" s="281"/>
      <c r="H5367" s="281"/>
      <c r="I5367" s="223"/>
      <c r="J5367" s="41"/>
    </row>
    <row r="5368" spans="1:10" x14ac:dyDescent="0.25">
      <c r="A5368" s="41"/>
      <c r="C5368" s="214"/>
      <c r="D5368" s="78"/>
      <c r="E5368" s="225"/>
      <c r="G5368" s="281"/>
      <c r="H5368" s="281"/>
      <c r="I5368" s="223"/>
      <c r="J5368" s="41"/>
    </row>
    <row r="5369" spans="1:10" x14ac:dyDescent="0.25">
      <c r="A5369" s="41"/>
      <c r="C5369" s="214"/>
      <c r="D5369" s="78"/>
      <c r="E5369" s="225"/>
      <c r="G5369" s="281"/>
      <c r="H5369" s="281"/>
      <c r="I5369" s="223"/>
      <c r="J5369" s="41"/>
    </row>
    <row r="5370" spans="1:10" x14ac:dyDescent="0.25">
      <c r="A5370" s="41"/>
      <c r="C5370" s="214"/>
      <c r="D5370" s="78"/>
      <c r="E5370" s="225"/>
      <c r="G5370" s="281"/>
      <c r="H5370" s="281"/>
      <c r="I5370" s="223"/>
      <c r="J5370" s="41"/>
    </row>
    <row r="5371" spans="1:10" x14ac:dyDescent="0.25">
      <c r="A5371" s="41"/>
      <c r="C5371" s="214"/>
      <c r="D5371" s="78"/>
      <c r="E5371" s="225"/>
      <c r="G5371" s="281"/>
      <c r="H5371" s="281"/>
      <c r="I5371" s="223"/>
      <c r="J5371" s="41"/>
    </row>
    <row r="5372" spans="1:10" x14ac:dyDescent="0.25">
      <c r="A5372" s="41"/>
      <c r="C5372" s="214"/>
      <c r="D5372" s="78"/>
      <c r="E5372" s="225"/>
      <c r="G5372" s="281"/>
      <c r="H5372" s="281"/>
      <c r="I5372" s="223"/>
      <c r="J5372" s="41"/>
    </row>
    <row r="5373" spans="1:10" x14ac:dyDescent="0.25">
      <c r="A5373" s="41"/>
      <c r="C5373" s="214"/>
      <c r="D5373" s="78"/>
      <c r="E5373" s="225"/>
      <c r="G5373" s="281"/>
      <c r="H5373" s="281"/>
      <c r="I5373" s="223"/>
      <c r="J5373" s="41"/>
    </row>
    <row r="5374" spans="1:10" x14ac:dyDescent="0.25">
      <c r="A5374" s="41"/>
      <c r="C5374" s="214"/>
      <c r="D5374" s="78"/>
      <c r="E5374" s="225"/>
      <c r="G5374" s="281"/>
      <c r="H5374" s="281"/>
      <c r="I5374" s="223"/>
      <c r="J5374" s="41"/>
    </row>
    <row r="5375" spans="1:10" x14ac:dyDescent="0.25">
      <c r="A5375" s="41"/>
      <c r="C5375" s="214"/>
      <c r="D5375" s="78"/>
      <c r="E5375" s="225"/>
      <c r="G5375" s="281"/>
      <c r="H5375" s="281"/>
      <c r="I5375" s="223"/>
      <c r="J5375" s="41"/>
    </row>
    <row r="5376" spans="1:10" x14ac:dyDescent="0.25">
      <c r="A5376" s="41"/>
      <c r="C5376" s="214"/>
      <c r="D5376" s="78"/>
      <c r="E5376" s="225"/>
      <c r="G5376" s="281"/>
      <c r="H5376" s="281"/>
      <c r="I5376" s="223"/>
      <c r="J5376" s="41"/>
    </row>
    <row r="5377" spans="1:10" x14ac:dyDescent="0.25">
      <c r="A5377" s="41"/>
      <c r="C5377" s="214"/>
      <c r="D5377" s="78"/>
      <c r="E5377" s="225"/>
      <c r="G5377" s="281"/>
      <c r="H5377" s="281"/>
      <c r="I5377" s="223"/>
      <c r="J5377" s="41"/>
    </row>
    <row r="5378" spans="1:10" x14ac:dyDescent="0.25">
      <c r="A5378" s="41"/>
      <c r="C5378" s="214"/>
      <c r="D5378" s="78"/>
      <c r="E5378" s="225"/>
      <c r="G5378" s="281"/>
      <c r="H5378" s="281"/>
      <c r="I5378" s="223"/>
      <c r="J5378" s="41"/>
    </row>
    <row r="5379" spans="1:10" x14ac:dyDescent="0.25">
      <c r="A5379" s="41"/>
      <c r="C5379" s="214"/>
      <c r="D5379" s="78"/>
      <c r="E5379" s="225"/>
      <c r="G5379" s="281"/>
      <c r="H5379" s="281"/>
      <c r="I5379" s="223"/>
      <c r="J5379" s="41"/>
    </row>
    <row r="5380" spans="1:10" x14ac:dyDescent="0.25">
      <c r="A5380" s="41"/>
      <c r="C5380" s="214"/>
      <c r="D5380" s="78"/>
      <c r="E5380" s="225"/>
      <c r="G5380" s="281"/>
      <c r="H5380" s="281"/>
      <c r="I5380" s="223"/>
      <c r="J5380" s="41"/>
    </row>
    <row r="5381" spans="1:10" x14ac:dyDescent="0.25">
      <c r="A5381" s="41"/>
      <c r="C5381" s="214"/>
      <c r="D5381" s="78"/>
      <c r="E5381" s="225"/>
      <c r="G5381" s="281"/>
      <c r="H5381" s="281"/>
      <c r="I5381" s="223"/>
      <c r="J5381" s="41"/>
    </row>
    <row r="5382" spans="1:10" x14ac:dyDescent="0.25">
      <c r="A5382" s="41"/>
      <c r="C5382" s="214"/>
      <c r="D5382" s="78"/>
      <c r="E5382" s="225"/>
      <c r="G5382" s="281"/>
      <c r="H5382" s="281"/>
      <c r="I5382" s="223"/>
      <c r="J5382" s="41"/>
    </row>
    <row r="5383" spans="1:10" x14ac:dyDescent="0.25">
      <c r="A5383" s="41"/>
      <c r="C5383" s="214"/>
      <c r="D5383" s="78"/>
      <c r="E5383" s="225"/>
      <c r="G5383" s="281"/>
      <c r="H5383" s="281"/>
      <c r="I5383" s="223"/>
      <c r="J5383" s="41"/>
    </row>
    <row r="5384" spans="1:10" x14ac:dyDescent="0.25">
      <c r="A5384" s="41"/>
      <c r="C5384" s="214"/>
      <c r="D5384" s="78"/>
      <c r="E5384" s="225"/>
      <c r="G5384" s="281"/>
      <c r="H5384" s="281"/>
      <c r="I5384" s="223"/>
      <c r="J5384" s="41"/>
    </row>
    <row r="5385" spans="1:10" x14ac:dyDescent="0.25">
      <c r="A5385" s="41"/>
      <c r="C5385" s="214"/>
      <c r="D5385" s="78"/>
      <c r="E5385" s="225"/>
      <c r="G5385" s="281"/>
      <c r="H5385" s="281"/>
      <c r="I5385" s="223"/>
      <c r="J5385" s="41"/>
    </row>
    <row r="5386" spans="1:10" x14ac:dyDescent="0.25">
      <c r="A5386" s="41"/>
      <c r="C5386" s="214"/>
      <c r="D5386" s="78"/>
      <c r="E5386" s="225"/>
      <c r="G5386" s="281"/>
      <c r="H5386" s="281"/>
      <c r="I5386" s="223"/>
      <c r="J5386" s="41"/>
    </row>
    <row r="5387" spans="1:10" x14ac:dyDescent="0.25">
      <c r="A5387" s="41"/>
      <c r="C5387" s="214"/>
      <c r="D5387" s="78"/>
      <c r="E5387" s="225"/>
      <c r="G5387" s="281"/>
      <c r="H5387" s="281"/>
      <c r="I5387" s="223"/>
      <c r="J5387" s="41"/>
    </row>
    <row r="5388" spans="1:10" x14ac:dyDescent="0.25">
      <c r="A5388" s="41"/>
      <c r="C5388" s="214"/>
      <c r="D5388" s="78"/>
      <c r="E5388" s="225"/>
      <c r="G5388" s="281"/>
      <c r="H5388" s="281"/>
      <c r="I5388" s="223"/>
      <c r="J5388" s="41"/>
    </row>
    <row r="5389" spans="1:10" x14ac:dyDescent="0.25">
      <c r="A5389" s="41"/>
      <c r="C5389" s="214"/>
      <c r="D5389" s="78"/>
      <c r="E5389" s="225"/>
      <c r="G5389" s="281"/>
      <c r="H5389" s="281"/>
      <c r="I5389" s="223"/>
      <c r="J5389" s="41"/>
    </row>
    <row r="5390" spans="1:10" x14ac:dyDescent="0.25">
      <c r="A5390" s="41"/>
      <c r="C5390" s="214"/>
      <c r="D5390" s="78"/>
      <c r="E5390" s="225"/>
      <c r="G5390" s="281"/>
      <c r="H5390" s="281"/>
      <c r="I5390" s="223"/>
      <c r="J5390" s="41"/>
    </row>
    <row r="5391" spans="1:10" x14ac:dyDescent="0.25">
      <c r="A5391" s="41"/>
      <c r="C5391" s="214"/>
      <c r="D5391" s="78"/>
      <c r="E5391" s="225"/>
      <c r="G5391" s="281"/>
      <c r="H5391" s="281"/>
      <c r="I5391" s="223"/>
      <c r="J5391" s="41"/>
    </row>
    <row r="5392" spans="1:10" x14ac:dyDescent="0.25">
      <c r="A5392" s="41"/>
      <c r="C5392" s="214"/>
      <c r="D5392" s="78"/>
      <c r="E5392" s="225"/>
      <c r="G5392" s="281"/>
      <c r="H5392" s="281"/>
      <c r="I5392" s="223"/>
      <c r="J5392" s="41"/>
    </row>
    <row r="5393" spans="1:10" x14ac:dyDescent="0.25">
      <c r="A5393" s="41"/>
      <c r="C5393" s="214"/>
      <c r="D5393" s="78"/>
      <c r="E5393" s="225"/>
      <c r="G5393" s="281"/>
      <c r="H5393" s="281"/>
      <c r="I5393" s="223"/>
      <c r="J5393" s="41"/>
    </row>
    <row r="5394" spans="1:10" x14ac:dyDescent="0.25">
      <c r="A5394" s="41"/>
      <c r="C5394" s="214"/>
      <c r="D5394" s="78"/>
      <c r="E5394" s="225"/>
      <c r="G5394" s="281"/>
      <c r="H5394" s="281"/>
      <c r="I5394" s="223"/>
      <c r="J5394" s="41"/>
    </row>
    <row r="5395" spans="1:10" x14ac:dyDescent="0.25">
      <c r="A5395" s="41"/>
      <c r="C5395" s="214"/>
      <c r="D5395" s="78"/>
      <c r="E5395" s="225"/>
      <c r="G5395" s="281"/>
      <c r="H5395" s="281"/>
      <c r="I5395" s="223"/>
      <c r="J5395" s="41"/>
    </row>
    <row r="5396" spans="1:10" x14ac:dyDescent="0.25">
      <c r="A5396" s="41"/>
      <c r="C5396" s="214"/>
      <c r="D5396" s="78"/>
      <c r="E5396" s="225"/>
      <c r="G5396" s="281"/>
      <c r="H5396" s="281"/>
      <c r="I5396" s="223"/>
      <c r="J5396" s="41"/>
    </row>
    <row r="5397" spans="1:10" x14ac:dyDescent="0.25">
      <c r="A5397" s="41"/>
      <c r="C5397" s="214"/>
      <c r="D5397" s="78"/>
      <c r="E5397" s="225"/>
      <c r="G5397" s="281"/>
      <c r="H5397" s="281"/>
      <c r="I5397" s="223"/>
      <c r="J5397" s="41"/>
    </row>
    <row r="5398" spans="1:10" x14ac:dyDescent="0.25">
      <c r="A5398" s="41"/>
      <c r="C5398" s="214"/>
      <c r="D5398" s="78"/>
      <c r="E5398" s="225"/>
      <c r="G5398" s="281"/>
      <c r="H5398" s="281"/>
      <c r="I5398" s="223"/>
      <c r="J5398" s="41"/>
    </row>
    <row r="5399" spans="1:10" x14ac:dyDescent="0.25">
      <c r="A5399" s="41"/>
      <c r="C5399" s="214"/>
      <c r="D5399" s="78"/>
      <c r="E5399" s="225"/>
      <c r="G5399" s="281"/>
      <c r="H5399" s="281"/>
      <c r="I5399" s="223"/>
      <c r="J5399" s="41"/>
    </row>
    <row r="5400" spans="1:10" x14ac:dyDescent="0.25">
      <c r="A5400" s="41"/>
      <c r="C5400" s="214"/>
      <c r="D5400" s="78"/>
      <c r="E5400" s="225"/>
      <c r="G5400" s="281"/>
      <c r="H5400" s="281"/>
      <c r="I5400" s="223"/>
      <c r="J5400" s="41"/>
    </row>
    <row r="5401" spans="1:10" x14ac:dyDescent="0.25">
      <c r="A5401" s="41"/>
      <c r="C5401" s="214"/>
      <c r="D5401" s="78"/>
      <c r="E5401" s="225"/>
      <c r="G5401" s="281"/>
      <c r="H5401" s="281"/>
      <c r="I5401" s="223"/>
      <c r="J5401" s="41"/>
    </row>
    <row r="5402" spans="1:10" x14ac:dyDescent="0.25">
      <c r="A5402" s="41"/>
      <c r="C5402" s="214"/>
      <c r="D5402" s="78"/>
      <c r="E5402" s="225"/>
      <c r="G5402" s="281"/>
      <c r="H5402" s="281"/>
      <c r="I5402" s="223"/>
      <c r="J5402" s="41"/>
    </row>
    <row r="5403" spans="1:10" x14ac:dyDescent="0.25">
      <c r="A5403" s="41"/>
      <c r="C5403" s="214"/>
      <c r="D5403" s="78"/>
      <c r="E5403" s="225"/>
      <c r="G5403" s="281"/>
      <c r="H5403" s="281"/>
      <c r="I5403" s="223"/>
      <c r="J5403" s="41"/>
    </row>
    <row r="5404" spans="1:10" x14ac:dyDescent="0.25">
      <c r="A5404" s="41"/>
      <c r="C5404" s="214"/>
      <c r="D5404" s="78"/>
      <c r="E5404" s="225"/>
      <c r="G5404" s="281"/>
      <c r="H5404" s="281"/>
      <c r="I5404" s="223"/>
      <c r="J5404" s="41"/>
    </row>
    <row r="5405" spans="1:10" x14ac:dyDescent="0.25">
      <c r="A5405" s="41"/>
      <c r="C5405" s="214"/>
      <c r="D5405" s="78"/>
      <c r="E5405" s="225"/>
      <c r="G5405" s="281"/>
      <c r="H5405" s="281"/>
      <c r="I5405" s="223"/>
      <c r="J5405" s="41"/>
    </row>
    <row r="5406" spans="1:10" x14ac:dyDescent="0.25">
      <c r="A5406" s="41"/>
      <c r="C5406" s="214"/>
      <c r="D5406" s="78"/>
      <c r="E5406" s="225"/>
      <c r="G5406" s="281"/>
      <c r="H5406" s="281"/>
      <c r="I5406" s="223"/>
      <c r="J5406" s="41"/>
    </row>
    <row r="5407" spans="1:10" x14ac:dyDescent="0.25">
      <c r="A5407" s="41"/>
      <c r="C5407" s="214"/>
      <c r="D5407" s="78"/>
      <c r="E5407" s="225"/>
      <c r="G5407" s="281"/>
      <c r="H5407" s="281"/>
      <c r="I5407" s="223"/>
      <c r="J5407" s="41"/>
    </row>
    <row r="5408" spans="1:10" x14ac:dyDescent="0.25">
      <c r="A5408" s="41"/>
      <c r="C5408" s="214"/>
      <c r="D5408" s="78"/>
      <c r="E5408" s="225"/>
      <c r="G5408" s="281"/>
      <c r="H5408" s="281"/>
      <c r="I5408" s="223"/>
      <c r="J5408" s="41"/>
    </row>
    <row r="5409" spans="1:10" x14ac:dyDescent="0.25">
      <c r="A5409" s="41"/>
      <c r="C5409" s="214"/>
      <c r="D5409" s="78"/>
      <c r="E5409" s="225"/>
      <c r="G5409" s="281"/>
      <c r="H5409" s="281"/>
      <c r="I5409" s="223"/>
      <c r="J5409" s="41"/>
    </row>
    <row r="5410" spans="1:10" x14ac:dyDescent="0.25">
      <c r="A5410" s="41"/>
      <c r="C5410" s="214"/>
      <c r="D5410" s="78"/>
      <c r="E5410" s="225"/>
      <c r="G5410" s="281"/>
      <c r="H5410" s="281"/>
      <c r="I5410" s="223"/>
      <c r="J5410" s="41"/>
    </row>
    <row r="5411" spans="1:10" x14ac:dyDescent="0.25">
      <c r="A5411" s="41"/>
      <c r="C5411" s="214"/>
      <c r="D5411" s="78"/>
      <c r="E5411" s="225"/>
      <c r="G5411" s="281"/>
      <c r="H5411" s="281"/>
      <c r="I5411" s="223"/>
      <c r="J5411" s="41"/>
    </row>
    <row r="5412" spans="1:10" x14ac:dyDescent="0.25">
      <c r="A5412" s="41"/>
      <c r="C5412" s="214"/>
      <c r="D5412" s="78"/>
      <c r="E5412" s="225"/>
      <c r="G5412" s="281"/>
      <c r="H5412" s="281"/>
      <c r="I5412" s="223"/>
      <c r="J5412" s="41"/>
    </row>
    <row r="5413" spans="1:10" x14ac:dyDescent="0.25">
      <c r="A5413" s="41"/>
      <c r="C5413" s="214"/>
      <c r="D5413" s="78"/>
      <c r="E5413" s="225"/>
      <c r="G5413" s="281"/>
      <c r="H5413" s="281"/>
      <c r="I5413" s="223"/>
      <c r="J5413" s="41"/>
    </row>
    <row r="5414" spans="1:10" x14ac:dyDescent="0.25">
      <c r="A5414" s="41"/>
      <c r="C5414" s="214"/>
      <c r="D5414" s="78"/>
      <c r="E5414" s="225"/>
      <c r="G5414" s="281"/>
      <c r="H5414" s="281"/>
      <c r="I5414" s="223"/>
      <c r="J5414" s="41"/>
    </row>
    <row r="5415" spans="1:10" x14ac:dyDescent="0.25">
      <c r="A5415" s="41"/>
      <c r="C5415" s="214"/>
      <c r="D5415" s="78"/>
      <c r="E5415" s="225"/>
      <c r="G5415" s="281"/>
      <c r="H5415" s="281"/>
      <c r="I5415" s="223"/>
      <c r="J5415" s="41"/>
    </row>
    <row r="5416" spans="1:10" x14ac:dyDescent="0.25">
      <c r="A5416" s="41"/>
      <c r="C5416" s="214"/>
      <c r="D5416" s="78"/>
      <c r="E5416" s="225"/>
      <c r="G5416" s="281"/>
      <c r="H5416" s="281"/>
      <c r="I5416" s="223"/>
      <c r="J5416" s="41"/>
    </row>
    <row r="5417" spans="1:10" x14ac:dyDescent="0.25">
      <c r="A5417" s="41"/>
      <c r="C5417" s="214"/>
      <c r="D5417" s="78"/>
      <c r="E5417" s="225"/>
      <c r="G5417" s="281"/>
      <c r="H5417" s="281"/>
      <c r="I5417" s="223"/>
      <c r="J5417" s="41"/>
    </row>
    <row r="5418" spans="1:10" x14ac:dyDescent="0.25">
      <c r="A5418" s="41"/>
      <c r="C5418" s="214"/>
      <c r="D5418" s="78"/>
      <c r="E5418" s="225"/>
      <c r="G5418" s="281"/>
      <c r="H5418" s="281"/>
      <c r="I5418" s="223"/>
      <c r="J5418" s="41"/>
    </row>
    <row r="5419" spans="1:10" x14ac:dyDescent="0.25">
      <c r="A5419" s="41"/>
      <c r="C5419" s="214"/>
      <c r="D5419" s="78"/>
      <c r="E5419" s="225"/>
      <c r="G5419" s="281"/>
      <c r="H5419" s="281"/>
      <c r="I5419" s="223"/>
      <c r="J5419" s="41"/>
    </row>
    <row r="5420" spans="1:10" x14ac:dyDescent="0.25">
      <c r="A5420" s="41"/>
      <c r="C5420" s="214"/>
      <c r="D5420" s="78"/>
      <c r="E5420" s="225"/>
      <c r="G5420" s="281"/>
      <c r="H5420" s="281"/>
      <c r="I5420" s="223"/>
      <c r="J5420" s="41"/>
    </row>
    <row r="5421" spans="1:10" x14ac:dyDescent="0.25">
      <c r="A5421" s="41"/>
      <c r="C5421" s="214"/>
      <c r="D5421" s="78"/>
      <c r="E5421" s="225"/>
      <c r="G5421" s="281"/>
      <c r="H5421" s="281"/>
      <c r="I5421" s="223"/>
      <c r="J5421" s="41"/>
    </row>
    <row r="5422" spans="1:10" x14ac:dyDescent="0.25">
      <c r="A5422" s="41"/>
      <c r="C5422" s="214"/>
      <c r="D5422" s="78"/>
      <c r="E5422" s="225"/>
      <c r="G5422" s="281"/>
      <c r="H5422" s="281"/>
      <c r="I5422" s="223"/>
      <c r="J5422" s="41"/>
    </row>
    <row r="5423" spans="1:10" x14ac:dyDescent="0.25">
      <c r="A5423" s="41"/>
      <c r="C5423" s="214"/>
      <c r="D5423" s="78"/>
      <c r="E5423" s="225"/>
      <c r="G5423" s="281"/>
      <c r="H5423" s="281"/>
      <c r="I5423" s="223"/>
      <c r="J5423" s="41"/>
    </row>
    <row r="5424" spans="1:10" x14ac:dyDescent="0.25">
      <c r="A5424" s="41"/>
      <c r="C5424" s="214"/>
      <c r="D5424" s="78"/>
      <c r="E5424" s="225"/>
      <c r="G5424" s="281"/>
      <c r="H5424" s="281"/>
      <c r="I5424" s="223"/>
      <c r="J5424" s="41"/>
    </row>
    <row r="5425" spans="1:10" x14ac:dyDescent="0.25">
      <c r="A5425" s="41"/>
      <c r="C5425" s="214"/>
      <c r="D5425" s="78"/>
      <c r="E5425" s="225"/>
      <c r="G5425" s="281"/>
      <c r="H5425" s="281"/>
      <c r="I5425" s="223"/>
      <c r="J5425" s="41"/>
    </row>
    <row r="5426" spans="1:10" x14ac:dyDescent="0.25">
      <c r="A5426" s="41"/>
      <c r="C5426" s="214"/>
      <c r="D5426" s="78"/>
      <c r="E5426" s="225"/>
      <c r="G5426" s="281"/>
      <c r="H5426" s="281"/>
      <c r="I5426" s="223"/>
      <c r="J5426" s="41"/>
    </row>
    <row r="5427" spans="1:10" x14ac:dyDescent="0.25">
      <c r="A5427" s="41"/>
      <c r="C5427" s="214"/>
      <c r="D5427" s="78"/>
      <c r="E5427" s="225"/>
      <c r="G5427" s="281"/>
      <c r="H5427" s="281"/>
      <c r="I5427" s="223"/>
      <c r="J5427" s="41"/>
    </row>
    <row r="5428" spans="1:10" x14ac:dyDescent="0.25">
      <c r="A5428" s="41"/>
      <c r="C5428" s="214"/>
      <c r="D5428" s="78"/>
      <c r="E5428" s="225"/>
      <c r="G5428" s="281"/>
      <c r="H5428" s="281"/>
      <c r="I5428" s="223"/>
      <c r="J5428" s="41"/>
    </row>
    <row r="5429" spans="1:10" x14ac:dyDescent="0.25">
      <c r="A5429" s="41"/>
      <c r="C5429" s="214"/>
      <c r="D5429" s="78"/>
      <c r="E5429" s="225"/>
      <c r="G5429" s="281"/>
      <c r="H5429" s="281"/>
      <c r="I5429" s="223"/>
      <c r="J5429" s="41"/>
    </row>
    <row r="5430" spans="1:10" x14ac:dyDescent="0.25">
      <c r="A5430" s="41"/>
      <c r="C5430" s="214"/>
      <c r="D5430" s="78"/>
      <c r="E5430" s="225"/>
      <c r="G5430" s="281"/>
      <c r="H5430" s="281"/>
      <c r="I5430" s="223"/>
      <c r="J5430" s="41"/>
    </row>
    <row r="5431" spans="1:10" x14ac:dyDescent="0.25">
      <c r="A5431" s="41"/>
      <c r="C5431" s="214"/>
      <c r="D5431" s="78"/>
      <c r="E5431" s="225"/>
      <c r="G5431" s="281"/>
      <c r="H5431" s="281"/>
      <c r="I5431" s="223"/>
      <c r="J5431" s="41"/>
    </row>
    <row r="5432" spans="1:10" x14ac:dyDescent="0.25">
      <c r="A5432" s="41"/>
      <c r="C5432" s="214"/>
      <c r="D5432" s="78"/>
      <c r="E5432" s="225"/>
      <c r="G5432" s="281"/>
      <c r="H5432" s="281"/>
      <c r="I5432" s="223"/>
      <c r="J5432" s="41"/>
    </row>
    <row r="5433" spans="1:10" x14ac:dyDescent="0.25">
      <c r="A5433" s="41"/>
      <c r="C5433" s="214"/>
      <c r="D5433" s="78"/>
      <c r="E5433" s="225"/>
      <c r="G5433" s="281"/>
      <c r="H5433" s="281"/>
      <c r="I5433" s="223"/>
      <c r="J5433" s="41"/>
    </row>
    <row r="5434" spans="1:10" x14ac:dyDescent="0.25">
      <c r="A5434" s="41"/>
      <c r="C5434" s="214"/>
      <c r="D5434" s="78"/>
      <c r="E5434" s="225"/>
      <c r="G5434" s="281"/>
      <c r="H5434" s="281"/>
      <c r="I5434" s="223"/>
      <c r="J5434" s="41"/>
    </row>
    <row r="5435" spans="1:10" x14ac:dyDescent="0.25">
      <c r="A5435" s="41"/>
      <c r="C5435" s="214"/>
      <c r="D5435" s="78"/>
      <c r="E5435" s="225"/>
      <c r="G5435" s="281"/>
      <c r="H5435" s="281"/>
      <c r="I5435" s="223"/>
      <c r="J5435" s="41"/>
    </row>
    <row r="5436" spans="1:10" x14ac:dyDescent="0.25">
      <c r="A5436" s="41"/>
      <c r="C5436" s="214"/>
      <c r="D5436" s="78"/>
      <c r="E5436" s="225"/>
      <c r="G5436" s="281"/>
      <c r="H5436" s="281"/>
      <c r="I5436" s="223"/>
      <c r="J5436" s="41"/>
    </row>
    <row r="5437" spans="1:10" x14ac:dyDescent="0.25">
      <c r="A5437" s="41"/>
      <c r="C5437" s="214"/>
      <c r="D5437" s="78"/>
      <c r="E5437" s="225"/>
      <c r="G5437" s="281"/>
      <c r="H5437" s="281"/>
      <c r="I5437" s="223"/>
      <c r="J5437" s="41"/>
    </row>
    <row r="5438" spans="1:10" x14ac:dyDescent="0.25">
      <c r="A5438" s="41"/>
      <c r="C5438" s="214"/>
      <c r="D5438" s="78"/>
      <c r="E5438" s="225"/>
      <c r="G5438" s="281"/>
      <c r="H5438" s="281"/>
      <c r="I5438" s="223"/>
      <c r="J5438" s="41"/>
    </row>
    <row r="5439" spans="1:10" x14ac:dyDescent="0.25">
      <c r="A5439" s="41"/>
      <c r="C5439" s="214"/>
      <c r="D5439" s="78"/>
      <c r="E5439" s="225"/>
      <c r="G5439" s="281"/>
      <c r="H5439" s="281"/>
      <c r="I5439" s="223"/>
      <c r="J5439" s="41"/>
    </row>
    <row r="5440" spans="1:10" x14ac:dyDescent="0.25">
      <c r="A5440" s="41"/>
      <c r="C5440" s="214"/>
      <c r="D5440" s="78"/>
      <c r="E5440" s="225"/>
      <c r="G5440" s="281"/>
      <c r="H5440" s="281"/>
      <c r="I5440" s="223"/>
      <c r="J5440" s="41"/>
    </row>
    <row r="5441" spans="1:10" x14ac:dyDescent="0.25">
      <c r="A5441" s="41"/>
      <c r="C5441" s="214"/>
      <c r="D5441" s="78"/>
      <c r="E5441" s="225"/>
      <c r="G5441" s="281"/>
      <c r="H5441" s="281"/>
      <c r="I5441" s="223"/>
      <c r="J5441" s="41"/>
    </row>
    <row r="5442" spans="1:10" x14ac:dyDescent="0.25">
      <c r="A5442" s="41"/>
      <c r="C5442" s="214"/>
      <c r="D5442" s="78"/>
      <c r="E5442" s="225"/>
      <c r="G5442" s="281"/>
      <c r="H5442" s="281"/>
      <c r="I5442" s="223"/>
      <c r="J5442" s="41"/>
    </row>
    <row r="5443" spans="1:10" x14ac:dyDescent="0.25">
      <c r="A5443" s="41"/>
      <c r="C5443" s="214"/>
      <c r="D5443" s="78"/>
      <c r="E5443" s="225"/>
      <c r="G5443" s="281"/>
      <c r="H5443" s="281"/>
      <c r="I5443" s="223"/>
      <c r="J5443" s="41"/>
    </row>
    <row r="5444" spans="1:10" x14ac:dyDescent="0.25">
      <c r="A5444" s="41"/>
      <c r="C5444" s="214"/>
      <c r="D5444" s="78"/>
      <c r="E5444" s="225"/>
      <c r="G5444" s="281"/>
      <c r="H5444" s="281"/>
      <c r="I5444" s="223"/>
      <c r="J5444" s="41"/>
    </row>
    <row r="5445" spans="1:10" x14ac:dyDescent="0.25">
      <c r="A5445" s="41"/>
      <c r="C5445" s="214"/>
      <c r="D5445" s="78"/>
      <c r="E5445" s="225"/>
      <c r="G5445" s="281"/>
      <c r="H5445" s="281"/>
      <c r="I5445" s="223"/>
      <c r="J5445" s="41"/>
    </row>
    <row r="5446" spans="1:10" x14ac:dyDescent="0.25">
      <c r="A5446" s="41"/>
      <c r="C5446" s="214"/>
      <c r="D5446" s="78"/>
      <c r="E5446" s="225"/>
      <c r="G5446" s="281"/>
      <c r="H5446" s="281"/>
      <c r="I5446" s="223"/>
      <c r="J5446" s="41"/>
    </row>
    <row r="5447" spans="1:10" x14ac:dyDescent="0.25">
      <c r="A5447" s="41"/>
      <c r="C5447" s="214"/>
      <c r="D5447" s="78"/>
      <c r="E5447" s="225"/>
      <c r="G5447" s="281"/>
      <c r="H5447" s="281"/>
      <c r="I5447" s="223"/>
      <c r="J5447" s="41"/>
    </row>
    <row r="5448" spans="1:10" x14ac:dyDescent="0.25">
      <c r="A5448" s="41"/>
      <c r="C5448" s="214"/>
      <c r="D5448" s="78"/>
      <c r="E5448" s="225"/>
      <c r="G5448" s="281"/>
      <c r="H5448" s="281"/>
      <c r="I5448" s="223"/>
      <c r="J5448" s="41"/>
    </row>
    <row r="5449" spans="1:10" x14ac:dyDescent="0.25">
      <c r="A5449" s="41"/>
      <c r="C5449" s="214"/>
      <c r="D5449" s="78"/>
      <c r="E5449" s="225"/>
      <c r="G5449" s="281"/>
      <c r="H5449" s="281"/>
      <c r="I5449" s="223"/>
      <c r="J5449" s="41"/>
    </row>
    <row r="5450" spans="1:10" x14ac:dyDescent="0.25">
      <c r="A5450" s="41"/>
      <c r="C5450" s="214"/>
      <c r="D5450" s="78"/>
      <c r="E5450" s="225"/>
      <c r="G5450" s="281"/>
      <c r="H5450" s="281"/>
      <c r="I5450" s="223"/>
      <c r="J5450" s="41"/>
    </row>
    <row r="5451" spans="1:10" x14ac:dyDescent="0.25">
      <c r="A5451" s="41"/>
      <c r="C5451" s="214"/>
      <c r="D5451" s="78"/>
      <c r="E5451" s="225"/>
      <c r="G5451" s="281"/>
      <c r="H5451" s="281"/>
      <c r="I5451" s="223"/>
      <c r="J5451" s="41"/>
    </row>
    <row r="5452" spans="1:10" x14ac:dyDescent="0.25">
      <c r="A5452" s="41"/>
      <c r="C5452" s="214"/>
      <c r="D5452" s="78"/>
      <c r="E5452" s="225"/>
      <c r="G5452" s="281"/>
      <c r="H5452" s="281"/>
      <c r="I5452" s="223"/>
      <c r="J5452" s="41"/>
    </row>
    <row r="5453" spans="1:10" x14ac:dyDescent="0.25">
      <c r="A5453" s="41"/>
      <c r="C5453" s="214"/>
      <c r="D5453" s="78"/>
      <c r="E5453" s="225"/>
      <c r="G5453" s="281"/>
      <c r="H5453" s="281"/>
      <c r="I5453" s="223"/>
      <c r="J5453" s="41"/>
    </row>
    <row r="5454" spans="1:10" x14ac:dyDescent="0.25">
      <c r="A5454" s="41"/>
      <c r="C5454" s="214"/>
      <c r="D5454" s="78"/>
      <c r="E5454" s="225"/>
      <c r="G5454" s="281"/>
      <c r="H5454" s="281"/>
      <c r="I5454" s="223"/>
      <c r="J5454" s="41"/>
    </row>
    <row r="5455" spans="1:10" x14ac:dyDescent="0.25">
      <c r="A5455" s="41"/>
      <c r="C5455" s="214"/>
      <c r="D5455" s="78"/>
      <c r="E5455" s="225"/>
      <c r="G5455" s="281"/>
      <c r="H5455" s="281"/>
      <c r="I5455" s="223"/>
      <c r="J5455" s="41"/>
    </row>
    <row r="5456" spans="1:10" x14ac:dyDescent="0.25">
      <c r="A5456" s="41"/>
      <c r="C5456" s="214"/>
      <c r="D5456" s="78"/>
      <c r="E5456" s="225"/>
      <c r="G5456" s="281"/>
      <c r="H5456" s="281"/>
      <c r="I5456" s="223"/>
      <c r="J5456" s="41"/>
    </row>
    <row r="5457" spans="1:10" x14ac:dyDescent="0.25">
      <c r="A5457" s="41"/>
      <c r="C5457" s="214"/>
      <c r="D5457" s="78"/>
      <c r="E5457" s="225"/>
      <c r="G5457" s="281"/>
      <c r="H5457" s="281"/>
      <c r="I5457" s="223"/>
      <c r="J5457" s="41"/>
    </row>
    <row r="5458" spans="1:10" x14ac:dyDescent="0.25">
      <c r="A5458" s="41"/>
      <c r="C5458" s="214"/>
      <c r="D5458" s="78"/>
      <c r="E5458" s="225"/>
      <c r="G5458" s="281"/>
      <c r="H5458" s="281"/>
      <c r="I5458" s="223"/>
      <c r="J5458" s="41"/>
    </row>
    <row r="5459" spans="1:10" x14ac:dyDescent="0.25">
      <c r="A5459" s="41"/>
      <c r="C5459" s="214"/>
      <c r="D5459" s="78"/>
      <c r="E5459" s="225"/>
      <c r="G5459" s="281"/>
      <c r="H5459" s="281"/>
      <c r="I5459" s="223"/>
      <c r="J5459" s="41"/>
    </row>
    <row r="5460" spans="1:10" x14ac:dyDescent="0.25">
      <c r="A5460" s="41"/>
      <c r="C5460" s="214"/>
      <c r="D5460" s="78"/>
      <c r="E5460" s="225"/>
      <c r="G5460" s="281"/>
      <c r="H5460" s="281"/>
      <c r="I5460" s="223"/>
      <c r="J5460" s="41"/>
    </row>
    <row r="5461" spans="1:10" x14ac:dyDescent="0.25">
      <c r="A5461" s="41"/>
      <c r="C5461" s="214"/>
      <c r="D5461" s="78"/>
      <c r="E5461" s="225"/>
      <c r="G5461" s="281"/>
      <c r="H5461" s="281"/>
      <c r="I5461" s="223"/>
      <c r="J5461" s="41"/>
    </row>
    <row r="5462" spans="1:10" x14ac:dyDescent="0.25">
      <c r="A5462" s="41"/>
      <c r="C5462" s="214"/>
      <c r="D5462" s="78"/>
      <c r="E5462" s="225"/>
      <c r="G5462" s="281"/>
      <c r="H5462" s="281"/>
      <c r="I5462" s="223"/>
      <c r="J5462" s="41"/>
    </row>
    <row r="5463" spans="1:10" x14ac:dyDescent="0.25">
      <c r="A5463" s="41"/>
      <c r="C5463" s="214"/>
      <c r="D5463" s="78"/>
      <c r="E5463" s="225"/>
      <c r="G5463" s="281"/>
      <c r="H5463" s="281"/>
      <c r="I5463" s="223"/>
      <c r="J5463" s="41"/>
    </row>
    <row r="5464" spans="1:10" x14ac:dyDescent="0.25">
      <c r="A5464" s="41"/>
      <c r="C5464" s="214"/>
      <c r="D5464" s="78"/>
      <c r="E5464" s="225"/>
      <c r="G5464" s="281"/>
      <c r="H5464" s="281"/>
      <c r="I5464" s="223"/>
      <c r="J5464" s="41"/>
    </row>
    <row r="5465" spans="1:10" x14ac:dyDescent="0.25">
      <c r="A5465" s="41"/>
      <c r="C5465" s="214"/>
      <c r="D5465" s="78"/>
      <c r="E5465" s="225"/>
      <c r="G5465" s="281"/>
      <c r="H5465" s="281"/>
      <c r="I5465" s="223"/>
      <c r="J5465" s="41"/>
    </row>
    <row r="5466" spans="1:10" x14ac:dyDescent="0.25">
      <c r="A5466" s="41"/>
      <c r="C5466" s="214"/>
      <c r="D5466" s="78"/>
      <c r="E5466" s="225"/>
      <c r="G5466" s="281"/>
      <c r="H5466" s="281"/>
      <c r="I5466" s="223"/>
      <c r="J5466" s="41"/>
    </row>
    <row r="5467" spans="1:10" x14ac:dyDescent="0.25">
      <c r="A5467" s="41"/>
      <c r="C5467" s="214"/>
      <c r="D5467" s="78"/>
      <c r="E5467" s="225"/>
      <c r="G5467" s="281"/>
      <c r="H5467" s="281"/>
      <c r="I5467" s="223"/>
      <c r="J5467" s="41"/>
    </row>
    <row r="5468" spans="1:10" x14ac:dyDescent="0.25">
      <c r="A5468" s="41"/>
      <c r="C5468" s="214"/>
      <c r="D5468" s="78"/>
      <c r="E5468" s="225"/>
      <c r="G5468" s="281"/>
      <c r="H5468" s="281"/>
      <c r="I5468" s="223"/>
      <c r="J5468" s="41"/>
    </row>
    <row r="5469" spans="1:10" x14ac:dyDescent="0.25">
      <c r="A5469" s="41"/>
      <c r="C5469" s="214"/>
      <c r="D5469" s="78"/>
      <c r="E5469" s="225"/>
      <c r="G5469" s="281"/>
      <c r="H5469" s="281"/>
      <c r="I5469" s="223"/>
      <c r="J5469" s="41"/>
    </row>
    <row r="5470" spans="1:10" x14ac:dyDescent="0.25">
      <c r="A5470" s="41"/>
      <c r="C5470" s="214"/>
      <c r="D5470" s="78"/>
      <c r="E5470" s="225"/>
      <c r="G5470" s="281"/>
      <c r="H5470" s="281"/>
      <c r="I5470" s="223"/>
      <c r="J5470" s="41"/>
    </row>
    <row r="5471" spans="1:10" x14ac:dyDescent="0.25">
      <c r="A5471" s="41"/>
      <c r="C5471" s="214"/>
      <c r="D5471" s="78"/>
      <c r="E5471" s="225"/>
      <c r="G5471" s="281"/>
      <c r="H5471" s="281"/>
      <c r="I5471" s="223"/>
      <c r="J5471" s="41"/>
    </row>
    <row r="5472" spans="1:10" x14ac:dyDescent="0.25">
      <c r="A5472" s="41"/>
      <c r="C5472" s="214"/>
      <c r="D5472" s="78"/>
      <c r="E5472" s="225"/>
      <c r="G5472" s="281"/>
      <c r="H5472" s="281"/>
      <c r="I5472" s="223"/>
      <c r="J5472" s="41"/>
    </row>
    <row r="5473" spans="1:10" x14ac:dyDescent="0.25">
      <c r="A5473" s="41"/>
      <c r="C5473" s="214"/>
      <c r="D5473" s="78"/>
      <c r="E5473" s="225"/>
      <c r="G5473" s="281"/>
      <c r="H5473" s="281"/>
      <c r="I5473" s="223"/>
      <c r="J5473" s="41"/>
    </row>
    <row r="5474" spans="1:10" x14ac:dyDescent="0.25">
      <c r="A5474" s="41"/>
      <c r="C5474" s="214"/>
      <c r="D5474" s="78"/>
      <c r="E5474" s="225"/>
      <c r="G5474" s="281"/>
      <c r="H5474" s="281"/>
      <c r="I5474" s="223"/>
      <c r="J5474" s="41"/>
    </row>
    <row r="5475" spans="1:10" x14ac:dyDescent="0.25">
      <c r="A5475" s="41"/>
      <c r="C5475" s="214"/>
      <c r="D5475" s="78"/>
      <c r="E5475" s="225"/>
      <c r="G5475" s="281"/>
      <c r="H5475" s="281"/>
      <c r="I5475" s="223"/>
      <c r="J5475" s="41"/>
    </row>
    <row r="5476" spans="1:10" x14ac:dyDescent="0.25">
      <c r="A5476" s="41"/>
      <c r="C5476" s="214"/>
      <c r="D5476" s="78"/>
      <c r="E5476" s="225"/>
      <c r="G5476" s="281"/>
      <c r="H5476" s="281"/>
      <c r="I5476" s="223"/>
      <c r="J5476" s="41"/>
    </row>
    <row r="5477" spans="1:10" x14ac:dyDescent="0.25">
      <c r="A5477" s="41"/>
      <c r="C5477" s="214"/>
      <c r="D5477" s="78"/>
      <c r="E5477" s="225"/>
      <c r="G5477" s="281"/>
      <c r="H5477" s="281"/>
      <c r="I5477" s="223"/>
      <c r="J5477" s="41"/>
    </row>
    <row r="5478" spans="1:10" x14ac:dyDescent="0.25">
      <c r="A5478" s="41"/>
      <c r="C5478" s="214"/>
      <c r="D5478" s="78"/>
      <c r="E5478" s="225"/>
      <c r="G5478" s="281"/>
      <c r="H5478" s="281"/>
      <c r="I5478" s="223"/>
      <c r="J5478" s="41"/>
    </row>
    <row r="5479" spans="1:10" x14ac:dyDescent="0.25">
      <c r="A5479" s="41"/>
      <c r="C5479" s="214"/>
      <c r="D5479" s="78"/>
      <c r="E5479" s="225"/>
      <c r="G5479" s="281"/>
      <c r="H5479" s="281"/>
      <c r="I5479" s="223"/>
      <c r="J5479" s="41"/>
    </row>
    <row r="5480" spans="1:10" x14ac:dyDescent="0.25">
      <c r="A5480" s="41"/>
      <c r="C5480" s="214"/>
      <c r="D5480" s="78"/>
      <c r="E5480" s="225"/>
      <c r="G5480" s="281"/>
      <c r="H5480" s="281"/>
      <c r="I5480" s="223"/>
      <c r="J5480" s="41"/>
    </row>
    <row r="5481" spans="1:10" x14ac:dyDescent="0.25">
      <c r="A5481" s="41"/>
      <c r="C5481" s="214"/>
      <c r="D5481" s="78"/>
      <c r="E5481" s="225"/>
      <c r="G5481" s="281"/>
      <c r="H5481" s="281"/>
      <c r="I5481" s="223"/>
      <c r="J5481" s="41"/>
    </row>
    <row r="5482" spans="1:10" x14ac:dyDescent="0.25">
      <c r="A5482" s="41"/>
      <c r="C5482" s="214"/>
      <c r="D5482" s="78"/>
      <c r="E5482" s="225"/>
      <c r="G5482" s="281"/>
      <c r="H5482" s="281"/>
      <c r="I5482" s="223"/>
      <c r="J5482" s="41"/>
    </row>
    <row r="5483" spans="1:10" x14ac:dyDescent="0.25">
      <c r="A5483" s="41"/>
      <c r="C5483" s="214"/>
      <c r="D5483" s="78"/>
      <c r="E5483" s="225"/>
      <c r="G5483" s="281"/>
      <c r="H5483" s="281"/>
      <c r="I5483" s="223"/>
      <c r="J5483" s="41"/>
    </row>
    <row r="5484" spans="1:10" x14ac:dyDescent="0.25">
      <c r="A5484" s="41"/>
      <c r="C5484" s="214"/>
      <c r="D5484" s="78"/>
      <c r="E5484" s="225"/>
      <c r="G5484" s="281"/>
      <c r="H5484" s="281"/>
      <c r="I5484" s="223"/>
      <c r="J5484" s="41"/>
    </row>
    <row r="5485" spans="1:10" x14ac:dyDescent="0.25">
      <c r="A5485" s="41"/>
      <c r="C5485" s="214"/>
      <c r="D5485" s="78"/>
      <c r="E5485" s="225"/>
      <c r="G5485" s="281"/>
      <c r="H5485" s="281"/>
      <c r="I5485" s="223"/>
      <c r="J5485" s="41"/>
    </row>
    <row r="5486" spans="1:10" x14ac:dyDescent="0.25">
      <c r="A5486" s="41"/>
      <c r="C5486" s="214"/>
      <c r="D5486" s="78"/>
      <c r="E5486" s="225"/>
      <c r="G5486" s="281"/>
      <c r="H5486" s="281"/>
      <c r="I5486" s="223"/>
      <c r="J5486" s="41"/>
    </row>
    <row r="5487" spans="1:10" x14ac:dyDescent="0.25">
      <c r="A5487" s="41"/>
      <c r="C5487" s="214"/>
      <c r="D5487" s="78"/>
      <c r="E5487" s="225"/>
      <c r="G5487" s="281"/>
      <c r="H5487" s="281"/>
      <c r="I5487" s="223"/>
      <c r="J5487" s="41"/>
    </row>
    <row r="5488" spans="1:10" x14ac:dyDescent="0.25">
      <c r="A5488" s="41"/>
      <c r="C5488" s="214"/>
      <c r="D5488" s="78"/>
      <c r="E5488" s="225"/>
      <c r="G5488" s="281"/>
      <c r="H5488" s="281"/>
      <c r="I5488" s="223"/>
      <c r="J5488" s="41"/>
    </row>
    <row r="5489" spans="1:10" x14ac:dyDescent="0.25">
      <c r="A5489" s="41"/>
      <c r="C5489" s="214"/>
      <c r="D5489" s="78"/>
      <c r="E5489" s="225"/>
      <c r="G5489" s="281"/>
      <c r="H5489" s="281"/>
      <c r="I5489" s="223"/>
      <c r="J5489" s="41"/>
    </row>
    <row r="5490" spans="1:10" x14ac:dyDescent="0.25">
      <c r="A5490" s="41"/>
      <c r="C5490" s="214"/>
      <c r="D5490" s="78"/>
      <c r="E5490" s="225"/>
      <c r="G5490" s="281"/>
      <c r="H5490" s="281"/>
      <c r="I5490" s="223"/>
      <c r="J5490" s="41"/>
    </row>
    <row r="5491" spans="1:10" x14ac:dyDescent="0.25">
      <c r="A5491" s="41"/>
      <c r="C5491" s="214"/>
      <c r="D5491" s="78"/>
      <c r="E5491" s="225"/>
      <c r="G5491" s="281"/>
      <c r="H5491" s="281"/>
      <c r="I5491" s="223"/>
      <c r="J5491" s="41"/>
    </row>
    <row r="5492" spans="1:10" x14ac:dyDescent="0.25">
      <c r="A5492" s="41"/>
      <c r="C5492" s="214"/>
      <c r="D5492" s="78"/>
      <c r="E5492" s="225"/>
      <c r="G5492" s="281"/>
      <c r="H5492" s="281"/>
      <c r="I5492" s="223"/>
      <c r="J5492" s="41"/>
    </row>
    <row r="5493" spans="1:10" x14ac:dyDescent="0.25">
      <c r="A5493" s="41"/>
      <c r="C5493" s="214"/>
      <c r="D5493" s="78"/>
      <c r="E5493" s="225"/>
      <c r="G5493" s="281"/>
      <c r="H5493" s="281"/>
      <c r="I5493" s="223"/>
      <c r="J5493" s="41"/>
    </row>
    <row r="5494" spans="1:10" x14ac:dyDescent="0.25">
      <c r="A5494" s="41"/>
      <c r="C5494" s="214"/>
      <c r="D5494" s="78"/>
      <c r="E5494" s="225"/>
      <c r="G5494" s="281"/>
      <c r="H5494" s="281"/>
      <c r="I5494" s="223"/>
      <c r="J5494" s="41"/>
    </row>
    <row r="5495" spans="1:10" x14ac:dyDescent="0.25">
      <c r="A5495" s="41"/>
      <c r="C5495" s="214"/>
      <c r="D5495" s="78"/>
      <c r="E5495" s="225"/>
      <c r="G5495" s="281"/>
      <c r="H5495" s="281"/>
      <c r="I5495" s="223"/>
      <c r="J5495" s="41"/>
    </row>
    <row r="5496" spans="1:10" x14ac:dyDescent="0.25">
      <c r="A5496" s="41"/>
      <c r="C5496" s="214"/>
      <c r="D5496" s="78"/>
      <c r="E5496" s="225"/>
      <c r="G5496" s="281"/>
      <c r="H5496" s="281"/>
      <c r="I5496" s="223"/>
      <c r="J5496" s="41"/>
    </row>
    <row r="5497" spans="1:10" x14ac:dyDescent="0.25">
      <c r="A5497" s="41"/>
      <c r="C5497" s="214"/>
      <c r="D5497" s="78"/>
      <c r="E5497" s="225"/>
      <c r="G5497" s="281"/>
      <c r="H5497" s="281"/>
      <c r="I5497" s="223"/>
      <c r="J5497" s="41"/>
    </row>
    <row r="5498" spans="1:10" x14ac:dyDescent="0.25">
      <c r="A5498" s="41"/>
      <c r="C5498" s="214"/>
      <c r="D5498" s="78"/>
      <c r="E5498" s="225"/>
      <c r="G5498" s="281"/>
      <c r="H5498" s="281"/>
      <c r="I5498" s="223"/>
      <c r="J5498" s="41"/>
    </row>
    <row r="5499" spans="1:10" x14ac:dyDescent="0.25">
      <c r="A5499" s="41"/>
      <c r="C5499" s="214"/>
      <c r="D5499" s="78"/>
      <c r="E5499" s="225"/>
      <c r="G5499" s="281"/>
      <c r="H5499" s="281"/>
      <c r="I5499" s="223"/>
      <c r="J5499" s="41"/>
    </row>
    <row r="5500" spans="1:10" x14ac:dyDescent="0.25">
      <c r="A5500" s="41"/>
      <c r="C5500" s="214"/>
      <c r="D5500" s="78"/>
      <c r="E5500" s="225"/>
      <c r="G5500" s="281"/>
      <c r="H5500" s="281"/>
      <c r="I5500" s="223"/>
      <c r="J5500" s="41"/>
    </row>
    <row r="5501" spans="1:10" x14ac:dyDescent="0.25">
      <c r="A5501" s="41"/>
      <c r="C5501" s="214"/>
      <c r="D5501" s="78"/>
      <c r="E5501" s="225"/>
      <c r="G5501" s="281"/>
      <c r="H5501" s="281"/>
      <c r="I5501" s="223"/>
      <c r="J5501" s="41"/>
    </row>
    <row r="5502" spans="1:10" x14ac:dyDescent="0.25">
      <c r="A5502" s="41"/>
      <c r="C5502" s="214"/>
      <c r="D5502" s="78"/>
      <c r="E5502" s="225"/>
      <c r="G5502" s="281"/>
      <c r="H5502" s="281"/>
      <c r="I5502" s="223"/>
      <c r="J5502" s="41"/>
    </row>
    <row r="5503" spans="1:10" x14ac:dyDescent="0.25">
      <c r="A5503" s="41"/>
      <c r="C5503" s="214"/>
      <c r="D5503" s="78"/>
      <c r="E5503" s="225"/>
      <c r="G5503" s="281"/>
      <c r="H5503" s="281"/>
      <c r="I5503" s="223"/>
      <c r="J5503" s="41"/>
    </row>
    <row r="5504" spans="1:10" x14ac:dyDescent="0.25">
      <c r="A5504" s="41"/>
      <c r="C5504" s="214"/>
      <c r="D5504" s="78"/>
      <c r="E5504" s="225"/>
      <c r="G5504" s="281"/>
      <c r="H5504" s="281"/>
      <c r="I5504" s="223"/>
      <c r="J5504" s="41"/>
    </row>
    <row r="5505" spans="1:10" x14ac:dyDescent="0.25">
      <c r="A5505" s="41"/>
      <c r="C5505" s="214"/>
      <c r="D5505" s="78"/>
      <c r="E5505" s="225"/>
      <c r="G5505" s="281"/>
      <c r="H5505" s="281"/>
      <c r="I5505" s="223"/>
      <c r="J5505" s="41"/>
    </row>
    <row r="5506" spans="1:10" x14ac:dyDescent="0.25">
      <c r="A5506" s="41"/>
      <c r="C5506" s="214"/>
      <c r="D5506" s="78"/>
      <c r="E5506" s="225"/>
      <c r="G5506" s="281"/>
      <c r="H5506" s="281"/>
      <c r="I5506" s="223"/>
      <c r="J5506" s="41"/>
    </row>
    <row r="5507" spans="1:10" x14ac:dyDescent="0.25">
      <c r="A5507" s="41"/>
      <c r="C5507" s="214"/>
      <c r="D5507" s="78"/>
      <c r="E5507" s="225"/>
      <c r="G5507" s="281"/>
      <c r="H5507" s="281"/>
      <c r="I5507" s="223"/>
      <c r="J5507" s="41"/>
    </row>
    <row r="5508" spans="1:10" x14ac:dyDescent="0.25">
      <c r="A5508" s="41"/>
      <c r="C5508" s="214"/>
      <c r="D5508" s="78"/>
      <c r="E5508" s="225"/>
      <c r="G5508" s="281"/>
      <c r="H5508" s="281"/>
      <c r="I5508" s="223"/>
      <c r="J5508" s="41"/>
    </row>
    <row r="5509" spans="1:10" x14ac:dyDescent="0.25">
      <c r="A5509" s="41"/>
      <c r="C5509" s="214"/>
      <c r="D5509" s="78"/>
      <c r="E5509" s="225"/>
      <c r="G5509" s="281"/>
      <c r="H5509" s="281"/>
      <c r="I5509" s="223"/>
      <c r="J5509" s="41"/>
    </row>
    <row r="5510" spans="1:10" x14ac:dyDescent="0.25">
      <c r="A5510" s="41"/>
      <c r="C5510" s="214"/>
      <c r="D5510" s="78"/>
      <c r="E5510" s="225"/>
      <c r="G5510" s="281"/>
      <c r="H5510" s="281"/>
      <c r="I5510" s="223"/>
      <c r="J5510" s="41"/>
    </row>
    <row r="5511" spans="1:10" x14ac:dyDescent="0.25">
      <c r="A5511" s="41"/>
      <c r="C5511" s="214"/>
      <c r="D5511" s="78"/>
      <c r="E5511" s="225"/>
      <c r="G5511" s="281"/>
      <c r="H5511" s="281"/>
      <c r="I5511" s="223"/>
      <c r="J5511" s="41"/>
    </row>
    <row r="5512" spans="1:10" x14ac:dyDescent="0.25">
      <c r="A5512" s="41"/>
      <c r="C5512" s="214"/>
      <c r="D5512" s="78"/>
      <c r="E5512" s="225"/>
      <c r="G5512" s="281"/>
      <c r="H5512" s="281"/>
      <c r="I5512" s="223"/>
      <c r="J5512" s="41"/>
    </row>
    <row r="5513" spans="1:10" x14ac:dyDescent="0.25">
      <c r="A5513" s="41"/>
      <c r="C5513" s="214"/>
      <c r="D5513" s="78"/>
      <c r="E5513" s="225"/>
      <c r="G5513" s="281"/>
      <c r="H5513" s="281"/>
      <c r="I5513" s="223"/>
      <c r="J5513" s="41"/>
    </row>
    <row r="5514" spans="1:10" x14ac:dyDescent="0.25">
      <c r="A5514" s="41"/>
      <c r="C5514" s="214"/>
      <c r="D5514" s="78"/>
      <c r="E5514" s="225"/>
      <c r="G5514" s="281"/>
      <c r="H5514" s="281"/>
      <c r="I5514" s="223"/>
      <c r="J5514" s="41"/>
    </row>
    <row r="5515" spans="1:10" x14ac:dyDescent="0.25">
      <c r="A5515" s="41"/>
      <c r="C5515" s="214"/>
      <c r="D5515" s="78"/>
      <c r="E5515" s="225"/>
      <c r="G5515" s="281"/>
      <c r="H5515" s="281"/>
      <c r="I5515" s="223"/>
      <c r="J5515" s="41"/>
    </row>
    <row r="5516" spans="1:10" x14ac:dyDescent="0.25">
      <c r="A5516" s="41"/>
      <c r="C5516" s="214"/>
      <c r="D5516" s="78"/>
      <c r="E5516" s="225"/>
      <c r="G5516" s="281"/>
      <c r="H5516" s="281"/>
      <c r="I5516" s="223"/>
      <c r="J5516" s="41"/>
    </row>
    <row r="5517" spans="1:10" x14ac:dyDescent="0.25">
      <c r="A5517" s="41"/>
      <c r="C5517" s="214"/>
      <c r="D5517" s="78"/>
      <c r="E5517" s="225"/>
      <c r="G5517" s="281"/>
      <c r="H5517" s="281"/>
      <c r="I5517" s="223"/>
      <c r="J5517" s="41"/>
    </row>
    <row r="5518" spans="1:10" x14ac:dyDescent="0.25">
      <c r="A5518" s="41"/>
      <c r="C5518" s="214"/>
      <c r="D5518" s="78"/>
      <c r="E5518" s="225"/>
      <c r="G5518" s="281"/>
      <c r="H5518" s="281"/>
      <c r="I5518" s="223"/>
      <c r="J5518" s="41"/>
    </row>
    <row r="5519" spans="1:10" x14ac:dyDescent="0.25">
      <c r="A5519" s="41"/>
      <c r="C5519" s="214"/>
      <c r="D5519" s="78"/>
      <c r="E5519" s="225"/>
      <c r="G5519" s="281"/>
      <c r="H5519" s="281"/>
      <c r="I5519" s="223"/>
      <c r="J5519" s="41"/>
    </row>
    <row r="5520" spans="1:10" x14ac:dyDescent="0.25">
      <c r="A5520" s="41"/>
      <c r="C5520" s="214"/>
      <c r="D5520" s="78"/>
      <c r="E5520" s="225"/>
      <c r="G5520" s="281"/>
      <c r="H5520" s="281"/>
      <c r="I5520" s="223"/>
      <c r="J5520" s="41"/>
    </row>
    <row r="5521" spans="1:10" x14ac:dyDescent="0.25">
      <c r="A5521" s="41"/>
      <c r="C5521" s="214"/>
      <c r="D5521" s="78"/>
      <c r="E5521" s="225"/>
      <c r="G5521" s="281"/>
      <c r="H5521" s="281"/>
      <c r="I5521" s="223"/>
      <c r="J5521" s="41"/>
    </row>
    <row r="5522" spans="1:10" x14ac:dyDescent="0.25">
      <c r="A5522" s="41"/>
      <c r="C5522" s="214"/>
      <c r="D5522" s="78"/>
      <c r="E5522" s="225"/>
      <c r="G5522" s="281"/>
      <c r="H5522" s="281"/>
      <c r="I5522" s="223"/>
      <c r="J5522" s="41"/>
    </row>
    <row r="5523" spans="1:10" x14ac:dyDescent="0.25">
      <c r="A5523" s="41"/>
      <c r="C5523" s="214"/>
      <c r="D5523" s="78"/>
      <c r="E5523" s="225"/>
      <c r="G5523" s="281"/>
      <c r="H5523" s="281"/>
      <c r="I5523" s="223"/>
      <c r="J5523" s="41"/>
    </row>
    <row r="5524" spans="1:10" x14ac:dyDescent="0.25">
      <c r="A5524" s="41"/>
      <c r="C5524" s="214"/>
      <c r="D5524" s="78"/>
      <c r="E5524" s="225"/>
      <c r="G5524" s="281"/>
      <c r="H5524" s="281"/>
      <c r="I5524" s="223"/>
      <c r="J5524" s="41"/>
    </row>
    <row r="5525" spans="1:10" x14ac:dyDescent="0.25">
      <c r="A5525" s="41"/>
      <c r="C5525" s="214"/>
      <c r="D5525" s="78"/>
      <c r="E5525" s="225"/>
      <c r="G5525" s="281"/>
      <c r="H5525" s="281"/>
      <c r="I5525" s="223"/>
      <c r="J5525" s="41"/>
    </row>
    <row r="5526" spans="1:10" x14ac:dyDescent="0.25">
      <c r="A5526" s="41"/>
      <c r="C5526" s="214"/>
      <c r="D5526" s="78"/>
      <c r="E5526" s="225"/>
      <c r="G5526" s="281"/>
      <c r="H5526" s="281"/>
      <c r="I5526" s="223"/>
      <c r="J5526" s="41"/>
    </row>
    <row r="5527" spans="1:10" x14ac:dyDescent="0.25">
      <c r="A5527" s="41"/>
      <c r="C5527" s="214"/>
      <c r="D5527" s="78"/>
      <c r="E5527" s="225"/>
      <c r="G5527" s="281"/>
      <c r="H5527" s="281"/>
      <c r="I5527" s="223"/>
      <c r="J5527" s="41"/>
    </row>
    <row r="5528" spans="1:10" x14ac:dyDescent="0.25">
      <c r="A5528" s="41"/>
      <c r="C5528" s="214"/>
      <c r="D5528" s="78"/>
      <c r="E5528" s="225"/>
      <c r="G5528" s="281"/>
      <c r="H5528" s="281"/>
      <c r="I5528" s="223"/>
      <c r="J5528" s="41"/>
    </row>
    <row r="5529" spans="1:10" x14ac:dyDescent="0.25">
      <c r="A5529" s="41"/>
      <c r="C5529" s="214"/>
      <c r="D5529" s="78"/>
      <c r="E5529" s="225"/>
      <c r="G5529" s="281"/>
      <c r="H5529" s="281"/>
      <c r="I5529" s="223"/>
      <c r="J5529" s="41"/>
    </row>
    <row r="5530" spans="1:10" x14ac:dyDescent="0.25">
      <c r="A5530" s="41"/>
      <c r="C5530" s="214"/>
      <c r="D5530" s="78"/>
      <c r="E5530" s="225"/>
      <c r="G5530" s="281"/>
      <c r="H5530" s="281"/>
      <c r="I5530" s="223"/>
      <c r="J5530" s="41"/>
    </row>
    <row r="5531" spans="1:10" x14ac:dyDescent="0.25">
      <c r="A5531" s="41"/>
      <c r="C5531" s="214"/>
      <c r="D5531" s="78"/>
      <c r="E5531" s="225"/>
      <c r="G5531" s="281"/>
      <c r="H5531" s="281"/>
      <c r="I5531" s="223"/>
      <c r="J5531" s="41"/>
    </row>
    <row r="5532" spans="1:10" x14ac:dyDescent="0.25">
      <c r="A5532" s="41"/>
      <c r="C5532" s="214"/>
      <c r="D5532" s="78"/>
      <c r="E5532" s="225"/>
      <c r="G5532" s="281"/>
      <c r="H5532" s="281"/>
      <c r="I5532" s="223"/>
      <c r="J5532" s="41"/>
    </row>
    <row r="5533" spans="1:10" x14ac:dyDescent="0.25">
      <c r="A5533" s="41"/>
      <c r="C5533" s="214"/>
      <c r="D5533" s="78"/>
      <c r="E5533" s="225"/>
      <c r="G5533" s="281"/>
      <c r="H5533" s="281"/>
      <c r="I5533" s="223"/>
      <c r="J5533" s="41"/>
    </row>
    <row r="5534" spans="1:10" x14ac:dyDescent="0.25">
      <c r="A5534" s="41"/>
      <c r="C5534" s="214"/>
      <c r="D5534" s="78"/>
      <c r="E5534" s="225"/>
      <c r="G5534" s="281"/>
      <c r="H5534" s="281"/>
      <c r="I5534" s="223"/>
      <c r="J5534" s="41"/>
    </row>
    <row r="5535" spans="1:10" x14ac:dyDescent="0.25">
      <c r="A5535" s="41"/>
      <c r="C5535" s="214"/>
      <c r="D5535" s="78"/>
      <c r="E5535" s="225"/>
      <c r="G5535" s="281"/>
      <c r="H5535" s="281"/>
      <c r="I5535" s="223"/>
      <c r="J5535" s="41"/>
    </row>
    <row r="5536" spans="1:10" x14ac:dyDescent="0.25">
      <c r="A5536" s="41"/>
      <c r="C5536" s="214"/>
      <c r="D5536" s="78"/>
      <c r="E5536" s="225"/>
      <c r="G5536" s="281"/>
      <c r="H5536" s="281"/>
      <c r="I5536" s="223"/>
      <c r="J5536" s="41"/>
    </row>
    <row r="5537" spans="1:10" x14ac:dyDescent="0.25">
      <c r="A5537" s="41"/>
      <c r="C5537" s="214"/>
      <c r="D5537" s="78"/>
      <c r="E5537" s="225"/>
      <c r="G5537" s="281"/>
      <c r="H5537" s="281"/>
      <c r="I5537" s="223"/>
      <c r="J5537" s="41"/>
    </row>
    <row r="5538" spans="1:10" x14ac:dyDescent="0.25">
      <c r="A5538" s="41"/>
      <c r="C5538" s="214"/>
      <c r="D5538" s="78"/>
      <c r="E5538" s="225"/>
      <c r="G5538" s="281"/>
      <c r="H5538" s="281"/>
      <c r="I5538" s="223"/>
      <c r="J5538" s="41"/>
    </row>
    <row r="5539" spans="1:10" x14ac:dyDescent="0.25">
      <c r="A5539" s="41"/>
      <c r="C5539" s="214"/>
      <c r="D5539" s="78"/>
      <c r="E5539" s="225"/>
      <c r="G5539" s="281"/>
      <c r="H5539" s="281"/>
      <c r="I5539" s="223"/>
      <c r="J5539" s="41"/>
    </row>
    <row r="5540" spans="1:10" x14ac:dyDescent="0.25">
      <c r="A5540" s="41"/>
      <c r="C5540" s="214"/>
      <c r="D5540" s="78"/>
      <c r="E5540" s="225"/>
      <c r="G5540" s="281"/>
      <c r="H5540" s="281"/>
      <c r="I5540" s="223"/>
      <c r="J5540" s="41"/>
    </row>
    <row r="5541" spans="1:10" x14ac:dyDescent="0.25">
      <c r="A5541" s="41"/>
      <c r="C5541" s="214"/>
      <c r="D5541" s="78"/>
      <c r="E5541" s="225"/>
      <c r="G5541" s="281"/>
      <c r="H5541" s="281"/>
      <c r="I5541" s="223"/>
      <c r="J5541" s="41"/>
    </row>
    <row r="5542" spans="1:10" x14ac:dyDescent="0.25">
      <c r="A5542" s="41"/>
      <c r="C5542" s="214"/>
      <c r="D5542" s="78"/>
      <c r="E5542" s="225"/>
      <c r="G5542" s="281"/>
      <c r="H5542" s="281"/>
      <c r="I5542" s="223"/>
      <c r="J5542" s="41"/>
    </row>
    <row r="5543" spans="1:10" x14ac:dyDescent="0.25">
      <c r="A5543" s="41"/>
      <c r="C5543" s="214"/>
      <c r="D5543" s="78"/>
      <c r="E5543" s="225"/>
      <c r="G5543" s="281"/>
      <c r="H5543" s="281"/>
      <c r="I5543" s="223"/>
      <c r="J5543" s="41"/>
    </row>
    <row r="5544" spans="1:10" x14ac:dyDescent="0.25">
      <c r="A5544" s="41"/>
      <c r="C5544" s="214"/>
      <c r="D5544" s="78"/>
      <c r="E5544" s="225"/>
      <c r="G5544" s="281"/>
      <c r="H5544" s="281"/>
      <c r="I5544" s="223"/>
      <c r="J5544" s="41"/>
    </row>
    <row r="5545" spans="1:10" x14ac:dyDescent="0.25">
      <c r="A5545" s="41"/>
      <c r="C5545" s="214"/>
      <c r="D5545" s="78"/>
      <c r="E5545" s="225"/>
      <c r="G5545" s="281"/>
      <c r="H5545" s="281"/>
      <c r="I5545" s="223"/>
      <c r="J5545" s="41"/>
    </row>
    <row r="5546" spans="1:10" x14ac:dyDescent="0.25">
      <c r="A5546" s="41"/>
      <c r="C5546" s="214"/>
      <c r="D5546" s="78"/>
      <c r="E5546" s="225"/>
      <c r="G5546" s="281"/>
      <c r="H5546" s="281"/>
      <c r="I5546" s="223"/>
      <c r="J5546" s="41"/>
    </row>
    <row r="5547" spans="1:10" x14ac:dyDescent="0.25">
      <c r="A5547" s="41"/>
      <c r="C5547" s="214"/>
      <c r="D5547" s="78"/>
      <c r="E5547" s="225"/>
      <c r="G5547" s="281"/>
      <c r="H5547" s="281"/>
      <c r="I5547" s="223"/>
      <c r="J5547" s="41"/>
    </row>
    <row r="5548" spans="1:10" x14ac:dyDescent="0.25">
      <c r="A5548" s="41"/>
      <c r="C5548" s="214"/>
      <c r="D5548" s="78"/>
      <c r="E5548" s="225"/>
      <c r="G5548" s="281"/>
      <c r="H5548" s="281"/>
      <c r="I5548" s="223"/>
      <c r="J5548" s="41"/>
    </row>
    <row r="5549" spans="1:10" x14ac:dyDescent="0.25">
      <c r="A5549" s="41"/>
      <c r="C5549" s="214"/>
      <c r="D5549" s="78"/>
      <c r="E5549" s="225"/>
      <c r="G5549" s="281"/>
      <c r="H5549" s="281"/>
      <c r="I5549" s="223"/>
      <c r="J5549" s="41"/>
    </row>
    <row r="5550" spans="1:10" x14ac:dyDescent="0.25">
      <c r="A5550" s="41"/>
      <c r="C5550" s="214"/>
      <c r="D5550" s="78"/>
      <c r="E5550" s="225"/>
      <c r="G5550" s="281"/>
      <c r="H5550" s="281"/>
      <c r="I5550" s="223"/>
      <c r="J5550" s="41"/>
    </row>
    <row r="5551" spans="1:10" x14ac:dyDescent="0.25">
      <c r="A5551" s="41"/>
      <c r="C5551" s="214"/>
      <c r="D5551" s="78"/>
      <c r="E5551" s="225"/>
      <c r="G5551" s="281"/>
      <c r="H5551" s="281"/>
      <c r="I5551" s="223"/>
      <c r="J5551" s="41"/>
    </row>
    <row r="5552" spans="1:10" x14ac:dyDescent="0.25">
      <c r="A5552" s="41"/>
      <c r="C5552" s="214"/>
      <c r="D5552" s="78"/>
      <c r="E5552" s="225"/>
      <c r="G5552" s="281"/>
      <c r="H5552" s="281"/>
      <c r="I5552" s="223"/>
      <c r="J5552" s="41"/>
    </row>
    <row r="5553" spans="1:10" x14ac:dyDescent="0.25">
      <c r="A5553" s="41"/>
      <c r="C5553" s="214"/>
      <c r="D5553" s="78"/>
      <c r="E5553" s="225"/>
      <c r="G5553" s="281"/>
      <c r="H5553" s="281"/>
      <c r="I5553" s="223"/>
      <c r="J5553" s="41"/>
    </row>
    <row r="5554" spans="1:10" x14ac:dyDescent="0.25">
      <c r="A5554" s="41"/>
      <c r="C5554" s="214"/>
      <c r="D5554" s="78"/>
      <c r="E5554" s="225"/>
      <c r="G5554" s="281"/>
      <c r="H5554" s="281"/>
      <c r="I5554" s="223"/>
      <c r="J5554" s="41"/>
    </row>
    <row r="5555" spans="1:10" x14ac:dyDescent="0.25">
      <c r="A5555" s="41"/>
      <c r="C5555" s="214"/>
      <c r="D5555" s="78"/>
      <c r="E5555" s="225"/>
      <c r="G5555" s="281"/>
      <c r="H5555" s="281"/>
      <c r="I5555" s="223"/>
      <c r="J5555" s="41"/>
    </row>
    <row r="5556" spans="1:10" x14ac:dyDescent="0.25">
      <c r="A5556" s="41"/>
      <c r="C5556" s="214"/>
      <c r="D5556" s="78"/>
      <c r="E5556" s="225"/>
      <c r="G5556" s="281"/>
      <c r="H5556" s="281"/>
      <c r="I5556" s="223"/>
      <c r="J5556" s="41"/>
    </row>
    <row r="5557" spans="1:10" x14ac:dyDescent="0.25">
      <c r="A5557" s="41"/>
      <c r="C5557" s="214"/>
      <c r="D5557" s="78"/>
      <c r="E5557" s="225"/>
      <c r="G5557" s="281"/>
      <c r="H5557" s="281"/>
      <c r="I5557" s="223"/>
      <c r="J5557" s="41"/>
    </row>
    <row r="5558" spans="1:10" x14ac:dyDescent="0.25">
      <c r="A5558" s="41"/>
      <c r="C5558" s="214"/>
      <c r="D5558" s="78"/>
      <c r="E5558" s="225"/>
      <c r="G5558" s="281"/>
      <c r="H5558" s="281"/>
      <c r="I5558" s="223"/>
      <c r="J5558" s="41"/>
    </row>
    <row r="5559" spans="1:10" x14ac:dyDescent="0.25">
      <c r="A5559" s="41"/>
      <c r="C5559" s="214"/>
      <c r="D5559" s="78"/>
      <c r="E5559" s="225"/>
      <c r="G5559" s="281"/>
      <c r="H5559" s="281"/>
      <c r="I5559" s="223"/>
      <c r="J5559" s="41"/>
    </row>
    <row r="5560" spans="1:10" x14ac:dyDescent="0.25">
      <c r="A5560" s="41"/>
      <c r="C5560" s="214"/>
      <c r="D5560" s="78"/>
      <c r="E5560" s="225"/>
      <c r="G5560" s="281"/>
      <c r="H5560" s="281"/>
      <c r="I5560" s="223"/>
      <c r="J5560" s="41"/>
    </row>
    <row r="5561" spans="1:10" x14ac:dyDescent="0.25">
      <c r="A5561" s="41"/>
      <c r="C5561" s="214"/>
      <c r="D5561" s="78"/>
      <c r="E5561" s="225"/>
      <c r="G5561" s="281"/>
      <c r="H5561" s="281"/>
      <c r="I5561" s="223"/>
      <c r="J5561" s="41"/>
    </row>
    <row r="5562" spans="1:10" x14ac:dyDescent="0.25">
      <c r="A5562" s="41"/>
      <c r="C5562" s="214"/>
      <c r="D5562" s="78"/>
      <c r="E5562" s="225"/>
      <c r="G5562" s="281"/>
      <c r="H5562" s="281"/>
      <c r="I5562" s="223"/>
      <c r="J5562" s="41"/>
    </row>
    <row r="5563" spans="1:10" x14ac:dyDescent="0.25">
      <c r="A5563" s="41"/>
      <c r="C5563" s="214"/>
      <c r="D5563" s="78"/>
      <c r="E5563" s="225"/>
      <c r="G5563" s="281"/>
      <c r="H5563" s="281"/>
      <c r="I5563" s="223"/>
      <c r="J5563" s="41"/>
    </row>
    <row r="5564" spans="1:10" x14ac:dyDescent="0.25">
      <c r="A5564" s="41"/>
      <c r="C5564" s="214"/>
      <c r="D5564" s="78"/>
      <c r="E5564" s="225"/>
      <c r="G5564" s="281"/>
      <c r="H5564" s="281"/>
      <c r="I5564" s="223"/>
      <c r="J5564" s="41"/>
    </row>
    <row r="5565" spans="1:10" x14ac:dyDescent="0.25">
      <c r="A5565" s="41"/>
      <c r="C5565" s="214"/>
      <c r="D5565" s="78"/>
      <c r="E5565" s="225"/>
      <c r="G5565" s="281"/>
      <c r="H5565" s="281"/>
      <c r="I5565" s="223"/>
      <c r="J5565" s="41"/>
    </row>
    <row r="5566" spans="1:10" x14ac:dyDescent="0.25">
      <c r="A5566" s="41"/>
      <c r="C5566" s="214"/>
      <c r="D5566" s="78"/>
      <c r="E5566" s="225"/>
      <c r="G5566" s="281"/>
      <c r="H5566" s="281"/>
      <c r="I5566" s="223"/>
      <c r="J5566" s="41"/>
    </row>
    <row r="5567" spans="1:10" x14ac:dyDescent="0.25">
      <c r="A5567" s="41"/>
      <c r="C5567" s="214"/>
      <c r="D5567" s="78"/>
      <c r="E5567" s="225"/>
      <c r="G5567" s="281"/>
      <c r="H5567" s="281"/>
      <c r="I5567" s="223"/>
      <c r="J5567" s="41"/>
    </row>
    <row r="5568" spans="1:10" x14ac:dyDescent="0.25">
      <c r="A5568" s="41"/>
      <c r="C5568" s="214"/>
      <c r="D5568" s="78"/>
      <c r="E5568" s="225"/>
      <c r="G5568" s="281"/>
      <c r="H5568" s="281"/>
      <c r="I5568" s="223"/>
      <c r="J5568" s="41"/>
    </row>
    <row r="5569" spans="1:10" x14ac:dyDescent="0.25">
      <c r="A5569" s="41"/>
      <c r="C5569" s="214"/>
      <c r="D5569" s="78"/>
      <c r="E5569" s="225"/>
      <c r="G5569" s="281"/>
      <c r="H5569" s="281"/>
      <c r="I5569" s="223"/>
      <c r="J5569" s="41"/>
    </row>
    <row r="5570" spans="1:10" x14ac:dyDescent="0.25">
      <c r="A5570" s="41"/>
      <c r="C5570" s="214"/>
      <c r="D5570" s="78"/>
      <c r="E5570" s="225"/>
      <c r="G5570" s="281"/>
      <c r="H5570" s="281"/>
      <c r="I5570" s="223"/>
      <c r="J5570" s="41"/>
    </row>
    <row r="5571" spans="1:10" x14ac:dyDescent="0.25">
      <c r="A5571" s="41"/>
      <c r="C5571" s="214"/>
      <c r="D5571" s="78"/>
      <c r="E5571" s="225"/>
      <c r="G5571" s="281"/>
      <c r="H5571" s="281"/>
      <c r="I5571" s="223"/>
      <c r="J5571" s="41"/>
    </row>
    <row r="5572" spans="1:10" x14ac:dyDescent="0.25">
      <c r="A5572" s="41"/>
      <c r="C5572" s="214"/>
      <c r="D5572" s="78"/>
      <c r="E5572" s="225"/>
      <c r="G5572" s="281"/>
      <c r="H5572" s="281"/>
      <c r="I5572" s="223"/>
      <c r="J5572" s="41"/>
    </row>
    <row r="5573" spans="1:10" x14ac:dyDescent="0.25">
      <c r="A5573" s="41"/>
      <c r="C5573" s="214"/>
      <c r="D5573" s="78"/>
      <c r="E5573" s="225"/>
      <c r="G5573" s="281"/>
      <c r="H5573" s="281"/>
      <c r="I5573" s="223"/>
      <c r="J5573" s="41"/>
    </row>
    <row r="5574" spans="1:10" x14ac:dyDescent="0.25">
      <c r="A5574" s="41"/>
      <c r="C5574" s="214"/>
      <c r="D5574" s="78"/>
      <c r="E5574" s="225"/>
      <c r="G5574" s="281"/>
      <c r="H5574" s="281"/>
      <c r="I5574" s="223"/>
      <c r="J5574" s="41"/>
    </row>
    <row r="5575" spans="1:10" x14ac:dyDescent="0.25">
      <c r="A5575" s="41"/>
      <c r="C5575" s="214"/>
      <c r="D5575" s="78"/>
      <c r="E5575" s="225"/>
      <c r="G5575" s="281"/>
      <c r="H5575" s="281"/>
      <c r="I5575" s="223"/>
      <c r="J5575" s="41"/>
    </row>
    <row r="5576" spans="1:10" x14ac:dyDescent="0.25">
      <c r="A5576" s="41"/>
      <c r="C5576" s="214"/>
      <c r="D5576" s="78"/>
      <c r="E5576" s="225"/>
      <c r="G5576" s="281"/>
      <c r="H5576" s="281"/>
      <c r="I5576" s="223"/>
      <c r="J5576" s="41"/>
    </row>
    <row r="5577" spans="1:10" x14ac:dyDescent="0.25">
      <c r="A5577" s="41"/>
      <c r="C5577" s="214"/>
      <c r="D5577" s="78"/>
      <c r="E5577" s="225"/>
      <c r="G5577" s="281"/>
      <c r="H5577" s="281"/>
      <c r="I5577" s="223"/>
      <c r="J5577" s="41"/>
    </row>
    <row r="5578" spans="1:10" x14ac:dyDescent="0.25">
      <c r="A5578" s="41"/>
      <c r="C5578" s="214"/>
      <c r="D5578" s="78"/>
      <c r="E5578" s="225"/>
      <c r="G5578" s="281"/>
      <c r="H5578" s="281"/>
      <c r="I5578" s="223"/>
      <c r="J5578" s="41"/>
    </row>
    <row r="5579" spans="1:10" x14ac:dyDescent="0.25">
      <c r="A5579" s="41"/>
      <c r="C5579" s="214"/>
      <c r="D5579" s="78"/>
      <c r="E5579" s="225"/>
      <c r="G5579" s="281"/>
      <c r="H5579" s="281"/>
      <c r="I5579" s="223"/>
      <c r="J5579" s="41"/>
    </row>
    <row r="5580" spans="1:10" x14ac:dyDescent="0.25">
      <c r="A5580" s="41"/>
      <c r="C5580" s="214"/>
      <c r="D5580" s="78"/>
      <c r="E5580" s="225"/>
      <c r="G5580" s="281"/>
      <c r="H5580" s="281"/>
      <c r="I5580" s="223"/>
      <c r="J5580" s="41"/>
    </row>
    <row r="5581" spans="1:10" x14ac:dyDescent="0.25">
      <c r="A5581" s="41"/>
      <c r="C5581" s="214"/>
      <c r="D5581" s="78"/>
      <c r="E5581" s="225"/>
      <c r="G5581" s="281"/>
      <c r="H5581" s="281"/>
      <c r="I5581" s="223"/>
      <c r="J5581" s="41"/>
    </row>
    <row r="5582" spans="1:10" x14ac:dyDescent="0.25">
      <c r="A5582" s="41"/>
      <c r="C5582" s="214"/>
      <c r="D5582" s="78"/>
      <c r="E5582" s="225"/>
      <c r="G5582" s="281"/>
      <c r="H5582" s="281"/>
      <c r="I5582" s="223"/>
      <c r="J5582" s="41"/>
    </row>
    <row r="5583" spans="1:10" x14ac:dyDescent="0.25">
      <c r="A5583" s="41"/>
      <c r="C5583" s="214"/>
      <c r="D5583" s="78"/>
      <c r="E5583" s="225"/>
      <c r="G5583" s="281"/>
      <c r="H5583" s="281"/>
      <c r="I5583" s="223"/>
      <c r="J5583" s="41"/>
    </row>
    <row r="5584" spans="1:10" x14ac:dyDescent="0.25">
      <c r="A5584" s="41"/>
      <c r="C5584" s="214"/>
      <c r="D5584" s="78"/>
      <c r="E5584" s="225"/>
      <c r="G5584" s="281"/>
      <c r="H5584" s="281"/>
      <c r="I5584" s="223"/>
      <c r="J5584" s="41"/>
    </row>
    <row r="5585" spans="1:10" x14ac:dyDescent="0.25">
      <c r="A5585" s="41"/>
      <c r="C5585" s="214"/>
      <c r="D5585" s="78"/>
      <c r="E5585" s="225"/>
      <c r="G5585" s="281"/>
      <c r="H5585" s="281"/>
      <c r="I5585" s="223"/>
      <c r="J5585" s="41"/>
    </row>
    <row r="5586" spans="1:10" x14ac:dyDescent="0.25">
      <c r="A5586" s="41"/>
      <c r="C5586" s="214"/>
      <c r="D5586" s="78"/>
      <c r="E5586" s="225"/>
      <c r="G5586" s="281"/>
      <c r="H5586" s="281"/>
      <c r="I5586" s="223"/>
      <c r="J5586" s="41"/>
    </row>
    <row r="5587" spans="1:10" x14ac:dyDescent="0.25">
      <c r="A5587" s="41"/>
      <c r="C5587" s="214"/>
      <c r="D5587" s="78"/>
      <c r="E5587" s="225"/>
      <c r="G5587" s="281"/>
      <c r="H5587" s="281"/>
      <c r="I5587" s="223"/>
      <c r="J5587" s="41"/>
    </row>
    <row r="5588" spans="1:10" x14ac:dyDescent="0.25">
      <c r="A5588" s="41"/>
      <c r="C5588" s="214"/>
      <c r="D5588" s="78"/>
      <c r="E5588" s="225"/>
      <c r="G5588" s="281"/>
      <c r="H5588" s="281"/>
      <c r="I5588" s="223"/>
      <c r="J5588" s="41"/>
    </row>
    <row r="5589" spans="1:10" x14ac:dyDescent="0.25">
      <c r="A5589" s="41"/>
      <c r="C5589" s="214"/>
      <c r="D5589" s="78"/>
      <c r="E5589" s="225"/>
      <c r="G5589" s="281"/>
      <c r="H5589" s="281"/>
      <c r="I5589" s="223"/>
      <c r="J5589" s="41"/>
    </row>
    <row r="5590" spans="1:10" x14ac:dyDescent="0.25">
      <c r="A5590" s="41"/>
      <c r="C5590" s="214"/>
      <c r="D5590" s="78"/>
      <c r="E5590" s="225"/>
      <c r="G5590" s="281"/>
      <c r="H5590" s="281"/>
      <c r="I5590" s="223"/>
      <c r="J5590" s="41"/>
    </row>
    <row r="5591" spans="1:10" x14ac:dyDescent="0.25">
      <c r="A5591" s="41"/>
      <c r="C5591" s="214"/>
      <c r="D5591" s="78"/>
      <c r="E5591" s="225"/>
      <c r="G5591" s="281"/>
      <c r="H5591" s="281"/>
      <c r="I5591" s="223"/>
      <c r="J5591" s="41"/>
    </row>
    <row r="5592" spans="1:10" x14ac:dyDescent="0.25">
      <c r="A5592" s="41"/>
      <c r="C5592" s="214"/>
      <c r="D5592" s="78"/>
      <c r="E5592" s="225"/>
      <c r="G5592" s="281"/>
      <c r="H5592" s="281"/>
      <c r="I5592" s="223"/>
      <c r="J5592" s="41"/>
    </row>
    <row r="5593" spans="1:10" x14ac:dyDescent="0.25">
      <c r="A5593" s="41"/>
      <c r="C5593" s="214"/>
      <c r="D5593" s="78"/>
      <c r="E5593" s="225"/>
      <c r="G5593" s="281"/>
      <c r="H5593" s="281"/>
      <c r="I5593" s="223"/>
      <c r="J5593" s="41"/>
    </row>
    <row r="5594" spans="1:10" x14ac:dyDescent="0.25">
      <c r="A5594" s="41"/>
      <c r="C5594" s="214"/>
      <c r="D5594" s="78"/>
      <c r="E5594" s="225"/>
      <c r="G5594" s="281"/>
      <c r="H5594" s="281"/>
      <c r="I5594" s="223"/>
      <c r="J5594" s="41"/>
    </row>
    <row r="5595" spans="1:10" x14ac:dyDescent="0.25">
      <c r="A5595" s="41"/>
      <c r="C5595" s="214"/>
      <c r="D5595" s="78"/>
      <c r="E5595" s="225"/>
      <c r="G5595" s="281"/>
      <c r="H5595" s="281"/>
      <c r="I5595" s="223"/>
      <c r="J5595" s="41"/>
    </row>
    <row r="5596" spans="1:10" x14ac:dyDescent="0.25">
      <c r="A5596" s="41"/>
      <c r="C5596" s="214"/>
      <c r="D5596" s="78"/>
      <c r="E5596" s="225"/>
      <c r="G5596" s="281"/>
      <c r="H5596" s="281"/>
      <c r="I5596" s="223"/>
      <c r="J5596" s="41"/>
    </row>
    <row r="5597" spans="1:10" x14ac:dyDescent="0.25">
      <c r="A5597" s="41"/>
      <c r="C5597" s="214"/>
      <c r="D5597" s="78"/>
      <c r="E5597" s="225"/>
      <c r="G5597" s="281"/>
      <c r="H5597" s="281"/>
      <c r="I5597" s="223"/>
      <c r="J5597" s="41"/>
    </row>
    <row r="5598" spans="1:10" x14ac:dyDescent="0.25">
      <c r="A5598" s="41"/>
      <c r="C5598" s="214"/>
      <c r="D5598" s="78"/>
      <c r="E5598" s="225"/>
      <c r="G5598" s="281"/>
      <c r="H5598" s="281"/>
      <c r="I5598" s="223"/>
      <c r="J5598" s="41"/>
    </row>
    <row r="5599" spans="1:10" x14ac:dyDescent="0.25">
      <c r="A5599" s="41"/>
      <c r="C5599" s="214"/>
      <c r="D5599" s="78"/>
      <c r="E5599" s="225"/>
      <c r="G5599" s="281"/>
      <c r="H5599" s="281"/>
      <c r="I5599" s="223"/>
      <c r="J5599" s="41"/>
    </row>
    <row r="5600" spans="1:10" x14ac:dyDescent="0.25">
      <c r="A5600" s="41"/>
      <c r="C5600" s="214"/>
      <c r="D5600" s="78"/>
      <c r="E5600" s="225"/>
      <c r="G5600" s="281"/>
      <c r="H5600" s="281"/>
      <c r="I5600" s="223"/>
      <c r="J5600" s="41"/>
    </row>
    <row r="5601" spans="1:10" x14ac:dyDescent="0.25">
      <c r="A5601" s="41"/>
      <c r="C5601" s="214"/>
      <c r="D5601" s="78"/>
      <c r="E5601" s="225"/>
      <c r="G5601" s="281"/>
      <c r="H5601" s="281"/>
      <c r="I5601" s="223"/>
      <c r="J5601" s="41"/>
    </row>
    <row r="5602" spans="1:10" x14ac:dyDescent="0.25">
      <c r="A5602" s="41"/>
      <c r="C5602" s="214"/>
      <c r="D5602" s="78"/>
      <c r="E5602" s="225"/>
      <c r="G5602" s="281"/>
      <c r="H5602" s="281"/>
      <c r="I5602" s="223"/>
      <c r="J5602" s="41"/>
    </row>
    <row r="5603" spans="1:10" x14ac:dyDescent="0.25">
      <c r="A5603" s="41"/>
      <c r="C5603" s="214"/>
      <c r="D5603" s="78"/>
      <c r="E5603" s="225"/>
      <c r="G5603" s="281"/>
      <c r="H5603" s="281"/>
      <c r="I5603" s="223"/>
      <c r="J5603" s="41"/>
    </row>
    <row r="5604" spans="1:10" x14ac:dyDescent="0.25">
      <c r="A5604" s="41"/>
      <c r="C5604" s="214"/>
      <c r="D5604" s="78"/>
      <c r="E5604" s="225"/>
      <c r="G5604" s="281"/>
      <c r="H5604" s="281"/>
      <c r="I5604" s="223"/>
      <c r="J5604" s="41"/>
    </row>
    <row r="5605" spans="1:10" x14ac:dyDescent="0.25">
      <c r="A5605" s="41"/>
      <c r="C5605" s="214"/>
      <c r="D5605" s="78"/>
      <c r="E5605" s="225"/>
      <c r="G5605" s="281"/>
      <c r="H5605" s="281"/>
      <c r="I5605" s="223"/>
      <c r="J5605" s="41"/>
    </row>
    <row r="5606" spans="1:10" x14ac:dyDescent="0.25">
      <c r="A5606" s="41"/>
      <c r="C5606" s="214"/>
      <c r="D5606" s="78"/>
      <c r="E5606" s="225"/>
      <c r="G5606" s="281"/>
      <c r="H5606" s="281"/>
      <c r="I5606" s="223"/>
      <c r="J5606" s="41"/>
    </row>
    <row r="5607" spans="1:10" x14ac:dyDescent="0.25">
      <c r="A5607" s="41"/>
      <c r="C5607" s="214"/>
      <c r="D5607" s="78"/>
      <c r="E5607" s="225"/>
      <c r="G5607" s="281"/>
      <c r="H5607" s="281"/>
      <c r="I5607" s="223"/>
      <c r="J5607" s="41"/>
    </row>
    <row r="5608" spans="1:10" x14ac:dyDescent="0.25">
      <c r="A5608" s="41"/>
      <c r="C5608" s="214"/>
      <c r="D5608" s="78"/>
      <c r="E5608" s="225"/>
      <c r="G5608" s="281"/>
      <c r="H5608" s="281"/>
      <c r="I5608" s="223"/>
      <c r="J5608" s="41"/>
    </row>
    <row r="5609" spans="1:10" x14ac:dyDescent="0.25">
      <c r="A5609" s="41"/>
      <c r="C5609" s="214"/>
      <c r="D5609" s="78"/>
      <c r="E5609" s="225"/>
      <c r="G5609" s="281"/>
      <c r="H5609" s="281"/>
      <c r="I5609" s="223"/>
      <c r="J5609" s="41"/>
    </row>
    <row r="5610" spans="1:10" x14ac:dyDescent="0.25">
      <c r="A5610" s="41"/>
      <c r="C5610" s="214"/>
      <c r="D5610" s="78"/>
      <c r="E5610" s="225"/>
      <c r="G5610" s="281"/>
      <c r="H5610" s="281"/>
      <c r="I5610" s="223"/>
      <c r="J5610" s="41"/>
    </row>
    <row r="5611" spans="1:10" x14ac:dyDescent="0.25">
      <c r="A5611" s="41"/>
      <c r="C5611" s="214"/>
      <c r="D5611" s="78"/>
      <c r="E5611" s="225"/>
      <c r="G5611" s="281"/>
      <c r="H5611" s="281"/>
      <c r="I5611" s="223"/>
      <c r="J5611" s="41"/>
    </row>
    <row r="5612" spans="1:10" x14ac:dyDescent="0.25">
      <c r="A5612" s="41"/>
      <c r="C5612" s="214"/>
      <c r="D5612" s="78"/>
      <c r="E5612" s="225"/>
      <c r="G5612" s="281"/>
      <c r="H5612" s="281"/>
      <c r="I5612" s="223"/>
      <c r="J5612" s="41"/>
    </row>
    <row r="5613" spans="1:10" x14ac:dyDescent="0.25">
      <c r="A5613" s="41"/>
      <c r="C5613" s="214"/>
      <c r="D5613" s="78"/>
      <c r="E5613" s="225"/>
      <c r="G5613" s="281"/>
      <c r="H5613" s="281"/>
      <c r="I5613" s="223"/>
      <c r="J5613" s="41"/>
    </row>
    <row r="5614" spans="1:10" x14ac:dyDescent="0.25">
      <c r="A5614" s="41"/>
      <c r="C5614" s="214"/>
      <c r="D5614" s="78"/>
      <c r="E5614" s="225"/>
      <c r="G5614" s="281"/>
      <c r="H5614" s="281"/>
      <c r="I5614" s="223"/>
      <c r="J5614" s="41"/>
    </row>
    <row r="5615" spans="1:10" x14ac:dyDescent="0.25">
      <c r="A5615" s="41"/>
      <c r="C5615" s="214"/>
      <c r="D5615" s="78"/>
      <c r="E5615" s="225"/>
      <c r="G5615" s="281"/>
      <c r="H5615" s="281"/>
      <c r="I5615" s="223"/>
      <c r="J5615" s="41"/>
    </row>
    <row r="5616" spans="1:10" x14ac:dyDescent="0.25">
      <c r="A5616" s="41"/>
      <c r="C5616" s="214"/>
      <c r="D5616" s="78"/>
      <c r="E5616" s="225"/>
      <c r="G5616" s="281"/>
      <c r="H5616" s="281"/>
      <c r="I5616" s="223"/>
      <c r="J5616" s="41"/>
    </row>
    <row r="5617" spans="1:10" x14ac:dyDescent="0.25">
      <c r="A5617" s="41"/>
      <c r="C5617" s="214"/>
      <c r="D5617" s="78"/>
      <c r="E5617" s="225"/>
      <c r="G5617" s="281"/>
      <c r="H5617" s="281"/>
      <c r="I5617" s="223"/>
      <c r="J5617" s="41"/>
    </row>
    <row r="5618" spans="1:10" x14ac:dyDescent="0.25">
      <c r="A5618" s="41"/>
      <c r="C5618" s="214"/>
      <c r="D5618" s="78"/>
      <c r="E5618" s="225"/>
      <c r="G5618" s="281"/>
      <c r="H5618" s="281"/>
      <c r="I5618" s="223"/>
      <c r="J5618" s="41"/>
    </row>
    <row r="5619" spans="1:10" x14ac:dyDescent="0.25">
      <c r="A5619" s="41"/>
      <c r="C5619" s="214"/>
      <c r="D5619" s="78"/>
      <c r="E5619" s="225"/>
      <c r="G5619" s="281"/>
      <c r="H5619" s="281"/>
      <c r="I5619" s="223"/>
      <c r="J5619" s="41"/>
    </row>
    <row r="5620" spans="1:10" x14ac:dyDescent="0.25">
      <c r="A5620" s="41"/>
      <c r="C5620" s="214"/>
      <c r="D5620" s="78"/>
      <c r="E5620" s="225"/>
      <c r="G5620" s="281"/>
      <c r="H5620" s="281"/>
      <c r="I5620" s="223"/>
      <c r="J5620" s="41"/>
    </row>
    <row r="5621" spans="1:10" x14ac:dyDescent="0.25">
      <c r="A5621" s="41"/>
      <c r="C5621" s="214"/>
      <c r="D5621" s="78"/>
      <c r="E5621" s="225"/>
      <c r="G5621" s="281"/>
      <c r="H5621" s="281"/>
      <c r="I5621" s="223"/>
      <c r="J5621" s="41"/>
    </row>
    <row r="5622" spans="1:10" x14ac:dyDescent="0.25">
      <c r="A5622" s="41"/>
      <c r="C5622" s="214"/>
      <c r="D5622" s="78"/>
      <c r="E5622" s="225"/>
      <c r="G5622" s="281"/>
      <c r="H5622" s="281"/>
      <c r="I5622" s="223"/>
      <c r="J5622" s="41"/>
    </row>
    <row r="5623" spans="1:10" x14ac:dyDescent="0.25">
      <c r="A5623" s="41"/>
      <c r="C5623" s="214"/>
      <c r="D5623" s="78"/>
      <c r="E5623" s="225"/>
      <c r="G5623" s="281"/>
      <c r="H5623" s="281"/>
      <c r="I5623" s="223"/>
      <c r="J5623" s="41"/>
    </row>
    <row r="5624" spans="1:10" x14ac:dyDescent="0.25">
      <c r="A5624" s="41"/>
      <c r="C5624" s="214"/>
      <c r="D5624" s="78"/>
      <c r="E5624" s="225"/>
      <c r="G5624" s="281"/>
      <c r="H5624" s="281"/>
      <c r="I5624" s="223"/>
      <c r="J5624" s="41"/>
    </row>
    <row r="5625" spans="1:10" x14ac:dyDescent="0.25">
      <c r="A5625" s="41"/>
      <c r="C5625" s="214"/>
      <c r="D5625" s="78"/>
      <c r="E5625" s="225"/>
      <c r="G5625" s="281"/>
      <c r="H5625" s="281"/>
      <c r="I5625" s="223"/>
      <c r="J5625" s="41"/>
    </row>
    <row r="5626" spans="1:10" x14ac:dyDescent="0.25">
      <c r="A5626" s="41"/>
      <c r="C5626" s="214"/>
      <c r="D5626" s="78"/>
      <c r="E5626" s="225"/>
      <c r="G5626" s="281"/>
      <c r="H5626" s="281"/>
      <c r="I5626" s="223"/>
      <c r="J5626" s="41"/>
    </row>
    <row r="5627" spans="1:10" x14ac:dyDescent="0.25">
      <c r="A5627" s="41"/>
      <c r="C5627" s="214"/>
      <c r="D5627" s="78"/>
      <c r="E5627" s="225"/>
      <c r="G5627" s="281"/>
      <c r="H5627" s="281"/>
      <c r="I5627" s="223"/>
      <c r="J5627" s="41"/>
    </row>
    <row r="5628" spans="1:10" x14ac:dyDescent="0.25">
      <c r="A5628" s="41"/>
      <c r="C5628" s="214"/>
      <c r="D5628" s="78"/>
      <c r="E5628" s="225"/>
      <c r="G5628" s="281"/>
      <c r="H5628" s="281"/>
      <c r="I5628" s="223"/>
      <c r="J5628" s="41"/>
    </row>
    <row r="5629" spans="1:10" x14ac:dyDescent="0.25">
      <c r="A5629" s="41"/>
      <c r="C5629" s="214"/>
      <c r="D5629" s="78"/>
      <c r="E5629" s="225"/>
      <c r="G5629" s="281"/>
      <c r="H5629" s="281"/>
      <c r="I5629" s="223"/>
      <c r="J5629" s="41"/>
    </row>
    <row r="5630" spans="1:10" x14ac:dyDescent="0.25">
      <c r="A5630" s="41"/>
      <c r="C5630" s="214"/>
      <c r="D5630" s="78"/>
      <c r="E5630" s="225"/>
      <c r="G5630" s="281"/>
      <c r="H5630" s="281"/>
      <c r="I5630" s="223"/>
      <c r="J5630" s="41"/>
    </row>
    <row r="5631" spans="1:10" x14ac:dyDescent="0.25">
      <c r="A5631" s="41"/>
      <c r="C5631" s="214"/>
      <c r="D5631" s="78"/>
      <c r="E5631" s="225"/>
      <c r="G5631" s="281"/>
      <c r="H5631" s="281"/>
      <c r="I5631" s="223"/>
      <c r="J5631" s="41"/>
    </row>
    <row r="5632" spans="1:10" x14ac:dyDescent="0.25">
      <c r="A5632" s="41"/>
      <c r="C5632" s="214"/>
      <c r="D5632" s="78"/>
      <c r="E5632" s="225"/>
      <c r="G5632" s="281"/>
      <c r="H5632" s="281"/>
      <c r="I5632" s="223"/>
      <c r="J5632" s="41"/>
    </row>
    <row r="5633" spans="1:10" x14ac:dyDescent="0.25">
      <c r="A5633" s="41"/>
      <c r="C5633" s="214"/>
      <c r="D5633" s="78"/>
      <c r="E5633" s="225"/>
      <c r="G5633" s="281"/>
      <c r="H5633" s="281"/>
      <c r="I5633" s="223"/>
      <c r="J5633" s="41"/>
    </row>
    <row r="5634" spans="1:10" x14ac:dyDescent="0.25">
      <c r="A5634" s="41"/>
      <c r="C5634" s="214"/>
      <c r="D5634" s="78"/>
      <c r="E5634" s="225"/>
      <c r="G5634" s="281"/>
      <c r="H5634" s="281"/>
      <c r="I5634" s="223"/>
      <c r="J5634" s="41"/>
    </row>
    <row r="5635" spans="1:10" x14ac:dyDescent="0.25">
      <c r="A5635" s="41"/>
      <c r="C5635" s="214"/>
      <c r="D5635" s="78"/>
      <c r="E5635" s="225"/>
      <c r="G5635" s="281"/>
      <c r="H5635" s="281"/>
      <c r="I5635" s="223"/>
      <c r="J5635" s="41"/>
    </row>
    <row r="5636" spans="1:10" x14ac:dyDescent="0.25">
      <c r="A5636" s="41"/>
      <c r="C5636" s="214"/>
      <c r="D5636" s="78"/>
      <c r="E5636" s="225"/>
      <c r="G5636" s="281"/>
      <c r="H5636" s="281"/>
      <c r="I5636" s="223"/>
      <c r="J5636" s="41"/>
    </row>
    <row r="5637" spans="1:10" x14ac:dyDescent="0.25">
      <c r="A5637" s="41"/>
      <c r="C5637" s="214"/>
      <c r="D5637" s="78"/>
      <c r="E5637" s="225"/>
      <c r="G5637" s="281"/>
      <c r="H5637" s="281"/>
      <c r="I5637" s="223"/>
      <c r="J5637" s="41"/>
    </row>
    <row r="5638" spans="1:10" x14ac:dyDescent="0.25">
      <c r="A5638" s="41"/>
      <c r="C5638" s="214"/>
      <c r="D5638" s="78"/>
      <c r="E5638" s="225"/>
      <c r="G5638" s="281"/>
      <c r="H5638" s="281"/>
      <c r="I5638" s="223"/>
      <c r="J5638" s="41"/>
    </row>
    <row r="5639" spans="1:10" x14ac:dyDescent="0.25">
      <c r="A5639" s="41"/>
      <c r="C5639" s="214"/>
      <c r="D5639" s="78"/>
      <c r="E5639" s="225"/>
      <c r="G5639" s="281"/>
      <c r="H5639" s="281"/>
      <c r="I5639" s="223"/>
      <c r="J5639" s="41"/>
    </row>
    <row r="5640" spans="1:10" x14ac:dyDescent="0.25">
      <c r="A5640" s="41"/>
      <c r="C5640" s="214"/>
      <c r="D5640" s="78"/>
      <c r="E5640" s="225"/>
      <c r="G5640" s="281"/>
      <c r="H5640" s="281"/>
      <c r="I5640" s="223"/>
      <c r="J5640" s="41"/>
    </row>
    <row r="5641" spans="1:10" x14ac:dyDescent="0.25">
      <c r="A5641" s="41"/>
      <c r="C5641" s="214"/>
      <c r="D5641" s="78"/>
      <c r="E5641" s="225"/>
      <c r="G5641" s="281"/>
      <c r="H5641" s="281"/>
      <c r="I5641" s="223"/>
      <c r="J5641" s="41"/>
    </row>
    <row r="5642" spans="1:10" x14ac:dyDescent="0.25">
      <c r="A5642" s="41"/>
      <c r="C5642" s="214"/>
      <c r="D5642" s="78"/>
      <c r="E5642" s="225"/>
      <c r="G5642" s="281"/>
      <c r="H5642" s="281"/>
      <c r="I5642" s="223"/>
      <c r="J5642" s="41"/>
    </row>
    <row r="5643" spans="1:10" x14ac:dyDescent="0.25">
      <c r="A5643" s="41"/>
      <c r="C5643" s="214"/>
      <c r="D5643" s="78"/>
      <c r="E5643" s="225"/>
      <c r="G5643" s="281"/>
      <c r="H5643" s="281"/>
      <c r="I5643" s="223"/>
      <c r="J5643" s="41"/>
    </row>
    <row r="5644" spans="1:10" x14ac:dyDescent="0.25">
      <c r="A5644" s="41"/>
      <c r="C5644" s="214"/>
      <c r="D5644" s="78"/>
      <c r="E5644" s="225"/>
      <c r="G5644" s="281"/>
      <c r="H5644" s="281"/>
      <c r="I5644" s="223"/>
      <c r="J5644" s="41"/>
    </row>
    <row r="5645" spans="1:10" x14ac:dyDescent="0.25">
      <c r="A5645" s="41"/>
      <c r="C5645" s="214"/>
      <c r="D5645" s="78"/>
      <c r="E5645" s="225"/>
      <c r="G5645" s="281"/>
      <c r="H5645" s="281"/>
      <c r="I5645" s="223"/>
      <c r="J5645" s="41"/>
    </row>
    <row r="5646" spans="1:10" x14ac:dyDescent="0.25">
      <c r="A5646" s="41"/>
      <c r="C5646" s="214"/>
      <c r="D5646" s="78"/>
      <c r="E5646" s="225"/>
      <c r="G5646" s="281"/>
      <c r="H5646" s="281"/>
      <c r="I5646" s="223"/>
      <c r="J5646" s="41"/>
    </row>
    <row r="5647" spans="1:10" x14ac:dyDescent="0.25">
      <c r="A5647" s="41"/>
      <c r="C5647" s="214"/>
      <c r="D5647" s="78"/>
      <c r="E5647" s="225"/>
      <c r="G5647" s="281"/>
      <c r="H5647" s="281"/>
      <c r="I5647" s="223"/>
      <c r="J5647" s="41"/>
    </row>
    <row r="5648" spans="1:10" x14ac:dyDescent="0.25">
      <c r="A5648" s="41"/>
      <c r="C5648" s="214"/>
      <c r="D5648" s="78"/>
      <c r="E5648" s="225"/>
      <c r="G5648" s="281"/>
      <c r="H5648" s="281"/>
      <c r="I5648" s="223"/>
      <c r="J5648" s="41"/>
    </row>
    <row r="5649" spans="1:10" x14ac:dyDescent="0.25">
      <c r="A5649" s="41"/>
      <c r="C5649" s="214"/>
      <c r="D5649" s="78"/>
      <c r="E5649" s="225"/>
      <c r="G5649" s="281"/>
      <c r="H5649" s="281"/>
      <c r="I5649" s="223"/>
      <c r="J5649" s="41"/>
    </row>
    <row r="5650" spans="1:10" x14ac:dyDescent="0.25">
      <c r="A5650" s="41"/>
      <c r="C5650" s="214"/>
      <c r="D5650" s="78"/>
      <c r="E5650" s="225"/>
      <c r="G5650" s="281"/>
      <c r="H5650" s="281"/>
      <c r="I5650" s="223"/>
      <c r="J5650" s="41"/>
    </row>
    <row r="5651" spans="1:10" x14ac:dyDescent="0.25">
      <c r="A5651" s="41"/>
      <c r="C5651" s="214"/>
      <c r="D5651" s="78"/>
      <c r="E5651" s="225"/>
      <c r="G5651" s="281"/>
      <c r="H5651" s="281"/>
      <c r="I5651" s="223"/>
      <c r="J5651" s="41"/>
    </row>
    <row r="5652" spans="1:10" x14ac:dyDescent="0.25">
      <c r="A5652" s="41"/>
      <c r="C5652" s="214"/>
      <c r="D5652" s="78"/>
      <c r="E5652" s="225"/>
      <c r="G5652" s="281"/>
      <c r="H5652" s="281"/>
      <c r="I5652" s="223"/>
      <c r="J5652" s="41"/>
    </row>
    <row r="5653" spans="1:10" x14ac:dyDescent="0.25">
      <c r="A5653" s="41"/>
      <c r="C5653" s="214"/>
      <c r="D5653" s="78"/>
      <c r="E5653" s="225"/>
      <c r="G5653" s="281"/>
      <c r="H5653" s="281"/>
      <c r="I5653" s="223"/>
      <c r="J5653" s="41"/>
    </row>
    <row r="5654" spans="1:10" x14ac:dyDescent="0.25">
      <c r="A5654" s="41"/>
      <c r="C5654" s="214"/>
      <c r="D5654" s="78"/>
      <c r="E5654" s="225"/>
      <c r="G5654" s="281"/>
      <c r="H5654" s="281"/>
      <c r="I5654" s="223"/>
      <c r="J5654" s="41"/>
    </row>
    <row r="5655" spans="1:10" x14ac:dyDescent="0.25">
      <c r="A5655" s="41"/>
      <c r="C5655" s="214"/>
      <c r="D5655" s="78"/>
      <c r="E5655" s="225"/>
      <c r="G5655" s="281"/>
      <c r="H5655" s="281"/>
      <c r="I5655" s="223"/>
      <c r="J5655" s="41"/>
    </row>
    <row r="5656" spans="1:10" x14ac:dyDescent="0.25">
      <c r="A5656" s="41"/>
      <c r="C5656" s="214"/>
      <c r="D5656" s="78"/>
      <c r="E5656" s="225"/>
      <c r="G5656" s="281"/>
      <c r="H5656" s="281"/>
      <c r="I5656" s="223"/>
      <c r="J5656" s="41"/>
    </row>
    <row r="5657" spans="1:10" x14ac:dyDescent="0.25">
      <c r="A5657" s="41"/>
      <c r="C5657" s="214"/>
      <c r="D5657" s="78"/>
      <c r="E5657" s="225"/>
      <c r="G5657" s="281"/>
      <c r="H5657" s="281"/>
      <c r="I5657" s="223"/>
      <c r="J5657" s="41"/>
    </row>
    <row r="5658" spans="1:10" x14ac:dyDescent="0.25">
      <c r="A5658" s="41"/>
      <c r="C5658" s="214"/>
      <c r="D5658" s="78"/>
      <c r="E5658" s="225"/>
      <c r="G5658" s="281"/>
      <c r="H5658" s="281"/>
      <c r="I5658" s="223"/>
      <c r="J5658" s="41"/>
    </row>
    <row r="5659" spans="1:10" x14ac:dyDescent="0.25">
      <c r="A5659" s="41"/>
      <c r="C5659" s="214"/>
      <c r="D5659" s="78"/>
      <c r="E5659" s="225"/>
      <c r="G5659" s="281"/>
      <c r="H5659" s="281"/>
      <c r="I5659" s="223"/>
      <c r="J5659" s="41"/>
    </row>
    <row r="5660" spans="1:10" x14ac:dyDescent="0.25">
      <c r="A5660" s="41"/>
      <c r="C5660" s="214"/>
      <c r="D5660" s="78"/>
      <c r="E5660" s="225"/>
      <c r="G5660" s="281"/>
      <c r="H5660" s="281"/>
      <c r="I5660" s="223"/>
      <c r="J5660" s="41"/>
    </row>
    <row r="5661" spans="1:10" x14ac:dyDescent="0.25">
      <c r="A5661" s="41"/>
      <c r="C5661" s="214"/>
      <c r="D5661" s="78"/>
      <c r="E5661" s="225"/>
      <c r="G5661" s="281"/>
      <c r="H5661" s="281"/>
      <c r="I5661" s="223"/>
      <c r="J5661" s="41"/>
    </row>
    <row r="5662" spans="1:10" x14ac:dyDescent="0.25">
      <c r="A5662" s="41"/>
      <c r="C5662" s="214"/>
      <c r="D5662" s="78"/>
      <c r="E5662" s="225"/>
      <c r="G5662" s="281"/>
      <c r="H5662" s="281"/>
      <c r="I5662" s="223"/>
      <c r="J5662" s="41"/>
    </row>
    <row r="5663" spans="1:10" x14ac:dyDescent="0.25">
      <c r="A5663" s="41"/>
      <c r="C5663" s="214"/>
      <c r="D5663" s="78"/>
      <c r="E5663" s="225"/>
      <c r="G5663" s="281"/>
      <c r="H5663" s="281"/>
      <c r="I5663" s="223"/>
      <c r="J5663" s="41"/>
    </row>
    <row r="5664" spans="1:10" x14ac:dyDescent="0.25">
      <c r="A5664" s="41"/>
      <c r="C5664" s="214"/>
      <c r="D5664" s="78"/>
      <c r="E5664" s="225"/>
      <c r="G5664" s="281"/>
      <c r="H5664" s="281"/>
      <c r="I5664" s="223"/>
      <c r="J5664" s="41"/>
    </row>
    <row r="5665" spans="1:10" x14ac:dyDescent="0.25">
      <c r="A5665" s="41"/>
      <c r="C5665" s="214"/>
      <c r="D5665" s="78"/>
      <c r="E5665" s="225"/>
      <c r="G5665" s="281"/>
      <c r="H5665" s="281"/>
      <c r="I5665" s="223"/>
      <c r="J5665" s="41"/>
    </row>
    <row r="5666" spans="1:10" x14ac:dyDescent="0.25">
      <c r="A5666" s="41"/>
      <c r="C5666" s="214"/>
      <c r="D5666" s="78"/>
      <c r="E5666" s="225"/>
      <c r="G5666" s="281"/>
      <c r="H5666" s="281"/>
      <c r="I5666" s="223"/>
      <c r="J5666" s="41"/>
    </row>
    <row r="5667" spans="1:10" x14ac:dyDescent="0.25">
      <c r="A5667" s="41"/>
      <c r="C5667" s="214"/>
      <c r="D5667" s="78"/>
      <c r="E5667" s="225"/>
      <c r="G5667" s="281"/>
      <c r="H5667" s="281"/>
      <c r="I5667" s="223"/>
      <c r="J5667" s="41"/>
    </row>
    <row r="5668" spans="1:10" x14ac:dyDescent="0.25">
      <c r="A5668" s="41"/>
      <c r="C5668" s="214"/>
      <c r="D5668" s="78"/>
      <c r="E5668" s="225"/>
      <c r="G5668" s="281"/>
      <c r="H5668" s="281"/>
      <c r="I5668" s="223"/>
      <c r="J5668" s="41"/>
    </row>
    <row r="5669" spans="1:10" x14ac:dyDescent="0.25">
      <c r="A5669" s="41"/>
      <c r="C5669" s="214"/>
      <c r="D5669" s="78"/>
      <c r="E5669" s="225"/>
      <c r="G5669" s="281"/>
      <c r="H5669" s="281"/>
      <c r="I5669" s="223"/>
      <c r="J5669" s="41"/>
    </row>
    <row r="5670" spans="1:10" x14ac:dyDescent="0.25">
      <c r="A5670" s="41"/>
      <c r="C5670" s="214"/>
      <c r="D5670" s="78"/>
      <c r="E5670" s="225"/>
      <c r="G5670" s="281"/>
      <c r="H5670" s="281"/>
      <c r="I5670" s="223"/>
      <c r="J5670" s="41"/>
    </row>
    <row r="5671" spans="1:10" x14ac:dyDescent="0.25">
      <c r="A5671" s="41"/>
      <c r="C5671" s="214"/>
      <c r="D5671" s="78"/>
      <c r="E5671" s="225"/>
      <c r="G5671" s="281"/>
      <c r="H5671" s="281"/>
      <c r="I5671" s="223"/>
      <c r="J5671" s="41"/>
    </row>
    <row r="5672" spans="1:10" x14ac:dyDescent="0.25">
      <c r="A5672" s="41"/>
      <c r="C5672" s="214"/>
      <c r="D5672" s="78"/>
      <c r="E5672" s="225"/>
      <c r="G5672" s="281"/>
      <c r="H5672" s="281"/>
      <c r="I5672" s="223"/>
      <c r="J5672" s="41"/>
    </row>
    <row r="5673" spans="1:10" x14ac:dyDescent="0.25">
      <c r="A5673" s="41"/>
      <c r="C5673" s="214"/>
      <c r="D5673" s="78"/>
      <c r="E5673" s="225"/>
      <c r="G5673" s="281"/>
      <c r="H5673" s="281"/>
      <c r="I5673" s="223"/>
      <c r="J5673" s="41"/>
    </row>
    <row r="5674" spans="1:10" x14ac:dyDescent="0.25">
      <c r="A5674" s="41"/>
      <c r="C5674" s="214"/>
      <c r="D5674" s="78"/>
      <c r="E5674" s="225"/>
      <c r="G5674" s="281"/>
      <c r="H5674" s="281"/>
      <c r="I5674" s="223"/>
      <c r="J5674" s="41"/>
    </row>
    <row r="5675" spans="1:10" x14ac:dyDescent="0.25">
      <c r="A5675" s="41"/>
      <c r="C5675" s="214"/>
      <c r="D5675" s="78"/>
      <c r="E5675" s="225"/>
      <c r="G5675" s="281"/>
      <c r="H5675" s="281"/>
      <c r="I5675" s="223"/>
      <c r="J5675" s="41"/>
    </row>
    <row r="5676" spans="1:10" x14ac:dyDescent="0.25">
      <c r="A5676" s="41"/>
      <c r="C5676" s="214"/>
      <c r="D5676" s="78"/>
      <c r="E5676" s="225"/>
      <c r="G5676" s="281"/>
      <c r="H5676" s="281"/>
      <c r="I5676" s="223"/>
      <c r="J5676" s="41"/>
    </row>
    <row r="5677" spans="1:10" x14ac:dyDescent="0.25">
      <c r="A5677" s="41"/>
      <c r="C5677" s="214"/>
      <c r="D5677" s="78"/>
      <c r="E5677" s="225"/>
      <c r="G5677" s="281"/>
      <c r="H5677" s="281"/>
      <c r="I5677" s="223"/>
      <c r="J5677" s="41"/>
    </row>
    <row r="5678" spans="1:10" x14ac:dyDescent="0.25">
      <c r="A5678" s="41"/>
      <c r="C5678" s="214"/>
      <c r="D5678" s="78"/>
      <c r="E5678" s="225"/>
      <c r="G5678" s="281"/>
      <c r="H5678" s="281"/>
      <c r="I5678" s="223"/>
      <c r="J5678" s="41"/>
    </row>
    <row r="5679" spans="1:10" x14ac:dyDescent="0.25">
      <c r="A5679" s="41"/>
      <c r="C5679" s="214"/>
      <c r="D5679" s="78"/>
      <c r="E5679" s="225"/>
      <c r="G5679" s="281"/>
      <c r="H5679" s="281"/>
      <c r="I5679" s="223"/>
      <c r="J5679" s="41"/>
    </row>
    <row r="5680" spans="1:10" x14ac:dyDescent="0.25">
      <c r="A5680" s="41"/>
      <c r="C5680" s="214"/>
      <c r="D5680" s="78"/>
      <c r="E5680" s="225"/>
      <c r="G5680" s="281"/>
      <c r="H5680" s="281"/>
      <c r="I5680" s="223"/>
      <c r="J5680" s="41"/>
    </row>
    <row r="5681" spans="1:10" x14ac:dyDescent="0.25">
      <c r="A5681" s="41"/>
      <c r="C5681" s="214"/>
      <c r="D5681" s="78"/>
      <c r="E5681" s="225"/>
      <c r="G5681" s="281"/>
      <c r="H5681" s="281"/>
      <c r="I5681" s="223"/>
      <c r="J5681" s="41"/>
    </row>
    <row r="5682" spans="1:10" x14ac:dyDescent="0.25">
      <c r="A5682" s="41"/>
      <c r="C5682" s="214"/>
      <c r="D5682" s="78"/>
      <c r="E5682" s="225"/>
      <c r="G5682" s="281"/>
      <c r="H5682" s="281"/>
      <c r="I5682" s="223"/>
      <c r="J5682" s="41"/>
    </row>
    <row r="5683" spans="1:10" x14ac:dyDescent="0.25">
      <c r="A5683" s="41"/>
      <c r="C5683" s="214"/>
      <c r="D5683" s="78"/>
      <c r="E5683" s="225"/>
      <c r="G5683" s="281"/>
      <c r="H5683" s="281"/>
      <c r="I5683" s="223"/>
      <c r="J5683" s="41"/>
    </row>
    <row r="5684" spans="1:10" x14ac:dyDescent="0.25">
      <c r="A5684" s="41"/>
      <c r="C5684" s="214"/>
      <c r="D5684" s="78"/>
      <c r="E5684" s="225"/>
      <c r="G5684" s="281"/>
      <c r="H5684" s="281"/>
      <c r="I5684" s="223"/>
      <c r="J5684" s="41"/>
    </row>
    <row r="5685" spans="1:10" x14ac:dyDescent="0.25">
      <c r="A5685" s="41"/>
      <c r="C5685" s="214"/>
      <c r="D5685" s="78"/>
      <c r="E5685" s="225"/>
      <c r="G5685" s="281"/>
      <c r="H5685" s="281"/>
      <c r="I5685" s="223"/>
      <c r="J5685" s="41"/>
    </row>
    <row r="5686" spans="1:10" x14ac:dyDescent="0.25">
      <c r="A5686" s="41"/>
      <c r="C5686" s="214"/>
      <c r="D5686" s="78"/>
      <c r="E5686" s="225"/>
      <c r="G5686" s="281"/>
      <c r="H5686" s="281"/>
      <c r="I5686" s="223"/>
      <c r="J5686" s="41"/>
    </row>
    <row r="5687" spans="1:10" x14ac:dyDescent="0.25">
      <c r="A5687" s="41"/>
      <c r="C5687" s="214"/>
      <c r="D5687" s="78"/>
      <c r="E5687" s="225"/>
      <c r="G5687" s="281"/>
      <c r="H5687" s="281"/>
      <c r="I5687" s="223"/>
      <c r="J5687" s="41"/>
    </row>
    <row r="5688" spans="1:10" x14ac:dyDescent="0.25">
      <c r="A5688" s="41"/>
      <c r="C5688" s="214"/>
      <c r="D5688" s="78"/>
      <c r="E5688" s="225"/>
      <c r="G5688" s="281"/>
      <c r="H5688" s="281"/>
      <c r="I5688" s="223"/>
      <c r="J5688" s="41"/>
    </row>
    <row r="5689" spans="1:10" x14ac:dyDescent="0.25">
      <c r="A5689" s="41"/>
      <c r="C5689" s="214"/>
      <c r="D5689" s="78"/>
      <c r="E5689" s="225"/>
      <c r="G5689" s="281"/>
      <c r="H5689" s="281"/>
      <c r="I5689" s="223"/>
      <c r="J5689" s="41"/>
    </row>
    <row r="5690" spans="1:10" x14ac:dyDescent="0.25">
      <c r="A5690" s="41"/>
      <c r="C5690" s="214"/>
      <c r="D5690" s="78"/>
      <c r="E5690" s="225"/>
      <c r="G5690" s="281"/>
      <c r="H5690" s="281"/>
      <c r="I5690" s="223"/>
      <c r="J5690" s="41"/>
    </row>
    <row r="5691" spans="1:10" x14ac:dyDescent="0.25">
      <c r="A5691" s="41"/>
      <c r="C5691" s="214"/>
      <c r="D5691" s="78"/>
      <c r="E5691" s="225"/>
      <c r="G5691" s="281"/>
      <c r="H5691" s="281"/>
      <c r="I5691" s="223"/>
      <c r="J5691" s="41"/>
    </row>
    <row r="5692" spans="1:10" x14ac:dyDescent="0.25">
      <c r="A5692" s="41"/>
      <c r="C5692" s="214"/>
      <c r="D5692" s="78"/>
      <c r="E5692" s="225"/>
      <c r="G5692" s="281"/>
      <c r="H5692" s="281"/>
      <c r="I5692" s="223"/>
      <c r="J5692" s="41"/>
    </row>
    <row r="5693" spans="1:10" x14ac:dyDescent="0.25">
      <c r="A5693" s="41"/>
      <c r="C5693" s="214"/>
      <c r="D5693" s="78"/>
      <c r="E5693" s="225"/>
      <c r="G5693" s="281"/>
      <c r="H5693" s="281"/>
      <c r="I5693" s="223"/>
      <c r="J5693" s="41"/>
    </row>
    <row r="5694" spans="1:10" x14ac:dyDescent="0.25">
      <c r="A5694" s="41"/>
      <c r="C5694" s="214"/>
      <c r="D5694" s="78"/>
      <c r="E5694" s="225"/>
      <c r="G5694" s="281"/>
      <c r="H5694" s="281"/>
      <c r="I5694" s="223"/>
      <c r="J5694" s="41"/>
    </row>
    <row r="5695" spans="1:10" x14ac:dyDescent="0.25">
      <c r="A5695" s="41"/>
      <c r="C5695" s="214"/>
      <c r="D5695" s="78"/>
      <c r="E5695" s="225"/>
      <c r="G5695" s="281"/>
      <c r="H5695" s="281"/>
      <c r="I5695" s="223"/>
      <c r="J5695" s="41"/>
    </row>
    <row r="5696" spans="1:10" x14ac:dyDescent="0.25">
      <c r="A5696" s="41"/>
      <c r="C5696" s="214"/>
      <c r="D5696" s="78"/>
      <c r="E5696" s="225"/>
      <c r="G5696" s="281"/>
      <c r="H5696" s="281"/>
      <c r="I5696" s="223"/>
      <c r="J5696" s="41"/>
    </row>
    <row r="5697" spans="1:10" x14ac:dyDescent="0.25">
      <c r="A5697" s="41"/>
      <c r="C5697" s="214"/>
      <c r="D5697" s="78"/>
      <c r="E5697" s="225"/>
      <c r="G5697" s="281"/>
      <c r="H5697" s="281"/>
      <c r="I5697" s="223"/>
      <c r="J5697" s="41"/>
    </row>
    <row r="5698" spans="1:10" x14ac:dyDescent="0.25">
      <c r="A5698" s="41"/>
      <c r="C5698" s="214"/>
      <c r="D5698" s="78"/>
      <c r="E5698" s="225"/>
      <c r="G5698" s="281"/>
      <c r="H5698" s="281"/>
      <c r="I5698" s="223"/>
      <c r="J5698" s="41"/>
    </row>
    <row r="5699" spans="1:10" x14ac:dyDescent="0.25">
      <c r="A5699" s="41"/>
      <c r="C5699" s="214"/>
      <c r="D5699" s="78"/>
      <c r="E5699" s="225"/>
      <c r="G5699" s="281"/>
      <c r="H5699" s="281"/>
      <c r="I5699" s="223"/>
      <c r="J5699" s="41"/>
    </row>
    <row r="5700" spans="1:10" x14ac:dyDescent="0.25">
      <c r="A5700" s="41"/>
      <c r="C5700" s="214"/>
      <c r="D5700" s="78"/>
      <c r="E5700" s="225"/>
      <c r="G5700" s="281"/>
      <c r="H5700" s="281"/>
      <c r="I5700" s="223"/>
      <c r="J5700" s="41"/>
    </row>
    <row r="5701" spans="1:10" x14ac:dyDescent="0.25">
      <c r="A5701" s="41"/>
      <c r="C5701" s="214"/>
      <c r="D5701" s="78"/>
      <c r="E5701" s="225"/>
      <c r="G5701" s="281"/>
      <c r="H5701" s="281"/>
      <c r="I5701" s="223"/>
      <c r="J5701" s="41"/>
    </row>
    <row r="5702" spans="1:10" x14ac:dyDescent="0.25">
      <c r="A5702" s="41"/>
      <c r="C5702" s="214"/>
      <c r="D5702" s="78"/>
      <c r="E5702" s="225"/>
      <c r="G5702" s="281"/>
      <c r="H5702" s="281"/>
      <c r="I5702" s="223"/>
      <c r="J5702" s="41"/>
    </row>
    <row r="5703" spans="1:10" x14ac:dyDescent="0.25">
      <c r="A5703" s="41"/>
      <c r="C5703" s="214"/>
      <c r="D5703" s="78"/>
      <c r="E5703" s="225"/>
      <c r="G5703" s="281"/>
      <c r="H5703" s="281"/>
      <c r="I5703" s="223"/>
      <c r="J5703" s="41"/>
    </row>
    <row r="5704" spans="1:10" x14ac:dyDescent="0.25">
      <c r="A5704" s="41"/>
      <c r="C5704" s="214"/>
      <c r="D5704" s="78"/>
      <c r="E5704" s="225"/>
      <c r="G5704" s="281"/>
      <c r="H5704" s="281"/>
      <c r="I5704" s="223"/>
      <c r="J5704" s="41"/>
    </row>
    <row r="5705" spans="1:10" x14ac:dyDescent="0.25">
      <c r="A5705" s="41"/>
      <c r="C5705" s="214"/>
      <c r="D5705" s="78"/>
      <c r="E5705" s="225"/>
      <c r="G5705" s="281"/>
      <c r="H5705" s="281"/>
      <c r="I5705" s="223"/>
      <c r="J5705" s="41"/>
    </row>
    <row r="5706" spans="1:10" x14ac:dyDescent="0.25">
      <c r="A5706" s="41"/>
      <c r="C5706" s="214"/>
      <c r="D5706" s="78"/>
      <c r="E5706" s="225"/>
      <c r="G5706" s="281"/>
      <c r="H5706" s="281"/>
      <c r="I5706" s="223"/>
      <c r="J5706" s="41"/>
    </row>
    <row r="5707" spans="1:10" x14ac:dyDescent="0.25">
      <c r="A5707" s="41"/>
      <c r="C5707" s="214"/>
      <c r="D5707" s="78"/>
      <c r="E5707" s="225"/>
      <c r="G5707" s="281"/>
      <c r="H5707" s="281"/>
      <c r="I5707" s="223"/>
      <c r="J5707" s="41"/>
    </row>
    <row r="5708" spans="1:10" x14ac:dyDescent="0.25">
      <c r="A5708" s="41"/>
      <c r="C5708" s="214"/>
      <c r="D5708" s="78"/>
      <c r="E5708" s="225"/>
      <c r="G5708" s="281"/>
      <c r="H5708" s="281"/>
      <c r="I5708" s="223"/>
      <c r="J5708" s="41"/>
    </row>
    <row r="5709" spans="1:10" x14ac:dyDescent="0.25">
      <c r="A5709" s="41"/>
      <c r="C5709" s="214"/>
      <c r="D5709" s="78"/>
      <c r="E5709" s="225"/>
      <c r="G5709" s="281"/>
      <c r="H5709" s="281"/>
      <c r="I5709" s="223"/>
      <c r="J5709" s="41"/>
    </row>
    <row r="5710" spans="1:10" x14ac:dyDescent="0.25">
      <c r="A5710" s="41"/>
      <c r="C5710" s="214"/>
      <c r="D5710" s="78"/>
      <c r="E5710" s="225"/>
      <c r="G5710" s="281"/>
      <c r="H5710" s="281"/>
      <c r="I5710" s="223"/>
      <c r="J5710" s="41"/>
    </row>
    <row r="5711" spans="1:10" x14ac:dyDescent="0.25">
      <c r="A5711" s="41"/>
      <c r="C5711" s="214"/>
      <c r="D5711" s="78"/>
      <c r="E5711" s="225"/>
      <c r="G5711" s="281"/>
      <c r="H5711" s="281"/>
      <c r="I5711" s="223"/>
      <c r="J5711" s="41"/>
    </row>
    <row r="5712" spans="1:10" x14ac:dyDescent="0.25">
      <c r="A5712" s="41"/>
      <c r="C5712" s="214"/>
      <c r="D5712" s="78"/>
      <c r="E5712" s="225"/>
      <c r="G5712" s="281"/>
      <c r="H5712" s="281"/>
      <c r="I5712" s="223"/>
      <c r="J5712" s="41"/>
    </row>
    <row r="5713" spans="1:10" x14ac:dyDescent="0.25">
      <c r="A5713" s="41"/>
      <c r="C5713" s="214"/>
      <c r="D5713" s="78"/>
      <c r="E5713" s="225"/>
      <c r="G5713" s="281"/>
      <c r="H5713" s="281"/>
      <c r="I5713" s="223"/>
      <c r="J5713" s="41"/>
    </row>
    <row r="5714" spans="1:10" x14ac:dyDescent="0.25">
      <c r="A5714" s="41"/>
      <c r="C5714" s="214"/>
      <c r="D5714" s="78"/>
      <c r="E5714" s="225"/>
      <c r="G5714" s="281"/>
      <c r="H5714" s="281"/>
      <c r="I5714" s="223"/>
      <c r="J5714" s="41"/>
    </row>
    <row r="5715" spans="1:10" x14ac:dyDescent="0.25">
      <c r="A5715" s="41"/>
      <c r="C5715" s="214"/>
      <c r="D5715" s="78"/>
      <c r="E5715" s="225"/>
      <c r="G5715" s="281"/>
      <c r="H5715" s="281"/>
      <c r="I5715" s="223"/>
      <c r="J5715" s="41"/>
    </row>
    <row r="5716" spans="1:10" x14ac:dyDescent="0.25">
      <c r="A5716" s="41"/>
      <c r="C5716" s="214"/>
      <c r="D5716" s="78"/>
      <c r="E5716" s="225"/>
      <c r="G5716" s="281"/>
      <c r="H5716" s="281"/>
      <c r="I5716" s="223"/>
      <c r="J5716" s="41"/>
    </row>
    <row r="5717" spans="1:10" x14ac:dyDescent="0.25">
      <c r="A5717" s="41"/>
      <c r="C5717" s="214"/>
      <c r="D5717" s="78"/>
      <c r="E5717" s="225"/>
      <c r="G5717" s="281"/>
      <c r="H5717" s="281"/>
      <c r="I5717" s="223"/>
      <c r="J5717" s="41"/>
    </row>
    <row r="5718" spans="1:10" x14ac:dyDescent="0.25">
      <c r="A5718" s="41"/>
      <c r="C5718" s="214"/>
      <c r="D5718" s="78"/>
      <c r="E5718" s="225"/>
      <c r="G5718" s="281"/>
      <c r="H5718" s="281"/>
      <c r="I5718" s="223"/>
      <c r="J5718" s="41"/>
    </row>
    <row r="5719" spans="1:10" x14ac:dyDescent="0.25">
      <c r="A5719" s="41"/>
      <c r="C5719" s="214"/>
      <c r="D5719" s="78"/>
      <c r="E5719" s="225"/>
      <c r="G5719" s="281"/>
      <c r="H5719" s="281"/>
      <c r="I5719" s="223"/>
      <c r="J5719" s="41"/>
    </row>
    <row r="5720" spans="1:10" x14ac:dyDescent="0.25">
      <c r="A5720" s="41"/>
      <c r="C5720" s="214"/>
      <c r="D5720" s="78"/>
      <c r="E5720" s="225"/>
      <c r="G5720" s="281"/>
      <c r="H5720" s="281"/>
      <c r="I5720" s="223"/>
      <c r="J5720" s="41"/>
    </row>
    <row r="5721" spans="1:10" x14ac:dyDescent="0.25">
      <c r="A5721" s="41"/>
      <c r="C5721" s="214"/>
      <c r="D5721" s="78"/>
      <c r="E5721" s="225"/>
      <c r="G5721" s="281"/>
      <c r="H5721" s="281"/>
      <c r="I5721" s="223"/>
      <c r="J5721" s="41"/>
    </row>
    <row r="5722" spans="1:10" x14ac:dyDescent="0.25">
      <c r="A5722" s="41"/>
      <c r="C5722" s="214"/>
      <c r="D5722" s="78"/>
      <c r="E5722" s="225"/>
      <c r="G5722" s="281"/>
      <c r="H5722" s="281"/>
      <c r="I5722" s="223"/>
      <c r="J5722" s="41"/>
    </row>
    <row r="5723" spans="1:10" x14ac:dyDescent="0.25">
      <c r="A5723" s="41"/>
      <c r="C5723" s="214"/>
      <c r="D5723" s="78"/>
      <c r="E5723" s="225"/>
      <c r="G5723" s="281"/>
      <c r="H5723" s="281"/>
      <c r="I5723" s="223"/>
      <c r="J5723" s="41"/>
    </row>
    <row r="5724" spans="1:10" x14ac:dyDescent="0.25">
      <c r="A5724" s="41"/>
      <c r="C5724" s="214"/>
      <c r="D5724" s="78"/>
      <c r="E5724" s="225"/>
      <c r="G5724" s="281"/>
      <c r="H5724" s="281"/>
      <c r="I5724" s="223"/>
      <c r="J5724" s="41"/>
    </row>
    <row r="5725" spans="1:10" x14ac:dyDescent="0.25">
      <c r="A5725" s="41"/>
      <c r="C5725" s="214"/>
      <c r="D5725" s="78"/>
      <c r="E5725" s="225"/>
      <c r="G5725" s="281"/>
      <c r="H5725" s="281"/>
      <c r="I5725" s="223"/>
      <c r="J5725" s="41"/>
    </row>
    <row r="5726" spans="1:10" x14ac:dyDescent="0.25">
      <c r="A5726" s="41"/>
      <c r="C5726" s="214"/>
      <c r="D5726" s="78"/>
      <c r="E5726" s="225"/>
      <c r="G5726" s="281"/>
      <c r="H5726" s="281"/>
      <c r="I5726" s="223"/>
      <c r="J5726" s="41"/>
    </row>
    <row r="5727" spans="1:10" x14ac:dyDescent="0.25">
      <c r="A5727" s="41"/>
      <c r="C5727" s="214"/>
      <c r="D5727" s="78"/>
      <c r="E5727" s="225"/>
      <c r="G5727" s="281"/>
      <c r="H5727" s="281"/>
      <c r="I5727" s="223"/>
      <c r="J5727" s="41"/>
    </row>
    <row r="5728" spans="1:10" x14ac:dyDescent="0.25">
      <c r="A5728" s="41"/>
      <c r="C5728" s="214"/>
      <c r="D5728" s="78"/>
      <c r="E5728" s="225"/>
      <c r="G5728" s="281"/>
      <c r="H5728" s="281"/>
      <c r="I5728" s="223"/>
      <c r="J5728" s="41"/>
    </row>
    <row r="5729" spans="1:10" x14ac:dyDescent="0.25">
      <c r="A5729" s="41"/>
      <c r="C5729" s="214"/>
      <c r="D5729" s="78"/>
      <c r="E5729" s="225"/>
      <c r="G5729" s="281"/>
      <c r="H5729" s="281"/>
      <c r="I5729" s="223"/>
      <c r="J5729" s="41"/>
    </row>
    <row r="5730" spans="1:10" x14ac:dyDescent="0.25">
      <c r="A5730" s="41"/>
      <c r="C5730" s="214"/>
      <c r="D5730" s="78"/>
      <c r="E5730" s="225"/>
      <c r="G5730" s="281"/>
      <c r="H5730" s="281"/>
      <c r="I5730" s="223"/>
      <c r="J5730" s="41"/>
    </row>
    <row r="5731" spans="1:10" x14ac:dyDescent="0.25">
      <c r="A5731" s="41"/>
      <c r="C5731" s="214"/>
      <c r="D5731" s="78"/>
      <c r="E5731" s="225"/>
      <c r="G5731" s="281"/>
      <c r="H5731" s="281"/>
      <c r="I5731" s="223"/>
      <c r="J5731" s="41"/>
    </row>
    <row r="5732" spans="1:10" x14ac:dyDescent="0.25">
      <c r="A5732" s="41"/>
      <c r="C5732" s="214"/>
      <c r="D5732" s="78"/>
      <c r="E5732" s="225"/>
      <c r="G5732" s="281"/>
      <c r="H5732" s="281"/>
      <c r="I5732" s="223"/>
      <c r="J5732" s="41"/>
    </row>
    <row r="5733" spans="1:10" x14ac:dyDescent="0.25">
      <c r="A5733" s="41"/>
      <c r="C5733" s="214"/>
      <c r="D5733" s="78"/>
      <c r="E5733" s="225"/>
      <c r="G5733" s="281"/>
      <c r="H5733" s="281"/>
      <c r="I5733" s="223"/>
      <c r="J5733" s="41"/>
    </row>
    <row r="5734" spans="1:10" x14ac:dyDescent="0.25">
      <c r="A5734" s="41"/>
      <c r="C5734" s="214"/>
      <c r="D5734" s="78"/>
      <c r="E5734" s="225"/>
      <c r="G5734" s="281"/>
      <c r="H5734" s="281"/>
      <c r="I5734" s="223"/>
      <c r="J5734" s="41"/>
    </row>
    <row r="5735" spans="1:10" x14ac:dyDescent="0.25">
      <c r="A5735" s="41"/>
      <c r="C5735" s="214"/>
      <c r="D5735" s="78"/>
      <c r="E5735" s="225"/>
      <c r="G5735" s="281"/>
      <c r="H5735" s="281"/>
      <c r="I5735" s="223"/>
      <c r="J5735" s="41"/>
    </row>
    <row r="5736" spans="1:10" x14ac:dyDescent="0.25">
      <c r="A5736" s="41"/>
      <c r="C5736" s="214"/>
      <c r="D5736" s="78"/>
      <c r="E5736" s="225"/>
      <c r="G5736" s="281"/>
      <c r="H5736" s="281"/>
      <c r="I5736" s="223"/>
      <c r="J5736" s="41"/>
    </row>
    <row r="5737" spans="1:10" x14ac:dyDescent="0.25">
      <c r="A5737" s="41"/>
      <c r="C5737" s="214"/>
      <c r="D5737" s="78"/>
      <c r="E5737" s="225"/>
      <c r="G5737" s="281"/>
      <c r="H5737" s="281"/>
      <c r="I5737" s="223"/>
      <c r="J5737" s="41"/>
    </row>
    <row r="5738" spans="1:10" x14ac:dyDescent="0.25">
      <c r="A5738" s="41"/>
      <c r="C5738" s="214"/>
      <c r="D5738" s="78"/>
      <c r="E5738" s="225"/>
      <c r="G5738" s="281"/>
      <c r="H5738" s="281"/>
      <c r="I5738" s="223"/>
      <c r="J5738" s="41"/>
    </row>
    <row r="5739" spans="1:10" x14ac:dyDescent="0.25">
      <c r="A5739" s="41"/>
      <c r="C5739" s="214"/>
      <c r="D5739" s="78"/>
      <c r="E5739" s="225"/>
      <c r="G5739" s="281"/>
      <c r="H5739" s="281"/>
      <c r="I5739" s="223"/>
      <c r="J5739" s="41"/>
    </row>
    <row r="5740" spans="1:10" x14ac:dyDescent="0.25">
      <c r="A5740" s="41"/>
      <c r="C5740" s="214"/>
      <c r="D5740" s="78"/>
      <c r="E5740" s="225"/>
      <c r="G5740" s="281"/>
      <c r="H5740" s="281"/>
      <c r="I5740" s="223"/>
      <c r="J5740" s="41"/>
    </row>
    <row r="5741" spans="1:10" x14ac:dyDescent="0.25">
      <c r="A5741" s="41"/>
      <c r="C5741" s="214"/>
      <c r="D5741" s="78"/>
      <c r="E5741" s="225"/>
      <c r="G5741" s="281"/>
      <c r="H5741" s="281"/>
      <c r="I5741" s="223"/>
      <c r="J5741" s="41"/>
    </row>
    <row r="5742" spans="1:10" x14ac:dyDescent="0.25">
      <c r="A5742" s="41"/>
      <c r="C5742" s="214"/>
      <c r="D5742" s="78"/>
      <c r="E5742" s="225"/>
      <c r="G5742" s="281"/>
      <c r="H5742" s="281"/>
      <c r="I5742" s="223"/>
      <c r="J5742" s="41"/>
    </row>
    <row r="5743" spans="1:10" x14ac:dyDescent="0.25">
      <c r="A5743" s="41"/>
      <c r="C5743" s="214"/>
      <c r="D5743" s="78"/>
      <c r="E5743" s="225"/>
      <c r="G5743" s="281"/>
      <c r="H5743" s="281"/>
      <c r="I5743" s="223"/>
      <c r="J5743" s="41"/>
    </row>
    <row r="5744" spans="1:10" x14ac:dyDescent="0.25">
      <c r="A5744" s="41"/>
      <c r="C5744" s="214"/>
      <c r="D5744" s="78"/>
      <c r="E5744" s="225"/>
      <c r="G5744" s="281"/>
      <c r="H5744" s="281"/>
      <c r="I5744" s="223"/>
      <c r="J5744" s="41"/>
    </row>
    <row r="5745" spans="1:10" x14ac:dyDescent="0.25">
      <c r="A5745" s="41"/>
      <c r="C5745" s="214"/>
      <c r="D5745" s="78"/>
      <c r="E5745" s="225"/>
      <c r="G5745" s="281"/>
      <c r="H5745" s="281"/>
      <c r="I5745" s="223"/>
      <c r="J5745" s="41"/>
    </row>
    <row r="5746" spans="1:10" x14ac:dyDescent="0.25">
      <c r="A5746" s="41"/>
      <c r="C5746" s="214"/>
      <c r="D5746" s="78"/>
      <c r="E5746" s="225"/>
      <c r="G5746" s="281"/>
      <c r="H5746" s="281"/>
      <c r="I5746" s="223"/>
      <c r="J5746" s="41"/>
    </row>
    <row r="5747" spans="1:10" x14ac:dyDescent="0.25">
      <c r="A5747" s="41"/>
      <c r="C5747" s="214"/>
      <c r="D5747" s="78"/>
      <c r="E5747" s="225"/>
      <c r="G5747" s="281"/>
      <c r="H5747" s="281"/>
      <c r="I5747" s="223"/>
      <c r="J5747" s="41"/>
    </row>
    <row r="5748" spans="1:10" x14ac:dyDescent="0.25">
      <c r="A5748" s="41"/>
      <c r="C5748" s="214"/>
      <c r="D5748" s="78"/>
      <c r="E5748" s="225"/>
      <c r="G5748" s="281"/>
      <c r="H5748" s="281"/>
      <c r="I5748" s="223"/>
      <c r="J5748" s="41"/>
    </row>
    <row r="5749" spans="1:10" x14ac:dyDescent="0.25">
      <c r="A5749" s="41"/>
      <c r="C5749" s="214"/>
      <c r="D5749" s="78"/>
      <c r="E5749" s="225"/>
      <c r="G5749" s="281"/>
      <c r="H5749" s="281"/>
      <c r="I5749" s="223"/>
      <c r="J5749" s="41"/>
    </row>
    <row r="5750" spans="1:10" x14ac:dyDescent="0.25">
      <c r="A5750" s="41"/>
      <c r="C5750" s="214"/>
      <c r="D5750" s="78"/>
      <c r="E5750" s="225"/>
      <c r="G5750" s="281"/>
      <c r="H5750" s="281"/>
      <c r="I5750" s="223"/>
      <c r="J5750" s="41"/>
    </row>
    <row r="5751" spans="1:10" x14ac:dyDescent="0.25">
      <c r="A5751" s="41"/>
      <c r="C5751" s="214"/>
      <c r="D5751" s="78"/>
      <c r="E5751" s="225"/>
      <c r="G5751" s="281"/>
      <c r="H5751" s="281"/>
      <c r="I5751" s="223"/>
      <c r="J5751" s="41"/>
    </row>
    <row r="5752" spans="1:10" x14ac:dyDescent="0.25">
      <c r="A5752" s="41"/>
      <c r="C5752" s="214"/>
      <c r="D5752" s="78"/>
      <c r="E5752" s="225"/>
      <c r="G5752" s="281"/>
      <c r="H5752" s="281"/>
      <c r="I5752" s="223"/>
      <c r="J5752" s="41"/>
    </row>
    <row r="5753" spans="1:10" x14ac:dyDescent="0.25">
      <c r="A5753" s="41"/>
      <c r="C5753" s="214"/>
      <c r="D5753" s="78"/>
      <c r="E5753" s="225"/>
      <c r="G5753" s="281"/>
      <c r="H5753" s="281"/>
      <c r="I5753" s="223"/>
      <c r="J5753" s="41"/>
    </row>
    <row r="5754" spans="1:10" x14ac:dyDescent="0.25">
      <c r="A5754" s="41"/>
      <c r="C5754" s="214"/>
      <c r="D5754" s="78"/>
      <c r="E5754" s="225"/>
      <c r="G5754" s="281"/>
      <c r="H5754" s="281"/>
      <c r="I5754" s="223"/>
      <c r="J5754" s="41"/>
    </row>
    <row r="5755" spans="1:10" x14ac:dyDescent="0.25">
      <c r="A5755" s="41"/>
      <c r="C5755" s="214"/>
      <c r="D5755" s="78"/>
      <c r="E5755" s="225"/>
      <c r="G5755" s="281"/>
      <c r="H5755" s="281"/>
      <c r="I5755" s="223"/>
      <c r="J5755" s="41"/>
    </row>
    <row r="5756" spans="1:10" x14ac:dyDescent="0.25">
      <c r="A5756" s="41"/>
      <c r="C5756" s="214"/>
      <c r="D5756" s="78"/>
      <c r="E5756" s="225"/>
      <c r="G5756" s="281"/>
      <c r="H5756" s="281"/>
      <c r="I5756" s="223"/>
      <c r="J5756" s="41"/>
    </row>
    <row r="5757" spans="1:10" x14ac:dyDescent="0.25">
      <c r="A5757" s="41"/>
      <c r="C5757" s="214"/>
      <c r="D5757" s="78"/>
      <c r="E5757" s="225"/>
      <c r="G5757" s="281"/>
      <c r="H5757" s="281"/>
      <c r="I5757" s="223"/>
      <c r="J5757" s="41"/>
    </row>
    <row r="5758" spans="1:10" x14ac:dyDescent="0.25">
      <c r="A5758" s="41"/>
      <c r="C5758" s="214"/>
      <c r="D5758" s="78"/>
      <c r="E5758" s="225"/>
      <c r="G5758" s="281"/>
      <c r="H5758" s="281"/>
      <c r="I5758" s="223"/>
      <c r="J5758" s="41"/>
    </row>
    <row r="5759" spans="1:10" x14ac:dyDescent="0.25">
      <c r="A5759" s="41"/>
      <c r="C5759" s="214"/>
      <c r="D5759" s="78"/>
      <c r="E5759" s="225"/>
      <c r="G5759" s="281"/>
      <c r="H5759" s="281"/>
      <c r="I5759" s="223"/>
      <c r="J5759" s="41"/>
    </row>
    <row r="5760" spans="1:10" x14ac:dyDescent="0.25">
      <c r="A5760" s="41"/>
      <c r="C5760" s="214"/>
      <c r="D5760" s="78"/>
      <c r="E5760" s="225"/>
      <c r="G5760" s="281"/>
      <c r="H5760" s="281"/>
      <c r="I5760" s="223"/>
      <c r="J5760" s="41"/>
    </row>
    <row r="5761" spans="1:10" x14ac:dyDescent="0.25">
      <c r="A5761" s="41"/>
      <c r="C5761" s="214"/>
      <c r="D5761" s="78"/>
      <c r="E5761" s="225"/>
      <c r="G5761" s="281"/>
      <c r="H5761" s="281"/>
      <c r="I5761" s="223"/>
      <c r="J5761" s="41"/>
    </row>
    <row r="5762" spans="1:10" x14ac:dyDescent="0.25">
      <c r="A5762" s="41"/>
      <c r="C5762" s="214"/>
      <c r="D5762" s="78"/>
      <c r="E5762" s="225"/>
      <c r="G5762" s="281"/>
      <c r="H5762" s="281"/>
      <c r="I5762" s="223"/>
      <c r="J5762" s="41"/>
    </row>
    <row r="5763" spans="1:10" x14ac:dyDescent="0.25">
      <c r="A5763" s="41"/>
      <c r="C5763" s="214"/>
      <c r="D5763" s="78"/>
      <c r="E5763" s="225"/>
      <c r="G5763" s="281"/>
      <c r="H5763" s="281"/>
      <c r="I5763" s="223"/>
      <c r="J5763" s="41"/>
    </row>
    <row r="5764" spans="1:10" x14ac:dyDescent="0.25">
      <c r="A5764" s="41"/>
      <c r="C5764" s="214"/>
      <c r="D5764" s="78"/>
      <c r="E5764" s="225"/>
      <c r="G5764" s="281"/>
      <c r="H5764" s="281"/>
      <c r="I5764" s="223"/>
      <c r="J5764" s="41"/>
    </row>
    <row r="5765" spans="1:10" x14ac:dyDescent="0.25">
      <c r="A5765" s="41"/>
      <c r="C5765" s="214"/>
      <c r="D5765" s="78"/>
      <c r="E5765" s="225"/>
      <c r="G5765" s="281"/>
      <c r="H5765" s="281"/>
      <c r="I5765" s="223"/>
      <c r="J5765" s="41"/>
    </row>
    <row r="5766" spans="1:10" x14ac:dyDescent="0.25">
      <c r="A5766" s="41"/>
      <c r="C5766" s="214"/>
      <c r="D5766" s="78"/>
      <c r="E5766" s="225"/>
      <c r="G5766" s="281"/>
      <c r="H5766" s="281"/>
      <c r="I5766" s="223"/>
      <c r="J5766" s="41"/>
    </row>
    <row r="5767" spans="1:10" x14ac:dyDescent="0.25">
      <c r="A5767" s="41"/>
      <c r="C5767" s="214"/>
      <c r="D5767" s="78"/>
      <c r="E5767" s="225"/>
      <c r="G5767" s="281"/>
      <c r="H5767" s="281"/>
      <c r="I5767" s="223"/>
      <c r="J5767" s="41"/>
    </row>
    <row r="5768" spans="1:10" x14ac:dyDescent="0.25">
      <c r="A5768" s="41"/>
      <c r="C5768" s="214"/>
      <c r="D5768" s="78"/>
      <c r="E5768" s="225"/>
      <c r="G5768" s="281"/>
      <c r="H5768" s="281"/>
      <c r="I5768" s="223"/>
      <c r="J5768" s="41"/>
    </row>
    <row r="5769" spans="1:10" x14ac:dyDescent="0.25">
      <c r="A5769" s="41"/>
      <c r="C5769" s="214"/>
      <c r="D5769" s="78"/>
      <c r="E5769" s="225"/>
      <c r="G5769" s="281"/>
      <c r="H5769" s="281"/>
      <c r="I5769" s="223"/>
      <c r="J5769" s="41"/>
    </row>
    <row r="5770" spans="1:10" x14ac:dyDescent="0.25">
      <c r="A5770" s="41"/>
      <c r="C5770" s="214"/>
      <c r="D5770" s="78"/>
      <c r="E5770" s="225"/>
      <c r="G5770" s="281"/>
      <c r="H5770" s="281"/>
      <c r="I5770" s="223"/>
      <c r="J5770" s="41"/>
    </row>
    <row r="5771" spans="1:10" x14ac:dyDescent="0.25">
      <c r="A5771" s="41"/>
      <c r="C5771" s="214"/>
      <c r="D5771" s="78"/>
      <c r="E5771" s="225"/>
      <c r="G5771" s="281"/>
      <c r="H5771" s="281"/>
      <c r="I5771" s="223"/>
      <c r="J5771" s="41"/>
    </row>
    <row r="5772" spans="1:10" x14ac:dyDescent="0.25">
      <c r="A5772" s="41"/>
      <c r="C5772" s="214"/>
      <c r="D5772" s="78"/>
      <c r="E5772" s="225"/>
      <c r="G5772" s="281"/>
      <c r="H5772" s="281"/>
      <c r="I5772" s="223"/>
      <c r="J5772" s="41"/>
    </row>
    <row r="5773" spans="1:10" x14ac:dyDescent="0.25">
      <c r="A5773" s="41"/>
      <c r="C5773" s="214"/>
      <c r="D5773" s="78"/>
      <c r="E5773" s="225"/>
      <c r="G5773" s="281"/>
      <c r="H5773" s="281"/>
      <c r="I5773" s="223"/>
      <c r="J5773" s="41"/>
    </row>
    <row r="5774" spans="1:10" x14ac:dyDescent="0.25">
      <c r="A5774" s="41"/>
      <c r="C5774" s="214"/>
      <c r="D5774" s="78"/>
      <c r="E5774" s="225"/>
      <c r="G5774" s="281"/>
      <c r="H5774" s="281"/>
      <c r="I5774" s="223"/>
      <c r="J5774" s="41"/>
    </row>
    <row r="5775" spans="1:10" x14ac:dyDescent="0.25">
      <c r="A5775" s="41"/>
      <c r="C5775" s="214"/>
      <c r="D5775" s="78"/>
      <c r="E5775" s="225"/>
      <c r="G5775" s="281"/>
      <c r="H5775" s="281"/>
      <c r="I5775" s="223"/>
      <c r="J5775" s="41"/>
    </row>
    <row r="5776" spans="1:10" x14ac:dyDescent="0.25">
      <c r="A5776" s="41"/>
      <c r="C5776" s="214"/>
      <c r="D5776" s="78"/>
      <c r="E5776" s="225"/>
      <c r="G5776" s="281"/>
      <c r="H5776" s="281"/>
      <c r="I5776" s="223"/>
      <c r="J5776" s="41"/>
    </row>
    <row r="5777" spans="1:10" x14ac:dyDescent="0.25">
      <c r="A5777" s="41"/>
      <c r="C5777" s="214"/>
      <c r="D5777" s="78"/>
      <c r="E5777" s="225"/>
      <c r="G5777" s="281"/>
      <c r="H5777" s="281"/>
      <c r="I5777" s="223"/>
      <c r="J5777" s="41"/>
    </row>
    <row r="5778" spans="1:10" x14ac:dyDescent="0.25">
      <c r="A5778" s="41"/>
      <c r="C5778" s="214"/>
      <c r="D5778" s="78"/>
      <c r="E5778" s="225"/>
      <c r="G5778" s="281"/>
      <c r="H5778" s="281"/>
      <c r="I5778" s="223"/>
      <c r="J5778" s="41"/>
    </row>
    <row r="5779" spans="1:10" x14ac:dyDescent="0.25">
      <c r="A5779" s="41"/>
      <c r="C5779" s="214"/>
      <c r="D5779" s="78"/>
      <c r="E5779" s="225"/>
      <c r="G5779" s="281"/>
      <c r="H5779" s="281"/>
      <c r="I5779" s="223"/>
      <c r="J5779" s="41"/>
    </row>
    <row r="5780" spans="1:10" x14ac:dyDescent="0.25">
      <c r="A5780" s="41"/>
      <c r="C5780" s="214"/>
      <c r="D5780" s="78"/>
      <c r="E5780" s="225"/>
      <c r="G5780" s="281"/>
      <c r="H5780" s="281"/>
      <c r="I5780" s="223"/>
      <c r="J5780" s="41"/>
    </row>
    <row r="5781" spans="1:10" x14ac:dyDescent="0.25">
      <c r="A5781" s="41"/>
      <c r="C5781" s="214"/>
      <c r="D5781" s="78"/>
      <c r="E5781" s="225"/>
      <c r="G5781" s="281"/>
      <c r="H5781" s="281"/>
      <c r="I5781" s="223"/>
      <c r="J5781" s="41"/>
    </row>
    <row r="5782" spans="1:10" x14ac:dyDescent="0.25">
      <c r="A5782" s="41"/>
      <c r="C5782" s="214"/>
      <c r="D5782" s="78"/>
      <c r="E5782" s="225"/>
      <c r="G5782" s="281"/>
      <c r="H5782" s="281"/>
      <c r="I5782" s="223"/>
      <c r="J5782" s="41"/>
    </row>
    <row r="5783" spans="1:10" x14ac:dyDescent="0.25">
      <c r="A5783" s="41"/>
      <c r="C5783" s="214"/>
      <c r="D5783" s="78"/>
      <c r="E5783" s="225"/>
      <c r="G5783" s="281"/>
      <c r="H5783" s="281"/>
      <c r="I5783" s="223"/>
      <c r="J5783" s="41"/>
    </row>
    <row r="5784" spans="1:10" x14ac:dyDescent="0.25">
      <c r="A5784" s="41"/>
      <c r="C5784" s="214"/>
      <c r="D5784" s="78"/>
      <c r="E5784" s="225"/>
      <c r="G5784" s="281"/>
      <c r="H5784" s="281"/>
      <c r="I5784" s="223"/>
      <c r="J5784" s="41"/>
    </row>
    <row r="5785" spans="1:10" x14ac:dyDescent="0.25">
      <c r="A5785" s="41"/>
      <c r="C5785" s="214"/>
      <c r="D5785" s="78"/>
      <c r="E5785" s="225"/>
      <c r="G5785" s="281"/>
      <c r="H5785" s="281"/>
      <c r="I5785" s="223"/>
      <c r="J5785" s="41"/>
    </row>
    <row r="5786" spans="1:10" x14ac:dyDescent="0.25">
      <c r="A5786" s="41"/>
      <c r="C5786" s="214"/>
      <c r="D5786" s="78"/>
      <c r="E5786" s="225"/>
      <c r="G5786" s="281"/>
      <c r="H5786" s="281"/>
      <c r="I5786" s="223"/>
      <c r="J5786" s="41"/>
    </row>
    <row r="5787" spans="1:10" x14ac:dyDescent="0.25">
      <c r="A5787" s="41"/>
      <c r="C5787" s="214"/>
      <c r="D5787" s="78"/>
      <c r="E5787" s="225"/>
      <c r="G5787" s="281"/>
      <c r="H5787" s="281"/>
      <c r="I5787" s="223"/>
      <c r="J5787" s="41"/>
    </row>
    <row r="5788" spans="1:10" x14ac:dyDescent="0.25">
      <c r="A5788" s="41"/>
      <c r="C5788" s="214"/>
      <c r="D5788" s="78"/>
      <c r="E5788" s="225"/>
      <c r="G5788" s="281"/>
      <c r="H5788" s="281"/>
      <c r="I5788" s="223"/>
      <c r="J5788" s="41"/>
    </row>
    <row r="5789" spans="1:10" x14ac:dyDescent="0.25">
      <c r="A5789" s="41"/>
      <c r="C5789" s="214"/>
      <c r="D5789" s="78"/>
      <c r="E5789" s="225"/>
      <c r="G5789" s="281"/>
      <c r="H5789" s="281"/>
      <c r="I5789" s="223"/>
      <c r="J5789" s="41"/>
    </row>
    <row r="5790" spans="1:10" x14ac:dyDescent="0.25">
      <c r="A5790" s="41"/>
      <c r="C5790" s="214"/>
      <c r="D5790" s="78"/>
      <c r="E5790" s="225"/>
      <c r="G5790" s="281"/>
      <c r="H5790" s="281"/>
      <c r="I5790" s="223"/>
      <c r="J5790" s="41"/>
    </row>
    <row r="5791" spans="1:10" x14ac:dyDescent="0.25">
      <c r="A5791" s="41"/>
      <c r="C5791" s="214"/>
      <c r="D5791" s="78"/>
      <c r="E5791" s="225"/>
      <c r="G5791" s="281"/>
      <c r="H5791" s="281"/>
      <c r="I5791" s="223"/>
      <c r="J5791" s="41"/>
    </row>
    <row r="5792" spans="1:10" x14ac:dyDescent="0.25">
      <c r="A5792" s="41"/>
      <c r="C5792" s="214"/>
      <c r="D5792" s="78"/>
      <c r="E5792" s="225"/>
      <c r="G5792" s="281"/>
      <c r="H5792" s="281"/>
      <c r="I5792" s="223"/>
      <c r="J5792" s="41"/>
    </row>
    <row r="5793" spans="1:10" x14ac:dyDescent="0.25">
      <c r="A5793" s="41"/>
      <c r="C5793" s="214"/>
      <c r="D5793" s="78"/>
      <c r="E5793" s="225"/>
      <c r="G5793" s="281"/>
      <c r="H5793" s="281"/>
      <c r="I5793" s="223"/>
      <c r="J5793" s="41"/>
    </row>
    <row r="5794" spans="1:10" x14ac:dyDescent="0.25">
      <c r="A5794" s="41"/>
      <c r="C5794" s="214"/>
      <c r="D5794" s="78"/>
      <c r="E5794" s="225"/>
      <c r="G5794" s="281"/>
      <c r="H5794" s="281"/>
      <c r="I5794" s="223"/>
      <c r="J5794" s="41"/>
    </row>
    <row r="5795" spans="1:10" x14ac:dyDescent="0.25">
      <c r="A5795" s="41"/>
      <c r="C5795" s="214"/>
      <c r="D5795" s="78"/>
      <c r="E5795" s="225"/>
      <c r="G5795" s="281"/>
      <c r="H5795" s="281"/>
      <c r="I5795" s="223"/>
      <c r="J5795" s="41"/>
    </row>
    <row r="5796" spans="1:10" x14ac:dyDescent="0.25">
      <c r="A5796" s="41"/>
      <c r="C5796" s="214"/>
      <c r="D5796" s="78"/>
      <c r="E5796" s="225"/>
      <c r="G5796" s="281"/>
      <c r="H5796" s="281"/>
      <c r="I5796" s="223"/>
      <c r="J5796" s="41"/>
    </row>
    <row r="5797" spans="1:10" x14ac:dyDescent="0.25">
      <c r="A5797" s="41"/>
      <c r="C5797" s="214"/>
      <c r="D5797" s="78"/>
      <c r="E5797" s="225"/>
      <c r="G5797" s="281"/>
      <c r="H5797" s="281"/>
      <c r="I5797" s="223"/>
      <c r="J5797" s="41"/>
    </row>
    <row r="5798" spans="1:10" x14ac:dyDescent="0.25">
      <c r="A5798" s="41"/>
      <c r="C5798" s="214"/>
      <c r="D5798" s="78"/>
      <c r="E5798" s="225"/>
      <c r="G5798" s="281"/>
      <c r="H5798" s="281"/>
      <c r="I5798" s="223"/>
      <c r="J5798" s="41"/>
    </row>
    <row r="5799" spans="1:10" x14ac:dyDescent="0.25">
      <c r="A5799" s="41"/>
      <c r="C5799" s="214"/>
      <c r="D5799" s="78"/>
      <c r="E5799" s="225"/>
      <c r="G5799" s="281"/>
      <c r="H5799" s="281"/>
      <c r="I5799" s="223"/>
      <c r="J5799" s="41"/>
    </row>
    <row r="5800" spans="1:10" x14ac:dyDescent="0.25">
      <c r="A5800" s="41"/>
      <c r="C5800" s="214"/>
      <c r="D5800" s="78"/>
      <c r="E5800" s="225"/>
      <c r="G5800" s="281"/>
      <c r="H5800" s="281"/>
      <c r="I5800" s="223"/>
      <c r="J5800" s="41"/>
    </row>
    <row r="5801" spans="1:10" x14ac:dyDescent="0.25">
      <c r="A5801" s="41"/>
      <c r="C5801" s="214"/>
      <c r="D5801" s="78"/>
      <c r="E5801" s="225"/>
      <c r="G5801" s="281"/>
      <c r="H5801" s="281"/>
      <c r="I5801" s="223"/>
      <c r="J5801" s="41"/>
    </row>
    <row r="5802" spans="1:10" x14ac:dyDescent="0.25">
      <c r="A5802" s="41"/>
      <c r="C5802" s="214"/>
      <c r="D5802" s="78"/>
      <c r="E5802" s="225"/>
      <c r="G5802" s="281"/>
      <c r="H5802" s="281"/>
      <c r="I5802" s="223"/>
      <c r="J5802" s="41"/>
    </row>
    <row r="5803" spans="1:10" x14ac:dyDescent="0.25">
      <c r="A5803" s="41"/>
      <c r="C5803" s="214"/>
      <c r="D5803" s="78"/>
      <c r="E5803" s="225"/>
      <c r="G5803" s="281"/>
      <c r="H5803" s="281"/>
      <c r="I5803" s="223"/>
      <c r="J5803" s="41"/>
    </row>
    <row r="5804" spans="1:10" x14ac:dyDescent="0.25">
      <c r="A5804" s="41"/>
      <c r="C5804" s="214"/>
      <c r="D5804" s="78"/>
      <c r="E5804" s="225"/>
      <c r="G5804" s="281"/>
      <c r="H5804" s="281"/>
      <c r="I5804" s="223"/>
      <c r="J5804" s="41"/>
    </row>
    <row r="5805" spans="1:10" x14ac:dyDescent="0.25">
      <c r="A5805" s="41"/>
      <c r="C5805" s="214"/>
      <c r="D5805" s="78"/>
      <c r="E5805" s="225"/>
      <c r="G5805" s="281"/>
      <c r="H5805" s="281"/>
      <c r="I5805" s="223"/>
      <c r="J5805" s="41"/>
    </row>
    <row r="5806" spans="1:10" x14ac:dyDescent="0.25">
      <c r="A5806" s="41"/>
      <c r="C5806" s="214"/>
      <c r="D5806" s="78"/>
      <c r="E5806" s="225"/>
      <c r="G5806" s="281"/>
      <c r="H5806" s="281"/>
      <c r="I5806" s="223"/>
      <c r="J5806" s="41"/>
    </row>
    <row r="5807" spans="1:10" x14ac:dyDescent="0.25">
      <c r="A5807" s="41"/>
      <c r="C5807" s="214"/>
      <c r="D5807" s="78"/>
      <c r="E5807" s="225"/>
      <c r="G5807" s="281"/>
      <c r="H5807" s="281"/>
      <c r="I5807" s="223"/>
      <c r="J5807" s="41"/>
    </row>
    <row r="5808" spans="1:10" x14ac:dyDescent="0.25">
      <c r="A5808" s="41"/>
      <c r="C5808" s="214"/>
      <c r="D5808" s="78"/>
      <c r="E5808" s="225"/>
      <c r="G5808" s="281"/>
      <c r="H5808" s="281"/>
      <c r="I5808" s="223"/>
      <c r="J5808" s="41"/>
    </row>
    <row r="5809" spans="1:10" x14ac:dyDescent="0.25">
      <c r="A5809" s="41"/>
      <c r="C5809" s="214"/>
      <c r="D5809" s="78"/>
      <c r="E5809" s="225"/>
      <c r="G5809" s="281"/>
      <c r="H5809" s="281"/>
      <c r="I5809" s="223"/>
      <c r="J5809" s="41"/>
    </row>
    <row r="5810" spans="1:10" x14ac:dyDescent="0.25">
      <c r="A5810" s="41"/>
      <c r="C5810" s="214"/>
      <c r="D5810" s="78"/>
      <c r="E5810" s="225"/>
      <c r="G5810" s="281"/>
      <c r="H5810" s="281"/>
      <c r="I5810" s="223"/>
      <c r="J5810" s="41"/>
    </row>
    <row r="5811" spans="1:10" x14ac:dyDescent="0.25">
      <c r="A5811" s="41"/>
      <c r="C5811" s="214"/>
      <c r="D5811" s="78"/>
      <c r="E5811" s="225"/>
      <c r="G5811" s="281"/>
      <c r="H5811" s="281"/>
      <c r="I5811" s="223"/>
      <c r="J5811" s="41"/>
    </row>
    <row r="5812" spans="1:10" x14ac:dyDescent="0.25">
      <c r="A5812" s="41"/>
      <c r="C5812" s="214"/>
      <c r="D5812" s="78"/>
      <c r="E5812" s="225"/>
      <c r="G5812" s="281"/>
      <c r="H5812" s="281"/>
      <c r="I5812" s="223"/>
      <c r="J5812" s="41"/>
    </row>
    <row r="5813" spans="1:10" x14ac:dyDescent="0.25">
      <c r="A5813" s="41"/>
      <c r="C5813" s="214"/>
      <c r="D5813" s="78"/>
      <c r="E5813" s="225"/>
      <c r="G5813" s="281"/>
      <c r="H5813" s="281"/>
      <c r="I5813" s="223"/>
      <c r="J5813" s="41"/>
    </row>
    <row r="5814" spans="1:10" x14ac:dyDescent="0.25">
      <c r="A5814" s="41"/>
      <c r="C5814" s="214"/>
      <c r="D5814" s="78"/>
      <c r="E5814" s="225"/>
      <c r="G5814" s="281"/>
      <c r="H5814" s="281"/>
      <c r="I5814" s="223"/>
      <c r="J5814" s="41"/>
    </row>
    <row r="5815" spans="1:10" x14ac:dyDescent="0.25">
      <c r="A5815" s="41"/>
      <c r="C5815" s="214"/>
      <c r="D5815" s="78"/>
      <c r="E5815" s="225"/>
      <c r="G5815" s="281"/>
      <c r="H5815" s="281"/>
      <c r="I5815" s="223"/>
      <c r="J5815" s="41"/>
    </row>
    <row r="5816" spans="1:10" x14ac:dyDescent="0.25">
      <c r="A5816" s="41"/>
      <c r="C5816" s="214"/>
      <c r="D5816" s="78"/>
      <c r="E5816" s="225"/>
      <c r="G5816" s="281"/>
      <c r="H5816" s="281"/>
      <c r="I5816" s="223"/>
      <c r="J5816" s="41"/>
    </row>
    <row r="5817" spans="1:10" x14ac:dyDescent="0.25">
      <c r="A5817" s="41"/>
      <c r="C5817" s="214"/>
      <c r="D5817" s="78"/>
      <c r="E5817" s="225"/>
      <c r="G5817" s="281"/>
      <c r="H5817" s="281"/>
      <c r="I5817" s="223"/>
      <c r="J5817" s="41"/>
    </row>
    <row r="5818" spans="1:10" x14ac:dyDescent="0.25">
      <c r="A5818" s="41"/>
      <c r="C5818" s="214"/>
      <c r="D5818" s="78"/>
      <c r="E5818" s="225"/>
      <c r="G5818" s="281"/>
      <c r="H5818" s="281"/>
      <c r="I5818" s="223"/>
      <c r="J5818" s="41"/>
    </row>
    <row r="5819" spans="1:10" x14ac:dyDescent="0.25">
      <c r="A5819" s="41"/>
      <c r="C5819" s="214"/>
      <c r="D5819" s="78"/>
      <c r="E5819" s="225"/>
      <c r="G5819" s="281"/>
      <c r="H5819" s="281"/>
      <c r="I5819" s="223"/>
      <c r="J5819" s="41"/>
    </row>
    <row r="5820" spans="1:10" x14ac:dyDescent="0.25">
      <c r="A5820" s="41"/>
      <c r="C5820" s="214"/>
      <c r="D5820" s="78"/>
      <c r="E5820" s="225"/>
      <c r="G5820" s="281"/>
      <c r="H5820" s="281"/>
      <c r="I5820" s="223"/>
      <c r="J5820" s="41"/>
    </row>
    <row r="5821" spans="1:10" x14ac:dyDescent="0.25">
      <c r="A5821" s="41"/>
      <c r="C5821" s="214"/>
      <c r="D5821" s="78"/>
      <c r="E5821" s="225"/>
      <c r="G5821" s="281"/>
      <c r="H5821" s="281"/>
      <c r="I5821" s="223"/>
      <c r="J5821" s="41"/>
    </row>
    <row r="5822" spans="1:10" x14ac:dyDescent="0.25">
      <c r="A5822" s="41"/>
      <c r="C5822" s="214"/>
      <c r="D5822" s="78"/>
      <c r="E5822" s="225"/>
      <c r="G5822" s="281"/>
      <c r="H5822" s="281"/>
      <c r="I5822" s="223"/>
      <c r="J5822" s="41"/>
    </row>
    <row r="5823" spans="1:10" x14ac:dyDescent="0.25">
      <c r="A5823" s="41"/>
      <c r="C5823" s="214"/>
      <c r="D5823" s="78"/>
      <c r="E5823" s="225"/>
      <c r="G5823" s="281"/>
      <c r="H5823" s="281"/>
      <c r="I5823" s="223"/>
      <c r="J5823" s="41"/>
    </row>
    <row r="5824" spans="1:10" x14ac:dyDescent="0.25">
      <c r="A5824" s="41"/>
      <c r="C5824" s="214"/>
      <c r="D5824" s="78"/>
      <c r="E5824" s="225"/>
      <c r="G5824" s="281"/>
      <c r="H5824" s="281"/>
      <c r="I5824" s="223"/>
      <c r="J5824" s="41"/>
    </row>
    <row r="5825" spans="1:10" x14ac:dyDescent="0.25">
      <c r="A5825" s="41"/>
      <c r="C5825" s="214"/>
      <c r="D5825" s="78"/>
      <c r="E5825" s="225"/>
      <c r="G5825" s="281"/>
      <c r="H5825" s="281"/>
      <c r="I5825" s="223"/>
      <c r="J5825" s="41"/>
    </row>
    <row r="5826" spans="1:10" x14ac:dyDescent="0.25">
      <c r="A5826" s="41"/>
      <c r="C5826" s="214"/>
      <c r="D5826" s="78"/>
      <c r="E5826" s="225"/>
      <c r="G5826" s="281"/>
      <c r="H5826" s="281"/>
      <c r="I5826" s="223"/>
      <c r="J5826" s="41"/>
    </row>
    <row r="5827" spans="1:10" x14ac:dyDescent="0.25">
      <c r="A5827" s="41"/>
      <c r="C5827" s="214"/>
      <c r="D5827" s="78"/>
      <c r="E5827" s="225"/>
      <c r="G5827" s="281"/>
      <c r="H5827" s="281"/>
      <c r="I5827" s="223"/>
      <c r="J5827" s="41"/>
    </row>
    <row r="5828" spans="1:10" x14ac:dyDescent="0.25">
      <c r="A5828" s="41"/>
      <c r="C5828" s="214"/>
      <c r="D5828" s="78"/>
      <c r="E5828" s="225"/>
      <c r="G5828" s="281"/>
      <c r="H5828" s="281"/>
      <c r="I5828" s="223"/>
      <c r="J5828" s="41"/>
    </row>
    <row r="5829" spans="1:10" x14ac:dyDescent="0.25">
      <c r="A5829" s="41"/>
      <c r="C5829" s="214"/>
      <c r="D5829" s="78"/>
      <c r="E5829" s="225"/>
      <c r="G5829" s="281"/>
      <c r="H5829" s="281"/>
      <c r="I5829" s="223"/>
      <c r="J5829" s="41"/>
    </row>
    <row r="5830" spans="1:10" x14ac:dyDescent="0.25">
      <c r="A5830" s="41"/>
      <c r="C5830" s="214"/>
      <c r="D5830" s="78"/>
      <c r="E5830" s="225"/>
      <c r="G5830" s="281"/>
      <c r="H5830" s="281"/>
      <c r="I5830" s="223"/>
      <c r="J5830" s="41"/>
    </row>
    <row r="5831" spans="1:10" x14ac:dyDescent="0.25">
      <c r="A5831" s="41"/>
      <c r="C5831" s="214"/>
      <c r="D5831" s="78"/>
      <c r="E5831" s="225"/>
      <c r="G5831" s="281"/>
      <c r="H5831" s="281"/>
      <c r="I5831" s="223"/>
      <c r="J5831" s="41"/>
    </row>
    <row r="5832" spans="1:10" x14ac:dyDescent="0.25">
      <c r="A5832" s="41"/>
      <c r="C5832" s="214"/>
      <c r="D5832" s="78"/>
      <c r="E5832" s="225"/>
      <c r="G5832" s="281"/>
      <c r="H5832" s="281"/>
      <c r="I5832" s="223"/>
      <c r="J5832" s="41"/>
    </row>
    <row r="5833" spans="1:10" x14ac:dyDescent="0.25">
      <c r="A5833" s="41"/>
      <c r="C5833" s="214"/>
      <c r="D5833" s="78"/>
      <c r="E5833" s="225"/>
      <c r="G5833" s="281"/>
      <c r="H5833" s="281"/>
      <c r="I5833" s="223"/>
      <c r="J5833" s="41"/>
    </row>
    <row r="5834" spans="1:10" x14ac:dyDescent="0.25">
      <c r="A5834" s="41"/>
      <c r="C5834" s="214"/>
      <c r="D5834" s="78"/>
      <c r="E5834" s="225"/>
      <c r="G5834" s="281"/>
      <c r="H5834" s="281"/>
      <c r="I5834" s="223"/>
      <c r="J5834" s="41"/>
    </row>
    <row r="5835" spans="1:10" x14ac:dyDescent="0.25">
      <c r="A5835" s="41"/>
      <c r="C5835" s="214"/>
      <c r="D5835" s="78"/>
      <c r="E5835" s="225"/>
      <c r="G5835" s="281"/>
      <c r="H5835" s="281"/>
      <c r="I5835" s="223"/>
      <c r="J5835" s="41"/>
    </row>
    <row r="5836" spans="1:10" x14ac:dyDescent="0.25">
      <c r="A5836" s="41"/>
      <c r="C5836" s="214"/>
      <c r="D5836" s="78"/>
      <c r="E5836" s="225"/>
      <c r="G5836" s="281"/>
      <c r="H5836" s="281"/>
      <c r="I5836" s="223"/>
      <c r="J5836" s="41"/>
    </row>
    <row r="5837" spans="1:10" x14ac:dyDescent="0.25">
      <c r="A5837" s="41"/>
      <c r="C5837" s="214"/>
      <c r="D5837" s="78"/>
      <c r="E5837" s="225"/>
      <c r="G5837" s="281"/>
      <c r="H5837" s="281"/>
      <c r="I5837" s="223"/>
      <c r="J5837" s="41"/>
    </row>
    <row r="5838" spans="1:10" x14ac:dyDescent="0.25">
      <c r="A5838" s="41"/>
      <c r="C5838" s="214"/>
      <c r="D5838" s="78"/>
      <c r="E5838" s="225"/>
      <c r="G5838" s="281"/>
      <c r="H5838" s="281"/>
      <c r="I5838" s="223"/>
      <c r="J5838" s="41"/>
    </row>
    <row r="5839" spans="1:10" x14ac:dyDescent="0.25">
      <c r="A5839" s="41"/>
      <c r="C5839" s="214"/>
      <c r="D5839" s="78"/>
      <c r="E5839" s="225"/>
      <c r="G5839" s="281"/>
      <c r="H5839" s="281"/>
      <c r="I5839" s="223"/>
      <c r="J5839" s="41"/>
    </row>
    <row r="5840" spans="1:10" x14ac:dyDescent="0.25">
      <c r="A5840" s="41"/>
      <c r="C5840" s="214"/>
      <c r="D5840" s="78"/>
      <c r="E5840" s="225"/>
      <c r="G5840" s="281"/>
      <c r="H5840" s="281"/>
      <c r="I5840" s="223"/>
      <c r="J5840" s="41"/>
    </row>
    <row r="5841" spans="1:10" x14ac:dyDescent="0.25">
      <c r="A5841" s="41"/>
      <c r="C5841" s="214"/>
      <c r="D5841" s="78"/>
      <c r="E5841" s="225"/>
      <c r="G5841" s="281"/>
      <c r="H5841" s="281"/>
      <c r="I5841" s="223"/>
      <c r="J5841" s="41"/>
    </row>
    <row r="5842" spans="1:10" x14ac:dyDescent="0.25">
      <c r="A5842" s="41"/>
      <c r="C5842" s="214"/>
      <c r="D5842" s="78"/>
      <c r="E5842" s="225"/>
      <c r="G5842" s="281"/>
      <c r="H5842" s="281"/>
      <c r="I5842" s="223"/>
      <c r="J5842" s="41"/>
    </row>
    <row r="5843" spans="1:10" x14ac:dyDescent="0.25">
      <c r="A5843" s="41"/>
      <c r="C5843" s="214"/>
      <c r="D5843" s="78"/>
      <c r="E5843" s="225"/>
      <c r="G5843" s="281"/>
      <c r="H5843" s="281"/>
      <c r="I5843" s="223"/>
      <c r="J5843" s="41"/>
    </row>
    <row r="5844" spans="1:10" x14ac:dyDescent="0.25">
      <c r="A5844" s="41"/>
      <c r="C5844" s="214"/>
      <c r="D5844" s="78"/>
      <c r="E5844" s="225"/>
      <c r="G5844" s="281"/>
      <c r="H5844" s="281"/>
      <c r="I5844" s="223"/>
      <c r="J5844" s="41"/>
    </row>
    <row r="5845" spans="1:10" x14ac:dyDescent="0.25">
      <c r="A5845" s="41"/>
      <c r="C5845" s="214"/>
      <c r="D5845" s="78"/>
      <c r="E5845" s="225"/>
      <c r="G5845" s="281"/>
      <c r="H5845" s="281"/>
      <c r="I5845" s="223"/>
      <c r="J5845" s="41"/>
    </row>
    <row r="5846" spans="1:10" x14ac:dyDescent="0.25">
      <c r="A5846" s="41"/>
      <c r="C5846" s="214"/>
      <c r="D5846" s="78"/>
      <c r="E5846" s="225"/>
      <c r="G5846" s="281"/>
      <c r="H5846" s="281"/>
      <c r="I5846" s="223"/>
      <c r="J5846" s="41"/>
    </row>
    <row r="5847" spans="1:10" x14ac:dyDescent="0.25">
      <c r="A5847" s="41"/>
      <c r="C5847" s="214"/>
      <c r="D5847" s="78"/>
      <c r="E5847" s="225"/>
      <c r="G5847" s="281"/>
      <c r="H5847" s="281"/>
      <c r="I5847" s="223"/>
      <c r="J5847" s="41"/>
    </row>
    <row r="5848" spans="1:10" x14ac:dyDescent="0.25">
      <c r="A5848" s="41"/>
      <c r="C5848" s="214"/>
      <c r="D5848" s="78"/>
      <c r="E5848" s="225"/>
      <c r="G5848" s="281"/>
      <c r="H5848" s="281"/>
      <c r="I5848" s="223"/>
      <c r="J5848" s="41"/>
    </row>
    <row r="5849" spans="1:10" x14ac:dyDescent="0.25">
      <c r="A5849" s="41"/>
      <c r="C5849" s="214"/>
      <c r="D5849" s="78"/>
      <c r="E5849" s="225"/>
      <c r="G5849" s="281"/>
      <c r="H5849" s="281"/>
      <c r="I5849" s="223"/>
      <c r="J5849" s="41"/>
    </row>
    <row r="5850" spans="1:10" x14ac:dyDescent="0.25">
      <c r="A5850" s="41"/>
      <c r="C5850" s="214"/>
      <c r="D5850" s="78"/>
      <c r="E5850" s="225"/>
      <c r="G5850" s="281"/>
      <c r="H5850" s="281"/>
      <c r="I5850" s="223"/>
      <c r="J5850" s="41"/>
    </row>
    <row r="5851" spans="1:10" x14ac:dyDescent="0.25">
      <c r="A5851" s="41"/>
      <c r="C5851" s="214"/>
      <c r="D5851" s="78"/>
      <c r="E5851" s="225"/>
      <c r="G5851" s="281"/>
      <c r="H5851" s="281"/>
      <c r="I5851" s="223"/>
      <c r="J5851" s="41"/>
    </row>
    <row r="5852" spans="1:10" x14ac:dyDescent="0.25">
      <c r="A5852" s="41"/>
      <c r="C5852" s="214"/>
      <c r="D5852" s="78"/>
      <c r="E5852" s="225"/>
      <c r="G5852" s="281"/>
      <c r="H5852" s="281"/>
      <c r="I5852" s="223"/>
      <c r="J5852" s="41"/>
    </row>
    <row r="5853" spans="1:10" x14ac:dyDescent="0.25">
      <c r="A5853" s="41"/>
      <c r="C5853" s="214"/>
      <c r="D5853" s="78"/>
      <c r="E5853" s="225"/>
      <c r="G5853" s="281"/>
      <c r="H5853" s="281"/>
      <c r="I5853" s="223"/>
      <c r="J5853" s="41"/>
    </row>
    <row r="5854" spans="1:10" x14ac:dyDescent="0.25">
      <c r="A5854" s="41"/>
      <c r="C5854" s="214"/>
      <c r="D5854" s="78"/>
      <c r="E5854" s="225"/>
      <c r="G5854" s="281"/>
      <c r="H5854" s="281"/>
      <c r="I5854" s="223"/>
      <c r="J5854" s="41"/>
    </row>
    <row r="5855" spans="1:10" x14ac:dyDescent="0.25">
      <c r="A5855" s="41"/>
      <c r="C5855" s="214"/>
      <c r="D5855" s="78"/>
      <c r="E5855" s="225"/>
      <c r="G5855" s="281"/>
      <c r="H5855" s="281"/>
      <c r="I5855" s="223"/>
      <c r="J5855" s="41"/>
    </row>
    <row r="5856" spans="1:10" x14ac:dyDescent="0.25">
      <c r="A5856" s="41"/>
      <c r="C5856" s="214"/>
      <c r="D5856" s="78"/>
      <c r="E5856" s="225"/>
      <c r="G5856" s="281"/>
      <c r="H5856" s="281"/>
      <c r="I5856" s="223"/>
      <c r="J5856" s="41"/>
    </row>
    <row r="5857" spans="1:10" x14ac:dyDescent="0.25">
      <c r="A5857" s="41"/>
      <c r="C5857" s="214"/>
      <c r="D5857" s="78"/>
      <c r="E5857" s="225"/>
      <c r="G5857" s="281"/>
      <c r="H5857" s="281"/>
      <c r="I5857" s="223"/>
      <c r="J5857" s="41"/>
    </row>
    <row r="5858" spans="1:10" x14ac:dyDescent="0.25">
      <c r="A5858" s="41"/>
      <c r="C5858" s="214"/>
      <c r="D5858" s="78"/>
      <c r="E5858" s="225"/>
      <c r="G5858" s="281"/>
      <c r="H5858" s="281"/>
      <c r="I5858" s="223"/>
      <c r="J5858" s="41"/>
    </row>
    <row r="5859" spans="1:10" x14ac:dyDescent="0.25">
      <c r="A5859" s="41"/>
      <c r="C5859" s="214"/>
      <c r="D5859" s="78"/>
      <c r="E5859" s="225"/>
      <c r="G5859" s="281"/>
      <c r="H5859" s="281"/>
      <c r="I5859" s="223"/>
      <c r="J5859" s="41"/>
    </row>
    <row r="5860" spans="1:10" x14ac:dyDescent="0.25">
      <c r="A5860" s="41"/>
      <c r="C5860" s="214"/>
      <c r="D5860" s="78"/>
      <c r="E5860" s="225"/>
      <c r="G5860" s="281"/>
      <c r="H5860" s="281"/>
      <c r="I5860" s="223"/>
      <c r="J5860" s="41"/>
    </row>
    <row r="5861" spans="1:10" x14ac:dyDescent="0.25">
      <c r="A5861" s="41"/>
      <c r="C5861" s="214"/>
      <c r="D5861" s="78"/>
      <c r="E5861" s="225"/>
      <c r="G5861" s="281"/>
      <c r="H5861" s="281"/>
      <c r="I5861" s="223"/>
      <c r="J5861" s="41"/>
    </row>
    <row r="5862" spans="1:10" x14ac:dyDescent="0.25">
      <c r="A5862" s="41"/>
      <c r="C5862" s="214"/>
      <c r="D5862" s="78"/>
      <c r="E5862" s="225"/>
      <c r="G5862" s="281"/>
      <c r="H5862" s="281"/>
      <c r="I5862" s="223"/>
      <c r="J5862" s="41"/>
    </row>
    <row r="5863" spans="1:10" x14ac:dyDescent="0.25">
      <c r="A5863" s="41"/>
      <c r="C5863" s="214"/>
      <c r="D5863" s="78"/>
      <c r="E5863" s="225"/>
      <c r="G5863" s="281"/>
      <c r="H5863" s="281"/>
      <c r="I5863" s="223"/>
      <c r="J5863" s="41"/>
    </row>
    <row r="5864" spans="1:10" x14ac:dyDescent="0.25">
      <c r="A5864" s="41"/>
      <c r="C5864" s="214"/>
      <c r="D5864" s="78"/>
      <c r="E5864" s="225"/>
      <c r="G5864" s="281"/>
      <c r="H5864" s="281"/>
      <c r="I5864" s="223"/>
      <c r="J5864" s="41"/>
    </row>
    <row r="5865" spans="1:10" x14ac:dyDescent="0.25">
      <c r="A5865" s="41"/>
      <c r="C5865" s="214"/>
      <c r="D5865" s="78"/>
      <c r="E5865" s="225"/>
      <c r="G5865" s="281"/>
      <c r="H5865" s="281"/>
      <c r="I5865" s="223"/>
      <c r="J5865" s="41"/>
    </row>
    <row r="5866" spans="1:10" x14ac:dyDescent="0.25">
      <c r="A5866" s="41"/>
      <c r="C5866" s="214"/>
      <c r="D5866" s="78"/>
      <c r="E5866" s="225"/>
      <c r="G5866" s="281"/>
      <c r="H5866" s="281"/>
      <c r="I5866" s="223"/>
      <c r="J5866" s="41"/>
    </row>
    <row r="5867" spans="1:10" x14ac:dyDescent="0.25">
      <c r="A5867" s="41"/>
      <c r="C5867" s="214"/>
      <c r="D5867" s="78"/>
      <c r="E5867" s="225"/>
      <c r="G5867" s="281"/>
      <c r="H5867" s="281"/>
      <c r="I5867" s="223"/>
      <c r="J5867" s="41"/>
    </row>
    <row r="5868" spans="1:10" x14ac:dyDescent="0.25">
      <c r="A5868" s="41"/>
      <c r="C5868" s="214"/>
      <c r="D5868" s="78"/>
      <c r="E5868" s="225"/>
      <c r="G5868" s="281"/>
      <c r="H5868" s="281"/>
      <c r="I5868" s="223"/>
      <c r="J5868" s="41"/>
    </row>
    <row r="5869" spans="1:10" x14ac:dyDescent="0.25">
      <c r="A5869" s="41"/>
      <c r="C5869" s="214"/>
      <c r="D5869" s="78"/>
      <c r="E5869" s="225"/>
      <c r="G5869" s="281"/>
      <c r="H5869" s="281"/>
      <c r="I5869" s="223"/>
      <c r="J5869" s="41"/>
    </row>
    <row r="5870" spans="1:10" x14ac:dyDescent="0.25">
      <c r="A5870" s="41"/>
      <c r="C5870" s="214"/>
      <c r="D5870" s="78"/>
      <c r="E5870" s="225"/>
      <c r="G5870" s="281"/>
      <c r="H5870" s="281"/>
      <c r="I5870" s="223"/>
      <c r="J5870" s="41"/>
    </row>
    <row r="5871" spans="1:10" x14ac:dyDescent="0.25">
      <c r="A5871" s="41"/>
      <c r="C5871" s="214"/>
      <c r="D5871" s="78"/>
      <c r="E5871" s="225"/>
      <c r="G5871" s="281"/>
      <c r="H5871" s="281"/>
      <c r="I5871" s="223"/>
      <c r="J5871" s="41"/>
    </row>
    <row r="5872" spans="1:10" x14ac:dyDescent="0.25">
      <c r="A5872" s="41"/>
      <c r="C5872" s="214"/>
      <c r="D5872" s="78"/>
      <c r="E5872" s="225"/>
      <c r="G5872" s="281"/>
      <c r="H5872" s="281"/>
      <c r="I5872" s="223"/>
      <c r="J5872" s="41"/>
    </row>
    <row r="5873" spans="1:10" x14ac:dyDescent="0.25">
      <c r="A5873" s="41"/>
      <c r="C5873" s="214"/>
      <c r="D5873" s="78"/>
      <c r="E5873" s="225"/>
      <c r="G5873" s="281"/>
      <c r="H5873" s="281"/>
      <c r="I5873" s="223"/>
      <c r="J5873" s="41"/>
    </row>
    <row r="5874" spans="1:10" x14ac:dyDescent="0.25">
      <c r="A5874" s="41"/>
      <c r="C5874" s="214"/>
      <c r="D5874" s="78"/>
      <c r="E5874" s="225"/>
      <c r="G5874" s="281"/>
      <c r="H5874" s="281"/>
      <c r="I5874" s="223"/>
      <c r="J5874" s="41"/>
    </row>
    <row r="5875" spans="1:10" x14ac:dyDescent="0.25">
      <c r="A5875" s="41"/>
      <c r="C5875" s="214"/>
      <c r="D5875" s="78"/>
      <c r="E5875" s="225"/>
      <c r="G5875" s="281"/>
      <c r="H5875" s="281"/>
      <c r="I5875" s="223"/>
      <c r="J5875" s="41"/>
    </row>
    <row r="5876" spans="1:10" x14ac:dyDescent="0.25">
      <c r="A5876" s="41"/>
      <c r="C5876" s="214"/>
      <c r="D5876" s="78"/>
      <c r="E5876" s="225"/>
      <c r="G5876" s="281"/>
      <c r="H5876" s="281"/>
      <c r="I5876" s="223"/>
      <c r="J5876" s="41"/>
    </row>
    <row r="5877" spans="1:10" x14ac:dyDescent="0.25">
      <c r="A5877" s="41"/>
      <c r="C5877" s="214"/>
      <c r="D5877" s="78"/>
      <c r="E5877" s="225"/>
      <c r="G5877" s="281"/>
      <c r="H5877" s="281"/>
      <c r="I5877" s="223"/>
      <c r="J5877" s="41"/>
    </row>
    <row r="5878" spans="1:10" x14ac:dyDescent="0.25">
      <c r="A5878" s="41"/>
      <c r="C5878" s="214"/>
      <c r="D5878" s="78"/>
      <c r="E5878" s="225"/>
      <c r="G5878" s="281"/>
      <c r="H5878" s="281"/>
      <c r="I5878" s="223"/>
      <c r="J5878" s="41"/>
    </row>
    <row r="5879" spans="1:10" x14ac:dyDescent="0.25">
      <c r="A5879" s="41"/>
      <c r="C5879" s="214"/>
      <c r="D5879" s="78"/>
      <c r="E5879" s="225"/>
      <c r="G5879" s="281"/>
      <c r="H5879" s="281"/>
      <c r="I5879" s="223"/>
      <c r="J5879" s="41"/>
    </row>
    <row r="5880" spans="1:10" x14ac:dyDescent="0.25">
      <c r="A5880" s="41"/>
      <c r="C5880" s="214"/>
      <c r="D5880" s="78"/>
      <c r="E5880" s="225"/>
      <c r="G5880" s="281"/>
      <c r="H5880" s="281"/>
      <c r="I5880" s="223"/>
      <c r="J5880" s="41"/>
    </row>
    <row r="5881" spans="1:10" x14ac:dyDescent="0.25">
      <c r="A5881" s="41"/>
      <c r="C5881" s="214"/>
      <c r="D5881" s="78"/>
      <c r="E5881" s="225"/>
      <c r="G5881" s="281"/>
      <c r="H5881" s="281"/>
      <c r="I5881" s="223"/>
      <c r="J5881" s="41"/>
    </row>
    <row r="5882" spans="1:10" x14ac:dyDescent="0.25">
      <c r="A5882" s="41"/>
      <c r="C5882" s="214"/>
      <c r="D5882" s="78"/>
      <c r="E5882" s="225"/>
      <c r="G5882" s="281"/>
      <c r="H5882" s="281"/>
      <c r="I5882" s="223"/>
      <c r="J5882" s="41"/>
    </row>
    <row r="5883" spans="1:10" x14ac:dyDescent="0.25">
      <c r="A5883" s="41"/>
      <c r="C5883" s="214"/>
      <c r="D5883" s="78"/>
      <c r="E5883" s="225"/>
      <c r="G5883" s="281"/>
      <c r="H5883" s="281"/>
      <c r="I5883" s="223"/>
      <c r="J5883" s="41"/>
    </row>
    <row r="5884" spans="1:10" x14ac:dyDescent="0.25">
      <c r="A5884" s="41"/>
      <c r="C5884" s="214"/>
      <c r="D5884" s="78"/>
      <c r="E5884" s="225"/>
      <c r="G5884" s="281"/>
      <c r="H5884" s="281"/>
      <c r="I5884" s="223"/>
      <c r="J5884" s="41"/>
    </row>
    <row r="5885" spans="1:10" x14ac:dyDescent="0.25">
      <c r="A5885" s="41"/>
      <c r="C5885" s="214"/>
      <c r="D5885" s="78"/>
      <c r="E5885" s="225"/>
      <c r="G5885" s="281"/>
      <c r="H5885" s="281"/>
      <c r="I5885" s="223"/>
      <c r="J5885" s="41"/>
    </row>
    <row r="5886" spans="1:10" x14ac:dyDescent="0.25">
      <c r="A5886" s="41"/>
      <c r="C5886" s="214"/>
      <c r="D5886" s="78"/>
      <c r="E5886" s="225"/>
      <c r="G5886" s="281"/>
      <c r="H5886" s="281"/>
      <c r="I5886" s="223"/>
      <c r="J5886" s="41"/>
    </row>
    <row r="5887" spans="1:10" x14ac:dyDescent="0.25">
      <c r="A5887" s="41"/>
      <c r="C5887" s="214"/>
      <c r="D5887" s="78"/>
      <c r="E5887" s="225"/>
      <c r="G5887" s="281"/>
      <c r="H5887" s="281"/>
      <c r="I5887" s="223"/>
      <c r="J5887" s="41"/>
    </row>
    <row r="5888" spans="1:10" x14ac:dyDescent="0.25">
      <c r="A5888" s="41"/>
      <c r="C5888" s="214"/>
      <c r="D5888" s="78"/>
      <c r="E5888" s="225"/>
      <c r="G5888" s="281"/>
      <c r="H5888" s="281"/>
      <c r="I5888" s="223"/>
      <c r="J5888" s="41"/>
    </row>
    <row r="5889" spans="1:10" x14ac:dyDescent="0.25">
      <c r="A5889" s="41"/>
      <c r="C5889" s="214"/>
      <c r="D5889" s="78"/>
      <c r="E5889" s="225"/>
      <c r="G5889" s="281"/>
      <c r="H5889" s="281"/>
      <c r="I5889" s="223"/>
      <c r="J5889" s="41"/>
    </row>
    <row r="5890" spans="1:10" x14ac:dyDescent="0.25">
      <c r="A5890" s="41"/>
      <c r="C5890" s="214"/>
      <c r="D5890" s="78"/>
      <c r="E5890" s="225"/>
      <c r="G5890" s="281"/>
      <c r="H5890" s="281"/>
      <c r="I5890" s="223"/>
      <c r="J5890" s="41"/>
    </row>
    <row r="5891" spans="1:10" x14ac:dyDescent="0.25">
      <c r="A5891" s="41"/>
      <c r="C5891" s="214"/>
      <c r="D5891" s="78"/>
      <c r="E5891" s="225"/>
      <c r="G5891" s="281"/>
      <c r="H5891" s="281"/>
      <c r="I5891" s="223"/>
      <c r="J5891" s="41"/>
    </row>
    <row r="5892" spans="1:10" x14ac:dyDescent="0.25">
      <c r="A5892" s="41"/>
      <c r="C5892" s="214"/>
      <c r="D5892" s="78"/>
      <c r="E5892" s="225"/>
      <c r="G5892" s="281"/>
      <c r="H5892" s="281"/>
      <c r="I5892" s="223"/>
      <c r="J5892" s="41"/>
    </row>
    <row r="5893" spans="1:10" x14ac:dyDescent="0.25">
      <c r="A5893" s="41"/>
      <c r="C5893" s="214"/>
      <c r="D5893" s="78"/>
      <c r="E5893" s="225"/>
      <c r="G5893" s="281"/>
      <c r="H5893" s="281"/>
      <c r="I5893" s="223"/>
      <c r="J5893" s="41"/>
    </row>
    <row r="5894" spans="1:10" x14ac:dyDescent="0.25">
      <c r="A5894" s="41"/>
      <c r="C5894" s="214"/>
      <c r="D5894" s="78"/>
      <c r="E5894" s="225"/>
      <c r="G5894" s="281"/>
      <c r="H5894" s="281"/>
      <c r="I5894" s="223"/>
      <c r="J5894" s="41"/>
    </row>
    <row r="5895" spans="1:10" x14ac:dyDescent="0.25">
      <c r="A5895" s="41"/>
      <c r="C5895" s="214"/>
      <c r="D5895" s="78"/>
      <c r="E5895" s="225"/>
      <c r="G5895" s="281"/>
      <c r="H5895" s="281"/>
      <c r="I5895" s="223"/>
      <c r="J5895" s="41"/>
    </row>
    <row r="5896" spans="1:10" x14ac:dyDescent="0.25">
      <c r="A5896" s="41"/>
      <c r="C5896" s="214"/>
      <c r="D5896" s="78"/>
      <c r="E5896" s="225"/>
      <c r="G5896" s="281"/>
      <c r="H5896" s="281"/>
      <c r="I5896" s="223"/>
      <c r="J5896" s="41"/>
    </row>
    <row r="5897" spans="1:10" x14ac:dyDescent="0.25">
      <c r="A5897" s="41"/>
      <c r="C5897" s="214"/>
      <c r="D5897" s="78"/>
      <c r="E5897" s="225"/>
      <c r="G5897" s="281"/>
      <c r="H5897" s="281"/>
      <c r="I5897" s="223"/>
      <c r="J5897" s="41"/>
    </row>
    <row r="5898" spans="1:10" x14ac:dyDescent="0.25">
      <c r="A5898" s="41"/>
      <c r="C5898" s="214"/>
      <c r="D5898" s="78"/>
      <c r="E5898" s="225"/>
      <c r="G5898" s="281"/>
      <c r="H5898" s="281"/>
      <c r="I5898" s="223"/>
      <c r="J5898" s="41"/>
    </row>
    <row r="5899" spans="1:10" x14ac:dyDescent="0.25">
      <c r="A5899" s="41"/>
      <c r="C5899" s="214"/>
      <c r="D5899" s="78"/>
      <c r="E5899" s="225"/>
      <c r="G5899" s="281"/>
      <c r="H5899" s="281"/>
      <c r="I5899" s="223"/>
      <c r="J5899" s="41"/>
    </row>
    <row r="5900" spans="1:10" x14ac:dyDescent="0.25">
      <c r="A5900" s="41"/>
      <c r="C5900" s="214"/>
      <c r="D5900" s="78"/>
      <c r="E5900" s="225"/>
      <c r="G5900" s="281"/>
      <c r="H5900" s="281"/>
      <c r="I5900" s="223"/>
      <c r="J5900" s="41"/>
    </row>
    <row r="5901" spans="1:10" x14ac:dyDescent="0.25">
      <c r="A5901" s="41"/>
      <c r="C5901" s="214"/>
      <c r="D5901" s="78"/>
      <c r="E5901" s="225"/>
      <c r="G5901" s="281"/>
      <c r="H5901" s="281"/>
      <c r="I5901" s="223"/>
      <c r="J5901" s="41"/>
    </row>
    <row r="5902" spans="1:10" x14ac:dyDescent="0.25">
      <c r="A5902" s="41"/>
      <c r="C5902" s="214"/>
      <c r="D5902" s="78"/>
      <c r="E5902" s="225"/>
      <c r="G5902" s="281"/>
      <c r="H5902" s="281"/>
      <c r="I5902" s="223"/>
      <c r="J5902" s="41"/>
    </row>
    <row r="5903" spans="1:10" x14ac:dyDescent="0.25">
      <c r="A5903" s="41"/>
      <c r="C5903" s="214"/>
      <c r="D5903" s="78"/>
      <c r="E5903" s="225"/>
      <c r="G5903" s="281"/>
      <c r="H5903" s="281"/>
      <c r="I5903" s="223"/>
      <c r="J5903" s="41"/>
    </row>
    <row r="5904" spans="1:10" x14ac:dyDescent="0.25">
      <c r="A5904" s="41"/>
      <c r="C5904" s="214"/>
      <c r="D5904" s="78"/>
      <c r="E5904" s="225"/>
      <c r="G5904" s="281"/>
      <c r="H5904" s="281"/>
      <c r="I5904" s="223"/>
      <c r="J5904" s="41"/>
    </row>
    <row r="5905" spans="1:10" x14ac:dyDescent="0.25">
      <c r="A5905" s="41"/>
      <c r="C5905" s="214"/>
      <c r="D5905" s="78"/>
      <c r="E5905" s="225"/>
      <c r="G5905" s="281"/>
      <c r="H5905" s="281"/>
      <c r="I5905" s="223"/>
      <c r="J5905" s="41"/>
    </row>
    <row r="5906" spans="1:10" x14ac:dyDescent="0.25">
      <c r="A5906" s="41"/>
      <c r="C5906" s="214"/>
      <c r="D5906" s="78"/>
      <c r="E5906" s="225"/>
      <c r="G5906" s="281"/>
      <c r="H5906" s="281"/>
      <c r="I5906" s="223"/>
      <c r="J5906" s="41"/>
    </row>
    <row r="5907" spans="1:10" x14ac:dyDescent="0.25">
      <c r="A5907" s="41"/>
      <c r="C5907" s="214"/>
      <c r="D5907" s="78"/>
      <c r="E5907" s="225"/>
      <c r="G5907" s="281"/>
      <c r="H5907" s="281"/>
      <c r="I5907" s="223"/>
      <c r="J5907" s="41"/>
    </row>
    <row r="5908" spans="1:10" x14ac:dyDescent="0.25">
      <c r="A5908" s="41"/>
      <c r="C5908" s="214"/>
      <c r="D5908" s="78"/>
      <c r="E5908" s="225"/>
      <c r="G5908" s="281"/>
      <c r="H5908" s="281"/>
      <c r="I5908" s="223"/>
      <c r="J5908" s="41"/>
    </row>
    <row r="5909" spans="1:10" x14ac:dyDescent="0.25">
      <c r="A5909" s="41"/>
      <c r="C5909" s="214"/>
      <c r="D5909" s="78"/>
      <c r="E5909" s="225"/>
      <c r="G5909" s="281"/>
      <c r="H5909" s="281"/>
      <c r="I5909" s="223"/>
      <c r="J5909" s="41"/>
    </row>
    <row r="5910" spans="1:10" x14ac:dyDescent="0.25">
      <c r="A5910" s="41"/>
      <c r="C5910" s="214"/>
      <c r="D5910" s="78"/>
      <c r="E5910" s="225"/>
      <c r="G5910" s="281"/>
      <c r="H5910" s="281"/>
      <c r="I5910" s="223"/>
      <c r="J5910" s="41"/>
    </row>
    <row r="5911" spans="1:10" x14ac:dyDescent="0.25">
      <c r="A5911" s="41"/>
      <c r="C5911" s="214"/>
      <c r="D5911" s="78"/>
      <c r="E5911" s="225"/>
      <c r="G5911" s="281"/>
      <c r="H5911" s="281"/>
      <c r="I5911" s="223"/>
      <c r="J5911" s="41"/>
    </row>
    <row r="5912" spans="1:10" x14ac:dyDescent="0.25">
      <c r="A5912" s="41"/>
      <c r="C5912" s="214"/>
      <c r="D5912" s="78"/>
      <c r="E5912" s="225"/>
      <c r="G5912" s="281"/>
      <c r="H5912" s="281"/>
      <c r="I5912" s="223"/>
      <c r="J5912" s="41"/>
    </row>
    <row r="5913" spans="1:10" x14ac:dyDescent="0.25">
      <c r="A5913" s="41"/>
      <c r="C5913" s="214"/>
      <c r="D5913" s="78"/>
      <c r="E5913" s="225"/>
      <c r="G5913" s="281"/>
      <c r="H5913" s="281"/>
      <c r="I5913" s="223"/>
      <c r="J5913" s="41"/>
    </row>
    <row r="5914" spans="1:10" x14ac:dyDescent="0.25">
      <c r="A5914" s="41"/>
      <c r="C5914" s="214"/>
      <c r="D5914" s="78"/>
      <c r="E5914" s="225"/>
      <c r="G5914" s="281"/>
      <c r="H5914" s="281"/>
      <c r="I5914" s="223"/>
      <c r="J5914" s="41"/>
    </row>
    <row r="5915" spans="1:10" x14ac:dyDescent="0.25">
      <c r="A5915" s="41"/>
      <c r="C5915" s="214"/>
      <c r="D5915" s="78"/>
      <c r="E5915" s="225"/>
      <c r="G5915" s="281"/>
      <c r="H5915" s="281"/>
      <c r="I5915" s="223"/>
      <c r="J5915" s="41"/>
    </row>
    <row r="5916" spans="1:10" x14ac:dyDescent="0.25">
      <c r="A5916" s="41"/>
      <c r="C5916" s="214"/>
      <c r="D5916" s="78"/>
      <c r="E5916" s="225"/>
      <c r="G5916" s="281"/>
      <c r="H5916" s="281"/>
      <c r="I5916" s="223"/>
      <c r="J5916" s="41"/>
    </row>
    <row r="5917" spans="1:10" x14ac:dyDescent="0.25">
      <c r="A5917" s="41"/>
      <c r="C5917" s="214"/>
      <c r="D5917" s="78"/>
      <c r="E5917" s="225"/>
      <c r="G5917" s="281"/>
      <c r="H5917" s="281"/>
      <c r="I5917" s="223"/>
      <c r="J5917" s="41"/>
    </row>
    <row r="5918" spans="1:10" x14ac:dyDescent="0.25">
      <c r="A5918" s="41"/>
      <c r="C5918" s="214"/>
      <c r="D5918" s="78"/>
      <c r="E5918" s="225"/>
      <c r="G5918" s="281"/>
      <c r="H5918" s="281"/>
      <c r="I5918" s="223"/>
      <c r="J5918" s="41"/>
    </row>
    <row r="5919" spans="1:10" x14ac:dyDescent="0.25">
      <c r="A5919" s="41"/>
      <c r="C5919" s="214"/>
      <c r="D5919" s="78"/>
      <c r="E5919" s="225"/>
      <c r="G5919" s="281"/>
      <c r="H5919" s="281"/>
      <c r="I5919" s="223"/>
      <c r="J5919" s="41"/>
    </row>
    <row r="5920" spans="1:10" x14ac:dyDescent="0.25">
      <c r="A5920" s="41"/>
      <c r="C5920" s="214"/>
      <c r="D5920" s="78"/>
      <c r="E5920" s="225"/>
      <c r="G5920" s="281"/>
      <c r="H5920" s="281"/>
      <c r="I5920" s="223"/>
      <c r="J5920" s="41"/>
    </row>
    <row r="5921" spans="1:10" x14ac:dyDescent="0.25">
      <c r="A5921" s="41"/>
      <c r="C5921" s="214"/>
      <c r="D5921" s="78"/>
      <c r="E5921" s="225"/>
      <c r="G5921" s="281"/>
      <c r="H5921" s="281"/>
      <c r="I5921" s="223"/>
      <c r="J5921" s="41"/>
    </row>
    <row r="5922" spans="1:10" x14ac:dyDescent="0.25">
      <c r="A5922" s="41"/>
      <c r="C5922" s="214"/>
      <c r="D5922" s="78"/>
      <c r="E5922" s="225"/>
      <c r="G5922" s="281"/>
      <c r="H5922" s="281"/>
      <c r="I5922" s="223"/>
      <c r="J5922" s="41"/>
    </row>
    <row r="5923" spans="1:10" x14ac:dyDescent="0.25">
      <c r="A5923" s="41"/>
      <c r="C5923" s="214"/>
      <c r="D5923" s="78"/>
      <c r="E5923" s="225"/>
      <c r="G5923" s="281"/>
      <c r="H5923" s="281"/>
      <c r="I5923" s="223"/>
      <c r="J5923" s="41"/>
    </row>
    <row r="5924" spans="1:10" x14ac:dyDescent="0.25">
      <c r="A5924" s="41"/>
      <c r="C5924" s="214"/>
      <c r="D5924" s="78"/>
      <c r="E5924" s="225"/>
      <c r="G5924" s="281"/>
      <c r="H5924" s="281"/>
      <c r="I5924" s="223"/>
      <c r="J5924" s="41"/>
    </row>
    <row r="5925" spans="1:10" x14ac:dyDescent="0.25">
      <c r="A5925" s="41"/>
      <c r="C5925" s="214"/>
      <c r="D5925" s="78"/>
      <c r="E5925" s="225"/>
      <c r="G5925" s="281"/>
      <c r="H5925" s="281"/>
      <c r="I5925" s="223"/>
      <c r="J5925" s="41"/>
    </row>
    <row r="5926" spans="1:10" x14ac:dyDescent="0.25">
      <c r="A5926" s="41"/>
      <c r="C5926" s="214"/>
      <c r="D5926" s="78"/>
      <c r="E5926" s="225"/>
      <c r="G5926" s="281"/>
      <c r="H5926" s="281"/>
      <c r="I5926" s="223"/>
      <c r="J5926" s="41"/>
    </row>
    <row r="5927" spans="1:10" x14ac:dyDescent="0.25">
      <c r="A5927" s="41"/>
      <c r="C5927" s="214"/>
      <c r="D5927" s="78"/>
      <c r="E5927" s="225"/>
      <c r="G5927" s="281"/>
      <c r="H5927" s="281"/>
      <c r="I5927" s="223"/>
      <c r="J5927" s="41"/>
    </row>
    <row r="5928" spans="1:10" x14ac:dyDescent="0.25">
      <c r="A5928" s="41"/>
      <c r="C5928" s="214"/>
      <c r="D5928" s="78"/>
      <c r="E5928" s="225"/>
      <c r="G5928" s="281"/>
      <c r="H5928" s="281"/>
      <c r="I5928" s="223"/>
      <c r="J5928" s="41"/>
    </row>
    <row r="5929" spans="1:10" x14ac:dyDescent="0.25">
      <c r="A5929" s="41"/>
      <c r="C5929" s="214"/>
      <c r="D5929" s="78"/>
      <c r="E5929" s="225"/>
      <c r="G5929" s="281"/>
      <c r="H5929" s="281"/>
      <c r="I5929" s="223"/>
      <c r="J5929" s="41"/>
    </row>
    <row r="5930" spans="1:10" x14ac:dyDescent="0.25">
      <c r="A5930" s="41"/>
      <c r="C5930" s="214"/>
      <c r="D5930" s="78"/>
      <c r="E5930" s="225"/>
      <c r="G5930" s="281"/>
      <c r="H5930" s="281"/>
      <c r="I5930" s="223"/>
      <c r="J5930" s="41"/>
    </row>
    <row r="5931" spans="1:10" x14ac:dyDescent="0.25">
      <c r="A5931" s="41"/>
      <c r="C5931" s="214"/>
      <c r="D5931" s="78"/>
      <c r="E5931" s="225"/>
      <c r="G5931" s="281"/>
      <c r="H5931" s="281"/>
      <c r="I5931" s="223"/>
      <c r="J5931" s="41"/>
    </row>
    <row r="5932" spans="1:10" x14ac:dyDescent="0.25">
      <c r="A5932" s="41"/>
      <c r="C5932" s="214"/>
      <c r="D5932" s="78"/>
      <c r="E5932" s="225"/>
      <c r="G5932" s="281"/>
      <c r="H5932" s="281"/>
      <c r="I5932" s="223"/>
      <c r="J5932" s="41"/>
    </row>
    <row r="5933" spans="1:10" x14ac:dyDescent="0.25">
      <c r="A5933" s="41"/>
      <c r="C5933" s="214"/>
      <c r="D5933" s="78"/>
      <c r="E5933" s="225"/>
      <c r="G5933" s="281"/>
      <c r="H5933" s="281"/>
      <c r="I5933" s="223"/>
      <c r="J5933" s="41"/>
    </row>
    <row r="5934" spans="1:10" x14ac:dyDescent="0.25">
      <c r="A5934" s="41"/>
      <c r="C5934" s="214"/>
      <c r="D5934" s="78"/>
      <c r="E5934" s="225"/>
      <c r="G5934" s="281"/>
      <c r="H5934" s="281"/>
      <c r="I5934" s="223"/>
      <c r="J5934" s="41"/>
    </row>
    <row r="5935" spans="1:10" x14ac:dyDescent="0.25">
      <c r="A5935" s="41"/>
      <c r="C5935" s="214"/>
      <c r="D5935" s="78"/>
      <c r="E5935" s="225"/>
      <c r="G5935" s="281"/>
      <c r="H5935" s="281"/>
      <c r="I5935" s="223"/>
      <c r="J5935" s="41"/>
    </row>
    <row r="5936" spans="1:10" x14ac:dyDescent="0.25">
      <c r="A5936" s="41"/>
      <c r="C5936" s="214"/>
      <c r="D5936" s="78"/>
      <c r="E5936" s="225"/>
      <c r="G5936" s="281"/>
      <c r="H5936" s="281"/>
      <c r="I5936" s="223"/>
      <c r="J5936" s="41"/>
    </row>
    <row r="5937" spans="1:10" x14ac:dyDescent="0.25">
      <c r="A5937" s="41"/>
      <c r="C5937" s="214"/>
      <c r="D5937" s="78"/>
      <c r="E5937" s="225"/>
      <c r="G5937" s="281"/>
      <c r="H5937" s="281"/>
      <c r="I5937" s="223"/>
      <c r="J5937" s="41"/>
    </row>
    <row r="5938" spans="1:10" x14ac:dyDescent="0.25">
      <c r="A5938" s="41"/>
      <c r="C5938" s="214"/>
      <c r="D5938" s="78"/>
      <c r="E5938" s="225"/>
      <c r="G5938" s="281"/>
      <c r="H5938" s="281"/>
      <c r="I5938" s="223"/>
      <c r="J5938" s="41"/>
    </row>
    <row r="5939" spans="1:10" x14ac:dyDescent="0.25">
      <c r="A5939" s="41"/>
      <c r="C5939" s="214"/>
      <c r="D5939" s="78"/>
      <c r="E5939" s="225"/>
      <c r="G5939" s="281"/>
      <c r="H5939" s="281"/>
      <c r="I5939" s="223"/>
      <c r="J5939" s="41"/>
    </row>
    <row r="5940" spans="1:10" x14ac:dyDescent="0.25">
      <c r="A5940" s="41"/>
      <c r="C5940" s="214"/>
      <c r="D5940" s="78"/>
      <c r="E5940" s="225"/>
      <c r="G5940" s="281"/>
      <c r="H5940" s="281"/>
      <c r="I5940" s="223"/>
      <c r="J5940" s="41"/>
    </row>
    <row r="5941" spans="1:10" x14ac:dyDescent="0.25">
      <c r="A5941" s="41"/>
      <c r="C5941" s="214"/>
      <c r="D5941" s="78"/>
      <c r="E5941" s="225"/>
      <c r="G5941" s="281"/>
      <c r="H5941" s="281"/>
      <c r="I5941" s="223"/>
      <c r="J5941" s="41"/>
    </row>
    <row r="5942" spans="1:10" x14ac:dyDescent="0.25">
      <c r="A5942" s="41"/>
      <c r="C5942" s="214"/>
      <c r="D5942" s="78"/>
      <c r="E5942" s="225"/>
      <c r="G5942" s="281"/>
      <c r="H5942" s="281"/>
      <c r="I5942" s="223"/>
      <c r="J5942" s="41"/>
    </row>
    <row r="5943" spans="1:10" x14ac:dyDescent="0.25">
      <c r="A5943" s="41"/>
      <c r="C5943" s="214"/>
      <c r="D5943" s="78"/>
      <c r="E5943" s="225"/>
      <c r="G5943" s="281"/>
      <c r="H5943" s="281"/>
      <c r="I5943" s="223"/>
      <c r="J5943" s="41"/>
    </row>
    <row r="5944" spans="1:10" x14ac:dyDescent="0.25">
      <c r="A5944" s="41"/>
      <c r="C5944" s="214"/>
      <c r="D5944" s="78"/>
      <c r="E5944" s="225"/>
      <c r="G5944" s="281"/>
      <c r="H5944" s="281"/>
      <c r="I5944" s="223"/>
      <c r="J5944" s="41"/>
    </row>
    <row r="5945" spans="1:10" x14ac:dyDescent="0.25">
      <c r="A5945" s="41"/>
      <c r="C5945" s="214"/>
      <c r="D5945" s="78"/>
      <c r="E5945" s="225"/>
      <c r="G5945" s="281"/>
      <c r="H5945" s="281"/>
      <c r="I5945" s="223"/>
      <c r="J5945" s="41"/>
    </row>
    <row r="5946" spans="1:10" x14ac:dyDescent="0.25">
      <c r="A5946" s="41"/>
      <c r="C5946" s="214"/>
      <c r="D5946" s="78"/>
      <c r="E5946" s="225"/>
      <c r="G5946" s="281"/>
      <c r="H5946" s="281"/>
      <c r="I5946" s="223"/>
      <c r="J5946" s="41"/>
    </row>
    <row r="5947" spans="1:10" x14ac:dyDescent="0.25">
      <c r="A5947" s="41"/>
      <c r="C5947" s="214"/>
      <c r="D5947" s="78"/>
      <c r="E5947" s="225"/>
      <c r="G5947" s="281"/>
      <c r="H5947" s="281"/>
      <c r="I5947" s="223"/>
      <c r="J5947" s="41"/>
    </row>
    <row r="5948" spans="1:10" x14ac:dyDescent="0.25">
      <c r="A5948" s="41"/>
      <c r="C5948" s="214"/>
      <c r="D5948" s="78"/>
      <c r="E5948" s="225"/>
      <c r="G5948" s="281"/>
      <c r="H5948" s="281"/>
      <c r="I5948" s="223"/>
      <c r="J5948" s="41"/>
    </row>
    <row r="5949" spans="1:10" x14ac:dyDescent="0.25">
      <c r="A5949" s="41"/>
      <c r="C5949" s="214"/>
      <c r="D5949" s="78"/>
      <c r="E5949" s="225"/>
      <c r="G5949" s="281"/>
      <c r="H5949" s="281"/>
      <c r="I5949" s="223"/>
      <c r="J5949" s="41"/>
    </row>
    <row r="5950" spans="1:10" x14ac:dyDescent="0.25">
      <c r="A5950" s="41"/>
      <c r="C5950" s="214"/>
      <c r="D5950" s="78"/>
      <c r="E5950" s="225"/>
      <c r="G5950" s="281"/>
      <c r="H5950" s="281"/>
      <c r="I5950" s="223"/>
      <c r="J5950" s="41"/>
    </row>
    <row r="5951" spans="1:10" x14ac:dyDescent="0.25">
      <c r="A5951" s="41"/>
      <c r="C5951" s="214"/>
      <c r="D5951" s="78"/>
      <c r="E5951" s="225"/>
      <c r="G5951" s="281"/>
      <c r="H5951" s="281"/>
      <c r="I5951" s="223"/>
      <c r="J5951" s="41"/>
    </row>
    <row r="5952" spans="1:10" x14ac:dyDescent="0.25">
      <c r="A5952" s="41"/>
      <c r="C5952" s="214"/>
      <c r="D5952" s="78"/>
      <c r="E5952" s="225"/>
      <c r="G5952" s="281"/>
      <c r="H5952" s="281"/>
      <c r="I5952" s="223"/>
      <c r="J5952" s="41"/>
    </row>
    <row r="5953" spans="1:10" x14ac:dyDescent="0.25">
      <c r="A5953" s="41"/>
      <c r="C5953" s="214"/>
      <c r="D5953" s="78"/>
      <c r="E5953" s="225"/>
      <c r="G5953" s="281"/>
      <c r="H5953" s="281"/>
      <c r="I5953" s="223"/>
      <c r="J5953" s="41"/>
    </row>
    <row r="5954" spans="1:10" x14ac:dyDescent="0.25">
      <c r="A5954" s="41"/>
      <c r="C5954" s="214"/>
      <c r="D5954" s="78"/>
      <c r="E5954" s="225"/>
      <c r="G5954" s="281"/>
      <c r="H5954" s="281"/>
      <c r="I5954" s="223"/>
      <c r="J5954" s="41"/>
    </row>
    <row r="5955" spans="1:10" x14ac:dyDescent="0.25">
      <c r="A5955" s="41"/>
      <c r="C5955" s="214"/>
      <c r="D5955" s="78"/>
      <c r="E5955" s="225"/>
      <c r="G5955" s="281"/>
      <c r="H5955" s="281"/>
      <c r="I5955" s="223"/>
      <c r="J5955" s="41"/>
    </row>
    <row r="5956" spans="1:10" x14ac:dyDescent="0.25">
      <c r="A5956" s="41"/>
      <c r="C5956" s="214"/>
      <c r="D5956" s="78"/>
      <c r="E5956" s="225"/>
      <c r="G5956" s="281"/>
      <c r="H5956" s="281"/>
      <c r="I5956" s="223"/>
      <c r="J5956" s="41"/>
    </row>
    <row r="5957" spans="1:10" x14ac:dyDescent="0.25">
      <c r="A5957" s="41"/>
      <c r="C5957" s="214"/>
      <c r="D5957" s="78"/>
      <c r="E5957" s="225"/>
      <c r="G5957" s="281"/>
      <c r="H5957" s="281"/>
      <c r="I5957" s="223"/>
      <c r="J5957" s="41"/>
    </row>
    <row r="5958" spans="1:10" x14ac:dyDescent="0.25">
      <c r="A5958" s="41"/>
      <c r="C5958" s="214"/>
      <c r="D5958" s="78"/>
      <c r="E5958" s="225"/>
      <c r="G5958" s="281"/>
      <c r="H5958" s="281"/>
      <c r="I5958" s="223"/>
      <c r="J5958" s="41"/>
    </row>
    <row r="5959" spans="1:10" x14ac:dyDescent="0.25">
      <c r="A5959" s="41"/>
      <c r="C5959" s="214"/>
      <c r="D5959" s="78"/>
      <c r="E5959" s="225"/>
      <c r="G5959" s="281"/>
      <c r="H5959" s="281"/>
      <c r="I5959" s="223"/>
      <c r="J5959" s="41"/>
    </row>
    <row r="5960" spans="1:10" x14ac:dyDescent="0.25">
      <c r="A5960" s="41"/>
      <c r="C5960" s="214"/>
      <c r="D5960" s="78"/>
      <c r="E5960" s="225"/>
      <c r="G5960" s="281"/>
      <c r="H5960" s="281"/>
      <c r="I5960" s="223"/>
      <c r="J5960" s="41"/>
    </row>
    <row r="5961" spans="1:10" x14ac:dyDescent="0.25">
      <c r="A5961" s="41"/>
      <c r="C5961" s="214"/>
      <c r="D5961" s="78"/>
      <c r="E5961" s="225"/>
      <c r="G5961" s="281"/>
      <c r="H5961" s="281"/>
      <c r="I5961" s="223"/>
      <c r="J5961" s="41"/>
    </row>
    <row r="5962" spans="1:10" x14ac:dyDescent="0.25">
      <c r="A5962" s="41"/>
      <c r="C5962" s="214"/>
      <c r="D5962" s="78"/>
      <c r="E5962" s="225"/>
      <c r="G5962" s="281"/>
      <c r="H5962" s="281"/>
      <c r="I5962" s="223"/>
      <c r="J5962" s="41"/>
    </row>
    <row r="5963" spans="1:10" x14ac:dyDescent="0.25">
      <c r="A5963" s="41"/>
      <c r="C5963" s="214"/>
      <c r="D5963" s="78"/>
      <c r="E5963" s="225"/>
      <c r="G5963" s="281"/>
      <c r="H5963" s="281"/>
      <c r="I5963" s="223"/>
      <c r="J5963" s="41"/>
    </row>
    <row r="5964" spans="1:10" x14ac:dyDescent="0.25">
      <c r="A5964" s="41"/>
      <c r="C5964" s="214"/>
      <c r="D5964" s="78"/>
      <c r="E5964" s="225"/>
      <c r="G5964" s="281"/>
      <c r="H5964" s="281"/>
      <c r="I5964" s="223"/>
      <c r="J5964" s="41"/>
    </row>
    <row r="5965" spans="1:10" x14ac:dyDescent="0.25">
      <c r="A5965" s="41"/>
      <c r="C5965" s="214"/>
      <c r="D5965" s="78"/>
      <c r="E5965" s="225"/>
      <c r="G5965" s="281"/>
      <c r="H5965" s="281"/>
      <c r="I5965" s="223"/>
      <c r="J5965" s="41"/>
    </row>
    <row r="5966" spans="1:10" x14ac:dyDescent="0.25">
      <c r="A5966" s="41"/>
      <c r="C5966" s="214"/>
      <c r="D5966" s="78"/>
      <c r="E5966" s="225"/>
      <c r="G5966" s="281"/>
      <c r="H5966" s="281"/>
      <c r="I5966" s="223"/>
      <c r="J5966" s="41"/>
    </row>
    <row r="5967" spans="1:10" x14ac:dyDescent="0.25">
      <c r="A5967" s="41"/>
      <c r="C5967" s="214"/>
      <c r="D5967" s="78"/>
      <c r="E5967" s="225"/>
      <c r="G5967" s="281"/>
      <c r="H5967" s="281"/>
      <c r="I5967" s="223"/>
      <c r="J5967" s="41"/>
    </row>
    <row r="5968" spans="1:10" x14ac:dyDescent="0.25">
      <c r="A5968" s="41"/>
      <c r="C5968" s="214"/>
      <c r="D5968" s="78"/>
      <c r="E5968" s="225"/>
      <c r="G5968" s="281"/>
      <c r="H5968" s="281"/>
      <c r="I5968" s="223"/>
      <c r="J5968" s="41"/>
    </row>
    <row r="5969" spans="1:10" x14ac:dyDescent="0.25">
      <c r="A5969" s="41"/>
      <c r="C5969" s="214"/>
      <c r="D5969" s="78"/>
      <c r="E5969" s="225"/>
      <c r="G5969" s="281"/>
      <c r="H5969" s="281"/>
      <c r="I5969" s="223"/>
      <c r="J5969" s="41"/>
    </row>
    <row r="5970" spans="1:10" x14ac:dyDescent="0.25">
      <c r="A5970" s="41"/>
      <c r="C5970" s="214"/>
      <c r="D5970" s="78"/>
      <c r="E5970" s="225"/>
      <c r="G5970" s="281"/>
      <c r="H5970" s="281"/>
      <c r="I5970" s="223"/>
      <c r="J5970" s="41"/>
    </row>
    <row r="5971" spans="1:10" x14ac:dyDescent="0.25">
      <c r="A5971" s="41"/>
      <c r="C5971" s="214"/>
      <c r="D5971" s="78"/>
      <c r="E5971" s="225"/>
      <c r="G5971" s="281"/>
      <c r="H5971" s="281"/>
      <c r="I5971" s="223"/>
      <c r="J5971" s="41"/>
    </row>
    <row r="5972" spans="1:10" x14ac:dyDescent="0.25">
      <c r="A5972" s="41"/>
      <c r="C5972" s="214"/>
      <c r="D5972" s="78"/>
      <c r="E5972" s="225"/>
      <c r="G5972" s="281"/>
      <c r="H5972" s="281"/>
      <c r="I5972" s="223"/>
      <c r="J5972" s="41"/>
    </row>
    <row r="5973" spans="1:10" x14ac:dyDescent="0.25">
      <c r="A5973" s="41"/>
      <c r="C5973" s="214"/>
      <c r="D5973" s="78"/>
      <c r="E5973" s="225"/>
      <c r="G5973" s="281"/>
      <c r="H5973" s="281"/>
      <c r="I5973" s="223"/>
      <c r="J5973" s="41"/>
    </row>
    <row r="5974" spans="1:10" x14ac:dyDescent="0.25">
      <c r="A5974" s="41"/>
      <c r="C5974" s="214"/>
      <c r="D5974" s="78"/>
      <c r="E5974" s="225"/>
      <c r="G5974" s="281"/>
      <c r="H5974" s="281"/>
      <c r="I5974" s="223"/>
      <c r="J5974" s="41"/>
    </row>
    <row r="5975" spans="1:10" x14ac:dyDescent="0.25">
      <c r="A5975" s="41"/>
      <c r="C5975" s="214"/>
      <c r="D5975" s="78"/>
      <c r="E5975" s="225"/>
      <c r="G5975" s="281"/>
      <c r="H5975" s="281"/>
      <c r="I5975" s="223"/>
      <c r="J5975" s="41"/>
    </row>
    <row r="5976" spans="1:10" x14ac:dyDescent="0.25">
      <c r="A5976" s="41"/>
      <c r="C5976" s="214"/>
      <c r="D5976" s="78"/>
      <c r="E5976" s="225"/>
      <c r="G5976" s="281"/>
      <c r="H5976" s="281"/>
      <c r="I5976" s="223"/>
      <c r="J5976" s="41"/>
    </row>
    <row r="5977" spans="1:10" x14ac:dyDescent="0.25">
      <c r="A5977" s="41"/>
      <c r="C5977" s="214"/>
      <c r="D5977" s="78"/>
      <c r="E5977" s="225"/>
      <c r="G5977" s="281"/>
      <c r="H5977" s="281"/>
      <c r="I5977" s="223"/>
      <c r="J5977" s="41"/>
    </row>
    <row r="5978" spans="1:10" x14ac:dyDescent="0.25">
      <c r="A5978" s="41"/>
      <c r="C5978" s="214"/>
      <c r="D5978" s="78"/>
      <c r="E5978" s="225"/>
      <c r="G5978" s="281"/>
      <c r="H5978" s="281"/>
      <c r="I5978" s="223"/>
      <c r="J5978" s="41"/>
    </row>
    <row r="5979" spans="1:10" x14ac:dyDescent="0.25">
      <c r="A5979" s="41"/>
      <c r="C5979" s="214"/>
      <c r="D5979" s="78"/>
      <c r="E5979" s="225"/>
      <c r="G5979" s="281"/>
      <c r="H5979" s="281"/>
      <c r="I5979" s="223"/>
      <c r="J5979" s="41"/>
    </row>
    <row r="5980" spans="1:10" x14ac:dyDescent="0.25">
      <c r="A5980" s="41"/>
      <c r="C5980" s="214"/>
      <c r="D5980" s="78"/>
      <c r="E5980" s="225"/>
      <c r="G5980" s="281"/>
      <c r="H5980" s="281"/>
      <c r="I5980" s="223"/>
      <c r="J5980" s="41"/>
    </row>
    <row r="5981" spans="1:10" x14ac:dyDescent="0.25">
      <c r="A5981" s="41"/>
      <c r="C5981" s="214"/>
      <c r="D5981" s="78"/>
      <c r="E5981" s="225"/>
      <c r="G5981" s="281"/>
      <c r="H5981" s="281"/>
      <c r="I5981" s="223"/>
      <c r="J5981" s="41"/>
    </row>
    <row r="5982" spans="1:10" x14ac:dyDescent="0.25">
      <c r="A5982" s="41"/>
      <c r="C5982" s="214"/>
      <c r="D5982" s="78"/>
      <c r="E5982" s="225"/>
      <c r="G5982" s="281"/>
      <c r="H5982" s="281"/>
      <c r="I5982" s="223"/>
      <c r="J5982" s="41"/>
    </row>
    <row r="5983" spans="1:10" x14ac:dyDescent="0.25">
      <c r="A5983" s="41"/>
      <c r="C5983" s="214"/>
      <c r="D5983" s="78"/>
      <c r="E5983" s="225"/>
      <c r="G5983" s="281"/>
      <c r="H5983" s="281"/>
      <c r="I5983" s="223"/>
      <c r="J5983" s="41"/>
    </row>
    <row r="5984" spans="1:10" x14ac:dyDescent="0.25">
      <c r="A5984" s="41"/>
      <c r="C5984" s="214"/>
      <c r="D5984" s="78"/>
      <c r="E5984" s="225"/>
      <c r="G5984" s="281"/>
      <c r="H5984" s="281"/>
      <c r="I5984" s="223"/>
      <c r="J5984" s="41"/>
    </row>
    <row r="5985" spans="1:10" x14ac:dyDescent="0.25">
      <c r="A5985" s="41"/>
      <c r="C5985" s="214"/>
      <c r="D5985" s="78"/>
      <c r="E5985" s="225"/>
      <c r="G5985" s="281"/>
      <c r="H5985" s="281"/>
      <c r="I5985" s="223"/>
      <c r="J5985" s="41"/>
    </row>
    <row r="5986" spans="1:10" x14ac:dyDescent="0.25">
      <c r="A5986" s="41"/>
      <c r="C5986" s="214"/>
      <c r="D5986" s="78"/>
      <c r="E5986" s="225"/>
      <c r="G5986" s="281"/>
      <c r="H5986" s="281"/>
      <c r="I5986" s="223"/>
      <c r="J5986" s="41"/>
    </row>
    <row r="5987" spans="1:10" x14ac:dyDescent="0.25">
      <c r="A5987" s="41"/>
      <c r="C5987" s="214"/>
      <c r="D5987" s="78"/>
      <c r="E5987" s="225"/>
      <c r="G5987" s="281"/>
      <c r="H5987" s="281"/>
      <c r="I5987" s="223"/>
      <c r="J5987" s="41"/>
    </row>
    <row r="5988" spans="1:10" x14ac:dyDescent="0.25">
      <c r="A5988" s="41"/>
      <c r="C5988" s="214"/>
      <c r="D5988" s="78"/>
      <c r="E5988" s="225"/>
      <c r="G5988" s="281"/>
      <c r="H5988" s="281"/>
      <c r="I5988" s="223"/>
      <c r="J5988" s="41"/>
    </row>
    <row r="5989" spans="1:10" x14ac:dyDescent="0.25">
      <c r="A5989" s="41"/>
      <c r="C5989" s="214"/>
      <c r="D5989" s="78"/>
      <c r="E5989" s="225"/>
      <c r="G5989" s="281"/>
      <c r="H5989" s="281"/>
      <c r="I5989" s="223"/>
      <c r="J5989" s="41"/>
    </row>
    <row r="5990" spans="1:10" x14ac:dyDescent="0.25">
      <c r="A5990" s="41"/>
      <c r="C5990" s="214"/>
      <c r="D5990" s="78"/>
      <c r="E5990" s="225"/>
      <c r="G5990" s="281"/>
      <c r="H5990" s="281"/>
      <c r="I5990" s="223"/>
      <c r="J5990" s="41"/>
    </row>
    <row r="5991" spans="1:10" x14ac:dyDescent="0.25">
      <c r="A5991" s="41"/>
      <c r="C5991" s="214"/>
      <c r="D5991" s="78"/>
      <c r="E5991" s="225"/>
      <c r="G5991" s="281"/>
      <c r="H5991" s="281"/>
      <c r="I5991" s="223"/>
      <c r="J5991" s="41"/>
    </row>
    <row r="5992" spans="1:10" x14ac:dyDescent="0.25">
      <c r="A5992" s="41"/>
      <c r="C5992" s="214"/>
      <c r="D5992" s="78"/>
      <c r="E5992" s="225"/>
      <c r="G5992" s="281"/>
      <c r="H5992" s="281"/>
      <c r="I5992" s="223"/>
      <c r="J5992" s="41"/>
    </row>
    <row r="5993" spans="1:10" x14ac:dyDescent="0.25">
      <c r="A5993" s="41"/>
      <c r="C5993" s="214"/>
      <c r="D5993" s="78"/>
      <c r="E5993" s="225"/>
      <c r="G5993" s="281"/>
      <c r="H5993" s="281"/>
      <c r="I5993" s="223"/>
      <c r="J5993" s="41"/>
    </row>
    <row r="5994" spans="1:10" x14ac:dyDescent="0.25">
      <c r="A5994" s="41"/>
      <c r="C5994" s="214"/>
      <c r="D5994" s="78"/>
      <c r="E5994" s="225"/>
      <c r="G5994" s="281"/>
      <c r="H5994" s="281"/>
      <c r="I5994" s="223"/>
      <c r="J5994" s="41"/>
    </row>
    <row r="5995" spans="1:10" x14ac:dyDescent="0.25">
      <c r="A5995" s="41"/>
      <c r="C5995" s="214"/>
      <c r="D5995" s="78"/>
      <c r="E5995" s="225"/>
      <c r="G5995" s="281"/>
      <c r="H5995" s="281"/>
      <c r="I5995" s="223"/>
      <c r="J5995" s="41"/>
    </row>
    <row r="5996" spans="1:10" x14ac:dyDescent="0.25">
      <c r="A5996" s="41"/>
      <c r="C5996" s="214"/>
      <c r="D5996" s="78"/>
      <c r="E5996" s="225"/>
      <c r="G5996" s="281"/>
      <c r="H5996" s="281"/>
      <c r="I5996" s="223"/>
      <c r="J5996" s="41"/>
    </row>
    <row r="5997" spans="1:10" x14ac:dyDescent="0.25">
      <c r="A5997" s="41"/>
      <c r="C5997" s="214"/>
      <c r="D5997" s="78"/>
      <c r="E5997" s="225"/>
      <c r="G5997" s="281"/>
      <c r="H5997" s="281"/>
      <c r="I5997" s="223"/>
      <c r="J5997" s="41"/>
    </row>
    <row r="5998" spans="1:10" x14ac:dyDescent="0.25">
      <c r="A5998" s="41"/>
      <c r="C5998" s="214"/>
      <c r="D5998" s="78"/>
      <c r="E5998" s="225"/>
      <c r="G5998" s="281"/>
      <c r="H5998" s="281"/>
      <c r="I5998" s="223"/>
      <c r="J5998" s="41"/>
    </row>
    <row r="5999" spans="1:10" x14ac:dyDescent="0.25">
      <c r="A5999" s="41"/>
      <c r="C5999" s="214"/>
      <c r="D5999" s="78"/>
      <c r="E5999" s="225"/>
      <c r="G5999" s="281"/>
      <c r="H5999" s="281"/>
      <c r="I5999" s="223"/>
      <c r="J5999" s="41"/>
    </row>
    <row r="6000" spans="1:10" x14ac:dyDescent="0.25">
      <c r="A6000" s="41"/>
      <c r="C6000" s="214"/>
      <c r="D6000" s="78"/>
      <c r="E6000" s="225"/>
      <c r="G6000" s="281"/>
      <c r="H6000" s="281"/>
      <c r="I6000" s="223"/>
      <c r="J6000" s="41"/>
    </row>
    <row r="6001" spans="1:10" x14ac:dyDescent="0.25">
      <c r="A6001" s="41"/>
      <c r="C6001" s="214"/>
      <c r="D6001" s="78"/>
      <c r="E6001" s="225"/>
      <c r="G6001" s="281"/>
      <c r="H6001" s="281"/>
      <c r="I6001" s="223"/>
      <c r="J6001" s="41"/>
    </row>
    <row r="6002" spans="1:10" x14ac:dyDescent="0.25">
      <c r="A6002" s="41"/>
      <c r="C6002" s="214"/>
      <c r="D6002" s="78"/>
      <c r="E6002" s="225"/>
      <c r="G6002" s="281"/>
      <c r="H6002" s="281"/>
      <c r="I6002" s="223"/>
      <c r="J6002" s="41"/>
    </row>
    <row r="6003" spans="1:10" x14ac:dyDescent="0.25">
      <c r="A6003" s="41"/>
      <c r="C6003" s="214"/>
      <c r="D6003" s="78"/>
      <c r="E6003" s="225"/>
      <c r="G6003" s="281"/>
      <c r="H6003" s="281"/>
      <c r="I6003" s="223"/>
      <c r="J6003" s="41"/>
    </row>
    <row r="6004" spans="1:10" x14ac:dyDescent="0.25">
      <c r="A6004" s="41"/>
      <c r="C6004" s="214"/>
      <c r="D6004" s="78"/>
      <c r="E6004" s="225"/>
      <c r="G6004" s="281"/>
      <c r="H6004" s="281"/>
      <c r="I6004" s="223"/>
      <c r="J6004" s="41"/>
    </row>
    <row r="6005" spans="1:10" x14ac:dyDescent="0.25">
      <c r="A6005" s="41"/>
      <c r="C6005" s="214"/>
      <c r="D6005" s="78"/>
      <c r="E6005" s="225"/>
      <c r="G6005" s="281"/>
      <c r="H6005" s="281"/>
      <c r="I6005" s="223"/>
      <c r="J6005" s="41"/>
    </row>
    <row r="6006" spans="1:10" x14ac:dyDescent="0.25">
      <c r="A6006" s="41"/>
      <c r="C6006" s="214"/>
      <c r="D6006" s="78"/>
      <c r="E6006" s="225"/>
      <c r="G6006" s="281"/>
      <c r="H6006" s="281"/>
      <c r="I6006" s="223"/>
      <c r="J6006" s="41"/>
    </row>
    <row r="6007" spans="1:10" x14ac:dyDescent="0.25">
      <c r="A6007" s="41"/>
      <c r="C6007" s="214"/>
      <c r="D6007" s="78"/>
      <c r="E6007" s="225"/>
      <c r="G6007" s="281"/>
      <c r="H6007" s="281"/>
      <c r="I6007" s="223"/>
      <c r="J6007" s="41"/>
    </row>
    <row r="6008" spans="1:10" x14ac:dyDescent="0.25">
      <c r="A6008" s="41"/>
      <c r="C6008" s="214"/>
      <c r="D6008" s="78"/>
      <c r="E6008" s="225"/>
      <c r="G6008" s="281"/>
      <c r="H6008" s="281"/>
      <c r="I6008" s="223"/>
      <c r="J6008" s="41"/>
    </row>
    <row r="6009" spans="1:10" x14ac:dyDescent="0.25">
      <c r="A6009" s="41"/>
      <c r="C6009" s="214"/>
      <c r="D6009" s="78"/>
      <c r="E6009" s="225"/>
      <c r="G6009" s="281"/>
      <c r="H6009" s="281"/>
      <c r="I6009" s="223"/>
      <c r="J6009" s="41"/>
    </row>
    <row r="6010" spans="1:10" x14ac:dyDescent="0.25">
      <c r="A6010" s="41"/>
      <c r="C6010" s="214"/>
      <c r="D6010" s="78"/>
      <c r="E6010" s="225"/>
      <c r="G6010" s="281"/>
      <c r="H6010" s="281"/>
      <c r="I6010" s="223"/>
      <c r="J6010" s="41"/>
    </row>
    <row r="6011" spans="1:10" x14ac:dyDescent="0.25">
      <c r="A6011" s="41"/>
      <c r="C6011" s="214"/>
      <c r="D6011" s="78"/>
      <c r="E6011" s="225"/>
      <c r="G6011" s="281"/>
      <c r="H6011" s="281"/>
      <c r="I6011" s="223"/>
      <c r="J6011" s="41"/>
    </row>
    <row r="6012" spans="1:10" x14ac:dyDescent="0.25">
      <c r="A6012" s="41"/>
      <c r="C6012" s="214"/>
      <c r="D6012" s="78"/>
      <c r="E6012" s="225"/>
      <c r="G6012" s="281"/>
      <c r="H6012" s="281"/>
      <c r="I6012" s="223"/>
      <c r="J6012" s="41"/>
    </row>
    <row r="6013" spans="1:10" x14ac:dyDescent="0.25">
      <c r="A6013" s="41"/>
      <c r="C6013" s="214"/>
      <c r="D6013" s="78"/>
      <c r="E6013" s="225"/>
      <c r="G6013" s="281"/>
      <c r="H6013" s="281"/>
      <c r="I6013" s="223"/>
      <c r="J6013" s="41"/>
    </row>
    <row r="6014" spans="1:10" x14ac:dyDescent="0.25">
      <c r="A6014" s="41"/>
      <c r="C6014" s="214"/>
      <c r="D6014" s="78"/>
      <c r="E6014" s="225"/>
      <c r="G6014" s="281"/>
      <c r="H6014" s="281"/>
      <c r="I6014" s="223"/>
      <c r="J6014" s="41"/>
    </row>
    <row r="6015" spans="1:10" x14ac:dyDescent="0.25">
      <c r="A6015" s="41"/>
      <c r="C6015" s="214"/>
      <c r="D6015" s="78"/>
      <c r="E6015" s="225"/>
      <c r="G6015" s="281"/>
      <c r="H6015" s="281"/>
      <c r="I6015" s="223"/>
      <c r="J6015" s="41"/>
    </row>
    <row r="6016" spans="1:10" x14ac:dyDescent="0.25">
      <c r="A6016" s="41"/>
      <c r="C6016" s="214"/>
      <c r="D6016" s="78"/>
      <c r="E6016" s="225"/>
      <c r="G6016" s="281"/>
      <c r="H6016" s="281"/>
      <c r="I6016" s="223"/>
      <c r="J6016" s="41"/>
    </row>
    <row r="6017" spans="1:10" x14ac:dyDescent="0.25">
      <c r="A6017" s="41"/>
      <c r="C6017" s="214"/>
      <c r="D6017" s="78"/>
      <c r="E6017" s="225"/>
      <c r="G6017" s="281"/>
      <c r="H6017" s="281"/>
      <c r="I6017" s="223"/>
      <c r="J6017" s="41"/>
    </row>
    <row r="6018" spans="1:10" x14ac:dyDescent="0.25">
      <c r="A6018" s="41"/>
      <c r="C6018" s="214"/>
      <c r="D6018" s="78"/>
      <c r="E6018" s="225"/>
      <c r="G6018" s="281"/>
      <c r="H6018" s="281"/>
      <c r="I6018" s="223"/>
      <c r="J6018" s="41"/>
    </row>
    <row r="6019" spans="1:10" x14ac:dyDescent="0.25">
      <c r="A6019" s="41"/>
      <c r="C6019" s="214"/>
      <c r="D6019" s="78"/>
      <c r="E6019" s="225"/>
      <c r="G6019" s="281"/>
      <c r="H6019" s="281"/>
      <c r="I6019" s="223"/>
      <c r="J6019" s="41"/>
    </row>
    <row r="6020" spans="1:10" x14ac:dyDescent="0.25">
      <c r="A6020" s="41"/>
      <c r="C6020" s="214"/>
      <c r="D6020" s="78"/>
      <c r="E6020" s="225"/>
      <c r="G6020" s="281"/>
      <c r="H6020" s="281"/>
      <c r="I6020" s="223"/>
      <c r="J6020" s="41"/>
    </row>
    <row r="6021" spans="1:10" x14ac:dyDescent="0.25">
      <c r="A6021" s="41"/>
      <c r="C6021" s="214"/>
      <c r="D6021" s="78"/>
      <c r="E6021" s="225"/>
      <c r="G6021" s="281"/>
      <c r="H6021" s="281"/>
      <c r="I6021" s="223"/>
      <c r="J6021" s="41"/>
    </row>
    <row r="6022" spans="1:10" x14ac:dyDescent="0.25">
      <c r="A6022" s="41"/>
      <c r="C6022" s="214"/>
      <c r="D6022" s="78"/>
      <c r="E6022" s="225"/>
      <c r="G6022" s="281"/>
      <c r="H6022" s="281"/>
      <c r="I6022" s="223"/>
      <c r="J6022" s="41"/>
    </row>
    <row r="6023" spans="1:10" x14ac:dyDescent="0.25">
      <c r="A6023" s="41"/>
      <c r="C6023" s="214"/>
      <c r="D6023" s="78"/>
      <c r="E6023" s="225"/>
      <c r="G6023" s="281"/>
      <c r="H6023" s="281"/>
      <c r="I6023" s="223"/>
      <c r="J6023" s="41"/>
    </row>
    <row r="6024" spans="1:10" x14ac:dyDescent="0.25">
      <c r="A6024" s="41"/>
      <c r="C6024" s="214"/>
      <c r="D6024" s="78"/>
      <c r="E6024" s="225"/>
      <c r="G6024" s="281"/>
      <c r="H6024" s="281"/>
      <c r="I6024" s="223"/>
      <c r="J6024" s="41"/>
    </row>
    <row r="6025" spans="1:10" x14ac:dyDescent="0.25">
      <c r="A6025" s="41"/>
      <c r="C6025" s="214"/>
      <c r="D6025" s="78"/>
      <c r="E6025" s="225"/>
      <c r="G6025" s="281"/>
      <c r="H6025" s="281"/>
      <c r="I6025" s="223"/>
      <c r="J6025" s="41"/>
    </row>
    <row r="6026" spans="1:10" x14ac:dyDescent="0.25">
      <c r="A6026" s="41"/>
      <c r="C6026" s="214"/>
      <c r="D6026" s="78"/>
      <c r="E6026" s="225"/>
      <c r="G6026" s="281"/>
      <c r="H6026" s="281"/>
      <c r="I6026" s="223"/>
      <c r="J6026" s="41"/>
    </row>
    <row r="6027" spans="1:10" x14ac:dyDescent="0.25">
      <c r="A6027" s="41"/>
      <c r="C6027" s="214"/>
      <c r="D6027" s="78"/>
      <c r="E6027" s="225"/>
      <c r="G6027" s="281"/>
      <c r="H6027" s="281"/>
      <c r="I6027" s="223"/>
      <c r="J6027" s="41"/>
    </row>
    <row r="6028" spans="1:10" x14ac:dyDescent="0.25">
      <c r="A6028" s="41"/>
      <c r="C6028" s="214"/>
      <c r="D6028" s="78"/>
      <c r="E6028" s="225"/>
      <c r="G6028" s="281"/>
      <c r="H6028" s="281"/>
      <c r="I6028" s="223"/>
      <c r="J6028" s="41"/>
    </row>
    <row r="6029" spans="1:10" x14ac:dyDescent="0.25">
      <c r="A6029" s="41"/>
      <c r="C6029" s="214"/>
      <c r="D6029" s="78"/>
      <c r="E6029" s="225"/>
      <c r="G6029" s="281"/>
      <c r="H6029" s="281"/>
      <c r="I6029" s="223"/>
      <c r="J6029" s="41"/>
    </row>
    <row r="6030" spans="1:10" x14ac:dyDescent="0.25">
      <c r="A6030" s="41"/>
      <c r="C6030" s="214"/>
      <c r="D6030" s="78"/>
      <c r="E6030" s="225"/>
      <c r="G6030" s="281"/>
      <c r="H6030" s="281"/>
      <c r="I6030" s="223"/>
      <c r="J6030" s="41"/>
    </row>
    <row r="6031" spans="1:10" x14ac:dyDescent="0.25">
      <c r="A6031" s="41"/>
      <c r="C6031" s="214"/>
      <c r="D6031" s="78"/>
      <c r="E6031" s="225"/>
      <c r="G6031" s="281"/>
      <c r="H6031" s="281"/>
      <c r="I6031" s="223"/>
      <c r="J6031" s="41"/>
    </row>
    <row r="6032" spans="1:10" x14ac:dyDescent="0.25">
      <c r="A6032" s="41"/>
      <c r="C6032" s="214"/>
      <c r="D6032" s="78"/>
      <c r="E6032" s="225"/>
      <c r="G6032" s="281"/>
      <c r="H6032" s="281"/>
      <c r="I6032" s="223"/>
      <c r="J6032" s="41"/>
    </row>
    <row r="6033" spans="1:10" x14ac:dyDescent="0.25">
      <c r="A6033" s="41"/>
      <c r="C6033" s="214"/>
      <c r="D6033" s="78"/>
      <c r="E6033" s="225"/>
      <c r="G6033" s="281"/>
      <c r="H6033" s="281"/>
      <c r="I6033" s="223"/>
      <c r="J6033" s="41"/>
    </row>
    <row r="6034" spans="1:10" x14ac:dyDescent="0.25">
      <c r="A6034" s="41"/>
      <c r="C6034" s="214"/>
      <c r="D6034" s="78"/>
      <c r="E6034" s="225"/>
      <c r="G6034" s="281"/>
      <c r="H6034" s="281"/>
      <c r="I6034" s="223"/>
      <c r="J6034" s="41"/>
    </row>
    <row r="6035" spans="1:10" x14ac:dyDescent="0.25">
      <c r="A6035" s="41"/>
      <c r="C6035" s="214"/>
      <c r="D6035" s="78"/>
      <c r="E6035" s="225"/>
      <c r="G6035" s="281"/>
      <c r="H6035" s="281"/>
      <c r="I6035" s="223"/>
      <c r="J6035" s="41"/>
    </row>
    <row r="6036" spans="1:10" x14ac:dyDescent="0.25">
      <c r="A6036" s="41"/>
      <c r="C6036" s="214"/>
      <c r="D6036" s="78"/>
      <c r="E6036" s="225"/>
      <c r="G6036" s="281"/>
      <c r="H6036" s="281"/>
      <c r="I6036" s="223"/>
      <c r="J6036" s="41"/>
    </row>
    <row r="6037" spans="1:10" x14ac:dyDescent="0.25">
      <c r="A6037" s="41"/>
      <c r="C6037" s="214"/>
      <c r="D6037" s="78"/>
      <c r="E6037" s="225"/>
      <c r="G6037" s="281"/>
      <c r="H6037" s="281"/>
      <c r="I6037" s="223"/>
      <c r="J6037" s="41"/>
    </row>
    <row r="6038" spans="1:10" x14ac:dyDescent="0.25">
      <c r="A6038" s="41"/>
      <c r="C6038" s="214"/>
      <c r="D6038" s="78"/>
      <c r="E6038" s="225"/>
      <c r="G6038" s="281"/>
      <c r="H6038" s="281"/>
      <c r="I6038" s="223"/>
      <c r="J6038" s="41"/>
    </row>
    <row r="6039" spans="1:10" x14ac:dyDescent="0.25">
      <c r="A6039" s="41"/>
      <c r="C6039" s="214"/>
      <c r="D6039" s="78"/>
      <c r="E6039" s="225"/>
      <c r="G6039" s="281"/>
      <c r="H6039" s="281"/>
      <c r="I6039" s="223"/>
      <c r="J6039" s="41"/>
    </row>
    <row r="6040" spans="1:10" x14ac:dyDescent="0.25">
      <c r="A6040" s="41"/>
      <c r="C6040" s="214"/>
      <c r="D6040" s="78"/>
      <c r="E6040" s="225"/>
      <c r="G6040" s="281"/>
      <c r="H6040" s="281"/>
      <c r="I6040" s="223"/>
      <c r="J6040" s="41"/>
    </row>
    <row r="6041" spans="1:10" x14ac:dyDescent="0.25">
      <c r="A6041" s="41"/>
      <c r="C6041" s="214"/>
      <c r="D6041" s="78"/>
      <c r="E6041" s="225"/>
      <c r="G6041" s="281"/>
      <c r="H6041" s="281"/>
      <c r="I6041" s="223"/>
      <c r="J6041" s="41"/>
    </row>
    <row r="6042" spans="1:10" x14ac:dyDescent="0.25">
      <c r="A6042" s="41"/>
      <c r="C6042" s="214"/>
      <c r="D6042" s="78"/>
      <c r="E6042" s="225"/>
      <c r="G6042" s="281"/>
      <c r="H6042" s="281"/>
      <c r="I6042" s="223"/>
      <c r="J6042" s="41"/>
    </row>
    <row r="6043" spans="1:10" x14ac:dyDescent="0.25">
      <c r="A6043" s="41"/>
      <c r="C6043" s="214"/>
      <c r="D6043" s="78"/>
      <c r="E6043" s="225"/>
      <c r="G6043" s="281"/>
      <c r="H6043" s="281"/>
      <c r="I6043" s="223"/>
      <c r="J6043" s="41"/>
    </row>
    <row r="6044" spans="1:10" x14ac:dyDescent="0.25">
      <c r="A6044" s="41"/>
      <c r="C6044" s="214"/>
      <c r="D6044" s="78"/>
      <c r="E6044" s="225"/>
      <c r="G6044" s="281"/>
      <c r="H6044" s="281"/>
      <c r="I6044" s="223"/>
      <c r="J6044" s="41"/>
    </row>
    <row r="6045" spans="1:10" x14ac:dyDescent="0.25">
      <c r="A6045" s="41"/>
      <c r="C6045" s="214"/>
      <c r="D6045" s="78"/>
      <c r="E6045" s="225"/>
      <c r="G6045" s="281"/>
      <c r="H6045" s="281"/>
      <c r="I6045" s="223"/>
      <c r="J6045" s="41"/>
    </row>
    <row r="6046" spans="1:10" x14ac:dyDescent="0.25">
      <c r="A6046" s="41"/>
      <c r="C6046" s="214"/>
      <c r="D6046" s="78"/>
      <c r="E6046" s="225"/>
      <c r="G6046" s="281"/>
      <c r="H6046" s="281"/>
      <c r="I6046" s="223"/>
      <c r="J6046" s="41"/>
    </row>
    <row r="6047" spans="1:10" x14ac:dyDescent="0.25">
      <c r="A6047" s="41"/>
      <c r="C6047" s="214"/>
      <c r="D6047" s="78"/>
      <c r="E6047" s="225"/>
      <c r="G6047" s="281"/>
      <c r="H6047" s="281"/>
      <c r="I6047" s="223"/>
      <c r="J6047" s="41"/>
    </row>
    <row r="6048" spans="1:10" x14ac:dyDescent="0.25">
      <c r="A6048" s="41"/>
      <c r="C6048" s="214"/>
      <c r="D6048" s="78"/>
      <c r="E6048" s="225"/>
      <c r="G6048" s="281"/>
      <c r="H6048" s="281"/>
      <c r="I6048" s="223"/>
      <c r="J6048" s="41"/>
    </row>
    <row r="6049" spans="1:10" x14ac:dyDescent="0.25">
      <c r="A6049" s="41"/>
      <c r="C6049" s="214"/>
      <c r="D6049" s="78"/>
      <c r="E6049" s="225"/>
      <c r="G6049" s="281"/>
      <c r="H6049" s="281"/>
      <c r="I6049" s="223"/>
      <c r="J6049" s="41"/>
    </row>
    <row r="6050" spans="1:10" x14ac:dyDescent="0.25">
      <c r="A6050" s="41"/>
      <c r="C6050" s="214"/>
      <c r="D6050" s="78"/>
      <c r="E6050" s="225"/>
      <c r="G6050" s="281"/>
      <c r="H6050" s="281"/>
      <c r="I6050" s="223"/>
      <c r="J6050" s="41"/>
    </row>
    <row r="6051" spans="1:10" x14ac:dyDescent="0.25">
      <c r="A6051" s="41"/>
      <c r="C6051" s="214"/>
      <c r="D6051" s="78"/>
      <c r="E6051" s="225"/>
      <c r="G6051" s="281"/>
      <c r="H6051" s="281"/>
      <c r="I6051" s="223"/>
      <c r="J6051" s="41"/>
    </row>
    <row r="6052" spans="1:10" x14ac:dyDescent="0.25">
      <c r="A6052" s="41"/>
      <c r="C6052" s="214"/>
      <c r="D6052" s="78"/>
      <c r="E6052" s="225"/>
      <c r="G6052" s="281"/>
      <c r="H6052" s="281"/>
      <c r="I6052" s="223"/>
      <c r="J6052" s="41"/>
    </row>
    <row r="6053" spans="1:10" x14ac:dyDescent="0.25">
      <c r="A6053" s="41"/>
      <c r="C6053" s="214"/>
      <c r="D6053" s="78"/>
      <c r="E6053" s="225"/>
      <c r="G6053" s="281"/>
      <c r="H6053" s="281"/>
      <c r="I6053" s="223"/>
      <c r="J6053" s="41"/>
    </row>
    <row r="6054" spans="1:10" x14ac:dyDescent="0.25">
      <c r="A6054" s="41"/>
      <c r="C6054" s="214"/>
      <c r="D6054" s="78"/>
      <c r="E6054" s="225"/>
      <c r="G6054" s="281"/>
      <c r="H6054" s="281"/>
      <c r="I6054" s="223"/>
      <c r="J6054" s="41"/>
    </row>
    <row r="6055" spans="1:10" x14ac:dyDescent="0.25">
      <c r="A6055" s="41"/>
      <c r="C6055" s="214"/>
      <c r="D6055" s="78"/>
      <c r="E6055" s="225"/>
      <c r="G6055" s="281"/>
      <c r="H6055" s="281"/>
      <c r="I6055" s="223"/>
      <c r="J6055" s="41"/>
    </row>
    <row r="6056" spans="1:10" x14ac:dyDescent="0.25">
      <c r="A6056" s="41"/>
      <c r="C6056" s="214"/>
      <c r="D6056" s="78"/>
      <c r="E6056" s="225"/>
      <c r="G6056" s="281"/>
      <c r="H6056" s="281"/>
      <c r="I6056" s="223"/>
      <c r="J6056" s="41"/>
    </row>
    <row r="6057" spans="1:10" x14ac:dyDescent="0.25">
      <c r="A6057" s="41"/>
      <c r="C6057" s="214"/>
      <c r="D6057" s="78"/>
      <c r="E6057" s="225"/>
      <c r="G6057" s="281"/>
      <c r="H6057" s="281"/>
      <c r="I6057" s="223"/>
      <c r="J6057" s="41"/>
    </row>
    <row r="6058" spans="1:10" x14ac:dyDescent="0.25">
      <c r="A6058" s="41"/>
      <c r="C6058" s="214"/>
      <c r="D6058" s="78"/>
      <c r="E6058" s="225"/>
      <c r="G6058" s="281"/>
      <c r="H6058" s="281"/>
      <c r="I6058" s="223"/>
      <c r="J6058" s="41"/>
    </row>
    <row r="6059" spans="1:10" x14ac:dyDescent="0.25">
      <c r="A6059" s="41"/>
      <c r="C6059" s="214"/>
      <c r="D6059" s="78"/>
      <c r="E6059" s="225"/>
      <c r="G6059" s="281"/>
      <c r="H6059" s="281"/>
      <c r="I6059" s="223"/>
      <c r="J6059" s="41"/>
    </row>
    <row r="6060" spans="1:10" x14ac:dyDescent="0.25">
      <c r="A6060" s="41"/>
      <c r="C6060" s="214"/>
      <c r="D6060" s="78"/>
      <c r="E6060" s="225"/>
      <c r="G6060" s="281"/>
      <c r="H6060" s="281"/>
      <c r="I6060" s="223"/>
      <c r="J6060" s="41"/>
    </row>
    <row r="6061" spans="1:10" x14ac:dyDescent="0.25">
      <c r="A6061" s="41"/>
      <c r="C6061" s="214"/>
      <c r="D6061" s="78"/>
      <c r="E6061" s="225"/>
      <c r="G6061" s="281"/>
      <c r="H6061" s="281"/>
      <c r="I6061" s="223"/>
      <c r="J6061" s="41"/>
    </row>
    <row r="6062" spans="1:10" x14ac:dyDescent="0.25">
      <c r="A6062" s="41"/>
      <c r="C6062" s="214"/>
      <c r="D6062" s="78"/>
      <c r="E6062" s="225"/>
      <c r="G6062" s="281"/>
      <c r="H6062" s="281"/>
      <c r="I6062" s="223"/>
      <c r="J6062" s="41"/>
    </row>
    <row r="6063" spans="1:10" x14ac:dyDescent="0.25">
      <c r="A6063" s="41"/>
      <c r="C6063" s="214"/>
      <c r="D6063" s="78"/>
      <c r="E6063" s="225"/>
      <c r="G6063" s="281"/>
      <c r="H6063" s="281"/>
      <c r="I6063" s="223"/>
      <c r="J6063" s="41"/>
    </row>
    <row r="6064" spans="1:10" x14ac:dyDescent="0.25">
      <c r="A6064" s="41"/>
      <c r="C6064" s="214"/>
      <c r="D6064" s="78"/>
      <c r="E6064" s="225"/>
      <c r="G6064" s="281"/>
      <c r="H6064" s="281"/>
      <c r="I6064" s="223"/>
      <c r="J6064" s="41"/>
    </row>
    <row r="6065" spans="1:10" x14ac:dyDescent="0.25">
      <c r="A6065" s="41"/>
      <c r="C6065" s="214"/>
      <c r="D6065" s="78"/>
      <c r="E6065" s="225"/>
      <c r="G6065" s="281"/>
      <c r="H6065" s="281"/>
      <c r="I6065" s="223"/>
      <c r="J6065" s="41"/>
    </row>
    <row r="6066" spans="1:10" x14ac:dyDescent="0.25">
      <c r="A6066" s="41"/>
      <c r="C6066" s="214"/>
      <c r="D6066" s="78"/>
      <c r="E6066" s="225"/>
      <c r="G6066" s="281"/>
      <c r="H6066" s="281"/>
      <c r="I6066" s="223"/>
      <c r="J6066" s="41"/>
    </row>
    <row r="6067" spans="1:10" x14ac:dyDescent="0.25">
      <c r="A6067" s="41"/>
      <c r="C6067" s="214"/>
      <c r="D6067" s="78"/>
      <c r="E6067" s="225"/>
      <c r="G6067" s="281"/>
      <c r="H6067" s="281"/>
      <c r="I6067" s="223"/>
      <c r="J6067" s="41"/>
    </row>
    <row r="6068" spans="1:10" x14ac:dyDescent="0.25">
      <c r="A6068" s="41"/>
      <c r="C6068" s="214"/>
      <c r="D6068" s="78"/>
      <c r="E6068" s="225"/>
      <c r="G6068" s="281"/>
      <c r="H6068" s="281"/>
      <c r="I6068" s="223"/>
      <c r="J6068" s="41"/>
    </row>
    <row r="6069" spans="1:10" x14ac:dyDescent="0.25">
      <c r="A6069" s="41"/>
      <c r="C6069" s="214"/>
      <c r="D6069" s="78"/>
      <c r="E6069" s="225"/>
      <c r="G6069" s="281"/>
      <c r="H6069" s="281"/>
      <c r="I6069" s="223"/>
      <c r="J6069" s="41"/>
    </row>
    <row r="6070" spans="1:10" x14ac:dyDescent="0.25">
      <c r="A6070" s="41"/>
      <c r="C6070" s="214"/>
      <c r="D6070" s="78"/>
      <c r="E6070" s="225"/>
      <c r="G6070" s="281"/>
      <c r="H6070" s="281"/>
      <c r="I6070" s="223"/>
      <c r="J6070" s="41"/>
    </row>
    <row r="6071" spans="1:10" x14ac:dyDescent="0.25">
      <c r="A6071" s="41"/>
      <c r="C6071" s="214"/>
      <c r="D6071" s="78"/>
      <c r="E6071" s="225"/>
      <c r="G6071" s="281"/>
      <c r="H6071" s="281"/>
      <c r="I6071" s="223"/>
      <c r="J6071" s="41"/>
    </row>
    <row r="6072" spans="1:10" x14ac:dyDescent="0.25">
      <c r="A6072" s="41"/>
      <c r="C6072" s="214"/>
      <c r="D6072" s="78"/>
      <c r="E6072" s="225"/>
      <c r="G6072" s="281"/>
      <c r="H6072" s="281"/>
      <c r="I6072" s="223"/>
      <c r="J6072" s="41"/>
    </row>
    <row r="6073" spans="1:10" x14ac:dyDescent="0.25">
      <c r="A6073" s="41"/>
      <c r="C6073" s="214"/>
      <c r="D6073" s="78"/>
      <c r="E6073" s="225"/>
      <c r="G6073" s="281"/>
      <c r="H6073" s="281"/>
      <c r="I6073" s="223"/>
      <c r="J6073" s="41"/>
    </row>
    <row r="6074" spans="1:10" x14ac:dyDescent="0.25">
      <c r="A6074" s="41"/>
      <c r="C6074" s="214"/>
      <c r="D6074" s="78"/>
      <c r="E6074" s="225"/>
      <c r="G6074" s="281"/>
      <c r="H6074" s="281"/>
      <c r="I6074" s="223"/>
      <c r="J6074" s="41"/>
    </row>
    <row r="6075" spans="1:10" x14ac:dyDescent="0.25">
      <c r="A6075" s="41"/>
      <c r="C6075" s="214"/>
      <c r="D6075" s="78"/>
      <c r="E6075" s="225"/>
      <c r="G6075" s="281"/>
      <c r="H6075" s="281"/>
      <c r="I6075" s="223"/>
      <c r="J6075" s="41"/>
    </row>
    <row r="6076" spans="1:10" x14ac:dyDescent="0.25">
      <c r="A6076" s="41"/>
      <c r="C6076" s="214"/>
      <c r="D6076" s="78"/>
      <c r="E6076" s="225"/>
      <c r="G6076" s="281"/>
      <c r="H6076" s="281"/>
      <c r="I6076" s="223"/>
      <c r="J6076" s="41"/>
    </row>
    <row r="6077" spans="1:10" x14ac:dyDescent="0.25">
      <c r="A6077" s="41"/>
      <c r="C6077" s="214"/>
      <c r="D6077" s="78"/>
      <c r="E6077" s="225"/>
      <c r="G6077" s="281"/>
      <c r="H6077" s="281"/>
      <c r="I6077" s="223"/>
      <c r="J6077" s="41"/>
    </row>
    <row r="6078" spans="1:10" x14ac:dyDescent="0.25">
      <c r="A6078" s="41"/>
      <c r="C6078" s="214"/>
      <c r="D6078" s="78"/>
      <c r="E6078" s="225"/>
      <c r="G6078" s="281"/>
      <c r="H6078" s="281"/>
      <c r="I6078" s="223"/>
      <c r="J6078" s="41"/>
    </row>
    <row r="6079" spans="1:10" x14ac:dyDescent="0.25">
      <c r="A6079" s="41"/>
      <c r="C6079" s="214"/>
      <c r="D6079" s="78"/>
      <c r="E6079" s="225"/>
      <c r="G6079" s="281"/>
      <c r="H6079" s="281"/>
      <c r="I6079" s="223"/>
      <c r="J6079" s="41"/>
    </row>
    <row r="6080" spans="1:10" x14ac:dyDescent="0.25">
      <c r="A6080" s="41"/>
      <c r="C6080" s="214"/>
      <c r="D6080" s="78"/>
      <c r="E6080" s="225"/>
      <c r="G6080" s="281"/>
      <c r="H6080" s="281"/>
      <c r="I6080" s="223"/>
      <c r="J6080" s="41"/>
    </row>
    <row r="6081" spans="1:10" x14ac:dyDescent="0.25">
      <c r="A6081" s="41"/>
      <c r="C6081" s="214"/>
      <c r="D6081" s="78"/>
      <c r="E6081" s="225"/>
      <c r="G6081" s="281"/>
      <c r="H6081" s="281"/>
      <c r="I6081" s="223"/>
      <c r="J6081" s="41"/>
    </row>
    <row r="6082" spans="1:10" x14ac:dyDescent="0.25">
      <c r="A6082" s="41"/>
      <c r="C6082" s="214"/>
      <c r="D6082" s="78"/>
      <c r="E6082" s="225"/>
      <c r="G6082" s="281"/>
      <c r="H6082" s="281"/>
      <c r="I6082" s="223"/>
      <c r="J6082" s="41"/>
    </row>
    <row r="6083" spans="1:10" x14ac:dyDescent="0.25">
      <c r="A6083" s="41"/>
      <c r="C6083" s="214"/>
      <c r="D6083" s="78"/>
      <c r="E6083" s="225"/>
      <c r="G6083" s="281"/>
      <c r="H6083" s="281"/>
      <c r="I6083" s="223"/>
      <c r="J6083" s="41"/>
    </row>
    <row r="6084" spans="1:10" x14ac:dyDescent="0.25">
      <c r="A6084" s="41"/>
      <c r="C6084" s="214"/>
      <c r="D6084" s="78"/>
      <c r="E6084" s="225"/>
      <c r="G6084" s="281"/>
      <c r="H6084" s="281"/>
      <c r="I6084" s="223"/>
      <c r="J6084" s="41"/>
    </row>
    <row r="6085" spans="1:10" x14ac:dyDescent="0.25">
      <c r="A6085" s="41"/>
      <c r="C6085" s="214"/>
      <c r="D6085" s="78"/>
      <c r="E6085" s="225"/>
      <c r="G6085" s="281"/>
      <c r="H6085" s="281"/>
      <c r="I6085" s="223"/>
      <c r="J6085" s="41"/>
    </row>
    <row r="6086" spans="1:10" x14ac:dyDescent="0.25">
      <c r="A6086" s="41"/>
      <c r="C6086" s="214"/>
      <c r="D6086" s="78"/>
      <c r="E6086" s="225"/>
      <c r="G6086" s="281"/>
      <c r="H6086" s="281"/>
      <c r="I6086" s="223"/>
      <c r="J6086" s="41"/>
    </row>
    <row r="6087" spans="1:10" x14ac:dyDescent="0.25">
      <c r="A6087" s="41"/>
      <c r="C6087" s="214"/>
      <c r="D6087" s="78"/>
      <c r="E6087" s="225"/>
      <c r="G6087" s="281"/>
      <c r="H6087" s="281"/>
      <c r="I6087" s="223"/>
      <c r="J6087" s="41"/>
    </row>
    <row r="6088" spans="1:10" x14ac:dyDescent="0.25">
      <c r="A6088" s="41"/>
      <c r="C6088" s="214"/>
      <c r="D6088" s="78"/>
      <c r="E6088" s="225"/>
      <c r="G6088" s="281"/>
      <c r="H6088" s="281"/>
      <c r="I6088" s="223"/>
      <c r="J6088" s="41"/>
    </row>
    <row r="6089" spans="1:10" x14ac:dyDescent="0.25">
      <c r="A6089" s="41"/>
      <c r="C6089" s="214"/>
      <c r="D6089" s="78"/>
      <c r="E6089" s="225"/>
      <c r="G6089" s="281"/>
      <c r="H6089" s="281"/>
      <c r="I6089" s="223"/>
      <c r="J6089" s="41"/>
    </row>
    <row r="6090" spans="1:10" x14ac:dyDescent="0.25">
      <c r="A6090" s="41"/>
      <c r="C6090" s="214"/>
      <c r="D6090" s="78"/>
      <c r="E6090" s="225"/>
      <c r="G6090" s="281"/>
      <c r="H6090" s="281"/>
      <c r="I6090" s="223"/>
      <c r="J6090" s="41"/>
    </row>
    <row r="6091" spans="1:10" x14ac:dyDescent="0.25">
      <c r="A6091" s="41"/>
      <c r="C6091" s="214"/>
      <c r="D6091" s="78"/>
      <c r="E6091" s="225"/>
      <c r="G6091" s="281"/>
      <c r="H6091" s="281"/>
      <c r="I6091" s="223"/>
      <c r="J6091" s="41"/>
    </row>
    <row r="6092" spans="1:10" x14ac:dyDescent="0.25">
      <c r="A6092" s="41"/>
      <c r="C6092" s="214"/>
      <c r="D6092" s="78"/>
      <c r="E6092" s="225"/>
      <c r="G6092" s="281"/>
      <c r="H6092" s="281"/>
      <c r="I6092" s="223"/>
      <c r="J6092" s="41"/>
    </row>
    <row r="6093" spans="1:10" x14ac:dyDescent="0.25">
      <c r="A6093" s="41"/>
      <c r="C6093" s="214"/>
      <c r="D6093" s="78"/>
      <c r="E6093" s="225"/>
      <c r="G6093" s="281"/>
      <c r="H6093" s="281"/>
      <c r="I6093" s="223"/>
      <c r="J6093" s="41"/>
    </row>
    <row r="6094" spans="1:10" x14ac:dyDescent="0.25">
      <c r="A6094" s="41"/>
      <c r="C6094" s="214"/>
      <c r="D6094" s="78"/>
      <c r="E6094" s="225"/>
      <c r="G6094" s="281"/>
      <c r="H6094" s="281"/>
      <c r="I6094" s="223"/>
      <c r="J6094" s="41"/>
    </row>
    <row r="6095" spans="1:10" x14ac:dyDescent="0.25">
      <c r="A6095" s="41"/>
      <c r="C6095" s="214"/>
      <c r="D6095" s="78"/>
      <c r="E6095" s="225"/>
      <c r="G6095" s="281"/>
      <c r="H6095" s="281"/>
      <c r="I6095" s="223"/>
      <c r="J6095" s="41"/>
    </row>
    <row r="6096" spans="1:10" x14ac:dyDescent="0.25">
      <c r="A6096" s="41"/>
      <c r="C6096" s="214"/>
      <c r="D6096" s="78"/>
      <c r="E6096" s="225"/>
      <c r="G6096" s="281"/>
      <c r="H6096" s="281"/>
      <c r="I6096" s="223"/>
      <c r="J6096" s="41"/>
    </row>
    <row r="6097" spans="1:10" x14ac:dyDescent="0.25">
      <c r="A6097" s="41"/>
      <c r="C6097" s="214"/>
      <c r="D6097" s="78"/>
      <c r="E6097" s="225"/>
      <c r="G6097" s="281"/>
      <c r="H6097" s="281"/>
      <c r="I6097" s="223"/>
      <c r="J6097" s="41"/>
    </row>
    <row r="6098" spans="1:10" x14ac:dyDescent="0.25">
      <c r="A6098" s="41"/>
      <c r="C6098" s="214"/>
      <c r="D6098" s="78"/>
      <c r="E6098" s="225"/>
      <c r="G6098" s="281"/>
      <c r="H6098" s="281"/>
      <c r="I6098" s="223"/>
      <c r="J6098" s="41"/>
    </row>
    <row r="6099" spans="1:10" x14ac:dyDescent="0.25">
      <c r="A6099" s="41"/>
      <c r="C6099" s="214"/>
      <c r="D6099" s="78"/>
      <c r="E6099" s="225"/>
      <c r="G6099" s="281"/>
      <c r="H6099" s="281"/>
      <c r="I6099" s="223"/>
      <c r="J6099" s="41"/>
    </row>
    <row r="6100" spans="1:10" x14ac:dyDescent="0.25">
      <c r="A6100" s="41"/>
      <c r="C6100" s="214"/>
      <c r="D6100" s="78"/>
      <c r="E6100" s="225"/>
      <c r="G6100" s="281"/>
      <c r="H6100" s="281"/>
      <c r="I6100" s="223"/>
      <c r="J6100" s="41"/>
    </row>
    <row r="6101" spans="1:10" x14ac:dyDescent="0.25">
      <c r="A6101" s="41"/>
      <c r="C6101" s="214"/>
      <c r="D6101" s="78"/>
      <c r="E6101" s="225"/>
      <c r="G6101" s="281"/>
      <c r="H6101" s="281"/>
      <c r="I6101" s="223"/>
      <c r="J6101" s="41"/>
    </row>
    <row r="6102" spans="1:10" x14ac:dyDescent="0.25">
      <c r="A6102" s="41"/>
      <c r="C6102" s="214"/>
      <c r="D6102" s="78"/>
      <c r="E6102" s="225"/>
      <c r="G6102" s="281"/>
      <c r="H6102" s="281"/>
      <c r="I6102" s="223"/>
      <c r="J6102" s="41"/>
    </row>
    <row r="6103" spans="1:10" x14ac:dyDescent="0.25">
      <c r="A6103" s="41"/>
      <c r="C6103" s="214"/>
      <c r="D6103" s="78"/>
      <c r="E6103" s="225"/>
      <c r="G6103" s="281"/>
      <c r="H6103" s="281"/>
      <c r="I6103" s="223"/>
      <c r="J6103" s="41"/>
    </row>
    <row r="6104" spans="1:10" x14ac:dyDescent="0.25">
      <c r="A6104" s="41"/>
      <c r="C6104" s="214"/>
      <c r="D6104" s="78"/>
      <c r="E6104" s="225"/>
      <c r="G6104" s="281"/>
      <c r="H6104" s="281"/>
      <c r="I6104" s="223"/>
      <c r="J6104" s="41"/>
    </row>
    <row r="6105" spans="1:10" x14ac:dyDescent="0.25">
      <c r="A6105" s="41"/>
      <c r="C6105" s="214"/>
      <c r="D6105" s="78"/>
      <c r="E6105" s="225"/>
      <c r="G6105" s="281"/>
      <c r="H6105" s="281"/>
      <c r="I6105" s="223"/>
      <c r="J6105" s="41"/>
    </row>
    <row r="6106" spans="1:10" x14ac:dyDescent="0.25">
      <c r="A6106" s="41"/>
      <c r="C6106" s="214"/>
      <c r="D6106" s="78"/>
      <c r="E6106" s="225"/>
      <c r="G6106" s="281"/>
      <c r="H6106" s="281"/>
      <c r="I6106" s="223"/>
      <c r="J6106" s="41"/>
    </row>
    <row r="6107" spans="1:10" x14ac:dyDescent="0.25">
      <c r="A6107" s="41"/>
      <c r="C6107" s="214"/>
      <c r="D6107" s="78"/>
      <c r="E6107" s="225"/>
      <c r="G6107" s="281"/>
      <c r="H6107" s="281"/>
      <c r="I6107" s="223"/>
      <c r="J6107" s="41"/>
    </row>
    <row r="6108" spans="1:10" x14ac:dyDescent="0.25">
      <c r="A6108" s="41"/>
      <c r="C6108" s="214"/>
      <c r="D6108" s="78"/>
      <c r="E6108" s="225"/>
      <c r="G6108" s="281"/>
      <c r="H6108" s="281"/>
      <c r="I6108" s="223"/>
      <c r="J6108" s="41"/>
    </row>
    <row r="6109" spans="1:10" x14ac:dyDescent="0.25">
      <c r="A6109" s="41"/>
      <c r="C6109" s="214"/>
      <c r="D6109" s="78"/>
      <c r="E6109" s="225"/>
      <c r="G6109" s="281"/>
      <c r="H6109" s="281"/>
      <c r="I6109" s="223"/>
      <c r="J6109" s="41"/>
    </row>
    <row r="6110" spans="1:10" x14ac:dyDescent="0.25">
      <c r="A6110" s="41"/>
      <c r="C6110" s="214"/>
      <c r="D6110" s="78"/>
      <c r="E6110" s="225"/>
      <c r="G6110" s="281"/>
      <c r="H6110" s="281"/>
      <c r="I6110" s="223"/>
      <c r="J6110" s="41"/>
    </row>
    <row r="6111" spans="1:10" x14ac:dyDescent="0.25">
      <c r="A6111" s="41"/>
      <c r="C6111" s="214"/>
      <c r="D6111" s="78"/>
      <c r="E6111" s="225"/>
      <c r="G6111" s="281"/>
      <c r="H6111" s="281"/>
      <c r="I6111" s="223"/>
      <c r="J6111" s="41"/>
    </row>
    <row r="6112" spans="1:10" x14ac:dyDescent="0.25">
      <c r="A6112" s="41"/>
      <c r="C6112" s="214"/>
      <c r="D6112" s="78"/>
      <c r="E6112" s="225"/>
      <c r="G6112" s="281"/>
      <c r="H6112" s="281"/>
      <c r="I6112" s="223"/>
      <c r="J6112" s="41"/>
    </row>
    <row r="6113" spans="1:10" x14ac:dyDescent="0.25">
      <c r="A6113" s="41"/>
      <c r="C6113" s="214"/>
      <c r="D6113" s="78"/>
      <c r="E6113" s="225"/>
      <c r="G6113" s="281"/>
      <c r="H6113" s="281"/>
      <c r="I6113" s="223"/>
      <c r="J6113" s="41"/>
    </row>
    <row r="6114" spans="1:10" x14ac:dyDescent="0.25">
      <c r="A6114" s="41"/>
      <c r="C6114" s="214"/>
      <c r="D6114" s="78"/>
      <c r="E6114" s="225"/>
      <c r="G6114" s="281"/>
      <c r="H6114" s="281"/>
      <c r="I6114" s="223"/>
      <c r="J6114" s="41"/>
    </row>
    <row r="6115" spans="1:10" x14ac:dyDescent="0.25">
      <c r="A6115" s="41"/>
      <c r="C6115" s="214"/>
      <c r="D6115" s="78"/>
      <c r="E6115" s="225"/>
      <c r="G6115" s="281"/>
      <c r="H6115" s="281"/>
      <c r="I6115" s="223"/>
      <c r="J6115" s="41"/>
    </row>
    <row r="6116" spans="1:10" x14ac:dyDescent="0.25">
      <c r="A6116" s="41"/>
      <c r="C6116" s="214"/>
      <c r="D6116" s="78"/>
      <c r="E6116" s="225"/>
      <c r="G6116" s="281"/>
      <c r="H6116" s="281"/>
      <c r="I6116" s="223"/>
      <c r="J6116" s="41"/>
    </row>
    <row r="6117" spans="1:10" x14ac:dyDescent="0.25">
      <c r="A6117" s="41"/>
      <c r="C6117" s="214"/>
      <c r="D6117" s="78"/>
      <c r="E6117" s="225"/>
      <c r="G6117" s="281"/>
      <c r="H6117" s="281"/>
      <c r="I6117" s="223"/>
      <c r="J6117" s="41"/>
    </row>
    <row r="6118" spans="1:10" x14ac:dyDescent="0.25">
      <c r="A6118" s="41"/>
      <c r="C6118" s="214"/>
      <c r="D6118" s="78"/>
      <c r="E6118" s="225"/>
      <c r="G6118" s="281"/>
      <c r="H6118" s="281"/>
      <c r="I6118" s="223"/>
      <c r="J6118" s="41"/>
    </row>
    <row r="6119" spans="1:10" x14ac:dyDescent="0.25">
      <c r="A6119" s="41"/>
      <c r="C6119" s="214"/>
      <c r="D6119" s="78"/>
      <c r="E6119" s="225"/>
      <c r="G6119" s="281"/>
      <c r="H6119" s="281"/>
      <c r="I6119" s="223"/>
      <c r="J6119" s="41"/>
    </row>
    <row r="6120" spans="1:10" x14ac:dyDescent="0.25">
      <c r="A6120" s="41"/>
      <c r="C6120" s="214"/>
      <c r="D6120" s="78"/>
      <c r="E6120" s="225"/>
      <c r="G6120" s="281"/>
      <c r="H6120" s="281"/>
      <c r="I6120" s="223"/>
      <c r="J6120" s="41"/>
    </row>
    <row r="6121" spans="1:10" x14ac:dyDescent="0.25">
      <c r="A6121" s="41"/>
      <c r="C6121" s="214"/>
      <c r="D6121" s="78"/>
      <c r="E6121" s="225"/>
      <c r="G6121" s="281"/>
      <c r="H6121" s="281"/>
      <c r="I6121" s="223"/>
      <c r="J6121" s="41"/>
    </row>
    <row r="6122" spans="1:10" x14ac:dyDescent="0.25">
      <c r="A6122" s="41"/>
      <c r="C6122" s="214"/>
      <c r="D6122" s="78"/>
      <c r="E6122" s="225"/>
      <c r="G6122" s="281"/>
      <c r="H6122" s="281"/>
      <c r="I6122" s="223"/>
      <c r="J6122" s="41"/>
    </row>
    <row r="6123" spans="1:10" x14ac:dyDescent="0.25">
      <c r="A6123" s="41"/>
      <c r="C6123" s="214"/>
      <c r="D6123" s="78"/>
      <c r="E6123" s="225"/>
      <c r="G6123" s="281"/>
      <c r="H6123" s="281"/>
      <c r="I6123" s="223"/>
      <c r="J6123" s="41"/>
    </row>
    <row r="6124" spans="1:10" x14ac:dyDescent="0.25">
      <c r="A6124" s="41"/>
      <c r="C6124" s="214"/>
      <c r="D6124" s="78"/>
      <c r="E6124" s="225"/>
      <c r="G6124" s="281"/>
      <c r="H6124" s="281"/>
      <c r="I6124" s="223"/>
      <c r="J6124" s="41"/>
    </row>
    <row r="6125" spans="1:10" x14ac:dyDescent="0.25">
      <c r="A6125" s="41"/>
      <c r="C6125" s="214"/>
      <c r="D6125" s="78"/>
      <c r="E6125" s="225"/>
      <c r="G6125" s="281"/>
      <c r="H6125" s="281"/>
      <c r="I6125" s="223"/>
      <c r="J6125" s="41"/>
    </row>
    <row r="6126" spans="1:10" x14ac:dyDescent="0.25">
      <c r="A6126" s="41"/>
      <c r="C6126" s="214"/>
      <c r="D6126" s="78"/>
      <c r="E6126" s="225"/>
      <c r="G6126" s="281"/>
      <c r="H6126" s="281"/>
      <c r="I6126" s="223"/>
      <c r="J6126" s="41"/>
    </row>
    <row r="6127" spans="1:10" x14ac:dyDescent="0.25">
      <c r="A6127" s="41"/>
      <c r="C6127" s="214"/>
      <c r="D6127" s="78"/>
      <c r="E6127" s="225"/>
      <c r="G6127" s="281"/>
      <c r="H6127" s="281"/>
      <c r="I6127" s="223"/>
      <c r="J6127" s="41"/>
    </row>
    <row r="6128" spans="1:10" x14ac:dyDescent="0.25">
      <c r="A6128" s="41"/>
      <c r="C6128" s="214"/>
      <c r="D6128" s="78"/>
      <c r="E6128" s="225"/>
      <c r="G6128" s="281"/>
      <c r="H6128" s="281"/>
      <c r="I6128" s="223"/>
      <c r="J6128" s="41"/>
    </row>
    <row r="6129" spans="1:10" x14ac:dyDescent="0.25">
      <c r="A6129" s="41"/>
      <c r="C6129" s="214"/>
      <c r="D6129" s="78"/>
      <c r="E6129" s="225"/>
      <c r="G6129" s="281"/>
      <c r="H6129" s="281"/>
      <c r="I6129" s="223"/>
      <c r="J6129" s="41"/>
    </row>
    <row r="6130" spans="1:10" x14ac:dyDescent="0.25">
      <c r="A6130" s="41"/>
      <c r="C6130" s="214"/>
      <c r="D6130" s="78"/>
      <c r="E6130" s="225"/>
      <c r="G6130" s="281"/>
      <c r="H6130" s="281"/>
      <c r="I6130" s="223"/>
      <c r="J6130" s="41"/>
    </row>
    <row r="6131" spans="1:10" x14ac:dyDescent="0.25">
      <c r="A6131" s="41"/>
      <c r="C6131" s="214"/>
      <c r="D6131" s="78"/>
      <c r="E6131" s="225"/>
      <c r="G6131" s="281"/>
      <c r="H6131" s="281"/>
      <c r="I6131" s="223"/>
      <c r="J6131" s="41"/>
    </row>
    <row r="6132" spans="1:10" x14ac:dyDescent="0.25">
      <c r="A6132" s="41"/>
      <c r="C6132" s="214"/>
      <c r="D6132" s="78"/>
      <c r="E6132" s="225"/>
      <c r="G6132" s="281"/>
      <c r="H6132" s="281"/>
      <c r="I6132" s="223"/>
      <c r="J6132" s="41"/>
    </row>
    <row r="6133" spans="1:10" x14ac:dyDescent="0.25">
      <c r="A6133" s="41"/>
      <c r="C6133" s="214"/>
      <c r="D6133" s="78"/>
      <c r="E6133" s="225"/>
      <c r="G6133" s="281"/>
      <c r="H6133" s="281"/>
      <c r="I6133" s="223"/>
      <c r="J6133" s="41"/>
    </row>
    <row r="6134" spans="1:10" x14ac:dyDescent="0.25">
      <c r="A6134" s="41"/>
      <c r="C6134" s="214"/>
      <c r="D6134" s="78"/>
      <c r="E6134" s="225"/>
      <c r="G6134" s="281"/>
      <c r="H6134" s="281"/>
      <c r="I6134" s="223"/>
      <c r="J6134" s="41"/>
    </row>
    <row r="6135" spans="1:10" x14ac:dyDescent="0.25">
      <c r="A6135" s="41"/>
      <c r="C6135" s="214"/>
      <c r="D6135" s="78"/>
      <c r="E6135" s="225"/>
      <c r="G6135" s="281"/>
      <c r="H6135" s="281"/>
      <c r="I6135" s="223"/>
      <c r="J6135" s="41"/>
    </row>
    <row r="6136" spans="1:10" x14ac:dyDescent="0.25">
      <c r="A6136" s="41"/>
      <c r="C6136" s="214"/>
      <c r="D6136" s="78"/>
      <c r="E6136" s="225"/>
      <c r="G6136" s="281"/>
      <c r="H6136" s="281"/>
      <c r="I6136" s="223"/>
      <c r="J6136" s="41"/>
    </row>
    <row r="6137" spans="1:10" x14ac:dyDescent="0.25">
      <c r="A6137" s="41"/>
      <c r="C6137" s="214"/>
      <c r="D6137" s="78"/>
      <c r="E6137" s="225"/>
      <c r="G6137" s="281"/>
      <c r="H6137" s="281"/>
      <c r="I6137" s="223"/>
      <c r="J6137" s="41"/>
    </row>
    <row r="6138" spans="1:10" x14ac:dyDescent="0.25">
      <c r="A6138" s="41"/>
      <c r="C6138" s="214"/>
      <c r="D6138" s="78"/>
      <c r="E6138" s="225"/>
      <c r="G6138" s="281"/>
      <c r="H6138" s="281"/>
      <c r="I6138" s="223"/>
      <c r="J6138" s="41"/>
    </row>
    <row r="6139" spans="1:10" x14ac:dyDescent="0.25">
      <c r="A6139" s="41"/>
      <c r="C6139" s="214"/>
      <c r="D6139" s="78"/>
      <c r="E6139" s="225"/>
      <c r="G6139" s="281"/>
      <c r="H6139" s="281"/>
      <c r="I6139" s="223"/>
      <c r="J6139" s="41"/>
    </row>
    <row r="6140" spans="1:10" x14ac:dyDescent="0.25">
      <c r="A6140" s="41"/>
      <c r="C6140" s="214"/>
      <c r="D6140" s="78"/>
      <c r="E6140" s="225"/>
      <c r="G6140" s="281"/>
      <c r="H6140" s="281"/>
      <c r="I6140" s="223"/>
      <c r="J6140" s="41"/>
    </row>
    <row r="6141" spans="1:10" x14ac:dyDescent="0.25">
      <c r="A6141" s="41"/>
      <c r="C6141" s="214"/>
      <c r="D6141" s="78"/>
      <c r="E6141" s="225"/>
      <c r="G6141" s="281"/>
      <c r="H6141" s="281"/>
      <c r="I6141" s="223"/>
      <c r="J6141" s="41"/>
    </row>
    <row r="6142" spans="1:10" x14ac:dyDescent="0.25">
      <c r="A6142" s="41"/>
      <c r="C6142" s="214"/>
      <c r="D6142" s="78"/>
      <c r="E6142" s="225"/>
      <c r="G6142" s="281"/>
      <c r="H6142" s="281"/>
      <c r="I6142" s="223"/>
      <c r="J6142" s="41"/>
    </row>
    <row r="6143" spans="1:10" x14ac:dyDescent="0.25">
      <c r="A6143" s="41"/>
      <c r="C6143" s="214"/>
      <c r="D6143" s="78"/>
      <c r="E6143" s="225"/>
      <c r="G6143" s="281"/>
      <c r="H6143" s="281"/>
      <c r="I6143" s="223"/>
      <c r="J6143" s="41"/>
    </row>
    <row r="6144" spans="1:10" x14ac:dyDescent="0.25">
      <c r="A6144" s="41"/>
      <c r="C6144" s="214"/>
      <c r="D6144" s="78"/>
      <c r="E6144" s="225"/>
      <c r="G6144" s="281"/>
      <c r="H6144" s="281"/>
      <c r="I6144" s="223"/>
      <c r="J6144" s="41"/>
    </row>
    <row r="6145" spans="1:10" x14ac:dyDescent="0.25">
      <c r="A6145" s="41"/>
      <c r="C6145" s="214"/>
      <c r="D6145" s="78"/>
      <c r="E6145" s="225"/>
      <c r="G6145" s="281"/>
      <c r="H6145" s="281"/>
      <c r="I6145" s="223"/>
      <c r="J6145" s="41"/>
    </row>
    <row r="6146" spans="1:10" x14ac:dyDescent="0.25">
      <c r="A6146" s="41"/>
      <c r="C6146" s="214"/>
      <c r="D6146" s="78"/>
      <c r="E6146" s="225"/>
      <c r="G6146" s="281"/>
      <c r="H6146" s="281"/>
      <c r="I6146" s="223"/>
      <c r="J6146" s="41"/>
    </row>
    <row r="6147" spans="1:10" x14ac:dyDescent="0.25">
      <c r="A6147" s="41"/>
      <c r="C6147" s="214"/>
      <c r="D6147" s="78"/>
      <c r="E6147" s="225"/>
      <c r="G6147" s="281"/>
      <c r="H6147" s="281"/>
      <c r="I6147" s="223"/>
      <c r="J6147" s="41"/>
    </row>
    <row r="6148" spans="1:10" x14ac:dyDescent="0.25">
      <c r="A6148" s="41"/>
      <c r="C6148" s="214"/>
      <c r="D6148" s="78"/>
      <c r="E6148" s="225"/>
      <c r="G6148" s="281"/>
      <c r="H6148" s="281"/>
      <c r="I6148" s="223"/>
      <c r="J6148" s="41"/>
    </row>
    <row r="6149" spans="1:10" x14ac:dyDescent="0.25">
      <c r="A6149" s="41"/>
      <c r="C6149" s="214"/>
      <c r="D6149" s="78"/>
      <c r="E6149" s="225"/>
      <c r="G6149" s="281"/>
      <c r="H6149" s="281"/>
      <c r="I6149" s="223"/>
      <c r="J6149" s="41"/>
    </row>
    <row r="6150" spans="1:10" x14ac:dyDescent="0.25">
      <c r="A6150" s="41"/>
      <c r="C6150" s="214"/>
      <c r="D6150" s="78"/>
      <c r="E6150" s="225"/>
      <c r="G6150" s="281"/>
      <c r="H6150" s="281"/>
      <c r="I6150" s="223"/>
      <c r="J6150" s="41"/>
    </row>
    <row r="6151" spans="1:10" x14ac:dyDescent="0.25">
      <c r="A6151" s="41"/>
      <c r="C6151" s="214"/>
      <c r="D6151" s="78"/>
      <c r="E6151" s="225"/>
      <c r="G6151" s="281"/>
      <c r="H6151" s="281"/>
      <c r="I6151" s="223"/>
      <c r="J6151" s="41"/>
    </row>
    <row r="6152" spans="1:10" x14ac:dyDescent="0.25">
      <c r="A6152" s="41"/>
      <c r="C6152" s="214"/>
      <c r="D6152" s="78"/>
      <c r="E6152" s="225"/>
      <c r="G6152" s="281"/>
      <c r="H6152" s="281"/>
      <c r="I6152" s="223"/>
      <c r="J6152" s="41"/>
    </row>
    <row r="6153" spans="1:10" x14ac:dyDescent="0.25">
      <c r="A6153" s="41"/>
      <c r="C6153" s="214"/>
      <c r="D6153" s="78"/>
      <c r="E6153" s="225"/>
      <c r="G6153" s="281"/>
      <c r="H6153" s="281"/>
      <c r="I6153" s="223"/>
      <c r="J6153" s="41"/>
    </row>
    <row r="6154" spans="1:10" x14ac:dyDescent="0.25">
      <c r="A6154" s="41"/>
      <c r="C6154" s="214"/>
      <c r="D6154" s="78"/>
      <c r="E6154" s="225"/>
      <c r="G6154" s="281"/>
      <c r="H6154" s="281"/>
      <c r="I6154" s="223"/>
      <c r="J6154" s="41"/>
    </row>
    <row r="6155" spans="1:10" x14ac:dyDescent="0.25">
      <c r="A6155" s="41"/>
      <c r="C6155" s="214"/>
      <c r="D6155" s="78"/>
      <c r="E6155" s="225"/>
      <c r="G6155" s="281"/>
      <c r="H6155" s="281"/>
      <c r="I6155" s="223"/>
      <c r="J6155" s="41"/>
    </row>
    <row r="6156" spans="1:10" x14ac:dyDescent="0.25">
      <c r="A6156" s="41"/>
      <c r="C6156" s="214"/>
      <c r="D6156" s="78"/>
      <c r="E6156" s="225"/>
      <c r="G6156" s="281"/>
      <c r="H6156" s="281"/>
      <c r="I6156" s="223"/>
      <c r="J6156" s="41"/>
    </row>
    <row r="6157" spans="1:10" x14ac:dyDescent="0.25">
      <c r="A6157" s="41"/>
      <c r="C6157" s="214"/>
      <c r="D6157" s="78"/>
      <c r="E6157" s="225"/>
      <c r="G6157" s="281"/>
      <c r="H6157" s="281"/>
      <c r="I6157" s="223"/>
      <c r="J6157" s="41"/>
    </row>
    <row r="6158" spans="1:10" x14ac:dyDescent="0.25">
      <c r="A6158" s="41"/>
      <c r="C6158" s="214"/>
      <c r="D6158" s="78"/>
      <c r="E6158" s="225"/>
      <c r="G6158" s="281"/>
      <c r="H6158" s="281"/>
      <c r="I6158" s="223"/>
      <c r="J6158" s="41"/>
    </row>
    <row r="6159" spans="1:10" x14ac:dyDescent="0.25">
      <c r="A6159" s="41"/>
      <c r="C6159" s="214"/>
      <c r="D6159" s="78"/>
      <c r="E6159" s="225"/>
      <c r="G6159" s="281"/>
      <c r="H6159" s="281"/>
      <c r="I6159" s="223"/>
      <c r="J6159" s="41"/>
    </row>
    <row r="6160" spans="1:10" x14ac:dyDescent="0.25">
      <c r="A6160" s="41"/>
      <c r="C6160" s="214"/>
      <c r="D6160" s="78"/>
      <c r="E6160" s="225"/>
      <c r="G6160" s="281"/>
      <c r="H6160" s="281"/>
      <c r="I6160" s="223"/>
      <c r="J6160" s="41"/>
    </row>
    <row r="6161" spans="1:10" x14ac:dyDescent="0.25">
      <c r="A6161" s="41"/>
      <c r="C6161" s="214"/>
      <c r="D6161" s="78"/>
      <c r="E6161" s="225"/>
      <c r="G6161" s="281"/>
      <c r="H6161" s="281"/>
      <c r="I6161" s="223"/>
      <c r="J6161" s="41"/>
    </row>
    <row r="6162" spans="1:10" x14ac:dyDescent="0.25">
      <c r="A6162" s="41"/>
      <c r="C6162" s="214"/>
      <c r="D6162" s="78"/>
      <c r="E6162" s="225"/>
      <c r="G6162" s="281"/>
      <c r="H6162" s="281"/>
      <c r="I6162" s="223"/>
      <c r="J6162" s="41"/>
    </row>
    <row r="6163" spans="1:10" x14ac:dyDescent="0.25">
      <c r="A6163" s="41"/>
      <c r="C6163" s="214"/>
      <c r="D6163" s="78"/>
      <c r="E6163" s="225"/>
      <c r="G6163" s="281"/>
      <c r="H6163" s="281"/>
      <c r="I6163" s="223"/>
      <c r="J6163" s="41"/>
    </row>
    <row r="6164" spans="1:10" x14ac:dyDescent="0.25">
      <c r="A6164" s="41"/>
      <c r="C6164" s="214"/>
      <c r="D6164" s="78"/>
      <c r="E6164" s="225"/>
      <c r="G6164" s="281"/>
      <c r="H6164" s="281"/>
      <c r="I6164" s="223"/>
      <c r="J6164" s="41"/>
    </row>
    <row r="6165" spans="1:10" x14ac:dyDescent="0.25">
      <c r="A6165" s="41"/>
      <c r="C6165" s="214"/>
      <c r="D6165" s="78"/>
      <c r="E6165" s="225"/>
      <c r="G6165" s="281"/>
      <c r="H6165" s="281"/>
      <c r="I6165" s="223"/>
      <c r="J6165" s="41"/>
    </row>
    <row r="6166" spans="1:10" x14ac:dyDescent="0.25">
      <c r="A6166" s="41"/>
      <c r="C6166" s="214"/>
      <c r="D6166" s="78"/>
      <c r="E6166" s="225"/>
      <c r="G6166" s="281"/>
      <c r="H6166" s="281"/>
      <c r="I6166" s="223"/>
      <c r="J6166" s="41"/>
    </row>
    <row r="6167" spans="1:10" x14ac:dyDescent="0.25">
      <c r="A6167" s="41"/>
      <c r="C6167" s="214"/>
      <c r="D6167" s="78"/>
      <c r="E6167" s="225"/>
      <c r="G6167" s="281"/>
      <c r="H6167" s="281"/>
      <c r="I6167" s="223"/>
      <c r="J6167" s="41"/>
    </row>
    <row r="6168" spans="1:10" x14ac:dyDescent="0.25">
      <c r="A6168" s="41"/>
      <c r="C6168" s="214"/>
      <c r="D6168" s="78"/>
      <c r="E6168" s="225"/>
      <c r="G6168" s="281"/>
      <c r="H6168" s="281"/>
      <c r="I6168" s="223"/>
      <c r="J6168" s="41"/>
    </row>
    <row r="6169" spans="1:10" x14ac:dyDescent="0.25">
      <c r="A6169" s="41"/>
      <c r="C6169" s="214"/>
      <c r="D6169" s="78"/>
      <c r="E6169" s="225"/>
      <c r="G6169" s="281"/>
      <c r="H6169" s="281"/>
      <c r="I6169" s="223"/>
      <c r="J6169" s="41"/>
    </row>
    <row r="6170" spans="1:10" x14ac:dyDescent="0.25">
      <c r="A6170" s="41"/>
      <c r="C6170" s="214"/>
      <c r="D6170" s="78"/>
      <c r="E6170" s="225"/>
      <c r="G6170" s="281"/>
      <c r="H6170" s="281"/>
      <c r="I6170" s="223"/>
      <c r="J6170" s="41"/>
    </row>
    <row r="6171" spans="1:10" x14ac:dyDescent="0.25">
      <c r="A6171" s="41"/>
      <c r="C6171" s="214"/>
      <c r="D6171" s="78"/>
      <c r="E6171" s="225"/>
      <c r="G6171" s="281"/>
      <c r="H6171" s="281"/>
      <c r="I6171" s="223"/>
      <c r="J6171" s="41"/>
    </row>
    <row r="6172" spans="1:10" x14ac:dyDescent="0.25">
      <c r="A6172" s="41"/>
      <c r="C6172" s="214"/>
      <c r="D6172" s="78"/>
      <c r="E6172" s="225"/>
      <c r="G6172" s="281"/>
      <c r="H6172" s="281"/>
      <c r="I6172" s="223"/>
      <c r="J6172" s="41"/>
    </row>
    <row r="6173" spans="1:10" x14ac:dyDescent="0.25">
      <c r="A6173" s="41"/>
      <c r="C6173" s="214"/>
      <c r="D6173" s="78"/>
      <c r="E6173" s="225"/>
      <c r="G6173" s="281"/>
      <c r="H6173" s="281"/>
      <c r="I6173" s="223"/>
      <c r="J6173" s="41"/>
    </row>
    <row r="6174" spans="1:10" x14ac:dyDescent="0.25">
      <c r="A6174" s="41"/>
      <c r="C6174" s="214"/>
      <c r="D6174" s="78"/>
      <c r="E6174" s="225"/>
      <c r="G6174" s="281"/>
      <c r="H6174" s="281"/>
      <c r="I6174" s="223"/>
      <c r="J6174" s="41"/>
    </row>
    <row r="6175" spans="1:10" x14ac:dyDescent="0.25">
      <c r="A6175" s="41"/>
      <c r="C6175" s="214"/>
      <c r="D6175" s="78"/>
      <c r="E6175" s="225"/>
      <c r="G6175" s="281"/>
      <c r="H6175" s="281"/>
      <c r="I6175" s="223"/>
      <c r="J6175" s="41"/>
    </row>
    <row r="6176" spans="1:10" x14ac:dyDescent="0.25">
      <c r="A6176" s="41"/>
      <c r="C6176" s="214"/>
      <c r="D6176" s="78"/>
      <c r="E6176" s="225"/>
      <c r="G6176" s="281"/>
      <c r="H6176" s="281"/>
      <c r="I6176" s="223"/>
      <c r="J6176" s="41"/>
    </row>
    <row r="6177" spans="1:10" x14ac:dyDescent="0.25">
      <c r="A6177" s="41"/>
      <c r="C6177" s="214"/>
      <c r="D6177" s="78"/>
      <c r="E6177" s="225"/>
      <c r="G6177" s="281"/>
      <c r="H6177" s="281"/>
      <c r="I6177" s="223"/>
      <c r="J6177" s="41"/>
    </row>
    <row r="6178" spans="1:10" x14ac:dyDescent="0.25">
      <c r="A6178" s="41"/>
      <c r="C6178" s="214"/>
      <c r="D6178" s="78"/>
      <c r="E6178" s="225"/>
      <c r="G6178" s="281"/>
      <c r="H6178" s="281"/>
      <c r="I6178" s="223"/>
      <c r="J6178" s="41"/>
    </row>
    <row r="6179" spans="1:10" x14ac:dyDescent="0.25">
      <c r="A6179" s="41"/>
      <c r="C6179" s="214"/>
      <c r="D6179" s="78"/>
      <c r="E6179" s="225"/>
      <c r="G6179" s="281"/>
      <c r="H6179" s="281"/>
      <c r="I6179" s="223"/>
      <c r="J6179" s="41"/>
    </row>
    <row r="6180" spans="1:10" x14ac:dyDescent="0.25">
      <c r="A6180" s="41"/>
      <c r="C6180" s="214"/>
      <c r="D6180" s="78"/>
      <c r="E6180" s="225"/>
      <c r="G6180" s="281"/>
      <c r="H6180" s="281"/>
      <c r="I6180" s="223"/>
      <c r="J6180" s="41"/>
    </row>
    <row r="6181" spans="1:10" x14ac:dyDescent="0.25">
      <c r="A6181" s="41"/>
      <c r="C6181" s="214"/>
      <c r="D6181" s="78"/>
      <c r="E6181" s="225"/>
      <c r="G6181" s="281"/>
      <c r="H6181" s="281"/>
      <c r="I6181" s="223"/>
      <c r="J6181" s="41"/>
    </row>
    <row r="6182" spans="1:10" x14ac:dyDescent="0.25">
      <c r="A6182" s="41"/>
      <c r="C6182" s="214"/>
      <c r="D6182" s="78"/>
      <c r="E6182" s="225"/>
      <c r="G6182" s="281"/>
      <c r="H6182" s="281"/>
      <c r="I6182" s="223"/>
      <c r="J6182" s="41"/>
    </row>
    <row r="6183" spans="1:10" x14ac:dyDescent="0.25">
      <c r="A6183" s="41"/>
      <c r="C6183" s="214"/>
      <c r="D6183" s="78"/>
      <c r="E6183" s="225"/>
      <c r="G6183" s="281"/>
      <c r="H6183" s="281"/>
      <c r="I6183" s="223"/>
      <c r="J6183" s="41"/>
    </row>
    <row r="6184" spans="1:10" x14ac:dyDescent="0.25">
      <c r="A6184" s="41"/>
      <c r="C6184" s="214"/>
      <c r="D6184" s="78"/>
      <c r="E6184" s="225"/>
      <c r="G6184" s="281"/>
      <c r="H6184" s="281"/>
      <c r="I6184" s="223"/>
      <c r="J6184" s="41"/>
    </row>
    <row r="6185" spans="1:10" x14ac:dyDescent="0.25">
      <c r="A6185" s="41"/>
      <c r="C6185" s="214"/>
      <c r="D6185" s="78"/>
      <c r="E6185" s="225"/>
      <c r="G6185" s="281"/>
      <c r="H6185" s="281"/>
      <c r="I6185" s="223"/>
      <c r="J6185" s="41"/>
    </row>
    <row r="6186" spans="1:10" x14ac:dyDescent="0.25">
      <c r="A6186" s="41"/>
      <c r="C6186" s="214"/>
      <c r="D6186" s="78"/>
      <c r="E6186" s="225"/>
      <c r="G6186" s="281"/>
      <c r="H6186" s="281"/>
      <c r="I6186" s="223"/>
      <c r="J6186" s="41"/>
    </row>
    <row r="6187" spans="1:10" x14ac:dyDescent="0.25">
      <c r="A6187" s="41"/>
      <c r="C6187" s="214"/>
      <c r="D6187" s="78"/>
      <c r="E6187" s="225"/>
      <c r="G6187" s="281"/>
      <c r="H6187" s="281"/>
      <c r="I6187" s="223"/>
      <c r="J6187" s="41"/>
    </row>
    <row r="6188" spans="1:10" x14ac:dyDescent="0.25">
      <c r="A6188" s="41"/>
      <c r="C6188" s="214"/>
      <c r="D6188" s="78"/>
      <c r="E6188" s="225"/>
      <c r="G6188" s="281"/>
      <c r="H6188" s="281"/>
      <c r="I6188" s="223"/>
      <c r="J6188" s="41"/>
    </row>
    <row r="6189" spans="1:10" x14ac:dyDescent="0.25">
      <c r="A6189" s="41"/>
      <c r="C6189" s="214"/>
      <c r="D6189" s="78"/>
      <c r="E6189" s="225"/>
      <c r="G6189" s="281"/>
      <c r="H6189" s="281"/>
      <c r="I6189" s="223"/>
      <c r="J6189" s="41"/>
    </row>
    <row r="6190" spans="1:10" x14ac:dyDescent="0.25">
      <c r="A6190" s="41"/>
      <c r="C6190" s="214"/>
      <c r="D6190" s="78"/>
      <c r="E6190" s="225"/>
      <c r="G6190" s="281"/>
      <c r="H6190" s="281"/>
      <c r="I6190" s="223"/>
      <c r="J6190" s="41"/>
    </row>
    <row r="6191" spans="1:10" x14ac:dyDescent="0.25">
      <c r="A6191" s="41"/>
      <c r="C6191" s="214"/>
      <c r="D6191" s="78"/>
      <c r="E6191" s="225"/>
      <c r="G6191" s="281"/>
      <c r="H6191" s="281"/>
      <c r="I6191" s="223"/>
      <c r="J6191" s="41"/>
    </row>
    <row r="6192" spans="1:10" x14ac:dyDescent="0.25">
      <c r="A6192" s="41"/>
      <c r="C6192" s="214"/>
      <c r="D6192" s="78"/>
      <c r="E6192" s="225"/>
      <c r="G6192" s="281"/>
      <c r="H6192" s="281"/>
      <c r="I6192" s="223"/>
      <c r="J6192" s="41"/>
    </row>
    <row r="6193" spans="1:10" x14ac:dyDescent="0.25">
      <c r="A6193" s="41"/>
      <c r="C6193" s="214"/>
      <c r="D6193" s="78"/>
      <c r="E6193" s="225"/>
      <c r="G6193" s="281"/>
      <c r="H6193" s="281"/>
      <c r="I6193" s="223"/>
      <c r="J6193" s="41"/>
    </row>
    <row r="6194" spans="1:10" x14ac:dyDescent="0.25">
      <c r="A6194" s="41"/>
      <c r="C6194" s="214"/>
      <c r="D6194" s="78"/>
      <c r="E6194" s="225"/>
      <c r="G6194" s="281"/>
      <c r="H6194" s="281"/>
      <c r="I6194" s="223"/>
      <c r="J6194" s="41"/>
    </row>
    <row r="6195" spans="1:10" x14ac:dyDescent="0.25">
      <c r="A6195" s="41"/>
      <c r="C6195" s="214"/>
      <c r="D6195" s="78"/>
      <c r="E6195" s="225"/>
      <c r="G6195" s="281"/>
      <c r="H6195" s="281"/>
      <c r="I6195" s="223"/>
      <c r="J6195" s="41"/>
    </row>
    <row r="6196" spans="1:10" x14ac:dyDescent="0.25">
      <c r="A6196" s="41"/>
      <c r="C6196" s="214"/>
      <c r="D6196" s="78"/>
      <c r="E6196" s="225"/>
      <c r="G6196" s="281"/>
      <c r="H6196" s="281"/>
      <c r="I6196" s="223"/>
      <c r="J6196" s="41"/>
    </row>
    <row r="6197" spans="1:10" x14ac:dyDescent="0.25">
      <c r="A6197" s="41"/>
      <c r="C6197" s="214"/>
      <c r="D6197" s="78"/>
      <c r="E6197" s="225"/>
      <c r="G6197" s="281"/>
      <c r="H6197" s="281"/>
      <c r="I6197" s="223"/>
      <c r="J6197" s="41"/>
    </row>
    <row r="6198" spans="1:10" x14ac:dyDescent="0.25">
      <c r="A6198" s="41"/>
      <c r="C6198" s="214"/>
      <c r="D6198" s="78"/>
      <c r="E6198" s="225"/>
      <c r="G6198" s="281"/>
      <c r="H6198" s="281"/>
      <c r="I6198" s="223"/>
      <c r="J6198" s="41"/>
    </row>
    <row r="6199" spans="1:10" x14ac:dyDescent="0.25">
      <c r="A6199" s="41"/>
      <c r="C6199" s="214"/>
      <c r="D6199" s="78"/>
      <c r="E6199" s="225"/>
      <c r="G6199" s="281"/>
      <c r="H6199" s="281"/>
      <c r="I6199" s="223"/>
      <c r="J6199" s="41"/>
    </row>
    <row r="6200" spans="1:10" x14ac:dyDescent="0.25">
      <c r="A6200" s="41"/>
      <c r="C6200" s="214"/>
      <c r="D6200" s="78"/>
      <c r="E6200" s="225"/>
      <c r="G6200" s="281"/>
      <c r="H6200" s="281"/>
      <c r="I6200" s="223"/>
      <c r="J6200" s="41"/>
    </row>
    <row r="6201" spans="1:10" x14ac:dyDescent="0.25">
      <c r="A6201" s="41"/>
      <c r="C6201" s="214"/>
      <c r="D6201" s="78"/>
      <c r="E6201" s="225"/>
      <c r="G6201" s="281"/>
      <c r="H6201" s="281"/>
      <c r="I6201" s="223"/>
      <c r="J6201" s="41"/>
    </row>
    <row r="6202" spans="1:10" x14ac:dyDescent="0.25">
      <c r="A6202" s="41"/>
      <c r="C6202" s="214"/>
      <c r="D6202" s="78"/>
      <c r="E6202" s="225"/>
      <c r="G6202" s="281"/>
      <c r="H6202" s="281"/>
      <c r="I6202" s="223"/>
      <c r="J6202" s="41"/>
    </row>
    <row r="6203" spans="1:10" x14ac:dyDescent="0.25">
      <c r="A6203" s="41"/>
      <c r="C6203" s="214"/>
      <c r="D6203" s="78"/>
      <c r="E6203" s="225"/>
      <c r="G6203" s="281"/>
      <c r="H6203" s="281"/>
      <c r="I6203" s="223"/>
      <c r="J6203" s="41"/>
    </row>
    <row r="6204" spans="1:10" x14ac:dyDescent="0.25">
      <c r="A6204" s="41"/>
      <c r="C6204" s="214"/>
      <c r="D6204" s="78"/>
      <c r="E6204" s="225"/>
      <c r="G6204" s="281"/>
      <c r="H6204" s="281"/>
      <c r="I6204" s="223"/>
      <c r="J6204" s="41"/>
    </row>
    <row r="6205" spans="1:10" x14ac:dyDescent="0.25">
      <c r="A6205" s="41"/>
      <c r="C6205" s="214"/>
      <c r="D6205" s="78"/>
      <c r="E6205" s="225"/>
      <c r="G6205" s="281"/>
      <c r="H6205" s="281"/>
      <c r="I6205" s="223"/>
      <c r="J6205" s="41"/>
    </row>
    <row r="6206" spans="1:10" x14ac:dyDescent="0.25">
      <c r="A6206" s="41"/>
      <c r="C6206" s="214"/>
      <c r="D6206" s="78"/>
      <c r="E6206" s="225"/>
      <c r="G6206" s="281"/>
      <c r="H6206" s="281"/>
      <c r="I6206" s="223"/>
      <c r="J6206" s="41"/>
    </row>
    <row r="6207" spans="1:10" x14ac:dyDescent="0.25">
      <c r="A6207" s="41"/>
      <c r="C6207" s="214"/>
      <c r="D6207" s="78"/>
      <c r="E6207" s="225"/>
      <c r="G6207" s="281"/>
      <c r="H6207" s="281"/>
      <c r="I6207" s="223"/>
      <c r="J6207" s="41"/>
    </row>
    <row r="6208" spans="1:10" x14ac:dyDescent="0.25">
      <c r="A6208" s="41"/>
      <c r="C6208" s="214"/>
      <c r="D6208" s="78"/>
      <c r="E6208" s="225"/>
      <c r="G6208" s="281"/>
      <c r="H6208" s="281"/>
      <c r="I6208" s="223"/>
      <c r="J6208" s="41"/>
    </row>
    <row r="6209" spans="1:10" x14ac:dyDescent="0.25">
      <c r="A6209" s="41"/>
      <c r="C6209" s="214"/>
      <c r="D6209" s="78"/>
      <c r="E6209" s="225"/>
      <c r="G6209" s="281"/>
      <c r="H6209" s="281"/>
      <c r="I6209" s="223"/>
      <c r="J6209" s="41"/>
    </row>
    <row r="6210" spans="1:10" x14ac:dyDescent="0.25">
      <c r="A6210" s="41"/>
      <c r="C6210" s="214"/>
      <c r="D6210" s="78"/>
      <c r="E6210" s="225"/>
      <c r="G6210" s="281"/>
      <c r="H6210" s="281"/>
      <c r="I6210" s="223"/>
      <c r="J6210" s="41"/>
    </row>
    <row r="6211" spans="1:10" x14ac:dyDescent="0.25">
      <c r="A6211" s="41"/>
      <c r="C6211" s="214"/>
      <c r="D6211" s="78"/>
      <c r="E6211" s="225"/>
      <c r="G6211" s="281"/>
      <c r="H6211" s="281"/>
      <c r="I6211" s="223"/>
      <c r="J6211" s="41"/>
    </row>
    <row r="6212" spans="1:10" x14ac:dyDescent="0.25">
      <c r="A6212" s="41"/>
      <c r="C6212" s="214"/>
      <c r="D6212" s="78"/>
      <c r="E6212" s="225"/>
      <c r="G6212" s="281"/>
      <c r="H6212" s="281"/>
      <c r="I6212" s="223"/>
      <c r="J6212" s="41"/>
    </row>
    <row r="6213" spans="1:10" x14ac:dyDescent="0.25">
      <c r="A6213" s="41"/>
      <c r="C6213" s="214"/>
      <c r="D6213" s="78"/>
      <c r="E6213" s="225"/>
      <c r="G6213" s="281"/>
      <c r="H6213" s="281"/>
      <c r="I6213" s="223"/>
      <c r="J6213" s="41"/>
    </row>
    <row r="6214" spans="1:10" x14ac:dyDescent="0.25">
      <c r="A6214" s="41"/>
      <c r="C6214" s="214"/>
      <c r="D6214" s="78"/>
      <c r="E6214" s="225"/>
      <c r="G6214" s="281"/>
      <c r="H6214" s="281"/>
      <c r="I6214" s="223"/>
      <c r="J6214" s="41"/>
    </row>
    <row r="6215" spans="1:10" x14ac:dyDescent="0.25">
      <c r="A6215" s="41"/>
      <c r="C6215" s="214"/>
      <c r="D6215" s="78"/>
      <c r="E6215" s="225"/>
      <c r="G6215" s="281"/>
      <c r="H6215" s="281"/>
      <c r="I6215" s="223"/>
      <c r="J6215" s="41"/>
    </row>
    <row r="6216" spans="1:10" x14ac:dyDescent="0.25">
      <c r="A6216" s="41"/>
      <c r="C6216" s="214"/>
      <c r="D6216" s="78"/>
      <c r="E6216" s="225"/>
      <c r="G6216" s="281"/>
      <c r="H6216" s="281"/>
      <c r="I6216" s="223"/>
      <c r="J6216" s="41"/>
    </row>
    <row r="6217" spans="1:10" x14ac:dyDescent="0.25">
      <c r="A6217" s="41"/>
      <c r="C6217" s="214"/>
      <c r="D6217" s="78"/>
      <c r="E6217" s="225"/>
      <c r="G6217" s="281"/>
      <c r="H6217" s="281"/>
      <c r="I6217" s="223"/>
      <c r="J6217" s="41"/>
    </row>
    <row r="6218" spans="1:10" x14ac:dyDescent="0.25">
      <c r="A6218" s="41"/>
      <c r="C6218" s="214"/>
      <c r="D6218" s="78"/>
      <c r="E6218" s="225"/>
      <c r="G6218" s="281"/>
      <c r="H6218" s="281"/>
      <c r="I6218" s="223"/>
      <c r="J6218" s="41"/>
    </row>
    <row r="6219" spans="1:10" x14ac:dyDescent="0.25">
      <c r="A6219" s="41"/>
      <c r="C6219" s="214"/>
      <c r="D6219" s="78"/>
      <c r="E6219" s="225"/>
      <c r="G6219" s="281"/>
      <c r="H6219" s="281"/>
      <c r="I6219" s="223"/>
      <c r="J6219" s="41"/>
    </row>
    <row r="6220" spans="1:10" x14ac:dyDescent="0.25">
      <c r="A6220" s="41"/>
      <c r="C6220" s="214"/>
      <c r="D6220" s="78"/>
      <c r="E6220" s="225"/>
      <c r="G6220" s="281"/>
      <c r="H6220" s="281"/>
      <c r="I6220" s="223"/>
      <c r="J6220" s="41"/>
    </row>
    <row r="6221" spans="1:10" x14ac:dyDescent="0.25">
      <c r="A6221" s="41"/>
      <c r="C6221" s="214"/>
      <c r="D6221" s="78"/>
      <c r="E6221" s="225"/>
      <c r="G6221" s="281"/>
      <c r="H6221" s="281"/>
      <c r="I6221" s="223"/>
      <c r="J6221" s="41"/>
    </row>
    <row r="6222" spans="1:10" x14ac:dyDescent="0.25">
      <c r="A6222" s="41"/>
      <c r="C6222" s="214"/>
      <c r="D6222" s="78"/>
      <c r="E6222" s="225"/>
      <c r="G6222" s="281"/>
      <c r="H6222" s="281"/>
      <c r="I6222" s="223"/>
      <c r="J6222" s="41"/>
    </row>
    <row r="6223" spans="1:10" x14ac:dyDescent="0.25">
      <c r="A6223" s="41"/>
      <c r="C6223" s="214"/>
      <c r="D6223" s="78"/>
      <c r="E6223" s="225"/>
      <c r="G6223" s="281"/>
      <c r="H6223" s="281"/>
      <c r="I6223" s="223"/>
      <c r="J6223" s="41"/>
    </row>
    <row r="6224" spans="1:10" x14ac:dyDescent="0.25">
      <c r="A6224" s="41"/>
      <c r="C6224" s="214"/>
      <c r="D6224" s="78"/>
      <c r="E6224" s="225"/>
      <c r="G6224" s="281"/>
      <c r="H6224" s="281"/>
      <c r="I6224" s="223"/>
      <c r="J6224" s="41"/>
    </row>
    <row r="6225" spans="1:10" x14ac:dyDescent="0.25">
      <c r="A6225" s="41"/>
      <c r="C6225" s="214"/>
      <c r="D6225" s="78"/>
      <c r="E6225" s="225"/>
      <c r="G6225" s="281"/>
      <c r="H6225" s="281"/>
      <c r="I6225" s="223"/>
      <c r="J6225" s="41"/>
    </row>
    <row r="6226" spans="1:10" x14ac:dyDescent="0.25">
      <c r="A6226" s="41"/>
      <c r="C6226" s="214"/>
      <c r="D6226" s="78"/>
      <c r="E6226" s="225"/>
      <c r="G6226" s="281"/>
      <c r="H6226" s="281"/>
      <c r="I6226" s="223"/>
      <c r="J6226" s="41"/>
    </row>
    <row r="6227" spans="1:10" x14ac:dyDescent="0.25">
      <c r="A6227" s="41"/>
      <c r="C6227" s="214"/>
      <c r="D6227" s="78"/>
      <c r="E6227" s="225"/>
      <c r="G6227" s="281"/>
      <c r="H6227" s="281"/>
      <c r="I6227" s="223"/>
      <c r="J6227" s="41"/>
    </row>
    <row r="6228" spans="1:10" x14ac:dyDescent="0.25">
      <c r="A6228" s="41"/>
      <c r="C6228" s="214"/>
      <c r="D6228" s="78"/>
      <c r="E6228" s="225"/>
      <c r="G6228" s="281"/>
      <c r="H6228" s="281"/>
      <c r="I6228" s="223"/>
      <c r="J6228" s="41"/>
    </row>
    <row r="6229" spans="1:10" x14ac:dyDescent="0.25">
      <c r="A6229" s="41"/>
      <c r="C6229" s="214"/>
      <c r="D6229" s="78"/>
      <c r="E6229" s="225"/>
      <c r="G6229" s="281"/>
      <c r="H6229" s="281"/>
      <c r="I6229" s="223"/>
      <c r="J6229" s="41"/>
    </row>
    <row r="6230" spans="1:10" x14ac:dyDescent="0.25">
      <c r="A6230" s="41"/>
      <c r="C6230" s="214"/>
      <c r="D6230" s="78"/>
      <c r="E6230" s="225"/>
      <c r="G6230" s="281"/>
      <c r="H6230" s="281"/>
      <c r="I6230" s="223"/>
      <c r="J6230" s="41"/>
    </row>
    <row r="6231" spans="1:10" x14ac:dyDescent="0.25">
      <c r="A6231" s="41"/>
      <c r="C6231" s="214"/>
      <c r="D6231" s="78"/>
      <c r="E6231" s="225"/>
      <c r="G6231" s="281"/>
      <c r="H6231" s="281"/>
      <c r="I6231" s="223"/>
      <c r="J6231" s="41"/>
    </row>
    <row r="6232" spans="1:10" x14ac:dyDescent="0.25">
      <c r="A6232" s="41"/>
      <c r="C6232" s="214"/>
      <c r="D6232" s="78"/>
      <c r="E6232" s="225"/>
      <c r="G6232" s="281"/>
      <c r="H6232" s="281"/>
      <c r="I6232" s="223"/>
      <c r="J6232" s="41"/>
    </row>
    <row r="6233" spans="1:10" x14ac:dyDescent="0.25">
      <c r="A6233" s="41"/>
      <c r="C6233" s="214"/>
      <c r="D6233" s="78"/>
      <c r="E6233" s="225"/>
      <c r="G6233" s="281"/>
      <c r="H6233" s="281"/>
      <c r="I6233" s="223"/>
      <c r="J6233" s="41"/>
    </row>
    <row r="6234" spans="1:10" x14ac:dyDescent="0.25">
      <c r="A6234" s="41"/>
      <c r="C6234" s="214"/>
      <c r="D6234" s="78"/>
      <c r="E6234" s="225"/>
      <c r="G6234" s="281"/>
      <c r="H6234" s="281"/>
      <c r="I6234" s="223"/>
      <c r="J6234" s="41"/>
    </row>
    <row r="6235" spans="1:10" x14ac:dyDescent="0.25">
      <c r="A6235" s="41"/>
      <c r="C6235" s="214"/>
      <c r="D6235" s="78"/>
      <c r="E6235" s="225"/>
      <c r="G6235" s="281"/>
      <c r="H6235" s="281"/>
      <c r="I6235" s="223"/>
      <c r="J6235" s="41"/>
    </row>
    <row r="6236" spans="1:10" x14ac:dyDescent="0.25">
      <c r="A6236" s="41"/>
      <c r="C6236" s="214"/>
      <c r="D6236" s="78"/>
      <c r="E6236" s="225"/>
      <c r="G6236" s="281"/>
      <c r="H6236" s="281"/>
      <c r="I6236" s="223"/>
      <c r="J6236" s="41"/>
    </row>
    <row r="6237" spans="1:10" x14ac:dyDescent="0.25">
      <c r="A6237" s="41"/>
      <c r="C6237" s="214"/>
      <c r="D6237" s="78"/>
      <c r="E6237" s="225"/>
      <c r="G6237" s="281"/>
      <c r="H6237" s="281"/>
      <c r="I6237" s="223"/>
      <c r="J6237" s="41"/>
    </row>
    <row r="6238" spans="1:10" x14ac:dyDescent="0.25">
      <c r="A6238" s="41"/>
      <c r="C6238" s="214"/>
      <c r="D6238" s="78"/>
      <c r="E6238" s="225"/>
      <c r="G6238" s="281"/>
      <c r="H6238" s="281"/>
      <c r="I6238" s="223"/>
      <c r="J6238" s="41"/>
    </row>
    <row r="6239" spans="1:10" x14ac:dyDescent="0.25">
      <c r="A6239" s="41"/>
      <c r="C6239" s="214"/>
      <c r="D6239" s="78"/>
      <c r="E6239" s="225"/>
      <c r="G6239" s="281"/>
      <c r="H6239" s="281"/>
      <c r="I6239" s="223"/>
      <c r="J6239" s="41"/>
    </row>
    <row r="6240" spans="1:10" x14ac:dyDescent="0.25">
      <c r="A6240" s="41"/>
      <c r="C6240" s="214"/>
      <c r="D6240" s="78"/>
      <c r="E6240" s="225"/>
      <c r="G6240" s="281"/>
      <c r="H6240" s="281"/>
      <c r="I6240" s="223"/>
      <c r="J6240" s="41"/>
    </row>
    <row r="6241" spans="1:10" x14ac:dyDescent="0.25">
      <c r="A6241" s="41"/>
      <c r="C6241" s="214"/>
      <c r="D6241" s="78"/>
      <c r="E6241" s="225"/>
      <c r="G6241" s="281"/>
      <c r="H6241" s="281"/>
      <c r="I6241" s="223"/>
      <c r="J6241" s="41"/>
    </row>
    <row r="6242" spans="1:10" x14ac:dyDescent="0.25">
      <c r="A6242" s="41"/>
      <c r="C6242" s="214"/>
      <c r="D6242" s="78"/>
      <c r="E6242" s="225"/>
      <c r="G6242" s="281"/>
      <c r="H6242" s="281"/>
      <c r="I6242" s="223"/>
      <c r="J6242" s="41"/>
    </row>
    <row r="6243" spans="1:10" x14ac:dyDescent="0.25">
      <c r="A6243" s="41"/>
      <c r="C6243" s="214"/>
      <c r="D6243" s="78"/>
      <c r="E6243" s="225"/>
      <c r="G6243" s="281"/>
      <c r="H6243" s="281"/>
      <c r="I6243" s="223"/>
      <c r="J6243" s="41"/>
    </row>
    <row r="6244" spans="1:10" x14ac:dyDescent="0.25">
      <c r="A6244" s="41"/>
      <c r="C6244" s="214"/>
      <c r="D6244" s="78"/>
      <c r="E6244" s="225"/>
      <c r="G6244" s="281"/>
      <c r="H6244" s="281"/>
      <c r="I6244" s="223"/>
      <c r="J6244" s="41"/>
    </row>
    <row r="6245" spans="1:10" x14ac:dyDescent="0.25">
      <c r="A6245" s="41"/>
      <c r="C6245" s="214"/>
      <c r="D6245" s="78"/>
      <c r="E6245" s="225"/>
      <c r="G6245" s="281"/>
      <c r="H6245" s="281"/>
      <c r="I6245" s="223"/>
      <c r="J6245" s="41"/>
    </row>
    <row r="6246" spans="1:10" x14ac:dyDescent="0.25">
      <c r="A6246" s="41"/>
      <c r="C6246" s="214"/>
      <c r="D6246" s="78"/>
      <c r="E6246" s="225"/>
      <c r="G6246" s="281"/>
      <c r="H6246" s="281"/>
      <c r="I6246" s="223"/>
      <c r="J6246" s="41"/>
    </row>
    <row r="6247" spans="1:10" x14ac:dyDescent="0.25">
      <c r="A6247" s="41"/>
      <c r="C6247" s="214"/>
      <c r="D6247" s="78"/>
      <c r="E6247" s="225"/>
      <c r="G6247" s="281"/>
      <c r="H6247" s="281"/>
      <c r="I6247" s="223"/>
      <c r="J6247" s="41"/>
    </row>
    <row r="6248" spans="1:10" x14ac:dyDescent="0.25">
      <c r="A6248" s="41"/>
      <c r="C6248" s="214"/>
      <c r="D6248" s="78"/>
      <c r="E6248" s="225"/>
      <c r="G6248" s="281"/>
      <c r="H6248" s="281"/>
      <c r="I6248" s="223"/>
      <c r="J6248" s="41"/>
    </row>
    <row r="6249" spans="1:10" x14ac:dyDescent="0.25">
      <c r="A6249" s="41"/>
      <c r="C6249" s="214"/>
      <c r="D6249" s="78"/>
      <c r="E6249" s="225"/>
      <c r="G6249" s="281"/>
      <c r="H6249" s="281"/>
      <c r="I6249" s="223"/>
      <c r="J6249" s="41"/>
    </row>
    <row r="6250" spans="1:10" x14ac:dyDescent="0.25">
      <c r="A6250" s="41"/>
      <c r="C6250" s="214"/>
      <c r="D6250" s="78"/>
      <c r="E6250" s="225"/>
      <c r="G6250" s="281"/>
      <c r="H6250" s="281"/>
      <c r="I6250" s="223"/>
      <c r="J6250" s="41"/>
    </row>
    <row r="6251" spans="1:10" x14ac:dyDescent="0.25">
      <c r="A6251" s="41"/>
      <c r="C6251" s="214"/>
      <c r="D6251" s="78"/>
      <c r="E6251" s="225"/>
      <c r="G6251" s="281"/>
      <c r="H6251" s="281"/>
      <c r="I6251" s="223"/>
      <c r="J6251" s="41"/>
    </row>
    <row r="6252" spans="1:10" x14ac:dyDescent="0.25">
      <c r="A6252" s="41"/>
      <c r="C6252" s="214"/>
      <c r="D6252" s="78"/>
      <c r="E6252" s="225"/>
      <c r="G6252" s="281"/>
      <c r="H6252" s="281"/>
      <c r="I6252" s="223"/>
      <c r="J6252" s="41"/>
    </row>
    <row r="6253" spans="1:10" x14ac:dyDescent="0.25">
      <c r="A6253" s="41"/>
      <c r="C6253" s="214"/>
      <c r="D6253" s="78"/>
      <c r="E6253" s="225"/>
      <c r="G6253" s="281"/>
      <c r="H6253" s="281"/>
      <c r="I6253" s="223"/>
      <c r="J6253" s="41"/>
    </row>
    <row r="6254" spans="1:10" x14ac:dyDescent="0.25">
      <c r="A6254" s="41"/>
      <c r="C6254" s="214"/>
      <c r="D6254" s="78"/>
      <c r="E6254" s="225"/>
      <c r="G6254" s="281"/>
      <c r="H6254" s="281"/>
      <c r="I6254" s="223"/>
      <c r="J6254" s="41"/>
    </row>
    <row r="6255" spans="1:10" x14ac:dyDescent="0.25">
      <c r="A6255" s="41"/>
      <c r="C6255" s="214"/>
      <c r="D6255" s="78"/>
      <c r="E6255" s="225"/>
      <c r="G6255" s="281"/>
      <c r="H6255" s="281"/>
      <c r="I6255" s="223"/>
      <c r="J6255" s="41"/>
    </row>
    <row r="6256" spans="1:10" x14ac:dyDescent="0.25">
      <c r="A6256" s="41"/>
      <c r="C6256" s="214"/>
      <c r="D6256" s="78"/>
      <c r="E6256" s="225"/>
      <c r="G6256" s="281"/>
      <c r="H6256" s="281"/>
      <c r="I6256" s="223"/>
      <c r="J6256" s="41"/>
    </row>
    <row r="6257" spans="1:10" x14ac:dyDescent="0.25">
      <c r="A6257" s="41"/>
      <c r="C6257" s="214"/>
      <c r="D6257" s="78"/>
      <c r="E6257" s="225"/>
      <c r="G6257" s="281"/>
      <c r="H6257" s="281"/>
      <c r="I6257" s="223"/>
      <c r="J6257" s="41"/>
    </row>
    <row r="6258" spans="1:10" x14ac:dyDescent="0.25">
      <c r="A6258" s="41"/>
      <c r="C6258" s="214"/>
      <c r="D6258" s="78"/>
      <c r="E6258" s="225"/>
      <c r="G6258" s="281"/>
      <c r="H6258" s="281"/>
      <c r="I6258" s="223"/>
      <c r="J6258" s="41"/>
    </row>
    <row r="6259" spans="1:10" x14ac:dyDescent="0.25">
      <c r="A6259" s="41"/>
      <c r="C6259" s="214"/>
      <c r="D6259" s="78"/>
      <c r="E6259" s="225"/>
      <c r="G6259" s="281"/>
      <c r="H6259" s="281"/>
      <c r="I6259" s="223"/>
      <c r="J6259" s="41"/>
    </row>
    <row r="6260" spans="1:10" x14ac:dyDescent="0.25">
      <c r="A6260" s="41"/>
      <c r="C6260" s="214"/>
      <c r="D6260" s="78"/>
      <c r="E6260" s="225"/>
      <c r="G6260" s="281"/>
      <c r="H6260" s="281"/>
      <c r="I6260" s="223"/>
      <c r="J6260" s="41"/>
    </row>
    <row r="6261" spans="1:10" x14ac:dyDescent="0.25">
      <c r="A6261" s="41"/>
      <c r="C6261" s="214"/>
      <c r="D6261" s="78"/>
      <c r="E6261" s="225"/>
      <c r="G6261" s="281"/>
      <c r="H6261" s="281"/>
      <c r="I6261" s="223"/>
      <c r="J6261" s="41"/>
    </row>
    <row r="6262" spans="1:10" x14ac:dyDescent="0.25">
      <c r="A6262" s="41"/>
      <c r="C6262" s="214"/>
      <c r="D6262" s="78"/>
      <c r="E6262" s="225"/>
      <c r="G6262" s="281"/>
      <c r="H6262" s="281"/>
      <c r="I6262" s="223"/>
      <c r="J6262" s="41"/>
    </row>
    <row r="6263" spans="1:10" x14ac:dyDescent="0.25">
      <c r="A6263" s="41"/>
      <c r="C6263" s="214"/>
      <c r="D6263" s="78"/>
      <c r="E6263" s="225"/>
      <c r="G6263" s="281"/>
      <c r="H6263" s="281"/>
      <c r="I6263" s="223"/>
      <c r="J6263" s="41"/>
    </row>
    <row r="6264" spans="1:10" x14ac:dyDescent="0.25">
      <c r="A6264" s="41"/>
      <c r="C6264" s="214"/>
      <c r="D6264" s="78"/>
      <c r="E6264" s="225"/>
      <c r="G6264" s="281"/>
      <c r="H6264" s="281"/>
      <c r="I6264" s="223"/>
      <c r="J6264" s="41"/>
    </row>
    <row r="6265" spans="1:10" x14ac:dyDescent="0.25">
      <c r="A6265" s="41"/>
      <c r="C6265" s="214"/>
      <c r="D6265" s="78"/>
      <c r="E6265" s="225"/>
      <c r="G6265" s="281"/>
      <c r="H6265" s="281"/>
      <c r="I6265" s="223"/>
      <c r="J6265" s="41"/>
    </row>
    <row r="6266" spans="1:10" x14ac:dyDescent="0.25">
      <c r="A6266" s="41"/>
      <c r="C6266" s="214"/>
      <c r="D6266" s="78"/>
      <c r="E6266" s="225"/>
      <c r="G6266" s="281"/>
      <c r="H6266" s="281"/>
      <c r="I6266" s="223"/>
      <c r="J6266" s="41"/>
    </row>
    <row r="6267" spans="1:10" x14ac:dyDescent="0.25">
      <c r="A6267" s="41"/>
      <c r="C6267" s="214"/>
      <c r="D6267" s="78"/>
      <c r="E6267" s="225"/>
      <c r="G6267" s="281"/>
      <c r="H6267" s="281"/>
      <c r="I6267" s="223"/>
      <c r="J6267" s="41"/>
    </row>
    <row r="6268" spans="1:10" x14ac:dyDescent="0.25">
      <c r="A6268" s="41"/>
      <c r="C6268" s="214"/>
      <c r="D6268" s="78"/>
      <c r="E6268" s="225"/>
      <c r="G6268" s="281"/>
      <c r="H6268" s="281"/>
      <c r="I6268" s="223"/>
      <c r="J6268" s="41"/>
    </row>
    <row r="6269" spans="1:10" x14ac:dyDescent="0.25">
      <c r="A6269" s="41"/>
      <c r="C6269" s="214"/>
      <c r="D6269" s="78"/>
      <c r="E6269" s="225"/>
      <c r="G6269" s="281"/>
      <c r="H6269" s="281"/>
      <c r="I6269" s="223"/>
      <c r="J6269" s="41"/>
    </row>
    <row r="6270" spans="1:10" x14ac:dyDescent="0.25">
      <c r="A6270" s="41"/>
      <c r="C6270" s="214"/>
      <c r="D6270" s="78"/>
      <c r="E6270" s="225"/>
      <c r="G6270" s="281"/>
      <c r="H6270" s="281"/>
      <c r="I6270" s="223"/>
      <c r="J6270" s="41"/>
    </row>
    <row r="6271" spans="1:10" x14ac:dyDescent="0.25">
      <c r="A6271" s="41"/>
      <c r="C6271" s="214"/>
      <c r="D6271" s="78"/>
      <c r="E6271" s="225"/>
      <c r="G6271" s="281"/>
      <c r="H6271" s="281"/>
      <c r="I6271" s="223"/>
      <c r="J6271" s="41"/>
    </row>
    <row r="6272" spans="1:10" x14ac:dyDescent="0.25">
      <c r="A6272" s="41"/>
      <c r="C6272" s="214"/>
      <c r="D6272" s="78"/>
      <c r="E6272" s="225"/>
      <c r="G6272" s="281"/>
      <c r="H6272" s="281"/>
      <c r="I6272" s="223"/>
      <c r="J6272" s="41"/>
    </row>
    <row r="6273" spans="1:10" x14ac:dyDescent="0.25">
      <c r="A6273" s="41"/>
      <c r="C6273" s="214"/>
      <c r="D6273" s="78"/>
      <c r="E6273" s="225"/>
      <c r="G6273" s="281"/>
      <c r="H6273" s="281"/>
      <c r="I6273" s="223"/>
      <c r="J6273" s="41"/>
    </row>
    <row r="6274" spans="1:10" x14ac:dyDescent="0.25">
      <c r="A6274" s="41"/>
      <c r="C6274" s="214"/>
      <c r="D6274" s="78"/>
      <c r="E6274" s="225"/>
      <c r="G6274" s="281"/>
      <c r="H6274" s="281"/>
      <c r="I6274" s="223"/>
      <c r="J6274" s="41"/>
    </row>
    <row r="6275" spans="1:10" x14ac:dyDescent="0.25">
      <c r="A6275" s="41"/>
      <c r="C6275" s="214"/>
      <c r="D6275" s="78"/>
      <c r="E6275" s="225"/>
      <c r="G6275" s="281"/>
      <c r="H6275" s="281"/>
      <c r="I6275" s="223"/>
      <c r="J6275" s="41"/>
    </row>
    <row r="6276" spans="1:10" x14ac:dyDescent="0.25">
      <c r="A6276" s="41"/>
      <c r="C6276" s="214"/>
      <c r="D6276" s="78"/>
      <c r="E6276" s="225"/>
      <c r="G6276" s="281"/>
      <c r="H6276" s="281"/>
      <c r="I6276" s="223"/>
      <c r="J6276" s="41"/>
    </row>
    <row r="6277" spans="1:10" x14ac:dyDescent="0.25">
      <c r="A6277" s="41"/>
      <c r="C6277" s="214"/>
      <c r="D6277" s="78"/>
      <c r="E6277" s="225"/>
      <c r="G6277" s="281"/>
      <c r="H6277" s="281"/>
      <c r="I6277" s="223"/>
      <c r="J6277" s="41"/>
    </row>
    <row r="6278" spans="1:10" x14ac:dyDescent="0.25">
      <c r="A6278" s="41"/>
      <c r="C6278" s="214"/>
      <c r="D6278" s="78"/>
      <c r="E6278" s="225"/>
      <c r="G6278" s="281"/>
      <c r="H6278" s="281"/>
      <c r="I6278" s="223"/>
      <c r="J6278" s="41"/>
    </row>
    <row r="6279" spans="1:10" x14ac:dyDescent="0.25">
      <c r="A6279" s="41"/>
      <c r="C6279" s="214"/>
      <c r="D6279" s="78"/>
      <c r="E6279" s="225"/>
      <c r="G6279" s="281"/>
      <c r="H6279" s="281"/>
      <c r="I6279" s="223"/>
      <c r="J6279" s="41"/>
    </row>
    <row r="6280" spans="1:10" x14ac:dyDescent="0.25">
      <c r="A6280" s="41"/>
      <c r="C6280" s="214"/>
      <c r="D6280" s="78"/>
      <c r="E6280" s="225"/>
      <c r="G6280" s="281"/>
      <c r="H6280" s="281"/>
      <c r="I6280" s="223"/>
      <c r="J6280" s="41"/>
    </row>
    <row r="6281" spans="1:10" x14ac:dyDescent="0.25">
      <c r="A6281" s="41"/>
      <c r="C6281" s="214"/>
      <c r="D6281" s="78"/>
      <c r="E6281" s="225"/>
      <c r="G6281" s="281"/>
      <c r="H6281" s="281"/>
      <c r="I6281" s="223"/>
      <c r="J6281" s="41"/>
    </row>
    <row r="6282" spans="1:10" x14ac:dyDescent="0.25">
      <c r="A6282" s="41"/>
      <c r="C6282" s="214"/>
      <c r="D6282" s="78"/>
      <c r="E6282" s="225"/>
      <c r="G6282" s="281"/>
      <c r="H6282" s="281"/>
      <c r="I6282" s="223"/>
      <c r="J6282" s="41"/>
    </row>
    <row r="6283" spans="1:10" x14ac:dyDescent="0.25">
      <c r="A6283" s="41"/>
      <c r="C6283" s="214"/>
      <c r="D6283" s="78"/>
      <c r="E6283" s="225"/>
      <c r="G6283" s="281"/>
      <c r="H6283" s="281"/>
      <c r="I6283" s="223"/>
      <c r="J6283" s="41"/>
    </row>
    <row r="6284" spans="1:10" x14ac:dyDescent="0.25">
      <c r="A6284" s="41"/>
      <c r="C6284" s="214"/>
      <c r="D6284" s="78"/>
      <c r="E6284" s="225"/>
      <c r="G6284" s="281"/>
      <c r="H6284" s="281"/>
      <c r="I6284" s="223"/>
      <c r="J6284" s="41"/>
    </row>
    <row r="6285" spans="1:10" x14ac:dyDescent="0.25">
      <c r="A6285" s="41"/>
      <c r="C6285" s="214"/>
      <c r="D6285" s="78"/>
      <c r="E6285" s="225"/>
      <c r="G6285" s="281"/>
      <c r="H6285" s="281"/>
      <c r="I6285" s="223"/>
      <c r="J6285" s="41"/>
    </row>
    <row r="6286" spans="1:10" x14ac:dyDescent="0.25">
      <c r="A6286" s="41"/>
      <c r="C6286" s="214"/>
      <c r="D6286" s="78"/>
      <c r="E6286" s="225"/>
      <c r="G6286" s="281"/>
      <c r="H6286" s="281"/>
      <c r="I6286" s="223"/>
      <c r="J6286" s="41"/>
    </row>
    <row r="6287" spans="1:10" x14ac:dyDescent="0.25">
      <c r="A6287" s="41"/>
      <c r="C6287" s="214"/>
      <c r="D6287" s="78"/>
      <c r="E6287" s="225"/>
      <c r="G6287" s="281"/>
      <c r="H6287" s="281"/>
      <c r="I6287" s="223"/>
      <c r="J6287" s="41"/>
    </row>
    <row r="6288" spans="1:10" x14ac:dyDescent="0.25">
      <c r="A6288" s="41"/>
      <c r="C6288" s="214"/>
      <c r="D6288" s="78"/>
      <c r="E6288" s="225"/>
      <c r="G6288" s="281"/>
      <c r="H6288" s="281"/>
      <c r="I6288" s="223"/>
      <c r="J6288" s="41"/>
    </row>
    <row r="6289" spans="1:10" x14ac:dyDescent="0.25">
      <c r="A6289" s="41"/>
      <c r="C6289" s="214"/>
      <c r="D6289" s="78"/>
      <c r="E6289" s="225"/>
      <c r="G6289" s="281"/>
      <c r="H6289" s="281"/>
      <c r="I6289" s="223"/>
      <c r="J6289" s="41"/>
    </row>
    <row r="6290" spans="1:10" x14ac:dyDescent="0.25">
      <c r="A6290" s="41"/>
      <c r="C6290" s="214"/>
      <c r="D6290" s="78"/>
      <c r="E6290" s="225"/>
      <c r="G6290" s="281"/>
      <c r="H6290" s="281"/>
      <c r="I6290" s="223"/>
      <c r="J6290" s="41"/>
    </row>
    <row r="6291" spans="1:10" x14ac:dyDescent="0.25">
      <c r="A6291" s="41"/>
      <c r="C6291" s="214"/>
      <c r="D6291" s="78"/>
      <c r="E6291" s="225"/>
      <c r="G6291" s="281"/>
      <c r="H6291" s="281"/>
      <c r="I6291" s="223"/>
      <c r="J6291" s="41"/>
    </row>
    <row r="6292" spans="1:10" x14ac:dyDescent="0.25">
      <c r="A6292" s="41"/>
      <c r="C6292" s="214"/>
      <c r="D6292" s="78"/>
      <c r="E6292" s="225"/>
      <c r="G6292" s="281"/>
      <c r="H6292" s="281"/>
      <c r="I6292" s="223"/>
      <c r="J6292" s="41"/>
    </row>
    <row r="6293" spans="1:10" x14ac:dyDescent="0.25">
      <c r="A6293" s="41"/>
      <c r="C6293" s="214"/>
      <c r="D6293" s="78"/>
      <c r="E6293" s="225"/>
      <c r="G6293" s="281"/>
      <c r="H6293" s="281"/>
      <c r="I6293" s="223"/>
      <c r="J6293" s="41"/>
    </row>
    <row r="6294" spans="1:10" x14ac:dyDescent="0.25">
      <c r="A6294" s="41"/>
      <c r="C6294" s="214"/>
      <c r="D6294" s="78"/>
      <c r="E6294" s="225"/>
      <c r="G6294" s="281"/>
      <c r="H6294" s="281"/>
      <c r="I6294" s="223"/>
      <c r="J6294" s="41"/>
    </row>
    <row r="6295" spans="1:10" x14ac:dyDescent="0.25">
      <c r="A6295" s="41"/>
      <c r="C6295" s="214"/>
      <c r="D6295" s="78"/>
      <c r="E6295" s="225"/>
      <c r="G6295" s="281"/>
      <c r="H6295" s="281"/>
      <c r="I6295" s="223"/>
      <c r="J6295" s="41"/>
    </row>
    <row r="6296" spans="1:10" x14ac:dyDescent="0.25">
      <c r="A6296" s="41"/>
      <c r="C6296" s="214"/>
      <c r="D6296" s="78"/>
      <c r="E6296" s="225"/>
      <c r="G6296" s="281"/>
      <c r="H6296" s="281"/>
      <c r="I6296" s="223"/>
      <c r="J6296" s="41"/>
    </row>
    <row r="6297" spans="1:10" x14ac:dyDescent="0.25">
      <c r="A6297" s="41"/>
      <c r="C6297" s="214"/>
      <c r="D6297" s="78"/>
      <c r="E6297" s="225"/>
      <c r="G6297" s="281"/>
      <c r="H6297" s="281"/>
      <c r="I6297" s="223"/>
      <c r="J6297" s="41"/>
    </row>
    <row r="6298" spans="1:10" x14ac:dyDescent="0.25">
      <c r="A6298" s="41"/>
      <c r="C6298" s="214"/>
      <c r="D6298" s="78"/>
      <c r="E6298" s="225"/>
      <c r="G6298" s="281"/>
      <c r="H6298" s="281"/>
      <c r="I6298" s="223"/>
      <c r="J6298" s="41"/>
    </row>
    <row r="6299" spans="1:10" x14ac:dyDescent="0.25">
      <c r="A6299" s="41"/>
      <c r="C6299" s="214"/>
      <c r="D6299" s="78"/>
      <c r="E6299" s="225"/>
      <c r="G6299" s="281"/>
      <c r="H6299" s="281"/>
      <c r="I6299" s="223"/>
      <c r="J6299" s="41"/>
    </row>
    <row r="6300" spans="1:10" x14ac:dyDescent="0.25">
      <c r="A6300" s="41"/>
      <c r="C6300" s="214"/>
      <c r="D6300" s="78"/>
      <c r="E6300" s="225"/>
      <c r="G6300" s="281"/>
      <c r="H6300" s="281"/>
      <c r="I6300" s="223"/>
      <c r="J6300" s="41"/>
    </row>
    <row r="6301" spans="1:10" x14ac:dyDescent="0.25">
      <c r="A6301" s="41"/>
      <c r="C6301" s="214"/>
      <c r="D6301" s="78"/>
      <c r="E6301" s="225"/>
      <c r="G6301" s="281"/>
      <c r="H6301" s="281"/>
      <c r="I6301" s="223"/>
      <c r="J6301" s="41"/>
    </row>
    <row r="6302" spans="1:10" x14ac:dyDescent="0.25">
      <c r="A6302" s="41"/>
      <c r="C6302" s="214"/>
      <c r="D6302" s="78"/>
      <c r="E6302" s="225"/>
      <c r="G6302" s="281"/>
      <c r="H6302" s="281"/>
      <c r="I6302" s="223"/>
      <c r="J6302" s="41"/>
    </row>
    <row r="6303" spans="1:10" x14ac:dyDescent="0.25">
      <c r="A6303" s="41"/>
      <c r="C6303" s="214"/>
      <c r="D6303" s="78"/>
      <c r="E6303" s="225"/>
      <c r="G6303" s="281"/>
      <c r="H6303" s="281"/>
      <c r="I6303" s="223"/>
      <c r="J6303" s="41"/>
    </row>
    <row r="6304" spans="1:10" x14ac:dyDescent="0.25">
      <c r="A6304" s="41"/>
      <c r="C6304" s="214"/>
      <c r="D6304" s="78"/>
      <c r="E6304" s="225"/>
      <c r="G6304" s="281"/>
      <c r="H6304" s="281"/>
      <c r="I6304" s="223"/>
      <c r="J6304" s="41"/>
    </row>
    <row r="6305" spans="1:10" x14ac:dyDescent="0.25">
      <c r="A6305" s="41"/>
      <c r="C6305" s="214"/>
      <c r="D6305" s="78"/>
      <c r="E6305" s="225"/>
      <c r="G6305" s="281"/>
      <c r="H6305" s="281"/>
      <c r="I6305" s="223"/>
      <c r="J6305" s="41"/>
    </row>
    <row r="6306" spans="1:10" x14ac:dyDescent="0.25">
      <c r="A6306" s="41"/>
      <c r="C6306" s="214"/>
      <c r="D6306" s="78"/>
      <c r="E6306" s="225"/>
      <c r="G6306" s="281"/>
      <c r="H6306" s="281"/>
      <c r="I6306" s="223"/>
      <c r="J6306" s="41"/>
    </row>
    <row r="6307" spans="1:10" x14ac:dyDescent="0.25">
      <c r="A6307" s="41"/>
      <c r="C6307" s="214"/>
      <c r="D6307" s="78"/>
      <c r="E6307" s="225"/>
      <c r="G6307" s="281"/>
      <c r="H6307" s="281"/>
      <c r="I6307" s="223"/>
      <c r="J6307" s="41"/>
    </row>
    <row r="6308" spans="1:10" x14ac:dyDescent="0.25">
      <c r="A6308" s="41"/>
      <c r="C6308" s="214"/>
      <c r="D6308" s="78"/>
      <c r="E6308" s="225"/>
      <c r="G6308" s="281"/>
      <c r="H6308" s="281"/>
      <c r="I6308" s="223"/>
      <c r="J6308" s="41"/>
    </row>
    <row r="6309" spans="1:10" x14ac:dyDescent="0.25">
      <c r="A6309" s="41"/>
      <c r="C6309" s="214"/>
      <c r="D6309" s="78"/>
      <c r="E6309" s="225"/>
      <c r="G6309" s="281"/>
      <c r="H6309" s="281"/>
      <c r="I6309" s="223"/>
      <c r="J6309" s="41"/>
    </row>
    <row r="6310" spans="1:10" x14ac:dyDescent="0.25">
      <c r="A6310" s="41"/>
      <c r="C6310" s="214"/>
      <c r="D6310" s="78"/>
      <c r="E6310" s="225"/>
      <c r="G6310" s="281"/>
      <c r="H6310" s="281"/>
      <c r="I6310" s="223"/>
      <c r="J6310" s="41"/>
    </row>
    <row r="6311" spans="1:10" x14ac:dyDescent="0.25">
      <c r="A6311" s="41"/>
      <c r="C6311" s="214"/>
      <c r="D6311" s="78"/>
      <c r="E6311" s="225"/>
      <c r="G6311" s="281"/>
      <c r="H6311" s="281"/>
      <c r="I6311" s="223"/>
      <c r="J6311" s="41"/>
    </row>
    <row r="6312" spans="1:10" x14ac:dyDescent="0.25">
      <c r="A6312" s="41"/>
      <c r="C6312" s="214"/>
      <c r="D6312" s="78"/>
      <c r="E6312" s="225"/>
      <c r="G6312" s="281"/>
      <c r="H6312" s="281"/>
      <c r="I6312" s="223"/>
      <c r="J6312" s="41"/>
    </row>
    <row r="6313" spans="1:10" x14ac:dyDescent="0.25">
      <c r="A6313" s="41"/>
      <c r="C6313" s="214"/>
      <c r="D6313" s="78"/>
      <c r="E6313" s="225"/>
      <c r="G6313" s="281"/>
      <c r="H6313" s="281"/>
      <c r="I6313" s="223"/>
      <c r="J6313" s="41"/>
    </row>
    <row r="6314" spans="1:10" x14ac:dyDescent="0.25">
      <c r="A6314" s="41"/>
      <c r="C6314" s="214"/>
      <c r="D6314" s="78"/>
      <c r="E6314" s="225"/>
      <c r="G6314" s="281"/>
      <c r="H6314" s="281"/>
      <c r="I6314" s="223"/>
      <c r="J6314" s="41"/>
    </row>
    <row r="6315" spans="1:10" x14ac:dyDescent="0.25">
      <c r="A6315" s="41"/>
      <c r="C6315" s="214"/>
      <c r="D6315" s="78"/>
      <c r="E6315" s="225"/>
      <c r="G6315" s="281"/>
      <c r="H6315" s="281"/>
      <c r="I6315" s="223"/>
      <c r="J6315" s="41"/>
    </row>
    <row r="6316" spans="1:10" x14ac:dyDescent="0.25">
      <c r="A6316" s="41"/>
      <c r="C6316" s="214"/>
      <c r="D6316" s="78"/>
      <c r="E6316" s="225"/>
      <c r="G6316" s="281"/>
      <c r="H6316" s="281"/>
      <c r="I6316" s="223"/>
      <c r="J6316" s="41"/>
    </row>
    <row r="6317" spans="1:10" x14ac:dyDescent="0.25">
      <c r="A6317" s="41"/>
      <c r="C6317" s="214"/>
      <c r="D6317" s="78"/>
      <c r="E6317" s="225"/>
      <c r="G6317" s="281"/>
      <c r="H6317" s="281"/>
      <c r="I6317" s="223"/>
      <c r="J6317" s="41"/>
    </row>
    <row r="6318" spans="1:10" x14ac:dyDescent="0.25">
      <c r="A6318" s="41"/>
      <c r="C6318" s="214"/>
      <c r="D6318" s="78"/>
      <c r="E6318" s="225"/>
      <c r="G6318" s="281"/>
      <c r="H6318" s="281"/>
      <c r="I6318" s="223"/>
      <c r="J6318" s="41"/>
    </row>
    <row r="6319" spans="1:10" x14ac:dyDescent="0.25">
      <c r="A6319" s="41"/>
      <c r="C6319" s="214"/>
      <c r="D6319" s="78"/>
      <c r="E6319" s="225"/>
      <c r="G6319" s="281"/>
      <c r="H6319" s="281"/>
      <c r="I6319" s="223"/>
      <c r="J6319" s="41"/>
    </row>
    <row r="6320" spans="1:10" x14ac:dyDescent="0.25">
      <c r="A6320" s="41"/>
      <c r="C6320" s="214"/>
      <c r="D6320" s="78"/>
      <c r="E6320" s="225"/>
      <c r="G6320" s="281"/>
      <c r="H6320" s="281"/>
      <c r="I6320" s="223"/>
      <c r="J6320" s="41"/>
    </row>
    <row r="6321" spans="1:10" x14ac:dyDescent="0.25">
      <c r="A6321" s="41"/>
      <c r="C6321" s="214"/>
      <c r="D6321" s="78"/>
      <c r="E6321" s="225"/>
      <c r="G6321" s="281"/>
      <c r="H6321" s="281"/>
      <c r="I6321" s="223"/>
      <c r="J6321" s="41"/>
    </row>
    <row r="6322" spans="1:10" x14ac:dyDescent="0.25">
      <c r="A6322" s="41"/>
      <c r="C6322" s="214"/>
      <c r="D6322" s="78"/>
      <c r="E6322" s="225"/>
      <c r="G6322" s="281"/>
      <c r="H6322" s="281"/>
      <c r="I6322" s="223"/>
      <c r="J6322" s="41"/>
    </row>
    <row r="6323" spans="1:10" x14ac:dyDescent="0.25">
      <c r="A6323" s="41"/>
      <c r="C6323" s="214"/>
      <c r="D6323" s="78"/>
      <c r="E6323" s="225"/>
      <c r="G6323" s="281"/>
      <c r="H6323" s="281"/>
      <c r="I6323" s="223"/>
      <c r="J6323" s="41"/>
    </row>
    <row r="6324" spans="1:10" x14ac:dyDescent="0.25">
      <c r="A6324" s="41"/>
      <c r="C6324" s="214"/>
      <c r="D6324" s="78"/>
      <c r="E6324" s="225"/>
      <c r="G6324" s="281"/>
      <c r="H6324" s="281"/>
      <c r="I6324" s="223"/>
      <c r="J6324" s="41"/>
    </row>
    <row r="6325" spans="1:10" x14ac:dyDescent="0.25">
      <c r="A6325" s="41"/>
      <c r="C6325" s="214"/>
      <c r="D6325" s="78"/>
      <c r="E6325" s="225"/>
      <c r="G6325" s="281"/>
      <c r="H6325" s="281"/>
      <c r="I6325" s="223"/>
      <c r="J6325" s="41"/>
    </row>
    <row r="6326" spans="1:10" x14ac:dyDescent="0.25">
      <c r="A6326" s="41"/>
      <c r="C6326" s="214"/>
      <c r="D6326" s="78"/>
      <c r="E6326" s="225"/>
      <c r="G6326" s="281"/>
      <c r="H6326" s="281"/>
      <c r="I6326" s="223"/>
      <c r="J6326" s="41"/>
    </row>
    <row r="6327" spans="1:10" x14ac:dyDescent="0.25">
      <c r="A6327" s="41"/>
      <c r="C6327" s="214"/>
      <c r="D6327" s="78"/>
      <c r="E6327" s="225"/>
      <c r="G6327" s="281"/>
      <c r="H6327" s="281"/>
      <c r="I6327" s="223"/>
      <c r="J6327" s="41"/>
    </row>
    <row r="6328" spans="1:10" x14ac:dyDescent="0.25">
      <c r="A6328" s="41"/>
      <c r="C6328" s="214"/>
      <c r="D6328" s="78"/>
      <c r="E6328" s="225"/>
      <c r="G6328" s="281"/>
      <c r="H6328" s="281"/>
      <c r="I6328" s="223"/>
      <c r="J6328" s="41"/>
    </row>
    <row r="6329" spans="1:10" x14ac:dyDescent="0.25">
      <c r="A6329" s="41"/>
      <c r="C6329" s="214"/>
      <c r="D6329" s="78"/>
      <c r="E6329" s="225"/>
      <c r="G6329" s="281"/>
      <c r="H6329" s="281"/>
      <c r="I6329" s="223"/>
      <c r="J6329" s="41"/>
    </row>
    <row r="6330" spans="1:10" x14ac:dyDescent="0.25">
      <c r="A6330" s="41"/>
      <c r="C6330" s="214"/>
      <c r="D6330" s="78"/>
      <c r="E6330" s="225"/>
      <c r="G6330" s="281"/>
      <c r="H6330" s="281"/>
      <c r="I6330" s="223"/>
      <c r="J6330" s="41"/>
    </row>
    <row r="6331" spans="1:10" x14ac:dyDescent="0.25">
      <c r="A6331" s="41"/>
      <c r="C6331" s="214"/>
      <c r="D6331" s="78"/>
      <c r="E6331" s="225"/>
      <c r="G6331" s="281"/>
      <c r="H6331" s="281"/>
      <c r="I6331" s="223"/>
      <c r="J6331" s="41"/>
    </row>
    <row r="6332" spans="1:10" x14ac:dyDescent="0.25">
      <c r="A6332" s="41"/>
      <c r="C6332" s="214"/>
      <c r="D6332" s="78"/>
      <c r="E6332" s="225"/>
      <c r="G6332" s="281"/>
      <c r="H6332" s="281"/>
      <c r="I6332" s="223"/>
      <c r="J6332" s="41"/>
    </row>
    <row r="6333" spans="1:10" x14ac:dyDescent="0.25">
      <c r="A6333" s="41"/>
      <c r="C6333" s="214"/>
      <c r="D6333" s="78"/>
      <c r="E6333" s="225"/>
      <c r="G6333" s="281"/>
      <c r="H6333" s="281"/>
      <c r="I6333" s="223"/>
      <c r="J6333" s="41"/>
    </row>
    <row r="6334" spans="1:10" x14ac:dyDescent="0.25">
      <c r="A6334" s="41"/>
      <c r="C6334" s="214"/>
      <c r="D6334" s="78"/>
      <c r="E6334" s="225"/>
      <c r="G6334" s="281"/>
      <c r="H6334" s="281"/>
      <c r="I6334" s="223"/>
      <c r="J6334" s="41"/>
    </row>
    <row r="6335" spans="1:10" x14ac:dyDescent="0.25">
      <c r="A6335" s="41"/>
      <c r="C6335" s="214"/>
      <c r="D6335" s="78"/>
      <c r="E6335" s="225"/>
      <c r="G6335" s="281"/>
      <c r="H6335" s="281"/>
      <c r="I6335" s="223"/>
      <c r="J6335" s="41"/>
    </row>
    <row r="6336" spans="1:10" x14ac:dyDescent="0.25">
      <c r="A6336" s="41"/>
      <c r="C6336" s="214"/>
      <c r="D6336" s="78"/>
      <c r="E6336" s="225"/>
      <c r="G6336" s="281"/>
      <c r="H6336" s="281"/>
      <c r="I6336" s="223"/>
      <c r="J6336" s="41"/>
    </row>
    <row r="6337" spans="1:10" x14ac:dyDescent="0.25">
      <c r="A6337" s="41"/>
      <c r="C6337" s="214"/>
      <c r="D6337" s="78"/>
      <c r="E6337" s="225"/>
      <c r="G6337" s="281"/>
      <c r="H6337" s="281"/>
      <c r="I6337" s="223"/>
      <c r="J6337" s="41"/>
    </row>
    <row r="6338" spans="1:10" x14ac:dyDescent="0.25">
      <c r="A6338" s="41"/>
      <c r="C6338" s="214"/>
      <c r="D6338" s="78"/>
      <c r="E6338" s="225"/>
      <c r="G6338" s="281"/>
      <c r="H6338" s="281"/>
      <c r="I6338" s="223"/>
      <c r="J6338" s="41"/>
    </row>
    <row r="6339" spans="1:10" x14ac:dyDescent="0.25">
      <c r="A6339" s="41"/>
      <c r="C6339" s="214"/>
      <c r="D6339" s="78"/>
      <c r="E6339" s="225"/>
      <c r="G6339" s="281"/>
      <c r="H6339" s="281"/>
      <c r="I6339" s="223"/>
      <c r="J6339" s="41"/>
    </row>
    <row r="6340" spans="1:10" x14ac:dyDescent="0.25">
      <c r="A6340" s="41"/>
      <c r="C6340" s="214"/>
      <c r="D6340" s="78"/>
      <c r="E6340" s="225"/>
      <c r="G6340" s="281"/>
      <c r="H6340" s="281"/>
      <c r="I6340" s="223"/>
      <c r="J6340" s="41"/>
    </row>
    <row r="6341" spans="1:10" x14ac:dyDescent="0.25">
      <c r="A6341" s="41"/>
      <c r="C6341" s="214"/>
      <c r="D6341" s="78"/>
      <c r="E6341" s="225"/>
      <c r="G6341" s="281"/>
      <c r="H6341" s="281"/>
      <c r="I6341" s="223"/>
      <c r="J6341" s="41"/>
    </row>
    <row r="6342" spans="1:10" x14ac:dyDescent="0.25">
      <c r="A6342" s="41"/>
      <c r="C6342" s="214"/>
      <c r="D6342" s="78"/>
      <c r="E6342" s="225"/>
      <c r="G6342" s="281"/>
      <c r="H6342" s="281"/>
      <c r="I6342" s="223"/>
      <c r="J6342" s="41"/>
    </row>
    <row r="6343" spans="1:10" x14ac:dyDescent="0.25">
      <c r="A6343" s="41"/>
      <c r="C6343" s="214"/>
      <c r="D6343" s="78"/>
      <c r="E6343" s="225"/>
      <c r="G6343" s="281"/>
      <c r="H6343" s="281"/>
      <c r="I6343" s="223"/>
      <c r="J6343" s="41"/>
    </row>
    <row r="6344" spans="1:10" x14ac:dyDescent="0.25">
      <c r="A6344" s="41"/>
      <c r="C6344" s="214"/>
      <c r="D6344" s="78"/>
      <c r="E6344" s="225"/>
      <c r="G6344" s="281"/>
      <c r="H6344" s="281"/>
      <c r="I6344" s="223"/>
      <c r="J6344" s="41"/>
    </row>
    <row r="6345" spans="1:10" x14ac:dyDescent="0.25">
      <c r="A6345" s="41"/>
      <c r="C6345" s="214"/>
      <c r="D6345" s="78"/>
      <c r="E6345" s="225"/>
      <c r="G6345" s="281"/>
      <c r="H6345" s="281"/>
      <c r="I6345" s="223"/>
      <c r="J6345" s="41"/>
    </row>
    <row r="6346" spans="1:10" x14ac:dyDescent="0.25">
      <c r="A6346" s="41"/>
      <c r="C6346" s="214"/>
      <c r="D6346" s="78"/>
      <c r="E6346" s="225"/>
      <c r="G6346" s="281"/>
      <c r="H6346" s="281"/>
      <c r="I6346" s="223"/>
      <c r="J6346" s="41"/>
    </row>
    <row r="6347" spans="1:10" x14ac:dyDescent="0.25">
      <c r="A6347" s="41"/>
      <c r="C6347" s="214"/>
      <c r="D6347" s="78"/>
      <c r="E6347" s="225"/>
      <c r="G6347" s="281"/>
      <c r="H6347" s="281"/>
      <c r="I6347" s="223"/>
      <c r="J6347" s="41"/>
    </row>
    <row r="6348" spans="1:10" x14ac:dyDescent="0.25">
      <c r="A6348" s="41"/>
      <c r="C6348" s="214"/>
      <c r="D6348" s="78"/>
      <c r="E6348" s="225"/>
      <c r="G6348" s="281"/>
      <c r="H6348" s="281"/>
      <c r="I6348" s="223"/>
      <c r="J6348" s="41"/>
    </row>
    <row r="6349" spans="1:10" x14ac:dyDescent="0.25">
      <c r="A6349" s="41"/>
      <c r="C6349" s="214"/>
      <c r="D6349" s="78"/>
      <c r="E6349" s="225"/>
      <c r="G6349" s="281"/>
      <c r="H6349" s="281"/>
      <c r="I6349" s="223"/>
      <c r="J6349" s="41"/>
    </row>
    <row r="6350" spans="1:10" x14ac:dyDescent="0.25">
      <c r="A6350" s="41"/>
      <c r="C6350" s="214"/>
      <c r="D6350" s="78"/>
      <c r="E6350" s="225"/>
      <c r="G6350" s="281"/>
      <c r="H6350" s="281"/>
      <c r="I6350" s="223"/>
      <c r="J6350" s="41"/>
    </row>
    <row r="6351" spans="1:10" x14ac:dyDescent="0.25">
      <c r="A6351" s="41"/>
      <c r="C6351" s="214"/>
      <c r="D6351" s="78"/>
      <c r="E6351" s="225"/>
      <c r="G6351" s="281"/>
      <c r="H6351" s="281"/>
      <c r="I6351" s="223"/>
      <c r="J6351" s="41"/>
    </row>
    <row r="6352" spans="1:10" x14ac:dyDescent="0.25">
      <c r="A6352" s="41"/>
      <c r="C6352" s="214"/>
      <c r="D6352" s="78"/>
      <c r="E6352" s="225"/>
      <c r="G6352" s="281"/>
      <c r="H6352" s="281"/>
      <c r="I6352" s="223"/>
      <c r="J6352" s="41"/>
    </row>
    <row r="6353" spans="1:10" x14ac:dyDescent="0.25">
      <c r="A6353" s="41"/>
      <c r="C6353" s="214"/>
      <c r="D6353" s="78"/>
      <c r="E6353" s="225"/>
      <c r="G6353" s="281"/>
      <c r="H6353" s="281"/>
      <c r="I6353" s="223"/>
      <c r="J6353" s="41"/>
    </row>
    <row r="6354" spans="1:10" x14ac:dyDescent="0.25">
      <c r="A6354" s="41"/>
      <c r="C6354" s="214"/>
      <c r="D6354" s="78"/>
      <c r="E6354" s="225"/>
      <c r="G6354" s="281"/>
      <c r="H6354" s="281"/>
      <c r="I6354" s="223"/>
      <c r="J6354" s="41"/>
    </row>
    <row r="6355" spans="1:10" x14ac:dyDescent="0.25">
      <c r="A6355" s="41"/>
      <c r="C6355" s="214"/>
      <c r="D6355" s="78"/>
      <c r="E6355" s="225"/>
      <c r="G6355" s="281"/>
      <c r="H6355" s="281"/>
      <c r="I6355" s="223"/>
      <c r="J6355" s="41"/>
    </row>
    <row r="6356" spans="1:10" x14ac:dyDescent="0.25">
      <c r="A6356" s="41"/>
      <c r="C6356" s="214"/>
      <c r="D6356" s="78"/>
      <c r="E6356" s="225"/>
      <c r="G6356" s="281"/>
      <c r="H6356" s="281"/>
      <c r="I6356" s="223"/>
      <c r="J6356" s="41"/>
    </row>
    <row r="6357" spans="1:10" x14ac:dyDescent="0.25">
      <c r="A6357" s="41"/>
      <c r="C6357" s="214"/>
      <c r="D6357" s="78"/>
      <c r="E6357" s="225"/>
      <c r="G6357" s="281"/>
      <c r="H6357" s="281"/>
      <c r="I6357" s="223"/>
      <c r="J6357" s="41"/>
    </row>
    <row r="6358" spans="1:10" x14ac:dyDescent="0.25">
      <c r="A6358" s="41"/>
      <c r="C6358" s="214"/>
      <c r="D6358" s="78"/>
      <c r="E6358" s="225"/>
      <c r="G6358" s="281"/>
      <c r="H6358" s="281"/>
      <c r="I6358" s="223"/>
      <c r="J6358" s="41"/>
    </row>
    <row r="6359" spans="1:10" x14ac:dyDescent="0.25">
      <c r="A6359" s="41"/>
      <c r="C6359" s="214"/>
      <c r="D6359" s="78"/>
      <c r="E6359" s="225"/>
      <c r="G6359" s="281"/>
      <c r="H6359" s="281"/>
      <c r="I6359" s="223"/>
      <c r="J6359" s="41"/>
    </row>
    <row r="6360" spans="1:10" x14ac:dyDescent="0.25">
      <c r="A6360" s="41"/>
      <c r="C6360" s="214"/>
      <c r="D6360" s="78"/>
      <c r="E6360" s="225"/>
      <c r="G6360" s="281"/>
      <c r="H6360" s="281"/>
      <c r="I6360" s="223"/>
      <c r="J6360" s="41"/>
    </row>
    <row r="6361" spans="1:10" x14ac:dyDescent="0.25">
      <c r="A6361" s="41"/>
      <c r="C6361" s="214"/>
      <c r="D6361" s="78"/>
      <c r="E6361" s="225"/>
      <c r="G6361" s="281"/>
      <c r="H6361" s="281"/>
      <c r="I6361" s="223"/>
      <c r="J6361" s="41"/>
    </row>
    <row r="6362" spans="1:10" x14ac:dyDescent="0.25">
      <c r="A6362" s="41"/>
      <c r="C6362" s="214"/>
      <c r="D6362" s="78"/>
      <c r="E6362" s="225"/>
      <c r="G6362" s="281"/>
      <c r="H6362" s="281"/>
      <c r="I6362" s="223"/>
      <c r="J6362" s="41"/>
    </row>
    <row r="6363" spans="1:10" x14ac:dyDescent="0.25">
      <c r="A6363" s="41"/>
      <c r="C6363" s="214"/>
      <c r="D6363" s="78"/>
      <c r="E6363" s="225"/>
      <c r="G6363" s="281"/>
      <c r="H6363" s="281"/>
      <c r="I6363" s="223"/>
      <c r="J6363" s="41"/>
    </row>
    <row r="6364" spans="1:10" x14ac:dyDescent="0.25">
      <c r="A6364" s="41"/>
      <c r="C6364" s="214"/>
      <c r="D6364" s="78"/>
      <c r="E6364" s="225"/>
      <c r="G6364" s="281"/>
      <c r="H6364" s="281"/>
      <c r="I6364" s="223"/>
      <c r="J6364" s="41"/>
    </row>
    <row r="6365" spans="1:10" x14ac:dyDescent="0.25">
      <c r="A6365" s="41"/>
      <c r="C6365" s="214"/>
      <c r="D6365" s="78"/>
      <c r="E6365" s="225"/>
      <c r="G6365" s="281"/>
      <c r="H6365" s="281"/>
      <c r="I6365" s="223"/>
      <c r="J6365" s="41"/>
    </row>
    <row r="6366" spans="1:10" x14ac:dyDescent="0.25">
      <c r="A6366" s="41"/>
      <c r="C6366" s="214"/>
      <c r="D6366" s="78"/>
      <c r="E6366" s="225"/>
      <c r="G6366" s="281"/>
      <c r="H6366" s="281"/>
      <c r="I6366" s="223"/>
      <c r="J6366" s="41"/>
    </row>
    <row r="6367" spans="1:10" x14ac:dyDescent="0.25">
      <c r="A6367" s="41"/>
      <c r="C6367" s="214"/>
      <c r="D6367" s="78"/>
      <c r="E6367" s="225"/>
      <c r="G6367" s="281"/>
      <c r="H6367" s="281"/>
      <c r="I6367" s="223"/>
      <c r="J6367" s="41"/>
    </row>
    <row r="6368" spans="1:10" x14ac:dyDescent="0.25">
      <c r="A6368" s="41"/>
      <c r="C6368" s="214"/>
      <c r="D6368" s="78"/>
      <c r="E6368" s="225"/>
      <c r="G6368" s="281"/>
      <c r="H6368" s="281"/>
      <c r="I6368" s="223"/>
      <c r="J6368" s="41"/>
    </row>
    <row r="6369" spans="1:10" x14ac:dyDescent="0.25">
      <c r="A6369" s="41"/>
      <c r="C6369" s="214"/>
      <c r="D6369" s="78"/>
      <c r="E6369" s="225"/>
      <c r="G6369" s="281"/>
      <c r="H6369" s="281"/>
      <c r="I6369" s="223"/>
      <c r="J6369" s="41"/>
    </row>
    <row r="6370" spans="1:10" x14ac:dyDescent="0.25">
      <c r="A6370" s="41"/>
      <c r="C6370" s="214"/>
      <c r="D6370" s="78"/>
      <c r="E6370" s="225"/>
      <c r="G6370" s="281"/>
      <c r="H6370" s="281"/>
      <c r="I6370" s="223"/>
      <c r="J6370" s="41"/>
    </row>
    <row r="6371" spans="1:10" x14ac:dyDescent="0.25">
      <c r="A6371" s="41"/>
      <c r="C6371" s="214"/>
      <c r="D6371" s="78"/>
      <c r="E6371" s="225"/>
      <c r="G6371" s="281"/>
      <c r="H6371" s="281"/>
      <c r="I6371" s="223"/>
      <c r="J6371" s="41"/>
    </row>
    <row r="6372" spans="1:10" x14ac:dyDescent="0.25">
      <c r="A6372" s="41"/>
      <c r="C6372" s="214"/>
      <c r="D6372" s="78"/>
      <c r="E6372" s="225"/>
      <c r="G6372" s="281"/>
      <c r="H6372" s="281"/>
      <c r="I6372" s="223"/>
      <c r="J6372" s="41"/>
    </row>
    <row r="6373" spans="1:10" x14ac:dyDescent="0.25">
      <c r="A6373" s="41"/>
      <c r="C6373" s="214"/>
      <c r="D6373" s="78"/>
      <c r="E6373" s="225"/>
      <c r="G6373" s="281"/>
      <c r="H6373" s="281"/>
      <c r="I6373" s="223"/>
      <c r="J6373" s="41"/>
    </row>
    <row r="6374" spans="1:10" x14ac:dyDescent="0.25">
      <c r="A6374" s="41"/>
      <c r="C6374" s="214"/>
      <c r="D6374" s="78"/>
      <c r="E6374" s="225"/>
      <c r="G6374" s="281"/>
      <c r="H6374" s="281"/>
      <c r="I6374" s="223"/>
      <c r="J6374" s="41"/>
    </row>
    <row r="6375" spans="1:10" x14ac:dyDescent="0.25">
      <c r="A6375" s="41"/>
      <c r="C6375" s="214"/>
      <c r="D6375" s="78"/>
      <c r="E6375" s="225"/>
      <c r="G6375" s="281"/>
      <c r="H6375" s="281"/>
      <c r="I6375" s="223"/>
      <c r="J6375" s="41"/>
    </row>
    <row r="6376" spans="1:10" x14ac:dyDescent="0.25">
      <c r="A6376" s="41"/>
      <c r="C6376" s="214"/>
      <c r="D6376" s="78"/>
      <c r="E6376" s="225"/>
      <c r="G6376" s="281"/>
      <c r="H6376" s="281"/>
      <c r="I6376" s="223"/>
      <c r="J6376" s="41"/>
    </row>
    <row r="6377" spans="1:10" x14ac:dyDescent="0.25">
      <c r="A6377" s="41"/>
      <c r="C6377" s="214"/>
      <c r="D6377" s="78"/>
      <c r="E6377" s="225"/>
      <c r="G6377" s="281"/>
      <c r="H6377" s="281"/>
      <c r="I6377" s="223"/>
      <c r="J6377" s="41"/>
    </row>
    <row r="6378" spans="1:10" x14ac:dyDescent="0.25">
      <c r="A6378" s="41"/>
      <c r="C6378" s="214"/>
      <c r="D6378" s="78"/>
      <c r="E6378" s="225"/>
      <c r="G6378" s="281"/>
      <c r="H6378" s="281"/>
      <c r="I6378" s="223"/>
      <c r="J6378" s="41"/>
    </row>
    <row r="6379" spans="1:10" x14ac:dyDescent="0.25">
      <c r="A6379" s="41"/>
      <c r="C6379" s="214"/>
      <c r="D6379" s="78"/>
      <c r="E6379" s="225"/>
      <c r="G6379" s="281"/>
      <c r="H6379" s="281"/>
      <c r="I6379" s="223"/>
      <c r="J6379" s="41"/>
    </row>
    <row r="6380" spans="1:10" x14ac:dyDescent="0.25">
      <c r="A6380" s="41"/>
      <c r="C6380" s="214"/>
      <c r="D6380" s="78"/>
      <c r="E6380" s="225"/>
      <c r="G6380" s="281"/>
      <c r="H6380" s="281"/>
      <c r="I6380" s="223"/>
      <c r="J6380" s="41"/>
    </row>
    <row r="6381" spans="1:10" x14ac:dyDescent="0.25">
      <c r="A6381" s="41"/>
      <c r="C6381" s="214"/>
      <c r="D6381" s="78"/>
      <c r="E6381" s="225"/>
      <c r="G6381" s="281"/>
      <c r="H6381" s="281"/>
      <c r="I6381" s="223"/>
      <c r="J6381" s="41"/>
    </row>
    <row r="6382" spans="1:10" x14ac:dyDescent="0.25">
      <c r="A6382" s="41"/>
      <c r="C6382" s="214"/>
      <c r="D6382" s="78"/>
      <c r="E6382" s="225"/>
      <c r="G6382" s="281"/>
      <c r="H6382" s="281"/>
      <c r="I6382" s="223"/>
      <c r="J6382" s="41"/>
    </row>
    <row r="6383" spans="1:10" x14ac:dyDescent="0.25">
      <c r="A6383" s="41"/>
      <c r="C6383" s="214"/>
      <c r="D6383" s="78"/>
      <c r="E6383" s="225"/>
      <c r="G6383" s="281"/>
      <c r="H6383" s="281"/>
      <c r="I6383" s="223"/>
      <c r="J6383" s="41"/>
    </row>
    <row r="6384" spans="1:10" x14ac:dyDescent="0.25">
      <c r="A6384" s="41"/>
      <c r="C6384" s="214"/>
      <c r="D6384" s="78"/>
      <c r="E6384" s="225"/>
      <c r="G6384" s="281"/>
      <c r="H6384" s="281"/>
      <c r="I6384" s="223"/>
      <c r="J6384" s="41"/>
    </row>
    <row r="6385" spans="1:10" x14ac:dyDescent="0.25">
      <c r="A6385" s="41"/>
      <c r="C6385" s="214"/>
      <c r="D6385" s="78"/>
      <c r="E6385" s="225"/>
      <c r="G6385" s="281"/>
      <c r="H6385" s="281"/>
      <c r="I6385" s="223"/>
      <c r="J6385" s="41"/>
    </row>
    <row r="6386" spans="1:10" x14ac:dyDescent="0.25">
      <c r="A6386" s="41"/>
      <c r="C6386" s="214"/>
      <c r="D6386" s="78"/>
      <c r="E6386" s="225"/>
      <c r="G6386" s="281"/>
      <c r="H6386" s="281"/>
      <c r="I6386" s="223"/>
      <c r="J6386" s="41"/>
    </row>
    <row r="6387" spans="1:10" x14ac:dyDescent="0.25">
      <c r="A6387" s="41"/>
      <c r="C6387" s="214"/>
      <c r="D6387" s="78"/>
      <c r="E6387" s="225"/>
      <c r="G6387" s="281"/>
      <c r="H6387" s="281"/>
      <c r="I6387" s="223"/>
      <c r="J6387" s="41"/>
    </row>
    <row r="6388" spans="1:10" x14ac:dyDescent="0.25">
      <c r="A6388" s="41"/>
      <c r="C6388" s="214"/>
      <c r="D6388" s="78"/>
      <c r="E6388" s="225"/>
      <c r="G6388" s="281"/>
      <c r="H6388" s="281"/>
      <c r="I6388" s="223"/>
      <c r="J6388" s="41"/>
    </row>
    <row r="6389" spans="1:10" x14ac:dyDescent="0.25">
      <c r="A6389" s="41"/>
      <c r="C6389" s="214"/>
      <c r="D6389" s="78"/>
      <c r="E6389" s="225"/>
      <c r="G6389" s="281"/>
      <c r="H6389" s="281"/>
      <c r="I6389" s="223"/>
      <c r="J6389" s="41"/>
    </row>
    <row r="6390" spans="1:10" x14ac:dyDescent="0.25">
      <c r="A6390" s="41"/>
      <c r="C6390" s="214"/>
      <c r="D6390" s="78"/>
      <c r="E6390" s="225"/>
      <c r="G6390" s="281"/>
      <c r="H6390" s="281"/>
      <c r="I6390" s="223"/>
      <c r="J6390" s="41"/>
    </row>
    <row r="6391" spans="1:10" x14ac:dyDescent="0.25">
      <c r="A6391" s="41"/>
      <c r="C6391" s="214"/>
      <c r="D6391" s="78"/>
      <c r="E6391" s="225"/>
      <c r="G6391" s="281"/>
      <c r="H6391" s="281"/>
      <c r="I6391" s="223"/>
      <c r="J6391" s="41"/>
    </row>
    <row r="6392" spans="1:10" x14ac:dyDescent="0.25">
      <c r="A6392" s="41"/>
      <c r="C6392" s="214"/>
      <c r="D6392" s="78"/>
      <c r="E6392" s="225"/>
      <c r="G6392" s="281"/>
      <c r="H6392" s="281"/>
      <c r="I6392" s="223"/>
      <c r="J6392" s="41"/>
    </row>
    <row r="6393" spans="1:10" x14ac:dyDescent="0.25">
      <c r="A6393" s="41"/>
      <c r="C6393" s="214"/>
      <c r="D6393" s="78"/>
      <c r="E6393" s="225"/>
      <c r="G6393" s="281"/>
      <c r="H6393" s="281"/>
      <c r="I6393" s="223"/>
      <c r="J6393" s="41"/>
    </row>
    <row r="6394" spans="1:10" x14ac:dyDescent="0.25">
      <c r="A6394" s="41"/>
      <c r="C6394" s="214"/>
      <c r="D6394" s="78"/>
      <c r="E6394" s="225"/>
      <c r="G6394" s="281"/>
      <c r="H6394" s="281"/>
      <c r="I6394" s="223"/>
      <c r="J6394" s="41"/>
    </row>
    <row r="6395" spans="1:10" x14ac:dyDescent="0.25">
      <c r="A6395" s="41"/>
      <c r="C6395" s="214"/>
      <c r="D6395" s="78"/>
      <c r="E6395" s="225"/>
      <c r="G6395" s="281"/>
      <c r="H6395" s="281"/>
      <c r="I6395" s="223"/>
      <c r="J6395" s="41"/>
    </row>
    <row r="6396" spans="1:10" x14ac:dyDescent="0.25">
      <c r="A6396" s="41"/>
      <c r="C6396" s="214"/>
      <c r="D6396" s="78"/>
      <c r="E6396" s="225"/>
      <c r="G6396" s="281"/>
      <c r="H6396" s="281"/>
      <c r="I6396" s="223"/>
      <c r="J6396" s="41"/>
    </row>
    <row r="6397" spans="1:10" x14ac:dyDescent="0.25">
      <c r="A6397" s="41"/>
      <c r="C6397" s="214"/>
      <c r="D6397" s="78"/>
      <c r="E6397" s="225"/>
      <c r="G6397" s="281"/>
      <c r="H6397" s="281"/>
      <c r="I6397" s="223"/>
      <c r="J6397" s="41"/>
    </row>
    <row r="6398" spans="1:10" x14ac:dyDescent="0.25">
      <c r="A6398" s="41"/>
      <c r="C6398" s="214"/>
      <c r="D6398" s="78"/>
      <c r="E6398" s="225"/>
      <c r="G6398" s="281"/>
      <c r="H6398" s="281"/>
      <c r="I6398" s="223"/>
      <c r="J6398" s="41"/>
    </row>
    <row r="6399" spans="1:10" x14ac:dyDescent="0.25">
      <c r="A6399" s="41"/>
      <c r="C6399" s="214"/>
      <c r="D6399" s="78"/>
      <c r="E6399" s="225"/>
      <c r="G6399" s="281"/>
      <c r="H6399" s="281"/>
      <c r="I6399" s="223"/>
      <c r="J6399" s="41"/>
    </row>
    <row r="6400" spans="1:10" x14ac:dyDescent="0.25">
      <c r="A6400" s="41"/>
      <c r="C6400" s="214"/>
      <c r="D6400" s="78"/>
      <c r="E6400" s="225"/>
      <c r="G6400" s="281"/>
      <c r="H6400" s="281"/>
      <c r="I6400" s="223"/>
      <c r="J6400" s="41"/>
    </row>
    <row r="6401" spans="1:10" x14ac:dyDescent="0.25">
      <c r="A6401" s="41"/>
      <c r="C6401" s="214"/>
      <c r="D6401" s="78"/>
      <c r="E6401" s="225"/>
      <c r="G6401" s="281"/>
      <c r="H6401" s="281"/>
      <c r="I6401" s="223"/>
      <c r="J6401" s="41"/>
    </row>
    <row r="6402" spans="1:10" x14ac:dyDescent="0.25">
      <c r="A6402" s="41"/>
      <c r="C6402" s="214"/>
      <c r="D6402" s="78"/>
      <c r="E6402" s="225"/>
      <c r="G6402" s="281"/>
      <c r="H6402" s="281"/>
      <c r="I6402" s="223"/>
      <c r="J6402" s="41"/>
    </row>
    <row r="6403" spans="1:10" x14ac:dyDescent="0.25">
      <c r="A6403" s="41"/>
      <c r="C6403" s="214"/>
      <c r="D6403" s="78"/>
      <c r="E6403" s="225"/>
      <c r="G6403" s="281"/>
      <c r="H6403" s="281"/>
      <c r="I6403" s="223"/>
      <c r="J6403" s="41"/>
    </row>
    <row r="6404" spans="1:10" x14ac:dyDescent="0.25">
      <c r="A6404" s="41"/>
      <c r="C6404" s="214"/>
      <c r="D6404" s="78"/>
      <c r="E6404" s="225"/>
      <c r="G6404" s="281"/>
      <c r="H6404" s="281"/>
      <c r="I6404" s="223"/>
      <c r="J6404" s="41"/>
    </row>
    <row r="6405" spans="1:10" x14ac:dyDescent="0.25">
      <c r="A6405" s="41"/>
      <c r="C6405" s="214"/>
      <c r="D6405" s="78"/>
      <c r="E6405" s="225"/>
      <c r="G6405" s="281"/>
      <c r="H6405" s="281"/>
      <c r="I6405" s="223"/>
      <c r="J6405" s="41"/>
    </row>
    <row r="6406" spans="1:10" x14ac:dyDescent="0.25">
      <c r="A6406" s="41"/>
      <c r="C6406" s="214"/>
      <c r="D6406" s="78"/>
      <c r="E6406" s="225"/>
      <c r="G6406" s="281"/>
      <c r="H6406" s="281"/>
      <c r="I6406" s="223"/>
      <c r="J6406" s="41"/>
    </row>
    <row r="6407" spans="1:10" x14ac:dyDescent="0.25">
      <c r="A6407" s="41"/>
      <c r="C6407" s="214"/>
      <c r="D6407" s="78"/>
      <c r="E6407" s="225"/>
      <c r="G6407" s="281"/>
      <c r="H6407" s="281"/>
      <c r="I6407" s="223"/>
      <c r="J6407" s="41"/>
    </row>
    <row r="6408" spans="1:10" x14ac:dyDescent="0.25">
      <c r="A6408" s="41"/>
      <c r="C6408" s="214"/>
      <c r="D6408" s="78"/>
      <c r="E6408" s="225"/>
      <c r="G6408" s="281"/>
      <c r="H6408" s="281"/>
      <c r="I6408" s="223"/>
      <c r="J6408" s="41"/>
    </row>
    <row r="6409" spans="1:10" x14ac:dyDescent="0.25">
      <c r="A6409" s="41"/>
      <c r="C6409" s="214"/>
      <c r="D6409" s="78"/>
      <c r="E6409" s="225"/>
      <c r="G6409" s="281"/>
      <c r="H6409" s="281"/>
      <c r="I6409" s="223"/>
      <c r="J6409" s="41"/>
    </row>
    <row r="6410" spans="1:10" x14ac:dyDescent="0.25">
      <c r="A6410" s="41"/>
      <c r="C6410" s="214"/>
      <c r="D6410" s="78"/>
      <c r="E6410" s="225"/>
      <c r="G6410" s="281"/>
      <c r="H6410" s="281"/>
      <c r="I6410" s="223"/>
      <c r="J6410" s="41"/>
    </row>
    <row r="6411" spans="1:10" x14ac:dyDescent="0.25">
      <c r="A6411" s="41"/>
      <c r="C6411" s="214"/>
      <c r="D6411" s="78"/>
      <c r="E6411" s="225"/>
      <c r="G6411" s="281"/>
      <c r="H6411" s="281"/>
      <c r="I6411" s="223"/>
      <c r="J6411" s="41"/>
    </row>
    <row r="6412" spans="1:10" x14ac:dyDescent="0.25">
      <c r="A6412" s="41"/>
      <c r="C6412" s="214"/>
      <c r="D6412" s="78"/>
      <c r="E6412" s="225"/>
      <c r="G6412" s="281"/>
      <c r="H6412" s="281"/>
      <c r="I6412" s="223"/>
      <c r="J6412" s="41"/>
    </row>
    <row r="6413" spans="1:10" x14ac:dyDescent="0.25">
      <c r="A6413" s="41"/>
      <c r="C6413" s="214"/>
      <c r="D6413" s="78"/>
      <c r="E6413" s="225"/>
      <c r="G6413" s="281"/>
      <c r="H6413" s="281"/>
      <c r="I6413" s="223"/>
      <c r="J6413" s="41"/>
    </row>
    <row r="6414" spans="1:10" x14ac:dyDescent="0.25">
      <c r="A6414" s="41"/>
      <c r="C6414" s="214"/>
      <c r="D6414" s="78"/>
      <c r="E6414" s="225"/>
      <c r="G6414" s="281"/>
      <c r="H6414" s="281"/>
      <c r="I6414" s="223"/>
      <c r="J6414" s="41"/>
    </row>
    <row r="6415" spans="1:10" x14ac:dyDescent="0.25">
      <c r="A6415" s="41"/>
      <c r="C6415" s="214"/>
      <c r="D6415" s="78"/>
      <c r="E6415" s="225"/>
      <c r="G6415" s="281"/>
      <c r="H6415" s="281"/>
      <c r="I6415" s="223"/>
      <c r="J6415" s="41"/>
    </row>
    <row r="6416" spans="1:10" x14ac:dyDescent="0.25">
      <c r="A6416" s="41"/>
      <c r="C6416" s="214"/>
      <c r="D6416" s="78"/>
      <c r="E6416" s="225"/>
      <c r="G6416" s="281"/>
      <c r="H6416" s="281"/>
      <c r="I6416" s="223"/>
      <c r="J6416" s="41"/>
    </row>
    <row r="6417" spans="1:10" x14ac:dyDescent="0.25">
      <c r="A6417" s="41"/>
      <c r="C6417" s="214"/>
      <c r="D6417" s="78"/>
      <c r="E6417" s="225"/>
      <c r="G6417" s="281"/>
      <c r="H6417" s="281"/>
      <c r="I6417" s="223"/>
      <c r="J6417" s="41"/>
    </row>
    <row r="6418" spans="1:10" x14ac:dyDescent="0.25">
      <c r="A6418" s="41"/>
      <c r="C6418" s="214"/>
      <c r="D6418" s="78"/>
      <c r="E6418" s="225"/>
      <c r="G6418" s="281"/>
      <c r="H6418" s="281"/>
      <c r="I6418" s="223"/>
      <c r="J6418" s="41"/>
    </row>
    <row r="6419" spans="1:10" x14ac:dyDescent="0.25">
      <c r="A6419" s="41"/>
      <c r="C6419" s="214"/>
      <c r="D6419" s="78"/>
      <c r="E6419" s="225"/>
      <c r="G6419" s="281"/>
      <c r="H6419" s="281"/>
      <c r="I6419" s="223"/>
      <c r="J6419" s="41"/>
    </row>
    <row r="6420" spans="1:10" x14ac:dyDescent="0.25">
      <c r="A6420" s="41"/>
      <c r="C6420" s="214"/>
      <c r="D6420" s="78"/>
      <c r="E6420" s="225"/>
      <c r="G6420" s="281"/>
      <c r="H6420" s="281"/>
      <c r="I6420" s="223"/>
      <c r="J6420" s="41"/>
    </row>
    <row r="6421" spans="1:10" x14ac:dyDescent="0.25">
      <c r="A6421" s="41"/>
      <c r="C6421" s="214"/>
      <c r="D6421" s="78"/>
      <c r="E6421" s="225"/>
      <c r="G6421" s="281"/>
      <c r="H6421" s="281"/>
      <c r="I6421" s="223"/>
      <c r="J6421" s="41"/>
    </row>
    <row r="6422" spans="1:10" x14ac:dyDescent="0.25">
      <c r="A6422" s="41"/>
      <c r="C6422" s="214"/>
      <c r="D6422" s="78"/>
      <c r="E6422" s="225"/>
      <c r="G6422" s="281"/>
      <c r="H6422" s="281"/>
      <c r="I6422" s="223"/>
      <c r="J6422" s="41"/>
    </row>
    <row r="6423" spans="1:10" x14ac:dyDescent="0.25">
      <c r="A6423" s="41"/>
      <c r="C6423" s="214"/>
      <c r="D6423" s="78"/>
      <c r="E6423" s="225"/>
      <c r="G6423" s="281"/>
      <c r="H6423" s="281"/>
      <c r="I6423" s="223"/>
      <c r="J6423" s="41"/>
    </row>
    <row r="6424" spans="1:10" x14ac:dyDescent="0.25">
      <c r="A6424" s="41"/>
      <c r="C6424" s="214"/>
      <c r="D6424" s="78"/>
      <c r="E6424" s="225"/>
      <c r="G6424" s="281"/>
      <c r="H6424" s="281"/>
      <c r="I6424" s="223"/>
      <c r="J6424" s="41"/>
    </row>
    <row r="6425" spans="1:10" x14ac:dyDescent="0.25">
      <c r="A6425" s="41"/>
      <c r="C6425" s="214"/>
      <c r="D6425" s="78"/>
      <c r="E6425" s="225"/>
      <c r="G6425" s="281"/>
      <c r="H6425" s="281"/>
      <c r="I6425" s="223"/>
      <c r="J6425" s="41"/>
    </row>
    <row r="6426" spans="1:10" x14ac:dyDescent="0.25">
      <c r="A6426" s="41"/>
      <c r="C6426" s="214"/>
      <c r="D6426" s="78"/>
      <c r="E6426" s="225"/>
      <c r="G6426" s="281"/>
      <c r="H6426" s="281"/>
      <c r="I6426" s="223"/>
      <c r="J6426" s="41"/>
    </row>
    <row r="6427" spans="1:10" x14ac:dyDescent="0.25">
      <c r="A6427" s="41"/>
      <c r="C6427" s="214"/>
      <c r="D6427" s="78"/>
      <c r="E6427" s="225"/>
      <c r="G6427" s="281"/>
      <c r="H6427" s="281"/>
      <c r="I6427" s="223"/>
      <c r="J6427" s="41"/>
    </row>
    <row r="6428" spans="1:10" x14ac:dyDescent="0.25">
      <c r="A6428" s="41"/>
      <c r="C6428" s="214"/>
      <c r="D6428" s="78"/>
      <c r="E6428" s="225"/>
      <c r="G6428" s="281"/>
      <c r="H6428" s="281"/>
      <c r="I6428" s="223"/>
      <c r="J6428" s="41"/>
    </row>
    <row r="6429" spans="1:10" x14ac:dyDescent="0.25">
      <c r="A6429" s="41"/>
      <c r="C6429" s="214"/>
      <c r="D6429" s="78"/>
      <c r="E6429" s="225"/>
      <c r="G6429" s="281"/>
      <c r="H6429" s="281"/>
      <c r="I6429" s="223"/>
      <c r="J6429" s="41"/>
    </row>
    <row r="6430" spans="1:10" x14ac:dyDescent="0.25">
      <c r="A6430" s="41"/>
      <c r="C6430" s="214"/>
      <c r="D6430" s="78"/>
      <c r="E6430" s="225"/>
      <c r="G6430" s="281"/>
      <c r="H6430" s="281"/>
      <c r="I6430" s="223"/>
      <c r="J6430" s="41"/>
    </row>
    <row r="6431" spans="1:10" x14ac:dyDescent="0.25">
      <c r="A6431" s="41"/>
      <c r="C6431" s="214"/>
      <c r="D6431" s="78"/>
      <c r="E6431" s="225"/>
      <c r="G6431" s="281"/>
      <c r="H6431" s="281"/>
      <c r="I6431" s="223"/>
      <c r="J6431" s="41"/>
    </row>
    <row r="6432" spans="1:10" x14ac:dyDescent="0.25">
      <c r="A6432" s="41"/>
      <c r="C6432" s="214"/>
      <c r="D6432" s="78"/>
      <c r="E6432" s="225"/>
      <c r="G6432" s="281"/>
      <c r="H6432" s="281"/>
      <c r="I6432" s="223"/>
      <c r="J6432" s="41"/>
    </row>
    <row r="6433" spans="1:10" x14ac:dyDescent="0.25">
      <c r="A6433" s="41"/>
      <c r="C6433" s="214"/>
      <c r="D6433" s="78"/>
      <c r="E6433" s="225"/>
      <c r="G6433" s="281"/>
      <c r="H6433" s="281"/>
      <c r="I6433" s="223"/>
      <c r="J6433" s="41"/>
    </row>
    <row r="6434" spans="1:10" x14ac:dyDescent="0.25">
      <c r="A6434" s="41"/>
      <c r="C6434" s="214"/>
      <c r="D6434" s="78"/>
      <c r="E6434" s="225"/>
      <c r="G6434" s="281"/>
      <c r="H6434" s="281"/>
      <c r="I6434" s="223"/>
      <c r="J6434" s="41"/>
    </row>
    <row r="6435" spans="1:10" x14ac:dyDescent="0.25">
      <c r="A6435" s="41"/>
      <c r="C6435" s="214"/>
      <c r="D6435" s="78"/>
      <c r="E6435" s="225"/>
      <c r="G6435" s="281"/>
      <c r="H6435" s="281"/>
      <c r="I6435" s="223"/>
      <c r="J6435" s="41"/>
    </row>
    <row r="6436" spans="1:10" x14ac:dyDescent="0.25">
      <c r="A6436" s="41"/>
      <c r="C6436" s="214"/>
      <c r="D6436" s="78"/>
      <c r="E6436" s="225"/>
      <c r="G6436" s="281"/>
      <c r="H6436" s="281"/>
      <c r="I6436" s="223"/>
      <c r="J6436" s="41"/>
    </row>
    <row r="6437" spans="1:10" x14ac:dyDescent="0.25">
      <c r="A6437" s="41"/>
      <c r="C6437" s="214"/>
      <c r="D6437" s="78"/>
      <c r="E6437" s="225"/>
      <c r="G6437" s="281"/>
      <c r="H6437" s="281"/>
      <c r="I6437" s="223"/>
      <c r="J6437" s="41"/>
    </row>
    <row r="6438" spans="1:10" x14ac:dyDescent="0.25">
      <c r="A6438" s="41"/>
      <c r="C6438" s="214"/>
      <c r="D6438" s="78"/>
      <c r="E6438" s="225"/>
      <c r="G6438" s="281"/>
      <c r="H6438" s="281"/>
      <c r="I6438" s="223"/>
      <c r="J6438" s="41"/>
    </row>
    <row r="6439" spans="1:10" x14ac:dyDescent="0.25">
      <c r="A6439" s="41"/>
      <c r="C6439" s="214"/>
      <c r="D6439" s="78"/>
      <c r="E6439" s="225"/>
      <c r="G6439" s="281"/>
      <c r="H6439" s="281"/>
      <c r="I6439" s="223"/>
      <c r="J6439" s="41"/>
    </row>
    <row r="6440" spans="1:10" x14ac:dyDescent="0.25">
      <c r="A6440" s="41"/>
      <c r="C6440" s="214"/>
      <c r="D6440" s="78"/>
      <c r="E6440" s="225"/>
      <c r="G6440" s="281"/>
      <c r="H6440" s="281"/>
      <c r="I6440" s="223"/>
      <c r="J6440" s="41"/>
    </row>
    <row r="6441" spans="1:10" x14ac:dyDescent="0.25">
      <c r="A6441" s="41"/>
      <c r="C6441" s="214"/>
      <c r="D6441" s="78"/>
      <c r="E6441" s="225"/>
      <c r="G6441" s="281"/>
      <c r="H6441" s="281"/>
      <c r="I6441" s="223"/>
      <c r="J6441" s="41"/>
    </row>
    <row r="6442" spans="1:10" x14ac:dyDescent="0.25">
      <c r="A6442" s="41"/>
      <c r="C6442" s="214"/>
      <c r="D6442" s="78"/>
      <c r="E6442" s="225"/>
      <c r="G6442" s="281"/>
      <c r="H6442" s="281"/>
      <c r="I6442" s="223"/>
      <c r="J6442" s="41"/>
    </row>
    <row r="6443" spans="1:10" x14ac:dyDescent="0.25">
      <c r="A6443" s="41"/>
      <c r="C6443" s="214"/>
      <c r="D6443" s="78"/>
      <c r="E6443" s="225"/>
      <c r="G6443" s="281"/>
      <c r="H6443" s="281"/>
      <c r="I6443" s="223"/>
      <c r="J6443" s="41"/>
    </row>
    <row r="6444" spans="1:10" x14ac:dyDescent="0.25">
      <c r="A6444" s="41"/>
      <c r="C6444" s="214"/>
      <c r="D6444" s="78"/>
      <c r="E6444" s="225"/>
      <c r="G6444" s="281"/>
      <c r="H6444" s="281"/>
      <c r="I6444" s="223"/>
      <c r="J6444" s="41"/>
    </row>
    <row r="6445" spans="1:10" x14ac:dyDescent="0.25">
      <c r="A6445" s="41"/>
      <c r="C6445" s="214"/>
      <c r="D6445" s="78"/>
      <c r="E6445" s="225"/>
      <c r="G6445" s="281"/>
      <c r="H6445" s="281"/>
      <c r="I6445" s="223"/>
      <c r="J6445" s="41"/>
    </row>
    <row r="6446" spans="1:10" x14ac:dyDescent="0.25">
      <c r="A6446" s="41"/>
      <c r="C6446" s="214"/>
      <c r="D6446" s="78"/>
      <c r="E6446" s="225"/>
      <c r="G6446" s="281"/>
      <c r="H6446" s="281"/>
      <c r="I6446" s="223"/>
      <c r="J6446" s="41"/>
    </row>
    <row r="6447" spans="1:10" x14ac:dyDescent="0.25">
      <c r="A6447" s="41"/>
      <c r="C6447" s="214"/>
      <c r="D6447" s="78"/>
      <c r="E6447" s="225"/>
      <c r="G6447" s="281"/>
      <c r="H6447" s="281"/>
      <c r="I6447" s="223"/>
      <c r="J6447" s="41"/>
    </row>
    <row r="6448" spans="1:10" x14ac:dyDescent="0.25">
      <c r="A6448" s="41"/>
      <c r="C6448" s="214"/>
      <c r="D6448" s="78"/>
      <c r="E6448" s="225"/>
      <c r="G6448" s="281"/>
      <c r="H6448" s="281"/>
      <c r="I6448" s="223"/>
      <c r="J6448" s="41"/>
    </row>
    <row r="6449" spans="1:10" x14ac:dyDescent="0.25">
      <c r="A6449" s="41"/>
      <c r="C6449" s="214"/>
      <c r="D6449" s="78"/>
      <c r="E6449" s="225"/>
      <c r="G6449" s="281"/>
      <c r="H6449" s="281"/>
      <c r="I6449" s="223"/>
      <c r="J6449" s="41"/>
    </row>
    <row r="6450" spans="1:10" x14ac:dyDescent="0.25">
      <c r="A6450" s="41"/>
      <c r="C6450" s="214"/>
      <c r="D6450" s="78"/>
      <c r="E6450" s="225"/>
      <c r="G6450" s="281"/>
      <c r="H6450" s="281"/>
      <c r="I6450" s="223"/>
      <c r="J6450" s="41"/>
    </row>
    <row r="6451" spans="1:10" x14ac:dyDescent="0.25">
      <c r="A6451" s="41"/>
      <c r="C6451" s="214"/>
      <c r="D6451" s="78"/>
      <c r="E6451" s="225"/>
      <c r="G6451" s="281"/>
      <c r="H6451" s="281"/>
      <c r="I6451" s="223"/>
      <c r="J6451" s="41"/>
    </row>
    <row r="6452" spans="1:10" x14ac:dyDescent="0.25">
      <c r="A6452" s="41"/>
      <c r="C6452" s="214"/>
      <c r="D6452" s="78"/>
      <c r="E6452" s="225"/>
      <c r="G6452" s="281"/>
      <c r="H6452" s="281"/>
      <c r="I6452" s="223"/>
      <c r="J6452" s="41"/>
    </row>
    <row r="6453" spans="1:10" x14ac:dyDescent="0.25">
      <c r="A6453" s="41"/>
      <c r="C6453" s="214"/>
      <c r="D6453" s="78"/>
      <c r="E6453" s="225"/>
      <c r="G6453" s="281"/>
      <c r="H6453" s="281"/>
      <c r="I6453" s="223"/>
      <c r="J6453" s="41"/>
    </row>
    <row r="6454" spans="1:10" x14ac:dyDescent="0.25">
      <c r="A6454" s="41"/>
      <c r="C6454" s="214"/>
      <c r="D6454" s="78"/>
      <c r="E6454" s="225"/>
      <c r="G6454" s="281"/>
      <c r="H6454" s="281"/>
      <c r="I6454" s="223"/>
      <c r="J6454" s="41"/>
    </row>
    <row r="6455" spans="1:10" x14ac:dyDescent="0.25">
      <c r="A6455" s="41"/>
      <c r="C6455" s="214"/>
      <c r="D6455" s="78"/>
      <c r="E6455" s="225"/>
      <c r="G6455" s="281"/>
      <c r="H6455" s="281"/>
      <c r="I6455" s="223"/>
      <c r="J6455" s="41"/>
    </row>
    <row r="6456" spans="1:10" x14ac:dyDescent="0.25">
      <c r="A6456" s="41"/>
      <c r="C6456" s="214"/>
      <c r="D6456" s="78"/>
      <c r="E6456" s="225"/>
      <c r="G6456" s="281"/>
      <c r="H6456" s="281"/>
      <c r="I6456" s="223"/>
      <c r="J6456" s="41"/>
    </row>
    <row r="6457" spans="1:10" x14ac:dyDescent="0.25">
      <c r="A6457" s="41"/>
      <c r="C6457" s="214"/>
      <c r="D6457" s="78"/>
      <c r="E6457" s="225"/>
      <c r="G6457" s="281"/>
      <c r="H6457" s="281"/>
      <c r="I6457" s="223"/>
      <c r="J6457" s="41"/>
    </row>
    <row r="6458" spans="1:10" x14ac:dyDescent="0.25">
      <c r="A6458" s="41"/>
      <c r="C6458" s="214"/>
      <c r="D6458" s="78"/>
      <c r="E6458" s="225"/>
      <c r="G6458" s="281"/>
      <c r="H6458" s="281"/>
      <c r="I6458" s="223"/>
      <c r="J6458" s="41"/>
    </row>
    <row r="6459" spans="1:10" x14ac:dyDescent="0.25">
      <c r="A6459" s="41"/>
      <c r="C6459" s="214"/>
      <c r="D6459" s="78"/>
      <c r="E6459" s="225"/>
      <c r="G6459" s="281"/>
      <c r="H6459" s="281"/>
      <c r="I6459" s="223"/>
      <c r="J6459" s="41"/>
    </row>
    <row r="6460" spans="1:10" x14ac:dyDescent="0.25">
      <c r="A6460" s="41"/>
      <c r="C6460" s="214"/>
      <c r="D6460" s="78"/>
      <c r="E6460" s="225"/>
      <c r="G6460" s="281"/>
      <c r="H6460" s="281"/>
      <c r="I6460" s="223"/>
      <c r="J6460" s="41"/>
    </row>
    <row r="6461" spans="1:10" x14ac:dyDescent="0.25">
      <c r="A6461" s="41"/>
      <c r="C6461" s="214"/>
      <c r="D6461" s="78"/>
      <c r="E6461" s="225"/>
      <c r="G6461" s="281"/>
      <c r="H6461" s="281"/>
      <c r="I6461" s="223"/>
      <c r="J6461" s="41"/>
    </row>
    <row r="6462" spans="1:10" x14ac:dyDescent="0.25">
      <c r="A6462" s="41"/>
      <c r="C6462" s="214"/>
      <c r="D6462" s="78"/>
      <c r="E6462" s="225"/>
      <c r="G6462" s="281"/>
      <c r="H6462" s="281"/>
      <c r="I6462" s="223"/>
      <c r="J6462" s="41"/>
    </row>
    <row r="6463" spans="1:10" x14ac:dyDescent="0.25">
      <c r="A6463" s="41"/>
      <c r="C6463" s="214"/>
      <c r="D6463" s="78"/>
      <c r="E6463" s="225"/>
      <c r="G6463" s="281"/>
      <c r="H6463" s="281"/>
      <c r="I6463" s="223"/>
      <c r="J6463" s="41"/>
    </row>
    <row r="6464" spans="1:10" x14ac:dyDescent="0.25">
      <c r="A6464" s="41"/>
      <c r="C6464" s="214"/>
      <c r="D6464" s="78"/>
      <c r="E6464" s="225"/>
      <c r="G6464" s="281"/>
      <c r="H6464" s="281"/>
      <c r="I6464" s="223"/>
      <c r="J6464" s="41"/>
    </row>
    <row r="6465" spans="1:10" x14ac:dyDescent="0.25">
      <c r="A6465" s="41"/>
      <c r="C6465" s="214"/>
      <c r="D6465" s="78"/>
      <c r="E6465" s="225"/>
      <c r="G6465" s="281"/>
      <c r="H6465" s="281"/>
      <c r="I6465" s="223"/>
      <c r="J6465" s="41"/>
    </row>
    <row r="6466" spans="1:10" x14ac:dyDescent="0.25">
      <c r="A6466" s="41"/>
      <c r="C6466" s="214"/>
      <c r="D6466" s="78"/>
      <c r="E6466" s="225"/>
      <c r="G6466" s="281"/>
      <c r="H6466" s="281"/>
      <c r="I6466" s="223"/>
      <c r="J6466" s="41"/>
    </row>
    <row r="6467" spans="1:10" x14ac:dyDescent="0.25">
      <c r="A6467" s="41"/>
      <c r="C6467" s="214"/>
      <c r="D6467" s="78"/>
      <c r="E6467" s="225"/>
      <c r="G6467" s="281"/>
      <c r="H6467" s="281"/>
      <c r="I6467" s="223"/>
      <c r="J6467" s="41"/>
    </row>
    <row r="6468" spans="1:10" x14ac:dyDescent="0.25">
      <c r="A6468" s="41"/>
      <c r="C6468" s="214"/>
      <c r="D6468" s="78"/>
      <c r="E6468" s="225"/>
      <c r="G6468" s="281"/>
      <c r="H6468" s="281"/>
      <c r="I6468" s="223"/>
      <c r="J6468" s="41"/>
    </row>
    <row r="6469" spans="1:10" x14ac:dyDescent="0.25">
      <c r="A6469" s="41"/>
      <c r="C6469" s="214"/>
      <c r="D6469" s="78"/>
      <c r="E6469" s="225"/>
      <c r="G6469" s="281"/>
      <c r="H6469" s="281"/>
      <c r="I6469" s="223"/>
      <c r="J6469" s="41"/>
    </row>
    <row r="6470" spans="1:10" x14ac:dyDescent="0.25">
      <c r="A6470" s="41"/>
      <c r="C6470" s="214"/>
      <c r="D6470" s="78"/>
      <c r="E6470" s="225"/>
      <c r="G6470" s="281"/>
      <c r="H6470" s="281"/>
      <c r="I6470" s="223"/>
      <c r="J6470" s="41"/>
    </row>
    <row r="6471" spans="1:10" x14ac:dyDescent="0.25">
      <c r="A6471" s="41"/>
      <c r="C6471" s="214"/>
      <c r="D6471" s="78"/>
      <c r="E6471" s="225"/>
      <c r="G6471" s="281"/>
      <c r="H6471" s="281"/>
      <c r="I6471" s="223"/>
      <c r="J6471" s="41"/>
    </row>
    <row r="6472" spans="1:10" x14ac:dyDescent="0.25">
      <c r="A6472" s="41"/>
      <c r="C6472" s="214"/>
      <c r="D6472" s="78"/>
      <c r="E6472" s="225"/>
      <c r="G6472" s="281"/>
      <c r="H6472" s="281"/>
      <c r="I6472" s="223"/>
      <c r="J6472" s="41"/>
    </row>
    <row r="6473" spans="1:10" x14ac:dyDescent="0.25">
      <c r="A6473" s="41"/>
      <c r="C6473" s="214"/>
      <c r="D6473" s="78"/>
      <c r="E6473" s="225"/>
      <c r="G6473" s="281"/>
      <c r="H6473" s="281"/>
      <c r="I6473" s="223"/>
      <c r="J6473" s="41"/>
    </row>
    <row r="6474" spans="1:10" x14ac:dyDescent="0.25">
      <c r="A6474" s="41"/>
      <c r="C6474" s="214"/>
      <c r="D6474" s="78"/>
      <c r="E6474" s="225"/>
      <c r="G6474" s="281"/>
      <c r="H6474" s="281"/>
      <c r="I6474" s="223"/>
      <c r="J6474" s="41"/>
    </row>
    <row r="6475" spans="1:10" x14ac:dyDescent="0.25">
      <c r="A6475" s="41"/>
      <c r="C6475" s="214"/>
      <c r="D6475" s="78"/>
      <c r="E6475" s="225"/>
      <c r="G6475" s="281"/>
      <c r="H6475" s="281"/>
      <c r="I6475" s="223"/>
      <c r="J6475" s="41"/>
    </row>
    <row r="6476" spans="1:10" x14ac:dyDescent="0.25">
      <c r="A6476" s="41"/>
      <c r="C6476" s="214"/>
      <c r="D6476" s="78"/>
      <c r="E6476" s="225"/>
      <c r="G6476" s="281"/>
      <c r="H6476" s="281"/>
      <c r="I6476" s="223"/>
      <c r="J6476" s="41"/>
    </row>
    <row r="6477" spans="1:10" x14ac:dyDescent="0.25">
      <c r="A6477" s="41"/>
      <c r="C6477" s="214"/>
      <c r="D6477" s="78"/>
      <c r="E6477" s="225"/>
      <c r="G6477" s="281"/>
      <c r="H6477" s="281"/>
      <c r="I6477" s="223"/>
      <c r="J6477" s="41"/>
    </row>
    <row r="6478" spans="1:10" x14ac:dyDescent="0.25">
      <c r="A6478" s="41"/>
      <c r="C6478" s="214"/>
      <c r="D6478" s="78"/>
      <c r="E6478" s="225"/>
      <c r="G6478" s="281"/>
      <c r="H6478" s="281"/>
      <c r="I6478" s="223"/>
      <c r="J6478" s="41"/>
    </row>
    <row r="6479" spans="1:10" x14ac:dyDescent="0.25">
      <c r="A6479" s="41"/>
      <c r="C6479" s="214"/>
      <c r="D6479" s="78"/>
      <c r="E6479" s="225"/>
      <c r="G6479" s="281"/>
      <c r="H6479" s="281"/>
      <c r="I6479" s="223"/>
      <c r="J6479" s="41"/>
    </row>
    <row r="6480" spans="1:10" x14ac:dyDescent="0.25">
      <c r="A6480" s="41"/>
      <c r="C6480" s="214"/>
      <c r="D6480" s="78"/>
      <c r="E6480" s="225"/>
      <c r="G6480" s="281"/>
      <c r="H6480" s="281"/>
      <c r="I6480" s="223"/>
      <c r="J6480" s="41"/>
    </row>
    <row r="6481" spans="1:10" x14ac:dyDescent="0.25">
      <c r="A6481" s="41"/>
      <c r="C6481" s="214"/>
      <c r="D6481" s="78"/>
      <c r="E6481" s="225"/>
      <c r="G6481" s="281"/>
      <c r="H6481" s="281"/>
      <c r="I6481" s="223"/>
      <c r="J6481" s="41"/>
    </row>
    <row r="6482" spans="1:10" x14ac:dyDescent="0.25">
      <c r="A6482" s="41"/>
      <c r="C6482" s="214"/>
      <c r="D6482" s="78"/>
      <c r="E6482" s="225"/>
      <c r="G6482" s="281"/>
      <c r="H6482" s="281"/>
      <c r="I6482" s="223"/>
      <c r="J6482" s="41"/>
    </row>
    <row r="6483" spans="1:10" x14ac:dyDescent="0.25">
      <c r="A6483" s="41"/>
      <c r="C6483" s="214"/>
      <c r="D6483" s="78"/>
      <c r="E6483" s="225"/>
      <c r="G6483" s="281"/>
      <c r="H6483" s="281"/>
      <c r="I6483" s="223"/>
      <c r="J6483" s="41"/>
    </row>
    <row r="6484" spans="1:10" x14ac:dyDescent="0.25">
      <c r="A6484" s="41"/>
      <c r="C6484" s="214"/>
      <c r="D6484" s="78"/>
      <c r="E6484" s="225"/>
      <c r="G6484" s="281"/>
      <c r="H6484" s="281"/>
      <c r="I6484" s="223"/>
      <c r="J6484" s="41"/>
    </row>
    <row r="6485" spans="1:10" x14ac:dyDescent="0.25">
      <c r="A6485" s="41"/>
      <c r="C6485" s="214"/>
      <c r="D6485" s="78"/>
      <c r="E6485" s="225"/>
      <c r="G6485" s="281"/>
      <c r="H6485" s="281"/>
      <c r="I6485" s="223"/>
      <c r="J6485" s="41"/>
    </row>
    <row r="6486" spans="1:10" x14ac:dyDescent="0.25">
      <c r="A6486" s="41"/>
      <c r="C6486" s="214"/>
      <c r="D6486" s="78"/>
      <c r="E6486" s="225"/>
      <c r="G6486" s="281"/>
      <c r="H6486" s="281"/>
      <c r="I6486" s="223"/>
      <c r="J6486" s="41"/>
    </row>
    <row r="6487" spans="1:10" x14ac:dyDescent="0.25">
      <c r="A6487" s="41"/>
      <c r="C6487" s="214"/>
      <c r="D6487" s="78"/>
      <c r="E6487" s="225"/>
      <c r="G6487" s="281"/>
      <c r="H6487" s="281"/>
      <c r="I6487" s="223"/>
      <c r="J6487" s="41"/>
    </row>
    <row r="6488" spans="1:10" x14ac:dyDescent="0.25">
      <c r="A6488" s="41"/>
      <c r="C6488" s="214"/>
      <c r="D6488" s="78"/>
      <c r="E6488" s="225"/>
      <c r="G6488" s="281"/>
      <c r="H6488" s="281"/>
      <c r="I6488" s="223"/>
      <c r="J6488" s="41"/>
    </row>
    <row r="6489" spans="1:10" x14ac:dyDescent="0.25">
      <c r="A6489" s="41"/>
      <c r="C6489" s="214"/>
      <c r="D6489" s="78"/>
      <c r="E6489" s="225"/>
      <c r="G6489" s="281"/>
      <c r="H6489" s="281"/>
      <c r="I6489" s="223"/>
      <c r="J6489" s="41"/>
    </row>
    <row r="6490" spans="1:10" x14ac:dyDescent="0.25">
      <c r="A6490" s="41"/>
      <c r="C6490" s="214"/>
      <c r="D6490" s="78"/>
      <c r="E6490" s="225"/>
      <c r="G6490" s="281"/>
      <c r="H6490" s="281"/>
      <c r="I6490" s="223"/>
      <c r="J6490" s="41"/>
    </row>
    <row r="6491" spans="1:10" x14ac:dyDescent="0.25">
      <c r="A6491" s="41"/>
      <c r="C6491" s="214"/>
      <c r="D6491" s="78"/>
      <c r="E6491" s="225"/>
      <c r="G6491" s="281"/>
      <c r="H6491" s="281"/>
      <c r="I6491" s="223"/>
      <c r="J6491" s="41"/>
    </row>
    <row r="6492" spans="1:10" x14ac:dyDescent="0.25">
      <c r="A6492" s="41"/>
      <c r="C6492" s="214"/>
      <c r="D6492" s="78"/>
      <c r="E6492" s="225"/>
      <c r="G6492" s="281"/>
      <c r="H6492" s="281"/>
      <c r="I6492" s="223"/>
      <c r="J6492" s="41"/>
    </row>
    <row r="6493" spans="1:10" x14ac:dyDescent="0.25">
      <c r="A6493" s="41"/>
      <c r="C6493" s="214"/>
      <c r="D6493" s="78"/>
      <c r="E6493" s="225"/>
      <c r="G6493" s="281"/>
      <c r="H6493" s="281"/>
      <c r="I6493" s="223"/>
      <c r="J6493" s="41"/>
    </row>
    <row r="6494" spans="1:10" x14ac:dyDescent="0.25">
      <c r="A6494" s="41"/>
      <c r="C6494" s="214"/>
      <c r="D6494" s="78"/>
      <c r="E6494" s="225"/>
      <c r="G6494" s="281"/>
      <c r="H6494" s="281"/>
      <c r="I6494" s="223"/>
      <c r="J6494" s="41"/>
    </row>
    <row r="6495" spans="1:10" x14ac:dyDescent="0.25">
      <c r="A6495" s="41"/>
      <c r="C6495" s="214"/>
      <c r="D6495" s="78"/>
      <c r="E6495" s="225"/>
      <c r="G6495" s="281"/>
      <c r="H6495" s="281"/>
      <c r="I6495" s="223"/>
      <c r="J6495" s="41"/>
    </row>
    <row r="6496" spans="1:10" x14ac:dyDescent="0.25">
      <c r="A6496" s="41"/>
      <c r="C6496" s="214"/>
      <c r="D6496" s="78"/>
      <c r="E6496" s="225"/>
      <c r="G6496" s="281"/>
      <c r="H6496" s="281"/>
      <c r="I6496" s="223"/>
      <c r="J6496" s="41"/>
    </row>
    <row r="6497" spans="1:10" x14ac:dyDescent="0.25">
      <c r="A6497" s="41"/>
      <c r="C6497" s="214"/>
      <c r="D6497" s="78"/>
      <c r="E6497" s="225"/>
      <c r="G6497" s="281"/>
      <c r="H6497" s="281"/>
      <c r="I6497" s="223"/>
      <c r="J6497" s="41"/>
    </row>
    <row r="6498" spans="1:10" x14ac:dyDescent="0.25">
      <c r="A6498" s="41"/>
      <c r="C6498" s="214"/>
      <c r="D6498" s="78"/>
      <c r="E6498" s="225"/>
      <c r="G6498" s="281"/>
      <c r="H6498" s="281"/>
      <c r="I6498" s="223"/>
      <c r="J6498" s="41"/>
    </row>
    <row r="6499" spans="1:10" x14ac:dyDescent="0.25">
      <c r="A6499" s="41"/>
      <c r="C6499" s="214"/>
      <c r="D6499" s="78"/>
      <c r="E6499" s="225"/>
      <c r="G6499" s="281"/>
      <c r="H6499" s="281"/>
      <c r="I6499" s="223"/>
      <c r="J6499" s="41"/>
    </row>
    <row r="6500" spans="1:10" x14ac:dyDescent="0.25">
      <c r="A6500" s="41"/>
      <c r="C6500" s="214"/>
      <c r="D6500" s="78"/>
      <c r="E6500" s="225"/>
      <c r="G6500" s="281"/>
      <c r="H6500" s="281"/>
      <c r="I6500" s="223"/>
      <c r="J6500" s="41"/>
    </row>
    <row r="6501" spans="1:10" x14ac:dyDescent="0.25">
      <c r="A6501" s="41"/>
      <c r="C6501" s="214"/>
      <c r="D6501" s="78"/>
      <c r="E6501" s="225"/>
      <c r="G6501" s="281"/>
      <c r="H6501" s="281"/>
      <c r="I6501" s="223"/>
      <c r="J6501" s="41"/>
    </row>
    <row r="6502" spans="1:10" x14ac:dyDescent="0.25">
      <c r="A6502" s="41"/>
      <c r="C6502" s="214"/>
      <c r="D6502" s="78"/>
      <c r="E6502" s="225"/>
      <c r="G6502" s="281"/>
      <c r="H6502" s="281"/>
      <c r="I6502" s="223"/>
      <c r="J6502" s="41"/>
    </row>
    <row r="6503" spans="1:10" x14ac:dyDescent="0.25">
      <c r="A6503" s="41"/>
      <c r="C6503" s="214"/>
      <c r="D6503" s="78"/>
      <c r="E6503" s="225"/>
      <c r="G6503" s="281"/>
      <c r="H6503" s="281"/>
      <c r="I6503" s="223"/>
      <c r="J6503" s="41"/>
    </row>
    <row r="6504" spans="1:10" x14ac:dyDescent="0.25">
      <c r="A6504" s="41"/>
      <c r="C6504" s="214"/>
      <c r="D6504" s="78"/>
      <c r="E6504" s="225"/>
      <c r="G6504" s="281"/>
      <c r="H6504" s="281"/>
      <c r="I6504" s="223"/>
      <c r="J6504" s="41"/>
    </row>
    <row r="6505" spans="1:10" x14ac:dyDescent="0.25">
      <c r="A6505" s="41"/>
      <c r="C6505" s="214"/>
      <c r="D6505" s="78"/>
      <c r="E6505" s="225"/>
      <c r="G6505" s="281"/>
      <c r="H6505" s="281"/>
      <c r="I6505" s="223"/>
      <c r="J6505" s="41"/>
    </row>
    <row r="6506" spans="1:10" x14ac:dyDescent="0.25">
      <c r="A6506" s="41"/>
      <c r="C6506" s="214"/>
      <c r="D6506" s="78"/>
      <c r="E6506" s="225"/>
      <c r="G6506" s="281"/>
      <c r="H6506" s="281"/>
      <c r="I6506" s="223"/>
      <c r="J6506" s="41"/>
    </row>
    <row r="6507" spans="1:10" x14ac:dyDescent="0.25">
      <c r="A6507" s="41"/>
      <c r="C6507" s="214"/>
      <c r="D6507" s="78"/>
      <c r="E6507" s="225"/>
      <c r="G6507" s="281"/>
      <c r="H6507" s="281"/>
      <c r="I6507" s="223"/>
      <c r="J6507" s="41"/>
    </row>
    <row r="6508" spans="1:10" x14ac:dyDescent="0.25">
      <c r="A6508" s="41"/>
      <c r="C6508" s="214"/>
      <c r="D6508" s="78"/>
      <c r="E6508" s="225"/>
      <c r="G6508" s="281"/>
      <c r="H6508" s="281"/>
      <c r="I6508" s="223"/>
      <c r="J6508" s="41"/>
    </row>
    <row r="6509" spans="1:10" x14ac:dyDescent="0.25">
      <c r="A6509" s="41"/>
      <c r="C6509" s="214"/>
      <c r="D6509" s="78"/>
      <c r="E6509" s="225"/>
      <c r="G6509" s="281"/>
      <c r="H6509" s="281"/>
      <c r="I6509" s="223"/>
      <c r="J6509" s="41"/>
    </row>
    <row r="6510" spans="1:10" x14ac:dyDescent="0.25">
      <c r="A6510" s="41"/>
      <c r="C6510" s="214"/>
      <c r="D6510" s="78"/>
      <c r="E6510" s="225"/>
      <c r="G6510" s="281"/>
      <c r="H6510" s="281"/>
      <c r="I6510" s="223"/>
      <c r="J6510" s="41"/>
    </row>
    <row r="6511" spans="1:10" x14ac:dyDescent="0.25">
      <c r="A6511" s="41"/>
      <c r="C6511" s="214"/>
      <c r="D6511" s="78"/>
      <c r="E6511" s="225"/>
      <c r="G6511" s="281"/>
      <c r="H6511" s="281"/>
      <c r="I6511" s="223"/>
      <c r="J6511" s="41"/>
    </row>
    <row r="6512" spans="1:10" x14ac:dyDescent="0.25">
      <c r="A6512" s="41"/>
      <c r="C6512" s="214"/>
      <c r="D6512" s="78"/>
      <c r="E6512" s="225"/>
      <c r="G6512" s="281"/>
      <c r="H6512" s="281"/>
      <c r="I6512" s="223"/>
      <c r="J6512" s="41"/>
    </row>
    <row r="6513" spans="1:10" x14ac:dyDescent="0.25">
      <c r="A6513" s="41"/>
      <c r="C6513" s="214"/>
      <c r="D6513" s="78"/>
      <c r="E6513" s="225"/>
      <c r="G6513" s="281"/>
      <c r="H6513" s="281"/>
      <c r="I6513" s="223"/>
      <c r="J6513" s="41"/>
    </row>
    <row r="6514" spans="1:10" x14ac:dyDescent="0.25">
      <c r="A6514" s="41"/>
      <c r="C6514" s="214"/>
      <c r="D6514" s="78"/>
      <c r="E6514" s="225"/>
      <c r="G6514" s="281"/>
      <c r="H6514" s="281"/>
      <c r="I6514" s="223"/>
      <c r="J6514" s="41"/>
    </row>
    <row r="6515" spans="1:10" x14ac:dyDescent="0.25">
      <c r="A6515" s="41"/>
      <c r="C6515" s="214"/>
      <c r="D6515" s="78"/>
      <c r="E6515" s="225"/>
      <c r="G6515" s="281"/>
      <c r="H6515" s="281"/>
      <c r="I6515" s="223"/>
      <c r="J6515" s="41"/>
    </row>
    <row r="6516" spans="1:10" x14ac:dyDescent="0.25">
      <c r="A6516" s="41"/>
      <c r="C6516" s="214"/>
      <c r="D6516" s="78"/>
      <c r="E6516" s="225"/>
      <c r="G6516" s="281"/>
      <c r="H6516" s="281"/>
      <c r="I6516" s="223"/>
      <c r="J6516" s="41"/>
    </row>
    <row r="6517" spans="1:10" x14ac:dyDescent="0.25">
      <c r="A6517" s="41"/>
      <c r="C6517" s="214"/>
      <c r="D6517" s="78"/>
      <c r="E6517" s="225"/>
      <c r="G6517" s="281"/>
      <c r="H6517" s="281"/>
      <c r="I6517" s="223"/>
      <c r="J6517" s="41"/>
    </row>
    <row r="6518" spans="1:10" x14ac:dyDescent="0.25">
      <c r="A6518" s="41"/>
      <c r="C6518" s="214"/>
      <c r="D6518" s="78"/>
      <c r="E6518" s="225"/>
      <c r="G6518" s="281"/>
      <c r="H6518" s="281"/>
      <c r="I6518" s="223"/>
      <c r="J6518" s="41"/>
    </row>
    <row r="6519" spans="1:10" x14ac:dyDescent="0.25">
      <c r="A6519" s="41"/>
      <c r="C6519" s="214"/>
      <c r="D6519" s="78"/>
      <c r="E6519" s="225"/>
      <c r="G6519" s="281"/>
      <c r="H6519" s="281"/>
      <c r="I6519" s="223"/>
      <c r="J6519" s="41"/>
    </row>
    <row r="6520" spans="1:10" x14ac:dyDescent="0.25">
      <c r="A6520" s="41"/>
      <c r="C6520" s="214"/>
      <c r="D6520" s="78"/>
      <c r="E6520" s="225"/>
      <c r="G6520" s="281"/>
      <c r="H6520" s="281"/>
      <c r="I6520" s="223"/>
      <c r="J6520" s="41"/>
    </row>
    <row r="6521" spans="1:10" x14ac:dyDescent="0.25">
      <c r="A6521" s="41"/>
      <c r="C6521" s="214"/>
      <c r="D6521" s="78"/>
      <c r="E6521" s="225"/>
      <c r="G6521" s="281"/>
      <c r="H6521" s="281"/>
      <c r="I6521" s="223"/>
      <c r="J6521" s="41"/>
    </row>
    <row r="6522" spans="1:10" x14ac:dyDescent="0.25">
      <c r="A6522" s="41"/>
      <c r="C6522" s="214"/>
      <c r="D6522" s="78"/>
      <c r="E6522" s="225"/>
      <c r="G6522" s="281"/>
      <c r="H6522" s="281"/>
      <c r="I6522" s="223"/>
      <c r="J6522" s="41"/>
    </row>
    <row r="6523" spans="1:10" x14ac:dyDescent="0.25">
      <c r="A6523" s="41"/>
      <c r="C6523" s="214"/>
      <c r="D6523" s="78"/>
      <c r="E6523" s="225"/>
      <c r="G6523" s="281"/>
      <c r="H6523" s="281"/>
      <c r="I6523" s="223"/>
      <c r="J6523" s="41"/>
    </row>
    <row r="6524" spans="1:10" x14ac:dyDescent="0.25">
      <c r="A6524" s="41"/>
      <c r="C6524" s="214"/>
      <c r="D6524" s="78"/>
      <c r="E6524" s="225"/>
      <c r="G6524" s="281"/>
      <c r="H6524" s="281"/>
      <c r="I6524" s="223"/>
      <c r="J6524" s="41"/>
    </row>
    <row r="6525" spans="1:10" x14ac:dyDescent="0.25">
      <c r="A6525" s="41"/>
      <c r="C6525" s="214"/>
      <c r="D6525" s="78"/>
      <c r="E6525" s="225"/>
      <c r="G6525" s="281"/>
      <c r="H6525" s="281"/>
      <c r="I6525" s="223"/>
      <c r="J6525" s="41"/>
    </row>
    <row r="6526" spans="1:10" x14ac:dyDescent="0.25">
      <c r="A6526" s="41"/>
      <c r="C6526" s="214"/>
      <c r="D6526" s="78"/>
      <c r="E6526" s="225"/>
      <c r="G6526" s="281"/>
      <c r="H6526" s="281"/>
      <c r="I6526" s="223"/>
      <c r="J6526" s="41"/>
    </row>
    <row r="6527" spans="1:10" x14ac:dyDescent="0.25">
      <c r="A6527" s="41"/>
      <c r="C6527" s="214"/>
      <c r="D6527" s="78"/>
      <c r="E6527" s="225"/>
      <c r="G6527" s="281"/>
      <c r="H6527" s="281"/>
      <c r="I6527" s="223"/>
      <c r="J6527" s="41"/>
    </row>
    <row r="6528" spans="1:10" x14ac:dyDescent="0.25">
      <c r="A6528" s="41"/>
      <c r="C6528" s="214"/>
      <c r="D6528" s="78"/>
      <c r="E6528" s="225"/>
      <c r="G6528" s="281"/>
      <c r="H6528" s="281"/>
      <c r="I6528" s="223"/>
      <c r="J6528" s="41"/>
    </row>
    <row r="6529" spans="1:10" x14ac:dyDescent="0.25">
      <c r="A6529" s="41"/>
      <c r="C6529" s="214"/>
      <c r="D6529" s="78"/>
      <c r="E6529" s="225"/>
      <c r="G6529" s="281"/>
      <c r="H6529" s="281"/>
      <c r="I6529" s="223"/>
      <c r="J6529" s="41"/>
    </row>
    <row r="6530" spans="1:10" x14ac:dyDescent="0.25">
      <c r="A6530" s="41"/>
      <c r="C6530" s="214"/>
      <c r="D6530" s="78"/>
      <c r="E6530" s="225"/>
      <c r="G6530" s="281"/>
      <c r="H6530" s="281"/>
      <c r="I6530" s="223"/>
      <c r="J6530" s="41"/>
    </row>
    <row r="6531" spans="1:10" x14ac:dyDescent="0.25">
      <c r="A6531" s="41"/>
      <c r="C6531" s="214"/>
      <c r="D6531" s="78"/>
      <c r="E6531" s="225"/>
      <c r="G6531" s="281"/>
      <c r="H6531" s="281"/>
      <c r="I6531" s="223"/>
      <c r="J6531" s="41"/>
    </row>
    <row r="6532" spans="1:10" x14ac:dyDescent="0.25">
      <c r="A6532" s="41"/>
      <c r="C6532" s="214"/>
      <c r="D6532" s="78"/>
      <c r="E6532" s="225"/>
      <c r="G6532" s="281"/>
      <c r="H6532" s="281"/>
      <c r="I6532" s="223"/>
      <c r="J6532" s="41"/>
    </row>
    <row r="6533" spans="1:10" x14ac:dyDescent="0.25">
      <c r="A6533" s="41"/>
      <c r="C6533" s="214"/>
      <c r="D6533" s="78"/>
      <c r="E6533" s="225"/>
      <c r="G6533" s="281"/>
      <c r="H6533" s="281"/>
      <c r="I6533" s="223"/>
      <c r="J6533" s="41"/>
    </row>
    <row r="6534" spans="1:10" x14ac:dyDescent="0.25">
      <c r="A6534" s="41"/>
      <c r="C6534" s="214"/>
      <c r="D6534" s="78"/>
      <c r="E6534" s="225"/>
      <c r="G6534" s="281"/>
      <c r="H6534" s="281"/>
      <c r="I6534" s="223"/>
      <c r="J6534" s="41"/>
    </row>
    <row r="6535" spans="1:10" x14ac:dyDescent="0.25">
      <c r="A6535" s="41"/>
      <c r="C6535" s="214"/>
      <c r="D6535" s="78"/>
      <c r="E6535" s="225"/>
      <c r="G6535" s="281"/>
      <c r="H6535" s="281"/>
      <c r="I6535" s="223"/>
      <c r="J6535" s="41"/>
    </row>
    <row r="6536" spans="1:10" x14ac:dyDescent="0.25">
      <c r="A6536" s="41"/>
      <c r="C6536" s="214"/>
      <c r="D6536" s="78"/>
      <c r="E6536" s="225"/>
      <c r="G6536" s="281"/>
      <c r="H6536" s="281"/>
      <c r="I6536" s="223"/>
      <c r="J6536" s="41"/>
    </row>
    <row r="6537" spans="1:10" x14ac:dyDescent="0.25">
      <c r="A6537" s="41"/>
      <c r="C6537" s="214"/>
      <c r="D6537" s="78"/>
      <c r="E6537" s="225"/>
      <c r="G6537" s="281"/>
      <c r="H6537" s="281"/>
      <c r="I6537" s="223"/>
      <c r="J6537" s="41"/>
    </row>
    <row r="6538" spans="1:10" x14ac:dyDescent="0.25">
      <c r="A6538" s="41"/>
      <c r="C6538" s="214"/>
      <c r="D6538" s="78"/>
      <c r="E6538" s="225"/>
      <c r="G6538" s="281"/>
      <c r="H6538" s="281"/>
      <c r="I6538" s="223"/>
      <c r="J6538" s="41"/>
    </row>
    <row r="6539" spans="1:10" x14ac:dyDescent="0.25">
      <c r="A6539" s="41"/>
      <c r="C6539" s="214"/>
      <c r="D6539" s="78"/>
      <c r="E6539" s="225"/>
      <c r="G6539" s="281"/>
      <c r="H6539" s="281"/>
      <c r="I6539" s="223"/>
      <c r="J6539" s="41"/>
    </row>
    <row r="6540" spans="1:10" x14ac:dyDescent="0.25">
      <c r="A6540" s="41"/>
      <c r="C6540" s="214"/>
      <c r="D6540" s="78"/>
      <c r="E6540" s="225"/>
      <c r="G6540" s="281"/>
      <c r="H6540" s="281"/>
      <c r="I6540" s="223"/>
      <c r="J6540" s="41"/>
    </row>
    <row r="6541" spans="1:10" x14ac:dyDescent="0.25">
      <c r="A6541" s="41"/>
      <c r="C6541" s="214"/>
      <c r="D6541" s="78"/>
      <c r="E6541" s="225"/>
      <c r="G6541" s="281"/>
      <c r="H6541" s="281"/>
      <c r="I6541" s="223"/>
      <c r="J6541" s="41"/>
    </row>
    <row r="6542" spans="1:10" x14ac:dyDescent="0.25">
      <c r="A6542" s="41"/>
      <c r="C6542" s="214"/>
      <c r="D6542" s="78"/>
      <c r="E6542" s="225"/>
      <c r="G6542" s="281"/>
      <c r="H6542" s="281"/>
      <c r="I6542" s="223"/>
      <c r="J6542" s="41"/>
    </row>
    <row r="6543" spans="1:10" x14ac:dyDescent="0.25">
      <c r="A6543" s="41"/>
      <c r="C6543" s="214"/>
      <c r="D6543" s="78"/>
      <c r="E6543" s="225"/>
      <c r="G6543" s="281"/>
      <c r="H6543" s="281"/>
      <c r="I6543" s="223"/>
      <c r="J6543" s="41"/>
    </row>
    <row r="6544" spans="1:10" x14ac:dyDescent="0.25">
      <c r="A6544" s="41"/>
      <c r="C6544" s="214"/>
      <c r="D6544" s="78"/>
      <c r="E6544" s="225"/>
      <c r="G6544" s="281"/>
      <c r="H6544" s="281"/>
      <c r="I6544" s="223"/>
      <c r="J6544" s="41"/>
    </row>
    <row r="6545" spans="1:10" x14ac:dyDescent="0.25">
      <c r="A6545" s="41"/>
      <c r="C6545" s="214"/>
      <c r="D6545" s="78"/>
      <c r="E6545" s="225"/>
      <c r="G6545" s="281"/>
      <c r="H6545" s="281"/>
      <c r="I6545" s="223"/>
      <c r="J6545" s="41"/>
    </row>
    <row r="6546" spans="1:10" x14ac:dyDescent="0.25">
      <c r="A6546" s="41"/>
      <c r="C6546" s="214"/>
      <c r="D6546" s="78"/>
      <c r="E6546" s="225"/>
      <c r="G6546" s="281"/>
      <c r="H6546" s="281"/>
      <c r="I6546" s="223"/>
      <c r="J6546" s="41"/>
    </row>
    <row r="6547" spans="1:10" x14ac:dyDescent="0.25">
      <c r="A6547" s="41"/>
      <c r="C6547" s="214"/>
      <c r="D6547" s="78"/>
      <c r="E6547" s="225"/>
      <c r="G6547" s="281"/>
      <c r="H6547" s="281"/>
      <c r="I6547" s="223"/>
      <c r="J6547" s="41"/>
    </row>
    <row r="6548" spans="1:10" x14ac:dyDescent="0.25">
      <c r="A6548" s="41"/>
      <c r="C6548" s="214"/>
      <c r="D6548" s="78"/>
      <c r="E6548" s="225"/>
      <c r="G6548" s="281"/>
      <c r="H6548" s="281"/>
      <c r="I6548" s="223"/>
      <c r="J6548" s="41"/>
    </row>
    <row r="6549" spans="1:10" x14ac:dyDescent="0.25">
      <c r="A6549" s="41"/>
      <c r="C6549" s="214"/>
      <c r="D6549" s="78"/>
      <c r="E6549" s="225"/>
      <c r="G6549" s="281"/>
      <c r="H6549" s="281"/>
      <c r="I6549" s="223"/>
      <c r="J6549" s="41"/>
    </row>
    <row r="6550" spans="1:10" x14ac:dyDescent="0.25">
      <c r="A6550" s="41"/>
      <c r="C6550" s="214"/>
      <c r="D6550" s="78"/>
      <c r="E6550" s="225"/>
      <c r="G6550" s="281"/>
      <c r="H6550" s="281"/>
      <c r="I6550" s="223"/>
      <c r="J6550" s="41"/>
    </row>
    <row r="6551" spans="1:10" x14ac:dyDescent="0.25">
      <c r="A6551" s="41"/>
      <c r="C6551" s="214"/>
      <c r="D6551" s="78"/>
      <c r="E6551" s="225"/>
      <c r="G6551" s="281"/>
      <c r="H6551" s="281"/>
      <c r="I6551" s="223"/>
      <c r="J6551" s="41"/>
    </row>
    <row r="6552" spans="1:10" x14ac:dyDescent="0.25">
      <c r="A6552" s="41"/>
      <c r="C6552" s="214"/>
      <c r="D6552" s="78"/>
      <c r="E6552" s="225"/>
      <c r="G6552" s="281"/>
      <c r="H6552" s="281"/>
      <c r="I6552" s="223"/>
      <c r="J6552" s="41"/>
    </row>
    <row r="6553" spans="1:10" x14ac:dyDescent="0.25">
      <c r="A6553" s="41"/>
      <c r="C6553" s="214"/>
      <c r="D6553" s="78"/>
      <c r="E6553" s="225"/>
      <c r="G6553" s="281"/>
      <c r="H6553" s="281"/>
      <c r="I6553" s="223"/>
      <c r="J6553" s="41"/>
    </row>
    <row r="6554" spans="1:10" x14ac:dyDescent="0.25">
      <c r="A6554" s="41"/>
      <c r="C6554" s="214"/>
      <c r="D6554" s="78"/>
      <c r="E6554" s="225"/>
      <c r="G6554" s="281"/>
      <c r="H6554" s="281"/>
      <c r="I6554" s="223"/>
      <c r="J6554" s="41"/>
    </row>
    <row r="6555" spans="1:10" x14ac:dyDescent="0.25">
      <c r="A6555" s="41"/>
      <c r="C6555" s="214"/>
      <c r="D6555" s="78"/>
      <c r="E6555" s="225"/>
      <c r="G6555" s="281"/>
      <c r="H6555" s="281"/>
      <c r="I6555" s="223"/>
      <c r="J6555" s="41"/>
    </row>
    <row r="6556" spans="1:10" x14ac:dyDescent="0.25">
      <c r="A6556" s="41"/>
      <c r="C6556" s="214"/>
      <c r="D6556" s="78"/>
      <c r="E6556" s="225"/>
      <c r="G6556" s="281"/>
      <c r="H6556" s="281"/>
      <c r="I6556" s="223"/>
      <c r="J6556" s="41"/>
    </row>
    <row r="6557" spans="1:10" x14ac:dyDescent="0.25">
      <c r="A6557" s="41"/>
      <c r="C6557" s="214"/>
      <c r="D6557" s="78"/>
      <c r="E6557" s="225"/>
      <c r="G6557" s="281"/>
      <c r="H6557" s="281"/>
      <c r="I6557" s="223"/>
      <c r="J6557" s="41"/>
    </row>
    <row r="6558" spans="1:10" x14ac:dyDescent="0.25">
      <c r="A6558" s="41"/>
      <c r="C6558" s="214"/>
      <c r="D6558" s="78"/>
      <c r="E6558" s="225"/>
      <c r="G6558" s="281"/>
      <c r="H6558" s="281"/>
      <c r="I6558" s="223"/>
      <c r="J6558" s="41"/>
    </row>
    <row r="6559" spans="1:10" x14ac:dyDescent="0.25">
      <c r="A6559" s="41"/>
      <c r="C6559" s="214"/>
      <c r="D6559" s="78"/>
      <c r="E6559" s="225"/>
      <c r="G6559" s="281"/>
      <c r="H6559" s="281"/>
      <c r="I6559" s="223"/>
      <c r="J6559" s="41"/>
    </row>
    <row r="6560" spans="1:10" x14ac:dyDescent="0.25">
      <c r="A6560" s="41"/>
      <c r="C6560" s="214"/>
      <c r="D6560" s="78"/>
      <c r="E6560" s="225"/>
      <c r="G6560" s="281"/>
      <c r="H6560" s="281"/>
      <c r="I6560" s="223"/>
      <c r="J6560" s="41"/>
    </row>
    <row r="6561" spans="1:10" x14ac:dyDescent="0.25">
      <c r="A6561" s="41"/>
      <c r="C6561" s="214"/>
      <c r="D6561" s="78"/>
      <c r="E6561" s="225"/>
      <c r="G6561" s="281"/>
      <c r="H6561" s="281"/>
      <c r="I6561" s="223"/>
      <c r="J6561" s="41"/>
    </row>
    <row r="6562" spans="1:10" x14ac:dyDescent="0.25">
      <c r="A6562" s="41"/>
      <c r="C6562" s="214"/>
      <c r="D6562" s="78"/>
      <c r="E6562" s="225"/>
      <c r="G6562" s="281"/>
      <c r="H6562" s="281"/>
      <c r="I6562" s="223"/>
      <c r="J6562" s="41"/>
    </row>
    <row r="6563" spans="1:10" x14ac:dyDescent="0.25">
      <c r="A6563" s="41"/>
      <c r="C6563" s="214"/>
      <c r="D6563" s="78"/>
      <c r="E6563" s="225"/>
      <c r="G6563" s="281"/>
      <c r="H6563" s="281"/>
      <c r="I6563" s="223"/>
      <c r="J6563" s="41"/>
    </row>
    <row r="6564" spans="1:10" x14ac:dyDescent="0.25">
      <c r="A6564" s="41"/>
      <c r="C6564" s="214"/>
      <c r="D6564" s="78"/>
      <c r="E6564" s="225"/>
      <c r="G6564" s="281"/>
      <c r="H6564" s="281"/>
      <c r="I6564" s="223"/>
      <c r="J6564" s="41"/>
    </row>
    <row r="6565" spans="1:10" x14ac:dyDescent="0.25">
      <c r="A6565" s="41"/>
      <c r="C6565" s="214"/>
      <c r="D6565" s="78"/>
      <c r="E6565" s="225"/>
      <c r="G6565" s="281"/>
      <c r="H6565" s="281"/>
      <c r="I6565" s="223"/>
      <c r="J6565" s="41"/>
    </row>
    <row r="6566" spans="1:10" x14ac:dyDescent="0.25">
      <c r="A6566" s="41"/>
      <c r="C6566" s="214"/>
      <c r="D6566" s="78"/>
      <c r="E6566" s="225"/>
      <c r="G6566" s="281"/>
      <c r="H6566" s="281"/>
      <c r="I6566" s="223"/>
      <c r="J6566" s="41"/>
    </row>
    <row r="6567" spans="1:10" x14ac:dyDescent="0.25">
      <c r="A6567" s="41"/>
      <c r="C6567" s="214"/>
      <c r="D6567" s="78"/>
      <c r="E6567" s="225"/>
      <c r="G6567" s="281"/>
      <c r="H6567" s="281"/>
      <c r="I6567" s="223"/>
      <c r="J6567" s="41"/>
    </row>
    <row r="6568" spans="1:10" x14ac:dyDescent="0.25">
      <c r="A6568" s="41"/>
      <c r="C6568" s="214"/>
      <c r="D6568" s="78"/>
      <c r="E6568" s="225"/>
      <c r="G6568" s="281"/>
      <c r="H6568" s="281"/>
      <c r="I6568" s="223"/>
      <c r="J6568" s="41"/>
    </row>
    <row r="6569" spans="1:10" x14ac:dyDescent="0.25">
      <c r="A6569" s="41"/>
      <c r="C6569" s="214"/>
      <c r="D6569" s="78"/>
      <c r="E6569" s="225"/>
      <c r="G6569" s="281"/>
      <c r="H6569" s="281"/>
      <c r="I6569" s="223"/>
      <c r="J6569" s="41"/>
    </row>
    <row r="6570" spans="1:10" x14ac:dyDescent="0.25">
      <c r="A6570" s="41"/>
      <c r="C6570" s="214"/>
      <c r="D6570" s="78"/>
      <c r="E6570" s="225"/>
      <c r="G6570" s="281"/>
      <c r="H6570" s="281"/>
      <c r="I6570" s="223"/>
      <c r="J6570" s="41"/>
    </row>
    <row r="6571" spans="1:10" x14ac:dyDescent="0.25">
      <c r="A6571" s="41"/>
      <c r="C6571" s="214"/>
      <c r="D6571" s="78"/>
      <c r="E6571" s="225"/>
      <c r="G6571" s="281"/>
      <c r="H6571" s="281"/>
      <c r="I6571" s="223"/>
      <c r="J6571" s="41"/>
    </row>
    <row r="6572" spans="1:10" x14ac:dyDescent="0.25">
      <c r="A6572" s="41"/>
      <c r="C6572" s="214"/>
      <c r="D6572" s="78"/>
      <c r="E6572" s="225"/>
      <c r="G6572" s="281"/>
      <c r="H6572" s="281"/>
      <c r="I6572" s="223"/>
      <c r="J6572" s="41"/>
    </row>
    <row r="6573" spans="1:10" x14ac:dyDescent="0.25">
      <c r="A6573" s="41"/>
      <c r="C6573" s="214"/>
      <c r="D6573" s="78"/>
      <c r="E6573" s="225"/>
      <c r="G6573" s="281"/>
      <c r="H6573" s="281"/>
      <c r="I6573" s="223"/>
      <c r="J6573" s="41"/>
    </row>
    <row r="6574" spans="1:10" x14ac:dyDescent="0.25">
      <c r="A6574" s="41"/>
      <c r="C6574" s="214"/>
      <c r="D6574" s="78"/>
      <c r="E6574" s="225"/>
      <c r="G6574" s="281"/>
      <c r="H6574" s="281"/>
      <c r="I6574" s="223"/>
      <c r="J6574" s="41"/>
    </row>
    <row r="6575" spans="1:10" x14ac:dyDescent="0.25">
      <c r="A6575" s="41"/>
      <c r="C6575" s="214"/>
      <c r="D6575" s="78"/>
      <c r="E6575" s="225"/>
      <c r="G6575" s="281"/>
      <c r="H6575" s="281"/>
      <c r="I6575" s="223"/>
      <c r="J6575" s="41"/>
    </row>
    <row r="6576" spans="1:10" x14ac:dyDescent="0.25">
      <c r="A6576" s="41"/>
      <c r="C6576" s="214"/>
      <c r="D6576" s="78"/>
      <c r="E6576" s="225"/>
      <c r="G6576" s="281"/>
      <c r="H6576" s="281"/>
      <c r="I6576" s="223"/>
      <c r="J6576" s="41"/>
    </row>
    <row r="6577" spans="1:10" x14ac:dyDescent="0.25">
      <c r="A6577" s="41"/>
      <c r="C6577" s="214"/>
      <c r="D6577" s="78"/>
      <c r="E6577" s="225"/>
      <c r="G6577" s="281"/>
      <c r="H6577" s="281"/>
      <c r="I6577" s="223"/>
      <c r="J6577" s="41"/>
    </row>
    <row r="6578" spans="1:10" x14ac:dyDescent="0.25">
      <c r="A6578" s="41"/>
      <c r="C6578" s="214"/>
      <c r="D6578" s="78"/>
      <c r="E6578" s="225"/>
      <c r="G6578" s="281"/>
      <c r="H6578" s="281"/>
      <c r="I6578" s="223"/>
      <c r="J6578" s="41"/>
    </row>
    <row r="6579" spans="1:10" x14ac:dyDescent="0.25">
      <c r="A6579" s="41"/>
      <c r="C6579" s="214"/>
      <c r="D6579" s="78"/>
      <c r="E6579" s="225"/>
      <c r="G6579" s="281"/>
      <c r="H6579" s="281"/>
      <c r="I6579" s="223"/>
      <c r="J6579" s="41"/>
    </row>
    <row r="6580" spans="1:10" x14ac:dyDescent="0.25">
      <c r="A6580" s="41"/>
      <c r="C6580" s="214"/>
      <c r="D6580" s="78"/>
      <c r="E6580" s="225"/>
      <c r="G6580" s="281"/>
      <c r="H6580" s="281"/>
      <c r="I6580" s="223"/>
      <c r="J6580" s="41"/>
    </row>
    <row r="6581" spans="1:10" x14ac:dyDescent="0.25">
      <c r="A6581" s="41"/>
      <c r="C6581" s="214"/>
      <c r="D6581" s="78"/>
      <c r="E6581" s="225"/>
      <c r="G6581" s="281"/>
      <c r="H6581" s="281"/>
      <c r="I6581" s="223"/>
      <c r="J6581" s="41"/>
    </row>
    <row r="6582" spans="1:10" x14ac:dyDescent="0.25">
      <c r="A6582" s="41"/>
      <c r="C6582" s="214"/>
      <c r="D6582" s="78"/>
      <c r="E6582" s="225"/>
      <c r="G6582" s="281"/>
      <c r="H6582" s="281"/>
      <c r="I6582" s="223"/>
      <c r="J6582" s="41"/>
    </row>
    <row r="6583" spans="1:10" x14ac:dyDescent="0.25">
      <c r="A6583" s="41"/>
      <c r="C6583" s="214"/>
      <c r="D6583" s="78"/>
      <c r="E6583" s="225"/>
      <c r="G6583" s="281"/>
      <c r="H6583" s="281"/>
      <c r="I6583" s="223"/>
      <c r="J6583" s="41"/>
    </row>
    <row r="6584" spans="1:10" x14ac:dyDescent="0.25">
      <c r="A6584" s="41"/>
      <c r="C6584" s="214"/>
      <c r="D6584" s="78"/>
      <c r="E6584" s="225"/>
      <c r="G6584" s="281"/>
      <c r="H6584" s="281"/>
      <c r="I6584" s="223"/>
      <c r="J6584" s="41"/>
    </row>
    <row r="6585" spans="1:10" x14ac:dyDescent="0.25">
      <c r="A6585" s="41"/>
      <c r="C6585" s="214"/>
      <c r="D6585" s="78"/>
      <c r="E6585" s="225"/>
      <c r="G6585" s="281"/>
      <c r="H6585" s="281"/>
      <c r="I6585" s="223"/>
      <c r="J6585" s="41"/>
    </row>
    <row r="6586" spans="1:10" x14ac:dyDescent="0.25">
      <c r="A6586" s="41"/>
      <c r="C6586" s="214"/>
      <c r="D6586" s="78"/>
      <c r="E6586" s="225"/>
      <c r="G6586" s="281"/>
      <c r="H6586" s="281"/>
      <c r="I6586" s="223"/>
      <c r="J6586" s="41"/>
    </row>
    <row r="6587" spans="1:10" x14ac:dyDescent="0.25">
      <c r="A6587" s="41"/>
      <c r="C6587" s="214"/>
      <c r="D6587" s="78"/>
      <c r="E6587" s="225"/>
      <c r="G6587" s="281"/>
      <c r="H6587" s="281"/>
      <c r="I6587" s="223"/>
      <c r="J6587" s="41"/>
    </row>
    <row r="6588" spans="1:10" x14ac:dyDescent="0.25">
      <c r="A6588" s="41"/>
      <c r="C6588" s="214"/>
      <c r="D6588" s="78"/>
      <c r="E6588" s="225"/>
      <c r="G6588" s="281"/>
      <c r="H6588" s="281"/>
      <c r="I6588" s="223"/>
      <c r="J6588" s="41"/>
    </row>
    <row r="6589" spans="1:10" x14ac:dyDescent="0.25">
      <c r="A6589" s="41"/>
      <c r="C6589" s="214"/>
      <c r="D6589" s="78"/>
      <c r="E6589" s="225"/>
      <c r="G6589" s="281"/>
      <c r="H6589" s="281"/>
      <c r="I6589" s="223"/>
      <c r="J6589" s="41"/>
    </row>
    <row r="6590" spans="1:10" x14ac:dyDescent="0.25">
      <c r="A6590" s="41"/>
      <c r="C6590" s="214"/>
      <c r="D6590" s="78"/>
      <c r="E6590" s="225"/>
      <c r="G6590" s="281"/>
      <c r="H6590" s="281"/>
      <c r="I6590" s="223"/>
      <c r="J6590" s="41"/>
    </row>
    <row r="6591" spans="1:10" x14ac:dyDescent="0.25">
      <c r="A6591" s="41"/>
      <c r="C6591" s="214"/>
      <c r="D6591" s="78"/>
      <c r="E6591" s="225"/>
      <c r="G6591" s="281"/>
      <c r="H6591" s="281"/>
      <c r="I6591" s="223"/>
      <c r="J6591" s="41"/>
    </row>
    <row r="6592" spans="1:10" x14ac:dyDescent="0.25">
      <c r="A6592" s="41"/>
      <c r="C6592" s="214"/>
      <c r="D6592" s="78"/>
      <c r="E6592" s="225"/>
      <c r="G6592" s="281"/>
      <c r="H6592" s="281"/>
      <c r="I6592" s="223"/>
      <c r="J6592" s="41"/>
    </row>
    <row r="6593" spans="1:10" x14ac:dyDescent="0.25">
      <c r="A6593" s="41"/>
      <c r="C6593" s="214"/>
      <c r="D6593" s="78"/>
      <c r="E6593" s="225"/>
      <c r="G6593" s="281"/>
      <c r="H6593" s="281"/>
      <c r="I6593" s="223"/>
      <c r="J6593" s="41"/>
    </row>
    <row r="6594" spans="1:10" x14ac:dyDescent="0.25">
      <c r="A6594" s="41"/>
      <c r="C6594" s="214"/>
      <c r="D6594" s="78"/>
      <c r="E6594" s="225"/>
      <c r="G6594" s="281"/>
      <c r="H6594" s="281"/>
      <c r="I6594" s="223"/>
      <c r="J6594" s="41"/>
    </row>
    <row r="6595" spans="1:10" x14ac:dyDescent="0.25">
      <c r="A6595" s="41"/>
      <c r="C6595" s="214"/>
      <c r="D6595" s="78"/>
      <c r="E6595" s="225"/>
      <c r="G6595" s="281"/>
      <c r="H6595" s="281"/>
      <c r="I6595" s="223"/>
      <c r="J6595" s="41"/>
    </row>
    <row r="6596" spans="1:10" x14ac:dyDescent="0.25">
      <c r="A6596" s="41"/>
      <c r="C6596" s="214"/>
      <c r="D6596" s="78"/>
      <c r="E6596" s="225"/>
      <c r="G6596" s="281"/>
      <c r="H6596" s="281"/>
      <c r="I6596" s="223"/>
      <c r="J6596" s="41"/>
    </row>
    <row r="6597" spans="1:10" x14ac:dyDescent="0.25">
      <c r="A6597" s="41"/>
      <c r="C6597" s="214"/>
      <c r="D6597" s="78"/>
      <c r="E6597" s="225"/>
      <c r="G6597" s="281"/>
      <c r="H6597" s="281"/>
      <c r="I6597" s="223"/>
      <c r="J6597" s="41"/>
    </row>
    <row r="6598" spans="1:10" x14ac:dyDescent="0.25">
      <c r="A6598" s="41"/>
      <c r="C6598" s="214"/>
      <c r="D6598" s="78"/>
      <c r="E6598" s="225"/>
      <c r="G6598" s="281"/>
      <c r="H6598" s="281"/>
      <c r="I6598" s="223"/>
      <c r="J6598" s="41"/>
    </row>
    <row r="6599" spans="1:10" x14ac:dyDescent="0.25">
      <c r="A6599" s="41"/>
      <c r="C6599" s="214"/>
      <c r="D6599" s="78"/>
      <c r="E6599" s="225"/>
      <c r="G6599" s="281"/>
      <c r="H6599" s="281"/>
      <c r="I6599" s="223"/>
      <c r="J6599" s="41"/>
    </row>
    <row r="6600" spans="1:10" x14ac:dyDescent="0.25">
      <c r="A6600" s="41"/>
      <c r="C6600" s="214"/>
      <c r="D6600" s="78"/>
      <c r="E6600" s="225"/>
      <c r="G6600" s="281"/>
      <c r="H6600" s="281"/>
      <c r="I6600" s="223"/>
      <c r="J6600" s="41"/>
    </row>
    <row r="6601" spans="1:10" x14ac:dyDescent="0.25">
      <c r="A6601" s="41"/>
      <c r="C6601" s="214"/>
      <c r="D6601" s="78"/>
      <c r="E6601" s="225"/>
      <c r="G6601" s="281"/>
      <c r="H6601" s="281"/>
      <c r="I6601" s="223"/>
      <c r="J6601" s="41"/>
    </row>
    <row r="6602" spans="1:10" x14ac:dyDescent="0.25">
      <c r="A6602" s="41"/>
      <c r="C6602" s="214"/>
      <c r="D6602" s="78"/>
      <c r="E6602" s="225"/>
      <c r="G6602" s="281"/>
      <c r="H6602" s="281"/>
      <c r="I6602" s="223"/>
      <c r="J6602" s="41"/>
    </row>
    <row r="6603" spans="1:10" x14ac:dyDescent="0.25">
      <c r="A6603" s="41"/>
      <c r="C6603" s="214"/>
      <c r="D6603" s="78"/>
      <c r="E6603" s="225"/>
      <c r="G6603" s="281"/>
      <c r="H6603" s="281"/>
      <c r="I6603" s="223"/>
      <c r="J6603" s="41"/>
    </row>
    <row r="6604" spans="1:10" x14ac:dyDescent="0.25">
      <c r="A6604" s="41"/>
      <c r="C6604" s="214"/>
      <c r="D6604" s="78"/>
      <c r="E6604" s="225"/>
      <c r="G6604" s="281"/>
      <c r="H6604" s="281"/>
      <c r="I6604" s="223"/>
      <c r="J6604" s="41"/>
    </row>
    <row r="6605" spans="1:10" x14ac:dyDescent="0.25">
      <c r="A6605" s="41"/>
      <c r="C6605" s="214"/>
      <c r="D6605" s="78"/>
      <c r="E6605" s="225"/>
      <c r="G6605" s="281"/>
      <c r="H6605" s="281"/>
      <c r="I6605" s="223"/>
      <c r="J6605" s="41"/>
    </row>
    <row r="6606" spans="1:10" x14ac:dyDescent="0.25">
      <c r="A6606" s="41"/>
      <c r="C6606" s="214"/>
      <c r="D6606" s="78"/>
      <c r="E6606" s="225"/>
      <c r="G6606" s="281"/>
      <c r="H6606" s="281"/>
      <c r="I6606" s="223"/>
      <c r="J6606" s="41"/>
    </row>
    <row r="6607" spans="1:10" x14ac:dyDescent="0.25">
      <c r="A6607" s="41"/>
      <c r="C6607" s="214"/>
      <c r="D6607" s="78"/>
      <c r="E6607" s="225"/>
      <c r="G6607" s="281"/>
      <c r="H6607" s="281"/>
      <c r="I6607" s="223"/>
      <c r="J6607" s="41"/>
    </row>
    <row r="6608" spans="1:10" x14ac:dyDescent="0.25">
      <c r="A6608" s="41"/>
      <c r="C6608" s="214"/>
      <c r="D6608" s="78"/>
      <c r="E6608" s="225"/>
      <c r="G6608" s="281"/>
      <c r="H6608" s="281"/>
      <c r="I6608" s="223"/>
      <c r="J6608" s="41"/>
    </row>
    <row r="6609" spans="1:10" x14ac:dyDescent="0.25">
      <c r="A6609" s="41"/>
      <c r="C6609" s="214"/>
      <c r="D6609" s="78"/>
      <c r="E6609" s="225"/>
      <c r="G6609" s="281"/>
      <c r="H6609" s="281"/>
      <c r="I6609" s="223"/>
      <c r="J6609" s="41"/>
    </row>
    <row r="6610" spans="1:10" x14ac:dyDescent="0.25">
      <c r="A6610" s="41"/>
      <c r="C6610" s="214"/>
      <c r="D6610" s="78"/>
      <c r="E6610" s="225"/>
      <c r="G6610" s="281"/>
      <c r="H6610" s="281"/>
      <c r="I6610" s="223"/>
      <c r="J6610" s="41"/>
    </row>
    <row r="6611" spans="1:10" x14ac:dyDescent="0.25">
      <c r="A6611" s="41"/>
      <c r="C6611" s="214"/>
      <c r="D6611" s="78"/>
      <c r="E6611" s="225"/>
      <c r="G6611" s="281"/>
      <c r="H6611" s="281"/>
      <c r="I6611" s="223"/>
      <c r="J6611" s="41"/>
    </row>
    <row r="6612" spans="1:10" x14ac:dyDescent="0.25">
      <c r="A6612" s="41"/>
      <c r="C6612" s="214"/>
      <c r="D6612" s="78"/>
      <c r="E6612" s="225"/>
      <c r="G6612" s="281"/>
      <c r="H6612" s="281"/>
      <c r="I6612" s="223"/>
      <c r="J6612" s="41"/>
    </row>
    <row r="6613" spans="1:10" x14ac:dyDescent="0.25">
      <c r="A6613" s="41"/>
      <c r="C6613" s="214"/>
      <c r="D6613" s="78"/>
      <c r="E6613" s="225"/>
      <c r="G6613" s="281"/>
      <c r="H6613" s="281"/>
      <c r="I6613" s="223"/>
      <c r="J6613" s="41"/>
    </row>
    <row r="6614" spans="1:10" x14ac:dyDescent="0.25">
      <c r="A6614" s="41"/>
      <c r="C6614" s="214"/>
      <c r="D6614" s="78"/>
      <c r="E6614" s="225"/>
      <c r="G6614" s="281"/>
      <c r="H6614" s="281"/>
      <c r="I6614" s="223"/>
      <c r="J6614" s="41"/>
    </row>
    <row r="6615" spans="1:10" x14ac:dyDescent="0.25">
      <c r="A6615" s="41"/>
      <c r="C6615" s="214"/>
      <c r="D6615" s="78"/>
      <c r="E6615" s="225"/>
      <c r="G6615" s="281"/>
      <c r="H6615" s="281"/>
      <c r="I6615" s="223"/>
      <c r="J6615" s="41"/>
    </row>
    <row r="6616" spans="1:10" x14ac:dyDescent="0.25">
      <c r="A6616" s="41"/>
      <c r="C6616" s="214"/>
      <c r="D6616" s="78"/>
      <c r="E6616" s="225"/>
      <c r="G6616" s="281"/>
      <c r="H6616" s="281"/>
      <c r="I6616" s="223"/>
      <c r="J6616" s="41"/>
    </row>
    <row r="6617" spans="1:10" x14ac:dyDescent="0.25">
      <c r="A6617" s="41"/>
      <c r="C6617" s="214"/>
      <c r="D6617" s="78"/>
      <c r="E6617" s="225"/>
      <c r="G6617" s="281"/>
      <c r="H6617" s="281"/>
      <c r="I6617" s="223"/>
      <c r="J6617" s="41"/>
    </row>
    <row r="6618" spans="1:10" x14ac:dyDescent="0.25">
      <c r="A6618" s="41"/>
      <c r="C6618" s="214"/>
      <c r="D6618" s="78"/>
      <c r="E6618" s="225"/>
      <c r="G6618" s="281"/>
      <c r="H6618" s="281"/>
      <c r="I6618" s="223"/>
      <c r="J6618" s="41"/>
    </row>
    <row r="6619" spans="1:10" x14ac:dyDescent="0.25">
      <c r="A6619" s="41"/>
      <c r="C6619" s="214"/>
      <c r="D6619" s="78"/>
      <c r="E6619" s="225"/>
      <c r="G6619" s="281"/>
      <c r="H6619" s="281"/>
      <c r="I6619" s="223"/>
      <c r="J6619" s="41"/>
    </row>
    <row r="6620" spans="1:10" x14ac:dyDescent="0.25">
      <c r="A6620" s="41"/>
      <c r="C6620" s="214"/>
      <c r="D6620" s="78"/>
      <c r="E6620" s="225"/>
      <c r="G6620" s="281"/>
      <c r="H6620" s="281"/>
      <c r="I6620" s="223"/>
      <c r="J6620" s="41"/>
    </row>
    <row r="6621" spans="1:10" x14ac:dyDescent="0.25">
      <c r="A6621" s="41"/>
      <c r="C6621" s="214"/>
      <c r="D6621" s="78"/>
      <c r="E6621" s="225"/>
      <c r="G6621" s="281"/>
      <c r="H6621" s="281"/>
      <c r="I6621" s="223"/>
      <c r="J6621" s="41"/>
    </row>
    <row r="6622" spans="1:10" x14ac:dyDescent="0.25">
      <c r="A6622" s="41"/>
      <c r="C6622" s="214"/>
      <c r="D6622" s="78"/>
      <c r="E6622" s="225"/>
      <c r="G6622" s="281"/>
      <c r="H6622" s="281"/>
      <c r="I6622" s="223"/>
      <c r="J6622" s="41"/>
    </row>
    <row r="6623" spans="1:10" x14ac:dyDescent="0.25">
      <c r="A6623" s="41"/>
      <c r="C6623" s="214"/>
      <c r="D6623" s="78"/>
      <c r="E6623" s="225"/>
      <c r="G6623" s="281"/>
      <c r="H6623" s="281"/>
      <c r="I6623" s="223"/>
      <c r="J6623" s="41"/>
    </row>
    <row r="6624" spans="1:10" x14ac:dyDescent="0.25">
      <c r="A6624" s="41"/>
      <c r="C6624" s="214"/>
      <c r="D6624" s="78"/>
      <c r="E6624" s="225"/>
      <c r="G6624" s="281"/>
      <c r="H6624" s="281"/>
      <c r="I6624" s="223"/>
      <c r="J6624" s="41"/>
    </row>
    <row r="6625" spans="1:10" x14ac:dyDescent="0.25">
      <c r="A6625" s="41"/>
      <c r="C6625" s="214"/>
      <c r="D6625" s="78"/>
      <c r="E6625" s="225"/>
      <c r="G6625" s="281"/>
      <c r="H6625" s="281"/>
      <c r="I6625" s="223"/>
      <c r="J6625" s="41"/>
    </row>
    <row r="6626" spans="1:10" x14ac:dyDescent="0.25">
      <c r="A6626" s="41"/>
      <c r="C6626" s="214"/>
      <c r="D6626" s="78"/>
      <c r="E6626" s="225"/>
      <c r="G6626" s="281"/>
      <c r="H6626" s="281"/>
      <c r="I6626" s="223"/>
      <c r="J6626" s="41"/>
    </row>
    <row r="6627" spans="1:10" x14ac:dyDescent="0.25">
      <c r="A6627" s="41"/>
      <c r="C6627" s="214"/>
      <c r="D6627" s="78"/>
      <c r="E6627" s="225"/>
      <c r="G6627" s="281"/>
      <c r="H6627" s="281"/>
      <c r="I6627" s="223"/>
      <c r="J6627" s="41"/>
    </row>
    <row r="6628" spans="1:10" x14ac:dyDescent="0.25">
      <c r="A6628" s="41"/>
      <c r="C6628" s="214"/>
      <c r="D6628" s="78"/>
      <c r="E6628" s="225"/>
      <c r="G6628" s="281"/>
      <c r="H6628" s="281"/>
      <c r="I6628" s="223"/>
      <c r="J6628" s="41"/>
    </row>
    <row r="6629" spans="1:10" x14ac:dyDescent="0.25">
      <c r="A6629" s="41"/>
      <c r="C6629" s="214"/>
      <c r="D6629" s="78"/>
      <c r="E6629" s="225"/>
      <c r="G6629" s="281"/>
      <c r="H6629" s="281"/>
      <c r="I6629" s="223"/>
      <c r="J6629" s="41"/>
    </row>
    <row r="6630" spans="1:10" x14ac:dyDescent="0.25">
      <c r="A6630" s="41"/>
      <c r="C6630" s="214"/>
      <c r="D6630" s="78"/>
      <c r="E6630" s="225"/>
      <c r="G6630" s="281"/>
      <c r="H6630" s="281"/>
      <c r="I6630" s="223"/>
      <c r="J6630" s="41"/>
    </row>
    <row r="6631" spans="1:10" x14ac:dyDescent="0.25">
      <c r="A6631" s="41"/>
      <c r="C6631" s="214"/>
      <c r="D6631" s="78"/>
      <c r="E6631" s="225"/>
      <c r="G6631" s="281"/>
      <c r="H6631" s="281"/>
      <c r="I6631" s="223"/>
      <c r="J6631" s="41"/>
    </row>
    <row r="6632" spans="1:10" x14ac:dyDescent="0.25">
      <c r="A6632" s="41"/>
      <c r="C6632" s="214"/>
      <c r="D6632" s="78"/>
      <c r="E6632" s="225"/>
      <c r="G6632" s="281"/>
      <c r="H6632" s="281"/>
      <c r="I6632" s="223"/>
      <c r="J6632" s="41"/>
    </row>
    <row r="6633" spans="1:10" x14ac:dyDescent="0.25">
      <c r="A6633" s="41"/>
      <c r="C6633" s="214"/>
      <c r="D6633" s="78"/>
      <c r="E6633" s="225"/>
      <c r="G6633" s="281"/>
      <c r="H6633" s="281"/>
      <c r="I6633" s="223"/>
      <c r="J6633" s="41"/>
    </row>
    <row r="6634" spans="1:10" x14ac:dyDescent="0.25">
      <c r="A6634" s="41"/>
      <c r="C6634" s="214"/>
      <c r="D6634" s="78"/>
      <c r="E6634" s="225"/>
      <c r="G6634" s="281"/>
      <c r="H6634" s="281"/>
      <c r="I6634" s="223"/>
      <c r="J6634" s="41"/>
    </row>
    <row r="6635" spans="1:10" x14ac:dyDescent="0.25">
      <c r="A6635" s="41"/>
      <c r="C6635" s="214"/>
      <c r="D6635" s="78"/>
      <c r="E6635" s="225"/>
      <c r="G6635" s="281"/>
      <c r="H6635" s="281"/>
      <c r="I6635" s="223"/>
      <c r="J6635" s="41"/>
    </row>
    <row r="6636" spans="1:10" x14ac:dyDescent="0.25">
      <c r="A6636" s="41"/>
      <c r="C6636" s="214"/>
      <c r="D6636" s="78"/>
      <c r="E6636" s="225"/>
      <c r="G6636" s="281"/>
      <c r="H6636" s="281"/>
      <c r="I6636" s="223"/>
      <c r="J6636" s="41"/>
    </row>
    <row r="6637" spans="1:10" x14ac:dyDescent="0.25">
      <c r="A6637" s="41"/>
      <c r="C6637" s="214"/>
      <c r="D6637" s="78"/>
      <c r="E6637" s="225"/>
      <c r="G6637" s="281"/>
      <c r="H6637" s="281"/>
      <c r="I6637" s="223"/>
      <c r="J6637" s="41"/>
    </row>
    <row r="6638" spans="1:10" x14ac:dyDescent="0.25">
      <c r="A6638" s="41"/>
      <c r="C6638" s="214"/>
      <c r="D6638" s="78"/>
      <c r="E6638" s="225"/>
      <c r="G6638" s="281"/>
      <c r="H6638" s="281"/>
      <c r="I6638" s="223"/>
      <c r="J6638" s="41"/>
    </row>
    <row r="6639" spans="1:10" x14ac:dyDescent="0.25">
      <c r="A6639" s="41"/>
      <c r="C6639" s="214"/>
      <c r="D6639" s="78"/>
      <c r="E6639" s="225"/>
      <c r="G6639" s="281"/>
      <c r="H6639" s="281"/>
      <c r="I6639" s="223"/>
      <c r="J6639" s="41"/>
    </row>
    <row r="6640" spans="1:10" x14ac:dyDescent="0.25">
      <c r="A6640" s="41"/>
      <c r="C6640" s="214"/>
      <c r="D6640" s="78"/>
      <c r="E6640" s="225"/>
      <c r="G6640" s="281"/>
      <c r="H6640" s="281"/>
      <c r="I6640" s="223"/>
      <c r="J6640" s="41"/>
    </row>
    <row r="6641" spans="1:10" x14ac:dyDescent="0.25">
      <c r="A6641" s="41"/>
      <c r="C6641" s="214"/>
      <c r="D6641" s="78"/>
      <c r="E6641" s="225"/>
      <c r="G6641" s="281"/>
      <c r="H6641" s="281"/>
      <c r="I6641" s="223"/>
      <c r="J6641" s="41"/>
    </row>
    <row r="6642" spans="1:10" x14ac:dyDescent="0.25">
      <c r="A6642" s="41"/>
      <c r="C6642" s="214"/>
      <c r="D6642" s="78"/>
      <c r="E6642" s="225"/>
      <c r="G6642" s="281"/>
      <c r="H6642" s="281"/>
      <c r="I6642" s="223"/>
      <c r="J6642" s="41"/>
    </row>
    <row r="6643" spans="1:10" x14ac:dyDescent="0.25">
      <c r="A6643" s="41"/>
      <c r="C6643" s="214"/>
      <c r="D6643" s="78"/>
      <c r="E6643" s="225"/>
      <c r="G6643" s="281"/>
      <c r="H6643" s="281"/>
      <c r="I6643" s="223"/>
      <c r="J6643" s="41"/>
    </row>
    <row r="6644" spans="1:10" x14ac:dyDescent="0.25">
      <c r="A6644" s="41"/>
      <c r="C6644" s="214"/>
      <c r="D6644" s="78"/>
      <c r="E6644" s="225"/>
      <c r="G6644" s="281"/>
      <c r="H6644" s="281"/>
      <c r="I6644" s="223"/>
      <c r="J6644" s="41"/>
    </row>
    <row r="6645" spans="1:10" x14ac:dyDescent="0.25">
      <c r="A6645" s="41"/>
      <c r="C6645" s="214"/>
      <c r="D6645" s="78"/>
      <c r="E6645" s="225"/>
      <c r="G6645" s="281"/>
      <c r="H6645" s="281"/>
      <c r="I6645" s="223"/>
      <c r="J6645" s="41"/>
    </row>
    <row r="6646" spans="1:10" x14ac:dyDescent="0.25">
      <c r="A6646" s="41"/>
      <c r="C6646" s="214"/>
      <c r="D6646" s="78"/>
      <c r="E6646" s="225"/>
      <c r="G6646" s="281"/>
      <c r="H6646" s="281"/>
      <c r="I6646" s="223"/>
      <c r="J6646" s="41"/>
    </row>
    <row r="6647" spans="1:10" x14ac:dyDescent="0.25">
      <c r="A6647" s="41"/>
      <c r="C6647" s="214"/>
      <c r="D6647" s="78"/>
      <c r="E6647" s="225"/>
      <c r="G6647" s="281"/>
      <c r="H6647" s="281"/>
      <c r="I6647" s="223"/>
      <c r="J6647" s="41"/>
    </row>
    <row r="6648" spans="1:10" x14ac:dyDescent="0.25">
      <c r="A6648" s="41"/>
      <c r="C6648" s="214"/>
      <c r="D6648" s="78"/>
      <c r="E6648" s="225"/>
      <c r="G6648" s="281"/>
      <c r="H6648" s="281"/>
      <c r="I6648" s="223"/>
      <c r="J6648" s="41"/>
    </row>
    <row r="6649" spans="1:10" x14ac:dyDescent="0.25">
      <c r="A6649" s="41"/>
      <c r="C6649" s="214"/>
      <c r="D6649" s="78"/>
      <c r="E6649" s="225"/>
      <c r="G6649" s="281"/>
      <c r="H6649" s="281"/>
      <c r="I6649" s="223"/>
      <c r="J6649" s="41"/>
    </row>
    <row r="6650" spans="1:10" x14ac:dyDescent="0.25">
      <c r="A6650" s="41"/>
      <c r="C6650" s="214"/>
      <c r="D6650" s="78"/>
      <c r="E6650" s="225"/>
      <c r="G6650" s="281"/>
      <c r="H6650" s="281"/>
      <c r="I6650" s="223"/>
      <c r="J6650" s="41"/>
    </row>
    <row r="6651" spans="1:10" x14ac:dyDescent="0.25">
      <c r="A6651" s="41"/>
      <c r="C6651" s="214"/>
      <c r="D6651" s="78"/>
      <c r="E6651" s="225"/>
      <c r="G6651" s="281"/>
      <c r="H6651" s="281"/>
      <c r="I6651" s="223"/>
      <c r="J6651" s="41"/>
    </row>
    <row r="6652" spans="1:10" x14ac:dyDescent="0.25">
      <c r="A6652" s="41"/>
      <c r="C6652" s="214"/>
      <c r="D6652" s="78"/>
      <c r="E6652" s="225"/>
      <c r="G6652" s="281"/>
      <c r="H6652" s="281"/>
      <c r="I6652" s="223"/>
      <c r="J6652" s="41"/>
    </row>
    <row r="6653" spans="1:10" x14ac:dyDescent="0.25">
      <c r="A6653" s="41"/>
      <c r="C6653" s="214"/>
      <c r="D6653" s="78"/>
      <c r="E6653" s="225"/>
      <c r="G6653" s="281"/>
      <c r="H6653" s="281"/>
      <c r="I6653" s="223"/>
      <c r="J6653" s="41"/>
    </row>
    <row r="6654" spans="1:10" x14ac:dyDescent="0.25">
      <c r="A6654" s="41"/>
      <c r="C6654" s="214"/>
      <c r="D6654" s="78"/>
      <c r="E6654" s="225"/>
      <c r="G6654" s="281"/>
      <c r="H6654" s="281"/>
      <c r="I6654" s="223"/>
      <c r="J6654" s="41"/>
    </row>
    <row r="6655" spans="1:10" x14ac:dyDescent="0.25">
      <c r="A6655" s="41"/>
      <c r="C6655" s="214"/>
      <c r="D6655" s="78"/>
      <c r="E6655" s="225"/>
      <c r="G6655" s="281"/>
      <c r="H6655" s="281"/>
      <c r="I6655" s="223"/>
      <c r="J6655" s="41"/>
    </row>
    <row r="6656" spans="1:10" x14ac:dyDescent="0.25">
      <c r="A6656" s="41"/>
      <c r="C6656" s="214"/>
      <c r="D6656" s="78"/>
      <c r="E6656" s="225"/>
      <c r="G6656" s="281"/>
      <c r="H6656" s="281"/>
      <c r="I6656" s="223"/>
      <c r="J6656" s="41"/>
    </row>
    <row r="6657" spans="1:10" x14ac:dyDescent="0.25">
      <c r="A6657" s="41"/>
      <c r="C6657" s="214"/>
      <c r="D6657" s="78"/>
      <c r="E6657" s="225"/>
      <c r="G6657" s="281"/>
      <c r="H6657" s="281"/>
      <c r="I6657" s="223"/>
      <c r="J6657" s="41"/>
    </row>
    <row r="6658" spans="1:10" x14ac:dyDescent="0.25">
      <c r="A6658" s="41"/>
      <c r="C6658" s="214"/>
      <c r="D6658" s="78"/>
      <c r="E6658" s="225"/>
      <c r="G6658" s="281"/>
      <c r="H6658" s="281"/>
      <c r="I6658" s="223"/>
      <c r="J6658" s="41"/>
    </row>
    <row r="6659" spans="1:10" x14ac:dyDescent="0.25">
      <c r="A6659" s="41"/>
      <c r="C6659" s="214"/>
      <c r="D6659" s="78"/>
      <c r="E6659" s="225"/>
      <c r="G6659" s="281"/>
      <c r="H6659" s="281"/>
      <c r="I6659" s="223"/>
      <c r="J6659" s="41"/>
    </row>
    <row r="6660" spans="1:10" x14ac:dyDescent="0.25">
      <c r="A6660" s="41"/>
      <c r="C6660" s="214"/>
      <c r="D6660" s="78"/>
      <c r="E6660" s="225"/>
      <c r="G6660" s="281"/>
      <c r="H6660" s="281"/>
      <c r="I6660" s="223"/>
      <c r="J6660" s="41"/>
    </row>
    <row r="6661" spans="1:10" x14ac:dyDescent="0.25">
      <c r="A6661" s="41"/>
      <c r="C6661" s="214"/>
      <c r="D6661" s="78"/>
      <c r="E6661" s="225"/>
      <c r="G6661" s="281"/>
      <c r="H6661" s="281"/>
      <c r="I6661" s="223"/>
      <c r="J6661" s="41"/>
    </row>
    <row r="6662" spans="1:10" x14ac:dyDescent="0.25">
      <c r="A6662" s="41"/>
      <c r="C6662" s="214"/>
      <c r="D6662" s="78"/>
      <c r="E6662" s="225"/>
      <c r="G6662" s="281"/>
      <c r="H6662" s="281"/>
      <c r="I6662" s="223"/>
      <c r="J6662" s="41"/>
    </row>
    <row r="6663" spans="1:10" x14ac:dyDescent="0.25">
      <c r="A6663" s="41"/>
      <c r="C6663" s="214"/>
      <c r="D6663" s="78"/>
      <c r="E6663" s="225"/>
      <c r="G6663" s="281"/>
      <c r="H6663" s="281"/>
      <c r="I6663" s="223"/>
      <c r="J6663" s="41"/>
    </row>
    <row r="6664" spans="1:10" x14ac:dyDescent="0.25">
      <c r="A6664" s="41"/>
      <c r="C6664" s="214"/>
      <c r="D6664" s="78"/>
      <c r="E6664" s="225"/>
      <c r="G6664" s="281"/>
      <c r="H6664" s="281"/>
      <c r="I6664" s="223"/>
      <c r="J6664" s="41"/>
    </row>
    <row r="6665" spans="1:10" x14ac:dyDescent="0.25">
      <c r="A6665" s="41"/>
      <c r="C6665" s="214"/>
      <c r="D6665" s="78"/>
      <c r="E6665" s="225"/>
      <c r="G6665" s="281"/>
      <c r="H6665" s="281"/>
      <c r="I6665" s="223"/>
      <c r="J6665" s="41"/>
    </row>
    <row r="6666" spans="1:10" x14ac:dyDescent="0.25">
      <c r="A6666" s="41"/>
      <c r="C6666" s="214"/>
      <c r="D6666" s="78"/>
      <c r="E6666" s="225"/>
      <c r="G6666" s="281"/>
      <c r="H6666" s="281"/>
      <c r="I6666" s="223"/>
      <c r="J6666" s="41"/>
    </row>
    <row r="6667" spans="1:10" x14ac:dyDescent="0.25">
      <c r="A6667" s="41"/>
      <c r="C6667" s="214"/>
      <c r="D6667" s="78"/>
      <c r="E6667" s="225"/>
      <c r="G6667" s="281"/>
      <c r="H6667" s="281"/>
      <c r="I6667" s="223"/>
      <c r="J6667" s="41"/>
    </row>
    <row r="6668" spans="1:10" x14ac:dyDescent="0.25">
      <c r="A6668" s="41"/>
      <c r="C6668" s="214"/>
      <c r="D6668" s="78"/>
      <c r="E6668" s="225"/>
      <c r="G6668" s="281"/>
      <c r="H6668" s="281"/>
      <c r="I6668" s="223"/>
      <c r="J6668" s="41"/>
    </row>
    <row r="6669" spans="1:10" x14ac:dyDescent="0.25">
      <c r="A6669" s="41"/>
      <c r="C6669" s="214"/>
      <c r="D6669" s="78"/>
      <c r="E6669" s="225"/>
      <c r="G6669" s="281"/>
      <c r="H6669" s="281"/>
      <c r="I6669" s="223"/>
      <c r="J6669" s="41"/>
    </row>
    <row r="6670" spans="1:10" x14ac:dyDescent="0.25">
      <c r="A6670" s="41"/>
      <c r="C6670" s="214"/>
      <c r="D6670" s="78"/>
      <c r="E6670" s="225"/>
      <c r="G6670" s="281"/>
      <c r="H6670" s="281"/>
      <c r="I6670" s="223"/>
      <c r="J6670" s="41"/>
    </row>
    <row r="6671" spans="1:10" x14ac:dyDescent="0.25">
      <c r="A6671" s="41"/>
      <c r="C6671" s="214"/>
      <c r="D6671" s="78"/>
      <c r="E6671" s="225"/>
      <c r="G6671" s="281"/>
      <c r="H6671" s="281"/>
      <c r="I6671" s="223"/>
      <c r="J6671" s="41"/>
    </row>
    <row r="6672" spans="1:10" x14ac:dyDescent="0.25">
      <c r="A6672" s="41"/>
      <c r="C6672" s="214"/>
      <c r="D6672" s="78"/>
      <c r="E6672" s="225"/>
      <c r="G6672" s="281"/>
      <c r="H6672" s="281"/>
      <c r="I6672" s="223"/>
      <c r="J6672" s="41"/>
    </row>
    <row r="6673" spans="1:10" x14ac:dyDescent="0.25">
      <c r="A6673" s="41"/>
      <c r="C6673" s="214"/>
      <c r="D6673" s="78"/>
      <c r="E6673" s="225"/>
      <c r="G6673" s="281"/>
      <c r="H6673" s="281"/>
      <c r="I6673" s="223"/>
      <c r="J6673" s="41"/>
    </row>
    <row r="6674" spans="1:10" x14ac:dyDescent="0.25">
      <c r="A6674" s="41"/>
      <c r="C6674" s="214"/>
      <c r="D6674" s="78"/>
      <c r="E6674" s="225"/>
      <c r="G6674" s="281"/>
      <c r="H6674" s="281"/>
      <c r="I6674" s="223"/>
      <c r="J6674" s="41"/>
    </row>
    <row r="6675" spans="1:10" x14ac:dyDescent="0.25">
      <c r="A6675" s="41"/>
      <c r="C6675" s="214"/>
      <c r="D6675" s="78"/>
      <c r="E6675" s="225"/>
      <c r="G6675" s="281"/>
      <c r="H6675" s="281"/>
      <c r="I6675" s="223"/>
      <c r="J6675" s="41"/>
    </row>
    <row r="6676" spans="1:10" x14ac:dyDescent="0.25">
      <c r="A6676" s="41"/>
      <c r="C6676" s="214"/>
      <c r="D6676" s="78"/>
      <c r="E6676" s="225"/>
      <c r="G6676" s="281"/>
      <c r="H6676" s="281"/>
      <c r="I6676" s="223"/>
      <c r="J6676" s="41"/>
    </row>
    <row r="6677" spans="1:10" x14ac:dyDescent="0.25">
      <c r="A6677" s="41"/>
      <c r="C6677" s="214"/>
      <c r="D6677" s="78"/>
      <c r="E6677" s="225"/>
      <c r="G6677" s="281"/>
      <c r="H6677" s="281"/>
      <c r="I6677" s="223"/>
      <c r="J6677" s="41"/>
    </row>
    <row r="6678" spans="1:10" x14ac:dyDescent="0.25">
      <c r="A6678" s="41"/>
      <c r="C6678" s="214"/>
      <c r="D6678" s="78"/>
      <c r="E6678" s="225"/>
      <c r="G6678" s="281"/>
      <c r="H6678" s="281"/>
      <c r="I6678" s="223"/>
      <c r="J6678" s="41"/>
    </row>
    <row r="6679" spans="1:10" x14ac:dyDescent="0.25">
      <c r="A6679" s="41"/>
      <c r="C6679" s="214"/>
      <c r="D6679" s="78"/>
      <c r="E6679" s="225"/>
      <c r="G6679" s="281"/>
      <c r="H6679" s="281"/>
      <c r="I6679" s="223"/>
      <c r="J6679" s="41"/>
    </row>
    <row r="6680" spans="1:10" x14ac:dyDescent="0.25">
      <c r="A6680" s="41"/>
      <c r="C6680" s="214"/>
      <c r="D6680" s="78"/>
      <c r="E6680" s="225"/>
      <c r="G6680" s="281"/>
      <c r="H6680" s="281"/>
      <c r="I6680" s="223"/>
      <c r="J6680" s="41"/>
    </row>
    <row r="6681" spans="1:10" x14ac:dyDescent="0.25">
      <c r="A6681" s="41"/>
      <c r="C6681" s="214"/>
      <c r="D6681" s="78"/>
      <c r="E6681" s="225"/>
      <c r="G6681" s="281"/>
      <c r="H6681" s="281"/>
      <c r="I6681" s="223"/>
      <c r="J6681" s="41"/>
    </row>
    <row r="6682" spans="1:10" x14ac:dyDescent="0.25">
      <c r="A6682" s="41"/>
      <c r="C6682" s="214"/>
      <c r="D6682" s="78"/>
      <c r="E6682" s="225"/>
      <c r="G6682" s="281"/>
      <c r="H6682" s="281"/>
      <c r="I6682" s="223"/>
      <c r="J6682" s="41"/>
    </row>
    <row r="6683" spans="1:10" x14ac:dyDescent="0.25">
      <c r="A6683" s="41"/>
      <c r="C6683" s="214"/>
      <c r="D6683" s="78"/>
      <c r="E6683" s="225"/>
      <c r="G6683" s="281"/>
      <c r="H6683" s="281"/>
      <c r="I6683" s="223"/>
      <c r="J6683" s="41"/>
    </row>
    <row r="6684" spans="1:10" x14ac:dyDescent="0.25">
      <c r="A6684" s="41"/>
      <c r="C6684" s="214"/>
      <c r="D6684" s="78"/>
      <c r="E6684" s="225"/>
      <c r="G6684" s="281"/>
      <c r="H6684" s="281"/>
      <c r="I6684" s="223"/>
      <c r="J6684" s="41"/>
    </row>
    <row r="6685" spans="1:10" x14ac:dyDescent="0.25">
      <c r="A6685" s="41"/>
      <c r="C6685" s="214"/>
      <c r="D6685" s="78"/>
      <c r="E6685" s="225"/>
      <c r="G6685" s="281"/>
      <c r="H6685" s="281"/>
      <c r="I6685" s="223"/>
      <c r="J6685" s="41"/>
    </row>
    <row r="6686" spans="1:10" x14ac:dyDescent="0.25">
      <c r="A6686" s="41"/>
      <c r="C6686" s="214"/>
      <c r="D6686" s="78"/>
      <c r="E6686" s="225"/>
      <c r="G6686" s="281"/>
      <c r="H6686" s="281"/>
      <c r="I6686" s="223"/>
      <c r="J6686" s="41"/>
    </row>
    <row r="6687" spans="1:10" x14ac:dyDescent="0.25">
      <c r="A6687" s="41"/>
      <c r="C6687" s="214"/>
      <c r="D6687" s="78"/>
      <c r="E6687" s="225"/>
      <c r="G6687" s="281"/>
      <c r="H6687" s="281"/>
      <c r="I6687" s="223"/>
      <c r="J6687" s="41"/>
    </row>
    <row r="6688" spans="1:10" x14ac:dyDescent="0.25">
      <c r="A6688" s="41"/>
      <c r="C6688" s="214"/>
      <c r="D6688" s="78"/>
      <c r="E6688" s="225"/>
      <c r="G6688" s="281"/>
      <c r="H6688" s="281"/>
      <c r="I6688" s="223"/>
      <c r="J6688" s="41"/>
    </row>
    <row r="6689" spans="1:10" x14ac:dyDescent="0.25">
      <c r="A6689" s="41"/>
      <c r="C6689" s="214"/>
      <c r="D6689" s="78"/>
      <c r="E6689" s="225"/>
      <c r="G6689" s="281"/>
      <c r="H6689" s="281"/>
      <c r="I6689" s="223"/>
      <c r="J6689" s="41"/>
    </row>
    <row r="6690" spans="1:10" x14ac:dyDescent="0.25">
      <c r="A6690" s="41"/>
      <c r="C6690" s="214"/>
      <c r="D6690" s="78"/>
      <c r="E6690" s="225"/>
      <c r="G6690" s="281"/>
      <c r="H6690" s="281"/>
      <c r="I6690" s="223"/>
      <c r="J6690" s="41"/>
    </row>
    <row r="6691" spans="1:10" x14ac:dyDescent="0.25">
      <c r="A6691" s="41"/>
      <c r="C6691" s="214"/>
      <c r="D6691" s="78"/>
      <c r="E6691" s="225"/>
      <c r="G6691" s="281"/>
      <c r="H6691" s="281"/>
      <c r="I6691" s="223"/>
      <c r="J6691" s="41"/>
    </row>
    <row r="6692" spans="1:10" x14ac:dyDescent="0.25">
      <c r="A6692" s="41"/>
      <c r="C6692" s="214"/>
      <c r="D6692" s="78"/>
      <c r="E6692" s="225"/>
      <c r="G6692" s="281"/>
      <c r="H6692" s="281"/>
      <c r="I6692" s="223"/>
      <c r="J6692" s="41"/>
    </row>
    <row r="6693" spans="1:10" x14ac:dyDescent="0.25">
      <c r="A6693" s="41"/>
      <c r="C6693" s="214"/>
      <c r="D6693" s="78"/>
      <c r="E6693" s="225"/>
      <c r="G6693" s="281"/>
      <c r="H6693" s="281"/>
      <c r="I6693" s="223"/>
      <c r="J6693" s="41"/>
    </row>
    <row r="6694" spans="1:10" x14ac:dyDescent="0.25">
      <c r="A6694" s="41"/>
      <c r="C6694" s="214"/>
      <c r="D6694" s="78"/>
      <c r="E6694" s="225"/>
      <c r="G6694" s="281"/>
      <c r="H6694" s="281"/>
      <c r="I6694" s="223"/>
      <c r="J6694" s="41"/>
    </row>
    <row r="6695" spans="1:10" x14ac:dyDescent="0.25">
      <c r="A6695" s="41"/>
      <c r="C6695" s="214"/>
      <c r="D6695" s="78"/>
      <c r="E6695" s="225"/>
      <c r="G6695" s="281"/>
      <c r="H6695" s="281"/>
      <c r="I6695" s="223"/>
      <c r="J6695" s="41"/>
    </row>
    <row r="6696" spans="1:10" x14ac:dyDescent="0.25">
      <c r="A6696" s="41"/>
      <c r="C6696" s="214"/>
      <c r="D6696" s="78"/>
      <c r="E6696" s="225"/>
      <c r="G6696" s="281"/>
      <c r="H6696" s="281"/>
      <c r="I6696" s="223"/>
      <c r="J6696" s="41"/>
    </row>
    <row r="6697" spans="1:10" x14ac:dyDescent="0.25">
      <c r="A6697" s="41"/>
      <c r="C6697" s="214"/>
      <c r="D6697" s="78"/>
      <c r="E6697" s="225"/>
      <c r="G6697" s="281"/>
      <c r="H6697" s="281"/>
      <c r="I6697" s="223"/>
      <c r="J6697" s="41"/>
    </row>
    <row r="6698" spans="1:10" x14ac:dyDescent="0.25">
      <c r="A6698" s="41"/>
      <c r="C6698" s="214"/>
      <c r="D6698" s="78"/>
      <c r="E6698" s="225"/>
      <c r="G6698" s="281"/>
      <c r="H6698" s="281"/>
      <c r="I6698" s="223"/>
      <c r="J6698" s="41"/>
    </row>
    <row r="6699" spans="1:10" x14ac:dyDescent="0.25">
      <c r="A6699" s="41"/>
      <c r="C6699" s="214"/>
      <c r="D6699" s="78"/>
      <c r="E6699" s="225"/>
      <c r="G6699" s="281"/>
      <c r="H6699" s="281"/>
      <c r="I6699" s="223"/>
      <c r="J6699" s="41"/>
    </row>
    <row r="6700" spans="1:10" x14ac:dyDescent="0.25">
      <c r="A6700" s="41"/>
      <c r="C6700" s="214"/>
      <c r="D6700" s="78"/>
      <c r="E6700" s="225"/>
      <c r="G6700" s="281"/>
      <c r="H6700" s="281"/>
      <c r="I6700" s="223"/>
      <c r="J6700" s="41"/>
    </row>
    <row r="6701" spans="1:10" x14ac:dyDescent="0.25">
      <c r="A6701" s="41"/>
      <c r="C6701" s="214"/>
      <c r="D6701" s="78"/>
      <c r="E6701" s="225"/>
      <c r="G6701" s="281"/>
      <c r="H6701" s="281"/>
      <c r="I6701" s="223"/>
      <c r="J6701" s="41"/>
    </row>
    <row r="6702" spans="1:10" x14ac:dyDescent="0.25">
      <c r="A6702" s="41"/>
      <c r="C6702" s="214"/>
      <c r="D6702" s="78"/>
      <c r="E6702" s="225"/>
      <c r="G6702" s="281"/>
      <c r="H6702" s="281"/>
      <c r="I6702" s="223"/>
      <c r="J6702" s="41"/>
    </row>
    <row r="6703" spans="1:10" x14ac:dyDescent="0.25">
      <c r="A6703" s="41"/>
      <c r="C6703" s="214"/>
      <c r="D6703" s="78"/>
      <c r="E6703" s="225"/>
      <c r="G6703" s="281"/>
      <c r="H6703" s="281"/>
      <c r="I6703" s="223"/>
      <c r="J6703" s="41"/>
    </row>
    <row r="6704" spans="1:10" x14ac:dyDescent="0.25">
      <c r="A6704" s="41"/>
      <c r="C6704" s="214"/>
      <c r="D6704" s="78"/>
      <c r="E6704" s="225"/>
      <c r="G6704" s="281"/>
      <c r="H6704" s="281"/>
      <c r="I6704" s="223"/>
      <c r="J6704" s="41"/>
    </row>
    <row r="6705" spans="1:10" x14ac:dyDescent="0.25">
      <c r="A6705" s="41"/>
      <c r="C6705" s="214"/>
      <c r="D6705" s="78"/>
      <c r="E6705" s="225"/>
      <c r="G6705" s="281"/>
      <c r="H6705" s="281"/>
      <c r="I6705" s="223"/>
      <c r="J6705" s="41"/>
    </row>
    <row r="6706" spans="1:10" x14ac:dyDescent="0.25">
      <c r="A6706" s="41"/>
      <c r="C6706" s="214"/>
      <c r="D6706" s="78"/>
      <c r="E6706" s="225"/>
      <c r="G6706" s="281"/>
      <c r="H6706" s="281"/>
      <c r="I6706" s="223"/>
      <c r="J6706" s="41"/>
    </row>
    <row r="6707" spans="1:10" x14ac:dyDescent="0.25">
      <c r="A6707" s="41"/>
      <c r="C6707" s="214"/>
      <c r="D6707" s="78"/>
      <c r="E6707" s="225"/>
      <c r="G6707" s="281"/>
      <c r="H6707" s="281"/>
      <c r="I6707" s="223"/>
      <c r="J6707" s="41"/>
    </row>
    <row r="6708" spans="1:10" x14ac:dyDescent="0.25">
      <c r="A6708" s="41"/>
      <c r="C6708" s="214"/>
      <c r="D6708" s="78"/>
      <c r="E6708" s="225"/>
      <c r="G6708" s="281"/>
      <c r="H6708" s="281"/>
      <c r="I6708" s="223"/>
      <c r="J6708" s="41"/>
    </row>
    <row r="6709" spans="1:10" x14ac:dyDescent="0.25">
      <c r="A6709" s="41"/>
      <c r="C6709" s="214"/>
      <c r="D6709" s="78"/>
      <c r="E6709" s="225"/>
      <c r="G6709" s="281"/>
      <c r="H6709" s="281"/>
      <c r="I6709" s="223"/>
      <c r="J6709" s="41"/>
    </row>
    <row r="6710" spans="1:10" x14ac:dyDescent="0.25">
      <c r="A6710" s="41"/>
      <c r="C6710" s="214"/>
      <c r="D6710" s="78"/>
      <c r="E6710" s="225"/>
      <c r="G6710" s="281"/>
      <c r="H6710" s="281"/>
      <c r="I6710" s="223"/>
      <c r="J6710" s="41"/>
    </row>
    <row r="6711" spans="1:10" x14ac:dyDescent="0.25">
      <c r="A6711" s="41"/>
      <c r="C6711" s="214"/>
      <c r="D6711" s="78"/>
      <c r="E6711" s="225"/>
      <c r="G6711" s="281"/>
      <c r="H6711" s="281"/>
      <c r="I6711" s="223"/>
      <c r="J6711" s="41"/>
    </row>
    <row r="6712" spans="1:10" x14ac:dyDescent="0.25">
      <c r="A6712" s="41"/>
      <c r="C6712" s="214"/>
      <c r="D6712" s="78"/>
      <c r="E6712" s="225"/>
      <c r="G6712" s="281"/>
      <c r="H6712" s="281"/>
      <c r="I6712" s="223"/>
      <c r="J6712" s="41"/>
    </row>
    <row r="6713" spans="1:10" x14ac:dyDescent="0.25">
      <c r="A6713" s="41"/>
      <c r="C6713" s="214"/>
      <c r="D6713" s="78"/>
      <c r="E6713" s="225"/>
      <c r="G6713" s="281"/>
      <c r="H6713" s="281"/>
      <c r="I6713" s="223"/>
      <c r="J6713" s="41"/>
    </row>
    <row r="6714" spans="1:10" x14ac:dyDescent="0.25">
      <c r="A6714" s="41"/>
      <c r="C6714" s="214"/>
      <c r="D6714" s="78"/>
      <c r="E6714" s="225"/>
      <c r="G6714" s="281"/>
      <c r="H6714" s="281"/>
      <c r="I6714" s="223"/>
      <c r="J6714" s="41"/>
    </row>
    <row r="6715" spans="1:10" x14ac:dyDescent="0.25">
      <c r="A6715" s="41"/>
      <c r="C6715" s="214"/>
      <c r="D6715" s="78"/>
      <c r="E6715" s="225"/>
      <c r="G6715" s="281"/>
      <c r="H6715" s="281"/>
      <c r="I6715" s="223"/>
      <c r="J6715" s="41"/>
    </row>
    <row r="6716" spans="1:10" x14ac:dyDescent="0.25">
      <c r="A6716" s="41"/>
      <c r="C6716" s="214"/>
      <c r="D6716" s="78"/>
      <c r="E6716" s="225"/>
      <c r="G6716" s="281"/>
      <c r="H6716" s="281"/>
      <c r="I6716" s="223"/>
      <c r="J6716" s="41"/>
    </row>
    <row r="6717" spans="1:10" x14ac:dyDescent="0.25">
      <c r="A6717" s="41"/>
      <c r="C6717" s="214"/>
      <c r="D6717" s="78"/>
      <c r="E6717" s="225"/>
      <c r="G6717" s="281"/>
      <c r="H6717" s="281"/>
      <c r="I6717" s="223"/>
      <c r="J6717" s="41"/>
    </row>
    <row r="6718" spans="1:10" x14ac:dyDescent="0.25">
      <c r="A6718" s="41"/>
      <c r="C6718" s="214"/>
      <c r="D6718" s="78"/>
      <c r="E6718" s="225"/>
      <c r="G6718" s="281"/>
      <c r="H6718" s="281"/>
      <c r="I6718" s="223"/>
      <c r="J6718" s="41"/>
    </row>
    <row r="6719" spans="1:10" x14ac:dyDescent="0.25">
      <c r="A6719" s="41"/>
      <c r="C6719" s="214"/>
      <c r="D6719" s="78"/>
      <c r="E6719" s="225"/>
      <c r="G6719" s="281"/>
      <c r="H6719" s="281"/>
      <c r="I6719" s="223"/>
      <c r="J6719" s="41"/>
    </row>
    <row r="6720" spans="1:10" x14ac:dyDescent="0.25">
      <c r="A6720" s="41"/>
      <c r="C6720" s="214"/>
      <c r="D6720" s="78"/>
      <c r="E6720" s="225"/>
      <c r="G6720" s="281"/>
      <c r="H6720" s="281"/>
      <c r="I6720" s="223"/>
      <c r="J6720" s="41"/>
    </row>
    <row r="6721" spans="1:10" x14ac:dyDescent="0.25">
      <c r="A6721" s="41"/>
      <c r="C6721" s="214"/>
      <c r="D6721" s="78"/>
      <c r="E6721" s="225"/>
      <c r="G6721" s="281"/>
      <c r="H6721" s="281"/>
      <c r="I6721" s="223"/>
      <c r="J6721" s="41"/>
    </row>
    <row r="6722" spans="1:10" x14ac:dyDescent="0.25">
      <c r="A6722" s="41"/>
      <c r="C6722" s="214"/>
      <c r="D6722" s="78"/>
      <c r="E6722" s="225"/>
      <c r="G6722" s="281"/>
      <c r="H6722" s="281"/>
      <c r="I6722" s="223"/>
      <c r="J6722" s="41"/>
    </row>
    <row r="6723" spans="1:10" x14ac:dyDescent="0.25">
      <c r="A6723" s="41"/>
      <c r="C6723" s="214"/>
      <c r="D6723" s="78"/>
      <c r="E6723" s="225"/>
      <c r="G6723" s="281"/>
      <c r="H6723" s="281"/>
      <c r="I6723" s="223"/>
      <c r="J6723" s="41"/>
    </row>
    <row r="6724" spans="1:10" x14ac:dyDescent="0.25">
      <c r="A6724" s="41"/>
      <c r="C6724" s="214"/>
      <c r="D6724" s="78"/>
      <c r="E6724" s="225"/>
      <c r="G6724" s="281"/>
      <c r="H6724" s="281"/>
      <c r="I6724" s="223"/>
      <c r="J6724" s="41"/>
    </row>
    <row r="6725" spans="1:10" x14ac:dyDescent="0.25">
      <c r="A6725" s="41"/>
      <c r="C6725" s="214"/>
      <c r="D6725" s="78"/>
      <c r="E6725" s="225"/>
      <c r="G6725" s="281"/>
      <c r="H6725" s="281"/>
      <c r="I6725" s="223"/>
      <c r="J6725" s="41"/>
    </row>
    <row r="6726" spans="1:10" x14ac:dyDescent="0.25">
      <c r="A6726" s="41"/>
      <c r="C6726" s="214"/>
      <c r="D6726" s="78"/>
      <c r="E6726" s="225"/>
      <c r="G6726" s="281"/>
      <c r="H6726" s="281"/>
      <c r="I6726" s="223"/>
      <c r="J6726" s="41"/>
    </row>
    <row r="6727" spans="1:10" x14ac:dyDescent="0.25">
      <c r="A6727" s="41"/>
      <c r="C6727" s="214"/>
      <c r="D6727" s="78"/>
      <c r="E6727" s="225"/>
      <c r="G6727" s="281"/>
      <c r="H6727" s="281"/>
      <c r="I6727" s="223"/>
      <c r="J6727" s="41"/>
    </row>
    <row r="6728" spans="1:10" x14ac:dyDescent="0.25">
      <c r="A6728" s="41"/>
      <c r="C6728" s="214"/>
      <c r="D6728" s="78"/>
      <c r="E6728" s="225"/>
      <c r="G6728" s="281"/>
      <c r="H6728" s="281"/>
      <c r="I6728" s="223"/>
      <c r="J6728" s="41"/>
    </row>
    <row r="6729" spans="1:10" x14ac:dyDescent="0.25">
      <c r="A6729" s="41"/>
      <c r="C6729" s="214"/>
      <c r="D6729" s="78"/>
      <c r="E6729" s="225"/>
      <c r="G6729" s="281"/>
      <c r="H6729" s="281"/>
      <c r="I6729" s="223"/>
      <c r="J6729" s="41"/>
    </row>
    <row r="6730" spans="1:10" x14ac:dyDescent="0.25">
      <c r="A6730" s="41"/>
      <c r="C6730" s="214"/>
      <c r="D6730" s="78"/>
      <c r="E6730" s="225"/>
      <c r="G6730" s="281"/>
      <c r="H6730" s="281"/>
      <c r="I6730" s="223"/>
      <c r="J6730" s="41"/>
    </row>
    <row r="6731" spans="1:10" x14ac:dyDescent="0.25">
      <c r="A6731" s="41"/>
      <c r="C6731" s="214"/>
      <c r="D6731" s="78"/>
      <c r="E6731" s="225"/>
      <c r="G6731" s="281"/>
      <c r="H6731" s="281"/>
      <c r="I6731" s="223"/>
      <c r="J6731" s="41"/>
    </row>
    <row r="6732" spans="1:10" x14ac:dyDescent="0.25">
      <c r="A6732" s="41"/>
      <c r="C6732" s="214"/>
      <c r="D6732" s="78"/>
      <c r="E6732" s="225"/>
      <c r="G6732" s="281"/>
      <c r="H6732" s="281"/>
      <c r="I6732" s="223"/>
      <c r="J6732" s="41"/>
    </row>
    <row r="6733" spans="1:10" x14ac:dyDescent="0.25">
      <c r="A6733" s="41"/>
      <c r="C6733" s="214"/>
      <c r="D6733" s="78"/>
      <c r="E6733" s="225"/>
      <c r="G6733" s="281"/>
      <c r="H6733" s="281"/>
      <c r="I6733" s="223"/>
      <c r="J6733" s="41"/>
    </row>
    <row r="6734" spans="1:10" x14ac:dyDescent="0.25">
      <c r="A6734" s="41"/>
      <c r="C6734" s="214"/>
      <c r="D6734" s="78"/>
      <c r="E6734" s="225"/>
      <c r="G6734" s="281"/>
      <c r="H6734" s="281"/>
      <c r="I6734" s="223"/>
      <c r="J6734" s="41"/>
    </row>
    <row r="6735" spans="1:10" x14ac:dyDescent="0.25">
      <c r="A6735" s="41"/>
      <c r="C6735" s="214"/>
      <c r="D6735" s="78"/>
      <c r="E6735" s="225"/>
      <c r="G6735" s="281"/>
      <c r="H6735" s="281"/>
      <c r="I6735" s="223"/>
      <c r="J6735" s="41"/>
    </row>
    <row r="6736" spans="1:10" x14ac:dyDescent="0.25">
      <c r="A6736" s="41"/>
      <c r="C6736" s="214"/>
      <c r="D6736" s="78"/>
      <c r="E6736" s="225"/>
      <c r="G6736" s="281"/>
      <c r="H6736" s="281"/>
      <c r="I6736" s="223"/>
      <c r="J6736" s="41"/>
    </row>
    <row r="6737" spans="1:10" x14ac:dyDescent="0.25">
      <c r="A6737" s="41"/>
      <c r="C6737" s="214"/>
      <c r="D6737" s="78"/>
      <c r="E6737" s="225"/>
      <c r="G6737" s="281"/>
      <c r="H6737" s="281"/>
      <c r="I6737" s="223"/>
      <c r="J6737" s="41"/>
    </row>
    <row r="6738" spans="1:10" x14ac:dyDescent="0.25">
      <c r="A6738" s="41"/>
      <c r="C6738" s="214"/>
      <c r="D6738" s="78"/>
      <c r="E6738" s="225"/>
      <c r="G6738" s="281"/>
      <c r="H6738" s="281"/>
      <c r="I6738" s="223"/>
      <c r="J6738" s="41"/>
    </row>
    <row r="6739" spans="1:10" x14ac:dyDescent="0.25">
      <c r="A6739" s="41"/>
      <c r="C6739" s="214"/>
      <c r="D6739" s="78"/>
      <c r="E6739" s="225"/>
      <c r="G6739" s="281"/>
      <c r="H6739" s="281"/>
      <c r="I6739" s="223"/>
      <c r="J6739" s="41"/>
    </row>
    <row r="6740" spans="1:10" x14ac:dyDescent="0.25">
      <c r="A6740" s="41"/>
      <c r="C6740" s="214"/>
      <c r="D6740" s="78"/>
      <c r="E6740" s="225"/>
      <c r="G6740" s="281"/>
      <c r="H6740" s="281"/>
      <c r="I6740" s="223"/>
      <c r="J6740" s="41"/>
    </row>
    <row r="6741" spans="1:10" x14ac:dyDescent="0.25">
      <c r="A6741" s="41"/>
      <c r="C6741" s="214"/>
      <c r="D6741" s="78"/>
      <c r="E6741" s="225"/>
      <c r="G6741" s="281"/>
      <c r="H6741" s="281"/>
      <c r="I6741" s="223"/>
      <c r="J6741" s="41"/>
    </row>
    <row r="6742" spans="1:10" x14ac:dyDescent="0.25">
      <c r="A6742" s="41"/>
      <c r="C6742" s="214"/>
      <c r="D6742" s="78"/>
      <c r="E6742" s="225"/>
      <c r="G6742" s="281"/>
      <c r="H6742" s="281"/>
      <c r="I6742" s="223"/>
      <c r="J6742" s="41"/>
    </row>
    <row r="6743" spans="1:10" x14ac:dyDescent="0.25">
      <c r="A6743" s="41"/>
      <c r="C6743" s="214"/>
      <c r="D6743" s="78"/>
      <c r="E6743" s="225"/>
      <c r="G6743" s="281"/>
      <c r="H6743" s="281"/>
      <c r="I6743" s="223"/>
      <c r="J6743" s="41"/>
    </row>
    <row r="6744" spans="1:10" x14ac:dyDescent="0.25">
      <c r="A6744" s="41"/>
      <c r="C6744" s="214"/>
      <c r="D6744" s="78"/>
      <c r="E6744" s="225"/>
      <c r="G6744" s="281"/>
      <c r="H6744" s="281"/>
      <c r="I6744" s="223"/>
      <c r="J6744" s="41"/>
    </row>
    <row r="6745" spans="1:10" x14ac:dyDescent="0.25">
      <c r="A6745" s="41"/>
      <c r="C6745" s="214"/>
      <c r="D6745" s="78"/>
      <c r="E6745" s="225"/>
      <c r="G6745" s="281"/>
      <c r="H6745" s="281"/>
      <c r="I6745" s="223"/>
      <c r="J6745" s="41"/>
    </row>
    <row r="6746" spans="1:10" x14ac:dyDescent="0.25">
      <c r="A6746" s="41"/>
      <c r="C6746" s="214"/>
      <c r="D6746" s="78"/>
      <c r="E6746" s="225"/>
      <c r="G6746" s="281"/>
      <c r="H6746" s="281"/>
      <c r="I6746" s="223"/>
      <c r="J6746" s="41"/>
    </row>
    <row r="6747" spans="1:10" x14ac:dyDescent="0.25">
      <c r="A6747" s="41"/>
      <c r="C6747" s="214"/>
      <c r="D6747" s="78"/>
      <c r="E6747" s="225"/>
      <c r="G6747" s="281"/>
      <c r="H6747" s="281"/>
      <c r="I6747" s="223"/>
      <c r="J6747" s="41"/>
    </row>
    <row r="6748" spans="1:10" x14ac:dyDescent="0.25">
      <c r="A6748" s="41"/>
      <c r="C6748" s="214"/>
      <c r="D6748" s="78"/>
      <c r="E6748" s="225"/>
      <c r="G6748" s="281"/>
      <c r="H6748" s="281"/>
      <c r="I6748" s="223"/>
      <c r="J6748" s="41"/>
    </row>
    <row r="6749" spans="1:10" x14ac:dyDescent="0.25">
      <c r="A6749" s="41"/>
      <c r="C6749" s="214"/>
      <c r="D6749" s="78"/>
      <c r="E6749" s="225"/>
      <c r="G6749" s="281"/>
      <c r="H6749" s="281"/>
      <c r="I6749" s="223"/>
      <c r="J6749" s="41"/>
    </row>
    <row r="6750" spans="1:10" x14ac:dyDescent="0.25">
      <c r="A6750" s="41"/>
      <c r="C6750" s="214"/>
      <c r="D6750" s="78"/>
      <c r="E6750" s="225"/>
      <c r="G6750" s="281"/>
      <c r="H6750" s="281"/>
      <c r="I6750" s="223"/>
      <c r="J6750" s="41"/>
    </row>
    <row r="6751" spans="1:10" x14ac:dyDescent="0.25">
      <c r="A6751" s="41"/>
      <c r="C6751" s="214"/>
      <c r="D6751" s="78"/>
      <c r="E6751" s="225"/>
      <c r="G6751" s="281"/>
      <c r="H6751" s="281"/>
      <c r="I6751" s="223"/>
      <c r="J6751" s="41"/>
    </row>
    <row r="6752" spans="1:10" x14ac:dyDescent="0.25">
      <c r="A6752" s="41"/>
      <c r="C6752" s="214"/>
      <c r="D6752" s="78"/>
      <c r="E6752" s="225"/>
      <c r="G6752" s="281"/>
      <c r="H6752" s="281"/>
      <c r="I6752" s="223"/>
      <c r="J6752" s="41"/>
    </row>
    <row r="6753" spans="1:10" x14ac:dyDescent="0.25">
      <c r="A6753" s="41"/>
      <c r="C6753" s="214"/>
      <c r="D6753" s="78"/>
      <c r="E6753" s="225"/>
      <c r="G6753" s="281"/>
      <c r="H6753" s="281"/>
      <c r="I6753" s="223"/>
      <c r="J6753" s="41"/>
    </row>
    <row r="6754" spans="1:10" x14ac:dyDescent="0.25">
      <c r="A6754" s="41"/>
      <c r="C6754" s="214"/>
      <c r="D6754" s="78"/>
      <c r="E6754" s="225"/>
      <c r="G6754" s="281"/>
      <c r="H6754" s="281"/>
      <c r="I6754" s="223"/>
      <c r="J6754" s="41"/>
    </row>
    <row r="6755" spans="1:10" x14ac:dyDescent="0.25">
      <c r="A6755" s="41"/>
      <c r="C6755" s="214"/>
      <c r="D6755" s="78"/>
      <c r="E6755" s="225"/>
      <c r="G6755" s="281"/>
      <c r="H6755" s="281"/>
      <c r="I6755" s="223"/>
      <c r="J6755" s="41"/>
    </row>
    <row r="6756" spans="1:10" x14ac:dyDescent="0.25">
      <c r="A6756" s="41"/>
      <c r="C6756" s="214"/>
      <c r="D6756" s="78"/>
      <c r="E6756" s="225"/>
      <c r="G6756" s="281"/>
      <c r="H6756" s="281"/>
      <c r="I6756" s="223"/>
      <c r="J6756" s="41"/>
    </row>
    <row r="6757" spans="1:10" x14ac:dyDescent="0.25">
      <c r="A6757" s="41"/>
      <c r="C6757" s="214"/>
      <c r="D6757" s="78"/>
      <c r="E6757" s="225"/>
      <c r="G6757" s="281"/>
      <c r="H6757" s="281"/>
      <c r="I6757" s="223"/>
      <c r="J6757" s="41"/>
    </row>
    <row r="6758" spans="1:10" x14ac:dyDescent="0.25">
      <c r="A6758" s="41"/>
      <c r="C6758" s="214"/>
      <c r="D6758" s="78"/>
      <c r="E6758" s="225"/>
      <c r="G6758" s="281"/>
      <c r="H6758" s="281"/>
      <c r="I6758" s="223"/>
      <c r="J6758" s="41"/>
    </row>
    <row r="6759" spans="1:10" x14ac:dyDescent="0.25">
      <c r="A6759" s="41"/>
      <c r="C6759" s="214"/>
      <c r="D6759" s="78"/>
      <c r="E6759" s="225"/>
      <c r="G6759" s="281"/>
      <c r="H6759" s="281"/>
      <c r="I6759" s="223"/>
      <c r="J6759" s="41"/>
    </row>
    <row r="6760" spans="1:10" x14ac:dyDescent="0.25">
      <c r="A6760" s="41"/>
      <c r="C6760" s="214"/>
      <c r="D6760" s="78"/>
      <c r="E6760" s="225"/>
      <c r="G6760" s="281"/>
      <c r="H6760" s="281"/>
      <c r="I6760" s="223"/>
      <c r="J6760" s="41"/>
    </row>
    <row r="6761" spans="1:10" x14ac:dyDescent="0.25">
      <c r="A6761" s="41"/>
      <c r="C6761" s="214"/>
      <c r="D6761" s="78"/>
      <c r="E6761" s="225"/>
      <c r="G6761" s="281"/>
      <c r="H6761" s="281"/>
      <c r="I6761" s="223"/>
      <c r="J6761" s="41"/>
    </row>
    <row r="6762" spans="1:10" x14ac:dyDescent="0.25">
      <c r="A6762" s="41"/>
      <c r="C6762" s="214"/>
      <c r="D6762" s="78"/>
      <c r="E6762" s="225"/>
      <c r="G6762" s="281"/>
      <c r="H6762" s="281"/>
      <c r="I6762" s="223"/>
      <c r="J6762" s="41"/>
    </row>
    <row r="6763" spans="1:10" x14ac:dyDescent="0.25">
      <c r="A6763" s="41"/>
      <c r="C6763" s="214"/>
      <c r="D6763" s="78"/>
      <c r="E6763" s="225"/>
      <c r="G6763" s="281"/>
      <c r="H6763" s="281"/>
      <c r="I6763" s="223"/>
      <c r="J6763" s="41"/>
    </row>
    <row r="6764" spans="1:10" x14ac:dyDescent="0.25">
      <c r="A6764" s="41"/>
      <c r="C6764" s="214"/>
      <c r="D6764" s="78"/>
      <c r="E6764" s="225"/>
      <c r="G6764" s="281"/>
      <c r="H6764" s="281"/>
      <c r="I6764" s="223"/>
      <c r="J6764" s="41"/>
    </row>
    <row r="6765" spans="1:10" x14ac:dyDescent="0.25">
      <c r="A6765" s="41"/>
      <c r="C6765" s="214"/>
      <c r="D6765" s="78"/>
      <c r="E6765" s="225"/>
      <c r="G6765" s="281"/>
      <c r="H6765" s="281"/>
      <c r="I6765" s="223"/>
      <c r="J6765" s="41"/>
    </row>
    <row r="6766" spans="1:10" x14ac:dyDescent="0.25">
      <c r="A6766" s="41"/>
      <c r="C6766" s="214"/>
      <c r="D6766" s="78"/>
      <c r="E6766" s="225"/>
      <c r="G6766" s="281"/>
      <c r="H6766" s="281"/>
      <c r="I6766" s="223"/>
      <c r="J6766" s="41"/>
    </row>
    <row r="6767" spans="1:10" x14ac:dyDescent="0.25">
      <c r="A6767" s="41"/>
      <c r="C6767" s="214"/>
      <c r="D6767" s="78"/>
      <c r="E6767" s="225"/>
      <c r="G6767" s="281"/>
      <c r="H6767" s="281"/>
      <c r="I6767" s="223"/>
      <c r="J6767" s="41"/>
    </row>
    <row r="6768" spans="1:10" x14ac:dyDescent="0.25">
      <c r="A6768" s="41"/>
      <c r="C6768" s="214"/>
      <c r="D6768" s="78"/>
      <c r="E6768" s="225"/>
      <c r="G6768" s="281"/>
      <c r="H6768" s="281"/>
      <c r="I6768" s="223"/>
      <c r="J6768" s="41"/>
    </row>
    <row r="6769" spans="1:10" x14ac:dyDescent="0.25">
      <c r="A6769" s="41"/>
      <c r="C6769" s="214"/>
      <c r="D6769" s="78"/>
      <c r="E6769" s="225"/>
      <c r="G6769" s="281"/>
      <c r="H6769" s="281"/>
      <c r="I6769" s="223"/>
      <c r="J6769" s="41"/>
    </row>
    <row r="6770" spans="1:10" x14ac:dyDescent="0.25">
      <c r="A6770" s="41"/>
      <c r="C6770" s="214"/>
      <c r="D6770" s="78"/>
      <c r="E6770" s="225"/>
      <c r="G6770" s="281"/>
      <c r="H6770" s="281"/>
      <c r="I6770" s="223"/>
      <c r="J6770" s="41"/>
    </row>
    <row r="6771" spans="1:10" x14ac:dyDescent="0.25">
      <c r="A6771" s="41"/>
      <c r="C6771" s="214"/>
      <c r="D6771" s="78"/>
      <c r="E6771" s="225"/>
      <c r="G6771" s="281"/>
      <c r="H6771" s="281"/>
      <c r="I6771" s="223"/>
      <c r="J6771" s="41"/>
    </row>
    <row r="6772" spans="1:10" x14ac:dyDescent="0.25">
      <c r="A6772" s="41"/>
      <c r="C6772" s="214"/>
      <c r="D6772" s="78"/>
      <c r="E6772" s="225"/>
      <c r="G6772" s="281"/>
      <c r="H6772" s="281"/>
      <c r="I6772" s="223"/>
      <c r="J6772" s="41"/>
    </row>
    <row r="6773" spans="1:10" x14ac:dyDescent="0.25">
      <c r="A6773" s="41"/>
      <c r="C6773" s="214"/>
      <c r="D6773" s="78"/>
      <c r="E6773" s="225"/>
      <c r="G6773" s="281"/>
      <c r="H6773" s="281"/>
      <c r="I6773" s="223"/>
      <c r="J6773" s="41"/>
    </row>
    <row r="6774" spans="1:10" x14ac:dyDescent="0.25">
      <c r="A6774" s="41"/>
      <c r="C6774" s="214"/>
      <c r="D6774" s="78"/>
      <c r="E6774" s="225"/>
      <c r="G6774" s="281"/>
      <c r="H6774" s="281"/>
      <c r="I6774" s="223"/>
      <c r="J6774" s="41"/>
    </row>
    <row r="6775" spans="1:10" x14ac:dyDescent="0.25">
      <c r="A6775" s="41"/>
      <c r="C6775" s="214"/>
      <c r="D6775" s="78"/>
      <c r="E6775" s="225"/>
      <c r="G6775" s="281"/>
      <c r="H6775" s="281"/>
      <c r="I6775" s="223"/>
      <c r="J6775" s="41"/>
    </row>
    <row r="6776" spans="1:10" x14ac:dyDescent="0.25">
      <c r="A6776" s="41"/>
      <c r="C6776" s="214"/>
      <c r="D6776" s="78"/>
      <c r="E6776" s="225"/>
      <c r="G6776" s="281"/>
      <c r="H6776" s="281"/>
      <c r="I6776" s="223"/>
      <c r="J6776" s="41"/>
    </row>
    <row r="6777" spans="1:10" x14ac:dyDescent="0.25">
      <c r="A6777" s="41"/>
      <c r="C6777" s="214"/>
      <c r="D6777" s="78"/>
      <c r="E6777" s="225"/>
      <c r="G6777" s="281"/>
      <c r="H6777" s="281"/>
      <c r="I6777" s="223"/>
      <c r="J6777" s="41"/>
    </row>
    <row r="6778" spans="1:10" x14ac:dyDescent="0.25">
      <c r="A6778" s="41"/>
      <c r="C6778" s="214"/>
      <c r="D6778" s="78"/>
      <c r="E6778" s="225"/>
      <c r="G6778" s="281"/>
      <c r="H6778" s="281"/>
      <c r="I6778" s="223"/>
      <c r="J6778" s="41"/>
    </row>
    <row r="6779" spans="1:10" x14ac:dyDescent="0.25">
      <c r="A6779" s="41"/>
      <c r="C6779" s="214"/>
      <c r="D6779" s="78"/>
      <c r="E6779" s="225"/>
      <c r="G6779" s="281"/>
      <c r="H6779" s="281"/>
      <c r="I6779" s="223"/>
      <c r="J6779" s="41"/>
    </row>
    <row r="6780" spans="1:10" x14ac:dyDescent="0.25">
      <c r="A6780" s="41"/>
      <c r="C6780" s="214"/>
      <c r="D6780" s="78"/>
      <c r="E6780" s="225"/>
      <c r="G6780" s="281"/>
      <c r="H6780" s="281"/>
      <c r="I6780" s="223"/>
      <c r="J6780" s="41"/>
    </row>
    <row r="6781" spans="1:10" x14ac:dyDescent="0.25">
      <c r="A6781" s="41"/>
      <c r="C6781" s="214"/>
      <c r="D6781" s="78"/>
      <c r="E6781" s="225"/>
      <c r="G6781" s="281"/>
      <c r="H6781" s="281"/>
      <c r="I6781" s="223"/>
      <c r="J6781" s="41"/>
    </row>
    <row r="6782" spans="1:10" x14ac:dyDescent="0.25">
      <c r="A6782" s="41"/>
      <c r="C6782" s="214"/>
      <c r="D6782" s="78"/>
      <c r="E6782" s="225"/>
      <c r="G6782" s="281"/>
      <c r="H6782" s="281"/>
      <c r="I6782" s="223"/>
      <c r="J6782" s="41"/>
    </row>
    <row r="6783" spans="1:10" x14ac:dyDescent="0.25">
      <c r="A6783" s="41"/>
      <c r="C6783" s="214"/>
      <c r="D6783" s="78"/>
      <c r="E6783" s="225"/>
      <c r="G6783" s="281"/>
      <c r="H6783" s="281"/>
      <c r="I6783" s="223"/>
      <c r="J6783" s="41"/>
    </row>
    <row r="6784" spans="1:10" x14ac:dyDescent="0.25">
      <c r="A6784" s="41"/>
      <c r="C6784" s="214"/>
      <c r="D6784" s="78"/>
      <c r="E6784" s="225"/>
      <c r="G6784" s="281"/>
      <c r="H6784" s="281"/>
      <c r="I6784" s="223"/>
      <c r="J6784" s="41"/>
    </row>
    <row r="6785" spans="1:10" x14ac:dyDescent="0.25">
      <c r="A6785" s="41"/>
      <c r="C6785" s="214"/>
      <c r="D6785" s="78"/>
      <c r="E6785" s="225"/>
      <c r="G6785" s="281"/>
      <c r="H6785" s="281"/>
      <c r="I6785" s="223"/>
      <c r="J6785" s="41"/>
    </row>
    <row r="6786" spans="1:10" x14ac:dyDescent="0.25">
      <c r="A6786" s="41"/>
      <c r="C6786" s="214"/>
      <c r="D6786" s="78"/>
      <c r="E6786" s="225"/>
      <c r="G6786" s="281"/>
      <c r="H6786" s="281"/>
      <c r="I6786" s="223"/>
      <c r="J6786" s="41"/>
    </row>
    <row r="6787" spans="1:10" x14ac:dyDescent="0.25">
      <c r="A6787" s="41"/>
      <c r="C6787" s="214"/>
      <c r="D6787" s="78"/>
      <c r="E6787" s="225"/>
      <c r="G6787" s="281"/>
      <c r="H6787" s="281"/>
      <c r="I6787" s="223"/>
      <c r="J6787" s="41"/>
    </row>
    <row r="6788" spans="1:10" x14ac:dyDescent="0.25">
      <c r="A6788" s="41"/>
      <c r="C6788" s="214"/>
      <c r="D6788" s="78"/>
      <c r="E6788" s="225"/>
      <c r="G6788" s="281"/>
      <c r="H6788" s="281"/>
      <c r="I6788" s="223"/>
      <c r="J6788" s="41"/>
    </row>
    <row r="6789" spans="1:10" x14ac:dyDescent="0.25">
      <c r="A6789" s="41"/>
      <c r="C6789" s="214"/>
      <c r="D6789" s="78"/>
      <c r="E6789" s="225"/>
      <c r="G6789" s="281"/>
      <c r="H6789" s="281"/>
      <c r="I6789" s="223"/>
      <c r="J6789" s="41"/>
    </row>
    <row r="6790" spans="1:10" x14ac:dyDescent="0.25">
      <c r="A6790" s="41"/>
      <c r="C6790" s="214"/>
      <c r="D6790" s="78"/>
      <c r="E6790" s="225"/>
      <c r="G6790" s="281"/>
      <c r="H6790" s="281"/>
      <c r="I6790" s="223"/>
      <c r="J6790" s="41"/>
    </row>
    <row r="6791" spans="1:10" x14ac:dyDescent="0.25">
      <c r="A6791" s="41"/>
      <c r="C6791" s="214"/>
      <c r="D6791" s="78"/>
      <c r="E6791" s="225"/>
      <c r="G6791" s="281"/>
      <c r="H6791" s="281"/>
      <c r="I6791" s="223"/>
      <c r="J6791" s="41"/>
    </row>
    <row r="6792" spans="1:10" x14ac:dyDescent="0.25">
      <c r="A6792" s="41"/>
      <c r="C6792" s="214"/>
      <c r="D6792" s="78"/>
      <c r="E6792" s="225"/>
      <c r="G6792" s="281"/>
      <c r="H6792" s="281"/>
      <c r="I6792" s="223"/>
      <c r="J6792" s="41"/>
    </row>
    <row r="6793" spans="1:10" x14ac:dyDescent="0.25">
      <c r="A6793" s="41"/>
      <c r="C6793" s="214"/>
      <c r="D6793" s="78"/>
      <c r="E6793" s="225"/>
      <c r="G6793" s="281"/>
      <c r="H6793" s="281"/>
      <c r="I6793" s="223"/>
      <c r="J6793" s="41"/>
    </row>
    <row r="6794" spans="1:10" x14ac:dyDescent="0.25">
      <c r="A6794" s="41"/>
      <c r="C6794" s="214"/>
      <c r="D6794" s="78"/>
      <c r="E6794" s="225"/>
      <c r="G6794" s="281"/>
      <c r="H6794" s="281"/>
      <c r="I6794" s="223"/>
      <c r="J6794" s="41"/>
    </row>
    <row r="6795" spans="1:10" x14ac:dyDescent="0.25">
      <c r="A6795" s="41"/>
      <c r="C6795" s="214"/>
      <c r="D6795" s="78"/>
      <c r="E6795" s="225"/>
      <c r="G6795" s="281"/>
      <c r="H6795" s="281"/>
      <c r="I6795" s="223"/>
      <c r="J6795" s="41"/>
    </row>
    <row r="6796" spans="1:10" x14ac:dyDescent="0.25">
      <c r="A6796" s="41"/>
      <c r="C6796" s="214"/>
      <c r="D6796" s="78"/>
      <c r="E6796" s="225"/>
      <c r="G6796" s="281"/>
      <c r="H6796" s="281"/>
      <c r="I6796" s="223"/>
      <c r="J6796" s="41"/>
    </row>
    <row r="6797" spans="1:10" x14ac:dyDescent="0.25">
      <c r="A6797" s="41"/>
      <c r="C6797" s="214"/>
      <c r="D6797" s="78"/>
      <c r="E6797" s="225"/>
      <c r="G6797" s="281"/>
      <c r="H6797" s="281"/>
      <c r="I6797" s="223"/>
      <c r="J6797" s="41"/>
    </row>
    <row r="6798" spans="1:10" x14ac:dyDescent="0.25">
      <c r="A6798" s="41"/>
      <c r="C6798" s="214"/>
      <c r="D6798" s="78"/>
      <c r="E6798" s="225"/>
      <c r="G6798" s="281"/>
      <c r="H6798" s="281"/>
      <c r="I6798" s="223"/>
      <c r="J6798" s="41"/>
    </row>
    <row r="6799" spans="1:10" x14ac:dyDescent="0.25">
      <c r="A6799" s="41"/>
      <c r="C6799" s="214"/>
      <c r="D6799" s="78"/>
      <c r="E6799" s="225"/>
      <c r="G6799" s="281"/>
      <c r="H6799" s="281"/>
      <c r="I6799" s="223"/>
      <c r="J6799" s="41"/>
    </row>
    <row r="6800" spans="1:10" x14ac:dyDescent="0.25">
      <c r="A6800" s="41"/>
      <c r="C6800" s="214"/>
      <c r="D6800" s="78"/>
      <c r="E6800" s="225"/>
      <c r="G6800" s="281"/>
      <c r="H6800" s="281"/>
      <c r="I6800" s="223"/>
      <c r="J6800" s="41"/>
    </row>
    <row r="6801" spans="1:10" x14ac:dyDescent="0.25">
      <c r="A6801" s="41"/>
      <c r="C6801" s="214"/>
      <c r="D6801" s="78"/>
      <c r="E6801" s="225"/>
      <c r="G6801" s="281"/>
      <c r="H6801" s="281"/>
      <c r="I6801" s="223"/>
      <c r="J6801" s="41"/>
    </row>
    <row r="6802" spans="1:10" x14ac:dyDescent="0.25">
      <c r="A6802" s="41"/>
      <c r="C6802" s="214"/>
      <c r="D6802" s="78"/>
      <c r="E6802" s="225"/>
      <c r="G6802" s="281"/>
      <c r="H6802" s="281"/>
      <c r="I6802" s="223"/>
      <c r="J6802" s="41"/>
    </row>
    <row r="6803" spans="1:10" x14ac:dyDescent="0.25">
      <c r="A6803" s="41"/>
      <c r="C6803" s="214"/>
      <c r="D6803" s="78"/>
      <c r="E6803" s="225"/>
      <c r="G6803" s="281"/>
      <c r="H6803" s="281"/>
      <c r="I6803" s="223"/>
      <c r="J6803" s="41"/>
    </row>
    <row r="6804" spans="1:10" x14ac:dyDescent="0.25">
      <c r="A6804" s="41"/>
      <c r="C6804" s="214"/>
      <c r="D6804" s="78"/>
      <c r="E6804" s="225"/>
      <c r="G6804" s="281"/>
      <c r="H6804" s="281"/>
      <c r="I6804" s="223"/>
      <c r="J6804" s="41"/>
    </row>
    <row r="6805" spans="1:10" x14ac:dyDescent="0.25">
      <c r="A6805" s="41"/>
      <c r="C6805" s="214"/>
      <c r="D6805" s="78"/>
      <c r="E6805" s="225"/>
      <c r="G6805" s="281"/>
      <c r="H6805" s="281"/>
      <c r="I6805" s="223"/>
      <c r="J6805" s="41"/>
    </row>
    <row r="6806" spans="1:10" x14ac:dyDescent="0.25">
      <c r="A6806" s="41"/>
      <c r="C6806" s="214"/>
      <c r="D6806" s="78"/>
      <c r="E6806" s="225"/>
      <c r="G6806" s="281"/>
      <c r="H6806" s="281"/>
      <c r="I6806" s="223"/>
      <c r="J6806" s="41"/>
    </row>
    <row r="6807" spans="1:10" x14ac:dyDescent="0.25">
      <c r="A6807" s="41"/>
      <c r="C6807" s="214"/>
      <c r="D6807" s="78"/>
      <c r="E6807" s="225"/>
      <c r="G6807" s="281"/>
      <c r="H6807" s="281"/>
      <c r="I6807" s="223"/>
      <c r="J6807" s="41"/>
    </row>
    <row r="6808" spans="1:10" x14ac:dyDescent="0.25">
      <c r="A6808" s="41"/>
      <c r="C6808" s="214"/>
      <c r="D6808" s="78"/>
      <c r="E6808" s="225"/>
      <c r="G6808" s="281"/>
      <c r="H6808" s="281"/>
      <c r="I6808" s="223"/>
      <c r="J6808" s="41"/>
    </row>
    <row r="6809" spans="1:10" x14ac:dyDescent="0.25">
      <c r="A6809" s="41"/>
      <c r="C6809" s="214"/>
      <c r="D6809" s="78"/>
      <c r="E6809" s="225"/>
      <c r="G6809" s="281"/>
      <c r="H6809" s="281"/>
      <c r="I6809" s="223"/>
      <c r="J6809" s="41"/>
    </row>
    <row r="6810" spans="1:10" x14ac:dyDescent="0.25">
      <c r="A6810" s="41"/>
      <c r="C6810" s="214"/>
      <c r="D6810" s="78"/>
      <c r="E6810" s="225"/>
      <c r="G6810" s="281"/>
      <c r="H6810" s="281"/>
      <c r="I6810" s="223"/>
      <c r="J6810" s="41"/>
    </row>
    <row r="6811" spans="1:10" x14ac:dyDescent="0.25">
      <c r="A6811" s="41"/>
      <c r="C6811" s="214"/>
      <c r="D6811" s="78"/>
      <c r="E6811" s="225"/>
      <c r="G6811" s="281"/>
      <c r="H6811" s="281"/>
      <c r="I6811" s="223"/>
      <c r="J6811" s="41"/>
    </row>
    <row r="6812" spans="1:10" x14ac:dyDescent="0.25">
      <c r="A6812" s="41"/>
      <c r="C6812" s="214"/>
      <c r="D6812" s="78"/>
      <c r="E6812" s="225"/>
      <c r="G6812" s="281"/>
      <c r="H6812" s="281"/>
      <c r="I6812" s="223"/>
      <c r="J6812" s="41"/>
    </row>
    <row r="6813" spans="1:10" x14ac:dyDescent="0.25">
      <c r="A6813" s="41"/>
      <c r="C6813" s="214"/>
      <c r="D6813" s="78"/>
      <c r="E6813" s="225"/>
      <c r="G6813" s="281"/>
      <c r="H6813" s="281"/>
      <c r="I6813" s="223"/>
      <c r="J6813" s="41"/>
    </row>
    <row r="6814" spans="1:10" x14ac:dyDescent="0.25">
      <c r="A6814" s="41"/>
      <c r="C6814" s="214"/>
      <c r="D6814" s="78"/>
      <c r="E6814" s="225"/>
      <c r="G6814" s="281"/>
      <c r="H6814" s="281"/>
      <c r="I6814" s="223"/>
      <c r="J6814" s="41"/>
    </row>
    <row r="6815" spans="1:10" x14ac:dyDescent="0.25">
      <c r="A6815" s="41"/>
      <c r="C6815" s="214"/>
      <c r="D6815" s="78"/>
      <c r="E6815" s="225"/>
      <c r="G6815" s="281"/>
      <c r="H6815" s="281"/>
      <c r="I6815" s="223"/>
      <c r="J6815" s="41"/>
    </row>
    <row r="6816" spans="1:10" x14ac:dyDescent="0.25">
      <c r="A6816" s="41"/>
      <c r="C6816" s="214"/>
      <c r="D6816" s="78"/>
      <c r="E6816" s="225"/>
      <c r="G6816" s="281"/>
      <c r="H6816" s="281"/>
      <c r="I6816" s="223"/>
      <c r="J6816" s="41"/>
    </row>
    <row r="6817" spans="1:10" x14ac:dyDescent="0.25">
      <c r="A6817" s="41"/>
      <c r="C6817" s="214"/>
      <c r="D6817" s="78"/>
      <c r="E6817" s="225"/>
      <c r="G6817" s="281"/>
      <c r="H6817" s="281"/>
      <c r="I6817" s="223"/>
      <c r="J6817" s="41"/>
    </row>
    <row r="6818" spans="1:10" x14ac:dyDescent="0.25">
      <c r="A6818" s="41"/>
      <c r="C6818" s="214"/>
      <c r="D6818" s="78"/>
      <c r="E6818" s="225"/>
      <c r="G6818" s="281"/>
      <c r="H6818" s="281"/>
      <c r="I6818" s="223"/>
      <c r="J6818" s="41"/>
    </row>
    <row r="6819" spans="1:10" x14ac:dyDescent="0.25">
      <c r="A6819" s="41"/>
      <c r="C6819" s="214"/>
      <c r="D6819" s="78"/>
      <c r="E6819" s="225"/>
      <c r="G6819" s="281"/>
      <c r="H6819" s="281"/>
      <c r="I6819" s="223"/>
      <c r="J6819" s="41"/>
    </row>
    <row r="6820" spans="1:10" x14ac:dyDescent="0.25">
      <c r="A6820" s="41"/>
      <c r="C6820" s="214"/>
      <c r="D6820" s="78"/>
      <c r="E6820" s="225"/>
      <c r="G6820" s="281"/>
      <c r="H6820" s="281"/>
      <c r="I6820" s="223"/>
      <c r="J6820" s="41"/>
    </row>
    <row r="6821" spans="1:10" x14ac:dyDescent="0.25">
      <c r="A6821" s="41"/>
      <c r="C6821" s="214"/>
      <c r="D6821" s="78"/>
      <c r="E6821" s="225"/>
      <c r="G6821" s="281"/>
      <c r="H6821" s="281"/>
      <c r="I6821" s="223"/>
      <c r="J6821" s="41"/>
    </row>
    <row r="6822" spans="1:10" x14ac:dyDescent="0.25">
      <c r="A6822" s="41"/>
      <c r="C6822" s="214"/>
      <c r="D6822" s="78"/>
      <c r="E6822" s="225"/>
      <c r="G6822" s="281"/>
      <c r="H6822" s="281"/>
      <c r="I6822" s="223"/>
      <c r="J6822" s="41"/>
    </row>
    <row r="6823" spans="1:10" x14ac:dyDescent="0.25">
      <c r="A6823" s="41"/>
      <c r="C6823" s="214"/>
      <c r="D6823" s="78"/>
      <c r="E6823" s="225"/>
      <c r="G6823" s="281"/>
      <c r="H6823" s="281"/>
      <c r="I6823" s="223"/>
      <c r="J6823" s="41"/>
    </row>
    <row r="6824" spans="1:10" x14ac:dyDescent="0.25">
      <c r="A6824" s="41"/>
      <c r="C6824" s="214"/>
      <c r="D6824" s="78"/>
      <c r="E6824" s="225"/>
      <c r="G6824" s="281"/>
      <c r="H6824" s="281"/>
      <c r="I6824" s="223"/>
      <c r="J6824" s="41"/>
    </row>
    <row r="6825" spans="1:10" x14ac:dyDescent="0.25">
      <c r="A6825" s="41"/>
      <c r="C6825" s="214"/>
      <c r="D6825" s="78"/>
      <c r="E6825" s="225"/>
      <c r="G6825" s="281"/>
      <c r="H6825" s="281"/>
      <c r="I6825" s="223"/>
      <c r="J6825" s="41"/>
    </row>
    <row r="6826" spans="1:10" x14ac:dyDescent="0.25">
      <c r="A6826" s="41"/>
      <c r="C6826" s="214"/>
      <c r="D6826" s="78"/>
      <c r="E6826" s="225"/>
      <c r="G6826" s="281"/>
      <c r="H6826" s="281"/>
      <c r="I6826" s="223"/>
      <c r="J6826" s="41"/>
    </row>
    <row r="6827" spans="1:10" x14ac:dyDescent="0.25">
      <c r="A6827" s="41"/>
      <c r="C6827" s="214"/>
      <c r="D6827" s="78"/>
      <c r="E6827" s="225"/>
      <c r="G6827" s="281"/>
      <c r="H6827" s="281"/>
      <c r="I6827" s="223"/>
      <c r="J6827" s="41"/>
    </row>
    <row r="6828" spans="1:10" x14ac:dyDescent="0.25">
      <c r="A6828" s="41"/>
      <c r="C6828" s="214"/>
      <c r="D6828" s="78"/>
      <c r="E6828" s="225"/>
      <c r="G6828" s="281"/>
      <c r="H6828" s="281"/>
      <c r="I6828" s="223"/>
      <c r="J6828" s="41"/>
    </row>
    <row r="6829" spans="1:10" x14ac:dyDescent="0.25">
      <c r="A6829" s="41"/>
      <c r="C6829" s="214"/>
      <c r="D6829" s="78"/>
      <c r="E6829" s="225"/>
      <c r="G6829" s="281"/>
      <c r="H6829" s="281"/>
      <c r="I6829" s="223"/>
      <c r="J6829" s="41"/>
    </row>
    <row r="6830" spans="1:10" x14ac:dyDescent="0.25">
      <c r="A6830" s="41"/>
      <c r="C6830" s="214"/>
      <c r="D6830" s="78"/>
      <c r="E6830" s="225"/>
      <c r="G6830" s="281"/>
      <c r="H6830" s="281"/>
      <c r="I6830" s="223"/>
      <c r="J6830" s="41"/>
    </row>
    <row r="6831" spans="1:10" x14ac:dyDescent="0.25">
      <c r="A6831" s="41"/>
      <c r="C6831" s="214"/>
      <c r="D6831" s="78"/>
      <c r="E6831" s="225"/>
      <c r="G6831" s="281"/>
      <c r="H6831" s="281"/>
      <c r="I6831" s="223"/>
      <c r="J6831" s="41"/>
    </row>
    <row r="6832" spans="1:10" x14ac:dyDescent="0.25">
      <c r="A6832" s="41"/>
      <c r="C6832" s="214"/>
      <c r="D6832" s="78"/>
      <c r="E6832" s="225"/>
      <c r="G6832" s="281"/>
      <c r="H6832" s="281"/>
      <c r="I6832" s="223"/>
      <c r="J6832" s="41"/>
    </row>
    <row r="6833" spans="1:10" x14ac:dyDescent="0.25">
      <c r="A6833" s="41"/>
      <c r="C6833" s="214"/>
      <c r="D6833" s="78"/>
      <c r="E6833" s="225"/>
      <c r="G6833" s="281"/>
      <c r="H6833" s="281"/>
      <c r="I6833" s="223"/>
      <c r="J6833" s="41"/>
    </row>
    <row r="6834" spans="1:10" x14ac:dyDescent="0.25">
      <c r="A6834" s="41"/>
      <c r="C6834" s="214"/>
      <c r="D6834" s="78"/>
      <c r="E6834" s="225"/>
      <c r="G6834" s="281"/>
      <c r="H6834" s="281"/>
      <c r="I6834" s="223"/>
      <c r="J6834" s="41"/>
    </row>
    <row r="6835" spans="1:10" x14ac:dyDescent="0.25">
      <c r="A6835" s="41"/>
      <c r="C6835" s="214"/>
      <c r="D6835" s="78"/>
      <c r="E6835" s="225"/>
      <c r="G6835" s="281"/>
      <c r="H6835" s="281"/>
      <c r="I6835" s="223"/>
      <c r="J6835" s="41"/>
    </row>
    <row r="6836" spans="1:10" x14ac:dyDescent="0.25">
      <c r="A6836" s="41"/>
      <c r="C6836" s="214"/>
      <c r="D6836" s="78"/>
      <c r="E6836" s="225"/>
      <c r="G6836" s="281"/>
      <c r="H6836" s="281"/>
      <c r="I6836" s="223"/>
      <c r="J6836" s="41"/>
    </row>
    <row r="6837" spans="1:10" x14ac:dyDescent="0.25">
      <c r="A6837" s="41"/>
      <c r="C6837" s="214"/>
      <c r="D6837" s="78"/>
      <c r="E6837" s="225"/>
      <c r="G6837" s="281"/>
      <c r="H6837" s="281"/>
      <c r="I6837" s="223"/>
      <c r="J6837" s="41"/>
    </row>
    <row r="6838" spans="1:10" x14ac:dyDescent="0.25">
      <c r="A6838" s="41"/>
      <c r="C6838" s="214"/>
      <c r="D6838" s="78"/>
      <c r="E6838" s="225"/>
      <c r="G6838" s="281"/>
      <c r="H6838" s="281"/>
      <c r="I6838" s="223"/>
      <c r="J6838" s="41"/>
    </row>
    <row r="6839" spans="1:10" x14ac:dyDescent="0.25">
      <c r="A6839" s="41"/>
      <c r="C6839" s="214"/>
      <c r="D6839" s="78"/>
      <c r="E6839" s="225"/>
      <c r="G6839" s="281"/>
      <c r="H6839" s="281"/>
      <c r="I6839" s="223"/>
      <c r="J6839" s="41"/>
    </row>
    <row r="6840" spans="1:10" x14ac:dyDescent="0.25">
      <c r="A6840" s="41"/>
      <c r="C6840" s="214"/>
      <c r="D6840" s="78"/>
      <c r="E6840" s="225"/>
      <c r="G6840" s="281"/>
      <c r="H6840" s="281"/>
      <c r="I6840" s="223"/>
      <c r="J6840" s="41"/>
    </row>
    <row r="6841" spans="1:10" x14ac:dyDescent="0.25">
      <c r="A6841" s="41"/>
      <c r="C6841" s="214"/>
      <c r="D6841" s="78"/>
      <c r="E6841" s="225"/>
      <c r="G6841" s="281"/>
      <c r="H6841" s="281"/>
      <c r="I6841" s="223"/>
      <c r="J6841" s="41"/>
    </row>
    <row r="6842" spans="1:10" x14ac:dyDescent="0.25">
      <c r="A6842" s="41"/>
      <c r="C6842" s="214"/>
      <c r="D6842" s="78"/>
      <c r="E6842" s="225"/>
      <c r="G6842" s="281"/>
      <c r="H6842" s="281"/>
      <c r="I6842" s="223"/>
      <c r="J6842" s="41"/>
    </row>
    <row r="6843" spans="1:10" x14ac:dyDescent="0.25">
      <c r="A6843" s="41"/>
      <c r="C6843" s="214"/>
      <c r="D6843" s="78"/>
      <c r="E6843" s="225"/>
      <c r="G6843" s="281"/>
      <c r="H6843" s="281"/>
      <c r="I6843" s="223"/>
      <c r="J6843" s="41"/>
    </row>
    <row r="6844" spans="1:10" x14ac:dyDescent="0.25">
      <c r="A6844" s="41"/>
      <c r="C6844" s="214"/>
      <c r="D6844" s="78"/>
      <c r="E6844" s="225"/>
      <c r="G6844" s="281"/>
      <c r="H6844" s="281"/>
      <c r="I6844" s="223"/>
      <c r="J6844" s="41"/>
    </row>
    <row r="6845" spans="1:10" x14ac:dyDescent="0.25">
      <c r="A6845" s="41"/>
      <c r="C6845" s="214"/>
      <c r="D6845" s="78"/>
      <c r="E6845" s="225"/>
      <c r="G6845" s="281"/>
      <c r="H6845" s="281"/>
      <c r="I6845" s="223"/>
      <c r="J6845" s="41"/>
    </row>
    <row r="6846" spans="1:10" x14ac:dyDescent="0.25">
      <c r="A6846" s="41"/>
      <c r="C6846" s="214"/>
      <c r="D6846" s="78"/>
      <c r="E6846" s="225"/>
      <c r="G6846" s="281"/>
      <c r="H6846" s="281"/>
      <c r="I6846" s="223"/>
      <c r="J6846" s="41"/>
    </row>
    <row r="6847" spans="1:10" x14ac:dyDescent="0.25">
      <c r="A6847" s="41"/>
      <c r="C6847" s="214"/>
      <c r="D6847" s="78"/>
      <c r="E6847" s="225"/>
      <c r="G6847" s="281"/>
      <c r="H6847" s="281"/>
      <c r="I6847" s="223"/>
      <c r="J6847" s="41"/>
    </row>
    <row r="6848" spans="1:10" x14ac:dyDescent="0.25">
      <c r="A6848" s="41"/>
      <c r="C6848" s="214"/>
      <c r="D6848" s="78"/>
      <c r="E6848" s="225"/>
      <c r="G6848" s="281"/>
      <c r="H6848" s="281"/>
      <c r="I6848" s="223"/>
      <c r="J6848" s="41"/>
    </row>
    <row r="6849" spans="1:10" x14ac:dyDescent="0.25">
      <c r="A6849" s="41"/>
      <c r="C6849" s="214"/>
      <c r="D6849" s="78"/>
      <c r="E6849" s="225"/>
      <c r="G6849" s="281"/>
      <c r="H6849" s="281"/>
      <c r="I6849" s="223"/>
      <c r="J6849" s="41"/>
    </row>
    <row r="6850" spans="1:10" x14ac:dyDescent="0.25">
      <c r="A6850" s="41"/>
      <c r="C6850" s="214"/>
      <c r="D6850" s="78"/>
      <c r="E6850" s="225"/>
      <c r="G6850" s="281"/>
      <c r="H6850" s="281"/>
      <c r="I6850" s="223"/>
      <c r="J6850" s="41"/>
    </row>
    <row r="6851" spans="1:10" x14ac:dyDescent="0.25">
      <c r="A6851" s="41"/>
      <c r="C6851" s="214"/>
      <c r="D6851" s="78"/>
      <c r="E6851" s="225"/>
      <c r="G6851" s="281"/>
      <c r="H6851" s="281"/>
      <c r="I6851" s="223"/>
      <c r="J6851" s="41"/>
    </row>
    <row r="6852" spans="1:10" x14ac:dyDescent="0.25">
      <c r="A6852" s="41"/>
      <c r="C6852" s="214"/>
      <c r="D6852" s="78"/>
      <c r="E6852" s="225"/>
      <c r="G6852" s="281"/>
      <c r="H6852" s="281"/>
      <c r="I6852" s="223"/>
      <c r="J6852" s="41"/>
    </row>
    <row r="6853" spans="1:10" x14ac:dyDescent="0.25">
      <c r="A6853" s="41"/>
      <c r="C6853" s="214"/>
      <c r="D6853" s="78"/>
      <c r="E6853" s="225"/>
      <c r="G6853" s="281"/>
      <c r="H6853" s="281"/>
      <c r="I6853" s="223"/>
      <c r="J6853" s="41"/>
    </row>
    <row r="6854" spans="1:10" x14ac:dyDescent="0.25">
      <c r="A6854" s="41"/>
      <c r="C6854" s="214"/>
      <c r="D6854" s="78"/>
      <c r="E6854" s="225"/>
      <c r="G6854" s="281"/>
      <c r="H6854" s="281"/>
      <c r="I6854" s="223"/>
      <c r="J6854" s="41"/>
    </row>
    <row r="6855" spans="1:10" x14ac:dyDescent="0.25">
      <c r="A6855" s="41"/>
      <c r="C6855" s="214"/>
      <c r="D6855" s="78"/>
      <c r="E6855" s="225"/>
      <c r="G6855" s="281"/>
      <c r="H6855" s="281"/>
      <c r="I6855" s="223"/>
      <c r="J6855" s="41"/>
    </row>
    <row r="6856" spans="1:10" x14ac:dyDescent="0.25">
      <c r="A6856" s="41"/>
      <c r="C6856" s="214"/>
      <c r="D6856" s="78"/>
      <c r="E6856" s="225"/>
      <c r="G6856" s="281"/>
      <c r="H6856" s="281"/>
      <c r="I6856" s="223"/>
      <c r="J6856" s="41"/>
    </row>
    <row r="6857" spans="1:10" x14ac:dyDescent="0.25">
      <c r="A6857" s="41"/>
      <c r="C6857" s="214"/>
      <c r="D6857" s="78"/>
      <c r="E6857" s="225"/>
      <c r="G6857" s="281"/>
      <c r="H6857" s="281"/>
      <c r="I6857" s="223"/>
      <c r="J6857" s="41"/>
    </row>
    <row r="6858" spans="1:10" x14ac:dyDescent="0.25">
      <c r="A6858" s="41"/>
      <c r="C6858" s="214"/>
      <c r="D6858" s="78"/>
      <c r="E6858" s="225"/>
      <c r="G6858" s="281"/>
      <c r="H6858" s="281"/>
      <c r="I6858" s="223"/>
      <c r="J6858" s="41"/>
    </row>
    <row r="6859" spans="1:10" x14ac:dyDescent="0.25">
      <c r="A6859" s="41"/>
      <c r="C6859" s="214"/>
      <c r="D6859" s="78"/>
      <c r="E6859" s="225"/>
      <c r="G6859" s="281"/>
      <c r="H6859" s="281"/>
      <c r="I6859" s="223"/>
      <c r="J6859" s="41"/>
    </row>
    <row r="6860" spans="1:10" x14ac:dyDescent="0.25">
      <c r="A6860" s="41"/>
      <c r="C6860" s="214"/>
      <c r="D6860" s="78"/>
      <c r="E6860" s="225"/>
      <c r="G6860" s="281"/>
      <c r="H6860" s="281"/>
      <c r="I6860" s="223"/>
      <c r="J6860" s="41"/>
    </row>
    <row r="6861" spans="1:10" x14ac:dyDescent="0.25">
      <c r="A6861" s="41"/>
      <c r="C6861" s="214"/>
      <c r="D6861" s="78"/>
      <c r="E6861" s="225"/>
      <c r="G6861" s="281"/>
      <c r="H6861" s="281"/>
      <c r="I6861" s="223"/>
      <c r="J6861" s="41"/>
    </row>
    <row r="6862" spans="1:10" x14ac:dyDescent="0.25">
      <c r="A6862" s="41"/>
      <c r="C6862" s="214"/>
      <c r="D6862" s="78"/>
      <c r="E6862" s="225"/>
      <c r="G6862" s="281"/>
      <c r="H6862" s="281"/>
      <c r="I6862" s="223"/>
      <c r="J6862" s="41"/>
    </row>
    <row r="6863" spans="1:10" x14ac:dyDescent="0.25">
      <c r="A6863" s="41"/>
      <c r="C6863" s="214"/>
      <c r="D6863" s="78"/>
      <c r="E6863" s="225"/>
      <c r="G6863" s="281"/>
      <c r="H6863" s="281"/>
      <c r="I6863" s="223"/>
      <c r="J6863" s="41"/>
    </row>
    <row r="6864" spans="1:10" x14ac:dyDescent="0.25">
      <c r="A6864" s="41"/>
      <c r="C6864" s="214"/>
      <c r="D6864" s="78"/>
      <c r="E6864" s="225"/>
      <c r="G6864" s="281"/>
      <c r="H6864" s="281"/>
      <c r="I6864" s="223"/>
      <c r="J6864" s="41"/>
    </row>
    <row r="6865" spans="1:10" x14ac:dyDescent="0.25">
      <c r="A6865" s="41"/>
      <c r="C6865" s="214"/>
      <c r="D6865" s="78"/>
      <c r="E6865" s="225"/>
      <c r="G6865" s="281"/>
      <c r="H6865" s="281"/>
      <c r="I6865" s="223"/>
      <c r="J6865" s="41"/>
    </row>
    <row r="6866" spans="1:10" x14ac:dyDescent="0.25">
      <c r="A6866" s="41"/>
      <c r="C6866" s="214"/>
      <c r="D6866" s="78"/>
      <c r="E6866" s="225"/>
      <c r="G6866" s="281"/>
      <c r="H6866" s="281"/>
      <c r="I6866" s="223"/>
      <c r="J6866" s="41"/>
    </row>
    <row r="6867" spans="1:10" x14ac:dyDescent="0.25">
      <c r="A6867" s="41"/>
      <c r="C6867" s="214"/>
      <c r="D6867" s="78"/>
      <c r="E6867" s="225"/>
      <c r="G6867" s="281"/>
      <c r="H6867" s="281"/>
      <c r="I6867" s="223"/>
      <c r="J6867" s="41"/>
    </row>
    <row r="6868" spans="1:10" x14ac:dyDescent="0.25">
      <c r="A6868" s="41"/>
      <c r="C6868" s="214"/>
      <c r="D6868" s="78"/>
      <c r="E6868" s="225"/>
      <c r="G6868" s="281"/>
      <c r="H6868" s="281"/>
      <c r="I6868" s="223"/>
      <c r="J6868" s="41"/>
    </row>
    <row r="6869" spans="1:10" x14ac:dyDescent="0.25">
      <c r="A6869" s="41"/>
      <c r="C6869" s="214"/>
      <c r="D6869" s="78"/>
      <c r="E6869" s="225"/>
      <c r="G6869" s="281"/>
      <c r="H6869" s="281"/>
      <c r="I6869" s="223"/>
      <c r="J6869" s="41"/>
    </row>
    <row r="6870" spans="1:10" x14ac:dyDescent="0.25">
      <c r="A6870" s="41"/>
      <c r="C6870" s="214"/>
      <c r="D6870" s="78"/>
      <c r="E6870" s="225"/>
      <c r="G6870" s="281"/>
      <c r="H6870" s="281"/>
      <c r="I6870" s="223"/>
      <c r="J6870" s="41"/>
    </row>
    <row r="6871" spans="1:10" x14ac:dyDescent="0.25">
      <c r="A6871" s="41"/>
      <c r="C6871" s="214"/>
      <c r="D6871" s="78"/>
      <c r="E6871" s="225"/>
      <c r="G6871" s="281"/>
      <c r="H6871" s="281"/>
      <c r="I6871" s="223"/>
      <c r="J6871" s="41"/>
    </row>
    <row r="6872" spans="1:10" x14ac:dyDescent="0.25">
      <c r="A6872" s="41"/>
      <c r="C6872" s="214"/>
      <c r="D6872" s="78"/>
      <c r="E6872" s="225"/>
      <c r="G6872" s="281"/>
      <c r="H6872" s="281"/>
      <c r="I6872" s="223"/>
      <c r="J6872" s="41"/>
    </row>
    <row r="6873" spans="1:10" x14ac:dyDescent="0.25">
      <c r="A6873" s="41"/>
      <c r="C6873" s="214"/>
      <c r="D6873" s="78"/>
      <c r="E6873" s="225"/>
      <c r="G6873" s="281"/>
      <c r="H6873" s="281"/>
      <c r="I6873" s="223"/>
      <c r="J6873" s="41"/>
    </row>
    <row r="6874" spans="1:10" x14ac:dyDescent="0.25">
      <c r="A6874" s="41"/>
      <c r="C6874" s="214"/>
      <c r="D6874" s="78"/>
      <c r="E6874" s="225"/>
      <c r="G6874" s="281"/>
      <c r="H6874" s="281"/>
      <c r="I6874" s="223"/>
      <c r="J6874" s="41"/>
    </row>
    <row r="6875" spans="1:10" x14ac:dyDescent="0.25">
      <c r="A6875" s="41"/>
      <c r="C6875" s="214"/>
      <c r="D6875" s="78"/>
      <c r="E6875" s="225"/>
      <c r="G6875" s="281"/>
      <c r="H6875" s="281"/>
      <c r="I6875" s="223"/>
      <c r="J6875" s="41"/>
    </row>
    <row r="6876" spans="1:10" x14ac:dyDescent="0.25">
      <c r="A6876" s="41"/>
      <c r="C6876" s="214"/>
      <c r="D6876" s="78"/>
      <c r="E6876" s="225"/>
      <c r="G6876" s="281"/>
      <c r="H6876" s="281"/>
      <c r="I6876" s="223"/>
      <c r="J6876" s="41"/>
    </row>
    <row r="6877" spans="1:10" x14ac:dyDescent="0.25">
      <c r="A6877" s="41"/>
      <c r="C6877" s="214"/>
      <c r="D6877" s="78"/>
      <c r="E6877" s="225"/>
      <c r="G6877" s="281"/>
      <c r="H6877" s="281"/>
      <c r="I6877" s="223"/>
      <c r="J6877" s="41"/>
    </row>
    <row r="6878" spans="1:10" x14ac:dyDescent="0.25">
      <c r="A6878" s="41"/>
      <c r="C6878" s="214"/>
      <c r="D6878" s="78"/>
      <c r="E6878" s="225"/>
      <c r="G6878" s="281"/>
      <c r="H6878" s="281"/>
      <c r="I6878" s="223"/>
      <c r="J6878" s="41"/>
    </row>
    <row r="6879" spans="1:10" x14ac:dyDescent="0.25">
      <c r="A6879" s="41"/>
      <c r="C6879" s="214"/>
      <c r="D6879" s="78"/>
      <c r="E6879" s="225"/>
      <c r="G6879" s="281"/>
      <c r="H6879" s="281"/>
      <c r="I6879" s="223"/>
      <c r="J6879" s="41"/>
    </row>
    <row r="6880" spans="1:10" x14ac:dyDescent="0.25">
      <c r="A6880" s="41"/>
      <c r="C6880" s="214"/>
      <c r="D6880" s="78"/>
      <c r="E6880" s="225"/>
      <c r="G6880" s="281"/>
      <c r="H6880" s="281"/>
      <c r="I6880" s="223"/>
      <c r="J6880" s="41"/>
    </row>
    <row r="6881" spans="1:10" x14ac:dyDescent="0.25">
      <c r="A6881" s="41"/>
      <c r="C6881" s="214"/>
      <c r="D6881" s="78"/>
      <c r="E6881" s="225"/>
      <c r="G6881" s="281"/>
      <c r="H6881" s="281"/>
      <c r="I6881" s="223"/>
      <c r="J6881" s="41"/>
    </row>
    <row r="6882" spans="1:10" x14ac:dyDescent="0.25">
      <c r="A6882" s="41"/>
      <c r="C6882" s="214"/>
      <c r="D6882" s="78"/>
      <c r="E6882" s="225"/>
      <c r="G6882" s="281"/>
      <c r="H6882" s="281"/>
      <c r="I6882" s="223"/>
      <c r="J6882" s="41"/>
    </row>
    <row r="6883" spans="1:10" x14ac:dyDescent="0.25">
      <c r="A6883" s="41"/>
      <c r="C6883" s="214"/>
      <c r="D6883" s="78"/>
      <c r="E6883" s="225"/>
      <c r="G6883" s="281"/>
      <c r="H6883" s="281"/>
      <c r="I6883" s="223"/>
      <c r="J6883" s="41"/>
    </row>
    <row r="6884" spans="1:10" x14ac:dyDescent="0.25">
      <c r="A6884" s="41"/>
      <c r="C6884" s="214"/>
      <c r="D6884" s="78"/>
      <c r="E6884" s="225"/>
      <c r="G6884" s="281"/>
      <c r="H6884" s="281"/>
      <c r="I6884" s="223"/>
      <c r="J6884" s="41"/>
    </row>
    <row r="6885" spans="1:10" x14ac:dyDescent="0.25">
      <c r="A6885" s="41"/>
      <c r="C6885" s="214"/>
      <c r="D6885" s="78"/>
      <c r="E6885" s="225"/>
      <c r="G6885" s="281"/>
      <c r="H6885" s="281"/>
      <c r="I6885" s="223"/>
      <c r="J6885" s="41"/>
    </row>
    <row r="6886" spans="1:10" x14ac:dyDescent="0.25">
      <c r="A6886" s="41"/>
      <c r="C6886" s="214"/>
      <c r="D6886" s="78"/>
      <c r="E6886" s="225"/>
      <c r="G6886" s="281"/>
      <c r="H6886" s="281"/>
      <c r="I6886" s="223"/>
      <c r="J6886" s="41"/>
    </row>
    <row r="6887" spans="1:10" x14ac:dyDescent="0.25">
      <c r="A6887" s="41"/>
      <c r="C6887" s="214"/>
      <c r="D6887" s="78"/>
      <c r="E6887" s="225"/>
      <c r="G6887" s="281"/>
      <c r="H6887" s="281"/>
      <c r="I6887" s="223"/>
      <c r="J6887" s="41"/>
    </row>
    <row r="6888" spans="1:10" x14ac:dyDescent="0.25">
      <c r="A6888" s="41"/>
      <c r="C6888" s="214"/>
      <c r="D6888" s="78"/>
      <c r="E6888" s="225"/>
      <c r="G6888" s="281"/>
      <c r="H6888" s="281"/>
      <c r="I6888" s="223"/>
      <c r="J6888" s="41"/>
    </row>
    <row r="6889" spans="1:10" x14ac:dyDescent="0.25">
      <c r="A6889" s="41"/>
      <c r="C6889" s="214"/>
      <c r="D6889" s="78"/>
      <c r="E6889" s="225"/>
      <c r="G6889" s="281"/>
      <c r="H6889" s="281"/>
      <c r="I6889" s="223"/>
      <c r="J6889" s="41"/>
    </row>
    <row r="6890" spans="1:10" x14ac:dyDescent="0.25">
      <c r="A6890" s="41"/>
      <c r="C6890" s="214"/>
      <c r="D6890" s="78"/>
      <c r="E6890" s="225"/>
      <c r="G6890" s="281"/>
      <c r="H6890" s="281"/>
      <c r="I6890" s="223"/>
      <c r="J6890" s="41"/>
    </row>
    <row r="6891" spans="1:10" x14ac:dyDescent="0.25">
      <c r="A6891" s="41"/>
      <c r="C6891" s="214"/>
      <c r="D6891" s="78"/>
      <c r="E6891" s="225"/>
      <c r="G6891" s="281"/>
      <c r="H6891" s="281"/>
      <c r="I6891" s="223"/>
      <c r="J6891" s="41"/>
    </row>
    <row r="6892" spans="1:10" x14ac:dyDescent="0.25">
      <c r="A6892" s="41"/>
      <c r="C6892" s="214"/>
      <c r="D6892" s="78"/>
      <c r="E6892" s="225"/>
      <c r="G6892" s="281"/>
      <c r="H6892" s="281"/>
      <c r="I6892" s="223"/>
      <c r="J6892" s="41"/>
    </row>
    <row r="6893" spans="1:10" x14ac:dyDescent="0.25">
      <c r="A6893" s="41"/>
      <c r="C6893" s="214"/>
      <c r="D6893" s="78"/>
      <c r="E6893" s="225"/>
      <c r="G6893" s="281"/>
      <c r="H6893" s="281"/>
      <c r="I6893" s="223"/>
      <c r="J6893" s="41"/>
    </row>
    <row r="6894" spans="1:10" x14ac:dyDescent="0.25">
      <c r="A6894" s="41"/>
      <c r="C6894" s="214"/>
      <c r="D6894" s="78"/>
      <c r="E6894" s="225"/>
      <c r="G6894" s="281"/>
      <c r="H6894" s="281"/>
      <c r="I6894" s="223"/>
      <c r="J6894" s="41"/>
    </row>
    <row r="6895" spans="1:10" x14ac:dyDescent="0.25">
      <c r="A6895" s="41"/>
      <c r="C6895" s="214"/>
      <c r="D6895" s="78"/>
      <c r="E6895" s="225"/>
      <c r="G6895" s="281"/>
      <c r="H6895" s="281"/>
      <c r="I6895" s="223"/>
      <c r="J6895" s="41"/>
    </row>
    <row r="6896" spans="1:10" x14ac:dyDescent="0.25">
      <c r="A6896" s="41"/>
      <c r="C6896" s="214"/>
      <c r="D6896" s="78"/>
      <c r="E6896" s="225"/>
      <c r="G6896" s="281"/>
      <c r="H6896" s="281"/>
      <c r="I6896" s="223"/>
      <c r="J6896" s="41"/>
    </row>
    <row r="6897" spans="1:10" x14ac:dyDescent="0.25">
      <c r="A6897" s="41"/>
      <c r="C6897" s="214"/>
      <c r="D6897" s="78"/>
      <c r="E6897" s="225"/>
      <c r="G6897" s="281"/>
      <c r="H6897" s="281"/>
      <c r="I6897" s="223"/>
      <c r="J6897" s="41"/>
    </row>
    <row r="6898" spans="1:10" x14ac:dyDescent="0.25">
      <c r="A6898" s="41"/>
      <c r="C6898" s="214"/>
      <c r="D6898" s="78"/>
      <c r="E6898" s="225"/>
      <c r="G6898" s="281"/>
      <c r="H6898" s="281"/>
      <c r="I6898" s="223"/>
      <c r="J6898" s="41"/>
    </row>
    <row r="6899" spans="1:10" x14ac:dyDescent="0.25">
      <c r="A6899" s="41"/>
      <c r="C6899" s="214"/>
      <c r="D6899" s="78"/>
      <c r="E6899" s="225"/>
      <c r="G6899" s="281"/>
      <c r="H6899" s="281"/>
      <c r="I6899" s="223"/>
      <c r="J6899" s="41"/>
    </row>
    <row r="6900" spans="1:10" x14ac:dyDescent="0.25">
      <c r="A6900" s="41"/>
      <c r="C6900" s="214"/>
      <c r="D6900" s="78"/>
      <c r="E6900" s="225"/>
      <c r="G6900" s="281"/>
      <c r="H6900" s="281"/>
      <c r="I6900" s="223"/>
      <c r="J6900" s="41"/>
    </row>
    <row r="6901" spans="1:10" x14ac:dyDescent="0.25">
      <c r="A6901" s="41"/>
      <c r="C6901" s="214"/>
      <c r="D6901" s="78"/>
      <c r="E6901" s="225"/>
      <c r="G6901" s="281"/>
      <c r="H6901" s="281"/>
      <c r="I6901" s="223"/>
      <c r="J6901" s="41"/>
    </row>
    <row r="6902" spans="1:10" x14ac:dyDescent="0.25">
      <c r="A6902" s="41"/>
      <c r="C6902" s="214"/>
      <c r="D6902" s="78"/>
      <c r="E6902" s="225"/>
      <c r="G6902" s="281"/>
      <c r="H6902" s="281"/>
      <c r="I6902" s="223"/>
      <c r="J6902" s="41"/>
    </row>
    <row r="6903" spans="1:10" x14ac:dyDescent="0.25">
      <c r="A6903" s="41"/>
      <c r="C6903" s="214"/>
      <c r="D6903" s="78"/>
      <c r="E6903" s="225"/>
      <c r="G6903" s="281"/>
      <c r="H6903" s="281"/>
      <c r="I6903" s="223"/>
      <c r="J6903" s="41"/>
    </row>
    <row r="6904" spans="1:10" x14ac:dyDescent="0.25">
      <c r="A6904" s="41"/>
      <c r="C6904" s="214"/>
      <c r="D6904" s="78"/>
      <c r="E6904" s="225"/>
      <c r="G6904" s="281"/>
      <c r="H6904" s="281"/>
      <c r="I6904" s="223"/>
      <c r="J6904" s="41"/>
    </row>
    <row r="6905" spans="1:10" x14ac:dyDescent="0.25">
      <c r="A6905" s="41"/>
      <c r="C6905" s="214"/>
      <c r="D6905" s="78"/>
      <c r="E6905" s="225"/>
      <c r="G6905" s="281"/>
      <c r="H6905" s="281"/>
      <c r="I6905" s="223"/>
      <c r="J6905" s="41"/>
    </row>
    <row r="6906" spans="1:10" x14ac:dyDescent="0.25">
      <c r="A6906" s="41"/>
      <c r="C6906" s="214"/>
      <c r="D6906" s="78"/>
      <c r="E6906" s="225"/>
      <c r="G6906" s="281"/>
      <c r="H6906" s="281"/>
      <c r="I6906" s="223"/>
      <c r="J6906" s="41"/>
    </row>
    <row r="6907" spans="1:10" x14ac:dyDescent="0.25">
      <c r="A6907" s="41"/>
      <c r="C6907" s="214"/>
      <c r="D6907" s="78"/>
      <c r="E6907" s="225"/>
      <c r="G6907" s="281"/>
      <c r="H6907" s="281"/>
      <c r="I6907" s="223"/>
      <c r="J6907" s="41"/>
    </row>
    <row r="6908" spans="1:10" x14ac:dyDescent="0.25">
      <c r="A6908" s="41"/>
      <c r="C6908" s="214"/>
      <c r="D6908" s="78"/>
      <c r="E6908" s="225"/>
      <c r="G6908" s="281"/>
      <c r="H6908" s="281"/>
      <c r="I6908" s="223"/>
      <c r="J6908" s="41"/>
    </row>
    <row r="6909" spans="1:10" x14ac:dyDescent="0.25">
      <c r="A6909" s="41"/>
      <c r="C6909" s="214"/>
      <c r="D6909" s="78"/>
      <c r="E6909" s="225"/>
      <c r="G6909" s="281"/>
      <c r="H6909" s="281"/>
      <c r="I6909" s="223"/>
      <c r="J6909" s="41"/>
    </row>
    <row r="6910" spans="1:10" x14ac:dyDescent="0.25">
      <c r="A6910" s="41"/>
      <c r="C6910" s="214"/>
      <c r="D6910" s="78"/>
      <c r="E6910" s="225"/>
      <c r="G6910" s="281"/>
      <c r="H6910" s="281"/>
      <c r="I6910" s="223"/>
      <c r="J6910" s="41"/>
    </row>
    <row r="6911" spans="1:10" x14ac:dyDescent="0.25">
      <c r="A6911" s="41"/>
      <c r="C6911" s="214"/>
      <c r="D6911" s="78"/>
      <c r="E6911" s="225"/>
      <c r="G6911" s="281"/>
      <c r="H6911" s="281"/>
      <c r="I6911" s="223"/>
      <c r="J6911" s="41"/>
    </row>
    <row r="6912" spans="1:10" x14ac:dyDescent="0.25">
      <c r="A6912" s="41"/>
      <c r="C6912" s="214"/>
      <c r="D6912" s="78"/>
      <c r="E6912" s="225"/>
      <c r="G6912" s="281"/>
      <c r="H6912" s="281"/>
      <c r="I6912" s="223"/>
      <c r="J6912" s="41"/>
    </row>
    <row r="6913" spans="1:10" x14ac:dyDescent="0.25">
      <c r="A6913" s="41"/>
      <c r="C6913" s="214"/>
      <c r="D6913" s="78"/>
      <c r="E6913" s="225"/>
      <c r="G6913" s="281"/>
      <c r="H6913" s="281"/>
      <c r="I6913" s="223"/>
      <c r="J6913" s="41"/>
    </row>
    <row r="6914" spans="1:10" x14ac:dyDescent="0.25">
      <c r="A6914" s="41"/>
      <c r="C6914" s="214"/>
      <c r="D6914" s="78"/>
      <c r="E6914" s="225"/>
      <c r="G6914" s="281"/>
      <c r="H6914" s="281"/>
      <c r="I6914" s="223"/>
      <c r="J6914" s="41"/>
    </row>
    <row r="6915" spans="1:10" x14ac:dyDescent="0.25">
      <c r="A6915" s="41"/>
      <c r="C6915" s="214"/>
      <c r="D6915" s="78"/>
      <c r="E6915" s="225"/>
      <c r="G6915" s="281"/>
      <c r="H6915" s="281"/>
      <c r="I6915" s="223"/>
      <c r="J6915" s="41"/>
    </row>
    <row r="6916" spans="1:10" x14ac:dyDescent="0.25">
      <c r="A6916" s="41"/>
      <c r="C6916" s="214"/>
      <c r="D6916" s="78"/>
      <c r="E6916" s="225"/>
      <c r="G6916" s="281"/>
      <c r="H6916" s="281"/>
      <c r="I6916" s="223"/>
      <c r="J6916" s="41"/>
    </row>
    <row r="6917" spans="1:10" x14ac:dyDescent="0.25">
      <c r="A6917" s="41"/>
      <c r="C6917" s="214"/>
      <c r="D6917" s="78"/>
      <c r="E6917" s="225"/>
      <c r="G6917" s="281"/>
      <c r="H6917" s="281"/>
      <c r="I6917" s="223"/>
      <c r="J6917" s="41"/>
    </row>
    <row r="6918" spans="1:10" x14ac:dyDescent="0.25">
      <c r="A6918" s="41"/>
      <c r="C6918" s="214"/>
      <c r="D6918" s="78"/>
      <c r="E6918" s="225"/>
      <c r="G6918" s="281"/>
      <c r="H6918" s="281"/>
      <c r="I6918" s="223"/>
      <c r="J6918" s="41"/>
    </row>
    <row r="6919" spans="1:10" x14ac:dyDescent="0.25">
      <c r="A6919" s="41"/>
      <c r="C6919" s="214"/>
      <c r="D6919" s="78"/>
      <c r="E6919" s="225"/>
      <c r="G6919" s="281"/>
      <c r="H6919" s="281"/>
      <c r="I6919" s="223"/>
      <c r="J6919" s="41"/>
    </row>
    <row r="6920" spans="1:10" x14ac:dyDescent="0.25">
      <c r="A6920" s="41"/>
      <c r="C6920" s="214"/>
      <c r="D6920" s="78"/>
      <c r="E6920" s="225"/>
      <c r="G6920" s="281"/>
      <c r="H6920" s="281"/>
      <c r="I6920" s="223"/>
      <c r="J6920" s="41"/>
    </row>
    <row r="6921" spans="1:10" x14ac:dyDescent="0.25">
      <c r="A6921" s="41"/>
      <c r="C6921" s="214"/>
      <c r="D6921" s="78"/>
      <c r="E6921" s="225"/>
      <c r="G6921" s="281"/>
      <c r="H6921" s="281"/>
      <c r="I6921" s="223"/>
      <c r="J6921" s="41"/>
    </row>
    <row r="6922" spans="1:10" x14ac:dyDescent="0.25">
      <c r="A6922" s="41"/>
      <c r="C6922" s="214"/>
      <c r="D6922" s="78"/>
      <c r="E6922" s="225"/>
      <c r="G6922" s="281"/>
      <c r="H6922" s="281"/>
      <c r="I6922" s="223"/>
      <c r="J6922" s="41"/>
    </row>
    <row r="6923" spans="1:10" x14ac:dyDescent="0.25">
      <c r="A6923" s="41"/>
      <c r="C6923" s="214"/>
      <c r="D6923" s="78"/>
      <c r="E6923" s="225"/>
      <c r="G6923" s="281"/>
      <c r="H6923" s="281"/>
      <c r="I6923" s="223"/>
      <c r="J6923" s="41"/>
    </row>
    <row r="6924" spans="1:10" x14ac:dyDescent="0.25">
      <c r="A6924" s="41"/>
      <c r="C6924" s="214"/>
      <c r="D6924" s="78"/>
      <c r="E6924" s="225"/>
      <c r="G6924" s="281"/>
      <c r="H6924" s="281"/>
      <c r="I6924" s="223"/>
      <c r="J6924" s="41"/>
    </row>
    <row r="6925" spans="1:10" x14ac:dyDescent="0.25">
      <c r="A6925" s="41"/>
      <c r="C6925" s="214"/>
      <c r="D6925" s="78"/>
      <c r="E6925" s="225"/>
      <c r="G6925" s="281"/>
      <c r="H6925" s="281"/>
      <c r="I6925" s="223"/>
      <c r="J6925" s="41"/>
    </row>
    <row r="6926" spans="1:10" x14ac:dyDescent="0.25">
      <c r="A6926" s="41"/>
      <c r="C6926" s="214"/>
      <c r="D6926" s="78"/>
      <c r="E6926" s="225"/>
      <c r="G6926" s="281"/>
      <c r="H6926" s="281"/>
      <c r="I6926" s="223"/>
      <c r="J6926" s="41"/>
    </row>
    <row r="6927" spans="1:10" x14ac:dyDescent="0.25">
      <c r="A6927" s="41"/>
      <c r="C6927" s="214"/>
      <c r="D6927" s="78"/>
      <c r="E6927" s="225"/>
      <c r="G6927" s="281"/>
      <c r="H6927" s="281"/>
      <c r="I6927" s="223"/>
      <c r="J6927" s="41"/>
    </row>
    <row r="6928" spans="1:10" x14ac:dyDescent="0.25">
      <c r="A6928" s="41"/>
      <c r="C6928" s="214"/>
      <c r="D6928" s="78"/>
      <c r="E6928" s="225"/>
      <c r="G6928" s="281"/>
      <c r="H6928" s="281"/>
      <c r="I6928" s="223"/>
      <c r="J6928" s="41"/>
    </row>
    <row r="6929" spans="1:10" x14ac:dyDescent="0.25">
      <c r="A6929" s="41"/>
      <c r="C6929" s="214"/>
      <c r="D6929" s="78"/>
      <c r="E6929" s="225"/>
      <c r="G6929" s="281"/>
      <c r="H6929" s="281"/>
      <c r="I6929" s="223"/>
      <c r="J6929" s="41"/>
    </row>
    <row r="6930" spans="1:10" x14ac:dyDescent="0.25">
      <c r="A6930" s="41"/>
      <c r="C6930" s="214"/>
      <c r="D6930" s="78"/>
      <c r="E6930" s="225"/>
      <c r="G6930" s="281"/>
      <c r="H6930" s="281"/>
      <c r="I6930" s="223"/>
      <c r="J6930" s="41"/>
    </row>
    <row r="6931" spans="1:10" x14ac:dyDescent="0.25">
      <c r="A6931" s="41"/>
      <c r="C6931" s="214"/>
      <c r="D6931" s="78"/>
      <c r="E6931" s="225"/>
      <c r="G6931" s="281"/>
      <c r="H6931" s="281"/>
      <c r="I6931" s="223"/>
      <c r="J6931" s="41"/>
    </row>
    <row r="6932" spans="1:10" x14ac:dyDescent="0.25">
      <c r="A6932" s="41"/>
      <c r="C6932" s="214"/>
      <c r="D6932" s="78"/>
      <c r="E6932" s="225"/>
      <c r="G6932" s="281"/>
      <c r="H6932" s="281"/>
      <c r="I6932" s="223"/>
      <c r="J6932" s="41"/>
    </row>
    <row r="6933" spans="1:10" x14ac:dyDescent="0.25">
      <c r="A6933" s="41"/>
      <c r="C6933" s="214"/>
      <c r="D6933" s="78"/>
      <c r="E6933" s="225"/>
      <c r="G6933" s="281"/>
      <c r="H6933" s="281"/>
      <c r="I6933" s="223"/>
      <c r="J6933" s="41"/>
    </row>
    <row r="6934" spans="1:10" x14ac:dyDescent="0.25">
      <c r="A6934" s="41"/>
      <c r="C6934" s="214"/>
      <c r="D6934" s="78"/>
      <c r="E6934" s="225"/>
      <c r="G6934" s="281"/>
      <c r="H6934" s="281"/>
      <c r="I6934" s="223"/>
      <c r="J6934" s="41"/>
    </row>
    <row r="6935" spans="1:10" x14ac:dyDescent="0.25">
      <c r="A6935" s="41"/>
      <c r="C6935" s="214"/>
      <c r="D6935" s="78"/>
      <c r="E6935" s="225"/>
      <c r="G6935" s="281"/>
      <c r="H6935" s="281"/>
      <c r="I6935" s="223"/>
      <c r="J6935" s="41"/>
    </row>
    <row r="6936" spans="1:10" x14ac:dyDescent="0.25">
      <c r="A6936" s="41"/>
      <c r="C6936" s="214"/>
      <c r="D6936" s="78"/>
      <c r="E6936" s="225"/>
      <c r="G6936" s="281"/>
      <c r="H6936" s="281"/>
      <c r="I6936" s="223"/>
      <c r="J6936" s="41"/>
    </row>
    <row r="6937" spans="1:10" x14ac:dyDescent="0.25">
      <c r="A6937" s="41"/>
      <c r="C6937" s="214"/>
      <c r="D6937" s="78"/>
      <c r="E6937" s="225"/>
      <c r="G6937" s="281"/>
      <c r="H6937" s="281"/>
      <c r="I6937" s="223"/>
      <c r="J6937" s="41"/>
    </row>
    <row r="6938" spans="1:10" x14ac:dyDescent="0.25">
      <c r="A6938" s="41"/>
      <c r="C6938" s="214"/>
      <c r="D6938" s="78"/>
      <c r="E6938" s="225"/>
      <c r="G6938" s="281"/>
      <c r="H6938" s="281"/>
      <c r="I6938" s="223"/>
      <c r="J6938" s="41"/>
    </row>
    <row r="6939" spans="1:10" x14ac:dyDescent="0.25">
      <c r="A6939" s="41"/>
      <c r="C6939" s="214"/>
      <c r="D6939" s="78"/>
      <c r="E6939" s="225"/>
      <c r="G6939" s="281"/>
      <c r="H6939" s="281"/>
      <c r="I6939" s="223"/>
      <c r="J6939" s="41"/>
    </row>
    <row r="6940" spans="1:10" x14ac:dyDescent="0.25">
      <c r="A6940" s="41"/>
      <c r="C6940" s="214"/>
      <c r="D6940" s="78"/>
      <c r="E6940" s="225"/>
      <c r="G6940" s="281"/>
      <c r="H6940" s="281"/>
      <c r="I6940" s="223"/>
      <c r="J6940" s="41"/>
    </row>
    <row r="6941" spans="1:10" x14ac:dyDescent="0.25">
      <c r="A6941" s="41"/>
      <c r="C6941" s="214"/>
      <c r="D6941" s="78"/>
      <c r="E6941" s="225"/>
      <c r="G6941" s="281"/>
      <c r="H6941" s="281"/>
      <c r="I6941" s="223"/>
      <c r="J6941" s="41"/>
    </row>
    <row r="6942" spans="1:10" x14ac:dyDescent="0.25">
      <c r="A6942" s="41"/>
      <c r="C6942" s="214"/>
      <c r="D6942" s="78"/>
      <c r="E6942" s="225"/>
      <c r="G6942" s="281"/>
      <c r="H6942" s="281"/>
      <c r="I6942" s="223"/>
      <c r="J6942" s="41"/>
    </row>
    <row r="6943" spans="1:10" x14ac:dyDescent="0.25">
      <c r="A6943" s="41"/>
      <c r="C6943" s="214"/>
      <c r="D6943" s="78"/>
      <c r="E6943" s="225"/>
      <c r="G6943" s="281"/>
      <c r="H6943" s="281"/>
      <c r="I6943" s="223"/>
      <c r="J6943" s="41"/>
    </row>
    <row r="6944" spans="1:10" x14ac:dyDescent="0.25">
      <c r="A6944" s="41"/>
      <c r="C6944" s="214"/>
      <c r="D6944" s="78"/>
      <c r="E6944" s="225"/>
      <c r="G6944" s="281"/>
      <c r="H6944" s="281"/>
      <c r="I6944" s="223"/>
      <c r="J6944" s="41"/>
    </row>
    <row r="6945" spans="1:10" x14ac:dyDescent="0.25">
      <c r="A6945" s="41"/>
      <c r="C6945" s="214"/>
      <c r="D6945" s="78"/>
      <c r="E6945" s="225"/>
      <c r="G6945" s="281"/>
      <c r="H6945" s="281"/>
      <c r="I6945" s="223"/>
      <c r="J6945" s="41"/>
    </row>
    <row r="6946" spans="1:10" x14ac:dyDescent="0.25">
      <c r="A6946" s="41"/>
      <c r="C6946" s="214"/>
      <c r="D6946" s="78"/>
      <c r="E6946" s="225"/>
      <c r="G6946" s="281"/>
      <c r="H6946" s="281"/>
      <c r="I6946" s="223"/>
      <c r="J6946" s="41"/>
    </row>
    <row r="6947" spans="1:10" x14ac:dyDescent="0.25">
      <c r="A6947" s="41"/>
      <c r="C6947" s="214"/>
      <c r="D6947" s="78"/>
      <c r="E6947" s="225"/>
      <c r="G6947" s="281"/>
      <c r="H6947" s="281"/>
      <c r="I6947" s="223"/>
      <c r="J6947" s="41"/>
    </row>
    <row r="6948" spans="1:10" x14ac:dyDescent="0.25">
      <c r="A6948" s="41"/>
      <c r="C6948" s="214"/>
      <c r="D6948" s="78"/>
      <c r="E6948" s="225"/>
      <c r="G6948" s="281"/>
      <c r="H6948" s="281"/>
      <c r="I6948" s="223"/>
      <c r="J6948" s="41"/>
    </row>
    <row r="6949" spans="1:10" x14ac:dyDescent="0.25">
      <c r="A6949" s="41"/>
      <c r="C6949" s="214"/>
      <c r="D6949" s="78"/>
      <c r="E6949" s="225"/>
      <c r="G6949" s="281"/>
      <c r="H6949" s="281"/>
      <c r="I6949" s="223"/>
      <c r="J6949" s="41"/>
    </row>
    <row r="6950" spans="1:10" x14ac:dyDescent="0.25">
      <c r="A6950" s="41"/>
      <c r="C6950" s="214"/>
      <c r="D6950" s="78"/>
      <c r="E6950" s="225"/>
      <c r="G6950" s="281"/>
      <c r="H6950" s="281"/>
      <c r="I6950" s="223"/>
      <c r="J6950" s="41"/>
    </row>
    <row r="6951" spans="1:10" x14ac:dyDescent="0.25">
      <c r="A6951" s="41"/>
      <c r="C6951" s="214"/>
      <c r="D6951" s="78"/>
      <c r="E6951" s="225"/>
      <c r="G6951" s="281"/>
      <c r="H6951" s="281"/>
      <c r="I6951" s="223"/>
      <c r="J6951" s="41"/>
    </row>
    <row r="6952" spans="1:10" x14ac:dyDescent="0.25">
      <c r="A6952" s="41"/>
      <c r="C6952" s="214"/>
      <c r="D6952" s="78"/>
      <c r="E6952" s="225"/>
      <c r="G6952" s="281"/>
      <c r="H6952" s="281"/>
      <c r="I6952" s="223"/>
      <c r="J6952" s="41"/>
    </row>
    <row r="6953" spans="1:10" x14ac:dyDescent="0.25">
      <c r="A6953" s="41"/>
      <c r="C6953" s="214"/>
      <c r="D6953" s="78"/>
      <c r="E6953" s="225"/>
      <c r="G6953" s="281"/>
      <c r="H6953" s="281"/>
      <c r="I6953" s="223"/>
      <c r="J6953" s="41"/>
    </row>
    <row r="6954" spans="1:10" x14ac:dyDescent="0.25">
      <c r="A6954" s="41"/>
      <c r="C6954" s="214"/>
      <c r="D6954" s="78"/>
      <c r="E6954" s="225"/>
      <c r="G6954" s="281"/>
      <c r="H6954" s="281"/>
      <c r="I6954" s="223"/>
      <c r="J6954" s="41"/>
    </row>
    <row r="6955" spans="1:10" x14ac:dyDescent="0.25">
      <c r="A6955" s="41"/>
      <c r="C6955" s="214"/>
      <c r="D6955" s="78"/>
      <c r="E6955" s="225"/>
      <c r="G6955" s="281"/>
      <c r="H6955" s="281"/>
      <c r="I6955" s="223"/>
      <c r="J6955" s="41"/>
    </row>
    <row r="6956" spans="1:10" x14ac:dyDescent="0.25">
      <c r="A6956" s="41"/>
      <c r="C6956" s="214"/>
      <c r="D6956" s="78"/>
      <c r="E6956" s="225"/>
      <c r="G6956" s="281"/>
      <c r="H6956" s="281"/>
      <c r="I6956" s="223"/>
      <c r="J6956" s="41"/>
    </row>
    <row r="6957" spans="1:10" x14ac:dyDescent="0.25">
      <c r="A6957" s="41"/>
      <c r="C6957" s="214"/>
      <c r="D6957" s="78"/>
      <c r="E6957" s="225"/>
      <c r="G6957" s="281"/>
      <c r="H6957" s="281"/>
      <c r="I6957" s="223"/>
      <c r="J6957" s="41"/>
    </row>
    <row r="6958" spans="1:10" x14ac:dyDescent="0.25">
      <c r="A6958" s="41"/>
      <c r="C6958" s="214"/>
      <c r="D6958" s="78"/>
      <c r="E6958" s="225"/>
      <c r="G6958" s="281"/>
      <c r="H6958" s="281"/>
      <c r="I6958" s="223"/>
      <c r="J6958" s="41"/>
    </row>
    <row r="6959" spans="1:10" x14ac:dyDescent="0.25">
      <c r="A6959" s="41"/>
      <c r="C6959" s="214"/>
      <c r="D6959" s="78"/>
      <c r="E6959" s="225"/>
      <c r="G6959" s="281"/>
      <c r="H6959" s="281"/>
      <c r="I6959" s="223"/>
      <c r="J6959" s="41"/>
    </row>
    <row r="6960" spans="1:10" x14ac:dyDescent="0.25">
      <c r="A6960" s="41"/>
      <c r="C6960" s="214"/>
      <c r="D6960" s="78"/>
      <c r="E6960" s="225"/>
      <c r="G6960" s="281"/>
      <c r="H6960" s="281"/>
      <c r="I6960" s="223"/>
      <c r="J6960" s="41"/>
    </row>
    <row r="6961" spans="1:10" x14ac:dyDescent="0.25">
      <c r="A6961" s="41"/>
      <c r="C6961" s="214"/>
      <c r="D6961" s="78"/>
      <c r="E6961" s="225"/>
      <c r="G6961" s="281"/>
      <c r="H6961" s="281"/>
      <c r="I6961" s="223"/>
      <c r="J6961" s="41"/>
    </row>
    <row r="6962" spans="1:10" x14ac:dyDescent="0.25">
      <c r="A6962" s="41"/>
      <c r="C6962" s="214"/>
      <c r="D6962" s="78"/>
      <c r="E6962" s="225"/>
      <c r="G6962" s="281"/>
      <c r="H6962" s="281"/>
      <c r="I6962" s="223"/>
      <c r="J6962" s="41"/>
    </row>
    <row r="6963" spans="1:10" x14ac:dyDescent="0.25">
      <c r="A6963" s="41"/>
      <c r="C6963" s="214"/>
      <c r="D6963" s="78"/>
      <c r="E6963" s="225"/>
      <c r="G6963" s="281"/>
      <c r="H6963" s="281"/>
      <c r="I6963" s="223"/>
      <c r="J6963" s="41"/>
    </row>
    <row r="6964" spans="1:10" x14ac:dyDescent="0.25">
      <c r="A6964" s="41"/>
      <c r="C6964" s="214"/>
      <c r="D6964" s="78"/>
      <c r="E6964" s="225"/>
      <c r="G6964" s="281"/>
      <c r="H6964" s="281"/>
      <c r="I6964" s="223"/>
      <c r="J6964" s="41"/>
    </row>
    <row r="6965" spans="1:10" x14ac:dyDescent="0.25">
      <c r="A6965" s="41"/>
      <c r="C6965" s="214"/>
      <c r="D6965" s="78"/>
      <c r="E6965" s="225"/>
      <c r="G6965" s="281"/>
      <c r="H6965" s="281"/>
      <c r="I6965" s="223"/>
      <c r="J6965" s="41"/>
    </row>
    <row r="6966" spans="1:10" x14ac:dyDescent="0.25">
      <c r="A6966" s="41"/>
      <c r="C6966" s="214"/>
      <c r="D6966" s="78"/>
      <c r="E6966" s="225"/>
      <c r="G6966" s="281"/>
      <c r="H6966" s="281"/>
      <c r="I6966" s="223"/>
      <c r="J6966" s="41"/>
    </row>
    <row r="6967" spans="1:10" x14ac:dyDescent="0.25">
      <c r="A6967" s="41"/>
      <c r="C6967" s="214"/>
      <c r="D6967" s="78"/>
      <c r="E6967" s="225"/>
      <c r="G6967" s="281"/>
      <c r="H6967" s="281"/>
      <c r="I6967" s="223"/>
      <c r="J6967" s="41"/>
    </row>
    <row r="6968" spans="1:10" x14ac:dyDescent="0.25">
      <c r="A6968" s="41"/>
      <c r="C6968" s="214"/>
      <c r="D6968" s="78"/>
      <c r="E6968" s="225"/>
      <c r="G6968" s="281"/>
      <c r="H6968" s="281"/>
      <c r="I6968" s="223"/>
      <c r="J6968" s="41"/>
    </row>
    <row r="6969" spans="1:10" x14ac:dyDescent="0.25">
      <c r="A6969" s="41"/>
      <c r="C6969" s="214"/>
      <c r="D6969" s="78"/>
      <c r="E6969" s="225"/>
      <c r="G6969" s="281"/>
      <c r="H6969" s="281"/>
      <c r="I6969" s="223"/>
      <c r="J6969" s="41"/>
    </row>
    <row r="6970" spans="1:10" x14ac:dyDescent="0.25">
      <c r="A6970" s="41"/>
      <c r="C6970" s="214"/>
      <c r="D6970" s="78"/>
      <c r="E6970" s="225"/>
      <c r="G6970" s="281"/>
      <c r="H6970" s="281"/>
      <c r="I6970" s="223"/>
      <c r="J6970" s="41"/>
    </row>
    <row r="6971" spans="1:10" x14ac:dyDescent="0.25">
      <c r="A6971" s="41"/>
      <c r="C6971" s="214"/>
      <c r="D6971" s="78"/>
      <c r="E6971" s="225"/>
      <c r="G6971" s="281"/>
      <c r="H6971" s="281"/>
      <c r="I6971" s="223"/>
      <c r="J6971" s="41"/>
    </row>
    <row r="6972" spans="1:10" x14ac:dyDescent="0.25">
      <c r="A6972" s="41"/>
      <c r="C6972" s="214"/>
      <c r="D6972" s="78"/>
      <c r="E6972" s="225"/>
      <c r="G6972" s="281"/>
      <c r="H6972" s="281"/>
      <c r="I6972" s="223"/>
      <c r="J6972" s="41"/>
    </row>
    <row r="6973" spans="1:10" x14ac:dyDescent="0.25">
      <c r="A6973" s="41"/>
      <c r="C6973" s="214"/>
      <c r="D6973" s="78"/>
      <c r="E6973" s="225"/>
      <c r="G6973" s="281"/>
      <c r="H6973" s="281"/>
      <c r="I6973" s="223"/>
      <c r="J6973" s="41"/>
    </row>
    <row r="6974" spans="1:10" x14ac:dyDescent="0.25">
      <c r="A6974" s="41"/>
      <c r="C6974" s="214"/>
      <c r="D6974" s="78"/>
      <c r="E6974" s="225"/>
      <c r="G6974" s="281"/>
      <c r="H6974" s="281"/>
      <c r="I6974" s="223"/>
      <c r="J6974" s="41"/>
    </row>
    <row r="6975" spans="1:10" x14ac:dyDescent="0.25">
      <c r="A6975" s="41"/>
      <c r="C6975" s="214"/>
      <c r="D6975" s="78"/>
      <c r="E6975" s="225"/>
      <c r="G6975" s="281"/>
      <c r="H6975" s="281"/>
      <c r="I6975" s="223"/>
      <c r="J6975" s="41"/>
    </row>
    <row r="6976" spans="1:10" x14ac:dyDescent="0.25">
      <c r="A6976" s="41"/>
      <c r="C6976" s="214"/>
      <c r="D6976" s="78"/>
      <c r="E6976" s="225"/>
      <c r="G6976" s="281"/>
      <c r="H6976" s="281"/>
      <c r="I6976" s="223"/>
      <c r="J6976" s="41"/>
    </row>
    <row r="6977" spans="1:10" x14ac:dyDescent="0.25">
      <c r="A6977" s="41"/>
      <c r="C6977" s="214"/>
      <c r="D6977" s="78"/>
      <c r="E6977" s="225"/>
      <c r="G6977" s="281"/>
      <c r="H6977" s="281"/>
      <c r="I6977" s="223"/>
      <c r="J6977" s="41"/>
    </row>
    <row r="6978" spans="1:10" x14ac:dyDescent="0.25">
      <c r="A6978" s="41"/>
      <c r="C6978" s="214"/>
      <c r="D6978" s="78"/>
      <c r="E6978" s="225"/>
      <c r="G6978" s="281"/>
      <c r="H6978" s="281"/>
      <c r="I6978" s="223"/>
      <c r="J6978" s="41"/>
    </row>
    <row r="6979" spans="1:10" x14ac:dyDescent="0.25">
      <c r="A6979" s="41"/>
      <c r="C6979" s="214"/>
      <c r="D6979" s="78"/>
      <c r="E6979" s="225"/>
      <c r="G6979" s="281"/>
      <c r="H6979" s="281"/>
      <c r="I6979" s="223"/>
      <c r="J6979" s="41"/>
    </row>
    <row r="6980" spans="1:10" x14ac:dyDescent="0.25">
      <c r="A6980" s="41"/>
      <c r="C6980" s="214"/>
      <c r="D6980" s="78"/>
      <c r="E6980" s="225"/>
      <c r="G6980" s="281"/>
      <c r="H6980" s="281"/>
      <c r="I6980" s="223"/>
      <c r="J6980" s="41"/>
    </row>
    <row r="6981" spans="1:10" x14ac:dyDescent="0.25">
      <c r="A6981" s="41"/>
      <c r="C6981" s="214"/>
      <c r="D6981" s="78"/>
      <c r="E6981" s="225"/>
      <c r="G6981" s="281"/>
      <c r="H6981" s="281"/>
      <c r="I6981" s="223"/>
      <c r="J6981" s="41"/>
    </row>
    <row r="6982" spans="1:10" x14ac:dyDescent="0.25">
      <c r="A6982" s="41"/>
      <c r="C6982" s="214"/>
      <c r="D6982" s="78"/>
      <c r="E6982" s="225"/>
      <c r="G6982" s="281"/>
      <c r="H6982" s="281"/>
      <c r="I6982" s="223"/>
      <c r="J6982" s="41"/>
    </row>
    <row r="6983" spans="1:10" x14ac:dyDescent="0.25">
      <c r="A6983" s="41"/>
      <c r="C6983" s="214"/>
      <c r="D6983" s="78"/>
      <c r="E6983" s="225"/>
      <c r="G6983" s="281"/>
      <c r="H6983" s="281"/>
      <c r="I6983" s="223"/>
      <c r="J6983" s="41"/>
    </row>
    <row r="6984" spans="1:10" x14ac:dyDescent="0.25">
      <c r="A6984" s="41"/>
      <c r="C6984" s="214"/>
      <c r="D6984" s="78"/>
      <c r="E6984" s="225"/>
      <c r="G6984" s="281"/>
      <c r="H6984" s="281"/>
      <c r="I6984" s="223"/>
      <c r="J6984" s="41"/>
    </row>
    <row r="6985" spans="1:10" x14ac:dyDescent="0.25">
      <c r="A6985" s="41"/>
      <c r="C6985" s="214"/>
      <c r="D6985" s="78"/>
      <c r="E6985" s="225"/>
      <c r="G6985" s="281"/>
      <c r="H6985" s="281"/>
      <c r="I6985" s="223"/>
      <c r="J6985" s="41"/>
    </row>
    <row r="6986" spans="1:10" x14ac:dyDescent="0.25">
      <c r="A6986" s="41"/>
      <c r="C6986" s="214"/>
      <c r="D6986" s="78"/>
      <c r="E6986" s="225"/>
      <c r="G6986" s="281"/>
      <c r="H6986" s="281"/>
      <c r="I6986" s="223"/>
      <c r="J6986" s="41"/>
    </row>
    <row r="6987" spans="1:10" x14ac:dyDescent="0.25">
      <c r="A6987" s="41"/>
      <c r="C6987" s="214"/>
      <c r="D6987" s="78"/>
      <c r="E6987" s="225"/>
      <c r="G6987" s="281"/>
      <c r="H6987" s="281"/>
      <c r="I6987" s="223"/>
      <c r="J6987" s="41"/>
    </row>
    <row r="6988" spans="1:10" x14ac:dyDescent="0.25">
      <c r="A6988" s="41"/>
      <c r="C6988" s="214"/>
      <c r="D6988" s="78"/>
      <c r="E6988" s="225"/>
      <c r="G6988" s="281"/>
      <c r="H6988" s="281"/>
      <c r="I6988" s="223"/>
      <c r="J6988" s="41"/>
    </row>
    <row r="6989" spans="1:10" x14ac:dyDescent="0.25">
      <c r="A6989" s="41"/>
      <c r="C6989" s="214"/>
      <c r="D6989" s="78"/>
      <c r="E6989" s="225"/>
      <c r="G6989" s="281"/>
      <c r="H6989" s="281"/>
      <c r="I6989" s="223"/>
      <c r="J6989" s="41"/>
    </row>
    <row r="6990" spans="1:10" x14ac:dyDescent="0.25">
      <c r="A6990" s="41"/>
      <c r="C6990" s="214"/>
      <c r="D6990" s="78"/>
      <c r="E6990" s="225"/>
      <c r="G6990" s="281"/>
      <c r="H6990" s="281"/>
      <c r="I6990" s="223"/>
      <c r="J6990" s="41"/>
    </row>
    <row r="6991" spans="1:10" x14ac:dyDescent="0.25">
      <c r="A6991" s="41"/>
      <c r="C6991" s="214"/>
      <c r="D6991" s="78"/>
      <c r="E6991" s="225"/>
      <c r="G6991" s="281"/>
      <c r="H6991" s="281"/>
      <c r="I6991" s="223"/>
      <c r="J6991" s="41"/>
    </row>
    <row r="6992" spans="1:10" x14ac:dyDescent="0.25">
      <c r="A6992" s="41"/>
      <c r="C6992" s="214"/>
      <c r="D6992" s="78"/>
      <c r="E6992" s="225"/>
      <c r="G6992" s="281"/>
      <c r="H6992" s="281"/>
      <c r="I6992" s="223"/>
      <c r="J6992" s="41"/>
    </row>
    <row r="6993" spans="1:10" x14ac:dyDescent="0.25">
      <c r="A6993" s="41"/>
      <c r="C6993" s="214"/>
      <c r="D6993" s="78"/>
      <c r="E6993" s="225"/>
      <c r="G6993" s="281"/>
      <c r="H6993" s="281"/>
      <c r="I6993" s="223"/>
      <c r="J6993" s="41"/>
    </row>
    <row r="6994" spans="1:10" x14ac:dyDescent="0.25">
      <c r="A6994" s="41"/>
      <c r="C6994" s="214"/>
      <c r="D6994" s="78"/>
      <c r="E6994" s="225"/>
      <c r="G6994" s="281"/>
      <c r="H6994" s="281"/>
      <c r="I6994" s="223"/>
      <c r="J6994" s="41"/>
    </row>
    <row r="6995" spans="1:10" x14ac:dyDescent="0.25">
      <c r="A6995" s="41"/>
      <c r="C6995" s="214"/>
      <c r="D6995" s="78"/>
      <c r="E6995" s="225"/>
      <c r="G6995" s="281"/>
      <c r="H6995" s="281"/>
      <c r="I6995" s="223"/>
      <c r="J6995" s="41"/>
    </row>
    <row r="6996" spans="1:10" x14ac:dyDescent="0.25">
      <c r="A6996" s="41"/>
      <c r="C6996" s="214"/>
      <c r="D6996" s="78"/>
      <c r="E6996" s="225"/>
      <c r="G6996" s="281"/>
      <c r="H6996" s="281"/>
      <c r="I6996" s="223"/>
      <c r="J6996" s="41"/>
    </row>
    <row r="6997" spans="1:10" x14ac:dyDescent="0.25">
      <c r="A6997" s="41"/>
      <c r="C6997" s="214"/>
      <c r="D6997" s="78"/>
      <c r="E6997" s="225"/>
      <c r="G6997" s="281"/>
      <c r="H6997" s="281"/>
      <c r="I6997" s="223"/>
      <c r="J6997" s="41"/>
    </row>
    <row r="6998" spans="1:10" x14ac:dyDescent="0.25">
      <c r="A6998" s="41"/>
      <c r="C6998" s="214"/>
      <c r="D6998" s="78"/>
      <c r="E6998" s="225"/>
      <c r="G6998" s="281"/>
      <c r="H6998" s="281"/>
      <c r="I6998" s="223"/>
      <c r="J6998" s="41"/>
    </row>
    <row r="6999" spans="1:10" x14ac:dyDescent="0.25">
      <c r="A6999" s="41"/>
      <c r="C6999" s="214"/>
      <c r="D6999" s="78"/>
      <c r="E6999" s="225"/>
      <c r="G6999" s="281"/>
      <c r="H6999" s="281"/>
      <c r="I6999" s="223"/>
      <c r="J6999" s="41"/>
    </row>
    <row r="7000" spans="1:10" x14ac:dyDescent="0.25">
      <c r="A7000" s="41"/>
      <c r="C7000" s="214"/>
      <c r="D7000" s="78"/>
      <c r="E7000" s="225"/>
      <c r="G7000" s="281"/>
      <c r="H7000" s="281"/>
      <c r="I7000" s="223"/>
      <c r="J7000" s="41"/>
    </row>
    <row r="7001" spans="1:10" x14ac:dyDescent="0.25">
      <c r="A7001" s="41"/>
      <c r="C7001" s="214"/>
      <c r="D7001" s="78"/>
      <c r="E7001" s="225"/>
      <c r="G7001" s="281"/>
      <c r="H7001" s="281"/>
      <c r="I7001" s="223"/>
      <c r="J7001" s="41"/>
    </row>
    <row r="7002" spans="1:10" x14ac:dyDescent="0.25">
      <c r="A7002" s="41"/>
      <c r="C7002" s="214"/>
      <c r="D7002" s="78"/>
      <c r="E7002" s="225"/>
      <c r="G7002" s="281"/>
      <c r="H7002" s="281"/>
      <c r="I7002" s="223"/>
      <c r="J7002" s="41"/>
    </row>
    <row r="7003" spans="1:10" x14ac:dyDescent="0.25">
      <c r="A7003" s="41"/>
      <c r="C7003" s="214"/>
      <c r="D7003" s="78"/>
      <c r="E7003" s="225"/>
      <c r="G7003" s="281"/>
      <c r="H7003" s="281"/>
      <c r="I7003" s="223"/>
      <c r="J7003" s="41"/>
    </row>
    <row r="7004" spans="1:10" x14ac:dyDescent="0.25">
      <c r="A7004" s="41"/>
      <c r="C7004" s="214"/>
      <c r="D7004" s="78"/>
      <c r="E7004" s="225"/>
      <c r="G7004" s="281"/>
      <c r="H7004" s="281"/>
      <c r="I7004" s="223"/>
      <c r="J7004" s="41"/>
    </row>
    <row r="7005" spans="1:10" x14ac:dyDescent="0.25">
      <c r="A7005" s="41"/>
      <c r="C7005" s="214"/>
      <c r="D7005" s="78"/>
      <c r="E7005" s="225"/>
      <c r="G7005" s="281"/>
      <c r="H7005" s="281"/>
      <c r="I7005" s="223"/>
      <c r="J7005" s="41"/>
    </row>
    <row r="7006" spans="1:10" x14ac:dyDescent="0.25">
      <c r="A7006" s="41"/>
      <c r="C7006" s="214"/>
      <c r="D7006" s="78"/>
      <c r="E7006" s="225"/>
      <c r="G7006" s="281"/>
      <c r="H7006" s="281"/>
      <c r="I7006" s="223"/>
      <c r="J7006" s="41"/>
    </row>
    <row r="7007" spans="1:10" x14ac:dyDescent="0.25">
      <c r="A7007" s="41"/>
      <c r="C7007" s="214"/>
      <c r="D7007" s="78"/>
      <c r="E7007" s="225"/>
      <c r="G7007" s="281"/>
      <c r="H7007" s="281"/>
      <c r="I7007" s="223"/>
      <c r="J7007" s="41"/>
    </row>
    <row r="7008" spans="1:10" x14ac:dyDescent="0.25">
      <c r="A7008" s="41"/>
      <c r="C7008" s="214"/>
      <c r="D7008" s="78"/>
      <c r="E7008" s="225"/>
      <c r="G7008" s="281"/>
      <c r="H7008" s="281"/>
      <c r="I7008" s="223"/>
      <c r="J7008" s="41"/>
    </row>
    <row r="7009" spans="1:10" x14ac:dyDescent="0.25">
      <c r="A7009" s="41"/>
      <c r="C7009" s="214"/>
      <c r="D7009" s="78"/>
      <c r="E7009" s="225"/>
      <c r="G7009" s="281"/>
      <c r="H7009" s="281"/>
      <c r="I7009" s="223"/>
      <c r="J7009" s="41"/>
    </row>
    <row r="7010" spans="1:10" x14ac:dyDescent="0.25">
      <c r="A7010" s="41"/>
      <c r="C7010" s="214"/>
      <c r="D7010" s="78"/>
      <c r="E7010" s="225"/>
      <c r="G7010" s="281"/>
      <c r="H7010" s="281"/>
      <c r="I7010" s="223"/>
      <c r="J7010" s="41"/>
    </row>
    <row r="7011" spans="1:10" x14ac:dyDescent="0.25">
      <c r="A7011" s="41"/>
      <c r="C7011" s="214"/>
      <c r="D7011" s="78"/>
      <c r="E7011" s="225"/>
      <c r="G7011" s="281"/>
      <c r="H7011" s="281"/>
      <c r="I7011" s="223"/>
      <c r="J7011" s="41"/>
    </row>
    <row r="7012" spans="1:10" x14ac:dyDescent="0.25">
      <c r="A7012" s="41"/>
      <c r="C7012" s="214"/>
      <c r="D7012" s="78"/>
      <c r="E7012" s="225"/>
      <c r="G7012" s="281"/>
      <c r="H7012" s="281"/>
      <c r="I7012" s="223"/>
      <c r="J7012" s="41"/>
    </row>
    <row r="7013" spans="1:10" x14ac:dyDescent="0.25">
      <c r="A7013" s="41"/>
      <c r="C7013" s="214"/>
      <c r="D7013" s="78"/>
      <c r="E7013" s="225"/>
      <c r="G7013" s="281"/>
      <c r="H7013" s="281"/>
      <c r="I7013" s="223"/>
      <c r="J7013" s="41"/>
    </row>
    <row r="7014" spans="1:10" x14ac:dyDescent="0.25">
      <c r="A7014" s="41"/>
      <c r="C7014" s="214"/>
      <c r="D7014" s="78"/>
      <c r="E7014" s="225"/>
      <c r="G7014" s="281"/>
      <c r="H7014" s="281"/>
      <c r="I7014" s="223"/>
      <c r="J7014" s="41"/>
    </row>
    <row r="7015" spans="1:10" x14ac:dyDescent="0.25">
      <c r="A7015" s="41"/>
      <c r="C7015" s="214"/>
      <c r="D7015" s="78"/>
      <c r="E7015" s="225"/>
      <c r="G7015" s="281"/>
      <c r="H7015" s="281"/>
      <c r="I7015" s="223"/>
      <c r="J7015" s="41"/>
    </row>
    <row r="7016" spans="1:10" x14ac:dyDescent="0.25">
      <c r="A7016" s="41"/>
      <c r="C7016" s="214"/>
      <c r="D7016" s="78"/>
      <c r="E7016" s="225"/>
      <c r="G7016" s="281"/>
      <c r="H7016" s="281"/>
      <c r="I7016" s="223"/>
      <c r="J7016" s="41"/>
    </row>
    <row r="7017" spans="1:10" x14ac:dyDescent="0.25">
      <c r="A7017" s="41"/>
      <c r="C7017" s="214"/>
      <c r="D7017" s="78"/>
      <c r="E7017" s="225"/>
      <c r="G7017" s="281"/>
      <c r="H7017" s="281"/>
      <c r="I7017" s="223"/>
      <c r="J7017" s="41"/>
    </row>
    <row r="7018" spans="1:10" x14ac:dyDescent="0.25">
      <c r="A7018" s="41"/>
      <c r="C7018" s="214"/>
      <c r="D7018" s="78"/>
      <c r="E7018" s="225"/>
      <c r="G7018" s="281"/>
      <c r="H7018" s="281"/>
      <c r="I7018" s="223"/>
      <c r="J7018" s="41"/>
    </row>
    <row r="7019" spans="1:10" x14ac:dyDescent="0.25">
      <c r="A7019" s="41"/>
      <c r="C7019" s="214"/>
      <c r="D7019" s="78"/>
      <c r="E7019" s="225"/>
      <c r="G7019" s="281"/>
      <c r="H7019" s="281"/>
      <c r="I7019" s="223"/>
      <c r="J7019" s="41"/>
    </row>
    <row r="7020" spans="1:10" x14ac:dyDescent="0.25">
      <c r="A7020" s="41"/>
      <c r="C7020" s="214"/>
      <c r="D7020" s="78"/>
      <c r="E7020" s="225"/>
      <c r="G7020" s="281"/>
      <c r="H7020" s="281"/>
      <c r="I7020" s="223"/>
      <c r="J7020" s="41"/>
    </row>
    <row r="7021" spans="1:10" x14ac:dyDescent="0.25">
      <c r="A7021" s="41"/>
      <c r="C7021" s="214"/>
      <c r="D7021" s="78"/>
      <c r="E7021" s="225"/>
      <c r="G7021" s="281"/>
      <c r="H7021" s="281"/>
      <c r="I7021" s="223"/>
      <c r="J7021" s="41"/>
    </row>
    <row r="7022" spans="1:10" x14ac:dyDescent="0.25">
      <c r="A7022" s="41"/>
      <c r="C7022" s="214"/>
      <c r="D7022" s="78"/>
      <c r="E7022" s="225"/>
      <c r="G7022" s="281"/>
      <c r="H7022" s="281"/>
      <c r="I7022" s="223"/>
      <c r="J7022" s="41"/>
    </row>
    <row r="7023" spans="1:10" x14ac:dyDescent="0.25">
      <c r="A7023" s="41"/>
      <c r="C7023" s="214"/>
      <c r="D7023" s="78"/>
      <c r="E7023" s="225"/>
      <c r="G7023" s="281"/>
      <c r="H7023" s="281"/>
      <c r="I7023" s="223"/>
      <c r="J7023" s="41"/>
    </row>
    <row r="7024" spans="1:10" x14ac:dyDescent="0.25">
      <c r="A7024" s="41"/>
      <c r="C7024" s="214"/>
      <c r="D7024" s="78"/>
      <c r="E7024" s="225"/>
      <c r="G7024" s="281"/>
      <c r="H7024" s="281"/>
      <c r="I7024" s="223"/>
      <c r="J7024" s="41"/>
    </row>
    <row r="7025" spans="1:10" x14ac:dyDescent="0.25">
      <c r="A7025" s="41"/>
      <c r="C7025" s="214"/>
      <c r="D7025" s="78"/>
      <c r="E7025" s="225"/>
      <c r="G7025" s="281"/>
      <c r="H7025" s="281"/>
      <c r="I7025" s="223"/>
      <c r="J7025" s="41"/>
    </row>
    <row r="7026" spans="1:10" x14ac:dyDescent="0.25">
      <c r="A7026" s="41"/>
      <c r="C7026" s="214"/>
      <c r="D7026" s="78"/>
      <c r="E7026" s="225"/>
      <c r="G7026" s="281"/>
      <c r="H7026" s="281"/>
      <c r="I7026" s="223"/>
      <c r="J7026" s="41"/>
    </row>
    <row r="7027" spans="1:10" x14ac:dyDescent="0.25">
      <c r="A7027" s="41"/>
      <c r="C7027" s="214"/>
      <c r="D7027" s="78"/>
      <c r="E7027" s="225"/>
      <c r="G7027" s="281"/>
      <c r="H7027" s="281"/>
      <c r="I7027" s="223"/>
      <c r="J7027" s="41"/>
    </row>
    <row r="7028" spans="1:10" x14ac:dyDescent="0.25">
      <c r="A7028" s="41"/>
      <c r="C7028" s="214"/>
      <c r="D7028" s="78"/>
      <c r="E7028" s="225"/>
      <c r="G7028" s="281"/>
      <c r="H7028" s="281"/>
      <c r="I7028" s="223"/>
      <c r="J7028" s="41"/>
    </row>
    <row r="7029" spans="1:10" x14ac:dyDescent="0.25">
      <c r="A7029" s="41"/>
      <c r="C7029" s="214"/>
      <c r="D7029" s="78"/>
      <c r="E7029" s="225"/>
      <c r="G7029" s="281"/>
      <c r="H7029" s="281"/>
      <c r="I7029" s="223"/>
      <c r="J7029" s="41"/>
    </row>
    <row r="7030" spans="1:10" x14ac:dyDescent="0.25">
      <c r="A7030" s="41"/>
      <c r="C7030" s="214"/>
      <c r="D7030" s="78"/>
      <c r="E7030" s="225"/>
      <c r="G7030" s="281"/>
      <c r="H7030" s="281"/>
      <c r="I7030" s="223"/>
      <c r="J7030" s="41"/>
    </row>
    <row r="7031" spans="1:10" x14ac:dyDescent="0.25">
      <c r="A7031" s="41"/>
      <c r="C7031" s="214"/>
      <c r="D7031" s="78"/>
      <c r="E7031" s="225"/>
      <c r="G7031" s="281"/>
      <c r="H7031" s="281"/>
      <c r="I7031" s="223"/>
      <c r="J7031" s="41"/>
    </row>
    <row r="7032" spans="1:10" x14ac:dyDescent="0.25">
      <c r="A7032" s="41"/>
      <c r="C7032" s="214"/>
      <c r="D7032" s="78"/>
      <c r="E7032" s="225"/>
      <c r="G7032" s="281"/>
      <c r="H7032" s="281"/>
      <c r="I7032" s="223"/>
      <c r="J7032" s="41"/>
    </row>
    <row r="7033" spans="1:10" x14ac:dyDescent="0.25">
      <c r="A7033" s="41"/>
      <c r="C7033" s="214"/>
      <c r="D7033" s="78"/>
      <c r="E7033" s="225"/>
      <c r="G7033" s="281"/>
      <c r="H7033" s="281"/>
      <c r="I7033" s="223"/>
      <c r="J7033" s="41"/>
    </row>
    <row r="7034" spans="1:10" x14ac:dyDescent="0.25">
      <c r="A7034" s="41"/>
      <c r="C7034" s="214"/>
      <c r="D7034" s="78"/>
      <c r="E7034" s="225"/>
      <c r="G7034" s="281"/>
      <c r="H7034" s="281"/>
      <c r="I7034" s="223"/>
      <c r="J7034" s="41"/>
    </row>
    <row r="7035" spans="1:10" x14ac:dyDescent="0.25">
      <c r="A7035" s="41"/>
      <c r="C7035" s="214"/>
      <c r="D7035" s="78"/>
      <c r="E7035" s="225"/>
      <c r="G7035" s="281"/>
      <c r="H7035" s="281"/>
      <c r="I7035" s="223"/>
      <c r="J7035" s="41"/>
    </row>
    <row r="7036" spans="1:10" x14ac:dyDescent="0.25">
      <c r="A7036" s="41"/>
      <c r="C7036" s="214"/>
      <c r="D7036" s="78"/>
      <c r="E7036" s="225"/>
      <c r="G7036" s="281"/>
      <c r="H7036" s="281"/>
      <c r="I7036" s="223"/>
      <c r="J7036" s="41"/>
    </row>
    <row r="7037" spans="1:10" x14ac:dyDescent="0.25">
      <c r="A7037" s="41"/>
      <c r="C7037" s="214"/>
      <c r="D7037" s="78"/>
      <c r="E7037" s="225"/>
      <c r="G7037" s="281"/>
      <c r="H7037" s="281"/>
      <c r="I7037" s="223"/>
      <c r="J7037" s="41"/>
    </row>
    <row r="7038" spans="1:10" x14ac:dyDescent="0.25">
      <c r="A7038" s="41"/>
      <c r="C7038" s="214"/>
      <c r="D7038" s="78"/>
      <c r="E7038" s="225"/>
      <c r="G7038" s="281"/>
      <c r="H7038" s="281"/>
      <c r="I7038" s="223"/>
      <c r="J7038" s="41"/>
    </row>
    <row r="7039" spans="1:10" x14ac:dyDescent="0.25">
      <c r="A7039" s="41"/>
      <c r="C7039" s="214"/>
      <c r="D7039" s="78"/>
      <c r="E7039" s="225"/>
      <c r="G7039" s="281"/>
      <c r="H7039" s="281"/>
      <c r="I7039" s="223"/>
      <c r="J7039" s="41"/>
    </row>
    <row r="7040" spans="1:10" x14ac:dyDescent="0.25">
      <c r="A7040" s="41"/>
      <c r="C7040" s="214"/>
      <c r="D7040" s="78"/>
      <c r="E7040" s="225"/>
      <c r="G7040" s="281"/>
      <c r="H7040" s="281"/>
      <c r="I7040" s="223"/>
      <c r="J7040" s="41"/>
    </row>
    <row r="7041" spans="1:10" x14ac:dyDescent="0.25">
      <c r="A7041" s="41"/>
      <c r="C7041" s="214"/>
      <c r="D7041" s="78"/>
      <c r="E7041" s="225"/>
      <c r="G7041" s="281"/>
      <c r="H7041" s="281"/>
      <c r="I7041" s="223"/>
      <c r="J7041" s="41"/>
    </row>
    <row r="7042" spans="1:10" x14ac:dyDescent="0.25">
      <c r="A7042" s="41"/>
      <c r="C7042" s="214"/>
      <c r="D7042" s="78"/>
      <c r="E7042" s="225"/>
      <c r="G7042" s="281"/>
      <c r="H7042" s="281"/>
      <c r="I7042" s="223"/>
      <c r="J7042" s="41"/>
    </row>
    <row r="7043" spans="1:10" x14ac:dyDescent="0.25">
      <c r="A7043" s="41"/>
      <c r="C7043" s="214"/>
      <c r="D7043" s="78"/>
      <c r="E7043" s="225"/>
      <c r="G7043" s="281"/>
      <c r="H7043" s="281"/>
      <c r="I7043" s="223"/>
      <c r="J7043" s="41"/>
    </row>
    <row r="7044" spans="1:10" x14ac:dyDescent="0.25">
      <c r="A7044" s="41"/>
      <c r="C7044" s="214"/>
      <c r="D7044" s="78"/>
      <c r="E7044" s="225"/>
      <c r="G7044" s="281"/>
      <c r="H7044" s="281"/>
      <c r="I7044" s="223"/>
      <c r="J7044" s="41"/>
    </row>
    <row r="7045" spans="1:10" x14ac:dyDescent="0.25">
      <c r="A7045" s="41"/>
      <c r="C7045" s="214"/>
      <c r="D7045" s="78"/>
      <c r="E7045" s="225"/>
      <c r="G7045" s="281"/>
      <c r="H7045" s="281"/>
      <c r="I7045" s="223"/>
      <c r="J7045" s="41"/>
    </row>
    <row r="7046" spans="1:10" x14ac:dyDescent="0.25">
      <c r="A7046" s="41"/>
      <c r="C7046" s="214"/>
      <c r="D7046" s="78"/>
      <c r="E7046" s="225"/>
      <c r="G7046" s="281"/>
      <c r="H7046" s="281"/>
      <c r="I7046" s="223"/>
      <c r="J7046" s="41"/>
    </row>
    <row r="7047" spans="1:10" x14ac:dyDescent="0.25">
      <c r="A7047" s="41"/>
      <c r="C7047" s="214"/>
      <c r="D7047" s="78"/>
      <c r="E7047" s="225"/>
      <c r="G7047" s="281"/>
      <c r="H7047" s="281"/>
      <c r="I7047" s="223"/>
      <c r="J7047" s="41"/>
    </row>
    <row r="7048" spans="1:10" x14ac:dyDescent="0.25">
      <c r="A7048" s="41"/>
      <c r="C7048" s="214"/>
      <c r="D7048" s="78"/>
      <c r="E7048" s="225"/>
      <c r="G7048" s="281"/>
      <c r="H7048" s="281"/>
      <c r="I7048" s="223"/>
      <c r="J7048" s="41"/>
    </row>
    <row r="7049" spans="1:10" x14ac:dyDescent="0.25">
      <c r="A7049" s="41"/>
      <c r="C7049" s="214"/>
      <c r="D7049" s="78"/>
      <c r="E7049" s="225"/>
      <c r="G7049" s="281"/>
      <c r="H7049" s="281"/>
      <c r="I7049" s="223"/>
      <c r="J7049" s="41"/>
    </row>
    <row r="7050" spans="1:10" x14ac:dyDescent="0.25">
      <c r="A7050" s="41"/>
      <c r="C7050" s="214"/>
      <c r="D7050" s="78"/>
      <c r="E7050" s="225"/>
      <c r="G7050" s="281"/>
      <c r="H7050" s="281"/>
      <c r="I7050" s="223"/>
      <c r="J7050" s="41"/>
    </row>
    <row r="7051" spans="1:10" x14ac:dyDescent="0.25">
      <c r="A7051" s="41"/>
      <c r="C7051" s="214"/>
      <c r="D7051" s="78"/>
      <c r="E7051" s="225"/>
      <c r="G7051" s="281"/>
      <c r="H7051" s="281"/>
      <c r="I7051" s="223"/>
      <c r="J7051" s="41"/>
    </row>
    <row r="7052" spans="1:10" x14ac:dyDescent="0.25">
      <c r="A7052" s="41"/>
      <c r="C7052" s="214"/>
      <c r="D7052" s="78"/>
      <c r="E7052" s="225"/>
      <c r="G7052" s="281"/>
      <c r="H7052" s="281"/>
      <c r="I7052" s="223"/>
      <c r="J7052" s="41"/>
    </row>
    <row r="7053" spans="1:10" x14ac:dyDescent="0.25">
      <c r="A7053" s="41"/>
      <c r="C7053" s="214"/>
      <c r="D7053" s="78"/>
      <c r="E7053" s="225"/>
      <c r="G7053" s="281"/>
      <c r="H7053" s="281"/>
      <c r="I7053" s="223"/>
      <c r="J7053" s="41"/>
    </row>
    <row r="7054" spans="1:10" x14ac:dyDescent="0.25">
      <c r="A7054" s="41"/>
      <c r="C7054" s="214"/>
      <c r="D7054" s="78"/>
      <c r="E7054" s="225"/>
      <c r="G7054" s="281"/>
      <c r="H7054" s="281"/>
      <c r="I7054" s="223"/>
      <c r="J7054" s="41"/>
    </row>
    <row r="7055" spans="1:10" x14ac:dyDescent="0.25">
      <c r="A7055" s="41"/>
      <c r="C7055" s="214"/>
      <c r="D7055" s="78"/>
      <c r="E7055" s="225"/>
      <c r="G7055" s="281"/>
      <c r="H7055" s="281"/>
      <c r="I7055" s="223"/>
      <c r="J7055" s="41"/>
    </row>
    <row r="7056" spans="1:10" x14ac:dyDescent="0.25">
      <c r="A7056" s="41"/>
      <c r="C7056" s="214"/>
      <c r="D7056" s="78"/>
      <c r="E7056" s="225"/>
      <c r="G7056" s="281"/>
      <c r="H7056" s="281"/>
      <c r="I7056" s="223"/>
      <c r="J7056" s="41"/>
    </row>
    <row r="7057" spans="1:10" x14ac:dyDescent="0.25">
      <c r="A7057" s="41"/>
      <c r="C7057" s="214"/>
      <c r="D7057" s="78"/>
      <c r="E7057" s="225"/>
      <c r="G7057" s="281"/>
      <c r="H7057" s="281"/>
      <c r="I7057" s="223"/>
      <c r="J7057" s="41"/>
    </row>
    <row r="7058" spans="1:10" x14ac:dyDescent="0.25">
      <c r="A7058" s="41"/>
      <c r="C7058" s="214"/>
      <c r="D7058" s="78"/>
      <c r="E7058" s="225"/>
      <c r="G7058" s="281"/>
      <c r="H7058" s="281"/>
      <c r="I7058" s="223"/>
      <c r="J7058" s="41"/>
    </row>
    <row r="7059" spans="1:10" x14ac:dyDescent="0.25">
      <c r="A7059" s="41"/>
      <c r="C7059" s="214"/>
      <c r="D7059" s="78"/>
      <c r="E7059" s="225"/>
      <c r="G7059" s="281"/>
      <c r="H7059" s="281"/>
      <c r="I7059" s="223"/>
      <c r="J7059" s="41"/>
    </row>
    <row r="7060" spans="1:10" x14ac:dyDescent="0.25">
      <c r="A7060" s="41"/>
      <c r="C7060" s="214"/>
      <c r="D7060" s="78"/>
      <c r="E7060" s="225"/>
      <c r="G7060" s="281"/>
      <c r="H7060" s="281"/>
      <c r="I7060" s="223"/>
      <c r="J7060" s="41"/>
    </row>
    <row r="7061" spans="1:10" x14ac:dyDescent="0.25">
      <c r="A7061" s="41"/>
      <c r="C7061" s="214"/>
      <c r="D7061" s="78"/>
      <c r="E7061" s="225"/>
      <c r="G7061" s="281"/>
      <c r="H7061" s="281"/>
      <c r="I7061" s="223"/>
      <c r="J7061" s="41"/>
    </row>
    <row r="7062" spans="1:10" x14ac:dyDescent="0.25">
      <c r="A7062" s="41"/>
      <c r="C7062" s="214"/>
      <c r="D7062" s="78"/>
      <c r="E7062" s="225"/>
      <c r="G7062" s="281"/>
      <c r="H7062" s="281"/>
      <c r="I7062" s="223"/>
      <c r="J7062" s="41"/>
    </row>
    <row r="7063" spans="1:10" x14ac:dyDescent="0.25">
      <c r="A7063" s="41"/>
      <c r="C7063" s="214"/>
      <c r="D7063" s="78"/>
      <c r="E7063" s="225"/>
      <c r="G7063" s="281"/>
      <c r="H7063" s="281"/>
      <c r="I7063" s="223"/>
      <c r="J7063" s="41"/>
    </row>
    <row r="7064" spans="1:10" x14ac:dyDescent="0.25">
      <c r="A7064" s="41"/>
      <c r="C7064" s="214"/>
      <c r="D7064" s="78"/>
      <c r="E7064" s="225"/>
      <c r="G7064" s="281"/>
      <c r="H7064" s="281"/>
      <c r="I7064" s="223"/>
      <c r="J7064" s="41"/>
    </row>
    <row r="7065" spans="1:10" x14ac:dyDescent="0.25">
      <c r="A7065" s="41"/>
      <c r="C7065" s="214"/>
      <c r="D7065" s="78"/>
      <c r="E7065" s="225"/>
      <c r="G7065" s="281"/>
      <c r="H7065" s="281"/>
      <c r="I7065" s="223"/>
      <c r="J7065" s="41"/>
    </row>
    <row r="7066" spans="1:10" x14ac:dyDescent="0.25">
      <c r="A7066" s="41"/>
      <c r="C7066" s="214"/>
      <c r="D7066" s="78"/>
      <c r="E7066" s="225"/>
      <c r="G7066" s="281"/>
      <c r="H7066" s="281"/>
      <c r="I7066" s="223"/>
      <c r="J7066" s="41"/>
    </row>
    <row r="7067" spans="1:10" x14ac:dyDescent="0.25">
      <c r="A7067" s="41"/>
      <c r="C7067" s="214"/>
      <c r="D7067" s="78"/>
      <c r="E7067" s="225"/>
      <c r="G7067" s="281"/>
      <c r="H7067" s="281"/>
      <c r="I7067" s="223"/>
      <c r="J7067" s="41"/>
    </row>
    <row r="7068" spans="1:10" x14ac:dyDescent="0.25">
      <c r="A7068" s="41"/>
      <c r="C7068" s="214"/>
      <c r="D7068" s="78"/>
      <c r="E7068" s="225"/>
      <c r="G7068" s="281"/>
      <c r="H7068" s="281"/>
      <c r="I7068" s="223"/>
      <c r="J7068" s="41"/>
    </row>
    <row r="7069" spans="1:10" x14ac:dyDescent="0.25">
      <c r="A7069" s="41"/>
      <c r="C7069" s="214"/>
      <c r="D7069" s="78"/>
      <c r="E7069" s="225"/>
      <c r="G7069" s="281"/>
      <c r="H7069" s="281"/>
      <c r="I7069" s="223"/>
      <c r="J7069" s="41"/>
    </row>
    <row r="7070" spans="1:10" x14ac:dyDescent="0.25">
      <c r="A7070" s="41"/>
      <c r="C7070" s="214"/>
      <c r="D7070" s="78"/>
      <c r="E7070" s="225"/>
      <c r="G7070" s="281"/>
      <c r="H7070" s="281"/>
      <c r="I7070" s="223"/>
      <c r="J7070" s="41"/>
    </row>
    <row r="7071" spans="1:10" x14ac:dyDescent="0.25">
      <c r="A7071" s="41"/>
      <c r="C7071" s="214"/>
      <c r="D7071" s="78"/>
      <c r="E7071" s="225"/>
      <c r="G7071" s="281"/>
      <c r="H7071" s="281"/>
      <c r="I7071" s="223"/>
      <c r="J7071" s="41"/>
    </row>
    <row r="7072" spans="1:10" x14ac:dyDescent="0.25">
      <c r="A7072" s="41"/>
      <c r="C7072" s="214"/>
      <c r="D7072" s="78"/>
      <c r="E7072" s="225"/>
      <c r="G7072" s="281"/>
      <c r="H7072" s="281"/>
      <c r="I7072" s="223"/>
      <c r="J7072" s="41"/>
    </row>
    <row r="7073" spans="1:10" x14ac:dyDescent="0.25">
      <c r="A7073" s="41"/>
      <c r="C7073" s="214"/>
      <c r="D7073" s="78"/>
      <c r="E7073" s="225"/>
      <c r="G7073" s="281"/>
      <c r="H7073" s="281"/>
      <c r="I7073" s="223"/>
      <c r="J7073" s="41"/>
    </row>
    <row r="7074" spans="1:10" x14ac:dyDescent="0.25">
      <c r="A7074" s="41"/>
      <c r="C7074" s="214"/>
      <c r="D7074" s="78"/>
      <c r="E7074" s="225"/>
      <c r="G7074" s="281"/>
      <c r="H7074" s="281"/>
      <c r="I7074" s="223"/>
      <c r="J7074" s="41"/>
    </row>
    <row r="7075" spans="1:10" x14ac:dyDescent="0.25">
      <c r="A7075" s="41"/>
      <c r="C7075" s="214"/>
      <c r="D7075" s="78"/>
      <c r="E7075" s="225"/>
      <c r="G7075" s="281"/>
      <c r="H7075" s="281"/>
      <c r="I7075" s="223"/>
      <c r="J7075" s="41"/>
    </row>
    <row r="7076" spans="1:10" x14ac:dyDescent="0.25">
      <c r="A7076" s="41"/>
      <c r="C7076" s="214"/>
      <c r="D7076" s="78"/>
      <c r="E7076" s="225"/>
      <c r="G7076" s="281"/>
      <c r="H7076" s="281"/>
      <c r="I7076" s="223"/>
      <c r="J7076" s="41"/>
    </row>
    <row r="7077" spans="1:10" x14ac:dyDescent="0.25">
      <c r="A7077" s="41"/>
      <c r="C7077" s="214"/>
      <c r="D7077" s="78"/>
      <c r="E7077" s="225"/>
      <c r="G7077" s="281"/>
      <c r="H7077" s="281"/>
      <c r="I7077" s="223"/>
      <c r="J7077" s="41"/>
    </row>
    <row r="7078" spans="1:10" x14ac:dyDescent="0.25">
      <c r="A7078" s="41"/>
      <c r="C7078" s="214"/>
      <c r="D7078" s="78"/>
      <c r="E7078" s="225"/>
      <c r="G7078" s="281"/>
      <c r="H7078" s="281"/>
      <c r="I7078" s="223"/>
      <c r="J7078" s="41"/>
    </row>
    <row r="7079" spans="1:10" x14ac:dyDescent="0.25">
      <c r="A7079" s="41"/>
      <c r="C7079" s="214"/>
      <c r="D7079" s="78"/>
      <c r="E7079" s="225"/>
      <c r="G7079" s="281"/>
      <c r="H7079" s="281"/>
      <c r="I7079" s="223"/>
      <c r="J7079" s="41"/>
    </row>
    <row r="7080" spans="1:10" x14ac:dyDescent="0.25">
      <c r="A7080" s="41"/>
      <c r="C7080" s="214"/>
      <c r="D7080" s="78"/>
      <c r="E7080" s="225"/>
      <c r="G7080" s="281"/>
      <c r="H7080" s="281"/>
      <c r="I7080" s="223"/>
      <c r="J7080" s="41"/>
    </row>
    <row r="7081" spans="1:10" x14ac:dyDescent="0.25">
      <c r="A7081" s="41"/>
      <c r="C7081" s="214"/>
      <c r="D7081" s="78"/>
      <c r="E7081" s="225"/>
      <c r="G7081" s="281"/>
      <c r="H7081" s="281"/>
      <c r="I7081" s="223"/>
      <c r="J7081" s="41"/>
    </row>
    <row r="7082" spans="1:10" x14ac:dyDescent="0.25">
      <c r="A7082" s="41"/>
      <c r="C7082" s="214"/>
      <c r="D7082" s="78"/>
      <c r="E7082" s="225"/>
      <c r="G7082" s="281"/>
      <c r="H7082" s="281"/>
      <c r="I7082" s="223"/>
      <c r="J7082" s="41"/>
    </row>
    <row r="7083" spans="1:10" x14ac:dyDescent="0.25">
      <c r="A7083" s="41"/>
      <c r="C7083" s="214"/>
      <c r="D7083" s="78"/>
      <c r="E7083" s="225"/>
      <c r="G7083" s="281"/>
      <c r="H7083" s="281"/>
      <c r="I7083" s="223"/>
      <c r="J7083" s="41"/>
    </row>
    <row r="7084" spans="1:10" x14ac:dyDescent="0.25">
      <c r="A7084" s="41"/>
      <c r="C7084" s="214"/>
      <c r="D7084" s="78"/>
      <c r="E7084" s="225"/>
      <c r="G7084" s="281"/>
      <c r="H7084" s="281"/>
      <c r="I7084" s="223"/>
      <c r="J7084" s="41"/>
    </row>
    <row r="7085" spans="1:10" x14ac:dyDescent="0.25">
      <c r="A7085" s="41"/>
      <c r="C7085" s="214"/>
      <c r="D7085" s="78"/>
      <c r="E7085" s="225"/>
      <c r="G7085" s="281"/>
      <c r="H7085" s="281"/>
      <c r="I7085" s="223"/>
      <c r="J7085" s="41"/>
    </row>
    <row r="7086" spans="1:10" x14ac:dyDescent="0.25">
      <c r="A7086" s="41"/>
      <c r="C7086" s="214"/>
      <c r="D7086" s="78"/>
      <c r="E7086" s="225"/>
      <c r="G7086" s="281"/>
      <c r="H7086" s="281"/>
      <c r="I7086" s="223"/>
      <c r="J7086" s="41"/>
    </row>
    <row r="7087" spans="1:10" x14ac:dyDescent="0.25">
      <c r="A7087" s="41"/>
      <c r="C7087" s="214"/>
      <c r="D7087" s="78"/>
      <c r="E7087" s="225"/>
      <c r="G7087" s="281"/>
      <c r="H7087" s="281"/>
      <c r="I7087" s="223"/>
      <c r="J7087" s="41"/>
    </row>
    <row r="7088" spans="1:10" x14ac:dyDescent="0.25">
      <c r="A7088" s="41"/>
      <c r="C7088" s="214"/>
      <c r="D7088" s="78"/>
      <c r="E7088" s="225"/>
      <c r="G7088" s="281"/>
      <c r="H7088" s="281"/>
      <c r="I7088" s="223"/>
      <c r="J7088" s="41"/>
    </row>
    <row r="7089" spans="1:10" x14ac:dyDescent="0.25">
      <c r="A7089" s="41"/>
      <c r="C7089" s="214"/>
      <c r="D7089" s="78"/>
      <c r="E7089" s="225"/>
      <c r="G7089" s="281"/>
      <c r="H7089" s="281"/>
      <c r="I7089" s="223"/>
      <c r="J7089" s="41"/>
    </row>
    <row r="7090" spans="1:10" x14ac:dyDescent="0.25">
      <c r="A7090" s="41"/>
      <c r="C7090" s="214"/>
      <c r="D7090" s="78"/>
      <c r="E7090" s="225"/>
      <c r="G7090" s="281"/>
      <c r="H7090" s="281"/>
      <c r="I7090" s="223"/>
      <c r="J7090" s="41"/>
    </row>
    <row r="7091" spans="1:10" x14ac:dyDescent="0.25">
      <c r="A7091" s="41"/>
      <c r="C7091" s="214"/>
      <c r="D7091" s="78"/>
      <c r="E7091" s="225"/>
      <c r="G7091" s="281"/>
      <c r="H7091" s="281"/>
      <c r="I7091" s="223"/>
      <c r="J7091" s="41"/>
    </row>
    <row r="7092" spans="1:10" x14ac:dyDescent="0.25">
      <c r="A7092" s="41"/>
      <c r="C7092" s="214"/>
      <c r="D7092" s="78"/>
      <c r="E7092" s="225"/>
      <c r="G7092" s="281"/>
      <c r="H7092" s="281"/>
      <c r="I7092" s="223"/>
      <c r="J7092" s="41"/>
    </row>
    <row r="7093" spans="1:10" x14ac:dyDescent="0.25">
      <c r="A7093" s="41"/>
      <c r="C7093" s="214"/>
      <c r="D7093" s="78"/>
      <c r="E7093" s="225"/>
      <c r="G7093" s="281"/>
      <c r="H7093" s="281"/>
      <c r="I7093" s="223"/>
      <c r="J7093" s="41"/>
    </row>
    <row r="7094" spans="1:10" x14ac:dyDescent="0.25">
      <c r="A7094" s="41"/>
      <c r="C7094" s="214"/>
      <c r="D7094" s="78"/>
      <c r="E7094" s="225"/>
      <c r="G7094" s="281"/>
      <c r="H7094" s="281"/>
      <c r="I7094" s="223"/>
      <c r="J7094" s="41"/>
    </row>
    <row r="7095" spans="1:10" x14ac:dyDescent="0.25">
      <c r="A7095" s="41"/>
      <c r="C7095" s="214"/>
      <c r="D7095" s="78"/>
      <c r="E7095" s="225"/>
      <c r="G7095" s="281"/>
      <c r="H7095" s="281"/>
      <c r="I7095" s="223"/>
      <c r="J7095" s="41"/>
    </row>
    <row r="7096" spans="1:10" x14ac:dyDescent="0.25">
      <c r="A7096" s="41"/>
      <c r="C7096" s="214"/>
      <c r="D7096" s="78"/>
      <c r="E7096" s="225"/>
      <c r="G7096" s="281"/>
      <c r="H7096" s="281"/>
      <c r="I7096" s="223"/>
      <c r="J7096" s="41"/>
    </row>
    <row r="7097" spans="1:10" x14ac:dyDescent="0.25">
      <c r="A7097" s="41"/>
      <c r="C7097" s="214"/>
      <c r="D7097" s="78"/>
      <c r="E7097" s="225"/>
      <c r="G7097" s="281"/>
      <c r="H7097" s="281"/>
      <c r="I7097" s="223"/>
      <c r="J7097" s="41"/>
    </row>
    <row r="7098" spans="1:10" x14ac:dyDescent="0.25">
      <c r="A7098" s="41"/>
      <c r="C7098" s="214"/>
      <c r="D7098" s="78"/>
      <c r="E7098" s="225"/>
      <c r="G7098" s="281"/>
      <c r="H7098" s="281"/>
      <c r="I7098" s="223"/>
      <c r="J7098" s="41"/>
    </row>
    <row r="7099" spans="1:10" x14ac:dyDescent="0.25">
      <c r="A7099" s="41"/>
      <c r="C7099" s="214"/>
      <c r="D7099" s="78"/>
      <c r="E7099" s="225"/>
      <c r="G7099" s="281"/>
      <c r="H7099" s="281"/>
      <c r="I7099" s="223"/>
      <c r="J7099" s="41"/>
    </row>
    <row r="7100" spans="1:10" x14ac:dyDescent="0.25">
      <c r="A7100" s="41"/>
      <c r="C7100" s="214"/>
      <c r="D7100" s="78"/>
      <c r="E7100" s="225"/>
      <c r="G7100" s="281"/>
      <c r="H7100" s="281"/>
      <c r="I7100" s="223"/>
      <c r="J7100" s="41"/>
    </row>
    <row r="7101" spans="1:10" x14ac:dyDescent="0.25">
      <c r="A7101" s="41"/>
      <c r="C7101" s="214"/>
      <c r="D7101" s="78"/>
      <c r="E7101" s="225"/>
      <c r="G7101" s="281"/>
      <c r="H7101" s="281"/>
      <c r="I7101" s="223"/>
      <c r="J7101" s="41"/>
    </row>
    <row r="7102" spans="1:10" x14ac:dyDescent="0.25">
      <c r="A7102" s="41"/>
      <c r="C7102" s="214"/>
      <c r="D7102" s="78"/>
      <c r="E7102" s="225"/>
      <c r="G7102" s="281"/>
      <c r="H7102" s="281"/>
      <c r="I7102" s="223"/>
      <c r="J7102" s="41"/>
    </row>
    <row r="7103" spans="1:10" x14ac:dyDescent="0.25">
      <c r="A7103" s="41"/>
      <c r="C7103" s="214"/>
      <c r="D7103" s="78"/>
      <c r="E7103" s="225"/>
      <c r="G7103" s="281"/>
      <c r="H7103" s="281"/>
      <c r="I7103" s="223"/>
      <c r="J7103" s="41"/>
    </row>
    <row r="7104" spans="1:10" x14ac:dyDescent="0.25">
      <c r="A7104" s="41"/>
      <c r="C7104" s="214"/>
      <c r="D7104" s="78"/>
      <c r="E7104" s="225"/>
      <c r="G7104" s="281"/>
      <c r="H7104" s="281"/>
      <c r="I7104" s="223"/>
      <c r="J7104" s="41"/>
    </row>
    <row r="7105" spans="1:10" x14ac:dyDescent="0.25">
      <c r="A7105" s="41"/>
      <c r="C7105" s="214"/>
      <c r="D7105" s="78"/>
      <c r="E7105" s="225"/>
      <c r="G7105" s="281"/>
      <c r="H7105" s="281"/>
      <c r="I7105" s="223"/>
      <c r="J7105" s="41"/>
    </row>
    <row r="7106" spans="1:10" x14ac:dyDescent="0.25">
      <c r="A7106" s="41"/>
      <c r="C7106" s="214"/>
      <c r="D7106" s="78"/>
      <c r="E7106" s="225"/>
      <c r="G7106" s="281"/>
      <c r="H7106" s="281"/>
      <c r="I7106" s="223"/>
      <c r="J7106" s="41"/>
    </row>
    <row r="7107" spans="1:10" x14ac:dyDescent="0.25">
      <c r="A7107" s="41"/>
      <c r="C7107" s="214"/>
      <c r="D7107" s="78"/>
      <c r="E7107" s="225"/>
      <c r="G7107" s="281"/>
      <c r="H7107" s="281"/>
      <c r="I7107" s="223"/>
      <c r="J7107" s="41"/>
    </row>
    <row r="7108" spans="1:10" x14ac:dyDescent="0.25">
      <c r="A7108" s="41"/>
      <c r="C7108" s="214"/>
      <c r="D7108" s="78"/>
      <c r="E7108" s="225"/>
      <c r="G7108" s="281"/>
      <c r="H7108" s="281"/>
      <c r="I7108" s="223"/>
      <c r="J7108" s="41"/>
    </row>
    <row r="7109" spans="1:10" x14ac:dyDescent="0.25">
      <c r="A7109" s="41"/>
      <c r="C7109" s="214"/>
      <c r="D7109" s="78"/>
      <c r="E7109" s="225"/>
      <c r="G7109" s="281"/>
      <c r="H7109" s="281"/>
      <c r="I7109" s="223"/>
      <c r="J7109" s="41"/>
    </row>
    <row r="7110" spans="1:10" x14ac:dyDescent="0.25">
      <c r="A7110" s="41"/>
      <c r="C7110" s="214"/>
      <c r="D7110" s="78"/>
      <c r="E7110" s="225"/>
      <c r="G7110" s="281"/>
      <c r="H7110" s="281"/>
      <c r="I7110" s="223"/>
      <c r="J7110" s="41"/>
    </row>
    <row r="7111" spans="1:10" x14ac:dyDescent="0.25">
      <c r="A7111" s="41"/>
      <c r="C7111" s="214"/>
      <c r="D7111" s="78"/>
      <c r="E7111" s="225"/>
      <c r="G7111" s="281"/>
      <c r="H7111" s="281"/>
      <c r="I7111" s="223"/>
      <c r="J7111" s="41"/>
    </row>
    <row r="7112" spans="1:10" x14ac:dyDescent="0.25">
      <c r="A7112" s="41"/>
      <c r="C7112" s="214"/>
      <c r="D7112" s="78"/>
      <c r="E7112" s="225"/>
      <c r="G7112" s="281"/>
      <c r="H7112" s="281"/>
      <c r="I7112" s="223"/>
      <c r="J7112" s="41"/>
    </row>
    <row r="7113" spans="1:10" x14ac:dyDescent="0.25">
      <c r="A7113" s="41"/>
      <c r="C7113" s="214"/>
      <c r="D7113" s="78"/>
      <c r="E7113" s="225"/>
      <c r="G7113" s="281"/>
      <c r="H7113" s="281"/>
      <c r="I7113" s="223"/>
      <c r="J7113" s="41"/>
    </row>
    <row r="7114" spans="1:10" x14ac:dyDescent="0.25">
      <c r="A7114" s="41"/>
      <c r="C7114" s="214"/>
      <c r="D7114" s="78"/>
      <c r="E7114" s="225"/>
      <c r="G7114" s="281"/>
      <c r="H7114" s="281"/>
      <c r="I7114" s="223"/>
      <c r="J7114" s="41"/>
    </row>
    <row r="7115" spans="1:10" x14ac:dyDescent="0.25">
      <c r="A7115" s="41"/>
      <c r="C7115" s="214"/>
      <c r="D7115" s="78"/>
      <c r="E7115" s="225"/>
      <c r="G7115" s="281"/>
      <c r="H7115" s="281"/>
      <c r="I7115" s="223"/>
      <c r="J7115" s="41"/>
    </row>
    <row r="7116" spans="1:10" x14ac:dyDescent="0.25">
      <c r="A7116" s="41"/>
      <c r="C7116" s="214"/>
      <c r="D7116" s="78"/>
      <c r="E7116" s="225"/>
      <c r="G7116" s="281"/>
      <c r="H7116" s="281"/>
      <c r="I7116" s="223"/>
      <c r="J7116" s="41"/>
    </row>
    <row r="7117" spans="1:10" x14ac:dyDescent="0.25">
      <c r="A7117" s="41"/>
      <c r="C7117" s="214"/>
      <c r="D7117" s="78"/>
      <c r="E7117" s="225"/>
      <c r="G7117" s="281"/>
      <c r="H7117" s="281"/>
      <c r="I7117" s="223"/>
      <c r="J7117" s="41"/>
    </row>
    <row r="7118" spans="1:10" x14ac:dyDescent="0.25">
      <c r="A7118" s="41"/>
      <c r="C7118" s="214"/>
      <c r="D7118" s="78"/>
      <c r="E7118" s="225"/>
      <c r="G7118" s="281"/>
      <c r="H7118" s="281"/>
      <c r="I7118" s="223"/>
      <c r="J7118" s="41"/>
    </row>
    <row r="7119" spans="1:10" x14ac:dyDescent="0.25">
      <c r="A7119" s="41"/>
      <c r="C7119" s="214"/>
      <c r="D7119" s="78"/>
      <c r="E7119" s="225"/>
      <c r="G7119" s="281"/>
      <c r="H7119" s="281"/>
      <c r="I7119" s="223"/>
      <c r="J7119" s="41"/>
    </row>
    <row r="7120" spans="1:10" x14ac:dyDescent="0.25">
      <c r="A7120" s="41"/>
      <c r="C7120" s="214"/>
      <c r="D7120" s="78"/>
      <c r="E7120" s="225"/>
      <c r="G7120" s="281"/>
      <c r="H7120" s="281"/>
      <c r="I7120" s="223"/>
      <c r="J7120" s="41"/>
    </row>
    <row r="7121" spans="1:10" x14ac:dyDescent="0.25">
      <c r="A7121" s="41"/>
      <c r="C7121" s="214"/>
      <c r="D7121" s="78"/>
      <c r="E7121" s="225"/>
      <c r="G7121" s="281"/>
      <c r="H7121" s="281"/>
      <c r="I7121" s="223"/>
      <c r="J7121" s="41"/>
    </row>
    <row r="7122" spans="1:10" x14ac:dyDescent="0.25">
      <c r="A7122" s="41"/>
      <c r="C7122" s="214"/>
      <c r="D7122" s="78"/>
      <c r="E7122" s="225"/>
      <c r="G7122" s="281"/>
      <c r="H7122" s="281"/>
      <c r="I7122" s="223"/>
      <c r="J7122" s="41"/>
    </row>
    <row r="7123" spans="1:10" x14ac:dyDescent="0.25">
      <c r="A7123" s="41"/>
      <c r="C7123" s="214"/>
      <c r="D7123" s="78"/>
      <c r="E7123" s="225"/>
      <c r="G7123" s="281"/>
      <c r="H7123" s="281"/>
      <c r="I7123" s="223"/>
      <c r="J7123" s="41"/>
    </row>
    <row r="7124" spans="1:10" x14ac:dyDescent="0.25">
      <c r="A7124" s="41"/>
      <c r="C7124" s="214"/>
      <c r="D7124" s="78"/>
      <c r="E7124" s="225"/>
      <c r="G7124" s="281"/>
      <c r="H7124" s="281"/>
      <c r="I7124" s="223"/>
      <c r="J7124" s="41"/>
    </row>
    <row r="7125" spans="1:10" x14ac:dyDescent="0.25">
      <c r="A7125" s="41"/>
      <c r="C7125" s="214"/>
      <c r="D7125" s="78"/>
      <c r="E7125" s="225"/>
      <c r="G7125" s="281"/>
      <c r="H7125" s="281"/>
      <c r="I7125" s="223"/>
      <c r="J7125" s="41"/>
    </row>
    <row r="7126" spans="1:10" x14ac:dyDescent="0.25">
      <c r="A7126" s="41"/>
      <c r="C7126" s="214"/>
      <c r="D7126" s="78"/>
      <c r="E7126" s="225"/>
      <c r="G7126" s="281"/>
      <c r="H7126" s="281"/>
      <c r="I7126" s="223"/>
      <c r="J7126" s="41"/>
    </row>
    <row r="7127" spans="1:10" x14ac:dyDescent="0.25">
      <c r="A7127" s="41"/>
      <c r="C7127" s="214"/>
      <c r="D7127" s="78"/>
      <c r="E7127" s="225"/>
      <c r="G7127" s="281"/>
      <c r="H7127" s="281"/>
      <c r="I7127" s="223"/>
      <c r="J7127" s="41"/>
    </row>
    <row r="7128" spans="1:10" x14ac:dyDescent="0.25">
      <c r="A7128" s="41"/>
      <c r="C7128" s="214"/>
      <c r="D7128" s="78"/>
      <c r="E7128" s="225"/>
      <c r="G7128" s="281"/>
      <c r="H7128" s="281"/>
      <c r="I7128" s="223"/>
      <c r="J7128" s="41"/>
    </row>
    <row r="7129" spans="1:10" x14ac:dyDescent="0.25">
      <c r="A7129" s="41"/>
      <c r="C7129" s="214"/>
      <c r="D7129" s="78"/>
      <c r="E7129" s="225"/>
      <c r="G7129" s="281"/>
      <c r="H7129" s="281"/>
      <c r="I7129" s="223"/>
      <c r="J7129" s="41"/>
    </row>
    <row r="7130" spans="1:10" x14ac:dyDescent="0.25">
      <c r="A7130" s="41"/>
      <c r="C7130" s="214"/>
      <c r="D7130" s="78"/>
      <c r="E7130" s="225"/>
      <c r="G7130" s="281"/>
      <c r="H7130" s="281"/>
      <c r="I7130" s="223"/>
      <c r="J7130" s="41"/>
    </row>
    <row r="7131" spans="1:10" x14ac:dyDescent="0.25">
      <c r="A7131" s="41"/>
      <c r="C7131" s="214"/>
      <c r="D7131" s="78"/>
      <c r="E7131" s="225"/>
      <c r="G7131" s="281"/>
      <c r="H7131" s="281"/>
      <c r="I7131" s="223"/>
      <c r="J7131" s="41"/>
    </row>
    <row r="7132" spans="1:10" x14ac:dyDescent="0.25">
      <c r="A7132" s="41"/>
      <c r="C7132" s="214"/>
      <c r="D7132" s="78"/>
      <c r="E7132" s="225"/>
      <c r="G7132" s="281"/>
      <c r="H7132" s="281"/>
      <c r="I7132" s="223"/>
      <c r="J7132" s="41"/>
    </row>
    <row r="7133" spans="1:10" x14ac:dyDescent="0.25">
      <c r="A7133" s="41"/>
      <c r="C7133" s="214"/>
      <c r="D7133" s="78"/>
      <c r="E7133" s="225"/>
      <c r="G7133" s="281"/>
      <c r="H7133" s="281"/>
      <c r="I7133" s="223"/>
      <c r="J7133" s="41"/>
    </row>
    <row r="7134" spans="1:10" x14ac:dyDescent="0.25">
      <c r="A7134" s="41"/>
      <c r="C7134" s="214"/>
      <c r="D7134" s="78"/>
      <c r="E7134" s="225"/>
      <c r="G7134" s="281"/>
      <c r="H7134" s="281"/>
      <c r="I7134" s="223"/>
      <c r="J7134" s="41"/>
    </row>
    <row r="7135" spans="1:10" x14ac:dyDescent="0.25">
      <c r="A7135" s="41"/>
      <c r="C7135" s="214"/>
      <c r="D7135" s="78"/>
      <c r="E7135" s="225"/>
      <c r="G7135" s="281"/>
      <c r="H7135" s="281"/>
      <c r="I7135" s="223"/>
      <c r="J7135" s="41"/>
    </row>
    <row r="7136" spans="1:10" x14ac:dyDescent="0.25">
      <c r="A7136" s="41"/>
      <c r="C7136" s="214"/>
      <c r="D7136" s="78"/>
      <c r="E7136" s="225"/>
      <c r="G7136" s="281"/>
      <c r="H7136" s="281"/>
      <c r="I7136" s="223"/>
      <c r="J7136" s="41"/>
    </row>
    <row r="7137" spans="1:10" x14ac:dyDescent="0.25">
      <c r="A7137" s="41"/>
      <c r="C7137" s="214"/>
      <c r="D7137" s="78"/>
      <c r="E7137" s="225"/>
      <c r="G7137" s="281"/>
      <c r="H7137" s="281"/>
      <c r="I7137" s="223"/>
      <c r="J7137" s="41"/>
    </row>
    <row r="7138" spans="1:10" x14ac:dyDescent="0.25">
      <c r="A7138" s="41"/>
      <c r="C7138" s="214"/>
      <c r="D7138" s="78"/>
      <c r="E7138" s="225"/>
      <c r="G7138" s="281"/>
      <c r="H7138" s="281"/>
      <c r="I7138" s="223"/>
      <c r="J7138" s="41"/>
    </row>
    <row r="7139" spans="1:10" x14ac:dyDescent="0.25">
      <c r="A7139" s="41"/>
      <c r="C7139" s="214"/>
      <c r="D7139" s="78"/>
      <c r="E7139" s="225"/>
      <c r="G7139" s="281"/>
      <c r="H7139" s="281"/>
      <c r="I7139" s="223"/>
      <c r="J7139" s="41"/>
    </row>
    <row r="7140" spans="1:10" x14ac:dyDescent="0.25">
      <c r="A7140" s="41"/>
      <c r="C7140" s="214"/>
      <c r="D7140" s="78"/>
      <c r="E7140" s="225"/>
      <c r="G7140" s="281"/>
      <c r="H7140" s="281"/>
      <c r="I7140" s="223"/>
      <c r="J7140" s="41"/>
    </row>
    <row r="7141" spans="1:10" x14ac:dyDescent="0.25">
      <c r="A7141" s="41"/>
      <c r="C7141" s="214"/>
      <c r="D7141" s="78"/>
      <c r="E7141" s="225"/>
      <c r="G7141" s="281"/>
      <c r="H7141" s="281"/>
      <c r="I7141" s="223"/>
      <c r="J7141" s="41"/>
    </row>
    <row r="7142" spans="1:10" x14ac:dyDescent="0.25">
      <c r="A7142" s="41"/>
      <c r="C7142" s="214"/>
      <c r="D7142" s="78"/>
      <c r="E7142" s="225"/>
      <c r="G7142" s="281"/>
      <c r="H7142" s="281"/>
      <c r="I7142" s="223"/>
      <c r="J7142" s="41"/>
    </row>
    <row r="7143" spans="1:10" x14ac:dyDescent="0.25">
      <c r="A7143" s="41"/>
      <c r="C7143" s="214"/>
      <c r="D7143" s="78"/>
      <c r="E7143" s="225"/>
      <c r="G7143" s="281"/>
      <c r="H7143" s="281"/>
      <c r="I7143" s="223"/>
      <c r="J7143" s="41"/>
    </row>
    <row r="7144" spans="1:10" x14ac:dyDescent="0.25">
      <c r="A7144" s="41"/>
      <c r="C7144" s="214"/>
      <c r="D7144" s="78"/>
      <c r="E7144" s="225"/>
      <c r="G7144" s="281"/>
      <c r="H7144" s="281"/>
      <c r="I7144" s="223"/>
      <c r="J7144" s="41"/>
    </row>
    <row r="7145" spans="1:10" x14ac:dyDescent="0.25">
      <c r="A7145" s="41"/>
      <c r="C7145" s="214"/>
      <c r="D7145" s="78"/>
      <c r="E7145" s="225"/>
      <c r="G7145" s="281"/>
      <c r="H7145" s="281"/>
      <c r="I7145" s="223"/>
      <c r="J7145" s="41"/>
    </row>
    <row r="7146" spans="1:10" x14ac:dyDescent="0.25">
      <c r="A7146" s="41"/>
      <c r="C7146" s="214"/>
      <c r="D7146" s="78"/>
      <c r="E7146" s="225"/>
      <c r="G7146" s="281"/>
      <c r="H7146" s="281"/>
      <c r="I7146" s="223"/>
      <c r="J7146" s="41"/>
    </row>
    <row r="7147" spans="1:10" x14ac:dyDescent="0.25">
      <c r="A7147" s="41"/>
      <c r="C7147" s="214"/>
      <c r="D7147" s="78"/>
      <c r="E7147" s="225"/>
      <c r="G7147" s="281"/>
      <c r="H7147" s="281"/>
      <c r="I7147" s="223"/>
      <c r="J7147" s="41"/>
    </row>
    <row r="7148" spans="1:10" x14ac:dyDescent="0.25">
      <c r="A7148" s="41"/>
      <c r="C7148" s="214"/>
      <c r="D7148" s="78"/>
      <c r="E7148" s="225"/>
      <c r="G7148" s="281"/>
      <c r="H7148" s="281"/>
      <c r="I7148" s="223"/>
      <c r="J7148" s="41"/>
    </row>
    <row r="7149" spans="1:10" x14ac:dyDescent="0.25">
      <c r="A7149" s="41"/>
      <c r="C7149" s="214"/>
      <c r="D7149" s="78"/>
      <c r="E7149" s="225"/>
      <c r="G7149" s="281"/>
      <c r="H7149" s="281"/>
      <c r="I7149" s="223"/>
      <c r="J7149" s="41"/>
    </row>
    <row r="7150" spans="1:10" x14ac:dyDescent="0.25">
      <c r="A7150" s="41"/>
      <c r="C7150" s="214"/>
      <c r="D7150" s="78"/>
      <c r="E7150" s="225"/>
      <c r="G7150" s="281"/>
      <c r="H7150" s="281"/>
      <c r="I7150" s="223"/>
      <c r="J7150" s="41"/>
    </row>
    <row r="7151" spans="1:10" x14ac:dyDescent="0.25">
      <c r="A7151" s="41"/>
      <c r="C7151" s="214"/>
      <c r="D7151" s="78"/>
      <c r="E7151" s="225"/>
      <c r="G7151" s="281"/>
      <c r="H7151" s="281"/>
      <c r="I7151" s="223"/>
      <c r="J7151" s="41"/>
    </row>
    <row r="7152" spans="1:10" x14ac:dyDescent="0.25">
      <c r="A7152" s="41"/>
      <c r="C7152" s="214"/>
      <c r="D7152" s="78"/>
      <c r="E7152" s="225"/>
      <c r="G7152" s="281"/>
      <c r="H7152" s="281"/>
      <c r="I7152" s="223"/>
      <c r="J7152" s="41"/>
    </row>
    <row r="7153" spans="1:10" x14ac:dyDescent="0.25">
      <c r="A7153" s="41"/>
      <c r="C7153" s="214"/>
      <c r="D7153" s="78"/>
      <c r="E7153" s="225"/>
      <c r="G7153" s="281"/>
      <c r="H7153" s="281"/>
      <c r="I7153" s="223"/>
      <c r="J7153" s="41"/>
    </row>
    <row r="7154" spans="1:10" x14ac:dyDescent="0.25">
      <c r="A7154" s="41"/>
      <c r="C7154" s="214"/>
      <c r="D7154" s="78"/>
      <c r="E7154" s="225"/>
      <c r="G7154" s="281"/>
      <c r="H7154" s="281"/>
      <c r="I7154" s="223"/>
      <c r="J7154" s="41"/>
    </row>
    <row r="7155" spans="1:10" x14ac:dyDescent="0.25">
      <c r="A7155" s="41"/>
      <c r="C7155" s="214"/>
      <c r="D7155" s="78"/>
      <c r="E7155" s="225"/>
      <c r="G7155" s="281"/>
      <c r="H7155" s="281"/>
      <c r="I7155" s="223"/>
      <c r="J7155" s="41"/>
    </row>
    <row r="7156" spans="1:10" x14ac:dyDescent="0.25">
      <c r="A7156" s="41"/>
      <c r="C7156" s="214"/>
      <c r="D7156" s="78"/>
      <c r="E7156" s="225"/>
      <c r="G7156" s="281"/>
      <c r="H7156" s="281"/>
      <c r="I7156" s="223"/>
      <c r="J7156" s="41"/>
    </row>
    <row r="7157" spans="1:10" x14ac:dyDescent="0.25">
      <c r="A7157" s="41"/>
      <c r="C7157" s="214"/>
      <c r="D7157" s="78"/>
      <c r="E7157" s="225"/>
      <c r="G7157" s="281"/>
      <c r="H7157" s="281"/>
      <c r="I7157" s="223"/>
      <c r="J7157" s="41"/>
    </row>
    <row r="7158" spans="1:10" x14ac:dyDescent="0.25">
      <c r="A7158" s="41"/>
      <c r="C7158" s="214"/>
      <c r="D7158" s="78"/>
      <c r="E7158" s="225"/>
      <c r="G7158" s="281"/>
      <c r="H7158" s="281"/>
      <c r="I7158" s="223"/>
      <c r="J7158" s="41"/>
    </row>
    <row r="7159" spans="1:10" x14ac:dyDescent="0.25">
      <c r="A7159" s="41"/>
      <c r="C7159" s="214"/>
      <c r="D7159" s="78"/>
      <c r="E7159" s="225"/>
      <c r="G7159" s="281"/>
      <c r="H7159" s="281"/>
      <c r="I7159" s="223"/>
      <c r="J7159" s="41"/>
    </row>
    <row r="7160" spans="1:10" x14ac:dyDescent="0.25">
      <c r="A7160" s="41"/>
      <c r="C7160" s="214"/>
      <c r="D7160" s="78"/>
      <c r="E7160" s="225"/>
      <c r="G7160" s="281"/>
      <c r="H7160" s="281"/>
      <c r="I7160" s="223"/>
      <c r="J7160" s="41"/>
    </row>
    <row r="7161" spans="1:10" x14ac:dyDescent="0.25">
      <c r="A7161" s="41"/>
      <c r="C7161" s="214"/>
      <c r="D7161" s="78"/>
      <c r="E7161" s="225"/>
      <c r="G7161" s="281"/>
      <c r="H7161" s="281"/>
      <c r="I7161" s="223"/>
      <c r="J7161" s="41"/>
    </row>
    <row r="7162" spans="1:10" x14ac:dyDescent="0.25">
      <c r="A7162" s="41"/>
      <c r="C7162" s="214"/>
      <c r="D7162" s="78"/>
      <c r="E7162" s="225"/>
      <c r="G7162" s="281"/>
      <c r="H7162" s="281"/>
      <c r="I7162" s="223"/>
      <c r="J7162" s="41"/>
    </row>
    <row r="7163" spans="1:10" x14ac:dyDescent="0.25">
      <c r="A7163" s="41"/>
      <c r="C7163" s="214"/>
      <c r="D7163" s="78"/>
      <c r="E7163" s="225"/>
      <c r="G7163" s="281"/>
      <c r="H7163" s="281"/>
      <c r="I7163" s="223"/>
      <c r="J7163" s="41"/>
    </row>
    <row r="7164" spans="1:10" x14ac:dyDescent="0.25">
      <c r="A7164" s="41"/>
      <c r="C7164" s="214"/>
      <c r="D7164" s="78"/>
      <c r="E7164" s="225"/>
      <c r="G7164" s="281"/>
      <c r="H7164" s="281"/>
      <c r="I7164" s="223"/>
      <c r="J7164" s="41"/>
    </row>
    <row r="7165" spans="1:10" x14ac:dyDescent="0.25">
      <c r="A7165" s="41"/>
      <c r="C7165" s="214"/>
      <c r="D7165" s="78"/>
      <c r="E7165" s="225"/>
      <c r="G7165" s="281"/>
      <c r="H7165" s="281"/>
      <c r="I7165" s="223"/>
      <c r="J7165" s="41"/>
    </row>
    <row r="7166" spans="1:10" x14ac:dyDescent="0.25">
      <c r="A7166" s="41"/>
      <c r="C7166" s="214"/>
      <c r="D7166" s="78"/>
      <c r="E7166" s="225"/>
      <c r="G7166" s="281"/>
      <c r="H7166" s="281"/>
      <c r="I7166" s="223"/>
      <c r="J7166" s="41"/>
    </row>
    <row r="7167" spans="1:10" x14ac:dyDescent="0.25">
      <c r="A7167" s="41"/>
      <c r="C7167" s="214"/>
      <c r="D7167" s="78"/>
      <c r="E7167" s="225"/>
      <c r="G7167" s="281"/>
      <c r="H7167" s="281"/>
      <c r="I7167" s="223"/>
      <c r="J7167" s="41"/>
    </row>
    <row r="7168" spans="1:10" x14ac:dyDescent="0.25">
      <c r="A7168" s="41"/>
      <c r="C7168" s="214"/>
      <c r="D7168" s="78"/>
      <c r="E7168" s="225"/>
      <c r="G7168" s="281"/>
      <c r="H7168" s="281"/>
      <c r="I7168" s="223"/>
      <c r="J7168" s="41"/>
    </row>
    <row r="7169" spans="1:10" x14ac:dyDescent="0.25">
      <c r="A7169" s="41"/>
      <c r="C7169" s="214"/>
      <c r="D7169" s="78"/>
      <c r="E7169" s="225"/>
      <c r="G7169" s="281"/>
      <c r="H7169" s="281"/>
      <c r="I7169" s="223"/>
      <c r="J7169" s="41"/>
    </row>
    <row r="7170" spans="1:10" x14ac:dyDescent="0.25">
      <c r="A7170" s="41"/>
      <c r="C7170" s="214"/>
      <c r="D7170" s="78"/>
      <c r="E7170" s="225"/>
      <c r="G7170" s="281"/>
      <c r="H7170" s="281"/>
      <c r="I7170" s="223"/>
      <c r="J7170" s="41"/>
    </row>
    <row r="7171" spans="1:10" x14ac:dyDescent="0.25">
      <c r="A7171" s="41"/>
      <c r="C7171" s="214"/>
      <c r="D7171" s="78"/>
      <c r="E7171" s="225"/>
      <c r="G7171" s="281"/>
      <c r="H7171" s="281"/>
      <c r="I7171" s="223"/>
      <c r="J7171" s="41"/>
    </row>
    <row r="7172" spans="1:10" x14ac:dyDescent="0.25">
      <c r="A7172" s="41"/>
      <c r="C7172" s="214"/>
      <c r="D7172" s="78"/>
      <c r="E7172" s="225"/>
      <c r="G7172" s="281"/>
      <c r="H7172" s="281"/>
      <c r="I7172" s="223"/>
      <c r="J7172" s="41"/>
    </row>
    <row r="7173" spans="1:10" x14ac:dyDescent="0.25">
      <c r="A7173" s="41"/>
      <c r="C7173" s="214"/>
      <c r="D7173" s="78"/>
      <c r="E7173" s="225"/>
      <c r="G7173" s="281"/>
      <c r="H7173" s="281"/>
      <c r="I7173" s="223"/>
      <c r="J7173" s="41"/>
    </row>
    <row r="7174" spans="1:10" x14ac:dyDescent="0.25">
      <c r="A7174" s="41"/>
      <c r="C7174" s="214"/>
      <c r="D7174" s="78"/>
      <c r="E7174" s="225"/>
      <c r="G7174" s="281"/>
      <c r="H7174" s="281"/>
      <c r="I7174" s="223"/>
      <c r="J7174" s="41"/>
    </row>
    <row r="7175" spans="1:10" x14ac:dyDescent="0.25">
      <c r="A7175" s="41"/>
      <c r="C7175" s="214"/>
      <c r="D7175" s="78"/>
      <c r="E7175" s="225"/>
      <c r="G7175" s="281"/>
      <c r="H7175" s="281"/>
      <c r="I7175" s="223"/>
      <c r="J7175" s="41"/>
    </row>
    <row r="7176" spans="1:10" x14ac:dyDescent="0.25">
      <c r="A7176" s="41"/>
      <c r="C7176" s="214"/>
      <c r="D7176" s="78"/>
      <c r="E7176" s="225"/>
      <c r="G7176" s="281"/>
      <c r="H7176" s="281"/>
      <c r="I7176" s="223"/>
      <c r="J7176" s="41"/>
    </row>
    <row r="7177" spans="1:10" x14ac:dyDescent="0.25">
      <c r="A7177" s="41"/>
      <c r="C7177" s="214"/>
      <c r="D7177" s="78"/>
      <c r="E7177" s="225"/>
      <c r="G7177" s="281"/>
      <c r="H7177" s="281"/>
      <c r="I7177" s="223"/>
      <c r="J7177" s="41"/>
    </row>
    <row r="7178" spans="1:10" x14ac:dyDescent="0.25">
      <c r="A7178" s="41"/>
      <c r="C7178" s="214"/>
      <c r="D7178" s="78"/>
      <c r="E7178" s="225"/>
      <c r="G7178" s="281"/>
      <c r="H7178" s="281"/>
      <c r="I7178" s="223"/>
      <c r="J7178" s="41"/>
    </row>
    <row r="7179" spans="1:10" x14ac:dyDescent="0.25">
      <c r="A7179" s="41"/>
      <c r="C7179" s="214"/>
      <c r="D7179" s="78"/>
      <c r="E7179" s="225"/>
      <c r="G7179" s="281"/>
      <c r="H7179" s="281"/>
      <c r="I7179" s="223"/>
      <c r="J7179" s="41"/>
    </row>
    <row r="7180" spans="1:10" x14ac:dyDescent="0.25">
      <c r="A7180" s="41"/>
      <c r="C7180" s="214"/>
      <c r="D7180" s="78"/>
      <c r="E7180" s="225"/>
      <c r="G7180" s="281"/>
      <c r="H7180" s="281"/>
      <c r="I7180" s="223"/>
      <c r="J7180" s="41"/>
    </row>
    <row r="7181" spans="1:10" x14ac:dyDescent="0.25">
      <c r="A7181" s="41"/>
      <c r="C7181" s="214"/>
      <c r="D7181" s="78"/>
      <c r="E7181" s="225"/>
      <c r="G7181" s="281"/>
      <c r="H7181" s="281"/>
      <c r="I7181" s="223"/>
      <c r="J7181" s="41"/>
    </row>
    <row r="7182" spans="1:10" x14ac:dyDescent="0.25">
      <c r="A7182" s="41"/>
      <c r="C7182" s="214"/>
      <c r="D7182" s="78"/>
      <c r="E7182" s="225"/>
      <c r="G7182" s="281"/>
      <c r="H7182" s="281"/>
      <c r="I7182" s="223"/>
      <c r="J7182" s="41"/>
    </row>
    <row r="7183" spans="1:10" x14ac:dyDescent="0.25">
      <c r="A7183" s="41"/>
      <c r="C7183" s="214"/>
      <c r="D7183" s="78"/>
      <c r="E7183" s="225"/>
      <c r="G7183" s="281"/>
      <c r="H7183" s="281"/>
      <c r="I7183" s="223"/>
      <c r="J7183" s="41"/>
    </row>
    <row r="7184" spans="1:10" x14ac:dyDescent="0.25">
      <c r="A7184" s="41"/>
      <c r="C7184" s="214"/>
      <c r="D7184" s="78"/>
      <c r="E7184" s="225"/>
      <c r="G7184" s="281"/>
      <c r="H7184" s="281"/>
      <c r="I7184" s="223"/>
      <c r="J7184" s="41"/>
    </row>
    <row r="7185" spans="1:10" x14ac:dyDescent="0.25">
      <c r="A7185" s="41"/>
      <c r="C7185" s="214"/>
      <c r="D7185" s="78"/>
      <c r="E7185" s="225"/>
      <c r="G7185" s="281"/>
      <c r="H7185" s="281"/>
      <c r="I7185" s="223"/>
      <c r="J7185" s="41"/>
    </row>
    <row r="7186" spans="1:10" x14ac:dyDescent="0.25">
      <c r="A7186" s="41"/>
      <c r="C7186" s="214"/>
      <c r="D7186" s="78"/>
      <c r="E7186" s="225"/>
      <c r="G7186" s="281"/>
      <c r="H7186" s="281"/>
      <c r="I7186" s="223"/>
      <c r="J7186" s="41"/>
    </row>
    <row r="7187" spans="1:10" x14ac:dyDescent="0.25">
      <c r="A7187" s="41"/>
      <c r="C7187" s="214"/>
      <c r="D7187" s="78"/>
      <c r="E7187" s="225"/>
      <c r="G7187" s="281"/>
      <c r="H7187" s="281"/>
      <c r="I7187" s="223"/>
      <c r="J7187" s="41"/>
    </row>
    <row r="7188" spans="1:10" x14ac:dyDescent="0.25">
      <c r="A7188" s="41"/>
      <c r="C7188" s="214"/>
      <c r="D7188" s="78"/>
      <c r="E7188" s="225"/>
      <c r="G7188" s="281"/>
      <c r="H7188" s="281"/>
      <c r="I7188" s="223"/>
      <c r="J7188" s="41"/>
    </row>
    <row r="7189" spans="1:10" x14ac:dyDescent="0.25">
      <c r="A7189" s="41"/>
      <c r="C7189" s="214"/>
      <c r="D7189" s="78"/>
      <c r="E7189" s="225"/>
      <c r="G7189" s="281"/>
      <c r="H7189" s="281"/>
      <c r="I7189" s="223"/>
      <c r="J7189" s="41"/>
    </row>
    <row r="7190" spans="1:10" x14ac:dyDescent="0.25">
      <c r="A7190" s="41"/>
      <c r="C7190" s="214"/>
      <c r="D7190" s="78"/>
      <c r="E7190" s="225"/>
      <c r="G7190" s="281"/>
      <c r="H7190" s="281"/>
      <c r="I7190" s="223"/>
      <c r="J7190" s="41"/>
    </row>
    <row r="7191" spans="1:10" x14ac:dyDescent="0.25">
      <c r="A7191" s="41"/>
      <c r="C7191" s="214"/>
      <c r="D7191" s="78"/>
      <c r="E7191" s="225"/>
      <c r="G7191" s="281"/>
      <c r="H7191" s="281"/>
      <c r="I7191" s="223"/>
      <c r="J7191" s="41"/>
    </row>
    <row r="7192" spans="1:10" x14ac:dyDescent="0.25">
      <c r="A7192" s="41"/>
      <c r="C7192" s="214"/>
      <c r="D7192" s="78"/>
      <c r="E7192" s="225"/>
      <c r="G7192" s="281"/>
      <c r="H7192" s="281"/>
      <c r="I7192" s="223"/>
      <c r="J7192" s="41"/>
    </row>
    <row r="7193" spans="1:10" x14ac:dyDescent="0.25">
      <c r="A7193" s="41"/>
      <c r="C7193" s="214"/>
      <c r="D7193" s="78"/>
      <c r="E7193" s="225"/>
      <c r="G7193" s="281"/>
      <c r="H7193" s="281"/>
      <c r="I7193" s="223"/>
      <c r="J7193" s="41"/>
    </row>
    <row r="7194" spans="1:10" x14ac:dyDescent="0.25">
      <c r="A7194" s="41"/>
      <c r="C7194" s="214"/>
      <c r="D7194" s="78"/>
      <c r="E7194" s="225"/>
      <c r="G7194" s="281"/>
      <c r="H7194" s="281"/>
      <c r="I7194" s="223"/>
      <c r="J7194" s="41"/>
    </row>
    <row r="7195" spans="1:10" x14ac:dyDescent="0.25">
      <c r="A7195" s="41"/>
      <c r="C7195" s="214"/>
      <c r="D7195" s="78"/>
      <c r="E7195" s="225"/>
      <c r="G7195" s="281"/>
      <c r="H7195" s="281"/>
      <c r="I7195" s="223"/>
      <c r="J7195" s="41"/>
    </row>
    <row r="7196" spans="1:10" x14ac:dyDescent="0.25">
      <c r="A7196" s="41"/>
      <c r="C7196" s="214"/>
      <c r="D7196" s="78"/>
      <c r="E7196" s="225"/>
      <c r="G7196" s="281"/>
      <c r="H7196" s="281"/>
      <c r="I7196" s="223"/>
      <c r="J7196" s="41"/>
    </row>
    <row r="7197" spans="1:10" x14ac:dyDescent="0.25">
      <c r="A7197" s="41"/>
      <c r="C7197" s="214"/>
      <c r="D7197" s="78"/>
      <c r="E7197" s="225"/>
      <c r="G7197" s="281"/>
      <c r="H7197" s="281"/>
      <c r="I7197" s="223"/>
      <c r="J7197" s="41"/>
    </row>
    <row r="7198" spans="1:10" x14ac:dyDescent="0.25">
      <c r="A7198" s="41"/>
      <c r="C7198" s="214"/>
      <c r="D7198" s="78"/>
      <c r="E7198" s="225"/>
      <c r="G7198" s="281"/>
      <c r="H7198" s="281"/>
      <c r="I7198" s="223"/>
      <c r="J7198" s="41"/>
    </row>
    <row r="7199" spans="1:10" x14ac:dyDescent="0.25">
      <c r="A7199" s="41"/>
      <c r="C7199" s="214"/>
      <c r="D7199" s="78"/>
      <c r="E7199" s="225"/>
      <c r="G7199" s="281"/>
      <c r="H7199" s="281"/>
      <c r="I7199" s="223"/>
      <c r="J7199" s="41"/>
    </row>
    <row r="7200" spans="1:10" x14ac:dyDescent="0.25">
      <c r="A7200" s="41"/>
      <c r="C7200" s="214"/>
      <c r="D7200" s="78"/>
      <c r="E7200" s="225"/>
      <c r="G7200" s="281"/>
      <c r="H7200" s="281"/>
      <c r="I7200" s="223"/>
      <c r="J7200" s="41"/>
    </row>
    <row r="7201" spans="1:10" x14ac:dyDescent="0.25">
      <c r="A7201" s="41"/>
      <c r="C7201" s="214"/>
      <c r="D7201" s="78"/>
      <c r="E7201" s="225"/>
      <c r="G7201" s="281"/>
      <c r="H7201" s="281"/>
      <c r="I7201" s="223"/>
      <c r="J7201" s="41"/>
    </row>
    <row r="7202" spans="1:10" x14ac:dyDescent="0.25">
      <c r="A7202" s="41"/>
      <c r="C7202" s="214"/>
      <c r="D7202" s="78"/>
      <c r="E7202" s="225"/>
      <c r="G7202" s="281"/>
      <c r="H7202" s="281"/>
      <c r="I7202" s="223"/>
      <c r="J7202" s="41"/>
    </row>
    <row r="7203" spans="1:10" x14ac:dyDescent="0.25">
      <c r="A7203" s="41"/>
      <c r="C7203" s="214"/>
      <c r="D7203" s="78"/>
      <c r="E7203" s="225"/>
      <c r="G7203" s="281"/>
      <c r="H7203" s="281"/>
      <c r="I7203" s="223"/>
      <c r="J7203" s="41"/>
    </row>
    <row r="7204" spans="1:10" x14ac:dyDescent="0.25">
      <c r="A7204" s="41"/>
      <c r="C7204" s="214"/>
      <c r="D7204" s="78"/>
      <c r="E7204" s="225"/>
      <c r="G7204" s="281"/>
      <c r="H7204" s="281"/>
      <c r="I7204" s="223"/>
      <c r="J7204" s="41"/>
    </row>
    <row r="7205" spans="1:10" x14ac:dyDescent="0.25">
      <c r="A7205" s="41"/>
      <c r="C7205" s="214"/>
      <c r="D7205" s="78"/>
      <c r="E7205" s="225"/>
      <c r="G7205" s="281"/>
      <c r="H7205" s="281"/>
      <c r="I7205" s="223"/>
      <c r="J7205" s="41"/>
    </row>
    <row r="7206" spans="1:10" x14ac:dyDescent="0.25">
      <c r="A7206" s="41"/>
      <c r="C7206" s="214"/>
      <c r="D7206" s="78"/>
      <c r="E7206" s="225"/>
      <c r="G7206" s="281"/>
      <c r="H7206" s="281"/>
      <c r="I7206" s="223"/>
      <c r="J7206" s="41"/>
    </row>
    <row r="7207" spans="1:10" x14ac:dyDescent="0.25">
      <c r="A7207" s="41"/>
      <c r="C7207" s="214"/>
      <c r="D7207" s="78"/>
      <c r="E7207" s="225"/>
      <c r="G7207" s="281"/>
      <c r="H7207" s="281"/>
      <c r="I7207" s="223"/>
      <c r="J7207" s="41"/>
    </row>
    <row r="7208" spans="1:10" x14ac:dyDescent="0.25">
      <c r="A7208" s="41"/>
      <c r="C7208" s="214"/>
      <c r="D7208" s="78"/>
      <c r="E7208" s="225"/>
      <c r="G7208" s="281"/>
      <c r="H7208" s="281"/>
      <c r="I7208" s="223"/>
      <c r="J7208" s="41"/>
    </row>
    <row r="7209" spans="1:10" x14ac:dyDescent="0.25">
      <c r="A7209" s="41"/>
      <c r="C7209" s="214"/>
      <c r="D7209" s="78"/>
      <c r="E7209" s="225"/>
      <c r="G7209" s="281"/>
      <c r="H7209" s="281"/>
      <c r="I7209" s="223"/>
      <c r="J7209" s="41"/>
    </row>
    <row r="7210" spans="1:10" x14ac:dyDescent="0.25">
      <c r="A7210" s="41"/>
      <c r="C7210" s="214"/>
      <c r="D7210" s="78"/>
      <c r="E7210" s="225"/>
      <c r="G7210" s="281"/>
      <c r="H7210" s="281"/>
      <c r="I7210" s="223"/>
      <c r="J7210" s="41"/>
    </row>
    <row r="7211" spans="1:10" x14ac:dyDescent="0.25">
      <c r="A7211" s="41"/>
      <c r="C7211" s="214"/>
      <c r="D7211" s="78"/>
      <c r="E7211" s="225"/>
      <c r="G7211" s="281"/>
      <c r="H7211" s="281"/>
      <c r="I7211" s="223"/>
      <c r="J7211" s="41"/>
    </row>
    <row r="7212" spans="1:10" x14ac:dyDescent="0.25">
      <c r="A7212" s="41"/>
      <c r="C7212" s="214"/>
      <c r="D7212" s="78"/>
      <c r="E7212" s="225"/>
      <c r="G7212" s="281"/>
      <c r="H7212" s="281"/>
      <c r="I7212" s="223"/>
      <c r="J7212" s="41"/>
    </row>
    <row r="7213" spans="1:10" x14ac:dyDescent="0.25">
      <c r="A7213" s="41"/>
      <c r="C7213" s="214"/>
      <c r="D7213" s="78"/>
      <c r="E7213" s="225"/>
      <c r="G7213" s="281"/>
      <c r="H7213" s="281"/>
      <c r="I7213" s="223"/>
      <c r="J7213" s="41"/>
    </row>
    <row r="7214" spans="1:10" x14ac:dyDescent="0.25">
      <c r="A7214" s="41"/>
      <c r="C7214" s="214"/>
      <c r="D7214" s="78"/>
      <c r="E7214" s="225"/>
      <c r="G7214" s="281"/>
      <c r="H7214" s="281"/>
      <c r="I7214" s="223"/>
      <c r="J7214" s="41"/>
    </row>
    <row r="7215" spans="1:10" x14ac:dyDescent="0.25">
      <c r="A7215" s="41"/>
      <c r="C7215" s="214"/>
      <c r="D7215" s="78"/>
      <c r="E7215" s="225"/>
      <c r="G7215" s="281"/>
      <c r="H7215" s="281"/>
      <c r="I7215" s="223"/>
      <c r="J7215" s="41"/>
    </row>
    <row r="7216" spans="1:10" x14ac:dyDescent="0.25">
      <c r="A7216" s="41"/>
      <c r="C7216" s="214"/>
      <c r="D7216" s="78"/>
      <c r="E7216" s="225"/>
      <c r="G7216" s="281"/>
      <c r="H7216" s="281"/>
      <c r="I7216" s="223"/>
      <c r="J7216" s="41"/>
    </row>
    <row r="7217" spans="1:10" x14ac:dyDescent="0.25">
      <c r="A7217" s="41"/>
      <c r="C7217" s="214"/>
      <c r="D7217" s="78"/>
      <c r="E7217" s="225"/>
      <c r="G7217" s="281"/>
      <c r="H7217" s="281"/>
      <c r="I7217" s="223"/>
      <c r="J7217" s="41"/>
    </row>
    <row r="7218" spans="1:10" x14ac:dyDescent="0.25">
      <c r="A7218" s="41"/>
      <c r="C7218" s="214"/>
      <c r="D7218" s="78"/>
      <c r="E7218" s="225"/>
      <c r="G7218" s="281"/>
      <c r="H7218" s="281"/>
      <c r="I7218" s="223"/>
      <c r="J7218" s="41"/>
    </row>
    <row r="7219" spans="1:10" x14ac:dyDescent="0.25">
      <c r="A7219" s="41"/>
      <c r="C7219" s="214"/>
      <c r="D7219" s="78"/>
      <c r="E7219" s="225"/>
      <c r="G7219" s="281"/>
      <c r="H7219" s="281"/>
      <c r="I7219" s="223"/>
      <c r="J7219" s="41"/>
    </row>
    <row r="7220" spans="1:10" x14ac:dyDescent="0.25">
      <c r="A7220" s="41"/>
      <c r="C7220" s="214"/>
      <c r="D7220" s="78"/>
      <c r="E7220" s="225"/>
      <c r="G7220" s="281"/>
      <c r="H7220" s="281"/>
      <c r="I7220" s="223"/>
      <c r="J7220" s="41"/>
    </row>
    <row r="7221" spans="1:10" x14ac:dyDescent="0.25">
      <c r="A7221" s="41"/>
      <c r="C7221" s="214"/>
      <c r="D7221" s="78"/>
      <c r="E7221" s="225"/>
      <c r="G7221" s="281"/>
      <c r="H7221" s="281"/>
      <c r="I7221" s="223"/>
      <c r="J7221" s="41"/>
    </row>
    <row r="7222" spans="1:10" x14ac:dyDescent="0.25">
      <c r="A7222" s="41"/>
      <c r="C7222" s="214"/>
      <c r="D7222" s="78"/>
      <c r="E7222" s="225"/>
      <c r="G7222" s="281"/>
      <c r="H7222" s="281"/>
      <c r="I7222" s="223"/>
      <c r="J7222" s="41"/>
    </row>
    <row r="7223" spans="1:10" x14ac:dyDescent="0.25">
      <c r="A7223" s="41"/>
      <c r="C7223" s="214"/>
      <c r="D7223" s="78"/>
      <c r="E7223" s="225"/>
      <c r="G7223" s="281"/>
      <c r="H7223" s="281"/>
      <c r="I7223" s="223"/>
      <c r="J7223" s="41"/>
    </row>
    <row r="7224" spans="1:10" x14ac:dyDescent="0.25">
      <c r="A7224" s="41"/>
      <c r="C7224" s="214"/>
      <c r="D7224" s="78"/>
      <c r="E7224" s="225"/>
      <c r="G7224" s="281"/>
      <c r="H7224" s="281"/>
      <c r="I7224" s="223"/>
      <c r="J7224" s="41"/>
    </row>
    <row r="7225" spans="1:10" x14ac:dyDescent="0.25">
      <c r="A7225" s="41"/>
      <c r="C7225" s="214"/>
      <c r="D7225" s="78"/>
      <c r="E7225" s="225"/>
      <c r="G7225" s="281"/>
      <c r="H7225" s="281"/>
      <c r="I7225" s="223"/>
      <c r="J7225" s="41"/>
    </row>
    <row r="7226" spans="1:10" x14ac:dyDescent="0.25">
      <c r="A7226" s="41"/>
      <c r="C7226" s="214"/>
      <c r="D7226" s="78"/>
      <c r="E7226" s="225"/>
      <c r="G7226" s="281"/>
      <c r="H7226" s="281"/>
      <c r="I7226" s="223"/>
      <c r="J7226" s="41"/>
    </row>
    <row r="7227" spans="1:10" x14ac:dyDescent="0.25">
      <c r="A7227" s="41"/>
      <c r="C7227" s="214"/>
      <c r="D7227" s="78"/>
      <c r="E7227" s="225"/>
      <c r="G7227" s="281"/>
      <c r="H7227" s="281"/>
      <c r="I7227" s="223"/>
      <c r="J7227" s="41"/>
    </row>
    <row r="7228" spans="1:10" x14ac:dyDescent="0.25">
      <c r="A7228" s="41"/>
      <c r="C7228" s="214"/>
      <c r="D7228" s="78"/>
      <c r="E7228" s="225"/>
      <c r="G7228" s="281"/>
      <c r="H7228" s="281"/>
      <c r="I7228" s="223"/>
      <c r="J7228" s="41"/>
    </row>
    <row r="7229" spans="1:10" x14ac:dyDescent="0.25">
      <c r="A7229" s="41"/>
      <c r="C7229" s="214"/>
      <c r="D7229" s="78"/>
      <c r="E7229" s="225"/>
      <c r="G7229" s="281"/>
      <c r="H7229" s="281"/>
      <c r="I7229" s="223"/>
      <c r="J7229" s="41"/>
    </row>
    <row r="7230" spans="1:10" x14ac:dyDescent="0.25">
      <c r="A7230" s="41"/>
      <c r="C7230" s="214"/>
      <c r="D7230" s="78"/>
      <c r="E7230" s="225"/>
      <c r="G7230" s="281"/>
      <c r="H7230" s="281"/>
      <c r="I7230" s="223"/>
      <c r="J7230" s="41"/>
    </row>
    <row r="7231" spans="1:10" x14ac:dyDescent="0.25">
      <c r="A7231" s="41"/>
      <c r="C7231" s="214"/>
      <c r="D7231" s="78"/>
      <c r="E7231" s="225"/>
      <c r="G7231" s="281"/>
      <c r="H7231" s="281"/>
      <c r="I7231" s="223"/>
      <c r="J7231" s="41"/>
    </row>
    <row r="7232" spans="1:10" x14ac:dyDescent="0.25">
      <c r="A7232" s="41"/>
      <c r="C7232" s="214"/>
      <c r="D7232" s="78"/>
      <c r="E7232" s="225"/>
      <c r="G7232" s="281"/>
      <c r="H7232" s="281"/>
      <c r="I7232" s="223"/>
      <c r="J7232" s="41"/>
    </row>
    <row r="7233" spans="1:10" x14ac:dyDescent="0.25">
      <c r="A7233" s="41"/>
      <c r="C7233" s="214"/>
      <c r="D7233" s="78"/>
      <c r="E7233" s="225"/>
      <c r="G7233" s="281"/>
      <c r="H7233" s="281"/>
      <c r="I7233" s="223"/>
      <c r="J7233" s="41"/>
    </row>
    <row r="7234" spans="1:10" x14ac:dyDescent="0.25">
      <c r="A7234" s="41"/>
      <c r="C7234" s="214"/>
      <c r="D7234" s="78"/>
      <c r="E7234" s="225"/>
      <c r="G7234" s="281"/>
      <c r="H7234" s="281"/>
      <c r="I7234" s="223"/>
      <c r="J7234" s="41"/>
    </row>
    <row r="7235" spans="1:10" x14ac:dyDescent="0.25">
      <c r="A7235" s="41"/>
      <c r="C7235" s="214"/>
      <c r="D7235" s="78"/>
      <c r="E7235" s="225"/>
      <c r="G7235" s="281"/>
      <c r="H7235" s="281"/>
      <c r="I7235" s="223"/>
      <c r="J7235" s="41"/>
    </row>
    <row r="7236" spans="1:10" x14ac:dyDescent="0.25">
      <c r="A7236" s="41"/>
      <c r="C7236" s="214"/>
      <c r="D7236" s="78"/>
      <c r="E7236" s="225"/>
      <c r="G7236" s="281"/>
      <c r="H7236" s="281"/>
      <c r="I7236" s="223"/>
      <c r="J7236" s="41"/>
    </row>
    <row r="7237" spans="1:10" x14ac:dyDescent="0.25">
      <c r="A7237" s="41"/>
      <c r="C7237" s="214"/>
      <c r="D7237" s="78"/>
      <c r="E7237" s="225"/>
      <c r="G7237" s="281"/>
      <c r="H7237" s="281"/>
      <c r="I7237" s="223"/>
      <c r="J7237" s="41"/>
    </row>
    <row r="7238" spans="1:10" x14ac:dyDescent="0.25">
      <c r="A7238" s="41"/>
      <c r="C7238" s="214"/>
      <c r="D7238" s="78"/>
      <c r="E7238" s="225"/>
      <c r="G7238" s="281"/>
      <c r="H7238" s="281"/>
      <c r="I7238" s="223"/>
      <c r="J7238" s="41"/>
    </row>
    <row r="7239" spans="1:10" x14ac:dyDescent="0.25">
      <c r="A7239" s="41"/>
      <c r="C7239" s="214"/>
      <c r="D7239" s="78"/>
      <c r="E7239" s="225"/>
      <c r="G7239" s="281"/>
      <c r="H7239" s="281"/>
      <c r="I7239" s="223"/>
      <c r="J7239" s="41"/>
    </row>
    <row r="7240" spans="1:10" x14ac:dyDescent="0.25">
      <c r="A7240" s="41"/>
      <c r="C7240" s="214"/>
      <c r="D7240" s="78"/>
      <c r="E7240" s="225"/>
      <c r="G7240" s="281"/>
      <c r="H7240" s="281"/>
      <c r="I7240" s="223"/>
      <c r="J7240" s="41"/>
    </row>
    <row r="7241" spans="1:10" x14ac:dyDescent="0.25">
      <c r="A7241" s="41"/>
      <c r="C7241" s="214"/>
      <c r="D7241" s="78"/>
      <c r="E7241" s="225"/>
      <c r="G7241" s="281"/>
      <c r="H7241" s="281"/>
      <c r="I7241" s="223"/>
      <c r="J7241" s="41"/>
    </row>
    <row r="7242" spans="1:10" x14ac:dyDescent="0.25">
      <c r="A7242" s="41"/>
      <c r="C7242" s="214"/>
      <c r="D7242" s="78"/>
      <c r="E7242" s="225"/>
      <c r="G7242" s="281"/>
      <c r="H7242" s="281"/>
      <c r="I7242" s="223"/>
      <c r="J7242" s="41"/>
    </row>
    <row r="7243" spans="1:10" x14ac:dyDescent="0.25">
      <c r="A7243" s="41"/>
      <c r="C7243" s="214"/>
      <c r="D7243" s="78"/>
      <c r="E7243" s="225"/>
      <c r="G7243" s="281"/>
      <c r="H7243" s="281"/>
      <c r="I7243" s="223"/>
      <c r="J7243" s="41"/>
    </row>
    <row r="7244" spans="1:10" x14ac:dyDescent="0.25">
      <c r="A7244" s="41"/>
      <c r="C7244" s="214"/>
      <c r="D7244" s="78"/>
      <c r="E7244" s="225"/>
      <c r="G7244" s="281"/>
      <c r="H7244" s="281"/>
      <c r="I7244" s="223"/>
      <c r="J7244" s="41"/>
    </row>
    <row r="7245" spans="1:10" x14ac:dyDescent="0.25">
      <c r="A7245" s="41"/>
      <c r="C7245" s="214"/>
      <c r="D7245" s="78"/>
      <c r="E7245" s="225"/>
      <c r="G7245" s="281"/>
      <c r="H7245" s="281"/>
      <c r="I7245" s="223"/>
      <c r="J7245" s="41"/>
    </row>
    <row r="7246" spans="1:10" x14ac:dyDescent="0.25">
      <c r="A7246" s="41"/>
      <c r="C7246" s="214"/>
      <c r="D7246" s="78"/>
      <c r="E7246" s="225"/>
      <c r="G7246" s="281"/>
      <c r="H7246" s="281"/>
      <c r="I7246" s="223"/>
      <c r="J7246" s="41"/>
    </row>
    <row r="7247" spans="1:10" x14ac:dyDescent="0.25">
      <c r="A7247" s="41"/>
      <c r="C7247" s="214"/>
      <c r="D7247" s="78"/>
      <c r="E7247" s="225"/>
      <c r="G7247" s="281"/>
      <c r="H7247" s="281"/>
      <c r="I7247" s="223"/>
      <c r="J7247" s="41"/>
    </row>
    <row r="7248" spans="1:10" x14ac:dyDescent="0.25">
      <c r="A7248" s="41"/>
      <c r="C7248" s="214"/>
      <c r="D7248" s="78"/>
      <c r="E7248" s="225"/>
      <c r="G7248" s="281"/>
      <c r="H7248" s="281"/>
      <c r="I7248" s="223"/>
      <c r="J7248" s="41"/>
    </row>
    <row r="7249" spans="1:10" x14ac:dyDescent="0.25">
      <c r="A7249" s="41"/>
      <c r="C7249" s="214"/>
      <c r="D7249" s="78"/>
      <c r="E7249" s="225"/>
      <c r="G7249" s="281"/>
      <c r="H7249" s="281"/>
      <c r="I7249" s="223"/>
      <c r="J7249" s="41"/>
    </row>
    <row r="7250" spans="1:10" x14ac:dyDescent="0.25">
      <c r="A7250" s="41"/>
      <c r="C7250" s="214"/>
      <c r="D7250" s="78"/>
      <c r="E7250" s="225"/>
      <c r="G7250" s="281"/>
      <c r="H7250" s="281"/>
      <c r="I7250" s="223"/>
      <c r="J7250" s="41"/>
    </row>
    <row r="7251" spans="1:10" x14ac:dyDescent="0.25">
      <c r="A7251" s="41"/>
      <c r="C7251" s="214"/>
      <c r="D7251" s="78"/>
      <c r="E7251" s="225"/>
      <c r="G7251" s="281"/>
      <c r="H7251" s="281"/>
      <c r="I7251" s="223"/>
      <c r="J7251" s="41"/>
    </row>
    <row r="7252" spans="1:10" x14ac:dyDescent="0.25">
      <c r="A7252" s="41"/>
      <c r="C7252" s="214"/>
      <c r="D7252" s="78"/>
      <c r="E7252" s="225"/>
      <c r="G7252" s="281"/>
      <c r="H7252" s="281"/>
      <c r="I7252" s="223"/>
      <c r="J7252" s="41"/>
    </row>
    <row r="7253" spans="1:10" x14ac:dyDescent="0.25">
      <c r="A7253" s="41"/>
      <c r="C7253" s="214"/>
      <c r="D7253" s="78"/>
      <c r="E7253" s="225"/>
      <c r="G7253" s="281"/>
      <c r="H7253" s="281"/>
      <c r="I7253" s="223"/>
      <c r="J7253" s="41"/>
    </row>
    <row r="7254" spans="1:10" x14ac:dyDescent="0.25">
      <c r="A7254" s="41"/>
      <c r="C7254" s="214"/>
      <c r="D7254" s="78"/>
      <c r="E7254" s="225"/>
      <c r="G7254" s="281"/>
      <c r="H7254" s="281"/>
      <c r="I7254" s="223"/>
      <c r="J7254" s="41"/>
    </row>
    <row r="7255" spans="1:10" x14ac:dyDescent="0.25">
      <c r="A7255" s="41"/>
      <c r="C7255" s="214"/>
      <c r="D7255" s="78"/>
      <c r="E7255" s="225"/>
      <c r="G7255" s="281"/>
      <c r="H7255" s="281"/>
      <c r="I7255" s="223"/>
      <c r="J7255" s="41"/>
    </row>
    <row r="7256" spans="1:10" x14ac:dyDescent="0.25">
      <c r="A7256" s="41"/>
      <c r="C7256" s="214"/>
      <c r="D7256" s="78"/>
      <c r="E7256" s="225"/>
      <c r="G7256" s="281"/>
      <c r="H7256" s="281"/>
      <c r="I7256" s="223"/>
      <c r="J7256" s="41"/>
    </row>
    <row r="7257" spans="1:10" x14ac:dyDescent="0.25">
      <c r="A7257" s="41"/>
      <c r="C7257" s="214"/>
      <c r="D7257" s="78"/>
      <c r="E7257" s="225"/>
      <c r="G7257" s="281"/>
      <c r="H7257" s="281"/>
      <c r="I7257" s="223"/>
      <c r="J7257" s="41"/>
    </row>
    <row r="7258" spans="1:10" x14ac:dyDescent="0.25">
      <c r="A7258" s="41"/>
      <c r="C7258" s="214"/>
      <c r="D7258" s="78"/>
      <c r="E7258" s="225"/>
      <c r="G7258" s="281"/>
      <c r="H7258" s="281"/>
      <c r="I7258" s="223"/>
      <c r="J7258" s="41"/>
    </row>
    <row r="7259" spans="1:10" x14ac:dyDescent="0.25">
      <c r="A7259" s="41"/>
      <c r="C7259" s="214"/>
      <c r="D7259" s="78"/>
      <c r="E7259" s="225"/>
      <c r="G7259" s="281"/>
      <c r="H7259" s="281"/>
      <c r="I7259" s="223"/>
      <c r="J7259" s="41"/>
    </row>
    <row r="7260" spans="1:10" x14ac:dyDescent="0.25">
      <c r="A7260" s="41"/>
      <c r="C7260" s="214"/>
      <c r="D7260" s="78"/>
      <c r="E7260" s="225"/>
      <c r="G7260" s="281"/>
      <c r="H7260" s="281"/>
      <c r="I7260" s="223"/>
      <c r="J7260" s="41"/>
    </row>
    <row r="7261" spans="1:10" x14ac:dyDescent="0.25">
      <c r="A7261" s="41"/>
      <c r="C7261" s="214"/>
      <c r="D7261" s="78"/>
      <c r="E7261" s="225"/>
      <c r="G7261" s="281"/>
      <c r="H7261" s="281"/>
      <c r="I7261" s="223"/>
      <c r="J7261" s="41"/>
    </row>
    <row r="7262" spans="1:10" x14ac:dyDescent="0.25">
      <c r="A7262" s="41"/>
      <c r="C7262" s="214"/>
      <c r="D7262" s="78"/>
      <c r="E7262" s="225"/>
      <c r="G7262" s="281"/>
      <c r="H7262" s="281"/>
      <c r="I7262" s="223"/>
      <c r="J7262" s="41"/>
    </row>
    <row r="7263" spans="1:10" x14ac:dyDescent="0.25">
      <c r="A7263" s="41"/>
      <c r="C7263" s="214"/>
      <c r="D7263" s="78"/>
      <c r="E7263" s="225"/>
      <c r="G7263" s="281"/>
      <c r="H7263" s="281"/>
      <c r="I7263" s="223"/>
      <c r="J7263" s="41"/>
    </row>
    <row r="7264" spans="1:10" x14ac:dyDescent="0.25">
      <c r="A7264" s="41"/>
      <c r="C7264" s="214"/>
      <c r="D7264" s="78"/>
      <c r="E7264" s="225"/>
      <c r="G7264" s="281"/>
      <c r="H7264" s="281"/>
      <c r="I7264" s="223"/>
      <c r="J7264" s="41"/>
    </row>
    <row r="7265" spans="1:10" x14ac:dyDescent="0.25">
      <c r="A7265" s="41"/>
      <c r="C7265" s="214"/>
      <c r="D7265" s="78"/>
      <c r="E7265" s="225"/>
      <c r="G7265" s="281"/>
      <c r="H7265" s="281"/>
      <c r="I7265" s="223"/>
      <c r="J7265" s="41"/>
    </row>
    <row r="7266" spans="1:10" x14ac:dyDescent="0.25">
      <c r="A7266" s="41"/>
      <c r="C7266" s="214"/>
      <c r="D7266" s="78"/>
      <c r="E7266" s="225"/>
      <c r="G7266" s="281"/>
      <c r="H7266" s="281"/>
      <c r="I7266" s="223"/>
      <c r="J7266" s="41"/>
    </row>
    <row r="7267" spans="1:10" x14ac:dyDescent="0.25">
      <c r="A7267" s="41"/>
      <c r="C7267" s="214"/>
      <c r="D7267" s="78"/>
      <c r="E7267" s="225"/>
      <c r="G7267" s="281"/>
      <c r="H7267" s="281"/>
      <c r="I7267" s="223"/>
      <c r="J7267" s="41"/>
    </row>
    <row r="7268" spans="1:10" x14ac:dyDescent="0.25">
      <c r="A7268" s="41"/>
      <c r="C7268" s="214"/>
      <c r="D7268" s="78"/>
      <c r="E7268" s="225"/>
      <c r="G7268" s="281"/>
      <c r="H7268" s="281"/>
      <c r="I7268" s="223"/>
      <c r="J7268" s="41"/>
    </row>
    <row r="7269" spans="1:10" x14ac:dyDescent="0.25">
      <c r="A7269" s="41"/>
      <c r="C7269" s="214"/>
      <c r="D7269" s="78"/>
      <c r="E7269" s="225"/>
      <c r="G7269" s="281"/>
      <c r="H7269" s="281"/>
      <c r="I7269" s="223"/>
      <c r="J7269" s="41"/>
    </row>
    <row r="7270" spans="1:10" x14ac:dyDescent="0.25">
      <c r="A7270" s="41"/>
      <c r="C7270" s="214"/>
      <c r="D7270" s="78"/>
      <c r="E7270" s="225"/>
      <c r="G7270" s="281"/>
      <c r="H7270" s="281"/>
      <c r="I7270" s="223"/>
      <c r="J7270" s="41"/>
    </row>
    <row r="7271" spans="1:10" x14ac:dyDescent="0.25">
      <c r="A7271" s="41"/>
      <c r="C7271" s="214"/>
      <c r="D7271" s="78"/>
      <c r="E7271" s="225"/>
      <c r="G7271" s="281"/>
      <c r="H7271" s="281"/>
      <c r="I7271" s="223"/>
      <c r="J7271" s="41"/>
    </row>
    <row r="7272" spans="1:10" x14ac:dyDescent="0.25">
      <c r="A7272" s="41"/>
      <c r="C7272" s="214"/>
      <c r="D7272" s="78"/>
      <c r="E7272" s="225"/>
      <c r="G7272" s="281"/>
      <c r="H7272" s="281"/>
      <c r="I7272" s="223"/>
      <c r="J7272" s="41"/>
    </row>
    <row r="7273" spans="1:10" x14ac:dyDescent="0.25">
      <c r="A7273" s="41"/>
      <c r="C7273" s="214"/>
      <c r="D7273" s="78"/>
      <c r="E7273" s="225"/>
      <c r="G7273" s="281"/>
      <c r="H7273" s="281"/>
      <c r="I7273" s="223"/>
      <c r="J7273" s="41"/>
    </row>
    <row r="7274" spans="1:10" x14ac:dyDescent="0.25">
      <c r="A7274" s="41"/>
      <c r="C7274" s="214"/>
      <c r="D7274" s="78"/>
      <c r="E7274" s="225"/>
      <c r="G7274" s="281"/>
      <c r="H7274" s="281"/>
      <c r="I7274" s="223"/>
      <c r="J7274" s="41"/>
    </row>
    <row r="7275" spans="1:10" x14ac:dyDescent="0.25">
      <c r="A7275" s="41"/>
      <c r="C7275" s="214"/>
      <c r="D7275" s="78"/>
      <c r="E7275" s="225"/>
      <c r="G7275" s="281"/>
      <c r="H7275" s="281"/>
      <c r="I7275" s="223"/>
      <c r="J7275" s="41"/>
    </row>
    <row r="7276" spans="1:10" x14ac:dyDescent="0.25">
      <c r="A7276" s="41"/>
      <c r="C7276" s="214"/>
      <c r="D7276" s="78"/>
      <c r="E7276" s="225"/>
      <c r="G7276" s="281"/>
      <c r="H7276" s="281"/>
      <c r="I7276" s="223"/>
      <c r="J7276" s="41"/>
    </row>
    <row r="7277" spans="1:10" x14ac:dyDescent="0.25">
      <c r="A7277" s="41"/>
      <c r="C7277" s="214"/>
      <c r="D7277" s="78"/>
      <c r="E7277" s="225"/>
      <c r="G7277" s="281"/>
      <c r="H7277" s="281"/>
      <c r="I7277" s="223"/>
      <c r="J7277" s="41"/>
    </row>
    <row r="7278" spans="1:10" x14ac:dyDescent="0.25">
      <c r="A7278" s="41"/>
      <c r="C7278" s="214"/>
      <c r="D7278" s="78"/>
      <c r="E7278" s="225"/>
      <c r="G7278" s="281"/>
      <c r="H7278" s="281"/>
      <c r="I7278" s="223"/>
      <c r="J7278" s="41"/>
    </row>
    <row r="7279" spans="1:10" x14ac:dyDescent="0.25">
      <c r="A7279" s="41"/>
      <c r="C7279" s="214"/>
      <c r="D7279" s="78"/>
      <c r="E7279" s="225"/>
      <c r="G7279" s="281"/>
      <c r="H7279" s="281"/>
      <c r="I7279" s="223"/>
      <c r="J7279" s="41"/>
    </row>
    <row r="7280" spans="1:10" x14ac:dyDescent="0.25">
      <c r="A7280" s="41"/>
      <c r="C7280" s="214"/>
      <c r="D7280" s="78"/>
      <c r="E7280" s="225"/>
      <c r="G7280" s="281"/>
      <c r="H7280" s="281"/>
      <c r="I7280" s="223"/>
      <c r="J7280" s="41"/>
    </row>
    <row r="7281" spans="1:10" x14ac:dyDescent="0.25">
      <c r="A7281" s="41"/>
      <c r="C7281" s="214"/>
      <c r="D7281" s="78"/>
      <c r="E7281" s="225"/>
      <c r="G7281" s="281"/>
      <c r="H7281" s="281"/>
      <c r="I7281" s="223"/>
      <c r="J7281" s="41"/>
    </row>
    <row r="7282" spans="1:10" x14ac:dyDescent="0.25">
      <c r="A7282" s="41"/>
      <c r="C7282" s="214"/>
      <c r="D7282" s="78"/>
      <c r="E7282" s="225"/>
      <c r="G7282" s="281"/>
      <c r="H7282" s="281"/>
      <c r="I7282" s="223"/>
      <c r="J7282" s="41"/>
    </row>
    <row r="7283" spans="1:10" x14ac:dyDescent="0.25">
      <c r="A7283" s="41"/>
      <c r="C7283" s="214"/>
      <c r="D7283" s="78"/>
      <c r="E7283" s="225"/>
      <c r="G7283" s="281"/>
      <c r="H7283" s="281"/>
      <c r="I7283" s="223"/>
      <c r="J7283" s="41"/>
    </row>
    <row r="7284" spans="1:10" x14ac:dyDescent="0.25">
      <c r="A7284" s="41"/>
      <c r="C7284" s="214"/>
      <c r="D7284" s="78"/>
      <c r="E7284" s="225"/>
      <c r="G7284" s="281"/>
      <c r="H7284" s="281"/>
      <c r="I7284" s="223"/>
      <c r="J7284" s="41"/>
    </row>
    <row r="7285" spans="1:10" x14ac:dyDescent="0.25">
      <c r="A7285" s="41"/>
      <c r="C7285" s="214"/>
      <c r="D7285" s="78"/>
      <c r="E7285" s="225"/>
      <c r="G7285" s="281"/>
      <c r="H7285" s="281"/>
      <c r="I7285" s="223"/>
      <c r="J7285" s="41"/>
    </row>
    <row r="7286" spans="1:10" x14ac:dyDescent="0.25">
      <c r="A7286" s="41"/>
      <c r="C7286" s="214"/>
      <c r="D7286" s="78"/>
      <c r="E7286" s="225"/>
      <c r="G7286" s="281"/>
      <c r="H7286" s="281"/>
      <c r="I7286" s="223"/>
      <c r="J7286" s="41"/>
    </row>
    <row r="7287" spans="1:10" x14ac:dyDescent="0.25">
      <c r="A7287" s="41"/>
      <c r="C7287" s="214"/>
      <c r="D7287" s="78"/>
      <c r="E7287" s="225"/>
      <c r="G7287" s="281"/>
      <c r="H7287" s="281"/>
      <c r="I7287" s="223"/>
      <c r="J7287" s="41"/>
    </row>
    <row r="7288" spans="1:10" x14ac:dyDescent="0.25">
      <c r="A7288" s="41"/>
      <c r="C7288" s="214"/>
      <c r="D7288" s="78"/>
      <c r="E7288" s="225"/>
      <c r="G7288" s="281"/>
      <c r="H7288" s="281"/>
      <c r="I7288" s="223"/>
      <c r="J7288" s="41"/>
    </row>
    <row r="7289" spans="1:10" x14ac:dyDescent="0.25">
      <c r="A7289" s="41"/>
      <c r="C7289" s="214"/>
      <c r="D7289" s="78"/>
      <c r="E7289" s="225"/>
      <c r="G7289" s="281"/>
      <c r="H7289" s="281"/>
      <c r="I7289" s="223"/>
      <c r="J7289" s="41"/>
    </row>
    <row r="7290" spans="1:10" x14ac:dyDescent="0.25">
      <c r="A7290" s="41"/>
      <c r="C7290" s="214"/>
      <c r="D7290" s="78"/>
      <c r="E7290" s="225"/>
      <c r="G7290" s="281"/>
      <c r="H7290" s="281"/>
      <c r="I7290" s="223"/>
      <c r="J7290" s="41"/>
    </row>
    <row r="7291" spans="1:10" x14ac:dyDescent="0.25">
      <c r="A7291" s="41"/>
      <c r="C7291" s="214"/>
      <c r="D7291" s="78"/>
      <c r="E7291" s="225"/>
      <c r="G7291" s="281"/>
      <c r="H7291" s="281"/>
      <c r="I7291" s="223"/>
      <c r="J7291" s="41"/>
    </row>
    <row r="7292" spans="1:10" x14ac:dyDescent="0.25">
      <c r="A7292" s="41"/>
      <c r="C7292" s="214"/>
      <c r="D7292" s="78"/>
      <c r="E7292" s="225"/>
      <c r="G7292" s="281"/>
      <c r="H7292" s="281"/>
      <c r="I7292" s="223"/>
      <c r="J7292" s="41"/>
    </row>
    <row r="7293" spans="1:10" x14ac:dyDescent="0.25">
      <c r="A7293" s="41"/>
      <c r="C7293" s="214"/>
      <c r="D7293" s="78"/>
      <c r="E7293" s="225"/>
      <c r="G7293" s="281"/>
      <c r="H7293" s="281"/>
      <c r="I7293" s="223"/>
      <c r="J7293" s="41"/>
    </row>
    <row r="7294" spans="1:10" x14ac:dyDescent="0.25">
      <c r="A7294" s="41"/>
      <c r="C7294" s="214"/>
      <c r="D7294" s="78"/>
      <c r="E7294" s="225"/>
      <c r="G7294" s="281"/>
      <c r="H7294" s="281"/>
      <c r="I7294" s="223"/>
      <c r="J7294" s="41"/>
    </row>
    <row r="7295" spans="1:10" x14ac:dyDescent="0.25">
      <c r="A7295" s="41"/>
      <c r="C7295" s="214"/>
      <c r="D7295" s="78"/>
      <c r="E7295" s="225"/>
      <c r="G7295" s="281"/>
      <c r="H7295" s="281"/>
      <c r="I7295" s="223"/>
      <c r="J7295" s="41"/>
    </row>
    <row r="7296" spans="1:10" x14ac:dyDescent="0.25">
      <c r="A7296" s="41"/>
      <c r="C7296" s="214"/>
      <c r="D7296" s="78"/>
      <c r="E7296" s="225"/>
      <c r="G7296" s="281"/>
      <c r="H7296" s="281"/>
      <c r="I7296" s="223"/>
      <c r="J7296" s="41"/>
    </row>
    <row r="7297" spans="1:10" x14ac:dyDescent="0.25">
      <c r="A7297" s="41"/>
      <c r="C7297" s="214"/>
      <c r="D7297" s="78"/>
      <c r="E7297" s="225"/>
      <c r="G7297" s="281"/>
      <c r="H7297" s="281"/>
      <c r="I7297" s="223"/>
      <c r="J7297" s="41"/>
    </row>
    <row r="7298" spans="1:10" x14ac:dyDescent="0.25">
      <c r="A7298" s="41"/>
      <c r="C7298" s="214"/>
      <c r="D7298" s="78"/>
      <c r="E7298" s="225"/>
      <c r="G7298" s="281"/>
      <c r="H7298" s="281"/>
      <c r="I7298" s="223"/>
      <c r="J7298" s="41"/>
    </row>
    <row r="7299" spans="1:10" x14ac:dyDescent="0.25">
      <c r="A7299" s="41"/>
      <c r="C7299" s="214"/>
      <c r="D7299" s="78"/>
      <c r="E7299" s="225"/>
      <c r="G7299" s="281"/>
      <c r="H7299" s="281"/>
      <c r="I7299" s="223"/>
      <c r="J7299" s="41"/>
    </row>
    <row r="7300" spans="1:10" x14ac:dyDescent="0.25">
      <c r="A7300" s="41"/>
      <c r="C7300" s="214"/>
      <c r="D7300" s="78"/>
      <c r="E7300" s="225"/>
      <c r="G7300" s="281"/>
      <c r="H7300" s="281"/>
      <c r="I7300" s="223"/>
      <c r="J7300" s="41"/>
    </row>
    <row r="7301" spans="1:10" x14ac:dyDescent="0.25">
      <c r="A7301" s="41"/>
      <c r="C7301" s="214"/>
      <c r="D7301" s="78"/>
      <c r="E7301" s="225"/>
      <c r="G7301" s="281"/>
      <c r="H7301" s="281"/>
      <c r="I7301" s="223"/>
      <c r="J7301" s="41"/>
    </row>
    <row r="7302" spans="1:10" x14ac:dyDescent="0.25">
      <c r="A7302" s="41"/>
      <c r="C7302" s="214"/>
      <c r="D7302" s="78"/>
      <c r="E7302" s="225"/>
      <c r="G7302" s="281"/>
      <c r="H7302" s="281"/>
      <c r="I7302" s="223"/>
      <c r="J7302" s="41"/>
    </row>
    <row r="7303" spans="1:10" x14ac:dyDescent="0.25">
      <c r="A7303" s="41"/>
      <c r="C7303" s="214"/>
      <c r="D7303" s="78"/>
      <c r="E7303" s="225"/>
      <c r="G7303" s="281"/>
      <c r="H7303" s="281"/>
      <c r="I7303" s="223"/>
      <c r="J7303" s="41"/>
    </row>
    <row r="7304" spans="1:10" x14ac:dyDescent="0.25">
      <c r="A7304" s="41"/>
      <c r="C7304" s="214"/>
      <c r="D7304" s="78"/>
      <c r="E7304" s="225"/>
      <c r="G7304" s="281"/>
      <c r="H7304" s="281"/>
      <c r="I7304" s="223"/>
      <c r="J7304" s="41"/>
    </row>
    <row r="7305" spans="1:10" x14ac:dyDescent="0.25">
      <c r="A7305" s="41"/>
      <c r="C7305" s="214"/>
      <c r="D7305" s="78"/>
      <c r="E7305" s="225"/>
      <c r="G7305" s="281"/>
      <c r="H7305" s="281"/>
      <c r="I7305" s="223"/>
      <c r="J7305" s="41"/>
    </row>
    <row r="7306" spans="1:10" x14ac:dyDescent="0.25">
      <c r="A7306" s="41"/>
      <c r="C7306" s="214"/>
      <c r="D7306" s="78"/>
      <c r="E7306" s="225"/>
      <c r="G7306" s="281"/>
      <c r="H7306" s="281"/>
      <c r="I7306" s="223"/>
      <c r="J7306" s="41"/>
    </row>
    <row r="7307" spans="1:10" x14ac:dyDescent="0.25">
      <c r="A7307" s="41"/>
      <c r="C7307" s="214"/>
      <c r="D7307" s="78"/>
      <c r="E7307" s="225"/>
      <c r="G7307" s="281"/>
      <c r="H7307" s="281"/>
      <c r="I7307" s="223"/>
      <c r="J7307" s="41"/>
    </row>
    <row r="7308" spans="1:10" x14ac:dyDescent="0.25">
      <c r="A7308" s="41"/>
      <c r="C7308" s="214"/>
      <c r="D7308" s="78"/>
      <c r="E7308" s="225"/>
      <c r="G7308" s="281"/>
      <c r="H7308" s="281"/>
      <c r="I7308" s="223"/>
      <c r="J7308" s="41"/>
    </row>
    <row r="7309" spans="1:10" x14ac:dyDescent="0.25">
      <c r="A7309" s="41"/>
      <c r="C7309" s="214"/>
      <c r="D7309" s="78"/>
      <c r="E7309" s="225"/>
      <c r="G7309" s="281"/>
      <c r="H7309" s="281"/>
      <c r="I7309" s="223"/>
      <c r="J7309" s="41"/>
    </row>
    <row r="7310" spans="1:10" x14ac:dyDescent="0.25">
      <c r="A7310" s="41"/>
      <c r="C7310" s="214"/>
      <c r="D7310" s="78"/>
      <c r="E7310" s="225"/>
      <c r="G7310" s="281"/>
      <c r="H7310" s="281"/>
      <c r="I7310" s="223"/>
      <c r="J7310" s="41"/>
    </row>
    <row r="7311" spans="1:10" x14ac:dyDescent="0.25">
      <c r="A7311" s="41"/>
      <c r="C7311" s="214"/>
      <c r="D7311" s="78"/>
      <c r="E7311" s="225"/>
      <c r="G7311" s="281"/>
      <c r="H7311" s="281"/>
      <c r="I7311" s="223"/>
      <c r="J7311" s="41"/>
    </row>
    <row r="7312" spans="1:10" x14ac:dyDescent="0.25">
      <c r="A7312" s="41"/>
      <c r="C7312" s="214"/>
      <c r="D7312" s="78"/>
      <c r="E7312" s="225"/>
      <c r="G7312" s="281"/>
      <c r="H7312" s="281"/>
      <c r="I7312" s="223"/>
      <c r="J7312" s="41"/>
    </row>
    <row r="7313" spans="1:10" x14ac:dyDescent="0.25">
      <c r="A7313" s="41"/>
      <c r="C7313" s="214"/>
      <c r="D7313" s="78"/>
      <c r="E7313" s="225"/>
      <c r="G7313" s="281"/>
      <c r="H7313" s="281"/>
      <c r="I7313" s="223"/>
      <c r="J7313" s="41"/>
    </row>
    <row r="7314" spans="1:10" x14ac:dyDescent="0.25">
      <c r="A7314" s="41"/>
      <c r="C7314" s="214"/>
      <c r="D7314" s="78"/>
      <c r="E7314" s="225"/>
      <c r="G7314" s="281"/>
      <c r="H7314" s="281"/>
      <c r="I7314" s="223"/>
      <c r="J7314" s="41"/>
    </row>
    <row r="7315" spans="1:10" x14ac:dyDescent="0.25">
      <c r="A7315" s="41"/>
      <c r="C7315" s="214"/>
      <c r="D7315" s="78"/>
      <c r="E7315" s="225"/>
      <c r="G7315" s="281"/>
      <c r="H7315" s="281"/>
      <c r="I7315" s="223"/>
      <c r="J7315" s="41"/>
    </row>
    <row r="7316" spans="1:10" x14ac:dyDescent="0.25">
      <c r="A7316" s="41"/>
      <c r="C7316" s="214"/>
      <c r="D7316" s="78"/>
      <c r="E7316" s="225"/>
      <c r="G7316" s="281"/>
      <c r="H7316" s="281"/>
      <c r="I7316" s="223"/>
      <c r="J7316" s="41"/>
    </row>
    <row r="7317" spans="1:10" x14ac:dyDescent="0.25">
      <c r="A7317" s="41"/>
      <c r="C7317" s="214"/>
      <c r="D7317" s="78"/>
      <c r="E7317" s="225"/>
      <c r="G7317" s="281"/>
      <c r="H7317" s="281"/>
      <c r="I7317" s="223"/>
      <c r="J7317" s="41"/>
    </row>
    <row r="7318" spans="1:10" x14ac:dyDescent="0.25">
      <c r="A7318" s="41"/>
      <c r="C7318" s="214"/>
      <c r="D7318" s="78"/>
      <c r="E7318" s="225"/>
      <c r="G7318" s="281"/>
      <c r="H7318" s="281"/>
      <c r="I7318" s="223"/>
      <c r="J7318" s="41"/>
    </row>
    <row r="7319" spans="1:10" x14ac:dyDescent="0.25">
      <c r="A7319" s="41"/>
      <c r="C7319" s="214"/>
      <c r="D7319" s="78"/>
      <c r="E7319" s="225"/>
      <c r="G7319" s="281"/>
      <c r="H7319" s="281"/>
      <c r="I7319" s="223"/>
      <c r="J7319" s="41"/>
    </row>
    <row r="7320" spans="1:10" x14ac:dyDescent="0.25">
      <c r="A7320" s="41"/>
      <c r="C7320" s="214"/>
      <c r="D7320" s="78"/>
      <c r="E7320" s="225"/>
      <c r="G7320" s="281"/>
      <c r="H7320" s="281"/>
      <c r="I7320" s="223"/>
      <c r="J7320" s="41"/>
    </row>
    <row r="7321" spans="1:10" x14ac:dyDescent="0.25">
      <c r="A7321" s="41"/>
      <c r="C7321" s="214"/>
      <c r="D7321" s="78"/>
      <c r="E7321" s="225"/>
      <c r="G7321" s="281"/>
      <c r="H7321" s="281"/>
      <c r="I7321" s="223"/>
      <c r="J7321" s="41"/>
    </row>
    <row r="7322" spans="1:10" x14ac:dyDescent="0.25">
      <c r="A7322" s="41"/>
      <c r="C7322" s="214"/>
      <c r="D7322" s="78"/>
      <c r="E7322" s="225"/>
      <c r="G7322" s="281"/>
      <c r="H7322" s="281"/>
      <c r="I7322" s="223"/>
      <c r="J7322" s="41"/>
    </row>
    <row r="7323" spans="1:10" x14ac:dyDescent="0.25">
      <c r="A7323" s="41"/>
      <c r="C7323" s="214"/>
      <c r="D7323" s="78"/>
      <c r="E7323" s="225"/>
      <c r="G7323" s="281"/>
      <c r="H7323" s="281"/>
      <c r="I7323" s="223"/>
      <c r="J7323" s="41"/>
    </row>
    <row r="7324" spans="1:10" x14ac:dyDescent="0.25">
      <c r="A7324" s="41"/>
      <c r="C7324" s="214"/>
      <c r="D7324" s="78"/>
      <c r="E7324" s="225"/>
      <c r="G7324" s="281"/>
      <c r="H7324" s="281"/>
      <c r="I7324" s="223"/>
      <c r="J7324" s="41"/>
    </row>
    <row r="7325" spans="1:10" x14ac:dyDescent="0.25">
      <c r="A7325" s="41"/>
      <c r="C7325" s="214"/>
      <c r="D7325" s="78"/>
      <c r="E7325" s="225"/>
      <c r="G7325" s="281"/>
      <c r="H7325" s="281"/>
      <c r="I7325" s="223"/>
      <c r="J7325" s="41"/>
    </row>
    <row r="7326" spans="1:10" x14ac:dyDescent="0.25">
      <c r="A7326" s="41"/>
      <c r="C7326" s="214"/>
      <c r="D7326" s="78"/>
      <c r="E7326" s="225"/>
      <c r="G7326" s="281"/>
      <c r="H7326" s="281"/>
      <c r="I7326" s="223"/>
      <c r="J7326" s="41"/>
    </row>
    <row r="7327" spans="1:10" x14ac:dyDescent="0.25">
      <c r="A7327" s="41"/>
      <c r="C7327" s="214"/>
      <c r="D7327" s="78"/>
      <c r="E7327" s="225"/>
      <c r="G7327" s="281"/>
      <c r="H7327" s="281"/>
      <c r="I7327" s="223"/>
      <c r="J7327" s="41"/>
    </row>
    <row r="7328" spans="1:10" x14ac:dyDescent="0.25">
      <c r="A7328" s="41"/>
      <c r="C7328" s="214"/>
      <c r="D7328" s="78"/>
      <c r="E7328" s="225"/>
      <c r="G7328" s="281"/>
      <c r="H7328" s="281"/>
      <c r="I7328" s="223"/>
      <c r="J7328" s="41"/>
    </row>
    <row r="7329" spans="1:10" x14ac:dyDescent="0.25">
      <c r="A7329" s="41"/>
      <c r="C7329" s="214"/>
      <c r="D7329" s="78"/>
      <c r="E7329" s="225"/>
      <c r="G7329" s="281"/>
      <c r="H7329" s="281"/>
      <c r="I7329" s="223"/>
      <c r="J7329" s="41"/>
    </row>
    <row r="7330" spans="1:10" x14ac:dyDescent="0.25">
      <c r="A7330" s="41"/>
      <c r="C7330" s="214"/>
      <c r="D7330" s="78"/>
      <c r="E7330" s="225"/>
      <c r="G7330" s="281"/>
      <c r="H7330" s="281"/>
      <c r="I7330" s="223"/>
      <c r="J7330" s="41"/>
    </row>
    <row r="7331" spans="1:10" x14ac:dyDescent="0.25">
      <c r="A7331" s="41"/>
      <c r="C7331" s="214"/>
      <c r="D7331" s="78"/>
      <c r="E7331" s="225"/>
      <c r="G7331" s="281"/>
      <c r="H7331" s="281"/>
      <c r="I7331" s="223"/>
      <c r="J7331" s="41"/>
    </row>
    <row r="7332" spans="1:10" x14ac:dyDescent="0.25">
      <c r="A7332" s="41"/>
      <c r="C7332" s="214"/>
      <c r="D7332" s="78"/>
      <c r="E7332" s="225"/>
      <c r="G7332" s="281"/>
      <c r="H7332" s="281"/>
      <c r="I7332" s="223"/>
      <c r="J7332" s="41"/>
    </row>
    <row r="7333" spans="1:10" x14ac:dyDescent="0.25">
      <c r="A7333" s="41"/>
      <c r="C7333" s="214"/>
      <c r="D7333" s="78"/>
      <c r="E7333" s="225"/>
      <c r="G7333" s="281"/>
      <c r="H7333" s="281"/>
      <c r="I7333" s="223"/>
      <c r="J7333" s="41"/>
    </row>
    <row r="7334" spans="1:10" x14ac:dyDescent="0.25">
      <c r="A7334" s="41"/>
      <c r="C7334" s="214"/>
      <c r="D7334" s="78"/>
      <c r="E7334" s="225"/>
      <c r="G7334" s="281"/>
      <c r="H7334" s="281"/>
      <c r="I7334" s="223"/>
      <c r="J7334" s="41"/>
    </row>
    <row r="7335" spans="1:10" x14ac:dyDescent="0.25">
      <c r="A7335" s="41"/>
      <c r="C7335" s="214"/>
      <c r="D7335" s="78"/>
      <c r="E7335" s="225"/>
      <c r="G7335" s="281"/>
      <c r="H7335" s="281"/>
      <c r="I7335" s="223"/>
      <c r="J7335" s="41"/>
    </row>
    <row r="7336" spans="1:10" x14ac:dyDescent="0.25">
      <c r="A7336" s="41"/>
      <c r="C7336" s="214"/>
      <c r="D7336" s="78"/>
      <c r="E7336" s="225"/>
      <c r="G7336" s="281"/>
      <c r="H7336" s="281"/>
      <c r="I7336" s="223"/>
      <c r="J7336" s="41"/>
    </row>
    <row r="7337" spans="1:10" x14ac:dyDescent="0.25">
      <c r="A7337" s="41"/>
      <c r="C7337" s="214"/>
      <c r="D7337" s="78"/>
      <c r="E7337" s="225"/>
      <c r="G7337" s="281"/>
      <c r="H7337" s="281"/>
      <c r="I7337" s="223"/>
      <c r="J7337" s="41"/>
    </row>
    <row r="7338" spans="1:10" x14ac:dyDescent="0.25">
      <c r="A7338" s="41"/>
      <c r="C7338" s="214"/>
      <c r="D7338" s="78"/>
      <c r="E7338" s="225"/>
      <c r="G7338" s="281"/>
      <c r="H7338" s="281"/>
      <c r="I7338" s="223"/>
      <c r="J7338" s="41"/>
    </row>
    <row r="7339" spans="1:10" x14ac:dyDescent="0.25">
      <c r="A7339" s="41"/>
      <c r="C7339" s="214"/>
      <c r="D7339" s="78"/>
      <c r="E7339" s="225"/>
      <c r="G7339" s="281"/>
      <c r="H7339" s="281"/>
      <c r="I7339" s="223"/>
      <c r="J7339" s="41"/>
    </row>
    <row r="7340" spans="1:10" x14ac:dyDescent="0.25">
      <c r="A7340" s="41"/>
      <c r="C7340" s="214"/>
      <c r="D7340" s="78"/>
      <c r="E7340" s="225"/>
      <c r="G7340" s="281"/>
      <c r="H7340" s="281"/>
      <c r="I7340" s="223"/>
      <c r="J7340" s="41"/>
    </row>
    <row r="7341" spans="1:10" x14ac:dyDescent="0.25">
      <c r="A7341" s="41"/>
      <c r="C7341" s="214"/>
      <c r="D7341" s="78"/>
      <c r="E7341" s="225"/>
      <c r="G7341" s="281"/>
      <c r="H7341" s="281"/>
      <c r="I7341" s="223"/>
      <c r="J7341" s="41"/>
    </row>
    <row r="7342" spans="1:10" x14ac:dyDescent="0.25">
      <c r="A7342" s="41"/>
      <c r="C7342" s="214"/>
      <c r="D7342" s="78"/>
      <c r="E7342" s="225"/>
      <c r="G7342" s="281"/>
      <c r="H7342" s="281"/>
      <c r="I7342" s="223"/>
      <c r="J7342" s="41"/>
    </row>
    <row r="7343" spans="1:10" x14ac:dyDescent="0.25">
      <c r="A7343" s="41"/>
      <c r="C7343" s="214"/>
      <c r="D7343" s="78"/>
      <c r="E7343" s="225"/>
      <c r="G7343" s="281"/>
      <c r="H7343" s="281"/>
      <c r="I7343" s="223"/>
      <c r="J7343" s="41"/>
    </row>
    <row r="7344" spans="1:10" x14ac:dyDescent="0.25">
      <c r="A7344" s="41"/>
      <c r="C7344" s="214"/>
      <c r="D7344" s="78"/>
      <c r="E7344" s="225"/>
      <c r="G7344" s="281"/>
      <c r="H7344" s="281"/>
      <c r="I7344" s="223"/>
      <c r="J7344" s="41"/>
    </row>
    <row r="7345" spans="1:10" x14ac:dyDescent="0.25">
      <c r="A7345" s="41"/>
      <c r="C7345" s="214"/>
      <c r="D7345" s="78"/>
      <c r="E7345" s="225"/>
      <c r="G7345" s="281"/>
      <c r="H7345" s="281"/>
      <c r="I7345" s="223"/>
      <c r="J7345" s="41"/>
    </row>
    <row r="7346" spans="1:10" x14ac:dyDescent="0.25">
      <c r="A7346" s="41"/>
      <c r="C7346" s="214"/>
      <c r="D7346" s="78"/>
      <c r="E7346" s="225"/>
      <c r="G7346" s="281"/>
      <c r="H7346" s="281"/>
      <c r="I7346" s="223"/>
      <c r="J7346" s="41"/>
    </row>
    <row r="7347" spans="1:10" x14ac:dyDescent="0.25">
      <c r="A7347" s="41"/>
      <c r="C7347" s="214"/>
      <c r="D7347" s="78"/>
      <c r="E7347" s="225"/>
      <c r="G7347" s="281"/>
      <c r="H7347" s="281"/>
      <c r="I7347" s="223"/>
      <c r="J7347" s="41"/>
    </row>
    <row r="7348" spans="1:10" x14ac:dyDescent="0.25">
      <c r="A7348" s="41"/>
      <c r="C7348" s="214"/>
      <c r="D7348" s="78"/>
      <c r="E7348" s="225"/>
      <c r="G7348" s="281"/>
      <c r="H7348" s="281"/>
      <c r="I7348" s="223"/>
      <c r="J7348" s="41"/>
    </row>
    <row r="7349" spans="1:10" x14ac:dyDescent="0.25">
      <c r="A7349" s="41"/>
      <c r="C7349" s="214"/>
      <c r="D7349" s="78"/>
      <c r="E7349" s="225"/>
      <c r="G7349" s="281"/>
      <c r="H7349" s="281"/>
      <c r="I7349" s="223"/>
      <c r="J7349" s="41"/>
    </row>
    <row r="7350" spans="1:10" x14ac:dyDescent="0.25">
      <c r="A7350" s="41"/>
      <c r="C7350" s="214"/>
      <c r="D7350" s="78"/>
      <c r="E7350" s="225"/>
      <c r="G7350" s="281"/>
      <c r="H7350" s="281"/>
      <c r="I7350" s="223"/>
      <c r="J7350" s="41"/>
    </row>
    <row r="7351" spans="1:10" x14ac:dyDescent="0.25">
      <c r="A7351" s="41"/>
      <c r="C7351" s="214"/>
      <c r="D7351" s="78"/>
      <c r="E7351" s="225"/>
      <c r="G7351" s="281"/>
      <c r="H7351" s="281"/>
      <c r="I7351" s="223"/>
      <c r="J7351" s="41"/>
    </row>
    <row r="7352" spans="1:10" x14ac:dyDescent="0.25">
      <c r="A7352" s="41"/>
      <c r="C7352" s="214"/>
      <c r="D7352" s="78"/>
      <c r="E7352" s="225"/>
      <c r="G7352" s="281"/>
      <c r="H7352" s="281"/>
      <c r="I7352" s="223"/>
      <c r="J7352" s="41"/>
    </row>
    <row r="7353" spans="1:10" x14ac:dyDescent="0.25">
      <c r="A7353" s="41"/>
      <c r="C7353" s="214"/>
      <c r="D7353" s="78"/>
      <c r="E7353" s="225"/>
      <c r="G7353" s="281"/>
      <c r="H7353" s="281"/>
      <c r="I7353" s="223"/>
      <c r="J7353" s="41"/>
    </row>
    <row r="7354" spans="1:10" x14ac:dyDescent="0.25">
      <c r="A7354" s="41"/>
      <c r="C7354" s="214"/>
      <c r="D7354" s="78"/>
      <c r="E7354" s="225"/>
      <c r="G7354" s="281"/>
      <c r="H7354" s="281"/>
      <c r="I7354" s="223"/>
      <c r="J7354" s="41"/>
    </row>
    <row r="7355" spans="1:10" x14ac:dyDescent="0.25">
      <c r="A7355" s="41"/>
      <c r="C7355" s="214"/>
      <c r="D7355" s="78"/>
      <c r="E7355" s="225"/>
      <c r="G7355" s="281"/>
      <c r="H7355" s="281"/>
      <c r="I7355" s="223"/>
      <c r="J7355" s="41"/>
    </row>
    <row r="7356" spans="1:10" x14ac:dyDescent="0.25">
      <c r="A7356" s="41"/>
      <c r="C7356" s="214"/>
      <c r="D7356" s="78"/>
      <c r="E7356" s="225"/>
      <c r="G7356" s="281"/>
      <c r="H7356" s="281"/>
      <c r="I7356" s="223"/>
      <c r="J7356" s="41"/>
    </row>
    <row r="7357" spans="1:10" x14ac:dyDescent="0.25">
      <c r="A7357" s="41"/>
      <c r="C7357" s="214"/>
      <c r="D7357" s="78"/>
      <c r="E7357" s="225"/>
      <c r="G7357" s="281"/>
      <c r="H7357" s="281"/>
      <c r="I7357" s="223"/>
      <c r="J7357" s="41"/>
    </row>
    <row r="7358" spans="1:10" x14ac:dyDescent="0.25">
      <c r="A7358" s="41"/>
      <c r="C7358" s="214"/>
      <c r="D7358" s="78"/>
      <c r="E7358" s="225"/>
      <c r="G7358" s="281"/>
      <c r="H7358" s="281"/>
      <c r="I7358" s="223"/>
      <c r="J7358" s="41"/>
    </row>
    <row r="7359" spans="1:10" x14ac:dyDescent="0.25">
      <c r="A7359" s="41"/>
      <c r="C7359" s="214"/>
      <c r="D7359" s="78"/>
      <c r="E7359" s="225"/>
      <c r="G7359" s="281"/>
      <c r="H7359" s="281"/>
      <c r="I7359" s="223"/>
      <c r="J7359" s="41"/>
    </row>
    <row r="7360" spans="1:10" x14ac:dyDescent="0.25">
      <c r="A7360" s="41"/>
      <c r="C7360" s="214"/>
      <c r="D7360" s="78"/>
      <c r="E7360" s="225"/>
      <c r="G7360" s="281"/>
      <c r="H7360" s="281"/>
      <c r="I7360" s="223"/>
      <c r="J7360" s="41"/>
    </row>
    <row r="7361" spans="1:10" x14ac:dyDescent="0.25">
      <c r="A7361" s="41"/>
      <c r="C7361" s="214"/>
      <c r="D7361" s="78"/>
      <c r="E7361" s="225"/>
      <c r="G7361" s="281"/>
      <c r="H7361" s="281"/>
      <c r="I7361" s="223"/>
      <c r="J7361" s="41"/>
    </row>
    <row r="7362" spans="1:10" x14ac:dyDescent="0.25">
      <c r="A7362" s="41"/>
      <c r="C7362" s="214"/>
      <c r="D7362" s="78"/>
      <c r="E7362" s="225"/>
      <c r="G7362" s="281"/>
      <c r="H7362" s="281"/>
      <c r="I7362" s="223"/>
      <c r="J7362" s="41"/>
    </row>
    <row r="7363" spans="1:10" x14ac:dyDescent="0.25">
      <c r="A7363" s="41"/>
      <c r="C7363" s="214"/>
      <c r="D7363" s="78"/>
      <c r="E7363" s="225"/>
      <c r="G7363" s="281"/>
      <c r="H7363" s="281"/>
      <c r="I7363" s="223"/>
      <c r="J7363" s="41"/>
    </row>
    <row r="7364" spans="1:10" x14ac:dyDescent="0.25">
      <c r="A7364" s="41"/>
      <c r="C7364" s="214"/>
      <c r="D7364" s="78"/>
      <c r="E7364" s="225"/>
      <c r="G7364" s="281"/>
      <c r="H7364" s="281"/>
      <c r="I7364" s="223"/>
      <c r="J7364" s="41"/>
    </row>
    <row r="7365" spans="1:10" x14ac:dyDescent="0.25">
      <c r="A7365" s="41"/>
      <c r="C7365" s="214"/>
      <c r="D7365" s="78"/>
      <c r="E7365" s="225"/>
      <c r="G7365" s="281"/>
      <c r="H7365" s="281"/>
      <c r="I7365" s="223"/>
      <c r="J7365" s="41"/>
    </row>
    <row r="7366" spans="1:10" x14ac:dyDescent="0.25">
      <c r="A7366" s="41"/>
      <c r="C7366" s="214"/>
      <c r="D7366" s="78"/>
      <c r="E7366" s="225"/>
      <c r="G7366" s="281"/>
      <c r="H7366" s="281"/>
      <c r="I7366" s="223"/>
      <c r="J7366" s="41"/>
    </row>
    <row r="7367" spans="1:10" x14ac:dyDescent="0.25">
      <c r="A7367" s="41"/>
      <c r="C7367" s="214"/>
      <c r="D7367" s="78"/>
      <c r="E7367" s="225"/>
      <c r="G7367" s="281"/>
      <c r="H7367" s="281"/>
      <c r="I7367" s="223"/>
      <c r="J7367" s="41"/>
    </row>
    <row r="7368" spans="1:10" x14ac:dyDescent="0.25">
      <c r="A7368" s="41"/>
      <c r="C7368" s="214"/>
      <c r="D7368" s="78"/>
      <c r="E7368" s="225"/>
      <c r="G7368" s="281"/>
      <c r="H7368" s="281"/>
      <c r="I7368" s="223"/>
      <c r="J7368" s="41"/>
    </row>
    <row r="7369" spans="1:10" x14ac:dyDescent="0.25">
      <c r="A7369" s="41"/>
      <c r="C7369" s="214"/>
      <c r="D7369" s="78"/>
      <c r="E7369" s="225"/>
      <c r="G7369" s="281"/>
      <c r="H7369" s="281"/>
      <c r="I7369" s="223"/>
      <c r="J7369" s="41"/>
    </row>
    <row r="7370" spans="1:10" x14ac:dyDescent="0.25">
      <c r="A7370" s="41"/>
      <c r="C7370" s="214"/>
      <c r="D7370" s="78"/>
      <c r="E7370" s="225"/>
      <c r="G7370" s="281"/>
      <c r="H7370" s="281"/>
      <c r="I7370" s="223"/>
      <c r="J7370" s="41"/>
    </row>
    <row r="7371" spans="1:10" x14ac:dyDescent="0.25">
      <c r="A7371" s="41"/>
      <c r="C7371" s="214"/>
      <c r="D7371" s="78"/>
      <c r="E7371" s="225"/>
      <c r="G7371" s="281"/>
      <c r="H7371" s="281"/>
      <c r="I7371" s="223"/>
      <c r="J7371" s="41"/>
    </row>
    <row r="7372" spans="1:10" x14ac:dyDescent="0.25">
      <c r="A7372" s="41"/>
      <c r="C7372" s="214"/>
      <c r="D7372" s="78"/>
      <c r="E7372" s="225"/>
      <c r="G7372" s="281"/>
      <c r="H7372" s="281"/>
      <c r="I7372" s="223"/>
      <c r="J7372" s="41"/>
    </row>
    <row r="7373" spans="1:10" x14ac:dyDescent="0.25">
      <c r="A7373" s="41"/>
      <c r="C7373" s="214"/>
      <c r="D7373" s="78"/>
      <c r="E7373" s="225"/>
      <c r="G7373" s="281"/>
      <c r="H7373" s="281"/>
      <c r="I7373" s="223"/>
      <c r="J7373" s="41"/>
    </row>
    <row r="7374" spans="1:10" x14ac:dyDescent="0.25">
      <c r="A7374" s="41"/>
      <c r="C7374" s="214"/>
      <c r="D7374" s="78"/>
      <c r="E7374" s="225"/>
      <c r="G7374" s="281"/>
      <c r="H7374" s="281"/>
      <c r="I7374" s="223"/>
      <c r="J7374" s="41"/>
    </row>
    <row r="7375" spans="1:10" x14ac:dyDescent="0.25">
      <c r="A7375" s="41"/>
      <c r="C7375" s="214"/>
      <c r="D7375" s="78"/>
      <c r="E7375" s="225"/>
      <c r="G7375" s="281"/>
      <c r="H7375" s="281"/>
      <c r="I7375" s="223"/>
      <c r="J7375" s="41"/>
    </row>
    <row r="7376" spans="1:10" x14ac:dyDescent="0.25">
      <c r="A7376" s="41"/>
      <c r="C7376" s="214"/>
      <c r="D7376" s="78"/>
      <c r="E7376" s="225"/>
      <c r="G7376" s="281"/>
      <c r="H7376" s="281"/>
      <c r="I7376" s="223"/>
      <c r="J7376" s="41"/>
    </row>
    <row r="7377" spans="1:10" x14ac:dyDescent="0.25">
      <c r="A7377" s="41"/>
      <c r="C7377" s="214"/>
      <c r="D7377" s="78"/>
      <c r="E7377" s="225"/>
      <c r="G7377" s="281"/>
      <c r="H7377" s="281"/>
      <c r="I7377" s="223"/>
      <c r="J7377" s="41"/>
    </row>
    <row r="7378" spans="1:10" x14ac:dyDescent="0.25">
      <c r="A7378" s="41"/>
      <c r="C7378" s="214"/>
      <c r="D7378" s="78"/>
      <c r="E7378" s="225"/>
      <c r="G7378" s="281"/>
      <c r="H7378" s="281"/>
      <c r="I7378" s="223"/>
      <c r="J7378" s="41"/>
    </row>
    <row r="7379" spans="1:10" x14ac:dyDescent="0.25">
      <c r="A7379" s="41"/>
      <c r="C7379" s="214"/>
      <c r="D7379" s="78"/>
      <c r="E7379" s="225"/>
      <c r="G7379" s="281"/>
      <c r="H7379" s="281"/>
      <c r="I7379" s="223"/>
      <c r="J7379" s="41"/>
    </row>
    <row r="7380" spans="1:10" x14ac:dyDescent="0.25">
      <c r="A7380" s="41"/>
      <c r="C7380" s="214"/>
      <c r="D7380" s="78"/>
      <c r="E7380" s="225"/>
      <c r="G7380" s="281"/>
      <c r="H7380" s="281"/>
      <c r="I7380" s="223"/>
      <c r="J7380" s="41"/>
    </row>
    <row r="7381" spans="1:10" x14ac:dyDescent="0.25">
      <c r="A7381" s="41"/>
      <c r="C7381" s="214"/>
      <c r="D7381" s="78"/>
      <c r="E7381" s="225"/>
      <c r="G7381" s="281"/>
      <c r="H7381" s="281"/>
      <c r="I7381" s="223"/>
      <c r="J7381" s="41"/>
    </row>
    <row r="7382" spans="1:10" x14ac:dyDescent="0.25">
      <c r="A7382" s="41"/>
      <c r="C7382" s="214"/>
      <c r="D7382" s="78"/>
      <c r="E7382" s="225"/>
      <c r="G7382" s="281"/>
      <c r="H7382" s="281"/>
      <c r="I7382" s="223"/>
      <c r="J7382" s="41"/>
    </row>
    <row r="7383" spans="1:10" x14ac:dyDescent="0.25">
      <c r="A7383" s="41"/>
      <c r="C7383" s="214"/>
      <c r="D7383" s="78"/>
      <c r="E7383" s="225"/>
      <c r="G7383" s="281"/>
      <c r="H7383" s="281"/>
      <c r="I7383" s="223"/>
      <c r="J7383" s="41"/>
    </row>
    <row r="7384" spans="1:10" x14ac:dyDescent="0.25">
      <c r="A7384" s="41"/>
      <c r="C7384" s="214"/>
      <c r="D7384" s="78"/>
      <c r="E7384" s="225"/>
      <c r="G7384" s="281"/>
      <c r="H7384" s="281"/>
      <c r="I7384" s="223"/>
      <c r="J7384" s="41"/>
    </row>
    <row r="7385" spans="1:10" x14ac:dyDescent="0.25">
      <c r="A7385" s="41"/>
      <c r="C7385" s="214"/>
      <c r="D7385" s="78"/>
      <c r="E7385" s="225"/>
      <c r="G7385" s="281"/>
      <c r="H7385" s="281"/>
      <c r="I7385" s="223"/>
      <c r="J7385" s="41"/>
    </row>
    <row r="7386" spans="1:10" x14ac:dyDescent="0.25">
      <c r="A7386" s="41"/>
      <c r="C7386" s="214"/>
      <c r="D7386" s="78"/>
      <c r="E7386" s="225"/>
      <c r="G7386" s="281"/>
      <c r="H7386" s="281"/>
      <c r="I7386" s="223"/>
      <c r="J7386" s="41"/>
    </row>
    <row r="7387" spans="1:10" x14ac:dyDescent="0.25">
      <c r="A7387" s="41"/>
      <c r="C7387" s="214"/>
      <c r="D7387" s="78"/>
      <c r="E7387" s="225"/>
      <c r="G7387" s="281"/>
      <c r="H7387" s="281"/>
      <c r="I7387" s="223"/>
      <c r="J7387" s="41"/>
    </row>
    <row r="7388" spans="1:10" x14ac:dyDescent="0.25">
      <c r="A7388" s="41"/>
      <c r="C7388" s="214"/>
      <c r="D7388" s="78"/>
      <c r="E7388" s="225"/>
      <c r="G7388" s="281"/>
      <c r="H7388" s="281"/>
      <c r="I7388" s="223"/>
      <c r="J7388" s="41"/>
    </row>
    <row r="7389" spans="1:10" x14ac:dyDescent="0.25">
      <c r="A7389" s="41"/>
      <c r="C7389" s="214"/>
      <c r="D7389" s="78"/>
      <c r="E7389" s="225"/>
      <c r="G7389" s="281"/>
      <c r="H7389" s="281"/>
      <c r="I7389" s="223"/>
      <c r="J7389" s="41"/>
    </row>
    <row r="7390" spans="1:10" x14ac:dyDescent="0.25">
      <c r="A7390" s="41"/>
      <c r="C7390" s="214"/>
      <c r="D7390" s="78"/>
      <c r="E7390" s="225"/>
      <c r="G7390" s="281"/>
      <c r="H7390" s="281"/>
      <c r="I7390" s="223"/>
      <c r="J7390" s="41"/>
    </row>
    <row r="7391" spans="1:10" x14ac:dyDescent="0.25">
      <c r="A7391" s="41"/>
      <c r="C7391" s="214"/>
      <c r="D7391" s="78"/>
      <c r="E7391" s="225"/>
      <c r="G7391" s="281"/>
      <c r="H7391" s="281"/>
      <c r="I7391" s="223"/>
      <c r="J7391" s="41"/>
    </row>
    <row r="7392" spans="1:10" x14ac:dyDescent="0.25">
      <c r="A7392" s="41"/>
      <c r="C7392" s="214"/>
      <c r="D7392" s="78"/>
      <c r="E7392" s="225"/>
      <c r="G7392" s="281"/>
      <c r="H7392" s="281"/>
      <c r="I7392" s="223"/>
      <c r="J7392" s="41"/>
    </row>
    <row r="7393" spans="1:10" x14ac:dyDescent="0.25">
      <c r="A7393" s="41"/>
      <c r="C7393" s="214"/>
      <c r="D7393" s="78"/>
      <c r="E7393" s="225"/>
      <c r="G7393" s="281"/>
      <c r="H7393" s="281"/>
      <c r="I7393" s="223"/>
      <c r="J7393" s="41"/>
    </row>
    <row r="7394" spans="1:10" x14ac:dyDescent="0.25">
      <c r="A7394" s="41"/>
      <c r="C7394" s="214"/>
      <c r="D7394" s="78"/>
      <c r="E7394" s="225"/>
      <c r="G7394" s="281"/>
      <c r="H7394" s="281"/>
      <c r="I7394" s="223"/>
      <c r="J7394" s="41"/>
    </row>
    <row r="7395" spans="1:10" x14ac:dyDescent="0.25">
      <c r="A7395" s="41"/>
      <c r="C7395" s="214"/>
      <c r="D7395" s="78"/>
      <c r="E7395" s="225"/>
      <c r="G7395" s="281"/>
      <c r="H7395" s="281"/>
      <c r="I7395" s="223"/>
      <c r="J7395" s="41"/>
    </row>
    <row r="7396" spans="1:10" x14ac:dyDescent="0.25">
      <c r="A7396" s="41"/>
      <c r="C7396" s="214"/>
      <c r="D7396" s="78"/>
      <c r="E7396" s="225"/>
      <c r="G7396" s="281"/>
      <c r="H7396" s="281"/>
      <c r="I7396" s="223"/>
      <c r="J7396" s="41"/>
    </row>
    <row r="7397" spans="1:10" x14ac:dyDescent="0.25">
      <c r="A7397" s="41"/>
      <c r="C7397" s="214"/>
      <c r="D7397" s="78"/>
      <c r="E7397" s="225"/>
      <c r="G7397" s="281"/>
      <c r="H7397" s="281"/>
      <c r="I7397" s="223"/>
      <c r="J7397" s="41"/>
    </row>
    <row r="7398" spans="1:10" x14ac:dyDescent="0.25">
      <c r="A7398" s="41"/>
      <c r="C7398" s="214"/>
      <c r="D7398" s="78"/>
      <c r="E7398" s="225"/>
      <c r="G7398" s="281"/>
      <c r="H7398" s="281"/>
      <c r="I7398" s="223"/>
      <c r="J7398" s="41"/>
    </row>
    <row r="7399" spans="1:10" x14ac:dyDescent="0.25">
      <c r="A7399" s="41"/>
      <c r="C7399" s="214"/>
      <c r="D7399" s="78"/>
      <c r="E7399" s="225"/>
      <c r="G7399" s="281"/>
      <c r="H7399" s="281"/>
      <c r="I7399" s="223"/>
      <c r="J7399" s="41"/>
    </row>
    <row r="7400" spans="1:10" x14ac:dyDescent="0.25">
      <c r="A7400" s="41"/>
      <c r="C7400" s="214"/>
      <c r="D7400" s="78"/>
      <c r="E7400" s="225"/>
      <c r="G7400" s="281"/>
      <c r="H7400" s="281"/>
      <c r="I7400" s="223"/>
      <c r="J7400" s="41"/>
    </row>
    <row r="7401" spans="1:10" x14ac:dyDescent="0.25">
      <c r="A7401" s="41"/>
      <c r="C7401" s="214"/>
      <c r="D7401" s="78"/>
      <c r="E7401" s="225"/>
      <c r="G7401" s="281"/>
      <c r="H7401" s="281"/>
      <c r="I7401" s="223"/>
      <c r="J7401" s="41"/>
    </row>
    <row r="7402" spans="1:10" x14ac:dyDescent="0.25">
      <c r="A7402" s="41"/>
      <c r="C7402" s="214"/>
      <c r="D7402" s="78"/>
      <c r="E7402" s="225"/>
      <c r="G7402" s="281"/>
      <c r="H7402" s="281"/>
      <c r="I7402" s="223"/>
      <c r="J7402" s="41"/>
    </row>
    <row r="7403" spans="1:10" x14ac:dyDescent="0.25">
      <c r="A7403" s="41"/>
      <c r="C7403" s="214"/>
      <c r="D7403" s="78"/>
      <c r="E7403" s="225"/>
      <c r="G7403" s="281"/>
      <c r="H7403" s="281"/>
      <c r="I7403" s="223"/>
      <c r="J7403" s="41"/>
    </row>
    <row r="7404" spans="1:10" x14ac:dyDescent="0.25">
      <c r="A7404" s="41"/>
      <c r="C7404" s="214"/>
      <c r="D7404" s="78"/>
      <c r="E7404" s="225"/>
      <c r="G7404" s="281"/>
      <c r="H7404" s="281"/>
      <c r="I7404" s="223"/>
      <c r="J7404" s="41"/>
    </row>
    <row r="7405" spans="1:10" x14ac:dyDescent="0.25">
      <c r="A7405" s="41"/>
      <c r="C7405" s="214"/>
      <c r="D7405" s="78"/>
      <c r="E7405" s="225"/>
      <c r="G7405" s="281"/>
      <c r="H7405" s="281"/>
      <c r="I7405" s="223"/>
      <c r="J7405" s="41"/>
    </row>
    <row r="7406" spans="1:10" x14ac:dyDescent="0.25">
      <c r="A7406" s="41"/>
      <c r="C7406" s="214"/>
      <c r="D7406" s="78"/>
      <c r="E7406" s="225"/>
      <c r="G7406" s="281"/>
      <c r="H7406" s="281"/>
      <c r="I7406" s="223"/>
      <c r="J7406" s="41"/>
    </row>
    <row r="7407" spans="1:10" x14ac:dyDescent="0.25">
      <c r="A7407" s="41"/>
      <c r="C7407" s="214"/>
      <c r="D7407" s="78"/>
      <c r="E7407" s="225"/>
      <c r="G7407" s="281"/>
      <c r="H7407" s="281"/>
      <c r="I7407" s="223"/>
      <c r="J7407" s="41"/>
    </row>
    <row r="7408" spans="1:10" x14ac:dyDescent="0.25">
      <c r="A7408" s="41"/>
      <c r="C7408" s="214"/>
      <c r="D7408" s="78"/>
      <c r="E7408" s="225"/>
      <c r="G7408" s="281"/>
      <c r="H7408" s="281"/>
      <c r="I7408" s="223"/>
      <c r="J7408" s="41"/>
    </row>
    <row r="7409" spans="1:10" x14ac:dyDescent="0.25">
      <c r="A7409" s="41"/>
      <c r="C7409" s="214"/>
      <c r="D7409" s="78"/>
      <c r="E7409" s="225"/>
      <c r="G7409" s="281"/>
      <c r="H7409" s="281"/>
      <c r="I7409" s="223"/>
      <c r="J7409" s="41"/>
    </row>
    <row r="7410" spans="1:10" x14ac:dyDescent="0.25">
      <c r="A7410" s="41"/>
      <c r="C7410" s="214"/>
      <c r="D7410" s="78"/>
      <c r="E7410" s="225"/>
      <c r="G7410" s="281"/>
      <c r="H7410" s="281"/>
      <c r="I7410" s="223"/>
      <c r="J7410" s="41"/>
    </row>
    <row r="7411" spans="1:10" x14ac:dyDescent="0.25">
      <c r="A7411" s="41"/>
      <c r="C7411" s="214"/>
      <c r="D7411" s="78"/>
      <c r="E7411" s="225"/>
      <c r="G7411" s="281"/>
      <c r="H7411" s="281"/>
      <c r="I7411" s="223"/>
      <c r="J7411" s="41"/>
    </row>
    <row r="7412" spans="1:10" x14ac:dyDescent="0.25">
      <c r="A7412" s="41"/>
      <c r="C7412" s="214"/>
      <c r="D7412" s="78"/>
      <c r="E7412" s="225"/>
      <c r="G7412" s="281"/>
      <c r="H7412" s="281"/>
      <c r="I7412" s="223"/>
      <c r="J7412" s="41"/>
    </row>
    <row r="7413" spans="1:10" x14ac:dyDescent="0.25">
      <c r="A7413" s="41"/>
      <c r="C7413" s="214"/>
      <c r="D7413" s="78"/>
      <c r="E7413" s="225"/>
      <c r="G7413" s="281"/>
      <c r="H7413" s="281"/>
      <c r="I7413" s="223"/>
      <c r="J7413" s="41"/>
    </row>
    <row r="7414" spans="1:10" x14ac:dyDescent="0.25">
      <c r="A7414" s="41"/>
      <c r="C7414" s="214"/>
      <c r="D7414" s="78"/>
      <c r="E7414" s="225"/>
      <c r="G7414" s="281"/>
      <c r="H7414" s="281"/>
      <c r="I7414" s="223"/>
      <c r="J7414" s="41"/>
    </row>
    <row r="7415" spans="1:10" x14ac:dyDescent="0.25">
      <c r="A7415" s="41"/>
      <c r="C7415" s="214"/>
      <c r="D7415" s="78"/>
      <c r="E7415" s="225"/>
      <c r="G7415" s="281"/>
      <c r="H7415" s="281"/>
      <c r="I7415" s="223"/>
      <c r="J7415" s="41"/>
    </row>
    <row r="7416" spans="1:10" x14ac:dyDescent="0.25">
      <c r="A7416" s="41"/>
      <c r="C7416" s="214"/>
      <c r="D7416" s="78"/>
      <c r="E7416" s="225"/>
      <c r="G7416" s="281"/>
      <c r="H7416" s="281"/>
      <c r="I7416" s="223"/>
      <c r="J7416" s="41"/>
    </row>
    <row r="7417" spans="1:10" x14ac:dyDescent="0.25">
      <c r="A7417" s="41"/>
      <c r="C7417" s="214"/>
      <c r="D7417" s="78"/>
      <c r="E7417" s="225"/>
      <c r="G7417" s="281"/>
      <c r="H7417" s="281"/>
      <c r="I7417" s="223"/>
      <c r="J7417" s="41"/>
    </row>
    <row r="7418" spans="1:10" x14ac:dyDescent="0.25">
      <c r="A7418" s="41"/>
      <c r="C7418" s="214"/>
      <c r="D7418" s="78"/>
      <c r="E7418" s="225"/>
      <c r="G7418" s="281"/>
      <c r="H7418" s="281"/>
      <c r="I7418" s="223"/>
      <c r="J7418" s="41"/>
    </row>
    <row r="7419" spans="1:10" x14ac:dyDescent="0.25">
      <c r="A7419" s="41"/>
      <c r="C7419" s="214"/>
      <c r="D7419" s="78"/>
      <c r="E7419" s="225"/>
      <c r="G7419" s="281"/>
      <c r="H7419" s="281"/>
      <c r="I7419" s="223"/>
      <c r="J7419" s="41"/>
    </row>
    <row r="7420" spans="1:10" x14ac:dyDescent="0.25">
      <c r="A7420" s="41"/>
      <c r="C7420" s="214"/>
      <c r="D7420" s="78"/>
      <c r="E7420" s="225"/>
      <c r="G7420" s="281"/>
      <c r="H7420" s="281"/>
      <c r="I7420" s="223"/>
      <c r="J7420" s="41"/>
    </row>
    <row r="7421" spans="1:10" x14ac:dyDescent="0.25">
      <c r="A7421" s="41"/>
      <c r="C7421" s="214"/>
      <c r="D7421" s="78"/>
      <c r="E7421" s="225"/>
      <c r="G7421" s="281"/>
      <c r="H7421" s="281"/>
      <c r="I7421" s="223"/>
      <c r="J7421" s="41"/>
    </row>
    <row r="7422" spans="1:10" x14ac:dyDescent="0.25">
      <c r="A7422" s="41"/>
      <c r="C7422" s="214"/>
      <c r="D7422" s="78"/>
      <c r="E7422" s="225"/>
      <c r="G7422" s="281"/>
      <c r="H7422" s="281"/>
      <c r="I7422" s="223"/>
      <c r="J7422" s="41"/>
    </row>
    <row r="7423" spans="1:10" x14ac:dyDescent="0.25">
      <c r="A7423" s="41"/>
      <c r="C7423" s="214"/>
      <c r="D7423" s="78"/>
      <c r="E7423" s="225"/>
      <c r="G7423" s="281"/>
      <c r="H7423" s="281"/>
      <c r="I7423" s="223"/>
      <c r="J7423" s="41"/>
    </row>
    <row r="7424" spans="1:10" x14ac:dyDescent="0.25">
      <c r="A7424" s="41"/>
      <c r="C7424" s="214"/>
      <c r="D7424" s="78"/>
      <c r="E7424" s="225"/>
      <c r="G7424" s="281"/>
      <c r="H7424" s="281"/>
      <c r="I7424" s="223"/>
      <c r="J7424" s="41"/>
    </row>
    <row r="7425" spans="1:10" x14ac:dyDescent="0.25">
      <c r="A7425" s="41"/>
      <c r="C7425" s="214"/>
      <c r="D7425" s="78"/>
      <c r="E7425" s="225"/>
      <c r="G7425" s="281"/>
      <c r="H7425" s="281"/>
      <c r="I7425" s="223"/>
      <c r="J7425" s="41"/>
    </row>
    <row r="7426" spans="1:10" x14ac:dyDescent="0.25">
      <c r="A7426" s="41"/>
      <c r="C7426" s="214"/>
      <c r="D7426" s="78"/>
      <c r="E7426" s="225"/>
      <c r="G7426" s="281"/>
      <c r="H7426" s="281"/>
      <c r="I7426" s="223"/>
      <c r="J7426" s="41"/>
    </row>
    <row r="7427" spans="1:10" x14ac:dyDescent="0.25">
      <c r="A7427" s="41"/>
      <c r="C7427" s="214"/>
      <c r="D7427" s="78"/>
      <c r="E7427" s="225"/>
      <c r="G7427" s="281"/>
      <c r="H7427" s="281"/>
      <c r="I7427" s="223"/>
      <c r="J7427" s="41"/>
    </row>
    <row r="7428" spans="1:10" x14ac:dyDescent="0.25">
      <c r="A7428" s="41"/>
      <c r="C7428" s="214"/>
      <c r="D7428" s="78"/>
      <c r="E7428" s="225"/>
      <c r="G7428" s="281"/>
      <c r="H7428" s="281"/>
      <c r="I7428" s="223"/>
      <c r="J7428" s="41"/>
    </row>
    <row r="7429" spans="1:10" x14ac:dyDescent="0.25">
      <c r="A7429" s="41"/>
      <c r="C7429" s="214"/>
      <c r="D7429" s="78"/>
      <c r="E7429" s="225"/>
      <c r="G7429" s="281"/>
      <c r="H7429" s="281"/>
      <c r="I7429" s="223"/>
      <c r="J7429" s="41"/>
    </row>
    <row r="7430" spans="1:10" x14ac:dyDescent="0.25">
      <c r="A7430" s="41"/>
      <c r="C7430" s="214"/>
      <c r="D7430" s="78"/>
      <c r="E7430" s="225"/>
      <c r="G7430" s="281"/>
      <c r="H7430" s="281"/>
      <c r="I7430" s="223"/>
      <c r="J7430" s="41"/>
    </row>
    <row r="7431" spans="1:10" x14ac:dyDescent="0.25">
      <c r="A7431" s="41"/>
      <c r="C7431" s="214"/>
      <c r="D7431" s="78"/>
      <c r="E7431" s="225"/>
      <c r="G7431" s="281"/>
      <c r="H7431" s="281"/>
      <c r="I7431" s="223"/>
      <c r="J7431" s="41"/>
    </row>
    <row r="7432" spans="1:10" x14ac:dyDescent="0.25">
      <c r="A7432" s="41"/>
      <c r="C7432" s="214"/>
      <c r="D7432" s="78"/>
      <c r="E7432" s="225"/>
      <c r="G7432" s="281"/>
      <c r="H7432" s="281"/>
      <c r="I7432" s="223"/>
      <c r="J7432" s="41"/>
    </row>
    <row r="7433" spans="1:10" x14ac:dyDescent="0.25">
      <c r="A7433" s="41"/>
      <c r="C7433" s="214"/>
      <c r="D7433" s="78"/>
      <c r="E7433" s="225"/>
      <c r="G7433" s="281"/>
      <c r="H7433" s="281"/>
      <c r="I7433" s="223"/>
      <c r="J7433" s="41"/>
    </row>
    <row r="7434" spans="1:10" x14ac:dyDescent="0.25">
      <c r="A7434" s="41"/>
      <c r="C7434" s="214"/>
      <c r="D7434" s="78"/>
      <c r="E7434" s="225"/>
      <c r="G7434" s="281"/>
      <c r="H7434" s="281"/>
      <c r="I7434" s="223"/>
      <c r="J7434" s="41"/>
    </row>
    <row r="7435" spans="1:10" x14ac:dyDescent="0.25">
      <c r="A7435" s="41"/>
      <c r="C7435" s="214"/>
      <c r="D7435" s="78"/>
      <c r="E7435" s="225"/>
      <c r="G7435" s="281"/>
      <c r="H7435" s="281"/>
      <c r="I7435" s="223"/>
      <c r="J7435" s="41"/>
    </row>
    <row r="7436" spans="1:10" x14ac:dyDescent="0.25">
      <c r="A7436" s="41"/>
      <c r="C7436" s="214"/>
      <c r="D7436" s="78"/>
      <c r="E7436" s="225"/>
      <c r="G7436" s="281"/>
      <c r="H7436" s="281"/>
      <c r="I7436" s="223"/>
      <c r="J7436" s="41"/>
    </row>
    <row r="7437" spans="1:10" x14ac:dyDescent="0.25">
      <c r="A7437" s="41"/>
      <c r="C7437" s="214"/>
      <c r="D7437" s="78"/>
      <c r="E7437" s="225"/>
      <c r="G7437" s="281"/>
      <c r="H7437" s="281"/>
      <c r="I7437" s="223"/>
      <c r="J7437" s="41"/>
    </row>
    <row r="7438" spans="1:10" x14ac:dyDescent="0.25">
      <c r="A7438" s="41"/>
      <c r="C7438" s="214"/>
      <c r="D7438" s="78"/>
      <c r="E7438" s="225"/>
      <c r="G7438" s="281"/>
      <c r="H7438" s="281"/>
      <c r="I7438" s="223"/>
      <c r="J7438" s="41"/>
    </row>
    <row r="7439" spans="1:10" x14ac:dyDescent="0.25">
      <c r="A7439" s="41"/>
      <c r="C7439" s="214"/>
      <c r="D7439" s="78"/>
      <c r="E7439" s="225"/>
      <c r="G7439" s="281"/>
      <c r="H7439" s="281"/>
      <c r="I7439" s="223"/>
      <c r="J7439" s="41"/>
    </row>
    <row r="7440" spans="1:10" x14ac:dyDescent="0.25">
      <c r="A7440" s="41"/>
      <c r="C7440" s="214"/>
      <c r="D7440" s="78"/>
      <c r="E7440" s="225"/>
      <c r="G7440" s="281"/>
      <c r="H7440" s="281"/>
      <c r="I7440" s="223"/>
      <c r="J7440" s="41"/>
    </row>
    <row r="7441" spans="1:10" x14ac:dyDescent="0.25">
      <c r="A7441" s="41"/>
      <c r="C7441" s="214"/>
      <c r="D7441" s="78"/>
      <c r="E7441" s="225"/>
      <c r="G7441" s="281"/>
      <c r="H7441" s="281"/>
      <c r="I7441" s="223"/>
      <c r="J7441" s="41"/>
    </row>
    <row r="7442" spans="1:10" x14ac:dyDescent="0.25">
      <c r="A7442" s="41"/>
      <c r="C7442" s="214"/>
      <c r="D7442" s="78"/>
      <c r="E7442" s="225"/>
      <c r="G7442" s="281"/>
      <c r="H7442" s="281"/>
      <c r="I7442" s="223"/>
      <c r="J7442" s="41"/>
    </row>
    <row r="7443" spans="1:10" x14ac:dyDescent="0.25">
      <c r="A7443" s="41"/>
      <c r="C7443" s="214"/>
      <c r="D7443" s="78"/>
      <c r="E7443" s="225"/>
      <c r="G7443" s="281"/>
      <c r="H7443" s="281"/>
      <c r="I7443" s="223"/>
      <c r="J7443" s="41"/>
    </row>
    <row r="7444" spans="1:10" x14ac:dyDescent="0.25">
      <c r="A7444" s="41"/>
      <c r="C7444" s="214"/>
      <c r="D7444" s="78"/>
      <c r="E7444" s="225"/>
      <c r="G7444" s="281"/>
      <c r="H7444" s="281"/>
      <c r="I7444" s="223"/>
      <c r="J7444" s="41"/>
    </row>
    <row r="7445" spans="1:10" x14ac:dyDescent="0.25">
      <c r="A7445" s="41"/>
      <c r="C7445" s="214"/>
      <c r="D7445" s="78"/>
      <c r="E7445" s="225"/>
      <c r="G7445" s="281"/>
      <c r="H7445" s="281"/>
      <c r="I7445" s="223"/>
      <c r="J7445" s="41"/>
    </row>
    <row r="7446" spans="1:10" x14ac:dyDescent="0.25">
      <c r="A7446" s="41"/>
      <c r="C7446" s="214"/>
      <c r="D7446" s="78"/>
      <c r="E7446" s="225"/>
      <c r="G7446" s="281"/>
      <c r="H7446" s="281"/>
      <c r="I7446" s="223"/>
      <c r="J7446" s="41"/>
    </row>
    <row r="7447" spans="1:10" x14ac:dyDescent="0.25">
      <c r="A7447" s="41"/>
      <c r="C7447" s="214"/>
      <c r="D7447" s="78"/>
      <c r="E7447" s="225"/>
      <c r="G7447" s="281"/>
      <c r="H7447" s="281"/>
      <c r="I7447" s="223"/>
      <c r="J7447" s="41"/>
    </row>
    <row r="7448" spans="1:10" x14ac:dyDescent="0.25">
      <c r="A7448" s="41"/>
      <c r="C7448" s="214"/>
      <c r="D7448" s="78"/>
      <c r="E7448" s="225"/>
      <c r="G7448" s="281"/>
      <c r="H7448" s="281"/>
      <c r="I7448" s="223"/>
      <c r="J7448" s="41"/>
    </row>
    <row r="7449" spans="1:10" x14ac:dyDescent="0.25">
      <c r="A7449" s="41"/>
      <c r="C7449" s="214"/>
      <c r="D7449" s="78"/>
      <c r="E7449" s="225"/>
      <c r="G7449" s="281"/>
      <c r="H7449" s="281"/>
      <c r="I7449" s="223"/>
      <c r="J7449" s="41"/>
    </row>
    <row r="7450" spans="1:10" x14ac:dyDescent="0.25">
      <c r="A7450" s="41"/>
      <c r="C7450" s="214"/>
      <c r="D7450" s="78"/>
      <c r="E7450" s="225"/>
      <c r="G7450" s="281"/>
      <c r="H7450" s="281"/>
      <c r="I7450" s="223"/>
      <c r="J7450" s="41"/>
    </row>
    <row r="7451" spans="1:10" x14ac:dyDescent="0.25">
      <c r="A7451" s="41"/>
      <c r="C7451" s="214"/>
      <c r="D7451" s="78"/>
      <c r="E7451" s="225"/>
      <c r="G7451" s="281"/>
      <c r="H7451" s="281"/>
      <c r="I7451" s="223"/>
      <c r="J7451" s="41"/>
    </row>
    <row r="7452" spans="1:10" x14ac:dyDescent="0.25">
      <c r="A7452" s="41"/>
      <c r="C7452" s="214"/>
      <c r="D7452" s="78"/>
      <c r="E7452" s="225"/>
      <c r="G7452" s="281"/>
      <c r="H7452" s="281"/>
      <c r="I7452" s="223"/>
      <c r="J7452" s="41"/>
    </row>
    <row r="7453" spans="1:10" x14ac:dyDescent="0.25">
      <c r="A7453" s="41"/>
      <c r="C7453" s="214"/>
      <c r="D7453" s="78"/>
      <c r="E7453" s="225"/>
      <c r="G7453" s="281"/>
      <c r="H7453" s="281"/>
      <c r="I7453" s="223"/>
      <c r="J7453" s="41"/>
    </row>
    <row r="7454" spans="1:10" x14ac:dyDescent="0.25">
      <c r="A7454" s="41"/>
      <c r="C7454" s="214"/>
      <c r="D7454" s="78"/>
      <c r="E7454" s="225"/>
      <c r="G7454" s="281"/>
      <c r="H7454" s="281"/>
      <c r="I7454" s="223"/>
      <c r="J7454" s="41"/>
    </row>
    <row r="7455" spans="1:10" x14ac:dyDescent="0.25">
      <c r="A7455" s="41"/>
      <c r="C7455" s="214"/>
      <c r="D7455" s="78"/>
      <c r="E7455" s="225"/>
      <c r="G7455" s="281"/>
      <c r="H7455" s="281"/>
      <c r="I7455" s="223"/>
      <c r="J7455" s="41"/>
    </row>
    <row r="7456" spans="1:10" x14ac:dyDescent="0.25">
      <c r="A7456" s="41"/>
      <c r="C7456" s="214"/>
      <c r="D7456" s="78"/>
      <c r="E7456" s="225"/>
      <c r="G7456" s="281"/>
      <c r="H7456" s="281"/>
      <c r="I7456" s="223"/>
      <c r="J7456" s="41"/>
    </row>
    <row r="7457" spans="1:10" x14ac:dyDescent="0.25">
      <c r="A7457" s="41"/>
      <c r="C7457" s="214"/>
      <c r="D7457" s="78"/>
      <c r="E7457" s="225"/>
      <c r="G7457" s="281"/>
      <c r="H7457" s="281"/>
      <c r="I7457" s="223"/>
      <c r="J7457" s="41"/>
    </row>
    <row r="7458" spans="1:10" x14ac:dyDescent="0.25">
      <c r="A7458" s="41"/>
      <c r="C7458" s="214"/>
      <c r="D7458" s="78"/>
      <c r="E7458" s="225"/>
      <c r="G7458" s="281"/>
      <c r="H7458" s="281"/>
      <c r="I7458" s="223"/>
      <c r="J7458" s="41"/>
    </row>
    <row r="7459" spans="1:10" x14ac:dyDescent="0.25">
      <c r="A7459" s="41"/>
      <c r="C7459" s="214"/>
      <c r="D7459" s="78"/>
      <c r="E7459" s="225"/>
      <c r="G7459" s="281"/>
      <c r="H7459" s="281"/>
      <c r="I7459" s="223"/>
      <c r="J7459" s="41"/>
    </row>
    <row r="7460" spans="1:10" x14ac:dyDescent="0.25">
      <c r="A7460" s="41"/>
      <c r="C7460" s="214"/>
      <c r="D7460" s="78"/>
      <c r="E7460" s="225"/>
      <c r="G7460" s="281"/>
      <c r="H7460" s="281"/>
      <c r="I7460" s="223"/>
      <c r="J7460" s="41"/>
    </row>
    <row r="7461" spans="1:10" x14ac:dyDescent="0.25">
      <c r="A7461" s="41"/>
      <c r="C7461" s="214"/>
      <c r="D7461" s="78"/>
      <c r="E7461" s="225"/>
      <c r="G7461" s="281"/>
      <c r="H7461" s="281"/>
      <c r="I7461" s="223"/>
      <c r="J7461" s="41"/>
    </row>
    <row r="7462" spans="1:10" x14ac:dyDescent="0.25">
      <c r="A7462" s="41"/>
      <c r="C7462" s="214"/>
      <c r="D7462" s="78"/>
      <c r="E7462" s="225"/>
      <c r="G7462" s="281"/>
      <c r="H7462" s="281"/>
      <c r="I7462" s="223"/>
      <c r="J7462" s="41"/>
    </row>
    <row r="7463" spans="1:10" x14ac:dyDescent="0.25">
      <c r="A7463" s="41"/>
      <c r="C7463" s="214"/>
      <c r="D7463" s="78"/>
      <c r="E7463" s="225"/>
      <c r="G7463" s="281"/>
      <c r="H7463" s="281"/>
      <c r="I7463" s="223"/>
      <c r="J7463" s="41"/>
    </row>
    <row r="7464" spans="1:10" x14ac:dyDescent="0.25">
      <c r="A7464" s="41"/>
      <c r="C7464" s="214"/>
      <c r="D7464" s="78"/>
      <c r="E7464" s="225"/>
      <c r="G7464" s="281"/>
      <c r="H7464" s="281"/>
      <c r="I7464" s="223"/>
      <c r="J7464" s="41"/>
    </row>
    <row r="7465" spans="1:10" x14ac:dyDescent="0.25">
      <c r="A7465" s="41"/>
      <c r="C7465" s="214"/>
      <c r="D7465" s="78"/>
      <c r="E7465" s="225"/>
      <c r="G7465" s="281"/>
      <c r="H7465" s="281"/>
      <c r="I7465" s="223"/>
      <c r="J7465" s="41"/>
    </row>
    <row r="7466" spans="1:10" x14ac:dyDescent="0.25">
      <c r="A7466" s="41"/>
      <c r="C7466" s="214"/>
      <c r="D7466" s="78"/>
      <c r="E7466" s="225"/>
      <c r="G7466" s="281"/>
      <c r="H7466" s="281"/>
      <c r="I7466" s="223"/>
      <c r="J7466" s="41"/>
    </row>
    <row r="7467" spans="1:10" x14ac:dyDescent="0.25">
      <c r="A7467" s="41"/>
      <c r="C7467" s="214"/>
      <c r="D7467" s="78"/>
      <c r="E7467" s="225"/>
      <c r="G7467" s="281"/>
      <c r="H7467" s="281"/>
      <c r="I7467" s="223"/>
      <c r="J7467" s="41"/>
    </row>
    <row r="7468" spans="1:10" x14ac:dyDescent="0.25">
      <c r="A7468" s="41"/>
      <c r="C7468" s="214"/>
      <c r="D7468" s="78"/>
      <c r="E7468" s="225"/>
      <c r="G7468" s="281"/>
      <c r="H7468" s="281"/>
      <c r="I7468" s="223"/>
      <c r="J7468" s="41"/>
    </row>
    <row r="7469" spans="1:10" x14ac:dyDescent="0.25">
      <c r="A7469" s="41"/>
      <c r="C7469" s="214"/>
      <c r="D7469" s="78"/>
      <c r="E7469" s="225"/>
      <c r="G7469" s="281"/>
      <c r="H7469" s="281"/>
      <c r="I7469" s="223"/>
      <c r="J7469" s="41"/>
    </row>
    <row r="7470" spans="1:10" x14ac:dyDescent="0.25">
      <c r="A7470" s="41"/>
      <c r="C7470" s="214"/>
      <c r="D7470" s="78"/>
      <c r="E7470" s="225"/>
      <c r="G7470" s="281"/>
      <c r="H7470" s="281"/>
      <c r="I7470" s="223"/>
      <c r="J7470" s="41"/>
    </row>
    <row r="7471" spans="1:10" x14ac:dyDescent="0.25">
      <c r="A7471" s="41"/>
      <c r="C7471" s="214"/>
      <c r="D7471" s="78"/>
      <c r="E7471" s="225"/>
      <c r="G7471" s="281"/>
      <c r="H7471" s="281"/>
      <c r="I7471" s="223"/>
      <c r="J7471" s="41"/>
    </row>
    <row r="7472" spans="1:10" x14ac:dyDescent="0.25">
      <c r="A7472" s="41"/>
      <c r="C7472" s="214"/>
      <c r="D7472" s="78"/>
      <c r="E7472" s="225"/>
      <c r="G7472" s="281"/>
      <c r="H7472" s="281"/>
      <c r="I7472" s="223"/>
      <c r="J7472" s="41"/>
    </row>
    <row r="7473" spans="1:10" x14ac:dyDescent="0.25">
      <c r="A7473" s="41"/>
      <c r="C7473" s="214"/>
      <c r="D7473" s="78"/>
      <c r="E7473" s="225"/>
      <c r="G7473" s="281"/>
      <c r="H7473" s="281"/>
      <c r="I7473" s="223"/>
      <c r="J7473" s="41"/>
    </row>
    <row r="7474" spans="1:10" x14ac:dyDescent="0.25">
      <c r="A7474" s="41"/>
      <c r="C7474" s="214"/>
      <c r="D7474" s="78"/>
      <c r="E7474" s="225"/>
      <c r="G7474" s="281"/>
      <c r="H7474" s="281"/>
      <c r="I7474" s="223"/>
      <c r="J7474" s="41"/>
    </row>
    <row r="7475" spans="1:10" x14ac:dyDescent="0.25">
      <c r="A7475" s="41"/>
      <c r="C7475" s="214"/>
      <c r="D7475" s="78"/>
      <c r="E7475" s="225"/>
      <c r="G7475" s="281"/>
      <c r="H7475" s="281"/>
      <c r="I7475" s="223"/>
      <c r="J7475" s="41"/>
    </row>
    <row r="7476" spans="1:10" x14ac:dyDescent="0.25">
      <c r="A7476" s="41"/>
      <c r="C7476" s="214"/>
      <c r="D7476" s="78"/>
      <c r="E7476" s="225"/>
      <c r="G7476" s="281"/>
      <c r="H7476" s="281"/>
      <c r="I7476" s="223"/>
      <c r="J7476" s="41"/>
    </row>
    <row r="7477" spans="1:10" x14ac:dyDescent="0.25">
      <c r="A7477" s="41"/>
      <c r="C7477" s="214"/>
      <c r="D7477" s="78"/>
      <c r="E7477" s="225"/>
      <c r="G7477" s="281"/>
      <c r="H7477" s="281"/>
      <c r="I7477" s="223"/>
      <c r="J7477" s="41"/>
    </row>
    <row r="7478" spans="1:10" x14ac:dyDescent="0.25">
      <c r="A7478" s="41"/>
      <c r="C7478" s="214"/>
      <c r="D7478" s="78"/>
      <c r="E7478" s="225"/>
      <c r="G7478" s="281"/>
      <c r="H7478" s="281"/>
      <c r="I7478" s="223"/>
      <c r="J7478" s="41"/>
    </row>
    <row r="7479" spans="1:10" x14ac:dyDescent="0.25">
      <c r="A7479" s="41"/>
      <c r="C7479" s="214"/>
      <c r="D7479" s="78"/>
      <c r="E7479" s="225"/>
      <c r="G7479" s="281"/>
      <c r="H7479" s="281"/>
      <c r="I7479" s="223"/>
      <c r="J7479" s="41"/>
    </row>
    <row r="7480" spans="1:10" x14ac:dyDescent="0.25">
      <c r="A7480" s="41"/>
      <c r="C7480" s="214"/>
      <c r="D7480" s="78"/>
      <c r="E7480" s="225"/>
      <c r="G7480" s="281"/>
      <c r="H7480" s="281"/>
      <c r="I7480" s="223"/>
      <c r="J7480" s="41"/>
    </row>
    <row r="7481" spans="1:10" x14ac:dyDescent="0.25">
      <c r="A7481" s="41"/>
      <c r="C7481" s="214"/>
      <c r="D7481" s="78"/>
      <c r="E7481" s="225"/>
      <c r="G7481" s="281"/>
      <c r="H7481" s="281"/>
      <c r="I7481" s="223"/>
      <c r="J7481" s="41"/>
    </row>
    <row r="7482" spans="1:10" x14ac:dyDescent="0.25">
      <c r="A7482" s="41"/>
      <c r="C7482" s="214"/>
      <c r="D7482" s="78"/>
      <c r="E7482" s="225"/>
      <c r="G7482" s="281"/>
      <c r="H7482" s="281"/>
      <c r="I7482" s="223"/>
      <c r="J7482" s="41"/>
    </row>
    <row r="7483" spans="1:10" x14ac:dyDescent="0.25">
      <c r="A7483" s="41"/>
      <c r="C7483" s="214"/>
      <c r="D7483" s="78"/>
      <c r="E7483" s="225"/>
      <c r="G7483" s="281"/>
      <c r="H7483" s="281"/>
      <c r="I7483" s="223"/>
      <c r="J7483" s="41"/>
    </row>
    <row r="7484" spans="1:10" x14ac:dyDescent="0.25">
      <c r="A7484" s="41"/>
      <c r="C7484" s="214"/>
      <c r="D7484" s="78"/>
      <c r="E7484" s="225"/>
      <c r="G7484" s="281"/>
      <c r="H7484" s="281"/>
      <c r="I7484" s="223"/>
      <c r="J7484" s="41"/>
    </row>
    <row r="7485" spans="1:10" x14ac:dyDescent="0.25">
      <c r="A7485" s="41"/>
      <c r="C7485" s="214"/>
      <c r="D7485" s="78"/>
      <c r="E7485" s="225"/>
      <c r="G7485" s="281"/>
      <c r="H7485" s="281"/>
      <c r="I7485" s="223"/>
      <c r="J7485" s="41"/>
    </row>
    <row r="7486" spans="1:10" x14ac:dyDescent="0.25">
      <c r="A7486" s="41"/>
      <c r="C7486" s="214"/>
      <c r="D7486" s="78"/>
      <c r="E7486" s="225"/>
      <c r="G7486" s="281"/>
      <c r="H7486" s="281"/>
      <c r="I7486" s="223"/>
      <c r="J7486" s="41"/>
    </row>
    <row r="7487" spans="1:10" x14ac:dyDescent="0.25">
      <c r="A7487" s="41"/>
      <c r="C7487" s="214"/>
      <c r="D7487" s="78"/>
      <c r="E7487" s="225"/>
      <c r="G7487" s="281"/>
      <c r="H7487" s="281"/>
      <c r="I7487" s="223"/>
      <c r="J7487" s="41"/>
    </row>
    <row r="7488" spans="1:10" x14ac:dyDescent="0.25">
      <c r="A7488" s="41"/>
      <c r="C7488" s="214"/>
      <c r="D7488" s="78"/>
      <c r="E7488" s="225"/>
      <c r="G7488" s="281"/>
      <c r="H7488" s="281"/>
      <c r="I7488" s="223"/>
      <c r="J7488" s="41"/>
    </row>
    <row r="7489" spans="1:10" x14ac:dyDescent="0.25">
      <c r="A7489" s="41"/>
      <c r="C7489" s="214"/>
      <c r="D7489" s="78"/>
      <c r="E7489" s="225"/>
      <c r="G7489" s="281"/>
      <c r="H7489" s="281"/>
      <c r="I7489" s="223"/>
      <c r="J7489" s="41"/>
    </row>
    <row r="7490" spans="1:10" x14ac:dyDescent="0.25">
      <c r="A7490" s="41"/>
      <c r="C7490" s="214"/>
      <c r="D7490" s="78"/>
      <c r="E7490" s="225"/>
      <c r="G7490" s="281"/>
      <c r="H7490" s="281"/>
      <c r="I7490" s="223"/>
      <c r="J7490" s="41"/>
    </row>
    <row r="7491" spans="1:10" x14ac:dyDescent="0.25">
      <c r="A7491" s="41"/>
      <c r="C7491" s="214"/>
      <c r="D7491" s="78"/>
      <c r="E7491" s="225"/>
      <c r="G7491" s="281"/>
      <c r="H7491" s="281"/>
      <c r="I7491" s="223"/>
      <c r="J7491" s="41"/>
    </row>
    <row r="7492" spans="1:10" x14ac:dyDescent="0.25">
      <c r="A7492" s="41"/>
      <c r="C7492" s="214"/>
      <c r="D7492" s="78"/>
      <c r="E7492" s="225"/>
      <c r="G7492" s="281"/>
      <c r="H7492" s="281"/>
      <c r="I7492" s="223"/>
      <c r="J7492" s="41"/>
    </row>
    <row r="7493" spans="1:10" x14ac:dyDescent="0.25">
      <c r="A7493" s="41"/>
      <c r="C7493" s="214"/>
      <c r="D7493" s="78"/>
      <c r="E7493" s="225"/>
      <c r="G7493" s="281"/>
      <c r="H7493" s="281"/>
      <c r="I7493" s="223"/>
      <c r="J7493" s="41"/>
    </row>
    <row r="7494" spans="1:10" x14ac:dyDescent="0.25">
      <c r="A7494" s="41"/>
      <c r="C7494" s="214"/>
      <c r="D7494" s="78"/>
      <c r="E7494" s="225"/>
      <c r="G7494" s="281"/>
      <c r="H7494" s="281"/>
      <c r="I7494" s="223"/>
      <c r="J7494" s="41"/>
    </row>
    <row r="7495" spans="1:10" x14ac:dyDescent="0.25">
      <c r="A7495" s="41"/>
      <c r="C7495" s="214"/>
      <c r="D7495" s="78"/>
      <c r="E7495" s="225"/>
      <c r="G7495" s="281"/>
      <c r="H7495" s="281"/>
      <c r="I7495" s="223"/>
      <c r="J7495" s="41"/>
    </row>
    <row r="7496" spans="1:10" x14ac:dyDescent="0.25">
      <c r="A7496" s="41"/>
      <c r="C7496" s="214"/>
      <c r="D7496" s="78"/>
      <c r="E7496" s="225"/>
      <c r="G7496" s="281"/>
      <c r="H7496" s="281"/>
      <c r="I7496" s="223"/>
      <c r="J7496" s="41"/>
    </row>
    <row r="7497" spans="1:10" x14ac:dyDescent="0.25">
      <c r="A7497" s="41"/>
      <c r="C7497" s="214"/>
      <c r="D7497" s="78"/>
      <c r="E7497" s="225"/>
      <c r="G7497" s="281"/>
      <c r="H7497" s="281"/>
      <c r="I7497" s="223"/>
      <c r="J7497" s="41"/>
    </row>
    <row r="7498" spans="1:10" x14ac:dyDescent="0.25">
      <c r="A7498" s="41"/>
      <c r="C7498" s="214"/>
      <c r="D7498" s="78"/>
      <c r="E7498" s="225"/>
      <c r="G7498" s="281"/>
      <c r="H7498" s="281"/>
      <c r="I7498" s="223"/>
      <c r="J7498" s="41"/>
    </row>
    <row r="7499" spans="1:10" x14ac:dyDescent="0.25">
      <c r="A7499" s="41"/>
      <c r="C7499" s="214"/>
      <c r="D7499" s="78"/>
      <c r="E7499" s="225"/>
      <c r="G7499" s="281"/>
      <c r="H7499" s="281"/>
      <c r="I7499" s="223"/>
      <c r="J7499" s="41"/>
    </row>
    <row r="7500" spans="1:10" x14ac:dyDescent="0.25">
      <c r="A7500" s="41"/>
      <c r="C7500" s="214"/>
      <c r="D7500" s="78"/>
      <c r="E7500" s="225"/>
      <c r="G7500" s="281"/>
      <c r="H7500" s="281"/>
      <c r="I7500" s="223"/>
      <c r="J7500" s="41"/>
    </row>
    <row r="7501" spans="1:10" x14ac:dyDescent="0.25">
      <c r="A7501" s="41"/>
      <c r="C7501" s="214"/>
      <c r="D7501" s="78"/>
      <c r="E7501" s="225"/>
      <c r="G7501" s="281"/>
      <c r="H7501" s="281"/>
      <c r="I7501" s="223"/>
      <c r="J7501" s="41"/>
    </row>
    <row r="7502" spans="1:10" x14ac:dyDescent="0.25">
      <c r="A7502" s="41"/>
      <c r="C7502" s="214"/>
      <c r="D7502" s="78"/>
      <c r="E7502" s="225"/>
      <c r="G7502" s="281"/>
      <c r="H7502" s="281"/>
      <c r="I7502" s="223"/>
      <c r="J7502" s="41"/>
    </row>
    <row r="7503" spans="1:10" x14ac:dyDescent="0.25">
      <c r="A7503" s="41"/>
      <c r="C7503" s="214"/>
      <c r="D7503" s="78"/>
      <c r="E7503" s="225"/>
      <c r="G7503" s="281"/>
      <c r="H7503" s="281"/>
      <c r="I7503" s="223"/>
      <c r="J7503" s="41"/>
    </row>
    <row r="7504" spans="1:10" x14ac:dyDescent="0.25">
      <c r="A7504" s="41"/>
      <c r="C7504" s="214"/>
      <c r="D7504" s="78"/>
      <c r="E7504" s="225"/>
      <c r="G7504" s="281"/>
      <c r="H7504" s="281"/>
      <c r="I7504" s="223"/>
      <c r="J7504" s="41"/>
    </row>
    <row r="7505" spans="1:10" x14ac:dyDescent="0.25">
      <c r="A7505" s="41"/>
      <c r="C7505" s="214"/>
      <c r="D7505" s="78"/>
      <c r="E7505" s="225"/>
      <c r="G7505" s="281"/>
      <c r="H7505" s="281"/>
      <c r="I7505" s="223"/>
      <c r="J7505" s="41"/>
    </row>
    <row r="7506" spans="1:10" x14ac:dyDescent="0.25">
      <c r="A7506" s="41"/>
      <c r="C7506" s="214"/>
      <c r="D7506" s="78"/>
      <c r="E7506" s="225"/>
      <c r="G7506" s="281"/>
      <c r="H7506" s="281"/>
      <c r="I7506" s="223"/>
      <c r="J7506" s="41"/>
    </row>
    <row r="7507" spans="1:10" x14ac:dyDescent="0.25">
      <c r="A7507" s="41"/>
      <c r="C7507" s="214"/>
      <c r="D7507" s="78"/>
      <c r="E7507" s="225"/>
      <c r="G7507" s="281"/>
      <c r="H7507" s="281"/>
      <c r="I7507" s="223"/>
      <c r="J7507" s="41"/>
    </row>
    <row r="7508" spans="1:10" x14ac:dyDescent="0.25">
      <c r="A7508" s="41"/>
      <c r="C7508" s="214"/>
      <c r="D7508" s="78"/>
      <c r="E7508" s="225"/>
      <c r="G7508" s="281"/>
      <c r="H7508" s="281"/>
      <c r="I7508" s="223"/>
      <c r="J7508" s="41"/>
    </row>
    <row r="7509" spans="1:10" x14ac:dyDescent="0.25">
      <c r="A7509" s="41"/>
      <c r="C7509" s="214"/>
      <c r="D7509" s="78"/>
      <c r="E7509" s="225"/>
      <c r="G7509" s="281"/>
      <c r="H7509" s="281"/>
      <c r="I7509" s="223"/>
      <c r="J7509" s="41"/>
    </row>
    <row r="7510" spans="1:10" x14ac:dyDescent="0.25">
      <c r="A7510" s="41"/>
      <c r="C7510" s="214"/>
      <c r="D7510" s="78"/>
      <c r="E7510" s="225"/>
      <c r="G7510" s="281"/>
      <c r="H7510" s="281"/>
      <c r="I7510" s="223"/>
      <c r="J7510" s="41"/>
    </row>
    <row r="7511" spans="1:10" x14ac:dyDescent="0.25">
      <c r="A7511" s="41"/>
      <c r="C7511" s="214"/>
      <c r="D7511" s="78"/>
      <c r="E7511" s="225"/>
      <c r="G7511" s="281"/>
      <c r="H7511" s="281"/>
      <c r="I7511" s="223"/>
      <c r="J7511" s="41"/>
    </row>
    <row r="7512" spans="1:10" x14ac:dyDescent="0.25">
      <c r="A7512" s="41"/>
      <c r="C7512" s="214"/>
      <c r="D7512" s="78"/>
      <c r="E7512" s="225"/>
      <c r="G7512" s="281"/>
      <c r="H7512" s="281"/>
      <c r="I7512" s="223"/>
      <c r="J7512" s="41"/>
    </row>
    <row r="7513" spans="1:10" x14ac:dyDescent="0.25">
      <c r="A7513" s="41"/>
      <c r="C7513" s="214"/>
      <c r="D7513" s="78"/>
      <c r="E7513" s="225"/>
      <c r="G7513" s="281"/>
      <c r="H7513" s="281"/>
      <c r="I7513" s="223"/>
      <c r="J7513" s="41"/>
    </row>
    <row r="7514" spans="1:10" x14ac:dyDescent="0.25">
      <c r="A7514" s="41"/>
      <c r="C7514" s="214"/>
      <c r="D7514" s="78"/>
      <c r="E7514" s="225"/>
      <c r="G7514" s="281"/>
      <c r="H7514" s="281"/>
      <c r="I7514" s="223"/>
      <c r="J7514" s="41"/>
    </row>
    <row r="7515" spans="1:10" x14ac:dyDescent="0.25">
      <c r="A7515" s="41"/>
      <c r="C7515" s="214"/>
      <c r="D7515" s="78"/>
      <c r="E7515" s="225"/>
      <c r="G7515" s="281"/>
      <c r="H7515" s="281"/>
      <c r="I7515" s="223"/>
      <c r="J7515" s="41"/>
    </row>
    <row r="7516" spans="1:10" x14ac:dyDescent="0.25">
      <c r="A7516" s="41"/>
      <c r="C7516" s="214"/>
      <c r="D7516" s="78"/>
      <c r="E7516" s="225"/>
      <c r="G7516" s="281"/>
      <c r="H7516" s="281"/>
      <c r="I7516" s="223"/>
      <c r="J7516" s="41"/>
    </row>
    <row r="7517" spans="1:10" x14ac:dyDescent="0.25">
      <c r="A7517" s="41"/>
      <c r="C7517" s="214"/>
      <c r="D7517" s="78"/>
      <c r="E7517" s="225"/>
      <c r="G7517" s="281"/>
      <c r="H7517" s="281"/>
      <c r="I7517" s="223"/>
      <c r="J7517" s="41"/>
    </row>
    <row r="7518" spans="1:10" x14ac:dyDescent="0.25">
      <c r="A7518" s="41"/>
      <c r="C7518" s="214"/>
      <c r="D7518" s="78"/>
      <c r="E7518" s="225"/>
      <c r="G7518" s="281"/>
      <c r="H7518" s="281"/>
      <c r="I7518" s="223"/>
      <c r="J7518" s="41"/>
    </row>
    <row r="7519" spans="1:10" x14ac:dyDescent="0.25">
      <c r="A7519" s="41"/>
      <c r="C7519" s="214"/>
      <c r="D7519" s="78"/>
      <c r="E7519" s="225"/>
      <c r="G7519" s="281"/>
      <c r="H7519" s="281"/>
      <c r="I7519" s="223"/>
      <c r="J7519" s="41"/>
    </row>
    <row r="7520" spans="1:10" x14ac:dyDescent="0.25">
      <c r="A7520" s="41"/>
      <c r="C7520" s="214"/>
      <c r="D7520" s="78"/>
      <c r="E7520" s="225"/>
      <c r="G7520" s="281"/>
      <c r="H7520" s="281"/>
      <c r="I7520" s="223"/>
      <c r="J7520" s="41"/>
    </row>
    <row r="7521" spans="1:10" x14ac:dyDescent="0.25">
      <c r="A7521" s="41"/>
      <c r="C7521" s="214"/>
      <c r="D7521" s="78"/>
      <c r="E7521" s="225"/>
      <c r="G7521" s="281"/>
      <c r="H7521" s="281"/>
      <c r="I7521" s="223"/>
      <c r="J7521" s="41"/>
    </row>
    <row r="7522" spans="1:10" x14ac:dyDescent="0.25">
      <c r="A7522" s="41"/>
      <c r="C7522" s="214"/>
      <c r="D7522" s="78"/>
      <c r="E7522" s="225"/>
      <c r="G7522" s="281"/>
      <c r="H7522" s="281"/>
      <c r="I7522" s="223"/>
      <c r="J7522" s="41"/>
    </row>
    <row r="7523" spans="1:10" x14ac:dyDescent="0.25">
      <c r="A7523" s="41"/>
      <c r="C7523" s="214"/>
      <c r="D7523" s="78"/>
      <c r="E7523" s="225"/>
      <c r="G7523" s="281"/>
      <c r="H7523" s="281"/>
      <c r="I7523" s="223"/>
      <c r="J7523" s="41"/>
    </row>
    <row r="7524" spans="1:10" x14ac:dyDescent="0.25">
      <c r="A7524" s="41"/>
      <c r="C7524" s="214"/>
      <c r="D7524" s="78"/>
      <c r="E7524" s="225"/>
      <c r="G7524" s="281"/>
      <c r="H7524" s="281"/>
      <c r="I7524" s="223"/>
      <c r="J7524" s="41"/>
    </row>
    <row r="7525" spans="1:10" x14ac:dyDescent="0.25">
      <c r="A7525" s="41"/>
      <c r="C7525" s="214"/>
      <c r="D7525" s="78"/>
      <c r="E7525" s="225"/>
      <c r="G7525" s="281"/>
      <c r="H7525" s="281"/>
      <c r="I7525" s="223"/>
      <c r="J7525" s="41"/>
    </row>
    <row r="7526" spans="1:10" x14ac:dyDescent="0.25">
      <c r="A7526" s="41"/>
      <c r="C7526" s="214"/>
      <c r="D7526" s="78"/>
      <c r="E7526" s="225"/>
      <c r="G7526" s="281"/>
      <c r="H7526" s="281"/>
      <c r="I7526" s="223"/>
      <c r="J7526" s="41"/>
    </row>
    <row r="7527" spans="1:10" x14ac:dyDescent="0.25">
      <c r="A7527" s="41"/>
      <c r="C7527" s="214"/>
      <c r="D7527" s="78"/>
      <c r="E7527" s="225"/>
      <c r="G7527" s="281"/>
      <c r="H7527" s="281"/>
      <c r="I7527" s="223"/>
      <c r="J7527" s="41"/>
    </row>
    <row r="7528" spans="1:10" x14ac:dyDescent="0.25">
      <c r="A7528" s="41"/>
      <c r="C7528" s="214"/>
      <c r="D7528" s="78"/>
      <c r="E7528" s="225"/>
      <c r="G7528" s="281"/>
      <c r="H7528" s="281"/>
      <c r="I7528" s="223"/>
      <c r="J7528" s="41"/>
    </row>
    <row r="7529" spans="1:10" x14ac:dyDescent="0.25">
      <c r="A7529" s="41"/>
      <c r="C7529" s="214"/>
      <c r="D7529" s="78"/>
      <c r="E7529" s="225"/>
      <c r="G7529" s="281"/>
      <c r="H7529" s="281"/>
      <c r="I7529" s="223"/>
      <c r="J7529" s="41"/>
    </row>
    <row r="7530" spans="1:10" x14ac:dyDescent="0.25">
      <c r="A7530" s="41"/>
      <c r="C7530" s="214"/>
      <c r="D7530" s="78"/>
      <c r="E7530" s="225"/>
      <c r="G7530" s="281"/>
      <c r="H7530" s="281"/>
      <c r="I7530" s="223"/>
      <c r="J7530" s="41"/>
    </row>
    <row r="7531" spans="1:10" x14ac:dyDescent="0.25">
      <c r="A7531" s="41"/>
      <c r="C7531" s="214"/>
      <c r="D7531" s="78"/>
      <c r="E7531" s="225"/>
      <c r="G7531" s="281"/>
      <c r="H7531" s="281"/>
      <c r="I7531" s="223"/>
      <c r="J7531" s="41"/>
    </row>
    <row r="7532" spans="1:10" x14ac:dyDescent="0.25">
      <c r="A7532" s="41"/>
      <c r="C7532" s="214"/>
      <c r="D7532" s="78"/>
      <c r="E7532" s="225"/>
      <c r="G7532" s="281"/>
      <c r="H7532" s="281"/>
      <c r="I7532" s="223"/>
      <c r="J7532" s="41"/>
    </row>
    <row r="7533" spans="1:10" x14ac:dyDescent="0.25">
      <c r="A7533" s="41"/>
      <c r="C7533" s="214"/>
      <c r="D7533" s="78"/>
      <c r="E7533" s="225"/>
      <c r="G7533" s="281"/>
      <c r="H7533" s="281"/>
      <c r="I7533" s="223"/>
      <c r="J7533" s="41"/>
    </row>
    <row r="7534" spans="1:10" x14ac:dyDescent="0.25">
      <c r="A7534" s="41"/>
      <c r="C7534" s="214"/>
      <c r="D7534" s="78"/>
      <c r="E7534" s="225"/>
      <c r="G7534" s="281"/>
      <c r="H7534" s="281"/>
      <c r="I7534" s="223"/>
      <c r="J7534" s="41"/>
    </row>
    <row r="7535" spans="1:10" x14ac:dyDescent="0.25">
      <c r="A7535" s="41"/>
      <c r="C7535" s="214"/>
      <c r="D7535" s="78"/>
      <c r="E7535" s="225"/>
      <c r="G7535" s="281"/>
      <c r="H7535" s="281"/>
      <c r="I7535" s="223"/>
      <c r="J7535" s="41"/>
    </row>
    <row r="7536" spans="1:10" x14ac:dyDescent="0.25">
      <c r="A7536" s="41"/>
      <c r="C7536" s="214"/>
      <c r="D7536" s="78"/>
      <c r="E7536" s="225"/>
      <c r="G7536" s="281"/>
      <c r="H7536" s="281"/>
      <c r="I7536" s="223"/>
      <c r="J7536" s="41"/>
    </row>
    <row r="7537" spans="1:10" x14ac:dyDescent="0.25">
      <c r="A7537" s="41"/>
      <c r="C7537" s="214"/>
      <c r="D7537" s="78"/>
      <c r="E7537" s="225"/>
      <c r="G7537" s="281"/>
      <c r="H7537" s="281"/>
      <c r="I7537" s="223"/>
      <c r="J7537" s="41"/>
    </row>
    <row r="7538" spans="1:10" x14ac:dyDescent="0.25">
      <c r="A7538" s="41"/>
      <c r="C7538" s="214"/>
      <c r="D7538" s="78"/>
      <c r="E7538" s="225"/>
      <c r="G7538" s="281"/>
      <c r="H7538" s="281"/>
      <c r="I7538" s="223"/>
      <c r="J7538" s="41"/>
    </row>
    <row r="7539" spans="1:10" x14ac:dyDescent="0.25">
      <c r="A7539" s="41"/>
      <c r="C7539" s="214"/>
      <c r="D7539" s="78"/>
      <c r="E7539" s="225"/>
      <c r="G7539" s="281"/>
      <c r="H7539" s="281"/>
      <c r="I7539" s="223"/>
      <c r="J7539" s="41"/>
    </row>
    <row r="7540" spans="1:10" x14ac:dyDescent="0.25">
      <c r="A7540" s="41"/>
      <c r="C7540" s="214"/>
      <c r="D7540" s="78"/>
      <c r="E7540" s="225"/>
      <c r="G7540" s="281"/>
      <c r="H7540" s="281"/>
      <c r="I7540" s="223"/>
      <c r="J7540" s="41"/>
    </row>
    <row r="7541" spans="1:10" x14ac:dyDescent="0.25">
      <c r="A7541" s="41"/>
      <c r="C7541" s="214"/>
      <c r="D7541" s="78"/>
      <c r="E7541" s="225"/>
      <c r="G7541" s="281"/>
      <c r="H7541" s="281"/>
      <c r="I7541" s="223"/>
      <c r="J7541" s="41"/>
    </row>
    <row r="7542" spans="1:10" x14ac:dyDescent="0.25">
      <c r="A7542" s="41"/>
      <c r="C7542" s="214"/>
      <c r="D7542" s="78"/>
      <c r="E7542" s="225"/>
      <c r="G7542" s="281"/>
      <c r="H7542" s="281"/>
      <c r="I7542" s="223"/>
      <c r="J7542" s="41"/>
    </row>
    <row r="7543" spans="1:10" x14ac:dyDescent="0.25">
      <c r="A7543" s="41"/>
      <c r="C7543" s="214"/>
      <c r="D7543" s="78"/>
      <c r="E7543" s="225"/>
      <c r="G7543" s="281"/>
      <c r="H7543" s="281"/>
      <c r="I7543" s="223"/>
      <c r="J7543" s="41"/>
    </row>
    <row r="7544" spans="1:10" x14ac:dyDescent="0.25">
      <c r="A7544" s="41"/>
      <c r="C7544" s="214"/>
      <c r="D7544" s="78"/>
      <c r="E7544" s="225"/>
      <c r="G7544" s="281"/>
      <c r="H7544" s="281"/>
      <c r="I7544" s="223"/>
      <c r="J7544" s="41"/>
    </row>
    <row r="7545" spans="1:10" x14ac:dyDescent="0.25">
      <c r="A7545" s="41"/>
      <c r="C7545" s="214"/>
      <c r="D7545" s="78"/>
      <c r="E7545" s="225"/>
      <c r="G7545" s="281"/>
      <c r="H7545" s="281"/>
      <c r="I7545" s="223"/>
      <c r="J7545" s="41"/>
    </row>
    <row r="7546" spans="1:10" x14ac:dyDescent="0.25">
      <c r="A7546" s="41"/>
      <c r="C7546" s="214"/>
      <c r="D7546" s="78"/>
      <c r="E7546" s="225"/>
      <c r="G7546" s="281"/>
      <c r="H7546" s="281"/>
      <c r="I7546" s="223"/>
      <c r="J7546" s="41"/>
    </row>
    <row r="7547" spans="1:10" x14ac:dyDescent="0.25">
      <c r="A7547" s="41"/>
      <c r="C7547" s="214"/>
      <c r="D7547" s="78"/>
      <c r="E7547" s="225"/>
      <c r="G7547" s="281"/>
      <c r="H7547" s="281"/>
      <c r="I7547" s="223"/>
      <c r="J7547" s="41"/>
    </row>
    <row r="7548" spans="1:10" x14ac:dyDescent="0.25">
      <c r="A7548" s="41"/>
      <c r="C7548" s="214"/>
      <c r="D7548" s="78"/>
      <c r="E7548" s="225"/>
      <c r="G7548" s="281"/>
      <c r="H7548" s="281"/>
      <c r="I7548" s="223"/>
      <c r="J7548" s="41"/>
    </row>
    <row r="7549" spans="1:10" x14ac:dyDescent="0.25">
      <c r="A7549" s="41"/>
      <c r="C7549" s="214"/>
      <c r="D7549" s="78"/>
      <c r="E7549" s="225"/>
      <c r="G7549" s="281"/>
      <c r="H7549" s="281"/>
      <c r="I7549" s="223"/>
      <c r="J7549" s="41"/>
    </row>
    <row r="7550" spans="1:10" x14ac:dyDescent="0.25">
      <c r="A7550" s="41"/>
      <c r="C7550" s="214"/>
      <c r="D7550" s="78"/>
      <c r="E7550" s="225"/>
      <c r="G7550" s="281"/>
      <c r="H7550" s="281"/>
      <c r="I7550" s="223"/>
      <c r="J7550" s="41"/>
    </row>
    <row r="7551" spans="1:10" x14ac:dyDescent="0.25">
      <c r="A7551" s="41"/>
      <c r="C7551" s="214"/>
      <c r="D7551" s="78"/>
      <c r="E7551" s="225"/>
      <c r="G7551" s="281"/>
      <c r="H7551" s="281"/>
      <c r="I7551" s="223"/>
      <c r="J7551" s="41"/>
    </row>
    <row r="7552" spans="1:10" x14ac:dyDescent="0.25">
      <c r="A7552" s="41"/>
      <c r="C7552" s="214"/>
      <c r="D7552" s="78"/>
      <c r="E7552" s="225"/>
      <c r="G7552" s="281"/>
      <c r="H7552" s="281"/>
      <c r="I7552" s="223"/>
      <c r="J7552" s="41"/>
    </row>
    <row r="7553" spans="1:10" x14ac:dyDescent="0.25">
      <c r="A7553" s="41"/>
      <c r="C7553" s="214"/>
      <c r="D7553" s="78"/>
      <c r="E7553" s="225"/>
      <c r="G7553" s="281"/>
      <c r="H7553" s="281"/>
      <c r="I7553" s="223"/>
      <c r="J7553" s="41"/>
    </row>
    <row r="7554" spans="1:10" x14ac:dyDescent="0.25">
      <c r="A7554" s="41"/>
      <c r="C7554" s="214"/>
      <c r="D7554" s="78"/>
      <c r="E7554" s="225"/>
      <c r="G7554" s="281"/>
      <c r="H7554" s="281"/>
      <c r="I7554" s="223"/>
      <c r="J7554" s="41"/>
    </row>
    <row r="7555" spans="1:10" x14ac:dyDescent="0.25">
      <c r="A7555" s="41"/>
      <c r="C7555" s="214"/>
      <c r="D7555" s="78"/>
      <c r="E7555" s="225"/>
      <c r="G7555" s="281"/>
      <c r="H7555" s="281"/>
      <c r="I7555" s="223"/>
      <c r="J7555" s="41"/>
    </row>
    <row r="7556" spans="1:10" x14ac:dyDescent="0.25">
      <c r="A7556" s="41"/>
      <c r="C7556" s="214"/>
      <c r="D7556" s="78"/>
      <c r="E7556" s="225"/>
      <c r="G7556" s="281"/>
      <c r="H7556" s="281"/>
      <c r="I7556" s="223"/>
      <c r="J7556" s="41"/>
    </row>
    <row r="7557" spans="1:10" x14ac:dyDescent="0.25">
      <c r="A7557" s="41"/>
      <c r="C7557" s="214"/>
      <c r="D7557" s="78"/>
      <c r="E7557" s="225"/>
      <c r="G7557" s="281"/>
      <c r="H7557" s="281"/>
      <c r="I7557" s="223"/>
      <c r="J7557" s="41"/>
    </row>
    <row r="7558" spans="1:10" x14ac:dyDescent="0.25">
      <c r="A7558" s="41"/>
      <c r="C7558" s="214"/>
      <c r="D7558" s="78"/>
      <c r="E7558" s="225"/>
      <c r="G7558" s="281"/>
      <c r="H7558" s="281"/>
      <c r="I7558" s="223"/>
      <c r="J7558" s="41"/>
    </row>
    <row r="7559" spans="1:10" x14ac:dyDescent="0.25">
      <c r="A7559" s="41"/>
      <c r="C7559" s="214"/>
      <c r="D7559" s="78"/>
      <c r="E7559" s="225"/>
      <c r="G7559" s="281"/>
      <c r="H7559" s="281"/>
      <c r="I7559" s="223"/>
      <c r="J7559" s="41"/>
    </row>
    <row r="7560" spans="1:10" x14ac:dyDescent="0.25">
      <c r="A7560" s="41"/>
      <c r="C7560" s="214"/>
      <c r="D7560" s="78"/>
      <c r="E7560" s="225"/>
      <c r="G7560" s="281"/>
      <c r="H7560" s="281"/>
      <c r="I7560" s="223"/>
      <c r="J7560" s="41"/>
    </row>
    <row r="7561" spans="1:10" x14ac:dyDescent="0.25">
      <c r="A7561" s="41"/>
      <c r="C7561" s="214"/>
      <c r="D7561" s="78"/>
      <c r="E7561" s="225"/>
      <c r="G7561" s="281"/>
      <c r="H7561" s="281"/>
      <c r="I7561" s="223"/>
      <c r="J7561" s="41"/>
    </row>
    <row r="7562" spans="1:10" x14ac:dyDescent="0.25">
      <c r="A7562" s="41"/>
      <c r="C7562" s="214"/>
      <c r="D7562" s="78"/>
      <c r="E7562" s="225"/>
      <c r="G7562" s="281"/>
      <c r="H7562" s="281"/>
      <c r="I7562" s="223"/>
      <c r="J7562" s="41"/>
    </row>
    <row r="7563" spans="1:10" x14ac:dyDescent="0.25">
      <c r="A7563" s="41"/>
      <c r="C7563" s="214"/>
      <c r="D7563" s="78"/>
      <c r="E7563" s="225"/>
      <c r="G7563" s="281"/>
      <c r="H7563" s="281"/>
      <c r="I7563" s="223"/>
      <c r="J7563" s="41"/>
    </row>
    <row r="7564" spans="1:10" x14ac:dyDescent="0.25">
      <c r="A7564" s="41"/>
      <c r="C7564" s="214"/>
      <c r="D7564" s="78"/>
      <c r="E7564" s="225"/>
      <c r="G7564" s="281"/>
      <c r="H7564" s="281"/>
      <c r="I7564" s="223"/>
      <c r="J7564" s="41"/>
    </row>
    <row r="7565" spans="1:10" x14ac:dyDescent="0.25">
      <c r="A7565" s="41"/>
      <c r="C7565" s="214"/>
      <c r="D7565" s="78"/>
      <c r="E7565" s="225"/>
      <c r="G7565" s="281"/>
      <c r="H7565" s="281"/>
      <c r="I7565" s="223"/>
      <c r="J7565" s="41"/>
    </row>
    <row r="7566" spans="1:10" x14ac:dyDescent="0.25">
      <c r="A7566" s="41"/>
      <c r="C7566" s="214"/>
      <c r="D7566" s="78"/>
      <c r="E7566" s="225"/>
      <c r="G7566" s="281"/>
      <c r="H7566" s="281"/>
      <c r="I7566" s="223"/>
      <c r="J7566" s="41"/>
    </row>
    <row r="7567" spans="1:10" x14ac:dyDescent="0.25">
      <c r="A7567" s="41"/>
      <c r="C7567" s="214"/>
      <c r="D7567" s="78"/>
      <c r="E7567" s="225"/>
      <c r="G7567" s="281"/>
      <c r="H7567" s="281"/>
      <c r="I7567" s="223"/>
      <c r="J7567" s="41"/>
    </row>
    <row r="7568" spans="1:10" x14ac:dyDescent="0.25">
      <c r="A7568" s="41"/>
      <c r="C7568" s="214"/>
      <c r="D7568" s="78"/>
      <c r="E7568" s="225"/>
      <c r="G7568" s="281"/>
      <c r="H7568" s="281"/>
      <c r="I7568" s="223"/>
      <c r="J7568" s="41"/>
    </row>
    <row r="7569" spans="1:10" x14ac:dyDescent="0.25">
      <c r="A7569" s="41"/>
      <c r="C7569" s="214"/>
      <c r="D7569" s="78"/>
      <c r="E7569" s="225"/>
      <c r="G7569" s="281"/>
      <c r="H7569" s="281"/>
      <c r="I7569" s="223"/>
      <c r="J7569" s="41"/>
    </row>
    <row r="7570" spans="1:10" x14ac:dyDescent="0.25">
      <c r="A7570" s="41"/>
      <c r="C7570" s="214"/>
      <c r="D7570" s="78"/>
      <c r="E7570" s="225"/>
      <c r="G7570" s="281"/>
      <c r="H7570" s="281"/>
      <c r="I7570" s="223"/>
      <c r="J7570" s="41"/>
    </row>
    <row r="7571" spans="1:10" x14ac:dyDescent="0.25">
      <c r="A7571" s="41"/>
      <c r="C7571" s="214"/>
      <c r="D7571" s="78"/>
      <c r="E7571" s="225"/>
      <c r="G7571" s="281"/>
      <c r="H7571" s="281"/>
      <c r="I7571" s="223"/>
      <c r="J7571" s="41"/>
    </row>
    <row r="7572" spans="1:10" x14ac:dyDescent="0.25">
      <c r="A7572" s="41"/>
      <c r="C7572" s="214"/>
      <c r="D7572" s="78"/>
      <c r="E7572" s="225"/>
      <c r="G7572" s="281"/>
      <c r="H7572" s="281"/>
      <c r="I7572" s="223"/>
      <c r="J7572" s="41"/>
    </row>
    <row r="7573" spans="1:10" x14ac:dyDescent="0.25">
      <c r="A7573" s="41"/>
      <c r="C7573" s="214"/>
      <c r="D7573" s="78"/>
      <c r="E7573" s="225"/>
      <c r="G7573" s="281"/>
      <c r="H7573" s="281"/>
      <c r="I7573" s="223"/>
      <c r="J7573" s="41"/>
    </row>
    <row r="7574" spans="1:10" x14ac:dyDescent="0.25">
      <c r="A7574" s="41"/>
      <c r="C7574" s="214"/>
      <c r="D7574" s="78"/>
      <c r="E7574" s="225"/>
      <c r="G7574" s="281"/>
      <c r="H7574" s="281"/>
      <c r="I7574" s="223"/>
      <c r="J7574" s="41"/>
    </row>
    <row r="7575" spans="1:10" x14ac:dyDescent="0.25">
      <c r="A7575" s="41"/>
      <c r="C7575" s="214"/>
      <c r="D7575" s="78"/>
      <c r="E7575" s="225"/>
      <c r="G7575" s="281"/>
      <c r="H7575" s="281"/>
      <c r="I7575" s="223"/>
      <c r="J7575" s="41"/>
    </row>
    <row r="7576" spans="1:10" x14ac:dyDescent="0.25">
      <c r="A7576" s="41"/>
      <c r="C7576" s="214"/>
      <c r="D7576" s="78"/>
      <c r="E7576" s="225"/>
      <c r="G7576" s="281"/>
      <c r="H7576" s="281"/>
      <c r="I7576" s="223"/>
      <c r="J7576" s="41"/>
    </row>
    <row r="7577" spans="1:10" x14ac:dyDescent="0.25">
      <c r="A7577" s="41"/>
      <c r="C7577" s="214"/>
      <c r="D7577" s="78"/>
      <c r="E7577" s="225"/>
      <c r="G7577" s="281"/>
      <c r="H7577" s="281"/>
      <c r="I7577" s="223"/>
      <c r="J7577" s="41"/>
    </row>
    <row r="7578" spans="1:10" x14ac:dyDescent="0.25">
      <c r="A7578" s="41"/>
      <c r="C7578" s="214"/>
      <c r="D7578" s="78"/>
      <c r="E7578" s="225"/>
      <c r="G7578" s="281"/>
      <c r="H7578" s="281"/>
      <c r="I7578" s="223"/>
      <c r="J7578" s="41"/>
    </row>
    <row r="7579" spans="1:10" x14ac:dyDescent="0.25">
      <c r="A7579" s="41"/>
      <c r="C7579" s="214"/>
      <c r="D7579" s="78"/>
      <c r="E7579" s="225"/>
      <c r="G7579" s="281"/>
      <c r="H7579" s="281"/>
      <c r="I7579" s="223"/>
      <c r="J7579" s="41"/>
    </row>
    <row r="7580" spans="1:10" x14ac:dyDescent="0.25">
      <c r="A7580" s="41"/>
      <c r="C7580" s="214"/>
      <c r="D7580" s="78"/>
      <c r="E7580" s="225"/>
      <c r="G7580" s="281"/>
      <c r="H7580" s="281"/>
      <c r="I7580" s="223"/>
      <c r="J7580" s="41"/>
    </row>
    <row r="7581" spans="1:10" x14ac:dyDescent="0.25">
      <c r="A7581" s="41"/>
      <c r="C7581" s="214"/>
      <c r="D7581" s="78"/>
      <c r="E7581" s="225"/>
      <c r="G7581" s="281"/>
      <c r="H7581" s="281"/>
      <c r="I7581" s="223"/>
      <c r="J7581" s="41"/>
    </row>
    <row r="7582" spans="1:10" x14ac:dyDescent="0.25">
      <c r="A7582" s="41"/>
      <c r="C7582" s="214"/>
      <c r="D7582" s="78"/>
      <c r="E7582" s="225"/>
      <c r="G7582" s="281"/>
      <c r="H7582" s="281"/>
      <c r="I7582" s="223"/>
      <c r="J7582" s="41"/>
    </row>
    <row r="7583" spans="1:10" x14ac:dyDescent="0.25">
      <c r="A7583" s="41"/>
      <c r="C7583" s="214"/>
      <c r="D7583" s="78"/>
      <c r="E7583" s="225"/>
      <c r="G7583" s="281"/>
      <c r="H7583" s="281"/>
      <c r="I7583" s="223"/>
      <c r="J7583" s="41"/>
    </row>
    <row r="7584" spans="1:10" x14ac:dyDescent="0.25">
      <c r="A7584" s="41"/>
      <c r="C7584" s="214"/>
      <c r="D7584" s="78"/>
      <c r="E7584" s="225"/>
      <c r="G7584" s="281"/>
      <c r="H7584" s="281"/>
      <c r="I7584" s="223"/>
      <c r="J7584" s="41"/>
    </row>
    <row r="7585" spans="1:10" x14ac:dyDescent="0.25">
      <c r="A7585" s="41"/>
      <c r="C7585" s="214"/>
      <c r="D7585" s="78"/>
      <c r="E7585" s="225"/>
      <c r="G7585" s="281"/>
      <c r="H7585" s="281"/>
      <c r="I7585" s="223"/>
      <c r="J7585" s="41"/>
    </row>
    <row r="7586" spans="1:10" x14ac:dyDescent="0.25">
      <c r="A7586" s="41"/>
      <c r="C7586" s="214"/>
      <c r="D7586" s="78"/>
      <c r="E7586" s="225"/>
      <c r="G7586" s="281"/>
      <c r="H7586" s="281"/>
      <c r="I7586" s="223"/>
      <c r="J7586" s="41"/>
    </row>
    <row r="7587" spans="1:10" x14ac:dyDescent="0.25">
      <c r="A7587" s="41"/>
      <c r="C7587" s="214"/>
      <c r="D7587" s="78"/>
      <c r="E7587" s="225"/>
      <c r="G7587" s="281"/>
      <c r="H7587" s="281"/>
      <c r="I7587" s="223"/>
      <c r="J7587" s="41"/>
    </row>
    <row r="7588" spans="1:10" x14ac:dyDescent="0.25">
      <c r="A7588" s="41"/>
      <c r="C7588" s="214"/>
      <c r="D7588" s="78"/>
      <c r="E7588" s="225"/>
      <c r="G7588" s="281"/>
      <c r="H7588" s="281"/>
      <c r="I7588" s="223"/>
      <c r="J7588" s="41"/>
    </row>
    <row r="7589" spans="1:10" x14ac:dyDescent="0.25">
      <c r="A7589" s="41"/>
      <c r="C7589" s="214"/>
      <c r="D7589" s="78"/>
      <c r="E7589" s="225"/>
      <c r="G7589" s="281"/>
      <c r="H7589" s="281"/>
      <c r="I7589" s="223"/>
      <c r="J7589" s="41"/>
    </row>
    <row r="7590" spans="1:10" x14ac:dyDescent="0.25">
      <c r="A7590" s="41"/>
      <c r="C7590" s="214"/>
      <c r="D7590" s="78"/>
      <c r="E7590" s="225"/>
      <c r="G7590" s="281"/>
      <c r="H7590" s="281"/>
      <c r="I7590" s="223"/>
      <c r="J7590" s="41"/>
    </row>
    <row r="7591" spans="1:10" x14ac:dyDescent="0.25">
      <c r="A7591" s="41"/>
      <c r="C7591" s="214"/>
      <c r="D7591" s="78"/>
      <c r="E7591" s="225"/>
      <c r="G7591" s="281"/>
      <c r="H7591" s="281"/>
      <c r="I7591" s="223"/>
      <c r="J7591" s="41"/>
    </row>
    <row r="7592" spans="1:10" x14ac:dyDescent="0.25">
      <c r="A7592" s="41"/>
      <c r="C7592" s="214"/>
      <c r="D7592" s="78"/>
      <c r="E7592" s="225"/>
      <c r="G7592" s="281"/>
      <c r="H7592" s="281"/>
      <c r="I7592" s="223"/>
      <c r="J7592" s="41"/>
    </row>
    <row r="7593" spans="1:10" x14ac:dyDescent="0.25">
      <c r="A7593" s="41"/>
      <c r="C7593" s="214"/>
      <c r="D7593" s="78"/>
      <c r="E7593" s="225"/>
      <c r="G7593" s="281"/>
      <c r="H7593" s="281"/>
      <c r="I7593" s="223"/>
      <c r="J7593" s="41"/>
    </row>
    <row r="7594" spans="1:10" x14ac:dyDescent="0.25">
      <c r="A7594" s="41"/>
      <c r="C7594" s="214"/>
      <c r="D7594" s="78"/>
      <c r="E7594" s="225"/>
      <c r="G7594" s="281"/>
      <c r="H7594" s="281"/>
      <c r="I7594" s="223"/>
      <c r="J7594" s="41"/>
    </row>
    <row r="7595" spans="1:10" x14ac:dyDescent="0.25">
      <c r="A7595" s="41"/>
      <c r="C7595" s="214"/>
      <c r="D7595" s="78"/>
      <c r="E7595" s="225"/>
      <c r="G7595" s="281"/>
      <c r="H7595" s="281"/>
      <c r="I7595" s="223"/>
      <c r="J7595" s="41"/>
    </row>
    <row r="7596" spans="1:10" x14ac:dyDescent="0.25">
      <c r="A7596" s="41"/>
      <c r="C7596" s="214"/>
      <c r="D7596" s="78"/>
      <c r="E7596" s="225"/>
      <c r="G7596" s="281"/>
      <c r="H7596" s="281"/>
      <c r="I7596" s="223"/>
      <c r="J7596" s="41"/>
    </row>
    <row r="7597" spans="1:10" x14ac:dyDescent="0.25">
      <c r="A7597" s="41"/>
      <c r="C7597" s="214"/>
      <c r="D7597" s="78"/>
      <c r="E7597" s="225"/>
      <c r="G7597" s="281"/>
      <c r="H7597" s="281"/>
      <c r="I7597" s="223"/>
      <c r="J7597" s="41"/>
    </row>
    <row r="7598" spans="1:10" x14ac:dyDescent="0.25">
      <c r="A7598" s="41"/>
      <c r="C7598" s="214"/>
      <c r="D7598" s="78"/>
      <c r="E7598" s="225"/>
      <c r="G7598" s="281"/>
      <c r="H7598" s="281"/>
      <c r="I7598" s="223"/>
      <c r="J7598" s="41"/>
    </row>
    <row r="7599" spans="1:10" x14ac:dyDescent="0.25">
      <c r="A7599" s="41"/>
      <c r="C7599" s="214"/>
      <c r="D7599" s="78"/>
      <c r="E7599" s="225"/>
      <c r="G7599" s="281"/>
      <c r="H7599" s="281"/>
      <c r="I7599" s="223"/>
      <c r="J7599" s="41"/>
    </row>
    <row r="7600" spans="1:10" x14ac:dyDescent="0.25">
      <c r="A7600" s="41"/>
      <c r="C7600" s="214"/>
      <c r="D7600" s="78"/>
      <c r="E7600" s="225"/>
      <c r="G7600" s="281"/>
      <c r="H7600" s="281"/>
      <c r="I7600" s="223"/>
      <c r="J7600" s="41"/>
    </row>
    <row r="7601" spans="1:10" x14ac:dyDescent="0.25">
      <c r="A7601" s="41"/>
      <c r="C7601" s="214"/>
      <c r="D7601" s="78"/>
      <c r="E7601" s="225"/>
      <c r="G7601" s="281"/>
      <c r="H7601" s="281"/>
      <c r="I7601" s="223"/>
      <c r="J7601" s="41"/>
    </row>
    <row r="7602" spans="1:10" x14ac:dyDescent="0.25">
      <c r="A7602" s="41"/>
      <c r="C7602" s="214"/>
      <c r="D7602" s="78"/>
      <c r="E7602" s="225"/>
      <c r="G7602" s="281"/>
      <c r="H7602" s="281"/>
      <c r="I7602" s="223"/>
      <c r="J7602" s="41"/>
    </row>
    <row r="7603" spans="1:10" x14ac:dyDescent="0.25">
      <c r="A7603" s="41"/>
      <c r="C7603" s="214"/>
      <c r="D7603" s="78"/>
      <c r="E7603" s="225"/>
      <c r="G7603" s="281"/>
      <c r="H7603" s="281"/>
      <c r="I7603" s="223"/>
      <c r="J7603" s="41"/>
    </row>
    <row r="7604" spans="1:10" x14ac:dyDescent="0.25">
      <c r="A7604" s="41"/>
      <c r="C7604" s="214"/>
      <c r="D7604" s="78"/>
      <c r="E7604" s="225"/>
      <c r="G7604" s="281"/>
      <c r="H7604" s="281"/>
      <c r="I7604" s="223"/>
      <c r="J7604" s="41"/>
    </row>
    <row r="7605" spans="1:10" x14ac:dyDescent="0.25">
      <c r="A7605" s="41"/>
      <c r="C7605" s="214"/>
      <c r="D7605" s="78"/>
      <c r="E7605" s="225"/>
      <c r="G7605" s="281"/>
      <c r="H7605" s="281"/>
      <c r="I7605" s="223"/>
      <c r="J7605" s="41"/>
    </row>
    <row r="7606" spans="1:10" x14ac:dyDescent="0.25">
      <c r="A7606" s="41"/>
      <c r="C7606" s="214"/>
      <c r="D7606" s="78"/>
      <c r="E7606" s="225"/>
      <c r="G7606" s="281"/>
      <c r="H7606" s="281"/>
      <c r="I7606" s="223"/>
      <c r="J7606" s="41"/>
    </row>
    <row r="7607" spans="1:10" x14ac:dyDescent="0.25">
      <c r="A7607" s="41"/>
      <c r="C7607" s="214"/>
      <c r="D7607" s="78"/>
      <c r="E7607" s="225"/>
      <c r="G7607" s="281"/>
      <c r="H7607" s="281"/>
      <c r="I7607" s="223"/>
      <c r="J7607" s="41"/>
    </row>
    <row r="7608" spans="1:10" x14ac:dyDescent="0.25">
      <c r="A7608" s="41"/>
      <c r="C7608" s="214"/>
      <c r="D7608" s="78"/>
      <c r="E7608" s="225"/>
      <c r="G7608" s="281"/>
      <c r="H7608" s="281"/>
      <c r="I7608" s="223"/>
      <c r="J7608" s="41"/>
    </row>
    <row r="7609" spans="1:10" x14ac:dyDescent="0.25">
      <c r="A7609" s="41"/>
      <c r="C7609" s="214"/>
      <c r="D7609" s="78"/>
      <c r="E7609" s="225"/>
      <c r="G7609" s="281"/>
      <c r="H7609" s="281"/>
      <c r="I7609" s="223"/>
      <c r="J7609" s="41"/>
    </row>
    <row r="7610" spans="1:10" x14ac:dyDescent="0.25">
      <c r="A7610" s="41"/>
      <c r="C7610" s="214"/>
      <c r="D7610" s="78"/>
      <c r="E7610" s="225"/>
      <c r="G7610" s="281"/>
      <c r="H7610" s="281"/>
      <c r="I7610" s="223"/>
      <c r="J7610" s="41"/>
    </row>
    <row r="7611" spans="1:10" x14ac:dyDescent="0.25">
      <c r="A7611" s="41"/>
      <c r="C7611" s="214"/>
      <c r="D7611" s="78"/>
      <c r="E7611" s="225"/>
      <c r="G7611" s="281"/>
      <c r="H7611" s="281"/>
      <c r="I7611" s="223"/>
      <c r="J7611" s="41"/>
    </row>
    <row r="7612" spans="1:10" x14ac:dyDescent="0.25">
      <c r="A7612" s="41"/>
      <c r="C7612" s="214"/>
      <c r="D7612" s="78"/>
      <c r="E7612" s="225"/>
      <c r="G7612" s="281"/>
      <c r="H7612" s="281"/>
      <c r="I7612" s="223"/>
      <c r="J7612" s="41"/>
    </row>
    <row r="7613" spans="1:10" x14ac:dyDescent="0.25">
      <c r="A7613" s="41"/>
      <c r="C7613" s="214"/>
      <c r="D7613" s="78"/>
      <c r="E7613" s="225"/>
      <c r="G7613" s="281"/>
      <c r="H7613" s="281"/>
      <c r="I7613" s="223"/>
      <c r="J7613" s="41"/>
    </row>
    <row r="7614" spans="1:10" x14ac:dyDescent="0.25">
      <c r="A7614" s="41"/>
      <c r="C7614" s="214"/>
      <c r="D7614" s="78"/>
      <c r="E7614" s="225"/>
      <c r="G7614" s="281"/>
      <c r="H7614" s="281"/>
      <c r="I7614" s="223"/>
      <c r="J7614" s="41"/>
    </row>
    <row r="7615" spans="1:10" x14ac:dyDescent="0.25">
      <c r="A7615" s="41"/>
      <c r="C7615" s="214"/>
      <c r="D7615" s="78"/>
      <c r="E7615" s="225"/>
      <c r="G7615" s="281"/>
      <c r="H7615" s="281"/>
      <c r="I7615" s="223"/>
      <c r="J7615" s="41"/>
    </row>
    <row r="7616" spans="1:10" x14ac:dyDescent="0.25">
      <c r="A7616" s="41"/>
      <c r="C7616" s="214"/>
      <c r="D7616" s="78"/>
      <c r="E7616" s="225"/>
      <c r="G7616" s="281"/>
      <c r="H7616" s="281"/>
      <c r="I7616" s="223"/>
      <c r="J7616" s="41"/>
    </row>
    <row r="7617" spans="1:10" x14ac:dyDescent="0.25">
      <c r="A7617" s="41"/>
      <c r="C7617" s="214"/>
      <c r="D7617" s="78"/>
      <c r="E7617" s="225"/>
      <c r="G7617" s="281"/>
      <c r="H7617" s="281"/>
      <c r="I7617" s="223"/>
      <c r="J7617" s="41"/>
    </row>
    <row r="7618" spans="1:10" x14ac:dyDescent="0.25">
      <c r="A7618" s="41"/>
      <c r="C7618" s="214"/>
      <c r="D7618" s="78"/>
      <c r="E7618" s="225"/>
      <c r="G7618" s="281"/>
      <c r="H7618" s="281"/>
      <c r="I7618" s="223"/>
      <c r="J7618" s="41"/>
    </row>
    <row r="7619" spans="1:10" x14ac:dyDescent="0.25">
      <c r="A7619" s="41"/>
      <c r="C7619" s="214"/>
      <c r="D7619" s="78"/>
      <c r="E7619" s="225"/>
      <c r="G7619" s="281"/>
      <c r="H7619" s="281"/>
      <c r="I7619" s="223"/>
      <c r="J7619" s="41"/>
    </row>
    <row r="7620" spans="1:10" x14ac:dyDescent="0.25">
      <c r="A7620" s="41"/>
      <c r="C7620" s="214"/>
      <c r="D7620" s="78"/>
      <c r="E7620" s="225"/>
      <c r="G7620" s="281"/>
      <c r="H7620" s="281"/>
      <c r="I7620" s="223"/>
      <c r="J7620" s="41"/>
    </row>
    <row r="7621" spans="1:10" x14ac:dyDescent="0.25">
      <c r="A7621" s="41"/>
      <c r="C7621" s="214"/>
      <c r="D7621" s="78"/>
      <c r="E7621" s="225"/>
      <c r="G7621" s="281"/>
      <c r="H7621" s="281"/>
      <c r="I7621" s="223"/>
      <c r="J7621" s="41"/>
    </row>
    <row r="7622" spans="1:10" x14ac:dyDescent="0.25">
      <c r="A7622" s="41"/>
      <c r="C7622" s="214"/>
      <c r="D7622" s="78"/>
      <c r="E7622" s="225"/>
      <c r="G7622" s="281"/>
      <c r="H7622" s="281"/>
      <c r="I7622" s="223"/>
      <c r="J7622" s="41"/>
    </row>
    <row r="7623" spans="1:10" x14ac:dyDescent="0.25">
      <c r="A7623" s="41"/>
      <c r="C7623" s="214"/>
      <c r="D7623" s="78"/>
      <c r="E7623" s="225"/>
      <c r="G7623" s="281"/>
      <c r="H7623" s="281"/>
      <c r="I7623" s="223"/>
      <c r="J7623" s="41"/>
    </row>
    <row r="7624" spans="1:10" x14ac:dyDescent="0.25">
      <c r="A7624" s="41"/>
      <c r="C7624" s="214"/>
      <c r="D7624" s="78"/>
      <c r="E7624" s="225"/>
      <c r="G7624" s="281"/>
      <c r="H7624" s="281"/>
      <c r="I7624" s="223"/>
      <c r="J7624" s="41"/>
    </row>
    <row r="7625" spans="1:10" x14ac:dyDescent="0.25">
      <c r="A7625" s="41"/>
      <c r="C7625" s="214"/>
      <c r="D7625" s="78"/>
      <c r="E7625" s="225"/>
      <c r="G7625" s="281"/>
      <c r="H7625" s="281"/>
      <c r="I7625" s="223"/>
      <c r="J7625" s="41"/>
    </row>
    <row r="7626" spans="1:10" x14ac:dyDescent="0.25">
      <c r="A7626" s="41"/>
      <c r="C7626" s="214"/>
      <c r="D7626" s="78"/>
      <c r="E7626" s="225"/>
      <c r="G7626" s="281"/>
      <c r="H7626" s="281"/>
      <c r="I7626" s="223"/>
      <c r="J7626" s="41"/>
    </row>
    <row r="7627" spans="1:10" x14ac:dyDescent="0.25">
      <c r="A7627" s="41"/>
      <c r="C7627" s="214"/>
      <c r="D7627" s="78"/>
      <c r="E7627" s="225"/>
      <c r="G7627" s="281"/>
      <c r="H7627" s="281"/>
      <c r="I7627" s="223"/>
      <c r="J7627" s="41"/>
    </row>
    <row r="7628" spans="1:10" x14ac:dyDescent="0.25">
      <c r="A7628" s="41"/>
      <c r="C7628" s="214"/>
      <c r="D7628" s="78"/>
      <c r="E7628" s="225"/>
      <c r="G7628" s="281"/>
      <c r="H7628" s="281"/>
      <c r="I7628" s="223"/>
      <c r="J7628" s="41"/>
    </row>
    <row r="7629" spans="1:10" x14ac:dyDescent="0.25">
      <c r="A7629" s="41"/>
      <c r="C7629" s="214"/>
      <c r="D7629" s="78"/>
      <c r="E7629" s="225"/>
      <c r="G7629" s="281"/>
      <c r="H7629" s="281"/>
      <c r="I7629" s="223"/>
      <c r="J7629" s="41"/>
    </row>
    <row r="7630" spans="1:10" x14ac:dyDescent="0.25">
      <c r="A7630" s="41"/>
      <c r="C7630" s="214"/>
      <c r="D7630" s="78"/>
      <c r="E7630" s="225"/>
      <c r="G7630" s="281"/>
      <c r="H7630" s="281"/>
      <c r="I7630" s="223"/>
      <c r="J7630" s="41"/>
    </row>
    <row r="7631" spans="1:10" x14ac:dyDescent="0.25">
      <c r="A7631" s="41"/>
      <c r="C7631" s="214"/>
      <c r="D7631" s="78"/>
      <c r="E7631" s="225"/>
      <c r="G7631" s="281"/>
      <c r="H7631" s="281"/>
      <c r="I7631" s="223"/>
      <c r="J7631" s="41"/>
    </row>
    <row r="7632" spans="1:10" x14ac:dyDescent="0.25">
      <c r="A7632" s="41"/>
      <c r="C7632" s="214"/>
      <c r="D7632" s="78"/>
      <c r="E7632" s="225"/>
      <c r="G7632" s="281"/>
      <c r="H7632" s="281"/>
      <c r="I7632" s="223"/>
      <c r="J7632" s="41"/>
    </row>
    <row r="7633" spans="1:10" x14ac:dyDescent="0.25">
      <c r="A7633" s="41"/>
      <c r="C7633" s="214"/>
      <c r="D7633" s="78"/>
      <c r="E7633" s="225"/>
      <c r="G7633" s="281"/>
      <c r="H7633" s="281"/>
      <c r="I7633" s="223"/>
      <c r="J7633" s="41"/>
    </row>
    <row r="7634" spans="1:10" x14ac:dyDescent="0.25">
      <c r="A7634" s="41"/>
      <c r="C7634" s="214"/>
      <c r="D7634" s="78"/>
      <c r="E7634" s="225"/>
      <c r="G7634" s="281"/>
      <c r="H7634" s="281"/>
      <c r="I7634" s="223"/>
      <c r="J7634" s="41"/>
    </row>
    <row r="7635" spans="1:10" x14ac:dyDescent="0.25">
      <c r="A7635" s="41"/>
      <c r="C7635" s="214"/>
      <c r="D7635" s="78"/>
      <c r="E7635" s="225"/>
      <c r="G7635" s="281"/>
      <c r="H7635" s="281"/>
      <c r="I7635" s="223"/>
      <c r="J7635" s="41"/>
    </row>
    <row r="7636" spans="1:10" x14ac:dyDescent="0.25">
      <c r="A7636" s="41"/>
      <c r="C7636" s="214"/>
      <c r="D7636" s="78"/>
      <c r="E7636" s="225"/>
      <c r="G7636" s="281"/>
      <c r="H7636" s="281"/>
      <c r="I7636" s="223"/>
      <c r="J7636" s="41"/>
    </row>
    <row r="7637" spans="1:10" x14ac:dyDescent="0.25">
      <c r="A7637" s="41"/>
      <c r="C7637" s="214"/>
      <c r="D7637" s="78"/>
      <c r="E7637" s="225"/>
      <c r="G7637" s="281"/>
      <c r="H7637" s="281"/>
      <c r="I7637" s="223"/>
      <c r="J7637" s="41"/>
    </row>
    <row r="7638" spans="1:10" x14ac:dyDescent="0.25">
      <c r="A7638" s="41"/>
      <c r="C7638" s="214"/>
      <c r="D7638" s="78"/>
      <c r="E7638" s="225"/>
      <c r="G7638" s="281"/>
      <c r="H7638" s="281"/>
      <c r="I7638" s="223"/>
      <c r="J7638" s="41"/>
    </row>
    <row r="7639" spans="1:10" x14ac:dyDescent="0.25">
      <c r="A7639" s="41"/>
      <c r="C7639" s="214"/>
      <c r="D7639" s="78"/>
      <c r="E7639" s="225"/>
      <c r="G7639" s="281"/>
      <c r="H7639" s="281"/>
      <c r="I7639" s="223"/>
      <c r="J7639" s="41"/>
    </row>
    <row r="7640" spans="1:10" x14ac:dyDescent="0.25">
      <c r="A7640" s="41"/>
      <c r="C7640" s="214"/>
      <c r="D7640" s="78"/>
      <c r="E7640" s="225"/>
      <c r="G7640" s="281"/>
      <c r="H7640" s="281"/>
      <c r="I7640" s="223"/>
      <c r="J7640" s="41"/>
    </row>
    <row r="7641" spans="1:10" x14ac:dyDescent="0.25">
      <c r="A7641" s="41"/>
      <c r="C7641" s="214"/>
      <c r="D7641" s="78"/>
      <c r="E7641" s="225"/>
      <c r="G7641" s="281"/>
      <c r="H7641" s="281"/>
      <c r="I7641" s="223"/>
      <c r="J7641" s="41"/>
    </row>
    <row r="7642" spans="1:10" x14ac:dyDescent="0.25">
      <c r="A7642" s="41"/>
      <c r="C7642" s="214"/>
      <c r="D7642" s="78"/>
      <c r="E7642" s="225"/>
      <c r="G7642" s="281"/>
      <c r="H7642" s="281"/>
      <c r="I7642" s="223"/>
      <c r="J7642" s="41"/>
    </row>
    <row r="7643" spans="1:10" x14ac:dyDescent="0.25">
      <c r="A7643" s="41"/>
      <c r="C7643" s="214"/>
      <c r="D7643" s="78"/>
      <c r="E7643" s="225"/>
      <c r="G7643" s="281"/>
      <c r="H7643" s="281"/>
      <c r="I7643" s="223"/>
      <c r="J7643" s="41"/>
    </row>
    <row r="7644" spans="1:10" x14ac:dyDescent="0.25">
      <c r="A7644" s="41"/>
      <c r="C7644" s="214"/>
      <c r="D7644" s="78"/>
      <c r="E7644" s="225"/>
      <c r="G7644" s="281"/>
      <c r="H7644" s="281"/>
      <c r="I7644" s="223"/>
      <c r="J7644" s="41"/>
    </row>
    <row r="7645" spans="1:10" x14ac:dyDescent="0.25">
      <c r="A7645" s="41"/>
      <c r="C7645" s="214"/>
      <c r="D7645" s="78"/>
      <c r="E7645" s="225"/>
      <c r="G7645" s="281"/>
      <c r="H7645" s="281"/>
      <c r="I7645" s="223"/>
      <c r="J7645" s="41"/>
    </row>
    <row r="7646" spans="1:10" x14ac:dyDescent="0.25">
      <c r="A7646" s="41"/>
      <c r="C7646" s="214"/>
      <c r="D7646" s="78"/>
      <c r="E7646" s="225"/>
      <c r="G7646" s="281"/>
      <c r="H7646" s="281"/>
      <c r="I7646" s="223"/>
      <c r="J7646" s="41"/>
    </row>
    <row r="7647" spans="1:10" x14ac:dyDescent="0.25">
      <c r="A7647" s="41"/>
      <c r="C7647" s="214"/>
      <c r="D7647" s="78"/>
      <c r="E7647" s="225"/>
      <c r="G7647" s="281"/>
      <c r="H7647" s="281"/>
      <c r="I7647" s="223"/>
      <c r="J7647" s="41"/>
    </row>
    <row r="7648" spans="1:10" x14ac:dyDescent="0.25">
      <c r="A7648" s="41"/>
      <c r="C7648" s="214"/>
      <c r="D7648" s="78"/>
      <c r="E7648" s="225"/>
      <c r="G7648" s="281"/>
      <c r="H7648" s="281"/>
      <c r="I7648" s="223"/>
      <c r="J7648" s="41"/>
    </row>
    <row r="7649" spans="1:10" x14ac:dyDescent="0.25">
      <c r="A7649" s="41"/>
      <c r="C7649" s="214"/>
      <c r="D7649" s="78"/>
      <c r="E7649" s="225"/>
      <c r="G7649" s="281"/>
      <c r="H7649" s="281"/>
      <c r="I7649" s="223"/>
      <c r="J7649" s="41"/>
    </row>
    <row r="7650" spans="1:10" x14ac:dyDescent="0.25">
      <c r="A7650" s="41"/>
      <c r="C7650" s="214"/>
      <c r="D7650" s="78"/>
      <c r="E7650" s="225"/>
      <c r="G7650" s="281"/>
      <c r="H7650" s="281"/>
      <c r="I7650" s="223"/>
      <c r="J7650" s="41"/>
    </row>
    <row r="7651" spans="1:10" x14ac:dyDescent="0.25">
      <c r="A7651" s="41"/>
      <c r="C7651" s="214"/>
      <c r="D7651" s="78"/>
      <c r="E7651" s="225"/>
      <c r="G7651" s="281"/>
      <c r="H7651" s="281"/>
      <c r="I7651" s="223"/>
      <c r="J7651" s="41"/>
    </row>
    <row r="7652" spans="1:10" x14ac:dyDescent="0.25">
      <c r="A7652" s="41"/>
      <c r="C7652" s="214"/>
      <c r="D7652" s="78"/>
      <c r="E7652" s="225"/>
      <c r="G7652" s="281"/>
      <c r="H7652" s="281"/>
      <c r="I7652" s="223"/>
      <c r="J7652" s="41"/>
    </row>
    <row r="7653" spans="1:10" x14ac:dyDescent="0.25">
      <c r="A7653" s="41"/>
      <c r="C7653" s="214"/>
      <c r="D7653" s="78"/>
      <c r="E7653" s="225"/>
      <c r="G7653" s="281"/>
      <c r="H7653" s="281"/>
      <c r="I7653" s="223"/>
      <c r="J7653" s="41"/>
    </row>
    <row r="7654" spans="1:10" x14ac:dyDescent="0.25">
      <c r="A7654" s="41"/>
      <c r="C7654" s="214"/>
      <c r="D7654" s="78"/>
      <c r="E7654" s="225"/>
      <c r="G7654" s="281"/>
      <c r="H7654" s="281"/>
      <c r="I7654" s="223"/>
      <c r="J7654" s="41"/>
    </row>
    <row r="7655" spans="1:10" x14ac:dyDescent="0.25">
      <c r="A7655" s="41"/>
      <c r="C7655" s="214"/>
      <c r="D7655" s="78"/>
      <c r="E7655" s="225"/>
      <c r="G7655" s="281"/>
      <c r="H7655" s="281"/>
      <c r="I7655" s="223"/>
      <c r="J7655" s="41"/>
    </row>
    <row r="7656" spans="1:10" x14ac:dyDescent="0.25">
      <c r="A7656" s="41"/>
      <c r="C7656" s="214"/>
      <c r="D7656" s="78"/>
      <c r="E7656" s="225"/>
      <c r="G7656" s="281"/>
      <c r="H7656" s="281"/>
      <c r="I7656" s="223"/>
      <c r="J7656" s="41"/>
    </row>
    <row r="7657" spans="1:10" x14ac:dyDescent="0.25">
      <c r="A7657" s="41"/>
      <c r="C7657" s="214"/>
      <c r="D7657" s="78"/>
      <c r="E7657" s="225"/>
      <c r="G7657" s="281"/>
      <c r="H7657" s="281"/>
      <c r="I7657" s="223"/>
      <c r="J7657" s="41"/>
    </row>
    <row r="7658" spans="1:10" x14ac:dyDescent="0.25">
      <c r="A7658" s="41"/>
      <c r="C7658" s="214"/>
      <c r="D7658" s="78"/>
      <c r="E7658" s="225"/>
      <c r="G7658" s="281"/>
      <c r="H7658" s="281"/>
      <c r="I7658" s="223"/>
      <c r="J7658" s="41"/>
    </row>
    <row r="7659" spans="1:10" x14ac:dyDescent="0.25">
      <c r="A7659" s="41"/>
      <c r="C7659" s="214"/>
      <c r="D7659" s="78"/>
      <c r="E7659" s="225"/>
      <c r="G7659" s="281"/>
      <c r="H7659" s="281"/>
      <c r="I7659" s="223"/>
      <c r="J7659" s="41"/>
    </row>
    <row r="7660" spans="1:10" x14ac:dyDescent="0.25">
      <c r="A7660" s="41"/>
      <c r="C7660" s="214"/>
      <c r="D7660" s="78"/>
      <c r="E7660" s="225"/>
      <c r="G7660" s="281"/>
      <c r="H7660" s="281"/>
      <c r="I7660" s="223"/>
      <c r="J7660" s="41"/>
    </row>
    <row r="7661" spans="1:10" x14ac:dyDescent="0.25">
      <c r="A7661" s="41"/>
      <c r="C7661" s="214"/>
      <c r="D7661" s="78"/>
      <c r="E7661" s="225"/>
      <c r="G7661" s="281"/>
      <c r="H7661" s="281"/>
      <c r="I7661" s="223"/>
      <c r="J7661" s="41"/>
    </row>
    <row r="7662" spans="1:10" x14ac:dyDescent="0.25">
      <c r="A7662" s="41"/>
      <c r="C7662" s="214"/>
      <c r="D7662" s="78"/>
      <c r="E7662" s="225"/>
      <c r="G7662" s="281"/>
      <c r="H7662" s="281"/>
      <c r="I7662" s="223"/>
      <c r="J7662" s="41"/>
    </row>
    <row r="7663" spans="1:10" x14ac:dyDescent="0.25">
      <c r="A7663" s="41"/>
      <c r="C7663" s="214"/>
      <c r="D7663" s="78"/>
      <c r="E7663" s="225"/>
      <c r="G7663" s="281"/>
      <c r="H7663" s="281"/>
      <c r="I7663" s="223"/>
      <c r="J7663" s="41"/>
    </row>
    <row r="7664" spans="1:10" x14ac:dyDescent="0.25">
      <c r="A7664" s="41"/>
      <c r="C7664" s="214"/>
      <c r="D7664" s="78"/>
      <c r="E7664" s="225"/>
      <c r="G7664" s="281"/>
      <c r="H7664" s="281"/>
      <c r="I7664" s="223"/>
      <c r="J7664" s="41"/>
    </row>
    <row r="7665" spans="1:10" x14ac:dyDescent="0.25">
      <c r="A7665" s="41"/>
      <c r="C7665" s="214"/>
      <c r="D7665" s="78"/>
      <c r="E7665" s="225"/>
      <c r="G7665" s="281"/>
      <c r="H7665" s="281"/>
      <c r="I7665" s="223"/>
      <c r="J7665" s="41"/>
    </row>
    <row r="7666" spans="1:10" x14ac:dyDescent="0.25">
      <c r="A7666" s="41"/>
      <c r="C7666" s="214"/>
      <c r="D7666" s="78"/>
      <c r="E7666" s="225"/>
      <c r="G7666" s="281"/>
      <c r="H7666" s="281"/>
      <c r="I7666" s="223"/>
      <c r="J7666" s="41"/>
    </row>
    <row r="7667" spans="1:10" x14ac:dyDescent="0.25">
      <c r="A7667" s="41"/>
      <c r="C7667" s="214"/>
      <c r="D7667" s="78"/>
      <c r="E7667" s="225"/>
      <c r="G7667" s="281"/>
      <c r="H7667" s="281"/>
      <c r="I7667" s="223"/>
      <c r="J7667" s="41"/>
    </row>
    <row r="7668" spans="1:10" x14ac:dyDescent="0.25">
      <c r="A7668" s="41"/>
      <c r="C7668" s="214"/>
      <c r="D7668" s="78"/>
      <c r="E7668" s="225"/>
      <c r="G7668" s="281"/>
      <c r="H7668" s="281"/>
      <c r="I7668" s="223"/>
      <c r="J7668" s="41"/>
    </row>
    <row r="7669" spans="1:10" x14ac:dyDescent="0.25">
      <c r="A7669" s="41"/>
      <c r="C7669" s="214"/>
      <c r="D7669" s="78"/>
      <c r="E7669" s="225"/>
      <c r="G7669" s="281"/>
      <c r="H7669" s="281"/>
      <c r="I7669" s="223"/>
      <c r="J7669" s="41"/>
    </row>
    <row r="7670" spans="1:10" x14ac:dyDescent="0.25">
      <c r="A7670" s="41"/>
      <c r="C7670" s="214"/>
      <c r="D7670" s="78"/>
      <c r="E7670" s="225"/>
      <c r="G7670" s="281"/>
      <c r="H7670" s="281"/>
      <c r="I7670" s="223"/>
      <c r="J7670" s="41"/>
    </row>
    <row r="7671" spans="1:10" x14ac:dyDescent="0.25">
      <c r="A7671" s="41"/>
      <c r="C7671" s="214"/>
      <c r="D7671" s="78"/>
      <c r="E7671" s="225"/>
      <c r="G7671" s="281"/>
      <c r="H7671" s="281"/>
      <c r="I7671" s="223"/>
      <c r="J7671" s="41"/>
    </row>
    <row r="7672" spans="1:10" x14ac:dyDescent="0.25">
      <c r="A7672" s="41"/>
      <c r="C7672" s="214"/>
      <c r="D7672" s="78"/>
      <c r="E7672" s="225"/>
      <c r="G7672" s="281"/>
      <c r="H7672" s="281"/>
      <c r="I7672" s="223"/>
      <c r="J7672" s="41"/>
    </row>
    <row r="7673" spans="1:10" x14ac:dyDescent="0.25">
      <c r="A7673" s="41"/>
      <c r="C7673" s="214"/>
      <c r="D7673" s="78"/>
      <c r="E7673" s="225"/>
      <c r="G7673" s="281"/>
      <c r="H7673" s="281"/>
      <c r="I7673" s="223"/>
      <c r="J7673" s="41"/>
    </row>
    <row r="7674" spans="1:10" x14ac:dyDescent="0.25">
      <c r="A7674" s="41"/>
      <c r="C7674" s="214"/>
      <c r="D7674" s="78"/>
      <c r="E7674" s="225"/>
      <c r="G7674" s="281"/>
      <c r="H7674" s="281"/>
      <c r="I7674" s="223"/>
      <c r="J7674" s="41"/>
    </row>
    <row r="7675" spans="1:10" x14ac:dyDescent="0.25">
      <c r="A7675" s="41"/>
      <c r="C7675" s="214"/>
      <c r="D7675" s="78"/>
      <c r="E7675" s="225"/>
      <c r="G7675" s="281"/>
      <c r="H7675" s="281"/>
      <c r="I7675" s="223"/>
      <c r="J7675" s="41"/>
    </row>
    <row r="7676" spans="1:10" x14ac:dyDescent="0.25">
      <c r="A7676" s="41"/>
      <c r="C7676" s="214"/>
      <c r="D7676" s="78"/>
      <c r="E7676" s="225"/>
      <c r="G7676" s="281"/>
      <c r="H7676" s="281"/>
      <c r="I7676" s="223"/>
      <c r="J7676" s="41"/>
    </row>
    <row r="7677" spans="1:10" x14ac:dyDescent="0.25">
      <c r="A7677" s="41"/>
      <c r="C7677" s="214"/>
      <c r="D7677" s="78"/>
      <c r="E7677" s="225"/>
      <c r="G7677" s="281"/>
      <c r="H7677" s="281"/>
      <c r="I7677" s="223"/>
      <c r="J7677" s="41"/>
    </row>
    <row r="7678" spans="1:10" x14ac:dyDescent="0.25">
      <c r="A7678" s="41"/>
      <c r="C7678" s="214"/>
      <c r="D7678" s="78"/>
      <c r="E7678" s="225"/>
      <c r="G7678" s="281"/>
      <c r="H7678" s="281"/>
      <c r="I7678" s="223"/>
      <c r="J7678" s="41"/>
    </row>
    <row r="7679" spans="1:10" x14ac:dyDescent="0.25">
      <c r="A7679" s="41"/>
      <c r="C7679" s="214"/>
      <c r="D7679" s="78"/>
      <c r="E7679" s="225"/>
      <c r="G7679" s="281"/>
      <c r="H7679" s="281"/>
      <c r="I7679" s="223"/>
      <c r="J7679" s="41"/>
    </row>
    <row r="7680" spans="1:10" x14ac:dyDescent="0.25">
      <c r="A7680" s="41"/>
      <c r="C7680" s="214"/>
      <c r="D7680" s="78"/>
      <c r="E7680" s="225"/>
      <c r="G7680" s="281"/>
      <c r="H7680" s="281"/>
      <c r="I7680" s="223"/>
      <c r="J7680" s="41"/>
    </row>
    <row r="7681" spans="1:10" x14ac:dyDescent="0.25">
      <c r="A7681" s="41"/>
      <c r="C7681" s="214"/>
      <c r="D7681" s="78"/>
      <c r="E7681" s="225"/>
      <c r="G7681" s="281"/>
      <c r="H7681" s="281"/>
      <c r="I7681" s="223"/>
      <c r="J7681" s="41"/>
    </row>
    <row r="7682" spans="1:10" x14ac:dyDescent="0.25">
      <c r="A7682" s="41"/>
      <c r="C7682" s="214"/>
      <c r="D7682" s="78"/>
      <c r="E7682" s="225"/>
      <c r="G7682" s="281"/>
      <c r="H7682" s="281"/>
      <c r="I7682" s="223"/>
      <c r="J7682" s="41"/>
    </row>
    <row r="7683" spans="1:10" x14ac:dyDescent="0.25">
      <c r="A7683" s="41"/>
      <c r="C7683" s="214"/>
      <c r="D7683" s="78"/>
      <c r="E7683" s="225"/>
      <c r="G7683" s="281"/>
      <c r="H7683" s="281"/>
      <c r="I7683" s="223"/>
      <c r="J7683" s="41"/>
    </row>
    <row r="7684" spans="1:10" x14ac:dyDescent="0.25">
      <c r="A7684" s="41"/>
      <c r="C7684" s="214"/>
      <c r="D7684" s="78"/>
      <c r="E7684" s="225"/>
      <c r="G7684" s="281"/>
      <c r="H7684" s="281"/>
      <c r="I7684" s="223"/>
      <c r="J7684" s="41"/>
    </row>
    <row r="7685" spans="1:10" x14ac:dyDescent="0.25">
      <c r="A7685" s="41"/>
      <c r="C7685" s="214"/>
      <c r="D7685" s="78"/>
      <c r="E7685" s="225"/>
      <c r="G7685" s="281"/>
      <c r="H7685" s="281"/>
      <c r="I7685" s="223"/>
      <c r="J7685" s="41"/>
    </row>
    <row r="7686" spans="1:10" x14ac:dyDescent="0.25">
      <c r="A7686" s="41"/>
      <c r="C7686" s="214"/>
      <c r="D7686" s="78"/>
      <c r="E7686" s="225"/>
      <c r="G7686" s="281"/>
      <c r="H7686" s="281"/>
      <c r="I7686" s="223"/>
      <c r="J7686" s="41"/>
    </row>
    <row r="7687" spans="1:10" x14ac:dyDescent="0.25">
      <c r="A7687" s="41"/>
      <c r="C7687" s="214"/>
      <c r="D7687" s="78"/>
      <c r="E7687" s="225"/>
      <c r="G7687" s="281"/>
      <c r="H7687" s="281"/>
      <c r="I7687" s="223"/>
      <c r="J7687" s="41"/>
    </row>
    <row r="7688" spans="1:10" x14ac:dyDescent="0.25">
      <c r="A7688" s="41"/>
      <c r="C7688" s="214"/>
      <c r="D7688" s="78"/>
      <c r="E7688" s="225"/>
      <c r="G7688" s="281"/>
      <c r="H7688" s="281"/>
      <c r="I7688" s="223"/>
      <c r="J7688" s="41"/>
    </row>
    <row r="7689" spans="1:10" x14ac:dyDescent="0.25">
      <c r="A7689" s="41"/>
      <c r="C7689" s="214"/>
      <c r="D7689" s="78"/>
      <c r="E7689" s="225"/>
      <c r="G7689" s="281"/>
      <c r="H7689" s="281"/>
      <c r="I7689" s="223"/>
      <c r="J7689" s="41"/>
    </row>
    <row r="7690" spans="1:10" x14ac:dyDescent="0.25">
      <c r="A7690" s="41"/>
      <c r="C7690" s="214"/>
      <c r="D7690" s="78"/>
      <c r="E7690" s="225"/>
      <c r="G7690" s="281"/>
      <c r="H7690" s="281"/>
      <c r="I7690" s="223"/>
      <c r="J7690" s="41"/>
    </row>
    <row r="7691" spans="1:10" x14ac:dyDescent="0.25">
      <c r="A7691" s="41"/>
      <c r="C7691" s="214"/>
      <c r="D7691" s="78"/>
      <c r="E7691" s="225"/>
      <c r="G7691" s="281"/>
      <c r="H7691" s="281"/>
      <c r="I7691" s="223"/>
      <c r="J7691" s="41"/>
    </row>
    <row r="7692" spans="1:10" x14ac:dyDescent="0.25">
      <c r="A7692" s="41"/>
      <c r="C7692" s="214"/>
      <c r="D7692" s="78"/>
      <c r="E7692" s="225"/>
      <c r="G7692" s="281"/>
      <c r="H7692" s="281"/>
      <c r="I7692" s="223"/>
      <c r="J7692" s="41"/>
    </row>
    <row r="7693" spans="1:10" x14ac:dyDescent="0.25">
      <c r="A7693" s="41"/>
      <c r="C7693" s="214"/>
      <c r="D7693" s="78"/>
      <c r="E7693" s="225"/>
      <c r="G7693" s="281"/>
      <c r="H7693" s="281"/>
      <c r="I7693" s="223"/>
      <c r="J7693" s="41"/>
    </row>
    <row r="7694" spans="1:10" x14ac:dyDescent="0.25">
      <c r="A7694" s="41"/>
      <c r="C7694" s="214"/>
      <c r="D7694" s="78"/>
      <c r="E7694" s="225"/>
      <c r="G7694" s="281"/>
      <c r="H7694" s="281"/>
      <c r="I7694" s="223"/>
      <c r="J7694" s="41"/>
    </row>
    <row r="7695" spans="1:10" x14ac:dyDescent="0.25">
      <c r="A7695" s="41"/>
      <c r="C7695" s="214"/>
      <c r="D7695" s="78"/>
      <c r="E7695" s="225"/>
      <c r="G7695" s="281"/>
      <c r="H7695" s="281"/>
      <c r="I7695" s="223"/>
      <c r="J7695" s="41"/>
    </row>
    <row r="7696" spans="1:10" x14ac:dyDescent="0.25">
      <c r="A7696" s="41"/>
      <c r="C7696" s="214"/>
      <c r="D7696" s="78"/>
      <c r="E7696" s="225"/>
      <c r="G7696" s="281"/>
      <c r="H7696" s="281"/>
      <c r="I7696" s="223"/>
      <c r="J7696" s="41"/>
    </row>
    <row r="7697" spans="1:10" x14ac:dyDescent="0.25">
      <c r="A7697" s="41"/>
      <c r="C7697" s="214"/>
      <c r="D7697" s="78"/>
      <c r="E7697" s="225"/>
      <c r="G7697" s="281"/>
      <c r="H7697" s="281"/>
      <c r="I7697" s="223"/>
      <c r="J7697" s="41"/>
    </row>
    <row r="7698" spans="1:10" x14ac:dyDescent="0.25">
      <c r="A7698" s="41"/>
      <c r="C7698" s="214"/>
      <c r="D7698" s="78"/>
      <c r="E7698" s="225"/>
      <c r="G7698" s="281"/>
      <c r="H7698" s="281"/>
      <c r="I7698" s="223"/>
      <c r="J7698" s="41"/>
    </row>
    <row r="7699" spans="1:10" x14ac:dyDescent="0.25">
      <c r="A7699" s="41"/>
      <c r="C7699" s="214"/>
      <c r="D7699" s="78"/>
      <c r="E7699" s="225"/>
      <c r="G7699" s="281"/>
      <c r="H7699" s="281"/>
      <c r="I7699" s="223"/>
      <c r="J7699" s="41"/>
    </row>
    <row r="7700" spans="1:10" x14ac:dyDescent="0.25">
      <c r="A7700" s="41"/>
      <c r="C7700" s="214"/>
      <c r="D7700" s="78"/>
      <c r="E7700" s="225"/>
      <c r="G7700" s="281"/>
      <c r="H7700" s="281"/>
      <c r="I7700" s="223"/>
      <c r="J7700" s="41"/>
    </row>
    <row r="7701" spans="1:10" x14ac:dyDescent="0.25">
      <c r="A7701" s="41"/>
      <c r="C7701" s="214"/>
      <c r="D7701" s="78"/>
      <c r="E7701" s="225"/>
      <c r="G7701" s="281"/>
      <c r="H7701" s="281"/>
      <c r="I7701" s="223"/>
      <c r="J7701" s="41"/>
    </row>
    <row r="7702" spans="1:10" x14ac:dyDescent="0.25">
      <c r="A7702" s="41"/>
      <c r="C7702" s="214"/>
      <c r="D7702" s="78"/>
      <c r="E7702" s="225"/>
      <c r="G7702" s="281"/>
      <c r="H7702" s="281"/>
      <c r="I7702" s="223"/>
      <c r="J7702" s="41"/>
    </row>
    <row r="7703" spans="1:10" x14ac:dyDescent="0.25">
      <c r="A7703" s="41"/>
      <c r="C7703" s="214"/>
      <c r="D7703" s="78"/>
      <c r="E7703" s="225"/>
      <c r="G7703" s="281"/>
      <c r="H7703" s="281"/>
      <c r="I7703" s="223"/>
      <c r="J7703" s="41"/>
    </row>
    <row r="7704" spans="1:10" x14ac:dyDescent="0.25">
      <c r="A7704" s="41"/>
      <c r="C7704" s="214"/>
      <c r="D7704" s="78"/>
      <c r="E7704" s="225"/>
      <c r="G7704" s="281"/>
      <c r="H7704" s="281"/>
      <c r="I7704" s="223"/>
      <c r="J7704" s="41"/>
    </row>
    <row r="7705" spans="1:10" x14ac:dyDescent="0.25">
      <c r="A7705" s="41"/>
      <c r="C7705" s="214"/>
      <c r="D7705" s="78"/>
      <c r="E7705" s="225"/>
      <c r="G7705" s="281"/>
      <c r="H7705" s="281"/>
      <c r="I7705" s="223"/>
      <c r="J7705" s="41"/>
    </row>
    <row r="7706" spans="1:10" x14ac:dyDescent="0.25">
      <c r="A7706" s="41"/>
      <c r="C7706" s="214"/>
      <c r="D7706" s="78"/>
      <c r="E7706" s="225"/>
      <c r="G7706" s="281"/>
      <c r="H7706" s="281"/>
      <c r="I7706" s="223"/>
      <c r="J7706" s="41"/>
    </row>
    <row r="7707" spans="1:10" x14ac:dyDescent="0.25">
      <c r="A7707" s="41"/>
      <c r="C7707" s="214"/>
      <c r="D7707" s="78"/>
      <c r="E7707" s="225"/>
      <c r="G7707" s="281"/>
      <c r="H7707" s="281"/>
      <c r="I7707" s="223"/>
      <c r="J7707" s="41"/>
    </row>
    <row r="7708" spans="1:10" x14ac:dyDescent="0.25">
      <c r="A7708" s="41"/>
      <c r="C7708" s="214"/>
      <c r="D7708" s="78"/>
      <c r="E7708" s="225"/>
      <c r="G7708" s="281"/>
      <c r="H7708" s="281"/>
      <c r="I7708" s="223"/>
      <c r="J7708" s="41"/>
    </row>
    <row r="7709" spans="1:10" x14ac:dyDescent="0.25">
      <c r="A7709" s="41"/>
      <c r="C7709" s="214"/>
      <c r="D7709" s="78"/>
      <c r="E7709" s="225"/>
      <c r="G7709" s="281"/>
      <c r="H7709" s="281"/>
      <c r="I7709" s="223"/>
      <c r="J7709" s="41"/>
    </row>
    <row r="7710" spans="1:10" x14ac:dyDescent="0.25">
      <c r="A7710" s="41"/>
      <c r="C7710" s="214"/>
      <c r="D7710" s="78"/>
      <c r="E7710" s="225"/>
      <c r="G7710" s="281"/>
      <c r="H7710" s="281"/>
      <c r="I7710" s="223"/>
      <c r="J7710" s="41"/>
    </row>
    <row r="7711" spans="1:10" x14ac:dyDescent="0.25">
      <c r="A7711" s="41"/>
      <c r="C7711" s="214"/>
      <c r="D7711" s="78"/>
      <c r="E7711" s="225"/>
      <c r="G7711" s="281"/>
      <c r="H7711" s="281"/>
      <c r="I7711" s="223"/>
      <c r="J7711" s="41"/>
    </row>
    <row r="7712" spans="1:10" x14ac:dyDescent="0.25">
      <c r="A7712" s="41"/>
      <c r="C7712" s="214"/>
      <c r="D7712" s="78"/>
      <c r="E7712" s="225"/>
      <c r="G7712" s="281"/>
      <c r="H7712" s="281"/>
      <c r="I7712" s="223"/>
      <c r="J7712" s="41"/>
    </row>
    <row r="7713" spans="1:10" x14ac:dyDescent="0.25">
      <c r="A7713" s="41"/>
      <c r="C7713" s="214"/>
      <c r="D7713" s="78"/>
      <c r="E7713" s="225"/>
      <c r="G7713" s="281"/>
      <c r="H7713" s="281"/>
      <c r="I7713" s="223"/>
      <c r="J7713" s="41"/>
    </row>
    <row r="7714" spans="1:10" x14ac:dyDescent="0.25">
      <c r="A7714" s="41"/>
      <c r="C7714" s="214"/>
      <c r="D7714" s="78"/>
      <c r="E7714" s="225"/>
      <c r="G7714" s="281"/>
      <c r="H7714" s="281"/>
      <c r="I7714" s="223"/>
      <c r="J7714" s="41"/>
    </row>
    <row r="7715" spans="1:10" x14ac:dyDescent="0.25">
      <c r="A7715" s="41"/>
      <c r="C7715" s="214"/>
      <c r="D7715" s="78"/>
      <c r="E7715" s="225"/>
      <c r="G7715" s="281"/>
      <c r="H7715" s="281"/>
      <c r="I7715" s="223"/>
      <c r="J7715" s="41"/>
    </row>
    <row r="7716" spans="1:10" x14ac:dyDescent="0.25">
      <c r="A7716" s="41"/>
      <c r="C7716" s="214"/>
      <c r="D7716" s="78"/>
      <c r="E7716" s="225"/>
      <c r="G7716" s="281"/>
      <c r="H7716" s="281"/>
      <c r="I7716" s="223"/>
      <c r="J7716" s="41"/>
    </row>
    <row r="7717" spans="1:10" x14ac:dyDescent="0.25">
      <c r="A7717" s="41"/>
      <c r="C7717" s="214"/>
      <c r="D7717" s="78"/>
      <c r="E7717" s="225"/>
      <c r="G7717" s="281"/>
      <c r="H7717" s="281"/>
      <c r="I7717" s="223"/>
      <c r="J7717" s="41"/>
    </row>
    <row r="7718" spans="1:10" x14ac:dyDescent="0.25">
      <c r="A7718" s="41"/>
      <c r="C7718" s="214"/>
      <c r="D7718" s="78"/>
      <c r="E7718" s="225"/>
      <c r="G7718" s="281"/>
      <c r="H7718" s="281"/>
      <c r="I7718" s="223"/>
      <c r="J7718" s="41"/>
    </row>
    <row r="7719" spans="1:10" x14ac:dyDescent="0.25">
      <c r="A7719" s="41"/>
      <c r="C7719" s="214"/>
      <c r="D7719" s="78"/>
      <c r="E7719" s="225"/>
      <c r="G7719" s="281"/>
      <c r="H7719" s="281"/>
      <c r="I7719" s="223"/>
      <c r="J7719" s="41"/>
    </row>
    <row r="7720" spans="1:10" x14ac:dyDescent="0.25">
      <c r="A7720" s="41"/>
      <c r="C7720" s="214"/>
      <c r="D7720" s="78"/>
      <c r="E7720" s="225"/>
      <c r="G7720" s="281"/>
      <c r="H7720" s="281"/>
      <c r="I7720" s="223"/>
      <c r="J7720" s="41"/>
    </row>
    <row r="7721" spans="1:10" x14ac:dyDescent="0.25">
      <c r="A7721" s="41"/>
      <c r="C7721" s="214"/>
      <c r="D7721" s="78"/>
      <c r="E7721" s="225"/>
      <c r="G7721" s="281"/>
      <c r="H7721" s="281"/>
      <c r="I7721" s="223"/>
      <c r="J7721" s="41"/>
    </row>
    <row r="7722" spans="1:10" x14ac:dyDescent="0.25">
      <c r="A7722" s="41"/>
      <c r="C7722" s="214"/>
      <c r="D7722" s="78"/>
      <c r="E7722" s="225"/>
      <c r="G7722" s="281"/>
      <c r="H7722" s="281"/>
      <c r="I7722" s="223"/>
      <c r="J7722" s="41"/>
    </row>
    <row r="7723" spans="1:10" x14ac:dyDescent="0.25">
      <c r="A7723" s="41"/>
      <c r="C7723" s="214"/>
      <c r="D7723" s="78"/>
      <c r="E7723" s="225"/>
      <c r="G7723" s="281"/>
      <c r="H7723" s="281"/>
      <c r="I7723" s="223"/>
      <c r="J7723" s="41"/>
    </row>
    <row r="7724" spans="1:10" x14ac:dyDescent="0.25">
      <c r="A7724" s="41"/>
      <c r="C7724" s="214"/>
      <c r="D7724" s="78"/>
      <c r="E7724" s="225"/>
      <c r="G7724" s="281"/>
      <c r="H7724" s="281"/>
      <c r="I7724" s="223"/>
      <c r="J7724" s="41"/>
    </row>
    <row r="7725" spans="1:10" x14ac:dyDescent="0.25">
      <c r="A7725" s="41"/>
      <c r="C7725" s="214"/>
      <c r="D7725" s="78"/>
      <c r="E7725" s="225"/>
      <c r="G7725" s="281"/>
      <c r="H7725" s="281"/>
      <c r="I7725" s="223"/>
      <c r="J7725" s="41"/>
    </row>
    <row r="7726" spans="1:10" x14ac:dyDescent="0.25">
      <c r="A7726" s="41"/>
      <c r="C7726" s="214"/>
      <c r="D7726" s="78"/>
      <c r="E7726" s="225"/>
      <c r="G7726" s="281"/>
      <c r="H7726" s="281"/>
      <c r="I7726" s="223"/>
      <c r="J7726" s="41"/>
    </row>
    <row r="7727" spans="1:10" x14ac:dyDescent="0.25">
      <c r="A7727" s="41"/>
      <c r="C7727" s="214"/>
      <c r="D7727" s="78"/>
      <c r="E7727" s="225"/>
      <c r="G7727" s="281"/>
      <c r="H7727" s="281"/>
      <c r="I7727" s="223"/>
      <c r="J7727" s="41"/>
    </row>
    <row r="7728" spans="1:10" x14ac:dyDescent="0.25">
      <c r="A7728" s="41"/>
      <c r="C7728" s="214"/>
      <c r="D7728" s="78"/>
      <c r="E7728" s="225"/>
      <c r="G7728" s="281"/>
      <c r="H7728" s="281"/>
      <c r="I7728" s="223"/>
      <c r="J7728" s="41"/>
    </row>
    <row r="7729" spans="1:10" x14ac:dyDescent="0.25">
      <c r="A7729" s="41"/>
      <c r="C7729" s="214"/>
      <c r="D7729" s="78"/>
      <c r="E7729" s="225"/>
      <c r="G7729" s="281"/>
      <c r="H7729" s="281"/>
      <c r="I7729" s="223"/>
      <c r="J7729" s="41"/>
    </row>
    <row r="7730" spans="1:10" x14ac:dyDescent="0.25">
      <c r="A7730" s="41"/>
      <c r="C7730" s="214"/>
      <c r="D7730" s="78"/>
      <c r="E7730" s="225"/>
      <c r="G7730" s="281"/>
      <c r="H7730" s="281"/>
      <c r="I7730" s="223"/>
      <c r="J7730" s="41"/>
    </row>
    <row r="7731" spans="1:10" x14ac:dyDescent="0.25">
      <c r="A7731" s="41"/>
      <c r="C7731" s="214"/>
      <c r="D7731" s="78"/>
      <c r="E7731" s="225"/>
      <c r="G7731" s="281"/>
      <c r="H7731" s="281"/>
      <c r="I7731" s="223"/>
      <c r="J7731" s="41"/>
    </row>
    <row r="7732" spans="1:10" x14ac:dyDescent="0.25">
      <c r="A7732" s="41"/>
      <c r="C7732" s="214"/>
      <c r="D7732" s="78"/>
      <c r="E7732" s="225"/>
      <c r="G7732" s="281"/>
      <c r="H7732" s="281"/>
      <c r="I7732" s="223"/>
      <c r="J7732" s="41"/>
    </row>
    <row r="7733" spans="1:10" x14ac:dyDescent="0.25">
      <c r="A7733" s="41"/>
      <c r="C7733" s="214"/>
      <c r="D7733" s="78"/>
      <c r="E7733" s="225"/>
      <c r="G7733" s="281"/>
      <c r="H7733" s="281"/>
      <c r="I7733" s="223"/>
      <c r="J7733" s="41"/>
    </row>
    <row r="7734" spans="1:10" x14ac:dyDescent="0.25">
      <c r="A7734" s="41"/>
      <c r="C7734" s="214"/>
      <c r="D7734" s="78"/>
      <c r="E7734" s="225"/>
      <c r="G7734" s="281"/>
      <c r="H7734" s="281"/>
      <c r="I7734" s="223"/>
      <c r="J7734" s="41"/>
    </row>
    <row r="7735" spans="1:10" x14ac:dyDescent="0.25">
      <c r="A7735" s="41"/>
      <c r="C7735" s="214"/>
      <c r="D7735" s="78"/>
      <c r="E7735" s="225"/>
      <c r="G7735" s="281"/>
      <c r="H7735" s="281"/>
      <c r="I7735" s="223"/>
      <c r="J7735" s="41"/>
    </row>
    <row r="7736" spans="1:10" x14ac:dyDescent="0.25">
      <c r="A7736" s="41"/>
      <c r="C7736" s="214"/>
      <c r="D7736" s="78"/>
      <c r="E7736" s="225"/>
      <c r="G7736" s="281"/>
      <c r="H7736" s="281"/>
      <c r="I7736" s="223"/>
      <c r="J7736" s="41"/>
    </row>
    <row r="7737" spans="1:10" x14ac:dyDescent="0.25">
      <c r="A7737" s="41"/>
      <c r="C7737" s="214"/>
      <c r="D7737" s="78"/>
      <c r="E7737" s="225"/>
      <c r="G7737" s="281"/>
      <c r="H7737" s="281"/>
      <c r="I7737" s="223"/>
      <c r="J7737" s="41"/>
    </row>
    <row r="7738" spans="1:10" x14ac:dyDescent="0.25">
      <c r="A7738" s="41"/>
      <c r="C7738" s="214"/>
      <c r="D7738" s="78"/>
      <c r="E7738" s="225"/>
      <c r="G7738" s="281"/>
      <c r="H7738" s="281"/>
      <c r="I7738" s="223"/>
      <c r="J7738" s="41"/>
    </row>
    <row r="7739" spans="1:10" x14ac:dyDescent="0.25">
      <c r="A7739" s="41"/>
      <c r="C7739" s="214"/>
      <c r="D7739" s="78"/>
      <c r="E7739" s="225"/>
      <c r="G7739" s="281"/>
      <c r="H7739" s="281"/>
      <c r="I7739" s="223"/>
      <c r="J7739" s="41"/>
    </row>
    <row r="7740" spans="1:10" x14ac:dyDescent="0.25">
      <c r="A7740" s="41"/>
      <c r="C7740" s="214"/>
      <c r="D7740" s="78"/>
      <c r="E7740" s="225"/>
      <c r="G7740" s="281"/>
      <c r="H7740" s="281"/>
      <c r="I7740" s="223"/>
      <c r="J7740" s="41"/>
    </row>
    <row r="7741" spans="1:10" x14ac:dyDescent="0.25">
      <c r="A7741" s="41"/>
      <c r="C7741" s="214"/>
      <c r="D7741" s="78"/>
      <c r="E7741" s="225"/>
      <c r="G7741" s="281"/>
      <c r="H7741" s="281"/>
      <c r="I7741" s="223"/>
      <c r="J7741" s="41"/>
    </row>
    <row r="7742" spans="1:10" x14ac:dyDescent="0.25">
      <c r="A7742" s="41"/>
      <c r="C7742" s="214"/>
      <c r="D7742" s="78"/>
      <c r="E7742" s="225"/>
      <c r="G7742" s="281"/>
      <c r="H7742" s="281"/>
      <c r="I7742" s="223"/>
      <c r="J7742" s="41"/>
    </row>
    <row r="7743" spans="1:10" x14ac:dyDescent="0.25">
      <c r="A7743" s="41"/>
      <c r="C7743" s="214"/>
      <c r="D7743" s="78"/>
      <c r="E7743" s="225"/>
      <c r="G7743" s="281"/>
      <c r="H7743" s="281"/>
      <c r="I7743" s="223"/>
      <c r="J7743" s="41"/>
    </row>
    <row r="7744" spans="1:10" x14ac:dyDescent="0.25">
      <c r="A7744" s="41"/>
      <c r="C7744" s="214"/>
      <c r="D7744" s="78"/>
      <c r="E7744" s="225"/>
      <c r="G7744" s="281"/>
      <c r="H7744" s="281"/>
      <c r="I7744" s="223"/>
      <c r="J7744" s="41"/>
    </row>
    <row r="7745" spans="1:10" x14ac:dyDescent="0.25">
      <c r="A7745" s="41"/>
      <c r="C7745" s="214"/>
      <c r="D7745" s="78"/>
      <c r="E7745" s="225"/>
      <c r="G7745" s="281"/>
      <c r="H7745" s="281"/>
      <c r="I7745" s="223"/>
      <c r="J7745" s="41"/>
    </row>
    <row r="7746" spans="1:10" x14ac:dyDescent="0.25">
      <c r="A7746" s="41"/>
      <c r="C7746" s="214"/>
      <c r="D7746" s="78"/>
      <c r="E7746" s="225"/>
      <c r="G7746" s="281"/>
      <c r="H7746" s="281"/>
      <c r="I7746" s="223"/>
      <c r="J7746" s="41"/>
    </row>
    <row r="7747" spans="1:10" x14ac:dyDescent="0.25">
      <c r="A7747" s="41"/>
      <c r="C7747" s="214"/>
      <c r="D7747" s="78"/>
      <c r="E7747" s="225"/>
      <c r="G7747" s="281"/>
      <c r="H7747" s="281"/>
      <c r="I7747" s="223"/>
      <c r="J7747" s="41"/>
    </row>
    <row r="7748" spans="1:10" x14ac:dyDescent="0.25">
      <c r="A7748" s="41"/>
      <c r="C7748" s="214"/>
      <c r="D7748" s="78"/>
      <c r="E7748" s="225"/>
      <c r="G7748" s="281"/>
      <c r="H7748" s="281"/>
      <c r="I7748" s="223"/>
      <c r="J7748" s="41"/>
    </row>
    <row r="7749" spans="1:10" x14ac:dyDescent="0.25">
      <c r="A7749" s="41"/>
      <c r="C7749" s="214"/>
      <c r="D7749" s="78"/>
      <c r="E7749" s="225"/>
      <c r="G7749" s="281"/>
      <c r="H7749" s="281"/>
      <c r="I7749" s="223"/>
      <c r="J7749" s="41"/>
    </row>
    <row r="7750" spans="1:10" x14ac:dyDescent="0.25">
      <c r="A7750" s="41"/>
      <c r="C7750" s="214"/>
      <c r="D7750" s="78"/>
      <c r="E7750" s="225"/>
      <c r="G7750" s="281"/>
      <c r="H7750" s="281"/>
      <c r="I7750" s="223"/>
      <c r="J7750" s="41"/>
    </row>
    <row r="7751" spans="1:10" x14ac:dyDescent="0.25">
      <c r="A7751" s="41"/>
      <c r="C7751" s="214"/>
      <c r="D7751" s="78"/>
      <c r="E7751" s="225"/>
      <c r="G7751" s="281"/>
      <c r="H7751" s="281"/>
      <c r="I7751" s="223"/>
      <c r="J7751" s="41"/>
    </row>
    <row r="7752" spans="1:10" x14ac:dyDescent="0.25">
      <c r="A7752" s="41"/>
      <c r="C7752" s="214"/>
      <c r="D7752" s="78"/>
      <c r="E7752" s="225"/>
      <c r="G7752" s="281"/>
      <c r="H7752" s="281"/>
      <c r="I7752" s="223"/>
      <c r="J7752" s="41"/>
    </row>
    <row r="7753" spans="1:10" x14ac:dyDescent="0.25">
      <c r="A7753" s="41"/>
      <c r="C7753" s="214"/>
      <c r="D7753" s="78"/>
      <c r="E7753" s="225"/>
      <c r="G7753" s="281"/>
      <c r="H7753" s="281"/>
      <c r="I7753" s="223"/>
      <c r="J7753" s="41"/>
    </row>
    <row r="7754" spans="1:10" x14ac:dyDescent="0.25">
      <c r="A7754" s="41"/>
      <c r="C7754" s="214"/>
      <c r="D7754" s="78"/>
      <c r="E7754" s="225"/>
      <c r="G7754" s="281"/>
      <c r="H7754" s="281"/>
      <c r="I7754" s="223"/>
      <c r="J7754" s="41"/>
    </row>
    <row r="7755" spans="1:10" x14ac:dyDescent="0.25">
      <c r="A7755" s="41"/>
      <c r="C7755" s="214"/>
      <c r="D7755" s="78"/>
      <c r="E7755" s="225"/>
      <c r="G7755" s="281"/>
      <c r="H7755" s="281"/>
      <c r="I7755" s="223"/>
      <c r="J7755" s="41"/>
    </row>
    <row r="7756" spans="1:10" x14ac:dyDescent="0.25">
      <c r="A7756" s="41"/>
      <c r="C7756" s="214"/>
      <c r="D7756" s="78"/>
      <c r="E7756" s="225"/>
      <c r="G7756" s="281"/>
      <c r="H7756" s="281"/>
      <c r="I7756" s="223"/>
      <c r="J7756" s="41"/>
    </row>
    <row r="7757" spans="1:10" x14ac:dyDescent="0.25">
      <c r="A7757" s="41"/>
      <c r="C7757" s="214"/>
      <c r="D7757" s="78"/>
      <c r="E7757" s="225"/>
      <c r="G7757" s="281"/>
      <c r="H7757" s="281"/>
      <c r="I7757" s="223"/>
      <c r="J7757" s="41"/>
    </row>
    <row r="7758" spans="1:10" x14ac:dyDescent="0.25">
      <c r="A7758" s="41"/>
      <c r="C7758" s="214"/>
      <c r="D7758" s="78"/>
      <c r="E7758" s="225"/>
      <c r="G7758" s="281"/>
      <c r="H7758" s="281"/>
      <c r="I7758" s="223"/>
      <c r="J7758" s="41"/>
    </row>
    <row r="7759" spans="1:10" x14ac:dyDescent="0.25">
      <c r="A7759" s="41"/>
      <c r="C7759" s="214"/>
      <c r="D7759" s="78"/>
      <c r="E7759" s="225"/>
      <c r="G7759" s="281"/>
      <c r="H7759" s="281"/>
      <c r="I7759" s="223"/>
      <c r="J7759" s="41"/>
    </row>
    <row r="7760" spans="1:10" x14ac:dyDescent="0.25">
      <c r="A7760" s="41"/>
      <c r="C7760" s="214"/>
      <c r="D7760" s="78"/>
      <c r="E7760" s="225"/>
      <c r="G7760" s="281"/>
      <c r="H7760" s="281"/>
      <c r="I7760" s="223"/>
      <c r="J7760" s="41"/>
    </row>
    <row r="7761" spans="1:10" x14ac:dyDescent="0.25">
      <c r="A7761" s="41"/>
      <c r="C7761" s="214"/>
      <c r="D7761" s="78"/>
      <c r="E7761" s="225"/>
      <c r="G7761" s="281"/>
      <c r="H7761" s="281"/>
      <c r="I7761" s="223"/>
      <c r="J7761" s="41"/>
    </row>
    <row r="7762" spans="1:10" x14ac:dyDescent="0.25">
      <c r="A7762" s="41"/>
      <c r="C7762" s="214"/>
      <c r="D7762" s="78"/>
      <c r="E7762" s="225"/>
      <c r="G7762" s="281"/>
      <c r="H7762" s="281"/>
      <c r="I7762" s="223"/>
      <c r="J7762" s="41"/>
    </row>
    <row r="7763" spans="1:10" x14ac:dyDescent="0.25">
      <c r="A7763" s="41"/>
      <c r="C7763" s="214"/>
      <c r="D7763" s="78"/>
      <c r="E7763" s="225"/>
      <c r="G7763" s="281"/>
      <c r="H7763" s="281"/>
      <c r="I7763" s="223"/>
      <c r="J7763" s="41"/>
    </row>
    <row r="7764" spans="1:10" x14ac:dyDescent="0.25">
      <c r="A7764" s="41"/>
      <c r="C7764" s="214"/>
      <c r="D7764" s="78"/>
      <c r="E7764" s="225"/>
      <c r="G7764" s="281"/>
      <c r="H7764" s="281"/>
      <c r="I7764" s="223"/>
      <c r="J7764" s="41"/>
    </row>
    <row r="7765" spans="1:10" x14ac:dyDescent="0.25">
      <c r="A7765" s="41"/>
      <c r="C7765" s="214"/>
      <c r="D7765" s="78"/>
      <c r="E7765" s="225"/>
      <c r="G7765" s="281"/>
      <c r="H7765" s="281"/>
      <c r="I7765" s="223"/>
      <c r="J7765" s="41"/>
    </row>
    <row r="7766" spans="1:10" x14ac:dyDescent="0.25">
      <c r="A7766" s="41"/>
      <c r="C7766" s="214"/>
      <c r="D7766" s="78"/>
      <c r="E7766" s="225"/>
      <c r="G7766" s="281"/>
      <c r="H7766" s="281"/>
      <c r="I7766" s="223"/>
      <c r="J7766" s="41"/>
    </row>
    <row r="7767" spans="1:10" x14ac:dyDescent="0.25">
      <c r="A7767" s="41"/>
      <c r="C7767" s="214"/>
      <c r="D7767" s="78"/>
      <c r="E7767" s="225"/>
      <c r="G7767" s="281"/>
      <c r="H7767" s="281"/>
      <c r="I7767" s="223"/>
      <c r="J7767" s="41"/>
    </row>
    <row r="7768" spans="1:10" x14ac:dyDescent="0.25">
      <c r="A7768" s="41"/>
      <c r="C7768" s="214"/>
      <c r="D7768" s="78"/>
      <c r="E7768" s="225"/>
      <c r="G7768" s="281"/>
      <c r="H7768" s="281"/>
      <c r="I7768" s="223"/>
      <c r="J7768" s="41"/>
    </row>
    <row r="7769" spans="1:10" x14ac:dyDescent="0.25">
      <c r="A7769" s="41"/>
      <c r="C7769" s="214"/>
      <c r="D7769" s="78"/>
      <c r="E7769" s="225"/>
      <c r="G7769" s="281"/>
      <c r="H7769" s="281"/>
      <c r="I7769" s="223"/>
      <c r="J7769" s="41"/>
    </row>
    <row r="7770" spans="1:10" x14ac:dyDescent="0.25">
      <c r="A7770" s="41"/>
      <c r="C7770" s="214"/>
      <c r="D7770" s="78"/>
      <c r="E7770" s="225"/>
      <c r="G7770" s="281"/>
      <c r="H7770" s="281"/>
      <c r="I7770" s="223"/>
      <c r="J7770" s="41"/>
    </row>
    <row r="7771" spans="1:10" x14ac:dyDescent="0.25">
      <c r="A7771" s="41"/>
      <c r="C7771" s="214"/>
      <c r="D7771" s="78"/>
      <c r="E7771" s="225"/>
      <c r="G7771" s="281"/>
      <c r="H7771" s="281"/>
      <c r="I7771" s="223"/>
      <c r="J7771" s="41"/>
    </row>
    <row r="7772" spans="1:10" x14ac:dyDescent="0.25">
      <c r="A7772" s="41"/>
      <c r="C7772" s="214"/>
      <c r="D7772" s="78"/>
      <c r="E7772" s="225"/>
      <c r="G7772" s="281"/>
      <c r="H7772" s="281"/>
      <c r="I7772" s="223"/>
      <c r="J7772" s="41"/>
    </row>
    <row r="7773" spans="1:10" x14ac:dyDescent="0.25">
      <c r="A7773" s="41"/>
      <c r="C7773" s="214"/>
      <c r="D7773" s="78"/>
      <c r="E7773" s="225"/>
      <c r="G7773" s="281"/>
      <c r="H7773" s="281"/>
      <c r="I7773" s="223"/>
      <c r="J7773" s="41"/>
    </row>
    <row r="7774" spans="1:10" x14ac:dyDescent="0.25">
      <c r="A7774" s="41"/>
      <c r="C7774" s="214"/>
      <c r="D7774" s="78"/>
      <c r="E7774" s="225"/>
      <c r="G7774" s="281"/>
      <c r="H7774" s="281"/>
      <c r="I7774" s="223"/>
      <c r="J7774" s="41"/>
    </row>
    <row r="7775" spans="1:10" x14ac:dyDescent="0.25">
      <c r="A7775" s="41"/>
      <c r="C7775" s="214"/>
      <c r="D7775" s="78"/>
      <c r="E7775" s="225"/>
      <c r="G7775" s="281"/>
      <c r="H7775" s="281"/>
      <c r="I7775" s="223"/>
      <c r="J7775" s="41"/>
    </row>
    <row r="7776" spans="1:10" x14ac:dyDescent="0.25">
      <c r="A7776" s="41"/>
      <c r="C7776" s="214"/>
      <c r="D7776" s="78"/>
      <c r="E7776" s="225"/>
      <c r="G7776" s="281"/>
      <c r="H7776" s="281"/>
      <c r="I7776" s="223"/>
      <c r="J7776" s="41"/>
    </row>
    <row r="7777" spans="1:10" x14ac:dyDescent="0.25">
      <c r="A7777" s="41"/>
      <c r="C7777" s="214"/>
      <c r="D7777" s="78"/>
      <c r="E7777" s="225"/>
      <c r="G7777" s="281"/>
      <c r="H7777" s="281"/>
      <c r="I7777" s="223"/>
      <c r="J7777" s="41"/>
    </row>
    <row r="7778" spans="1:10" x14ac:dyDescent="0.25">
      <c r="A7778" s="41"/>
      <c r="C7778" s="214"/>
      <c r="D7778" s="78"/>
      <c r="E7778" s="225"/>
      <c r="G7778" s="281"/>
      <c r="H7778" s="281"/>
      <c r="I7778" s="223"/>
      <c r="J7778" s="41"/>
    </row>
    <row r="7779" spans="1:10" x14ac:dyDescent="0.25">
      <c r="A7779" s="41"/>
      <c r="C7779" s="214"/>
      <c r="D7779" s="78"/>
      <c r="E7779" s="225"/>
      <c r="G7779" s="281"/>
      <c r="H7779" s="281"/>
      <c r="I7779" s="223"/>
      <c r="J7779" s="41"/>
    </row>
    <row r="7780" spans="1:10" x14ac:dyDescent="0.25">
      <c r="A7780" s="41"/>
      <c r="C7780" s="214"/>
      <c r="D7780" s="78"/>
      <c r="E7780" s="225"/>
      <c r="G7780" s="281"/>
      <c r="H7780" s="281"/>
      <c r="I7780" s="223"/>
      <c r="J7780" s="41"/>
    </row>
    <row r="7781" spans="1:10" x14ac:dyDescent="0.25">
      <c r="A7781" s="41"/>
      <c r="C7781" s="214"/>
      <c r="D7781" s="78"/>
      <c r="E7781" s="225"/>
      <c r="G7781" s="281"/>
      <c r="H7781" s="281"/>
      <c r="I7781" s="223"/>
      <c r="J7781" s="41"/>
    </row>
    <row r="7782" spans="1:10" x14ac:dyDescent="0.25">
      <c r="A7782" s="41"/>
      <c r="C7782" s="214"/>
      <c r="D7782" s="78"/>
      <c r="E7782" s="225"/>
      <c r="G7782" s="281"/>
      <c r="H7782" s="281"/>
      <c r="I7782" s="223"/>
      <c r="J7782" s="41"/>
    </row>
    <row r="7783" spans="1:10" x14ac:dyDescent="0.25">
      <c r="A7783" s="41"/>
      <c r="C7783" s="214"/>
      <c r="D7783" s="78"/>
      <c r="E7783" s="225"/>
      <c r="G7783" s="281"/>
      <c r="H7783" s="281"/>
      <c r="I7783" s="223"/>
      <c r="J7783" s="41"/>
    </row>
    <row r="7784" spans="1:10" x14ac:dyDescent="0.25">
      <c r="A7784" s="41"/>
      <c r="C7784" s="214"/>
      <c r="D7784" s="78"/>
      <c r="E7784" s="225"/>
      <c r="G7784" s="281"/>
      <c r="H7784" s="281"/>
      <c r="I7784" s="223"/>
      <c r="J7784" s="41"/>
    </row>
    <row r="7785" spans="1:10" x14ac:dyDescent="0.25">
      <c r="A7785" s="41"/>
      <c r="C7785" s="214"/>
      <c r="D7785" s="78"/>
      <c r="E7785" s="225"/>
      <c r="G7785" s="281"/>
      <c r="H7785" s="281"/>
      <c r="I7785" s="223"/>
      <c r="J7785" s="41"/>
    </row>
    <row r="7786" spans="1:10" x14ac:dyDescent="0.25">
      <c r="A7786" s="41"/>
      <c r="C7786" s="214"/>
      <c r="D7786" s="78"/>
      <c r="E7786" s="225"/>
      <c r="G7786" s="281"/>
      <c r="H7786" s="281"/>
      <c r="I7786" s="223"/>
      <c r="J7786" s="41"/>
    </row>
    <row r="7787" spans="1:10" x14ac:dyDescent="0.25">
      <c r="A7787" s="41"/>
      <c r="C7787" s="214"/>
      <c r="D7787" s="78"/>
      <c r="E7787" s="225"/>
      <c r="G7787" s="281"/>
      <c r="H7787" s="281"/>
      <c r="I7787" s="223"/>
      <c r="J7787" s="41"/>
    </row>
    <row r="7788" spans="1:10" x14ac:dyDescent="0.25">
      <c r="A7788" s="41"/>
      <c r="C7788" s="214"/>
      <c r="D7788" s="78"/>
      <c r="E7788" s="225"/>
      <c r="G7788" s="281"/>
      <c r="H7788" s="281"/>
      <c r="I7788" s="223"/>
      <c r="J7788" s="41"/>
    </row>
    <row r="7789" spans="1:10" x14ac:dyDescent="0.25">
      <c r="A7789" s="41"/>
      <c r="C7789" s="214"/>
      <c r="D7789" s="78"/>
      <c r="E7789" s="225"/>
      <c r="G7789" s="281"/>
      <c r="H7789" s="281"/>
      <c r="I7789" s="223"/>
      <c r="J7789" s="41"/>
    </row>
    <row r="7790" spans="1:10" x14ac:dyDescent="0.25">
      <c r="A7790" s="41"/>
      <c r="C7790" s="214"/>
      <c r="D7790" s="78"/>
      <c r="E7790" s="225"/>
      <c r="G7790" s="281"/>
      <c r="H7790" s="281"/>
      <c r="I7790" s="223"/>
      <c r="J7790" s="41"/>
    </row>
    <row r="7791" spans="1:10" x14ac:dyDescent="0.25">
      <c r="A7791" s="41"/>
      <c r="C7791" s="214"/>
      <c r="D7791" s="78"/>
      <c r="E7791" s="225"/>
      <c r="G7791" s="281"/>
      <c r="H7791" s="281"/>
      <c r="I7791" s="223"/>
      <c r="J7791" s="41"/>
    </row>
    <row r="7792" spans="1:10" x14ac:dyDescent="0.25">
      <c r="A7792" s="41"/>
      <c r="C7792" s="214"/>
      <c r="D7792" s="78"/>
      <c r="E7792" s="225"/>
      <c r="G7792" s="281"/>
      <c r="H7792" s="281"/>
      <c r="I7792" s="223"/>
      <c r="J7792" s="41"/>
    </row>
    <row r="7793" spans="1:10" x14ac:dyDescent="0.25">
      <c r="A7793" s="41"/>
      <c r="C7793" s="214"/>
      <c r="D7793" s="78"/>
      <c r="E7793" s="225"/>
      <c r="G7793" s="281"/>
      <c r="H7793" s="281"/>
      <c r="I7793" s="223"/>
      <c r="J7793" s="41"/>
    </row>
    <row r="7794" spans="1:10" x14ac:dyDescent="0.25">
      <c r="A7794" s="41"/>
      <c r="C7794" s="214"/>
      <c r="D7794" s="78"/>
      <c r="E7794" s="225"/>
      <c r="G7794" s="281"/>
      <c r="H7794" s="281"/>
      <c r="I7794" s="223"/>
      <c r="J7794" s="41"/>
    </row>
    <row r="7795" spans="1:10" x14ac:dyDescent="0.25">
      <c r="A7795" s="41"/>
      <c r="C7795" s="214"/>
      <c r="D7795" s="78"/>
      <c r="E7795" s="225"/>
      <c r="G7795" s="281"/>
      <c r="H7795" s="281"/>
      <c r="I7795" s="223"/>
      <c r="J7795" s="41"/>
    </row>
    <row r="7796" spans="1:10" x14ac:dyDescent="0.25">
      <c r="A7796" s="41"/>
      <c r="C7796" s="214"/>
      <c r="D7796" s="78"/>
      <c r="E7796" s="225"/>
      <c r="G7796" s="281"/>
      <c r="H7796" s="281"/>
      <c r="I7796" s="223"/>
      <c r="J7796" s="41"/>
    </row>
    <row r="7797" spans="1:10" x14ac:dyDescent="0.25">
      <c r="A7797" s="41"/>
      <c r="C7797" s="214"/>
      <c r="D7797" s="78"/>
      <c r="E7797" s="225"/>
      <c r="G7797" s="281"/>
      <c r="H7797" s="281"/>
      <c r="I7797" s="223"/>
      <c r="J7797" s="41"/>
    </row>
    <row r="7798" spans="1:10" x14ac:dyDescent="0.25">
      <c r="A7798" s="41"/>
      <c r="C7798" s="214"/>
      <c r="D7798" s="78"/>
      <c r="E7798" s="225"/>
      <c r="G7798" s="281"/>
      <c r="H7798" s="281"/>
      <c r="I7798" s="223"/>
      <c r="J7798" s="41"/>
    </row>
    <row r="7799" spans="1:10" x14ac:dyDescent="0.25">
      <c r="A7799" s="41"/>
      <c r="C7799" s="214"/>
      <c r="D7799" s="78"/>
      <c r="E7799" s="225"/>
      <c r="G7799" s="281"/>
      <c r="H7799" s="281"/>
      <c r="I7799" s="223"/>
      <c r="J7799" s="41"/>
    </row>
    <row r="7800" spans="1:10" x14ac:dyDescent="0.25">
      <c r="A7800" s="41"/>
      <c r="C7800" s="214"/>
      <c r="D7800" s="78"/>
      <c r="E7800" s="225"/>
      <c r="G7800" s="281"/>
      <c r="H7800" s="281"/>
      <c r="I7800" s="223"/>
      <c r="J7800" s="41"/>
    </row>
    <row r="7801" spans="1:10" x14ac:dyDescent="0.25">
      <c r="A7801" s="41"/>
      <c r="C7801" s="214"/>
      <c r="D7801" s="78"/>
      <c r="E7801" s="225"/>
      <c r="G7801" s="281"/>
      <c r="H7801" s="281"/>
      <c r="I7801" s="223"/>
      <c r="J7801" s="41"/>
    </row>
    <row r="7802" spans="1:10" x14ac:dyDescent="0.25">
      <c r="A7802" s="41"/>
      <c r="C7802" s="214"/>
      <c r="D7802" s="78"/>
      <c r="E7802" s="225"/>
      <c r="G7802" s="281"/>
      <c r="H7802" s="281"/>
      <c r="I7802" s="223"/>
      <c r="J7802" s="41"/>
    </row>
    <row r="7803" spans="1:10" x14ac:dyDescent="0.25">
      <c r="A7803" s="41"/>
      <c r="C7803" s="214"/>
      <c r="D7803" s="78"/>
      <c r="E7803" s="225"/>
      <c r="G7803" s="281"/>
      <c r="H7803" s="281"/>
      <c r="I7803" s="223"/>
      <c r="J7803" s="41"/>
    </row>
    <row r="7804" spans="1:10" x14ac:dyDescent="0.25">
      <c r="A7804" s="41"/>
      <c r="C7804" s="214"/>
      <c r="D7804" s="78"/>
      <c r="E7804" s="225"/>
      <c r="G7804" s="281"/>
      <c r="H7804" s="281"/>
      <c r="I7804" s="223"/>
      <c r="J7804" s="41"/>
    </row>
    <row r="7805" spans="1:10" x14ac:dyDescent="0.25">
      <c r="A7805" s="41"/>
      <c r="C7805" s="214"/>
      <c r="D7805" s="78"/>
      <c r="E7805" s="225"/>
      <c r="G7805" s="281"/>
      <c r="H7805" s="281"/>
      <c r="I7805" s="223"/>
      <c r="J7805" s="41"/>
    </row>
    <row r="7806" spans="1:10" x14ac:dyDescent="0.25">
      <c r="A7806" s="41"/>
      <c r="C7806" s="214"/>
      <c r="D7806" s="78"/>
      <c r="E7806" s="225"/>
      <c r="G7806" s="281"/>
      <c r="H7806" s="281"/>
      <c r="I7806" s="223"/>
      <c r="J7806" s="41"/>
    </row>
    <row r="7807" spans="1:10" x14ac:dyDescent="0.25">
      <c r="A7807" s="41"/>
      <c r="C7807" s="214"/>
      <c r="D7807" s="78"/>
      <c r="E7807" s="225"/>
      <c r="G7807" s="281"/>
      <c r="H7807" s="281"/>
      <c r="I7807" s="223"/>
      <c r="J7807" s="41"/>
    </row>
    <row r="7808" spans="1:10" x14ac:dyDescent="0.25">
      <c r="A7808" s="41"/>
      <c r="C7808" s="214"/>
      <c r="D7808" s="78"/>
      <c r="E7808" s="225"/>
      <c r="G7808" s="281"/>
      <c r="H7808" s="281"/>
      <c r="I7808" s="223"/>
      <c r="J7808" s="41"/>
    </row>
    <row r="7809" spans="1:10" x14ac:dyDescent="0.25">
      <c r="A7809" s="41"/>
      <c r="C7809" s="214"/>
      <c r="D7809" s="78"/>
      <c r="E7809" s="225"/>
      <c r="G7809" s="281"/>
      <c r="H7809" s="281"/>
      <c r="I7809" s="223"/>
      <c r="J7809" s="41"/>
    </row>
    <row r="7810" spans="1:10" x14ac:dyDescent="0.25">
      <c r="A7810" s="41"/>
      <c r="C7810" s="214"/>
      <c r="D7810" s="78"/>
      <c r="E7810" s="225"/>
      <c r="G7810" s="281"/>
      <c r="H7810" s="281"/>
      <c r="I7810" s="223"/>
      <c r="J7810" s="41"/>
    </row>
    <row r="7811" spans="1:10" x14ac:dyDescent="0.25">
      <c r="A7811" s="41"/>
      <c r="C7811" s="214"/>
      <c r="D7811" s="78"/>
      <c r="E7811" s="225"/>
      <c r="G7811" s="281"/>
      <c r="H7811" s="281"/>
      <c r="I7811" s="223"/>
      <c r="J7811" s="41"/>
    </row>
    <row r="7812" spans="1:10" x14ac:dyDescent="0.25">
      <c r="A7812" s="41"/>
      <c r="C7812" s="214"/>
      <c r="D7812" s="78"/>
      <c r="E7812" s="225"/>
      <c r="G7812" s="281"/>
      <c r="H7812" s="281"/>
      <c r="I7812" s="223"/>
      <c r="J7812" s="41"/>
    </row>
    <row r="7813" spans="1:10" x14ac:dyDescent="0.25">
      <c r="A7813" s="41"/>
      <c r="C7813" s="214"/>
      <c r="D7813" s="78"/>
      <c r="E7813" s="225"/>
      <c r="G7813" s="281"/>
      <c r="H7813" s="281"/>
      <c r="I7813" s="223"/>
      <c r="J7813" s="41"/>
    </row>
    <row r="7814" spans="1:10" x14ac:dyDescent="0.25">
      <c r="A7814" s="41"/>
      <c r="C7814" s="214"/>
      <c r="D7814" s="78"/>
      <c r="E7814" s="225"/>
      <c r="G7814" s="281"/>
      <c r="H7814" s="281"/>
      <c r="I7814" s="223"/>
      <c r="J7814" s="41"/>
    </row>
    <row r="7815" spans="1:10" x14ac:dyDescent="0.25">
      <c r="A7815" s="41"/>
      <c r="C7815" s="214"/>
      <c r="D7815" s="78"/>
      <c r="E7815" s="225"/>
      <c r="G7815" s="281"/>
      <c r="H7815" s="281"/>
      <c r="I7815" s="223"/>
      <c r="J7815" s="41"/>
    </row>
    <row r="7816" spans="1:10" x14ac:dyDescent="0.25">
      <c r="A7816" s="41"/>
      <c r="C7816" s="214"/>
      <c r="D7816" s="78"/>
      <c r="E7816" s="225"/>
      <c r="G7816" s="281"/>
      <c r="H7816" s="281"/>
      <c r="I7816" s="223"/>
      <c r="J7816" s="41"/>
    </row>
    <row r="7817" spans="1:10" x14ac:dyDescent="0.25">
      <c r="A7817" s="41"/>
      <c r="C7817" s="214"/>
      <c r="D7817" s="78"/>
      <c r="E7817" s="225"/>
      <c r="G7817" s="281"/>
      <c r="H7817" s="281"/>
      <c r="I7817" s="223"/>
      <c r="J7817" s="41"/>
    </row>
    <row r="7818" spans="1:10" x14ac:dyDescent="0.25">
      <c r="A7818" s="41"/>
      <c r="C7818" s="214"/>
      <c r="D7818" s="78"/>
      <c r="E7818" s="225"/>
      <c r="G7818" s="281"/>
      <c r="H7818" s="281"/>
      <c r="I7818" s="223"/>
      <c r="J7818" s="41"/>
    </row>
    <row r="7819" spans="1:10" x14ac:dyDescent="0.25">
      <c r="A7819" s="41"/>
      <c r="C7819" s="214"/>
      <c r="D7819" s="78"/>
      <c r="E7819" s="225"/>
      <c r="G7819" s="281"/>
      <c r="H7819" s="281"/>
      <c r="I7819" s="223"/>
      <c r="J7819" s="41"/>
    </row>
    <row r="7820" spans="1:10" x14ac:dyDescent="0.25">
      <c r="A7820" s="41"/>
      <c r="C7820" s="214"/>
      <c r="D7820" s="78"/>
      <c r="E7820" s="225"/>
      <c r="G7820" s="281"/>
      <c r="H7820" s="281"/>
      <c r="I7820" s="223"/>
      <c r="J7820" s="41"/>
    </row>
    <row r="7821" spans="1:10" x14ac:dyDescent="0.25">
      <c r="A7821" s="41"/>
      <c r="C7821" s="214"/>
      <c r="D7821" s="78"/>
      <c r="E7821" s="225"/>
      <c r="G7821" s="281"/>
      <c r="H7821" s="281"/>
      <c r="I7821" s="223"/>
      <c r="J7821" s="41"/>
    </row>
    <row r="7822" spans="1:10" x14ac:dyDescent="0.25">
      <c r="A7822" s="41"/>
      <c r="C7822" s="214"/>
      <c r="D7822" s="78"/>
      <c r="E7822" s="225"/>
      <c r="G7822" s="281"/>
      <c r="H7822" s="281"/>
      <c r="I7822" s="223"/>
      <c r="J7822" s="41"/>
    </row>
    <row r="7823" spans="1:10" x14ac:dyDescent="0.25">
      <c r="A7823" s="41"/>
      <c r="C7823" s="214"/>
      <c r="D7823" s="78"/>
      <c r="E7823" s="225"/>
      <c r="G7823" s="281"/>
      <c r="H7823" s="281"/>
      <c r="I7823" s="223"/>
      <c r="J7823" s="41"/>
    </row>
    <row r="7824" spans="1:10" x14ac:dyDescent="0.25">
      <c r="A7824" s="41"/>
      <c r="C7824" s="214"/>
      <c r="D7824" s="78"/>
      <c r="E7824" s="225"/>
      <c r="G7824" s="281"/>
      <c r="H7824" s="281"/>
      <c r="I7824" s="223"/>
      <c r="J7824" s="41"/>
    </row>
    <row r="7825" spans="1:10" x14ac:dyDescent="0.25">
      <c r="A7825" s="41"/>
      <c r="C7825" s="214"/>
      <c r="D7825" s="78"/>
      <c r="E7825" s="225"/>
      <c r="G7825" s="281"/>
      <c r="H7825" s="281"/>
      <c r="I7825" s="223"/>
      <c r="J7825" s="41"/>
    </row>
    <row r="7826" spans="1:10" x14ac:dyDescent="0.25">
      <c r="A7826" s="41"/>
      <c r="C7826" s="214"/>
      <c r="D7826" s="78"/>
      <c r="E7826" s="225"/>
      <c r="G7826" s="281"/>
      <c r="H7826" s="281"/>
      <c r="I7826" s="223"/>
      <c r="J7826" s="41"/>
    </row>
    <row r="7827" spans="1:10" x14ac:dyDescent="0.25">
      <c r="A7827" s="41"/>
      <c r="C7827" s="214"/>
      <c r="D7827" s="78"/>
      <c r="E7827" s="225"/>
      <c r="G7827" s="281"/>
      <c r="H7827" s="281"/>
      <c r="I7827" s="223"/>
      <c r="J7827" s="41"/>
    </row>
    <row r="7828" spans="1:10" x14ac:dyDescent="0.25">
      <c r="A7828" s="41"/>
      <c r="C7828" s="214"/>
      <c r="D7828" s="78"/>
      <c r="E7828" s="225"/>
      <c r="G7828" s="281"/>
      <c r="H7828" s="281"/>
      <c r="I7828" s="223"/>
      <c r="J7828" s="41"/>
    </row>
    <row r="7829" spans="1:10" x14ac:dyDescent="0.25">
      <c r="A7829" s="41"/>
      <c r="C7829" s="214"/>
      <c r="D7829" s="78"/>
      <c r="E7829" s="225"/>
      <c r="G7829" s="281"/>
      <c r="H7829" s="281"/>
      <c r="I7829" s="223"/>
      <c r="J7829" s="41"/>
    </row>
    <row r="7830" spans="1:10" x14ac:dyDescent="0.25">
      <c r="A7830" s="41"/>
      <c r="C7830" s="214"/>
      <c r="D7830" s="78"/>
      <c r="E7830" s="225"/>
      <c r="G7830" s="281"/>
      <c r="H7830" s="281"/>
      <c r="I7830" s="223"/>
      <c r="J7830" s="41"/>
    </row>
    <row r="7831" spans="1:10" x14ac:dyDescent="0.25">
      <c r="A7831" s="41"/>
      <c r="C7831" s="214"/>
      <c r="D7831" s="78"/>
      <c r="E7831" s="225"/>
      <c r="G7831" s="281"/>
      <c r="H7831" s="281"/>
      <c r="I7831" s="223"/>
      <c r="J7831" s="41"/>
    </row>
    <row r="7832" spans="1:10" x14ac:dyDescent="0.25">
      <c r="A7832" s="41"/>
      <c r="C7832" s="214"/>
      <c r="D7832" s="78"/>
      <c r="E7832" s="225"/>
      <c r="G7832" s="281"/>
      <c r="H7832" s="281"/>
      <c r="I7832" s="223"/>
      <c r="J7832" s="41"/>
    </row>
    <row r="7833" spans="1:10" x14ac:dyDescent="0.25">
      <c r="A7833" s="41"/>
      <c r="C7833" s="214"/>
      <c r="D7833" s="78"/>
      <c r="E7833" s="225"/>
      <c r="G7833" s="281"/>
      <c r="H7833" s="281"/>
      <c r="I7833" s="223"/>
      <c r="J7833" s="41"/>
    </row>
    <row r="7834" spans="1:10" x14ac:dyDescent="0.25">
      <c r="A7834" s="41"/>
      <c r="C7834" s="214"/>
      <c r="D7834" s="78"/>
      <c r="E7834" s="225"/>
      <c r="G7834" s="281"/>
      <c r="H7834" s="281"/>
      <c r="I7834" s="223"/>
      <c r="J7834" s="41"/>
    </row>
    <row r="7835" spans="1:10" x14ac:dyDescent="0.25">
      <c r="A7835" s="41"/>
      <c r="C7835" s="214"/>
      <c r="D7835" s="78"/>
      <c r="E7835" s="225"/>
      <c r="G7835" s="281"/>
      <c r="H7835" s="281"/>
      <c r="I7835" s="223"/>
      <c r="J7835" s="41"/>
    </row>
    <row r="7836" spans="1:10" x14ac:dyDescent="0.25">
      <c r="A7836" s="41"/>
      <c r="C7836" s="214"/>
      <c r="D7836" s="78"/>
      <c r="E7836" s="225"/>
      <c r="G7836" s="281"/>
      <c r="H7836" s="281"/>
      <c r="I7836" s="223"/>
      <c r="J7836" s="41"/>
    </row>
    <row r="7837" spans="1:10" x14ac:dyDescent="0.25">
      <c r="A7837" s="41"/>
      <c r="C7837" s="214"/>
      <c r="D7837" s="78"/>
      <c r="E7837" s="225"/>
      <c r="G7837" s="281"/>
      <c r="H7837" s="281"/>
      <c r="I7837" s="223"/>
      <c r="J7837" s="41"/>
    </row>
    <row r="7838" spans="1:10" x14ac:dyDescent="0.25">
      <c r="A7838" s="41"/>
      <c r="C7838" s="214"/>
      <c r="D7838" s="78"/>
      <c r="E7838" s="225"/>
      <c r="G7838" s="281"/>
      <c r="H7838" s="281"/>
      <c r="I7838" s="223"/>
      <c r="J7838" s="41"/>
    </row>
    <row r="7839" spans="1:10" x14ac:dyDescent="0.25">
      <c r="A7839" s="41"/>
      <c r="C7839" s="214"/>
      <c r="D7839" s="78"/>
      <c r="E7839" s="225"/>
      <c r="G7839" s="281"/>
      <c r="H7839" s="281"/>
      <c r="I7839" s="223"/>
      <c r="J7839" s="41"/>
    </row>
    <row r="7840" spans="1:10" x14ac:dyDescent="0.25">
      <c r="A7840" s="41"/>
      <c r="C7840" s="214"/>
      <c r="D7840" s="78"/>
      <c r="E7840" s="225"/>
      <c r="G7840" s="281"/>
      <c r="H7840" s="281"/>
      <c r="I7840" s="223"/>
      <c r="J7840" s="41"/>
    </row>
    <row r="7841" spans="1:10" x14ac:dyDescent="0.25">
      <c r="A7841" s="41"/>
      <c r="C7841" s="214"/>
      <c r="D7841" s="78"/>
      <c r="E7841" s="225"/>
      <c r="G7841" s="281"/>
      <c r="H7841" s="281"/>
      <c r="I7841" s="223"/>
      <c r="J7841" s="41"/>
    </row>
    <row r="7842" spans="1:10" x14ac:dyDescent="0.25">
      <c r="A7842" s="41"/>
      <c r="C7842" s="214"/>
      <c r="D7842" s="78"/>
      <c r="E7842" s="225"/>
      <c r="G7842" s="281"/>
      <c r="H7842" s="281"/>
      <c r="I7842" s="223"/>
      <c r="J7842" s="41"/>
    </row>
    <row r="7843" spans="1:10" x14ac:dyDescent="0.25">
      <c r="A7843" s="41"/>
      <c r="C7843" s="214"/>
      <c r="D7843" s="78"/>
      <c r="E7843" s="225"/>
      <c r="G7843" s="281"/>
      <c r="H7843" s="281"/>
      <c r="I7843" s="223"/>
      <c r="J7843" s="41"/>
    </row>
    <row r="7844" spans="1:10" x14ac:dyDescent="0.25">
      <c r="A7844" s="41"/>
      <c r="C7844" s="214"/>
      <c r="D7844" s="78"/>
      <c r="E7844" s="225"/>
      <c r="G7844" s="281"/>
      <c r="H7844" s="281"/>
      <c r="I7844" s="223"/>
      <c r="J7844" s="41"/>
    </row>
    <row r="7845" spans="1:10" x14ac:dyDescent="0.25">
      <c r="A7845" s="41"/>
      <c r="C7845" s="214"/>
      <c r="D7845" s="78"/>
      <c r="E7845" s="225"/>
      <c r="G7845" s="281"/>
      <c r="H7845" s="281"/>
      <c r="I7845" s="223"/>
      <c r="J7845" s="41"/>
    </row>
    <row r="7846" spans="1:10" x14ac:dyDescent="0.25">
      <c r="A7846" s="41"/>
      <c r="C7846" s="214"/>
      <c r="D7846" s="78"/>
      <c r="E7846" s="225"/>
      <c r="G7846" s="281"/>
      <c r="H7846" s="281"/>
      <c r="I7846" s="223"/>
      <c r="J7846" s="41"/>
    </row>
    <row r="7847" spans="1:10" x14ac:dyDescent="0.25">
      <c r="A7847" s="41"/>
      <c r="C7847" s="214"/>
      <c r="D7847" s="78"/>
      <c r="E7847" s="225"/>
      <c r="G7847" s="281"/>
      <c r="H7847" s="281"/>
      <c r="I7847" s="223"/>
      <c r="J7847" s="41"/>
    </row>
    <row r="7848" spans="1:10" x14ac:dyDescent="0.25">
      <c r="A7848" s="41"/>
      <c r="C7848" s="214"/>
      <c r="D7848" s="78"/>
      <c r="E7848" s="225"/>
      <c r="G7848" s="281"/>
      <c r="H7848" s="281"/>
      <c r="I7848" s="223"/>
      <c r="J7848" s="41"/>
    </row>
    <row r="7849" spans="1:10" x14ac:dyDescent="0.25">
      <c r="A7849" s="41"/>
      <c r="C7849" s="214"/>
      <c r="D7849" s="78"/>
      <c r="E7849" s="225"/>
      <c r="G7849" s="281"/>
      <c r="H7849" s="281"/>
      <c r="I7849" s="223"/>
      <c r="J7849" s="41"/>
    </row>
    <row r="7850" spans="1:10" x14ac:dyDescent="0.25">
      <c r="A7850" s="41"/>
      <c r="C7850" s="214"/>
      <c r="D7850" s="78"/>
      <c r="E7850" s="225"/>
      <c r="G7850" s="281"/>
      <c r="H7850" s="281"/>
      <c r="I7850" s="223"/>
      <c r="J7850" s="41"/>
    </row>
    <row r="7851" spans="1:10" x14ac:dyDescent="0.25">
      <c r="A7851" s="41"/>
      <c r="C7851" s="214"/>
      <c r="D7851" s="78"/>
      <c r="E7851" s="225"/>
      <c r="G7851" s="281"/>
      <c r="H7851" s="281"/>
      <c r="I7851" s="223"/>
      <c r="J7851" s="41"/>
    </row>
    <row r="7852" spans="1:10" x14ac:dyDescent="0.25">
      <c r="A7852" s="41"/>
      <c r="C7852" s="214"/>
      <c r="D7852" s="78"/>
      <c r="E7852" s="225"/>
      <c r="G7852" s="281"/>
      <c r="H7852" s="281"/>
      <c r="I7852" s="223"/>
      <c r="J7852" s="41"/>
    </row>
    <row r="7853" spans="1:10" x14ac:dyDescent="0.25">
      <c r="A7853" s="41"/>
      <c r="C7853" s="214"/>
      <c r="D7853" s="78"/>
      <c r="E7853" s="225"/>
      <c r="G7853" s="281"/>
      <c r="H7853" s="281"/>
      <c r="I7853" s="223"/>
      <c r="J7853" s="41"/>
    </row>
    <row r="7854" spans="1:10" x14ac:dyDescent="0.25">
      <c r="A7854" s="41"/>
      <c r="C7854" s="214"/>
      <c r="D7854" s="78"/>
      <c r="E7854" s="225"/>
      <c r="G7854" s="281"/>
      <c r="H7854" s="281"/>
      <c r="I7854" s="223"/>
      <c r="J7854" s="41"/>
    </row>
    <row r="7855" spans="1:10" x14ac:dyDescent="0.25">
      <c r="A7855" s="41"/>
      <c r="C7855" s="214"/>
      <c r="D7855" s="78"/>
      <c r="E7855" s="225"/>
      <c r="G7855" s="281"/>
      <c r="H7855" s="281"/>
      <c r="I7855" s="223"/>
      <c r="J7855" s="41"/>
    </row>
    <row r="7856" spans="1:10" x14ac:dyDescent="0.25">
      <c r="A7856" s="41"/>
      <c r="C7856" s="214"/>
      <c r="D7856" s="78"/>
      <c r="E7856" s="225"/>
      <c r="G7856" s="281"/>
      <c r="H7856" s="281"/>
      <c r="I7856" s="223"/>
      <c r="J7856" s="41"/>
    </row>
    <row r="7857" spans="1:10" x14ac:dyDescent="0.25">
      <c r="A7857" s="41"/>
      <c r="C7857" s="214"/>
      <c r="D7857" s="78"/>
      <c r="E7857" s="225"/>
      <c r="G7857" s="281"/>
      <c r="H7857" s="281"/>
      <c r="I7857" s="223"/>
      <c r="J7857" s="41"/>
    </row>
    <row r="7858" spans="1:10" x14ac:dyDescent="0.25">
      <c r="A7858" s="41"/>
      <c r="C7858" s="214"/>
      <c r="D7858" s="78"/>
      <c r="E7858" s="225"/>
      <c r="G7858" s="281"/>
      <c r="H7858" s="281"/>
      <c r="I7858" s="223"/>
      <c r="J7858" s="41"/>
    </row>
    <row r="7859" spans="1:10" x14ac:dyDescent="0.25">
      <c r="A7859" s="41"/>
      <c r="C7859" s="214"/>
      <c r="D7859" s="78"/>
      <c r="E7859" s="225"/>
      <c r="G7859" s="281"/>
      <c r="H7859" s="281"/>
      <c r="I7859" s="223"/>
      <c r="J7859" s="41"/>
    </row>
    <row r="7860" spans="1:10" x14ac:dyDescent="0.25">
      <c r="A7860" s="41"/>
      <c r="C7860" s="214"/>
      <c r="D7860" s="78"/>
      <c r="E7860" s="225"/>
      <c r="G7860" s="281"/>
      <c r="H7860" s="281"/>
      <c r="I7860" s="223"/>
      <c r="J7860" s="41"/>
    </row>
    <row r="7861" spans="1:10" x14ac:dyDescent="0.25">
      <c r="A7861" s="41"/>
      <c r="C7861" s="214"/>
      <c r="D7861" s="78"/>
      <c r="E7861" s="225"/>
      <c r="G7861" s="281"/>
      <c r="H7861" s="281"/>
      <c r="I7861" s="223"/>
      <c r="J7861" s="41"/>
    </row>
    <row r="7862" spans="1:10" x14ac:dyDescent="0.25">
      <c r="A7862" s="41"/>
      <c r="C7862" s="214"/>
      <c r="D7862" s="78"/>
      <c r="E7862" s="225"/>
      <c r="G7862" s="281"/>
      <c r="H7862" s="281"/>
      <c r="I7862" s="223"/>
      <c r="J7862" s="41"/>
    </row>
    <row r="7863" spans="1:10" x14ac:dyDescent="0.25">
      <c r="A7863" s="41"/>
      <c r="C7863" s="214"/>
      <c r="D7863" s="78"/>
      <c r="E7863" s="225"/>
      <c r="G7863" s="281"/>
      <c r="H7863" s="281"/>
      <c r="I7863" s="223"/>
      <c r="J7863" s="41"/>
    </row>
    <row r="7864" spans="1:10" x14ac:dyDescent="0.25">
      <c r="A7864" s="41"/>
      <c r="C7864" s="214"/>
      <c r="D7864" s="78"/>
      <c r="E7864" s="225"/>
      <c r="G7864" s="281"/>
      <c r="H7864" s="281"/>
      <c r="I7864" s="223"/>
      <c r="J7864" s="41"/>
    </row>
    <row r="7865" spans="1:10" x14ac:dyDescent="0.25">
      <c r="A7865" s="41"/>
      <c r="C7865" s="214"/>
      <c r="D7865" s="78"/>
      <c r="E7865" s="225"/>
      <c r="G7865" s="281"/>
      <c r="H7865" s="281"/>
      <c r="I7865" s="223"/>
      <c r="J7865" s="41"/>
    </row>
    <row r="7866" spans="1:10" x14ac:dyDescent="0.25">
      <c r="A7866" s="41"/>
      <c r="C7866" s="214"/>
      <c r="D7866" s="78"/>
      <c r="E7866" s="225"/>
      <c r="G7866" s="281"/>
      <c r="H7866" s="281"/>
      <c r="I7866" s="223"/>
      <c r="J7866" s="41"/>
    </row>
    <row r="7867" spans="1:10" x14ac:dyDescent="0.25">
      <c r="A7867" s="41"/>
      <c r="C7867" s="214"/>
      <c r="D7867" s="78"/>
      <c r="E7867" s="225"/>
      <c r="G7867" s="281"/>
      <c r="H7867" s="281"/>
      <c r="I7867" s="223"/>
      <c r="J7867" s="41"/>
    </row>
    <row r="7868" spans="1:10" x14ac:dyDescent="0.25">
      <c r="A7868" s="41"/>
      <c r="C7868" s="214"/>
      <c r="D7868" s="78"/>
      <c r="E7868" s="225"/>
      <c r="G7868" s="281"/>
      <c r="H7868" s="281"/>
      <c r="I7868" s="223"/>
      <c r="J7868" s="41"/>
    </row>
    <row r="7869" spans="1:10" x14ac:dyDescent="0.25">
      <c r="A7869" s="41"/>
      <c r="C7869" s="214"/>
      <c r="D7869" s="78"/>
      <c r="E7869" s="225"/>
      <c r="G7869" s="281"/>
      <c r="H7869" s="281"/>
      <c r="I7869" s="223"/>
      <c r="J7869" s="41"/>
    </row>
    <row r="7870" spans="1:10" x14ac:dyDescent="0.25">
      <c r="A7870" s="41"/>
      <c r="C7870" s="214"/>
      <c r="D7870" s="78"/>
      <c r="E7870" s="225"/>
      <c r="G7870" s="281"/>
      <c r="H7870" s="281"/>
      <c r="I7870" s="223"/>
      <c r="J7870" s="41"/>
    </row>
    <row r="7871" spans="1:10" x14ac:dyDescent="0.25">
      <c r="A7871" s="41"/>
      <c r="C7871" s="214"/>
      <c r="D7871" s="78"/>
      <c r="E7871" s="225"/>
      <c r="G7871" s="281"/>
      <c r="H7871" s="281"/>
      <c r="I7871" s="223"/>
      <c r="J7871" s="41"/>
    </row>
    <row r="7872" spans="1:10" x14ac:dyDescent="0.25">
      <c r="A7872" s="41"/>
      <c r="C7872" s="214"/>
      <c r="D7872" s="78"/>
      <c r="E7872" s="225"/>
      <c r="G7872" s="281"/>
      <c r="H7872" s="281"/>
      <c r="I7872" s="223"/>
      <c r="J7872" s="41"/>
    </row>
    <row r="7873" spans="1:10" x14ac:dyDescent="0.25">
      <c r="A7873" s="41"/>
      <c r="C7873" s="214"/>
      <c r="D7873" s="78"/>
      <c r="E7873" s="225"/>
      <c r="G7873" s="281"/>
      <c r="H7873" s="281"/>
      <c r="I7873" s="223"/>
      <c r="J7873" s="41"/>
    </row>
    <row r="7874" spans="1:10" x14ac:dyDescent="0.25">
      <c r="A7874" s="41"/>
      <c r="C7874" s="214"/>
      <c r="D7874" s="78"/>
      <c r="E7874" s="225"/>
      <c r="G7874" s="281"/>
      <c r="H7874" s="281"/>
      <c r="I7874" s="223"/>
      <c r="J7874" s="41"/>
    </row>
    <row r="7875" spans="1:10" x14ac:dyDescent="0.25">
      <c r="A7875" s="41"/>
      <c r="C7875" s="214"/>
      <c r="D7875" s="78"/>
      <c r="E7875" s="225"/>
      <c r="G7875" s="281"/>
      <c r="H7875" s="281"/>
      <c r="I7875" s="223"/>
      <c r="J7875" s="41"/>
    </row>
    <row r="7876" spans="1:10" x14ac:dyDescent="0.25">
      <c r="A7876" s="41"/>
      <c r="C7876" s="214"/>
      <c r="D7876" s="78"/>
      <c r="E7876" s="225"/>
      <c r="G7876" s="281"/>
      <c r="H7876" s="281"/>
      <c r="I7876" s="223"/>
      <c r="J7876" s="41"/>
    </row>
    <row r="7877" spans="1:10" x14ac:dyDescent="0.25">
      <c r="A7877" s="41"/>
      <c r="C7877" s="214"/>
      <c r="D7877" s="78"/>
      <c r="E7877" s="225"/>
      <c r="G7877" s="281"/>
      <c r="H7877" s="281"/>
      <c r="I7877" s="223"/>
      <c r="J7877" s="41"/>
    </row>
    <row r="7878" spans="1:10" x14ac:dyDescent="0.25">
      <c r="A7878" s="41"/>
      <c r="C7878" s="214"/>
      <c r="D7878" s="78"/>
      <c r="E7878" s="225"/>
      <c r="G7878" s="281"/>
      <c r="H7878" s="281"/>
      <c r="I7878" s="223"/>
      <c r="J7878" s="41"/>
    </row>
    <row r="7879" spans="1:10" x14ac:dyDescent="0.25">
      <c r="A7879" s="41"/>
      <c r="C7879" s="214"/>
      <c r="D7879" s="78"/>
      <c r="E7879" s="225"/>
      <c r="G7879" s="281"/>
      <c r="H7879" s="281"/>
      <c r="I7879" s="223"/>
      <c r="J7879" s="41"/>
    </row>
    <row r="7880" spans="1:10" x14ac:dyDescent="0.25">
      <c r="A7880" s="41"/>
      <c r="C7880" s="214"/>
      <c r="D7880" s="78"/>
      <c r="E7880" s="225"/>
      <c r="G7880" s="281"/>
      <c r="H7880" s="281"/>
      <c r="I7880" s="223"/>
      <c r="J7880" s="41"/>
    </row>
    <row r="7881" spans="1:10" x14ac:dyDescent="0.25">
      <c r="A7881" s="41"/>
      <c r="C7881" s="214"/>
      <c r="D7881" s="78"/>
      <c r="E7881" s="225"/>
      <c r="G7881" s="281"/>
      <c r="H7881" s="281"/>
      <c r="I7881" s="223"/>
      <c r="J7881" s="41"/>
    </row>
    <row r="7882" spans="1:10" x14ac:dyDescent="0.25">
      <c r="A7882" s="41"/>
      <c r="C7882" s="214"/>
      <c r="D7882" s="78"/>
      <c r="E7882" s="225"/>
      <c r="G7882" s="281"/>
      <c r="H7882" s="281"/>
      <c r="I7882" s="223"/>
      <c r="J7882" s="41"/>
    </row>
    <row r="7883" spans="1:10" x14ac:dyDescent="0.25">
      <c r="A7883" s="41"/>
      <c r="C7883" s="214"/>
      <c r="D7883" s="78"/>
      <c r="E7883" s="225"/>
      <c r="G7883" s="281"/>
      <c r="H7883" s="281"/>
      <c r="I7883" s="223"/>
      <c r="J7883" s="41"/>
    </row>
    <row r="7884" spans="1:10" x14ac:dyDescent="0.25">
      <c r="A7884" s="41"/>
      <c r="C7884" s="214"/>
      <c r="D7884" s="78"/>
      <c r="E7884" s="225"/>
      <c r="G7884" s="281"/>
      <c r="H7884" s="281"/>
      <c r="I7884" s="223"/>
      <c r="J7884" s="41"/>
    </row>
    <row r="7885" spans="1:10" x14ac:dyDescent="0.25">
      <c r="A7885" s="41"/>
      <c r="C7885" s="214"/>
      <c r="D7885" s="78"/>
      <c r="E7885" s="225"/>
      <c r="G7885" s="281"/>
      <c r="H7885" s="281"/>
      <c r="I7885" s="223"/>
      <c r="J7885" s="41"/>
    </row>
    <row r="7886" spans="1:10" x14ac:dyDescent="0.25">
      <c r="A7886" s="41"/>
      <c r="C7886" s="214"/>
      <c r="D7886" s="78"/>
      <c r="E7886" s="225"/>
      <c r="G7886" s="281"/>
      <c r="H7886" s="281"/>
      <c r="I7886" s="223"/>
      <c r="J7886" s="41"/>
    </row>
    <row r="7887" spans="1:10" x14ac:dyDescent="0.25">
      <c r="A7887" s="41"/>
      <c r="C7887" s="214"/>
      <c r="D7887" s="78"/>
      <c r="E7887" s="225"/>
      <c r="G7887" s="281"/>
      <c r="H7887" s="281"/>
      <c r="I7887" s="223"/>
      <c r="J7887" s="41"/>
    </row>
    <row r="7888" spans="1:10" x14ac:dyDescent="0.25">
      <c r="A7888" s="41"/>
      <c r="C7888" s="214"/>
      <c r="D7888" s="78"/>
      <c r="E7888" s="225"/>
      <c r="G7888" s="281"/>
      <c r="H7888" s="281"/>
      <c r="I7888" s="223"/>
      <c r="J7888" s="41"/>
    </row>
    <row r="7889" spans="1:10" x14ac:dyDescent="0.25">
      <c r="A7889" s="41"/>
      <c r="C7889" s="214"/>
      <c r="D7889" s="78"/>
      <c r="E7889" s="225"/>
      <c r="G7889" s="281"/>
      <c r="H7889" s="281"/>
      <c r="I7889" s="223"/>
      <c r="J7889" s="41"/>
    </row>
    <row r="7890" spans="1:10" x14ac:dyDescent="0.25">
      <c r="A7890" s="41"/>
      <c r="C7890" s="214"/>
      <c r="D7890" s="78"/>
      <c r="E7890" s="225"/>
      <c r="G7890" s="281"/>
      <c r="H7890" s="281"/>
      <c r="I7890" s="223"/>
      <c r="J7890" s="41"/>
    </row>
    <row r="7891" spans="1:10" x14ac:dyDescent="0.25">
      <c r="A7891" s="41"/>
      <c r="C7891" s="214"/>
      <c r="D7891" s="78"/>
      <c r="E7891" s="225"/>
      <c r="G7891" s="281"/>
      <c r="H7891" s="281"/>
      <c r="I7891" s="223"/>
      <c r="J7891" s="41"/>
    </row>
    <row r="7892" spans="1:10" x14ac:dyDescent="0.25">
      <c r="A7892" s="41"/>
      <c r="C7892" s="214"/>
      <c r="D7892" s="78"/>
      <c r="E7892" s="225"/>
      <c r="G7892" s="281"/>
      <c r="H7892" s="281"/>
      <c r="I7892" s="223"/>
      <c r="J7892" s="41"/>
    </row>
    <row r="7893" spans="1:10" x14ac:dyDescent="0.25">
      <c r="A7893" s="41"/>
      <c r="C7893" s="214"/>
      <c r="D7893" s="78"/>
      <c r="E7893" s="225"/>
      <c r="G7893" s="281"/>
      <c r="H7893" s="281"/>
      <c r="I7893" s="223"/>
      <c r="J7893" s="41"/>
    </row>
    <row r="7894" spans="1:10" x14ac:dyDescent="0.25">
      <c r="A7894" s="41"/>
      <c r="C7894" s="214"/>
      <c r="D7894" s="78"/>
      <c r="E7894" s="225"/>
      <c r="G7894" s="281"/>
      <c r="H7894" s="281"/>
      <c r="I7894" s="223"/>
      <c r="J7894" s="41"/>
    </row>
    <row r="7895" spans="1:10" x14ac:dyDescent="0.25">
      <c r="A7895" s="41"/>
      <c r="C7895" s="214"/>
      <c r="D7895" s="78"/>
      <c r="E7895" s="225"/>
      <c r="G7895" s="281"/>
      <c r="H7895" s="281"/>
      <c r="I7895" s="223"/>
      <c r="J7895" s="41"/>
    </row>
    <row r="7896" spans="1:10" x14ac:dyDescent="0.25">
      <c r="A7896" s="41"/>
      <c r="C7896" s="214"/>
      <c r="D7896" s="78"/>
      <c r="E7896" s="225"/>
      <c r="G7896" s="281"/>
      <c r="H7896" s="281"/>
      <c r="I7896" s="223"/>
      <c r="J7896" s="41"/>
    </row>
    <row r="7897" spans="1:10" x14ac:dyDescent="0.25">
      <c r="A7897" s="41"/>
      <c r="C7897" s="214"/>
      <c r="D7897" s="78"/>
      <c r="E7897" s="225"/>
      <c r="G7897" s="281"/>
      <c r="H7897" s="281"/>
      <c r="I7897" s="223"/>
      <c r="J7897" s="41"/>
    </row>
    <row r="7898" spans="1:10" x14ac:dyDescent="0.25">
      <c r="A7898" s="41"/>
      <c r="C7898" s="214"/>
      <c r="D7898" s="78"/>
      <c r="E7898" s="225"/>
      <c r="G7898" s="281"/>
      <c r="H7898" s="281"/>
      <c r="I7898" s="223"/>
      <c r="J7898" s="41"/>
    </row>
    <row r="7899" spans="1:10" x14ac:dyDescent="0.25">
      <c r="A7899" s="41"/>
      <c r="C7899" s="214"/>
      <c r="D7899" s="78"/>
      <c r="E7899" s="225"/>
      <c r="G7899" s="281"/>
      <c r="H7899" s="281"/>
      <c r="I7899" s="223"/>
      <c r="J7899" s="41"/>
    </row>
    <row r="7900" spans="1:10" x14ac:dyDescent="0.25">
      <c r="A7900" s="41"/>
      <c r="C7900" s="214"/>
      <c r="D7900" s="78"/>
      <c r="E7900" s="225"/>
      <c r="G7900" s="281"/>
      <c r="H7900" s="281"/>
      <c r="I7900" s="223"/>
      <c r="J7900" s="41"/>
    </row>
    <row r="7901" spans="1:10" x14ac:dyDescent="0.25">
      <c r="A7901" s="41"/>
      <c r="C7901" s="214"/>
      <c r="D7901" s="78"/>
      <c r="E7901" s="225"/>
      <c r="G7901" s="281"/>
      <c r="H7901" s="281"/>
      <c r="I7901" s="223"/>
      <c r="J7901" s="41"/>
    </row>
    <row r="7902" spans="1:10" x14ac:dyDescent="0.25">
      <c r="A7902" s="41"/>
      <c r="C7902" s="214"/>
      <c r="D7902" s="78"/>
      <c r="E7902" s="225"/>
      <c r="G7902" s="281"/>
      <c r="H7902" s="281"/>
      <c r="I7902" s="223"/>
      <c r="J7902" s="41"/>
    </row>
    <row r="7903" spans="1:10" x14ac:dyDescent="0.25">
      <c r="A7903" s="41"/>
      <c r="C7903" s="214"/>
      <c r="D7903" s="78"/>
      <c r="E7903" s="225"/>
      <c r="G7903" s="281"/>
      <c r="H7903" s="281"/>
      <c r="I7903" s="223"/>
      <c r="J7903" s="41"/>
    </row>
    <row r="7904" spans="1:10" x14ac:dyDescent="0.25">
      <c r="A7904" s="41"/>
      <c r="C7904" s="214"/>
      <c r="D7904" s="78"/>
      <c r="E7904" s="225"/>
      <c r="G7904" s="281"/>
      <c r="H7904" s="281"/>
      <c r="I7904" s="223"/>
      <c r="J7904" s="41"/>
    </row>
    <row r="7905" spans="1:10" x14ac:dyDescent="0.25">
      <c r="A7905" s="41"/>
      <c r="C7905" s="214"/>
      <c r="D7905" s="78"/>
      <c r="E7905" s="225"/>
      <c r="G7905" s="281"/>
      <c r="H7905" s="281"/>
      <c r="I7905" s="223"/>
      <c r="J7905" s="41"/>
    </row>
    <row r="7906" spans="1:10" x14ac:dyDescent="0.25">
      <c r="A7906" s="41"/>
      <c r="C7906" s="214"/>
      <c r="D7906" s="78"/>
      <c r="E7906" s="225"/>
      <c r="G7906" s="281"/>
      <c r="H7906" s="281"/>
      <c r="I7906" s="223"/>
      <c r="J7906" s="41"/>
    </row>
    <row r="7907" spans="1:10" x14ac:dyDescent="0.25">
      <c r="A7907" s="41"/>
      <c r="C7907" s="214"/>
      <c r="D7907" s="78"/>
      <c r="E7907" s="225"/>
      <c r="G7907" s="281"/>
      <c r="H7907" s="281"/>
      <c r="I7907" s="223"/>
      <c r="J7907" s="41"/>
    </row>
    <row r="7908" spans="1:10" x14ac:dyDescent="0.25">
      <c r="A7908" s="41"/>
      <c r="C7908" s="214"/>
      <c r="D7908" s="78"/>
      <c r="E7908" s="225"/>
      <c r="G7908" s="281"/>
      <c r="H7908" s="281"/>
      <c r="I7908" s="223"/>
      <c r="J7908" s="41"/>
    </row>
    <row r="7909" spans="1:10" x14ac:dyDescent="0.25">
      <c r="A7909" s="41"/>
      <c r="C7909" s="214"/>
      <c r="D7909" s="78"/>
      <c r="E7909" s="225"/>
      <c r="G7909" s="281"/>
      <c r="H7909" s="281"/>
      <c r="I7909" s="223"/>
      <c r="J7909" s="41"/>
    </row>
    <row r="7910" spans="1:10" x14ac:dyDescent="0.25">
      <c r="A7910" s="41"/>
      <c r="C7910" s="214"/>
      <c r="D7910" s="78"/>
      <c r="E7910" s="225"/>
      <c r="G7910" s="281"/>
      <c r="H7910" s="281"/>
      <c r="I7910" s="223"/>
      <c r="J7910" s="41"/>
    </row>
    <row r="7911" spans="1:10" x14ac:dyDescent="0.25">
      <c r="A7911" s="41"/>
      <c r="C7911" s="214"/>
      <c r="D7911" s="78"/>
      <c r="E7911" s="225"/>
      <c r="G7911" s="281"/>
      <c r="H7911" s="281"/>
      <c r="I7911" s="223"/>
      <c r="J7911" s="41"/>
    </row>
    <row r="7912" spans="1:10" x14ac:dyDescent="0.25">
      <c r="A7912" s="41"/>
      <c r="C7912" s="214"/>
      <c r="D7912" s="78"/>
      <c r="E7912" s="225"/>
      <c r="G7912" s="281"/>
      <c r="H7912" s="281"/>
      <c r="I7912" s="223"/>
      <c r="J7912" s="41"/>
    </row>
    <row r="7913" spans="1:10" x14ac:dyDescent="0.25">
      <c r="A7913" s="41"/>
      <c r="C7913" s="214"/>
      <c r="D7913" s="78"/>
      <c r="E7913" s="225"/>
      <c r="G7913" s="281"/>
      <c r="H7913" s="281"/>
      <c r="I7913" s="223"/>
      <c r="J7913" s="41"/>
    </row>
    <row r="7914" spans="1:10" x14ac:dyDescent="0.25">
      <c r="A7914" s="41"/>
      <c r="C7914" s="214"/>
      <c r="D7914" s="78"/>
      <c r="E7914" s="225"/>
      <c r="G7914" s="281"/>
      <c r="H7914" s="281"/>
      <c r="I7914" s="223"/>
      <c r="J7914" s="41"/>
    </row>
    <row r="7915" spans="1:10" x14ac:dyDescent="0.25">
      <c r="A7915" s="41"/>
      <c r="C7915" s="214"/>
      <c r="D7915" s="78"/>
      <c r="E7915" s="225"/>
      <c r="G7915" s="281"/>
      <c r="H7915" s="281"/>
      <c r="I7915" s="223"/>
      <c r="J7915" s="41"/>
    </row>
    <row r="7916" spans="1:10" x14ac:dyDescent="0.25">
      <c r="A7916" s="41"/>
      <c r="C7916" s="214"/>
      <c r="D7916" s="78"/>
      <c r="E7916" s="225"/>
      <c r="G7916" s="281"/>
      <c r="H7916" s="281"/>
      <c r="I7916" s="223"/>
      <c r="J7916" s="41"/>
    </row>
    <row r="7917" spans="1:10" x14ac:dyDescent="0.25">
      <c r="A7917" s="41"/>
      <c r="C7917" s="214"/>
      <c r="D7917" s="78"/>
      <c r="E7917" s="225"/>
      <c r="G7917" s="281"/>
      <c r="H7917" s="281"/>
      <c r="I7917" s="223"/>
      <c r="J7917" s="41"/>
    </row>
    <row r="7918" spans="1:10" x14ac:dyDescent="0.25">
      <c r="A7918" s="41"/>
      <c r="C7918" s="214"/>
      <c r="D7918" s="78"/>
      <c r="E7918" s="225"/>
      <c r="G7918" s="281"/>
      <c r="H7918" s="281"/>
      <c r="I7918" s="223"/>
      <c r="J7918" s="41"/>
    </row>
    <row r="7919" spans="1:10" x14ac:dyDescent="0.25">
      <c r="A7919" s="41"/>
      <c r="C7919" s="214"/>
      <c r="D7919" s="78"/>
      <c r="E7919" s="225"/>
      <c r="G7919" s="281"/>
      <c r="H7919" s="281"/>
      <c r="I7919" s="223"/>
      <c r="J7919" s="41"/>
    </row>
    <row r="7920" spans="1:10" x14ac:dyDescent="0.25">
      <c r="A7920" s="41"/>
      <c r="C7920" s="214"/>
      <c r="D7920" s="78"/>
      <c r="E7920" s="225"/>
      <c r="G7920" s="281"/>
      <c r="H7920" s="281"/>
      <c r="I7920" s="223"/>
      <c r="J7920" s="41"/>
    </row>
    <row r="7921" spans="1:10" x14ac:dyDescent="0.25">
      <c r="A7921" s="41"/>
      <c r="C7921" s="214"/>
      <c r="D7921" s="78"/>
      <c r="E7921" s="225"/>
      <c r="G7921" s="281"/>
      <c r="H7921" s="281"/>
      <c r="I7921" s="223"/>
      <c r="J7921" s="41"/>
    </row>
    <row r="7922" spans="1:10" x14ac:dyDescent="0.25">
      <c r="A7922" s="41"/>
      <c r="C7922" s="214"/>
      <c r="D7922" s="78"/>
      <c r="E7922" s="225"/>
      <c r="G7922" s="281"/>
      <c r="H7922" s="281"/>
      <c r="I7922" s="223"/>
      <c r="J7922" s="41"/>
    </row>
    <row r="7923" spans="1:10" x14ac:dyDescent="0.25">
      <c r="A7923" s="41"/>
      <c r="C7923" s="214"/>
      <c r="D7923" s="78"/>
      <c r="E7923" s="225"/>
      <c r="G7923" s="281"/>
      <c r="H7923" s="281"/>
      <c r="I7923" s="223"/>
      <c r="J7923" s="41"/>
    </row>
    <row r="7924" spans="1:10" x14ac:dyDescent="0.25">
      <c r="A7924" s="41"/>
      <c r="C7924" s="214"/>
      <c r="D7924" s="78"/>
      <c r="E7924" s="225"/>
      <c r="G7924" s="281"/>
      <c r="H7924" s="281"/>
      <c r="I7924" s="223"/>
      <c r="J7924" s="41"/>
    </row>
    <row r="7925" spans="1:10" x14ac:dyDescent="0.25">
      <c r="A7925" s="41"/>
      <c r="C7925" s="214"/>
      <c r="D7925" s="78"/>
      <c r="E7925" s="225"/>
      <c r="G7925" s="281"/>
      <c r="H7925" s="281"/>
      <c r="I7925" s="223"/>
      <c r="J7925" s="41"/>
    </row>
    <row r="7926" spans="1:10" x14ac:dyDescent="0.25">
      <c r="A7926" s="41"/>
      <c r="C7926" s="214"/>
      <c r="D7926" s="78"/>
      <c r="E7926" s="225"/>
      <c r="G7926" s="281"/>
      <c r="H7926" s="281"/>
      <c r="I7926" s="223"/>
      <c r="J7926" s="41"/>
    </row>
    <row r="7927" spans="1:10" x14ac:dyDescent="0.25">
      <c r="A7927" s="41"/>
      <c r="C7927" s="214"/>
      <c r="D7927" s="78"/>
      <c r="E7927" s="225"/>
      <c r="G7927" s="281"/>
      <c r="H7927" s="281"/>
      <c r="I7927" s="223"/>
      <c r="J7927" s="41"/>
    </row>
    <row r="7928" spans="1:10" x14ac:dyDescent="0.25">
      <c r="A7928" s="41"/>
      <c r="C7928" s="214"/>
      <c r="D7928" s="78"/>
      <c r="E7928" s="225"/>
      <c r="G7928" s="281"/>
      <c r="H7928" s="281"/>
      <c r="I7928" s="223"/>
      <c r="J7928" s="41"/>
    </row>
    <row r="7929" spans="1:10" x14ac:dyDescent="0.25">
      <c r="A7929" s="41"/>
      <c r="C7929" s="214"/>
      <c r="D7929" s="78"/>
      <c r="E7929" s="225"/>
      <c r="G7929" s="281"/>
      <c r="H7929" s="281"/>
      <c r="I7929" s="223"/>
      <c r="J7929" s="41"/>
    </row>
    <row r="7930" spans="1:10" x14ac:dyDescent="0.25">
      <c r="A7930" s="41"/>
      <c r="C7930" s="214"/>
      <c r="D7930" s="78"/>
      <c r="E7930" s="225"/>
      <c r="G7930" s="281"/>
      <c r="H7930" s="281"/>
      <c r="I7930" s="223"/>
      <c r="J7930" s="41"/>
    </row>
    <row r="7931" spans="1:10" x14ac:dyDescent="0.25">
      <c r="A7931" s="41"/>
      <c r="C7931" s="214"/>
      <c r="D7931" s="78"/>
      <c r="E7931" s="225"/>
      <c r="G7931" s="281"/>
      <c r="H7931" s="281"/>
      <c r="I7931" s="223"/>
      <c r="J7931" s="41"/>
    </row>
    <row r="7932" spans="1:10" x14ac:dyDescent="0.25">
      <c r="A7932" s="41"/>
      <c r="C7932" s="214"/>
      <c r="D7932" s="78"/>
      <c r="E7932" s="225"/>
      <c r="G7932" s="281"/>
      <c r="H7932" s="281"/>
      <c r="I7932" s="223"/>
      <c r="J7932" s="41"/>
    </row>
    <row r="7933" spans="1:10" x14ac:dyDescent="0.25">
      <c r="A7933" s="41"/>
      <c r="C7933" s="214"/>
      <c r="D7933" s="78"/>
      <c r="E7933" s="225"/>
      <c r="G7933" s="281"/>
      <c r="H7933" s="281"/>
      <c r="I7933" s="223"/>
      <c r="J7933" s="41"/>
    </row>
    <row r="7934" spans="1:10" x14ac:dyDescent="0.25">
      <c r="A7934" s="41"/>
      <c r="C7934" s="214"/>
      <c r="D7934" s="78"/>
      <c r="E7934" s="225"/>
      <c r="G7934" s="281"/>
      <c r="H7934" s="281"/>
      <c r="I7934" s="223"/>
      <c r="J7934" s="41"/>
    </row>
    <row r="7935" spans="1:10" x14ac:dyDescent="0.25">
      <c r="A7935" s="41"/>
      <c r="C7935" s="214"/>
      <c r="D7935" s="78"/>
      <c r="E7935" s="225"/>
      <c r="G7935" s="281"/>
      <c r="H7935" s="281"/>
      <c r="I7935" s="223"/>
      <c r="J7935" s="41"/>
    </row>
    <row r="7936" spans="1:10" x14ac:dyDescent="0.25">
      <c r="A7936" s="41"/>
      <c r="C7936" s="214"/>
      <c r="D7936" s="78"/>
      <c r="E7936" s="225"/>
      <c r="G7936" s="281"/>
      <c r="H7936" s="281"/>
      <c r="I7936" s="223"/>
      <c r="J7936" s="41"/>
    </row>
    <row r="7937" spans="1:10" x14ac:dyDescent="0.25">
      <c r="A7937" s="41"/>
      <c r="C7937" s="214"/>
      <c r="D7937" s="78"/>
      <c r="E7937" s="225"/>
      <c r="G7937" s="281"/>
      <c r="H7937" s="281"/>
      <c r="I7937" s="223"/>
      <c r="J7937" s="41"/>
    </row>
    <row r="7938" spans="1:10" x14ac:dyDescent="0.25">
      <c r="A7938" s="41"/>
      <c r="C7938" s="214"/>
      <c r="D7938" s="78"/>
      <c r="E7938" s="225"/>
      <c r="G7938" s="281"/>
      <c r="H7938" s="281"/>
      <c r="I7938" s="223"/>
      <c r="J7938" s="41"/>
    </row>
    <row r="7939" spans="1:10" x14ac:dyDescent="0.25">
      <c r="A7939" s="41"/>
      <c r="C7939" s="214"/>
      <c r="D7939" s="78"/>
      <c r="E7939" s="225"/>
      <c r="G7939" s="281"/>
      <c r="H7939" s="281"/>
      <c r="I7939" s="223"/>
      <c r="J7939" s="41"/>
    </row>
    <row r="7940" spans="1:10" x14ac:dyDescent="0.25">
      <c r="A7940" s="41"/>
      <c r="C7940" s="214"/>
      <c r="D7940" s="78"/>
      <c r="E7940" s="225"/>
      <c r="G7940" s="281"/>
      <c r="H7940" s="281"/>
      <c r="I7940" s="223"/>
      <c r="J7940" s="41"/>
    </row>
    <row r="7941" spans="1:10" x14ac:dyDescent="0.25">
      <c r="A7941" s="41"/>
      <c r="C7941" s="214"/>
      <c r="D7941" s="78"/>
      <c r="E7941" s="225"/>
      <c r="G7941" s="281"/>
      <c r="H7941" s="281"/>
      <c r="I7941" s="223"/>
      <c r="J7941" s="41"/>
    </row>
    <row r="7942" spans="1:10" x14ac:dyDescent="0.25">
      <c r="A7942" s="41"/>
      <c r="C7942" s="214"/>
      <c r="D7942" s="78"/>
      <c r="E7942" s="225"/>
      <c r="G7942" s="281"/>
      <c r="H7942" s="281"/>
      <c r="I7942" s="223"/>
      <c r="J7942" s="41"/>
    </row>
    <row r="7943" spans="1:10" x14ac:dyDescent="0.25">
      <c r="A7943" s="41"/>
      <c r="C7943" s="214"/>
      <c r="D7943" s="78"/>
      <c r="E7943" s="225"/>
      <c r="G7943" s="281"/>
      <c r="H7943" s="281"/>
      <c r="I7943" s="223"/>
      <c r="J7943" s="41"/>
    </row>
    <row r="7944" spans="1:10" x14ac:dyDescent="0.25">
      <c r="A7944" s="41"/>
      <c r="C7944" s="214"/>
      <c r="D7944" s="78"/>
      <c r="E7944" s="225"/>
      <c r="G7944" s="281"/>
      <c r="H7944" s="281"/>
      <c r="I7944" s="223"/>
      <c r="J7944" s="41"/>
    </row>
    <row r="7945" spans="1:10" x14ac:dyDescent="0.25">
      <c r="A7945" s="41"/>
      <c r="C7945" s="214"/>
      <c r="D7945" s="78"/>
      <c r="E7945" s="225"/>
      <c r="G7945" s="281"/>
      <c r="H7945" s="281"/>
      <c r="I7945" s="223"/>
      <c r="J7945" s="41"/>
    </row>
    <row r="7946" spans="1:10" x14ac:dyDescent="0.25">
      <c r="A7946" s="41"/>
      <c r="C7946" s="214"/>
      <c r="D7946" s="78"/>
      <c r="E7946" s="225"/>
      <c r="G7946" s="281"/>
      <c r="H7946" s="281"/>
      <c r="I7946" s="223"/>
      <c r="J7946" s="41"/>
    </row>
    <row r="7947" spans="1:10" x14ac:dyDescent="0.25">
      <c r="A7947" s="41"/>
      <c r="C7947" s="214"/>
      <c r="D7947" s="78"/>
      <c r="E7947" s="225"/>
      <c r="G7947" s="281"/>
      <c r="H7947" s="281"/>
      <c r="I7947" s="223"/>
      <c r="J7947" s="41"/>
    </row>
    <row r="7948" spans="1:10" x14ac:dyDescent="0.25">
      <c r="A7948" s="41"/>
      <c r="C7948" s="214"/>
      <c r="D7948" s="78"/>
      <c r="E7948" s="225"/>
      <c r="G7948" s="281"/>
      <c r="H7948" s="281"/>
      <c r="I7948" s="223"/>
      <c r="J7948" s="41"/>
    </row>
    <row r="7949" spans="1:10" x14ac:dyDescent="0.25">
      <c r="A7949" s="41"/>
      <c r="C7949" s="214"/>
      <c r="D7949" s="78"/>
      <c r="E7949" s="225"/>
      <c r="G7949" s="281"/>
      <c r="H7949" s="281"/>
      <c r="I7949" s="223"/>
      <c r="J7949" s="41"/>
    </row>
    <row r="7950" spans="1:10" x14ac:dyDescent="0.25">
      <c r="A7950" s="41"/>
      <c r="C7950" s="214"/>
      <c r="D7950" s="78"/>
      <c r="E7950" s="225"/>
      <c r="G7950" s="281"/>
      <c r="H7950" s="281"/>
      <c r="I7950" s="223"/>
      <c r="J7950" s="41"/>
    </row>
    <row r="7951" spans="1:10" x14ac:dyDescent="0.25">
      <c r="A7951" s="41"/>
      <c r="C7951" s="214"/>
      <c r="D7951" s="78"/>
      <c r="E7951" s="225"/>
      <c r="G7951" s="281"/>
      <c r="H7951" s="281"/>
      <c r="I7951" s="223"/>
      <c r="J7951" s="41"/>
    </row>
    <row r="7952" spans="1:10" x14ac:dyDescent="0.25">
      <c r="A7952" s="41"/>
      <c r="C7952" s="214"/>
      <c r="D7952" s="78"/>
      <c r="E7952" s="225"/>
      <c r="G7952" s="281"/>
      <c r="H7952" s="281"/>
      <c r="I7952" s="223"/>
      <c r="J7952" s="41"/>
    </row>
    <row r="7953" spans="1:10" x14ac:dyDescent="0.25">
      <c r="A7953" s="41"/>
      <c r="C7953" s="214"/>
      <c r="D7953" s="78"/>
      <c r="E7953" s="225"/>
      <c r="G7953" s="281"/>
      <c r="H7953" s="281"/>
      <c r="I7953" s="223"/>
      <c r="J7953" s="41"/>
    </row>
    <row r="7954" spans="1:10" x14ac:dyDescent="0.25">
      <c r="A7954" s="41"/>
      <c r="C7954" s="214"/>
      <c r="D7954" s="78"/>
      <c r="E7954" s="225"/>
      <c r="G7954" s="281"/>
      <c r="H7954" s="281"/>
      <c r="I7954" s="223"/>
      <c r="J7954" s="41"/>
    </row>
    <row r="7955" spans="1:10" x14ac:dyDescent="0.25">
      <c r="A7955" s="41"/>
      <c r="C7955" s="214"/>
      <c r="D7955" s="78"/>
      <c r="E7955" s="225"/>
      <c r="G7955" s="281"/>
      <c r="H7955" s="281"/>
      <c r="I7955" s="223"/>
      <c r="J7955" s="41"/>
    </row>
    <row r="7956" spans="1:10" x14ac:dyDescent="0.25">
      <c r="A7956" s="41"/>
      <c r="C7956" s="214"/>
      <c r="D7956" s="78"/>
      <c r="E7956" s="225"/>
      <c r="G7956" s="281"/>
      <c r="H7956" s="281"/>
      <c r="I7956" s="223"/>
      <c r="J7956" s="41"/>
    </row>
    <row r="7957" spans="1:10" x14ac:dyDescent="0.25">
      <c r="A7957" s="41"/>
      <c r="C7957" s="214"/>
      <c r="D7957" s="78"/>
      <c r="E7957" s="225"/>
      <c r="G7957" s="281"/>
      <c r="H7957" s="281"/>
      <c r="I7957" s="223"/>
      <c r="J7957" s="41"/>
    </row>
    <row r="7958" spans="1:10" x14ac:dyDescent="0.25">
      <c r="A7958" s="41"/>
      <c r="C7958" s="214"/>
      <c r="D7958" s="78"/>
      <c r="E7958" s="225"/>
      <c r="G7958" s="281"/>
      <c r="H7958" s="281"/>
      <c r="I7958" s="223"/>
      <c r="J7958" s="41"/>
    </row>
    <row r="7959" spans="1:10" x14ac:dyDescent="0.25">
      <c r="A7959" s="41"/>
      <c r="C7959" s="214"/>
      <c r="D7959" s="78"/>
      <c r="E7959" s="225"/>
      <c r="G7959" s="281"/>
      <c r="H7959" s="281"/>
      <c r="I7959" s="223"/>
      <c r="J7959" s="41"/>
    </row>
    <row r="7960" spans="1:10" x14ac:dyDescent="0.25">
      <c r="A7960" s="41"/>
      <c r="C7960" s="214"/>
      <c r="D7960" s="78"/>
      <c r="E7960" s="225"/>
      <c r="G7960" s="281"/>
      <c r="H7960" s="281"/>
      <c r="I7960" s="223"/>
      <c r="J7960" s="41"/>
    </row>
    <row r="7961" spans="1:10" x14ac:dyDescent="0.25">
      <c r="A7961" s="41"/>
      <c r="C7961" s="214"/>
      <c r="D7961" s="78"/>
      <c r="E7961" s="225"/>
      <c r="G7961" s="281"/>
      <c r="H7961" s="281"/>
      <c r="I7961" s="223"/>
      <c r="J7961" s="41"/>
    </row>
    <row r="7962" spans="1:10" x14ac:dyDescent="0.25">
      <c r="A7962" s="41"/>
      <c r="C7962" s="214"/>
      <c r="D7962" s="78"/>
      <c r="E7962" s="225"/>
      <c r="G7962" s="281"/>
      <c r="H7962" s="281"/>
      <c r="I7962" s="223"/>
      <c r="J7962" s="41"/>
    </row>
    <row r="7963" spans="1:10" x14ac:dyDescent="0.25">
      <c r="A7963" s="41"/>
      <c r="C7963" s="214"/>
      <c r="D7963" s="78"/>
      <c r="E7963" s="225"/>
      <c r="G7963" s="281"/>
      <c r="H7963" s="281"/>
      <c r="I7963" s="223"/>
      <c r="J7963" s="41"/>
    </row>
    <row r="7964" spans="1:10" x14ac:dyDescent="0.25">
      <c r="A7964" s="41"/>
      <c r="C7964" s="214"/>
      <c r="D7964" s="78"/>
      <c r="E7964" s="225"/>
      <c r="G7964" s="281"/>
      <c r="H7964" s="281"/>
      <c r="I7964" s="223"/>
      <c r="J7964" s="41"/>
    </row>
    <row r="7965" spans="1:10" x14ac:dyDescent="0.25">
      <c r="A7965" s="41"/>
      <c r="C7965" s="214"/>
      <c r="D7965" s="78"/>
      <c r="E7965" s="225"/>
      <c r="G7965" s="281"/>
      <c r="H7965" s="281"/>
      <c r="I7965" s="223"/>
      <c r="J7965" s="41"/>
    </row>
    <row r="7966" spans="1:10" x14ac:dyDescent="0.25">
      <c r="A7966" s="41"/>
      <c r="C7966" s="214"/>
      <c r="D7966" s="78"/>
      <c r="E7966" s="225"/>
      <c r="G7966" s="281"/>
      <c r="H7966" s="281"/>
      <c r="I7966" s="223"/>
      <c r="J7966" s="41"/>
    </row>
    <row r="7967" spans="1:10" x14ac:dyDescent="0.25">
      <c r="A7967" s="41"/>
      <c r="C7967" s="214"/>
      <c r="D7967" s="78"/>
      <c r="E7967" s="225"/>
      <c r="G7967" s="281"/>
      <c r="H7967" s="281"/>
      <c r="I7967" s="223"/>
      <c r="J7967" s="41"/>
    </row>
    <row r="7968" spans="1:10" x14ac:dyDescent="0.25">
      <c r="A7968" s="41"/>
      <c r="C7968" s="214"/>
      <c r="D7968" s="78"/>
      <c r="E7968" s="225"/>
      <c r="G7968" s="281"/>
      <c r="H7968" s="281"/>
      <c r="I7968" s="223"/>
      <c r="J7968" s="41"/>
    </row>
    <row r="7969" spans="1:10" x14ac:dyDescent="0.25">
      <c r="A7969" s="41"/>
      <c r="C7969" s="214"/>
      <c r="D7969" s="78"/>
      <c r="E7969" s="225"/>
      <c r="G7969" s="281"/>
      <c r="H7969" s="281"/>
      <c r="I7969" s="223"/>
      <c r="J7969" s="41"/>
    </row>
    <row r="7970" spans="1:10" x14ac:dyDescent="0.25">
      <c r="A7970" s="41"/>
      <c r="C7970" s="214"/>
      <c r="D7970" s="78"/>
      <c r="E7970" s="225"/>
      <c r="G7970" s="281"/>
      <c r="H7970" s="281"/>
      <c r="I7970" s="223"/>
      <c r="J7970" s="41"/>
    </row>
    <row r="7971" spans="1:10" x14ac:dyDescent="0.25">
      <c r="A7971" s="41"/>
      <c r="C7971" s="214"/>
      <c r="D7971" s="78"/>
      <c r="E7971" s="225"/>
      <c r="G7971" s="281"/>
      <c r="H7971" s="281"/>
      <c r="I7971" s="223"/>
      <c r="J7971" s="41"/>
    </row>
    <row r="7972" spans="1:10" x14ac:dyDescent="0.25">
      <c r="A7972" s="41"/>
      <c r="C7972" s="214"/>
      <c r="D7972" s="78"/>
      <c r="E7972" s="225"/>
      <c r="G7972" s="281"/>
      <c r="H7972" s="281"/>
      <c r="I7972" s="223"/>
      <c r="J7972" s="41"/>
    </row>
    <row r="7973" spans="1:10" x14ac:dyDescent="0.25">
      <c r="A7973" s="41"/>
      <c r="C7973" s="214"/>
      <c r="D7973" s="78"/>
      <c r="E7973" s="225"/>
      <c r="G7973" s="281"/>
      <c r="H7973" s="281"/>
      <c r="I7973" s="223"/>
      <c r="J7973" s="41"/>
    </row>
    <row r="7974" spans="1:10" x14ac:dyDescent="0.25">
      <c r="A7974" s="41"/>
      <c r="C7974" s="214"/>
      <c r="D7974" s="78"/>
      <c r="E7974" s="225"/>
      <c r="G7974" s="281"/>
      <c r="H7974" s="281"/>
      <c r="I7974" s="223"/>
      <c r="J7974" s="41"/>
    </row>
    <row r="7975" spans="1:10" x14ac:dyDescent="0.25">
      <c r="A7975" s="41"/>
      <c r="C7975" s="214"/>
      <c r="D7975" s="78"/>
      <c r="E7975" s="225"/>
      <c r="G7975" s="281"/>
      <c r="H7975" s="281"/>
      <c r="I7975" s="223"/>
      <c r="J7975" s="41"/>
    </row>
    <row r="7976" spans="1:10" x14ac:dyDescent="0.25">
      <c r="A7976" s="41"/>
      <c r="C7976" s="214"/>
      <c r="D7976" s="78"/>
      <c r="E7976" s="225"/>
      <c r="G7976" s="281"/>
      <c r="H7976" s="281"/>
      <c r="I7976" s="223"/>
      <c r="J7976" s="41"/>
    </row>
    <row r="7977" spans="1:10" x14ac:dyDescent="0.25">
      <c r="A7977" s="41"/>
      <c r="C7977" s="214"/>
      <c r="D7977" s="78"/>
      <c r="E7977" s="225"/>
      <c r="G7977" s="281"/>
      <c r="H7977" s="281"/>
      <c r="I7977" s="223"/>
      <c r="J7977" s="41"/>
    </row>
    <row r="7978" spans="1:10" x14ac:dyDescent="0.25">
      <c r="A7978" s="41"/>
      <c r="C7978" s="214"/>
      <c r="D7978" s="78"/>
      <c r="E7978" s="225"/>
      <c r="G7978" s="281"/>
      <c r="H7978" s="281"/>
      <c r="I7978" s="223"/>
      <c r="J7978" s="41"/>
    </row>
    <row r="7979" spans="1:10" x14ac:dyDescent="0.25">
      <c r="A7979" s="41"/>
      <c r="C7979" s="214"/>
      <c r="D7979" s="78"/>
      <c r="E7979" s="225"/>
      <c r="G7979" s="281"/>
      <c r="H7979" s="281"/>
      <c r="I7979" s="223"/>
      <c r="J7979" s="41"/>
    </row>
    <row r="7980" spans="1:10" x14ac:dyDescent="0.25">
      <c r="A7980" s="41"/>
      <c r="C7980" s="214"/>
      <c r="D7980" s="78"/>
      <c r="E7980" s="225"/>
      <c r="G7980" s="281"/>
      <c r="H7980" s="281"/>
      <c r="I7980" s="223"/>
      <c r="J7980" s="41"/>
    </row>
    <row r="7981" spans="1:10" x14ac:dyDescent="0.25">
      <c r="A7981" s="41"/>
      <c r="C7981" s="214"/>
      <c r="D7981" s="78"/>
      <c r="E7981" s="225"/>
      <c r="G7981" s="281"/>
      <c r="H7981" s="281"/>
      <c r="I7981" s="223"/>
      <c r="J7981" s="41"/>
    </row>
    <row r="7982" spans="1:10" x14ac:dyDescent="0.25">
      <c r="A7982" s="41"/>
      <c r="C7982" s="214"/>
      <c r="D7982" s="78"/>
      <c r="E7982" s="225"/>
      <c r="G7982" s="281"/>
      <c r="H7982" s="281"/>
      <c r="I7982" s="223"/>
      <c r="J7982" s="41"/>
    </row>
    <row r="7983" spans="1:10" x14ac:dyDescent="0.25">
      <c r="A7983" s="41"/>
      <c r="C7983" s="214"/>
      <c r="D7983" s="78"/>
      <c r="E7983" s="225"/>
      <c r="G7983" s="281"/>
      <c r="H7983" s="281"/>
      <c r="I7983" s="223"/>
      <c r="J7983" s="41"/>
    </row>
    <row r="7984" spans="1:10" x14ac:dyDescent="0.25">
      <c r="A7984" s="41"/>
      <c r="C7984" s="214"/>
      <c r="D7984" s="78"/>
      <c r="E7984" s="225"/>
      <c r="G7984" s="281"/>
      <c r="H7984" s="281"/>
      <c r="I7984" s="223"/>
      <c r="J7984" s="41"/>
    </row>
    <row r="7985" spans="1:10" x14ac:dyDescent="0.25">
      <c r="A7985" s="41"/>
      <c r="C7985" s="214"/>
      <c r="D7985" s="78"/>
      <c r="E7985" s="225"/>
      <c r="G7985" s="281"/>
      <c r="H7985" s="281"/>
      <c r="I7985" s="223"/>
      <c r="J7985" s="41"/>
    </row>
    <row r="7986" spans="1:10" x14ac:dyDescent="0.25">
      <c r="A7986" s="41"/>
      <c r="C7986" s="214"/>
      <c r="D7986" s="78"/>
      <c r="E7986" s="225"/>
      <c r="G7986" s="281"/>
      <c r="H7986" s="281"/>
      <c r="I7986" s="223"/>
      <c r="J7986" s="41"/>
    </row>
    <row r="7987" spans="1:10" x14ac:dyDescent="0.25">
      <c r="A7987" s="41"/>
      <c r="C7987" s="214"/>
      <c r="D7987" s="78"/>
      <c r="E7987" s="225"/>
      <c r="G7987" s="281"/>
      <c r="H7987" s="281"/>
      <c r="I7987" s="223"/>
      <c r="J7987" s="41"/>
    </row>
    <row r="7988" spans="1:10" x14ac:dyDescent="0.25">
      <c r="A7988" s="41"/>
      <c r="C7988" s="214"/>
      <c r="D7988" s="78"/>
      <c r="E7988" s="225"/>
      <c r="G7988" s="281"/>
      <c r="H7988" s="281"/>
      <c r="I7988" s="223"/>
      <c r="J7988" s="41"/>
    </row>
    <row r="7989" spans="1:10" x14ac:dyDescent="0.25">
      <c r="A7989" s="41"/>
      <c r="C7989" s="214"/>
      <c r="D7989" s="78"/>
      <c r="E7989" s="225"/>
      <c r="G7989" s="281"/>
      <c r="H7989" s="281"/>
      <c r="I7989" s="223"/>
      <c r="J7989" s="41"/>
    </row>
    <row r="7990" spans="1:10" x14ac:dyDescent="0.25">
      <c r="A7990" s="41"/>
      <c r="C7990" s="214"/>
      <c r="D7990" s="78"/>
      <c r="E7990" s="225"/>
      <c r="G7990" s="281"/>
      <c r="H7990" s="281"/>
      <c r="I7990" s="223"/>
      <c r="J7990" s="41"/>
    </row>
    <row r="7991" spans="1:10" x14ac:dyDescent="0.25">
      <c r="A7991" s="41"/>
      <c r="C7991" s="214"/>
      <c r="D7991" s="78"/>
      <c r="E7991" s="225"/>
      <c r="G7991" s="281"/>
      <c r="H7991" s="281"/>
      <c r="I7991" s="223"/>
      <c r="J7991" s="41"/>
    </row>
    <row r="7992" spans="1:10" x14ac:dyDescent="0.25">
      <c r="A7992" s="41"/>
      <c r="C7992" s="214"/>
      <c r="D7992" s="78"/>
      <c r="E7992" s="225"/>
      <c r="G7992" s="281"/>
      <c r="H7992" s="281"/>
      <c r="I7992" s="223"/>
      <c r="J7992" s="41"/>
    </row>
    <row r="7993" spans="1:10" x14ac:dyDescent="0.25">
      <c r="A7993" s="41"/>
      <c r="C7993" s="214"/>
      <c r="D7993" s="78"/>
      <c r="E7993" s="225"/>
      <c r="G7993" s="281"/>
      <c r="H7993" s="281"/>
      <c r="I7993" s="223"/>
      <c r="J7993" s="41"/>
    </row>
    <row r="7994" spans="1:10" x14ac:dyDescent="0.25">
      <c r="A7994" s="41"/>
      <c r="C7994" s="214"/>
      <c r="D7994" s="78"/>
      <c r="E7994" s="225"/>
      <c r="G7994" s="281"/>
      <c r="H7994" s="281"/>
      <c r="I7994" s="223"/>
      <c r="J7994" s="41"/>
    </row>
    <row r="7995" spans="1:10" x14ac:dyDescent="0.25">
      <c r="A7995" s="41"/>
      <c r="C7995" s="214"/>
      <c r="D7995" s="78"/>
      <c r="E7995" s="225"/>
      <c r="G7995" s="281"/>
      <c r="H7995" s="281"/>
      <c r="I7995" s="223"/>
      <c r="J7995" s="41"/>
    </row>
    <row r="7996" spans="1:10" x14ac:dyDescent="0.25">
      <c r="A7996" s="41"/>
      <c r="C7996" s="214"/>
      <c r="D7996" s="78"/>
      <c r="E7996" s="225"/>
      <c r="G7996" s="281"/>
      <c r="H7996" s="281"/>
      <c r="I7996" s="223"/>
      <c r="J7996" s="41"/>
    </row>
    <row r="7997" spans="1:10" x14ac:dyDescent="0.25">
      <c r="A7997" s="41"/>
      <c r="C7997" s="214"/>
      <c r="D7997" s="78"/>
      <c r="E7997" s="225"/>
      <c r="G7997" s="281"/>
      <c r="H7997" s="281"/>
      <c r="I7997" s="223"/>
      <c r="J7997" s="41"/>
    </row>
    <row r="7998" spans="1:10" x14ac:dyDescent="0.25">
      <c r="A7998" s="41"/>
      <c r="C7998" s="214"/>
      <c r="D7998" s="78"/>
      <c r="E7998" s="225"/>
      <c r="G7998" s="281"/>
      <c r="H7998" s="281"/>
      <c r="I7998" s="223"/>
      <c r="J7998" s="41"/>
    </row>
    <row r="7999" spans="1:10" x14ac:dyDescent="0.25">
      <c r="A7999" s="41"/>
      <c r="C7999" s="214"/>
      <c r="D7999" s="78"/>
      <c r="E7999" s="225"/>
      <c r="G7999" s="281"/>
      <c r="H7999" s="281"/>
      <c r="I7999" s="223"/>
      <c r="J7999" s="41"/>
    </row>
    <row r="8000" spans="1:10" x14ac:dyDescent="0.25">
      <c r="A8000" s="41"/>
      <c r="C8000" s="214"/>
      <c r="D8000" s="78"/>
      <c r="E8000" s="225"/>
      <c r="G8000" s="281"/>
      <c r="H8000" s="281"/>
      <c r="I8000" s="223"/>
      <c r="J8000" s="41"/>
    </row>
    <row r="8001" spans="1:10" x14ac:dyDescent="0.25">
      <c r="A8001" s="41"/>
      <c r="C8001" s="214"/>
      <c r="D8001" s="78"/>
      <c r="E8001" s="225"/>
      <c r="G8001" s="281"/>
      <c r="H8001" s="281"/>
      <c r="I8001" s="223"/>
      <c r="J8001" s="41"/>
    </row>
    <row r="8002" spans="1:10" x14ac:dyDescent="0.25">
      <c r="A8002" s="41"/>
      <c r="C8002" s="214"/>
      <c r="D8002" s="78"/>
      <c r="E8002" s="225"/>
      <c r="G8002" s="281"/>
      <c r="H8002" s="281"/>
      <c r="I8002" s="223"/>
      <c r="J8002" s="41"/>
    </row>
    <row r="8003" spans="1:10" x14ac:dyDescent="0.25">
      <c r="A8003" s="41"/>
      <c r="C8003" s="214"/>
      <c r="D8003" s="78"/>
      <c r="E8003" s="225"/>
      <c r="G8003" s="281"/>
      <c r="H8003" s="281"/>
      <c r="I8003" s="223"/>
      <c r="J8003" s="41"/>
    </row>
    <row r="8004" spans="1:10" x14ac:dyDescent="0.25">
      <c r="A8004" s="41"/>
      <c r="C8004" s="214"/>
      <c r="D8004" s="78"/>
      <c r="E8004" s="225"/>
      <c r="G8004" s="281"/>
      <c r="H8004" s="281"/>
      <c r="I8004" s="223"/>
      <c r="J8004" s="41"/>
    </row>
    <row r="8005" spans="1:10" x14ac:dyDescent="0.25">
      <c r="A8005" s="41"/>
      <c r="C8005" s="214"/>
      <c r="D8005" s="78"/>
      <c r="E8005" s="225"/>
      <c r="G8005" s="281"/>
      <c r="H8005" s="281"/>
      <c r="I8005" s="223"/>
      <c r="J8005" s="41"/>
    </row>
    <row r="8006" spans="1:10" x14ac:dyDescent="0.25">
      <c r="A8006" s="41"/>
      <c r="C8006" s="214"/>
      <c r="D8006" s="78"/>
      <c r="E8006" s="225"/>
      <c r="G8006" s="281"/>
      <c r="H8006" s="281"/>
      <c r="I8006" s="223"/>
      <c r="J8006" s="41"/>
    </row>
    <row r="8007" spans="1:10" x14ac:dyDescent="0.25">
      <c r="A8007" s="41"/>
      <c r="C8007" s="214"/>
      <c r="D8007" s="78"/>
      <c r="E8007" s="225"/>
      <c r="G8007" s="281"/>
      <c r="H8007" s="281"/>
      <c r="I8007" s="223"/>
      <c r="J8007" s="41"/>
    </row>
    <row r="8008" spans="1:10" x14ac:dyDescent="0.25">
      <c r="A8008" s="41"/>
      <c r="C8008" s="214"/>
      <c r="D8008" s="78"/>
      <c r="E8008" s="225"/>
      <c r="G8008" s="281"/>
      <c r="H8008" s="281"/>
      <c r="I8008" s="223"/>
      <c r="J8008" s="41"/>
    </row>
    <row r="8009" spans="1:10" x14ac:dyDescent="0.25">
      <c r="A8009" s="41"/>
      <c r="C8009" s="214"/>
      <c r="D8009" s="78"/>
      <c r="E8009" s="225"/>
      <c r="G8009" s="281"/>
      <c r="H8009" s="281"/>
      <c r="I8009" s="223"/>
      <c r="J8009" s="41"/>
    </row>
    <row r="8010" spans="1:10" x14ac:dyDescent="0.25">
      <c r="A8010" s="41"/>
      <c r="C8010" s="214"/>
      <c r="D8010" s="78"/>
      <c r="E8010" s="225"/>
      <c r="G8010" s="281"/>
      <c r="H8010" s="281"/>
      <c r="I8010" s="223"/>
      <c r="J8010" s="41"/>
    </row>
    <row r="8011" spans="1:10" x14ac:dyDescent="0.25">
      <c r="A8011" s="41"/>
      <c r="C8011" s="214"/>
      <c r="D8011" s="78"/>
      <c r="E8011" s="225"/>
      <c r="G8011" s="281"/>
      <c r="H8011" s="281"/>
      <c r="I8011" s="223"/>
      <c r="J8011" s="41"/>
    </row>
    <row r="8012" spans="1:10" x14ac:dyDescent="0.25">
      <c r="A8012" s="41"/>
      <c r="C8012" s="214"/>
      <c r="D8012" s="78"/>
      <c r="E8012" s="225"/>
      <c r="G8012" s="281"/>
      <c r="H8012" s="281"/>
      <c r="I8012" s="223"/>
      <c r="J8012" s="41"/>
    </row>
    <row r="8013" spans="1:10" x14ac:dyDescent="0.25">
      <c r="A8013" s="41"/>
      <c r="C8013" s="214"/>
      <c r="D8013" s="78"/>
      <c r="E8013" s="225"/>
      <c r="G8013" s="281"/>
      <c r="H8013" s="281"/>
      <c r="I8013" s="223"/>
      <c r="J8013" s="41"/>
    </row>
    <row r="8014" spans="1:10" x14ac:dyDescent="0.25">
      <c r="A8014" s="41"/>
      <c r="C8014" s="214"/>
      <c r="D8014" s="78"/>
      <c r="E8014" s="225"/>
      <c r="G8014" s="281"/>
      <c r="H8014" s="281"/>
      <c r="I8014" s="223"/>
      <c r="J8014" s="41"/>
    </row>
    <row r="8015" spans="1:10" x14ac:dyDescent="0.25">
      <c r="A8015" s="41"/>
      <c r="C8015" s="214"/>
      <c r="D8015" s="78"/>
      <c r="E8015" s="225"/>
      <c r="G8015" s="281"/>
      <c r="H8015" s="281"/>
      <c r="I8015" s="223"/>
      <c r="J8015" s="41"/>
    </row>
    <row r="8016" spans="1:10" x14ac:dyDescent="0.25">
      <c r="A8016" s="41"/>
      <c r="C8016" s="214"/>
      <c r="D8016" s="78"/>
      <c r="E8016" s="225"/>
      <c r="G8016" s="281"/>
      <c r="H8016" s="281"/>
      <c r="I8016" s="223"/>
      <c r="J8016" s="41"/>
    </row>
    <row r="8017" spans="1:10" x14ac:dyDescent="0.25">
      <c r="A8017" s="41"/>
      <c r="C8017" s="214"/>
      <c r="D8017" s="78"/>
      <c r="E8017" s="225"/>
      <c r="G8017" s="281"/>
      <c r="H8017" s="281"/>
      <c r="I8017" s="223"/>
      <c r="J8017" s="41"/>
    </row>
    <row r="8018" spans="1:10" x14ac:dyDescent="0.25">
      <c r="A8018" s="41"/>
      <c r="C8018" s="214"/>
      <c r="D8018" s="78"/>
      <c r="E8018" s="225"/>
      <c r="G8018" s="281"/>
      <c r="H8018" s="281"/>
      <c r="I8018" s="223"/>
      <c r="J8018" s="41"/>
    </row>
    <row r="8019" spans="1:10" x14ac:dyDescent="0.25">
      <c r="A8019" s="41"/>
      <c r="C8019" s="214"/>
      <c r="D8019" s="78"/>
      <c r="E8019" s="225"/>
      <c r="G8019" s="281"/>
      <c r="H8019" s="281"/>
      <c r="I8019" s="223"/>
      <c r="J8019" s="41"/>
    </row>
    <row r="8020" spans="1:10" x14ac:dyDescent="0.25">
      <c r="A8020" s="41"/>
      <c r="C8020" s="214"/>
      <c r="D8020" s="78"/>
      <c r="E8020" s="225"/>
      <c r="G8020" s="281"/>
      <c r="H8020" s="281"/>
      <c r="I8020" s="223"/>
      <c r="J8020" s="41"/>
    </row>
    <row r="8021" spans="1:10" x14ac:dyDescent="0.25">
      <c r="A8021" s="41"/>
      <c r="C8021" s="214"/>
      <c r="D8021" s="78"/>
      <c r="E8021" s="225"/>
      <c r="G8021" s="281"/>
      <c r="H8021" s="281"/>
      <c r="I8021" s="223"/>
      <c r="J8021" s="41"/>
    </row>
    <row r="8022" spans="1:10" x14ac:dyDescent="0.25">
      <c r="A8022" s="41"/>
      <c r="C8022" s="214"/>
      <c r="D8022" s="78"/>
      <c r="E8022" s="225"/>
      <c r="G8022" s="281"/>
      <c r="H8022" s="281"/>
      <c r="I8022" s="223"/>
      <c r="J8022" s="41"/>
    </row>
    <row r="8023" spans="1:10" x14ac:dyDescent="0.25">
      <c r="A8023" s="41"/>
      <c r="C8023" s="214"/>
      <c r="D8023" s="78"/>
      <c r="E8023" s="225"/>
      <c r="G8023" s="281"/>
      <c r="H8023" s="281"/>
      <c r="I8023" s="223"/>
      <c r="J8023" s="41"/>
    </row>
    <row r="8024" spans="1:10" x14ac:dyDescent="0.25">
      <c r="A8024" s="41"/>
      <c r="C8024" s="214"/>
      <c r="D8024" s="78"/>
      <c r="E8024" s="225"/>
      <c r="G8024" s="281"/>
      <c r="H8024" s="281"/>
      <c r="I8024" s="223"/>
      <c r="J8024" s="41"/>
    </row>
    <row r="8025" spans="1:10" x14ac:dyDescent="0.25">
      <c r="A8025" s="41"/>
      <c r="C8025" s="214"/>
      <c r="D8025" s="78"/>
      <c r="E8025" s="225"/>
      <c r="G8025" s="281"/>
      <c r="H8025" s="281"/>
      <c r="I8025" s="223"/>
      <c r="J8025" s="41"/>
    </row>
    <row r="8026" spans="1:10" x14ac:dyDescent="0.25">
      <c r="A8026" s="41"/>
      <c r="C8026" s="214"/>
      <c r="D8026" s="78"/>
      <c r="E8026" s="225"/>
      <c r="G8026" s="281"/>
      <c r="H8026" s="281"/>
      <c r="I8026" s="223"/>
      <c r="J8026" s="41"/>
    </row>
    <row r="8027" spans="1:10" x14ac:dyDescent="0.25">
      <c r="A8027" s="41"/>
      <c r="C8027" s="214"/>
      <c r="D8027" s="78"/>
      <c r="E8027" s="225"/>
      <c r="G8027" s="281"/>
      <c r="H8027" s="281"/>
      <c r="I8027" s="223"/>
      <c r="J8027" s="41"/>
    </row>
    <row r="8028" spans="1:10" x14ac:dyDescent="0.25">
      <c r="A8028" s="41"/>
      <c r="C8028" s="214"/>
      <c r="D8028" s="78"/>
      <c r="E8028" s="225"/>
      <c r="G8028" s="281"/>
      <c r="H8028" s="281"/>
      <c r="I8028" s="223"/>
      <c r="J8028" s="41"/>
    </row>
    <row r="8029" spans="1:10" x14ac:dyDescent="0.25">
      <c r="A8029" s="41"/>
      <c r="C8029" s="214"/>
      <c r="D8029" s="78"/>
      <c r="E8029" s="225"/>
      <c r="G8029" s="281"/>
      <c r="H8029" s="281"/>
      <c r="I8029" s="223"/>
      <c r="J8029" s="41"/>
    </row>
    <row r="8030" spans="1:10" x14ac:dyDescent="0.25">
      <c r="A8030" s="41"/>
      <c r="C8030" s="214"/>
      <c r="D8030" s="78"/>
      <c r="E8030" s="225"/>
      <c r="G8030" s="281"/>
      <c r="H8030" s="281"/>
      <c r="I8030" s="223"/>
      <c r="J8030" s="41"/>
    </row>
    <row r="8031" spans="1:10" x14ac:dyDescent="0.25">
      <c r="A8031" s="41"/>
      <c r="C8031" s="214"/>
      <c r="D8031" s="78"/>
      <c r="E8031" s="225"/>
      <c r="G8031" s="281"/>
      <c r="H8031" s="281"/>
      <c r="I8031" s="223"/>
      <c r="J8031" s="41"/>
    </row>
    <row r="8032" spans="1:10" x14ac:dyDescent="0.25">
      <c r="A8032" s="41"/>
      <c r="C8032" s="214"/>
      <c r="D8032" s="78"/>
      <c r="E8032" s="225"/>
      <c r="G8032" s="281"/>
      <c r="H8032" s="281"/>
      <c r="I8032" s="223"/>
      <c r="J8032" s="41"/>
    </row>
    <row r="8033" spans="1:10" x14ac:dyDescent="0.25">
      <c r="A8033" s="41"/>
      <c r="C8033" s="214"/>
      <c r="D8033" s="78"/>
      <c r="E8033" s="225"/>
      <c r="G8033" s="281"/>
      <c r="H8033" s="281"/>
      <c r="I8033" s="223"/>
      <c r="J8033" s="41"/>
    </row>
    <row r="8034" spans="1:10" x14ac:dyDescent="0.25">
      <c r="A8034" s="41"/>
      <c r="C8034" s="214"/>
      <c r="D8034" s="78"/>
      <c r="E8034" s="225"/>
      <c r="G8034" s="281"/>
      <c r="H8034" s="281"/>
      <c r="I8034" s="223"/>
      <c r="J8034" s="41"/>
    </row>
    <row r="8035" spans="1:10" x14ac:dyDescent="0.25">
      <c r="A8035" s="41"/>
      <c r="C8035" s="214"/>
      <c r="D8035" s="78"/>
      <c r="E8035" s="225"/>
      <c r="G8035" s="281"/>
      <c r="H8035" s="281"/>
      <c r="I8035" s="223"/>
      <c r="J8035" s="41"/>
    </row>
    <row r="8036" spans="1:10" x14ac:dyDescent="0.25">
      <c r="A8036" s="41"/>
      <c r="C8036" s="214"/>
      <c r="D8036" s="78"/>
      <c r="E8036" s="225"/>
      <c r="G8036" s="281"/>
      <c r="H8036" s="281"/>
      <c r="I8036" s="223"/>
      <c r="J8036" s="41"/>
    </row>
    <row r="8037" spans="1:10" x14ac:dyDescent="0.25">
      <c r="A8037" s="41"/>
      <c r="C8037" s="214"/>
      <c r="D8037" s="78"/>
      <c r="E8037" s="225"/>
      <c r="G8037" s="281"/>
      <c r="H8037" s="281"/>
      <c r="I8037" s="223"/>
      <c r="J8037" s="41"/>
    </row>
    <row r="8038" spans="1:10" x14ac:dyDescent="0.25">
      <c r="A8038" s="41"/>
      <c r="C8038" s="214"/>
      <c r="D8038" s="78"/>
      <c r="E8038" s="225"/>
      <c r="G8038" s="281"/>
      <c r="H8038" s="281"/>
      <c r="I8038" s="223"/>
      <c r="J8038" s="41"/>
    </row>
    <row r="8039" spans="1:10" x14ac:dyDescent="0.25">
      <c r="A8039" s="41"/>
      <c r="C8039" s="214"/>
      <c r="D8039" s="78"/>
      <c r="E8039" s="225"/>
      <c r="G8039" s="281"/>
      <c r="H8039" s="281"/>
      <c r="I8039" s="223"/>
      <c r="J8039" s="41"/>
    </row>
    <row r="8040" spans="1:10" x14ac:dyDescent="0.25">
      <c r="A8040" s="41"/>
      <c r="C8040" s="214"/>
      <c r="D8040" s="78"/>
      <c r="E8040" s="225"/>
      <c r="G8040" s="281"/>
      <c r="H8040" s="281"/>
      <c r="I8040" s="223"/>
      <c r="J8040" s="41"/>
    </row>
    <row r="8041" spans="1:10" x14ac:dyDescent="0.25">
      <c r="A8041" s="41"/>
      <c r="C8041" s="214"/>
      <c r="D8041" s="78"/>
      <c r="E8041" s="225"/>
      <c r="G8041" s="281"/>
      <c r="H8041" s="281"/>
      <c r="I8041" s="223"/>
      <c r="J8041" s="41"/>
    </row>
    <row r="8042" spans="1:10" x14ac:dyDescent="0.25">
      <c r="A8042" s="41"/>
      <c r="C8042" s="214"/>
      <c r="D8042" s="78"/>
      <c r="E8042" s="225"/>
      <c r="G8042" s="281"/>
      <c r="H8042" s="281"/>
      <c r="I8042" s="223"/>
      <c r="J8042" s="41"/>
    </row>
    <row r="8043" spans="1:10" x14ac:dyDescent="0.25">
      <c r="A8043" s="41"/>
      <c r="C8043" s="214"/>
      <c r="D8043" s="78"/>
      <c r="E8043" s="225"/>
      <c r="G8043" s="281"/>
      <c r="H8043" s="281"/>
      <c r="I8043" s="223"/>
      <c r="J8043" s="41"/>
    </row>
    <row r="8044" spans="1:10" x14ac:dyDescent="0.25">
      <c r="A8044" s="41"/>
      <c r="C8044" s="214"/>
      <c r="D8044" s="78"/>
      <c r="E8044" s="225"/>
      <c r="G8044" s="281"/>
      <c r="H8044" s="281"/>
      <c r="I8044" s="223"/>
      <c r="J8044" s="41"/>
    </row>
    <row r="8045" spans="1:10" x14ac:dyDescent="0.25">
      <c r="A8045" s="41"/>
      <c r="C8045" s="214"/>
      <c r="D8045" s="78"/>
      <c r="E8045" s="225"/>
      <c r="G8045" s="281"/>
      <c r="H8045" s="281"/>
      <c r="I8045" s="223"/>
      <c r="J8045" s="41"/>
    </row>
    <row r="8046" spans="1:10" x14ac:dyDescent="0.25">
      <c r="A8046" s="41"/>
      <c r="C8046" s="214"/>
      <c r="D8046" s="78"/>
      <c r="E8046" s="225"/>
      <c r="G8046" s="281"/>
      <c r="H8046" s="281"/>
      <c r="I8046" s="223"/>
      <c r="J8046" s="41"/>
    </row>
    <row r="8047" spans="1:10" x14ac:dyDescent="0.25">
      <c r="A8047" s="41"/>
      <c r="C8047" s="214"/>
      <c r="D8047" s="78"/>
      <c r="E8047" s="225"/>
      <c r="G8047" s="281"/>
      <c r="H8047" s="281"/>
      <c r="I8047" s="223"/>
      <c r="J8047" s="41"/>
    </row>
    <row r="8048" spans="1:10" x14ac:dyDescent="0.25">
      <c r="A8048" s="41"/>
      <c r="C8048" s="214"/>
      <c r="D8048" s="78"/>
      <c r="E8048" s="225"/>
      <c r="G8048" s="281"/>
      <c r="H8048" s="281"/>
      <c r="I8048" s="223"/>
      <c r="J8048" s="41"/>
    </row>
    <row r="8049" spans="1:10" x14ac:dyDescent="0.25">
      <c r="A8049" s="41"/>
      <c r="C8049" s="214"/>
      <c r="D8049" s="78"/>
      <c r="E8049" s="225"/>
      <c r="G8049" s="281"/>
      <c r="H8049" s="281"/>
      <c r="I8049" s="223"/>
      <c r="J8049" s="41"/>
    </row>
    <row r="8050" spans="1:10" x14ac:dyDescent="0.25">
      <c r="A8050" s="41"/>
      <c r="C8050" s="214"/>
      <c r="D8050" s="78"/>
      <c r="E8050" s="225"/>
      <c r="G8050" s="281"/>
      <c r="H8050" s="281"/>
      <c r="I8050" s="223"/>
      <c r="J8050" s="41"/>
    </row>
    <row r="8051" spans="1:10" x14ac:dyDescent="0.25">
      <c r="A8051" s="41"/>
      <c r="C8051" s="214"/>
      <c r="D8051" s="78"/>
      <c r="E8051" s="225"/>
      <c r="G8051" s="281"/>
      <c r="H8051" s="281"/>
      <c r="I8051" s="223"/>
      <c r="J8051" s="41"/>
    </row>
    <row r="8052" spans="1:10" x14ac:dyDescent="0.25">
      <c r="A8052" s="41"/>
      <c r="C8052" s="214"/>
      <c r="D8052" s="78"/>
      <c r="E8052" s="225"/>
      <c r="G8052" s="281"/>
      <c r="H8052" s="281"/>
      <c r="I8052" s="223"/>
      <c r="J8052" s="41"/>
    </row>
    <row r="8053" spans="1:10" x14ac:dyDescent="0.25">
      <c r="A8053" s="41"/>
      <c r="C8053" s="214"/>
      <c r="D8053" s="78"/>
      <c r="E8053" s="225"/>
      <c r="G8053" s="281"/>
      <c r="H8053" s="281"/>
      <c r="I8053" s="223"/>
      <c r="J8053" s="41"/>
    </row>
    <row r="8054" spans="1:10" x14ac:dyDescent="0.25">
      <c r="A8054" s="41"/>
      <c r="C8054" s="214"/>
      <c r="D8054" s="78"/>
      <c r="E8054" s="225"/>
      <c r="G8054" s="281"/>
      <c r="H8054" s="281"/>
      <c r="I8054" s="223"/>
      <c r="J8054" s="41"/>
    </row>
    <row r="8055" spans="1:10" x14ac:dyDescent="0.25">
      <c r="A8055" s="41"/>
      <c r="C8055" s="214"/>
      <c r="D8055" s="78"/>
      <c r="E8055" s="225"/>
      <c r="G8055" s="281"/>
      <c r="H8055" s="281"/>
      <c r="I8055" s="223"/>
      <c r="J8055" s="41"/>
    </row>
    <row r="8056" spans="1:10" x14ac:dyDescent="0.25">
      <c r="A8056" s="41"/>
      <c r="C8056" s="214"/>
      <c r="D8056" s="78"/>
      <c r="E8056" s="225"/>
      <c r="G8056" s="281"/>
      <c r="H8056" s="281"/>
      <c r="I8056" s="223"/>
      <c r="J8056" s="41"/>
    </row>
    <row r="8057" spans="1:10" x14ac:dyDescent="0.25">
      <c r="A8057" s="41"/>
      <c r="C8057" s="214"/>
      <c r="D8057" s="78"/>
      <c r="E8057" s="225"/>
      <c r="G8057" s="281"/>
      <c r="H8057" s="281"/>
      <c r="I8057" s="223"/>
      <c r="J8057" s="41"/>
    </row>
    <row r="8058" spans="1:10" x14ac:dyDescent="0.25">
      <c r="A8058" s="41"/>
      <c r="C8058" s="214"/>
      <c r="D8058" s="78"/>
      <c r="E8058" s="225"/>
      <c r="G8058" s="281"/>
      <c r="H8058" s="281"/>
      <c r="I8058" s="223"/>
      <c r="J8058" s="41"/>
    </row>
    <row r="8059" spans="1:10" x14ac:dyDescent="0.25">
      <c r="A8059" s="41"/>
      <c r="C8059" s="214"/>
      <c r="D8059" s="78"/>
      <c r="E8059" s="225"/>
      <c r="G8059" s="281"/>
      <c r="H8059" s="281"/>
      <c r="I8059" s="223"/>
      <c r="J8059" s="41"/>
    </row>
    <row r="8060" spans="1:10" x14ac:dyDescent="0.25">
      <c r="A8060" s="41"/>
      <c r="C8060" s="214"/>
      <c r="D8060" s="78"/>
      <c r="E8060" s="225"/>
      <c r="G8060" s="281"/>
      <c r="H8060" s="281"/>
      <c r="I8060" s="223"/>
      <c r="J8060" s="41"/>
    </row>
    <row r="8061" spans="1:10" x14ac:dyDescent="0.25">
      <c r="A8061" s="41"/>
      <c r="C8061" s="214"/>
      <c r="D8061" s="78"/>
      <c r="E8061" s="225"/>
      <c r="G8061" s="281"/>
      <c r="H8061" s="281"/>
      <c r="I8061" s="223"/>
      <c r="J8061" s="41"/>
    </row>
    <row r="8062" spans="1:10" x14ac:dyDescent="0.25">
      <c r="A8062" s="41"/>
      <c r="C8062" s="214"/>
      <c r="D8062" s="78"/>
      <c r="E8062" s="225"/>
      <c r="G8062" s="281"/>
      <c r="H8062" s="281"/>
      <c r="I8062" s="223"/>
      <c r="J8062" s="41"/>
    </row>
    <row r="8063" spans="1:10" x14ac:dyDescent="0.25">
      <c r="A8063" s="41"/>
      <c r="C8063" s="214"/>
      <c r="D8063" s="78"/>
      <c r="E8063" s="225"/>
      <c r="G8063" s="281"/>
      <c r="H8063" s="281"/>
      <c r="I8063" s="223"/>
      <c r="J8063" s="41"/>
    </row>
    <row r="8064" spans="1:10" x14ac:dyDescent="0.25">
      <c r="A8064" s="41"/>
      <c r="C8064" s="214"/>
      <c r="D8064" s="78"/>
      <c r="E8064" s="225"/>
      <c r="G8064" s="281"/>
      <c r="H8064" s="281"/>
      <c r="I8064" s="223"/>
      <c r="J8064" s="41"/>
    </row>
    <row r="8065" spans="1:10" x14ac:dyDescent="0.25">
      <c r="A8065" s="41"/>
      <c r="C8065" s="214"/>
      <c r="D8065" s="78"/>
      <c r="E8065" s="225"/>
      <c r="G8065" s="281"/>
      <c r="H8065" s="281"/>
      <c r="I8065" s="223"/>
      <c r="J8065" s="41"/>
    </row>
    <row r="8066" spans="1:10" x14ac:dyDescent="0.25">
      <c r="A8066" s="41"/>
      <c r="C8066" s="214"/>
      <c r="D8066" s="78"/>
      <c r="E8066" s="225"/>
      <c r="G8066" s="281"/>
      <c r="H8066" s="281"/>
      <c r="I8066" s="223"/>
      <c r="J8066" s="41"/>
    </row>
    <row r="8067" spans="1:10" x14ac:dyDescent="0.25">
      <c r="A8067" s="41"/>
      <c r="C8067" s="214"/>
      <c r="D8067" s="78"/>
      <c r="E8067" s="225"/>
      <c r="G8067" s="281"/>
      <c r="H8067" s="281"/>
      <c r="I8067" s="223"/>
      <c r="J8067" s="41"/>
    </row>
    <row r="8068" spans="1:10" x14ac:dyDescent="0.25">
      <c r="A8068" s="41"/>
      <c r="C8068" s="214"/>
      <c r="D8068" s="78"/>
      <c r="E8068" s="225"/>
      <c r="G8068" s="281"/>
      <c r="H8068" s="281"/>
      <c r="I8068" s="223"/>
      <c r="J8068" s="41"/>
    </row>
    <row r="8069" spans="1:10" x14ac:dyDescent="0.25">
      <c r="A8069" s="41"/>
      <c r="C8069" s="214"/>
      <c r="D8069" s="78"/>
      <c r="E8069" s="225"/>
      <c r="G8069" s="281"/>
      <c r="H8069" s="281"/>
      <c r="I8069" s="223"/>
      <c r="J8069" s="41"/>
    </row>
    <row r="8070" spans="1:10" x14ac:dyDescent="0.25">
      <c r="A8070" s="41"/>
      <c r="C8070" s="214"/>
      <c r="D8070" s="78"/>
      <c r="E8070" s="225"/>
      <c r="G8070" s="281"/>
      <c r="H8070" s="281"/>
      <c r="I8070" s="223"/>
      <c r="J8070" s="41"/>
    </row>
    <row r="8071" spans="1:10" x14ac:dyDescent="0.25">
      <c r="A8071" s="41"/>
      <c r="C8071" s="214"/>
      <c r="D8071" s="78"/>
      <c r="E8071" s="225"/>
      <c r="G8071" s="281"/>
      <c r="H8071" s="281"/>
      <c r="I8071" s="223"/>
      <c r="J8071" s="41"/>
    </row>
    <row r="8072" spans="1:10" x14ac:dyDescent="0.25">
      <c r="A8072" s="41"/>
      <c r="C8072" s="214"/>
      <c r="D8072" s="78"/>
      <c r="E8072" s="225"/>
      <c r="G8072" s="281"/>
      <c r="H8072" s="281"/>
      <c r="I8072" s="223"/>
      <c r="J8072" s="41"/>
    </row>
    <row r="8073" spans="1:10" x14ac:dyDescent="0.25">
      <c r="A8073" s="41"/>
      <c r="C8073" s="214"/>
      <c r="D8073" s="78"/>
      <c r="E8073" s="225"/>
      <c r="G8073" s="281"/>
      <c r="H8073" s="281"/>
      <c r="I8073" s="223"/>
      <c r="J8073" s="41"/>
    </row>
    <row r="8074" spans="1:10" x14ac:dyDescent="0.25">
      <c r="A8074" s="41"/>
      <c r="C8074" s="214"/>
      <c r="D8074" s="78"/>
      <c r="E8074" s="225"/>
      <c r="G8074" s="281"/>
      <c r="H8074" s="281"/>
      <c r="I8074" s="223"/>
      <c r="J8074" s="41"/>
    </row>
    <row r="8075" spans="1:10" x14ac:dyDescent="0.25">
      <c r="A8075" s="41"/>
      <c r="C8075" s="214"/>
      <c r="D8075" s="78"/>
      <c r="E8075" s="225"/>
      <c r="G8075" s="281"/>
      <c r="H8075" s="281"/>
      <c r="I8075" s="223"/>
      <c r="J8075" s="41"/>
    </row>
    <row r="8076" spans="1:10" x14ac:dyDescent="0.25">
      <c r="A8076" s="41"/>
      <c r="C8076" s="214"/>
      <c r="D8076" s="78"/>
      <c r="E8076" s="225"/>
      <c r="G8076" s="281"/>
      <c r="H8076" s="281"/>
      <c r="I8076" s="223"/>
      <c r="J8076" s="41"/>
    </row>
    <row r="8077" spans="1:10" x14ac:dyDescent="0.25">
      <c r="A8077" s="41"/>
      <c r="C8077" s="214"/>
      <c r="D8077" s="78"/>
      <c r="E8077" s="225"/>
      <c r="G8077" s="281"/>
      <c r="H8077" s="281"/>
      <c r="I8077" s="223"/>
      <c r="J8077" s="41"/>
    </row>
    <row r="8078" spans="1:10" x14ac:dyDescent="0.25">
      <c r="A8078" s="41"/>
      <c r="C8078" s="214"/>
      <c r="D8078" s="78"/>
      <c r="E8078" s="225"/>
      <c r="G8078" s="281"/>
      <c r="H8078" s="281"/>
      <c r="I8078" s="223"/>
      <c r="J8078" s="41"/>
    </row>
    <row r="8079" spans="1:10" x14ac:dyDescent="0.25">
      <c r="A8079" s="41"/>
      <c r="C8079" s="214"/>
      <c r="D8079" s="78"/>
      <c r="E8079" s="225"/>
      <c r="G8079" s="281"/>
      <c r="H8079" s="281"/>
      <c r="I8079" s="223"/>
      <c r="J8079" s="41"/>
    </row>
    <row r="8080" spans="1:10" x14ac:dyDescent="0.25">
      <c r="A8080" s="41"/>
      <c r="C8080" s="214"/>
      <c r="D8080" s="78"/>
      <c r="E8080" s="225"/>
      <c r="G8080" s="281"/>
      <c r="H8080" s="281"/>
      <c r="I8080" s="223"/>
      <c r="J8080" s="41"/>
    </row>
    <row r="8081" spans="1:10" x14ac:dyDescent="0.25">
      <c r="A8081" s="41"/>
      <c r="C8081" s="214"/>
      <c r="D8081" s="78"/>
      <c r="E8081" s="225"/>
      <c r="G8081" s="281"/>
      <c r="H8081" s="281"/>
      <c r="I8081" s="223"/>
      <c r="J8081" s="41"/>
    </row>
    <row r="8082" spans="1:10" x14ac:dyDescent="0.25">
      <c r="A8082" s="41"/>
      <c r="C8082" s="214"/>
      <c r="D8082" s="78"/>
      <c r="E8082" s="225"/>
      <c r="G8082" s="281"/>
      <c r="H8082" s="281"/>
      <c r="I8082" s="223"/>
      <c r="J8082" s="41"/>
    </row>
    <row r="8083" spans="1:10" x14ac:dyDescent="0.25">
      <c r="A8083" s="41"/>
      <c r="C8083" s="214"/>
      <c r="D8083" s="78"/>
      <c r="E8083" s="225"/>
      <c r="G8083" s="281"/>
      <c r="H8083" s="281"/>
      <c r="I8083" s="223"/>
      <c r="J8083" s="41"/>
    </row>
    <row r="8084" spans="1:10" x14ac:dyDescent="0.25">
      <c r="A8084" s="41"/>
      <c r="C8084" s="214"/>
      <c r="D8084" s="78"/>
      <c r="E8084" s="225"/>
      <c r="G8084" s="281"/>
      <c r="H8084" s="281"/>
      <c r="I8084" s="223"/>
      <c r="J8084" s="41"/>
    </row>
    <row r="8085" spans="1:10" x14ac:dyDescent="0.25">
      <c r="A8085" s="41"/>
      <c r="C8085" s="214"/>
      <c r="D8085" s="78"/>
      <c r="E8085" s="225"/>
      <c r="G8085" s="281"/>
      <c r="H8085" s="281"/>
      <c r="I8085" s="223"/>
      <c r="J8085" s="41"/>
    </row>
    <row r="8086" spans="1:10" x14ac:dyDescent="0.25">
      <c r="A8086" s="41"/>
      <c r="C8086" s="214"/>
      <c r="D8086" s="78"/>
      <c r="E8086" s="225"/>
      <c r="G8086" s="281"/>
      <c r="H8086" s="281"/>
      <c r="I8086" s="223"/>
      <c r="J8086" s="41"/>
    </row>
    <row r="8087" spans="1:10" x14ac:dyDescent="0.25">
      <c r="A8087" s="41"/>
      <c r="C8087" s="214"/>
      <c r="D8087" s="78"/>
      <c r="E8087" s="225"/>
      <c r="G8087" s="281"/>
      <c r="H8087" s="281"/>
      <c r="I8087" s="223"/>
      <c r="J8087" s="41"/>
    </row>
    <row r="8088" spans="1:10" x14ac:dyDescent="0.25">
      <c r="A8088" s="41"/>
      <c r="C8088" s="214"/>
      <c r="D8088" s="78"/>
      <c r="E8088" s="225"/>
      <c r="G8088" s="281"/>
      <c r="H8088" s="281"/>
      <c r="I8088" s="223"/>
      <c r="J8088" s="41"/>
    </row>
    <row r="8089" spans="1:10" x14ac:dyDescent="0.25">
      <c r="A8089" s="41"/>
      <c r="C8089" s="214"/>
      <c r="D8089" s="78"/>
      <c r="E8089" s="225"/>
      <c r="G8089" s="281"/>
      <c r="H8089" s="281"/>
      <c r="I8089" s="223"/>
      <c r="J8089" s="41"/>
    </row>
    <row r="8090" spans="1:10" x14ac:dyDescent="0.25">
      <c r="A8090" s="41"/>
      <c r="C8090" s="214"/>
      <c r="D8090" s="78"/>
      <c r="E8090" s="225"/>
      <c r="G8090" s="281"/>
      <c r="H8090" s="281"/>
      <c r="I8090" s="223"/>
      <c r="J8090" s="41"/>
    </row>
    <row r="8091" spans="1:10" x14ac:dyDescent="0.25">
      <c r="A8091" s="41"/>
      <c r="C8091" s="214"/>
      <c r="D8091" s="78"/>
      <c r="E8091" s="225"/>
      <c r="G8091" s="281"/>
      <c r="H8091" s="281"/>
      <c r="I8091" s="223"/>
      <c r="J8091" s="41"/>
    </row>
    <row r="8092" spans="1:10" x14ac:dyDescent="0.25">
      <c r="A8092" s="41"/>
      <c r="C8092" s="214"/>
      <c r="D8092" s="78"/>
      <c r="E8092" s="225"/>
      <c r="G8092" s="281"/>
      <c r="H8092" s="281"/>
      <c r="I8092" s="223"/>
      <c r="J8092" s="41"/>
    </row>
    <row r="8093" spans="1:10" x14ac:dyDescent="0.25">
      <c r="A8093" s="41"/>
      <c r="C8093" s="214"/>
      <c r="D8093" s="78"/>
      <c r="E8093" s="225"/>
      <c r="G8093" s="281"/>
      <c r="H8093" s="281"/>
      <c r="I8093" s="223"/>
      <c r="J8093" s="41"/>
    </row>
    <row r="8094" spans="1:10" x14ac:dyDescent="0.25">
      <c r="A8094" s="41"/>
      <c r="C8094" s="214"/>
      <c r="D8094" s="78"/>
      <c r="E8094" s="225"/>
      <c r="G8094" s="281"/>
      <c r="H8094" s="281"/>
      <c r="I8094" s="223"/>
      <c r="J8094" s="41"/>
    </row>
    <row r="8095" spans="1:10" x14ac:dyDescent="0.25">
      <c r="A8095" s="41"/>
      <c r="C8095" s="214"/>
      <c r="D8095" s="78"/>
      <c r="E8095" s="225"/>
      <c r="G8095" s="281"/>
      <c r="H8095" s="281"/>
      <c r="I8095" s="223"/>
      <c r="J8095" s="41"/>
    </row>
    <row r="8096" spans="1:10" x14ac:dyDescent="0.25">
      <c r="A8096" s="41"/>
      <c r="C8096" s="214"/>
      <c r="D8096" s="78"/>
      <c r="E8096" s="225"/>
      <c r="G8096" s="281"/>
      <c r="H8096" s="281"/>
      <c r="I8096" s="223"/>
      <c r="J8096" s="41"/>
    </row>
    <row r="8097" spans="1:10" x14ac:dyDescent="0.25">
      <c r="A8097" s="41"/>
      <c r="C8097" s="214"/>
      <c r="D8097" s="78"/>
      <c r="E8097" s="225"/>
      <c r="G8097" s="281"/>
      <c r="H8097" s="281"/>
      <c r="I8097" s="223"/>
      <c r="J8097" s="41"/>
    </row>
    <row r="8098" spans="1:10" x14ac:dyDescent="0.25">
      <c r="A8098" s="41"/>
      <c r="C8098" s="214"/>
      <c r="D8098" s="78"/>
      <c r="E8098" s="225"/>
      <c r="G8098" s="281"/>
      <c r="H8098" s="281"/>
      <c r="I8098" s="223"/>
      <c r="J8098" s="41"/>
    </row>
    <row r="8099" spans="1:10" x14ac:dyDescent="0.25">
      <c r="A8099" s="41"/>
      <c r="C8099" s="214"/>
      <c r="D8099" s="78"/>
      <c r="E8099" s="225"/>
      <c r="G8099" s="281"/>
      <c r="H8099" s="281"/>
      <c r="I8099" s="223"/>
      <c r="J8099" s="41"/>
    </row>
    <row r="8100" spans="1:10" x14ac:dyDescent="0.25">
      <c r="A8100" s="41"/>
      <c r="C8100" s="214"/>
      <c r="D8100" s="78"/>
      <c r="E8100" s="225"/>
      <c r="G8100" s="281"/>
      <c r="H8100" s="281"/>
      <c r="I8100" s="223"/>
      <c r="J8100" s="41"/>
    </row>
    <row r="8101" spans="1:10" x14ac:dyDescent="0.25">
      <c r="A8101" s="41"/>
      <c r="C8101" s="214"/>
      <c r="D8101" s="78"/>
      <c r="E8101" s="225"/>
      <c r="G8101" s="281"/>
      <c r="H8101" s="281"/>
      <c r="I8101" s="223"/>
      <c r="J8101" s="41"/>
    </row>
    <row r="8102" spans="1:10" x14ac:dyDescent="0.25">
      <c r="A8102" s="41"/>
      <c r="C8102" s="214"/>
      <c r="D8102" s="78"/>
      <c r="E8102" s="225"/>
      <c r="G8102" s="281"/>
      <c r="H8102" s="281"/>
      <c r="I8102" s="223"/>
      <c r="J8102" s="41"/>
    </row>
    <row r="8103" spans="1:10" x14ac:dyDescent="0.25">
      <c r="A8103" s="41"/>
      <c r="C8103" s="214"/>
      <c r="D8103" s="78"/>
      <c r="E8103" s="225"/>
      <c r="G8103" s="281"/>
      <c r="H8103" s="281"/>
      <c r="I8103" s="223"/>
      <c r="J8103" s="41"/>
    </row>
    <row r="8104" spans="1:10" x14ac:dyDescent="0.25">
      <c r="A8104" s="41"/>
      <c r="C8104" s="214"/>
      <c r="D8104" s="78"/>
      <c r="E8104" s="225"/>
      <c r="G8104" s="281"/>
      <c r="H8104" s="281"/>
      <c r="I8104" s="223"/>
      <c r="J8104" s="41"/>
    </row>
    <row r="8105" spans="1:10" x14ac:dyDescent="0.25">
      <c r="A8105" s="41"/>
      <c r="C8105" s="214"/>
      <c r="D8105" s="78"/>
      <c r="E8105" s="225"/>
      <c r="G8105" s="281"/>
      <c r="H8105" s="281"/>
      <c r="I8105" s="223"/>
      <c r="J8105" s="41"/>
    </row>
    <row r="8106" spans="1:10" x14ac:dyDescent="0.25">
      <c r="A8106" s="41"/>
      <c r="C8106" s="214"/>
      <c r="D8106" s="78"/>
      <c r="E8106" s="225"/>
      <c r="G8106" s="281"/>
      <c r="H8106" s="281"/>
      <c r="I8106" s="223"/>
      <c r="J8106" s="41"/>
    </row>
    <row r="8107" spans="1:10" x14ac:dyDescent="0.25">
      <c r="A8107" s="41"/>
      <c r="C8107" s="214"/>
      <c r="D8107" s="78"/>
      <c r="E8107" s="225"/>
      <c r="G8107" s="281"/>
      <c r="H8107" s="281"/>
      <c r="I8107" s="223"/>
      <c r="J8107" s="41"/>
    </row>
    <row r="8108" spans="1:10" x14ac:dyDescent="0.25">
      <c r="A8108" s="41"/>
      <c r="C8108" s="214"/>
      <c r="D8108" s="78"/>
      <c r="E8108" s="225"/>
      <c r="G8108" s="281"/>
      <c r="H8108" s="281"/>
      <c r="I8108" s="223"/>
      <c r="J8108" s="41"/>
    </row>
    <row r="8109" spans="1:10" x14ac:dyDescent="0.25">
      <c r="A8109" s="41"/>
      <c r="C8109" s="214"/>
      <c r="D8109" s="78"/>
      <c r="E8109" s="225"/>
      <c r="G8109" s="281"/>
      <c r="H8109" s="281"/>
      <c r="I8109" s="223"/>
      <c r="J8109" s="41"/>
    </row>
    <row r="8110" spans="1:10" x14ac:dyDescent="0.25">
      <c r="A8110" s="41"/>
      <c r="C8110" s="214"/>
      <c r="D8110" s="78"/>
      <c r="E8110" s="225"/>
      <c r="G8110" s="281"/>
      <c r="H8110" s="281"/>
      <c r="I8110" s="223"/>
      <c r="J8110" s="41"/>
    </row>
    <row r="8111" spans="1:10" x14ac:dyDescent="0.25">
      <c r="A8111" s="41"/>
      <c r="C8111" s="214"/>
      <c r="D8111" s="78"/>
      <c r="E8111" s="225"/>
      <c r="G8111" s="281"/>
      <c r="H8111" s="281"/>
      <c r="I8111" s="223"/>
      <c r="J8111" s="41"/>
    </row>
    <row r="8112" spans="1:10" x14ac:dyDescent="0.25">
      <c r="A8112" s="41"/>
      <c r="C8112" s="214"/>
      <c r="D8112" s="78"/>
      <c r="E8112" s="225"/>
      <c r="G8112" s="281"/>
      <c r="H8112" s="281"/>
      <c r="I8112" s="223"/>
      <c r="J8112" s="41"/>
    </row>
    <row r="8113" spans="1:10" x14ac:dyDescent="0.25">
      <c r="A8113" s="41"/>
      <c r="C8113" s="214"/>
      <c r="D8113" s="78"/>
      <c r="E8113" s="225"/>
      <c r="G8113" s="281"/>
      <c r="H8113" s="281"/>
      <c r="I8113" s="223"/>
      <c r="J8113" s="41"/>
    </row>
    <row r="8114" spans="1:10" x14ac:dyDescent="0.25">
      <c r="A8114" s="41"/>
      <c r="C8114" s="214"/>
      <c r="D8114" s="78"/>
      <c r="E8114" s="225"/>
      <c r="G8114" s="281"/>
      <c r="H8114" s="281"/>
      <c r="I8114" s="223"/>
      <c r="J8114" s="41"/>
    </row>
    <row r="8115" spans="1:10" x14ac:dyDescent="0.25">
      <c r="A8115" s="41"/>
      <c r="C8115" s="214"/>
      <c r="D8115" s="78"/>
      <c r="E8115" s="225"/>
      <c r="G8115" s="281"/>
      <c r="H8115" s="281"/>
      <c r="I8115" s="223"/>
      <c r="J8115" s="41"/>
    </row>
    <row r="8116" spans="1:10" x14ac:dyDescent="0.25">
      <c r="A8116" s="41"/>
      <c r="C8116" s="214"/>
      <c r="D8116" s="78"/>
      <c r="E8116" s="225"/>
      <c r="G8116" s="281"/>
      <c r="H8116" s="281"/>
      <c r="I8116" s="223"/>
      <c r="J8116" s="41"/>
    </row>
    <row r="8117" spans="1:10" x14ac:dyDescent="0.25">
      <c r="A8117" s="41"/>
      <c r="C8117" s="214"/>
      <c r="D8117" s="78"/>
      <c r="E8117" s="225"/>
      <c r="G8117" s="281"/>
      <c r="H8117" s="281"/>
      <c r="I8117" s="223"/>
      <c r="J8117" s="41"/>
    </row>
    <row r="8118" spans="1:10" x14ac:dyDescent="0.25">
      <c r="A8118" s="41"/>
      <c r="C8118" s="214"/>
      <c r="D8118" s="78"/>
      <c r="E8118" s="225"/>
      <c r="G8118" s="281"/>
      <c r="H8118" s="281"/>
      <c r="I8118" s="223"/>
      <c r="J8118" s="41"/>
    </row>
    <row r="8119" spans="1:10" x14ac:dyDescent="0.25">
      <c r="A8119" s="41"/>
      <c r="C8119" s="214"/>
      <c r="D8119" s="78"/>
      <c r="E8119" s="225"/>
      <c r="G8119" s="281"/>
      <c r="H8119" s="281"/>
      <c r="I8119" s="223"/>
      <c r="J8119" s="41"/>
    </row>
    <row r="8120" spans="1:10" x14ac:dyDescent="0.25">
      <c r="A8120" s="41"/>
      <c r="C8120" s="214"/>
      <c r="D8120" s="78"/>
      <c r="E8120" s="225"/>
      <c r="G8120" s="281"/>
      <c r="H8120" s="281"/>
      <c r="I8120" s="223"/>
      <c r="J8120" s="41"/>
    </row>
    <row r="8121" spans="1:10" x14ac:dyDescent="0.25">
      <c r="A8121" s="41"/>
      <c r="C8121" s="214"/>
      <c r="D8121" s="78"/>
      <c r="E8121" s="225"/>
      <c r="G8121" s="281"/>
      <c r="H8121" s="281"/>
      <c r="I8121" s="223"/>
      <c r="J8121" s="41"/>
    </row>
    <row r="8122" spans="1:10" x14ac:dyDescent="0.25">
      <c r="A8122" s="41"/>
      <c r="C8122" s="214"/>
      <c r="D8122" s="78"/>
      <c r="E8122" s="225"/>
      <c r="G8122" s="281"/>
      <c r="H8122" s="281"/>
      <c r="I8122" s="223"/>
      <c r="J8122" s="41"/>
    </row>
    <row r="8123" spans="1:10" x14ac:dyDescent="0.25">
      <c r="A8123" s="41"/>
      <c r="C8123" s="214"/>
      <c r="D8123" s="78"/>
      <c r="E8123" s="225"/>
      <c r="G8123" s="281"/>
      <c r="H8123" s="281"/>
      <c r="I8123" s="223"/>
      <c r="J8123" s="41"/>
    </row>
    <row r="8124" spans="1:10" x14ac:dyDescent="0.25">
      <c r="A8124" s="41"/>
      <c r="C8124" s="214"/>
      <c r="D8124" s="78"/>
      <c r="E8124" s="225"/>
      <c r="G8124" s="281"/>
      <c r="H8124" s="281"/>
      <c r="I8124" s="223"/>
      <c r="J8124" s="41"/>
    </row>
    <row r="8125" spans="1:10" x14ac:dyDescent="0.25">
      <c r="A8125" s="41"/>
      <c r="C8125" s="214"/>
      <c r="D8125" s="78"/>
      <c r="E8125" s="225"/>
      <c r="G8125" s="281"/>
      <c r="H8125" s="281"/>
      <c r="I8125" s="223"/>
      <c r="J8125" s="41"/>
    </row>
    <row r="8126" spans="1:10" x14ac:dyDescent="0.25">
      <c r="A8126" s="41"/>
      <c r="C8126" s="214"/>
      <c r="D8126" s="78"/>
      <c r="E8126" s="225"/>
      <c r="G8126" s="281"/>
      <c r="H8126" s="281"/>
      <c r="I8126" s="223"/>
      <c r="J8126" s="41"/>
    </row>
    <row r="8127" spans="1:10" x14ac:dyDescent="0.25">
      <c r="A8127" s="41"/>
      <c r="C8127" s="214"/>
      <c r="D8127" s="78"/>
      <c r="E8127" s="225"/>
      <c r="G8127" s="281"/>
      <c r="H8127" s="281"/>
      <c r="I8127" s="223"/>
      <c r="J8127" s="41"/>
    </row>
    <row r="8128" spans="1:10" x14ac:dyDescent="0.25">
      <c r="A8128" s="41"/>
      <c r="C8128" s="214"/>
      <c r="D8128" s="78"/>
      <c r="E8128" s="225"/>
      <c r="G8128" s="281"/>
      <c r="H8128" s="281"/>
      <c r="I8128" s="223"/>
      <c r="J8128" s="41"/>
    </row>
    <row r="8129" spans="1:10" x14ac:dyDescent="0.25">
      <c r="A8129" s="41"/>
      <c r="C8129" s="214"/>
      <c r="D8129" s="78"/>
      <c r="E8129" s="225"/>
      <c r="G8129" s="281"/>
      <c r="H8129" s="281"/>
      <c r="I8129" s="223"/>
      <c r="J8129" s="41"/>
    </row>
    <row r="8130" spans="1:10" x14ac:dyDescent="0.25">
      <c r="A8130" s="41"/>
      <c r="C8130" s="214"/>
      <c r="D8130" s="78"/>
      <c r="E8130" s="225"/>
      <c r="G8130" s="281"/>
      <c r="H8130" s="281"/>
      <c r="I8130" s="223"/>
      <c r="J8130" s="41"/>
    </row>
    <row r="8131" spans="1:10" x14ac:dyDescent="0.25">
      <c r="A8131" s="41"/>
      <c r="C8131" s="214"/>
      <c r="D8131" s="78"/>
      <c r="E8131" s="225"/>
      <c r="G8131" s="281"/>
      <c r="H8131" s="281"/>
      <c r="I8131" s="223"/>
      <c r="J8131" s="41"/>
    </row>
    <row r="8132" spans="1:10" x14ac:dyDescent="0.25">
      <c r="A8132" s="41"/>
      <c r="C8132" s="214"/>
      <c r="D8132" s="78"/>
      <c r="E8132" s="225"/>
      <c r="G8132" s="281"/>
      <c r="H8132" s="281"/>
      <c r="I8132" s="223"/>
      <c r="J8132" s="41"/>
    </row>
    <row r="8133" spans="1:10" x14ac:dyDescent="0.25">
      <c r="A8133" s="41"/>
      <c r="C8133" s="214"/>
      <c r="D8133" s="78"/>
      <c r="E8133" s="225"/>
      <c r="G8133" s="281"/>
      <c r="H8133" s="281"/>
      <c r="I8133" s="223"/>
      <c r="J8133" s="41"/>
    </row>
    <row r="8134" spans="1:10" x14ac:dyDescent="0.25">
      <c r="A8134" s="41"/>
      <c r="C8134" s="214"/>
      <c r="D8134" s="78"/>
      <c r="E8134" s="225"/>
      <c r="G8134" s="281"/>
      <c r="H8134" s="281"/>
      <c r="I8134" s="223"/>
      <c r="J8134" s="41"/>
    </row>
    <row r="8135" spans="1:10" x14ac:dyDescent="0.25">
      <c r="A8135" s="41"/>
      <c r="C8135" s="214"/>
      <c r="D8135" s="78"/>
      <c r="E8135" s="225"/>
      <c r="G8135" s="281"/>
      <c r="H8135" s="281"/>
      <c r="I8135" s="223"/>
      <c r="J8135" s="41"/>
    </row>
    <row r="8136" spans="1:10" x14ac:dyDescent="0.25">
      <c r="A8136" s="41"/>
      <c r="C8136" s="214"/>
      <c r="D8136" s="78"/>
      <c r="E8136" s="225"/>
      <c r="G8136" s="281"/>
      <c r="H8136" s="281"/>
      <c r="I8136" s="223"/>
      <c r="J8136" s="41"/>
    </row>
    <row r="8137" spans="1:10" x14ac:dyDescent="0.25">
      <c r="A8137" s="41"/>
      <c r="C8137" s="214"/>
      <c r="D8137" s="78"/>
      <c r="E8137" s="225"/>
      <c r="G8137" s="281"/>
      <c r="H8137" s="281"/>
      <c r="I8137" s="223"/>
      <c r="J8137" s="41"/>
    </row>
    <row r="8138" spans="1:10" x14ac:dyDescent="0.25">
      <c r="A8138" s="41"/>
      <c r="C8138" s="214"/>
      <c r="D8138" s="78"/>
      <c r="E8138" s="225"/>
      <c r="G8138" s="281"/>
      <c r="H8138" s="281"/>
      <c r="I8138" s="223"/>
      <c r="J8138" s="41"/>
    </row>
    <row r="8139" spans="1:10" x14ac:dyDescent="0.25">
      <c r="A8139" s="41"/>
      <c r="C8139" s="214"/>
      <c r="D8139" s="78"/>
      <c r="E8139" s="225"/>
      <c r="G8139" s="281"/>
      <c r="H8139" s="281"/>
      <c r="I8139" s="223"/>
      <c r="J8139" s="41"/>
    </row>
    <row r="8140" spans="1:10" x14ac:dyDescent="0.25">
      <c r="A8140" s="41"/>
      <c r="C8140" s="214"/>
      <c r="D8140" s="78"/>
      <c r="E8140" s="225"/>
      <c r="G8140" s="281"/>
      <c r="H8140" s="281"/>
      <c r="I8140" s="223"/>
      <c r="J8140" s="41"/>
    </row>
    <row r="8141" spans="1:10" x14ac:dyDescent="0.25">
      <c r="A8141" s="41"/>
      <c r="C8141" s="214"/>
      <c r="D8141" s="78"/>
      <c r="E8141" s="225"/>
      <c r="G8141" s="281"/>
      <c r="H8141" s="281"/>
      <c r="I8141" s="223"/>
      <c r="J8141" s="41"/>
    </row>
    <row r="8142" spans="1:10" x14ac:dyDescent="0.25">
      <c r="A8142" s="41"/>
      <c r="C8142" s="214"/>
      <c r="D8142" s="78"/>
      <c r="E8142" s="225"/>
      <c r="G8142" s="281"/>
      <c r="H8142" s="281"/>
      <c r="I8142" s="223"/>
      <c r="J8142" s="41"/>
    </row>
    <row r="8143" spans="1:10" x14ac:dyDescent="0.25">
      <c r="A8143" s="41"/>
      <c r="C8143" s="214"/>
      <c r="D8143" s="78"/>
      <c r="E8143" s="225"/>
      <c r="G8143" s="281"/>
      <c r="H8143" s="281"/>
      <c r="I8143" s="223"/>
      <c r="J8143" s="41"/>
    </row>
    <row r="8144" spans="1:10" x14ac:dyDescent="0.25">
      <c r="A8144" s="41"/>
      <c r="C8144" s="214"/>
      <c r="D8144" s="78"/>
      <c r="E8144" s="225"/>
      <c r="G8144" s="281"/>
      <c r="H8144" s="281"/>
      <c r="I8144" s="223"/>
      <c r="J8144" s="41"/>
    </row>
    <row r="8145" spans="1:10" x14ac:dyDescent="0.25">
      <c r="A8145" s="41"/>
      <c r="C8145" s="214"/>
      <c r="D8145" s="78"/>
      <c r="E8145" s="225"/>
      <c r="G8145" s="281"/>
      <c r="H8145" s="281"/>
      <c r="I8145" s="223"/>
      <c r="J8145" s="41"/>
    </row>
    <row r="8146" spans="1:10" x14ac:dyDescent="0.25">
      <c r="A8146" s="41"/>
      <c r="C8146" s="214"/>
      <c r="D8146" s="78"/>
      <c r="E8146" s="225"/>
      <c r="G8146" s="281"/>
      <c r="H8146" s="281"/>
      <c r="I8146" s="223"/>
      <c r="J8146" s="41"/>
    </row>
    <row r="8147" spans="1:10" x14ac:dyDescent="0.25">
      <c r="A8147" s="41"/>
      <c r="C8147" s="214"/>
      <c r="D8147" s="78"/>
      <c r="E8147" s="225"/>
      <c r="G8147" s="281"/>
      <c r="H8147" s="281"/>
      <c r="I8147" s="223"/>
      <c r="J8147" s="41"/>
    </row>
    <row r="8148" spans="1:10" x14ac:dyDescent="0.25">
      <c r="A8148" s="41"/>
      <c r="C8148" s="214"/>
      <c r="D8148" s="78"/>
      <c r="E8148" s="225"/>
      <c r="G8148" s="281"/>
      <c r="H8148" s="281"/>
      <c r="I8148" s="223"/>
      <c r="J8148" s="41"/>
    </row>
    <row r="8149" spans="1:10" x14ac:dyDescent="0.25">
      <c r="A8149" s="41"/>
      <c r="C8149" s="214"/>
      <c r="D8149" s="78"/>
      <c r="E8149" s="225"/>
      <c r="G8149" s="281"/>
      <c r="H8149" s="281"/>
      <c r="I8149" s="223"/>
      <c r="J8149" s="41"/>
    </row>
    <row r="8150" spans="1:10" x14ac:dyDescent="0.25">
      <c r="A8150" s="41"/>
      <c r="C8150" s="214"/>
      <c r="D8150" s="78"/>
      <c r="E8150" s="225"/>
      <c r="G8150" s="281"/>
      <c r="H8150" s="281"/>
      <c r="I8150" s="223"/>
      <c r="J8150" s="41"/>
    </row>
    <row r="8151" spans="1:10" x14ac:dyDescent="0.25">
      <c r="A8151" s="41"/>
      <c r="C8151" s="214"/>
      <c r="D8151" s="78"/>
      <c r="E8151" s="225"/>
      <c r="G8151" s="281"/>
      <c r="H8151" s="281"/>
      <c r="I8151" s="223"/>
      <c r="J8151" s="41"/>
    </row>
    <row r="8152" spans="1:10" x14ac:dyDescent="0.25">
      <c r="A8152" s="41"/>
      <c r="C8152" s="214"/>
      <c r="D8152" s="78"/>
      <c r="E8152" s="225"/>
      <c r="G8152" s="281"/>
      <c r="H8152" s="281"/>
      <c r="I8152" s="223"/>
      <c r="J8152" s="41"/>
    </row>
    <row r="8153" spans="1:10" x14ac:dyDescent="0.25">
      <c r="A8153" s="41"/>
      <c r="C8153" s="214"/>
      <c r="D8153" s="78"/>
      <c r="E8153" s="225"/>
      <c r="G8153" s="281"/>
      <c r="H8153" s="281"/>
      <c r="I8153" s="223"/>
      <c r="J8153" s="41"/>
    </row>
    <row r="8154" spans="1:10" x14ac:dyDescent="0.25">
      <c r="A8154" s="41"/>
      <c r="C8154" s="214"/>
      <c r="D8154" s="78"/>
      <c r="E8154" s="225"/>
      <c r="G8154" s="281"/>
      <c r="H8154" s="281"/>
      <c r="I8154" s="223"/>
      <c r="J8154" s="41"/>
    </row>
    <row r="8155" spans="1:10" x14ac:dyDescent="0.25">
      <c r="A8155" s="41"/>
      <c r="C8155" s="214"/>
      <c r="D8155" s="78"/>
      <c r="E8155" s="225"/>
      <c r="G8155" s="281"/>
      <c r="H8155" s="281"/>
      <c r="I8155" s="223"/>
      <c r="J8155" s="41"/>
    </row>
    <row r="8156" spans="1:10" x14ac:dyDescent="0.25">
      <c r="A8156" s="41"/>
      <c r="C8156" s="214"/>
      <c r="D8156" s="78"/>
      <c r="E8156" s="225"/>
      <c r="G8156" s="281"/>
      <c r="H8156" s="281"/>
      <c r="I8156" s="223"/>
      <c r="J8156" s="41"/>
    </row>
    <row r="8157" spans="1:10" x14ac:dyDescent="0.25">
      <c r="A8157" s="41"/>
      <c r="C8157" s="214"/>
      <c r="D8157" s="78"/>
      <c r="E8157" s="225"/>
      <c r="G8157" s="281"/>
      <c r="H8157" s="281"/>
      <c r="I8157" s="223"/>
      <c r="J8157" s="41"/>
    </row>
    <row r="8158" spans="1:10" x14ac:dyDescent="0.25">
      <c r="A8158" s="41"/>
      <c r="C8158" s="214"/>
      <c r="D8158" s="78"/>
      <c r="E8158" s="225"/>
      <c r="G8158" s="281"/>
      <c r="H8158" s="281"/>
      <c r="I8158" s="223"/>
      <c r="J8158" s="41"/>
    </row>
    <row r="8159" spans="1:10" x14ac:dyDescent="0.25">
      <c r="A8159" s="41"/>
      <c r="C8159" s="214"/>
      <c r="D8159" s="78"/>
      <c r="E8159" s="225"/>
      <c r="G8159" s="281"/>
      <c r="H8159" s="281"/>
      <c r="I8159" s="223"/>
      <c r="J8159" s="41"/>
    </row>
    <row r="8160" spans="1:10" x14ac:dyDescent="0.25">
      <c r="A8160" s="41"/>
      <c r="C8160" s="214"/>
      <c r="D8160" s="78"/>
      <c r="E8160" s="225"/>
      <c r="G8160" s="281"/>
      <c r="H8160" s="281"/>
      <c r="I8160" s="223"/>
      <c r="J8160" s="41"/>
    </row>
    <row r="8161" spans="1:10" x14ac:dyDescent="0.25">
      <c r="A8161" s="41"/>
      <c r="C8161" s="214"/>
      <c r="D8161" s="78"/>
      <c r="E8161" s="225"/>
      <c r="G8161" s="281"/>
      <c r="H8161" s="281"/>
      <c r="I8161" s="223"/>
      <c r="J8161" s="41"/>
    </row>
    <row r="8162" spans="1:10" x14ac:dyDescent="0.25">
      <c r="A8162" s="41"/>
      <c r="C8162" s="214"/>
      <c r="D8162" s="78"/>
      <c r="E8162" s="225"/>
      <c r="G8162" s="281"/>
      <c r="H8162" s="281"/>
      <c r="I8162" s="223"/>
      <c r="J8162" s="41"/>
    </row>
    <row r="8163" spans="1:10" x14ac:dyDescent="0.25">
      <c r="A8163" s="41"/>
      <c r="C8163" s="214"/>
      <c r="D8163" s="78"/>
      <c r="E8163" s="225"/>
      <c r="G8163" s="281"/>
      <c r="H8163" s="281"/>
      <c r="I8163" s="223"/>
      <c r="J8163" s="41"/>
    </row>
    <row r="8164" spans="1:10" x14ac:dyDescent="0.25">
      <c r="A8164" s="41"/>
      <c r="C8164" s="214"/>
      <c r="D8164" s="78"/>
      <c r="E8164" s="225"/>
      <c r="G8164" s="281"/>
      <c r="H8164" s="281"/>
      <c r="I8164" s="223"/>
      <c r="J8164" s="41"/>
    </row>
    <row r="8165" spans="1:10" x14ac:dyDescent="0.25">
      <c r="A8165" s="41"/>
      <c r="C8165" s="214"/>
      <c r="D8165" s="78"/>
      <c r="E8165" s="225"/>
      <c r="G8165" s="281"/>
      <c r="H8165" s="281"/>
      <c r="I8165" s="223"/>
      <c r="J8165" s="41"/>
    </row>
    <row r="8166" spans="1:10" x14ac:dyDescent="0.25">
      <c r="A8166" s="41"/>
      <c r="C8166" s="214"/>
      <c r="D8166" s="78"/>
      <c r="E8166" s="225"/>
      <c r="G8166" s="281"/>
      <c r="H8166" s="281"/>
      <c r="I8166" s="223"/>
      <c r="J8166" s="41"/>
    </row>
    <row r="8167" spans="1:10" x14ac:dyDescent="0.25">
      <c r="A8167" s="41"/>
      <c r="C8167" s="214"/>
      <c r="D8167" s="78"/>
      <c r="E8167" s="225"/>
      <c r="G8167" s="281"/>
      <c r="H8167" s="281"/>
      <c r="I8167" s="223"/>
      <c r="J8167" s="41"/>
    </row>
    <row r="8168" spans="1:10" x14ac:dyDescent="0.25">
      <c r="A8168" s="41"/>
      <c r="C8168" s="214"/>
      <c r="D8168" s="78"/>
      <c r="E8168" s="225"/>
      <c r="G8168" s="281"/>
      <c r="H8168" s="281"/>
      <c r="I8168" s="223"/>
      <c r="J8168" s="41"/>
    </row>
    <row r="8169" spans="1:10" x14ac:dyDescent="0.25">
      <c r="A8169" s="41"/>
      <c r="C8169" s="214"/>
      <c r="D8169" s="78"/>
      <c r="E8169" s="225"/>
      <c r="G8169" s="281"/>
      <c r="H8169" s="281"/>
      <c r="I8169" s="223"/>
      <c r="J8169" s="41"/>
    </row>
    <row r="8170" spans="1:10" x14ac:dyDescent="0.25">
      <c r="A8170" s="41"/>
      <c r="C8170" s="214"/>
      <c r="D8170" s="78"/>
      <c r="E8170" s="225"/>
      <c r="G8170" s="281"/>
      <c r="H8170" s="281"/>
      <c r="I8170" s="223"/>
      <c r="J8170" s="41"/>
    </row>
    <row r="8171" spans="1:10" x14ac:dyDescent="0.25">
      <c r="A8171" s="41"/>
      <c r="C8171" s="214"/>
      <c r="D8171" s="78"/>
      <c r="E8171" s="225"/>
      <c r="G8171" s="281"/>
      <c r="H8171" s="281"/>
      <c r="I8171" s="223"/>
      <c r="J8171" s="41"/>
    </row>
    <row r="8172" spans="1:10" x14ac:dyDescent="0.25">
      <c r="A8172" s="41"/>
      <c r="C8172" s="214"/>
      <c r="D8172" s="78"/>
      <c r="E8172" s="225"/>
      <c r="G8172" s="281"/>
      <c r="H8172" s="281"/>
      <c r="I8172" s="223"/>
      <c r="J8172" s="41"/>
    </row>
    <row r="8173" spans="1:10" x14ac:dyDescent="0.25">
      <c r="A8173" s="41"/>
      <c r="C8173" s="214"/>
      <c r="D8173" s="78"/>
      <c r="E8173" s="225"/>
      <c r="G8173" s="281"/>
      <c r="H8173" s="281"/>
      <c r="I8173" s="223"/>
      <c r="J8173" s="41"/>
    </row>
    <row r="8174" spans="1:10" x14ac:dyDescent="0.25">
      <c r="A8174" s="41"/>
      <c r="C8174" s="214"/>
      <c r="D8174" s="78"/>
      <c r="E8174" s="225"/>
      <c r="G8174" s="281"/>
      <c r="H8174" s="281"/>
      <c r="I8174" s="223"/>
      <c r="J8174" s="41"/>
    </row>
    <row r="8175" spans="1:10" x14ac:dyDescent="0.25">
      <c r="A8175" s="41"/>
      <c r="C8175" s="214"/>
      <c r="D8175" s="78"/>
      <c r="E8175" s="225"/>
      <c r="G8175" s="281"/>
      <c r="H8175" s="281"/>
      <c r="I8175" s="223"/>
      <c r="J8175" s="41"/>
    </row>
    <row r="8176" spans="1:10" x14ac:dyDescent="0.25">
      <c r="A8176" s="41"/>
      <c r="C8176" s="214"/>
      <c r="D8176" s="78"/>
      <c r="E8176" s="225"/>
      <c r="G8176" s="281"/>
      <c r="H8176" s="281"/>
      <c r="I8176" s="223"/>
      <c r="J8176" s="41"/>
    </row>
    <row r="8177" spans="1:10" x14ac:dyDescent="0.25">
      <c r="A8177" s="41"/>
      <c r="C8177" s="214"/>
      <c r="D8177" s="78"/>
      <c r="E8177" s="225"/>
      <c r="G8177" s="281"/>
      <c r="H8177" s="281"/>
      <c r="I8177" s="223"/>
      <c r="J8177" s="41"/>
    </row>
    <row r="8178" spans="1:10" x14ac:dyDescent="0.25">
      <c r="A8178" s="41"/>
      <c r="C8178" s="214"/>
      <c r="D8178" s="78"/>
      <c r="E8178" s="225"/>
      <c r="G8178" s="281"/>
      <c r="H8178" s="281"/>
      <c r="I8178" s="223"/>
      <c r="J8178" s="41"/>
    </row>
    <row r="8179" spans="1:10" x14ac:dyDescent="0.25">
      <c r="A8179" s="41"/>
      <c r="C8179" s="214"/>
      <c r="D8179" s="78"/>
      <c r="E8179" s="225"/>
      <c r="G8179" s="281"/>
      <c r="H8179" s="281"/>
      <c r="I8179" s="223"/>
      <c r="J8179" s="41"/>
    </row>
    <row r="8180" spans="1:10" x14ac:dyDescent="0.25">
      <c r="A8180" s="41"/>
      <c r="C8180" s="214"/>
      <c r="D8180" s="78"/>
      <c r="E8180" s="225"/>
      <c r="G8180" s="281"/>
      <c r="H8180" s="281"/>
      <c r="I8180" s="223"/>
      <c r="J8180" s="41"/>
    </row>
    <row r="8181" spans="1:10" x14ac:dyDescent="0.25">
      <c r="A8181" s="41"/>
      <c r="C8181" s="214"/>
      <c r="D8181" s="78"/>
      <c r="E8181" s="225"/>
      <c r="G8181" s="281"/>
      <c r="H8181" s="281"/>
      <c r="I8181" s="223"/>
      <c r="J8181" s="41"/>
    </row>
    <row r="8182" spans="1:10" x14ac:dyDescent="0.25">
      <c r="A8182" s="41"/>
      <c r="C8182" s="214"/>
      <c r="D8182" s="78"/>
      <c r="E8182" s="225"/>
      <c r="G8182" s="281"/>
      <c r="H8182" s="281"/>
      <c r="I8182" s="223"/>
      <c r="J8182" s="41"/>
    </row>
    <row r="8183" spans="1:10" x14ac:dyDescent="0.25">
      <c r="A8183" s="41"/>
      <c r="C8183" s="214"/>
      <c r="D8183" s="78"/>
      <c r="E8183" s="225"/>
      <c r="G8183" s="281"/>
      <c r="H8183" s="281"/>
      <c r="I8183" s="223"/>
      <c r="J8183" s="41"/>
    </row>
    <row r="8184" spans="1:10" x14ac:dyDescent="0.25">
      <c r="A8184" s="41"/>
      <c r="C8184" s="214"/>
      <c r="D8184" s="78"/>
      <c r="E8184" s="225"/>
      <c r="G8184" s="281"/>
      <c r="H8184" s="281"/>
      <c r="I8184" s="223"/>
      <c r="J8184" s="41"/>
    </row>
    <row r="8185" spans="1:10" x14ac:dyDescent="0.25">
      <c r="A8185" s="41"/>
      <c r="C8185" s="214"/>
      <c r="D8185" s="78"/>
      <c r="E8185" s="225"/>
      <c r="G8185" s="281"/>
      <c r="H8185" s="281"/>
      <c r="I8185" s="223"/>
      <c r="J8185" s="41"/>
    </row>
    <row r="8186" spans="1:10" x14ac:dyDescent="0.25">
      <c r="A8186" s="41"/>
      <c r="C8186" s="214"/>
      <c r="D8186" s="78"/>
      <c r="E8186" s="225"/>
      <c r="G8186" s="281"/>
      <c r="H8186" s="281"/>
      <c r="I8186" s="223"/>
      <c r="J8186" s="41"/>
    </row>
    <row r="8187" spans="1:10" x14ac:dyDescent="0.25">
      <c r="A8187" s="41"/>
      <c r="C8187" s="214"/>
      <c r="D8187" s="78"/>
      <c r="E8187" s="225"/>
      <c r="G8187" s="281"/>
      <c r="H8187" s="281"/>
      <c r="I8187" s="223"/>
      <c r="J8187" s="41"/>
    </row>
    <row r="8188" spans="1:10" x14ac:dyDescent="0.25">
      <c r="A8188" s="41"/>
      <c r="C8188" s="214"/>
      <c r="D8188" s="78"/>
      <c r="E8188" s="225"/>
      <c r="G8188" s="281"/>
      <c r="H8188" s="281"/>
      <c r="I8188" s="223"/>
      <c r="J8188" s="41"/>
    </row>
    <row r="8189" spans="1:10" x14ac:dyDescent="0.25">
      <c r="A8189" s="41"/>
      <c r="C8189" s="214"/>
      <c r="D8189" s="78"/>
      <c r="E8189" s="225"/>
      <c r="G8189" s="281"/>
      <c r="H8189" s="281"/>
      <c r="I8189" s="223"/>
      <c r="J8189" s="41"/>
    </row>
    <row r="8190" spans="1:10" x14ac:dyDescent="0.25">
      <c r="A8190" s="41"/>
      <c r="C8190" s="214"/>
      <c r="D8190" s="78"/>
      <c r="E8190" s="225"/>
      <c r="G8190" s="281"/>
      <c r="H8190" s="281"/>
      <c r="I8190" s="223"/>
      <c r="J8190" s="41"/>
    </row>
    <row r="8191" spans="1:10" x14ac:dyDescent="0.25">
      <c r="A8191" s="41"/>
      <c r="C8191" s="214"/>
      <c r="D8191" s="78"/>
      <c r="E8191" s="225"/>
      <c r="G8191" s="281"/>
      <c r="H8191" s="281"/>
      <c r="I8191" s="223"/>
      <c r="J8191" s="41"/>
    </row>
    <row r="8192" spans="1:10" x14ac:dyDescent="0.25">
      <c r="A8192" s="41"/>
      <c r="C8192" s="214"/>
      <c r="D8192" s="78"/>
      <c r="E8192" s="225"/>
      <c r="G8192" s="281"/>
      <c r="H8192" s="281"/>
      <c r="I8192" s="223"/>
      <c r="J8192" s="41"/>
    </row>
    <row r="8193" spans="1:10" x14ac:dyDescent="0.25">
      <c r="A8193" s="41"/>
      <c r="C8193" s="214"/>
      <c r="D8193" s="78"/>
      <c r="E8193" s="225"/>
      <c r="G8193" s="281"/>
      <c r="H8193" s="281"/>
      <c r="I8193" s="223"/>
      <c r="J8193" s="41"/>
    </row>
    <row r="8194" spans="1:10" x14ac:dyDescent="0.25">
      <c r="A8194" s="41"/>
      <c r="C8194" s="214"/>
      <c r="D8194" s="78"/>
      <c r="E8194" s="225"/>
      <c r="G8194" s="281"/>
      <c r="H8194" s="281"/>
      <c r="I8194" s="223"/>
      <c r="J8194" s="41"/>
    </row>
    <row r="8195" spans="1:10" x14ac:dyDescent="0.25">
      <c r="A8195" s="41"/>
      <c r="C8195" s="214"/>
      <c r="D8195" s="78"/>
      <c r="E8195" s="225"/>
      <c r="G8195" s="281"/>
      <c r="H8195" s="281"/>
      <c r="I8195" s="223"/>
      <c r="J8195" s="41"/>
    </row>
    <row r="8196" spans="1:10" x14ac:dyDescent="0.25">
      <c r="A8196" s="41"/>
      <c r="C8196" s="214"/>
      <c r="D8196" s="78"/>
      <c r="E8196" s="225"/>
      <c r="G8196" s="281"/>
      <c r="H8196" s="281"/>
      <c r="I8196" s="223"/>
      <c r="J8196" s="41"/>
    </row>
    <row r="8197" spans="1:10" x14ac:dyDescent="0.25">
      <c r="A8197" s="41"/>
      <c r="C8197" s="214"/>
      <c r="D8197" s="78"/>
      <c r="E8197" s="225"/>
      <c r="G8197" s="281"/>
      <c r="H8197" s="281"/>
      <c r="I8197" s="223"/>
      <c r="J8197" s="41"/>
    </row>
    <row r="8198" spans="1:10" x14ac:dyDescent="0.25">
      <c r="A8198" s="41"/>
      <c r="C8198" s="214"/>
      <c r="D8198" s="78"/>
      <c r="E8198" s="225"/>
      <c r="G8198" s="281"/>
      <c r="H8198" s="281"/>
      <c r="I8198" s="223"/>
      <c r="J8198" s="41"/>
    </row>
    <row r="8199" spans="1:10" x14ac:dyDescent="0.25">
      <c r="A8199" s="41"/>
      <c r="C8199" s="214"/>
      <c r="D8199" s="78"/>
      <c r="E8199" s="225"/>
      <c r="G8199" s="281"/>
      <c r="H8199" s="281"/>
      <c r="I8199" s="223"/>
      <c r="J8199" s="41"/>
    </row>
    <row r="8200" spans="1:10" x14ac:dyDescent="0.25">
      <c r="A8200" s="41"/>
      <c r="C8200" s="214"/>
      <c r="D8200" s="78"/>
      <c r="E8200" s="225"/>
      <c r="G8200" s="281"/>
      <c r="H8200" s="281"/>
      <c r="I8200" s="223"/>
      <c r="J8200" s="41"/>
    </row>
    <row r="8201" spans="1:10" x14ac:dyDescent="0.25">
      <c r="A8201" s="41"/>
      <c r="C8201" s="214"/>
      <c r="D8201" s="78"/>
      <c r="E8201" s="225"/>
      <c r="G8201" s="281"/>
      <c r="H8201" s="281"/>
      <c r="I8201" s="223"/>
      <c r="J8201" s="41"/>
    </row>
    <row r="8202" spans="1:10" x14ac:dyDescent="0.25">
      <c r="A8202" s="41"/>
      <c r="C8202" s="214"/>
      <c r="D8202" s="78"/>
      <c r="E8202" s="225"/>
      <c r="G8202" s="281"/>
      <c r="H8202" s="281"/>
      <c r="I8202" s="223"/>
      <c r="J8202" s="41"/>
    </row>
    <row r="8203" spans="1:10" x14ac:dyDescent="0.25">
      <c r="A8203" s="41"/>
      <c r="C8203" s="214"/>
      <c r="D8203" s="78"/>
      <c r="E8203" s="225"/>
      <c r="G8203" s="281"/>
      <c r="H8203" s="281"/>
      <c r="I8203" s="223"/>
      <c r="J8203" s="41"/>
    </row>
    <row r="8204" spans="1:10" x14ac:dyDescent="0.25">
      <c r="A8204" s="41"/>
      <c r="C8204" s="214"/>
      <c r="D8204" s="78"/>
      <c r="E8204" s="225"/>
      <c r="G8204" s="281"/>
      <c r="H8204" s="281"/>
      <c r="I8204" s="223"/>
      <c r="J8204" s="41"/>
    </row>
    <row r="8205" spans="1:10" x14ac:dyDescent="0.25">
      <c r="A8205" s="41"/>
      <c r="C8205" s="214"/>
      <c r="D8205" s="78"/>
      <c r="E8205" s="225"/>
      <c r="G8205" s="281"/>
      <c r="H8205" s="281"/>
      <c r="I8205" s="223"/>
      <c r="J8205" s="41"/>
    </row>
    <row r="8206" spans="1:10" x14ac:dyDescent="0.25">
      <c r="A8206" s="41"/>
      <c r="C8206" s="214"/>
      <c r="D8206" s="78"/>
      <c r="E8206" s="225"/>
      <c r="G8206" s="281"/>
      <c r="H8206" s="281"/>
      <c r="I8206" s="223"/>
      <c r="J8206" s="41"/>
    </row>
    <row r="8207" spans="1:10" x14ac:dyDescent="0.25">
      <c r="A8207" s="41"/>
      <c r="C8207" s="214"/>
      <c r="D8207" s="78"/>
      <c r="E8207" s="225"/>
      <c r="G8207" s="281"/>
      <c r="H8207" s="281"/>
      <c r="I8207" s="223"/>
      <c r="J8207" s="41"/>
    </row>
    <row r="8208" spans="1:10" x14ac:dyDescent="0.25">
      <c r="A8208" s="41"/>
      <c r="C8208" s="214"/>
      <c r="D8208" s="78"/>
      <c r="E8208" s="225"/>
      <c r="G8208" s="281"/>
      <c r="H8208" s="281"/>
      <c r="I8208" s="223"/>
      <c r="J8208" s="41"/>
    </row>
    <row r="8209" spans="1:10" x14ac:dyDescent="0.25">
      <c r="A8209" s="41"/>
      <c r="C8209" s="214"/>
      <c r="D8209" s="78"/>
      <c r="E8209" s="225"/>
      <c r="G8209" s="281"/>
      <c r="H8209" s="281"/>
      <c r="I8209" s="223"/>
      <c r="J8209" s="41"/>
    </row>
    <row r="8210" spans="1:10" x14ac:dyDescent="0.25">
      <c r="A8210" s="41"/>
      <c r="C8210" s="214"/>
      <c r="D8210" s="78"/>
      <c r="E8210" s="225"/>
      <c r="G8210" s="281"/>
      <c r="H8210" s="281"/>
      <c r="I8210" s="223"/>
      <c r="J8210" s="41"/>
    </row>
    <row r="8211" spans="1:10" x14ac:dyDescent="0.25">
      <c r="A8211" s="41"/>
      <c r="C8211" s="214"/>
      <c r="D8211" s="78"/>
      <c r="E8211" s="225"/>
      <c r="G8211" s="281"/>
      <c r="H8211" s="281"/>
      <c r="I8211" s="223"/>
      <c r="J8211" s="41"/>
    </row>
    <row r="8212" spans="1:10" x14ac:dyDescent="0.25">
      <c r="A8212" s="41"/>
      <c r="C8212" s="214"/>
      <c r="D8212" s="78"/>
      <c r="E8212" s="225"/>
      <c r="G8212" s="281"/>
      <c r="H8212" s="281"/>
      <c r="I8212" s="223"/>
      <c r="J8212" s="41"/>
    </row>
    <row r="8213" spans="1:10" x14ac:dyDescent="0.25">
      <c r="A8213" s="41"/>
      <c r="C8213" s="214"/>
      <c r="D8213" s="78"/>
      <c r="E8213" s="225"/>
      <c r="G8213" s="281"/>
      <c r="H8213" s="281"/>
      <c r="I8213" s="223"/>
      <c r="J8213" s="41"/>
    </row>
    <row r="8214" spans="1:10" x14ac:dyDescent="0.25">
      <c r="A8214" s="41"/>
      <c r="C8214" s="214"/>
      <c r="D8214" s="78"/>
      <c r="E8214" s="225"/>
      <c r="G8214" s="281"/>
      <c r="H8214" s="281"/>
      <c r="I8214" s="223"/>
      <c r="J8214" s="41"/>
    </row>
    <row r="8215" spans="1:10" x14ac:dyDescent="0.25">
      <c r="A8215" s="41"/>
      <c r="C8215" s="214"/>
      <c r="D8215" s="78"/>
      <c r="E8215" s="225"/>
      <c r="G8215" s="281"/>
      <c r="H8215" s="281"/>
      <c r="I8215" s="223"/>
      <c r="J8215" s="41"/>
    </row>
    <row r="8216" spans="1:10" x14ac:dyDescent="0.25">
      <c r="A8216" s="41"/>
      <c r="C8216" s="214"/>
      <c r="D8216" s="78"/>
      <c r="E8216" s="225"/>
      <c r="G8216" s="281"/>
      <c r="H8216" s="281"/>
      <c r="I8216" s="223"/>
      <c r="J8216" s="41"/>
    </row>
    <row r="8217" spans="1:10" x14ac:dyDescent="0.25">
      <c r="A8217" s="41"/>
      <c r="C8217" s="214"/>
      <c r="D8217" s="78"/>
      <c r="E8217" s="225"/>
      <c r="G8217" s="281"/>
      <c r="H8217" s="281"/>
      <c r="I8217" s="223"/>
      <c r="J8217" s="41"/>
    </row>
    <row r="8218" spans="1:10" x14ac:dyDescent="0.25">
      <c r="A8218" s="41"/>
      <c r="C8218" s="214"/>
      <c r="D8218" s="78"/>
      <c r="E8218" s="225"/>
      <c r="G8218" s="281"/>
      <c r="H8218" s="281"/>
      <c r="I8218" s="223"/>
      <c r="J8218" s="41"/>
    </row>
    <row r="8219" spans="1:10" x14ac:dyDescent="0.25">
      <c r="A8219" s="41"/>
      <c r="C8219" s="214"/>
      <c r="D8219" s="78"/>
      <c r="E8219" s="225"/>
      <c r="G8219" s="281"/>
      <c r="H8219" s="281"/>
      <c r="I8219" s="223"/>
      <c r="J8219" s="41"/>
    </row>
    <row r="8220" spans="1:10" x14ac:dyDescent="0.25">
      <c r="A8220" s="41"/>
      <c r="C8220" s="214"/>
      <c r="D8220" s="78"/>
      <c r="E8220" s="225"/>
      <c r="G8220" s="281"/>
      <c r="H8220" s="281"/>
      <c r="I8220" s="223"/>
      <c r="J8220" s="41"/>
    </row>
    <row r="8221" spans="1:10" x14ac:dyDescent="0.25">
      <c r="A8221" s="41"/>
      <c r="C8221" s="214"/>
      <c r="D8221" s="78"/>
      <c r="E8221" s="225"/>
      <c r="G8221" s="281"/>
      <c r="H8221" s="281"/>
      <c r="I8221" s="223"/>
      <c r="J8221" s="41"/>
    </row>
    <row r="8222" spans="1:10" x14ac:dyDescent="0.25">
      <c r="A8222" s="41"/>
      <c r="C8222" s="214"/>
      <c r="D8222" s="78"/>
      <c r="E8222" s="225"/>
      <c r="G8222" s="281"/>
      <c r="H8222" s="281"/>
      <c r="I8222" s="223"/>
      <c r="J8222" s="41"/>
    </row>
    <row r="8223" spans="1:10" x14ac:dyDescent="0.25">
      <c r="A8223" s="41"/>
      <c r="C8223" s="214"/>
      <c r="D8223" s="78"/>
      <c r="E8223" s="225"/>
      <c r="G8223" s="281"/>
      <c r="H8223" s="281"/>
      <c r="I8223" s="223"/>
      <c r="J8223" s="41"/>
    </row>
    <row r="8224" spans="1:10" x14ac:dyDescent="0.25">
      <c r="A8224" s="41"/>
      <c r="C8224" s="214"/>
      <c r="D8224" s="78"/>
      <c r="E8224" s="225"/>
      <c r="G8224" s="281"/>
      <c r="H8224" s="281"/>
      <c r="I8224" s="223"/>
      <c r="J8224" s="41"/>
    </row>
    <row r="8225" spans="1:10" x14ac:dyDescent="0.25">
      <c r="A8225" s="41"/>
      <c r="C8225" s="214"/>
      <c r="D8225" s="78"/>
      <c r="E8225" s="225"/>
      <c r="G8225" s="281"/>
      <c r="H8225" s="281"/>
      <c r="I8225" s="223"/>
      <c r="J8225" s="41"/>
    </row>
    <row r="8226" spans="1:10" x14ac:dyDescent="0.25">
      <c r="A8226" s="41"/>
      <c r="C8226" s="214"/>
      <c r="D8226" s="78"/>
      <c r="E8226" s="225"/>
      <c r="G8226" s="281"/>
      <c r="H8226" s="281"/>
      <c r="I8226" s="223"/>
      <c r="J8226" s="41"/>
    </row>
    <row r="8227" spans="1:10" x14ac:dyDescent="0.25">
      <c r="A8227" s="41"/>
      <c r="C8227" s="214"/>
      <c r="D8227" s="78"/>
      <c r="E8227" s="225"/>
      <c r="G8227" s="281"/>
      <c r="H8227" s="281"/>
      <c r="I8227" s="223"/>
      <c r="J8227" s="41"/>
    </row>
    <row r="8228" spans="1:10" x14ac:dyDescent="0.25">
      <c r="A8228" s="41"/>
      <c r="C8228" s="214"/>
      <c r="D8228" s="78"/>
      <c r="E8228" s="225"/>
      <c r="G8228" s="281"/>
      <c r="H8228" s="281"/>
      <c r="I8228" s="223"/>
      <c r="J8228" s="41"/>
    </row>
    <row r="8229" spans="1:10" x14ac:dyDescent="0.25">
      <c r="A8229" s="41"/>
      <c r="C8229" s="214"/>
      <c r="D8229" s="78"/>
      <c r="E8229" s="225"/>
      <c r="G8229" s="281"/>
      <c r="H8229" s="281"/>
      <c r="I8229" s="223"/>
      <c r="J8229" s="41"/>
    </row>
    <row r="8230" spans="1:10" x14ac:dyDescent="0.25">
      <c r="A8230" s="41"/>
      <c r="C8230" s="214"/>
      <c r="D8230" s="78"/>
      <c r="E8230" s="225"/>
      <c r="G8230" s="281"/>
      <c r="H8230" s="281"/>
      <c r="I8230" s="223"/>
      <c r="J8230" s="41"/>
    </row>
    <row r="8231" spans="1:10" x14ac:dyDescent="0.25">
      <c r="A8231" s="41"/>
      <c r="C8231" s="214"/>
      <c r="D8231" s="78"/>
      <c r="E8231" s="225"/>
      <c r="G8231" s="281"/>
      <c r="H8231" s="281"/>
      <c r="I8231" s="223"/>
      <c r="J8231" s="41"/>
    </row>
    <row r="8232" spans="1:10" x14ac:dyDescent="0.25">
      <c r="A8232" s="41"/>
      <c r="C8232" s="214"/>
      <c r="D8232" s="78"/>
      <c r="E8232" s="225"/>
      <c r="G8232" s="281"/>
      <c r="H8232" s="281"/>
      <c r="I8232" s="223"/>
      <c r="J8232" s="41"/>
    </row>
    <row r="8233" spans="1:10" x14ac:dyDescent="0.25">
      <c r="A8233" s="41"/>
      <c r="C8233" s="214"/>
      <c r="D8233" s="78"/>
      <c r="E8233" s="225"/>
      <c r="G8233" s="281"/>
      <c r="H8233" s="281"/>
      <c r="I8233" s="223"/>
      <c r="J8233" s="41"/>
    </row>
    <row r="8234" spans="1:10" x14ac:dyDescent="0.25">
      <c r="A8234" s="41"/>
      <c r="C8234" s="214"/>
      <c r="D8234" s="78"/>
      <c r="E8234" s="225"/>
      <c r="G8234" s="281"/>
      <c r="H8234" s="281"/>
      <c r="I8234" s="223"/>
      <c r="J8234" s="41"/>
    </row>
    <row r="8235" spans="1:10" x14ac:dyDescent="0.25">
      <c r="A8235" s="41"/>
      <c r="C8235" s="214"/>
      <c r="D8235" s="78"/>
      <c r="E8235" s="225"/>
      <c r="G8235" s="281"/>
      <c r="H8235" s="281"/>
      <c r="I8235" s="223"/>
      <c r="J8235" s="41"/>
    </row>
    <row r="8236" spans="1:10" x14ac:dyDescent="0.25">
      <c r="A8236" s="41"/>
      <c r="C8236" s="214"/>
      <c r="D8236" s="78"/>
      <c r="E8236" s="225"/>
      <c r="G8236" s="281"/>
      <c r="H8236" s="281"/>
      <c r="I8236" s="223"/>
      <c r="J8236" s="41"/>
    </row>
    <row r="8237" spans="1:10" x14ac:dyDescent="0.25">
      <c r="A8237" s="41"/>
      <c r="C8237" s="214"/>
      <c r="D8237" s="78"/>
      <c r="E8237" s="225"/>
      <c r="G8237" s="281"/>
      <c r="H8237" s="281"/>
      <c r="I8237" s="223"/>
      <c r="J8237" s="41"/>
    </row>
    <row r="8238" spans="1:10" x14ac:dyDescent="0.25">
      <c r="A8238" s="41"/>
      <c r="C8238" s="214"/>
      <c r="D8238" s="78"/>
      <c r="E8238" s="225"/>
      <c r="G8238" s="281"/>
      <c r="H8238" s="281"/>
      <c r="I8238" s="223"/>
      <c r="J8238" s="41"/>
    </row>
    <row r="8239" spans="1:10" x14ac:dyDescent="0.25">
      <c r="A8239" s="41"/>
      <c r="C8239" s="214"/>
      <c r="D8239" s="78"/>
      <c r="E8239" s="225"/>
      <c r="G8239" s="281"/>
      <c r="H8239" s="281"/>
      <c r="I8239" s="223"/>
      <c r="J8239" s="41"/>
    </row>
    <row r="8240" spans="1:10" x14ac:dyDescent="0.25">
      <c r="A8240" s="41"/>
      <c r="C8240" s="214"/>
      <c r="D8240" s="78"/>
      <c r="E8240" s="225"/>
      <c r="G8240" s="281"/>
      <c r="H8240" s="281"/>
      <c r="I8240" s="223"/>
      <c r="J8240" s="41"/>
    </row>
    <row r="8241" spans="1:10" x14ac:dyDescent="0.25">
      <c r="A8241" s="41"/>
      <c r="C8241" s="214"/>
      <c r="D8241" s="78"/>
      <c r="E8241" s="225"/>
      <c r="G8241" s="281"/>
      <c r="H8241" s="281"/>
      <c r="I8241" s="223"/>
      <c r="J8241" s="41"/>
    </row>
    <row r="8242" spans="1:10" x14ac:dyDescent="0.25">
      <c r="A8242" s="41"/>
      <c r="C8242" s="214"/>
      <c r="D8242" s="78"/>
      <c r="E8242" s="225"/>
      <c r="G8242" s="281"/>
      <c r="H8242" s="281"/>
      <c r="I8242" s="223"/>
      <c r="J8242" s="41"/>
    </row>
    <row r="8243" spans="1:10" x14ac:dyDescent="0.25">
      <c r="A8243" s="41"/>
      <c r="C8243" s="214"/>
      <c r="D8243" s="78"/>
      <c r="E8243" s="225"/>
      <c r="G8243" s="281"/>
      <c r="H8243" s="281"/>
      <c r="I8243" s="223"/>
      <c r="J8243" s="41"/>
    </row>
    <row r="8244" spans="1:10" x14ac:dyDescent="0.25">
      <c r="A8244" s="41"/>
      <c r="C8244" s="214"/>
      <c r="D8244" s="78"/>
      <c r="E8244" s="225"/>
      <c r="G8244" s="281"/>
      <c r="H8244" s="281"/>
      <c r="I8244" s="223"/>
      <c r="J8244" s="41"/>
    </row>
    <row r="8245" spans="1:10" x14ac:dyDescent="0.25">
      <c r="A8245" s="41"/>
      <c r="C8245" s="214"/>
      <c r="D8245" s="78"/>
      <c r="E8245" s="225"/>
      <c r="G8245" s="281"/>
      <c r="H8245" s="281"/>
      <c r="I8245" s="223"/>
      <c r="J8245" s="41"/>
    </row>
    <row r="8246" spans="1:10" x14ac:dyDescent="0.25">
      <c r="A8246" s="41"/>
      <c r="C8246" s="214"/>
      <c r="D8246" s="78"/>
      <c r="E8246" s="225"/>
      <c r="G8246" s="281"/>
      <c r="H8246" s="281"/>
      <c r="I8246" s="223"/>
      <c r="J8246" s="41"/>
    </row>
    <row r="8247" spans="1:10" x14ac:dyDescent="0.25">
      <c r="A8247" s="41"/>
      <c r="C8247" s="214"/>
      <c r="D8247" s="78"/>
      <c r="E8247" s="225"/>
      <c r="G8247" s="281"/>
      <c r="H8247" s="281"/>
      <c r="I8247" s="223"/>
      <c r="J8247" s="41"/>
    </row>
    <row r="8248" spans="1:10" x14ac:dyDescent="0.25">
      <c r="A8248" s="41"/>
      <c r="C8248" s="214"/>
      <c r="D8248" s="78"/>
      <c r="E8248" s="225"/>
      <c r="G8248" s="281"/>
      <c r="H8248" s="281"/>
      <c r="I8248" s="223"/>
      <c r="J8248" s="41"/>
    </row>
    <row r="8249" spans="1:10" x14ac:dyDescent="0.25">
      <c r="A8249" s="41"/>
      <c r="C8249" s="214"/>
      <c r="D8249" s="78"/>
      <c r="E8249" s="225"/>
      <c r="G8249" s="281"/>
      <c r="H8249" s="281"/>
      <c r="I8249" s="223"/>
      <c r="J8249" s="41"/>
    </row>
    <row r="8250" spans="1:10" x14ac:dyDescent="0.25">
      <c r="A8250" s="41"/>
      <c r="C8250" s="214"/>
      <c r="D8250" s="78"/>
      <c r="E8250" s="225"/>
      <c r="G8250" s="281"/>
      <c r="H8250" s="281"/>
      <c r="I8250" s="223"/>
      <c r="J8250" s="41"/>
    </row>
    <row r="8251" spans="1:10" x14ac:dyDescent="0.25">
      <c r="A8251" s="41"/>
      <c r="C8251" s="214"/>
      <c r="D8251" s="78"/>
      <c r="E8251" s="225"/>
      <c r="G8251" s="281"/>
      <c r="H8251" s="281"/>
      <c r="I8251" s="223"/>
      <c r="J8251" s="41"/>
    </row>
    <row r="8252" spans="1:10" x14ac:dyDescent="0.25">
      <c r="A8252" s="41"/>
      <c r="C8252" s="214"/>
      <c r="D8252" s="78"/>
      <c r="E8252" s="225"/>
      <c r="G8252" s="281"/>
      <c r="H8252" s="281"/>
      <c r="I8252" s="223"/>
      <c r="J8252" s="41"/>
    </row>
    <row r="8253" spans="1:10" x14ac:dyDescent="0.25">
      <c r="A8253" s="41"/>
      <c r="C8253" s="214"/>
      <c r="D8253" s="78"/>
      <c r="E8253" s="225"/>
      <c r="G8253" s="281"/>
      <c r="H8253" s="281"/>
      <c r="I8253" s="223"/>
      <c r="J8253" s="41"/>
    </row>
    <row r="8254" spans="1:10" x14ac:dyDescent="0.25">
      <c r="A8254" s="41"/>
      <c r="C8254" s="214"/>
      <c r="D8254" s="78"/>
      <c r="E8254" s="225"/>
      <c r="G8254" s="281"/>
      <c r="H8254" s="281"/>
      <c r="I8254" s="223"/>
      <c r="J8254" s="41"/>
    </row>
    <row r="8255" spans="1:10" x14ac:dyDescent="0.25">
      <c r="A8255" s="41"/>
      <c r="C8255" s="214"/>
      <c r="D8255" s="78"/>
      <c r="E8255" s="225"/>
      <c r="G8255" s="281"/>
      <c r="H8255" s="281"/>
      <c r="I8255" s="223"/>
      <c r="J8255" s="41"/>
    </row>
    <row r="8256" spans="1:10" x14ac:dyDescent="0.25">
      <c r="A8256" s="41"/>
      <c r="C8256" s="214"/>
      <c r="D8256" s="78"/>
      <c r="E8256" s="225"/>
      <c r="G8256" s="281"/>
      <c r="H8256" s="281"/>
      <c r="I8256" s="223"/>
      <c r="J8256" s="41"/>
    </row>
    <row r="8257" spans="1:10" x14ac:dyDescent="0.25">
      <c r="A8257" s="41"/>
      <c r="C8257" s="214"/>
      <c r="D8257" s="78"/>
      <c r="E8257" s="225"/>
      <c r="G8257" s="281"/>
      <c r="H8257" s="281"/>
      <c r="I8257" s="223"/>
      <c r="J8257" s="41"/>
    </row>
    <row r="8258" spans="1:10" x14ac:dyDescent="0.25">
      <c r="A8258" s="41"/>
      <c r="C8258" s="214"/>
      <c r="D8258" s="78"/>
      <c r="E8258" s="225"/>
      <c r="G8258" s="281"/>
      <c r="H8258" s="281"/>
      <c r="I8258" s="223"/>
      <c r="J8258" s="41"/>
    </row>
    <row r="8259" spans="1:10" x14ac:dyDescent="0.25">
      <c r="A8259" s="41"/>
      <c r="C8259" s="214"/>
      <c r="D8259" s="78"/>
      <c r="E8259" s="225"/>
      <c r="G8259" s="281"/>
      <c r="H8259" s="281"/>
      <c r="I8259" s="223"/>
      <c r="J8259" s="41"/>
    </row>
    <row r="8260" spans="1:10" x14ac:dyDescent="0.25">
      <c r="A8260" s="41"/>
      <c r="C8260" s="214"/>
      <c r="D8260" s="78"/>
      <c r="E8260" s="225"/>
      <c r="G8260" s="281"/>
      <c r="H8260" s="281"/>
      <c r="I8260" s="223"/>
      <c r="J8260" s="41"/>
    </row>
    <row r="8261" spans="1:10" x14ac:dyDescent="0.25">
      <c r="A8261" s="41"/>
      <c r="C8261" s="214"/>
      <c r="D8261" s="78"/>
      <c r="E8261" s="225"/>
      <c r="G8261" s="281"/>
      <c r="H8261" s="281"/>
      <c r="I8261" s="223"/>
      <c r="J8261" s="41"/>
    </row>
    <row r="8262" spans="1:10" x14ac:dyDescent="0.25">
      <c r="A8262" s="41"/>
      <c r="C8262" s="214"/>
      <c r="D8262" s="78"/>
      <c r="E8262" s="225"/>
      <c r="G8262" s="281"/>
      <c r="H8262" s="281"/>
      <c r="I8262" s="223"/>
      <c r="J8262" s="41"/>
    </row>
    <row r="8263" spans="1:10" x14ac:dyDescent="0.25">
      <c r="A8263" s="41"/>
      <c r="C8263" s="214"/>
      <c r="D8263" s="78"/>
      <c r="E8263" s="225"/>
      <c r="G8263" s="281"/>
      <c r="H8263" s="281"/>
      <c r="I8263" s="223"/>
      <c r="J8263" s="41"/>
    </row>
    <row r="8264" spans="1:10" x14ac:dyDescent="0.25">
      <c r="A8264" s="41"/>
      <c r="C8264" s="214"/>
      <c r="D8264" s="78"/>
      <c r="E8264" s="225"/>
      <c r="G8264" s="281"/>
      <c r="H8264" s="281"/>
      <c r="I8264" s="223"/>
      <c r="J8264" s="41"/>
    </row>
    <row r="8265" spans="1:10" x14ac:dyDescent="0.25">
      <c r="A8265" s="41"/>
      <c r="C8265" s="214"/>
      <c r="D8265" s="78"/>
      <c r="E8265" s="225"/>
      <c r="G8265" s="281"/>
      <c r="H8265" s="281"/>
      <c r="I8265" s="223"/>
      <c r="J8265" s="41"/>
    </row>
    <row r="8266" spans="1:10" x14ac:dyDescent="0.25">
      <c r="A8266" s="41"/>
      <c r="C8266" s="214"/>
      <c r="D8266" s="78"/>
      <c r="E8266" s="225"/>
      <c r="G8266" s="281"/>
      <c r="H8266" s="281"/>
      <c r="I8266" s="223"/>
      <c r="J8266" s="41"/>
    </row>
    <row r="8267" spans="1:10" x14ac:dyDescent="0.25">
      <c r="A8267" s="41"/>
      <c r="C8267" s="214"/>
      <c r="D8267" s="78"/>
      <c r="E8267" s="225"/>
      <c r="G8267" s="281"/>
      <c r="H8267" s="281"/>
      <c r="I8267" s="223"/>
      <c r="J8267" s="41"/>
    </row>
    <row r="8268" spans="1:10" x14ac:dyDescent="0.25">
      <c r="A8268" s="41"/>
      <c r="C8268" s="214"/>
      <c r="D8268" s="78"/>
      <c r="E8268" s="225"/>
      <c r="G8268" s="281"/>
      <c r="H8268" s="281"/>
      <c r="I8268" s="223"/>
      <c r="J8268" s="41"/>
    </row>
    <row r="8269" spans="1:10" x14ac:dyDescent="0.25">
      <c r="A8269" s="41"/>
      <c r="C8269" s="214"/>
      <c r="D8269" s="78"/>
      <c r="E8269" s="225"/>
      <c r="G8269" s="281"/>
      <c r="H8269" s="281"/>
      <c r="I8269" s="223"/>
      <c r="J8269" s="41"/>
    </row>
    <row r="8270" spans="1:10" x14ac:dyDescent="0.25">
      <c r="A8270" s="41"/>
      <c r="C8270" s="214"/>
      <c r="D8270" s="78"/>
      <c r="E8270" s="225"/>
      <c r="G8270" s="281"/>
      <c r="H8270" s="281"/>
      <c r="I8270" s="223"/>
      <c r="J8270" s="41"/>
    </row>
    <row r="8271" spans="1:10" x14ac:dyDescent="0.25">
      <c r="A8271" s="41"/>
      <c r="C8271" s="214"/>
      <c r="D8271" s="78"/>
      <c r="E8271" s="225"/>
      <c r="G8271" s="281"/>
      <c r="H8271" s="281"/>
      <c r="I8271" s="223"/>
      <c r="J8271" s="41"/>
    </row>
    <row r="8272" spans="1:10" x14ac:dyDescent="0.25">
      <c r="A8272" s="41"/>
      <c r="C8272" s="214"/>
      <c r="D8272" s="78"/>
      <c r="E8272" s="225"/>
      <c r="G8272" s="281"/>
      <c r="H8272" s="281"/>
      <c r="I8272" s="223"/>
      <c r="J8272" s="41"/>
    </row>
    <row r="8273" spans="1:10" x14ac:dyDescent="0.25">
      <c r="A8273" s="41"/>
      <c r="C8273" s="214"/>
      <c r="D8273" s="78"/>
      <c r="E8273" s="225"/>
      <c r="G8273" s="281"/>
      <c r="H8273" s="281"/>
      <c r="I8273" s="223"/>
      <c r="J8273" s="41"/>
    </row>
    <row r="8274" spans="1:10" x14ac:dyDescent="0.25">
      <c r="A8274" s="41"/>
      <c r="C8274" s="214"/>
      <c r="D8274" s="78"/>
      <c r="E8274" s="225"/>
      <c r="G8274" s="281"/>
      <c r="H8274" s="281"/>
      <c r="I8274" s="223"/>
      <c r="J8274" s="41"/>
    </row>
    <row r="8275" spans="1:10" x14ac:dyDescent="0.25">
      <c r="A8275" s="41"/>
      <c r="C8275" s="214"/>
      <c r="D8275" s="78"/>
      <c r="E8275" s="225"/>
      <c r="G8275" s="281"/>
      <c r="H8275" s="281"/>
      <c r="I8275" s="223"/>
      <c r="J8275" s="41"/>
    </row>
    <row r="8276" spans="1:10" x14ac:dyDescent="0.25">
      <c r="A8276" s="41"/>
      <c r="C8276" s="214"/>
      <c r="D8276" s="78"/>
      <c r="E8276" s="225"/>
      <c r="G8276" s="281"/>
      <c r="H8276" s="281"/>
      <c r="I8276" s="223"/>
      <c r="J8276" s="41"/>
    </row>
    <row r="8277" spans="1:10" x14ac:dyDescent="0.25">
      <c r="A8277" s="41"/>
      <c r="C8277" s="214"/>
      <c r="D8277" s="78"/>
      <c r="E8277" s="225"/>
      <c r="G8277" s="281"/>
      <c r="H8277" s="281"/>
      <c r="I8277" s="223"/>
      <c r="J8277" s="41"/>
    </row>
    <row r="8278" spans="1:10" x14ac:dyDescent="0.25">
      <c r="A8278" s="41"/>
      <c r="C8278" s="214"/>
      <c r="D8278" s="78"/>
      <c r="E8278" s="225"/>
      <c r="G8278" s="281"/>
      <c r="H8278" s="281"/>
      <c r="I8278" s="223"/>
      <c r="J8278" s="41"/>
    </row>
    <row r="8279" spans="1:10" x14ac:dyDescent="0.25">
      <c r="A8279" s="41"/>
      <c r="C8279" s="214"/>
      <c r="D8279" s="78"/>
      <c r="E8279" s="225"/>
      <c r="G8279" s="281"/>
      <c r="H8279" s="281"/>
      <c r="I8279" s="223"/>
      <c r="J8279" s="41"/>
    </row>
    <row r="8280" spans="1:10" x14ac:dyDescent="0.25">
      <c r="A8280" s="41"/>
      <c r="C8280" s="214"/>
      <c r="D8280" s="78"/>
      <c r="E8280" s="225"/>
      <c r="G8280" s="281"/>
      <c r="H8280" s="281"/>
      <c r="I8280" s="223"/>
      <c r="J8280" s="41"/>
    </row>
    <row r="8281" spans="1:10" x14ac:dyDescent="0.25">
      <c r="A8281" s="41"/>
      <c r="C8281" s="214"/>
      <c r="D8281" s="78"/>
      <c r="E8281" s="225"/>
      <c r="G8281" s="281"/>
      <c r="H8281" s="281"/>
      <c r="I8281" s="223"/>
      <c r="J8281" s="41"/>
    </row>
    <row r="8282" spans="1:10" x14ac:dyDescent="0.25">
      <c r="A8282" s="41"/>
      <c r="C8282" s="214"/>
      <c r="D8282" s="78"/>
      <c r="E8282" s="225"/>
      <c r="G8282" s="281"/>
      <c r="H8282" s="281"/>
      <c r="I8282" s="223"/>
      <c r="J8282" s="41"/>
    </row>
    <row r="8283" spans="1:10" x14ac:dyDescent="0.25">
      <c r="A8283" s="41"/>
      <c r="C8283" s="214"/>
      <c r="D8283" s="78"/>
      <c r="E8283" s="225"/>
      <c r="G8283" s="281"/>
      <c r="H8283" s="281"/>
      <c r="I8283" s="223"/>
      <c r="J8283" s="41"/>
    </row>
    <row r="8284" spans="1:10" x14ac:dyDescent="0.25">
      <c r="A8284" s="41"/>
      <c r="C8284" s="214"/>
      <c r="D8284" s="78"/>
      <c r="E8284" s="225"/>
      <c r="G8284" s="281"/>
      <c r="H8284" s="281"/>
      <c r="I8284" s="223"/>
      <c r="J8284" s="41"/>
    </row>
    <row r="8285" spans="1:10" x14ac:dyDescent="0.25">
      <c r="A8285" s="41"/>
      <c r="C8285" s="214"/>
      <c r="D8285" s="78"/>
      <c r="E8285" s="225"/>
      <c r="G8285" s="281"/>
      <c r="H8285" s="281"/>
      <c r="I8285" s="223"/>
      <c r="J8285" s="41"/>
    </row>
    <row r="8286" spans="1:10" x14ac:dyDescent="0.25">
      <c r="A8286" s="41"/>
      <c r="C8286" s="214"/>
      <c r="D8286" s="78"/>
      <c r="E8286" s="225"/>
      <c r="G8286" s="281"/>
      <c r="H8286" s="281"/>
      <c r="I8286" s="223"/>
      <c r="J8286" s="41"/>
    </row>
    <row r="8287" spans="1:10" x14ac:dyDescent="0.25">
      <c r="A8287" s="41"/>
      <c r="C8287" s="214"/>
      <c r="D8287" s="78"/>
      <c r="E8287" s="225"/>
      <c r="G8287" s="281"/>
      <c r="H8287" s="281"/>
      <c r="I8287" s="223"/>
      <c r="J8287" s="41"/>
    </row>
    <row r="8288" spans="1:10" x14ac:dyDescent="0.25">
      <c r="A8288" s="41"/>
      <c r="C8288" s="214"/>
      <c r="D8288" s="78"/>
      <c r="E8288" s="225"/>
      <c r="G8288" s="281"/>
      <c r="H8288" s="281"/>
      <c r="I8288" s="223"/>
      <c r="J8288" s="41"/>
    </row>
    <row r="8289" spans="1:10" x14ac:dyDescent="0.25">
      <c r="A8289" s="41"/>
      <c r="C8289" s="214"/>
      <c r="D8289" s="78"/>
      <c r="E8289" s="225"/>
      <c r="G8289" s="281"/>
      <c r="H8289" s="281"/>
      <c r="I8289" s="223"/>
      <c r="J8289" s="41"/>
    </row>
    <row r="8290" spans="1:10" x14ac:dyDescent="0.25">
      <c r="A8290" s="41"/>
      <c r="C8290" s="214"/>
      <c r="D8290" s="78"/>
      <c r="E8290" s="225"/>
      <c r="G8290" s="281"/>
      <c r="H8290" s="281"/>
      <c r="I8290" s="223"/>
      <c r="J8290" s="41"/>
    </row>
    <row r="8291" spans="1:10" x14ac:dyDescent="0.25">
      <c r="A8291" s="41"/>
      <c r="C8291" s="214"/>
      <c r="D8291" s="78"/>
      <c r="E8291" s="225"/>
      <c r="G8291" s="281"/>
      <c r="H8291" s="281"/>
      <c r="I8291" s="223"/>
      <c r="J8291" s="41"/>
    </row>
    <row r="8292" spans="1:10" x14ac:dyDescent="0.25">
      <c r="A8292" s="41"/>
      <c r="C8292" s="214"/>
      <c r="D8292" s="78"/>
      <c r="E8292" s="225"/>
      <c r="G8292" s="281"/>
      <c r="H8292" s="281"/>
      <c r="I8292" s="223"/>
      <c r="J8292" s="41"/>
    </row>
    <row r="8293" spans="1:10" x14ac:dyDescent="0.25">
      <c r="A8293" s="41"/>
      <c r="C8293" s="214"/>
      <c r="D8293" s="78"/>
      <c r="E8293" s="225"/>
      <c r="G8293" s="281"/>
      <c r="H8293" s="281"/>
      <c r="I8293" s="223"/>
      <c r="J8293" s="41"/>
    </row>
    <row r="8294" spans="1:10" x14ac:dyDescent="0.25">
      <c r="A8294" s="41"/>
      <c r="C8294" s="214"/>
      <c r="D8294" s="78"/>
      <c r="E8294" s="225"/>
      <c r="G8294" s="281"/>
      <c r="H8294" s="281"/>
      <c r="I8294" s="223"/>
      <c r="J8294" s="41"/>
    </row>
    <row r="8295" spans="1:10" x14ac:dyDescent="0.25">
      <c r="A8295" s="41"/>
      <c r="C8295" s="214"/>
      <c r="D8295" s="78"/>
      <c r="E8295" s="225"/>
      <c r="G8295" s="281"/>
      <c r="H8295" s="281"/>
      <c r="I8295" s="223"/>
      <c r="J8295" s="41"/>
    </row>
    <row r="8296" spans="1:10" x14ac:dyDescent="0.25">
      <c r="A8296" s="41"/>
      <c r="C8296" s="214"/>
      <c r="D8296" s="78"/>
      <c r="E8296" s="225"/>
      <c r="G8296" s="281"/>
      <c r="H8296" s="281"/>
      <c r="I8296" s="223"/>
      <c r="J8296" s="41"/>
    </row>
    <row r="8297" spans="1:10" x14ac:dyDescent="0.25">
      <c r="A8297" s="41"/>
      <c r="C8297" s="214"/>
      <c r="D8297" s="78"/>
      <c r="E8297" s="225"/>
      <c r="G8297" s="281"/>
      <c r="H8297" s="281"/>
      <c r="I8297" s="223"/>
      <c r="J8297" s="41"/>
    </row>
    <row r="8298" spans="1:10" x14ac:dyDescent="0.25">
      <c r="A8298" s="41"/>
      <c r="C8298" s="214"/>
      <c r="D8298" s="78"/>
      <c r="E8298" s="225"/>
      <c r="G8298" s="281"/>
      <c r="H8298" s="281"/>
      <c r="I8298" s="223"/>
      <c r="J8298" s="41"/>
    </row>
    <row r="8299" spans="1:10" x14ac:dyDescent="0.25">
      <c r="A8299" s="41"/>
      <c r="C8299" s="214"/>
      <c r="D8299" s="78"/>
      <c r="E8299" s="225"/>
      <c r="G8299" s="281"/>
      <c r="H8299" s="281"/>
      <c r="I8299" s="223"/>
      <c r="J8299" s="41"/>
    </row>
    <row r="8300" spans="1:10" x14ac:dyDescent="0.25">
      <c r="A8300" s="41"/>
      <c r="C8300" s="214"/>
      <c r="D8300" s="78"/>
      <c r="E8300" s="225"/>
      <c r="G8300" s="281"/>
      <c r="H8300" s="281"/>
      <c r="I8300" s="223"/>
      <c r="J8300" s="41"/>
    </row>
    <row r="8301" spans="1:10" x14ac:dyDescent="0.25">
      <c r="A8301" s="41"/>
      <c r="C8301" s="214"/>
      <c r="D8301" s="78"/>
      <c r="E8301" s="225"/>
      <c r="G8301" s="281"/>
      <c r="H8301" s="281"/>
      <c r="I8301" s="223"/>
      <c r="J8301" s="41"/>
    </row>
    <row r="8302" spans="1:10" x14ac:dyDescent="0.25">
      <c r="A8302" s="41"/>
      <c r="C8302" s="214"/>
      <c r="D8302" s="78"/>
      <c r="E8302" s="225"/>
      <c r="G8302" s="281"/>
      <c r="H8302" s="281"/>
      <c r="I8302" s="223"/>
      <c r="J8302" s="41"/>
    </row>
    <row r="8303" spans="1:10" x14ac:dyDescent="0.25">
      <c r="A8303" s="41"/>
      <c r="C8303" s="214"/>
      <c r="D8303" s="78"/>
      <c r="E8303" s="225"/>
      <c r="G8303" s="281"/>
      <c r="H8303" s="281"/>
      <c r="I8303" s="223"/>
      <c r="J8303" s="41"/>
    </row>
    <row r="8304" spans="1:10" x14ac:dyDescent="0.25">
      <c r="A8304" s="41"/>
      <c r="C8304" s="214"/>
      <c r="D8304" s="78"/>
      <c r="E8304" s="225"/>
      <c r="G8304" s="281"/>
      <c r="H8304" s="281"/>
      <c r="I8304" s="223"/>
      <c r="J8304" s="41"/>
    </row>
    <row r="8305" spans="1:10" x14ac:dyDescent="0.25">
      <c r="A8305" s="41"/>
      <c r="C8305" s="214"/>
      <c r="D8305" s="78"/>
      <c r="E8305" s="225"/>
      <c r="G8305" s="281"/>
      <c r="H8305" s="281"/>
      <c r="I8305" s="223"/>
      <c r="J8305" s="41"/>
    </row>
    <row r="8306" spans="1:10" x14ac:dyDescent="0.25">
      <c r="A8306" s="41"/>
      <c r="C8306" s="214"/>
      <c r="D8306" s="78"/>
      <c r="E8306" s="225"/>
      <c r="G8306" s="281"/>
      <c r="H8306" s="281"/>
      <c r="I8306" s="223"/>
      <c r="J8306" s="41"/>
    </row>
    <row r="8307" spans="1:10" x14ac:dyDescent="0.25">
      <c r="A8307" s="41"/>
      <c r="C8307" s="214"/>
      <c r="D8307" s="78"/>
      <c r="E8307" s="225"/>
      <c r="G8307" s="281"/>
      <c r="H8307" s="281"/>
      <c r="I8307" s="223"/>
      <c r="J8307" s="41"/>
    </row>
    <row r="8308" spans="1:10" x14ac:dyDescent="0.25">
      <c r="A8308" s="41"/>
      <c r="C8308" s="214"/>
      <c r="D8308" s="78"/>
      <c r="E8308" s="225"/>
      <c r="G8308" s="281"/>
      <c r="H8308" s="281"/>
      <c r="I8308" s="223"/>
      <c r="J8308" s="41"/>
    </row>
    <row r="8309" spans="1:10" x14ac:dyDescent="0.25">
      <c r="A8309" s="41"/>
      <c r="C8309" s="214"/>
      <c r="D8309" s="78"/>
      <c r="E8309" s="225"/>
      <c r="G8309" s="281"/>
      <c r="H8309" s="281"/>
      <c r="I8309" s="223"/>
      <c r="J8309" s="41"/>
    </row>
    <row r="8310" spans="1:10" x14ac:dyDescent="0.25">
      <c r="A8310" s="41"/>
      <c r="C8310" s="214"/>
      <c r="D8310" s="78"/>
      <c r="E8310" s="225"/>
      <c r="G8310" s="281"/>
      <c r="H8310" s="281"/>
      <c r="I8310" s="223"/>
      <c r="J8310" s="41"/>
    </row>
    <row r="8311" spans="1:10" x14ac:dyDescent="0.25">
      <c r="A8311" s="41"/>
      <c r="C8311" s="214"/>
      <c r="D8311" s="78"/>
      <c r="E8311" s="225"/>
      <c r="G8311" s="281"/>
      <c r="H8311" s="281"/>
      <c r="I8311" s="223"/>
      <c r="J8311" s="41"/>
    </row>
    <row r="8312" spans="1:10" x14ac:dyDescent="0.25">
      <c r="A8312" s="41"/>
      <c r="C8312" s="214"/>
      <c r="D8312" s="78"/>
      <c r="E8312" s="225"/>
      <c r="G8312" s="281"/>
      <c r="H8312" s="281"/>
      <c r="I8312" s="223"/>
      <c r="J8312" s="41"/>
    </row>
    <row r="8313" spans="1:10" x14ac:dyDescent="0.25">
      <c r="A8313" s="41"/>
      <c r="C8313" s="214"/>
      <c r="D8313" s="78"/>
      <c r="E8313" s="225"/>
      <c r="G8313" s="281"/>
      <c r="H8313" s="281"/>
      <c r="I8313" s="223"/>
      <c r="J8313" s="41"/>
    </row>
    <row r="8314" spans="1:10" x14ac:dyDescent="0.25">
      <c r="A8314" s="41"/>
      <c r="C8314" s="214"/>
      <c r="D8314" s="78"/>
      <c r="E8314" s="225"/>
      <c r="G8314" s="281"/>
      <c r="H8314" s="281"/>
      <c r="I8314" s="223"/>
      <c r="J8314" s="41"/>
    </row>
    <row r="8315" spans="1:10" x14ac:dyDescent="0.25">
      <c r="A8315" s="41"/>
      <c r="C8315" s="214"/>
      <c r="D8315" s="78"/>
      <c r="E8315" s="225"/>
      <c r="G8315" s="281"/>
      <c r="H8315" s="281"/>
      <c r="I8315" s="223"/>
      <c r="J8315" s="41"/>
    </row>
    <row r="8316" spans="1:10" x14ac:dyDescent="0.25">
      <c r="A8316" s="41"/>
      <c r="C8316" s="214"/>
      <c r="D8316" s="78"/>
      <c r="E8316" s="225"/>
      <c r="G8316" s="281"/>
      <c r="H8316" s="281"/>
      <c r="I8316" s="223"/>
      <c r="J8316" s="41"/>
    </row>
    <row r="8317" spans="1:10" x14ac:dyDescent="0.25">
      <c r="A8317" s="41"/>
      <c r="C8317" s="214"/>
      <c r="D8317" s="78"/>
      <c r="E8317" s="225"/>
      <c r="G8317" s="281"/>
      <c r="H8317" s="281"/>
      <c r="I8317" s="223"/>
      <c r="J8317" s="41"/>
    </row>
    <row r="8318" spans="1:10" x14ac:dyDescent="0.25">
      <c r="A8318" s="41"/>
      <c r="C8318" s="214"/>
      <c r="D8318" s="78"/>
      <c r="E8318" s="225"/>
      <c r="G8318" s="281"/>
      <c r="H8318" s="281"/>
      <c r="I8318" s="223"/>
      <c r="J8318" s="41"/>
    </row>
    <row r="8319" spans="1:10" x14ac:dyDescent="0.25">
      <c r="A8319" s="41"/>
      <c r="C8319" s="214"/>
      <c r="D8319" s="78"/>
      <c r="E8319" s="225"/>
      <c r="G8319" s="281"/>
      <c r="H8319" s="281"/>
      <c r="I8319" s="223"/>
      <c r="J8319" s="41"/>
    </row>
    <row r="8320" spans="1:10" x14ac:dyDescent="0.25">
      <c r="A8320" s="41"/>
      <c r="C8320" s="214"/>
      <c r="D8320" s="78"/>
      <c r="E8320" s="225"/>
      <c r="G8320" s="281"/>
      <c r="H8320" s="281"/>
      <c r="I8320" s="223"/>
      <c r="J8320" s="41"/>
    </row>
    <row r="8321" spans="1:10" x14ac:dyDescent="0.25">
      <c r="A8321" s="41"/>
      <c r="C8321" s="214"/>
      <c r="D8321" s="78"/>
      <c r="E8321" s="225"/>
      <c r="G8321" s="281"/>
      <c r="H8321" s="281"/>
      <c r="I8321" s="223"/>
      <c r="J8321" s="41"/>
    </row>
    <row r="8322" spans="1:10" x14ac:dyDescent="0.25">
      <c r="A8322" s="41"/>
      <c r="C8322" s="214"/>
      <c r="D8322" s="78"/>
      <c r="E8322" s="225"/>
      <c r="G8322" s="281"/>
      <c r="H8322" s="281"/>
      <c r="I8322" s="223"/>
      <c r="J8322" s="41"/>
    </row>
    <row r="8323" spans="1:10" x14ac:dyDescent="0.25">
      <c r="A8323" s="41"/>
      <c r="C8323" s="214"/>
      <c r="D8323" s="78"/>
      <c r="E8323" s="225"/>
      <c r="G8323" s="281"/>
      <c r="H8323" s="281"/>
      <c r="I8323" s="223"/>
      <c r="J8323" s="41"/>
    </row>
    <row r="8324" spans="1:10" x14ac:dyDescent="0.25">
      <c r="A8324" s="41"/>
      <c r="C8324" s="214"/>
      <c r="D8324" s="78"/>
      <c r="E8324" s="225"/>
      <c r="G8324" s="281"/>
      <c r="H8324" s="281"/>
      <c r="I8324" s="223"/>
      <c r="J8324" s="41"/>
    </row>
    <row r="8325" spans="1:10" x14ac:dyDescent="0.25">
      <c r="A8325" s="41"/>
      <c r="C8325" s="214"/>
      <c r="D8325" s="78"/>
      <c r="E8325" s="225"/>
      <c r="G8325" s="281"/>
      <c r="H8325" s="281"/>
      <c r="I8325" s="223"/>
      <c r="J8325" s="41"/>
    </row>
    <row r="8326" spans="1:10" x14ac:dyDescent="0.25">
      <c r="A8326" s="41"/>
      <c r="C8326" s="214"/>
      <c r="D8326" s="78"/>
      <c r="E8326" s="225"/>
      <c r="G8326" s="281"/>
      <c r="H8326" s="281"/>
      <c r="I8326" s="223"/>
      <c r="J8326" s="41"/>
    </row>
    <row r="8327" spans="1:10" x14ac:dyDescent="0.25">
      <c r="A8327" s="41"/>
      <c r="C8327" s="214"/>
      <c r="D8327" s="78"/>
      <c r="E8327" s="225"/>
      <c r="G8327" s="281"/>
      <c r="H8327" s="281"/>
      <c r="I8327" s="223"/>
      <c r="J8327" s="41"/>
    </row>
    <row r="8328" spans="1:10" x14ac:dyDescent="0.25">
      <c r="A8328" s="41"/>
      <c r="C8328" s="214"/>
      <c r="D8328" s="78"/>
      <c r="E8328" s="225"/>
      <c r="G8328" s="281"/>
      <c r="H8328" s="281"/>
      <c r="I8328" s="223"/>
      <c r="J8328" s="41"/>
    </row>
    <row r="8329" spans="1:10" x14ac:dyDescent="0.25">
      <c r="A8329" s="41"/>
      <c r="C8329" s="214"/>
      <c r="D8329" s="78"/>
      <c r="E8329" s="225"/>
      <c r="G8329" s="281"/>
      <c r="H8329" s="281"/>
      <c r="I8329" s="223"/>
      <c r="J8329" s="41"/>
    </row>
    <row r="8330" spans="1:10" x14ac:dyDescent="0.25">
      <c r="A8330" s="41"/>
      <c r="C8330" s="214"/>
      <c r="D8330" s="78"/>
      <c r="E8330" s="225"/>
      <c r="G8330" s="281"/>
      <c r="H8330" s="281"/>
      <c r="I8330" s="223"/>
      <c r="J8330" s="41"/>
    </row>
    <row r="8331" spans="1:10" x14ac:dyDescent="0.25">
      <c r="A8331" s="41"/>
      <c r="C8331" s="214"/>
      <c r="D8331" s="78"/>
      <c r="E8331" s="225"/>
      <c r="G8331" s="281"/>
      <c r="H8331" s="281"/>
      <c r="I8331" s="223"/>
      <c r="J8331" s="41"/>
    </row>
    <row r="8332" spans="1:10" x14ac:dyDescent="0.25">
      <c r="A8332" s="41"/>
      <c r="C8332" s="214"/>
      <c r="D8332" s="78"/>
      <c r="E8332" s="225"/>
      <c r="G8332" s="281"/>
      <c r="H8332" s="281"/>
      <c r="I8332" s="223"/>
      <c r="J8332" s="41"/>
    </row>
    <row r="8333" spans="1:10" x14ac:dyDescent="0.25">
      <c r="A8333" s="41"/>
      <c r="C8333" s="214"/>
      <c r="D8333" s="78"/>
      <c r="E8333" s="225"/>
      <c r="G8333" s="281"/>
      <c r="H8333" s="281"/>
      <c r="I8333" s="223"/>
      <c r="J8333" s="41"/>
    </row>
    <row r="8334" spans="1:10" x14ac:dyDescent="0.25">
      <c r="A8334" s="41"/>
      <c r="C8334" s="214"/>
      <c r="D8334" s="78"/>
      <c r="E8334" s="225"/>
      <c r="G8334" s="281"/>
      <c r="H8334" s="281"/>
      <c r="I8334" s="223"/>
      <c r="J8334" s="41"/>
    </row>
    <row r="8335" spans="1:10" x14ac:dyDescent="0.25">
      <c r="A8335" s="41"/>
      <c r="C8335" s="214"/>
      <c r="D8335" s="78"/>
      <c r="E8335" s="225"/>
      <c r="G8335" s="281"/>
      <c r="H8335" s="281"/>
      <c r="I8335" s="223"/>
      <c r="J8335" s="41"/>
    </row>
    <row r="8336" spans="1:10" x14ac:dyDescent="0.25">
      <c r="A8336" s="41"/>
      <c r="C8336" s="214"/>
      <c r="D8336" s="78"/>
      <c r="E8336" s="225"/>
      <c r="G8336" s="281"/>
      <c r="H8336" s="281"/>
      <c r="I8336" s="223"/>
      <c r="J8336" s="41"/>
    </row>
    <row r="8337" spans="1:10" x14ac:dyDescent="0.25">
      <c r="A8337" s="41"/>
      <c r="C8337" s="214"/>
      <c r="D8337" s="78"/>
      <c r="E8337" s="225"/>
      <c r="G8337" s="281"/>
      <c r="H8337" s="281"/>
      <c r="I8337" s="223"/>
      <c r="J8337" s="41"/>
    </row>
    <row r="8338" spans="1:10" x14ac:dyDescent="0.25">
      <c r="A8338" s="41"/>
      <c r="C8338" s="214"/>
      <c r="D8338" s="78"/>
      <c r="E8338" s="225"/>
      <c r="G8338" s="281"/>
      <c r="H8338" s="281"/>
      <c r="I8338" s="223"/>
      <c r="J8338" s="41"/>
    </row>
    <row r="8339" spans="1:10" x14ac:dyDescent="0.25">
      <c r="A8339" s="41"/>
      <c r="C8339" s="214"/>
      <c r="D8339" s="78"/>
      <c r="E8339" s="225"/>
      <c r="G8339" s="281"/>
      <c r="H8339" s="281"/>
      <c r="I8339" s="223"/>
      <c r="J8339" s="41"/>
    </row>
    <row r="8340" spans="1:10" x14ac:dyDescent="0.25">
      <c r="A8340" s="41"/>
      <c r="C8340" s="214"/>
      <c r="D8340" s="78"/>
      <c r="E8340" s="225"/>
      <c r="G8340" s="281"/>
      <c r="H8340" s="281"/>
      <c r="I8340" s="223"/>
      <c r="J8340" s="41"/>
    </row>
    <row r="8341" spans="1:10" x14ac:dyDescent="0.25">
      <c r="A8341" s="41"/>
      <c r="C8341" s="214"/>
      <c r="D8341" s="78"/>
      <c r="E8341" s="225"/>
      <c r="G8341" s="281"/>
      <c r="H8341" s="281"/>
      <c r="I8341" s="223"/>
      <c r="J8341" s="41"/>
    </row>
    <row r="8342" spans="1:10" x14ac:dyDescent="0.25">
      <c r="A8342" s="41"/>
      <c r="C8342" s="214"/>
      <c r="D8342" s="78"/>
      <c r="E8342" s="225"/>
      <c r="G8342" s="281"/>
      <c r="H8342" s="281"/>
      <c r="I8342" s="223"/>
      <c r="J8342" s="41"/>
    </row>
    <row r="8343" spans="1:10" x14ac:dyDescent="0.25">
      <c r="A8343" s="41"/>
      <c r="C8343" s="214"/>
      <c r="D8343" s="78"/>
      <c r="E8343" s="225"/>
      <c r="G8343" s="281"/>
      <c r="H8343" s="281"/>
      <c r="I8343" s="223"/>
      <c r="J8343" s="41"/>
    </row>
    <row r="8344" spans="1:10" x14ac:dyDescent="0.25">
      <c r="A8344" s="41"/>
      <c r="C8344" s="214"/>
      <c r="D8344" s="78"/>
      <c r="E8344" s="225"/>
      <c r="G8344" s="281"/>
      <c r="H8344" s="281"/>
      <c r="I8344" s="223"/>
      <c r="J8344" s="41"/>
    </row>
    <row r="8345" spans="1:10" x14ac:dyDescent="0.25">
      <c r="A8345" s="41"/>
      <c r="C8345" s="214"/>
      <c r="D8345" s="78"/>
      <c r="E8345" s="225"/>
      <c r="G8345" s="281"/>
      <c r="H8345" s="281"/>
      <c r="I8345" s="223"/>
      <c r="J8345" s="41"/>
    </row>
    <row r="8346" spans="1:10" x14ac:dyDescent="0.25">
      <c r="A8346" s="41"/>
      <c r="C8346" s="214"/>
      <c r="D8346" s="78"/>
      <c r="E8346" s="225"/>
      <c r="G8346" s="281"/>
      <c r="H8346" s="281"/>
      <c r="I8346" s="223"/>
      <c r="J8346" s="41"/>
    </row>
    <row r="8347" spans="1:10" x14ac:dyDescent="0.25">
      <c r="A8347" s="41"/>
      <c r="C8347" s="214"/>
      <c r="D8347" s="78"/>
      <c r="E8347" s="225"/>
      <c r="G8347" s="281"/>
      <c r="H8347" s="281"/>
      <c r="I8347" s="223"/>
      <c r="J8347" s="41"/>
    </row>
    <row r="8348" spans="1:10" x14ac:dyDescent="0.25">
      <c r="A8348" s="41"/>
      <c r="C8348" s="214"/>
      <c r="D8348" s="78"/>
      <c r="E8348" s="225"/>
      <c r="G8348" s="281"/>
      <c r="H8348" s="281"/>
      <c r="I8348" s="223"/>
      <c r="J8348" s="41"/>
    </row>
    <row r="8349" spans="1:10" x14ac:dyDescent="0.25">
      <c r="A8349" s="41"/>
      <c r="C8349" s="214"/>
      <c r="D8349" s="78"/>
      <c r="E8349" s="225"/>
      <c r="G8349" s="281"/>
      <c r="H8349" s="281"/>
      <c r="I8349" s="223"/>
      <c r="J8349" s="41"/>
    </row>
    <row r="8350" spans="1:10" x14ac:dyDescent="0.25">
      <c r="A8350" s="41"/>
      <c r="C8350" s="214"/>
      <c r="D8350" s="78"/>
      <c r="E8350" s="225"/>
      <c r="G8350" s="281"/>
      <c r="H8350" s="281"/>
      <c r="I8350" s="223"/>
      <c r="J8350" s="41"/>
    </row>
    <row r="8351" spans="1:10" x14ac:dyDescent="0.25">
      <c r="A8351" s="41"/>
      <c r="C8351" s="214"/>
      <c r="D8351" s="78"/>
      <c r="E8351" s="225"/>
      <c r="G8351" s="281"/>
      <c r="H8351" s="281"/>
      <c r="I8351" s="223"/>
      <c r="J8351" s="41"/>
    </row>
    <row r="8352" spans="1:10" x14ac:dyDescent="0.25">
      <c r="A8352" s="41"/>
      <c r="C8352" s="214"/>
      <c r="D8352" s="78"/>
      <c r="E8352" s="225"/>
      <c r="G8352" s="281"/>
      <c r="H8352" s="281"/>
      <c r="I8352" s="223"/>
      <c r="J8352" s="41"/>
    </row>
    <row r="8353" spans="1:10" x14ac:dyDescent="0.25">
      <c r="A8353" s="41"/>
      <c r="C8353" s="214"/>
      <c r="D8353" s="78"/>
      <c r="E8353" s="225"/>
      <c r="G8353" s="281"/>
      <c r="H8353" s="281"/>
      <c r="I8353" s="223"/>
      <c r="J8353" s="41"/>
    </row>
    <row r="8354" spans="1:10" x14ac:dyDescent="0.25">
      <c r="A8354" s="41"/>
      <c r="C8354" s="214"/>
      <c r="D8354" s="78"/>
      <c r="E8354" s="225"/>
      <c r="G8354" s="281"/>
      <c r="H8354" s="281"/>
      <c r="I8354" s="223"/>
      <c r="J8354" s="41"/>
    </row>
    <row r="8355" spans="1:10" x14ac:dyDescent="0.25">
      <c r="A8355" s="41"/>
      <c r="C8355" s="214"/>
      <c r="D8355" s="78"/>
      <c r="E8355" s="225"/>
      <c r="G8355" s="281"/>
      <c r="H8355" s="281"/>
      <c r="I8355" s="223"/>
      <c r="J8355" s="41"/>
    </row>
    <row r="8356" spans="1:10" x14ac:dyDescent="0.25">
      <c r="A8356" s="41"/>
      <c r="C8356" s="214"/>
      <c r="D8356" s="78"/>
      <c r="E8356" s="225"/>
      <c r="G8356" s="281"/>
      <c r="H8356" s="281"/>
      <c r="I8356" s="223"/>
      <c r="J8356" s="41"/>
    </row>
    <row r="8357" spans="1:10" x14ac:dyDescent="0.25">
      <c r="A8357" s="41"/>
      <c r="C8357" s="214"/>
      <c r="D8357" s="78"/>
      <c r="E8357" s="225"/>
      <c r="G8357" s="281"/>
      <c r="H8357" s="281"/>
      <c r="I8357" s="223"/>
      <c r="J8357" s="41"/>
    </row>
    <row r="8358" spans="1:10" x14ac:dyDescent="0.25">
      <c r="A8358" s="41"/>
      <c r="C8358" s="214"/>
      <c r="D8358" s="78"/>
      <c r="E8358" s="225"/>
      <c r="G8358" s="281"/>
      <c r="H8358" s="281"/>
      <c r="I8358" s="223"/>
      <c r="J8358" s="41"/>
    </row>
    <row r="8359" spans="1:10" x14ac:dyDescent="0.25">
      <c r="A8359" s="41"/>
      <c r="C8359" s="214"/>
      <c r="D8359" s="78"/>
      <c r="E8359" s="225"/>
      <c r="G8359" s="281"/>
      <c r="H8359" s="281"/>
      <c r="I8359" s="223"/>
      <c r="J8359" s="41"/>
    </row>
    <row r="8360" spans="1:10" x14ac:dyDescent="0.25">
      <c r="A8360" s="41"/>
      <c r="C8360" s="214"/>
      <c r="D8360" s="78"/>
      <c r="E8360" s="225"/>
      <c r="G8360" s="281"/>
      <c r="H8360" s="281"/>
      <c r="I8360" s="223"/>
      <c r="J8360" s="41"/>
    </row>
    <row r="8361" spans="1:10" x14ac:dyDescent="0.25">
      <c r="A8361" s="41"/>
      <c r="C8361" s="214"/>
      <c r="D8361" s="78"/>
      <c r="E8361" s="225"/>
      <c r="G8361" s="281"/>
      <c r="H8361" s="281"/>
      <c r="I8361" s="223"/>
      <c r="J8361" s="41"/>
    </row>
    <row r="8362" spans="1:10" x14ac:dyDescent="0.25">
      <c r="A8362" s="41"/>
      <c r="C8362" s="214"/>
      <c r="D8362" s="78"/>
      <c r="E8362" s="225"/>
      <c r="G8362" s="281"/>
      <c r="H8362" s="281"/>
      <c r="I8362" s="223"/>
      <c r="J8362" s="41"/>
    </row>
    <row r="8363" spans="1:10" x14ac:dyDescent="0.25">
      <c r="A8363" s="41"/>
      <c r="C8363" s="214"/>
      <c r="D8363" s="78"/>
      <c r="E8363" s="225"/>
      <c r="G8363" s="281"/>
      <c r="H8363" s="281"/>
      <c r="I8363" s="223"/>
      <c r="J8363" s="41"/>
    </row>
    <row r="8364" spans="1:10" x14ac:dyDescent="0.25">
      <c r="A8364" s="41"/>
      <c r="C8364" s="214"/>
      <c r="D8364" s="78"/>
      <c r="E8364" s="225"/>
      <c r="G8364" s="281"/>
      <c r="H8364" s="281"/>
      <c r="I8364" s="223"/>
      <c r="J8364" s="41"/>
    </row>
    <row r="8365" spans="1:10" x14ac:dyDescent="0.25">
      <c r="A8365" s="41"/>
      <c r="C8365" s="214"/>
      <c r="D8365" s="78"/>
      <c r="E8365" s="225"/>
      <c r="G8365" s="281"/>
      <c r="H8365" s="281"/>
      <c r="I8365" s="223"/>
      <c r="J8365" s="41"/>
    </row>
    <row r="8366" spans="1:10" x14ac:dyDescent="0.25">
      <c r="A8366" s="41"/>
      <c r="C8366" s="214"/>
      <c r="D8366" s="78"/>
      <c r="E8366" s="225"/>
      <c r="G8366" s="281"/>
      <c r="H8366" s="281"/>
      <c r="I8366" s="223"/>
      <c r="J8366" s="41"/>
    </row>
    <row r="8367" spans="1:10" x14ac:dyDescent="0.25">
      <c r="A8367" s="41"/>
      <c r="C8367" s="214"/>
      <c r="D8367" s="78"/>
      <c r="E8367" s="225"/>
      <c r="G8367" s="281"/>
      <c r="H8367" s="281"/>
      <c r="I8367" s="223"/>
      <c r="J8367" s="41"/>
    </row>
    <row r="8368" spans="1:10" x14ac:dyDescent="0.25">
      <c r="A8368" s="41"/>
      <c r="C8368" s="214"/>
      <c r="D8368" s="78"/>
      <c r="E8368" s="225"/>
      <c r="G8368" s="281"/>
      <c r="H8368" s="281"/>
      <c r="I8368" s="223"/>
      <c r="J8368" s="41"/>
    </row>
    <row r="8369" spans="1:10" x14ac:dyDescent="0.25">
      <c r="A8369" s="41"/>
      <c r="C8369" s="214"/>
      <c r="D8369" s="78"/>
      <c r="E8369" s="225"/>
      <c r="G8369" s="281"/>
      <c r="H8369" s="281"/>
      <c r="I8369" s="223"/>
      <c r="J8369" s="41"/>
    </row>
    <row r="8370" spans="1:10" x14ac:dyDescent="0.25">
      <c r="A8370" s="41"/>
      <c r="C8370" s="214"/>
      <c r="D8370" s="78"/>
      <c r="E8370" s="225"/>
      <c r="G8370" s="281"/>
      <c r="H8370" s="281"/>
      <c r="I8370" s="223"/>
      <c r="J8370" s="41"/>
    </row>
    <row r="8371" spans="1:10" x14ac:dyDescent="0.25">
      <c r="A8371" s="41"/>
      <c r="C8371" s="214"/>
      <c r="D8371" s="78"/>
      <c r="E8371" s="225"/>
      <c r="G8371" s="281"/>
      <c r="H8371" s="281"/>
      <c r="I8371" s="223"/>
      <c r="J8371" s="41"/>
    </row>
    <row r="8372" spans="1:10" x14ac:dyDescent="0.25">
      <c r="A8372" s="41"/>
      <c r="C8372" s="214"/>
      <c r="D8372" s="78"/>
      <c r="E8372" s="225"/>
      <c r="G8372" s="281"/>
      <c r="H8372" s="281"/>
      <c r="I8372" s="223"/>
      <c r="J8372" s="41"/>
    </row>
    <row r="8373" spans="1:10" x14ac:dyDescent="0.25">
      <c r="A8373" s="41"/>
      <c r="C8373" s="214"/>
      <c r="D8373" s="78"/>
      <c r="E8373" s="225"/>
      <c r="G8373" s="281"/>
      <c r="H8373" s="281"/>
      <c r="I8373" s="223"/>
      <c r="J8373" s="41"/>
    </row>
    <row r="8374" spans="1:10" x14ac:dyDescent="0.25">
      <c r="A8374" s="41"/>
      <c r="C8374" s="214"/>
      <c r="D8374" s="78"/>
      <c r="E8374" s="225"/>
      <c r="G8374" s="281"/>
      <c r="H8374" s="281"/>
      <c r="I8374" s="223"/>
      <c r="J8374" s="41"/>
    </row>
    <row r="8375" spans="1:10" x14ac:dyDescent="0.25">
      <c r="A8375" s="41"/>
      <c r="C8375" s="214"/>
      <c r="D8375" s="78"/>
      <c r="E8375" s="225"/>
      <c r="G8375" s="281"/>
      <c r="H8375" s="281"/>
      <c r="I8375" s="223"/>
      <c r="J8375" s="41"/>
    </row>
    <row r="8376" spans="1:10" x14ac:dyDescent="0.25">
      <c r="A8376" s="41"/>
      <c r="C8376" s="214"/>
      <c r="D8376" s="78"/>
      <c r="E8376" s="225"/>
      <c r="G8376" s="281"/>
      <c r="H8376" s="281"/>
      <c r="I8376" s="223"/>
      <c r="J8376" s="41"/>
    </row>
    <row r="8377" spans="1:10" x14ac:dyDescent="0.25">
      <c r="A8377" s="41"/>
      <c r="C8377" s="214"/>
      <c r="D8377" s="78"/>
      <c r="E8377" s="225"/>
      <c r="G8377" s="281"/>
      <c r="H8377" s="281"/>
      <c r="I8377" s="223"/>
      <c r="J8377" s="41"/>
    </row>
    <row r="8378" spans="1:10" x14ac:dyDescent="0.25">
      <c r="A8378" s="41"/>
      <c r="C8378" s="214"/>
      <c r="D8378" s="78"/>
      <c r="E8378" s="225"/>
      <c r="G8378" s="281"/>
      <c r="H8378" s="281"/>
      <c r="I8378" s="223"/>
      <c r="J8378" s="41"/>
    </row>
    <row r="8379" spans="1:10" x14ac:dyDescent="0.25">
      <c r="A8379" s="41"/>
      <c r="C8379" s="214"/>
      <c r="D8379" s="78"/>
      <c r="E8379" s="225"/>
      <c r="G8379" s="281"/>
      <c r="H8379" s="281"/>
      <c r="I8379" s="223"/>
      <c r="J8379" s="41"/>
    </row>
    <row r="8380" spans="1:10" x14ac:dyDescent="0.25">
      <c r="A8380" s="41"/>
      <c r="C8380" s="214"/>
      <c r="D8380" s="78"/>
      <c r="E8380" s="225"/>
      <c r="G8380" s="281"/>
      <c r="H8380" s="281"/>
      <c r="I8380" s="223"/>
      <c r="J8380" s="41"/>
    </row>
    <row r="8381" spans="1:10" x14ac:dyDescent="0.25">
      <c r="A8381" s="41"/>
      <c r="C8381" s="214"/>
      <c r="D8381" s="78"/>
      <c r="E8381" s="225"/>
      <c r="G8381" s="281"/>
      <c r="H8381" s="281"/>
      <c r="I8381" s="223"/>
      <c r="J8381" s="41"/>
    </row>
    <row r="8382" spans="1:10" x14ac:dyDescent="0.25">
      <c r="A8382" s="41"/>
      <c r="C8382" s="214"/>
      <c r="D8382" s="78"/>
      <c r="E8382" s="225"/>
      <c r="G8382" s="281"/>
      <c r="H8382" s="281"/>
      <c r="I8382" s="223"/>
      <c r="J8382" s="41"/>
    </row>
    <row r="8383" spans="1:10" x14ac:dyDescent="0.25">
      <c r="A8383" s="41"/>
      <c r="C8383" s="214"/>
      <c r="D8383" s="78"/>
      <c r="E8383" s="225"/>
      <c r="G8383" s="281"/>
      <c r="H8383" s="281"/>
      <c r="I8383" s="223"/>
      <c r="J8383" s="41"/>
    </row>
    <row r="8384" spans="1:10" x14ac:dyDescent="0.25">
      <c r="A8384" s="41"/>
      <c r="C8384" s="214"/>
      <c r="D8384" s="78"/>
      <c r="E8384" s="225"/>
      <c r="G8384" s="281"/>
      <c r="H8384" s="281"/>
      <c r="I8384" s="223"/>
      <c r="J8384" s="41"/>
    </row>
    <row r="8385" spans="1:10" x14ac:dyDescent="0.25">
      <c r="A8385" s="41"/>
      <c r="C8385" s="214"/>
      <c r="D8385" s="78"/>
      <c r="E8385" s="225"/>
      <c r="G8385" s="281"/>
      <c r="H8385" s="281"/>
      <c r="I8385" s="223"/>
      <c r="J8385" s="41"/>
    </row>
    <row r="8386" spans="1:10" x14ac:dyDescent="0.25">
      <c r="A8386" s="41"/>
      <c r="C8386" s="214"/>
      <c r="D8386" s="78"/>
      <c r="E8386" s="225"/>
      <c r="G8386" s="281"/>
      <c r="H8386" s="281"/>
      <c r="I8386" s="223"/>
      <c r="J8386" s="41"/>
    </row>
    <row r="8387" spans="1:10" x14ac:dyDescent="0.25">
      <c r="A8387" s="41"/>
      <c r="C8387" s="214"/>
      <c r="D8387" s="78"/>
      <c r="E8387" s="225"/>
      <c r="G8387" s="281"/>
      <c r="H8387" s="281"/>
      <c r="I8387" s="223"/>
      <c r="J8387" s="41"/>
    </row>
    <row r="8388" spans="1:10" x14ac:dyDescent="0.25">
      <c r="A8388" s="41"/>
      <c r="C8388" s="214"/>
      <c r="D8388" s="78"/>
      <c r="E8388" s="225"/>
      <c r="G8388" s="281"/>
      <c r="H8388" s="281"/>
      <c r="I8388" s="223"/>
      <c r="J8388" s="41"/>
    </row>
    <row r="8389" spans="1:10" x14ac:dyDescent="0.25">
      <c r="A8389" s="41"/>
      <c r="C8389" s="214"/>
      <c r="D8389" s="78"/>
      <c r="E8389" s="225"/>
      <c r="G8389" s="281"/>
      <c r="H8389" s="281"/>
      <c r="I8389" s="223"/>
      <c r="J8389" s="41"/>
    </row>
    <row r="8390" spans="1:10" x14ac:dyDescent="0.25">
      <c r="A8390" s="41"/>
      <c r="C8390" s="214"/>
      <c r="D8390" s="78"/>
      <c r="E8390" s="225"/>
      <c r="G8390" s="281"/>
      <c r="H8390" s="281"/>
      <c r="I8390" s="223"/>
      <c r="J8390" s="41"/>
    </row>
    <row r="8391" spans="1:10" x14ac:dyDescent="0.25">
      <c r="A8391" s="41"/>
      <c r="C8391" s="214"/>
      <c r="D8391" s="78"/>
      <c r="E8391" s="225"/>
      <c r="G8391" s="281"/>
      <c r="H8391" s="281"/>
      <c r="I8391" s="223"/>
      <c r="J8391" s="41"/>
    </row>
    <row r="8392" spans="1:10" x14ac:dyDescent="0.25">
      <c r="A8392" s="41"/>
      <c r="C8392" s="214"/>
      <c r="D8392" s="78"/>
      <c r="E8392" s="225"/>
      <c r="G8392" s="281"/>
      <c r="H8392" s="281"/>
      <c r="I8392" s="223"/>
      <c r="J8392" s="41"/>
    </row>
    <row r="8393" spans="1:10" x14ac:dyDescent="0.25">
      <c r="A8393" s="41"/>
      <c r="C8393" s="214"/>
      <c r="D8393" s="78"/>
      <c r="E8393" s="225"/>
      <c r="G8393" s="281"/>
      <c r="H8393" s="281"/>
      <c r="I8393" s="223"/>
      <c r="J8393" s="41"/>
    </row>
    <row r="8394" spans="1:10" x14ac:dyDescent="0.25">
      <c r="A8394" s="41"/>
      <c r="C8394" s="214"/>
      <c r="D8394" s="78"/>
      <c r="E8394" s="225"/>
      <c r="G8394" s="281"/>
      <c r="H8394" s="281"/>
      <c r="I8394" s="223"/>
      <c r="J8394" s="41"/>
    </row>
    <row r="8395" spans="1:10" x14ac:dyDescent="0.25">
      <c r="A8395" s="41"/>
      <c r="C8395" s="214"/>
      <c r="D8395" s="78"/>
      <c r="E8395" s="225"/>
      <c r="G8395" s="281"/>
      <c r="H8395" s="281"/>
      <c r="I8395" s="223"/>
      <c r="J8395" s="41"/>
    </row>
    <row r="8396" spans="1:10" x14ac:dyDescent="0.25">
      <c r="A8396" s="41"/>
      <c r="C8396" s="214"/>
      <c r="D8396" s="78"/>
      <c r="E8396" s="225"/>
      <c r="G8396" s="281"/>
      <c r="H8396" s="281"/>
      <c r="I8396" s="223"/>
      <c r="J8396" s="41"/>
    </row>
    <row r="8397" spans="1:10" x14ac:dyDescent="0.25">
      <c r="A8397" s="41"/>
      <c r="C8397" s="214"/>
      <c r="D8397" s="78"/>
      <c r="E8397" s="225"/>
      <c r="G8397" s="281"/>
      <c r="H8397" s="281"/>
      <c r="I8397" s="223"/>
      <c r="J8397" s="41"/>
    </row>
    <row r="8398" spans="1:10" x14ac:dyDescent="0.25">
      <c r="A8398" s="41"/>
      <c r="C8398" s="214"/>
      <c r="D8398" s="78"/>
      <c r="E8398" s="225"/>
      <c r="G8398" s="281"/>
      <c r="H8398" s="281"/>
      <c r="I8398" s="223"/>
      <c r="J8398" s="41"/>
    </row>
    <row r="8399" spans="1:10" x14ac:dyDescent="0.25">
      <c r="A8399" s="41"/>
      <c r="C8399" s="214"/>
      <c r="D8399" s="78"/>
      <c r="E8399" s="225"/>
      <c r="G8399" s="281"/>
      <c r="H8399" s="281"/>
      <c r="I8399" s="223"/>
      <c r="J8399" s="41"/>
    </row>
    <row r="8400" spans="1:10" x14ac:dyDescent="0.25">
      <c r="A8400" s="41"/>
      <c r="C8400" s="214"/>
      <c r="D8400" s="78"/>
      <c r="E8400" s="225"/>
      <c r="G8400" s="281"/>
      <c r="H8400" s="281"/>
      <c r="I8400" s="223"/>
      <c r="J8400" s="41"/>
    </row>
    <row r="8401" spans="1:10" x14ac:dyDescent="0.25">
      <c r="A8401" s="41"/>
      <c r="C8401" s="214"/>
      <c r="D8401" s="78"/>
      <c r="E8401" s="225"/>
      <c r="G8401" s="281"/>
      <c r="H8401" s="281"/>
      <c r="I8401" s="223"/>
      <c r="J8401" s="41"/>
    </row>
    <row r="8402" spans="1:10" x14ac:dyDescent="0.25">
      <c r="A8402" s="41"/>
      <c r="C8402" s="214"/>
      <c r="D8402" s="78"/>
      <c r="E8402" s="225"/>
      <c r="G8402" s="281"/>
      <c r="H8402" s="281"/>
      <c r="I8402" s="223"/>
      <c r="J8402" s="41"/>
    </row>
    <row r="8403" spans="1:10" x14ac:dyDescent="0.25">
      <c r="A8403" s="41"/>
      <c r="C8403" s="214"/>
      <c r="D8403" s="78"/>
      <c r="E8403" s="225"/>
      <c r="G8403" s="281"/>
      <c r="H8403" s="281"/>
      <c r="I8403" s="223"/>
      <c r="J8403" s="41"/>
    </row>
    <row r="8404" spans="1:10" x14ac:dyDescent="0.25">
      <c r="A8404" s="41"/>
      <c r="C8404" s="214"/>
      <c r="D8404" s="78"/>
      <c r="E8404" s="225"/>
      <c r="G8404" s="281"/>
      <c r="H8404" s="281"/>
      <c r="I8404" s="223"/>
      <c r="J8404" s="41"/>
    </row>
    <row r="8405" spans="1:10" x14ac:dyDescent="0.25">
      <c r="A8405" s="41"/>
      <c r="C8405" s="214"/>
      <c r="D8405" s="78"/>
      <c r="E8405" s="225"/>
      <c r="G8405" s="281"/>
      <c r="H8405" s="281"/>
      <c r="I8405" s="223"/>
      <c r="J8405" s="41"/>
    </row>
    <row r="8406" spans="1:10" x14ac:dyDescent="0.25">
      <c r="A8406" s="41"/>
      <c r="C8406" s="214"/>
      <c r="D8406" s="78"/>
      <c r="E8406" s="225"/>
      <c r="G8406" s="281"/>
      <c r="H8406" s="281"/>
      <c r="I8406" s="223"/>
      <c r="J8406" s="41"/>
    </row>
    <row r="8407" spans="1:10" x14ac:dyDescent="0.25">
      <c r="A8407" s="41"/>
      <c r="C8407" s="214"/>
      <c r="D8407" s="78"/>
      <c r="E8407" s="225"/>
      <c r="G8407" s="281"/>
      <c r="H8407" s="281"/>
      <c r="I8407" s="223"/>
      <c r="J8407" s="41"/>
    </row>
    <row r="8408" spans="1:10" x14ac:dyDescent="0.25">
      <c r="A8408" s="41"/>
      <c r="C8408" s="214"/>
      <c r="D8408" s="78"/>
      <c r="E8408" s="225"/>
      <c r="G8408" s="281"/>
      <c r="H8408" s="281"/>
      <c r="I8408" s="223"/>
      <c r="J8408" s="41"/>
    </row>
    <row r="8409" spans="1:10" x14ac:dyDescent="0.25">
      <c r="A8409" s="41"/>
      <c r="C8409" s="214"/>
      <c r="D8409" s="78"/>
      <c r="E8409" s="225"/>
      <c r="G8409" s="281"/>
      <c r="H8409" s="281"/>
      <c r="I8409" s="223"/>
      <c r="J8409" s="41"/>
    </row>
    <row r="8410" spans="1:10" x14ac:dyDescent="0.25">
      <c r="A8410" s="41"/>
      <c r="C8410" s="214"/>
      <c r="D8410" s="78"/>
      <c r="E8410" s="225"/>
      <c r="G8410" s="281"/>
      <c r="H8410" s="281"/>
      <c r="I8410" s="223"/>
      <c r="J8410" s="41"/>
    </row>
    <row r="8411" spans="1:10" x14ac:dyDescent="0.25">
      <c r="A8411" s="41"/>
      <c r="C8411" s="214"/>
      <c r="D8411" s="78"/>
      <c r="E8411" s="225"/>
      <c r="G8411" s="281"/>
      <c r="H8411" s="281"/>
      <c r="I8411" s="223"/>
      <c r="J8411" s="41"/>
    </row>
    <row r="8412" spans="1:10" x14ac:dyDescent="0.25">
      <c r="A8412" s="41"/>
      <c r="C8412" s="214"/>
      <c r="D8412" s="78"/>
      <c r="E8412" s="225"/>
      <c r="G8412" s="281"/>
      <c r="H8412" s="281"/>
      <c r="I8412" s="223"/>
      <c r="J8412" s="41"/>
    </row>
    <row r="8413" spans="1:10" x14ac:dyDescent="0.25">
      <c r="A8413" s="41"/>
      <c r="C8413" s="214"/>
      <c r="D8413" s="78"/>
      <c r="E8413" s="225"/>
      <c r="G8413" s="281"/>
      <c r="H8413" s="281"/>
      <c r="I8413" s="223"/>
      <c r="J8413" s="41"/>
    </row>
    <row r="8414" spans="1:10" x14ac:dyDescent="0.25">
      <c r="A8414" s="41"/>
      <c r="C8414" s="214"/>
      <c r="D8414" s="78"/>
      <c r="E8414" s="225"/>
      <c r="G8414" s="281"/>
      <c r="H8414" s="281"/>
      <c r="I8414" s="223"/>
      <c r="J8414" s="41"/>
    </row>
    <row r="8415" spans="1:10" x14ac:dyDescent="0.25">
      <c r="A8415" s="41"/>
      <c r="C8415" s="214"/>
      <c r="D8415" s="78"/>
      <c r="E8415" s="225"/>
      <c r="G8415" s="281"/>
      <c r="H8415" s="281"/>
      <c r="I8415" s="223"/>
      <c r="J8415" s="41"/>
    </row>
    <row r="8416" spans="1:10" x14ac:dyDescent="0.25">
      <c r="A8416" s="41"/>
      <c r="C8416" s="214"/>
      <c r="D8416" s="78"/>
      <c r="E8416" s="225"/>
      <c r="G8416" s="281"/>
      <c r="H8416" s="281"/>
      <c r="I8416" s="223"/>
      <c r="J8416" s="41"/>
    </row>
    <row r="8417" spans="1:10" x14ac:dyDescent="0.25">
      <c r="A8417" s="41"/>
      <c r="C8417" s="214"/>
      <c r="D8417" s="78"/>
      <c r="E8417" s="225"/>
      <c r="G8417" s="281"/>
      <c r="H8417" s="281"/>
      <c r="I8417" s="223"/>
      <c r="J8417" s="41"/>
    </row>
    <row r="8418" spans="1:10" x14ac:dyDescent="0.25">
      <c r="A8418" s="41"/>
      <c r="C8418" s="214"/>
      <c r="D8418" s="78"/>
      <c r="E8418" s="225"/>
      <c r="G8418" s="281"/>
      <c r="H8418" s="281"/>
      <c r="I8418" s="223"/>
      <c r="J8418" s="41"/>
    </row>
    <row r="8419" spans="1:10" x14ac:dyDescent="0.25">
      <c r="A8419" s="41"/>
      <c r="C8419" s="214"/>
      <c r="D8419" s="78"/>
      <c r="E8419" s="225"/>
      <c r="G8419" s="281"/>
      <c r="H8419" s="281"/>
      <c r="I8419" s="223"/>
      <c r="J8419" s="41"/>
    </row>
    <row r="8420" spans="1:10" x14ac:dyDescent="0.25">
      <c r="A8420" s="41"/>
      <c r="C8420" s="214"/>
      <c r="D8420" s="78"/>
      <c r="E8420" s="225"/>
      <c r="G8420" s="281"/>
      <c r="H8420" s="281"/>
      <c r="I8420" s="223"/>
      <c r="J8420" s="41"/>
    </row>
    <row r="8421" spans="1:10" x14ac:dyDescent="0.25">
      <c r="A8421" s="41"/>
      <c r="C8421" s="214"/>
      <c r="D8421" s="78"/>
      <c r="E8421" s="225"/>
      <c r="G8421" s="281"/>
      <c r="H8421" s="281"/>
      <c r="I8421" s="223"/>
      <c r="J8421" s="41"/>
    </row>
    <row r="8422" spans="1:10" x14ac:dyDescent="0.25">
      <c r="A8422" s="41"/>
      <c r="C8422" s="214"/>
      <c r="D8422" s="78"/>
      <c r="E8422" s="225"/>
      <c r="G8422" s="281"/>
      <c r="H8422" s="281"/>
      <c r="I8422" s="223"/>
      <c r="J8422" s="41"/>
    </row>
    <row r="8423" spans="1:10" x14ac:dyDescent="0.25">
      <c r="A8423" s="41"/>
      <c r="C8423" s="214"/>
      <c r="D8423" s="78"/>
      <c r="E8423" s="225"/>
      <c r="G8423" s="281"/>
      <c r="H8423" s="281"/>
      <c r="I8423" s="223"/>
      <c r="J8423" s="41"/>
    </row>
    <row r="8424" spans="1:10" x14ac:dyDescent="0.25">
      <c r="A8424" s="41"/>
      <c r="C8424" s="214"/>
      <c r="D8424" s="78"/>
      <c r="E8424" s="225"/>
      <c r="G8424" s="281"/>
      <c r="H8424" s="281"/>
      <c r="I8424" s="223"/>
      <c r="J8424" s="41"/>
    </row>
    <row r="8425" spans="1:10" x14ac:dyDescent="0.25">
      <c r="A8425" s="41"/>
      <c r="C8425" s="214"/>
      <c r="D8425" s="78"/>
      <c r="E8425" s="225"/>
      <c r="G8425" s="281"/>
      <c r="H8425" s="281"/>
      <c r="I8425" s="223"/>
      <c r="J8425" s="41"/>
    </row>
    <row r="8426" spans="1:10" x14ac:dyDescent="0.25">
      <c r="A8426" s="41"/>
      <c r="C8426" s="214"/>
      <c r="D8426" s="78"/>
      <c r="E8426" s="225"/>
      <c r="G8426" s="281"/>
      <c r="H8426" s="281"/>
      <c r="I8426" s="223"/>
      <c r="J8426" s="41"/>
    </row>
    <row r="8427" spans="1:10" x14ac:dyDescent="0.25">
      <c r="A8427" s="41"/>
      <c r="C8427" s="214"/>
      <c r="D8427" s="78"/>
      <c r="E8427" s="225"/>
      <c r="G8427" s="281"/>
      <c r="H8427" s="281"/>
      <c r="I8427" s="223"/>
      <c r="J8427" s="41"/>
    </row>
    <row r="8428" spans="1:10" x14ac:dyDescent="0.25">
      <c r="A8428" s="41"/>
      <c r="C8428" s="214"/>
      <c r="D8428" s="78"/>
      <c r="E8428" s="225"/>
      <c r="G8428" s="281"/>
      <c r="H8428" s="281"/>
      <c r="I8428" s="223"/>
      <c r="J8428" s="41"/>
    </row>
    <row r="8429" spans="1:10" x14ac:dyDescent="0.25">
      <c r="A8429" s="41"/>
      <c r="C8429" s="214"/>
      <c r="D8429" s="78"/>
      <c r="E8429" s="225"/>
      <c r="G8429" s="281"/>
      <c r="H8429" s="281"/>
      <c r="I8429" s="223"/>
      <c r="J8429" s="41"/>
    </row>
    <row r="8430" spans="1:10" x14ac:dyDescent="0.25">
      <c r="A8430" s="41"/>
      <c r="C8430" s="214"/>
      <c r="D8430" s="78"/>
      <c r="E8430" s="225"/>
      <c r="G8430" s="281"/>
      <c r="H8430" s="281"/>
      <c r="I8430" s="223"/>
      <c r="J8430" s="41"/>
    </row>
    <row r="8431" spans="1:10" x14ac:dyDescent="0.25">
      <c r="A8431" s="41"/>
      <c r="C8431" s="214"/>
      <c r="D8431" s="78"/>
      <c r="E8431" s="225"/>
      <c r="G8431" s="281"/>
      <c r="H8431" s="281"/>
      <c r="I8431" s="223"/>
      <c r="J8431" s="41"/>
    </row>
    <row r="8432" spans="1:10" x14ac:dyDescent="0.25">
      <c r="A8432" s="41"/>
      <c r="C8432" s="214"/>
      <c r="D8432" s="78"/>
      <c r="E8432" s="225"/>
      <c r="G8432" s="281"/>
      <c r="H8432" s="281"/>
      <c r="I8432" s="223"/>
      <c r="J8432" s="41"/>
    </row>
    <row r="8433" spans="1:10" x14ac:dyDescent="0.25">
      <c r="A8433" s="41"/>
      <c r="C8433" s="214"/>
      <c r="D8433" s="78"/>
      <c r="E8433" s="225"/>
      <c r="G8433" s="281"/>
      <c r="H8433" s="281"/>
      <c r="I8433" s="223"/>
      <c r="J8433" s="41"/>
    </row>
    <row r="8434" spans="1:10" x14ac:dyDescent="0.25">
      <c r="A8434" s="41"/>
      <c r="C8434" s="214"/>
      <c r="D8434" s="78"/>
      <c r="E8434" s="225"/>
      <c r="G8434" s="281"/>
      <c r="H8434" s="281"/>
      <c r="I8434" s="223"/>
      <c r="J8434" s="41"/>
    </row>
    <row r="8435" spans="1:10" x14ac:dyDescent="0.25">
      <c r="A8435" s="41"/>
      <c r="C8435" s="214"/>
      <c r="D8435" s="78"/>
      <c r="E8435" s="225"/>
      <c r="G8435" s="281"/>
      <c r="H8435" s="281"/>
      <c r="I8435" s="223"/>
      <c r="J8435" s="41"/>
    </row>
    <row r="8436" spans="1:10" x14ac:dyDescent="0.25">
      <c r="A8436" s="41"/>
      <c r="C8436" s="214"/>
      <c r="D8436" s="78"/>
      <c r="E8436" s="225"/>
      <c r="G8436" s="281"/>
      <c r="H8436" s="281"/>
      <c r="I8436" s="223"/>
      <c r="J8436" s="41"/>
    </row>
    <row r="8437" spans="1:10" x14ac:dyDescent="0.25">
      <c r="A8437" s="41"/>
      <c r="C8437" s="214"/>
      <c r="D8437" s="78"/>
      <c r="E8437" s="225"/>
      <c r="G8437" s="281"/>
      <c r="H8437" s="281"/>
      <c r="I8437" s="223"/>
      <c r="J8437" s="41"/>
    </row>
    <row r="8438" spans="1:10" x14ac:dyDescent="0.25">
      <c r="A8438" s="41"/>
      <c r="C8438" s="214"/>
      <c r="D8438" s="78"/>
      <c r="E8438" s="225"/>
      <c r="G8438" s="281"/>
      <c r="H8438" s="281"/>
      <c r="I8438" s="223"/>
      <c r="J8438" s="41"/>
    </row>
    <row r="8439" spans="1:10" x14ac:dyDescent="0.25">
      <c r="A8439" s="41"/>
      <c r="C8439" s="214"/>
      <c r="D8439" s="78"/>
      <c r="E8439" s="225"/>
      <c r="G8439" s="281"/>
      <c r="H8439" s="281"/>
      <c r="I8439" s="223"/>
      <c r="J8439" s="41"/>
    </row>
    <row r="8440" spans="1:10" x14ac:dyDescent="0.25">
      <c r="A8440" s="41"/>
      <c r="C8440" s="214"/>
      <c r="D8440" s="78"/>
      <c r="E8440" s="225"/>
      <c r="G8440" s="281"/>
      <c r="H8440" s="281"/>
      <c r="I8440" s="223"/>
      <c r="J8440" s="41"/>
    </row>
    <row r="8441" spans="1:10" x14ac:dyDescent="0.25">
      <c r="A8441" s="41"/>
      <c r="C8441" s="214"/>
      <c r="D8441" s="78"/>
      <c r="E8441" s="225"/>
      <c r="G8441" s="281"/>
      <c r="H8441" s="281"/>
      <c r="I8441" s="223"/>
      <c r="J8441" s="41"/>
    </row>
    <row r="8442" spans="1:10" x14ac:dyDescent="0.25">
      <c r="A8442" s="41"/>
      <c r="C8442" s="214"/>
      <c r="D8442" s="78"/>
      <c r="E8442" s="225"/>
      <c r="G8442" s="281"/>
      <c r="H8442" s="281"/>
      <c r="I8442" s="223"/>
      <c r="J8442" s="41"/>
    </row>
    <row r="8443" spans="1:10" x14ac:dyDescent="0.25">
      <c r="A8443" s="41"/>
      <c r="C8443" s="214"/>
      <c r="D8443" s="78"/>
      <c r="E8443" s="225"/>
      <c r="G8443" s="281"/>
      <c r="H8443" s="281"/>
      <c r="I8443" s="223"/>
      <c r="J8443" s="41"/>
    </row>
    <row r="8444" spans="1:10" x14ac:dyDescent="0.25">
      <c r="A8444" s="41"/>
      <c r="C8444" s="214"/>
      <c r="D8444" s="78"/>
      <c r="E8444" s="225"/>
      <c r="G8444" s="281"/>
      <c r="H8444" s="281"/>
      <c r="I8444" s="223"/>
      <c r="J8444" s="41"/>
    </row>
    <row r="8445" spans="1:10" x14ac:dyDescent="0.25">
      <c r="A8445" s="41"/>
      <c r="C8445" s="214"/>
      <c r="D8445" s="78"/>
      <c r="E8445" s="225"/>
      <c r="G8445" s="281"/>
      <c r="H8445" s="281"/>
      <c r="I8445" s="223"/>
      <c r="J8445" s="41"/>
    </row>
    <row r="8446" spans="1:10" x14ac:dyDescent="0.25">
      <c r="A8446" s="41"/>
      <c r="C8446" s="214"/>
      <c r="D8446" s="78"/>
      <c r="E8446" s="225"/>
      <c r="G8446" s="281"/>
      <c r="H8446" s="281"/>
      <c r="I8446" s="223"/>
      <c r="J8446" s="41"/>
    </row>
    <row r="8447" spans="1:10" x14ac:dyDescent="0.25">
      <c r="A8447" s="41"/>
      <c r="C8447" s="214"/>
      <c r="D8447" s="78"/>
      <c r="E8447" s="225"/>
      <c r="G8447" s="281"/>
      <c r="H8447" s="281"/>
      <c r="I8447" s="223"/>
      <c r="J8447" s="41"/>
    </row>
    <row r="8448" spans="1:10" x14ac:dyDescent="0.25">
      <c r="A8448" s="41"/>
      <c r="C8448" s="214"/>
      <c r="D8448" s="78"/>
      <c r="E8448" s="225"/>
      <c r="G8448" s="281"/>
      <c r="H8448" s="281"/>
      <c r="I8448" s="223"/>
      <c r="J8448" s="41"/>
    </row>
    <row r="8449" spans="1:10" x14ac:dyDescent="0.25">
      <c r="A8449" s="41"/>
      <c r="C8449" s="214"/>
      <c r="D8449" s="78"/>
      <c r="E8449" s="225"/>
      <c r="G8449" s="281"/>
      <c r="H8449" s="281"/>
      <c r="I8449" s="223"/>
      <c r="J8449" s="41"/>
    </row>
    <row r="8450" spans="1:10" x14ac:dyDescent="0.25">
      <c r="A8450" s="41"/>
      <c r="C8450" s="214"/>
      <c r="D8450" s="78"/>
      <c r="E8450" s="225"/>
      <c r="G8450" s="281"/>
      <c r="H8450" s="281"/>
      <c r="I8450" s="223"/>
      <c r="J8450" s="41"/>
    </row>
    <row r="8451" spans="1:10" x14ac:dyDescent="0.25">
      <c r="A8451" s="41"/>
      <c r="C8451" s="214"/>
      <c r="D8451" s="78"/>
      <c r="E8451" s="225"/>
      <c r="G8451" s="281"/>
      <c r="H8451" s="281"/>
      <c r="I8451" s="223"/>
      <c r="J8451" s="41"/>
    </row>
    <row r="8452" spans="1:10" x14ac:dyDescent="0.25">
      <c r="A8452" s="41"/>
      <c r="C8452" s="214"/>
      <c r="D8452" s="78"/>
      <c r="E8452" s="225"/>
      <c r="G8452" s="281"/>
      <c r="H8452" s="281"/>
      <c r="I8452" s="223"/>
      <c r="J8452" s="41"/>
    </row>
    <row r="8453" spans="1:10" x14ac:dyDescent="0.25">
      <c r="A8453" s="41"/>
      <c r="C8453" s="214"/>
      <c r="D8453" s="78"/>
      <c r="E8453" s="225"/>
      <c r="G8453" s="281"/>
      <c r="H8453" s="281"/>
      <c r="I8453" s="223"/>
      <c r="J8453" s="41"/>
    </row>
    <row r="8454" spans="1:10" x14ac:dyDescent="0.25">
      <c r="A8454" s="41"/>
      <c r="C8454" s="214"/>
      <c r="D8454" s="78"/>
      <c r="E8454" s="225"/>
      <c r="G8454" s="281"/>
      <c r="H8454" s="281"/>
      <c r="I8454" s="223"/>
      <c r="J8454" s="41"/>
    </row>
    <row r="8455" spans="1:10" x14ac:dyDescent="0.25">
      <c r="A8455" s="41"/>
      <c r="C8455" s="214"/>
      <c r="D8455" s="78"/>
      <c r="E8455" s="225"/>
      <c r="G8455" s="281"/>
      <c r="H8455" s="281"/>
      <c r="I8455" s="223"/>
      <c r="J8455" s="41"/>
    </row>
    <row r="8456" spans="1:10" x14ac:dyDescent="0.25">
      <c r="A8456" s="41"/>
      <c r="C8456" s="214"/>
      <c r="D8456" s="78"/>
      <c r="E8456" s="225"/>
      <c r="G8456" s="281"/>
      <c r="H8456" s="281"/>
      <c r="I8456" s="223"/>
      <c r="J8456" s="41"/>
    </row>
    <row r="8457" spans="1:10" x14ac:dyDescent="0.25">
      <c r="A8457" s="41"/>
      <c r="C8457" s="214"/>
      <c r="D8457" s="78"/>
      <c r="E8457" s="225"/>
      <c r="G8457" s="281"/>
      <c r="H8457" s="281"/>
      <c r="I8457" s="223"/>
      <c r="J8457" s="41"/>
    </row>
    <row r="8458" spans="1:10" x14ac:dyDescent="0.25">
      <c r="A8458" s="41"/>
      <c r="C8458" s="214"/>
      <c r="D8458" s="78"/>
      <c r="E8458" s="225"/>
      <c r="G8458" s="281"/>
      <c r="H8458" s="281"/>
      <c r="I8458" s="223"/>
      <c r="J8458" s="41"/>
    </row>
    <row r="8459" spans="1:10" x14ac:dyDescent="0.25">
      <c r="A8459" s="41"/>
      <c r="C8459" s="214"/>
      <c r="D8459" s="78"/>
      <c r="E8459" s="225"/>
      <c r="G8459" s="281"/>
      <c r="H8459" s="281"/>
      <c r="I8459" s="223"/>
      <c r="J8459" s="41"/>
    </row>
    <row r="8460" spans="1:10" x14ac:dyDescent="0.25">
      <c r="A8460" s="41"/>
      <c r="C8460" s="214"/>
      <c r="D8460" s="78"/>
      <c r="E8460" s="225"/>
      <c r="G8460" s="281"/>
      <c r="H8460" s="281"/>
      <c r="I8460" s="223"/>
      <c r="J8460" s="41"/>
    </row>
    <row r="8461" spans="1:10" x14ac:dyDescent="0.25">
      <c r="A8461" s="41"/>
      <c r="C8461" s="214"/>
      <c r="D8461" s="78"/>
      <c r="E8461" s="225"/>
      <c r="G8461" s="281"/>
      <c r="H8461" s="281"/>
      <c r="I8461" s="223"/>
      <c r="J8461" s="41"/>
    </row>
    <row r="8462" spans="1:10" x14ac:dyDescent="0.25">
      <c r="A8462" s="41"/>
      <c r="C8462" s="214"/>
      <c r="D8462" s="78"/>
      <c r="E8462" s="225"/>
      <c r="G8462" s="281"/>
      <c r="H8462" s="281"/>
      <c r="I8462" s="223"/>
      <c r="J8462" s="41"/>
    </row>
    <row r="8463" spans="1:10" x14ac:dyDescent="0.25">
      <c r="A8463" s="41"/>
      <c r="C8463" s="214"/>
      <c r="D8463" s="78"/>
      <c r="E8463" s="225"/>
      <c r="G8463" s="281"/>
      <c r="H8463" s="281"/>
      <c r="I8463" s="223"/>
      <c r="J8463" s="41"/>
    </row>
    <row r="8464" spans="1:10" x14ac:dyDescent="0.25">
      <c r="A8464" s="41"/>
      <c r="C8464" s="214"/>
      <c r="D8464" s="78"/>
      <c r="E8464" s="225"/>
      <c r="G8464" s="281"/>
      <c r="H8464" s="281"/>
      <c r="I8464" s="223"/>
      <c r="J8464" s="41"/>
    </row>
    <row r="8465" spans="1:10" x14ac:dyDescent="0.25">
      <c r="A8465" s="41"/>
      <c r="C8465" s="214"/>
      <c r="D8465" s="78"/>
      <c r="E8465" s="225"/>
      <c r="G8465" s="281"/>
      <c r="H8465" s="281"/>
      <c r="I8465" s="223"/>
      <c r="J8465" s="41"/>
    </row>
    <row r="8466" spans="1:10" x14ac:dyDescent="0.25">
      <c r="A8466" s="41"/>
      <c r="C8466" s="214"/>
      <c r="D8466" s="78"/>
      <c r="E8466" s="225"/>
      <c r="G8466" s="281"/>
      <c r="H8466" s="281"/>
      <c r="I8466" s="223"/>
      <c r="J8466" s="41"/>
    </row>
    <row r="8467" spans="1:10" x14ac:dyDescent="0.25">
      <c r="A8467" s="41"/>
      <c r="C8467" s="214"/>
      <c r="D8467" s="78"/>
      <c r="E8467" s="225"/>
      <c r="G8467" s="281"/>
      <c r="H8467" s="281"/>
      <c r="I8467" s="223"/>
      <c r="J8467" s="41"/>
    </row>
    <row r="8468" spans="1:10" x14ac:dyDescent="0.25">
      <c r="A8468" s="41"/>
      <c r="C8468" s="214"/>
      <c r="D8468" s="78"/>
      <c r="E8468" s="225"/>
      <c r="G8468" s="281"/>
      <c r="H8468" s="281"/>
      <c r="I8468" s="223"/>
      <c r="J8468" s="41"/>
    </row>
    <row r="8469" spans="1:10" x14ac:dyDescent="0.25">
      <c r="A8469" s="41"/>
      <c r="C8469" s="214"/>
      <c r="D8469" s="78"/>
      <c r="E8469" s="225"/>
      <c r="G8469" s="281"/>
      <c r="H8469" s="281"/>
      <c r="I8469" s="223"/>
      <c r="J8469" s="41"/>
    </row>
    <row r="8470" spans="1:10" x14ac:dyDescent="0.25">
      <c r="A8470" s="41"/>
      <c r="C8470" s="214"/>
      <c r="D8470" s="78"/>
      <c r="E8470" s="225"/>
      <c r="G8470" s="281"/>
      <c r="H8470" s="281"/>
      <c r="I8470" s="223"/>
      <c r="J8470" s="41"/>
    </row>
    <row r="8471" spans="1:10" x14ac:dyDescent="0.25">
      <c r="A8471" s="41"/>
      <c r="C8471" s="214"/>
      <c r="D8471" s="78"/>
      <c r="E8471" s="225"/>
      <c r="G8471" s="281"/>
      <c r="H8471" s="281"/>
      <c r="I8471" s="223"/>
      <c r="J8471" s="41"/>
    </row>
    <row r="8472" spans="1:10" x14ac:dyDescent="0.25">
      <c r="A8472" s="41"/>
      <c r="C8472" s="214"/>
      <c r="D8472" s="78"/>
      <c r="E8472" s="225"/>
      <c r="G8472" s="281"/>
      <c r="H8472" s="281"/>
      <c r="I8472" s="223"/>
      <c r="J8472" s="41"/>
    </row>
    <row r="8473" spans="1:10" x14ac:dyDescent="0.25">
      <c r="A8473" s="41"/>
      <c r="C8473" s="214"/>
      <c r="D8473" s="78"/>
      <c r="E8473" s="225"/>
      <c r="G8473" s="281"/>
      <c r="H8473" s="281"/>
      <c r="I8473" s="223"/>
      <c r="J8473" s="41"/>
    </row>
    <row r="8474" spans="1:10" x14ac:dyDescent="0.25">
      <c r="A8474" s="41"/>
      <c r="C8474" s="214"/>
      <c r="D8474" s="78"/>
      <c r="E8474" s="225"/>
      <c r="G8474" s="281"/>
      <c r="H8474" s="281"/>
      <c r="I8474" s="223"/>
      <c r="J8474" s="41"/>
    </row>
    <row r="8475" spans="1:10" x14ac:dyDescent="0.25">
      <c r="A8475" s="41"/>
      <c r="C8475" s="214"/>
      <c r="D8475" s="78"/>
      <c r="E8475" s="225"/>
      <c r="G8475" s="281"/>
      <c r="H8475" s="281"/>
      <c r="I8475" s="223"/>
      <c r="J8475" s="41"/>
    </row>
    <row r="8476" spans="1:10" x14ac:dyDescent="0.25">
      <c r="A8476" s="41"/>
      <c r="C8476" s="214"/>
      <c r="D8476" s="78"/>
      <c r="E8476" s="225"/>
      <c r="G8476" s="281"/>
      <c r="H8476" s="281"/>
      <c r="I8476" s="223"/>
      <c r="J8476" s="41"/>
    </row>
    <row r="8477" spans="1:10" x14ac:dyDescent="0.25">
      <c r="A8477" s="41"/>
      <c r="C8477" s="214"/>
      <c r="D8477" s="78"/>
      <c r="E8477" s="225"/>
      <c r="G8477" s="281"/>
      <c r="H8477" s="281"/>
      <c r="I8477" s="223"/>
      <c r="J8477" s="41"/>
    </row>
    <row r="8478" spans="1:10" x14ac:dyDescent="0.25">
      <c r="A8478" s="41"/>
      <c r="C8478" s="214"/>
      <c r="D8478" s="78"/>
      <c r="E8478" s="225"/>
      <c r="G8478" s="281"/>
      <c r="H8478" s="281"/>
      <c r="I8478" s="223"/>
      <c r="J8478" s="41"/>
    </row>
    <row r="8479" spans="1:10" x14ac:dyDescent="0.25">
      <c r="A8479" s="41"/>
      <c r="C8479" s="214"/>
      <c r="D8479" s="78"/>
      <c r="E8479" s="225"/>
      <c r="G8479" s="281"/>
      <c r="H8479" s="281"/>
      <c r="I8479" s="223"/>
      <c r="J8479" s="41"/>
    </row>
    <row r="8480" spans="1:10" x14ac:dyDescent="0.25">
      <c r="A8480" s="41"/>
      <c r="C8480" s="214"/>
      <c r="D8480" s="78"/>
      <c r="E8480" s="225"/>
      <c r="G8480" s="281"/>
      <c r="H8480" s="281"/>
      <c r="I8480" s="223"/>
      <c r="J8480" s="41"/>
    </row>
    <row r="8481" spans="1:10" x14ac:dyDescent="0.25">
      <c r="A8481" s="41"/>
      <c r="C8481" s="214"/>
      <c r="D8481" s="78"/>
      <c r="E8481" s="225"/>
      <c r="G8481" s="281"/>
      <c r="H8481" s="281"/>
      <c r="I8481" s="223"/>
      <c r="J8481" s="41"/>
    </row>
    <row r="8482" spans="1:10" x14ac:dyDescent="0.25">
      <c r="A8482" s="41"/>
      <c r="C8482" s="214"/>
      <c r="D8482" s="78"/>
      <c r="E8482" s="225"/>
      <c r="G8482" s="281"/>
      <c r="H8482" s="281"/>
      <c r="I8482" s="223"/>
      <c r="J8482" s="41"/>
    </row>
    <row r="8483" spans="1:10" x14ac:dyDescent="0.25">
      <c r="A8483" s="41"/>
      <c r="C8483" s="214"/>
      <c r="D8483" s="78"/>
      <c r="E8483" s="225"/>
      <c r="G8483" s="281"/>
      <c r="H8483" s="281"/>
      <c r="I8483" s="223"/>
      <c r="J8483" s="41"/>
    </row>
    <row r="8484" spans="1:10" x14ac:dyDescent="0.25">
      <c r="A8484" s="41"/>
      <c r="C8484" s="214"/>
      <c r="D8484" s="78"/>
      <c r="E8484" s="225"/>
      <c r="G8484" s="281"/>
      <c r="H8484" s="281"/>
      <c r="I8484" s="223"/>
      <c r="J8484" s="41"/>
    </row>
    <row r="8485" spans="1:10" x14ac:dyDescent="0.25">
      <c r="A8485" s="41"/>
      <c r="C8485" s="214"/>
      <c r="D8485" s="78"/>
      <c r="E8485" s="225"/>
      <c r="G8485" s="281"/>
      <c r="H8485" s="281"/>
      <c r="I8485" s="223"/>
      <c r="J8485" s="41"/>
    </row>
    <row r="8486" spans="1:10" x14ac:dyDescent="0.25">
      <c r="A8486" s="41"/>
      <c r="C8486" s="214"/>
      <c r="D8486" s="78"/>
      <c r="E8486" s="225"/>
      <c r="G8486" s="281"/>
      <c r="H8486" s="281"/>
      <c r="I8486" s="223"/>
      <c r="J8486" s="41"/>
    </row>
    <row r="8487" spans="1:10" x14ac:dyDescent="0.25">
      <c r="A8487" s="41"/>
      <c r="C8487" s="214"/>
      <c r="D8487" s="78"/>
      <c r="E8487" s="225"/>
      <c r="G8487" s="281"/>
      <c r="H8487" s="281"/>
      <c r="I8487" s="223"/>
      <c r="J8487" s="41"/>
    </row>
    <row r="8488" spans="1:10" x14ac:dyDescent="0.25">
      <c r="A8488" s="41"/>
      <c r="C8488" s="214"/>
      <c r="D8488" s="78"/>
      <c r="E8488" s="225"/>
      <c r="G8488" s="281"/>
      <c r="H8488" s="281"/>
      <c r="I8488" s="223"/>
      <c r="J8488" s="41"/>
    </row>
    <row r="8489" spans="1:10" x14ac:dyDescent="0.25">
      <c r="A8489" s="41"/>
      <c r="C8489" s="214"/>
      <c r="D8489" s="78"/>
      <c r="E8489" s="225"/>
      <c r="G8489" s="281"/>
      <c r="H8489" s="281"/>
      <c r="I8489" s="223"/>
      <c r="J8489" s="41"/>
    </row>
    <row r="8490" spans="1:10" x14ac:dyDescent="0.25">
      <c r="A8490" s="41"/>
      <c r="C8490" s="214"/>
      <c r="D8490" s="78"/>
      <c r="E8490" s="225"/>
      <c r="G8490" s="281"/>
      <c r="H8490" s="281"/>
      <c r="I8490" s="223"/>
      <c r="J8490" s="41"/>
    </row>
    <row r="8491" spans="1:10" x14ac:dyDescent="0.25">
      <c r="A8491" s="41"/>
      <c r="C8491" s="214"/>
      <c r="D8491" s="78"/>
      <c r="E8491" s="225"/>
      <c r="G8491" s="281"/>
      <c r="H8491" s="281"/>
      <c r="I8491" s="223"/>
      <c r="J8491" s="41"/>
    </row>
    <row r="8492" spans="1:10" x14ac:dyDescent="0.25">
      <c r="A8492" s="41"/>
      <c r="C8492" s="214"/>
      <c r="D8492" s="78"/>
      <c r="E8492" s="225"/>
      <c r="G8492" s="281"/>
      <c r="H8492" s="281"/>
      <c r="I8492" s="223"/>
      <c r="J8492" s="41"/>
    </row>
    <row r="8493" spans="1:10" x14ac:dyDescent="0.25">
      <c r="A8493" s="41"/>
      <c r="C8493" s="214"/>
      <c r="D8493" s="78"/>
      <c r="E8493" s="225"/>
      <c r="G8493" s="281"/>
      <c r="H8493" s="281"/>
      <c r="I8493" s="223"/>
      <c r="J8493" s="41"/>
    </row>
    <row r="8494" spans="1:10" x14ac:dyDescent="0.25">
      <c r="A8494" s="41"/>
      <c r="C8494" s="214"/>
      <c r="D8494" s="78"/>
      <c r="E8494" s="225"/>
      <c r="G8494" s="281"/>
      <c r="H8494" s="281"/>
      <c r="I8494" s="223"/>
      <c r="J8494" s="41"/>
    </row>
    <row r="8495" spans="1:10" x14ac:dyDescent="0.25">
      <c r="A8495" s="41"/>
      <c r="C8495" s="214"/>
      <c r="D8495" s="78"/>
      <c r="E8495" s="225"/>
      <c r="G8495" s="281"/>
      <c r="H8495" s="281"/>
      <c r="I8495" s="223"/>
      <c r="J8495" s="41"/>
    </row>
    <row r="8496" spans="1:10" x14ac:dyDescent="0.25">
      <c r="A8496" s="41"/>
      <c r="C8496" s="214"/>
      <c r="D8496" s="78"/>
      <c r="E8496" s="225"/>
      <c r="G8496" s="281"/>
      <c r="H8496" s="281"/>
      <c r="I8496" s="223"/>
      <c r="J8496" s="41"/>
    </row>
    <row r="8497" spans="1:10" x14ac:dyDescent="0.25">
      <c r="A8497" s="41"/>
      <c r="C8497" s="214"/>
      <c r="D8497" s="78"/>
      <c r="E8497" s="225"/>
      <c r="G8497" s="281"/>
      <c r="H8497" s="281"/>
      <c r="I8497" s="223"/>
      <c r="J8497" s="41"/>
    </row>
    <row r="8498" spans="1:10" x14ac:dyDescent="0.25">
      <c r="A8498" s="41"/>
      <c r="C8498" s="214"/>
      <c r="D8498" s="78"/>
      <c r="E8498" s="225"/>
      <c r="G8498" s="281"/>
      <c r="H8498" s="281"/>
      <c r="I8498" s="223"/>
      <c r="J8498" s="41"/>
    </row>
    <row r="8499" spans="1:10" x14ac:dyDescent="0.25">
      <c r="A8499" s="41"/>
      <c r="C8499" s="214"/>
      <c r="D8499" s="78"/>
      <c r="E8499" s="225"/>
      <c r="G8499" s="281"/>
      <c r="H8499" s="281"/>
      <c r="I8499" s="223"/>
      <c r="J8499" s="41"/>
    </row>
    <row r="8500" spans="1:10" x14ac:dyDescent="0.25">
      <c r="A8500" s="41"/>
      <c r="C8500" s="214"/>
      <c r="D8500" s="78"/>
      <c r="E8500" s="225"/>
      <c r="G8500" s="281"/>
      <c r="H8500" s="281"/>
      <c r="I8500" s="223"/>
      <c r="J8500" s="41"/>
    </row>
    <row r="8501" spans="1:10" x14ac:dyDescent="0.25">
      <c r="A8501" s="41"/>
      <c r="C8501" s="214"/>
      <c r="D8501" s="78"/>
      <c r="E8501" s="225"/>
      <c r="G8501" s="281"/>
      <c r="H8501" s="281"/>
      <c r="I8501" s="223"/>
      <c r="J8501" s="41"/>
    </row>
    <row r="8502" spans="1:10" x14ac:dyDescent="0.25">
      <c r="A8502" s="41"/>
      <c r="C8502" s="214"/>
      <c r="D8502" s="78"/>
      <c r="E8502" s="225"/>
      <c r="G8502" s="281"/>
      <c r="H8502" s="281"/>
      <c r="I8502" s="223"/>
      <c r="J8502" s="41"/>
    </row>
    <row r="8503" spans="1:10" x14ac:dyDescent="0.25">
      <c r="A8503" s="41"/>
      <c r="C8503" s="214"/>
      <c r="D8503" s="78"/>
      <c r="E8503" s="225"/>
      <c r="G8503" s="281"/>
      <c r="H8503" s="281"/>
      <c r="I8503" s="223"/>
      <c r="J8503" s="41"/>
    </row>
    <row r="8504" spans="1:10" x14ac:dyDescent="0.25">
      <c r="A8504" s="41"/>
      <c r="C8504" s="214"/>
      <c r="D8504" s="78"/>
      <c r="E8504" s="225"/>
      <c r="G8504" s="281"/>
      <c r="H8504" s="281"/>
      <c r="I8504" s="223"/>
      <c r="J8504" s="41"/>
    </row>
    <row r="8505" spans="1:10" x14ac:dyDescent="0.25">
      <c r="A8505" s="41"/>
      <c r="C8505" s="214"/>
      <c r="D8505" s="78"/>
      <c r="E8505" s="225"/>
      <c r="G8505" s="281"/>
      <c r="H8505" s="281"/>
      <c r="I8505" s="223"/>
      <c r="J8505" s="41"/>
    </row>
    <row r="8506" spans="1:10" x14ac:dyDescent="0.25">
      <c r="A8506" s="41"/>
      <c r="C8506" s="214"/>
      <c r="D8506" s="78"/>
      <c r="E8506" s="225"/>
      <c r="G8506" s="281"/>
      <c r="H8506" s="281"/>
      <c r="I8506" s="223"/>
      <c r="J8506" s="41"/>
    </row>
    <row r="8507" spans="1:10" x14ac:dyDescent="0.25">
      <c r="A8507" s="41"/>
      <c r="C8507" s="214"/>
      <c r="D8507" s="78"/>
      <c r="E8507" s="225"/>
      <c r="G8507" s="281"/>
      <c r="H8507" s="281"/>
      <c r="I8507" s="223"/>
      <c r="J8507" s="41"/>
    </row>
    <row r="8508" spans="1:10" x14ac:dyDescent="0.25">
      <c r="A8508" s="41"/>
      <c r="C8508" s="214"/>
      <c r="D8508" s="78"/>
      <c r="E8508" s="225"/>
      <c r="G8508" s="281"/>
      <c r="H8508" s="281"/>
      <c r="I8508" s="223"/>
      <c r="J8508" s="41"/>
    </row>
    <row r="8509" spans="1:10" x14ac:dyDescent="0.25">
      <c r="A8509" s="41"/>
      <c r="C8509" s="214"/>
      <c r="D8509" s="78"/>
      <c r="E8509" s="225"/>
      <c r="G8509" s="281"/>
      <c r="H8509" s="281"/>
      <c r="I8509" s="223"/>
      <c r="J8509" s="41"/>
    </row>
    <row r="8510" spans="1:10" x14ac:dyDescent="0.25">
      <c r="A8510" s="41"/>
      <c r="C8510" s="214"/>
      <c r="D8510" s="78"/>
      <c r="E8510" s="225"/>
      <c r="G8510" s="281"/>
      <c r="H8510" s="281"/>
      <c r="I8510" s="223"/>
      <c r="J8510" s="41"/>
    </row>
    <row r="8511" spans="1:10" x14ac:dyDescent="0.25">
      <c r="A8511" s="41"/>
      <c r="C8511" s="214"/>
      <c r="D8511" s="78"/>
      <c r="E8511" s="225"/>
      <c r="G8511" s="281"/>
      <c r="H8511" s="281"/>
      <c r="I8511" s="223"/>
      <c r="J8511" s="41"/>
    </row>
    <row r="8512" spans="1:10" x14ac:dyDescent="0.25">
      <c r="A8512" s="41"/>
      <c r="C8512" s="214"/>
      <c r="D8512" s="78"/>
      <c r="E8512" s="225"/>
      <c r="G8512" s="281"/>
      <c r="H8512" s="281"/>
      <c r="I8512" s="223"/>
      <c r="J8512" s="41"/>
    </row>
    <row r="8513" spans="1:10" x14ac:dyDescent="0.25">
      <c r="A8513" s="41"/>
      <c r="C8513" s="214"/>
      <c r="D8513" s="78"/>
      <c r="E8513" s="225"/>
      <c r="G8513" s="281"/>
      <c r="H8513" s="281"/>
      <c r="I8513" s="223"/>
      <c r="J8513" s="41"/>
    </row>
    <row r="8514" spans="1:10" x14ac:dyDescent="0.25">
      <c r="A8514" s="41"/>
      <c r="C8514" s="214"/>
      <c r="D8514" s="78"/>
      <c r="E8514" s="225"/>
      <c r="G8514" s="281"/>
      <c r="H8514" s="281"/>
      <c r="I8514" s="223"/>
      <c r="J8514" s="41"/>
    </row>
    <row r="8515" spans="1:10" x14ac:dyDescent="0.25">
      <c r="A8515" s="41"/>
      <c r="C8515" s="214"/>
      <c r="D8515" s="78"/>
      <c r="E8515" s="225"/>
      <c r="G8515" s="281"/>
      <c r="H8515" s="281"/>
      <c r="I8515" s="223"/>
      <c r="J8515" s="41"/>
    </row>
    <row r="8516" spans="1:10" x14ac:dyDescent="0.25">
      <c r="A8516" s="41"/>
      <c r="C8516" s="214"/>
      <c r="D8516" s="78"/>
      <c r="E8516" s="225"/>
      <c r="G8516" s="281"/>
      <c r="H8516" s="281"/>
      <c r="I8516" s="223"/>
      <c r="J8516" s="41"/>
    </row>
    <row r="8517" spans="1:10" x14ac:dyDescent="0.25">
      <c r="A8517" s="41"/>
      <c r="C8517" s="214"/>
      <c r="D8517" s="78"/>
      <c r="E8517" s="225"/>
      <c r="G8517" s="281"/>
      <c r="H8517" s="281"/>
      <c r="I8517" s="223"/>
      <c r="J8517" s="41"/>
    </row>
    <row r="8518" spans="1:10" x14ac:dyDescent="0.25">
      <c r="A8518" s="41"/>
      <c r="C8518" s="214"/>
      <c r="D8518" s="78"/>
      <c r="E8518" s="225"/>
      <c r="G8518" s="281"/>
      <c r="H8518" s="281"/>
      <c r="I8518" s="223"/>
      <c r="J8518" s="41"/>
    </row>
    <row r="8519" spans="1:10" x14ac:dyDescent="0.25">
      <c r="A8519" s="41"/>
      <c r="C8519" s="214"/>
      <c r="D8519" s="78"/>
      <c r="E8519" s="225"/>
      <c r="G8519" s="281"/>
      <c r="H8519" s="281"/>
      <c r="I8519" s="223"/>
      <c r="J8519" s="41"/>
    </row>
    <row r="8520" spans="1:10" x14ac:dyDescent="0.25">
      <c r="A8520" s="41"/>
      <c r="C8520" s="214"/>
      <c r="D8520" s="78"/>
      <c r="E8520" s="225"/>
      <c r="G8520" s="281"/>
      <c r="H8520" s="281"/>
      <c r="I8520" s="223"/>
      <c r="J8520" s="41"/>
    </row>
    <row r="8521" spans="1:10" x14ac:dyDescent="0.25">
      <c r="A8521" s="41"/>
      <c r="C8521" s="214"/>
      <c r="D8521" s="78"/>
      <c r="E8521" s="225"/>
      <c r="G8521" s="281"/>
      <c r="H8521" s="281"/>
      <c r="I8521" s="223"/>
      <c r="J8521" s="41"/>
    </row>
    <row r="8522" spans="1:10" x14ac:dyDescent="0.25">
      <c r="A8522" s="41"/>
      <c r="C8522" s="214"/>
      <c r="D8522" s="78"/>
      <c r="E8522" s="225"/>
      <c r="G8522" s="281"/>
      <c r="H8522" s="281"/>
      <c r="I8522" s="223"/>
      <c r="J8522" s="41"/>
    </row>
    <row r="8523" spans="1:10" x14ac:dyDescent="0.25">
      <c r="A8523" s="41"/>
      <c r="C8523" s="214"/>
      <c r="D8523" s="78"/>
      <c r="E8523" s="225"/>
      <c r="G8523" s="281"/>
      <c r="H8523" s="281"/>
      <c r="I8523" s="223"/>
      <c r="J8523" s="41"/>
    </row>
    <row r="8524" spans="1:10" x14ac:dyDescent="0.25">
      <c r="A8524" s="41"/>
      <c r="C8524" s="214"/>
      <c r="D8524" s="78"/>
      <c r="E8524" s="225"/>
      <c r="G8524" s="281"/>
      <c r="H8524" s="281"/>
      <c r="I8524" s="223"/>
      <c r="J8524" s="41"/>
    </row>
    <row r="8525" spans="1:10" x14ac:dyDescent="0.25">
      <c r="A8525" s="41"/>
      <c r="C8525" s="214"/>
      <c r="D8525" s="78"/>
      <c r="E8525" s="225"/>
      <c r="G8525" s="281"/>
      <c r="H8525" s="281"/>
      <c r="I8525" s="223"/>
      <c r="J8525" s="41"/>
    </row>
    <row r="8526" spans="1:10" x14ac:dyDescent="0.25">
      <c r="A8526" s="41"/>
      <c r="C8526" s="214"/>
      <c r="D8526" s="78"/>
      <c r="E8526" s="225"/>
      <c r="G8526" s="281"/>
      <c r="H8526" s="281"/>
      <c r="I8526" s="223"/>
      <c r="J8526" s="41"/>
    </row>
    <row r="8527" spans="1:10" x14ac:dyDescent="0.25">
      <c r="A8527" s="41"/>
      <c r="C8527" s="214"/>
      <c r="D8527" s="78"/>
      <c r="E8527" s="225"/>
      <c r="G8527" s="281"/>
      <c r="H8527" s="281"/>
      <c r="I8527" s="223"/>
      <c r="J8527" s="41"/>
    </row>
    <row r="8528" spans="1:10" x14ac:dyDescent="0.25">
      <c r="A8528" s="41"/>
      <c r="C8528" s="214"/>
      <c r="D8528" s="78"/>
      <c r="E8528" s="225"/>
      <c r="G8528" s="281"/>
      <c r="H8528" s="281"/>
      <c r="I8528" s="223"/>
      <c r="J8528" s="41"/>
    </row>
    <row r="8529" spans="1:10" x14ac:dyDescent="0.25">
      <c r="A8529" s="41"/>
      <c r="C8529" s="214"/>
      <c r="D8529" s="78"/>
      <c r="E8529" s="225"/>
      <c r="G8529" s="281"/>
      <c r="H8529" s="281"/>
      <c r="I8529" s="223"/>
      <c r="J8529" s="41"/>
    </row>
    <row r="8530" spans="1:10" x14ac:dyDescent="0.25">
      <c r="A8530" s="41"/>
      <c r="C8530" s="214"/>
      <c r="D8530" s="78"/>
      <c r="E8530" s="225"/>
      <c r="G8530" s="281"/>
      <c r="H8530" s="281"/>
      <c r="I8530" s="223"/>
      <c r="J8530" s="41"/>
    </row>
    <row r="8531" spans="1:10" x14ac:dyDescent="0.25">
      <c r="A8531" s="41"/>
      <c r="C8531" s="214"/>
      <c r="D8531" s="78"/>
      <c r="E8531" s="225"/>
      <c r="G8531" s="281"/>
      <c r="H8531" s="281"/>
      <c r="I8531" s="223"/>
      <c r="J8531" s="41"/>
    </row>
    <row r="8532" spans="1:10" x14ac:dyDescent="0.25">
      <c r="A8532" s="41"/>
      <c r="C8532" s="214"/>
      <c r="D8532" s="78"/>
      <c r="E8532" s="225"/>
      <c r="G8532" s="281"/>
      <c r="H8532" s="281"/>
      <c r="I8532" s="223"/>
      <c r="J8532" s="41"/>
    </row>
    <row r="8533" spans="1:10" x14ac:dyDescent="0.25">
      <c r="A8533" s="41"/>
      <c r="C8533" s="214"/>
      <c r="D8533" s="78"/>
      <c r="E8533" s="225"/>
      <c r="G8533" s="281"/>
      <c r="H8533" s="281"/>
      <c r="I8533" s="223"/>
      <c r="J8533" s="41"/>
    </row>
    <row r="8534" spans="1:10" x14ac:dyDescent="0.25">
      <c r="A8534" s="41"/>
      <c r="C8534" s="214"/>
      <c r="D8534" s="78"/>
      <c r="E8534" s="225"/>
      <c r="G8534" s="281"/>
      <c r="H8534" s="281"/>
      <c r="I8534" s="223"/>
      <c r="J8534" s="41"/>
    </row>
    <row r="8535" spans="1:10" x14ac:dyDescent="0.25">
      <c r="A8535" s="41"/>
      <c r="C8535" s="214"/>
      <c r="D8535" s="78"/>
      <c r="E8535" s="225"/>
      <c r="G8535" s="281"/>
      <c r="H8535" s="281"/>
      <c r="I8535" s="223"/>
      <c r="J8535" s="41"/>
    </row>
    <row r="8536" spans="1:10" x14ac:dyDescent="0.25">
      <c r="A8536" s="41"/>
      <c r="C8536" s="214"/>
      <c r="D8536" s="78"/>
      <c r="E8536" s="225"/>
      <c r="G8536" s="281"/>
      <c r="H8536" s="281"/>
      <c r="I8536" s="223"/>
      <c r="J8536" s="41"/>
    </row>
    <row r="8537" spans="1:10" x14ac:dyDescent="0.25">
      <c r="A8537" s="41"/>
      <c r="C8537" s="214"/>
      <c r="D8537" s="78"/>
      <c r="E8537" s="225"/>
      <c r="G8537" s="281"/>
      <c r="H8537" s="281"/>
      <c r="I8537" s="223"/>
      <c r="J8537" s="41"/>
    </row>
    <row r="8538" spans="1:10" x14ac:dyDescent="0.25">
      <c r="A8538" s="41"/>
      <c r="C8538" s="214"/>
      <c r="D8538" s="78"/>
      <c r="E8538" s="225"/>
      <c r="G8538" s="281"/>
      <c r="H8538" s="281"/>
      <c r="I8538" s="223"/>
      <c r="J8538" s="41"/>
    </row>
    <row r="8539" spans="1:10" x14ac:dyDescent="0.25">
      <c r="A8539" s="41"/>
      <c r="C8539" s="214"/>
      <c r="D8539" s="78"/>
      <c r="E8539" s="225"/>
      <c r="G8539" s="281"/>
      <c r="H8539" s="281"/>
      <c r="I8539" s="223"/>
      <c r="J8539" s="41"/>
    </row>
    <row r="8540" spans="1:10" x14ac:dyDescent="0.25">
      <c r="A8540" s="41"/>
      <c r="C8540" s="214"/>
      <c r="D8540" s="78"/>
      <c r="E8540" s="225"/>
      <c r="G8540" s="281"/>
      <c r="H8540" s="281"/>
      <c r="I8540" s="223"/>
      <c r="J8540" s="41"/>
    </row>
    <row r="8541" spans="1:10" x14ac:dyDescent="0.25">
      <c r="A8541" s="41"/>
      <c r="C8541" s="214"/>
      <c r="D8541" s="78"/>
      <c r="E8541" s="225"/>
      <c r="G8541" s="281"/>
      <c r="H8541" s="281"/>
      <c r="I8541" s="223"/>
      <c r="J8541" s="41"/>
    </row>
    <row r="8542" spans="1:10" x14ac:dyDescent="0.25">
      <c r="A8542" s="41"/>
      <c r="C8542" s="214"/>
      <c r="D8542" s="78"/>
      <c r="E8542" s="225"/>
      <c r="G8542" s="281"/>
      <c r="H8542" s="281"/>
      <c r="I8542" s="223"/>
      <c r="J8542" s="41"/>
    </row>
    <row r="8543" spans="1:10" x14ac:dyDescent="0.25">
      <c r="A8543" s="41"/>
      <c r="C8543" s="214"/>
      <c r="D8543" s="78"/>
      <c r="E8543" s="225"/>
      <c r="G8543" s="281"/>
      <c r="H8543" s="281"/>
      <c r="I8543" s="223"/>
      <c r="J8543" s="41"/>
    </row>
    <row r="8544" spans="1:10" x14ac:dyDescent="0.25">
      <c r="A8544" s="41"/>
      <c r="C8544" s="214"/>
      <c r="D8544" s="78"/>
      <c r="E8544" s="225"/>
      <c r="G8544" s="281"/>
      <c r="H8544" s="281"/>
      <c r="I8544" s="223"/>
      <c r="J8544" s="41"/>
    </row>
    <row r="8545" spans="1:10" x14ac:dyDescent="0.25">
      <c r="A8545" s="41"/>
      <c r="C8545" s="214"/>
      <c r="D8545" s="78"/>
      <c r="E8545" s="225"/>
      <c r="G8545" s="281"/>
      <c r="H8545" s="281"/>
      <c r="I8545" s="223"/>
      <c r="J8545" s="41"/>
    </row>
    <row r="8546" spans="1:10" x14ac:dyDescent="0.25">
      <c r="A8546" s="41"/>
      <c r="C8546" s="214"/>
      <c r="D8546" s="78"/>
      <c r="E8546" s="225"/>
      <c r="G8546" s="281"/>
      <c r="H8546" s="281"/>
      <c r="I8546" s="223"/>
      <c r="J8546" s="41"/>
    </row>
    <row r="8547" spans="1:10" x14ac:dyDescent="0.25">
      <c r="A8547" s="41"/>
      <c r="C8547" s="214"/>
      <c r="D8547" s="78"/>
      <c r="E8547" s="225"/>
      <c r="G8547" s="281"/>
      <c r="H8547" s="281"/>
      <c r="I8547" s="223"/>
      <c r="J8547" s="41"/>
    </row>
    <row r="8548" spans="1:10" x14ac:dyDescent="0.25">
      <c r="A8548" s="41"/>
      <c r="C8548" s="214"/>
      <c r="D8548" s="78"/>
      <c r="E8548" s="225"/>
      <c r="G8548" s="281"/>
      <c r="H8548" s="281"/>
      <c r="I8548" s="223"/>
      <c r="J8548" s="41"/>
    </row>
    <row r="8549" spans="1:10" x14ac:dyDescent="0.25">
      <c r="A8549" s="41"/>
      <c r="C8549" s="214"/>
      <c r="D8549" s="78"/>
      <c r="E8549" s="225"/>
      <c r="G8549" s="281"/>
      <c r="H8549" s="281"/>
      <c r="I8549" s="223"/>
      <c r="J8549" s="41"/>
    </row>
    <row r="8550" spans="1:10" x14ac:dyDescent="0.25">
      <c r="A8550" s="41"/>
      <c r="C8550" s="214"/>
      <c r="D8550" s="78"/>
      <c r="E8550" s="225"/>
      <c r="G8550" s="281"/>
      <c r="H8550" s="281"/>
      <c r="I8550" s="223"/>
      <c r="J8550" s="41"/>
    </row>
    <row r="8551" spans="1:10" x14ac:dyDescent="0.25">
      <c r="A8551" s="41"/>
      <c r="C8551" s="214"/>
      <c r="D8551" s="78"/>
      <c r="E8551" s="225"/>
      <c r="G8551" s="281"/>
      <c r="H8551" s="281"/>
      <c r="I8551" s="223"/>
      <c r="J8551" s="41"/>
    </row>
    <row r="8552" spans="1:10" x14ac:dyDescent="0.25">
      <c r="A8552" s="41"/>
      <c r="C8552" s="214"/>
      <c r="D8552" s="78"/>
      <c r="E8552" s="225"/>
      <c r="G8552" s="281"/>
      <c r="H8552" s="281"/>
      <c r="I8552" s="223"/>
      <c r="J8552" s="41"/>
    </row>
    <row r="8553" spans="1:10" x14ac:dyDescent="0.25">
      <c r="A8553" s="41"/>
      <c r="C8553" s="214"/>
      <c r="D8553" s="78"/>
      <c r="E8553" s="225"/>
      <c r="G8553" s="281"/>
      <c r="H8553" s="281"/>
      <c r="I8553" s="223"/>
      <c r="J8553" s="41"/>
    </row>
    <row r="8554" spans="1:10" x14ac:dyDescent="0.25">
      <c r="A8554" s="41"/>
      <c r="C8554" s="214"/>
      <c r="D8554" s="78"/>
      <c r="E8554" s="225"/>
      <c r="G8554" s="281"/>
      <c r="H8554" s="281"/>
      <c r="I8554" s="223"/>
      <c r="J8554" s="41"/>
    </row>
    <row r="8555" spans="1:10" x14ac:dyDescent="0.25">
      <c r="A8555" s="41"/>
      <c r="C8555" s="214"/>
      <c r="D8555" s="78"/>
      <c r="E8555" s="225"/>
      <c r="G8555" s="281"/>
      <c r="H8555" s="281"/>
      <c r="I8555" s="223"/>
      <c r="J8555" s="41"/>
    </row>
    <row r="8556" spans="1:10" x14ac:dyDescent="0.25">
      <c r="A8556" s="41"/>
      <c r="C8556" s="214"/>
      <c r="D8556" s="78"/>
      <c r="E8556" s="225"/>
      <c r="G8556" s="281"/>
      <c r="H8556" s="281"/>
      <c r="I8556" s="223"/>
      <c r="J8556" s="41"/>
    </row>
    <row r="8557" spans="1:10" x14ac:dyDescent="0.25">
      <c r="A8557" s="41"/>
      <c r="C8557" s="214"/>
      <c r="D8557" s="78"/>
      <c r="E8557" s="225"/>
      <c r="G8557" s="281"/>
      <c r="H8557" s="281"/>
      <c r="I8557" s="223"/>
      <c r="J8557" s="41"/>
    </row>
    <row r="8558" spans="1:10" x14ac:dyDescent="0.25">
      <c r="A8558" s="41"/>
      <c r="C8558" s="214"/>
      <c r="D8558" s="78"/>
      <c r="E8558" s="225"/>
      <c r="G8558" s="281"/>
      <c r="H8558" s="281"/>
      <c r="I8558" s="223"/>
      <c r="J8558" s="41"/>
    </row>
    <row r="8559" spans="1:10" x14ac:dyDescent="0.25">
      <c r="A8559" s="41"/>
      <c r="C8559" s="214"/>
      <c r="D8559" s="78"/>
      <c r="E8559" s="225"/>
      <c r="G8559" s="281"/>
      <c r="H8559" s="281"/>
      <c r="I8559" s="223"/>
      <c r="J8559" s="41"/>
    </row>
    <row r="8560" spans="1:10" x14ac:dyDescent="0.25">
      <c r="A8560" s="41"/>
      <c r="C8560" s="214"/>
      <c r="D8560" s="78"/>
      <c r="E8560" s="225"/>
      <c r="G8560" s="281"/>
      <c r="H8560" s="281"/>
      <c r="I8560" s="223"/>
      <c r="J8560" s="41"/>
    </row>
    <row r="8561" spans="1:10" x14ac:dyDescent="0.25">
      <c r="A8561" s="41"/>
      <c r="C8561" s="214"/>
      <c r="D8561" s="78"/>
      <c r="E8561" s="225"/>
      <c r="G8561" s="281"/>
      <c r="H8561" s="281"/>
      <c r="I8561" s="223"/>
      <c r="J8561" s="41"/>
    </row>
    <row r="8562" spans="1:10" x14ac:dyDescent="0.25">
      <c r="A8562" s="41"/>
      <c r="C8562" s="214"/>
      <c r="D8562" s="78"/>
      <c r="E8562" s="225"/>
      <c r="G8562" s="281"/>
      <c r="H8562" s="281"/>
      <c r="I8562" s="223"/>
      <c r="J8562" s="41"/>
    </row>
    <row r="8563" spans="1:10" x14ac:dyDescent="0.25">
      <c r="A8563" s="41"/>
      <c r="C8563" s="214"/>
      <c r="D8563" s="78"/>
      <c r="E8563" s="225"/>
      <c r="G8563" s="281"/>
      <c r="H8563" s="281"/>
      <c r="I8563" s="223"/>
      <c r="J8563" s="41"/>
    </row>
    <row r="8564" spans="1:10" x14ac:dyDescent="0.25">
      <c r="A8564" s="41"/>
      <c r="C8564" s="214"/>
      <c r="D8564" s="78"/>
      <c r="E8564" s="225"/>
      <c r="G8564" s="281"/>
      <c r="H8564" s="281"/>
      <c r="I8564" s="223"/>
      <c r="J8564" s="41"/>
    </row>
    <row r="8565" spans="1:10" x14ac:dyDescent="0.25">
      <c r="A8565" s="41"/>
      <c r="C8565" s="214"/>
      <c r="D8565" s="78"/>
      <c r="E8565" s="225"/>
      <c r="G8565" s="281"/>
      <c r="H8565" s="281"/>
      <c r="I8565" s="223"/>
      <c r="J8565" s="41"/>
    </row>
    <row r="8566" spans="1:10" x14ac:dyDescent="0.25">
      <c r="A8566" s="41"/>
      <c r="C8566" s="214"/>
      <c r="D8566" s="78"/>
      <c r="E8566" s="225"/>
      <c r="G8566" s="281"/>
      <c r="H8566" s="281"/>
      <c r="I8566" s="223"/>
      <c r="J8566" s="41"/>
    </row>
    <row r="8567" spans="1:10" x14ac:dyDescent="0.25">
      <c r="A8567" s="41"/>
      <c r="C8567" s="214"/>
      <c r="D8567" s="78"/>
      <c r="E8567" s="225"/>
      <c r="G8567" s="281"/>
      <c r="H8567" s="281"/>
      <c r="I8567" s="223"/>
      <c r="J8567" s="41"/>
    </row>
    <row r="8568" spans="1:10" x14ac:dyDescent="0.25">
      <c r="A8568" s="41"/>
      <c r="C8568" s="214"/>
      <c r="D8568" s="78"/>
      <c r="E8568" s="225"/>
      <c r="G8568" s="281"/>
      <c r="H8568" s="281"/>
      <c r="I8568" s="223"/>
      <c r="J8568" s="41"/>
    </row>
    <row r="8569" spans="1:10" x14ac:dyDescent="0.25">
      <c r="A8569" s="41"/>
      <c r="C8569" s="214"/>
      <c r="D8569" s="78"/>
      <c r="E8569" s="225"/>
      <c r="G8569" s="281"/>
      <c r="H8569" s="281"/>
      <c r="I8569" s="223"/>
      <c r="J8569" s="41"/>
    </row>
    <row r="8570" spans="1:10" x14ac:dyDescent="0.25">
      <c r="A8570" s="41"/>
      <c r="C8570" s="214"/>
      <c r="D8570" s="78"/>
      <c r="E8570" s="225"/>
      <c r="G8570" s="281"/>
      <c r="H8570" s="281"/>
      <c r="I8570" s="223"/>
      <c r="J8570" s="41"/>
    </row>
    <row r="8571" spans="1:10" x14ac:dyDescent="0.25">
      <c r="A8571" s="41"/>
      <c r="C8571" s="214"/>
      <c r="D8571" s="78"/>
      <c r="E8571" s="225"/>
      <c r="G8571" s="281"/>
      <c r="H8571" s="281"/>
      <c r="I8571" s="223"/>
      <c r="J8571" s="41"/>
    </row>
    <row r="8572" spans="1:10" x14ac:dyDescent="0.25">
      <c r="A8572" s="41"/>
      <c r="C8572" s="214"/>
      <c r="D8572" s="78"/>
      <c r="E8572" s="225"/>
      <c r="G8572" s="281"/>
      <c r="H8572" s="281"/>
      <c r="I8572" s="223"/>
      <c r="J8572" s="41"/>
    </row>
    <row r="8573" spans="1:10" x14ac:dyDescent="0.25">
      <c r="A8573" s="41"/>
      <c r="C8573" s="214"/>
      <c r="D8573" s="78"/>
      <c r="E8573" s="225"/>
      <c r="G8573" s="281"/>
      <c r="H8573" s="281"/>
      <c r="I8573" s="223"/>
      <c r="J8573" s="41"/>
    </row>
    <row r="8574" spans="1:10" x14ac:dyDescent="0.25">
      <c r="A8574" s="41"/>
      <c r="C8574" s="214"/>
      <c r="D8574" s="78"/>
      <c r="E8574" s="225"/>
      <c r="G8574" s="281"/>
      <c r="H8574" s="281"/>
      <c r="I8574" s="223"/>
      <c r="J8574" s="41"/>
    </row>
    <row r="8575" spans="1:10" x14ac:dyDescent="0.25">
      <c r="A8575" s="41"/>
      <c r="C8575" s="214"/>
      <c r="D8575" s="78"/>
      <c r="E8575" s="225"/>
      <c r="G8575" s="281"/>
      <c r="H8575" s="281"/>
      <c r="I8575" s="223"/>
      <c r="J8575" s="41"/>
    </row>
    <row r="8576" spans="1:10" x14ac:dyDescent="0.25">
      <c r="A8576" s="41"/>
      <c r="C8576" s="214"/>
      <c r="D8576" s="78"/>
      <c r="E8576" s="225"/>
      <c r="G8576" s="281"/>
      <c r="H8576" s="281"/>
      <c r="I8576" s="223"/>
      <c r="J8576" s="41"/>
    </row>
    <row r="8577" spans="1:10" x14ac:dyDescent="0.25">
      <c r="A8577" s="41"/>
      <c r="C8577" s="214"/>
      <c r="D8577" s="78"/>
      <c r="E8577" s="225"/>
      <c r="G8577" s="281"/>
      <c r="H8577" s="281"/>
      <c r="I8577" s="223"/>
      <c r="J8577" s="41"/>
    </row>
    <row r="8578" spans="1:10" x14ac:dyDescent="0.25">
      <c r="A8578" s="41"/>
      <c r="C8578" s="214"/>
      <c r="D8578" s="78"/>
      <c r="E8578" s="225"/>
      <c r="G8578" s="281"/>
      <c r="H8578" s="281"/>
      <c r="I8578" s="223"/>
      <c r="J8578" s="41"/>
    </row>
    <row r="8579" spans="1:10" x14ac:dyDescent="0.25">
      <c r="A8579" s="41"/>
      <c r="C8579" s="214"/>
      <c r="D8579" s="78"/>
      <c r="E8579" s="225"/>
      <c r="G8579" s="281"/>
      <c r="H8579" s="281"/>
      <c r="I8579" s="223"/>
      <c r="J8579" s="41"/>
    </row>
    <row r="8580" spans="1:10" x14ac:dyDescent="0.25">
      <c r="A8580" s="41"/>
      <c r="C8580" s="214"/>
      <c r="D8580" s="78"/>
      <c r="E8580" s="225"/>
      <c r="G8580" s="281"/>
      <c r="H8580" s="281"/>
      <c r="I8580" s="223"/>
      <c r="J8580" s="41"/>
    </row>
    <row r="8581" spans="1:10" x14ac:dyDescent="0.25">
      <c r="A8581" s="41"/>
      <c r="C8581" s="214"/>
      <c r="D8581" s="78"/>
      <c r="E8581" s="225"/>
      <c r="G8581" s="281"/>
      <c r="H8581" s="281"/>
      <c r="I8581" s="223"/>
      <c r="J8581" s="41"/>
    </row>
    <row r="8582" spans="1:10" x14ac:dyDescent="0.25">
      <c r="A8582" s="41"/>
      <c r="C8582" s="214"/>
      <c r="D8582" s="78"/>
      <c r="E8582" s="225"/>
      <c r="G8582" s="281"/>
      <c r="H8582" s="281"/>
      <c r="I8582" s="223"/>
      <c r="J8582" s="41"/>
    </row>
    <row r="8583" spans="1:10" x14ac:dyDescent="0.25">
      <c r="A8583" s="41"/>
      <c r="C8583" s="214"/>
      <c r="D8583" s="78"/>
      <c r="E8583" s="225"/>
      <c r="G8583" s="281"/>
      <c r="H8583" s="281"/>
      <c r="I8583" s="223"/>
      <c r="J8583" s="41"/>
    </row>
    <row r="8584" spans="1:10" x14ac:dyDescent="0.25">
      <c r="A8584" s="41"/>
      <c r="C8584" s="214"/>
      <c r="D8584" s="78"/>
      <c r="E8584" s="225"/>
      <c r="G8584" s="281"/>
      <c r="H8584" s="281"/>
      <c r="I8584" s="223"/>
      <c r="J8584" s="41"/>
    </row>
    <row r="8585" spans="1:10" x14ac:dyDescent="0.25">
      <c r="A8585" s="41"/>
      <c r="C8585" s="214"/>
      <c r="D8585" s="78"/>
      <c r="E8585" s="225"/>
      <c r="G8585" s="281"/>
      <c r="H8585" s="281"/>
      <c r="I8585" s="223"/>
      <c r="J8585" s="41"/>
    </row>
    <row r="8586" spans="1:10" x14ac:dyDescent="0.25">
      <c r="A8586" s="41"/>
      <c r="C8586" s="214"/>
      <c r="D8586" s="78"/>
      <c r="E8586" s="225"/>
      <c r="G8586" s="281"/>
      <c r="H8586" s="281"/>
      <c r="I8586" s="223"/>
      <c r="J8586" s="41"/>
    </row>
    <row r="8587" spans="1:10" x14ac:dyDescent="0.25">
      <c r="A8587" s="41"/>
      <c r="C8587" s="214"/>
      <c r="D8587" s="78"/>
      <c r="E8587" s="225"/>
      <c r="G8587" s="281"/>
      <c r="H8587" s="281"/>
      <c r="I8587" s="223"/>
      <c r="J8587" s="41"/>
    </row>
    <row r="8588" spans="1:10" x14ac:dyDescent="0.25">
      <c r="A8588" s="41"/>
      <c r="C8588" s="214"/>
      <c r="D8588" s="78"/>
      <c r="E8588" s="225"/>
      <c r="G8588" s="281"/>
      <c r="H8588" s="281"/>
      <c r="I8588" s="223"/>
      <c r="J8588" s="41"/>
    </row>
    <row r="8589" spans="1:10" x14ac:dyDescent="0.25">
      <c r="A8589" s="41"/>
      <c r="C8589" s="214"/>
      <c r="D8589" s="78"/>
      <c r="E8589" s="225"/>
      <c r="G8589" s="281"/>
      <c r="H8589" s="281"/>
      <c r="I8589" s="223"/>
      <c r="J8589" s="41"/>
    </row>
    <row r="8590" spans="1:10" x14ac:dyDescent="0.25">
      <c r="A8590" s="41"/>
      <c r="C8590" s="214"/>
      <c r="D8590" s="78"/>
      <c r="E8590" s="225"/>
      <c r="G8590" s="281"/>
      <c r="H8590" s="281"/>
      <c r="I8590" s="223"/>
      <c r="J8590" s="41"/>
    </row>
    <row r="8591" spans="1:10" x14ac:dyDescent="0.25">
      <c r="A8591" s="41"/>
      <c r="C8591" s="214"/>
      <c r="D8591" s="78"/>
      <c r="E8591" s="225"/>
      <c r="G8591" s="281"/>
      <c r="H8591" s="281"/>
      <c r="I8591" s="223"/>
      <c r="J8591" s="41"/>
    </row>
    <row r="8592" spans="1:10" x14ac:dyDescent="0.25">
      <c r="A8592" s="41"/>
      <c r="C8592" s="214"/>
      <c r="D8592" s="78"/>
      <c r="E8592" s="225"/>
      <c r="G8592" s="281"/>
      <c r="H8592" s="281"/>
      <c r="I8592" s="223"/>
      <c r="J8592" s="41"/>
    </row>
    <row r="8593" spans="1:10" x14ac:dyDescent="0.25">
      <c r="A8593" s="41"/>
      <c r="C8593" s="214"/>
      <c r="D8593" s="78"/>
      <c r="E8593" s="225"/>
      <c r="G8593" s="281"/>
      <c r="H8593" s="281"/>
      <c r="I8593" s="223"/>
      <c r="J8593" s="41"/>
    </row>
    <row r="8594" spans="1:10" x14ac:dyDescent="0.25">
      <c r="A8594" s="41"/>
      <c r="C8594" s="214"/>
      <c r="D8594" s="78"/>
      <c r="E8594" s="225"/>
      <c r="G8594" s="281"/>
      <c r="H8594" s="281"/>
      <c r="I8594" s="223"/>
      <c r="J8594" s="41"/>
    </row>
    <row r="8595" spans="1:10" x14ac:dyDescent="0.25">
      <c r="A8595" s="41"/>
      <c r="C8595" s="214"/>
      <c r="D8595" s="78"/>
      <c r="E8595" s="225"/>
      <c r="G8595" s="281"/>
      <c r="H8595" s="281"/>
      <c r="I8595" s="223"/>
      <c r="J8595" s="41"/>
    </row>
    <row r="8596" spans="1:10" x14ac:dyDescent="0.25">
      <c r="A8596" s="41"/>
      <c r="C8596" s="214"/>
      <c r="D8596" s="78"/>
      <c r="E8596" s="225"/>
      <c r="G8596" s="281"/>
      <c r="H8596" s="281"/>
      <c r="I8596" s="223"/>
      <c r="J8596" s="41"/>
    </row>
    <row r="8597" spans="1:10" x14ac:dyDescent="0.25">
      <c r="A8597" s="41"/>
      <c r="C8597" s="214"/>
      <c r="D8597" s="78"/>
      <c r="E8597" s="225"/>
      <c r="G8597" s="281"/>
      <c r="H8597" s="281"/>
      <c r="I8597" s="223"/>
      <c r="J8597" s="41"/>
    </row>
    <row r="8598" spans="1:10" x14ac:dyDescent="0.25">
      <c r="A8598" s="41"/>
      <c r="C8598" s="214"/>
      <c r="D8598" s="78"/>
      <c r="E8598" s="225"/>
      <c r="G8598" s="281"/>
      <c r="H8598" s="281"/>
      <c r="I8598" s="223"/>
      <c r="J8598" s="41"/>
    </row>
    <row r="8599" spans="1:10" x14ac:dyDescent="0.25">
      <c r="A8599" s="41"/>
      <c r="C8599" s="214"/>
      <c r="D8599" s="78"/>
      <c r="E8599" s="225"/>
      <c r="G8599" s="281"/>
      <c r="H8599" s="281"/>
      <c r="I8599" s="223"/>
      <c r="J8599" s="41"/>
    </row>
    <row r="8600" spans="1:10" x14ac:dyDescent="0.25">
      <c r="A8600" s="41"/>
      <c r="C8600" s="214"/>
      <c r="D8600" s="78"/>
      <c r="E8600" s="225"/>
      <c r="G8600" s="281"/>
      <c r="H8600" s="281"/>
      <c r="I8600" s="223"/>
      <c r="J8600" s="41"/>
    </row>
    <row r="8601" spans="1:10" x14ac:dyDescent="0.25">
      <c r="A8601" s="41"/>
      <c r="C8601" s="214"/>
      <c r="D8601" s="78"/>
      <c r="E8601" s="225"/>
      <c r="G8601" s="281"/>
      <c r="H8601" s="281"/>
      <c r="I8601" s="223"/>
      <c r="J8601" s="41"/>
    </row>
    <row r="8602" spans="1:10" x14ac:dyDescent="0.25">
      <c r="A8602" s="41"/>
      <c r="C8602" s="214"/>
      <c r="D8602" s="78"/>
      <c r="E8602" s="225"/>
      <c r="G8602" s="281"/>
      <c r="H8602" s="281"/>
      <c r="I8602" s="223"/>
      <c r="J8602" s="41"/>
    </row>
    <row r="8603" spans="1:10" x14ac:dyDescent="0.25">
      <c r="A8603" s="41"/>
      <c r="C8603" s="214"/>
      <c r="D8603" s="78"/>
      <c r="E8603" s="225"/>
      <c r="G8603" s="281"/>
      <c r="H8603" s="281"/>
      <c r="I8603" s="223"/>
      <c r="J8603" s="41"/>
    </row>
    <row r="8604" spans="1:10" x14ac:dyDescent="0.25">
      <c r="A8604" s="41"/>
      <c r="C8604" s="214"/>
      <c r="D8604" s="78"/>
      <c r="E8604" s="225"/>
      <c r="G8604" s="281"/>
      <c r="H8604" s="281"/>
      <c r="I8604" s="223"/>
      <c r="J8604" s="41"/>
    </row>
    <row r="8605" spans="1:10" x14ac:dyDescent="0.25">
      <c r="A8605" s="41"/>
      <c r="C8605" s="214"/>
      <c r="D8605" s="78"/>
      <c r="E8605" s="225"/>
      <c r="G8605" s="281"/>
      <c r="H8605" s="281"/>
      <c r="I8605" s="223"/>
      <c r="J8605" s="41"/>
    </row>
    <row r="8606" spans="1:10" x14ac:dyDescent="0.25">
      <c r="A8606" s="41"/>
      <c r="C8606" s="214"/>
      <c r="D8606" s="78"/>
      <c r="E8606" s="225"/>
      <c r="G8606" s="281"/>
      <c r="H8606" s="281"/>
      <c r="I8606" s="223"/>
      <c r="J8606" s="41"/>
    </row>
    <row r="8607" spans="1:10" x14ac:dyDescent="0.25">
      <c r="A8607" s="41"/>
      <c r="C8607" s="214"/>
      <c r="D8607" s="78"/>
      <c r="E8607" s="225"/>
      <c r="G8607" s="281"/>
      <c r="H8607" s="281"/>
      <c r="I8607" s="223"/>
      <c r="J8607" s="41"/>
    </row>
    <row r="8608" spans="1:10" x14ac:dyDescent="0.25">
      <c r="A8608" s="41"/>
      <c r="C8608" s="214"/>
      <c r="D8608" s="78"/>
      <c r="E8608" s="225"/>
      <c r="G8608" s="281"/>
      <c r="H8608" s="281"/>
      <c r="I8608" s="223"/>
      <c r="J8608" s="41"/>
    </row>
    <row r="8609" spans="1:10" x14ac:dyDescent="0.25">
      <c r="A8609" s="41"/>
      <c r="C8609" s="214"/>
      <c r="D8609" s="78"/>
      <c r="E8609" s="225"/>
      <c r="G8609" s="281"/>
      <c r="H8609" s="281"/>
      <c r="I8609" s="223"/>
      <c r="J8609" s="41"/>
    </row>
    <row r="8610" spans="1:10" x14ac:dyDescent="0.25">
      <c r="A8610" s="41"/>
      <c r="C8610" s="214"/>
      <c r="D8610" s="78"/>
      <c r="E8610" s="225"/>
      <c r="G8610" s="281"/>
      <c r="H8610" s="281"/>
      <c r="I8610" s="223"/>
      <c r="J8610" s="41"/>
    </row>
    <row r="8611" spans="1:10" x14ac:dyDescent="0.25">
      <c r="A8611" s="41"/>
      <c r="C8611" s="214"/>
      <c r="D8611" s="78"/>
      <c r="E8611" s="225"/>
      <c r="G8611" s="281"/>
      <c r="H8611" s="281"/>
      <c r="I8611" s="223"/>
      <c r="J8611" s="41"/>
    </row>
    <row r="8612" spans="1:10" x14ac:dyDescent="0.25">
      <c r="A8612" s="41"/>
      <c r="C8612" s="214"/>
      <c r="D8612" s="78"/>
      <c r="E8612" s="225"/>
      <c r="G8612" s="281"/>
      <c r="H8612" s="281"/>
      <c r="I8612" s="223"/>
      <c r="J8612" s="41"/>
    </row>
    <row r="8613" spans="1:10" x14ac:dyDescent="0.25">
      <c r="A8613" s="41"/>
      <c r="C8613" s="214"/>
      <c r="D8613" s="78"/>
      <c r="E8613" s="225"/>
      <c r="G8613" s="281"/>
      <c r="H8613" s="281"/>
      <c r="I8613" s="223"/>
      <c r="J8613" s="41"/>
    </row>
    <row r="8614" spans="1:10" x14ac:dyDescent="0.25">
      <c r="A8614" s="41"/>
      <c r="C8614" s="214"/>
      <c r="D8614" s="78"/>
      <c r="E8614" s="225"/>
      <c r="G8614" s="281"/>
      <c r="H8614" s="281"/>
      <c r="I8614" s="223"/>
      <c r="J8614" s="41"/>
    </row>
    <row r="8615" spans="1:10" x14ac:dyDescent="0.25">
      <c r="A8615" s="41"/>
      <c r="C8615" s="214"/>
      <c r="D8615" s="78"/>
      <c r="E8615" s="225"/>
      <c r="G8615" s="281"/>
      <c r="H8615" s="281"/>
      <c r="I8615" s="223"/>
      <c r="J8615" s="41"/>
    </row>
    <row r="8616" spans="1:10" x14ac:dyDescent="0.25">
      <c r="A8616" s="41"/>
      <c r="C8616" s="214"/>
      <c r="D8616" s="78"/>
      <c r="E8616" s="225"/>
      <c r="G8616" s="281"/>
      <c r="H8616" s="281"/>
      <c r="I8616" s="223"/>
      <c r="J8616" s="41"/>
    </row>
    <row r="8617" spans="1:10" x14ac:dyDescent="0.25">
      <c r="A8617" s="41"/>
      <c r="C8617" s="214"/>
      <c r="D8617" s="78"/>
      <c r="E8617" s="225"/>
      <c r="G8617" s="281"/>
      <c r="H8617" s="281"/>
      <c r="I8617" s="223"/>
      <c r="J8617" s="41"/>
    </row>
    <row r="8618" spans="1:10" x14ac:dyDescent="0.25">
      <c r="A8618" s="41"/>
      <c r="C8618" s="214"/>
      <c r="D8618" s="78"/>
      <c r="E8618" s="225"/>
      <c r="G8618" s="281"/>
      <c r="H8618" s="281"/>
      <c r="I8618" s="223"/>
      <c r="J8618" s="41"/>
    </row>
    <row r="8619" spans="1:10" x14ac:dyDescent="0.25">
      <c r="A8619" s="41"/>
      <c r="C8619" s="214"/>
      <c r="D8619" s="78"/>
      <c r="E8619" s="225"/>
      <c r="G8619" s="281"/>
      <c r="H8619" s="281"/>
      <c r="I8619" s="223"/>
      <c r="J8619" s="41"/>
    </row>
    <row r="8620" spans="1:10" x14ac:dyDescent="0.25">
      <c r="A8620" s="41"/>
      <c r="C8620" s="214"/>
      <c r="D8620" s="78"/>
      <c r="E8620" s="225"/>
      <c r="G8620" s="281"/>
      <c r="H8620" s="281"/>
      <c r="I8620" s="223"/>
      <c r="J8620" s="41"/>
    </row>
    <row r="8621" spans="1:10" x14ac:dyDescent="0.25">
      <c r="A8621" s="41"/>
      <c r="C8621" s="214"/>
      <c r="D8621" s="78"/>
      <c r="E8621" s="225"/>
      <c r="G8621" s="281"/>
      <c r="H8621" s="281"/>
      <c r="I8621" s="223"/>
      <c r="J8621" s="41"/>
    </row>
    <row r="8622" spans="1:10" x14ac:dyDescent="0.25">
      <c r="A8622" s="41"/>
      <c r="C8622" s="214"/>
      <c r="D8622" s="78"/>
      <c r="E8622" s="225"/>
      <c r="G8622" s="281"/>
      <c r="H8622" s="281"/>
      <c r="I8622" s="223"/>
      <c r="J8622" s="41"/>
    </row>
    <row r="8623" spans="1:10" x14ac:dyDescent="0.25">
      <c r="A8623" s="41"/>
      <c r="C8623" s="214"/>
      <c r="D8623" s="78"/>
      <c r="E8623" s="225"/>
      <c r="G8623" s="281"/>
      <c r="H8623" s="281"/>
      <c r="I8623" s="223"/>
      <c r="J8623" s="41"/>
    </row>
    <row r="8624" spans="1:10" x14ac:dyDescent="0.25">
      <c r="A8624" s="41"/>
      <c r="C8624" s="214"/>
      <c r="D8624" s="78"/>
      <c r="E8624" s="225"/>
      <c r="G8624" s="281"/>
      <c r="H8624" s="281"/>
      <c r="I8624" s="223"/>
      <c r="J8624" s="41"/>
    </row>
    <row r="8625" spans="1:10" x14ac:dyDescent="0.25">
      <c r="A8625" s="41"/>
      <c r="C8625" s="214"/>
      <c r="D8625" s="78"/>
      <c r="E8625" s="225"/>
      <c r="G8625" s="281"/>
      <c r="H8625" s="281"/>
      <c r="I8625" s="223"/>
      <c r="J8625" s="41"/>
    </row>
    <row r="8626" spans="1:10" x14ac:dyDescent="0.25">
      <c r="A8626" s="41"/>
      <c r="C8626" s="214"/>
      <c r="D8626" s="78"/>
      <c r="E8626" s="225"/>
      <c r="G8626" s="281"/>
      <c r="H8626" s="281"/>
      <c r="I8626" s="223"/>
      <c r="J8626" s="41"/>
    </row>
    <row r="8627" spans="1:10" x14ac:dyDescent="0.25">
      <c r="A8627" s="41"/>
      <c r="C8627" s="214"/>
      <c r="D8627" s="78"/>
      <c r="E8627" s="225"/>
      <c r="G8627" s="281"/>
      <c r="H8627" s="281"/>
      <c r="I8627" s="223"/>
      <c r="J8627" s="41"/>
    </row>
    <row r="8628" spans="1:10" x14ac:dyDescent="0.25">
      <c r="A8628" s="41"/>
      <c r="C8628" s="214"/>
      <c r="D8628" s="78"/>
      <c r="E8628" s="225"/>
      <c r="G8628" s="281"/>
      <c r="H8628" s="281"/>
      <c r="I8628" s="223"/>
      <c r="J8628" s="41"/>
    </row>
    <row r="8629" spans="1:10" x14ac:dyDescent="0.25">
      <c r="A8629" s="41"/>
      <c r="C8629" s="214"/>
      <c r="D8629" s="78"/>
      <c r="E8629" s="225"/>
      <c r="G8629" s="281"/>
      <c r="H8629" s="281"/>
      <c r="I8629" s="223"/>
      <c r="J8629" s="41"/>
    </row>
    <row r="8630" spans="1:10" x14ac:dyDescent="0.25">
      <c r="A8630" s="41"/>
      <c r="C8630" s="214"/>
      <c r="D8630" s="78"/>
      <c r="E8630" s="225"/>
      <c r="G8630" s="281"/>
      <c r="H8630" s="281"/>
      <c r="I8630" s="223"/>
      <c r="J8630" s="41"/>
    </row>
    <row r="8631" spans="1:10" x14ac:dyDescent="0.25">
      <c r="A8631" s="41"/>
      <c r="C8631" s="214"/>
      <c r="D8631" s="78"/>
      <c r="E8631" s="225"/>
      <c r="G8631" s="281"/>
      <c r="H8631" s="281"/>
      <c r="I8631" s="223"/>
      <c r="J8631" s="41"/>
    </row>
    <row r="8632" spans="1:10" x14ac:dyDescent="0.25">
      <c r="A8632" s="41"/>
      <c r="C8632" s="214"/>
      <c r="D8632" s="78"/>
      <c r="E8632" s="225"/>
      <c r="G8632" s="281"/>
      <c r="H8632" s="281"/>
      <c r="I8632" s="223"/>
      <c r="J8632" s="41"/>
    </row>
    <row r="8633" spans="1:10" x14ac:dyDescent="0.25">
      <c r="A8633" s="41"/>
      <c r="C8633" s="214"/>
      <c r="D8633" s="78"/>
      <c r="E8633" s="225"/>
      <c r="G8633" s="281"/>
      <c r="H8633" s="281"/>
      <c r="I8633" s="223"/>
      <c r="J8633" s="41"/>
    </row>
    <row r="8634" spans="1:10" x14ac:dyDescent="0.25">
      <c r="A8634" s="41"/>
      <c r="C8634" s="214"/>
      <c r="D8634" s="78"/>
      <c r="E8634" s="225"/>
      <c r="G8634" s="281"/>
      <c r="H8634" s="281"/>
      <c r="I8634" s="223"/>
      <c r="J8634" s="41"/>
    </row>
    <row r="8635" spans="1:10" x14ac:dyDescent="0.25">
      <c r="A8635" s="41"/>
      <c r="C8635" s="214"/>
      <c r="D8635" s="78"/>
      <c r="E8635" s="225"/>
      <c r="G8635" s="281"/>
      <c r="H8635" s="281"/>
      <c r="I8635" s="223"/>
      <c r="J8635" s="41"/>
    </row>
    <row r="8636" spans="1:10" x14ac:dyDescent="0.25">
      <c r="A8636" s="41"/>
      <c r="C8636" s="214"/>
      <c r="D8636" s="78"/>
      <c r="E8636" s="225"/>
      <c r="G8636" s="281"/>
      <c r="H8636" s="281"/>
      <c r="I8636" s="223"/>
      <c r="J8636" s="41"/>
    </row>
    <row r="8637" spans="1:10" x14ac:dyDescent="0.25">
      <c r="A8637" s="41"/>
      <c r="C8637" s="214"/>
      <c r="D8637" s="78"/>
      <c r="E8637" s="225"/>
      <c r="G8637" s="281"/>
      <c r="H8637" s="281"/>
      <c r="I8637" s="223"/>
      <c r="J8637" s="41"/>
    </row>
    <row r="8638" spans="1:10" x14ac:dyDescent="0.25">
      <c r="A8638" s="41"/>
      <c r="C8638" s="214"/>
      <c r="D8638" s="78"/>
      <c r="E8638" s="225"/>
      <c r="G8638" s="281"/>
      <c r="H8638" s="281"/>
      <c r="I8638" s="223"/>
      <c r="J8638" s="41"/>
    </row>
    <row r="8639" spans="1:10" x14ac:dyDescent="0.25">
      <c r="A8639" s="41"/>
      <c r="C8639" s="214"/>
      <c r="D8639" s="78"/>
      <c r="E8639" s="225"/>
      <c r="G8639" s="281"/>
      <c r="H8639" s="281"/>
      <c r="I8639" s="223"/>
      <c r="J8639" s="41"/>
    </row>
    <row r="8640" spans="1:10" x14ac:dyDescent="0.25">
      <c r="A8640" s="41"/>
      <c r="C8640" s="214"/>
      <c r="D8640" s="78"/>
      <c r="E8640" s="225"/>
      <c r="G8640" s="281"/>
      <c r="H8640" s="281"/>
      <c r="I8640" s="223"/>
      <c r="J8640" s="41"/>
    </row>
    <row r="8641" spans="1:10" x14ac:dyDescent="0.25">
      <c r="A8641" s="41"/>
      <c r="C8641" s="214"/>
      <c r="D8641" s="78"/>
      <c r="E8641" s="225"/>
      <c r="G8641" s="281"/>
      <c r="H8641" s="281"/>
      <c r="I8641" s="223"/>
      <c r="J8641" s="41"/>
    </row>
    <row r="8642" spans="1:10" x14ac:dyDescent="0.25">
      <c r="A8642" s="41"/>
      <c r="C8642" s="214"/>
      <c r="D8642" s="78"/>
      <c r="E8642" s="225"/>
      <c r="G8642" s="281"/>
      <c r="H8642" s="281"/>
      <c r="I8642" s="223"/>
      <c r="J8642" s="41"/>
    </row>
    <row r="8643" spans="1:10" x14ac:dyDescent="0.25">
      <c r="A8643" s="41"/>
      <c r="C8643" s="214"/>
      <c r="D8643" s="78"/>
      <c r="E8643" s="225"/>
      <c r="G8643" s="281"/>
      <c r="H8643" s="281"/>
      <c r="I8643" s="223"/>
      <c r="J8643" s="41"/>
    </row>
    <row r="8644" spans="1:10" x14ac:dyDescent="0.25">
      <c r="A8644" s="41"/>
      <c r="C8644" s="214"/>
      <c r="D8644" s="78"/>
      <c r="E8644" s="225"/>
      <c r="G8644" s="281"/>
      <c r="H8644" s="281"/>
      <c r="I8644" s="223"/>
      <c r="J8644" s="41"/>
    </row>
    <row r="8645" spans="1:10" x14ac:dyDescent="0.25">
      <c r="A8645" s="41"/>
      <c r="C8645" s="214"/>
      <c r="D8645" s="78"/>
      <c r="E8645" s="225"/>
      <c r="G8645" s="281"/>
      <c r="H8645" s="281"/>
      <c r="I8645" s="223"/>
      <c r="J8645" s="41"/>
    </row>
    <row r="8646" spans="1:10" x14ac:dyDescent="0.25">
      <c r="A8646" s="41"/>
      <c r="C8646" s="214"/>
      <c r="D8646" s="78"/>
      <c r="E8646" s="225"/>
      <c r="G8646" s="281"/>
      <c r="H8646" s="281"/>
      <c r="I8646" s="223"/>
      <c r="J8646" s="41"/>
    </row>
    <row r="8647" spans="1:10" x14ac:dyDescent="0.25">
      <c r="A8647" s="41"/>
      <c r="C8647" s="214"/>
      <c r="D8647" s="78"/>
      <c r="E8647" s="225"/>
      <c r="G8647" s="281"/>
      <c r="H8647" s="281"/>
      <c r="I8647" s="223"/>
      <c r="J8647" s="41"/>
    </row>
    <row r="8648" spans="1:10" x14ac:dyDescent="0.25">
      <c r="A8648" s="41"/>
      <c r="C8648" s="214"/>
      <c r="D8648" s="78"/>
      <c r="E8648" s="225"/>
      <c r="G8648" s="281"/>
      <c r="H8648" s="281"/>
      <c r="I8648" s="223"/>
      <c r="J8648" s="41"/>
    </row>
    <row r="8649" spans="1:10" x14ac:dyDescent="0.25">
      <c r="A8649" s="41"/>
      <c r="C8649" s="214"/>
      <c r="D8649" s="78"/>
      <c r="E8649" s="225"/>
      <c r="G8649" s="281"/>
      <c r="H8649" s="281"/>
      <c r="I8649" s="223"/>
      <c r="J8649" s="41"/>
    </row>
    <row r="8650" spans="1:10" x14ac:dyDescent="0.25">
      <c r="A8650" s="41"/>
      <c r="C8650" s="214"/>
      <c r="D8650" s="78"/>
      <c r="E8650" s="225"/>
      <c r="G8650" s="281"/>
      <c r="H8650" s="281"/>
      <c r="I8650" s="223"/>
      <c r="J8650" s="41"/>
    </row>
    <row r="8651" spans="1:10" x14ac:dyDescent="0.25">
      <c r="A8651" s="41"/>
      <c r="C8651" s="214"/>
      <c r="D8651" s="78"/>
      <c r="E8651" s="225"/>
      <c r="G8651" s="281"/>
      <c r="H8651" s="281"/>
      <c r="I8651" s="223"/>
      <c r="J8651" s="41"/>
    </row>
    <row r="8652" spans="1:10" x14ac:dyDescent="0.25">
      <c r="A8652" s="41"/>
      <c r="C8652" s="214"/>
      <c r="D8652" s="78"/>
      <c r="E8652" s="225"/>
      <c r="G8652" s="281"/>
      <c r="H8652" s="281"/>
      <c r="I8652" s="223"/>
      <c r="J8652" s="41"/>
    </row>
    <row r="8653" spans="1:10" x14ac:dyDescent="0.25">
      <c r="A8653" s="41"/>
      <c r="C8653" s="214"/>
      <c r="D8653" s="78"/>
      <c r="E8653" s="225"/>
      <c r="G8653" s="281"/>
      <c r="H8653" s="281"/>
      <c r="I8653" s="223"/>
      <c r="J8653" s="41"/>
    </row>
    <row r="8654" spans="1:10" x14ac:dyDescent="0.25">
      <c r="A8654" s="41"/>
      <c r="C8654" s="214"/>
      <c r="D8654" s="78"/>
      <c r="E8654" s="225"/>
      <c r="G8654" s="281"/>
      <c r="H8654" s="281"/>
      <c r="I8654" s="223"/>
      <c r="J8654" s="41"/>
    </row>
    <row r="8655" spans="1:10" x14ac:dyDescent="0.25">
      <c r="A8655" s="41"/>
      <c r="C8655" s="214"/>
      <c r="D8655" s="78"/>
      <c r="E8655" s="225"/>
      <c r="G8655" s="281"/>
      <c r="H8655" s="281"/>
      <c r="I8655" s="223"/>
      <c r="J8655" s="41"/>
    </row>
    <row r="8656" spans="1:10" x14ac:dyDescent="0.25">
      <c r="A8656" s="41"/>
      <c r="C8656" s="214"/>
      <c r="D8656" s="78"/>
      <c r="E8656" s="225"/>
      <c r="G8656" s="281"/>
      <c r="H8656" s="281"/>
      <c r="I8656" s="223"/>
      <c r="J8656" s="41"/>
    </row>
    <row r="8657" spans="1:10" x14ac:dyDescent="0.25">
      <c r="A8657" s="41"/>
      <c r="C8657" s="214"/>
      <c r="D8657" s="78"/>
      <c r="E8657" s="225"/>
      <c r="G8657" s="281"/>
      <c r="H8657" s="281"/>
      <c r="I8657" s="223"/>
      <c r="J8657" s="41"/>
    </row>
    <row r="8658" spans="1:10" x14ac:dyDescent="0.25">
      <c r="A8658" s="41"/>
      <c r="C8658" s="214"/>
      <c r="D8658" s="78"/>
      <c r="E8658" s="225"/>
      <c r="G8658" s="281"/>
      <c r="H8658" s="281"/>
      <c r="I8658" s="223"/>
      <c r="J8658" s="41"/>
    </row>
    <row r="8659" spans="1:10" x14ac:dyDescent="0.25">
      <c r="A8659" s="41"/>
      <c r="C8659" s="214"/>
      <c r="D8659" s="78"/>
      <c r="E8659" s="225"/>
      <c r="G8659" s="281"/>
      <c r="H8659" s="281"/>
      <c r="I8659" s="223"/>
      <c r="J8659" s="41"/>
    </row>
    <row r="8660" spans="1:10" x14ac:dyDescent="0.25">
      <c r="A8660" s="41"/>
      <c r="C8660" s="214"/>
      <c r="D8660" s="78"/>
      <c r="E8660" s="225"/>
      <c r="G8660" s="281"/>
      <c r="H8660" s="281"/>
      <c r="I8660" s="223"/>
      <c r="J8660" s="41"/>
    </row>
    <row r="8661" spans="1:10" x14ac:dyDescent="0.25">
      <c r="A8661" s="41"/>
      <c r="C8661" s="214"/>
      <c r="D8661" s="78"/>
      <c r="E8661" s="225"/>
      <c r="G8661" s="281"/>
      <c r="H8661" s="281"/>
      <c r="I8661" s="223"/>
      <c r="J8661" s="41"/>
    </row>
    <row r="8662" spans="1:10" x14ac:dyDescent="0.25">
      <c r="A8662" s="41"/>
      <c r="C8662" s="214"/>
      <c r="D8662" s="78"/>
      <c r="E8662" s="225"/>
      <c r="G8662" s="281"/>
      <c r="H8662" s="281"/>
      <c r="I8662" s="223"/>
      <c r="J8662" s="41"/>
    </row>
    <row r="8663" spans="1:10" x14ac:dyDescent="0.25">
      <c r="A8663" s="41"/>
      <c r="C8663" s="214"/>
      <c r="D8663" s="78"/>
      <c r="E8663" s="225"/>
      <c r="G8663" s="281"/>
      <c r="H8663" s="281"/>
      <c r="I8663" s="223"/>
      <c r="J8663" s="41"/>
    </row>
    <row r="8664" spans="1:10" x14ac:dyDescent="0.25">
      <c r="A8664" s="41"/>
      <c r="C8664" s="214"/>
      <c r="D8664" s="78"/>
      <c r="E8664" s="225"/>
      <c r="G8664" s="281"/>
      <c r="H8664" s="281"/>
      <c r="I8664" s="223"/>
      <c r="J8664" s="41"/>
    </row>
    <row r="8665" spans="1:10" x14ac:dyDescent="0.25">
      <c r="A8665" s="41"/>
      <c r="C8665" s="214"/>
      <c r="D8665" s="78"/>
      <c r="E8665" s="225"/>
      <c r="G8665" s="281"/>
      <c r="H8665" s="281"/>
      <c r="I8665" s="223"/>
      <c r="J8665" s="41"/>
    </row>
    <row r="8666" spans="1:10" x14ac:dyDescent="0.25">
      <c r="A8666" s="41"/>
      <c r="C8666" s="214"/>
      <c r="D8666" s="78"/>
      <c r="E8666" s="225"/>
      <c r="G8666" s="281"/>
      <c r="H8666" s="281"/>
      <c r="I8666" s="223"/>
      <c r="J8666" s="41"/>
    </row>
    <row r="8667" spans="1:10" x14ac:dyDescent="0.25">
      <c r="A8667" s="41"/>
      <c r="C8667" s="214"/>
      <c r="D8667" s="78"/>
      <c r="E8667" s="225"/>
      <c r="G8667" s="281"/>
      <c r="H8667" s="281"/>
      <c r="I8667" s="223"/>
      <c r="J8667" s="41"/>
    </row>
    <row r="8668" spans="1:10" x14ac:dyDescent="0.25">
      <c r="A8668" s="41"/>
      <c r="C8668" s="214"/>
      <c r="D8668" s="78"/>
      <c r="E8668" s="225"/>
      <c r="G8668" s="281"/>
      <c r="H8668" s="281"/>
      <c r="I8668" s="223"/>
      <c r="J8668" s="41"/>
    </row>
    <row r="8669" spans="1:10" x14ac:dyDescent="0.25">
      <c r="A8669" s="41"/>
      <c r="C8669" s="214"/>
      <c r="D8669" s="78"/>
      <c r="E8669" s="225"/>
      <c r="G8669" s="281"/>
      <c r="H8669" s="281"/>
      <c r="I8669" s="223"/>
      <c r="J8669" s="41"/>
    </row>
    <row r="8670" spans="1:10" x14ac:dyDescent="0.25">
      <c r="A8670" s="41"/>
      <c r="C8670" s="214"/>
      <c r="D8670" s="78"/>
      <c r="E8670" s="225"/>
      <c r="G8670" s="281"/>
      <c r="H8670" s="281"/>
      <c r="I8670" s="223"/>
      <c r="J8670" s="41"/>
    </row>
    <row r="8671" spans="1:10" x14ac:dyDescent="0.25">
      <c r="A8671" s="41"/>
      <c r="C8671" s="214"/>
      <c r="D8671" s="78"/>
      <c r="E8671" s="225"/>
      <c r="G8671" s="281"/>
      <c r="H8671" s="281"/>
      <c r="I8671" s="223"/>
      <c r="J8671" s="41"/>
    </row>
    <row r="8672" spans="1:10" x14ac:dyDescent="0.25">
      <c r="A8672" s="41"/>
      <c r="C8672" s="214"/>
      <c r="D8672" s="78"/>
      <c r="E8672" s="225"/>
      <c r="G8672" s="281"/>
      <c r="H8672" s="281"/>
      <c r="I8672" s="223"/>
      <c r="J8672" s="41"/>
    </row>
    <row r="8673" spans="1:10" x14ac:dyDescent="0.25">
      <c r="A8673" s="41"/>
      <c r="C8673" s="214"/>
      <c r="D8673" s="78"/>
      <c r="E8673" s="225"/>
      <c r="G8673" s="281"/>
      <c r="H8673" s="281"/>
      <c r="I8673" s="223"/>
      <c r="J8673" s="41"/>
    </row>
    <row r="8674" spans="1:10" x14ac:dyDescent="0.25">
      <c r="A8674" s="41"/>
      <c r="C8674" s="214"/>
      <c r="D8674" s="78"/>
      <c r="E8674" s="225"/>
      <c r="G8674" s="281"/>
      <c r="H8674" s="281"/>
      <c r="I8674" s="223"/>
      <c r="J8674" s="41"/>
    </row>
    <row r="8675" spans="1:10" x14ac:dyDescent="0.25">
      <c r="A8675" s="41"/>
      <c r="C8675" s="214"/>
      <c r="D8675" s="78"/>
      <c r="E8675" s="225"/>
      <c r="G8675" s="281"/>
      <c r="H8675" s="281"/>
      <c r="I8675" s="223"/>
      <c r="J8675" s="41"/>
    </row>
    <row r="8676" spans="1:10" x14ac:dyDescent="0.25">
      <c r="A8676" s="41"/>
      <c r="C8676" s="214"/>
      <c r="D8676" s="78"/>
      <c r="E8676" s="225"/>
      <c r="G8676" s="281"/>
      <c r="H8676" s="281"/>
      <c r="I8676" s="223"/>
      <c r="J8676" s="41"/>
    </row>
    <row r="8677" spans="1:10" x14ac:dyDescent="0.25">
      <c r="A8677" s="41"/>
      <c r="C8677" s="214"/>
      <c r="D8677" s="78"/>
      <c r="E8677" s="225"/>
      <c r="G8677" s="281"/>
      <c r="H8677" s="281"/>
      <c r="I8677" s="223"/>
      <c r="J8677" s="41"/>
    </row>
    <row r="8678" spans="1:10" x14ac:dyDescent="0.25">
      <c r="A8678" s="41"/>
      <c r="C8678" s="214"/>
      <c r="D8678" s="78"/>
      <c r="E8678" s="225"/>
      <c r="G8678" s="281"/>
      <c r="H8678" s="281"/>
      <c r="I8678" s="223"/>
      <c r="J8678" s="41"/>
    </row>
    <row r="8679" spans="1:10" x14ac:dyDescent="0.25">
      <c r="A8679" s="41"/>
      <c r="C8679" s="214"/>
      <c r="D8679" s="78"/>
      <c r="E8679" s="225"/>
      <c r="G8679" s="281"/>
      <c r="H8679" s="281"/>
      <c r="I8679" s="223"/>
      <c r="J8679" s="41"/>
    </row>
    <row r="8680" spans="1:10" x14ac:dyDescent="0.25">
      <c r="A8680" s="41"/>
      <c r="C8680" s="214"/>
      <c r="D8680" s="78"/>
      <c r="E8680" s="225"/>
      <c r="G8680" s="281"/>
      <c r="H8680" s="281"/>
      <c r="I8680" s="223"/>
      <c r="J8680" s="41"/>
    </row>
    <row r="8681" spans="1:10" x14ac:dyDescent="0.25">
      <c r="A8681" s="41"/>
      <c r="C8681" s="214"/>
      <c r="D8681" s="78"/>
      <c r="E8681" s="225"/>
      <c r="G8681" s="281"/>
      <c r="H8681" s="281"/>
      <c r="I8681" s="223"/>
      <c r="J8681" s="41"/>
    </row>
    <row r="8682" spans="1:10" x14ac:dyDescent="0.25">
      <c r="A8682" s="41"/>
      <c r="C8682" s="214"/>
      <c r="D8682" s="78"/>
      <c r="E8682" s="225"/>
      <c r="G8682" s="281"/>
      <c r="H8682" s="281"/>
      <c r="I8682" s="223"/>
      <c r="J8682" s="41"/>
    </row>
    <row r="8683" spans="1:10" x14ac:dyDescent="0.25">
      <c r="A8683" s="41"/>
      <c r="C8683" s="214"/>
      <c r="D8683" s="78"/>
      <c r="E8683" s="225"/>
      <c r="G8683" s="281"/>
      <c r="H8683" s="281"/>
      <c r="I8683" s="223"/>
      <c r="J8683" s="41"/>
    </row>
    <row r="8684" spans="1:10" x14ac:dyDescent="0.25">
      <c r="A8684" s="41"/>
      <c r="C8684" s="214"/>
      <c r="D8684" s="78"/>
      <c r="E8684" s="225"/>
      <c r="G8684" s="281"/>
      <c r="H8684" s="281"/>
      <c r="I8684" s="223"/>
      <c r="J8684" s="41"/>
    </row>
    <row r="8685" spans="1:10" x14ac:dyDescent="0.25">
      <c r="A8685" s="41"/>
      <c r="C8685" s="214"/>
      <c r="D8685" s="78"/>
      <c r="E8685" s="225"/>
      <c r="G8685" s="281"/>
      <c r="H8685" s="281"/>
      <c r="I8685" s="223"/>
      <c r="J8685" s="41"/>
    </row>
    <row r="8686" spans="1:10" x14ac:dyDescent="0.25">
      <c r="A8686" s="41"/>
      <c r="C8686" s="214"/>
      <c r="D8686" s="78"/>
      <c r="E8686" s="225"/>
      <c r="G8686" s="281"/>
      <c r="H8686" s="281"/>
      <c r="I8686" s="223"/>
      <c r="J8686" s="41"/>
    </row>
    <row r="8687" spans="1:10" x14ac:dyDescent="0.25">
      <c r="A8687" s="41"/>
      <c r="C8687" s="214"/>
      <c r="D8687" s="78"/>
      <c r="E8687" s="225"/>
      <c r="G8687" s="281"/>
      <c r="H8687" s="281"/>
      <c r="I8687" s="223"/>
      <c r="J8687" s="41"/>
    </row>
    <row r="8688" spans="1:10" x14ac:dyDescent="0.25">
      <c r="A8688" s="41"/>
      <c r="C8688" s="214"/>
      <c r="D8688" s="78"/>
      <c r="E8688" s="225"/>
      <c r="G8688" s="281"/>
      <c r="H8688" s="281"/>
      <c r="I8688" s="223"/>
      <c r="J8688" s="41"/>
    </row>
    <row r="8689" spans="1:10" x14ac:dyDescent="0.25">
      <c r="A8689" s="41"/>
      <c r="C8689" s="214"/>
      <c r="D8689" s="78"/>
      <c r="E8689" s="225"/>
      <c r="G8689" s="281"/>
      <c r="H8689" s="281"/>
      <c r="I8689" s="223"/>
      <c r="J8689" s="41"/>
    </row>
    <row r="8690" spans="1:10" x14ac:dyDescent="0.25">
      <c r="A8690" s="41"/>
      <c r="C8690" s="214"/>
      <c r="D8690" s="78"/>
      <c r="E8690" s="225"/>
      <c r="G8690" s="281"/>
      <c r="H8690" s="281"/>
      <c r="I8690" s="223"/>
      <c r="J8690" s="41"/>
    </row>
    <row r="8691" spans="1:10" x14ac:dyDescent="0.25">
      <c r="A8691" s="41"/>
      <c r="C8691" s="214"/>
      <c r="D8691" s="78"/>
      <c r="E8691" s="225"/>
      <c r="G8691" s="281"/>
      <c r="H8691" s="281"/>
      <c r="I8691" s="223"/>
      <c r="J8691" s="41"/>
    </row>
    <row r="8692" spans="1:10" x14ac:dyDescent="0.25">
      <c r="A8692" s="41"/>
      <c r="C8692" s="214"/>
      <c r="D8692" s="78"/>
      <c r="E8692" s="225"/>
      <c r="G8692" s="281"/>
      <c r="H8692" s="281"/>
      <c r="I8692" s="223"/>
      <c r="J8692" s="41"/>
    </row>
    <row r="8693" spans="1:10" x14ac:dyDescent="0.25">
      <c r="A8693" s="41"/>
      <c r="C8693" s="214"/>
      <c r="D8693" s="78"/>
      <c r="E8693" s="225"/>
      <c r="G8693" s="281"/>
      <c r="H8693" s="281"/>
      <c r="I8693" s="223"/>
      <c r="J8693" s="41"/>
    </row>
    <row r="8694" spans="1:10" x14ac:dyDescent="0.25">
      <c r="A8694" s="41"/>
      <c r="C8694" s="214"/>
      <c r="D8694" s="78"/>
      <c r="E8694" s="225"/>
      <c r="G8694" s="281"/>
      <c r="H8694" s="281"/>
      <c r="I8694" s="223"/>
      <c r="J8694" s="41"/>
    </row>
    <row r="8695" spans="1:10" x14ac:dyDescent="0.25">
      <c r="A8695" s="41"/>
      <c r="C8695" s="214"/>
      <c r="D8695" s="78"/>
      <c r="E8695" s="225"/>
      <c r="G8695" s="281"/>
      <c r="H8695" s="281"/>
      <c r="I8695" s="223"/>
      <c r="J8695" s="41"/>
    </row>
    <row r="8696" spans="1:10" x14ac:dyDescent="0.25">
      <c r="A8696" s="41"/>
      <c r="C8696" s="214"/>
      <c r="D8696" s="78"/>
      <c r="E8696" s="225"/>
      <c r="G8696" s="281"/>
      <c r="H8696" s="281"/>
      <c r="I8696" s="223"/>
      <c r="J8696" s="41"/>
    </row>
    <row r="8697" spans="1:10" x14ac:dyDescent="0.25">
      <c r="A8697" s="41"/>
      <c r="C8697" s="214"/>
      <c r="D8697" s="78"/>
      <c r="E8697" s="225"/>
      <c r="G8697" s="281"/>
      <c r="H8697" s="281"/>
      <c r="I8697" s="223"/>
      <c r="J8697" s="41"/>
    </row>
    <row r="8698" spans="1:10" x14ac:dyDescent="0.25">
      <c r="A8698" s="41"/>
      <c r="C8698" s="214"/>
      <c r="D8698" s="78"/>
      <c r="E8698" s="225"/>
      <c r="G8698" s="281"/>
      <c r="H8698" s="281"/>
      <c r="I8698" s="223"/>
      <c r="J8698" s="41"/>
    </row>
    <row r="8699" spans="1:10" x14ac:dyDescent="0.25">
      <c r="A8699" s="41"/>
      <c r="C8699" s="214"/>
      <c r="D8699" s="78"/>
      <c r="E8699" s="225"/>
      <c r="G8699" s="281"/>
      <c r="H8699" s="281"/>
      <c r="I8699" s="223"/>
      <c r="J8699" s="41"/>
    </row>
    <row r="8700" spans="1:10" x14ac:dyDescent="0.25">
      <c r="A8700" s="41"/>
      <c r="C8700" s="214"/>
      <c r="D8700" s="78"/>
      <c r="E8700" s="225"/>
      <c r="G8700" s="281"/>
      <c r="H8700" s="281"/>
      <c r="I8700" s="223"/>
      <c r="J8700" s="41"/>
    </row>
    <row r="8701" spans="1:10" x14ac:dyDescent="0.25">
      <c r="A8701" s="41"/>
      <c r="C8701" s="214"/>
      <c r="D8701" s="78"/>
      <c r="E8701" s="225"/>
      <c r="G8701" s="281"/>
      <c r="H8701" s="281"/>
      <c r="I8701" s="223"/>
      <c r="J8701" s="41"/>
    </row>
    <row r="8702" spans="1:10" x14ac:dyDescent="0.25">
      <c r="A8702" s="41"/>
      <c r="C8702" s="214"/>
      <c r="D8702" s="78"/>
      <c r="E8702" s="225"/>
      <c r="G8702" s="281"/>
      <c r="H8702" s="281"/>
      <c r="I8702" s="223"/>
      <c r="J8702" s="41"/>
    </row>
    <row r="8703" spans="1:10" x14ac:dyDescent="0.25">
      <c r="A8703" s="41"/>
      <c r="C8703" s="214"/>
      <c r="D8703" s="78"/>
      <c r="E8703" s="225"/>
      <c r="G8703" s="281"/>
      <c r="H8703" s="281"/>
      <c r="I8703" s="223"/>
      <c r="J8703" s="41"/>
    </row>
    <row r="8704" spans="1:10" x14ac:dyDescent="0.25">
      <c r="A8704" s="41"/>
      <c r="C8704" s="214"/>
      <c r="D8704" s="78"/>
      <c r="E8704" s="225"/>
      <c r="G8704" s="281"/>
      <c r="H8704" s="281"/>
      <c r="I8704" s="223"/>
      <c r="J8704" s="41"/>
    </row>
    <row r="8705" spans="1:10" x14ac:dyDescent="0.25">
      <c r="A8705" s="41"/>
      <c r="C8705" s="214"/>
      <c r="D8705" s="78"/>
      <c r="E8705" s="225"/>
      <c r="G8705" s="281"/>
      <c r="H8705" s="281"/>
      <c r="I8705" s="223"/>
      <c r="J8705" s="41"/>
    </row>
    <row r="8706" spans="1:10" x14ac:dyDescent="0.25">
      <c r="A8706" s="41"/>
      <c r="C8706" s="214"/>
      <c r="D8706" s="78"/>
      <c r="E8706" s="225"/>
      <c r="G8706" s="281"/>
      <c r="H8706" s="281"/>
      <c r="I8706" s="223"/>
      <c r="J8706" s="41"/>
    </row>
    <row r="8707" spans="1:10" x14ac:dyDescent="0.25">
      <c r="A8707" s="41"/>
      <c r="C8707" s="214"/>
      <c r="D8707" s="78"/>
      <c r="E8707" s="225"/>
      <c r="G8707" s="281"/>
      <c r="H8707" s="281"/>
      <c r="I8707" s="223"/>
      <c r="J8707" s="41"/>
    </row>
    <row r="8708" spans="1:10" x14ac:dyDescent="0.25">
      <c r="A8708" s="41"/>
      <c r="C8708" s="214"/>
      <c r="D8708" s="78"/>
      <c r="E8708" s="225"/>
      <c r="G8708" s="281"/>
      <c r="H8708" s="281"/>
      <c r="I8708" s="223"/>
      <c r="J8708" s="41"/>
    </row>
    <row r="8709" spans="1:10" x14ac:dyDescent="0.25">
      <c r="A8709" s="41"/>
      <c r="C8709" s="214"/>
      <c r="D8709" s="78"/>
      <c r="E8709" s="225"/>
      <c r="G8709" s="281"/>
      <c r="H8709" s="281"/>
      <c r="I8709" s="223"/>
      <c r="J8709" s="41"/>
    </row>
    <row r="8710" spans="1:10" x14ac:dyDescent="0.25">
      <c r="A8710" s="41"/>
      <c r="C8710" s="214"/>
      <c r="D8710" s="78"/>
      <c r="E8710" s="225"/>
      <c r="G8710" s="281"/>
      <c r="H8710" s="281"/>
      <c r="I8710" s="223"/>
      <c r="J8710" s="41"/>
    </row>
    <row r="8711" spans="1:10" x14ac:dyDescent="0.25">
      <c r="A8711" s="41"/>
      <c r="C8711" s="214"/>
      <c r="D8711" s="78"/>
      <c r="E8711" s="225"/>
      <c r="G8711" s="281"/>
      <c r="H8711" s="281"/>
      <c r="I8711" s="223"/>
      <c r="J8711" s="41"/>
    </row>
    <row r="8712" spans="1:10" x14ac:dyDescent="0.25">
      <c r="A8712" s="41"/>
      <c r="C8712" s="214"/>
      <c r="D8712" s="78"/>
      <c r="E8712" s="225"/>
      <c r="G8712" s="281"/>
      <c r="H8712" s="281"/>
      <c r="I8712" s="223"/>
      <c r="J8712" s="41"/>
    </row>
    <row r="8713" spans="1:10" x14ac:dyDescent="0.25">
      <c r="A8713" s="41"/>
      <c r="C8713" s="214"/>
      <c r="D8713" s="78"/>
      <c r="E8713" s="225"/>
      <c r="G8713" s="281"/>
      <c r="H8713" s="281"/>
      <c r="I8713" s="223"/>
      <c r="J8713" s="41"/>
    </row>
    <row r="8714" spans="1:10" x14ac:dyDescent="0.25">
      <c r="A8714" s="41"/>
      <c r="C8714" s="214"/>
      <c r="D8714" s="78"/>
      <c r="E8714" s="225"/>
      <c r="G8714" s="281"/>
      <c r="H8714" s="281"/>
      <c r="I8714" s="223"/>
      <c r="J8714" s="41"/>
    </row>
    <row r="8715" spans="1:10" x14ac:dyDescent="0.25">
      <c r="A8715" s="41"/>
      <c r="C8715" s="214"/>
      <c r="D8715" s="78"/>
      <c r="E8715" s="225"/>
      <c r="G8715" s="281"/>
      <c r="H8715" s="281"/>
      <c r="I8715" s="223"/>
      <c r="J8715" s="41"/>
    </row>
    <row r="8716" spans="1:10" x14ac:dyDescent="0.25">
      <c r="A8716" s="41"/>
      <c r="C8716" s="214"/>
      <c r="D8716" s="78"/>
      <c r="E8716" s="225"/>
      <c r="G8716" s="281"/>
      <c r="H8716" s="281"/>
      <c r="I8716" s="223"/>
      <c r="J8716" s="41"/>
    </row>
    <row r="8717" spans="1:10" x14ac:dyDescent="0.25">
      <c r="A8717" s="41"/>
      <c r="C8717" s="214"/>
      <c r="D8717" s="78"/>
      <c r="E8717" s="225"/>
      <c r="G8717" s="281"/>
      <c r="H8717" s="281"/>
      <c r="I8717" s="223"/>
      <c r="J8717" s="41"/>
    </row>
    <row r="8718" spans="1:10" x14ac:dyDescent="0.25">
      <c r="A8718" s="41"/>
      <c r="C8718" s="214"/>
      <c r="D8718" s="78"/>
      <c r="E8718" s="225"/>
      <c r="G8718" s="281"/>
      <c r="H8718" s="281"/>
      <c r="I8718" s="223"/>
      <c r="J8718" s="41"/>
    </row>
    <row r="8719" spans="1:10" x14ac:dyDescent="0.25">
      <c r="A8719" s="41"/>
      <c r="C8719" s="214"/>
      <c r="D8719" s="78"/>
      <c r="E8719" s="225"/>
      <c r="G8719" s="281"/>
      <c r="H8719" s="281"/>
      <c r="I8719" s="223"/>
      <c r="J8719" s="41"/>
    </row>
    <row r="8720" spans="1:10" x14ac:dyDescent="0.25">
      <c r="A8720" s="41"/>
      <c r="C8720" s="214"/>
      <c r="D8720" s="78"/>
      <c r="E8720" s="225"/>
      <c r="G8720" s="281"/>
      <c r="H8720" s="281"/>
      <c r="I8720" s="223"/>
      <c r="J8720" s="41"/>
    </row>
    <row r="8721" spans="1:10" x14ac:dyDescent="0.25">
      <c r="A8721" s="41"/>
      <c r="C8721" s="214"/>
      <c r="D8721" s="78"/>
      <c r="E8721" s="225"/>
      <c r="G8721" s="281"/>
      <c r="H8721" s="281"/>
      <c r="I8721" s="223"/>
      <c r="J8721" s="41"/>
    </row>
    <row r="8722" spans="1:10" x14ac:dyDescent="0.25">
      <c r="A8722" s="41"/>
      <c r="C8722" s="214"/>
      <c r="D8722" s="78"/>
      <c r="E8722" s="225"/>
      <c r="G8722" s="281"/>
      <c r="H8722" s="281"/>
      <c r="I8722" s="223"/>
      <c r="J8722" s="41"/>
    </row>
    <row r="8723" spans="1:10" x14ac:dyDescent="0.25">
      <c r="A8723" s="41"/>
      <c r="C8723" s="214"/>
      <c r="D8723" s="78"/>
      <c r="E8723" s="225"/>
      <c r="G8723" s="281"/>
      <c r="H8723" s="281"/>
      <c r="I8723" s="223"/>
      <c r="J8723" s="41"/>
    </row>
    <row r="8724" spans="1:10" x14ac:dyDescent="0.25">
      <c r="A8724" s="41"/>
      <c r="C8724" s="214"/>
      <c r="D8724" s="78"/>
      <c r="E8724" s="225"/>
      <c r="G8724" s="281"/>
      <c r="H8724" s="281"/>
      <c r="I8724" s="223"/>
      <c r="J8724" s="41"/>
    </row>
    <row r="8725" spans="1:10" x14ac:dyDescent="0.25">
      <c r="A8725" s="41"/>
      <c r="C8725" s="214"/>
      <c r="D8725" s="78"/>
      <c r="E8725" s="225"/>
      <c r="G8725" s="281"/>
      <c r="H8725" s="281"/>
      <c r="I8725" s="223"/>
      <c r="J8725" s="41"/>
    </row>
    <row r="8726" spans="1:10" x14ac:dyDescent="0.25">
      <c r="A8726" s="41"/>
      <c r="C8726" s="214"/>
      <c r="D8726" s="78"/>
      <c r="E8726" s="225"/>
      <c r="G8726" s="281"/>
      <c r="H8726" s="281"/>
      <c r="I8726" s="223"/>
      <c r="J8726" s="41"/>
    </row>
    <row r="8727" spans="1:10" x14ac:dyDescent="0.25">
      <c r="A8727" s="41"/>
      <c r="C8727" s="214"/>
      <c r="D8727" s="78"/>
      <c r="E8727" s="225"/>
      <c r="G8727" s="281"/>
      <c r="H8727" s="281"/>
      <c r="I8727" s="223"/>
      <c r="J8727" s="41"/>
    </row>
    <row r="8728" spans="1:10" x14ac:dyDescent="0.25">
      <c r="A8728" s="41"/>
      <c r="C8728" s="214"/>
      <c r="D8728" s="78"/>
      <c r="E8728" s="225"/>
      <c r="G8728" s="281"/>
      <c r="H8728" s="281"/>
      <c r="I8728" s="223"/>
      <c r="J8728" s="41"/>
    </row>
    <row r="8729" spans="1:10" x14ac:dyDescent="0.25">
      <c r="A8729" s="41"/>
      <c r="C8729" s="214"/>
      <c r="D8729" s="78"/>
      <c r="E8729" s="225"/>
      <c r="G8729" s="281"/>
      <c r="H8729" s="281"/>
      <c r="I8729" s="223"/>
      <c r="J8729" s="41"/>
    </row>
    <row r="8730" spans="1:10" x14ac:dyDescent="0.25">
      <c r="A8730" s="41"/>
      <c r="C8730" s="214"/>
      <c r="D8730" s="78"/>
      <c r="E8730" s="225"/>
      <c r="G8730" s="281"/>
      <c r="H8730" s="281"/>
      <c r="I8730" s="223"/>
      <c r="J8730" s="41"/>
    </row>
    <row r="8731" spans="1:10" x14ac:dyDescent="0.25">
      <c r="A8731" s="41"/>
      <c r="C8731" s="214"/>
      <c r="D8731" s="78"/>
      <c r="E8731" s="225"/>
      <c r="G8731" s="281"/>
      <c r="H8731" s="281"/>
      <c r="I8731" s="223"/>
      <c r="J8731" s="41"/>
    </row>
    <row r="8732" spans="1:10" x14ac:dyDescent="0.25">
      <c r="A8732" s="41"/>
      <c r="C8732" s="214"/>
      <c r="D8732" s="78"/>
      <c r="E8732" s="225"/>
      <c r="G8732" s="281"/>
      <c r="H8732" s="281"/>
      <c r="I8732" s="223"/>
      <c r="J8732" s="41"/>
    </row>
    <row r="8733" spans="1:10" x14ac:dyDescent="0.25">
      <c r="A8733" s="41"/>
      <c r="C8733" s="214"/>
      <c r="D8733" s="78"/>
      <c r="E8733" s="225"/>
      <c r="G8733" s="281"/>
      <c r="H8733" s="281"/>
      <c r="I8733" s="223"/>
      <c r="J8733" s="41"/>
    </row>
    <row r="8734" spans="1:10" x14ac:dyDescent="0.25">
      <c r="A8734" s="41"/>
      <c r="C8734" s="214"/>
      <c r="D8734" s="78"/>
      <c r="E8734" s="225"/>
      <c r="G8734" s="281"/>
      <c r="H8734" s="281"/>
      <c r="I8734" s="223"/>
      <c r="J8734" s="41"/>
    </row>
    <row r="8735" spans="1:10" x14ac:dyDescent="0.25">
      <c r="A8735" s="41"/>
      <c r="C8735" s="214"/>
      <c r="D8735" s="78"/>
      <c r="E8735" s="225"/>
      <c r="G8735" s="281"/>
      <c r="H8735" s="281"/>
      <c r="I8735" s="223"/>
      <c r="J8735" s="41"/>
    </row>
    <row r="8736" spans="1:10" x14ac:dyDescent="0.25">
      <c r="A8736" s="41"/>
      <c r="C8736" s="214"/>
      <c r="D8736" s="78"/>
      <c r="E8736" s="225"/>
      <c r="G8736" s="281"/>
      <c r="H8736" s="281"/>
      <c r="I8736" s="223"/>
      <c r="J8736" s="41"/>
    </row>
    <row r="8737" spans="1:10" x14ac:dyDescent="0.25">
      <c r="A8737" s="41"/>
      <c r="C8737" s="214"/>
      <c r="D8737" s="78"/>
      <c r="E8737" s="225"/>
      <c r="G8737" s="281"/>
      <c r="H8737" s="281"/>
      <c r="I8737" s="223"/>
      <c r="J8737" s="41"/>
    </row>
    <row r="8738" spans="1:10" x14ac:dyDescent="0.25">
      <c r="A8738" s="41"/>
      <c r="C8738" s="214"/>
      <c r="D8738" s="78"/>
      <c r="E8738" s="225"/>
      <c r="G8738" s="281"/>
      <c r="H8738" s="281"/>
      <c r="I8738" s="223"/>
      <c r="J8738" s="41"/>
    </row>
    <row r="8739" spans="1:10" x14ac:dyDescent="0.25">
      <c r="A8739" s="41"/>
      <c r="C8739" s="214"/>
      <c r="D8739" s="78"/>
      <c r="E8739" s="225"/>
      <c r="G8739" s="281"/>
      <c r="H8739" s="281"/>
      <c r="I8739" s="223"/>
      <c r="J8739" s="41"/>
    </row>
    <row r="8740" spans="1:10" x14ac:dyDescent="0.25">
      <c r="A8740" s="41"/>
      <c r="C8740" s="214"/>
      <c r="D8740" s="78"/>
      <c r="E8740" s="225"/>
      <c r="G8740" s="281"/>
      <c r="H8740" s="281"/>
      <c r="I8740" s="223"/>
      <c r="J8740" s="41"/>
    </row>
    <row r="8741" spans="1:10" x14ac:dyDescent="0.25">
      <c r="A8741" s="41"/>
      <c r="C8741" s="214"/>
      <c r="D8741" s="78"/>
      <c r="E8741" s="225"/>
      <c r="G8741" s="281"/>
      <c r="H8741" s="281"/>
      <c r="I8741" s="223"/>
      <c r="J8741" s="41"/>
    </row>
    <row r="8742" spans="1:10" x14ac:dyDescent="0.25">
      <c r="A8742" s="41"/>
      <c r="C8742" s="214"/>
      <c r="D8742" s="78"/>
      <c r="E8742" s="225"/>
      <c r="G8742" s="281"/>
      <c r="H8742" s="281"/>
      <c r="I8742" s="223"/>
      <c r="J8742" s="41"/>
    </row>
    <row r="8743" spans="1:10" x14ac:dyDescent="0.25">
      <c r="A8743" s="41"/>
      <c r="C8743" s="214"/>
      <c r="D8743" s="78"/>
      <c r="E8743" s="225"/>
      <c r="G8743" s="281"/>
      <c r="H8743" s="281"/>
      <c r="I8743" s="223"/>
      <c r="J8743" s="41"/>
    </row>
    <row r="8744" spans="1:10" x14ac:dyDescent="0.25">
      <c r="A8744" s="41"/>
      <c r="C8744" s="214"/>
      <c r="D8744" s="78"/>
      <c r="E8744" s="225"/>
      <c r="G8744" s="281"/>
      <c r="H8744" s="281"/>
      <c r="I8744" s="223"/>
      <c r="J8744" s="41"/>
    </row>
    <row r="8745" spans="1:10" x14ac:dyDescent="0.25">
      <c r="A8745" s="41"/>
      <c r="C8745" s="214"/>
      <c r="D8745" s="78"/>
      <c r="E8745" s="225"/>
      <c r="G8745" s="281"/>
      <c r="H8745" s="281"/>
      <c r="I8745" s="223"/>
      <c r="J8745" s="41"/>
    </row>
    <row r="8746" spans="1:10" x14ac:dyDescent="0.25">
      <c r="A8746" s="41"/>
      <c r="C8746" s="214"/>
      <c r="D8746" s="78"/>
      <c r="E8746" s="225"/>
      <c r="G8746" s="281"/>
      <c r="H8746" s="281"/>
      <c r="I8746" s="223"/>
      <c r="J8746" s="41"/>
    </row>
    <row r="8747" spans="1:10" x14ac:dyDescent="0.25">
      <c r="A8747" s="41"/>
      <c r="C8747" s="214"/>
      <c r="D8747" s="78"/>
      <c r="E8747" s="225"/>
      <c r="G8747" s="281"/>
      <c r="H8747" s="281"/>
      <c r="I8747" s="223"/>
      <c r="J8747" s="41"/>
    </row>
    <row r="8748" spans="1:10" x14ac:dyDescent="0.25">
      <c r="A8748" s="41"/>
      <c r="C8748" s="214"/>
      <c r="D8748" s="78"/>
      <c r="E8748" s="225"/>
      <c r="G8748" s="281"/>
      <c r="H8748" s="281"/>
      <c r="I8748" s="223"/>
      <c r="J8748" s="41"/>
    </row>
    <row r="8749" spans="1:10" x14ac:dyDescent="0.25">
      <c r="A8749" s="41"/>
      <c r="C8749" s="214"/>
      <c r="D8749" s="78"/>
      <c r="E8749" s="225"/>
      <c r="G8749" s="281"/>
      <c r="H8749" s="281"/>
      <c r="I8749" s="223"/>
      <c r="J8749" s="41"/>
    </row>
    <row r="8750" spans="1:10" x14ac:dyDescent="0.25">
      <c r="A8750" s="41"/>
      <c r="C8750" s="214"/>
      <c r="D8750" s="78"/>
      <c r="E8750" s="225"/>
      <c r="G8750" s="281"/>
      <c r="H8750" s="281"/>
      <c r="I8750" s="223"/>
      <c r="J8750" s="41"/>
    </row>
    <row r="8751" spans="1:10" x14ac:dyDescent="0.25">
      <c r="A8751" s="41"/>
      <c r="C8751" s="214"/>
      <c r="D8751" s="78"/>
      <c r="E8751" s="225"/>
      <c r="G8751" s="281"/>
      <c r="H8751" s="281"/>
      <c r="I8751" s="223"/>
      <c r="J8751" s="41"/>
    </row>
    <row r="8752" spans="1:10" x14ac:dyDescent="0.25">
      <c r="A8752" s="41"/>
      <c r="C8752" s="214"/>
      <c r="D8752" s="78"/>
      <c r="E8752" s="225"/>
      <c r="G8752" s="281"/>
      <c r="H8752" s="281"/>
      <c r="I8752" s="223"/>
      <c r="J8752" s="41"/>
    </row>
    <row r="8753" spans="1:10" x14ac:dyDescent="0.25">
      <c r="A8753" s="41"/>
      <c r="C8753" s="214"/>
      <c r="D8753" s="78"/>
      <c r="E8753" s="225"/>
      <c r="G8753" s="281"/>
      <c r="H8753" s="281"/>
      <c r="I8753" s="223"/>
      <c r="J8753" s="41"/>
    </row>
    <row r="8754" spans="1:10" x14ac:dyDescent="0.25">
      <c r="A8754" s="41"/>
      <c r="C8754" s="214"/>
      <c r="D8754" s="78"/>
      <c r="E8754" s="225"/>
      <c r="G8754" s="281"/>
      <c r="H8754" s="281"/>
      <c r="I8754" s="223"/>
      <c r="J8754" s="41"/>
    </row>
    <row r="8755" spans="1:10" x14ac:dyDescent="0.25">
      <c r="A8755" s="41"/>
      <c r="C8755" s="214"/>
      <c r="D8755" s="78"/>
      <c r="E8755" s="225"/>
      <c r="G8755" s="281"/>
      <c r="H8755" s="281"/>
      <c r="I8755" s="223"/>
      <c r="J8755" s="41"/>
    </row>
    <row r="8756" spans="1:10" x14ac:dyDescent="0.25">
      <c r="A8756" s="41"/>
      <c r="C8756" s="214"/>
      <c r="D8756" s="78"/>
      <c r="E8756" s="225"/>
      <c r="G8756" s="281"/>
      <c r="H8756" s="281"/>
      <c r="I8756" s="223"/>
      <c r="J8756" s="41"/>
    </row>
    <row r="8757" spans="1:10" x14ac:dyDescent="0.25">
      <c r="A8757" s="41"/>
      <c r="C8757" s="214"/>
      <c r="D8757" s="78"/>
      <c r="E8757" s="225"/>
      <c r="G8757" s="281"/>
      <c r="H8757" s="281"/>
      <c r="I8757" s="223"/>
      <c r="J8757" s="41"/>
    </row>
    <row r="8758" spans="1:10" x14ac:dyDescent="0.25">
      <c r="A8758" s="41"/>
      <c r="C8758" s="214"/>
      <c r="D8758" s="78"/>
      <c r="E8758" s="225"/>
      <c r="G8758" s="281"/>
      <c r="H8758" s="281"/>
      <c r="I8758" s="223"/>
      <c r="J8758" s="41"/>
    </row>
    <row r="8759" spans="1:10" x14ac:dyDescent="0.25">
      <c r="A8759" s="41"/>
      <c r="C8759" s="214"/>
      <c r="D8759" s="78"/>
      <c r="E8759" s="225"/>
      <c r="G8759" s="281"/>
      <c r="H8759" s="281"/>
      <c r="I8759" s="223"/>
      <c r="J8759" s="41"/>
    </row>
    <row r="8760" spans="1:10" x14ac:dyDescent="0.25">
      <c r="A8760" s="41"/>
      <c r="C8760" s="214"/>
      <c r="D8760" s="78"/>
      <c r="E8760" s="225"/>
      <c r="G8760" s="281"/>
      <c r="H8760" s="281"/>
      <c r="I8760" s="223"/>
      <c r="J8760" s="41"/>
    </row>
    <row r="8761" spans="1:10" x14ac:dyDescent="0.25">
      <c r="A8761" s="41"/>
      <c r="C8761" s="214"/>
      <c r="D8761" s="78"/>
      <c r="E8761" s="225"/>
      <c r="G8761" s="281"/>
      <c r="H8761" s="281"/>
      <c r="I8761" s="223"/>
      <c r="J8761" s="41"/>
    </row>
    <row r="8762" spans="1:10" x14ac:dyDescent="0.25">
      <c r="A8762" s="41"/>
      <c r="C8762" s="214"/>
      <c r="D8762" s="78"/>
      <c r="E8762" s="225"/>
      <c r="G8762" s="281"/>
      <c r="H8762" s="281"/>
      <c r="I8762" s="223"/>
      <c r="J8762" s="41"/>
    </row>
    <row r="8763" spans="1:10" x14ac:dyDescent="0.25">
      <c r="A8763" s="41"/>
      <c r="C8763" s="214"/>
      <c r="D8763" s="78"/>
      <c r="E8763" s="225"/>
      <c r="G8763" s="281"/>
      <c r="H8763" s="281"/>
      <c r="I8763" s="223"/>
      <c r="J8763" s="41"/>
    </row>
    <row r="8764" spans="1:10" x14ac:dyDescent="0.25">
      <c r="A8764" s="41"/>
      <c r="C8764" s="214"/>
      <c r="D8764" s="78"/>
      <c r="E8764" s="225"/>
      <c r="G8764" s="281"/>
      <c r="H8764" s="281"/>
      <c r="I8764" s="223"/>
      <c r="J8764" s="41"/>
    </row>
    <row r="8765" spans="1:10" x14ac:dyDescent="0.25">
      <c r="A8765" s="41"/>
      <c r="C8765" s="214"/>
      <c r="D8765" s="78"/>
      <c r="E8765" s="225"/>
      <c r="G8765" s="281"/>
      <c r="H8765" s="281"/>
      <c r="I8765" s="223"/>
      <c r="J8765" s="41"/>
    </row>
    <row r="8766" spans="1:10" x14ac:dyDescent="0.25">
      <c r="A8766" s="41"/>
      <c r="C8766" s="214"/>
      <c r="D8766" s="78"/>
      <c r="E8766" s="225"/>
      <c r="G8766" s="281"/>
      <c r="H8766" s="281"/>
      <c r="I8766" s="223"/>
      <c r="J8766" s="41"/>
    </row>
    <row r="8767" spans="1:10" x14ac:dyDescent="0.25">
      <c r="A8767" s="41"/>
      <c r="C8767" s="214"/>
      <c r="D8767" s="78"/>
      <c r="E8767" s="225"/>
      <c r="G8767" s="281"/>
      <c r="H8767" s="281"/>
      <c r="I8767" s="223"/>
      <c r="J8767" s="41"/>
    </row>
    <row r="8768" spans="1:10" x14ac:dyDescent="0.25">
      <c r="A8768" s="41"/>
      <c r="C8768" s="214"/>
      <c r="D8768" s="78"/>
      <c r="E8768" s="225"/>
      <c r="G8768" s="281"/>
      <c r="H8768" s="281"/>
      <c r="I8768" s="223"/>
      <c r="J8768" s="41"/>
    </row>
    <row r="8769" spans="1:10" x14ac:dyDescent="0.25">
      <c r="A8769" s="41"/>
      <c r="C8769" s="214"/>
      <c r="D8769" s="78"/>
      <c r="E8769" s="225"/>
      <c r="G8769" s="281"/>
      <c r="H8769" s="281"/>
      <c r="I8769" s="223"/>
      <c r="J8769" s="41"/>
    </row>
    <row r="8770" spans="1:10" x14ac:dyDescent="0.25">
      <c r="A8770" s="41"/>
      <c r="C8770" s="214"/>
      <c r="D8770" s="78"/>
      <c r="E8770" s="225"/>
      <c r="G8770" s="281"/>
      <c r="H8770" s="281"/>
      <c r="I8770" s="223"/>
      <c r="J8770" s="41"/>
    </row>
    <row r="8771" spans="1:10" x14ac:dyDescent="0.25">
      <c r="A8771" s="41"/>
      <c r="C8771" s="214"/>
      <c r="D8771" s="78"/>
      <c r="E8771" s="225"/>
      <c r="G8771" s="281"/>
      <c r="H8771" s="281"/>
      <c r="I8771" s="223"/>
      <c r="J8771" s="41"/>
    </row>
    <row r="8772" spans="1:10" x14ac:dyDescent="0.25">
      <c r="A8772" s="41"/>
      <c r="C8772" s="214"/>
      <c r="D8772" s="78"/>
      <c r="E8772" s="225"/>
      <c r="G8772" s="281"/>
      <c r="H8772" s="281"/>
      <c r="I8772" s="223"/>
      <c r="J8772" s="41"/>
    </row>
    <row r="8773" spans="1:10" x14ac:dyDescent="0.25">
      <c r="A8773" s="41"/>
      <c r="C8773" s="214"/>
      <c r="D8773" s="78"/>
      <c r="E8773" s="225"/>
      <c r="G8773" s="281"/>
      <c r="H8773" s="281"/>
      <c r="I8773" s="223"/>
      <c r="J8773" s="41"/>
    </row>
    <row r="8774" spans="1:10" x14ac:dyDescent="0.25">
      <c r="A8774" s="41"/>
      <c r="C8774" s="214"/>
      <c r="D8774" s="78"/>
      <c r="E8774" s="225"/>
      <c r="G8774" s="281"/>
      <c r="H8774" s="281"/>
      <c r="I8774" s="223"/>
      <c r="J8774" s="41"/>
    </row>
    <row r="8775" spans="1:10" x14ac:dyDescent="0.25">
      <c r="A8775" s="41"/>
      <c r="C8775" s="214"/>
      <c r="D8775" s="78"/>
      <c r="E8775" s="225"/>
      <c r="G8775" s="281"/>
      <c r="H8775" s="281"/>
      <c r="I8775" s="223"/>
      <c r="J8775" s="41"/>
    </row>
    <row r="8776" spans="1:10" x14ac:dyDescent="0.25">
      <c r="A8776" s="41"/>
      <c r="C8776" s="214"/>
      <c r="D8776" s="78"/>
      <c r="E8776" s="225"/>
      <c r="G8776" s="281"/>
      <c r="H8776" s="281"/>
      <c r="I8776" s="223"/>
      <c r="J8776" s="41"/>
    </row>
    <row r="8777" spans="1:10" x14ac:dyDescent="0.25">
      <c r="A8777" s="41"/>
      <c r="C8777" s="214"/>
      <c r="D8777" s="78"/>
      <c r="E8777" s="225"/>
      <c r="G8777" s="281"/>
      <c r="H8777" s="281"/>
      <c r="I8777" s="223"/>
      <c r="J8777" s="41"/>
    </row>
    <row r="8778" spans="1:10" x14ac:dyDescent="0.25">
      <c r="A8778" s="41"/>
      <c r="C8778" s="214"/>
      <c r="D8778" s="78"/>
      <c r="E8778" s="225"/>
      <c r="G8778" s="281"/>
      <c r="H8778" s="281"/>
      <c r="I8778" s="223"/>
      <c r="J8778" s="41"/>
    </row>
    <row r="8779" spans="1:10" x14ac:dyDescent="0.25">
      <c r="A8779" s="41"/>
      <c r="C8779" s="214"/>
      <c r="D8779" s="78"/>
      <c r="E8779" s="225"/>
      <c r="G8779" s="281"/>
      <c r="H8779" s="281"/>
      <c r="I8779" s="223"/>
      <c r="J8779" s="41"/>
    </row>
    <row r="8780" spans="1:10" x14ac:dyDescent="0.25">
      <c r="A8780" s="41"/>
      <c r="C8780" s="214"/>
      <c r="D8780" s="78"/>
      <c r="E8780" s="225"/>
      <c r="G8780" s="281"/>
      <c r="H8780" s="281"/>
      <c r="I8780" s="223"/>
      <c r="J8780" s="41"/>
    </row>
    <row r="8781" spans="1:10" x14ac:dyDescent="0.25">
      <c r="A8781" s="41"/>
      <c r="C8781" s="214"/>
      <c r="D8781" s="78"/>
      <c r="E8781" s="225"/>
      <c r="G8781" s="281"/>
      <c r="H8781" s="281"/>
      <c r="I8781" s="223"/>
      <c r="J8781" s="41"/>
    </row>
    <row r="8782" spans="1:10" x14ac:dyDescent="0.25">
      <c r="A8782" s="41"/>
      <c r="C8782" s="214"/>
      <c r="D8782" s="78"/>
      <c r="E8782" s="225"/>
      <c r="G8782" s="281"/>
      <c r="H8782" s="281"/>
      <c r="I8782" s="223"/>
      <c r="J8782" s="41"/>
    </row>
    <row r="8783" spans="1:10" x14ac:dyDescent="0.25">
      <c r="A8783" s="41"/>
      <c r="C8783" s="214"/>
      <c r="D8783" s="78"/>
      <c r="E8783" s="225"/>
      <c r="G8783" s="281"/>
      <c r="H8783" s="281"/>
      <c r="I8783" s="223"/>
      <c r="J8783" s="41"/>
    </row>
    <row r="8784" spans="1:10" x14ac:dyDescent="0.25">
      <c r="A8784" s="41"/>
      <c r="C8784" s="214"/>
      <c r="D8784" s="78"/>
      <c r="E8784" s="225"/>
      <c r="G8784" s="281"/>
      <c r="H8784" s="281"/>
      <c r="I8784" s="223"/>
      <c r="J8784" s="41"/>
    </row>
    <row r="8785" spans="1:10" x14ac:dyDescent="0.25">
      <c r="A8785" s="41"/>
      <c r="C8785" s="214"/>
      <c r="D8785" s="78"/>
      <c r="E8785" s="225"/>
      <c r="G8785" s="281"/>
      <c r="H8785" s="281"/>
      <c r="I8785" s="223"/>
      <c r="J8785" s="41"/>
    </row>
    <row r="8786" spans="1:10" x14ac:dyDescent="0.25">
      <c r="A8786" s="41"/>
      <c r="C8786" s="214"/>
      <c r="D8786" s="78"/>
      <c r="E8786" s="225"/>
      <c r="G8786" s="281"/>
      <c r="H8786" s="281"/>
      <c r="I8786" s="223"/>
      <c r="J8786" s="41"/>
    </row>
    <row r="8787" spans="1:10" x14ac:dyDescent="0.25">
      <c r="A8787" s="41"/>
      <c r="C8787" s="214"/>
      <c r="D8787" s="78"/>
      <c r="E8787" s="225"/>
      <c r="G8787" s="281"/>
      <c r="H8787" s="281"/>
      <c r="I8787" s="223"/>
      <c r="J8787" s="41"/>
    </row>
    <row r="8788" spans="1:10" x14ac:dyDescent="0.25">
      <c r="A8788" s="41"/>
      <c r="C8788" s="214"/>
      <c r="D8788" s="78"/>
      <c r="E8788" s="225"/>
      <c r="G8788" s="281"/>
      <c r="H8788" s="281"/>
      <c r="I8788" s="223"/>
      <c r="J8788" s="41"/>
    </row>
    <row r="8789" spans="1:10" x14ac:dyDescent="0.25">
      <c r="A8789" s="41"/>
      <c r="C8789" s="214"/>
      <c r="D8789" s="78"/>
      <c r="E8789" s="225"/>
      <c r="G8789" s="281"/>
      <c r="H8789" s="281"/>
      <c r="I8789" s="223"/>
      <c r="J8789" s="41"/>
    </row>
    <row r="8790" spans="1:10" x14ac:dyDescent="0.25">
      <c r="A8790" s="41"/>
      <c r="C8790" s="214"/>
      <c r="D8790" s="78"/>
      <c r="E8790" s="225"/>
      <c r="G8790" s="281"/>
      <c r="H8790" s="281"/>
      <c r="I8790" s="223"/>
      <c r="J8790" s="41"/>
    </row>
    <row r="8791" spans="1:10" x14ac:dyDescent="0.25">
      <c r="A8791" s="41"/>
      <c r="C8791" s="214"/>
      <c r="D8791" s="78"/>
      <c r="E8791" s="225"/>
      <c r="G8791" s="281"/>
      <c r="H8791" s="281"/>
      <c r="I8791" s="223"/>
      <c r="J8791" s="41"/>
    </row>
    <row r="8792" spans="1:10" x14ac:dyDescent="0.25">
      <c r="A8792" s="41"/>
      <c r="C8792" s="214"/>
      <c r="D8792" s="78"/>
      <c r="E8792" s="225"/>
      <c r="G8792" s="281"/>
      <c r="H8792" s="281"/>
      <c r="I8792" s="223"/>
      <c r="J8792" s="41"/>
    </row>
    <row r="8793" spans="1:10" x14ac:dyDescent="0.25">
      <c r="A8793" s="41"/>
      <c r="C8793" s="214"/>
      <c r="D8793" s="78"/>
      <c r="E8793" s="225"/>
      <c r="G8793" s="281"/>
      <c r="H8793" s="281"/>
      <c r="I8793" s="223"/>
      <c r="J8793" s="41"/>
    </row>
    <row r="8794" spans="1:10" x14ac:dyDescent="0.25">
      <c r="A8794" s="41"/>
      <c r="C8794" s="214"/>
      <c r="D8794" s="78"/>
      <c r="E8794" s="225"/>
      <c r="G8794" s="281"/>
      <c r="H8794" s="281"/>
      <c r="I8794" s="223"/>
      <c r="J8794" s="41"/>
    </row>
    <row r="8795" spans="1:10" x14ac:dyDescent="0.25">
      <c r="A8795" s="41"/>
      <c r="C8795" s="214"/>
      <c r="D8795" s="78"/>
      <c r="E8795" s="225"/>
      <c r="G8795" s="281"/>
      <c r="H8795" s="281"/>
      <c r="I8795" s="223"/>
      <c r="J8795" s="41"/>
    </row>
    <row r="8796" spans="1:10" x14ac:dyDescent="0.25">
      <c r="A8796" s="41"/>
      <c r="C8796" s="214"/>
      <c r="D8796" s="78"/>
      <c r="E8796" s="225"/>
      <c r="G8796" s="281"/>
      <c r="H8796" s="281"/>
      <c r="I8796" s="223"/>
      <c r="J8796" s="41"/>
    </row>
    <row r="8797" spans="1:10" x14ac:dyDescent="0.25">
      <c r="A8797" s="41"/>
      <c r="C8797" s="214"/>
      <c r="D8797" s="78"/>
      <c r="E8797" s="225"/>
      <c r="G8797" s="281"/>
      <c r="H8797" s="281"/>
      <c r="I8797" s="223"/>
      <c r="J8797" s="41"/>
    </row>
    <row r="8798" spans="1:10" x14ac:dyDescent="0.25">
      <c r="A8798" s="41"/>
      <c r="C8798" s="214"/>
      <c r="D8798" s="78"/>
      <c r="E8798" s="225"/>
      <c r="G8798" s="281"/>
      <c r="H8798" s="281"/>
      <c r="I8798" s="223"/>
      <c r="J8798" s="41"/>
    </row>
    <row r="8799" spans="1:10" x14ac:dyDescent="0.25">
      <c r="A8799" s="41"/>
      <c r="C8799" s="214"/>
      <c r="D8799" s="78"/>
      <c r="E8799" s="225"/>
      <c r="G8799" s="281"/>
      <c r="H8799" s="281"/>
      <c r="I8799" s="223"/>
      <c r="J8799" s="41"/>
    </row>
    <row r="8800" spans="1:10" x14ac:dyDescent="0.25">
      <c r="A8800" s="41"/>
      <c r="C8800" s="214"/>
      <c r="D8800" s="78"/>
      <c r="E8800" s="225"/>
      <c r="G8800" s="281"/>
      <c r="H8800" s="281"/>
      <c r="I8800" s="223"/>
      <c r="J8800" s="41"/>
    </row>
    <row r="8801" spans="1:10" x14ac:dyDescent="0.25">
      <c r="A8801" s="41"/>
      <c r="C8801" s="214"/>
      <c r="D8801" s="78"/>
      <c r="E8801" s="225"/>
      <c r="G8801" s="281"/>
      <c r="H8801" s="281"/>
      <c r="I8801" s="223"/>
      <c r="J8801" s="41"/>
    </row>
    <row r="8802" spans="1:10" x14ac:dyDescent="0.25">
      <c r="A8802" s="41"/>
      <c r="C8802" s="214"/>
      <c r="D8802" s="78"/>
      <c r="E8802" s="225"/>
      <c r="G8802" s="281"/>
      <c r="H8802" s="281"/>
      <c r="I8802" s="223"/>
      <c r="J8802" s="41"/>
    </row>
    <row r="8803" spans="1:10" x14ac:dyDescent="0.25">
      <c r="A8803" s="41"/>
      <c r="C8803" s="214"/>
      <c r="D8803" s="78"/>
      <c r="E8803" s="225"/>
      <c r="G8803" s="281"/>
      <c r="H8803" s="281"/>
      <c r="I8803" s="223"/>
      <c r="J8803" s="41"/>
    </row>
    <row r="8804" spans="1:10" x14ac:dyDescent="0.25">
      <c r="A8804" s="41"/>
      <c r="C8804" s="214"/>
      <c r="D8804" s="78"/>
      <c r="E8804" s="225"/>
      <c r="G8804" s="281"/>
      <c r="H8804" s="281"/>
      <c r="I8804" s="223"/>
      <c r="J8804" s="41"/>
    </row>
    <row r="8805" spans="1:10" x14ac:dyDescent="0.25">
      <c r="A8805" s="41"/>
      <c r="C8805" s="214"/>
      <c r="D8805" s="78"/>
      <c r="E8805" s="225"/>
      <c r="G8805" s="281"/>
      <c r="H8805" s="281"/>
      <c r="I8805" s="223"/>
      <c r="J8805" s="41"/>
    </row>
    <row r="8806" spans="1:10" x14ac:dyDescent="0.25">
      <c r="A8806" s="41"/>
      <c r="C8806" s="214"/>
      <c r="D8806" s="78"/>
      <c r="E8806" s="225"/>
      <c r="G8806" s="281"/>
      <c r="H8806" s="281"/>
      <c r="I8806" s="223"/>
      <c r="J8806" s="41"/>
    </row>
    <row r="8807" spans="1:10" x14ac:dyDescent="0.25">
      <c r="A8807" s="41"/>
      <c r="C8807" s="214"/>
      <c r="D8807" s="78"/>
      <c r="E8807" s="225"/>
      <c r="G8807" s="281"/>
      <c r="H8807" s="281"/>
      <c r="I8807" s="223"/>
      <c r="J8807" s="41"/>
    </row>
    <row r="8808" spans="1:10" x14ac:dyDescent="0.25">
      <c r="A8808" s="41"/>
      <c r="C8808" s="214"/>
      <c r="D8808" s="78"/>
      <c r="E8808" s="225"/>
      <c r="G8808" s="281"/>
      <c r="H8808" s="281"/>
      <c r="I8808" s="223"/>
      <c r="J8808" s="41"/>
    </row>
    <row r="8809" spans="1:10" x14ac:dyDescent="0.25">
      <c r="A8809" s="41"/>
      <c r="C8809" s="214"/>
      <c r="D8809" s="78"/>
      <c r="E8809" s="225"/>
      <c r="G8809" s="281"/>
      <c r="H8809" s="281"/>
      <c r="I8809" s="223"/>
      <c r="J8809" s="41"/>
    </row>
    <row r="8810" spans="1:10" x14ac:dyDescent="0.25">
      <c r="A8810" s="41"/>
      <c r="C8810" s="214"/>
      <c r="D8810" s="78"/>
      <c r="E8810" s="225"/>
      <c r="G8810" s="281"/>
      <c r="H8810" s="281"/>
      <c r="I8810" s="223"/>
      <c r="J8810" s="41"/>
    </row>
    <row r="8811" spans="1:10" x14ac:dyDescent="0.25">
      <c r="A8811" s="41"/>
      <c r="C8811" s="214"/>
      <c r="D8811" s="78"/>
      <c r="E8811" s="225"/>
      <c r="G8811" s="281"/>
      <c r="H8811" s="281"/>
      <c r="I8811" s="223"/>
      <c r="J8811" s="41"/>
    </row>
    <row r="8812" spans="1:10" x14ac:dyDescent="0.25">
      <c r="A8812" s="41"/>
      <c r="C8812" s="214"/>
      <c r="D8812" s="78"/>
      <c r="E8812" s="225"/>
      <c r="G8812" s="281"/>
      <c r="H8812" s="281"/>
      <c r="I8812" s="223"/>
      <c r="J8812" s="41"/>
    </row>
    <row r="8813" spans="1:10" x14ac:dyDescent="0.25">
      <c r="A8813" s="41"/>
      <c r="C8813" s="214"/>
      <c r="D8813" s="78"/>
      <c r="E8813" s="225"/>
      <c r="G8813" s="281"/>
      <c r="H8813" s="281"/>
      <c r="I8813" s="223"/>
      <c r="J8813" s="41"/>
    </row>
    <row r="8814" spans="1:10" x14ac:dyDescent="0.25">
      <c r="A8814" s="41"/>
      <c r="C8814" s="214"/>
      <c r="D8814" s="78"/>
      <c r="E8814" s="225"/>
      <c r="G8814" s="281"/>
      <c r="H8814" s="281"/>
      <c r="I8814" s="223"/>
      <c r="J8814" s="41"/>
    </row>
    <row r="8815" spans="1:10" x14ac:dyDescent="0.25">
      <c r="A8815" s="41"/>
      <c r="C8815" s="214"/>
      <c r="D8815" s="78"/>
      <c r="E8815" s="225"/>
      <c r="G8815" s="281"/>
      <c r="H8815" s="281"/>
      <c r="I8815" s="223"/>
      <c r="J8815" s="41"/>
    </row>
    <row r="8816" spans="1:10" x14ac:dyDescent="0.25">
      <c r="A8816" s="41"/>
      <c r="C8816" s="214"/>
      <c r="D8816" s="78"/>
      <c r="E8816" s="225"/>
      <c r="G8816" s="281"/>
      <c r="H8816" s="281"/>
      <c r="I8816" s="223"/>
      <c r="J8816" s="41"/>
    </row>
    <row r="8817" spans="1:10" x14ac:dyDescent="0.25">
      <c r="A8817" s="41"/>
      <c r="C8817" s="214"/>
      <c r="D8817" s="78"/>
      <c r="E8817" s="225"/>
      <c r="G8817" s="281"/>
      <c r="H8817" s="281"/>
      <c r="I8817" s="223"/>
      <c r="J8817" s="41"/>
    </row>
    <row r="8818" spans="1:10" x14ac:dyDescent="0.25">
      <c r="A8818" s="41"/>
      <c r="C8818" s="214"/>
      <c r="D8818" s="78"/>
      <c r="E8818" s="225"/>
      <c r="G8818" s="281"/>
      <c r="H8818" s="281"/>
      <c r="I8818" s="223"/>
      <c r="J8818" s="41"/>
    </row>
    <row r="8819" spans="1:10" x14ac:dyDescent="0.25">
      <c r="A8819" s="41"/>
      <c r="C8819" s="214"/>
      <c r="D8819" s="78"/>
      <c r="E8819" s="225"/>
      <c r="G8819" s="281"/>
      <c r="H8819" s="281"/>
      <c r="I8819" s="223"/>
      <c r="J8819" s="41"/>
    </row>
    <row r="8820" spans="1:10" x14ac:dyDescent="0.25">
      <c r="A8820" s="41"/>
      <c r="C8820" s="214"/>
      <c r="D8820" s="78"/>
      <c r="E8820" s="225"/>
      <c r="G8820" s="281"/>
      <c r="H8820" s="281"/>
      <c r="I8820" s="223"/>
      <c r="J8820" s="41"/>
    </row>
    <row r="8821" spans="1:10" x14ac:dyDescent="0.25">
      <c r="A8821" s="41"/>
      <c r="C8821" s="214"/>
      <c r="D8821" s="78"/>
      <c r="E8821" s="225"/>
      <c r="G8821" s="281"/>
      <c r="H8821" s="281"/>
      <c r="I8821" s="223"/>
      <c r="J8821" s="41"/>
    </row>
    <row r="8822" spans="1:10" x14ac:dyDescent="0.25">
      <c r="A8822" s="41"/>
      <c r="C8822" s="214"/>
      <c r="D8822" s="78"/>
      <c r="E8822" s="225"/>
      <c r="G8822" s="281"/>
      <c r="H8822" s="281"/>
      <c r="I8822" s="223"/>
      <c r="J8822" s="41"/>
    </row>
    <row r="8823" spans="1:10" x14ac:dyDescent="0.25">
      <c r="A8823" s="41"/>
      <c r="C8823" s="214"/>
      <c r="D8823" s="78"/>
      <c r="E8823" s="225"/>
      <c r="G8823" s="281"/>
      <c r="H8823" s="281"/>
      <c r="I8823" s="223"/>
      <c r="J8823" s="41"/>
    </row>
    <row r="8824" spans="1:10" x14ac:dyDescent="0.25">
      <c r="A8824" s="41"/>
      <c r="C8824" s="214"/>
      <c r="D8824" s="78"/>
      <c r="E8824" s="225"/>
      <c r="G8824" s="281"/>
      <c r="H8824" s="281"/>
      <c r="I8824" s="223"/>
      <c r="J8824" s="41"/>
    </row>
    <row r="8825" spans="1:10" x14ac:dyDescent="0.25">
      <c r="A8825" s="41"/>
      <c r="C8825" s="214"/>
      <c r="D8825" s="78"/>
      <c r="E8825" s="225"/>
      <c r="G8825" s="281"/>
      <c r="H8825" s="281"/>
      <c r="I8825" s="223"/>
      <c r="J8825" s="41"/>
    </row>
    <row r="8826" spans="1:10" x14ac:dyDescent="0.25">
      <c r="A8826" s="41"/>
      <c r="C8826" s="214"/>
      <c r="D8826" s="78"/>
      <c r="E8826" s="225"/>
      <c r="G8826" s="281"/>
      <c r="H8826" s="281"/>
      <c r="I8826" s="223"/>
      <c r="J8826" s="41"/>
    </row>
    <row r="8827" spans="1:10" x14ac:dyDescent="0.25">
      <c r="A8827" s="41"/>
      <c r="C8827" s="214"/>
      <c r="D8827" s="78"/>
      <c r="E8827" s="225"/>
      <c r="G8827" s="281"/>
      <c r="H8827" s="281"/>
      <c r="I8827" s="223"/>
      <c r="J8827" s="41"/>
    </row>
    <row r="8828" spans="1:10" x14ac:dyDescent="0.25">
      <c r="A8828" s="41"/>
      <c r="C8828" s="214"/>
      <c r="D8828" s="78"/>
      <c r="E8828" s="225"/>
      <c r="G8828" s="281"/>
      <c r="H8828" s="281"/>
      <c r="I8828" s="223"/>
      <c r="J8828" s="41"/>
    </row>
    <row r="8829" spans="1:10" x14ac:dyDescent="0.25">
      <c r="A8829" s="41"/>
      <c r="C8829" s="214"/>
      <c r="D8829" s="78"/>
      <c r="E8829" s="225"/>
      <c r="G8829" s="281"/>
      <c r="H8829" s="281"/>
      <c r="I8829" s="223"/>
      <c r="J8829" s="41"/>
    </row>
    <row r="8830" spans="1:10" x14ac:dyDescent="0.25">
      <c r="A8830" s="41"/>
      <c r="C8830" s="214"/>
      <c r="D8830" s="78"/>
      <c r="E8830" s="225"/>
      <c r="G8830" s="281"/>
      <c r="H8830" s="281"/>
      <c r="I8830" s="223"/>
      <c r="J8830" s="41"/>
    </row>
    <row r="8831" spans="1:10" x14ac:dyDescent="0.25">
      <c r="A8831" s="41"/>
      <c r="C8831" s="214"/>
      <c r="D8831" s="78"/>
      <c r="E8831" s="225"/>
      <c r="G8831" s="281"/>
      <c r="H8831" s="281"/>
      <c r="I8831" s="223"/>
      <c r="J8831" s="41"/>
    </row>
    <row r="8832" spans="1:10" x14ac:dyDescent="0.25">
      <c r="A8832" s="41"/>
      <c r="C8832" s="214"/>
      <c r="D8832" s="78"/>
      <c r="E8832" s="225"/>
      <c r="G8832" s="281"/>
      <c r="H8832" s="281"/>
      <c r="I8832" s="223"/>
      <c r="J8832" s="41"/>
    </row>
    <row r="8833" spans="1:10" x14ac:dyDescent="0.25">
      <c r="A8833" s="41"/>
      <c r="C8833" s="214"/>
      <c r="D8833" s="78"/>
      <c r="E8833" s="225"/>
      <c r="G8833" s="281"/>
      <c r="H8833" s="281"/>
      <c r="I8833" s="223"/>
      <c r="J8833" s="41"/>
    </row>
    <row r="8834" spans="1:10" x14ac:dyDescent="0.25">
      <c r="A8834" s="41"/>
      <c r="C8834" s="214"/>
      <c r="D8834" s="78"/>
      <c r="E8834" s="225"/>
      <c r="G8834" s="281"/>
      <c r="H8834" s="281"/>
      <c r="I8834" s="223"/>
      <c r="J8834" s="41"/>
    </row>
    <row r="8835" spans="1:10" x14ac:dyDescent="0.25">
      <c r="A8835" s="41"/>
      <c r="C8835" s="214"/>
      <c r="D8835" s="78"/>
      <c r="E8835" s="225"/>
      <c r="G8835" s="281"/>
      <c r="H8835" s="281"/>
      <c r="I8835" s="223"/>
      <c r="J8835" s="41"/>
    </row>
    <row r="8836" spans="1:10" x14ac:dyDescent="0.25">
      <c r="A8836" s="41"/>
      <c r="C8836" s="214"/>
      <c r="D8836" s="78"/>
      <c r="E8836" s="225"/>
      <c r="G8836" s="281"/>
      <c r="H8836" s="281"/>
      <c r="I8836" s="223"/>
      <c r="J8836" s="41"/>
    </row>
    <row r="8837" spans="1:10" x14ac:dyDescent="0.25">
      <c r="A8837" s="41"/>
      <c r="C8837" s="214"/>
      <c r="D8837" s="78"/>
      <c r="E8837" s="225"/>
      <c r="G8837" s="281"/>
      <c r="H8837" s="281"/>
      <c r="I8837" s="223"/>
      <c r="J8837" s="41"/>
    </row>
    <row r="8838" spans="1:10" x14ac:dyDescent="0.25">
      <c r="A8838" s="41"/>
      <c r="C8838" s="214"/>
      <c r="D8838" s="78"/>
      <c r="E8838" s="225"/>
      <c r="G8838" s="281"/>
      <c r="H8838" s="281"/>
      <c r="I8838" s="223"/>
      <c r="J8838" s="41"/>
    </row>
    <row r="8839" spans="1:10" x14ac:dyDescent="0.25">
      <c r="A8839" s="41"/>
      <c r="C8839" s="214"/>
      <c r="D8839" s="78"/>
      <c r="E8839" s="225"/>
      <c r="G8839" s="281"/>
      <c r="H8839" s="281"/>
      <c r="I8839" s="223"/>
      <c r="J8839" s="41"/>
    </row>
    <row r="8840" spans="1:10" x14ac:dyDescent="0.25">
      <c r="A8840" s="41"/>
      <c r="C8840" s="214"/>
      <c r="D8840" s="78"/>
      <c r="E8840" s="225"/>
      <c r="G8840" s="281"/>
      <c r="H8840" s="281"/>
      <c r="I8840" s="223"/>
      <c r="J8840" s="41"/>
    </row>
    <row r="8841" spans="1:10" x14ac:dyDescent="0.25">
      <c r="A8841" s="41"/>
      <c r="C8841" s="214"/>
      <c r="D8841" s="78"/>
      <c r="E8841" s="225"/>
      <c r="G8841" s="281"/>
      <c r="H8841" s="281"/>
      <c r="I8841" s="223"/>
      <c r="J8841" s="41"/>
    </row>
    <row r="8842" spans="1:10" x14ac:dyDescent="0.25">
      <c r="A8842" s="41"/>
      <c r="C8842" s="214"/>
      <c r="D8842" s="78"/>
      <c r="E8842" s="225"/>
      <c r="G8842" s="281"/>
      <c r="H8842" s="281"/>
      <c r="I8842" s="223"/>
      <c r="J8842" s="41"/>
    </row>
    <row r="8843" spans="1:10" x14ac:dyDescent="0.25">
      <c r="A8843" s="41"/>
      <c r="C8843" s="214"/>
      <c r="D8843" s="78"/>
      <c r="E8843" s="225"/>
      <c r="G8843" s="281"/>
      <c r="H8843" s="281"/>
      <c r="I8843" s="223"/>
      <c r="J8843" s="41"/>
    </row>
    <row r="8844" spans="1:10" x14ac:dyDescent="0.25">
      <c r="A8844" s="41"/>
      <c r="C8844" s="214"/>
      <c r="D8844" s="78"/>
      <c r="E8844" s="225"/>
      <c r="G8844" s="281"/>
      <c r="H8844" s="281"/>
      <c r="I8844" s="223"/>
      <c r="J8844" s="41"/>
    </row>
    <row r="8845" spans="1:10" x14ac:dyDescent="0.25">
      <c r="A8845" s="41"/>
      <c r="C8845" s="214"/>
      <c r="D8845" s="78"/>
      <c r="E8845" s="225"/>
      <c r="G8845" s="281"/>
      <c r="H8845" s="281"/>
      <c r="I8845" s="223"/>
      <c r="J8845" s="41"/>
    </row>
    <row r="8846" spans="1:10" x14ac:dyDescent="0.25">
      <c r="A8846" s="41"/>
      <c r="C8846" s="214"/>
      <c r="D8846" s="78"/>
      <c r="E8846" s="225"/>
      <c r="G8846" s="281"/>
      <c r="H8846" s="281"/>
      <c r="I8846" s="223"/>
      <c r="J8846" s="41"/>
    </row>
    <row r="8847" spans="1:10" x14ac:dyDescent="0.25">
      <c r="A8847" s="41"/>
      <c r="C8847" s="214"/>
      <c r="D8847" s="78"/>
      <c r="E8847" s="225"/>
      <c r="G8847" s="281"/>
      <c r="H8847" s="281"/>
      <c r="I8847" s="223"/>
      <c r="J8847" s="41"/>
    </row>
    <row r="8848" spans="1:10" x14ac:dyDescent="0.25">
      <c r="A8848" s="41"/>
      <c r="C8848" s="214"/>
      <c r="D8848" s="78"/>
      <c r="E8848" s="225"/>
      <c r="G8848" s="281"/>
      <c r="H8848" s="281"/>
      <c r="I8848" s="223"/>
      <c r="J8848" s="41"/>
    </row>
    <row r="8849" spans="1:10" x14ac:dyDescent="0.25">
      <c r="A8849" s="41"/>
      <c r="C8849" s="214"/>
      <c r="D8849" s="78"/>
      <c r="E8849" s="225"/>
      <c r="G8849" s="281"/>
      <c r="H8849" s="281"/>
      <c r="I8849" s="223"/>
      <c r="J8849" s="41"/>
    </row>
    <row r="8850" spans="1:10" x14ac:dyDescent="0.25">
      <c r="A8850" s="41"/>
      <c r="C8850" s="214"/>
      <c r="D8850" s="78"/>
      <c r="E8850" s="225"/>
      <c r="G8850" s="281"/>
      <c r="H8850" s="281"/>
      <c r="I8850" s="223"/>
      <c r="J8850" s="41"/>
    </row>
    <row r="8851" spans="1:10" x14ac:dyDescent="0.25">
      <c r="A8851" s="41"/>
      <c r="C8851" s="214"/>
      <c r="D8851" s="78"/>
      <c r="E8851" s="225"/>
      <c r="G8851" s="281"/>
      <c r="H8851" s="281"/>
      <c r="I8851" s="223"/>
      <c r="J8851" s="41"/>
    </row>
    <row r="8852" spans="1:10" x14ac:dyDescent="0.25">
      <c r="A8852" s="41"/>
      <c r="C8852" s="214"/>
      <c r="D8852" s="78"/>
      <c r="E8852" s="225"/>
      <c r="G8852" s="281"/>
      <c r="H8852" s="281"/>
      <c r="I8852" s="223"/>
      <c r="J8852" s="41"/>
    </row>
    <row r="8853" spans="1:10" x14ac:dyDescent="0.25">
      <c r="A8853" s="41"/>
      <c r="C8853" s="214"/>
      <c r="D8853" s="78"/>
      <c r="E8853" s="225"/>
      <c r="G8853" s="281"/>
      <c r="H8853" s="281"/>
      <c r="I8853" s="223"/>
      <c r="J8853" s="41"/>
    </row>
    <row r="8854" spans="1:10" x14ac:dyDescent="0.25">
      <c r="A8854" s="41"/>
      <c r="C8854" s="214"/>
      <c r="D8854" s="78"/>
      <c r="E8854" s="225"/>
      <c r="G8854" s="281"/>
      <c r="H8854" s="281"/>
      <c r="I8854" s="223"/>
      <c r="J8854" s="41"/>
    </row>
    <row r="8855" spans="1:10" x14ac:dyDescent="0.25">
      <c r="A8855" s="41"/>
      <c r="C8855" s="214"/>
      <c r="D8855" s="78"/>
      <c r="E8855" s="225"/>
      <c r="G8855" s="281"/>
      <c r="H8855" s="281"/>
      <c r="I8855" s="223"/>
      <c r="J8855" s="41"/>
    </row>
    <row r="8856" spans="1:10" x14ac:dyDescent="0.25">
      <c r="A8856" s="41"/>
      <c r="C8856" s="214"/>
      <c r="D8856" s="78"/>
      <c r="E8856" s="225"/>
      <c r="G8856" s="281"/>
      <c r="H8856" s="281"/>
      <c r="I8856" s="223"/>
      <c r="J8856" s="41"/>
    </row>
    <row r="8857" spans="1:10" x14ac:dyDescent="0.25">
      <c r="A8857" s="41"/>
      <c r="C8857" s="214"/>
      <c r="D8857" s="78"/>
      <c r="E8857" s="225"/>
      <c r="G8857" s="281"/>
      <c r="H8857" s="281"/>
      <c r="I8857" s="223"/>
      <c r="J8857" s="41"/>
    </row>
    <row r="8858" spans="1:10" x14ac:dyDescent="0.25">
      <c r="A8858" s="41"/>
      <c r="C8858" s="214"/>
      <c r="D8858" s="78"/>
      <c r="E8858" s="225"/>
      <c r="G8858" s="281"/>
      <c r="H8858" s="281"/>
      <c r="I8858" s="223"/>
      <c r="J8858" s="41"/>
    </row>
    <row r="8859" spans="1:10" x14ac:dyDescent="0.25">
      <c r="A8859" s="41"/>
      <c r="C8859" s="214"/>
      <c r="D8859" s="78"/>
      <c r="E8859" s="225"/>
      <c r="G8859" s="281"/>
      <c r="H8859" s="281"/>
      <c r="I8859" s="223"/>
      <c r="J8859" s="41"/>
    </row>
    <row r="8860" spans="1:10" x14ac:dyDescent="0.25">
      <c r="A8860" s="41"/>
      <c r="C8860" s="214"/>
      <c r="D8860" s="78"/>
      <c r="E8860" s="225"/>
      <c r="G8860" s="281"/>
      <c r="H8860" s="281"/>
      <c r="I8860" s="223"/>
      <c r="J8860" s="41"/>
    </row>
    <row r="8861" spans="1:10" x14ac:dyDescent="0.25">
      <c r="A8861" s="41"/>
      <c r="C8861" s="214"/>
      <c r="D8861" s="78"/>
      <c r="E8861" s="225"/>
      <c r="G8861" s="281"/>
      <c r="H8861" s="281"/>
      <c r="I8861" s="223"/>
      <c r="J8861" s="41"/>
    </row>
    <row r="8862" spans="1:10" x14ac:dyDescent="0.25">
      <c r="A8862" s="41"/>
      <c r="C8862" s="214"/>
      <c r="D8862" s="78"/>
      <c r="E8862" s="225"/>
      <c r="G8862" s="281"/>
      <c r="H8862" s="281"/>
      <c r="I8862" s="223"/>
      <c r="J8862" s="41"/>
    </row>
    <row r="8863" spans="1:10" x14ac:dyDescent="0.25">
      <c r="A8863" s="41"/>
      <c r="C8863" s="214"/>
      <c r="D8863" s="78"/>
      <c r="E8863" s="225"/>
      <c r="G8863" s="281"/>
      <c r="H8863" s="281"/>
      <c r="I8863" s="223"/>
      <c r="J8863" s="41"/>
    </row>
    <row r="8864" spans="1:10" x14ac:dyDescent="0.25">
      <c r="A8864" s="41"/>
      <c r="C8864" s="214"/>
      <c r="D8864" s="78"/>
      <c r="E8864" s="225"/>
      <c r="G8864" s="281"/>
      <c r="H8864" s="281"/>
      <c r="I8864" s="223"/>
      <c r="J8864" s="41"/>
    </row>
    <row r="8865" spans="1:10" x14ac:dyDescent="0.25">
      <c r="A8865" s="41"/>
      <c r="C8865" s="214"/>
      <c r="D8865" s="78"/>
      <c r="E8865" s="225"/>
      <c r="G8865" s="281"/>
      <c r="H8865" s="281"/>
      <c r="I8865" s="223"/>
      <c r="J8865" s="41"/>
    </row>
    <row r="8866" spans="1:10" x14ac:dyDescent="0.25">
      <c r="A8866" s="41"/>
      <c r="C8866" s="214"/>
      <c r="D8866" s="78"/>
      <c r="E8866" s="225"/>
      <c r="G8866" s="281"/>
      <c r="H8866" s="281"/>
      <c r="I8866" s="223"/>
      <c r="J8866" s="41"/>
    </row>
    <row r="8867" spans="1:10" x14ac:dyDescent="0.25">
      <c r="A8867" s="41"/>
      <c r="C8867" s="214"/>
      <c r="D8867" s="78"/>
      <c r="E8867" s="225"/>
      <c r="G8867" s="281"/>
      <c r="H8867" s="281"/>
      <c r="I8867" s="223"/>
      <c r="J8867" s="41"/>
    </row>
    <row r="8868" spans="1:10" x14ac:dyDescent="0.25">
      <c r="A8868" s="41"/>
      <c r="C8868" s="214"/>
      <c r="D8868" s="78"/>
      <c r="E8868" s="225"/>
      <c r="F8868" s="215"/>
      <c r="G8868" s="281"/>
      <c r="H8868" s="281"/>
      <c r="I8868" s="223"/>
      <c r="J8868" s="41"/>
    </row>
    <row r="8869" spans="1:10" x14ac:dyDescent="0.25">
      <c r="A8869" s="41"/>
      <c r="C8869" s="214"/>
      <c r="D8869" s="78"/>
      <c r="E8869" s="225"/>
      <c r="F8869" s="215"/>
      <c r="G8869" s="281"/>
      <c r="H8869" s="281"/>
      <c r="I8869" s="223"/>
      <c r="J8869" s="41"/>
    </row>
    <row r="8870" spans="1:10" x14ac:dyDescent="0.25">
      <c r="A8870" s="41"/>
      <c r="C8870" s="214"/>
      <c r="D8870" s="78"/>
      <c r="E8870" s="225"/>
      <c r="F8870" s="215"/>
      <c r="G8870" s="281"/>
      <c r="H8870" s="281"/>
      <c r="I8870" s="223"/>
      <c r="J8870" s="41"/>
    </row>
    <row r="8871" spans="1:10" x14ac:dyDescent="0.25">
      <c r="A8871" s="41"/>
      <c r="C8871" s="214"/>
      <c r="D8871" s="78"/>
      <c r="E8871" s="225"/>
      <c r="F8871" s="215"/>
      <c r="G8871" s="281"/>
      <c r="H8871" s="281"/>
      <c r="I8871" s="223"/>
      <c r="J8871" s="41"/>
    </row>
    <row r="8872" spans="1:10" x14ac:dyDescent="0.25">
      <c r="A8872" s="41"/>
      <c r="C8872" s="214"/>
      <c r="D8872" s="78"/>
      <c r="E8872" s="225"/>
      <c r="F8872" s="215"/>
      <c r="G8872" s="281"/>
      <c r="H8872" s="281"/>
      <c r="I8872" s="223"/>
      <c r="J8872" s="41"/>
    </row>
    <row r="8873" spans="1:10" x14ac:dyDescent="0.25">
      <c r="A8873" s="41"/>
      <c r="C8873" s="214"/>
      <c r="D8873" s="78"/>
      <c r="E8873" s="225"/>
      <c r="F8873" s="215"/>
      <c r="G8873" s="281"/>
      <c r="H8873" s="281"/>
      <c r="I8873" s="223"/>
      <c r="J8873" s="41"/>
    </row>
    <row r="8874" spans="1:10" x14ac:dyDescent="0.25">
      <c r="A8874" s="41"/>
      <c r="C8874" s="214"/>
      <c r="D8874" s="78"/>
      <c r="E8874" s="225"/>
      <c r="F8874" s="215"/>
      <c r="G8874" s="281"/>
      <c r="H8874" s="281"/>
      <c r="I8874" s="223"/>
      <c r="J8874" s="41"/>
    </row>
    <row r="8875" spans="1:10" x14ac:dyDescent="0.25">
      <c r="A8875" s="41"/>
      <c r="C8875" s="214"/>
      <c r="D8875" s="78"/>
      <c r="E8875" s="225"/>
      <c r="F8875" s="215"/>
      <c r="G8875" s="281"/>
      <c r="H8875" s="281"/>
      <c r="I8875" s="223"/>
      <c r="J8875" s="41"/>
    </row>
    <row r="8876" spans="1:10" x14ac:dyDescent="0.25">
      <c r="A8876" s="41"/>
      <c r="C8876" s="214"/>
      <c r="D8876" s="78"/>
      <c r="E8876" s="225"/>
      <c r="F8876" s="215"/>
      <c r="G8876" s="281"/>
      <c r="H8876" s="281"/>
      <c r="I8876" s="223"/>
      <c r="J8876" s="41"/>
    </row>
    <row r="8877" spans="1:10" x14ac:dyDescent="0.25">
      <c r="A8877" s="41"/>
      <c r="C8877" s="214"/>
      <c r="D8877" s="78"/>
      <c r="E8877" s="225"/>
      <c r="F8877" s="215"/>
      <c r="G8877" s="281"/>
      <c r="H8877" s="281"/>
      <c r="I8877" s="223"/>
      <c r="J8877" s="41"/>
    </row>
    <row r="8878" spans="1:10" x14ac:dyDescent="0.25">
      <c r="A8878" s="41"/>
      <c r="C8878" s="214"/>
      <c r="D8878" s="78"/>
      <c r="E8878" s="225"/>
      <c r="F8878" s="215"/>
      <c r="G8878" s="281"/>
      <c r="H8878" s="281"/>
      <c r="I8878" s="223"/>
      <c r="J8878" s="41"/>
    </row>
    <row r="8879" spans="1:10" x14ac:dyDescent="0.25">
      <c r="A8879" s="41"/>
      <c r="C8879" s="214"/>
      <c r="D8879" s="78"/>
      <c r="E8879" s="225"/>
      <c r="F8879" s="215"/>
      <c r="G8879" s="281"/>
      <c r="H8879" s="281"/>
      <c r="I8879" s="223"/>
      <c r="J8879" s="41"/>
    </row>
    <row r="8880" spans="1:10" x14ac:dyDescent="0.25">
      <c r="A8880" s="41"/>
      <c r="C8880" s="214"/>
      <c r="D8880" s="78"/>
      <c r="E8880" s="225"/>
      <c r="F8880" s="215"/>
      <c r="G8880" s="281"/>
      <c r="H8880" s="281"/>
      <c r="I8880" s="223"/>
      <c r="J8880" s="41"/>
    </row>
    <row r="8881" spans="1:10" x14ac:dyDescent="0.25">
      <c r="A8881" s="41"/>
      <c r="C8881" s="214"/>
      <c r="D8881" s="78"/>
      <c r="E8881" s="225"/>
      <c r="F8881" s="215"/>
      <c r="G8881" s="281"/>
      <c r="H8881" s="281"/>
      <c r="I8881" s="223"/>
      <c r="J8881" s="41"/>
    </row>
    <row r="8882" spans="1:10" x14ac:dyDescent="0.25">
      <c r="A8882" s="41"/>
      <c r="C8882" s="214"/>
      <c r="D8882" s="78"/>
      <c r="E8882" s="225"/>
      <c r="F8882" s="215"/>
      <c r="G8882" s="281"/>
      <c r="H8882" s="281"/>
      <c r="I8882" s="223"/>
      <c r="J8882" s="41"/>
    </row>
    <row r="8883" spans="1:10" x14ac:dyDescent="0.25">
      <c r="A8883" s="41"/>
      <c r="C8883" s="214"/>
      <c r="D8883" s="78"/>
      <c r="E8883" s="225"/>
      <c r="F8883" s="215"/>
      <c r="G8883" s="281"/>
      <c r="H8883" s="281"/>
      <c r="I8883" s="223"/>
      <c r="J8883" s="41"/>
    </row>
    <row r="8884" spans="1:10" x14ac:dyDescent="0.25">
      <c r="A8884" s="41"/>
      <c r="C8884" s="214"/>
      <c r="D8884" s="78"/>
      <c r="E8884" s="225"/>
      <c r="F8884" s="215"/>
      <c r="G8884" s="281"/>
      <c r="H8884" s="281"/>
      <c r="I8884" s="223"/>
      <c r="J8884" s="41"/>
    </row>
    <row r="8885" spans="1:10" x14ac:dyDescent="0.25">
      <c r="A8885" s="41"/>
      <c r="C8885" s="214"/>
      <c r="D8885" s="78"/>
      <c r="E8885" s="225"/>
      <c r="F8885" s="215"/>
      <c r="G8885" s="281"/>
      <c r="H8885" s="281"/>
      <c r="I8885" s="223"/>
      <c r="J8885" s="41"/>
    </row>
    <row r="8886" spans="1:10" x14ac:dyDescent="0.25">
      <c r="A8886" s="41"/>
      <c r="C8886" s="214"/>
      <c r="D8886" s="78"/>
      <c r="E8886" s="225"/>
      <c r="F8886" s="215"/>
      <c r="G8886" s="281"/>
      <c r="H8886" s="281"/>
      <c r="I8886" s="223"/>
      <c r="J8886" s="41"/>
    </row>
    <row r="8887" spans="1:10" x14ac:dyDescent="0.25">
      <c r="A8887" s="41"/>
      <c r="C8887" s="214"/>
      <c r="D8887" s="78"/>
      <c r="E8887" s="225"/>
      <c r="F8887" s="215"/>
      <c r="G8887" s="281"/>
      <c r="H8887" s="281"/>
      <c r="I8887" s="223"/>
      <c r="J8887" s="41"/>
    </row>
    <row r="8888" spans="1:10" x14ac:dyDescent="0.25">
      <c r="A8888" s="41"/>
      <c r="C8888" s="214"/>
      <c r="D8888" s="78"/>
      <c r="E8888" s="225"/>
      <c r="F8888" s="215"/>
      <c r="G8888" s="281"/>
      <c r="H8888" s="281"/>
      <c r="I8888" s="223"/>
      <c r="J8888" s="41"/>
    </row>
    <row r="8889" spans="1:10" x14ac:dyDescent="0.25">
      <c r="A8889" s="41"/>
      <c r="C8889" s="214"/>
      <c r="D8889" s="78"/>
      <c r="E8889" s="225"/>
      <c r="F8889" s="215"/>
      <c r="G8889" s="281"/>
      <c r="H8889" s="281"/>
      <c r="I8889" s="223"/>
      <c r="J8889" s="41"/>
    </row>
    <row r="8890" spans="1:10" x14ac:dyDescent="0.25">
      <c r="A8890" s="41"/>
      <c r="C8890" s="214"/>
      <c r="D8890" s="78"/>
      <c r="E8890" s="225"/>
      <c r="F8890" s="215"/>
      <c r="G8890" s="281"/>
      <c r="H8890" s="281"/>
      <c r="I8890" s="223"/>
      <c r="J8890" s="41"/>
    </row>
    <row r="8891" spans="1:10" x14ac:dyDescent="0.25">
      <c r="A8891" s="41"/>
      <c r="C8891" s="214"/>
      <c r="D8891" s="78"/>
      <c r="E8891" s="225"/>
      <c r="F8891" s="215"/>
      <c r="G8891" s="281"/>
      <c r="H8891" s="281"/>
      <c r="I8891" s="223"/>
      <c r="J8891" s="41"/>
    </row>
    <row r="8892" spans="1:10" x14ac:dyDescent="0.25">
      <c r="A8892" s="41"/>
      <c r="C8892" s="214"/>
      <c r="D8892" s="78"/>
      <c r="E8892" s="225"/>
      <c r="F8892" s="215"/>
      <c r="G8892" s="281"/>
      <c r="H8892" s="281"/>
      <c r="I8892" s="223"/>
      <c r="J8892" s="41"/>
    </row>
    <row r="8893" spans="1:10" x14ac:dyDescent="0.25">
      <c r="A8893" s="41"/>
      <c r="C8893" s="214"/>
      <c r="D8893" s="78"/>
      <c r="E8893" s="225"/>
      <c r="F8893" s="215"/>
      <c r="G8893" s="281"/>
      <c r="H8893" s="281"/>
      <c r="I8893" s="223"/>
      <c r="J8893" s="41"/>
    </row>
    <row r="8894" spans="1:10" x14ac:dyDescent="0.25">
      <c r="A8894" s="41"/>
      <c r="C8894" s="214"/>
      <c r="D8894" s="78"/>
      <c r="E8894" s="225"/>
      <c r="F8894" s="215"/>
      <c r="G8894" s="281"/>
      <c r="H8894" s="281"/>
      <c r="I8894" s="223"/>
      <c r="J8894" s="41"/>
    </row>
    <row r="8895" spans="1:10" x14ac:dyDescent="0.25">
      <c r="A8895" s="41"/>
      <c r="C8895" s="214"/>
      <c r="D8895" s="78"/>
      <c r="E8895" s="225"/>
      <c r="F8895" s="215"/>
      <c r="G8895" s="281"/>
      <c r="H8895" s="281"/>
      <c r="I8895" s="223"/>
      <c r="J8895" s="41"/>
    </row>
    <row r="8896" spans="1:10" x14ac:dyDescent="0.25">
      <c r="A8896" s="41"/>
      <c r="C8896" s="214"/>
      <c r="D8896" s="78"/>
      <c r="E8896" s="225"/>
      <c r="F8896" s="215"/>
      <c r="G8896" s="281"/>
      <c r="H8896" s="281"/>
      <c r="I8896" s="223"/>
      <c r="J8896" s="41"/>
    </row>
    <row r="8897" spans="1:10" x14ac:dyDescent="0.25">
      <c r="A8897" s="41"/>
      <c r="C8897" s="214"/>
      <c r="D8897" s="78"/>
      <c r="E8897" s="225"/>
      <c r="F8897" s="215"/>
      <c r="G8897" s="281"/>
      <c r="H8897" s="281"/>
      <c r="I8897" s="223"/>
      <c r="J8897" s="41"/>
    </row>
    <row r="8898" spans="1:10" x14ac:dyDescent="0.25">
      <c r="A8898" s="41"/>
      <c r="C8898" s="214"/>
      <c r="D8898" s="78"/>
      <c r="E8898" s="225"/>
      <c r="F8898" s="215"/>
      <c r="G8898" s="281"/>
      <c r="H8898" s="281"/>
      <c r="I8898" s="223"/>
      <c r="J8898" s="41"/>
    </row>
    <row r="8899" spans="1:10" x14ac:dyDescent="0.25">
      <c r="A8899" s="41"/>
      <c r="C8899" s="214"/>
      <c r="D8899" s="78"/>
      <c r="E8899" s="225"/>
      <c r="F8899" s="215"/>
      <c r="G8899" s="281"/>
      <c r="H8899" s="281"/>
      <c r="I8899" s="223"/>
      <c r="J8899" s="41"/>
    </row>
    <row r="8900" spans="1:10" x14ac:dyDescent="0.25">
      <c r="A8900" s="41"/>
      <c r="C8900" s="214"/>
      <c r="D8900" s="78"/>
      <c r="E8900" s="225"/>
      <c r="F8900" s="215"/>
      <c r="G8900" s="281"/>
      <c r="H8900" s="281"/>
      <c r="I8900" s="223"/>
      <c r="J8900" s="41"/>
    </row>
    <row r="8901" spans="1:10" x14ac:dyDescent="0.25">
      <c r="A8901" s="41"/>
      <c r="C8901" s="214"/>
      <c r="D8901" s="78"/>
      <c r="E8901" s="225"/>
      <c r="F8901" s="215"/>
      <c r="G8901" s="281"/>
      <c r="H8901" s="281"/>
      <c r="I8901" s="223"/>
      <c r="J8901" s="41"/>
    </row>
    <row r="8902" spans="1:10" x14ac:dyDescent="0.25">
      <c r="A8902" s="41"/>
      <c r="C8902" s="214"/>
      <c r="D8902" s="78"/>
      <c r="E8902" s="225"/>
      <c r="F8902" s="215"/>
      <c r="G8902" s="281"/>
      <c r="H8902" s="281"/>
      <c r="I8902" s="223"/>
      <c r="J8902" s="41"/>
    </row>
    <row r="8903" spans="1:10" x14ac:dyDescent="0.25">
      <c r="A8903" s="41"/>
      <c r="C8903" s="214"/>
      <c r="D8903" s="78"/>
      <c r="E8903" s="225"/>
      <c r="F8903" s="215"/>
      <c r="G8903" s="281"/>
      <c r="H8903" s="281"/>
      <c r="I8903" s="223"/>
      <c r="J8903" s="41"/>
    </row>
    <row r="8904" spans="1:10" x14ac:dyDescent="0.25">
      <c r="A8904" s="41"/>
      <c r="C8904" s="214"/>
      <c r="D8904" s="78"/>
      <c r="E8904" s="225"/>
      <c r="F8904" s="215"/>
      <c r="G8904" s="281"/>
      <c r="H8904" s="281"/>
      <c r="I8904" s="223"/>
      <c r="J8904" s="41"/>
    </row>
    <row r="8905" spans="1:10" x14ac:dyDescent="0.25">
      <c r="A8905" s="41"/>
      <c r="C8905" s="214"/>
      <c r="D8905" s="78"/>
      <c r="E8905" s="225"/>
      <c r="F8905" s="215"/>
      <c r="G8905" s="281"/>
      <c r="H8905" s="281"/>
      <c r="I8905" s="223"/>
      <c r="J8905" s="41"/>
    </row>
    <row r="8906" spans="1:10" x14ac:dyDescent="0.25">
      <c r="A8906" s="41"/>
      <c r="C8906" s="214"/>
      <c r="D8906" s="78"/>
      <c r="E8906" s="225"/>
      <c r="F8906" s="215"/>
      <c r="G8906" s="281"/>
      <c r="H8906" s="281"/>
      <c r="I8906" s="223"/>
      <c r="J8906" s="41"/>
    </row>
    <row r="8907" spans="1:10" x14ac:dyDescent="0.25">
      <c r="A8907" s="41"/>
      <c r="C8907" s="214"/>
      <c r="D8907" s="78"/>
      <c r="E8907" s="225"/>
      <c r="F8907" s="215"/>
      <c r="G8907" s="281"/>
      <c r="H8907" s="281"/>
      <c r="I8907" s="223"/>
      <c r="J8907" s="41"/>
    </row>
    <row r="8908" spans="1:10" x14ac:dyDescent="0.25">
      <c r="A8908" s="41"/>
      <c r="C8908" s="214"/>
      <c r="D8908" s="78"/>
      <c r="E8908" s="225"/>
      <c r="F8908" s="215"/>
      <c r="G8908" s="281"/>
      <c r="H8908" s="281"/>
      <c r="I8908" s="223"/>
      <c r="J8908" s="41"/>
    </row>
    <row r="8909" spans="1:10" x14ac:dyDescent="0.25">
      <c r="A8909" s="41"/>
      <c r="C8909" s="214"/>
      <c r="D8909" s="78"/>
      <c r="E8909" s="225"/>
      <c r="F8909" s="215"/>
      <c r="G8909" s="281"/>
      <c r="H8909" s="281"/>
      <c r="I8909" s="223"/>
      <c r="J8909" s="41"/>
    </row>
    <row r="8910" spans="1:10" x14ac:dyDescent="0.25">
      <c r="A8910" s="41"/>
      <c r="C8910" s="214"/>
      <c r="D8910" s="78"/>
      <c r="E8910" s="225"/>
      <c r="F8910" s="215"/>
      <c r="G8910" s="281"/>
      <c r="H8910" s="281"/>
      <c r="I8910" s="223"/>
      <c r="J8910" s="41"/>
    </row>
    <row r="8911" spans="1:10" x14ac:dyDescent="0.25">
      <c r="A8911" s="41"/>
      <c r="C8911" s="214"/>
      <c r="D8911" s="78"/>
      <c r="E8911" s="225"/>
      <c r="F8911" s="215"/>
      <c r="G8911" s="281"/>
      <c r="H8911" s="281"/>
      <c r="I8911" s="223"/>
      <c r="J8911" s="41"/>
    </row>
    <row r="8912" spans="1:10" x14ac:dyDescent="0.25">
      <c r="A8912" s="41"/>
      <c r="C8912" s="214"/>
      <c r="D8912" s="78"/>
      <c r="E8912" s="225"/>
      <c r="F8912" s="215"/>
      <c r="G8912" s="281"/>
      <c r="H8912" s="281"/>
      <c r="I8912" s="223"/>
      <c r="J8912" s="41"/>
    </row>
    <row r="8913" spans="1:10" x14ac:dyDescent="0.25">
      <c r="A8913" s="41"/>
      <c r="C8913" s="214"/>
      <c r="D8913" s="78"/>
      <c r="E8913" s="225"/>
      <c r="F8913" s="215"/>
      <c r="G8913" s="281"/>
      <c r="H8913" s="281"/>
      <c r="I8913" s="223"/>
      <c r="J8913" s="41"/>
    </row>
    <row r="8914" spans="1:10" x14ac:dyDescent="0.25">
      <c r="A8914" s="41"/>
      <c r="C8914" s="214"/>
      <c r="D8914" s="78"/>
      <c r="E8914" s="225"/>
      <c r="F8914" s="215"/>
      <c r="G8914" s="281"/>
      <c r="H8914" s="281"/>
      <c r="I8914" s="223"/>
      <c r="J8914" s="41"/>
    </row>
    <row r="8915" spans="1:10" x14ac:dyDescent="0.25">
      <c r="A8915" s="41"/>
      <c r="C8915" s="214"/>
      <c r="D8915" s="78"/>
      <c r="E8915" s="225"/>
      <c r="F8915" s="215"/>
      <c r="G8915" s="281"/>
      <c r="H8915" s="281"/>
      <c r="I8915" s="223"/>
      <c r="J8915" s="41"/>
    </row>
    <row r="8916" spans="1:10" x14ac:dyDescent="0.25">
      <c r="A8916" s="41"/>
      <c r="C8916" s="214"/>
      <c r="D8916" s="78"/>
      <c r="E8916" s="225"/>
      <c r="F8916" s="215"/>
      <c r="G8916" s="281"/>
      <c r="H8916" s="281"/>
      <c r="I8916" s="223"/>
      <c r="J8916" s="41"/>
    </row>
    <row r="8917" spans="1:10" x14ac:dyDescent="0.25">
      <c r="A8917" s="41"/>
      <c r="C8917" s="214"/>
      <c r="D8917" s="78"/>
      <c r="E8917" s="225"/>
      <c r="F8917" s="215"/>
      <c r="G8917" s="281"/>
      <c r="H8917" s="281"/>
      <c r="I8917" s="223"/>
      <c r="J8917" s="41"/>
    </row>
    <row r="8918" spans="1:10" x14ac:dyDescent="0.25">
      <c r="A8918" s="41"/>
      <c r="C8918" s="214"/>
      <c r="D8918" s="78"/>
      <c r="E8918" s="225"/>
      <c r="F8918" s="215"/>
      <c r="G8918" s="281"/>
      <c r="H8918" s="281"/>
      <c r="I8918" s="223"/>
      <c r="J8918" s="41"/>
    </row>
    <row r="8919" spans="1:10" x14ac:dyDescent="0.25">
      <c r="A8919" s="41"/>
      <c r="C8919" s="214"/>
      <c r="D8919" s="78"/>
      <c r="E8919" s="225"/>
      <c r="F8919" s="215"/>
      <c r="G8919" s="281"/>
      <c r="H8919" s="281"/>
      <c r="I8919" s="223"/>
      <c r="J8919" s="41"/>
    </row>
    <row r="8920" spans="1:10" x14ac:dyDescent="0.25">
      <c r="A8920" s="41"/>
      <c r="C8920" s="214"/>
      <c r="D8920" s="78"/>
      <c r="E8920" s="225"/>
      <c r="F8920" s="215"/>
      <c r="G8920" s="281"/>
      <c r="H8920" s="281"/>
      <c r="I8920" s="223"/>
      <c r="J8920" s="41"/>
    </row>
    <row r="8921" spans="1:10" x14ac:dyDescent="0.25">
      <c r="A8921" s="41"/>
      <c r="C8921" s="214"/>
      <c r="D8921" s="78"/>
      <c r="E8921" s="225"/>
      <c r="F8921" s="215"/>
      <c r="G8921" s="281"/>
      <c r="H8921" s="281"/>
      <c r="I8921" s="223"/>
      <c r="J8921" s="41"/>
    </row>
    <row r="8922" spans="1:10" x14ac:dyDescent="0.25">
      <c r="A8922" s="41"/>
      <c r="C8922" s="214"/>
      <c r="D8922" s="78"/>
      <c r="E8922" s="225"/>
      <c r="F8922" s="215"/>
      <c r="G8922" s="281"/>
      <c r="H8922" s="281"/>
      <c r="I8922" s="223"/>
      <c r="J8922" s="41"/>
    </row>
    <row r="8923" spans="1:10" x14ac:dyDescent="0.25">
      <c r="A8923" s="41"/>
      <c r="C8923" s="214"/>
      <c r="D8923" s="78"/>
      <c r="E8923" s="225"/>
      <c r="F8923" s="215"/>
      <c r="G8923" s="281"/>
      <c r="H8923" s="281"/>
      <c r="I8923" s="223"/>
      <c r="J8923" s="41"/>
    </row>
    <row r="8924" spans="1:10" x14ac:dyDescent="0.25">
      <c r="A8924" s="41"/>
      <c r="C8924" s="214"/>
      <c r="D8924" s="78"/>
      <c r="E8924" s="225"/>
      <c r="F8924" s="215"/>
      <c r="G8924" s="281"/>
      <c r="H8924" s="281"/>
      <c r="I8924" s="223"/>
      <c r="J8924" s="41"/>
    </row>
    <row r="8925" spans="1:10" x14ac:dyDescent="0.25">
      <c r="A8925" s="41"/>
      <c r="C8925" s="214"/>
      <c r="D8925" s="78"/>
      <c r="E8925" s="225"/>
      <c r="F8925" s="215"/>
      <c r="G8925" s="281"/>
      <c r="H8925" s="281"/>
      <c r="I8925" s="223"/>
      <c r="J8925" s="41"/>
    </row>
    <row r="8926" spans="1:10" x14ac:dyDescent="0.25">
      <c r="A8926" s="41"/>
      <c r="C8926" s="214"/>
      <c r="D8926" s="78"/>
      <c r="E8926" s="225"/>
      <c r="F8926" s="215"/>
      <c r="G8926" s="281"/>
      <c r="H8926" s="281"/>
      <c r="I8926" s="223"/>
      <c r="J8926" s="41"/>
    </row>
    <row r="8927" spans="1:10" x14ac:dyDescent="0.25">
      <c r="A8927" s="41"/>
      <c r="C8927" s="214"/>
      <c r="D8927" s="78"/>
      <c r="E8927" s="225"/>
      <c r="F8927" s="215"/>
      <c r="G8927" s="281"/>
      <c r="H8927" s="281"/>
      <c r="I8927" s="223"/>
      <c r="J8927" s="41"/>
    </row>
    <row r="8928" spans="1:10" x14ac:dyDescent="0.25">
      <c r="A8928" s="41"/>
      <c r="C8928" s="214"/>
      <c r="D8928" s="78"/>
      <c r="E8928" s="225"/>
      <c r="F8928" s="215"/>
      <c r="G8928" s="281"/>
      <c r="H8928" s="281"/>
      <c r="I8928" s="223"/>
      <c r="J8928" s="41"/>
    </row>
    <row r="8929" spans="1:10" x14ac:dyDescent="0.25">
      <c r="A8929" s="41"/>
      <c r="C8929" s="214"/>
      <c r="D8929" s="78"/>
      <c r="E8929" s="225"/>
      <c r="F8929" s="215"/>
      <c r="G8929" s="281"/>
      <c r="H8929" s="281"/>
      <c r="I8929" s="223"/>
      <c r="J8929" s="41"/>
    </row>
    <row r="8930" spans="1:10" x14ac:dyDescent="0.25">
      <c r="A8930" s="41"/>
      <c r="C8930" s="214"/>
      <c r="D8930" s="78"/>
      <c r="E8930" s="225"/>
      <c r="F8930" s="215"/>
      <c r="G8930" s="281"/>
      <c r="H8930" s="281"/>
      <c r="I8930" s="223"/>
      <c r="J8930" s="41"/>
    </row>
    <row r="8931" spans="1:10" x14ac:dyDescent="0.25">
      <c r="A8931" s="41"/>
      <c r="C8931" s="214"/>
      <c r="D8931" s="78"/>
      <c r="E8931" s="225"/>
      <c r="F8931" s="215"/>
      <c r="G8931" s="281"/>
      <c r="H8931" s="281"/>
      <c r="I8931" s="223"/>
      <c r="J8931" s="41"/>
    </row>
    <row r="8932" spans="1:10" x14ac:dyDescent="0.25">
      <c r="A8932" s="41"/>
      <c r="C8932" s="214"/>
      <c r="D8932" s="78"/>
      <c r="E8932" s="225"/>
      <c r="F8932" s="215"/>
      <c r="G8932" s="281"/>
      <c r="H8932" s="281"/>
      <c r="I8932" s="223"/>
      <c r="J8932" s="41"/>
    </row>
    <row r="8933" spans="1:10" x14ac:dyDescent="0.25">
      <c r="A8933" s="41"/>
      <c r="C8933" s="214"/>
      <c r="D8933" s="78"/>
      <c r="E8933" s="225"/>
      <c r="F8933" s="215"/>
      <c r="G8933" s="281"/>
      <c r="H8933" s="281"/>
      <c r="I8933" s="223"/>
      <c r="J8933" s="41"/>
    </row>
    <row r="8934" spans="1:10" x14ac:dyDescent="0.25">
      <c r="A8934" s="41"/>
      <c r="C8934" s="214"/>
      <c r="D8934" s="78"/>
      <c r="E8934" s="225"/>
      <c r="F8934" s="215"/>
      <c r="G8934" s="281"/>
      <c r="H8934" s="281"/>
      <c r="I8934" s="223"/>
      <c r="J8934" s="41"/>
    </row>
    <row r="8935" spans="1:10" x14ac:dyDescent="0.25">
      <c r="A8935" s="41"/>
      <c r="C8935" s="214"/>
      <c r="D8935" s="78"/>
      <c r="E8935" s="225"/>
      <c r="F8935" s="215"/>
      <c r="G8935" s="281"/>
      <c r="H8935" s="281"/>
      <c r="I8935" s="223"/>
      <c r="J8935" s="41"/>
    </row>
    <row r="8936" spans="1:10" x14ac:dyDescent="0.25">
      <c r="A8936" s="41"/>
      <c r="C8936" s="214"/>
      <c r="D8936" s="78"/>
      <c r="E8936" s="225"/>
      <c r="F8936" s="215"/>
      <c r="G8936" s="281"/>
      <c r="H8936" s="281"/>
      <c r="I8936" s="223"/>
      <c r="J8936" s="41"/>
    </row>
    <row r="8937" spans="1:10" x14ac:dyDescent="0.25">
      <c r="A8937" s="41"/>
      <c r="C8937" s="214"/>
      <c r="D8937" s="78"/>
      <c r="E8937" s="225"/>
      <c r="F8937" s="215"/>
      <c r="G8937" s="281"/>
      <c r="H8937" s="281"/>
      <c r="I8937" s="223"/>
      <c r="J8937" s="41"/>
    </row>
    <row r="8938" spans="1:10" x14ac:dyDescent="0.25">
      <c r="A8938" s="41"/>
      <c r="C8938" s="214"/>
      <c r="D8938" s="78"/>
      <c r="E8938" s="225"/>
      <c r="F8938" s="215"/>
      <c r="G8938" s="281"/>
      <c r="H8938" s="281"/>
      <c r="I8938" s="223"/>
      <c r="J8938" s="41"/>
    </row>
    <row r="8939" spans="1:10" x14ac:dyDescent="0.25">
      <c r="A8939" s="41"/>
      <c r="C8939" s="214"/>
      <c r="D8939" s="78"/>
      <c r="E8939" s="225"/>
      <c r="F8939" s="215"/>
      <c r="G8939" s="281"/>
      <c r="H8939" s="281"/>
      <c r="I8939" s="223"/>
      <c r="J8939" s="41"/>
    </row>
    <row r="8940" spans="1:10" x14ac:dyDescent="0.25">
      <c r="A8940" s="41"/>
      <c r="C8940" s="214"/>
      <c r="D8940" s="78"/>
      <c r="E8940" s="225"/>
      <c r="F8940" s="215"/>
      <c r="G8940" s="281"/>
      <c r="H8940" s="281"/>
      <c r="I8940" s="223"/>
      <c r="J8940" s="41"/>
    </row>
    <row r="8941" spans="1:10" x14ac:dyDescent="0.25">
      <c r="A8941" s="41"/>
      <c r="C8941" s="214"/>
      <c r="D8941" s="78"/>
      <c r="E8941" s="225"/>
      <c r="F8941" s="215"/>
      <c r="G8941" s="281"/>
      <c r="H8941" s="281"/>
      <c r="I8941" s="223"/>
      <c r="J8941" s="41"/>
    </row>
    <row r="8942" spans="1:10" x14ac:dyDescent="0.25">
      <c r="A8942" s="41"/>
      <c r="C8942" s="214"/>
      <c r="D8942" s="78"/>
      <c r="E8942" s="225"/>
      <c r="F8942" s="215"/>
      <c r="G8942" s="281"/>
      <c r="H8942" s="281"/>
      <c r="I8942" s="223"/>
      <c r="J8942" s="41"/>
    </row>
    <row r="8943" spans="1:10" x14ac:dyDescent="0.25">
      <c r="A8943" s="41"/>
      <c r="C8943" s="214"/>
      <c r="D8943" s="78"/>
      <c r="E8943" s="225"/>
      <c r="F8943" s="215"/>
      <c r="G8943" s="281"/>
      <c r="H8943" s="281"/>
      <c r="I8943" s="223"/>
      <c r="J8943" s="41"/>
    </row>
    <row r="8944" spans="1:10" x14ac:dyDescent="0.25">
      <c r="A8944" s="41"/>
      <c r="C8944" s="214"/>
      <c r="D8944" s="78"/>
      <c r="E8944" s="225"/>
      <c r="F8944" s="215"/>
      <c r="G8944" s="281"/>
      <c r="H8944" s="281"/>
      <c r="I8944" s="223"/>
      <c r="J8944" s="41"/>
    </row>
    <row r="8945" spans="1:10" x14ac:dyDescent="0.25">
      <c r="A8945" s="41"/>
      <c r="C8945" s="214"/>
      <c r="D8945" s="78"/>
      <c r="E8945" s="225"/>
      <c r="F8945" s="215"/>
      <c r="G8945" s="281"/>
      <c r="H8945" s="281"/>
      <c r="I8945" s="223"/>
      <c r="J8945" s="41"/>
    </row>
    <row r="8946" spans="1:10" x14ac:dyDescent="0.25">
      <c r="A8946" s="41"/>
      <c r="C8946" s="214"/>
      <c r="D8946" s="78"/>
      <c r="E8946" s="225"/>
      <c r="F8946" s="215"/>
      <c r="G8946" s="281"/>
      <c r="H8946" s="281"/>
      <c r="I8946" s="223"/>
      <c r="J8946" s="41"/>
    </row>
    <row r="8947" spans="1:10" x14ac:dyDescent="0.25">
      <c r="A8947" s="41"/>
      <c r="C8947" s="214"/>
      <c r="D8947" s="78"/>
      <c r="E8947" s="225"/>
      <c r="F8947" s="215"/>
      <c r="G8947" s="281"/>
      <c r="H8947" s="281"/>
      <c r="I8947" s="223"/>
      <c r="J8947" s="41"/>
    </row>
    <row r="8948" spans="1:10" x14ac:dyDescent="0.25">
      <c r="A8948" s="41"/>
      <c r="C8948" s="214"/>
      <c r="D8948" s="78"/>
      <c r="E8948" s="225"/>
      <c r="F8948" s="215"/>
      <c r="G8948" s="281"/>
      <c r="H8948" s="281"/>
      <c r="I8948" s="223"/>
      <c r="J8948" s="41"/>
    </row>
    <row r="8949" spans="1:10" x14ac:dyDescent="0.25">
      <c r="A8949" s="41"/>
      <c r="C8949" s="214"/>
      <c r="D8949" s="78"/>
      <c r="E8949" s="225"/>
      <c r="F8949" s="215"/>
      <c r="G8949" s="281"/>
      <c r="H8949" s="281"/>
      <c r="I8949" s="223"/>
      <c r="J8949" s="41"/>
    </row>
    <row r="8950" spans="1:10" x14ac:dyDescent="0.25">
      <c r="A8950" s="41"/>
      <c r="C8950" s="214"/>
      <c r="D8950" s="78"/>
      <c r="E8950" s="225"/>
      <c r="F8950" s="215"/>
      <c r="G8950" s="281"/>
      <c r="H8950" s="281"/>
      <c r="I8950" s="223"/>
      <c r="J8950" s="41"/>
    </row>
    <row r="8951" spans="1:10" x14ac:dyDescent="0.25">
      <c r="A8951" s="41"/>
      <c r="C8951" s="214"/>
      <c r="D8951" s="78"/>
      <c r="E8951" s="225"/>
      <c r="F8951" s="215"/>
      <c r="G8951" s="281"/>
      <c r="H8951" s="281"/>
      <c r="I8951" s="223"/>
      <c r="J8951" s="41"/>
    </row>
    <row r="8952" spans="1:10" x14ac:dyDescent="0.25">
      <c r="A8952" s="41"/>
      <c r="C8952" s="214"/>
      <c r="D8952" s="78"/>
      <c r="E8952" s="225"/>
      <c r="F8952" s="215"/>
      <c r="G8952" s="281"/>
      <c r="H8952" s="281"/>
      <c r="I8952" s="223"/>
      <c r="J8952" s="41"/>
    </row>
    <row r="8953" spans="1:10" x14ac:dyDescent="0.25">
      <c r="A8953" s="41"/>
      <c r="C8953" s="214"/>
      <c r="D8953" s="78"/>
      <c r="E8953" s="225"/>
      <c r="F8953" s="215"/>
      <c r="G8953" s="281"/>
      <c r="H8953" s="281"/>
      <c r="I8953" s="223"/>
      <c r="J8953" s="41"/>
    </row>
    <row r="8954" spans="1:10" x14ac:dyDescent="0.25">
      <c r="A8954" s="41"/>
      <c r="C8954" s="214"/>
      <c r="D8954" s="78"/>
      <c r="E8954" s="225"/>
      <c r="F8954" s="215"/>
      <c r="G8954" s="281"/>
      <c r="H8954" s="281"/>
      <c r="I8954" s="223"/>
      <c r="J8954" s="41"/>
    </row>
    <row r="8955" spans="1:10" x14ac:dyDescent="0.25">
      <c r="A8955" s="41"/>
      <c r="C8955" s="214"/>
      <c r="D8955" s="78"/>
      <c r="E8955" s="225"/>
      <c r="F8955" s="215"/>
      <c r="G8955" s="281"/>
      <c r="H8955" s="281"/>
      <c r="I8955" s="223"/>
      <c r="J8955" s="41"/>
    </row>
    <row r="8956" spans="1:10" x14ac:dyDescent="0.25">
      <c r="A8956" s="41"/>
      <c r="C8956" s="214"/>
      <c r="D8956" s="78"/>
      <c r="E8956" s="225"/>
      <c r="F8956" s="215"/>
      <c r="G8956" s="281"/>
      <c r="H8956" s="281"/>
      <c r="I8956" s="223"/>
      <c r="J8956" s="41"/>
    </row>
    <row r="8957" spans="1:10" x14ac:dyDescent="0.25">
      <c r="A8957" s="41"/>
      <c r="C8957" s="214"/>
      <c r="D8957" s="78"/>
      <c r="E8957" s="225"/>
      <c r="F8957" s="215"/>
      <c r="G8957" s="281"/>
      <c r="H8957" s="281"/>
      <c r="I8957" s="223"/>
      <c r="J8957" s="41"/>
    </row>
    <row r="8958" spans="1:10" x14ac:dyDescent="0.25">
      <c r="A8958" s="41"/>
      <c r="C8958" s="214"/>
      <c r="D8958" s="78"/>
      <c r="E8958" s="225"/>
      <c r="F8958" s="215"/>
      <c r="G8958" s="281"/>
      <c r="H8958" s="281"/>
      <c r="I8958" s="223"/>
      <c r="J8958" s="41"/>
    </row>
    <row r="8959" spans="1:10" x14ac:dyDescent="0.25">
      <c r="A8959" s="41"/>
      <c r="C8959" s="214"/>
      <c r="D8959" s="78"/>
      <c r="E8959" s="225"/>
      <c r="F8959" s="215"/>
      <c r="G8959" s="281"/>
      <c r="H8959" s="281"/>
      <c r="I8959" s="223"/>
      <c r="J8959" s="41"/>
    </row>
    <row r="8960" spans="1:10" x14ac:dyDescent="0.25">
      <c r="A8960" s="41"/>
      <c r="C8960" s="214"/>
      <c r="D8960" s="78"/>
      <c r="E8960" s="225"/>
      <c r="F8960" s="215"/>
      <c r="G8960" s="281"/>
      <c r="H8960" s="281"/>
      <c r="I8960" s="223"/>
      <c r="J8960" s="41"/>
    </row>
    <row r="8961" spans="1:10" x14ac:dyDescent="0.25">
      <c r="A8961" s="41"/>
      <c r="C8961" s="214"/>
      <c r="D8961" s="78"/>
      <c r="E8961" s="225"/>
      <c r="F8961" s="215"/>
      <c r="G8961" s="281"/>
      <c r="H8961" s="281"/>
      <c r="I8961" s="223"/>
      <c r="J8961" s="41"/>
    </row>
    <row r="8962" spans="1:10" x14ac:dyDescent="0.25">
      <c r="A8962" s="41"/>
      <c r="C8962" s="214"/>
      <c r="D8962" s="78"/>
      <c r="E8962" s="225"/>
      <c r="F8962" s="215"/>
      <c r="G8962" s="281"/>
      <c r="H8962" s="281"/>
      <c r="I8962" s="223"/>
      <c r="J8962" s="41"/>
    </row>
    <row r="8963" spans="1:10" x14ac:dyDescent="0.25">
      <c r="A8963" s="41"/>
      <c r="C8963" s="214"/>
      <c r="D8963" s="78"/>
      <c r="E8963" s="225"/>
      <c r="F8963" s="215"/>
      <c r="G8963" s="281"/>
      <c r="H8963" s="281"/>
      <c r="I8963" s="223"/>
      <c r="J8963" s="41"/>
    </row>
    <row r="8964" spans="1:10" x14ac:dyDescent="0.25">
      <c r="A8964" s="41"/>
      <c r="C8964" s="214"/>
      <c r="D8964" s="78"/>
      <c r="E8964" s="225"/>
      <c r="F8964" s="215"/>
      <c r="G8964" s="281"/>
      <c r="H8964" s="281"/>
      <c r="I8964" s="223"/>
      <c r="J8964" s="41"/>
    </row>
    <row r="8965" spans="1:10" x14ac:dyDescent="0.25">
      <c r="A8965" s="41"/>
      <c r="C8965" s="214"/>
      <c r="D8965" s="78"/>
      <c r="E8965" s="225"/>
      <c r="F8965" s="215"/>
      <c r="G8965" s="281"/>
      <c r="H8965" s="281"/>
      <c r="I8965" s="223"/>
      <c r="J8965" s="41"/>
    </row>
    <row r="8966" spans="1:10" x14ac:dyDescent="0.25">
      <c r="A8966" s="41"/>
      <c r="C8966" s="214"/>
      <c r="D8966" s="78"/>
      <c r="E8966" s="225"/>
      <c r="F8966" s="215"/>
      <c r="G8966" s="281"/>
      <c r="H8966" s="281"/>
      <c r="I8966" s="223"/>
      <c r="J8966" s="41"/>
    </row>
    <row r="8967" spans="1:10" x14ac:dyDescent="0.25">
      <c r="A8967" s="41"/>
      <c r="C8967" s="214"/>
      <c r="D8967" s="78"/>
      <c r="E8967" s="225"/>
      <c r="F8967" s="215"/>
      <c r="G8967" s="281"/>
      <c r="H8967" s="281"/>
      <c r="I8967" s="223"/>
      <c r="J8967" s="41"/>
    </row>
    <row r="8968" spans="1:10" x14ac:dyDescent="0.25">
      <c r="A8968" s="41"/>
      <c r="C8968" s="214"/>
      <c r="D8968" s="78"/>
      <c r="E8968" s="225"/>
      <c r="F8968" s="215"/>
      <c r="G8968" s="281"/>
      <c r="H8968" s="281"/>
      <c r="I8968" s="223"/>
      <c r="J8968" s="41"/>
    </row>
    <row r="8969" spans="1:10" x14ac:dyDescent="0.25">
      <c r="A8969" s="41"/>
      <c r="C8969" s="214"/>
      <c r="D8969" s="78"/>
      <c r="E8969" s="225"/>
      <c r="F8969" s="215"/>
      <c r="G8969" s="281"/>
      <c r="H8969" s="281"/>
      <c r="I8969" s="223"/>
      <c r="J8969" s="41"/>
    </row>
    <row r="8970" spans="1:10" x14ac:dyDescent="0.25">
      <c r="A8970" s="41"/>
      <c r="C8970" s="214"/>
      <c r="D8970" s="78"/>
      <c r="E8970" s="225"/>
      <c r="F8970" s="215"/>
      <c r="G8970" s="281"/>
      <c r="H8970" s="281"/>
      <c r="I8970" s="223"/>
      <c r="J8970" s="41"/>
    </row>
    <row r="8971" spans="1:10" x14ac:dyDescent="0.25">
      <c r="A8971" s="41"/>
      <c r="C8971" s="214"/>
      <c r="D8971" s="78"/>
      <c r="E8971" s="225"/>
      <c r="F8971" s="215"/>
      <c r="G8971" s="281"/>
      <c r="H8971" s="281"/>
      <c r="I8971" s="223"/>
      <c r="J8971" s="41"/>
    </row>
    <row r="8972" spans="1:10" x14ac:dyDescent="0.25">
      <c r="A8972" s="41"/>
      <c r="C8972" s="214"/>
      <c r="D8972" s="78"/>
      <c r="E8972" s="225"/>
      <c r="F8972" s="215"/>
      <c r="G8972" s="281"/>
      <c r="H8972" s="281"/>
      <c r="I8972" s="223"/>
      <c r="J8972" s="41"/>
    </row>
    <row r="8973" spans="1:10" x14ac:dyDescent="0.25">
      <c r="A8973" s="41"/>
      <c r="C8973" s="214"/>
      <c r="D8973" s="78"/>
      <c r="E8973" s="225"/>
      <c r="F8973" s="215"/>
      <c r="G8973" s="281"/>
      <c r="H8973" s="281"/>
      <c r="I8973" s="223"/>
      <c r="J8973" s="41"/>
    </row>
    <row r="8974" spans="1:10" x14ac:dyDescent="0.25">
      <c r="A8974" s="41"/>
      <c r="C8974" s="214"/>
      <c r="D8974" s="78"/>
      <c r="E8974" s="225"/>
      <c r="F8974" s="215"/>
      <c r="G8974" s="281"/>
      <c r="H8974" s="281"/>
      <c r="I8974" s="223"/>
      <c r="J8974" s="41"/>
    </row>
    <row r="8975" spans="1:10" x14ac:dyDescent="0.25">
      <c r="A8975" s="41"/>
      <c r="C8975" s="214"/>
      <c r="D8975" s="78"/>
      <c r="E8975" s="225"/>
      <c r="F8975" s="215"/>
      <c r="G8975" s="281"/>
      <c r="H8975" s="281"/>
      <c r="I8975" s="223"/>
      <c r="J8975" s="41"/>
    </row>
    <row r="8976" spans="1:10" x14ac:dyDescent="0.25">
      <c r="A8976" s="41"/>
      <c r="C8976" s="214"/>
      <c r="D8976" s="78"/>
      <c r="E8976" s="225"/>
      <c r="F8976" s="215"/>
      <c r="G8976" s="281"/>
      <c r="H8976" s="281"/>
      <c r="I8976" s="223"/>
      <c r="J8976" s="41"/>
    </row>
    <row r="8977" spans="1:10" x14ac:dyDescent="0.25">
      <c r="A8977" s="41"/>
      <c r="C8977" s="214"/>
      <c r="D8977" s="78"/>
      <c r="E8977" s="225"/>
      <c r="F8977" s="215"/>
      <c r="G8977" s="281"/>
      <c r="H8977" s="281"/>
      <c r="I8977" s="223"/>
      <c r="J8977" s="41"/>
    </row>
    <row r="8978" spans="1:10" x14ac:dyDescent="0.25">
      <c r="A8978" s="41"/>
      <c r="C8978" s="214"/>
      <c r="D8978" s="78"/>
      <c r="E8978" s="225"/>
      <c r="F8978" s="215"/>
      <c r="G8978" s="281"/>
      <c r="H8978" s="281"/>
      <c r="I8978" s="223"/>
      <c r="J8978" s="41"/>
    </row>
    <row r="8979" spans="1:10" x14ac:dyDescent="0.25">
      <c r="A8979" s="41"/>
      <c r="C8979" s="214"/>
      <c r="D8979" s="78"/>
      <c r="E8979" s="225"/>
      <c r="F8979" s="215"/>
      <c r="G8979" s="281"/>
      <c r="H8979" s="281"/>
      <c r="I8979" s="223"/>
      <c r="J8979" s="41"/>
    </row>
    <row r="8980" spans="1:10" x14ac:dyDescent="0.25">
      <c r="A8980" s="41"/>
      <c r="C8980" s="214"/>
      <c r="D8980" s="78"/>
      <c r="E8980" s="225"/>
      <c r="F8980" s="215"/>
      <c r="G8980" s="281"/>
      <c r="H8980" s="281"/>
      <c r="I8980" s="223"/>
      <c r="J8980" s="41"/>
    </row>
    <row r="8981" spans="1:10" x14ac:dyDescent="0.25">
      <c r="A8981" s="41"/>
      <c r="C8981" s="214"/>
      <c r="D8981" s="78"/>
      <c r="E8981" s="225"/>
      <c r="F8981" s="215"/>
      <c r="G8981" s="281"/>
      <c r="H8981" s="281"/>
      <c r="I8981" s="223"/>
      <c r="J8981" s="41"/>
    </row>
    <row r="8982" spans="1:10" x14ac:dyDescent="0.25">
      <c r="A8982" s="41"/>
      <c r="C8982" s="214"/>
      <c r="D8982" s="78"/>
      <c r="E8982" s="225"/>
      <c r="F8982" s="215"/>
      <c r="G8982" s="281"/>
      <c r="H8982" s="281"/>
      <c r="I8982" s="223"/>
      <c r="J8982" s="41"/>
    </row>
    <row r="8983" spans="1:10" x14ac:dyDescent="0.25">
      <c r="A8983" s="41"/>
      <c r="C8983" s="214"/>
      <c r="D8983" s="78"/>
      <c r="E8983" s="225"/>
      <c r="F8983" s="215"/>
      <c r="G8983" s="281"/>
      <c r="H8983" s="281"/>
      <c r="I8983" s="223"/>
      <c r="J8983" s="41"/>
    </row>
    <row r="8984" spans="1:10" x14ac:dyDescent="0.25">
      <c r="A8984" s="41"/>
      <c r="C8984" s="214"/>
      <c r="D8984" s="78"/>
      <c r="E8984" s="225"/>
      <c r="F8984" s="215"/>
      <c r="G8984" s="281"/>
      <c r="H8984" s="281"/>
      <c r="I8984" s="223"/>
      <c r="J8984" s="41"/>
    </row>
    <row r="8985" spans="1:10" x14ac:dyDescent="0.25">
      <c r="A8985" s="41"/>
      <c r="C8985" s="214"/>
      <c r="D8985" s="78"/>
      <c r="E8985" s="225"/>
      <c r="F8985" s="215"/>
      <c r="G8985" s="281"/>
      <c r="H8985" s="281"/>
      <c r="I8985" s="223"/>
      <c r="J8985" s="41"/>
    </row>
    <row r="8986" spans="1:10" x14ac:dyDescent="0.25">
      <c r="A8986" s="41"/>
      <c r="C8986" s="214"/>
      <c r="D8986" s="78"/>
      <c r="E8986" s="225"/>
      <c r="F8986" s="215"/>
      <c r="G8986" s="281"/>
      <c r="H8986" s="281"/>
      <c r="I8986" s="223"/>
      <c r="J8986" s="41"/>
    </row>
    <row r="8987" spans="1:10" x14ac:dyDescent="0.25">
      <c r="A8987" s="41"/>
      <c r="C8987" s="214"/>
      <c r="D8987" s="78"/>
      <c r="E8987" s="225"/>
      <c r="F8987" s="215"/>
      <c r="G8987" s="281"/>
      <c r="H8987" s="281"/>
      <c r="I8987" s="223"/>
      <c r="J8987" s="41"/>
    </row>
    <row r="8988" spans="1:10" x14ac:dyDescent="0.25">
      <c r="A8988" s="41"/>
      <c r="C8988" s="214"/>
      <c r="D8988" s="78"/>
      <c r="E8988" s="225"/>
      <c r="F8988" s="215"/>
      <c r="G8988" s="281"/>
      <c r="H8988" s="281"/>
      <c r="I8988" s="223"/>
      <c r="J8988" s="41"/>
    </row>
    <row r="8989" spans="1:10" x14ac:dyDescent="0.25">
      <c r="A8989" s="41"/>
      <c r="C8989" s="214"/>
      <c r="D8989" s="78"/>
      <c r="E8989" s="225"/>
      <c r="F8989" s="215"/>
      <c r="G8989" s="281"/>
      <c r="H8989" s="281"/>
      <c r="I8989" s="223"/>
      <c r="J8989" s="41"/>
    </row>
    <row r="8990" spans="1:10" x14ac:dyDescent="0.25">
      <c r="A8990" s="41"/>
      <c r="C8990" s="214"/>
      <c r="D8990" s="78"/>
      <c r="E8990" s="225"/>
      <c r="F8990" s="215"/>
      <c r="G8990" s="281"/>
      <c r="H8990" s="281"/>
      <c r="I8990" s="223"/>
      <c r="J8990" s="41"/>
    </row>
    <row r="8991" spans="1:10" x14ac:dyDescent="0.25">
      <c r="A8991" s="41"/>
      <c r="C8991" s="214"/>
      <c r="D8991" s="78"/>
      <c r="E8991" s="225"/>
      <c r="F8991" s="215"/>
      <c r="G8991" s="281"/>
      <c r="H8991" s="281"/>
      <c r="I8991" s="223"/>
      <c r="J8991" s="41"/>
    </row>
    <row r="8992" spans="1:10" x14ac:dyDescent="0.25">
      <c r="A8992" s="41"/>
      <c r="C8992" s="214"/>
      <c r="D8992" s="78"/>
      <c r="E8992" s="225"/>
      <c r="F8992" s="215"/>
      <c r="G8992" s="281"/>
      <c r="H8992" s="281"/>
      <c r="I8992" s="223"/>
      <c r="J8992" s="41"/>
    </row>
    <row r="8993" spans="1:10" x14ac:dyDescent="0.25">
      <c r="A8993" s="41"/>
      <c r="C8993" s="214"/>
      <c r="D8993" s="78"/>
      <c r="E8993" s="225"/>
      <c r="F8993" s="215"/>
      <c r="G8993" s="281"/>
      <c r="H8993" s="281"/>
      <c r="I8993" s="223"/>
      <c r="J8993" s="41"/>
    </row>
    <row r="8994" spans="1:10" x14ac:dyDescent="0.25">
      <c r="A8994" s="41"/>
      <c r="C8994" s="214"/>
      <c r="D8994" s="78"/>
      <c r="E8994" s="225"/>
      <c r="F8994" s="215"/>
      <c r="G8994" s="281"/>
      <c r="H8994" s="281"/>
      <c r="I8994" s="223"/>
      <c r="J8994" s="41"/>
    </row>
    <row r="8995" spans="1:10" x14ac:dyDescent="0.25">
      <c r="A8995" s="41"/>
      <c r="C8995" s="214"/>
      <c r="D8995" s="78"/>
      <c r="E8995" s="225"/>
      <c r="F8995" s="215"/>
      <c r="G8995" s="281"/>
      <c r="H8995" s="281"/>
      <c r="I8995" s="223"/>
      <c r="J8995" s="41"/>
    </row>
    <row r="8996" spans="1:10" x14ac:dyDescent="0.25">
      <c r="A8996" s="41"/>
      <c r="C8996" s="214"/>
      <c r="D8996" s="78"/>
      <c r="E8996" s="225"/>
      <c r="F8996" s="215"/>
      <c r="G8996" s="281"/>
      <c r="H8996" s="281"/>
      <c r="I8996" s="223"/>
      <c r="J8996" s="41"/>
    </row>
    <row r="8997" spans="1:10" x14ac:dyDescent="0.25">
      <c r="A8997" s="41"/>
      <c r="C8997" s="214"/>
      <c r="D8997" s="78"/>
      <c r="E8997" s="225"/>
      <c r="F8997" s="215"/>
      <c r="G8997" s="281"/>
      <c r="H8997" s="281"/>
      <c r="I8997" s="223"/>
      <c r="J8997" s="41"/>
    </row>
    <row r="8998" spans="1:10" x14ac:dyDescent="0.25">
      <c r="A8998" s="41"/>
      <c r="C8998" s="214"/>
      <c r="D8998" s="78"/>
      <c r="E8998" s="225"/>
      <c r="F8998" s="215"/>
      <c r="G8998" s="281"/>
      <c r="H8998" s="281"/>
      <c r="I8998" s="223"/>
      <c r="J8998" s="41"/>
    </row>
    <row r="8999" spans="1:10" x14ac:dyDescent="0.25">
      <c r="A8999" s="41"/>
      <c r="C8999" s="214"/>
      <c r="D8999" s="78"/>
      <c r="E8999" s="225"/>
      <c r="F8999" s="215"/>
      <c r="G8999" s="281"/>
      <c r="H8999" s="281"/>
      <c r="I8999" s="223"/>
      <c r="J8999" s="41"/>
    </row>
    <row r="9000" spans="1:10" x14ac:dyDescent="0.25">
      <c r="A9000" s="41"/>
      <c r="C9000" s="214"/>
      <c r="D9000" s="78"/>
      <c r="E9000" s="225"/>
      <c r="F9000" s="215"/>
      <c r="G9000" s="281"/>
      <c r="H9000" s="281"/>
      <c r="I9000" s="223"/>
      <c r="J9000" s="41"/>
    </row>
    <row r="9001" spans="1:10" x14ac:dyDescent="0.25">
      <c r="A9001" s="41"/>
      <c r="C9001" s="214"/>
      <c r="D9001" s="78"/>
      <c r="E9001" s="225"/>
      <c r="G9001" s="281"/>
      <c r="H9001" s="281"/>
      <c r="I9001" s="223"/>
      <c r="J9001" s="41"/>
    </row>
    <row r="9002" spans="1:10" x14ac:dyDescent="0.25">
      <c r="A9002" s="41"/>
      <c r="C9002" s="214"/>
      <c r="D9002" s="78"/>
      <c r="E9002" s="225"/>
      <c r="G9002" s="281"/>
      <c r="H9002" s="281"/>
      <c r="I9002" s="223"/>
      <c r="J9002" s="41"/>
    </row>
    <row r="9003" spans="1:10" x14ac:dyDescent="0.25">
      <c r="A9003" s="41"/>
      <c r="C9003" s="214"/>
      <c r="D9003" s="78"/>
      <c r="E9003" s="225"/>
      <c r="G9003" s="281"/>
      <c r="H9003" s="281"/>
      <c r="I9003" s="223"/>
      <c r="J9003" s="41"/>
    </row>
    <row r="9004" spans="1:10" x14ac:dyDescent="0.25">
      <c r="A9004" s="41"/>
      <c r="C9004" s="214"/>
      <c r="D9004" s="78"/>
      <c r="E9004" s="225"/>
      <c r="G9004" s="281"/>
      <c r="H9004" s="281"/>
      <c r="I9004" s="223"/>
      <c r="J9004" s="41"/>
    </row>
    <row r="9005" spans="1:10" x14ac:dyDescent="0.25">
      <c r="A9005" s="41"/>
      <c r="C9005" s="214"/>
      <c r="D9005" s="78"/>
      <c r="E9005" s="225"/>
      <c r="G9005" s="281"/>
      <c r="H9005" s="281"/>
      <c r="I9005" s="223"/>
      <c r="J9005" s="41"/>
    </row>
    <row r="9006" spans="1:10" x14ac:dyDescent="0.25">
      <c r="A9006" s="41"/>
      <c r="C9006" s="214"/>
      <c r="D9006" s="78"/>
      <c r="E9006" s="225"/>
      <c r="G9006" s="281"/>
      <c r="H9006" s="281"/>
      <c r="I9006" s="223"/>
      <c r="J9006" s="41"/>
    </row>
    <row r="9007" spans="1:10" x14ac:dyDescent="0.25">
      <c r="A9007" s="41"/>
      <c r="C9007" s="214"/>
      <c r="D9007" s="78"/>
      <c r="E9007" s="225"/>
      <c r="G9007" s="281"/>
      <c r="H9007" s="281"/>
      <c r="I9007" s="223"/>
      <c r="J9007" s="41"/>
    </row>
    <row r="9008" spans="1:10" x14ac:dyDescent="0.25">
      <c r="A9008" s="41"/>
      <c r="C9008" s="214"/>
      <c r="D9008" s="78"/>
      <c r="E9008" s="225"/>
      <c r="G9008" s="281"/>
      <c r="H9008" s="281"/>
      <c r="I9008" s="223"/>
      <c r="J9008" s="41"/>
    </row>
    <row r="9009" spans="1:10" x14ac:dyDescent="0.25">
      <c r="A9009" s="41"/>
      <c r="C9009" s="214"/>
      <c r="D9009" s="78"/>
      <c r="E9009" s="225"/>
      <c r="G9009" s="281"/>
      <c r="H9009" s="281"/>
      <c r="I9009" s="223"/>
      <c r="J9009" s="41"/>
    </row>
    <row r="9010" spans="1:10" x14ac:dyDescent="0.25">
      <c r="A9010" s="41"/>
      <c r="C9010" s="214"/>
      <c r="D9010" s="78"/>
      <c r="E9010" s="225"/>
      <c r="G9010" s="281"/>
      <c r="H9010" s="281"/>
      <c r="I9010" s="223"/>
      <c r="J9010" s="41"/>
    </row>
    <row r="9011" spans="1:10" x14ac:dyDescent="0.25">
      <c r="A9011" s="41"/>
      <c r="C9011" s="214"/>
      <c r="D9011" s="78"/>
      <c r="E9011" s="225"/>
      <c r="G9011" s="281"/>
      <c r="H9011" s="281"/>
      <c r="I9011" s="223"/>
      <c r="J9011" s="41"/>
    </row>
    <row r="9012" spans="1:10" x14ac:dyDescent="0.25">
      <c r="A9012" s="41"/>
      <c r="C9012" s="214"/>
      <c r="D9012" s="78"/>
      <c r="E9012" s="225"/>
      <c r="G9012" s="281"/>
      <c r="H9012" s="281"/>
      <c r="I9012" s="223"/>
      <c r="J9012" s="41"/>
    </row>
    <row r="9013" spans="1:10" x14ac:dyDescent="0.25">
      <c r="A9013" s="41"/>
      <c r="C9013" s="214"/>
      <c r="D9013" s="78"/>
      <c r="E9013" s="225"/>
      <c r="G9013" s="281"/>
      <c r="H9013" s="281"/>
      <c r="I9013" s="223"/>
      <c r="J9013" s="41"/>
    </row>
    <row r="9014" spans="1:10" x14ac:dyDescent="0.25">
      <c r="A9014" s="41"/>
      <c r="C9014" s="214"/>
      <c r="D9014" s="78"/>
      <c r="E9014" s="225"/>
      <c r="G9014" s="281"/>
      <c r="H9014" s="281"/>
      <c r="I9014" s="223"/>
      <c r="J9014" s="41"/>
    </row>
    <row r="9015" spans="1:10" x14ac:dyDescent="0.25">
      <c r="A9015" s="41"/>
      <c r="C9015" s="214"/>
      <c r="D9015" s="78"/>
      <c r="E9015" s="225"/>
      <c r="G9015" s="281"/>
      <c r="H9015" s="281"/>
      <c r="I9015" s="223"/>
      <c r="J9015" s="41"/>
    </row>
    <row r="9016" spans="1:10" x14ac:dyDescent="0.25">
      <c r="A9016" s="41"/>
      <c r="C9016" s="214"/>
      <c r="D9016" s="78"/>
      <c r="E9016" s="225"/>
      <c r="G9016" s="281"/>
      <c r="H9016" s="281"/>
      <c r="I9016" s="223"/>
      <c r="J9016" s="41"/>
    </row>
    <row r="9017" spans="1:10" x14ac:dyDescent="0.25">
      <c r="A9017" s="41"/>
      <c r="C9017" s="214"/>
      <c r="D9017" s="78"/>
      <c r="E9017" s="225"/>
      <c r="G9017" s="281"/>
      <c r="H9017" s="281"/>
      <c r="I9017" s="223"/>
      <c r="J9017" s="41"/>
    </row>
    <row r="9018" spans="1:10" x14ac:dyDescent="0.25">
      <c r="A9018" s="41"/>
      <c r="C9018" s="214"/>
      <c r="D9018" s="78"/>
      <c r="E9018" s="225"/>
      <c r="G9018" s="281"/>
      <c r="H9018" s="281"/>
      <c r="I9018" s="223"/>
      <c r="J9018" s="41"/>
    </row>
    <row r="9019" spans="1:10" x14ac:dyDescent="0.25">
      <c r="A9019" s="41"/>
      <c r="C9019" s="214"/>
      <c r="D9019" s="78"/>
      <c r="E9019" s="225"/>
      <c r="G9019" s="281"/>
      <c r="H9019" s="281"/>
      <c r="I9019" s="223"/>
      <c r="J9019" s="41"/>
    </row>
    <row r="9020" spans="1:10" x14ac:dyDescent="0.25">
      <c r="A9020" s="41"/>
      <c r="C9020" s="214"/>
      <c r="D9020" s="78"/>
      <c r="E9020" s="225"/>
      <c r="G9020" s="281"/>
      <c r="H9020" s="281"/>
      <c r="I9020" s="223"/>
      <c r="J9020" s="41"/>
    </row>
    <row r="9021" spans="1:10" x14ac:dyDescent="0.25">
      <c r="A9021" s="41"/>
      <c r="C9021" s="214"/>
      <c r="D9021" s="78"/>
      <c r="E9021" s="225"/>
      <c r="G9021" s="281"/>
      <c r="H9021" s="281"/>
      <c r="I9021" s="223"/>
      <c r="J9021" s="41"/>
    </row>
    <row r="9022" spans="1:10" x14ac:dyDescent="0.25">
      <c r="A9022" s="41"/>
      <c r="C9022" s="214"/>
      <c r="D9022" s="78"/>
      <c r="E9022" s="225"/>
      <c r="G9022" s="281"/>
      <c r="H9022" s="281"/>
      <c r="I9022" s="223"/>
      <c r="J9022" s="41"/>
    </row>
    <row r="9023" spans="1:10" x14ac:dyDescent="0.25">
      <c r="A9023" s="41"/>
      <c r="C9023" s="214"/>
      <c r="D9023" s="78"/>
      <c r="E9023" s="225"/>
      <c r="G9023" s="281"/>
      <c r="H9023" s="281"/>
      <c r="I9023" s="223"/>
      <c r="J9023" s="41"/>
    </row>
    <row r="9024" spans="1:10" x14ac:dyDescent="0.25">
      <c r="A9024" s="41"/>
      <c r="C9024" s="214"/>
      <c r="D9024" s="78"/>
      <c r="E9024" s="225"/>
      <c r="G9024" s="281"/>
      <c r="H9024" s="281"/>
      <c r="I9024" s="223"/>
      <c r="J9024" s="41"/>
    </row>
    <row r="9025" spans="1:10" x14ac:dyDescent="0.25">
      <c r="A9025" s="41"/>
      <c r="C9025" s="214"/>
      <c r="D9025" s="78"/>
      <c r="E9025" s="225"/>
      <c r="G9025" s="281"/>
      <c r="H9025" s="281"/>
      <c r="I9025" s="223"/>
      <c r="J9025" s="41"/>
    </row>
    <row r="9026" spans="1:10" x14ac:dyDescent="0.25">
      <c r="A9026" s="41"/>
      <c r="C9026" s="214"/>
      <c r="D9026" s="78"/>
      <c r="E9026" s="225"/>
      <c r="G9026" s="281"/>
      <c r="H9026" s="281"/>
      <c r="I9026" s="223"/>
      <c r="J9026" s="41"/>
    </row>
    <row r="9027" spans="1:10" x14ac:dyDescent="0.25">
      <c r="A9027" s="41"/>
      <c r="C9027" s="214"/>
      <c r="D9027" s="78"/>
      <c r="E9027" s="225"/>
      <c r="G9027" s="281"/>
      <c r="H9027" s="281"/>
      <c r="I9027" s="223"/>
      <c r="J9027" s="41"/>
    </row>
    <row r="9028" spans="1:10" x14ac:dyDescent="0.25">
      <c r="A9028" s="41"/>
      <c r="C9028" s="214"/>
      <c r="D9028" s="78"/>
      <c r="E9028" s="225"/>
      <c r="G9028" s="281"/>
      <c r="H9028" s="281"/>
      <c r="I9028" s="223"/>
      <c r="J9028" s="41"/>
    </row>
    <row r="9029" spans="1:10" x14ac:dyDescent="0.25">
      <c r="A9029" s="41"/>
      <c r="C9029" s="214"/>
      <c r="D9029" s="78"/>
      <c r="E9029" s="225"/>
      <c r="G9029" s="281"/>
      <c r="H9029" s="281"/>
      <c r="I9029" s="223"/>
      <c r="J9029" s="41"/>
    </row>
    <row r="9030" spans="1:10" x14ac:dyDescent="0.25">
      <c r="A9030" s="41"/>
      <c r="C9030" s="214"/>
      <c r="D9030" s="78"/>
      <c r="E9030" s="225"/>
      <c r="G9030" s="281"/>
      <c r="H9030" s="281"/>
      <c r="I9030" s="223"/>
      <c r="J9030" s="41"/>
    </row>
    <row r="9031" spans="1:10" x14ac:dyDescent="0.25">
      <c r="A9031" s="41"/>
      <c r="C9031" s="214"/>
      <c r="D9031" s="78"/>
      <c r="E9031" s="225"/>
      <c r="G9031" s="281"/>
      <c r="H9031" s="281"/>
      <c r="I9031" s="223"/>
      <c r="J9031" s="41"/>
    </row>
    <row r="9032" spans="1:10" x14ac:dyDescent="0.25">
      <c r="A9032" s="41"/>
      <c r="C9032" s="214"/>
      <c r="D9032" s="78"/>
      <c r="E9032" s="225"/>
      <c r="G9032" s="281"/>
      <c r="H9032" s="281"/>
      <c r="I9032" s="223"/>
      <c r="J9032" s="41"/>
    </row>
    <row r="9033" spans="1:10" x14ac:dyDescent="0.25">
      <c r="A9033" s="41"/>
      <c r="C9033" s="214"/>
      <c r="D9033" s="78"/>
      <c r="E9033" s="225"/>
      <c r="G9033" s="281"/>
      <c r="H9033" s="281"/>
      <c r="I9033" s="223"/>
      <c r="J9033" s="41"/>
    </row>
    <row r="9034" spans="1:10" x14ac:dyDescent="0.25">
      <c r="A9034" s="41"/>
      <c r="C9034" s="214"/>
      <c r="D9034" s="78"/>
      <c r="E9034" s="225"/>
      <c r="G9034" s="281"/>
      <c r="H9034" s="281"/>
      <c r="I9034" s="223"/>
      <c r="J9034" s="41"/>
    </row>
    <row r="9035" spans="1:10" x14ac:dyDescent="0.25">
      <c r="A9035" s="41"/>
      <c r="C9035" s="214"/>
      <c r="D9035" s="78"/>
      <c r="E9035" s="225"/>
      <c r="G9035" s="281"/>
      <c r="H9035" s="281"/>
      <c r="I9035" s="223"/>
      <c r="J9035" s="41"/>
    </row>
    <row r="9036" spans="1:10" x14ac:dyDescent="0.25">
      <c r="A9036" s="41"/>
      <c r="C9036" s="214"/>
      <c r="D9036" s="78"/>
      <c r="E9036" s="225"/>
      <c r="G9036" s="281"/>
      <c r="H9036" s="281"/>
      <c r="I9036" s="223"/>
      <c r="J9036" s="41"/>
    </row>
    <row r="9037" spans="1:10" x14ac:dyDescent="0.25">
      <c r="A9037" s="41"/>
      <c r="C9037" s="214"/>
      <c r="D9037" s="78"/>
      <c r="E9037" s="225"/>
      <c r="G9037" s="281"/>
      <c r="H9037" s="281"/>
      <c r="I9037" s="223"/>
      <c r="J9037" s="41"/>
    </row>
    <row r="9038" spans="1:10" x14ac:dyDescent="0.25">
      <c r="A9038" s="41"/>
      <c r="C9038" s="214"/>
      <c r="D9038" s="78"/>
      <c r="E9038" s="225"/>
      <c r="G9038" s="281"/>
      <c r="H9038" s="281"/>
      <c r="I9038" s="223"/>
      <c r="J9038" s="41"/>
    </row>
    <row r="9039" spans="1:10" x14ac:dyDescent="0.25">
      <c r="A9039" s="41"/>
      <c r="C9039" s="214"/>
      <c r="D9039" s="78"/>
      <c r="E9039" s="225"/>
      <c r="G9039" s="281"/>
      <c r="H9039" s="281"/>
      <c r="I9039" s="223"/>
      <c r="J9039" s="41"/>
    </row>
    <row r="9040" spans="1:10" x14ac:dyDescent="0.25">
      <c r="A9040" s="41"/>
      <c r="C9040" s="214"/>
      <c r="D9040" s="78"/>
      <c r="E9040" s="225"/>
      <c r="G9040" s="281"/>
      <c r="H9040" s="281"/>
      <c r="I9040" s="223"/>
      <c r="J9040" s="41"/>
    </row>
    <row r="9041" spans="1:10" x14ac:dyDescent="0.25">
      <c r="A9041" s="41"/>
      <c r="C9041" s="214"/>
      <c r="D9041" s="78"/>
      <c r="E9041" s="225"/>
      <c r="G9041" s="281"/>
      <c r="H9041" s="281"/>
      <c r="I9041" s="223"/>
      <c r="J9041" s="41"/>
    </row>
    <row r="9042" spans="1:10" x14ac:dyDescent="0.25">
      <c r="A9042" s="41"/>
      <c r="C9042" s="214"/>
      <c r="D9042" s="78"/>
      <c r="E9042" s="225"/>
      <c r="G9042" s="281"/>
      <c r="H9042" s="281"/>
      <c r="I9042" s="223"/>
      <c r="J9042" s="41"/>
    </row>
    <row r="9043" spans="1:10" x14ac:dyDescent="0.25">
      <c r="A9043" s="41"/>
      <c r="C9043" s="214"/>
      <c r="D9043" s="78"/>
      <c r="E9043" s="225"/>
      <c r="G9043" s="281"/>
      <c r="H9043" s="281"/>
      <c r="I9043" s="223"/>
      <c r="J9043" s="41"/>
    </row>
    <row r="9044" spans="1:10" x14ac:dyDescent="0.25">
      <c r="A9044" s="41"/>
      <c r="C9044" s="214"/>
      <c r="D9044" s="78"/>
      <c r="E9044" s="225"/>
      <c r="G9044" s="281"/>
      <c r="H9044" s="281"/>
      <c r="I9044" s="223"/>
      <c r="J9044" s="41"/>
    </row>
    <row r="9045" spans="1:10" x14ac:dyDescent="0.25">
      <c r="A9045" s="41"/>
      <c r="C9045" s="214"/>
      <c r="D9045" s="78"/>
      <c r="E9045" s="225"/>
      <c r="G9045" s="281"/>
      <c r="H9045" s="281"/>
      <c r="I9045" s="223"/>
      <c r="J9045" s="41"/>
    </row>
    <row r="9046" spans="1:10" x14ac:dyDescent="0.25">
      <c r="A9046" s="41"/>
      <c r="C9046" s="214"/>
      <c r="D9046" s="78"/>
      <c r="E9046" s="225"/>
      <c r="G9046" s="281"/>
      <c r="H9046" s="281"/>
      <c r="I9046" s="223"/>
      <c r="J9046" s="41"/>
    </row>
    <row r="9047" spans="1:10" x14ac:dyDescent="0.25">
      <c r="A9047" s="41"/>
      <c r="C9047" s="214"/>
      <c r="D9047" s="78"/>
      <c r="E9047" s="225"/>
      <c r="G9047" s="281"/>
      <c r="H9047" s="281"/>
      <c r="I9047" s="223"/>
      <c r="J9047" s="41"/>
    </row>
    <row r="9048" spans="1:10" x14ac:dyDescent="0.25">
      <c r="A9048" s="41"/>
      <c r="C9048" s="214"/>
      <c r="D9048" s="78"/>
      <c r="E9048" s="225"/>
      <c r="G9048" s="281"/>
      <c r="H9048" s="281"/>
      <c r="I9048" s="223"/>
      <c r="J9048" s="41"/>
    </row>
    <row r="9049" spans="1:10" x14ac:dyDescent="0.25">
      <c r="A9049" s="41"/>
      <c r="C9049" s="214"/>
      <c r="D9049" s="78"/>
      <c r="E9049" s="225"/>
      <c r="G9049" s="281"/>
      <c r="H9049" s="281"/>
      <c r="I9049" s="223"/>
      <c r="J9049" s="41"/>
    </row>
    <row r="9050" spans="1:10" x14ac:dyDescent="0.25">
      <c r="A9050" s="41"/>
      <c r="C9050" s="214"/>
      <c r="D9050" s="78"/>
      <c r="E9050" s="225"/>
      <c r="G9050" s="281"/>
      <c r="H9050" s="281"/>
      <c r="I9050" s="223"/>
      <c r="J9050" s="41"/>
    </row>
    <row r="9051" spans="1:10" x14ac:dyDescent="0.25">
      <c r="A9051" s="41"/>
      <c r="C9051" s="214"/>
      <c r="D9051" s="78"/>
      <c r="E9051" s="225"/>
      <c r="G9051" s="281"/>
      <c r="H9051" s="281"/>
      <c r="I9051" s="223"/>
      <c r="J9051" s="41"/>
    </row>
    <row r="9052" spans="1:10" x14ac:dyDescent="0.25">
      <c r="A9052" s="41"/>
      <c r="C9052" s="214"/>
      <c r="D9052" s="78"/>
      <c r="E9052" s="225"/>
      <c r="G9052" s="281"/>
      <c r="H9052" s="281"/>
      <c r="I9052" s="223"/>
      <c r="J9052" s="41"/>
    </row>
    <row r="9053" spans="1:10" x14ac:dyDescent="0.25">
      <c r="A9053" s="41"/>
      <c r="C9053" s="214"/>
      <c r="D9053" s="78"/>
      <c r="E9053" s="225"/>
      <c r="G9053" s="281"/>
      <c r="H9053" s="281"/>
      <c r="I9053" s="223"/>
      <c r="J9053" s="41"/>
    </row>
    <row r="9054" spans="1:10" x14ac:dyDescent="0.25">
      <c r="A9054" s="41"/>
      <c r="C9054" s="214"/>
      <c r="D9054" s="78"/>
      <c r="E9054" s="225"/>
      <c r="G9054" s="281"/>
      <c r="H9054" s="281"/>
      <c r="I9054" s="223"/>
      <c r="J9054" s="41"/>
    </row>
    <row r="9055" spans="1:10" x14ac:dyDescent="0.25">
      <c r="A9055" s="41"/>
      <c r="C9055" s="214"/>
      <c r="D9055" s="78"/>
      <c r="E9055" s="225"/>
      <c r="G9055" s="281"/>
      <c r="H9055" s="281"/>
      <c r="I9055" s="223"/>
      <c r="J9055" s="41"/>
    </row>
    <row r="9056" spans="1:10" x14ac:dyDescent="0.25">
      <c r="A9056" s="41"/>
      <c r="C9056" s="214"/>
      <c r="D9056" s="78"/>
      <c r="E9056" s="225"/>
      <c r="G9056" s="281"/>
      <c r="H9056" s="281"/>
      <c r="I9056" s="223"/>
      <c r="J9056" s="41"/>
    </row>
    <row r="9057" spans="1:10" x14ac:dyDescent="0.25">
      <c r="A9057" s="41"/>
      <c r="C9057" s="214"/>
      <c r="D9057" s="78"/>
      <c r="E9057" s="225"/>
      <c r="G9057" s="281"/>
      <c r="H9057" s="281"/>
      <c r="I9057" s="223"/>
      <c r="J9057" s="41"/>
    </row>
    <row r="9058" spans="1:10" x14ac:dyDescent="0.25">
      <c r="A9058" s="41"/>
      <c r="C9058" s="214"/>
      <c r="D9058" s="78"/>
      <c r="E9058" s="225"/>
      <c r="G9058" s="281"/>
      <c r="H9058" s="281"/>
      <c r="I9058" s="223"/>
      <c r="J9058" s="41"/>
    </row>
    <row r="9059" spans="1:10" x14ac:dyDescent="0.25">
      <c r="A9059" s="41"/>
      <c r="C9059" s="214"/>
      <c r="D9059" s="78"/>
      <c r="E9059" s="225"/>
      <c r="G9059" s="281"/>
      <c r="H9059" s="281"/>
      <c r="I9059" s="223"/>
      <c r="J9059" s="41"/>
    </row>
    <row r="9060" spans="1:10" x14ac:dyDescent="0.25">
      <c r="A9060" s="41"/>
      <c r="C9060" s="214"/>
      <c r="D9060" s="78"/>
      <c r="E9060" s="225"/>
      <c r="G9060" s="281"/>
      <c r="H9060" s="281"/>
      <c r="I9060" s="223"/>
      <c r="J9060" s="41"/>
    </row>
    <row r="9061" spans="1:10" x14ac:dyDescent="0.25">
      <c r="A9061" s="41"/>
      <c r="C9061" s="214"/>
      <c r="D9061" s="78"/>
      <c r="E9061" s="225"/>
      <c r="G9061" s="281"/>
      <c r="H9061" s="281"/>
      <c r="I9061" s="223"/>
      <c r="J9061" s="41"/>
    </row>
    <row r="9062" spans="1:10" x14ac:dyDescent="0.25">
      <c r="A9062" s="41"/>
      <c r="C9062" s="214"/>
      <c r="D9062" s="78"/>
      <c r="E9062" s="225"/>
      <c r="G9062" s="281"/>
      <c r="H9062" s="281"/>
      <c r="I9062" s="223"/>
      <c r="J9062" s="41"/>
    </row>
    <row r="9063" spans="1:10" x14ac:dyDescent="0.25">
      <c r="A9063" s="41"/>
      <c r="C9063" s="214"/>
      <c r="D9063" s="78"/>
      <c r="E9063" s="225"/>
      <c r="G9063" s="281"/>
      <c r="H9063" s="281"/>
      <c r="I9063" s="223"/>
      <c r="J9063" s="41"/>
    </row>
    <row r="9064" spans="1:10" x14ac:dyDescent="0.25">
      <c r="A9064" s="41"/>
      <c r="C9064" s="214"/>
      <c r="D9064" s="78"/>
      <c r="E9064" s="225"/>
      <c r="G9064" s="281"/>
      <c r="H9064" s="281"/>
      <c r="I9064" s="223"/>
      <c r="J9064" s="41"/>
    </row>
    <row r="9065" spans="1:10" x14ac:dyDescent="0.25">
      <c r="A9065" s="41"/>
      <c r="C9065" s="214"/>
      <c r="D9065" s="78"/>
      <c r="E9065" s="225"/>
      <c r="G9065" s="281"/>
      <c r="H9065" s="281"/>
      <c r="I9065" s="223"/>
      <c r="J9065" s="41"/>
    </row>
    <row r="9066" spans="1:10" x14ac:dyDescent="0.25">
      <c r="A9066" s="41"/>
      <c r="C9066" s="214"/>
      <c r="D9066" s="78"/>
      <c r="E9066" s="225"/>
      <c r="G9066" s="281"/>
      <c r="H9066" s="281"/>
      <c r="I9066" s="223"/>
      <c r="J9066" s="41"/>
    </row>
    <row r="9067" spans="1:10" x14ac:dyDescent="0.25">
      <c r="A9067" s="41"/>
      <c r="C9067" s="214"/>
      <c r="D9067" s="78"/>
      <c r="E9067" s="225"/>
      <c r="G9067" s="281"/>
      <c r="H9067" s="281"/>
      <c r="I9067" s="223"/>
      <c r="J9067" s="41"/>
    </row>
    <row r="9068" spans="1:10" x14ac:dyDescent="0.25">
      <c r="A9068" s="41"/>
      <c r="C9068" s="214"/>
      <c r="D9068" s="78"/>
      <c r="E9068" s="225"/>
      <c r="G9068" s="281"/>
      <c r="H9068" s="281"/>
      <c r="I9068" s="223"/>
      <c r="J9068" s="41"/>
    </row>
    <row r="9069" spans="1:10" x14ac:dyDescent="0.25">
      <c r="A9069" s="41"/>
      <c r="C9069" s="214"/>
      <c r="D9069" s="78"/>
      <c r="E9069" s="225"/>
      <c r="G9069" s="281"/>
      <c r="H9069" s="281"/>
      <c r="I9069" s="223"/>
      <c r="J9069" s="41"/>
    </row>
    <row r="9070" spans="1:10" x14ac:dyDescent="0.25">
      <c r="A9070" s="41"/>
      <c r="C9070" s="214"/>
      <c r="D9070" s="78"/>
      <c r="E9070" s="225"/>
      <c r="G9070" s="281"/>
      <c r="H9070" s="281"/>
      <c r="I9070" s="223"/>
      <c r="J9070" s="41"/>
    </row>
    <row r="9071" spans="1:10" x14ac:dyDescent="0.25">
      <c r="A9071" s="41"/>
      <c r="C9071" s="214"/>
      <c r="D9071" s="78"/>
      <c r="E9071" s="225"/>
      <c r="G9071" s="281"/>
      <c r="H9071" s="281"/>
      <c r="I9071" s="223"/>
      <c r="J9071" s="41"/>
    </row>
    <row r="9072" spans="1:10" x14ac:dyDescent="0.25">
      <c r="A9072" s="41"/>
      <c r="C9072" s="214"/>
      <c r="D9072" s="78"/>
      <c r="E9072" s="225"/>
      <c r="G9072" s="281"/>
      <c r="H9072" s="281"/>
      <c r="I9072" s="223"/>
      <c r="J9072" s="41"/>
    </row>
    <row r="9073" spans="1:10" x14ac:dyDescent="0.25">
      <c r="A9073" s="41"/>
      <c r="C9073" s="214"/>
      <c r="D9073" s="78"/>
      <c r="E9073" s="225"/>
      <c r="G9073" s="281"/>
      <c r="H9073" s="281"/>
      <c r="I9073" s="223"/>
      <c r="J9073" s="41"/>
    </row>
    <row r="9074" spans="1:10" x14ac:dyDescent="0.25">
      <c r="A9074" s="41"/>
      <c r="C9074" s="214"/>
      <c r="D9074" s="78"/>
      <c r="E9074" s="225"/>
      <c r="G9074" s="281"/>
      <c r="H9074" s="281"/>
      <c r="I9074" s="223"/>
      <c r="J9074" s="41"/>
    </row>
    <row r="9075" spans="1:10" x14ac:dyDescent="0.25">
      <c r="A9075" s="41"/>
      <c r="C9075" s="214"/>
      <c r="D9075" s="78"/>
      <c r="E9075" s="225"/>
      <c r="G9075" s="281"/>
      <c r="H9075" s="281"/>
      <c r="I9075" s="223"/>
      <c r="J9075" s="41"/>
    </row>
    <row r="9076" spans="1:10" x14ac:dyDescent="0.25">
      <c r="A9076" s="41"/>
      <c r="C9076" s="214"/>
      <c r="D9076" s="78"/>
      <c r="E9076" s="225"/>
      <c r="G9076" s="281"/>
      <c r="H9076" s="281"/>
      <c r="I9076" s="223"/>
      <c r="J9076" s="41"/>
    </row>
    <row r="9077" spans="1:10" x14ac:dyDescent="0.25">
      <c r="A9077" s="41"/>
      <c r="C9077" s="214"/>
      <c r="D9077" s="78"/>
      <c r="E9077" s="225"/>
      <c r="G9077" s="281"/>
      <c r="H9077" s="281"/>
      <c r="I9077" s="223"/>
      <c r="J9077" s="41"/>
    </row>
    <row r="9078" spans="1:10" x14ac:dyDescent="0.25">
      <c r="A9078" s="41"/>
      <c r="C9078" s="214"/>
      <c r="D9078" s="78"/>
      <c r="E9078" s="225"/>
      <c r="G9078" s="281"/>
      <c r="H9078" s="281"/>
      <c r="I9078" s="223"/>
      <c r="J9078" s="41"/>
    </row>
    <row r="9079" spans="1:10" x14ac:dyDescent="0.25">
      <c r="A9079" s="41"/>
      <c r="C9079" s="214"/>
      <c r="D9079" s="78"/>
      <c r="E9079" s="225"/>
      <c r="G9079" s="281"/>
      <c r="H9079" s="281"/>
      <c r="I9079" s="223"/>
      <c r="J9079" s="41"/>
    </row>
    <row r="9080" spans="1:10" x14ac:dyDescent="0.25">
      <c r="A9080" s="41"/>
      <c r="C9080" s="214"/>
      <c r="D9080" s="78"/>
      <c r="E9080" s="225"/>
      <c r="G9080" s="281"/>
      <c r="H9080" s="281"/>
      <c r="I9080" s="223"/>
      <c r="J9080" s="41"/>
    </row>
    <row r="9081" spans="1:10" x14ac:dyDescent="0.25">
      <c r="A9081" s="41"/>
      <c r="C9081" s="214"/>
      <c r="D9081" s="78"/>
      <c r="E9081" s="225"/>
      <c r="G9081" s="281"/>
      <c r="H9081" s="281"/>
      <c r="I9081" s="223"/>
      <c r="J9081" s="41"/>
    </row>
    <row r="9082" spans="1:10" x14ac:dyDescent="0.25">
      <c r="A9082" s="41"/>
      <c r="C9082" s="214"/>
      <c r="D9082" s="78"/>
      <c r="E9082" s="225"/>
      <c r="G9082" s="281"/>
      <c r="H9082" s="281"/>
      <c r="I9082" s="223"/>
      <c r="J9082" s="41"/>
    </row>
    <row r="9083" spans="1:10" x14ac:dyDescent="0.25">
      <c r="A9083" s="41"/>
      <c r="C9083" s="214"/>
      <c r="D9083" s="78"/>
      <c r="E9083" s="225"/>
      <c r="G9083" s="281"/>
      <c r="H9083" s="281"/>
      <c r="I9083" s="223"/>
      <c r="J9083" s="41"/>
    </row>
    <row r="9084" spans="1:10" x14ac:dyDescent="0.25">
      <c r="A9084" s="41"/>
      <c r="C9084" s="214"/>
      <c r="D9084" s="78"/>
      <c r="E9084" s="225"/>
      <c r="G9084" s="281"/>
      <c r="H9084" s="281"/>
      <c r="I9084" s="223"/>
      <c r="J9084" s="41"/>
    </row>
    <row r="9085" spans="1:10" x14ac:dyDescent="0.25">
      <c r="A9085" s="41"/>
      <c r="C9085" s="214"/>
      <c r="D9085" s="78"/>
      <c r="E9085" s="225"/>
      <c r="G9085" s="281"/>
      <c r="H9085" s="281"/>
      <c r="I9085" s="223"/>
      <c r="J9085" s="41"/>
    </row>
    <row r="9086" spans="1:10" x14ac:dyDescent="0.25">
      <c r="A9086" s="41"/>
      <c r="C9086" s="214"/>
      <c r="D9086" s="78"/>
      <c r="E9086" s="225"/>
      <c r="G9086" s="281"/>
      <c r="H9086" s="281"/>
      <c r="I9086" s="223"/>
      <c r="J9086" s="41"/>
    </row>
    <row r="9087" spans="1:10" x14ac:dyDescent="0.25">
      <c r="A9087" s="41"/>
      <c r="C9087" s="214"/>
      <c r="D9087" s="78"/>
      <c r="E9087" s="225"/>
      <c r="G9087" s="281"/>
      <c r="H9087" s="281"/>
      <c r="I9087" s="223"/>
      <c r="J9087" s="41"/>
    </row>
    <row r="9088" spans="1:10" x14ac:dyDescent="0.25">
      <c r="A9088" s="41"/>
      <c r="C9088" s="214"/>
      <c r="D9088" s="78"/>
      <c r="E9088" s="225"/>
      <c r="G9088" s="281"/>
      <c r="H9088" s="281"/>
      <c r="I9088" s="223"/>
      <c r="J9088" s="41"/>
    </row>
    <row r="9089" spans="1:10" x14ac:dyDescent="0.25">
      <c r="A9089" s="41"/>
      <c r="C9089" s="214"/>
      <c r="D9089" s="78"/>
      <c r="E9089" s="225"/>
      <c r="G9089" s="281"/>
      <c r="H9089" s="281"/>
      <c r="I9089" s="223"/>
      <c r="J9089" s="41"/>
    </row>
    <row r="9090" spans="1:10" x14ac:dyDescent="0.25">
      <c r="A9090" s="41"/>
      <c r="C9090" s="214"/>
      <c r="D9090" s="78"/>
      <c r="E9090" s="225"/>
      <c r="G9090" s="281"/>
      <c r="H9090" s="281"/>
      <c r="I9090" s="223"/>
      <c r="J9090" s="41"/>
    </row>
    <row r="9091" spans="1:10" x14ac:dyDescent="0.25">
      <c r="A9091" s="41"/>
      <c r="C9091" s="214"/>
      <c r="D9091" s="78"/>
      <c r="E9091" s="225"/>
      <c r="G9091" s="281"/>
      <c r="H9091" s="281"/>
      <c r="I9091" s="223"/>
      <c r="J9091" s="41"/>
    </row>
    <row r="9092" spans="1:10" x14ac:dyDescent="0.25">
      <c r="A9092" s="41"/>
      <c r="C9092" s="214"/>
      <c r="D9092" s="78"/>
      <c r="E9092" s="225"/>
      <c r="G9092" s="281"/>
      <c r="H9092" s="281"/>
      <c r="I9092" s="223"/>
      <c r="J9092" s="41"/>
    </row>
    <row r="9093" spans="1:10" x14ac:dyDescent="0.25">
      <c r="A9093" s="41"/>
      <c r="C9093" s="214"/>
      <c r="D9093" s="78"/>
      <c r="E9093" s="225"/>
      <c r="G9093" s="281"/>
      <c r="H9093" s="281"/>
      <c r="I9093" s="223"/>
      <c r="J9093" s="41"/>
    </row>
    <row r="9094" spans="1:10" x14ac:dyDescent="0.25">
      <c r="A9094" s="41"/>
      <c r="C9094" s="214"/>
      <c r="D9094" s="78"/>
      <c r="E9094" s="225"/>
      <c r="G9094" s="281"/>
      <c r="H9094" s="281"/>
      <c r="I9094" s="223"/>
      <c r="J9094" s="41"/>
    </row>
    <row r="9095" spans="1:10" x14ac:dyDescent="0.25">
      <c r="A9095" s="41"/>
      <c r="C9095" s="214"/>
      <c r="D9095" s="78"/>
      <c r="E9095" s="225"/>
      <c r="G9095" s="281"/>
      <c r="H9095" s="281"/>
      <c r="I9095" s="223"/>
      <c r="J9095" s="41"/>
    </row>
    <row r="9096" spans="1:10" x14ac:dyDescent="0.25">
      <c r="A9096" s="41"/>
      <c r="C9096" s="214"/>
      <c r="D9096" s="78"/>
      <c r="E9096" s="225"/>
      <c r="G9096" s="281"/>
      <c r="H9096" s="281"/>
      <c r="I9096" s="223"/>
      <c r="J9096" s="41"/>
    </row>
    <row r="9097" spans="1:10" x14ac:dyDescent="0.25">
      <c r="A9097" s="41"/>
      <c r="C9097" s="214"/>
      <c r="D9097" s="78"/>
      <c r="E9097" s="225"/>
      <c r="G9097" s="281"/>
      <c r="H9097" s="281"/>
      <c r="I9097" s="223"/>
      <c r="J9097" s="41"/>
    </row>
    <row r="9098" spans="1:10" x14ac:dyDescent="0.25">
      <c r="A9098" s="41"/>
      <c r="C9098" s="214"/>
      <c r="D9098" s="78"/>
      <c r="E9098" s="225"/>
      <c r="G9098" s="281"/>
      <c r="H9098" s="281"/>
      <c r="I9098" s="223"/>
      <c r="J9098" s="41"/>
    </row>
    <row r="9099" spans="1:10" x14ac:dyDescent="0.25">
      <c r="A9099" s="41"/>
      <c r="C9099" s="214"/>
      <c r="D9099" s="78"/>
      <c r="E9099" s="225"/>
      <c r="G9099" s="281"/>
      <c r="H9099" s="281"/>
      <c r="I9099" s="223"/>
      <c r="J9099" s="41"/>
    </row>
    <row r="9100" spans="1:10" x14ac:dyDescent="0.25">
      <c r="A9100" s="41"/>
      <c r="C9100" s="214"/>
      <c r="D9100" s="78"/>
      <c r="E9100" s="225"/>
      <c r="G9100" s="281"/>
      <c r="H9100" s="281"/>
      <c r="I9100" s="223"/>
      <c r="J9100" s="41"/>
    </row>
    <row r="9101" spans="1:10" x14ac:dyDescent="0.25">
      <c r="A9101" s="41"/>
      <c r="C9101" s="214"/>
      <c r="D9101" s="78"/>
      <c r="E9101" s="225"/>
      <c r="G9101" s="281"/>
      <c r="H9101" s="281"/>
      <c r="I9101" s="223"/>
      <c r="J9101" s="41"/>
    </row>
    <row r="9102" spans="1:10" x14ac:dyDescent="0.25">
      <c r="A9102" s="41"/>
      <c r="C9102" s="214"/>
      <c r="D9102" s="78"/>
      <c r="E9102" s="225"/>
      <c r="G9102" s="281"/>
      <c r="H9102" s="281"/>
      <c r="I9102" s="223"/>
      <c r="J9102" s="41"/>
    </row>
    <row r="9103" spans="1:10" x14ac:dyDescent="0.25">
      <c r="A9103" s="41"/>
      <c r="C9103" s="214"/>
      <c r="D9103" s="78"/>
      <c r="E9103" s="225"/>
      <c r="G9103" s="281"/>
      <c r="H9103" s="281"/>
      <c r="I9103" s="223"/>
      <c r="J9103" s="41"/>
    </row>
    <row r="9104" spans="1:10" x14ac:dyDescent="0.25">
      <c r="A9104" s="41"/>
      <c r="C9104" s="214"/>
      <c r="D9104" s="78"/>
      <c r="E9104" s="225"/>
      <c r="G9104" s="281"/>
      <c r="H9104" s="281"/>
      <c r="I9104" s="223"/>
      <c r="J9104" s="41"/>
    </row>
    <row r="9105" spans="1:10" x14ac:dyDescent="0.25">
      <c r="A9105" s="41"/>
      <c r="C9105" s="214"/>
      <c r="D9105" s="78"/>
      <c r="E9105" s="225"/>
      <c r="G9105" s="281"/>
      <c r="H9105" s="281"/>
      <c r="I9105" s="223"/>
      <c r="J9105" s="41"/>
    </row>
    <row r="9106" spans="1:10" x14ac:dyDescent="0.25">
      <c r="A9106" s="41"/>
      <c r="C9106" s="214"/>
      <c r="D9106" s="78"/>
      <c r="E9106" s="225"/>
      <c r="G9106" s="281"/>
      <c r="H9106" s="281"/>
      <c r="I9106" s="223"/>
      <c r="J9106" s="41"/>
    </row>
    <row r="9107" spans="1:10" x14ac:dyDescent="0.25">
      <c r="A9107" s="41"/>
      <c r="C9107" s="214"/>
      <c r="D9107" s="78"/>
      <c r="E9107" s="225"/>
      <c r="G9107" s="281"/>
      <c r="H9107" s="281"/>
      <c r="I9107" s="223"/>
      <c r="J9107" s="41"/>
    </row>
    <row r="9108" spans="1:10" x14ac:dyDescent="0.25">
      <c r="A9108" s="41"/>
      <c r="C9108" s="214"/>
      <c r="D9108" s="78"/>
      <c r="E9108" s="225"/>
      <c r="G9108" s="281"/>
      <c r="H9108" s="281"/>
      <c r="I9108" s="223"/>
      <c r="J9108" s="41"/>
    </row>
    <row r="9109" spans="1:10" x14ac:dyDescent="0.25">
      <c r="A9109" s="41"/>
      <c r="C9109" s="214"/>
      <c r="D9109" s="78"/>
      <c r="E9109" s="225"/>
      <c r="G9109" s="281"/>
      <c r="H9109" s="281"/>
      <c r="I9109" s="223"/>
      <c r="J9109" s="41"/>
    </row>
    <row r="9110" spans="1:10" x14ac:dyDescent="0.25">
      <c r="A9110" s="41"/>
      <c r="C9110" s="214"/>
      <c r="D9110" s="78"/>
      <c r="E9110" s="225"/>
      <c r="G9110" s="281"/>
      <c r="H9110" s="281"/>
      <c r="I9110" s="223"/>
      <c r="J9110" s="41"/>
    </row>
    <row r="9111" spans="1:10" x14ac:dyDescent="0.25">
      <c r="A9111" s="41"/>
      <c r="C9111" s="214"/>
      <c r="D9111" s="78"/>
      <c r="E9111" s="225"/>
      <c r="G9111" s="281"/>
      <c r="H9111" s="281"/>
      <c r="I9111" s="223"/>
      <c r="J9111" s="41"/>
    </row>
    <row r="9112" spans="1:10" x14ac:dyDescent="0.25">
      <c r="A9112" s="41"/>
      <c r="C9112" s="214"/>
      <c r="D9112" s="78"/>
      <c r="E9112" s="225"/>
      <c r="G9112" s="281"/>
      <c r="H9112" s="281"/>
      <c r="I9112" s="223"/>
      <c r="J9112" s="41"/>
    </row>
    <row r="9113" spans="1:10" x14ac:dyDescent="0.25">
      <c r="A9113" s="41"/>
      <c r="C9113" s="214"/>
      <c r="D9113" s="78"/>
      <c r="E9113" s="225"/>
      <c r="G9113" s="281"/>
      <c r="H9113" s="281"/>
      <c r="I9113" s="223"/>
      <c r="J9113" s="41"/>
    </row>
    <row r="9114" spans="1:10" x14ac:dyDescent="0.25">
      <c r="A9114" s="41"/>
      <c r="C9114" s="214"/>
      <c r="D9114" s="78"/>
      <c r="E9114" s="225"/>
      <c r="G9114" s="281"/>
      <c r="H9114" s="281"/>
      <c r="I9114" s="223"/>
      <c r="J9114" s="41"/>
    </row>
    <row r="9115" spans="1:10" x14ac:dyDescent="0.25">
      <c r="A9115" s="41"/>
      <c r="C9115" s="214"/>
      <c r="D9115" s="78"/>
      <c r="E9115" s="225"/>
      <c r="G9115" s="281"/>
      <c r="H9115" s="281"/>
      <c r="I9115" s="223"/>
      <c r="J9115" s="41"/>
    </row>
    <row r="9116" spans="1:10" x14ac:dyDescent="0.25">
      <c r="A9116" s="41"/>
      <c r="C9116" s="214"/>
      <c r="D9116" s="78"/>
      <c r="E9116" s="225"/>
      <c r="G9116" s="281"/>
      <c r="H9116" s="281"/>
      <c r="I9116" s="223"/>
      <c r="J9116" s="41"/>
    </row>
    <row r="9117" spans="1:10" x14ac:dyDescent="0.25">
      <c r="A9117" s="41"/>
      <c r="C9117" s="214"/>
      <c r="D9117" s="78"/>
      <c r="E9117" s="225"/>
      <c r="G9117" s="281"/>
      <c r="H9117" s="281"/>
      <c r="I9117" s="223"/>
      <c r="J9117" s="41"/>
    </row>
    <row r="9118" spans="1:10" x14ac:dyDescent="0.25">
      <c r="A9118" s="41"/>
      <c r="C9118" s="214"/>
      <c r="D9118" s="78"/>
      <c r="E9118" s="225"/>
      <c r="G9118" s="281"/>
      <c r="H9118" s="281"/>
      <c r="I9118" s="223"/>
      <c r="J9118" s="41"/>
    </row>
    <row r="9119" spans="1:10" x14ac:dyDescent="0.25">
      <c r="A9119" s="41"/>
      <c r="C9119" s="214"/>
      <c r="D9119" s="78"/>
      <c r="E9119" s="225"/>
      <c r="G9119" s="281"/>
      <c r="H9119" s="281"/>
      <c r="I9119" s="223"/>
      <c r="J9119" s="41"/>
    </row>
    <row r="9120" spans="1:10" x14ac:dyDescent="0.25">
      <c r="A9120" s="41"/>
      <c r="C9120" s="214"/>
      <c r="D9120" s="78"/>
      <c r="E9120" s="225"/>
      <c r="G9120" s="281"/>
      <c r="H9120" s="281"/>
      <c r="I9120" s="223"/>
      <c r="J9120" s="41"/>
    </row>
    <row r="9121" spans="1:10" x14ac:dyDescent="0.25">
      <c r="A9121" s="41"/>
      <c r="C9121" s="214"/>
      <c r="D9121" s="78"/>
      <c r="E9121" s="225"/>
      <c r="G9121" s="281"/>
      <c r="H9121" s="281"/>
      <c r="I9121" s="223"/>
      <c r="J9121" s="41"/>
    </row>
    <row r="9122" spans="1:10" x14ac:dyDescent="0.25">
      <c r="A9122" s="41"/>
      <c r="C9122" s="214"/>
      <c r="D9122" s="78"/>
      <c r="E9122" s="225"/>
      <c r="G9122" s="281"/>
      <c r="H9122" s="281"/>
      <c r="I9122" s="223"/>
      <c r="J9122" s="41"/>
    </row>
    <row r="9123" spans="1:10" x14ac:dyDescent="0.25">
      <c r="A9123" s="41"/>
      <c r="C9123" s="214"/>
      <c r="D9123" s="78"/>
      <c r="E9123" s="225"/>
      <c r="G9123" s="281"/>
      <c r="H9123" s="281"/>
      <c r="I9123" s="223"/>
      <c r="J9123" s="41"/>
    </row>
    <row r="9124" spans="1:10" x14ac:dyDescent="0.25">
      <c r="A9124" s="41"/>
      <c r="C9124" s="214"/>
      <c r="D9124" s="78"/>
      <c r="E9124" s="225"/>
      <c r="G9124" s="281"/>
      <c r="H9124" s="281"/>
      <c r="I9124" s="223"/>
      <c r="J9124" s="41"/>
    </row>
    <row r="9125" spans="1:10" x14ac:dyDescent="0.25">
      <c r="A9125" s="41"/>
      <c r="C9125" s="214"/>
      <c r="D9125" s="78"/>
      <c r="E9125" s="225"/>
      <c r="G9125" s="281"/>
      <c r="H9125" s="281"/>
      <c r="I9125" s="223"/>
      <c r="J9125" s="41"/>
    </row>
    <row r="9126" spans="1:10" x14ac:dyDescent="0.25">
      <c r="A9126" s="41"/>
      <c r="C9126" s="214"/>
      <c r="D9126" s="78"/>
      <c r="E9126" s="225"/>
      <c r="G9126" s="281"/>
      <c r="H9126" s="281"/>
      <c r="I9126" s="223"/>
      <c r="J9126" s="41"/>
    </row>
    <row r="9127" spans="1:10" x14ac:dyDescent="0.25">
      <c r="A9127" s="41"/>
      <c r="C9127" s="214"/>
      <c r="D9127" s="78"/>
      <c r="E9127" s="225"/>
      <c r="G9127" s="281"/>
      <c r="H9127" s="281"/>
      <c r="I9127" s="223"/>
      <c r="J9127" s="41"/>
    </row>
    <row r="9128" spans="1:10" x14ac:dyDescent="0.25">
      <c r="A9128" s="41"/>
      <c r="C9128" s="214"/>
      <c r="D9128" s="78"/>
      <c r="E9128" s="225"/>
      <c r="G9128" s="281"/>
      <c r="H9128" s="281"/>
      <c r="I9128" s="223"/>
      <c r="J9128" s="41"/>
    </row>
    <row r="9129" spans="1:10" x14ac:dyDescent="0.25">
      <c r="A9129" s="41"/>
      <c r="C9129" s="214"/>
      <c r="D9129" s="78"/>
      <c r="E9129" s="225"/>
      <c r="G9129" s="281"/>
      <c r="H9129" s="281"/>
      <c r="I9129" s="223"/>
      <c r="J9129" s="41"/>
    </row>
    <row r="9130" spans="1:10" x14ac:dyDescent="0.25">
      <c r="A9130" s="41"/>
      <c r="C9130" s="214"/>
      <c r="D9130" s="78"/>
      <c r="E9130" s="225"/>
      <c r="G9130" s="281"/>
      <c r="H9130" s="281"/>
      <c r="I9130" s="223"/>
      <c r="J9130" s="41"/>
    </row>
    <row r="9131" spans="1:10" x14ac:dyDescent="0.25">
      <c r="A9131" s="41"/>
      <c r="C9131" s="214"/>
      <c r="D9131" s="78"/>
      <c r="E9131" s="225"/>
      <c r="G9131" s="281"/>
      <c r="H9131" s="281"/>
      <c r="I9131" s="223"/>
      <c r="J9131" s="41"/>
    </row>
    <row r="9132" spans="1:10" x14ac:dyDescent="0.25">
      <c r="A9132" s="41"/>
      <c r="C9132" s="214"/>
      <c r="D9132" s="78"/>
      <c r="E9132" s="225"/>
      <c r="G9132" s="281"/>
      <c r="H9132" s="281"/>
      <c r="I9132" s="223"/>
      <c r="J9132" s="41"/>
    </row>
    <row r="9133" spans="1:10" x14ac:dyDescent="0.25">
      <c r="A9133" s="41"/>
      <c r="C9133" s="214"/>
      <c r="D9133" s="78"/>
      <c r="E9133" s="225"/>
      <c r="G9133" s="281"/>
      <c r="H9133" s="281"/>
      <c r="I9133" s="223"/>
      <c r="J9133" s="41"/>
    </row>
    <row r="9134" spans="1:10" x14ac:dyDescent="0.25">
      <c r="A9134" s="41"/>
      <c r="C9134" s="214"/>
      <c r="D9134" s="78"/>
      <c r="E9134" s="225"/>
      <c r="G9134" s="281"/>
      <c r="H9134" s="281"/>
      <c r="I9134" s="223"/>
      <c r="J9134" s="41"/>
    </row>
    <row r="9135" spans="1:10" x14ac:dyDescent="0.25">
      <c r="A9135" s="41"/>
      <c r="C9135" s="214"/>
      <c r="D9135" s="78"/>
      <c r="E9135" s="225"/>
      <c r="G9135" s="281"/>
      <c r="H9135" s="281"/>
      <c r="I9135" s="223"/>
      <c r="J9135" s="41"/>
    </row>
    <row r="9136" spans="1:10" x14ac:dyDescent="0.25">
      <c r="A9136" s="41"/>
      <c r="C9136" s="214"/>
      <c r="D9136" s="78"/>
      <c r="E9136" s="225"/>
      <c r="G9136" s="281"/>
      <c r="H9136" s="281"/>
      <c r="I9136" s="223"/>
      <c r="J9136" s="41"/>
    </row>
    <row r="9137" spans="1:10" x14ac:dyDescent="0.25">
      <c r="A9137" s="41"/>
      <c r="C9137" s="214"/>
      <c r="D9137" s="78"/>
      <c r="E9137" s="225"/>
      <c r="G9137" s="281"/>
      <c r="H9137" s="281"/>
      <c r="I9137" s="223"/>
      <c r="J9137" s="41"/>
    </row>
    <row r="9138" spans="1:10" x14ac:dyDescent="0.25">
      <c r="A9138" s="41"/>
      <c r="C9138" s="214"/>
      <c r="D9138" s="78"/>
      <c r="E9138" s="225"/>
      <c r="G9138" s="281"/>
      <c r="H9138" s="281"/>
      <c r="I9138" s="223"/>
      <c r="J9138" s="41"/>
    </row>
    <row r="9139" spans="1:10" x14ac:dyDescent="0.25">
      <c r="A9139" s="41"/>
      <c r="C9139" s="214"/>
      <c r="D9139" s="78"/>
      <c r="E9139" s="225"/>
      <c r="G9139" s="281"/>
      <c r="H9139" s="281"/>
      <c r="I9139" s="223"/>
      <c r="J9139" s="41"/>
    </row>
    <row r="9140" spans="1:10" x14ac:dyDescent="0.25">
      <c r="A9140" s="41"/>
      <c r="C9140" s="214"/>
      <c r="D9140" s="78"/>
      <c r="E9140" s="225"/>
      <c r="G9140" s="281"/>
      <c r="H9140" s="281"/>
      <c r="I9140" s="223"/>
      <c r="J9140" s="41"/>
    </row>
    <row r="9141" spans="1:10" x14ac:dyDescent="0.25">
      <c r="A9141" s="41"/>
      <c r="C9141" s="214"/>
      <c r="D9141" s="78"/>
      <c r="E9141" s="225"/>
      <c r="G9141" s="281"/>
      <c r="H9141" s="281"/>
      <c r="I9141" s="223"/>
      <c r="J9141" s="41"/>
    </row>
    <row r="9142" spans="1:10" x14ac:dyDescent="0.25">
      <c r="A9142" s="41"/>
      <c r="C9142" s="214"/>
      <c r="D9142" s="78"/>
      <c r="E9142" s="225"/>
      <c r="G9142" s="281"/>
      <c r="H9142" s="281"/>
      <c r="I9142" s="223"/>
      <c r="J9142" s="41"/>
    </row>
    <row r="9143" spans="1:10" x14ac:dyDescent="0.25">
      <c r="A9143" s="41"/>
      <c r="C9143" s="214"/>
      <c r="D9143" s="78"/>
      <c r="E9143" s="225"/>
      <c r="G9143" s="281"/>
      <c r="H9143" s="281"/>
      <c r="I9143" s="223"/>
      <c r="J9143" s="41"/>
    </row>
    <row r="9144" spans="1:10" x14ac:dyDescent="0.25">
      <c r="A9144" s="41"/>
      <c r="C9144" s="214"/>
      <c r="D9144" s="78"/>
      <c r="E9144" s="225"/>
      <c r="G9144" s="281"/>
      <c r="H9144" s="281"/>
      <c r="I9144" s="223"/>
      <c r="J9144" s="41"/>
    </row>
    <row r="9145" spans="1:10" x14ac:dyDescent="0.25">
      <c r="A9145" s="41"/>
      <c r="C9145" s="214"/>
      <c r="D9145" s="78"/>
      <c r="E9145" s="225"/>
      <c r="G9145" s="281"/>
      <c r="H9145" s="281"/>
      <c r="I9145" s="223"/>
      <c r="J9145" s="41"/>
    </row>
    <row r="9146" spans="1:10" x14ac:dyDescent="0.25">
      <c r="A9146" s="41"/>
      <c r="C9146" s="214"/>
      <c r="D9146" s="78"/>
      <c r="E9146" s="225"/>
      <c r="G9146" s="281"/>
      <c r="H9146" s="281"/>
      <c r="I9146" s="223"/>
      <c r="J9146" s="41"/>
    </row>
    <row r="9147" spans="1:10" x14ac:dyDescent="0.25">
      <c r="A9147" s="41"/>
      <c r="C9147" s="214"/>
      <c r="D9147" s="78"/>
      <c r="E9147" s="225"/>
      <c r="G9147" s="281"/>
      <c r="H9147" s="281"/>
      <c r="I9147" s="223"/>
      <c r="J9147" s="41"/>
    </row>
    <row r="9148" spans="1:10" x14ac:dyDescent="0.25">
      <c r="A9148" s="41"/>
      <c r="C9148" s="214"/>
      <c r="D9148" s="78"/>
      <c r="E9148" s="225"/>
      <c r="G9148" s="281"/>
      <c r="H9148" s="281"/>
      <c r="I9148" s="223"/>
      <c r="J9148" s="41"/>
    </row>
    <row r="9149" spans="1:10" x14ac:dyDescent="0.25">
      <c r="A9149" s="41"/>
      <c r="C9149" s="214"/>
      <c r="D9149" s="78"/>
      <c r="E9149" s="225"/>
      <c r="G9149" s="281"/>
      <c r="H9149" s="281"/>
      <c r="I9149" s="223"/>
      <c r="J9149" s="41"/>
    </row>
    <row r="9150" spans="1:10" x14ac:dyDescent="0.25">
      <c r="A9150" s="41"/>
      <c r="C9150" s="214"/>
      <c r="D9150" s="78"/>
      <c r="E9150" s="225"/>
      <c r="G9150" s="281"/>
      <c r="H9150" s="281"/>
      <c r="I9150" s="223"/>
      <c r="J9150" s="41"/>
    </row>
    <row r="9151" spans="1:10" x14ac:dyDescent="0.25">
      <c r="A9151" s="41"/>
      <c r="C9151" s="214"/>
      <c r="D9151" s="78"/>
      <c r="E9151" s="225"/>
      <c r="G9151" s="281"/>
      <c r="H9151" s="281"/>
      <c r="I9151" s="223"/>
      <c r="J9151" s="41"/>
    </row>
    <row r="9152" spans="1:10" x14ac:dyDescent="0.25">
      <c r="A9152" s="41"/>
      <c r="C9152" s="214"/>
      <c r="D9152" s="78"/>
      <c r="E9152" s="225"/>
      <c r="G9152" s="281"/>
      <c r="H9152" s="281"/>
      <c r="I9152" s="223"/>
      <c r="J9152" s="41"/>
    </row>
    <row r="9153" spans="1:10" x14ac:dyDescent="0.25">
      <c r="A9153" s="41"/>
      <c r="C9153" s="214"/>
      <c r="D9153" s="78"/>
      <c r="E9153" s="225"/>
      <c r="G9153" s="281"/>
      <c r="H9153" s="281"/>
      <c r="I9153" s="223"/>
      <c r="J9153" s="41"/>
    </row>
    <row r="9154" spans="1:10" x14ac:dyDescent="0.25">
      <c r="A9154" s="41"/>
      <c r="C9154" s="214"/>
      <c r="D9154" s="78"/>
      <c r="E9154" s="225"/>
      <c r="G9154" s="281"/>
      <c r="H9154" s="281"/>
      <c r="I9154" s="223"/>
      <c r="J9154" s="41"/>
    </row>
    <row r="9155" spans="1:10" x14ac:dyDescent="0.25">
      <c r="A9155" s="41"/>
      <c r="C9155" s="214"/>
      <c r="D9155" s="78"/>
      <c r="E9155" s="225"/>
      <c r="G9155" s="281"/>
      <c r="H9155" s="281"/>
      <c r="I9155" s="223"/>
      <c r="J9155" s="41"/>
    </row>
    <row r="9156" spans="1:10" x14ac:dyDescent="0.25">
      <c r="A9156" s="41"/>
      <c r="C9156" s="214"/>
      <c r="D9156" s="78"/>
      <c r="E9156" s="225"/>
      <c r="G9156" s="281"/>
      <c r="H9156" s="281"/>
      <c r="I9156" s="223"/>
      <c r="J9156" s="41"/>
    </row>
    <row r="9157" spans="1:10" x14ac:dyDescent="0.25">
      <c r="A9157" s="41"/>
      <c r="C9157" s="214"/>
      <c r="D9157" s="78"/>
      <c r="E9157" s="225"/>
      <c r="G9157" s="281"/>
      <c r="H9157" s="281"/>
      <c r="I9157" s="223"/>
      <c r="J9157" s="41"/>
    </row>
    <row r="9158" spans="1:10" x14ac:dyDescent="0.25">
      <c r="A9158" s="41"/>
      <c r="C9158" s="214"/>
      <c r="D9158" s="78"/>
      <c r="E9158" s="225"/>
      <c r="G9158" s="281"/>
      <c r="H9158" s="281"/>
      <c r="I9158" s="223"/>
      <c r="J9158" s="41"/>
    </row>
    <row r="9159" spans="1:10" x14ac:dyDescent="0.25">
      <c r="A9159" s="41"/>
      <c r="C9159" s="214"/>
      <c r="D9159" s="78"/>
      <c r="E9159" s="225"/>
      <c r="G9159" s="281"/>
      <c r="H9159" s="281"/>
      <c r="I9159" s="223"/>
      <c r="J9159" s="41"/>
    </row>
    <row r="9160" spans="1:10" x14ac:dyDescent="0.25">
      <c r="A9160" s="41"/>
      <c r="C9160" s="214"/>
      <c r="D9160" s="78"/>
      <c r="E9160" s="225"/>
      <c r="G9160" s="281"/>
      <c r="H9160" s="281"/>
      <c r="I9160" s="223"/>
      <c r="J9160" s="41"/>
    </row>
    <row r="9161" spans="1:10" x14ac:dyDescent="0.25">
      <c r="A9161" s="41"/>
      <c r="C9161" s="214"/>
      <c r="D9161" s="78"/>
      <c r="E9161" s="225"/>
      <c r="G9161" s="281"/>
      <c r="H9161" s="281"/>
      <c r="I9161" s="223"/>
      <c r="J9161" s="41"/>
    </row>
    <row r="9162" spans="1:10" x14ac:dyDescent="0.25">
      <c r="A9162" s="41"/>
      <c r="C9162" s="214"/>
      <c r="D9162" s="78"/>
      <c r="E9162" s="225"/>
      <c r="G9162" s="281"/>
      <c r="H9162" s="281"/>
      <c r="I9162" s="223"/>
      <c r="J9162" s="41"/>
    </row>
    <row r="9163" spans="1:10" x14ac:dyDescent="0.25">
      <c r="A9163" s="41"/>
      <c r="C9163" s="214"/>
      <c r="D9163" s="78"/>
      <c r="E9163" s="225"/>
      <c r="G9163" s="281"/>
      <c r="H9163" s="281"/>
      <c r="I9163" s="223"/>
      <c r="J9163" s="41"/>
    </row>
    <row r="9164" spans="1:10" x14ac:dyDescent="0.25">
      <c r="A9164" s="41"/>
      <c r="C9164" s="214"/>
      <c r="D9164" s="78"/>
      <c r="E9164" s="225"/>
      <c r="G9164" s="281"/>
      <c r="H9164" s="281"/>
      <c r="I9164" s="223"/>
      <c r="J9164" s="41"/>
    </row>
    <row r="9165" spans="1:10" x14ac:dyDescent="0.25">
      <c r="A9165" s="41"/>
      <c r="C9165" s="214"/>
      <c r="D9165" s="78"/>
      <c r="E9165" s="225"/>
      <c r="G9165" s="281"/>
      <c r="H9165" s="281"/>
      <c r="I9165" s="223"/>
      <c r="J9165" s="41"/>
    </row>
    <row r="9166" spans="1:10" x14ac:dyDescent="0.25">
      <c r="A9166" s="41"/>
      <c r="C9166" s="214"/>
      <c r="D9166" s="78"/>
      <c r="E9166" s="225"/>
      <c r="G9166" s="281"/>
      <c r="H9166" s="281"/>
      <c r="I9166" s="223"/>
      <c r="J9166" s="41"/>
    </row>
    <row r="9167" spans="1:10" x14ac:dyDescent="0.25">
      <c r="A9167" s="41"/>
      <c r="C9167" s="214"/>
      <c r="D9167" s="78"/>
      <c r="E9167" s="225"/>
      <c r="G9167" s="281"/>
      <c r="H9167" s="281"/>
      <c r="I9167" s="223"/>
      <c r="J9167" s="41"/>
    </row>
    <row r="9168" spans="1:10" x14ac:dyDescent="0.25">
      <c r="A9168" s="41"/>
      <c r="C9168" s="214"/>
      <c r="D9168" s="78"/>
      <c r="E9168" s="225"/>
      <c r="G9168" s="281"/>
      <c r="H9168" s="281"/>
      <c r="I9168" s="223"/>
      <c r="J9168" s="41"/>
    </row>
    <row r="9169" spans="1:10" x14ac:dyDescent="0.25">
      <c r="A9169" s="41"/>
      <c r="C9169" s="214"/>
      <c r="D9169" s="78"/>
      <c r="E9169" s="225"/>
      <c r="G9169" s="281"/>
      <c r="H9169" s="281"/>
      <c r="I9169" s="223"/>
      <c r="J9169" s="41"/>
    </row>
    <row r="9170" spans="1:10" x14ac:dyDescent="0.25">
      <c r="A9170" s="41"/>
      <c r="C9170" s="214"/>
      <c r="D9170" s="78"/>
      <c r="E9170" s="225"/>
      <c r="G9170" s="281"/>
      <c r="H9170" s="281"/>
      <c r="I9170" s="223"/>
      <c r="J9170" s="41"/>
    </row>
    <row r="9171" spans="1:10" x14ac:dyDescent="0.25">
      <c r="A9171" s="41"/>
      <c r="C9171" s="214"/>
      <c r="D9171" s="78"/>
      <c r="E9171" s="225"/>
      <c r="G9171" s="281"/>
      <c r="H9171" s="281"/>
      <c r="I9171" s="223"/>
      <c r="J9171" s="41"/>
    </row>
    <row r="9172" spans="1:10" x14ac:dyDescent="0.25">
      <c r="A9172" s="41"/>
      <c r="C9172" s="214"/>
      <c r="D9172" s="78"/>
      <c r="E9172" s="225"/>
      <c r="G9172" s="281"/>
      <c r="H9172" s="281"/>
      <c r="I9172" s="223"/>
      <c r="J9172" s="41"/>
    </row>
    <row r="9173" spans="1:10" x14ac:dyDescent="0.25">
      <c r="A9173" s="41"/>
      <c r="C9173" s="214"/>
      <c r="D9173" s="78"/>
      <c r="E9173" s="225"/>
      <c r="G9173" s="281"/>
      <c r="H9173" s="281"/>
      <c r="I9173" s="223"/>
      <c r="J9173" s="41"/>
    </row>
    <row r="9174" spans="1:10" x14ac:dyDescent="0.25">
      <c r="A9174" s="41"/>
      <c r="C9174" s="214"/>
      <c r="D9174" s="78"/>
      <c r="E9174" s="225"/>
      <c r="G9174" s="281"/>
      <c r="H9174" s="281"/>
      <c r="I9174" s="223"/>
      <c r="J9174" s="41"/>
    </row>
    <row r="9175" spans="1:10" x14ac:dyDescent="0.25">
      <c r="A9175" s="41"/>
      <c r="C9175" s="214"/>
      <c r="D9175" s="78"/>
      <c r="E9175" s="225"/>
      <c r="G9175" s="281"/>
      <c r="H9175" s="281"/>
      <c r="I9175" s="223"/>
      <c r="J9175" s="41"/>
    </row>
    <row r="9176" spans="1:10" x14ac:dyDescent="0.25">
      <c r="A9176" s="41"/>
      <c r="C9176" s="214"/>
      <c r="D9176" s="78"/>
      <c r="E9176" s="225"/>
      <c r="G9176" s="281"/>
      <c r="H9176" s="281"/>
      <c r="I9176" s="223"/>
      <c r="J9176" s="41"/>
    </row>
    <row r="9177" spans="1:10" x14ac:dyDescent="0.25">
      <c r="A9177" s="41"/>
      <c r="C9177" s="214"/>
      <c r="D9177" s="78"/>
      <c r="E9177" s="225"/>
      <c r="G9177" s="281"/>
      <c r="H9177" s="281"/>
      <c r="I9177" s="223"/>
      <c r="J9177" s="41"/>
    </row>
    <row r="9178" spans="1:10" x14ac:dyDescent="0.25">
      <c r="A9178" s="41"/>
      <c r="C9178" s="214"/>
      <c r="D9178" s="78"/>
      <c r="E9178" s="225"/>
      <c r="G9178" s="281"/>
      <c r="H9178" s="281"/>
      <c r="I9178" s="223"/>
      <c r="J9178" s="41"/>
    </row>
    <row r="9179" spans="1:10" x14ac:dyDescent="0.25">
      <c r="A9179" s="41"/>
      <c r="C9179" s="214"/>
      <c r="D9179" s="78"/>
      <c r="E9179" s="225"/>
      <c r="G9179" s="281"/>
      <c r="H9179" s="281"/>
      <c r="I9179" s="223"/>
      <c r="J9179" s="41"/>
    </row>
    <row r="9180" spans="1:10" x14ac:dyDescent="0.25">
      <c r="A9180" s="41"/>
      <c r="C9180" s="214"/>
      <c r="D9180" s="78"/>
      <c r="E9180" s="225"/>
      <c r="G9180" s="281"/>
      <c r="H9180" s="281"/>
      <c r="I9180" s="223"/>
      <c r="J9180" s="41"/>
    </row>
    <row r="9181" spans="1:10" x14ac:dyDescent="0.25">
      <c r="A9181" s="41"/>
      <c r="C9181" s="214"/>
      <c r="D9181" s="78"/>
      <c r="E9181" s="225"/>
      <c r="G9181" s="281"/>
      <c r="H9181" s="281"/>
      <c r="I9181" s="223"/>
      <c r="J9181" s="41"/>
    </row>
    <row r="9182" spans="1:10" x14ac:dyDescent="0.25">
      <c r="A9182" s="41"/>
      <c r="C9182" s="214"/>
      <c r="D9182" s="78"/>
      <c r="E9182" s="225"/>
      <c r="G9182" s="281"/>
      <c r="H9182" s="281"/>
      <c r="I9182" s="223"/>
      <c r="J9182" s="41"/>
    </row>
    <row r="9183" spans="1:10" x14ac:dyDescent="0.25">
      <c r="A9183" s="41"/>
      <c r="C9183" s="214"/>
      <c r="D9183" s="78"/>
      <c r="E9183" s="225"/>
      <c r="G9183" s="281"/>
      <c r="H9183" s="281"/>
      <c r="I9183" s="223"/>
      <c r="J9183" s="41"/>
    </row>
    <row r="9184" spans="1:10" x14ac:dyDescent="0.25">
      <c r="A9184" s="41"/>
      <c r="C9184" s="214"/>
      <c r="D9184" s="78"/>
      <c r="E9184" s="225"/>
      <c r="G9184" s="281"/>
      <c r="H9184" s="281"/>
      <c r="I9184" s="223"/>
      <c r="J9184" s="41"/>
    </row>
    <row r="9185" spans="1:10" x14ac:dyDescent="0.25">
      <c r="A9185" s="41"/>
      <c r="C9185" s="214"/>
      <c r="D9185" s="78"/>
      <c r="E9185" s="225"/>
      <c r="G9185" s="281"/>
      <c r="H9185" s="281"/>
      <c r="I9185" s="223"/>
      <c r="J9185" s="41"/>
    </row>
    <row r="9186" spans="1:10" x14ac:dyDescent="0.25">
      <c r="A9186" s="41"/>
      <c r="C9186" s="214"/>
      <c r="D9186" s="78"/>
      <c r="E9186" s="225"/>
      <c r="G9186" s="281"/>
      <c r="H9186" s="281"/>
      <c r="I9186" s="223"/>
      <c r="J9186" s="41"/>
    </row>
    <row r="9187" spans="1:10" x14ac:dyDescent="0.25">
      <c r="A9187" s="41"/>
      <c r="C9187" s="214"/>
      <c r="D9187" s="78"/>
      <c r="E9187" s="225"/>
      <c r="G9187" s="281"/>
      <c r="H9187" s="281"/>
      <c r="I9187" s="223"/>
      <c r="J9187" s="41"/>
    </row>
    <row r="9188" spans="1:10" x14ac:dyDescent="0.25">
      <c r="A9188" s="41"/>
      <c r="C9188" s="214"/>
      <c r="D9188" s="78"/>
      <c r="E9188" s="225"/>
      <c r="G9188" s="281"/>
      <c r="H9188" s="281"/>
      <c r="I9188" s="223"/>
      <c r="J9188" s="41"/>
    </row>
    <row r="9189" spans="1:10" x14ac:dyDescent="0.25">
      <c r="A9189" s="41"/>
      <c r="C9189" s="214"/>
      <c r="D9189" s="78"/>
      <c r="E9189" s="225"/>
      <c r="G9189" s="281"/>
      <c r="H9189" s="281"/>
      <c r="I9189" s="223"/>
      <c r="J9189" s="41"/>
    </row>
    <row r="9190" spans="1:10" x14ac:dyDescent="0.25">
      <c r="A9190" s="41"/>
      <c r="C9190" s="214"/>
      <c r="D9190" s="78"/>
      <c r="E9190" s="225"/>
      <c r="G9190" s="281"/>
      <c r="H9190" s="281"/>
      <c r="I9190" s="223"/>
      <c r="J9190" s="41"/>
    </row>
    <row r="9191" spans="1:10" x14ac:dyDescent="0.25">
      <c r="A9191" s="41"/>
      <c r="C9191" s="214"/>
      <c r="D9191" s="78"/>
      <c r="E9191" s="225"/>
      <c r="G9191" s="281"/>
      <c r="H9191" s="281"/>
      <c r="I9191" s="223"/>
      <c r="J9191" s="41"/>
    </row>
    <row r="9192" spans="1:10" x14ac:dyDescent="0.25">
      <c r="A9192" s="41"/>
      <c r="C9192" s="214"/>
      <c r="D9192" s="78"/>
      <c r="E9192" s="225"/>
      <c r="G9192" s="281"/>
      <c r="H9192" s="281"/>
      <c r="I9192" s="223"/>
      <c r="J9192" s="41"/>
    </row>
    <row r="9193" spans="1:10" x14ac:dyDescent="0.25">
      <c r="A9193" s="41"/>
      <c r="C9193" s="214"/>
      <c r="D9193" s="78"/>
      <c r="E9193" s="225"/>
      <c r="G9193" s="281"/>
      <c r="H9193" s="281"/>
      <c r="I9193" s="223"/>
      <c r="J9193" s="41"/>
    </row>
    <row r="9194" spans="1:10" x14ac:dyDescent="0.25">
      <c r="A9194" s="41"/>
      <c r="C9194" s="214"/>
      <c r="D9194" s="78"/>
      <c r="E9194" s="225"/>
      <c r="G9194" s="281"/>
      <c r="H9194" s="281"/>
      <c r="I9194" s="223"/>
      <c r="J9194" s="41"/>
    </row>
    <row r="9195" spans="1:10" x14ac:dyDescent="0.25">
      <c r="A9195" s="41"/>
      <c r="C9195" s="214"/>
      <c r="D9195" s="78"/>
      <c r="E9195" s="225"/>
      <c r="G9195" s="281"/>
      <c r="H9195" s="281"/>
      <c r="I9195" s="223"/>
      <c r="J9195" s="41"/>
    </row>
    <row r="9196" spans="1:10" x14ac:dyDescent="0.25">
      <c r="A9196" s="41"/>
      <c r="C9196" s="214"/>
      <c r="D9196" s="78"/>
      <c r="E9196" s="225"/>
      <c r="G9196" s="281"/>
      <c r="H9196" s="281"/>
      <c r="I9196" s="223"/>
      <c r="J9196" s="41"/>
    </row>
    <row r="9197" spans="1:10" x14ac:dyDescent="0.25">
      <c r="A9197" s="41"/>
      <c r="C9197" s="214"/>
      <c r="D9197" s="78"/>
      <c r="E9197" s="225"/>
      <c r="G9197" s="281"/>
      <c r="H9197" s="281"/>
      <c r="I9197" s="223"/>
      <c r="J9197" s="41"/>
    </row>
    <row r="9198" spans="1:10" x14ac:dyDescent="0.25">
      <c r="A9198" s="41"/>
      <c r="C9198" s="214"/>
      <c r="D9198" s="78"/>
      <c r="E9198" s="225"/>
      <c r="G9198" s="281"/>
      <c r="H9198" s="281"/>
      <c r="I9198" s="223"/>
      <c r="J9198" s="41"/>
    </row>
    <row r="9199" spans="1:10" x14ac:dyDescent="0.25">
      <c r="A9199" s="41"/>
      <c r="C9199" s="214"/>
      <c r="D9199" s="78"/>
      <c r="E9199" s="225"/>
      <c r="G9199" s="281"/>
      <c r="H9199" s="281"/>
      <c r="I9199" s="223"/>
      <c r="J9199" s="41"/>
    </row>
    <row r="9200" spans="1:10" x14ac:dyDescent="0.25">
      <c r="A9200" s="41"/>
      <c r="C9200" s="214"/>
      <c r="D9200" s="78"/>
      <c r="E9200" s="225"/>
      <c r="G9200" s="281"/>
      <c r="H9200" s="281"/>
      <c r="I9200" s="223"/>
      <c r="J9200" s="41"/>
    </row>
    <row r="9201" spans="1:10" x14ac:dyDescent="0.25">
      <c r="A9201" s="41"/>
      <c r="C9201" s="214"/>
      <c r="D9201" s="78"/>
      <c r="E9201" s="225"/>
      <c r="G9201" s="281"/>
      <c r="H9201" s="281"/>
      <c r="I9201" s="223"/>
      <c r="J9201" s="41"/>
    </row>
    <row r="9202" spans="1:10" x14ac:dyDescent="0.25">
      <c r="A9202" s="41"/>
      <c r="C9202" s="214"/>
      <c r="D9202" s="78"/>
      <c r="E9202" s="225"/>
      <c r="G9202" s="281"/>
      <c r="H9202" s="281"/>
      <c r="I9202" s="223"/>
      <c r="J9202" s="41"/>
    </row>
    <row r="9203" spans="1:10" x14ac:dyDescent="0.25">
      <c r="A9203" s="41"/>
      <c r="C9203" s="214"/>
      <c r="D9203" s="78"/>
      <c r="E9203" s="225"/>
      <c r="G9203" s="281"/>
      <c r="H9203" s="281"/>
      <c r="I9203" s="223"/>
      <c r="J9203" s="41"/>
    </row>
    <row r="9204" spans="1:10" x14ac:dyDescent="0.25">
      <c r="A9204" s="41"/>
      <c r="C9204" s="214"/>
      <c r="D9204" s="78"/>
      <c r="E9204" s="225"/>
      <c r="G9204" s="281"/>
      <c r="H9204" s="281"/>
      <c r="I9204" s="223"/>
      <c r="J9204" s="41"/>
    </row>
    <row r="9205" spans="1:10" x14ac:dyDescent="0.25">
      <c r="A9205" s="41"/>
      <c r="C9205" s="214"/>
      <c r="D9205" s="78"/>
      <c r="E9205" s="225"/>
      <c r="G9205" s="281"/>
      <c r="H9205" s="281"/>
      <c r="I9205" s="223"/>
      <c r="J9205" s="41"/>
    </row>
    <row r="9206" spans="1:10" x14ac:dyDescent="0.25">
      <c r="A9206" s="41"/>
      <c r="C9206" s="214"/>
      <c r="D9206" s="78"/>
      <c r="E9206" s="225"/>
      <c r="G9206" s="281"/>
      <c r="H9206" s="281"/>
      <c r="I9206" s="223"/>
      <c r="J9206" s="41"/>
    </row>
    <row r="9207" spans="1:10" x14ac:dyDescent="0.25">
      <c r="A9207" s="41"/>
      <c r="C9207" s="214"/>
      <c r="D9207" s="78"/>
      <c r="E9207" s="225"/>
      <c r="G9207" s="281"/>
      <c r="H9207" s="281"/>
      <c r="I9207" s="223"/>
      <c r="J9207" s="41"/>
    </row>
    <row r="9208" spans="1:10" x14ac:dyDescent="0.25">
      <c r="A9208" s="41"/>
      <c r="C9208" s="214"/>
      <c r="D9208" s="78"/>
      <c r="E9208" s="225"/>
      <c r="G9208" s="281"/>
      <c r="H9208" s="281"/>
      <c r="I9208" s="223"/>
      <c r="J9208" s="41"/>
    </row>
    <row r="9209" spans="1:10" x14ac:dyDescent="0.25">
      <c r="A9209" s="41"/>
      <c r="C9209" s="214"/>
      <c r="D9209" s="78"/>
      <c r="E9209" s="225"/>
      <c r="G9209" s="281"/>
      <c r="H9209" s="281"/>
      <c r="I9209" s="223"/>
      <c r="J9209" s="41"/>
    </row>
    <row r="9210" spans="1:10" x14ac:dyDescent="0.25">
      <c r="A9210" s="41"/>
      <c r="C9210" s="214"/>
      <c r="D9210" s="78"/>
      <c r="E9210" s="225"/>
      <c r="G9210" s="281"/>
      <c r="H9210" s="281"/>
      <c r="I9210" s="223"/>
      <c r="J9210" s="41"/>
    </row>
    <row r="9211" spans="1:10" x14ac:dyDescent="0.25">
      <c r="A9211" s="41"/>
      <c r="C9211" s="214"/>
      <c r="D9211" s="78"/>
      <c r="E9211" s="225"/>
      <c r="G9211" s="281"/>
      <c r="H9211" s="281"/>
      <c r="I9211" s="223"/>
      <c r="J9211" s="41"/>
    </row>
    <row r="9212" spans="1:10" x14ac:dyDescent="0.25">
      <c r="A9212" s="41"/>
      <c r="C9212" s="214"/>
      <c r="D9212" s="78"/>
      <c r="E9212" s="225"/>
      <c r="G9212" s="281"/>
      <c r="H9212" s="281"/>
      <c r="I9212" s="223"/>
      <c r="J9212" s="41"/>
    </row>
    <row r="9213" spans="1:10" x14ac:dyDescent="0.25">
      <c r="A9213" s="41"/>
      <c r="C9213" s="214"/>
      <c r="D9213" s="78"/>
      <c r="E9213" s="225"/>
      <c r="G9213" s="281"/>
      <c r="H9213" s="281"/>
      <c r="I9213" s="223"/>
      <c r="J9213" s="41"/>
    </row>
    <row r="9214" spans="1:10" x14ac:dyDescent="0.25">
      <c r="A9214" s="41"/>
      <c r="C9214" s="214"/>
      <c r="D9214" s="78"/>
      <c r="E9214" s="225"/>
      <c r="G9214" s="281"/>
      <c r="H9214" s="281"/>
      <c r="I9214" s="223"/>
      <c r="J9214" s="41"/>
    </row>
    <row r="9215" spans="1:10" x14ac:dyDescent="0.25">
      <c r="A9215" s="41"/>
      <c r="C9215" s="214"/>
      <c r="D9215" s="78"/>
      <c r="E9215" s="225"/>
      <c r="G9215" s="281"/>
      <c r="H9215" s="281"/>
      <c r="I9215" s="223"/>
      <c r="J9215" s="41"/>
    </row>
    <row r="9216" spans="1:10" x14ac:dyDescent="0.25">
      <c r="A9216" s="41"/>
      <c r="C9216" s="214"/>
      <c r="D9216" s="78"/>
      <c r="E9216" s="225"/>
      <c r="G9216" s="281"/>
      <c r="H9216" s="281"/>
      <c r="I9216" s="223"/>
      <c r="J9216" s="41"/>
    </row>
    <row r="9217" spans="1:10" x14ac:dyDescent="0.25">
      <c r="A9217" s="41"/>
      <c r="C9217" s="214"/>
      <c r="D9217" s="78"/>
      <c r="E9217" s="225"/>
      <c r="G9217" s="281"/>
      <c r="H9217" s="281"/>
      <c r="I9217" s="223"/>
      <c r="J9217" s="41"/>
    </row>
    <row r="9218" spans="1:10" x14ac:dyDescent="0.25">
      <c r="A9218" s="41"/>
      <c r="C9218" s="214"/>
      <c r="D9218" s="78"/>
      <c r="E9218" s="225"/>
      <c r="G9218" s="281"/>
      <c r="H9218" s="281"/>
      <c r="I9218" s="223"/>
      <c r="J9218" s="41"/>
    </row>
    <row r="9219" spans="1:10" x14ac:dyDescent="0.25">
      <c r="A9219" s="41"/>
      <c r="C9219" s="214"/>
      <c r="D9219" s="78"/>
      <c r="E9219" s="225"/>
      <c r="G9219" s="281"/>
      <c r="H9219" s="281"/>
      <c r="I9219" s="223"/>
      <c r="J9219" s="41"/>
    </row>
    <row r="9220" spans="1:10" x14ac:dyDescent="0.25">
      <c r="A9220" s="41"/>
      <c r="C9220" s="214"/>
      <c r="D9220" s="78"/>
      <c r="E9220" s="225"/>
      <c r="G9220" s="281"/>
      <c r="H9220" s="281"/>
      <c r="I9220" s="223"/>
      <c r="J9220" s="41"/>
    </row>
    <row r="9221" spans="1:10" x14ac:dyDescent="0.25">
      <c r="A9221" s="41"/>
      <c r="C9221" s="214"/>
      <c r="D9221" s="78"/>
      <c r="E9221" s="225"/>
      <c r="G9221" s="281"/>
      <c r="H9221" s="281"/>
      <c r="I9221" s="223"/>
      <c r="J9221" s="41"/>
    </row>
    <row r="9222" spans="1:10" x14ac:dyDescent="0.25">
      <c r="A9222" s="41"/>
      <c r="C9222" s="214"/>
      <c r="D9222" s="78"/>
      <c r="E9222" s="225"/>
      <c r="G9222" s="281"/>
      <c r="H9222" s="281"/>
      <c r="I9222" s="223"/>
      <c r="J9222" s="41"/>
    </row>
    <row r="9223" spans="1:10" x14ac:dyDescent="0.25">
      <c r="A9223" s="41"/>
      <c r="C9223" s="214"/>
      <c r="D9223" s="78"/>
      <c r="E9223" s="225"/>
      <c r="G9223" s="281"/>
      <c r="H9223" s="281"/>
      <c r="I9223" s="223"/>
      <c r="J9223" s="41"/>
    </row>
    <row r="9224" spans="1:10" x14ac:dyDescent="0.25">
      <c r="A9224" s="41"/>
      <c r="C9224" s="214"/>
      <c r="D9224" s="78"/>
      <c r="E9224" s="225"/>
      <c r="G9224" s="281"/>
      <c r="H9224" s="281"/>
      <c r="I9224" s="223"/>
      <c r="J9224" s="41"/>
    </row>
    <row r="9225" spans="1:10" x14ac:dyDescent="0.25">
      <c r="A9225" s="41"/>
      <c r="C9225" s="214"/>
      <c r="D9225" s="78"/>
      <c r="E9225" s="225"/>
      <c r="G9225" s="281"/>
      <c r="H9225" s="281"/>
      <c r="I9225" s="223"/>
      <c r="J9225" s="41"/>
    </row>
    <row r="9226" spans="1:10" x14ac:dyDescent="0.25">
      <c r="A9226" s="41"/>
      <c r="C9226" s="214"/>
      <c r="D9226" s="78"/>
      <c r="E9226" s="225"/>
      <c r="G9226" s="281"/>
      <c r="H9226" s="281"/>
      <c r="I9226" s="223"/>
      <c r="J9226" s="41"/>
    </row>
    <row r="9227" spans="1:10" x14ac:dyDescent="0.25">
      <c r="A9227" s="41"/>
      <c r="C9227" s="214"/>
      <c r="D9227" s="78"/>
      <c r="E9227" s="225"/>
      <c r="G9227" s="281"/>
      <c r="H9227" s="281"/>
      <c r="I9227" s="223"/>
      <c r="J9227" s="41"/>
    </row>
    <row r="9228" spans="1:10" x14ac:dyDescent="0.25">
      <c r="A9228" s="41"/>
      <c r="C9228" s="214"/>
      <c r="D9228" s="78"/>
      <c r="E9228" s="225"/>
      <c r="G9228" s="281"/>
      <c r="H9228" s="281"/>
      <c r="I9228" s="223"/>
      <c r="J9228" s="41"/>
    </row>
    <row r="9229" spans="1:10" x14ac:dyDescent="0.25">
      <c r="A9229" s="41"/>
      <c r="C9229" s="214"/>
      <c r="D9229" s="78"/>
      <c r="E9229" s="225"/>
      <c r="G9229" s="281"/>
      <c r="H9229" s="281"/>
      <c r="I9229" s="223"/>
      <c r="J9229" s="41"/>
    </row>
    <row r="9230" spans="1:10" x14ac:dyDescent="0.25">
      <c r="A9230" s="41"/>
      <c r="C9230" s="214"/>
      <c r="D9230" s="78"/>
      <c r="E9230" s="225"/>
      <c r="G9230" s="281"/>
      <c r="H9230" s="281"/>
      <c r="I9230" s="223"/>
      <c r="J9230" s="41"/>
    </row>
    <row r="9231" spans="1:10" x14ac:dyDescent="0.25">
      <c r="A9231" s="41"/>
      <c r="C9231" s="214"/>
      <c r="D9231" s="78"/>
      <c r="E9231" s="225"/>
      <c r="G9231" s="281"/>
      <c r="H9231" s="281"/>
      <c r="I9231" s="223"/>
      <c r="J9231" s="41"/>
    </row>
    <row r="9232" spans="1:10" x14ac:dyDescent="0.25">
      <c r="A9232" s="41"/>
      <c r="C9232" s="214"/>
      <c r="D9232" s="78"/>
      <c r="E9232" s="225"/>
      <c r="G9232" s="281"/>
      <c r="H9232" s="281"/>
      <c r="I9232" s="223"/>
      <c r="J9232" s="41"/>
    </row>
    <row r="9233" spans="1:10" x14ac:dyDescent="0.25">
      <c r="A9233" s="41"/>
      <c r="C9233" s="214"/>
      <c r="D9233" s="78"/>
      <c r="E9233" s="225"/>
      <c r="G9233" s="281"/>
      <c r="H9233" s="281"/>
      <c r="I9233" s="223"/>
      <c r="J9233" s="41"/>
    </row>
    <row r="9234" spans="1:10" x14ac:dyDescent="0.25">
      <c r="A9234" s="41"/>
      <c r="C9234" s="214"/>
      <c r="D9234" s="78"/>
      <c r="E9234" s="225"/>
      <c r="G9234" s="281"/>
      <c r="H9234" s="281"/>
      <c r="I9234" s="223"/>
      <c r="J9234" s="41"/>
    </row>
    <row r="9235" spans="1:10" x14ac:dyDescent="0.25">
      <c r="A9235" s="41"/>
      <c r="C9235" s="214"/>
      <c r="D9235" s="78"/>
      <c r="E9235" s="225"/>
      <c r="G9235" s="281"/>
      <c r="H9235" s="281"/>
      <c r="I9235" s="223"/>
      <c r="J9235" s="41"/>
    </row>
    <row r="9236" spans="1:10" x14ac:dyDescent="0.25">
      <c r="A9236" s="41"/>
      <c r="C9236" s="214"/>
      <c r="D9236" s="78"/>
      <c r="E9236" s="225"/>
      <c r="G9236" s="281"/>
      <c r="H9236" s="281"/>
      <c r="I9236" s="223"/>
      <c r="J9236" s="41"/>
    </row>
    <row r="9237" spans="1:10" x14ac:dyDescent="0.25">
      <c r="A9237" s="41"/>
      <c r="C9237" s="214"/>
      <c r="D9237" s="78"/>
      <c r="E9237" s="225"/>
      <c r="G9237" s="281"/>
      <c r="H9237" s="281"/>
      <c r="I9237" s="223"/>
      <c r="J9237" s="41"/>
    </row>
    <row r="9238" spans="1:10" x14ac:dyDescent="0.25">
      <c r="A9238" s="41"/>
      <c r="C9238" s="214"/>
      <c r="D9238" s="78"/>
      <c r="E9238" s="225"/>
      <c r="G9238" s="281"/>
      <c r="H9238" s="281"/>
      <c r="I9238" s="223"/>
      <c r="J9238" s="41"/>
    </row>
    <row r="9239" spans="1:10" x14ac:dyDescent="0.25">
      <c r="A9239" s="41"/>
      <c r="C9239" s="214"/>
      <c r="D9239" s="78"/>
      <c r="E9239" s="225"/>
      <c r="G9239" s="281"/>
      <c r="H9239" s="281"/>
      <c r="I9239" s="223"/>
      <c r="J9239" s="41"/>
    </row>
    <row r="9240" spans="1:10" x14ac:dyDescent="0.25">
      <c r="A9240" s="41"/>
      <c r="C9240" s="214"/>
      <c r="D9240" s="78"/>
      <c r="E9240" s="225"/>
      <c r="G9240" s="281"/>
      <c r="H9240" s="281"/>
      <c r="I9240" s="223"/>
      <c r="J9240" s="41"/>
    </row>
    <row r="9241" spans="1:10" x14ac:dyDescent="0.25">
      <c r="A9241" s="41"/>
      <c r="C9241" s="214"/>
      <c r="D9241" s="78"/>
      <c r="E9241" s="225"/>
      <c r="G9241" s="281"/>
      <c r="H9241" s="281"/>
      <c r="I9241" s="223"/>
      <c r="J9241" s="41"/>
    </row>
    <row r="9242" spans="1:10" x14ac:dyDescent="0.25">
      <c r="A9242" s="41"/>
      <c r="C9242" s="214"/>
      <c r="D9242" s="78"/>
      <c r="E9242" s="225"/>
      <c r="G9242" s="281"/>
      <c r="H9242" s="281"/>
      <c r="I9242" s="223"/>
      <c r="J9242" s="41"/>
    </row>
    <row r="9243" spans="1:10" x14ac:dyDescent="0.25">
      <c r="A9243" s="41"/>
      <c r="C9243" s="214"/>
      <c r="D9243" s="78"/>
      <c r="E9243" s="225"/>
      <c r="G9243" s="281"/>
      <c r="H9243" s="281"/>
      <c r="I9243" s="223"/>
      <c r="J9243" s="41"/>
    </row>
    <row r="9244" spans="1:10" x14ac:dyDescent="0.25">
      <c r="A9244" s="41"/>
      <c r="C9244" s="214"/>
      <c r="D9244" s="78"/>
      <c r="E9244" s="225"/>
      <c r="G9244" s="281"/>
      <c r="H9244" s="281"/>
      <c r="I9244" s="223"/>
      <c r="J9244" s="41"/>
    </row>
    <row r="9245" spans="1:10" x14ac:dyDescent="0.25">
      <c r="A9245" s="41"/>
      <c r="C9245" s="214"/>
      <c r="D9245" s="78"/>
      <c r="E9245" s="225"/>
      <c r="G9245" s="281"/>
      <c r="H9245" s="281"/>
      <c r="I9245" s="223"/>
      <c r="J9245" s="41"/>
    </row>
    <row r="9246" spans="1:10" x14ac:dyDescent="0.25">
      <c r="A9246" s="41"/>
      <c r="C9246" s="214"/>
      <c r="D9246" s="78"/>
      <c r="E9246" s="225"/>
      <c r="G9246" s="281"/>
      <c r="H9246" s="281"/>
      <c r="I9246" s="223"/>
      <c r="J9246" s="41"/>
    </row>
    <row r="9247" spans="1:10" x14ac:dyDescent="0.25">
      <c r="A9247" s="41"/>
      <c r="C9247" s="214"/>
      <c r="D9247" s="78"/>
      <c r="E9247" s="225"/>
      <c r="G9247" s="281"/>
      <c r="H9247" s="281"/>
      <c r="I9247" s="223"/>
      <c r="J9247" s="41"/>
    </row>
    <row r="9248" spans="1:10" x14ac:dyDescent="0.25">
      <c r="A9248" s="41"/>
      <c r="C9248" s="214"/>
      <c r="D9248" s="78"/>
      <c r="E9248" s="225"/>
      <c r="G9248" s="281"/>
      <c r="H9248" s="281"/>
      <c r="I9248" s="223"/>
      <c r="J9248" s="41"/>
    </row>
    <row r="9249" spans="1:10" x14ac:dyDescent="0.25">
      <c r="A9249" s="41"/>
      <c r="C9249" s="214"/>
      <c r="D9249" s="78"/>
      <c r="E9249" s="225"/>
      <c r="G9249" s="281"/>
      <c r="H9249" s="281"/>
      <c r="I9249" s="223"/>
      <c r="J9249" s="41"/>
    </row>
    <row r="9250" spans="1:10" x14ac:dyDescent="0.25">
      <c r="A9250" s="41"/>
      <c r="C9250" s="214"/>
      <c r="D9250" s="78"/>
      <c r="E9250" s="225"/>
      <c r="G9250" s="281"/>
      <c r="H9250" s="281"/>
      <c r="I9250" s="223"/>
      <c r="J9250" s="41"/>
    </row>
    <row r="9251" spans="1:10" x14ac:dyDescent="0.25">
      <c r="A9251" s="41"/>
      <c r="C9251" s="214"/>
      <c r="D9251" s="78"/>
      <c r="E9251" s="225"/>
      <c r="G9251" s="281"/>
      <c r="H9251" s="281"/>
      <c r="I9251" s="223"/>
      <c r="J9251" s="41"/>
    </row>
    <row r="9252" spans="1:10" x14ac:dyDescent="0.25">
      <c r="A9252" s="41"/>
      <c r="C9252" s="214"/>
      <c r="D9252" s="78"/>
      <c r="E9252" s="225"/>
      <c r="G9252" s="281"/>
      <c r="H9252" s="281"/>
      <c r="I9252" s="223"/>
      <c r="J9252" s="41"/>
    </row>
    <row r="9253" spans="1:10" x14ac:dyDescent="0.25">
      <c r="A9253" s="41"/>
      <c r="C9253" s="214"/>
      <c r="D9253" s="78"/>
      <c r="E9253" s="225"/>
      <c r="G9253" s="281"/>
      <c r="H9253" s="281"/>
      <c r="I9253" s="223"/>
      <c r="J9253" s="41"/>
    </row>
    <row r="9254" spans="1:10" x14ac:dyDescent="0.25">
      <c r="A9254" s="41"/>
      <c r="C9254" s="214"/>
      <c r="D9254" s="78"/>
      <c r="E9254" s="225"/>
      <c r="G9254" s="281"/>
      <c r="H9254" s="281"/>
      <c r="I9254" s="223"/>
      <c r="J9254" s="41"/>
    </row>
    <row r="9255" spans="1:10" x14ac:dyDescent="0.25">
      <c r="A9255" s="41"/>
      <c r="C9255" s="214"/>
      <c r="D9255" s="78"/>
      <c r="E9255" s="225"/>
      <c r="G9255" s="281"/>
      <c r="H9255" s="281"/>
      <c r="I9255" s="223"/>
      <c r="J9255" s="41"/>
    </row>
    <row r="9256" spans="1:10" x14ac:dyDescent="0.25">
      <c r="A9256" s="41"/>
      <c r="C9256" s="214"/>
      <c r="D9256" s="78"/>
      <c r="E9256" s="225"/>
      <c r="G9256" s="281"/>
      <c r="H9256" s="281"/>
      <c r="I9256" s="223"/>
      <c r="J9256" s="41"/>
    </row>
    <row r="9257" spans="1:10" x14ac:dyDescent="0.25">
      <c r="A9257" s="41"/>
      <c r="C9257" s="214"/>
      <c r="D9257" s="78"/>
      <c r="E9257" s="225"/>
      <c r="G9257" s="281"/>
      <c r="H9257" s="281"/>
      <c r="I9257" s="223"/>
      <c r="J9257" s="41"/>
    </row>
    <row r="9258" spans="1:10" x14ac:dyDescent="0.25">
      <c r="A9258" s="41"/>
      <c r="C9258" s="214"/>
      <c r="D9258" s="78"/>
      <c r="E9258" s="225"/>
      <c r="G9258" s="281"/>
      <c r="H9258" s="281"/>
      <c r="I9258" s="223"/>
      <c r="J9258" s="41"/>
    </row>
    <row r="9259" spans="1:10" x14ac:dyDescent="0.25">
      <c r="A9259" s="41"/>
      <c r="C9259" s="214"/>
      <c r="D9259" s="78"/>
      <c r="E9259" s="225"/>
      <c r="G9259" s="281"/>
      <c r="H9259" s="281"/>
      <c r="I9259" s="223"/>
      <c r="J9259" s="41"/>
    </row>
    <row r="9260" spans="1:10" x14ac:dyDescent="0.25">
      <c r="A9260" s="41"/>
      <c r="C9260" s="214"/>
      <c r="D9260" s="78"/>
      <c r="E9260" s="225"/>
      <c r="G9260" s="281"/>
      <c r="H9260" s="281"/>
      <c r="I9260" s="223"/>
      <c r="J9260" s="41"/>
    </row>
    <row r="9261" spans="1:10" x14ac:dyDescent="0.25">
      <c r="A9261" s="41"/>
      <c r="C9261" s="214"/>
      <c r="D9261" s="78"/>
      <c r="E9261" s="225"/>
      <c r="G9261" s="281"/>
      <c r="H9261" s="281"/>
      <c r="I9261" s="223"/>
      <c r="J9261" s="41"/>
    </row>
    <row r="9262" spans="1:10" x14ac:dyDescent="0.25">
      <c r="A9262" s="41"/>
      <c r="C9262" s="214"/>
      <c r="D9262" s="78"/>
      <c r="E9262" s="225"/>
      <c r="G9262" s="281"/>
      <c r="H9262" s="281"/>
      <c r="I9262" s="223"/>
      <c r="J9262" s="41"/>
    </row>
    <row r="9263" spans="1:10" x14ac:dyDescent="0.25">
      <c r="A9263" s="41"/>
      <c r="C9263" s="214"/>
      <c r="D9263" s="78"/>
      <c r="E9263" s="225"/>
      <c r="G9263" s="281"/>
      <c r="H9263" s="281"/>
      <c r="I9263" s="223"/>
      <c r="J9263" s="41"/>
    </row>
    <row r="9264" spans="1:10" x14ac:dyDescent="0.25">
      <c r="A9264" s="41"/>
      <c r="C9264" s="214"/>
      <c r="D9264" s="78"/>
      <c r="E9264" s="225"/>
      <c r="G9264" s="281"/>
      <c r="H9264" s="281"/>
      <c r="I9264" s="223"/>
      <c r="J9264" s="41"/>
    </row>
    <row r="9265" spans="1:10" x14ac:dyDescent="0.25">
      <c r="A9265" s="41"/>
      <c r="C9265" s="214"/>
      <c r="D9265" s="78"/>
      <c r="E9265" s="225"/>
      <c r="G9265" s="281"/>
      <c r="H9265" s="281"/>
      <c r="I9265" s="223"/>
      <c r="J9265" s="41"/>
    </row>
    <row r="9266" spans="1:10" x14ac:dyDescent="0.25">
      <c r="A9266" s="41"/>
      <c r="C9266" s="214"/>
      <c r="D9266" s="78"/>
      <c r="E9266" s="225"/>
      <c r="G9266" s="281"/>
      <c r="H9266" s="281"/>
      <c r="I9266" s="223"/>
      <c r="J9266" s="41"/>
    </row>
    <row r="9267" spans="1:10" x14ac:dyDescent="0.25">
      <c r="A9267" s="41"/>
      <c r="C9267" s="214"/>
      <c r="D9267" s="78"/>
      <c r="E9267" s="225"/>
      <c r="G9267" s="281"/>
      <c r="H9267" s="281"/>
      <c r="I9267" s="223"/>
      <c r="J9267" s="41"/>
    </row>
    <row r="9268" spans="1:10" x14ac:dyDescent="0.25">
      <c r="A9268" s="41"/>
      <c r="C9268" s="214"/>
      <c r="D9268" s="78"/>
      <c r="E9268" s="225"/>
      <c r="G9268" s="281"/>
      <c r="H9268" s="281"/>
      <c r="I9268" s="223"/>
      <c r="J9268" s="41"/>
    </row>
    <row r="9269" spans="1:10" x14ac:dyDescent="0.25">
      <c r="A9269" s="41"/>
      <c r="C9269" s="214"/>
      <c r="D9269" s="78"/>
      <c r="E9269" s="225"/>
      <c r="G9269" s="281"/>
      <c r="H9269" s="281"/>
      <c r="I9269" s="223"/>
      <c r="J9269" s="41"/>
    </row>
    <row r="9270" spans="1:10" x14ac:dyDescent="0.25">
      <c r="A9270" s="41"/>
      <c r="C9270" s="214"/>
      <c r="D9270" s="78"/>
      <c r="E9270" s="225"/>
      <c r="G9270" s="281"/>
      <c r="H9270" s="281"/>
      <c r="I9270" s="223"/>
      <c r="J9270" s="41"/>
    </row>
    <row r="9271" spans="1:10" x14ac:dyDescent="0.25">
      <c r="A9271" s="41"/>
      <c r="C9271" s="214"/>
      <c r="D9271" s="78"/>
      <c r="E9271" s="225"/>
      <c r="G9271" s="281"/>
      <c r="H9271" s="281"/>
      <c r="I9271" s="223"/>
      <c r="J9271" s="41"/>
    </row>
    <row r="9272" spans="1:10" x14ac:dyDescent="0.25">
      <c r="A9272" s="41"/>
      <c r="C9272" s="214"/>
      <c r="D9272" s="78"/>
      <c r="E9272" s="225"/>
      <c r="G9272" s="281"/>
      <c r="H9272" s="281"/>
      <c r="I9272" s="223"/>
      <c r="J9272" s="41"/>
    </row>
    <row r="9273" spans="1:10" x14ac:dyDescent="0.25">
      <c r="A9273" s="41"/>
      <c r="C9273" s="214"/>
      <c r="D9273" s="78"/>
      <c r="E9273" s="225"/>
      <c r="G9273" s="281"/>
      <c r="H9273" s="281"/>
      <c r="I9273" s="223"/>
      <c r="J9273" s="41"/>
    </row>
    <row r="9274" spans="1:10" x14ac:dyDescent="0.25">
      <c r="A9274" s="41"/>
      <c r="C9274" s="214"/>
      <c r="D9274" s="78"/>
      <c r="E9274" s="225"/>
      <c r="G9274" s="281"/>
      <c r="H9274" s="281"/>
      <c r="I9274" s="223"/>
      <c r="J9274" s="41"/>
    </row>
    <row r="9275" spans="1:10" x14ac:dyDescent="0.25">
      <c r="A9275" s="41"/>
      <c r="C9275" s="214"/>
      <c r="D9275" s="78"/>
      <c r="E9275" s="225"/>
      <c r="G9275" s="281"/>
      <c r="H9275" s="281"/>
      <c r="I9275" s="223"/>
      <c r="J9275" s="41"/>
    </row>
    <row r="9276" spans="1:10" x14ac:dyDescent="0.25">
      <c r="A9276" s="41"/>
      <c r="C9276" s="214"/>
      <c r="D9276" s="78"/>
      <c r="E9276" s="225"/>
      <c r="G9276" s="281"/>
      <c r="H9276" s="281"/>
      <c r="I9276" s="223"/>
      <c r="J9276" s="41"/>
    </row>
    <row r="9277" spans="1:10" x14ac:dyDescent="0.25">
      <c r="A9277" s="41"/>
      <c r="C9277" s="214"/>
      <c r="D9277" s="78"/>
      <c r="E9277" s="225"/>
      <c r="G9277" s="281"/>
      <c r="H9277" s="281"/>
      <c r="I9277" s="223"/>
      <c r="J9277" s="41"/>
    </row>
    <row r="9278" spans="1:10" x14ac:dyDescent="0.25">
      <c r="A9278" s="41"/>
      <c r="C9278" s="214"/>
      <c r="D9278" s="78"/>
      <c r="E9278" s="225"/>
      <c r="G9278" s="281"/>
      <c r="H9278" s="281"/>
      <c r="I9278" s="223"/>
      <c r="J9278" s="41"/>
    </row>
    <row r="9279" spans="1:10" x14ac:dyDescent="0.25">
      <c r="A9279" s="41"/>
      <c r="C9279" s="214"/>
      <c r="D9279" s="78"/>
      <c r="E9279" s="225"/>
      <c r="G9279" s="281"/>
      <c r="H9279" s="281"/>
      <c r="I9279" s="223"/>
      <c r="J9279" s="41"/>
    </row>
    <row r="9280" spans="1:10" x14ac:dyDescent="0.25">
      <c r="A9280" s="41"/>
      <c r="C9280" s="214"/>
      <c r="D9280" s="78"/>
      <c r="E9280" s="225"/>
      <c r="G9280" s="281"/>
      <c r="H9280" s="281"/>
      <c r="I9280" s="223"/>
      <c r="J9280" s="41"/>
    </row>
    <row r="9281" spans="1:10" x14ac:dyDescent="0.25">
      <c r="A9281" s="41"/>
      <c r="C9281" s="214"/>
      <c r="D9281" s="78"/>
      <c r="E9281" s="225"/>
      <c r="G9281" s="281"/>
      <c r="H9281" s="281"/>
      <c r="I9281" s="223"/>
      <c r="J9281" s="41"/>
    </row>
    <row r="9282" spans="1:10" x14ac:dyDescent="0.25">
      <c r="A9282" s="41"/>
      <c r="C9282" s="214"/>
      <c r="D9282" s="78"/>
      <c r="E9282" s="225"/>
      <c r="G9282" s="281"/>
      <c r="H9282" s="281"/>
      <c r="I9282" s="223"/>
      <c r="J9282" s="41"/>
    </row>
    <row r="9283" spans="1:10" x14ac:dyDescent="0.25">
      <c r="A9283" s="41"/>
      <c r="C9283" s="214"/>
      <c r="D9283" s="78"/>
      <c r="E9283" s="225"/>
      <c r="G9283" s="281"/>
      <c r="H9283" s="281"/>
      <c r="I9283" s="223"/>
      <c r="J9283" s="41"/>
    </row>
    <row r="9284" spans="1:10" x14ac:dyDescent="0.25">
      <c r="A9284" s="41"/>
      <c r="C9284" s="214"/>
      <c r="D9284" s="78"/>
      <c r="E9284" s="225"/>
      <c r="G9284" s="281"/>
      <c r="H9284" s="281"/>
      <c r="I9284" s="223"/>
      <c r="J9284" s="41"/>
    </row>
    <row r="9285" spans="1:10" x14ac:dyDescent="0.25">
      <c r="A9285" s="41"/>
      <c r="C9285" s="214"/>
      <c r="D9285" s="78"/>
      <c r="E9285" s="225"/>
      <c r="G9285" s="281"/>
      <c r="H9285" s="281"/>
      <c r="I9285" s="223"/>
      <c r="J9285" s="41"/>
    </row>
    <row r="9286" spans="1:10" x14ac:dyDescent="0.25">
      <c r="A9286" s="41"/>
      <c r="C9286" s="214"/>
      <c r="D9286" s="78"/>
      <c r="E9286" s="225"/>
      <c r="G9286" s="281"/>
      <c r="H9286" s="281"/>
      <c r="I9286" s="223"/>
      <c r="J9286" s="41"/>
    </row>
    <row r="9287" spans="1:10" x14ac:dyDescent="0.25">
      <c r="A9287" s="41"/>
      <c r="C9287" s="214"/>
      <c r="D9287" s="78"/>
      <c r="E9287" s="225"/>
      <c r="G9287" s="281"/>
      <c r="H9287" s="281"/>
      <c r="I9287" s="223"/>
      <c r="J9287" s="41"/>
    </row>
    <row r="9288" spans="1:10" x14ac:dyDescent="0.25">
      <c r="A9288" s="41"/>
      <c r="C9288" s="214"/>
      <c r="D9288" s="78"/>
      <c r="E9288" s="225"/>
      <c r="G9288" s="281"/>
      <c r="H9288" s="281"/>
      <c r="I9288" s="223"/>
      <c r="J9288" s="41"/>
    </row>
    <row r="9289" spans="1:10" x14ac:dyDescent="0.25">
      <c r="A9289" s="41"/>
      <c r="C9289" s="214"/>
      <c r="D9289" s="78"/>
      <c r="E9289" s="225"/>
      <c r="G9289" s="281"/>
      <c r="H9289" s="281"/>
      <c r="I9289" s="223"/>
      <c r="J9289" s="41"/>
    </row>
    <row r="9290" spans="1:10" x14ac:dyDescent="0.25">
      <c r="A9290" s="41"/>
      <c r="C9290" s="214"/>
      <c r="D9290" s="78"/>
      <c r="E9290" s="225"/>
      <c r="G9290" s="281"/>
      <c r="H9290" s="281"/>
      <c r="I9290" s="223"/>
      <c r="J9290" s="41"/>
    </row>
    <row r="9291" spans="1:10" x14ac:dyDescent="0.25">
      <c r="A9291" s="41"/>
      <c r="C9291" s="214"/>
      <c r="D9291" s="78"/>
      <c r="E9291" s="225"/>
      <c r="G9291" s="281"/>
      <c r="H9291" s="281"/>
      <c r="I9291" s="223"/>
      <c r="J9291" s="41"/>
    </row>
    <row r="9292" spans="1:10" x14ac:dyDescent="0.25">
      <c r="A9292" s="41"/>
      <c r="C9292" s="214"/>
      <c r="D9292" s="78"/>
      <c r="E9292" s="225"/>
      <c r="G9292" s="281"/>
      <c r="H9292" s="281"/>
      <c r="I9292" s="223"/>
      <c r="J9292" s="41"/>
    </row>
    <row r="9293" spans="1:10" x14ac:dyDescent="0.25">
      <c r="A9293" s="41"/>
      <c r="C9293" s="214"/>
      <c r="D9293" s="78"/>
      <c r="E9293" s="225"/>
      <c r="G9293" s="281"/>
      <c r="H9293" s="281"/>
      <c r="I9293" s="223"/>
      <c r="J9293" s="41"/>
    </row>
    <row r="9294" spans="1:10" x14ac:dyDescent="0.25">
      <c r="A9294" s="41"/>
      <c r="C9294" s="214"/>
      <c r="D9294" s="78"/>
      <c r="E9294" s="225"/>
      <c r="G9294" s="281"/>
      <c r="H9294" s="281"/>
      <c r="I9294" s="223"/>
      <c r="J9294" s="41"/>
    </row>
    <row r="9295" spans="1:10" x14ac:dyDescent="0.25">
      <c r="A9295" s="41"/>
      <c r="C9295" s="214"/>
      <c r="D9295" s="78"/>
      <c r="E9295" s="225"/>
      <c r="G9295" s="281"/>
      <c r="H9295" s="281"/>
      <c r="I9295" s="223"/>
      <c r="J9295" s="41"/>
    </row>
    <row r="9296" spans="1:10" x14ac:dyDescent="0.25">
      <c r="A9296" s="41"/>
      <c r="C9296" s="214"/>
      <c r="D9296" s="78"/>
      <c r="E9296" s="225"/>
      <c r="G9296" s="281"/>
      <c r="H9296" s="281"/>
      <c r="I9296" s="223"/>
      <c r="J9296" s="41"/>
    </row>
    <row r="9297" spans="1:10" x14ac:dyDescent="0.25">
      <c r="A9297" s="41"/>
      <c r="C9297" s="214"/>
      <c r="D9297" s="78"/>
      <c r="E9297" s="225"/>
      <c r="G9297" s="281"/>
      <c r="H9297" s="281"/>
      <c r="I9297" s="223"/>
      <c r="J9297" s="41"/>
    </row>
    <row r="9298" spans="1:10" x14ac:dyDescent="0.25">
      <c r="A9298" s="41"/>
      <c r="C9298" s="214"/>
      <c r="D9298" s="78"/>
      <c r="E9298" s="225"/>
      <c r="G9298" s="281"/>
      <c r="H9298" s="281"/>
      <c r="I9298" s="223"/>
      <c r="J9298" s="41"/>
    </row>
    <row r="9299" spans="1:10" x14ac:dyDescent="0.25">
      <c r="A9299" s="41"/>
      <c r="C9299" s="214"/>
      <c r="D9299" s="78"/>
      <c r="E9299" s="225"/>
      <c r="G9299" s="281"/>
      <c r="H9299" s="281"/>
      <c r="I9299" s="223"/>
      <c r="J9299" s="41"/>
    </row>
    <row r="9300" spans="1:10" x14ac:dyDescent="0.25">
      <c r="A9300" s="41"/>
      <c r="C9300" s="214"/>
      <c r="D9300" s="78"/>
      <c r="E9300" s="225"/>
      <c r="G9300" s="281"/>
      <c r="H9300" s="281"/>
      <c r="I9300" s="223"/>
      <c r="J9300" s="41"/>
    </row>
    <row r="9301" spans="1:10" x14ac:dyDescent="0.25">
      <c r="A9301" s="41"/>
      <c r="C9301" s="214"/>
      <c r="D9301" s="78"/>
      <c r="E9301" s="225"/>
      <c r="G9301" s="281"/>
      <c r="H9301" s="281"/>
      <c r="I9301" s="223"/>
      <c r="J9301" s="41"/>
    </row>
    <row r="9302" spans="1:10" x14ac:dyDescent="0.25">
      <c r="A9302" s="41"/>
      <c r="C9302" s="214"/>
      <c r="D9302" s="78"/>
      <c r="E9302" s="225"/>
      <c r="G9302" s="281"/>
      <c r="H9302" s="281"/>
      <c r="I9302" s="223"/>
      <c r="J9302" s="41"/>
    </row>
    <row r="9303" spans="1:10" x14ac:dyDescent="0.25">
      <c r="A9303" s="41"/>
      <c r="C9303" s="214"/>
      <c r="D9303" s="78"/>
      <c r="E9303" s="225"/>
      <c r="G9303" s="281"/>
      <c r="H9303" s="281"/>
      <c r="I9303" s="223"/>
      <c r="J9303" s="41"/>
    </row>
    <row r="9304" spans="1:10" x14ac:dyDescent="0.25">
      <c r="A9304" s="41"/>
      <c r="C9304" s="214"/>
      <c r="D9304" s="78"/>
      <c r="E9304" s="225"/>
      <c r="G9304" s="281"/>
      <c r="H9304" s="281"/>
      <c r="I9304" s="223"/>
      <c r="J9304" s="41"/>
    </row>
    <row r="9305" spans="1:10" x14ac:dyDescent="0.25">
      <c r="A9305" s="41"/>
      <c r="C9305" s="214"/>
      <c r="D9305" s="78"/>
      <c r="E9305" s="225"/>
      <c r="G9305" s="281"/>
      <c r="H9305" s="281"/>
      <c r="I9305" s="223"/>
      <c r="J9305" s="41"/>
    </row>
    <row r="9306" spans="1:10" x14ac:dyDescent="0.25">
      <c r="A9306" s="41"/>
      <c r="C9306" s="214"/>
      <c r="D9306" s="78"/>
      <c r="E9306" s="225"/>
      <c r="G9306" s="281"/>
      <c r="H9306" s="281"/>
      <c r="I9306" s="223"/>
      <c r="J9306" s="41"/>
    </row>
    <row r="9307" spans="1:10" x14ac:dyDescent="0.25">
      <c r="A9307" s="41"/>
      <c r="C9307" s="214"/>
      <c r="D9307" s="78"/>
      <c r="E9307" s="225"/>
      <c r="G9307" s="281"/>
      <c r="H9307" s="281"/>
      <c r="I9307" s="223"/>
      <c r="J9307" s="41"/>
    </row>
    <row r="9308" spans="1:10" x14ac:dyDescent="0.25">
      <c r="A9308" s="41"/>
      <c r="C9308" s="214"/>
      <c r="D9308" s="78"/>
      <c r="E9308" s="225"/>
      <c r="G9308" s="281"/>
      <c r="H9308" s="281"/>
      <c r="I9308" s="223"/>
      <c r="J9308" s="41"/>
    </row>
    <row r="9309" spans="1:10" x14ac:dyDescent="0.25">
      <c r="A9309" s="41"/>
      <c r="C9309" s="214"/>
      <c r="D9309" s="78"/>
      <c r="E9309" s="225"/>
      <c r="G9309" s="281"/>
      <c r="H9309" s="281"/>
      <c r="I9309" s="223"/>
      <c r="J9309" s="41"/>
    </row>
    <row r="9310" spans="1:10" x14ac:dyDescent="0.25">
      <c r="A9310" s="41"/>
      <c r="C9310" s="214"/>
      <c r="D9310" s="78"/>
      <c r="E9310" s="225"/>
      <c r="G9310" s="281"/>
      <c r="H9310" s="281"/>
      <c r="I9310" s="223"/>
      <c r="J9310" s="41"/>
    </row>
    <row r="9311" spans="1:10" x14ac:dyDescent="0.25">
      <c r="A9311" s="41"/>
      <c r="C9311" s="214"/>
      <c r="D9311" s="78"/>
      <c r="E9311" s="225"/>
      <c r="G9311" s="281"/>
      <c r="H9311" s="281"/>
      <c r="I9311" s="223"/>
      <c r="J9311" s="41"/>
    </row>
    <row r="9312" spans="1:10" x14ac:dyDescent="0.25">
      <c r="A9312" s="41"/>
      <c r="C9312" s="214"/>
      <c r="D9312" s="78"/>
      <c r="E9312" s="225"/>
      <c r="G9312" s="281"/>
      <c r="H9312" s="281"/>
      <c r="I9312" s="223"/>
      <c r="J9312" s="41"/>
    </row>
    <row r="9313" spans="1:10" x14ac:dyDescent="0.25">
      <c r="A9313" s="41"/>
      <c r="C9313" s="214"/>
      <c r="D9313" s="78"/>
      <c r="E9313" s="225"/>
      <c r="G9313" s="281"/>
      <c r="H9313" s="281"/>
      <c r="I9313" s="223"/>
      <c r="J9313" s="41"/>
    </row>
    <row r="9314" spans="1:10" x14ac:dyDescent="0.25">
      <c r="A9314" s="41"/>
      <c r="C9314" s="214"/>
      <c r="D9314" s="78"/>
      <c r="E9314" s="225"/>
      <c r="G9314" s="281"/>
      <c r="H9314" s="281"/>
      <c r="I9314" s="223"/>
      <c r="J9314" s="41"/>
    </row>
    <row r="9315" spans="1:10" x14ac:dyDescent="0.25">
      <c r="A9315" s="41"/>
      <c r="C9315" s="214"/>
      <c r="D9315" s="78"/>
      <c r="E9315" s="225"/>
      <c r="G9315" s="281"/>
      <c r="H9315" s="281"/>
      <c r="I9315" s="223"/>
      <c r="J9315" s="41"/>
    </row>
    <row r="9316" spans="1:10" x14ac:dyDescent="0.25">
      <c r="A9316" s="41"/>
      <c r="C9316" s="214"/>
      <c r="D9316" s="78"/>
      <c r="E9316" s="225"/>
      <c r="G9316" s="281"/>
      <c r="H9316" s="281"/>
      <c r="I9316" s="223"/>
      <c r="J9316" s="41"/>
    </row>
    <row r="9317" spans="1:10" x14ac:dyDescent="0.25">
      <c r="A9317" s="41"/>
      <c r="C9317" s="214"/>
      <c r="D9317" s="78"/>
      <c r="E9317" s="225"/>
      <c r="G9317" s="281"/>
      <c r="H9317" s="281"/>
      <c r="I9317" s="223"/>
      <c r="J9317" s="41"/>
    </row>
    <row r="9318" spans="1:10" x14ac:dyDescent="0.25">
      <c r="A9318" s="41"/>
      <c r="C9318" s="214"/>
      <c r="D9318" s="78"/>
      <c r="E9318" s="225"/>
      <c r="G9318" s="281"/>
      <c r="H9318" s="281"/>
      <c r="I9318" s="223"/>
      <c r="J9318" s="41"/>
    </row>
    <row r="9319" spans="1:10" x14ac:dyDescent="0.25">
      <c r="A9319" s="41"/>
      <c r="C9319" s="214"/>
      <c r="D9319" s="78"/>
      <c r="E9319" s="225"/>
      <c r="G9319" s="281"/>
      <c r="H9319" s="281"/>
      <c r="I9319" s="223"/>
      <c r="J9319" s="41"/>
    </row>
    <row r="9320" spans="1:10" x14ac:dyDescent="0.25">
      <c r="A9320" s="41"/>
      <c r="C9320" s="214"/>
      <c r="D9320" s="78"/>
      <c r="E9320" s="225"/>
      <c r="G9320" s="281"/>
      <c r="H9320" s="281"/>
      <c r="I9320" s="223"/>
      <c r="J9320" s="41"/>
    </row>
    <row r="9321" spans="1:10" x14ac:dyDescent="0.25">
      <c r="A9321" s="41"/>
      <c r="C9321" s="214"/>
      <c r="D9321" s="78"/>
      <c r="E9321" s="225"/>
      <c r="G9321" s="281"/>
      <c r="H9321" s="281"/>
      <c r="I9321" s="223"/>
      <c r="J9321" s="41"/>
    </row>
    <row r="9322" spans="1:10" x14ac:dyDescent="0.25">
      <c r="A9322" s="41"/>
      <c r="C9322" s="214"/>
      <c r="D9322" s="78"/>
      <c r="E9322" s="225"/>
      <c r="G9322" s="281"/>
      <c r="H9322" s="281"/>
      <c r="I9322" s="223"/>
      <c r="J9322" s="41"/>
    </row>
    <row r="9323" spans="1:10" x14ac:dyDescent="0.25">
      <c r="A9323" s="41"/>
      <c r="C9323" s="214"/>
      <c r="D9323" s="78"/>
      <c r="E9323" s="225"/>
      <c r="G9323" s="281"/>
      <c r="H9323" s="281"/>
      <c r="I9323" s="223"/>
      <c r="J9323" s="41"/>
    </row>
    <row r="9324" spans="1:10" x14ac:dyDescent="0.25">
      <c r="A9324" s="41"/>
      <c r="C9324" s="214"/>
      <c r="D9324" s="78"/>
      <c r="E9324" s="225"/>
      <c r="G9324" s="281"/>
      <c r="H9324" s="281"/>
      <c r="I9324" s="223"/>
      <c r="J9324" s="41"/>
    </row>
    <row r="9325" spans="1:10" x14ac:dyDescent="0.25">
      <c r="A9325" s="41"/>
      <c r="C9325" s="214"/>
      <c r="D9325" s="78"/>
      <c r="E9325" s="225"/>
      <c r="G9325" s="281"/>
      <c r="H9325" s="281"/>
      <c r="I9325" s="223"/>
      <c r="J9325" s="41"/>
    </row>
    <row r="9326" spans="1:10" x14ac:dyDescent="0.25">
      <c r="A9326" s="41"/>
      <c r="C9326" s="214"/>
      <c r="D9326" s="78"/>
      <c r="E9326" s="225"/>
      <c r="G9326" s="281"/>
      <c r="H9326" s="281"/>
      <c r="I9326" s="223"/>
      <c r="J9326" s="41"/>
    </row>
    <row r="9327" spans="1:10" x14ac:dyDescent="0.25">
      <c r="A9327" s="41"/>
      <c r="C9327" s="214"/>
      <c r="D9327" s="78"/>
      <c r="E9327" s="225"/>
      <c r="G9327" s="281"/>
      <c r="H9327" s="281"/>
      <c r="I9327" s="223"/>
      <c r="J9327" s="41"/>
    </row>
    <row r="9328" spans="1:10" x14ac:dyDescent="0.25">
      <c r="A9328" s="41"/>
      <c r="C9328" s="214"/>
      <c r="D9328" s="78"/>
      <c r="E9328" s="225"/>
      <c r="G9328" s="281"/>
      <c r="H9328" s="281"/>
      <c r="I9328" s="223"/>
      <c r="J9328" s="41"/>
    </row>
    <row r="9329" spans="1:10" x14ac:dyDescent="0.25">
      <c r="A9329" s="41"/>
      <c r="C9329" s="214"/>
      <c r="D9329" s="78"/>
      <c r="E9329" s="225"/>
      <c r="G9329" s="281"/>
      <c r="H9329" s="281"/>
      <c r="I9329" s="223"/>
      <c r="J9329" s="41"/>
    </row>
    <row r="9330" spans="1:10" x14ac:dyDescent="0.25">
      <c r="A9330" s="41"/>
      <c r="C9330" s="214"/>
      <c r="D9330" s="78"/>
      <c r="E9330" s="225"/>
      <c r="G9330" s="281"/>
      <c r="H9330" s="281"/>
      <c r="I9330" s="223"/>
      <c r="J9330" s="41"/>
    </row>
    <row r="9331" spans="1:10" x14ac:dyDescent="0.25">
      <c r="A9331" s="41"/>
      <c r="C9331" s="214"/>
      <c r="D9331" s="78"/>
      <c r="E9331" s="225"/>
      <c r="G9331" s="281"/>
      <c r="H9331" s="281"/>
      <c r="I9331" s="223"/>
      <c r="J9331" s="41"/>
    </row>
    <row r="9332" spans="1:10" x14ac:dyDescent="0.25">
      <c r="A9332" s="41"/>
      <c r="C9332" s="214"/>
      <c r="D9332" s="78"/>
      <c r="E9332" s="225"/>
      <c r="G9332" s="281"/>
      <c r="H9332" s="281"/>
      <c r="I9332" s="223"/>
      <c r="J9332" s="41"/>
    </row>
    <row r="9333" spans="1:10" x14ac:dyDescent="0.25">
      <c r="A9333" s="41"/>
      <c r="C9333" s="214"/>
      <c r="D9333" s="78"/>
      <c r="E9333" s="225"/>
      <c r="G9333" s="281"/>
      <c r="H9333" s="281"/>
      <c r="I9333" s="223"/>
      <c r="J9333" s="41"/>
    </row>
    <row r="9334" spans="1:10" x14ac:dyDescent="0.25">
      <c r="A9334" s="41"/>
      <c r="C9334" s="214"/>
      <c r="D9334" s="78"/>
      <c r="E9334" s="225"/>
      <c r="G9334" s="281"/>
      <c r="H9334" s="281"/>
      <c r="I9334" s="223"/>
      <c r="J9334" s="41"/>
    </row>
    <row r="9335" spans="1:10" x14ac:dyDescent="0.25">
      <c r="A9335" s="41"/>
      <c r="C9335" s="214"/>
      <c r="D9335" s="78"/>
      <c r="E9335" s="225"/>
      <c r="G9335" s="281"/>
      <c r="H9335" s="281"/>
      <c r="I9335" s="223"/>
      <c r="J9335" s="41"/>
    </row>
    <row r="9336" spans="1:10" x14ac:dyDescent="0.25">
      <c r="A9336" s="41"/>
      <c r="C9336" s="214"/>
      <c r="D9336" s="78"/>
      <c r="E9336" s="225"/>
      <c r="G9336" s="281"/>
      <c r="H9336" s="281"/>
      <c r="I9336" s="223"/>
      <c r="J9336" s="41"/>
    </row>
    <row r="9337" spans="1:10" x14ac:dyDescent="0.25">
      <c r="A9337" s="41"/>
      <c r="C9337" s="214"/>
      <c r="D9337" s="78"/>
      <c r="E9337" s="225"/>
      <c r="G9337" s="281"/>
      <c r="H9337" s="281"/>
      <c r="I9337" s="223"/>
      <c r="J9337" s="41"/>
    </row>
    <row r="9338" spans="1:10" x14ac:dyDescent="0.25">
      <c r="A9338" s="41"/>
      <c r="C9338" s="214"/>
      <c r="D9338" s="78"/>
      <c r="E9338" s="225"/>
      <c r="G9338" s="281"/>
      <c r="H9338" s="281"/>
      <c r="I9338" s="223"/>
      <c r="J9338" s="41"/>
    </row>
    <row r="9339" spans="1:10" x14ac:dyDescent="0.25">
      <c r="A9339" s="41"/>
      <c r="C9339" s="214"/>
      <c r="D9339" s="78"/>
      <c r="E9339" s="225"/>
      <c r="G9339" s="281"/>
      <c r="H9339" s="281"/>
      <c r="I9339" s="223"/>
      <c r="J9339" s="41"/>
    </row>
    <row r="9340" spans="1:10" x14ac:dyDescent="0.25">
      <c r="A9340" s="41"/>
      <c r="C9340" s="214"/>
      <c r="D9340" s="78"/>
      <c r="E9340" s="225"/>
      <c r="G9340" s="281"/>
      <c r="H9340" s="281"/>
      <c r="I9340" s="223"/>
      <c r="J9340" s="41"/>
    </row>
    <row r="9341" spans="1:10" x14ac:dyDescent="0.25">
      <c r="A9341" s="41"/>
      <c r="C9341" s="214"/>
      <c r="D9341" s="78"/>
      <c r="E9341" s="225"/>
      <c r="G9341" s="281"/>
      <c r="H9341" s="281"/>
      <c r="I9341" s="223"/>
      <c r="J9341" s="41"/>
    </row>
    <row r="9342" spans="1:10" x14ac:dyDescent="0.25">
      <c r="A9342" s="41"/>
      <c r="C9342" s="214"/>
      <c r="D9342" s="78"/>
      <c r="E9342" s="225"/>
      <c r="G9342" s="281"/>
      <c r="H9342" s="281"/>
      <c r="I9342" s="223"/>
      <c r="J9342" s="41"/>
    </row>
    <row r="9343" spans="1:10" x14ac:dyDescent="0.25">
      <c r="A9343" s="41"/>
      <c r="C9343" s="214"/>
      <c r="D9343" s="78"/>
      <c r="E9343" s="225"/>
      <c r="G9343" s="281"/>
      <c r="H9343" s="281"/>
      <c r="I9343" s="223"/>
      <c r="J9343" s="41"/>
    </row>
    <row r="9344" spans="1:10" x14ac:dyDescent="0.25">
      <c r="A9344" s="41"/>
      <c r="C9344" s="214"/>
      <c r="D9344" s="78"/>
      <c r="E9344" s="225"/>
      <c r="G9344" s="281"/>
      <c r="H9344" s="281"/>
      <c r="I9344" s="223"/>
      <c r="J9344" s="41"/>
    </row>
    <row r="9345" spans="1:10" x14ac:dyDescent="0.25">
      <c r="A9345" s="41"/>
      <c r="C9345" s="214"/>
      <c r="D9345" s="78"/>
      <c r="E9345" s="225"/>
      <c r="G9345" s="281"/>
      <c r="H9345" s="281"/>
      <c r="I9345" s="223"/>
      <c r="J9345" s="41"/>
    </row>
    <row r="9346" spans="1:10" x14ac:dyDescent="0.25">
      <c r="A9346" s="41"/>
      <c r="C9346" s="214"/>
      <c r="D9346" s="78"/>
      <c r="E9346" s="225"/>
      <c r="G9346" s="281"/>
      <c r="H9346" s="281"/>
      <c r="I9346" s="223"/>
      <c r="J9346" s="41"/>
    </row>
    <row r="9347" spans="1:10" x14ac:dyDescent="0.25">
      <c r="A9347" s="41"/>
      <c r="C9347" s="214"/>
      <c r="D9347" s="78"/>
      <c r="E9347" s="225"/>
      <c r="G9347" s="281"/>
      <c r="H9347" s="281"/>
      <c r="I9347" s="223"/>
      <c r="J9347" s="41"/>
    </row>
    <row r="9348" spans="1:10" x14ac:dyDescent="0.25">
      <c r="A9348" s="41"/>
      <c r="C9348" s="214"/>
      <c r="D9348" s="78"/>
      <c r="E9348" s="225"/>
      <c r="G9348" s="281"/>
      <c r="H9348" s="281"/>
      <c r="I9348" s="223"/>
      <c r="J9348" s="41"/>
    </row>
    <row r="9349" spans="1:10" x14ac:dyDescent="0.25">
      <c r="A9349" s="41"/>
      <c r="C9349" s="214"/>
      <c r="D9349" s="78"/>
      <c r="E9349" s="225"/>
      <c r="G9349" s="281"/>
      <c r="H9349" s="281"/>
      <c r="I9349" s="223"/>
      <c r="J9349" s="41"/>
    </row>
    <row r="9350" spans="1:10" x14ac:dyDescent="0.25">
      <c r="A9350" s="41"/>
      <c r="C9350" s="214"/>
      <c r="D9350" s="78"/>
      <c r="E9350" s="225"/>
      <c r="G9350" s="281"/>
      <c r="H9350" s="281"/>
      <c r="I9350" s="223"/>
      <c r="J9350" s="41"/>
    </row>
    <row r="9351" spans="1:10" x14ac:dyDescent="0.25">
      <c r="A9351" s="41"/>
      <c r="C9351" s="214"/>
      <c r="D9351" s="78"/>
      <c r="E9351" s="225"/>
      <c r="G9351" s="281"/>
      <c r="H9351" s="281"/>
      <c r="I9351" s="223"/>
      <c r="J9351" s="41"/>
    </row>
    <row r="9352" spans="1:10" x14ac:dyDescent="0.25">
      <c r="A9352" s="41"/>
      <c r="C9352" s="214"/>
      <c r="D9352" s="78"/>
      <c r="E9352" s="225"/>
      <c r="G9352" s="281"/>
      <c r="H9352" s="281"/>
      <c r="I9352" s="223"/>
      <c r="J9352" s="41"/>
    </row>
    <row r="9353" spans="1:10" x14ac:dyDescent="0.25">
      <c r="A9353" s="41"/>
      <c r="C9353" s="214"/>
      <c r="D9353" s="78"/>
      <c r="E9353" s="225"/>
      <c r="G9353" s="281"/>
      <c r="H9353" s="281"/>
      <c r="I9353" s="223"/>
      <c r="J9353" s="41"/>
    </row>
    <row r="9354" spans="1:10" x14ac:dyDescent="0.25">
      <c r="A9354" s="41"/>
      <c r="C9354" s="214"/>
      <c r="D9354" s="78"/>
      <c r="E9354" s="225"/>
      <c r="G9354" s="281"/>
      <c r="H9354" s="281"/>
      <c r="I9354" s="223"/>
      <c r="J9354" s="41"/>
    </row>
    <row r="9355" spans="1:10" x14ac:dyDescent="0.25">
      <c r="A9355" s="41"/>
      <c r="C9355" s="214"/>
      <c r="D9355" s="78"/>
      <c r="E9355" s="225"/>
      <c r="G9355" s="281"/>
      <c r="H9355" s="281"/>
      <c r="I9355" s="223"/>
      <c r="J9355" s="41"/>
    </row>
    <row r="9356" spans="1:10" x14ac:dyDescent="0.25">
      <c r="A9356" s="41"/>
      <c r="C9356" s="214"/>
      <c r="D9356" s="78"/>
      <c r="E9356" s="225"/>
      <c r="G9356" s="281"/>
      <c r="H9356" s="281"/>
      <c r="I9356" s="223"/>
      <c r="J9356" s="41"/>
    </row>
    <row r="9357" spans="1:10" x14ac:dyDescent="0.25">
      <c r="A9357" s="41"/>
      <c r="C9357" s="214"/>
      <c r="D9357" s="78"/>
      <c r="E9357" s="225"/>
      <c r="G9357" s="281"/>
      <c r="H9357" s="281"/>
      <c r="I9357" s="223"/>
      <c r="J9357" s="41"/>
    </row>
    <row r="9358" spans="1:10" x14ac:dyDescent="0.25">
      <c r="A9358" s="41"/>
      <c r="C9358" s="214"/>
      <c r="D9358" s="78"/>
      <c r="E9358" s="225"/>
      <c r="G9358" s="281"/>
      <c r="H9358" s="281"/>
      <c r="I9358" s="223"/>
      <c r="J9358" s="41"/>
    </row>
    <row r="9359" spans="1:10" x14ac:dyDescent="0.25">
      <c r="A9359" s="41"/>
      <c r="C9359" s="214"/>
      <c r="D9359" s="78"/>
      <c r="E9359" s="225"/>
      <c r="G9359" s="281"/>
      <c r="H9359" s="281"/>
      <c r="I9359" s="223"/>
      <c r="J9359" s="41"/>
    </row>
    <row r="9360" spans="1:10" x14ac:dyDescent="0.25">
      <c r="A9360" s="41"/>
      <c r="C9360" s="214"/>
      <c r="D9360" s="78"/>
      <c r="E9360" s="225"/>
      <c r="G9360" s="281"/>
      <c r="H9360" s="281"/>
      <c r="I9360" s="223"/>
      <c r="J9360" s="41"/>
    </row>
    <row r="9361" spans="1:10" x14ac:dyDescent="0.25">
      <c r="A9361" s="41"/>
      <c r="C9361" s="214"/>
      <c r="D9361" s="78"/>
      <c r="E9361" s="225"/>
      <c r="G9361" s="281"/>
      <c r="H9361" s="281"/>
      <c r="I9361" s="223"/>
      <c r="J9361" s="41"/>
    </row>
    <row r="9362" spans="1:10" x14ac:dyDescent="0.25">
      <c r="A9362" s="41"/>
      <c r="C9362" s="214"/>
      <c r="D9362" s="78"/>
      <c r="E9362" s="225"/>
      <c r="G9362" s="281"/>
      <c r="H9362" s="281"/>
      <c r="I9362" s="223"/>
      <c r="J9362" s="41"/>
    </row>
    <row r="9363" spans="1:10" x14ac:dyDescent="0.25">
      <c r="A9363" s="41"/>
      <c r="C9363" s="214"/>
      <c r="D9363" s="78"/>
      <c r="E9363" s="225"/>
      <c r="G9363" s="281"/>
      <c r="H9363" s="281"/>
      <c r="I9363" s="223"/>
      <c r="J9363" s="41"/>
    </row>
    <row r="9364" spans="1:10" x14ac:dyDescent="0.25">
      <c r="A9364" s="41"/>
      <c r="C9364" s="214"/>
      <c r="D9364" s="78"/>
      <c r="E9364" s="225"/>
      <c r="G9364" s="281"/>
      <c r="H9364" s="281"/>
      <c r="I9364" s="223"/>
      <c r="J9364" s="41"/>
    </row>
    <row r="9365" spans="1:10" x14ac:dyDescent="0.25">
      <c r="A9365" s="41"/>
      <c r="C9365" s="214"/>
      <c r="D9365" s="78"/>
      <c r="E9365" s="225"/>
      <c r="G9365" s="281"/>
      <c r="H9365" s="281"/>
      <c r="I9365" s="223"/>
      <c r="J9365" s="41"/>
    </row>
    <row r="9366" spans="1:10" x14ac:dyDescent="0.25">
      <c r="A9366" s="41"/>
      <c r="C9366" s="214"/>
      <c r="D9366" s="78"/>
      <c r="E9366" s="225"/>
      <c r="G9366" s="281"/>
      <c r="H9366" s="281"/>
      <c r="I9366" s="223"/>
      <c r="J9366" s="41"/>
    </row>
    <row r="9367" spans="1:10" x14ac:dyDescent="0.25">
      <c r="A9367" s="41"/>
      <c r="C9367" s="214"/>
      <c r="D9367" s="78"/>
      <c r="E9367" s="225"/>
      <c r="G9367" s="281"/>
      <c r="H9367" s="281"/>
      <c r="I9367" s="223"/>
      <c r="J9367" s="41"/>
    </row>
    <row r="9368" spans="1:10" x14ac:dyDescent="0.25">
      <c r="A9368" s="41"/>
      <c r="C9368" s="214"/>
      <c r="D9368" s="78"/>
      <c r="E9368" s="225"/>
      <c r="G9368" s="281"/>
      <c r="H9368" s="281"/>
      <c r="I9368" s="223"/>
      <c r="J9368" s="41"/>
    </row>
    <row r="9369" spans="1:10" x14ac:dyDescent="0.25">
      <c r="A9369" s="41"/>
      <c r="C9369" s="214"/>
      <c r="D9369" s="78"/>
      <c r="E9369" s="225"/>
      <c r="G9369" s="281"/>
      <c r="H9369" s="281"/>
      <c r="I9369" s="223"/>
      <c r="J9369" s="41"/>
    </row>
    <row r="9370" spans="1:10" x14ac:dyDescent="0.25">
      <c r="A9370" s="41"/>
      <c r="C9370" s="214"/>
      <c r="D9370" s="78"/>
      <c r="E9370" s="225"/>
      <c r="G9370" s="281"/>
      <c r="H9370" s="281"/>
      <c r="I9370" s="223"/>
      <c r="J9370" s="41"/>
    </row>
    <row r="9371" spans="1:10" x14ac:dyDescent="0.25">
      <c r="A9371" s="41"/>
      <c r="C9371" s="214"/>
      <c r="D9371" s="78"/>
      <c r="E9371" s="225"/>
      <c r="G9371" s="281"/>
      <c r="H9371" s="281"/>
      <c r="I9371" s="223"/>
      <c r="J9371" s="41"/>
    </row>
    <row r="9372" spans="1:10" x14ac:dyDescent="0.25">
      <c r="A9372" s="41"/>
      <c r="C9372" s="214"/>
      <c r="D9372" s="78"/>
      <c r="E9372" s="225"/>
      <c r="G9372" s="281"/>
      <c r="H9372" s="281"/>
      <c r="I9372" s="223"/>
      <c r="J9372" s="41"/>
    </row>
    <row r="9373" spans="1:10" x14ac:dyDescent="0.25">
      <c r="A9373" s="41"/>
      <c r="C9373" s="214"/>
      <c r="D9373" s="78"/>
      <c r="E9373" s="225"/>
      <c r="G9373" s="281"/>
      <c r="H9373" s="281"/>
      <c r="I9373" s="223"/>
      <c r="J9373" s="41"/>
    </row>
    <row r="9374" spans="1:10" x14ac:dyDescent="0.25">
      <c r="A9374" s="41"/>
      <c r="C9374" s="214"/>
      <c r="D9374" s="78"/>
      <c r="E9374" s="225"/>
      <c r="G9374" s="281"/>
      <c r="H9374" s="281"/>
      <c r="I9374" s="223"/>
      <c r="J9374" s="41"/>
    </row>
    <row r="9375" spans="1:10" x14ac:dyDescent="0.25">
      <c r="A9375" s="41"/>
      <c r="C9375" s="214"/>
      <c r="D9375" s="78"/>
      <c r="E9375" s="225"/>
      <c r="G9375" s="281"/>
      <c r="H9375" s="281"/>
      <c r="I9375" s="223"/>
      <c r="J9375" s="41"/>
    </row>
    <row r="9376" spans="1:10" x14ac:dyDescent="0.25">
      <c r="A9376" s="41"/>
      <c r="C9376" s="214"/>
      <c r="D9376" s="78"/>
      <c r="E9376" s="225"/>
      <c r="G9376" s="281"/>
      <c r="H9376" s="281"/>
      <c r="I9376" s="223"/>
      <c r="J9376" s="41"/>
    </row>
    <row r="9377" spans="1:10" x14ac:dyDescent="0.25">
      <c r="A9377" s="41"/>
      <c r="C9377" s="214"/>
      <c r="D9377" s="78"/>
      <c r="E9377" s="225"/>
      <c r="G9377" s="281"/>
      <c r="H9377" s="281"/>
      <c r="I9377" s="223"/>
      <c r="J9377" s="41"/>
    </row>
    <row r="9378" spans="1:10" x14ac:dyDescent="0.25">
      <c r="A9378" s="41"/>
      <c r="C9378" s="214"/>
      <c r="D9378" s="78"/>
      <c r="E9378" s="225"/>
      <c r="G9378" s="281"/>
      <c r="H9378" s="281"/>
      <c r="I9378" s="223"/>
      <c r="J9378" s="41"/>
    </row>
    <row r="9379" spans="1:10" x14ac:dyDescent="0.25">
      <c r="A9379" s="41"/>
      <c r="C9379" s="214"/>
      <c r="D9379" s="78"/>
      <c r="E9379" s="225"/>
      <c r="G9379" s="281"/>
      <c r="H9379" s="281"/>
      <c r="I9379" s="223"/>
      <c r="J9379" s="41"/>
    </row>
    <row r="9380" spans="1:10" x14ac:dyDescent="0.25">
      <c r="A9380" s="41"/>
      <c r="C9380" s="214"/>
      <c r="D9380" s="78"/>
      <c r="E9380" s="225"/>
      <c r="G9380" s="281"/>
      <c r="H9380" s="281"/>
      <c r="I9380" s="223"/>
      <c r="J9380" s="41"/>
    </row>
    <row r="9381" spans="1:10" x14ac:dyDescent="0.25">
      <c r="A9381" s="41"/>
      <c r="C9381" s="214"/>
      <c r="D9381" s="78"/>
      <c r="E9381" s="225"/>
      <c r="G9381" s="281"/>
      <c r="H9381" s="281"/>
      <c r="I9381" s="223"/>
      <c r="J9381" s="41"/>
    </row>
    <row r="9382" spans="1:10" x14ac:dyDescent="0.25">
      <c r="A9382" s="41"/>
      <c r="C9382" s="214"/>
      <c r="D9382" s="78"/>
      <c r="E9382" s="225"/>
      <c r="G9382" s="281"/>
      <c r="H9382" s="281"/>
      <c r="I9382" s="223"/>
      <c r="J9382" s="41"/>
    </row>
    <row r="9383" spans="1:10" x14ac:dyDescent="0.25">
      <c r="A9383" s="41"/>
      <c r="C9383" s="214"/>
      <c r="D9383" s="78"/>
      <c r="E9383" s="225"/>
      <c r="G9383" s="281"/>
      <c r="H9383" s="281"/>
      <c r="I9383" s="223"/>
      <c r="J9383" s="41"/>
    </row>
    <row r="9384" spans="1:10" x14ac:dyDescent="0.25">
      <c r="A9384" s="41"/>
      <c r="C9384" s="214"/>
      <c r="D9384" s="78"/>
      <c r="E9384" s="225"/>
      <c r="G9384" s="281"/>
      <c r="H9384" s="281"/>
      <c r="I9384" s="223"/>
      <c r="J9384" s="41"/>
    </row>
    <row r="9385" spans="1:10" x14ac:dyDescent="0.25">
      <c r="A9385" s="41"/>
      <c r="C9385" s="214"/>
      <c r="D9385" s="78"/>
      <c r="E9385" s="225"/>
      <c r="G9385" s="281"/>
      <c r="H9385" s="281"/>
      <c r="I9385" s="223"/>
      <c r="J9385" s="41"/>
    </row>
    <row r="9386" spans="1:10" x14ac:dyDescent="0.25">
      <c r="A9386" s="41"/>
      <c r="C9386" s="214"/>
      <c r="D9386" s="78"/>
      <c r="E9386" s="225"/>
      <c r="G9386" s="281"/>
      <c r="H9386" s="281"/>
      <c r="I9386" s="223"/>
      <c r="J9386" s="41"/>
    </row>
    <row r="9387" spans="1:10" x14ac:dyDescent="0.25">
      <c r="A9387" s="41"/>
      <c r="C9387" s="214"/>
      <c r="D9387" s="78"/>
      <c r="E9387" s="225"/>
      <c r="G9387" s="281"/>
      <c r="H9387" s="281"/>
      <c r="I9387" s="223"/>
      <c r="J9387" s="41"/>
    </row>
    <row r="9388" spans="1:10" x14ac:dyDescent="0.25">
      <c r="A9388" s="41"/>
      <c r="C9388" s="214"/>
      <c r="D9388" s="78"/>
      <c r="E9388" s="225"/>
      <c r="G9388" s="281"/>
      <c r="H9388" s="281"/>
      <c r="I9388" s="223"/>
      <c r="J9388" s="41"/>
    </row>
    <row r="9389" spans="1:10" x14ac:dyDescent="0.25">
      <c r="A9389" s="41"/>
      <c r="C9389" s="214"/>
      <c r="D9389" s="78"/>
      <c r="E9389" s="225"/>
      <c r="G9389" s="281"/>
      <c r="H9389" s="281"/>
      <c r="I9389" s="223"/>
      <c r="J9389" s="41"/>
    </row>
    <row r="9390" spans="1:10" x14ac:dyDescent="0.25">
      <c r="A9390" s="41"/>
      <c r="C9390" s="214"/>
      <c r="D9390" s="78"/>
      <c r="E9390" s="225"/>
      <c r="G9390" s="281"/>
      <c r="H9390" s="281"/>
      <c r="I9390" s="223"/>
      <c r="J9390" s="41"/>
    </row>
    <row r="9391" spans="1:10" x14ac:dyDescent="0.25">
      <c r="A9391" s="41"/>
      <c r="C9391" s="214"/>
      <c r="D9391" s="78"/>
      <c r="E9391" s="225"/>
      <c r="G9391" s="281"/>
      <c r="H9391" s="281"/>
      <c r="I9391" s="223"/>
      <c r="J9391" s="41"/>
    </row>
    <row r="9392" spans="1:10" x14ac:dyDescent="0.25">
      <c r="A9392" s="41"/>
      <c r="C9392" s="214"/>
      <c r="D9392" s="78"/>
      <c r="E9392" s="225"/>
      <c r="G9392" s="281"/>
      <c r="H9392" s="281"/>
      <c r="I9392" s="223"/>
      <c r="J9392" s="41"/>
    </row>
    <row r="9393" spans="1:10" x14ac:dyDescent="0.25">
      <c r="A9393" s="41"/>
      <c r="C9393" s="214"/>
      <c r="D9393" s="78"/>
      <c r="E9393" s="225"/>
      <c r="G9393" s="281"/>
      <c r="H9393" s="281"/>
      <c r="I9393" s="223"/>
      <c r="J9393" s="41"/>
    </row>
    <row r="9394" spans="1:10" x14ac:dyDescent="0.25">
      <c r="A9394" s="41"/>
      <c r="C9394" s="214"/>
      <c r="D9394" s="78"/>
      <c r="E9394" s="225"/>
      <c r="G9394" s="281"/>
      <c r="H9394" s="281"/>
      <c r="I9394" s="223"/>
      <c r="J9394" s="41"/>
    </row>
    <row r="9395" spans="1:10" x14ac:dyDescent="0.25">
      <c r="A9395" s="41"/>
      <c r="C9395" s="214"/>
      <c r="D9395" s="78"/>
      <c r="E9395" s="225"/>
      <c r="G9395" s="281"/>
      <c r="H9395" s="281"/>
      <c r="I9395" s="223"/>
      <c r="J9395" s="41"/>
    </row>
    <row r="9396" spans="1:10" x14ac:dyDescent="0.25">
      <c r="A9396" s="41"/>
      <c r="C9396" s="214"/>
      <c r="D9396" s="78"/>
      <c r="E9396" s="225"/>
      <c r="G9396" s="281"/>
      <c r="H9396" s="281"/>
      <c r="I9396" s="223"/>
      <c r="J9396" s="41"/>
    </row>
    <row r="9397" spans="1:10" x14ac:dyDescent="0.25">
      <c r="A9397" s="41"/>
      <c r="C9397" s="214"/>
      <c r="D9397" s="78"/>
      <c r="E9397" s="225"/>
      <c r="G9397" s="281"/>
      <c r="H9397" s="281"/>
      <c r="I9397" s="223"/>
      <c r="J9397" s="41"/>
    </row>
    <row r="9398" spans="1:10" x14ac:dyDescent="0.25">
      <c r="A9398" s="41"/>
      <c r="C9398" s="214"/>
      <c r="D9398" s="78"/>
      <c r="E9398" s="225"/>
      <c r="G9398" s="281"/>
      <c r="H9398" s="281"/>
      <c r="I9398" s="223"/>
      <c r="J9398" s="41"/>
    </row>
    <row r="9399" spans="1:10" x14ac:dyDescent="0.25">
      <c r="A9399" s="41"/>
      <c r="C9399" s="214"/>
      <c r="D9399" s="78"/>
      <c r="E9399" s="225"/>
      <c r="G9399" s="281"/>
      <c r="H9399" s="281"/>
      <c r="I9399" s="223"/>
      <c r="J9399" s="41"/>
    </row>
    <row r="9400" spans="1:10" x14ac:dyDescent="0.25">
      <c r="A9400" s="41"/>
      <c r="C9400" s="214"/>
      <c r="D9400" s="78"/>
      <c r="E9400" s="225"/>
      <c r="G9400" s="281"/>
      <c r="H9400" s="281"/>
      <c r="I9400" s="223"/>
      <c r="J9400" s="41"/>
    </row>
    <row r="9401" spans="1:10" x14ac:dyDescent="0.25">
      <c r="A9401" s="41"/>
      <c r="C9401" s="214"/>
      <c r="D9401" s="78"/>
      <c r="E9401" s="225"/>
      <c r="G9401" s="281"/>
      <c r="H9401" s="281"/>
      <c r="I9401" s="223"/>
      <c r="J9401" s="41"/>
    </row>
    <row r="9402" spans="1:10" x14ac:dyDescent="0.25">
      <c r="A9402" s="41"/>
      <c r="C9402" s="214"/>
      <c r="D9402" s="78"/>
      <c r="E9402" s="225"/>
      <c r="G9402" s="281"/>
      <c r="H9402" s="281"/>
      <c r="I9402" s="223"/>
      <c r="J9402" s="41"/>
    </row>
    <row r="9403" spans="1:10" x14ac:dyDescent="0.25">
      <c r="A9403" s="41"/>
      <c r="C9403" s="214"/>
      <c r="D9403" s="78"/>
      <c r="E9403" s="225"/>
      <c r="G9403" s="281"/>
      <c r="H9403" s="281"/>
      <c r="I9403" s="223"/>
      <c r="J9403" s="41"/>
    </row>
    <row r="9404" spans="1:10" x14ac:dyDescent="0.25">
      <c r="A9404" s="41"/>
      <c r="C9404" s="214"/>
      <c r="D9404" s="78"/>
      <c r="E9404" s="225"/>
      <c r="G9404" s="281"/>
      <c r="H9404" s="281"/>
      <c r="I9404" s="223"/>
      <c r="J9404" s="41"/>
    </row>
    <row r="9405" spans="1:10" x14ac:dyDescent="0.25">
      <c r="A9405" s="41"/>
      <c r="C9405" s="214"/>
      <c r="D9405" s="78"/>
      <c r="E9405" s="225"/>
      <c r="G9405" s="281"/>
      <c r="H9405" s="281"/>
      <c r="I9405" s="223"/>
      <c r="J9405" s="41"/>
    </row>
    <row r="9406" spans="1:10" x14ac:dyDescent="0.25">
      <c r="A9406" s="41"/>
      <c r="C9406" s="214"/>
      <c r="D9406" s="78"/>
      <c r="E9406" s="225"/>
      <c r="G9406" s="281"/>
      <c r="H9406" s="281"/>
      <c r="I9406" s="223"/>
      <c r="J9406" s="41"/>
    </row>
    <row r="9407" spans="1:10" x14ac:dyDescent="0.25">
      <c r="A9407" s="41"/>
      <c r="C9407" s="214"/>
      <c r="D9407" s="78"/>
      <c r="E9407" s="225"/>
      <c r="G9407" s="281"/>
      <c r="H9407" s="281"/>
      <c r="I9407" s="223"/>
      <c r="J9407" s="41"/>
    </row>
    <row r="9408" spans="1:10" x14ac:dyDescent="0.25">
      <c r="A9408" s="41"/>
      <c r="C9408" s="214"/>
      <c r="D9408" s="78"/>
      <c r="E9408" s="225"/>
      <c r="G9408" s="281"/>
      <c r="H9408" s="281"/>
      <c r="I9408" s="223"/>
      <c r="J9408" s="41"/>
    </row>
    <row r="9409" spans="1:10" x14ac:dyDescent="0.25">
      <c r="A9409" s="41"/>
      <c r="C9409" s="214"/>
      <c r="D9409" s="78"/>
      <c r="E9409" s="225"/>
      <c r="G9409" s="281"/>
      <c r="H9409" s="281"/>
      <c r="I9409" s="223"/>
      <c r="J9409" s="41"/>
    </row>
    <row r="9410" spans="1:10" x14ac:dyDescent="0.25">
      <c r="A9410" s="41"/>
      <c r="C9410" s="214"/>
      <c r="D9410" s="78"/>
      <c r="E9410" s="225"/>
      <c r="G9410" s="281"/>
      <c r="H9410" s="281"/>
      <c r="I9410" s="223"/>
      <c r="J9410" s="41"/>
    </row>
    <row r="9411" spans="1:10" x14ac:dyDescent="0.25">
      <c r="A9411" s="41"/>
      <c r="C9411" s="214"/>
      <c r="D9411" s="78"/>
      <c r="E9411" s="225"/>
      <c r="G9411" s="281"/>
      <c r="H9411" s="281"/>
      <c r="I9411" s="223"/>
      <c r="J9411" s="41"/>
    </row>
    <row r="9412" spans="1:10" x14ac:dyDescent="0.25">
      <c r="A9412" s="41"/>
      <c r="C9412" s="214"/>
      <c r="D9412" s="78"/>
      <c r="E9412" s="225"/>
      <c r="G9412" s="281"/>
      <c r="H9412" s="281"/>
      <c r="I9412" s="223"/>
      <c r="J9412" s="41"/>
    </row>
    <row r="9413" spans="1:10" x14ac:dyDescent="0.25">
      <c r="A9413" s="41"/>
      <c r="C9413" s="214"/>
      <c r="D9413" s="78"/>
      <c r="E9413" s="225"/>
      <c r="G9413" s="281"/>
      <c r="H9413" s="281"/>
      <c r="I9413" s="223"/>
      <c r="J9413" s="41"/>
    </row>
    <row r="9414" spans="1:10" x14ac:dyDescent="0.25">
      <c r="A9414" s="41"/>
      <c r="C9414" s="214"/>
      <c r="D9414" s="78"/>
      <c r="E9414" s="225"/>
      <c r="G9414" s="281"/>
      <c r="H9414" s="281"/>
      <c r="I9414" s="223"/>
      <c r="J9414" s="41"/>
    </row>
    <row r="9415" spans="1:10" x14ac:dyDescent="0.25">
      <c r="A9415" s="41"/>
      <c r="C9415" s="214"/>
      <c r="D9415" s="78"/>
      <c r="E9415" s="225"/>
      <c r="G9415" s="281"/>
      <c r="H9415" s="281"/>
      <c r="I9415" s="223"/>
      <c r="J9415" s="41"/>
    </row>
    <row r="9416" spans="1:10" x14ac:dyDescent="0.25">
      <c r="A9416" s="41"/>
      <c r="C9416" s="214"/>
      <c r="D9416" s="78"/>
      <c r="E9416" s="225"/>
      <c r="G9416" s="281"/>
      <c r="H9416" s="281"/>
      <c r="I9416" s="223"/>
      <c r="J9416" s="41"/>
    </row>
    <row r="9417" spans="1:10" x14ac:dyDescent="0.25">
      <c r="A9417" s="41"/>
      <c r="C9417" s="214"/>
      <c r="D9417" s="78"/>
      <c r="E9417" s="225"/>
      <c r="G9417" s="281"/>
      <c r="H9417" s="281"/>
      <c r="I9417" s="223"/>
      <c r="J9417" s="41"/>
    </row>
    <row r="9418" spans="1:10" x14ac:dyDescent="0.25">
      <c r="A9418" s="41"/>
      <c r="C9418" s="214"/>
      <c r="D9418" s="78"/>
      <c r="E9418" s="225"/>
      <c r="G9418" s="281"/>
      <c r="H9418" s="281"/>
      <c r="I9418" s="223"/>
      <c r="J9418" s="41"/>
    </row>
    <row r="9419" spans="1:10" x14ac:dyDescent="0.25">
      <c r="A9419" s="41"/>
      <c r="C9419" s="214"/>
      <c r="D9419" s="78"/>
      <c r="E9419" s="225"/>
      <c r="G9419" s="281"/>
      <c r="H9419" s="281"/>
      <c r="I9419" s="223"/>
      <c r="J9419" s="41"/>
    </row>
    <row r="9420" spans="1:10" x14ac:dyDescent="0.25">
      <c r="A9420" s="41"/>
      <c r="C9420" s="214"/>
      <c r="D9420" s="78"/>
      <c r="E9420" s="225"/>
      <c r="G9420" s="281"/>
      <c r="H9420" s="281"/>
      <c r="I9420" s="223"/>
      <c r="J9420" s="41"/>
    </row>
    <row r="9421" spans="1:10" x14ac:dyDescent="0.25">
      <c r="A9421" s="41"/>
      <c r="C9421" s="214"/>
      <c r="D9421" s="78"/>
      <c r="E9421" s="225"/>
      <c r="G9421" s="281"/>
      <c r="H9421" s="281"/>
      <c r="I9421" s="223"/>
      <c r="J9421" s="41"/>
    </row>
    <row r="9422" spans="1:10" x14ac:dyDescent="0.25">
      <c r="A9422" s="41"/>
      <c r="C9422" s="214"/>
      <c r="D9422" s="78"/>
      <c r="E9422" s="225"/>
      <c r="G9422" s="281"/>
      <c r="H9422" s="281"/>
      <c r="I9422" s="223"/>
      <c r="J9422" s="41"/>
    </row>
    <row r="9423" spans="1:10" x14ac:dyDescent="0.25">
      <c r="A9423" s="41"/>
      <c r="C9423" s="214"/>
      <c r="D9423" s="78"/>
      <c r="E9423" s="225"/>
      <c r="G9423" s="281"/>
      <c r="H9423" s="281"/>
      <c r="I9423" s="223"/>
      <c r="J9423" s="41"/>
    </row>
    <row r="9424" spans="1:10" x14ac:dyDescent="0.25">
      <c r="A9424" s="41"/>
      <c r="C9424" s="214"/>
      <c r="D9424" s="78"/>
      <c r="E9424" s="225"/>
      <c r="G9424" s="281"/>
      <c r="H9424" s="281"/>
      <c r="I9424" s="223"/>
      <c r="J9424" s="41"/>
    </row>
    <row r="9425" spans="1:10" x14ac:dyDescent="0.25">
      <c r="A9425" s="41"/>
      <c r="C9425" s="214"/>
      <c r="D9425" s="78"/>
      <c r="E9425" s="225"/>
      <c r="G9425" s="281"/>
      <c r="H9425" s="281"/>
      <c r="I9425" s="223"/>
      <c r="J9425" s="41"/>
    </row>
    <row r="9426" spans="1:10" x14ac:dyDescent="0.25">
      <c r="A9426" s="41"/>
      <c r="C9426" s="214"/>
      <c r="D9426" s="78"/>
      <c r="E9426" s="225"/>
      <c r="G9426" s="281"/>
      <c r="H9426" s="281"/>
      <c r="I9426" s="223"/>
      <c r="J9426" s="41"/>
    </row>
    <row r="9427" spans="1:10" x14ac:dyDescent="0.25">
      <c r="A9427" s="41"/>
      <c r="C9427" s="214"/>
      <c r="D9427" s="78"/>
      <c r="E9427" s="225"/>
      <c r="G9427" s="281"/>
      <c r="H9427" s="281"/>
      <c r="I9427" s="223"/>
      <c r="J9427" s="41"/>
    </row>
    <row r="9428" spans="1:10" x14ac:dyDescent="0.25">
      <c r="A9428" s="41"/>
      <c r="C9428" s="214"/>
      <c r="D9428" s="78"/>
      <c r="E9428" s="225"/>
      <c r="G9428" s="281"/>
      <c r="H9428" s="281"/>
      <c r="I9428" s="223"/>
      <c r="J9428" s="41"/>
    </row>
    <row r="9429" spans="1:10" x14ac:dyDescent="0.25">
      <c r="A9429" s="41"/>
      <c r="C9429" s="214"/>
      <c r="D9429" s="78"/>
      <c r="E9429" s="225"/>
      <c r="G9429" s="281"/>
      <c r="H9429" s="281"/>
      <c r="I9429" s="223"/>
      <c r="J9429" s="41"/>
    </row>
    <row r="9430" spans="1:10" x14ac:dyDescent="0.25">
      <c r="A9430" s="41"/>
      <c r="C9430" s="214"/>
      <c r="D9430" s="78"/>
      <c r="E9430" s="225"/>
      <c r="G9430" s="281"/>
      <c r="H9430" s="281"/>
      <c r="I9430" s="223"/>
      <c r="J9430" s="41"/>
    </row>
    <row r="9431" spans="1:10" x14ac:dyDescent="0.25">
      <c r="A9431" s="41"/>
      <c r="C9431" s="214"/>
      <c r="D9431" s="78"/>
      <c r="E9431" s="225"/>
      <c r="G9431" s="281"/>
      <c r="H9431" s="281"/>
      <c r="I9431" s="223"/>
      <c r="J9431" s="41"/>
    </row>
    <row r="9432" spans="1:10" x14ac:dyDescent="0.25">
      <c r="A9432" s="41"/>
      <c r="C9432" s="214"/>
      <c r="D9432" s="78"/>
      <c r="E9432" s="225"/>
      <c r="G9432" s="281"/>
      <c r="H9432" s="281"/>
      <c r="I9432" s="223"/>
      <c r="J9432" s="41"/>
    </row>
    <row r="9433" spans="1:10" x14ac:dyDescent="0.25">
      <c r="A9433" s="41"/>
      <c r="C9433" s="214"/>
      <c r="D9433" s="78"/>
      <c r="E9433" s="225"/>
      <c r="G9433" s="281"/>
      <c r="H9433" s="281"/>
      <c r="I9433" s="223"/>
      <c r="J9433" s="41"/>
    </row>
    <row r="9434" spans="1:10" x14ac:dyDescent="0.25">
      <c r="A9434" s="41"/>
      <c r="C9434" s="214"/>
      <c r="D9434" s="78"/>
      <c r="E9434" s="225"/>
      <c r="G9434" s="281"/>
      <c r="H9434" s="281"/>
      <c r="I9434" s="223"/>
      <c r="J9434" s="41"/>
    </row>
    <row r="9435" spans="1:10" x14ac:dyDescent="0.25">
      <c r="A9435" s="41"/>
      <c r="C9435" s="214"/>
      <c r="D9435" s="78"/>
      <c r="E9435" s="225"/>
      <c r="G9435" s="281"/>
      <c r="H9435" s="281"/>
      <c r="I9435" s="223"/>
      <c r="J9435" s="41"/>
    </row>
    <row r="9436" spans="1:10" x14ac:dyDescent="0.25">
      <c r="A9436" s="41"/>
      <c r="C9436" s="214"/>
      <c r="D9436" s="78"/>
      <c r="E9436" s="225"/>
      <c r="G9436" s="281"/>
      <c r="H9436" s="281"/>
      <c r="I9436" s="223"/>
      <c r="J9436" s="41"/>
    </row>
    <row r="9437" spans="1:10" x14ac:dyDescent="0.25">
      <c r="A9437" s="41"/>
      <c r="C9437" s="214"/>
      <c r="D9437" s="78"/>
      <c r="E9437" s="225"/>
      <c r="G9437" s="281"/>
      <c r="H9437" s="281"/>
      <c r="I9437" s="223"/>
      <c r="J9437" s="41"/>
    </row>
    <row r="9438" spans="1:10" x14ac:dyDescent="0.25">
      <c r="A9438" s="41"/>
      <c r="C9438" s="214"/>
      <c r="D9438" s="78"/>
      <c r="E9438" s="225"/>
      <c r="G9438" s="281"/>
      <c r="H9438" s="281"/>
      <c r="I9438" s="223"/>
      <c r="J9438" s="41"/>
    </row>
    <row r="9439" spans="1:10" x14ac:dyDescent="0.25">
      <c r="A9439" s="41"/>
      <c r="C9439" s="214"/>
      <c r="D9439" s="78"/>
      <c r="E9439" s="225"/>
      <c r="G9439" s="281"/>
      <c r="H9439" s="281"/>
      <c r="I9439" s="223"/>
      <c r="J9439" s="41"/>
    </row>
    <row r="9440" spans="1:10" x14ac:dyDescent="0.25">
      <c r="A9440" s="41"/>
      <c r="C9440" s="214"/>
      <c r="D9440" s="78"/>
      <c r="E9440" s="225"/>
      <c r="G9440" s="281"/>
      <c r="H9440" s="281"/>
      <c r="I9440" s="223"/>
      <c r="J9440" s="41"/>
    </row>
    <row r="9441" spans="1:10" x14ac:dyDescent="0.25">
      <c r="A9441" s="41"/>
      <c r="C9441" s="214"/>
      <c r="D9441" s="78"/>
      <c r="E9441" s="225"/>
      <c r="G9441" s="281"/>
      <c r="H9441" s="281"/>
      <c r="I9441" s="223"/>
      <c r="J9441" s="41"/>
    </row>
    <row r="9442" spans="1:10" x14ac:dyDescent="0.25">
      <c r="A9442" s="41"/>
      <c r="C9442" s="214"/>
      <c r="D9442" s="78"/>
      <c r="E9442" s="225"/>
      <c r="G9442" s="281"/>
      <c r="H9442" s="281"/>
      <c r="I9442" s="223"/>
      <c r="J9442" s="41"/>
    </row>
    <row r="9443" spans="1:10" x14ac:dyDescent="0.25">
      <c r="A9443" s="41"/>
      <c r="C9443" s="214"/>
      <c r="D9443" s="78"/>
      <c r="E9443" s="225"/>
      <c r="G9443" s="281"/>
      <c r="H9443" s="281"/>
      <c r="I9443" s="223"/>
      <c r="J9443" s="41"/>
    </row>
    <row r="9444" spans="1:10" x14ac:dyDescent="0.25">
      <c r="A9444" s="41"/>
      <c r="C9444" s="214"/>
      <c r="D9444" s="78"/>
      <c r="E9444" s="225"/>
      <c r="G9444" s="281"/>
      <c r="H9444" s="281"/>
      <c r="I9444" s="223"/>
      <c r="J9444" s="41"/>
    </row>
    <row r="9445" spans="1:10" x14ac:dyDescent="0.25">
      <c r="A9445" s="41"/>
      <c r="C9445" s="214"/>
      <c r="D9445" s="78"/>
      <c r="E9445" s="225"/>
      <c r="G9445" s="281"/>
      <c r="H9445" s="281"/>
      <c r="I9445" s="223"/>
      <c r="J9445" s="41"/>
    </row>
    <row r="9446" spans="1:10" x14ac:dyDescent="0.25">
      <c r="A9446" s="41"/>
      <c r="C9446" s="214"/>
      <c r="D9446" s="78"/>
      <c r="E9446" s="225"/>
      <c r="G9446" s="281"/>
      <c r="H9446" s="281"/>
      <c r="I9446" s="223"/>
      <c r="J9446" s="41"/>
    </row>
    <row r="9447" spans="1:10" x14ac:dyDescent="0.25">
      <c r="A9447" s="41"/>
      <c r="C9447" s="214"/>
      <c r="D9447" s="78"/>
      <c r="E9447" s="225"/>
      <c r="G9447" s="281"/>
      <c r="H9447" s="281"/>
      <c r="I9447" s="223"/>
      <c r="J9447" s="41"/>
    </row>
    <row r="9448" spans="1:10" x14ac:dyDescent="0.25">
      <c r="A9448" s="41"/>
      <c r="C9448" s="214"/>
      <c r="D9448" s="78"/>
      <c r="E9448" s="225"/>
      <c r="G9448" s="281"/>
      <c r="H9448" s="281"/>
      <c r="I9448" s="223"/>
      <c r="J9448" s="41"/>
    </row>
    <row r="9449" spans="1:10" x14ac:dyDescent="0.25">
      <c r="A9449" s="41"/>
      <c r="C9449" s="214"/>
      <c r="D9449" s="78"/>
      <c r="E9449" s="225"/>
      <c r="G9449" s="281"/>
      <c r="H9449" s="281"/>
      <c r="I9449" s="223"/>
      <c r="J9449" s="41"/>
    </row>
    <row r="9450" spans="1:10" x14ac:dyDescent="0.25">
      <c r="A9450" s="41"/>
      <c r="C9450" s="214"/>
      <c r="D9450" s="78"/>
      <c r="E9450" s="225"/>
      <c r="G9450" s="281"/>
      <c r="H9450" s="281"/>
      <c r="I9450" s="223"/>
      <c r="J9450" s="41"/>
    </row>
    <row r="9451" spans="1:10" x14ac:dyDescent="0.25">
      <c r="A9451" s="41"/>
      <c r="C9451" s="214"/>
      <c r="D9451" s="78"/>
      <c r="E9451" s="225"/>
      <c r="G9451" s="281"/>
      <c r="H9451" s="281"/>
      <c r="I9451" s="223"/>
      <c r="J9451" s="41"/>
    </row>
    <row r="9452" spans="1:10" x14ac:dyDescent="0.25">
      <c r="A9452" s="41"/>
      <c r="C9452" s="214"/>
      <c r="D9452" s="78"/>
      <c r="E9452" s="225"/>
      <c r="G9452" s="281"/>
      <c r="H9452" s="281"/>
      <c r="I9452" s="223"/>
      <c r="J9452" s="41"/>
    </row>
    <row r="9453" spans="1:10" x14ac:dyDescent="0.25">
      <c r="A9453" s="41"/>
      <c r="C9453" s="214"/>
      <c r="D9453" s="78"/>
      <c r="E9453" s="225"/>
      <c r="G9453" s="281"/>
      <c r="H9453" s="281"/>
      <c r="I9453" s="223"/>
      <c r="J9453" s="41"/>
    </row>
    <row r="9454" spans="1:10" x14ac:dyDescent="0.25">
      <c r="A9454" s="41"/>
      <c r="C9454" s="214"/>
      <c r="D9454" s="78"/>
      <c r="E9454" s="225"/>
      <c r="G9454" s="281"/>
      <c r="H9454" s="281"/>
      <c r="I9454" s="223"/>
      <c r="J9454" s="41"/>
    </row>
    <row r="9455" spans="1:10" x14ac:dyDescent="0.25">
      <c r="A9455" s="41"/>
      <c r="C9455" s="214"/>
      <c r="D9455" s="78"/>
      <c r="E9455" s="225"/>
      <c r="G9455" s="281"/>
      <c r="H9455" s="281"/>
      <c r="I9455" s="223"/>
      <c r="J9455" s="41"/>
    </row>
    <row r="9456" spans="1:10" x14ac:dyDescent="0.25">
      <c r="A9456" s="41"/>
      <c r="C9456" s="214"/>
      <c r="D9456" s="78"/>
      <c r="E9456" s="225"/>
      <c r="G9456" s="281"/>
      <c r="H9456" s="281"/>
      <c r="I9456" s="223"/>
      <c r="J9456" s="41"/>
    </row>
    <row r="9457" spans="1:10" x14ac:dyDescent="0.25">
      <c r="A9457" s="41"/>
      <c r="C9457" s="214"/>
      <c r="D9457" s="78"/>
      <c r="E9457" s="225"/>
      <c r="G9457" s="281"/>
      <c r="H9457" s="281"/>
      <c r="I9457" s="223"/>
      <c r="J9457" s="41"/>
    </row>
    <row r="9458" spans="1:10" x14ac:dyDescent="0.25">
      <c r="A9458" s="41"/>
      <c r="C9458" s="214"/>
      <c r="D9458" s="78"/>
      <c r="E9458" s="225"/>
      <c r="G9458" s="281"/>
      <c r="H9458" s="281"/>
      <c r="I9458" s="223"/>
      <c r="J9458" s="41"/>
    </row>
    <row r="9459" spans="1:10" x14ac:dyDescent="0.25">
      <c r="A9459" s="41"/>
      <c r="C9459" s="214"/>
      <c r="D9459" s="78"/>
      <c r="E9459" s="225"/>
      <c r="G9459" s="281"/>
      <c r="H9459" s="281"/>
      <c r="I9459" s="223"/>
      <c r="J9459" s="41"/>
    </row>
    <row r="9460" spans="1:10" x14ac:dyDescent="0.25">
      <c r="A9460" s="41"/>
      <c r="C9460" s="214"/>
      <c r="D9460" s="78"/>
      <c r="E9460" s="225"/>
      <c r="G9460" s="281"/>
      <c r="H9460" s="281"/>
      <c r="I9460" s="223"/>
      <c r="J9460" s="41"/>
    </row>
    <row r="9461" spans="1:10" x14ac:dyDescent="0.25">
      <c r="A9461" s="41"/>
      <c r="C9461" s="214"/>
      <c r="D9461" s="78"/>
      <c r="E9461" s="225"/>
      <c r="G9461" s="281"/>
      <c r="H9461" s="281"/>
      <c r="I9461" s="223"/>
      <c r="J9461" s="41"/>
    </row>
    <row r="9462" spans="1:10" x14ac:dyDescent="0.25">
      <c r="A9462" s="41"/>
      <c r="C9462" s="214"/>
      <c r="D9462" s="78"/>
      <c r="E9462" s="225"/>
      <c r="G9462" s="281"/>
      <c r="H9462" s="281"/>
      <c r="I9462" s="223"/>
      <c r="J9462" s="41"/>
    </row>
    <row r="9463" spans="1:10" x14ac:dyDescent="0.25">
      <c r="A9463" s="41"/>
      <c r="C9463" s="214"/>
      <c r="D9463" s="78"/>
      <c r="E9463" s="225"/>
      <c r="G9463" s="281"/>
      <c r="H9463" s="281"/>
      <c r="I9463" s="223"/>
      <c r="J9463" s="41"/>
    </row>
    <row r="9464" spans="1:10" x14ac:dyDescent="0.25">
      <c r="A9464" s="41"/>
      <c r="C9464" s="214"/>
      <c r="D9464" s="78"/>
      <c r="E9464" s="225"/>
      <c r="G9464" s="281"/>
      <c r="H9464" s="281"/>
      <c r="I9464" s="223"/>
      <c r="J9464" s="41"/>
    </row>
    <row r="9465" spans="1:10" x14ac:dyDescent="0.25">
      <c r="A9465" s="41"/>
      <c r="C9465" s="214"/>
      <c r="D9465" s="78"/>
      <c r="E9465" s="225"/>
      <c r="G9465" s="281"/>
      <c r="H9465" s="281"/>
      <c r="I9465" s="223"/>
      <c r="J9465" s="41"/>
    </row>
    <row r="9466" spans="1:10" x14ac:dyDescent="0.25">
      <c r="A9466" s="41"/>
      <c r="C9466" s="214"/>
      <c r="D9466" s="78"/>
      <c r="E9466" s="225"/>
      <c r="G9466" s="281"/>
      <c r="H9466" s="281"/>
      <c r="I9466" s="223"/>
      <c r="J9466" s="41"/>
    </row>
    <row r="9467" spans="1:10" x14ac:dyDescent="0.25">
      <c r="A9467" s="41"/>
      <c r="C9467" s="214"/>
      <c r="D9467" s="78"/>
      <c r="E9467" s="225"/>
      <c r="G9467" s="281"/>
      <c r="H9467" s="281"/>
      <c r="I9467" s="223"/>
      <c r="J9467" s="41"/>
    </row>
    <row r="9468" spans="1:10" x14ac:dyDescent="0.25">
      <c r="A9468" s="41"/>
      <c r="C9468" s="214"/>
      <c r="D9468" s="78"/>
      <c r="E9468" s="225"/>
      <c r="G9468" s="281"/>
      <c r="H9468" s="281"/>
      <c r="I9468" s="223"/>
      <c r="J9468" s="41"/>
    </row>
    <row r="9469" spans="1:10" x14ac:dyDescent="0.25">
      <c r="A9469" s="41"/>
      <c r="C9469" s="214"/>
      <c r="D9469" s="78"/>
      <c r="E9469" s="225"/>
      <c r="G9469" s="281"/>
      <c r="H9469" s="281"/>
      <c r="I9469" s="223"/>
      <c r="J9469" s="41"/>
    </row>
    <row r="9470" spans="1:10" x14ac:dyDescent="0.25">
      <c r="A9470" s="41"/>
      <c r="C9470" s="214"/>
      <c r="D9470" s="78"/>
      <c r="E9470" s="225"/>
      <c r="G9470" s="281"/>
      <c r="H9470" s="281"/>
      <c r="I9470" s="223"/>
      <c r="J9470" s="41"/>
    </row>
    <row r="9471" spans="1:10" x14ac:dyDescent="0.25">
      <c r="A9471" s="41"/>
      <c r="C9471" s="214"/>
      <c r="D9471" s="78"/>
      <c r="E9471" s="225"/>
      <c r="G9471" s="281"/>
      <c r="H9471" s="281"/>
      <c r="I9471" s="223"/>
      <c r="J9471" s="41"/>
    </row>
    <row r="9472" spans="1:10" x14ac:dyDescent="0.25">
      <c r="A9472" s="41"/>
      <c r="C9472" s="214"/>
      <c r="D9472" s="78"/>
      <c r="E9472" s="225"/>
      <c r="G9472" s="281"/>
      <c r="H9472" s="281"/>
      <c r="I9472" s="223"/>
      <c r="J9472" s="41"/>
    </row>
    <row r="9473" spans="1:10" x14ac:dyDescent="0.25">
      <c r="A9473" s="41"/>
      <c r="C9473" s="214"/>
      <c r="D9473" s="78"/>
      <c r="E9473" s="225"/>
      <c r="G9473" s="281"/>
      <c r="H9473" s="281"/>
      <c r="I9473" s="223"/>
      <c r="J9473" s="41"/>
    </row>
    <row r="9474" spans="1:10" x14ac:dyDescent="0.25">
      <c r="A9474" s="41"/>
      <c r="C9474" s="214"/>
      <c r="D9474" s="78"/>
      <c r="E9474" s="225"/>
      <c r="G9474" s="281"/>
      <c r="H9474" s="281"/>
      <c r="I9474" s="223"/>
      <c r="J9474" s="41"/>
    </row>
    <row r="9475" spans="1:10" x14ac:dyDescent="0.25">
      <c r="A9475" s="41"/>
      <c r="C9475" s="214"/>
      <c r="D9475" s="78"/>
      <c r="E9475" s="225"/>
      <c r="G9475" s="281"/>
      <c r="H9475" s="281"/>
      <c r="I9475" s="223"/>
      <c r="J9475" s="41"/>
    </row>
    <row r="9476" spans="1:10" x14ac:dyDescent="0.25">
      <c r="A9476" s="41"/>
      <c r="C9476" s="214"/>
      <c r="D9476" s="78"/>
      <c r="E9476" s="225"/>
      <c r="G9476" s="281"/>
      <c r="H9476" s="281"/>
      <c r="I9476" s="223"/>
      <c r="J9476" s="41"/>
    </row>
    <row r="9477" spans="1:10" x14ac:dyDescent="0.25">
      <c r="A9477" s="41"/>
      <c r="C9477" s="214"/>
      <c r="D9477" s="78"/>
      <c r="E9477" s="225"/>
      <c r="G9477" s="281"/>
      <c r="H9477" s="281"/>
      <c r="I9477" s="223"/>
      <c r="J9477" s="41"/>
    </row>
    <row r="9478" spans="1:10" x14ac:dyDescent="0.25">
      <c r="A9478" s="41"/>
      <c r="C9478" s="214"/>
      <c r="D9478" s="78"/>
      <c r="E9478" s="225"/>
      <c r="G9478" s="281"/>
      <c r="H9478" s="281"/>
      <c r="I9478" s="223"/>
      <c r="J9478" s="41"/>
    </row>
    <row r="9479" spans="1:10" x14ac:dyDescent="0.25">
      <c r="A9479" s="41"/>
      <c r="C9479" s="214"/>
      <c r="D9479" s="78"/>
      <c r="E9479" s="225"/>
      <c r="G9479" s="281"/>
      <c r="H9479" s="281"/>
      <c r="I9479" s="223"/>
      <c r="J9479" s="41"/>
    </row>
    <row r="9480" spans="1:10" x14ac:dyDescent="0.25">
      <c r="A9480" s="41"/>
      <c r="C9480" s="214"/>
      <c r="D9480" s="78"/>
      <c r="E9480" s="225"/>
      <c r="G9480" s="281"/>
      <c r="H9480" s="281"/>
      <c r="I9480" s="223"/>
      <c r="J9480" s="41"/>
    </row>
    <row r="9481" spans="1:10" x14ac:dyDescent="0.25">
      <c r="A9481" s="41"/>
      <c r="C9481" s="214"/>
      <c r="D9481" s="78"/>
      <c r="E9481" s="225"/>
      <c r="G9481" s="281"/>
      <c r="H9481" s="281"/>
      <c r="I9481" s="223"/>
      <c r="J9481" s="41"/>
    </row>
    <row r="9482" spans="1:10" x14ac:dyDescent="0.25">
      <c r="A9482" s="41"/>
      <c r="C9482" s="214"/>
      <c r="D9482" s="78"/>
      <c r="E9482" s="225"/>
      <c r="G9482" s="281"/>
      <c r="H9482" s="281"/>
      <c r="I9482" s="223"/>
      <c r="J9482" s="41"/>
    </row>
    <row r="9483" spans="1:10" x14ac:dyDescent="0.25">
      <c r="A9483" s="41"/>
      <c r="C9483" s="214"/>
      <c r="D9483" s="78"/>
      <c r="E9483" s="225"/>
      <c r="G9483" s="281"/>
      <c r="H9483" s="281"/>
      <c r="I9483" s="223"/>
      <c r="J9483" s="41"/>
    </row>
    <row r="9484" spans="1:10" x14ac:dyDescent="0.25">
      <c r="A9484" s="41"/>
      <c r="C9484" s="214"/>
      <c r="D9484" s="78"/>
      <c r="E9484" s="225"/>
      <c r="G9484" s="281"/>
      <c r="H9484" s="281"/>
      <c r="I9484" s="223"/>
      <c r="J9484" s="41"/>
    </row>
    <row r="9485" spans="1:10" x14ac:dyDescent="0.25">
      <c r="A9485" s="41"/>
      <c r="C9485" s="214"/>
      <c r="D9485" s="78"/>
      <c r="E9485" s="225"/>
      <c r="G9485" s="281"/>
      <c r="H9485" s="281"/>
      <c r="I9485" s="223"/>
      <c r="J9485" s="41"/>
    </row>
    <row r="9486" spans="1:10" x14ac:dyDescent="0.25">
      <c r="A9486" s="41"/>
      <c r="C9486" s="214"/>
      <c r="D9486" s="78"/>
      <c r="E9486" s="225"/>
      <c r="G9486" s="281"/>
      <c r="H9486" s="281"/>
      <c r="I9486" s="223"/>
      <c r="J9486" s="41"/>
    </row>
    <row r="9487" spans="1:10" x14ac:dyDescent="0.25">
      <c r="A9487" s="41"/>
      <c r="C9487" s="214"/>
      <c r="D9487" s="78"/>
      <c r="E9487" s="225"/>
      <c r="G9487" s="281"/>
      <c r="H9487" s="281"/>
      <c r="I9487" s="223"/>
      <c r="J9487" s="41"/>
    </row>
    <row r="9488" spans="1:10" x14ac:dyDescent="0.25">
      <c r="A9488" s="41"/>
      <c r="C9488" s="214"/>
      <c r="D9488" s="78"/>
      <c r="E9488" s="225"/>
      <c r="G9488" s="281"/>
      <c r="H9488" s="281"/>
      <c r="I9488" s="223"/>
      <c r="J9488" s="41"/>
    </row>
    <row r="9489" spans="1:10" x14ac:dyDescent="0.25">
      <c r="A9489" s="41"/>
      <c r="C9489" s="214"/>
      <c r="D9489" s="78"/>
      <c r="E9489" s="225"/>
      <c r="G9489" s="281"/>
      <c r="H9489" s="281"/>
      <c r="I9489" s="223"/>
      <c r="J9489" s="41"/>
    </row>
    <row r="9490" spans="1:10" x14ac:dyDescent="0.25">
      <c r="A9490" s="41"/>
      <c r="C9490" s="214"/>
      <c r="D9490" s="78"/>
      <c r="E9490" s="225"/>
      <c r="G9490" s="281"/>
      <c r="H9490" s="281"/>
      <c r="I9490" s="223"/>
      <c r="J9490" s="41"/>
    </row>
    <row r="9491" spans="1:10" x14ac:dyDescent="0.25">
      <c r="A9491" s="41"/>
      <c r="C9491" s="214"/>
      <c r="D9491" s="78"/>
      <c r="E9491" s="225"/>
      <c r="G9491" s="281"/>
      <c r="H9491" s="281"/>
      <c r="I9491" s="223"/>
      <c r="J9491" s="41"/>
    </row>
    <row r="9492" spans="1:10" x14ac:dyDescent="0.25">
      <c r="A9492" s="41"/>
      <c r="C9492" s="214"/>
      <c r="D9492" s="78"/>
      <c r="E9492" s="225"/>
      <c r="G9492" s="281"/>
      <c r="H9492" s="281"/>
      <c r="I9492" s="223"/>
      <c r="J9492" s="41"/>
    </row>
    <row r="9493" spans="1:10" x14ac:dyDescent="0.25">
      <c r="A9493" s="41"/>
      <c r="C9493" s="214"/>
      <c r="D9493" s="78"/>
      <c r="E9493" s="225"/>
      <c r="G9493" s="281"/>
      <c r="H9493" s="281"/>
      <c r="I9493" s="223"/>
      <c r="J9493" s="41"/>
    </row>
    <row r="9494" spans="1:10" x14ac:dyDescent="0.25">
      <c r="A9494" s="41"/>
      <c r="C9494" s="214"/>
      <c r="D9494" s="78"/>
      <c r="E9494" s="225"/>
      <c r="G9494" s="281"/>
      <c r="H9494" s="281"/>
      <c r="I9494" s="223"/>
      <c r="J9494" s="41"/>
    </row>
    <row r="9495" spans="1:10" x14ac:dyDescent="0.25">
      <c r="A9495" s="41"/>
      <c r="C9495" s="214"/>
      <c r="D9495" s="78"/>
      <c r="E9495" s="225"/>
      <c r="G9495" s="281"/>
      <c r="H9495" s="281"/>
      <c r="I9495" s="223"/>
      <c r="J9495" s="41"/>
    </row>
    <row r="9496" spans="1:10" x14ac:dyDescent="0.25">
      <c r="A9496" s="41"/>
      <c r="C9496" s="214"/>
      <c r="D9496" s="78"/>
      <c r="E9496" s="225"/>
      <c r="G9496" s="281"/>
      <c r="H9496" s="281"/>
      <c r="I9496" s="223"/>
      <c r="J9496" s="41"/>
    </row>
    <row r="9497" spans="1:10" x14ac:dyDescent="0.25">
      <c r="A9497" s="41"/>
      <c r="C9497" s="214"/>
      <c r="D9497" s="78"/>
      <c r="E9497" s="225"/>
      <c r="G9497" s="281"/>
      <c r="H9497" s="281"/>
      <c r="I9497" s="223"/>
      <c r="J9497" s="41"/>
    </row>
    <row r="9498" spans="1:10" x14ac:dyDescent="0.25">
      <c r="A9498" s="41"/>
      <c r="C9498" s="214"/>
      <c r="D9498" s="78"/>
      <c r="E9498" s="225"/>
      <c r="G9498" s="281"/>
      <c r="H9498" s="281"/>
      <c r="I9498" s="223"/>
      <c r="J9498" s="41"/>
    </row>
    <row r="9499" spans="1:10" x14ac:dyDescent="0.25">
      <c r="A9499" s="41"/>
      <c r="C9499" s="214"/>
      <c r="D9499" s="78"/>
      <c r="E9499" s="225"/>
      <c r="G9499" s="281"/>
      <c r="H9499" s="281"/>
      <c r="I9499" s="223"/>
      <c r="J9499" s="41"/>
    </row>
    <row r="9500" spans="1:10" x14ac:dyDescent="0.25">
      <c r="A9500" s="41"/>
      <c r="C9500" s="214"/>
      <c r="D9500" s="78"/>
      <c r="E9500" s="225"/>
      <c r="G9500" s="281"/>
      <c r="H9500" s="281"/>
      <c r="I9500" s="223"/>
      <c r="J9500" s="41"/>
    </row>
    <row r="9501" spans="1:10" x14ac:dyDescent="0.25">
      <c r="A9501" s="41"/>
      <c r="C9501" s="214"/>
      <c r="E9501" s="225"/>
      <c r="G9501" s="281"/>
      <c r="H9501" s="281"/>
      <c r="I9501" s="223"/>
      <c r="J9501" s="41"/>
    </row>
    <row r="9502" spans="1:10" x14ac:dyDescent="0.25">
      <c r="A9502" s="41"/>
      <c r="C9502" s="214"/>
      <c r="E9502" s="225"/>
      <c r="G9502" s="281"/>
      <c r="H9502" s="281"/>
      <c r="I9502" s="223"/>
      <c r="J9502" s="41"/>
    </row>
    <row r="9503" spans="1:10" x14ac:dyDescent="0.25">
      <c r="A9503" s="41"/>
      <c r="C9503" s="214"/>
      <c r="E9503" s="225"/>
      <c r="G9503" s="281"/>
      <c r="H9503" s="281"/>
      <c r="I9503" s="223"/>
      <c r="J9503" s="41"/>
    </row>
    <row r="9504" spans="1:10" x14ac:dyDescent="0.25">
      <c r="A9504" s="41"/>
      <c r="C9504" s="214"/>
      <c r="E9504" s="225"/>
      <c r="G9504" s="281"/>
      <c r="H9504" s="281"/>
      <c r="I9504" s="223"/>
      <c r="J9504" s="41"/>
    </row>
    <row r="9505" spans="1:10" x14ac:dyDescent="0.25">
      <c r="A9505" s="41"/>
      <c r="C9505" s="214"/>
      <c r="E9505" s="225"/>
      <c r="G9505" s="281"/>
      <c r="H9505" s="281"/>
      <c r="I9505" s="223"/>
      <c r="J9505" s="41"/>
    </row>
    <row r="9506" spans="1:10" x14ac:dyDescent="0.25">
      <c r="A9506" s="41"/>
      <c r="C9506" s="214"/>
      <c r="E9506" s="225"/>
      <c r="G9506" s="281"/>
      <c r="H9506" s="281"/>
      <c r="I9506" s="223"/>
      <c r="J9506" s="41"/>
    </row>
    <row r="9507" spans="1:10" x14ac:dyDescent="0.25">
      <c r="A9507" s="41"/>
      <c r="C9507" s="214"/>
      <c r="E9507" s="225"/>
      <c r="G9507" s="281"/>
      <c r="H9507" s="281"/>
      <c r="I9507" s="223"/>
      <c r="J9507" s="41"/>
    </row>
    <row r="9508" spans="1:10" x14ac:dyDescent="0.25">
      <c r="A9508" s="41"/>
      <c r="C9508" s="214"/>
      <c r="E9508" s="225"/>
      <c r="G9508" s="281"/>
      <c r="H9508" s="281"/>
      <c r="I9508" s="223"/>
      <c r="J9508" s="41"/>
    </row>
    <row r="9509" spans="1:10" x14ac:dyDescent="0.25">
      <c r="A9509" s="41"/>
      <c r="C9509" s="214"/>
      <c r="E9509" s="225"/>
      <c r="G9509" s="281"/>
      <c r="H9509" s="281"/>
      <c r="I9509" s="223"/>
      <c r="J9509" s="41"/>
    </row>
    <row r="9510" spans="1:10" x14ac:dyDescent="0.25">
      <c r="A9510" s="41"/>
      <c r="C9510" s="214"/>
      <c r="E9510" s="225"/>
      <c r="G9510" s="281"/>
      <c r="H9510" s="281"/>
      <c r="I9510" s="223"/>
      <c r="J9510" s="41"/>
    </row>
    <row r="9511" spans="1:10" x14ac:dyDescent="0.25">
      <c r="A9511" s="41"/>
      <c r="C9511" s="214"/>
      <c r="E9511" s="225"/>
      <c r="G9511" s="281"/>
      <c r="H9511" s="281"/>
      <c r="I9511" s="223"/>
      <c r="J9511" s="41"/>
    </row>
    <row r="9512" spans="1:10" x14ac:dyDescent="0.25">
      <c r="A9512" s="41"/>
      <c r="C9512" s="214"/>
      <c r="E9512" s="225"/>
      <c r="G9512" s="281"/>
      <c r="H9512" s="281"/>
      <c r="I9512" s="223"/>
      <c r="J9512" s="41"/>
    </row>
    <row r="9513" spans="1:10" x14ac:dyDescent="0.25">
      <c r="A9513" s="41"/>
      <c r="C9513" s="214"/>
      <c r="E9513" s="225"/>
      <c r="G9513" s="281"/>
      <c r="H9513" s="281"/>
      <c r="I9513" s="223"/>
      <c r="J9513" s="41"/>
    </row>
    <row r="9514" spans="1:10" x14ac:dyDescent="0.25">
      <c r="A9514" s="41"/>
      <c r="C9514" s="214"/>
      <c r="E9514" s="225"/>
      <c r="G9514" s="281"/>
      <c r="H9514" s="281"/>
      <c r="I9514" s="223"/>
      <c r="J9514" s="41"/>
    </row>
    <row r="9515" spans="1:10" x14ac:dyDescent="0.25">
      <c r="D9515" s="35"/>
      <c r="E9515" s="35"/>
      <c r="F9515" s="35"/>
      <c r="G9515" s="281"/>
      <c r="H9515" s="281"/>
      <c r="I9515" s="36"/>
    </row>
    <row r="9516" spans="1:10" x14ac:dyDescent="0.25">
      <c r="E9516" s="225"/>
      <c r="G9516" s="281"/>
      <c r="H9516" s="281"/>
      <c r="I9516" s="223"/>
    </row>
    <row r="9517" spans="1:10" x14ac:dyDescent="0.25">
      <c r="E9517" s="225"/>
      <c r="G9517" s="281"/>
      <c r="H9517" s="281"/>
      <c r="I9517" s="223"/>
    </row>
    <row r="9518" spans="1:10" x14ac:dyDescent="0.25">
      <c r="E9518" s="225"/>
      <c r="G9518" s="281"/>
      <c r="H9518" s="281"/>
      <c r="I9518" s="223"/>
    </row>
    <row r="9519" spans="1:10" x14ac:dyDescent="0.25">
      <c r="E9519" s="225"/>
      <c r="G9519" s="281"/>
      <c r="H9519" s="281"/>
      <c r="I9519" s="223"/>
    </row>
    <row r="9520" spans="1:10" x14ac:dyDescent="0.25">
      <c r="E9520" s="225"/>
      <c r="G9520" s="281"/>
      <c r="H9520" s="281"/>
      <c r="I9520" s="223"/>
    </row>
    <row r="9521" spans="5:9" x14ac:dyDescent="0.25">
      <c r="E9521" s="225"/>
      <c r="G9521" s="281"/>
      <c r="H9521" s="281"/>
      <c r="I9521" s="223"/>
    </row>
    <row r="9522" spans="5:9" x14ac:dyDescent="0.25">
      <c r="E9522" s="225"/>
      <c r="G9522" s="281"/>
      <c r="H9522" s="281"/>
      <c r="I9522" s="223"/>
    </row>
    <row r="9523" spans="5:9" x14ac:dyDescent="0.25">
      <c r="E9523" s="225"/>
      <c r="G9523" s="281"/>
      <c r="H9523" s="281"/>
      <c r="I9523" s="223"/>
    </row>
    <row r="9524" spans="5:9" x14ac:dyDescent="0.25">
      <c r="E9524" s="225"/>
      <c r="G9524" s="281"/>
      <c r="H9524" s="281"/>
      <c r="I9524" s="223"/>
    </row>
    <row r="9525" spans="5:9" x14ac:dyDescent="0.25">
      <c r="E9525" s="225"/>
      <c r="G9525" s="281"/>
      <c r="H9525" s="281"/>
      <c r="I9525" s="223"/>
    </row>
    <row r="9526" spans="5:9" x14ac:dyDescent="0.25">
      <c r="E9526" s="225"/>
      <c r="G9526" s="281"/>
      <c r="H9526" s="281"/>
      <c r="I9526" s="223"/>
    </row>
    <row r="9527" spans="5:9" x14ac:dyDescent="0.25">
      <c r="E9527" s="225"/>
      <c r="G9527" s="281"/>
      <c r="H9527" s="281"/>
      <c r="I9527" s="223"/>
    </row>
    <row r="9528" spans="5:9" x14ac:dyDescent="0.25">
      <c r="E9528" s="225"/>
      <c r="G9528" s="281"/>
      <c r="H9528" s="281"/>
      <c r="I9528" s="223"/>
    </row>
    <row r="9529" spans="5:9" x14ac:dyDescent="0.25">
      <c r="E9529" s="225"/>
      <c r="G9529" s="281"/>
      <c r="H9529" s="281"/>
      <c r="I9529" s="223"/>
    </row>
    <row r="9530" spans="5:9" x14ac:dyDescent="0.25">
      <c r="E9530" s="225"/>
      <c r="G9530" s="281"/>
      <c r="H9530" s="281"/>
      <c r="I9530" s="223"/>
    </row>
    <row r="9531" spans="5:9" x14ac:dyDescent="0.25">
      <c r="E9531" s="225"/>
      <c r="G9531" s="281"/>
      <c r="H9531" s="281"/>
      <c r="I9531" s="223"/>
    </row>
    <row r="9532" spans="5:9" x14ac:dyDescent="0.25">
      <c r="E9532" s="225"/>
      <c r="G9532" s="281"/>
      <c r="H9532" s="281"/>
      <c r="I9532" s="223"/>
    </row>
    <row r="9533" spans="5:9" x14ac:dyDescent="0.25">
      <c r="E9533" s="225"/>
      <c r="G9533" s="281"/>
      <c r="H9533" s="281"/>
      <c r="I9533" s="223"/>
    </row>
    <row r="9534" spans="5:9" x14ac:dyDescent="0.25">
      <c r="E9534" s="225"/>
      <c r="G9534" s="281"/>
      <c r="H9534" s="281"/>
      <c r="I9534" s="223"/>
    </row>
    <row r="9535" spans="5:9" x14ac:dyDescent="0.25">
      <c r="E9535" s="225"/>
      <c r="G9535" s="281"/>
      <c r="H9535" s="281"/>
      <c r="I9535" s="223"/>
    </row>
    <row r="9536" spans="5:9" x14ac:dyDescent="0.25">
      <c r="E9536" s="225"/>
      <c r="G9536" s="281"/>
      <c r="H9536" s="281"/>
      <c r="I9536" s="223"/>
    </row>
    <row r="9537" spans="5:9" x14ac:dyDescent="0.25">
      <c r="E9537" s="225"/>
      <c r="G9537" s="281"/>
      <c r="H9537" s="281"/>
      <c r="I9537" s="223"/>
    </row>
    <row r="9538" spans="5:9" x14ac:dyDescent="0.25">
      <c r="E9538" s="225"/>
      <c r="G9538" s="281"/>
      <c r="H9538" s="281"/>
      <c r="I9538" s="223"/>
    </row>
    <row r="9539" spans="5:9" x14ac:dyDescent="0.25">
      <c r="E9539" s="225"/>
      <c r="G9539" s="281"/>
      <c r="H9539" s="281"/>
      <c r="I9539" s="223"/>
    </row>
    <row r="9540" spans="5:9" x14ac:dyDescent="0.25">
      <c r="E9540" s="225"/>
      <c r="G9540" s="281"/>
      <c r="H9540" s="281"/>
      <c r="I9540" s="223"/>
    </row>
    <row r="9541" spans="5:9" x14ac:dyDescent="0.25">
      <c r="E9541" s="225"/>
      <c r="G9541" s="281"/>
      <c r="H9541" s="281"/>
      <c r="I9541" s="223"/>
    </row>
    <row r="9542" spans="5:9" x14ac:dyDescent="0.25">
      <c r="E9542" s="225"/>
      <c r="G9542" s="281"/>
      <c r="H9542" s="281"/>
      <c r="I9542" s="223"/>
    </row>
    <row r="9543" spans="5:9" x14ac:dyDescent="0.25">
      <c r="E9543" s="225"/>
      <c r="G9543" s="281"/>
      <c r="H9543" s="281"/>
      <c r="I9543" s="223"/>
    </row>
    <row r="9544" spans="5:9" x14ac:dyDescent="0.25">
      <c r="E9544" s="225"/>
      <c r="G9544" s="281"/>
      <c r="H9544" s="281"/>
      <c r="I9544" s="223"/>
    </row>
    <row r="9545" spans="5:9" x14ac:dyDescent="0.25">
      <c r="E9545" s="225"/>
      <c r="G9545" s="281"/>
      <c r="H9545" s="281"/>
      <c r="I9545" s="223"/>
    </row>
    <row r="9546" spans="5:9" x14ac:dyDescent="0.25">
      <c r="E9546" s="225"/>
      <c r="G9546" s="281"/>
      <c r="H9546" s="281"/>
      <c r="I9546" s="223"/>
    </row>
    <row r="9547" spans="5:9" x14ac:dyDescent="0.25">
      <c r="E9547" s="225"/>
      <c r="G9547" s="281"/>
      <c r="H9547" s="281"/>
      <c r="I9547" s="223"/>
    </row>
    <row r="9548" spans="5:9" x14ac:dyDescent="0.25">
      <c r="E9548" s="225"/>
      <c r="G9548" s="281"/>
      <c r="H9548" s="281"/>
      <c r="I9548" s="223"/>
    </row>
    <row r="9549" spans="5:9" x14ac:dyDescent="0.25">
      <c r="E9549" s="225"/>
      <c r="G9549" s="281"/>
      <c r="H9549" s="281"/>
      <c r="I9549" s="223"/>
    </row>
    <row r="9550" spans="5:9" x14ac:dyDescent="0.25">
      <c r="E9550" s="225"/>
      <c r="G9550" s="281"/>
      <c r="H9550" s="281"/>
      <c r="I9550" s="223"/>
    </row>
    <row r="9551" spans="5:9" x14ac:dyDescent="0.25">
      <c r="E9551" s="225"/>
      <c r="G9551" s="281"/>
      <c r="H9551" s="281"/>
      <c r="I9551" s="223"/>
    </row>
    <row r="9552" spans="5:9" x14ac:dyDescent="0.25">
      <c r="E9552" s="225"/>
      <c r="G9552" s="281"/>
      <c r="H9552" s="281"/>
      <c r="I9552" s="223"/>
    </row>
    <row r="9553" spans="5:9" x14ac:dyDescent="0.25">
      <c r="E9553" s="225"/>
      <c r="G9553" s="281"/>
      <c r="H9553" s="281"/>
      <c r="I9553" s="223"/>
    </row>
    <row r="9554" spans="5:9" x14ac:dyDescent="0.25">
      <c r="E9554" s="225"/>
      <c r="G9554" s="281"/>
      <c r="H9554" s="281"/>
      <c r="I9554" s="223"/>
    </row>
    <row r="9555" spans="5:9" x14ac:dyDescent="0.25">
      <c r="E9555" s="225"/>
      <c r="G9555" s="281"/>
      <c r="H9555" s="281"/>
      <c r="I9555" s="223"/>
    </row>
    <row r="9556" spans="5:9" x14ac:dyDescent="0.25">
      <c r="E9556" s="225"/>
      <c r="G9556" s="281"/>
      <c r="H9556" s="281"/>
      <c r="I9556" s="223"/>
    </row>
    <row r="9557" spans="5:9" x14ac:dyDescent="0.25">
      <c r="E9557" s="225"/>
      <c r="G9557" s="281"/>
      <c r="H9557" s="281"/>
      <c r="I9557" s="223"/>
    </row>
    <row r="9558" spans="5:9" x14ac:dyDescent="0.25">
      <c r="E9558" s="225"/>
      <c r="G9558" s="281"/>
      <c r="H9558" s="281"/>
      <c r="I9558" s="223"/>
    </row>
    <row r="9559" spans="5:9" x14ac:dyDescent="0.25">
      <c r="E9559" s="225"/>
      <c r="G9559" s="281"/>
      <c r="H9559" s="281"/>
      <c r="I9559" s="223"/>
    </row>
    <row r="9560" spans="5:9" x14ac:dyDescent="0.25">
      <c r="E9560" s="225"/>
      <c r="G9560" s="281"/>
      <c r="H9560" s="281"/>
      <c r="I9560" s="223"/>
    </row>
    <row r="9561" spans="5:9" x14ac:dyDescent="0.25">
      <c r="E9561" s="225"/>
      <c r="G9561" s="281"/>
      <c r="H9561" s="281"/>
      <c r="I9561" s="223"/>
    </row>
    <row r="9562" spans="5:9" x14ac:dyDescent="0.25">
      <c r="E9562" s="225"/>
      <c r="G9562" s="281"/>
      <c r="H9562" s="281"/>
      <c r="I9562" s="223"/>
    </row>
    <row r="9563" spans="5:9" x14ac:dyDescent="0.25">
      <c r="E9563" s="225"/>
      <c r="G9563" s="281"/>
      <c r="H9563" s="281"/>
      <c r="I9563" s="223"/>
    </row>
    <row r="9564" spans="5:9" x14ac:dyDescent="0.25">
      <c r="E9564" s="225"/>
      <c r="G9564" s="281"/>
      <c r="H9564" s="281"/>
      <c r="I9564" s="223"/>
    </row>
    <row r="9565" spans="5:9" x14ac:dyDescent="0.25">
      <c r="E9565" s="225"/>
      <c r="G9565" s="281"/>
      <c r="H9565" s="281"/>
      <c r="I9565" s="223"/>
    </row>
    <row r="9566" spans="5:9" x14ac:dyDescent="0.25">
      <c r="E9566" s="225"/>
      <c r="G9566" s="281"/>
      <c r="H9566" s="281"/>
      <c r="I9566" s="223"/>
    </row>
    <row r="9567" spans="5:9" x14ac:dyDescent="0.25">
      <c r="E9567" s="225"/>
      <c r="G9567" s="281"/>
      <c r="H9567" s="281"/>
      <c r="I9567" s="223"/>
    </row>
    <row r="9568" spans="5:9" x14ac:dyDescent="0.25">
      <c r="E9568" s="225"/>
      <c r="G9568" s="281"/>
      <c r="H9568" s="281"/>
      <c r="I9568" s="223"/>
    </row>
    <row r="9569" spans="5:9" x14ac:dyDescent="0.25">
      <c r="E9569" s="225"/>
      <c r="G9569" s="281"/>
      <c r="H9569" s="281"/>
      <c r="I9569" s="223"/>
    </row>
    <row r="9570" spans="5:9" x14ac:dyDescent="0.25">
      <c r="E9570" s="225"/>
      <c r="G9570" s="281"/>
      <c r="H9570" s="281"/>
      <c r="I9570" s="223"/>
    </row>
    <row r="9571" spans="5:9" x14ac:dyDescent="0.25">
      <c r="E9571" s="225"/>
      <c r="G9571" s="281"/>
      <c r="H9571" s="281"/>
      <c r="I9571" s="223"/>
    </row>
    <row r="9572" spans="5:9" x14ac:dyDescent="0.25">
      <c r="E9572" s="225"/>
      <c r="G9572" s="281"/>
      <c r="H9572" s="281"/>
      <c r="I9572" s="223"/>
    </row>
    <row r="9573" spans="5:9" x14ac:dyDescent="0.25">
      <c r="E9573" s="225"/>
      <c r="G9573" s="281"/>
      <c r="H9573" s="281"/>
      <c r="I9573" s="223"/>
    </row>
    <row r="9574" spans="5:9" x14ac:dyDescent="0.25">
      <c r="E9574" s="225"/>
      <c r="G9574" s="281"/>
      <c r="H9574" s="281"/>
      <c r="I9574" s="223"/>
    </row>
    <row r="9575" spans="5:9" x14ac:dyDescent="0.25">
      <c r="E9575" s="225"/>
      <c r="G9575" s="281"/>
      <c r="H9575" s="281"/>
      <c r="I9575" s="223"/>
    </row>
    <row r="9576" spans="5:9" x14ac:dyDescent="0.25">
      <c r="E9576" s="225"/>
      <c r="G9576" s="281"/>
      <c r="H9576" s="281"/>
      <c r="I9576" s="223"/>
    </row>
    <row r="9577" spans="5:9" x14ac:dyDescent="0.25">
      <c r="E9577" s="225"/>
      <c r="G9577" s="281"/>
      <c r="H9577" s="281"/>
      <c r="I9577" s="223"/>
    </row>
    <row r="9578" spans="5:9" x14ac:dyDescent="0.25">
      <c r="E9578" s="225"/>
      <c r="G9578" s="281"/>
      <c r="H9578" s="281"/>
      <c r="I9578" s="223"/>
    </row>
    <row r="9579" spans="5:9" x14ac:dyDescent="0.25">
      <c r="E9579" s="225"/>
      <c r="G9579" s="281"/>
      <c r="H9579" s="281"/>
      <c r="I9579" s="223"/>
    </row>
    <row r="9580" spans="5:9" x14ac:dyDescent="0.25">
      <c r="E9580" s="225"/>
      <c r="G9580" s="281"/>
      <c r="H9580" s="281"/>
      <c r="I9580" s="223"/>
    </row>
    <row r="9581" spans="5:9" x14ac:dyDescent="0.25">
      <c r="E9581" s="225"/>
      <c r="G9581" s="281"/>
      <c r="H9581" s="281"/>
      <c r="I9581" s="223"/>
    </row>
    <row r="9582" spans="5:9" x14ac:dyDescent="0.25">
      <c r="E9582" s="225"/>
      <c r="G9582" s="281"/>
      <c r="H9582" s="281"/>
      <c r="I9582" s="223"/>
    </row>
    <row r="9583" spans="5:9" x14ac:dyDescent="0.25">
      <c r="E9583" s="225"/>
      <c r="G9583" s="281"/>
      <c r="H9583" s="281"/>
      <c r="I9583" s="223"/>
    </row>
    <row r="9584" spans="5:9" x14ac:dyDescent="0.25">
      <c r="E9584" s="225"/>
      <c r="G9584" s="281"/>
      <c r="H9584" s="281"/>
      <c r="I9584" s="223"/>
    </row>
    <row r="9585" spans="5:9" x14ac:dyDescent="0.25">
      <c r="E9585" s="225"/>
      <c r="G9585" s="281"/>
      <c r="H9585" s="281"/>
      <c r="I9585" s="223"/>
    </row>
    <row r="9586" spans="5:9" x14ac:dyDescent="0.25">
      <c r="E9586" s="225"/>
      <c r="G9586" s="281"/>
      <c r="H9586" s="281"/>
      <c r="I9586" s="223"/>
    </row>
    <row r="9587" spans="5:9" x14ac:dyDescent="0.25">
      <c r="E9587" s="225"/>
      <c r="G9587" s="281"/>
      <c r="H9587" s="281"/>
      <c r="I9587" s="223"/>
    </row>
    <row r="9588" spans="5:9" x14ac:dyDescent="0.25">
      <c r="E9588" s="225"/>
      <c r="G9588" s="281"/>
      <c r="H9588" s="281"/>
      <c r="I9588" s="223"/>
    </row>
    <row r="9589" spans="5:9" x14ac:dyDescent="0.25">
      <c r="E9589" s="225"/>
      <c r="G9589" s="281"/>
      <c r="H9589" s="281"/>
      <c r="I9589" s="223"/>
    </row>
    <row r="9590" spans="5:9" x14ac:dyDescent="0.25">
      <c r="E9590" s="225"/>
      <c r="G9590" s="281"/>
      <c r="H9590" s="281"/>
      <c r="I9590" s="223"/>
    </row>
    <row r="9591" spans="5:9" x14ac:dyDescent="0.25">
      <c r="E9591" s="225"/>
      <c r="G9591" s="281"/>
      <c r="H9591" s="281"/>
      <c r="I9591" s="223"/>
    </row>
    <row r="9592" spans="5:9" x14ac:dyDescent="0.25">
      <c r="E9592" s="225"/>
      <c r="G9592" s="281"/>
      <c r="H9592" s="281"/>
      <c r="I9592" s="223"/>
    </row>
    <row r="9593" spans="5:9" x14ac:dyDescent="0.25">
      <c r="E9593" s="225"/>
      <c r="G9593" s="281"/>
      <c r="H9593" s="281"/>
      <c r="I9593" s="223"/>
    </row>
    <row r="9594" spans="5:9" x14ac:dyDescent="0.25">
      <c r="E9594" s="225"/>
      <c r="G9594" s="281"/>
      <c r="H9594" s="281"/>
      <c r="I9594" s="223"/>
    </row>
    <row r="9595" spans="5:9" x14ac:dyDescent="0.25">
      <c r="E9595" s="225"/>
      <c r="G9595" s="281"/>
      <c r="H9595" s="281"/>
      <c r="I9595" s="223"/>
    </row>
    <row r="9596" spans="5:9" x14ac:dyDescent="0.25">
      <c r="E9596" s="225"/>
      <c r="G9596" s="281"/>
      <c r="H9596" s="281"/>
      <c r="I9596" s="223"/>
    </row>
    <row r="9597" spans="5:9" x14ac:dyDescent="0.25">
      <c r="E9597" s="225"/>
      <c r="G9597" s="281"/>
      <c r="H9597" s="281"/>
      <c r="I9597" s="223"/>
    </row>
    <row r="9598" spans="5:9" x14ac:dyDescent="0.25">
      <c r="E9598" s="225"/>
      <c r="G9598" s="281"/>
      <c r="H9598" s="281"/>
      <c r="I9598" s="223"/>
    </row>
    <row r="9599" spans="5:9" x14ac:dyDescent="0.25">
      <c r="E9599" s="225"/>
      <c r="G9599" s="281"/>
      <c r="H9599" s="281"/>
      <c r="I9599" s="223"/>
    </row>
    <row r="9600" spans="5:9" x14ac:dyDescent="0.25">
      <c r="E9600" s="225"/>
      <c r="G9600" s="281"/>
      <c r="H9600" s="281"/>
      <c r="I9600" s="223"/>
    </row>
    <row r="9601" spans="5:9" x14ac:dyDescent="0.25">
      <c r="E9601" s="225"/>
      <c r="G9601" s="281"/>
      <c r="H9601" s="281"/>
      <c r="I9601" s="223"/>
    </row>
    <row r="9602" spans="5:9" x14ac:dyDescent="0.25">
      <c r="E9602" s="225"/>
      <c r="G9602" s="281"/>
      <c r="H9602" s="281"/>
      <c r="I9602" s="223"/>
    </row>
    <row r="9603" spans="5:9" x14ac:dyDescent="0.25">
      <c r="E9603" s="225"/>
      <c r="G9603" s="281"/>
      <c r="H9603" s="281"/>
      <c r="I9603" s="223"/>
    </row>
    <row r="9604" spans="5:9" x14ac:dyDescent="0.25">
      <c r="E9604" s="225"/>
      <c r="G9604" s="281"/>
      <c r="H9604" s="281"/>
      <c r="I9604" s="223"/>
    </row>
    <row r="9605" spans="5:9" x14ac:dyDescent="0.25">
      <c r="E9605" s="225"/>
      <c r="G9605" s="281"/>
      <c r="H9605" s="281"/>
      <c r="I9605" s="223"/>
    </row>
    <row r="9606" spans="5:9" x14ac:dyDescent="0.25">
      <c r="E9606" s="225"/>
      <c r="G9606" s="281"/>
      <c r="H9606" s="281"/>
      <c r="I9606" s="223"/>
    </row>
    <row r="9607" spans="5:9" x14ac:dyDescent="0.25">
      <c r="E9607" s="225"/>
      <c r="G9607" s="281"/>
      <c r="H9607" s="281"/>
      <c r="I9607" s="223"/>
    </row>
    <row r="9608" spans="5:9" x14ac:dyDescent="0.25">
      <c r="E9608" s="225"/>
      <c r="G9608" s="281"/>
      <c r="H9608" s="281"/>
      <c r="I9608" s="223"/>
    </row>
    <row r="9609" spans="5:9" x14ac:dyDescent="0.25">
      <c r="E9609" s="225"/>
      <c r="G9609" s="281"/>
      <c r="H9609" s="281"/>
      <c r="I9609" s="223"/>
    </row>
    <row r="9610" spans="5:9" x14ac:dyDescent="0.25">
      <c r="E9610" s="225"/>
      <c r="G9610" s="281"/>
      <c r="H9610" s="281"/>
      <c r="I9610" s="223"/>
    </row>
    <row r="9611" spans="5:9" x14ac:dyDescent="0.25">
      <c r="E9611" s="225"/>
      <c r="G9611" s="281"/>
      <c r="H9611" s="281"/>
      <c r="I9611" s="223"/>
    </row>
    <row r="9612" spans="5:9" x14ac:dyDescent="0.25">
      <c r="E9612" s="225"/>
      <c r="G9612" s="281"/>
      <c r="H9612" s="281"/>
      <c r="I9612" s="223"/>
    </row>
    <row r="9613" spans="5:9" x14ac:dyDescent="0.25">
      <c r="E9613" s="225"/>
      <c r="G9613" s="281"/>
      <c r="H9613" s="281"/>
      <c r="I9613" s="223"/>
    </row>
    <row r="9614" spans="5:9" x14ac:dyDescent="0.25">
      <c r="E9614" s="225"/>
      <c r="G9614" s="281"/>
      <c r="H9614" s="281"/>
      <c r="I9614" s="223"/>
    </row>
    <row r="9615" spans="5:9" x14ac:dyDescent="0.25">
      <c r="E9615" s="225"/>
      <c r="G9615" s="281"/>
      <c r="H9615" s="281"/>
      <c r="I9615" s="223"/>
    </row>
    <row r="9616" spans="5:9" x14ac:dyDescent="0.25">
      <c r="E9616" s="225"/>
      <c r="G9616" s="281"/>
      <c r="H9616" s="281"/>
      <c r="I9616" s="223"/>
    </row>
    <row r="9617" spans="5:9" x14ac:dyDescent="0.25">
      <c r="E9617" s="225"/>
      <c r="G9617" s="281"/>
      <c r="H9617" s="281"/>
      <c r="I9617" s="223"/>
    </row>
    <row r="9618" spans="5:9" x14ac:dyDescent="0.25">
      <c r="E9618" s="225"/>
      <c r="G9618" s="281"/>
      <c r="H9618" s="281"/>
      <c r="I9618" s="223"/>
    </row>
    <row r="9619" spans="5:9" x14ac:dyDescent="0.25">
      <c r="E9619" s="225"/>
      <c r="G9619" s="281"/>
      <c r="H9619" s="281"/>
      <c r="I9619" s="223"/>
    </row>
    <row r="9620" spans="5:9" x14ac:dyDescent="0.25">
      <c r="E9620" s="225"/>
      <c r="G9620" s="281"/>
      <c r="H9620" s="281"/>
      <c r="I9620" s="223"/>
    </row>
    <row r="9621" spans="5:9" x14ac:dyDescent="0.25">
      <c r="E9621" s="225"/>
      <c r="G9621" s="281"/>
      <c r="H9621" s="281"/>
      <c r="I9621" s="223"/>
    </row>
    <row r="9622" spans="5:9" x14ac:dyDescent="0.25">
      <c r="E9622" s="225"/>
      <c r="G9622" s="281"/>
      <c r="H9622" s="281"/>
      <c r="I9622" s="223"/>
    </row>
    <row r="9623" spans="5:9" x14ac:dyDescent="0.25">
      <c r="E9623" s="225"/>
      <c r="G9623" s="281"/>
      <c r="H9623" s="281"/>
      <c r="I9623" s="223"/>
    </row>
    <row r="9624" spans="5:9" x14ac:dyDescent="0.25">
      <c r="E9624" s="225"/>
      <c r="G9624" s="281"/>
      <c r="H9624" s="281"/>
      <c r="I9624" s="223"/>
    </row>
    <row r="9625" spans="5:9" x14ac:dyDescent="0.25">
      <c r="E9625" s="225"/>
      <c r="G9625" s="281"/>
      <c r="H9625" s="281"/>
      <c r="I9625" s="223"/>
    </row>
    <row r="9626" spans="5:9" x14ac:dyDescent="0.25">
      <c r="E9626" s="225"/>
      <c r="G9626" s="281"/>
      <c r="H9626" s="281"/>
      <c r="I9626" s="223"/>
    </row>
    <row r="9627" spans="5:9" x14ac:dyDescent="0.25">
      <c r="E9627" s="225"/>
      <c r="G9627" s="281"/>
      <c r="H9627" s="281"/>
      <c r="I9627" s="223"/>
    </row>
    <row r="9628" spans="5:9" x14ac:dyDescent="0.25">
      <c r="E9628" s="225"/>
      <c r="G9628" s="281"/>
      <c r="H9628" s="281"/>
      <c r="I9628" s="223"/>
    </row>
    <row r="9629" spans="5:9" x14ac:dyDescent="0.25">
      <c r="E9629" s="225"/>
      <c r="G9629" s="281"/>
      <c r="H9629" s="281"/>
      <c r="I9629" s="223"/>
    </row>
    <row r="9630" spans="5:9" x14ac:dyDescent="0.25">
      <c r="E9630" s="225"/>
      <c r="G9630" s="281"/>
      <c r="H9630" s="281"/>
      <c r="I9630" s="223"/>
    </row>
    <row r="9631" spans="5:9" x14ac:dyDescent="0.25">
      <c r="E9631" s="225"/>
      <c r="G9631" s="281"/>
      <c r="H9631" s="281"/>
      <c r="I9631" s="223"/>
    </row>
    <row r="9632" spans="5:9" x14ac:dyDescent="0.25">
      <c r="E9632" s="225"/>
      <c r="G9632" s="281"/>
      <c r="H9632" s="281"/>
      <c r="I9632" s="223"/>
    </row>
    <row r="9633" spans="5:9" x14ac:dyDescent="0.25">
      <c r="E9633" s="225"/>
      <c r="G9633" s="281"/>
      <c r="H9633" s="281"/>
      <c r="I9633" s="223"/>
    </row>
    <row r="9634" spans="5:9" x14ac:dyDescent="0.25">
      <c r="E9634" s="225"/>
      <c r="G9634" s="281"/>
      <c r="H9634" s="281"/>
      <c r="I9634" s="223"/>
    </row>
    <row r="9635" spans="5:9" x14ac:dyDescent="0.25">
      <c r="E9635" s="225"/>
      <c r="G9635" s="281"/>
      <c r="H9635" s="281"/>
      <c r="I9635" s="223"/>
    </row>
    <row r="9636" spans="5:9" x14ac:dyDescent="0.25">
      <c r="E9636" s="225"/>
      <c r="G9636" s="281"/>
      <c r="H9636" s="281"/>
      <c r="I9636" s="223"/>
    </row>
    <row r="9637" spans="5:9" x14ac:dyDescent="0.25">
      <c r="E9637" s="225"/>
      <c r="G9637" s="281"/>
      <c r="H9637" s="281"/>
      <c r="I9637" s="223"/>
    </row>
    <row r="9638" spans="5:9" x14ac:dyDescent="0.25">
      <c r="E9638" s="225"/>
      <c r="G9638" s="281"/>
      <c r="H9638" s="281"/>
      <c r="I9638" s="223"/>
    </row>
    <row r="9639" spans="5:9" x14ac:dyDescent="0.25">
      <c r="E9639" s="225"/>
      <c r="G9639" s="281"/>
      <c r="H9639" s="281"/>
      <c r="I9639" s="223"/>
    </row>
    <row r="9640" spans="5:9" x14ac:dyDescent="0.25">
      <c r="E9640" s="225"/>
      <c r="G9640" s="281"/>
      <c r="H9640" s="281"/>
      <c r="I9640" s="223"/>
    </row>
    <row r="9641" spans="5:9" x14ac:dyDescent="0.25">
      <c r="E9641" s="225"/>
      <c r="G9641" s="281"/>
      <c r="H9641" s="281"/>
      <c r="I9641" s="223"/>
    </row>
    <row r="9642" spans="5:9" x14ac:dyDescent="0.25">
      <c r="E9642" s="225"/>
      <c r="G9642" s="281"/>
      <c r="H9642" s="281"/>
      <c r="I9642" s="223"/>
    </row>
    <row r="9643" spans="5:9" x14ac:dyDescent="0.25">
      <c r="E9643" s="225"/>
      <c r="G9643" s="281"/>
      <c r="H9643" s="281"/>
      <c r="I9643" s="223"/>
    </row>
    <row r="9644" spans="5:9" x14ac:dyDescent="0.25">
      <c r="E9644" s="225"/>
      <c r="G9644" s="281"/>
      <c r="H9644" s="281"/>
      <c r="I9644" s="223"/>
    </row>
    <row r="9645" spans="5:9" x14ac:dyDescent="0.25">
      <c r="E9645" s="225"/>
      <c r="G9645" s="281"/>
      <c r="H9645" s="281"/>
      <c r="I9645" s="223"/>
    </row>
    <row r="9646" spans="5:9" x14ac:dyDescent="0.25">
      <c r="E9646" s="225"/>
      <c r="G9646" s="281"/>
      <c r="H9646" s="281"/>
      <c r="I9646" s="223"/>
    </row>
    <row r="9647" spans="5:9" x14ac:dyDescent="0.25">
      <c r="E9647" s="225"/>
      <c r="G9647" s="281"/>
      <c r="H9647" s="281"/>
      <c r="I9647" s="223"/>
    </row>
    <row r="9648" spans="5:9" x14ac:dyDescent="0.25">
      <c r="E9648" s="225"/>
      <c r="G9648" s="281"/>
      <c r="H9648" s="281"/>
      <c r="I9648" s="223"/>
    </row>
    <row r="9649" spans="5:9" x14ac:dyDescent="0.25">
      <c r="E9649" s="225"/>
      <c r="G9649" s="281"/>
      <c r="H9649" s="281"/>
      <c r="I9649" s="223"/>
    </row>
    <row r="9650" spans="5:9" x14ac:dyDescent="0.25">
      <c r="E9650" s="225"/>
      <c r="G9650" s="281"/>
      <c r="H9650" s="281"/>
      <c r="I9650" s="223"/>
    </row>
    <row r="9651" spans="5:9" x14ac:dyDescent="0.25">
      <c r="E9651" s="225"/>
      <c r="G9651" s="281"/>
      <c r="H9651" s="281"/>
      <c r="I9651" s="223"/>
    </row>
    <row r="9652" spans="5:9" x14ac:dyDescent="0.25">
      <c r="E9652" s="225"/>
      <c r="G9652" s="281"/>
      <c r="H9652" s="281"/>
      <c r="I9652" s="223"/>
    </row>
    <row r="9653" spans="5:9" x14ac:dyDescent="0.25">
      <c r="E9653" s="225"/>
      <c r="G9653" s="281"/>
      <c r="H9653" s="281"/>
      <c r="I9653" s="223"/>
    </row>
    <row r="9654" spans="5:9" x14ac:dyDescent="0.25">
      <c r="E9654" s="225"/>
      <c r="G9654" s="281"/>
      <c r="H9654" s="281"/>
      <c r="I9654" s="223"/>
    </row>
    <row r="9655" spans="5:9" x14ac:dyDescent="0.25">
      <c r="E9655" s="225"/>
      <c r="G9655" s="281"/>
      <c r="H9655" s="281"/>
      <c r="I9655" s="223"/>
    </row>
    <row r="9656" spans="5:9" x14ac:dyDescent="0.25">
      <c r="E9656" s="225"/>
      <c r="G9656" s="281"/>
      <c r="H9656" s="281"/>
      <c r="I9656" s="223"/>
    </row>
    <row r="9657" spans="5:9" x14ac:dyDescent="0.25">
      <c r="E9657" s="225"/>
      <c r="G9657" s="281"/>
      <c r="H9657" s="281"/>
      <c r="I9657" s="223"/>
    </row>
    <row r="9658" spans="5:9" x14ac:dyDescent="0.25">
      <c r="E9658" s="225"/>
      <c r="G9658" s="281"/>
      <c r="H9658" s="281"/>
      <c r="I9658" s="223"/>
    </row>
    <row r="9659" spans="5:9" x14ac:dyDescent="0.25">
      <c r="E9659" s="225"/>
      <c r="G9659" s="281"/>
      <c r="H9659" s="281"/>
      <c r="I9659" s="223"/>
    </row>
    <row r="9660" spans="5:9" x14ac:dyDescent="0.25">
      <c r="E9660" s="225"/>
      <c r="G9660" s="281"/>
      <c r="H9660" s="281"/>
      <c r="I9660" s="223"/>
    </row>
    <row r="9661" spans="5:9" x14ac:dyDescent="0.25">
      <c r="E9661" s="225"/>
      <c r="G9661" s="281"/>
      <c r="H9661" s="281"/>
      <c r="I9661" s="223"/>
    </row>
    <row r="9662" spans="5:9" x14ac:dyDescent="0.25">
      <c r="E9662" s="225"/>
      <c r="G9662" s="281"/>
      <c r="H9662" s="281"/>
      <c r="I9662" s="223"/>
    </row>
    <row r="9663" spans="5:9" x14ac:dyDescent="0.25">
      <c r="E9663" s="225"/>
      <c r="G9663" s="281"/>
      <c r="H9663" s="281"/>
      <c r="I9663" s="223"/>
    </row>
    <row r="9664" spans="5:9" x14ac:dyDescent="0.25">
      <c r="E9664" s="225"/>
      <c r="G9664" s="281"/>
      <c r="H9664" s="281"/>
      <c r="I9664" s="223"/>
    </row>
    <row r="9665" spans="5:9" x14ac:dyDescent="0.25">
      <c r="E9665" s="225"/>
      <c r="G9665" s="281"/>
      <c r="H9665" s="281"/>
      <c r="I9665" s="223"/>
    </row>
    <row r="9666" spans="5:9" x14ac:dyDescent="0.25">
      <c r="E9666" s="225"/>
      <c r="G9666" s="281"/>
      <c r="H9666" s="281"/>
      <c r="I9666" s="223"/>
    </row>
    <row r="9667" spans="5:9" x14ac:dyDescent="0.25">
      <c r="E9667" s="225"/>
      <c r="G9667" s="281"/>
      <c r="H9667" s="281"/>
      <c r="I9667" s="223"/>
    </row>
    <row r="9668" spans="5:9" x14ac:dyDescent="0.25">
      <c r="E9668" s="225"/>
      <c r="G9668" s="281"/>
      <c r="H9668" s="281"/>
      <c r="I9668" s="223"/>
    </row>
    <row r="9669" spans="5:9" x14ac:dyDescent="0.25">
      <c r="E9669" s="225"/>
      <c r="G9669" s="281"/>
      <c r="H9669" s="281"/>
      <c r="I9669" s="223"/>
    </row>
    <row r="9670" spans="5:9" x14ac:dyDescent="0.25">
      <c r="E9670" s="225"/>
      <c r="G9670" s="281"/>
      <c r="H9670" s="281"/>
      <c r="I9670" s="223"/>
    </row>
    <row r="9671" spans="5:9" x14ac:dyDescent="0.25">
      <c r="E9671" s="225"/>
      <c r="G9671" s="281"/>
      <c r="H9671" s="281"/>
      <c r="I9671" s="223"/>
    </row>
    <row r="9672" spans="5:9" x14ac:dyDescent="0.25">
      <c r="E9672" s="225"/>
      <c r="G9672" s="281"/>
      <c r="H9672" s="281"/>
      <c r="I9672" s="223"/>
    </row>
    <row r="9673" spans="5:9" x14ac:dyDescent="0.25">
      <c r="E9673" s="225"/>
      <c r="G9673" s="281"/>
      <c r="H9673" s="281"/>
      <c r="I9673" s="223"/>
    </row>
    <row r="9674" spans="5:9" x14ac:dyDescent="0.25">
      <c r="E9674" s="225"/>
      <c r="G9674" s="281"/>
      <c r="H9674" s="281"/>
      <c r="I9674" s="223"/>
    </row>
    <row r="9675" spans="5:9" x14ac:dyDescent="0.25">
      <c r="E9675" s="225"/>
      <c r="G9675" s="281"/>
      <c r="H9675" s="281"/>
      <c r="I9675" s="223"/>
    </row>
    <row r="9676" spans="5:9" x14ac:dyDescent="0.25">
      <c r="E9676" s="225"/>
      <c r="G9676" s="281"/>
      <c r="H9676" s="281"/>
      <c r="I9676" s="223"/>
    </row>
    <row r="9677" spans="5:9" x14ac:dyDescent="0.25">
      <c r="E9677" s="225"/>
      <c r="G9677" s="281"/>
      <c r="H9677" s="281"/>
      <c r="I9677" s="223"/>
    </row>
    <row r="9678" spans="5:9" x14ac:dyDescent="0.25">
      <c r="E9678" s="225"/>
      <c r="G9678" s="281"/>
      <c r="H9678" s="281"/>
      <c r="I9678" s="223"/>
    </row>
    <row r="9679" spans="5:9" x14ac:dyDescent="0.25">
      <c r="E9679" s="225"/>
      <c r="G9679" s="281"/>
      <c r="H9679" s="281"/>
      <c r="I9679" s="223"/>
    </row>
    <row r="9680" spans="5:9" x14ac:dyDescent="0.25">
      <c r="E9680" s="225"/>
      <c r="G9680" s="281"/>
      <c r="H9680" s="281"/>
      <c r="I9680" s="223"/>
    </row>
    <row r="9681" spans="5:9" x14ac:dyDescent="0.25">
      <c r="E9681" s="225"/>
      <c r="G9681" s="281"/>
      <c r="H9681" s="281"/>
      <c r="I9681" s="223"/>
    </row>
    <row r="9682" spans="5:9" x14ac:dyDescent="0.25">
      <c r="E9682" s="225"/>
      <c r="G9682" s="281"/>
      <c r="H9682" s="281"/>
      <c r="I9682" s="223"/>
    </row>
    <row r="9683" spans="5:9" x14ac:dyDescent="0.25">
      <c r="E9683" s="225"/>
      <c r="G9683" s="281"/>
      <c r="H9683" s="281"/>
      <c r="I9683" s="223"/>
    </row>
    <row r="9684" spans="5:9" x14ac:dyDescent="0.25">
      <c r="E9684" s="225"/>
      <c r="G9684" s="281"/>
      <c r="H9684" s="281"/>
      <c r="I9684" s="223"/>
    </row>
    <row r="9685" spans="5:9" x14ac:dyDescent="0.25">
      <c r="E9685" s="225"/>
      <c r="G9685" s="281"/>
      <c r="H9685" s="281"/>
      <c r="I9685" s="223"/>
    </row>
    <row r="9686" spans="5:9" x14ac:dyDescent="0.25">
      <c r="E9686" s="225"/>
      <c r="G9686" s="281"/>
      <c r="H9686" s="281"/>
      <c r="I9686" s="223"/>
    </row>
    <row r="9687" spans="5:9" x14ac:dyDescent="0.25">
      <c r="E9687" s="225"/>
      <c r="G9687" s="281"/>
      <c r="H9687" s="281"/>
      <c r="I9687" s="223"/>
    </row>
    <row r="9688" spans="5:9" x14ac:dyDescent="0.25">
      <c r="E9688" s="225"/>
      <c r="G9688" s="281"/>
      <c r="H9688" s="281"/>
      <c r="I9688" s="223"/>
    </row>
    <row r="9689" spans="5:9" x14ac:dyDescent="0.25">
      <c r="E9689" s="225"/>
      <c r="G9689" s="281"/>
      <c r="H9689" s="281"/>
      <c r="I9689" s="223"/>
    </row>
    <row r="9690" spans="5:9" x14ac:dyDescent="0.25">
      <c r="E9690" s="225"/>
      <c r="G9690" s="281"/>
      <c r="H9690" s="281"/>
      <c r="I9690" s="223"/>
    </row>
    <row r="9691" spans="5:9" x14ac:dyDescent="0.25">
      <c r="E9691" s="225"/>
      <c r="G9691" s="281"/>
      <c r="H9691" s="281"/>
      <c r="I9691" s="223"/>
    </row>
    <row r="9692" spans="5:9" x14ac:dyDescent="0.25">
      <c r="E9692" s="225"/>
      <c r="G9692" s="281"/>
      <c r="H9692" s="281"/>
      <c r="I9692" s="223"/>
    </row>
    <row r="9693" spans="5:9" x14ac:dyDescent="0.25">
      <c r="E9693" s="225"/>
      <c r="G9693" s="281"/>
      <c r="H9693" s="281"/>
      <c r="I9693" s="223"/>
    </row>
    <row r="9694" spans="5:9" x14ac:dyDescent="0.25">
      <c r="E9694" s="225"/>
      <c r="G9694" s="281"/>
      <c r="H9694" s="281"/>
      <c r="I9694" s="223"/>
    </row>
    <row r="9695" spans="5:9" x14ac:dyDescent="0.25">
      <c r="E9695" s="225"/>
      <c r="G9695" s="281"/>
      <c r="H9695" s="281"/>
      <c r="I9695" s="223"/>
    </row>
    <row r="9696" spans="5:9" x14ac:dyDescent="0.25">
      <c r="E9696" s="225"/>
      <c r="G9696" s="281"/>
      <c r="H9696" s="281"/>
      <c r="I9696" s="223"/>
    </row>
    <row r="9697" spans="5:9" x14ac:dyDescent="0.25">
      <c r="E9697" s="225"/>
      <c r="G9697" s="281"/>
      <c r="H9697" s="281"/>
      <c r="I9697" s="223"/>
    </row>
    <row r="9698" spans="5:9" x14ac:dyDescent="0.25">
      <c r="E9698" s="225"/>
      <c r="G9698" s="281"/>
      <c r="H9698" s="281"/>
      <c r="I9698" s="223"/>
    </row>
    <row r="9699" spans="5:9" x14ac:dyDescent="0.25">
      <c r="E9699" s="225"/>
      <c r="G9699" s="281"/>
      <c r="H9699" s="281"/>
      <c r="I9699" s="223"/>
    </row>
    <row r="9700" spans="5:9" x14ac:dyDescent="0.25">
      <c r="E9700" s="225"/>
      <c r="G9700" s="281"/>
      <c r="H9700" s="281"/>
      <c r="I9700" s="223"/>
    </row>
    <row r="9701" spans="5:9" x14ac:dyDescent="0.25">
      <c r="E9701" s="225"/>
      <c r="G9701" s="281"/>
      <c r="H9701" s="281"/>
      <c r="I9701" s="223"/>
    </row>
    <row r="9702" spans="5:9" x14ac:dyDescent="0.25">
      <c r="E9702" s="225"/>
      <c r="G9702" s="281"/>
      <c r="H9702" s="281"/>
      <c r="I9702" s="223"/>
    </row>
    <row r="9703" spans="5:9" x14ac:dyDescent="0.25">
      <c r="E9703" s="225"/>
      <c r="G9703" s="281"/>
      <c r="H9703" s="281"/>
      <c r="I9703" s="223"/>
    </row>
    <row r="9704" spans="5:9" x14ac:dyDescent="0.25">
      <c r="E9704" s="225"/>
      <c r="G9704" s="281"/>
      <c r="H9704" s="281"/>
      <c r="I9704" s="223"/>
    </row>
    <row r="9705" spans="5:9" x14ac:dyDescent="0.25">
      <c r="E9705" s="225"/>
      <c r="G9705" s="281"/>
      <c r="H9705" s="281"/>
      <c r="I9705" s="223"/>
    </row>
    <row r="9706" spans="5:9" x14ac:dyDescent="0.25">
      <c r="E9706" s="225"/>
      <c r="G9706" s="281"/>
      <c r="H9706" s="281"/>
      <c r="I9706" s="223"/>
    </row>
    <row r="9707" spans="5:9" x14ac:dyDescent="0.25">
      <c r="E9707" s="225"/>
      <c r="G9707" s="281"/>
      <c r="H9707" s="281"/>
      <c r="I9707" s="223"/>
    </row>
    <row r="9708" spans="5:9" x14ac:dyDescent="0.25">
      <c r="E9708" s="225"/>
      <c r="G9708" s="281"/>
      <c r="H9708" s="281"/>
      <c r="I9708" s="223"/>
    </row>
    <row r="9709" spans="5:9" x14ac:dyDescent="0.25">
      <c r="E9709" s="225"/>
      <c r="G9709" s="281"/>
      <c r="H9709" s="281"/>
      <c r="I9709" s="223"/>
    </row>
    <row r="9710" spans="5:9" x14ac:dyDescent="0.25">
      <c r="E9710" s="225"/>
      <c r="G9710" s="281"/>
      <c r="H9710" s="281"/>
      <c r="I9710" s="223"/>
    </row>
    <row r="9711" spans="5:9" x14ac:dyDescent="0.25">
      <c r="E9711" s="225"/>
      <c r="G9711" s="281"/>
      <c r="H9711" s="281"/>
      <c r="I9711" s="223"/>
    </row>
    <row r="9712" spans="5:9" x14ac:dyDescent="0.25">
      <c r="E9712" s="225"/>
      <c r="G9712" s="281"/>
      <c r="H9712" s="281"/>
      <c r="I9712" s="223"/>
    </row>
    <row r="9713" spans="5:9" x14ac:dyDescent="0.25">
      <c r="E9713" s="225"/>
      <c r="G9713" s="281"/>
      <c r="H9713" s="281"/>
      <c r="I9713" s="223"/>
    </row>
    <row r="9714" spans="5:9" x14ac:dyDescent="0.25">
      <c r="E9714" s="225"/>
      <c r="G9714" s="281"/>
      <c r="H9714" s="281"/>
      <c r="I9714" s="223"/>
    </row>
    <row r="9715" spans="5:9" x14ac:dyDescent="0.25">
      <c r="E9715" s="225"/>
      <c r="G9715" s="281"/>
      <c r="H9715" s="281"/>
      <c r="I9715" s="223"/>
    </row>
    <row r="9716" spans="5:9" x14ac:dyDescent="0.25">
      <c r="E9716" s="225"/>
      <c r="G9716" s="281"/>
      <c r="H9716" s="281"/>
      <c r="I9716" s="223"/>
    </row>
    <row r="9717" spans="5:9" x14ac:dyDescent="0.25">
      <c r="E9717" s="225"/>
      <c r="G9717" s="281"/>
      <c r="H9717" s="281"/>
      <c r="I9717" s="223"/>
    </row>
    <row r="9718" spans="5:9" x14ac:dyDescent="0.25">
      <c r="E9718" s="225"/>
      <c r="G9718" s="281"/>
      <c r="H9718" s="281"/>
      <c r="I9718" s="223"/>
    </row>
    <row r="9719" spans="5:9" x14ac:dyDescent="0.25">
      <c r="E9719" s="225"/>
      <c r="G9719" s="281"/>
      <c r="H9719" s="281"/>
      <c r="I9719" s="223"/>
    </row>
    <row r="9720" spans="5:9" x14ac:dyDescent="0.25">
      <c r="E9720" s="225"/>
      <c r="G9720" s="281"/>
      <c r="H9720" s="281"/>
      <c r="I9720" s="223"/>
    </row>
    <row r="9721" spans="5:9" x14ac:dyDescent="0.25">
      <c r="E9721" s="225"/>
      <c r="G9721" s="281"/>
      <c r="H9721" s="281"/>
      <c r="I9721" s="223"/>
    </row>
    <row r="9722" spans="5:9" x14ac:dyDescent="0.25">
      <c r="E9722" s="225"/>
      <c r="G9722" s="281"/>
      <c r="H9722" s="281"/>
      <c r="I9722" s="223"/>
    </row>
    <row r="9723" spans="5:9" x14ac:dyDescent="0.25">
      <c r="E9723" s="225"/>
      <c r="G9723" s="281"/>
      <c r="H9723" s="281"/>
      <c r="I9723" s="223"/>
    </row>
    <row r="9724" spans="5:9" x14ac:dyDescent="0.25">
      <c r="E9724" s="225"/>
      <c r="G9724" s="281"/>
      <c r="H9724" s="281"/>
      <c r="I9724" s="223"/>
    </row>
    <row r="9725" spans="5:9" x14ac:dyDescent="0.25">
      <c r="E9725" s="225"/>
      <c r="G9725" s="281"/>
      <c r="H9725" s="281"/>
      <c r="I9725" s="223"/>
    </row>
    <row r="9726" spans="5:9" x14ac:dyDescent="0.25">
      <c r="E9726" s="225"/>
      <c r="G9726" s="281"/>
      <c r="H9726" s="281"/>
      <c r="I9726" s="223"/>
    </row>
    <row r="9727" spans="5:9" x14ac:dyDescent="0.25">
      <c r="E9727" s="225"/>
      <c r="G9727" s="281"/>
      <c r="H9727" s="281"/>
      <c r="I9727" s="223"/>
    </row>
    <row r="9728" spans="5:9" x14ac:dyDescent="0.25">
      <c r="E9728" s="225"/>
      <c r="G9728" s="281"/>
      <c r="H9728" s="281"/>
      <c r="I9728" s="223"/>
    </row>
    <row r="9729" spans="5:9" x14ac:dyDescent="0.25">
      <c r="E9729" s="225"/>
      <c r="G9729" s="281"/>
      <c r="H9729" s="281"/>
      <c r="I9729" s="223"/>
    </row>
    <row r="9730" spans="5:9" x14ac:dyDescent="0.25">
      <c r="E9730" s="225"/>
      <c r="G9730" s="281"/>
      <c r="H9730" s="281"/>
      <c r="I9730" s="223"/>
    </row>
    <row r="9731" spans="5:9" x14ac:dyDescent="0.25">
      <c r="E9731" s="225"/>
      <c r="G9731" s="281"/>
      <c r="H9731" s="281"/>
      <c r="I9731" s="223"/>
    </row>
    <row r="9732" spans="5:9" x14ac:dyDescent="0.25">
      <c r="E9732" s="225"/>
      <c r="G9732" s="281"/>
      <c r="H9732" s="281"/>
      <c r="I9732" s="223"/>
    </row>
    <row r="9733" spans="5:9" x14ac:dyDescent="0.25">
      <c r="E9733" s="225"/>
      <c r="G9733" s="281"/>
      <c r="H9733" s="281"/>
      <c r="I9733" s="223"/>
    </row>
    <row r="9734" spans="5:9" x14ac:dyDescent="0.25">
      <c r="E9734" s="225"/>
      <c r="G9734" s="281"/>
      <c r="H9734" s="281"/>
      <c r="I9734" s="223"/>
    </row>
    <row r="9735" spans="5:9" x14ac:dyDescent="0.25">
      <c r="E9735" s="225"/>
      <c r="G9735" s="281"/>
      <c r="H9735" s="281"/>
      <c r="I9735" s="223"/>
    </row>
    <row r="9736" spans="5:9" x14ac:dyDescent="0.25">
      <c r="E9736" s="225"/>
      <c r="G9736" s="281"/>
      <c r="H9736" s="281"/>
      <c r="I9736" s="223"/>
    </row>
    <row r="9737" spans="5:9" x14ac:dyDescent="0.25">
      <c r="E9737" s="225"/>
      <c r="G9737" s="281"/>
      <c r="H9737" s="281"/>
      <c r="I9737" s="223"/>
    </row>
    <row r="9738" spans="5:9" x14ac:dyDescent="0.25">
      <c r="E9738" s="225"/>
      <c r="G9738" s="281"/>
      <c r="H9738" s="281"/>
      <c r="I9738" s="223"/>
    </row>
    <row r="9739" spans="5:9" x14ac:dyDescent="0.25">
      <c r="E9739" s="225"/>
      <c r="G9739" s="281"/>
      <c r="H9739" s="281"/>
      <c r="I9739" s="223"/>
    </row>
    <row r="9740" spans="5:9" x14ac:dyDescent="0.25">
      <c r="E9740" s="225"/>
      <c r="G9740" s="281"/>
      <c r="H9740" s="281"/>
      <c r="I9740" s="223"/>
    </row>
    <row r="9741" spans="5:9" x14ac:dyDescent="0.25">
      <c r="E9741" s="225"/>
      <c r="G9741" s="281"/>
      <c r="H9741" s="281"/>
      <c r="I9741" s="223"/>
    </row>
    <row r="9742" spans="5:9" x14ac:dyDescent="0.25">
      <c r="E9742" s="225"/>
      <c r="G9742" s="281"/>
      <c r="H9742" s="281"/>
      <c r="I9742" s="223"/>
    </row>
    <row r="9743" spans="5:9" x14ac:dyDescent="0.25">
      <c r="E9743" s="225"/>
      <c r="G9743" s="281"/>
      <c r="H9743" s="281"/>
      <c r="I9743" s="223"/>
    </row>
    <row r="9744" spans="5:9" x14ac:dyDescent="0.25">
      <c r="E9744" s="225"/>
      <c r="G9744" s="281"/>
      <c r="H9744" s="281"/>
      <c r="I9744" s="223"/>
    </row>
    <row r="9745" spans="5:9" x14ac:dyDescent="0.25">
      <c r="E9745" s="225"/>
      <c r="G9745" s="281"/>
      <c r="H9745" s="281"/>
      <c r="I9745" s="223"/>
    </row>
    <row r="9746" spans="5:9" x14ac:dyDescent="0.25">
      <c r="E9746" s="225"/>
      <c r="G9746" s="281"/>
      <c r="H9746" s="281"/>
      <c r="I9746" s="223"/>
    </row>
    <row r="9747" spans="5:9" x14ac:dyDescent="0.25">
      <c r="E9747" s="225"/>
      <c r="G9747" s="281"/>
      <c r="H9747" s="281"/>
      <c r="I9747" s="223"/>
    </row>
    <row r="9748" spans="5:9" x14ac:dyDescent="0.25">
      <c r="E9748" s="225"/>
      <c r="G9748" s="281"/>
      <c r="H9748" s="281"/>
      <c r="I9748" s="223"/>
    </row>
    <row r="9749" spans="5:9" x14ac:dyDescent="0.25">
      <c r="E9749" s="225"/>
      <c r="G9749" s="281"/>
      <c r="H9749" s="281"/>
      <c r="I9749" s="223"/>
    </row>
    <row r="9750" spans="5:9" x14ac:dyDescent="0.25">
      <c r="E9750" s="225"/>
      <c r="G9750" s="281"/>
      <c r="H9750" s="281"/>
      <c r="I9750" s="223"/>
    </row>
    <row r="9751" spans="5:9" x14ac:dyDescent="0.25">
      <c r="E9751" s="225"/>
      <c r="G9751" s="281"/>
      <c r="H9751" s="281"/>
      <c r="I9751" s="223"/>
    </row>
    <row r="9752" spans="5:9" x14ac:dyDescent="0.25">
      <c r="E9752" s="225"/>
      <c r="G9752" s="281"/>
      <c r="H9752" s="281"/>
      <c r="I9752" s="223"/>
    </row>
    <row r="9753" spans="5:9" x14ac:dyDescent="0.25">
      <c r="E9753" s="225"/>
      <c r="G9753" s="281"/>
      <c r="H9753" s="281"/>
      <c r="I9753" s="223"/>
    </row>
    <row r="9754" spans="5:9" x14ac:dyDescent="0.25">
      <c r="E9754" s="225"/>
      <c r="G9754" s="281"/>
      <c r="H9754" s="281"/>
      <c r="I9754" s="223"/>
    </row>
    <row r="9755" spans="5:9" x14ac:dyDescent="0.25">
      <c r="E9755" s="225"/>
      <c r="G9755" s="281"/>
      <c r="H9755" s="281"/>
      <c r="I9755" s="223"/>
    </row>
    <row r="9756" spans="5:9" x14ac:dyDescent="0.25">
      <c r="E9756" s="225"/>
      <c r="G9756" s="281"/>
      <c r="H9756" s="281"/>
      <c r="I9756" s="223"/>
    </row>
    <row r="9757" spans="5:9" x14ac:dyDescent="0.25">
      <c r="E9757" s="225"/>
      <c r="G9757" s="281"/>
      <c r="H9757" s="281"/>
      <c r="I9757" s="223"/>
    </row>
    <row r="9758" spans="5:9" x14ac:dyDescent="0.25">
      <c r="E9758" s="225"/>
      <c r="G9758" s="281"/>
      <c r="H9758" s="281"/>
      <c r="I9758" s="223"/>
    </row>
    <row r="9759" spans="5:9" x14ac:dyDescent="0.25">
      <c r="E9759" s="225"/>
      <c r="G9759" s="281"/>
      <c r="H9759" s="281"/>
      <c r="I9759" s="223"/>
    </row>
    <row r="9760" spans="5:9" x14ac:dyDescent="0.25">
      <c r="E9760" s="225"/>
      <c r="G9760" s="281"/>
      <c r="H9760" s="281"/>
      <c r="I9760" s="223"/>
    </row>
    <row r="9761" spans="5:9" x14ac:dyDescent="0.25">
      <c r="E9761" s="225"/>
      <c r="G9761" s="281"/>
      <c r="H9761" s="281"/>
      <c r="I9761" s="223"/>
    </row>
    <row r="9762" spans="5:9" x14ac:dyDescent="0.25">
      <c r="E9762" s="225"/>
      <c r="G9762" s="281"/>
      <c r="H9762" s="281"/>
      <c r="I9762" s="223"/>
    </row>
    <row r="9763" spans="5:9" x14ac:dyDescent="0.25">
      <c r="E9763" s="225"/>
      <c r="G9763" s="281"/>
      <c r="H9763" s="281"/>
      <c r="I9763" s="223"/>
    </row>
    <row r="9764" spans="5:9" x14ac:dyDescent="0.25">
      <c r="E9764" s="225"/>
      <c r="G9764" s="281"/>
      <c r="H9764" s="281"/>
      <c r="I9764" s="223"/>
    </row>
    <row r="9765" spans="5:9" x14ac:dyDescent="0.25">
      <c r="E9765" s="225"/>
      <c r="G9765" s="281"/>
      <c r="H9765" s="281"/>
      <c r="I9765" s="223"/>
    </row>
    <row r="9766" spans="5:9" x14ac:dyDescent="0.25">
      <c r="E9766" s="225"/>
      <c r="G9766" s="281"/>
      <c r="H9766" s="281"/>
      <c r="I9766" s="223"/>
    </row>
    <row r="9767" spans="5:9" x14ac:dyDescent="0.25">
      <c r="E9767" s="225"/>
      <c r="G9767" s="281"/>
      <c r="H9767" s="281"/>
      <c r="I9767" s="223"/>
    </row>
    <row r="9768" spans="5:9" x14ac:dyDescent="0.25">
      <c r="E9768" s="225"/>
      <c r="G9768" s="281"/>
      <c r="H9768" s="281"/>
      <c r="I9768" s="223"/>
    </row>
    <row r="9769" spans="5:9" x14ac:dyDescent="0.25">
      <c r="E9769" s="225"/>
      <c r="G9769" s="281"/>
      <c r="H9769" s="281"/>
      <c r="I9769" s="223"/>
    </row>
    <row r="9770" spans="5:9" x14ac:dyDescent="0.25">
      <c r="E9770" s="225"/>
      <c r="G9770" s="281"/>
      <c r="H9770" s="281"/>
      <c r="I9770" s="223"/>
    </row>
    <row r="9771" spans="5:9" x14ac:dyDescent="0.25">
      <c r="E9771" s="225"/>
      <c r="G9771" s="281"/>
      <c r="H9771" s="281"/>
      <c r="I9771" s="223"/>
    </row>
    <row r="9772" spans="5:9" x14ac:dyDescent="0.25">
      <c r="E9772" s="225"/>
      <c r="G9772" s="281"/>
      <c r="H9772" s="281"/>
      <c r="I9772" s="223"/>
    </row>
    <row r="9773" spans="5:9" x14ac:dyDescent="0.25">
      <c r="E9773" s="225"/>
      <c r="G9773" s="281"/>
      <c r="H9773" s="281"/>
      <c r="I9773" s="223"/>
    </row>
    <row r="9774" spans="5:9" x14ac:dyDescent="0.25">
      <c r="E9774" s="225"/>
      <c r="G9774" s="281"/>
      <c r="H9774" s="281"/>
      <c r="I9774" s="223"/>
    </row>
    <row r="9775" spans="5:9" x14ac:dyDescent="0.25">
      <c r="E9775" s="225"/>
      <c r="G9775" s="281"/>
      <c r="H9775" s="281"/>
      <c r="I9775" s="223"/>
    </row>
    <row r="9776" spans="5:9" x14ac:dyDescent="0.25">
      <c r="E9776" s="225"/>
      <c r="G9776" s="281"/>
      <c r="H9776" s="281"/>
      <c r="I9776" s="223"/>
    </row>
    <row r="9777" spans="5:9" x14ac:dyDescent="0.25">
      <c r="E9777" s="225"/>
      <c r="G9777" s="281"/>
      <c r="H9777" s="281"/>
      <c r="I9777" s="223"/>
    </row>
    <row r="9778" spans="5:9" x14ac:dyDescent="0.25">
      <c r="E9778" s="225"/>
      <c r="G9778" s="281"/>
      <c r="H9778" s="281"/>
      <c r="I9778" s="223"/>
    </row>
    <row r="9779" spans="5:9" x14ac:dyDescent="0.25">
      <c r="E9779" s="225"/>
      <c r="G9779" s="281"/>
      <c r="H9779" s="281"/>
      <c r="I9779" s="223"/>
    </row>
    <row r="9780" spans="5:9" x14ac:dyDescent="0.25">
      <c r="E9780" s="225"/>
      <c r="G9780" s="281"/>
      <c r="H9780" s="281"/>
      <c r="I9780" s="223"/>
    </row>
    <row r="9781" spans="5:9" x14ac:dyDescent="0.25">
      <c r="E9781" s="225"/>
      <c r="G9781" s="281"/>
      <c r="H9781" s="281"/>
      <c r="I9781" s="223"/>
    </row>
    <row r="9782" spans="5:9" x14ac:dyDescent="0.25">
      <c r="E9782" s="225"/>
      <c r="G9782" s="281"/>
      <c r="H9782" s="281"/>
      <c r="I9782" s="223"/>
    </row>
    <row r="9783" spans="5:9" x14ac:dyDescent="0.25">
      <c r="E9783" s="225"/>
      <c r="G9783" s="281"/>
      <c r="H9783" s="281"/>
      <c r="I9783" s="223"/>
    </row>
    <row r="9784" spans="5:9" x14ac:dyDescent="0.25">
      <c r="E9784" s="225"/>
      <c r="G9784" s="281"/>
      <c r="H9784" s="281"/>
      <c r="I9784" s="223"/>
    </row>
    <row r="9785" spans="5:9" x14ac:dyDescent="0.25">
      <c r="E9785" s="225"/>
      <c r="G9785" s="281"/>
      <c r="H9785" s="281"/>
      <c r="I9785" s="223"/>
    </row>
    <row r="9786" spans="5:9" x14ac:dyDescent="0.25">
      <c r="E9786" s="225"/>
      <c r="G9786" s="281"/>
      <c r="H9786" s="281"/>
      <c r="I9786" s="223"/>
    </row>
    <row r="9787" spans="5:9" x14ac:dyDescent="0.25">
      <c r="E9787" s="225"/>
      <c r="G9787" s="281"/>
      <c r="H9787" s="281"/>
      <c r="I9787" s="223"/>
    </row>
    <row r="9788" spans="5:9" x14ac:dyDescent="0.25">
      <c r="E9788" s="225"/>
      <c r="G9788" s="281"/>
      <c r="H9788" s="281"/>
      <c r="I9788" s="223"/>
    </row>
    <row r="9789" spans="5:9" x14ac:dyDescent="0.25">
      <c r="E9789" s="225"/>
      <c r="G9789" s="281"/>
      <c r="H9789" s="281"/>
      <c r="I9789" s="223"/>
    </row>
    <row r="9790" spans="5:9" x14ac:dyDescent="0.25">
      <c r="E9790" s="225"/>
      <c r="G9790" s="281"/>
      <c r="H9790" s="281"/>
      <c r="I9790" s="223"/>
    </row>
    <row r="9791" spans="5:9" x14ac:dyDescent="0.25">
      <c r="E9791" s="225"/>
      <c r="G9791" s="281"/>
      <c r="H9791" s="281"/>
      <c r="I9791" s="223"/>
    </row>
    <row r="9792" spans="5:9" x14ac:dyDescent="0.25">
      <c r="E9792" s="225"/>
      <c r="G9792" s="281"/>
      <c r="H9792" s="281"/>
      <c r="I9792" s="223"/>
    </row>
    <row r="9793" spans="5:9" x14ac:dyDescent="0.25">
      <c r="E9793" s="225"/>
      <c r="G9793" s="281"/>
      <c r="H9793" s="281"/>
      <c r="I9793" s="223"/>
    </row>
    <row r="9794" spans="5:9" x14ac:dyDescent="0.25">
      <c r="E9794" s="225"/>
      <c r="G9794" s="281"/>
      <c r="H9794" s="281"/>
      <c r="I9794" s="223"/>
    </row>
    <row r="9795" spans="5:9" x14ac:dyDescent="0.25">
      <c r="E9795" s="225"/>
      <c r="G9795" s="281"/>
      <c r="H9795" s="281"/>
      <c r="I9795" s="223"/>
    </row>
    <row r="9796" spans="5:9" x14ac:dyDescent="0.25">
      <c r="E9796" s="225"/>
      <c r="G9796" s="281"/>
      <c r="H9796" s="281"/>
      <c r="I9796" s="223"/>
    </row>
    <row r="9797" spans="5:9" x14ac:dyDescent="0.25">
      <c r="E9797" s="225"/>
      <c r="G9797" s="281"/>
      <c r="H9797" s="281"/>
      <c r="I9797" s="223"/>
    </row>
    <row r="9798" spans="5:9" x14ac:dyDescent="0.25">
      <c r="E9798" s="225"/>
      <c r="G9798" s="281"/>
      <c r="H9798" s="281"/>
      <c r="I9798" s="223"/>
    </row>
    <row r="9799" spans="5:9" x14ac:dyDescent="0.25">
      <c r="E9799" s="225"/>
      <c r="G9799" s="281"/>
      <c r="H9799" s="281"/>
      <c r="I9799" s="223"/>
    </row>
    <row r="9800" spans="5:9" x14ac:dyDescent="0.25">
      <c r="E9800" s="225"/>
      <c r="G9800" s="281"/>
      <c r="H9800" s="281"/>
      <c r="I9800" s="223"/>
    </row>
    <row r="9801" spans="5:9" x14ac:dyDescent="0.25">
      <c r="E9801" s="225"/>
      <c r="G9801" s="281"/>
      <c r="H9801" s="281"/>
      <c r="I9801" s="223"/>
    </row>
    <row r="9802" spans="5:9" x14ac:dyDescent="0.25">
      <c r="E9802" s="225"/>
      <c r="G9802" s="281"/>
      <c r="H9802" s="281"/>
      <c r="I9802" s="223"/>
    </row>
    <row r="9803" spans="5:9" x14ac:dyDescent="0.25">
      <c r="E9803" s="225"/>
      <c r="G9803" s="281"/>
      <c r="H9803" s="281"/>
      <c r="I9803" s="223"/>
    </row>
    <row r="9804" spans="5:9" x14ac:dyDescent="0.25">
      <c r="E9804" s="225"/>
      <c r="G9804" s="281"/>
      <c r="H9804" s="281"/>
      <c r="I9804" s="223"/>
    </row>
    <row r="9805" spans="5:9" x14ac:dyDescent="0.25">
      <c r="E9805" s="225"/>
      <c r="G9805" s="281"/>
      <c r="H9805" s="281"/>
      <c r="I9805" s="223"/>
    </row>
    <row r="9806" spans="5:9" x14ac:dyDescent="0.25">
      <c r="E9806" s="225"/>
      <c r="G9806" s="281"/>
      <c r="H9806" s="281"/>
      <c r="I9806" s="223"/>
    </row>
    <row r="9807" spans="5:9" x14ac:dyDescent="0.25">
      <c r="E9807" s="225"/>
      <c r="G9807" s="281"/>
      <c r="H9807" s="281"/>
      <c r="I9807" s="223"/>
    </row>
    <row r="9808" spans="5:9" x14ac:dyDescent="0.25">
      <c r="E9808" s="225"/>
      <c r="G9808" s="281"/>
      <c r="H9808" s="281"/>
      <c r="I9808" s="223"/>
    </row>
    <row r="9809" spans="5:9" x14ac:dyDescent="0.25">
      <c r="E9809" s="225"/>
      <c r="G9809" s="281"/>
      <c r="H9809" s="281"/>
      <c r="I9809" s="223"/>
    </row>
    <row r="9810" spans="5:9" x14ac:dyDescent="0.25">
      <c r="E9810" s="225"/>
      <c r="G9810" s="281"/>
      <c r="H9810" s="281"/>
      <c r="I9810" s="223"/>
    </row>
    <row r="9811" spans="5:9" x14ac:dyDescent="0.25">
      <c r="E9811" s="225"/>
      <c r="G9811" s="281"/>
      <c r="H9811" s="281"/>
      <c r="I9811" s="223"/>
    </row>
    <row r="9812" spans="5:9" x14ac:dyDescent="0.25">
      <c r="E9812" s="225"/>
      <c r="G9812" s="281"/>
      <c r="H9812" s="281"/>
      <c r="I9812" s="223"/>
    </row>
    <row r="9813" spans="5:9" x14ac:dyDescent="0.25">
      <c r="E9813" s="225"/>
      <c r="G9813" s="281"/>
      <c r="H9813" s="281"/>
      <c r="I9813" s="223"/>
    </row>
    <row r="9814" spans="5:9" x14ac:dyDescent="0.25">
      <c r="E9814" s="225"/>
      <c r="G9814" s="281"/>
      <c r="H9814" s="281"/>
      <c r="I9814" s="223"/>
    </row>
    <row r="9815" spans="5:9" x14ac:dyDescent="0.25">
      <c r="E9815" s="225"/>
      <c r="G9815" s="281"/>
      <c r="H9815" s="281"/>
      <c r="I9815" s="223"/>
    </row>
    <row r="9816" spans="5:9" x14ac:dyDescent="0.25">
      <c r="E9816" s="225"/>
      <c r="G9816" s="281"/>
      <c r="H9816" s="281"/>
      <c r="I9816" s="223"/>
    </row>
    <row r="9817" spans="5:9" x14ac:dyDescent="0.25">
      <c r="E9817" s="225"/>
      <c r="G9817" s="281"/>
      <c r="H9817" s="281"/>
      <c r="I9817" s="223"/>
    </row>
    <row r="9818" spans="5:9" x14ac:dyDescent="0.25">
      <c r="E9818" s="225"/>
      <c r="G9818" s="281"/>
      <c r="H9818" s="281"/>
      <c r="I9818" s="223"/>
    </row>
    <row r="9819" spans="5:9" x14ac:dyDescent="0.25">
      <c r="E9819" s="225"/>
      <c r="G9819" s="281"/>
      <c r="H9819" s="281"/>
      <c r="I9819" s="223"/>
    </row>
    <row r="9820" spans="5:9" x14ac:dyDescent="0.25">
      <c r="E9820" s="225"/>
      <c r="G9820" s="281"/>
      <c r="H9820" s="281"/>
      <c r="I9820" s="223"/>
    </row>
    <row r="9821" spans="5:9" x14ac:dyDescent="0.25">
      <c r="E9821" s="225"/>
      <c r="G9821" s="281"/>
      <c r="H9821" s="281"/>
      <c r="I9821" s="223"/>
    </row>
    <row r="9822" spans="5:9" x14ac:dyDescent="0.25">
      <c r="E9822" s="225"/>
      <c r="G9822" s="281"/>
      <c r="H9822" s="281"/>
      <c r="I9822" s="223"/>
    </row>
    <row r="9823" spans="5:9" x14ac:dyDescent="0.25">
      <c r="E9823" s="225"/>
      <c r="G9823" s="281"/>
      <c r="H9823" s="281"/>
      <c r="I9823" s="223"/>
    </row>
    <row r="9824" spans="5:9" x14ac:dyDescent="0.25">
      <c r="E9824" s="225"/>
      <c r="G9824" s="281"/>
      <c r="H9824" s="281"/>
      <c r="I9824" s="223"/>
    </row>
    <row r="9825" spans="5:9" x14ac:dyDescent="0.25">
      <c r="E9825" s="225"/>
      <c r="G9825" s="281"/>
      <c r="H9825" s="281"/>
      <c r="I9825" s="223"/>
    </row>
    <row r="9826" spans="5:9" x14ac:dyDescent="0.25">
      <c r="E9826" s="225"/>
      <c r="G9826" s="281"/>
      <c r="H9826" s="281"/>
      <c r="I9826" s="223"/>
    </row>
    <row r="9827" spans="5:9" x14ac:dyDescent="0.25">
      <c r="E9827" s="225"/>
      <c r="G9827" s="281"/>
      <c r="H9827" s="281"/>
      <c r="I9827" s="223"/>
    </row>
    <row r="9828" spans="5:9" x14ac:dyDescent="0.25">
      <c r="E9828" s="225"/>
      <c r="G9828" s="281"/>
      <c r="H9828" s="281"/>
      <c r="I9828" s="223"/>
    </row>
    <row r="9829" spans="5:9" x14ac:dyDescent="0.25">
      <c r="E9829" s="225"/>
      <c r="G9829" s="281"/>
      <c r="H9829" s="281"/>
      <c r="I9829" s="223"/>
    </row>
    <row r="9830" spans="5:9" x14ac:dyDescent="0.25">
      <c r="E9830" s="225"/>
      <c r="G9830" s="281"/>
      <c r="H9830" s="281"/>
      <c r="I9830" s="223"/>
    </row>
    <row r="9831" spans="5:9" x14ac:dyDescent="0.25">
      <c r="E9831" s="225"/>
      <c r="G9831" s="281"/>
      <c r="H9831" s="281"/>
      <c r="I9831" s="223"/>
    </row>
    <row r="9832" spans="5:9" x14ac:dyDescent="0.25">
      <c r="E9832" s="225"/>
      <c r="G9832" s="281"/>
      <c r="H9832" s="281"/>
      <c r="I9832" s="223"/>
    </row>
    <row r="9833" spans="5:9" x14ac:dyDescent="0.25">
      <c r="E9833" s="225"/>
      <c r="G9833" s="281"/>
      <c r="H9833" s="281"/>
      <c r="I9833" s="223"/>
    </row>
    <row r="9834" spans="5:9" x14ac:dyDescent="0.25">
      <c r="E9834" s="225"/>
      <c r="G9834" s="281"/>
      <c r="H9834" s="281"/>
      <c r="I9834" s="223"/>
    </row>
    <row r="9835" spans="5:9" x14ac:dyDescent="0.25">
      <c r="E9835" s="225"/>
      <c r="G9835" s="281"/>
      <c r="H9835" s="281"/>
      <c r="I9835" s="223"/>
    </row>
    <row r="9836" spans="5:9" x14ac:dyDescent="0.25">
      <c r="E9836" s="225"/>
      <c r="G9836" s="281"/>
      <c r="H9836" s="281"/>
      <c r="I9836" s="223"/>
    </row>
    <row r="9837" spans="5:9" x14ac:dyDescent="0.25">
      <c r="E9837" s="225"/>
      <c r="G9837" s="281"/>
      <c r="H9837" s="281"/>
      <c r="I9837" s="223"/>
    </row>
    <row r="9838" spans="5:9" x14ac:dyDescent="0.25">
      <c r="E9838" s="225"/>
      <c r="G9838" s="281"/>
      <c r="H9838" s="281"/>
      <c r="I9838" s="223"/>
    </row>
    <row r="9839" spans="5:9" x14ac:dyDescent="0.25">
      <c r="E9839" s="225"/>
      <c r="G9839" s="281"/>
      <c r="H9839" s="281"/>
      <c r="I9839" s="223"/>
    </row>
    <row r="9840" spans="5:9" x14ac:dyDescent="0.25">
      <c r="E9840" s="225"/>
      <c r="G9840" s="281"/>
      <c r="H9840" s="281"/>
      <c r="I9840" s="223"/>
    </row>
    <row r="9841" spans="5:9" x14ac:dyDescent="0.25">
      <c r="E9841" s="225"/>
      <c r="G9841" s="281"/>
      <c r="H9841" s="281"/>
      <c r="I9841" s="223"/>
    </row>
    <row r="9842" spans="5:9" x14ac:dyDescent="0.25">
      <c r="E9842" s="225"/>
      <c r="G9842" s="281"/>
      <c r="H9842" s="281"/>
      <c r="I9842" s="223"/>
    </row>
    <row r="9843" spans="5:9" x14ac:dyDescent="0.25">
      <c r="E9843" s="225"/>
      <c r="G9843" s="281"/>
      <c r="H9843" s="281"/>
      <c r="I9843" s="223"/>
    </row>
    <row r="9844" spans="5:9" x14ac:dyDescent="0.25">
      <c r="E9844" s="225"/>
      <c r="G9844" s="281"/>
      <c r="H9844" s="281"/>
      <c r="I9844" s="223"/>
    </row>
    <row r="9845" spans="5:9" x14ac:dyDescent="0.25">
      <c r="E9845" s="225"/>
      <c r="G9845" s="281"/>
      <c r="H9845" s="281"/>
      <c r="I9845" s="223"/>
    </row>
    <row r="9846" spans="5:9" x14ac:dyDescent="0.25">
      <c r="E9846" s="225"/>
      <c r="G9846" s="281"/>
      <c r="H9846" s="281"/>
      <c r="I9846" s="223"/>
    </row>
    <row r="9847" spans="5:9" x14ac:dyDescent="0.25">
      <c r="E9847" s="225"/>
      <c r="G9847" s="281"/>
      <c r="H9847" s="281"/>
      <c r="I9847" s="223"/>
    </row>
    <row r="9848" spans="5:9" x14ac:dyDescent="0.25">
      <c r="E9848" s="225"/>
      <c r="G9848" s="281"/>
      <c r="H9848" s="281"/>
      <c r="I9848" s="223"/>
    </row>
    <row r="9849" spans="5:9" x14ac:dyDescent="0.25">
      <c r="E9849" s="225"/>
      <c r="G9849" s="281"/>
      <c r="H9849" s="281"/>
      <c r="I9849" s="223"/>
    </row>
    <row r="9850" spans="5:9" x14ac:dyDescent="0.25">
      <c r="E9850" s="225"/>
      <c r="G9850" s="281"/>
      <c r="H9850" s="281"/>
      <c r="I9850" s="223"/>
    </row>
    <row r="9851" spans="5:9" x14ac:dyDescent="0.25">
      <c r="E9851" s="225"/>
      <c r="G9851" s="281"/>
      <c r="H9851" s="281"/>
      <c r="I9851" s="223"/>
    </row>
    <row r="9852" spans="5:9" x14ac:dyDescent="0.25">
      <c r="E9852" s="225"/>
      <c r="G9852" s="281"/>
      <c r="H9852" s="281"/>
      <c r="I9852" s="223"/>
    </row>
    <row r="9853" spans="5:9" x14ac:dyDescent="0.25">
      <c r="E9853" s="225"/>
      <c r="G9853" s="281"/>
      <c r="H9853" s="281"/>
      <c r="I9853" s="223"/>
    </row>
    <row r="9854" spans="5:9" x14ac:dyDescent="0.25">
      <c r="E9854" s="225"/>
      <c r="G9854" s="281"/>
      <c r="H9854" s="281"/>
      <c r="I9854" s="223"/>
    </row>
    <row r="9855" spans="5:9" x14ac:dyDescent="0.25">
      <c r="E9855" s="225"/>
      <c r="G9855" s="281"/>
      <c r="H9855" s="281"/>
      <c r="I9855" s="223"/>
    </row>
    <row r="9856" spans="5:9" x14ac:dyDescent="0.25">
      <c r="E9856" s="225"/>
      <c r="G9856" s="281"/>
      <c r="H9856" s="281"/>
      <c r="I9856" s="223"/>
    </row>
    <row r="9857" spans="5:9" x14ac:dyDescent="0.25">
      <c r="E9857" s="225"/>
      <c r="G9857" s="281"/>
      <c r="H9857" s="281"/>
      <c r="I9857" s="223"/>
    </row>
    <row r="9858" spans="5:9" x14ac:dyDescent="0.25">
      <c r="E9858" s="225"/>
      <c r="G9858" s="281"/>
      <c r="H9858" s="281"/>
      <c r="I9858" s="223"/>
    </row>
    <row r="9859" spans="5:9" x14ac:dyDescent="0.25">
      <c r="E9859" s="225"/>
      <c r="G9859" s="281"/>
      <c r="H9859" s="281"/>
      <c r="I9859" s="223"/>
    </row>
    <row r="9860" spans="5:9" x14ac:dyDescent="0.25">
      <c r="E9860" s="225"/>
      <c r="G9860" s="281"/>
      <c r="H9860" s="281"/>
      <c r="I9860" s="223"/>
    </row>
    <row r="9861" spans="5:9" x14ac:dyDescent="0.25">
      <c r="E9861" s="225"/>
      <c r="G9861" s="281"/>
      <c r="H9861" s="281"/>
      <c r="I9861" s="223"/>
    </row>
    <row r="9862" spans="5:9" x14ac:dyDescent="0.25">
      <c r="E9862" s="225"/>
      <c r="G9862" s="281"/>
      <c r="H9862" s="281"/>
      <c r="I9862" s="223"/>
    </row>
    <row r="9863" spans="5:9" x14ac:dyDescent="0.25">
      <c r="E9863" s="225"/>
      <c r="G9863" s="281"/>
      <c r="H9863" s="281"/>
      <c r="I9863" s="223"/>
    </row>
    <row r="9864" spans="5:9" x14ac:dyDescent="0.25">
      <c r="E9864" s="225"/>
      <c r="G9864" s="281"/>
      <c r="H9864" s="281"/>
      <c r="I9864" s="223"/>
    </row>
    <row r="9865" spans="5:9" x14ac:dyDescent="0.25">
      <c r="E9865" s="225"/>
      <c r="G9865" s="281"/>
      <c r="H9865" s="281"/>
      <c r="I9865" s="223"/>
    </row>
    <row r="9866" spans="5:9" x14ac:dyDescent="0.25">
      <c r="E9866" s="225"/>
      <c r="G9866" s="281"/>
      <c r="H9866" s="281"/>
      <c r="I9866" s="223"/>
    </row>
    <row r="9867" spans="5:9" x14ac:dyDescent="0.25">
      <c r="E9867" s="225"/>
      <c r="G9867" s="281"/>
      <c r="H9867" s="281"/>
      <c r="I9867" s="223"/>
    </row>
    <row r="9868" spans="5:9" x14ac:dyDescent="0.25">
      <c r="E9868" s="225"/>
      <c r="G9868" s="281"/>
      <c r="H9868" s="281"/>
      <c r="I9868" s="223"/>
    </row>
    <row r="9869" spans="5:9" x14ac:dyDescent="0.25">
      <c r="E9869" s="225"/>
      <c r="G9869" s="281"/>
      <c r="H9869" s="281"/>
      <c r="I9869" s="223"/>
    </row>
    <row r="9870" spans="5:9" x14ac:dyDescent="0.25">
      <c r="E9870" s="225"/>
      <c r="G9870" s="281"/>
      <c r="H9870" s="281"/>
      <c r="I9870" s="223"/>
    </row>
    <row r="9871" spans="5:9" x14ac:dyDescent="0.25">
      <c r="E9871" s="225"/>
      <c r="G9871" s="281"/>
      <c r="H9871" s="281"/>
      <c r="I9871" s="223"/>
    </row>
    <row r="9872" spans="5:9" x14ac:dyDescent="0.25">
      <c r="E9872" s="225"/>
      <c r="G9872" s="281"/>
      <c r="H9872" s="281"/>
      <c r="I9872" s="223"/>
    </row>
    <row r="9873" spans="5:9" x14ac:dyDescent="0.25">
      <c r="E9873" s="225"/>
      <c r="G9873" s="281"/>
      <c r="H9873" s="281"/>
      <c r="I9873" s="223"/>
    </row>
    <row r="9874" spans="5:9" x14ac:dyDescent="0.25">
      <c r="E9874" s="225"/>
      <c r="G9874" s="281"/>
      <c r="H9874" s="281"/>
      <c r="I9874" s="223"/>
    </row>
    <row r="9875" spans="5:9" x14ac:dyDescent="0.25">
      <c r="E9875" s="225"/>
      <c r="G9875" s="281"/>
      <c r="H9875" s="281"/>
      <c r="I9875" s="223"/>
    </row>
    <row r="9876" spans="5:9" x14ac:dyDescent="0.25">
      <c r="E9876" s="225"/>
      <c r="G9876" s="281"/>
      <c r="H9876" s="281"/>
      <c r="I9876" s="223"/>
    </row>
    <row r="9877" spans="5:9" x14ac:dyDescent="0.25">
      <c r="E9877" s="225"/>
      <c r="G9877" s="281"/>
      <c r="H9877" s="281"/>
      <c r="I9877" s="223"/>
    </row>
    <row r="9878" spans="5:9" x14ac:dyDescent="0.25">
      <c r="E9878" s="225"/>
      <c r="G9878" s="281"/>
      <c r="H9878" s="281"/>
      <c r="I9878" s="223"/>
    </row>
    <row r="9879" spans="5:9" x14ac:dyDescent="0.25">
      <c r="E9879" s="225"/>
      <c r="G9879" s="281"/>
      <c r="H9879" s="281"/>
      <c r="I9879" s="223"/>
    </row>
    <row r="9880" spans="5:9" x14ac:dyDescent="0.25">
      <c r="E9880" s="225"/>
      <c r="G9880" s="281"/>
      <c r="H9880" s="281"/>
      <c r="I9880" s="223"/>
    </row>
    <row r="9881" spans="5:9" x14ac:dyDescent="0.25">
      <c r="E9881" s="225"/>
      <c r="G9881" s="281"/>
      <c r="H9881" s="281"/>
      <c r="I9881" s="223"/>
    </row>
    <row r="9882" spans="5:9" x14ac:dyDescent="0.25">
      <c r="E9882" s="225"/>
      <c r="G9882" s="281"/>
      <c r="H9882" s="281"/>
      <c r="I9882" s="223"/>
    </row>
    <row r="9883" spans="5:9" x14ac:dyDescent="0.25">
      <c r="E9883" s="225"/>
      <c r="G9883" s="281"/>
      <c r="H9883" s="281"/>
      <c r="I9883" s="223"/>
    </row>
    <row r="9884" spans="5:9" x14ac:dyDescent="0.25">
      <c r="E9884" s="225"/>
      <c r="G9884" s="281"/>
      <c r="H9884" s="281"/>
      <c r="I9884" s="223"/>
    </row>
    <row r="9885" spans="5:9" x14ac:dyDescent="0.25">
      <c r="E9885" s="225"/>
      <c r="G9885" s="281"/>
      <c r="H9885" s="281"/>
      <c r="I9885" s="223"/>
    </row>
    <row r="9886" spans="5:9" x14ac:dyDescent="0.25">
      <c r="E9886" s="225"/>
      <c r="G9886" s="281"/>
      <c r="H9886" s="281"/>
      <c r="I9886" s="223"/>
    </row>
    <row r="9887" spans="5:9" x14ac:dyDescent="0.25">
      <c r="E9887" s="225"/>
      <c r="G9887" s="281"/>
      <c r="H9887" s="281"/>
      <c r="I9887" s="223"/>
    </row>
    <row r="9888" spans="5:9" x14ac:dyDescent="0.25">
      <c r="E9888" s="225"/>
      <c r="G9888" s="281"/>
      <c r="H9888" s="281"/>
      <c r="I9888" s="223"/>
    </row>
    <row r="9889" spans="5:9" x14ac:dyDescent="0.25">
      <c r="E9889" s="225"/>
      <c r="G9889" s="281"/>
      <c r="H9889" s="281"/>
      <c r="I9889" s="223"/>
    </row>
    <row r="9890" spans="5:9" x14ac:dyDescent="0.25">
      <c r="E9890" s="225"/>
      <c r="G9890" s="281"/>
      <c r="H9890" s="281"/>
      <c r="I9890" s="223"/>
    </row>
    <row r="9891" spans="5:9" x14ac:dyDescent="0.25">
      <c r="E9891" s="225"/>
      <c r="G9891" s="281"/>
      <c r="H9891" s="281"/>
      <c r="I9891" s="223"/>
    </row>
    <row r="9892" spans="5:9" x14ac:dyDescent="0.25">
      <c r="E9892" s="225"/>
      <c r="G9892" s="281"/>
      <c r="H9892" s="281"/>
      <c r="I9892" s="223"/>
    </row>
    <row r="9893" spans="5:9" x14ac:dyDescent="0.25">
      <c r="E9893" s="225"/>
      <c r="G9893" s="281"/>
      <c r="H9893" s="281"/>
      <c r="I9893" s="223"/>
    </row>
    <row r="9894" spans="5:9" x14ac:dyDescent="0.25">
      <c r="E9894" s="225"/>
      <c r="G9894" s="281"/>
      <c r="H9894" s="281"/>
      <c r="I9894" s="223"/>
    </row>
    <row r="9895" spans="5:9" x14ac:dyDescent="0.25">
      <c r="E9895" s="225"/>
      <c r="G9895" s="281"/>
      <c r="H9895" s="281"/>
      <c r="I9895" s="223"/>
    </row>
    <row r="9896" spans="5:9" x14ac:dyDescent="0.25">
      <c r="E9896" s="225"/>
      <c r="G9896" s="281"/>
      <c r="H9896" s="281"/>
      <c r="I9896" s="223"/>
    </row>
    <row r="9897" spans="5:9" x14ac:dyDescent="0.25">
      <c r="E9897" s="225"/>
      <c r="G9897" s="281"/>
      <c r="H9897" s="281"/>
      <c r="I9897" s="223"/>
    </row>
    <row r="9898" spans="5:9" x14ac:dyDescent="0.25">
      <c r="E9898" s="225"/>
      <c r="G9898" s="281"/>
      <c r="H9898" s="281"/>
      <c r="I9898" s="223"/>
    </row>
    <row r="9899" spans="5:9" x14ac:dyDescent="0.25">
      <c r="E9899" s="225"/>
      <c r="G9899" s="281"/>
      <c r="H9899" s="281"/>
      <c r="I9899" s="223"/>
    </row>
    <row r="9900" spans="5:9" x14ac:dyDescent="0.25">
      <c r="E9900" s="225"/>
      <c r="G9900" s="281"/>
      <c r="H9900" s="281"/>
      <c r="I9900" s="223"/>
    </row>
    <row r="9901" spans="5:9" x14ac:dyDescent="0.25">
      <c r="E9901" s="225"/>
      <c r="G9901" s="281"/>
      <c r="H9901" s="281"/>
      <c r="I9901" s="223"/>
    </row>
    <row r="9902" spans="5:9" x14ac:dyDescent="0.25">
      <c r="E9902" s="225"/>
      <c r="G9902" s="281"/>
      <c r="H9902" s="281"/>
      <c r="I9902" s="223"/>
    </row>
    <row r="9903" spans="5:9" x14ac:dyDescent="0.25">
      <c r="E9903" s="225"/>
      <c r="G9903" s="281"/>
      <c r="H9903" s="281"/>
      <c r="I9903" s="223"/>
    </row>
    <row r="9904" spans="5:9" x14ac:dyDescent="0.25">
      <c r="E9904" s="225"/>
      <c r="G9904" s="281"/>
      <c r="H9904" s="281"/>
      <c r="I9904" s="223"/>
    </row>
    <row r="9905" spans="5:9" x14ac:dyDescent="0.25">
      <c r="E9905" s="225"/>
      <c r="G9905" s="281"/>
      <c r="H9905" s="281"/>
      <c r="I9905" s="223"/>
    </row>
    <row r="9906" spans="5:9" x14ac:dyDescent="0.25">
      <c r="E9906" s="225"/>
      <c r="G9906" s="281"/>
      <c r="H9906" s="281"/>
      <c r="I9906" s="223"/>
    </row>
    <row r="9907" spans="5:9" x14ac:dyDescent="0.25">
      <c r="E9907" s="225"/>
      <c r="G9907" s="281"/>
      <c r="H9907" s="281"/>
      <c r="I9907" s="223"/>
    </row>
    <row r="9908" spans="5:9" x14ac:dyDescent="0.25">
      <c r="E9908" s="225"/>
      <c r="G9908" s="281"/>
      <c r="H9908" s="281"/>
      <c r="I9908" s="223"/>
    </row>
    <row r="9909" spans="5:9" x14ac:dyDescent="0.25">
      <c r="E9909" s="225"/>
      <c r="G9909" s="281"/>
      <c r="H9909" s="281"/>
      <c r="I9909" s="223"/>
    </row>
    <row r="9910" spans="5:9" x14ac:dyDescent="0.25">
      <c r="E9910" s="225"/>
      <c r="G9910" s="281"/>
      <c r="H9910" s="281"/>
      <c r="I9910" s="223"/>
    </row>
    <row r="9911" spans="5:9" x14ac:dyDescent="0.25">
      <c r="E9911" s="225"/>
      <c r="G9911" s="281"/>
      <c r="H9911" s="281"/>
      <c r="I9911" s="223"/>
    </row>
    <row r="9912" spans="5:9" x14ac:dyDescent="0.25">
      <c r="E9912" s="225"/>
      <c r="G9912" s="281"/>
      <c r="H9912" s="281"/>
      <c r="I9912" s="223"/>
    </row>
    <row r="9913" spans="5:9" x14ac:dyDescent="0.25">
      <c r="E9913" s="225"/>
      <c r="G9913" s="281"/>
      <c r="H9913" s="281"/>
      <c r="I9913" s="223"/>
    </row>
    <row r="9914" spans="5:9" x14ac:dyDescent="0.25">
      <c r="E9914" s="225"/>
      <c r="G9914" s="281"/>
      <c r="H9914" s="281"/>
      <c r="I9914" s="223"/>
    </row>
    <row r="9915" spans="5:9" x14ac:dyDescent="0.25">
      <c r="E9915" s="225"/>
      <c r="G9915" s="281"/>
      <c r="H9915" s="281"/>
      <c r="I9915" s="223"/>
    </row>
    <row r="9916" spans="5:9" x14ac:dyDescent="0.25">
      <c r="E9916" s="225"/>
      <c r="G9916" s="281"/>
      <c r="H9916" s="281"/>
      <c r="I9916" s="223"/>
    </row>
    <row r="9917" spans="5:9" x14ac:dyDescent="0.25">
      <c r="E9917" s="225"/>
      <c r="G9917" s="281"/>
      <c r="H9917" s="281"/>
      <c r="I9917" s="223"/>
    </row>
    <row r="9918" spans="5:9" x14ac:dyDescent="0.25">
      <c r="E9918" s="225"/>
      <c r="G9918" s="281"/>
      <c r="H9918" s="281"/>
      <c r="I9918" s="223"/>
    </row>
    <row r="9919" spans="5:9" x14ac:dyDescent="0.25">
      <c r="E9919" s="225"/>
      <c r="G9919" s="281"/>
      <c r="H9919" s="281"/>
      <c r="I9919" s="223"/>
    </row>
    <row r="9920" spans="5:9" x14ac:dyDescent="0.25">
      <c r="E9920" s="225"/>
      <c r="G9920" s="281"/>
      <c r="H9920" s="281"/>
      <c r="I9920" s="223"/>
    </row>
    <row r="9921" spans="5:9" x14ac:dyDescent="0.25">
      <c r="E9921" s="225"/>
      <c r="G9921" s="281"/>
      <c r="H9921" s="281"/>
      <c r="I9921" s="223"/>
    </row>
    <row r="9922" spans="5:9" x14ac:dyDescent="0.25">
      <c r="E9922" s="225"/>
      <c r="G9922" s="281"/>
      <c r="H9922" s="281"/>
      <c r="I9922" s="223"/>
    </row>
    <row r="9923" spans="5:9" x14ac:dyDescent="0.25">
      <c r="E9923" s="225"/>
      <c r="G9923" s="281"/>
      <c r="H9923" s="281"/>
      <c r="I9923" s="223"/>
    </row>
    <row r="9924" spans="5:9" x14ac:dyDescent="0.25">
      <c r="E9924" s="225"/>
      <c r="G9924" s="281"/>
      <c r="H9924" s="281"/>
      <c r="I9924" s="223"/>
    </row>
    <row r="9925" spans="5:9" x14ac:dyDescent="0.25">
      <c r="E9925" s="225"/>
      <c r="G9925" s="281"/>
      <c r="H9925" s="281"/>
      <c r="I9925" s="223"/>
    </row>
    <row r="9926" spans="5:9" x14ac:dyDescent="0.25">
      <c r="E9926" s="225"/>
      <c r="G9926" s="281"/>
      <c r="H9926" s="281"/>
      <c r="I9926" s="223"/>
    </row>
    <row r="9927" spans="5:9" x14ac:dyDescent="0.25">
      <c r="E9927" s="225"/>
      <c r="G9927" s="281"/>
      <c r="H9927" s="281"/>
      <c r="I9927" s="223"/>
    </row>
    <row r="9928" spans="5:9" x14ac:dyDescent="0.25">
      <c r="E9928" s="225"/>
      <c r="G9928" s="281"/>
      <c r="H9928" s="281"/>
      <c r="I9928" s="223"/>
    </row>
    <row r="9929" spans="5:9" x14ac:dyDescent="0.25">
      <c r="E9929" s="225"/>
      <c r="G9929" s="281"/>
      <c r="H9929" s="281"/>
      <c r="I9929" s="223"/>
    </row>
    <row r="9930" spans="5:9" x14ac:dyDescent="0.25">
      <c r="E9930" s="225"/>
      <c r="G9930" s="281"/>
      <c r="H9930" s="281"/>
      <c r="I9930" s="223"/>
    </row>
    <row r="9931" spans="5:9" x14ac:dyDescent="0.25">
      <c r="E9931" s="225"/>
      <c r="G9931" s="281"/>
      <c r="H9931" s="281"/>
      <c r="I9931" s="223"/>
    </row>
    <row r="9932" spans="5:9" x14ac:dyDescent="0.25">
      <c r="E9932" s="225"/>
      <c r="G9932" s="281"/>
      <c r="H9932" s="281"/>
      <c r="I9932" s="223"/>
    </row>
    <row r="9933" spans="5:9" x14ac:dyDescent="0.25">
      <c r="E9933" s="225"/>
      <c r="G9933" s="281"/>
      <c r="H9933" s="281"/>
      <c r="I9933" s="223"/>
    </row>
    <row r="9934" spans="5:9" x14ac:dyDescent="0.25">
      <c r="E9934" s="225"/>
      <c r="G9934" s="281"/>
      <c r="H9934" s="281"/>
      <c r="I9934" s="223"/>
    </row>
    <row r="9935" spans="5:9" x14ac:dyDescent="0.25">
      <c r="E9935" s="225"/>
      <c r="G9935" s="281"/>
      <c r="H9935" s="281"/>
      <c r="I9935" s="223"/>
    </row>
    <row r="9936" spans="5:9" x14ac:dyDescent="0.25">
      <c r="E9936" s="225"/>
      <c r="G9936" s="281"/>
      <c r="H9936" s="281"/>
      <c r="I9936" s="223"/>
    </row>
    <row r="9937" spans="5:9" x14ac:dyDescent="0.25">
      <c r="E9937" s="225"/>
      <c r="G9937" s="281"/>
      <c r="H9937" s="281"/>
      <c r="I9937" s="223"/>
    </row>
    <row r="9938" spans="5:9" x14ac:dyDescent="0.25">
      <c r="E9938" s="225"/>
      <c r="G9938" s="281"/>
      <c r="H9938" s="281"/>
      <c r="I9938" s="223"/>
    </row>
    <row r="9939" spans="5:9" x14ac:dyDescent="0.25">
      <c r="E9939" s="225"/>
      <c r="G9939" s="281"/>
      <c r="H9939" s="281"/>
      <c r="I9939" s="223"/>
    </row>
    <row r="9940" spans="5:9" x14ac:dyDescent="0.25">
      <c r="E9940" s="225"/>
      <c r="G9940" s="281"/>
      <c r="H9940" s="281"/>
      <c r="I9940" s="223"/>
    </row>
    <row r="9941" spans="5:9" x14ac:dyDescent="0.25">
      <c r="E9941" s="225"/>
      <c r="G9941" s="281"/>
      <c r="H9941" s="281"/>
      <c r="I9941" s="223"/>
    </row>
    <row r="9942" spans="5:9" x14ac:dyDescent="0.25">
      <c r="E9942" s="225"/>
      <c r="G9942" s="281"/>
      <c r="H9942" s="281"/>
      <c r="I9942" s="223"/>
    </row>
    <row r="9943" spans="5:9" x14ac:dyDescent="0.25">
      <c r="E9943" s="225"/>
      <c r="G9943" s="281"/>
      <c r="H9943" s="281"/>
      <c r="I9943" s="223"/>
    </row>
    <row r="9944" spans="5:9" x14ac:dyDescent="0.25">
      <c r="E9944" s="225"/>
      <c r="G9944" s="281"/>
      <c r="H9944" s="281"/>
      <c r="I9944" s="223"/>
    </row>
    <row r="9945" spans="5:9" x14ac:dyDescent="0.25">
      <c r="E9945" s="225"/>
      <c r="G9945" s="281"/>
      <c r="H9945" s="281"/>
      <c r="I9945" s="223"/>
    </row>
    <row r="9946" spans="5:9" x14ac:dyDescent="0.25">
      <c r="E9946" s="225"/>
      <c r="G9946" s="281"/>
      <c r="H9946" s="281"/>
      <c r="I9946" s="223"/>
    </row>
    <row r="9947" spans="5:9" x14ac:dyDescent="0.25">
      <c r="E9947" s="225"/>
      <c r="G9947" s="281"/>
      <c r="H9947" s="281"/>
      <c r="I9947" s="223"/>
    </row>
    <row r="9948" spans="5:9" x14ac:dyDescent="0.25">
      <c r="E9948" s="225"/>
      <c r="G9948" s="281"/>
      <c r="H9948" s="281"/>
      <c r="I9948" s="223"/>
    </row>
    <row r="9949" spans="5:9" x14ac:dyDescent="0.25">
      <c r="E9949" s="225"/>
      <c r="G9949" s="281"/>
      <c r="H9949" s="281"/>
      <c r="I9949" s="223"/>
    </row>
    <row r="9950" spans="5:9" x14ac:dyDescent="0.25">
      <c r="E9950" s="225"/>
      <c r="G9950" s="281"/>
      <c r="H9950" s="281"/>
      <c r="I9950" s="223"/>
    </row>
    <row r="9951" spans="5:9" x14ac:dyDescent="0.25">
      <c r="E9951" s="225"/>
      <c r="G9951" s="281"/>
      <c r="H9951" s="281"/>
      <c r="I9951" s="223"/>
    </row>
    <row r="9952" spans="5:9" x14ac:dyDescent="0.25">
      <c r="E9952" s="225"/>
      <c r="G9952" s="281"/>
      <c r="H9952" s="281"/>
      <c r="I9952" s="223"/>
    </row>
    <row r="9953" spans="5:9" x14ac:dyDescent="0.25">
      <c r="E9953" s="225"/>
      <c r="G9953" s="281"/>
      <c r="H9953" s="281"/>
      <c r="I9953" s="223"/>
    </row>
    <row r="9954" spans="5:9" x14ac:dyDescent="0.25">
      <c r="E9954" s="225"/>
      <c r="G9954" s="281"/>
      <c r="H9954" s="281"/>
      <c r="I9954" s="223"/>
    </row>
    <row r="9955" spans="5:9" x14ac:dyDescent="0.25">
      <c r="E9955" s="225"/>
      <c r="G9955" s="281"/>
      <c r="H9955" s="281"/>
      <c r="I9955" s="223"/>
    </row>
    <row r="9956" spans="5:9" x14ac:dyDescent="0.25">
      <c r="E9956" s="225"/>
      <c r="G9956" s="281"/>
      <c r="H9956" s="281"/>
      <c r="I9956" s="223"/>
    </row>
    <row r="9957" spans="5:9" x14ac:dyDescent="0.25">
      <c r="E9957" s="225"/>
      <c r="G9957" s="281"/>
      <c r="H9957" s="281"/>
      <c r="I9957" s="223"/>
    </row>
    <row r="9958" spans="5:9" x14ac:dyDescent="0.25">
      <c r="E9958" s="225"/>
      <c r="G9958" s="281"/>
      <c r="H9958" s="281"/>
      <c r="I9958" s="223"/>
    </row>
    <row r="9959" spans="5:9" x14ac:dyDescent="0.25">
      <c r="E9959" s="225"/>
      <c r="G9959" s="281"/>
      <c r="H9959" s="281"/>
      <c r="I9959" s="223"/>
    </row>
    <row r="9960" spans="5:9" x14ac:dyDescent="0.25">
      <c r="E9960" s="225"/>
      <c r="G9960" s="281"/>
      <c r="H9960" s="281"/>
      <c r="I9960" s="223"/>
    </row>
    <row r="9961" spans="5:9" x14ac:dyDescent="0.25">
      <c r="E9961" s="225"/>
      <c r="G9961" s="281"/>
      <c r="H9961" s="281"/>
      <c r="I9961" s="223"/>
    </row>
    <row r="9962" spans="5:9" x14ac:dyDescent="0.25">
      <c r="E9962" s="225"/>
      <c r="G9962" s="281"/>
      <c r="H9962" s="281"/>
      <c r="I9962" s="223"/>
    </row>
    <row r="9963" spans="5:9" x14ac:dyDescent="0.25">
      <c r="E9963" s="225"/>
      <c r="G9963" s="281"/>
      <c r="H9963" s="281"/>
      <c r="I9963" s="223"/>
    </row>
    <row r="9964" spans="5:9" x14ac:dyDescent="0.25">
      <c r="E9964" s="225"/>
      <c r="G9964" s="281"/>
      <c r="H9964" s="281"/>
      <c r="I9964" s="223"/>
    </row>
    <row r="9965" spans="5:9" x14ac:dyDescent="0.25">
      <c r="E9965" s="225"/>
      <c r="G9965" s="281"/>
      <c r="H9965" s="281"/>
      <c r="I9965" s="223"/>
    </row>
    <row r="9966" spans="5:9" x14ac:dyDescent="0.25">
      <c r="E9966" s="225"/>
      <c r="G9966" s="281"/>
      <c r="H9966" s="281"/>
      <c r="I9966" s="223"/>
    </row>
    <row r="9967" spans="5:9" x14ac:dyDescent="0.25">
      <c r="E9967" s="225"/>
      <c r="G9967" s="281"/>
      <c r="H9967" s="281"/>
      <c r="I9967" s="223"/>
    </row>
    <row r="9968" spans="5:9" x14ac:dyDescent="0.25">
      <c r="E9968" s="225"/>
      <c r="G9968" s="281"/>
      <c r="H9968" s="281"/>
      <c r="I9968" s="223"/>
    </row>
    <row r="9969" spans="5:9" x14ac:dyDescent="0.25">
      <c r="E9969" s="225"/>
      <c r="G9969" s="281"/>
      <c r="H9969" s="281"/>
      <c r="I9969" s="223"/>
    </row>
    <row r="9970" spans="5:9" x14ac:dyDescent="0.25">
      <c r="E9970" s="225"/>
      <c r="G9970" s="281"/>
      <c r="H9970" s="281"/>
      <c r="I9970" s="223"/>
    </row>
    <row r="9971" spans="5:9" x14ac:dyDescent="0.25">
      <c r="E9971" s="225"/>
      <c r="G9971" s="281"/>
      <c r="H9971" s="281"/>
      <c r="I9971" s="223"/>
    </row>
    <row r="9972" spans="5:9" x14ac:dyDescent="0.25">
      <c r="E9972" s="225"/>
      <c r="G9972" s="281"/>
      <c r="H9972" s="281"/>
      <c r="I9972" s="223"/>
    </row>
    <row r="9973" spans="5:9" x14ac:dyDescent="0.25">
      <c r="E9973" s="225"/>
      <c r="G9973" s="281"/>
      <c r="H9973" s="281"/>
      <c r="I9973" s="223"/>
    </row>
    <row r="9974" spans="5:9" x14ac:dyDescent="0.25">
      <c r="E9974" s="225"/>
      <c r="G9974" s="281"/>
      <c r="H9974" s="281"/>
      <c r="I9974" s="223"/>
    </row>
    <row r="9975" spans="5:9" x14ac:dyDescent="0.25">
      <c r="E9975" s="225"/>
      <c r="G9975" s="281"/>
      <c r="H9975" s="281"/>
      <c r="I9975" s="223"/>
    </row>
    <row r="9976" spans="5:9" x14ac:dyDescent="0.25">
      <c r="E9976" s="225"/>
      <c r="G9976" s="281"/>
      <c r="H9976" s="281"/>
      <c r="I9976" s="223"/>
    </row>
    <row r="9977" spans="5:9" x14ac:dyDescent="0.25">
      <c r="E9977" s="225"/>
      <c r="G9977" s="281"/>
      <c r="H9977" s="281"/>
      <c r="I9977" s="223"/>
    </row>
    <row r="9978" spans="5:9" x14ac:dyDescent="0.25">
      <c r="E9978" s="225"/>
      <c r="G9978" s="281"/>
      <c r="H9978" s="281"/>
      <c r="I9978" s="223"/>
    </row>
    <row r="9979" spans="5:9" x14ac:dyDescent="0.25">
      <c r="E9979" s="225"/>
      <c r="G9979" s="281"/>
      <c r="H9979" s="281"/>
      <c r="I9979" s="223"/>
    </row>
    <row r="9980" spans="5:9" x14ac:dyDescent="0.25">
      <c r="E9980" s="225"/>
      <c r="G9980" s="281"/>
      <c r="H9980" s="281"/>
      <c r="I9980" s="223"/>
    </row>
    <row r="9981" spans="5:9" x14ac:dyDescent="0.25">
      <c r="E9981" s="225"/>
      <c r="G9981" s="281"/>
      <c r="H9981" s="281"/>
      <c r="I9981" s="223"/>
    </row>
    <row r="9982" spans="5:9" x14ac:dyDescent="0.25">
      <c r="E9982" s="225"/>
      <c r="G9982" s="281"/>
      <c r="H9982" s="281"/>
      <c r="I9982" s="223"/>
    </row>
    <row r="9983" spans="5:9" x14ac:dyDescent="0.25">
      <c r="E9983" s="225"/>
      <c r="G9983" s="281"/>
      <c r="H9983" s="281"/>
      <c r="I9983" s="223"/>
    </row>
    <row r="9984" spans="5:9" x14ac:dyDescent="0.25">
      <c r="E9984" s="225"/>
      <c r="G9984" s="281"/>
      <c r="H9984" s="281"/>
      <c r="I9984" s="223"/>
    </row>
    <row r="9985" spans="5:9" x14ac:dyDescent="0.25">
      <c r="E9985" s="225"/>
      <c r="G9985" s="281"/>
      <c r="H9985" s="281"/>
      <c r="I9985" s="223"/>
    </row>
    <row r="9986" spans="5:9" x14ac:dyDescent="0.25">
      <c r="E9986" s="225"/>
      <c r="G9986" s="281"/>
      <c r="H9986" s="281"/>
      <c r="I9986" s="223"/>
    </row>
    <row r="9987" spans="5:9" x14ac:dyDescent="0.25">
      <c r="E9987" s="225"/>
      <c r="G9987" s="281"/>
      <c r="H9987" s="281"/>
      <c r="I9987" s="223"/>
    </row>
    <row r="9988" spans="5:9" x14ac:dyDescent="0.25">
      <c r="E9988" s="225"/>
      <c r="G9988" s="281"/>
      <c r="H9988" s="281"/>
      <c r="I9988" s="223"/>
    </row>
    <row r="9989" spans="5:9" x14ac:dyDescent="0.25">
      <c r="E9989" s="225"/>
      <c r="G9989" s="281"/>
      <c r="H9989" s="281"/>
      <c r="I9989" s="223"/>
    </row>
    <row r="9990" spans="5:9" x14ac:dyDescent="0.25">
      <c r="E9990" s="225"/>
      <c r="G9990" s="281"/>
      <c r="H9990" s="281"/>
      <c r="I9990" s="223"/>
    </row>
    <row r="9991" spans="5:9" x14ac:dyDescent="0.25">
      <c r="E9991" s="225"/>
      <c r="G9991" s="281"/>
      <c r="H9991" s="281"/>
      <c r="I9991" s="223"/>
    </row>
    <row r="9992" spans="5:9" x14ac:dyDescent="0.25">
      <c r="E9992" s="225"/>
      <c r="G9992" s="281"/>
      <c r="H9992" s="281"/>
      <c r="I9992" s="223"/>
    </row>
    <row r="9993" spans="5:9" x14ac:dyDescent="0.25">
      <c r="E9993" s="225"/>
      <c r="G9993" s="281"/>
      <c r="H9993" s="281"/>
      <c r="I9993" s="223"/>
    </row>
    <row r="9994" spans="5:9" x14ac:dyDescent="0.25">
      <c r="E9994" s="225"/>
      <c r="G9994" s="281"/>
      <c r="H9994" s="281"/>
      <c r="I9994" s="223"/>
    </row>
    <row r="9995" spans="5:9" x14ac:dyDescent="0.25">
      <c r="E9995" s="225"/>
      <c r="G9995" s="281"/>
      <c r="H9995" s="281"/>
      <c r="I9995" s="223"/>
    </row>
    <row r="9996" spans="5:9" x14ac:dyDescent="0.25">
      <c r="E9996" s="225"/>
      <c r="G9996" s="281"/>
      <c r="H9996" s="281"/>
      <c r="I9996" s="223"/>
    </row>
    <row r="9997" spans="5:9" x14ac:dyDescent="0.25">
      <c r="E9997" s="225"/>
      <c r="G9997" s="281"/>
      <c r="H9997" s="281"/>
      <c r="I9997" s="223"/>
    </row>
    <row r="9998" spans="5:9" x14ac:dyDescent="0.25">
      <c r="E9998" s="225"/>
      <c r="G9998" s="281"/>
      <c r="H9998" s="281"/>
      <c r="I9998" s="223"/>
    </row>
    <row r="9999" spans="5:9" x14ac:dyDescent="0.25">
      <c r="E9999" s="225"/>
      <c r="G9999" s="281"/>
      <c r="H9999" s="281"/>
      <c r="I9999" s="223"/>
    </row>
    <row r="10000" spans="5:9" x14ac:dyDescent="0.25">
      <c r="E10000" s="225"/>
      <c r="G10000" s="281"/>
      <c r="H10000" s="281"/>
      <c r="I10000" s="223"/>
    </row>
    <row r="10001" spans="5:9" x14ac:dyDescent="0.25">
      <c r="E10001" s="225"/>
      <c r="G10001" s="281"/>
      <c r="H10001" s="281"/>
      <c r="I10001" s="223"/>
    </row>
    <row r="10002" spans="5:9" x14ac:dyDescent="0.25">
      <c r="E10002" s="225"/>
      <c r="G10002" s="281"/>
      <c r="H10002" s="281"/>
      <c r="I10002" s="223"/>
    </row>
    <row r="10003" spans="5:9" x14ac:dyDescent="0.25">
      <c r="E10003" s="225"/>
      <c r="G10003" s="281"/>
      <c r="H10003" s="281"/>
      <c r="I10003" s="223"/>
    </row>
    <row r="10004" spans="5:9" x14ac:dyDescent="0.25">
      <c r="E10004" s="225"/>
      <c r="G10004" s="281"/>
      <c r="H10004" s="281"/>
      <c r="I10004" s="223"/>
    </row>
    <row r="10005" spans="5:9" x14ac:dyDescent="0.25">
      <c r="E10005" s="225"/>
      <c r="G10005" s="281"/>
      <c r="H10005" s="281"/>
      <c r="I10005" s="223"/>
    </row>
    <row r="10006" spans="5:9" x14ac:dyDescent="0.25">
      <c r="E10006" s="225"/>
      <c r="G10006" s="281"/>
      <c r="H10006" s="281"/>
      <c r="I10006" s="223"/>
    </row>
    <row r="10007" spans="5:9" x14ac:dyDescent="0.25">
      <c r="E10007" s="225"/>
      <c r="G10007" s="281"/>
      <c r="H10007" s="281"/>
      <c r="I10007" s="223"/>
    </row>
    <row r="10008" spans="5:9" x14ac:dyDescent="0.25">
      <c r="E10008" s="225"/>
      <c r="G10008" s="281"/>
      <c r="H10008" s="281"/>
      <c r="I10008" s="223"/>
    </row>
    <row r="10009" spans="5:9" x14ac:dyDescent="0.25">
      <c r="E10009" s="225"/>
      <c r="G10009" s="281"/>
      <c r="H10009" s="281"/>
      <c r="I10009" s="223"/>
    </row>
    <row r="10010" spans="5:9" x14ac:dyDescent="0.25">
      <c r="E10010" s="225"/>
      <c r="G10010" s="281"/>
      <c r="H10010" s="281"/>
      <c r="I10010" s="223"/>
    </row>
    <row r="10011" spans="5:9" x14ac:dyDescent="0.25">
      <c r="E10011" s="225"/>
      <c r="G10011" s="281"/>
      <c r="H10011" s="281"/>
      <c r="I10011" s="223"/>
    </row>
    <row r="10012" spans="5:9" x14ac:dyDescent="0.25">
      <c r="E10012" s="225"/>
      <c r="G10012" s="281"/>
      <c r="H10012" s="281"/>
      <c r="I10012" s="223"/>
    </row>
    <row r="10013" spans="5:9" x14ac:dyDescent="0.25">
      <c r="E10013" s="225"/>
      <c r="G10013" s="281"/>
      <c r="H10013" s="281"/>
      <c r="I10013" s="223"/>
    </row>
    <row r="10014" spans="5:9" x14ac:dyDescent="0.25">
      <c r="E10014" s="225"/>
      <c r="G10014" s="281"/>
      <c r="H10014" s="281"/>
      <c r="I10014" s="223"/>
    </row>
    <row r="10015" spans="5:9" x14ac:dyDescent="0.25">
      <c r="E10015" s="225"/>
      <c r="G10015" s="281"/>
      <c r="H10015" s="281"/>
      <c r="I10015" s="223"/>
    </row>
    <row r="10016" spans="5:9" x14ac:dyDescent="0.25">
      <c r="E10016" s="225"/>
      <c r="G10016" s="281"/>
      <c r="H10016" s="281"/>
      <c r="I10016" s="223"/>
    </row>
    <row r="10017" spans="5:9" x14ac:dyDescent="0.25">
      <c r="E10017" s="225"/>
      <c r="G10017" s="281"/>
      <c r="H10017" s="281"/>
      <c r="I10017" s="223"/>
    </row>
    <row r="10018" spans="5:9" x14ac:dyDescent="0.25">
      <c r="E10018" s="225"/>
      <c r="G10018" s="281"/>
      <c r="H10018" s="281"/>
      <c r="I10018" s="223"/>
    </row>
    <row r="10019" spans="5:9" x14ac:dyDescent="0.25">
      <c r="E10019" s="225"/>
      <c r="G10019" s="281"/>
      <c r="H10019" s="281"/>
      <c r="I10019" s="223"/>
    </row>
    <row r="10020" spans="5:9" x14ac:dyDescent="0.25">
      <c r="E10020" s="225"/>
      <c r="G10020" s="281"/>
      <c r="H10020" s="281"/>
      <c r="I10020" s="223"/>
    </row>
    <row r="10021" spans="5:9" x14ac:dyDescent="0.25">
      <c r="E10021" s="225"/>
      <c r="G10021" s="281"/>
      <c r="H10021" s="281"/>
      <c r="I10021" s="223"/>
    </row>
    <row r="10022" spans="5:9" x14ac:dyDescent="0.25">
      <c r="E10022" s="225"/>
      <c r="G10022" s="281"/>
      <c r="H10022" s="281"/>
      <c r="I10022" s="223"/>
    </row>
    <row r="10023" spans="5:9" x14ac:dyDescent="0.25">
      <c r="E10023" s="225"/>
      <c r="G10023" s="281"/>
      <c r="H10023" s="281"/>
      <c r="I10023" s="223"/>
    </row>
    <row r="10024" spans="5:9" x14ac:dyDescent="0.25">
      <c r="E10024" s="225"/>
      <c r="G10024" s="281"/>
      <c r="H10024" s="281"/>
      <c r="I10024" s="223"/>
    </row>
    <row r="10025" spans="5:9" x14ac:dyDescent="0.25">
      <c r="E10025" s="225"/>
      <c r="G10025" s="281"/>
      <c r="H10025" s="281"/>
      <c r="I10025" s="223"/>
    </row>
    <row r="10026" spans="5:9" x14ac:dyDescent="0.25">
      <c r="E10026" s="225"/>
      <c r="G10026" s="281"/>
      <c r="H10026" s="281"/>
      <c r="I10026" s="223"/>
    </row>
    <row r="10027" spans="5:9" x14ac:dyDescent="0.25">
      <c r="E10027" s="225"/>
      <c r="G10027" s="281"/>
      <c r="H10027" s="281"/>
      <c r="I10027" s="223"/>
    </row>
    <row r="10028" spans="5:9" x14ac:dyDescent="0.25">
      <c r="E10028" s="225"/>
      <c r="G10028" s="281"/>
      <c r="H10028" s="281"/>
      <c r="I10028" s="223"/>
    </row>
    <row r="10029" spans="5:9" x14ac:dyDescent="0.25">
      <c r="E10029" s="225"/>
      <c r="G10029" s="281"/>
      <c r="H10029" s="281"/>
      <c r="I10029" s="223"/>
    </row>
    <row r="10030" spans="5:9" x14ac:dyDescent="0.25">
      <c r="E10030" s="225"/>
      <c r="G10030" s="281"/>
      <c r="H10030" s="281"/>
      <c r="I10030" s="223"/>
    </row>
    <row r="10031" spans="5:9" x14ac:dyDescent="0.25">
      <c r="E10031" s="225"/>
      <c r="G10031" s="281"/>
      <c r="H10031" s="281"/>
      <c r="I10031" s="223"/>
    </row>
    <row r="10032" spans="5:9" x14ac:dyDescent="0.25">
      <c r="E10032" s="225"/>
      <c r="G10032" s="281"/>
      <c r="H10032" s="281"/>
      <c r="I10032" s="223"/>
    </row>
    <row r="10033" spans="5:9" x14ac:dyDescent="0.25">
      <c r="E10033" s="225"/>
      <c r="G10033" s="281"/>
      <c r="H10033" s="281"/>
      <c r="I10033" s="223"/>
    </row>
    <row r="10034" spans="5:9" x14ac:dyDescent="0.25">
      <c r="E10034" s="225"/>
      <c r="G10034" s="281"/>
      <c r="H10034" s="281"/>
      <c r="I10034" s="223"/>
    </row>
    <row r="10035" spans="5:9" x14ac:dyDescent="0.25">
      <c r="E10035" s="225"/>
      <c r="G10035" s="281"/>
      <c r="H10035" s="281"/>
      <c r="I10035" s="223"/>
    </row>
    <row r="10036" spans="5:9" x14ac:dyDescent="0.25">
      <c r="E10036" s="225"/>
      <c r="G10036" s="281"/>
      <c r="H10036" s="281"/>
      <c r="I10036" s="223"/>
    </row>
    <row r="10037" spans="5:9" x14ac:dyDescent="0.25">
      <c r="E10037" s="225"/>
      <c r="G10037" s="281"/>
      <c r="H10037" s="281"/>
      <c r="I10037" s="223"/>
    </row>
    <row r="10038" spans="5:9" x14ac:dyDescent="0.25">
      <c r="E10038" s="225"/>
      <c r="G10038" s="281"/>
      <c r="H10038" s="281"/>
      <c r="I10038" s="223"/>
    </row>
    <row r="10039" spans="5:9" x14ac:dyDescent="0.25">
      <c r="E10039" s="225"/>
      <c r="G10039" s="281"/>
      <c r="H10039" s="281"/>
      <c r="I10039" s="223"/>
    </row>
    <row r="10040" spans="5:9" x14ac:dyDescent="0.25">
      <c r="E10040" s="225"/>
      <c r="G10040" s="281"/>
      <c r="H10040" s="281"/>
      <c r="I10040" s="223"/>
    </row>
    <row r="10041" spans="5:9" x14ac:dyDescent="0.25">
      <c r="E10041" s="225"/>
      <c r="G10041" s="281"/>
      <c r="H10041" s="281"/>
      <c r="I10041" s="223"/>
    </row>
    <row r="10042" spans="5:9" x14ac:dyDescent="0.25">
      <c r="E10042" s="225"/>
      <c r="G10042" s="281"/>
      <c r="H10042" s="281"/>
      <c r="I10042" s="223"/>
    </row>
    <row r="10043" spans="5:9" x14ac:dyDescent="0.25">
      <c r="E10043" s="225"/>
      <c r="G10043" s="281"/>
      <c r="H10043" s="281"/>
      <c r="I10043" s="223"/>
    </row>
    <row r="10044" spans="5:9" x14ac:dyDescent="0.25">
      <c r="E10044" s="225"/>
      <c r="G10044" s="281"/>
      <c r="H10044" s="281"/>
      <c r="I10044" s="223"/>
    </row>
    <row r="10045" spans="5:9" x14ac:dyDescent="0.25">
      <c r="E10045" s="225"/>
      <c r="G10045" s="281"/>
      <c r="H10045" s="281"/>
      <c r="I10045" s="223"/>
    </row>
    <row r="10046" spans="5:9" x14ac:dyDescent="0.25">
      <c r="E10046" s="225"/>
      <c r="G10046" s="281"/>
      <c r="H10046" s="281"/>
      <c r="I10046" s="223"/>
    </row>
    <row r="10047" spans="5:9" x14ac:dyDescent="0.25">
      <c r="E10047" s="225"/>
      <c r="G10047" s="281"/>
      <c r="H10047" s="281"/>
      <c r="I10047" s="223"/>
    </row>
    <row r="10048" spans="5:9" x14ac:dyDescent="0.25">
      <c r="E10048" s="225"/>
      <c r="G10048" s="281"/>
      <c r="H10048" s="281"/>
      <c r="I10048" s="223"/>
    </row>
    <row r="10049" spans="5:9" x14ac:dyDescent="0.25">
      <c r="E10049" s="225"/>
      <c r="G10049" s="281"/>
      <c r="H10049" s="281"/>
      <c r="I10049" s="223"/>
    </row>
    <row r="10050" spans="5:9" x14ac:dyDescent="0.25">
      <c r="E10050" s="225"/>
      <c r="G10050" s="281"/>
      <c r="H10050" s="281"/>
      <c r="I10050" s="223"/>
    </row>
    <row r="10051" spans="5:9" x14ac:dyDescent="0.25">
      <c r="E10051" s="225"/>
      <c r="G10051" s="281"/>
      <c r="H10051" s="281"/>
      <c r="I10051" s="223"/>
    </row>
    <row r="10052" spans="5:9" x14ac:dyDescent="0.25">
      <c r="E10052" s="225"/>
      <c r="G10052" s="281"/>
      <c r="H10052" s="281"/>
      <c r="I10052" s="223"/>
    </row>
    <row r="10053" spans="5:9" x14ac:dyDescent="0.25">
      <c r="E10053" s="225"/>
      <c r="G10053" s="281"/>
      <c r="H10053" s="281"/>
      <c r="I10053" s="223"/>
    </row>
    <row r="10054" spans="5:9" x14ac:dyDescent="0.25">
      <c r="E10054" s="225"/>
      <c r="G10054" s="281"/>
      <c r="H10054" s="281"/>
      <c r="I10054" s="223"/>
    </row>
    <row r="10055" spans="5:9" x14ac:dyDescent="0.25">
      <c r="E10055" s="225"/>
      <c r="G10055" s="281"/>
      <c r="H10055" s="281"/>
      <c r="I10055" s="223"/>
    </row>
    <row r="10056" spans="5:9" x14ac:dyDescent="0.25">
      <c r="E10056" s="225"/>
      <c r="G10056" s="281"/>
      <c r="H10056" s="281"/>
      <c r="I10056" s="223"/>
    </row>
    <row r="10057" spans="5:9" x14ac:dyDescent="0.25">
      <c r="E10057" s="225"/>
      <c r="G10057" s="281"/>
      <c r="H10057" s="281"/>
      <c r="I10057" s="223"/>
    </row>
    <row r="10058" spans="5:9" x14ac:dyDescent="0.25">
      <c r="E10058" s="225"/>
      <c r="G10058" s="281"/>
      <c r="H10058" s="281"/>
      <c r="I10058" s="223"/>
    </row>
    <row r="10059" spans="5:9" x14ac:dyDescent="0.25">
      <c r="E10059" s="225"/>
      <c r="G10059" s="281"/>
      <c r="H10059" s="281"/>
      <c r="I10059" s="223"/>
    </row>
    <row r="10060" spans="5:9" x14ac:dyDescent="0.25">
      <c r="E10060" s="225"/>
      <c r="G10060" s="281"/>
      <c r="H10060" s="281"/>
      <c r="I10060" s="223"/>
    </row>
    <row r="10061" spans="5:9" x14ac:dyDescent="0.25">
      <c r="E10061" s="225"/>
      <c r="G10061" s="281"/>
      <c r="H10061" s="281"/>
      <c r="I10061" s="223"/>
    </row>
    <row r="10062" spans="5:9" x14ac:dyDescent="0.25">
      <c r="E10062" s="225"/>
      <c r="G10062" s="281"/>
      <c r="H10062" s="281"/>
      <c r="I10062" s="223"/>
    </row>
    <row r="10063" spans="5:9" x14ac:dyDescent="0.25">
      <c r="E10063" s="225"/>
      <c r="G10063" s="281"/>
      <c r="H10063" s="281"/>
      <c r="I10063" s="223"/>
    </row>
    <row r="10064" spans="5:9" x14ac:dyDescent="0.25">
      <c r="E10064" s="225"/>
      <c r="G10064" s="281"/>
      <c r="H10064" s="281"/>
      <c r="I10064" s="223"/>
    </row>
    <row r="10065" spans="5:9" x14ac:dyDescent="0.25">
      <c r="E10065" s="225"/>
      <c r="G10065" s="281"/>
      <c r="H10065" s="281"/>
      <c r="I10065" s="223"/>
    </row>
    <row r="10066" spans="5:9" x14ac:dyDescent="0.25">
      <c r="E10066" s="225"/>
      <c r="G10066" s="281"/>
      <c r="H10066" s="281"/>
      <c r="I10066" s="223"/>
    </row>
    <row r="10067" spans="5:9" x14ac:dyDescent="0.25">
      <c r="E10067" s="225"/>
      <c r="G10067" s="281"/>
      <c r="H10067" s="281"/>
      <c r="I10067" s="223"/>
    </row>
    <row r="10068" spans="5:9" x14ac:dyDescent="0.25">
      <c r="E10068" s="225"/>
      <c r="G10068" s="281"/>
      <c r="H10068" s="281"/>
      <c r="I10068" s="223"/>
    </row>
    <row r="10069" spans="5:9" x14ac:dyDescent="0.25">
      <c r="E10069" s="225"/>
      <c r="G10069" s="281"/>
      <c r="H10069" s="281"/>
      <c r="I10069" s="223"/>
    </row>
    <row r="10070" spans="5:9" x14ac:dyDescent="0.25">
      <c r="E10070" s="225"/>
      <c r="G10070" s="281"/>
      <c r="H10070" s="281"/>
      <c r="I10070" s="223"/>
    </row>
    <row r="10071" spans="5:9" x14ac:dyDescent="0.25">
      <c r="E10071" s="225"/>
      <c r="G10071" s="281"/>
      <c r="H10071" s="281"/>
      <c r="I10071" s="223"/>
    </row>
    <row r="10072" spans="5:9" x14ac:dyDescent="0.25">
      <c r="E10072" s="225"/>
      <c r="G10072" s="281"/>
      <c r="H10072" s="281"/>
      <c r="I10072" s="223"/>
    </row>
    <row r="10073" spans="5:9" x14ac:dyDescent="0.25">
      <c r="E10073" s="225"/>
      <c r="G10073" s="281"/>
      <c r="H10073" s="281"/>
      <c r="I10073" s="223"/>
    </row>
    <row r="10074" spans="5:9" x14ac:dyDescent="0.25">
      <c r="E10074" s="225"/>
      <c r="G10074" s="281"/>
      <c r="H10074" s="281"/>
      <c r="I10074" s="223"/>
    </row>
    <row r="10075" spans="5:9" x14ac:dyDescent="0.25">
      <c r="E10075" s="225"/>
      <c r="G10075" s="281"/>
      <c r="H10075" s="281"/>
      <c r="I10075" s="223"/>
    </row>
    <row r="10076" spans="5:9" x14ac:dyDescent="0.25">
      <c r="E10076" s="225"/>
      <c r="G10076" s="281"/>
      <c r="H10076" s="281"/>
      <c r="I10076" s="223"/>
    </row>
    <row r="10077" spans="5:9" x14ac:dyDescent="0.25">
      <c r="E10077" s="225"/>
      <c r="G10077" s="281"/>
      <c r="H10077" s="281"/>
      <c r="I10077" s="223"/>
    </row>
    <row r="10078" spans="5:9" x14ac:dyDescent="0.25">
      <c r="E10078" s="225"/>
      <c r="G10078" s="281"/>
      <c r="H10078" s="281"/>
      <c r="I10078" s="223"/>
    </row>
    <row r="10079" spans="5:9" x14ac:dyDescent="0.25">
      <c r="E10079" s="225"/>
      <c r="G10079" s="281"/>
      <c r="H10079" s="281"/>
      <c r="I10079" s="223"/>
    </row>
    <row r="10080" spans="5:9" x14ac:dyDescent="0.25">
      <c r="E10080" s="225"/>
      <c r="G10080" s="281"/>
      <c r="H10080" s="281"/>
      <c r="I10080" s="223"/>
    </row>
    <row r="10081" spans="5:9" x14ac:dyDescent="0.25">
      <c r="E10081" s="225"/>
      <c r="G10081" s="281"/>
      <c r="H10081" s="281"/>
      <c r="I10081" s="223"/>
    </row>
    <row r="10082" spans="5:9" x14ac:dyDescent="0.25">
      <c r="E10082" s="225"/>
      <c r="G10082" s="281"/>
      <c r="H10082" s="281"/>
      <c r="I10082" s="223"/>
    </row>
    <row r="10083" spans="5:9" x14ac:dyDescent="0.25">
      <c r="E10083" s="225"/>
      <c r="G10083" s="281"/>
      <c r="H10083" s="281"/>
      <c r="I10083" s="223"/>
    </row>
    <row r="10084" spans="5:9" x14ac:dyDescent="0.25">
      <c r="E10084" s="225"/>
      <c r="G10084" s="281"/>
      <c r="H10084" s="281"/>
      <c r="I10084" s="223"/>
    </row>
    <row r="10085" spans="5:9" x14ac:dyDescent="0.25">
      <c r="E10085" s="225"/>
      <c r="G10085" s="281"/>
      <c r="H10085" s="281"/>
      <c r="I10085" s="223"/>
    </row>
    <row r="10086" spans="5:9" x14ac:dyDescent="0.25">
      <c r="E10086" s="225"/>
      <c r="G10086" s="281"/>
      <c r="H10086" s="281"/>
      <c r="I10086" s="223"/>
    </row>
    <row r="10087" spans="5:9" x14ac:dyDescent="0.25">
      <c r="E10087" s="225"/>
      <c r="G10087" s="281"/>
      <c r="H10087" s="281"/>
      <c r="I10087" s="223"/>
    </row>
    <row r="10088" spans="5:9" x14ac:dyDescent="0.25">
      <c r="E10088" s="225"/>
      <c r="G10088" s="281"/>
      <c r="H10088" s="281"/>
      <c r="I10088" s="223"/>
    </row>
    <row r="10089" spans="5:9" x14ac:dyDescent="0.25">
      <c r="E10089" s="225"/>
      <c r="G10089" s="281"/>
      <c r="H10089" s="281"/>
      <c r="I10089" s="223"/>
    </row>
    <row r="10090" spans="5:9" x14ac:dyDescent="0.25">
      <c r="E10090" s="225"/>
      <c r="G10090" s="281"/>
      <c r="H10090" s="281"/>
      <c r="I10090" s="223"/>
    </row>
    <row r="10091" spans="5:9" x14ac:dyDescent="0.25">
      <c r="E10091" s="225"/>
      <c r="G10091" s="281"/>
      <c r="H10091" s="281"/>
      <c r="I10091" s="223"/>
    </row>
    <row r="10092" spans="5:9" x14ac:dyDescent="0.25">
      <c r="E10092" s="225"/>
      <c r="G10092" s="281"/>
      <c r="H10092" s="281"/>
      <c r="I10092" s="223"/>
    </row>
    <row r="10093" spans="5:9" x14ac:dyDescent="0.25">
      <c r="E10093" s="225"/>
      <c r="G10093" s="281"/>
      <c r="H10093" s="281"/>
      <c r="I10093" s="223"/>
    </row>
    <row r="10094" spans="5:9" x14ac:dyDescent="0.25">
      <c r="E10094" s="225"/>
      <c r="G10094" s="281"/>
      <c r="H10094" s="281"/>
      <c r="I10094" s="223"/>
    </row>
    <row r="10095" spans="5:9" x14ac:dyDescent="0.25">
      <c r="E10095" s="225"/>
      <c r="G10095" s="281"/>
      <c r="H10095" s="281"/>
      <c r="I10095" s="223"/>
    </row>
    <row r="10096" spans="5:9" x14ac:dyDescent="0.25">
      <c r="E10096" s="225"/>
      <c r="G10096" s="281"/>
      <c r="H10096" s="281"/>
      <c r="I10096" s="223"/>
    </row>
    <row r="10097" spans="5:9" x14ac:dyDescent="0.25">
      <c r="E10097" s="225"/>
      <c r="G10097" s="281"/>
      <c r="H10097" s="281"/>
      <c r="I10097" s="223"/>
    </row>
    <row r="10098" spans="5:9" x14ac:dyDescent="0.25">
      <c r="E10098" s="225"/>
      <c r="G10098" s="281"/>
      <c r="H10098" s="281"/>
      <c r="I10098" s="223"/>
    </row>
    <row r="10099" spans="5:9" x14ac:dyDescent="0.25">
      <c r="E10099" s="225"/>
      <c r="G10099" s="281"/>
      <c r="H10099" s="281"/>
      <c r="I10099" s="223"/>
    </row>
    <row r="10100" spans="5:9" x14ac:dyDescent="0.25">
      <c r="E10100" s="225"/>
      <c r="G10100" s="281"/>
      <c r="H10100" s="281"/>
      <c r="I10100" s="223"/>
    </row>
    <row r="10101" spans="5:9" x14ac:dyDescent="0.25">
      <c r="E10101" s="225"/>
      <c r="G10101" s="281"/>
      <c r="H10101" s="281"/>
      <c r="I10101" s="223"/>
    </row>
    <row r="10102" spans="5:9" x14ac:dyDescent="0.25">
      <c r="E10102" s="225"/>
      <c r="G10102" s="281"/>
      <c r="H10102" s="281"/>
      <c r="I10102" s="223"/>
    </row>
    <row r="10103" spans="5:9" x14ac:dyDescent="0.25">
      <c r="E10103" s="225"/>
      <c r="G10103" s="281"/>
      <c r="H10103" s="281"/>
      <c r="I10103" s="223"/>
    </row>
    <row r="10104" spans="5:9" x14ac:dyDescent="0.25">
      <c r="E10104" s="225"/>
      <c r="G10104" s="281"/>
      <c r="H10104" s="281"/>
      <c r="I10104" s="223"/>
    </row>
    <row r="10105" spans="5:9" x14ac:dyDescent="0.25">
      <c r="E10105" s="225"/>
      <c r="G10105" s="281"/>
      <c r="H10105" s="281"/>
      <c r="I10105" s="223"/>
    </row>
    <row r="10106" spans="5:9" x14ac:dyDescent="0.25">
      <c r="E10106" s="225"/>
      <c r="G10106" s="281"/>
      <c r="H10106" s="281"/>
      <c r="I10106" s="223"/>
    </row>
    <row r="10107" spans="5:9" x14ac:dyDescent="0.25">
      <c r="E10107" s="225"/>
      <c r="G10107" s="281"/>
      <c r="H10107" s="281"/>
      <c r="I10107" s="223"/>
    </row>
    <row r="10108" spans="5:9" x14ac:dyDescent="0.25">
      <c r="E10108" s="225"/>
      <c r="G10108" s="281"/>
      <c r="H10108" s="281"/>
      <c r="I10108" s="223"/>
    </row>
    <row r="10109" spans="5:9" x14ac:dyDescent="0.25">
      <c r="E10109" s="225"/>
      <c r="G10109" s="281"/>
      <c r="H10109" s="281"/>
      <c r="I10109" s="223"/>
    </row>
    <row r="10110" spans="5:9" x14ac:dyDescent="0.25">
      <c r="E10110" s="225"/>
      <c r="G10110" s="281"/>
      <c r="H10110" s="281"/>
      <c r="I10110" s="223"/>
    </row>
    <row r="10111" spans="5:9" x14ac:dyDescent="0.25">
      <c r="E10111" s="225"/>
      <c r="G10111" s="281"/>
      <c r="H10111" s="281"/>
      <c r="I10111" s="223"/>
    </row>
    <row r="10112" spans="5:9" x14ac:dyDescent="0.25">
      <c r="E10112" s="225"/>
      <c r="G10112" s="281"/>
      <c r="H10112" s="281"/>
      <c r="I10112" s="223"/>
    </row>
    <row r="10113" spans="5:9" x14ac:dyDescent="0.25">
      <c r="E10113" s="225"/>
      <c r="G10113" s="281"/>
      <c r="H10113" s="281"/>
      <c r="I10113" s="223"/>
    </row>
    <row r="10114" spans="5:9" x14ac:dyDescent="0.25">
      <c r="E10114" s="225"/>
      <c r="G10114" s="281"/>
      <c r="H10114" s="281"/>
      <c r="I10114" s="223"/>
    </row>
    <row r="10115" spans="5:9" x14ac:dyDescent="0.25">
      <c r="E10115" s="225"/>
      <c r="G10115" s="281"/>
      <c r="H10115" s="281"/>
      <c r="I10115" s="223"/>
    </row>
    <row r="10116" spans="5:9" x14ac:dyDescent="0.25">
      <c r="E10116" s="225"/>
      <c r="G10116" s="281"/>
      <c r="H10116" s="281"/>
      <c r="I10116" s="223"/>
    </row>
    <row r="10117" spans="5:9" x14ac:dyDescent="0.25">
      <c r="E10117" s="225"/>
      <c r="G10117" s="281"/>
      <c r="H10117" s="281"/>
      <c r="I10117" s="223"/>
    </row>
    <row r="10118" spans="5:9" x14ac:dyDescent="0.25">
      <c r="E10118" s="225"/>
      <c r="G10118" s="281"/>
      <c r="H10118" s="281"/>
      <c r="I10118" s="223"/>
    </row>
    <row r="10119" spans="5:9" x14ac:dyDescent="0.25">
      <c r="E10119" s="225"/>
      <c r="G10119" s="281"/>
      <c r="H10119" s="281"/>
      <c r="I10119" s="223"/>
    </row>
    <row r="10120" spans="5:9" x14ac:dyDescent="0.25">
      <c r="E10120" s="225"/>
      <c r="G10120" s="281"/>
      <c r="H10120" s="281"/>
      <c r="I10120" s="223"/>
    </row>
    <row r="10121" spans="5:9" x14ac:dyDescent="0.25">
      <c r="E10121" s="225"/>
      <c r="G10121" s="281"/>
      <c r="H10121" s="281"/>
      <c r="I10121" s="223"/>
    </row>
    <row r="10122" spans="5:9" x14ac:dyDescent="0.25">
      <c r="E10122" s="225"/>
      <c r="G10122" s="281"/>
      <c r="H10122" s="281"/>
      <c r="I10122" s="223"/>
    </row>
    <row r="10123" spans="5:9" x14ac:dyDescent="0.25">
      <c r="E10123" s="225"/>
      <c r="G10123" s="281"/>
      <c r="H10123" s="281"/>
      <c r="I10123" s="223"/>
    </row>
    <row r="10124" spans="5:9" x14ac:dyDescent="0.25">
      <c r="E10124" s="225"/>
      <c r="G10124" s="281"/>
      <c r="H10124" s="281"/>
      <c r="I10124" s="223"/>
    </row>
    <row r="10125" spans="5:9" x14ac:dyDescent="0.25">
      <c r="E10125" s="225"/>
      <c r="G10125" s="281"/>
      <c r="H10125" s="281"/>
      <c r="I10125" s="223"/>
    </row>
    <row r="10126" spans="5:9" x14ac:dyDescent="0.25">
      <c r="E10126" s="225"/>
      <c r="G10126" s="281"/>
      <c r="H10126" s="281"/>
      <c r="I10126" s="223"/>
    </row>
    <row r="10127" spans="5:9" x14ac:dyDescent="0.25">
      <c r="E10127" s="225"/>
      <c r="G10127" s="281"/>
      <c r="H10127" s="281"/>
      <c r="I10127" s="223"/>
    </row>
    <row r="10128" spans="5:9" x14ac:dyDescent="0.25">
      <c r="E10128" s="225"/>
      <c r="G10128" s="281"/>
      <c r="H10128" s="281"/>
      <c r="I10128" s="223"/>
    </row>
    <row r="10129" spans="5:9" x14ac:dyDescent="0.25">
      <c r="E10129" s="225"/>
      <c r="G10129" s="281"/>
      <c r="H10129" s="281"/>
      <c r="I10129" s="223"/>
    </row>
    <row r="10130" spans="5:9" x14ac:dyDescent="0.25">
      <c r="E10130" s="225"/>
      <c r="G10130" s="281"/>
      <c r="H10130" s="281"/>
      <c r="I10130" s="223"/>
    </row>
    <row r="10131" spans="5:9" x14ac:dyDescent="0.25">
      <c r="E10131" s="225"/>
      <c r="G10131" s="281"/>
      <c r="H10131" s="281"/>
      <c r="I10131" s="223"/>
    </row>
    <row r="10132" spans="5:9" x14ac:dyDescent="0.25">
      <c r="E10132" s="225"/>
      <c r="G10132" s="281"/>
      <c r="H10132" s="281"/>
      <c r="I10132" s="223"/>
    </row>
    <row r="10133" spans="5:9" x14ac:dyDescent="0.25">
      <c r="E10133" s="225"/>
      <c r="G10133" s="281"/>
      <c r="H10133" s="281"/>
      <c r="I10133" s="223"/>
    </row>
    <row r="10134" spans="5:9" x14ac:dyDescent="0.25">
      <c r="E10134" s="225"/>
      <c r="G10134" s="281"/>
      <c r="H10134" s="281"/>
      <c r="I10134" s="223"/>
    </row>
    <row r="10135" spans="5:9" x14ac:dyDescent="0.25">
      <c r="E10135" s="225"/>
      <c r="G10135" s="281"/>
      <c r="H10135" s="281"/>
      <c r="I10135" s="223"/>
    </row>
    <row r="10136" spans="5:9" x14ac:dyDescent="0.25">
      <c r="E10136" s="225"/>
      <c r="G10136" s="281"/>
      <c r="H10136" s="281"/>
      <c r="I10136" s="223"/>
    </row>
    <row r="10137" spans="5:9" x14ac:dyDescent="0.25">
      <c r="E10137" s="225"/>
      <c r="G10137" s="281"/>
      <c r="H10137" s="281"/>
      <c r="I10137" s="223"/>
    </row>
    <row r="10138" spans="5:9" x14ac:dyDescent="0.25">
      <c r="E10138" s="225"/>
      <c r="G10138" s="281"/>
      <c r="H10138" s="281"/>
      <c r="I10138" s="223"/>
    </row>
    <row r="10139" spans="5:9" x14ac:dyDescent="0.25">
      <c r="E10139" s="225"/>
      <c r="G10139" s="281"/>
      <c r="H10139" s="281"/>
      <c r="I10139" s="223"/>
    </row>
    <row r="10140" spans="5:9" x14ac:dyDescent="0.25">
      <c r="E10140" s="225"/>
      <c r="G10140" s="281"/>
      <c r="H10140" s="281"/>
      <c r="I10140" s="223"/>
    </row>
    <row r="10141" spans="5:9" x14ac:dyDescent="0.25">
      <c r="E10141" s="225"/>
      <c r="G10141" s="281"/>
      <c r="H10141" s="281"/>
      <c r="I10141" s="223"/>
    </row>
    <row r="10142" spans="5:9" x14ac:dyDescent="0.25">
      <c r="E10142" s="225"/>
      <c r="G10142" s="281"/>
      <c r="H10142" s="281"/>
      <c r="I10142" s="223"/>
    </row>
    <row r="10143" spans="5:9" x14ac:dyDescent="0.25">
      <c r="E10143" s="225"/>
      <c r="G10143" s="281"/>
      <c r="H10143" s="281"/>
      <c r="I10143" s="223"/>
    </row>
    <row r="10144" spans="5:9" x14ac:dyDescent="0.25">
      <c r="E10144" s="225"/>
      <c r="G10144" s="281"/>
      <c r="H10144" s="281"/>
      <c r="I10144" s="223"/>
    </row>
    <row r="10145" spans="5:9" x14ac:dyDescent="0.25">
      <c r="E10145" s="225"/>
      <c r="G10145" s="281"/>
      <c r="H10145" s="281"/>
      <c r="I10145" s="223"/>
    </row>
    <row r="10146" spans="5:9" x14ac:dyDescent="0.25">
      <c r="E10146" s="225"/>
      <c r="G10146" s="281"/>
      <c r="H10146" s="281"/>
      <c r="I10146" s="223"/>
    </row>
    <row r="10147" spans="5:9" x14ac:dyDescent="0.25">
      <c r="E10147" s="225"/>
      <c r="G10147" s="281"/>
      <c r="H10147" s="281"/>
      <c r="I10147" s="223"/>
    </row>
    <row r="10148" spans="5:9" x14ac:dyDescent="0.25">
      <c r="E10148" s="225"/>
      <c r="G10148" s="281"/>
      <c r="H10148" s="281"/>
      <c r="I10148" s="223"/>
    </row>
    <row r="10149" spans="5:9" x14ac:dyDescent="0.25">
      <c r="E10149" s="225"/>
      <c r="G10149" s="281"/>
      <c r="H10149" s="281"/>
      <c r="I10149" s="223"/>
    </row>
    <row r="10150" spans="5:9" x14ac:dyDescent="0.25">
      <c r="E10150" s="225"/>
      <c r="G10150" s="281"/>
      <c r="H10150" s="281"/>
      <c r="I10150" s="223"/>
    </row>
    <row r="10151" spans="5:9" x14ac:dyDescent="0.25">
      <c r="E10151" s="225"/>
      <c r="G10151" s="281"/>
      <c r="H10151" s="281"/>
      <c r="I10151" s="223"/>
    </row>
    <row r="10152" spans="5:9" x14ac:dyDescent="0.25">
      <c r="E10152" s="225"/>
      <c r="G10152" s="281"/>
      <c r="H10152" s="281"/>
      <c r="I10152" s="223"/>
    </row>
    <row r="10153" spans="5:9" x14ac:dyDescent="0.25">
      <c r="E10153" s="225"/>
      <c r="G10153" s="281"/>
      <c r="H10153" s="281"/>
      <c r="I10153" s="223"/>
    </row>
    <row r="10154" spans="5:9" x14ac:dyDescent="0.25">
      <c r="E10154" s="225"/>
      <c r="G10154" s="281"/>
      <c r="H10154" s="281"/>
      <c r="I10154" s="223"/>
    </row>
    <row r="10155" spans="5:9" x14ac:dyDescent="0.25">
      <c r="E10155" s="225"/>
      <c r="G10155" s="281"/>
      <c r="H10155" s="281"/>
      <c r="I10155" s="223"/>
    </row>
    <row r="10156" spans="5:9" x14ac:dyDescent="0.25">
      <c r="E10156" s="225"/>
      <c r="G10156" s="281"/>
      <c r="H10156" s="281"/>
      <c r="I10156" s="223"/>
    </row>
    <row r="10157" spans="5:9" x14ac:dyDescent="0.25">
      <c r="E10157" s="225"/>
      <c r="G10157" s="281"/>
      <c r="H10157" s="281"/>
      <c r="I10157" s="223"/>
    </row>
    <row r="10158" spans="5:9" x14ac:dyDescent="0.25">
      <c r="E10158" s="225"/>
      <c r="G10158" s="281"/>
      <c r="H10158" s="281"/>
      <c r="I10158" s="223"/>
    </row>
    <row r="10159" spans="5:9" x14ac:dyDescent="0.25">
      <c r="E10159" s="225"/>
      <c r="G10159" s="281"/>
      <c r="H10159" s="281"/>
      <c r="I10159" s="223"/>
    </row>
    <row r="10160" spans="5:9" x14ac:dyDescent="0.25">
      <c r="E10160" s="225"/>
      <c r="G10160" s="281"/>
      <c r="H10160" s="281"/>
      <c r="I10160" s="223"/>
    </row>
    <row r="10161" spans="5:9" x14ac:dyDescent="0.25">
      <c r="E10161" s="225"/>
      <c r="G10161" s="281"/>
      <c r="H10161" s="281"/>
      <c r="I10161" s="223"/>
    </row>
    <row r="10162" spans="5:9" x14ac:dyDescent="0.25">
      <c r="E10162" s="225"/>
      <c r="G10162" s="281"/>
      <c r="H10162" s="281"/>
      <c r="I10162" s="223"/>
    </row>
    <row r="10163" spans="5:9" x14ac:dyDescent="0.25">
      <c r="E10163" s="225"/>
      <c r="G10163" s="281"/>
      <c r="H10163" s="281"/>
      <c r="I10163" s="223"/>
    </row>
    <row r="10164" spans="5:9" x14ac:dyDescent="0.25">
      <c r="E10164" s="225"/>
      <c r="G10164" s="281"/>
      <c r="H10164" s="281"/>
      <c r="I10164" s="223"/>
    </row>
    <row r="10165" spans="5:9" x14ac:dyDescent="0.25">
      <c r="E10165" s="225"/>
      <c r="G10165" s="281"/>
      <c r="H10165" s="281"/>
      <c r="I10165" s="223"/>
    </row>
    <row r="10166" spans="5:9" x14ac:dyDescent="0.25">
      <c r="E10166" s="225"/>
      <c r="G10166" s="281"/>
      <c r="H10166" s="281"/>
      <c r="I10166" s="223"/>
    </row>
    <row r="10167" spans="5:9" x14ac:dyDescent="0.25">
      <c r="E10167" s="225"/>
      <c r="G10167" s="281"/>
      <c r="H10167" s="281"/>
      <c r="I10167" s="223"/>
    </row>
    <row r="10168" spans="5:9" x14ac:dyDescent="0.25">
      <c r="E10168" s="225"/>
      <c r="G10168" s="281"/>
      <c r="H10168" s="281"/>
      <c r="I10168" s="223"/>
    </row>
    <row r="10169" spans="5:9" x14ac:dyDescent="0.25">
      <c r="E10169" s="225"/>
      <c r="G10169" s="281"/>
      <c r="H10169" s="281"/>
      <c r="I10169" s="223"/>
    </row>
    <row r="10170" spans="5:9" x14ac:dyDescent="0.25">
      <c r="E10170" s="225"/>
      <c r="G10170" s="281"/>
      <c r="H10170" s="281"/>
      <c r="I10170" s="223"/>
    </row>
    <row r="10171" spans="5:9" x14ac:dyDescent="0.25">
      <c r="E10171" s="225"/>
      <c r="G10171" s="281"/>
      <c r="H10171" s="281"/>
      <c r="I10171" s="223"/>
    </row>
    <row r="10172" spans="5:9" x14ac:dyDescent="0.25">
      <c r="E10172" s="225"/>
      <c r="G10172" s="281"/>
      <c r="H10172" s="281"/>
      <c r="I10172" s="223"/>
    </row>
    <row r="10173" spans="5:9" x14ac:dyDescent="0.25">
      <c r="E10173" s="225"/>
      <c r="G10173" s="281"/>
      <c r="H10173" s="281"/>
      <c r="I10173" s="223"/>
    </row>
    <row r="10174" spans="5:9" x14ac:dyDescent="0.25">
      <c r="E10174" s="225"/>
      <c r="G10174" s="281"/>
      <c r="H10174" s="281"/>
      <c r="I10174" s="223"/>
    </row>
    <row r="10175" spans="5:9" x14ac:dyDescent="0.25">
      <c r="E10175" s="225"/>
      <c r="G10175" s="281"/>
      <c r="H10175" s="281"/>
      <c r="I10175" s="223"/>
    </row>
    <row r="10176" spans="5:9" x14ac:dyDescent="0.25">
      <c r="E10176" s="225"/>
      <c r="G10176" s="281"/>
      <c r="H10176" s="281"/>
      <c r="I10176" s="223"/>
    </row>
    <row r="10177" spans="5:9" x14ac:dyDescent="0.25">
      <c r="E10177" s="225"/>
      <c r="G10177" s="281"/>
      <c r="H10177" s="281"/>
      <c r="I10177" s="223"/>
    </row>
    <row r="10178" spans="5:9" x14ac:dyDescent="0.25">
      <c r="E10178" s="225"/>
      <c r="G10178" s="281"/>
      <c r="H10178" s="281"/>
      <c r="I10178" s="223"/>
    </row>
    <row r="10179" spans="5:9" x14ac:dyDescent="0.25">
      <c r="E10179" s="225"/>
      <c r="G10179" s="281"/>
      <c r="H10179" s="281"/>
      <c r="I10179" s="223"/>
    </row>
    <row r="10180" spans="5:9" x14ac:dyDescent="0.25">
      <c r="E10180" s="225"/>
      <c r="G10180" s="281"/>
      <c r="H10180" s="281"/>
      <c r="I10180" s="223"/>
    </row>
    <row r="10181" spans="5:9" x14ac:dyDescent="0.25">
      <c r="E10181" s="225"/>
      <c r="G10181" s="281"/>
      <c r="H10181" s="281"/>
      <c r="I10181" s="223"/>
    </row>
    <row r="10182" spans="5:9" x14ac:dyDescent="0.25">
      <c r="E10182" s="225"/>
      <c r="G10182" s="281"/>
      <c r="H10182" s="281"/>
      <c r="I10182" s="223"/>
    </row>
    <row r="10183" spans="5:9" x14ac:dyDescent="0.25">
      <c r="E10183" s="225"/>
      <c r="G10183" s="281"/>
      <c r="H10183" s="281"/>
      <c r="I10183" s="223"/>
    </row>
    <row r="10184" spans="5:9" x14ac:dyDescent="0.25">
      <c r="E10184" s="225"/>
      <c r="G10184" s="281"/>
      <c r="H10184" s="281"/>
      <c r="I10184" s="223"/>
    </row>
    <row r="10185" spans="5:9" x14ac:dyDescent="0.25">
      <c r="E10185" s="225"/>
      <c r="G10185" s="281"/>
      <c r="H10185" s="281"/>
      <c r="I10185" s="223"/>
    </row>
    <row r="10186" spans="5:9" x14ac:dyDescent="0.25">
      <c r="E10186" s="225"/>
      <c r="G10186" s="281"/>
      <c r="H10186" s="281"/>
      <c r="I10186" s="223"/>
    </row>
    <row r="10187" spans="5:9" x14ac:dyDescent="0.25">
      <c r="E10187" s="225"/>
      <c r="G10187" s="281"/>
      <c r="H10187" s="281"/>
      <c r="I10187" s="223"/>
    </row>
    <row r="10188" spans="5:9" x14ac:dyDescent="0.25">
      <c r="E10188" s="225"/>
      <c r="G10188" s="281"/>
      <c r="H10188" s="281"/>
      <c r="I10188" s="223"/>
    </row>
    <row r="10189" spans="5:9" x14ac:dyDescent="0.25">
      <c r="E10189" s="225"/>
      <c r="G10189" s="281"/>
      <c r="H10189" s="281"/>
      <c r="I10189" s="223"/>
    </row>
    <row r="10190" spans="5:9" x14ac:dyDescent="0.25">
      <c r="E10190" s="225"/>
      <c r="G10190" s="281"/>
      <c r="H10190" s="281"/>
      <c r="I10190" s="223"/>
    </row>
    <row r="10191" spans="5:9" x14ac:dyDescent="0.25">
      <c r="E10191" s="225"/>
      <c r="G10191" s="281"/>
      <c r="H10191" s="281"/>
      <c r="I10191" s="223"/>
    </row>
    <row r="10192" spans="5:9" x14ac:dyDescent="0.25">
      <c r="E10192" s="225"/>
      <c r="G10192" s="281"/>
      <c r="H10192" s="281"/>
      <c r="I10192" s="223"/>
    </row>
    <row r="10193" spans="5:9" x14ac:dyDescent="0.25">
      <c r="E10193" s="225"/>
      <c r="G10193" s="281"/>
      <c r="H10193" s="281"/>
      <c r="I10193" s="223"/>
    </row>
    <row r="10194" spans="5:9" x14ac:dyDescent="0.25">
      <c r="E10194" s="225"/>
      <c r="G10194" s="281"/>
      <c r="H10194" s="281"/>
      <c r="I10194" s="223"/>
    </row>
    <row r="10195" spans="5:9" x14ac:dyDescent="0.25">
      <c r="E10195" s="225"/>
      <c r="G10195" s="281"/>
      <c r="H10195" s="281"/>
      <c r="I10195" s="223"/>
    </row>
    <row r="10196" spans="5:9" x14ac:dyDescent="0.25">
      <c r="E10196" s="225"/>
      <c r="G10196" s="281"/>
      <c r="H10196" s="281"/>
      <c r="I10196" s="223"/>
    </row>
    <row r="10197" spans="5:9" x14ac:dyDescent="0.25">
      <c r="E10197" s="225"/>
      <c r="G10197" s="281"/>
      <c r="H10197" s="281"/>
      <c r="I10197" s="223"/>
    </row>
    <row r="10198" spans="5:9" x14ac:dyDescent="0.25">
      <c r="E10198" s="225"/>
      <c r="G10198" s="281"/>
      <c r="H10198" s="281"/>
      <c r="I10198" s="223"/>
    </row>
    <row r="10199" spans="5:9" x14ac:dyDescent="0.25">
      <c r="E10199" s="225"/>
      <c r="G10199" s="281"/>
      <c r="H10199" s="281"/>
      <c r="I10199" s="223"/>
    </row>
    <row r="10200" spans="5:9" x14ac:dyDescent="0.25">
      <c r="E10200" s="225"/>
      <c r="G10200" s="281"/>
      <c r="H10200" s="281"/>
      <c r="I10200" s="223"/>
    </row>
    <row r="10201" spans="5:9" x14ac:dyDescent="0.25">
      <c r="E10201" s="225"/>
      <c r="G10201" s="281"/>
      <c r="H10201" s="281"/>
      <c r="I10201" s="223"/>
    </row>
    <row r="10202" spans="5:9" x14ac:dyDescent="0.25">
      <c r="E10202" s="225"/>
      <c r="G10202" s="281"/>
      <c r="H10202" s="281"/>
      <c r="I10202" s="223"/>
    </row>
    <row r="10203" spans="5:9" x14ac:dyDescent="0.25">
      <c r="E10203" s="225"/>
      <c r="G10203" s="281"/>
      <c r="H10203" s="281"/>
      <c r="I10203" s="223"/>
    </row>
    <row r="10204" spans="5:9" x14ac:dyDescent="0.25">
      <c r="E10204" s="225"/>
      <c r="G10204" s="281"/>
      <c r="H10204" s="281"/>
      <c r="I10204" s="223"/>
    </row>
    <row r="10205" spans="5:9" x14ac:dyDescent="0.25">
      <c r="E10205" s="225"/>
      <c r="G10205" s="281"/>
      <c r="H10205" s="281"/>
      <c r="I10205" s="223"/>
    </row>
    <row r="10206" spans="5:9" x14ac:dyDescent="0.25">
      <c r="E10206" s="225"/>
      <c r="G10206" s="281"/>
      <c r="H10206" s="281"/>
      <c r="I10206" s="223"/>
    </row>
    <row r="10207" spans="5:9" x14ac:dyDescent="0.25">
      <c r="E10207" s="225"/>
      <c r="G10207" s="281"/>
      <c r="H10207" s="281"/>
      <c r="I10207" s="223"/>
    </row>
    <row r="10208" spans="5:9" x14ac:dyDescent="0.25">
      <c r="E10208" s="225"/>
      <c r="G10208" s="281"/>
      <c r="H10208" s="281"/>
      <c r="I10208" s="223"/>
    </row>
    <row r="10209" spans="5:9" x14ac:dyDescent="0.25">
      <c r="E10209" s="225"/>
      <c r="G10209" s="281"/>
      <c r="H10209" s="281"/>
      <c r="I10209" s="223"/>
    </row>
    <row r="10210" spans="5:9" x14ac:dyDescent="0.25">
      <c r="E10210" s="225"/>
      <c r="G10210" s="281"/>
      <c r="H10210" s="281"/>
      <c r="I10210" s="223"/>
    </row>
    <row r="10211" spans="5:9" x14ac:dyDescent="0.25">
      <c r="E10211" s="225"/>
      <c r="G10211" s="281"/>
      <c r="H10211" s="281"/>
      <c r="I10211" s="223"/>
    </row>
    <row r="10212" spans="5:9" x14ac:dyDescent="0.25">
      <c r="E10212" s="225"/>
      <c r="G10212" s="281"/>
      <c r="H10212" s="281"/>
      <c r="I10212" s="223"/>
    </row>
    <row r="10213" spans="5:9" x14ac:dyDescent="0.25">
      <c r="E10213" s="225"/>
      <c r="G10213" s="281"/>
      <c r="H10213" s="281"/>
      <c r="I10213" s="223"/>
    </row>
    <row r="10214" spans="5:9" x14ac:dyDescent="0.25">
      <c r="E10214" s="225"/>
      <c r="G10214" s="281"/>
      <c r="H10214" s="281"/>
      <c r="I10214" s="223"/>
    </row>
    <row r="10215" spans="5:9" x14ac:dyDescent="0.25">
      <c r="E10215" s="225"/>
      <c r="G10215" s="281"/>
      <c r="H10215" s="281"/>
      <c r="I10215" s="223"/>
    </row>
    <row r="10216" spans="5:9" x14ac:dyDescent="0.25">
      <c r="E10216" s="225"/>
      <c r="G10216" s="281"/>
      <c r="H10216" s="281"/>
      <c r="I10216" s="223"/>
    </row>
    <row r="10217" spans="5:9" x14ac:dyDescent="0.25">
      <c r="E10217" s="225"/>
      <c r="G10217" s="281"/>
      <c r="H10217" s="281"/>
      <c r="I10217" s="223"/>
    </row>
    <row r="10218" spans="5:9" x14ac:dyDescent="0.25">
      <c r="E10218" s="225"/>
      <c r="G10218" s="281"/>
      <c r="H10218" s="281"/>
      <c r="I10218" s="223"/>
    </row>
    <row r="10219" spans="5:9" x14ac:dyDescent="0.25">
      <c r="E10219" s="225"/>
      <c r="G10219" s="281"/>
      <c r="H10219" s="281"/>
      <c r="I10219" s="223"/>
    </row>
    <row r="10220" spans="5:9" x14ac:dyDescent="0.25">
      <c r="E10220" s="225"/>
      <c r="G10220" s="281"/>
      <c r="H10220" s="281"/>
      <c r="I10220" s="223"/>
    </row>
    <row r="10221" spans="5:9" x14ac:dyDescent="0.25">
      <c r="E10221" s="225"/>
      <c r="G10221" s="281"/>
      <c r="H10221" s="281"/>
      <c r="I10221" s="223"/>
    </row>
    <row r="10222" spans="5:9" x14ac:dyDescent="0.25">
      <c r="E10222" s="225"/>
      <c r="G10222" s="281"/>
      <c r="H10222" s="281"/>
      <c r="I10222" s="223"/>
    </row>
    <row r="10223" spans="5:9" x14ac:dyDescent="0.25">
      <c r="E10223" s="225"/>
      <c r="G10223" s="281"/>
      <c r="H10223" s="281"/>
      <c r="I10223" s="223"/>
    </row>
    <row r="10224" spans="5:9" x14ac:dyDescent="0.25">
      <c r="E10224" s="225"/>
      <c r="G10224" s="281"/>
      <c r="H10224" s="281"/>
      <c r="I10224" s="223"/>
    </row>
    <row r="10225" spans="5:9" x14ac:dyDescent="0.25">
      <c r="E10225" s="225"/>
      <c r="G10225" s="281"/>
      <c r="H10225" s="281"/>
      <c r="I10225" s="223"/>
    </row>
    <row r="10226" spans="5:9" x14ac:dyDescent="0.25">
      <c r="E10226" s="225"/>
      <c r="G10226" s="281"/>
      <c r="H10226" s="281"/>
      <c r="I10226" s="223"/>
    </row>
    <row r="10227" spans="5:9" x14ac:dyDescent="0.25">
      <c r="E10227" s="225"/>
      <c r="G10227" s="281"/>
      <c r="H10227" s="281"/>
      <c r="I10227" s="223"/>
    </row>
    <row r="10228" spans="5:9" x14ac:dyDescent="0.25">
      <c r="E10228" s="225"/>
      <c r="G10228" s="281"/>
      <c r="H10228" s="281"/>
      <c r="I10228" s="223"/>
    </row>
    <row r="10229" spans="5:9" x14ac:dyDescent="0.25">
      <c r="E10229" s="225"/>
      <c r="G10229" s="281"/>
      <c r="H10229" s="281"/>
      <c r="I10229" s="223"/>
    </row>
    <row r="10230" spans="5:9" x14ac:dyDescent="0.25">
      <c r="E10230" s="225"/>
      <c r="G10230" s="281"/>
      <c r="H10230" s="281"/>
      <c r="I10230" s="223"/>
    </row>
    <row r="10231" spans="5:9" x14ac:dyDescent="0.25">
      <c r="E10231" s="225"/>
      <c r="G10231" s="281"/>
      <c r="H10231" s="281"/>
      <c r="I10231" s="223"/>
    </row>
    <row r="10232" spans="5:9" x14ac:dyDescent="0.25">
      <c r="E10232" s="225"/>
      <c r="G10232" s="281"/>
      <c r="H10232" s="281"/>
      <c r="I10232" s="223"/>
    </row>
    <row r="10233" spans="5:9" x14ac:dyDescent="0.25">
      <c r="E10233" s="225"/>
      <c r="G10233" s="281"/>
      <c r="H10233" s="281"/>
      <c r="I10233" s="223"/>
    </row>
    <row r="10234" spans="5:9" x14ac:dyDescent="0.25">
      <c r="E10234" s="225"/>
      <c r="G10234" s="281"/>
      <c r="H10234" s="281"/>
      <c r="I10234" s="223"/>
    </row>
    <row r="10235" spans="5:9" x14ac:dyDescent="0.25">
      <c r="E10235" s="225"/>
      <c r="G10235" s="281"/>
      <c r="H10235" s="281"/>
      <c r="I10235" s="223"/>
    </row>
    <row r="10236" spans="5:9" x14ac:dyDescent="0.25">
      <c r="E10236" s="225"/>
      <c r="G10236" s="281"/>
      <c r="H10236" s="281"/>
      <c r="I10236" s="223"/>
    </row>
    <row r="10237" spans="5:9" x14ac:dyDescent="0.25">
      <c r="E10237" s="225"/>
      <c r="G10237" s="281"/>
      <c r="H10237" s="281"/>
      <c r="I10237" s="223"/>
    </row>
    <row r="10238" spans="5:9" x14ac:dyDescent="0.25">
      <c r="E10238" s="225"/>
      <c r="G10238" s="281"/>
      <c r="H10238" s="281"/>
      <c r="I10238" s="223"/>
    </row>
    <row r="10239" spans="5:9" x14ac:dyDescent="0.25">
      <c r="E10239" s="225"/>
      <c r="G10239" s="281"/>
      <c r="H10239" s="281"/>
      <c r="I10239" s="223"/>
    </row>
    <row r="10240" spans="5:9" x14ac:dyDescent="0.25">
      <c r="E10240" s="225"/>
      <c r="G10240" s="281"/>
      <c r="H10240" s="281"/>
      <c r="I10240" s="223"/>
    </row>
    <row r="10241" spans="5:9" x14ac:dyDescent="0.25">
      <c r="E10241" s="225"/>
      <c r="G10241" s="281"/>
      <c r="H10241" s="281"/>
      <c r="I10241" s="223"/>
    </row>
    <row r="10242" spans="5:9" x14ac:dyDescent="0.25">
      <c r="E10242" s="225"/>
      <c r="G10242" s="281"/>
      <c r="H10242" s="281"/>
      <c r="I10242" s="223"/>
    </row>
    <row r="10243" spans="5:9" x14ac:dyDescent="0.25">
      <c r="E10243" s="225"/>
      <c r="G10243" s="281"/>
      <c r="H10243" s="281"/>
      <c r="I10243" s="223"/>
    </row>
    <row r="10244" spans="5:9" x14ac:dyDescent="0.25">
      <c r="E10244" s="225"/>
      <c r="G10244" s="281"/>
      <c r="H10244" s="281"/>
      <c r="I10244" s="223"/>
    </row>
    <row r="10245" spans="5:9" x14ac:dyDescent="0.25">
      <c r="E10245" s="225"/>
      <c r="G10245" s="281"/>
      <c r="H10245" s="281"/>
      <c r="I10245" s="223"/>
    </row>
    <row r="10246" spans="5:9" x14ac:dyDescent="0.25">
      <c r="E10246" s="225"/>
      <c r="G10246" s="281"/>
      <c r="H10246" s="281"/>
      <c r="I10246" s="223"/>
    </row>
    <row r="10247" spans="5:9" x14ac:dyDescent="0.25">
      <c r="E10247" s="225"/>
      <c r="G10247" s="281"/>
      <c r="H10247" s="281"/>
      <c r="I10247" s="223"/>
    </row>
    <row r="10248" spans="5:9" x14ac:dyDescent="0.25">
      <c r="E10248" s="225"/>
      <c r="G10248" s="281"/>
      <c r="H10248" s="281"/>
      <c r="I10248" s="223"/>
    </row>
    <row r="10249" spans="5:9" x14ac:dyDescent="0.25">
      <c r="E10249" s="225"/>
      <c r="G10249" s="281"/>
      <c r="H10249" s="281"/>
      <c r="I10249" s="223"/>
    </row>
    <row r="10250" spans="5:9" x14ac:dyDescent="0.25">
      <c r="E10250" s="225"/>
      <c r="G10250" s="281"/>
      <c r="H10250" s="281"/>
      <c r="I10250" s="223"/>
    </row>
    <row r="10251" spans="5:9" x14ac:dyDescent="0.25">
      <c r="E10251" s="225"/>
      <c r="G10251" s="281"/>
      <c r="H10251" s="281"/>
      <c r="I10251" s="223"/>
    </row>
    <row r="10252" spans="5:9" x14ac:dyDescent="0.25">
      <c r="E10252" s="225"/>
      <c r="G10252" s="281"/>
      <c r="H10252" s="281"/>
      <c r="I10252" s="223"/>
    </row>
    <row r="10253" spans="5:9" x14ac:dyDescent="0.25">
      <c r="E10253" s="225"/>
      <c r="G10253" s="281"/>
      <c r="H10253" s="281"/>
      <c r="I10253" s="223"/>
    </row>
    <row r="10254" spans="5:9" x14ac:dyDescent="0.25">
      <c r="E10254" s="225"/>
      <c r="G10254" s="281"/>
      <c r="H10254" s="281"/>
      <c r="I10254" s="223"/>
    </row>
    <row r="10255" spans="5:9" x14ac:dyDescent="0.25">
      <c r="E10255" s="225"/>
      <c r="G10255" s="281"/>
      <c r="H10255" s="281"/>
      <c r="I10255" s="223"/>
    </row>
    <row r="10256" spans="5:9" x14ac:dyDescent="0.25">
      <c r="E10256" s="225"/>
      <c r="G10256" s="281"/>
      <c r="H10256" s="281"/>
      <c r="I10256" s="223"/>
    </row>
    <row r="10257" spans="5:9" x14ac:dyDescent="0.25">
      <c r="E10257" s="225"/>
      <c r="G10257" s="281"/>
      <c r="H10257" s="281"/>
      <c r="I10257" s="223"/>
    </row>
    <row r="10258" spans="5:9" x14ac:dyDescent="0.25">
      <c r="E10258" s="225"/>
      <c r="G10258" s="281"/>
      <c r="H10258" s="281"/>
      <c r="I10258" s="223"/>
    </row>
    <row r="10259" spans="5:9" x14ac:dyDescent="0.25">
      <c r="E10259" s="225"/>
      <c r="G10259" s="281"/>
      <c r="H10259" s="281"/>
      <c r="I10259" s="223"/>
    </row>
    <row r="10260" spans="5:9" x14ac:dyDescent="0.25">
      <c r="E10260" s="225"/>
      <c r="G10260" s="281"/>
      <c r="H10260" s="281"/>
      <c r="I10260" s="223"/>
    </row>
    <row r="10261" spans="5:9" x14ac:dyDescent="0.25">
      <c r="E10261" s="225"/>
      <c r="G10261" s="281"/>
      <c r="H10261" s="281"/>
      <c r="I10261" s="223"/>
    </row>
    <row r="10262" spans="5:9" x14ac:dyDescent="0.25">
      <c r="E10262" s="225"/>
      <c r="G10262" s="281"/>
      <c r="H10262" s="281"/>
      <c r="I10262" s="223"/>
    </row>
    <row r="10263" spans="5:9" x14ac:dyDescent="0.25">
      <c r="E10263" s="225"/>
      <c r="G10263" s="281"/>
      <c r="H10263" s="281"/>
      <c r="I10263" s="223"/>
    </row>
    <row r="10264" spans="5:9" x14ac:dyDescent="0.25">
      <c r="E10264" s="225"/>
      <c r="G10264" s="281"/>
      <c r="H10264" s="281"/>
      <c r="I10264" s="223"/>
    </row>
    <row r="10265" spans="5:9" x14ac:dyDescent="0.25">
      <c r="E10265" s="225"/>
      <c r="G10265" s="281"/>
      <c r="H10265" s="281"/>
      <c r="I10265" s="223"/>
    </row>
    <row r="10266" spans="5:9" x14ac:dyDescent="0.25">
      <c r="E10266" s="225"/>
      <c r="G10266" s="281"/>
      <c r="H10266" s="281"/>
      <c r="I10266" s="223"/>
    </row>
    <row r="10267" spans="5:9" x14ac:dyDescent="0.25">
      <c r="E10267" s="225"/>
      <c r="G10267" s="281"/>
      <c r="H10267" s="281"/>
      <c r="I10267" s="223"/>
    </row>
    <row r="10268" spans="5:9" x14ac:dyDescent="0.25">
      <c r="E10268" s="225"/>
      <c r="G10268" s="281"/>
      <c r="H10268" s="281"/>
      <c r="I10268" s="223"/>
    </row>
    <row r="10269" spans="5:9" x14ac:dyDescent="0.25">
      <c r="E10269" s="225"/>
      <c r="G10269" s="281"/>
      <c r="H10269" s="281"/>
      <c r="I10269" s="223"/>
    </row>
    <row r="10270" spans="5:9" x14ac:dyDescent="0.25">
      <c r="E10270" s="225"/>
      <c r="G10270" s="281"/>
      <c r="H10270" s="281"/>
      <c r="I10270" s="223"/>
    </row>
    <row r="10271" spans="5:9" x14ac:dyDescent="0.25">
      <c r="E10271" s="225"/>
      <c r="G10271" s="281"/>
      <c r="H10271" s="281"/>
      <c r="I10271" s="223"/>
    </row>
    <row r="10272" spans="5:9" x14ac:dyDescent="0.25">
      <c r="E10272" s="225"/>
      <c r="G10272" s="281"/>
      <c r="H10272" s="281"/>
      <c r="I10272" s="223"/>
    </row>
    <row r="10273" spans="5:9" x14ac:dyDescent="0.25">
      <c r="E10273" s="225"/>
      <c r="G10273" s="281"/>
      <c r="H10273" s="281"/>
      <c r="I10273" s="223"/>
    </row>
    <row r="10274" spans="5:9" x14ac:dyDescent="0.25">
      <c r="E10274" s="225"/>
      <c r="G10274" s="281"/>
      <c r="H10274" s="281"/>
      <c r="I10274" s="223"/>
    </row>
    <row r="10275" spans="5:9" x14ac:dyDescent="0.25">
      <c r="E10275" s="225"/>
      <c r="G10275" s="281"/>
      <c r="H10275" s="281"/>
      <c r="I10275" s="223"/>
    </row>
    <row r="10276" spans="5:9" x14ac:dyDescent="0.25">
      <c r="E10276" s="225"/>
      <c r="G10276" s="281"/>
      <c r="H10276" s="281"/>
      <c r="I10276" s="223"/>
    </row>
    <row r="10277" spans="5:9" x14ac:dyDescent="0.25">
      <c r="E10277" s="225"/>
      <c r="G10277" s="281"/>
      <c r="H10277" s="281"/>
      <c r="I10277" s="223"/>
    </row>
    <row r="10278" spans="5:9" x14ac:dyDescent="0.25">
      <c r="E10278" s="225"/>
      <c r="G10278" s="281"/>
      <c r="H10278" s="281"/>
      <c r="I10278" s="223"/>
    </row>
    <row r="10279" spans="5:9" x14ac:dyDescent="0.25">
      <c r="E10279" s="225"/>
      <c r="G10279" s="281"/>
      <c r="H10279" s="281"/>
      <c r="I10279" s="223"/>
    </row>
    <row r="10280" spans="5:9" x14ac:dyDescent="0.25">
      <c r="E10280" s="225"/>
      <c r="G10280" s="281"/>
      <c r="H10280" s="281"/>
      <c r="I10280" s="223"/>
    </row>
    <row r="10281" spans="5:9" x14ac:dyDescent="0.25">
      <c r="E10281" s="225"/>
      <c r="G10281" s="281"/>
      <c r="H10281" s="281"/>
      <c r="I10281" s="223"/>
    </row>
    <row r="10282" spans="5:9" x14ac:dyDescent="0.25">
      <c r="E10282" s="225"/>
      <c r="G10282" s="281"/>
      <c r="H10282" s="281"/>
      <c r="I10282" s="223"/>
    </row>
    <row r="10283" spans="5:9" x14ac:dyDescent="0.25">
      <c r="E10283" s="225"/>
      <c r="G10283" s="281"/>
      <c r="H10283" s="281"/>
      <c r="I10283" s="223"/>
    </row>
    <row r="10284" spans="5:9" x14ac:dyDescent="0.25">
      <c r="E10284" s="225"/>
      <c r="G10284" s="281"/>
      <c r="H10284" s="281"/>
      <c r="I10284" s="223"/>
    </row>
    <row r="10285" spans="5:9" x14ac:dyDescent="0.25">
      <c r="E10285" s="225"/>
      <c r="G10285" s="281"/>
      <c r="H10285" s="281"/>
      <c r="I10285" s="223"/>
    </row>
    <row r="10286" spans="5:9" x14ac:dyDescent="0.25">
      <c r="E10286" s="225"/>
      <c r="G10286" s="281"/>
      <c r="H10286" s="281"/>
      <c r="I10286" s="223"/>
    </row>
    <row r="10287" spans="5:9" x14ac:dyDescent="0.25">
      <c r="E10287" s="225"/>
      <c r="G10287" s="281"/>
      <c r="H10287" s="281"/>
      <c r="I10287" s="223"/>
    </row>
    <row r="10288" spans="5:9" x14ac:dyDescent="0.25">
      <c r="E10288" s="225"/>
      <c r="G10288" s="281"/>
      <c r="H10288" s="281"/>
      <c r="I10288" s="223"/>
    </row>
    <row r="10289" spans="5:9" x14ac:dyDescent="0.25">
      <c r="E10289" s="225"/>
      <c r="G10289" s="281"/>
      <c r="H10289" s="281"/>
      <c r="I10289" s="223"/>
    </row>
    <row r="10290" spans="5:9" x14ac:dyDescent="0.25">
      <c r="E10290" s="225"/>
      <c r="G10290" s="281"/>
      <c r="H10290" s="281"/>
      <c r="I10290" s="223"/>
    </row>
    <row r="10291" spans="5:9" x14ac:dyDescent="0.25">
      <c r="E10291" s="225"/>
      <c r="G10291" s="281"/>
      <c r="H10291" s="281"/>
      <c r="I10291" s="223"/>
    </row>
    <row r="10292" spans="5:9" x14ac:dyDescent="0.25">
      <c r="E10292" s="225"/>
      <c r="G10292" s="281"/>
      <c r="H10292" s="281"/>
      <c r="I10292" s="223"/>
    </row>
    <row r="10293" spans="5:9" x14ac:dyDescent="0.25">
      <c r="E10293" s="225"/>
      <c r="G10293" s="281"/>
      <c r="H10293" s="281"/>
      <c r="I10293" s="223"/>
    </row>
    <row r="10294" spans="5:9" x14ac:dyDescent="0.25">
      <c r="E10294" s="225"/>
      <c r="G10294" s="281"/>
      <c r="H10294" s="281"/>
      <c r="I10294" s="223"/>
    </row>
    <row r="10295" spans="5:9" x14ac:dyDescent="0.25">
      <c r="E10295" s="225"/>
      <c r="G10295" s="281"/>
      <c r="H10295" s="281"/>
      <c r="I10295" s="223"/>
    </row>
    <row r="10296" spans="5:9" x14ac:dyDescent="0.25">
      <c r="E10296" s="225"/>
      <c r="G10296" s="281"/>
      <c r="H10296" s="281"/>
      <c r="I10296" s="223"/>
    </row>
    <row r="10297" spans="5:9" x14ac:dyDescent="0.25">
      <c r="E10297" s="225"/>
      <c r="G10297" s="281"/>
      <c r="H10297" s="281"/>
      <c r="I10297" s="223"/>
    </row>
    <row r="10298" spans="5:9" x14ac:dyDescent="0.25">
      <c r="E10298" s="225"/>
      <c r="G10298" s="281"/>
      <c r="H10298" s="281"/>
      <c r="I10298" s="223"/>
    </row>
    <row r="10299" spans="5:9" x14ac:dyDescent="0.25">
      <c r="E10299" s="225"/>
      <c r="G10299" s="281"/>
      <c r="H10299" s="281"/>
      <c r="I10299" s="223"/>
    </row>
    <row r="10300" spans="5:9" x14ac:dyDescent="0.25">
      <c r="E10300" s="225"/>
      <c r="G10300" s="281"/>
      <c r="H10300" s="281"/>
      <c r="I10300" s="223"/>
    </row>
    <row r="10301" spans="5:9" x14ac:dyDescent="0.25">
      <c r="E10301" s="225"/>
      <c r="G10301" s="281"/>
      <c r="H10301" s="281"/>
      <c r="I10301" s="223"/>
    </row>
    <row r="10302" spans="5:9" x14ac:dyDescent="0.25">
      <c r="E10302" s="225"/>
      <c r="G10302" s="281"/>
      <c r="H10302" s="281"/>
      <c r="I10302" s="223"/>
    </row>
    <row r="10303" spans="5:9" x14ac:dyDescent="0.25">
      <c r="E10303" s="225"/>
      <c r="G10303" s="281"/>
      <c r="H10303" s="281"/>
      <c r="I10303" s="223"/>
    </row>
    <row r="10304" spans="5:9" x14ac:dyDescent="0.25">
      <c r="E10304" s="225"/>
      <c r="G10304" s="281"/>
      <c r="H10304" s="281"/>
      <c r="I10304" s="223"/>
    </row>
    <row r="10305" spans="5:9" x14ac:dyDescent="0.25">
      <c r="E10305" s="225"/>
      <c r="G10305" s="281"/>
      <c r="H10305" s="281"/>
      <c r="I10305" s="223"/>
    </row>
    <row r="10306" spans="5:9" x14ac:dyDescent="0.25">
      <c r="E10306" s="225"/>
      <c r="G10306" s="281"/>
      <c r="H10306" s="281"/>
      <c r="I10306" s="223"/>
    </row>
    <row r="10307" spans="5:9" x14ac:dyDescent="0.25">
      <c r="E10307" s="225"/>
      <c r="G10307" s="281"/>
      <c r="H10307" s="281"/>
      <c r="I10307" s="223"/>
    </row>
    <row r="10308" spans="5:9" x14ac:dyDescent="0.25">
      <c r="E10308" s="225"/>
      <c r="G10308" s="281"/>
      <c r="H10308" s="281"/>
      <c r="I10308" s="223"/>
    </row>
    <row r="10309" spans="5:9" x14ac:dyDescent="0.25">
      <c r="E10309" s="225"/>
      <c r="G10309" s="281"/>
      <c r="H10309" s="281"/>
      <c r="I10309" s="223"/>
    </row>
    <row r="10310" spans="5:9" x14ac:dyDescent="0.25">
      <c r="E10310" s="225"/>
      <c r="G10310" s="281"/>
      <c r="H10310" s="281"/>
      <c r="I10310" s="223"/>
    </row>
    <row r="10311" spans="5:9" x14ac:dyDescent="0.25">
      <c r="E10311" s="225"/>
      <c r="G10311" s="281"/>
      <c r="H10311" s="281"/>
      <c r="I10311" s="223"/>
    </row>
    <row r="10312" spans="5:9" x14ac:dyDescent="0.25">
      <c r="E10312" s="225"/>
      <c r="G10312" s="281"/>
      <c r="H10312" s="281"/>
      <c r="I10312" s="223"/>
    </row>
    <row r="10313" spans="5:9" x14ac:dyDescent="0.25">
      <c r="E10313" s="225"/>
      <c r="G10313" s="281"/>
      <c r="H10313" s="281"/>
      <c r="I10313" s="223"/>
    </row>
    <row r="10314" spans="5:9" x14ac:dyDescent="0.25">
      <c r="E10314" s="225"/>
      <c r="G10314" s="281"/>
      <c r="H10314" s="281"/>
      <c r="I10314" s="223"/>
    </row>
    <row r="10315" spans="5:9" x14ac:dyDescent="0.25">
      <c r="E10315" s="225"/>
      <c r="G10315" s="281"/>
      <c r="H10315" s="281"/>
      <c r="I10315" s="223"/>
    </row>
    <row r="10316" spans="5:9" x14ac:dyDescent="0.25">
      <c r="E10316" s="225"/>
      <c r="G10316" s="281"/>
      <c r="H10316" s="281"/>
      <c r="I10316" s="223"/>
    </row>
    <row r="10317" spans="5:9" x14ac:dyDescent="0.25">
      <c r="E10317" s="225"/>
      <c r="G10317" s="281"/>
      <c r="H10317" s="281"/>
      <c r="I10317" s="223"/>
    </row>
    <row r="10318" spans="5:9" x14ac:dyDescent="0.25">
      <c r="E10318" s="225"/>
      <c r="G10318" s="281"/>
      <c r="H10318" s="281"/>
      <c r="I10318" s="223"/>
    </row>
    <row r="10319" spans="5:9" x14ac:dyDescent="0.25">
      <c r="E10319" s="225"/>
      <c r="G10319" s="281"/>
      <c r="H10319" s="281"/>
      <c r="I10319" s="223"/>
    </row>
    <row r="10320" spans="5:9" x14ac:dyDescent="0.25">
      <c r="E10320" s="225"/>
      <c r="G10320" s="281"/>
      <c r="H10320" s="281"/>
      <c r="I10320" s="223"/>
    </row>
    <row r="10321" spans="5:9" x14ac:dyDescent="0.25">
      <c r="E10321" s="225"/>
      <c r="G10321" s="281"/>
      <c r="H10321" s="281"/>
      <c r="I10321" s="223"/>
    </row>
    <row r="10322" spans="5:9" x14ac:dyDescent="0.25">
      <c r="E10322" s="225"/>
      <c r="G10322" s="281"/>
      <c r="H10322" s="281"/>
      <c r="I10322" s="223"/>
    </row>
    <row r="10323" spans="5:9" x14ac:dyDescent="0.25">
      <c r="E10323" s="225"/>
      <c r="G10323" s="281"/>
      <c r="H10323" s="281"/>
      <c r="I10323" s="223"/>
    </row>
    <row r="10324" spans="5:9" x14ac:dyDescent="0.25">
      <c r="E10324" s="225"/>
      <c r="G10324" s="281"/>
      <c r="H10324" s="281"/>
      <c r="I10324" s="223"/>
    </row>
    <row r="10325" spans="5:9" x14ac:dyDescent="0.25">
      <c r="E10325" s="225"/>
      <c r="G10325" s="281"/>
      <c r="H10325" s="281"/>
      <c r="I10325" s="223"/>
    </row>
    <row r="10326" spans="5:9" x14ac:dyDescent="0.25">
      <c r="E10326" s="225"/>
      <c r="G10326" s="281"/>
      <c r="H10326" s="281"/>
      <c r="I10326" s="223"/>
    </row>
    <row r="10327" spans="5:9" x14ac:dyDescent="0.25">
      <c r="E10327" s="225"/>
      <c r="G10327" s="281"/>
      <c r="H10327" s="281"/>
      <c r="I10327" s="223"/>
    </row>
    <row r="10328" spans="5:9" x14ac:dyDescent="0.25">
      <c r="E10328" s="225"/>
      <c r="G10328" s="281"/>
      <c r="H10328" s="281"/>
      <c r="I10328" s="223"/>
    </row>
    <row r="10329" spans="5:9" x14ac:dyDescent="0.25">
      <c r="E10329" s="225"/>
      <c r="G10329" s="281"/>
      <c r="H10329" s="281"/>
      <c r="I10329" s="223"/>
    </row>
    <row r="10330" spans="5:9" x14ac:dyDescent="0.25">
      <c r="E10330" s="225"/>
      <c r="G10330" s="281"/>
      <c r="H10330" s="281"/>
      <c r="I10330" s="223"/>
    </row>
    <row r="10331" spans="5:9" x14ac:dyDescent="0.25">
      <c r="E10331" s="225"/>
      <c r="G10331" s="281"/>
      <c r="H10331" s="281"/>
      <c r="I10331" s="223"/>
    </row>
    <row r="10332" spans="5:9" x14ac:dyDescent="0.25">
      <c r="E10332" s="225"/>
      <c r="G10332" s="281"/>
      <c r="H10332" s="281"/>
      <c r="I10332" s="223"/>
    </row>
    <row r="10333" spans="5:9" x14ac:dyDescent="0.25">
      <c r="E10333" s="225"/>
      <c r="G10333" s="281"/>
      <c r="H10333" s="281"/>
      <c r="I10333" s="223"/>
    </row>
    <row r="10334" spans="5:9" x14ac:dyDescent="0.25">
      <c r="E10334" s="225"/>
      <c r="G10334" s="281"/>
      <c r="H10334" s="281"/>
      <c r="I10334" s="223"/>
    </row>
    <row r="10335" spans="5:9" x14ac:dyDescent="0.25">
      <c r="E10335" s="225"/>
      <c r="G10335" s="281"/>
      <c r="H10335" s="281"/>
      <c r="I10335" s="223"/>
    </row>
    <row r="10336" spans="5:9" x14ac:dyDescent="0.25">
      <c r="E10336" s="225"/>
      <c r="G10336" s="281"/>
      <c r="H10336" s="281"/>
      <c r="I10336" s="223"/>
    </row>
    <row r="10337" spans="5:9" x14ac:dyDescent="0.25">
      <c r="E10337" s="225"/>
      <c r="G10337" s="281"/>
      <c r="H10337" s="281"/>
      <c r="I10337" s="223"/>
    </row>
    <row r="10338" spans="5:9" x14ac:dyDescent="0.25">
      <c r="E10338" s="225"/>
      <c r="G10338" s="281"/>
      <c r="H10338" s="281"/>
      <c r="I10338" s="223"/>
    </row>
    <row r="10339" spans="5:9" x14ac:dyDescent="0.25">
      <c r="E10339" s="225"/>
      <c r="G10339" s="281"/>
      <c r="H10339" s="281"/>
      <c r="I10339" s="223"/>
    </row>
    <row r="10340" spans="5:9" x14ac:dyDescent="0.25">
      <c r="E10340" s="225"/>
      <c r="G10340" s="281"/>
      <c r="H10340" s="281"/>
      <c r="I10340" s="223"/>
    </row>
    <row r="10341" spans="5:9" x14ac:dyDescent="0.25">
      <c r="E10341" s="225"/>
      <c r="G10341" s="281"/>
      <c r="H10341" s="281"/>
      <c r="I10341" s="223"/>
    </row>
    <row r="10342" spans="5:9" x14ac:dyDescent="0.25">
      <c r="E10342" s="225"/>
      <c r="G10342" s="281"/>
      <c r="H10342" s="281"/>
      <c r="I10342" s="223"/>
    </row>
    <row r="10343" spans="5:9" x14ac:dyDescent="0.25">
      <c r="E10343" s="225"/>
      <c r="G10343" s="281"/>
      <c r="H10343" s="281"/>
      <c r="I10343" s="223"/>
    </row>
    <row r="10344" spans="5:9" x14ac:dyDescent="0.25">
      <c r="E10344" s="225"/>
      <c r="G10344" s="281"/>
      <c r="H10344" s="281"/>
      <c r="I10344" s="223"/>
    </row>
    <row r="10345" spans="5:9" x14ac:dyDescent="0.25">
      <c r="E10345" s="225"/>
      <c r="G10345" s="281"/>
      <c r="H10345" s="281"/>
      <c r="I10345" s="223"/>
    </row>
    <row r="10346" spans="5:9" x14ac:dyDescent="0.25">
      <c r="E10346" s="225"/>
      <c r="G10346" s="281"/>
      <c r="H10346" s="281"/>
      <c r="I10346" s="223"/>
    </row>
    <row r="10347" spans="5:9" x14ac:dyDescent="0.25">
      <c r="E10347" s="225"/>
      <c r="G10347" s="281"/>
      <c r="H10347" s="281"/>
      <c r="I10347" s="223"/>
    </row>
    <row r="10348" spans="5:9" x14ac:dyDescent="0.25">
      <c r="E10348" s="225"/>
      <c r="G10348" s="281"/>
      <c r="H10348" s="281"/>
      <c r="I10348" s="223"/>
    </row>
    <row r="10349" spans="5:9" x14ac:dyDescent="0.25">
      <c r="E10349" s="225"/>
      <c r="G10349" s="281"/>
      <c r="H10349" s="281"/>
      <c r="I10349" s="223"/>
    </row>
    <row r="10350" spans="5:9" x14ac:dyDescent="0.25">
      <c r="E10350" s="225"/>
      <c r="G10350" s="281"/>
      <c r="H10350" s="281"/>
      <c r="I10350" s="223"/>
    </row>
    <row r="10351" spans="5:9" x14ac:dyDescent="0.25">
      <c r="E10351" s="225"/>
      <c r="G10351" s="281"/>
      <c r="H10351" s="281"/>
      <c r="I10351" s="223"/>
    </row>
    <row r="10352" spans="5:9" x14ac:dyDescent="0.25">
      <c r="E10352" s="225"/>
      <c r="G10352" s="281"/>
      <c r="H10352" s="281"/>
      <c r="I10352" s="223"/>
    </row>
    <row r="10353" spans="5:9" x14ac:dyDescent="0.25">
      <c r="E10353" s="225"/>
      <c r="G10353" s="281"/>
      <c r="H10353" s="281"/>
      <c r="I10353" s="223"/>
    </row>
    <row r="10354" spans="5:9" x14ac:dyDescent="0.25">
      <c r="E10354" s="225"/>
      <c r="G10354" s="281"/>
      <c r="H10354" s="281"/>
      <c r="I10354" s="223"/>
    </row>
    <row r="10355" spans="5:9" x14ac:dyDescent="0.25">
      <c r="E10355" s="225"/>
      <c r="G10355" s="281"/>
      <c r="H10355" s="281"/>
      <c r="I10355" s="223"/>
    </row>
    <row r="10356" spans="5:9" x14ac:dyDescent="0.25">
      <c r="E10356" s="225"/>
      <c r="G10356" s="281"/>
      <c r="H10356" s="281"/>
      <c r="I10356" s="223"/>
    </row>
    <row r="10357" spans="5:9" x14ac:dyDescent="0.25">
      <c r="E10357" s="225"/>
      <c r="G10357" s="281"/>
      <c r="H10357" s="281"/>
      <c r="I10357" s="223"/>
    </row>
    <row r="10358" spans="5:9" x14ac:dyDescent="0.25">
      <c r="E10358" s="225"/>
      <c r="G10358" s="281"/>
      <c r="H10358" s="281"/>
      <c r="I10358" s="223"/>
    </row>
    <row r="10359" spans="5:9" x14ac:dyDescent="0.25">
      <c r="E10359" s="225"/>
      <c r="G10359" s="281"/>
      <c r="H10359" s="281"/>
      <c r="I10359" s="223"/>
    </row>
    <row r="10360" spans="5:9" x14ac:dyDescent="0.25">
      <c r="E10360" s="225"/>
      <c r="G10360" s="281"/>
      <c r="H10360" s="281"/>
      <c r="I10360" s="223"/>
    </row>
    <row r="10361" spans="5:9" x14ac:dyDescent="0.25">
      <c r="E10361" s="225"/>
      <c r="G10361" s="281"/>
      <c r="H10361" s="281"/>
      <c r="I10361" s="223"/>
    </row>
    <row r="10362" spans="5:9" x14ac:dyDescent="0.25">
      <c r="E10362" s="225"/>
      <c r="G10362" s="281"/>
      <c r="H10362" s="281"/>
      <c r="I10362" s="223"/>
    </row>
    <row r="10363" spans="5:9" x14ac:dyDescent="0.25">
      <c r="E10363" s="225"/>
      <c r="G10363" s="281"/>
      <c r="H10363" s="281"/>
      <c r="I10363" s="223"/>
    </row>
    <row r="10364" spans="5:9" x14ac:dyDescent="0.25">
      <c r="E10364" s="225"/>
      <c r="G10364" s="281"/>
      <c r="H10364" s="281"/>
      <c r="I10364" s="223"/>
    </row>
    <row r="10365" spans="5:9" x14ac:dyDescent="0.25">
      <c r="E10365" s="225"/>
      <c r="G10365" s="281"/>
      <c r="H10365" s="281"/>
      <c r="I10365" s="223"/>
    </row>
    <row r="10366" spans="5:9" x14ac:dyDescent="0.25">
      <c r="E10366" s="225"/>
      <c r="G10366" s="281"/>
      <c r="H10366" s="281"/>
      <c r="I10366" s="223"/>
    </row>
    <row r="10367" spans="5:9" x14ac:dyDescent="0.25">
      <c r="E10367" s="225"/>
      <c r="G10367" s="281"/>
      <c r="H10367" s="281"/>
      <c r="I10367" s="223"/>
    </row>
    <row r="10368" spans="5:9" x14ac:dyDescent="0.25">
      <c r="E10368" s="225"/>
      <c r="G10368" s="281"/>
      <c r="H10368" s="281"/>
      <c r="I10368" s="223"/>
    </row>
    <row r="10369" spans="5:9" x14ac:dyDescent="0.25">
      <c r="E10369" s="225"/>
      <c r="G10369" s="281"/>
      <c r="H10369" s="281"/>
      <c r="I10369" s="223"/>
    </row>
    <row r="10370" spans="5:9" x14ac:dyDescent="0.25">
      <c r="E10370" s="225"/>
      <c r="G10370" s="281"/>
      <c r="H10370" s="281"/>
      <c r="I10370" s="223"/>
    </row>
    <row r="10371" spans="5:9" x14ac:dyDescent="0.25">
      <c r="E10371" s="225"/>
      <c r="G10371" s="281"/>
      <c r="H10371" s="281"/>
      <c r="I10371" s="223"/>
    </row>
    <row r="10372" spans="5:9" x14ac:dyDescent="0.25">
      <c r="E10372" s="225"/>
      <c r="G10372" s="281"/>
      <c r="H10372" s="281"/>
      <c r="I10372" s="223"/>
    </row>
    <row r="10373" spans="5:9" x14ac:dyDescent="0.25">
      <c r="E10373" s="225"/>
      <c r="G10373" s="281"/>
      <c r="H10373" s="281"/>
      <c r="I10373" s="223"/>
    </row>
    <row r="10374" spans="5:9" x14ac:dyDescent="0.25">
      <c r="E10374" s="225"/>
      <c r="G10374" s="281"/>
      <c r="H10374" s="281"/>
      <c r="I10374" s="223"/>
    </row>
    <row r="10375" spans="5:9" x14ac:dyDescent="0.25">
      <c r="E10375" s="225"/>
      <c r="G10375" s="281"/>
      <c r="H10375" s="281"/>
      <c r="I10375" s="223"/>
    </row>
    <row r="10376" spans="5:9" x14ac:dyDescent="0.25">
      <c r="E10376" s="225"/>
      <c r="G10376" s="281"/>
      <c r="H10376" s="281"/>
      <c r="I10376" s="223"/>
    </row>
    <row r="10377" spans="5:9" x14ac:dyDescent="0.25">
      <c r="E10377" s="225"/>
      <c r="G10377" s="281"/>
      <c r="H10377" s="281"/>
      <c r="I10377" s="223"/>
    </row>
    <row r="10378" spans="5:9" x14ac:dyDescent="0.25">
      <c r="E10378" s="225"/>
      <c r="G10378" s="281"/>
      <c r="H10378" s="281"/>
      <c r="I10378" s="223"/>
    </row>
    <row r="10379" spans="5:9" x14ac:dyDescent="0.25">
      <c r="E10379" s="225"/>
      <c r="G10379" s="281"/>
      <c r="H10379" s="281"/>
      <c r="I10379" s="223"/>
    </row>
    <row r="10380" spans="5:9" x14ac:dyDescent="0.25">
      <c r="E10380" s="225"/>
      <c r="G10380" s="281"/>
      <c r="H10380" s="281"/>
      <c r="I10380" s="223"/>
    </row>
    <row r="10381" spans="5:9" x14ac:dyDescent="0.25">
      <c r="E10381" s="225"/>
      <c r="G10381" s="281"/>
      <c r="H10381" s="281"/>
      <c r="I10381" s="223"/>
    </row>
    <row r="10382" spans="5:9" x14ac:dyDescent="0.25">
      <c r="E10382" s="225"/>
      <c r="G10382" s="281"/>
      <c r="H10382" s="281"/>
      <c r="I10382" s="223"/>
    </row>
    <row r="10383" spans="5:9" x14ac:dyDescent="0.25">
      <c r="E10383" s="225"/>
      <c r="G10383" s="281"/>
      <c r="H10383" s="281"/>
      <c r="I10383" s="223"/>
    </row>
    <row r="10384" spans="5:9" x14ac:dyDescent="0.25">
      <c r="E10384" s="225"/>
      <c r="G10384" s="281"/>
      <c r="H10384" s="281"/>
      <c r="I10384" s="223"/>
    </row>
    <row r="10385" spans="5:9" x14ac:dyDescent="0.25">
      <c r="E10385" s="225"/>
      <c r="G10385" s="281"/>
      <c r="H10385" s="281"/>
      <c r="I10385" s="223"/>
    </row>
    <row r="10386" spans="5:9" x14ac:dyDescent="0.25">
      <c r="E10386" s="225"/>
      <c r="G10386" s="281"/>
      <c r="H10386" s="281"/>
      <c r="I10386" s="223"/>
    </row>
    <row r="10387" spans="5:9" x14ac:dyDescent="0.25">
      <c r="E10387" s="225"/>
      <c r="G10387" s="281"/>
      <c r="H10387" s="281"/>
      <c r="I10387" s="223"/>
    </row>
    <row r="10388" spans="5:9" x14ac:dyDescent="0.25">
      <c r="E10388" s="225"/>
      <c r="G10388" s="281"/>
      <c r="H10388" s="281"/>
      <c r="I10388" s="223"/>
    </row>
    <row r="10389" spans="5:9" x14ac:dyDescent="0.25">
      <c r="E10389" s="225"/>
      <c r="G10389" s="281"/>
      <c r="H10389" s="281"/>
      <c r="I10389" s="223"/>
    </row>
    <row r="10390" spans="5:9" x14ac:dyDescent="0.25">
      <c r="E10390" s="225"/>
      <c r="G10390" s="281"/>
      <c r="H10390" s="281"/>
      <c r="I10390" s="223"/>
    </row>
    <row r="10391" spans="5:9" x14ac:dyDescent="0.25">
      <c r="E10391" s="225"/>
      <c r="G10391" s="281"/>
      <c r="H10391" s="281"/>
      <c r="I10391" s="223"/>
    </row>
    <row r="10392" spans="5:9" x14ac:dyDescent="0.25">
      <c r="E10392" s="225"/>
      <c r="G10392" s="281"/>
      <c r="H10392" s="281"/>
      <c r="I10392" s="223"/>
    </row>
    <row r="10393" spans="5:9" x14ac:dyDescent="0.25">
      <c r="E10393" s="225"/>
      <c r="G10393" s="281"/>
      <c r="H10393" s="281"/>
      <c r="I10393" s="223"/>
    </row>
    <row r="10394" spans="5:9" x14ac:dyDescent="0.25">
      <c r="E10394" s="225"/>
      <c r="G10394" s="281"/>
      <c r="H10394" s="281"/>
      <c r="I10394" s="223"/>
    </row>
    <row r="10395" spans="5:9" x14ac:dyDescent="0.25">
      <c r="E10395" s="225"/>
      <c r="G10395" s="281"/>
      <c r="H10395" s="281"/>
      <c r="I10395" s="223"/>
    </row>
    <row r="10396" spans="5:9" x14ac:dyDescent="0.25">
      <c r="E10396" s="225"/>
      <c r="G10396" s="281"/>
      <c r="H10396" s="281"/>
      <c r="I10396" s="223"/>
    </row>
    <row r="10397" spans="5:9" x14ac:dyDescent="0.25">
      <c r="E10397" s="225"/>
      <c r="G10397" s="281"/>
      <c r="H10397" s="281"/>
      <c r="I10397" s="223"/>
    </row>
    <row r="10398" spans="5:9" x14ac:dyDescent="0.25">
      <c r="E10398" s="225"/>
      <c r="G10398" s="281"/>
      <c r="H10398" s="281"/>
      <c r="I10398" s="223"/>
    </row>
    <row r="10399" spans="5:9" x14ac:dyDescent="0.25">
      <c r="E10399" s="225"/>
      <c r="G10399" s="281"/>
      <c r="H10399" s="281"/>
      <c r="I10399" s="223"/>
    </row>
    <row r="10400" spans="5:9" x14ac:dyDescent="0.25">
      <c r="E10400" s="225"/>
      <c r="G10400" s="281"/>
      <c r="H10400" s="281"/>
      <c r="I10400" s="223"/>
    </row>
    <row r="10401" spans="5:9" x14ac:dyDescent="0.25">
      <c r="E10401" s="225"/>
      <c r="G10401" s="281"/>
      <c r="H10401" s="281"/>
      <c r="I10401" s="223"/>
    </row>
    <row r="10402" spans="5:9" x14ac:dyDescent="0.25">
      <c r="E10402" s="225"/>
      <c r="G10402" s="281"/>
      <c r="H10402" s="281"/>
      <c r="I10402" s="223"/>
    </row>
    <row r="10403" spans="5:9" x14ac:dyDescent="0.25">
      <c r="E10403" s="225"/>
      <c r="G10403" s="281"/>
      <c r="H10403" s="281"/>
      <c r="I10403" s="223"/>
    </row>
    <row r="10404" spans="5:9" x14ac:dyDescent="0.25">
      <c r="E10404" s="225"/>
      <c r="G10404" s="281"/>
      <c r="H10404" s="281"/>
      <c r="I10404" s="223"/>
    </row>
    <row r="10405" spans="5:9" x14ac:dyDescent="0.25">
      <c r="E10405" s="225"/>
      <c r="G10405" s="281"/>
      <c r="H10405" s="281"/>
      <c r="I10405" s="223"/>
    </row>
    <row r="10406" spans="5:9" x14ac:dyDescent="0.25">
      <c r="E10406" s="225"/>
      <c r="G10406" s="281"/>
      <c r="H10406" s="281"/>
      <c r="I10406" s="223"/>
    </row>
    <row r="10407" spans="5:9" x14ac:dyDescent="0.25">
      <c r="E10407" s="225"/>
      <c r="G10407" s="281"/>
      <c r="H10407" s="281"/>
      <c r="I10407" s="223"/>
    </row>
    <row r="10408" spans="5:9" x14ac:dyDescent="0.25">
      <c r="E10408" s="225"/>
      <c r="G10408" s="281"/>
      <c r="H10408" s="281"/>
      <c r="I10408" s="223"/>
    </row>
    <row r="10409" spans="5:9" x14ac:dyDescent="0.25">
      <c r="E10409" s="225"/>
      <c r="G10409" s="281"/>
      <c r="H10409" s="281"/>
      <c r="I10409" s="223"/>
    </row>
    <row r="10410" spans="5:9" x14ac:dyDescent="0.25">
      <c r="E10410" s="225"/>
      <c r="G10410" s="281"/>
      <c r="H10410" s="281"/>
      <c r="I10410" s="223"/>
    </row>
    <row r="10411" spans="5:9" x14ac:dyDescent="0.25">
      <c r="E10411" s="225"/>
      <c r="G10411" s="281"/>
      <c r="H10411" s="281"/>
      <c r="I10411" s="223"/>
    </row>
    <row r="10412" spans="5:9" x14ac:dyDescent="0.25">
      <c r="E10412" s="225"/>
      <c r="G10412" s="281"/>
      <c r="H10412" s="281"/>
      <c r="I10412" s="223"/>
    </row>
    <row r="10413" spans="5:9" x14ac:dyDescent="0.25">
      <c r="E10413" s="225"/>
      <c r="G10413" s="281"/>
      <c r="H10413" s="281"/>
      <c r="I10413" s="223"/>
    </row>
    <row r="10414" spans="5:9" x14ac:dyDescent="0.25">
      <c r="E10414" s="225"/>
      <c r="G10414" s="281"/>
      <c r="H10414" s="281"/>
      <c r="I10414" s="223"/>
    </row>
    <row r="10415" spans="5:9" x14ac:dyDescent="0.25">
      <c r="E10415" s="225"/>
      <c r="G10415" s="281"/>
      <c r="H10415" s="281"/>
      <c r="I10415" s="223"/>
    </row>
    <row r="10416" spans="5:9" x14ac:dyDescent="0.25">
      <c r="E10416" s="225"/>
      <c r="G10416" s="281"/>
      <c r="H10416" s="281"/>
      <c r="I10416" s="223"/>
    </row>
    <row r="10417" spans="5:9" x14ac:dyDescent="0.25">
      <c r="E10417" s="225"/>
      <c r="G10417" s="281"/>
      <c r="H10417" s="281"/>
      <c r="I10417" s="223"/>
    </row>
    <row r="10418" spans="5:9" x14ac:dyDescent="0.25">
      <c r="E10418" s="225"/>
      <c r="G10418" s="281"/>
      <c r="H10418" s="281"/>
      <c r="I10418" s="223"/>
    </row>
    <row r="10419" spans="5:9" x14ac:dyDescent="0.25">
      <c r="E10419" s="225"/>
      <c r="G10419" s="281"/>
      <c r="H10419" s="281"/>
      <c r="I10419" s="223"/>
    </row>
    <row r="10420" spans="5:9" x14ac:dyDescent="0.25">
      <c r="E10420" s="225"/>
      <c r="G10420" s="281"/>
      <c r="H10420" s="281"/>
      <c r="I10420" s="223"/>
    </row>
    <row r="10421" spans="5:9" x14ac:dyDescent="0.25">
      <c r="E10421" s="225"/>
      <c r="G10421" s="281"/>
      <c r="H10421" s="281"/>
      <c r="I10421" s="223"/>
    </row>
    <row r="10422" spans="5:9" x14ac:dyDescent="0.25">
      <c r="E10422" s="225"/>
      <c r="G10422" s="281"/>
      <c r="H10422" s="281"/>
      <c r="I10422" s="223"/>
    </row>
    <row r="10423" spans="5:9" x14ac:dyDescent="0.25">
      <c r="E10423" s="225"/>
      <c r="G10423" s="281"/>
      <c r="H10423" s="281"/>
      <c r="I10423" s="223"/>
    </row>
    <row r="10424" spans="5:9" x14ac:dyDescent="0.25">
      <c r="E10424" s="225"/>
      <c r="G10424" s="281"/>
      <c r="H10424" s="281"/>
      <c r="I10424" s="223"/>
    </row>
    <row r="10425" spans="5:9" x14ac:dyDescent="0.25">
      <c r="E10425" s="225"/>
      <c r="G10425" s="281"/>
      <c r="H10425" s="281"/>
      <c r="I10425" s="223"/>
    </row>
    <row r="10426" spans="5:9" x14ac:dyDescent="0.25">
      <c r="E10426" s="225"/>
      <c r="G10426" s="281"/>
      <c r="H10426" s="281"/>
      <c r="I10426" s="223"/>
    </row>
    <row r="10427" spans="5:9" x14ac:dyDescent="0.25">
      <c r="E10427" s="225"/>
      <c r="G10427" s="281"/>
      <c r="H10427" s="281"/>
      <c r="I10427" s="223"/>
    </row>
    <row r="10428" spans="5:9" x14ac:dyDescent="0.25">
      <c r="E10428" s="225"/>
      <c r="G10428" s="281"/>
      <c r="H10428" s="281"/>
      <c r="I10428" s="223"/>
    </row>
    <row r="10429" spans="5:9" x14ac:dyDescent="0.25">
      <c r="E10429" s="225"/>
      <c r="G10429" s="281"/>
      <c r="H10429" s="281"/>
      <c r="I10429" s="223"/>
    </row>
    <row r="10430" spans="5:9" x14ac:dyDescent="0.25">
      <c r="E10430" s="225"/>
      <c r="G10430" s="281"/>
      <c r="H10430" s="281"/>
      <c r="I10430" s="223"/>
    </row>
    <row r="10431" spans="5:9" x14ac:dyDescent="0.25">
      <c r="E10431" s="225"/>
      <c r="G10431" s="281"/>
      <c r="H10431" s="281"/>
      <c r="I10431" s="223"/>
    </row>
    <row r="10432" spans="5:9" x14ac:dyDescent="0.25">
      <c r="E10432" s="225"/>
      <c r="G10432" s="281"/>
      <c r="H10432" s="281"/>
      <c r="I10432" s="223"/>
    </row>
    <row r="10433" spans="5:9" x14ac:dyDescent="0.25">
      <c r="E10433" s="225"/>
      <c r="G10433" s="281"/>
      <c r="H10433" s="281"/>
      <c r="I10433" s="223"/>
    </row>
    <row r="10434" spans="5:9" x14ac:dyDescent="0.25">
      <c r="E10434" s="225"/>
      <c r="G10434" s="281"/>
      <c r="H10434" s="281"/>
      <c r="I10434" s="223"/>
    </row>
    <row r="10435" spans="5:9" x14ac:dyDescent="0.25">
      <c r="E10435" s="225"/>
      <c r="G10435" s="281"/>
      <c r="H10435" s="281"/>
      <c r="I10435" s="223"/>
    </row>
    <row r="10436" spans="5:9" x14ac:dyDescent="0.25">
      <c r="E10436" s="225"/>
      <c r="G10436" s="281"/>
      <c r="H10436" s="281"/>
      <c r="I10436" s="223"/>
    </row>
    <row r="10437" spans="5:9" x14ac:dyDescent="0.25">
      <c r="E10437" s="225"/>
      <c r="G10437" s="281"/>
      <c r="H10437" s="281"/>
      <c r="I10437" s="223"/>
    </row>
    <row r="10438" spans="5:9" x14ac:dyDescent="0.25">
      <c r="E10438" s="225"/>
      <c r="G10438" s="281"/>
      <c r="H10438" s="281"/>
      <c r="I10438" s="223"/>
    </row>
    <row r="10439" spans="5:9" x14ac:dyDescent="0.25">
      <c r="E10439" s="225"/>
      <c r="G10439" s="281"/>
      <c r="H10439" s="281"/>
      <c r="I10439" s="223"/>
    </row>
    <row r="10440" spans="5:9" x14ac:dyDescent="0.25">
      <c r="E10440" s="225"/>
      <c r="G10440" s="281"/>
      <c r="H10440" s="281"/>
      <c r="I10440" s="223"/>
    </row>
    <row r="10441" spans="5:9" x14ac:dyDescent="0.25">
      <c r="E10441" s="225"/>
      <c r="G10441" s="281"/>
      <c r="H10441" s="281"/>
      <c r="I10441" s="223"/>
    </row>
    <row r="10442" spans="5:9" x14ac:dyDescent="0.25">
      <c r="E10442" s="225"/>
      <c r="G10442" s="281"/>
      <c r="H10442" s="281"/>
      <c r="I10442" s="223"/>
    </row>
    <row r="10443" spans="5:9" x14ac:dyDescent="0.25">
      <c r="E10443" s="225"/>
      <c r="G10443" s="281"/>
      <c r="H10443" s="281"/>
      <c r="I10443" s="223"/>
    </row>
    <row r="10444" spans="5:9" x14ac:dyDescent="0.25">
      <c r="E10444" s="225"/>
      <c r="G10444" s="281"/>
      <c r="H10444" s="281"/>
      <c r="I10444" s="223"/>
    </row>
    <row r="10445" spans="5:9" x14ac:dyDescent="0.25">
      <c r="E10445" s="225"/>
      <c r="G10445" s="281"/>
      <c r="H10445" s="281"/>
      <c r="I10445" s="223"/>
    </row>
    <row r="10446" spans="5:9" x14ac:dyDescent="0.25">
      <c r="E10446" s="225"/>
      <c r="G10446" s="281"/>
      <c r="H10446" s="281"/>
      <c r="I10446" s="223"/>
    </row>
    <row r="10447" spans="5:9" x14ac:dyDescent="0.25">
      <c r="E10447" s="225"/>
      <c r="G10447" s="281"/>
      <c r="H10447" s="281"/>
      <c r="I10447" s="223"/>
    </row>
    <row r="10448" spans="5:9" x14ac:dyDescent="0.25">
      <c r="E10448" s="225"/>
      <c r="G10448" s="281"/>
      <c r="H10448" s="281"/>
      <c r="I10448" s="223"/>
    </row>
    <row r="10449" spans="5:9" x14ac:dyDescent="0.25">
      <c r="E10449" s="225"/>
      <c r="G10449" s="281"/>
      <c r="H10449" s="281"/>
      <c r="I10449" s="223"/>
    </row>
    <row r="10450" spans="5:9" x14ac:dyDescent="0.25">
      <c r="E10450" s="225"/>
      <c r="G10450" s="281"/>
      <c r="H10450" s="281"/>
      <c r="I10450" s="223"/>
    </row>
    <row r="10451" spans="5:9" x14ac:dyDescent="0.25">
      <c r="E10451" s="225"/>
      <c r="G10451" s="281"/>
      <c r="H10451" s="281"/>
      <c r="I10451" s="223"/>
    </row>
    <row r="10452" spans="5:9" x14ac:dyDescent="0.25">
      <c r="E10452" s="225"/>
      <c r="G10452" s="281"/>
      <c r="H10452" s="281"/>
      <c r="I10452" s="223"/>
    </row>
    <row r="10453" spans="5:9" x14ac:dyDescent="0.25">
      <c r="E10453" s="225"/>
      <c r="G10453" s="281"/>
      <c r="H10453" s="281"/>
      <c r="I10453" s="223"/>
    </row>
    <row r="10454" spans="5:9" x14ac:dyDescent="0.25">
      <c r="E10454" s="225"/>
      <c r="G10454" s="281"/>
      <c r="H10454" s="281"/>
      <c r="I10454" s="223"/>
    </row>
    <row r="10455" spans="5:9" x14ac:dyDescent="0.25">
      <c r="E10455" s="225"/>
      <c r="G10455" s="281"/>
      <c r="H10455" s="281"/>
      <c r="I10455" s="223"/>
    </row>
    <row r="10456" spans="5:9" x14ac:dyDescent="0.25">
      <c r="E10456" s="225"/>
      <c r="G10456" s="281"/>
      <c r="H10456" s="281"/>
      <c r="I10456" s="223"/>
    </row>
    <row r="10457" spans="5:9" x14ac:dyDescent="0.25">
      <c r="E10457" s="225"/>
      <c r="G10457" s="281"/>
      <c r="H10457" s="281"/>
      <c r="I10457" s="223"/>
    </row>
    <row r="10458" spans="5:9" x14ac:dyDescent="0.25">
      <c r="E10458" s="225"/>
      <c r="G10458" s="281"/>
      <c r="H10458" s="281"/>
      <c r="I10458" s="223"/>
    </row>
    <row r="10459" spans="5:9" x14ac:dyDescent="0.25">
      <c r="E10459" s="225"/>
      <c r="G10459" s="281"/>
      <c r="H10459" s="281"/>
      <c r="I10459" s="223"/>
    </row>
    <row r="10460" spans="5:9" x14ac:dyDescent="0.25">
      <c r="E10460" s="225"/>
      <c r="G10460" s="281"/>
      <c r="H10460" s="281"/>
      <c r="I10460" s="223"/>
    </row>
    <row r="10461" spans="5:9" x14ac:dyDescent="0.25">
      <c r="E10461" s="225"/>
      <c r="G10461" s="281"/>
      <c r="H10461" s="281"/>
      <c r="I10461" s="223"/>
    </row>
    <row r="10462" spans="5:9" x14ac:dyDescent="0.25">
      <c r="E10462" s="225"/>
      <c r="G10462" s="281"/>
      <c r="H10462" s="281"/>
      <c r="I10462" s="223"/>
    </row>
    <row r="10463" spans="5:9" x14ac:dyDescent="0.25">
      <c r="E10463" s="225"/>
      <c r="G10463" s="281"/>
      <c r="H10463" s="281"/>
      <c r="I10463" s="223"/>
    </row>
    <row r="10464" spans="5:9" x14ac:dyDescent="0.25">
      <c r="E10464" s="225"/>
      <c r="G10464" s="281"/>
      <c r="H10464" s="281"/>
      <c r="I10464" s="223"/>
    </row>
    <row r="10465" spans="5:9" x14ac:dyDescent="0.25">
      <c r="E10465" s="225"/>
      <c r="G10465" s="281"/>
      <c r="H10465" s="281"/>
      <c r="I10465" s="223"/>
    </row>
    <row r="10466" spans="5:9" x14ac:dyDescent="0.25">
      <c r="E10466" s="225"/>
      <c r="G10466" s="281"/>
      <c r="H10466" s="281"/>
      <c r="I10466" s="223"/>
    </row>
    <row r="10467" spans="5:9" x14ac:dyDescent="0.25">
      <c r="E10467" s="225"/>
      <c r="G10467" s="281"/>
      <c r="H10467" s="281"/>
      <c r="I10467" s="223"/>
    </row>
    <row r="10468" spans="5:9" x14ac:dyDescent="0.25">
      <c r="E10468" s="225"/>
      <c r="G10468" s="281"/>
      <c r="H10468" s="281"/>
      <c r="I10468" s="223"/>
    </row>
    <row r="10469" spans="5:9" x14ac:dyDescent="0.25">
      <c r="E10469" s="225"/>
      <c r="G10469" s="281"/>
      <c r="H10469" s="281"/>
      <c r="I10469" s="223"/>
    </row>
    <row r="10470" spans="5:9" x14ac:dyDescent="0.25">
      <c r="E10470" s="225"/>
      <c r="G10470" s="281"/>
      <c r="H10470" s="281"/>
      <c r="I10470" s="223"/>
    </row>
    <row r="10471" spans="5:9" x14ac:dyDescent="0.25">
      <c r="E10471" s="225"/>
      <c r="G10471" s="281"/>
      <c r="H10471" s="281"/>
      <c r="I10471" s="223"/>
    </row>
    <row r="10472" spans="5:9" x14ac:dyDescent="0.25">
      <c r="E10472" s="225"/>
      <c r="G10472" s="281"/>
      <c r="H10472" s="281"/>
      <c r="I10472" s="223"/>
    </row>
    <row r="10473" spans="5:9" x14ac:dyDescent="0.25">
      <c r="E10473" s="225"/>
      <c r="G10473" s="281"/>
      <c r="H10473" s="281"/>
      <c r="I10473" s="223"/>
    </row>
    <row r="10474" spans="5:9" x14ac:dyDescent="0.25">
      <c r="E10474" s="225"/>
      <c r="G10474" s="281"/>
      <c r="H10474" s="281"/>
      <c r="I10474" s="223"/>
    </row>
    <row r="10475" spans="5:9" x14ac:dyDescent="0.25">
      <c r="E10475" s="225"/>
      <c r="G10475" s="281"/>
      <c r="H10475" s="281"/>
      <c r="I10475" s="223"/>
    </row>
    <row r="10476" spans="5:9" x14ac:dyDescent="0.25">
      <c r="E10476" s="225"/>
      <c r="G10476" s="281"/>
      <c r="H10476" s="281"/>
      <c r="I10476" s="223"/>
    </row>
    <row r="10477" spans="5:9" x14ac:dyDescent="0.25">
      <c r="E10477" s="225"/>
      <c r="G10477" s="281"/>
      <c r="H10477" s="281"/>
      <c r="I10477" s="223"/>
    </row>
    <row r="10478" spans="5:9" x14ac:dyDescent="0.25">
      <c r="E10478" s="225"/>
      <c r="G10478" s="281"/>
      <c r="H10478" s="281"/>
      <c r="I10478" s="223"/>
    </row>
    <row r="10479" spans="5:9" x14ac:dyDescent="0.25">
      <c r="E10479" s="225"/>
      <c r="G10479" s="281"/>
      <c r="H10479" s="281"/>
      <c r="I10479" s="223"/>
    </row>
    <row r="10480" spans="5:9" x14ac:dyDescent="0.25">
      <c r="E10480" s="225"/>
      <c r="G10480" s="281"/>
      <c r="H10480" s="281"/>
      <c r="I10480" s="223"/>
    </row>
    <row r="10481" spans="5:9" x14ac:dyDescent="0.25">
      <c r="E10481" s="225"/>
      <c r="G10481" s="281"/>
      <c r="H10481" s="281"/>
      <c r="I10481" s="223"/>
    </row>
    <row r="10482" spans="5:9" x14ac:dyDescent="0.25">
      <c r="E10482" s="225"/>
      <c r="G10482" s="281"/>
      <c r="H10482" s="281"/>
      <c r="I10482" s="223"/>
    </row>
    <row r="10483" spans="5:9" x14ac:dyDescent="0.25">
      <c r="E10483" s="225"/>
      <c r="G10483" s="281"/>
      <c r="H10483" s="281"/>
      <c r="I10483" s="223"/>
    </row>
    <row r="10484" spans="5:9" x14ac:dyDescent="0.25">
      <c r="E10484" s="225"/>
      <c r="G10484" s="281"/>
      <c r="H10484" s="281"/>
      <c r="I10484" s="223"/>
    </row>
    <row r="10485" spans="5:9" x14ac:dyDescent="0.25">
      <c r="E10485" s="225"/>
      <c r="G10485" s="281"/>
      <c r="H10485" s="281"/>
      <c r="I10485" s="223"/>
    </row>
    <row r="10486" spans="5:9" x14ac:dyDescent="0.25">
      <c r="E10486" s="225"/>
      <c r="G10486" s="281"/>
      <c r="H10486" s="281"/>
      <c r="I10486" s="223"/>
    </row>
    <row r="10487" spans="5:9" x14ac:dyDescent="0.25">
      <c r="E10487" s="225"/>
      <c r="G10487" s="281"/>
      <c r="H10487" s="281"/>
      <c r="I10487" s="223"/>
    </row>
    <row r="10488" spans="5:9" x14ac:dyDescent="0.25">
      <c r="E10488" s="225"/>
      <c r="G10488" s="281"/>
      <c r="H10488" s="281"/>
      <c r="I10488" s="223"/>
    </row>
    <row r="10489" spans="5:9" x14ac:dyDescent="0.25">
      <c r="E10489" s="225"/>
      <c r="G10489" s="281"/>
      <c r="H10489" s="281"/>
      <c r="I10489" s="223"/>
    </row>
    <row r="10490" spans="5:9" x14ac:dyDescent="0.25">
      <c r="E10490" s="225"/>
      <c r="G10490" s="281"/>
      <c r="H10490" s="281"/>
      <c r="I10490" s="223"/>
    </row>
    <row r="10491" spans="5:9" x14ac:dyDescent="0.25">
      <c r="E10491" s="225"/>
      <c r="G10491" s="281"/>
      <c r="H10491" s="281"/>
      <c r="I10491" s="223"/>
    </row>
    <row r="10492" spans="5:9" x14ac:dyDescent="0.25">
      <c r="E10492" s="225"/>
      <c r="G10492" s="281"/>
      <c r="H10492" s="281"/>
      <c r="I10492" s="223"/>
    </row>
    <row r="10493" spans="5:9" x14ac:dyDescent="0.25">
      <c r="E10493" s="225"/>
      <c r="G10493" s="281"/>
      <c r="H10493" s="281"/>
      <c r="I10493" s="223"/>
    </row>
    <row r="10494" spans="5:9" x14ac:dyDescent="0.25">
      <c r="E10494" s="225"/>
      <c r="G10494" s="281"/>
      <c r="H10494" s="281"/>
      <c r="I10494" s="223"/>
    </row>
    <row r="10495" spans="5:9" x14ac:dyDescent="0.25">
      <c r="E10495" s="225"/>
      <c r="G10495" s="281"/>
      <c r="H10495" s="281"/>
      <c r="I10495" s="223"/>
    </row>
    <row r="10496" spans="5:9" x14ac:dyDescent="0.25">
      <c r="E10496" s="225"/>
      <c r="G10496" s="281"/>
      <c r="H10496" s="281"/>
      <c r="I10496" s="223"/>
    </row>
    <row r="10497" spans="5:9" x14ac:dyDescent="0.25">
      <c r="E10497" s="225"/>
      <c r="G10497" s="281"/>
      <c r="H10497" s="281"/>
      <c r="I10497" s="223"/>
    </row>
    <row r="10498" spans="5:9" x14ac:dyDescent="0.25">
      <c r="E10498" s="225"/>
      <c r="G10498" s="281"/>
      <c r="H10498" s="281"/>
      <c r="I10498" s="223"/>
    </row>
    <row r="10499" spans="5:9" x14ac:dyDescent="0.25">
      <c r="E10499" s="225"/>
      <c r="G10499" s="281"/>
      <c r="H10499" s="281"/>
      <c r="I10499" s="223"/>
    </row>
    <row r="10500" spans="5:9" x14ac:dyDescent="0.25">
      <c r="E10500" s="225"/>
      <c r="G10500" s="281"/>
      <c r="H10500" s="281"/>
      <c r="I10500" s="223"/>
    </row>
    <row r="10501" spans="5:9" x14ac:dyDescent="0.25">
      <c r="E10501" s="225"/>
      <c r="G10501" s="281"/>
      <c r="H10501" s="281"/>
      <c r="I10501" s="223"/>
    </row>
    <row r="10502" spans="5:9" x14ac:dyDescent="0.25">
      <c r="E10502" s="225"/>
      <c r="G10502" s="281"/>
      <c r="H10502" s="281"/>
      <c r="I10502" s="223"/>
    </row>
    <row r="10503" spans="5:9" x14ac:dyDescent="0.25">
      <c r="E10503" s="225"/>
      <c r="G10503" s="281"/>
      <c r="H10503" s="281"/>
      <c r="I10503" s="223"/>
    </row>
    <row r="10504" spans="5:9" x14ac:dyDescent="0.25">
      <c r="E10504" s="225"/>
      <c r="G10504" s="281"/>
      <c r="H10504" s="281"/>
      <c r="I10504" s="223"/>
    </row>
    <row r="10505" spans="5:9" x14ac:dyDescent="0.25">
      <c r="E10505" s="225"/>
      <c r="G10505" s="281"/>
      <c r="H10505" s="281"/>
      <c r="I10505" s="223"/>
    </row>
    <row r="10506" spans="5:9" x14ac:dyDescent="0.25">
      <c r="E10506" s="225"/>
      <c r="G10506" s="281"/>
      <c r="H10506" s="281"/>
      <c r="I10506" s="223"/>
    </row>
    <row r="10507" spans="5:9" x14ac:dyDescent="0.25">
      <c r="E10507" s="225"/>
      <c r="G10507" s="281"/>
      <c r="H10507" s="281"/>
      <c r="I10507" s="223"/>
    </row>
    <row r="10508" spans="5:9" x14ac:dyDescent="0.25">
      <c r="E10508" s="225"/>
      <c r="G10508" s="281"/>
      <c r="H10508" s="281"/>
      <c r="I10508" s="223"/>
    </row>
    <row r="10509" spans="5:9" x14ac:dyDescent="0.25">
      <c r="E10509" s="225"/>
      <c r="G10509" s="281"/>
      <c r="H10509" s="281"/>
      <c r="I10509" s="223"/>
    </row>
    <row r="10510" spans="5:9" x14ac:dyDescent="0.25">
      <c r="E10510" s="225"/>
      <c r="G10510" s="281"/>
      <c r="H10510" s="281"/>
      <c r="I10510" s="223"/>
    </row>
    <row r="10511" spans="5:9" x14ac:dyDescent="0.25">
      <c r="E10511" s="225"/>
      <c r="G10511" s="281"/>
      <c r="H10511" s="281"/>
      <c r="I10511" s="223"/>
    </row>
    <row r="10512" spans="5:9" x14ac:dyDescent="0.25">
      <c r="E10512" s="225"/>
      <c r="G10512" s="281"/>
      <c r="H10512" s="281"/>
      <c r="I10512" s="223"/>
    </row>
    <row r="10513" spans="5:9" x14ac:dyDescent="0.25">
      <c r="E10513" s="225"/>
      <c r="G10513" s="281"/>
      <c r="H10513" s="281"/>
      <c r="I10513" s="223"/>
    </row>
    <row r="10514" spans="5:9" x14ac:dyDescent="0.25">
      <c r="E10514" s="225"/>
      <c r="G10514" s="281"/>
      <c r="H10514" s="281"/>
      <c r="I10514" s="223"/>
    </row>
    <row r="10515" spans="5:9" x14ac:dyDescent="0.25">
      <c r="E10515" s="225"/>
      <c r="G10515" s="281"/>
      <c r="H10515" s="281"/>
      <c r="I10515" s="223"/>
    </row>
    <row r="10516" spans="5:9" x14ac:dyDescent="0.25">
      <c r="E10516" s="225"/>
      <c r="G10516" s="281"/>
      <c r="H10516" s="281"/>
      <c r="I10516" s="223"/>
    </row>
    <row r="10517" spans="5:9" x14ac:dyDescent="0.25">
      <c r="E10517" s="225"/>
      <c r="G10517" s="281"/>
      <c r="H10517" s="281"/>
      <c r="I10517" s="223"/>
    </row>
    <row r="10518" spans="5:9" x14ac:dyDescent="0.25">
      <c r="E10518" s="225"/>
      <c r="G10518" s="281"/>
      <c r="H10518" s="281"/>
      <c r="I10518" s="223"/>
    </row>
    <row r="10519" spans="5:9" x14ac:dyDescent="0.25">
      <c r="E10519" s="225"/>
      <c r="G10519" s="281"/>
      <c r="H10519" s="281"/>
      <c r="I10519" s="223"/>
    </row>
    <row r="10520" spans="5:9" x14ac:dyDescent="0.25">
      <c r="E10520" s="225"/>
      <c r="G10520" s="281"/>
      <c r="H10520" s="281"/>
      <c r="I10520" s="223"/>
    </row>
    <row r="10521" spans="5:9" x14ac:dyDescent="0.25">
      <c r="E10521" s="225"/>
      <c r="G10521" s="281"/>
      <c r="H10521" s="281"/>
      <c r="I10521" s="223"/>
    </row>
    <row r="10522" spans="5:9" x14ac:dyDescent="0.25">
      <c r="E10522" s="225"/>
      <c r="G10522" s="281"/>
      <c r="H10522" s="281"/>
      <c r="I10522" s="223"/>
    </row>
    <row r="10523" spans="5:9" x14ac:dyDescent="0.25">
      <c r="E10523" s="225"/>
      <c r="G10523" s="281"/>
      <c r="H10523" s="281"/>
      <c r="I10523" s="223"/>
    </row>
    <row r="10524" spans="5:9" x14ac:dyDescent="0.25">
      <c r="E10524" s="225"/>
      <c r="G10524" s="281"/>
      <c r="H10524" s="281"/>
      <c r="I10524" s="223"/>
    </row>
    <row r="10525" spans="5:9" x14ac:dyDescent="0.25">
      <c r="E10525" s="225"/>
      <c r="G10525" s="281"/>
      <c r="H10525" s="281"/>
      <c r="I10525" s="223"/>
    </row>
    <row r="10526" spans="5:9" x14ac:dyDescent="0.25">
      <c r="E10526" s="225"/>
      <c r="G10526" s="281"/>
      <c r="H10526" s="281"/>
      <c r="I10526" s="223"/>
    </row>
    <row r="10527" spans="5:9" x14ac:dyDescent="0.25">
      <c r="E10527" s="225"/>
      <c r="G10527" s="281"/>
      <c r="H10527" s="281"/>
      <c r="I10527" s="223"/>
    </row>
    <row r="10528" spans="5:9" x14ac:dyDescent="0.25">
      <c r="E10528" s="225"/>
      <c r="G10528" s="281"/>
      <c r="H10528" s="281"/>
      <c r="I10528" s="223"/>
    </row>
    <row r="10529" spans="5:9" x14ac:dyDescent="0.25">
      <c r="E10529" s="225"/>
      <c r="G10529" s="281"/>
      <c r="H10529" s="281"/>
      <c r="I10529" s="223"/>
    </row>
    <row r="10530" spans="5:9" x14ac:dyDescent="0.25">
      <c r="E10530" s="225"/>
      <c r="G10530" s="281"/>
      <c r="H10530" s="281"/>
      <c r="I10530" s="223"/>
    </row>
    <row r="10531" spans="5:9" x14ac:dyDescent="0.25">
      <c r="E10531" s="225"/>
      <c r="G10531" s="281"/>
      <c r="H10531" s="281"/>
      <c r="I10531" s="223"/>
    </row>
    <row r="10532" spans="5:9" x14ac:dyDescent="0.25">
      <c r="E10532" s="225"/>
      <c r="G10532" s="281"/>
      <c r="H10532" s="281"/>
      <c r="I10532" s="223"/>
    </row>
    <row r="10533" spans="5:9" x14ac:dyDescent="0.25">
      <c r="E10533" s="225"/>
      <c r="G10533" s="281"/>
      <c r="H10533" s="281"/>
      <c r="I10533" s="223"/>
    </row>
    <row r="10534" spans="5:9" x14ac:dyDescent="0.25">
      <c r="E10534" s="225"/>
      <c r="G10534" s="281"/>
      <c r="H10534" s="281"/>
      <c r="I10534" s="223"/>
    </row>
    <row r="10535" spans="5:9" x14ac:dyDescent="0.25">
      <c r="E10535" s="225"/>
      <c r="G10535" s="281"/>
      <c r="H10535" s="281"/>
      <c r="I10535" s="223"/>
    </row>
    <row r="10536" spans="5:9" x14ac:dyDescent="0.25">
      <c r="E10536" s="225"/>
      <c r="G10536" s="281"/>
      <c r="H10536" s="281"/>
      <c r="I10536" s="223"/>
    </row>
    <row r="10537" spans="5:9" x14ac:dyDescent="0.25">
      <c r="E10537" s="225"/>
      <c r="G10537" s="281"/>
      <c r="H10537" s="281"/>
      <c r="I10537" s="223"/>
    </row>
    <row r="10538" spans="5:9" x14ac:dyDescent="0.25">
      <c r="E10538" s="225"/>
      <c r="G10538" s="281"/>
      <c r="H10538" s="281"/>
      <c r="I10538" s="223"/>
    </row>
    <row r="10539" spans="5:9" x14ac:dyDescent="0.25">
      <c r="E10539" s="225"/>
      <c r="G10539" s="281"/>
      <c r="H10539" s="281"/>
      <c r="I10539" s="223"/>
    </row>
    <row r="10540" spans="5:9" x14ac:dyDescent="0.25">
      <c r="E10540" s="225"/>
      <c r="G10540" s="281"/>
      <c r="H10540" s="281"/>
      <c r="I10540" s="223"/>
    </row>
    <row r="10541" spans="5:9" x14ac:dyDescent="0.25">
      <c r="E10541" s="225"/>
      <c r="G10541" s="281"/>
      <c r="H10541" s="281"/>
      <c r="I10541" s="223"/>
    </row>
    <row r="10542" spans="5:9" x14ac:dyDescent="0.25">
      <c r="E10542" s="225"/>
      <c r="G10542" s="281"/>
      <c r="H10542" s="281"/>
      <c r="I10542" s="223"/>
    </row>
    <row r="10543" spans="5:9" x14ac:dyDescent="0.25">
      <c r="E10543" s="225"/>
      <c r="G10543" s="281"/>
      <c r="H10543" s="281"/>
      <c r="I10543" s="223"/>
    </row>
    <row r="10544" spans="5:9" x14ac:dyDescent="0.25">
      <c r="E10544" s="225"/>
      <c r="G10544" s="281"/>
      <c r="H10544" s="281"/>
      <c r="I10544" s="223"/>
    </row>
    <row r="10545" spans="5:9" x14ac:dyDescent="0.25">
      <c r="E10545" s="225"/>
      <c r="G10545" s="281"/>
      <c r="H10545" s="281"/>
      <c r="I10545" s="223"/>
    </row>
    <row r="10546" spans="5:9" x14ac:dyDescent="0.25">
      <c r="E10546" s="225"/>
      <c r="G10546" s="281"/>
      <c r="H10546" s="281"/>
      <c r="I10546" s="223"/>
    </row>
    <row r="10547" spans="5:9" x14ac:dyDescent="0.25">
      <c r="E10547" s="225"/>
      <c r="G10547" s="281"/>
      <c r="H10547" s="281"/>
      <c r="I10547" s="223"/>
    </row>
    <row r="10548" spans="5:9" x14ac:dyDescent="0.25">
      <c r="E10548" s="225"/>
      <c r="G10548" s="281"/>
      <c r="H10548" s="281"/>
      <c r="I10548" s="223"/>
    </row>
    <row r="10549" spans="5:9" x14ac:dyDescent="0.25">
      <c r="E10549" s="225"/>
      <c r="G10549" s="281"/>
      <c r="H10549" s="281"/>
      <c r="I10549" s="223"/>
    </row>
    <row r="10550" spans="5:9" x14ac:dyDescent="0.25">
      <c r="E10550" s="225"/>
      <c r="G10550" s="281"/>
      <c r="H10550" s="281"/>
      <c r="I10550" s="223"/>
    </row>
    <row r="10551" spans="5:9" x14ac:dyDescent="0.25">
      <c r="E10551" s="225"/>
      <c r="G10551" s="281"/>
      <c r="H10551" s="281"/>
      <c r="I10551" s="223"/>
    </row>
    <row r="10552" spans="5:9" x14ac:dyDescent="0.25">
      <c r="E10552" s="225"/>
      <c r="G10552" s="281"/>
      <c r="H10552" s="281"/>
      <c r="I10552" s="223"/>
    </row>
    <row r="10553" spans="5:9" x14ac:dyDescent="0.25">
      <c r="E10553" s="225"/>
      <c r="G10553" s="281"/>
      <c r="H10553" s="281"/>
      <c r="I10553" s="223"/>
    </row>
    <row r="10554" spans="5:9" x14ac:dyDescent="0.25">
      <c r="E10554" s="225"/>
      <c r="G10554" s="281"/>
      <c r="H10554" s="281"/>
      <c r="I10554" s="223"/>
    </row>
    <row r="10555" spans="5:9" x14ac:dyDescent="0.25">
      <c r="E10555" s="225"/>
      <c r="G10555" s="281"/>
      <c r="H10555" s="281"/>
      <c r="I10555" s="223"/>
    </row>
    <row r="10556" spans="5:9" x14ac:dyDescent="0.25">
      <c r="E10556" s="225"/>
      <c r="G10556" s="281"/>
      <c r="H10556" s="281"/>
      <c r="I10556" s="223"/>
    </row>
    <row r="10557" spans="5:9" x14ac:dyDescent="0.25">
      <c r="E10557" s="225"/>
      <c r="G10557" s="281"/>
      <c r="H10557" s="281"/>
      <c r="I10557" s="223"/>
    </row>
    <row r="10558" spans="5:9" x14ac:dyDescent="0.25">
      <c r="E10558" s="225"/>
      <c r="G10558" s="281"/>
      <c r="H10558" s="281"/>
      <c r="I10558" s="223"/>
    </row>
    <row r="10559" spans="5:9" x14ac:dyDescent="0.25">
      <c r="E10559" s="225"/>
      <c r="G10559" s="281"/>
      <c r="H10559" s="281"/>
      <c r="I10559" s="223"/>
    </row>
    <row r="10560" spans="5:9" x14ac:dyDescent="0.25">
      <c r="E10560" s="225"/>
      <c r="G10560" s="281"/>
      <c r="H10560" s="281"/>
      <c r="I10560" s="223"/>
    </row>
    <row r="10561" spans="5:9" x14ac:dyDescent="0.25">
      <c r="E10561" s="225"/>
      <c r="G10561" s="281"/>
      <c r="H10561" s="281"/>
      <c r="I10561" s="223"/>
    </row>
    <row r="10562" spans="5:9" x14ac:dyDescent="0.25">
      <c r="E10562" s="225"/>
      <c r="G10562" s="281"/>
      <c r="H10562" s="281"/>
      <c r="I10562" s="223"/>
    </row>
    <row r="10563" spans="5:9" x14ac:dyDescent="0.25">
      <c r="E10563" s="225"/>
      <c r="G10563" s="281"/>
      <c r="H10563" s="281"/>
      <c r="I10563" s="223"/>
    </row>
    <row r="10564" spans="5:9" x14ac:dyDescent="0.25">
      <c r="E10564" s="225"/>
      <c r="G10564" s="281"/>
      <c r="H10564" s="281"/>
      <c r="I10564" s="223"/>
    </row>
    <row r="10565" spans="5:9" x14ac:dyDescent="0.25">
      <c r="E10565" s="225"/>
      <c r="G10565" s="281"/>
      <c r="H10565" s="281"/>
      <c r="I10565" s="223"/>
    </row>
    <row r="10566" spans="5:9" x14ac:dyDescent="0.25">
      <c r="E10566" s="225"/>
      <c r="G10566" s="281"/>
      <c r="H10566" s="281"/>
      <c r="I10566" s="223"/>
    </row>
    <row r="10567" spans="5:9" x14ac:dyDescent="0.25">
      <c r="E10567" s="225"/>
      <c r="G10567" s="281"/>
      <c r="H10567" s="281"/>
      <c r="I10567" s="223"/>
    </row>
    <row r="10568" spans="5:9" x14ac:dyDescent="0.25">
      <c r="E10568" s="225"/>
      <c r="G10568" s="281"/>
      <c r="H10568" s="281"/>
      <c r="I10568" s="223"/>
    </row>
    <row r="10569" spans="5:9" x14ac:dyDescent="0.25">
      <c r="E10569" s="225"/>
      <c r="G10569" s="281"/>
      <c r="H10569" s="281"/>
      <c r="I10569" s="223"/>
    </row>
    <row r="10570" spans="5:9" x14ac:dyDescent="0.25">
      <c r="E10570" s="225"/>
      <c r="G10570" s="281"/>
      <c r="H10570" s="281"/>
      <c r="I10570" s="223"/>
    </row>
    <row r="10571" spans="5:9" x14ac:dyDescent="0.25">
      <c r="E10571" s="225"/>
      <c r="G10571" s="281"/>
      <c r="H10571" s="281"/>
      <c r="I10571" s="223"/>
    </row>
    <row r="10572" spans="5:9" x14ac:dyDescent="0.25">
      <c r="E10572" s="225"/>
      <c r="G10572" s="281"/>
      <c r="H10572" s="281"/>
      <c r="I10572" s="223"/>
    </row>
    <row r="10573" spans="5:9" x14ac:dyDescent="0.25">
      <c r="E10573" s="225"/>
      <c r="G10573" s="281"/>
      <c r="H10573" s="281"/>
      <c r="I10573" s="223"/>
    </row>
    <row r="10574" spans="5:9" x14ac:dyDescent="0.25">
      <c r="E10574" s="225"/>
      <c r="G10574" s="281"/>
      <c r="H10574" s="281"/>
      <c r="I10574" s="223"/>
    </row>
    <row r="10575" spans="5:9" x14ac:dyDescent="0.25">
      <c r="E10575" s="225"/>
      <c r="G10575" s="281"/>
      <c r="H10575" s="281"/>
      <c r="I10575" s="223"/>
    </row>
    <row r="10576" spans="5:9" x14ac:dyDescent="0.25">
      <c r="E10576" s="225"/>
      <c r="G10576" s="281"/>
      <c r="H10576" s="281"/>
      <c r="I10576" s="223"/>
    </row>
    <row r="10577" spans="5:9" x14ac:dyDescent="0.25">
      <c r="E10577" s="225"/>
      <c r="G10577" s="281"/>
      <c r="H10577" s="281"/>
      <c r="I10577" s="223"/>
    </row>
    <row r="10578" spans="5:9" x14ac:dyDescent="0.25">
      <c r="E10578" s="225"/>
      <c r="G10578" s="281"/>
      <c r="H10578" s="281"/>
      <c r="I10578" s="223"/>
    </row>
    <row r="10579" spans="5:9" x14ac:dyDescent="0.25">
      <c r="E10579" s="225"/>
      <c r="G10579" s="281"/>
      <c r="H10579" s="281"/>
      <c r="I10579" s="223"/>
    </row>
    <row r="10580" spans="5:9" x14ac:dyDescent="0.25">
      <c r="E10580" s="225"/>
      <c r="G10580" s="281"/>
      <c r="H10580" s="281"/>
      <c r="I10580" s="223"/>
    </row>
    <row r="10581" spans="5:9" x14ac:dyDescent="0.25">
      <c r="E10581" s="225"/>
      <c r="G10581" s="281"/>
      <c r="H10581" s="281"/>
      <c r="I10581" s="223"/>
    </row>
    <row r="10582" spans="5:9" x14ac:dyDescent="0.25">
      <c r="E10582" s="225"/>
      <c r="G10582" s="281"/>
      <c r="H10582" s="281"/>
      <c r="I10582" s="223"/>
    </row>
    <row r="10583" spans="5:9" x14ac:dyDescent="0.25">
      <c r="E10583" s="225"/>
      <c r="G10583" s="281"/>
      <c r="H10583" s="281"/>
      <c r="I10583" s="223"/>
    </row>
    <row r="10584" spans="5:9" x14ac:dyDescent="0.25">
      <c r="E10584" s="225"/>
      <c r="G10584" s="281"/>
      <c r="H10584" s="281"/>
      <c r="I10584" s="223"/>
    </row>
    <row r="10585" spans="5:9" x14ac:dyDescent="0.25">
      <c r="E10585" s="225"/>
      <c r="G10585" s="281"/>
      <c r="H10585" s="281"/>
      <c r="I10585" s="223"/>
    </row>
    <row r="10586" spans="5:9" x14ac:dyDescent="0.25">
      <c r="E10586" s="225"/>
      <c r="G10586" s="281"/>
      <c r="H10586" s="281"/>
      <c r="I10586" s="223"/>
    </row>
    <row r="10587" spans="5:9" x14ac:dyDescent="0.25">
      <c r="E10587" s="225"/>
      <c r="G10587" s="281"/>
      <c r="H10587" s="281"/>
      <c r="I10587" s="223"/>
    </row>
    <row r="10588" spans="5:9" x14ac:dyDescent="0.25">
      <c r="E10588" s="225"/>
      <c r="G10588" s="281"/>
      <c r="H10588" s="281"/>
      <c r="I10588" s="223"/>
    </row>
    <row r="10589" spans="5:9" x14ac:dyDescent="0.25">
      <c r="E10589" s="225"/>
      <c r="G10589" s="281"/>
      <c r="H10589" s="281"/>
      <c r="I10589" s="223"/>
    </row>
    <row r="10590" spans="5:9" x14ac:dyDescent="0.25">
      <c r="E10590" s="225"/>
      <c r="G10590" s="281"/>
      <c r="H10590" s="281"/>
      <c r="I10590" s="223"/>
    </row>
    <row r="10591" spans="5:9" x14ac:dyDescent="0.25">
      <c r="E10591" s="225"/>
      <c r="G10591" s="281"/>
      <c r="H10591" s="281"/>
      <c r="I10591" s="223"/>
    </row>
    <row r="10592" spans="5:9" x14ac:dyDescent="0.25">
      <c r="E10592" s="225"/>
      <c r="G10592" s="281"/>
      <c r="H10592" s="281"/>
      <c r="I10592" s="223"/>
    </row>
    <row r="10593" spans="5:9" x14ac:dyDescent="0.25">
      <c r="E10593" s="225"/>
      <c r="G10593" s="281"/>
      <c r="H10593" s="281"/>
      <c r="I10593" s="223"/>
    </row>
    <row r="10594" spans="5:9" x14ac:dyDescent="0.25">
      <c r="E10594" s="225"/>
      <c r="G10594" s="281"/>
      <c r="H10594" s="281"/>
      <c r="I10594" s="223"/>
    </row>
    <row r="10595" spans="5:9" x14ac:dyDescent="0.25">
      <c r="E10595" s="225"/>
      <c r="G10595" s="281"/>
      <c r="H10595" s="281"/>
      <c r="I10595" s="223"/>
    </row>
    <row r="10596" spans="5:9" x14ac:dyDescent="0.25">
      <c r="E10596" s="225"/>
      <c r="G10596" s="281"/>
      <c r="H10596" s="281"/>
      <c r="I10596" s="223"/>
    </row>
    <row r="10597" spans="5:9" x14ac:dyDescent="0.25">
      <c r="E10597" s="225"/>
      <c r="G10597" s="281"/>
      <c r="H10597" s="281"/>
      <c r="I10597" s="223"/>
    </row>
    <row r="10598" spans="5:9" x14ac:dyDescent="0.25">
      <c r="E10598" s="225"/>
      <c r="G10598" s="281"/>
      <c r="H10598" s="281"/>
      <c r="I10598" s="223"/>
    </row>
    <row r="10599" spans="5:9" x14ac:dyDescent="0.25">
      <c r="E10599" s="225"/>
      <c r="G10599" s="281"/>
      <c r="H10599" s="281"/>
      <c r="I10599" s="223"/>
    </row>
    <row r="10600" spans="5:9" x14ac:dyDescent="0.25">
      <c r="E10600" s="225"/>
      <c r="G10600" s="281"/>
      <c r="H10600" s="281"/>
      <c r="I10600" s="223"/>
    </row>
    <row r="10601" spans="5:9" x14ac:dyDescent="0.25">
      <c r="E10601" s="225"/>
      <c r="G10601" s="281"/>
      <c r="H10601" s="281"/>
      <c r="I10601" s="223"/>
    </row>
    <row r="10602" spans="5:9" x14ac:dyDescent="0.25">
      <c r="E10602" s="225"/>
      <c r="G10602" s="281"/>
      <c r="H10602" s="281"/>
      <c r="I10602" s="223"/>
    </row>
    <row r="10603" spans="5:9" x14ac:dyDescent="0.25">
      <c r="E10603" s="225"/>
      <c r="G10603" s="281"/>
      <c r="H10603" s="281"/>
      <c r="I10603" s="223"/>
    </row>
    <row r="10604" spans="5:9" x14ac:dyDescent="0.25">
      <c r="E10604" s="225"/>
      <c r="G10604" s="281"/>
      <c r="H10604" s="281"/>
      <c r="I10604" s="223"/>
    </row>
    <row r="10605" spans="5:9" x14ac:dyDescent="0.25">
      <c r="E10605" s="225"/>
      <c r="G10605" s="281"/>
      <c r="H10605" s="281"/>
      <c r="I10605" s="223"/>
    </row>
    <row r="10606" spans="5:9" x14ac:dyDescent="0.25">
      <c r="E10606" s="225"/>
      <c r="G10606" s="281"/>
      <c r="H10606" s="281"/>
      <c r="I10606" s="223"/>
    </row>
    <row r="10607" spans="5:9" x14ac:dyDescent="0.25">
      <c r="E10607" s="225"/>
      <c r="G10607" s="281"/>
      <c r="H10607" s="281"/>
      <c r="I10607" s="223"/>
    </row>
    <row r="10608" spans="5:9" x14ac:dyDescent="0.25">
      <c r="E10608" s="225"/>
      <c r="G10608" s="281"/>
      <c r="H10608" s="281"/>
      <c r="I10608" s="223"/>
    </row>
    <row r="10609" spans="5:9" x14ac:dyDescent="0.25">
      <c r="E10609" s="225"/>
      <c r="G10609" s="281"/>
      <c r="H10609" s="281"/>
      <c r="I10609" s="223"/>
    </row>
    <row r="10610" spans="5:9" x14ac:dyDescent="0.25">
      <c r="E10610" s="225"/>
      <c r="G10610" s="281"/>
      <c r="H10610" s="281"/>
      <c r="I10610" s="223"/>
    </row>
    <row r="10611" spans="5:9" x14ac:dyDescent="0.25">
      <c r="E10611" s="225"/>
      <c r="G10611" s="281"/>
      <c r="H10611" s="281"/>
      <c r="I10611" s="223"/>
    </row>
    <row r="10612" spans="5:9" x14ac:dyDescent="0.25">
      <c r="E10612" s="225"/>
      <c r="G10612" s="281"/>
      <c r="H10612" s="281"/>
      <c r="I10612" s="223"/>
    </row>
    <row r="10613" spans="5:9" x14ac:dyDescent="0.25">
      <c r="E10613" s="225"/>
      <c r="G10613" s="281"/>
      <c r="H10613" s="281"/>
      <c r="I10613" s="223"/>
    </row>
    <row r="10614" spans="5:9" x14ac:dyDescent="0.25">
      <c r="E10614" s="225"/>
      <c r="G10614" s="281"/>
      <c r="H10614" s="281"/>
      <c r="I10614" s="223"/>
    </row>
    <row r="10615" spans="5:9" x14ac:dyDescent="0.25">
      <c r="E10615" s="225"/>
      <c r="G10615" s="281"/>
      <c r="H10615" s="281"/>
      <c r="I10615" s="223"/>
    </row>
    <row r="10616" spans="5:9" x14ac:dyDescent="0.25">
      <c r="E10616" s="225"/>
      <c r="G10616" s="281"/>
      <c r="H10616" s="281"/>
      <c r="I10616" s="223"/>
    </row>
    <row r="10617" spans="5:9" x14ac:dyDescent="0.25">
      <c r="E10617" s="225"/>
      <c r="G10617" s="281"/>
      <c r="H10617" s="281"/>
      <c r="I10617" s="223"/>
    </row>
    <row r="10618" spans="5:9" x14ac:dyDescent="0.25">
      <c r="E10618" s="225"/>
      <c r="G10618" s="281"/>
      <c r="H10618" s="281"/>
      <c r="I10618" s="223"/>
    </row>
    <row r="10619" spans="5:9" x14ac:dyDescent="0.25">
      <c r="E10619" s="225"/>
      <c r="G10619" s="281"/>
      <c r="H10619" s="281"/>
      <c r="I10619" s="223"/>
    </row>
    <row r="10620" spans="5:9" x14ac:dyDescent="0.25">
      <c r="E10620" s="225"/>
      <c r="G10620" s="281"/>
      <c r="H10620" s="281"/>
      <c r="I10620" s="223"/>
    </row>
    <row r="10621" spans="5:9" x14ac:dyDescent="0.25">
      <c r="E10621" s="225"/>
      <c r="G10621" s="281"/>
      <c r="H10621" s="281"/>
      <c r="I10621" s="223"/>
    </row>
    <row r="10622" spans="5:9" x14ac:dyDescent="0.25">
      <c r="E10622" s="225"/>
      <c r="G10622" s="281"/>
      <c r="H10622" s="281"/>
      <c r="I10622" s="223"/>
    </row>
    <row r="10623" spans="5:9" x14ac:dyDescent="0.25">
      <c r="E10623" s="225"/>
      <c r="G10623" s="281"/>
      <c r="H10623" s="281"/>
      <c r="I10623" s="223"/>
    </row>
    <row r="10624" spans="5:9" x14ac:dyDescent="0.25">
      <c r="E10624" s="225"/>
      <c r="G10624" s="281"/>
      <c r="H10624" s="281"/>
      <c r="I10624" s="223"/>
    </row>
    <row r="10625" spans="5:9" x14ac:dyDescent="0.25">
      <c r="E10625" s="225"/>
      <c r="G10625" s="281"/>
      <c r="H10625" s="281"/>
      <c r="I10625" s="223"/>
    </row>
    <row r="10626" spans="5:9" x14ac:dyDescent="0.25">
      <c r="E10626" s="225"/>
      <c r="G10626" s="281"/>
      <c r="H10626" s="281"/>
      <c r="I10626" s="223"/>
    </row>
    <row r="10627" spans="5:9" x14ac:dyDescent="0.25">
      <c r="E10627" s="225"/>
      <c r="G10627" s="281"/>
      <c r="H10627" s="281"/>
      <c r="I10627" s="223"/>
    </row>
    <row r="10628" spans="5:9" x14ac:dyDescent="0.25">
      <c r="E10628" s="225"/>
      <c r="G10628" s="281"/>
      <c r="H10628" s="281"/>
      <c r="I10628" s="223"/>
    </row>
    <row r="10629" spans="5:9" x14ac:dyDescent="0.25">
      <c r="E10629" s="225"/>
      <c r="G10629" s="281"/>
      <c r="H10629" s="281"/>
      <c r="I10629" s="223"/>
    </row>
    <row r="10630" spans="5:9" x14ac:dyDescent="0.25">
      <c r="E10630" s="225"/>
      <c r="G10630" s="281"/>
      <c r="H10630" s="281"/>
      <c r="I10630" s="223"/>
    </row>
    <row r="10631" spans="5:9" x14ac:dyDescent="0.25">
      <c r="E10631" s="225"/>
      <c r="G10631" s="281"/>
      <c r="H10631" s="281"/>
      <c r="I10631" s="223"/>
    </row>
    <row r="10632" spans="5:9" x14ac:dyDescent="0.25">
      <c r="E10632" s="225"/>
      <c r="G10632" s="281"/>
      <c r="H10632" s="281"/>
      <c r="I10632" s="223"/>
    </row>
    <row r="10633" spans="5:9" x14ac:dyDescent="0.25">
      <c r="E10633" s="225"/>
      <c r="G10633" s="281"/>
      <c r="H10633" s="281"/>
      <c r="I10633" s="223"/>
    </row>
    <row r="10634" spans="5:9" x14ac:dyDescent="0.25">
      <c r="E10634" s="225"/>
      <c r="G10634" s="281"/>
      <c r="H10634" s="281"/>
      <c r="I10634" s="223"/>
    </row>
    <row r="10635" spans="5:9" x14ac:dyDescent="0.25">
      <c r="E10635" s="225"/>
      <c r="G10635" s="281"/>
      <c r="H10635" s="281"/>
      <c r="I10635" s="223"/>
    </row>
    <row r="10636" spans="5:9" x14ac:dyDescent="0.25">
      <c r="E10636" s="225"/>
      <c r="G10636" s="281"/>
      <c r="H10636" s="281"/>
      <c r="I10636" s="223"/>
    </row>
    <row r="10637" spans="5:9" x14ac:dyDescent="0.25">
      <c r="E10637" s="225"/>
      <c r="G10637" s="281"/>
      <c r="H10637" s="281"/>
      <c r="I10637" s="223"/>
    </row>
    <row r="10638" spans="5:9" x14ac:dyDescent="0.25">
      <c r="E10638" s="225"/>
      <c r="G10638" s="281"/>
      <c r="H10638" s="281"/>
      <c r="I10638" s="223"/>
    </row>
    <row r="10639" spans="5:9" x14ac:dyDescent="0.25">
      <c r="E10639" s="225"/>
      <c r="G10639" s="281"/>
      <c r="H10639" s="281"/>
      <c r="I10639" s="223"/>
    </row>
    <row r="10640" spans="5:9" x14ac:dyDescent="0.25">
      <c r="E10640" s="225"/>
      <c r="G10640" s="281"/>
      <c r="H10640" s="281"/>
      <c r="I10640" s="223"/>
    </row>
    <row r="10641" spans="5:9" x14ac:dyDescent="0.25">
      <c r="E10641" s="225"/>
      <c r="G10641" s="281"/>
      <c r="H10641" s="281"/>
      <c r="I10641" s="223"/>
    </row>
    <row r="10642" spans="5:9" x14ac:dyDescent="0.25">
      <c r="E10642" s="225"/>
      <c r="G10642" s="281"/>
      <c r="H10642" s="281"/>
      <c r="I10642" s="223"/>
    </row>
    <row r="10643" spans="5:9" x14ac:dyDescent="0.25">
      <c r="E10643" s="225"/>
      <c r="G10643" s="281"/>
      <c r="H10643" s="281"/>
      <c r="I10643" s="223"/>
    </row>
    <row r="10644" spans="5:9" x14ac:dyDescent="0.25">
      <c r="E10644" s="225"/>
      <c r="G10644" s="281"/>
      <c r="H10644" s="281"/>
      <c r="I10644" s="223"/>
    </row>
    <row r="10645" spans="5:9" x14ac:dyDescent="0.25">
      <c r="E10645" s="225"/>
      <c r="G10645" s="281"/>
      <c r="H10645" s="281"/>
      <c r="I10645" s="223"/>
    </row>
    <row r="10646" spans="5:9" x14ac:dyDescent="0.25">
      <c r="E10646" s="225"/>
      <c r="G10646" s="281"/>
      <c r="H10646" s="281"/>
      <c r="I10646" s="223"/>
    </row>
    <row r="10647" spans="5:9" x14ac:dyDescent="0.25">
      <c r="E10647" s="225"/>
      <c r="G10647" s="281"/>
      <c r="H10647" s="281"/>
      <c r="I10647" s="223"/>
    </row>
    <row r="10648" spans="5:9" x14ac:dyDescent="0.25">
      <c r="E10648" s="225"/>
      <c r="G10648" s="281"/>
      <c r="H10648" s="281"/>
      <c r="I10648" s="223"/>
    </row>
    <row r="10649" spans="5:9" x14ac:dyDescent="0.25">
      <c r="E10649" s="225"/>
      <c r="G10649" s="281"/>
      <c r="H10649" s="281"/>
      <c r="I10649" s="223"/>
    </row>
    <row r="10650" spans="5:9" x14ac:dyDescent="0.25">
      <c r="E10650" s="225"/>
      <c r="G10650" s="281"/>
      <c r="H10650" s="281"/>
      <c r="I10650" s="223"/>
    </row>
    <row r="10651" spans="5:9" x14ac:dyDescent="0.25">
      <c r="E10651" s="225"/>
      <c r="G10651" s="281"/>
      <c r="H10651" s="281"/>
      <c r="I10651" s="223"/>
    </row>
    <row r="10652" spans="5:9" x14ac:dyDescent="0.25">
      <c r="E10652" s="225"/>
      <c r="G10652" s="281"/>
      <c r="H10652" s="281"/>
      <c r="I10652" s="223"/>
    </row>
    <row r="10653" spans="5:9" x14ac:dyDescent="0.25">
      <c r="E10653" s="225"/>
      <c r="G10653" s="281"/>
      <c r="H10653" s="281"/>
      <c r="I10653" s="223"/>
    </row>
    <row r="10654" spans="5:9" x14ac:dyDescent="0.25">
      <c r="E10654" s="225"/>
      <c r="G10654" s="281"/>
      <c r="H10654" s="281"/>
      <c r="I10654" s="223"/>
    </row>
    <row r="10655" spans="5:9" x14ac:dyDescent="0.25">
      <c r="E10655" s="225"/>
      <c r="G10655" s="281"/>
      <c r="H10655" s="281"/>
      <c r="I10655" s="223"/>
    </row>
    <row r="10656" spans="5:9" x14ac:dyDescent="0.25">
      <c r="E10656" s="225"/>
      <c r="G10656" s="281"/>
      <c r="H10656" s="281"/>
      <c r="I10656" s="223"/>
    </row>
    <row r="10657" spans="5:9" x14ac:dyDescent="0.25">
      <c r="E10657" s="225"/>
      <c r="G10657" s="281"/>
      <c r="H10657" s="281"/>
      <c r="I10657" s="223"/>
    </row>
    <row r="10658" spans="5:9" x14ac:dyDescent="0.25">
      <c r="E10658" s="225"/>
      <c r="G10658" s="281"/>
      <c r="H10658" s="281"/>
      <c r="I10658" s="223"/>
    </row>
    <row r="10659" spans="5:9" x14ac:dyDescent="0.25">
      <c r="E10659" s="225"/>
      <c r="G10659" s="281"/>
      <c r="H10659" s="281"/>
      <c r="I10659" s="223"/>
    </row>
    <row r="10660" spans="5:9" x14ac:dyDescent="0.25">
      <c r="E10660" s="225"/>
      <c r="G10660" s="281"/>
      <c r="H10660" s="281"/>
      <c r="I10660" s="223"/>
    </row>
    <row r="10661" spans="5:9" x14ac:dyDescent="0.25">
      <c r="E10661" s="225"/>
      <c r="G10661" s="281"/>
      <c r="H10661" s="281"/>
      <c r="I10661" s="223"/>
    </row>
    <row r="10662" spans="5:9" x14ac:dyDescent="0.25">
      <c r="E10662" s="225"/>
      <c r="G10662" s="281"/>
      <c r="H10662" s="281"/>
      <c r="I10662" s="223"/>
    </row>
    <row r="10663" spans="5:9" x14ac:dyDescent="0.25">
      <c r="E10663" s="225"/>
      <c r="G10663" s="281"/>
      <c r="H10663" s="281"/>
      <c r="I10663" s="223"/>
    </row>
    <row r="10664" spans="5:9" x14ac:dyDescent="0.25">
      <c r="E10664" s="225"/>
      <c r="G10664" s="281"/>
      <c r="H10664" s="281"/>
      <c r="I10664" s="223"/>
    </row>
    <row r="10665" spans="5:9" x14ac:dyDescent="0.25">
      <c r="E10665" s="225"/>
      <c r="G10665" s="281"/>
      <c r="H10665" s="281"/>
      <c r="I10665" s="223"/>
    </row>
    <row r="10666" spans="5:9" x14ac:dyDescent="0.25">
      <c r="E10666" s="225"/>
      <c r="G10666" s="281"/>
      <c r="H10666" s="281"/>
      <c r="I10666" s="223"/>
    </row>
    <row r="10667" spans="5:9" x14ac:dyDescent="0.25">
      <c r="E10667" s="225"/>
      <c r="G10667" s="281"/>
      <c r="H10667" s="281"/>
      <c r="I10667" s="223"/>
    </row>
    <row r="10668" spans="5:9" x14ac:dyDescent="0.25">
      <c r="E10668" s="225"/>
      <c r="G10668" s="281"/>
      <c r="H10668" s="281"/>
      <c r="I10668" s="223"/>
    </row>
    <row r="10669" spans="5:9" x14ac:dyDescent="0.25">
      <c r="E10669" s="225"/>
      <c r="G10669" s="281"/>
      <c r="H10669" s="281"/>
      <c r="I10669" s="223"/>
    </row>
    <row r="10670" spans="5:9" x14ac:dyDescent="0.25">
      <c r="E10670" s="225"/>
      <c r="G10670" s="281"/>
      <c r="H10670" s="281"/>
      <c r="I10670" s="223"/>
    </row>
    <row r="10671" spans="5:9" x14ac:dyDescent="0.25">
      <c r="E10671" s="225"/>
      <c r="G10671" s="281"/>
      <c r="H10671" s="281"/>
      <c r="I10671" s="223"/>
    </row>
    <row r="10672" spans="5:9" x14ac:dyDescent="0.25">
      <c r="E10672" s="225"/>
      <c r="G10672" s="281"/>
      <c r="H10672" s="281"/>
      <c r="I10672" s="223"/>
    </row>
    <row r="10673" spans="5:9" x14ac:dyDescent="0.25">
      <c r="E10673" s="225"/>
      <c r="G10673" s="281"/>
      <c r="H10673" s="281"/>
      <c r="I10673" s="223"/>
    </row>
    <row r="10674" spans="5:9" x14ac:dyDescent="0.25">
      <c r="E10674" s="225"/>
      <c r="G10674" s="281"/>
      <c r="H10674" s="281"/>
      <c r="I10674" s="223"/>
    </row>
    <row r="10675" spans="5:9" x14ac:dyDescent="0.25">
      <c r="E10675" s="225"/>
      <c r="G10675" s="281"/>
      <c r="H10675" s="281"/>
      <c r="I10675" s="223"/>
    </row>
    <row r="10676" spans="5:9" x14ac:dyDescent="0.25">
      <c r="E10676" s="225"/>
      <c r="G10676" s="281"/>
      <c r="H10676" s="281"/>
      <c r="I10676" s="223"/>
    </row>
    <row r="10677" spans="5:9" x14ac:dyDescent="0.25">
      <c r="E10677" s="225"/>
      <c r="G10677" s="281"/>
      <c r="H10677" s="281"/>
      <c r="I10677" s="223"/>
    </row>
    <row r="10678" spans="5:9" x14ac:dyDescent="0.25">
      <c r="E10678" s="225"/>
      <c r="G10678" s="281"/>
      <c r="H10678" s="281"/>
      <c r="I10678" s="223"/>
    </row>
    <row r="10679" spans="5:9" x14ac:dyDescent="0.25">
      <c r="E10679" s="225"/>
      <c r="G10679" s="281"/>
      <c r="H10679" s="281"/>
      <c r="I10679" s="223"/>
    </row>
    <row r="10680" spans="5:9" x14ac:dyDescent="0.25">
      <c r="E10680" s="225"/>
      <c r="G10680" s="281"/>
      <c r="H10680" s="281"/>
      <c r="I10680" s="223"/>
    </row>
    <row r="10681" spans="5:9" x14ac:dyDescent="0.25">
      <c r="E10681" s="225"/>
      <c r="G10681" s="281"/>
      <c r="H10681" s="281"/>
      <c r="I10681" s="223"/>
    </row>
    <row r="10682" spans="5:9" x14ac:dyDescent="0.25">
      <c r="E10682" s="225"/>
      <c r="G10682" s="281"/>
      <c r="H10682" s="281"/>
      <c r="I10682" s="223"/>
    </row>
    <row r="10683" spans="5:9" x14ac:dyDescent="0.25">
      <c r="E10683" s="225"/>
      <c r="G10683" s="281"/>
      <c r="H10683" s="281"/>
      <c r="I10683" s="223"/>
    </row>
    <row r="10684" spans="5:9" x14ac:dyDescent="0.25">
      <c r="E10684" s="225"/>
      <c r="G10684" s="281"/>
      <c r="H10684" s="281"/>
      <c r="I10684" s="223"/>
    </row>
    <row r="10685" spans="5:9" x14ac:dyDescent="0.25">
      <c r="E10685" s="225"/>
      <c r="G10685" s="281"/>
      <c r="H10685" s="281"/>
      <c r="I10685" s="223"/>
    </row>
    <row r="10686" spans="5:9" x14ac:dyDescent="0.25">
      <c r="E10686" s="225"/>
      <c r="G10686" s="281"/>
      <c r="H10686" s="281"/>
      <c r="I10686" s="223"/>
    </row>
    <row r="10687" spans="5:9" x14ac:dyDescent="0.25">
      <c r="E10687" s="225"/>
      <c r="G10687" s="281"/>
      <c r="H10687" s="281"/>
      <c r="I10687" s="223"/>
    </row>
    <row r="10688" spans="5:9" x14ac:dyDescent="0.25">
      <c r="E10688" s="225"/>
      <c r="G10688" s="281"/>
      <c r="H10688" s="281"/>
      <c r="I10688" s="223"/>
    </row>
    <row r="10689" spans="5:9" x14ac:dyDescent="0.25">
      <c r="E10689" s="225"/>
      <c r="G10689" s="281"/>
      <c r="H10689" s="281"/>
      <c r="I10689" s="223"/>
    </row>
    <row r="10690" spans="5:9" x14ac:dyDescent="0.25">
      <c r="E10690" s="225"/>
      <c r="G10690" s="281"/>
      <c r="H10690" s="281"/>
      <c r="I10690" s="223"/>
    </row>
    <row r="10691" spans="5:9" x14ac:dyDescent="0.25">
      <c r="E10691" s="225"/>
      <c r="G10691" s="281"/>
      <c r="H10691" s="281"/>
      <c r="I10691" s="223"/>
    </row>
    <row r="10692" spans="5:9" x14ac:dyDescent="0.25">
      <c r="E10692" s="225"/>
      <c r="G10692" s="281"/>
      <c r="H10692" s="281"/>
      <c r="I10692" s="223"/>
    </row>
    <row r="10693" spans="5:9" x14ac:dyDescent="0.25">
      <c r="E10693" s="225"/>
      <c r="G10693" s="281"/>
      <c r="H10693" s="281"/>
      <c r="I10693" s="223"/>
    </row>
    <row r="10694" spans="5:9" x14ac:dyDescent="0.25">
      <c r="E10694" s="225"/>
      <c r="G10694" s="281"/>
      <c r="H10694" s="281"/>
      <c r="I10694" s="223"/>
    </row>
    <row r="10695" spans="5:9" x14ac:dyDescent="0.25">
      <c r="E10695" s="225"/>
      <c r="G10695" s="281"/>
      <c r="H10695" s="281"/>
      <c r="I10695" s="223"/>
    </row>
    <row r="10696" spans="5:9" x14ac:dyDescent="0.25">
      <c r="E10696" s="225"/>
      <c r="G10696" s="281"/>
      <c r="H10696" s="281"/>
      <c r="I10696" s="223"/>
    </row>
    <row r="10697" spans="5:9" x14ac:dyDescent="0.25">
      <c r="E10697" s="225"/>
      <c r="G10697" s="281"/>
      <c r="H10697" s="281"/>
      <c r="I10697" s="223"/>
    </row>
    <row r="10698" spans="5:9" x14ac:dyDescent="0.25">
      <c r="E10698" s="225"/>
      <c r="G10698" s="281"/>
      <c r="H10698" s="281"/>
      <c r="I10698" s="223"/>
    </row>
    <row r="10699" spans="5:9" x14ac:dyDescent="0.25">
      <c r="E10699" s="225"/>
      <c r="G10699" s="281"/>
      <c r="H10699" s="281"/>
      <c r="I10699" s="223"/>
    </row>
    <row r="10700" spans="5:9" x14ac:dyDescent="0.25">
      <c r="E10700" s="225"/>
      <c r="G10700" s="281"/>
      <c r="H10700" s="281"/>
      <c r="I10700" s="223"/>
    </row>
    <row r="10701" spans="5:9" x14ac:dyDescent="0.25">
      <c r="E10701" s="225"/>
      <c r="G10701" s="281"/>
      <c r="H10701" s="281"/>
      <c r="I10701" s="223"/>
    </row>
    <row r="10702" spans="5:9" x14ac:dyDescent="0.25">
      <c r="E10702" s="225"/>
      <c r="G10702" s="281"/>
      <c r="H10702" s="281"/>
      <c r="I10702" s="223"/>
    </row>
    <row r="10703" spans="5:9" x14ac:dyDescent="0.25">
      <c r="E10703" s="225"/>
      <c r="G10703" s="281"/>
      <c r="H10703" s="281"/>
      <c r="I10703" s="223"/>
    </row>
    <row r="10704" spans="5:9" x14ac:dyDescent="0.25">
      <c r="E10704" s="225"/>
      <c r="G10704" s="281"/>
      <c r="H10704" s="281"/>
      <c r="I10704" s="223"/>
    </row>
    <row r="10705" spans="5:9" x14ac:dyDescent="0.25">
      <c r="E10705" s="225"/>
      <c r="G10705" s="281"/>
      <c r="H10705" s="281"/>
      <c r="I10705" s="223"/>
    </row>
    <row r="10706" spans="5:9" x14ac:dyDescent="0.25">
      <c r="E10706" s="225"/>
      <c r="G10706" s="281"/>
      <c r="H10706" s="281"/>
      <c r="I10706" s="223"/>
    </row>
    <row r="10707" spans="5:9" x14ac:dyDescent="0.25">
      <c r="E10707" s="225"/>
      <c r="G10707" s="281"/>
      <c r="H10707" s="281"/>
      <c r="I10707" s="223"/>
    </row>
    <row r="10708" spans="5:9" x14ac:dyDescent="0.25">
      <c r="E10708" s="225"/>
      <c r="G10708" s="281"/>
      <c r="H10708" s="281"/>
      <c r="I10708" s="223"/>
    </row>
    <row r="10709" spans="5:9" x14ac:dyDescent="0.25">
      <c r="E10709" s="225"/>
      <c r="G10709" s="281"/>
      <c r="H10709" s="281"/>
      <c r="I10709" s="223"/>
    </row>
    <row r="10710" spans="5:9" x14ac:dyDescent="0.25">
      <c r="E10710" s="225"/>
      <c r="G10710" s="281"/>
      <c r="H10710" s="281"/>
      <c r="I10710" s="223"/>
    </row>
    <row r="10711" spans="5:9" x14ac:dyDescent="0.25">
      <c r="E10711" s="225"/>
      <c r="G10711" s="281"/>
      <c r="H10711" s="281"/>
      <c r="I10711" s="223"/>
    </row>
    <row r="10712" spans="5:9" x14ac:dyDescent="0.25">
      <c r="E10712" s="225"/>
      <c r="G10712" s="281"/>
      <c r="H10712" s="281"/>
      <c r="I10712" s="223"/>
    </row>
    <row r="10713" spans="5:9" x14ac:dyDescent="0.25">
      <c r="E10713" s="225"/>
      <c r="G10713" s="281"/>
      <c r="H10713" s="281"/>
      <c r="I10713" s="223"/>
    </row>
    <row r="10714" spans="5:9" x14ac:dyDescent="0.25">
      <c r="E10714" s="225"/>
      <c r="G10714" s="281"/>
      <c r="H10714" s="281"/>
      <c r="I10714" s="223"/>
    </row>
    <row r="10715" spans="5:9" x14ac:dyDescent="0.25">
      <c r="E10715" s="225"/>
      <c r="G10715" s="281"/>
      <c r="H10715" s="281"/>
      <c r="I10715" s="223"/>
    </row>
    <row r="10716" spans="5:9" x14ac:dyDescent="0.25">
      <c r="E10716" s="225"/>
      <c r="G10716" s="281"/>
      <c r="H10716" s="281"/>
      <c r="I10716" s="223"/>
    </row>
    <row r="10717" spans="5:9" x14ac:dyDescent="0.25">
      <c r="E10717" s="225"/>
      <c r="G10717" s="281"/>
      <c r="H10717" s="281"/>
      <c r="I10717" s="223"/>
    </row>
    <row r="10718" spans="5:9" x14ac:dyDescent="0.25">
      <c r="E10718" s="225"/>
      <c r="G10718" s="281"/>
      <c r="H10718" s="281"/>
      <c r="I10718" s="223"/>
    </row>
    <row r="10719" spans="5:9" x14ac:dyDescent="0.25">
      <c r="E10719" s="225"/>
      <c r="G10719" s="281"/>
      <c r="H10719" s="281"/>
      <c r="I10719" s="223"/>
    </row>
    <row r="10720" spans="5:9" x14ac:dyDescent="0.25">
      <c r="E10720" s="225"/>
      <c r="G10720" s="281"/>
      <c r="H10720" s="281"/>
      <c r="I10720" s="223"/>
    </row>
    <row r="10721" spans="5:9" x14ac:dyDescent="0.25">
      <c r="E10721" s="225"/>
      <c r="G10721" s="281"/>
      <c r="H10721" s="281"/>
      <c r="I10721" s="223"/>
    </row>
    <row r="10722" spans="5:9" x14ac:dyDescent="0.25">
      <c r="E10722" s="225"/>
      <c r="G10722" s="281"/>
      <c r="H10722" s="281"/>
      <c r="I10722" s="223"/>
    </row>
    <row r="10723" spans="5:9" x14ac:dyDescent="0.25">
      <c r="E10723" s="225"/>
      <c r="G10723" s="281"/>
      <c r="H10723" s="281"/>
      <c r="I10723" s="223"/>
    </row>
    <row r="10724" spans="5:9" x14ac:dyDescent="0.25">
      <c r="E10724" s="225"/>
      <c r="G10724" s="281"/>
      <c r="H10724" s="281"/>
      <c r="I10724" s="223"/>
    </row>
    <row r="10725" spans="5:9" x14ac:dyDescent="0.25">
      <c r="E10725" s="225"/>
      <c r="G10725" s="281"/>
      <c r="H10725" s="281"/>
      <c r="I10725" s="223"/>
    </row>
    <row r="10726" spans="5:9" x14ac:dyDescent="0.25">
      <c r="E10726" s="225"/>
      <c r="G10726" s="281"/>
      <c r="H10726" s="281"/>
      <c r="I10726" s="223"/>
    </row>
    <row r="10727" spans="5:9" x14ac:dyDescent="0.25">
      <c r="E10727" s="225"/>
      <c r="G10727" s="281"/>
      <c r="H10727" s="281"/>
      <c r="I10727" s="223"/>
    </row>
    <row r="10728" spans="5:9" x14ac:dyDescent="0.25">
      <c r="E10728" s="225"/>
      <c r="G10728" s="281"/>
      <c r="H10728" s="281"/>
      <c r="I10728" s="223"/>
    </row>
    <row r="10729" spans="5:9" x14ac:dyDescent="0.25">
      <c r="E10729" s="225"/>
      <c r="G10729" s="281"/>
      <c r="H10729" s="281"/>
      <c r="I10729" s="223"/>
    </row>
    <row r="10730" spans="5:9" x14ac:dyDescent="0.25">
      <c r="E10730" s="225"/>
      <c r="G10730" s="281"/>
      <c r="H10730" s="281"/>
      <c r="I10730" s="223"/>
    </row>
    <row r="10731" spans="5:9" x14ac:dyDescent="0.25">
      <c r="E10731" s="225"/>
      <c r="G10731" s="281"/>
      <c r="H10731" s="281"/>
      <c r="I10731" s="223"/>
    </row>
    <row r="10732" spans="5:9" x14ac:dyDescent="0.25">
      <c r="E10732" s="225"/>
      <c r="G10732" s="281"/>
      <c r="H10732" s="281"/>
      <c r="I10732" s="223"/>
    </row>
    <row r="10733" spans="5:9" x14ac:dyDescent="0.25">
      <c r="E10733" s="225"/>
      <c r="G10733" s="281"/>
      <c r="H10733" s="281"/>
      <c r="I10733" s="223"/>
    </row>
    <row r="10734" spans="5:9" x14ac:dyDescent="0.25">
      <c r="E10734" s="225"/>
      <c r="G10734" s="281"/>
      <c r="H10734" s="281"/>
      <c r="I10734" s="223"/>
    </row>
    <row r="10735" spans="5:9" x14ac:dyDescent="0.25">
      <c r="E10735" s="225"/>
      <c r="G10735" s="281"/>
      <c r="H10735" s="281"/>
      <c r="I10735" s="223"/>
    </row>
    <row r="10736" spans="5:9" x14ac:dyDescent="0.25">
      <c r="E10736" s="225"/>
      <c r="G10736" s="281"/>
      <c r="H10736" s="281"/>
      <c r="I10736" s="223"/>
    </row>
    <row r="10737" spans="5:9" x14ac:dyDescent="0.25">
      <c r="E10737" s="225"/>
      <c r="G10737" s="281"/>
      <c r="H10737" s="281"/>
      <c r="I10737" s="223"/>
    </row>
    <row r="10738" spans="5:9" x14ac:dyDescent="0.25">
      <c r="E10738" s="225"/>
      <c r="G10738" s="281"/>
      <c r="H10738" s="281"/>
      <c r="I10738" s="223"/>
    </row>
    <row r="10739" spans="5:9" x14ac:dyDescent="0.25">
      <c r="E10739" s="225"/>
      <c r="G10739" s="281"/>
      <c r="H10739" s="281"/>
      <c r="I10739" s="223"/>
    </row>
    <row r="10740" spans="5:9" x14ac:dyDescent="0.25">
      <c r="E10740" s="225"/>
      <c r="G10740" s="281"/>
      <c r="H10740" s="281"/>
      <c r="I10740" s="223"/>
    </row>
    <row r="10741" spans="5:9" x14ac:dyDescent="0.25">
      <c r="E10741" s="225"/>
      <c r="G10741" s="281"/>
      <c r="H10741" s="281"/>
      <c r="I10741" s="223"/>
    </row>
    <row r="10742" spans="5:9" x14ac:dyDescent="0.25">
      <c r="E10742" s="225"/>
      <c r="G10742" s="281"/>
      <c r="H10742" s="281"/>
      <c r="I10742" s="223"/>
    </row>
    <row r="10743" spans="5:9" x14ac:dyDescent="0.25">
      <c r="E10743" s="225"/>
      <c r="G10743" s="281"/>
      <c r="H10743" s="281"/>
      <c r="I10743" s="223"/>
    </row>
    <row r="10744" spans="5:9" x14ac:dyDescent="0.25">
      <c r="E10744" s="225"/>
      <c r="G10744" s="281"/>
      <c r="H10744" s="281"/>
      <c r="I10744" s="223"/>
    </row>
    <row r="10745" spans="5:9" x14ac:dyDescent="0.25">
      <c r="E10745" s="225"/>
      <c r="G10745" s="281"/>
      <c r="H10745" s="281"/>
      <c r="I10745" s="223"/>
    </row>
    <row r="10746" spans="5:9" x14ac:dyDescent="0.25">
      <c r="E10746" s="225"/>
      <c r="G10746" s="281"/>
      <c r="H10746" s="281"/>
      <c r="I10746" s="223"/>
    </row>
    <row r="10747" spans="5:9" x14ac:dyDescent="0.25">
      <c r="E10747" s="225"/>
      <c r="G10747" s="281"/>
      <c r="H10747" s="281"/>
      <c r="I10747" s="223"/>
    </row>
    <row r="10748" spans="5:9" x14ac:dyDescent="0.25">
      <c r="E10748" s="225"/>
      <c r="G10748" s="281"/>
      <c r="H10748" s="281"/>
      <c r="I10748" s="223"/>
    </row>
    <row r="10749" spans="5:9" x14ac:dyDescent="0.25">
      <c r="E10749" s="225"/>
      <c r="G10749" s="281"/>
      <c r="H10749" s="281"/>
      <c r="I10749" s="223"/>
    </row>
    <row r="10750" spans="5:9" x14ac:dyDescent="0.25">
      <c r="E10750" s="225"/>
      <c r="G10750" s="281"/>
      <c r="H10750" s="281"/>
      <c r="I10750" s="223"/>
    </row>
    <row r="10751" spans="5:9" x14ac:dyDescent="0.25">
      <c r="E10751" s="225"/>
      <c r="G10751" s="281"/>
      <c r="H10751" s="281"/>
      <c r="I10751" s="223"/>
    </row>
    <row r="10752" spans="5:9" x14ac:dyDescent="0.25">
      <c r="E10752" s="225"/>
      <c r="G10752" s="281"/>
      <c r="H10752" s="281"/>
      <c r="I10752" s="223"/>
    </row>
    <row r="10753" spans="5:9" x14ac:dyDescent="0.25">
      <c r="E10753" s="225"/>
      <c r="G10753" s="281"/>
      <c r="H10753" s="281"/>
      <c r="I10753" s="223"/>
    </row>
    <row r="10754" spans="5:9" x14ac:dyDescent="0.25">
      <c r="E10754" s="225"/>
      <c r="G10754" s="281"/>
      <c r="H10754" s="281"/>
      <c r="I10754" s="223"/>
    </row>
    <row r="10755" spans="5:9" x14ac:dyDescent="0.25">
      <c r="E10755" s="225"/>
      <c r="G10755" s="281"/>
      <c r="H10755" s="281"/>
      <c r="I10755" s="223"/>
    </row>
    <row r="10756" spans="5:9" x14ac:dyDescent="0.25">
      <c r="E10756" s="225"/>
      <c r="G10756" s="281"/>
      <c r="H10756" s="281"/>
      <c r="I10756" s="223"/>
    </row>
    <row r="10757" spans="5:9" x14ac:dyDescent="0.25">
      <c r="E10757" s="225"/>
      <c r="G10757" s="281"/>
      <c r="H10757" s="281"/>
      <c r="I10757" s="223"/>
    </row>
    <row r="10758" spans="5:9" x14ac:dyDescent="0.25">
      <c r="E10758" s="225"/>
      <c r="G10758" s="281"/>
      <c r="H10758" s="281"/>
      <c r="I10758" s="223"/>
    </row>
    <row r="10759" spans="5:9" x14ac:dyDescent="0.25">
      <c r="E10759" s="225"/>
      <c r="G10759" s="281"/>
      <c r="H10759" s="281"/>
      <c r="I10759" s="223"/>
    </row>
    <row r="10760" spans="5:9" x14ac:dyDescent="0.25">
      <c r="E10760" s="225"/>
      <c r="G10760" s="281"/>
      <c r="H10760" s="281"/>
      <c r="I10760" s="223"/>
    </row>
    <row r="10761" spans="5:9" x14ac:dyDescent="0.25">
      <c r="E10761" s="225"/>
      <c r="G10761" s="281"/>
      <c r="H10761" s="281"/>
      <c r="I10761" s="223"/>
    </row>
    <row r="10762" spans="5:9" x14ac:dyDescent="0.25">
      <c r="E10762" s="225"/>
      <c r="G10762" s="281"/>
      <c r="H10762" s="281"/>
      <c r="I10762" s="223"/>
    </row>
    <row r="10763" spans="5:9" x14ac:dyDescent="0.25">
      <c r="E10763" s="225"/>
      <c r="G10763" s="281"/>
      <c r="H10763" s="281"/>
      <c r="I10763" s="223"/>
    </row>
    <row r="10764" spans="5:9" x14ac:dyDescent="0.25">
      <c r="E10764" s="225"/>
      <c r="G10764" s="281"/>
      <c r="H10764" s="281"/>
      <c r="I10764" s="223"/>
    </row>
    <row r="10765" spans="5:9" x14ac:dyDescent="0.25">
      <c r="E10765" s="225"/>
      <c r="G10765" s="281"/>
      <c r="H10765" s="281"/>
      <c r="I10765" s="223"/>
    </row>
    <row r="10766" spans="5:9" x14ac:dyDescent="0.25">
      <c r="E10766" s="225"/>
      <c r="G10766" s="281"/>
      <c r="H10766" s="281"/>
      <c r="I10766" s="223"/>
    </row>
    <row r="10767" spans="5:9" x14ac:dyDescent="0.25">
      <c r="E10767" s="225"/>
      <c r="G10767" s="281"/>
      <c r="H10767" s="281"/>
      <c r="I10767" s="223"/>
    </row>
    <row r="10768" spans="5:9" x14ac:dyDescent="0.25">
      <c r="E10768" s="225"/>
      <c r="G10768" s="281"/>
      <c r="H10768" s="281"/>
      <c r="I10768" s="223"/>
    </row>
    <row r="10769" spans="5:9" x14ac:dyDescent="0.25">
      <c r="E10769" s="225"/>
      <c r="G10769" s="281"/>
      <c r="H10769" s="281"/>
      <c r="I10769" s="223"/>
    </row>
    <row r="10770" spans="5:9" x14ac:dyDescent="0.25">
      <c r="E10770" s="225"/>
      <c r="G10770" s="281"/>
      <c r="H10770" s="281"/>
      <c r="I10770" s="223"/>
    </row>
    <row r="10771" spans="5:9" x14ac:dyDescent="0.25">
      <c r="E10771" s="225"/>
      <c r="G10771" s="281"/>
      <c r="H10771" s="281"/>
      <c r="I10771" s="223"/>
    </row>
    <row r="10772" spans="5:9" x14ac:dyDescent="0.25">
      <c r="E10772" s="225"/>
      <c r="G10772" s="281"/>
      <c r="H10772" s="281"/>
      <c r="I10772" s="223"/>
    </row>
    <row r="10773" spans="5:9" x14ac:dyDescent="0.25">
      <c r="E10773" s="225"/>
      <c r="G10773" s="281"/>
      <c r="H10773" s="281"/>
      <c r="I10773" s="223"/>
    </row>
    <row r="10774" spans="5:9" x14ac:dyDescent="0.25">
      <c r="E10774" s="225"/>
      <c r="G10774" s="281"/>
      <c r="H10774" s="281"/>
      <c r="I10774" s="223"/>
    </row>
    <row r="10775" spans="5:9" x14ac:dyDescent="0.25">
      <c r="E10775" s="225"/>
      <c r="G10775" s="281"/>
      <c r="H10775" s="281"/>
      <c r="I10775" s="223"/>
    </row>
    <row r="10776" spans="5:9" x14ac:dyDescent="0.25">
      <c r="E10776" s="225"/>
      <c r="G10776" s="281"/>
      <c r="H10776" s="281"/>
      <c r="I10776" s="223"/>
    </row>
    <row r="10777" spans="5:9" x14ac:dyDescent="0.25">
      <c r="E10777" s="225"/>
      <c r="G10777" s="281"/>
      <c r="H10777" s="281"/>
      <c r="I10777" s="223"/>
    </row>
    <row r="10778" spans="5:9" x14ac:dyDescent="0.25">
      <c r="E10778" s="225"/>
      <c r="G10778" s="281"/>
      <c r="H10778" s="281"/>
      <c r="I10778" s="223"/>
    </row>
    <row r="10779" spans="5:9" x14ac:dyDescent="0.25">
      <c r="E10779" s="225"/>
      <c r="G10779" s="281"/>
      <c r="H10779" s="281"/>
      <c r="I10779" s="223"/>
    </row>
    <row r="10780" spans="5:9" x14ac:dyDescent="0.25">
      <c r="E10780" s="225"/>
      <c r="G10780" s="281"/>
      <c r="H10780" s="281"/>
      <c r="I10780" s="223"/>
    </row>
    <row r="10781" spans="5:9" x14ac:dyDescent="0.25">
      <c r="E10781" s="225"/>
      <c r="G10781" s="281"/>
      <c r="H10781" s="281"/>
      <c r="I10781" s="223"/>
    </row>
    <row r="10782" spans="5:9" x14ac:dyDescent="0.25">
      <c r="E10782" s="225"/>
      <c r="G10782" s="281"/>
      <c r="H10782" s="281"/>
      <c r="I10782" s="223"/>
    </row>
    <row r="10783" spans="5:9" x14ac:dyDescent="0.25">
      <c r="E10783" s="225"/>
      <c r="G10783" s="281"/>
      <c r="H10783" s="281"/>
      <c r="I10783" s="223"/>
    </row>
    <row r="10784" spans="5:9" x14ac:dyDescent="0.25">
      <c r="E10784" s="225"/>
      <c r="G10784" s="281"/>
      <c r="H10784" s="281"/>
      <c r="I10784" s="223"/>
    </row>
    <row r="10785" spans="5:9" x14ac:dyDescent="0.25">
      <c r="E10785" s="225"/>
      <c r="G10785" s="281"/>
      <c r="H10785" s="281"/>
      <c r="I10785" s="223"/>
    </row>
    <row r="10786" spans="5:9" x14ac:dyDescent="0.25">
      <c r="E10786" s="225"/>
      <c r="G10786" s="281"/>
      <c r="H10786" s="281"/>
      <c r="I10786" s="223"/>
    </row>
    <row r="10787" spans="5:9" x14ac:dyDescent="0.25">
      <c r="E10787" s="225"/>
      <c r="G10787" s="281"/>
      <c r="H10787" s="281"/>
      <c r="I10787" s="223"/>
    </row>
    <row r="10788" spans="5:9" x14ac:dyDescent="0.25">
      <c r="E10788" s="225"/>
      <c r="G10788" s="281"/>
      <c r="H10788" s="281"/>
      <c r="I10788" s="223"/>
    </row>
    <row r="10789" spans="5:9" x14ac:dyDescent="0.25">
      <c r="E10789" s="225"/>
      <c r="G10789" s="281"/>
      <c r="H10789" s="281"/>
      <c r="I10789" s="223"/>
    </row>
    <row r="10790" spans="5:9" x14ac:dyDescent="0.25">
      <c r="E10790" s="225"/>
      <c r="G10790" s="281"/>
      <c r="H10790" s="281"/>
      <c r="I10790" s="223"/>
    </row>
    <row r="10791" spans="5:9" x14ac:dyDescent="0.25">
      <c r="E10791" s="225"/>
      <c r="G10791" s="281"/>
      <c r="H10791" s="281"/>
      <c r="I10791" s="223"/>
    </row>
    <row r="10792" spans="5:9" x14ac:dyDescent="0.25">
      <c r="E10792" s="225"/>
      <c r="G10792" s="281"/>
      <c r="H10792" s="281"/>
      <c r="I10792" s="223"/>
    </row>
    <row r="10793" spans="5:9" x14ac:dyDescent="0.25">
      <c r="E10793" s="225"/>
      <c r="G10793" s="281"/>
      <c r="H10793" s="281"/>
      <c r="I10793" s="223"/>
    </row>
    <row r="10794" spans="5:9" x14ac:dyDescent="0.25">
      <c r="E10794" s="225"/>
      <c r="G10794" s="281"/>
      <c r="H10794" s="281"/>
      <c r="I10794" s="223"/>
    </row>
    <row r="10795" spans="5:9" x14ac:dyDescent="0.25">
      <c r="E10795" s="225"/>
      <c r="G10795" s="281"/>
      <c r="H10795" s="281"/>
      <c r="I10795" s="223"/>
    </row>
    <row r="10796" spans="5:9" x14ac:dyDescent="0.25">
      <c r="E10796" s="225"/>
      <c r="G10796" s="281"/>
      <c r="H10796" s="281"/>
      <c r="I10796" s="223"/>
    </row>
    <row r="10797" spans="5:9" x14ac:dyDescent="0.25">
      <c r="E10797" s="225"/>
      <c r="G10797" s="281"/>
      <c r="H10797" s="281"/>
      <c r="I10797" s="223"/>
    </row>
    <row r="10798" spans="5:9" x14ac:dyDescent="0.25">
      <c r="E10798" s="225"/>
      <c r="G10798" s="281"/>
      <c r="H10798" s="281"/>
      <c r="I10798" s="223"/>
    </row>
    <row r="10799" spans="5:9" x14ac:dyDescent="0.25">
      <c r="E10799" s="225"/>
      <c r="G10799" s="281"/>
      <c r="H10799" s="281"/>
      <c r="I10799" s="223"/>
    </row>
    <row r="10800" spans="5:9" x14ac:dyDescent="0.25">
      <c r="E10800" s="225"/>
      <c r="G10800" s="281"/>
      <c r="H10800" s="281"/>
      <c r="I10800" s="223"/>
    </row>
    <row r="10801" spans="5:9" x14ac:dyDescent="0.25">
      <c r="E10801" s="225"/>
      <c r="G10801" s="281"/>
      <c r="H10801" s="281"/>
      <c r="I10801" s="223"/>
    </row>
    <row r="10802" spans="5:9" x14ac:dyDescent="0.25">
      <c r="E10802" s="225"/>
      <c r="G10802" s="281"/>
      <c r="H10802" s="281"/>
      <c r="I10802" s="223"/>
    </row>
    <row r="10803" spans="5:9" x14ac:dyDescent="0.25">
      <c r="E10803" s="225"/>
      <c r="G10803" s="281"/>
      <c r="H10803" s="281"/>
      <c r="I10803" s="223"/>
    </row>
    <row r="10804" spans="5:9" x14ac:dyDescent="0.25">
      <c r="E10804" s="225"/>
      <c r="G10804" s="281"/>
      <c r="H10804" s="281"/>
      <c r="I10804" s="223"/>
    </row>
    <row r="10805" spans="5:9" x14ac:dyDescent="0.25">
      <c r="E10805" s="225"/>
      <c r="G10805" s="281"/>
      <c r="H10805" s="281"/>
      <c r="I10805" s="223"/>
    </row>
    <row r="10806" spans="5:9" x14ac:dyDescent="0.25">
      <c r="E10806" s="225"/>
      <c r="G10806" s="281"/>
      <c r="H10806" s="281"/>
      <c r="I10806" s="223"/>
    </row>
    <row r="10807" spans="5:9" x14ac:dyDescent="0.25">
      <c r="E10807" s="225"/>
      <c r="G10807" s="281"/>
      <c r="H10807" s="281"/>
      <c r="I10807" s="223"/>
    </row>
    <row r="10808" spans="5:9" x14ac:dyDescent="0.25">
      <c r="E10808" s="225"/>
      <c r="G10808" s="281"/>
      <c r="H10808" s="281"/>
      <c r="I10808" s="223"/>
    </row>
    <row r="10809" spans="5:9" x14ac:dyDescent="0.25">
      <c r="E10809" s="225"/>
      <c r="G10809" s="281"/>
      <c r="H10809" s="281"/>
      <c r="I10809" s="223"/>
    </row>
    <row r="10810" spans="5:9" x14ac:dyDescent="0.25">
      <c r="E10810" s="225"/>
      <c r="G10810" s="281"/>
      <c r="H10810" s="281"/>
      <c r="I10810" s="223"/>
    </row>
    <row r="10811" spans="5:9" x14ac:dyDescent="0.25">
      <c r="E10811" s="225"/>
      <c r="G10811" s="281"/>
      <c r="H10811" s="281"/>
      <c r="I10811" s="223"/>
    </row>
    <row r="10812" spans="5:9" x14ac:dyDescent="0.25">
      <c r="E10812" s="225"/>
      <c r="G10812" s="281"/>
      <c r="H10812" s="281"/>
      <c r="I10812" s="223"/>
    </row>
    <row r="10813" spans="5:9" x14ac:dyDescent="0.25">
      <c r="E10813" s="225"/>
      <c r="G10813" s="281"/>
      <c r="H10813" s="281"/>
      <c r="I10813" s="223"/>
    </row>
    <row r="10814" spans="5:9" x14ac:dyDescent="0.25">
      <c r="E10814" s="225"/>
      <c r="G10814" s="281"/>
      <c r="H10814" s="281"/>
      <c r="I10814" s="223"/>
    </row>
    <row r="10815" spans="5:9" x14ac:dyDescent="0.25">
      <c r="E10815" s="225"/>
      <c r="G10815" s="281"/>
      <c r="H10815" s="281"/>
      <c r="I10815" s="223"/>
    </row>
    <row r="10816" spans="5:9" x14ac:dyDescent="0.25">
      <c r="E10816" s="225"/>
      <c r="G10816" s="281"/>
      <c r="H10816" s="281"/>
      <c r="I10816" s="223"/>
    </row>
    <row r="10817" spans="5:9" x14ac:dyDescent="0.25">
      <c r="E10817" s="225"/>
      <c r="G10817" s="281"/>
      <c r="H10817" s="281"/>
      <c r="I10817" s="223"/>
    </row>
    <row r="10818" spans="5:9" x14ac:dyDescent="0.25">
      <c r="E10818" s="225"/>
      <c r="G10818" s="281"/>
      <c r="H10818" s="281"/>
      <c r="I10818" s="223"/>
    </row>
    <row r="10819" spans="5:9" x14ac:dyDescent="0.25">
      <c r="E10819" s="225"/>
      <c r="G10819" s="281"/>
      <c r="H10819" s="281"/>
      <c r="I10819" s="223"/>
    </row>
    <row r="10820" spans="5:9" x14ac:dyDescent="0.25">
      <c r="E10820" s="225"/>
      <c r="G10820" s="281"/>
      <c r="H10820" s="281"/>
      <c r="I10820" s="223"/>
    </row>
    <row r="10821" spans="5:9" x14ac:dyDescent="0.25">
      <c r="E10821" s="225"/>
      <c r="G10821" s="281"/>
      <c r="H10821" s="281"/>
      <c r="I10821" s="223"/>
    </row>
    <row r="10822" spans="5:9" x14ac:dyDescent="0.25">
      <c r="E10822" s="225"/>
      <c r="G10822" s="281"/>
      <c r="H10822" s="281"/>
      <c r="I10822" s="223"/>
    </row>
    <row r="10823" spans="5:9" x14ac:dyDescent="0.25">
      <c r="E10823" s="225"/>
      <c r="G10823" s="281"/>
      <c r="H10823" s="281"/>
      <c r="I10823" s="223"/>
    </row>
    <row r="10824" spans="5:9" x14ac:dyDescent="0.25">
      <c r="E10824" s="225"/>
      <c r="G10824" s="281"/>
      <c r="H10824" s="281"/>
      <c r="I10824" s="223"/>
    </row>
    <row r="10825" spans="5:9" x14ac:dyDescent="0.25">
      <c r="E10825" s="225"/>
      <c r="G10825" s="281"/>
      <c r="H10825" s="281"/>
      <c r="I10825" s="223"/>
    </row>
    <row r="10826" spans="5:9" x14ac:dyDescent="0.25">
      <c r="E10826" s="225"/>
      <c r="G10826" s="281"/>
      <c r="H10826" s="281"/>
      <c r="I10826" s="223"/>
    </row>
    <row r="10827" spans="5:9" x14ac:dyDescent="0.25">
      <c r="E10827" s="225"/>
      <c r="G10827" s="281"/>
      <c r="H10827" s="281"/>
      <c r="I10827" s="223"/>
    </row>
    <row r="10828" spans="5:9" x14ac:dyDescent="0.25">
      <c r="E10828" s="225"/>
      <c r="G10828" s="281"/>
      <c r="H10828" s="281"/>
      <c r="I10828" s="223"/>
    </row>
    <row r="10829" spans="5:9" x14ac:dyDescent="0.25">
      <c r="E10829" s="225"/>
      <c r="G10829" s="281"/>
      <c r="H10829" s="281"/>
      <c r="I10829" s="223"/>
    </row>
    <row r="10830" spans="5:9" x14ac:dyDescent="0.25">
      <c r="E10830" s="225"/>
      <c r="G10830" s="281"/>
      <c r="H10830" s="281"/>
      <c r="I10830" s="223"/>
    </row>
    <row r="10831" spans="5:9" x14ac:dyDescent="0.25">
      <c r="E10831" s="225"/>
      <c r="G10831" s="281"/>
      <c r="H10831" s="281"/>
      <c r="I10831" s="223"/>
    </row>
    <row r="10832" spans="5:9" x14ac:dyDescent="0.25">
      <c r="E10832" s="225"/>
      <c r="G10832" s="281"/>
      <c r="H10832" s="281"/>
      <c r="I10832" s="223"/>
    </row>
    <row r="10833" spans="5:9" x14ac:dyDescent="0.25">
      <c r="E10833" s="225"/>
      <c r="G10833" s="281"/>
      <c r="H10833" s="281"/>
      <c r="I10833" s="223"/>
    </row>
    <row r="10834" spans="5:9" x14ac:dyDescent="0.25">
      <c r="E10834" s="225"/>
      <c r="G10834" s="281"/>
      <c r="H10834" s="281"/>
      <c r="I10834" s="223"/>
    </row>
    <row r="10835" spans="5:9" x14ac:dyDescent="0.25">
      <c r="E10835" s="225"/>
      <c r="G10835" s="281"/>
      <c r="H10835" s="281"/>
      <c r="I10835" s="223"/>
    </row>
    <row r="10836" spans="5:9" x14ac:dyDescent="0.25">
      <c r="E10836" s="225"/>
      <c r="G10836" s="281"/>
      <c r="H10836" s="281"/>
      <c r="I10836" s="223"/>
    </row>
    <row r="10837" spans="5:9" x14ac:dyDescent="0.25">
      <c r="E10837" s="225"/>
      <c r="G10837" s="281"/>
      <c r="H10837" s="281"/>
      <c r="I10837" s="223"/>
    </row>
    <row r="10838" spans="5:9" x14ac:dyDescent="0.25">
      <c r="E10838" s="225"/>
      <c r="G10838" s="281"/>
      <c r="H10838" s="281"/>
      <c r="I10838" s="223"/>
    </row>
    <row r="10839" spans="5:9" x14ac:dyDescent="0.25">
      <c r="E10839" s="225"/>
      <c r="G10839" s="281"/>
      <c r="H10839" s="281"/>
      <c r="I10839" s="223"/>
    </row>
    <row r="10840" spans="5:9" x14ac:dyDescent="0.25">
      <c r="E10840" s="225"/>
      <c r="G10840" s="281"/>
      <c r="H10840" s="281"/>
      <c r="I10840" s="223"/>
    </row>
    <row r="10841" spans="5:9" x14ac:dyDescent="0.25">
      <c r="E10841" s="225"/>
      <c r="G10841" s="281"/>
      <c r="H10841" s="281"/>
      <c r="I10841" s="223"/>
    </row>
    <row r="10842" spans="5:9" x14ac:dyDescent="0.25">
      <c r="E10842" s="225"/>
      <c r="G10842" s="281"/>
      <c r="H10842" s="281"/>
      <c r="I10842" s="223"/>
    </row>
    <row r="10843" spans="5:9" x14ac:dyDescent="0.25">
      <c r="E10843" s="225"/>
      <c r="G10843" s="281"/>
      <c r="H10843" s="281"/>
      <c r="I10843" s="223"/>
    </row>
    <row r="10844" spans="5:9" x14ac:dyDescent="0.25">
      <c r="E10844" s="225"/>
      <c r="G10844" s="281"/>
      <c r="H10844" s="281"/>
      <c r="I10844" s="223"/>
    </row>
    <row r="10845" spans="5:9" x14ac:dyDescent="0.25">
      <c r="E10845" s="225"/>
      <c r="G10845" s="281"/>
      <c r="H10845" s="281"/>
      <c r="I10845" s="223"/>
    </row>
    <row r="10846" spans="5:9" x14ac:dyDescent="0.25">
      <c r="E10846" s="225"/>
      <c r="G10846" s="281"/>
      <c r="H10846" s="281"/>
      <c r="I10846" s="223"/>
    </row>
    <row r="10847" spans="5:9" x14ac:dyDescent="0.25">
      <c r="E10847" s="225"/>
      <c r="G10847" s="281"/>
      <c r="H10847" s="281"/>
      <c r="I10847" s="223"/>
    </row>
    <row r="10848" spans="5:9" x14ac:dyDescent="0.25">
      <c r="E10848" s="225"/>
      <c r="G10848" s="281"/>
      <c r="H10848" s="281"/>
      <c r="I10848" s="223"/>
    </row>
    <row r="10849" spans="5:9" x14ac:dyDescent="0.25">
      <c r="E10849" s="225"/>
      <c r="G10849" s="281"/>
      <c r="H10849" s="281"/>
      <c r="I10849" s="223"/>
    </row>
    <row r="10850" spans="5:9" x14ac:dyDescent="0.25">
      <c r="E10850" s="225"/>
      <c r="G10850" s="281"/>
      <c r="H10850" s="281"/>
      <c r="I10850" s="223"/>
    </row>
    <row r="10851" spans="5:9" x14ac:dyDescent="0.25">
      <c r="E10851" s="225"/>
      <c r="G10851" s="281"/>
      <c r="H10851" s="281"/>
      <c r="I10851" s="223"/>
    </row>
    <row r="10852" spans="5:9" x14ac:dyDescent="0.25">
      <c r="E10852" s="225"/>
      <c r="G10852" s="281"/>
      <c r="H10852" s="281"/>
      <c r="I10852" s="223"/>
    </row>
    <row r="10853" spans="5:9" x14ac:dyDescent="0.25">
      <c r="E10853" s="225"/>
      <c r="G10853" s="281"/>
      <c r="H10853" s="281"/>
      <c r="I10853" s="223"/>
    </row>
    <row r="10854" spans="5:9" x14ac:dyDescent="0.25">
      <c r="E10854" s="225"/>
      <c r="G10854" s="281"/>
      <c r="H10854" s="281"/>
      <c r="I10854" s="223"/>
    </row>
    <row r="10855" spans="5:9" x14ac:dyDescent="0.25">
      <c r="E10855" s="225"/>
      <c r="G10855" s="281"/>
      <c r="H10855" s="281"/>
      <c r="I10855" s="223"/>
    </row>
    <row r="10856" spans="5:9" x14ac:dyDescent="0.25">
      <c r="E10856" s="225"/>
      <c r="G10856" s="281"/>
      <c r="H10856" s="281"/>
      <c r="I10856" s="223"/>
    </row>
    <row r="10857" spans="5:9" x14ac:dyDescent="0.25">
      <c r="E10857" s="225"/>
      <c r="G10857" s="281"/>
      <c r="H10857" s="281"/>
      <c r="I10857" s="223"/>
    </row>
    <row r="10858" spans="5:9" x14ac:dyDescent="0.25">
      <c r="E10858" s="225"/>
      <c r="G10858" s="281"/>
      <c r="H10858" s="281"/>
      <c r="I10858" s="223"/>
    </row>
    <row r="10859" spans="5:9" x14ac:dyDescent="0.25">
      <c r="E10859" s="225"/>
      <c r="G10859" s="281"/>
      <c r="H10859" s="281"/>
      <c r="I10859" s="223"/>
    </row>
    <row r="10860" spans="5:9" x14ac:dyDescent="0.25">
      <c r="E10860" s="225"/>
      <c r="G10860" s="281"/>
      <c r="H10860" s="281"/>
      <c r="I10860" s="223"/>
    </row>
    <row r="10861" spans="5:9" x14ac:dyDescent="0.25">
      <c r="E10861" s="225"/>
      <c r="G10861" s="281"/>
      <c r="H10861" s="281"/>
      <c r="I10861" s="223"/>
    </row>
    <row r="10862" spans="5:9" x14ac:dyDescent="0.25">
      <c r="E10862" s="225"/>
      <c r="G10862" s="281"/>
      <c r="H10862" s="281"/>
      <c r="I10862" s="223"/>
    </row>
    <row r="10863" spans="5:9" x14ac:dyDescent="0.25">
      <c r="E10863" s="225"/>
      <c r="G10863" s="281"/>
      <c r="H10863" s="281"/>
      <c r="I10863" s="223"/>
    </row>
    <row r="10864" spans="5:9" x14ac:dyDescent="0.25">
      <c r="E10864" s="225"/>
      <c r="G10864" s="281"/>
      <c r="H10864" s="281"/>
      <c r="I10864" s="223"/>
    </row>
    <row r="10865" spans="5:9" x14ac:dyDescent="0.25">
      <c r="E10865" s="225"/>
      <c r="G10865" s="281"/>
      <c r="H10865" s="281"/>
      <c r="I10865" s="223"/>
    </row>
    <row r="10866" spans="5:9" x14ac:dyDescent="0.25">
      <c r="E10866" s="225"/>
      <c r="G10866" s="281"/>
      <c r="H10866" s="281"/>
      <c r="I10866" s="223"/>
    </row>
    <row r="10867" spans="5:9" x14ac:dyDescent="0.25">
      <c r="E10867" s="225"/>
      <c r="G10867" s="281"/>
      <c r="H10867" s="281"/>
      <c r="I10867" s="223"/>
    </row>
    <row r="10868" spans="5:9" x14ac:dyDescent="0.25">
      <c r="E10868" s="225"/>
      <c r="G10868" s="281"/>
      <c r="H10868" s="281"/>
      <c r="I10868" s="223"/>
    </row>
    <row r="10869" spans="5:9" x14ac:dyDescent="0.25">
      <c r="E10869" s="225"/>
      <c r="G10869" s="281"/>
      <c r="H10869" s="281"/>
      <c r="I10869" s="223"/>
    </row>
    <row r="10870" spans="5:9" x14ac:dyDescent="0.25">
      <c r="E10870" s="225"/>
      <c r="G10870" s="281"/>
      <c r="H10870" s="281"/>
      <c r="I10870" s="223"/>
    </row>
    <row r="10871" spans="5:9" x14ac:dyDescent="0.25">
      <c r="E10871" s="225"/>
      <c r="G10871" s="281"/>
      <c r="H10871" s="281"/>
      <c r="I10871" s="223"/>
    </row>
    <row r="10872" spans="5:9" x14ac:dyDescent="0.25">
      <c r="E10872" s="225"/>
      <c r="G10872" s="281"/>
      <c r="H10872" s="281"/>
      <c r="I10872" s="223"/>
    </row>
    <row r="10873" spans="5:9" x14ac:dyDescent="0.25">
      <c r="E10873" s="225"/>
      <c r="G10873" s="281"/>
      <c r="H10873" s="281"/>
      <c r="I10873" s="223"/>
    </row>
    <row r="10874" spans="5:9" x14ac:dyDescent="0.25">
      <c r="E10874" s="225"/>
      <c r="G10874" s="281"/>
      <c r="H10874" s="281"/>
      <c r="I10874" s="223"/>
    </row>
    <row r="10875" spans="5:9" x14ac:dyDescent="0.25">
      <c r="E10875" s="225"/>
      <c r="G10875" s="281"/>
      <c r="H10875" s="281"/>
      <c r="I10875" s="223"/>
    </row>
    <row r="10876" spans="5:9" x14ac:dyDescent="0.25">
      <c r="E10876" s="225"/>
      <c r="G10876" s="281"/>
      <c r="H10876" s="281"/>
      <c r="I10876" s="223"/>
    </row>
    <row r="10877" spans="5:9" x14ac:dyDescent="0.25">
      <c r="E10877" s="225"/>
      <c r="G10877" s="281"/>
      <c r="H10877" s="281"/>
      <c r="I10877" s="223"/>
    </row>
    <row r="10878" spans="5:9" x14ac:dyDescent="0.25">
      <c r="E10878" s="225"/>
      <c r="G10878" s="281"/>
      <c r="H10878" s="281"/>
      <c r="I10878" s="223"/>
    </row>
    <row r="10879" spans="5:9" x14ac:dyDescent="0.25">
      <c r="E10879" s="225"/>
      <c r="G10879" s="281"/>
      <c r="H10879" s="281"/>
      <c r="I10879" s="223"/>
    </row>
    <row r="10880" spans="5:9" x14ac:dyDescent="0.25">
      <c r="E10880" s="225"/>
      <c r="G10880" s="281"/>
      <c r="H10880" s="281"/>
      <c r="I10880" s="223"/>
    </row>
    <row r="10881" spans="5:9" x14ac:dyDescent="0.25">
      <c r="E10881" s="225"/>
      <c r="G10881" s="281"/>
      <c r="H10881" s="281"/>
      <c r="I10881" s="223"/>
    </row>
    <row r="10882" spans="5:9" x14ac:dyDescent="0.25">
      <c r="E10882" s="225"/>
      <c r="G10882" s="281"/>
      <c r="H10882" s="281"/>
      <c r="I10882" s="223"/>
    </row>
    <row r="10883" spans="5:9" x14ac:dyDescent="0.25">
      <c r="E10883" s="225"/>
      <c r="G10883" s="281"/>
      <c r="H10883" s="281"/>
      <c r="I10883" s="223"/>
    </row>
    <row r="10884" spans="5:9" x14ac:dyDescent="0.25">
      <c r="E10884" s="225"/>
      <c r="G10884" s="281"/>
      <c r="H10884" s="281"/>
      <c r="I10884" s="223"/>
    </row>
    <row r="10885" spans="5:9" x14ac:dyDescent="0.25">
      <c r="E10885" s="225"/>
      <c r="G10885" s="281"/>
      <c r="H10885" s="281"/>
      <c r="I10885" s="223"/>
    </row>
    <row r="10886" spans="5:9" x14ac:dyDescent="0.25">
      <c r="E10886" s="225"/>
      <c r="G10886" s="281"/>
      <c r="H10886" s="281"/>
      <c r="I10886" s="223"/>
    </row>
    <row r="10887" spans="5:9" x14ac:dyDescent="0.25">
      <c r="E10887" s="225"/>
      <c r="G10887" s="281"/>
      <c r="H10887" s="281"/>
      <c r="I10887" s="223"/>
    </row>
    <row r="10888" spans="5:9" x14ac:dyDescent="0.25">
      <c r="E10888" s="225"/>
      <c r="G10888" s="281"/>
      <c r="H10888" s="281"/>
      <c r="I10888" s="223"/>
    </row>
    <row r="10889" spans="5:9" x14ac:dyDescent="0.25">
      <c r="E10889" s="225"/>
      <c r="G10889" s="281"/>
      <c r="H10889" s="281"/>
      <c r="I10889" s="223"/>
    </row>
    <row r="10890" spans="5:9" x14ac:dyDescent="0.25">
      <c r="E10890" s="225"/>
      <c r="G10890" s="281"/>
      <c r="H10890" s="281"/>
      <c r="I10890" s="223"/>
    </row>
    <row r="10891" spans="5:9" x14ac:dyDescent="0.25">
      <c r="E10891" s="225"/>
      <c r="G10891" s="281"/>
      <c r="H10891" s="281"/>
      <c r="I10891" s="223"/>
    </row>
    <row r="10892" spans="5:9" x14ac:dyDescent="0.25">
      <c r="E10892" s="225"/>
      <c r="G10892" s="281"/>
      <c r="H10892" s="281"/>
      <c r="I10892" s="223"/>
    </row>
    <row r="10893" spans="5:9" x14ac:dyDescent="0.25">
      <c r="E10893" s="225"/>
      <c r="G10893" s="281"/>
      <c r="H10893" s="281"/>
      <c r="I10893" s="223"/>
    </row>
    <row r="10894" spans="5:9" x14ac:dyDescent="0.25">
      <c r="E10894" s="225"/>
      <c r="G10894" s="281"/>
      <c r="H10894" s="281"/>
      <c r="I10894" s="223"/>
    </row>
    <row r="10895" spans="5:9" x14ac:dyDescent="0.25">
      <c r="E10895" s="225"/>
      <c r="G10895" s="281"/>
      <c r="H10895" s="281"/>
      <c r="I10895" s="223"/>
    </row>
    <row r="10896" spans="5:9" x14ac:dyDescent="0.25">
      <c r="E10896" s="225"/>
      <c r="G10896" s="281"/>
      <c r="H10896" s="281"/>
      <c r="I10896" s="223"/>
    </row>
    <row r="10897" spans="5:9" x14ac:dyDescent="0.25">
      <c r="E10897" s="225"/>
      <c r="G10897" s="281"/>
      <c r="H10897" s="281"/>
      <c r="I10897" s="223"/>
    </row>
    <row r="10898" spans="5:9" x14ac:dyDescent="0.25">
      <c r="E10898" s="225"/>
      <c r="G10898" s="281"/>
      <c r="H10898" s="281"/>
      <c r="I10898" s="223"/>
    </row>
    <row r="10899" spans="5:9" x14ac:dyDescent="0.25">
      <c r="E10899" s="225"/>
      <c r="G10899" s="281"/>
      <c r="H10899" s="281"/>
      <c r="I10899" s="223"/>
    </row>
    <row r="10900" spans="5:9" x14ac:dyDescent="0.25">
      <c r="E10900" s="225"/>
      <c r="G10900" s="281"/>
      <c r="H10900" s="281"/>
      <c r="I10900" s="223"/>
    </row>
    <row r="10901" spans="5:9" x14ac:dyDescent="0.25">
      <c r="E10901" s="225"/>
      <c r="G10901" s="281"/>
      <c r="H10901" s="281"/>
      <c r="I10901" s="223"/>
    </row>
    <row r="10902" spans="5:9" x14ac:dyDescent="0.25">
      <c r="E10902" s="225"/>
      <c r="G10902" s="281"/>
      <c r="H10902" s="281"/>
      <c r="I10902" s="223"/>
    </row>
    <row r="10903" spans="5:9" x14ac:dyDescent="0.25">
      <c r="E10903" s="225"/>
      <c r="G10903" s="281"/>
      <c r="H10903" s="281"/>
      <c r="I10903" s="223"/>
    </row>
    <row r="10904" spans="5:9" x14ac:dyDescent="0.25">
      <c r="E10904" s="225"/>
      <c r="G10904" s="281"/>
      <c r="H10904" s="281"/>
      <c r="I10904" s="223"/>
    </row>
    <row r="10905" spans="5:9" x14ac:dyDescent="0.25">
      <c r="E10905" s="225"/>
      <c r="G10905" s="281"/>
      <c r="H10905" s="281"/>
      <c r="I10905" s="223"/>
    </row>
    <row r="10906" spans="5:9" x14ac:dyDescent="0.25">
      <c r="E10906" s="225"/>
      <c r="G10906" s="281"/>
      <c r="H10906" s="281"/>
      <c r="I10906" s="223"/>
    </row>
    <row r="10907" spans="5:9" x14ac:dyDescent="0.25">
      <c r="E10907" s="225"/>
      <c r="G10907" s="281"/>
      <c r="H10907" s="281"/>
      <c r="I10907" s="223"/>
    </row>
    <row r="10908" spans="5:9" x14ac:dyDescent="0.25">
      <c r="E10908" s="225"/>
      <c r="G10908" s="281"/>
      <c r="H10908" s="281"/>
      <c r="I10908" s="223"/>
    </row>
    <row r="10909" spans="5:9" x14ac:dyDescent="0.25">
      <c r="E10909" s="225"/>
      <c r="G10909" s="281"/>
      <c r="H10909" s="281"/>
      <c r="I10909" s="223"/>
    </row>
    <row r="10910" spans="5:9" x14ac:dyDescent="0.25">
      <c r="E10910" s="225"/>
      <c r="G10910" s="281"/>
      <c r="H10910" s="281"/>
      <c r="I10910" s="223"/>
    </row>
    <row r="10911" spans="5:9" x14ac:dyDescent="0.25">
      <c r="E10911" s="225"/>
      <c r="G10911" s="281"/>
      <c r="H10911" s="281"/>
      <c r="I10911" s="223"/>
    </row>
    <row r="10912" spans="5:9" x14ac:dyDescent="0.25">
      <c r="E10912" s="225"/>
      <c r="G10912" s="281"/>
      <c r="H10912" s="281"/>
      <c r="I10912" s="223"/>
    </row>
    <row r="10913" spans="5:9" x14ac:dyDescent="0.25">
      <c r="E10913" s="225"/>
      <c r="G10913" s="281"/>
      <c r="H10913" s="281"/>
      <c r="I10913" s="223"/>
    </row>
    <row r="10914" spans="5:9" x14ac:dyDescent="0.25">
      <c r="E10914" s="225"/>
      <c r="G10914" s="281"/>
      <c r="H10914" s="281"/>
      <c r="I10914" s="223"/>
    </row>
    <row r="10915" spans="5:9" x14ac:dyDescent="0.25">
      <c r="E10915" s="225"/>
      <c r="G10915" s="281"/>
      <c r="H10915" s="281"/>
      <c r="I10915" s="223"/>
    </row>
    <row r="10916" spans="5:9" x14ac:dyDescent="0.25">
      <c r="E10916" s="225"/>
      <c r="G10916" s="281"/>
      <c r="H10916" s="281"/>
      <c r="I10916" s="223"/>
    </row>
    <row r="10917" spans="5:9" x14ac:dyDescent="0.25">
      <c r="E10917" s="225"/>
      <c r="G10917" s="281"/>
      <c r="H10917" s="281"/>
      <c r="I10917" s="223"/>
    </row>
    <row r="10918" spans="5:9" x14ac:dyDescent="0.25">
      <c r="E10918" s="225"/>
      <c r="G10918" s="281"/>
      <c r="H10918" s="281"/>
      <c r="I10918" s="223"/>
    </row>
    <row r="10919" spans="5:9" x14ac:dyDescent="0.25">
      <c r="E10919" s="225"/>
      <c r="G10919" s="281"/>
      <c r="H10919" s="281"/>
      <c r="I10919" s="223"/>
    </row>
    <row r="10920" spans="5:9" x14ac:dyDescent="0.25">
      <c r="E10920" s="225"/>
      <c r="G10920" s="281"/>
      <c r="H10920" s="281"/>
      <c r="I10920" s="223"/>
    </row>
    <row r="10921" spans="5:9" x14ac:dyDescent="0.25">
      <c r="E10921" s="225"/>
      <c r="G10921" s="281"/>
      <c r="H10921" s="281"/>
      <c r="I10921" s="223"/>
    </row>
    <row r="10922" spans="5:9" x14ac:dyDescent="0.25">
      <c r="E10922" s="225"/>
      <c r="G10922" s="281"/>
      <c r="H10922" s="281"/>
      <c r="I10922" s="223"/>
    </row>
    <row r="10923" spans="5:9" x14ac:dyDescent="0.25">
      <c r="E10923" s="225"/>
      <c r="G10923" s="281"/>
      <c r="H10923" s="281"/>
      <c r="I10923" s="223"/>
    </row>
    <row r="10924" spans="5:9" x14ac:dyDescent="0.25">
      <c r="E10924" s="225"/>
      <c r="G10924" s="281"/>
      <c r="H10924" s="281"/>
      <c r="I10924" s="223"/>
    </row>
    <row r="10925" spans="5:9" x14ac:dyDescent="0.25">
      <c r="E10925" s="225"/>
      <c r="G10925" s="281"/>
      <c r="H10925" s="281"/>
      <c r="I10925" s="223"/>
    </row>
    <row r="10926" spans="5:9" x14ac:dyDescent="0.25">
      <c r="E10926" s="225"/>
      <c r="G10926" s="281"/>
      <c r="H10926" s="281"/>
      <c r="I10926" s="223"/>
    </row>
    <row r="10927" spans="5:9" x14ac:dyDescent="0.25">
      <c r="E10927" s="225"/>
      <c r="G10927" s="281"/>
      <c r="H10927" s="281"/>
      <c r="I10927" s="223"/>
    </row>
    <row r="10928" spans="5:9" x14ac:dyDescent="0.25">
      <c r="E10928" s="225"/>
      <c r="G10928" s="281"/>
      <c r="H10928" s="281"/>
      <c r="I10928" s="223"/>
    </row>
    <row r="10929" spans="5:9" x14ac:dyDescent="0.25">
      <c r="E10929" s="225"/>
      <c r="G10929" s="281"/>
      <c r="H10929" s="281"/>
      <c r="I10929" s="223"/>
    </row>
    <row r="10930" spans="5:9" x14ac:dyDescent="0.25">
      <c r="E10930" s="225"/>
      <c r="G10930" s="281"/>
      <c r="H10930" s="281"/>
      <c r="I10930" s="223"/>
    </row>
    <row r="10931" spans="5:9" x14ac:dyDescent="0.25">
      <c r="E10931" s="225"/>
      <c r="G10931" s="281"/>
      <c r="H10931" s="281"/>
      <c r="I10931" s="223"/>
    </row>
    <row r="10932" spans="5:9" x14ac:dyDescent="0.25">
      <c r="E10932" s="225"/>
      <c r="G10932" s="281"/>
      <c r="H10932" s="281"/>
      <c r="I10932" s="223"/>
    </row>
    <row r="10933" spans="5:9" x14ac:dyDescent="0.25">
      <c r="E10933" s="225"/>
      <c r="G10933" s="281"/>
      <c r="H10933" s="281"/>
      <c r="I10933" s="223"/>
    </row>
    <row r="10934" spans="5:9" x14ac:dyDescent="0.25">
      <c r="E10934" s="225"/>
      <c r="G10934" s="281"/>
      <c r="H10934" s="281"/>
      <c r="I10934" s="223"/>
    </row>
    <row r="10935" spans="5:9" x14ac:dyDescent="0.25">
      <c r="E10935" s="225"/>
      <c r="G10935" s="281"/>
      <c r="H10935" s="281"/>
      <c r="I10935" s="223"/>
    </row>
    <row r="10936" spans="5:9" x14ac:dyDescent="0.25">
      <c r="E10936" s="225"/>
      <c r="G10936" s="281"/>
      <c r="H10936" s="281"/>
      <c r="I10936" s="223"/>
    </row>
    <row r="10937" spans="5:9" x14ac:dyDescent="0.25">
      <c r="E10937" s="225"/>
      <c r="G10937" s="281"/>
      <c r="H10937" s="281"/>
      <c r="I10937" s="223"/>
    </row>
    <row r="10938" spans="5:9" x14ac:dyDescent="0.25">
      <c r="E10938" s="225"/>
      <c r="G10938" s="281"/>
      <c r="H10938" s="281"/>
      <c r="I10938" s="223"/>
    </row>
    <row r="10939" spans="5:9" x14ac:dyDescent="0.25">
      <c r="E10939" s="225"/>
      <c r="G10939" s="281"/>
      <c r="H10939" s="281"/>
      <c r="I10939" s="223"/>
    </row>
    <row r="10940" spans="5:9" x14ac:dyDescent="0.25">
      <c r="E10940" s="225"/>
      <c r="G10940" s="281"/>
      <c r="H10940" s="281"/>
      <c r="I10940" s="223"/>
    </row>
    <row r="10941" spans="5:9" x14ac:dyDescent="0.25">
      <c r="E10941" s="225"/>
      <c r="G10941" s="281"/>
      <c r="H10941" s="281"/>
      <c r="I10941" s="223"/>
    </row>
    <row r="10942" spans="5:9" x14ac:dyDescent="0.25">
      <c r="E10942" s="225"/>
      <c r="G10942" s="281"/>
      <c r="H10942" s="281"/>
      <c r="I10942" s="223"/>
    </row>
    <row r="10943" spans="5:9" x14ac:dyDescent="0.25">
      <c r="E10943" s="225"/>
      <c r="G10943" s="281"/>
      <c r="H10943" s="281"/>
      <c r="I10943" s="223"/>
    </row>
    <row r="10944" spans="5:9" x14ac:dyDescent="0.25">
      <c r="E10944" s="225"/>
      <c r="G10944" s="281"/>
      <c r="H10944" s="281"/>
      <c r="I10944" s="223"/>
    </row>
    <row r="10945" spans="5:9" x14ac:dyDescent="0.25">
      <c r="E10945" s="225"/>
      <c r="G10945" s="281"/>
      <c r="H10945" s="281"/>
      <c r="I10945" s="223"/>
    </row>
    <row r="10946" spans="5:9" x14ac:dyDescent="0.25">
      <c r="E10946" s="225"/>
      <c r="G10946" s="281"/>
      <c r="H10946" s="281"/>
      <c r="I10946" s="223"/>
    </row>
    <row r="10947" spans="5:9" x14ac:dyDescent="0.25">
      <c r="E10947" s="225"/>
      <c r="G10947" s="281"/>
      <c r="H10947" s="281"/>
      <c r="I10947" s="223"/>
    </row>
    <row r="10948" spans="5:9" x14ac:dyDescent="0.25">
      <c r="E10948" s="225"/>
      <c r="G10948" s="281"/>
      <c r="H10948" s="281"/>
      <c r="I10948" s="223"/>
    </row>
    <row r="10949" spans="5:9" x14ac:dyDescent="0.25">
      <c r="E10949" s="225"/>
      <c r="G10949" s="281"/>
      <c r="H10949" s="281"/>
      <c r="I10949" s="223"/>
    </row>
    <row r="10950" spans="5:9" x14ac:dyDescent="0.25">
      <c r="E10950" s="225"/>
      <c r="G10950" s="281"/>
      <c r="H10950" s="281"/>
      <c r="I10950" s="223"/>
    </row>
    <row r="10951" spans="5:9" x14ac:dyDescent="0.25">
      <c r="E10951" s="225"/>
      <c r="G10951" s="281"/>
      <c r="H10951" s="281"/>
      <c r="I10951" s="223"/>
    </row>
    <row r="10952" spans="5:9" x14ac:dyDescent="0.25">
      <c r="E10952" s="225"/>
      <c r="G10952" s="281"/>
      <c r="H10952" s="281"/>
      <c r="I10952" s="223"/>
    </row>
    <row r="10953" spans="5:9" x14ac:dyDescent="0.25">
      <c r="E10953" s="225"/>
      <c r="G10953" s="281"/>
      <c r="H10953" s="281"/>
      <c r="I10953" s="223"/>
    </row>
    <row r="10954" spans="5:9" x14ac:dyDescent="0.25">
      <c r="E10954" s="225"/>
      <c r="G10954" s="281"/>
      <c r="H10954" s="281"/>
      <c r="I10954" s="223"/>
    </row>
    <row r="10955" spans="5:9" x14ac:dyDescent="0.25">
      <c r="E10955" s="225"/>
      <c r="G10955" s="281"/>
      <c r="H10955" s="281"/>
      <c r="I10955" s="223"/>
    </row>
    <row r="10956" spans="5:9" x14ac:dyDescent="0.25">
      <c r="E10956" s="225"/>
      <c r="G10956" s="281"/>
      <c r="H10956" s="281"/>
      <c r="I10956" s="223"/>
    </row>
    <row r="10957" spans="5:9" x14ac:dyDescent="0.25">
      <c r="E10957" s="225"/>
      <c r="G10957" s="281"/>
      <c r="H10957" s="281"/>
      <c r="I10957" s="223"/>
    </row>
    <row r="10958" spans="5:9" x14ac:dyDescent="0.25">
      <c r="E10958" s="225"/>
      <c r="G10958" s="281"/>
      <c r="H10958" s="281"/>
      <c r="I10958" s="223"/>
    </row>
    <row r="10959" spans="5:9" x14ac:dyDescent="0.25">
      <c r="E10959" s="225"/>
      <c r="G10959" s="281"/>
      <c r="H10959" s="281"/>
      <c r="I10959" s="223"/>
    </row>
    <row r="10960" spans="5:9" x14ac:dyDescent="0.25">
      <c r="E10960" s="225"/>
      <c r="G10960" s="281"/>
      <c r="H10960" s="281"/>
      <c r="I10960" s="223"/>
    </row>
    <row r="10961" spans="5:9" x14ac:dyDescent="0.25">
      <c r="E10961" s="225"/>
      <c r="G10961" s="281"/>
      <c r="H10961" s="281"/>
      <c r="I10961" s="223"/>
    </row>
    <row r="10962" spans="5:9" x14ac:dyDescent="0.25">
      <c r="E10962" s="225"/>
      <c r="G10962" s="281"/>
      <c r="H10962" s="281"/>
      <c r="I10962" s="223"/>
    </row>
    <row r="10963" spans="5:9" x14ac:dyDescent="0.25">
      <c r="E10963" s="225"/>
      <c r="G10963" s="281"/>
      <c r="H10963" s="281"/>
      <c r="I10963" s="223"/>
    </row>
    <row r="10964" spans="5:9" x14ac:dyDescent="0.25">
      <c r="E10964" s="225"/>
      <c r="G10964" s="281"/>
      <c r="H10964" s="281"/>
      <c r="I10964" s="223"/>
    </row>
    <row r="10965" spans="5:9" x14ac:dyDescent="0.25">
      <c r="E10965" s="225"/>
      <c r="G10965" s="281"/>
      <c r="H10965" s="281"/>
      <c r="I10965" s="223"/>
    </row>
    <row r="10966" spans="5:9" x14ac:dyDescent="0.25">
      <c r="E10966" s="225"/>
      <c r="G10966" s="281"/>
      <c r="H10966" s="281"/>
      <c r="I10966" s="223"/>
    </row>
    <row r="10967" spans="5:9" x14ac:dyDescent="0.25">
      <c r="E10967" s="225"/>
      <c r="G10967" s="281"/>
      <c r="H10967" s="281"/>
      <c r="I10967" s="223"/>
    </row>
    <row r="10968" spans="5:9" x14ac:dyDescent="0.25">
      <c r="E10968" s="225"/>
      <c r="G10968" s="281"/>
      <c r="H10968" s="281"/>
      <c r="I10968" s="223"/>
    </row>
    <row r="10969" spans="5:9" x14ac:dyDescent="0.25">
      <c r="E10969" s="225"/>
      <c r="G10969" s="281"/>
      <c r="H10969" s="281"/>
      <c r="I10969" s="223"/>
    </row>
    <row r="10970" spans="5:9" x14ac:dyDescent="0.25">
      <c r="E10970" s="225"/>
      <c r="G10970" s="281"/>
      <c r="H10970" s="281"/>
      <c r="I10970" s="223"/>
    </row>
    <row r="10971" spans="5:9" x14ac:dyDescent="0.25">
      <c r="E10971" s="225"/>
      <c r="G10971" s="281"/>
      <c r="H10971" s="281"/>
      <c r="I10971" s="223"/>
    </row>
    <row r="10972" spans="5:9" x14ac:dyDescent="0.25">
      <c r="E10972" s="225"/>
      <c r="G10972" s="281"/>
      <c r="H10972" s="281"/>
      <c r="I10972" s="223"/>
    </row>
    <row r="10973" spans="5:9" x14ac:dyDescent="0.25">
      <c r="E10973" s="225"/>
      <c r="G10973" s="281"/>
      <c r="H10973" s="281"/>
      <c r="I10973" s="223"/>
    </row>
    <row r="10974" spans="5:9" x14ac:dyDescent="0.25">
      <c r="E10974" s="225"/>
      <c r="G10974" s="281"/>
      <c r="H10974" s="281"/>
      <c r="I10974" s="223"/>
    </row>
    <row r="10975" spans="5:9" x14ac:dyDescent="0.25">
      <c r="E10975" s="225"/>
      <c r="G10975" s="281"/>
      <c r="H10975" s="281"/>
      <c r="I10975" s="223"/>
    </row>
    <row r="10976" spans="5:9" x14ac:dyDescent="0.25">
      <c r="E10976" s="225"/>
      <c r="G10976" s="281"/>
      <c r="H10976" s="281"/>
      <c r="I10976" s="223"/>
    </row>
    <row r="10977" spans="5:9" x14ac:dyDescent="0.25">
      <c r="E10977" s="225"/>
      <c r="G10977" s="281"/>
      <c r="H10977" s="281"/>
      <c r="I10977" s="223"/>
    </row>
    <row r="10978" spans="5:9" x14ac:dyDescent="0.25">
      <c r="E10978" s="225"/>
      <c r="G10978" s="281"/>
      <c r="H10978" s="281"/>
      <c r="I10978" s="223"/>
    </row>
    <row r="10979" spans="5:9" x14ac:dyDescent="0.25">
      <c r="E10979" s="225"/>
      <c r="G10979" s="281"/>
      <c r="H10979" s="281"/>
      <c r="I10979" s="223"/>
    </row>
    <row r="10980" spans="5:9" x14ac:dyDescent="0.25">
      <c r="E10980" s="225"/>
      <c r="G10980" s="281"/>
      <c r="H10980" s="281"/>
      <c r="I10980" s="223"/>
    </row>
    <row r="10981" spans="5:9" x14ac:dyDescent="0.25">
      <c r="E10981" s="225"/>
      <c r="G10981" s="281"/>
      <c r="H10981" s="281"/>
      <c r="I10981" s="223"/>
    </row>
    <row r="10982" spans="5:9" x14ac:dyDescent="0.25">
      <c r="E10982" s="225"/>
      <c r="G10982" s="281"/>
      <c r="H10982" s="281"/>
      <c r="I10982" s="223"/>
    </row>
    <row r="10983" spans="5:9" x14ac:dyDescent="0.25">
      <c r="E10983" s="225"/>
      <c r="G10983" s="281"/>
      <c r="H10983" s="281"/>
      <c r="I10983" s="223"/>
    </row>
    <row r="10984" spans="5:9" x14ac:dyDescent="0.25">
      <c r="E10984" s="225"/>
      <c r="G10984" s="281"/>
      <c r="H10984" s="281"/>
      <c r="I10984" s="223"/>
    </row>
    <row r="10985" spans="5:9" x14ac:dyDescent="0.25">
      <c r="E10985" s="225"/>
      <c r="G10985" s="281"/>
      <c r="H10985" s="281"/>
      <c r="I10985" s="223"/>
    </row>
    <row r="10986" spans="5:9" x14ac:dyDescent="0.25">
      <c r="E10986" s="225"/>
      <c r="G10986" s="281"/>
      <c r="H10986" s="281"/>
      <c r="I10986" s="223"/>
    </row>
    <row r="10987" spans="5:9" x14ac:dyDescent="0.25">
      <c r="E10987" s="225"/>
      <c r="G10987" s="281"/>
      <c r="H10987" s="281"/>
      <c r="I10987" s="223"/>
    </row>
    <row r="10988" spans="5:9" x14ac:dyDescent="0.25">
      <c r="E10988" s="225"/>
      <c r="G10988" s="281"/>
      <c r="H10988" s="281"/>
      <c r="I10988" s="223"/>
    </row>
    <row r="10989" spans="5:9" x14ac:dyDescent="0.25">
      <c r="E10989" s="225"/>
      <c r="G10989" s="281"/>
      <c r="H10989" s="281"/>
      <c r="I10989" s="223"/>
    </row>
    <row r="10990" spans="5:9" x14ac:dyDescent="0.25">
      <c r="E10990" s="225"/>
      <c r="G10990" s="281"/>
      <c r="H10990" s="281"/>
      <c r="I10990" s="223"/>
    </row>
    <row r="10991" spans="5:9" x14ac:dyDescent="0.25">
      <c r="E10991" s="225"/>
      <c r="G10991" s="281"/>
      <c r="H10991" s="281"/>
      <c r="I10991" s="223"/>
    </row>
    <row r="10992" spans="5:9" x14ac:dyDescent="0.25">
      <c r="E10992" s="225"/>
      <c r="G10992" s="281"/>
      <c r="H10992" s="281"/>
      <c r="I10992" s="223"/>
    </row>
    <row r="10993" spans="5:9" x14ac:dyDescent="0.25">
      <c r="E10993" s="225"/>
      <c r="G10993" s="281"/>
      <c r="H10993" s="281"/>
      <c r="I10993" s="223"/>
    </row>
    <row r="10994" spans="5:9" x14ac:dyDescent="0.25">
      <c r="E10994" s="225"/>
      <c r="G10994" s="281"/>
      <c r="H10994" s="281"/>
      <c r="I10994" s="223"/>
    </row>
    <row r="10995" spans="5:9" x14ac:dyDescent="0.25">
      <c r="E10995" s="225"/>
      <c r="G10995" s="281"/>
      <c r="H10995" s="281"/>
      <c r="I10995" s="223"/>
    </row>
    <row r="10996" spans="5:9" x14ac:dyDescent="0.25">
      <c r="E10996" s="225"/>
      <c r="G10996" s="281"/>
      <c r="H10996" s="281"/>
      <c r="I10996" s="223"/>
    </row>
    <row r="10997" spans="5:9" x14ac:dyDescent="0.25">
      <c r="E10997" s="225"/>
      <c r="G10997" s="281"/>
      <c r="H10997" s="281"/>
      <c r="I10997" s="223"/>
    </row>
    <row r="10998" spans="5:9" x14ac:dyDescent="0.25">
      <c r="E10998" s="225"/>
      <c r="G10998" s="281"/>
      <c r="H10998" s="281"/>
      <c r="I10998" s="223"/>
    </row>
    <row r="10999" spans="5:9" x14ac:dyDescent="0.25">
      <c r="E10999" s="225"/>
      <c r="G10999" s="281"/>
      <c r="H10999" s="281"/>
      <c r="I10999" s="223"/>
    </row>
    <row r="11000" spans="5:9" x14ac:dyDescent="0.25">
      <c r="E11000" s="225"/>
      <c r="G11000" s="281"/>
      <c r="H11000" s="281"/>
      <c r="I11000" s="223"/>
    </row>
    <row r="11001" spans="5:9" x14ac:dyDescent="0.25">
      <c r="E11001" s="225"/>
      <c r="G11001" s="281"/>
      <c r="H11001" s="281"/>
      <c r="I11001" s="223"/>
    </row>
    <row r="11002" spans="5:9" x14ac:dyDescent="0.25">
      <c r="E11002" s="225"/>
      <c r="G11002" s="281"/>
      <c r="H11002" s="281"/>
      <c r="I11002" s="223"/>
    </row>
    <row r="11003" spans="5:9" x14ac:dyDescent="0.25">
      <c r="E11003" s="225"/>
      <c r="G11003" s="281"/>
      <c r="H11003" s="281"/>
      <c r="I11003" s="223"/>
    </row>
    <row r="11004" spans="5:9" x14ac:dyDescent="0.25">
      <c r="E11004" s="225"/>
      <c r="G11004" s="281"/>
      <c r="H11004" s="281"/>
      <c r="I11004" s="223"/>
    </row>
    <row r="11005" spans="5:9" x14ac:dyDescent="0.25">
      <c r="E11005" s="225"/>
      <c r="G11005" s="281"/>
      <c r="H11005" s="281"/>
      <c r="I11005" s="223"/>
    </row>
    <row r="11006" spans="5:9" x14ac:dyDescent="0.25">
      <c r="E11006" s="225"/>
      <c r="G11006" s="281"/>
      <c r="H11006" s="281"/>
      <c r="I11006" s="223"/>
    </row>
    <row r="11007" spans="5:9" x14ac:dyDescent="0.25">
      <c r="E11007" s="225"/>
      <c r="G11007" s="281"/>
      <c r="H11007" s="281"/>
      <c r="I11007" s="223"/>
    </row>
    <row r="11008" spans="5:9" x14ac:dyDescent="0.25">
      <c r="E11008" s="225"/>
      <c r="G11008" s="281"/>
      <c r="H11008" s="281"/>
      <c r="I11008" s="223"/>
    </row>
    <row r="11009" spans="5:9" x14ac:dyDescent="0.25">
      <c r="E11009" s="225"/>
      <c r="G11009" s="281"/>
      <c r="H11009" s="281"/>
      <c r="I11009" s="223"/>
    </row>
    <row r="11010" spans="5:9" x14ac:dyDescent="0.25">
      <c r="E11010" s="225"/>
      <c r="G11010" s="281"/>
      <c r="H11010" s="281"/>
      <c r="I11010" s="223"/>
    </row>
    <row r="11011" spans="5:9" x14ac:dyDescent="0.25">
      <c r="E11011" s="225"/>
      <c r="G11011" s="281"/>
      <c r="H11011" s="281"/>
      <c r="I11011" s="223"/>
    </row>
    <row r="11012" spans="5:9" x14ac:dyDescent="0.25">
      <c r="E11012" s="225"/>
      <c r="G11012" s="281"/>
      <c r="H11012" s="281"/>
      <c r="I11012" s="223"/>
    </row>
    <row r="11013" spans="5:9" x14ac:dyDescent="0.25">
      <c r="E11013" s="225"/>
      <c r="G11013" s="281"/>
      <c r="H11013" s="281"/>
      <c r="I11013" s="223"/>
    </row>
    <row r="11014" spans="5:9" x14ac:dyDescent="0.25">
      <c r="E11014" s="225"/>
      <c r="G11014" s="281"/>
      <c r="H11014" s="281"/>
      <c r="I11014" s="223"/>
    </row>
    <row r="11015" spans="5:9" x14ac:dyDescent="0.25">
      <c r="E11015" s="225"/>
      <c r="G11015" s="281"/>
      <c r="H11015" s="281"/>
      <c r="I11015" s="223"/>
    </row>
    <row r="11016" spans="5:9" x14ac:dyDescent="0.25">
      <c r="E11016" s="225"/>
      <c r="G11016" s="281"/>
      <c r="H11016" s="281"/>
      <c r="I11016" s="223"/>
    </row>
    <row r="11017" spans="5:9" x14ac:dyDescent="0.25">
      <c r="E11017" s="225"/>
      <c r="G11017" s="281"/>
      <c r="H11017" s="281"/>
      <c r="I11017" s="223"/>
    </row>
    <row r="11018" spans="5:9" x14ac:dyDescent="0.25">
      <c r="E11018" s="225"/>
      <c r="G11018" s="281"/>
      <c r="H11018" s="281"/>
      <c r="I11018" s="223"/>
    </row>
    <row r="11019" spans="5:9" x14ac:dyDescent="0.25">
      <c r="E11019" s="225"/>
      <c r="G11019" s="281"/>
      <c r="H11019" s="281"/>
      <c r="I11019" s="223"/>
    </row>
    <row r="11020" spans="5:9" x14ac:dyDescent="0.25">
      <c r="E11020" s="225"/>
      <c r="G11020" s="281"/>
      <c r="H11020" s="281"/>
      <c r="I11020" s="223"/>
    </row>
    <row r="11021" spans="5:9" x14ac:dyDescent="0.25">
      <c r="E11021" s="225"/>
      <c r="G11021" s="281"/>
      <c r="H11021" s="281"/>
      <c r="I11021" s="223"/>
    </row>
    <row r="11022" spans="5:9" x14ac:dyDescent="0.25">
      <c r="E11022" s="225"/>
      <c r="G11022" s="281"/>
      <c r="H11022" s="281"/>
      <c r="I11022" s="223"/>
    </row>
    <row r="11023" spans="5:9" x14ac:dyDescent="0.25">
      <c r="E11023" s="225"/>
      <c r="G11023" s="281"/>
      <c r="H11023" s="281"/>
      <c r="I11023" s="223"/>
    </row>
    <row r="11024" spans="5:9" x14ac:dyDescent="0.25">
      <c r="E11024" s="225"/>
      <c r="G11024" s="281"/>
      <c r="H11024" s="281"/>
      <c r="I11024" s="223"/>
    </row>
    <row r="11025" spans="5:9" x14ac:dyDescent="0.25">
      <c r="E11025" s="225"/>
      <c r="G11025" s="281"/>
      <c r="H11025" s="281"/>
      <c r="I11025" s="223"/>
    </row>
    <row r="11026" spans="5:9" x14ac:dyDescent="0.25">
      <c r="E11026" s="225"/>
      <c r="G11026" s="281"/>
      <c r="H11026" s="281"/>
      <c r="I11026" s="223"/>
    </row>
    <row r="11027" spans="5:9" x14ac:dyDescent="0.25">
      <c r="E11027" s="225"/>
      <c r="G11027" s="281"/>
      <c r="H11027" s="281"/>
      <c r="I11027" s="223"/>
    </row>
    <row r="11028" spans="5:9" x14ac:dyDescent="0.25">
      <c r="E11028" s="225"/>
      <c r="G11028" s="281"/>
      <c r="H11028" s="281"/>
      <c r="I11028" s="223"/>
    </row>
    <row r="11029" spans="5:9" x14ac:dyDescent="0.25">
      <c r="E11029" s="225"/>
      <c r="G11029" s="281"/>
      <c r="H11029" s="281"/>
      <c r="I11029" s="223"/>
    </row>
    <row r="11030" spans="5:9" x14ac:dyDescent="0.25">
      <c r="E11030" s="225"/>
      <c r="G11030" s="281"/>
      <c r="H11030" s="281"/>
      <c r="I11030" s="223"/>
    </row>
    <row r="11031" spans="5:9" x14ac:dyDescent="0.25">
      <c r="E11031" s="225"/>
      <c r="G11031" s="281"/>
      <c r="H11031" s="281"/>
      <c r="I11031" s="223"/>
    </row>
    <row r="11032" spans="5:9" x14ac:dyDescent="0.25">
      <c r="E11032" s="225"/>
      <c r="G11032" s="281"/>
      <c r="H11032" s="281"/>
      <c r="I11032" s="223"/>
    </row>
    <row r="11033" spans="5:9" x14ac:dyDescent="0.25">
      <c r="E11033" s="225"/>
      <c r="G11033" s="281"/>
      <c r="H11033" s="281"/>
      <c r="I11033" s="223"/>
    </row>
    <row r="11034" spans="5:9" x14ac:dyDescent="0.25">
      <c r="E11034" s="225"/>
      <c r="G11034" s="281"/>
      <c r="H11034" s="281"/>
      <c r="I11034" s="223"/>
    </row>
    <row r="11035" spans="5:9" x14ac:dyDescent="0.25">
      <c r="E11035" s="225"/>
      <c r="G11035" s="281"/>
      <c r="H11035" s="281"/>
      <c r="I11035" s="223"/>
    </row>
    <row r="11036" spans="5:9" x14ac:dyDescent="0.25">
      <c r="E11036" s="225"/>
      <c r="G11036" s="281"/>
      <c r="H11036" s="281"/>
      <c r="I11036" s="223"/>
    </row>
    <row r="11037" spans="5:9" x14ac:dyDescent="0.25">
      <c r="E11037" s="225"/>
      <c r="G11037" s="281"/>
      <c r="H11037" s="281"/>
      <c r="I11037" s="223"/>
    </row>
    <row r="11038" spans="5:9" x14ac:dyDescent="0.25">
      <c r="E11038" s="225"/>
      <c r="G11038" s="281"/>
      <c r="H11038" s="281"/>
      <c r="I11038" s="223"/>
    </row>
    <row r="11039" spans="5:9" x14ac:dyDescent="0.25">
      <c r="E11039" s="225"/>
      <c r="G11039" s="281"/>
      <c r="H11039" s="281"/>
      <c r="I11039" s="223"/>
    </row>
    <row r="11040" spans="5:9" x14ac:dyDescent="0.25">
      <c r="E11040" s="225"/>
      <c r="G11040" s="281"/>
      <c r="H11040" s="281"/>
      <c r="I11040" s="223"/>
    </row>
    <row r="11041" spans="5:9" x14ac:dyDescent="0.25">
      <c r="E11041" s="225"/>
      <c r="G11041" s="281"/>
      <c r="H11041" s="281"/>
      <c r="I11041" s="223"/>
    </row>
    <row r="11042" spans="5:9" x14ac:dyDescent="0.25">
      <c r="E11042" s="225"/>
      <c r="G11042" s="281"/>
      <c r="H11042" s="281"/>
      <c r="I11042" s="223"/>
    </row>
    <row r="11043" spans="5:9" x14ac:dyDescent="0.25">
      <c r="E11043" s="225"/>
      <c r="G11043" s="281"/>
      <c r="H11043" s="281"/>
      <c r="I11043" s="223"/>
    </row>
    <row r="11044" spans="5:9" x14ac:dyDescent="0.25">
      <c r="E11044" s="225"/>
      <c r="G11044" s="281"/>
      <c r="H11044" s="281"/>
      <c r="I11044" s="223"/>
    </row>
    <row r="11045" spans="5:9" x14ac:dyDescent="0.25">
      <c r="E11045" s="225"/>
      <c r="G11045" s="281"/>
      <c r="H11045" s="281"/>
      <c r="I11045" s="223"/>
    </row>
    <row r="11046" spans="5:9" x14ac:dyDescent="0.25">
      <c r="E11046" s="225"/>
      <c r="G11046" s="281"/>
      <c r="H11046" s="281"/>
      <c r="I11046" s="223"/>
    </row>
    <row r="11047" spans="5:9" x14ac:dyDescent="0.25">
      <c r="E11047" s="225"/>
      <c r="G11047" s="281"/>
      <c r="H11047" s="281"/>
      <c r="I11047" s="223"/>
    </row>
    <row r="11048" spans="5:9" x14ac:dyDescent="0.25">
      <c r="E11048" s="225"/>
      <c r="G11048" s="281"/>
      <c r="H11048" s="281"/>
      <c r="I11048" s="223"/>
    </row>
    <row r="11049" spans="5:9" x14ac:dyDescent="0.25">
      <c r="E11049" s="225"/>
      <c r="G11049" s="281"/>
      <c r="H11049" s="281"/>
      <c r="I11049" s="223"/>
    </row>
    <row r="11050" spans="5:9" x14ac:dyDescent="0.25">
      <c r="E11050" s="225"/>
      <c r="G11050" s="281"/>
      <c r="H11050" s="281"/>
      <c r="I11050" s="223"/>
    </row>
    <row r="11051" spans="5:9" x14ac:dyDescent="0.25">
      <c r="E11051" s="225"/>
      <c r="G11051" s="281"/>
      <c r="H11051" s="281"/>
      <c r="I11051" s="223"/>
    </row>
    <row r="11052" spans="5:9" x14ac:dyDescent="0.25">
      <c r="E11052" s="225"/>
      <c r="G11052" s="281"/>
      <c r="H11052" s="281"/>
      <c r="I11052" s="223"/>
    </row>
    <row r="11053" spans="5:9" x14ac:dyDescent="0.25">
      <c r="E11053" s="225"/>
      <c r="G11053" s="281"/>
      <c r="H11053" s="281"/>
      <c r="I11053" s="223"/>
    </row>
    <row r="11054" spans="5:9" x14ac:dyDescent="0.25">
      <c r="E11054" s="225"/>
      <c r="G11054" s="281"/>
      <c r="H11054" s="281"/>
      <c r="I11054" s="223"/>
    </row>
    <row r="11055" spans="5:9" x14ac:dyDescent="0.25">
      <c r="E11055" s="225"/>
      <c r="G11055" s="281"/>
      <c r="H11055" s="281"/>
      <c r="I11055" s="223"/>
    </row>
    <row r="11056" spans="5:9" x14ac:dyDescent="0.25">
      <c r="E11056" s="225"/>
      <c r="G11056" s="281"/>
      <c r="H11056" s="281"/>
      <c r="I11056" s="223"/>
    </row>
    <row r="11057" spans="5:9" x14ac:dyDescent="0.25">
      <c r="E11057" s="225"/>
      <c r="G11057" s="281"/>
      <c r="H11057" s="281"/>
      <c r="I11057" s="223"/>
    </row>
    <row r="11058" spans="5:9" x14ac:dyDescent="0.25">
      <c r="E11058" s="225"/>
      <c r="G11058" s="281"/>
      <c r="H11058" s="281"/>
      <c r="I11058" s="223"/>
    </row>
    <row r="11059" spans="5:9" x14ac:dyDescent="0.25">
      <c r="E11059" s="225"/>
      <c r="G11059" s="281"/>
      <c r="H11059" s="281"/>
      <c r="I11059" s="223"/>
    </row>
    <row r="11060" spans="5:9" x14ac:dyDescent="0.25">
      <c r="E11060" s="225"/>
      <c r="G11060" s="281"/>
      <c r="H11060" s="281"/>
      <c r="I11060" s="223"/>
    </row>
    <row r="11061" spans="5:9" x14ac:dyDescent="0.25">
      <c r="E11061" s="225"/>
      <c r="G11061" s="281"/>
      <c r="H11061" s="281"/>
      <c r="I11061" s="223"/>
    </row>
    <row r="11062" spans="5:9" x14ac:dyDescent="0.25">
      <c r="E11062" s="225"/>
      <c r="G11062" s="281"/>
      <c r="H11062" s="281"/>
      <c r="I11062" s="223"/>
    </row>
    <row r="11063" spans="5:9" x14ac:dyDescent="0.25">
      <c r="E11063" s="225"/>
      <c r="G11063" s="281"/>
      <c r="H11063" s="281"/>
      <c r="I11063" s="223"/>
    </row>
    <row r="11064" spans="5:9" x14ac:dyDescent="0.25">
      <c r="E11064" s="225"/>
      <c r="G11064" s="281"/>
      <c r="H11064" s="281"/>
      <c r="I11064" s="223"/>
    </row>
    <row r="11065" spans="5:9" x14ac:dyDescent="0.25">
      <c r="E11065" s="225"/>
      <c r="G11065" s="281"/>
      <c r="H11065" s="281"/>
      <c r="I11065" s="223"/>
    </row>
    <row r="11066" spans="5:9" x14ac:dyDescent="0.25">
      <c r="E11066" s="225"/>
      <c r="G11066" s="281"/>
      <c r="H11066" s="281"/>
      <c r="I11066" s="223"/>
    </row>
    <row r="11067" spans="5:9" x14ac:dyDescent="0.25">
      <c r="E11067" s="225"/>
      <c r="G11067" s="281"/>
      <c r="H11067" s="281"/>
      <c r="I11067" s="223"/>
    </row>
    <row r="11068" spans="5:9" x14ac:dyDescent="0.25">
      <c r="E11068" s="225"/>
      <c r="G11068" s="281"/>
      <c r="H11068" s="281"/>
      <c r="I11068" s="223"/>
    </row>
    <row r="11069" spans="5:9" x14ac:dyDescent="0.25">
      <c r="E11069" s="225"/>
      <c r="G11069" s="281"/>
      <c r="H11069" s="281"/>
      <c r="I11069" s="223"/>
    </row>
    <row r="11070" spans="5:9" x14ac:dyDescent="0.25">
      <c r="E11070" s="225"/>
      <c r="G11070" s="281"/>
      <c r="H11070" s="281"/>
      <c r="I11070" s="223"/>
    </row>
    <row r="11071" spans="5:9" x14ac:dyDescent="0.25">
      <c r="E11071" s="225"/>
      <c r="G11071" s="281"/>
      <c r="H11071" s="281"/>
      <c r="I11071" s="223"/>
    </row>
    <row r="11072" spans="5:9" x14ac:dyDescent="0.25">
      <c r="E11072" s="225"/>
      <c r="G11072" s="281"/>
      <c r="H11072" s="281"/>
      <c r="I11072" s="223"/>
    </row>
    <row r="11073" spans="5:9" x14ac:dyDescent="0.25">
      <c r="E11073" s="225"/>
      <c r="G11073" s="281"/>
      <c r="H11073" s="281"/>
      <c r="I11073" s="223"/>
    </row>
    <row r="11074" spans="5:9" x14ac:dyDescent="0.25">
      <c r="E11074" s="225"/>
      <c r="G11074" s="281"/>
      <c r="H11074" s="281"/>
      <c r="I11074" s="223"/>
    </row>
    <row r="11075" spans="5:9" x14ac:dyDescent="0.25">
      <c r="E11075" s="225"/>
      <c r="G11075" s="281"/>
      <c r="H11075" s="281"/>
      <c r="I11075" s="223"/>
    </row>
    <row r="11076" spans="5:9" x14ac:dyDescent="0.25">
      <c r="E11076" s="225"/>
      <c r="G11076" s="281"/>
      <c r="H11076" s="281"/>
      <c r="I11076" s="223"/>
    </row>
    <row r="11077" spans="5:9" x14ac:dyDescent="0.25">
      <c r="E11077" s="225"/>
      <c r="G11077" s="281"/>
      <c r="H11077" s="281"/>
      <c r="I11077" s="223"/>
    </row>
    <row r="11078" spans="5:9" x14ac:dyDescent="0.25">
      <c r="E11078" s="225"/>
      <c r="G11078" s="281"/>
      <c r="H11078" s="281"/>
      <c r="I11078" s="223"/>
    </row>
    <row r="11079" spans="5:9" x14ac:dyDescent="0.25">
      <c r="E11079" s="225"/>
      <c r="G11079" s="281"/>
      <c r="H11079" s="281"/>
      <c r="I11079" s="223"/>
    </row>
    <row r="11080" spans="5:9" x14ac:dyDescent="0.25">
      <c r="E11080" s="225"/>
      <c r="G11080" s="281"/>
      <c r="H11080" s="281"/>
      <c r="I11080" s="223"/>
    </row>
    <row r="11081" spans="5:9" x14ac:dyDescent="0.25">
      <c r="E11081" s="225"/>
      <c r="G11081" s="281"/>
      <c r="H11081" s="281"/>
      <c r="I11081" s="223"/>
    </row>
    <row r="11082" spans="5:9" x14ac:dyDescent="0.25">
      <c r="E11082" s="225"/>
      <c r="G11082" s="281"/>
      <c r="H11082" s="281"/>
      <c r="I11082" s="223"/>
    </row>
    <row r="11083" spans="5:9" x14ac:dyDescent="0.25">
      <c r="E11083" s="225"/>
      <c r="G11083" s="281"/>
      <c r="H11083" s="281"/>
      <c r="I11083" s="223"/>
    </row>
    <row r="11084" spans="5:9" x14ac:dyDescent="0.25">
      <c r="E11084" s="225"/>
      <c r="G11084" s="281"/>
      <c r="H11084" s="281"/>
      <c r="I11084" s="223"/>
    </row>
    <row r="11085" spans="5:9" x14ac:dyDescent="0.25">
      <c r="E11085" s="225"/>
      <c r="G11085" s="281"/>
      <c r="H11085" s="281"/>
      <c r="I11085" s="223"/>
    </row>
    <row r="11086" spans="5:9" x14ac:dyDescent="0.25">
      <c r="E11086" s="225"/>
      <c r="G11086" s="281"/>
      <c r="H11086" s="281"/>
      <c r="I11086" s="223"/>
    </row>
    <row r="11087" spans="5:9" x14ac:dyDescent="0.25">
      <c r="E11087" s="225"/>
      <c r="G11087" s="281"/>
      <c r="H11087" s="281"/>
      <c r="I11087" s="223"/>
    </row>
    <row r="11088" spans="5:9" x14ac:dyDescent="0.25">
      <c r="E11088" s="225"/>
      <c r="G11088" s="281"/>
      <c r="H11088" s="281"/>
      <c r="I11088" s="223"/>
    </row>
    <row r="11089" spans="5:9" x14ac:dyDescent="0.25">
      <c r="E11089" s="225"/>
      <c r="G11089" s="281"/>
      <c r="H11089" s="281"/>
      <c r="I11089" s="223"/>
    </row>
    <row r="11090" spans="5:9" x14ac:dyDescent="0.25">
      <c r="E11090" s="225"/>
      <c r="G11090" s="281"/>
      <c r="H11090" s="281"/>
      <c r="I11090" s="223"/>
    </row>
    <row r="11091" spans="5:9" x14ac:dyDescent="0.25">
      <c r="E11091" s="225"/>
      <c r="G11091" s="281"/>
      <c r="H11091" s="281"/>
      <c r="I11091" s="223"/>
    </row>
    <row r="11092" spans="5:9" x14ac:dyDescent="0.25">
      <c r="E11092" s="225"/>
      <c r="G11092" s="281"/>
      <c r="H11092" s="281"/>
      <c r="I11092" s="223"/>
    </row>
    <row r="11093" spans="5:9" x14ac:dyDescent="0.25">
      <c r="E11093" s="225"/>
      <c r="G11093" s="281"/>
      <c r="H11093" s="281"/>
      <c r="I11093" s="223"/>
    </row>
    <row r="11094" spans="5:9" x14ac:dyDescent="0.25">
      <c r="E11094" s="225"/>
      <c r="G11094" s="281"/>
      <c r="H11094" s="281"/>
      <c r="I11094" s="223"/>
    </row>
    <row r="11095" spans="5:9" x14ac:dyDescent="0.25">
      <c r="E11095" s="225"/>
      <c r="G11095" s="281"/>
      <c r="H11095" s="281"/>
      <c r="I11095" s="223"/>
    </row>
    <row r="11096" spans="5:9" x14ac:dyDescent="0.25">
      <c r="E11096" s="225"/>
      <c r="G11096" s="281"/>
      <c r="H11096" s="281"/>
      <c r="I11096" s="223"/>
    </row>
    <row r="11097" spans="5:9" x14ac:dyDescent="0.25">
      <c r="E11097" s="225"/>
      <c r="G11097" s="281"/>
      <c r="H11097" s="281"/>
      <c r="I11097" s="223"/>
    </row>
    <row r="11098" spans="5:9" x14ac:dyDescent="0.25">
      <c r="E11098" s="225"/>
      <c r="G11098" s="281"/>
      <c r="H11098" s="281"/>
      <c r="I11098" s="223"/>
    </row>
    <row r="11099" spans="5:9" x14ac:dyDescent="0.25">
      <c r="E11099" s="225"/>
      <c r="G11099" s="281"/>
      <c r="H11099" s="281"/>
      <c r="I11099" s="223"/>
    </row>
    <row r="11100" spans="5:9" x14ac:dyDescent="0.25">
      <c r="E11100" s="225"/>
      <c r="G11100" s="281"/>
      <c r="H11100" s="281"/>
      <c r="I11100" s="223"/>
    </row>
    <row r="11101" spans="5:9" x14ac:dyDescent="0.25">
      <c r="E11101" s="225"/>
      <c r="G11101" s="281"/>
      <c r="H11101" s="281"/>
      <c r="I11101" s="223"/>
    </row>
    <row r="11102" spans="5:9" x14ac:dyDescent="0.25">
      <c r="E11102" s="225"/>
      <c r="G11102" s="281"/>
      <c r="H11102" s="281"/>
      <c r="I11102" s="223"/>
    </row>
    <row r="11103" spans="5:9" x14ac:dyDescent="0.25">
      <c r="E11103" s="225"/>
      <c r="G11103" s="281"/>
      <c r="H11103" s="281"/>
      <c r="I11103" s="223"/>
    </row>
    <row r="11104" spans="5:9" x14ac:dyDescent="0.25">
      <c r="E11104" s="225"/>
      <c r="G11104" s="281"/>
      <c r="H11104" s="281"/>
      <c r="I11104" s="223"/>
    </row>
    <row r="11105" spans="5:9" x14ac:dyDescent="0.25">
      <c r="E11105" s="225"/>
      <c r="G11105" s="281"/>
      <c r="H11105" s="281"/>
      <c r="I11105" s="223"/>
    </row>
    <row r="11106" spans="5:9" x14ac:dyDescent="0.25">
      <c r="E11106" s="225"/>
      <c r="G11106" s="281"/>
      <c r="H11106" s="281"/>
      <c r="I11106" s="223"/>
    </row>
    <row r="11107" spans="5:9" x14ac:dyDescent="0.25">
      <c r="E11107" s="225"/>
      <c r="G11107" s="281"/>
      <c r="H11107" s="281"/>
      <c r="I11107" s="223"/>
    </row>
    <row r="11108" spans="5:9" x14ac:dyDescent="0.25">
      <c r="E11108" s="225"/>
      <c r="G11108" s="281"/>
      <c r="H11108" s="281"/>
      <c r="I11108" s="223"/>
    </row>
    <row r="11109" spans="5:9" x14ac:dyDescent="0.25">
      <c r="E11109" s="225"/>
      <c r="G11109" s="281"/>
      <c r="H11109" s="281"/>
      <c r="I11109" s="223"/>
    </row>
    <row r="11110" spans="5:9" x14ac:dyDescent="0.25">
      <c r="E11110" s="225"/>
      <c r="G11110" s="281"/>
      <c r="H11110" s="281"/>
      <c r="I11110" s="223"/>
    </row>
    <row r="11111" spans="5:9" x14ac:dyDescent="0.25">
      <c r="E11111" s="225"/>
      <c r="G11111" s="281"/>
      <c r="H11111" s="281"/>
      <c r="I11111" s="223"/>
    </row>
    <row r="11112" spans="5:9" x14ac:dyDescent="0.25">
      <c r="E11112" s="225"/>
      <c r="G11112" s="281"/>
      <c r="H11112" s="281"/>
      <c r="I11112" s="223"/>
    </row>
    <row r="11113" spans="5:9" x14ac:dyDescent="0.25">
      <c r="E11113" s="225"/>
      <c r="G11113" s="281"/>
      <c r="H11113" s="281"/>
      <c r="I11113" s="223"/>
    </row>
    <row r="11114" spans="5:9" x14ac:dyDescent="0.25">
      <c r="E11114" s="225"/>
      <c r="G11114" s="281"/>
      <c r="H11114" s="281"/>
      <c r="I11114" s="223"/>
    </row>
    <row r="11115" spans="5:9" x14ac:dyDescent="0.25">
      <c r="E11115" s="225"/>
      <c r="G11115" s="281"/>
      <c r="H11115" s="281"/>
      <c r="I11115" s="223"/>
    </row>
    <row r="11116" spans="5:9" x14ac:dyDescent="0.25">
      <c r="E11116" s="225"/>
      <c r="G11116" s="281"/>
      <c r="H11116" s="281"/>
      <c r="I11116" s="223"/>
    </row>
    <row r="11117" spans="5:9" x14ac:dyDescent="0.25">
      <c r="E11117" s="225"/>
      <c r="G11117" s="281"/>
      <c r="H11117" s="281"/>
      <c r="I11117" s="223"/>
    </row>
    <row r="11118" spans="5:9" x14ac:dyDescent="0.25">
      <c r="E11118" s="225"/>
      <c r="G11118" s="281"/>
      <c r="H11118" s="281"/>
      <c r="I11118" s="223"/>
    </row>
    <row r="11119" spans="5:9" x14ac:dyDescent="0.25">
      <c r="E11119" s="225"/>
      <c r="G11119" s="281"/>
      <c r="H11119" s="281"/>
      <c r="I11119" s="223"/>
    </row>
    <row r="11120" spans="5:9" x14ac:dyDescent="0.25">
      <c r="E11120" s="225"/>
      <c r="G11120" s="281"/>
      <c r="H11120" s="281"/>
      <c r="I11120" s="223"/>
    </row>
    <row r="11121" spans="5:9" x14ac:dyDescent="0.25">
      <c r="E11121" s="225"/>
      <c r="G11121" s="281"/>
      <c r="H11121" s="281"/>
      <c r="I11121" s="223"/>
    </row>
    <row r="11122" spans="5:9" x14ac:dyDescent="0.25">
      <c r="E11122" s="225"/>
      <c r="G11122" s="281"/>
      <c r="H11122" s="281"/>
      <c r="I11122" s="223"/>
    </row>
    <row r="11123" spans="5:9" x14ac:dyDescent="0.25">
      <c r="E11123" s="225"/>
      <c r="G11123" s="281"/>
      <c r="H11123" s="281"/>
      <c r="I11123" s="223"/>
    </row>
    <row r="11124" spans="5:9" x14ac:dyDescent="0.25">
      <c r="E11124" s="225"/>
      <c r="G11124" s="281"/>
      <c r="H11124" s="281"/>
      <c r="I11124" s="223"/>
    </row>
    <row r="11125" spans="5:9" x14ac:dyDescent="0.25">
      <c r="E11125" s="225"/>
      <c r="G11125" s="281"/>
      <c r="H11125" s="281"/>
      <c r="I11125" s="223"/>
    </row>
    <row r="11126" spans="5:9" x14ac:dyDescent="0.25">
      <c r="E11126" s="225"/>
      <c r="G11126" s="281"/>
      <c r="H11126" s="281"/>
      <c r="I11126" s="223"/>
    </row>
    <row r="11127" spans="5:9" x14ac:dyDescent="0.25">
      <c r="E11127" s="225"/>
      <c r="G11127" s="281"/>
      <c r="H11127" s="281"/>
      <c r="I11127" s="223"/>
    </row>
    <row r="11128" spans="5:9" x14ac:dyDescent="0.25">
      <c r="E11128" s="225"/>
      <c r="G11128" s="281"/>
      <c r="H11128" s="281"/>
      <c r="I11128" s="223"/>
    </row>
    <row r="11129" spans="5:9" x14ac:dyDescent="0.25">
      <c r="E11129" s="225"/>
      <c r="G11129" s="281"/>
      <c r="H11129" s="281"/>
      <c r="I11129" s="223"/>
    </row>
    <row r="11130" spans="5:9" x14ac:dyDescent="0.25">
      <c r="E11130" s="225"/>
      <c r="G11130" s="281"/>
      <c r="H11130" s="281"/>
      <c r="I11130" s="223"/>
    </row>
    <row r="11131" spans="5:9" x14ac:dyDescent="0.25">
      <c r="E11131" s="225"/>
      <c r="G11131" s="281"/>
      <c r="H11131" s="281"/>
      <c r="I11131" s="223"/>
    </row>
    <row r="11132" spans="5:9" x14ac:dyDescent="0.25">
      <c r="E11132" s="225"/>
      <c r="G11132" s="281"/>
      <c r="H11132" s="281"/>
      <c r="I11132" s="223"/>
    </row>
    <row r="11133" spans="5:9" x14ac:dyDescent="0.25">
      <c r="E11133" s="225"/>
      <c r="G11133" s="281"/>
      <c r="H11133" s="281"/>
      <c r="I11133" s="223"/>
    </row>
    <row r="11134" spans="5:9" x14ac:dyDescent="0.25">
      <c r="E11134" s="225"/>
      <c r="G11134" s="281"/>
      <c r="H11134" s="281"/>
      <c r="I11134" s="223"/>
    </row>
    <row r="11135" spans="5:9" x14ac:dyDescent="0.25">
      <c r="E11135" s="225"/>
      <c r="G11135" s="281"/>
      <c r="H11135" s="281"/>
      <c r="I11135" s="223"/>
    </row>
    <row r="11136" spans="5:9" x14ac:dyDescent="0.25">
      <c r="E11136" s="225"/>
      <c r="G11136" s="281"/>
      <c r="H11136" s="281"/>
      <c r="I11136" s="223"/>
    </row>
    <row r="11137" spans="5:9" x14ac:dyDescent="0.25">
      <c r="E11137" s="225"/>
      <c r="G11137" s="281"/>
      <c r="H11137" s="281"/>
      <c r="I11137" s="223"/>
    </row>
    <row r="11138" spans="5:9" x14ac:dyDescent="0.25">
      <c r="E11138" s="225"/>
      <c r="G11138" s="281"/>
      <c r="H11138" s="281"/>
      <c r="I11138" s="223"/>
    </row>
    <row r="11139" spans="5:9" x14ac:dyDescent="0.25">
      <c r="E11139" s="225"/>
      <c r="G11139" s="281"/>
      <c r="H11139" s="281"/>
      <c r="I11139" s="223"/>
    </row>
    <row r="11140" spans="5:9" x14ac:dyDescent="0.25">
      <c r="E11140" s="225"/>
      <c r="G11140" s="281"/>
      <c r="H11140" s="281"/>
      <c r="I11140" s="223"/>
    </row>
    <row r="11141" spans="5:9" x14ac:dyDescent="0.25">
      <c r="E11141" s="225"/>
      <c r="G11141" s="281"/>
      <c r="H11141" s="281"/>
      <c r="I11141" s="223"/>
    </row>
    <row r="11142" spans="5:9" x14ac:dyDescent="0.25">
      <c r="E11142" s="225"/>
      <c r="G11142" s="281"/>
      <c r="H11142" s="281"/>
      <c r="I11142" s="223"/>
    </row>
    <row r="11143" spans="5:9" x14ac:dyDescent="0.25">
      <c r="E11143" s="225"/>
      <c r="G11143" s="281"/>
      <c r="H11143" s="281"/>
      <c r="I11143" s="223"/>
    </row>
    <row r="11144" spans="5:9" x14ac:dyDescent="0.25">
      <c r="E11144" s="225"/>
      <c r="G11144" s="281"/>
      <c r="H11144" s="281"/>
      <c r="I11144" s="223"/>
    </row>
    <row r="11145" spans="5:9" x14ac:dyDescent="0.25">
      <c r="E11145" s="225"/>
      <c r="G11145" s="281"/>
      <c r="H11145" s="281"/>
      <c r="I11145" s="223"/>
    </row>
    <row r="11146" spans="5:9" x14ac:dyDescent="0.25">
      <c r="E11146" s="225"/>
      <c r="G11146" s="281"/>
      <c r="H11146" s="281"/>
      <c r="I11146" s="223"/>
    </row>
    <row r="11147" spans="5:9" x14ac:dyDescent="0.25">
      <c r="E11147" s="225"/>
      <c r="G11147" s="281"/>
      <c r="H11147" s="281"/>
      <c r="I11147" s="223"/>
    </row>
    <row r="11148" spans="5:9" x14ac:dyDescent="0.25">
      <c r="E11148" s="225"/>
      <c r="G11148" s="281"/>
      <c r="H11148" s="281"/>
      <c r="I11148" s="223"/>
    </row>
    <row r="11149" spans="5:9" x14ac:dyDescent="0.25">
      <c r="E11149" s="225"/>
      <c r="G11149" s="281"/>
      <c r="H11149" s="281"/>
      <c r="I11149" s="223"/>
    </row>
    <row r="11150" spans="5:9" x14ac:dyDescent="0.25">
      <c r="E11150" s="225"/>
      <c r="G11150" s="281"/>
      <c r="H11150" s="281"/>
      <c r="I11150" s="223"/>
    </row>
    <row r="11151" spans="5:9" x14ac:dyDescent="0.25">
      <c r="E11151" s="225"/>
      <c r="G11151" s="281"/>
      <c r="H11151" s="281"/>
      <c r="I11151" s="223"/>
    </row>
    <row r="11152" spans="5:9" x14ac:dyDescent="0.25">
      <c r="E11152" s="225"/>
      <c r="G11152" s="281"/>
      <c r="H11152" s="281"/>
      <c r="I11152" s="223"/>
    </row>
    <row r="11153" spans="5:9" x14ac:dyDescent="0.25">
      <c r="E11153" s="225"/>
      <c r="G11153" s="281"/>
      <c r="H11153" s="281"/>
      <c r="I11153" s="223"/>
    </row>
    <row r="11154" spans="5:9" x14ac:dyDescent="0.25">
      <c r="E11154" s="225"/>
      <c r="G11154" s="281"/>
      <c r="H11154" s="281"/>
      <c r="I11154" s="223"/>
    </row>
    <row r="11155" spans="5:9" x14ac:dyDescent="0.25">
      <c r="E11155" s="225"/>
      <c r="G11155" s="281"/>
      <c r="H11155" s="281"/>
      <c r="I11155" s="223"/>
    </row>
    <row r="11156" spans="5:9" x14ac:dyDescent="0.25">
      <c r="E11156" s="225"/>
      <c r="G11156" s="281"/>
      <c r="H11156" s="281"/>
      <c r="I11156" s="223"/>
    </row>
    <row r="11157" spans="5:9" x14ac:dyDescent="0.25">
      <c r="E11157" s="225"/>
      <c r="G11157" s="281"/>
      <c r="H11157" s="281"/>
      <c r="I11157" s="223"/>
    </row>
    <row r="11158" spans="5:9" x14ac:dyDescent="0.25">
      <c r="E11158" s="225"/>
      <c r="G11158" s="281"/>
      <c r="H11158" s="281"/>
      <c r="I11158" s="223"/>
    </row>
    <row r="11159" spans="5:9" x14ac:dyDescent="0.25">
      <c r="E11159" s="225"/>
      <c r="G11159" s="281"/>
      <c r="H11159" s="281"/>
      <c r="I11159" s="223"/>
    </row>
    <row r="11160" spans="5:9" x14ac:dyDescent="0.25">
      <c r="E11160" s="225"/>
      <c r="G11160" s="281"/>
      <c r="H11160" s="281"/>
      <c r="I11160" s="223"/>
    </row>
    <row r="11161" spans="5:9" x14ac:dyDescent="0.25">
      <c r="E11161" s="225"/>
      <c r="G11161" s="281"/>
      <c r="H11161" s="281"/>
      <c r="I11161" s="223"/>
    </row>
    <row r="11162" spans="5:9" x14ac:dyDescent="0.25">
      <c r="E11162" s="225"/>
      <c r="G11162" s="281"/>
      <c r="H11162" s="281"/>
      <c r="I11162" s="223"/>
    </row>
    <row r="11163" spans="5:9" x14ac:dyDescent="0.25">
      <c r="E11163" s="225"/>
      <c r="G11163" s="281"/>
      <c r="H11163" s="281"/>
      <c r="I11163" s="223"/>
    </row>
    <row r="11164" spans="5:9" x14ac:dyDescent="0.25">
      <c r="E11164" s="225"/>
      <c r="G11164" s="281"/>
      <c r="H11164" s="281"/>
      <c r="I11164" s="223"/>
    </row>
    <row r="11165" spans="5:9" x14ac:dyDescent="0.25">
      <c r="E11165" s="225"/>
      <c r="G11165" s="281"/>
      <c r="H11165" s="281"/>
      <c r="I11165" s="223"/>
    </row>
    <row r="11166" spans="5:9" x14ac:dyDescent="0.25">
      <c r="E11166" s="225"/>
      <c r="G11166" s="281"/>
      <c r="H11166" s="281"/>
      <c r="I11166" s="223"/>
    </row>
    <row r="11167" spans="5:9" x14ac:dyDescent="0.25">
      <c r="E11167" s="225"/>
      <c r="G11167" s="281"/>
      <c r="H11167" s="281"/>
      <c r="I11167" s="223"/>
    </row>
    <row r="11168" spans="5:9" x14ac:dyDescent="0.25">
      <c r="E11168" s="225"/>
      <c r="G11168" s="281"/>
      <c r="H11168" s="281"/>
      <c r="I11168" s="223"/>
    </row>
    <row r="11169" spans="5:9" x14ac:dyDescent="0.25">
      <c r="E11169" s="225"/>
      <c r="G11169" s="281"/>
      <c r="H11169" s="281"/>
      <c r="I11169" s="223"/>
    </row>
    <row r="11170" spans="5:9" x14ac:dyDescent="0.25">
      <c r="E11170" s="225"/>
      <c r="G11170" s="281"/>
      <c r="H11170" s="281"/>
      <c r="I11170" s="223"/>
    </row>
    <row r="11171" spans="5:9" x14ac:dyDescent="0.25">
      <c r="E11171" s="225"/>
      <c r="G11171" s="281"/>
      <c r="H11171" s="281"/>
      <c r="I11171" s="223"/>
    </row>
    <row r="11172" spans="5:9" x14ac:dyDescent="0.25">
      <c r="E11172" s="225"/>
      <c r="G11172" s="281"/>
      <c r="H11172" s="281"/>
      <c r="I11172" s="223"/>
    </row>
    <row r="11173" spans="5:9" x14ac:dyDescent="0.25">
      <c r="E11173" s="225"/>
      <c r="G11173" s="281"/>
      <c r="H11173" s="281"/>
      <c r="I11173" s="223"/>
    </row>
    <row r="11174" spans="5:9" x14ac:dyDescent="0.25">
      <c r="E11174" s="225"/>
      <c r="G11174" s="281"/>
      <c r="H11174" s="281"/>
      <c r="I11174" s="223"/>
    </row>
    <row r="11175" spans="5:9" x14ac:dyDescent="0.25">
      <c r="E11175" s="225"/>
      <c r="G11175" s="281"/>
      <c r="H11175" s="281"/>
      <c r="I11175" s="223"/>
    </row>
    <row r="11176" spans="5:9" x14ac:dyDescent="0.25">
      <c r="E11176" s="225"/>
      <c r="G11176" s="281"/>
      <c r="H11176" s="281"/>
      <c r="I11176" s="223"/>
    </row>
    <row r="11177" spans="5:9" x14ac:dyDescent="0.25">
      <c r="E11177" s="225"/>
      <c r="G11177" s="281"/>
      <c r="H11177" s="281"/>
      <c r="I11177" s="223"/>
    </row>
    <row r="11178" spans="5:9" x14ac:dyDescent="0.25">
      <c r="E11178" s="225"/>
      <c r="G11178" s="281"/>
      <c r="H11178" s="281"/>
      <c r="I11178" s="223"/>
    </row>
    <row r="11179" spans="5:9" x14ac:dyDescent="0.25">
      <c r="E11179" s="225"/>
      <c r="G11179" s="281"/>
      <c r="H11179" s="281"/>
      <c r="I11179" s="223"/>
    </row>
    <row r="11180" spans="5:9" x14ac:dyDescent="0.25">
      <c r="E11180" s="225"/>
      <c r="G11180" s="281"/>
      <c r="H11180" s="281"/>
      <c r="I11180" s="223"/>
    </row>
    <row r="11181" spans="5:9" x14ac:dyDescent="0.25">
      <c r="E11181" s="225"/>
      <c r="G11181" s="281"/>
      <c r="H11181" s="281"/>
      <c r="I11181" s="223"/>
    </row>
    <row r="11182" spans="5:9" x14ac:dyDescent="0.25">
      <c r="E11182" s="225"/>
      <c r="G11182" s="281"/>
      <c r="H11182" s="281"/>
      <c r="I11182" s="223"/>
    </row>
    <row r="11183" spans="5:9" x14ac:dyDescent="0.25">
      <c r="E11183" s="225"/>
      <c r="G11183" s="281"/>
      <c r="H11183" s="281"/>
      <c r="I11183" s="223"/>
    </row>
    <row r="11184" spans="5:9" x14ac:dyDescent="0.25">
      <c r="E11184" s="225"/>
      <c r="G11184" s="281"/>
      <c r="H11184" s="281"/>
      <c r="I11184" s="223"/>
    </row>
    <row r="11185" spans="5:9" x14ac:dyDescent="0.25">
      <c r="E11185" s="225"/>
      <c r="G11185" s="281"/>
      <c r="H11185" s="281"/>
      <c r="I11185" s="223"/>
    </row>
    <row r="11186" spans="5:9" x14ac:dyDescent="0.25">
      <c r="E11186" s="225"/>
      <c r="G11186" s="281"/>
      <c r="H11186" s="281"/>
      <c r="I11186" s="223"/>
    </row>
    <row r="11187" spans="5:9" x14ac:dyDescent="0.25">
      <c r="E11187" s="225"/>
      <c r="G11187" s="281"/>
      <c r="H11187" s="281"/>
      <c r="I11187" s="223"/>
    </row>
    <row r="11188" spans="5:9" x14ac:dyDescent="0.25">
      <c r="E11188" s="225"/>
      <c r="G11188" s="281"/>
      <c r="H11188" s="281"/>
      <c r="I11188" s="223"/>
    </row>
    <row r="11189" spans="5:9" x14ac:dyDescent="0.25">
      <c r="E11189" s="225"/>
      <c r="G11189" s="281"/>
      <c r="H11189" s="281"/>
      <c r="I11189" s="223"/>
    </row>
    <row r="11190" spans="5:9" x14ac:dyDescent="0.25">
      <c r="E11190" s="225"/>
      <c r="G11190" s="281"/>
      <c r="H11190" s="281"/>
      <c r="I11190" s="223"/>
    </row>
    <row r="11191" spans="5:9" x14ac:dyDescent="0.25">
      <c r="E11191" s="225"/>
      <c r="G11191" s="281"/>
      <c r="H11191" s="281"/>
      <c r="I11191" s="223"/>
    </row>
    <row r="11192" spans="5:9" x14ac:dyDescent="0.25">
      <c r="E11192" s="225"/>
      <c r="G11192" s="281"/>
      <c r="H11192" s="281"/>
      <c r="I11192" s="223"/>
    </row>
    <row r="11193" spans="5:9" x14ac:dyDescent="0.25">
      <c r="E11193" s="225"/>
      <c r="G11193" s="281"/>
      <c r="H11193" s="281"/>
      <c r="I11193" s="223"/>
    </row>
    <row r="11194" spans="5:9" x14ac:dyDescent="0.25">
      <c r="E11194" s="225"/>
      <c r="G11194" s="281"/>
      <c r="H11194" s="281"/>
      <c r="I11194" s="223"/>
    </row>
    <row r="11195" spans="5:9" x14ac:dyDescent="0.25">
      <c r="E11195" s="225"/>
      <c r="G11195" s="281"/>
      <c r="H11195" s="281"/>
      <c r="I11195" s="223"/>
    </row>
    <row r="11196" spans="5:9" x14ac:dyDescent="0.25">
      <c r="E11196" s="225"/>
      <c r="G11196" s="281"/>
      <c r="H11196" s="281"/>
      <c r="I11196" s="223"/>
    </row>
    <row r="11197" spans="5:9" x14ac:dyDescent="0.25">
      <c r="E11197" s="225"/>
      <c r="G11197" s="281"/>
      <c r="H11197" s="281"/>
      <c r="I11197" s="223"/>
    </row>
    <row r="11198" spans="5:9" x14ac:dyDescent="0.25">
      <c r="E11198" s="225"/>
      <c r="G11198" s="281"/>
      <c r="H11198" s="281"/>
      <c r="I11198" s="223"/>
    </row>
    <row r="11199" spans="5:9" x14ac:dyDescent="0.25">
      <c r="E11199" s="225"/>
      <c r="G11199" s="281"/>
      <c r="H11199" s="281"/>
      <c r="I11199" s="223"/>
    </row>
    <row r="11200" spans="5:9" x14ac:dyDescent="0.25">
      <c r="E11200" s="225"/>
      <c r="G11200" s="281"/>
      <c r="H11200" s="281"/>
      <c r="I11200" s="223"/>
    </row>
    <row r="11201" spans="5:9" x14ac:dyDescent="0.25">
      <c r="E11201" s="225"/>
      <c r="G11201" s="281"/>
      <c r="H11201" s="281"/>
      <c r="I11201" s="223"/>
    </row>
    <row r="11202" spans="5:9" x14ac:dyDescent="0.25">
      <c r="E11202" s="225"/>
      <c r="G11202" s="281"/>
      <c r="H11202" s="281"/>
      <c r="I11202" s="223"/>
    </row>
    <row r="11203" spans="5:9" x14ac:dyDescent="0.25">
      <c r="E11203" s="225"/>
      <c r="G11203" s="281"/>
      <c r="H11203" s="281"/>
      <c r="I11203" s="223"/>
    </row>
    <row r="11204" spans="5:9" x14ac:dyDescent="0.25">
      <c r="E11204" s="225"/>
      <c r="G11204" s="281"/>
      <c r="H11204" s="281"/>
      <c r="I11204" s="223"/>
    </row>
    <row r="11205" spans="5:9" x14ac:dyDescent="0.25">
      <c r="E11205" s="225"/>
      <c r="G11205" s="281"/>
      <c r="H11205" s="281"/>
      <c r="I11205" s="223"/>
    </row>
    <row r="11206" spans="5:9" x14ac:dyDescent="0.25">
      <c r="E11206" s="225"/>
      <c r="G11206" s="281"/>
      <c r="H11206" s="281"/>
      <c r="I11206" s="223"/>
    </row>
    <row r="11207" spans="5:9" x14ac:dyDescent="0.25">
      <c r="E11207" s="225"/>
      <c r="G11207" s="281"/>
      <c r="H11207" s="281"/>
      <c r="I11207" s="223"/>
    </row>
    <row r="11208" spans="5:9" x14ac:dyDescent="0.25">
      <c r="E11208" s="225"/>
      <c r="G11208" s="281"/>
      <c r="H11208" s="281"/>
      <c r="I11208" s="223"/>
    </row>
    <row r="11209" spans="5:9" x14ac:dyDescent="0.25">
      <c r="E11209" s="225"/>
      <c r="G11209" s="281"/>
      <c r="H11209" s="281"/>
      <c r="I11209" s="223"/>
    </row>
    <row r="11210" spans="5:9" x14ac:dyDescent="0.25">
      <c r="E11210" s="225"/>
      <c r="G11210" s="281"/>
      <c r="H11210" s="281"/>
      <c r="I11210" s="223"/>
    </row>
    <row r="11211" spans="5:9" x14ac:dyDescent="0.25">
      <c r="E11211" s="225"/>
      <c r="G11211" s="281"/>
      <c r="H11211" s="281"/>
      <c r="I11211" s="223"/>
    </row>
    <row r="11212" spans="5:9" x14ac:dyDescent="0.25">
      <c r="E11212" s="225"/>
      <c r="G11212" s="281"/>
      <c r="H11212" s="281"/>
      <c r="I11212" s="223"/>
    </row>
    <row r="11213" spans="5:9" x14ac:dyDescent="0.25">
      <c r="E11213" s="225"/>
      <c r="G11213" s="281"/>
      <c r="H11213" s="281"/>
      <c r="I11213" s="223"/>
    </row>
    <row r="11214" spans="5:9" x14ac:dyDescent="0.25">
      <c r="E11214" s="225"/>
      <c r="G11214" s="281"/>
      <c r="H11214" s="281"/>
      <c r="I11214" s="223"/>
    </row>
    <row r="11215" spans="5:9" x14ac:dyDescent="0.25">
      <c r="E11215" s="225"/>
      <c r="G11215" s="281"/>
      <c r="H11215" s="281"/>
      <c r="I11215" s="223"/>
    </row>
    <row r="11216" spans="5:9" x14ac:dyDescent="0.25">
      <c r="E11216" s="225"/>
      <c r="G11216" s="281"/>
      <c r="H11216" s="281"/>
      <c r="I11216" s="223"/>
    </row>
    <row r="11217" spans="5:9" x14ac:dyDescent="0.25">
      <c r="E11217" s="225"/>
      <c r="G11217" s="281"/>
      <c r="H11217" s="281"/>
      <c r="I11217" s="223"/>
    </row>
    <row r="11218" spans="5:9" x14ac:dyDescent="0.25">
      <c r="E11218" s="225"/>
      <c r="G11218" s="281"/>
      <c r="H11218" s="281"/>
      <c r="I11218" s="223"/>
    </row>
    <row r="11219" spans="5:9" x14ac:dyDescent="0.25">
      <c r="E11219" s="225"/>
      <c r="G11219" s="281"/>
      <c r="H11219" s="281"/>
      <c r="I11219" s="223"/>
    </row>
    <row r="11220" spans="5:9" x14ac:dyDescent="0.25">
      <c r="E11220" s="225"/>
      <c r="G11220" s="281"/>
      <c r="H11220" s="281"/>
      <c r="I11220" s="223"/>
    </row>
    <row r="11221" spans="5:9" x14ac:dyDescent="0.25">
      <c r="E11221" s="225"/>
      <c r="G11221" s="281"/>
      <c r="H11221" s="281"/>
      <c r="I11221" s="223"/>
    </row>
    <row r="11222" spans="5:9" x14ac:dyDescent="0.25">
      <c r="E11222" s="225"/>
      <c r="G11222" s="281"/>
      <c r="H11222" s="281"/>
      <c r="I11222" s="223"/>
    </row>
    <row r="11223" spans="5:9" x14ac:dyDescent="0.25">
      <c r="E11223" s="225"/>
      <c r="G11223" s="281"/>
      <c r="H11223" s="281"/>
      <c r="I11223" s="223"/>
    </row>
    <row r="11224" spans="5:9" x14ac:dyDescent="0.25">
      <c r="E11224" s="225"/>
      <c r="G11224" s="281"/>
      <c r="H11224" s="281"/>
      <c r="I11224" s="223"/>
    </row>
    <row r="11225" spans="5:9" x14ac:dyDescent="0.25">
      <c r="E11225" s="225"/>
      <c r="G11225" s="281"/>
      <c r="H11225" s="281"/>
      <c r="I11225" s="223"/>
    </row>
    <row r="11226" spans="5:9" x14ac:dyDescent="0.25">
      <c r="E11226" s="225"/>
      <c r="G11226" s="281"/>
      <c r="H11226" s="281"/>
      <c r="I11226" s="223"/>
    </row>
    <row r="11227" spans="5:9" x14ac:dyDescent="0.25">
      <c r="E11227" s="225"/>
      <c r="G11227" s="281"/>
      <c r="H11227" s="281"/>
      <c r="I11227" s="223"/>
    </row>
    <row r="11228" spans="5:9" x14ac:dyDescent="0.25">
      <c r="E11228" s="225"/>
      <c r="G11228" s="281"/>
      <c r="H11228" s="281"/>
      <c r="I11228" s="223"/>
    </row>
    <row r="11229" spans="5:9" x14ac:dyDescent="0.25">
      <c r="E11229" s="225"/>
      <c r="G11229" s="281"/>
      <c r="H11229" s="281"/>
      <c r="I11229" s="223"/>
    </row>
    <row r="11230" spans="5:9" x14ac:dyDescent="0.25">
      <c r="E11230" s="225"/>
      <c r="G11230" s="281"/>
      <c r="H11230" s="281"/>
      <c r="I11230" s="223"/>
    </row>
    <row r="11231" spans="5:9" x14ac:dyDescent="0.25">
      <c r="E11231" s="225"/>
      <c r="G11231" s="281"/>
      <c r="H11231" s="281"/>
      <c r="I11231" s="223"/>
    </row>
    <row r="11232" spans="5:9" x14ac:dyDescent="0.25">
      <c r="E11232" s="225"/>
      <c r="G11232" s="281"/>
      <c r="H11232" s="281"/>
      <c r="I11232" s="223"/>
    </row>
    <row r="11233" spans="5:9" x14ac:dyDescent="0.25">
      <c r="E11233" s="225"/>
      <c r="G11233" s="281"/>
      <c r="H11233" s="281"/>
      <c r="I11233" s="223"/>
    </row>
    <row r="11234" spans="5:9" x14ac:dyDescent="0.25">
      <c r="E11234" s="225"/>
      <c r="G11234" s="281"/>
      <c r="H11234" s="281"/>
      <c r="I11234" s="223"/>
    </row>
    <row r="11235" spans="5:9" x14ac:dyDescent="0.25">
      <c r="E11235" s="225"/>
      <c r="G11235" s="281"/>
      <c r="H11235" s="281"/>
      <c r="I11235" s="223"/>
    </row>
    <row r="11236" spans="5:9" x14ac:dyDescent="0.25">
      <c r="E11236" s="225"/>
      <c r="G11236" s="281"/>
      <c r="H11236" s="281"/>
      <c r="I11236" s="223"/>
    </row>
    <row r="11237" spans="5:9" x14ac:dyDescent="0.25">
      <c r="E11237" s="225"/>
      <c r="G11237" s="281"/>
      <c r="H11237" s="281"/>
      <c r="I11237" s="223"/>
    </row>
    <row r="11238" spans="5:9" x14ac:dyDescent="0.25">
      <c r="E11238" s="225"/>
      <c r="G11238" s="281"/>
      <c r="H11238" s="281"/>
      <c r="I11238" s="223"/>
    </row>
    <row r="11239" spans="5:9" x14ac:dyDescent="0.25">
      <c r="E11239" s="225"/>
      <c r="G11239" s="281"/>
      <c r="H11239" s="281"/>
      <c r="I11239" s="223"/>
    </row>
    <row r="11240" spans="5:9" x14ac:dyDescent="0.25">
      <c r="E11240" s="225"/>
      <c r="G11240" s="281"/>
      <c r="H11240" s="281"/>
      <c r="I11240" s="223"/>
    </row>
    <row r="11241" spans="5:9" x14ac:dyDescent="0.25">
      <c r="E11241" s="225"/>
      <c r="G11241" s="281"/>
      <c r="H11241" s="281"/>
      <c r="I11241" s="223"/>
    </row>
    <row r="11242" spans="5:9" x14ac:dyDescent="0.25">
      <c r="E11242" s="225"/>
      <c r="G11242" s="281"/>
      <c r="H11242" s="281"/>
      <c r="I11242" s="223"/>
    </row>
    <row r="11243" spans="5:9" x14ac:dyDescent="0.25">
      <c r="E11243" s="225"/>
      <c r="G11243" s="281"/>
      <c r="H11243" s="281"/>
      <c r="I11243" s="223"/>
    </row>
    <row r="11244" spans="5:9" x14ac:dyDescent="0.25">
      <c r="E11244" s="225"/>
      <c r="G11244" s="281"/>
      <c r="H11244" s="281"/>
      <c r="I11244" s="223"/>
    </row>
    <row r="11245" spans="5:9" x14ac:dyDescent="0.25">
      <c r="E11245" s="225"/>
      <c r="G11245" s="281"/>
      <c r="H11245" s="281"/>
      <c r="I11245" s="223"/>
    </row>
    <row r="11246" spans="5:9" x14ac:dyDescent="0.25">
      <c r="E11246" s="225"/>
      <c r="G11246" s="281"/>
      <c r="H11246" s="281"/>
      <c r="I11246" s="223"/>
    </row>
    <row r="11247" spans="5:9" x14ac:dyDescent="0.25">
      <c r="E11247" s="225"/>
      <c r="G11247" s="281"/>
      <c r="H11247" s="281"/>
      <c r="I11247" s="223"/>
    </row>
    <row r="11248" spans="5:9" x14ac:dyDescent="0.25">
      <c r="E11248" s="225"/>
      <c r="G11248" s="281"/>
      <c r="H11248" s="281"/>
      <c r="I11248" s="223"/>
    </row>
    <row r="11249" spans="5:9" x14ac:dyDescent="0.25">
      <c r="E11249" s="225"/>
      <c r="G11249" s="281"/>
      <c r="H11249" s="281"/>
      <c r="I11249" s="223"/>
    </row>
    <row r="11250" spans="5:9" x14ac:dyDescent="0.25">
      <c r="E11250" s="225"/>
      <c r="G11250" s="281"/>
      <c r="H11250" s="281"/>
      <c r="I11250" s="223"/>
    </row>
    <row r="11251" spans="5:9" x14ac:dyDescent="0.25">
      <c r="E11251" s="225"/>
      <c r="G11251" s="281"/>
      <c r="H11251" s="281"/>
      <c r="I11251" s="223"/>
    </row>
    <row r="11252" spans="5:9" x14ac:dyDescent="0.25">
      <c r="E11252" s="225"/>
      <c r="G11252" s="281"/>
      <c r="H11252" s="281"/>
      <c r="I11252" s="223"/>
    </row>
    <row r="11253" spans="5:9" x14ac:dyDescent="0.25">
      <c r="E11253" s="225"/>
      <c r="G11253" s="281"/>
      <c r="H11253" s="281"/>
      <c r="I11253" s="223"/>
    </row>
    <row r="11254" spans="5:9" x14ac:dyDescent="0.25">
      <c r="E11254" s="225"/>
      <c r="G11254" s="281"/>
      <c r="H11254" s="281"/>
      <c r="I11254" s="223"/>
    </row>
    <row r="11255" spans="5:9" x14ac:dyDescent="0.25">
      <c r="E11255" s="225"/>
      <c r="G11255" s="281"/>
      <c r="H11255" s="281"/>
      <c r="I11255" s="223"/>
    </row>
    <row r="11256" spans="5:9" x14ac:dyDescent="0.25">
      <c r="E11256" s="225"/>
      <c r="G11256" s="281"/>
      <c r="H11256" s="281"/>
      <c r="I11256" s="223"/>
    </row>
    <row r="11257" spans="5:9" x14ac:dyDescent="0.25">
      <c r="E11257" s="225"/>
      <c r="G11257" s="281"/>
      <c r="H11257" s="281"/>
      <c r="I11257" s="223"/>
    </row>
    <row r="11258" spans="5:9" x14ac:dyDescent="0.25">
      <c r="E11258" s="225"/>
      <c r="G11258" s="281"/>
      <c r="H11258" s="281"/>
      <c r="I11258" s="223"/>
    </row>
    <row r="11259" spans="5:9" x14ac:dyDescent="0.25">
      <c r="E11259" s="225"/>
      <c r="G11259" s="281"/>
      <c r="H11259" s="281"/>
      <c r="I11259" s="223"/>
    </row>
    <row r="11260" spans="5:9" x14ac:dyDescent="0.25">
      <c r="E11260" s="225"/>
      <c r="G11260" s="281"/>
      <c r="H11260" s="281"/>
      <c r="I11260" s="223"/>
    </row>
    <row r="11261" spans="5:9" x14ac:dyDescent="0.25">
      <c r="E11261" s="225"/>
      <c r="G11261" s="281"/>
      <c r="H11261" s="281"/>
      <c r="I11261" s="223"/>
    </row>
    <row r="11262" spans="5:9" x14ac:dyDescent="0.25">
      <c r="E11262" s="225"/>
      <c r="G11262" s="281"/>
      <c r="H11262" s="281"/>
      <c r="I11262" s="223"/>
    </row>
    <row r="11263" spans="5:9" x14ac:dyDescent="0.25">
      <c r="E11263" s="225"/>
      <c r="G11263" s="281"/>
      <c r="H11263" s="281"/>
      <c r="I11263" s="223"/>
    </row>
    <row r="11264" spans="5:9" x14ac:dyDescent="0.25">
      <c r="E11264" s="225"/>
      <c r="G11264" s="281"/>
      <c r="H11264" s="281"/>
      <c r="I11264" s="223"/>
    </row>
    <row r="11265" spans="5:9" x14ac:dyDescent="0.25">
      <c r="E11265" s="225"/>
      <c r="G11265" s="281"/>
      <c r="H11265" s="281"/>
      <c r="I11265" s="223"/>
    </row>
    <row r="11266" spans="5:9" x14ac:dyDescent="0.25">
      <c r="E11266" s="225"/>
      <c r="G11266" s="281"/>
      <c r="H11266" s="281"/>
      <c r="I11266" s="223"/>
    </row>
    <row r="11267" spans="5:9" x14ac:dyDescent="0.25">
      <c r="E11267" s="225"/>
      <c r="G11267" s="281"/>
      <c r="H11267" s="281"/>
      <c r="I11267" s="223"/>
    </row>
    <row r="11268" spans="5:9" x14ac:dyDescent="0.25">
      <c r="E11268" s="225"/>
      <c r="G11268" s="281"/>
      <c r="H11268" s="281"/>
      <c r="I11268" s="223"/>
    </row>
    <row r="11269" spans="5:9" x14ac:dyDescent="0.25">
      <c r="E11269" s="225"/>
      <c r="G11269" s="281"/>
      <c r="H11269" s="281"/>
      <c r="I11269" s="223"/>
    </row>
    <row r="11270" spans="5:9" x14ac:dyDescent="0.25">
      <c r="E11270" s="225"/>
      <c r="G11270" s="281"/>
      <c r="H11270" s="281"/>
      <c r="I11270" s="223"/>
    </row>
    <row r="11271" spans="5:9" x14ac:dyDescent="0.25">
      <c r="E11271" s="225"/>
      <c r="G11271" s="281"/>
      <c r="H11271" s="281"/>
      <c r="I11271" s="223"/>
    </row>
    <row r="11272" spans="5:9" x14ac:dyDescent="0.25">
      <c r="E11272" s="225"/>
      <c r="G11272" s="281"/>
      <c r="H11272" s="281"/>
      <c r="I11272" s="223"/>
    </row>
    <row r="11273" spans="5:9" x14ac:dyDescent="0.25">
      <c r="E11273" s="225"/>
      <c r="G11273" s="281"/>
      <c r="H11273" s="281"/>
      <c r="I11273" s="223"/>
    </row>
    <row r="11274" spans="5:9" x14ac:dyDescent="0.25">
      <c r="E11274" s="225"/>
      <c r="G11274" s="281"/>
      <c r="H11274" s="281"/>
      <c r="I11274" s="223"/>
    </row>
    <row r="11275" spans="5:9" x14ac:dyDescent="0.25">
      <c r="E11275" s="225"/>
      <c r="G11275" s="281"/>
      <c r="H11275" s="281"/>
      <c r="I11275" s="223"/>
    </row>
    <row r="11276" spans="5:9" x14ac:dyDescent="0.25">
      <c r="E11276" s="225"/>
      <c r="G11276" s="281"/>
      <c r="H11276" s="281"/>
      <c r="I11276" s="223"/>
    </row>
    <row r="11277" spans="5:9" x14ac:dyDescent="0.25">
      <c r="E11277" s="225"/>
      <c r="G11277" s="281"/>
      <c r="H11277" s="281"/>
      <c r="I11277" s="223"/>
    </row>
    <row r="11278" spans="5:9" x14ac:dyDescent="0.25">
      <c r="E11278" s="225"/>
      <c r="G11278" s="281"/>
      <c r="H11278" s="281"/>
      <c r="I11278" s="223"/>
    </row>
    <row r="11279" spans="5:9" x14ac:dyDescent="0.25">
      <c r="E11279" s="225"/>
      <c r="G11279" s="281"/>
      <c r="H11279" s="281"/>
      <c r="I11279" s="223"/>
    </row>
    <row r="11280" spans="5:9" x14ac:dyDescent="0.25">
      <c r="E11280" s="225"/>
      <c r="G11280" s="281"/>
      <c r="H11280" s="281"/>
      <c r="I11280" s="223"/>
    </row>
    <row r="11281" spans="5:9" x14ac:dyDescent="0.25">
      <c r="E11281" s="225"/>
      <c r="G11281" s="281"/>
      <c r="H11281" s="281"/>
      <c r="I11281" s="223"/>
    </row>
    <row r="11282" spans="5:9" x14ac:dyDescent="0.25">
      <c r="E11282" s="225"/>
      <c r="G11282" s="281"/>
      <c r="H11282" s="281"/>
      <c r="I11282" s="223"/>
    </row>
    <row r="11283" spans="5:9" x14ac:dyDescent="0.25">
      <c r="E11283" s="225"/>
      <c r="G11283" s="281"/>
      <c r="H11283" s="281"/>
      <c r="I11283" s="223"/>
    </row>
    <row r="11284" spans="5:9" x14ac:dyDescent="0.25">
      <c r="E11284" s="225"/>
      <c r="G11284" s="281"/>
      <c r="H11284" s="281"/>
      <c r="I11284" s="223"/>
    </row>
    <row r="11285" spans="5:9" x14ac:dyDescent="0.25">
      <c r="E11285" s="225"/>
      <c r="G11285" s="281"/>
      <c r="H11285" s="281"/>
      <c r="I11285" s="223"/>
    </row>
    <row r="11286" spans="5:9" x14ac:dyDescent="0.25">
      <c r="E11286" s="225"/>
      <c r="G11286" s="281"/>
      <c r="H11286" s="281"/>
      <c r="I11286" s="223"/>
    </row>
    <row r="11287" spans="5:9" x14ac:dyDescent="0.25">
      <c r="E11287" s="225"/>
      <c r="G11287" s="281"/>
      <c r="H11287" s="281"/>
      <c r="I11287" s="223"/>
    </row>
    <row r="11288" spans="5:9" x14ac:dyDescent="0.25">
      <c r="E11288" s="225"/>
      <c r="G11288" s="281"/>
      <c r="H11288" s="281"/>
      <c r="I11288" s="223"/>
    </row>
    <row r="11289" spans="5:9" x14ac:dyDescent="0.25">
      <c r="E11289" s="225"/>
      <c r="G11289" s="281"/>
      <c r="H11289" s="281"/>
      <c r="I11289" s="223"/>
    </row>
    <row r="11290" spans="5:9" x14ac:dyDescent="0.25">
      <c r="E11290" s="225"/>
      <c r="G11290" s="281"/>
      <c r="H11290" s="281"/>
      <c r="I11290" s="223"/>
    </row>
    <row r="11291" spans="5:9" x14ac:dyDescent="0.25">
      <c r="E11291" s="225"/>
      <c r="G11291" s="281"/>
      <c r="H11291" s="281"/>
      <c r="I11291" s="223"/>
    </row>
    <row r="11292" spans="5:9" x14ac:dyDescent="0.25">
      <c r="E11292" s="225"/>
      <c r="G11292" s="281"/>
      <c r="H11292" s="281"/>
      <c r="I11292" s="223"/>
    </row>
    <row r="11293" spans="5:9" x14ac:dyDescent="0.25">
      <c r="E11293" s="225"/>
      <c r="G11293" s="281"/>
      <c r="H11293" s="281"/>
      <c r="I11293" s="223"/>
    </row>
    <row r="11294" spans="5:9" x14ac:dyDescent="0.25">
      <c r="E11294" s="225"/>
      <c r="G11294" s="281"/>
      <c r="H11294" s="281"/>
      <c r="I11294" s="223"/>
    </row>
    <row r="11295" spans="5:9" x14ac:dyDescent="0.25">
      <c r="E11295" s="225"/>
      <c r="G11295" s="281"/>
      <c r="H11295" s="281"/>
      <c r="I11295" s="223"/>
    </row>
    <row r="11296" spans="5:9" x14ac:dyDescent="0.25">
      <c r="E11296" s="225"/>
      <c r="G11296" s="281"/>
      <c r="H11296" s="281"/>
      <c r="I11296" s="223"/>
    </row>
    <row r="11297" spans="5:9" x14ac:dyDescent="0.25">
      <c r="E11297" s="225"/>
      <c r="G11297" s="281"/>
      <c r="H11297" s="281"/>
      <c r="I11297" s="223"/>
    </row>
    <row r="11298" spans="5:9" x14ac:dyDescent="0.25">
      <c r="E11298" s="225"/>
      <c r="G11298" s="281"/>
      <c r="H11298" s="281"/>
      <c r="I11298" s="223"/>
    </row>
    <row r="11299" spans="5:9" x14ac:dyDescent="0.25">
      <c r="E11299" s="225"/>
      <c r="G11299" s="281"/>
      <c r="H11299" s="281"/>
      <c r="I11299" s="223"/>
    </row>
    <row r="11300" spans="5:9" x14ac:dyDescent="0.25">
      <c r="E11300" s="225"/>
      <c r="G11300" s="281"/>
      <c r="H11300" s="281"/>
      <c r="I11300" s="223"/>
    </row>
    <row r="11301" spans="5:9" x14ac:dyDescent="0.25">
      <c r="E11301" s="225"/>
      <c r="G11301" s="281"/>
      <c r="H11301" s="281"/>
      <c r="I11301" s="223"/>
    </row>
    <row r="11302" spans="5:9" x14ac:dyDescent="0.25">
      <c r="E11302" s="225"/>
      <c r="G11302" s="281"/>
      <c r="H11302" s="281"/>
      <c r="I11302" s="223"/>
    </row>
    <row r="11303" spans="5:9" x14ac:dyDescent="0.25">
      <c r="E11303" s="225"/>
      <c r="G11303" s="281"/>
      <c r="H11303" s="281"/>
      <c r="I11303" s="223"/>
    </row>
    <row r="11304" spans="5:9" x14ac:dyDescent="0.25">
      <c r="E11304" s="225"/>
      <c r="G11304" s="281"/>
      <c r="H11304" s="281"/>
      <c r="I11304" s="223"/>
    </row>
    <row r="11305" spans="5:9" x14ac:dyDescent="0.25">
      <c r="E11305" s="225"/>
      <c r="G11305" s="281"/>
      <c r="H11305" s="281"/>
      <c r="I11305" s="223"/>
    </row>
    <row r="11306" spans="5:9" x14ac:dyDescent="0.25">
      <c r="E11306" s="225"/>
      <c r="G11306" s="281"/>
      <c r="H11306" s="281"/>
      <c r="I11306" s="223"/>
    </row>
    <row r="11307" spans="5:9" x14ac:dyDescent="0.25">
      <c r="E11307" s="225"/>
      <c r="G11307" s="281"/>
      <c r="H11307" s="281"/>
      <c r="I11307" s="223"/>
    </row>
    <row r="11308" spans="5:9" x14ac:dyDescent="0.25">
      <c r="E11308" s="225"/>
      <c r="G11308" s="281"/>
      <c r="H11308" s="281"/>
      <c r="I11308" s="223"/>
    </row>
    <row r="11309" spans="5:9" x14ac:dyDescent="0.25">
      <c r="E11309" s="225"/>
      <c r="G11309" s="281"/>
      <c r="H11309" s="281"/>
      <c r="I11309" s="223"/>
    </row>
    <row r="11310" spans="5:9" x14ac:dyDescent="0.25">
      <c r="E11310" s="225"/>
      <c r="G11310" s="281"/>
      <c r="H11310" s="281"/>
      <c r="I11310" s="223"/>
    </row>
    <row r="11311" spans="5:9" x14ac:dyDescent="0.25">
      <c r="E11311" s="225"/>
      <c r="G11311" s="281"/>
      <c r="H11311" s="281"/>
      <c r="I11311" s="223"/>
    </row>
    <row r="11312" spans="5:9" x14ac:dyDescent="0.25">
      <c r="E11312" s="225"/>
      <c r="G11312" s="281"/>
      <c r="H11312" s="281"/>
      <c r="I11312" s="223"/>
    </row>
    <row r="11313" spans="5:9" x14ac:dyDescent="0.25">
      <c r="E11313" s="225"/>
      <c r="G11313" s="281"/>
      <c r="H11313" s="281"/>
      <c r="I11313" s="223"/>
    </row>
    <row r="11314" spans="5:9" x14ac:dyDescent="0.25">
      <c r="E11314" s="225"/>
      <c r="G11314" s="281"/>
      <c r="H11314" s="281"/>
      <c r="I11314" s="223"/>
    </row>
    <row r="11315" spans="5:9" x14ac:dyDescent="0.25">
      <c r="E11315" s="225"/>
      <c r="G11315" s="281"/>
      <c r="H11315" s="281"/>
      <c r="I11315" s="223"/>
    </row>
    <row r="11316" spans="5:9" x14ac:dyDescent="0.25">
      <c r="E11316" s="225"/>
      <c r="G11316" s="281"/>
      <c r="H11316" s="281"/>
      <c r="I11316" s="223"/>
    </row>
    <row r="11317" spans="5:9" x14ac:dyDescent="0.25">
      <c r="E11317" s="225"/>
      <c r="G11317" s="281"/>
      <c r="H11317" s="281"/>
      <c r="I11317" s="223"/>
    </row>
    <row r="11318" spans="5:9" x14ac:dyDescent="0.25">
      <c r="E11318" s="225"/>
      <c r="G11318" s="281"/>
      <c r="H11318" s="281"/>
      <c r="I11318" s="223"/>
    </row>
    <row r="11319" spans="5:9" x14ac:dyDescent="0.25">
      <c r="E11319" s="225"/>
      <c r="G11319" s="281"/>
      <c r="H11319" s="281"/>
      <c r="I11319" s="223"/>
    </row>
    <row r="11320" spans="5:9" x14ac:dyDescent="0.25">
      <c r="E11320" s="225"/>
      <c r="G11320" s="281"/>
      <c r="H11320" s="281"/>
      <c r="I11320" s="223"/>
    </row>
    <row r="11321" spans="5:9" x14ac:dyDescent="0.25">
      <c r="E11321" s="225"/>
      <c r="G11321" s="281"/>
      <c r="H11321" s="281"/>
      <c r="I11321" s="223"/>
    </row>
    <row r="11322" spans="5:9" x14ac:dyDescent="0.25">
      <c r="E11322" s="225"/>
      <c r="G11322" s="281"/>
      <c r="H11322" s="281"/>
      <c r="I11322" s="223"/>
    </row>
    <row r="11323" spans="5:9" x14ac:dyDescent="0.25">
      <c r="E11323" s="225"/>
      <c r="G11323" s="281"/>
      <c r="H11323" s="281"/>
      <c r="I11323" s="223"/>
    </row>
    <row r="11324" spans="5:9" x14ac:dyDescent="0.25">
      <c r="E11324" s="225"/>
      <c r="G11324" s="281"/>
      <c r="H11324" s="281"/>
      <c r="I11324" s="223"/>
    </row>
    <row r="11325" spans="5:9" x14ac:dyDescent="0.25">
      <c r="E11325" s="225"/>
      <c r="G11325" s="281"/>
      <c r="H11325" s="281"/>
      <c r="I11325" s="223"/>
    </row>
    <row r="11326" spans="5:9" x14ac:dyDescent="0.25">
      <c r="E11326" s="225"/>
      <c r="G11326" s="281"/>
      <c r="H11326" s="281"/>
      <c r="I11326" s="223"/>
    </row>
    <row r="11327" spans="5:9" x14ac:dyDescent="0.25">
      <c r="E11327" s="225"/>
      <c r="G11327" s="281"/>
      <c r="H11327" s="281"/>
      <c r="I11327" s="223"/>
    </row>
    <row r="11328" spans="5:9" x14ac:dyDescent="0.25">
      <c r="E11328" s="225"/>
      <c r="G11328" s="281"/>
      <c r="H11328" s="281"/>
      <c r="I11328" s="223"/>
    </row>
    <row r="11329" spans="5:9" x14ac:dyDescent="0.25">
      <c r="E11329" s="225"/>
      <c r="G11329" s="281"/>
      <c r="H11329" s="281"/>
      <c r="I11329" s="223"/>
    </row>
    <row r="11330" spans="5:9" x14ac:dyDescent="0.25">
      <c r="E11330" s="225"/>
      <c r="G11330" s="281"/>
      <c r="H11330" s="281"/>
      <c r="I11330" s="223"/>
    </row>
    <row r="11331" spans="5:9" x14ac:dyDescent="0.25">
      <c r="E11331" s="225"/>
      <c r="G11331" s="281"/>
      <c r="H11331" s="281"/>
      <c r="I11331" s="223"/>
    </row>
    <row r="11332" spans="5:9" x14ac:dyDescent="0.25">
      <c r="E11332" s="225"/>
      <c r="G11332" s="281"/>
      <c r="H11332" s="281"/>
      <c r="I11332" s="223"/>
    </row>
    <row r="11333" spans="5:9" x14ac:dyDescent="0.25">
      <c r="E11333" s="225"/>
      <c r="G11333" s="281"/>
      <c r="H11333" s="281"/>
      <c r="I11333" s="223"/>
    </row>
    <row r="11334" spans="5:9" x14ac:dyDescent="0.25">
      <c r="E11334" s="225"/>
      <c r="G11334" s="281"/>
      <c r="H11334" s="281"/>
      <c r="I11334" s="223"/>
    </row>
    <row r="11335" spans="5:9" x14ac:dyDescent="0.25">
      <c r="E11335" s="225"/>
      <c r="G11335" s="281"/>
      <c r="H11335" s="281"/>
      <c r="I11335" s="223"/>
    </row>
    <row r="11336" spans="5:9" x14ac:dyDescent="0.25">
      <c r="E11336" s="225"/>
      <c r="G11336" s="281"/>
      <c r="H11336" s="281"/>
      <c r="I11336" s="223"/>
    </row>
    <row r="11337" spans="5:9" x14ac:dyDescent="0.25">
      <c r="E11337" s="225"/>
      <c r="G11337" s="281"/>
      <c r="H11337" s="281"/>
      <c r="I11337" s="223"/>
    </row>
    <row r="11338" spans="5:9" x14ac:dyDescent="0.25">
      <c r="E11338" s="225"/>
      <c r="G11338" s="281"/>
      <c r="H11338" s="281"/>
      <c r="I11338" s="223"/>
    </row>
    <row r="11339" spans="5:9" x14ac:dyDescent="0.25">
      <c r="E11339" s="225"/>
      <c r="G11339" s="281"/>
      <c r="H11339" s="281"/>
      <c r="I11339" s="223"/>
    </row>
    <row r="11340" spans="5:9" x14ac:dyDescent="0.25">
      <c r="E11340" s="225"/>
      <c r="G11340" s="281"/>
      <c r="H11340" s="281"/>
      <c r="I11340" s="223"/>
    </row>
    <row r="11341" spans="5:9" x14ac:dyDescent="0.25">
      <c r="E11341" s="225"/>
      <c r="G11341" s="281"/>
      <c r="H11341" s="281"/>
      <c r="I11341" s="223"/>
    </row>
    <row r="11342" spans="5:9" x14ac:dyDescent="0.25">
      <c r="E11342" s="225"/>
      <c r="G11342" s="281"/>
      <c r="H11342" s="281"/>
      <c r="I11342" s="223"/>
    </row>
    <row r="11343" spans="5:9" x14ac:dyDescent="0.25">
      <c r="E11343" s="225"/>
      <c r="G11343" s="281"/>
      <c r="H11343" s="281"/>
      <c r="I11343" s="223"/>
    </row>
    <row r="11344" spans="5:9" x14ac:dyDescent="0.25">
      <c r="E11344" s="225"/>
      <c r="G11344" s="281"/>
      <c r="H11344" s="281"/>
      <c r="I11344" s="223"/>
    </row>
    <row r="11345" spans="5:9" x14ac:dyDescent="0.25">
      <c r="E11345" s="225"/>
      <c r="G11345" s="281"/>
      <c r="H11345" s="281"/>
      <c r="I11345" s="223"/>
    </row>
    <row r="11346" spans="5:9" x14ac:dyDescent="0.25">
      <c r="E11346" s="225"/>
      <c r="G11346" s="281"/>
      <c r="H11346" s="281"/>
      <c r="I11346" s="223"/>
    </row>
    <row r="11347" spans="5:9" x14ac:dyDescent="0.25">
      <c r="E11347" s="225"/>
      <c r="G11347" s="281"/>
      <c r="H11347" s="281"/>
      <c r="I11347" s="223"/>
    </row>
    <row r="11348" spans="5:9" x14ac:dyDescent="0.25">
      <c r="E11348" s="225"/>
      <c r="G11348" s="281"/>
      <c r="H11348" s="281"/>
      <c r="I11348" s="223"/>
    </row>
    <row r="11349" spans="5:9" x14ac:dyDescent="0.25">
      <c r="E11349" s="225"/>
      <c r="G11349" s="281"/>
      <c r="H11349" s="281"/>
      <c r="I11349" s="223"/>
    </row>
    <row r="11350" spans="5:9" x14ac:dyDescent="0.25">
      <c r="E11350" s="225"/>
      <c r="G11350" s="281"/>
      <c r="H11350" s="281"/>
      <c r="I11350" s="223"/>
    </row>
    <row r="11351" spans="5:9" x14ac:dyDescent="0.25">
      <c r="E11351" s="225"/>
      <c r="G11351" s="281"/>
      <c r="H11351" s="281"/>
      <c r="I11351" s="223"/>
    </row>
    <row r="11352" spans="5:9" x14ac:dyDescent="0.25">
      <c r="E11352" s="225"/>
      <c r="G11352" s="281"/>
      <c r="H11352" s="281"/>
      <c r="I11352" s="223"/>
    </row>
    <row r="11353" spans="5:9" x14ac:dyDescent="0.25">
      <c r="E11353" s="225"/>
      <c r="G11353" s="281"/>
      <c r="H11353" s="281"/>
      <c r="I11353" s="223"/>
    </row>
    <row r="11354" spans="5:9" x14ac:dyDescent="0.25">
      <c r="E11354" s="225"/>
      <c r="G11354" s="281"/>
      <c r="H11354" s="281"/>
      <c r="I11354" s="223"/>
    </row>
    <row r="11355" spans="5:9" x14ac:dyDescent="0.25">
      <c r="E11355" s="225"/>
      <c r="G11355" s="281"/>
      <c r="H11355" s="281"/>
      <c r="I11355" s="223"/>
    </row>
    <row r="11356" spans="5:9" x14ac:dyDescent="0.25">
      <c r="E11356" s="225"/>
      <c r="G11356" s="281"/>
      <c r="H11356" s="281"/>
      <c r="I11356" s="223"/>
    </row>
    <row r="11357" spans="5:9" x14ac:dyDescent="0.25">
      <c r="E11357" s="225"/>
      <c r="G11357" s="281"/>
      <c r="H11357" s="281"/>
      <c r="I11357" s="223"/>
    </row>
    <row r="11358" spans="5:9" x14ac:dyDescent="0.25">
      <c r="E11358" s="225"/>
      <c r="G11358" s="281"/>
      <c r="H11358" s="281"/>
      <c r="I11358" s="223"/>
    </row>
    <row r="11359" spans="5:9" x14ac:dyDescent="0.25">
      <c r="E11359" s="225"/>
      <c r="G11359" s="281"/>
      <c r="H11359" s="281"/>
      <c r="I11359" s="223"/>
    </row>
    <row r="11360" spans="5:9" x14ac:dyDescent="0.25">
      <c r="E11360" s="225"/>
      <c r="G11360" s="281"/>
      <c r="H11360" s="281"/>
      <c r="I11360" s="223"/>
    </row>
    <row r="11361" spans="5:9" x14ac:dyDescent="0.25">
      <c r="E11361" s="225"/>
      <c r="G11361" s="281"/>
      <c r="H11361" s="281"/>
      <c r="I11361" s="223"/>
    </row>
    <row r="11362" spans="5:9" x14ac:dyDescent="0.25">
      <c r="E11362" s="225"/>
      <c r="G11362" s="281"/>
      <c r="H11362" s="281"/>
      <c r="I11362" s="223"/>
    </row>
    <row r="11363" spans="5:9" x14ac:dyDescent="0.25">
      <c r="E11363" s="225"/>
      <c r="G11363" s="281"/>
      <c r="H11363" s="281"/>
      <c r="I11363" s="223"/>
    </row>
    <row r="11364" spans="5:9" x14ac:dyDescent="0.25">
      <c r="E11364" s="225"/>
      <c r="G11364" s="281"/>
      <c r="H11364" s="281"/>
      <c r="I11364" s="223"/>
    </row>
    <row r="11365" spans="5:9" x14ac:dyDescent="0.25">
      <c r="E11365" s="225"/>
      <c r="G11365" s="281"/>
      <c r="H11365" s="281"/>
      <c r="I11365" s="223"/>
    </row>
    <row r="11366" spans="5:9" x14ac:dyDescent="0.25">
      <c r="E11366" s="225"/>
      <c r="G11366" s="281"/>
      <c r="H11366" s="281"/>
      <c r="I11366" s="223"/>
    </row>
    <row r="11367" spans="5:9" x14ac:dyDescent="0.25">
      <c r="E11367" s="225"/>
      <c r="G11367" s="281"/>
      <c r="H11367" s="281"/>
      <c r="I11367" s="223"/>
    </row>
    <row r="11368" spans="5:9" x14ac:dyDescent="0.25">
      <c r="E11368" s="225"/>
      <c r="G11368" s="281"/>
      <c r="H11368" s="281"/>
      <c r="I11368" s="223"/>
    </row>
    <row r="11369" spans="5:9" x14ac:dyDescent="0.25">
      <c r="E11369" s="225"/>
      <c r="G11369" s="281"/>
      <c r="H11369" s="281"/>
      <c r="I11369" s="223"/>
    </row>
    <row r="11370" spans="5:9" x14ac:dyDescent="0.25">
      <c r="E11370" s="225"/>
      <c r="G11370" s="281"/>
      <c r="H11370" s="281"/>
      <c r="I11370" s="223"/>
    </row>
    <row r="11371" spans="5:9" x14ac:dyDescent="0.25">
      <c r="E11371" s="225"/>
      <c r="G11371" s="281"/>
      <c r="H11371" s="281"/>
      <c r="I11371" s="223"/>
    </row>
    <row r="11372" spans="5:9" x14ac:dyDescent="0.25">
      <c r="E11372" s="225"/>
      <c r="G11372" s="281"/>
      <c r="H11372" s="281"/>
      <c r="I11372" s="223"/>
    </row>
    <row r="11373" spans="5:9" x14ac:dyDescent="0.25">
      <c r="E11373" s="225"/>
      <c r="G11373" s="281"/>
      <c r="H11373" s="281"/>
      <c r="I11373" s="223"/>
    </row>
    <row r="11374" spans="5:9" x14ac:dyDescent="0.25">
      <c r="E11374" s="225"/>
      <c r="G11374" s="281"/>
      <c r="H11374" s="281"/>
      <c r="I11374" s="223"/>
    </row>
    <row r="11375" spans="5:9" x14ac:dyDescent="0.25">
      <c r="E11375" s="225"/>
      <c r="G11375" s="281"/>
      <c r="H11375" s="281"/>
      <c r="I11375" s="223"/>
    </row>
    <row r="11376" spans="5:9" x14ac:dyDescent="0.25">
      <c r="E11376" s="225"/>
      <c r="G11376" s="281"/>
      <c r="H11376" s="281"/>
      <c r="I11376" s="223"/>
    </row>
    <row r="11377" spans="5:9" x14ac:dyDescent="0.25">
      <c r="E11377" s="225"/>
      <c r="G11377" s="281"/>
      <c r="H11377" s="281"/>
      <c r="I11377" s="223"/>
    </row>
    <row r="11378" spans="5:9" x14ac:dyDescent="0.25">
      <c r="E11378" s="225"/>
      <c r="G11378" s="281"/>
      <c r="H11378" s="281"/>
      <c r="I11378" s="223"/>
    </row>
    <row r="11379" spans="5:9" x14ac:dyDescent="0.25">
      <c r="E11379" s="225"/>
      <c r="G11379" s="281"/>
      <c r="H11379" s="281"/>
      <c r="I11379" s="223"/>
    </row>
    <row r="11380" spans="5:9" x14ac:dyDescent="0.25">
      <c r="E11380" s="225"/>
      <c r="G11380" s="281"/>
      <c r="H11380" s="281"/>
      <c r="I11380" s="223"/>
    </row>
    <row r="11381" spans="5:9" x14ac:dyDescent="0.25">
      <c r="E11381" s="225"/>
      <c r="G11381" s="281"/>
      <c r="H11381" s="281"/>
      <c r="I11381" s="223"/>
    </row>
    <row r="11382" spans="5:9" x14ac:dyDescent="0.25">
      <c r="E11382" s="225"/>
      <c r="G11382" s="281"/>
      <c r="H11382" s="281"/>
      <c r="I11382" s="223"/>
    </row>
    <row r="11383" spans="5:9" x14ac:dyDescent="0.25">
      <c r="E11383" s="225"/>
      <c r="G11383" s="281"/>
      <c r="H11383" s="281"/>
      <c r="I11383" s="223"/>
    </row>
    <row r="11384" spans="5:9" x14ac:dyDescent="0.25">
      <c r="E11384" s="225"/>
      <c r="G11384" s="281"/>
      <c r="H11384" s="281"/>
      <c r="I11384" s="223"/>
    </row>
    <row r="11385" spans="5:9" x14ac:dyDescent="0.25">
      <c r="E11385" s="225"/>
      <c r="G11385" s="281"/>
      <c r="H11385" s="281"/>
      <c r="I11385" s="223"/>
    </row>
    <row r="11386" spans="5:9" x14ac:dyDescent="0.25">
      <c r="E11386" s="225"/>
      <c r="G11386" s="281"/>
      <c r="H11386" s="281"/>
      <c r="I11386" s="223"/>
    </row>
    <row r="11387" spans="5:9" x14ac:dyDescent="0.25">
      <c r="E11387" s="225"/>
      <c r="G11387" s="281"/>
      <c r="H11387" s="281"/>
      <c r="I11387" s="223"/>
    </row>
    <row r="11388" spans="5:9" x14ac:dyDescent="0.25">
      <c r="E11388" s="225"/>
      <c r="G11388" s="281"/>
      <c r="H11388" s="281"/>
      <c r="I11388" s="223"/>
    </row>
    <row r="11389" spans="5:9" x14ac:dyDescent="0.25">
      <c r="E11389" s="225"/>
      <c r="G11389" s="281"/>
      <c r="H11389" s="281"/>
      <c r="I11389" s="223"/>
    </row>
    <row r="11390" spans="5:9" x14ac:dyDescent="0.25">
      <c r="E11390" s="225"/>
      <c r="G11390" s="281"/>
      <c r="H11390" s="281"/>
      <c r="I11390" s="223"/>
    </row>
    <row r="11391" spans="5:9" x14ac:dyDescent="0.25">
      <c r="E11391" s="225"/>
      <c r="G11391" s="281"/>
      <c r="H11391" s="281"/>
      <c r="I11391" s="223"/>
    </row>
    <row r="11392" spans="5:9" x14ac:dyDescent="0.25">
      <c r="E11392" s="225"/>
      <c r="G11392" s="281"/>
      <c r="H11392" s="281"/>
      <c r="I11392" s="223"/>
    </row>
    <row r="11393" spans="5:9" x14ac:dyDescent="0.25">
      <c r="E11393" s="225"/>
      <c r="G11393" s="281"/>
      <c r="H11393" s="281"/>
      <c r="I11393" s="223"/>
    </row>
    <row r="11394" spans="5:9" x14ac:dyDescent="0.25">
      <c r="E11394" s="225"/>
      <c r="G11394" s="281"/>
      <c r="H11394" s="281"/>
      <c r="I11394" s="223"/>
    </row>
    <row r="11395" spans="5:9" x14ac:dyDescent="0.25">
      <c r="E11395" s="225"/>
      <c r="G11395" s="281"/>
      <c r="H11395" s="281"/>
      <c r="I11395" s="223"/>
    </row>
    <row r="11396" spans="5:9" x14ac:dyDescent="0.25">
      <c r="E11396" s="225"/>
      <c r="G11396" s="281"/>
      <c r="H11396" s="281"/>
      <c r="I11396" s="223"/>
    </row>
    <row r="11397" spans="5:9" x14ac:dyDescent="0.25">
      <c r="E11397" s="225"/>
      <c r="G11397" s="281"/>
      <c r="H11397" s="281"/>
      <c r="I11397" s="223"/>
    </row>
    <row r="11398" spans="5:9" x14ac:dyDescent="0.25">
      <c r="E11398" s="225"/>
      <c r="G11398" s="281"/>
      <c r="H11398" s="281"/>
      <c r="I11398" s="223"/>
    </row>
    <row r="11399" spans="5:9" x14ac:dyDescent="0.25">
      <c r="E11399" s="225"/>
      <c r="G11399" s="281"/>
      <c r="H11399" s="281"/>
      <c r="I11399" s="223"/>
    </row>
    <row r="11400" spans="5:9" x14ac:dyDescent="0.25">
      <c r="E11400" s="225"/>
      <c r="G11400" s="281"/>
      <c r="H11400" s="281"/>
      <c r="I11400" s="223"/>
    </row>
    <row r="11401" spans="5:9" x14ac:dyDescent="0.25">
      <c r="E11401" s="225"/>
      <c r="G11401" s="281"/>
      <c r="H11401" s="281"/>
      <c r="I11401" s="223"/>
    </row>
    <row r="11402" spans="5:9" x14ac:dyDescent="0.25">
      <c r="E11402" s="225"/>
      <c r="G11402" s="281"/>
      <c r="H11402" s="281"/>
      <c r="I11402" s="223"/>
    </row>
    <row r="11403" spans="5:9" x14ac:dyDescent="0.25">
      <c r="E11403" s="225"/>
      <c r="G11403" s="281"/>
      <c r="H11403" s="281"/>
      <c r="I11403" s="223"/>
    </row>
    <row r="11404" spans="5:9" x14ac:dyDescent="0.25">
      <c r="E11404" s="225"/>
      <c r="G11404" s="281"/>
      <c r="H11404" s="281"/>
      <c r="I11404" s="223"/>
    </row>
    <row r="11405" spans="5:9" x14ac:dyDescent="0.25">
      <c r="E11405" s="225"/>
      <c r="G11405" s="281"/>
      <c r="H11405" s="281"/>
      <c r="I11405" s="223"/>
    </row>
    <row r="11406" spans="5:9" x14ac:dyDescent="0.25">
      <c r="E11406" s="225"/>
      <c r="G11406" s="281"/>
      <c r="H11406" s="281"/>
      <c r="I11406" s="223"/>
    </row>
    <row r="11407" spans="5:9" x14ac:dyDescent="0.25">
      <c r="E11407" s="225"/>
      <c r="G11407" s="281"/>
      <c r="H11407" s="281"/>
      <c r="I11407" s="223"/>
    </row>
    <row r="11408" spans="5:9" x14ac:dyDescent="0.25">
      <c r="E11408" s="225"/>
      <c r="G11408" s="281"/>
      <c r="H11408" s="281"/>
      <c r="I11408" s="223"/>
    </row>
    <row r="11409" spans="5:9" x14ac:dyDescent="0.25">
      <c r="E11409" s="225"/>
      <c r="G11409" s="281"/>
      <c r="H11409" s="281"/>
      <c r="I11409" s="223"/>
    </row>
    <row r="11410" spans="5:9" x14ac:dyDescent="0.25">
      <c r="E11410" s="225"/>
      <c r="G11410" s="281"/>
      <c r="H11410" s="281"/>
      <c r="I11410" s="223"/>
    </row>
    <row r="11411" spans="5:9" x14ac:dyDescent="0.25">
      <c r="E11411" s="225"/>
      <c r="G11411" s="281"/>
      <c r="H11411" s="281"/>
      <c r="I11411" s="223"/>
    </row>
    <row r="11412" spans="5:9" x14ac:dyDescent="0.25">
      <c r="E11412" s="225"/>
      <c r="G11412" s="281"/>
      <c r="H11412" s="281"/>
      <c r="I11412" s="223"/>
    </row>
    <row r="11413" spans="5:9" x14ac:dyDescent="0.25">
      <c r="E11413" s="225"/>
      <c r="G11413" s="281"/>
      <c r="H11413" s="281"/>
      <c r="I11413" s="223"/>
    </row>
    <row r="11414" spans="5:9" x14ac:dyDescent="0.25">
      <c r="E11414" s="225"/>
      <c r="G11414" s="281"/>
      <c r="H11414" s="281"/>
      <c r="I11414" s="223"/>
    </row>
    <row r="11415" spans="5:9" x14ac:dyDescent="0.25">
      <c r="E11415" s="225"/>
      <c r="G11415" s="281"/>
      <c r="H11415" s="281"/>
      <c r="I11415" s="223"/>
    </row>
    <row r="11416" spans="5:9" x14ac:dyDescent="0.25">
      <c r="E11416" s="225"/>
      <c r="G11416" s="281"/>
      <c r="H11416" s="281"/>
      <c r="I11416" s="223"/>
    </row>
    <row r="11417" spans="5:9" x14ac:dyDescent="0.25">
      <c r="E11417" s="225"/>
      <c r="G11417" s="281"/>
      <c r="H11417" s="281"/>
      <c r="I11417" s="223"/>
    </row>
    <row r="11418" spans="5:9" x14ac:dyDescent="0.25">
      <c r="E11418" s="225"/>
      <c r="G11418" s="281"/>
      <c r="H11418" s="281"/>
      <c r="I11418" s="223"/>
    </row>
    <row r="11419" spans="5:9" x14ac:dyDescent="0.25">
      <c r="E11419" s="225"/>
      <c r="G11419" s="281"/>
      <c r="H11419" s="281"/>
      <c r="I11419" s="223"/>
    </row>
    <row r="11420" spans="5:9" x14ac:dyDescent="0.25">
      <c r="E11420" s="225"/>
      <c r="G11420" s="281"/>
      <c r="H11420" s="281"/>
      <c r="I11420" s="223"/>
    </row>
    <row r="11421" spans="5:9" x14ac:dyDescent="0.25">
      <c r="E11421" s="225"/>
      <c r="G11421" s="281"/>
      <c r="H11421" s="281"/>
      <c r="I11421" s="223"/>
    </row>
    <row r="11422" spans="5:9" x14ac:dyDescent="0.25">
      <c r="E11422" s="225"/>
      <c r="G11422" s="281"/>
      <c r="H11422" s="281"/>
      <c r="I11422" s="223"/>
    </row>
    <row r="11423" spans="5:9" x14ac:dyDescent="0.25">
      <c r="E11423" s="225"/>
      <c r="G11423" s="281"/>
      <c r="H11423" s="281"/>
      <c r="I11423" s="223"/>
    </row>
    <row r="11424" spans="5:9" x14ac:dyDescent="0.25">
      <c r="E11424" s="225"/>
      <c r="G11424" s="281"/>
      <c r="H11424" s="281"/>
      <c r="I11424" s="223"/>
    </row>
    <row r="11425" spans="5:9" x14ac:dyDescent="0.25">
      <c r="E11425" s="225"/>
      <c r="G11425" s="281"/>
      <c r="H11425" s="281"/>
      <c r="I11425" s="223"/>
    </row>
    <row r="11426" spans="5:9" x14ac:dyDescent="0.25">
      <c r="E11426" s="225"/>
      <c r="G11426" s="281"/>
      <c r="H11426" s="281"/>
      <c r="I11426" s="223"/>
    </row>
    <row r="11427" spans="5:9" x14ac:dyDescent="0.25">
      <c r="E11427" s="225"/>
      <c r="G11427" s="281"/>
      <c r="H11427" s="281"/>
      <c r="I11427" s="223"/>
    </row>
    <row r="11428" spans="5:9" x14ac:dyDescent="0.25">
      <c r="E11428" s="225"/>
      <c r="G11428" s="281"/>
      <c r="H11428" s="281"/>
      <c r="I11428" s="223"/>
    </row>
    <row r="11429" spans="5:9" x14ac:dyDescent="0.25">
      <c r="E11429" s="225"/>
      <c r="G11429" s="281"/>
      <c r="H11429" s="281"/>
      <c r="I11429" s="223"/>
    </row>
    <row r="11430" spans="5:9" x14ac:dyDescent="0.25">
      <c r="E11430" s="225"/>
      <c r="G11430" s="281"/>
      <c r="H11430" s="281"/>
      <c r="I11430" s="223"/>
    </row>
    <row r="11431" spans="5:9" x14ac:dyDescent="0.25">
      <c r="E11431" s="225"/>
      <c r="G11431" s="281"/>
      <c r="H11431" s="281"/>
      <c r="I11431" s="223"/>
    </row>
    <row r="11432" spans="5:9" x14ac:dyDescent="0.25">
      <c r="E11432" s="225"/>
      <c r="G11432" s="281"/>
      <c r="H11432" s="281"/>
      <c r="I11432" s="223"/>
    </row>
    <row r="11433" spans="5:9" x14ac:dyDescent="0.25">
      <c r="E11433" s="225"/>
      <c r="G11433" s="281"/>
      <c r="H11433" s="281"/>
      <c r="I11433" s="223"/>
    </row>
    <row r="11434" spans="5:9" x14ac:dyDescent="0.25">
      <c r="E11434" s="225"/>
      <c r="G11434" s="281"/>
      <c r="H11434" s="281"/>
      <c r="I11434" s="223"/>
    </row>
    <row r="11435" spans="5:9" x14ac:dyDescent="0.25">
      <c r="E11435" s="225"/>
      <c r="G11435" s="281"/>
      <c r="H11435" s="281"/>
      <c r="I11435" s="223"/>
    </row>
    <row r="11436" spans="5:9" x14ac:dyDescent="0.25">
      <c r="E11436" s="225"/>
      <c r="G11436" s="281"/>
      <c r="H11436" s="281"/>
      <c r="I11436" s="223"/>
    </row>
    <row r="11437" spans="5:9" x14ac:dyDescent="0.25">
      <c r="E11437" s="225"/>
      <c r="G11437" s="281"/>
      <c r="H11437" s="281"/>
      <c r="I11437" s="223"/>
    </row>
    <row r="11438" spans="5:9" x14ac:dyDescent="0.25">
      <c r="E11438" s="225"/>
      <c r="G11438" s="281"/>
      <c r="H11438" s="281"/>
      <c r="I11438" s="223"/>
    </row>
    <row r="11439" spans="5:9" x14ac:dyDescent="0.25">
      <c r="E11439" s="225"/>
      <c r="G11439" s="281"/>
      <c r="H11439" s="281"/>
      <c r="I11439" s="223"/>
    </row>
    <row r="11440" spans="5:9" x14ac:dyDescent="0.25">
      <c r="E11440" s="225"/>
      <c r="G11440" s="281"/>
      <c r="H11440" s="281"/>
      <c r="I11440" s="223"/>
    </row>
    <row r="11441" spans="5:9" x14ac:dyDescent="0.25">
      <c r="E11441" s="225"/>
      <c r="G11441" s="281"/>
      <c r="H11441" s="281"/>
      <c r="I11441" s="223"/>
    </row>
    <row r="11442" spans="5:9" x14ac:dyDescent="0.25">
      <c r="E11442" s="225"/>
      <c r="G11442" s="281"/>
      <c r="H11442" s="281"/>
      <c r="I11442" s="223"/>
    </row>
    <row r="11443" spans="5:9" x14ac:dyDescent="0.25">
      <c r="E11443" s="225"/>
      <c r="G11443" s="281"/>
      <c r="H11443" s="281"/>
      <c r="I11443" s="223"/>
    </row>
    <row r="11444" spans="5:9" x14ac:dyDescent="0.25">
      <c r="E11444" s="225"/>
      <c r="G11444" s="281"/>
      <c r="H11444" s="281"/>
      <c r="I11444" s="223"/>
    </row>
    <row r="11445" spans="5:9" x14ac:dyDescent="0.25">
      <c r="E11445" s="225"/>
      <c r="G11445" s="281"/>
      <c r="H11445" s="281"/>
      <c r="I11445" s="223"/>
    </row>
    <row r="11446" spans="5:9" x14ac:dyDescent="0.25">
      <c r="E11446" s="225"/>
      <c r="G11446" s="281"/>
      <c r="H11446" s="281"/>
      <c r="I11446" s="223"/>
    </row>
    <row r="11447" spans="5:9" x14ac:dyDescent="0.25">
      <c r="E11447" s="225"/>
      <c r="G11447" s="281"/>
      <c r="H11447" s="281"/>
      <c r="I11447" s="223"/>
    </row>
    <row r="11448" spans="5:9" x14ac:dyDescent="0.25">
      <c r="E11448" s="225"/>
      <c r="G11448" s="281"/>
      <c r="H11448" s="281"/>
      <c r="I11448" s="223"/>
    </row>
    <row r="11449" spans="5:9" x14ac:dyDescent="0.25">
      <c r="E11449" s="225"/>
      <c r="G11449" s="281"/>
      <c r="H11449" s="281"/>
      <c r="I11449" s="223"/>
    </row>
    <row r="11450" spans="5:9" x14ac:dyDescent="0.25">
      <c r="E11450" s="225"/>
      <c r="G11450" s="281"/>
      <c r="H11450" s="281"/>
      <c r="I11450" s="223"/>
    </row>
    <row r="11451" spans="5:9" x14ac:dyDescent="0.25">
      <c r="E11451" s="225"/>
      <c r="G11451" s="281"/>
      <c r="H11451" s="281"/>
      <c r="I11451" s="223"/>
    </row>
    <row r="11452" spans="5:9" x14ac:dyDescent="0.25">
      <c r="E11452" s="225"/>
      <c r="G11452" s="281"/>
      <c r="H11452" s="281"/>
      <c r="I11452" s="223"/>
    </row>
    <row r="11453" spans="5:9" x14ac:dyDescent="0.25">
      <c r="E11453" s="225"/>
      <c r="G11453" s="281"/>
      <c r="H11453" s="281"/>
      <c r="I11453" s="223"/>
    </row>
    <row r="11454" spans="5:9" x14ac:dyDescent="0.25">
      <c r="E11454" s="225"/>
      <c r="G11454" s="281"/>
      <c r="H11454" s="281"/>
      <c r="I11454" s="223"/>
    </row>
    <row r="11455" spans="5:9" x14ac:dyDescent="0.25">
      <c r="E11455" s="225"/>
      <c r="G11455" s="281"/>
      <c r="H11455" s="281"/>
      <c r="I11455" s="223"/>
    </row>
    <row r="11456" spans="5:9" x14ac:dyDescent="0.25">
      <c r="E11456" s="225"/>
      <c r="G11456" s="281"/>
      <c r="H11456" s="281"/>
      <c r="I11456" s="223"/>
    </row>
    <row r="11457" spans="5:9" x14ac:dyDescent="0.25">
      <c r="E11457" s="225"/>
      <c r="G11457" s="281"/>
      <c r="H11457" s="281"/>
      <c r="I11457" s="223"/>
    </row>
    <row r="11458" spans="5:9" x14ac:dyDescent="0.25">
      <c r="E11458" s="225"/>
      <c r="G11458" s="281"/>
      <c r="H11458" s="281"/>
      <c r="I11458" s="223"/>
    </row>
    <row r="11459" spans="5:9" x14ac:dyDescent="0.25">
      <c r="E11459" s="225"/>
      <c r="G11459" s="281"/>
      <c r="H11459" s="281"/>
      <c r="I11459" s="223"/>
    </row>
    <row r="11460" spans="5:9" x14ac:dyDescent="0.25">
      <c r="E11460" s="225"/>
      <c r="G11460" s="281"/>
      <c r="H11460" s="281"/>
      <c r="I11460" s="223"/>
    </row>
    <row r="11461" spans="5:9" x14ac:dyDescent="0.25">
      <c r="E11461" s="225"/>
      <c r="G11461" s="281"/>
      <c r="H11461" s="281"/>
      <c r="I11461" s="223"/>
    </row>
    <row r="11462" spans="5:9" x14ac:dyDescent="0.25">
      <c r="E11462" s="225"/>
      <c r="G11462" s="281"/>
      <c r="H11462" s="281"/>
      <c r="I11462" s="223"/>
    </row>
    <row r="11463" spans="5:9" x14ac:dyDescent="0.25">
      <c r="E11463" s="225"/>
      <c r="G11463" s="281"/>
      <c r="H11463" s="281"/>
      <c r="I11463" s="223"/>
    </row>
    <row r="11464" spans="5:9" x14ac:dyDescent="0.25">
      <c r="E11464" s="225"/>
      <c r="G11464" s="281"/>
      <c r="H11464" s="281"/>
      <c r="I11464" s="223"/>
    </row>
    <row r="11465" spans="5:9" x14ac:dyDescent="0.25">
      <c r="E11465" s="225"/>
      <c r="G11465" s="281"/>
      <c r="H11465" s="281"/>
      <c r="I11465" s="223"/>
    </row>
    <row r="11466" spans="5:9" x14ac:dyDescent="0.25">
      <c r="E11466" s="225"/>
      <c r="G11466" s="281"/>
      <c r="H11466" s="281"/>
      <c r="I11466" s="223"/>
    </row>
    <row r="11467" spans="5:9" x14ac:dyDescent="0.25">
      <c r="E11467" s="225"/>
      <c r="G11467" s="281"/>
      <c r="H11467" s="281"/>
      <c r="I11467" s="223"/>
    </row>
    <row r="11468" spans="5:9" x14ac:dyDescent="0.25">
      <c r="E11468" s="225"/>
      <c r="G11468" s="281"/>
      <c r="H11468" s="281"/>
      <c r="I11468" s="223"/>
    </row>
    <row r="11469" spans="5:9" x14ac:dyDescent="0.25">
      <c r="E11469" s="225"/>
      <c r="G11469" s="281"/>
      <c r="H11469" s="281"/>
      <c r="I11469" s="223"/>
    </row>
    <row r="11470" spans="5:9" x14ac:dyDescent="0.25">
      <c r="E11470" s="225"/>
      <c r="G11470" s="281"/>
      <c r="H11470" s="281"/>
      <c r="I11470" s="223"/>
    </row>
    <row r="11471" spans="5:9" x14ac:dyDescent="0.25">
      <c r="E11471" s="225"/>
      <c r="G11471" s="281"/>
      <c r="H11471" s="281"/>
      <c r="I11471" s="223"/>
    </row>
    <row r="11472" spans="5:9" x14ac:dyDescent="0.25">
      <c r="E11472" s="225"/>
      <c r="G11472" s="281"/>
      <c r="H11472" s="281"/>
      <c r="I11472" s="223"/>
    </row>
    <row r="11473" spans="5:9" x14ac:dyDescent="0.25">
      <c r="E11473" s="225"/>
      <c r="G11473" s="281"/>
      <c r="H11473" s="281"/>
      <c r="I11473" s="223"/>
    </row>
    <row r="11474" spans="5:9" x14ac:dyDescent="0.25">
      <c r="E11474" s="225"/>
      <c r="G11474" s="281"/>
      <c r="H11474" s="281"/>
      <c r="I11474" s="223"/>
    </row>
    <row r="11475" spans="5:9" x14ac:dyDescent="0.25">
      <c r="E11475" s="225"/>
      <c r="G11475" s="281"/>
      <c r="H11475" s="281"/>
      <c r="I11475" s="223"/>
    </row>
    <row r="11476" spans="5:9" x14ac:dyDescent="0.25">
      <c r="E11476" s="225"/>
      <c r="G11476" s="281"/>
      <c r="H11476" s="281"/>
      <c r="I11476" s="223"/>
    </row>
    <row r="11477" spans="5:9" x14ac:dyDescent="0.25">
      <c r="E11477" s="225"/>
      <c r="G11477" s="281"/>
      <c r="H11477" s="281"/>
      <c r="I11477" s="223"/>
    </row>
    <row r="11478" spans="5:9" x14ac:dyDescent="0.25">
      <c r="E11478" s="225"/>
      <c r="G11478" s="281"/>
      <c r="H11478" s="281"/>
      <c r="I11478" s="223"/>
    </row>
    <row r="11479" spans="5:9" x14ac:dyDescent="0.25">
      <c r="E11479" s="225"/>
      <c r="G11479" s="281"/>
      <c r="H11479" s="281"/>
      <c r="I11479" s="223"/>
    </row>
    <row r="11480" spans="5:9" x14ac:dyDescent="0.25">
      <c r="E11480" s="225"/>
      <c r="G11480" s="281"/>
      <c r="H11480" s="281"/>
      <c r="I11480" s="223"/>
    </row>
    <row r="11481" spans="5:9" x14ac:dyDescent="0.25">
      <c r="E11481" s="225"/>
      <c r="G11481" s="281"/>
      <c r="H11481" s="281"/>
      <c r="I11481" s="223"/>
    </row>
    <row r="11482" spans="5:9" x14ac:dyDescent="0.25">
      <c r="E11482" s="225"/>
      <c r="G11482" s="281"/>
      <c r="H11482" s="281"/>
      <c r="I11482" s="223"/>
    </row>
    <row r="11483" spans="5:9" x14ac:dyDescent="0.25">
      <c r="E11483" s="225"/>
      <c r="G11483" s="281"/>
      <c r="H11483" s="281"/>
      <c r="I11483" s="223"/>
    </row>
    <row r="11484" spans="5:9" x14ac:dyDescent="0.25">
      <c r="E11484" s="225"/>
      <c r="G11484" s="281"/>
      <c r="H11484" s="281"/>
      <c r="I11484" s="223"/>
    </row>
    <row r="11485" spans="5:9" x14ac:dyDescent="0.25">
      <c r="E11485" s="225"/>
      <c r="G11485" s="281"/>
      <c r="H11485" s="281"/>
      <c r="I11485" s="223"/>
    </row>
    <row r="11486" spans="5:9" x14ac:dyDescent="0.25">
      <c r="E11486" s="225"/>
      <c r="G11486" s="281"/>
      <c r="H11486" s="281"/>
      <c r="I11486" s="223"/>
    </row>
    <row r="11487" spans="5:9" x14ac:dyDescent="0.25">
      <c r="E11487" s="225"/>
      <c r="G11487" s="281"/>
      <c r="H11487" s="281"/>
      <c r="I11487" s="223"/>
    </row>
    <row r="11488" spans="5:9" x14ac:dyDescent="0.25">
      <c r="E11488" s="225"/>
      <c r="G11488" s="281"/>
      <c r="H11488" s="281"/>
      <c r="I11488" s="223"/>
    </row>
    <row r="11489" spans="5:9" x14ac:dyDescent="0.25">
      <c r="E11489" s="225"/>
      <c r="G11489" s="281"/>
      <c r="H11489" s="281"/>
      <c r="I11489" s="223"/>
    </row>
    <row r="11490" spans="5:9" x14ac:dyDescent="0.25">
      <c r="E11490" s="225"/>
      <c r="G11490" s="281"/>
      <c r="H11490" s="281"/>
      <c r="I11490" s="223"/>
    </row>
    <row r="11491" spans="5:9" x14ac:dyDescent="0.25">
      <c r="E11491" s="225"/>
      <c r="G11491" s="281"/>
      <c r="H11491" s="281"/>
      <c r="I11491" s="223"/>
    </row>
    <row r="11492" spans="5:9" x14ac:dyDescent="0.25">
      <c r="E11492" s="225"/>
      <c r="G11492" s="281"/>
      <c r="H11492" s="281"/>
      <c r="I11492" s="223"/>
    </row>
    <row r="11493" spans="5:9" x14ac:dyDescent="0.25">
      <c r="E11493" s="225"/>
      <c r="G11493" s="281"/>
      <c r="H11493" s="281"/>
      <c r="I11493" s="223"/>
    </row>
    <row r="11494" spans="5:9" x14ac:dyDescent="0.25">
      <c r="E11494" s="225"/>
      <c r="G11494" s="281"/>
      <c r="H11494" s="281"/>
      <c r="I11494" s="223"/>
    </row>
    <row r="11495" spans="5:9" x14ac:dyDescent="0.25">
      <c r="E11495" s="225"/>
      <c r="G11495" s="281"/>
      <c r="H11495" s="281"/>
      <c r="I11495" s="223"/>
    </row>
    <row r="11496" spans="5:9" x14ac:dyDescent="0.25">
      <c r="E11496" s="225"/>
      <c r="G11496" s="281"/>
      <c r="H11496" s="281"/>
      <c r="I11496" s="223"/>
    </row>
    <row r="11497" spans="5:9" x14ac:dyDescent="0.25">
      <c r="E11497" s="225"/>
      <c r="G11497" s="281"/>
      <c r="H11497" s="281"/>
      <c r="I11497" s="223"/>
    </row>
    <row r="11498" spans="5:9" x14ac:dyDescent="0.25">
      <c r="E11498" s="225"/>
      <c r="G11498" s="281"/>
      <c r="H11498" s="281"/>
      <c r="I11498" s="223"/>
    </row>
    <row r="11499" spans="5:9" x14ac:dyDescent="0.25">
      <c r="E11499" s="225"/>
      <c r="G11499" s="281"/>
      <c r="H11499" s="281"/>
      <c r="I11499" s="223"/>
    </row>
    <row r="11500" spans="5:9" x14ac:dyDescent="0.25">
      <c r="E11500" s="225"/>
      <c r="G11500" s="281"/>
      <c r="H11500" s="281"/>
      <c r="I11500" s="223"/>
    </row>
    <row r="11501" spans="5:9" x14ac:dyDescent="0.25">
      <c r="E11501" s="225"/>
      <c r="G11501" s="281"/>
      <c r="H11501" s="281"/>
      <c r="I11501" s="223"/>
    </row>
    <row r="11502" spans="5:9" x14ac:dyDescent="0.25">
      <c r="E11502" s="225"/>
      <c r="G11502" s="281"/>
      <c r="H11502" s="281"/>
      <c r="I11502" s="223"/>
    </row>
    <row r="11503" spans="5:9" x14ac:dyDescent="0.25">
      <c r="E11503" s="225"/>
      <c r="G11503" s="281"/>
      <c r="H11503" s="281"/>
      <c r="I11503" s="223"/>
    </row>
    <row r="11504" spans="5:9" x14ac:dyDescent="0.25">
      <c r="E11504" s="225"/>
      <c r="G11504" s="281"/>
      <c r="H11504" s="281"/>
      <c r="I11504" s="223"/>
    </row>
    <row r="11505" spans="5:9" x14ac:dyDescent="0.25">
      <c r="E11505" s="225"/>
      <c r="G11505" s="281"/>
      <c r="H11505" s="281"/>
      <c r="I11505" s="223"/>
    </row>
    <row r="11506" spans="5:9" x14ac:dyDescent="0.25">
      <c r="E11506" s="225"/>
      <c r="G11506" s="281"/>
      <c r="H11506" s="281"/>
      <c r="I11506" s="223"/>
    </row>
    <row r="11507" spans="5:9" x14ac:dyDescent="0.25">
      <c r="E11507" s="225"/>
      <c r="G11507" s="281"/>
      <c r="H11507" s="281"/>
      <c r="I11507" s="223"/>
    </row>
    <row r="11508" spans="5:9" x14ac:dyDescent="0.25">
      <c r="E11508" s="225"/>
      <c r="G11508" s="281"/>
      <c r="H11508" s="281"/>
      <c r="I11508" s="223"/>
    </row>
    <row r="11509" spans="5:9" x14ac:dyDescent="0.25">
      <c r="E11509" s="225"/>
      <c r="G11509" s="281"/>
      <c r="H11509" s="281"/>
      <c r="I11509" s="223"/>
    </row>
    <row r="11510" spans="5:9" x14ac:dyDescent="0.25">
      <c r="E11510" s="225"/>
      <c r="G11510" s="281"/>
      <c r="H11510" s="281"/>
      <c r="I11510" s="223"/>
    </row>
    <row r="11511" spans="5:9" x14ac:dyDescent="0.25">
      <c r="E11511" s="225"/>
      <c r="G11511" s="281"/>
      <c r="H11511" s="281"/>
      <c r="I11511" s="223"/>
    </row>
    <row r="11512" spans="5:9" x14ac:dyDescent="0.25">
      <c r="E11512" s="225"/>
      <c r="G11512" s="281"/>
      <c r="H11512" s="281"/>
      <c r="I11512" s="223"/>
    </row>
    <row r="11513" spans="5:9" x14ac:dyDescent="0.25">
      <c r="E11513" s="225"/>
      <c r="G11513" s="281"/>
      <c r="H11513" s="281"/>
      <c r="I11513" s="223"/>
    </row>
    <row r="11514" spans="5:9" x14ac:dyDescent="0.25">
      <c r="E11514" s="225"/>
      <c r="G11514" s="281"/>
      <c r="H11514" s="281"/>
      <c r="I11514" s="223"/>
    </row>
    <row r="11515" spans="5:9" x14ac:dyDescent="0.25">
      <c r="E11515" s="225"/>
      <c r="G11515" s="281"/>
      <c r="H11515" s="281"/>
      <c r="I11515" s="223"/>
    </row>
    <row r="11516" spans="5:9" x14ac:dyDescent="0.25">
      <c r="E11516" s="225"/>
      <c r="G11516" s="281"/>
      <c r="H11516" s="281"/>
      <c r="I11516" s="223"/>
    </row>
    <row r="11517" spans="5:9" x14ac:dyDescent="0.25">
      <c r="E11517" s="225"/>
      <c r="G11517" s="281"/>
      <c r="H11517" s="281"/>
      <c r="I11517" s="223"/>
    </row>
    <row r="11518" spans="5:9" x14ac:dyDescent="0.25">
      <c r="E11518" s="225"/>
      <c r="G11518" s="281"/>
      <c r="H11518" s="281"/>
      <c r="I11518" s="223"/>
    </row>
    <row r="11519" spans="5:9" x14ac:dyDescent="0.25">
      <c r="E11519" s="225"/>
      <c r="G11519" s="281"/>
      <c r="H11519" s="281"/>
      <c r="I11519" s="223"/>
    </row>
    <row r="11520" spans="5:9" x14ac:dyDescent="0.25">
      <c r="E11520" s="225"/>
      <c r="G11520" s="281"/>
      <c r="H11520" s="281"/>
      <c r="I11520" s="223"/>
    </row>
    <row r="11521" spans="5:9" x14ac:dyDescent="0.25">
      <c r="E11521" s="225"/>
      <c r="G11521" s="281"/>
      <c r="H11521" s="281"/>
      <c r="I11521" s="223"/>
    </row>
    <row r="11522" spans="5:9" x14ac:dyDescent="0.25">
      <c r="E11522" s="225"/>
      <c r="G11522" s="281"/>
      <c r="H11522" s="281"/>
      <c r="I11522" s="223"/>
    </row>
    <row r="11523" spans="5:9" x14ac:dyDescent="0.25">
      <c r="E11523" s="225"/>
      <c r="G11523" s="281"/>
      <c r="H11523" s="281"/>
      <c r="I11523" s="223"/>
    </row>
    <row r="11524" spans="5:9" x14ac:dyDescent="0.25">
      <c r="E11524" s="225"/>
      <c r="G11524" s="281"/>
      <c r="H11524" s="281"/>
      <c r="I11524" s="223"/>
    </row>
    <row r="11525" spans="5:9" x14ac:dyDescent="0.25">
      <c r="E11525" s="225"/>
      <c r="G11525" s="281"/>
      <c r="H11525" s="281"/>
      <c r="I11525" s="223"/>
    </row>
    <row r="11526" spans="5:9" x14ac:dyDescent="0.25">
      <c r="E11526" s="225"/>
      <c r="G11526" s="281"/>
      <c r="H11526" s="281"/>
      <c r="I11526" s="223"/>
    </row>
    <row r="11527" spans="5:9" x14ac:dyDescent="0.25">
      <c r="E11527" s="225"/>
      <c r="G11527" s="281"/>
      <c r="H11527" s="281"/>
      <c r="I11527" s="223"/>
    </row>
    <row r="11528" spans="5:9" x14ac:dyDescent="0.25">
      <c r="E11528" s="225"/>
      <c r="G11528" s="281"/>
      <c r="H11528" s="281"/>
      <c r="I11528" s="223"/>
    </row>
    <row r="11529" spans="5:9" x14ac:dyDescent="0.25">
      <c r="E11529" s="225"/>
      <c r="G11529" s="281"/>
      <c r="H11529" s="281"/>
      <c r="I11529" s="223"/>
    </row>
    <row r="11530" spans="5:9" x14ac:dyDescent="0.25">
      <c r="E11530" s="225"/>
      <c r="G11530" s="281"/>
      <c r="H11530" s="281"/>
      <c r="I11530" s="223"/>
    </row>
    <row r="11531" spans="5:9" x14ac:dyDescent="0.25">
      <c r="E11531" s="225"/>
      <c r="G11531" s="281"/>
      <c r="H11531" s="281"/>
      <c r="I11531" s="223"/>
    </row>
    <row r="11532" spans="5:9" x14ac:dyDescent="0.25">
      <c r="E11532" s="225"/>
      <c r="G11532" s="281"/>
      <c r="H11532" s="281"/>
      <c r="I11532" s="223"/>
    </row>
    <row r="11533" spans="5:9" x14ac:dyDescent="0.25">
      <c r="E11533" s="225"/>
      <c r="G11533" s="281"/>
      <c r="H11533" s="281"/>
      <c r="I11533" s="223"/>
    </row>
    <row r="11534" spans="5:9" x14ac:dyDescent="0.25">
      <c r="E11534" s="225"/>
      <c r="G11534" s="281"/>
      <c r="H11534" s="281"/>
      <c r="I11534" s="223"/>
    </row>
    <row r="11535" spans="5:9" x14ac:dyDescent="0.25">
      <c r="E11535" s="225"/>
      <c r="G11535" s="281"/>
      <c r="H11535" s="281"/>
      <c r="I11535" s="223"/>
    </row>
    <row r="11536" spans="5:9" x14ac:dyDescent="0.25">
      <c r="E11536" s="225"/>
      <c r="G11536" s="281"/>
      <c r="H11536" s="281"/>
      <c r="I11536" s="223"/>
    </row>
    <row r="11537" spans="5:9" x14ac:dyDescent="0.25">
      <c r="E11537" s="225"/>
      <c r="G11537" s="281"/>
      <c r="H11537" s="281"/>
      <c r="I11537" s="223"/>
    </row>
    <row r="11538" spans="5:9" x14ac:dyDescent="0.25">
      <c r="E11538" s="225"/>
      <c r="G11538" s="281"/>
      <c r="H11538" s="281"/>
      <c r="I11538" s="223"/>
    </row>
    <row r="11539" spans="5:9" x14ac:dyDescent="0.25">
      <c r="E11539" s="225"/>
      <c r="G11539" s="281"/>
      <c r="H11539" s="281"/>
      <c r="I11539" s="223"/>
    </row>
    <row r="11540" spans="5:9" x14ac:dyDescent="0.25">
      <c r="E11540" s="225"/>
      <c r="G11540" s="281"/>
      <c r="H11540" s="281"/>
      <c r="I11540" s="223"/>
    </row>
    <row r="11541" spans="5:9" x14ac:dyDescent="0.25">
      <c r="E11541" s="225"/>
      <c r="G11541" s="281"/>
      <c r="H11541" s="281"/>
      <c r="I11541" s="223"/>
    </row>
    <row r="11542" spans="5:9" x14ac:dyDescent="0.25">
      <c r="E11542" s="225"/>
      <c r="G11542" s="281"/>
      <c r="H11542" s="281"/>
      <c r="I11542" s="223"/>
    </row>
    <row r="11543" spans="5:9" x14ac:dyDescent="0.25">
      <c r="E11543" s="225"/>
      <c r="G11543" s="281"/>
      <c r="H11543" s="281"/>
      <c r="I11543" s="223"/>
    </row>
    <row r="11544" spans="5:9" x14ac:dyDescent="0.25">
      <c r="E11544" s="225"/>
      <c r="G11544" s="281"/>
      <c r="H11544" s="281"/>
      <c r="I11544" s="223"/>
    </row>
    <row r="11545" spans="5:9" x14ac:dyDescent="0.25">
      <c r="E11545" s="225"/>
      <c r="G11545" s="281"/>
      <c r="H11545" s="281"/>
      <c r="I11545" s="223"/>
    </row>
    <row r="11546" spans="5:9" x14ac:dyDescent="0.25">
      <c r="E11546" s="225"/>
      <c r="G11546" s="281"/>
      <c r="H11546" s="281"/>
      <c r="I11546" s="223"/>
    </row>
    <row r="11547" spans="5:9" x14ac:dyDescent="0.25">
      <c r="E11547" s="225"/>
      <c r="G11547" s="281"/>
      <c r="H11547" s="281"/>
      <c r="I11547" s="223"/>
    </row>
    <row r="11548" spans="5:9" x14ac:dyDescent="0.25">
      <c r="E11548" s="225"/>
      <c r="G11548" s="281"/>
      <c r="H11548" s="281"/>
      <c r="I11548" s="223"/>
    </row>
    <row r="11549" spans="5:9" x14ac:dyDescent="0.25">
      <c r="E11549" s="225"/>
      <c r="G11549" s="281"/>
      <c r="H11549" s="281"/>
      <c r="I11549" s="223"/>
    </row>
    <row r="11550" spans="5:9" x14ac:dyDescent="0.25">
      <c r="E11550" s="225"/>
      <c r="G11550" s="281"/>
      <c r="H11550" s="281"/>
      <c r="I11550" s="223"/>
    </row>
    <row r="11551" spans="5:9" x14ac:dyDescent="0.25">
      <c r="E11551" s="225"/>
      <c r="G11551" s="281"/>
      <c r="H11551" s="281"/>
      <c r="I11551" s="223"/>
    </row>
    <row r="11552" spans="5:9" x14ac:dyDescent="0.25">
      <c r="E11552" s="225"/>
      <c r="G11552" s="281"/>
      <c r="H11552" s="281"/>
      <c r="I11552" s="223"/>
    </row>
    <row r="11553" spans="5:9" x14ac:dyDescent="0.25">
      <c r="E11553" s="225"/>
      <c r="G11553" s="281"/>
      <c r="H11553" s="281"/>
      <c r="I11553" s="223"/>
    </row>
    <row r="11554" spans="5:9" x14ac:dyDescent="0.25">
      <c r="E11554" s="225"/>
      <c r="G11554" s="281"/>
      <c r="H11554" s="281"/>
      <c r="I11554" s="223"/>
    </row>
    <row r="11555" spans="5:9" x14ac:dyDescent="0.25">
      <c r="E11555" s="225"/>
      <c r="G11555" s="281"/>
      <c r="H11555" s="281"/>
      <c r="I11555" s="223"/>
    </row>
    <row r="11556" spans="5:9" x14ac:dyDescent="0.25">
      <c r="E11556" s="225"/>
      <c r="G11556" s="281"/>
      <c r="H11556" s="281"/>
      <c r="I11556" s="223"/>
    </row>
    <row r="11557" spans="5:9" x14ac:dyDescent="0.25">
      <c r="E11557" s="225"/>
      <c r="G11557" s="281"/>
      <c r="H11557" s="281"/>
      <c r="I11557" s="223"/>
    </row>
    <row r="11558" spans="5:9" x14ac:dyDescent="0.25">
      <c r="E11558" s="225"/>
      <c r="G11558" s="281"/>
      <c r="H11558" s="281"/>
      <c r="I11558" s="223"/>
    </row>
    <row r="11559" spans="5:9" x14ac:dyDescent="0.25">
      <c r="E11559" s="225"/>
      <c r="G11559" s="281"/>
      <c r="H11559" s="281"/>
      <c r="I11559" s="223"/>
    </row>
    <row r="11560" spans="5:9" x14ac:dyDescent="0.25">
      <c r="E11560" s="225"/>
      <c r="G11560" s="281"/>
      <c r="H11560" s="281"/>
      <c r="I11560" s="223"/>
    </row>
    <row r="11561" spans="5:9" x14ac:dyDescent="0.25">
      <c r="E11561" s="225"/>
      <c r="G11561" s="281"/>
      <c r="H11561" s="281"/>
      <c r="I11561" s="223"/>
    </row>
    <row r="11562" spans="5:9" x14ac:dyDescent="0.25">
      <c r="E11562" s="225"/>
      <c r="G11562" s="281"/>
      <c r="H11562" s="281"/>
      <c r="I11562" s="223"/>
    </row>
    <row r="11563" spans="5:9" x14ac:dyDescent="0.25">
      <c r="E11563" s="225"/>
      <c r="G11563" s="281"/>
      <c r="H11563" s="281"/>
      <c r="I11563" s="223"/>
    </row>
    <row r="11564" spans="5:9" x14ac:dyDescent="0.25">
      <c r="E11564" s="225"/>
      <c r="G11564" s="281"/>
      <c r="H11564" s="281"/>
      <c r="I11564" s="223"/>
    </row>
    <row r="11565" spans="5:9" x14ac:dyDescent="0.25">
      <c r="E11565" s="225"/>
      <c r="G11565" s="281"/>
      <c r="H11565" s="281"/>
      <c r="I11565" s="223"/>
    </row>
    <row r="11566" spans="5:9" x14ac:dyDescent="0.25">
      <c r="E11566" s="225"/>
      <c r="G11566" s="281"/>
      <c r="H11566" s="281"/>
      <c r="I11566" s="223"/>
    </row>
    <row r="11567" spans="5:9" x14ac:dyDescent="0.25">
      <c r="E11567" s="225"/>
      <c r="G11567" s="281"/>
      <c r="H11567" s="281"/>
      <c r="I11567" s="223"/>
    </row>
    <row r="11568" spans="5:9" x14ac:dyDescent="0.25">
      <c r="E11568" s="225"/>
      <c r="G11568" s="281"/>
      <c r="H11568" s="281"/>
      <c r="I11568" s="223"/>
    </row>
    <row r="11569" spans="5:9" x14ac:dyDescent="0.25">
      <c r="E11569" s="225"/>
      <c r="G11569" s="281"/>
      <c r="H11569" s="281"/>
      <c r="I11569" s="223"/>
    </row>
    <row r="11570" spans="5:9" x14ac:dyDescent="0.25">
      <c r="E11570" s="225"/>
      <c r="G11570" s="281"/>
      <c r="H11570" s="281"/>
      <c r="I11570" s="223"/>
    </row>
    <row r="11571" spans="5:9" x14ac:dyDescent="0.25">
      <c r="E11571" s="225"/>
      <c r="G11571" s="281"/>
      <c r="H11571" s="281"/>
      <c r="I11571" s="223"/>
    </row>
    <row r="11572" spans="5:9" x14ac:dyDescent="0.25">
      <c r="E11572" s="225"/>
      <c r="G11572" s="281"/>
      <c r="H11572" s="281"/>
      <c r="I11572" s="223"/>
    </row>
    <row r="11573" spans="5:9" x14ac:dyDescent="0.25">
      <c r="E11573" s="225"/>
      <c r="G11573" s="281"/>
      <c r="H11573" s="281"/>
      <c r="I11573" s="223"/>
    </row>
    <row r="11574" spans="5:9" x14ac:dyDescent="0.25">
      <c r="E11574" s="225"/>
      <c r="G11574" s="281"/>
      <c r="H11574" s="281"/>
      <c r="I11574" s="223"/>
    </row>
    <row r="11575" spans="5:9" x14ac:dyDescent="0.25">
      <c r="E11575" s="225"/>
      <c r="G11575" s="281"/>
      <c r="H11575" s="281"/>
      <c r="I11575" s="223"/>
    </row>
    <row r="11576" spans="5:9" x14ac:dyDescent="0.25">
      <c r="E11576" s="225"/>
      <c r="G11576" s="281"/>
      <c r="H11576" s="281"/>
      <c r="I11576" s="223"/>
    </row>
    <row r="11577" spans="5:9" x14ac:dyDescent="0.25">
      <c r="E11577" s="225"/>
      <c r="G11577" s="281"/>
      <c r="H11577" s="281"/>
      <c r="I11577" s="223"/>
    </row>
    <row r="11578" spans="5:9" x14ac:dyDescent="0.25">
      <c r="E11578" s="225"/>
      <c r="G11578" s="281"/>
      <c r="H11578" s="281"/>
      <c r="I11578" s="223"/>
    </row>
    <row r="11579" spans="5:9" x14ac:dyDescent="0.25">
      <c r="E11579" s="225"/>
      <c r="G11579" s="281"/>
      <c r="H11579" s="281"/>
      <c r="I11579" s="223"/>
    </row>
    <row r="11580" spans="5:9" x14ac:dyDescent="0.25">
      <c r="E11580" s="225"/>
      <c r="G11580" s="281"/>
      <c r="H11580" s="281"/>
      <c r="I11580" s="223"/>
    </row>
    <row r="11581" spans="5:9" x14ac:dyDescent="0.25">
      <c r="E11581" s="225"/>
      <c r="G11581" s="281"/>
      <c r="H11581" s="281"/>
      <c r="I11581" s="223"/>
    </row>
    <row r="11582" spans="5:9" x14ac:dyDescent="0.25">
      <c r="E11582" s="225"/>
      <c r="G11582" s="281"/>
      <c r="H11582" s="281"/>
      <c r="I11582" s="223"/>
    </row>
    <row r="11583" spans="5:9" x14ac:dyDescent="0.25">
      <c r="E11583" s="225"/>
      <c r="G11583" s="281"/>
      <c r="H11583" s="281"/>
      <c r="I11583" s="223"/>
    </row>
    <row r="11584" spans="5:9" x14ac:dyDescent="0.25">
      <c r="E11584" s="225"/>
      <c r="G11584" s="281"/>
      <c r="H11584" s="281"/>
      <c r="I11584" s="223"/>
    </row>
    <row r="11585" spans="5:9" x14ac:dyDescent="0.25">
      <c r="E11585" s="225"/>
      <c r="G11585" s="281"/>
      <c r="H11585" s="281"/>
      <c r="I11585" s="223"/>
    </row>
    <row r="11586" spans="5:9" x14ac:dyDescent="0.25">
      <c r="E11586" s="225"/>
      <c r="G11586" s="281"/>
      <c r="H11586" s="281"/>
      <c r="I11586" s="223"/>
    </row>
    <row r="11587" spans="5:9" x14ac:dyDescent="0.25">
      <c r="E11587" s="225"/>
      <c r="G11587" s="281"/>
      <c r="H11587" s="281"/>
      <c r="I11587" s="223"/>
    </row>
    <row r="11588" spans="5:9" x14ac:dyDescent="0.25">
      <c r="E11588" s="225"/>
      <c r="G11588" s="281"/>
      <c r="H11588" s="281"/>
      <c r="I11588" s="223"/>
    </row>
    <row r="11589" spans="5:9" x14ac:dyDescent="0.25">
      <c r="E11589" s="225"/>
      <c r="G11589" s="281"/>
      <c r="H11589" s="281"/>
      <c r="I11589" s="223"/>
    </row>
    <row r="11590" spans="5:9" x14ac:dyDescent="0.25">
      <c r="E11590" s="225"/>
      <c r="G11590" s="281"/>
      <c r="H11590" s="281"/>
      <c r="I11590" s="223"/>
    </row>
    <row r="11591" spans="5:9" x14ac:dyDescent="0.25">
      <c r="E11591" s="225"/>
      <c r="G11591" s="281"/>
      <c r="H11591" s="281"/>
      <c r="I11591" s="223"/>
    </row>
    <row r="11592" spans="5:9" x14ac:dyDescent="0.25">
      <c r="E11592" s="225"/>
      <c r="G11592" s="281"/>
      <c r="H11592" s="281"/>
      <c r="I11592" s="223"/>
    </row>
    <row r="11593" spans="5:9" x14ac:dyDescent="0.25">
      <c r="E11593" s="225"/>
      <c r="G11593" s="281"/>
      <c r="H11593" s="281"/>
      <c r="I11593" s="223"/>
    </row>
    <row r="11594" spans="5:9" x14ac:dyDescent="0.25">
      <c r="E11594" s="225"/>
      <c r="G11594" s="281"/>
      <c r="H11594" s="281"/>
      <c r="I11594" s="223"/>
    </row>
    <row r="11595" spans="5:9" x14ac:dyDescent="0.25">
      <c r="E11595" s="225"/>
      <c r="G11595" s="281"/>
      <c r="H11595" s="281"/>
      <c r="I11595" s="223"/>
    </row>
    <row r="11596" spans="5:9" x14ac:dyDescent="0.25">
      <c r="E11596" s="225"/>
      <c r="G11596" s="281"/>
      <c r="H11596" s="281"/>
      <c r="I11596" s="223"/>
    </row>
    <row r="11597" spans="5:9" x14ac:dyDescent="0.25">
      <c r="E11597" s="225"/>
      <c r="G11597" s="281"/>
      <c r="H11597" s="281"/>
      <c r="I11597" s="223"/>
    </row>
    <row r="11598" spans="5:9" x14ac:dyDescent="0.25">
      <c r="E11598" s="225"/>
      <c r="G11598" s="281"/>
      <c r="H11598" s="281"/>
      <c r="I11598" s="223"/>
    </row>
    <row r="11599" spans="5:9" x14ac:dyDescent="0.25">
      <c r="E11599" s="225"/>
      <c r="G11599" s="281"/>
      <c r="H11599" s="281"/>
      <c r="I11599" s="223"/>
    </row>
    <row r="11600" spans="5:9" x14ac:dyDescent="0.25">
      <c r="E11600" s="225"/>
      <c r="G11600" s="281"/>
      <c r="H11600" s="281"/>
      <c r="I11600" s="223"/>
    </row>
    <row r="11601" spans="5:9" x14ac:dyDescent="0.25">
      <c r="E11601" s="225"/>
      <c r="G11601" s="281"/>
      <c r="H11601" s="281"/>
      <c r="I11601" s="223"/>
    </row>
    <row r="11602" spans="5:9" x14ac:dyDescent="0.25">
      <c r="E11602" s="225"/>
      <c r="G11602" s="281"/>
      <c r="H11602" s="281"/>
      <c r="I11602" s="223"/>
    </row>
    <row r="11603" spans="5:9" x14ac:dyDescent="0.25">
      <c r="E11603" s="225"/>
      <c r="G11603" s="281"/>
      <c r="H11603" s="281"/>
      <c r="I11603" s="223"/>
    </row>
    <row r="11604" spans="5:9" x14ac:dyDescent="0.25">
      <c r="E11604" s="225"/>
      <c r="G11604" s="281"/>
      <c r="H11604" s="281"/>
      <c r="I11604" s="223"/>
    </row>
    <row r="11605" spans="5:9" x14ac:dyDescent="0.25">
      <c r="E11605" s="225"/>
      <c r="G11605" s="281"/>
      <c r="H11605" s="281"/>
      <c r="I11605" s="223"/>
    </row>
    <row r="11606" spans="5:9" x14ac:dyDescent="0.25">
      <c r="E11606" s="225"/>
      <c r="G11606" s="281"/>
      <c r="H11606" s="281"/>
      <c r="I11606" s="223"/>
    </row>
    <row r="11607" spans="5:9" x14ac:dyDescent="0.25">
      <c r="E11607" s="225"/>
      <c r="G11607" s="281"/>
      <c r="H11607" s="281"/>
      <c r="I11607" s="223"/>
    </row>
    <row r="11608" spans="5:9" x14ac:dyDescent="0.25">
      <c r="E11608" s="225"/>
      <c r="G11608" s="281"/>
      <c r="H11608" s="281"/>
      <c r="I11608" s="223"/>
    </row>
    <row r="11609" spans="5:9" x14ac:dyDescent="0.25">
      <c r="E11609" s="225"/>
      <c r="G11609" s="281"/>
      <c r="H11609" s="281"/>
      <c r="I11609" s="223"/>
    </row>
    <row r="11610" spans="5:9" x14ac:dyDescent="0.25">
      <c r="E11610" s="225"/>
      <c r="G11610" s="281"/>
      <c r="H11610" s="281"/>
      <c r="I11610" s="223"/>
    </row>
    <row r="11611" spans="5:9" x14ac:dyDescent="0.25">
      <c r="E11611" s="225"/>
      <c r="G11611" s="281"/>
      <c r="H11611" s="281"/>
      <c r="I11611" s="223"/>
    </row>
    <row r="11612" spans="5:9" x14ac:dyDescent="0.25">
      <c r="E11612" s="225"/>
      <c r="G11612" s="281"/>
      <c r="H11612" s="281"/>
      <c r="I11612" s="223"/>
    </row>
    <row r="11613" spans="5:9" x14ac:dyDescent="0.25">
      <c r="E11613" s="225"/>
      <c r="G11613" s="281"/>
      <c r="H11613" s="281"/>
      <c r="I11613" s="223"/>
    </row>
    <row r="11614" spans="5:9" x14ac:dyDescent="0.25">
      <c r="E11614" s="225"/>
      <c r="G11614" s="281"/>
      <c r="H11614" s="281"/>
      <c r="I11614" s="223"/>
    </row>
    <row r="11615" spans="5:9" x14ac:dyDescent="0.25">
      <c r="E11615" s="225"/>
      <c r="G11615" s="281"/>
      <c r="H11615" s="281"/>
      <c r="I11615" s="223"/>
    </row>
    <row r="11616" spans="5:9" x14ac:dyDescent="0.25">
      <c r="E11616" s="225"/>
      <c r="G11616" s="281"/>
      <c r="H11616" s="281"/>
      <c r="I11616" s="223"/>
    </row>
    <row r="11617" spans="5:9" x14ac:dyDescent="0.25">
      <c r="E11617" s="225"/>
      <c r="G11617" s="281"/>
      <c r="H11617" s="281"/>
      <c r="I11617" s="223"/>
    </row>
    <row r="11618" spans="5:9" x14ac:dyDescent="0.25">
      <c r="E11618" s="225"/>
      <c r="G11618" s="281"/>
      <c r="H11618" s="281"/>
      <c r="I11618" s="223"/>
    </row>
    <row r="11619" spans="5:9" x14ac:dyDescent="0.25">
      <c r="E11619" s="225"/>
      <c r="G11619" s="281"/>
      <c r="H11619" s="281"/>
      <c r="I11619" s="223"/>
    </row>
    <row r="11620" spans="5:9" x14ac:dyDescent="0.25">
      <c r="E11620" s="225"/>
      <c r="G11620" s="281"/>
      <c r="H11620" s="281"/>
      <c r="I11620" s="223"/>
    </row>
    <row r="11621" spans="5:9" x14ac:dyDescent="0.25">
      <c r="E11621" s="225"/>
      <c r="G11621" s="281"/>
      <c r="H11621" s="281"/>
      <c r="I11621" s="223"/>
    </row>
    <row r="11622" spans="5:9" x14ac:dyDescent="0.25">
      <c r="E11622" s="225"/>
      <c r="G11622" s="281"/>
      <c r="H11622" s="281"/>
      <c r="I11622" s="223"/>
    </row>
    <row r="11623" spans="5:9" x14ac:dyDescent="0.25">
      <c r="E11623" s="225"/>
      <c r="G11623" s="281"/>
      <c r="H11623" s="281"/>
      <c r="I11623" s="223"/>
    </row>
    <row r="11624" spans="5:9" x14ac:dyDescent="0.25">
      <c r="E11624" s="225"/>
      <c r="G11624" s="281"/>
      <c r="H11624" s="281"/>
      <c r="I11624" s="223"/>
    </row>
    <row r="11625" spans="5:9" x14ac:dyDescent="0.25">
      <c r="E11625" s="225"/>
      <c r="G11625" s="281"/>
      <c r="H11625" s="281"/>
      <c r="I11625" s="223"/>
    </row>
    <row r="11626" spans="5:9" x14ac:dyDescent="0.25">
      <c r="E11626" s="225"/>
      <c r="G11626" s="281"/>
      <c r="H11626" s="281"/>
      <c r="I11626" s="223"/>
    </row>
    <row r="11627" spans="5:9" x14ac:dyDescent="0.25">
      <c r="E11627" s="225"/>
      <c r="G11627" s="281"/>
      <c r="H11627" s="281"/>
      <c r="I11627" s="223"/>
    </row>
    <row r="11628" spans="5:9" x14ac:dyDescent="0.25">
      <c r="E11628" s="225"/>
      <c r="G11628" s="281"/>
      <c r="H11628" s="281"/>
      <c r="I11628" s="223"/>
    </row>
    <row r="11629" spans="5:9" x14ac:dyDescent="0.25">
      <c r="E11629" s="225"/>
      <c r="G11629" s="281"/>
      <c r="H11629" s="281"/>
      <c r="I11629" s="223"/>
    </row>
    <row r="11630" spans="5:9" x14ac:dyDescent="0.25">
      <c r="E11630" s="225"/>
      <c r="G11630" s="281"/>
      <c r="H11630" s="281"/>
      <c r="I11630" s="223"/>
    </row>
    <row r="11631" spans="5:9" x14ac:dyDescent="0.25">
      <c r="E11631" s="225"/>
      <c r="G11631" s="281"/>
      <c r="H11631" s="281"/>
      <c r="I11631" s="223"/>
    </row>
    <row r="11632" spans="5:9" x14ac:dyDescent="0.25">
      <c r="E11632" s="225"/>
      <c r="G11632" s="281"/>
      <c r="H11632" s="281"/>
      <c r="I11632" s="223"/>
    </row>
    <row r="11633" spans="5:9" x14ac:dyDescent="0.25">
      <c r="E11633" s="225"/>
      <c r="G11633" s="281"/>
      <c r="H11633" s="281"/>
      <c r="I11633" s="223"/>
    </row>
    <row r="11634" spans="5:9" x14ac:dyDescent="0.25">
      <c r="E11634" s="225"/>
      <c r="G11634" s="281"/>
      <c r="H11634" s="281"/>
      <c r="I11634" s="223"/>
    </row>
    <row r="11635" spans="5:9" x14ac:dyDescent="0.25">
      <c r="E11635" s="225"/>
      <c r="G11635" s="281"/>
      <c r="H11635" s="281"/>
      <c r="I11635" s="223"/>
    </row>
    <row r="11636" spans="5:9" x14ac:dyDescent="0.25">
      <c r="E11636" s="225"/>
      <c r="G11636" s="281"/>
      <c r="H11636" s="281"/>
      <c r="I11636" s="223"/>
    </row>
    <row r="11637" spans="5:9" x14ac:dyDescent="0.25">
      <c r="E11637" s="225"/>
      <c r="G11637" s="281"/>
      <c r="H11637" s="281"/>
      <c r="I11637" s="223"/>
    </row>
    <row r="11638" spans="5:9" x14ac:dyDescent="0.25">
      <c r="E11638" s="225"/>
      <c r="G11638" s="281"/>
      <c r="H11638" s="281"/>
      <c r="I11638" s="223"/>
    </row>
    <row r="11639" spans="5:9" x14ac:dyDescent="0.25">
      <c r="E11639" s="225"/>
      <c r="G11639" s="281"/>
      <c r="H11639" s="281"/>
      <c r="I11639" s="223"/>
    </row>
    <row r="11640" spans="5:9" x14ac:dyDescent="0.25">
      <c r="E11640" s="225"/>
      <c r="G11640" s="281"/>
      <c r="H11640" s="281"/>
      <c r="I11640" s="223"/>
    </row>
    <row r="11641" spans="5:9" x14ac:dyDescent="0.25">
      <c r="E11641" s="225"/>
      <c r="G11641" s="281"/>
      <c r="H11641" s="281"/>
      <c r="I11641" s="223"/>
    </row>
    <row r="11642" spans="5:9" x14ac:dyDescent="0.25">
      <c r="E11642" s="225"/>
      <c r="G11642" s="281"/>
      <c r="H11642" s="281"/>
      <c r="I11642" s="223"/>
    </row>
    <row r="11643" spans="5:9" x14ac:dyDescent="0.25">
      <c r="E11643" s="225"/>
      <c r="G11643" s="281"/>
      <c r="H11643" s="281"/>
      <c r="I11643" s="223"/>
    </row>
    <row r="11644" spans="5:9" x14ac:dyDescent="0.25">
      <c r="E11644" s="225"/>
      <c r="G11644" s="281"/>
      <c r="H11644" s="281"/>
      <c r="I11644" s="223"/>
    </row>
    <row r="11645" spans="5:9" x14ac:dyDescent="0.25">
      <c r="E11645" s="225"/>
      <c r="G11645" s="281"/>
      <c r="H11645" s="281"/>
      <c r="I11645" s="223"/>
    </row>
    <row r="11646" spans="5:9" x14ac:dyDescent="0.25">
      <c r="E11646" s="225"/>
      <c r="G11646" s="281"/>
      <c r="H11646" s="281"/>
      <c r="I11646" s="223"/>
    </row>
    <row r="11647" spans="5:9" x14ac:dyDescent="0.25">
      <c r="E11647" s="225"/>
      <c r="G11647" s="281"/>
      <c r="H11647" s="281"/>
      <c r="I11647" s="223"/>
    </row>
    <row r="11648" spans="5:9" x14ac:dyDescent="0.25">
      <c r="E11648" s="225"/>
      <c r="G11648" s="281"/>
      <c r="H11648" s="281"/>
      <c r="I11648" s="223"/>
    </row>
    <row r="11649" spans="5:9" x14ac:dyDescent="0.25">
      <c r="E11649" s="225"/>
      <c r="G11649" s="281"/>
      <c r="H11649" s="281"/>
      <c r="I11649" s="223"/>
    </row>
    <row r="11650" spans="5:9" x14ac:dyDescent="0.25">
      <c r="E11650" s="225"/>
      <c r="G11650" s="281"/>
      <c r="H11650" s="281"/>
      <c r="I11650" s="223"/>
    </row>
    <row r="11651" spans="5:9" x14ac:dyDescent="0.25">
      <c r="E11651" s="225"/>
      <c r="G11651" s="281"/>
      <c r="H11651" s="281"/>
      <c r="I11651" s="223"/>
    </row>
    <row r="11652" spans="5:9" x14ac:dyDescent="0.25">
      <c r="E11652" s="225"/>
      <c r="G11652" s="281"/>
      <c r="H11652" s="281"/>
      <c r="I11652" s="223"/>
    </row>
    <row r="11653" spans="5:9" x14ac:dyDescent="0.25">
      <c r="E11653" s="225"/>
      <c r="G11653" s="281"/>
      <c r="H11653" s="281"/>
      <c r="I11653" s="223"/>
    </row>
    <row r="11654" spans="5:9" x14ac:dyDescent="0.25">
      <c r="E11654" s="225"/>
      <c r="G11654" s="281"/>
      <c r="H11654" s="281"/>
      <c r="I11654" s="223"/>
    </row>
    <row r="11655" spans="5:9" x14ac:dyDescent="0.25">
      <c r="E11655" s="225"/>
      <c r="G11655" s="281"/>
      <c r="H11655" s="281"/>
      <c r="I11655" s="223"/>
    </row>
    <row r="11656" spans="5:9" x14ac:dyDescent="0.25">
      <c r="E11656" s="225"/>
      <c r="G11656" s="281"/>
      <c r="H11656" s="281"/>
      <c r="I11656" s="223"/>
    </row>
    <row r="11657" spans="5:9" x14ac:dyDescent="0.25">
      <c r="E11657" s="225"/>
      <c r="G11657" s="281"/>
      <c r="H11657" s="281"/>
      <c r="I11657" s="223"/>
    </row>
    <row r="11658" spans="5:9" x14ac:dyDescent="0.25">
      <c r="E11658" s="225"/>
      <c r="G11658" s="281"/>
      <c r="H11658" s="281"/>
      <c r="I11658" s="223"/>
    </row>
    <row r="11659" spans="5:9" x14ac:dyDescent="0.25">
      <c r="E11659" s="225"/>
      <c r="G11659" s="281"/>
      <c r="H11659" s="281"/>
      <c r="I11659" s="223"/>
    </row>
    <row r="11660" spans="5:9" x14ac:dyDescent="0.25">
      <c r="E11660" s="225"/>
      <c r="G11660" s="281"/>
      <c r="H11660" s="281"/>
      <c r="I11660" s="223"/>
    </row>
    <row r="11661" spans="5:9" x14ac:dyDescent="0.25">
      <c r="E11661" s="225"/>
      <c r="G11661" s="281"/>
      <c r="H11661" s="281"/>
      <c r="I11661" s="223"/>
    </row>
    <row r="11662" spans="5:9" x14ac:dyDescent="0.25">
      <c r="E11662" s="225"/>
      <c r="G11662" s="281"/>
      <c r="H11662" s="281"/>
      <c r="I11662" s="223"/>
    </row>
    <row r="11663" spans="5:9" x14ac:dyDescent="0.25">
      <c r="E11663" s="225"/>
      <c r="G11663" s="281"/>
      <c r="H11663" s="281"/>
      <c r="I11663" s="223"/>
    </row>
    <row r="11664" spans="5:9" x14ac:dyDescent="0.25">
      <c r="E11664" s="225"/>
      <c r="G11664" s="281"/>
      <c r="H11664" s="281"/>
      <c r="I11664" s="223"/>
    </row>
    <row r="11665" spans="5:9" x14ac:dyDescent="0.25">
      <c r="E11665" s="225"/>
      <c r="G11665" s="281"/>
      <c r="H11665" s="281"/>
      <c r="I11665" s="223"/>
    </row>
    <row r="11666" spans="5:9" x14ac:dyDescent="0.25">
      <c r="E11666" s="225"/>
      <c r="G11666" s="281"/>
      <c r="H11666" s="281"/>
      <c r="I11666" s="223"/>
    </row>
    <row r="11667" spans="5:9" x14ac:dyDescent="0.25">
      <c r="E11667" s="225"/>
      <c r="G11667" s="281"/>
      <c r="H11667" s="281"/>
      <c r="I11667" s="223"/>
    </row>
    <row r="11668" spans="5:9" x14ac:dyDescent="0.25">
      <c r="E11668" s="225"/>
      <c r="G11668" s="281"/>
      <c r="H11668" s="281"/>
      <c r="I11668" s="223"/>
    </row>
    <row r="11669" spans="5:9" x14ac:dyDescent="0.25">
      <c r="E11669" s="225"/>
      <c r="G11669" s="281"/>
      <c r="H11669" s="281"/>
      <c r="I11669" s="223"/>
    </row>
    <row r="11670" spans="5:9" x14ac:dyDescent="0.25">
      <c r="E11670" s="225"/>
      <c r="G11670" s="281"/>
      <c r="H11670" s="281"/>
      <c r="I11670" s="223"/>
    </row>
    <row r="11671" spans="5:9" x14ac:dyDescent="0.25">
      <c r="E11671" s="225"/>
      <c r="G11671" s="281"/>
      <c r="H11671" s="281"/>
      <c r="I11671" s="223"/>
    </row>
    <row r="11672" spans="5:9" x14ac:dyDescent="0.25">
      <c r="E11672" s="225"/>
      <c r="G11672" s="281"/>
      <c r="H11672" s="281"/>
      <c r="I11672" s="223"/>
    </row>
    <row r="11673" spans="5:9" x14ac:dyDescent="0.25">
      <c r="E11673" s="225"/>
      <c r="G11673" s="281"/>
      <c r="H11673" s="281"/>
      <c r="I11673" s="223"/>
    </row>
    <row r="11674" spans="5:9" x14ac:dyDescent="0.25">
      <c r="E11674" s="225"/>
      <c r="G11674" s="281"/>
      <c r="H11674" s="281"/>
      <c r="I11674" s="223"/>
    </row>
    <row r="11675" spans="5:9" x14ac:dyDescent="0.25">
      <c r="E11675" s="225"/>
      <c r="G11675" s="281"/>
      <c r="H11675" s="281"/>
      <c r="I11675" s="223"/>
    </row>
    <row r="11676" spans="5:9" x14ac:dyDescent="0.25">
      <c r="E11676" s="225"/>
      <c r="G11676" s="281"/>
      <c r="H11676" s="281"/>
      <c r="I11676" s="223"/>
    </row>
    <row r="11677" spans="5:9" x14ac:dyDescent="0.25">
      <c r="E11677" s="225"/>
      <c r="G11677" s="281"/>
      <c r="H11677" s="281"/>
      <c r="I11677" s="223"/>
    </row>
    <row r="11678" spans="5:9" x14ac:dyDescent="0.25">
      <c r="E11678" s="225"/>
      <c r="G11678" s="281"/>
      <c r="H11678" s="281"/>
      <c r="I11678" s="223"/>
    </row>
    <row r="11679" spans="5:9" x14ac:dyDescent="0.25">
      <c r="E11679" s="225"/>
      <c r="G11679" s="281"/>
      <c r="H11679" s="281"/>
      <c r="I11679" s="223"/>
    </row>
    <row r="11680" spans="5:9" x14ac:dyDescent="0.25">
      <c r="E11680" s="225"/>
      <c r="G11680" s="281"/>
      <c r="H11680" s="281"/>
      <c r="I11680" s="223"/>
    </row>
    <row r="11681" spans="5:9" x14ac:dyDescent="0.25">
      <c r="E11681" s="225"/>
      <c r="G11681" s="281"/>
      <c r="H11681" s="281"/>
      <c r="I11681" s="223"/>
    </row>
    <row r="11682" spans="5:9" x14ac:dyDescent="0.25">
      <c r="E11682" s="225"/>
      <c r="G11682" s="281"/>
      <c r="H11682" s="281"/>
      <c r="I11682" s="223"/>
    </row>
    <row r="11683" spans="5:9" x14ac:dyDescent="0.25">
      <c r="E11683" s="225"/>
      <c r="G11683" s="281"/>
      <c r="H11683" s="281"/>
      <c r="I11683" s="223"/>
    </row>
    <row r="11684" spans="5:9" x14ac:dyDescent="0.25">
      <c r="E11684" s="225"/>
      <c r="G11684" s="281"/>
      <c r="H11684" s="281"/>
      <c r="I11684" s="223"/>
    </row>
    <row r="11685" spans="5:9" x14ac:dyDescent="0.25">
      <c r="E11685" s="225"/>
      <c r="G11685" s="281"/>
      <c r="H11685" s="281"/>
      <c r="I11685" s="223"/>
    </row>
    <row r="11686" spans="5:9" x14ac:dyDescent="0.25">
      <c r="E11686" s="225"/>
      <c r="G11686" s="281"/>
      <c r="H11686" s="281"/>
      <c r="I11686" s="223"/>
    </row>
    <row r="11687" spans="5:9" x14ac:dyDescent="0.25">
      <c r="E11687" s="225"/>
      <c r="G11687" s="281"/>
      <c r="H11687" s="281"/>
      <c r="I11687" s="223"/>
    </row>
    <row r="11688" spans="5:9" x14ac:dyDescent="0.25">
      <c r="E11688" s="225"/>
      <c r="G11688" s="281"/>
      <c r="H11688" s="281"/>
      <c r="I11688" s="223"/>
    </row>
    <row r="11689" spans="5:9" x14ac:dyDescent="0.25">
      <c r="E11689" s="225"/>
      <c r="G11689" s="281"/>
      <c r="H11689" s="281"/>
      <c r="I11689" s="223"/>
    </row>
    <row r="11690" spans="5:9" x14ac:dyDescent="0.25">
      <c r="E11690" s="225"/>
      <c r="G11690" s="281"/>
      <c r="H11690" s="281"/>
      <c r="I11690" s="223"/>
    </row>
    <row r="11691" spans="5:9" x14ac:dyDescent="0.25">
      <c r="E11691" s="225"/>
      <c r="G11691" s="281"/>
      <c r="H11691" s="281"/>
      <c r="I11691" s="223"/>
    </row>
    <row r="11692" spans="5:9" x14ac:dyDescent="0.25">
      <c r="E11692" s="225"/>
      <c r="G11692" s="281"/>
      <c r="H11692" s="281"/>
      <c r="I11692" s="223"/>
    </row>
    <row r="11693" spans="5:9" x14ac:dyDescent="0.25">
      <c r="E11693" s="225"/>
      <c r="G11693" s="281"/>
      <c r="H11693" s="281"/>
      <c r="I11693" s="223"/>
    </row>
    <row r="11694" spans="5:9" x14ac:dyDescent="0.25">
      <c r="E11694" s="225"/>
      <c r="G11694" s="281"/>
      <c r="H11694" s="281"/>
      <c r="I11694" s="223"/>
    </row>
    <row r="11695" spans="5:9" x14ac:dyDescent="0.25">
      <c r="E11695" s="225"/>
      <c r="G11695" s="281"/>
      <c r="H11695" s="281"/>
      <c r="I11695" s="223"/>
    </row>
    <row r="11696" spans="5:9" x14ac:dyDescent="0.25">
      <c r="E11696" s="225"/>
      <c r="G11696" s="281"/>
      <c r="H11696" s="281"/>
      <c r="I11696" s="223"/>
    </row>
    <row r="11697" spans="5:9" x14ac:dyDescent="0.25">
      <c r="E11697" s="225"/>
      <c r="G11697" s="281"/>
      <c r="H11697" s="281"/>
      <c r="I11697" s="223"/>
    </row>
    <row r="11698" spans="5:9" x14ac:dyDescent="0.25">
      <c r="E11698" s="225"/>
      <c r="G11698" s="281"/>
      <c r="H11698" s="281"/>
      <c r="I11698" s="223"/>
    </row>
    <row r="11699" spans="5:9" x14ac:dyDescent="0.25">
      <c r="E11699" s="225"/>
      <c r="G11699" s="281"/>
      <c r="H11699" s="281"/>
      <c r="I11699" s="223"/>
    </row>
    <row r="11700" spans="5:9" x14ac:dyDescent="0.25">
      <c r="E11700" s="225"/>
      <c r="G11700" s="281"/>
      <c r="H11700" s="281"/>
      <c r="I11700" s="223"/>
    </row>
    <row r="11701" spans="5:9" x14ac:dyDescent="0.25">
      <c r="E11701" s="225"/>
      <c r="G11701" s="281"/>
      <c r="H11701" s="281"/>
      <c r="I11701" s="223"/>
    </row>
    <row r="11702" spans="5:9" x14ac:dyDescent="0.25">
      <c r="E11702" s="225"/>
      <c r="G11702" s="281"/>
      <c r="H11702" s="281"/>
      <c r="I11702" s="223"/>
    </row>
    <row r="11703" spans="5:9" x14ac:dyDescent="0.25">
      <c r="E11703" s="225"/>
      <c r="G11703" s="281"/>
      <c r="H11703" s="281"/>
      <c r="I11703" s="223"/>
    </row>
    <row r="11704" spans="5:9" x14ac:dyDescent="0.25">
      <c r="E11704" s="225"/>
      <c r="G11704" s="281"/>
      <c r="H11704" s="281"/>
      <c r="I11704" s="223"/>
    </row>
    <row r="11705" spans="5:9" x14ac:dyDescent="0.25">
      <c r="E11705" s="225"/>
      <c r="G11705" s="281"/>
      <c r="H11705" s="281"/>
      <c r="I11705" s="223"/>
    </row>
    <row r="11706" spans="5:9" x14ac:dyDescent="0.25">
      <c r="E11706" s="225"/>
      <c r="G11706" s="281"/>
      <c r="H11706" s="281"/>
      <c r="I11706" s="223"/>
    </row>
    <row r="11707" spans="5:9" x14ac:dyDescent="0.25">
      <c r="E11707" s="225"/>
      <c r="G11707" s="281"/>
      <c r="H11707" s="281"/>
      <c r="I11707" s="223"/>
    </row>
    <row r="11708" spans="5:9" x14ac:dyDescent="0.25">
      <c r="E11708" s="225"/>
      <c r="G11708" s="281"/>
      <c r="H11708" s="281"/>
      <c r="I11708" s="223"/>
    </row>
    <row r="11709" spans="5:9" x14ac:dyDescent="0.25">
      <c r="E11709" s="225"/>
      <c r="G11709" s="281"/>
      <c r="H11709" s="281"/>
      <c r="I11709" s="223"/>
    </row>
    <row r="11710" spans="5:9" x14ac:dyDescent="0.25">
      <c r="E11710" s="225"/>
      <c r="G11710" s="281"/>
      <c r="H11710" s="281"/>
      <c r="I11710" s="223"/>
    </row>
    <row r="11711" spans="5:9" x14ac:dyDescent="0.25">
      <c r="E11711" s="225"/>
      <c r="G11711" s="281"/>
      <c r="H11711" s="281"/>
      <c r="I11711" s="223"/>
    </row>
    <row r="11712" spans="5:9" x14ac:dyDescent="0.25">
      <c r="E11712" s="225"/>
      <c r="G11712" s="281"/>
      <c r="H11712" s="281"/>
      <c r="I11712" s="223"/>
    </row>
    <row r="11713" spans="5:9" x14ac:dyDescent="0.25">
      <c r="E11713" s="225"/>
      <c r="G11713" s="281"/>
      <c r="H11713" s="281"/>
      <c r="I11713" s="223"/>
    </row>
    <row r="11714" spans="5:9" x14ac:dyDescent="0.25">
      <c r="E11714" s="225"/>
      <c r="G11714" s="281"/>
      <c r="H11714" s="281"/>
      <c r="I11714" s="223"/>
    </row>
    <row r="11715" spans="5:9" x14ac:dyDescent="0.25">
      <c r="E11715" s="225"/>
      <c r="G11715" s="281"/>
      <c r="H11715" s="281"/>
      <c r="I11715" s="223"/>
    </row>
    <row r="11716" spans="5:9" x14ac:dyDescent="0.25">
      <c r="E11716" s="225"/>
      <c r="G11716" s="281"/>
      <c r="H11716" s="281"/>
      <c r="I11716" s="223"/>
    </row>
    <row r="11717" spans="5:9" x14ac:dyDescent="0.25">
      <c r="E11717" s="225"/>
      <c r="G11717" s="281"/>
      <c r="H11717" s="281"/>
      <c r="I11717" s="223"/>
    </row>
    <row r="11718" spans="5:9" x14ac:dyDescent="0.25">
      <c r="E11718" s="225"/>
      <c r="G11718" s="281"/>
      <c r="H11718" s="281"/>
      <c r="I11718" s="223"/>
    </row>
    <row r="11719" spans="5:9" x14ac:dyDescent="0.25">
      <c r="E11719" s="225"/>
      <c r="G11719" s="281"/>
      <c r="H11719" s="281"/>
      <c r="I11719" s="223"/>
    </row>
    <row r="11720" spans="5:9" x14ac:dyDescent="0.25">
      <c r="E11720" s="225"/>
      <c r="G11720" s="281"/>
      <c r="H11720" s="281"/>
      <c r="I11720" s="223"/>
    </row>
    <row r="11721" spans="5:9" x14ac:dyDescent="0.25">
      <c r="E11721" s="225"/>
      <c r="G11721" s="281"/>
      <c r="H11721" s="281"/>
      <c r="I11721" s="223"/>
    </row>
    <row r="11722" spans="5:9" x14ac:dyDescent="0.25">
      <c r="E11722" s="225"/>
      <c r="G11722" s="281"/>
      <c r="H11722" s="281"/>
      <c r="I11722" s="223"/>
    </row>
    <row r="11723" spans="5:9" x14ac:dyDescent="0.25">
      <c r="E11723" s="225"/>
      <c r="G11723" s="281"/>
      <c r="H11723" s="281"/>
      <c r="I11723" s="223"/>
    </row>
    <row r="11724" spans="5:9" x14ac:dyDescent="0.25">
      <c r="E11724" s="225"/>
      <c r="G11724" s="281"/>
      <c r="H11724" s="281"/>
      <c r="I11724" s="223"/>
    </row>
    <row r="11725" spans="5:9" x14ac:dyDescent="0.25">
      <c r="E11725" s="225"/>
      <c r="G11725" s="281"/>
      <c r="H11725" s="281"/>
      <c r="I11725" s="223"/>
    </row>
    <row r="11726" spans="5:9" x14ac:dyDescent="0.25">
      <c r="E11726" s="225"/>
      <c r="G11726" s="281"/>
      <c r="H11726" s="281"/>
      <c r="I11726" s="223"/>
    </row>
    <row r="11727" spans="5:9" x14ac:dyDescent="0.25">
      <c r="E11727" s="225"/>
      <c r="G11727" s="281"/>
      <c r="H11727" s="281"/>
      <c r="I11727" s="223"/>
    </row>
    <row r="11728" spans="5:9" x14ac:dyDescent="0.25">
      <c r="E11728" s="225"/>
      <c r="G11728" s="281"/>
      <c r="H11728" s="281"/>
      <c r="I11728" s="223"/>
    </row>
    <row r="11729" spans="5:9" x14ac:dyDescent="0.25">
      <c r="E11729" s="225"/>
      <c r="G11729" s="281"/>
      <c r="H11729" s="281"/>
      <c r="I11729" s="223"/>
    </row>
    <row r="11730" spans="5:9" x14ac:dyDescent="0.25">
      <c r="E11730" s="225"/>
      <c r="G11730" s="281"/>
      <c r="H11730" s="281"/>
      <c r="I11730" s="223"/>
    </row>
    <row r="11731" spans="5:9" x14ac:dyDescent="0.25">
      <c r="E11731" s="225"/>
      <c r="G11731" s="281"/>
      <c r="H11731" s="281"/>
      <c r="I11731" s="223"/>
    </row>
    <row r="11732" spans="5:9" x14ac:dyDescent="0.25">
      <c r="E11732" s="225"/>
      <c r="G11732" s="281"/>
      <c r="H11732" s="281"/>
      <c r="I11732" s="223"/>
    </row>
    <row r="11733" spans="5:9" x14ac:dyDescent="0.25">
      <c r="E11733" s="225"/>
      <c r="G11733" s="281"/>
      <c r="H11733" s="281"/>
      <c r="I11733" s="223"/>
    </row>
    <row r="11734" spans="5:9" x14ac:dyDescent="0.25">
      <c r="E11734" s="225"/>
      <c r="G11734" s="281"/>
      <c r="H11734" s="281"/>
      <c r="I11734" s="223"/>
    </row>
    <row r="11735" spans="5:9" x14ac:dyDescent="0.25">
      <c r="E11735" s="225"/>
      <c r="G11735" s="281"/>
      <c r="H11735" s="281"/>
      <c r="I11735" s="223"/>
    </row>
    <row r="11736" spans="5:9" x14ac:dyDescent="0.25">
      <c r="E11736" s="225"/>
      <c r="G11736" s="281"/>
      <c r="H11736" s="281"/>
      <c r="I11736" s="223"/>
    </row>
    <row r="11737" spans="5:9" x14ac:dyDescent="0.25">
      <c r="E11737" s="225"/>
      <c r="G11737" s="281"/>
      <c r="H11737" s="281"/>
      <c r="I11737" s="223"/>
    </row>
    <row r="11738" spans="5:9" x14ac:dyDescent="0.25">
      <c r="E11738" s="225"/>
      <c r="G11738" s="281"/>
      <c r="H11738" s="281"/>
      <c r="I11738" s="223"/>
    </row>
    <row r="11739" spans="5:9" x14ac:dyDescent="0.25">
      <c r="E11739" s="225"/>
      <c r="G11739" s="281"/>
      <c r="H11739" s="281"/>
      <c r="I11739" s="223"/>
    </row>
    <row r="11740" spans="5:9" x14ac:dyDescent="0.25">
      <c r="E11740" s="225"/>
      <c r="G11740" s="281"/>
      <c r="H11740" s="281"/>
      <c r="I11740" s="223"/>
    </row>
    <row r="11741" spans="5:9" x14ac:dyDescent="0.25">
      <c r="E11741" s="225"/>
      <c r="G11741" s="281"/>
      <c r="H11741" s="281"/>
      <c r="I11741" s="223"/>
    </row>
    <row r="11742" spans="5:9" x14ac:dyDescent="0.25">
      <c r="E11742" s="225"/>
      <c r="G11742" s="281"/>
      <c r="H11742" s="281"/>
      <c r="I11742" s="223"/>
    </row>
    <row r="11743" spans="5:9" x14ac:dyDescent="0.25">
      <c r="E11743" s="225"/>
      <c r="G11743" s="281"/>
      <c r="H11743" s="281"/>
      <c r="I11743" s="223"/>
    </row>
    <row r="11744" spans="5:9" x14ac:dyDescent="0.25">
      <c r="E11744" s="225"/>
      <c r="G11744" s="281"/>
      <c r="H11744" s="281"/>
      <c r="I11744" s="223"/>
    </row>
    <row r="11745" spans="5:9" x14ac:dyDescent="0.25">
      <c r="E11745" s="225"/>
      <c r="G11745" s="281"/>
      <c r="H11745" s="281"/>
      <c r="I11745" s="223"/>
    </row>
    <row r="11746" spans="5:9" x14ac:dyDescent="0.25">
      <c r="E11746" s="225"/>
      <c r="G11746" s="281"/>
      <c r="H11746" s="281"/>
      <c r="I11746" s="223"/>
    </row>
    <row r="11747" spans="5:9" x14ac:dyDescent="0.25">
      <c r="E11747" s="225"/>
      <c r="G11747" s="281"/>
      <c r="H11747" s="281"/>
      <c r="I11747" s="223"/>
    </row>
    <row r="11748" spans="5:9" x14ac:dyDescent="0.25">
      <c r="E11748" s="225"/>
      <c r="G11748" s="281"/>
      <c r="H11748" s="281"/>
      <c r="I11748" s="223"/>
    </row>
    <row r="11749" spans="5:9" x14ac:dyDescent="0.25">
      <c r="E11749" s="225"/>
      <c r="G11749" s="281"/>
      <c r="H11749" s="281"/>
      <c r="I11749" s="223"/>
    </row>
    <row r="11750" spans="5:9" x14ac:dyDescent="0.25">
      <c r="E11750" s="225"/>
      <c r="G11750" s="281"/>
      <c r="H11750" s="281"/>
      <c r="I11750" s="223"/>
    </row>
    <row r="11751" spans="5:9" x14ac:dyDescent="0.25">
      <c r="E11751" s="225"/>
      <c r="G11751" s="281"/>
      <c r="H11751" s="281"/>
      <c r="I11751" s="223"/>
    </row>
    <row r="11752" spans="5:9" x14ac:dyDescent="0.25">
      <c r="E11752" s="225"/>
      <c r="G11752" s="281"/>
      <c r="H11752" s="281"/>
      <c r="I11752" s="223"/>
    </row>
    <row r="11753" spans="5:9" x14ac:dyDescent="0.25">
      <c r="E11753" s="225"/>
      <c r="G11753" s="281"/>
      <c r="H11753" s="281"/>
      <c r="I11753" s="223"/>
    </row>
    <row r="11754" spans="5:9" x14ac:dyDescent="0.25">
      <c r="E11754" s="225"/>
      <c r="G11754" s="281"/>
      <c r="H11754" s="281"/>
      <c r="I11754" s="223"/>
    </row>
    <row r="11755" spans="5:9" x14ac:dyDescent="0.25">
      <c r="E11755" s="225"/>
      <c r="G11755" s="281"/>
      <c r="H11755" s="281"/>
      <c r="I11755" s="223"/>
    </row>
    <row r="11756" spans="5:9" x14ac:dyDescent="0.25">
      <c r="E11756" s="225"/>
      <c r="G11756" s="281"/>
      <c r="H11756" s="281"/>
      <c r="I11756" s="223"/>
    </row>
    <row r="11757" spans="5:9" x14ac:dyDescent="0.25">
      <c r="E11757" s="225"/>
      <c r="G11757" s="281"/>
      <c r="H11757" s="281"/>
      <c r="I11757" s="223"/>
    </row>
    <row r="11758" spans="5:9" x14ac:dyDescent="0.25">
      <c r="E11758" s="225"/>
      <c r="G11758" s="281"/>
      <c r="H11758" s="281"/>
      <c r="I11758" s="223"/>
    </row>
    <row r="11759" spans="5:9" x14ac:dyDescent="0.25">
      <c r="E11759" s="225"/>
      <c r="G11759" s="281"/>
      <c r="H11759" s="281"/>
      <c r="I11759" s="223"/>
    </row>
    <row r="11760" spans="5:9" x14ac:dyDescent="0.25">
      <c r="E11760" s="225"/>
      <c r="G11760" s="281"/>
      <c r="H11760" s="281"/>
      <c r="I11760" s="223"/>
    </row>
    <row r="11761" spans="5:9" x14ac:dyDescent="0.25">
      <c r="E11761" s="225"/>
      <c r="G11761" s="281"/>
      <c r="H11761" s="281"/>
      <c r="I11761" s="223"/>
    </row>
    <row r="11762" spans="5:9" x14ac:dyDescent="0.25">
      <c r="E11762" s="225"/>
      <c r="G11762" s="281"/>
      <c r="H11762" s="281"/>
      <c r="I11762" s="223"/>
    </row>
    <row r="11763" spans="5:9" x14ac:dyDescent="0.25">
      <c r="E11763" s="225"/>
      <c r="G11763" s="281"/>
      <c r="H11763" s="281"/>
      <c r="I11763" s="223"/>
    </row>
    <row r="11764" spans="5:9" x14ac:dyDescent="0.25">
      <c r="E11764" s="225"/>
      <c r="G11764" s="281"/>
      <c r="H11764" s="281"/>
      <c r="I11764" s="223"/>
    </row>
    <row r="11765" spans="5:9" x14ac:dyDescent="0.25">
      <c r="E11765" s="225"/>
      <c r="G11765" s="281"/>
      <c r="H11765" s="281"/>
      <c r="I11765" s="223"/>
    </row>
    <row r="11766" spans="5:9" x14ac:dyDescent="0.25">
      <c r="E11766" s="225"/>
      <c r="G11766" s="281"/>
      <c r="H11766" s="281"/>
      <c r="I11766" s="223"/>
    </row>
    <row r="11767" spans="5:9" x14ac:dyDescent="0.25">
      <c r="E11767" s="225"/>
      <c r="G11767" s="281"/>
      <c r="H11767" s="281"/>
      <c r="I11767" s="223"/>
    </row>
    <row r="11768" spans="5:9" x14ac:dyDescent="0.25">
      <c r="E11768" s="225"/>
      <c r="G11768" s="281"/>
      <c r="H11768" s="281"/>
      <c r="I11768" s="223"/>
    </row>
    <row r="11769" spans="5:9" x14ac:dyDescent="0.25">
      <c r="E11769" s="225"/>
      <c r="G11769" s="281"/>
      <c r="H11769" s="281"/>
      <c r="I11769" s="223"/>
    </row>
    <row r="11770" spans="5:9" x14ac:dyDescent="0.25">
      <c r="E11770" s="225"/>
      <c r="G11770" s="281"/>
      <c r="H11770" s="281"/>
      <c r="I11770" s="223"/>
    </row>
    <row r="11771" spans="5:9" x14ac:dyDescent="0.25">
      <c r="E11771" s="225"/>
      <c r="G11771" s="281"/>
      <c r="H11771" s="281"/>
      <c r="I11771" s="223"/>
    </row>
    <row r="11772" spans="5:9" x14ac:dyDescent="0.25">
      <c r="E11772" s="225"/>
      <c r="G11772" s="281"/>
      <c r="H11772" s="281"/>
      <c r="I11772" s="223"/>
    </row>
    <row r="11773" spans="5:9" x14ac:dyDescent="0.25">
      <c r="E11773" s="225"/>
      <c r="G11773" s="281"/>
      <c r="H11773" s="281"/>
      <c r="I11773" s="223"/>
    </row>
    <row r="11774" spans="5:9" x14ac:dyDescent="0.25">
      <c r="E11774" s="225"/>
      <c r="G11774" s="281"/>
      <c r="H11774" s="281"/>
      <c r="I11774" s="223"/>
    </row>
    <row r="11775" spans="5:9" x14ac:dyDescent="0.25">
      <c r="E11775" s="225"/>
      <c r="G11775" s="281"/>
      <c r="H11775" s="281"/>
      <c r="I11775" s="223"/>
    </row>
    <row r="11776" spans="5:9" x14ac:dyDescent="0.25">
      <c r="E11776" s="225"/>
      <c r="G11776" s="281"/>
      <c r="H11776" s="281"/>
      <c r="I11776" s="223"/>
    </row>
    <row r="11777" spans="5:9" x14ac:dyDescent="0.25">
      <c r="E11777" s="225"/>
      <c r="G11777" s="281"/>
      <c r="H11777" s="281"/>
      <c r="I11777" s="223"/>
    </row>
    <row r="11778" spans="5:9" x14ac:dyDescent="0.25">
      <c r="E11778" s="225"/>
      <c r="G11778" s="281"/>
      <c r="H11778" s="281"/>
      <c r="I11778" s="223"/>
    </row>
    <row r="11779" spans="5:9" x14ac:dyDescent="0.25">
      <c r="E11779" s="225"/>
      <c r="G11779" s="281"/>
      <c r="H11779" s="281"/>
      <c r="I11779" s="223"/>
    </row>
    <row r="11780" spans="5:9" x14ac:dyDescent="0.25">
      <c r="E11780" s="225"/>
      <c r="G11780" s="281"/>
      <c r="H11780" s="281"/>
      <c r="I11780" s="223"/>
    </row>
    <row r="11781" spans="5:9" x14ac:dyDescent="0.25">
      <c r="E11781" s="225"/>
      <c r="G11781" s="281"/>
      <c r="H11781" s="281"/>
      <c r="I11781" s="223"/>
    </row>
    <row r="11782" spans="5:9" x14ac:dyDescent="0.25">
      <c r="E11782" s="225"/>
      <c r="G11782" s="281"/>
      <c r="H11782" s="281"/>
      <c r="I11782" s="223"/>
    </row>
    <row r="11783" spans="5:9" x14ac:dyDescent="0.25">
      <c r="E11783" s="225"/>
      <c r="G11783" s="281"/>
      <c r="H11783" s="281"/>
      <c r="I11783" s="223"/>
    </row>
    <row r="11784" spans="5:9" x14ac:dyDescent="0.25">
      <c r="E11784" s="225"/>
      <c r="G11784" s="281"/>
      <c r="H11784" s="281"/>
      <c r="I11784" s="223"/>
    </row>
    <row r="11785" spans="5:9" x14ac:dyDescent="0.25">
      <c r="E11785" s="225"/>
      <c r="G11785" s="281"/>
      <c r="H11785" s="281"/>
      <c r="I11785" s="223"/>
    </row>
    <row r="11786" spans="5:9" x14ac:dyDescent="0.25">
      <c r="E11786" s="225"/>
      <c r="G11786" s="281"/>
      <c r="H11786" s="281"/>
      <c r="I11786" s="223"/>
    </row>
    <row r="11787" spans="5:9" x14ac:dyDescent="0.25">
      <c r="E11787" s="225"/>
      <c r="G11787" s="281"/>
      <c r="H11787" s="281"/>
      <c r="I11787" s="223"/>
    </row>
    <row r="11788" spans="5:9" x14ac:dyDescent="0.25">
      <c r="E11788" s="225"/>
      <c r="G11788" s="281"/>
      <c r="H11788" s="281"/>
      <c r="I11788" s="223"/>
    </row>
    <row r="11789" spans="5:9" x14ac:dyDescent="0.25">
      <c r="E11789" s="225"/>
      <c r="G11789" s="281"/>
      <c r="H11789" s="281"/>
      <c r="I11789" s="223"/>
    </row>
    <row r="11790" spans="5:9" x14ac:dyDescent="0.25">
      <c r="E11790" s="225"/>
      <c r="G11790" s="281"/>
      <c r="H11790" s="281"/>
      <c r="I11790" s="223"/>
    </row>
    <row r="11791" spans="5:9" x14ac:dyDescent="0.25">
      <c r="E11791" s="225"/>
      <c r="G11791" s="281"/>
      <c r="H11791" s="281"/>
      <c r="I11791" s="223"/>
    </row>
    <row r="11792" spans="5:9" x14ac:dyDescent="0.25">
      <c r="E11792" s="225"/>
      <c r="G11792" s="281"/>
      <c r="H11792" s="281"/>
      <c r="I11792" s="223"/>
    </row>
    <row r="11793" spans="5:9" x14ac:dyDescent="0.25">
      <c r="E11793" s="225"/>
      <c r="G11793" s="281"/>
      <c r="H11793" s="281"/>
      <c r="I11793" s="223"/>
    </row>
    <row r="11794" spans="5:9" x14ac:dyDescent="0.25">
      <c r="E11794" s="225"/>
      <c r="G11794" s="281"/>
      <c r="H11794" s="281"/>
      <c r="I11794" s="223"/>
    </row>
    <row r="11795" spans="5:9" x14ac:dyDescent="0.25">
      <c r="E11795" s="225"/>
      <c r="G11795" s="281"/>
      <c r="H11795" s="281"/>
      <c r="I11795" s="223"/>
    </row>
    <row r="11796" spans="5:9" x14ac:dyDescent="0.25">
      <c r="E11796" s="225"/>
      <c r="G11796" s="281"/>
      <c r="H11796" s="281"/>
      <c r="I11796" s="223"/>
    </row>
    <row r="11797" spans="5:9" x14ac:dyDescent="0.25">
      <c r="E11797" s="225"/>
      <c r="G11797" s="281"/>
      <c r="H11797" s="281"/>
      <c r="I11797" s="223"/>
    </row>
    <row r="11798" spans="5:9" x14ac:dyDescent="0.25">
      <c r="E11798" s="225"/>
      <c r="G11798" s="281"/>
      <c r="H11798" s="281"/>
      <c r="I11798" s="223"/>
    </row>
    <row r="11799" spans="5:9" x14ac:dyDescent="0.25">
      <c r="E11799" s="225"/>
      <c r="G11799" s="281"/>
      <c r="H11799" s="281"/>
      <c r="I11799" s="223"/>
    </row>
    <row r="11800" spans="5:9" x14ac:dyDescent="0.25">
      <c r="E11800" s="225"/>
      <c r="G11800" s="281"/>
      <c r="H11800" s="281"/>
      <c r="I11800" s="223"/>
    </row>
    <row r="11801" spans="5:9" x14ac:dyDescent="0.25">
      <c r="E11801" s="225"/>
      <c r="G11801" s="281"/>
      <c r="H11801" s="281"/>
      <c r="I11801" s="223"/>
    </row>
    <row r="11802" spans="5:9" x14ac:dyDescent="0.25">
      <c r="E11802" s="225"/>
      <c r="G11802" s="281"/>
      <c r="H11802" s="281"/>
      <c r="I11802" s="223"/>
    </row>
    <row r="11803" spans="5:9" x14ac:dyDescent="0.25">
      <c r="E11803" s="225"/>
      <c r="G11803" s="281"/>
      <c r="H11803" s="281"/>
      <c r="I11803" s="223"/>
    </row>
    <row r="11804" spans="5:9" x14ac:dyDescent="0.25">
      <c r="E11804" s="225"/>
      <c r="G11804" s="281"/>
      <c r="H11804" s="281"/>
      <c r="I11804" s="223"/>
    </row>
    <row r="11805" spans="5:9" x14ac:dyDescent="0.25">
      <c r="E11805" s="225"/>
      <c r="G11805" s="281"/>
      <c r="H11805" s="281"/>
      <c r="I11805" s="223"/>
    </row>
    <row r="11806" spans="5:9" x14ac:dyDescent="0.25">
      <c r="E11806" s="225"/>
      <c r="G11806" s="281"/>
      <c r="H11806" s="281"/>
      <c r="I11806" s="223"/>
    </row>
    <row r="11807" spans="5:9" x14ac:dyDescent="0.25">
      <c r="E11807" s="225"/>
      <c r="G11807" s="281"/>
      <c r="H11807" s="281"/>
      <c r="I11807" s="223"/>
    </row>
    <row r="11808" spans="5:9" x14ac:dyDescent="0.25">
      <c r="E11808" s="225"/>
      <c r="G11808" s="281"/>
      <c r="H11808" s="281"/>
      <c r="I11808" s="223"/>
    </row>
    <row r="11809" spans="5:9" x14ac:dyDescent="0.25">
      <c r="E11809" s="225"/>
      <c r="G11809" s="281"/>
      <c r="H11809" s="281"/>
      <c r="I11809" s="223"/>
    </row>
    <row r="11810" spans="5:9" x14ac:dyDescent="0.25">
      <c r="E11810" s="225"/>
      <c r="G11810" s="281"/>
      <c r="H11810" s="281"/>
      <c r="I11810" s="223"/>
    </row>
    <row r="11811" spans="5:9" x14ac:dyDescent="0.25">
      <c r="E11811" s="225"/>
      <c r="G11811" s="281"/>
      <c r="H11811" s="281"/>
      <c r="I11811" s="223"/>
    </row>
    <row r="11812" spans="5:9" x14ac:dyDescent="0.25">
      <c r="E11812" s="225"/>
      <c r="G11812" s="281"/>
      <c r="H11812" s="281"/>
      <c r="I11812" s="223"/>
    </row>
    <row r="11813" spans="5:9" x14ac:dyDescent="0.25">
      <c r="E11813" s="225"/>
      <c r="G11813" s="281"/>
      <c r="H11813" s="281"/>
      <c r="I11813" s="223"/>
    </row>
    <row r="11814" spans="5:9" x14ac:dyDescent="0.25">
      <c r="E11814" s="225"/>
      <c r="G11814" s="281"/>
      <c r="H11814" s="281"/>
      <c r="I11814" s="223"/>
    </row>
    <row r="11815" spans="5:9" x14ac:dyDescent="0.25">
      <c r="E11815" s="225"/>
      <c r="G11815" s="281"/>
      <c r="H11815" s="281"/>
      <c r="I11815" s="223"/>
    </row>
    <row r="11816" spans="5:9" x14ac:dyDescent="0.25">
      <c r="E11816" s="225"/>
      <c r="G11816" s="281"/>
      <c r="H11816" s="281"/>
      <c r="I11816" s="223"/>
    </row>
    <row r="11817" spans="5:9" x14ac:dyDescent="0.25">
      <c r="E11817" s="225"/>
      <c r="G11817" s="281"/>
      <c r="H11817" s="281"/>
      <c r="I11817" s="223"/>
    </row>
    <row r="11818" spans="5:9" x14ac:dyDescent="0.25">
      <c r="E11818" s="225"/>
      <c r="G11818" s="281"/>
      <c r="H11818" s="281"/>
      <c r="I11818" s="223"/>
    </row>
    <row r="11819" spans="5:9" x14ac:dyDescent="0.25">
      <c r="E11819" s="225"/>
      <c r="G11819" s="281"/>
      <c r="H11819" s="281"/>
      <c r="I11819" s="223"/>
    </row>
    <row r="11820" spans="5:9" x14ac:dyDescent="0.25">
      <c r="E11820" s="225"/>
      <c r="G11820" s="281"/>
      <c r="H11820" s="281"/>
      <c r="I11820" s="223"/>
    </row>
    <row r="11821" spans="5:9" x14ac:dyDescent="0.25">
      <c r="E11821" s="225"/>
      <c r="G11821" s="281"/>
      <c r="H11821" s="281"/>
      <c r="I11821" s="223"/>
    </row>
    <row r="11822" spans="5:9" x14ac:dyDescent="0.25">
      <c r="E11822" s="225"/>
      <c r="G11822" s="281"/>
      <c r="H11822" s="281"/>
      <c r="I11822" s="223"/>
    </row>
    <row r="11823" spans="5:9" x14ac:dyDescent="0.25">
      <c r="E11823" s="225"/>
      <c r="G11823" s="281"/>
      <c r="H11823" s="281"/>
      <c r="I11823" s="223"/>
    </row>
    <row r="11824" spans="5:9" x14ac:dyDescent="0.25">
      <c r="E11824" s="225"/>
      <c r="G11824" s="281"/>
      <c r="H11824" s="281"/>
      <c r="I11824" s="223"/>
    </row>
    <row r="11825" spans="5:9" x14ac:dyDescent="0.25">
      <c r="E11825" s="225"/>
      <c r="G11825" s="281"/>
      <c r="H11825" s="281"/>
      <c r="I11825" s="223"/>
    </row>
    <row r="11826" spans="5:9" x14ac:dyDescent="0.25">
      <c r="E11826" s="225"/>
      <c r="G11826" s="281"/>
      <c r="H11826" s="281"/>
      <c r="I11826" s="223"/>
    </row>
    <row r="11827" spans="5:9" x14ac:dyDescent="0.25">
      <c r="E11827" s="225"/>
      <c r="G11827" s="281"/>
      <c r="H11827" s="281"/>
      <c r="I11827" s="223"/>
    </row>
    <row r="11828" spans="5:9" x14ac:dyDescent="0.25">
      <c r="E11828" s="225"/>
      <c r="G11828" s="281"/>
      <c r="H11828" s="281"/>
      <c r="I11828" s="223"/>
    </row>
    <row r="11829" spans="5:9" x14ac:dyDescent="0.25">
      <c r="E11829" s="225"/>
      <c r="G11829" s="281"/>
      <c r="H11829" s="281"/>
      <c r="I11829" s="223"/>
    </row>
    <row r="11830" spans="5:9" x14ac:dyDescent="0.25">
      <c r="E11830" s="225"/>
      <c r="G11830" s="281"/>
      <c r="H11830" s="281"/>
      <c r="I11830" s="223"/>
    </row>
    <row r="11831" spans="5:9" x14ac:dyDescent="0.25">
      <c r="E11831" s="225"/>
      <c r="G11831" s="281"/>
      <c r="H11831" s="281"/>
      <c r="I11831" s="223"/>
    </row>
    <row r="11832" spans="5:9" x14ac:dyDescent="0.25">
      <c r="E11832" s="225"/>
      <c r="G11832" s="281"/>
      <c r="H11832" s="281"/>
      <c r="I11832" s="223"/>
    </row>
    <row r="11833" spans="5:9" x14ac:dyDescent="0.25">
      <c r="E11833" s="225"/>
      <c r="G11833" s="281"/>
      <c r="H11833" s="281"/>
      <c r="I11833" s="223"/>
    </row>
    <row r="11834" spans="5:9" x14ac:dyDescent="0.25">
      <c r="E11834" s="225"/>
      <c r="G11834" s="281"/>
      <c r="H11834" s="281"/>
      <c r="I11834" s="223"/>
    </row>
    <row r="11835" spans="5:9" x14ac:dyDescent="0.25">
      <c r="E11835" s="225"/>
      <c r="G11835" s="281"/>
      <c r="H11835" s="281"/>
      <c r="I11835" s="223"/>
    </row>
    <row r="11836" spans="5:9" x14ac:dyDescent="0.25">
      <c r="E11836" s="225"/>
      <c r="G11836" s="281"/>
      <c r="H11836" s="281"/>
      <c r="I11836" s="223"/>
    </row>
    <row r="11837" spans="5:9" x14ac:dyDescent="0.25">
      <c r="E11837" s="225"/>
      <c r="G11837" s="281"/>
      <c r="H11837" s="281"/>
      <c r="I11837" s="223"/>
    </row>
    <row r="11838" spans="5:9" x14ac:dyDescent="0.25">
      <c r="E11838" s="225"/>
      <c r="G11838" s="281"/>
      <c r="H11838" s="281"/>
      <c r="I11838" s="223"/>
    </row>
    <row r="11839" spans="5:9" x14ac:dyDescent="0.25">
      <c r="E11839" s="225"/>
      <c r="G11839" s="281"/>
      <c r="H11839" s="281"/>
      <c r="I11839" s="223"/>
    </row>
    <row r="11840" spans="5:9" x14ac:dyDescent="0.25">
      <c r="E11840" s="225"/>
      <c r="G11840" s="281"/>
      <c r="H11840" s="281"/>
      <c r="I11840" s="223"/>
    </row>
    <row r="11841" spans="5:9" x14ac:dyDescent="0.25">
      <c r="E11841" s="225"/>
      <c r="G11841" s="281"/>
      <c r="H11841" s="281"/>
      <c r="I11841" s="223"/>
    </row>
    <row r="11842" spans="5:9" x14ac:dyDescent="0.25">
      <c r="E11842" s="225"/>
      <c r="G11842" s="281"/>
      <c r="H11842" s="281"/>
      <c r="I11842" s="223"/>
    </row>
    <row r="11843" spans="5:9" x14ac:dyDescent="0.25">
      <c r="E11843" s="225"/>
      <c r="G11843" s="281"/>
      <c r="H11843" s="281"/>
      <c r="I11843" s="223"/>
    </row>
    <row r="11844" spans="5:9" x14ac:dyDescent="0.25">
      <c r="E11844" s="225"/>
      <c r="G11844" s="281"/>
      <c r="H11844" s="281"/>
      <c r="I11844" s="223"/>
    </row>
    <row r="11845" spans="5:9" x14ac:dyDescent="0.25">
      <c r="E11845" s="225"/>
      <c r="G11845" s="281"/>
      <c r="H11845" s="281"/>
      <c r="I11845" s="223"/>
    </row>
    <row r="11846" spans="5:9" x14ac:dyDescent="0.25">
      <c r="E11846" s="225"/>
      <c r="G11846" s="281"/>
      <c r="H11846" s="281"/>
      <c r="I11846" s="223"/>
    </row>
    <row r="11847" spans="5:9" x14ac:dyDescent="0.25">
      <c r="E11847" s="225"/>
      <c r="G11847" s="281"/>
      <c r="H11847" s="281"/>
      <c r="I11847" s="223"/>
    </row>
    <row r="11848" spans="5:9" x14ac:dyDescent="0.25">
      <c r="E11848" s="225"/>
      <c r="G11848" s="281"/>
      <c r="H11848" s="281"/>
      <c r="I11848" s="223"/>
    </row>
    <row r="11849" spans="5:9" x14ac:dyDescent="0.25">
      <c r="E11849" s="225"/>
      <c r="G11849" s="281"/>
      <c r="H11849" s="281"/>
      <c r="I11849" s="223"/>
    </row>
    <row r="11850" spans="5:9" x14ac:dyDescent="0.25">
      <c r="E11850" s="225"/>
      <c r="G11850" s="281"/>
      <c r="H11850" s="281"/>
      <c r="I11850" s="223"/>
    </row>
    <row r="11851" spans="5:9" x14ac:dyDescent="0.25">
      <c r="E11851" s="225"/>
      <c r="G11851" s="281"/>
      <c r="H11851" s="281"/>
      <c r="I11851" s="223"/>
    </row>
    <row r="11852" spans="5:9" x14ac:dyDescent="0.25">
      <c r="E11852" s="225"/>
      <c r="G11852" s="281"/>
      <c r="H11852" s="281"/>
      <c r="I11852" s="223"/>
    </row>
    <row r="11853" spans="5:9" x14ac:dyDescent="0.25">
      <c r="E11853" s="225"/>
      <c r="G11853" s="281"/>
      <c r="H11853" s="281"/>
      <c r="I11853" s="223"/>
    </row>
    <row r="11854" spans="5:9" x14ac:dyDescent="0.25">
      <c r="E11854" s="225"/>
      <c r="G11854" s="281"/>
      <c r="H11854" s="281"/>
      <c r="I11854" s="223"/>
    </row>
    <row r="11855" spans="5:9" x14ac:dyDescent="0.25">
      <c r="E11855" s="225"/>
      <c r="G11855" s="281"/>
      <c r="H11855" s="281"/>
      <c r="I11855" s="223"/>
    </row>
    <row r="11856" spans="5:9" x14ac:dyDescent="0.25">
      <c r="E11856" s="225"/>
      <c r="G11856" s="281"/>
      <c r="H11856" s="281"/>
      <c r="I11856" s="223"/>
    </row>
    <row r="11857" spans="5:9" x14ac:dyDescent="0.25">
      <c r="E11857" s="225"/>
      <c r="G11857" s="281"/>
      <c r="H11857" s="281"/>
      <c r="I11857" s="223"/>
    </row>
    <row r="11858" spans="5:9" x14ac:dyDescent="0.25">
      <c r="E11858" s="225"/>
      <c r="G11858" s="281"/>
      <c r="H11858" s="281"/>
      <c r="I11858" s="223"/>
    </row>
    <row r="11859" spans="5:9" x14ac:dyDescent="0.25">
      <c r="E11859" s="225"/>
      <c r="G11859" s="281"/>
      <c r="H11859" s="281"/>
      <c r="I11859" s="223"/>
    </row>
    <row r="11860" spans="5:9" x14ac:dyDescent="0.25">
      <c r="E11860" s="225"/>
      <c r="G11860" s="281"/>
      <c r="H11860" s="281"/>
      <c r="I11860" s="223"/>
    </row>
    <row r="11861" spans="5:9" x14ac:dyDescent="0.25">
      <c r="E11861" s="225"/>
      <c r="G11861" s="281"/>
      <c r="H11861" s="281"/>
      <c r="I11861" s="223"/>
    </row>
    <row r="11862" spans="5:9" x14ac:dyDescent="0.25">
      <c r="E11862" s="225"/>
      <c r="G11862" s="281"/>
      <c r="H11862" s="281"/>
      <c r="I11862" s="223"/>
    </row>
    <row r="11863" spans="5:9" x14ac:dyDescent="0.25">
      <c r="E11863" s="225"/>
      <c r="G11863" s="281"/>
      <c r="H11863" s="281"/>
      <c r="I11863" s="223"/>
    </row>
    <row r="11864" spans="5:9" x14ac:dyDescent="0.25">
      <c r="E11864" s="225"/>
      <c r="G11864" s="281"/>
      <c r="H11864" s="281"/>
      <c r="I11864" s="223"/>
    </row>
    <row r="11865" spans="5:9" x14ac:dyDescent="0.25">
      <c r="E11865" s="225"/>
      <c r="G11865" s="281"/>
      <c r="H11865" s="281"/>
      <c r="I11865" s="223"/>
    </row>
    <row r="11866" spans="5:9" x14ac:dyDescent="0.25">
      <c r="E11866" s="225"/>
      <c r="G11866" s="281"/>
      <c r="H11866" s="281"/>
      <c r="I11866" s="223"/>
    </row>
    <row r="11867" spans="5:9" x14ac:dyDescent="0.25">
      <c r="E11867" s="225"/>
      <c r="G11867" s="281"/>
      <c r="H11867" s="281"/>
      <c r="I11867" s="223"/>
    </row>
    <row r="11868" spans="5:9" x14ac:dyDescent="0.25">
      <c r="E11868" s="225"/>
      <c r="G11868" s="281"/>
      <c r="H11868" s="281"/>
      <c r="I11868" s="223"/>
    </row>
    <row r="11869" spans="5:9" x14ac:dyDescent="0.25">
      <c r="E11869" s="225"/>
      <c r="G11869" s="281"/>
      <c r="H11869" s="281"/>
      <c r="I11869" s="223"/>
    </row>
    <row r="11870" spans="5:9" x14ac:dyDescent="0.25">
      <c r="E11870" s="225"/>
      <c r="G11870" s="281"/>
      <c r="H11870" s="281"/>
      <c r="I11870" s="223"/>
    </row>
    <row r="11871" spans="5:9" x14ac:dyDescent="0.25">
      <c r="E11871" s="225"/>
      <c r="G11871" s="281"/>
      <c r="H11871" s="281"/>
      <c r="I11871" s="223"/>
    </row>
    <row r="11872" spans="5:9" x14ac:dyDescent="0.25">
      <c r="E11872" s="225"/>
      <c r="G11872" s="281"/>
      <c r="H11872" s="281"/>
      <c r="I11872" s="223"/>
    </row>
    <row r="11873" spans="5:9" x14ac:dyDescent="0.25">
      <c r="E11873" s="225"/>
      <c r="G11873" s="281"/>
      <c r="H11873" s="281"/>
      <c r="I11873" s="223"/>
    </row>
    <row r="11874" spans="5:9" x14ac:dyDescent="0.25">
      <c r="E11874" s="225"/>
      <c r="G11874" s="281"/>
      <c r="H11874" s="281"/>
      <c r="I11874" s="223"/>
    </row>
    <row r="11875" spans="5:9" x14ac:dyDescent="0.25">
      <c r="E11875" s="225"/>
      <c r="G11875" s="281"/>
      <c r="H11875" s="281"/>
      <c r="I11875" s="223"/>
    </row>
    <row r="11876" spans="5:9" x14ac:dyDescent="0.25">
      <c r="E11876" s="225"/>
      <c r="G11876" s="281"/>
      <c r="H11876" s="281"/>
      <c r="I11876" s="223"/>
    </row>
    <row r="11877" spans="5:9" x14ac:dyDescent="0.25">
      <c r="E11877" s="225"/>
      <c r="G11877" s="281"/>
      <c r="H11877" s="281"/>
      <c r="I11877" s="223"/>
    </row>
    <row r="11878" spans="5:9" x14ac:dyDescent="0.25">
      <c r="E11878" s="225"/>
      <c r="G11878" s="281"/>
      <c r="H11878" s="281"/>
      <c r="I11878" s="223"/>
    </row>
    <row r="11879" spans="5:9" x14ac:dyDescent="0.25">
      <c r="E11879" s="225"/>
      <c r="G11879" s="281"/>
      <c r="H11879" s="281"/>
      <c r="I11879" s="223"/>
    </row>
    <row r="11880" spans="5:9" x14ac:dyDescent="0.25">
      <c r="E11880" s="225"/>
      <c r="G11880" s="281"/>
      <c r="H11880" s="281"/>
      <c r="I11880" s="223"/>
    </row>
    <row r="11881" spans="5:9" x14ac:dyDescent="0.25">
      <c r="E11881" s="225"/>
      <c r="G11881" s="281"/>
      <c r="H11881" s="281"/>
      <c r="I11881" s="223"/>
    </row>
    <row r="11882" spans="5:9" x14ac:dyDescent="0.25">
      <c r="E11882" s="225"/>
      <c r="G11882" s="281"/>
      <c r="H11882" s="281"/>
      <c r="I11882" s="223"/>
    </row>
    <row r="11883" spans="5:9" x14ac:dyDescent="0.25">
      <c r="E11883" s="225"/>
      <c r="G11883" s="281"/>
      <c r="H11883" s="281"/>
      <c r="I11883" s="223"/>
    </row>
    <row r="11884" spans="5:9" x14ac:dyDescent="0.25">
      <c r="E11884" s="225"/>
      <c r="G11884" s="281"/>
      <c r="H11884" s="281"/>
      <c r="I11884" s="223"/>
    </row>
    <row r="11885" spans="5:9" x14ac:dyDescent="0.25">
      <c r="E11885" s="225"/>
      <c r="G11885" s="281"/>
      <c r="H11885" s="281"/>
      <c r="I11885" s="223"/>
    </row>
    <row r="11886" spans="5:9" x14ac:dyDescent="0.25">
      <c r="E11886" s="225"/>
      <c r="G11886" s="281"/>
      <c r="H11886" s="281"/>
      <c r="I11886" s="223"/>
    </row>
    <row r="11887" spans="5:9" x14ac:dyDescent="0.25">
      <c r="E11887" s="225"/>
      <c r="G11887" s="281"/>
      <c r="H11887" s="281"/>
      <c r="I11887" s="223"/>
    </row>
    <row r="11888" spans="5:9" x14ac:dyDescent="0.25">
      <c r="E11888" s="225"/>
      <c r="G11888" s="281"/>
      <c r="H11888" s="281"/>
      <c r="I11888" s="223"/>
    </row>
    <row r="11889" spans="5:9" x14ac:dyDescent="0.25">
      <c r="E11889" s="225"/>
      <c r="G11889" s="281"/>
      <c r="H11889" s="281"/>
      <c r="I11889" s="223"/>
    </row>
    <row r="11890" spans="5:9" x14ac:dyDescent="0.25">
      <c r="E11890" s="225"/>
      <c r="G11890" s="281"/>
      <c r="H11890" s="281"/>
      <c r="I11890" s="223"/>
    </row>
    <row r="11891" spans="5:9" x14ac:dyDescent="0.25">
      <c r="E11891" s="225"/>
      <c r="G11891" s="281"/>
      <c r="H11891" s="281"/>
      <c r="I11891" s="223"/>
    </row>
    <row r="11892" spans="5:9" x14ac:dyDescent="0.25">
      <c r="E11892" s="225"/>
      <c r="G11892" s="281"/>
      <c r="H11892" s="281"/>
      <c r="I11892" s="223"/>
    </row>
    <row r="11893" spans="5:9" x14ac:dyDescent="0.25">
      <c r="E11893" s="225"/>
      <c r="G11893" s="281"/>
      <c r="H11893" s="281"/>
      <c r="I11893" s="223"/>
    </row>
    <row r="11894" spans="5:9" x14ac:dyDescent="0.25">
      <c r="E11894" s="225"/>
      <c r="G11894" s="281"/>
      <c r="H11894" s="281"/>
      <c r="I11894" s="223"/>
    </row>
    <row r="11895" spans="5:9" x14ac:dyDescent="0.25">
      <c r="E11895" s="225"/>
      <c r="G11895" s="281"/>
      <c r="H11895" s="281"/>
      <c r="I11895" s="223"/>
    </row>
    <row r="11896" spans="5:9" x14ac:dyDescent="0.25">
      <c r="E11896" s="225"/>
      <c r="G11896" s="281"/>
      <c r="H11896" s="281"/>
      <c r="I11896" s="223"/>
    </row>
    <row r="11897" spans="5:9" x14ac:dyDescent="0.25">
      <c r="E11897" s="225"/>
      <c r="G11897" s="281"/>
      <c r="H11897" s="281"/>
      <c r="I11897" s="223"/>
    </row>
    <row r="11898" spans="5:9" x14ac:dyDescent="0.25">
      <c r="E11898" s="225"/>
      <c r="G11898" s="281"/>
      <c r="H11898" s="281"/>
      <c r="I11898" s="223"/>
    </row>
    <row r="11899" spans="5:9" x14ac:dyDescent="0.25">
      <c r="E11899" s="225"/>
      <c r="G11899" s="281"/>
      <c r="H11899" s="281"/>
      <c r="I11899" s="223"/>
    </row>
    <row r="11900" spans="5:9" x14ac:dyDescent="0.25">
      <c r="E11900" s="225"/>
      <c r="G11900" s="281"/>
      <c r="H11900" s="281"/>
      <c r="I11900" s="223"/>
    </row>
    <row r="11901" spans="5:9" x14ac:dyDescent="0.25">
      <c r="E11901" s="225"/>
      <c r="G11901" s="281"/>
      <c r="H11901" s="281"/>
      <c r="I11901" s="223"/>
    </row>
    <row r="11902" spans="5:9" x14ac:dyDescent="0.25">
      <c r="E11902" s="225"/>
      <c r="G11902" s="281"/>
      <c r="H11902" s="281"/>
      <c r="I11902" s="223"/>
    </row>
    <row r="11903" spans="5:9" x14ac:dyDescent="0.25">
      <c r="E11903" s="225"/>
      <c r="G11903" s="281"/>
      <c r="H11903" s="281"/>
      <c r="I11903" s="223"/>
    </row>
    <row r="11904" spans="5:9" x14ac:dyDescent="0.25">
      <c r="E11904" s="225"/>
      <c r="G11904" s="281"/>
      <c r="H11904" s="281"/>
      <c r="I11904" s="223"/>
    </row>
    <row r="11905" spans="5:9" x14ac:dyDescent="0.25">
      <c r="E11905" s="225"/>
      <c r="G11905" s="281"/>
      <c r="H11905" s="281"/>
      <c r="I11905" s="223"/>
    </row>
    <row r="11906" spans="5:9" x14ac:dyDescent="0.25">
      <c r="E11906" s="225"/>
      <c r="G11906" s="281"/>
      <c r="H11906" s="281"/>
      <c r="I11906" s="223"/>
    </row>
    <row r="11907" spans="5:9" x14ac:dyDescent="0.25">
      <c r="E11907" s="225"/>
      <c r="G11907" s="281"/>
      <c r="H11907" s="281"/>
      <c r="I11907" s="223"/>
    </row>
    <row r="11908" spans="5:9" x14ac:dyDescent="0.25">
      <c r="E11908" s="225"/>
      <c r="G11908" s="281"/>
      <c r="H11908" s="281"/>
      <c r="I11908" s="223"/>
    </row>
    <row r="11909" spans="5:9" x14ac:dyDescent="0.25">
      <c r="E11909" s="225"/>
      <c r="G11909" s="281"/>
      <c r="H11909" s="281"/>
      <c r="I11909" s="223"/>
    </row>
    <row r="11910" spans="5:9" x14ac:dyDescent="0.25">
      <c r="E11910" s="225"/>
      <c r="G11910" s="281"/>
      <c r="H11910" s="281"/>
      <c r="I11910" s="223"/>
    </row>
    <row r="11911" spans="5:9" x14ac:dyDescent="0.25">
      <c r="E11911" s="225"/>
      <c r="G11911" s="281"/>
      <c r="H11911" s="281"/>
      <c r="I11911" s="223"/>
    </row>
    <row r="11912" spans="5:9" x14ac:dyDescent="0.25">
      <c r="E11912" s="225"/>
      <c r="G11912" s="281"/>
      <c r="H11912" s="281"/>
      <c r="I11912" s="223"/>
    </row>
    <row r="11913" spans="5:9" x14ac:dyDescent="0.25">
      <c r="E11913" s="225"/>
      <c r="G11913" s="281"/>
      <c r="H11913" s="281"/>
      <c r="I11913" s="223"/>
    </row>
    <row r="11914" spans="5:9" x14ac:dyDescent="0.25">
      <c r="E11914" s="225"/>
      <c r="G11914" s="281"/>
      <c r="H11914" s="281"/>
      <c r="I11914" s="223"/>
    </row>
    <row r="11915" spans="5:9" x14ac:dyDescent="0.25">
      <c r="E11915" s="225"/>
      <c r="G11915" s="281"/>
      <c r="H11915" s="281"/>
      <c r="I11915" s="223"/>
    </row>
    <row r="11916" spans="5:9" x14ac:dyDescent="0.25">
      <c r="E11916" s="225"/>
      <c r="G11916" s="281"/>
      <c r="H11916" s="281"/>
      <c r="I11916" s="223"/>
    </row>
    <row r="11917" spans="5:9" x14ac:dyDescent="0.25">
      <c r="E11917" s="225"/>
      <c r="G11917" s="281"/>
      <c r="H11917" s="281"/>
      <c r="I11917" s="223"/>
    </row>
    <row r="11918" spans="5:9" x14ac:dyDescent="0.25">
      <c r="E11918" s="225"/>
      <c r="G11918" s="281"/>
      <c r="H11918" s="281"/>
      <c r="I11918" s="223"/>
    </row>
    <row r="11919" spans="5:9" x14ac:dyDescent="0.25">
      <c r="E11919" s="225"/>
      <c r="G11919" s="281"/>
      <c r="H11919" s="281"/>
      <c r="I11919" s="223"/>
    </row>
    <row r="11920" spans="5:9" x14ac:dyDescent="0.25">
      <c r="E11920" s="225"/>
      <c r="G11920" s="281"/>
      <c r="H11920" s="281"/>
      <c r="I11920" s="223"/>
    </row>
    <row r="11921" spans="5:9" x14ac:dyDescent="0.25">
      <c r="E11921" s="225"/>
      <c r="G11921" s="281"/>
      <c r="H11921" s="281"/>
      <c r="I11921" s="223"/>
    </row>
    <row r="11922" spans="5:9" x14ac:dyDescent="0.25">
      <c r="E11922" s="225"/>
      <c r="G11922" s="281"/>
      <c r="H11922" s="281"/>
      <c r="I11922" s="223"/>
    </row>
    <row r="11923" spans="5:9" x14ac:dyDescent="0.25">
      <c r="E11923" s="225"/>
      <c r="G11923" s="281"/>
      <c r="H11923" s="281"/>
      <c r="I11923" s="223"/>
    </row>
    <row r="11924" spans="5:9" x14ac:dyDescent="0.25">
      <c r="E11924" s="225"/>
      <c r="G11924" s="281"/>
      <c r="H11924" s="281"/>
      <c r="I11924" s="223"/>
    </row>
    <row r="11925" spans="5:9" x14ac:dyDescent="0.25">
      <c r="E11925" s="225"/>
      <c r="G11925" s="281"/>
      <c r="H11925" s="281"/>
      <c r="I11925" s="223"/>
    </row>
    <row r="11926" spans="5:9" x14ac:dyDescent="0.25">
      <c r="E11926" s="225"/>
      <c r="G11926" s="281"/>
      <c r="H11926" s="281"/>
      <c r="I11926" s="223"/>
    </row>
    <row r="11927" spans="5:9" x14ac:dyDescent="0.25">
      <c r="E11927" s="225"/>
      <c r="G11927" s="281"/>
      <c r="H11927" s="281"/>
      <c r="I11927" s="223"/>
    </row>
    <row r="11928" spans="5:9" x14ac:dyDescent="0.25">
      <c r="E11928" s="225"/>
      <c r="G11928" s="281"/>
      <c r="H11928" s="281"/>
      <c r="I11928" s="223"/>
    </row>
    <row r="11929" spans="5:9" x14ac:dyDescent="0.25">
      <c r="E11929" s="225"/>
      <c r="G11929" s="281"/>
      <c r="H11929" s="281"/>
      <c r="I11929" s="223"/>
    </row>
    <row r="11930" spans="5:9" x14ac:dyDescent="0.25">
      <c r="E11930" s="225"/>
      <c r="G11930" s="281"/>
      <c r="H11930" s="281"/>
      <c r="I11930" s="223"/>
    </row>
    <row r="11931" spans="5:9" x14ac:dyDescent="0.25">
      <c r="E11931" s="225"/>
      <c r="G11931" s="281"/>
      <c r="H11931" s="281"/>
      <c r="I11931" s="223"/>
    </row>
    <row r="11932" spans="5:9" x14ac:dyDescent="0.25">
      <c r="E11932" s="225"/>
      <c r="G11932" s="281"/>
      <c r="H11932" s="281"/>
      <c r="I11932" s="223"/>
    </row>
    <row r="11933" spans="5:9" x14ac:dyDescent="0.25">
      <c r="E11933" s="225"/>
      <c r="G11933" s="281"/>
      <c r="H11933" s="281"/>
      <c r="I11933" s="223"/>
    </row>
    <row r="11934" spans="5:9" x14ac:dyDescent="0.25">
      <c r="E11934" s="225"/>
      <c r="G11934" s="281"/>
      <c r="H11934" s="281"/>
      <c r="I11934" s="223"/>
    </row>
    <row r="11935" spans="5:9" x14ac:dyDescent="0.25">
      <c r="E11935" s="225"/>
      <c r="G11935" s="281"/>
      <c r="H11935" s="281"/>
      <c r="I11935" s="223"/>
    </row>
    <row r="11936" spans="5:9" x14ac:dyDescent="0.25">
      <c r="E11936" s="225"/>
      <c r="G11936" s="281"/>
      <c r="H11936" s="281"/>
      <c r="I11936" s="223"/>
    </row>
    <row r="11937" spans="5:9" x14ac:dyDescent="0.25">
      <c r="E11937" s="225"/>
      <c r="G11937" s="281"/>
      <c r="H11937" s="281"/>
      <c r="I11937" s="223"/>
    </row>
    <row r="11938" spans="5:9" x14ac:dyDescent="0.25">
      <c r="E11938" s="225"/>
      <c r="G11938" s="281"/>
      <c r="H11938" s="281"/>
      <c r="I11938" s="223"/>
    </row>
    <row r="11939" spans="5:9" x14ac:dyDescent="0.25">
      <c r="E11939" s="225"/>
      <c r="G11939" s="281"/>
      <c r="H11939" s="281"/>
      <c r="I11939" s="223"/>
    </row>
    <row r="11940" spans="5:9" x14ac:dyDescent="0.25">
      <c r="E11940" s="225"/>
      <c r="G11940" s="281"/>
      <c r="H11940" s="281"/>
      <c r="I11940" s="223"/>
    </row>
    <row r="11941" spans="5:9" x14ac:dyDescent="0.25">
      <c r="E11941" s="225"/>
      <c r="G11941" s="281"/>
      <c r="H11941" s="281"/>
      <c r="I11941" s="223"/>
    </row>
    <row r="11942" spans="5:9" x14ac:dyDescent="0.25">
      <c r="E11942" s="225"/>
      <c r="G11942" s="281"/>
      <c r="H11942" s="281"/>
      <c r="I11942" s="223"/>
    </row>
    <row r="11943" spans="5:9" x14ac:dyDescent="0.25">
      <c r="E11943" s="225"/>
      <c r="G11943" s="281"/>
      <c r="H11943" s="281"/>
      <c r="I11943" s="223"/>
    </row>
    <row r="11944" spans="5:9" x14ac:dyDescent="0.25">
      <c r="E11944" s="225"/>
      <c r="G11944" s="281"/>
      <c r="H11944" s="281"/>
      <c r="I11944" s="223"/>
    </row>
    <row r="11945" spans="5:9" x14ac:dyDescent="0.25">
      <c r="E11945" s="225"/>
      <c r="G11945" s="281"/>
      <c r="H11945" s="281"/>
      <c r="I11945" s="223"/>
    </row>
    <row r="11946" spans="5:9" x14ac:dyDescent="0.25">
      <c r="E11946" s="225"/>
      <c r="G11946" s="281"/>
      <c r="H11946" s="281"/>
      <c r="I11946" s="223"/>
    </row>
    <row r="11947" spans="5:9" x14ac:dyDescent="0.25">
      <c r="E11947" s="225"/>
      <c r="G11947" s="281"/>
      <c r="H11947" s="281"/>
      <c r="I11947" s="223"/>
    </row>
    <row r="11948" spans="5:9" x14ac:dyDescent="0.25">
      <c r="E11948" s="225"/>
      <c r="G11948" s="281"/>
      <c r="H11948" s="281"/>
      <c r="I11948" s="223"/>
    </row>
    <row r="11949" spans="5:9" x14ac:dyDescent="0.25">
      <c r="E11949" s="225"/>
      <c r="G11949" s="281"/>
      <c r="H11949" s="281"/>
      <c r="I11949" s="223"/>
    </row>
    <row r="11950" spans="5:9" x14ac:dyDescent="0.25">
      <c r="E11950" s="225"/>
      <c r="G11950" s="281"/>
      <c r="H11950" s="281"/>
      <c r="I11950" s="223"/>
    </row>
    <row r="11951" spans="5:9" x14ac:dyDescent="0.25">
      <c r="E11951" s="225"/>
      <c r="G11951" s="281"/>
      <c r="H11951" s="281"/>
      <c r="I11951" s="223"/>
    </row>
    <row r="11952" spans="5:9" x14ac:dyDescent="0.25">
      <c r="E11952" s="225"/>
      <c r="G11952" s="281"/>
      <c r="H11952" s="281"/>
      <c r="I11952" s="223"/>
    </row>
    <row r="11953" spans="5:9" x14ac:dyDescent="0.25">
      <c r="E11953" s="225"/>
      <c r="G11953" s="281"/>
      <c r="H11953" s="281"/>
      <c r="I11953" s="223"/>
    </row>
    <row r="11954" spans="5:9" x14ac:dyDescent="0.25">
      <c r="E11954" s="225"/>
      <c r="G11954" s="281"/>
      <c r="H11954" s="281"/>
      <c r="I11954" s="223"/>
    </row>
    <row r="11955" spans="5:9" x14ac:dyDescent="0.25">
      <c r="E11955" s="225"/>
      <c r="G11955" s="281"/>
      <c r="H11955" s="281"/>
      <c r="I11955" s="223"/>
    </row>
    <row r="11956" spans="5:9" x14ac:dyDescent="0.25">
      <c r="E11956" s="225"/>
      <c r="G11956" s="281"/>
      <c r="H11956" s="281"/>
      <c r="I11956" s="223"/>
    </row>
    <row r="11957" spans="5:9" x14ac:dyDescent="0.25">
      <c r="E11957" s="225"/>
      <c r="G11957" s="281"/>
      <c r="H11957" s="281"/>
      <c r="I11957" s="223"/>
    </row>
    <row r="11958" spans="5:9" x14ac:dyDescent="0.25">
      <c r="E11958" s="225"/>
      <c r="G11958" s="281"/>
      <c r="H11958" s="281"/>
      <c r="I11958" s="223"/>
    </row>
    <row r="11959" spans="5:9" x14ac:dyDescent="0.25">
      <c r="E11959" s="225"/>
      <c r="G11959" s="281"/>
      <c r="H11959" s="281"/>
      <c r="I11959" s="223"/>
    </row>
    <row r="11960" spans="5:9" x14ac:dyDescent="0.25">
      <c r="E11960" s="225"/>
      <c r="G11960" s="281"/>
      <c r="H11960" s="281"/>
      <c r="I11960" s="223"/>
    </row>
    <row r="11961" spans="5:9" x14ac:dyDescent="0.25">
      <c r="E11961" s="225"/>
      <c r="G11961" s="281"/>
      <c r="H11961" s="281"/>
      <c r="I11961" s="223"/>
    </row>
    <row r="11962" spans="5:9" x14ac:dyDescent="0.25">
      <c r="E11962" s="225"/>
      <c r="G11962" s="281"/>
      <c r="H11962" s="281"/>
      <c r="I11962" s="223"/>
    </row>
    <row r="11963" spans="5:9" x14ac:dyDescent="0.25">
      <c r="E11963" s="225"/>
      <c r="G11963" s="281"/>
      <c r="H11963" s="281"/>
      <c r="I11963" s="223"/>
    </row>
    <row r="11964" spans="5:9" x14ac:dyDescent="0.25">
      <c r="E11964" s="225"/>
      <c r="G11964" s="281"/>
      <c r="H11964" s="281"/>
      <c r="I11964" s="223"/>
    </row>
    <row r="11965" spans="5:9" x14ac:dyDescent="0.25">
      <c r="E11965" s="225"/>
      <c r="G11965" s="281"/>
      <c r="H11965" s="281"/>
      <c r="I11965" s="223"/>
    </row>
    <row r="11966" spans="5:9" x14ac:dyDescent="0.25">
      <c r="E11966" s="225"/>
      <c r="G11966" s="281"/>
      <c r="H11966" s="281"/>
      <c r="I11966" s="223"/>
    </row>
    <row r="11967" spans="5:9" x14ac:dyDescent="0.25">
      <c r="E11967" s="225"/>
      <c r="G11967" s="281"/>
      <c r="H11967" s="281"/>
      <c r="I11967" s="223"/>
    </row>
    <row r="11968" spans="5:9" x14ac:dyDescent="0.25">
      <c r="E11968" s="225"/>
      <c r="G11968" s="281"/>
      <c r="H11968" s="281"/>
      <c r="I11968" s="223"/>
    </row>
    <row r="11969" spans="5:9" x14ac:dyDescent="0.25">
      <c r="E11969" s="225"/>
      <c r="G11969" s="281"/>
      <c r="H11969" s="281"/>
      <c r="I11969" s="223"/>
    </row>
    <row r="11970" spans="5:9" x14ac:dyDescent="0.25">
      <c r="E11970" s="225"/>
      <c r="G11970" s="281"/>
      <c r="H11970" s="281"/>
      <c r="I11970" s="223"/>
    </row>
    <row r="11971" spans="5:9" x14ac:dyDescent="0.25">
      <c r="E11971" s="225"/>
      <c r="G11971" s="281"/>
      <c r="H11971" s="281"/>
      <c r="I11971" s="223"/>
    </row>
    <row r="11972" spans="5:9" x14ac:dyDescent="0.25">
      <c r="E11972" s="225"/>
      <c r="G11972" s="281"/>
      <c r="H11972" s="281"/>
      <c r="I11972" s="223"/>
    </row>
    <row r="11973" spans="5:9" x14ac:dyDescent="0.25">
      <c r="E11973" s="225"/>
      <c r="G11973" s="281"/>
      <c r="H11973" s="281"/>
      <c r="I11973" s="223"/>
    </row>
    <row r="11974" spans="5:9" x14ac:dyDescent="0.25">
      <c r="E11974" s="225"/>
      <c r="G11974" s="281"/>
      <c r="H11974" s="281"/>
      <c r="I11974" s="223"/>
    </row>
    <row r="11975" spans="5:9" x14ac:dyDescent="0.25">
      <c r="E11975" s="225"/>
      <c r="G11975" s="281"/>
      <c r="H11975" s="281"/>
      <c r="I11975" s="223"/>
    </row>
    <row r="11976" spans="5:9" x14ac:dyDescent="0.25">
      <c r="E11976" s="225"/>
      <c r="G11976" s="281"/>
      <c r="H11976" s="281"/>
      <c r="I11976" s="223"/>
    </row>
    <row r="11977" spans="5:9" x14ac:dyDescent="0.25">
      <c r="E11977" s="225"/>
      <c r="G11977" s="281"/>
      <c r="H11977" s="281"/>
      <c r="I11977" s="223"/>
    </row>
    <row r="11978" spans="5:9" x14ac:dyDescent="0.25">
      <c r="E11978" s="225"/>
      <c r="G11978" s="281"/>
      <c r="H11978" s="281"/>
      <c r="I11978" s="223"/>
    </row>
    <row r="11979" spans="5:9" x14ac:dyDescent="0.25">
      <c r="E11979" s="225"/>
      <c r="G11979" s="281"/>
      <c r="H11979" s="281"/>
      <c r="I11979" s="223"/>
    </row>
    <row r="11980" spans="5:9" x14ac:dyDescent="0.25">
      <c r="E11980" s="225"/>
      <c r="G11980" s="281"/>
      <c r="H11980" s="281"/>
      <c r="I11980" s="223"/>
    </row>
    <row r="11981" spans="5:9" x14ac:dyDescent="0.25">
      <c r="E11981" s="225"/>
      <c r="G11981" s="281"/>
      <c r="H11981" s="281"/>
      <c r="I11981" s="223"/>
    </row>
    <row r="11982" spans="5:9" x14ac:dyDescent="0.25">
      <c r="E11982" s="225"/>
      <c r="G11982" s="281"/>
      <c r="H11982" s="281"/>
      <c r="I11982" s="223"/>
    </row>
    <row r="11983" spans="5:9" x14ac:dyDescent="0.25">
      <c r="E11983" s="225"/>
      <c r="G11983" s="281"/>
      <c r="H11983" s="281"/>
      <c r="I11983" s="223"/>
    </row>
    <row r="11984" spans="5:9" x14ac:dyDescent="0.25">
      <c r="E11984" s="225"/>
      <c r="G11984" s="281"/>
      <c r="H11984" s="281"/>
      <c r="I11984" s="223"/>
    </row>
    <row r="11985" spans="5:9" x14ac:dyDescent="0.25">
      <c r="E11985" s="225"/>
      <c r="G11985" s="281"/>
      <c r="H11985" s="281"/>
      <c r="I11985" s="223"/>
    </row>
    <row r="11986" spans="5:9" x14ac:dyDescent="0.25">
      <c r="E11986" s="225"/>
      <c r="G11986" s="281"/>
      <c r="H11986" s="281"/>
      <c r="I11986" s="223"/>
    </row>
    <row r="11987" spans="5:9" x14ac:dyDescent="0.25">
      <c r="E11987" s="225"/>
      <c r="G11987" s="281"/>
      <c r="H11987" s="281"/>
      <c r="I11987" s="223"/>
    </row>
    <row r="11988" spans="5:9" x14ac:dyDescent="0.25">
      <c r="E11988" s="225"/>
      <c r="G11988" s="281"/>
      <c r="H11988" s="281"/>
      <c r="I11988" s="223"/>
    </row>
    <row r="11989" spans="5:9" x14ac:dyDescent="0.25">
      <c r="E11989" s="225"/>
      <c r="G11989" s="281"/>
      <c r="H11989" s="281"/>
      <c r="I11989" s="223"/>
    </row>
    <row r="11990" spans="5:9" x14ac:dyDescent="0.25">
      <c r="E11990" s="225"/>
      <c r="G11990" s="281"/>
      <c r="H11990" s="281"/>
      <c r="I11990" s="223"/>
    </row>
    <row r="11991" spans="5:9" x14ac:dyDescent="0.25">
      <c r="E11991" s="225"/>
      <c r="G11991" s="281"/>
      <c r="H11991" s="281"/>
      <c r="I11991" s="223"/>
    </row>
    <row r="11992" spans="5:9" x14ac:dyDescent="0.25">
      <c r="E11992" s="225"/>
      <c r="G11992" s="281"/>
      <c r="H11992" s="281"/>
      <c r="I11992" s="223"/>
    </row>
    <row r="11993" spans="5:9" x14ac:dyDescent="0.25">
      <c r="E11993" s="225"/>
      <c r="G11993" s="281"/>
      <c r="H11993" s="281"/>
      <c r="I11993" s="223"/>
    </row>
    <row r="11994" spans="5:9" x14ac:dyDescent="0.25">
      <c r="E11994" s="225"/>
      <c r="G11994" s="281"/>
      <c r="H11994" s="281"/>
      <c r="I11994" s="223"/>
    </row>
    <row r="11995" spans="5:9" x14ac:dyDescent="0.25">
      <c r="E11995" s="225"/>
      <c r="G11995" s="281"/>
      <c r="H11995" s="281"/>
      <c r="I11995" s="223"/>
    </row>
    <row r="11996" spans="5:9" x14ac:dyDescent="0.25">
      <c r="E11996" s="225"/>
      <c r="G11996" s="281"/>
      <c r="H11996" s="281"/>
      <c r="I11996" s="223"/>
    </row>
    <row r="11997" spans="5:9" x14ac:dyDescent="0.25">
      <c r="E11997" s="225"/>
      <c r="G11997" s="281"/>
      <c r="H11997" s="281"/>
      <c r="I11997" s="223"/>
    </row>
    <row r="11998" spans="5:9" x14ac:dyDescent="0.25">
      <c r="E11998" s="225"/>
      <c r="G11998" s="281"/>
      <c r="H11998" s="281"/>
      <c r="I11998" s="223"/>
    </row>
    <row r="11999" spans="5:9" x14ac:dyDescent="0.25">
      <c r="E11999" s="225"/>
      <c r="G11999" s="281"/>
      <c r="H11999" s="281"/>
      <c r="I11999" s="223"/>
    </row>
    <row r="12000" spans="5:9" x14ac:dyDescent="0.25">
      <c r="E12000" s="225"/>
      <c r="G12000" s="281"/>
      <c r="H12000" s="281"/>
      <c r="I12000" s="223"/>
    </row>
    <row r="12001" spans="5:9" x14ac:dyDescent="0.25">
      <c r="E12001" s="225"/>
      <c r="G12001" s="281"/>
      <c r="H12001" s="281"/>
      <c r="I12001" s="223"/>
    </row>
    <row r="12002" spans="5:9" x14ac:dyDescent="0.25">
      <c r="E12002" s="225"/>
      <c r="G12002" s="281"/>
      <c r="H12002" s="281"/>
      <c r="I12002" s="223"/>
    </row>
    <row r="12003" spans="5:9" x14ac:dyDescent="0.25">
      <c r="E12003" s="225"/>
      <c r="G12003" s="281"/>
      <c r="H12003" s="281"/>
      <c r="I12003" s="223"/>
    </row>
    <row r="12004" spans="5:9" x14ac:dyDescent="0.25">
      <c r="E12004" s="225"/>
      <c r="G12004" s="281"/>
      <c r="H12004" s="281"/>
      <c r="I12004" s="223"/>
    </row>
    <row r="12005" spans="5:9" x14ac:dyDescent="0.25">
      <c r="E12005" s="225"/>
      <c r="G12005" s="281"/>
      <c r="H12005" s="281"/>
      <c r="I12005" s="223"/>
    </row>
    <row r="12006" spans="5:9" x14ac:dyDescent="0.25">
      <c r="E12006" s="225"/>
      <c r="G12006" s="281"/>
      <c r="H12006" s="281"/>
      <c r="I12006" s="223"/>
    </row>
    <row r="12007" spans="5:9" x14ac:dyDescent="0.25">
      <c r="E12007" s="225"/>
      <c r="G12007" s="281"/>
      <c r="H12007" s="281"/>
      <c r="I12007" s="223"/>
    </row>
    <row r="12008" spans="5:9" x14ac:dyDescent="0.25">
      <c r="E12008" s="225"/>
      <c r="G12008" s="281"/>
      <c r="H12008" s="281"/>
      <c r="I12008" s="223"/>
    </row>
    <row r="12009" spans="5:9" x14ac:dyDescent="0.25">
      <c r="E12009" s="225"/>
      <c r="G12009" s="281"/>
      <c r="H12009" s="281"/>
      <c r="I12009" s="223"/>
    </row>
    <row r="12010" spans="5:9" x14ac:dyDescent="0.25">
      <c r="E12010" s="225"/>
      <c r="G12010" s="281"/>
      <c r="H12010" s="281"/>
      <c r="I12010" s="223"/>
    </row>
    <row r="12011" spans="5:9" x14ac:dyDescent="0.25">
      <c r="E12011" s="225"/>
      <c r="G12011" s="281"/>
      <c r="H12011" s="281"/>
      <c r="I12011" s="223"/>
    </row>
    <row r="12012" spans="5:9" x14ac:dyDescent="0.25">
      <c r="E12012" s="225"/>
      <c r="G12012" s="281"/>
      <c r="H12012" s="281"/>
      <c r="I12012" s="223"/>
    </row>
    <row r="12013" spans="5:9" x14ac:dyDescent="0.25">
      <c r="E12013" s="225"/>
      <c r="G12013" s="281"/>
      <c r="H12013" s="281"/>
      <c r="I12013" s="223"/>
    </row>
    <row r="12014" spans="5:9" x14ac:dyDescent="0.25">
      <c r="E12014" s="225"/>
      <c r="G12014" s="281"/>
      <c r="H12014" s="281"/>
      <c r="I12014" s="223"/>
    </row>
    <row r="12015" spans="5:9" x14ac:dyDescent="0.25">
      <c r="E12015" s="225"/>
      <c r="G12015" s="281"/>
      <c r="H12015" s="281"/>
      <c r="I12015" s="223"/>
    </row>
    <row r="12016" spans="5:9" x14ac:dyDescent="0.25">
      <c r="E12016" s="225"/>
      <c r="G12016" s="281"/>
      <c r="H12016" s="281"/>
      <c r="I12016" s="223"/>
    </row>
    <row r="12017" spans="5:9" x14ac:dyDescent="0.25">
      <c r="E12017" s="225"/>
      <c r="G12017" s="281"/>
      <c r="H12017" s="281"/>
      <c r="I12017" s="223"/>
    </row>
    <row r="12018" spans="5:9" x14ac:dyDescent="0.25">
      <c r="E12018" s="225"/>
      <c r="G12018" s="281"/>
      <c r="H12018" s="281"/>
      <c r="I12018" s="223"/>
    </row>
    <row r="12019" spans="5:9" x14ac:dyDescent="0.25">
      <c r="E12019" s="225"/>
      <c r="G12019" s="281"/>
      <c r="H12019" s="281"/>
      <c r="I12019" s="223"/>
    </row>
    <row r="12020" spans="5:9" x14ac:dyDescent="0.25">
      <c r="E12020" s="225"/>
      <c r="G12020" s="281"/>
      <c r="H12020" s="281"/>
      <c r="I12020" s="223"/>
    </row>
    <row r="12021" spans="5:9" x14ac:dyDescent="0.25">
      <c r="E12021" s="225"/>
      <c r="G12021" s="281"/>
      <c r="H12021" s="281"/>
      <c r="I12021" s="223"/>
    </row>
    <row r="12022" spans="5:9" x14ac:dyDescent="0.25">
      <c r="E12022" s="225"/>
      <c r="G12022" s="281"/>
      <c r="H12022" s="281"/>
      <c r="I12022" s="223"/>
    </row>
    <row r="12023" spans="5:9" x14ac:dyDescent="0.25">
      <c r="E12023" s="225"/>
      <c r="G12023" s="281"/>
      <c r="H12023" s="281"/>
      <c r="I12023" s="223"/>
    </row>
    <row r="12024" spans="5:9" x14ac:dyDescent="0.25">
      <c r="E12024" s="225"/>
      <c r="G12024" s="281"/>
      <c r="H12024" s="281"/>
      <c r="I12024" s="223"/>
    </row>
    <row r="12025" spans="5:9" x14ac:dyDescent="0.25">
      <c r="E12025" s="225"/>
      <c r="G12025" s="281"/>
      <c r="H12025" s="281"/>
      <c r="I12025" s="223"/>
    </row>
    <row r="12026" spans="5:9" x14ac:dyDescent="0.25">
      <c r="E12026" s="225"/>
      <c r="G12026" s="281"/>
      <c r="H12026" s="281"/>
      <c r="I12026" s="223"/>
    </row>
    <row r="12027" spans="5:9" x14ac:dyDescent="0.25">
      <c r="E12027" s="225"/>
      <c r="G12027" s="281"/>
      <c r="H12027" s="281"/>
      <c r="I12027" s="223"/>
    </row>
    <row r="12028" spans="5:9" x14ac:dyDescent="0.25">
      <c r="E12028" s="225"/>
      <c r="G12028" s="281"/>
      <c r="H12028" s="281"/>
      <c r="I12028" s="223"/>
    </row>
    <row r="12029" spans="5:9" x14ac:dyDescent="0.25">
      <c r="E12029" s="225"/>
      <c r="G12029" s="281"/>
      <c r="H12029" s="281"/>
      <c r="I12029" s="223"/>
    </row>
    <row r="12030" spans="5:9" x14ac:dyDescent="0.25">
      <c r="E12030" s="225"/>
      <c r="G12030" s="281"/>
      <c r="H12030" s="281"/>
      <c r="I12030" s="223"/>
    </row>
    <row r="12031" spans="5:9" x14ac:dyDescent="0.25">
      <c r="E12031" s="225"/>
      <c r="G12031" s="281"/>
      <c r="H12031" s="281"/>
      <c r="I12031" s="223"/>
    </row>
    <row r="12032" spans="5:9" x14ac:dyDescent="0.25">
      <c r="E12032" s="225"/>
      <c r="G12032" s="281"/>
      <c r="H12032" s="281"/>
      <c r="I12032" s="223"/>
    </row>
    <row r="12033" spans="5:9" x14ac:dyDescent="0.25">
      <c r="E12033" s="225"/>
      <c r="G12033" s="281"/>
      <c r="H12033" s="281"/>
      <c r="I12033" s="223"/>
    </row>
    <row r="12034" spans="5:9" x14ac:dyDescent="0.25">
      <c r="E12034" s="225"/>
      <c r="G12034" s="281"/>
      <c r="H12034" s="281"/>
      <c r="I12034" s="223"/>
    </row>
    <row r="12035" spans="5:9" x14ac:dyDescent="0.25">
      <c r="E12035" s="225"/>
      <c r="G12035" s="281"/>
      <c r="H12035" s="281"/>
      <c r="I12035" s="223"/>
    </row>
    <row r="12036" spans="5:9" x14ac:dyDescent="0.25">
      <c r="E12036" s="225"/>
      <c r="G12036" s="281"/>
      <c r="H12036" s="281"/>
      <c r="I12036" s="223"/>
    </row>
    <row r="12037" spans="5:9" x14ac:dyDescent="0.25">
      <c r="E12037" s="225"/>
      <c r="G12037" s="281"/>
      <c r="H12037" s="281"/>
      <c r="I12037" s="223"/>
    </row>
    <row r="12038" spans="5:9" x14ac:dyDescent="0.25">
      <c r="E12038" s="225"/>
      <c r="G12038" s="281"/>
      <c r="H12038" s="281"/>
      <c r="I12038" s="223"/>
    </row>
    <row r="12039" spans="5:9" x14ac:dyDescent="0.25">
      <c r="E12039" s="225"/>
      <c r="G12039" s="281"/>
      <c r="H12039" s="281"/>
      <c r="I12039" s="223"/>
    </row>
    <row r="12040" spans="5:9" x14ac:dyDescent="0.25">
      <c r="E12040" s="225"/>
      <c r="G12040" s="281"/>
      <c r="H12040" s="281"/>
      <c r="I12040" s="223"/>
    </row>
    <row r="12041" spans="5:9" x14ac:dyDescent="0.25">
      <c r="E12041" s="225"/>
      <c r="G12041" s="281"/>
      <c r="H12041" s="281"/>
      <c r="I12041" s="223"/>
    </row>
    <row r="12042" spans="5:9" x14ac:dyDescent="0.25">
      <c r="E12042" s="225"/>
      <c r="G12042" s="281"/>
      <c r="H12042" s="281"/>
      <c r="I12042" s="223"/>
    </row>
    <row r="12043" spans="5:9" x14ac:dyDescent="0.25">
      <c r="E12043" s="225"/>
      <c r="G12043" s="281"/>
      <c r="H12043" s="281"/>
      <c r="I12043" s="223"/>
    </row>
    <row r="12044" spans="5:9" x14ac:dyDescent="0.25">
      <c r="E12044" s="225"/>
      <c r="G12044" s="281"/>
      <c r="H12044" s="281"/>
      <c r="I12044" s="223"/>
    </row>
    <row r="12045" spans="5:9" x14ac:dyDescent="0.25">
      <c r="E12045" s="225"/>
      <c r="G12045" s="281"/>
      <c r="H12045" s="281"/>
      <c r="I12045" s="223"/>
    </row>
    <row r="12046" spans="5:9" x14ac:dyDescent="0.25">
      <c r="E12046" s="225"/>
      <c r="G12046" s="281"/>
      <c r="H12046" s="281"/>
      <c r="I12046" s="223"/>
    </row>
    <row r="12047" spans="5:9" x14ac:dyDescent="0.25">
      <c r="E12047" s="225"/>
      <c r="G12047" s="281"/>
      <c r="H12047" s="281"/>
      <c r="I12047" s="223"/>
    </row>
    <row r="12048" spans="5:9" x14ac:dyDescent="0.25">
      <c r="E12048" s="225"/>
      <c r="G12048" s="281"/>
      <c r="H12048" s="281"/>
      <c r="I12048" s="223"/>
    </row>
    <row r="12049" spans="5:9" x14ac:dyDescent="0.25">
      <c r="E12049" s="225"/>
      <c r="G12049" s="281"/>
      <c r="H12049" s="281"/>
      <c r="I12049" s="223"/>
    </row>
    <row r="12050" spans="5:9" x14ac:dyDescent="0.25">
      <c r="E12050" s="225"/>
      <c r="G12050" s="281"/>
      <c r="H12050" s="281"/>
      <c r="I12050" s="223"/>
    </row>
    <row r="12051" spans="5:9" x14ac:dyDescent="0.25">
      <c r="E12051" s="225"/>
      <c r="G12051" s="281"/>
      <c r="H12051" s="281"/>
      <c r="I12051" s="223"/>
    </row>
    <row r="12052" spans="5:9" x14ac:dyDescent="0.25">
      <c r="E12052" s="225"/>
      <c r="G12052" s="281"/>
      <c r="H12052" s="281"/>
      <c r="I12052" s="223"/>
    </row>
    <row r="12053" spans="5:9" x14ac:dyDescent="0.25">
      <c r="E12053" s="225"/>
      <c r="G12053" s="281"/>
      <c r="H12053" s="281"/>
      <c r="I12053" s="223"/>
    </row>
    <row r="12054" spans="5:9" x14ac:dyDescent="0.25">
      <c r="E12054" s="225"/>
      <c r="G12054" s="281"/>
      <c r="H12054" s="281"/>
      <c r="I12054" s="223"/>
    </row>
    <row r="12055" spans="5:9" x14ac:dyDescent="0.25">
      <c r="E12055" s="225"/>
      <c r="G12055" s="281"/>
      <c r="H12055" s="281"/>
      <c r="I12055" s="223"/>
    </row>
    <row r="12056" spans="5:9" x14ac:dyDescent="0.25">
      <c r="E12056" s="225"/>
      <c r="G12056" s="281"/>
      <c r="H12056" s="281"/>
      <c r="I12056" s="223"/>
    </row>
    <row r="12057" spans="5:9" x14ac:dyDescent="0.25">
      <c r="E12057" s="225"/>
      <c r="G12057" s="281"/>
      <c r="H12057" s="281"/>
      <c r="I12057" s="223"/>
    </row>
    <row r="12058" spans="5:9" x14ac:dyDescent="0.25">
      <c r="E12058" s="225"/>
      <c r="G12058" s="281"/>
      <c r="H12058" s="281"/>
      <c r="I12058" s="223"/>
    </row>
    <row r="12059" spans="5:9" x14ac:dyDescent="0.25">
      <c r="E12059" s="225"/>
      <c r="G12059" s="281"/>
      <c r="H12059" s="281"/>
      <c r="I12059" s="223"/>
    </row>
    <row r="12060" spans="5:9" x14ac:dyDescent="0.25">
      <c r="E12060" s="225"/>
      <c r="G12060" s="281"/>
      <c r="H12060" s="281"/>
      <c r="I12060" s="223"/>
    </row>
    <row r="12061" spans="5:9" x14ac:dyDescent="0.25">
      <c r="E12061" s="225"/>
      <c r="G12061" s="281"/>
      <c r="H12061" s="281"/>
      <c r="I12061" s="223"/>
    </row>
    <row r="12062" spans="5:9" x14ac:dyDescent="0.25">
      <c r="E12062" s="225"/>
      <c r="G12062" s="281"/>
      <c r="H12062" s="281"/>
      <c r="I12062" s="223"/>
    </row>
    <row r="12063" spans="5:9" x14ac:dyDescent="0.25">
      <c r="E12063" s="225"/>
      <c r="G12063" s="281"/>
      <c r="H12063" s="281"/>
      <c r="I12063" s="223"/>
    </row>
    <row r="12064" spans="5:9" x14ac:dyDescent="0.25">
      <c r="E12064" s="225"/>
      <c r="G12064" s="281"/>
      <c r="H12064" s="281"/>
      <c r="I12064" s="223"/>
    </row>
    <row r="12065" spans="5:9" x14ac:dyDescent="0.25">
      <c r="E12065" s="225"/>
      <c r="G12065" s="281"/>
      <c r="H12065" s="281"/>
      <c r="I12065" s="223"/>
    </row>
    <row r="12066" spans="5:9" x14ac:dyDescent="0.25">
      <c r="E12066" s="225"/>
      <c r="G12066" s="281"/>
      <c r="H12066" s="281"/>
      <c r="I12066" s="223"/>
    </row>
    <row r="12067" spans="5:9" x14ac:dyDescent="0.25">
      <c r="E12067" s="225"/>
      <c r="G12067" s="281"/>
      <c r="H12067" s="281"/>
      <c r="I12067" s="223"/>
    </row>
    <row r="12068" spans="5:9" x14ac:dyDescent="0.25">
      <c r="E12068" s="225"/>
      <c r="G12068" s="281"/>
      <c r="H12068" s="281"/>
      <c r="I12068" s="223"/>
    </row>
    <row r="12069" spans="5:9" x14ac:dyDescent="0.25">
      <c r="E12069" s="225"/>
      <c r="G12069" s="281"/>
      <c r="H12069" s="281"/>
      <c r="I12069" s="223"/>
    </row>
    <row r="12070" spans="5:9" x14ac:dyDescent="0.25">
      <c r="E12070" s="225"/>
      <c r="G12070" s="281"/>
      <c r="H12070" s="281"/>
      <c r="I12070" s="223"/>
    </row>
    <row r="12071" spans="5:9" x14ac:dyDescent="0.25">
      <c r="E12071" s="225"/>
      <c r="G12071" s="281"/>
      <c r="H12071" s="281"/>
      <c r="I12071" s="223"/>
    </row>
    <row r="12072" spans="5:9" x14ac:dyDescent="0.25">
      <c r="E12072" s="225"/>
      <c r="G12072" s="281"/>
      <c r="H12072" s="281"/>
      <c r="I12072" s="223"/>
    </row>
    <row r="12073" spans="5:9" x14ac:dyDescent="0.25">
      <c r="E12073" s="225"/>
      <c r="G12073" s="281"/>
      <c r="H12073" s="281"/>
      <c r="I12073" s="223"/>
    </row>
    <row r="12074" spans="5:9" x14ac:dyDescent="0.25">
      <c r="E12074" s="225"/>
      <c r="G12074" s="281"/>
      <c r="H12074" s="281"/>
      <c r="I12074" s="223"/>
    </row>
    <row r="12075" spans="5:9" x14ac:dyDescent="0.25">
      <c r="E12075" s="225"/>
      <c r="G12075" s="281"/>
      <c r="H12075" s="281"/>
      <c r="I12075" s="223"/>
    </row>
    <row r="12076" spans="5:9" x14ac:dyDescent="0.25">
      <c r="E12076" s="225"/>
      <c r="G12076" s="281"/>
      <c r="H12076" s="281"/>
      <c r="I12076" s="223"/>
    </row>
    <row r="12077" spans="5:9" x14ac:dyDescent="0.25">
      <c r="E12077" s="225"/>
      <c r="G12077" s="281"/>
      <c r="H12077" s="281"/>
      <c r="I12077" s="223"/>
    </row>
    <row r="12078" spans="5:9" x14ac:dyDescent="0.25">
      <c r="E12078" s="225"/>
      <c r="G12078" s="281"/>
      <c r="H12078" s="281"/>
      <c r="I12078" s="223"/>
    </row>
    <row r="12079" spans="5:9" x14ac:dyDescent="0.25">
      <c r="E12079" s="225"/>
      <c r="G12079" s="281"/>
      <c r="H12079" s="281"/>
      <c r="I12079" s="223"/>
    </row>
    <row r="12080" spans="5:9" x14ac:dyDescent="0.25">
      <c r="E12080" s="225"/>
      <c r="G12080" s="281"/>
      <c r="H12080" s="281"/>
      <c r="I12080" s="223"/>
    </row>
    <row r="12081" spans="5:9" x14ac:dyDescent="0.25">
      <c r="E12081" s="225"/>
      <c r="G12081" s="281"/>
      <c r="H12081" s="281"/>
      <c r="I12081" s="223"/>
    </row>
    <row r="12082" spans="5:9" x14ac:dyDescent="0.25">
      <c r="E12082" s="225"/>
      <c r="G12082" s="281"/>
      <c r="H12082" s="281"/>
      <c r="I12082" s="223"/>
    </row>
    <row r="12083" spans="5:9" x14ac:dyDescent="0.25">
      <c r="E12083" s="225"/>
      <c r="G12083" s="281"/>
      <c r="H12083" s="281"/>
      <c r="I12083" s="223"/>
    </row>
    <row r="12084" spans="5:9" x14ac:dyDescent="0.25">
      <c r="E12084" s="225"/>
      <c r="G12084" s="281"/>
      <c r="H12084" s="281"/>
      <c r="I12084" s="223"/>
    </row>
    <row r="12085" spans="5:9" x14ac:dyDescent="0.25">
      <c r="E12085" s="225"/>
      <c r="G12085" s="281"/>
      <c r="H12085" s="281"/>
      <c r="I12085" s="223"/>
    </row>
    <row r="12086" spans="5:9" x14ac:dyDescent="0.25">
      <c r="E12086" s="225"/>
      <c r="G12086" s="281"/>
      <c r="H12086" s="281"/>
      <c r="I12086" s="223"/>
    </row>
    <row r="12087" spans="5:9" x14ac:dyDescent="0.25">
      <c r="E12087" s="225"/>
      <c r="G12087" s="281"/>
      <c r="H12087" s="281"/>
      <c r="I12087" s="223"/>
    </row>
    <row r="12088" spans="5:9" x14ac:dyDescent="0.25">
      <c r="E12088" s="225"/>
      <c r="G12088" s="281"/>
      <c r="H12088" s="281"/>
      <c r="I12088" s="223"/>
    </row>
    <row r="12089" spans="5:9" x14ac:dyDescent="0.25">
      <c r="E12089" s="225"/>
      <c r="G12089" s="281"/>
      <c r="H12089" s="281"/>
      <c r="I12089" s="223"/>
    </row>
    <row r="12090" spans="5:9" x14ac:dyDescent="0.25">
      <c r="E12090" s="225"/>
      <c r="G12090" s="281"/>
      <c r="H12090" s="281"/>
      <c r="I12090" s="223"/>
    </row>
    <row r="12091" spans="5:9" x14ac:dyDescent="0.25">
      <c r="E12091" s="225"/>
      <c r="G12091" s="281"/>
      <c r="H12091" s="281"/>
      <c r="I12091" s="223"/>
    </row>
    <row r="12092" spans="5:9" x14ac:dyDescent="0.25">
      <c r="E12092" s="225"/>
      <c r="G12092" s="281"/>
      <c r="H12092" s="281"/>
      <c r="I12092" s="223"/>
    </row>
    <row r="12093" spans="5:9" x14ac:dyDescent="0.25">
      <c r="E12093" s="225"/>
      <c r="G12093" s="281"/>
      <c r="H12093" s="281"/>
      <c r="I12093" s="223"/>
    </row>
    <row r="12094" spans="5:9" x14ac:dyDescent="0.25">
      <c r="E12094" s="225"/>
      <c r="G12094" s="281"/>
      <c r="H12094" s="281"/>
      <c r="I12094" s="223"/>
    </row>
    <row r="12095" spans="5:9" x14ac:dyDescent="0.25">
      <c r="E12095" s="225"/>
      <c r="G12095" s="281"/>
      <c r="H12095" s="281"/>
      <c r="I12095" s="223"/>
    </row>
    <row r="12096" spans="5:9" x14ac:dyDescent="0.25">
      <c r="E12096" s="225"/>
      <c r="G12096" s="281"/>
      <c r="H12096" s="281"/>
      <c r="I12096" s="223"/>
    </row>
    <row r="12097" spans="5:9" x14ac:dyDescent="0.25">
      <c r="E12097" s="225"/>
      <c r="G12097" s="281"/>
      <c r="H12097" s="281"/>
      <c r="I12097" s="223"/>
    </row>
    <row r="12098" spans="5:9" x14ac:dyDescent="0.25">
      <c r="E12098" s="225"/>
      <c r="G12098" s="281"/>
      <c r="H12098" s="281"/>
      <c r="I12098" s="223"/>
    </row>
    <row r="12099" spans="5:9" x14ac:dyDescent="0.25">
      <c r="E12099" s="225"/>
      <c r="G12099" s="281"/>
      <c r="H12099" s="281"/>
      <c r="I12099" s="223"/>
    </row>
    <row r="12100" spans="5:9" x14ac:dyDescent="0.25">
      <c r="E12100" s="225"/>
      <c r="G12100" s="281"/>
      <c r="H12100" s="281"/>
      <c r="I12100" s="223"/>
    </row>
    <row r="12101" spans="5:9" x14ac:dyDescent="0.25">
      <c r="E12101" s="225"/>
      <c r="G12101" s="281"/>
      <c r="H12101" s="281"/>
      <c r="I12101" s="223"/>
    </row>
    <row r="12102" spans="5:9" x14ac:dyDescent="0.25">
      <c r="E12102" s="225"/>
      <c r="G12102" s="281"/>
      <c r="H12102" s="281"/>
      <c r="I12102" s="223"/>
    </row>
    <row r="12103" spans="5:9" x14ac:dyDescent="0.25">
      <c r="E12103" s="225"/>
      <c r="G12103" s="281"/>
      <c r="H12103" s="281"/>
      <c r="I12103" s="223"/>
    </row>
    <row r="12104" spans="5:9" x14ac:dyDescent="0.25">
      <c r="E12104" s="225"/>
      <c r="G12104" s="281"/>
      <c r="H12104" s="281"/>
      <c r="I12104" s="223"/>
    </row>
    <row r="12105" spans="5:9" x14ac:dyDescent="0.25">
      <c r="E12105" s="225"/>
      <c r="G12105" s="281"/>
      <c r="H12105" s="281"/>
      <c r="I12105" s="223"/>
    </row>
    <row r="12106" spans="5:9" x14ac:dyDescent="0.25">
      <c r="E12106" s="225"/>
      <c r="G12106" s="281"/>
      <c r="H12106" s="281"/>
      <c r="I12106" s="223"/>
    </row>
    <row r="12107" spans="5:9" x14ac:dyDescent="0.25">
      <c r="E12107" s="225"/>
      <c r="G12107" s="281"/>
      <c r="H12107" s="281"/>
      <c r="I12107" s="223"/>
    </row>
    <row r="12108" spans="5:9" x14ac:dyDescent="0.25">
      <c r="E12108" s="225"/>
      <c r="G12108" s="281"/>
      <c r="H12108" s="281"/>
      <c r="I12108" s="223"/>
    </row>
    <row r="12109" spans="5:9" x14ac:dyDescent="0.25">
      <c r="E12109" s="225"/>
      <c r="G12109" s="281"/>
      <c r="H12109" s="281"/>
      <c r="I12109" s="223"/>
    </row>
    <row r="12110" spans="5:9" x14ac:dyDescent="0.25">
      <c r="E12110" s="225"/>
      <c r="G12110" s="281"/>
      <c r="H12110" s="281"/>
      <c r="I12110" s="223"/>
    </row>
    <row r="12111" spans="5:9" x14ac:dyDescent="0.25">
      <c r="E12111" s="225"/>
      <c r="G12111" s="281"/>
      <c r="H12111" s="281"/>
      <c r="I12111" s="223"/>
    </row>
    <row r="12112" spans="5:9" x14ac:dyDescent="0.25">
      <c r="E12112" s="225"/>
      <c r="G12112" s="281"/>
      <c r="H12112" s="281"/>
      <c r="I12112" s="223"/>
    </row>
    <row r="12113" spans="5:9" x14ac:dyDescent="0.25">
      <c r="E12113" s="225"/>
      <c r="G12113" s="281"/>
      <c r="H12113" s="281"/>
      <c r="I12113" s="223"/>
    </row>
    <row r="12114" spans="5:9" x14ac:dyDescent="0.25">
      <c r="E12114" s="225"/>
      <c r="G12114" s="281"/>
      <c r="H12114" s="281"/>
      <c r="I12114" s="223"/>
    </row>
    <row r="12115" spans="5:9" x14ac:dyDescent="0.25">
      <c r="E12115" s="225"/>
      <c r="G12115" s="281"/>
      <c r="H12115" s="281"/>
      <c r="I12115" s="223"/>
    </row>
    <row r="12116" spans="5:9" x14ac:dyDescent="0.25">
      <c r="E12116" s="225"/>
      <c r="G12116" s="281"/>
      <c r="H12116" s="281"/>
      <c r="I12116" s="223"/>
    </row>
    <row r="12117" spans="5:9" x14ac:dyDescent="0.25">
      <c r="E12117" s="225"/>
      <c r="G12117" s="281"/>
      <c r="H12117" s="281"/>
      <c r="I12117" s="223"/>
    </row>
    <row r="12118" spans="5:9" x14ac:dyDescent="0.25">
      <c r="E12118" s="225"/>
      <c r="G12118" s="281"/>
      <c r="H12118" s="281"/>
      <c r="I12118" s="223"/>
    </row>
    <row r="12119" spans="5:9" x14ac:dyDescent="0.25">
      <c r="E12119" s="225"/>
      <c r="G12119" s="281"/>
      <c r="H12119" s="281"/>
      <c r="I12119" s="223"/>
    </row>
    <row r="12120" spans="5:9" x14ac:dyDescent="0.25">
      <c r="E12120" s="225"/>
      <c r="G12120" s="281"/>
      <c r="H12120" s="281"/>
      <c r="I12120" s="223"/>
    </row>
    <row r="12121" spans="5:9" x14ac:dyDescent="0.25">
      <c r="E12121" s="225"/>
      <c r="G12121" s="281"/>
      <c r="H12121" s="281"/>
      <c r="I12121" s="223"/>
    </row>
    <row r="12122" spans="5:9" x14ac:dyDescent="0.25">
      <c r="E12122" s="225"/>
      <c r="G12122" s="281"/>
      <c r="H12122" s="281"/>
      <c r="I12122" s="223"/>
    </row>
    <row r="12123" spans="5:9" x14ac:dyDescent="0.25">
      <c r="E12123" s="225"/>
      <c r="G12123" s="281"/>
      <c r="H12123" s="281"/>
      <c r="I12123" s="223"/>
    </row>
    <row r="12124" spans="5:9" x14ac:dyDescent="0.25">
      <c r="E12124" s="225"/>
      <c r="G12124" s="281"/>
      <c r="H12124" s="281"/>
      <c r="I12124" s="223"/>
    </row>
    <row r="12125" spans="5:9" x14ac:dyDescent="0.25">
      <c r="E12125" s="225"/>
      <c r="G12125" s="281"/>
      <c r="H12125" s="281"/>
      <c r="I12125" s="223"/>
    </row>
    <row r="12126" spans="5:9" x14ac:dyDescent="0.25">
      <c r="E12126" s="225"/>
      <c r="G12126" s="281"/>
      <c r="H12126" s="281"/>
      <c r="I12126" s="223"/>
    </row>
    <row r="12127" spans="5:9" x14ac:dyDescent="0.25">
      <c r="E12127" s="225"/>
      <c r="G12127" s="281"/>
      <c r="H12127" s="281"/>
      <c r="I12127" s="223"/>
    </row>
    <row r="12128" spans="5:9" x14ac:dyDescent="0.25">
      <c r="E12128" s="225"/>
      <c r="G12128" s="281"/>
      <c r="H12128" s="281"/>
      <c r="I12128" s="223"/>
    </row>
    <row r="12129" spans="5:9" x14ac:dyDescent="0.25">
      <c r="E12129" s="225"/>
      <c r="G12129" s="281"/>
      <c r="H12129" s="281"/>
      <c r="I12129" s="223"/>
    </row>
    <row r="12130" spans="5:9" x14ac:dyDescent="0.25">
      <c r="E12130" s="225"/>
      <c r="G12130" s="281"/>
      <c r="H12130" s="281"/>
      <c r="I12130" s="223"/>
    </row>
    <row r="12131" spans="5:9" x14ac:dyDescent="0.25">
      <c r="E12131" s="225"/>
      <c r="G12131" s="281"/>
      <c r="H12131" s="281"/>
      <c r="I12131" s="223"/>
    </row>
    <row r="12132" spans="5:9" x14ac:dyDescent="0.25">
      <c r="E12132" s="225"/>
      <c r="G12132" s="281"/>
      <c r="H12132" s="281"/>
      <c r="I12132" s="223"/>
    </row>
    <row r="12133" spans="5:9" x14ac:dyDescent="0.25">
      <c r="E12133" s="225"/>
      <c r="G12133" s="281"/>
      <c r="H12133" s="281"/>
      <c r="I12133" s="223"/>
    </row>
    <row r="12134" spans="5:9" x14ac:dyDescent="0.25">
      <c r="E12134" s="225"/>
      <c r="G12134" s="281"/>
      <c r="H12134" s="281"/>
      <c r="I12134" s="223"/>
    </row>
    <row r="12135" spans="5:9" x14ac:dyDescent="0.25">
      <c r="E12135" s="225"/>
      <c r="G12135" s="281"/>
      <c r="H12135" s="281"/>
      <c r="I12135" s="223"/>
    </row>
    <row r="12136" spans="5:9" x14ac:dyDescent="0.25">
      <c r="E12136" s="225"/>
      <c r="G12136" s="281"/>
      <c r="H12136" s="281"/>
      <c r="I12136" s="223"/>
    </row>
    <row r="12137" spans="5:9" x14ac:dyDescent="0.25">
      <c r="E12137" s="225"/>
      <c r="G12137" s="281"/>
      <c r="H12137" s="281"/>
      <c r="I12137" s="223"/>
    </row>
    <row r="12138" spans="5:9" x14ac:dyDescent="0.25">
      <c r="E12138" s="225"/>
      <c r="G12138" s="281"/>
      <c r="H12138" s="281"/>
      <c r="I12138" s="223"/>
    </row>
    <row r="12139" spans="5:9" x14ac:dyDescent="0.25">
      <c r="E12139" s="225"/>
      <c r="G12139" s="281"/>
      <c r="H12139" s="281"/>
      <c r="I12139" s="223"/>
    </row>
    <row r="12140" spans="5:9" x14ac:dyDescent="0.25">
      <c r="E12140" s="225"/>
      <c r="G12140" s="281"/>
      <c r="H12140" s="281"/>
      <c r="I12140" s="223"/>
    </row>
    <row r="12141" spans="5:9" x14ac:dyDescent="0.25">
      <c r="E12141" s="225"/>
      <c r="G12141" s="281"/>
      <c r="H12141" s="281"/>
      <c r="I12141" s="223"/>
    </row>
    <row r="12142" spans="5:9" x14ac:dyDescent="0.25">
      <c r="E12142" s="225"/>
      <c r="G12142" s="281"/>
      <c r="H12142" s="281"/>
      <c r="I12142" s="223"/>
    </row>
    <row r="12143" spans="5:9" x14ac:dyDescent="0.25">
      <c r="E12143" s="225"/>
      <c r="G12143" s="281"/>
      <c r="H12143" s="281"/>
      <c r="I12143" s="223"/>
    </row>
    <row r="12144" spans="5:9" x14ac:dyDescent="0.25">
      <c r="E12144" s="225"/>
      <c r="G12144" s="281"/>
      <c r="H12144" s="281"/>
      <c r="I12144" s="223"/>
    </row>
    <row r="12145" spans="5:9" x14ac:dyDescent="0.25">
      <c r="E12145" s="225"/>
      <c r="G12145" s="281"/>
      <c r="H12145" s="281"/>
      <c r="I12145" s="223"/>
    </row>
    <row r="12146" spans="5:9" x14ac:dyDescent="0.25">
      <c r="E12146" s="225"/>
      <c r="G12146" s="281"/>
      <c r="H12146" s="281"/>
      <c r="I12146" s="223"/>
    </row>
    <row r="12147" spans="5:9" x14ac:dyDescent="0.25">
      <c r="E12147" s="225"/>
      <c r="G12147" s="281"/>
      <c r="H12147" s="281"/>
      <c r="I12147" s="223"/>
    </row>
    <row r="12148" spans="5:9" x14ac:dyDescent="0.25">
      <c r="E12148" s="225"/>
      <c r="G12148" s="281"/>
      <c r="H12148" s="281"/>
      <c r="I12148" s="223"/>
    </row>
    <row r="12149" spans="5:9" x14ac:dyDescent="0.25">
      <c r="E12149" s="225"/>
      <c r="G12149" s="281"/>
      <c r="H12149" s="281"/>
      <c r="I12149" s="223"/>
    </row>
    <row r="12150" spans="5:9" x14ac:dyDescent="0.25">
      <c r="E12150" s="225"/>
      <c r="G12150" s="281"/>
      <c r="H12150" s="281"/>
      <c r="I12150" s="223"/>
    </row>
    <row r="12151" spans="5:9" x14ac:dyDescent="0.25">
      <c r="E12151" s="225"/>
      <c r="G12151" s="281"/>
      <c r="H12151" s="281"/>
      <c r="I12151" s="223"/>
    </row>
    <row r="12152" spans="5:9" x14ac:dyDescent="0.25">
      <c r="E12152" s="225"/>
      <c r="G12152" s="281"/>
      <c r="H12152" s="281"/>
      <c r="I12152" s="223"/>
    </row>
    <row r="12153" spans="5:9" x14ac:dyDescent="0.25">
      <c r="E12153" s="225"/>
      <c r="G12153" s="281"/>
      <c r="H12153" s="281"/>
      <c r="I12153" s="223"/>
    </row>
    <row r="12154" spans="5:9" x14ac:dyDescent="0.25">
      <c r="E12154" s="225"/>
      <c r="G12154" s="281"/>
      <c r="H12154" s="281"/>
      <c r="I12154" s="223"/>
    </row>
    <row r="12155" spans="5:9" x14ac:dyDescent="0.25">
      <c r="E12155" s="225"/>
      <c r="G12155" s="281"/>
      <c r="H12155" s="281"/>
      <c r="I12155" s="223"/>
    </row>
    <row r="12156" spans="5:9" x14ac:dyDescent="0.25">
      <c r="E12156" s="225"/>
      <c r="G12156" s="281"/>
      <c r="H12156" s="281"/>
      <c r="I12156" s="223"/>
    </row>
    <row r="12157" spans="5:9" x14ac:dyDescent="0.25">
      <c r="E12157" s="225"/>
      <c r="G12157" s="281"/>
      <c r="H12157" s="281"/>
      <c r="I12157" s="223"/>
    </row>
    <row r="12158" spans="5:9" x14ac:dyDescent="0.25">
      <c r="E12158" s="225"/>
      <c r="G12158" s="281"/>
      <c r="H12158" s="281"/>
      <c r="I12158" s="223"/>
    </row>
    <row r="12159" spans="5:9" x14ac:dyDescent="0.25">
      <c r="E12159" s="225"/>
      <c r="G12159" s="281"/>
      <c r="H12159" s="281"/>
      <c r="I12159" s="223"/>
    </row>
    <row r="12160" spans="5:9" x14ac:dyDescent="0.25">
      <c r="E12160" s="225"/>
      <c r="G12160" s="281"/>
      <c r="H12160" s="281"/>
      <c r="I12160" s="223"/>
    </row>
    <row r="12161" spans="5:9" x14ac:dyDescent="0.25">
      <c r="E12161" s="225"/>
      <c r="G12161" s="281"/>
      <c r="H12161" s="281"/>
      <c r="I12161" s="223"/>
    </row>
    <row r="12162" spans="5:9" x14ac:dyDescent="0.25">
      <c r="E12162" s="225"/>
      <c r="G12162" s="281"/>
      <c r="H12162" s="281"/>
      <c r="I12162" s="223"/>
    </row>
    <row r="12163" spans="5:9" x14ac:dyDescent="0.25">
      <c r="E12163" s="225"/>
      <c r="G12163" s="281"/>
      <c r="H12163" s="281"/>
      <c r="I12163" s="223"/>
    </row>
    <row r="12164" spans="5:9" x14ac:dyDescent="0.25">
      <c r="E12164" s="225"/>
      <c r="G12164" s="281"/>
      <c r="H12164" s="281"/>
      <c r="I12164" s="223"/>
    </row>
    <row r="12165" spans="5:9" x14ac:dyDescent="0.25">
      <c r="E12165" s="225"/>
      <c r="G12165" s="281"/>
      <c r="H12165" s="281"/>
      <c r="I12165" s="223"/>
    </row>
    <row r="12166" spans="5:9" x14ac:dyDescent="0.25">
      <c r="E12166" s="225"/>
      <c r="G12166" s="281"/>
      <c r="H12166" s="281"/>
      <c r="I12166" s="223"/>
    </row>
    <row r="12167" spans="5:9" x14ac:dyDescent="0.25">
      <c r="E12167" s="225"/>
      <c r="G12167" s="281"/>
      <c r="H12167" s="281"/>
      <c r="I12167" s="223"/>
    </row>
    <row r="12168" spans="5:9" x14ac:dyDescent="0.25">
      <c r="E12168" s="225"/>
      <c r="G12168" s="281"/>
      <c r="H12168" s="281"/>
      <c r="I12168" s="223"/>
    </row>
    <row r="12169" spans="5:9" x14ac:dyDescent="0.25">
      <c r="E12169" s="225"/>
      <c r="G12169" s="281"/>
      <c r="H12169" s="281"/>
      <c r="I12169" s="223"/>
    </row>
    <row r="12170" spans="5:9" x14ac:dyDescent="0.25">
      <c r="E12170" s="225"/>
      <c r="G12170" s="281"/>
      <c r="H12170" s="281"/>
      <c r="I12170" s="223"/>
    </row>
    <row r="12171" spans="5:9" x14ac:dyDescent="0.25">
      <c r="E12171" s="225"/>
      <c r="G12171" s="281"/>
      <c r="H12171" s="281"/>
      <c r="I12171" s="223"/>
    </row>
    <row r="12172" spans="5:9" x14ac:dyDescent="0.25">
      <c r="E12172" s="225"/>
      <c r="G12172" s="281"/>
      <c r="H12172" s="281"/>
      <c r="I12172" s="223"/>
    </row>
    <row r="12173" spans="5:9" x14ac:dyDescent="0.25">
      <c r="E12173" s="225"/>
      <c r="G12173" s="281"/>
      <c r="H12173" s="281"/>
      <c r="I12173" s="223"/>
    </row>
    <row r="12174" spans="5:9" x14ac:dyDescent="0.25">
      <c r="E12174" s="225"/>
      <c r="G12174" s="281"/>
      <c r="H12174" s="281"/>
      <c r="I12174" s="223"/>
    </row>
    <row r="12175" spans="5:9" x14ac:dyDescent="0.25">
      <c r="E12175" s="225"/>
      <c r="G12175" s="281"/>
      <c r="H12175" s="281"/>
      <c r="I12175" s="223"/>
    </row>
    <row r="12176" spans="5:9" x14ac:dyDescent="0.25">
      <c r="E12176" s="225"/>
      <c r="G12176" s="281"/>
      <c r="H12176" s="281"/>
      <c r="I12176" s="223"/>
    </row>
    <row r="12177" spans="5:9" x14ac:dyDescent="0.25">
      <c r="E12177" s="225"/>
      <c r="G12177" s="281"/>
      <c r="H12177" s="281"/>
      <c r="I12177" s="223"/>
    </row>
    <row r="12178" spans="5:9" x14ac:dyDescent="0.25">
      <c r="E12178" s="225"/>
      <c r="G12178" s="281"/>
      <c r="H12178" s="281"/>
      <c r="I12178" s="223"/>
    </row>
    <row r="12179" spans="5:9" x14ac:dyDescent="0.25">
      <c r="E12179" s="225"/>
      <c r="G12179" s="281"/>
      <c r="H12179" s="281"/>
      <c r="I12179" s="223"/>
    </row>
    <row r="12180" spans="5:9" x14ac:dyDescent="0.25">
      <c r="E12180" s="225"/>
      <c r="G12180" s="281"/>
      <c r="H12180" s="281"/>
      <c r="I12180" s="223"/>
    </row>
    <row r="12181" spans="5:9" x14ac:dyDescent="0.25">
      <c r="E12181" s="225"/>
      <c r="G12181" s="281"/>
      <c r="H12181" s="281"/>
      <c r="I12181" s="223"/>
    </row>
    <row r="12182" spans="5:9" x14ac:dyDescent="0.25">
      <c r="E12182" s="225"/>
      <c r="G12182" s="281"/>
      <c r="H12182" s="281"/>
      <c r="I12182" s="223"/>
    </row>
    <row r="12183" spans="5:9" x14ac:dyDescent="0.25">
      <c r="E12183" s="225"/>
      <c r="G12183" s="281"/>
      <c r="H12183" s="281"/>
      <c r="I12183" s="223"/>
    </row>
    <row r="12184" spans="5:9" x14ac:dyDescent="0.25">
      <c r="E12184" s="225"/>
      <c r="G12184" s="281"/>
      <c r="H12184" s="281"/>
      <c r="I12184" s="223"/>
    </row>
    <row r="12185" spans="5:9" x14ac:dyDescent="0.25">
      <c r="E12185" s="225"/>
      <c r="G12185" s="281"/>
      <c r="H12185" s="281"/>
      <c r="I12185" s="223"/>
    </row>
    <row r="12186" spans="5:9" x14ac:dyDescent="0.25">
      <c r="E12186" s="225"/>
      <c r="G12186" s="281"/>
      <c r="H12186" s="281"/>
      <c r="I12186" s="223"/>
    </row>
    <row r="12187" spans="5:9" x14ac:dyDescent="0.25">
      <c r="E12187" s="225"/>
      <c r="G12187" s="281"/>
      <c r="H12187" s="281"/>
      <c r="I12187" s="223"/>
    </row>
    <row r="12188" spans="5:9" x14ac:dyDescent="0.25">
      <c r="E12188" s="225"/>
      <c r="G12188" s="281"/>
      <c r="H12188" s="281"/>
      <c r="I12188" s="223"/>
    </row>
    <row r="12189" spans="5:9" x14ac:dyDescent="0.25">
      <c r="E12189" s="225"/>
      <c r="G12189" s="281"/>
      <c r="H12189" s="281"/>
      <c r="I12189" s="223"/>
    </row>
    <row r="12190" spans="5:9" x14ac:dyDescent="0.25">
      <c r="E12190" s="225"/>
      <c r="G12190" s="281"/>
      <c r="H12190" s="281"/>
      <c r="I12190" s="223"/>
    </row>
    <row r="12191" spans="5:9" x14ac:dyDescent="0.25">
      <c r="E12191" s="225"/>
      <c r="G12191" s="281"/>
      <c r="H12191" s="281"/>
      <c r="I12191" s="223"/>
    </row>
    <row r="12192" spans="5:9" x14ac:dyDescent="0.25">
      <c r="E12192" s="225"/>
      <c r="G12192" s="281"/>
      <c r="H12192" s="281"/>
      <c r="I12192" s="223"/>
    </row>
    <row r="12193" spans="5:9" x14ac:dyDescent="0.25">
      <c r="E12193" s="225"/>
      <c r="G12193" s="281"/>
      <c r="H12193" s="281"/>
      <c r="I12193" s="223"/>
    </row>
    <row r="12194" spans="5:9" x14ac:dyDescent="0.25">
      <c r="E12194" s="225"/>
      <c r="G12194" s="281"/>
      <c r="H12194" s="281"/>
      <c r="I12194" s="223"/>
    </row>
    <row r="12195" spans="5:9" x14ac:dyDescent="0.25">
      <c r="E12195" s="225"/>
      <c r="G12195" s="281"/>
      <c r="H12195" s="281"/>
      <c r="I12195" s="223"/>
    </row>
    <row r="12196" spans="5:9" x14ac:dyDescent="0.25">
      <c r="E12196" s="225"/>
      <c r="G12196" s="281"/>
      <c r="H12196" s="281"/>
      <c r="I12196" s="223"/>
    </row>
    <row r="12197" spans="5:9" x14ac:dyDescent="0.25">
      <c r="E12197" s="225"/>
      <c r="G12197" s="281"/>
      <c r="H12197" s="281"/>
      <c r="I12197" s="223"/>
    </row>
    <row r="12198" spans="5:9" x14ac:dyDescent="0.25">
      <c r="E12198" s="225"/>
      <c r="G12198" s="281"/>
      <c r="H12198" s="281"/>
      <c r="I12198" s="223"/>
    </row>
    <row r="12199" spans="5:9" x14ac:dyDescent="0.25">
      <c r="E12199" s="225"/>
      <c r="G12199" s="281"/>
      <c r="H12199" s="281"/>
      <c r="I12199" s="223"/>
    </row>
    <row r="12200" spans="5:9" x14ac:dyDescent="0.25">
      <c r="E12200" s="225"/>
      <c r="G12200" s="281"/>
      <c r="H12200" s="281"/>
      <c r="I12200" s="223"/>
    </row>
    <row r="12201" spans="5:9" x14ac:dyDescent="0.25">
      <c r="E12201" s="225"/>
      <c r="G12201" s="281"/>
      <c r="H12201" s="281"/>
      <c r="I12201" s="223"/>
    </row>
    <row r="12202" spans="5:9" x14ac:dyDescent="0.25">
      <c r="E12202" s="225"/>
      <c r="G12202" s="281"/>
      <c r="H12202" s="281"/>
      <c r="I12202" s="223"/>
    </row>
    <row r="12203" spans="5:9" x14ac:dyDescent="0.25">
      <c r="E12203" s="225"/>
      <c r="G12203" s="281"/>
      <c r="H12203" s="281"/>
      <c r="I12203" s="223"/>
    </row>
    <row r="12204" spans="5:9" x14ac:dyDescent="0.25">
      <c r="E12204" s="225"/>
      <c r="G12204" s="281"/>
      <c r="H12204" s="281"/>
      <c r="I12204" s="223"/>
    </row>
    <row r="12205" spans="5:9" x14ac:dyDescent="0.25">
      <c r="E12205" s="225"/>
      <c r="G12205" s="281"/>
      <c r="H12205" s="281"/>
      <c r="I12205" s="223"/>
    </row>
    <row r="12206" spans="5:9" x14ac:dyDescent="0.25">
      <c r="E12206" s="225"/>
      <c r="G12206" s="281"/>
      <c r="H12206" s="281"/>
      <c r="I12206" s="223"/>
    </row>
    <row r="12207" spans="5:9" x14ac:dyDescent="0.25">
      <c r="E12207" s="225"/>
      <c r="G12207" s="281"/>
      <c r="H12207" s="281"/>
      <c r="I12207" s="223"/>
    </row>
    <row r="12208" spans="5:9" x14ac:dyDescent="0.25">
      <c r="E12208" s="225"/>
      <c r="G12208" s="281"/>
      <c r="H12208" s="281"/>
      <c r="I12208" s="223"/>
    </row>
    <row r="12209" spans="5:9" x14ac:dyDescent="0.25">
      <c r="E12209" s="225"/>
      <c r="G12209" s="281"/>
      <c r="H12209" s="281"/>
      <c r="I12209" s="223"/>
    </row>
    <row r="12210" spans="5:9" x14ac:dyDescent="0.25">
      <c r="E12210" s="225"/>
      <c r="G12210" s="281"/>
      <c r="H12210" s="281"/>
      <c r="I12210" s="223"/>
    </row>
    <row r="12211" spans="5:9" x14ac:dyDescent="0.25">
      <c r="E12211" s="225"/>
      <c r="G12211" s="281"/>
      <c r="H12211" s="281"/>
      <c r="I12211" s="223"/>
    </row>
    <row r="12212" spans="5:9" x14ac:dyDescent="0.25">
      <c r="E12212" s="225"/>
      <c r="G12212" s="281"/>
      <c r="H12212" s="281"/>
      <c r="I12212" s="223"/>
    </row>
    <row r="12213" spans="5:9" x14ac:dyDescent="0.25">
      <c r="E12213" s="225"/>
      <c r="G12213" s="281"/>
      <c r="H12213" s="281"/>
      <c r="I12213" s="223"/>
    </row>
    <row r="12214" spans="5:9" x14ac:dyDescent="0.25">
      <c r="E12214" s="225"/>
      <c r="G12214" s="281"/>
      <c r="H12214" s="281"/>
      <c r="I12214" s="223"/>
    </row>
    <row r="12215" spans="5:9" x14ac:dyDescent="0.25">
      <c r="E12215" s="225"/>
      <c r="G12215" s="281"/>
      <c r="H12215" s="281"/>
      <c r="I12215" s="223"/>
    </row>
    <row r="12216" spans="5:9" x14ac:dyDescent="0.25">
      <c r="E12216" s="225"/>
      <c r="G12216" s="281"/>
      <c r="H12216" s="281"/>
      <c r="I12216" s="223"/>
    </row>
    <row r="12217" spans="5:9" x14ac:dyDescent="0.25">
      <c r="E12217" s="225"/>
      <c r="G12217" s="281"/>
      <c r="H12217" s="281"/>
      <c r="I12217" s="223"/>
    </row>
    <row r="12218" spans="5:9" x14ac:dyDescent="0.25">
      <c r="E12218" s="225"/>
      <c r="G12218" s="281"/>
      <c r="H12218" s="281"/>
      <c r="I12218" s="223"/>
    </row>
    <row r="12219" spans="5:9" x14ac:dyDescent="0.25">
      <c r="E12219" s="225"/>
      <c r="G12219" s="281"/>
      <c r="H12219" s="281"/>
      <c r="I12219" s="223"/>
    </row>
    <row r="12220" spans="5:9" x14ac:dyDescent="0.25">
      <c r="E12220" s="225"/>
      <c r="G12220" s="281"/>
      <c r="H12220" s="281"/>
      <c r="I12220" s="223"/>
    </row>
    <row r="12221" spans="5:9" x14ac:dyDescent="0.25">
      <c r="E12221" s="225"/>
      <c r="G12221" s="281"/>
      <c r="H12221" s="281"/>
      <c r="I12221" s="223"/>
    </row>
    <row r="12222" spans="5:9" x14ac:dyDescent="0.25">
      <c r="E12222" s="225"/>
      <c r="G12222" s="281"/>
      <c r="H12222" s="281"/>
      <c r="I12222" s="223"/>
    </row>
    <row r="12223" spans="5:9" x14ac:dyDescent="0.25">
      <c r="E12223" s="225"/>
      <c r="G12223" s="281"/>
      <c r="H12223" s="281"/>
      <c r="I12223" s="223"/>
    </row>
    <row r="12224" spans="5:9" x14ac:dyDescent="0.25">
      <c r="E12224" s="225"/>
      <c r="G12224" s="281"/>
      <c r="H12224" s="281"/>
      <c r="I12224" s="223"/>
    </row>
    <row r="12225" spans="5:9" x14ac:dyDescent="0.25">
      <c r="E12225" s="225"/>
      <c r="G12225" s="281"/>
      <c r="H12225" s="281"/>
      <c r="I12225" s="223"/>
    </row>
    <row r="12226" spans="5:9" x14ac:dyDescent="0.25">
      <c r="E12226" s="225"/>
      <c r="G12226" s="281"/>
      <c r="H12226" s="281"/>
      <c r="I12226" s="223"/>
    </row>
    <row r="12227" spans="5:9" x14ac:dyDescent="0.25">
      <c r="E12227" s="225"/>
      <c r="G12227" s="281"/>
      <c r="H12227" s="281"/>
      <c r="I12227" s="223"/>
    </row>
    <row r="12228" spans="5:9" x14ac:dyDescent="0.25">
      <c r="E12228" s="225"/>
      <c r="G12228" s="281"/>
      <c r="H12228" s="281"/>
      <c r="I12228" s="223"/>
    </row>
    <row r="12229" spans="5:9" x14ac:dyDescent="0.25">
      <c r="E12229" s="225"/>
      <c r="G12229" s="281"/>
      <c r="H12229" s="281"/>
      <c r="I12229" s="223"/>
    </row>
    <row r="12230" spans="5:9" x14ac:dyDescent="0.25">
      <c r="E12230" s="225"/>
      <c r="G12230" s="281"/>
      <c r="H12230" s="281"/>
      <c r="I12230" s="223"/>
    </row>
    <row r="12231" spans="5:9" x14ac:dyDescent="0.25">
      <c r="E12231" s="225"/>
      <c r="G12231" s="281"/>
      <c r="H12231" s="281"/>
      <c r="I12231" s="223"/>
    </row>
    <row r="12232" spans="5:9" x14ac:dyDescent="0.25">
      <c r="E12232" s="225"/>
      <c r="G12232" s="281"/>
      <c r="H12232" s="281"/>
      <c r="I12232" s="223"/>
    </row>
    <row r="12233" spans="5:9" x14ac:dyDescent="0.25">
      <c r="E12233" s="225"/>
      <c r="G12233" s="281"/>
      <c r="H12233" s="281"/>
      <c r="I12233" s="223"/>
    </row>
    <row r="12234" spans="5:9" x14ac:dyDescent="0.25">
      <c r="E12234" s="225"/>
      <c r="G12234" s="281"/>
      <c r="H12234" s="281"/>
      <c r="I12234" s="223"/>
    </row>
    <row r="12235" spans="5:9" x14ac:dyDescent="0.25">
      <c r="E12235" s="225"/>
      <c r="G12235" s="281"/>
      <c r="H12235" s="281"/>
      <c r="I12235" s="223"/>
    </row>
    <row r="12236" spans="5:9" x14ac:dyDescent="0.25">
      <c r="E12236" s="225"/>
      <c r="G12236" s="281"/>
      <c r="H12236" s="281"/>
      <c r="I12236" s="223"/>
    </row>
    <row r="12237" spans="5:9" x14ac:dyDescent="0.25">
      <c r="E12237" s="225"/>
      <c r="G12237" s="281"/>
      <c r="H12237" s="281"/>
      <c r="I12237" s="223"/>
    </row>
    <row r="12238" spans="5:9" x14ac:dyDescent="0.25">
      <c r="E12238" s="225"/>
      <c r="G12238" s="281"/>
      <c r="H12238" s="281"/>
      <c r="I12238" s="223"/>
    </row>
    <row r="12239" spans="5:9" x14ac:dyDescent="0.25">
      <c r="E12239" s="225"/>
      <c r="G12239" s="281"/>
      <c r="H12239" s="281"/>
      <c r="I12239" s="223"/>
    </row>
    <row r="12240" spans="5:9" x14ac:dyDescent="0.25">
      <c r="E12240" s="225"/>
      <c r="G12240" s="281"/>
      <c r="H12240" s="281"/>
      <c r="I12240" s="223"/>
    </row>
    <row r="12241" spans="5:9" x14ac:dyDescent="0.25">
      <c r="E12241" s="225"/>
      <c r="G12241" s="281"/>
      <c r="H12241" s="281"/>
      <c r="I12241" s="223"/>
    </row>
    <row r="12242" spans="5:9" x14ac:dyDescent="0.25">
      <c r="E12242" s="225"/>
      <c r="G12242" s="281"/>
      <c r="H12242" s="281"/>
      <c r="I12242" s="223"/>
    </row>
    <row r="12243" spans="5:9" x14ac:dyDescent="0.25">
      <c r="E12243" s="225"/>
      <c r="G12243" s="281"/>
      <c r="H12243" s="281"/>
      <c r="I12243" s="223"/>
    </row>
    <row r="12244" spans="5:9" x14ac:dyDescent="0.25">
      <c r="E12244" s="225"/>
      <c r="G12244" s="281"/>
      <c r="H12244" s="281"/>
      <c r="I12244" s="223"/>
    </row>
    <row r="12245" spans="5:9" x14ac:dyDescent="0.25">
      <c r="E12245" s="225"/>
      <c r="G12245" s="281"/>
      <c r="H12245" s="281"/>
      <c r="I12245" s="223"/>
    </row>
    <row r="12246" spans="5:9" x14ac:dyDescent="0.25">
      <c r="E12246" s="225"/>
      <c r="G12246" s="281"/>
      <c r="H12246" s="281"/>
      <c r="I12246" s="223"/>
    </row>
    <row r="12247" spans="5:9" x14ac:dyDescent="0.25">
      <c r="E12247" s="225"/>
      <c r="G12247" s="281"/>
      <c r="H12247" s="281"/>
      <c r="I12247" s="223"/>
    </row>
    <row r="12248" spans="5:9" x14ac:dyDescent="0.25">
      <c r="E12248" s="225"/>
      <c r="G12248" s="281"/>
      <c r="H12248" s="281"/>
      <c r="I12248" s="223"/>
    </row>
    <row r="12249" spans="5:9" x14ac:dyDescent="0.25">
      <c r="E12249" s="225"/>
      <c r="G12249" s="281"/>
      <c r="H12249" s="281"/>
      <c r="I12249" s="223"/>
    </row>
    <row r="12250" spans="5:9" x14ac:dyDescent="0.25">
      <c r="E12250" s="225"/>
      <c r="G12250" s="281"/>
      <c r="H12250" s="281"/>
      <c r="I12250" s="223"/>
    </row>
    <row r="12251" spans="5:9" x14ac:dyDescent="0.25">
      <c r="E12251" s="225"/>
      <c r="G12251" s="281"/>
      <c r="H12251" s="281"/>
      <c r="I12251" s="223"/>
    </row>
    <row r="12252" spans="5:9" x14ac:dyDescent="0.25">
      <c r="E12252" s="225"/>
      <c r="G12252" s="281"/>
      <c r="H12252" s="281"/>
      <c r="I12252" s="223"/>
    </row>
    <row r="12253" spans="5:9" x14ac:dyDescent="0.25">
      <c r="E12253" s="225"/>
      <c r="G12253" s="281"/>
      <c r="H12253" s="281"/>
      <c r="I12253" s="223"/>
    </row>
    <row r="12254" spans="5:9" x14ac:dyDescent="0.25">
      <c r="E12254" s="225"/>
      <c r="G12254" s="281"/>
      <c r="H12254" s="281"/>
      <c r="I12254" s="223"/>
    </row>
    <row r="12255" spans="5:9" x14ac:dyDescent="0.25">
      <c r="E12255" s="225"/>
      <c r="G12255" s="281"/>
      <c r="H12255" s="281"/>
      <c r="I12255" s="223"/>
    </row>
    <row r="12256" spans="5:9" x14ac:dyDescent="0.25">
      <c r="E12256" s="225"/>
      <c r="G12256" s="281"/>
      <c r="H12256" s="281"/>
      <c r="I12256" s="223"/>
    </row>
    <row r="12257" spans="5:9" x14ac:dyDescent="0.25">
      <c r="E12257" s="225"/>
      <c r="G12257" s="281"/>
      <c r="H12257" s="281"/>
      <c r="I12257" s="223"/>
    </row>
    <row r="12258" spans="5:9" x14ac:dyDescent="0.25">
      <c r="E12258" s="225"/>
      <c r="G12258" s="281"/>
      <c r="H12258" s="281"/>
      <c r="I12258" s="223"/>
    </row>
    <row r="12259" spans="5:9" x14ac:dyDescent="0.25">
      <c r="E12259" s="225"/>
      <c r="G12259" s="281"/>
      <c r="H12259" s="281"/>
      <c r="I12259" s="223"/>
    </row>
    <row r="12260" spans="5:9" x14ac:dyDescent="0.25">
      <c r="E12260" s="225"/>
      <c r="G12260" s="281"/>
      <c r="H12260" s="281"/>
      <c r="I12260" s="223"/>
    </row>
    <row r="12261" spans="5:9" x14ac:dyDescent="0.25">
      <c r="E12261" s="225"/>
      <c r="G12261" s="281"/>
      <c r="H12261" s="281"/>
      <c r="I12261" s="223"/>
    </row>
    <row r="12262" spans="5:9" x14ac:dyDescent="0.25">
      <c r="E12262" s="225"/>
      <c r="G12262" s="281"/>
      <c r="H12262" s="281"/>
      <c r="I12262" s="223"/>
    </row>
    <row r="12263" spans="5:9" x14ac:dyDescent="0.25">
      <c r="E12263" s="225"/>
      <c r="G12263" s="281"/>
      <c r="H12263" s="281"/>
      <c r="I12263" s="223"/>
    </row>
    <row r="12264" spans="5:9" x14ac:dyDescent="0.25">
      <c r="E12264" s="225"/>
      <c r="G12264" s="281"/>
      <c r="H12264" s="281"/>
      <c r="I12264" s="223"/>
    </row>
    <row r="12265" spans="5:9" x14ac:dyDescent="0.25">
      <c r="E12265" s="225"/>
      <c r="G12265" s="281"/>
      <c r="H12265" s="281"/>
      <c r="I12265" s="223"/>
    </row>
    <row r="12266" spans="5:9" x14ac:dyDescent="0.25">
      <c r="E12266" s="225"/>
      <c r="G12266" s="281"/>
      <c r="H12266" s="281"/>
      <c r="I12266" s="223"/>
    </row>
    <row r="12267" spans="5:9" x14ac:dyDescent="0.25">
      <c r="E12267" s="225"/>
      <c r="G12267" s="281"/>
      <c r="H12267" s="281"/>
      <c r="I12267" s="223"/>
    </row>
    <row r="12268" spans="5:9" x14ac:dyDescent="0.25">
      <c r="E12268" s="225"/>
      <c r="G12268" s="281"/>
      <c r="H12268" s="281"/>
      <c r="I12268" s="223"/>
    </row>
    <row r="12269" spans="5:9" x14ac:dyDescent="0.25">
      <c r="E12269" s="225"/>
      <c r="G12269" s="281"/>
      <c r="H12269" s="281"/>
      <c r="I12269" s="223"/>
    </row>
    <row r="12270" spans="5:9" x14ac:dyDescent="0.25">
      <c r="E12270" s="225"/>
      <c r="G12270" s="281"/>
      <c r="H12270" s="281"/>
      <c r="I12270" s="223"/>
    </row>
    <row r="12271" spans="5:9" x14ac:dyDescent="0.25">
      <c r="E12271" s="225"/>
      <c r="G12271" s="281"/>
      <c r="H12271" s="281"/>
      <c r="I12271" s="223"/>
    </row>
    <row r="12272" spans="5:9" x14ac:dyDescent="0.25">
      <c r="E12272" s="225"/>
      <c r="G12272" s="281"/>
      <c r="H12272" s="281"/>
      <c r="I12272" s="223"/>
    </row>
    <row r="12273" spans="5:9" x14ac:dyDescent="0.25">
      <c r="E12273" s="225"/>
      <c r="G12273" s="281"/>
      <c r="H12273" s="281"/>
      <c r="I12273" s="223"/>
    </row>
    <row r="12274" spans="5:9" x14ac:dyDescent="0.25">
      <c r="E12274" s="225"/>
      <c r="G12274" s="281"/>
      <c r="H12274" s="281"/>
      <c r="I12274" s="223"/>
    </row>
    <row r="12275" spans="5:9" x14ac:dyDescent="0.25">
      <c r="E12275" s="225"/>
      <c r="G12275" s="281"/>
      <c r="H12275" s="281"/>
      <c r="I12275" s="223"/>
    </row>
    <row r="12276" spans="5:9" x14ac:dyDescent="0.25">
      <c r="E12276" s="225"/>
      <c r="G12276" s="281"/>
      <c r="H12276" s="281"/>
      <c r="I12276" s="223"/>
    </row>
    <row r="12277" spans="5:9" x14ac:dyDescent="0.25">
      <c r="E12277" s="225"/>
      <c r="G12277" s="281"/>
      <c r="H12277" s="281"/>
      <c r="I12277" s="223"/>
    </row>
    <row r="12278" spans="5:9" x14ac:dyDescent="0.25">
      <c r="E12278" s="225"/>
      <c r="G12278" s="281"/>
      <c r="H12278" s="281"/>
      <c r="I12278" s="223"/>
    </row>
    <row r="12279" spans="5:9" x14ac:dyDescent="0.25">
      <c r="E12279" s="225"/>
      <c r="G12279" s="281"/>
      <c r="H12279" s="281"/>
      <c r="I12279" s="223"/>
    </row>
    <row r="12280" spans="5:9" x14ac:dyDescent="0.25">
      <c r="E12280" s="225"/>
      <c r="G12280" s="281"/>
      <c r="H12280" s="281"/>
      <c r="I12280" s="223"/>
    </row>
    <row r="12281" spans="5:9" x14ac:dyDescent="0.25">
      <c r="E12281" s="225"/>
      <c r="G12281" s="281"/>
      <c r="H12281" s="281"/>
      <c r="I12281" s="223"/>
    </row>
    <row r="12282" spans="5:9" x14ac:dyDescent="0.25">
      <c r="E12282" s="225"/>
      <c r="G12282" s="281"/>
      <c r="H12282" s="281"/>
      <c r="I12282" s="223"/>
    </row>
    <row r="12283" spans="5:9" x14ac:dyDescent="0.25">
      <c r="E12283" s="225"/>
      <c r="G12283" s="281"/>
      <c r="H12283" s="281"/>
      <c r="I12283" s="223"/>
    </row>
    <row r="12284" spans="5:9" x14ac:dyDescent="0.25">
      <c r="E12284" s="225"/>
      <c r="G12284" s="281"/>
      <c r="H12284" s="281"/>
      <c r="I12284" s="223"/>
    </row>
    <row r="12285" spans="5:9" x14ac:dyDescent="0.25">
      <c r="E12285" s="225"/>
      <c r="G12285" s="281"/>
      <c r="H12285" s="281"/>
      <c r="I12285" s="223"/>
    </row>
    <row r="12286" spans="5:9" x14ac:dyDescent="0.25">
      <c r="E12286" s="225"/>
      <c r="G12286" s="281"/>
      <c r="H12286" s="281"/>
      <c r="I12286" s="223"/>
    </row>
    <row r="12287" spans="5:9" x14ac:dyDescent="0.25">
      <c r="E12287" s="225"/>
      <c r="G12287" s="281"/>
      <c r="H12287" s="281"/>
      <c r="I12287" s="223"/>
    </row>
    <row r="12288" spans="5:9" x14ac:dyDescent="0.25">
      <c r="E12288" s="225"/>
      <c r="G12288" s="281"/>
      <c r="H12288" s="281"/>
      <c r="I12288" s="223"/>
    </row>
    <row r="12289" spans="5:9" x14ac:dyDescent="0.25">
      <c r="E12289" s="225"/>
      <c r="G12289" s="281"/>
      <c r="H12289" s="281"/>
      <c r="I12289" s="223"/>
    </row>
    <row r="12290" spans="5:9" x14ac:dyDescent="0.25">
      <c r="E12290" s="225"/>
      <c r="G12290" s="281"/>
      <c r="H12290" s="281"/>
      <c r="I12290" s="223"/>
    </row>
    <row r="12291" spans="5:9" x14ac:dyDescent="0.25">
      <c r="E12291" s="225"/>
      <c r="G12291" s="281"/>
      <c r="H12291" s="281"/>
      <c r="I12291" s="223"/>
    </row>
    <row r="12292" spans="5:9" x14ac:dyDescent="0.25">
      <c r="E12292" s="225"/>
      <c r="G12292" s="281"/>
      <c r="H12292" s="281"/>
      <c r="I12292" s="223"/>
    </row>
    <row r="12293" spans="5:9" x14ac:dyDescent="0.25">
      <c r="E12293" s="225"/>
      <c r="G12293" s="281"/>
      <c r="H12293" s="281"/>
      <c r="I12293" s="223"/>
    </row>
    <row r="12294" spans="5:9" x14ac:dyDescent="0.25">
      <c r="E12294" s="225"/>
      <c r="G12294" s="281"/>
      <c r="H12294" s="281"/>
      <c r="I12294" s="223"/>
    </row>
    <row r="12295" spans="5:9" x14ac:dyDescent="0.25">
      <c r="E12295" s="225"/>
      <c r="G12295" s="281"/>
      <c r="H12295" s="281"/>
      <c r="I12295" s="223"/>
    </row>
    <row r="12296" spans="5:9" x14ac:dyDescent="0.25">
      <c r="E12296" s="225"/>
      <c r="G12296" s="281"/>
      <c r="H12296" s="281"/>
      <c r="I12296" s="223"/>
    </row>
    <row r="12297" spans="5:9" x14ac:dyDescent="0.25">
      <c r="E12297" s="225"/>
      <c r="G12297" s="281"/>
      <c r="H12297" s="281"/>
      <c r="I12297" s="223"/>
    </row>
    <row r="12298" spans="5:9" x14ac:dyDescent="0.25">
      <c r="E12298" s="225"/>
      <c r="G12298" s="281"/>
      <c r="H12298" s="281"/>
      <c r="I12298" s="223"/>
    </row>
    <row r="12299" spans="5:9" x14ac:dyDescent="0.25">
      <c r="E12299" s="225"/>
      <c r="G12299" s="281"/>
      <c r="H12299" s="281"/>
      <c r="I12299" s="223"/>
    </row>
    <row r="12300" spans="5:9" x14ac:dyDescent="0.25">
      <c r="E12300" s="225"/>
      <c r="G12300" s="281"/>
      <c r="H12300" s="281"/>
      <c r="I12300" s="223"/>
    </row>
    <row r="12301" spans="5:9" x14ac:dyDescent="0.25">
      <c r="E12301" s="225"/>
      <c r="G12301" s="281"/>
      <c r="H12301" s="281"/>
      <c r="I12301" s="223"/>
    </row>
    <row r="12302" spans="5:9" x14ac:dyDescent="0.25">
      <c r="E12302" s="225"/>
      <c r="G12302" s="281"/>
      <c r="H12302" s="281"/>
      <c r="I12302" s="223"/>
    </row>
    <row r="12303" spans="5:9" x14ac:dyDescent="0.25">
      <c r="E12303" s="225"/>
      <c r="G12303" s="281"/>
      <c r="H12303" s="281"/>
      <c r="I12303" s="223"/>
    </row>
    <row r="12304" spans="5:9" x14ac:dyDescent="0.25">
      <c r="E12304" s="225"/>
      <c r="G12304" s="281"/>
      <c r="H12304" s="281"/>
      <c r="I12304" s="223"/>
    </row>
    <row r="12305" spans="5:9" x14ac:dyDescent="0.25">
      <c r="E12305" s="225"/>
      <c r="G12305" s="281"/>
      <c r="H12305" s="281"/>
      <c r="I12305" s="223"/>
    </row>
    <row r="12306" spans="5:9" x14ac:dyDescent="0.25">
      <c r="E12306" s="225"/>
      <c r="G12306" s="281"/>
      <c r="H12306" s="281"/>
      <c r="I12306" s="223"/>
    </row>
    <row r="12307" spans="5:9" x14ac:dyDescent="0.25">
      <c r="E12307" s="225"/>
      <c r="G12307" s="281"/>
      <c r="H12307" s="281"/>
      <c r="I12307" s="223"/>
    </row>
    <row r="12308" spans="5:9" x14ac:dyDescent="0.25">
      <c r="E12308" s="225"/>
      <c r="G12308" s="281"/>
      <c r="H12308" s="281"/>
      <c r="I12308" s="223"/>
    </row>
    <row r="12309" spans="5:9" x14ac:dyDescent="0.25">
      <c r="E12309" s="225"/>
      <c r="G12309" s="281"/>
      <c r="H12309" s="281"/>
      <c r="I12309" s="223"/>
    </row>
    <row r="12310" spans="5:9" x14ac:dyDescent="0.25">
      <c r="E12310" s="225"/>
      <c r="G12310" s="281"/>
      <c r="H12310" s="281"/>
      <c r="I12310" s="223"/>
    </row>
    <row r="12311" spans="5:9" x14ac:dyDescent="0.25">
      <c r="E12311" s="225"/>
      <c r="G12311" s="281"/>
      <c r="H12311" s="281"/>
      <c r="I12311" s="223"/>
    </row>
    <row r="12312" spans="5:9" x14ac:dyDescent="0.25">
      <c r="E12312" s="225"/>
      <c r="G12312" s="281"/>
      <c r="H12312" s="281"/>
      <c r="I12312" s="223"/>
    </row>
    <row r="12313" spans="5:9" x14ac:dyDescent="0.25">
      <c r="E12313" s="225"/>
      <c r="G12313" s="281"/>
      <c r="H12313" s="281"/>
      <c r="I12313" s="223"/>
    </row>
    <row r="12314" spans="5:9" x14ac:dyDescent="0.25">
      <c r="E12314" s="225"/>
      <c r="G12314" s="281"/>
      <c r="H12314" s="281"/>
      <c r="I12314" s="223"/>
    </row>
    <row r="12315" spans="5:9" x14ac:dyDescent="0.25">
      <c r="E12315" s="225"/>
      <c r="G12315" s="281"/>
      <c r="H12315" s="281"/>
      <c r="I12315" s="223"/>
    </row>
    <row r="12316" spans="5:9" x14ac:dyDescent="0.25">
      <c r="E12316" s="225"/>
      <c r="G12316" s="281"/>
      <c r="H12316" s="281"/>
      <c r="I12316" s="223"/>
    </row>
    <row r="12317" spans="5:9" x14ac:dyDescent="0.25">
      <c r="E12317" s="225"/>
      <c r="G12317" s="281"/>
      <c r="H12317" s="281"/>
      <c r="I12317" s="223"/>
    </row>
    <row r="12318" spans="5:9" x14ac:dyDescent="0.25">
      <c r="E12318" s="225"/>
      <c r="G12318" s="281"/>
      <c r="H12318" s="281"/>
      <c r="I12318" s="223"/>
    </row>
    <row r="12319" spans="5:9" x14ac:dyDescent="0.25">
      <c r="E12319" s="225"/>
      <c r="G12319" s="281"/>
      <c r="H12319" s="281"/>
      <c r="I12319" s="223"/>
    </row>
    <row r="12320" spans="5:9" x14ac:dyDescent="0.25">
      <c r="E12320" s="225"/>
      <c r="G12320" s="281"/>
      <c r="H12320" s="281"/>
      <c r="I12320" s="223"/>
    </row>
    <row r="12321" spans="5:9" x14ac:dyDescent="0.25">
      <c r="E12321" s="225"/>
      <c r="G12321" s="281"/>
      <c r="H12321" s="281"/>
      <c r="I12321" s="223"/>
    </row>
    <row r="12322" spans="5:9" x14ac:dyDescent="0.25">
      <c r="E12322" s="225"/>
      <c r="G12322" s="281"/>
      <c r="H12322" s="281"/>
      <c r="I12322" s="223"/>
    </row>
    <row r="12323" spans="5:9" x14ac:dyDescent="0.25">
      <c r="E12323" s="225"/>
      <c r="G12323" s="281"/>
      <c r="H12323" s="281"/>
      <c r="I12323" s="223"/>
    </row>
    <row r="12324" spans="5:9" x14ac:dyDescent="0.25">
      <c r="E12324" s="225"/>
      <c r="G12324" s="281"/>
      <c r="H12324" s="281"/>
      <c r="I12324" s="223"/>
    </row>
    <row r="12325" spans="5:9" x14ac:dyDescent="0.25">
      <c r="E12325" s="225"/>
      <c r="G12325" s="281"/>
      <c r="H12325" s="281"/>
      <c r="I12325" s="223"/>
    </row>
    <row r="12326" spans="5:9" x14ac:dyDescent="0.25">
      <c r="E12326" s="225"/>
      <c r="G12326" s="281"/>
      <c r="H12326" s="281"/>
      <c r="I12326" s="223"/>
    </row>
    <row r="12327" spans="5:9" x14ac:dyDescent="0.25">
      <c r="E12327" s="225"/>
      <c r="G12327" s="281"/>
      <c r="H12327" s="281"/>
      <c r="I12327" s="223"/>
    </row>
    <row r="12328" spans="5:9" x14ac:dyDescent="0.25">
      <c r="E12328" s="225"/>
      <c r="G12328" s="281"/>
      <c r="H12328" s="281"/>
      <c r="I12328" s="223"/>
    </row>
    <row r="12329" spans="5:9" x14ac:dyDescent="0.25">
      <c r="E12329" s="225"/>
      <c r="G12329" s="281"/>
      <c r="H12329" s="281"/>
      <c r="I12329" s="223"/>
    </row>
    <row r="12330" spans="5:9" x14ac:dyDescent="0.25">
      <c r="E12330" s="225"/>
      <c r="G12330" s="281"/>
      <c r="H12330" s="281"/>
      <c r="I12330" s="223"/>
    </row>
    <row r="12331" spans="5:9" x14ac:dyDescent="0.25">
      <c r="E12331" s="225"/>
      <c r="G12331" s="281"/>
      <c r="H12331" s="281"/>
      <c r="I12331" s="223"/>
    </row>
    <row r="12332" spans="5:9" x14ac:dyDescent="0.25">
      <c r="E12332" s="225"/>
      <c r="G12332" s="281"/>
      <c r="H12332" s="281"/>
      <c r="I12332" s="223"/>
    </row>
    <row r="12333" spans="5:9" x14ac:dyDescent="0.25">
      <c r="E12333" s="225"/>
      <c r="G12333" s="281"/>
      <c r="H12333" s="281"/>
      <c r="I12333" s="223"/>
    </row>
    <row r="12334" spans="5:9" x14ac:dyDescent="0.25">
      <c r="E12334" s="225"/>
      <c r="G12334" s="281"/>
      <c r="H12334" s="281"/>
      <c r="I12334" s="223"/>
    </row>
    <row r="12335" spans="5:9" x14ac:dyDescent="0.25">
      <c r="E12335" s="225"/>
      <c r="G12335" s="281"/>
      <c r="H12335" s="281"/>
      <c r="I12335" s="223"/>
    </row>
    <row r="12336" spans="5:9" x14ac:dyDescent="0.25">
      <c r="E12336" s="225"/>
      <c r="G12336" s="281"/>
      <c r="H12336" s="281"/>
      <c r="I12336" s="223"/>
    </row>
    <row r="12337" spans="5:9" x14ac:dyDescent="0.25">
      <c r="E12337" s="225"/>
      <c r="G12337" s="281"/>
      <c r="H12337" s="281"/>
      <c r="I12337" s="223"/>
    </row>
    <row r="12338" spans="5:9" x14ac:dyDescent="0.25">
      <c r="E12338" s="225"/>
      <c r="G12338" s="281"/>
      <c r="H12338" s="281"/>
      <c r="I12338" s="223"/>
    </row>
    <row r="12339" spans="5:9" x14ac:dyDescent="0.25">
      <c r="E12339" s="225"/>
      <c r="G12339" s="281"/>
      <c r="H12339" s="281"/>
      <c r="I12339" s="223"/>
    </row>
    <row r="12340" spans="5:9" x14ac:dyDescent="0.25">
      <c r="E12340" s="225"/>
      <c r="G12340" s="281"/>
      <c r="H12340" s="281"/>
      <c r="I12340" s="223"/>
    </row>
    <row r="12341" spans="5:9" x14ac:dyDescent="0.25">
      <c r="E12341" s="225"/>
      <c r="G12341" s="281"/>
      <c r="H12341" s="281"/>
      <c r="I12341" s="223"/>
    </row>
    <row r="12342" spans="5:9" x14ac:dyDescent="0.25">
      <c r="E12342" s="225"/>
      <c r="G12342" s="281"/>
      <c r="H12342" s="281"/>
      <c r="I12342" s="223"/>
    </row>
    <row r="12343" spans="5:9" x14ac:dyDescent="0.25">
      <c r="E12343" s="225"/>
      <c r="G12343" s="281"/>
      <c r="H12343" s="281"/>
      <c r="I12343" s="223"/>
    </row>
    <row r="12344" spans="5:9" x14ac:dyDescent="0.25">
      <c r="E12344" s="225"/>
      <c r="G12344" s="281"/>
      <c r="H12344" s="281"/>
      <c r="I12344" s="223"/>
    </row>
    <row r="12345" spans="5:9" x14ac:dyDescent="0.25">
      <c r="E12345" s="225"/>
      <c r="G12345" s="281"/>
      <c r="H12345" s="281"/>
      <c r="I12345" s="223"/>
    </row>
    <row r="12346" spans="5:9" x14ac:dyDescent="0.25">
      <c r="E12346" s="225"/>
      <c r="G12346" s="281"/>
      <c r="H12346" s="281"/>
      <c r="I12346" s="223"/>
    </row>
    <row r="12347" spans="5:9" x14ac:dyDescent="0.25">
      <c r="E12347" s="225"/>
      <c r="G12347" s="281"/>
      <c r="H12347" s="281"/>
      <c r="I12347" s="223"/>
    </row>
    <row r="12348" spans="5:9" x14ac:dyDescent="0.25">
      <c r="E12348" s="225"/>
      <c r="G12348" s="281"/>
      <c r="H12348" s="281"/>
      <c r="I12348" s="223"/>
    </row>
    <row r="12349" spans="5:9" x14ac:dyDescent="0.25">
      <c r="E12349" s="225"/>
      <c r="G12349" s="281"/>
      <c r="H12349" s="281"/>
      <c r="I12349" s="223"/>
    </row>
    <row r="12350" spans="5:9" x14ac:dyDescent="0.25">
      <c r="E12350" s="225"/>
      <c r="G12350" s="281"/>
      <c r="H12350" s="281"/>
      <c r="I12350" s="223"/>
    </row>
    <row r="12351" spans="5:9" x14ac:dyDescent="0.25">
      <c r="E12351" s="225"/>
      <c r="G12351" s="281"/>
      <c r="H12351" s="281"/>
      <c r="I12351" s="223"/>
    </row>
    <row r="12352" spans="5:9" x14ac:dyDescent="0.25">
      <c r="E12352" s="225"/>
      <c r="G12352" s="281"/>
      <c r="H12352" s="281"/>
      <c r="I12352" s="223"/>
    </row>
    <row r="12353" spans="5:9" x14ac:dyDescent="0.25">
      <c r="E12353" s="225"/>
      <c r="G12353" s="281"/>
      <c r="H12353" s="281"/>
      <c r="I12353" s="223"/>
    </row>
    <row r="12354" spans="5:9" x14ac:dyDescent="0.25">
      <c r="E12354" s="225"/>
      <c r="G12354" s="281"/>
      <c r="H12354" s="281"/>
      <c r="I12354" s="223"/>
    </row>
    <row r="12355" spans="5:9" x14ac:dyDescent="0.25">
      <c r="E12355" s="225"/>
      <c r="G12355" s="281"/>
      <c r="H12355" s="281"/>
      <c r="I12355" s="223"/>
    </row>
    <row r="12356" spans="5:9" x14ac:dyDescent="0.25">
      <c r="E12356" s="225"/>
      <c r="G12356" s="281"/>
      <c r="H12356" s="281"/>
      <c r="I12356" s="223"/>
    </row>
    <row r="12357" spans="5:9" x14ac:dyDescent="0.25">
      <c r="E12357" s="225"/>
      <c r="G12357" s="281"/>
      <c r="H12357" s="281"/>
      <c r="I12357" s="223"/>
    </row>
    <row r="12358" spans="5:9" x14ac:dyDescent="0.25">
      <c r="E12358" s="225"/>
      <c r="G12358" s="281"/>
      <c r="H12358" s="281"/>
      <c r="I12358" s="223"/>
    </row>
    <row r="12359" spans="5:9" x14ac:dyDescent="0.25">
      <c r="E12359" s="225"/>
      <c r="G12359" s="281"/>
      <c r="H12359" s="281"/>
      <c r="I12359" s="223"/>
    </row>
    <row r="12360" spans="5:9" x14ac:dyDescent="0.25">
      <c r="E12360" s="225"/>
      <c r="G12360" s="281"/>
      <c r="H12360" s="281"/>
      <c r="I12360" s="223"/>
    </row>
    <row r="12361" spans="5:9" x14ac:dyDescent="0.25">
      <c r="E12361" s="225"/>
      <c r="G12361" s="281"/>
      <c r="H12361" s="281"/>
      <c r="I12361" s="223"/>
    </row>
    <row r="12362" spans="5:9" x14ac:dyDescent="0.25">
      <c r="E12362" s="225"/>
      <c r="G12362" s="281"/>
      <c r="H12362" s="281"/>
      <c r="I12362" s="223"/>
    </row>
    <row r="12363" spans="5:9" x14ac:dyDescent="0.25">
      <c r="E12363" s="225"/>
      <c r="G12363" s="281"/>
      <c r="H12363" s="281"/>
      <c r="I12363" s="223"/>
    </row>
    <row r="12364" spans="5:9" x14ac:dyDescent="0.25">
      <c r="E12364" s="225"/>
      <c r="G12364" s="281"/>
      <c r="H12364" s="281"/>
      <c r="I12364" s="223"/>
    </row>
    <row r="12365" spans="5:9" x14ac:dyDescent="0.25">
      <c r="E12365" s="225"/>
      <c r="G12365" s="281"/>
      <c r="H12365" s="281"/>
      <c r="I12365" s="223"/>
    </row>
    <row r="12366" spans="5:9" x14ac:dyDescent="0.25">
      <c r="E12366" s="225"/>
      <c r="G12366" s="281"/>
      <c r="H12366" s="281"/>
      <c r="I12366" s="223"/>
    </row>
    <row r="12367" spans="5:9" x14ac:dyDescent="0.25">
      <c r="E12367" s="225"/>
      <c r="G12367" s="281"/>
      <c r="H12367" s="281"/>
      <c r="I12367" s="223"/>
    </row>
    <row r="12368" spans="5:9" x14ac:dyDescent="0.25">
      <c r="E12368" s="225"/>
      <c r="G12368" s="281"/>
      <c r="H12368" s="281"/>
      <c r="I12368" s="223"/>
    </row>
    <row r="12369" spans="5:9" x14ac:dyDescent="0.25">
      <c r="E12369" s="225"/>
      <c r="G12369" s="281"/>
      <c r="H12369" s="281"/>
      <c r="I12369" s="223"/>
    </row>
    <row r="12370" spans="5:9" x14ac:dyDescent="0.25">
      <c r="E12370" s="225"/>
      <c r="G12370" s="281"/>
      <c r="H12370" s="281"/>
      <c r="I12370" s="223"/>
    </row>
    <row r="12371" spans="5:9" x14ac:dyDescent="0.25">
      <c r="E12371" s="225"/>
      <c r="G12371" s="281"/>
      <c r="H12371" s="281"/>
      <c r="I12371" s="223"/>
    </row>
    <row r="12372" spans="5:9" x14ac:dyDescent="0.25">
      <c r="E12372" s="225"/>
      <c r="G12372" s="281"/>
      <c r="H12372" s="281"/>
      <c r="I12372" s="223"/>
    </row>
    <row r="12373" spans="5:9" x14ac:dyDescent="0.25">
      <c r="E12373" s="225"/>
      <c r="G12373" s="281"/>
      <c r="H12373" s="281"/>
      <c r="I12373" s="223"/>
    </row>
    <row r="12374" spans="5:9" x14ac:dyDescent="0.25">
      <c r="E12374" s="225"/>
      <c r="G12374" s="281"/>
      <c r="H12374" s="281"/>
      <c r="I12374" s="223"/>
    </row>
    <row r="12375" spans="5:9" x14ac:dyDescent="0.25">
      <c r="E12375" s="225"/>
      <c r="G12375" s="281"/>
      <c r="H12375" s="281"/>
      <c r="I12375" s="223"/>
    </row>
    <row r="12376" spans="5:9" x14ac:dyDescent="0.25">
      <c r="E12376" s="225"/>
      <c r="G12376" s="281"/>
      <c r="H12376" s="281"/>
      <c r="I12376" s="223"/>
    </row>
    <row r="12377" spans="5:9" x14ac:dyDescent="0.25">
      <c r="E12377" s="225"/>
      <c r="G12377" s="281"/>
      <c r="H12377" s="281"/>
      <c r="I12377" s="223"/>
    </row>
    <row r="12378" spans="5:9" x14ac:dyDescent="0.25">
      <c r="E12378" s="225"/>
      <c r="G12378" s="281"/>
      <c r="H12378" s="281"/>
      <c r="I12378" s="223"/>
    </row>
    <row r="12379" spans="5:9" x14ac:dyDescent="0.25">
      <c r="E12379" s="225"/>
      <c r="G12379" s="281"/>
      <c r="H12379" s="281"/>
      <c r="I12379" s="223"/>
    </row>
    <row r="12380" spans="5:9" x14ac:dyDescent="0.25">
      <c r="E12380" s="225"/>
      <c r="G12380" s="281"/>
      <c r="H12380" s="281"/>
      <c r="I12380" s="223"/>
    </row>
    <row r="12381" spans="5:9" x14ac:dyDescent="0.25">
      <c r="E12381" s="225"/>
      <c r="G12381" s="281"/>
      <c r="H12381" s="281"/>
      <c r="I12381" s="223"/>
    </row>
    <row r="12382" spans="5:9" x14ac:dyDescent="0.25">
      <c r="E12382" s="225"/>
      <c r="G12382" s="281"/>
      <c r="H12382" s="281"/>
      <c r="I12382" s="223"/>
    </row>
    <row r="12383" spans="5:9" x14ac:dyDescent="0.25">
      <c r="E12383" s="225"/>
      <c r="G12383" s="281"/>
      <c r="H12383" s="281"/>
      <c r="I12383" s="223"/>
    </row>
    <row r="12384" spans="5:9" x14ac:dyDescent="0.25">
      <c r="E12384" s="225"/>
      <c r="G12384" s="281"/>
      <c r="H12384" s="281"/>
      <c r="I12384" s="223"/>
    </row>
    <row r="12385" spans="5:9" x14ac:dyDescent="0.25">
      <c r="E12385" s="225"/>
      <c r="G12385" s="281"/>
      <c r="H12385" s="281"/>
      <c r="I12385" s="223"/>
    </row>
    <row r="12386" spans="5:9" x14ac:dyDescent="0.25">
      <c r="E12386" s="225"/>
      <c r="G12386" s="281"/>
      <c r="H12386" s="281"/>
      <c r="I12386" s="223"/>
    </row>
    <row r="12387" spans="5:9" x14ac:dyDescent="0.25">
      <c r="E12387" s="225"/>
      <c r="G12387" s="281"/>
      <c r="H12387" s="281"/>
      <c r="I12387" s="223"/>
    </row>
    <row r="12388" spans="5:9" x14ac:dyDescent="0.25">
      <c r="E12388" s="225"/>
      <c r="G12388" s="281"/>
      <c r="H12388" s="281"/>
      <c r="I12388" s="223"/>
    </row>
    <row r="12389" spans="5:9" x14ac:dyDescent="0.25">
      <c r="E12389" s="225"/>
      <c r="G12389" s="281"/>
      <c r="H12389" s="281"/>
      <c r="I12389" s="223"/>
    </row>
    <row r="12390" spans="5:9" x14ac:dyDescent="0.25">
      <c r="E12390" s="225"/>
      <c r="G12390" s="281"/>
      <c r="H12390" s="281"/>
      <c r="I12390" s="223"/>
    </row>
    <row r="12391" spans="5:9" x14ac:dyDescent="0.25">
      <c r="E12391" s="225"/>
      <c r="G12391" s="281"/>
      <c r="H12391" s="281"/>
      <c r="I12391" s="223"/>
    </row>
    <row r="12392" spans="5:9" x14ac:dyDescent="0.25">
      <c r="E12392" s="225"/>
      <c r="G12392" s="281"/>
      <c r="H12392" s="281"/>
      <c r="I12392" s="223"/>
    </row>
    <row r="12393" spans="5:9" x14ac:dyDescent="0.25">
      <c r="E12393" s="225"/>
      <c r="G12393" s="281"/>
      <c r="H12393" s="281"/>
      <c r="I12393" s="223"/>
    </row>
    <row r="12394" spans="5:9" x14ac:dyDescent="0.25">
      <c r="E12394" s="225"/>
      <c r="G12394" s="281"/>
      <c r="H12394" s="281"/>
      <c r="I12394" s="223"/>
    </row>
    <row r="12395" spans="5:9" x14ac:dyDescent="0.25">
      <c r="E12395" s="225"/>
      <c r="G12395" s="281"/>
      <c r="H12395" s="281"/>
      <c r="I12395" s="223"/>
    </row>
    <row r="12396" spans="5:9" x14ac:dyDescent="0.25">
      <c r="E12396" s="225"/>
      <c r="G12396" s="281"/>
      <c r="H12396" s="281"/>
      <c r="I12396" s="223"/>
    </row>
    <row r="12397" spans="5:9" x14ac:dyDescent="0.25">
      <c r="E12397" s="225"/>
      <c r="G12397" s="281"/>
      <c r="H12397" s="281"/>
      <c r="I12397" s="223"/>
    </row>
    <row r="12398" spans="5:9" x14ac:dyDescent="0.25">
      <c r="E12398" s="225"/>
      <c r="G12398" s="281"/>
      <c r="H12398" s="281"/>
      <c r="I12398" s="223"/>
    </row>
    <row r="12399" spans="5:9" x14ac:dyDescent="0.25">
      <c r="E12399" s="225"/>
      <c r="G12399" s="281"/>
      <c r="H12399" s="281"/>
      <c r="I12399" s="223"/>
    </row>
    <row r="12400" spans="5:9" x14ac:dyDescent="0.25">
      <c r="E12400" s="225"/>
      <c r="G12400" s="281"/>
      <c r="H12400" s="281"/>
      <c r="I12400" s="223"/>
    </row>
    <row r="12401" spans="5:9" x14ac:dyDescent="0.25">
      <c r="E12401" s="225"/>
      <c r="G12401" s="281"/>
      <c r="H12401" s="281"/>
      <c r="I12401" s="223"/>
    </row>
    <row r="12402" spans="5:9" x14ac:dyDescent="0.25">
      <c r="E12402" s="225"/>
      <c r="G12402" s="281"/>
      <c r="H12402" s="281"/>
      <c r="I12402" s="223"/>
    </row>
    <row r="12403" spans="5:9" x14ac:dyDescent="0.25">
      <c r="E12403" s="225"/>
      <c r="G12403" s="281"/>
      <c r="H12403" s="281"/>
      <c r="I12403" s="223"/>
    </row>
    <row r="12404" spans="5:9" x14ac:dyDescent="0.25">
      <c r="E12404" s="225"/>
      <c r="G12404" s="281"/>
      <c r="H12404" s="281"/>
      <c r="I12404" s="223"/>
    </row>
    <row r="12405" spans="5:9" x14ac:dyDescent="0.25">
      <c r="E12405" s="225"/>
      <c r="G12405" s="281"/>
      <c r="H12405" s="281"/>
      <c r="I12405" s="223"/>
    </row>
    <row r="12406" spans="5:9" x14ac:dyDescent="0.25">
      <c r="E12406" s="225"/>
      <c r="G12406" s="281"/>
      <c r="H12406" s="281"/>
      <c r="I12406" s="223"/>
    </row>
    <row r="12407" spans="5:9" x14ac:dyDescent="0.25">
      <c r="E12407" s="225"/>
      <c r="G12407" s="281"/>
      <c r="H12407" s="281"/>
      <c r="I12407" s="223"/>
    </row>
    <row r="12408" spans="5:9" x14ac:dyDescent="0.25">
      <c r="E12408" s="225"/>
      <c r="G12408" s="281"/>
      <c r="H12408" s="281"/>
      <c r="I12408" s="223"/>
    </row>
    <row r="12409" spans="5:9" x14ac:dyDescent="0.25">
      <c r="E12409" s="225"/>
      <c r="G12409" s="281"/>
      <c r="H12409" s="281"/>
      <c r="I12409" s="223"/>
    </row>
    <row r="12410" spans="5:9" x14ac:dyDescent="0.25">
      <c r="E12410" s="225"/>
      <c r="G12410" s="281"/>
      <c r="H12410" s="281"/>
      <c r="I12410" s="223"/>
    </row>
    <row r="12411" spans="5:9" x14ac:dyDescent="0.25">
      <c r="E12411" s="225"/>
      <c r="G12411" s="281"/>
      <c r="H12411" s="281"/>
      <c r="I12411" s="223"/>
    </row>
    <row r="12412" spans="5:9" x14ac:dyDescent="0.25">
      <c r="E12412" s="225"/>
      <c r="G12412" s="281"/>
      <c r="H12412" s="281"/>
      <c r="I12412" s="223"/>
    </row>
    <row r="12413" spans="5:9" x14ac:dyDescent="0.25">
      <c r="E12413" s="225"/>
      <c r="G12413" s="281"/>
      <c r="H12413" s="281"/>
      <c r="I12413" s="223"/>
    </row>
    <row r="12414" spans="5:9" x14ac:dyDescent="0.25">
      <c r="E12414" s="225"/>
      <c r="G12414" s="281"/>
      <c r="H12414" s="281"/>
      <c r="I12414" s="223"/>
    </row>
    <row r="12415" spans="5:9" x14ac:dyDescent="0.25">
      <c r="E12415" s="225"/>
      <c r="G12415" s="281"/>
      <c r="H12415" s="281"/>
      <c r="I12415" s="223"/>
    </row>
    <row r="12416" spans="5:9" x14ac:dyDescent="0.25">
      <c r="E12416" s="225"/>
      <c r="G12416" s="281"/>
      <c r="H12416" s="281"/>
      <c r="I12416" s="223"/>
    </row>
    <row r="12417" spans="5:9" x14ac:dyDescent="0.25">
      <c r="E12417" s="225"/>
      <c r="G12417" s="281"/>
      <c r="H12417" s="281"/>
      <c r="I12417" s="223"/>
    </row>
    <row r="12418" spans="5:9" x14ac:dyDescent="0.25">
      <c r="E12418" s="225"/>
      <c r="G12418" s="281"/>
      <c r="H12418" s="281"/>
      <c r="I12418" s="223"/>
    </row>
    <row r="12419" spans="5:9" x14ac:dyDescent="0.25">
      <c r="E12419" s="225"/>
      <c r="G12419" s="281"/>
      <c r="H12419" s="281"/>
      <c r="I12419" s="223"/>
    </row>
    <row r="12420" spans="5:9" x14ac:dyDescent="0.25">
      <c r="E12420" s="225"/>
      <c r="G12420" s="281"/>
      <c r="H12420" s="281"/>
      <c r="I12420" s="223"/>
    </row>
    <row r="12421" spans="5:9" x14ac:dyDescent="0.25">
      <c r="E12421" s="225"/>
      <c r="G12421" s="281"/>
      <c r="H12421" s="281"/>
      <c r="I12421" s="223"/>
    </row>
    <row r="12422" spans="5:9" x14ac:dyDescent="0.25">
      <c r="E12422" s="225"/>
      <c r="G12422" s="281"/>
      <c r="H12422" s="281"/>
      <c r="I12422" s="223"/>
    </row>
    <row r="12423" spans="5:9" x14ac:dyDescent="0.25">
      <c r="E12423" s="225"/>
      <c r="G12423" s="281"/>
      <c r="H12423" s="281"/>
      <c r="I12423" s="223"/>
    </row>
    <row r="12424" spans="5:9" x14ac:dyDescent="0.25">
      <c r="E12424" s="225"/>
      <c r="G12424" s="281"/>
      <c r="H12424" s="281"/>
      <c r="I12424" s="223"/>
    </row>
    <row r="12425" spans="5:9" x14ac:dyDescent="0.25">
      <c r="E12425" s="225"/>
      <c r="G12425" s="281"/>
      <c r="H12425" s="281"/>
      <c r="I12425" s="223"/>
    </row>
    <row r="12426" spans="5:9" x14ac:dyDescent="0.25">
      <c r="E12426" s="225"/>
      <c r="G12426" s="281"/>
      <c r="H12426" s="281"/>
      <c r="I12426" s="223"/>
    </row>
    <row r="12427" spans="5:9" x14ac:dyDescent="0.25">
      <c r="E12427" s="225"/>
      <c r="G12427" s="281"/>
      <c r="H12427" s="281"/>
      <c r="I12427" s="223"/>
    </row>
    <row r="12428" spans="5:9" x14ac:dyDescent="0.25">
      <c r="E12428" s="225"/>
      <c r="G12428" s="281"/>
      <c r="H12428" s="281"/>
      <c r="I12428" s="223"/>
    </row>
    <row r="12429" spans="5:9" x14ac:dyDescent="0.25">
      <c r="E12429" s="225"/>
      <c r="G12429" s="281"/>
      <c r="H12429" s="281"/>
      <c r="I12429" s="223"/>
    </row>
    <row r="12430" spans="5:9" x14ac:dyDescent="0.25">
      <c r="E12430" s="225"/>
      <c r="G12430" s="281"/>
      <c r="H12430" s="281"/>
      <c r="I12430" s="223"/>
    </row>
    <row r="12431" spans="5:9" x14ac:dyDescent="0.25">
      <c r="E12431" s="225"/>
      <c r="G12431" s="281"/>
      <c r="H12431" s="281"/>
      <c r="I12431" s="223"/>
    </row>
    <row r="12432" spans="5:9" x14ac:dyDescent="0.25">
      <c r="E12432" s="225"/>
      <c r="G12432" s="281"/>
      <c r="H12432" s="281"/>
      <c r="I12432" s="223"/>
    </row>
    <row r="12433" spans="5:9" x14ac:dyDescent="0.25">
      <c r="E12433" s="225"/>
      <c r="G12433" s="281"/>
      <c r="H12433" s="281"/>
      <c r="I12433" s="223"/>
    </row>
    <row r="12434" spans="5:9" x14ac:dyDescent="0.25">
      <c r="E12434" s="225"/>
      <c r="G12434" s="281"/>
      <c r="H12434" s="281"/>
      <c r="I12434" s="223"/>
    </row>
    <row r="12435" spans="5:9" x14ac:dyDescent="0.25">
      <c r="E12435" s="225"/>
      <c r="G12435" s="281"/>
      <c r="H12435" s="281"/>
      <c r="I12435" s="223"/>
    </row>
    <row r="12436" spans="5:9" x14ac:dyDescent="0.25">
      <c r="E12436" s="225"/>
      <c r="G12436" s="281"/>
      <c r="H12436" s="281"/>
      <c r="I12436" s="223"/>
    </row>
    <row r="12437" spans="5:9" x14ac:dyDescent="0.25">
      <c r="E12437" s="225"/>
      <c r="G12437" s="281"/>
      <c r="H12437" s="281"/>
      <c r="I12437" s="223"/>
    </row>
    <row r="12438" spans="5:9" x14ac:dyDescent="0.25">
      <c r="E12438" s="225"/>
      <c r="G12438" s="281"/>
      <c r="H12438" s="281"/>
      <c r="I12438" s="223"/>
    </row>
    <row r="12439" spans="5:9" x14ac:dyDescent="0.25">
      <c r="E12439" s="225"/>
      <c r="G12439" s="281"/>
      <c r="H12439" s="281"/>
      <c r="I12439" s="223"/>
    </row>
    <row r="12440" spans="5:9" x14ac:dyDescent="0.25">
      <c r="E12440" s="225"/>
      <c r="G12440" s="281"/>
      <c r="H12440" s="281"/>
      <c r="I12440" s="223"/>
    </row>
    <row r="12441" spans="5:9" x14ac:dyDescent="0.25">
      <c r="E12441" s="225"/>
      <c r="G12441" s="281"/>
      <c r="H12441" s="281"/>
      <c r="I12441" s="223"/>
    </row>
    <row r="12442" spans="5:9" x14ac:dyDescent="0.25">
      <c r="E12442" s="225"/>
      <c r="G12442" s="281"/>
      <c r="H12442" s="281"/>
      <c r="I12442" s="223"/>
    </row>
    <row r="12443" spans="5:9" x14ac:dyDescent="0.25">
      <c r="E12443" s="225"/>
      <c r="G12443" s="281"/>
      <c r="H12443" s="281"/>
      <c r="I12443" s="223"/>
    </row>
    <row r="12444" spans="5:9" x14ac:dyDescent="0.25">
      <c r="E12444" s="225"/>
      <c r="G12444" s="281"/>
      <c r="H12444" s="281"/>
      <c r="I12444" s="223"/>
    </row>
    <row r="12445" spans="5:9" x14ac:dyDescent="0.25">
      <c r="E12445" s="225"/>
      <c r="G12445" s="281"/>
      <c r="H12445" s="281"/>
      <c r="I12445" s="223"/>
    </row>
    <row r="12446" spans="5:9" x14ac:dyDescent="0.25">
      <c r="E12446" s="225"/>
      <c r="G12446" s="281"/>
      <c r="H12446" s="281"/>
      <c r="I12446" s="223"/>
    </row>
    <row r="12447" spans="5:9" x14ac:dyDescent="0.25">
      <c r="E12447" s="225"/>
      <c r="G12447" s="281"/>
      <c r="H12447" s="281"/>
      <c r="I12447" s="223"/>
    </row>
    <row r="12448" spans="5:9" x14ac:dyDescent="0.25">
      <c r="E12448" s="225"/>
      <c r="G12448" s="281"/>
      <c r="H12448" s="281"/>
      <c r="I12448" s="223"/>
    </row>
    <row r="12449" spans="5:9" x14ac:dyDescent="0.25">
      <c r="E12449" s="225"/>
      <c r="G12449" s="281"/>
      <c r="H12449" s="281"/>
      <c r="I12449" s="223"/>
    </row>
    <row r="12450" spans="5:9" x14ac:dyDescent="0.25">
      <c r="E12450" s="225"/>
      <c r="G12450" s="281"/>
      <c r="H12450" s="281"/>
      <c r="I12450" s="223"/>
    </row>
    <row r="12451" spans="5:9" x14ac:dyDescent="0.25">
      <c r="E12451" s="225"/>
      <c r="G12451" s="281"/>
      <c r="H12451" s="281"/>
      <c r="I12451" s="223"/>
    </row>
    <row r="12452" spans="5:9" x14ac:dyDescent="0.25">
      <c r="E12452" s="225"/>
      <c r="G12452" s="281"/>
      <c r="H12452" s="281"/>
      <c r="I12452" s="223"/>
    </row>
    <row r="12453" spans="5:9" x14ac:dyDescent="0.25">
      <c r="E12453" s="225"/>
      <c r="G12453" s="281"/>
      <c r="H12453" s="281"/>
      <c r="I12453" s="223"/>
    </row>
    <row r="12454" spans="5:9" x14ac:dyDescent="0.25">
      <c r="E12454" s="225"/>
      <c r="G12454" s="281"/>
      <c r="H12454" s="281"/>
      <c r="I12454" s="223"/>
    </row>
    <row r="12455" spans="5:9" x14ac:dyDescent="0.25">
      <c r="E12455" s="225"/>
      <c r="G12455" s="281"/>
      <c r="H12455" s="281"/>
      <c r="I12455" s="223"/>
    </row>
    <row r="12456" spans="5:9" x14ac:dyDescent="0.25">
      <c r="E12456" s="225"/>
      <c r="G12456" s="281"/>
      <c r="H12456" s="281"/>
      <c r="I12456" s="223"/>
    </row>
    <row r="12457" spans="5:9" x14ac:dyDescent="0.25">
      <c r="E12457" s="225"/>
      <c r="G12457" s="281"/>
      <c r="H12457" s="281"/>
      <c r="I12457" s="223"/>
    </row>
    <row r="12458" spans="5:9" x14ac:dyDescent="0.25">
      <c r="E12458" s="225"/>
      <c r="G12458" s="281"/>
      <c r="H12458" s="281"/>
      <c r="I12458" s="223"/>
    </row>
    <row r="12459" spans="5:9" x14ac:dyDescent="0.25">
      <c r="E12459" s="225"/>
      <c r="G12459" s="281"/>
      <c r="H12459" s="281"/>
      <c r="I12459" s="223"/>
    </row>
    <row r="12460" spans="5:9" x14ac:dyDescent="0.25">
      <c r="E12460" s="225"/>
      <c r="G12460" s="281"/>
      <c r="H12460" s="281"/>
      <c r="I12460" s="223"/>
    </row>
    <row r="12461" spans="5:9" x14ac:dyDescent="0.25">
      <c r="E12461" s="225"/>
      <c r="G12461" s="281"/>
      <c r="H12461" s="281"/>
      <c r="I12461" s="223"/>
    </row>
    <row r="12462" spans="5:9" x14ac:dyDescent="0.25">
      <c r="E12462" s="225"/>
      <c r="G12462" s="281"/>
      <c r="H12462" s="281"/>
      <c r="I12462" s="223"/>
    </row>
    <row r="12463" spans="5:9" x14ac:dyDescent="0.25">
      <c r="E12463" s="225"/>
      <c r="G12463" s="281"/>
      <c r="H12463" s="281"/>
      <c r="I12463" s="223"/>
    </row>
    <row r="12464" spans="5:9" x14ac:dyDescent="0.25">
      <c r="E12464" s="225"/>
      <c r="G12464" s="281"/>
      <c r="H12464" s="281"/>
      <c r="I12464" s="223"/>
    </row>
    <row r="12465" spans="5:9" x14ac:dyDescent="0.25">
      <c r="E12465" s="225"/>
      <c r="G12465" s="281"/>
      <c r="H12465" s="281"/>
      <c r="I12465" s="223"/>
    </row>
    <row r="12466" spans="5:9" x14ac:dyDescent="0.25">
      <c r="E12466" s="225"/>
      <c r="G12466" s="281"/>
      <c r="H12466" s="281"/>
      <c r="I12466" s="223"/>
    </row>
    <row r="12467" spans="5:9" x14ac:dyDescent="0.25">
      <c r="E12467" s="225"/>
      <c r="G12467" s="281"/>
      <c r="H12467" s="281"/>
      <c r="I12467" s="223"/>
    </row>
    <row r="12468" spans="5:9" x14ac:dyDescent="0.25">
      <c r="E12468" s="225"/>
      <c r="G12468" s="281"/>
      <c r="H12468" s="281"/>
      <c r="I12468" s="223"/>
    </row>
    <row r="12469" spans="5:9" x14ac:dyDescent="0.25">
      <c r="E12469" s="225"/>
      <c r="G12469" s="281"/>
      <c r="H12469" s="281"/>
      <c r="I12469" s="223"/>
    </row>
    <row r="12470" spans="5:9" x14ac:dyDescent="0.25">
      <c r="E12470" s="225"/>
      <c r="G12470" s="281"/>
      <c r="H12470" s="281"/>
      <c r="I12470" s="223"/>
    </row>
    <row r="12471" spans="5:9" x14ac:dyDescent="0.25">
      <c r="E12471" s="225"/>
      <c r="G12471" s="281"/>
      <c r="H12471" s="281"/>
      <c r="I12471" s="223"/>
    </row>
    <row r="12472" spans="5:9" x14ac:dyDescent="0.25">
      <c r="E12472" s="225"/>
      <c r="G12472" s="281"/>
      <c r="H12472" s="281"/>
      <c r="I12472" s="223"/>
    </row>
    <row r="12473" spans="5:9" x14ac:dyDescent="0.25">
      <c r="E12473" s="225"/>
      <c r="G12473" s="281"/>
      <c r="H12473" s="281"/>
      <c r="I12473" s="223"/>
    </row>
    <row r="12474" spans="5:9" x14ac:dyDescent="0.25">
      <c r="E12474" s="225"/>
      <c r="G12474" s="281"/>
      <c r="H12474" s="281"/>
      <c r="I12474" s="223"/>
    </row>
    <row r="12475" spans="5:9" x14ac:dyDescent="0.25">
      <c r="E12475" s="225"/>
      <c r="G12475" s="281"/>
      <c r="H12475" s="281"/>
      <c r="I12475" s="223"/>
    </row>
    <row r="12476" spans="5:9" x14ac:dyDescent="0.25">
      <c r="E12476" s="225"/>
      <c r="G12476" s="281"/>
      <c r="H12476" s="281"/>
      <c r="I12476" s="223"/>
    </row>
    <row r="12477" spans="5:9" x14ac:dyDescent="0.25">
      <c r="E12477" s="225"/>
      <c r="G12477" s="281"/>
      <c r="H12477" s="281"/>
      <c r="I12477" s="223"/>
    </row>
    <row r="12478" spans="5:9" x14ac:dyDescent="0.25">
      <c r="E12478" s="225"/>
      <c r="G12478" s="281"/>
      <c r="H12478" s="281"/>
      <c r="I12478" s="223"/>
    </row>
    <row r="12479" spans="5:9" x14ac:dyDescent="0.25">
      <c r="E12479" s="225"/>
      <c r="G12479" s="281"/>
      <c r="H12479" s="281"/>
      <c r="I12479" s="223"/>
    </row>
    <row r="12480" spans="5:9" x14ac:dyDescent="0.25">
      <c r="E12480" s="225"/>
      <c r="G12480" s="281"/>
      <c r="H12480" s="281"/>
      <c r="I12480" s="223"/>
    </row>
    <row r="12481" spans="5:9" x14ac:dyDescent="0.25">
      <c r="E12481" s="225"/>
      <c r="G12481" s="281"/>
      <c r="H12481" s="281"/>
      <c r="I12481" s="223"/>
    </row>
    <row r="12482" spans="5:9" x14ac:dyDescent="0.25">
      <c r="E12482" s="225"/>
      <c r="G12482" s="281"/>
      <c r="H12482" s="281"/>
      <c r="I12482" s="223"/>
    </row>
    <row r="12483" spans="5:9" x14ac:dyDescent="0.25">
      <c r="E12483" s="225"/>
      <c r="G12483" s="281"/>
      <c r="H12483" s="281"/>
      <c r="I12483" s="223"/>
    </row>
    <row r="12484" spans="5:9" x14ac:dyDescent="0.25">
      <c r="E12484" s="225"/>
      <c r="G12484" s="281"/>
      <c r="H12484" s="281"/>
      <c r="I12484" s="223"/>
    </row>
    <row r="12485" spans="5:9" x14ac:dyDescent="0.25">
      <c r="E12485" s="225"/>
      <c r="G12485" s="281"/>
      <c r="H12485" s="281"/>
      <c r="I12485" s="223"/>
    </row>
    <row r="12486" spans="5:9" x14ac:dyDescent="0.25">
      <c r="E12486" s="225"/>
      <c r="G12486" s="281"/>
      <c r="H12486" s="281"/>
      <c r="I12486" s="223"/>
    </row>
    <row r="12487" spans="5:9" x14ac:dyDescent="0.25">
      <c r="E12487" s="225"/>
      <c r="G12487" s="281"/>
      <c r="H12487" s="281"/>
      <c r="I12487" s="223"/>
    </row>
    <row r="12488" spans="5:9" x14ac:dyDescent="0.25">
      <c r="E12488" s="225"/>
      <c r="G12488" s="281"/>
      <c r="H12488" s="281"/>
      <c r="I12488" s="223"/>
    </row>
    <row r="12489" spans="5:9" x14ac:dyDescent="0.25">
      <c r="E12489" s="225"/>
      <c r="G12489" s="281"/>
      <c r="H12489" s="281"/>
      <c r="I12489" s="223"/>
    </row>
    <row r="12490" spans="5:9" x14ac:dyDescent="0.25">
      <c r="E12490" s="225"/>
      <c r="G12490" s="281"/>
      <c r="H12490" s="281"/>
      <c r="I12490" s="223"/>
    </row>
    <row r="12491" spans="5:9" x14ac:dyDescent="0.25">
      <c r="E12491" s="225"/>
      <c r="G12491" s="281"/>
      <c r="H12491" s="281"/>
      <c r="I12491" s="223"/>
    </row>
    <row r="12492" spans="5:9" x14ac:dyDescent="0.25">
      <c r="E12492" s="225"/>
      <c r="G12492" s="281"/>
      <c r="H12492" s="281"/>
      <c r="I12492" s="223"/>
    </row>
    <row r="12493" spans="5:9" x14ac:dyDescent="0.25">
      <c r="E12493" s="225"/>
      <c r="G12493" s="281"/>
      <c r="H12493" s="281"/>
      <c r="I12493" s="223"/>
    </row>
    <row r="12494" spans="5:9" x14ac:dyDescent="0.25">
      <c r="E12494" s="225"/>
      <c r="G12494" s="281"/>
      <c r="H12494" s="281"/>
      <c r="I12494" s="223"/>
    </row>
    <row r="12495" spans="5:9" x14ac:dyDescent="0.25">
      <c r="E12495" s="225"/>
      <c r="G12495" s="281"/>
      <c r="H12495" s="281"/>
      <c r="I12495" s="223"/>
    </row>
    <row r="12496" spans="5:9" x14ac:dyDescent="0.25">
      <c r="E12496" s="225"/>
      <c r="G12496" s="281"/>
      <c r="H12496" s="281"/>
      <c r="I12496" s="223"/>
    </row>
    <row r="12497" spans="5:9" x14ac:dyDescent="0.25">
      <c r="E12497" s="225"/>
      <c r="G12497" s="281"/>
      <c r="H12497" s="281"/>
      <c r="I12497" s="223"/>
    </row>
    <row r="12498" spans="5:9" x14ac:dyDescent="0.25">
      <c r="E12498" s="225"/>
      <c r="G12498" s="281"/>
      <c r="H12498" s="281"/>
      <c r="I12498" s="223"/>
    </row>
    <row r="12499" spans="5:9" x14ac:dyDescent="0.25">
      <c r="E12499" s="225"/>
      <c r="G12499" s="281"/>
      <c r="H12499" s="281"/>
      <c r="I12499" s="223"/>
    </row>
    <row r="12500" spans="5:9" x14ac:dyDescent="0.25">
      <c r="E12500" s="225"/>
      <c r="G12500" s="281"/>
      <c r="H12500" s="281"/>
      <c r="I12500" s="223"/>
    </row>
    <row r="12501" spans="5:9" x14ac:dyDescent="0.25">
      <c r="E12501" s="225"/>
      <c r="G12501" s="281"/>
      <c r="H12501" s="281"/>
      <c r="I12501" s="223"/>
    </row>
    <row r="12502" spans="5:9" x14ac:dyDescent="0.25">
      <c r="E12502" s="225"/>
      <c r="G12502" s="281"/>
      <c r="H12502" s="281"/>
      <c r="I12502" s="223"/>
    </row>
    <row r="12503" spans="5:9" x14ac:dyDescent="0.25">
      <c r="E12503" s="225"/>
      <c r="G12503" s="281"/>
      <c r="H12503" s="281"/>
      <c r="I12503" s="223"/>
    </row>
    <row r="12504" spans="5:9" x14ac:dyDescent="0.25">
      <c r="E12504" s="225"/>
      <c r="G12504" s="281"/>
      <c r="H12504" s="281"/>
      <c r="I12504" s="223"/>
    </row>
    <row r="12505" spans="5:9" x14ac:dyDescent="0.25">
      <c r="E12505" s="225"/>
      <c r="G12505" s="281"/>
      <c r="H12505" s="281"/>
      <c r="I12505" s="223"/>
    </row>
    <row r="12506" spans="5:9" x14ac:dyDescent="0.25">
      <c r="E12506" s="225"/>
      <c r="G12506" s="281"/>
      <c r="H12506" s="281"/>
      <c r="I12506" s="223"/>
    </row>
    <row r="12507" spans="5:9" x14ac:dyDescent="0.25">
      <c r="E12507" s="225"/>
      <c r="G12507" s="281"/>
      <c r="H12507" s="281"/>
      <c r="I12507" s="223"/>
    </row>
    <row r="12508" spans="5:9" x14ac:dyDescent="0.25">
      <c r="E12508" s="225"/>
      <c r="G12508" s="281"/>
      <c r="H12508" s="281"/>
      <c r="I12508" s="223"/>
    </row>
    <row r="12509" spans="5:9" x14ac:dyDescent="0.25">
      <c r="E12509" s="225"/>
      <c r="G12509" s="281"/>
      <c r="H12509" s="281"/>
      <c r="I12509" s="223"/>
    </row>
    <row r="12510" spans="5:9" x14ac:dyDescent="0.25">
      <c r="E12510" s="225"/>
      <c r="G12510" s="281"/>
      <c r="H12510" s="281"/>
      <c r="I12510" s="223"/>
    </row>
    <row r="12511" spans="5:9" x14ac:dyDescent="0.25">
      <c r="E12511" s="225"/>
      <c r="G12511" s="281"/>
      <c r="H12511" s="281"/>
      <c r="I12511" s="223"/>
    </row>
    <row r="12512" spans="5:9" x14ac:dyDescent="0.25">
      <c r="E12512" s="225"/>
      <c r="G12512" s="281"/>
      <c r="H12512" s="281"/>
      <c r="I12512" s="223"/>
    </row>
    <row r="12513" spans="5:9" x14ac:dyDescent="0.25">
      <c r="E12513" s="225"/>
      <c r="G12513" s="281"/>
      <c r="H12513" s="281"/>
      <c r="I12513" s="223"/>
    </row>
    <row r="12514" spans="5:9" x14ac:dyDescent="0.25">
      <c r="E12514" s="225"/>
      <c r="G12514" s="281"/>
      <c r="H12514" s="281"/>
      <c r="I12514" s="223"/>
    </row>
    <row r="12515" spans="5:9" x14ac:dyDescent="0.25">
      <c r="E12515" s="225"/>
      <c r="G12515" s="281"/>
      <c r="H12515" s="281"/>
      <c r="I12515" s="223"/>
    </row>
    <row r="12516" spans="5:9" x14ac:dyDescent="0.25">
      <c r="E12516" s="225"/>
      <c r="G12516" s="281"/>
      <c r="H12516" s="281"/>
      <c r="I12516" s="223"/>
    </row>
    <row r="12517" spans="5:9" x14ac:dyDescent="0.25">
      <c r="E12517" s="225"/>
      <c r="G12517" s="281"/>
      <c r="H12517" s="281"/>
      <c r="I12517" s="223"/>
    </row>
    <row r="12518" spans="5:9" x14ac:dyDescent="0.25">
      <c r="E12518" s="225"/>
      <c r="G12518" s="281"/>
      <c r="H12518" s="281"/>
      <c r="I12518" s="223"/>
    </row>
    <row r="12519" spans="5:9" x14ac:dyDescent="0.25">
      <c r="E12519" s="225"/>
      <c r="G12519" s="281"/>
      <c r="H12519" s="281"/>
      <c r="I12519" s="223"/>
    </row>
    <row r="12520" spans="5:9" x14ac:dyDescent="0.25">
      <c r="E12520" s="225"/>
      <c r="G12520" s="281"/>
      <c r="H12520" s="281"/>
      <c r="I12520" s="223"/>
    </row>
    <row r="12521" spans="5:9" x14ac:dyDescent="0.25">
      <c r="E12521" s="225"/>
      <c r="G12521" s="281"/>
      <c r="H12521" s="281"/>
      <c r="I12521" s="223"/>
    </row>
    <row r="12522" spans="5:9" x14ac:dyDescent="0.25">
      <c r="E12522" s="225"/>
      <c r="G12522" s="281"/>
      <c r="H12522" s="281"/>
      <c r="I12522" s="223"/>
    </row>
    <row r="12523" spans="5:9" x14ac:dyDescent="0.25">
      <c r="E12523" s="225"/>
      <c r="G12523" s="281"/>
      <c r="H12523" s="281"/>
      <c r="I12523" s="223"/>
    </row>
    <row r="12524" spans="5:9" x14ac:dyDescent="0.25">
      <c r="E12524" s="225"/>
      <c r="G12524" s="281"/>
      <c r="H12524" s="281"/>
      <c r="I12524" s="223"/>
    </row>
    <row r="12525" spans="5:9" x14ac:dyDescent="0.25">
      <c r="E12525" s="225"/>
      <c r="G12525" s="281"/>
      <c r="H12525" s="281"/>
      <c r="I12525" s="223"/>
    </row>
    <row r="12526" spans="5:9" x14ac:dyDescent="0.25">
      <c r="E12526" s="225"/>
      <c r="G12526" s="281"/>
      <c r="H12526" s="281"/>
      <c r="I12526" s="223"/>
    </row>
    <row r="12527" spans="5:9" x14ac:dyDescent="0.25">
      <c r="E12527" s="225"/>
      <c r="G12527" s="281"/>
      <c r="H12527" s="281"/>
      <c r="I12527" s="223"/>
    </row>
    <row r="12528" spans="5:9" x14ac:dyDescent="0.25">
      <c r="E12528" s="225"/>
      <c r="G12528" s="281"/>
      <c r="H12528" s="281"/>
      <c r="I12528" s="223"/>
    </row>
    <row r="12529" spans="5:9" x14ac:dyDescent="0.25">
      <c r="E12529" s="225"/>
      <c r="G12529" s="281"/>
      <c r="H12529" s="281"/>
      <c r="I12529" s="223"/>
    </row>
    <row r="12530" spans="5:9" x14ac:dyDescent="0.25">
      <c r="E12530" s="225"/>
      <c r="G12530" s="281"/>
      <c r="H12530" s="281"/>
      <c r="I12530" s="223"/>
    </row>
    <row r="12531" spans="5:9" x14ac:dyDescent="0.25">
      <c r="E12531" s="225"/>
      <c r="G12531" s="281"/>
      <c r="H12531" s="281"/>
      <c r="I12531" s="223"/>
    </row>
    <row r="12532" spans="5:9" x14ac:dyDescent="0.25">
      <c r="E12532" s="225"/>
      <c r="G12532" s="281"/>
      <c r="H12532" s="281"/>
      <c r="I12532" s="223"/>
    </row>
    <row r="12533" spans="5:9" x14ac:dyDescent="0.25">
      <c r="E12533" s="225"/>
      <c r="G12533" s="281"/>
      <c r="H12533" s="281"/>
      <c r="I12533" s="223"/>
    </row>
    <row r="12534" spans="5:9" x14ac:dyDescent="0.25">
      <c r="E12534" s="225"/>
      <c r="G12534" s="281"/>
      <c r="H12534" s="281"/>
      <c r="I12534" s="223"/>
    </row>
    <row r="12535" spans="5:9" x14ac:dyDescent="0.25">
      <c r="E12535" s="225"/>
      <c r="G12535" s="281"/>
      <c r="H12535" s="281"/>
      <c r="I12535" s="223"/>
    </row>
    <row r="12536" spans="5:9" x14ac:dyDescent="0.25">
      <c r="E12536" s="225"/>
      <c r="G12536" s="281"/>
      <c r="H12536" s="281"/>
      <c r="I12536" s="223"/>
    </row>
    <row r="12537" spans="5:9" x14ac:dyDescent="0.25">
      <c r="E12537" s="225"/>
      <c r="G12537" s="281"/>
      <c r="H12537" s="281"/>
      <c r="I12537" s="223"/>
    </row>
    <row r="12538" spans="5:9" x14ac:dyDescent="0.25">
      <c r="E12538" s="225"/>
      <c r="G12538" s="281"/>
      <c r="H12538" s="281"/>
      <c r="I12538" s="223"/>
    </row>
    <row r="12539" spans="5:9" x14ac:dyDescent="0.25">
      <c r="E12539" s="225"/>
      <c r="G12539" s="281"/>
      <c r="H12539" s="281"/>
      <c r="I12539" s="223"/>
    </row>
    <row r="12540" spans="5:9" x14ac:dyDescent="0.25">
      <c r="E12540" s="225"/>
      <c r="G12540" s="281"/>
      <c r="H12540" s="281"/>
      <c r="I12540" s="223"/>
    </row>
    <row r="12541" spans="5:9" x14ac:dyDescent="0.25">
      <c r="E12541" s="225"/>
      <c r="G12541" s="281"/>
      <c r="H12541" s="281"/>
      <c r="I12541" s="223"/>
    </row>
    <row r="12542" spans="5:9" x14ac:dyDescent="0.25">
      <c r="E12542" s="225"/>
      <c r="G12542" s="281"/>
      <c r="H12542" s="281"/>
      <c r="I12542" s="223"/>
    </row>
    <row r="12543" spans="5:9" x14ac:dyDescent="0.25">
      <c r="E12543" s="225"/>
      <c r="G12543" s="281"/>
      <c r="H12543" s="281"/>
      <c r="I12543" s="223"/>
    </row>
    <row r="12544" spans="5:9" x14ac:dyDescent="0.25">
      <c r="E12544" s="225"/>
      <c r="G12544" s="281"/>
      <c r="H12544" s="281"/>
      <c r="I12544" s="223"/>
    </row>
    <row r="12545" spans="5:9" x14ac:dyDescent="0.25">
      <c r="E12545" s="225"/>
      <c r="G12545" s="281"/>
      <c r="H12545" s="281"/>
      <c r="I12545" s="223"/>
    </row>
    <row r="12546" spans="5:9" x14ac:dyDescent="0.25">
      <c r="E12546" s="225"/>
      <c r="G12546" s="281"/>
      <c r="H12546" s="281"/>
      <c r="I12546" s="223"/>
    </row>
    <row r="12547" spans="5:9" x14ac:dyDescent="0.25">
      <c r="E12547" s="225"/>
      <c r="G12547" s="281"/>
      <c r="H12547" s="281"/>
      <c r="I12547" s="223"/>
    </row>
    <row r="12548" spans="5:9" x14ac:dyDescent="0.25">
      <c r="E12548" s="225"/>
      <c r="G12548" s="281"/>
      <c r="H12548" s="281"/>
      <c r="I12548" s="223"/>
    </row>
    <row r="12549" spans="5:9" x14ac:dyDescent="0.25">
      <c r="E12549" s="225"/>
      <c r="G12549" s="281"/>
      <c r="H12549" s="281"/>
      <c r="I12549" s="223"/>
    </row>
    <row r="12550" spans="5:9" x14ac:dyDescent="0.25">
      <c r="E12550" s="225"/>
      <c r="G12550" s="281"/>
      <c r="H12550" s="281"/>
      <c r="I12550" s="223"/>
    </row>
    <row r="12551" spans="5:9" x14ac:dyDescent="0.25">
      <c r="E12551" s="225"/>
      <c r="G12551" s="281"/>
      <c r="H12551" s="281"/>
      <c r="I12551" s="223"/>
    </row>
    <row r="12552" spans="5:9" x14ac:dyDescent="0.25">
      <c r="E12552" s="225"/>
      <c r="G12552" s="281"/>
      <c r="H12552" s="281"/>
      <c r="I12552" s="223"/>
    </row>
    <row r="12553" spans="5:9" x14ac:dyDescent="0.25">
      <c r="E12553" s="225"/>
      <c r="G12553" s="281"/>
      <c r="H12553" s="281"/>
      <c r="I12553" s="223"/>
    </row>
    <row r="12554" spans="5:9" x14ac:dyDescent="0.25">
      <c r="E12554" s="225"/>
      <c r="G12554" s="281"/>
      <c r="H12554" s="281"/>
      <c r="I12554" s="223"/>
    </row>
    <row r="12555" spans="5:9" x14ac:dyDescent="0.25">
      <c r="E12555" s="225"/>
      <c r="G12555" s="281"/>
      <c r="H12555" s="281"/>
      <c r="I12555" s="223"/>
    </row>
    <row r="12556" spans="5:9" x14ac:dyDescent="0.25">
      <c r="E12556" s="225"/>
      <c r="G12556" s="281"/>
      <c r="H12556" s="281"/>
      <c r="I12556" s="223"/>
    </row>
    <row r="12557" spans="5:9" x14ac:dyDescent="0.25">
      <c r="E12557" s="225"/>
      <c r="G12557" s="281"/>
      <c r="H12557" s="281"/>
      <c r="I12557" s="223"/>
    </row>
    <row r="12558" spans="5:9" x14ac:dyDescent="0.25">
      <c r="E12558" s="225"/>
      <c r="G12558" s="281"/>
      <c r="H12558" s="281"/>
      <c r="I12558" s="223"/>
    </row>
    <row r="12559" spans="5:9" x14ac:dyDescent="0.25">
      <c r="E12559" s="225"/>
      <c r="G12559" s="281"/>
      <c r="H12559" s="281"/>
      <c r="I12559" s="223"/>
    </row>
    <row r="12560" spans="5:9" x14ac:dyDescent="0.25">
      <c r="E12560" s="225"/>
      <c r="G12560" s="281"/>
      <c r="H12560" s="281"/>
      <c r="I12560" s="223"/>
    </row>
    <row r="12561" spans="5:9" x14ac:dyDescent="0.25">
      <c r="E12561" s="225"/>
      <c r="G12561" s="281"/>
      <c r="H12561" s="281"/>
      <c r="I12561" s="223"/>
    </row>
    <row r="12562" spans="5:9" x14ac:dyDescent="0.25">
      <c r="E12562" s="225"/>
      <c r="G12562" s="281"/>
      <c r="H12562" s="281"/>
      <c r="I12562" s="223"/>
    </row>
    <row r="12563" spans="5:9" x14ac:dyDescent="0.25">
      <c r="E12563" s="225"/>
      <c r="G12563" s="281"/>
      <c r="H12563" s="281"/>
      <c r="I12563" s="223"/>
    </row>
    <row r="12564" spans="5:9" x14ac:dyDescent="0.25">
      <c r="E12564" s="225"/>
      <c r="G12564" s="281"/>
      <c r="H12564" s="281"/>
      <c r="I12564" s="223"/>
    </row>
    <row r="12565" spans="5:9" x14ac:dyDescent="0.25">
      <c r="E12565" s="225"/>
      <c r="G12565" s="281"/>
      <c r="H12565" s="281"/>
      <c r="I12565" s="223"/>
    </row>
    <row r="12566" spans="5:9" x14ac:dyDescent="0.25">
      <c r="E12566" s="225"/>
      <c r="G12566" s="281"/>
      <c r="H12566" s="281"/>
      <c r="I12566" s="223"/>
    </row>
    <row r="12567" spans="5:9" x14ac:dyDescent="0.25">
      <c r="E12567" s="225"/>
      <c r="G12567" s="281"/>
      <c r="H12567" s="281"/>
      <c r="I12567" s="223"/>
    </row>
    <row r="12568" spans="5:9" x14ac:dyDescent="0.25">
      <c r="E12568" s="225"/>
      <c r="G12568" s="281"/>
      <c r="H12568" s="281"/>
      <c r="I12568" s="223"/>
    </row>
    <row r="12569" spans="5:9" x14ac:dyDescent="0.25">
      <c r="E12569" s="225"/>
      <c r="G12569" s="281"/>
      <c r="H12569" s="281"/>
      <c r="I12569" s="223"/>
    </row>
    <row r="12570" spans="5:9" x14ac:dyDescent="0.25">
      <c r="E12570" s="225"/>
      <c r="G12570" s="281"/>
      <c r="H12570" s="281"/>
      <c r="I12570" s="223"/>
    </row>
    <row r="12571" spans="5:9" x14ac:dyDescent="0.25">
      <c r="E12571" s="225"/>
      <c r="G12571" s="281"/>
      <c r="H12571" s="281"/>
      <c r="I12571" s="223"/>
    </row>
    <row r="12572" spans="5:9" x14ac:dyDescent="0.25">
      <c r="E12572" s="225"/>
      <c r="G12572" s="281"/>
      <c r="H12572" s="281"/>
      <c r="I12572" s="223"/>
    </row>
    <row r="12573" spans="5:9" x14ac:dyDescent="0.25">
      <c r="E12573" s="225"/>
      <c r="G12573" s="281"/>
      <c r="H12573" s="281"/>
      <c r="I12573" s="223"/>
    </row>
    <row r="12574" spans="5:9" x14ac:dyDescent="0.25">
      <c r="E12574" s="225"/>
      <c r="G12574" s="281"/>
      <c r="H12574" s="281"/>
      <c r="I12574" s="223"/>
    </row>
    <row r="12575" spans="5:9" x14ac:dyDescent="0.25">
      <c r="E12575" s="225"/>
      <c r="G12575" s="281"/>
      <c r="H12575" s="281"/>
      <c r="I12575" s="223"/>
    </row>
    <row r="12576" spans="5:9" x14ac:dyDescent="0.25">
      <c r="E12576" s="225"/>
      <c r="G12576" s="281"/>
      <c r="H12576" s="281"/>
      <c r="I12576" s="223"/>
    </row>
    <row r="12577" spans="5:9" x14ac:dyDescent="0.25">
      <c r="E12577" s="225"/>
      <c r="G12577" s="281"/>
      <c r="H12577" s="281"/>
      <c r="I12577" s="223"/>
    </row>
    <row r="12578" spans="5:9" x14ac:dyDescent="0.25">
      <c r="E12578" s="225"/>
      <c r="G12578" s="281"/>
      <c r="H12578" s="281"/>
      <c r="I12578" s="223"/>
    </row>
    <row r="12579" spans="5:9" x14ac:dyDescent="0.25">
      <c r="E12579" s="225"/>
      <c r="G12579" s="281"/>
      <c r="H12579" s="281"/>
      <c r="I12579" s="223"/>
    </row>
    <row r="12580" spans="5:9" x14ac:dyDescent="0.25">
      <c r="E12580" s="225"/>
      <c r="G12580" s="281"/>
      <c r="H12580" s="281"/>
      <c r="I12580" s="223"/>
    </row>
    <row r="12581" spans="5:9" x14ac:dyDescent="0.25">
      <c r="E12581" s="225"/>
      <c r="G12581" s="281"/>
      <c r="H12581" s="281"/>
      <c r="I12581" s="223"/>
    </row>
    <row r="12582" spans="5:9" x14ac:dyDescent="0.25">
      <c r="E12582" s="225"/>
      <c r="G12582" s="281"/>
      <c r="H12582" s="281"/>
      <c r="I12582" s="223"/>
    </row>
    <row r="12583" spans="5:9" x14ac:dyDescent="0.25">
      <c r="E12583" s="225"/>
      <c r="G12583" s="281"/>
      <c r="H12583" s="281"/>
      <c r="I12583" s="223"/>
    </row>
    <row r="12584" spans="5:9" x14ac:dyDescent="0.25">
      <c r="E12584" s="225"/>
      <c r="G12584" s="281"/>
      <c r="H12584" s="281"/>
      <c r="I12584" s="223"/>
    </row>
    <row r="12585" spans="5:9" x14ac:dyDescent="0.25">
      <c r="E12585" s="225"/>
      <c r="G12585" s="281"/>
      <c r="H12585" s="281"/>
      <c r="I12585" s="223"/>
    </row>
    <row r="12586" spans="5:9" x14ac:dyDescent="0.25">
      <c r="E12586" s="225"/>
      <c r="G12586" s="281"/>
      <c r="H12586" s="281"/>
      <c r="I12586" s="223"/>
    </row>
    <row r="12587" spans="5:9" x14ac:dyDescent="0.25">
      <c r="E12587" s="225"/>
      <c r="G12587" s="281"/>
      <c r="H12587" s="281"/>
      <c r="I12587" s="223"/>
    </row>
    <row r="12588" spans="5:9" x14ac:dyDescent="0.25">
      <c r="E12588" s="225"/>
      <c r="G12588" s="281"/>
      <c r="H12588" s="281"/>
      <c r="I12588" s="223"/>
    </row>
    <row r="12589" spans="5:9" x14ac:dyDescent="0.25">
      <c r="E12589" s="225"/>
      <c r="G12589" s="281"/>
      <c r="H12589" s="281"/>
      <c r="I12589" s="223"/>
    </row>
    <row r="12590" spans="5:9" x14ac:dyDescent="0.25">
      <c r="E12590" s="225"/>
      <c r="G12590" s="281"/>
      <c r="H12590" s="281"/>
      <c r="I12590" s="223"/>
    </row>
    <row r="12591" spans="5:9" x14ac:dyDescent="0.25">
      <c r="E12591" s="225"/>
      <c r="G12591" s="281"/>
      <c r="H12591" s="281"/>
      <c r="I12591" s="223"/>
    </row>
    <row r="12592" spans="5:9" x14ac:dyDescent="0.25">
      <c r="E12592" s="225"/>
      <c r="G12592" s="281"/>
      <c r="H12592" s="281"/>
      <c r="I12592" s="223"/>
    </row>
    <row r="12593" spans="5:9" x14ac:dyDescent="0.25">
      <c r="E12593" s="225"/>
      <c r="G12593" s="281"/>
      <c r="H12593" s="281"/>
      <c r="I12593" s="223"/>
    </row>
    <row r="12594" spans="5:9" x14ac:dyDescent="0.25">
      <c r="E12594" s="225"/>
      <c r="G12594" s="281"/>
      <c r="H12594" s="281"/>
      <c r="I12594" s="223"/>
    </row>
    <row r="12595" spans="5:9" x14ac:dyDescent="0.25">
      <c r="E12595" s="225"/>
      <c r="G12595" s="281"/>
      <c r="H12595" s="281"/>
      <c r="I12595" s="223"/>
    </row>
    <row r="12596" spans="5:9" x14ac:dyDescent="0.25">
      <c r="E12596" s="225"/>
      <c r="G12596" s="281"/>
      <c r="H12596" s="281"/>
      <c r="I12596" s="223"/>
    </row>
    <row r="12597" spans="5:9" x14ac:dyDescent="0.25">
      <c r="E12597" s="225"/>
      <c r="G12597" s="281"/>
      <c r="H12597" s="281"/>
      <c r="I12597" s="223"/>
    </row>
    <row r="12598" spans="5:9" x14ac:dyDescent="0.25">
      <c r="E12598" s="225"/>
      <c r="G12598" s="281"/>
      <c r="H12598" s="281"/>
      <c r="I12598" s="223"/>
    </row>
    <row r="12599" spans="5:9" x14ac:dyDescent="0.25">
      <c r="E12599" s="225"/>
      <c r="G12599" s="281"/>
      <c r="H12599" s="281"/>
      <c r="I12599" s="223"/>
    </row>
    <row r="12600" spans="5:9" x14ac:dyDescent="0.25">
      <c r="E12600" s="225"/>
      <c r="G12600" s="281"/>
      <c r="H12600" s="281"/>
      <c r="I12600" s="223"/>
    </row>
    <row r="12601" spans="5:9" x14ac:dyDescent="0.25">
      <c r="E12601" s="225"/>
      <c r="G12601" s="281"/>
      <c r="H12601" s="281"/>
      <c r="I12601" s="223"/>
    </row>
    <row r="12602" spans="5:9" x14ac:dyDescent="0.25">
      <c r="E12602" s="225"/>
      <c r="G12602" s="281"/>
      <c r="H12602" s="281"/>
      <c r="I12602" s="223"/>
    </row>
    <row r="12603" spans="5:9" x14ac:dyDescent="0.25">
      <c r="E12603" s="225"/>
      <c r="G12603" s="281"/>
      <c r="H12603" s="281"/>
      <c r="I12603" s="223"/>
    </row>
    <row r="12604" spans="5:9" x14ac:dyDescent="0.25">
      <c r="E12604" s="225"/>
      <c r="G12604" s="281"/>
      <c r="H12604" s="281"/>
      <c r="I12604" s="223"/>
    </row>
    <row r="12605" spans="5:9" x14ac:dyDescent="0.25">
      <c r="E12605" s="225"/>
      <c r="G12605" s="281"/>
      <c r="H12605" s="281"/>
      <c r="I12605" s="223"/>
    </row>
    <row r="12606" spans="5:9" x14ac:dyDescent="0.25">
      <c r="E12606" s="225"/>
      <c r="G12606" s="281"/>
      <c r="H12606" s="281"/>
      <c r="I12606" s="223"/>
    </row>
    <row r="12607" spans="5:9" x14ac:dyDescent="0.25">
      <c r="E12607" s="225"/>
      <c r="G12607" s="281"/>
      <c r="H12607" s="281"/>
      <c r="I12607" s="223"/>
    </row>
    <row r="12608" spans="5:9" x14ac:dyDescent="0.25">
      <c r="E12608" s="225"/>
      <c r="G12608" s="281"/>
      <c r="H12608" s="281"/>
      <c r="I12608" s="223"/>
    </row>
    <row r="12609" spans="5:9" x14ac:dyDescent="0.25">
      <c r="E12609" s="225"/>
      <c r="G12609" s="281"/>
      <c r="H12609" s="281"/>
      <c r="I12609" s="223"/>
    </row>
    <row r="12610" spans="5:9" x14ac:dyDescent="0.25">
      <c r="E12610" s="225"/>
      <c r="G12610" s="281"/>
      <c r="H12610" s="281"/>
      <c r="I12610" s="223"/>
    </row>
    <row r="12611" spans="5:9" x14ac:dyDescent="0.25">
      <c r="E12611" s="225"/>
      <c r="G12611" s="281"/>
      <c r="H12611" s="281"/>
      <c r="I12611" s="223"/>
    </row>
    <row r="12612" spans="5:9" x14ac:dyDescent="0.25">
      <c r="E12612" s="225"/>
      <c r="G12612" s="281"/>
      <c r="H12612" s="281"/>
      <c r="I12612" s="223"/>
    </row>
    <row r="12613" spans="5:9" x14ac:dyDescent="0.25">
      <c r="E12613" s="225"/>
      <c r="G12613" s="281"/>
      <c r="H12613" s="281"/>
      <c r="I12613" s="223"/>
    </row>
    <row r="12614" spans="5:9" x14ac:dyDescent="0.25">
      <c r="E12614" s="225"/>
      <c r="G12614" s="281"/>
      <c r="H12614" s="281"/>
      <c r="I12614" s="223"/>
    </row>
    <row r="12615" spans="5:9" x14ac:dyDescent="0.25">
      <c r="E12615" s="225"/>
      <c r="G12615" s="281"/>
      <c r="H12615" s="281"/>
      <c r="I12615" s="223"/>
    </row>
    <row r="12616" spans="5:9" x14ac:dyDescent="0.25">
      <c r="E12616" s="225"/>
      <c r="G12616" s="281"/>
      <c r="H12616" s="281"/>
      <c r="I12616" s="223"/>
    </row>
    <row r="12617" spans="5:9" x14ac:dyDescent="0.25">
      <c r="E12617" s="225"/>
      <c r="G12617" s="281"/>
      <c r="H12617" s="281"/>
      <c r="I12617" s="223"/>
    </row>
    <row r="12618" spans="5:9" x14ac:dyDescent="0.25">
      <c r="E12618" s="225"/>
      <c r="G12618" s="281"/>
      <c r="H12618" s="281"/>
      <c r="I12618" s="223"/>
    </row>
    <row r="12619" spans="5:9" x14ac:dyDescent="0.25">
      <c r="E12619" s="225"/>
      <c r="G12619" s="281"/>
      <c r="H12619" s="281"/>
      <c r="I12619" s="223"/>
    </row>
    <row r="12620" spans="5:9" x14ac:dyDescent="0.25">
      <c r="E12620" s="225"/>
      <c r="G12620" s="281"/>
      <c r="H12620" s="281"/>
      <c r="I12620" s="223"/>
    </row>
    <row r="12621" spans="5:9" x14ac:dyDescent="0.25">
      <c r="E12621" s="225"/>
      <c r="G12621" s="281"/>
      <c r="H12621" s="281"/>
      <c r="I12621" s="223"/>
    </row>
    <row r="12622" spans="5:9" x14ac:dyDescent="0.25">
      <c r="E12622" s="225"/>
      <c r="G12622" s="281"/>
      <c r="H12622" s="281"/>
      <c r="I12622" s="223"/>
    </row>
    <row r="12623" spans="5:9" x14ac:dyDescent="0.25">
      <c r="E12623" s="225"/>
      <c r="G12623" s="281"/>
      <c r="H12623" s="281"/>
      <c r="I12623" s="223"/>
    </row>
    <row r="12624" spans="5:9" x14ac:dyDescent="0.25">
      <c r="E12624" s="225"/>
      <c r="G12624" s="281"/>
      <c r="H12624" s="281"/>
      <c r="I12624" s="223"/>
    </row>
    <row r="12625" spans="5:9" x14ac:dyDescent="0.25">
      <c r="E12625" s="225"/>
      <c r="G12625" s="281"/>
      <c r="H12625" s="281"/>
      <c r="I12625" s="223"/>
    </row>
    <row r="12626" spans="5:9" x14ac:dyDescent="0.25">
      <c r="E12626" s="225"/>
      <c r="G12626" s="281"/>
      <c r="H12626" s="281"/>
      <c r="I12626" s="223"/>
    </row>
    <row r="12627" spans="5:9" x14ac:dyDescent="0.25">
      <c r="E12627" s="225"/>
      <c r="G12627" s="281"/>
      <c r="H12627" s="281"/>
      <c r="I12627" s="223"/>
    </row>
    <row r="12628" spans="5:9" x14ac:dyDescent="0.25">
      <c r="E12628" s="225"/>
      <c r="G12628" s="281"/>
      <c r="H12628" s="281"/>
      <c r="I12628" s="223"/>
    </row>
    <row r="12629" spans="5:9" x14ac:dyDescent="0.25">
      <c r="E12629" s="225"/>
      <c r="G12629" s="281"/>
      <c r="H12629" s="281"/>
      <c r="I12629" s="223"/>
    </row>
    <row r="12630" spans="5:9" x14ac:dyDescent="0.25">
      <c r="E12630" s="225"/>
      <c r="G12630" s="281"/>
      <c r="H12630" s="281"/>
      <c r="I12630" s="223"/>
    </row>
    <row r="12631" spans="5:9" x14ac:dyDescent="0.25">
      <c r="E12631" s="225"/>
      <c r="G12631" s="281"/>
      <c r="H12631" s="281"/>
      <c r="I12631" s="223"/>
    </row>
    <row r="12632" spans="5:9" x14ac:dyDescent="0.25">
      <c r="E12632" s="225"/>
      <c r="G12632" s="281"/>
      <c r="H12632" s="281"/>
      <c r="I12632" s="223"/>
    </row>
    <row r="12633" spans="5:9" x14ac:dyDescent="0.25">
      <c r="E12633" s="225"/>
      <c r="G12633" s="281"/>
      <c r="H12633" s="281"/>
      <c r="I12633" s="223"/>
    </row>
    <row r="12634" spans="5:9" x14ac:dyDescent="0.25">
      <c r="E12634" s="225"/>
      <c r="G12634" s="281"/>
      <c r="H12634" s="281"/>
      <c r="I12634" s="223"/>
    </row>
    <row r="12635" spans="5:9" x14ac:dyDescent="0.25">
      <c r="E12635" s="225"/>
      <c r="G12635" s="281"/>
      <c r="H12635" s="281"/>
      <c r="I12635" s="223"/>
    </row>
    <row r="12636" spans="5:9" x14ac:dyDescent="0.25">
      <c r="E12636" s="225"/>
      <c r="G12636" s="281"/>
      <c r="H12636" s="281"/>
      <c r="I12636" s="223"/>
    </row>
    <row r="12637" spans="5:9" x14ac:dyDescent="0.25">
      <c r="E12637" s="225"/>
      <c r="G12637" s="281"/>
      <c r="H12637" s="281"/>
      <c r="I12637" s="223"/>
    </row>
    <row r="12638" spans="5:9" x14ac:dyDescent="0.25">
      <c r="E12638" s="225"/>
      <c r="G12638" s="281"/>
      <c r="H12638" s="281"/>
      <c r="I12638" s="223"/>
    </row>
    <row r="12639" spans="5:9" x14ac:dyDescent="0.25">
      <c r="E12639" s="225"/>
      <c r="G12639" s="281"/>
      <c r="H12639" s="281"/>
      <c r="I12639" s="223"/>
    </row>
    <row r="12640" spans="5:9" x14ac:dyDescent="0.25">
      <c r="E12640" s="225"/>
      <c r="G12640" s="281"/>
      <c r="H12640" s="281"/>
      <c r="I12640" s="223"/>
    </row>
    <row r="12641" spans="5:9" x14ac:dyDescent="0.25">
      <c r="E12641" s="225"/>
      <c r="G12641" s="281"/>
      <c r="H12641" s="281"/>
      <c r="I12641" s="223"/>
    </row>
    <row r="12642" spans="5:9" x14ac:dyDescent="0.25">
      <c r="E12642" s="225"/>
      <c r="G12642" s="281"/>
      <c r="H12642" s="281"/>
      <c r="I12642" s="223"/>
    </row>
    <row r="12643" spans="5:9" x14ac:dyDescent="0.25">
      <c r="E12643" s="225"/>
      <c r="G12643" s="281"/>
      <c r="H12643" s="281"/>
      <c r="I12643" s="223"/>
    </row>
    <row r="12644" spans="5:9" x14ac:dyDescent="0.25">
      <c r="E12644" s="225"/>
      <c r="G12644" s="281"/>
      <c r="H12644" s="281"/>
      <c r="I12644" s="223"/>
    </row>
    <row r="12645" spans="5:9" x14ac:dyDescent="0.25">
      <c r="E12645" s="225"/>
      <c r="G12645" s="281"/>
      <c r="H12645" s="281"/>
      <c r="I12645" s="223"/>
    </row>
    <row r="12646" spans="5:9" x14ac:dyDescent="0.25">
      <c r="E12646" s="225"/>
      <c r="G12646" s="281"/>
      <c r="H12646" s="281"/>
      <c r="I12646" s="223"/>
    </row>
    <row r="12647" spans="5:9" x14ac:dyDescent="0.25">
      <c r="E12647" s="225"/>
      <c r="G12647" s="281"/>
      <c r="H12647" s="281"/>
      <c r="I12647" s="223"/>
    </row>
    <row r="12648" spans="5:9" x14ac:dyDescent="0.25">
      <c r="E12648" s="225"/>
      <c r="G12648" s="281"/>
      <c r="H12648" s="281"/>
      <c r="I12648" s="223"/>
    </row>
    <row r="12649" spans="5:9" x14ac:dyDescent="0.25">
      <c r="E12649" s="225"/>
      <c r="G12649" s="281"/>
      <c r="H12649" s="281"/>
      <c r="I12649" s="223"/>
    </row>
    <row r="12650" spans="5:9" x14ac:dyDescent="0.25">
      <c r="E12650" s="225"/>
      <c r="G12650" s="281"/>
      <c r="H12650" s="281"/>
      <c r="I12650" s="223"/>
    </row>
    <row r="12651" spans="5:9" x14ac:dyDescent="0.25">
      <c r="E12651" s="225"/>
      <c r="G12651" s="281"/>
      <c r="H12651" s="281"/>
      <c r="I12651" s="223"/>
    </row>
    <row r="12652" spans="5:9" x14ac:dyDescent="0.25">
      <c r="E12652" s="225"/>
      <c r="G12652" s="281"/>
      <c r="H12652" s="281"/>
      <c r="I12652" s="223"/>
    </row>
    <row r="12653" spans="5:9" x14ac:dyDescent="0.25">
      <c r="E12653" s="225"/>
      <c r="G12653" s="281"/>
      <c r="H12653" s="281"/>
      <c r="I12653" s="223"/>
    </row>
    <row r="12654" spans="5:9" x14ac:dyDescent="0.25">
      <c r="E12654" s="225"/>
      <c r="G12654" s="281"/>
      <c r="H12654" s="281"/>
      <c r="I12654" s="223"/>
    </row>
    <row r="12655" spans="5:9" x14ac:dyDescent="0.25">
      <c r="E12655" s="225"/>
      <c r="G12655" s="281"/>
      <c r="H12655" s="281"/>
      <c r="I12655" s="223"/>
    </row>
    <row r="12656" spans="5:9" x14ac:dyDescent="0.25">
      <c r="E12656" s="225"/>
      <c r="G12656" s="281"/>
      <c r="H12656" s="281"/>
      <c r="I12656" s="223"/>
    </row>
    <row r="12657" spans="5:9" x14ac:dyDescent="0.25">
      <c r="E12657" s="225"/>
      <c r="G12657" s="281"/>
      <c r="H12657" s="281"/>
      <c r="I12657" s="223"/>
    </row>
    <row r="12658" spans="5:9" x14ac:dyDescent="0.25">
      <c r="E12658" s="225"/>
      <c r="G12658" s="281"/>
      <c r="H12658" s="281"/>
      <c r="I12658" s="223"/>
    </row>
    <row r="12659" spans="5:9" x14ac:dyDescent="0.25">
      <c r="E12659" s="225"/>
      <c r="G12659" s="281"/>
      <c r="H12659" s="281"/>
      <c r="I12659" s="223"/>
    </row>
    <row r="12660" spans="5:9" x14ac:dyDescent="0.25">
      <c r="E12660" s="225"/>
      <c r="G12660" s="281"/>
      <c r="H12660" s="281"/>
      <c r="I12660" s="223"/>
    </row>
    <row r="12661" spans="5:9" x14ac:dyDescent="0.25">
      <c r="E12661" s="225"/>
      <c r="G12661" s="281"/>
      <c r="H12661" s="281"/>
      <c r="I12661" s="223"/>
    </row>
    <row r="12662" spans="5:9" x14ac:dyDescent="0.25">
      <c r="E12662" s="225"/>
      <c r="G12662" s="281"/>
      <c r="H12662" s="281"/>
      <c r="I12662" s="223"/>
    </row>
    <row r="12663" spans="5:9" x14ac:dyDescent="0.25">
      <c r="E12663" s="225"/>
      <c r="G12663" s="281"/>
      <c r="H12663" s="281"/>
      <c r="I12663" s="223"/>
    </row>
    <row r="12664" spans="5:9" x14ac:dyDescent="0.25">
      <c r="E12664" s="225"/>
      <c r="G12664" s="281"/>
      <c r="H12664" s="281"/>
      <c r="I12664" s="223"/>
    </row>
    <row r="12665" spans="5:9" x14ac:dyDescent="0.25">
      <c r="E12665" s="225"/>
      <c r="G12665" s="281"/>
      <c r="H12665" s="281"/>
      <c r="I12665" s="223"/>
    </row>
    <row r="12666" spans="5:9" x14ac:dyDescent="0.25">
      <c r="E12666" s="225"/>
      <c r="G12666" s="281"/>
      <c r="H12666" s="281"/>
      <c r="I12666" s="223"/>
    </row>
    <row r="12667" spans="5:9" x14ac:dyDescent="0.25">
      <c r="E12667" s="225"/>
      <c r="G12667" s="281"/>
      <c r="H12667" s="281"/>
      <c r="I12667" s="223"/>
    </row>
    <row r="12668" spans="5:9" x14ac:dyDescent="0.25">
      <c r="E12668" s="225"/>
      <c r="G12668" s="281"/>
      <c r="H12668" s="281"/>
      <c r="I12668" s="223"/>
    </row>
    <row r="12669" spans="5:9" x14ac:dyDescent="0.25">
      <c r="E12669" s="225"/>
      <c r="G12669" s="281"/>
      <c r="H12669" s="281"/>
      <c r="I12669" s="223"/>
    </row>
    <row r="12670" spans="5:9" x14ac:dyDescent="0.25">
      <c r="E12670" s="225"/>
      <c r="G12670" s="281"/>
      <c r="H12670" s="281"/>
      <c r="I12670" s="223"/>
    </row>
    <row r="12671" spans="5:9" x14ac:dyDescent="0.25">
      <c r="E12671" s="225"/>
      <c r="G12671" s="281"/>
      <c r="H12671" s="281"/>
      <c r="I12671" s="223"/>
    </row>
    <row r="12672" spans="5:9" x14ac:dyDescent="0.25">
      <c r="E12672" s="225"/>
      <c r="G12672" s="281"/>
      <c r="H12672" s="281"/>
      <c r="I12672" s="223"/>
    </row>
    <row r="12673" spans="5:9" x14ac:dyDescent="0.25">
      <c r="E12673" s="225"/>
      <c r="G12673" s="281"/>
      <c r="H12673" s="281"/>
      <c r="I12673" s="223"/>
    </row>
    <row r="12674" spans="5:9" x14ac:dyDescent="0.25">
      <c r="E12674" s="225"/>
      <c r="G12674" s="281"/>
      <c r="H12674" s="281"/>
      <c r="I12674" s="223"/>
    </row>
    <row r="12675" spans="5:9" x14ac:dyDescent="0.25">
      <c r="E12675" s="225"/>
      <c r="G12675" s="281"/>
      <c r="H12675" s="281"/>
      <c r="I12675" s="223"/>
    </row>
    <row r="12676" spans="5:9" x14ac:dyDescent="0.25">
      <c r="E12676" s="225"/>
      <c r="G12676" s="281"/>
      <c r="H12676" s="281"/>
      <c r="I12676" s="223"/>
    </row>
    <row r="12677" spans="5:9" x14ac:dyDescent="0.25">
      <c r="E12677" s="225"/>
      <c r="G12677" s="281"/>
      <c r="H12677" s="281"/>
      <c r="I12677" s="223"/>
    </row>
    <row r="12678" spans="5:9" x14ac:dyDescent="0.25">
      <c r="E12678" s="225"/>
      <c r="G12678" s="281"/>
      <c r="H12678" s="281"/>
      <c r="I12678" s="223"/>
    </row>
    <row r="12679" spans="5:9" x14ac:dyDescent="0.25">
      <c r="E12679" s="225"/>
      <c r="G12679" s="281"/>
      <c r="H12679" s="281"/>
      <c r="I12679" s="223"/>
    </row>
    <row r="12680" spans="5:9" x14ac:dyDescent="0.25">
      <c r="E12680" s="225"/>
      <c r="G12680" s="281"/>
      <c r="H12680" s="281"/>
      <c r="I12680" s="223"/>
    </row>
    <row r="12681" spans="5:9" x14ac:dyDescent="0.25">
      <c r="E12681" s="225"/>
      <c r="G12681" s="281"/>
      <c r="H12681" s="281"/>
      <c r="I12681" s="223"/>
    </row>
    <row r="12682" spans="5:9" x14ac:dyDescent="0.25">
      <c r="E12682" s="225"/>
      <c r="G12682" s="281"/>
      <c r="H12682" s="281"/>
      <c r="I12682" s="223"/>
    </row>
    <row r="12683" spans="5:9" x14ac:dyDescent="0.25">
      <c r="E12683" s="225"/>
      <c r="G12683" s="281"/>
      <c r="H12683" s="281"/>
      <c r="I12683" s="223"/>
    </row>
    <row r="12684" spans="5:9" x14ac:dyDescent="0.25">
      <c r="E12684" s="225"/>
      <c r="G12684" s="281"/>
      <c r="H12684" s="281"/>
      <c r="I12684" s="223"/>
    </row>
    <row r="12685" spans="5:9" x14ac:dyDescent="0.25">
      <c r="E12685" s="225"/>
      <c r="G12685" s="281"/>
      <c r="H12685" s="281"/>
      <c r="I12685" s="223"/>
    </row>
    <row r="12686" spans="5:9" x14ac:dyDescent="0.25">
      <c r="E12686" s="225"/>
      <c r="G12686" s="281"/>
      <c r="H12686" s="281"/>
      <c r="I12686" s="223"/>
    </row>
    <row r="12687" spans="5:9" x14ac:dyDescent="0.25">
      <c r="E12687" s="225"/>
      <c r="G12687" s="281"/>
      <c r="H12687" s="281"/>
      <c r="I12687" s="223"/>
    </row>
    <row r="12688" spans="5:9" x14ac:dyDescent="0.25">
      <c r="E12688" s="225"/>
      <c r="G12688" s="281"/>
      <c r="H12688" s="281"/>
      <c r="I12688" s="223"/>
    </row>
    <row r="12689" spans="5:9" x14ac:dyDescent="0.25">
      <c r="E12689" s="225"/>
      <c r="G12689" s="281"/>
      <c r="H12689" s="281"/>
      <c r="I12689" s="223"/>
    </row>
    <row r="12690" spans="5:9" x14ac:dyDescent="0.25">
      <c r="E12690" s="225"/>
      <c r="G12690" s="281"/>
      <c r="H12690" s="281"/>
      <c r="I12690" s="223"/>
    </row>
    <row r="12691" spans="5:9" x14ac:dyDescent="0.25">
      <c r="E12691" s="225"/>
      <c r="G12691" s="281"/>
      <c r="H12691" s="281"/>
      <c r="I12691" s="223"/>
    </row>
    <row r="12692" spans="5:9" x14ac:dyDescent="0.25">
      <c r="E12692" s="225"/>
      <c r="G12692" s="281"/>
      <c r="H12692" s="281"/>
      <c r="I12692" s="223"/>
    </row>
    <row r="12693" spans="5:9" x14ac:dyDescent="0.25">
      <c r="E12693" s="225"/>
      <c r="G12693" s="281"/>
      <c r="H12693" s="281"/>
      <c r="I12693" s="223"/>
    </row>
    <row r="12694" spans="5:9" x14ac:dyDescent="0.25">
      <c r="E12694" s="225"/>
      <c r="G12694" s="281"/>
      <c r="H12694" s="281"/>
      <c r="I12694" s="223"/>
    </row>
    <row r="12695" spans="5:9" x14ac:dyDescent="0.25">
      <c r="E12695" s="225"/>
      <c r="G12695" s="281"/>
      <c r="H12695" s="281"/>
      <c r="I12695" s="223"/>
    </row>
    <row r="12696" spans="5:9" x14ac:dyDescent="0.25">
      <c r="E12696" s="225"/>
      <c r="G12696" s="281"/>
      <c r="H12696" s="281"/>
      <c r="I12696" s="223"/>
    </row>
    <row r="12697" spans="5:9" x14ac:dyDescent="0.25">
      <c r="E12697" s="225"/>
      <c r="G12697" s="281"/>
      <c r="H12697" s="281"/>
      <c r="I12697" s="223"/>
    </row>
    <row r="12698" spans="5:9" x14ac:dyDescent="0.25">
      <c r="E12698" s="225"/>
      <c r="G12698" s="281"/>
      <c r="H12698" s="281"/>
      <c r="I12698" s="223"/>
    </row>
    <row r="12699" spans="5:9" x14ac:dyDescent="0.25">
      <c r="E12699" s="225"/>
      <c r="G12699" s="281"/>
      <c r="H12699" s="281"/>
      <c r="I12699" s="223"/>
    </row>
    <row r="12700" spans="5:9" x14ac:dyDescent="0.25">
      <c r="E12700" s="225"/>
      <c r="G12700" s="281"/>
      <c r="H12700" s="281"/>
      <c r="I12700" s="223"/>
    </row>
    <row r="12701" spans="5:9" x14ac:dyDescent="0.25">
      <c r="E12701" s="225"/>
      <c r="G12701" s="281"/>
      <c r="H12701" s="281"/>
      <c r="I12701" s="223"/>
    </row>
    <row r="12702" spans="5:9" x14ac:dyDescent="0.25">
      <c r="E12702" s="225"/>
      <c r="G12702" s="281"/>
      <c r="H12702" s="281"/>
      <c r="I12702" s="223"/>
    </row>
    <row r="12703" spans="5:9" x14ac:dyDescent="0.25">
      <c r="E12703" s="225"/>
      <c r="G12703" s="281"/>
      <c r="H12703" s="281"/>
      <c r="I12703" s="223"/>
    </row>
    <row r="12704" spans="5:9" x14ac:dyDescent="0.25">
      <c r="E12704" s="225"/>
      <c r="G12704" s="281"/>
      <c r="H12704" s="281"/>
      <c r="I12704" s="223"/>
    </row>
    <row r="12705" spans="5:9" x14ac:dyDescent="0.25">
      <c r="E12705" s="225"/>
      <c r="G12705" s="281"/>
      <c r="H12705" s="281"/>
      <c r="I12705" s="223"/>
    </row>
    <row r="12706" spans="5:9" x14ac:dyDescent="0.25">
      <c r="E12706" s="225"/>
      <c r="G12706" s="281"/>
      <c r="H12706" s="281"/>
      <c r="I12706" s="223"/>
    </row>
    <row r="12707" spans="5:9" x14ac:dyDescent="0.25">
      <c r="E12707" s="225"/>
      <c r="G12707" s="281"/>
      <c r="H12707" s="281"/>
      <c r="I12707" s="223"/>
    </row>
    <row r="12708" spans="5:9" x14ac:dyDescent="0.25">
      <c r="E12708" s="225"/>
      <c r="G12708" s="281"/>
      <c r="H12708" s="281"/>
      <c r="I12708" s="223"/>
    </row>
    <row r="12709" spans="5:9" x14ac:dyDescent="0.25">
      <c r="E12709" s="225"/>
      <c r="G12709" s="281"/>
      <c r="H12709" s="281"/>
      <c r="I12709" s="223"/>
    </row>
    <row r="12710" spans="5:9" x14ac:dyDescent="0.25">
      <c r="E12710" s="225"/>
      <c r="G12710" s="281"/>
      <c r="H12710" s="281"/>
      <c r="I12710" s="223"/>
    </row>
    <row r="12711" spans="5:9" x14ac:dyDescent="0.25">
      <c r="E12711" s="225"/>
      <c r="G12711" s="281"/>
      <c r="H12711" s="281"/>
      <c r="I12711" s="223"/>
    </row>
    <row r="12712" spans="5:9" x14ac:dyDescent="0.25">
      <c r="E12712" s="225"/>
      <c r="G12712" s="281"/>
      <c r="H12712" s="281"/>
      <c r="I12712" s="223"/>
    </row>
    <row r="12713" spans="5:9" x14ac:dyDescent="0.25">
      <c r="E12713" s="225"/>
      <c r="G12713" s="281"/>
      <c r="H12713" s="281"/>
      <c r="I12713" s="223"/>
    </row>
    <row r="12714" spans="5:9" x14ac:dyDescent="0.25">
      <c r="E12714" s="225"/>
      <c r="G12714" s="281"/>
      <c r="H12714" s="281"/>
      <c r="I12714" s="223"/>
    </row>
    <row r="12715" spans="5:9" x14ac:dyDescent="0.25">
      <c r="E12715" s="225"/>
      <c r="G12715" s="281"/>
      <c r="H12715" s="281"/>
      <c r="I12715" s="223"/>
    </row>
    <row r="12716" spans="5:9" x14ac:dyDescent="0.25">
      <c r="E12716" s="225"/>
      <c r="G12716" s="281"/>
      <c r="H12716" s="281"/>
      <c r="I12716" s="223"/>
    </row>
    <row r="12717" spans="5:9" x14ac:dyDescent="0.25">
      <c r="E12717" s="225"/>
      <c r="G12717" s="281"/>
      <c r="H12717" s="281"/>
      <c r="I12717" s="223"/>
    </row>
    <row r="12718" spans="5:9" x14ac:dyDescent="0.25">
      <c r="E12718" s="225"/>
      <c r="G12718" s="281"/>
      <c r="H12718" s="281"/>
      <c r="I12718" s="223"/>
    </row>
    <row r="12719" spans="5:9" x14ac:dyDescent="0.25">
      <c r="E12719" s="225"/>
      <c r="G12719" s="281"/>
      <c r="H12719" s="281"/>
      <c r="I12719" s="223"/>
    </row>
    <row r="12720" spans="5:9" x14ac:dyDescent="0.25">
      <c r="E12720" s="225"/>
      <c r="G12720" s="281"/>
      <c r="H12720" s="281"/>
      <c r="I12720" s="223"/>
    </row>
    <row r="12721" spans="5:9" x14ac:dyDescent="0.25">
      <c r="E12721" s="225"/>
      <c r="G12721" s="281"/>
      <c r="H12721" s="281"/>
      <c r="I12721" s="223"/>
    </row>
    <row r="12722" spans="5:9" x14ac:dyDescent="0.25">
      <c r="E12722" s="225"/>
      <c r="G12722" s="281"/>
      <c r="H12722" s="281"/>
      <c r="I12722" s="223"/>
    </row>
    <row r="12723" spans="5:9" x14ac:dyDescent="0.25">
      <c r="E12723" s="225"/>
      <c r="G12723" s="281"/>
      <c r="H12723" s="281"/>
      <c r="I12723" s="223"/>
    </row>
    <row r="12724" spans="5:9" x14ac:dyDescent="0.25">
      <c r="E12724" s="225"/>
      <c r="G12724" s="281"/>
      <c r="H12724" s="281"/>
      <c r="I12724" s="223"/>
    </row>
    <row r="12725" spans="5:9" x14ac:dyDescent="0.25">
      <c r="E12725" s="225"/>
      <c r="G12725" s="281"/>
      <c r="H12725" s="281"/>
      <c r="I12725" s="223"/>
    </row>
    <row r="12726" spans="5:9" x14ac:dyDescent="0.25">
      <c r="E12726" s="225"/>
      <c r="G12726" s="281"/>
      <c r="H12726" s="281"/>
      <c r="I12726" s="223"/>
    </row>
    <row r="12727" spans="5:9" x14ac:dyDescent="0.25">
      <c r="E12727" s="225"/>
      <c r="G12727" s="281"/>
      <c r="H12727" s="281"/>
      <c r="I12727" s="223"/>
    </row>
    <row r="12728" spans="5:9" x14ac:dyDescent="0.25">
      <c r="E12728" s="225"/>
      <c r="G12728" s="281"/>
      <c r="H12728" s="281"/>
      <c r="I12728" s="223"/>
    </row>
    <row r="12729" spans="5:9" x14ac:dyDescent="0.25">
      <c r="E12729" s="225"/>
      <c r="G12729" s="281"/>
      <c r="H12729" s="281"/>
      <c r="I12729" s="223"/>
    </row>
    <row r="12730" spans="5:9" x14ac:dyDescent="0.25">
      <c r="E12730" s="225"/>
      <c r="G12730" s="281"/>
      <c r="H12730" s="281"/>
      <c r="I12730" s="223"/>
    </row>
    <row r="12731" spans="5:9" x14ac:dyDescent="0.25">
      <c r="E12731" s="225"/>
      <c r="G12731" s="281"/>
      <c r="H12731" s="281"/>
      <c r="I12731" s="223"/>
    </row>
    <row r="12732" spans="5:9" x14ac:dyDescent="0.25">
      <c r="E12732" s="225"/>
      <c r="G12732" s="281"/>
      <c r="H12732" s="281"/>
      <c r="I12732" s="223"/>
    </row>
    <row r="12733" spans="5:9" x14ac:dyDescent="0.25">
      <c r="E12733" s="225"/>
      <c r="G12733" s="281"/>
      <c r="H12733" s="281"/>
      <c r="I12733" s="223"/>
    </row>
    <row r="12734" spans="5:9" x14ac:dyDescent="0.25">
      <c r="E12734" s="225"/>
      <c r="G12734" s="281"/>
      <c r="H12734" s="281"/>
      <c r="I12734" s="223"/>
    </row>
    <row r="12735" spans="5:9" x14ac:dyDescent="0.25">
      <c r="E12735" s="225"/>
      <c r="G12735" s="281"/>
      <c r="H12735" s="281"/>
      <c r="I12735" s="223"/>
    </row>
    <row r="12736" spans="5:9" x14ac:dyDescent="0.25">
      <c r="E12736" s="225"/>
      <c r="G12736" s="281"/>
      <c r="H12736" s="281"/>
      <c r="I12736" s="223"/>
    </row>
    <row r="12737" spans="5:9" x14ac:dyDescent="0.25">
      <c r="E12737" s="225"/>
      <c r="G12737" s="281"/>
      <c r="H12737" s="281"/>
      <c r="I12737" s="223"/>
    </row>
    <row r="12738" spans="5:9" x14ac:dyDescent="0.25">
      <c r="E12738" s="225"/>
      <c r="G12738" s="281"/>
      <c r="H12738" s="281"/>
      <c r="I12738" s="223"/>
    </row>
    <row r="12739" spans="5:9" x14ac:dyDescent="0.25">
      <c r="E12739" s="225"/>
      <c r="G12739" s="281"/>
      <c r="H12739" s="281"/>
      <c r="I12739" s="223"/>
    </row>
    <row r="12740" spans="5:9" x14ac:dyDescent="0.25">
      <c r="E12740" s="225"/>
      <c r="G12740" s="281"/>
      <c r="H12740" s="281"/>
      <c r="I12740" s="223"/>
    </row>
    <row r="12741" spans="5:9" x14ac:dyDescent="0.25">
      <c r="E12741" s="225"/>
      <c r="G12741" s="281"/>
      <c r="H12741" s="281"/>
      <c r="I12741" s="223"/>
    </row>
    <row r="12742" spans="5:9" x14ac:dyDescent="0.25">
      <c r="E12742" s="225"/>
      <c r="G12742" s="281"/>
      <c r="H12742" s="281"/>
      <c r="I12742" s="223"/>
    </row>
    <row r="12743" spans="5:9" x14ac:dyDescent="0.25">
      <c r="E12743" s="225"/>
      <c r="G12743" s="281"/>
      <c r="H12743" s="281"/>
      <c r="I12743" s="223"/>
    </row>
    <row r="12744" spans="5:9" x14ac:dyDescent="0.25">
      <c r="E12744" s="225"/>
      <c r="G12744" s="281"/>
      <c r="H12744" s="281"/>
      <c r="I12744" s="223"/>
    </row>
    <row r="12745" spans="5:9" x14ac:dyDescent="0.25">
      <c r="E12745" s="225"/>
      <c r="G12745" s="281"/>
      <c r="H12745" s="281"/>
      <c r="I12745" s="223"/>
    </row>
    <row r="12746" spans="5:9" x14ac:dyDescent="0.25">
      <c r="E12746" s="225"/>
      <c r="G12746" s="281"/>
      <c r="H12746" s="281"/>
      <c r="I12746" s="223"/>
    </row>
    <row r="12747" spans="5:9" x14ac:dyDescent="0.25">
      <c r="E12747" s="225"/>
      <c r="G12747" s="281"/>
      <c r="H12747" s="281"/>
      <c r="I12747" s="223"/>
    </row>
    <row r="12748" spans="5:9" x14ac:dyDescent="0.25">
      <c r="E12748" s="225"/>
      <c r="G12748" s="281"/>
      <c r="H12748" s="281"/>
      <c r="I12748" s="223"/>
    </row>
    <row r="12749" spans="5:9" x14ac:dyDescent="0.25">
      <c r="E12749" s="225"/>
      <c r="G12749" s="281"/>
      <c r="H12749" s="281"/>
      <c r="I12749" s="223"/>
    </row>
    <row r="12750" spans="5:9" x14ac:dyDescent="0.25">
      <c r="E12750" s="225"/>
      <c r="G12750" s="281"/>
      <c r="H12750" s="281"/>
      <c r="I12750" s="223"/>
    </row>
    <row r="12751" spans="5:9" x14ac:dyDescent="0.25">
      <c r="E12751" s="225"/>
      <c r="G12751" s="281"/>
      <c r="H12751" s="281"/>
      <c r="I12751" s="223"/>
    </row>
    <row r="12752" spans="5:9" x14ac:dyDescent="0.25">
      <c r="E12752" s="225"/>
      <c r="G12752" s="281"/>
      <c r="H12752" s="281"/>
      <c r="I12752" s="223"/>
    </row>
    <row r="12753" spans="5:9" x14ac:dyDescent="0.25">
      <c r="E12753" s="225"/>
      <c r="G12753" s="281"/>
      <c r="H12753" s="281"/>
      <c r="I12753" s="223"/>
    </row>
    <row r="12754" spans="5:9" x14ac:dyDescent="0.25">
      <c r="E12754" s="225"/>
      <c r="G12754" s="281"/>
      <c r="H12754" s="281"/>
      <c r="I12754" s="223"/>
    </row>
    <row r="12755" spans="5:9" x14ac:dyDescent="0.25">
      <c r="E12755" s="225"/>
      <c r="G12755" s="281"/>
      <c r="H12755" s="281"/>
      <c r="I12755" s="223"/>
    </row>
    <row r="12756" spans="5:9" x14ac:dyDescent="0.25">
      <c r="E12756" s="225"/>
      <c r="G12756" s="281"/>
      <c r="H12756" s="281"/>
      <c r="I12756" s="223"/>
    </row>
    <row r="12757" spans="5:9" x14ac:dyDescent="0.25">
      <c r="E12757" s="225"/>
      <c r="G12757" s="281"/>
      <c r="H12757" s="281"/>
      <c r="I12757" s="223"/>
    </row>
    <row r="12758" spans="5:9" x14ac:dyDescent="0.25">
      <c r="E12758" s="225"/>
      <c r="G12758" s="281"/>
      <c r="H12758" s="281"/>
      <c r="I12758" s="223"/>
    </row>
    <row r="12759" spans="5:9" x14ac:dyDescent="0.25">
      <c r="E12759" s="225"/>
      <c r="G12759" s="281"/>
      <c r="H12759" s="281"/>
      <c r="I12759" s="223"/>
    </row>
    <row r="12760" spans="5:9" x14ac:dyDescent="0.25">
      <c r="E12760" s="225"/>
      <c r="G12760" s="281"/>
      <c r="H12760" s="281"/>
      <c r="I12760" s="223"/>
    </row>
    <row r="12761" spans="5:9" x14ac:dyDescent="0.25">
      <c r="E12761" s="225"/>
      <c r="G12761" s="281"/>
      <c r="H12761" s="281"/>
      <c r="I12761" s="223"/>
    </row>
    <row r="12762" spans="5:9" x14ac:dyDescent="0.25">
      <c r="E12762" s="225"/>
      <c r="G12762" s="281"/>
      <c r="H12762" s="281"/>
      <c r="I12762" s="223"/>
    </row>
    <row r="12763" spans="5:9" x14ac:dyDescent="0.25">
      <c r="E12763" s="225"/>
      <c r="G12763" s="281"/>
      <c r="H12763" s="281"/>
      <c r="I12763" s="223"/>
    </row>
    <row r="12764" spans="5:9" x14ac:dyDescent="0.25">
      <c r="E12764" s="225"/>
      <c r="G12764" s="281"/>
      <c r="H12764" s="281"/>
      <c r="I12764" s="223"/>
    </row>
    <row r="12765" spans="5:9" x14ac:dyDescent="0.25">
      <c r="E12765" s="225"/>
      <c r="G12765" s="281"/>
      <c r="H12765" s="281"/>
      <c r="I12765" s="223"/>
    </row>
    <row r="12766" spans="5:9" x14ac:dyDescent="0.25">
      <c r="E12766" s="225"/>
      <c r="G12766" s="281"/>
      <c r="H12766" s="281"/>
      <c r="I12766" s="223"/>
    </row>
    <row r="12767" spans="5:9" x14ac:dyDescent="0.25">
      <c r="E12767" s="225"/>
      <c r="G12767" s="281"/>
      <c r="H12767" s="281"/>
      <c r="I12767" s="223"/>
    </row>
    <row r="12768" spans="5:9" x14ac:dyDescent="0.25">
      <c r="E12768" s="225"/>
      <c r="G12768" s="281"/>
      <c r="H12768" s="281"/>
      <c r="I12768" s="223"/>
    </row>
    <row r="12769" spans="5:9" x14ac:dyDescent="0.25">
      <c r="E12769" s="225"/>
      <c r="G12769" s="281"/>
      <c r="H12769" s="281"/>
      <c r="I12769" s="223"/>
    </row>
    <row r="12770" spans="5:9" x14ac:dyDescent="0.25">
      <c r="E12770" s="225"/>
      <c r="G12770" s="281"/>
      <c r="H12770" s="281"/>
      <c r="I12770" s="223"/>
    </row>
    <row r="12771" spans="5:9" x14ac:dyDescent="0.25">
      <c r="E12771" s="225"/>
      <c r="G12771" s="281"/>
      <c r="H12771" s="281"/>
      <c r="I12771" s="223"/>
    </row>
    <row r="12772" spans="5:9" x14ac:dyDescent="0.25">
      <c r="E12772" s="225"/>
      <c r="G12772" s="281"/>
      <c r="H12772" s="281"/>
      <c r="I12772" s="223"/>
    </row>
    <row r="12773" spans="5:9" x14ac:dyDescent="0.25">
      <c r="E12773" s="225"/>
      <c r="G12773" s="281"/>
      <c r="H12773" s="281"/>
      <c r="I12773" s="223"/>
    </row>
    <row r="12774" spans="5:9" x14ac:dyDescent="0.25">
      <c r="E12774" s="225"/>
      <c r="G12774" s="281"/>
      <c r="H12774" s="281"/>
      <c r="I12774" s="223"/>
    </row>
    <row r="12775" spans="5:9" x14ac:dyDescent="0.25">
      <c r="E12775" s="225"/>
      <c r="G12775" s="281"/>
      <c r="H12775" s="281"/>
      <c r="I12775" s="223"/>
    </row>
    <row r="12776" spans="5:9" x14ac:dyDescent="0.25">
      <c r="E12776" s="225"/>
      <c r="G12776" s="281"/>
      <c r="H12776" s="281"/>
      <c r="I12776" s="223"/>
    </row>
    <row r="12777" spans="5:9" x14ac:dyDescent="0.25">
      <c r="E12777" s="225"/>
      <c r="G12777" s="281"/>
      <c r="H12777" s="281"/>
      <c r="I12777" s="223"/>
    </row>
    <row r="12778" spans="5:9" x14ac:dyDescent="0.25">
      <c r="E12778" s="225"/>
      <c r="G12778" s="281"/>
      <c r="H12778" s="281"/>
      <c r="I12778" s="223"/>
    </row>
    <row r="12779" spans="5:9" x14ac:dyDescent="0.25">
      <c r="E12779" s="225"/>
      <c r="G12779" s="281"/>
      <c r="H12779" s="281"/>
      <c r="I12779" s="223"/>
    </row>
    <row r="12780" spans="5:9" x14ac:dyDescent="0.25">
      <c r="E12780" s="225"/>
      <c r="G12780" s="281"/>
      <c r="H12780" s="281"/>
      <c r="I12780" s="223"/>
    </row>
    <row r="12781" spans="5:9" x14ac:dyDescent="0.25">
      <c r="E12781" s="225"/>
      <c r="G12781" s="281"/>
      <c r="H12781" s="281"/>
      <c r="I12781" s="223"/>
    </row>
    <row r="12782" spans="5:9" x14ac:dyDescent="0.25">
      <c r="E12782" s="225"/>
      <c r="G12782" s="281"/>
      <c r="H12782" s="281"/>
      <c r="I12782" s="223"/>
    </row>
    <row r="12783" spans="5:9" x14ac:dyDescent="0.25">
      <c r="E12783" s="225"/>
      <c r="G12783" s="281"/>
      <c r="H12783" s="281"/>
      <c r="I12783" s="223"/>
    </row>
    <row r="12784" spans="5:9" x14ac:dyDescent="0.25">
      <c r="E12784" s="225"/>
      <c r="G12784" s="281"/>
      <c r="H12784" s="281"/>
      <c r="I12784" s="223"/>
    </row>
    <row r="12785" spans="5:9" x14ac:dyDescent="0.25">
      <c r="E12785" s="225"/>
      <c r="G12785" s="281"/>
      <c r="H12785" s="281"/>
      <c r="I12785" s="223"/>
    </row>
    <row r="12786" spans="5:9" x14ac:dyDescent="0.25">
      <c r="E12786" s="225"/>
      <c r="G12786" s="281"/>
      <c r="H12786" s="281"/>
      <c r="I12786" s="223"/>
    </row>
    <row r="12787" spans="5:9" x14ac:dyDescent="0.25">
      <c r="E12787" s="225"/>
      <c r="G12787" s="281"/>
      <c r="H12787" s="281"/>
      <c r="I12787" s="223"/>
    </row>
    <row r="12788" spans="5:9" x14ac:dyDescent="0.25">
      <c r="E12788" s="225"/>
      <c r="G12788" s="281"/>
      <c r="H12788" s="281"/>
      <c r="I12788" s="223"/>
    </row>
    <row r="12789" spans="5:9" x14ac:dyDescent="0.25">
      <c r="E12789" s="225"/>
      <c r="G12789" s="281"/>
      <c r="H12789" s="281"/>
      <c r="I12789" s="223"/>
    </row>
    <row r="12790" spans="5:9" x14ac:dyDescent="0.25">
      <c r="E12790" s="225"/>
      <c r="G12790" s="281"/>
      <c r="H12790" s="281"/>
      <c r="I12790" s="223"/>
    </row>
    <row r="12791" spans="5:9" x14ac:dyDescent="0.25">
      <c r="E12791" s="225"/>
      <c r="G12791" s="281"/>
      <c r="H12791" s="281"/>
      <c r="I12791" s="223"/>
    </row>
    <row r="12792" spans="5:9" x14ac:dyDescent="0.25">
      <c r="E12792" s="225"/>
      <c r="G12792" s="281"/>
      <c r="H12792" s="281"/>
      <c r="I12792" s="223"/>
    </row>
    <row r="12793" spans="5:9" x14ac:dyDescent="0.25">
      <c r="E12793" s="225"/>
      <c r="G12793" s="281"/>
      <c r="H12793" s="281"/>
      <c r="I12793" s="223"/>
    </row>
    <row r="12794" spans="5:9" x14ac:dyDescent="0.25">
      <c r="E12794" s="225"/>
      <c r="G12794" s="281"/>
      <c r="H12794" s="281"/>
      <c r="I12794" s="223"/>
    </row>
    <row r="12795" spans="5:9" x14ac:dyDescent="0.25">
      <c r="E12795" s="225"/>
      <c r="G12795" s="281"/>
      <c r="H12795" s="281"/>
      <c r="I12795" s="223"/>
    </row>
    <row r="12796" spans="5:9" x14ac:dyDescent="0.25">
      <c r="E12796" s="225"/>
      <c r="G12796" s="281"/>
      <c r="H12796" s="281"/>
      <c r="I12796" s="223"/>
    </row>
    <row r="12797" spans="5:9" x14ac:dyDescent="0.25">
      <c r="E12797" s="225"/>
      <c r="G12797" s="281"/>
      <c r="H12797" s="281"/>
      <c r="I12797" s="223"/>
    </row>
    <row r="12798" spans="5:9" x14ac:dyDescent="0.25">
      <c r="E12798" s="225"/>
      <c r="G12798" s="281"/>
      <c r="H12798" s="281"/>
      <c r="I12798" s="223"/>
    </row>
    <row r="12799" spans="5:9" x14ac:dyDescent="0.25">
      <c r="E12799" s="225"/>
      <c r="G12799" s="281"/>
      <c r="H12799" s="281"/>
      <c r="I12799" s="223"/>
    </row>
    <row r="12800" spans="5:9" x14ac:dyDescent="0.25">
      <c r="E12800" s="225"/>
      <c r="G12800" s="281"/>
      <c r="H12800" s="281"/>
      <c r="I12800" s="223"/>
    </row>
    <row r="12801" spans="5:9" x14ac:dyDescent="0.25">
      <c r="E12801" s="225"/>
      <c r="G12801" s="281"/>
      <c r="H12801" s="281"/>
      <c r="I12801" s="223"/>
    </row>
    <row r="12802" spans="5:9" x14ac:dyDescent="0.25">
      <c r="E12802" s="225"/>
      <c r="G12802" s="281"/>
      <c r="H12802" s="281"/>
      <c r="I12802" s="223"/>
    </row>
    <row r="12803" spans="5:9" x14ac:dyDescent="0.25">
      <c r="E12803" s="225"/>
      <c r="G12803" s="281"/>
      <c r="H12803" s="281"/>
      <c r="I12803" s="223"/>
    </row>
    <row r="12804" spans="5:9" x14ac:dyDescent="0.25">
      <c r="E12804" s="225"/>
      <c r="G12804" s="281"/>
      <c r="H12804" s="281"/>
      <c r="I12804" s="223"/>
    </row>
    <row r="12805" spans="5:9" x14ac:dyDescent="0.25">
      <c r="E12805" s="225"/>
      <c r="G12805" s="281"/>
      <c r="H12805" s="281"/>
      <c r="I12805" s="223"/>
    </row>
    <row r="12806" spans="5:9" x14ac:dyDescent="0.25">
      <c r="E12806" s="225"/>
      <c r="G12806" s="281"/>
      <c r="H12806" s="281"/>
      <c r="I12806" s="223"/>
    </row>
    <row r="12807" spans="5:9" x14ac:dyDescent="0.25">
      <c r="E12807" s="225"/>
      <c r="G12807" s="281"/>
      <c r="H12807" s="281"/>
      <c r="I12807" s="223"/>
    </row>
    <row r="12808" spans="5:9" x14ac:dyDescent="0.25">
      <c r="E12808" s="225"/>
      <c r="G12808" s="281"/>
      <c r="H12808" s="281"/>
      <c r="I12808" s="223"/>
    </row>
    <row r="12809" spans="5:9" x14ac:dyDescent="0.25">
      <c r="E12809" s="225"/>
      <c r="G12809" s="281"/>
      <c r="H12809" s="281"/>
      <c r="I12809" s="223"/>
    </row>
    <row r="12810" spans="5:9" x14ac:dyDescent="0.25">
      <c r="E12810" s="225"/>
      <c r="G12810" s="281"/>
      <c r="H12810" s="281"/>
      <c r="I12810" s="223"/>
    </row>
    <row r="12811" spans="5:9" x14ac:dyDescent="0.25">
      <c r="E12811" s="225"/>
      <c r="G12811" s="281"/>
      <c r="H12811" s="281"/>
      <c r="I12811" s="223"/>
    </row>
    <row r="12812" spans="5:9" x14ac:dyDescent="0.25">
      <c r="E12812" s="225"/>
      <c r="G12812" s="281"/>
      <c r="H12812" s="281"/>
      <c r="I12812" s="223"/>
    </row>
    <row r="12813" spans="5:9" x14ac:dyDescent="0.25">
      <c r="E12813" s="225"/>
      <c r="G12813" s="281"/>
      <c r="H12813" s="281"/>
      <c r="I12813" s="223"/>
    </row>
    <row r="12814" spans="5:9" x14ac:dyDescent="0.25">
      <c r="E12814" s="225"/>
      <c r="G12814" s="281"/>
      <c r="H12814" s="281"/>
      <c r="I12814" s="223"/>
    </row>
    <row r="12815" spans="5:9" x14ac:dyDescent="0.25">
      <c r="E12815" s="225"/>
      <c r="G12815" s="281"/>
      <c r="H12815" s="281"/>
      <c r="I12815" s="223"/>
    </row>
    <row r="12816" spans="5:9" x14ac:dyDescent="0.25">
      <c r="E12816" s="225"/>
      <c r="G12816" s="281"/>
      <c r="H12816" s="281"/>
      <c r="I12816" s="223"/>
    </row>
    <row r="12817" spans="5:9" x14ac:dyDescent="0.25">
      <c r="E12817" s="225"/>
      <c r="G12817" s="281"/>
      <c r="H12817" s="281"/>
      <c r="I12817" s="223"/>
    </row>
    <row r="12818" spans="5:9" x14ac:dyDescent="0.25">
      <c r="E12818" s="225"/>
      <c r="G12818" s="281"/>
      <c r="H12818" s="281"/>
      <c r="I12818" s="223"/>
    </row>
    <row r="12819" spans="5:9" x14ac:dyDescent="0.25">
      <c r="E12819" s="225"/>
      <c r="G12819" s="281"/>
      <c r="H12819" s="281"/>
      <c r="I12819" s="223"/>
    </row>
    <row r="12820" spans="5:9" x14ac:dyDescent="0.25">
      <c r="E12820" s="225"/>
      <c r="G12820" s="281"/>
      <c r="H12820" s="281"/>
      <c r="I12820" s="223"/>
    </row>
    <row r="12821" spans="5:9" x14ac:dyDescent="0.25">
      <c r="E12821" s="225"/>
      <c r="G12821" s="281"/>
      <c r="H12821" s="281"/>
      <c r="I12821" s="223"/>
    </row>
    <row r="12822" spans="5:9" x14ac:dyDescent="0.25">
      <c r="E12822" s="225"/>
      <c r="G12822" s="281"/>
      <c r="H12822" s="281"/>
      <c r="I12822" s="223"/>
    </row>
    <row r="12823" spans="5:9" x14ac:dyDescent="0.25">
      <c r="E12823" s="225"/>
      <c r="G12823" s="281"/>
      <c r="H12823" s="281"/>
      <c r="I12823" s="223"/>
    </row>
    <row r="12824" spans="5:9" x14ac:dyDescent="0.25">
      <c r="E12824" s="225"/>
      <c r="G12824" s="281"/>
      <c r="H12824" s="281"/>
      <c r="I12824" s="223"/>
    </row>
    <row r="12825" spans="5:9" x14ac:dyDescent="0.25">
      <c r="E12825" s="225"/>
      <c r="G12825" s="281"/>
      <c r="H12825" s="281"/>
      <c r="I12825" s="223"/>
    </row>
    <row r="12826" spans="5:9" x14ac:dyDescent="0.25">
      <c r="E12826" s="225"/>
      <c r="G12826" s="281"/>
      <c r="H12826" s="281"/>
      <c r="I12826" s="223"/>
    </row>
    <row r="12827" spans="5:9" x14ac:dyDescent="0.25">
      <c r="E12827" s="225"/>
      <c r="G12827" s="281"/>
      <c r="H12827" s="281"/>
      <c r="I12827" s="223"/>
    </row>
    <row r="12828" spans="5:9" x14ac:dyDescent="0.25">
      <c r="E12828" s="225"/>
      <c r="G12828" s="281"/>
      <c r="H12828" s="281"/>
      <c r="I12828" s="223"/>
    </row>
    <row r="12829" spans="5:9" x14ac:dyDescent="0.25">
      <c r="E12829" s="225"/>
      <c r="G12829" s="281"/>
      <c r="H12829" s="281"/>
      <c r="I12829" s="223"/>
    </row>
    <row r="12830" spans="5:9" x14ac:dyDescent="0.25">
      <c r="E12830" s="225"/>
      <c r="G12830" s="281"/>
      <c r="H12830" s="281"/>
      <c r="I12830" s="223"/>
    </row>
    <row r="12831" spans="5:9" x14ac:dyDescent="0.25">
      <c r="E12831" s="225"/>
      <c r="G12831" s="281"/>
      <c r="H12831" s="281"/>
      <c r="I12831" s="223"/>
    </row>
    <row r="12832" spans="5:9" x14ac:dyDescent="0.25">
      <c r="E12832" s="225"/>
      <c r="G12832" s="281"/>
      <c r="H12832" s="281"/>
      <c r="I12832" s="223"/>
    </row>
    <row r="12833" spans="5:9" x14ac:dyDescent="0.25">
      <c r="E12833" s="225"/>
      <c r="G12833" s="281"/>
      <c r="H12833" s="281"/>
      <c r="I12833" s="223"/>
    </row>
    <row r="12834" spans="5:9" x14ac:dyDescent="0.25">
      <c r="E12834" s="225"/>
      <c r="G12834" s="281"/>
      <c r="H12834" s="281"/>
      <c r="I12834" s="223"/>
    </row>
    <row r="12835" spans="5:9" x14ac:dyDescent="0.25">
      <c r="E12835" s="225"/>
      <c r="G12835" s="281"/>
      <c r="H12835" s="281"/>
      <c r="I12835" s="223"/>
    </row>
    <row r="12836" spans="5:9" x14ac:dyDescent="0.25">
      <c r="E12836" s="225"/>
      <c r="G12836" s="281"/>
      <c r="H12836" s="281"/>
      <c r="I12836" s="223"/>
    </row>
    <row r="12837" spans="5:9" x14ac:dyDescent="0.25">
      <c r="E12837" s="225"/>
      <c r="G12837" s="281"/>
      <c r="H12837" s="281"/>
      <c r="I12837" s="223"/>
    </row>
    <row r="12838" spans="5:9" x14ac:dyDescent="0.25">
      <c r="E12838" s="225"/>
      <c r="G12838" s="281"/>
      <c r="H12838" s="281"/>
      <c r="I12838" s="223"/>
    </row>
    <row r="12839" spans="5:9" x14ac:dyDescent="0.25">
      <c r="E12839" s="225"/>
      <c r="G12839" s="281"/>
      <c r="H12839" s="281"/>
      <c r="I12839" s="223"/>
    </row>
    <row r="12840" spans="5:9" x14ac:dyDescent="0.25">
      <c r="E12840" s="225"/>
      <c r="G12840" s="281"/>
      <c r="H12840" s="281"/>
      <c r="I12840" s="223"/>
    </row>
    <row r="12841" spans="5:9" x14ac:dyDescent="0.25">
      <c r="E12841" s="225"/>
      <c r="G12841" s="281"/>
      <c r="H12841" s="281"/>
      <c r="I12841" s="223"/>
    </row>
    <row r="12842" spans="5:9" x14ac:dyDescent="0.25">
      <c r="E12842" s="225"/>
      <c r="G12842" s="281"/>
      <c r="H12842" s="281"/>
      <c r="I12842" s="223"/>
    </row>
    <row r="12843" spans="5:9" x14ac:dyDescent="0.25">
      <c r="E12843" s="225"/>
      <c r="G12843" s="281"/>
      <c r="H12843" s="281"/>
      <c r="I12843" s="223"/>
    </row>
    <row r="12844" spans="5:9" x14ac:dyDescent="0.25">
      <c r="E12844" s="225"/>
      <c r="G12844" s="281"/>
      <c r="H12844" s="281"/>
      <c r="I12844" s="223"/>
    </row>
    <row r="12845" spans="5:9" x14ac:dyDescent="0.25">
      <c r="E12845" s="225"/>
      <c r="G12845" s="281"/>
      <c r="H12845" s="281"/>
      <c r="I12845" s="223"/>
    </row>
    <row r="12846" spans="5:9" x14ac:dyDescent="0.25">
      <c r="E12846" s="225"/>
      <c r="G12846" s="281"/>
      <c r="H12846" s="281"/>
      <c r="I12846" s="223"/>
    </row>
    <row r="12847" spans="5:9" x14ac:dyDescent="0.25">
      <c r="E12847" s="225"/>
      <c r="G12847" s="281"/>
      <c r="H12847" s="281"/>
      <c r="I12847" s="223"/>
    </row>
    <row r="12848" spans="5:9" x14ac:dyDescent="0.25">
      <c r="E12848" s="225"/>
      <c r="G12848" s="281"/>
      <c r="H12848" s="281"/>
      <c r="I12848" s="223"/>
    </row>
    <row r="12849" spans="5:9" x14ac:dyDescent="0.25">
      <c r="E12849" s="225"/>
      <c r="G12849" s="281"/>
      <c r="H12849" s="281"/>
      <c r="I12849" s="223"/>
    </row>
    <row r="12850" spans="5:9" x14ac:dyDescent="0.25">
      <c r="E12850" s="225"/>
      <c r="G12850" s="281"/>
      <c r="H12850" s="281"/>
      <c r="I12850" s="223"/>
    </row>
    <row r="12851" spans="5:9" x14ac:dyDescent="0.25">
      <c r="E12851" s="225"/>
      <c r="G12851" s="281"/>
      <c r="H12851" s="281"/>
      <c r="I12851" s="223"/>
    </row>
    <row r="12852" spans="5:9" x14ac:dyDescent="0.25">
      <c r="E12852" s="225"/>
      <c r="G12852" s="281"/>
      <c r="H12852" s="281"/>
      <c r="I12852" s="223"/>
    </row>
    <row r="12853" spans="5:9" x14ac:dyDescent="0.25">
      <c r="E12853" s="225"/>
      <c r="G12853" s="281"/>
      <c r="H12853" s="281"/>
      <c r="I12853" s="223"/>
    </row>
    <row r="12854" spans="5:9" x14ac:dyDescent="0.25">
      <c r="E12854" s="225"/>
      <c r="G12854" s="281"/>
      <c r="H12854" s="281"/>
      <c r="I12854" s="223"/>
    </row>
    <row r="12855" spans="5:9" x14ac:dyDescent="0.25">
      <c r="E12855" s="225"/>
      <c r="G12855" s="281"/>
      <c r="H12855" s="281"/>
      <c r="I12855" s="223"/>
    </row>
    <row r="12856" spans="5:9" x14ac:dyDescent="0.25">
      <c r="E12856" s="225"/>
      <c r="G12856" s="281"/>
      <c r="H12856" s="281"/>
      <c r="I12856" s="223"/>
    </row>
    <row r="12857" spans="5:9" x14ac:dyDescent="0.25">
      <c r="E12857" s="225"/>
      <c r="G12857" s="281"/>
      <c r="H12857" s="281"/>
      <c r="I12857" s="223"/>
    </row>
    <row r="12858" spans="5:9" x14ac:dyDescent="0.25">
      <c r="E12858" s="225"/>
      <c r="G12858" s="281"/>
      <c r="H12858" s="281"/>
      <c r="I12858" s="223"/>
    </row>
    <row r="12859" spans="5:9" x14ac:dyDescent="0.25">
      <c r="E12859" s="225"/>
      <c r="G12859" s="281"/>
      <c r="H12859" s="281"/>
      <c r="I12859" s="223"/>
    </row>
    <row r="12860" spans="5:9" x14ac:dyDescent="0.25">
      <c r="E12860" s="225"/>
      <c r="G12860" s="281"/>
      <c r="H12860" s="281"/>
      <c r="I12860" s="223"/>
    </row>
    <row r="12861" spans="5:9" x14ac:dyDescent="0.25">
      <c r="E12861" s="225"/>
      <c r="G12861" s="281"/>
      <c r="H12861" s="281"/>
      <c r="I12861" s="223"/>
    </row>
    <row r="12862" spans="5:9" x14ac:dyDescent="0.25">
      <c r="E12862" s="225"/>
      <c r="G12862" s="281"/>
      <c r="H12862" s="281"/>
      <c r="I12862" s="223"/>
    </row>
    <row r="12863" spans="5:9" x14ac:dyDescent="0.25">
      <c r="E12863" s="225"/>
      <c r="G12863" s="281"/>
      <c r="H12863" s="281"/>
      <c r="I12863" s="223"/>
    </row>
    <row r="12864" spans="5:9" x14ac:dyDescent="0.25">
      <c r="E12864" s="225"/>
      <c r="G12864" s="281"/>
      <c r="H12864" s="281"/>
      <c r="I12864" s="223"/>
    </row>
    <row r="12865" spans="5:9" x14ac:dyDescent="0.25">
      <c r="E12865" s="225"/>
      <c r="G12865" s="281"/>
      <c r="H12865" s="281"/>
      <c r="I12865" s="223"/>
    </row>
    <row r="12866" spans="5:9" x14ac:dyDescent="0.25">
      <c r="E12866" s="225"/>
      <c r="G12866" s="281"/>
      <c r="H12866" s="281"/>
      <c r="I12866" s="223"/>
    </row>
    <row r="12867" spans="5:9" x14ac:dyDescent="0.25">
      <c r="E12867" s="225"/>
      <c r="G12867" s="281"/>
      <c r="H12867" s="281"/>
      <c r="I12867" s="223"/>
    </row>
    <row r="12868" spans="5:9" x14ac:dyDescent="0.25">
      <c r="E12868" s="225"/>
      <c r="G12868" s="281"/>
      <c r="H12868" s="281"/>
      <c r="I12868" s="223"/>
    </row>
    <row r="12869" spans="5:9" x14ac:dyDescent="0.25">
      <c r="E12869" s="225"/>
      <c r="G12869" s="281"/>
      <c r="H12869" s="281"/>
      <c r="I12869" s="223"/>
    </row>
    <row r="12870" spans="5:9" x14ac:dyDescent="0.25">
      <c r="E12870" s="225"/>
      <c r="G12870" s="281"/>
      <c r="H12870" s="281"/>
      <c r="I12870" s="223"/>
    </row>
    <row r="12871" spans="5:9" x14ac:dyDescent="0.25">
      <c r="E12871" s="225"/>
      <c r="G12871" s="281"/>
      <c r="H12871" s="281"/>
      <c r="I12871" s="223"/>
    </row>
    <row r="12872" spans="5:9" x14ac:dyDescent="0.25">
      <c r="E12872" s="225"/>
      <c r="G12872" s="281"/>
      <c r="H12872" s="281"/>
      <c r="I12872" s="223"/>
    </row>
    <row r="12873" spans="5:9" x14ac:dyDescent="0.25">
      <c r="E12873" s="225"/>
      <c r="G12873" s="281"/>
      <c r="H12873" s="281"/>
      <c r="I12873" s="223"/>
    </row>
    <row r="12874" spans="5:9" x14ac:dyDescent="0.25">
      <c r="E12874" s="225"/>
      <c r="G12874" s="281"/>
      <c r="H12874" s="281"/>
      <c r="I12874" s="223"/>
    </row>
    <row r="12875" spans="5:9" x14ac:dyDescent="0.25">
      <c r="E12875" s="225"/>
      <c r="G12875" s="281"/>
      <c r="H12875" s="281"/>
      <c r="I12875" s="223"/>
    </row>
    <row r="12876" spans="5:9" x14ac:dyDescent="0.25">
      <c r="E12876" s="225"/>
      <c r="G12876" s="281"/>
      <c r="H12876" s="281"/>
      <c r="I12876" s="223"/>
    </row>
    <row r="12877" spans="5:9" x14ac:dyDescent="0.25">
      <c r="E12877" s="225"/>
      <c r="G12877" s="281"/>
      <c r="H12877" s="281"/>
      <c r="I12877" s="223"/>
    </row>
    <row r="12878" spans="5:9" x14ac:dyDescent="0.25">
      <c r="E12878" s="225"/>
      <c r="G12878" s="281"/>
      <c r="H12878" s="281"/>
      <c r="I12878" s="223"/>
    </row>
    <row r="12879" spans="5:9" x14ac:dyDescent="0.25">
      <c r="E12879" s="225"/>
      <c r="G12879" s="281"/>
      <c r="H12879" s="281"/>
      <c r="I12879" s="223"/>
    </row>
    <row r="12880" spans="5:9" x14ac:dyDescent="0.25">
      <c r="E12880" s="225"/>
      <c r="G12880" s="281"/>
      <c r="H12880" s="281"/>
      <c r="I12880" s="223"/>
    </row>
    <row r="12881" spans="5:9" x14ac:dyDescent="0.25">
      <c r="E12881" s="225"/>
      <c r="G12881" s="281"/>
      <c r="H12881" s="281"/>
      <c r="I12881" s="223"/>
    </row>
    <row r="12882" spans="5:9" x14ac:dyDescent="0.25">
      <c r="E12882" s="225"/>
      <c r="G12882" s="281"/>
      <c r="H12882" s="281"/>
      <c r="I12882" s="223"/>
    </row>
    <row r="12883" spans="5:9" x14ac:dyDescent="0.25">
      <c r="E12883" s="225"/>
      <c r="G12883" s="281"/>
      <c r="H12883" s="281"/>
      <c r="I12883" s="223"/>
    </row>
    <row r="12884" spans="5:9" x14ac:dyDescent="0.25">
      <c r="E12884" s="225"/>
      <c r="G12884" s="281"/>
      <c r="H12884" s="281"/>
      <c r="I12884" s="223"/>
    </row>
    <row r="12885" spans="5:9" x14ac:dyDescent="0.25">
      <c r="E12885" s="225"/>
      <c r="G12885" s="281"/>
      <c r="H12885" s="281"/>
      <c r="I12885" s="223"/>
    </row>
    <row r="12886" spans="5:9" x14ac:dyDescent="0.25">
      <c r="E12886" s="225"/>
      <c r="G12886" s="281"/>
      <c r="H12886" s="281"/>
      <c r="I12886" s="223"/>
    </row>
    <row r="12887" spans="5:9" x14ac:dyDescent="0.25">
      <c r="E12887" s="225"/>
      <c r="G12887" s="281"/>
      <c r="H12887" s="281"/>
      <c r="I12887" s="223"/>
    </row>
    <row r="12888" spans="5:9" x14ac:dyDescent="0.25">
      <c r="E12888" s="225"/>
      <c r="G12888" s="281"/>
      <c r="H12888" s="281"/>
      <c r="I12888" s="223"/>
    </row>
    <row r="12889" spans="5:9" x14ac:dyDescent="0.25">
      <c r="E12889" s="225"/>
      <c r="G12889" s="281"/>
      <c r="H12889" s="281"/>
      <c r="I12889" s="223"/>
    </row>
    <row r="12890" spans="5:9" x14ac:dyDescent="0.25">
      <c r="E12890" s="225"/>
      <c r="G12890" s="281"/>
      <c r="H12890" s="281"/>
      <c r="I12890" s="223"/>
    </row>
    <row r="12891" spans="5:9" x14ac:dyDescent="0.25">
      <c r="E12891" s="225"/>
      <c r="G12891" s="281"/>
      <c r="H12891" s="281"/>
      <c r="I12891" s="223"/>
    </row>
    <row r="12892" spans="5:9" x14ac:dyDescent="0.25">
      <c r="E12892" s="225"/>
      <c r="G12892" s="281"/>
      <c r="H12892" s="281"/>
      <c r="I12892" s="223"/>
    </row>
    <row r="12893" spans="5:9" x14ac:dyDescent="0.25">
      <c r="E12893" s="225"/>
      <c r="G12893" s="281"/>
      <c r="H12893" s="281"/>
      <c r="I12893" s="223"/>
    </row>
    <row r="12894" spans="5:9" x14ac:dyDescent="0.25">
      <c r="E12894" s="225"/>
      <c r="G12894" s="281"/>
      <c r="H12894" s="281"/>
      <c r="I12894" s="223"/>
    </row>
    <row r="12895" spans="5:9" x14ac:dyDescent="0.25">
      <c r="E12895" s="225"/>
      <c r="G12895" s="281"/>
      <c r="H12895" s="281"/>
      <c r="I12895" s="223"/>
    </row>
    <row r="12896" spans="5:9" x14ac:dyDescent="0.25">
      <c r="E12896" s="225"/>
      <c r="G12896" s="281"/>
      <c r="H12896" s="281"/>
      <c r="I12896" s="223"/>
    </row>
    <row r="12897" spans="5:9" x14ac:dyDescent="0.25">
      <c r="E12897" s="225"/>
      <c r="G12897" s="281"/>
      <c r="H12897" s="281"/>
      <c r="I12897" s="223"/>
    </row>
    <row r="12898" spans="5:9" x14ac:dyDescent="0.25">
      <c r="E12898" s="225"/>
      <c r="G12898" s="281"/>
      <c r="H12898" s="281"/>
      <c r="I12898" s="223"/>
    </row>
    <row r="12899" spans="5:9" x14ac:dyDescent="0.25">
      <c r="E12899" s="225"/>
      <c r="G12899" s="281"/>
      <c r="H12899" s="281"/>
      <c r="I12899" s="223"/>
    </row>
    <row r="12900" spans="5:9" x14ac:dyDescent="0.25">
      <c r="E12900" s="225"/>
      <c r="G12900" s="281"/>
      <c r="H12900" s="281"/>
      <c r="I12900" s="223"/>
    </row>
    <row r="12901" spans="5:9" x14ac:dyDescent="0.25">
      <c r="E12901" s="225"/>
      <c r="G12901" s="281"/>
      <c r="H12901" s="281"/>
      <c r="I12901" s="223"/>
    </row>
    <row r="12902" spans="5:9" x14ac:dyDescent="0.25">
      <c r="E12902" s="225"/>
      <c r="G12902" s="281"/>
      <c r="H12902" s="281"/>
      <c r="I12902" s="223"/>
    </row>
    <row r="12903" spans="5:9" x14ac:dyDescent="0.25">
      <c r="E12903" s="225"/>
      <c r="G12903" s="281"/>
      <c r="H12903" s="281"/>
      <c r="I12903" s="223"/>
    </row>
    <row r="12904" spans="5:9" x14ac:dyDescent="0.25">
      <c r="E12904" s="225"/>
      <c r="G12904" s="281"/>
      <c r="H12904" s="281"/>
      <c r="I12904" s="223"/>
    </row>
    <row r="12905" spans="5:9" x14ac:dyDescent="0.25">
      <c r="E12905" s="225"/>
      <c r="G12905" s="281"/>
      <c r="H12905" s="281"/>
      <c r="I12905" s="223"/>
    </row>
    <row r="12906" spans="5:9" x14ac:dyDescent="0.25">
      <c r="E12906" s="225"/>
      <c r="G12906" s="281"/>
      <c r="H12906" s="281"/>
      <c r="I12906" s="223"/>
    </row>
    <row r="12907" spans="5:9" x14ac:dyDescent="0.25">
      <c r="E12907" s="225"/>
      <c r="G12907" s="281"/>
      <c r="H12907" s="281"/>
      <c r="I12907" s="223"/>
    </row>
    <row r="12908" spans="5:9" x14ac:dyDescent="0.25">
      <c r="E12908" s="225"/>
      <c r="G12908" s="281"/>
      <c r="H12908" s="281"/>
      <c r="I12908" s="223"/>
    </row>
    <row r="12909" spans="5:9" x14ac:dyDescent="0.25">
      <c r="E12909" s="225"/>
      <c r="G12909" s="281"/>
      <c r="H12909" s="281"/>
      <c r="I12909" s="223"/>
    </row>
    <row r="12910" spans="5:9" x14ac:dyDescent="0.25">
      <c r="E12910" s="225"/>
      <c r="G12910" s="281"/>
      <c r="H12910" s="281"/>
      <c r="I12910" s="223"/>
    </row>
    <row r="12911" spans="5:9" x14ac:dyDescent="0.25">
      <c r="E12911" s="225"/>
      <c r="G12911" s="281"/>
      <c r="H12911" s="281"/>
      <c r="I12911" s="223"/>
    </row>
    <row r="12912" spans="5:9" x14ac:dyDescent="0.25">
      <c r="E12912" s="225"/>
      <c r="G12912" s="281"/>
      <c r="H12912" s="281"/>
      <c r="I12912" s="223"/>
    </row>
    <row r="12913" spans="5:9" x14ac:dyDescent="0.25">
      <c r="E12913" s="225"/>
      <c r="G12913" s="281"/>
      <c r="H12913" s="281"/>
      <c r="I12913" s="223"/>
    </row>
    <row r="12914" spans="5:9" x14ac:dyDescent="0.25">
      <c r="E12914" s="225"/>
      <c r="G12914" s="281"/>
      <c r="H12914" s="281"/>
      <c r="I12914" s="223"/>
    </row>
    <row r="12915" spans="5:9" x14ac:dyDescent="0.25">
      <c r="E12915" s="225"/>
      <c r="G12915" s="281"/>
      <c r="H12915" s="281"/>
      <c r="I12915" s="223"/>
    </row>
    <row r="12916" spans="5:9" x14ac:dyDescent="0.25">
      <c r="E12916" s="225"/>
      <c r="G12916" s="281"/>
      <c r="H12916" s="281"/>
      <c r="I12916" s="223"/>
    </row>
    <row r="12917" spans="5:9" x14ac:dyDescent="0.25">
      <c r="E12917" s="225"/>
      <c r="G12917" s="281"/>
      <c r="H12917" s="281"/>
      <c r="I12917" s="223"/>
    </row>
    <row r="12918" spans="5:9" x14ac:dyDescent="0.25">
      <c r="E12918" s="225"/>
      <c r="G12918" s="281"/>
      <c r="H12918" s="281"/>
      <c r="I12918" s="223"/>
    </row>
    <row r="12919" spans="5:9" x14ac:dyDescent="0.25">
      <c r="E12919" s="225"/>
      <c r="G12919" s="281"/>
      <c r="H12919" s="281"/>
      <c r="I12919" s="223"/>
    </row>
    <row r="12920" spans="5:9" x14ac:dyDescent="0.25">
      <c r="E12920" s="225"/>
      <c r="G12920" s="281"/>
      <c r="H12920" s="281"/>
      <c r="I12920" s="223"/>
    </row>
    <row r="12921" spans="5:9" x14ac:dyDescent="0.25">
      <c r="E12921" s="225"/>
      <c r="G12921" s="281"/>
      <c r="H12921" s="281"/>
      <c r="I12921" s="223"/>
    </row>
    <row r="12922" spans="5:9" x14ac:dyDescent="0.25">
      <c r="E12922" s="225"/>
      <c r="G12922" s="281"/>
      <c r="H12922" s="281"/>
      <c r="I12922" s="223"/>
    </row>
    <row r="12923" spans="5:9" x14ac:dyDescent="0.25">
      <c r="E12923" s="225"/>
      <c r="G12923" s="281"/>
      <c r="H12923" s="281"/>
      <c r="I12923" s="223"/>
    </row>
    <row r="12924" spans="5:9" x14ac:dyDescent="0.25">
      <c r="E12924" s="225"/>
      <c r="G12924" s="281"/>
      <c r="H12924" s="281"/>
      <c r="I12924" s="223"/>
    </row>
    <row r="12925" spans="5:9" x14ac:dyDescent="0.25">
      <c r="E12925" s="225"/>
      <c r="G12925" s="281"/>
      <c r="H12925" s="281"/>
      <c r="I12925" s="223"/>
    </row>
    <row r="12926" spans="5:9" x14ac:dyDescent="0.25">
      <c r="E12926" s="225"/>
      <c r="G12926" s="281"/>
      <c r="H12926" s="281"/>
      <c r="I12926" s="223"/>
    </row>
    <row r="12927" spans="5:9" x14ac:dyDescent="0.25">
      <c r="E12927" s="225"/>
      <c r="G12927" s="281"/>
      <c r="H12927" s="281"/>
      <c r="I12927" s="223"/>
    </row>
    <row r="12928" spans="5:9" x14ac:dyDescent="0.25">
      <c r="E12928" s="225"/>
      <c r="G12928" s="281"/>
      <c r="H12928" s="281"/>
      <c r="I12928" s="223"/>
    </row>
    <row r="12929" spans="5:9" x14ac:dyDescent="0.25">
      <c r="E12929" s="225"/>
      <c r="G12929" s="281"/>
      <c r="H12929" s="281"/>
      <c r="I12929" s="223"/>
    </row>
    <row r="12930" spans="5:9" x14ac:dyDescent="0.25">
      <c r="E12930" s="225"/>
      <c r="G12930" s="281"/>
      <c r="H12930" s="281"/>
      <c r="I12930" s="223"/>
    </row>
    <row r="12931" spans="5:9" x14ac:dyDescent="0.25">
      <c r="E12931" s="225"/>
      <c r="G12931" s="281"/>
      <c r="H12931" s="281"/>
      <c r="I12931" s="223"/>
    </row>
    <row r="12932" spans="5:9" x14ac:dyDescent="0.25">
      <c r="E12932" s="225"/>
      <c r="G12932" s="281"/>
      <c r="H12932" s="281"/>
      <c r="I12932" s="223"/>
    </row>
    <row r="12933" spans="5:9" x14ac:dyDescent="0.25">
      <c r="E12933" s="225"/>
      <c r="G12933" s="281"/>
      <c r="H12933" s="281"/>
      <c r="I12933" s="223"/>
    </row>
    <row r="12934" spans="5:9" x14ac:dyDescent="0.25">
      <c r="E12934" s="225"/>
      <c r="G12934" s="281"/>
      <c r="H12934" s="281"/>
      <c r="I12934" s="223"/>
    </row>
    <row r="12935" spans="5:9" x14ac:dyDescent="0.25">
      <c r="E12935" s="225"/>
      <c r="G12935" s="281"/>
      <c r="H12935" s="281"/>
      <c r="I12935" s="223"/>
    </row>
    <row r="12936" spans="5:9" x14ac:dyDescent="0.25">
      <c r="E12936" s="225"/>
      <c r="G12936" s="281"/>
      <c r="H12936" s="281"/>
      <c r="I12936" s="223"/>
    </row>
    <row r="12937" spans="5:9" x14ac:dyDescent="0.25">
      <c r="E12937" s="225"/>
      <c r="G12937" s="281"/>
      <c r="H12937" s="281"/>
      <c r="I12937" s="223"/>
    </row>
    <row r="12938" spans="5:9" x14ac:dyDescent="0.25">
      <c r="E12938" s="225"/>
      <c r="G12938" s="281"/>
      <c r="H12938" s="281"/>
      <c r="I12938" s="223"/>
    </row>
    <row r="12939" spans="5:9" x14ac:dyDescent="0.25">
      <c r="E12939" s="225"/>
      <c r="G12939" s="281"/>
      <c r="H12939" s="281"/>
      <c r="I12939" s="223"/>
    </row>
    <row r="12940" spans="5:9" x14ac:dyDescent="0.25">
      <c r="E12940" s="225"/>
      <c r="G12940" s="281"/>
      <c r="H12940" s="281"/>
      <c r="I12940" s="223"/>
    </row>
    <row r="12941" spans="5:9" x14ac:dyDescent="0.25">
      <c r="E12941" s="225"/>
      <c r="G12941" s="281"/>
      <c r="H12941" s="281"/>
      <c r="I12941" s="223"/>
    </row>
    <row r="12942" spans="5:9" x14ac:dyDescent="0.25">
      <c r="E12942" s="225"/>
      <c r="G12942" s="281"/>
      <c r="H12942" s="281"/>
      <c r="I12942" s="223"/>
    </row>
    <row r="12943" spans="5:9" x14ac:dyDescent="0.25">
      <c r="E12943" s="225"/>
      <c r="G12943" s="281"/>
      <c r="H12943" s="281"/>
      <c r="I12943" s="223"/>
    </row>
    <row r="12944" spans="5:9" x14ac:dyDescent="0.25">
      <c r="E12944" s="225"/>
      <c r="G12944" s="281"/>
      <c r="H12944" s="281"/>
      <c r="I12944" s="223"/>
    </row>
    <row r="12945" spans="5:9" x14ac:dyDescent="0.25">
      <c r="E12945" s="225"/>
      <c r="G12945" s="281"/>
      <c r="H12945" s="281"/>
      <c r="I12945" s="223"/>
    </row>
    <row r="12946" spans="5:9" x14ac:dyDescent="0.25">
      <c r="E12946" s="225"/>
      <c r="G12946" s="281"/>
      <c r="H12946" s="281"/>
      <c r="I12946" s="223"/>
    </row>
    <row r="12947" spans="5:9" x14ac:dyDescent="0.25">
      <c r="E12947" s="225"/>
      <c r="G12947" s="281"/>
      <c r="H12947" s="281"/>
      <c r="I12947" s="223"/>
    </row>
    <row r="12948" spans="5:9" x14ac:dyDescent="0.25">
      <c r="E12948" s="225"/>
      <c r="G12948" s="281"/>
      <c r="H12948" s="281"/>
      <c r="I12948" s="223"/>
    </row>
    <row r="12949" spans="5:9" x14ac:dyDescent="0.25">
      <c r="E12949" s="225"/>
      <c r="G12949" s="281"/>
      <c r="H12949" s="281"/>
      <c r="I12949" s="223"/>
    </row>
    <row r="12950" spans="5:9" x14ac:dyDescent="0.25">
      <c r="E12950" s="225"/>
      <c r="G12950" s="281"/>
      <c r="H12950" s="281"/>
      <c r="I12950" s="223"/>
    </row>
    <row r="12951" spans="5:9" x14ac:dyDescent="0.25">
      <c r="E12951" s="225"/>
      <c r="G12951" s="281"/>
      <c r="H12951" s="281"/>
      <c r="I12951" s="223"/>
    </row>
    <row r="12952" spans="5:9" x14ac:dyDescent="0.25">
      <c r="E12952" s="225"/>
      <c r="G12952" s="281"/>
      <c r="H12952" s="281"/>
      <c r="I12952" s="223"/>
    </row>
    <row r="12953" spans="5:9" x14ac:dyDescent="0.25">
      <c r="E12953" s="225"/>
      <c r="G12953" s="281"/>
      <c r="H12953" s="281"/>
      <c r="I12953" s="223"/>
    </row>
    <row r="12954" spans="5:9" x14ac:dyDescent="0.25">
      <c r="E12954" s="225"/>
      <c r="G12954" s="281"/>
      <c r="H12954" s="281"/>
      <c r="I12954" s="223"/>
    </row>
    <row r="12955" spans="5:9" x14ac:dyDescent="0.25">
      <c r="E12955" s="225"/>
      <c r="G12955" s="281"/>
      <c r="H12955" s="281"/>
      <c r="I12955" s="223"/>
    </row>
    <row r="12956" spans="5:9" x14ac:dyDescent="0.25">
      <c r="E12956" s="225"/>
      <c r="G12956" s="281"/>
      <c r="H12956" s="281"/>
      <c r="I12956" s="223"/>
    </row>
    <row r="12957" spans="5:9" x14ac:dyDescent="0.25">
      <c r="E12957" s="225"/>
      <c r="G12957" s="281"/>
      <c r="H12957" s="281"/>
      <c r="I12957" s="223"/>
    </row>
    <row r="12958" spans="5:9" x14ac:dyDescent="0.25">
      <c r="E12958" s="225"/>
      <c r="G12958" s="281"/>
      <c r="H12958" s="281"/>
      <c r="I12958" s="223"/>
    </row>
    <row r="12959" spans="5:9" x14ac:dyDescent="0.25">
      <c r="E12959" s="225"/>
      <c r="G12959" s="281"/>
      <c r="H12959" s="281"/>
      <c r="I12959" s="223"/>
    </row>
    <row r="12960" spans="5:9" x14ac:dyDescent="0.25">
      <c r="E12960" s="225"/>
      <c r="G12960" s="281"/>
      <c r="H12960" s="281"/>
      <c r="I12960" s="223"/>
    </row>
    <row r="12961" spans="5:9" x14ac:dyDescent="0.25">
      <c r="E12961" s="225"/>
      <c r="G12961" s="281"/>
      <c r="H12961" s="281"/>
      <c r="I12961" s="223"/>
    </row>
    <row r="12962" spans="5:9" x14ac:dyDescent="0.25">
      <c r="E12962" s="225"/>
      <c r="G12962" s="281"/>
      <c r="H12962" s="281"/>
      <c r="I12962" s="223"/>
    </row>
    <row r="12963" spans="5:9" x14ac:dyDescent="0.25">
      <c r="E12963" s="225"/>
      <c r="G12963" s="281"/>
      <c r="H12963" s="281"/>
      <c r="I12963" s="223"/>
    </row>
    <row r="12964" spans="5:9" x14ac:dyDescent="0.25">
      <c r="E12964" s="225"/>
      <c r="G12964" s="281"/>
      <c r="H12964" s="281"/>
      <c r="I12964" s="223"/>
    </row>
    <row r="12965" spans="5:9" x14ac:dyDescent="0.25">
      <c r="E12965" s="225"/>
      <c r="G12965" s="281"/>
      <c r="H12965" s="281"/>
      <c r="I12965" s="223"/>
    </row>
    <row r="12966" spans="5:9" x14ac:dyDescent="0.25">
      <c r="E12966" s="225"/>
      <c r="G12966" s="281"/>
      <c r="H12966" s="281"/>
      <c r="I12966" s="223"/>
    </row>
    <row r="12967" spans="5:9" x14ac:dyDescent="0.25">
      <c r="E12967" s="225"/>
      <c r="G12967" s="281"/>
      <c r="H12967" s="281"/>
      <c r="I12967" s="223"/>
    </row>
    <row r="12968" spans="5:9" x14ac:dyDescent="0.25">
      <c r="E12968" s="225"/>
      <c r="G12968" s="281"/>
      <c r="H12968" s="281"/>
      <c r="I12968" s="223"/>
    </row>
    <row r="12969" spans="5:9" x14ac:dyDescent="0.25">
      <c r="E12969" s="225"/>
      <c r="G12969" s="281"/>
      <c r="H12969" s="281"/>
      <c r="I12969" s="223"/>
    </row>
    <row r="12970" spans="5:9" x14ac:dyDescent="0.25">
      <c r="E12970" s="225"/>
      <c r="G12970" s="281"/>
      <c r="H12970" s="281"/>
      <c r="I12970" s="223"/>
    </row>
    <row r="12971" spans="5:9" x14ac:dyDescent="0.25">
      <c r="E12971" s="225"/>
      <c r="G12971" s="281"/>
      <c r="H12971" s="281"/>
      <c r="I12971" s="223"/>
    </row>
    <row r="12972" spans="5:9" x14ac:dyDescent="0.25">
      <c r="E12972" s="225"/>
      <c r="G12972" s="281"/>
      <c r="H12972" s="281"/>
      <c r="I12972" s="223"/>
    </row>
    <row r="12973" spans="5:9" x14ac:dyDescent="0.25">
      <c r="E12973" s="225"/>
      <c r="G12973" s="281"/>
      <c r="H12973" s="281"/>
      <c r="I12973" s="223"/>
    </row>
    <row r="12974" spans="5:9" x14ac:dyDescent="0.25">
      <c r="E12974" s="225"/>
      <c r="G12974" s="281"/>
      <c r="H12974" s="281"/>
      <c r="I12974" s="223"/>
    </row>
    <row r="12975" spans="5:9" x14ac:dyDescent="0.25">
      <c r="E12975" s="225"/>
      <c r="G12975" s="281"/>
      <c r="H12975" s="281"/>
      <c r="I12975" s="223"/>
    </row>
    <row r="12976" spans="5:9" x14ac:dyDescent="0.25">
      <c r="E12976" s="225"/>
      <c r="G12976" s="281"/>
      <c r="H12976" s="281"/>
      <c r="I12976" s="223"/>
    </row>
    <row r="12977" spans="5:9" x14ac:dyDescent="0.25">
      <c r="E12977" s="225"/>
      <c r="G12977" s="281"/>
      <c r="H12977" s="281"/>
      <c r="I12977" s="223"/>
    </row>
    <row r="12978" spans="5:9" x14ac:dyDescent="0.25">
      <c r="E12978" s="225"/>
      <c r="G12978" s="281"/>
      <c r="H12978" s="281"/>
      <c r="I12978" s="223"/>
    </row>
    <row r="12979" spans="5:9" x14ac:dyDescent="0.25">
      <c r="E12979" s="225"/>
      <c r="G12979" s="281"/>
      <c r="H12979" s="281"/>
      <c r="I12979" s="223"/>
    </row>
    <row r="12980" spans="5:9" x14ac:dyDescent="0.25">
      <c r="E12980" s="225"/>
      <c r="G12980" s="281"/>
      <c r="H12980" s="281"/>
      <c r="I12980" s="223"/>
    </row>
    <row r="12981" spans="5:9" x14ac:dyDescent="0.25">
      <c r="E12981" s="225"/>
      <c r="G12981" s="281"/>
      <c r="H12981" s="281"/>
      <c r="I12981" s="223"/>
    </row>
    <row r="12982" spans="5:9" x14ac:dyDescent="0.25">
      <c r="E12982" s="225"/>
      <c r="G12982" s="281"/>
      <c r="H12982" s="281"/>
      <c r="I12982" s="223"/>
    </row>
    <row r="12983" spans="5:9" x14ac:dyDescent="0.25">
      <c r="E12983" s="225"/>
      <c r="G12983" s="281"/>
      <c r="H12983" s="281"/>
      <c r="I12983" s="223"/>
    </row>
    <row r="12984" spans="5:9" x14ac:dyDescent="0.25">
      <c r="E12984" s="225"/>
      <c r="G12984" s="281"/>
      <c r="H12984" s="281"/>
      <c r="I12984" s="223"/>
    </row>
    <row r="12985" spans="5:9" x14ac:dyDescent="0.25">
      <c r="E12985" s="225"/>
      <c r="G12985" s="281"/>
      <c r="H12985" s="281"/>
      <c r="I12985" s="223"/>
    </row>
    <row r="12986" spans="5:9" x14ac:dyDescent="0.25">
      <c r="E12986" s="225"/>
      <c r="G12986" s="281"/>
      <c r="H12986" s="281"/>
      <c r="I12986" s="223"/>
    </row>
    <row r="12987" spans="5:9" x14ac:dyDescent="0.25">
      <c r="E12987" s="225"/>
      <c r="G12987" s="281"/>
      <c r="H12987" s="281"/>
      <c r="I12987" s="223"/>
    </row>
    <row r="12988" spans="5:9" x14ac:dyDescent="0.25">
      <c r="E12988" s="225"/>
      <c r="G12988" s="281"/>
      <c r="H12988" s="281"/>
      <c r="I12988" s="223"/>
    </row>
    <row r="12989" spans="5:9" x14ac:dyDescent="0.25">
      <c r="E12989" s="225"/>
      <c r="G12989" s="281"/>
      <c r="H12989" s="281"/>
      <c r="I12989" s="223"/>
    </row>
    <row r="12990" spans="5:9" x14ac:dyDescent="0.25">
      <c r="E12990" s="225"/>
      <c r="G12990" s="281"/>
      <c r="H12990" s="281"/>
      <c r="I12990" s="223"/>
    </row>
    <row r="12991" spans="5:9" x14ac:dyDescent="0.25">
      <c r="E12991" s="225"/>
      <c r="G12991" s="281"/>
      <c r="H12991" s="281"/>
      <c r="I12991" s="223"/>
    </row>
    <row r="12992" spans="5:9" x14ac:dyDescent="0.25">
      <c r="E12992" s="225"/>
      <c r="G12992" s="281"/>
      <c r="H12992" s="281"/>
      <c r="I12992" s="223"/>
    </row>
    <row r="12993" spans="5:9" x14ac:dyDescent="0.25">
      <c r="E12993" s="225"/>
      <c r="G12993" s="281"/>
      <c r="H12993" s="281"/>
      <c r="I12993" s="223"/>
    </row>
    <row r="12994" spans="5:9" x14ac:dyDescent="0.25">
      <c r="E12994" s="225"/>
      <c r="G12994" s="281"/>
      <c r="H12994" s="281"/>
      <c r="I12994" s="223"/>
    </row>
    <row r="12995" spans="5:9" x14ac:dyDescent="0.25">
      <c r="E12995" s="225"/>
      <c r="G12995" s="281"/>
      <c r="H12995" s="281"/>
      <c r="I12995" s="223"/>
    </row>
    <row r="12996" spans="5:9" x14ac:dyDescent="0.25">
      <c r="E12996" s="225"/>
      <c r="G12996" s="281"/>
      <c r="H12996" s="281"/>
      <c r="I12996" s="223"/>
    </row>
    <row r="12997" spans="5:9" x14ac:dyDescent="0.25">
      <c r="E12997" s="225"/>
      <c r="G12997" s="281"/>
      <c r="H12997" s="281"/>
      <c r="I12997" s="223"/>
    </row>
    <row r="12998" spans="5:9" x14ac:dyDescent="0.25">
      <c r="E12998" s="225"/>
      <c r="G12998" s="281"/>
      <c r="H12998" s="281"/>
      <c r="I12998" s="223"/>
    </row>
    <row r="12999" spans="5:9" x14ac:dyDescent="0.25">
      <c r="E12999" s="225"/>
      <c r="G12999" s="281"/>
      <c r="H12999" s="281"/>
      <c r="I12999" s="223"/>
    </row>
    <row r="13000" spans="5:9" x14ac:dyDescent="0.25">
      <c r="E13000" s="225"/>
      <c r="G13000" s="281"/>
      <c r="H13000" s="281"/>
      <c r="I13000" s="223"/>
    </row>
    <row r="13001" spans="5:9" x14ac:dyDescent="0.25">
      <c r="E13001" s="225"/>
      <c r="G13001" s="281"/>
      <c r="H13001" s="281"/>
      <c r="I13001" s="223"/>
    </row>
    <row r="13002" spans="5:9" x14ac:dyDescent="0.25">
      <c r="E13002" s="225"/>
      <c r="G13002" s="281"/>
      <c r="H13002" s="281"/>
      <c r="I13002" s="223"/>
    </row>
    <row r="13003" spans="5:9" x14ac:dyDescent="0.25">
      <c r="E13003" s="225"/>
      <c r="G13003" s="281"/>
      <c r="H13003" s="281"/>
      <c r="I13003" s="223"/>
    </row>
    <row r="13004" spans="5:9" x14ac:dyDescent="0.25">
      <c r="E13004" s="225"/>
      <c r="G13004" s="281"/>
      <c r="H13004" s="281"/>
      <c r="I13004" s="223"/>
    </row>
    <row r="13005" spans="5:9" x14ac:dyDescent="0.25">
      <c r="E13005" s="225"/>
      <c r="G13005" s="281"/>
      <c r="H13005" s="281"/>
      <c r="I13005" s="223"/>
    </row>
    <row r="13006" spans="5:9" x14ac:dyDescent="0.25">
      <c r="E13006" s="225"/>
      <c r="G13006" s="281"/>
      <c r="H13006" s="281"/>
      <c r="I13006" s="223"/>
    </row>
    <row r="13007" spans="5:9" x14ac:dyDescent="0.25">
      <c r="E13007" s="225"/>
      <c r="G13007" s="281"/>
      <c r="H13007" s="281"/>
      <c r="I13007" s="223"/>
    </row>
    <row r="13008" spans="5:9" x14ac:dyDescent="0.25">
      <c r="E13008" s="225"/>
      <c r="G13008" s="281"/>
      <c r="H13008" s="281"/>
      <c r="I13008" s="223"/>
    </row>
    <row r="13009" spans="5:9" x14ac:dyDescent="0.25">
      <c r="E13009" s="225"/>
      <c r="G13009" s="281"/>
      <c r="H13009" s="281"/>
      <c r="I13009" s="223"/>
    </row>
    <row r="13010" spans="5:9" x14ac:dyDescent="0.25">
      <c r="E13010" s="225"/>
      <c r="G13010" s="281"/>
      <c r="H13010" s="281"/>
      <c r="I13010" s="223"/>
    </row>
    <row r="13011" spans="5:9" x14ac:dyDescent="0.25">
      <c r="E13011" s="225"/>
      <c r="G13011" s="281"/>
      <c r="H13011" s="281"/>
      <c r="I13011" s="223"/>
    </row>
    <row r="13012" spans="5:9" x14ac:dyDescent="0.25">
      <c r="E13012" s="225"/>
      <c r="G13012" s="281"/>
      <c r="H13012" s="281"/>
      <c r="I13012" s="223"/>
    </row>
    <row r="13013" spans="5:9" x14ac:dyDescent="0.25">
      <c r="E13013" s="225"/>
      <c r="G13013" s="281"/>
      <c r="H13013" s="281"/>
      <c r="I13013" s="223"/>
    </row>
    <row r="13014" spans="5:9" x14ac:dyDescent="0.25">
      <c r="E13014" s="225"/>
      <c r="G13014" s="281"/>
      <c r="H13014" s="281"/>
      <c r="I13014" s="223"/>
    </row>
    <row r="13015" spans="5:9" x14ac:dyDescent="0.25">
      <c r="E13015" s="225"/>
      <c r="G13015" s="281"/>
      <c r="H13015" s="281"/>
      <c r="I13015" s="223"/>
    </row>
    <row r="13016" spans="5:9" x14ac:dyDescent="0.25">
      <c r="E13016" s="225"/>
      <c r="G13016" s="281"/>
      <c r="H13016" s="281"/>
      <c r="I13016" s="223"/>
    </row>
    <row r="13017" spans="5:9" x14ac:dyDescent="0.25">
      <c r="E13017" s="225"/>
      <c r="G13017" s="281"/>
      <c r="H13017" s="281"/>
      <c r="I13017" s="223"/>
    </row>
    <row r="13018" spans="5:9" x14ac:dyDescent="0.25">
      <c r="E13018" s="225"/>
      <c r="G13018" s="281"/>
      <c r="H13018" s="281"/>
      <c r="I13018" s="223"/>
    </row>
    <row r="13019" spans="5:9" x14ac:dyDescent="0.25">
      <c r="E13019" s="225"/>
      <c r="G13019" s="281"/>
      <c r="H13019" s="281"/>
      <c r="I13019" s="223"/>
    </row>
    <row r="13020" spans="5:9" x14ac:dyDescent="0.25">
      <c r="E13020" s="225"/>
      <c r="G13020" s="281"/>
      <c r="H13020" s="281"/>
      <c r="I13020" s="223"/>
    </row>
    <row r="13021" spans="5:9" x14ac:dyDescent="0.25">
      <c r="E13021" s="225"/>
      <c r="G13021" s="281"/>
      <c r="H13021" s="281"/>
      <c r="I13021" s="223"/>
    </row>
    <row r="13022" spans="5:9" x14ac:dyDescent="0.25">
      <c r="E13022" s="225"/>
      <c r="G13022" s="281"/>
      <c r="H13022" s="281"/>
      <c r="I13022" s="223"/>
    </row>
    <row r="13023" spans="5:9" x14ac:dyDescent="0.25">
      <c r="E13023" s="225"/>
      <c r="G13023" s="281"/>
      <c r="H13023" s="281"/>
      <c r="I13023" s="223"/>
    </row>
    <row r="13024" spans="5:9" x14ac:dyDescent="0.25">
      <c r="E13024" s="225"/>
      <c r="G13024" s="281"/>
      <c r="H13024" s="281"/>
      <c r="I13024" s="223"/>
    </row>
    <row r="13025" spans="5:9" x14ac:dyDescent="0.25">
      <c r="E13025" s="225"/>
      <c r="G13025" s="281"/>
      <c r="H13025" s="281"/>
      <c r="I13025" s="223"/>
    </row>
    <row r="13026" spans="5:9" x14ac:dyDescent="0.25">
      <c r="E13026" s="225"/>
      <c r="G13026" s="281"/>
      <c r="H13026" s="281"/>
      <c r="I13026" s="223"/>
    </row>
    <row r="13027" spans="5:9" x14ac:dyDescent="0.25">
      <c r="E13027" s="225"/>
      <c r="G13027" s="281"/>
      <c r="H13027" s="281"/>
      <c r="I13027" s="223"/>
    </row>
    <row r="13028" spans="5:9" x14ac:dyDescent="0.25">
      <c r="E13028" s="225"/>
      <c r="G13028" s="281"/>
      <c r="H13028" s="281"/>
      <c r="I13028" s="223"/>
    </row>
    <row r="13029" spans="5:9" x14ac:dyDescent="0.25">
      <c r="E13029" s="225"/>
      <c r="G13029" s="281"/>
      <c r="H13029" s="281"/>
      <c r="I13029" s="223"/>
    </row>
    <row r="13030" spans="5:9" x14ac:dyDescent="0.25">
      <c r="E13030" s="225"/>
      <c r="G13030" s="281"/>
      <c r="H13030" s="281"/>
      <c r="I13030" s="223"/>
    </row>
    <row r="13031" spans="5:9" x14ac:dyDescent="0.25">
      <c r="E13031" s="225"/>
      <c r="G13031" s="281"/>
      <c r="H13031" s="281"/>
      <c r="I13031" s="223"/>
    </row>
    <row r="13032" spans="5:9" x14ac:dyDescent="0.25">
      <c r="E13032" s="225"/>
      <c r="G13032" s="281"/>
      <c r="H13032" s="281"/>
      <c r="I13032" s="223"/>
    </row>
    <row r="13033" spans="5:9" x14ac:dyDescent="0.25">
      <c r="E13033" s="225"/>
      <c r="G13033" s="281"/>
      <c r="H13033" s="281"/>
      <c r="I13033" s="223"/>
    </row>
    <row r="13034" spans="5:9" x14ac:dyDescent="0.25">
      <c r="E13034" s="225"/>
      <c r="G13034" s="281"/>
      <c r="H13034" s="281"/>
      <c r="I13034" s="223"/>
    </row>
    <row r="13035" spans="5:9" x14ac:dyDescent="0.25">
      <c r="E13035" s="225"/>
      <c r="G13035" s="281"/>
      <c r="H13035" s="281"/>
      <c r="I13035" s="223"/>
    </row>
    <row r="13036" spans="5:9" x14ac:dyDescent="0.25">
      <c r="E13036" s="225"/>
      <c r="G13036" s="281"/>
      <c r="H13036" s="281"/>
      <c r="I13036" s="223"/>
    </row>
    <row r="13037" spans="5:9" x14ac:dyDescent="0.25">
      <c r="E13037" s="225"/>
      <c r="G13037" s="281"/>
      <c r="H13037" s="281"/>
      <c r="I13037" s="223"/>
    </row>
    <row r="13038" spans="5:9" x14ac:dyDescent="0.25">
      <c r="E13038" s="225"/>
      <c r="G13038" s="281"/>
      <c r="H13038" s="281"/>
      <c r="I13038" s="223"/>
    </row>
    <row r="13039" spans="5:9" x14ac:dyDescent="0.25">
      <c r="E13039" s="225"/>
      <c r="G13039" s="281"/>
      <c r="H13039" s="281"/>
      <c r="I13039" s="223"/>
    </row>
    <row r="13040" spans="5:9" x14ac:dyDescent="0.25">
      <c r="E13040" s="225"/>
      <c r="G13040" s="281"/>
      <c r="H13040" s="281"/>
      <c r="I13040" s="223"/>
    </row>
    <row r="13041" spans="5:9" x14ac:dyDescent="0.25">
      <c r="E13041" s="225"/>
      <c r="G13041" s="281"/>
      <c r="H13041" s="281"/>
      <c r="I13041" s="223"/>
    </row>
    <row r="13042" spans="5:9" x14ac:dyDescent="0.25">
      <c r="E13042" s="225"/>
      <c r="G13042" s="281"/>
      <c r="H13042" s="281"/>
      <c r="I13042" s="223"/>
    </row>
    <row r="13043" spans="5:9" x14ac:dyDescent="0.25">
      <c r="E13043" s="225"/>
      <c r="G13043" s="281"/>
      <c r="H13043" s="281"/>
      <c r="I13043" s="223"/>
    </row>
    <row r="13044" spans="5:9" x14ac:dyDescent="0.25">
      <c r="E13044" s="225"/>
      <c r="G13044" s="281"/>
      <c r="H13044" s="281"/>
      <c r="I13044" s="223"/>
    </row>
    <row r="13045" spans="5:9" x14ac:dyDescent="0.25">
      <c r="E13045" s="225"/>
      <c r="G13045" s="281"/>
      <c r="H13045" s="281"/>
      <c r="I13045" s="223"/>
    </row>
    <row r="13046" spans="5:9" x14ac:dyDescent="0.25">
      <c r="E13046" s="225"/>
      <c r="G13046" s="281"/>
      <c r="H13046" s="281"/>
      <c r="I13046" s="223"/>
    </row>
    <row r="13047" spans="5:9" x14ac:dyDescent="0.25">
      <c r="E13047" s="225"/>
      <c r="G13047" s="281"/>
      <c r="H13047" s="281"/>
      <c r="I13047" s="223"/>
    </row>
    <row r="13048" spans="5:9" x14ac:dyDescent="0.25">
      <c r="E13048" s="225"/>
      <c r="G13048" s="281"/>
      <c r="H13048" s="281"/>
      <c r="I13048" s="223"/>
    </row>
    <row r="13049" spans="5:9" x14ac:dyDescent="0.25">
      <c r="E13049" s="225"/>
      <c r="G13049" s="281"/>
      <c r="H13049" s="281"/>
      <c r="I13049" s="223"/>
    </row>
    <row r="13050" spans="5:9" x14ac:dyDescent="0.25">
      <c r="E13050" s="225"/>
      <c r="G13050" s="281"/>
      <c r="H13050" s="281"/>
      <c r="I13050" s="223"/>
    </row>
    <row r="13051" spans="5:9" x14ac:dyDescent="0.25">
      <c r="E13051" s="225"/>
      <c r="G13051" s="281"/>
      <c r="H13051" s="281"/>
      <c r="I13051" s="223"/>
    </row>
    <row r="13052" spans="5:9" x14ac:dyDescent="0.25">
      <c r="E13052" s="225"/>
      <c r="G13052" s="281"/>
      <c r="H13052" s="281"/>
      <c r="I13052" s="223"/>
    </row>
    <row r="13053" spans="5:9" x14ac:dyDescent="0.25">
      <c r="E13053" s="225"/>
      <c r="G13053" s="281"/>
      <c r="H13053" s="281"/>
      <c r="I13053" s="223"/>
    </row>
    <row r="13054" spans="5:9" x14ac:dyDescent="0.25">
      <c r="E13054" s="225"/>
      <c r="G13054" s="281"/>
      <c r="H13054" s="281"/>
      <c r="I13054" s="223"/>
    </row>
    <row r="13055" spans="5:9" x14ac:dyDescent="0.25">
      <c r="E13055" s="225"/>
      <c r="G13055" s="281"/>
      <c r="H13055" s="281"/>
      <c r="I13055" s="223"/>
    </row>
    <row r="13056" spans="5:9" x14ac:dyDescent="0.25">
      <c r="E13056" s="225"/>
      <c r="G13056" s="281"/>
      <c r="H13056" s="281"/>
      <c r="I13056" s="223"/>
    </row>
    <row r="13057" spans="5:9" x14ac:dyDescent="0.25">
      <c r="E13057" s="225"/>
      <c r="G13057" s="281"/>
      <c r="H13057" s="281"/>
      <c r="I13057" s="223"/>
    </row>
    <row r="13058" spans="5:9" x14ac:dyDescent="0.25">
      <c r="E13058" s="225"/>
      <c r="G13058" s="281"/>
      <c r="H13058" s="281"/>
      <c r="I13058" s="223"/>
    </row>
    <row r="13059" spans="5:9" x14ac:dyDescent="0.25">
      <c r="E13059" s="225"/>
      <c r="G13059" s="281"/>
      <c r="H13059" s="281"/>
      <c r="I13059" s="223"/>
    </row>
    <row r="13060" spans="5:9" x14ac:dyDescent="0.25">
      <c r="E13060" s="225"/>
      <c r="G13060" s="281"/>
      <c r="H13060" s="281"/>
      <c r="I13060" s="223"/>
    </row>
    <row r="13061" spans="5:9" x14ac:dyDescent="0.25">
      <c r="E13061" s="225"/>
      <c r="G13061" s="281"/>
      <c r="H13061" s="281"/>
      <c r="I13061" s="223"/>
    </row>
    <row r="13062" spans="5:9" x14ac:dyDescent="0.25">
      <c r="E13062" s="225"/>
      <c r="G13062" s="281"/>
      <c r="H13062" s="281"/>
      <c r="I13062" s="223"/>
    </row>
    <row r="13063" spans="5:9" x14ac:dyDescent="0.25">
      <c r="E13063" s="225"/>
      <c r="G13063" s="281"/>
      <c r="H13063" s="281"/>
      <c r="I13063" s="223"/>
    </row>
    <row r="13064" spans="5:9" x14ac:dyDescent="0.25">
      <c r="E13064" s="225"/>
      <c r="G13064" s="281"/>
      <c r="H13064" s="281"/>
      <c r="I13064" s="223"/>
    </row>
    <row r="13065" spans="5:9" x14ac:dyDescent="0.25">
      <c r="E13065" s="225"/>
      <c r="G13065" s="281"/>
      <c r="H13065" s="281"/>
      <c r="I13065" s="223"/>
    </row>
    <row r="13066" spans="5:9" x14ac:dyDescent="0.25">
      <c r="E13066" s="225"/>
      <c r="G13066" s="281"/>
      <c r="H13066" s="281"/>
      <c r="I13066" s="223"/>
    </row>
    <row r="13067" spans="5:9" x14ac:dyDescent="0.25">
      <c r="E13067" s="225"/>
      <c r="G13067" s="281"/>
      <c r="H13067" s="281"/>
      <c r="I13067" s="223"/>
    </row>
    <row r="13068" spans="5:9" x14ac:dyDescent="0.25">
      <c r="E13068" s="225"/>
      <c r="G13068" s="281"/>
      <c r="H13068" s="281"/>
      <c r="I13068" s="223"/>
    </row>
    <row r="13069" spans="5:9" x14ac:dyDescent="0.25">
      <c r="E13069" s="225"/>
      <c r="G13069" s="281"/>
      <c r="H13069" s="281"/>
      <c r="I13069" s="223"/>
    </row>
    <row r="13070" spans="5:9" x14ac:dyDescent="0.25">
      <c r="E13070" s="225"/>
      <c r="G13070" s="281"/>
      <c r="H13070" s="281"/>
      <c r="I13070" s="223"/>
    </row>
    <row r="13071" spans="5:9" x14ac:dyDescent="0.25">
      <c r="E13071" s="225"/>
      <c r="G13071" s="281"/>
      <c r="H13071" s="281"/>
      <c r="I13071" s="223"/>
    </row>
    <row r="13072" spans="5:9" x14ac:dyDescent="0.25">
      <c r="E13072" s="225"/>
      <c r="G13072" s="281"/>
      <c r="H13072" s="281"/>
      <c r="I13072" s="223"/>
    </row>
    <row r="13073" spans="5:9" x14ac:dyDescent="0.25">
      <c r="E13073" s="225"/>
      <c r="G13073" s="281"/>
      <c r="H13073" s="281"/>
      <c r="I13073" s="223"/>
    </row>
    <row r="13074" spans="5:9" x14ac:dyDescent="0.25">
      <c r="E13074" s="225"/>
      <c r="G13074" s="281"/>
      <c r="H13074" s="281"/>
      <c r="I13074" s="223"/>
    </row>
    <row r="13075" spans="5:9" x14ac:dyDescent="0.25">
      <c r="E13075" s="225"/>
      <c r="G13075" s="281"/>
      <c r="H13075" s="281"/>
      <c r="I13075" s="223"/>
    </row>
    <row r="13076" spans="5:9" x14ac:dyDescent="0.25">
      <c r="E13076" s="225"/>
      <c r="G13076" s="281"/>
      <c r="H13076" s="281"/>
      <c r="I13076" s="223"/>
    </row>
    <row r="13077" spans="5:9" x14ac:dyDescent="0.25">
      <c r="E13077" s="225"/>
      <c r="G13077" s="281"/>
      <c r="H13077" s="281"/>
      <c r="I13077" s="223"/>
    </row>
    <row r="13078" spans="5:9" x14ac:dyDescent="0.25">
      <c r="E13078" s="225"/>
      <c r="G13078" s="281"/>
      <c r="H13078" s="281"/>
      <c r="I13078" s="223"/>
    </row>
    <row r="13079" spans="5:9" x14ac:dyDescent="0.25">
      <c r="E13079" s="225"/>
      <c r="G13079" s="281"/>
      <c r="H13079" s="281"/>
      <c r="I13079" s="223"/>
    </row>
    <row r="13080" spans="5:9" x14ac:dyDescent="0.25">
      <c r="E13080" s="225"/>
      <c r="G13080" s="281"/>
      <c r="H13080" s="281"/>
      <c r="I13080" s="223"/>
    </row>
    <row r="13081" spans="5:9" x14ac:dyDescent="0.25">
      <c r="E13081" s="225"/>
      <c r="G13081" s="281"/>
      <c r="H13081" s="281"/>
      <c r="I13081" s="223"/>
    </row>
    <row r="13082" spans="5:9" x14ac:dyDescent="0.25">
      <c r="E13082" s="225"/>
      <c r="G13082" s="281"/>
      <c r="H13082" s="281"/>
      <c r="I13082" s="223"/>
    </row>
    <row r="13083" spans="5:9" x14ac:dyDescent="0.25">
      <c r="E13083" s="225"/>
      <c r="G13083" s="281"/>
      <c r="H13083" s="281"/>
      <c r="I13083" s="223"/>
    </row>
    <row r="13084" spans="5:9" x14ac:dyDescent="0.25">
      <c r="E13084" s="225"/>
      <c r="G13084" s="281"/>
      <c r="H13084" s="281"/>
      <c r="I13084" s="223"/>
    </row>
    <row r="13085" spans="5:9" x14ac:dyDescent="0.25">
      <c r="E13085" s="225"/>
      <c r="G13085" s="281"/>
      <c r="H13085" s="281"/>
      <c r="I13085" s="223"/>
    </row>
    <row r="13086" spans="5:9" x14ac:dyDescent="0.25">
      <c r="E13086" s="225"/>
      <c r="G13086" s="281"/>
      <c r="H13086" s="281"/>
      <c r="I13086" s="223"/>
    </row>
    <row r="13087" spans="5:9" x14ac:dyDescent="0.25">
      <c r="E13087" s="225"/>
      <c r="G13087" s="281"/>
      <c r="H13087" s="281"/>
      <c r="I13087" s="223"/>
    </row>
    <row r="13088" spans="5:9" x14ac:dyDescent="0.25">
      <c r="E13088" s="225"/>
      <c r="G13088" s="281"/>
      <c r="H13088" s="281"/>
      <c r="I13088" s="223"/>
    </row>
    <row r="13089" spans="5:9" x14ac:dyDescent="0.25">
      <c r="E13089" s="225"/>
      <c r="G13089" s="281"/>
      <c r="H13089" s="281"/>
      <c r="I13089" s="223"/>
    </row>
    <row r="13090" spans="5:9" x14ac:dyDescent="0.25">
      <c r="E13090" s="225"/>
      <c r="G13090" s="281"/>
      <c r="H13090" s="281"/>
      <c r="I13090" s="223"/>
    </row>
    <row r="13091" spans="5:9" x14ac:dyDescent="0.25">
      <c r="E13091" s="225"/>
      <c r="G13091" s="281"/>
      <c r="H13091" s="281"/>
      <c r="I13091" s="223"/>
    </row>
    <row r="13092" spans="5:9" x14ac:dyDescent="0.25">
      <c r="E13092" s="225"/>
      <c r="G13092" s="281"/>
      <c r="H13092" s="281"/>
      <c r="I13092" s="223"/>
    </row>
    <row r="13093" spans="5:9" x14ac:dyDescent="0.25">
      <c r="E13093" s="225"/>
      <c r="G13093" s="281"/>
      <c r="H13093" s="281"/>
      <c r="I13093" s="223"/>
    </row>
    <row r="13094" spans="5:9" x14ac:dyDescent="0.25">
      <c r="E13094" s="225"/>
      <c r="G13094" s="281"/>
      <c r="H13094" s="281"/>
      <c r="I13094" s="223"/>
    </row>
    <row r="13095" spans="5:9" x14ac:dyDescent="0.25">
      <c r="E13095" s="225"/>
      <c r="G13095" s="281"/>
      <c r="H13095" s="281"/>
      <c r="I13095" s="223"/>
    </row>
    <row r="13096" spans="5:9" x14ac:dyDescent="0.25">
      <c r="E13096" s="225"/>
      <c r="G13096" s="281"/>
      <c r="H13096" s="281"/>
      <c r="I13096" s="223"/>
    </row>
    <row r="13097" spans="5:9" x14ac:dyDescent="0.25">
      <c r="E13097" s="225"/>
      <c r="G13097" s="281"/>
      <c r="H13097" s="281"/>
      <c r="I13097" s="223"/>
    </row>
    <row r="13098" spans="5:9" x14ac:dyDescent="0.25">
      <c r="E13098" s="225"/>
      <c r="G13098" s="281"/>
      <c r="H13098" s="281"/>
      <c r="I13098" s="223"/>
    </row>
    <row r="13099" spans="5:9" x14ac:dyDescent="0.25">
      <c r="E13099" s="225"/>
      <c r="G13099" s="281"/>
      <c r="H13099" s="281"/>
      <c r="I13099" s="223"/>
    </row>
    <row r="13100" spans="5:9" x14ac:dyDescent="0.25">
      <c r="E13100" s="225"/>
      <c r="G13100" s="281"/>
      <c r="H13100" s="281"/>
      <c r="I13100" s="223"/>
    </row>
    <row r="13101" spans="5:9" x14ac:dyDescent="0.25">
      <c r="E13101" s="225"/>
      <c r="G13101" s="281"/>
      <c r="H13101" s="281"/>
      <c r="I13101" s="223"/>
    </row>
    <row r="13102" spans="5:9" x14ac:dyDescent="0.25">
      <c r="E13102" s="225"/>
      <c r="G13102" s="281"/>
      <c r="H13102" s="281"/>
      <c r="I13102" s="223"/>
    </row>
    <row r="13103" spans="5:9" x14ac:dyDescent="0.25">
      <c r="E13103" s="225"/>
      <c r="G13103" s="281"/>
      <c r="H13103" s="281"/>
      <c r="I13103" s="223"/>
    </row>
    <row r="13104" spans="5:9" x14ac:dyDescent="0.25">
      <c r="E13104" s="225"/>
      <c r="G13104" s="281"/>
      <c r="H13104" s="281"/>
      <c r="I13104" s="223"/>
    </row>
    <row r="13105" spans="5:9" x14ac:dyDescent="0.25">
      <c r="E13105" s="225"/>
      <c r="G13105" s="281"/>
      <c r="H13105" s="281"/>
      <c r="I13105" s="223"/>
    </row>
    <row r="13106" spans="5:9" x14ac:dyDescent="0.25">
      <c r="E13106" s="225"/>
      <c r="G13106" s="281"/>
      <c r="H13106" s="281"/>
      <c r="I13106" s="223"/>
    </row>
    <row r="13107" spans="5:9" x14ac:dyDescent="0.25">
      <c r="E13107" s="225"/>
      <c r="G13107" s="281"/>
      <c r="H13107" s="281"/>
      <c r="I13107" s="223"/>
    </row>
    <row r="13108" spans="5:9" x14ac:dyDescent="0.25">
      <c r="E13108" s="225"/>
      <c r="G13108" s="281"/>
      <c r="H13108" s="281"/>
      <c r="I13108" s="223"/>
    </row>
    <row r="13109" spans="5:9" x14ac:dyDescent="0.25">
      <c r="E13109" s="225"/>
      <c r="G13109" s="281"/>
      <c r="H13109" s="281"/>
      <c r="I13109" s="223"/>
    </row>
    <row r="13110" spans="5:9" x14ac:dyDescent="0.25">
      <c r="E13110" s="225"/>
      <c r="G13110" s="281"/>
      <c r="H13110" s="281"/>
      <c r="I13110" s="223"/>
    </row>
    <row r="13111" spans="5:9" x14ac:dyDescent="0.25">
      <c r="E13111" s="225"/>
      <c r="G13111" s="281"/>
      <c r="H13111" s="281"/>
      <c r="I13111" s="223"/>
    </row>
    <row r="13112" spans="5:9" x14ac:dyDescent="0.25">
      <c r="E13112" s="225"/>
      <c r="G13112" s="281"/>
      <c r="H13112" s="281"/>
      <c r="I13112" s="223"/>
    </row>
    <row r="13113" spans="5:9" x14ac:dyDescent="0.25">
      <c r="E13113" s="225"/>
      <c r="G13113" s="281"/>
      <c r="H13113" s="281"/>
      <c r="I13113" s="223"/>
    </row>
    <row r="13114" spans="5:9" x14ac:dyDescent="0.25">
      <c r="E13114" s="225"/>
      <c r="G13114" s="281"/>
      <c r="H13114" s="281"/>
      <c r="I13114" s="223"/>
    </row>
    <row r="13115" spans="5:9" x14ac:dyDescent="0.25">
      <c r="E13115" s="225"/>
      <c r="G13115" s="281"/>
      <c r="H13115" s="281"/>
      <c r="I13115" s="223"/>
    </row>
    <row r="13116" spans="5:9" x14ac:dyDescent="0.25">
      <c r="E13116" s="225"/>
      <c r="G13116" s="281"/>
      <c r="H13116" s="281"/>
      <c r="I13116" s="223"/>
    </row>
    <row r="13117" spans="5:9" x14ac:dyDescent="0.25">
      <c r="E13117" s="225"/>
      <c r="G13117" s="281"/>
      <c r="H13117" s="281"/>
      <c r="I13117" s="223"/>
    </row>
    <row r="13118" spans="5:9" x14ac:dyDescent="0.25">
      <c r="E13118" s="225"/>
      <c r="G13118" s="281"/>
      <c r="H13118" s="281"/>
      <c r="I13118" s="223"/>
    </row>
    <row r="13119" spans="5:9" x14ac:dyDescent="0.25">
      <c r="E13119" s="225"/>
      <c r="G13119" s="281"/>
      <c r="H13119" s="281"/>
      <c r="I13119" s="223"/>
    </row>
    <row r="13120" spans="5:9" x14ac:dyDescent="0.25">
      <c r="E13120" s="225"/>
      <c r="G13120" s="281"/>
      <c r="H13120" s="281"/>
      <c r="I13120" s="223"/>
    </row>
    <row r="13121" spans="5:9" x14ac:dyDescent="0.25">
      <c r="E13121" s="225"/>
      <c r="G13121" s="281"/>
      <c r="H13121" s="281"/>
      <c r="I13121" s="223"/>
    </row>
    <row r="13122" spans="5:9" x14ac:dyDescent="0.25">
      <c r="E13122" s="225"/>
      <c r="G13122" s="281"/>
      <c r="H13122" s="281"/>
      <c r="I13122" s="223"/>
    </row>
    <row r="13123" spans="5:9" x14ac:dyDescent="0.25">
      <c r="E13123" s="225"/>
      <c r="G13123" s="281"/>
      <c r="H13123" s="281"/>
      <c r="I13123" s="223"/>
    </row>
    <row r="13124" spans="5:9" x14ac:dyDescent="0.25">
      <c r="E13124" s="225"/>
      <c r="G13124" s="281"/>
      <c r="H13124" s="281"/>
      <c r="I13124" s="223"/>
    </row>
    <row r="13125" spans="5:9" x14ac:dyDescent="0.25">
      <c r="E13125" s="225"/>
      <c r="G13125" s="281"/>
      <c r="H13125" s="281"/>
      <c r="I13125" s="223"/>
    </row>
    <row r="13126" spans="5:9" x14ac:dyDescent="0.25">
      <c r="E13126" s="225"/>
      <c r="G13126" s="281"/>
      <c r="H13126" s="281"/>
      <c r="I13126" s="223"/>
    </row>
    <row r="13127" spans="5:9" x14ac:dyDescent="0.25">
      <c r="E13127" s="225"/>
      <c r="G13127" s="281"/>
      <c r="H13127" s="281"/>
      <c r="I13127" s="223"/>
    </row>
    <row r="13128" spans="5:9" x14ac:dyDescent="0.25">
      <c r="E13128" s="225"/>
      <c r="G13128" s="281"/>
      <c r="H13128" s="281"/>
      <c r="I13128" s="223"/>
    </row>
    <row r="13129" spans="5:9" x14ac:dyDescent="0.25">
      <c r="E13129" s="225"/>
      <c r="G13129" s="281"/>
      <c r="H13129" s="281"/>
      <c r="I13129" s="223"/>
    </row>
    <row r="13130" spans="5:9" x14ac:dyDescent="0.25">
      <c r="E13130" s="225"/>
      <c r="G13130" s="281"/>
      <c r="H13130" s="281"/>
      <c r="I13130" s="223"/>
    </row>
    <row r="13131" spans="5:9" x14ac:dyDescent="0.25">
      <c r="E13131" s="225"/>
      <c r="G13131" s="281"/>
      <c r="H13131" s="281"/>
      <c r="I13131" s="223"/>
    </row>
    <row r="13132" spans="5:9" x14ac:dyDescent="0.25">
      <c r="E13132" s="225"/>
      <c r="G13132" s="281"/>
      <c r="H13132" s="281"/>
      <c r="I13132" s="223"/>
    </row>
    <row r="13133" spans="5:9" x14ac:dyDescent="0.25">
      <c r="E13133" s="225"/>
      <c r="G13133" s="281"/>
      <c r="H13133" s="281"/>
      <c r="I13133" s="223"/>
    </row>
    <row r="13134" spans="5:9" x14ac:dyDescent="0.25">
      <c r="E13134" s="225"/>
      <c r="G13134" s="281"/>
      <c r="H13134" s="281"/>
      <c r="I13134" s="223"/>
    </row>
    <row r="13135" spans="5:9" x14ac:dyDescent="0.25">
      <c r="E13135" s="225"/>
      <c r="G13135" s="281"/>
      <c r="H13135" s="281"/>
      <c r="I13135" s="223"/>
    </row>
    <row r="13136" spans="5:9" x14ac:dyDescent="0.25">
      <c r="E13136" s="225"/>
      <c r="G13136" s="281"/>
      <c r="H13136" s="281"/>
      <c r="I13136" s="223"/>
    </row>
    <row r="13137" spans="5:9" x14ac:dyDescent="0.25">
      <c r="E13137" s="225"/>
      <c r="G13137" s="281"/>
      <c r="H13137" s="281"/>
      <c r="I13137" s="223"/>
    </row>
    <row r="13138" spans="5:9" x14ac:dyDescent="0.25">
      <c r="E13138" s="225"/>
      <c r="G13138" s="281"/>
      <c r="H13138" s="281"/>
      <c r="I13138" s="223"/>
    </row>
    <row r="13139" spans="5:9" x14ac:dyDescent="0.25">
      <c r="E13139" s="225"/>
      <c r="G13139" s="281"/>
      <c r="H13139" s="281"/>
      <c r="I13139" s="223"/>
    </row>
    <row r="13140" spans="5:9" x14ac:dyDescent="0.25">
      <c r="E13140" s="225"/>
      <c r="G13140" s="281"/>
      <c r="H13140" s="281"/>
      <c r="I13140" s="223"/>
    </row>
    <row r="13141" spans="5:9" x14ac:dyDescent="0.25">
      <c r="E13141" s="225"/>
      <c r="G13141" s="281"/>
      <c r="H13141" s="281"/>
      <c r="I13141" s="223"/>
    </row>
    <row r="13142" spans="5:9" x14ac:dyDescent="0.25">
      <c r="E13142" s="225"/>
      <c r="G13142" s="281"/>
      <c r="H13142" s="281"/>
      <c r="I13142" s="223"/>
    </row>
    <row r="13143" spans="5:9" x14ac:dyDescent="0.25">
      <c r="E13143" s="225"/>
      <c r="G13143" s="281"/>
      <c r="H13143" s="281"/>
      <c r="I13143" s="223"/>
    </row>
    <row r="13144" spans="5:9" x14ac:dyDescent="0.25">
      <c r="E13144" s="225"/>
      <c r="G13144" s="281"/>
      <c r="H13144" s="281"/>
      <c r="I13144" s="223"/>
    </row>
    <row r="13145" spans="5:9" x14ac:dyDescent="0.25">
      <c r="E13145" s="225"/>
      <c r="G13145" s="281"/>
      <c r="H13145" s="281"/>
      <c r="I13145" s="223"/>
    </row>
    <row r="13146" spans="5:9" x14ac:dyDescent="0.25">
      <c r="E13146" s="225"/>
      <c r="G13146" s="281"/>
      <c r="H13146" s="281"/>
      <c r="I13146" s="223"/>
    </row>
    <row r="13147" spans="5:9" x14ac:dyDescent="0.25">
      <c r="E13147" s="225"/>
      <c r="G13147" s="281"/>
      <c r="H13147" s="281"/>
      <c r="I13147" s="223"/>
    </row>
    <row r="13148" spans="5:9" x14ac:dyDescent="0.25">
      <c r="E13148" s="225"/>
      <c r="G13148" s="281"/>
      <c r="H13148" s="281"/>
      <c r="I13148" s="223"/>
    </row>
    <row r="13149" spans="5:9" x14ac:dyDescent="0.25">
      <c r="E13149" s="225"/>
      <c r="G13149" s="281"/>
      <c r="H13149" s="281"/>
      <c r="I13149" s="223"/>
    </row>
    <row r="13150" spans="5:9" x14ac:dyDescent="0.25">
      <c r="E13150" s="225"/>
      <c r="G13150" s="281"/>
      <c r="H13150" s="281"/>
      <c r="I13150" s="223"/>
    </row>
    <row r="13151" spans="5:9" x14ac:dyDescent="0.25">
      <c r="E13151" s="225"/>
      <c r="G13151" s="281"/>
      <c r="H13151" s="281"/>
      <c r="I13151" s="223"/>
    </row>
    <row r="13152" spans="5:9" x14ac:dyDescent="0.25">
      <c r="E13152" s="225"/>
      <c r="G13152" s="281"/>
      <c r="H13152" s="281"/>
      <c r="I13152" s="223"/>
    </row>
    <row r="13153" spans="5:9" x14ac:dyDescent="0.25">
      <c r="E13153" s="225"/>
      <c r="G13153" s="281"/>
      <c r="H13153" s="281"/>
      <c r="I13153" s="223"/>
    </row>
    <row r="13154" spans="5:9" x14ac:dyDescent="0.25">
      <c r="E13154" s="225"/>
      <c r="G13154" s="281"/>
      <c r="H13154" s="281"/>
      <c r="I13154" s="223"/>
    </row>
    <row r="13155" spans="5:9" x14ac:dyDescent="0.25">
      <c r="E13155" s="225"/>
      <c r="G13155" s="281"/>
      <c r="H13155" s="281"/>
      <c r="I13155" s="223"/>
    </row>
    <row r="13156" spans="5:9" x14ac:dyDescent="0.25">
      <c r="E13156" s="225"/>
      <c r="G13156" s="281"/>
      <c r="H13156" s="281"/>
      <c r="I13156" s="223"/>
    </row>
    <row r="13157" spans="5:9" x14ac:dyDescent="0.25">
      <c r="E13157" s="225"/>
      <c r="G13157" s="281"/>
      <c r="H13157" s="281"/>
      <c r="I13157" s="223"/>
    </row>
    <row r="13158" spans="5:9" x14ac:dyDescent="0.25">
      <c r="E13158" s="225"/>
      <c r="G13158" s="281"/>
      <c r="H13158" s="281"/>
      <c r="I13158" s="223"/>
    </row>
    <row r="13159" spans="5:9" x14ac:dyDescent="0.25">
      <c r="E13159" s="225"/>
      <c r="G13159" s="281"/>
      <c r="H13159" s="281"/>
      <c r="I13159" s="223"/>
    </row>
    <row r="13160" spans="5:9" x14ac:dyDescent="0.25">
      <c r="E13160" s="225"/>
      <c r="G13160" s="281"/>
      <c r="H13160" s="281"/>
      <c r="I13160" s="223"/>
    </row>
    <row r="13161" spans="5:9" x14ac:dyDescent="0.25">
      <c r="E13161" s="225"/>
      <c r="G13161" s="281"/>
      <c r="H13161" s="281"/>
      <c r="I13161" s="223"/>
    </row>
    <row r="13162" spans="5:9" x14ac:dyDescent="0.25">
      <c r="E13162" s="225"/>
      <c r="G13162" s="281"/>
      <c r="H13162" s="281"/>
      <c r="I13162" s="223"/>
    </row>
    <row r="13163" spans="5:9" x14ac:dyDescent="0.25">
      <c r="E13163" s="225"/>
      <c r="G13163" s="281"/>
      <c r="H13163" s="281"/>
      <c r="I13163" s="223"/>
    </row>
    <row r="13164" spans="5:9" x14ac:dyDescent="0.25">
      <c r="E13164" s="225"/>
      <c r="G13164" s="281"/>
      <c r="H13164" s="281"/>
      <c r="I13164" s="223"/>
    </row>
    <row r="13165" spans="5:9" x14ac:dyDescent="0.25">
      <c r="E13165" s="225"/>
      <c r="G13165" s="281"/>
      <c r="H13165" s="281"/>
      <c r="I13165" s="223"/>
    </row>
    <row r="13166" spans="5:9" x14ac:dyDescent="0.25">
      <c r="E13166" s="225"/>
      <c r="G13166" s="281"/>
      <c r="H13166" s="281"/>
      <c r="I13166" s="223"/>
    </row>
    <row r="13167" spans="5:9" x14ac:dyDescent="0.25">
      <c r="E13167" s="225"/>
      <c r="G13167" s="281"/>
      <c r="H13167" s="281"/>
      <c r="I13167" s="223"/>
    </row>
    <row r="13168" spans="5:9" x14ac:dyDescent="0.25">
      <c r="E13168" s="225"/>
      <c r="G13168" s="281"/>
      <c r="H13168" s="281"/>
      <c r="I13168" s="223"/>
    </row>
    <row r="13169" spans="5:9" x14ac:dyDescent="0.25">
      <c r="E13169" s="225"/>
      <c r="G13169" s="281"/>
      <c r="H13169" s="281"/>
      <c r="I13169" s="223"/>
    </row>
    <row r="13170" spans="5:9" x14ac:dyDescent="0.25">
      <c r="E13170" s="225"/>
      <c r="G13170" s="281"/>
      <c r="H13170" s="281"/>
      <c r="I13170" s="223"/>
    </row>
    <row r="13171" spans="5:9" x14ac:dyDescent="0.25">
      <c r="E13171" s="225"/>
      <c r="G13171" s="281"/>
      <c r="H13171" s="281"/>
      <c r="I13171" s="223"/>
    </row>
    <row r="13172" spans="5:9" x14ac:dyDescent="0.25">
      <c r="E13172" s="225"/>
      <c r="G13172" s="281"/>
      <c r="H13172" s="281"/>
      <c r="I13172" s="223"/>
    </row>
    <row r="13173" spans="5:9" x14ac:dyDescent="0.25">
      <c r="E13173" s="225"/>
      <c r="G13173" s="281"/>
      <c r="H13173" s="281"/>
      <c r="I13173" s="223"/>
    </row>
    <row r="13174" spans="5:9" x14ac:dyDescent="0.25">
      <c r="E13174" s="225"/>
      <c r="G13174" s="281"/>
      <c r="H13174" s="281"/>
      <c r="I13174" s="223"/>
    </row>
    <row r="13175" spans="5:9" x14ac:dyDescent="0.25">
      <c r="E13175" s="225"/>
      <c r="G13175" s="281"/>
      <c r="H13175" s="281"/>
      <c r="I13175" s="223"/>
    </row>
    <row r="13176" spans="5:9" x14ac:dyDescent="0.25">
      <c r="E13176" s="225"/>
      <c r="G13176" s="281"/>
      <c r="H13176" s="281"/>
      <c r="I13176" s="223"/>
    </row>
    <row r="13177" spans="5:9" x14ac:dyDescent="0.25">
      <c r="E13177" s="225"/>
      <c r="G13177" s="281"/>
      <c r="H13177" s="281"/>
      <c r="I13177" s="223"/>
    </row>
    <row r="13178" spans="5:9" x14ac:dyDescent="0.25">
      <c r="E13178" s="225"/>
      <c r="G13178" s="281"/>
      <c r="H13178" s="281"/>
      <c r="I13178" s="223"/>
    </row>
    <row r="13179" spans="5:9" x14ac:dyDescent="0.25">
      <c r="E13179" s="225"/>
      <c r="G13179" s="281"/>
      <c r="H13179" s="281"/>
      <c r="I13179" s="223"/>
    </row>
    <row r="13180" spans="5:9" x14ac:dyDescent="0.25">
      <c r="E13180" s="225"/>
      <c r="G13180" s="281"/>
      <c r="H13180" s="281"/>
      <c r="I13180" s="223"/>
    </row>
    <row r="13181" spans="5:9" x14ac:dyDescent="0.25">
      <c r="E13181" s="225"/>
      <c r="G13181" s="281"/>
      <c r="H13181" s="281"/>
      <c r="I13181" s="223"/>
    </row>
    <row r="13182" spans="5:9" x14ac:dyDescent="0.25">
      <c r="E13182" s="225"/>
      <c r="G13182" s="281"/>
      <c r="H13182" s="281"/>
      <c r="I13182" s="223"/>
    </row>
    <row r="13183" spans="5:9" x14ac:dyDescent="0.25">
      <c r="E13183" s="225"/>
      <c r="G13183" s="281"/>
      <c r="H13183" s="281"/>
      <c r="I13183" s="223"/>
    </row>
    <row r="13184" spans="5:9" x14ac:dyDescent="0.25">
      <c r="E13184" s="225"/>
      <c r="G13184" s="281"/>
      <c r="H13184" s="281"/>
      <c r="I13184" s="223"/>
    </row>
    <row r="13185" spans="5:9" x14ac:dyDescent="0.25">
      <c r="E13185" s="225"/>
      <c r="G13185" s="281"/>
      <c r="H13185" s="281"/>
      <c r="I13185" s="223"/>
    </row>
    <row r="13186" spans="5:9" x14ac:dyDescent="0.25">
      <c r="E13186" s="225"/>
      <c r="G13186" s="281"/>
      <c r="H13186" s="281"/>
      <c r="I13186" s="223"/>
    </row>
    <row r="13187" spans="5:9" x14ac:dyDescent="0.25">
      <c r="E13187" s="225"/>
      <c r="G13187" s="281"/>
      <c r="H13187" s="281"/>
      <c r="I13187" s="223"/>
    </row>
    <row r="13188" spans="5:9" x14ac:dyDescent="0.25">
      <c r="E13188" s="225"/>
      <c r="G13188" s="281"/>
      <c r="H13188" s="281"/>
      <c r="I13188" s="223"/>
    </row>
    <row r="13189" spans="5:9" x14ac:dyDescent="0.25">
      <c r="E13189" s="225"/>
      <c r="G13189" s="281"/>
      <c r="H13189" s="281"/>
      <c r="I13189" s="223"/>
    </row>
    <row r="13190" spans="5:9" x14ac:dyDescent="0.25">
      <c r="E13190" s="225"/>
      <c r="G13190" s="281"/>
      <c r="H13190" s="281"/>
      <c r="I13190" s="223"/>
    </row>
    <row r="13191" spans="5:9" x14ac:dyDescent="0.25">
      <c r="E13191" s="225"/>
      <c r="G13191" s="281"/>
      <c r="H13191" s="281"/>
      <c r="I13191" s="223"/>
    </row>
    <row r="13192" spans="5:9" x14ac:dyDescent="0.25">
      <c r="E13192" s="225"/>
      <c r="G13192" s="281"/>
      <c r="H13192" s="281"/>
      <c r="I13192" s="223"/>
    </row>
    <row r="13193" spans="5:9" x14ac:dyDescent="0.25">
      <c r="E13193" s="225"/>
      <c r="G13193" s="281"/>
      <c r="H13193" s="281"/>
      <c r="I13193" s="223"/>
    </row>
    <row r="13194" spans="5:9" x14ac:dyDescent="0.25">
      <c r="E13194" s="225"/>
      <c r="G13194" s="281"/>
      <c r="H13194" s="281"/>
      <c r="I13194" s="223"/>
    </row>
    <row r="13195" spans="5:9" x14ac:dyDescent="0.25">
      <c r="E13195" s="225"/>
      <c r="G13195" s="281"/>
      <c r="H13195" s="281"/>
      <c r="I13195" s="223"/>
    </row>
    <row r="13196" spans="5:9" x14ac:dyDescent="0.25">
      <c r="E13196" s="225"/>
      <c r="G13196" s="281"/>
      <c r="H13196" s="281"/>
      <c r="I13196" s="223"/>
    </row>
    <row r="13197" spans="5:9" x14ac:dyDescent="0.25">
      <c r="E13197" s="225"/>
      <c r="G13197" s="281"/>
      <c r="H13197" s="281"/>
      <c r="I13197" s="223"/>
    </row>
    <row r="13198" spans="5:9" x14ac:dyDescent="0.25">
      <c r="E13198" s="225"/>
      <c r="G13198" s="281"/>
      <c r="H13198" s="281"/>
      <c r="I13198" s="223"/>
    </row>
    <row r="13199" spans="5:9" x14ac:dyDescent="0.25">
      <c r="E13199" s="225"/>
      <c r="G13199" s="281"/>
      <c r="H13199" s="281"/>
      <c r="I13199" s="223"/>
    </row>
    <row r="13200" spans="5:9" x14ac:dyDescent="0.25">
      <c r="E13200" s="225"/>
      <c r="G13200" s="281"/>
      <c r="H13200" s="281"/>
      <c r="I13200" s="223"/>
    </row>
    <row r="13201" spans="5:9" x14ac:dyDescent="0.25">
      <c r="E13201" s="225"/>
      <c r="G13201" s="281"/>
      <c r="H13201" s="281"/>
      <c r="I13201" s="223"/>
    </row>
    <row r="13202" spans="5:9" x14ac:dyDescent="0.25">
      <c r="E13202" s="225"/>
      <c r="G13202" s="281"/>
      <c r="H13202" s="281"/>
      <c r="I13202" s="223"/>
    </row>
    <row r="13203" spans="5:9" x14ac:dyDescent="0.25">
      <c r="E13203" s="225"/>
      <c r="G13203" s="281"/>
      <c r="H13203" s="281"/>
      <c r="I13203" s="223"/>
    </row>
    <row r="13204" spans="5:9" x14ac:dyDescent="0.25">
      <c r="E13204" s="225"/>
      <c r="G13204" s="281"/>
      <c r="H13204" s="281"/>
      <c r="I13204" s="223"/>
    </row>
    <row r="13205" spans="5:9" x14ac:dyDescent="0.25">
      <c r="E13205" s="225"/>
      <c r="G13205" s="281"/>
      <c r="H13205" s="281"/>
      <c r="I13205" s="223"/>
    </row>
    <row r="13206" spans="5:9" x14ac:dyDescent="0.25">
      <c r="E13206" s="225"/>
      <c r="G13206" s="281"/>
      <c r="H13206" s="281"/>
      <c r="I13206" s="223"/>
    </row>
    <row r="13207" spans="5:9" x14ac:dyDescent="0.25">
      <c r="E13207" s="225"/>
      <c r="G13207" s="281"/>
      <c r="H13207" s="281"/>
      <c r="I13207" s="223"/>
    </row>
    <row r="13208" spans="5:9" x14ac:dyDescent="0.25">
      <c r="E13208" s="225"/>
      <c r="G13208" s="281"/>
      <c r="H13208" s="281"/>
      <c r="I13208" s="223"/>
    </row>
    <row r="13209" spans="5:9" x14ac:dyDescent="0.25">
      <c r="E13209" s="225"/>
      <c r="G13209" s="281"/>
      <c r="H13209" s="281"/>
      <c r="I13209" s="223"/>
    </row>
    <row r="13210" spans="5:9" x14ac:dyDescent="0.25">
      <c r="E13210" s="225"/>
      <c r="G13210" s="281"/>
      <c r="H13210" s="281"/>
      <c r="I13210" s="223"/>
    </row>
    <row r="13211" spans="5:9" x14ac:dyDescent="0.25">
      <c r="E13211" s="225"/>
      <c r="G13211" s="281"/>
      <c r="H13211" s="281"/>
      <c r="I13211" s="223"/>
    </row>
    <row r="13212" spans="5:9" x14ac:dyDescent="0.25">
      <c r="E13212" s="225"/>
      <c r="G13212" s="281"/>
      <c r="H13212" s="281"/>
      <c r="I13212" s="223"/>
    </row>
    <row r="13213" spans="5:9" x14ac:dyDescent="0.25">
      <c r="E13213" s="225"/>
      <c r="G13213" s="281"/>
      <c r="H13213" s="281"/>
      <c r="I13213" s="223"/>
    </row>
    <row r="13214" spans="5:9" x14ac:dyDescent="0.25">
      <c r="E13214" s="225"/>
      <c r="G13214" s="281"/>
      <c r="H13214" s="281"/>
      <c r="I13214" s="223"/>
    </row>
    <row r="13215" spans="5:9" x14ac:dyDescent="0.25">
      <c r="E13215" s="225"/>
      <c r="G13215" s="281"/>
      <c r="H13215" s="281"/>
      <c r="I13215" s="223"/>
    </row>
    <row r="13216" spans="5:9" x14ac:dyDescent="0.25">
      <c r="E13216" s="225"/>
      <c r="G13216" s="281"/>
      <c r="H13216" s="281"/>
      <c r="I13216" s="223"/>
    </row>
    <row r="13217" spans="5:9" x14ac:dyDescent="0.25">
      <c r="E13217" s="225"/>
      <c r="G13217" s="281"/>
      <c r="H13217" s="281"/>
      <c r="I13217" s="223"/>
    </row>
    <row r="13218" spans="5:9" x14ac:dyDescent="0.25">
      <c r="E13218" s="225"/>
      <c r="G13218" s="281"/>
      <c r="H13218" s="281"/>
      <c r="I13218" s="223"/>
    </row>
    <row r="13219" spans="5:9" x14ac:dyDescent="0.25">
      <c r="E13219" s="225"/>
      <c r="G13219" s="281"/>
      <c r="H13219" s="281"/>
      <c r="I13219" s="223"/>
    </row>
    <row r="13220" spans="5:9" x14ac:dyDescent="0.25">
      <c r="E13220" s="225"/>
      <c r="G13220" s="281"/>
      <c r="H13220" s="281"/>
      <c r="I13220" s="223"/>
    </row>
    <row r="13221" spans="5:9" x14ac:dyDescent="0.25">
      <c r="E13221" s="225"/>
      <c r="G13221" s="281"/>
      <c r="H13221" s="281"/>
      <c r="I13221" s="223"/>
    </row>
    <row r="13222" spans="5:9" x14ac:dyDescent="0.25">
      <c r="E13222" s="225"/>
      <c r="G13222" s="281"/>
      <c r="H13222" s="281"/>
      <c r="I13222" s="223"/>
    </row>
    <row r="13223" spans="5:9" x14ac:dyDescent="0.25">
      <c r="E13223" s="225"/>
      <c r="G13223" s="281"/>
      <c r="H13223" s="281"/>
      <c r="I13223" s="223"/>
    </row>
    <row r="13224" spans="5:9" x14ac:dyDescent="0.25">
      <c r="E13224" s="225"/>
      <c r="G13224" s="281"/>
      <c r="H13224" s="281"/>
      <c r="I13224" s="223"/>
    </row>
    <row r="13225" spans="5:9" x14ac:dyDescent="0.25">
      <c r="E13225" s="225"/>
      <c r="G13225" s="281"/>
      <c r="H13225" s="281"/>
      <c r="I13225" s="223"/>
    </row>
    <row r="13226" spans="5:9" x14ac:dyDescent="0.25">
      <c r="E13226" s="225"/>
      <c r="G13226" s="281"/>
      <c r="H13226" s="281"/>
      <c r="I13226" s="223"/>
    </row>
    <row r="13227" spans="5:9" x14ac:dyDescent="0.25">
      <c r="E13227" s="225"/>
      <c r="G13227" s="281"/>
      <c r="H13227" s="281"/>
      <c r="I13227" s="223"/>
    </row>
    <row r="13228" spans="5:9" x14ac:dyDescent="0.25">
      <c r="E13228" s="225"/>
      <c r="G13228" s="281"/>
      <c r="H13228" s="281"/>
      <c r="I13228" s="223"/>
    </row>
    <row r="13229" spans="5:9" x14ac:dyDescent="0.25">
      <c r="E13229" s="225"/>
      <c r="G13229" s="281"/>
      <c r="H13229" s="281"/>
      <c r="I13229" s="223"/>
    </row>
    <row r="13230" spans="5:9" x14ac:dyDescent="0.25">
      <c r="E13230" s="225"/>
      <c r="G13230" s="281"/>
      <c r="H13230" s="281"/>
      <c r="I13230" s="223"/>
    </row>
    <row r="13231" spans="5:9" x14ac:dyDescent="0.25">
      <c r="E13231" s="225"/>
      <c r="G13231" s="281"/>
      <c r="H13231" s="281"/>
      <c r="I13231" s="223"/>
    </row>
    <row r="13232" spans="5:9" x14ac:dyDescent="0.25">
      <c r="E13232" s="225"/>
      <c r="G13232" s="281"/>
      <c r="H13232" s="281"/>
      <c r="I13232" s="223"/>
    </row>
    <row r="13233" spans="5:9" x14ac:dyDescent="0.25">
      <c r="E13233" s="225"/>
      <c r="G13233" s="281"/>
      <c r="H13233" s="281"/>
      <c r="I13233" s="223"/>
    </row>
    <row r="13234" spans="5:9" x14ac:dyDescent="0.25">
      <c r="E13234" s="225"/>
      <c r="G13234" s="281"/>
      <c r="H13234" s="281"/>
      <c r="I13234" s="223"/>
    </row>
    <row r="13235" spans="5:9" x14ac:dyDescent="0.25">
      <c r="E13235" s="225"/>
      <c r="G13235" s="281"/>
      <c r="H13235" s="281"/>
      <c r="I13235" s="223"/>
    </row>
    <row r="13236" spans="5:9" x14ac:dyDescent="0.25">
      <c r="E13236" s="225"/>
      <c r="G13236" s="281"/>
      <c r="H13236" s="281"/>
      <c r="I13236" s="223"/>
    </row>
    <row r="13237" spans="5:9" x14ac:dyDescent="0.25">
      <c r="E13237" s="225"/>
      <c r="G13237" s="281"/>
      <c r="H13237" s="281"/>
      <c r="I13237" s="223"/>
    </row>
    <row r="13238" spans="5:9" x14ac:dyDescent="0.25">
      <c r="E13238" s="225"/>
      <c r="G13238" s="281"/>
      <c r="H13238" s="281"/>
      <c r="I13238" s="223"/>
    </row>
    <row r="13239" spans="5:9" x14ac:dyDescent="0.25">
      <c r="E13239" s="225"/>
      <c r="G13239" s="281"/>
      <c r="H13239" s="281"/>
      <c r="I13239" s="223"/>
    </row>
    <row r="13240" spans="5:9" x14ac:dyDescent="0.25">
      <c r="E13240" s="225"/>
      <c r="G13240" s="281"/>
      <c r="H13240" s="281"/>
      <c r="I13240" s="223"/>
    </row>
    <row r="13241" spans="5:9" x14ac:dyDescent="0.25">
      <c r="E13241" s="225"/>
      <c r="G13241" s="281"/>
      <c r="H13241" s="281"/>
      <c r="I13241" s="223"/>
    </row>
    <row r="13242" spans="5:9" x14ac:dyDescent="0.25">
      <c r="E13242" s="225"/>
      <c r="G13242" s="281"/>
      <c r="H13242" s="281"/>
      <c r="I13242" s="223"/>
    </row>
    <row r="13243" spans="5:9" x14ac:dyDescent="0.25">
      <c r="E13243" s="225"/>
      <c r="G13243" s="281"/>
      <c r="H13243" s="281"/>
      <c r="I13243" s="223"/>
    </row>
    <row r="13244" spans="5:9" x14ac:dyDescent="0.25">
      <c r="E13244" s="225"/>
      <c r="G13244" s="281"/>
      <c r="H13244" s="281"/>
      <c r="I13244" s="223"/>
    </row>
    <row r="13245" spans="5:9" x14ac:dyDescent="0.25">
      <c r="E13245" s="225"/>
      <c r="G13245" s="281"/>
      <c r="H13245" s="281"/>
      <c r="I13245" s="223"/>
    </row>
    <row r="13246" spans="5:9" x14ac:dyDescent="0.25">
      <c r="E13246" s="225"/>
      <c r="G13246" s="281"/>
      <c r="H13246" s="281"/>
      <c r="I13246" s="223"/>
    </row>
    <row r="13247" spans="5:9" x14ac:dyDescent="0.25">
      <c r="E13247" s="225"/>
      <c r="G13247" s="281"/>
      <c r="H13247" s="281"/>
      <c r="I13247" s="223"/>
    </row>
    <row r="13248" spans="5:9" x14ac:dyDescent="0.25">
      <c r="E13248" s="225"/>
      <c r="G13248" s="281"/>
      <c r="H13248" s="281"/>
      <c r="I13248" s="223"/>
    </row>
    <row r="13249" spans="5:9" x14ac:dyDescent="0.25">
      <c r="E13249" s="225"/>
      <c r="G13249" s="281"/>
      <c r="H13249" s="281"/>
      <c r="I13249" s="223"/>
    </row>
    <row r="13250" spans="5:9" x14ac:dyDescent="0.25">
      <c r="E13250" s="225"/>
      <c r="G13250" s="281"/>
      <c r="H13250" s="281"/>
      <c r="I13250" s="223"/>
    </row>
    <row r="13251" spans="5:9" x14ac:dyDescent="0.25">
      <c r="E13251" s="225"/>
      <c r="G13251" s="281"/>
      <c r="H13251" s="281"/>
      <c r="I13251" s="223"/>
    </row>
    <row r="13252" spans="5:9" x14ac:dyDescent="0.25">
      <c r="E13252" s="225"/>
      <c r="G13252" s="281"/>
      <c r="H13252" s="281"/>
      <c r="I13252" s="223"/>
    </row>
    <row r="13253" spans="5:9" x14ac:dyDescent="0.25">
      <c r="E13253" s="225"/>
      <c r="G13253" s="281"/>
      <c r="H13253" s="281"/>
      <c r="I13253" s="223"/>
    </row>
    <row r="13254" spans="5:9" x14ac:dyDescent="0.25">
      <c r="E13254" s="225"/>
      <c r="G13254" s="281"/>
      <c r="H13254" s="281"/>
      <c r="I13254" s="223"/>
    </row>
    <row r="13255" spans="5:9" x14ac:dyDescent="0.25">
      <c r="E13255" s="225"/>
      <c r="G13255" s="281"/>
      <c r="H13255" s="281"/>
      <c r="I13255" s="223"/>
    </row>
    <row r="13256" spans="5:9" x14ac:dyDescent="0.25">
      <c r="E13256" s="225"/>
      <c r="G13256" s="281"/>
      <c r="H13256" s="281"/>
      <c r="I13256" s="223"/>
    </row>
    <row r="13257" spans="5:9" x14ac:dyDescent="0.25">
      <c r="E13257" s="225"/>
      <c r="G13257" s="281"/>
      <c r="H13257" s="281"/>
      <c r="I13257" s="223"/>
    </row>
    <row r="13258" spans="5:9" x14ac:dyDescent="0.25">
      <c r="E13258" s="225"/>
      <c r="G13258" s="281"/>
      <c r="H13258" s="281"/>
      <c r="I13258" s="223"/>
    </row>
    <row r="13259" spans="5:9" x14ac:dyDescent="0.25">
      <c r="E13259" s="225"/>
      <c r="G13259" s="281"/>
      <c r="H13259" s="281"/>
      <c r="I13259" s="223"/>
    </row>
    <row r="13260" spans="5:9" x14ac:dyDescent="0.25">
      <c r="E13260" s="225"/>
      <c r="G13260" s="281"/>
      <c r="H13260" s="281"/>
      <c r="I13260" s="223"/>
    </row>
    <row r="13261" spans="5:9" x14ac:dyDescent="0.25">
      <c r="E13261" s="225"/>
      <c r="G13261" s="281"/>
      <c r="H13261" s="281"/>
      <c r="I13261" s="223"/>
    </row>
    <row r="13262" spans="5:9" x14ac:dyDescent="0.25">
      <c r="E13262" s="225"/>
      <c r="G13262" s="281"/>
      <c r="H13262" s="281"/>
      <c r="I13262" s="223"/>
    </row>
    <row r="13263" spans="5:9" x14ac:dyDescent="0.25">
      <c r="E13263" s="225"/>
      <c r="G13263" s="281"/>
      <c r="H13263" s="281"/>
      <c r="I13263" s="223"/>
    </row>
    <row r="13264" spans="5:9" x14ac:dyDescent="0.25">
      <c r="E13264" s="225"/>
      <c r="G13264" s="281"/>
      <c r="H13264" s="281"/>
      <c r="I13264" s="223"/>
    </row>
    <row r="13265" spans="5:9" x14ac:dyDescent="0.25">
      <c r="E13265" s="225"/>
      <c r="G13265" s="281"/>
      <c r="H13265" s="281"/>
      <c r="I13265" s="223"/>
    </row>
    <row r="13266" spans="5:9" x14ac:dyDescent="0.25">
      <c r="E13266" s="225"/>
      <c r="G13266" s="281"/>
      <c r="H13266" s="281"/>
      <c r="I13266" s="223"/>
    </row>
    <row r="13267" spans="5:9" x14ac:dyDescent="0.25">
      <c r="E13267" s="225"/>
      <c r="G13267" s="281"/>
      <c r="H13267" s="281"/>
      <c r="I13267" s="223"/>
    </row>
    <row r="13268" spans="5:9" x14ac:dyDescent="0.25">
      <c r="E13268" s="225"/>
      <c r="G13268" s="281"/>
      <c r="H13268" s="281"/>
      <c r="I13268" s="223"/>
    </row>
    <row r="13269" spans="5:9" x14ac:dyDescent="0.25">
      <c r="E13269" s="225"/>
      <c r="G13269" s="281"/>
      <c r="H13269" s="281"/>
      <c r="I13269" s="223"/>
    </row>
    <row r="13270" spans="5:9" x14ac:dyDescent="0.25">
      <c r="E13270" s="225"/>
      <c r="G13270" s="281"/>
      <c r="H13270" s="281"/>
      <c r="I13270" s="223"/>
    </row>
    <row r="13271" spans="5:9" x14ac:dyDescent="0.25">
      <c r="E13271" s="225"/>
      <c r="G13271" s="281"/>
      <c r="H13271" s="281"/>
      <c r="I13271" s="223"/>
    </row>
    <row r="13272" spans="5:9" x14ac:dyDescent="0.25">
      <c r="E13272" s="225"/>
      <c r="G13272" s="281"/>
      <c r="H13272" s="281"/>
      <c r="I13272" s="223"/>
    </row>
    <row r="13273" spans="5:9" x14ac:dyDescent="0.25">
      <c r="E13273" s="225"/>
      <c r="G13273" s="281"/>
      <c r="H13273" s="281"/>
      <c r="I13273" s="223"/>
    </row>
    <row r="13274" spans="5:9" x14ac:dyDescent="0.25">
      <c r="E13274" s="225"/>
      <c r="G13274" s="281"/>
      <c r="H13274" s="281"/>
      <c r="I13274" s="223"/>
    </row>
    <row r="13275" spans="5:9" x14ac:dyDescent="0.25">
      <c r="E13275" s="225"/>
      <c r="G13275" s="281"/>
      <c r="H13275" s="281"/>
      <c r="I13275" s="223"/>
    </row>
    <row r="13276" spans="5:9" x14ac:dyDescent="0.25">
      <c r="E13276" s="225"/>
      <c r="G13276" s="281"/>
      <c r="H13276" s="281"/>
      <c r="I13276" s="223"/>
    </row>
    <row r="13277" spans="5:9" x14ac:dyDescent="0.25">
      <c r="E13277" s="225"/>
      <c r="G13277" s="281"/>
      <c r="H13277" s="281"/>
      <c r="I13277" s="223"/>
    </row>
    <row r="13278" spans="5:9" x14ac:dyDescent="0.25">
      <c r="E13278" s="225"/>
      <c r="G13278" s="281"/>
      <c r="H13278" s="281"/>
      <c r="I13278" s="223"/>
    </row>
    <row r="13279" spans="5:9" x14ac:dyDescent="0.25">
      <c r="E13279" s="225"/>
      <c r="G13279" s="281"/>
      <c r="H13279" s="281"/>
      <c r="I13279" s="223"/>
    </row>
    <row r="13280" spans="5:9" x14ac:dyDescent="0.25">
      <c r="E13280" s="225"/>
      <c r="G13280" s="281"/>
      <c r="H13280" s="281"/>
      <c r="I13280" s="223"/>
    </row>
    <row r="13281" spans="5:9" x14ac:dyDescent="0.25">
      <c r="E13281" s="225"/>
      <c r="G13281" s="281"/>
      <c r="H13281" s="281"/>
      <c r="I13281" s="223"/>
    </row>
    <row r="13282" spans="5:9" x14ac:dyDescent="0.25">
      <c r="E13282" s="225"/>
      <c r="G13282" s="281"/>
      <c r="H13282" s="281"/>
      <c r="I13282" s="223"/>
    </row>
    <row r="13283" spans="5:9" x14ac:dyDescent="0.25">
      <c r="E13283" s="225"/>
      <c r="G13283" s="281"/>
      <c r="H13283" s="281"/>
      <c r="I13283" s="223"/>
    </row>
    <row r="13284" spans="5:9" x14ac:dyDescent="0.25">
      <c r="E13284" s="225"/>
      <c r="G13284" s="281"/>
      <c r="H13284" s="281"/>
      <c r="I13284" s="223"/>
    </row>
    <row r="13285" spans="5:9" x14ac:dyDescent="0.25">
      <c r="E13285" s="225"/>
      <c r="G13285" s="281"/>
      <c r="H13285" s="281"/>
      <c r="I13285" s="223"/>
    </row>
    <row r="13286" spans="5:9" x14ac:dyDescent="0.25">
      <c r="E13286" s="225"/>
      <c r="G13286" s="281"/>
      <c r="H13286" s="281"/>
      <c r="I13286" s="223"/>
    </row>
    <row r="13287" spans="5:9" x14ac:dyDescent="0.25">
      <c r="E13287" s="225"/>
      <c r="G13287" s="281"/>
      <c r="H13287" s="281"/>
      <c r="I13287" s="223"/>
    </row>
    <row r="13288" spans="5:9" x14ac:dyDescent="0.25">
      <c r="E13288" s="225"/>
      <c r="G13288" s="281"/>
      <c r="H13288" s="281"/>
      <c r="I13288" s="223"/>
    </row>
    <row r="13289" spans="5:9" x14ac:dyDescent="0.25">
      <c r="E13289" s="225"/>
      <c r="G13289" s="281"/>
      <c r="H13289" s="281"/>
      <c r="I13289" s="223"/>
    </row>
    <row r="13290" spans="5:9" x14ac:dyDescent="0.25">
      <c r="E13290" s="225"/>
      <c r="G13290" s="281"/>
      <c r="H13290" s="281"/>
      <c r="I13290" s="223"/>
    </row>
    <row r="13291" spans="5:9" x14ac:dyDescent="0.25">
      <c r="E13291" s="225"/>
      <c r="G13291" s="281"/>
      <c r="H13291" s="281"/>
      <c r="I13291" s="223"/>
    </row>
    <row r="13292" spans="5:9" x14ac:dyDescent="0.25">
      <c r="E13292" s="225"/>
      <c r="G13292" s="281"/>
      <c r="H13292" s="281"/>
      <c r="I13292" s="223"/>
    </row>
    <row r="13293" spans="5:9" x14ac:dyDescent="0.25">
      <c r="E13293" s="225"/>
      <c r="G13293" s="281"/>
      <c r="H13293" s="281"/>
      <c r="I13293" s="223"/>
    </row>
    <row r="13294" spans="5:9" x14ac:dyDescent="0.25">
      <c r="E13294" s="225"/>
      <c r="G13294" s="281"/>
      <c r="H13294" s="281"/>
      <c r="I13294" s="223"/>
    </row>
    <row r="13295" spans="5:9" x14ac:dyDescent="0.25">
      <c r="E13295" s="225"/>
      <c r="G13295" s="281"/>
      <c r="H13295" s="281"/>
      <c r="I13295" s="223"/>
    </row>
    <row r="13296" spans="5:9" x14ac:dyDescent="0.25">
      <c r="E13296" s="225"/>
      <c r="G13296" s="281"/>
      <c r="H13296" s="281"/>
      <c r="I13296" s="223"/>
    </row>
    <row r="13297" spans="5:9" x14ac:dyDescent="0.25">
      <c r="E13297" s="225"/>
      <c r="G13297" s="281"/>
      <c r="H13297" s="281"/>
      <c r="I13297" s="223"/>
    </row>
    <row r="13298" spans="5:9" x14ac:dyDescent="0.25">
      <c r="E13298" s="225"/>
      <c r="G13298" s="281"/>
      <c r="H13298" s="281"/>
      <c r="I13298" s="223"/>
    </row>
    <row r="13299" spans="5:9" x14ac:dyDescent="0.25">
      <c r="E13299" s="225"/>
      <c r="G13299" s="281"/>
      <c r="H13299" s="281"/>
      <c r="I13299" s="223"/>
    </row>
    <row r="13300" spans="5:9" x14ac:dyDescent="0.25">
      <c r="E13300" s="225"/>
      <c r="G13300" s="281"/>
      <c r="H13300" s="281"/>
      <c r="I13300" s="223"/>
    </row>
    <row r="13301" spans="5:9" x14ac:dyDescent="0.25">
      <c r="E13301" s="225"/>
      <c r="G13301" s="281"/>
      <c r="H13301" s="281"/>
      <c r="I13301" s="223"/>
    </row>
    <row r="13302" spans="5:9" x14ac:dyDescent="0.25">
      <c r="E13302" s="225"/>
      <c r="G13302" s="281"/>
      <c r="H13302" s="281"/>
      <c r="I13302" s="223"/>
    </row>
    <row r="13303" spans="5:9" x14ac:dyDescent="0.25">
      <c r="E13303" s="225"/>
      <c r="G13303" s="281"/>
      <c r="H13303" s="281"/>
      <c r="I13303" s="223"/>
    </row>
    <row r="13304" spans="5:9" x14ac:dyDescent="0.25">
      <c r="E13304" s="225"/>
      <c r="G13304" s="281"/>
      <c r="H13304" s="281"/>
      <c r="I13304" s="223"/>
    </row>
    <row r="13305" spans="5:9" x14ac:dyDescent="0.25">
      <c r="E13305" s="225"/>
      <c r="G13305" s="281"/>
      <c r="H13305" s="281"/>
      <c r="I13305" s="223"/>
    </row>
    <row r="13306" spans="5:9" x14ac:dyDescent="0.25">
      <c r="E13306" s="225"/>
      <c r="G13306" s="281"/>
      <c r="H13306" s="281"/>
      <c r="I13306" s="223"/>
    </row>
    <row r="13307" spans="5:9" x14ac:dyDescent="0.25">
      <c r="E13307" s="225"/>
      <c r="G13307" s="281"/>
      <c r="H13307" s="281"/>
      <c r="I13307" s="223"/>
    </row>
    <row r="13308" spans="5:9" x14ac:dyDescent="0.25">
      <c r="E13308" s="225"/>
      <c r="G13308" s="281"/>
      <c r="H13308" s="281"/>
      <c r="I13308" s="223"/>
    </row>
    <row r="13309" spans="5:9" x14ac:dyDescent="0.25">
      <c r="E13309" s="225"/>
      <c r="G13309" s="281"/>
      <c r="H13309" s="281"/>
      <c r="I13309" s="223"/>
    </row>
    <row r="13310" spans="5:9" x14ac:dyDescent="0.25">
      <c r="E13310" s="225"/>
      <c r="G13310" s="281"/>
      <c r="H13310" s="281"/>
      <c r="I13310" s="223"/>
    </row>
    <row r="13311" spans="5:9" x14ac:dyDescent="0.25">
      <c r="E13311" s="225"/>
      <c r="G13311" s="281"/>
      <c r="H13311" s="281"/>
      <c r="I13311" s="223"/>
    </row>
    <row r="13312" spans="5:9" x14ac:dyDescent="0.25">
      <c r="E13312" s="225"/>
      <c r="G13312" s="281"/>
      <c r="H13312" s="281"/>
      <c r="I13312" s="223"/>
    </row>
    <row r="13313" spans="5:9" x14ac:dyDescent="0.25">
      <c r="E13313" s="225"/>
      <c r="G13313" s="281"/>
      <c r="H13313" s="281"/>
      <c r="I13313" s="223"/>
    </row>
    <row r="13314" spans="5:9" x14ac:dyDescent="0.25">
      <c r="E13314" s="225"/>
      <c r="G13314" s="281"/>
      <c r="H13314" s="281"/>
      <c r="I13314" s="223"/>
    </row>
    <row r="13315" spans="5:9" x14ac:dyDescent="0.25">
      <c r="E13315" s="225"/>
      <c r="G13315" s="281"/>
      <c r="H13315" s="281"/>
      <c r="I13315" s="223"/>
    </row>
    <row r="13316" spans="5:9" x14ac:dyDescent="0.25">
      <c r="E13316" s="225"/>
      <c r="G13316" s="281"/>
      <c r="H13316" s="281"/>
      <c r="I13316" s="223"/>
    </row>
    <row r="13317" spans="5:9" x14ac:dyDescent="0.25">
      <c r="E13317" s="225"/>
      <c r="G13317" s="281"/>
      <c r="H13317" s="281"/>
      <c r="I13317" s="223"/>
    </row>
    <row r="13318" spans="5:9" x14ac:dyDescent="0.25">
      <c r="E13318" s="225"/>
      <c r="G13318" s="281"/>
      <c r="H13318" s="281"/>
      <c r="I13318" s="223"/>
    </row>
    <row r="13319" spans="5:9" x14ac:dyDescent="0.25">
      <c r="E13319" s="225"/>
      <c r="G13319" s="281"/>
      <c r="H13319" s="281"/>
      <c r="I13319" s="223"/>
    </row>
    <row r="13320" spans="5:9" x14ac:dyDescent="0.25">
      <c r="E13320" s="225"/>
      <c r="G13320" s="281"/>
      <c r="H13320" s="281"/>
      <c r="I13320" s="223"/>
    </row>
    <row r="13321" spans="5:9" x14ac:dyDescent="0.25">
      <c r="E13321" s="225"/>
      <c r="G13321" s="281"/>
      <c r="H13321" s="281"/>
      <c r="I13321" s="223"/>
    </row>
    <row r="13322" spans="5:9" x14ac:dyDescent="0.25">
      <c r="E13322" s="225"/>
      <c r="G13322" s="281"/>
      <c r="H13322" s="281"/>
      <c r="I13322" s="223"/>
    </row>
    <row r="13323" spans="5:9" x14ac:dyDescent="0.25">
      <c r="E13323" s="225"/>
      <c r="G13323" s="281"/>
      <c r="H13323" s="281"/>
      <c r="I13323" s="223"/>
    </row>
    <row r="13324" spans="5:9" x14ac:dyDescent="0.25">
      <c r="E13324" s="225"/>
      <c r="G13324" s="281"/>
      <c r="H13324" s="281"/>
      <c r="I13324" s="223"/>
    </row>
    <row r="13325" spans="5:9" x14ac:dyDescent="0.25">
      <c r="E13325" s="225"/>
      <c r="G13325" s="281"/>
      <c r="H13325" s="281"/>
      <c r="I13325" s="223"/>
    </row>
    <row r="13326" spans="5:9" x14ac:dyDescent="0.25">
      <c r="E13326" s="225"/>
      <c r="G13326" s="281"/>
      <c r="H13326" s="281"/>
      <c r="I13326" s="223"/>
    </row>
    <row r="13327" spans="5:9" x14ac:dyDescent="0.25">
      <c r="E13327" s="225"/>
      <c r="G13327" s="281"/>
      <c r="H13327" s="281"/>
      <c r="I13327" s="223"/>
    </row>
    <row r="13328" spans="5:9" x14ac:dyDescent="0.25">
      <c r="E13328" s="225"/>
      <c r="G13328" s="281"/>
      <c r="H13328" s="281"/>
      <c r="I13328" s="223"/>
    </row>
    <row r="13329" spans="5:9" x14ac:dyDescent="0.25">
      <c r="E13329" s="225"/>
      <c r="G13329" s="281"/>
      <c r="H13329" s="281"/>
      <c r="I13329" s="223"/>
    </row>
    <row r="13330" spans="5:9" x14ac:dyDescent="0.25">
      <c r="E13330" s="225"/>
      <c r="G13330" s="281"/>
      <c r="H13330" s="281"/>
      <c r="I13330" s="223"/>
    </row>
    <row r="13331" spans="5:9" x14ac:dyDescent="0.25">
      <c r="E13331" s="225"/>
      <c r="G13331" s="281"/>
      <c r="H13331" s="281"/>
      <c r="I13331" s="223"/>
    </row>
    <row r="13332" spans="5:9" x14ac:dyDescent="0.25">
      <c r="E13332" s="225"/>
      <c r="G13332" s="281"/>
      <c r="H13332" s="281"/>
      <c r="I13332" s="223"/>
    </row>
    <row r="13333" spans="5:9" x14ac:dyDescent="0.25">
      <c r="E13333" s="225"/>
      <c r="G13333" s="281"/>
      <c r="H13333" s="281"/>
      <c r="I13333" s="223"/>
    </row>
    <row r="13334" spans="5:9" x14ac:dyDescent="0.25">
      <c r="E13334" s="225"/>
      <c r="G13334" s="281"/>
      <c r="H13334" s="281"/>
      <c r="I13334" s="223"/>
    </row>
    <row r="13335" spans="5:9" x14ac:dyDescent="0.25">
      <c r="E13335" s="225"/>
      <c r="G13335" s="281"/>
      <c r="H13335" s="281"/>
      <c r="I13335" s="223"/>
    </row>
    <row r="13336" spans="5:9" x14ac:dyDescent="0.25">
      <c r="E13336" s="225"/>
      <c r="G13336" s="281"/>
      <c r="H13336" s="281"/>
      <c r="I13336" s="223"/>
    </row>
    <row r="13337" spans="5:9" x14ac:dyDescent="0.25">
      <c r="E13337" s="225"/>
      <c r="G13337" s="281"/>
      <c r="H13337" s="281"/>
      <c r="I13337" s="223"/>
    </row>
    <row r="13338" spans="5:9" x14ac:dyDescent="0.25">
      <c r="E13338" s="225"/>
      <c r="G13338" s="281"/>
      <c r="H13338" s="281"/>
      <c r="I13338" s="223"/>
    </row>
    <row r="13339" spans="5:9" x14ac:dyDescent="0.25">
      <c r="E13339" s="225"/>
      <c r="G13339" s="281"/>
      <c r="H13339" s="281"/>
      <c r="I13339" s="223"/>
    </row>
    <row r="13340" spans="5:9" x14ac:dyDescent="0.25">
      <c r="E13340" s="225"/>
      <c r="G13340" s="281"/>
      <c r="H13340" s="281"/>
      <c r="I13340" s="223"/>
    </row>
    <row r="13341" spans="5:9" x14ac:dyDescent="0.25">
      <c r="E13341" s="225"/>
      <c r="G13341" s="281"/>
      <c r="H13341" s="281"/>
      <c r="I13341" s="223"/>
    </row>
    <row r="13342" spans="5:9" x14ac:dyDescent="0.25">
      <c r="E13342" s="225"/>
      <c r="G13342" s="281"/>
      <c r="H13342" s="281"/>
      <c r="I13342" s="223"/>
    </row>
    <row r="13343" spans="5:9" x14ac:dyDescent="0.25">
      <c r="E13343" s="225"/>
      <c r="G13343" s="281"/>
      <c r="H13343" s="281"/>
      <c r="I13343" s="223"/>
    </row>
    <row r="13344" spans="5:9" x14ac:dyDescent="0.25">
      <c r="E13344" s="225"/>
      <c r="G13344" s="281"/>
      <c r="H13344" s="281"/>
      <c r="I13344" s="223"/>
    </row>
    <row r="13345" spans="5:9" x14ac:dyDescent="0.25">
      <c r="E13345" s="225"/>
      <c r="G13345" s="281"/>
      <c r="H13345" s="281"/>
      <c r="I13345" s="223"/>
    </row>
    <row r="13346" spans="5:9" x14ac:dyDescent="0.25">
      <c r="E13346" s="225"/>
      <c r="G13346" s="281"/>
      <c r="H13346" s="281"/>
      <c r="I13346" s="223"/>
    </row>
    <row r="13347" spans="5:9" x14ac:dyDescent="0.25">
      <c r="E13347" s="225"/>
      <c r="G13347" s="281"/>
      <c r="H13347" s="281"/>
      <c r="I13347" s="223"/>
    </row>
    <row r="13348" spans="5:9" x14ac:dyDescent="0.25">
      <c r="E13348" s="225"/>
      <c r="G13348" s="281"/>
      <c r="H13348" s="281"/>
      <c r="I13348" s="223"/>
    </row>
    <row r="13349" spans="5:9" x14ac:dyDescent="0.25">
      <c r="E13349" s="225"/>
      <c r="G13349" s="281"/>
      <c r="H13349" s="281"/>
      <c r="I13349" s="223"/>
    </row>
    <row r="13350" spans="5:9" x14ac:dyDescent="0.25">
      <c r="E13350" s="225"/>
      <c r="G13350" s="281"/>
      <c r="H13350" s="281"/>
      <c r="I13350" s="223"/>
    </row>
    <row r="13351" spans="5:9" x14ac:dyDescent="0.25">
      <c r="E13351" s="225"/>
      <c r="G13351" s="281"/>
      <c r="H13351" s="281"/>
      <c r="I13351" s="223"/>
    </row>
    <row r="13352" spans="5:9" x14ac:dyDescent="0.25">
      <c r="E13352" s="225"/>
      <c r="G13352" s="281"/>
      <c r="H13352" s="281"/>
      <c r="I13352" s="223"/>
    </row>
    <row r="13353" spans="5:9" x14ac:dyDescent="0.25">
      <c r="E13353" s="225"/>
      <c r="G13353" s="281"/>
      <c r="H13353" s="281"/>
      <c r="I13353" s="223"/>
    </row>
    <row r="13354" spans="5:9" x14ac:dyDescent="0.25">
      <c r="E13354" s="225"/>
      <c r="G13354" s="281"/>
      <c r="H13354" s="281"/>
      <c r="I13354" s="223"/>
    </row>
    <row r="13355" spans="5:9" x14ac:dyDescent="0.25">
      <c r="E13355" s="225"/>
      <c r="G13355" s="281"/>
      <c r="H13355" s="281"/>
      <c r="I13355" s="223"/>
    </row>
    <row r="13356" spans="5:9" x14ac:dyDescent="0.25">
      <c r="E13356" s="225"/>
      <c r="G13356" s="281"/>
      <c r="H13356" s="281"/>
      <c r="I13356" s="223"/>
    </row>
    <row r="13357" spans="5:9" x14ac:dyDescent="0.25">
      <c r="E13357" s="225"/>
      <c r="G13357" s="281"/>
      <c r="H13357" s="281"/>
      <c r="I13357" s="223"/>
    </row>
    <row r="13358" spans="5:9" x14ac:dyDescent="0.25">
      <c r="E13358" s="225"/>
      <c r="G13358" s="281"/>
      <c r="H13358" s="281"/>
      <c r="I13358" s="223"/>
    </row>
    <row r="13359" spans="5:9" x14ac:dyDescent="0.25">
      <c r="E13359" s="225"/>
      <c r="G13359" s="281"/>
      <c r="H13359" s="281"/>
      <c r="I13359" s="223"/>
    </row>
    <row r="13360" spans="5:9" x14ac:dyDescent="0.25">
      <c r="E13360" s="225"/>
      <c r="G13360" s="281"/>
      <c r="H13360" s="281"/>
      <c r="I13360" s="223"/>
    </row>
    <row r="13361" spans="5:9" x14ac:dyDescent="0.25">
      <c r="E13361" s="225"/>
      <c r="G13361" s="281"/>
      <c r="H13361" s="281"/>
      <c r="I13361" s="223"/>
    </row>
    <row r="13362" spans="5:9" x14ac:dyDescent="0.25">
      <c r="E13362" s="225"/>
      <c r="G13362" s="281"/>
      <c r="H13362" s="281"/>
      <c r="I13362" s="223"/>
    </row>
    <row r="13363" spans="5:9" x14ac:dyDescent="0.25">
      <c r="E13363" s="225"/>
      <c r="G13363" s="281"/>
      <c r="H13363" s="281"/>
      <c r="I13363" s="223"/>
    </row>
    <row r="13364" spans="5:9" x14ac:dyDescent="0.25">
      <c r="E13364" s="225"/>
      <c r="G13364" s="281"/>
      <c r="H13364" s="281"/>
      <c r="I13364" s="223"/>
    </row>
    <row r="13365" spans="5:9" x14ac:dyDescent="0.25">
      <c r="E13365" s="225"/>
      <c r="G13365" s="281"/>
      <c r="H13365" s="281"/>
      <c r="I13365" s="223"/>
    </row>
    <row r="13366" spans="5:9" x14ac:dyDescent="0.25">
      <c r="E13366" s="225"/>
      <c r="G13366" s="281"/>
      <c r="H13366" s="281"/>
      <c r="I13366" s="223"/>
    </row>
    <row r="13367" spans="5:9" x14ac:dyDescent="0.25">
      <c r="E13367" s="225"/>
      <c r="G13367" s="281"/>
      <c r="H13367" s="281"/>
      <c r="I13367" s="223"/>
    </row>
    <row r="13368" spans="5:9" x14ac:dyDescent="0.25">
      <c r="E13368" s="225"/>
      <c r="G13368" s="281"/>
      <c r="H13368" s="281"/>
      <c r="I13368" s="223"/>
    </row>
    <row r="13369" spans="5:9" x14ac:dyDescent="0.25">
      <c r="E13369" s="225"/>
      <c r="G13369" s="281"/>
      <c r="H13369" s="281"/>
      <c r="I13369" s="223"/>
    </row>
    <row r="13370" spans="5:9" x14ac:dyDescent="0.25">
      <c r="E13370" s="225"/>
      <c r="G13370" s="281"/>
      <c r="H13370" s="281"/>
      <c r="I13370" s="223"/>
    </row>
    <row r="13371" spans="5:9" x14ac:dyDescent="0.25">
      <c r="E13371" s="225"/>
      <c r="G13371" s="281"/>
      <c r="H13371" s="281"/>
      <c r="I13371" s="223"/>
    </row>
    <row r="13372" spans="5:9" x14ac:dyDescent="0.25">
      <c r="E13372" s="225"/>
      <c r="G13372" s="281"/>
      <c r="H13372" s="281"/>
      <c r="I13372" s="223"/>
    </row>
    <row r="13373" spans="5:9" x14ac:dyDescent="0.25">
      <c r="E13373" s="225"/>
      <c r="G13373" s="281"/>
      <c r="H13373" s="281"/>
      <c r="I13373" s="223"/>
    </row>
    <row r="13374" spans="5:9" x14ac:dyDescent="0.25">
      <c r="E13374" s="225"/>
      <c r="G13374" s="281"/>
      <c r="H13374" s="281"/>
      <c r="I13374" s="223"/>
    </row>
    <row r="13375" spans="5:9" x14ac:dyDescent="0.25">
      <c r="E13375" s="225"/>
      <c r="G13375" s="281"/>
      <c r="H13375" s="281"/>
      <c r="I13375" s="223"/>
    </row>
    <row r="13376" spans="5:9" x14ac:dyDescent="0.25">
      <c r="E13376" s="225"/>
      <c r="G13376" s="281"/>
      <c r="H13376" s="281"/>
      <c r="I13376" s="223"/>
    </row>
    <row r="13377" spans="5:9" x14ac:dyDescent="0.25">
      <c r="E13377" s="225"/>
      <c r="G13377" s="281"/>
      <c r="H13377" s="281"/>
      <c r="I13377" s="223"/>
    </row>
    <row r="13378" spans="5:9" x14ac:dyDescent="0.25">
      <c r="E13378" s="225"/>
      <c r="G13378" s="281"/>
      <c r="H13378" s="281"/>
      <c r="I13378" s="223"/>
    </row>
    <row r="13379" spans="5:9" x14ac:dyDescent="0.25">
      <c r="E13379" s="225"/>
      <c r="G13379" s="281"/>
      <c r="H13379" s="281"/>
      <c r="I13379" s="223"/>
    </row>
    <row r="13380" spans="5:9" x14ac:dyDescent="0.25">
      <c r="E13380" s="225"/>
      <c r="G13380" s="281"/>
      <c r="H13380" s="281"/>
      <c r="I13380" s="223"/>
    </row>
    <row r="13381" spans="5:9" x14ac:dyDescent="0.25">
      <c r="E13381" s="225"/>
      <c r="G13381" s="281"/>
      <c r="H13381" s="281"/>
      <c r="I13381" s="223"/>
    </row>
    <row r="13382" spans="5:9" x14ac:dyDescent="0.25">
      <c r="E13382" s="225"/>
      <c r="G13382" s="281"/>
      <c r="H13382" s="281"/>
      <c r="I13382" s="223"/>
    </row>
    <row r="13383" spans="5:9" x14ac:dyDescent="0.25">
      <c r="E13383" s="225"/>
      <c r="G13383" s="281"/>
      <c r="H13383" s="281"/>
      <c r="I13383" s="223"/>
    </row>
    <row r="13384" spans="5:9" x14ac:dyDescent="0.25">
      <c r="E13384" s="225"/>
      <c r="G13384" s="281"/>
      <c r="H13384" s="281"/>
      <c r="I13384" s="223"/>
    </row>
    <row r="13385" spans="5:9" x14ac:dyDescent="0.25">
      <c r="E13385" s="225"/>
      <c r="G13385" s="281"/>
      <c r="H13385" s="281"/>
      <c r="I13385" s="223"/>
    </row>
    <row r="13386" spans="5:9" x14ac:dyDescent="0.25">
      <c r="E13386" s="225"/>
      <c r="G13386" s="281"/>
      <c r="H13386" s="281"/>
      <c r="I13386" s="223"/>
    </row>
    <row r="13387" spans="5:9" x14ac:dyDescent="0.25">
      <c r="E13387" s="225"/>
      <c r="G13387" s="281"/>
      <c r="H13387" s="281"/>
      <c r="I13387" s="223"/>
    </row>
    <row r="13388" spans="5:9" x14ac:dyDescent="0.25">
      <c r="E13388" s="225"/>
      <c r="G13388" s="281"/>
      <c r="H13388" s="281"/>
      <c r="I13388" s="223"/>
    </row>
    <row r="13389" spans="5:9" x14ac:dyDescent="0.25">
      <c r="E13389" s="225"/>
      <c r="G13389" s="281"/>
      <c r="H13389" s="281"/>
      <c r="I13389" s="223"/>
    </row>
    <row r="13390" spans="5:9" x14ac:dyDescent="0.25">
      <c r="E13390" s="225"/>
      <c r="G13390" s="281"/>
      <c r="H13390" s="281"/>
      <c r="I13390" s="223"/>
    </row>
    <row r="13391" spans="5:9" x14ac:dyDescent="0.25">
      <c r="E13391" s="225"/>
      <c r="G13391" s="281"/>
      <c r="H13391" s="281"/>
      <c r="I13391" s="223"/>
    </row>
    <row r="13392" spans="5:9" x14ac:dyDescent="0.25">
      <c r="E13392" s="225"/>
      <c r="G13392" s="281"/>
      <c r="H13392" s="281"/>
      <c r="I13392" s="223"/>
    </row>
    <row r="13393" spans="5:9" x14ac:dyDescent="0.25">
      <c r="E13393" s="225"/>
      <c r="G13393" s="281"/>
      <c r="H13393" s="281"/>
      <c r="I13393" s="223"/>
    </row>
    <row r="13394" spans="5:9" x14ac:dyDescent="0.25">
      <c r="E13394" s="225"/>
      <c r="G13394" s="281"/>
      <c r="H13394" s="281"/>
      <c r="I13394" s="223"/>
    </row>
    <row r="13395" spans="5:9" x14ac:dyDescent="0.25">
      <c r="E13395" s="225"/>
      <c r="G13395" s="281"/>
      <c r="H13395" s="281"/>
      <c r="I13395" s="223"/>
    </row>
    <row r="13396" spans="5:9" x14ac:dyDescent="0.25">
      <c r="E13396" s="225"/>
      <c r="G13396" s="281"/>
      <c r="H13396" s="281"/>
      <c r="I13396" s="223"/>
    </row>
    <row r="13397" spans="5:9" x14ac:dyDescent="0.25">
      <c r="E13397" s="225"/>
      <c r="G13397" s="281"/>
      <c r="H13397" s="281"/>
      <c r="I13397" s="223"/>
    </row>
    <row r="13398" spans="5:9" x14ac:dyDescent="0.25">
      <c r="E13398" s="225"/>
      <c r="G13398" s="281"/>
      <c r="H13398" s="281"/>
      <c r="I13398" s="223"/>
    </row>
    <row r="13399" spans="5:9" x14ac:dyDescent="0.25">
      <c r="E13399" s="225"/>
      <c r="G13399" s="281"/>
      <c r="H13399" s="281"/>
      <c r="I13399" s="223"/>
    </row>
    <row r="13400" spans="5:9" x14ac:dyDescent="0.25">
      <c r="E13400" s="225"/>
      <c r="G13400" s="281"/>
      <c r="H13400" s="281"/>
      <c r="I13400" s="223"/>
    </row>
    <row r="13401" spans="5:9" x14ac:dyDescent="0.25">
      <c r="E13401" s="225"/>
      <c r="G13401" s="281"/>
      <c r="H13401" s="281"/>
      <c r="I13401" s="223"/>
    </row>
    <row r="13402" spans="5:9" x14ac:dyDescent="0.25">
      <c r="E13402" s="225"/>
      <c r="G13402" s="281"/>
      <c r="H13402" s="281"/>
      <c r="I13402" s="223"/>
    </row>
    <row r="13403" spans="5:9" x14ac:dyDescent="0.25">
      <c r="E13403" s="225"/>
      <c r="G13403" s="281"/>
      <c r="H13403" s="281"/>
      <c r="I13403" s="223"/>
    </row>
    <row r="13404" spans="5:9" x14ac:dyDescent="0.25">
      <c r="E13404" s="225"/>
      <c r="G13404" s="281"/>
      <c r="H13404" s="281"/>
      <c r="I13404" s="223"/>
    </row>
    <row r="13405" spans="5:9" x14ac:dyDescent="0.25">
      <c r="E13405" s="225"/>
      <c r="G13405" s="281"/>
      <c r="H13405" s="281"/>
      <c r="I13405" s="223"/>
    </row>
    <row r="13406" spans="5:9" x14ac:dyDescent="0.25">
      <c r="E13406" s="225"/>
      <c r="G13406" s="281"/>
      <c r="H13406" s="281"/>
      <c r="I13406" s="223"/>
    </row>
    <row r="13407" spans="5:9" x14ac:dyDescent="0.25">
      <c r="E13407" s="225"/>
      <c r="G13407" s="281"/>
      <c r="H13407" s="281"/>
      <c r="I13407" s="223"/>
    </row>
    <row r="13408" spans="5:9" x14ac:dyDescent="0.25">
      <c r="E13408" s="225"/>
      <c r="G13408" s="281"/>
      <c r="H13408" s="281"/>
      <c r="I13408" s="223"/>
    </row>
    <row r="13409" spans="5:9" x14ac:dyDescent="0.25">
      <c r="E13409" s="225"/>
      <c r="G13409" s="281"/>
      <c r="H13409" s="281"/>
      <c r="I13409" s="223"/>
    </row>
    <row r="13410" spans="5:9" x14ac:dyDescent="0.25">
      <c r="E13410" s="225"/>
      <c r="G13410" s="281"/>
      <c r="H13410" s="281"/>
      <c r="I13410" s="223"/>
    </row>
    <row r="13411" spans="5:9" x14ac:dyDescent="0.25">
      <c r="E13411" s="225"/>
      <c r="G13411" s="281"/>
      <c r="H13411" s="281"/>
      <c r="I13411" s="223"/>
    </row>
    <row r="13412" spans="5:9" x14ac:dyDescent="0.25">
      <c r="E13412" s="225"/>
      <c r="G13412" s="281"/>
      <c r="H13412" s="281"/>
      <c r="I13412" s="223"/>
    </row>
    <row r="13413" spans="5:9" x14ac:dyDescent="0.25">
      <c r="E13413" s="225"/>
      <c r="G13413" s="281"/>
      <c r="H13413" s="281"/>
      <c r="I13413" s="223"/>
    </row>
    <row r="13414" spans="5:9" x14ac:dyDescent="0.25">
      <c r="E13414" s="225"/>
      <c r="G13414" s="281"/>
      <c r="H13414" s="281"/>
      <c r="I13414" s="223"/>
    </row>
    <row r="13415" spans="5:9" x14ac:dyDescent="0.25">
      <c r="E13415" s="225"/>
      <c r="G13415" s="281"/>
      <c r="H13415" s="281"/>
      <c r="I13415" s="223"/>
    </row>
    <row r="13416" spans="5:9" x14ac:dyDescent="0.25">
      <c r="E13416" s="225"/>
      <c r="G13416" s="281"/>
      <c r="H13416" s="281"/>
      <c r="I13416" s="223"/>
    </row>
    <row r="13417" spans="5:9" x14ac:dyDescent="0.25">
      <c r="E13417" s="225"/>
      <c r="G13417" s="281"/>
      <c r="H13417" s="281"/>
      <c r="I13417" s="223"/>
    </row>
    <row r="13418" spans="5:9" x14ac:dyDescent="0.25">
      <c r="E13418" s="225"/>
      <c r="G13418" s="281"/>
      <c r="H13418" s="281"/>
      <c r="I13418" s="223"/>
    </row>
    <row r="13419" spans="5:9" x14ac:dyDescent="0.25">
      <c r="E13419" s="225"/>
      <c r="G13419" s="281"/>
      <c r="H13419" s="281"/>
      <c r="I13419" s="223"/>
    </row>
    <row r="13420" spans="5:9" x14ac:dyDescent="0.25">
      <c r="E13420" s="225"/>
      <c r="G13420" s="281"/>
      <c r="H13420" s="281"/>
      <c r="I13420" s="223"/>
    </row>
    <row r="13421" spans="5:9" x14ac:dyDescent="0.25">
      <c r="E13421" s="225"/>
      <c r="G13421" s="281"/>
      <c r="H13421" s="281"/>
      <c r="I13421" s="223"/>
    </row>
    <row r="13422" spans="5:9" x14ac:dyDescent="0.25">
      <c r="E13422" s="225"/>
      <c r="G13422" s="281"/>
      <c r="H13422" s="281"/>
      <c r="I13422" s="223"/>
    </row>
    <row r="13423" spans="5:9" x14ac:dyDescent="0.25">
      <c r="E13423" s="225"/>
      <c r="G13423" s="281"/>
      <c r="H13423" s="281"/>
      <c r="I13423" s="223"/>
    </row>
    <row r="13424" spans="5:9" x14ac:dyDescent="0.25">
      <c r="E13424" s="225"/>
      <c r="G13424" s="281"/>
      <c r="H13424" s="281"/>
      <c r="I13424" s="223"/>
    </row>
    <row r="13425" spans="5:9" x14ac:dyDescent="0.25">
      <c r="E13425" s="225"/>
      <c r="G13425" s="281"/>
      <c r="H13425" s="281"/>
      <c r="I13425" s="223"/>
    </row>
    <row r="13426" spans="5:9" x14ac:dyDescent="0.25">
      <c r="E13426" s="225"/>
      <c r="G13426" s="281"/>
      <c r="H13426" s="281"/>
      <c r="I13426" s="223"/>
    </row>
    <row r="13427" spans="5:9" x14ac:dyDescent="0.25">
      <c r="E13427" s="225"/>
      <c r="G13427" s="281"/>
      <c r="H13427" s="281"/>
      <c r="I13427" s="223"/>
    </row>
    <row r="13428" spans="5:9" x14ac:dyDescent="0.25">
      <c r="E13428" s="225"/>
      <c r="G13428" s="281"/>
      <c r="H13428" s="281"/>
      <c r="I13428" s="223"/>
    </row>
    <row r="13429" spans="5:9" x14ac:dyDescent="0.25">
      <c r="E13429" s="225"/>
      <c r="G13429" s="281"/>
      <c r="H13429" s="281"/>
      <c r="I13429" s="223"/>
    </row>
    <row r="13430" spans="5:9" x14ac:dyDescent="0.25">
      <c r="E13430" s="225"/>
      <c r="G13430" s="281"/>
      <c r="H13430" s="281"/>
      <c r="I13430" s="223"/>
    </row>
    <row r="13431" spans="5:9" x14ac:dyDescent="0.25">
      <c r="E13431" s="225"/>
      <c r="G13431" s="281"/>
      <c r="H13431" s="281"/>
      <c r="I13431" s="223"/>
    </row>
    <row r="13432" spans="5:9" x14ac:dyDescent="0.25">
      <c r="E13432" s="225"/>
      <c r="G13432" s="281"/>
      <c r="H13432" s="281"/>
      <c r="I13432" s="223"/>
    </row>
    <row r="13433" spans="5:9" x14ac:dyDescent="0.25">
      <c r="E13433" s="225"/>
      <c r="G13433" s="281"/>
      <c r="H13433" s="281"/>
      <c r="I13433" s="223"/>
    </row>
    <row r="13434" spans="5:9" x14ac:dyDescent="0.25">
      <c r="E13434" s="225"/>
      <c r="G13434" s="281"/>
      <c r="H13434" s="281"/>
      <c r="I13434" s="223"/>
    </row>
    <row r="13435" spans="5:9" x14ac:dyDescent="0.25">
      <c r="E13435" s="225"/>
      <c r="G13435" s="281"/>
      <c r="H13435" s="281"/>
      <c r="I13435" s="223"/>
    </row>
    <row r="13436" spans="5:9" x14ac:dyDescent="0.25">
      <c r="E13436" s="225"/>
      <c r="G13436" s="281"/>
      <c r="H13436" s="281"/>
      <c r="I13436" s="223"/>
    </row>
    <row r="13437" spans="5:9" x14ac:dyDescent="0.25">
      <c r="E13437" s="225"/>
      <c r="G13437" s="281"/>
      <c r="H13437" s="281"/>
      <c r="I13437" s="223"/>
    </row>
    <row r="13438" spans="5:9" x14ac:dyDescent="0.25">
      <c r="E13438" s="225"/>
      <c r="G13438" s="281"/>
      <c r="H13438" s="281"/>
      <c r="I13438" s="223"/>
    </row>
    <row r="13439" spans="5:9" x14ac:dyDescent="0.25">
      <c r="E13439" s="225"/>
      <c r="G13439" s="281"/>
      <c r="H13439" s="281"/>
      <c r="I13439" s="223"/>
    </row>
    <row r="13440" spans="5:9" x14ac:dyDescent="0.25">
      <c r="E13440" s="225"/>
      <c r="G13440" s="281"/>
      <c r="H13440" s="281"/>
      <c r="I13440" s="223"/>
    </row>
    <row r="13441" spans="5:9" x14ac:dyDescent="0.25">
      <c r="E13441" s="225"/>
      <c r="G13441" s="281"/>
      <c r="H13441" s="281"/>
      <c r="I13441" s="223"/>
    </row>
    <row r="13442" spans="5:9" x14ac:dyDescent="0.25">
      <c r="E13442" s="225"/>
      <c r="G13442" s="281"/>
      <c r="H13442" s="281"/>
      <c r="I13442" s="223"/>
    </row>
    <row r="13443" spans="5:9" x14ac:dyDescent="0.25">
      <c r="E13443" s="225"/>
      <c r="G13443" s="281"/>
      <c r="H13443" s="281"/>
      <c r="I13443" s="223"/>
    </row>
    <row r="13444" spans="5:9" x14ac:dyDescent="0.25">
      <c r="E13444" s="225"/>
      <c r="G13444" s="281"/>
      <c r="H13444" s="281"/>
      <c r="I13444" s="223"/>
    </row>
    <row r="13445" spans="5:9" x14ac:dyDescent="0.25">
      <c r="E13445" s="225"/>
      <c r="G13445" s="281"/>
      <c r="H13445" s="281"/>
      <c r="I13445" s="223"/>
    </row>
    <row r="13446" spans="5:9" x14ac:dyDescent="0.25">
      <c r="E13446" s="225"/>
      <c r="G13446" s="281"/>
      <c r="H13446" s="281"/>
      <c r="I13446" s="223"/>
    </row>
    <row r="13447" spans="5:9" x14ac:dyDescent="0.25">
      <c r="E13447" s="225"/>
      <c r="G13447" s="281"/>
      <c r="H13447" s="281"/>
      <c r="I13447" s="223"/>
    </row>
    <row r="13448" spans="5:9" x14ac:dyDescent="0.25">
      <c r="E13448" s="225"/>
      <c r="G13448" s="281"/>
      <c r="H13448" s="281"/>
      <c r="I13448" s="223"/>
    </row>
    <row r="13449" spans="5:9" x14ac:dyDescent="0.25">
      <c r="E13449" s="225"/>
      <c r="G13449" s="281"/>
      <c r="H13449" s="281"/>
      <c r="I13449" s="223"/>
    </row>
    <row r="13450" spans="5:9" x14ac:dyDescent="0.25">
      <c r="E13450" s="225"/>
      <c r="G13450" s="281"/>
      <c r="H13450" s="281"/>
      <c r="I13450" s="223"/>
    </row>
    <row r="13451" spans="5:9" x14ac:dyDescent="0.25">
      <c r="E13451" s="225"/>
      <c r="G13451" s="281"/>
      <c r="H13451" s="281"/>
      <c r="I13451" s="223"/>
    </row>
    <row r="13452" spans="5:9" x14ac:dyDescent="0.25">
      <c r="E13452" s="225"/>
      <c r="G13452" s="281"/>
      <c r="H13452" s="281"/>
      <c r="I13452" s="223"/>
    </row>
    <row r="13453" spans="5:9" x14ac:dyDescent="0.25">
      <c r="E13453" s="225"/>
      <c r="G13453" s="281"/>
      <c r="H13453" s="281"/>
      <c r="I13453" s="223"/>
    </row>
    <row r="13454" spans="5:9" x14ac:dyDescent="0.25">
      <c r="E13454" s="225"/>
      <c r="G13454" s="281"/>
      <c r="H13454" s="281"/>
      <c r="I13454" s="223"/>
    </row>
    <row r="13455" spans="5:9" x14ac:dyDescent="0.25">
      <c r="E13455" s="225"/>
      <c r="G13455" s="281"/>
      <c r="H13455" s="281"/>
      <c r="I13455" s="223"/>
    </row>
    <row r="13456" spans="5:9" x14ac:dyDescent="0.25">
      <c r="E13456" s="225"/>
      <c r="G13456" s="281"/>
      <c r="H13456" s="281"/>
      <c r="I13456" s="223"/>
    </row>
    <row r="13457" spans="5:9" x14ac:dyDescent="0.25">
      <c r="E13457" s="225"/>
      <c r="G13457" s="281"/>
      <c r="H13457" s="281"/>
      <c r="I13457" s="223"/>
    </row>
    <row r="13458" spans="5:9" x14ac:dyDescent="0.25">
      <c r="E13458" s="225"/>
      <c r="G13458" s="281"/>
      <c r="H13458" s="281"/>
      <c r="I13458" s="223"/>
    </row>
    <row r="13459" spans="5:9" x14ac:dyDescent="0.25">
      <c r="E13459" s="225"/>
      <c r="G13459" s="281"/>
      <c r="H13459" s="281"/>
      <c r="I13459" s="223"/>
    </row>
    <row r="13460" spans="5:9" x14ac:dyDescent="0.25">
      <c r="E13460" s="225"/>
      <c r="G13460" s="281"/>
      <c r="H13460" s="281"/>
      <c r="I13460" s="223"/>
    </row>
    <row r="13461" spans="5:9" x14ac:dyDescent="0.25">
      <c r="E13461" s="225"/>
      <c r="G13461" s="281"/>
      <c r="H13461" s="281"/>
      <c r="I13461" s="223"/>
    </row>
    <row r="13462" spans="5:9" x14ac:dyDescent="0.25">
      <c r="E13462" s="225"/>
      <c r="G13462" s="281"/>
      <c r="H13462" s="281"/>
      <c r="I13462" s="223"/>
    </row>
    <row r="13463" spans="5:9" x14ac:dyDescent="0.25">
      <c r="E13463" s="225"/>
      <c r="G13463" s="281"/>
      <c r="H13463" s="281"/>
      <c r="I13463" s="223"/>
    </row>
    <row r="13464" spans="5:9" x14ac:dyDescent="0.25">
      <c r="E13464" s="225"/>
      <c r="G13464" s="281"/>
      <c r="H13464" s="281"/>
      <c r="I13464" s="223"/>
    </row>
    <row r="13465" spans="5:9" x14ac:dyDescent="0.25">
      <c r="E13465" s="225"/>
      <c r="G13465" s="281"/>
      <c r="H13465" s="281"/>
      <c r="I13465" s="223"/>
    </row>
    <row r="13466" spans="5:9" x14ac:dyDescent="0.25">
      <c r="E13466" s="225"/>
      <c r="G13466" s="281"/>
      <c r="H13466" s="281"/>
      <c r="I13466" s="223"/>
    </row>
    <row r="13467" spans="5:9" x14ac:dyDescent="0.25">
      <c r="E13467" s="225"/>
      <c r="G13467" s="281"/>
      <c r="H13467" s="281"/>
      <c r="I13467" s="223"/>
    </row>
    <row r="13468" spans="5:9" x14ac:dyDescent="0.25">
      <c r="E13468" s="225"/>
      <c r="G13468" s="281"/>
      <c r="H13468" s="281"/>
      <c r="I13468" s="223"/>
    </row>
    <row r="13469" spans="5:9" x14ac:dyDescent="0.25">
      <c r="E13469" s="225"/>
      <c r="G13469" s="281"/>
      <c r="H13469" s="281"/>
      <c r="I13469" s="223"/>
    </row>
    <row r="13470" spans="5:9" x14ac:dyDescent="0.25">
      <c r="E13470" s="225"/>
      <c r="G13470" s="281"/>
      <c r="H13470" s="281"/>
      <c r="I13470" s="223"/>
    </row>
    <row r="13471" spans="5:9" x14ac:dyDescent="0.25">
      <c r="E13471" s="225"/>
      <c r="G13471" s="281"/>
      <c r="H13471" s="281"/>
      <c r="I13471" s="223"/>
    </row>
    <row r="13472" spans="5:9" x14ac:dyDescent="0.25">
      <c r="E13472" s="225"/>
      <c r="G13472" s="281"/>
      <c r="H13472" s="281"/>
      <c r="I13472" s="223"/>
    </row>
    <row r="13473" spans="5:9" x14ac:dyDescent="0.25">
      <c r="E13473" s="225"/>
      <c r="G13473" s="281"/>
      <c r="H13473" s="281"/>
      <c r="I13473" s="223"/>
    </row>
    <row r="13474" spans="5:9" x14ac:dyDescent="0.25">
      <c r="E13474" s="225"/>
      <c r="G13474" s="281"/>
      <c r="H13474" s="281"/>
      <c r="I13474" s="223"/>
    </row>
    <row r="13475" spans="5:9" x14ac:dyDescent="0.25">
      <c r="E13475" s="225"/>
      <c r="G13475" s="281"/>
      <c r="H13475" s="281"/>
      <c r="I13475" s="223"/>
    </row>
    <row r="13476" spans="5:9" x14ac:dyDescent="0.25">
      <c r="E13476" s="225"/>
      <c r="G13476" s="281"/>
      <c r="H13476" s="281"/>
      <c r="I13476" s="223"/>
    </row>
    <row r="13477" spans="5:9" x14ac:dyDescent="0.25">
      <c r="E13477" s="225"/>
      <c r="G13477" s="281"/>
      <c r="H13477" s="281"/>
      <c r="I13477" s="223"/>
    </row>
    <row r="13478" spans="5:9" x14ac:dyDescent="0.25">
      <c r="E13478" s="225"/>
      <c r="G13478" s="281"/>
      <c r="H13478" s="281"/>
      <c r="I13478" s="223"/>
    </row>
    <row r="13479" spans="5:9" x14ac:dyDescent="0.25">
      <c r="E13479" s="225"/>
      <c r="G13479" s="281"/>
      <c r="H13479" s="281"/>
      <c r="I13479" s="223"/>
    </row>
    <row r="13480" spans="5:9" x14ac:dyDescent="0.25">
      <c r="E13480" s="225"/>
      <c r="G13480" s="281"/>
      <c r="H13480" s="281"/>
      <c r="I13480" s="223"/>
    </row>
    <row r="13481" spans="5:9" x14ac:dyDescent="0.25">
      <c r="E13481" s="225"/>
      <c r="G13481" s="281"/>
      <c r="H13481" s="281"/>
      <c r="I13481" s="223"/>
    </row>
    <row r="13482" spans="5:9" x14ac:dyDescent="0.25">
      <c r="E13482" s="225"/>
      <c r="G13482" s="281"/>
      <c r="H13482" s="281"/>
      <c r="I13482" s="223"/>
    </row>
    <row r="13483" spans="5:9" x14ac:dyDescent="0.25">
      <c r="E13483" s="225"/>
      <c r="G13483" s="281"/>
      <c r="H13483" s="281"/>
      <c r="I13483" s="223"/>
    </row>
    <row r="13484" spans="5:9" x14ac:dyDescent="0.25">
      <c r="E13484" s="225"/>
      <c r="G13484" s="281"/>
      <c r="H13484" s="281"/>
      <c r="I13484" s="223"/>
    </row>
    <row r="13485" spans="5:9" x14ac:dyDescent="0.25">
      <c r="E13485" s="225"/>
      <c r="G13485" s="281"/>
      <c r="H13485" s="281"/>
      <c r="I13485" s="223"/>
    </row>
    <row r="13486" spans="5:9" x14ac:dyDescent="0.25">
      <c r="E13486" s="225"/>
      <c r="G13486" s="281"/>
      <c r="H13486" s="281"/>
      <c r="I13486" s="223"/>
    </row>
    <row r="13487" spans="5:9" x14ac:dyDescent="0.25">
      <c r="E13487" s="225"/>
      <c r="G13487" s="281"/>
      <c r="H13487" s="281"/>
      <c r="I13487" s="223"/>
    </row>
    <row r="13488" spans="5:9" x14ac:dyDescent="0.25">
      <c r="E13488" s="225"/>
      <c r="G13488" s="281"/>
      <c r="H13488" s="281"/>
      <c r="I13488" s="223"/>
    </row>
    <row r="13489" spans="5:9" x14ac:dyDescent="0.25">
      <c r="E13489" s="225"/>
      <c r="G13489" s="281"/>
      <c r="H13489" s="281"/>
      <c r="I13489" s="223"/>
    </row>
    <row r="13490" spans="5:9" x14ac:dyDescent="0.25">
      <c r="E13490" s="225"/>
      <c r="G13490" s="281"/>
      <c r="H13490" s="281"/>
      <c r="I13490" s="223"/>
    </row>
    <row r="13491" spans="5:9" x14ac:dyDescent="0.25">
      <c r="E13491" s="225"/>
      <c r="G13491" s="281"/>
      <c r="H13491" s="281"/>
      <c r="I13491" s="223"/>
    </row>
    <row r="13492" spans="5:9" x14ac:dyDescent="0.25">
      <c r="E13492" s="225"/>
      <c r="G13492" s="281"/>
      <c r="H13492" s="281"/>
      <c r="I13492" s="223"/>
    </row>
    <row r="13493" spans="5:9" x14ac:dyDescent="0.25">
      <c r="E13493" s="225"/>
      <c r="G13493" s="281"/>
      <c r="H13493" s="281"/>
      <c r="I13493" s="223"/>
    </row>
    <row r="13494" spans="5:9" x14ac:dyDescent="0.25">
      <c r="E13494" s="225"/>
      <c r="G13494" s="281"/>
      <c r="H13494" s="281"/>
      <c r="I13494" s="223"/>
    </row>
    <row r="13495" spans="5:9" x14ac:dyDescent="0.25">
      <c r="E13495" s="225"/>
      <c r="G13495" s="281"/>
      <c r="H13495" s="281"/>
      <c r="I13495" s="223"/>
    </row>
    <row r="13496" spans="5:9" x14ac:dyDescent="0.25">
      <c r="E13496" s="225"/>
      <c r="G13496" s="281"/>
      <c r="H13496" s="281"/>
      <c r="I13496" s="223"/>
    </row>
    <row r="13497" spans="5:9" x14ac:dyDescent="0.25">
      <c r="E13497" s="225"/>
      <c r="G13497" s="281"/>
      <c r="H13497" s="281"/>
      <c r="I13497" s="223"/>
    </row>
    <row r="13498" spans="5:9" x14ac:dyDescent="0.25">
      <c r="E13498" s="225"/>
      <c r="G13498" s="281"/>
      <c r="H13498" s="281"/>
      <c r="I13498" s="223"/>
    </row>
    <row r="13499" spans="5:9" x14ac:dyDescent="0.25">
      <c r="E13499" s="225"/>
      <c r="G13499" s="281"/>
      <c r="H13499" s="281"/>
      <c r="I13499" s="223"/>
    </row>
    <row r="13500" spans="5:9" x14ac:dyDescent="0.25">
      <c r="E13500" s="225"/>
      <c r="G13500" s="281"/>
      <c r="H13500" s="281"/>
      <c r="I13500" s="223"/>
    </row>
    <row r="13501" spans="5:9" x14ac:dyDescent="0.25">
      <c r="E13501" s="225"/>
      <c r="G13501" s="281"/>
      <c r="H13501" s="281"/>
      <c r="I13501" s="223"/>
    </row>
    <row r="13502" spans="5:9" x14ac:dyDescent="0.25">
      <c r="E13502" s="225"/>
      <c r="G13502" s="281"/>
      <c r="H13502" s="281"/>
      <c r="I13502" s="223"/>
    </row>
    <row r="13503" spans="5:9" x14ac:dyDescent="0.25">
      <c r="E13503" s="225"/>
      <c r="G13503" s="281"/>
      <c r="H13503" s="281"/>
      <c r="I13503" s="223"/>
    </row>
    <row r="13504" spans="5:9" x14ac:dyDescent="0.25">
      <c r="E13504" s="225"/>
      <c r="G13504" s="281"/>
      <c r="H13504" s="281"/>
      <c r="I13504" s="223"/>
    </row>
    <row r="13505" spans="5:9" x14ac:dyDescent="0.25">
      <c r="E13505" s="225"/>
      <c r="G13505" s="281"/>
      <c r="H13505" s="281"/>
      <c r="I13505" s="223"/>
    </row>
    <row r="13506" spans="5:9" x14ac:dyDescent="0.25">
      <c r="E13506" s="225"/>
      <c r="G13506" s="281"/>
      <c r="H13506" s="281"/>
      <c r="I13506" s="223"/>
    </row>
    <row r="13507" spans="5:9" x14ac:dyDescent="0.25">
      <c r="E13507" s="225"/>
      <c r="G13507" s="281"/>
      <c r="H13507" s="281"/>
      <c r="I13507" s="223"/>
    </row>
    <row r="13508" spans="5:9" x14ac:dyDescent="0.25">
      <c r="E13508" s="225"/>
      <c r="G13508" s="281"/>
      <c r="H13508" s="281"/>
      <c r="I13508" s="223"/>
    </row>
    <row r="13509" spans="5:9" x14ac:dyDescent="0.25">
      <c r="E13509" s="225"/>
      <c r="G13509" s="281"/>
      <c r="H13509" s="281"/>
      <c r="I13509" s="223"/>
    </row>
    <row r="13510" spans="5:9" x14ac:dyDescent="0.25">
      <c r="E13510" s="225"/>
      <c r="G13510" s="281"/>
      <c r="H13510" s="281"/>
      <c r="I13510" s="223"/>
    </row>
    <row r="13511" spans="5:9" x14ac:dyDescent="0.25">
      <c r="E13511" s="225"/>
      <c r="G13511" s="281"/>
      <c r="H13511" s="281"/>
      <c r="I13511" s="223"/>
    </row>
    <row r="13512" spans="5:9" x14ac:dyDescent="0.25">
      <c r="E13512" s="225"/>
      <c r="G13512" s="281"/>
      <c r="H13512" s="281"/>
      <c r="I13512" s="223"/>
    </row>
    <row r="13513" spans="5:9" x14ac:dyDescent="0.25">
      <c r="E13513" s="225"/>
      <c r="G13513" s="281"/>
      <c r="H13513" s="281"/>
      <c r="I13513" s="223"/>
    </row>
    <row r="13514" spans="5:9" x14ac:dyDescent="0.25">
      <c r="E13514" s="225"/>
      <c r="G13514" s="281"/>
      <c r="H13514" s="281"/>
      <c r="I13514" s="223"/>
    </row>
    <row r="13515" spans="5:9" x14ac:dyDescent="0.25">
      <c r="E13515" s="225"/>
      <c r="G13515" s="281"/>
      <c r="H13515" s="281"/>
      <c r="I13515" s="223"/>
    </row>
    <row r="13516" spans="5:9" x14ac:dyDescent="0.25">
      <c r="E13516" s="225"/>
      <c r="G13516" s="281"/>
      <c r="H13516" s="281"/>
      <c r="I13516" s="223"/>
    </row>
    <row r="13517" spans="5:9" x14ac:dyDescent="0.25">
      <c r="E13517" s="225"/>
      <c r="G13517" s="281"/>
      <c r="H13517" s="281"/>
      <c r="I13517" s="223"/>
    </row>
    <row r="13518" spans="5:9" x14ac:dyDescent="0.25">
      <c r="E13518" s="225"/>
      <c r="G13518" s="281"/>
      <c r="H13518" s="281"/>
      <c r="I13518" s="223"/>
    </row>
    <row r="13519" spans="5:9" x14ac:dyDescent="0.25">
      <c r="E13519" s="225"/>
      <c r="G13519" s="281"/>
      <c r="H13519" s="281"/>
      <c r="I13519" s="223"/>
    </row>
    <row r="13520" spans="5:9" x14ac:dyDescent="0.25">
      <c r="E13520" s="225"/>
      <c r="G13520" s="281"/>
      <c r="H13520" s="281"/>
      <c r="I13520" s="223"/>
    </row>
    <row r="13521" spans="5:9" x14ac:dyDescent="0.25">
      <c r="E13521" s="225"/>
      <c r="G13521" s="281"/>
      <c r="H13521" s="281"/>
      <c r="I13521" s="223"/>
    </row>
    <row r="13522" spans="5:9" x14ac:dyDescent="0.25">
      <c r="E13522" s="225"/>
      <c r="G13522" s="281"/>
      <c r="H13522" s="281"/>
      <c r="I13522" s="223"/>
    </row>
    <row r="13523" spans="5:9" x14ac:dyDescent="0.25">
      <c r="E13523" s="225"/>
      <c r="G13523" s="281"/>
      <c r="H13523" s="281"/>
      <c r="I13523" s="223"/>
    </row>
    <row r="13524" spans="5:9" x14ac:dyDescent="0.25">
      <c r="E13524" s="225"/>
      <c r="G13524" s="281"/>
      <c r="H13524" s="281"/>
      <c r="I13524" s="223"/>
    </row>
    <row r="13525" spans="5:9" x14ac:dyDescent="0.25">
      <c r="E13525" s="225"/>
      <c r="G13525" s="281"/>
      <c r="H13525" s="281"/>
      <c r="I13525" s="223"/>
    </row>
    <row r="13526" spans="5:9" x14ac:dyDescent="0.25">
      <c r="E13526" s="225"/>
      <c r="G13526" s="281"/>
      <c r="H13526" s="281"/>
      <c r="I13526" s="223"/>
    </row>
    <row r="13527" spans="5:9" x14ac:dyDescent="0.25">
      <c r="E13527" s="225"/>
      <c r="G13527" s="281"/>
      <c r="H13527" s="281"/>
      <c r="I13527" s="223"/>
    </row>
    <row r="13528" spans="5:9" x14ac:dyDescent="0.25">
      <c r="E13528" s="225"/>
      <c r="G13528" s="281"/>
      <c r="H13528" s="281"/>
      <c r="I13528" s="223"/>
    </row>
    <row r="13529" spans="5:9" x14ac:dyDescent="0.25">
      <c r="E13529" s="225"/>
      <c r="G13529" s="281"/>
      <c r="H13529" s="281"/>
      <c r="I13529" s="223"/>
    </row>
    <row r="13530" spans="5:9" x14ac:dyDescent="0.25">
      <c r="E13530" s="225"/>
      <c r="G13530" s="281"/>
      <c r="H13530" s="281"/>
      <c r="I13530" s="223"/>
    </row>
    <row r="13531" spans="5:9" x14ac:dyDescent="0.25">
      <c r="E13531" s="225"/>
      <c r="G13531" s="281"/>
      <c r="H13531" s="281"/>
      <c r="I13531" s="223"/>
    </row>
    <row r="13532" spans="5:9" x14ac:dyDescent="0.25">
      <c r="E13532" s="225"/>
      <c r="G13532" s="281"/>
      <c r="H13532" s="281"/>
      <c r="I13532" s="223"/>
    </row>
    <row r="13533" spans="5:9" x14ac:dyDescent="0.25">
      <c r="E13533" s="225"/>
      <c r="G13533" s="281"/>
      <c r="H13533" s="281"/>
      <c r="I13533" s="223"/>
    </row>
    <row r="13534" spans="5:9" x14ac:dyDescent="0.25">
      <c r="E13534" s="225"/>
      <c r="G13534" s="281"/>
      <c r="H13534" s="281"/>
      <c r="I13534" s="223"/>
    </row>
    <row r="13535" spans="5:9" x14ac:dyDescent="0.25">
      <c r="E13535" s="225"/>
      <c r="G13535" s="281"/>
      <c r="H13535" s="281"/>
      <c r="I13535" s="223"/>
    </row>
    <row r="13536" spans="5:9" x14ac:dyDescent="0.25">
      <c r="E13536" s="225"/>
      <c r="G13536" s="281"/>
      <c r="H13536" s="281"/>
      <c r="I13536" s="223"/>
    </row>
    <row r="13537" spans="5:9" x14ac:dyDescent="0.25">
      <c r="E13537" s="225"/>
      <c r="G13537" s="281"/>
      <c r="H13537" s="281"/>
      <c r="I13537" s="223"/>
    </row>
    <row r="13538" spans="5:9" x14ac:dyDescent="0.25">
      <c r="E13538" s="225"/>
      <c r="G13538" s="281"/>
      <c r="H13538" s="281"/>
      <c r="I13538" s="223"/>
    </row>
    <row r="13539" spans="5:9" x14ac:dyDescent="0.25">
      <c r="E13539" s="225"/>
      <c r="G13539" s="281"/>
      <c r="H13539" s="281"/>
      <c r="I13539" s="223"/>
    </row>
    <row r="13540" spans="5:9" x14ac:dyDescent="0.25">
      <c r="E13540" s="225"/>
      <c r="G13540" s="281"/>
      <c r="H13540" s="281"/>
      <c r="I13540" s="223"/>
    </row>
    <row r="13541" spans="5:9" x14ac:dyDescent="0.25">
      <c r="E13541" s="225"/>
      <c r="G13541" s="281"/>
      <c r="H13541" s="281"/>
      <c r="I13541" s="223"/>
    </row>
    <row r="13542" spans="5:9" x14ac:dyDescent="0.25">
      <c r="E13542" s="225"/>
      <c r="G13542" s="281"/>
      <c r="H13542" s="281"/>
      <c r="I13542" s="223"/>
    </row>
    <row r="13543" spans="5:9" x14ac:dyDescent="0.25">
      <c r="E13543" s="225"/>
      <c r="G13543" s="281"/>
      <c r="H13543" s="281"/>
      <c r="I13543" s="223"/>
    </row>
    <row r="13544" spans="5:9" x14ac:dyDescent="0.25">
      <c r="E13544" s="225"/>
      <c r="G13544" s="281"/>
      <c r="H13544" s="281"/>
      <c r="I13544" s="223"/>
    </row>
    <row r="13545" spans="5:9" x14ac:dyDescent="0.25">
      <c r="E13545" s="225"/>
      <c r="G13545" s="281"/>
      <c r="H13545" s="281"/>
      <c r="I13545" s="223"/>
    </row>
    <row r="13546" spans="5:9" x14ac:dyDescent="0.25">
      <c r="E13546" s="225"/>
      <c r="G13546" s="281"/>
      <c r="H13546" s="281"/>
      <c r="I13546" s="223"/>
    </row>
    <row r="13547" spans="5:9" x14ac:dyDescent="0.25">
      <c r="E13547" s="225"/>
      <c r="G13547" s="281"/>
      <c r="H13547" s="281"/>
      <c r="I13547" s="223"/>
    </row>
    <row r="13548" spans="5:9" x14ac:dyDescent="0.25">
      <c r="E13548" s="225"/>
      <c r="G13548" s="281"/>
      <c r="H13548" s="281"/>
      <c r="I13548" s="223"/>
    </row>
    <row r="13549" spans="5:9" x14ac:dyDescent="0.25">
      <c r="E13549" s="225"/>
      <c r="G13549" s="281"/>
      <c r="H13549" s="281"/>
      <c r="I13549" s="223"/>
    </row>
    <row r="13550" spans="5:9" x14ac:dyDescent="0.25">
      <c r="E13550" s="225"/>
      <c r="G13550" s="281"/>
      <c r="H13550" s="281"/>
      <c r="I13550" s="223"/>
    </row>
    <row r="13551" spans="5:9" x14ac:dyDescent="0.25">
      <c r="E13551" s="225"/>
      <c r="G13551" s="281"/>
      <c r="H13551" s="281"/>
      <c r="I13551" s="223"/>
    </row>
    <row r="13552" spans="5:9" x14ac:dyDescent="0.25">
      <c r="E13552" s="225"/>
      <c r="G13552" s="281"/>
      <c r="H13552" s="281"/>
      <c r="I13552" s="223"/>
    </row>
    <row r="13553" spans="5:9" x14ac:dyDescent="0.25">
      <c r="E13553" s="225"/>
      <c r="G13553" s="281"/>
      <c r="H13553" s="281"/>
      <c r="I13553" s="223"/>
    </row>
    <row r="13554" spans="5:9" x14ac:dyDescent="0.25">
      <c r="E13554" s="225"/>
      <c r="G13554" s="281"/>
      <c r="H13554" s="281"/>
      <c r="I13554" s="223"/>
    </row>
    <row r="13555" spans="5:9" x14ac:dyDescent="0.25">
      <c r="E13555" s="225"/>
      <c r="G13555" s="281"/>
      <c r="H13555" s="281"/>
      <c r="I13555" s="223"/>
    </row>
    <row r="13556" spans="5:9" x14ac:dyDescent="0.25">
      <c r="E13556" s="225"/>
      <c r="G13556" s="281"/>
      <c r="H13556" s="281"/>
      <c r="I13556" s="223"/>
    </row>
    <row r="13557" spans="5:9" x14ac:dyDescent="0.25">
      <c r="E13557" s="225"/>
      <c r="G13557" s="281"/>
      <c r="H13557" s="281"/>
      <c r="I13557" s="223"/>
    </row>
    <row r="13558" spans="5:9" x14ac:dyDescent="0.25">
      <c r="E13558" s="225"/>
      <c r="G13558" s="281"/>
      <c r="H13558" s="281"/>
      <c r="I13558" s="223"/>
    </row>
    <row r="13559" spans="5:9" x14ac:dyDescent="0.25">
      <c r="E13559" s="225"/>
      <c r="G13559" s="281"/>
      <c r="H13559" s="281"/>
      <c r="I13559" s="223"/>
    </row>
    <row r="13560" spans="5:9" x14ac:dyDescent="0.25">
      <c r="E13560" s="225"/>
      <c r="G13560" s="281"/>
      <c r="H13560" s="281"/>
      <c r="I13560" s="223"/>
    </row>
    <row r="13561" spans="5:9" x14ac:dyDescent="0.25">
      <c r="E13561" s="225"/>
      <c r="G13561" s="281"/>
      <c r="H13561" s="281"/>
      <c r="I13561" s="223"/>
    </row>
    <row r="13562" spans="5:9" x14ac:dyDescent="0.25">
      <c r="E13562" s="225"/>
      <c r="G13562" s="281"/>
      <c r="H13562" s="281"/>
      <c r="I13562" s="223"/>
    </row>
    <row r="13563" spans="5:9" x14ac:dyDescent="0.25">
      <c r="E13563" s="225"/>
      <c r="G13563" s="281"/>
      <c r="H13563" s="281"/>
      <c r="I13563" s="223"/>
    </row>
    <row r="13564" spans="5:9" x14ac:dyDescent="0.25">
      <c r="E13564" s="225"/>
      <c r="G13564" s="281"/>
      <c r="H13564" s="281"/>
      <c r="I13564" s="223"/>
    </row>
    <row r="13565" spans="5:9" x14ac:dyDescent="0.25">
      <c r="E13565" s="225"/>
      <c r="G13565" s="281"/>
      <c r="H13565" s="281"/>
      <c r="I13565" s="223"/>
    </row>
    <row r="13566" spans="5:9" x14ac:dyDescent="0.25">
      <c r="E13566" s="225"/>
      <c r="G13566" s="281"/>
      <c r="H13566" s="281"/>
      <c r="I13566" s="223"/>
    </row>
    <row r="13567" spans="5:9" x14ac:dyDescent="0.25">
      <c r="E13567" s="225"/>
      <c r="G13567" s="281"/>
      <c r="H13567" s="281"/>
      <c r="I13567" s="223"/>
    </row>
    <row r="13568" spans="5:9" x14ac:dyDescent="0.25">
      <c r="E13568" s="225"/>
      <c r="G13568" s="281"/>
      <c r="H13568" s="281"/>
      <c r="I13568" s="223"/>
    </row>
    <row r="13569" spans="5:9" x14ac:dyDescent="0.25">
      <c r="E13569" s="225"/>
      <c r="G13569" s="281"/>
      <c r="H13569" s="281"/>
      <c r="I13569" s="223"/>
    </row>
    <row r="13570" spans="5:9" x14ac:dyDescent="0.25">
      <c r="E13570" s="225"/>
      <c r="G13570" s="281"/>
      <c r="H13570" s="281"/>
      <c r="I13570" s="223"/>
    </row>
    <row r="13571" spans="5:9" x14ac:dyDescent="0.25">
      <c r="E13571" s="225"/>
      <c r="G13571" s="281"/>
      <c r="H13571" s="281"/>
      <c r="I13571" s="223"/>
    </row>
    <row r="13572" spans="5:9" x14ac:dyDescent="0.25">
      <c r="E13572" s="225"/>
      <c r="G13572" s="281"/>
      <c r="H13572" s="281"/>
      <c r="I13572" s="223"/>
    </row>
    <row r="13573" spans="5:9" x14ac:dyDescent="0.25">
      <c r="E13573" s="225"/>
      <c r="G13573" s="281"/>
      <c r="H13573" s="281"/>
      <c r="I13573" s="223"/>
    </row>
    <row r="13574" spans="5:9" x14ac:dyDescent="0.25">
      <c r="E13574" s="225"/>
      <c r="G13574" s="281"/>
      <c r="H13574" s="281"/>
      <c r="I13574" s="223"/>
    </row>
    <row r="13575" spans="5:9" x14ac:dyDescent="0.25">
      <c r="E13575" s="225"/>
      <c r="G13575" s="281"/>
      <c r="H13575" s="281"/>
      <c r="I13575" s="223"/>
    </row>
    <row r="13576" spans="5:9" x14ac:dyDescent="0.25">
      <c r="E13576" s="225"/>
      <c r="G13576" s="281"/>
      <c r="H13576" s="281"/>
      <c r="I13576" s="223"/>
    </row>
    <row r="13577" spans="5:9" x14ac:dyDescent="0.25">
      <c r="E13577" s="225"/>
      <c r="G13577" s="281"/>
      <c r="H13577" s="281"/>
      <c r="I13577" s="223"/>
    </row>
    <row r="13578" spans="5:9" x14ac:dyDescent="0.25">
      <c r="E13578" s="225"/>
      <c r="G13578" s="281"/>
      <c r="H13578" s="281"/>
      <c r="I13578" s="223"/>
    </row>
    <row r="13579" spans="5:9" x14ac:dyDescent="0.25">
      <c r="E13579" s="225"/>
      <c r="G13579" s="281"/>
      <c r="H13579" s="281"/>
      <c r="I13579" s="223"/>
    </row>
    <row r="13580" spans="5:9" x14ac:dyDescent="0.25">
      <c r="E13580" s="225"/>
      <c r="G13580" s="281"/>
      <c r="H13580" s="281"/>
      <c r="I13580" s="223"/>
    </row>
    <row r="13581" spans="5:9" x14ac:dyDescent="0.25">
      <c r="E13581" s="225"/>
      <c r="G13581" s="281"/>
      <c r="H13581" s="281"/>
      <c r="I13581" s="223"/>
    </row>
    <row r="13582" spans="5:9" x14ac:dyDescent="0.25">
      <c r="E13582" s="225"/>
      <c r="G13582" s="281"/>
      <c r="H13582" s="281"/>
      <c r="I13582" s="223"/>
    </row>
    <row r="13583" spans="5:9" x14ac:dyDescent="0.25">
      <c r="E13583" s="225"/>
      <c r="G13583" s="281"/>
      <c r="H13583" s="281"/>
      <c r="I13583" s="223"/>
    </row>
    <row r="13584" spans="5:9" x14ac:dyDescent="0.25">
      <c r="E13584" s="225"/>
      <c r="G13584" s="281"/>
      <c r="H13584" s="281"/>
      <c r="I13584" s="223"/>
    </row>
    <row r="13585" spans="5:9" x14ac:dyDescent="0.25">
      <c r="E13585" s="225"/>
      <c r="G13585" s="281"/>
      <c r="H13585" s="281"/>
      <c r="I13585" s="223"/>
    </row>
    <row r="13586" spans="5:9" x14ac:dyDescent="0.25">
      <c r="E13586" s="225"/>
      <c r="G13586" s="281"/>
      <c r="H13586" s="281"/>
      <c r="I13586" s="223"/>
    </row>
    <row r="13587" spans="5:9" x14ac:dyDescent="0.25">
      <c r="E13587" s="225"/>
      <c r="G13587" s="281"/>
      <c r="H13587" s="281"/>
      <c r="I13587" s="223"/>
    </row>
    <row r="13588" spans="5:9" x14ac:dyDescent="0.25">
      <c r="E13588" s="225"/>
      <c r="G13588" s="281"/>
      <c r="H13588" s="281"/>
      <c r="I13588" s="223"/>
    </row>
    <row r="13589" spans="5:9" x14ac:dyDescent="0.25">
      <c r="E13589" s="225"/>
      <c r="G13589" s="281"/>
      <c r="H13589" s="281"/>
      <c r="I13589" s="223"/>
    </row>
    <row r="13590" spans="5:9" x14ac:dyDescent="0.25">
      <c r="E13590" s="225"/>
      <c r="G13590" s="281"/>
      <c r="H13590" s="281"/>
      <c r="I13590" s="223"/>
    </row>
    <row r="13591" spans="5:9" x14ac:dyDescent="0.25">
      <c r="E13591" s="225"/>
      <c r="G13591" s="281"/>
      <c r="H13591" s="281"/>
      <c r="I13591" s="223"/>
    </row>
    <row r="13592" spans="5:9" x14ac:dyDescent="0.25">
      <c r="E13592" s="225"/>
      <c r="G13592" s="281"/>
      <c r="H13592" s="281"/>
      <c r="I13592" s="223"/>
    </row>
    <row r="13593" spans="5:9" x14ac:dyDescent="0.25">
      <c r="E13593" s="225"/>
      <c r="G13593" s="281"/>
      <c r="H13593" s="281"/>
      <c r="I13593" s="223"/>
    </row>
    <row r="13594" spans="5:9" x14ac:dyDescent="0.25">
      <c r="E13594" s="225"/>
      <c r="G13594" s="281"/>
      <c r="H13594" s="281"/>
      <c r="I13594" s="223"/>
    </row>
    <row r="13595" spans="5:9" x14ac:dyDescent="0.25">
      <c r="E13595" s="225"/>
      <c r="G13595" s="281"/>
      <c r="H13595" s="281"/>
      <c r="I13595" s="223"/>
    </row>
    <row r="13596" spans="5:9" x14ac:dyDescent="0.25">
      <c r="E13596" s="225"/>
      <c r="G13596" s="281"/>
      <c r="H13596" s="281"/>
      <c r="I13596" s="223"/>
    </row>
    <row r="13597" spans="5:9" x14ac:dyDescent="0.25">
      <c r="E13597" s="225"/>
      <c r="G13597" s="281"/>
      <c r="H13597" s="281"/>
      <c r="I13597" s="223"/>
    </row>
    <row r="13598" spans="5:9" x14ac:dyDescent="0.25">
      <c r="E13598" s="225"/>
      <c r="G13598" s="281"/>
      <c r="H13598" s="281"/>
      <c r="I13598" s="223"/>
    </row>
    <row r="13599" spans="5:9" x14ac:dyDescent="0.25">
      <c r="E13599" s="225"/>
      <c r="G13599" s="281"/>
      <c r="H13599" s="281"/>
      <c r="I13599" s="223"/>
    </row>
    <row r="13600" spans="5:9" x14ac:dyDescent="0.25">
      <c r="E13600" s="225"/>
      <c r="G13600" s="281"/>
      <c r="H13600" s="281"/>
      <c r="I13600" s="223"/>
    </row>
    <row r="13601" spans="5:9" x14ac:dyDescent="0.25">
      <c r="E13601" s="225"/>
      <c r="G13601" s="281"/>
      <c r="H13601" s="281"/>
      <c r="I13601" s="223"/>
    </row>
    <row r="13602" spans="5:9" x14ac:dyDescent="0.25">
      <c r="E13602" s="225"/>
      <c r="G13602" s="281"/>
      <c r="H13602" s="281"/>
      <c r="I13602" s="223"/>
    </row>
    <row r="13603" spans="5:9" x14ac:dyDescent="0.25">
      <c r="E13603" s="225"/>
      <c r="G13603" s="281"/>
      <c r="H13603" s="281"/>
      <c r="I13603" s="223"/>
    </row>
    <row r="13604" spans="5:9" x14ac:dyDescent="0.25">
      <c r="E13604" s="225"/>
      <c r="G13604" s="281"/>
      <c r="H13604" s="281"/>
      <c r="I13604" s="223"/>
    </row>
    <row r="13605" spans="5:9" x14ac:dyDescent="0.25">
      <c r="E13605" s="225"/>
      <c r="G13605" s="281"/>
      <c r="H13605" s="281"/>
      <c r="I13605" s="223"/>
    </row>
    <row r="13606" spans="5:9" x14ac:dyDescent="0.25">
      <c r="E13606" s="225"/>
      <c r="G13606" s="281"/>
      <c r="H13606" s="281"/>
      <c r="I13606" s="223"/>
    </row>
    <row r="13607" spans="5:9" x14ac:dyDescent="0.25">
      <c r="E13607" s="225"/>
      <c r="G13607" s="281"/>
      <c r="H13607" s="281"/>
      <c r="I13607" s="223"/>
    </row>
    <row r="13608" spans="5:9" x14ac:dyDescent="0.25">
      <c r="E13608" s="225"/>
      <c r="G13608" s="281"/>
      <c r="H13608" s="281"/>
      <c r="I13608" s="223"/>
    </row>
    <row r="13609" spans="5:9" x14ac:dyDescent="0.25">
      <c r="E13609" s="225"/>
      <c r="G13609" s="281"/>
      <c r="H13609" s="281"/>
      <c r="I13609" s="223"/>
    </row>
    <row r="13610" spans="5:9" x14ac:dyDescent="0.25">
      <c r="E13610" s="225"/>
      <c r="G13610" s="281"/>
      <c r="H13610" s="281"/>
      <c r="I13610" s="223"/>
    </row>
    <row r="13611" spans="5:9" x14ac:dyDescent="0.25">
      <c r="E13611" s="225"/>
      <c r="G13611" s="281"/>
      <c r="H13611" s="281"/>
      <c r="I13611" s="223"/>
    </row>
    <row r="13612" spans="5:9" x14ac:dyDescent="0.25">
      <c r="E13612" s="225"/>
      <c r="G13612" s="281"/>
      <c r="H13612" s="281"/>
      <c r="I13612" s="223"/>
    </row>
    <row r="13613" spans="5:9" x14ac:dyDescent="0.25">
      <c r="E13613" s="225"/>
      <c r="G13613" s="281"/>
      <c r="H13613" s="281"/>
      <c r="I13613" s="223"/>
    </row>
    <row r="13614" spans="5:9" x14ac:dyDescent="0.25">
      <c r="E13614" s="225"/>
      <c r="G13614" s="281"/>
      <c r="H13614" s="281"/>
      <c r="I13614" s="223"/>
    </row>
    <row r="13615" spans="5:9" x14ac:dyDescent="0.25">
      <c r="E13615" s="225"/>
      <c r="G13615" s="281"/>
      <c r="H13615" s="281"/>
      <c r="I13615" s="223"/>
    </row>
    <row r="13616" spans="5:9" x14ac:dyDescent="0.25">
      <c r="E13616" s="225"/>
      <c r="G13616" s="281"/>
      <c r="H13616" s="281"/>
      <c r="I13616" s="223"/>
    </row>
    <row r="13617" spans="5:9" x14ac:dyDescent="0.25">
      <c r="E13617" s="225"/>
      <c r="G13617" s="281"/>
      <c r="H13617" s="281"/>
      <c r="I13617" s="223"/>
    </row>
    <row r="13618" spans="5:9" x14ac:dyDescent="0.25">
      <c r="E13618" s="225"/>
      <c r="G13618" s="281"/>
      <c r="H13618" s="281"/>
      <c r="I13618" s="223"/>
    </row>
    <row r="13619" spans="5:9" x14ac:dyDescent="0.25">
      <c r="E13619" s="225"/>
      <c r="G13619" s="281"/>
      <c r="H13619" s="281"/>
      <c r="I13619" s="223"/>
    </row>
    <row r="13620" spans="5:9" x14ac:dyDescent="0.25">
      <c r="E13620" s="225"/>
      <c r="G13620" s="281"/>
      <c r="H13620" s="281"/>
      <c r="I13620" s="223"/>
    </row>
    <row r="13621" spans="5:9" x14ac:dyDescent="0.25">
      <c r="E13621" s="225"/>
      <c r="G13621" s="281"/>
      <c r="H13621" s="281"/>
      <c r="I13621" s="223"/>
    </row>
    <row r="13622" spans="5:9" x14ac:dyDescent="0.25">
      <c r="E13622" s="225"/>
      <c r="G13622" s="281"/>
      <c r="H13622" s="281"/>
      <c r="I13622" s="223"/>
    </row>
    <row r="13623" spans="5:9" x14ac:dyDescent="0.25">
      <c r="E13623" s="225"/>
      <c r="G13623" s="281"/>
      <c r="H13623" s="281"/>
      <c r="I13623" s="223"/>
    </row>
    <row r="13624" spans="5:9" x14ac:dyDescent="0.25">
      <c r="E13624" s="225"/>
      <c r="G13624" s="281"/>
      <c r="H13624" s="281"/>
      <c r="I13624" s="223"/>
    </row>
    <row r="13625" spans="5:9" x14ac:dyDescent="0.25">
      <c r="E13625" s="225"/>
      <c r="G13625" s="281"/>
      <c r="H13625" s="281"/>
      <c r="I13625" s="223"/>
    </row>
    <row r="13626" spans="5:9" x14ac:dyDescent="0.25">
      <c r="E13626" s="225"/>
      <c r="G13626" s="281"/>
      <c r="H13626" s="281"/>
      <c r="I13626" s="223"/>
    </row>
    <row r="13627" spans="5:9" x14ac:dyDescent="0.25">
      <c r="E13627" s="225"/>
      <c r="G13627" s="281"/>
      <c r="H13627" s="281"/>
      <c r="I13627" s="223"/>
    </row>
    <row r="13628" spans="5:9" x14ac:dyDescent="0.25">
      <c r="E13628" s="225"/>
      <c r="G13628" s="281"/>
      <c r="H13628" s="281"/>
      <c r="I13628" s="223"/>
    </row>
    <row r="13629" spans="5:9" x14ac:dyDescent="0.25">
      <c r="E13629" s="225"/>
      <c r="G13629" s="281"/>
      <c r="H13629" s="281"/>
      <c r="I13629" s="223"/>
    </row>
    <row r="13630" spans="5:9" x14ac:dyDescent="0.25">
      <c r="E13630" s="225"/>
      <c r="G13630" s="281"/>
      <c r="H13630" s="281"/>
      <c r="I13630" s="223"/>
    </row>
    <row r="13631" spans="5:9" x14ac:dyDescent="0.25">
      <c r="E13631" s="225"/>
      <c r="G13631" s="281"/>
      <c r="H13631" s="281"/>
      <c r="I13631" s="223"/>
    </row>
    <row r="13632" spans="5:9" x14ac:dyDescent="0.25">
      <c r="E13632" s="225"/>
      <c r="G13632" s="281"/>
      <c r="H13632" s="281"/>
      <c r="I13632" s="223"/>
    </row>
    <row r="13633" spans="5:9" x14ac:dyDescent="0.25">
      <c r="E13633" s="225"/>
      <c r="G13633" s="281"/>
      <c r="H13633" s="281"/>
      <c r="I13633" s="223"/>
    </row>
    <row r="13634" spans="5:9" x14ac:dyDescent="0.25">
      <c r="E13634" s="225"/>
      <c r="G13634" s="281"/>
      <c r="H13634" s="281"/>
      <c r="I13634" s="223"/>
    </row>
    <row r="13635" spans="5:9" x14ac:dyDescent="0.25">
      <c r="E13635" s="225"/>
      <c r="G13635" s="281"/>
      <c r="H13635" s="281"/>
      <c r="I13635" s="223"/>
    </row>
    <row r="13636" spans="5:9" x14ac:dyDescent="0.25">
      <c r="E13636" s="225"/>
      <c r="G13636" s="281"/>
      <c r="H13636" s="281"/>
      <c r="I13636" s="223"/>
    </row>
    <row r="13637" spans="5:9" x14ac:dyDescent="0.25">
      <c r="E13637" s="225"/>
      <c r="G13637" s="281"/>
      <c r="H13637" s="281"/>
      <c r="I13637" s="223"/>
    </row>
    <row r="13638" spans="5:9" x14ac:dyDescent="0.25">
      <c r="E13638" s="225"/>
      <c r="G13638" s="281"/>
      <c r="H13638" s="281"/>
      <c r="I13638" s="223"/>
    </row>
    <row r="13639" spans="5:9" x14ac:dyDescent="0.25">
      <c r="E13639" s="225"/>
      <c r="G13639" s="281"/>
      <c r="H13639" s="281"/>
      <c r="I13639" s="223"/>
    </row>
    <row r="13640" spans="5:9" x14ac:dyDescent="0.25">
      <c r="E13640" s="225"/>
      <c r="G13640" s="281"/>
      <c r="H13640" s="281"/>
      <c r="I13640" s="223"/>
    </row>
    <row r="13641" spans="5:9" x14ac:dyDescent="0.25">
      <c r="E13641" s="225"/>
      <c r="G13641" s="281"/>
      <c r="H13641" s="281"/>
      <c r="I13641" s="223"/>
    </row>
    <row r="13642" spans="5:9" x14ac:dyDescent="0.25">
      <c r="E13642" s="225"/>
      <c r="G13642" s="281"/>
      <c r="H13642" s="281"/>
      <c r="I13642" s="223"/>
    </row>
    <row r="13643" spans="5:9" x14ac:dyDescent="0.25">
      <c r="E13643" s="225"/>
      <c r="G13643" s="281"/>
      <c r="H13643" s="281"/>
      <c r="I13643" s="223"/>
    </row>
    <row r="13644" spans="5:9" x14ac:dyDescent="0.25">
      <c r="E13644" s="225"/>
      <c r="G13644" s="281"/>
      <c r="H13644" s="281"/>
      <c r="I13644" s="223"/>
    </row>
    <row r="13645" spans="5:9" x14ac:dyDescent="0.25">
      <c r="E13645" s="225"/>
      <c r="G13645" s="281"/>
      <c r="H13645" s="281"/>
      <c r="I13645" s="223"/>
    </row>
    <row r="13646" spans="5:9" x14ac:dyDescent="0.25">
      <c r="E13646" s="225"/>
      <c r="G13646" s="281"/>
      <c r="H13646" s="281"/>
      <c r="I13646" s="223"/>
    </row>
    <row r="13647" spans="5:9" x14ac:dyDescent="0.25">
      <c r="E13647" s="225"/>
      <c r="G13647" s="281"/>
      <c r="H13647" s="281"/>
      <c r="I13647" s="223"/>
    </row>
    <row r="13648" spans="5:9" x14ac:dyDescent="0.25">
      <c r="E13648" s="225"/>
      <c r="G13648" s="281"/>
      <c r="H13648" s="281"/>
      <c r="I13648" s="223"/>
    </row>
    <row r="13649" spans="5:9" x14ac:dyDescent="0.25">
      <c r="E13649" s="225"/>
      <c r="G13649" s="281"/>
      <c r="H13649" s="281"/>
      <c r="I13649" s="223"/>
    </row>
    <row r="13650" spans="5:9" x14ac:dyDescent="0.25">
      <c r="E13650" s="225"/>
      <c r="G13650" s="281"/>
      <c r="H13650" s="281"/>
      <c r="I13650" s="223"/>
    </row>
    <row r="13651" spans="5:9" x14ac:dyDescent="0.25">
      <c r="E13651" s="225"/>
      <c r="G13651" s="281"/>
      <c r="H13651" s="281"/>
      <c r="I13651" s="223"/>
    </row>
    <row r="13652" spans="5:9" x14ac:dyDescent="0.25">
      <c r="E13652" s="225"/>
      <c r="G13652" s="281"/>
      <c r="H13652" s="281"/>
      <c r="I13652" s="223"/>
    </row>
    <row r="13653" spans="5:9" x14ac:dyDescent="0.25">
      <c r="E13653" s="225"/>
      <c r="G13653" s="281"/>
      <c r="H13653" s="281"/>
      <c r="I13653" s="223"/>
    </row>
    <row r="13654" spans="5:9" x14ac:dyDescent="0.25">
      <c r="E13654" s="225"/>
      <c r="G13654" s="281"/>
      <c r="H13654" s="281"/>
      <c r="I13654" s="223"/>
    </row>
    <row r="13655" spans="5:9" x14ac:dyDescent="0.25">
      <c r="E13655" s="225"/>
      <c r="G13655" s="281"/>
      <c r="H13655" s="281"/>
      <c r="I13655" s="223"/>
    </row>
    <row r="13656" spans="5:9" x14ac:dyDescent="0.25">
      <c r="E13656" s="225"/>
      <c r="G13656" s="281"/>
      <c r="H13656" s="281"/>
      <c r="I13656" s="223"/>
    </row>
    <row r="13657" spans="5:9" x14ac:dyDescent="0.25">
      <c r="E13657" s="225"/>
      <c r="G13657" s="281"/>
      <c r="H13657" s="281"/>
      <c r="I13657" s="223"/>
    </row>
    <row r="13658" spans="5:9" x14ac:dyDescent="0.25">
      <c r="E13658" s="225"/>
      <c r="G13658" s="281"/>
      <c r="H13658" s="281"/>
      <c r="I13658" s="223"/>
    </row>
    <row r="13659" spans="5:9" x14ac:dyDescent="0.25">
      <c r="E13659" s="225"/>
      <c r="G13659" s="281"/>
      <c r="H13659" s="281"/>
      <c r="I13659" s="223"/>
    </row>
    <row r="13660" spans="5:9" x14ac:dyDescent="0.25">
      <c r="E13660" s="225"/>
      <c r="G13660" s="281"/>
      <c r="H13660" s="281"/>
      <c r="I13660" s="223"/>
    </row>
    <row r="13661" spans="5:9" x14ac:dyDescent="0.25">
      <c r="E13661" s="225"/>
      <c r="G13661" s="281"/>
      <c r="H13661" s="281"/>
      <c r="I13661" s="223"/>
    </row>
    <row r="13662" spans="5:9" x14ac:dyDescent="0.25">
      <c r="E13662" s="225"/>
      <c r="G13662" s="281"/>
      <c r="H13662" s="281"/>
      <c r="I13662" s="223"/>
    </row>
    <row r="13663" spans="5:9" x14ac:dyDescent="0.25">
      <c r="E13663" s="225"/>
      <c r="G13663" s="281"/>
      <c r="H13663" s="281"/>
      <c r="I13663" s="223"/>
    </row>
    <row r="13664" spans="5:9" x14ac:dyDescent="0.25">
      <c r="E13664" s="225"/>
      <c r="G13664" s="281"/>
      <c r="H13664" s="281"/>
      <c r="I13664" s="223"/>
    </row>
    <row r="13665" spans="5:9" x14ac:dyDescent="0.25">
      <c r="E13665" s="225"/>
      <c r="G13665" s="281"/>
      <c r="H13665" s="281"/>
      <c r="I13665" s="223"/>
    </row>
    <row r="13666" spans="5:9" x14ac:dyDescent="0.25">
      <c r="E13666" s="225"/>
      <c r="G13666" s="281"/>
      <c r="H13666" s="281"/>
      <c r="I13666" s="223"/>
    </row>
    <row r="13667" spans="5:9" x14ac:dyDescent="0.25">
      <c r="E13667" s="225"/>
      <c r="G13667" s="281"/>
      <c r="H13667" s="281"/>
      <c r="I13667" s="223"/>
    </row>
    <row r="13668" spans="5:9" x14ac:dyDescent="0.25">
      <c r="E13668" s="225"/>
      <c r="G13668" s="281"/>
      <c r="H13668" s="281"/>
      <c r="I13668" s="223"/>
    </row>
    <row r="13669" spans="5:9" x14ac:dyDescent="0.25">
      <c r="E13669" s="225"/>
      <c r="G13669" s="281"/>
      <c r="H13669" s="281"/>
      <c r="I13669" s="223"/>
    </row>
    <row r="13670" spans="5:9" x14ac:dyDescent="0.25">
      <c r="E13670" s="225"/>
      <c r="G13670" s="281"/>
      <c r="H13670" s="281"/>
      <c r="I13670" s="223"/>
    </row>
    <row r="13671" spans="5:9" x14ac:dyDescent="0.25">
      <c r="E13671" s="225"/>
      <c r="G13671" s="281"/>
      <c r="H13671" s="281"/>
      <c r="I13671" s="223"/>
    </row>
    <row r="13672" spans="5:9" x14ac:dyDescent="0.25">
      <c r="E13672" s="225"/>
      <c r="G13672" s="281"/>
      <c r="H13672" s="281"/>
      <c r="I13672" s="223"/>
    </row>
    <row r="13673" spans="5:9" x14ac:dyDescent="0.25">
      <c r="E13673" s="225"/>
      <c r="G13673" s="281"/>
      <c r="H13673" s="281"/>
      <c r="I13673" s="223"/>
    </row>
    <row r="13674" spans="5:9" x14ac:dyDescent="0.25">
      <c r="E13674" s="225"/>
      <c r="G13674" s="281"/>
      <c r="H13674" s="281"/>
      <c r="I13674" s="223"/>
    </row>
    <row r="13675" spans="5:9" x14ac:dyDescent="0.25">
      <c r="E13675" s="225"/>
      <c r="G13675" s="281"/>
      <c r="H13675" s="281"/>
      <c r="I13675" s="223"/>
    </row>
    <row r="13676" spans="5:9" x14ac:dyDescent="0.25">
      <c r="E13676" s="225"/>
      <c r="G13676" s="281"/>
      <c r="H13676" s="281"/>
      <c r="I13676" s="223"/>
    </row>
    <row r="13677" spans="5:9" x14ac:dyDescent="0.25">
      <c r="E13677" s="225"/>
      <c r="G13677" s="281"/>
      <c r="H13677" s="281"/>
      <c r="I13677" s="223"/>
    </row>
    <row r="13678" spans="5:9" x14ac:dyDescent="0.25">
      <c r="E13678" s="225"/>
      <c r="G13678" s="281"/>
      <c r="H13678" s="281"/>
      <c r="I13678" s="223"/>
    </row>
    <row r="13679" spans="5:9" x14ac:dyDescent="0.25">
      <c r="E13679" s="225"/>
      <c r="G13679" s="281"/>
      <c r="H13679" s="281"/>
      <c r="I13679" s="223"/>
    </row>
    <row r="13680" spans="5:9" x14ac:dyDescent="0.25">
      <c r="E13680" s="225"/>
      <c r="G13680" s="281"/>
      <c r="H13680" s="281"/>
      <c r="I13680" s="223"/>
    </row>
    <row r="13681" spans="5:9" x14ac:dyDescent="0.25">
      <c r="E13681" s="225"/>
      <c r="G13681" s="281"/>
      <c r="H13681" s="281"/>
      <c r="I13681" s="223"/>
    </row>
    <row r="13682" spans="5:9" x14ac:dyDescent="0.25">
      <c r="E13682" s="225"/>
      <c r="G13682" s="281"/>
      <c r="H13682" s="281"/>
      <c r="I13682" s="223"/>
    </row>
    <row r="13683" spans="5:9" x14ac:dyDescent="0.25">
      <c r="E13683" s="225"/>
      <c r="G13683" s="281"/>
      <c r="H13683" s="281"/>
      <c r="I13683" s="223"/>
    </row>
    <row r="13684" spans="5:9" x14ac:dyDescent="0.25">
      <c r="E13684" s="225"/>
      <c r="G13684" s="281"/>
      <c r="H13684" s="281"/>
      <c r="I13684" s="223"/>
    </row>
    <row r="13685" spans="5:9" x14ac:dyDescent="0.25">
      <c r="E13685" s="225"/>
      <c r="G13685" s="281"/>
      <c r="H13685" s="281"/>
      <c r="I13685" s="223"/>
    </row>
    <row r="13686" spans="5:9" x14ac:dyDescent="0.25">
      <c r="E13686" s="225"/>
      <c r="G13686" s="281"/>
      <c r="H13686" s="281"/>
      <c r="I13686" s="223"/>
    </row>
    <row r="13687" spans="5:9" x14ac:dyDescent="0.25">
      <c r="E13687" s="225"/>
      <c r="G13687" s="281"/>
      <c r="H13687" s="281"/>
      <c r="I13687" s="223"/>
    </row>
    <row r="13688" spans="5:9" x14ac:dyDescent="0.25">
      <c r="E13688" s="225"/>
      <c r="G13688" s="281"/>
      <c r="H13688" s="281"/>
      <c r="I13688" s="223"/>
    </row>
    <row r="13689" spans="5:9" x14ac:dyDescent="0.25">
      <c r="E13689" s="225"/>
      <c r="G13689" s="281"/>
      <c r="H13689" s="281"/>
      <c r="I13689" s="223"/>
    </row>
    <row r="13690" spans="5:9" x14ac:dyDescent="0.25">
      <c r="E13690" s="225"/>
      <c r="G13690" s="281"/>
      <c r="H13690" s="281"/>
      <c r="I13690" s="223"/>
    </row>
    <row r="13691" spans="5:9" x14ac:dyDescent="0.25">
      <c r="E13691" s="225"/>
      <c r="G13691" s="281"/>
      <c r="H13691" s="281"/>
      <c r="I13691" s="223"/>
    </row>
    <row r="13692" spans="5:9" x14ac:dyDescent="0.25">
      <c r="E13692" s="225"/>
      <c r="G13692" s="281"/>
      <c r="H13692" s="281"/>
      <c r="I13692" s="223"/>
    </row>
    <row r="13693" spans="5:9" x14ac:dyDescent="0.25">
      <c r="E13693" s="225"/>
      <c r="G13693" s="281"/>
      <c r="H13693" s="281"/>
      <c r="I13693" s="223"/>
    </row>
    <row r="13694" spans="5:9" x14ac:dyDescent="0.25">
      <c r="E13694" s="225"/>
      <c r="G13694" s="281"/>
      <c r="H13694" s="281"/>
      <c r="I13694" s="223"/>
    </row>
    <row r="13695" spans="5:9" x14ac:dyDescent="0.25">
      <c r="E13695" s="225"/>
      <c r="G13695" s="281"/>
      <c r="H13695" s="281"/>
      <c r="I13695" s="223"/>
    </row>
    <row r="13696" spans="5:9" x14ac:dyDescent="0.25">
      <c r="E13696" s="225"/>
      <c r="G13696" s="281"/>
      <c r="H13696" s="281"/>
      <c r="I13696" s="223"/>
    </row>
    <row r="13697" spans="5:9" x14ac:dyDescent="0.25">
      <c r="E13697" s="225"/>
      <c r="G13697" s="281"/>
      <c r="H13697" s="281"/>
      <c r="I13697" s="223"/>
    </row>
    <row r="13698" spans="5:9" x14ac:dyDescent="0.25">
      <c r="E13698" s="225"/>
      <c r="G13698" s="281"/>
      <c r="H13698" s="281"/>
      <c r="I13698" s="223"/>
    </row>
    <row r="13699" spans="5:9" x14ac:dyDescent="0.25">
      <c r="E13699" s="225"/>
      <c r="G13699" s="281"/>
      <c r="H13699" s="281"/>
      <c r="I13699" s="223"/>
    </row>
    <row r="13700" spans="5:9" x14ac:dyDescent="0.25">
      <c r="E13700" s="225"/>
      <c r="G13700" s="281"/>
      <c r="H13700" s="281"/>
      <c r="I13700" s="223"/>
    </row>
    <row r="13701" spans="5:9" x14ac:dyDescent="0.25">
      <c r="E13701" s="225"/>
      <c r="G13701" s="281"/>
      <c r="H13701" s="281"/>
      <c r="I13701" s="223"/>
    </row>
    <row r="13702" spans="5:9" x14ac:dyDescent="0.25">
      <c r="E13702" s="225"/>
      <c r="G13702" s="281"/>
      <c r="H13702" s="281"/>
      <c r="I13702" s="223"/>
    </row>
    <row r="13703" spans="5:9" x14ac:dyDescent="0.25">
      <c r="E13703" s="225"/>
      <c r="G13703" s="281"/>
      <c r="H13703" s="281"/>
      <c r="I13703" s="223"/>
    </row>
    <row r="13704" spans="5:9" x14ac:dyDescent="0.25">
      <c r="E13704" s="225"/>
      <c r="G13704" s="281"/>
      <c r="H13704" s="281"/>
      <c r="I13704" s="223"/>
    </row>
    <row r="13705" spans="5:9" x14ac:dyDescent="0.25">
      <c r="E13705" s="225"/>
      <c r="G13705" s="281"/>
      <c r="H13705" s="281"/>
      <c r="I13705" s="223"/>
    </row>
    <row r="13706" spans="5:9" x14ac:dyDescent="0.25">
      <c r="E13706" s="225"/>
      <c r="G13706" s="281"/>
      <c r="H13706" s="281"/>
      <c r="I13706" s="223"/>
    </row>
    <row r="13707" spans="5:9" x14ac:dyDescent="0.25">
      <c r="E13707" s="225"/>
      <c r="G13707" s="281"/>
      <c r="H13707" s="281"/>
      <c r="I13707" s="223"/>
    </row>
    <row r="13708" spans="5:9" x14ac:dyDescent="0.25">
      <c r="E13708" s="225"/>
      <c r="G13708" s="281"/>
      <c r="H13708" s="281"/>
      <c r="I13708" s="223"/>
    </row>
    <row r="13709" spans="5:9" x14ac:dyDescent="0.25">
      <c r="E13709" s="225"/>
      <c r="G13709" s="281"/>
      <c r="H13709" s="281"/>
      <c r="I13709" s="223"/>
    </row>
    <row r="13710" spans="5:9" x14ac:dyDescent="0.25">
      <c r="E13710" s="225"/>
      <c r="G13710" s="281"/>
      <c r="H13710" s="281"/>
      <c r="I13710" s="223"/>
    </row>
    <row r="13711" spans="5:9" x14ac:dyDescent="0.25">
      <c r="E13711" s="225"/>
      <c r="G13711" s="281"/>
      <c r="H13711" s="281"/>
      <c r="I13711" s="223"/>
    </row>
    <row r="13712" spans="5:9" x14ac:dyDescent="0.25">
      <c r="E13712" s="225"/>
      <c r="G13712" s="281"/>
      <c r="H13712" s="281"/>
      <c r="I13712" s="223"/>
    </row>
    <row r="13713" spans="5:9" x14ac:dyDescent="0.25">
      <c r="E13713" s="225"/>
      <c r="G13713" s="281"/>
      <c r="H13713" s="281"/>
      <c r="I13713" s="223"/>
    </row>
    <row r="13714" spans="5:9" x14ac:dyDescent="0.25">
      <c r="E13714" s="225"/>
      <c r="G13714" s="281"/>
      <c r="H13714" s="281"/>
      <c r="I13714" s="223"/>
    </row>
    <row r="13715" spans="5:9" x14ac:dyDescent="0.25">
      <c r="E13715" s="225"/>
      <c r="G13715" s="281"/>
      <c r="H13715" s="281"/>
      <c r="I13715" s="223"/>
    </row>
    <row r="13716" spans="5:9" x14ac:dyDescent="0.25">
      <c r="E13716" s="225"/>
      <c r="G13716" s="281"/>
      <c r="H13716" s="281"/>
      <c r="I13716" s="223"/>
    </row>
    <row r="13717" spans="5:9" x14ac:dyDescent="0.25">
      <c r="E13717" s="225"/>
      <c r="G13717" s="281"/>
      <c r="H13717" s="281"/>
      <c r="I13717" s="223"/>
    </row>
    <row r="13718" spans="5:9" x14ac:dyDescent="0.25">
      <c r="E13718" s="225"/>
      <c r="G13718" s="281"/>
      <c r="H13718" s="281"/>
      <c r="I13718" s="223"/>
    </row>
    <row r="13719" spans="5:9" x14ac:dyDescent="0.25">
      <c r="E13719" s="225"/>
      <c r="G13719" s="281"/>
      <c r="H13719" s="281"/>
      <c r="I13719" s="223"/>
    </row>
    <row r="13720" spans="5:9" x14ac:dyDescent="0.25">
      <c r="E13720" s="225"/>
      <c r="G13720" s="281"/>
      <c r="H13720" s="281"/>
      <c r="I13720" s="223"/>
    </row>
    <row r="13721" spans="5:9" x14ac:dyDescent="0.25">
      <c r="E13721" s="225"/>
      <c r="G13721" s="281"/>
      <c r="H13721" s="281"/>
      <c r="I13721" s="223"/>
    </row>
    <row r="13722" spans="5:9" x14ac:dyDescent="0.25">
      <c r="E13722" s="225"/>
      <c r="G13722" s="281"/>
      <c r="H13722" s="281"/>
      <c r="I13722" s="223"/>
    </row>
    <row r="13723" spans="5:9" x14ac:dyDescent="0.25">
      <c r="E13723" s="225"/>
      <c r="G13723" s="281"/>
      <c r="H13723" s="281"/>
      <c r="I13723" s="223"/>
    </row>
    <row r="13724" spans="5:9" x14ac:dyDescent="0.25">
      <c r="E13724" s="225"/>
      <c r="G13724" s="281"/>
      <c r="H13724" s="281"/>
      <c r="I13724" s="223"/>
    </row>
    <row r="13725" spans="5:9" x14ac:dyDescent="0.25">
      <c r="E13725" s="225"/>
      <c r="G13725" s="281"/>
      <c r="H13725" s="281"/>
      <c r="I13725" s="223"/>
    </row>
    <row r="13726" spans="5:9" x14ac:dyDescent="0.25">
      <c r="E13726" s="225"/>
      <c r="G13726" s="281"/>
      <c r="H13726" s="281"/>
      <c r="I13726" s="223"/>
    </row>
    <row r="13727" spans="5:9" x14ac:dyDescent="0.25">
      <c r="E13727" s="225"/>
      <c r="G13727" s="281"/>
      <c r="H13727" s="281"/>
      <c r="I13727" s="223"/>
    </row>
    <row r="13728" spans="5:9" x14ac:dyDescent="0.25">
      <c r="E13728" s="225"/>
      <c r="G13728" s="281"/>
      <c r="H13728" s="281"/>
      <c r="I13728" s="223"/>
    </row>
    <row r="13729" spans="5:9" x14ac:dyDescent="0.25">
      <c r="E13729" s="225"/>
      <c r="G13729" s="281"/>
      <c r="H13729" s="281"/>
      <c r="I13729" s="223"/>
    </row>
    <row r="13730" spans="5:9" x14ac:dyDescent="0.25">
      <c r="E13730" s="225"/>
      <c r="G13730" s="281"/>
      <c r="H13730" s="281"/>
      <c r="I13730" s="223"/>
    </row>
    <row r="13731" spans="5:9" x14ac:dyDescent="0.25">
      <c r="E13731" s="225"/>
      <c r="G13731" s="281"/>
      <c r="H13731" s="281"/>
      <c r="I13731" s="223"/>
    </row>
    <row r="13732" spans="5:9" x14ac:dyDescent="0.25">
      <c r="E13732" s="225"/>
      <c r="G13732" s="281"/>
      <c r="H13732" s="281"/>
      <c r="I13732" s="223"/>
    </row>
    <row r="13733" spans="5:9" x14ac:dyDescent="0.25">
      <c r="E13733" s="225"/>
      <c r="G13733" s="281"/>
      <c r="H13733" s="281"/>
      <c r="I13733" s="223"/>
    </row>
    <row r="13734" spans="5:9" x14ac:dyDescent="0.25">
      <c r="E13734" s="225"/>
      <c r="G13734" s="281"/>
      <c r="H13734" s="281"/>
      <c r="I13734" s="223"/>
    </row>
    <row r="13735" spans="5:9" x14ac:dyDescent="0.25">
      <c r="E13735" s="225"/>
      <c r="G13735" s="281"/>
      <c r="H13735" s="281"/>
      <c r="I13735" s="223"/>
    </row>
    <row r="13736" spans="5:9" x14ac:dyDescent="0.25">
      <c r="E13736" s="225"/>
      <c r="G13736" s="281"/>
      <c r="H13736" s="281"/>
      <c r="I13736" s="223"/>
    </row>
    <row r="13737" spans="5:9" x14ac:dyDescent="0.25">
      <c r="E13737" s="225"/>
      <c r="G13737" s="281"/>
      <c r="H13737" s="281"/>
      <c r="I13737" s="223"/>
    </row>
    <row r="13738" spans="5:9" x14ac:dyDescent="0.25">
      <c r="E13738" s="225"/>
      <c r="G13738" s="281"/>
      <c r="H13738" s="281"/>
      <c r="I13738" s="223"/>
    </row>
    <row r="13739" spans="5:9" x14ac:dyDescent="0.25">
      <c r="E13739" s="225"/>
      <c r="G13739" s="281"/>
      <c r="H13739" s="281"/>
      <c r="I13739" s="223"/>
    </row>
    <row r="13740" spans="5:9" x14ac:dyDescent="0.25">
      <c r="E13740" s="225"/>
      <c r="G13740" s="281"/>
      <c r="H13740" s="281"/>
      <c r="I13740" s="223"/>
    </row>
    <row r="13741" spans="5:9" x14ac:dyDescent="0.25">
      <c r="E13741" s="225"/>
      <c r="G13741" s="281"/>
      <c r="H13741" s="281"/>
      <c r="I13741" s="223"/>
    </row>
    <row r="13742" spans="5:9" x14ac:dyDescent="0.25">
      <c r="E13742" s="225"/>
      <c r="G13742" s="281"/>
      <c r="H13742" s="281"/>
      <c r="I13742" s="223"/>
    </row>
    <row r="13743" spans="5:9" x14ac:dyDescent="0.25">
      <c r="E13743" s="225"/>
      <c r="G13743" s="281"/>
      <c r="H13743" s="281"/>
      <c r="I13743" s="223"/>
    </row>
    <row r="13744" spans="5:9" x14ac:dyDescent="0.25">
      <c r="E13744" s="225"/>
      <c r="G13744" s="281"/>
      <c r="H13744" s="281"/>
      <c r="I13744" s="223"/>
    </row>
    <row r="13745" spans="5:9" x14ac:dyDescent="0.25">
      <c r="E13745" s="225"/>
      <c r="G13745" s="281"/>
      <c r="H13745" s="281"/>
      <c r="I13745" s="223"/>
    </row>
    <row r="13746" spans="5:9" x14ac:dyDescent="0.25">
      <c r="E13746" s="225"/>
      <c r="G13746" s="281"/>
      <c r="H13746" s="281"/>
      <c r="I13746" s="223"/>
    </row>
    <row r="13747" spans="5:9" x14ac:dyDescent="0.25">
      <c r="E13747" s="225"/>
      <c r="G13747" s="281"/>
      <c r="H13747" s="281"/>
      <c r="I13747" s="223"/>
    </row>
    <row r="13748" spans="5:9" x14ac:dyDescent="0.25">
      <c r="E13748" s="225"/>
      <c r="G13748" s="281"/>
      <c r="H13748" s="281"/>
      <c r="I13748" s="223"/>
    </row>
    <row r="13749" spans="5:9" x14ac:dyDescent="0.25">
      <c r="E13749" s="225"/>
      <c r="G13749" s="281"/>
      <c r="H13749" s="281"/>
      <c r="I13749" s="223"/>
    </row>
    <row r="13750" spans="5:9" x14ac:dyDescent="0.25">
      <c r="E13750" s="225"/>
      <c r="G13750" s="281"/>
      <c r="H13750" s="281"/>
      <c r="I13750" s="223"/>
    </row>
    <row r="13751" spans="5:9" x14ac:dyDescent="0.25">
      <c r="E13751" s="225"/>
      <c r="G13751" s="281"/>
      <c r="H13751" s="281"/>
      <c r="I13751" s="223"/>
    </row>
    <row r="13752" spans="5:9" x14ac:dyDescent="0.25">
      <c r="E13752" s="225"/>
      <c r="G13752" s="281"/>
      <c r="H13752" s="281"/>
      <c r="I13752" s="223"/>
    </row>
    <row r="13753" spans="5:9" x14ac:dyDescent="0.25">
      <c r="E13753" s="225"/>
      <c r="G13753" s="281"/>
      <c r="H13753" s="281"/>
      <c r="I13753" s="223"/>
    </row>
    <row r="13754" spans="5:9" x14ac:dyDescent="0.25">
      <c r="E13754" s="225"/>
      <c r="G13754" s="281"/>
      <c r="H13754" s="281"/>
      <c r="I13754" s="223"/>
    </row>
    <row r="13755" spans="5:9" x14ac:dyDescent="0.25">
      <c r="E13755" s="225"/>
      <c r="G13755" s="281"/>
      <c r="H13755" s="281"/>
      <c r="I13755" s="223"/>
    </row>
    <row r="13756" spans="5:9" x14ac:dyDescent="0.25">
      <c r="E13756" s="225"/>
      <c r="G13756" s="281"/>
      <c r="H13756" s="281"/>
      <c r="I13756" s="223"/>
    </row>
    <row r="13757" spans="5:9" x14ac:dyDescent="0.25">
      <c r="E13757" s="225"/>
      <c r="G13757" s="281"/>
      <c r="H13757" s="281"/>
      <c r="I13757" s="223"/>
    </row>
    <row r="13758" spans="5:9" x14ac:dyDescent="0.25">
      <c r="E13758" s="225"/>
      <c r="G13758" s="281"/>
      <c r="H13758" s="281"/>
      <c r="I13758" s="223"/>
    </row>
    <row r="13759" spans="5:9" x14ac:dyDescent="0.25">
      <c r="E13759" s="225"/>
      <c r="G13759" s="281"/>
      <c r="H13759" s="281"/>
      <c r="I13759" s="223"/>
    </row>
    <row r="13760" spans="5:9" x14ac:dyDescent="0.25">
      <c r="E13760" s="225"/>
      <c r="G13760" s="281"/>
      <c r="H13760" s="281"/>
      <c r="I13760" s="223"/>
    </row>
    <row r="13761" spans="5:9" x14ac:dyDescent="0.25">
      <c r="E13761" s="225"/>
      <c r="G13761" s="281"/>
      <c r="H13761" s="281"/>
      <c r="I13761" s="223"/>
    </row>
    <row r="13762" spans="5:9" x14ac:dyDescent="0.25">
      <c r="E13762" s="225"/>
      <c r="G13762" s="281"/>
      <c r="H13762" s="281"/>
      <c r="I13762" s="223"/>
    </row>
    <row r="13763" spans="5:9" x14ac:dyDescent="0.25">
      <c r="E13763" s="225"/>
      <c r="G13763" s="281"/>
      <c r="H13763" s="281"/>
      <c r="I13763" s="223"/>
    </row>
    <row r="13764" spans="5:9" x14ac:dyDescent="0.25">
      <c r="E13764" s="225"/>
      <c r="G13764" s="281"/>
      <c r="H13764" s="281"/>
      <c r="I13764" s="223"/>
    </row>
    <row r="13765" spans="5:9" x14ac:dyDescent="0.25">
      <c r="E13765" s="225"/>
      <c r="G13765" s="281"/>
      <c r="H13765" s="281"/>
      <c r="I13765" s="223"/>
    </row>
    <row r="13766" spans="5:9" x14ac:dyDescent="0.25">
      <c r="E13766" s="225"/>
      <c r="G13766" s="281"/>
      <c r="H13766" s="281"/>
      <c r="I13766" s="223"/>
    </row>
    <row r="13767" spans="5:9" x14ac:dyDescent="0.25">
      <c r="E13767" s="225"/>
      <c r="G13767" s="281"/>
      <c r="H13767" s="281"/>
      <c r="I13767" s="223"/>
    </row>
    <row r="13768" spans="5:9" x14ac:dyDescent="0.25">
      <c r="E13768" s="225"/>
      <c r="G13768" s="281"/>
      <c r="H13768" s="281"/>
      <c r="I13768" s="223"/>
    </row>
    <row r="13769" spans="5:9" x14ac:dyDescent="0.25">
      <c r="E13769" s="225"/>
      <c r="G13769" s="281"/>
      <c r="H13769" s="281"/>
      <c r="I13769" s="223"/>
    </row>
    <row r="13770" spans="5:9" x14ac:dyDescent="0.25">
      <c r="E13770" s="225"/>
      <c r="G13770" s="281"/>
      <c r="H13770" s="281"/>
      <c r="I13770" s="223"/>
    </row>
    <row r="13771" spans="5:9" x14ac:dyDescent="0.25">
      <c r="E13771" s="225"/>
      <c r="G13771" s="281"/>
      <c r="H13771" s="281"/>
      <c r="I13771" s="223"/>
    </row>
    <row r="13772" spans="5:9" x14ac:dyDescent="0.25">
      <c r="E13772" s="225"/>
      <c r="G13772" s="281"/>
      <c r="H13772" s="281"/>
      <c r="I13772" s="223"/>
    </row>
    <row r="13773" spans="5:9" x14ac:dyDescent="0.25">
      <c r="E13773" s="225"/>
      <c r="G13773" s="281"/>
      <c r="H13773" s="281"/>
      <c r="I13773" s="223"/>
    </row>
    <row r="13774" spans="5:9" x14ac:dyDescent="0.25">
      <c r="E13774" s="225"/>
      <c r="G13774" s="281"/>
      <c r="H13774" s="281"/>
      <c r="I13774" s="223"/>
    </row>
    <row r="13775" spans="5:9" x14ac:dyDescent="0.25">
      <c r="E13775" s="225"/>
      <c r="G13775" s="281"/>
      <c r="H13775" s="281"/>
      <c r="I13775" s="223"/>
    </row>
    <row r="13776" spans="5:9" x14ac:dyDescent="0.25">
      <c r="E13776" s="225"/>
      <c r="G13776" s="281"/>
      <c r="H13776" s="281"/>
      <c r="I13776" s="223"/>
    </row>
    <row r="13777" spans="5:9" x14ac:dyDescent="0.25">
      <c r="E13777" s="225"/>
      <c r="G13777" s="281"/>
      <c r="H13777" s="281"/>
      <c r="I13777" s="223"/>
    </row>
    <row r="13778" spans="5:9" x14ac:dyDescent="0.25">
      <c r="E13778" s="225"/>
      <c r="G13778" s="281"/>
      <c r="H13778" s="281"/>
      <c r="I13778" s="223"/>
    </row>
    <row r="13779" spans="5:9" x14ac:dyDescent="0.25">
      <c r="E13779" s="225"/>
      <c r="G13779" s="281"/>
      <c r="H13779" s="281"/>
      <c r="I13779" s="223"/>
    </row>
    <row r="13780" spans="5:9" x14ac:dyDescent="0.25">
      <c r="E13780" s="225"/>
      <c r="G13780" s="281"/>
      <c r="H13780" s="281"/>
      <c r="I13780" s="223"/>
    </row>
    <row r="13781" spans="5:9" x14ac:dyDescent="0.25">
      <c r="E13781" s="225"/>
      <c r="G13781" s="281"/>
      <c r="H13781" s="281"/>
      <c r="I13781" s="223"/>
    </row>
    <row r="13782" spans="5:9" x14ac:dyDescent="0.25">
      <c r="E13782" s="225"/>
      <c r="G13782" s="281"/>
      <c r="H13782" s="281"/>
      <c r="I13782" s="223"/>
    </row>
    <row r="13783" spans="5:9" x14ac:dyDescent="0.25">
      <c r="E13783" s="225"/>
      <c r="G13783" s="281"/>
      <c r="H13783" s="281"/>
      <c r="I13783" s="223"/>
    </row>
    <row r="13784" spans="5:9" x14ac:dyDescent="0.25">
      <c r="E13784" s="225"/>
      <c r="G13784" s="281"/>
      <c r="H13784" s="281"/>
      <c r="I13784" s="223"/>
    </row>
    <row r="13785" spans="5:9" x14ac:dyDescent="0.25">
      <c r="E13785" s="225"/>
      <c r="G13785" s="281"/>
      <c r="H13785" s="281"/>
      <c r="I13785" s="223"/>
    </row>
    <row r="13786" spans="5:9" x14ac:dyDescent="0.25">
      <c r="E13786" s="225"/>
      <c r="G13786" s="281"/>
      <c r="H13786" s="281"/>
      <c r="I13786" s="223"/>
    </row>
    <row r="13787" spans="5:9" x14ac:dyDescent="0.25">
      <c r="E13787" s="225"/>
      <c r="G13787" s="281"/>
      <c r="H13787" s="281"/>
      <c r="I13787" s="223"/>
    </row>
    <row r="13788" spans="5:9" x14ac:dyDescent="0.25">
      <c r="E13788" s="225"/>
      <c r="G13788" s="281"/>
      <c r="H13788" s="281"/>
      <c r="I13788" s="223"/>
    </row>
    <row r="13789" spans="5:9" x14ac:dyDescent="0.25">
      <c r="E13789" s="225"/>
      <c r="G13789" s="281"/>
      <c r="H13789" s="281"/>
      <c r="I13789" s="223"/>
    </row>
    <row r="13790" spans="5:9" x14ac:dyDescent="0.25">
      <c r="E13790" s="225"/>
      <c r="G13790" s="281"/>
      <c r="H13790" s="281"/>
      <c r="I13790" s="223"/>
    </row>
    <row r="13791" spans="5:9" x14ac:dyDescent="0.25">
      <c r="E13791" s="225"/>
      <c r="G13791" s="281"/>
      <c r="H13791" s="281"/>
      <c r="I13791" s="223"/>
    </row>
    <row r="13792" spans="5:9" x14ac:dyDescent="0.25">
      <c r="E13792" s="225"/>
      <c r="G13792" s="281"/>
      <c r="H13792" s="281"/>
      <c r="I13792" s="223"/>
    </row>
    <row r="13793" spans="5:9" x14ac:dyDescent="0.25">
      <c r="E13793" s="225"/>
      <c r="G13793" s="281"/>
      <c r="H13793" s="281"/>
      <c r="I13793" s="223"/>
    </row>
    <row r="13794" spans="5:9" x14ac:dyDescent="0.25">
      <c r="E13794" s="225"/>
      <c r="G13794" s="281"/>
      <c r="H13794" s="281"/>
      <c r="I13794" s="223"/>
    </row>
    <row r="13795" spans="5:9" x14ac:dyDescent="0.25">
      <c r="E13795" s="225"/>
      <c r="G13795" s="281"/>
      <c r="H13795" s="281"/>
      <c r="I13795" s="223"/>
    </row>
    <row r="13796" spans="5:9" x14ac:dyDescent="0.25">
      <c r="E13796" s="225"/>
      <c r="G13796" s="281"/>
      <c r="H13796" s="281"/>
      <c r="I13796" s="223"/>
    </row>
    <row r="13797" spans="5:9" x14ac:dyDescent="0.25">
      <c r="E13797" s="225"/>
      <c r="G13797" s="281"/>
      <c r="H13797" s="281"/>
      <c r="I13797" s="223"/>
    </row>
    <row r="13798" spans="5:9" x14ac:dyDescent="0.25">
      <c r="E13798" s="225"/>
      <c r="G13798" s="281"/>
      <c r="H13798" s="281"/>
      <c r="I13798" s="223"/>
    </row>
    <row r="13799" spans="5:9" x14ac:dyDescent="0.25">
      <c r="E13799" s="225"/>
      <c r="G13799" s="281"/>
      <c r="H13799" s="281"/>
      <c r="I13799" s="223"/>
    </row>
    <row r="13800" spans="5:9" x14ac:dyDescent="0.25">
      <c r="E13800" s="225"/>
      <c r="G13800" s="281"/>
      <c r="H13800" s="281"/>
      <c r="I13800" s="223"/>
    </row>
    <row r="13801" spans="5:9" x14ac:dyDescent="0.25">
      <c r="E13801" s="225"/>
      <c r="G13801" s="281"/>
      <c r="H13801" s="281"/>
      <c r="I13801" s="223"/>
    </row>
    <row r="13802" spans="5:9" x14ac:dyDescent="0.25">
      <c r="E13802" s="225"/>
      <c r="G13802" s="281"/>
      <c r="H13802" s="281"/>
      <c r="I13802" s="223"/>
    </row>
    <row r="13803" spans="5:9" x14ac:dyDescent="0.25">
      <c r="E13803" s="225"/>
      <c r="G13803" s="281"/>
      <c r="H13803" s="281"/>
      <c r="I13803" s="223"/>
    </row>
    <row r="13804" spans="5:9" x14ac:dyDescent="0.25">
      <c r="E13804" s="225"/>
      <c r="G13804" s="281"/>
      <c r="H13804" s="281"/>
      <c r="I13804" s="223"/>
    </row>
    <row r="13805" spans="5:9" x14ac:dyDescent="0.25">
      <c r="E13805" s="225"/>
      <c r="G13805" s="281"/>
      <c r="H13805" s="281"/>
      <c r="I13805" s="223"/>
    </row>
    <row r="13806" spans="5:9" x14ac:dyDescent="0.25">
      <c r="E13806" s="225"/>
      <c r="G13806" s="281"/>
      <c r="H13806" s="281"/>
      <c r="I13806" s="223"/>
    </row>
    <row r="13807" spans="5:9" x14ac:dyDescent="0.25">
      <c r="E13807" s="225"/>
      <c r="G13807" s="281"/>
      <c r="H13807" s="281"/>
      <c r="I13807" s="223"/>
    </row>
    <row r="13808" spans="5:9" x14ac:dyDescent="0.25">
      <c r="E13808" s="225"/>
      <c r="G13808" s="281"/>
      <c r="H13808" s="281"/>
      <c r="I13808" s="223"/>
    </row>
    <row r="13809" spans="5:9" x14ac:dyDescent="0.25">
      <c r="E13809" s="225"/>
      <c r="G13809" s="281"/>
      <c r="H13809" s="281"/>
      <c r="I13809" s="223"/>
    </row>
    <row r="13810" spans="5:9" x14ac:dyDescent="0.25">
      <c r="E13810" s="225"/>
      <c r="G13810" s="281"/>
      <c r="H13810" s="281"/>
      <c r="I13810" s="223"/>
    </row>
    <row r="13811" spans="5:9" x14ac:dyDescent="0.25">
      <c r="E13811" s="225"/>
      <c r="G13811" s="281"/>
      <c r="H13811" s="281"/>
      <c r="I13811" s="223"/>
    </row>
    <row r="13812" spans="5:9" x14ac:dyDescent="0.25">
      <c r="E13812" s="225"/>
      <c r="G13812" s="281"/>
      <c r="H13812" s="281"/>
      <c r="I13812" s="223"/>
    </row>
    <row r="13813" spans="5:9" x14ac:dyDescent="0.25">
      <c r="E13813" s="225"/>
      <c r="G13813" s="281"/>
      <c r="H13813" s="281"/>
      <c r="I13813" s="223"/>
    </row>
    <row r="13814" spans="5:9" x14ac:dyDescent="0.25">
      <c r="E13814" s="225"/>
      <c r="G13814" s="281"/>
      <c r="H13814" s="281"/>
      <c r="I13814" s="223"/>
    </row>
    <row r="13815" spans="5:9" x14ac:dyDescent="0.25">
      <c r="E13815" s="225"/>
      <c r="G13815" s="281"/>
      <c r="H13815" s="281"/>
      <c r="I13815" s="223"/>
    </row>
    <row r="13816" spans="5:9" x14ac:dyDescent="0.25">
      <c r="E13816" s="225"/>
      <c r="G13816" s="281"/>
      <c r="H13816" s="281"/>
      <c r="I13816" s="223"/>
    </row>
    <row r="13817" spans="5:9" x14ac:dyDescent="0.25">
      <c r="E13817" s="225"/>
      <c r="G13817" s="281"/>
      <c r="H13817" s="281"/>
      <c r="I13817" s="223"/>
    </row>
    <row r="13818" spans="5:9" x14ac:dyDescent="0.25">
      <c r="E13818" s="225"/>
      <c r="G13818" s="281"/>
      <c r="H13818" s="281"/>
      <c r="I13818" s="223"/>
    </row>
    <row r="13819" spans="5:9" x14ac:dyDescent="0.25">
      <c r="E13819" s="225"/>
      <c r="G13819" s="281"/>
      <c r="H13819" s="281"/>
      <c r="I13819" s="223"/>
    </row>
    <row r="13820" spans="5:9" x14ac:dyDescent="0.25">
      <c r="E13820" s="225"/>
      <c r="G13820" s="281"/>
      <c r="H13820" s="281"/>
      <c r="I13820" s="223"/>
    </row>
    <row r="13821" spans="5:9" x14ac:dyDescent="0.25">
      <c r="E13821" s="225"/>
      <c r="G13821" s="281"/>
      <c r="H13821" s="281"/>
      <c r="I13821" s="223"/>
    </row>
    <row r="13822" spans="5:9" x14ac:dyDescent="0.25">
      <c r="E13822" s="225"/>
      <c r="G13822" s="281"/>
      <c r="H13822" s="281"/>
      <c r="I13822" s="223"/>
    </row>
    <row r="13823" spans="5:9" x14ac:dyDescent="0.25">
      <c r="E13823" s="225"/>
      <c r="G13823" s="281"/>
      <c r="H13823" s="281"/>
      <c r="I13823" s="223"/>
    </row>
    <row r="13824" spans="5:9" x14ac:dyDescent="0.25">
      <c r="E13824" s="225"/>
      <c r="G13824" s="281"/>
      <c r="H13824" s="281"/>
      <c r="I13824" s="223"/>
    </row>
    <row r="13825" spans="5:9" x14ac:dyDescent="0.25">
      <c r="E13825" s="225"/>
      <c r="G13825" s="281"/>
      <c r="H13825" s="281"/>
      <c r="I13825" s="223"/>
    </row>
    <row r="13826" spans="5:9" x14ac:dyDescent="0.25">
      <c r="E13826" s="225"/>
      <c r="G13826" s="281"/>
      <c r="H13826" s="281"/>
      <c r="I13826" s="223"/>
    </row>
    <row r="13827" spans="5:9" x14ac:dyDescent="0.25">
      <c r="E13827" s="225"/>
      <c r="G13827" s="281"/>
      <c r="H13827" s="281"/>
      <c r="I13827" s="223"/>
    </row>
    <row r="13828" spans="5:9" x14ac:dyDescent="0.25">
      <c r="E13828" s="225"/>
      <c r="G13828" s="281"/>
      <c r="H13828" s="281"/>
      <c r="I13828" s="223"/>
    </row>
    <row r="13829" spans="5:9" x14ac:dyDescent="0.25">
      <c r="E13829" s="225"/>
      <c r="G13829" s="281"/>
      <c r="H13829" s="281"/>
      <c r="I13829" s="223"/>
    </row>
    <row r="13830" spans="5:9" x14ac:dyDescent="0.25">
      <c r="E13830" s="225"/>
      <c r="G13830" s="281"/>
      <c r="H13830" s="281"/>
      <c r="I13830" s="223"/>
    </row>
    <row r="13831" spans="5:9" x14ac:dyDescent="0.25">
      <c r="E13831" s="225"/>
      <c r="G13831" s="281"/>
      <c r="H13831" s="281"/>
      <c r="I13831" s="223"/>
    </row>
    <row r="13832" spans="5:9" x14ac:dyDescent="0.25">
      <c r="E13832" s="225"/>
      <c r="G13832" s="281"/>
      <c r="H13832" s="281"/>
      <c r="I13832" s="223"/>
    </row>
    <row r="13833" spans="5:9" x14ac:dyDescent="0.25">
      <c r="E13833" s="225"/>
      <c r="G13833" s="281"/>
      <c r="H13833" s="281"/>
      <c r="I13833" s="223"/>
    </row>
    <row r="13834" spans="5:9" x14ac:dyDescent="0.25">
      <c r="E13834" s="225"/>
      <c r="G13834" s="281"/>
      <c r="H13834" s="281"/>
      <c r="I13834" s="223"/>
    </row>
    <row r="13835" spans="5:9" x14ac:dyDescent="0.25">
      <c r="E13835" s="225"/>
      <c r="G13835" s="281"/>
      <c r="H13835" s="281"/>
      <c r="I13835" s="223"/>
    </row>
    <row r="13836" spans="5:9" x14ac:dyDescent="0.25">
      <c r="E13836" s="225"/>
      <c r="G13836" s="281"/>
      <c r="H13836" s="281"/>
      <c r="I13836" s="223"/>
    </row>
    <row r="13837" spans="5:9" x14ac:dyDescent="0.25">
      <c r="E13837" s="225"/>
      <c r="G13837" s="281"/>
      <c r="H13837" s="281"/>
      <c r="I13837" s="223"/>
    </row>
    <row r="13838" spans="5:9" x14ac:dyDescent="0.25">
      <c r="E13838" s="225"/>
      <c r="G13838" s="281"/>
      <c r="H13838" s="281"/>
      <c r="I13838" s="223"/>
    </row>
    <row r="13839" spans="5:9" x14ac:dyDescent="0.25">
      <c r="E13839" s="225"/>
      <c r="G13839" s="281"/>
      <c r="H13839" s="281"/>
      <c r="I13839" s="223"/>
    </row>
    <row r="13840" spans="5:9" x14ac:dyDescent="0.25">
      <c r="E13840" s="225"/>
      <c r="G13840" s="281"/>
      <c r="H13840" s="281"/>
      <c r="I13840" s="223"/>
    </row>
    <row r="13841" spans="5:9" x14ac:dyDescent="0.25">
      <c r="E13841" s="225"/>
      <c r="G13841" s="281"/>
      <c r="H13841" s="281"/>
      <c r="I13841" s="223"/>
    </row>
    <row r="13842" spans="5:9" x14ac:dyDescent="0.25">
      <c r="E13842" s="225"/>
      <c r="G13842" s="281"/>
      <c r="H13842" s="281"/>
      <c r="I13842" s="223"/>
    </row>
    <row r="13843" spans="5:9" x14ac:dyDescent="0.25">
      <c r="E13843" s="225"/>
      <c r="G13843" s="281"/>
      <c r="H13843" s="281"/>
      <c r="I13843" s="223"/>
    </row>
    <row r="13844" spans="5:9" x14ac:dyDescent="0.25">
      <c r="E13844" s="225"/>
      <c r="G13844" s="281"/>
      <c r="H13844" s="281"/>
      <c r="I13844" s="223"/>
    </row>
    <row r="13845" spans="5:9" x14ac:dyDescent="0.25">
      <c r="E13845" s="225"/>
      <c r="G13845" s="281"/>
      <c r="H13845" s="281"/>
      <c r="I13845" s="223"/>
    </row>
    <row r="13846" spans="5:9" x14ac:dyDescent="0.25">
      <c r="E13846" s="225"/>
      <c r="G13846" s="281"/>
      <c r="H13846" s="281"/>
      <c r="I13846" s="223"/>
    </row>
    <row r="13847" spans="5:9" x14ac:dyDescent="0.25">
      <c r="E13847" s="225"/>
      <c r="G13847" s="281"/>
      <c r="H13847" s="281"/>
      <c r="I13847" s="223"/>
    </row>
    <row r="13848" spans="5:9" x14ac:dyDescent="0.25">
      <c r="E13848" s="225"/>
      <c r="G13848" s="281"/>
      <c r="H13848" s="281"/>
      <c r="I13848" s="223"/>
    </row>
    <row r="13849" spans="5:9" x14ac:dyDescent="0.25">
      <c r="E13849" s="225"/>
      <c r="G13849" s="281"/>
      <c r="H13849" s="281"/>
      <c r="I13849" s="223"/>
    </row>
    <row r="13850" spans="5:9" x14ac:dyDescent="0.25">
      <c r="E13850" s="225"/>
      <c r="G13850" s="281"/>
      <c r="H13850" s="281"/>
      <c r="I13850" s="223"/>
    </row>
    <row r="13851" spans="5:9" x14ac:dyDescent="0.25">
      <c r="E13851" s="225"/>
      <c r="G13851" s="281"/>
      <c r="H13851" s="281"/>
      <c r="I13851" s="223"/>
    </row>
    <row r="13852" spans="5:9" x14ac:dyDescent="0.25">
      <c r="E13852" s="225"/>
      <c r="G13852" s="281"/>
      <c r="H13852" s="281"/>
      <c r="I13852" s="223"/>
    </row>
    <row r="13853" spans="5:9" x14ac:dyDescent="0.25">
      <c r="E13853" s="225"/>
      <c r="G13853" s="281"/>
      <c r="H13853" s="281"/>
      <c r="I13853" s="223"/>
    </row>
    <row r="13854" spans="5:9" x14ac:dyDescent="0.25">
      <c r="E13854" s="225"/>
      <c r="G13854" s="281"/>
      <c r="H13854" s="281"/>
      <c r="I13854" s="223"/>
    </row>
    <row r="13855" spans="5:9" x14ac:dyDescent="0.25">
      <c r="E13855" s="225"/>
      <c r="G13855" s="281"/>
      <c r="H13855" s="281"/>
      <c r="I13855" s="223"/>
    </row>
    <row r="13856" spans="5:9" x14ac:dyDescent="0.25">
      <c r="E13856" s="225"/>
      <c r="G13856" s="281"/>
      <c r="H13856" s="281"/>
      <c r="I13856" s="223"/>
    </row>
    <row r="13857" spans="5:9" x14ac:dyDescent="0.25">
      <c r="E13857" s="225"/>
      <c r="G13857" s="281"/>
      <c r="H13857" s="281"/>
      <c r="I13857" s="223"/>
    </row>
    <row r="13858" spans="5:9" x14ac:dyDescent="0.25">
      <c r="E13858" s="225"/>
      <c r="G13858" s="281"/>
      <c r="H13858" s="281"/>
      <c r="I13858" s="223"/>
    </row>
    <row r="13859" spans="5:9" x14ac:dyDescent="0.25">
      <c r="E13859" s="225"/>
      <c r="G13859" s="281"/>
      <c r="H13859" s="281"/>
      <c r="I13859" s="223"/>
    </row>
    <row r="13860" spans="5:9" x14ac:dyDescent="0.25">
      <c r="E13860" s="225"/>
      <c r="G13860" s="281"/>
      <c r="H13860" s="281"/>
      <c r="I13860" s="223"/>
    </row>
    <row r="13861" spans="5:9" x14ac:dyDescent="0.25">
      <c r="E13861" s="225"/>
      <c r="G13861" s="281"/>
      <c r="H13861" s="281"/>
      <c r="I13861" s="223"/>
    </row>
    <row r="13862" spans="5:9" x14ac:dyDescent="0.25">
      <c r="E13862" s="225"/>
      <c r="G13862" s="281"/>
      <c r="H13862" s="281"/>
      <c r="I13862" s="223"/>
    </row>
    <row r="13863" spans="5:9" x14ac:dyDescent="0.25">
      <c r="E13863" s="225"/>
      <c r="G13863" s="281"/>
      <c r="H13863" s="281"/>
      <c r="I13863" s="223"/>
    </row>
    <row r="13864" spans="5:9" x14ac:dyDescent="0.25">
      <c r="E13864" s="225"/>
      <c r="G13864" s="281"/>
      <c r="H13864" s="281"/>
      <c r="I13864" s="223"/>
    </row>
    <row r="13865" spans="5:9" x14ac:dyDescent="0.25">
      <c r="E13865" s="225"/>
      <c r="G13865" s="281"/>
      <c r="H13865" s="281"/>
      <c r="I13865" s="223"/>
    </row>
    <row r="13866" spans="5:9" x14ac:dyDescent="0.25">
      <c r="E13866" s="225"/>
      <c r="G13866" s="281"/>
      <c r="H13866" s="281"/>
      <c r="I13866" s="223"/>
    </row>
    <row r="13867" spans="5:9" x14ac:dyDescent="0.25">
      <c r="E13867" s="225"/>
      <c r="G13867" s="281"/>
      <c r="H13867" s="281"/>
      <c r="I13867" s="223"/>
    </row>
    <row r="13868" spans="5:9" x14ac:dyDescent="0.25">
      <c r="E13868" s="225"/>
      <c r="G13868" s="281"/>
      <c r="H13868" s="281"/>
      <c r="I13868" s="223"/>
    </row>
    <row r="13869" spans="5:9" x14ac:dyDescent="0.25">
      <c r="E13869" s="225"/>
      <c r="G13869" s="281"/>
      <c r="H13869" s="281"/>
      <c r="I13869" s="223"/>
    </row>
    <row r="13870" spans="5:9" x14ac:dyDescent="0.25">
      <c r="E13870" s="225"/>
      <c r="G13870" s="281"/>
      <c r="H13870" s="281"/>
      <c r="I13870" s="223"/>
    </row>
    <row r="13871" spans="5:9" x14ac:dyDescent="0.25">
      <c r="E13871" s="225"/>
      <c r="G13871" s="281"/>
      <c r="H13871" s="281"/>
      <c r="I13871" s="223"/>
    </row>
    <row r="13872" spans="5:9" x14ac:dyDescent="0.25">
      <c r="E13872" s="225"/>
      <c r="G13872" s="281"/>
      <c r="H13872" s="281"/>
      <c r="I13872" s="223"/>
    </row>
    <row r="13873" spans="5:9" x14ac:dyDescent="0.25">
      <c r="E13873" s="225"/>
      <c r="G13873" s="281"/>
      <c r="H13873" s="281"/>
      <c r="I13873" s="223"/>
    </row>
    <row r="13874" spans="5:9" x14ac:dyDescent="0.25">
      <c r="E13874" s="225"/>
      <c r="G13874" s="281"/>
      <c r="H13874" s="281"/>
      <c r="I13874" s="223"/>
    </row>
    <row r="13875" spans="5:9" x14ac:dyDescent="0.25">
      <c r="E13875" s="225"/>
      <c r="G13875" s="281"/>
      <c r="H13875" s="281"/>
      <c r="I13875" s="223"/>
    </row>
    <row r="13876" spans="5:9" x14ac:dyDescent="0.25">
      <c r="E13876" s="225"/>
      <c r="G13876" s="281"/>
      <c r="H13876" s="281"/>
      <c r="I13876" s="223"/>
    </row>
    <row r="13877" spans="5:9" x14ac:dyDescent="0.25">
      <c r="E13877" s="225"/>
      <c r="G13877" s="281"/>
      <c r="H13877" s="281"/>
      <c r="I13877" s="223"/>
    </row>
    <row r="13878" spans="5:9" x14ac:dyDescent="0.25">
      <c r="E13878" s="225"/>
      <c r="G13878" s="281"/>
      <c r="H13878" s="281"/>
      <c r="I13878" s="223"/>
    </row>
    <row r="13879" spans="5:9" x14ac:dyDescent="0.25">
      <c r="E13879" s="225"/>
      <c r="G13879" s="281"/>
      <c r="H13879" s="281"/>
      <c r="I13879" s="223"/>
    </row>
    <row r="13880" spans="5:9" x14ac:dyDescent="0.25">
      <c r="E13880" s="225"/>
      <c r="G13880" s="281"/>
      <c r="H13880" s="281"/>
      <c r="I13880" s="223"/>
    </row>
    <row r="13881" spans="5:9" x14ac:dyDescent="0.25">
      <c r="E13881" s="225"/>
      <c r="G13881" s="281"/>
      <c r="H13881" s="281"/>
      <c r="I13881" s="223"/>
    </row>
    <row r="13882" spans="5:9" x14ac:dyDescent="0.25">
      <c r="E13882" s="225"/>
      <c r="G13882" s="281"/>
      <c r="H13882" s="281"/>
      <c r="I13882" s="223"/>
    </row>
    <row r="13883" spans="5:9" x14ac:dyDescent="0.25">
      <c r="E13883" s="225"/>
      <c r="G13883" s="281"/>
      <c r="H13883" s="281"/>
      <c r="I13883" s="223"/>
    </row>
    <row r="13884" spans="5:9" x14ac:dyDescent="0.25">
      <c r="E13884" s="225"/>
      <c r="G13884" s="281"/>
      <c r="H13884" s="281"/>
      <c r="I13884" s="223"/>
    </row>
    <row r="13885" spans="5:9" x14ac:dyDescent="0.25">
      <c r="E13885" s="225"/>
      <c r="G13885" s="281"/>
      <c r="H13885" s="281"/>
      <c r="I13885" s="223"/>
    </row>
    <row r="13886" spans="5:9" x14ac:dyDescent="0.25">
      <c r="E13886" s="225"/>
      <c r="G13886" s="281"/>
      <c r="H13886" s="281"/>
      <c r="I13886" s="223"/>
    </row>
    <row r="13887" spans="5:9" x14ac:dyDescent="0.25">
      <c r="E13887" s="225"/>
      <c r="G13887" s="281"/>
      <c r="H13887" s="281"/>
      <c r="I13887" s="223"/>
    </row>
    <row r="13888" spans="5:9" x14ac:dyDescent="0.25">
      <c r="E13888" s="225"/>
      <c r="G13888" s="281"/>
      <c r="H13888" s="281"/>
      <c r="I13888" s="223"/>
    </row>
    <row r="13889" spans="5:9" x14ac:dyDescent="0.25">
      <c r="E13889" s="225"/>
      <c r="G13889" s="281"/>
      <c r="H13889" s="281"/>
      <c r="I13889" s="223"/>
    </row>
    <row r="13890" spans="5:9" x14ac:dyDescent="0.25">
      <c r="E13890" s="225"/>
      <c r="G13890" s="281"/>
      <c r="H13890" s="281"/>
      <c r="I13890" s="223"/>
    </row>
    <row r="13891" spans="5:9" x14ac:dyDescent="0.25">
      <c r="E13891" s="225"/>
      <c r="G13891" s="281"/>
      <c r="H13891" s="281"/>
      <c r="I13891" s="223"/>
    </row>
    <row r="13892" spans="5:9" x14ac:dyDescent="0.25">
      <c r="E13892" s="225"/>
      <c r="G13892" s="281"/>
      <c r="H13892" s="281"/>
      <c r="I13892" s="223"/>
    </row>
    <row r="13893" spans="5:9" x14ac:dyDescent="0.25">
      <c r="E13893" s="225"/>
      <c r="G13893" s="281"/>
      <c r="H13893" s="281"/>
      <c r="I13893" s="223"/>
    </row>
    <row r="13894" spans="5:9" x14ac:dyDescent="0.25">
      <c r="E13894" s="225"/>
      <c r="G13894" s="281"/>
      <c r="H13894" s="281"/>
      <c r="I13894" s="223"/>
    </row>
    <row r="13895" spans="5:9" x14ac:dyDescent="0.25">
      <c r="E13895" s="225"/>
      <c r="G13895" s="281"/>
      <c r="H13895" s="281"/>
      <c r="I13895" s="223"/>
    </row>
    <row r="13896" spans="5:9" x14ac:dyDescent="0.25">
      <c r="E13896" s="225"/>
      <c r="G13896" s="281"/>
      <c r="H13896" s="281"/>
      <c r="I13896" s="223"/>
    </row>
    <row r="13897" spans="5:9" x14ac:dyDescent="0.25">
      <c r="E13897" s="225"/>
      <c r="G13897" s="281"/>
      <c r="H13897" s="281"/>
      <c r="I13897" s="223"/>
    </row>
    <row r="13898" spans="5:9" x14ac:dyDescent="0.25">
      <c r="E13898" s="225"/>
      <c r="G13898" s="281"/>
      <c r="H13898" s="281"/>
      <c r="I13898" s="223"/>
    </row>
    <row r="13899" spans="5:9" x14ac:dyDescent="0.25">
      <c r="E13899" s="225"/>
      <c r="G13899" s="281"/>
      <c r="H13899" s="281"/>
      <c r="I13899" s="223"/>
    </row>
    <row r="13900" spans="5:9" x14ac:dyDescent="0.25">
      <c r="E13900" s="225"/>
      <c r="G13900" s="281"/>
      <c r="H13900" s="281"/>
      <c r="I13900" s="223"/>
    </row>
    <row r="13901" spans="5:9" x14ac:dyDescent="0.25">
      <c r="E13901" s="225"/>
      <c r="G13901" s="281"/>
      <c r="H13901" s="281"/>
      <c r="I13901" s="223"/>
    </row>
    <row r="13902" spans="5:9" x14ac:dyDescent="0.25">
      <c r="E13902" s="225"/>
      <c r="G13902" s="281"/>
      <c r="H13902" s="281"/>
      <c r="I13902" s="223"/>
    </row>
    <row r="13903" spans="5:9" x14ac:dyDescent="0.25">
      <c r="E13903" s="225"/>
      <c r="G13903" s="281"/>
      <c r="H13903" s="281"/>
      <c r="I13903" s="223"/>
    </row>
    <row r="13904" spans="5:9" x14ac:dyDescent="0.25">
      <c r="E13904" s="225"/>
      <c r="G13904" s="281"/>
      <c r="H13904" s="281"/>
      <c r="I13904" s="223"/>
    </row>
    <row r="13905" spans="5:9" x14ac:dyDescent="0.25">
      <c r="E13905" s="225"/>
      <c r="G13905" s="281"/>
      <c r="H13905" s="281"/>
      <c r="I13905" s="223"/>
    </row>
    <row r="13906" spans="5:9" x14ac:dyDescent="0.25">
      <c r="E13906" s="225"/>
      <c r="G13906" s="281"/>
      <c r="H13906" s="281"/>
      <c r="I13906" s="223"/>
    </row>
    <row r="13907" spans="5:9" x14ac:dyDescent="0.25">
      <c r="E13907" s="225"/>
      <c r="G13907" s="281"/>
      <c r="H13907" s="281"/>
      <c r="I13907" s="223"/>
    </row>
    <row r="13908" spans="5:9" x14ac:dyDescent="0.25">
      <c r="E13908" s="225"/>
      <c r="G13908" s="281"/>
      <c r="H13908" s="281"/>
      <c r="I13908" s="223"/>
    </row>
    <row r="13909" spans="5:9" x14ac:dyDescent="0.25">
      <c r="E13909" s="225"/>
      <c r="G13909" s="281"/>
      <c r="H13909" s="281"/>
      <c r="I13909" s="223"/>
    </row>
    <row r="13910" spans="5:9" x14ac:dyDescent="0.25">
      <c r="E13910" s="225"/>
      <c r="G13910" s="281"/>
      <c r="H13910" s="281"/>
      <c r="I13910" s="223"/>
    </row>
    <row r="13911" spans="5:9" x14ac:dyDescent="0.25">
      <c r="E13911" s="225"/>
      <c r="G13911" s="281"/>
      <c r="H13911" s="281"/>
      <c r="I13911" s="223"/>
    </row>
    <row r="13912" spans="5:9" x14ac:dyDescent="0.25">
      <c r="E13912" s="225"/>
      <c r="G13912" s="281"/>
      <c r="H13912" s="281"/>
      <c r="I13912" s="223"/>
    </row>
    <row r="13913" spans="5:9" x14ac:dyDescent="0.25">
      <c r="E13913" s="225"/>
      <c r="G13913" s="281"/>
      <c r="H13913" s="281"/>
      <c r="I13913" s="223"/>
    </row>
    <row r="13914" spans="5:9" x14ac:dyDescent="0.25">
      <c r="E13914" s="225"/>
      <c r="G13914" s="281"/>
      <c r="H13914" s="281"/>
      <c r="I13914" s="223"/>
    </row>
    <row r="13915" spans="5:9" x14ac:dyDescent="0.25">
      <c r="E13915" s="225"/>
      <c r="G13915" s="281"/>
      <c r="H13915" s="281"/>
      <c r="I13915" s="223"/>
    </row>
    <row r="13916" spans="5:9" x14ac:dyDescent="0.25">
      <c r="E13916" s="225"/>
      <c r="G13916" s="281"/>
      <c r="H13916" s="281"/>
      <c r="I13916" s="223"/>
    </row>
    <row r="13917" spans="5:9" x14ac:dyDescent="0.25">
      <c r="E13917" s="225"/>
      <c r="G13917" s="281"/>
      <c r="H13917" s="281"/>
      <c r="I13917" s="223"/>
    </row>
    <row r="13918" spans="5:9" x14ac:dyDescent="0.25">
      <c r="E13918" s="225"/>
      <c r="G13918" s="281"/>
      <c r="H13918" s="281"/>
      <c r="I13918" s="223"/>
    </row>
    <row r="13919" spans="5:9" x14ac:dyDescent="0.25">
      <c r="E13919" s="225"/>
      <c r="G13919" s="281"/>
      <c r="H13919" s="281"/>
      <c r="I13919" s="223"/>
    </row>
    <row r="13920" spans="5:9" x14ac:dyDescent="0.25">
      <c r="E13920" s="225"/>
      <c r="G13920" s="281"/>
      <c r="H13920" s="281"/>
      <c r="I13920" s="223"/>
    </row>
    <row r="13921" spans="5:9" x14ac:dyDescent="0.25">
      <c r="E13921" s="225"/>
      <c r="G13921" s="281"/>
      <c r="H13921" s="281"/>
      <c r="I13921" s="223"/>
    </row>
    <row r="13922" spans="5:9" x14ac:dyDescent="0.25">
      <c r="E13922" s="225"/>
      <c r="G13922" s="281"/>
      <c r="H13922" s="281"/>
      <c r="I13922" s="223"/>
    </row>
    <row r="13923" spans="5:9" x14ac:dyDescent="0.25">
      <c r="E13923" s="225"/>
      <c r="G13923" s="281"/>
      <c r="H13923" s="281"/>
      <c r="I13923" s="223"/>
    </row>
    <row r="13924" spans="5:9" x14ac:dyDescent="0.25">
      <c r="E13924" s="225"/>
      <c r="G13924" s="281"/>
      <c r="H13924" s="281"/>
      <c r="I13924" s="223"/>
    </row>
    <row r="13925" spans="5:9" x14ac:dyDescent="0.25">
      <c r="E13925" s="225"/>
      <c r="G13925" s="281"/>
      <c r="H13925" s="281"/>
      <c r="I13925" s="223"/>
    </row>
    <row r="13926" spans="5:9" x14ac:dyDescent="0.25">
      <c r="E13926" s="225"/>
      <c r="G13926" s="281"/>
      <c r="H13926" s="281"/>
      <c r="I13926" s="223"/>
    </row>
    <row r="13927" spans="5:9" x14ac:dyDescent="0.25">
      <c r="E13927" s="225"/>
      <c r="G13927" s="281"/>
      <c r="H13927" s="281"/>
      <c r="I13927" s="223"/>
    </row>
    <row r="13928" spans="5:9" x14ac:dyDescent="0.25">
      <c r="E13928" s="225"/>
      <c r="G13928" s="281"/>
      <c r="H13928" s="281"/>
      <c r="I13928" s="223"/>
    </row>
    <row r="13929" spans="5:9" x14ac:dyDescent="0.25">
      <c r="E13929" s="225"/>
      <c r="G13929" s="281"/>
      <c r="H13929" s="281"/>
      <c r="I13929" s="223"/>
    </row>
    <row r="13930" spans="5:9" x14ac:dyDescent="0.25">
      <c r="E13930" s="225"/>
      <c r="G13930" s="281"/>
      <c r="H13930" s="281"/>
      <c r="I13930" s="223"/>
    </row>
    <row r="13931" spans="5:9" x14ac:dyDescent="0.25">
      <c r="E13931" s="225"/>
      <c r="G13931" s="281"/>
      <c r="H13931" s="281"/>
      <c r="I13931" s="223"/>
    </row>
    <row r="13932" spans="5:9" x14ac:dyDescent="0.25">
      <c r="E13932" s="225"/>
      <c r="G13932" s="281"/>
      <c r="H13932" s="281"/>
      <c r="I13932" s="223"/>
    </row>
    <row r="13933" spans="5:9" x14ac:dyDescent="0.25">
      <c r="E13933" s="225"/>
      <c r="G13933" s="281"/>
      <c r="H13933" s="281"/>
      <c r="I13933" s="223"/>
    </row>
    <row r="13934" spans="5:9" x14ac:dyDescent="0.25">
      <c r="E13934" s="225"/>
      <c r="G13934" s="281"/>
      <c r="H13934" s="281"/>
      <c r="I13934" s="223"/>
    </row>
    <row r="13935" spans="5:9" x14ac:dyDescent="0.25">
      <c r="E13935" s="225"/>
      <c r="G13935" s="281"/>
      <c r="H13935" s="281"/>
      <c r="I13935" s="223"/>
    </row>
    <row r="13936" spans="5:9" x14ac:dyDescent="0.25">
      <c r="E13936" s="225"/>
      <c r="G13936" s="281"/>
      <c r="H13936" s="281"/>
      <c r="I13936" s="223"/>
    </row>
    <row r="13937" spans="5:9" x14ac:dyDescent="0.25">
      <c r="E13937" s="225"/>
      <c r="G13937" s="281"/>
      <c r="H13937" s="281"/>
      <c r="I13937" s="223"/>
    </row>
    <row r="13938" spans="5:9" x14ac:dyDescent="0.25">
      <c r="E13938" s="225"/>
      <c r="G13938" s="281"/>
      <c r="H13938" s="281"/>
      <c r="I13938" s="223"/>
    </row>
    <row r="13939" spans="5:9" x14ac:dyDescent="0.25">
      <c r="E13939" s="225"/>
      <c r="G13939" s="281"/>
      <c r="H13939" s="281"/>
      <c r="I13939" s="223"/>
    </row>
    <row r="13940" spans="5:9" x14ac:dyDescent="0.25">
      <c r="E13940" s="225"/>
      <c r="G13940" s="281"/>
      <c r="H13940" s="281"/>
      <c r="I13940" s="223"/>
    </row>
    <row r="13941" spans="5:9" x14ac:dyDescent="0.25">
      <c r="E13941" s="225"/>
      <c r="G13941" s="281"/>
      <c r="H13941" s="281"/>
      <c r="I13941" s="223"/>
    </row>
    <row r="13942" spans="5:9" x14ac:dyDescent="0.25">
      <c r="E13942" s="225"/>
      <c r="G13942" s="281"/>
      <c r="H13942" s="281"/>
      <c r="I13942" s="223"/>
    </row>
    <row r="13943" spans="5:9" x14ac:dyDescent="0.25">
      <c r="E13943" s="225"/>
      <c r="G13943" s="281"/>
      <c r="H13943" s="281"/>
      <c r="I13943" s="223"/>
    </row>
    <row r="13944" spans="5:9" x14ac:dyDescent="0.25">
      <c r="E13944" s="225"/>
      <c r="G13944" s="281"/>
      <c r="H13944" s="281"/>
      <c r="I13944" s="223"/>
    </row>
    <row r="13945" spans="5:9" x14ac:dyDescent="0.25">
      <c r="E13945" s="225"/>
      <c r="G13945" s="281"/>
      <c r="H13945" s="281"/>
      <c r="I13945" s="223"/>
    </row>
    <row r="13946" spans="5:9" x14ac:dyDescent="0.25">
      <c r="E13946" s="225"/>
      <c r="G13946" s="281"/>
      <c r="H13946" s="281"/>
      <c r="I13946" s="223"/>
    </row>
    <row r="13947" spans="5:9" x14ac:dyDescent="0.25">
      <c r="E13947" s="225"/>
      <c r="G13947" s="281"/>
      <c r="H13947" s="281"/>
      <c r="I13947" s="223"/>
    </row>
    <row r="13948" spans="5:9" x14ac:dyDescent="0.25">
      <c r="E13948" s="225"/>
      <c r="G13948" s="281"/>
      <c r="H13948" s="281"/>
      <c r="I13948" s="223"/>
    </row>
    <row r="13949" spans="5:9" x14ac:dyDescent="0.25">
      <c r="E13949" s="225"/>
      <c r="G13949" s="281"/>
      <c r="H13949" s="281"/>
      <c r="I13949" s="223"/>
    </row>
    <row r="13950" spans="5:9" x14ac:dyDescent="0.25">
      <c r="E13950" s="225"/>
      <c r="G13950" s="281"/>
      <c r="H13950" s="281"/>
      <c r="I13950" s="223"/>
    </row>
    <row r="13951" spans="5:9" x14ac:dyDescent="0.25">
      <c r="E13951" s="225"/>
      <c r="G13951" s="281"/>
      <c r="H13951" s="281"/>
      <c r="I13951" s="223"/>
    </row>
    <row r="13952" spans="5:9" x14ac:dyDescent="0.25">
      <c r="E13952" s="225"/>
      <c r="G13952" s="281"/>
      <c r="H13952" s="281"/>
      <c r="I13952" s="223"/>
    </row>
    <row r="13953" spans="5:9" x14ac:dyDescent="0.25">
      <c r="E13953" s="225"/>
      <c r="G13953" s="281"/>
      <c r="H13953" s="281"/>
      <c r="I13953" s="223"/>
    </row>
    <row r="13954" spans="5:9" x14ac:dyDescent="0.25">
      <c r="E13954" s="225"/>
      <c r="G13954" s="281"/>
      <c r="H13954" s="281"/>
      <c r="I13954" s="223"/>
    </row>
    <row r="13955" spans="5:9" x14ac:dyDescent="0.25">
      <c r="E13955" s="225"/>
      <c r="G13955" s="281"/>
      <c r="H13955" s="281"/>
      <c r="I13955" s="223"/>
    </row>
    <row r="13956" spans="5:9" x14ac:dyDescent="0.25">
      <c r="E13956" s="225"/>
      <c r="G13956" s="281"/>
      <c r="H13956" s="281"/>
      <c r="I13956" s="223"/>
    </row>
    <row r="13957" spans="5:9" x14ac:dyDescent="0.25">
      <c r="E13957" s="225"/>
      <c r="G13957" s="281"/>
      <c r="H13957" s="281"/>
      <c r="I13957" s="223"/>
    </row>
    <row r="13958" spans="5:9" x14ac:dyDescent="0.25">
      <c r="E13958" s="225"/>
      <c r="G13958" s="281"/>
      <c r="H13958" s="281"/>
      <c r="I13958" s="223"/>
    </row>
    <row r="13959" spans="5:9" x14ac:dyDescent="0.25">
      <c r="E13959" s="225"/>
      <c r="G13959" s="281"/>
      <c r="H13959" s="281"/>
      <c r="I13959" s="223"/>
    </row>
    <row r="13960" spans="5:9" x14ac:dyDescent="0.25">
      <c r="E13960" s="225"/>
      <c r="G13960" s="281"/>
      <c r="H13960" s="281"/>
      <c r="I13960" s="223"/>
    </row>
    <row r="13961" spans="5:9" x14ac:dyDescent="0.25">
      <c r="E13961" s="225"/>
      <c r="G13961" s="281"/>
      <c r="H13961" s="281"/>
      <c r="I13961" s="223"/>
    </row>
    <row r="13962" spans="5:9" x14ac:dyDescent="0.25">
      <c r="E13962" s="225"/>
      <c r="G13962" s="281"/>
      <c r="H13962" s="281"/>
      <c r="I13962" s="223"/>
    </row>
    <row r="13963" spans="5:9" x14ac:dyDescent="0.25">
      <c r="E13963" s="225"/>
      <c r="G13963" s="281"/>
      <c r="H13963" s="281"/>
      <c r="I13963" s="223"/>
    </row>
    <row r="13964" spans="5:9" x14ac:dyDescent="0.25">
      <c r="E13964" s="225"/>
      <c r="G13964" s="281"/>
      <c r="H13964" s="281"/>
      <c r="I13964" s="223"/>
    </row>
    <row r="13965" spans="5:9" x14ac:dyDescent="0.25">
      <c r="E13965" s="225"/>
      <c r="G13965" s="281"/>
      <c r="H13965" s="281"/>
      <c r="I13965" s="223"/>
    </row>
    <row r="13966" spans="5:9" x14ac:dyDescent="0.25">
      <c r="E13966" s="225"/>
      <c r="G13966" s="281"/>
      <c r="H13966" s="281"/>
      <c r="I13966" s="223"/>
    </row>
    <row r="13967" spans="5:9" x14ac:dyDescent="0.25">
      <c r="E13967" s="225"/>
      <c r="G13967" s="281"/>
      <c r="H13967" s="281"/>
      <c r="I13967" s="223"/>
    </row>
    <row r="13968" spans="5:9" x14ac:dyDescent="0.25">
      <c r="E13968" s="225"/>
      <c r="G13968" s="281"/>
      <c r="H13968" s="281"/>
      <c r="I13968" s="223"/>
    </row>
    <row r="13969" spans="5:9" x14ac:dyDescent="0.25">
      <c r="E13969" s="225"/>
      <c r="G13969" s="281"/>
      <c r="H13969" s="281"/>
      <c r="I13969" s="223"/>
    </row>
    <row r="13970" spans="5:9" x14ac:dyDescent="0.25">
      <c r="E13970" s="225"/>
      <c r="G13970" s="281"/>
      <c r="H13970" s="281"/>
      <c r="I13970" s="223"/>
    </row>
    <row r="13971" spans="5:9" x14ac:dyDescent="0.25">
      <c r="E13971" s="225"/>
      <c r="G13971" s="281"/>
      <c r="H13971" s="281"/>
      <c r="I13971" s="223"/>
    </row>
    <row r="13972" spans="5:9" x14ac:dyDescent="0.25">
      <c r="E13972" s="225"/>
      <c r="G13972" s="281"/>
      <c r="H13972" s="281"/>
      <c r="I13972" s="223"/>
    </row>
    <row r="13973" spans="5:9" x14ac:dyDescent="0.25">
      <c r="E13973" s="225"/>
      <c r="G13973" s="281"/>
      <c r="H13973" s="281"/>
      <c r="I13973" s="223"/>
    </row>
    <row r="13974" spans="5:9" x14ac:dyDescent="0.25">
      <c r="E13974" s="225"/>
      <c r="G13974" s="281"/>
      <c r="H13974" s="281"/>
      <c r="I13974" s="223"/>
    </row>
    <row r="13975" spans="5:9" x14ac:dyDescent="0.25">
      <c r="E13975" s="225"/>
      <c r="G13975" s="281"/>
      <c r="H13975" s="281"/>
      <c r="I13975" s="223"/>
    </row>
    <row r="13976" spans="5:9" x14ac:dyDescent="0.25">
      <c r="E13976" s="225"/>
      <c r="G13976" s="281"/>
      <c r="H13976" s="281"/>
      <c r="I13976" s="223"/>
    </row>
    <row r="13977" spans="5:9" x14ac:dyDescent="0.25">
      <c r="E13977" s="225"/>
      <c r="G13977" s="281"/>
      <c r="H13977" s="281"/>
      <c r="I13977" s="223"/>
    </row>
    <row r="13978" spans="5:9" x14ac:dyDescent="0.25">
      <c r="E13978" s="225"/>
      <c r="G13978" s="281"/>
      <c r="H13978" s="281"/>
      <c r="I13978" s="223"/>
    </row>
    <row r="13979" spans="5:9" x14ac:dyDescent="0.25">
      <c r="E13979" s="225"/>
      <c r="G13979" s="281"/>
      <c r="H13979" s="281"/>
      <c r="I13979" s="223"/>
    </row>
    <row r="13980" spans="5:9" x14ac:dyDescent="0.25">
      <c r="E13980" s="225"/>
      <c r="G13980" s="281"/>
      <c r="H13980" s="281"/>
      <c r="I13980" s="223"/>
    </row>
    <row r="13981" spans="5:9" x14ac:dyDescent="0.25">
      <c r="E13981" s="225"/>
      <c r="G13981" s="281"/>
      <c r="H13981" s="281"/>
      <c r="I13981" s="223"/>
    </row>
    <row r="13982" spans="5:9" x14ac:dyDescent="0.25">
      <c r="E13982" s="225"/>
      <c r="G13982" s="281"/>
      <c r="H13982" s="281"/>
      <c r="I13982" s="223"/>
    </row>
    <row r="13983" spans="5:9" x14ac:dyDescent="0.25">
      <c r="E13983" s="225"/>
      <c r="G13983" s="281"/>
      <c r="H13983" s="281"/>
      <c r="I13983" s="223"/>
    </row>
    <row r="13984" spans="5:9" x14ac:dyDescent="0.25">
      <c r="E13984" s="225"/>
      <c r="G13984" s="281"/>
      <c r="H13984" s="281"/>
      <c r="I13984" s="223"/>
    </row>
    <row r="13985" spans="5:9" x14ac:dyDescent="0.25">
      <c r="E13985" s="225"/>
      <c r="G13985" s="281"/>
      <c r="H13985" s="281"/>
      <c r="I13985" s="223"/>
    </row>
    <row r="13986" spans="5:9" x14ac:dyDescent="0.25">
      <c r="E13986" s="225"/>
      <c r="G13986" s="281"/>
      <c r="H13986" s="281"/>
      <c r="I13986" s="223"/>
    </row>
    <row r="13987" spans="5:9" x14ac:dyDescent="0.25">
      <c r="E13987" s="225"/>
      <c r="G13987" s="281"/>
      <c r="H13987" s="281"/>
      <c r="I13987" s="223"/>
    </row>
    <row r="13988" spans="5:9" x14ac:dyDescent="0.25">
      <c r="E13988" s="225"/>
      <c r="G13988" s="281"/>
      <c r="H13988" s="281"/>
      <c r="I13988" s="223"/>
    </row>
    <row r="13989" spans="5:9" x14ac:dyDescent="0.25">
      <c r="E13989" s="225"/>
      <c r="G13989" s="281"/>
      <c r="H13989" s="281"/>
      <c r="I13989" s="223"/>
    </row>
    <row r="13990" spans="5:9" x14ac:dyDescent="0.25">
      <c r="E13990" s="225"/>
      <c r="G13990" s="281"/>
      <c r="H13990" s="281"/>
      <c r="I13990" s="223"/>
    </row>
    <row r="13991" spans="5:9" x14ac:dyDescent="0.25">
      <c r="E13991" s="225"/>
      <c r="G13991" s="281"/>
      <c r="H13991" s="281"/>
      <c r="I13991" s="223"/>
    </row>
    <row r="13992" spans="5:9" x14ac:dyDescent="0.25">
      <c r="E13992" s="225"/>
      <c r="G13992" s="281"/>
      <c r="H13992" s="281"/>
      <c r="I13992" s="223"/>
    </row>
    <row r="13993" spans="5:9" x14ac:dyDescent="0.25">
      <c r="E13993" s="225"/>
      <c r="G13993" s="281"/>
      <c r="H13993" s="281"/>
      <c r="I13993" s="223"/>
    </row>
    <row r="13994" spans="5:9" x14ac:dyDescent="0.25">
      <c r="E13994" s="225"/>
      <c r="G13994" s="281"/>
      <c r="H13994" s="281"/>
      <c r="I13994" s="223"/>
    </row>
    <row r="13995" spans="5:9" x14ac:dyDescent="0.25">
      <c r="E13995" s="225"/>
      <c r="G13995" s="281"/>
      <c r="H13995" s="281"/>
      <c r="I13995" s="223"/>
    </row>
    <row r="13996" spans="5:9" x14ac:dyDescent="0.25">
      <c r="E13996" s="225"/>
      <c r="G13996" s="281"/>
      <c r="H13996" s="281"/>
      <c r="I13996" s="223"/>
    </row>
    <row r="13997" spans="5:9" x14ac:dyDescent="0.25">
      <c r="E13997" s="225"/>
      <c r="G13997" s="281"/>
      <c r="H13997" s="281"/>
      <c r="I13997" s="223"/>
    </row>
    <row r="13998" spans="5:9" x14ac:dyDescent="0.25">
      <c r="E13998" s="225"/>
      <c r="G13998" s="281"/>
      <c r="H13998" s="281"/>
      <c r="I13998" s="223"/>
    </row>
    <row r="13999" spans="5:9" x14ac:dyDescent="0.25">
      <c r="E13999" s="225"/>
      <c r="G13999" s="281"/>
      <c r="H13999" s="281"/>
      <c r="I13999" s="223"/>
    </row>
    <row r="14000" spans="5:9" x14ac:dyDescent="0.25">
      <c r="E14000" s="225"/>
      <c r="G14000" s="281"/>
      <c r="H14000" s="281"/>
      <c r="I14000" s="223"/>
    </row>
    <row r="14001" spans="5:9" x14ac:dyDescent="0.25">
      <c r="E14001" s="225"/>
      <c r="G14001" s="281"/>
      <c r="H14001" s="281"/>
      <c r="I14001" s="223"/>
    </row>
    <row r="14002" spans="5:9" x14ac:dyDescent="0.25">
      <c r="E14002" s="225"/>
      <c r="G14002" s="281"/>
      <c r="H14002" s="281"/>
      <c r="I14002" s="223"/>
    </row>
    <row r="14003" spans="5:9" x14ac:dyDescent="0.25">
      <c r="E14003" s="225"/>
      <c r="G14003" s="281"/>
      <c r="H14003" s="281"/>
      <c r="I14003" s="223"/>
    </row>
    <row r="14004" spans="5:9" x14ac:dyDescent="0.25">
      <c r="E14004" s="225"/>
      <c r="G14004" s="281"/>
      <c r="H14004" s="281"/>
      <c r="I14004" s="223"/>
    </row>
    <row r="14005" spans="5:9" x14ac:dyDescent="0.25">
      <c r="E14005" s="225"/>
      <c r="G14005" s="281"/>
      <c r="H14005" s="281"/>
      <c r="I14005" s="223"/>
    </row>
    <row r="14006" spans="5:9" x14ac:dyDescent="0.25">
      <c r="E14006" s="225"/>
      <c r="G14006" s="281"/>
      <c r="H14006" s="281"/>
      <c r="I14006" s="223"/>
    </row>
    <row r="14007" spans="5:9" x14ac:dyDescent="0.25">
      <c r="E14007" s="225"/>
      <c r="G14007" s="281"/>
      <c r="H14007" s="281"/>
      <c r="I14007" s="223"/>
    </row>
    <row r="14008" spans="5:9" x14ac:dyDescent="0.25">
      <c r="E14008" s="225"/>
      <c r="G14008" s="281"/>
      <c r="H14008" s="281"/>
      <c r="I14008" s="223"/>
    </row>
    <row r="14009" spans="5:9" x14ac:dyDescent="0.25">
      <c r="E14009" s="225"/>
      <c r="G14009" s="281"/>
      <c r="H14009" s="281"/>
      <c r="I14009" s="223"/>
    </row>
    <row r="14010" spans="5:9" x14ac:dyDescent="0.25">
      <c r="E14010" s="225"/>
      <c r="G14010" s="281"/>
      <c r="H14010" s="281"/>
      <c r="I14010" s="223"/>
    </row>
    <row r="14011" spans="5:9" x14ac:dyDescent="0.25">
      <c r="E14011" s="225"/>
      <c r="G14011" s="281"/>
      <c r="H14011" s="281"/>
      <c r="I14011" s="223"/>
    </row>
    <row r="14012" spans="5:9" x14ac:dyDescent="0.25">
      <c r="E14012" s="225"/>
      <c r="G14012" s="281"/>
      <c r="H14012" s="281"/>
      <c r="I14012" s="223"/>
    </row>
    <row r="14013" spans="5:9" x14ac:dyDescent="0.25">
      <c r="E14013" s="225"/>
      <c r="G14013" s="281"/>
      <c r="H14013" s="281"/>
      <c r="I14013" s="223"/>
    </row>
    <row r="14014" spans="5:9" x14ac:dyDescent="0.25">
      <c r="E14014" s="225"/>
      <c r="G14014" s="281"/>
      <c r="H14014" s="281"/>
      <c r="I14014" s="223"/>
    </row>
    <row r="14015" spans="5:9" x14ac:dyDescent="0.25">
      <c r="E14015" s="225"/>
      <c r="G14015" s="281"/>
      <c r="H14015" s="281"/>
      <c r="I14015" s="223"/>
    </row>
    <row r="14016" spans="5:9" x14ac:dyDescent="0.25">
      <c r="E14016" s="225"/>
      <c r="G14016" s="281"/>
      <c r="H14016" s="281"/>
      <c r="I14016" s="223"/>
    </row>
    <row r="14017" spans="5:9" x14ac:dyDescent="0.25">
      <c r="E14017" s="225"/>
      <c r="G14017" s="281"/>
      <c r="H14017" s="281"/>
      <c r="I14017" s="223"/>
    </row>
    <row r="14018" spans="5:9" x14ac:dyDescent="0.25">
      <c r="E14018" s="225"/>
      <c r="G14018" s="281"/>
      <c r="H14018" s="281"/>
      <c r="I14018" s="223"/>
    </row>
    <row r="14019" spans="5:9" x14ac:dyDescent="0.25">
      <c r="E14019" s="225"/>
      <c r="G14019" s="281"/>
      <c r="H14019" s="281"/>
      <c r="I14019" s="223"/>
    </row>
    <row r="14020" spans="5:9" x14ac:dyDescent="0.25">
      <c r="E14020" s="225"/>
      <c r="G14020" s="281"/>
      <c r="H14020" s="281"/>
      <c r="I14020" s="223"/>
    </row>
    <row r="14021" spans="5:9" x14ac:dyDescent="0.25">
      <c r="E14021" s="225"/>
      <c r="G14021" s="281"/>
      <c r="H14021" s="281"/>
      <c r="I14021" s="223"/>
    </row>
    <row r="14022" spans="5:9" x14ac:dyDescent="0.25">
      <c r="E14022" s="225"/>
      <c r="G14022" s="281"/>
      <c r="H14022" s="281"/>
      <c r="I14022" s="223"/>
    </row>
    <row r="14023" spans="5:9" x14ac:dyDescent="0.25">
      <c r="E14023" s="225"/>
      <c r="G14023" s="281"/>
      <c r="H14023" s="281"/>
      <c r="I14023" s="223"/>
    </row>
    <row r="14024" spans="5:9" x14ac:dyDescent="0.25">
      <c r="E14024" s="225"/>
      <c r="G14024" s="281"/>
      <c r="H14024" s="281"/>
      <c r="I14024" s="223"/>
    </row>
    <row r="14025" spans="5:9" x14ac:dyDescent="0.25">
      <c r="E14025" s="225"/>
      <c r="G14025" s="281"/>
      <c r="H14025" s="281"/>
      <c r="I14025" s="223"/>
    </row>
    <row r="14026" spans="5:9" x14ac:dyDescent="0.25">
      <c r="E14026" s="225"/>
      <c r="G14026" s="281"/>
      <c r="H14026" s="281"/>
      <c r="I14026" s="223"/>
    </row>
    <row r="14027" spans="5:9" x14ac:dyDescent="0.25">
      <c r="E14027" s="225"/>
      <c r="G14027" s="281"/>
      <c r="H14027" s="281"/>
      <c r="I14027" s="223"/>
    </row>
    <row r="14028" spans="5:9" x14ac:dyDescent="0.25">
      <c r="E14028" s="225"/>
      <c r="G14028" s="281"/>
      <c r="H14028" s="281"/>
      <c r="I14028" s="223"/>
    </row>
    <row r="14029" spans="5:9" x14ac:dyDescent="0.25">
      <c r="E14029" s="225"/>
      <c r="G14029" s="281"/>
      <c r="H14029" s="281"/>
      <c r="I14029" s="223"/>
    </row>
    <row r="14030" spans="5:9" x14ac:dyDescent="0.25">
      <c r="E14030" s="225"/>
      <c r="G14030" s="281"/>
      <c r="H14030" s="281"/>
      <c r="I14030" s="223"/>
    </row>
    <row r="14031" spans="5:9" x14ac:dyDescent="0.25">
      <c r="E14031" s="225"/>
      <c r="G14031" s="281"/>
      <c r="H14031" s="281"/>
      <c r="I14031" s="223"/>
    </row>
    <row r="14032" spans="5:9" x14ac:dyDescent="0.25">
      <c r="E14032" s="225"/>
      <c r="G14032" s="281"/>
      <c r="H14032" s="281"/>
      <c r="I14032" s="223"/>
    </row>
    <row r="14033" spans="5:9" x14ac:dyDescent="0.25">
      <c r="E14033" s="225"/>
      <c r="G14033" s="281"/>
      <c r="H14033" s="281"/>
      <c r="I14033" s="223"/>
    </row>
    <row r="14034" spans="5:9" x14ac:dyDescent="0.25">
      <c r="E14034" s="225"/>
      <c r="G14034" s="281"/>
      <c r="H14034" s="281"/>
      <c r="I14034" s="223"/>
    </row>
    <row r="14035" spans="5:9" x14ac:dyDescent="0.25">
      <c r="E14035" s="225"/>
      <c r="G14035" s="281"/>
      <c r="H14035" s="281"/>
      <c r="I14035" s="223"/>
    </row>
    <row r="14036" spans="5:9" x14ac:dyDescent="0.25">
      <c r="E14036" s="225"/>
      <c r="G14036" s="281"/>
      <c r="H14036" s="281"/>
      <c r="I14036" s="223"/>
    </row>
    <row r="14037" spans="5:9" x14ac:dyDescent="0.25">
      <c r="E14037" s="225"/>
      <c r="G14037" s="281"/>
      <c r="H14037" s="281"/>
      <c r="I14037" s="223"/>
    </row>
    <row r="14038" spans="5:9" x14ac:dyDescent="0.25">
      <c r="E14038" s="225"/>
      <c r="G14038" s="281"/>
      <c r="H14038" s="281"/>
      <c r="I14038" s="223"/>
    </row>
    <row r="14039" spans="5:9" x14ac:dyDescent="0.25">
      <c r="E14039" s="225"/>
      <c r="G14039" s="281"/>
      <c r="H14039" s="281"/>
      <c r="I14039" s="223"/>
    </row>
    <row r="14040" spans="5:9" x14ac:dyDescent="0.25">
      <c r="E14040" s="225"/>
      <c r="G14040" s="281"/>
      <c r="H14040" s="281"/>
      <c r="I14040" s="223"/>
    </row>
    <row r="14041" spans="5:9" x14ac:dyDescent="0.25">
      <c r="E14041" s="225"/>
      <c r="G14041" s="281"/>
      <c r="H14041" s="281"/>
      <c r="I14041" s="223"/>
    </row>
    <row r="14042" spans="5:9" x14ac:dyDescent="0.25">
      <c r="E14042" s="225"/>
      <c r="G14042" s="281"/>
      <c r="H14042" s="281"/>
      <c r="I14042" s="223"/>
    </row>
    <row r="14043" spans="5:9" x14ac:dyDescent="0.25">
      <c r="E14043" s="225"/>
      <c r="G14043" s="281"/>
      <c r="H14043" s="281"/>
      <c r="I14043" s="223"/>
    </row>
    <row r="14044" spans="5:9" x14ac:dyDescent="0.25">
      <c r="E14044" s="225"/>
      <c r="G14044" s="281"/>
      <c r="H14044" s="281"/>
      <c r="I14044" s="223"/>
    </row>
    <row r="14045" spans="5:9" x14ac:dyDescent="0.25">
      <c r="E14045" s="225"/>
      <c r="G14045" s="281"/>
      <c r="H14045" s="281"/>
      <c r="I14045" s="223"/>
    </row>
    <row r="14046" spans="5:9" x14ac:dyDescent="0.25">
      <c r="E14046" s="225"/>
      <c r="G14046" s="281"/>
      <c r="H14046" s="281"/>
      <c r="I14046" s="223"/>
    </row>
    <row r="14047" spans="5:9" x14ac:dyDescent="0.25">
      <c r="E14047" s="225"/>
      <c r="G14047" s="281"/>
      <c r="H14047" s="281"/>
      <c r="I14047" s="223"/>
    </row>
    <row r="14048" spans="5:9" x14ac:dyDescent="0.25">
      <c r="E14048" s="225"/>
      <c r="G14048" s="281"/>
      <c r="H14048" s="281"/>
      <c r="I14048" s="223"/>
    </row>
    <row r="14049" spans="5:9" x14ac:dyDescent="0.25">
      <c r="E14049" s="225"/>
      <c r="G14049" s="281"/>
      <c r="H14049" s="281"/>
      <c r="I14049" s="223"/>
    </row>
    <row r="14050" spans="5:9" x14ac:dyDescent="0.25">
      <c r="E14050" s="225"/>
      <c r="G14050" s="281"/>
      <c r="H14050" s="281"/>
      <c r="I14050" s="223"/>
    </row>
    <row r="14051" spans="5:9" x14ac:dyDescent="0.25">
      <c r="E14051" s="225"/>
      <c r="G14051" s="281"/>
      <c r="H14051" s="281"/>
      <c r="I14051" s="223"/>
    </row>
    <row r="14052" spans="5:9" x14ac:dyDescent="0.25">
      <c r="E14052" s="225"/>
      <c r="G14052" s="281"/>
      <c r="H14052" s="281"/>
      <c r="I14052" s="223"/>
    </row>
    <row r="14053" spans="5:9" x14ac:dyDescent="0.25">
      <c r="E14053" s="225"/>
      <c r="G14053" s="281"/>
      <c r="H14053" s="281"/>
      <c r="I14053" s="223"/>
    </row>
    <row r="14054" spans="5:9" x14ac:dyDescent="0.25">
      <c r="E14054" s="225"/>
      <c r="G14054" s="281"/>
      <c r="H14054" s="281"/>
      <c r="I14054" s="223"/>
    </row>
    <row r="14055" spans="5:9" x14ac:dyDescent="0.25">
      <c r="E14055" s="225"/>
      <c r="G14055" s="281"/>
      <c r="H14055" s="281"/>
      <c r="I14055" s="223"/>
    </row>
    <row r="14056" spans="5:9" x14ac:dyDescent="0.25">
      <c r="E14056" s="225"/>
      <c r="G14056" s="281"/>
      <c r="H14056" s="281"/>
      <c r="I14056" s="223"/>
    </row>
    <row r="14057" spans="5:9" x14ac:dyDescent="0.25">
      <c r="E14057" s="225"/>
      <c r="G14057" s="281"/>
      <c r="H14057" s="281"/>
      <c r="I14057" s="223"/>
    </row>
    <row r="14058" spans="5:9" x14ac:dyDescent="0.25">
      <c r="E14058" s="225"/>
      <c r="G14058" s="281"/>
      <c r="H14058" s="281"/>
      <c r="I14058" s="223"/>
    </row>
    <row r="14059" spans="5:9" x14ac:dyDescent="0.25">
      <c r="E14059" s="225"/>
      <c r="G14059" s="281"/>
      <c r="H14059" s="281"/>
      <c r="I14059" s="223"/>
    </row>
    <row r="14060" spans="5:9" x14ac:dyDescent="0.25">
      <c r="E14060" s="225"/>
      <c r="G14060" s="281"/>
      <c r="H14060" s="281"/>
      <c r="I14060" s="223"/>
    </row>
    <row r="14061" spans="5:9" x14ac:dyDescent="0.25">
      <c r="E14061" s="225"/>
      <c r="G14061" s="281"/>
      <c r="H14061" s="281"/>
      <c r="I14061" s="223"/>
    </row>
    <row r="14062" spans="5:9" x14ac:dyDescent="0.25">
      <c r="E14062" s="225"/>
      <c r="G14062" s="281"/>
      <c r="H14062" s="281"/>
      <c r="I14062" s="223"/>
    </row>
    <row r="14063" spans="5:9" x14ac:dyDescent="0.25">
      <c r="E14063" s="225"/>
      <c r="G14063" s="281"/>
      <c r="H14063" s="281"/>
      <c r="I14063" s="223"/>
    </row>
    <row r="14064" spans="5:9" x14ac:dyDescent="0.25">
      <c r="E14064" s="225"/>
      <c r="G14064" s="281"/>
      <c r="H14064" s="281"/>
      <c r="I14064" s="223"/>
    </row>
    <row r="14065" spans="5:9" x14ac:dyDescent="0.25">
      <c r="E14065" s="225"/>
      <c r="G14065" s="281"/>
      <c r="H14065" s="281"/>
      <c r="I14065" s="223"/>
    </row>
    <row r="14066" spans="5:9" x14ac:dyDescent="0.25">
      <c r="E14066" s="225"/>
      <c r="G14066" s="281"/>
      <c r="H14066" s="281"/>
      <c r="I14066" s="223"/>
    </row>
    <row r="14067" spans="5:9" x14ac:dyDescent="0.25">
      <c r="E14067" s="225"/>
      <c r="G14067" s="281"/>
      <c r="H14067" s="281"/>
      <c r="I14067" s="223"/>
    </row>
    <row r="14068" spans="5:9" x14ac:dyDescent="0.25">
      <c r="E14068" s="225"/>
      <c r="G14068" s="281"/>
      <c r="H14068" s="281"/>
      <c r="I14068" s="223"/>
    </row>
    <row r="14069" spans="5:9" x14ac:dyDescent="0.25">
      <c r="E14069" s="225"/>
      <c r="G14069" s="281"/>
      <c r="H14069" s="281"/>
      <c r="I14069" s="223"/>
    </row>
    <row r="14070" spans="5:9" x14ac:dyDescent="0.25">
      <c r="E14070" s="225"/>
      <c r="G14070" s="281"/>
      <c r="H14070" s="281"/>
      <c r="I14070" s="223"/>
    </row>
    <row r="14071" spans="5:9" x14ac:dyDescent="0.25">
      <c r="E14071" s="225"/>
      <c r="G14071" s="281"/>
      <c r="H14071" s="281"/>
      <c r="I14071" s="223"/>
    </row>
    <row r="14072" spans="5:9" x14ac:dyDescent="0.25">
      <c r="E14072" s="225"/>
      <c r="G14072" s="281"/>
      <c r="H14072" s="281"/>
      <c r="I14072" s="223"/>
    </row>
    <row r="14073" spans="5:9" x14ac:dyDescent="0.25">
      <c r="E14073" s="225"/>
      <c r="G14073" s="281"/>
      <c r="H14073" s="281"/>
      <c r="I14073" s="223"/>
    </row>
    <row r="14074" spans="5:9" x14ac:dyDescent="0.25">
      <c r="E14074" s="225"/>
      <c r="G14074" s="281"/>
      <c r="H14074" s="281"/>
      <c r="I14074" s="223"/>
    </row>
    <row r="14075" spans="5:9" x14ac:dyDescent="0.25">
      <c r="E14075" s="225"/>
      <c r="G14075" s="281"/>
      <c r="H14075" s="281"/>
      <c r="I14075" s="223"/>
    </row>
    <row r="14076" spans="5:9" x14ac:dyDescent="0.25">
      <c r="E14076" s="225"/>
      <c r="G14076" s="281"/>
      <c r="H14076" s="281"/>
      <c r="I14076" s="223"/>
    </row>
    <row r="14077" spans="5:9" x14ac:dyDescent="0.25">
      <c r="E14077" s="225"/>
      <c r="G14077" s="281"/>
      <c r="H14077" s="281"/>
      <c r="I14077" s="223"/>
    </row>
    <row r="14078" spans="5:9" x14ac:dyDescent="0.25">
      <c r="E14078" s="225"/>
      <c r="G14078" s="281"/>
      <c r="H14078" s="281"/>
      <c r="I14078" s="223"/>
    </row>
    <row r="14079" spans="5:9" x14ac:dyDescent="0.25">
      <c r="E14079" s="225"/>
      <c r="G14079" s="281"/>
      <c r="H14079" s="281"/>
      <c r="I14079" s="223"/>
    </row>
    <row r="14080" spans="5:9" x14ac:dyDescent="0.25">
      <c r="E14080" s="225"/>
      <c r="G14080" s="281"/>
      <c r="H14080" s="281"/>
      <c r="I14080" s="223"/>
    </row>
    <row r="14081" spans="5:9" x14ac:dyDescent="0.25">
      <c r="E14081" s="225"/>
      <c r="G14081" s="281"/>
      <c r="H14081" s="281"/>
      <c r="I14081" s="223"/>
    </row>
    <row r="14082" spans="5:9" x14ac:dyDescent="0.25">
      <c r="E14082" s="225"/>
      <c r="G14082" s="281"/>
      <c r="H14082" s="281"/>
      <c r="I14082" s="223"/>
    </row>
    <row r="14083" spans="5:9" x14ac:dyDescent="0.25">
      <c r="E14083" s="225"/>
      <c r="G14083" s="281"/>
      <c r="H14083" s="281"/>
      <c r="I14083" s="223"/>
    </row>
    <row r="14084" spans="5:9" x14ac:dyDescent="0.25">
      <c r="E14084" s="225"/>
      <c r="G14084" s="281"/>
      <c r="H14084" s="281"/>
      <c r="I14084" s="223"/>
    </row>
    <row r="14085" spans="5:9" x14ac:dyDescent="0.25">
      <c r="E14085" s="225"/>
      <c r="G14085" s="281"/>
      <c r="H14085" s="281"/>
      <c r="I14085" s="223"/>
    </row>
    <row r="14086" spans="5:9" x14ac:dyDescent="0.25">
      <c r="E14086" s="225"/>
      <c r="G14086" s="281"/>
      <c r="H14086" s="281"/>
      <c r="I14086" s="223"/>
    </row>
    <row r="14087" spans="5:9" x14ac:dyDescent="0.25">
      <c r="E14087" s="225"/>
      <c r="G14087" s="281"/>
      <c r="H14087" s="281"/>
      <c r="I14087" s="223"/>
    </row>
    <row r="14088" spans="5:9" x14ac:dyDescent="0.25">
      <c r="E14088" s="225"/>
      <c r="G14088" s="281"/>
      <c r="H14088" s="281"/>
      <c r="I14088" s="223"/>
    </row>
    <row r="14089" spans="5:9" x14ac:dyDescent="0.25">
      <c r="E14089" s="225"/>
      <c r="G14089" s="281"/>
      <c r="H14089" s="281"/>
      <c r="I14089" s="223"/>
    </row>
    <row r="14090" spans="5:9" x14ac:dyDescent="0.25">
      <c r="E14090" s="225"/>
      <c r="G14090" s="281"/>
      <c r="H14090" s="281"/>
      <c r="I14090" s="223"/>
    </row>
    <row r="14091" spans="5:9" x14ac:dyDescent="0.25">
      <c r="E14091" s="225"/>
      <c r="G14091" s="281"/>
      <c r="H14091" s="281"/>
      <c r="I14091" s="223"/>
    </row>
    <row r="14092" spans="5:9" x14ac:dyDescent="0.25">
      <c r="E14092" s="225"/>
      <c r="G14092" s="281"/>
      <c r="H14092" s="281"/>
      <c r="I14092" s="223"/>
    </row>
    <row r="14093" spans="5:9" x14ac:dyDescent="0.25">
      <c r="E14093" s="225"/>
      <c r="G14093" s="281"/>
      <c r="H14093" s="281"/>
      <c r="I14093" s="223"/>
    </row>
    <row r="14094" spans="5:9" x14ac:dyDescent="0.25">
      <c r="E14094" s="225"/>
      <c r="G14094" s="281"/>
      <c r="H14094" s="281"/>
      <c r="I14094" s="223"/>
    </row>
    <row r="14095" spans="5:9" x14ac:dyDescent="0.25">
      <c r="E14095" s="225"/>
      <c r="G14095" s="281"/>
      <c r="H14095" s="281"/>
      <c r="I14095" s="223"/>
    </row>
    <row r="14096" spans="5:9" x14ac:dyDescent="0.25">
      <c r="E14096" s="225"/>
      <c r="G14096" s="281"/>
      <c r="H14096" s="281"/>
      <c r="I14096" s="223"/>
    </row>
    <row r="14097" spans="5:9" x14ac:dyDescent="0.25">
      <c r="E14097" s="225"/>
      <c r="G14097" s="281"/>
      <c r="H14097" s="281"/>
      <c r="I14097" s="223"/>
    </row>
    <row r="14098" spans="5:9" x14ac:dyDescent="0.25">
      <c r="E14098" s="225"/>
      <c r="G14098" s="281"/>
      <c r="H14098" s="281"/>
      <c r="I14098" s="223"/>
    </row>
    <row r="14099" spans="5:9" x14ac:dyDescent="0.25">
      <c r="E14099" s="225"/>
      <c r="G14099" s="281"/>
      <c r="H14099" s="281"/>
      <c r="I14099" s="223"/>
    </row>
    <row r="14100" spans="5:9" x14ac:dyDescent="0.25">
      <c r="E14100" s="225"/>
      <c r="G14100" s="281"/>
      <c r="H14100" s="281"/>
      <c r="I14100" s="223"/>
    </row>
    <row r="14101" spans="5:9" x14ac:dyDescent="0.25">
      <c r="E14101" s="225"/>
      <c r="G14101" s="281"/>
      <c r="H14101" s="281"/>
      <c r="I14101" s="223"/>
    </row>
    <row r="14102" spans="5:9" x14ac:dyDescent="0.25">
      <c r="E14102" s="225"/>
      <c r="G14102" s="281"/>
      <c r="H14102" s="281"/>
      <c r="I14102" s="223"/>
    </row>
    <row r="14103" spans="5:9" x14ac:dyDescent="0.25">
      <c r="E14103" s="225"/>
      <c r="G14103" s="281"/>
      <c r="H14103" s="281"/>
      <c r="I14103" s="223"/>
    </row>
    <row r="14104" spans="5:9" x14ac:dyDescent="0.25">
      <c r="E14104" s="225"/>
      <c r="G14104" s="281"/>
      <c r="H14104" s="281"/>
      <c r="I14104" s="223"/>
    </row>
    <row r="14105" spans="5:9" x14ac:dyDescent="0.25">
      <c r="E14105" s="225"/>
      <c r="G14105" s="281"/>
      <c r="H14105" s="281"/>
      <c r="I14105" s="223"/>
    </row>
    <row r="14106" spans="5:9" x14ac:dyDescent="0.25">
      <c r="E14106" s="225"/>
      <c r="G14106" s="281"/>
      <c r="H14106" s="281"/>
      <c r="I14106" s="223"/>
    </row>
    <row r="14107" spans="5:9" x14ac:dyDescent="0.25">
      <c r="E14107" s="225"/>
      <c r="G14107" s="281"/>
      <c r="H14107" s="281"/>
      <c r="I14107" s="223"/>
    </row>
    <row r="14108" spans="5:9" x14ac:dyDescent="0.25">
      <c r="E14108" s="225"/>
      <c r="G14108" s="281"/>
      <c r="H14108" s="281"/>
      <c r="I14108" s="223"/>
    </row>
    <row r="14109" spans="5:9" x14ac:dyDescent="0.25">
      <c r="E14109" s="225"/>
      <c r="G14109" s="281"/>
      <c r="H14109" s="281"/>
      <c r="I14109" s="223"/>
    </row>
    <row r="14110" spans="5:9" x14ac:dyDescent="0.25">
      <c r="E14110" s="225"/>
      <c r="G14110" s="281"/>
      <c r="H14110" s="281"/>
      <c r="I14110" s="223"/>
    </row>
    <row r="14111" spans="5:9" x14ac:dyDescent="0.25">
      <c r="E14111" s="225"/>
      <c r="G14111" s="281"/>
      <c r="H14111" s="281"/>
      <c r="I14111" s="223"/>
    </row>
    <row r="14112" spans="5:9" x14ac:dyDescent="0.25">
      <c r="E14112" s="225"/>
      <c r="G14112" s="281"/>
      <c r="H14112" s="281"/>
      <c r="I14112" s="223"/>
    </row>
    <row r="14113" spans="5:9" x14ac:dyDescent="0.25">
      <c r="E14113" s="225"/>
      <c r="G14113" s="281"/>
      <c r="H14113" s="281"/>
      <c r="I14113" s="223"/>
    </row>
    <row r="14114" spans="5:9" x14ac:dyDescent="0.25">
      <c r="E14114" s="225"/>
      <c r="G14114" s="281"/>
      <c r="H14114" s="281"/>
      <c r="I14114" s="223"/>
    </row>
    <row r="14115" spans="5:9" x14ac:dyDescent="0.25">
      <c r="E14115" s="225"/>
      <c r="G14115" s="281"/>
      <c r="H14115" s="281"/>
      <c r="I14115" s="223"/>
    </row>
    <row r="14116" spans="5:9" x14ac:dyDescent="0.25">
      <c r="E14116" s="225"/>
      <c r="G14116" s="281"/>
      <c r="H14116" s="281"/>
      <c r="I14116" s="223"/>
    </row>
    <row r="14117" spans="5:9" x14ac:dyDescent="0.25">
      <c r="E14117" s="225"/>
      <c r="G14117" s="281"/>
      <c r="H14117" s="281"/>
      <c r="I14117" s="223"/>
    </row>
    <row r="14118" spans="5:9" x14ac:dyDescent="0.25">
      <c r="E14118" s="225"/>
      <c r="G14118" s="281"/>
      <c r="H14118" s="281"/>
      <c r="I14118" s="223"/>
    </row>
    <row r="14119" spans="5:9" x14ac:dyDescent="0.25">
      <c r="E14119" s="225"/>
      <c r="G14119" s="281"/>
      <c r="H14119" s="281"/>
      <c r="I14119" s="223"/>
    </row>
    <row r="14120" spans="5:9" x14ac:dyDescent="0.25">
      <c r="E14120" s="225"/>
      <c r="G14120" s="281"/>
      <c r="H14120" s="281"/>
      <c r="I14120" s="223"/>
    </row>
    <row r="14121" spans="5:9" x14ac:dyDescent="0.25">
      <c r="E14121" s="225"/>
      <c r="G14121" s="281"/>
      <c r="H14121" s="281"/>
      <c r="I14121" s="223"/>
    </row>
    <row r="14122" spans="5:9" x14ac:dyDescent="0.25">
      <c r="E14122" s="225"/>
      <c r="G14122" s="281"/>
      <c r="H14122" s="281"/>
      <c r="I14122" s="223"/>
    </row>
    <row r="14123" spans="5:9" x14ac:dyDescent="0.25">
      <c r="E14123" s="225"/>
      <c r="G14123" s="281"/>
      <c r="H14123" s="281"/>
      <c r="I14123" s="223"/>
    </row>
    <row r="14124" spans="5:9" x14ac:dyDescent="0.25">
      <c r="E14124" s="225"/>
      <c r="G14124" s="281"/>
      <c r="H14124" s="281"/>
      <c r="I14124" s="223"/>
    </row>
    <row r="14125" spans="5:9" x14ac:dyDescent="0.25">
      <c r="E14125" s="225"/>
      <c r="G14125" s="281"/>
      <c r="H14125" s="281"/>
      <c r="I14125" s="223"/>
    </row>
    <row r="14126" spans="5:9" x14ac:dyDescent="0.25">
      <c r="E14126" s="225"/>
      <c r="G14126" s="281"/>
      <c r="H14126" s="281"/>
      <c r="I14126" s="223"/>
    </row>
    <row r="14127" spans="5:9" x14ac:dyDescent="0.25">
      <c r="E14127" s="225"/>
      <c r="G14127" s="281"/>
      <c r="H14127" s="281"/>
      <c r="I14127" s="223"/>
    </row>
    <row r="14128" spans="5:9" x14ac:dyDescent="0.25">
      <c r="E14128" s="225"/>
      <c r="G14128" s="281"/>
      <c r="H14128" s="281"/>
      <c r="I14128" s="223"/>
    </row>
    <row r="14129" spans="5:9" x14ac:dyDescent="0.25">
      <c r="E14129" s="225"/>
      <c r="G14129" s="281"/>
      <c r="H14129" s="281"/>
      <c r="I14129" s="223"/>
    </row>
    <row r="14130" spans="5:9" x14ac:dyDescent="0.25">
      <c r="E14130" s="225"/>
      <c r="G14130" s="281"/>
      <c r="H14130" s="281"/>
      <c r="I14130" s="223"/>
    </row>
    <row r="14131" spans="5:9" x14ac:dyDescent="0.25">
      <c r="E14131" s="225"/>
      <c r="G14131" s="281"/>
      <c r="H14131" s="281"/>
      <c r="I14131" s="223"/>
    </row>
    <row r="14132" spans="5:9" x14ac:dyDescent="0.25">
      <c r="E14132" s="225"/>
      <c r="G14132" s="281"/>
      <c r="H14132" s="281"/>
      <c r="I14132" s="223"/>
    </row>
    <row r="14133" spans="5:9" x14ac:dyDescent="0.25">
      <c r="E14133" s="225"/>
      <c r="G14133" s="281"/>
      <c r="H14133" s="281"/>
      <c r="I14133" s="223"/>
    </row>
    <row r="14134" spans="5:9" x14ac:dyDescent="0.25">
      <c r="E14134" s="225"/>
      <c r="G14134" s="281"/>
      <c r="H14134" s="281"/>
      <c r="I14134" s="223"/>
    </row>
    <row r="14135" spans="5:9" x14ac:dyDescent="0.25">
      <c r="E14135" s="225"/>
      <c r="G14135" s="281"/>
      <c r="H14135" s="281"/>
      <c r="I14135" s="223"/>
    </row>
    <row r="14136" spans="5:9" x14ac:dyDescent="0.25">
      <c r="E14136" s="225"/>
      <c r="G14136" s="281"/>
      <c r="H14136" s="281"/>
      <c r="I14136" s="223"/>
    </row>
    <row r="14137" spans="5:9" x14ac:dyDescent="0.25">
      <c r="E14137" s="225"/>
      <c r="G14137" s="281"/>
      <c r="H14137" s="281"/>
      <c r="I14137" s="223"/>
    </row>
    <row r="14138" spans="5:9" x14ac:dyDescent="0.25">
      <c r="E14138" s="225"/>
      <c r="G14138" s="281"/>
      <c r="H14138" s="281"/>
      <c r="I14138" s="223"/>
    </row>
    <row r="14139" spans="5:9" x14ac:dyDescent="0.25">
      <c r="E14139" s="225"/>
      <c r="G14139" s="281"/>
      <c r="H14139" s="281"/>
      <c r="I14139" s="223"/>
    </row>
    <row r="14140" spans="5:9" x14ac:dyDescent="0.25">
      <c r="E14140" s="225"/>
      <c r="G14140" s="281"/>
      <c r="H14140" s="281"/>
      <c r="I14140" s="223"/>
    </row>
    <row r="14141" spans="5:9" x14ac:dyDescent="0.25">
      <c r="E14141" s="225"/>
      <c r="G14141" s="281"/>
      <c r="H14141" s="281"/>
      <c r="I14141" s="223"/>
    </row>
    <row r="14142" spans="5:9" x14ac:dyDescent="0.25">
      <c r="E14142" s="225"/>
      <c r="G14142" s="281"/>
      <c r="H14142" s="281"/>
      <c r="I14142" s="223"/>
    </row>
    <row r="14143" spans="5:9" x14ac:dyDescent="0.25">
      <c r="E14143" s="225"/>
      <c r="G14143" s="281"/>
      <c r="H14143" s="281"/>
      <c r="I14143" s="223"/>
    </row>
    <row r="14144" spans="5:9" x14ac:dyDescent="0.25">
      <c r="E14144" s="225"/>
      <c r="G14144" s="281"/>
      <c r="H14144" s="281"/>
      <c r="I14144" s="223"/>
    </row>
    <row r="14145" spans="5:9" x14ac:dyDescent="0.25">
      <c r="E14145" s="225"/>
      <c r="G14145" s="281"/>
      <c r="H14145" s="281"/>
      <c r="I14145" s="223"/>
    </row>
    <row r="14146" spans="5:9" x14ac:dyDescent="0.25">
      <c r="E14146" s="225"/>
      <c r="G14146" s="281"/>
      <c r="H14146" s="281"/>
      <c r="I14146" s="223"/>
    </row>
    <row r="14147" spans="5:9" x14ac:dyDescent="0.25">
      <c r="E14147" s="225"/>
      <c r="G14147" s="281"/>
      <c r="H14147" s="281"/>
      <c r="I14147" s="223"/>
    </row>
    <row r="14148" spans="5:9" x14ac:dyDescent="0.25">
      <c r="E14148" s="225"/>
      <c r="G14148" s="281"/>
      <c r="H14148" s="281"/>
      <c r="I14148" s="223"/>
    </row>
    <row r="14149" spans="5:9" x14ac:dyDescent="0.25">
      <c r="E14149" s="225"/>
      <c r="G14149" s="281"/>
      <c r="H14149" s="281"/>
      <c r="I14149" s="223"/>
    </row>
    <row r="14150" spans="5:9" x14ac:dyDescent="0.25">
      <c r="E14150" s="225"/>
      <c r="G14150" s="281"/>
      <c r="H14150" s="281"/>
      <c r="I14150" s="223"/>
    </row>
    <row r="14151" spans="5:9" x14ac:dyDescent="0.25">
      <c r="E14151" s="225"/>
      <c r="G14151" s="281"/>
      <c r="H14151" s="281"/>
      <c r="I14151" s="223"/>
    </row>
    <row r="14152" spans="5:9" x14ac:dyDescent="0.25">
      <c r="E14152" s="225"/>
      <c r="G14152" s="281"/>
      <c r="H14152" s="281"/>
      <c r="I14152" s="223"/>
    </row>
    <row r="14153" spans="5:9" x14ac:dyDescent="0.25">
      <c r="E14153" s="225"/>
      <c r="G14153" s="281"/>
      <c r="H14153" s="281"/>
      <c r="I14153" s="223"/>
    </row>
    <row r="14154" spans="5:9" x14ac:dyDescent="0.25">
      <c r="E14154" s="225"/>
      <c r="G14154" s="281"/>
      <c r="H14154" s="281"/>
      <c r="I14154" s="223"/>
    </row>
    <row r="14155" spans="5:9" x14ac:dyDescent="0.25">
      <c r="E14155" s="225"/>
      <c r="G14155" s="281"/>
      <c r="H14155" s="281"/>
      <c r="I14155" s="223"/>
    </row>
    <row r="14156" spans="5:9" x14ac:dyDescent="0.25">
      <c r="E14156" s="225"/>
      <c r="G14156" s="281"/>
      <c r="H14156" s="281"/>
      <c r="I14156" s="223"/>
    </row>
    <row r="14157" spans="5:9" x14ac:dyDescent="0.25">
      <c r="E14157" s="225"/>
      <c r="G14157" s="281"/>
      <c r="H14157" s="281"/>
      <c r="I14157" s="223"/>
    </row>
    <row r="14158" spans="5:9" x14ac:dyDescent="0.25">
      <c r="E14158" s="225"/>
      <c r="G14158" s="281"/>
      <c r="H14158" s="281"/>
      <c r="I14158" s="223"/>
    </row>
    <row r="14159" spans="5:9" x14ac:dyDescent="0.25">
      <c r="E14159" s="225"/>
      <c r="G14159" s="281"/>
      <c r="H14159" s="281"/>
      <c r="I14159" s="223"/>
    </row>
    <row r="14160" spans="5:9" x14ac:dyDescent="0.25">
      <c r="E14160" s="225"/>
      <c r="G14160" s="281"/>
      <c r="H14160" s="281"/>
      <c r="I14160" s="223"/>
    </row>
    <row r="14161" spans="5:9" x14ac:dyDescent="0.25">
      <c r="E14161" s="225"/>
      <c r="G14161" s="281"/>
      <c r="H14161" s="281"/>
      <c r="I14161" s="223"/>
    </row>
    <row r="14162" spans="5:9" x14ac:dyDescent="0.25">
      <c r="E14162" s="225"/>
      <c r="G14162" s="281"/>
      <c r="H14162" s="281"/>
      <c r="I14162" s="223"/>
    </row>
    <row r="14163" spans="5:9" x14ac:dyDescent="0.25">
      <c r="E14163" s="225"/>
      <c r="G14163" s="281"/>
      <c r="H14163" s="281"/>
      <c r="I14163" s="223"/>
    </row>
    <row r="14164" spans="5:9" x14ac:dyDescent="0.25">
      <c r="E14164" s="225"/>
      <c r="G14164" s="281"/>
      <c r="H14164" s="281"/>
      <c r="I14164" s="223"/>
    </row>
    <row r="14165" spans="5:9" x14ac:dyDescent="0.25">
      <c r="E14165" s="225"/>
      <c r="G14165" s="281"/>
      <c r="H14165" s="281"/>
      <c r="I14165" s="223"/>
    </row>
    <row r="14166" spans="5:9" x14ac:dyDescent="0.25">
      <c r="E14166" s="225"/>
      <c r="G14166" s="281"/>
      <c r="H14166" s="281"/>
      <c r="I14166" s="223"/>
    </row>
    <row r="14167" spans="5:9" x14ac:dyDescent="0.25">
      <c r="E14167" s="225"/>
      <c r="G14167" s="281"/>
      <c r="H14167" s="281"/>
      <c r="I14167" s="223"/>
    </row>
    <row r="14168" spans="5:9" x14ac:dyDescent="0.25">
      <c r="E14168" s="225"/>
      <c r="G14168" s="281"/>
      <c r="H14168" s="281"/>
      <c r="I14168" s="223"/>
    </row>
    <row r="14169" spans="5:9" x14ac:dyDescent="0.25">
      <c r="E14169" s="225"/>
      <c r="G14169" s="281"/>
      <c r="H14169" s="281"/>
      <c r="I14169" s="223"/>
    </row>
    <row r="14170" spans="5:9" x14ac:dyDescent="0.25">
      <c r="E14170" s="225"/>
      <c r="G14170" s="281"/>
      <c r="H14170" s="281"/>
      <c r="I14170" s="223"/>
    </row>
    <row r="14171" spans="5:9" x14ac:dyDescent="0.25">
      <c r="E14171" s="225"/>
      <c r="G14171" s="281"/>
      <c r="H14171" s="281"/>
      <c r="I14171" s="223"/>
    </row>
    <row r="14172" spans="5:9" x14ac:dyDescent="0.25">
      <c r="E14172" s="225"/>
      <c r="G14172" s="281"/>
      <c r="H14172" s="281"/>
      <c r="I14172" s="223"/>
    </row>
    <row r="14173" spans="5:9" x14ac:dyDescent="0.25">
      <c r="E14173" s="225"/>
      <c r="G14173" s="281"/>
      <c r="H14173" s="281"/>
      <c r="I14173" s="223"/>
    </row>
    <row r="14174" spans="5:9" x14ac:dyDescent="0.25">
      <c r="E14174" s="225"/>
      <c r="G14174" s="281"/>
      <c r="H14174" s="281"/>
      <c r="I14174" s="223"/>
    </row>
    <row r="14175" spans="5:9" x14ac:dyDescent="0.25">
      <c r="E14175" s="225"/>
      <c r="G14175" s="281"/>
      <c r="H14175" s="281"/>
      <c r="I14175" s="223"/>
    </row>
    <row r="14176" spans="5:9" x14ac:dyDescent="0.25">
      <c r="E14176" s="225"/>
      <c r="G14176" s="281"/>
      <c r="H14176" s="281"/>
      <c r="I14176" s="223"/>
    </row>
    <row r="14177" spans="5:9" x14ac:dyDescent="0.25">
      <c r="E14177" s="225"/>
      <c r="G14177" s="281"/>
      <c r="H14177" s="281"/>
      <c r="I14177" s="223"/>
    </row>
    <row r="14178" spans="5:9" x14ac:dyDescent="0.25">
      <c r="E14178" s="225"/>
      <c r="G14178" s="281"/>
      <c r="H14178" s="281"/>
      <c r="I14178" s="223"/>
    </row>
    <row r="14179" spans="5:9" x14ac:dyDescent="0.25">
      <c r="E14179" s="225"/>
      <c r="G14179" s="281"/>
      <c r="H14179" s="281"/>
      <c r="I14179" s="223"/>
    </row>
    <row r="14180" spans="5:9" x14ac:dyDescent="0.25">
      <c r="E14180" s="225"/>
      <c r="G14180" s="281"/>
      <c r="H14180" s="281"/>
      <c r="I14180" s="223"/>
    </row>
    <row r="14181" spans="5:9" x14ac:dyDescent="0.25">
      <c r="E14181" s="225"/>
      <c r="G14181" s="281"/>
      <c r="H14181" s="281"/>
      <c r="I14181" s="223"/>
    </row>
    <row r="14182" spans="5:9" x14ac:dyDescent="0.25">
      <c r="E14182" s="225"/>
      <c r="G14182" s="281"/>
      <c r="H14182" s="281"/>
      <c r="I14182" s="223"/>
    </row>
    <row r="14183" spans="5:9" x14ac:dyDescent="0.25">
      <c r="E14183" s="225"/>
      <c r="G14183" s="281"/>
      <c r="H14183" s="281"/>
      <c r="I14183" s="223"/>
    </row>
    <row r="14184" spans="5:9" x14ac:dyDescent="0.25">
      <c r="E14184" s="225"/>
      <c r="G14184" s="281"/>
      <c r="H14184" s="281"/>
      <c r="I14184" s="223"/>
    </row>
    <row r="14185" spans="5:9" x14ac:dyDescent="0.25">
      <c r="E14185" s="225"/>
      <c r="G14185" s="281"/>
      <c r="H14185" s="281"/>
      <c r="I14185" s="223"/>
    </row>
    <row r="14186" spans="5:9" x14ac:dyDescent="0.25">
      <c r="E14186" s="225"/>
      <c r="G14186" s="281"/>
      <c r="H14186" s="281"/>
      <c r="I14186" s="223"/>
    </row>
    <row r="14187" spans="5:9" x14ac:dyDescent="0.25">
      <c r="E14187" s="225"/>
      <c r="G14187" s="281"/>
      <c r="H14187" s="281"/>
      <c r="I14187" s="223"/>
    </row>
    <row r="14188" spans="5:9" x14ac:dyDescent="0.25">
      <c r="E14188" s="225"/>
      <c r="G14188" s="281"/>
      <c r="H14188" s="281"/>
      <c r="I14188" s="223"/>
    </row>
    <row r="14189" spans="5:9" x14ac:dyDescent="0.25">
      <c r="E14189" s="225"/>
      <c r="G14189" s="281"/>
      <c r="H14189" s="281"/>
      <c r="I14189" s="223"/>
    </row>
    <row r="14190" spans="5:9" x14ac:dyDescent="0.25">
      <c r="E14190" s="225"/>
      <c r="G14190" s="281"/>
      <c r="H14190" s="281"/>
      <c r="I14190" s="223"/>
    </row>
    <row r="14191" spans="5:9" x14ac:dyDescent="0.25">
      <c r="E14191" s="225"/>
      <c r="G14191" s="281"/>
      <c r="H14191" s="281"/>
      <c r="I14191" s="223"/>
    </row>
    <row r="14192" spans="5:9" x14ac:dyDescent="0.25">
      <c r="E14192" s="225"/>
      <c r="G14192" s="281"/>
      <c r="H14192" s="281"/>
      <c r="I14192" s="223"/>
    </row>
    <row r="14193" spans="5:9" x14ac:dyDescent="0.25">
      <c r="E14193" s="225"/>
      <c r="G14193" s="281"/>
      <c r="H14193" s="281"/>
      <c r="I14193" s="223"/>
    </row>
    <row r="14194" spans="5:9" x14ac:dyDescent="0.25">
      <c r="E14194" s="225"/>
      <c r="G14194" s="281"/>
      <c r="H14194" s="281"/>
      <c r="I14194" s="223"/>
    </row>
    <row r="14195" spans="5:9" x14ac:dyDescent="0.25">
      <c r="E14195" s="225"/>
      <c r="G14195" s="281"/>
      <c r="H14195" s="281"/>
      <c r="I14195" s="223"/>
    </row>
    <row r="14196" spans="5:9" x14ac:dyDescent="0.25">
      <c r="E14196" s="225"/>
      <c r="G14196" s="281"/>
      <c r="H14196" s="281"/>
      <c r="I14196" s="223"/>
    </row>
    <row r="14197" spans="5:9" x14ac:dyDescent="0.25">
      <c r="E14197" s="225"/>
      <c r="G14197" s="281"/>
      <c r="H14197" s="281"/>
      <c r="I14197" s="223"/>
    </row>
    <row r="14198" spans="5:9" x14ac:dyDescent="0.25">
      <c r="E14198" s="225"/>
      <c r="G14198" s="281"/>
      <c r="H14198" s="281"/>
      <c r="I14198" s="223"/>
    </row>
    <row r="14199" spans="5:9" x14ac:dyDescent="0.25">
      <c r="E14199" s="225"/>
      <c r="G14199" s="281"/>
      <c r="H14199" s="281"/>
      <c r="I14199" s="223"/>
    </row>
    <row r="14200" spans="5:9" x14ac:dyDescent="0.25">
      <c r="E14200" s="225"/>
      <c r="G14200" s="281"/>
      <c r="H14200" s="281"/>
      <c r="I14200" s="223"/>
    </row>
    <row r="14201" spans="5:9" x14ac:dyDescent="0.25">
      <c r="E14201" s="225"/>
      <c r="G14201" s="281"/>
      <c r="H14201" s="281"/>
      <c r="I14201" s="223"/>
    </row>
    <row r="14202" spans="5:9" x14ac:dyDescent="0.25">
      <c r="E14202" s="225"/>
      <c r="G14202" s="281"/>
      <c r="H14202" s="281"/>
      <c r="I14202" s="223"/>
    </row>
    <row r="14203" spans="5:9" x14ac:dyDescent="0.25">
      <c r="E14203" s="225"/>
      <c r="G14203" s="281"/>
      <c r="H14203" s="281"/>
      <c r="I14203" s="223"/>
    </row>
    <row r="14204" spans="5:9" x14ac:dyDescent="0.25">
      <c r="E14204" s="225"/>
      <c r="G14204" s="281"/>
      <c r="H14204" s="281"/>
      <c r="I14204" s="223"/>
    </row>
    <row r="14205" spans="5:9" x14ac:dyDescent="0.25">
      <c r="E14205" s="225"/>
      <c r="G14205" s="281"/>
      <c r="H14205" s="281"/>
      <c r="I14205" s="223"/>
    </row>
    <row r="14206" spans="5:9" x14ac:dyDescent="0.25">
      <c r="E14206" s="225"/>
      <c r="G14206" s="281"/>
      <c r="H14206" s="281"/>
      <c r="I14206" s="223"/>
    </row>
    <row r="14207" spans="5:9" x14ac:dyDescent="0.25">
      <c r="E14207" s="225"/>
      <c r="G14207" s="281"/>
      <c r="H14207" s="281"/>
      <c r="I14207" s="223"/>
    </row>
    <row r="14208" spans="5:9" x14ac:dyDescent="0.25">
      <c r="E14208" s="225"/>
      <c r="G14208" s="281"/>
      <c r="H14208" s="281"/>
      <c r="I14208" s="223"/>
    </row>
    <row r="14209" spans="5:9" x14ac:dyDescent="0.25">
      <c r="E14209" s="225"/>
      <c r="G14209" s="281"/>
      <c r="H14209" s="281"/>
      <c r="I14209" s="223"/>
    </row>
    <row r="14210" spans="5:9" x14ac:dyDescent="0.25">
      <c r="E14210" s="225"/>
      <c r="G14210" s="281"/>
      <c r="H14210" s="281"/>
      <c r="I14210" s="223"/>
    </row>
    <row r="14211" spans="5:9" x14ac:dyDescent="0.25">
      <c r="E14211" s="225"/>
      <c r="G14211" s="281"/>
      <c r="H14211" s="281"/>
      <c r="I14211" s="223"/>
    </row>
    <row r="14212" spans="5:9" x14ac:dyDescent="0.25">
      <c r="E14212" s="225"/>
      <c r="G14212" s="281"/>
      <c r="H14212" s="281"/>
      <c r="I14212" s="223"/>
    </row>
    <row r="14213" spans="5:9" x14ac:dyDescent="0.25">
      <c r="E14213" s="225"/>
      <c r="G14213" s="281"/>
      <c r="H14213" s="281"/>
      <c r="I14213" s="223"/>
    </row>
    <row r="14214" spans="5:9" x14ac:dyDescent="0.25">
      <c r="E14214" s="225"/>
      <c r="G14214" s="281"/>
      <c r="H14214" s="281"/>
      <c r="I14214" s="223"/>
    </row>
    <row r="14215" spans="5:9" x14ac:dyDescent="0.25">
      <c r="E14215" s="225"/>
      <c r="G14215" s="281"/>
      <c r="H14215" s="281"/>
      <c r="I14215" s="223"/>
    </row>
    <row r="14216" spans="5:9" x14ac:dyDescent="0.25">
      <c r="E14216" s="225"/>
      <c r="G14216" s="281"/>
      <c r="H14216" s="281"/>
      <c r="I14216" s="223"/>
    </row>
    <row r="14217" spans="5:9" x14ac:dyDescent="0.25">
      <c r="E14217" s="225"/>
      <c r="G14217" s="281"/>
      <c r="H14217" s="281"/>
      <c r="I14217" s="223"/>
    </row>
    <row r="14218" spans="5:9" x14ac:dyDescent="0.25">
      <c r="E14218" s="225"/>
      <c r="G14218" s="281"/>
      <c r="H14218" s="281"/>
      <c r="I14218" s="223"/>
    </row>
    <row r="14219" spans="5:9" x14ac:dyDescent="0.25">
      <c r="E14219" s="225"/>
      <c r="G14219" s="281"/>
      <c r="H14219" s="281"/>
      <c r="I14219" s="223"/>
    </row>
    <row r="14220" spans="5:9" x14ac:dyDescent="0.25">
      <c r="E14220" s="225"/>
      <c r="G14220" s="281"/>
      <c r="H14220" s="281"/>
      <c r="I14220" s="223"/>
    </row>
    <row r="14221" spans="5:9" x14ac:dyDescent="0.25">
      <c r="E14221" s="225"/>
      <c r="G14221" s="281"/>
      <c r="H14221" s="281"/>
      <c r="I14221" s="223"/>
    </row>
    <row r="14222" spans="5:9" x14ac:dyDescent="0.25">
      <c r="E14222" s="225"/>
      <c r="G14222" s="281"/>
      <c r="H14222" s="281"/>
      <c r="I14222" s="223"/>
    </row>
    <row r="14223" spans="5:9" x14ac:dyDescent="0.25">
      <c r="E14223" s="225"/>
      <c r="G14223" s="281"/>
      <c r="H14223" s="281"/>
      <c r="I14223" s="223"/>
    </row>
    <row r="14224" spans="5:9" x14ac:dyDescent="0.25">
      <c r="E14224" s="225"/>
      <c r="G14224" s="281"/>
      <c r="H14224" s="281"/>
      <c r="I14224" s="223"/>
    </row>
    <row r="14225" spans="5:9" x14ac:dyDescent="0.25">
      <c r="E14225" s="225"/>
      <c r="G14225" s="281"/>
      <c r="H14225" s="281"/>
      <c r="I14225" s="223"/>
    </row>
    <row r="14226" spans="5:9" x14ac:dyDescent="0.25">
      <c r="E14226" s="225"/>
      <c r="G14226" s="281"/>
      <c r="H14226" s="281"/>
      <c r="I14226" s="223"/>
    </row>
    <row r="14227" spans="5:9" x14ac:dyDescent="0.25">
      <c r="E14227" s="225"/>
      <c r="G14227" s="281"/>
      <c r="H14227" s="281"/>
      <c r="I14227" s="223"/>
    </row>
    <row r="14228" spans="5:9" x14ac:dyDescent="0.25">
      <c r="E14228" s="225"/>
      <c r="G14228" s="281"/>
      <c r="H14228" s="281"/>
      <c r="I14228" s="223"/>
    </row>
    <row r="14229" spans="5:9" x14ac:dyDescent="0.25">
      <c r="E14229" s="225"/>
      <c r="G14229" s="281"/>
      <c r="H14229" s="281"/>
      <c r="I14229" s="223"/>
    </row>
    <row r="14230" spans="5:9" x14ac:dyDescent="0.25">
      <c r="E14230" s="225"/>
      <c r="G14230" s="281"/>
      <c r="H14230" s="281"/>
      <c r="I14230" s="223"/>
    </row>
    <row r="14231" spans="5:9" x14ac:dyDescent="0.25">
      <c r="E14231" s="225"/>
      <c r="G14231" s="281"/>
      <c r="H14231" s="281"/>
      <c r="I14231" s="223"/>
    </row>
    <row r="14232" spans="5:9" x14ac:dyDescent="0.25">
      <c r="E14232" s="225"/>
      <c r="G14232" s="281"/>
      <c r="H14232" s="281"/>
      <c r="I14232" s="223"/>
    </row>
    <row r="14233" spans="5:9" x14ac:dyDescent="0.25">
      <c r="E14233" s="225"/>
      <c r="G14233" s="281"/>
      <c r="H14233" s="281"/>
      <c r="I14233" s="223"/>
    </row>
    <row r="14234" spans="5:9" x14ac:dyDescent="0.25">
      <c r="E14234" s="225"/>
      <c r="G14234" s="281"/>
      <c r="H14234" s="281"/>
      <c r="I14234" s="223"/>
    </row>
    <row r="14235" spans="5:9" x14ac:dyDescent="0.25">
      <c r="E14235" s="225"/>
      <c r="G14235" s="281"/>
      <c r="H14235" s="281"/>
      <c r="I14235" s="223"/>
    </row>
    <row r="14236" spans="5:9" x14ac:dyDescent="0.25">
      <c r="E14236" s="225"/>
      <c r="G14236" s="281"/>
      <c r="H14236" s="281"/>
      <c r="I14236" s="223"/>
    </row>
    <row r="14237" spans="5:9" x14ac:dyDescent="0.25">
      <c r="E14237" s="225"/>
      <c r="G14237" s="281"/>
      <c r="H14237" s="281"/>
      <c r="I14237" s="223"/>
    </row>
    <row r="14238" spans="5:9" x14ac:dyDescent="0.25">
      <c r="E14238" s="225"/>
      <c r="G14238" s="281"/>
      <c r="H14238" s="281"/>
      <c r="I14238" s="223"/>
    </row>
    <row r="14239" spans="5:9" x14ac:dyDescent="0.25">
      <c r="E14239" s="225"/>
      <c r="G14239" s="281"/>
      <c r="H14239" s="281"/>
      <c r="I14239" s="223"/>
    </row>
    <row r="14240" spans="5:9" x14ac:dyDescent="0.25">
      <c r="E14240" s="225"/>
      <c r="G14240" s="281"/>
      <c r="H14240" s="281"/>
      <c r="I14240" s="223"/>
    </row>
    <row r="14241" spans="5:9" x14ac:dyDescent="0.25">
      <c r="E14241" s="225"/>
      <c r="G14241" s="281"/>
      <c r="H14241" s="281"/>
      <c r="I14241" s="223"/>
    </row>
    <row r="14242" spans="5:9" x14ac:dyDescent="0.25">
      <c r="E14242" s="225"/>
      <c r="G14242" s="281"/>
      <c r="H14242" s="281"/>
      <c r="I14242" s="223"/>
    </row>
    <row r="14243" spans="5:9" x14ac:dyDescent="0.25">
      <c r="E14243" s="225"/>
      <c r="G14243" s="281"/>
      <c r="H14243" s="281"/>
      <c r="I14243" s="223"/>
    </row>
    <row r="14244" spans="5:9" x14ac:dyDescent="0.25">
      <c r="E14244" s="225"/>
      <c r="G14244" s="281"/>
      <c r="H14244" s="281"/>
      <c r="I14244" s="223"/>
    </row>
    <row r="14245" spans="5:9" x14ac:dyDescent="0.25">
      <c r="E14245" s="225"/>
      <c r="G14245" s="281"/>
      <c r="H14245" s="281"/>
      <c r="I14245" s="223"/>
    </row>
    <row r="14246" spans="5:9" x14ac:dyDescent="0.25">
      <c r="E14246" s="225"/>
      <c r="G14246" s="281"/>
      <c r="H14246" s="281"/>
      <c r="I14246" s="223"/>
    </row>
    <row r="14247" spans="5:9" x14ac:dyDescent="0.25">
      <c r="E14247" s="225"/>
      <c r="G14247" s="281"/>
      <c r="H14247" s="281"/>
      <c r="I14247" s="223"/>
    </row>
    <row r="14248" spans="5:9" x14ac:dyDescent="0.25">
      <c r="E14248" s="225"/>
      <c r="G14248" s="281"/>
      <c r="H14248" s="281"/>
      <c r="I14248" s="223"/>
    </row>
    <row r="14249" spans="5:9" x14ac:dyDescent="0.25">
      <c r="E14249" s="225"/>
      <c r="G14249" s="281"/>
      <c r="H14249" s="281"/>
      <c r="I14249" s="223"/>
    </row>
    <row r="14250" spans="5:9" x14ac:dyDescent="0.25">
      <c r="E14250" s="225"/>
      <c r="G14250" s="281"/>
      <c r="H14250" s="281"/>
      <c r="I14250" s="223"/>
    </row>
    <row r="14251" spans="5:9" x14ac:dyDescent="0.25">
      <c r="E14251" s="225"/>
      <c r="G14251" s="281"/>
      <c r="H14251" s="281"/>
      <c r="I14251" s="223"/>
    </row>
    <row r="14252" spans="5:9" x14ac:dyDescent="0.25">
      <c r="E14252" s="225"/>
      <c r="G14252" s="281"/>
      <c r="H14252" s="281"/>
      <c r="I14252" s="223"/>
    </row>
    <row r="14253" spans="5:9" x14ac:dyDescent="0.25">
      <c r="E14253" s="225"/>
      <c r="G14253" s="281"/>
      <c r="H14253" s="281"/>
      <c r="I14253" s="223"/>
    </row>
    <row r="14254" spans="5:9" x14ac:dyDescent="0.25">
      <c r="E14254" s="225"/>
      <c r="G14254" s="281"/>
      <c r="H14254" s="281"/>
      <c r="I14254" s="223"/>
    </row>
    <row r="14255" spans="5:9" x14ac:dyDescent="0.25">
      <c r="E14255" s="225"/>
      <c r="G14255" s="281"/>
      <c r="H14255" s="281"/>
      <c r="I14255" s="223"/>
    </row>
    <row r="14256" spans="5:9" x14ac:dyDescent="0.25">
      <c r="E14256" s="225"/>
      <c r="G14256" s="281"/>
      <c r="H14256" s="281"/>
      <c r="I14256" s="223"/>
    </row>
    <row r="14257" spans="5:9" x14ac:dyDescent="0.25">
      <c r="E14257" s="225"/>
      <c r="G14257" s="281"/>
      <c r="H14257" s="281"/>
      <c r="I14257" s="223"/>
    </row>
    <row r="14258" spans="5:9" x14ac:dyDescent="0.25">
      <c r="E14258" s="225"/>
      <c r="G14258" s="281"/>
      <c r="H14258" s="281"/>
      <c r="I14258" s="223"/>
    </row>
    <row r="14259" spans="5:9" x14ac:dyDescent="0.25">
      <c r="E14259" s="225"/>
      <c r="G14259" s="281"/>
      <c r="H14259" s="281"/>
      <c r="I14259" s="223"/>
    </row>
    <row r="14260" spans="5:9" x14ac:dyDescent="0.25">
      <c r="E14260" s="225"/>
      <c r="G14260" s="281"/>
      <c r="H14260" s="281"/>
      <c r="I14260" s="223"/>
    </row>
    <row r="14261" spans="5:9" x14ac:dyDescent="0.25">
      <c r="E14261" s="225"/>
      <c r="G14261" s="281"/>
      <c r="H14261" s="281"/>
      <c r="I14261" s="223"/>
    </row>
    <row r="14262" spans="5:9" x14ac:dyDescent="0.25">
      <c r="E14262" s="225"/>
      <c r="G14262" s="281"/>
      <c r="H14262" s="281"/>
      <c r="I14262" s="223"/>
    </row>
    <row r="14263" spans="5:9" x14ac:dyDescent="0.25">
      <c r="E14263" s="225"/>
      <c r="G14263" s="281"/>
      <c r="H14263" s="281"/>
      <c r="I14263" s="223"/>
    </row>
    <row r="14264" spans="5:9" x14ac:dyDescent="0.25">
      <c r="E14264" s="225"/>
      <c r="G14264" s="281"/>
      <c r="H14264" s="281"/>
      <c r="I14264" s="223"/>
    </row>
    <row r="14265" spans="5:9" x14ac:dyDescent="0.25">
      <c r="E14265" s="225"/>
      <c r="G14265" s="281"/>
      <c r="H14265" s="281"/>
      <c r="I14265" s="223"/>
    </row>
    <row r="14266" spans="5:9" x14ac:dyDescent="0.25">
      <c r="E14266" s="225"/>
      <c r="G14266" s="281"/>
      <c r="H14266" s="281"/>
      <c r="I14266" s="223"/>
    </row>
    <row r="14267" spans="5:9" x14ac:dyDescent="0.25">
      <c r="E14267" s="225"/>
      <c r="G14267" s="281"/>
      <c r="H14267" s="281"/>
      <c r="I14267" s="223"/>
    </row>
    <row r="14268" spans="5:9" x14ac:dyDescent="0.25">
      <c r="E14268" s="225"/>
      <c r="G14268" s="281"/>
      <c r="H14268" s="281"/>
      <c r="I14268" s="223"/>
    </row>
    <row r="14269" spans="5:9" x14ac:dyDescent="0.25">
      <c r="E14269" s="225"/>
      <c r="G14269" s="281"/>
      <c r="H14269" s="281"/>
      <c r="I14269" s="223"/>
    </row>
    <row r="14270" spans="5:9" x14ac:dyDescent="0.25">
      <c r="E14270" s="225"/>
      <c r="G14270" s="281"/>
      <c r="H14270" s="281"/>
      <c r="I14270" s="223"/>
    </row>
    <row r="14271" spans="5:9" x14ac:dyDescent="0.25">
      <c r="E14271" s="225"/>
      <c r="G14271" s="281"/>
      <c r="H14271" s="281"/>
      <c r="I14271" s="223"/>
    </row>
    <row r="14272" spans="5:9" x14ac:dyDescent="0.25">
      <c r="E14272" s="225"/>
      <c r="G14272" s="281"/>
      <c r="H14272" s="281"/>
      <c r="I14272" s="223"/>
    </row>
    <row r="14273" spans="5:9" x14ac:dyDescent="0.25">
      <c r="E14273" s="225"/>
      <c r="G14273" s="281"/>
      <c r="H14273" s="281"/>
      <c r="I14273" s="223"/>
    </row>
    <row r="14274" spans="5:9" x14ac:dyDescent="0.25">
      <c r="E14274" s="225"/>
      <c r="G14274" s="281"/>
      <c r="H14274" s="281"/>
      <c r="I14274" s="223"/>
    </row>
    <row r="14275" spans="5:9" x14ac:dyDescent="0.25">
      <c r="E14275" s="225"/>
      <c r="G14275" s="281"/>
      <c r="H14275" s="281"/>
      <c r="I14275" s="223"/>
    </row>
    <row r="14276" spans="5:9" x14ac:dyDescent="0.25">
      <c r="E14276" s="225"/>
      <c r="G14276" s="281"/>
      <c r="H14276" s="281"/>
      <c r="I14276" s="223"/>
    </row>
    <row r="14277" spans="5:9" x14ac:dyDescent="0.25">
      <c r="E14277" s="225"/>
      <c r="G14277" s="281"/>
      <c r="H14277" s="281"/>
      <c r="I14277" s="223"/>
    </row>
    <row r="14278" spans="5:9" x14ac:dyDescent="0.25">
      <c r="E14278" s="225"/>
      <c r="G14278" s="281"/>
      <c r="H14278" s="281"/>
      <c r="I14278" s="223"/>
    </row>
    <row r="14279" spans="5:9" x14ac:dyDescent="0.25">
      <c r="E14279" s="225"/>
      <c r="G14279" s="281"/>
      <c r="H14279" s="281"/>
      <c r="I14279" s="223"/>
    </row>
    <row r="14280" spans="5:9" x14ac:dyDescent="0.25">
      <c r="E14280" s="225"/>
      <c r="G14280" s="281"/>
      <c r="H14280" s="281"/>
      <c r="I14280" s="223"/>
    </row>
    <row r="14281" spans="5:9" x14ac:dyDescent="0.25">
      <c r="E14281" s="225"/>
      <c r="G14281" s="281"/>
      <c r="H14281" s="281"/>
      <c r="I14281" s="223"/>
    </row>
    <row r="14282" spans="5:9" x14ac:dyDescent="0.25">
      <c r="E14282" s="225"/>
      <c r="G14282" s="281"/>
      <c r="H14282" s="281"/>
      <c r="I14282" s="223"/>
    </row>
    <row r="14283" spans="5:9" x14ac:dyDescent="0.25">
      <c r="E14283" s="225"/>
      <c r="G14283" s="281"/>
      <c r="H14283" s="281"/>
      <c r="I14283" s="223"/>
    </row>
    <row r="14284" spans="5:9" x14ac:dyDescent="0.25">
      <c r="E14284" s="225"/>
      <c r="G14284" s="281"/>
      <c r="H14284" s="281"/>
      <c r="I14284" s="223"/>
    </row>
    <row r="14285" spans="5:9" x14ac:dyDescent="0.25">
      <c r="E14285" s="225"/>
      <c r="G14285" s="281"/>
      <c r="H14285" s="281"/>
      <c r="I14285" s="223"/>
    </row>
    <row r="14286" spans="5:9" x14ac:dyDescent="0.25">
      <c r="E14286" s="225"/>
      <c r="G14286" s="281"/>
      <c r="H14286" s="281"/>
      <c r="I14286" s="223"/>
    </row>
    <row r="14287" spans="5:9" x14ac:dyDescent="0.25">
      <c r="E14287" s="225"/>
      <c r="G14287" s="281"/>
      <c r="H14287" s="281"/>
      <c r="I14287" s="223"/>
    </row>
    <row r="14288" spans="5:9" x14ac:dyDescent="0.25">
      <c r="E14288" s="225"/>
      <c r="G14288" s="281"/>
      <c r="H14288" s="281"/>
      <c r="I14288" s="223"/>
    </row>
    <row r="14289" spans="5:9" x14ac:dyDescent="0.25">
      <c r="E14289" s="225"/>
      <c r="G14289" s="281"/>
      <c r="H14289" s="281"/>
      <c r="I14289" s="223"/>
    </row>
    <row r="14290" spans="5:9" x14ac:dyDescent="0.25">
      <c r="E14290" s="225"/>
      <c r="G14290" s="281"/>
      <c r="H14290" s="281"/>
      <c r="I14290" s="223"/>
    </row>
    <row r="14291" spans="5:9" x14ac:dyDescent="0.25">
      <c r="E14291" s="225"/>
      <c r="G14291" s="281"/>
      <c r="H14291" s="281"/>
      <c r="I14291" s="223"/>
    </row>
    <row r="14292" spans="5:9" x14ac:dyDescent="0.25">
      <c r="E14292" s="225"/>
      <c r="G14292" s="281"/>
      <c r="H14292" s="281"/>
      <c r="I14292" s="223"/>
    </row>
    <row r="14293" spans="5:9" x14ac:dyDescent="0.25">
      <c r="E14293" s="225"/>
      <c r="G14293" s="281"/>
      <c r="H14293" s="281"/>
      <c r="I14293" s="223"/>
    </row>
    <row r="14294" spans="5:9" x14ac:dyDescent="0.25">
      <c r="E14294" s="225"/>
      <c r="G14294" s="281"/>
      <c r="H14294" s="281"/>
      <c r="I14294" s="223"/>
    </row>
    <row r="14295" spans="5:9" x14ac:dyDescent="0.25">
      <c r="E14295" s="225"/>
      <c r="G14295" s="281"/>
      <c r="H14295" s="281"/>
      <c r="I14295" s="223"/>
    </row>
    <row r="14296" spans="5:9" x14ac:dyDescent="0.25">
      <c r="E14296" s="225"/>
      <c r="G14296" s="281"/>
      <c r="H14296" s="281"/>
      <c r="I14296" s="223"/>
    </row>
    <row r="14297" spans="5:9" x14ac:dyDescent="0.25">
      <c r="E14297" s="225"/>
      <c r="G14297" s="281"/>
      <c r="H14297" s="281"/>
      <c r="I14297" s="223"/>
    </row>
    <row r="14298" spans="5:9" x14ac:dyDescent="0.25">
      <c r="E14298" s="225"/>
      <c r="G14298" s="281"/>
      <c r="H14298" s="281"/>
      <c r="I14298" s="223"/>
    </row>
    <row r="14299" spans="5:9" x14ac:dyDescent="0.25">
      <c r="E14299" s="225"/>
      <c r="G14299" s="281"/>
      <c r="H14299" s="281"/>
      <c r="I14299" s="223"/>
    </row>
    <row r="14300" spans="5:9" x14ac:dyDescent="0.25">
      <c r="E14300" s="225"/>
      <c r="G14300" s="281"/>
      <c r="H14300" s="281"/>
      <c r="I14300" s="223"/>
    </row>
    <row r="14301" spans="5:9" x14ac:dyDescent="0.25">
      <c r="E14301" s="225"/>
      <c r="G14301" s="281"/>
      <c r="H14301" s="281"/>
      <c r="I14301" s="223"/>
    </row>
    <row r="14302" spans="5:9" x14ac:dyDescent="0.25">
      <c r="E14302" s="225"/>
      <c r="G14302" s="281"/>
      <c r="H14302" s="281"/>
      <c r="I14302" s="223"/>
    </row>
    <row r="14303" spans="5:9" x14ac:dyDescent="0.25">
      <c r="E14303" s="225"/>
      <c r="G14303" s="281"/>
      <c r="H14303" s="281"/>
      <c r="I14303" s="223"/>
    </row>
    <row r="14304" spans="5:9" x14ac:dyDescent="0.25">
      <c r="E14304" s="225"/>
      <c r="G14304" s="281"/>
      <c r="H14304" s="281"/>
      <c r="I14304" s="223"/>
    </row>
    <row r="14305" spans="5:9" x14ac:dyDescent="0.25">
      <c r="E14305" s="225"/>
      <c r="G14305" s="281"/>
      <c r="H14305" s="281"/>
      <c r="I14305" s="223"/>
    </row>
    <row r="14306" spans="5:9" x14ac:dyDescent="0.25">
      <c r="E14306" s="225"/>
      <c r="G14306" s="281"/>
      <c r="H14306" s="281"/>
      <c r="I14306" s="223"/>
    </row>
    <row r="14307" spans="5:9" x14ac:dyDescent="0.25">
      <c r="E14307" s="225"/>
      <c r="G14307" s="281"/>
      <c r="H14307" s="281"/>
      <c r="I14307" s="223"/>
    </row>
    <row r="14308" spans="5:9" x14ac:dyDescent="0.25">
      <c r="E14308" s="225"/>
      <c r="G14308" s="281"/>
      <c r="H14308" s="281"/>
      <c r="I14308" s="223"/>
    </row>
    <row r="14309" spans="5:9" x14ac:dyDescent="0.25">
      <c r="E14309" s="225"/>
      <c r="G14309" s="281"/>
      <c r="H14309" s="281"/>
      <c r="I14309" s="223"/>
    </row>
    <row r="14310" spans="5:9" x14ac:dyDescent="0.25">
      <c r="E14310" s="225"/>
      <c r="G14310" s="281"/>
      <c r="H14310" s="281"/>
      <c r="I14310" s="223"/>
    </row>
    <row r="14311" spans="5:9" x14ac:dyDescent="0.25">
      <c r="E14311" s="225"/>
      <c r="G14311" s="281"/>
      <c r="H14311" s="281"/>
      <c r="I14311" s="223"/>
    </row>
    <row r="14312" spans="5:9" x14ac:dyDescent="0.25">
      <c r="E14312" s="225"/>
      <c r="G14312" s="281"/>
      <c r="H14312" s="281"/>
      <c r="I14312" s="223"/>
    </row>
    <row r="14313" spans="5:9" x14ac:dyDescent="0.25">
      <c r="E14313" s="225"/>
      <c r="G14313" s="281"/>
      <c r="H14313" s="281"/>
      <c r="I14313" s="223"/>
    </row>
    <row r="14314" spans="5:9" x14ac:dyDescent="0.25">
      <c r="E14314" s="225"/>
      <c r="G14314" s="281"/>
      <c r="H14314" s="281"/>
      <c r="I14314" s="223"/>
    </row>
    <row r="14315" spans="5:9" x14ac:dyDescent="0.25">
      <c r="E14315" s="225"/>
      <c r="G14315" s="281"/>
      <c r="H14315" s="281"/>
      <c r="I14315" s="223"/>
    </row>
    <row r="14316" spans="5:9" x14ac:dyDescent="0.25">
      <c r="E14316" s="225"/>
      <c r="G14316" s="281"/>
      <c r="H14316" s="281"/>
      <c r="I14316" s="223"/>
    </row>
    <row r="14317" spans="5:9" x14ac:dyDescent="0.25">
      <c r="E14317" s="225"/>
      <c r="G14317" s="281"/>
      <c r="H14317" s="281"/>
      <c r="I14317" s="223"/>
    </row>
    <row r="14318" spans="5:9" x14ac:dyDescent="0.25">
      <c r="E14318" s="225"/>
      <c r="G14318" s="281"/>
      <c r="H14318" s="281"/>
      <c r="I14318" s="223"/>
    </row>
    <row r="14319" spans="5:9" x14ac:dyDescent="0.25">
      <c r="E14319" s="225"/>
      <c r="G14319" s="281"/>
      <c r="H14319" s="281"/>
      <c r="I14319" s="223"/>
    </row>
    <row r="14320" spans="5:9" x14ac:dyDescent="0.25">
      <c r="E14320" s="225"/>
      <c r="G14320" s="281"/>
      <c r="H14320" s="281"/>
      <c r="I14320" s="223"/>
    </row>
    <row r="14321" spans="5:9" x14ac:dyDescent="0.25">
      <c r="E14321" s="225"/>
      <c r="G14321" s="281"/>
      <c r="H14321" s="281"/>
      <c r="I14321" s="223"/>
    </row>
    <row r="14322" spans="5:9" x14ac:dyDescent="0.25">
      <c r="E14322" s="225"/>
      <c r="G14322" s="281"/>
      <c r="H14322" s="281"/>
      <c r="I14322" s="223"/>
    </row>
    <row r="14323" spans="5:9" x14ac:dyDescent="0.25">
      <c r="E14323" s="225"/>
      <c r="G14323" s="281"/>
      <c r="H14323" s="281"/>
      <c r="I14323" s="223"/>
    </row>
    <row r="14324" spans="5:9" x14ac:dyDescent="0.25">
      <c r="E14324" s="225"/>
      <c r="G14324" s="281"/>
      <c r="H14324" s="281"/>
      <c r="I14324" s="223"/>
    </row>
    <row r="14325" spans="5:9" x14ac:dyDescent="0.25">
      <c r="E14325" s="225"/>
      <c r="G14325" s="281"/>
      <c r="H14325" s="281"/>
      <c r="I14325" s="223"/>
    </row>
    <row r="14326" spans="5:9" x14ac:dyDescent="0.25">
      <c r="E14326" s="225"/>
      <c r="G14326" s="281"/>
      <c r="H14326" s="281"/>
      <c r="I14326" s="223"/>
    </row>
    <row r="14327" spans="5:9" x14ac:dyDescent="0.25">
      <c r="E14327" s="225"/>
      <c r="G14327" s="281"/>
      <c r="H14327" s="281"/>
      <c r="I14327" s="223"/>
    </row>
    <row r="14328" spans="5:9" x14ac:dyDescent="0.25">
      <c r="E14328" s="225"/>
      <c r="G14328" s="281"/>
      <c r="H14328" s="281"/>
      <c r="I14328" s="223"/>
    </row>
    <row r="14329" spans="5:9" x14ac:dyDescent="0.25">
      <c r="E14329" s="225"/>
      <c r="G14329" s="281"/>
      <c r="H14329" s="281"/>
      <c r="I14329" s="223"/>
    </row>
    <row r="14330" spans="5:9" x14ac:dyDescent="0.25">
      <c r="E14330" s="225"/>
      <c r="G14330" s="281"/>
      <c r="H14330" s="281"/>
      <c r="I14330" s="223"/>
    </row>
    <row r="14331" spans="5:9" x14ac:dyDescent="0.25">
      <c r="E14331" s="225"/>
      <c r="G14331" s="281"/>
      <c r="H14331" s="281"/>
      <c r="I14331" s="223"/>
    </row>
    <row r="14332" spans="5:9" x14ac:dyDescent="0.25">
      <c r="E14332" s="225"/>
      <c r="G14332" s="281"/>
      <c r="H14332" s="281"/>
      <c r="I14332" s="223"/>
    </row>
    <row r="14333" spans="5:9" x14ac:dyDescent="0.25">
      <c r="E14333" s="225"/>
      <c r="G14333" s="281"/>
      <c r="H14333" s="281"/>
      <c r="I14333" s="223"/>
    </row>
    <row r="14334" spans="5:9" x14ac:dyDescent="0.25">
      <c r="E14334" s="225"/>
      <c r="G14334" s="281"/>
      <c r="H14334" s="281"/>
      <c r="I14334" s="223"/>
    </row>
    <row r="14335" spans="5:9" x14ac:dyDescent="0.25">
      <c r="E14335" s="225"/>
      <c r="G14335" s="281"/>
      <c r="H14335" s="281"/>
      <c r="I14335" s="223"/>
    </row>
    <row r="14336" spans="5:9" x14ac:dyDescent="0.25">
      <c r="E14336" s="225"/>
      <c r="G14336" s="281"/>
      <c r="H14336" s="281"/>
      <c r="I14336" s="223"/>
    </row>
    <row r="14337" spans="5:9" x14ac:dyDescent="0.25">
      <c r="E14337" s="225"/>
      <c r="G14337" s="281"/>
      <c r="H14337" s="281"/>
      <c r="I14337" s="223"/>
    </row>
    <row r="14338" spans="5:9" x14ac:dyDescent="0.25">
      <c r="E14338" s="225"/>
      <c r="G14338" s="281"/>
      <c r="H14338" s="281"/>
      <c r="I14338" s="223"/>
    </row>
    <row r="14339" spans="5:9" x14ac:dyDescent="0.25">
      <c r="E14339" s="225"/>
      <c r="G14339" s="281"/>
      <c r="H14339" s="281"/>
      <c r="I14339" s="223"/>
    </row>
    <row r="14340" spans="5:9" x14ac:dyDescent="0.25">
      <c r="E14340" s="225"/>
      <c r="G14340" s="281"/>
      <c r="H14340" s="281"/>
      <c r="I14340" s="223"/>
    </row>
    <row r="14341" spans="5:9" x14ac:dyDescent="0.25">
      <c r="E14341" s="225"/>
      <c r="G14341" s="281"/>
      <c r="H14341" s="281"/>
      <c r="I14341" s="223"/>
    </row>
    <row r="14342" spans="5:9" x14ac:dyDescent="0.25">
      <c r="E14342" s="225"/>
      <c r="G14342" s="281"/>
      <c r="H14342" s="281"/>
      <c r="I14342" s="223"/>
    </row>
    <row r="14343" spans="5:9" x14ac:dyDescent="0.25">
      <c r="E14343" s="225"/>
      <c r="G14343" s="281"/>
      <c r="H14343" s="281"/>
      <c r="I14343" s="223"/>
    </row>
    <row r="14344" spans="5:9" x14ac:dyDescent="0.25">
      <c r="E14344" s="225"/>
      <c r="G14344" s="281"/>
      <c r="H14344" s="281"/>
      <c r="I14344" s="223"/>
    </row>
    <row r="14345" spans="5:9" x14ac:dyDescent="0.25">
      <c r="E14345" s="225"/>
      <c r="G14345" s="281"/>
      <c r="H14345" s="281"/>
      <c r="I14345" s="223"/>
    </row>
    <row r="14346" spans="5:9" x14ac:dyDescent="0.25">
      <c r="E14346" s="225"/>
      <c r="G14346" s="281"/>
      <c r="H14346" s="281"/>
      <c r="I14346" s="223"/>
    </row>
    <row r="14347" spans="5:9" x14ac:dyDescent="0.25">
      <c r="E14347" s="225"/>
      <c r="G14347" s="281"/>
      <c r="H14347" s="281"/>
      <c r="I14347" s="223"/>
    </row>
    <row r="14348" spans="5:9" x14ac:dyDescent="0.25">
      <c r="E14348" s="225"/>
      <c r="G14348" s="281"/>
      <c r="H14348" s="281"/>
      <c r="I14348" s="223"/>
    </row>
    <row r="14349" spans="5:9" x14ac:dyDescent="0.25">
      <c r="E14349" s="225"/>
      <c r="G14349" s="281"/>
      <c r="H14349" s="281"/>
      <c r="I14349" s="223"/>
    </row>
    <row r="14350" spans="5:9" x14ac:dyDescent="0.25">
      <c r="E14350" s="225"/>
      <c r="G14350" s="281"/>
      <c r="H14350" s="281"/>
      <c r="I14350" s="223"/>
    </row>
    <row r="14351" spans="5:9" x14ac:dyDescent="0.25">
      <c r="E14351" s="225"/>
      <c r="G14351" s="281"/>
      <c r="H14351" s="281"/>
      <c r="I14351" s="223"/>
    </row>
    <row r="14352" spans="5:9" x14ac:dyDescent="0.25">
      <c r="E14352" s="225"/>
      <c r="G14352" s="281"/>
      <c r="H14352" s="281"/>
      <c r="I14352" s="223"/>
    </row>
    <row r="14353" spans="5:9" x14ac:dyDescent="0.25">
      <c r="E14353" s="225"/>
      <c r="G14353" s="281"/>
      <c r="H14353" s="281"/>
      <c r="I14353" s="223"/>
    </row>
    <row r="14354" spans="5:9" x14ac:dyDescent="0.25">
      <c r="E14354" s="225"/>
      <c r="G14354" s="281"/>
      <c r="H14354" s="281"/>
      <c r="I14354" s="223"/>
    </row>
    <row r="14355" spans="5:9" x14ac:dyDescent="0.25">
      <c r="E14355" s="225"/>
      <c r="G14355" s="281"/>
      <c r="H14355" s="281"/>
      <c r="I14355" s="223"/>
    </row>
    <row r="14356" spans="5:9" x14ac:dyDescent="0.25">
      <c r="E14356" s="225"/>
      <c r="G14356" s="281"/>
      <c r="H14356" s="281"/>
      <c r="I14356" s="223"/>
    </row>
    <row r="14357" spans="5:9" x14ac:dyDescent="0.25">
      <c r="E14357" s="225"/>
      <c r="G14357" s="281"/>
      <c r="H14357" s="281"/>
      <c r="I14357" s="223"/>
    </row>
    <row r="14358" spans="5:9" x14ac:dyDescent="0.25">
      <c r="E14358" s="225"/>
      <c r="G14358" s="281"/>
      <c r="H14358" s="281"/>
      <c r="I14358" s="223"/>
    </row>
    <row r="14359" spans="5:9" x14ac:dyDescent="0.25">
      <c r="E14359" s="225"/>
      <c r="G14359" s="281"/>
      <c r="H14359" s="281"/>
      <c r="I14359" s="223"/>
    </row>
    <row r="14360" spans="5:9" x14ac:dyDescent="0.25">
      <c r="E14360" s="225"/>
      <c r="G14360" s="281"/>
      <c r="H14360" s="281"/>
      <c r="I14360" s="223"/>
    </row>
    <row r="14361" spans="5:9" x14ac:dyDescent="0.25">
      <c r="E14361" s="225"/>
      <c r="G14361" s="281"/>
      <c r="H14361" s="281"/>
      <c r="I14361" s="223"/>
    </row>
    <row r="14362" spans="5:9" x14ac:dyDescent="0.25">
      <c r="E14362" s="225"/>
      <c r="G14362" s="281"/>
      <c r="H14362" s="281"/>
      <c r="I14362" s="223"/>
    </row>
    <row r="14363" spans="5:9" x14ac:dyDescent="0.25">
      <c r="E14363" s="225"/>
      <c r="G14363" s="281"/>
      <c r="H14363" s="281"/>
      <c r="I14363" s="223"/>
    </row>
    <row r="14364" spans="5:9" x14ac:dyDescent="0.25">
      <c r="E14364" s="225"/>
      <c r="G14364" s="281"/>
      <c r="H14364" s="281"/>
      <c r="I14364" s="223"/>
    </row>
    <row r="14365" spans="5:9" x14ac:dyDescent="0.25">
      <c r="E14365" s="225"/>
      <c r="G14365" s="281"/>
      <c r="H14365" s="281"/>
      <c r="I14365" s="223"/>
    </row>
    <row r="14366" spans="5:9" x14ac:dyDescent="0.25">
      <c r="E14366" s="225"/>
      <c r="G14366" s="281"/>
      <c r="H14366" s="281"/>
      <c r="I14366" s="223"/>
    </row>
    <row r="14367" spans="5:9" x14ac:dyDescent="0.25">
      <c r="E14367" s="225"/>
      <c r="G14367" s="281"/>
      <c r="H14367" s="281"/>
      <c r="I14367" s="223"/>
    </row>
    <row r="14368" spans="5:9" x14ac:dyDescent="0.25">
      <c r="E14368" s="225"/>
      <c r="G14368" s="281"/>
      <c r="H14368" s="281"/>
      <c r="I14368" s="223"/>
    </row>
    <row r="14369" spans="5:9" x14ac:dyDescent="0.25">
      <c r="E14369" s="225"/>
      <c r="G14369" s="281"/>
      <c r="H14369" s="281"/>
      <c r="I14369" s="223"/>
    </row>
    <row r="14370" spans="5:9" x14ac:dyDescent="0.25">
      <c r="E14370" s="225"/>
      <c r="G14370" s="281"/>
      <c r="H14370" s="281"/>
      <c r="I14370" s="223"/>
    </row>
    <row r="14371" spans="5:9" x14ac:dyDescent="0.25">
      <c r="E14371" s="225"/>
      <c r="G14371" s="281"/>
      <c r="H14371" s="281"/>
      <c r="I14371" s="223"/>
    </row>
    <row r="14372" spans="5:9" x14ac:dyDescent="0.25">
      <c r="E14372" s="225"/>
      <c r="G14372" s="281"/>
      <c r="H14372" s="281"/>
      <c r="I14372" s="223"/>
    </row>
    <row r="14373" spans="5:9" x14ac:dyDescent="0.25">
      <c r="E14373" s="225"/>
      <c r="G14373" s="281"/>
      <c r="H14373" s="281"/>
      <c r="I14373" s="223"/>
    </row>
    <row r="14374" spans="5:9" x14ac:dyDescent="0.25">
      <c r="E14374" s="225"/>
      <c r="G14374" s="281"/>
      <c r="H14374" s="281"/>
      <c r="I14374" s="223"/>
    </row>
    <row r="14375" spans="5:9" x14ac:dyDescent="0.25">
      <c r="E14375" s="225"/>
      <c r="G14375" s="281"/>
      <c r="H14375" s="281"/>
      <c r="I14375" s="223"/>
    </row>
    <row r="14376" spans="5:9" x14ac:dyDescent="0.25">
      <c r="E14376" s="225"/>
      <c r="G14376" s="281"/>
      <c r="H14376" s="281"/>
      <c r="I14376" s="223"/>
    </row>
    <row r="14377" spans="5:9" x14ac:dyDescent="0.25">
      <c r="E14377" s="225"/>
      <c r="G14377" s="281"/>
      <c r="H14377" s="281"/>
      <c r="I14377" s="223"/>
    </row>
    <row r="14378" spans="5:9" x14ac:dyDescent="0.25">
      <c r="E14378" s="225"/>
      <c r="G14378" s="281"/>
      <c r="H14378" s="281"/>
      <c r="I14378" s="223"/>
    </row>
    <row r="14379" spans="5:9" x14ac:dyDescent="0.25">
      <c r="E14379" s="225"/>
      <c r="G14379" s="281"/>
      <c r="H14379" s="281"/>
      <c r="I14379" s="223"/>
    </row>
    <row r="14380" spans="5:9" x14ac:dyDescent="0.25">
      <c r="E14380" s="225"/>
      <c r="G14380" s="281"/>
      <c r="H14380" s="281"/>
      <c r="I14380" s="223"/>
    </row>
    <row r="14381" spans="5:9" x14ac:dyDescent="0.25">
      <c r="E14381" s="225"/>
      <c r="G14381" s="281"/>
      <c r="H14381" s="281"/>
      <c r="I14381" s="223"/>
    </row>
    <row r="14382" spans="5:9" x14ac:dyDescent="0.25">
      <c r="E14382" s="225"/>
      <c r="G14382" s="281"/>
      <c r="H14382" s="281"/>
      <c r="I14382" s="223"/>
    </row>
    <row r="14383" spans="5:9" x14ac:dyDescent="0.25">
      <c r="E14383" s="225"/>
      <c r="G14383" s="281"/>
      <c r="H14383" s="281"/>
      <c r="I14383" s="223"/>
    </row>
    <row r="14384" spans="5:9" x14ac:dyDescent="0.25">
      <c r="E14384" s="225"/>
      <c r="G14384" s="281"/>
      <c r="H14384" s="281"/>
      <c r="I14384" s="223"/>
    </row>
    <row r="14385" spans="5:9" x14ac:dyDescent="0.25">
      <c r="E14385" s="225"/>
      <c r="G14385" s="281"/>
      <c r="H14385" s="281"/>
      <c r="I14385" s="223"/>
    </row>
    <row r="14386" spans="5:9" x14ac:dyDescent="0.25">
      <c r="E14386" s="225"/>
      <c r="G14386" s="281"/>
      <c r="H14386" s="281"/>
      <c r="I14386" s="223"/>
    </row>
    <row r="14387" spans="5:9" x14ac:dyDescent="0.25">
      <c r="E14387" s="225"/>
      <c r="G14387" s="281"/>
      <c r="H14387" s="281"/>
      <c r="I14387" s="223"/>
    </row>
    <row r="14388" spans="5:9" x14ac:dyDescent="0.25">
      <c r="E14388" s="225"/>
      <c r="G14388" s="281"/>
      <c r="H14388" s="281"/>
      <c r="I14388" s="223"/>
    </row>
    <row r="14389" spans="5:9" x14ac:dyDescent="0.25">
      <c r="E14389" s="225"/>
      <c r="G14389" s="281"/>
      <c r="H14389" s="281"/>
      <c r="I14389" s="223"/>
    </row>
    <row r="14390" spans="5:9" x14ac:dyDescent="0.25">
      <c r="E14390" s="225"/>
      <c r="G14390" s="281"/>
      <c r="H14390" s="281"/>
      <c r="I14390" s="223"/>
    </row>
    <row r="14391" spans="5:9" x14ac:dyDescent="0.25">
      <c r="E14391" s="225"/>
      <c r="G14391" s="281"/>
      <c r="H14391" s="281"/>
      <c r="I14391" s="223"/>
    </row>
    <row r="14392" spans="5:9" x14ac:dyDescent="0.25">
      <c r="E14392" s="225"/>
      <c r="G14392" s="281"/>
      <c r="H14392" s="281"/>
      <c r="I14392" s="223"/>
    </row>
    <row r="14393" spans="5:9" x14ac:dyDescent="0.25">
      <c r="E14393" s="225"/>
      <c r="G14393" s="281"/>
      <c r="H14393" s="281"/>
      <c r="I14393" s="223"/>
    </row>
    <row r="14394" spans="5:9" x14ac:dyDescent="0.25">
      <c r="E14394" s="225"/>
      <c r="G14394" s="281"/>
      <c r="H14394" s="281"/>
      <c r="I14394" s="223"/>
    </row>
    <row r="14395" spans="5:9" x14ac:dyDescent="0.25">
      <c r="E14395" s="225"/>
      <c r="G14395" s="281"/>
      <c r="H14395" s="281"/>
      <c r="I14395" s="223"/>
    </row>
    <row r="14396" spans="5:9" x14ac:dyDescent="0.25">
      <c r="E14396" s="225"/>
      <c r="G14396" s="281"/>
      <c r="H14396" s="281"/>
      <c r="I14396" s="223"/>
    </row>
    <row r="14397" spans="5:9" x14ac:dyDescent="0.25">
      <c r="E14397" s="225"/>
      <c r="G14397" s="281"/>
      <c r="H14397" s="281"/>
      <c r="I14397" s="223"/>
    </row>
    <row r="14398" spans="5:9" x14ac:dyDescent="0.25">
      <c r="E14398" s="225"/>
      <c r="G14398" s="281"/>
      <c r="H14398" s="281"/>
      <c r="I14398" s="223"/>
    </row>
    <row r="14399" spans="5:9" x14ac:dyDescent="0.25">
      <c r="E14399" s="225"/>
      <c r="G14399" s="281"/>
      <c r="H14399" s="281"/>
      <c r="I14399" s="223"/>
    </row>
    <row r="14400" spans="5:9" x14ac:dyDescent="0.25">
      <c r="E14400" s="225"/>
      <c r="G14400" s="281"/>
      <c r="H14400" s="281"/>
      <c r="I14400" s="223"/>
    </row>
    <row r="14401" spans="5:9" x14ac:dyDescent="0.25">
      <c r="E14401" s="225"/>
      <c r="G14401" s="281"/>
      <c r="H14401" s="281"/>
      <c r="I14401" s="223"/>
    </row>
    <row r="14402" spans="5:9" x14ac:dyDescent="0.25">
      <c r="E14402" s="225"/>
      <c r="G14402" s="281"/>
      <c r="H14402" s="281"/>
      <c r="I14402" s="223"/>
    </row>
    <row r="14403" spans="5:9" x14ac:dyDescent="0.25">
      <c r="E14403" s="225"/>
      <c r="G14403" s="281"/>
      <c r="H14403" s="281"/>
      <c r="I14403" s="223"/>
    </row>
    <row r="14404" spans="5:9" x14ac:dyDescent="0.25">
      <c r="E14404" s="225"/>
      <c r="G14404" s="281"/>
      <c r="H14404" s="281"/>
      <c r="I14404" s="223"/>
    </row>
    <row r="14405" spans="5:9" x14ac:dyDescent="0.25">
      <c r="E14405" s="225"/>
      <c r="G14405" s="281"/>
      <c r="H14405" s="281"/>
      <c r="I14405" s="223"/>
    </row>
    <row r="14406" spans="5:9" x14ac:dyDescent="0.25">
      <c r="E14406" s="225"/>
      <c r="G14406" s="281"/>
      <c r="H14406" s="281"/>
      <c r="I14406" s="223"/>
    </row>
    <row r="14407" spans="5:9" x14ac:dyDescent="0.25">
      <c r="E14407" s="225"/>
      <c r="G14407" s="281"/>
      <c r="H14407" s="281"/>
      <c r="I14407" s="223"/>
    </row>
    <row r="14408" spans="5:9" x14ac:dyDescent="0.25">
      <c r="E14408" s="225"/>
      <c r="G14408" s="281"/>
      <c r="H14408" s="281"/>
      <c r="I14408" s="223"/>
    </row>
    <row r="14409" spans="5:9" x14ac:dyDescent="0.25">
      <c r="E14409" s="225"/>
      <c r="G14409" s="281"/>
      <c r="H14409" s="281"/>
      <c r="I14409" s="223"/>
    </row>
    <row r="14410" spans="5:9" x14ac:dyDescent="0.25">
      <c r="E14410" s="225"/>
      <c r="G14410" s="281"/>
      <c r="H14410" s="281"/>
      <c r="I14410" s="223"/>
    </row>
    <row r="14411" spans="5:9" x14ac:dyDescent="0.25">
      <c r="E14411" s="225"/>
      <c r="G14411" s="281"/>
      <c r="H14411" s="281"/>
      <c r="I14411" s="223"/>
    </row>
    <row r="14412" spans="5:9" x14ac:dyDescent="0.25">
      <c r="E14412" s="225"/>
      <c r="G14412" s="281"/>
      <c r="H14412" s="281"/>
      <c r="I14412" s="223"/>
    </row>
    <row r="14413" spans="5:9" x14ac:dyDescent="0.25">
      <c r="E14413" s="225"/>
      <c r="G14413" s="281"/>
      <c r="H14413" s="281"/>
      <c r="I14413" s="223"/>
    </row>
    <row r="14414" spans="5:9" x14ac:dyDescent="0.25">
      <c r="E14414" s="225"/>
      <c r="G14414" s="281"/>
      <c r="H14414" s="281"/>
      <c r="I14414" s="223"/>
    </row>
    <row r="14415" spans="5:9" x14ac:dyDescent="0.25">
      <c r="E14415" s="225"/>
      <c r="G14415" s="281"/>
      <c r="H14415" s="281"/>
      <c r="I14415" s="223"/>
    </row>
    <row r="14416" spans="5:9" x14ac:dyDescent="0.25">
      <c r="E14416" s="225"/>
      <c r="G14416" s="281"/>
      <c r="H14416" s="281"/>
      <c r="I14416" s="223"/>
    </row>
    <row r="14417" spans="5:9" x14ac:dyDescent="0.25">
      <c r="E14417" s="225"/>
      <c r="G14417" s="281"/>
      <c r="H14417" s="281"/>
      <c r="I14417" s="223"/>
    </row>
    <row r="14418" spans="5:9" x14ac:dyDescent="0.25">
      <c r="E14418" s="225"/>
      <c r="G14418" s="281"/>
      <c r="H14418" s="281"/>
      <c r="I14418" s="223"/>
    </row>
    <row r="14419" spans="5:9" x14ac:dyDescent="0.25">
      <c r="E14419" s="225"/>
      <c r="G14419" s="281"/>
      <c r="H14419" s="281"/>
      <c r="I14419" s="223"/>
    </row>
    <row r="14420" spans="5:9" x14ac:dyDescent="0.25">
      <c r="E14420" s="225"/>
      <c r="G14420" s="281"/>
      <c r="H14420" s="281"/>
      <c r="I14420" s="223"/>
    </row>
    <row r="14421" spans="5:9" x14ac:dyDescent="0.25">
      <c r="E14421" s="225"/>
      <c r="G14421" s="281"/>
      <c r="H14421" s="281"/>
      <c r="I14421" s="223"/>
    </row>
    <row r="14422" spans="5:9" x14ac:dyDescent="0.25">
      <c r="E14422" s="225"/>
      <c r="G14422" s="281"/>
      <c r="H14422" s="281"/>
      <c r="I14422" s="223"/>
    </row>
    <row r="14423" spans="5:9" x14ac:dyDescent="0.25">
      <c r="E14423" s="225"/>
      <c r="G14423" s="281"/>
      <c r="H14423" s="281"/>
      <c r="I14423" s="223"/>
    </row>
    <row r="14424" spans="5:9" x14ac:dyDescent="0.25">
      <c r="E14424" s="225"/>
      <c r="G14424" s="281"/>
      <c r="H14424" s="281"/>
      <c r="I14424" s="223"/>
    </row>
    <row r="14425" spans="5:9" x14ac:dyDescent="0.25">
      <c r="E14425" s="225"/>
      <c r="G14425" s="281"/>
      <c r="H14425" s="281"/>
      <c r="I14425" s="223"/>
    </row>
    <row r="14426" spans="5:9" x14ac:dyDescent="0.25">
      <c r="E14426" s="225"/>
      <c r="G14426" s="281"/>
      <c r="H14426" s="281"/>
      <c r="I14426" s="223"/>
    </row>
    <row r="14427" spans="5:9" x14ac:dyDescent="0.25">
      <c r="E14427" s="225"/>
      <c r="G14427" s="281"/>
      <c r="H14427" s="281"/>
      <c r="I14427" s="223"/>
    </row>
    <row r="14428" spans="5:9" x14ac:dyDescent="0.25">
      <c r="E14428" s="225"/>
      <c r="G14428" s="281"/>
      <c r="H14428" s="281"/>
      <c r="I14428" s="223"/>
    </row>
    <row r="14429" spans="5:9" x14ac:dyDescent="0.25">
      <c r="E14429" s="225"/>
      <c r="G14429" s="281"/>
      <c r="H14429" s="281"/>
      <c r="I14429" s="223"/>
    </row>
    <row r="14430" spans="5:9" x14ac:dyDescent="0.25">
      <c r="E14430" s="225"/>
      <c r="G14430" s="281"/>
      <c r="H14430" s="281"/>
      <c r="I14430" s="223"/>
    </row>
    <row r="14431" spans="5:9" x14ac:dyDescent="0.25">
      <c r="E14431" s="225"/>
      <c r="G14431" s="281"/>
      <c r="H14431" s="281"/>
      <c r="I14431" s="223"/>
    </row>
    <row r="14432" spans="5:9" x14ac:dyDescent="0.25">
      <c r="E14432" s="225"/>
      <c r="G14432" s="281"/>
      <c r="H14432" s="281"/>
      <c r="I14432" s="223"/>
    </row>
    <row r="14433" spans="5:9" x14ac:dyDescent="0.25">
      <c r="E14433" s="225"/>
      <c r="G14433" s="281"/>
      <c r="H14433" s="281"/>
      <c r="I14433" s="223"/>
    </row>
    <row r="14434" spans="5:9" x14ac:dyDescent="0.25">
      <c r="E14434" s="225"/>
      <c r="G14434" s="281"/>
      <c r="H14434" s="281"/>
      <c r="I14434" s="223"/>
    </row>
    <row r="14435" spans="5:9" x14ac:dyDescent="0.25">
      <c r="E14435" s="225"/>
      <c r="G14435" s="281"/>
      <c r="H14435" s="281"/>
      <c r="I14435" s="223"/>
    </row>
    <row r="14436" spans="5:9" x14ac:dyDescent="0.25">
      <c r="E14436" s="225"/>
      <c r="G14436" s="281"/>
      <c r="H14436" s="281"/>
      <c r="I14436" s="223"/>
    </row>
    <row r="14437" spans="5:9" x14ac:dyDescent="0.25">
      <c r="E14437" s="225"/>
      <c r="G14437" s="281"/>
      <c r="H14437" s="281"/>
      <c r="I14437" s="223"/>
    </row>
    <row r="14438" spans="5:9" x14ac:dyDescent="0.25">
      <c r="E14438" s="225"/>
      <c r="G14438" s="281"/>
      <c r="H14438" s="281"/>
      <c r="I14438" s="223"/>
    </row>
    <row r="14439" spans="5:9" x14ac:dyDescent="0.25">
      <c r="E14439" s="225"/>
      <c r="G14439" s="281"/>
      <c r="H14439" s="281"/>
      <c r="I14439" s="223"/>
    </row>
    <row r="14440" spans="5:9" x14ac:dyDescent="0.25">
      <c r="E14440" s="225"/>
      <c r="G14440" s="281"/>
      <c r="H14440" s="281"/>
      <c r="I14440" s="223"/>
    </row>
    <row r="14441" spans="5:9" x14ac:dyDescent="0.25">
      <c r="E14441" s="225"/>
      <c r="G14441" s="281"/>
      <c r="H14441" s="281"/>
      <c r="I14441" s="223"/>
    </row>
    <row r="14442" spans="5:9" x14ac:dyDescent="0.25">
      <c r="E14442" s="225"/>
      <c r="G14442" s="281"/>
      <c r="H14442" s="281"/>
      <c r="I14442" s="223"/>
    </row>
    <row r="14443" spans="5:9" x14ac:dyDescent="0.25">
      <c r="E14443" s="225"/>
      <c r="G14443" s="281"/>
      <c r="H14443" s="281"/>
      <c r="I14443" s="223"/>
    </row>
    <row r="14444" spans="5:9" x14ac:dyDescent="0.25">
      <c r="E14444" s="225"/>
      <c r="G14444" s="281"/>
      <c r="H14444" s="281"/>
      <c r="I14444" s="223"/>
    </row>
    <row r="14445" spans="5:9" x14ac:dyDescent="0.25">
      <c r="E14445" s="225"/>
      <c r="G14445" s="281"/>
      <c r="H14445" s="281"/>
      <c r="I14445" s="223"/>
    </row>
    <row r="14446" spans="5:9" x14ac:dyDescent="0.25">
      <c r="E14446" s="225"/>
      <c r="G14446" s="281"/>
      <c r="H14446" s="281"/>
      <c r="I14446" s="223"/>
    </row>
    <row r="14447" spans="5:9" x14ac:dyDescent="0.25">
      <c r="E14447" s="225"/>
      <c r="G14447" s="281"/>
      <c r="H14447" s="281"/>
      <c r="I14447" s="223"/>
    </row>
    <row r="14448" spans="5:9" x14ac:dyDescent="0.25">
      <c r="E14448" s="225"/>
      <c r="G14448" s="281"/>
      <c r="H14448" s="281"/>
      <c r="I14448" s="223"/>
    </row>
    <row r="14449" spans="5:9" x14ac:dyDescent="0.25">
      <c r="E14449" s="225"/>
      <c r="G14449" s="281"/>
      <c r="H14449" s="281"/>
      <c r="I14449" s="223"/>
    </row>
    <row r="14450" spans="5:9" x14ac:dyDescent="0.25">
      <c r="E14450" s="225"/>
      <c r="G14450" s="281"/>
      <c r="H14450" s="281"/>
      <c r="I14450" s="223"/>
    </row>
    <row r="14451" spans="5:9" x14ac:dyDescent="0.25">
      <c r="E14451" s="225"/>
      <c r="G14451" s="281"/>
      <c r="H14451" s="281"/>
      <c r="I14451" s="223"/>
    </row>
    <row r="14452" spans="5:9" x14ac:dyDescent="0.25">
      <c r="E14452" s="225"/>
      <c r="G14452" s="281"/>
      <c r="H14452" s="281"/>
      <c r="I14452" s="223"/>
    </row>
    <row r="14453" spans="5:9" x14ac:dyDescent="0.25">
      <c r="E14453" s="225"/>
      <c r="G14453" s="281"/>
      <c r="H14453" s="281"/>
      <c r="I14453" s="223"/>
    </row>
    <row r="14454" spans="5:9" x14ac:dyDescent="0.25">
      <c r="E14454" s="225"/>
      <c r="G14454" s="281"/>
      <c r="H14454" s="281"/>
      <c r="I14454" s="223"/>
    </row>
    <row r="14455" spans="5:9" x14ac:dyDescent="0.25">
      <c r="E14455" s="225"/>
      <c r="G14455" s="281"/>
      <c r="H14455" s="281"/>
      <c r="I14455" s="223"/>
    </row>
    <row r="14456" spans="5:9" x14ac:dyDescent="0.25">
      <c r="E14456" s="225"/>
      <c r="G14456" s="281"/>
      <c r="H14456" s="281"/>
      <c r="I14456" s="223"/>
    </row>
    <row r="14457" spans="5:9" x14ac:dyDescent="0.25">
      <c r="E14457" s="225"/>
      <c r="G14457" s="281"/>
      <c r="H14457" s="281"/>
      <c r="I14457" s="223"/>
    </row>
    <row r="14458" spans="5:9" x14ac:dyDescent="0.25">
      <c r="E14458" s="225"/>
      <c r="G14458" s="281"/>
      <c r="H14458" s="281"/>
      <c r="I14458" s="223"/>
    </row>
    <row r="14459" spans="5:9" x14ac:dyDescent="0.25">
      <c r="E14459" s="225"/>
      <c r="G14459" s="281"/>
      <c r="H14459" s="281"/>
      <c r="I14459" s="223"/>
    </row>
    <row r="14460" spans="5:9" x14ac:dyDescent="0.25">
      <c r="E14460" s="225"/>
      <c r="G14460" s="281"/>
      <c r="H14460" s="281"/>
      <c r="I14460" s="223"/>
    </row>
    <row r="14461" spans="5:9" x14ac:dyDescent="0.25">
      <c r="E14461" s="225"/>
      <c r="G14461" s="281"/>
      <c r="H14461" s="281"/>
      <c r="I14461" s="223"/>
    </row>
    <row r="14462" spans="5:9" x14ac:dyDescent="0.25">
      <c r="E14462" s="225"/>
      <c r="G14462" s="281"/>
      <c r="H14462" s="281"/>
      <c r="I14462" s="223"/>
    </row>
    <row r="14463" spans="5:9" x14ac:dyDescent="0.25">
      <c r="E14463" s="225"/>
      <c r="G14463" s="281"/>
      <c r="H14463" s="281"/>
      <c r="I14463" s="223"/>
    </row>
    <row r="14464" spans="5:9" x14ac:dyDescent="0.25">
      <c r="E14464" s="225"/>
      <c r="G14464" s="281"/>
      <c r="H14464" s="281"/>
      <c r="I14464" s="223"/>
    </row>
    <row r="14465" spans="5:9" x14ac:dyDescent="0.25">
      <c r="E14465" s="225"/>
      <c r="G14465" s="281"/>
      <c r="H14465" s="281"/>
      <c r="I14465" s="223"/>
    </row>
    <row r="14466" spans="5:9" x14ac:dyDescent="0.25">
      <c r="E14466" s="225"/>
      <c r="G14466" s="281"/>
      <c r="H14466" s="281"/>
      <c r="I14466" s="223"/>
    </row>
    <row r="14467" spans="5:9" x14ac:dyDescent="0.25">
      <c r="E14467" s="225"/>
      <c r="G14467" s="281"/>
      <c r="H14467" s="281"/>
      <c r="I14467" s="223"/>
    </row>
    <row r="14468" spans="5:9" x14ac:dyDescent="0.25">
      <c r="E14468" s="225"/>
      <c r="G14468" s="281"/>
      <c r="H14468" s="281"/>
      <c r="I14468" s="223"/>
    </row>
    <row r="14469" spans="5:9" x14ac:dyDescent="0.25">
      <c r="E14469" s="225"/>
      <c r="G14469" s="281"/>
      <c r="H14469" s="281"/>
      <c r="I14469" s="223"/>
    </row>
    <row r="14470" spans="5:9" x14ac:dyDescent="0.25">
      <c r="E14470" s="225"/>
      <c r="G14470" s="281"/>
      <c r="H14470" s="281"/>
      <c r="I14470" s="223"/>
    </row>
    <row r="14471" spans="5:9" x14ac:dyDescent="0.25">
      <c r="E14471" s="225"/>
      <c r="G14471" s="281"/>
      <c r="H14471" s="281"/>
      <c r="I14471" s="223"/>
    </row>
    <row r="14472" spans="5:9" x14ac:dyDescent="0.25">
      <c r="E14472" s="225"/>
      <c r="G14472" s="281"/>
      <c r="H14472" s="281"/>
      <c r="I14472" s="223"/>
    </row>
    <row r="14473" spans="5:9" x14ac:dyDescent="0.25">
      <c r="E14473" s="225"/>
      <c r="G14473" s="281"/>
      <c r="H14473" s="281"/>
      <c r="I14473" s="223"/>
    </row>
    <row r="14474" spans="5:9" x14ac:dyDescent="0.25">
      <c r="E14474" s="225"/>
      <c r="G14474" s="281"/>
      <c r="H14474" s="281"/>
      <c r="I14474" s="223"/>
    </row>
    <row r="14475" spans="5:9" x14ac:dyDescent="0.25">
      <c r="E14475" s="225"/>
      <c r="G14475" s="281"/>
      <c r="H14475" s="281"/>
      <c r="I14475" s="223"/>
    </row>
    <row r="14476" spans="5:9" x14ac:dyDescent="0.25">
      <c r="E14476" s="225"/>
      <c r="G14476" s="281"/>
      <c r="H14476" s="281"/>
      <c r="I14476" s="223"/>
    </row>
    <row r="14477" spans="5:9" x14ac:dyDescent="0.25">
      <c r="E14477" s="225"/>
      <c r="G14477" s="281"/>
      <c r="H14477" s="281"/>
      <c r="I14477" s="223"/>
    </row>
    <row r="14478" spans="5:9" x14ac:dyDescent="0.25">
      <c r="E14478" s="225"/>
      <c r="G14478" s="281"/>
      <c r="H14478" s="281"/>
      <c r="I14478" s="223"/>
    </row>
    <row r="14479" spans="5:9" x14ac:dyDescent="0.25">
      <c r="E14479" s="225"/>
      <c r="G14479" s="281"/>
      <c r="H14479" s="281"/>
      <c r="I14479" s="223"/>
    </row>
    <row r="14480" spans="5:9" x14ac:dyDescent="0.25">
      <c r="E14480" s="225"/>
      <c r="G14480" s="281"/>
      <c r="H14480" s="281"/>
      <c r="I14480" s="223"/>
    </row>
    <row r="14481" spans="5:9" x14ac:dyDescent="0.25">
      <c r="E14481" s="225"/>
      <c r="G14481" s="281"/>
      <c r="H14481" s="281"/>
      <c r="I14481" s="223"/>
    </row>
    <row r="14482" spans="5:9" x14ac:dyDescent="0.25">
      <c r="E14482" s="225"/>
      <c r="G14482" s="281"/>
      <c r="H14482" s="281"/>
      <c r="I14482" s="223"/>
    </row>
    <row r="14483" spans="5:9" x14ac:dyDescent="0.25">
      <c r="E14483" s="225"/>
      <c r="G14483" s="281"/>
      <c r="H14483" s="281"/>
      <c r="I14483" s="223"/>
    </row>
    <row r="14484" spans="5:9" x14ac:dyDescent="0.25">
      <c r="E14484" s="225"/>
      <c r="G14484" s="281"/>
      <c r="H14484" s="281"/>
      <c r="I14484" s="223"/>
    </row>
    <row r="14485" spans="5:9" x14ac:dyDescent="0.25">
      <c r="E14485" s="225"/>
      <c r="G14485" s="281"/>
      <c r="H14485" s="281"/>
      <c r="I14485" s="223"/>
    </row>
    <row r="14486" spans="5:9" x14ac:dyDescent="0.25">
      <c r="E14486" s="225"/>
      <c r="G14486" s="281"/>
      <c r="H14486" s="281"/>
      <c r="I14486" s="223"/>
    </row>
    <row r="14487" spans="5:9" x14ac:dyDescent="0.25">
      <c r="E14487" s="225"/>
      <c r="G14487" s="281"/>
      <c r="H14487" s="281"/>
      <c r="I14487" s="223"/>
    </row>
    <row r="14488" spans="5:9" x14ac:dyDescent="0.25">
      <c r="E14488" s="225"/>
      <c r="G14488" s="281"/>
      <c r="H14488" s="281"/>
      <c r="I14488" s="223"/>
    </row>
    <row r="14489" spans="5:9" x14ac:dyDescent="0.25">
      <c r="E14489" s="225"/>
      <c r="G14489" s="281"/>
      <c r="H14489" s="281"/>
      <c r="I14489" s="223"/>
    </row>
    <row r="14490" spans="5:9" x14ac:dyDescent="0.25">
      <c r="E14490" s="225"/>
      <c r="G14490" s="281"/>
      <c r="H14490" s="281"/>
      <c r="I14490" s="223"/>
    </row>
    <row r="14491" spans="5:9" x14ac:dyDescent="0.25">
      <c r="E14491" s="225"/>
      <c r="G14491" s="281"/>
      <c r="H14491" s="281"/>
      <c r="I14491" s="223"/>
    </row>
    <row r="14492" spans="5:9" x14ac:dyDescent="0.25">
      <c r="E14492" s="225"/>
      <c r="G14492" s="281"/>
      <c r="H14492" s="281"/>
      <c r="I14492" s="223"/>
    </row>
    <row r="14493" spans="5:9" x14ac:dyDescent="0.25">
      <c r="E14493" s="225"/>
      <c r="G14493" s="281"/>
      <c r="H14493" s="281"/>
      <c r="I14493" s="223"/>
    </row>
    <row r="14494" spans="5:9" x14ac:dyDescent="0.25">
      <c r="E14494" s="225"/>
      <c r="G14494" s="281"/>
      <c r="H14494" s="281"/>
      <c r="I14494" s="223"/>
    </row>
    <row r="14495" spans="5:9" x14ac:dyDescent="0.25">
      <c r="E14495" s="225"/>
      <c r="G14495" s="281"/>
      <c r="H14495" s="281"/>
      <c r="I14495" s="223"/>
    </row>
    <row r="14496" spans="5:9" x14ac:dyDescent="0.25">
      <c r="E14496" s="225"/>
      <c r="G14496" s="281"/>
      <c r="H14496" s="281"/>
      <c r="I14496" s="223"/>
    </row>
    <row r="14497" spans="5:9" x14ac:dyDescent="0.25">
      <c r="E14497" s="225"/>
      <c r="G14497" s="281"/>
      <c r="H14497" s="281"/>
      <c r="I14497" s="223"/>
    </row>
    <row r="14498" spans="5:9" x14ac:dyDescent="0.25">
      <c r="E14498" s="225"/>
      <c r="G14498" s="281"/>
      <c r="H14498" s="281"/>
      <c r="I14498" s="223"/>
    </row>
    <row r="14499" spans="5:9" x14ac:dyDescent="0.25">
      <c r="E14499" s="225"/>
      <c r="G14499" s="281"/>
      <c r="H14499" s="281"/>
      <c r="I14499" s="223"/>
    </row>
    <row r="14500" spans="5:9" x14ac:dyDescent="0.25">
      <c r="E14500" s="225"/>
      <c r="G14500" s="281"/>
      <c r="H14500" s="281"/>
      <c r="I14500" s="223"/>
    </row>
    <row r="14501" spans="5:9" x14ac:dyDescent="0.25">
      <c r="E14501" s="225"/>
      <c r="G14501" s="281"/>
      <c r="H14501" s="281"/>
      <c r="I14501" s="223"/>
    </row>
    <row r="14502" spans="5:9" x14ac:dyDescent="0.25">
      <c r="E14502" s="225"/>
      <c r="G14502" s="281"/>
      <c r="H14502" s="281"/>
      <c r="I14502" s="223"/>
    </row>
    <row r="14503" spans="5:9" x14ac:dyDescent="0.25">
      <c r="E14503" s="225"/>
      <c r="G14503" s="281"/>
      <c r="H14503" s="281"/>
      <c r="I14503" s="223"/>
    </row>
    <row r="14504" spans="5:9" x14ac:dyDescent="0.25">
      <c r="E14504" s="225"/>
      <c r="G14504" s="281"/>
      <c r="H14504" s="281"/>
      <c r="I14504" s="223"/>
    </row>
    <row r="14505" spans="5:9" x14ac:dyDescent="0.25">
      <c r="E14505" s="225"/>
      <c r="G14505" s="281"/>
      <c r="H14505" s="281"/>
      <c r="I14505" s="223"/>
    </row>
    <row r="14506" spans="5:9" x14ac:dyDescent="0.25">
      <c r="E14506" s="225"/>
      <c r="G14506" s="281"/>
      <c r="H14506" s="281"/>
      <c r="I14506" s="223"/>
    </row>
    <row r="14507" spans="5:9" x14ac:dyDescent="0.25">
      <c r="E14507" s="225"/>
      <c r="G14507" s="281"/>
      <c r="H14507" s="281"/>
      <c r="I14507" s="223"/>
    </row>
    <row r="14508" spans="5:9" x14ac:dyDescent="0.25">
      <c r="E14508" s="225"/>
      <c r="G14508" s="281"/>
      <c r="H14508" s="281"/>
      <c r="I14508" s="223"/>
    </row>
    <row r="14509" spans="5:9" x14ac:dyDescent="0.25">
      <c r="E14509" s="225"/>
      <c r="G14509" s="281"/>
      <c r="H14509" s="281"/>
      <c r="I14509" s="223"/>
    </row>
    <row r="14510" spans="5:9" x14ac:dyDescent="0.25">
      <c r="E14510" s="225"/>
      <c r="G14510" s="281"/>
      <c r="H14510" s="281"/>
      <c r="I14510" s="223"/>
    </row>
    <row r="14511" spans="5:9" x14ac:dyDescent="0.25">
      <c r="E14511" s="225"/>
      <c r="G14511" s="281"/>
      <c r="H14511" s="281"/>
      <c r="I14511" s="223"/>
    </row>
    <row r="14512" spans="5:9" x14ac:dyDescent="0.25">
      <c r="E14512" s="225"/>
      <c r="G14512" s="281"/>
      <c r="H14512" s="281"/>
      <c r="I14512" s="223"/>
    </row>
    <row r="14513" spans="5:9" x14ac:dyDescent="0.25">
      <c r="E14513" s="225"/>
      <c r="G14513" s="281"/>
      <c r="H14513" s="281"/>
      <c r="I14513" s="223"/>
    </row>
    <row r="14514" spans="5:9" x14ac:dyDescent="0.25">
      <c r="E14514" s="225"/>
      <c r="G14514" s="281"/>
      <c r="H14514" s="281"/>
      <c r="I14514" s="223"/>
    </row>
    <row r="14515" spans="5:9" x14ac:dyDescent="0.25">
      <c r="E14515" s="225"/>
      <c r="G14515" s="281"/>
      <c r="H14515" s="281"/>
      <c r="I14515" s="223"/>
    </row>
    <row r="14516" spans="5:9" x14ac:dyDescent="0.25">
      <c r="E14516" s="225"/>
      <c r="G14516" s="281"/>
      <c r="H14516" s="281"/>
      <c r="I14516" s="223"/>
    </row>
    <row r="14517" spans="5:9" x14ac:dyDescent="0.25">
      <c r="E14517" s="225"/>
      <c r="G14517" s="281"/>
      <c r="H14517" s="281"/>
      <c r="I14517" s="223"/>
    </row>
    <row r="14518" spans="5:9" x14ac:dyDescent="0.25">
      <c r="E14518" s="225"/>
      <c r="G14518" s="281"/>
      <c r="H14518" s="281"/>
      <c r="I14518" s="223"/>
    </row>
    <row r="14519" spans="5:9" x14ac:dyDescent="0.25">
      <c r="E14519" s="225"/>
      <c r="G14519" s="281"/>
      <c r="H14519" s="281"/>
      <c r="I14519" s="223"/>
    </row>
    <row r="14520" spans="5:9" x14ac:dyDescent="0.25">
      <c r="E14520" s="225"/>
      <c r="G14520" s="281"/>
      <c r="H14520" s="281"/>
      <c r="I14520" s="223"/>
    </row>
    <row r="14521" spans="5:9" x14ac:dyDescent="0.25">
      <c r="E14521" s="225"/>
      <c r="G14521" s="281"/>
      <c r="H14521" s="281"/>
      <c r="I14521" s="223"/>
    </row>
    <row r="14522" spans="5:9" x14ac:dyDescent="0.25">
      <c r="E14522" s="225"/>
      <c r="G14522" s="281"/>
      <c r="H14522" s="281"/>
      <c r="I14522" s="223"/>
    </row>
    <row r="14523" spans="5:9" x14ac:dyDescent="0.25">
      <c r="E14523" s="225"/>
      <c r="G14523" s="281"/>
      <c r="H14523" s="281"/>
      <c r="I14523" s="223"/>
    </row>
    <row r="14524" spans="5:9" x14ac:dyDescent="0.25">
      <c r="E14524" s="225"/>
      <c r="G14524" s="281"/>
      <c r="H14524" s="281"/>
      <c r="I14524" s="223"/>
    </row>
    <row r="14525" spans="5:9" x14ac:dyDescent="0.25">
      <c r="E14525" s="225"/>
      <c r="G14525" s="281"/>
      <c r="H14525" s="281"/>
      <c r="I14525" s="223"/>
    </row>
    <row r="14526" spans="5:9" x14ac:dyDescent="0.25">
      <c r="E14526" s="225"/>
      <c r="G14526" s="281"/>
      <c r="H14526" s="281"/>
      <c r="I14526" s="223"/>
    </row>
    <row r="14527" spans="5:9" x14ac:dyDescent="0.25">
      <c r="E14527" s="225"/>
      <c r="G14527" s="281"/>
      <c r="H14527" s="281"/>
      <c r="I14527" s="223"/>
    </row>
    <row r="14528" spans="5:9" x14ac:dyDescent="0.25">
      <c r="E14528" s="225"/>
      <c r="G14528" s="281"/>
      <c r="H14528" s="281"/>
      <c r="I14528" s="223"/>
    </row>
    <row r="14529" spans="5:9" x14ac:dyDescent="0.25">
      <c r="E14529" s="225"/>
      <c r="G14529" s="281"/>
      <c r="H14529" s="281"/>
      <c r="I14529" s="223"/>
    </row>
    <row r="14530" spans="5:9" x14ac:dyDescent="0.25">
      <c r="E14530" s="225"/>
      <c r="G14530" s="281"/>
      <c r="H14530" s="281"/>
      <c r="I14530" s="223"/>
    </row>
    <row r="14531" spans="5:9" x14ac:dyDescent="0.25">
      <c r="E14531" s="225"/>
      <c r="G14531" s="281"/>
      <c r="H14531" s="281"/>
      <c r="I14531" s="223"/>
    </row>
    <row r="14532" spans="5:9" x14ac:dyDescent="0.25">
      <c r="E14532" s="225"/>
      <c r="G14532" s="281"/>
      <c r="H14532" s="281"/>
      <c r="I14532" s="223"/>
    </row>
    <row r="14533" spans="5:9" x14ac:dyDescent="0.25">
      <c r="E14533" s="225"/>
      <c r="G14533" s="281"/>
      <c r="H14533" s="281"/>
      <c r="I14533" s="223"/>
    </row>
    <row r="14534" spans="5:9" x14ac:dyDescent="0.25">
      <c r="E14534" s="225"/>
      <c r="G14534" s="281"/>
      <c r="H14534" s="281"/>
      <c r="I14534" s="223"/>
    </row>
    <row r="14535" spans="5:9" x14ac:dyDescent="0.25">
      <c r="E14535" s="225"/>
      <c r="G14535" s="281"/>
      <c r="H14535" s="281"/>
      <c r="I14535" s="223"/>
    </row>
    <row r="14536" spans="5:9" x14ac:dyDescent="0.25">
      <c r="E14536" s="225"/>
      <c r="G14536" s="281"/>
      <c r="H14536" s="281"/>
      <c r="I14536" s="223"/>
    </row>
    <row r="14537" spans="5:9" x14ac:dyDescent="0.25">
      <c r="E14537" s="225"/>
      <c r="G14537" s="281"/>
      <c r="H14537" s="281"/>
      <c r="I14537" s="223"/>
    </row>
    <row r="14538" spans="5:9" x14ac:dyDescent="0.25">
      <c r="E14538" s="225"/>
      <c r="G14538" s="281"/>
      <c r="H14538" s="281"/>
      <c r="I14538" s="223"/>
    </row>
    <row r="14539" spans="5:9" x14ac:dyDescent="0.25">
      <c r="E14539" s="225"/>
      <c r="G14539" s="281"/>
      <c r="H14539" s="281"/>
      <c r="I14539" s="223"/>
    </row>
    <row r="14540" spans="5:9" x14ac:dyDescent="0.25">
      <c r="E14540" s="225"/>
      <c r="G14540" s="281"/>
      <c r="H14540" s="281"/>
      <c r="I14540" s="223"/>
    </row>
    <row r="14541" spans="5:9" x14ac:dyDescent="0.25">
      <c r="E14541" s="225"/>
      <c r="G14541" s="281"/>
      <c r="H14541" s="281"/>
      <c r="I14541" s="223"/>
    </row>
    <row r="14542" spans="5:9" x14ac:dyDescent="0.25">
      <c r="E14542" s="225"/>
      <c r="G14542" s="281"/>
      <c r="H14542" s="281"/>
      <c r="I14542" s="223"/>
    </row>
    <row r="14543" spans="5:9" x14ac:dyDescent="0.25">
      <c r="E14543" s="225"/>
      <c r="G14543" s="281"/>
      <c r="H14543" s="281"/>
      <c r="I14543" s="223"/>
    </row>
    <row r="14544" spans="5:9" x14ac:dyDescent="0.25">
      <c r="E14544" s="225"/>
      <c r="G14544" s="281"/>
      <c r="H14544" s="281"/>
      <c r="I14544" s="223"/>
    </row>
    <row r="14545" spans="5:9" x14ac:dyDescent="0.25">
      <c r="E14545" s="225"/>
      <c r="G14545" s="281"/>
      <c r="H14545" s="281"/>
      <c r="I14545" s="223"/>
    </row>
    <row r="14546" spans="5:9" x14ac:dyDescent="0.25">
      <c r="E14546" s="225"/>
      <c r="G14546" s="281"/>
      <c r="H14546" s="281"/>
      <c r="I14546" s="223"/>
    </row>
    <row r="14547" spans="5:9" x14ac:dyDescent="0.25">
      <c r="E14547" s="225"/>
      <c r="G14547" s="281"/>
      <c r="H14547" s="281"/>
      <c r="I14547" s="223"/>
    </row>
    <row r="14548" spans="5:9" x14ac:dyDescent="0.25">
      <c r="E14548" s="225"/>
      <c r="G14548" s="281"/>
      <c r="H14548" s="281"/>
      <c r="I14548" s="223"/>
    </row>
    <row r="14549" spans="5:9" x14ac:dyDescent="0.25">
      <c r="E14549" s="225"/>
      <c r="G14549" s="281"/>
      <c r="H14549" s="281"/>
      <c r="I14549" s="223"/>
    </row>
    <row r="14550" spans="5:9" x14ac:dyDescent="0.25">
      <c r="E14550" s="225"/>
      <c r="G14550" s="281"/>
      <c r="H14550" s="281"/>
      <c r="I14550" s="223"/>
    </row>
    <row r="14551" spans="5:9" x14ac:dyDescent="0.25">
      <c r="E14551" s="225"/>
      <c r="G14551" s="281"/>
      <c r="H14551" s="281"/>
      <c r="I14551" s="223"/>
    </row>
    <row r="14552" spans="5:9" x14ac:dyDescent="0.25">
      <c r="E14552" s="225"/>
      <c r="G14552" s="281"/>
      <c r="H14552" s="281"/>
      <c r="I14552" s="223"/>
    </row>
    <row r="14553" spans="5:9" x14ac:dyDescent="0.25">
      <c r="E14553" s="225"/>
      <c r="G14553" s="281"/>
      <c r="H14553" s="281"/>
      <c r="I14553" s="223"/>
    </row>
    <row r="14554" spans="5:9" x14ac:dyDescent="0.25">
      <c r="E14554" s="225"/>
      <c r="G14554" s="281"/>
      <c r="H14554" s="281"/>
      <c r="I14554" s="223"/>
    </row>
    <row r="14555" spans="5:9" x14ac:dyDescent="0.25">
      <c r="E14555" s="225"/>
      <c r="G14555" s="281"/>
      <c r="H14555" s="281"/>
      <c r="I14555" s="223"/>
    </row>
    <row r="14556" spans="5:9" x14ac:dyDescent="0.25">
      <c r="E14556" s="225"/>
      <c r="G14556" s="281"/>
      <c r="H14556" s="281"/>
      <c r="I14556" s="223"/>
    </row>
    <row r="14557" spans="5:9" x14ac:dyDescent="0.25">
      <c r="E14557" s="225"/>
      <c r="G14557" s="281"/>
      <c r="H14557" s="281"/>
      <c r="I14557" s="223"/>
    </row>
    <row r="14558" spans="5:9" x14ac:dyDescent="0.25">
      <c r="E14558" s="225"/>
      <c r="G14558" s="281"/>
      <c r="H14558" s="281"/>
      <c r="I14558" s="223"/>
    </row>
    <row r="14559" spans="5:9" x14ac:dyDescent="0.25">
      <c r="E14559" s="225"/>
      <c r="G14559" s="281"/>
      <c r="H14559" s="281"/>
      <c r="I14559" s="223"/>
    </row>
    <row r="14560" spans="5:9" x14ac:dyDescent="0.25">
      <c r="E14560" s="225"/>
      <c r="G14560" s="281"/>
      <c r="H14560" s="281"/>
      <c r="I14560" s="223"/>
    </row>
    <row r="14561" spans="5:9" x14ac:dyDescent="0.25">
      <c r="E14561" s="225"/>
      <c r="G14561" s="281"/>
      <c r="H14561" s="281"/>
      <c r="I14561" s="223"/>
    </row>
    <row r="14562" spans="5:9" x14ac:dyDescent="0.25">
      <c r="E14562" s="225"/>
      <c r="G14562" s="281"/>
      <c r="H14562" s="281"/>
      <c r="I14562" s="223"/>
    </row>
    <row r="14563" spans="5:9" x14ac:dyDescent="0.25">
      <c r="E14563" s="225"/>
      <c r="G14563" s="281"/>
      <c r="H14563" s="281"/>
      <c r="I14563" s="223"/>
    </row>
    <row r="14564" spans="5:9" x14ac:dyDescent="0.25">
      <c r="E14564" s="225"/>
      <c r="G14564" s="281"/>
      <c r="H14564" s="281"/>
      <c r="I14564" s="223"/>
    </row>
    <row r="14565" spans="5:9" x14ac:dyDescent="0.25">
      <c r="E14565" s="225"/>
      <c r="G14565" s="281"/>
      <c r="H14565" s="281"/>
      <c r="I14565" s="223"/>
    </row>
    <row r="14566" spans="5:9" x14ac:dyDescent="0.25">
      <c r="E14566" s="225"/>
      <c r="G14566" s="281"/>
      <c r="H14566" s="281"/>
      <c r="I14566" s="223"/>
    </row>
    <row r="14567" spans="5:9" x14ac:dyDescent="0.25">
      <c r="E14567" s="225"/>
      <c r="G14567" s="281"/>
      <c r="H14567" s="281"/>
      <c r="I14567" s="223"/>
    </row>
    <row r="14568" spans="5:9" x14ac:dyDescent="0.25">
      <c r="E14568" s="225"/>
      <c r="G14568" s="281"/>
      <c r="H14568" s="281"/>
      <c r="I14568" s="223"/>
    </row>
    <row r="14569" spans="5:9" x14ac:dyDescent="0.25">
      <c r="E14569" s="225"/>
      <c r="G14569" s="281"/>
      <c r="H14569" s="281"/>
      <c r="I14569" s="223"/>
    </row>
    <row r="14570" spans="5:9" x14ac:dyDescent="0.25">
      <c r="E14570" s="225"/>
      <c r="G14570" s="281"/>
      <c r="H14570" s="281"/>
      <c r="I14570" s="223"/>
    </row>
    <row r="14571" spans="5:9" x14ac:dyDescent="0.25">
      <c r="E14571" s="225"/>
      <c r="G14571" s="281"/>
      <c r="H14571" s="281"/>
      <c r="I14571" s="223"/>
    </row>
    <row r="14572" spans="5:9" x14ac:dyDescent="0.25">
      <c r="E14572" s="225"/>
      <c r="G14572" s="281"/>
      <c r="H14572" s="281"/>
      <c r="I14572" s="223"/>
    </row>
    <row r="14573" spans="5:9" x14ac:dyDescent="0.25">
      <c r="E14573" s="225"/>
      <c r="G14573" s="281"/>
      <c r="H14573" s="281"/>
      <c r="I14573" s="223"/>
    </row>
    <row r="14574" spans="5:9" x14ac:dyDescent="0.25">
      <c r="E14574" s="225"/>
      <c r="G14574" s="281"/>
      <c r="H14574" s="281"/>
      <c r="I14574" s="223"/>
    </row>
    <row r="14575" spans="5:9" x14ac:dyDescent="0.25">
      <c r="E14575" s="225"/>
      <c r="G14575" s="281"/>
      <c r="H14575" s="281"/>
      <c r="I14575" s="223"/>
    </row>
    <row r="14576" spans="5:9" x14ac:dyDescent="0.25">
      <c r="E14576" s="225"/>
      <c r="G14576" s="281"/>
      <c r="H14576" s="281"/>
      <c r="I14576" s="223"/>
    </row>
    <row r="14577" spans="5:9" x14ac:dyDescent="0.25">
      <c r="E14577" s="225"/>
      <c r="G14577" s="281"/>
      <c r="H14577" s="281"/>
      <c r="I14577" s="223"/>
    </row>
    <row r="14578" spans="5:9" x14ac:dyDescent="0.25">
      <c r="E14578" s="225"/>
      <c r="G14578" s="281"/>
      <c r="H14578" s="281"/>
      <c r="I14578" s="223"/>
    </row>
    <row r="14579" spans="5:9" x14ac:dyDescent="0.25">
      <c r="E14579" s="225"/>
      <c r="G14579" s="281"/>
      <c r="H14579" s="281"/>
      <c r="I14579" s="223"/>
    </row>
    <row r="14580" spans="5:9" x14ac:dyDescent="0.25">
      <c r="E14580" s="225"/>
      <c r="G14580" s="281"/>
      <c r="H14580" s="281"/>
      <c r="I14580" s="223"/>
    </row>
    <row r="14581" spans="5:9" x14ac:dyDescent="0.25">
      <c r="E14581" s="225"/>
      <c r="G14581" s="281"/>
      <c r="H14581" s="281"/>
      <c r="I14581" s="223"/>
    </row>
    <row r="14582" spans="5:9" x14ac:dyDescent="0.25">
      <c r="E14582" s="225"/>
      <c r="G14582" s="281"/>
      <c r="H14582" s="281"/>
      <c r="I14582" s="223"/>
    </row>
    <row r="14583" spans="5:9" x14ac:dyDescent="0.25">
      <c r="E14583" s="225"/>
      <c r="G14583" s="281"/>
      <c r="H14583" s="281"/>
      <c r="I14583" s="223"/>
    </row>
    <row r="14584" spans="5:9" x14ac:dyDescent="0.25">
      <c r="E14584" s="225"/>
      <c r="G14584" s="281"/>
      <c r="H14584" s="281"/>
      <c r="I14584" s="223"/>
    </row>
    <row r="14585" spans="5:9" x14ac:dyDescent="0.25">
      <c r="E14585" s="225"/>
      <c r="G14585" s="281"/>
      <c r="H14585" s="281"/>
      <c r="I14585" s="223"/>
    </row>
    <row r="14586" spans="5:9" x14ac:dyDescent="0.25">
      <c r="E14586" s="225"/>
      <c r="G14586" s="281"/>
      <c r="H14586" s="281"/>
      <c r="I14586" s="223"/>
    </row>
    <row r="14587" spans="5:9" x14ac:dyDescent="0.25">
      <c r="E14587" s="225"/>
      <c r="G14587" s="281"/>
      <c r="H14587" s="281"/>
      <c r="I14587" s="223"/>
    </row>
    <row r="14588" spans="5:9" x14ac:dyDescent="0.25">
      <c r="E14588" s="225"/>
      <c r="G14588" s="281"/>
      <c r="H14588" s="281"/>
      <c r="I14588" s="223"/>
    </row>
    <row r="14589" spans="5:9" x14ac:dyDescent="0.25">
      <c r="E14589" s="225"/>
      <c r="G14589" s="281"/>
      <c r="H14589" s="281"/>
      <c r="I14589" s="223"/>
    </row>
    <row r="14590" spans="5:9" x14ac:dyDescent="0.25">
      <c r="E14590" s="225"/>
      <c r="G14590" s="281"/>
      <c r="H14590" s="281"/>
      <c r="I14590" s="223"/>
    </row>
    <row r="14591" spans="5:9" x14ac:dyDescent="0.25">
      <c r="E14591" s="225"/>
      <c r="G14591" s="281"/>
      <c r="H14591" s="281"/>
      <c r="I14591" s="223"/>
    </row>
    <row r="14592" spans="5:9" x14ac:dyDescent="0.25">
      <c r="E14592" s="225"/>
      <c r="G14592" s="281"/>
      <c r="H14592" s="281"/>
      <c r="I14592" s="223"/>
    </row>
    <row r="14593" spans="5:9" x14ac:dyDescent="0.25">
      <c r="E14593" s="225"/>
      <c r="G14593" s="281"/>
      <c r="H14593" s="281"/>
      <c r="I14593" s="223"/>
    </row>
    <row r="14594" spans="5:9" x14ac:dyDescent="0.25">
      <c r="E14594" s="225"/>
      <c r="G14594" s="281"/>
      <c r="H14594" s="281"/>
      <c r="I14594" s="223"/>
    </row>
    <row r="14595" spans="5:9" x14ac:dyDescent="0.25">
      <c r="E14595" s="225"/>
      <c r="G14595" s="281"/>
      <c r="H14595" s="281"/>
      <c r="I14595" s="223"/>
    </row>
    <row r="14596" spans="5:9" x14ac:dyDescent="0.25">
      <c r="E14596" s="225"/>
      <c r="G14596" s="281"/>
      <c r="H14596" s="281"/>
      <c r="I14596" s="223"/>
    </row>
    <row r="14597" spans="5:9" x14ac:dyDescent="0.25">
      <c r="E14597" s="225"/>
      <c r="G14597" s="281"/>
      <c r="H14597" s="281"/>
      <c r="I14597" s="223"/>
    </row>
    <row r="14598" spans="5:9" x14ac:dyDescent="0.25">
      <c r="E14598" s="225"/>
      <c r="G14598" s="281"/>
      <c r="H14598" s="281"/>
      <c r="I14598" s="223"/>
    </row>
    <row r="14599" spans="5:9" x14ac:dyDescent="0.25">
      <c r="E14599" s="225"/>
      <c r="G14599" s="281"/>
      <c r="H14599" s="281"/>
      <c r="I14599" s="223"/>
    </row>
    <row r="14600" spans="5:9" x14ac:dyDescent="0.25">
      <c r="E14600" s="225"/>
      <c r="G14600" s="281"/>
      <c r="H14600" s="281"/>
      <c r="I14600" s="223"/>
    </row>
    <row r="14601" spans="5:9" x14ac:dyDescent="0.25">
      <c r="E14601" s="225"/>
      <c r="G14601" s="281"/>
      <c r="H14601" s="281"/>
      <c r="I14601" s="223"/>
    </row>
    <row r="14602" spans="5:9" x14ac:dyDescent="0.25">
      <c r="E14602" s="225"/>
      <c r="G14602" s="281"/>
      <c r="H14602" s="281"/>
      <c r="I14602" s="223"/>
    </row>
    <row r="14603" spans="5:9" x14ac:dyDescent="0.25">
      <c r="E14603" s="225"/>
      <c r="G14603" s="281"/>
      <c r="H14603" s="281"/>
      <c r="I14603" s="223"/>
    </row>
    <row r="14604" spans="5:9" x14ac:dyDescent="0.25">
      <c r="E14604" s="225"/>
      <c r="G14604" s="281"/>
      <c r="H14604" s="281"/>
      <c r="I14604" s="223"/>
    </row>
    <row r="14605" spans="5:9" x14ac:dyDescent="0.25">
      <c r="E14605" s="225"/>
      <c r="G14605" s="281"/>
      <c r="H14605" s="281"/>
      <c r="I14605" s="223"/>
    </row>
    <row r="14606" spans="5:9" x14ac:dyDescent="0.25">
      <c r="E14606" s="225"/>
      <c r="G14606" s="281"/>
      <c r="H14606" s="281"/>
      <c r="I14606" s="223"/>
    </row>
    <row r="14607" spans="5:9" x14ac:dyDescent="0.25">
      <c r="E14607" s="225"/>
      <c r="G14607" s="281"/>
      <c r="H14607" s="281"/>
      <c r="I14607" s="223"/>
    </row>
    <row r="14608" spans="5:9" x14ac:dyDescent="0.25">
      <c r="E14608" s="225"/>
      <c r="G14608" s="281"/>
      <c r="H14608" s="281"/>
      <c r="I14608" s="223"/>
    </row>
    <row r="14609" spans="5:9" x14ac:dyDescent="0.25">
      <c r="E14609" s="225"/>
      <c r="G14609" s="281"/>
      <c r="H14609" s="281"/>
      <c r="I14609" s="223"/>
    </row>
    <row r="14610" spans="5:9" x14ac:dyDescent="0.25">
      <c r="E14610" s="225"/>
      <c r="G14610" s="281"/>
      <c r="H14610" s="281"/>
      <c r="I14610" s="223"/>
    </row>
    <row r="14611" spans="5:9" x14ac:dyDescent="0.25">
      <c r="E14611" s="225"/>
      <c r="G14611" s="281"/>
      <c r="H14611" s="281"/>
      <c r="I14611" s="223"/>
    </row>
    <row r="14612" spans="5:9" x14ac:dyDescent="0.25">
      <c r="E14612" s="225"/>
      <c r="G14612" s="281"/>
      <c r="H14612" s="281"/>
      <c r="I14612" s="223"/>
    </row>
    <row r="14613" spans="5:9" x14ac:dyDescent="0.25">
      <c r="E14613" s="225"/>
      <c r="G14613" s="281"/>
      <c r="H14613" s="281"/>
      <c r="I14613" s="223"/>
    </row>
    <row r="14614" spans="5:9" x14ac:dyDescent="0.25">
      <c r="E14614" s="225"/>
      <c r="G14614" s="281"/>
      <c r="H14614" s="281"/>
      <c r="I14614" s="223"/>
    </row>
    <row r="14615" spans="5:9" x14ac:dyDescent="0.25">
      <c r="E14615" s="225"/>
      <c r="G14615" s="281"/>
      <c r="H14615" s="281"/>
      <c r="I14615" s="223"/>
    </row>
    <row r="14616" spans="5:9" x14ac:dyDescent="0.25">
      <c r="E14616" s="225"/>
      <c r="G14616" s="281"/>
      <c r="H14616" s="281"/>
      <c r="I14616" s="223"/>
    </row>
    <row r="14617" spans="5:9" x14ac:dyDescent="0.25">
      <c r="E14617" s="225"/>
      <c r="G14617" s="281"/>
      <c r="H14617" s="281"/>
      <c r="I14617" s="223"/>
    </row>
    <row r="14618" spans="5:9" x14ac:dyDescent="0.25">
      <c r="E14618" s="225"/>
      <c r="G14618" s="281"/>
      <c r="H14618" s="281"/>
      <c r="I14618" s="223"/>
    </row>
    <row r="14619" spans="5:9" x14ac:dyDescent="0.25">
      <c r="E14619" s="225"/>
      <c r="G14619" s="281"/>
      <c r="H14619" s="281"/>
      <c r="I14619" s="223"/>
    </row>
    <row r="14620" spans="5:9" x14ac:dyDescent="0.25">
      <c r="E14620" s="225"/>
      <c r="G14620" s="281"/>
      <c r="H14620" s="281"/>
      <c r="I14620" s="223"/>
    </row>
    <row r="14621" spans="5:9" x14ac:dyDescent="0.25">
      <c r="E14621" s="225"/>
      <c r="G14621" s="281"/>
      <c r="H14621" s="281"/>
      <c r="I14621" s="223"/>
    </row>
    <row r="14622" spans="5:9" x14ac:dyDescent="0.25">
      <c r="E14622" s="225"/>
      <c r="G14622" s="281"/>
      <c r="H14622" s="281"/>
      <c r="I14622" s="223"/>
    </row>
    <row r="14623" spans="5:9" x14ac:dyDescent="0.25">
      <c r="E14623" s="225"/>
      <c r="G14623" s="281"/>
      <c r="H14623" s="281"/>
      <c r="I14623" s="223"/>
    </row>
    <row r="14624" spans="5:9" x14ac:dyDescent="0.25">
      <c r="E14624" s="225"/>
      <c r="G14624" s="281"/>
      <c r="H14624" s="281"/>
      <c r="I14624" s="223"/>
    </row>
    <row r="14625" spans="5:9" x14ac:dyDescent="0.25">
      <c r="E14625" s="225"/>
      <c r="G14625" s="281"/>
      <c r="H14625" s="281"/>
      <c r="I14625" s="223"/>
    </row>
    <row r="14626" spans="5:9" x14ac:dyDescent="0.25">
      <c r="E14626" s="225"/>
      <c r="G14626" s="281"/>
      <c r="H14626" s="281"/>
      <c r="I14626" s="223"/>
    </row>
    <row r="14627" spans="5:9" x14ac:dyDescent="0.25">
      <c r="E14627" s="225"/>
      <c r="G14627" s="281"/>
      <c r="H14627" s="281"/>
      <c r="I14627" s="223"/>
    </row>
    <row r="14628" spans="5:9" x14ac:dyDescent="0.25">
      <c r="E14628" s="225"/>
      <c r="G14628" s="281"/>
      <c r="H14628" s="281"/>
      <c r="I14628" s="223"/>
    </row>
    <row r="14629" spans="5:9" x14ac:dyDescent="0.25">
      <c r="E14629" s="225"/>
      <c r="G14629" s="281"/>
      <c r="H14629" s="281"/>
      <c r="I14629" s="223"/>
    </row>
    <row r="14630" spans="5:9" x14ac:dyDescent="0.25">
      <c r="E14630" s="225"/>
      <c r="G14630" s="281"/>
      <c r="H14630" s="281"/>
      <c r="I14630" s="223"/>
    </row>
    <row r="14631" spans="5:9" x14ac:dyDescent="0.25">
      <c r="E14631" s="225"/>
      <c r="G14631" s="281"/>
      <c r="H14631" s="281"/>
      <c r="I14631" s="223"/>
    </row>
    <row r="14632" spans="5:9" x14ac:dyDescent="0.25">
      <c r="E14632" s="225"/>
      <c r="G14632" s="281"/>
      <c r="H14632" s="281"/>
      <c r="I14632" s="223"/>
    </row>
    <row r="14633" spans="5:9" x14ac:dyDescent="0.25">
      <c r="E14633" s="225"/>
      <c r="G14633" s="281"/>
      <c r="H14633" s="281"/>
      <c r="I14633" s="223"/>
    </row>
    <row r="14634" spans="5:9" x14ac:dyDescent="0.25">
      <c r="E14634" s="225"/>
      <c r="G14634" s="281"/>
      <c r="H14634" s="281"/>
      <c r="I14634" s="223"/>
    </row>
    <row r="14635" spans="5:9" x14ac:dyDescent="0.25">
      <c r="E14635" s="225"/>
      <c r="G14635" s="281"/>
      <c r="H14635" s="281"/>
      <c r="I14635" s="223"/>
    </row>
    <row r="14636" spans="5:9" x14ac:dyDescent="0.25">
      <c r="E14636" s="225"/>
      <c r="G14636" s="281"/>
      <c r="H14636" s="281"/>
      <c r="I14636" s="223"/>
    </row>
    <row r="14637" spans="5:9" x14ac:dyDescent="0.25">
      <c r="E14637" s="225"/>
      <c r="G14637" s="281"/>
      <c r="H14637" s="281"/>
      <c r="I14637" s="223"/>
    </row>
    <row r="14638" spans="5:9" x14ac:dyDescent="0.25">
      <c r="E14638" s="225"/>
      <c r="G14638" s="281"/>
      <c r="H14638" s="281"/>
      <c r="I14638" s="223"/>
    </row>
    <row r="14639" spans="5:9" x14ac:dyDescent="0.25">
      <c r="E14639" s="225"/>
      <c r="G14639" s="281"/>
      <c r="H14639" s="281"/>
      <c r="I14639" s="223"/>
    </row>
    <row r="14640" spans="5:9" x14ac:dyDescent="0.25">
      <c r="E14640" s="225"/>
      <c r="G14640" s="281"/>
      <c r="H14640" s="281"/>
      <c r="I14640" s="223"/>
    </row>
    <row r="14641" spans="5:9" x14ac:dyDescent="0.25">
      <c r="E14641" s="225"/>
      <c r="G14641" s="281"/>
      <c r="H14641" s="281"/>
      <c r="I14641" s="223"/>
    </row>
    <row r="14642" spans="5:9" x14ac:dyDescent="0.25">
      <c r="E14642" s="225"/>
      <c r="G14642" s="281"/>
      <c r="H14642" s="281"/>
      <c r="I14642" s="223"/>
    </row>
    <row r="14643" spans="5:9" x14ac:dyDescent="0.25">
      <c r="E14643" s="225"/>
      <c r="G14643" s="281"/>
      <c r="H14643" s="281"/>
      <c r="I14643" s="223"/>
    </row>
    <row r="14644" spans="5:9" x14ac:dyDescent="0.25">
      <c r="E14644" s="225"/>
      <c r="G14644" s="281"/>
      <c r="H14644" s="281"/>
      <c r="I14644" s="223"/>
    </row>
    <row r="14645" spans="5:9" x14ac:dyDescent="0.25">
      <c r="E14645" s="225"/>
      <c r="G14645" s="281"/>
      <c r="H14645" s="281"/>
      <c r="I14645" s="223"/>
    </row>
    <row r="14646" spans="5:9" x14ac:dyDescent="0.25">
      <c r="E14646" s="225"/>
      <c r="G14646" s="281"/>
      <c r="H14646" s="281"/>
      <c r="I14646" s="223"/>
    </row>
    <row r="14647" spans="5:9" x14ac:dyDescent="0.25">
      <c r="E14647" s="225"/>
      <c r="G14647" s="281"/>
      <c r="H14647" s="281"/>
      <c r="I14647" s="223"/>
    </row>
    <row r="14648" spans="5:9" x14ac:dyDescent="0.25">
      <c r="E14648" s="225"/>
      <c r="G14648" s="281"/>
      <c r="H14648" s="281"/>
      <c r="I14648" s="223"/>
    </row>
    <row r="14649" spans="5:9" x14ac:dyDescent="0.25">
      <c r="E14649" s="225"/>
      <c r="G14649" s="281"/>
      <c r="H14649" s="281"/>
      <c r="I14649" s="223"/>
    </row>
    <row r="14650" spans="5:9" x14ac:dyDescent="0.25">
      <c r="E14650" s="225"/>
      <c r="G14650" s="281"/>
      <c r="H14650" s="281"/>
      <c r="I14650" s="223"/>
    </row>
    <row r="14651" spans="5:9" x14ac:dyDescent="0.25">
      <c r="E14651" s="225"/>
      <c r="G14651" s="281"/>
      <c r="H14651" s="281"/>
      <c r="I14651" s="223"/>
    </row>
    <row r="14652" spans="5:9" x14ac:dyDescent="0.25">
      <c r="E14652" s="225"/>
      <c r="G14652" s="281"/>
      <c r="H14652" s="281"/>
      <c r="I14652" s="223"/>
    </row>
    <row r="14653" spans="5:9" x14ac:dyDescent="0.25">
      <c r="E14653" s="225"/>
      <c r="G14653" s="281"/>
      <c r="H14653" s="281"/>
      <c r="I14653" s="223"/>
    </row>
    <row r="14654" spans="5:9" x14ac:dyDescent="0.25">
      <c r="E14654" s="225"/>
      <c r="G14654" s="281"/>
      <c r="H14654" s="281"/>
      <c r="I14654" s="223"/>
    </row>
    <row r="14655" spans="5:9" x14ac:dyDescent="0.25">
      <c r="E14655" s="225"/>
      <c r="G14655" s="281"/>
      <c r="H14655" s="281"/>
      <c r="I14655" s="223"/>
    </row>
    <row r="14656" spans="5:9" x14ac:dyDescent="0.25">
      <c r="E14656" s="225"/>
      <c r="G14656" s="281"/>
      <c r="H14656" s="281"/>
      <c r="I14656" s="223"/>
    </row>
    <row r="14657" spans="5:9" x14ac:dyDescent="0.25">
      <c r="E14657" s="225"/>
      <c r="G14657" s="281"/>
      <c r="H14657" s="281"/>
      <c r="I14657" s="223"/>
    </row>
    <row r="14658" spans="5:9" x14ac:dyDescent="0.25">
      <c r="E14658" s="225"/>
      <c r="G14658" s="281"/>
      <c r="H14658" s="281"/>
      <c r="I14658" s="223"/>
    </row>
    <row r="14659" spans="5:9" x14ac:dyDescent="0.25">
      <c r="E14659" s="225"/>
      <c r="G14659" s="281"/>
      <c r="H14659" s="281"/>
      <c r="I14659" s="223"/>
    </row>
    <row r="14660" spans="5:9" x14ac:dyDescent="0.25">
      <c r="E14660" s="225"/>
      <c r="G14660" s="281"/>
      <c r="H14660" s="281"/>
      <c r="I14660" s="223"/>
    </row>
    <row r="14661" spans="5:9" x14ac:dyDescent="0.25">
      <c r="E14661" s="225"/>
      <c r="G14661" s="281"/>
      <c r="H14661" s="281"/>
      <c r="I14661" s="223"/>
    </row>
    <row r="14662" spans="5:9" x14ac:dyDescent="0.25">
      <c r="E14662" s="225"/>
      <c r="G14662" s="281"/>
      <c r="H14662" s="281"/>
      <c r="I14662" s="223"/>
    </row>
    <row r="14663" spans="5:9" x14ac:dyDescent="0.25">
      <c r="E14663" s="225"/>
      <c r="G14663" s="281"/>
      <c r="H14663" s="281"/>
      <c r="I14663" s="223"/>
    </row>
    <row r="14664" spans="5:9" x14ac:dyDescent="0.25">
      <c r="E14664" s="225"/>
      <c r="G14664" s="281"/>
      <c r="H14664" s="281"/>
      <c r="I14664" s="223"/>
    </row>
    <row r="14665" spans="5:9" x14ac:dyDescent="0.25">
      <c r="E14665" s="225"/>
      <c r="G14665" s="281"/>
      <c r="H14665" s="281"/>
      <c r="I14665" s="223"/>
    </row>
    <row r="14666" spans="5:9" x14ac:dyDescent="0.25">
      <c r="E14666" s="225"/>
      <c r="G14666" s="281"/>
      <c r="H14666" s="281"/>
      <c r="I14666" s="223"/>
    </row>
    <row r="14667" spans="5:9" x14ac:dyDescent="0.25">
      <c r="E14667" s="225"/>
      <c r="G14667" s="281"/>
      <c r="H14667" s="281"/>
      <c r="I14667" s="223"/>
    </row>
    <row r="14668" spans="5:9" x14ac:dyDescent="0.25">
      <c r="E14668" s="225"/>
      <c r="G14668" s="281"/>
      <c r="H14668" s="281"/>
      <c r="I14668" s="223"/>
    </row>
    <row r="14669" spans="5:9" x14ac:dyDescent="0.25">
      <c r="E14669" s="225"/>
      <c r="G14669" s="281"/>
      <c r="H14669" s="281"/>
      <c r="I14669" s="223"/>
    </row>
    <row r="14670" spans="5:9" x14ac:dyDescent="0.25">
      <c r="E14670" s="225"/>
      <c r="G14670" s="281"/>
      <c r="H14670" s="281"/>
      <c r="I14670" s="223"/>
    </row>
    <row r="14671" spans="5:9" x14ac:dyDescent="0.25">
      <c r="E14671" s="225"/>
      <c r="G14671" s="281"/>
      <c r="H14671" s="281"/>
      <c r="I14671" s="223"/>
    </row>
    <row r="14672" spans="5:9" x14ac:dyDescent="0.25">
      <c r="E14672" s="225"/>
      <c r="G14672" s="281"/>
      <c r="H14672" s="281"/>
      <c r="I14672" s="223"/>
    </row>
    <row r="14673" spans="5:9" x14ac:dyDescent="0.25">
      <c r="E14673" s="225"/>
      <c r="G14673" s="281"/>
      <c r="H14673" s="281"/>
      <c r="I14673" s="223"/>
    </row>
    <row r="14674" spans="5:9" x14ac:dyDescent="0.25">
      <c r="E14674" s="225"/>
      <c r="G14674" s="281"/>
      <c r="H14674" s="281"/>
      <c r="I14674" s="223"/>
    </row>
    <row r="14675" spans="5:9" x14ac:dyDescent="0.25">
      <c r="E14675" s="225"/>
      <c r="G14675" s="281"/>
      <c r="H14675" s="281"/>
      <c r="I14675" s="223"/>
    </row>
    <row r="14676" spans="5:9" x14ac:dyDescent="0.25">
      <c r="E14676" s="225"/>
      <c r="G14676" s="281"/>
      <c r="H14676" s="281"/>
      <c r="I14676" s="223"/>
    </row>
    <row r="14677" spans="5:9" x14ac:dyDescent="0.25">
      <c r="E14677" s="225"/>
      <c r="G14677" s="281"/>
      <c r="H14677" s="281"/>
      <c r="I14677" s="223"/>
    </row>
    <row r="14678" spans="5:9" x14ac:dyDescent="0.25">
      <c r="E14678" s="225"/>
      <c r="G14678" s="281"/>
      <c r="H14678" s="281"/>
      <c r="I14678" s="223"/>
    </row>
    <row r="14679" spans="5:9" x14ac:dyDescent="0.25">
      <c r="E14679" s="225"/>
      <c r="G14679" s="281"/>
      <c r="H14679" s="281"/>
      <c r="I14679" s="223"/>
    </row>
    <row r="14680" spans="5:9" x14ac:dyDescent="0.25">
      <c r="E14680" s="225"/>
      <c r="G14680" s="281"/>
      <c r="H14680" s="281"/>
      <c r="I14680" s="223"/>
    </row>
    <row r="14681" spans="5:9" x14ac:dyDescent="0.25">
      <c r="E14681" s="225"/>
      <c r="G14681" s="281"/>
      <c r="H14681" s="281"/>
      <c r="I14681" s="223"/>
    </row>
    <row r="14682" spans="5:9" x14ac:dyDescent="0.25">
      <c r="E14682" s="225"/>
      <c r="G14682" s="281"/>
      <c r="H14682" s="281"/>
      <c r="I14682" s="223"/>
    </row>
    <row r="14683" spans="5:9" x14ac:dyDescent="0.25">
      <c r="E14683" s="225"/>
      <c r="G14683" s="281"/>
      <c r="H14683" s="281"/>
      <c r="I14683" s="223"/>
    </row>
    <row r="14684" spans="5:9" x14ac:dyDescent="0.25">
      <c r="E14684" s="225"/>
      <c r="G14684" s="281"/>
      <c r="H14684" s="281"/>
      <c r="I14684" s="223"/>
    </row>
    <row r="14685" spans="5:9" x14ac:dyDescent="0.25">
      <c r="E14685" s="225"/>
      <c r="G14685" s="281"/>
      <c r="H14685" s="281"/>
      <c r="I14685" s="223"/>
    </row>
    <row r="14686" spans="5:9" x14ac:dyDescent="0.25">
      <c r="E14686" s="225"/>
      <c r="G14686" s="281"/>
      <c r="H14686" s="281"/>
      <c r="I14686" s="223"/>
    </row>
    <row r="14687" spans="5:9" x14ac:dyDescent="0.25">
      <c r="E14687" s="225"/>
      <c r="G14687" s="281"/>
      <c r="H14687" s="281"/>
      <c r="I14687" s="223"/>
    </row>
    <row r="14688" spans="5:9" x14ac:dyDescent="0.25">
      <c r="E14688" s="225"/>
      <c r="G14688" s="281"/>
      <c r="H14688" s="281"/>
      <c r="I14688" s="223"/>
    </row>
    <row r="14689" spans="5:9" x14ac:dyDescent="0.25">
      <c r="E14689" s="225"/>
      <c r="G14689" s="281"/>
      <c r="H14689" s="281"/>
      <c r="I14689" s="223"/>
    </row>
    <row r="14690" spans="5:9" x14ac:dyDescent="0.25">
      <c r="E14690" s="225"/>
      <c r="G14690" s="281"/>
      <c r="H14690" s="281"/>
      <c r="I14690" s="223"/>
    </row>
    <row r="14691" spans="5:9" x14ac:dyDescent="0.25">
      <c r="E14691" s="225"/>
      <c r="G14691" s="281"/>
      <c r="H14691" s="281"/>
      <c r="I14691" s="223"/>
    </row>
    <row r="14692" spans="5:9" x14ac:dyDescent="0.25">
      <c r="E14692" s="225"/>
      <c r="G14692" s="281"/>
      <c r="H14692" s="281"/>
      <c r="I14692" s="223"/>
    </row>
    <row r="14693" spans="5:9" x14ac:dyDescent="0.25">
      <c r="E14693" s="225"/>
      <c r="G14693" s="281"/>
      <c r="H14693" s="281"/>
      <c r="I14693" s="223"/>
    </row>
    <row r="14694" spans="5:9" x14ac:dyDescent="0.25">
      <c r="E14694" s="225"/>
      <c r="G14694" s="281"/>
      <c r="H14694" s="281"/>
      <c r="I14694" s="223"/>
    </row>
    <row r="14695" spans="5:9" x14ac:dyDescent="0.25">
      <c r="E14695" s="225"/>
      <c r="G14695" s="281"/>
      <c r="H14695" s="281"/>
      <c r="I14695" s="223"/>
    </row>
    <row r="14696" spans="5:9" x14ac:dyDescent="0.25">
      <c r="E14696" s="225"/>
      <c r="G14696" s="281"/>
      <c r="H14696" s="281"/>
      <c r="I14696" s="223"/>
    </row>
    <row r="14697" spans="5:9" x14ac:dyDescent="0.25">
      <c r="E14697" s="225"/>
      <c r="G14697" s="281"/>
      <c r="H14697" s="281"/>
      <c r="I14697" s="223"/>
    </row>
    <row r="14698" spans="5:9" x14ac:dyDescent="0.25">
      <c r="E14698" s="225"/>
      <c r="G14698" s="281"/>
      <c r="H14698" s="281"/>
      <c r="I14698" s="223"/>
    </row>
    <row r="14699" spans="5:9" x14ac:dyDescent="0.25">
      <c r="E14699" s="225"/>
      <c r="G14699" s="281"/>
      <c r="H14699" s="281"/>
      <c r="I14699" s="223"/>
    </row>
    <row r="14700" spans="5:9" x14ac:dyDescent="0.25">
      <c r="E14700" s="225"/>
      <c r="G14700" s="281"/>
      <c r="H14700" s="281"/>
      <c r="I14700" s="223"/>
    </row>
    <row r="14701" spans="5:9" x14ac:dyDescent="0.25">
      <c r="E14701" s="225"/>
      <c r="G14701" s="281"/>
      <c r="H14701" s="281"/>
      <c r="I14701" s="223"/>
    </row>
    <row r="14702" spans="5:9" x14ac:dyDescent="0.25">
      <c r="E14702" s="225"/>
      <c r="G14702" s="281"/>
      <c r="H14702" s="281"/>
      <c r="I14702" s="223"/>
    </row>
    <row r="14703" spans="5:9" x14ac:dyDescent="0.25">
      <c r="E14703" s="225"/>
      <c r="G14703" s="281"/>
      <c r="H14703" s="281"/>
      <c r="I14703" s="223"/>
    </row>
    <row r="14704" spans="5:9" x14ac:dyDescent="0.25">
      <c r="E14704" s="225"/>
      <c r="G14704" s="281"/>
      <c r="H14704" s="281"/>
      <c r="I14704" s="223"/>
    </row>
    <row r="14705" spans="5:9" x14ac:dyDescent="0.25">
      <c r="E14705" s="225"/>
      <c r="G14705" s="281"/>
      <c r="H14705" s="281"/>
      <c r="I14705" s="223"/>
    </row>
    <row r="14706" spans="5:9" x14ac:dyDescent="0.25">
      <c r="E14706" s="225"/>
      <c r="G14706" s="281"/>
      <c r="H14706" s="281"/>
      <c r="I14706" s="223"/>
    </row>
    <row r="14707" spans="5:9" x14ac:dyDescent="0.25">
      <c r="E14707" s="225"/>
      <c r="G14707" s="281"/>
      <c r="H14707" s="281"/>
      <c r="I14707" s="223"/>
    </row>
    <row r="14708" spans="5:9" x14ac:dyDescent="0.25">
      <c r="E14708" s="225"/>
      <c r="G14708" s="281"/>
      <c r="H14708" s="281"/>
      <c r="I14708" s="223"/>
    </row>
    <row r="14709" spans="5:9" x14ac:dyDescent="0.25">
      <c r="E14709" s="225"/>
      <c r="G14709" s="281"/>
      <c r="H14709" s="281"/>
      <c r="I14709" s="223"/>
    </row>
    <row r="14710" spans="5:9" x14ac:dyDescent="0.25">
      <c r="E14710" s="225"/>
      <c r="G14710" s="281"/>
      <c r="H14710" s="281"/>
      <c r="I14710" s="223"/>
    </row>
    <row r="14711" spans="5:9" x14ac:dyDescent="0.25">
      <c r="E14711" s="225"/>
      <c r="G14711" s="281"/>
      <c r="H14711" s="281"/>
      <c r="I14711" s="223"/>
    </row>
    <row r="14712" spans="5:9" x14ac:dyDescent="0.25">
      <c r="E14712" s="225"/>
      <c r="G14712" s="281"/>
      <c r="H14712" s="281"/>
      <c r="I14712" s="223"/>
    </row>
    <row r="14713" spans="5:9" x14ac:dyDescent="0.25">
      <c r="E14713" s="225"/>
      <c r="G14713" s="281"/>
      <c r="H14713" s="281"/>
      <c r="I14713" s="223"/>
    </row>
    <row r="14714" spans="5:9" x14ac:dyDescent="0.25">
      <c r="E14714" s="225"/>
      <c r="G14714" s="281"/>
      <c r="H14714" s="281"/>
      <c r="I14714" s="223"/>
    </row>
    <row r="14715" spans="5:9" x14ac:dyDescent="0.25">
      <c r="E14715" s="225"/>
      <c r="G14715" s="281"/>
      <c r="H14715" s="281"/>
      <c r="I14715" s="223"/>
    </row>
    <row r="14716" spans="5:9" x14ac:dyDescent="0.25">
      <c r="E14716" s="225"/>
      <c r="G14716" s="281"/>
      <c r="H14716" s="281"/>
      <c r="I14716" s="223"/>
    </row>
    <row r="14717" spans="5:9" x14ac:dyDescent="0.25">
      <c r="E14717" s="225"/>
      <c r="G14717" s="281"/>
      <c r="H14717" s="281"/>
      <c r="I14717" s="223"/>
    </row>
    <row r="14718" spans="5:9" x14ac:dyDescent="0.25">
      <c r="E14718" s="225"/>
      <c r="G14718" s="281"/>
      <c r="H14718" s="281"/>
      <c r="I14718" s="223"/>
    </row>
    <row r="14719" spans="5:9" x14ac:dyDescent="0.25">
      <c r="E14719" s="225"/>
      <c r="G14719" s="281"/>
      <c r="H14719" s="281"/>
      <c r="I14719" s="223"/>
    </row>
    <row r="14720" spans="5:9" x14ac:dyDescent="0.25">
      <c r="E14720" s="225"/>
      <c r="G14720" s="281"/>
      <c r="H14720" s="281"/>
      <c r="I14720" s="223"/>
    </row>
    <row r="14721" spans="5:9" x14ac:dyDescent="0.25">
      <c r="E14721" s="225"/>
      <c r="G14721" s="281"/>
      <c r="H14721" s="281"/>
      <c r="I14721" s="223"/>
    </row>
    <row r="14722" spans="5:9" x14ac:dyDescent="0.25">
      <c r="E14722" s="225"/>
      <c r="G14722" s="281"/>
      <c r="H14722" s="281"/>
      <c r="I14722" s="223"/>
    </row>
    <row r="14723" spans="5:9" x14ac:dyDescent="0.25">
      <c r="E14723" s="225"/>
      <c r="G14723" s="281"/>
      <c r="H14723" s="281"/>
      <c r="I14723" s="223"/>
    </row>
    <row r="14724" spans="5:9" x14ac:dyDescent="0.25">
      <c r="E14724" s="225"/>
      <c r="G14724" s="281"/>
      <c r="H14724" s="281"/>
      <c r="I14724" s="223"/>
    </row>
    <row r="14725" spans="5:9" x14ac:dyDescent="0.25">
      <c r="E14725" s="225"/>
      <c r="G14725" s="281"/>
      <c r="H14725" s="281"/>
      <c r="I14725" s="223"/>
    </row>
    <row r="14726" spans="5:9" x14ac:dyDescent="0.25">
      <c r="E14726" s="225"/>
      <c r="G14726" s="281"/>
      <c r="H14726" s="281"/>
      <c r="I14726" s="223"/>
    </row>
    <row r="14727" spans="5:9" x14ac:dyDescent="0.25">
      <c r="E14727" s="225"/>
      <c r="G14727" s="281"/>
      <c r="H14727" s="281"/>
      <c r="I14727" s="223"/>
    </row>
    <row r="14728" spans="5:9" x14ac:dyDescent="0.25">
      <c r="E14728" s="225"/>
      <c r="G14728" s="281"/>
      <c r="H14728" s="281"/>
      <c r="I14728" s="223"/>
    </row>
    <row r="14729" spans="5:9" x14ac:dyDescent="0.25">
      <c r="E14729" s="225"/>
      <c r="G14729" s="281"/>
      <c r="H14729" s="281"/>
      <c r="I14729" s="223"/>
    </row>
    <row r="14730" spans="5:9" x14ac:dyDescent="0.25">
      <c r="E14730" s="225"/>
      <c r="G14730" s="281"/>
      <c r="H14730" s="281"/>
      <c r="I14730" s="223"/>
    </row>
    <row r="14731" spans="5:9" x14ac:dyDescent="0.25">
      <c r="E14731" s="225"/>
      <c r="G14731" s="281"/>
      <c r="H14731" s="281"/>
      <c r="I14731" s="223"/>
    </row>
    <row r="14732" spans="5:9" x14ac:dyDescent="0.25">
      <c r="E14732" s="225"/>
      <c r="G14732" s="281"/>
      <c r="H14732" s="281"/>
      <c r="I14732" s="223"/>
    </row>
    <row r="14733" spans="5:9" x14ac:dyDescent="0.25">
      <c r="E14733" s="225"/>
      <c r="G14733" s="281"/>
      <c r="H14733" s="281"/>
      <c r="I14733" s="223"/>
    </row>
    <row r="14734" spans="5:9" x14ac:dyDescent="0.25">
      <c r="E14734" s="225"/>
      <c r="G14734" s="281"/>
      <c r="H14734" s="281"/>
      <c r="I14734" s="223"/>
    </row>
    <row r="14735" spans="5:9" x14ac:dyDescent="0.25">
      <c r="E14735" s="225"/>
      <c r="G14735" s="281"/>
      <c r="H14735" s="281"/>
      <c r="I14735" s="223"/>
    </row>
    <row r="14736" spans="5:9" x14ac:dyDescent="0.25">
      <c r="E14736" s="225"/>
      <c r="G14736" s="281"/>
      <c r="H14736" s="281"/>
      <c r="I14736" s="223"/>
    </row>
    <row r="14737" spans="5:9" x14ac:dyDescent="0.25">
      <c r="E14737" s="225"/>
      <c r="G14737" s="281"/>
      <c r="H14737" s="281"/>
      <c r="I14737" s="223"/>
    </row>
    <row r="14738" spans="5:9" x14ac:dyDescent="0.25">
      <c r="E14738" s="225"/>
      <c r="G14738" s="281"/>
      <c r="H14738" s="281"/>
      <c r="I14738" s="223"/>
    </row>
    <row r="14739" spans="5:9" x14ac:dyDescent="0.25">
      <c r="E14739" s="225"/>
      <c r="G14739" s="281"/>
      <c r="H14739" s="281"/>
      <c r="I14739" s="223"/>
    </row>
    <row r="14740" spans="5:9" x14ac:dyDescent="0.25">
      <c r="E14740" s="225"/>
      <c r="G14740" s="281"/>
      <c r="H14740" s="281"/>
      <c r="I14740" s="223"/>
    </row>
    <row r="14741" spans="5:9" x14ac:dyDescent="0.25">
      <c r="E14741" s="225"/>
      <c r="G14741" s="281"/>
      <c r="H14741" s="281"/>
      <c r="I14741" s="223"/>
    </row>
    <row r="14742" spans="5:9" x14ac:dyDescent="0.25">
      <c r="E14742" s="225"/>
      <c r="G14742" s="281"/>
      <c r="H14742" s="281"/>
      <c r="I14742" s="223"/>
    </row>
    <row r="14743" spans="5:9" x14ac:dyDescent="0.25">
      <c r="E14743" s="225"/>
      <c r="G14743" s="281"/>
      <c r="H14743" s="281"/>
      <c r="I14743" s="223"/>
    </row>
    <row r="14744" spans="5:9" x14ac:dyDescent="0.25">
      <c r="E14744" s="225"/>
      <c r="G14744" s="281"/>
      <c r="H14744" s="281"/>
      <c r="I14744" s="223"/>
    </row>
    <row r="14745" spans="5:9" x14ac:dyDescent="0.25">
      <c r="E14745" s="225"/>
      <c r="G14745" s="281"/>
      <c r="H14745" s="281"/>
      <c r="I14745" s="223"/>
    </row>
    <row r="14746" spans="5:9" x14ac:dyDescent="0.25">
      <c r="E14746" s="225"/>
      <c r="G14746" s="281"/>
      <c r="H14746" s="281"/>
      <c r="I14746" s="223"/>
    </row>
    <row r="14747" spans="5:9" x14ac:dyDescent="0.25">
      <c r="E14747" s="225"/>
      <c r="G14747" s="281"/>
      <c r="H14747" s="281"/>
      <c r="I14747" s="223"/>
    </row>
    <row r="14748" spans="5:9" x14ac:dyDescent="0.25">
      <c r="E14748" s="225"/>
      <c r="G14748" s="281"/>
      <c r="H14748" s="281"/>
      <c r="I14748" s="223"/>
    </row>
    <row r="14749" spans="5:9" x14ac:dyDescent="0.25">
      <c r="E14749" s="225"/>
      <c r="G14749" s="281"/>
      <c r="H14749" s="281"/>
      <c r="I14749" s="223"/>
    </row>
    <row r="14750" spans="5:9" x14ac:dyDescent="0.25">
      <c r="E14750" s="225"/>
      <c r="G14750" s="281"/>
      <c r="H14750" s="281"/>
      <c r="I14750" s="223"/>
    </row>
    <row r="14751" spans="5:9" x14ac:dyDescent="0.25">
      <c r="E14751" s="225"/>
      <c r="G14751" s="281"/>
      <c r="H14751" s="281"/>
      <c r="I14751" s="223"/>
    </row>
    <row r="14752" spans="5:9" x14ac:dyDescent="0.25">
      <c r="E14752" s="225"/>
      <c r="G14752" s="281"/>
      <c r="H14752" s="281"/>
      <c r="I14752" s="223"/>
    </row>
    <row r="14753" spans="5:9" x14ac:dyDescent="0.25">
      <c r="E14753" s="225"/>
      <c r="G14753" s="281"/>
      <c r="H14753" s="281"/>
      <c r="I14753" s="223"/>
    </row>
    <row r="14754" spans="5:9" x14ac:dyDescent="0.25">
      <c r="E14754" s="225"/>
      <c r="G14754" s="281"/>
      <c r="H14754" s="281"/>
      <c r="I14754" s="223"/>
    </row>
    <row r="14755" spans="5:9" x14ac:dyDescent="0.25">
      <c r="E14755" s="225"/>
      <c r="G14755" s="281"/>
      <c r="H14755" s="281"/>
      <c r="I14755" s="223"/>
    </row>
    <row r="14756" spans="5:9" x14ac:dyDescent="0.25">
      <c r="E14756" s="225"/>
      <c r="G14756" s="281"/>
      <c r="H14756" s="281"/>
      <c r="I14756" s="223"/>
    </row>
    <row r="14757" spans="5:9" x14ac:dyDescent="0.25">
      <c r="E14757" s="225"/>
      <c r="G14757" s="281"/>
      <c r="H14757" s="281"/>
      <c r="I14757" s="223"/>
    </row>
    <row r="14758" spans="5:9" x14ac:dyDescent="0.25">
      <c r="E14758" s="225"/>
      <c r="G14758" s="281"/>
      <c r="H14758" s="281"/>
      <c r="I14758" s="223"/>
    </row>
    <row r="14759" spans="5:9" x14ac:dyDescent="0.25">
      <c r="E14759" s="225"/>
      <c r="G14759" s="281"/>
      <c r="H14759" s="281"/>
      <c r="I14759" s="223"/>
    </row>
    <row r="14760" spans="5:9" x14ac:dyDescent="0.25">
      <c r="E14760" s="225"/>
      <c r="G14760" s="281"/>
      <c r="H14760" s="281"/>
      <c r="I14760" s="223"/>
    </row>
    <row r="14761" spans="5:9" x14ac:dyDescent="0.25">
      <c r="E14761" s="225"/>
      <c r="G14761" s="281"/>
      <c r="H14761" s="281"/>
      <c r="I14761" s="223"/>
    </row>
    <row r="14762" spans="5:9" x14ac:dyDescent="0.25">
      <c r="E14762" s="225"/>
      <c r="G14762" s="281"/>
      <c r="H14762" s="281"/>
      <c r="I14762" s="223"/>
    </row>
    <row r="14763" spans="5:9" x14ac:dyDescent="0.25">
      <c r="E14763" s="225"/>
      <c r="G14763" s="281"/>
      <c r="H14763" s="281"/>
      <c r="I14763" s="223"/>
    </row>
    <row r="14764" spans="5:9" x14ac:dyDescent="0.25">
      <c r="E14764" s="225"/>
      <c r="G14764" s="281"/>
      <c r="H14764" s="281"/>
      <c r="I14764" s="223"/>
    </row>
    <row r="14765" spans="5:9" x14ac:dyDescent="0.25">
      <c r="E14765" s="225"/>
      <c r="G14765" s="281"/>
      <c r="H14765" s="281"/>
      <c r="I14765" s="223"/>
    </row>
    <row r="14766" spans="5:9" x14ac:dyDescent="0.25">
      <c r="E14766" s="225"/>
      <c r="G14766" s="281"/>
      <c r="H14766" s="281"/>
      <c r="I14766" s="223"/>
    </row>
    <row r="14767" spans="5:9" x14ac:dyDescent="0.25">
      <c r="E14767" s="225"/>
      <c r="G14767" s="281"/>
      <c r="H14767" s="281"/>
      <c r="I14767" s="223"/>
    </row>
    <row r="14768" spans="5:9" x14ac:dyDescent="0.25">
      <c r="E14768" s="225"/>
      <c r="G14768" s="281"/>
      <c r="H14768" s="281"/>
      <c r="I14768" s="223"/>
    </row>
    <row r="14769" spans="5:9" x14ac:dyDescent="0.25">
      <c r="E14769" s="225"/>
      <c r="G14769" s="281"/>
      <c r="H14769" s="281"/>
      <c r="I14769" s="223"/>
    </row>
    <row r="14770" spans="5:9" x14ac:dyDescent="0.25">
      <c r="E14770" s="225"/>
      <c r="G14770" s="281"/>
      <c r="H14770" s="281"/>
      <c r="I14770" s="223"/>
    </row>
    <row r="14771" spans="5:9" x14ac:dyDescent="0.25">
      <c r="E14771" s="225"/>
      <c r="G14771" s="281"/>
      <c r="H14771" s="281"/>
      <c r="I14771" s="223"/>
    </row>
    <row r="14772" spans="5:9" x14ac:dyDescent="0.25">
      <c r="E14772" s="225"/>
      <c r="G14772" s="281"/>
      <c r="H14772" s="281"/>
      <c r="I14772" s="223"/>
    </row>
    <row r="14773" spans="5:9" x14ac:dyDescent="0.25">
      <c r="E14773" s="225"/>
      <c r="G14773" s="281"/>
      <c r="H14773" s="281"/>
      <c r="I14773" s="223"/>
    </row>
    <row r="14774" spans="5:9" x14ac:dyDescent="0.25">
      <c r="E14774" s="225"/>
      <c r="G14774" s="281"/>
      <c r="H14774" s="281"/>
      <c r="I14774" s="223"/>
    </row>
    <row r="14775" spans="5:9" x14ac:dyDescent="0.25">
      <c r="E14775" s="225"/>
      <c r="G14775" s="281"/>
      <c r="H14775" s="281"/>
      <c r="I14775" s="223"/>
    </row>
    <row r="14776" spans="5:9" x14ac:dyDescent="0.25">
      <c r="E14776" s="225"/>
      <c r="G14776" s="281"/>
      <c r="H14776" s="281"/>
      <c r="I14776" s="223"/>
    </row>
    <row r="14777" spans="5:9" x14ac:dyDescent="0.25">
      <c r="E14777" s="225"/>
      <c r="G14777" s="281"/>
      <c r="H14777" s="281"/>
      <c r="I14777" s="223"/>
    </row>
    <row r="14778" spans="5:9" x14ac:dyDescent="0.25">
      <c r="E14778" s="225"/>
      <c r="G14778" s="281"/>
      <c r="H14778" s="281"/>
      <c r="I14778" s="223"/>
    </row>
    <row r="14779" spans="5:9" x14ac:dyDescent="0.25">
      <c r="E14779" s="225"/>
      <c r="G14779" s="281"/>
      <c r="H14779" s="281"/>
      <c r="I14779" s="223"/>
    </row>
    <row r="14780" spans="5:9" x14ac:dyDescent="0.25">
      <c r="E14780" s="225"/>
      <c r="G14780" s="281"/>
      <c r="H14780" s="281"/>
      <c r="I14780" s="223"/>
    </row>
    <row r="14781" spans="5:9" x14ac:dyDescent="0.25">
      <c r="E14781" s="225"/>
      <c r="G14781" s="281"/>
      <c r="H14781" s="281"/>
      <c r="I14781" s="223"/>
    </row>
    <row r="14782" spans="5:9" x14ac:dyDescent="0.25">
      <c r="E14782" s="225"/>
      <c r="G14782" s="281"/>
      <c r="H14782" s="281"/>
      <c r="I14782" s="223"/>
    </row>
    <row r="14783" spans="5:9" x14ac:dyDescent="0.25">
      <c r="E14783" s="225"/>
      <c r="G14783" s="281"/>
      <c r="H14783" s="281"/>
      <c r="I14783" s="223"/>
    </row>
    <row r="14784" spans="5:9" x14ac:dyDescent="0.25">
      <c r="E14784" s="225"/>
      <c r="G14784" s="281"/>
      <c r="H14784" s="281"/>
      <c r="I14784" s="223"/>
    </row>
    <row r="14785" spans="5:9" x14ac:dyDescent="0.25">
      <c r="E14785" s="225"/>
      <c r="G14785" s="281"/>
      <c r="H14785" s="281"/>
      <c r="I14785" s="223"/>
    </row>
    <row r="14786" spans="5:9" x14ac:dyDescent="0.25">
      <c r="E14786" s="225"/>
      <c r="G14786" s="281"/>
      <c r="H14786" s="281"/>
      <c r="I14786" s="223"/>
    </row>
    <row r="14787" spans="5:9" x14ac:dyDescent="0.25">
      <c r="E14787" s="225"/>
      <c r="G14787" s="281"/>
      <c r="H14787" s="281"/>
      <c r="I14787" s="223"/>
    </row>
    <row r="14788" spans="5:9" x14ac:dyDescent="0.25">
      <c r="E14788" s="225"/>
      <c r="G14788" s="281"/>
      <c r="H14788" s="281"/>
      <c r="I14788" s="223"/>
    </row>
    <row r="14789" spans="5:9" x14ac:dyDescent="0.25">
      <c r="E14789" s="225"/>
      <c r="G14789" s="281"/>
      <c r="H14789" s="281"/>
      <c r="I14789" s="223"/>
    </row>
    <row r="14790" spans="5:9" x14ac:dyDescent="0.25">
      <c r="E14790" s="225"/>
      <c r="G14790" s="281"/>
      <c r="H14790" s="281"/>
      <c r="I14790" s="223"/>
    </row>
    <row r="14791" spans="5:9" x14ac:dyDescent="0.25">
      <c r="E14791" s="225"/>
      <c r="G14791" s="281"/>
      <c r="H14791" s="281"/>
      <c r="I14791" s="223"/>
    </row>
    <row r="14792" spans="5:9" x14ac:dyDescent="0.25">
      <c r="E14792" s="225"/>
      <c r="G14792" s="281"/>
      <c r="H14792" s="281"/>
      <c r="I14792" s="223"/>
    </row>
    <row r="14793" spans="5:9" x14ac:dyDescent="0.25">
      <c r="E14793" s="225"/>
      <c r="G14793" s="281"/>
      <c r="H14793" s="281"/>
      <c r="I14793" s="223"/>
    </row>
    <row r="14794" spans="5:9" x14ac:dyDescent="0.25">
      <c r="E14794" s="225"/>
      <c r="G14794" s="281"/>
      <c r="H14794" s="281"/>
      <c r="I14794" s="223"/>
    </row>
    <row r="14795" spans="5:9" x14ac:dyDescent="0.25">
      <c r="E14795" s="225"/>
      <c r="G14795" s="281"/>
      <c r="H14795" s="281"/>
      <c r="I14795" s="223"/>
    </row>
    <row r="14796" spans="5:9" x14ac:dyDescent="0.25">
      <c r="E14796" s="225"/>
      <c r="G14796" s="281"/>
      <c r="H14796" s="281"/>
      <c r="I14796" s="223"/>
    </row>
    <row r="14797" spans="5:9" x14ac:dyDescent="0.25">
      <c r="E14797" s="225"/>
      <c r="G14797" s="281"/>
      <c r="H14797" s="281"/>
      <c r="I14797" s="223"/>
    </row>
    <row r="14798" spans="5:9" x14ac:dyDescent="0.25">
      <c r="E14798" s="225"/>
      <c r="G14798" s="281"/>
      <c r="H14798" s="281"/>
      <c r="I14798" s="223"/>
    </row>
    <row r="14799" spans="5:9" x14ac:dyDescent="0.25">
      <c r="E14799" s="225"/>
      <c r="G14799" s="281"/>
      <c r="H14799" s="281"/>
      <c r="I14799" s="223"/>
    </row>
    <row r="14800" spans="5:9" x14ac:dyDescent="0.25">
      <c r="E14800" s="225"/>
      <c r="G14800" s="281"/>
      <c r="H14800" s="281"/>
      <c r="I14800" s="223"/>
    </row>
    <row r="14801" spans="5:9" x14ac:dyDescent="0.25">
      <c r="E14801" s="225"/>
      <c r="G14801" s="281"/>
      <c r="H14801" s="281"/>
      <c r="I14801" s="223"/>
    </row>
    <row r="14802" spans="5:9" x14ac:dyDescent="0.25">
      <c r="E14802" s="225"/>
      <c r="G14802" s="281"/>
      <c r="H14802" s="281"/>
      <c r="I14802" s="223"/>
    </row>
    <row r="14803" spans="5:9" x14ac:dyDescent="0.25">
      <c r="E14803" s="225"/>
      <c r="G14803" s="281"/>
      <c r="H14803" s="281"/>
      <c r="I14803" s="223"/>
    </row>
    <row r="14804" spans="5:9" x14ac:dyDescent="0.25">
      <c r="E14804" s="225"/>
      <c r="G14804" s="281"/>
      <c r="H14804" s="281"/>
      <c r="I14804" s="223"/>
    </row>
    <row r="14805" spans="5:9" x14ac:dyDescent="0.25">
      <c r="E14805" s="225"/>
      <c r="G14805" s="281"/>
      <c r="H14805" s="281"/>
      <c r="I14805" s="223"/>
    </row>
    <row r="14806" spans="5:9" x14ac:dyDescent="0.25">
      <c r="E14806" s="225"/>
      <c r="G14806" s="281"/>
      <c r="H14806" s="281"/>
      <c r="I14806" s="223"/>
    </row>
    <row r="14807" spans="5:9" x14ac:dyDescent="0.25">
      <c r="E14807" s="225"/>
      <c r="G14807" s="281"/>
      <c r="H14807" s="281"/>
      <c r="I14807" s="223"/>
    </row>
    <row r="14808" spans="5:9" x14ac:dyDescent="0.25">
      <c r="E14808" s="225"/>
      <c r="G14808" s="281"/>
      <c r="H14808" s="281"/>
      <c r="I14808" s="223"/>
    </row>
    <row r="14809" spans="5:9" x14ac:dyDescent="0.25">
      <c r="E14809" s="225"/>
      <c r="G14809" s="281"/>
      <c r="H14809" s="281"/>
      <c r="I14809" s="223"/>
    </row>
    <row r="14810" spans="5:9" x14ac:dyDescent="0.25">
      <c r="E14810" s="225"/>
      <c r="G14810" s="281"/>
      <c r="H14810" s="281"/>
      <c r="I14810" s="223"/>
    </row>
    <row r="14811" spans="5:9" x14ac:dyDescent="0.25">
      <c r="E14811" s="225"/>
      <c r="G14811" s="281"/>
      <c r="H14811" s="281"/>
      <c r="I14811" s="223"/>
    </row>
    <row r="14812" spans="5:9" x14ac:dyDescent="0.25">
      <c r="E14812" s="225"/>
      <c r="G14812" s="281"/>
      <c r="H14812" s="281"/>
      <c r="I14812" s="223"/>
    </row>
    <row r="14813" spans="5:9" x14ac:dyDescent="0.25">
      <c r="E14813" s="225"/>
      <c r="G14813" s="281"/>
      <c r="H14813" s="281"/>
      <c r="I14813" s="223"/>
    </row>
    <row r="14814" spans="5:9" x14ac:dyDescent="0.25">
      <c r="E14814" s="225"/>
      <c r="G14814" s="281"/>
      <c r="H14814" s="281"/>
      <c r="I14814" s="223"/>
    </row>
    <row r="14815" spans="5:9" x14ac:dyDescent="0.25">
      <c r="E14815" s="225"/>
      <c r="G14815" s="281"/>
      <c r="H14815" s="281"/>
      <c r="I14815" s="223"/>
    </row>
    <row r="14816" spans="5:9" x14ac:dyDescent="0.25">
      <c r="E14816" s="225"/>
      <c r="G14816" s="281"/>
      <c r="H14816" s="281"/>
      <c r="I14816" s="223"/>
    </row>
    <row r="14817" spans="5:9" x14ac:dyDescent="0.25">
      <c r="E14817" s="225"/>
      <c r="G14817" s="281"/>
      <c r="H14817" s="281"/>
      <c r="I14817" s="223"/>
    </row>
    <row r="14818" spans="5:9" x14ac:dyDescent="0.25">
      <c r="E14818" s="225"/>
      <c r="G14818" s="281"/>
      <c r="H14818" s="281"/>
      <c r="I14818" s="223"/>
    </row>
    <row r="14819" spans="5:9" x14ac:dyDescent="0.25">
      <c r="E14819" s="225"/>
      <c r="G14819" s="281"/>
      <c r="H14819" s="281"/>
      <c r="I14819" s="223"/>
    </row>
    <row r="14820" spans="5:9" x14ac:dyDescent="0.25">
      <c r="E14820" s="225"/>
      <c r="G14820" s="281"/>
      <c r="H14820" s="281"/>
      <c r="I14820" s="223"/>
    </row>
    <row r="14821" spans="5:9" x14ac:dyDescent="0.25">
      <c r="E14821" s="225"/>
      <c r="G14821" s="281"/>
      <c r="H14821" s="281"/>
      <c r="I14821" s="223"/>
    </row>
    <row r="14822" spans="5:9" x14ac:dyDescent="0.25">
      <c r="E14822" s="225"/>
      <c r="G14822" s="281"/>
      <c r="H14822" s="281"/>
      <c r="I14822" s="223"/>
    </row>
    <row r="14823" spans="5:9" x14ac:dyDescent="0.25">
      <c r="E14823" s="225"/>
      <c r="G14823" s="281"/>
      <c r="H14823" s="281"/>
      <c r="I14823" s="223"/>
    </row>
    <row r="14824" spans="5:9" x14ac:dyDescent="0.25">
      <c r="E14824" s="225"/>
      <c r="G14824" s="281"/>
      <c r="H14824" s="281"/>
      <c r="I14824" s="223"/>
    </row>
    <row r="14825" spans="5:9" x14ac:dyDescent="0.25">
      <c r="E14825" s="225"/>
      <c r="G14825" s="281"/>
      <c r="H14825" s="281"/>
      <c r="I14825" s="223"/>
    </row>
    <row r="14826" spans="5:9" x14ac:dyDescent="0.25">
      <c r="E14826" s="225"/>
      <c r="G14826" s="281"/>
      <c r="H14826" s="281"/>
      <c r="I14826" s="223"/>
    </row>
    <row r="14827" spans="5:9" x14ac:dyDescent="0.25">
      <c r="E14827" s="225"/>
      <c r="G14827" s="281"/>
      <c r="H14827" s="281"/>
      <c r="I14827" s="223"/>
    </row>
    <row r="14828" spans="5:9" x14ac:dyDescent="0.25">
      <c r="E14828" s="225"/>
      <c r="G14828" s="281"/>
      <c r="H14828" s="281"/>
      <c r="I14828" s="223"/>
    </row>
    <row r="14829" spans="5:9" x14ac:dyDescent="0.25">
      <c r="E14829" s="225"/>
      <c r="G14829" s="281"/>
      <c r="H14829" s="281"/>
      <c r="I14829" s="223"/>
    </row>
    <row r="14830" spans="5:9" x14ac:dyDescent="0.25">
      <c r="E14830" s="225"/>
      <c r="G14830" s="281"/>
      <c r="H14830" s="281"/>
      <c r="I14830" s="223"/>
    </row>
    <row r="14831" spans="5:9" x14ac:dyDescent="0.25">
      <c r="E14831" s="225"/>
      <c r="G14831" s="281"/>
      <c r="H14831" s="281"/>
      <c r="I14831" s="223"/>
    </row>
    <row r="14832" spans="5:9" x14ac:dyDescent="0.25">
      <c r="E14832" s="225"/>
      <c r="G14832" s="281"/>
      <c r="H14832" s="281"/>
      <c r="I14832" s="223"/>
    </row>
    <row r="14833" spans="5:9" x14ac:dyDescent="0.25">
      <c r="E14833" s="225"/>
      <c r="G14833" s="281"/>
      <c r="H14833" s="281"/>
      <c r="I14833" s="223"/>
    </row>
    <row r="14834" spans="5:9" x14ac:dyDescent="0.25">
      <c r="E14834" s="225"/>
      <c r="G14834" s="281"/>
      <c r="H14834" s="281"/>
      <c r="I14834" s="223"/>
    </row>
    <row r="14835" spans="5:9" x14ac:dyDescent="0.25">
      <c r="E14835" s="225"/>
      <c r="G14835" s="281"/>
      <c r="H14835" s="281"/>
      <c r="I14835" s="223"/>
    </row>
    <row r="14836" spans="5:9" x14ac:dyDescent="0.25">
      <c r="E14836" s="225"/>
      <c r="G14836" s="281"/>
      <c r="H14836" s="281"/>
      <c r="I14836" s="223"/>
    </row>
    <row r="14837" spans="5:9" x14ac:dyDescent="0.25">
      <c r="E14837" s="225"/>
      <c r="G14837" s="281"/>
      <c r="H14837" s="281"/>
      <c r="I14837" s="223"/>
    </row>
    <row r="14838" spans="5:9" x14ac:dyDescent="0.25">
      <c r="E14838" s="225"/>
      <c r="G14838" s="281"/>
      <c r="H14838" s="281"/>
      <c r="I14838" s="223"/>
    </row>
    <row r="14839" spans="5:9" x14ac:dyDescent="0.25">
      <c r="E14839" s="225"/>
      <c r="G14839" s="281"/>
      <c r="H14839" s="281"/>
      <c r="I14839" s="223"/>
    </row>
    <row r="14840" spans="5:9" x14ac:dyDescent="0.25">
      <c r="E14840" s="225"/>
      <c r="G14840" s="281"/>
      <c r="H14840" s="281"/>
      <c r="I14840" s="223"/>
    </row>
    <row r="14841" spans="5:9" x14ac:dyDescent="0.25">
      <c r="E14841" s="225"/>
      <c r="G14841" s="281"/>
      <c r="H14841" s="281"/>
      <c r="I14841" s="223"/>
    </row>
    <row r="14842" spans="5:9" x14ac:dyDescent="0.25">
      <c r="E14842" s="225"/>
      <c r="G14842" s="281"/>
      <c r="H14842" s="281"/>
      <c r="I14842" s="223"/>
    </row>
    <row r="14843" spans="5:9" x14ac:dyDescent="0.25">
      <c r="E14843" s="225"/>
      <c r="G14843" s="281"/>
      <c r="H14843" s="281"/>
      <c r="I14843" s="223"/>
    </row>
    <row r="14844" spans="5:9" x14ac:dyDescent="0.25">
      <c r="E14844" s="225"/>
      <c r="G14844" s="281"/>
      <c r="H14844" s="281"/>
      <c r="I14844" s="223"/>
    </row>
    <row r="14845" spans="5:9" x14ac:dyDescent="0.25">
      <c r="E14845" s="225"/>
      <c r="G14845" s="281"/>
      <c r="H14845" s="281"/>
      <c r="I14845" s="223"/>
    </row>
    <row r="14846" spans="5:9" x14ac:dyDescent="0.25">
      <c r="E14846" s="225"/>
      <c r="G14846" s="281"/>
      <c r="H14846" s="281"/>
      <c r="I14846" s="223"/>
    </row>
    <row r="14847" spans="5:9" x14ac:dyDescent="0.25">
      <c r="E14847" s="225"/>
      <c r="G14847" s="281"/>
      <c r="H14847" s="281"/>
      <c r="I14847" s="223"/>
    </row>
    <row r="14848" spans="5:9" x14ac:dyDescent="0.25">
      <c r="E14848" s="225"/>
      <c r="G14848" s="281"/>
      <c r="H14848" s="281"/>
      <c r="I14848" s="223"/>
    </row>
    <row r="14849" spans="5:9" x14ac:dyDescent="0.25">
      <c r="E14849" s="225"/>
      <c r="G14849" s="281"/>
      <c r="H14849" s="281"/>
      <c r="I14849" s="223"/>
    </row>
    <row r="14850" spans="5:9" x14ac:dyDescent="0.25">
      <c r="E14850" s="225"/>
      <c r="G14850" s="281"/>
      <c r="H14850" s="281"/>
      <c r="I14850" s="223"/>
    </row>
    <row r="14851" spans="5:9" x14ac:dyDescent="0.25">
      <c r="E14851" s="225"/>
      <c r="G14851" s="281"/>
      <c r="H14851" s="281"/>
      <c r="I14851" s="223"/>
    </row>
    <row r="14852" spans="5:9" x14ac:dyDescent="0.25">
      <c r="E14852" s="225"/>
      <c r="G14852" s="281"/>
      <c r="H14852" s="281"/>
      <c r="I14852" s="223"/>
    </row>
    <row r="14853" spans="5:9" x14ac:dyDescent="0.25">
      <c r="E14853" s="225"/>
      <c r="G14853" s="281"/>
      <c r="H14853" s="281"/>
      <c r="I14853" s="223"/>
    </row>
    <row r="14854" spans="5:9" x14ac:dyDescent="0.25">
      <c r="E14854" s="225"/>
      <c r="G14854" s="281"/>
      <c r="H14854" s="281"/>
      <c r="I14854" s="223"/>
    </row>
    <row r="14855" spans="5:9" x14ac:dyDescent="0.25">
      <c r="E14855" s="225"/>
      <c r="G14855" s="281"/>
      <c r="H14855" s="281"/>
      <c r="I14855" s="223"/>
    </row>
    <row r="14856" spans="5:9" x14ac:dyDescent="0.25">
      <c r="E14856" s="225"/>
      <c r="G14856" s="281"/>
      <c r="H14856" s="281"/>
      <c r="I14856" s="223"/>
    </row>
    <row r="14857" spans="5:9" x14ac:dyDescent="0.25">
      <c r="E14857" s="225"/>
      <c r="G14857" s="281"/>
      <c r="H14857" s="281"/>
      <c r="I14857" s="223"/>
    </row>
    <row r="14858" spans="5:9" x14ac:dyDescent="0.25">
      <c r="E14858" s="225"/>
      <c r="G14858" s="281"/>
      <c r="H14858" s="281"/>
      <c r="I14858" s="223"/>
    </row>
    <row r="14859" spans="5:9" x14ac:dyDescent="0.25">
      <c r="E14859" s="225"/>
      <c r="G14859" s="281"/>
      <c r="H14859" s="281"/>
      <c r="I14859" s="223"/>
    </row>
    <row r="14860" spans="5:9" x14ac:dyDescent="0.25">
      <c r="E14860" s="225"/>
      <c r="G14860" s="281"/>
      <c r="H14860" s="281"/>
      <c r="I14860" s="223"/>
    </row>
    <row r="14861" spans="5:9" x14ac:dyDescent="0.25">
      <c r="E14861" s="225"/>
      <c r="G14861" s="281"/>
      <c r="H14861" s="281"/>
      <c r="I14861" s="223"/>
    </row>
    <row r="14862" spans="5:9" x14ac:dyDescent="0.25">
      <c r="E14862" s="225"/>
      <c r="G14862" s="281"/>
      <c r="H14862" s="281"/>
      <c r="I14862" s="223"/>
    </row>
    <row r="14863" spans="5:9" x14ac:dyDescent="0.25">
      <c r="E14863" s="225"/>
      <c r="G14863" s="281"/>
      <c r="H14863" s="281"/>
      <c r="I14863" s="223"/>
    </row>
    <row r="14864" spans="5:9" x14ac:dyDescent="0.25">
      <c r="E14864" s="225"/>
      <c r="G14864" s="281"/>
      <c r="H14864" s="281"/>
      <c r="I14864" s="223"/>
    </row>
    <row r="14865" spans="5:9" x14ac:dyDescent="0.25">
      <c r="E14865" s="225"/>
      <c r="G14865" s="281"/>
      <c r="H14865" s="281"/>
      <c r="I14865" s="223"/>
    </row>
    <row r="14866" spans="5:9" x14ac:dyDescent="0.25">
      <c r="E14866" s="225"/>
      <c r="G14866" s="281"/>
      <c r="H14866" s="281"/>
      <c r="I14866" s="223"/>
    </row>
    <row r="14867" spans="5:9" x14ac:dyDescent="0.25">
      <c r="E14867" s="225"/>
      <c r="G14867" s="281"/>
      <c r="H14867" s="281"/>
      <c r="I14867" s="223"/>
    </row>
    <row r="14868" spans="5:9" x14ac:dyDescent="0.25">
      <c r="E14868" s="225"/>
      <c r="G14868" s="281"/>
      <c r="H14868" s="281"/>
      <c r="I14868" s="223"/>
    </row>
    <row r="14869" spans="5:9" x14ac:dyDescent="0.25">
      <c r="E14869" s="225"/>
      <c r="G14869" s="281"/>
      <c r="H14869" s="281"/>
      <c r="I14869" s="223"/>
    </row>
    <row r="14870" spans="5:9" x14ac:dyDescent="0.25">
      <c r="E14870" s="225"/>
      <c r="G14870" s="281"/>
      <c r="H14870" s="281"/>
      <c r="I14870" s="223"/>
    </row>
    <row r="14871" spans="5:9" x14ac:dyDescent="0.25">
      <c r="E14871" s="225"/>
      <c r="G14871" s="281"/>
      <c r="H14871" s="281"/>
      <c r="I14871" s="223"/>
    </row>
    <row r="14872" spans="5:9" x14ac:dyDescent="0.25">
      <c r="E14872" s="225"/>
      <c r="G14872" s="281"/>
      <c r="H14872" s="281"/>
      <c r="I14872" s="223"/>
    </row>
    <row r="14873" spans="5:9" x14ac:dyDescent="0.25">
      <c r="E14873" s="225"/>
      <c r="G14873" s="281"/>
      <c r="H14873" s="281"/>
      <c r="I14873" s="223"/>
    </row>
    <row r="14874" spans="5:9" x14ac:dyDescent="0.25">
      <c r="E14874" s="225"/>
      <c r="G14874" s="281"/>
      <c r="H14874" s="281"/>
      <c r="I14874" s="223"/>
    </row>
    <row r="14875" spans="5:9" x14ac:dyDescent="0.25">
      <c r="E14875" s="225"/>
      <c r="G14875" s="281"/>
      <c r="H14875" s="281"/>
      <c r="I14875" s="223"/>
    </row>
    <row r="14876" spans="5:9" x14ac:dyDescent="0.25">
      <c r="E14876" s="225"/>
      <c r="G14876" s="281"/>
      <c r="H14876" s="281"/>
      <c r="I14876" s="223"/>
    </row>
    <row r="14877" spans="5:9" x14ac:dyDescent="0.25">
      <c r="E14877" s="225"/>
      <c r="G14877" s="281"/>
      <c r="H14877" s="281"/>
      <c r="I14877" s="223"/>
    </row>
    <row r="14878" spans="5:9" x14ac:dyDescent="0.25">
      <c r="E14878" s="225"/>
      <c r="G14878" s="281"/>
      <c r="H14878" s="281"/>
      <c r="I14878" s="223"/>
    </row>
    <row r="14879" spans="5:9" x14ac:dyDescent="0.25">
      <c r="E14879" s="225"/>
      <c r="G14879" s="281"/>
      <c r="H14879" s="281"/>
      <c r="I14879" s="223"/>
    </row>
    <row r="14880" spans="5:9" x14ac:dyDescent="0.25">
      <c r="E14880" s="225"/>
      <c r="G14880" s="281"/>
      <c r="H14880" s="281"/>
      <c r="I14880" s="223"/>
    </row>
    <row r="14881" spans="5:9" x14ac:dyDescent="0.25">
      <c r="E14881" s="225"/>
      <c r="G14881" s="281"/>
      <c r="H14881" s="281"/>
      <c r="I14881" s="223"/>
    </row>
    <row r="14882" spans="5:9" x14ac:dyDescent="0.25">
      <c r="E14882" s="225"/>
      <c r="G14882" s="281"/>
      <c r="H14882" s="281"/>
      <c r="I14882" s="223"/>
    </row>
    <row r="14883" spans="5:9" x14ac:dyDescent="0.25">
      <c r="E14883" s="225"/>
      <c r="G14883" s="281"/>
      <c r="H14883" s="281"/>
      <c r="I14883" s="223"/>
    </row>
    <row r="14884" spans="5:9" x14ac:dyDescent="0.25">
      <c r="E14884" s="225"/>
      <c r="G14884" s="281"/>
      <c r="H14884" s="281"/>
      <c r="I14884" s="223"/>
    </row>
    <row r="14885" spans="5:9" x14ac:dyDescent="0.25">
      <c r="E14885" s="225"/>
      <c r="G14885" s="281"/>
      <c r="H14885" s="281"/>
      <c r="I14885" s="223"/>
    </row>
    <row r="14886" spans="5:9" x14ac:dyDescent="0.25">
      <c r="E14886" s="225"/>
      <c r="G14886" s="281"/>
      <c r="H14886" s="281"/>
      <c r="I14886" s="223"/>
    </row>
    <row r="14887" spans="5:9" x14ac:dyDescent="0.25">
      <c r="E14887" s="225"/>
      <c r="G14887" s="281"/>
      <c r="H14887" s="281"/>
      <c r="I14887" s="223"/>
    </row>
    <row r="14888" spans="5:9" x14ac:dyDescent="0.25">
      <c r="E14888" s="225"/>
      <c r="G14888" s="281"/>
      <c r="H14888" s="281"/>
      <c r="I14888" s="223"/>
    </row>
    <row r="14889" spans="5:9" x14ac:dyDescent="0.25">
      <c r="E14889" s="225"/>
      <c r="G14889" s="281"/>
      <c r="H14889" s="281"/>
      <c r="I14889" s="223"/>
    </row>
    <row r="14890" spans="5:9" x14ac:dyDescent="0.25">
      <c r="E14890" s="225"/>
      <c r="G14890" s="281"/>
      <c r="H14890" s="281"/>
      <c r="I14890" s="223"/>
    </row>
    <row r="14891" spans="5:9" x14ac:dyDescent="0.25">
      <c r="E14891" s="225"/>
      <c r="G14891" s="281"/>
      <c r="H14891" s="281"/>
      <c r="I14891" s="223"/>
    </row>
    <row r="14892" spans="5:9" x14ac:dyDescent="0.25">
      <c r="E14892" s="225"/>
      <c r="G14892" s="281"/>
      <c r="H14892" s="281"/>
      <c r="I14892" s="223"/>
    </row>
    <row r="14893" spans="5:9" x14ac:dyDescent="0.25">
      <c r="E14893" s="225"/>
      <c r="G14893" s="281"/>
      <c r="H14893" s="281"/>
      <c r="I14893" s="223"/>
    </row>
    <row r="14894" spans="5:9" x14ac:dyDescent="0.25">
      <c r="E14894" s="225"/>
      <c r="G14894" s="281"/>
      <c r="H14894" s="281"/>
      <c r="I14894" s="223"/>
    </row>
    <row r="14895" spans="5:9" x14ac:dyDescent="0.25">
      <c r="E14895" s="225"/>
      <c r="G14895" s="281"/>
      <c r="H14895" s="281"/>
      <c r="I14895" s="223"/>
    </row>
    <row r="14896" spans="5:9" x14ac:dyDescent="0.25">
      <c r="E14896" s="225"/>
      <c r="G14896" s="281"/>
      <c r="H14896" s="281"/>
      <c r="I14896" s="223"/>
    </row>
    <row r="14897" spans="5:9" x14ac:dyDescent="0.25">
      <c r="E14897" s="225"/>
      <c r="G14897" s="281"/>
      <c r="H14897" s="281"/>
      <c r="I14897" s="223"/>
    </row>
    <row r="14898" spans="5:9" x14ac:dyDescent="0.25">
      <c r="E14898" s="225"/>
      <c r="G14898" s="281"/>
      <c r="H14898" s="281"/>
      <c r="I14898" s="223"/>
    </row>
    <row r="14899" spans="5:9" x14ac:dyDescent="0.25">
      <c r="E14899" s="225"/>
      <c r="G14899" s="281"/>
      <c r="H14899" s="281"/>
      <c r="I14899" s="223"/>
    </row>
    <row r="14900" spans="5:9" x14ac:dyDescent="0.25">
      <c r="E14900" s="225"/>
      <c r="G14900" s="281"/>
      <c r="H14900" s="281"/>
      <c r="I14900" s="223"/>
    </row>
    <row r="14901" spans="5:9" x14ac:dyDescent="0.25">
      <c r="E14901" s="225"/>
      <c r="G14901" s="281"/>
      <c r="H14901" s="281"/>
      <c r="I14901" s="223"/>
    </row>
    <row r="14902" spans="5:9" x14ac:dyDescent="0.25">
      <c r="E14902" s="225"/>
      <c r="G14902" s="281"/>
      <c r="H14902" s="281"/>
      <c r="I14902" s="223"/>
    </row>
    <row r="14903" spans="5:9" x14ac:dyDescent="0.25">
      <c r="E14903" s="225"/>
      <c r="G14903" s="281"/>
      <c r="H14903" s="281"/>
      <c r="I14903" s="223"/>
    </row>
    <row r="14904" spans="5:9" x14ac:dyDescent="0.25">
      <c r="E14904" s="225"/>
      <c r="G14904" s="281"/>
      <c r="H14904" s="281"/>
      <c r="I14904" s="223"/>
    </row>
    <row r="14905" spans="5:9" x14ac:dyDescent="0.25">
      <c r="E14905" s="225"/>
      <c r="G14905" s="281"/>
      <c r="H14905" s="281"/>
      <c r="I14905" s="223"/>
    </row>
    <row r="14906" spans="5:9" x14ac:dyDescent="0.25">
      <c r="E14906" s="225"/>
      <c r="G14906" s="281"/>
      <c r="H14906" s="281"/>
      <c r="I14906" s="223"/>
    </row>
    <row r="14907" spans="5:9" x14ac:dyDescent="0.25">
      <c r="E14907" s="225"/>
      <c r="G14907" s="281"/>
      <c r="H14907" s="281"/>
      <c r="I14907" s="223"/>
    </row>
    <row r="14908" spans="5:9" x14ac:dyDescent="0.25">
      <c r="E14908" s="225"/>
      <c r="G14908" s="281"/>
      <c r="H14908" s="281"/>
      <c r="I14908" s="223"/>
    </row>
    <row r="14909" spans="5:9" x14ac:dyDescent="0.25">
      <c r="E14909" s="225"/>
      <c r="G14909" s="281"/>
      <c r="H14909" s="281"/>
      <c r="I14909" s="223"/>
    </row>
    <row r="14910" spans="5:9" x14ac:dyDescent="0.25">
      <c r="E14910" s="225"/>
      <c r="G14910" s="281"/>
      <c r="H14910" s="281"/>
      <c r="I14910" s="223"/>
    </row>
    <row r="14911" spans="5:9" x14ac:dyDescent="0.25">
      <c r="E14911" s="225"/>
      <c r="G14911" s="281"/>
      <c r="H14911" s="281"/>
      <c r="I14911" s="223"/>
    </row>
    <row r="14912" spans="5:9" x14ac:dyDescent="0.25">
      <c r="E14912" s="225"/>
      <c r="G14912" s="281"/>
      <c r="H14912" s="281"/>
      <c r="I14912" s="223"/>
    </row>
    <row r="14913" spans="5:9" x14ac:dyDescent="0.25">
      <c r="E14913" s="225"/>
      <c r="G14913" s="281"/>
      <c r="H14913" s="281"/>
      <c r="I14913" s="223"/>
    </row>
    <row r="14914" spans="5:9" x14ac:dyDescent="0.25">
      <c r="E14914" s="225"/>
      <c r="G14914" s="281"/>
      <c r="H14914" s="281"/>
      <c r="I14914" s="223"/>
    </row>
    <row r="14915" spans="5:9" x14ac:dyDescent="0.25">
      <c r="E14915" s="225"/>
      <c r="G14915" s="281"/>
      <c r="H14915" s="281"/>
      <c r="I14915" s="223"/>
    </row>
    <row r="14916" spans="5:9" x14ac:dyDescent="0.25">
      <c r="E14916" s="225"/>
      <c r="G14916" s="281"/>
      <c r="H14916" s="281"/>
      <c r="I14916" s="223"/>
    </row>
    <row r="14917" spans="5:9" x14ac:dyDescent="0.25">
      <c r="E14917" s="225"/>
      <c r="G14917" s="281"/>
      <c r="H14917" s="281"/>
      <c r="I14917" s="223"/>
    </row>
    <row r="14918" spans="5:9" x14ac:dyDescent="0.25">
      <c r="E14918" s="225"/>
      <c r="G14918" s="281"/>
      <c r="H14918" s="281"/>
      <c r="I14918" s="223"/>
    </row>
    <row r="14919" spans="5:9" x14ac:dyDescent="0.25">
      <c r="E14919" s="225"/>
      <c r="G14919" s="281"/>
      <c r="H14919" s="281"/>
      <c r="I14919" s="223"/>
    </row>
    <row r="14920" spans="5:9" x14ac:dyDescent="0.25">
      <c r="E14920" s="225"/>
      <c r="G14920" s="281"/>
      <c r="H14920" s="281"/>
      <c r="I14920" s="223"/>
    </row>
    <row r="14921" spans="5:9" x14ac:dyDescent="0.25">
      <c r="E14921" s="225"/>
      <c r="G14921" s="281"/>
      <c r="H14921" s="281"/>
      <c r="I14921" s="223"/>
    </row>
    <row r="14922" spans="5:9" x14ac:dyDescent="0.25">
      <c r="E14922" s="225"/>
      <c r="G14922" s="281"/>
      <c r="H14922" s="281"/>
      <c r="I14922" s="223"/>
    </row>
    <row r="14923" spans="5:9" x14ac:dyDescent="0.25">
      <c r="E14923" s="225"/>
      <c r="G14923" s="281"/>
      <c r="H14923" s="281"/>
      <c r="I14923" s="223"/>
    </row>
    <row r="14924" spans="5:9" x14ac:dyDescent="0.25">
      <c r="E14924" s="225"/>
      <c r="G14924" s="281"/>
      <c r="H14924" s="281"/>
      <c r="I14924" s="223"/>
    </row>
    <row r="14925" spans="5:9" x14ac:dyDescent="0.25">
      <c r="E14925" s="225"/>
      <c r="G14925" s="281"/>
      <c r="H14925" s="281"/>
      <c r="I14925" s="223"/>
    </row>
    <row r="14926" spans="5:9" x14ac:dyDescent="0.25">
      <c r="E14926" s="225"/>
      <c r="G14926" s="281"/>
      <c r="H14926" s="281"/>
      <c r="I14926" s="223"/>
    </row>
    <row r="14927" spans="5:9" x14ac:dyDescent="0.25">
      <c r="E14927" s="225"/>
      <c r="G14927" s="281"/>
      <c r="H14927" s="281"/>
      <c r="I14927" s="223"/>
    </row>
    <row r="14928" spans="5:9" x14ac:dyDescent="0.25">
      <c r="E14928" s="225"/>
      <c r="G14928" s="281"/>
      <c r="H14928" s="281"/>
      <c r="I14928" s="223"/>
    </row>
    <row r="14929" spans="5:9" x14ac:dyDescent="0.25">
      <c r="E14929" s="225"/>
      <c r="G14929" s="281"/>
      <c r="H14929" s="281"/>
      <c r="I14929" s="223"/>
    </row>
    <row r="14930" spans="5:9" x14ac:dyDescent="0.25">
      <c r="E14930" s="225"/>
      <c r="G14930" s="281"/>
      <c r="H14930" s="281"/>
      <c r="I14930" s="223"/>
    </row>
    <row r="14931" spans="5:9" x14ac:dyDescent="0.25">
      <c r="E14931" s="225"/>
      <c r="G14931" s="281"/>
      <c r="H14931" s="281"/>
      <c r="I14931" s="223"/>
    </row>
    <row r="14932" spans="5:9" x14ac:dyDescent="0.25">
      <c r="E14932" s="225"/>
      <c r="G14932" s="281"/>
      <c r="H14932" s="281"/>
      <c r="I14932" s="223"/>
    </row>
    <row r="14933" spans="5:9" x14ac:dyDescent="0.25">
      <c r="E14933" s="225"/>
      <c r="G14933" s="281"/>
      <c r="H14933" s="281"/>
      <c r="I14933" s="223"/>
    </row>
    <row r="14934" spans="5:9" x14ac:dyDescent="0.25">
      <c r="E14934" s="225"/>
      <c r="G14934" s="281"/>
      <c r="H14934" s="281"/>
      <c r="I14934" s="223"/>
    </row>
    <row r="14935" spans="5:9" x14ac:dyDescent="0.25">
      <c r="E14935" s="225"/>
      <c r="G14935" s="281"/>
      <c r="H14935" s="281"/>
      <c r="I14935" s="223"/>
    </row>
    <row r="14936" spans="5:9" x14ac:dyDescent="0.25">
      <c r="E14936" s="225"/>
      <c r="G14936" s="281"/>
      <c r="H14936" s="281"/>
      <c r="I14936" s="223"/>
    </row>
    <row r="14937" spans="5:9" x14ac:dyDescent="0.25">
      <c r="E14937" s="225"/>
      <c r="G14937" s="281"/>
      <c r="H14937" s="281"/>
      <c r="I14937" s="223"/>
    </row>
    <row r="14938" spans="5:9" x14ac:dyDescent="0.25">
      <c r="E14938" s="225"/>
      <c r="G14938" s="281"/>
      <c r="H14938" s="281"/>
      <c r="I14938" s="223"/>
    </row>
    <row r="14939" spans="5:9" x14ac:dyDescent="0.25">
      <c r="E14939" s="225"/>
      <c r="G14939" s="281"/>
      <c r="H14939" s="281"/>
      <c r="I14939" s="223"/>
    </row>
    <row r="14940" spans="5:9" x14ac:dyDescent="0.25">
      <c r="E14940" s="225"/>
      <c r="G14940" s="281"/>
      <c r="H14940" s="281"/>
      <c r="I14940" s="223"/>
    </row>
    <row r="14941" spans="5:9" x14ac:dyDescent="0.25">
      <c r="E14941" s="225"/>
      <c r="G14941" s="281"/>
      <c r="H14941" s="281"/>
      <c r="I14941" s="223"/>
    </row>
    <row r="14942" spans="5:9" x14ac:dyDescent="0.25">
      <c r="E14942" s="225"/>
      <c r="G14942" s="281"/>
      <c r="H14942" s="281"/>
      <c r="I14942" s="223"/>
    </row>
    <row r="14943" spans="5:9" x14ac:dyDescent="0.25">
      <c r="E14943" s="225"/>
      <c r="G14943" s="281"/>
      <c r="H14943" s="281"/>
      <c r="I14943" s="223"/>
    </row>
    <row r="14944" spans="5:9" x14ac:dyDescent="0.25">
      <c r="E14944" s="225"/>
      <c r="G14944" s="281"/>
      <c r="H14944" s="281"/>
      <c r="I14944" s="223"/>
    </row>
    <row r="14945" spans="5:9" x14ac:dyDescent="0.25">
      <c r="E14945" s="225"/>
      <c r="G14945" s="281"/>
      <c r="H14945" s="281"/>
      <c r="I14945" s="223"/>
    </row>
    <row r="14946" spans="5:9" x14ac:dyDescent="0.25">
      <c r="E14946" s="225"/>
      <c r="G14946" s="281"/>
      <c r="H14946" s="281"/>
      <c r="I14946" s="223"/>
    </row>
    <row r="14947" spans="5:9" x14ac:dyDescent="0.25">
      <c r="E14947" s="225"/>
      <c r="G14947" s="281"/>
      <c r="H14947" s="281"/>
      <c r="I14947" s="223"/>
    </row>
    <row r="14948" spans="5:9" x14ac:dyDescent="0.25">
      <c r="E14948" s="225"/>
      <c r="G14948" s="281"/>
      <c r="H14948" s="281"/>
      <c r="I14948" s="223"/>
    </row>
    <row r="14949" spans="5:9" x14ac:dyDescent="0.25">
      <c r="E14949" s="225"/>
      <c r="G14949" s="281"/>
      <c r="H14949" s="281"/>
      <c r="I14949" s="223"/>
    </row>
    <row r="14950" spans="5:9" x14ac:dyDescent="0.25">
      <c r="E14950" s="225"/>
      <c r="G14950" s="281"/>
      <c r="H14950" s="281"/>
      <c r="I14950" s="223"/>
    </row>
    <row r="14951" spans="5:9" x14ac:dyDescent="0.25">
      <c r="E14951" s="225"/>
      <c r="G14951" s="281"/>
      <c r="H14951" s="281"/>
      <c r="I14951" s="223"/>
    </row>
    <row r="14952" spans="5:9" x14ac:dyDescent="0.25">
      <c r="E14952" s="225"/>
      <c r="G14952" s="281"/>
      <c r="H14952" s="281"/>
      <c r="I14952" s="223"/>
    </row>
    <row r="14953" spans="5:9" x14ac:dyDescent="0.25">
      <c r="E14953" s="225"/>
      <c r="G14953" s="281"/>
      <c r="H14953" s="281"/>
      <c r="I14953" s="223"/>
    </row>
    <row r="14954" spans="5:9" x14ac:dyDescent="0.25">
      <c r="E14954" s="225"/>
      <c r="G14954" s="281"/>
      <c r="H14954" s="281"/>
      <c r="I14954" s="223"/>
    </row>
    <row r="14955" spans="5:9" x14ac:dyDescent="0.25">
      <c r="E14955" s="225"/>
      <c r="G14955" s="281"/>
      <c r="H14955" s="281"/>
      <c r="I14955" s="223"/>
    </row>
    <row r="14956" spans="5:9" x14ac:dyDescent="0.25">
      <c r="E14956" s="225"/>
      <c r="G14956" s="281"/>
      <c r="H14956" s="281"/>
      <c r="I14956" s="223"/>
    </row>
    <row r="14957" spans="5:9" x14ac:dyDescent="0.25">
      <c r="E14957" s="225"/>
      <c r="G14957" s="281"/>
      <c r="H14957" s="281"/>
      <c r="I14957" s="223"/>
    </row>
    <row r="14958" spans="5:9" x14ac:dyDescent="0.25">
      <c r="E14958" s="225"/>
      <c r="G14958" s="281"/>
      <c r="H14958" s="281"/>
      <c r="I14958" s="223"/>
    </row>
    <row r="14959" spans="5:9" x14ac:dyDescent="0.25">
      <c r="E14959" s="225"/>
      <c r="G14959" s="281"/>
      <c r="H14959" s="281"/>
      <c r="I14959" s="223"/>
    </row>
    <row r="14960" spans="5:9" x14ac:dyDescent="0.25">
      <c r="E14960" s="225"/>
      <c r="G14960" s="281"/>
      <c r="H14960" s="281"/>
      <c r="I14960" s="223"/>
    </row>
    <row r="14961" spans="5:9" x14ac:dyDescent="0.25">
      <c r="E14961" s="225"/>
      <c r="G14961" s="281"/>
      <c r="H14961" s="281"/>
      <c r="I14961" s="223"/>
    </row>
    <row r="14962" spans="5:9" x14ac:dyDescent="0.25">
      <c r="E14962" s="225"/>
      <c r="G14962" s="281"/>
      <c r="H14962" s="281"/>
      <c r="I14962" s="223"/>
    </row>
    <row r="14963" spans="5:9" x14ac:dyDescent="0.25">
      <c r="E14963" s="225"/>
      <c r="G14963" s="281"/>
      <c r="H14963" s="281"/>
      <c r="I14963" s="223"/>
    </row>
    <row r="14964" spans="5:9" x14ac:dyDescent="0.25">
      <c r="E14964" s="225"/>
      <c r="G14964" s="281"/>
      <c r="H14964" s="281"/>
      <c r="I14964" s="223"/>
    </row>
    <row r="14965" spans="5:9" x14ac:dyDescent="0.25">
      <c r="E14965" s="225"/>
      <c r="G14965" s="281"/>
      <c r="H14965" s="281"/>
      <c r="I14965" s="223"/>
    </row>
    <row r="14966" spans="5:9" x14ac:dyDescent="0.25">
      <c r="E14966" s="225"/>
      <c r="G14966" s="281"/>
      <c r="H14966" s="281"/>
      <c r="I14966" s="223"/>
    </row>
    <row r="14967" spans="5:9" x14ac:dyDescent="0.25">
      <c r="E14967" s="225"/>
      <c r="G14967" s="281"/>
      <c r="H14967" s="281"/>
      <c r="I14967" s="223"/>
    </row>
    <row r="14968" spans="5:9" x14ac:dyDescent="0.25">
      <c r="E14968" s="225"/>
      <c r="G14968" s="281"/>
      <c r="H14968" s="281"/>
      <c r="I14968" s="223"/>
    </row>
    <row r="14969" spans="5:9" x14ac:dyDescent="0.25">
      <c r="E14969" s="225"/>
      <c r="G14969" s="281"/>
      <c r="H14969" s="281"/>
      <c r="I14969" s="223"/>
    </row>
    <row r="14970" spans="5:9" x14ac:dyDescent="0.25">
      <c r="E14970" s="225"/>
      <c r="G14970" s="281"/>
      <c r="H14970" s="281"/>
      <c r="I14970" s="223"/>
    </row>
    <row r="14971" spans="5:9" x14ac:dyDescent="0.25">
      <c r="E14971" s="225"/>
      <c r="G14971" s="281"/>
      <c r="H14971" s="281"/>
      <c r="I14971" s="223"/>
    </row>
    <row r="14972" spans="5:9" x14ac:dyDescent="0.25">
      <c r="E14972" s="225"/>
      <c r="G14972" s="281"/>
      <c r="H14972" s="281"/>
      <c r="I14972" s="223"/>
    </row>
    <row r="14973" spans="5:9" x14ac:dyDescent="0.25">
      <c r="E14973" s="225"/>
      <c r="G14973" s="281"/>
      <c r="H14973" s="281"/>
      <c r="I14973" s="223"/>
    </row>
    <row r="14974" spans="5:9" x14ac:dyDescent="0.25">
      <c r="E14974" s="225"/>
      <c r="G14974" s="281"/>
      <c r="H14974" s="281"/>
      <c r="I14974" s="223"/>
    </row>
    <row r="14975" spans="5:9" x14ac:dyDescent="0.25">
      <c r="E14975" s="225"/>
      <c r="G14975" s="281"/>
      <c r="H14975" s="281"/>
      <c r="I14975" s="223"/>
    </row>
    <row r="14976" spans="5:9" x14ac:dyDescent="0.25">
      <c r="E14976" s="225"/>
      <c r="G14976" s="281"/>
      <c r="H14976" s="281"/>
      <c r="I14976" s="223"/>
    </row>
    <row r="14977" spans="5:9" x14ac:dyDescent="0.25">
      <c r="E14977" s="225"/>
      <c r="G14977" s="281"/>
      <c r="H14977" s="281"/>
      <c r="I14977" s="223"/>
    </row>
    <row r="14978" spans="5:9" x14ac:dyDescent="0.25">
      <c r="E14978" s="225"/>
      <c r="G14978" s="281"/>
      <c r="H14978" s="281"/>
      <c r="I14978" s="223"/>
    </row>
    <row r="14979" spans="5:9" x14ac:dyDescent="0.25">
      <c r="E14979" s="225"/>
      <c r="G14979" s="281"/>
      <c r="H14979" s="281"/>
      <c r="I14979" s="223"/>
    </row>
    <row r="14980" spans="5:9" x14ac:dyDescent="0.25">
      <c r="E14980" s="225"/>
      <c r="G14980" s="281"/>
      <c r="H14980" s="281"/>
      <c r="I14980" s="223"/>
    </row>
    <row r="14981" spans="5:9" x14ac:dyDescent="0.25">
      <c r="E14981" s="225"/>
      <c r="G14981" s="281"/>
      <c r="H14981" s="281"/>
      <c r="I14981" s="223"/>
    </row>
    <row r="14982" spans="5:9" x14ac:dyDescent="0.25">
      <c r="E14982" s="225"/>
      <c r="G14982" s="281"/>
      <c r="H14982" s="281"/>
      <c r="I14982" s="223"/>
    </row>
    <row r="14983" spans="5:9" x14ac:dyDescent="0.25">
      <c r="E14983" s="225"/>
      <c r="G14983" s="281"/>
      <c r="H14983" s="281"/>
      <c r="I14983" s="223"/>
    </row>
    <row r="14984" spans="5:9" x14ac:dyDescent="0.25">
      <c r="E14984" s="225"/>
      <c r="G14984" s="281"/>
      <c r="H14984" s="281"/>
      <c r="I14984" s="223"/>
    </row>
    <row r="14985" spans="5:9" x14ac:dyDescent="0.25">
      <c r="E14985" s="225"/>
      <c r="G14985" s="281"/>
      <c r="H14985" s="281"/>
      <c r="I14985" s="223"/>
    </row>
    <row r="14986" spans="5:9" x14ac:dyDescent="0.25">
      <c r="E14986" s="225"/>
      <c r="G14986" s="281"/>
      <c r="H14986" s="281"/>
      <c r="I14986" s="223"/>
    </row>
    <row r="14987" spans="5:9" x14ac:dyDescent="0.25">
      <c r="E14987" s="225"/>
      <c r="G14987" s="281"/>
      <c r="H14987" s="281"/>
      <c r="I14987" s="223"/>
    </row>
    <row r="14988" spans="5:9" x14ac:dyDescent="0.25">
      <c r="E14988" s="225"/>
      <c r="G14988" s="281"/>
      <c r="H14988" s="281"/>
      <c r="I14988" s="223"/>
    </row>
    <row r="14989" spans="5:9" x14ac:dyDescent="0.25">
      <c r="E14989" s="225"/>
      <c r="G14989" s="281"/>
      <c r="H14989" s="281"/>
      <c r="I14989" s="223"/>
    </row>
    <row r="14990" spans="5:9" x14ac:dyDescent="0.25">
      <c r="E14990" s="225"/>
      <c r="G14990" s="281"/>
      <c r="H14990" s="281"/>
      <c r="I14990" s="223"/>
    </row>
    <row r="14991" spans="5:9" x14ac:dyDescent="0.25">
      <c r="E14991" s="225"/>
      <c r="G14991" s="281"/>
      <c r="H14991" s="281"/>
      <c r="I14991" s="223"/>
    </row>
    <row r="14992" spans="5:9" x14ac:dyDescent="0.25">
      <c r="E14992" s="225"/>
      <c r="G14992" s="281"/>
      <c r="H14992" s="281"/>
      <c r="I14992" s="223"/>
    </row>
    <row r="14993" spans="5:9" x14ac:dyDescent="0.25">
      <c r="E14993" s="225"/>
      <c r="G14993" s="281"/>
      <c r="H14993" s="281"/>
      <c r="I14993" s="223"/>
    </row>
    <row r="14994" spans="5:9" x14ac:dyDescent="0.25">
      <c r="E14994" s="225"/>
      <c r="G14994" s="281"/>
      <c r="H14994" s="281"/>
      <c r="I14994" s="223"/>
    </row>
    <row r="14995" spans="5:9" x14ac:dyDescent="0.25">
      <c r="E14995" s="225"/>
      <c r="G14995" s="281"/>
      <c r="H14995" s="281"/>
      <c r="I14995" s="223"/>
    </row>
    <row r="14996" spans="5:9" x14ac:dyDescent="0.25">
      <c r="E14996" s="225"/>
      <c r="G14996" s="281"/>
      <c r="H14996" s="281"/>
      <c r="I14996" s="223"/>
    </row>
    <row r="14997" spans="5:9" x14ac:dyDescent="0.25">
      <c r="E14997" s="225"/>
      <c r="G14997" s="281"/>
      <c r="H14997" s="281"/>
      <c r="I14997" s="223"/>
    </row>
    <row r="14998" spans="5:9" x14ac:dyDescent="0.25">
      <c r="E14998" s="225"/>
      <c r="G14998" s="281"/>
      <c r="H14998" s="281"/>
      <c r="I14998" s="223"/>
    </row>
    <row r="14999" spans="5:9" x14ac:dyDescent="0.25">
      <c r="E14999" s="225"/>
      <c r="G14999" s="281"/>
      <c r="H14999" s="281"/>
      <c r="I14999" s="223"/>
    </row>
    <row r="15000" spans="5:9" x14ac:dyDescent="0.25">
      <c r="E15000" s="225"/>
      <c r="G15000" s="281"/>
      <c r="H15000" s="281"/>
      <c r="I15000" s="223"/>
    </row>
    <row r="15001" spans="5:9" x14ac:dyDescent="0.25">
      <c r="E15001" s="225"/>
      <c r="G15001" s="281"/>
      <c r="H15001" s="281"/>
      <c r="I15001" s="223"/>
    </row>
    <row r="15002" spans="5:9" x14ac:dyDescent="0.25">
      <c r="E15002" s="225"/>
      <c r="G15002" s="281"/>
      <c r="H15002" s="281"/>
      <c r="I15002" s="223"/>
    </row>
    <row r="15003" spans="5:9" x14ac:dyDescent="0.25">
      <c r="E15003" s="225"/>
      <c r="G15003" s="281"/>
      <c r="H15003" s="281"/>
      <c r="I15003" s="223"/>
    </row>
    <row r="15004" spans="5:9" x14ac:dyDescent="0.25">
      <c r="E15004" s="225"/>
      <c r="G15004" s="281"/>
      <c r="H15004" s="281"/>
      <c r="I15004" s="223"/>
    </row>
    <row r="15005" spans="5:9" x14ac:dyDescent="0.25">
      <c r="E15005" s="225"/>
      <c r="G15005" s="281"/>
      <c r="H15005" s="281"/>
      <c r="I15005" s="223"/>
    </row>
    <row r="15006" spans="5:9" x14ac:dyDescent="0.25">
      <c r="E15006" s="225"/>
      <c r="G15006" s="281"/>
      <c r="H15006" s="281"/>
      <c r="I15006" s="223"/>
    </row>
    <row r="15007" spans="5:9" x14ac:dyDescent="0.25">
      <c r="E15007" s="225"/>
      <c r="G15007" s="281"/>
      <c r="H15007" s="281"/>
      <c r="I15007" s="223"/>
    </row>
    <row r="15008" spans="5:9" x14ac:dyDescent="0.25">
      <c r="E15008" s="225"/>
      <c r="G15008" s="281"/>
      <c r="H15008" s="281"/>
      <c r="I15008" s="223"/>
    </row>
    <row r="15009" spans="5:9" x14ac:dyDescent="0.25">
      <c r="E15009" s="225"/>
      <c r="G15009" s="281"/>
      <c r="H15009" s="281"/>
      <c r="I15009" s="223"/>
    </row>
    <row r="15010" spans="5:9" x14ac:dyDescent="0.25">
      <c r="E15010" s="225"/>
      <c r="G15010" s="281"/>
      <c r="H15010" s="281"/>
      <c r="I15010" s="223"/>
    </row>
    <row r="15011" spans="5:9" x14ac:dyDescent="0.25">
      <c r="E15011" s="225"/>
      <c r="G15011" s="281"/>
      <c r="H15011" s="281"/>
      <c r="I15011" s="223"/>
    </row>
    <row r="15012" spans="5:9" x14ac:dyDescent="0.25">
      <c r="E15012" s="225"/>
      <c r="G15012" s="281"/>
      <c r="H15012" s="281"/>
      <c r="I15012" s="223"/>
    </row>
    <row r="15013" spans="5:9" x14ac:dyDescent="0.25">
      <c r="E15013" s="225"/>
      <c r="G15013" s="281"/>
      <c r="H15013" s="281"/>
      <c r="I15013" s="223"/>
    </row>
    <row r="15014" spans="5:9" x14ac:dyDescent="0.25">
      <c r="E15014" s="225"/>
      <c r="G15014" s="281"/>
      <c r="H15014" s="281"/>
      <c r="I15014" s="223"/>
    </row>
    <row r="15015" spans="5:9" x14ac:dyDescent="0.25">
      <c r="E15015" s="225"/>
      <c r="G15015" s="281"/>
      <c r="H15015" s="281"/>
      <c r="I15015" s="223"/>
    </row>
    <row r="15016" spans="5:9" x14ac:dyDescent="0.25">
      <c r="E15016" s="225"/>
      <c r="G15016" s="281"/>
      <c r="H15016" s="281"/>
      <c r="I15016" s="223"/>
    </row>
    <row r="15017" spans="5:9" x14ac:dyDescent="0.25">
      <c r="E15017" s="225"/>
      <c r="G15017" s="281"/>
      <c r="H15017" s="281"/>
      <c r="I15017" s="223"/>
    </row>
    <row r="15018" spans="5:9" x14ac:dyDescent="0.25">
      <c r="E15018" s="225"/>
      <c r="G15018" s="281"/>
      <c r="H15018" s="281"/>
      <c r="I15018" s="223"/>
    </row>
    <row r="15019" spans="5:9" x14ac:dyDescent="0.25">
      <c r="E15019" s="225"/>
      <c r="G15019" s="281"/>
      <c r="H15019" s="281"/>
      <c r="I15019" s="223"/>
    </row>
    <row r="15020" spans="5:9" x14ac:dyDescent="0.25">
      <c r="E15020" s="225"/>
      <c r="G15020" s="281"/>
      <c r="H15020" s="281"/>
      <c r="I15020" s="223"/>
    </row>
    <row r="15021" spans="5:9" x14ac:dyDescent="0.25">
      <c r="E15021" s="225"/>
      <c r="G15021" s="281"/>
      <c r="H15021" s="281"/>
      <c r="I15021" s="223"/>
    </row>
    <row r="15022" spans="5:9" x14ac:dyDescent="0.25">
      <c r="E15022" s="225"/>
      <c r="G15022" s="281"/>
      <c r="H15022" s="281"/>
      <c r="I15022" s="223"/>
    </row>
    <row r="15023" spans="5:9" x14ac:dyDescent="0.25">
      <c r="E15023" s="225"/>
      <c r="G15023" s="281"/>
      <c r="H15023" s="281"/>
      <c r="I15023" s="223"/>
    </row>
    <row r="15024" spans="5:9" x14ac:dyDescent="0.25">
      <c r="E15024" s="225"/>
      <c r="G15024" s="281"/>
      <c r="H15024" s="281"/>
      <c r="I15024" s="223"/>
    </row>
    <row r="15025" spans="5:9" x14ac:dyDescent="0.25">
      <c r="E15025" s="225"/>
      <c r="G15025" s="281"/>
      <c r="H15025" s="281"/>
      <c r="I15025" s="223"/>
    </row>
    <row r="15026" spans="5:9" x14ac:dyDescent="0.25">
      <c r="E15026" s="225"/>
      <c r="G15026" s="281"/>
      <c r="H15026" s="281"/>
      <c r="I15026" s="223"/>
    </row>
    <row r="15027" spans="5:9" x14ac:dyDescent="0.25">
      <c r="E15027" s="225"/>
      <c r="G15027" s="281"/>
      <c r="H15027" s="281"/>
      <c r="I15027" s="223"/>
    </row>
    <row r="15028" spans="5:9" x14ac:dyDescent="0.25">
      <c r="E15028" s="225"/>
      <c r="G15028" s="281"/>
      <c r="H15028" s="281"/>
      <c r="I15028" s="223"/>
    </row>
    <row r="15029" spans="5:9" x14ac:dyDescent="0.25">
      <c r="E15029" s="225"/>
      <c r="G15029" s="281"/>
      <c r="H15029" s="281"/>
      <c r="I15029" s="223"/>
    </row>
    <row r="15030" spans="5:9" x14ac:dyDescent="0.25">
      <c r="E15030" s="225"/>
      <c r="G15030" s="281"/>
      <c r="H15030" s="281"/>
      <c r="I15030" s="223"/>
    </row>
    <row r="15031" spans="5:9" x14ac:dyDescent="0.25">
      <c r="E15031" s="225"/>
      <c r="G15031" s="281"/>
      <c r="H15031" s="281"/>
      <c r="I15031" s="223"/>
    </row>
    <row r="15032" spans="5:9" x14ac:dyDescent="0.25">
      <c r="E15032" s="225"/>
      <c r="G15032" s="281"/>
      <c r="H15032" s="281"/>
      <c r="I15032" s="223"/>
    </row>
    <row r="15033" spans="5:9" x14ac:dyDescent="0.25">
      <c r="E15033" s="225"/>
      <c r="G15033" s="281"/>
      <c r="H15033" s="281"/>
      <c r="I15033" s="223"/>
    </row>
    <row r="15034" spans="5:9" x14ac:dyDescent="0.25">
      <c r="E15034" s="225"/>
      <c r="G15034" s="281"/>
      <c r="H15034" s="281"/>
      <c r="I15034" s="223"/>
    </row>
    <row r="15035" spans="5:9" x14ac:dyDescent="0.25">
      <c r="E15035" s="225"/>
      <c r="G15035" s="281"/>
      <c r="H15035" s="281"/>
      <c r="I15035" s="223"/>
    </row>
    <row r="15036" spans="5:9" x14ac:dyDescent="0.25">
      <c r="E15036" s="225"/>
      <c r="G15036" s="281"/>
      <c r="H15036" s="281"/>
      <c r="I15036" s="223"/>
    </row>
    <row r="15037" spans="5:9" x14ac:dyDescent="0.25">
      <c r="E15037" s="225"/>
      <c r="G15037" s="281"/>
      <c r="H15037" s="281"/>
      <c r="I15037" s="223"/>
    </row>
    <row r="15038" spans="5:9" x14ac:dyDescent="0.25">
      <c r="E15038" s="225"/>
      <c r="G15038" s="281"/>
      <c r="H15038" s="281"/>
      <c r="I15038" s="223"/>
    </row>
    <row r="15039" spans="5:9" x14ac:dyDescent="0.25">
      <c r="E15039" s="225"/>
      <c r="G15039" s="281"/>
      <c r="H15039" s="281"/>
      <c r="I15039" s="223"/>
    </row>
    <row r="15040" spans="5:9" x14ac:dyDescent="0.25">
      <c r="E15040" s="225"/>
      <c r="G15040" s="281"/>
      <c r="H15040" s="281"/>
      <c r="I15040" s="223"/>
    </row>
    <row r="15041" spans="5:9" x14ac:dyDescent="0.25">
      <c r="E15041" s="225"/>
      <c r="G15041" s="281"/>
      <c r="H15041" s="281"/>
      <c r="I15041" s="223"/>
    </row>
    <row r="15042" spans="5:9" x14ac:dyDescent="0.25">
      <c r="E15042" s="225"/>
      <c r="G15042" s="281"/>
      <c r="H15042" s="281"/>
      <c r="I15042" s="223"/>
    </row>
    <row r="15043" spans="5:9" x14ac:dyDescent="0.25">
      <c r="E15043" s="225"/>
      <c r="G15043" s="281"/>
      <c r="H15043" s="281"/>
      <c r="I15043" s="223"/>
    </row>
    <row r="15044" spans="5:9" x14ac:dyDescent="0.25">
      <c r="E15044" s="225"/>
      <c r="G15044" s="281"/>
      <c r="H15044" s="281"/>
      <c r="I15044" s="223"/>
    </row>
    <row r="15045" spans="5:9" x14ac:dyDescent="0.25">
      <c r="E15045" s="225"/>
      <c r="G15045" s="281"/>
      <c r="H15045" s="281"/>
      <c r="I15045" s="223"/>
    </row>
    <row r="15046" spans="5:9" x14ac:dyDescent="0.25">
      <c r="E15046" s="225"/>
      <c r="G15046" s="281"/>
      <c r="H15046" s="281"/>
      <c r="I15046" s="223"/>
    </row>
    <row r="15047" spans="5:9" x14ac:dyDescent="0.25">
      <c r="E15047" s="225"/>
      <c r="G15047" s="281"/>
      <c r="H15047" s="281"/>
      <c r="I15047" s="223"/>
    </row>
    <row r="15048" spans="5:9" x14ac:dyDescent="0.25">
      <c r="E15048" s="225"/>
      <c r="G15048" s="281"/>
      <c r="H15048" s="281"/>
      <c r="I15048" s="223"/>
    </row>
    <row r="15049" spans="5:9" x14ac:dyDescent="0.25">
      <c r="E15049" s="225"/>
      <c r="G15049" s="281"/>
      <c r="H15049" s="281"/>
      <c r="I15049" s="223"/>
    </row>
    <row r="15050" spans="5:9" x14ac:dyDescent="0.25">
      <c r="E15050" s="225"/>
      <c r="G15050" s="281"/>
      <c r="H15050" s="281"/>
      <c r="I15050" s="223"/>
    </row>
    <row r="15051" spans="5:9" x14ac:dyDescent="0.25">
      <c r="E15051" s="225"/>
      <c r="G15051" s="281"/>
      <c r="H15051" s="281"/>
      <c r="I15051" s="223"/>
    </row>
    <row r="15052" spans="5:9" x14ac:dyDescent="0.25">
      <c r="E15052" s="225"/>
      <c r="G15052" s="281"/>
      <c r="H15052" s="281"/>
      <c r="I15052" s="223"/>
    </row>
    <row r="15053" spans="5:9" x14ac:dyDescent="0.25">
      <c r="E15053" s="225"/>
      <c r="G15053" s="281"/>
      <c r="H15053" s="281"/>
      <c r="I15053" s="223"/>
    </row>
    <row r="15054" spans="5:9" x14ac:dyDescent="0.25">
      <c r="E15054" s="225"/>
      <c r="G15054" s="281"/>
      <c r="H15054" s="281"/>
      <c r="I15054" s="223"/>
    </row>
    <row r="15055" spans="5:9" x14ac:dyDescent="0.25">
      <c r="E15055" s="225"/>
      <c r="G15055" s="281"/>
      <c r="H15055" s="281"/>
      <c r="I15055" s="223"/>
    </row>
    <row r="15056" spans="5:9" x14ac:dyDescent="0.25">
      <c r="E15056" s="225"/>
      <c r="G15056" s="281"/>
      <c r="H15056" s="281"/>
      <c r="I15056" s="223"/>
    </row>
    <row r="15057" spans="5:9" x14ac:dyDescent="0.25">
      <c r="E15057" s="225"/>
      <c r="G15057" s="281"/>
      <c r="H15057" s="281"/>
      <c r="I15057" s="223"/>
    </row>
    <row r="15058" spans="5:9" x14ac:dyDescent="0.25">
      <c r="E15058" s="225"/>
      <c r="G15058" s="281"/>
      <c r="H15058" s="281"/>
      <c r="I15058" s="223"/>
    </row>
    <row r="15059" spans="5:9" x14ac:dyDescent="0.25">
      <c r="E15059" s="225"/>
      <c r="G15059" s="281"/>
      <c r="H15059" s="281"/>
      <c r="I15059" s="223"/>
    </row>
    <row r="15060" spans="5:9" x14ac:dyDescent="0.25">
      <c r="E15060" s="225"/>
      <c r="G15060" s="281"/>
      <c r="H15060" s="281"/>
      <c r="I15060" s="223"/>
    </row>
    <row r="15061" spans="5:9" x14ac:dyDescent="0.25">
      <c r="E15061" s="225"/>
      <c r="G15061" s="281"/>
      <c r="H15061" s="281"/>
      <c r="I15061" s="223"/>
    </row>
    <row r="15062" spans="5:9" x14ac:dyDescent="0.25">
      <c r="E15062" s="225"/>
      <c r="G15062" s="281"/>
      <c r="H15062" s="281"/>
      <c r="I15062" s="223"/>
    </row>
    <row r="15063" spans="5:9" x14ac:dyDescent="0.25">
      <c r="E15063" s="225"/>
      <c r="G15063" s="281"/>
      <c r="H15063" s="281"/>
      <c r="I15063" s="223"/>
    </row>
    <row r="15064" spans="5:9" x14ac:dyDescent="0.25">
      <c r="E15064" s="225"/>
      <c r="G15064" s="281"/>
      <c r="H15064" s="281"/>
      <c r="I15064" s="223"/>
    </row>
    <row r="15065" spans="5:9" x14ac:dyDescent="0.25">
      <c r="E15065" s="225"/>
      <c r="G15065" s="281"/>
      <c r="H15065" s="281"/>
      <c r="I15065" s="223"/>
    </row>
    <row r="15066" spans="5:9" x14ac:dyDescent="0.25">
      <c r="E15066" s="225"/>
      <c r="G15066" s="281"/>
      <c r="H15066" s="281"/>
      <c r="I15066" s="223"/>
    </row>
    <row r="15067" spans="5:9" x14ac:dyDescent="0.25">
      <c r="E15067" s="225"/>
      <c r="G15067" s="281"/>
      <c r="H15067" s="281"/>
      <c r="I15067" s="223"/>
    </row>
    <row r="15068" spans="5:9" x14ac:dyDescent="0.25">
      <c r="E15068" s="225"/>
      <c r="G15068" s="281"/>
      <c r="H15068" s="281"/>
      <c r="I15068" s="223"/>
    </row>
    <row r="15069" spans="5:9" x14ac:dyDescent="0.25">
      <c r="E15069" s="225"/>
      <c r="G15069" s="281"/>
      <c r="H15069" s="281"/>
      <c r="I15069" s="223"/>
    </row>
    <row r="15070" spans="5:9" x14ac:dyDescent="0.25">
      <c r="E15070" s="225"/>
      <c r="G15070" s="281"/>
      <c r="H15070" s="281"/>
      <c r="I15070" s="223"/>
    </row>
    <row r="15071" spans="5:9" x14ac:dyDescent="0.25">
      <c r="E15071" s="225"/>
      <c r="G15071" s="281"/>
      <c r="H15071" s="281"/>
      <c r="I15071" s="223"/>
    </row>
    <row r="15072" spans="5:9" x14ac:dyDescent="0.25">
      <c r="E15072" s="225"/>
      <c r="G15072" s="281"/>
      <c r="H15072" s="281"/>
      <c r="I15072" s="223"/>
    </row>
    <row r="15073" spans="5:9" x14ac:dyDescent="0.25">
      <c r="E15073" s="225"/>
      <c r="G15073" s="281"/>
      <c r="H15073" s="281"/>
      <c r="I15073" s="223"/>
    </row>
    <row r="15074" spans="5:9" x14ac:dyDescent="0.25">
      <c r="E15074" s="225"/>
      <c r="G15074" s="281"/>
      <c r="H15074" s="281"/>
      <c r="I15074" s="223"/>
    </row>
    <row r="15075" spans="5:9" x14ac:dyDescent="0.25">
      <c r="E15075" s="225"/>
      <c r="G15075" s="281"/>
      <c r="H15075" s="281"/>
      <c r="I15075" s="223"/>
    </row>
    <row r="15076" spans="5:9" x14ac:dyDescent="0.25">
      <c r="E15076" s="225"/>
      <c r="G15076" s="281"/>
      <c r="H15076" s="281"/>
      <c r="I15076" s="223"/>
    </row>
    <row r="15077" spans="5:9" x14ac:dyDescent="0.25">
      <c r="E15077" s="225"/>
      <c r="G15077" s="281"/>
      <c r="H15077" s="281"/>
      <c r="I15077" s="223"/>
    </row>
    <row r="15078" spans="5:9" x14ac:dyDescent="0.25">
      <c r="E15078" s="225"/>
      <c r="G15078" s="281"/>
      <c r="H15078" s="281"/>
      <c r="I15078" s="223"/>
    </row>
    <row r="15079" spans="5:9" x14ac:dyDescent="0.25">
      <c r="E15079" s="225"/>
      <c r="G15079" s="281"/>
      <c r="H15079" s="281"/>
      <c r="I15079" s="223"/>
    </row>
    <row r="15080" spans="5:9" x14ac:dyDescent="0.25">
      <c r="E15080" s="225"/>
      <c r="G15080" s="281"/>
      <c r="H15080" s="281"/>
      <c r="I15080" s="223"/>
    </row>
    <row r="15081" spans="5:9" x14ac:dyDescent="0.25">
      <c r="E15081" s="225"/>
      <c r="G15081" s="281"/>
      <c r="H15081" s="281"/>
      <c r="I15081" s="223"/>
    </row>
    <row r="15082" spans="5:9" x14ac:dyDescent="0.25">
      <c r="E15082" s="225"/>
      <c r="G15082" s="281"/>
      <c r="H15082" s="281"/>
      <c r="I15082" s="223"/>
    </row>
    <row r="15083" spans="5:9" x14ac:dyDescent="0.25">
      <c r="E15083" s="225"/>
      <c r="G15083" s="281"/>
      <c r="H15083" s="281"/>
      <c r="I15083" s="223"/>
    </row>
    <row r="15084" spans="5:9" x14ac:dyDescent="0.25">
      <c r="E15084" s="225"/>
      <c r="G15084" s="281"/>
      <c r="H15084" s="281"/>
      <c r="I15084" s="223"/>
    </row>
    <row r="15085" spans="5:9" x14ac:dyDescent="0.25">
      <c r="E15085" s="225"/>
      <c r="G15085" s="281"/>
      <c r="H15085" s="281"/>
      <c r="I15085" s="223"/>
    </row>
    <row r="15086" spans="5:9" x14ac:dyDescent="0.25">
      <c r="E15086" s="225"/>
      <c r="G15086" s="281"/>
      <c r="H15086" s="281"/>
      <c r="I15086" s="223"/>
    </row>
    <row r="15087" spans="5:9" x14ac:dyDescent="0.25">
      <c r="E15087" s="225"/>
      <c r="G15087" s="281"/>
      <c r="H15087" s="281"/>
      <c r="I15087" s="223"/>
    </row>
    <row r="15088" spans="5:9" x14ac:dyDescent="0.25">
      <c r="E15088" s="225"/>
      <c r="G15088" s="281"/>
      <c r="H15088" s="281"/>
      <c r="I15088" s="223"/>
    </row>
    <row r="15089" spans="5:9" x14ac:dyDescent="0.25">
      <c r="E15089" s="225"/>
      <c r="G15089" s="281"/>
      <c r="H15089" s="281"/>
      <c r="I15089" s="223"/>
    </row>
    <row r="15090" spans="5:9" x14ac:dyDescent="0.25">
      <c r="E15090" s="225"/>
      <c r="G15090" s="281"/>
      <c r="H15090" s="281"/>
      <c r="I15090" s="223"/>
    </row>
    <row r="15091" spans="5:9" x14ac:dyDescent="0.25">
      <c r="E15091" s="225"/>
      <c r="G15091" s="281"/>
      <c r="H15091" s="281"/>
      <c r="I15091" s="223"/>
    </row>
    <row r="15092" spans="5:9" x14ac:dyDescent="0.25">
      <c r="E15092" s="225"/>
      <c r="G15092" s="281"/>
      <c r="H15092" s="281"/>
      <c r="I15092" s="223"/>
    </row>
    <row r="15093" spans="5:9" x14ac:dyDescent="0.25">
      <c r="E15093" s="225"/>
      <c r="G15093" s="281"/>
      <c r="H15093" s="281"/>
      <c r="I15093" s="223"/>
    </row>
    <row r="15094" spans="5:9" x14ac:dyDescent="0.25">
      <c r="E15094" s="225"/>
      <c r="G15094" s="281"/>
      <c r="H15094" s="281"/>
      <c r="I15094" s="223"/>
    </row>
    <row r="15095" spans="5:9" x14ac:dyDescent="0.25">
      <c r="E15095" s="225"/>
      <c r="G15095" s="281"/>
      <c r="H15095" s="281"/>
      <c r="I15095" s="223"/>
    </row>
    <row r="15096" spans="5:9" x14ac:dyDescent="0.25">
      <c r="E15096" s="225"/>
      <c r="G15096" s="281"/>
      <c r="H15096" s="281"/>
      <c r="I15096" s="223"/>
    </row>
    <row r="15097" spans="5:9" x14ac:dyDescent="0.25">
      <c r="E15097" s="225"/>
      <c r="G15097" s="281"/>
      <c r="H15097" s="281"/>
      <c r="I15097" s="223"/>
    </row>
    <row r="15098" spans="5:9" x14ac:dyDescent="0.25">
      <c r="E15098" s="225"/>
      <c r="G15098" s="281"/>
      <c r="H15098" s="281"/>
      <c r="I15098" s="223"/>
    </row>
    <row r="15099" spans="5:9" x14ac:dyDescent="0.25">
      <c r="E15099" s="225"/>
      <c r="G15099" s="281"/>
      <c r="H15099" s="281"/>
      <c r="I15099" s="223"/>
    </row>
    <row r="15100" spans="5:9" x14ac:dyDescent="0.25">
      <c r="E15100" s="225"/>
      <c r="G15100" s="281"/>
      <c r="H15100" s="281"/>
      <c r="I15100" s="223"/>
    </row>
    <row r="15101" spans="5:9" x14ac:dyDescent="0.25">
      <c r="E15101" s="225"/>
      <c r="G15101" s="281"/>
      <c r="H15101" s="281"/>
      <c r="I15101" s="223"/>
    </row>
    <row r="15102" spans="5:9" x14ac:dyDescent="0.25">
      <c r="E15102" s="225"/>
      <c r="G15102" s="281"/>
      <c r="H15102" s="281"/>
      <c r="I15102" s="223"/>
    </row>
    <row r="15103" spans="5:9" x14ac:dyDescent="0.25">
      <c r="E15103" s="225"/>
      <c r="G15103" s="281"/>
      <c r="H15103" s="281"/>
      <c r="I15103" s="223"/>
    </row>
    <row r="15104" spans="5:9" x14ac:dyDescent="0.25">
      <c r="E15104" s="225"/>
      <c r="G15104" s="281"/>
      <c r="H15104" s="281"/>
      <c r="I15104" s="223"/>
    </row>
    <row r="15105" spans="5:9" x14ac:dyDescent="0.25">
      <c r="E15105" s="225"/>
      <c r="G15105" s="281"/>
      <c r="H15105" s="281"/>
      <c r="I15105" s="223"/>
    </row>
    <row r="15106" spans="5:9" x14ac:dyDescent="0.25">
      <c r="E15106" s="225"/>
      <c r="G15106" s="281"/>
      <c r="H15106" s="281"/>
      <c r="I15106" s="223"/>
    </row>
    <row r="15107" spans="5:9" x14ac:dyDescent="0.25">
      <c r="E15107" s="225"/>
      <c r="G15107" s="281"/>
      <c r="H15107" s="281"/>
      <c r="I15107" s="223"/>
    </row>
    <row r="15108" spans="5:9" x14ac:dyDescent="0.25">
      <c r="E15108" s="225"/>
      <c r="G15108" s="281"/>
      <c r="H15108" s="281"/>
      <c r="I15108" s="223"/>
    </row>
    <row r="15109" spans="5:9" x14ac:dyDescent="0.25">
      <c r="E15109" s="225"/>
      <c r="G15109" s="281"/>
      <c r="H15109" s="281"/>
      <c r="I15109" s="223"/>
    </row>
    <row r="15110" spans="5:9" x14ac:dyDescent="0.25">
      <c r="E15110" s="225"/>
      <c r="G15110" s="281"/>
      <c r="H15110" s="281"/>
      <c r="I15110" s="223"/>
    </row>
    <row r="15111" spans="5:9" x14ac:dyDescent="0.25">
      <c r="E15111" s="225"/>
      <c r="G15111" s="281"/>
      <c r="H15111" s="281"/>
      <c r="I15111" s="223"/>
    </row>
    <row r="15112" spans="5:9" x14ac:dyDescent="0.25">
      <c r="E15112" s="225"/>
      <c r="G15112" s="281"/>
      <c r="H15112" s="281"/>
      <c r="I15112" s="223"/>
    </row>
    <row r="15113" spans="5:9" x14ac:dyDescent="0.25">
      <c r="E15113" s="225"/>
      <c r="G15113" s="281"/>
      <c r="H15113" s="281"/>
      <c r="I15113" s="223"/>
    </row>
    <row r="15114" spans="5:9" x14ac:dyDescent="0.25">
      <c r="E15114" s="225"/>
      <c r="G15114" s="281"/>
      <c r="H15114" s="281"/>
      <c r="I15114" s="223"/>
    </row>
    <row r="15115" spans="5:9" x14ac:dyDescent="0.25">
      <c r="E15115" s="225"/>
      <c r="G15115" s="281"/>
      <c r="H15115" s="281"/>
      <c r="I15115" s="223"/>
    </row>
    <row r="15116" spans="5:9" x14ac:dyDescent="0.25">
      <c r="E15116" s="225"/>
      <c r="G15116" s="281"/>
      <c r="H15116" s="281"/>
      <c r="I15116" s="223"/>
    </row>
    <row r="15117" spans="5:9" x14ac:dyDescent="0.25">
      <c r="E15117" s="225"/>
      <c r="G15117" s="281"/>
      <c r="H15117" s="281"/>
      <c r="I15117" s="223"/>
    </row>
    <row r="15118" spans="5:9" x14ac:dyDescent="0.25">
      <c r="E15118" s="225"/>
      <c r="G15118" s="281"/>
      <c r="H15118" s="281"/>
      <c r="I15118" s="223"/>
    </row>
    <row r="15119" spans="5:9" x14ac:dyDescent="0.25">
      <c r="E15119" s="225"/>
      <c r="G15119" s="281"/>
      <c r="H15119" s="281"/>
      <c r="I15119" s="223"/>
    </row>
    <row r="15120" spans="5:9" x14ac:dyDescent="0.25">
      <c r="E15120" s="225"/>
      <c r="G15120" s="281"/>
      <c r="H15120" s="281"/>
      <c r="I15120" s="223"/>
    </row>
    <row r="15121" spans="5:9" x14ac:dyDescent="0.25">
      <c r="E15121" s="225"/>
      <c r="G15121" s="281"/>
      <c r="H15121" s="281"/>
      <c r="I15121" s="223"/>
    </row>
    <row r="15122" spans="5:9" x14ac:dyDescent="0.25">
      <c r="E15122" s="225"/>
      <c r="G15122" s="281"/>
      <c r="H15122" s="281"/>
      <c r="I15122" s="223"/>
    </row>
    <row r="15123" spans="5:9" x14ac:dyDescent="0.25">
      <c r="E15123" s="225"/>
      <c r="G15123" s="281"/>
      <c r="H15123" s="281"/>
      <c r="I15123" s="223"/>
    </row>
    <row r="15124" spans="5:9" x14ac:dyDescent="0.25">
      <c r="E15124" s="225"/>
      <c r="G15124" s="281"/>
      <c r="H15124" s="281"/>
      <c r="I15124" s="223"/>
    </row>
    <row r="15125" spans="5:9" x14ac:dyDescent="0.25">
      <c r="E15125" s="225"/>
      <c r="G15125" s="281"/>
      <c r="H15125" s="281"/>
      <c r="I15125" s="223"/>
    </row>
    <row r="15126" spans="5:9" x14ac:dyDescent="0.25">
      <c r="E15126" s="225"/>
      <c r="G15126" s="281"/>
      <c r="H15126" s="281"/>
      <c r="I15126" s="223"/>
    </row>
    <row r="15127" spans="5:9" x14ac:dyDescent="0.25">
      <c r="E15127" s="225"/>
      <c r="G15127" s="281"/>
      <c r="H15127" s="281"/>
      <c r="I15127" s="223"/>
    </row>
    <row r="15128" spans="5:9" x14ac:dyDescent="0.25">
      <c r="E15128" s="225"/>
      <c r="G15128" s="281"/>
      <c r="H15128" s="281"/>
      <c r="I15128" s="223"/>
    </row>
    <row r="15129" spans="5:9" x14ac:dyDescent="0.25">
      <c r="E15129" s="225"/>
      <c r="G15129" s="281"/>
      <c r="H15129" s="281"/>
      <c r="I15129" s="223"/>
    </row>
    <row r="15130" spans="5:9" x14ac:dyDescent="0.25">
      <c r="E15130" s="225"/>
      <c r="G15130" s="281"/>
      <c r="H15130" s="281"/>
      <c r="I15130" s="223"/>
    </row>
    <row r="15131" spans="5:9" x14ac:dyDescent="0.25">
      <c r="E15131" s="225"/>
      <c r="G15131" s="281"/>
      <c r="H15131" s="281"/>
      <c r="I15131" s="223"/>
    </row>
    <row r="15132" spans="5:9" x14ac:dyDescent="0.25">
      <c r="E15132" s="225"/>
      <c r="G15132" s="281"/>
      <c r="H15132" s="281"/>
      <c r="I15132" s="223"/>
    </row>
    <row r="15133" spans="5:9" x14ac:dyDescent="0.25">
      <c r="E15133" s="225"/>
      <c r="G15133" s="281"/>
      <c r="H15133" s="281"/>
      <c r="I15133" s="223"/>
    </row>
    <row r="15134" spans="5:9" x14ac:dyDescent="0.25">
      <c r="E15134" s="225"/>
      <c r="G15134" s="281"/>
      <c r="H15134" s="281"/>
      <c r="I15134" s="223"/>
    </row>
    <row r="15135" spans="5:9" x14ac:dyDescent="0.25">
      <c r="E15135" s="225"/>
      <c r="G15135" s="281"/>
      <c r="H15135" s="281"/>
      <c r="I15135" s="223"/>
    </row>
    <row r="15136" spans="5:9" x14ac:dyDescent="0.25">
      <c r="E15136" s="225"/>
      <c r="G15136" s="281"/>
      <c r="H15136" s="281"/>
      <c r="I15136" s="223"/>
    </row>
    <row r="15137" spans="5:9" x14ac:dyDescent="0.25">
      <c r="E15137" s="225"/>
      <c r="G15137" s="281"/>
      <c r="H15137" s="281"/>
      <c r="I15137" s="223"/>
    </row>
    <row r="15138" spans="5:9" x14ac:dyDescent="0.25">
      <c r="E15138" s="225"/>
      <c r="G15138" s="281"/>
      <c r="H15138" s="281"/>
      <c r="I15138" s="223"/>
    </row>
    <row r="15139" spans="5:9" x14ac:dyDescent="0.25">
      <c r="E15139" s="225"/>
      <c r="G15139" s="281"/>
      <c r="H15139" s="281"/>
      <c r="I15139" s="223"/>
    </row>
    <row r="15140" spans="5:9" x14ac:dyDescent="0.25">
      <c r="E15140" s="225"/>
      <c r="G15140" s="281"/>
      <c r="H15140" s="281"/>
      <c r="I15140" s="223"/>
    </row>
    <row r="15141" spans="5:9" x14ac:dyDescent="0.25">
      <c r="E15141" s="225"/>
      <c r="G15141" s="281"/>
      <c r="H15141" s="281"/>
      <c r="I15141" s="223"/>
    </row>
    <row r="15142" spans="5:9" x14ac:dyDescent="0.25">
      <c r="E15142" s="225"/>
      <c r="G15142" s="281"/>
      <c r="H15142" s="281"/>
      <c r="I15142" s="223"/>
    </row>
    <row r="15143" spans="5:9" x14ac:dyDescent="0.25">
      <c r="E15143" s="225"/>
      <c r="G15143" s="281"/>
      <c r="H15143" s="281"/>
      <c r="I15143" s="223"/>
    </row>
    <row r="15144" spans="5:9" x14ac:dyDescent="0.25">
      <c r="E15144" s="225"/>
      <c r="G15144" s="281"/>
      <c r="H15144" s="281"/>
      <c r="I15144" s="223"/>
    </row>
    <row r="15145" spans="5:9" x14ac:dyDescent="0.25">
      <c r="E15145" s="225"/>
      <c r="G15145" s="281"/>
      <c r="H15145" s="281"/>
      <c r="I15145" s="223"/>
    </row>
    <row r="15146" spans="5:9" x14ac:dyDescent="0.25">
      <c r="E15146" s="225"/>
      <c r="G15146" s="281"/>
      <c r="H15146" s="281"/>
      <c r="I15146" s="223"/>
    </row>
    <row r="15147" spans="5:9" x14ac:dyDescent="0.25">
      <c r="E15147" s="225"/>
      <c r="G15147" s="281"/>
      <c r="H15147" s="281"/>
      <c r="I15147" s="223"/>
    </row>
    <row r="15148" spans="5:9" x14ac:dyDescent="0.25">
      <c r="E15148" s="225"/>
      <c r="G15148" s="281"/>
      <c r="H15148" s="281"/>
      <c r="I15148" s="223"/>
    </row>
    <row r="15149" spans="5:9" x14ac:dyDescent="0.25">
      <c r="E15149" s="225"/>
      <c r="G15149" s="281"/>
      <c r="H15149" s="281"/>
      <c r="I15149" s="223"/>
    </row>
    <row r="15150" spans="5:9" x14ac:dyDescent="0.25">
      <c r="E15150" s="225"/>
      <c r="G15150" s="281"/>
      <c r="H15150" s="281"/>
      <c r="I15150" s="223"/>
    </row>
    <row r="15151" spans="5:9" x14ac:dyDescent="0.25">
      <c r="E15151" s="225"/>
      <c r="G15151" s="281"/>
      <c r="H15151" s="281"/>
      <c r="I15151" s="223"/>
    </row>
    <row r="15152" spans="5:9" x14ac:dyDescent="0.25">
      <c r="E15152" s="225"/>
      <c r="G15152" s="281"/>
      <c r="H15152" s="281"/>
      <c r="I15152" s="223"/>
    </row>
    <row r="15153" spans="5:9" x14ac:dyDescent="0.25">
      <c r="E15153" s="225"/>
      <c r="G15153" s="281"/>
      <c r="H15153" s="281"/>
      <c r="I15153" s="223"/>
    </row>
    <row r="15154" spans="5:9" x14ac:dyDescent="0.25">
      <c r="E15154" s="225"/>
      <c r="G15154" s="281"/>
      <c r="H15154" s="281"/>
      <c r="I15154" s="223"/>
    </row>
    <row r="15155" spans="5:9" x14ac:dyDescent="0.25">
      <c r="E15155" s="225"/>
      <c r="G15155" s="281"/>
      <c r="H15155" s="281"/>
      <c r="I15155" s="223"/>
    </row>
    <row r="15156" spans="5:9" x14ac:dyDescent="0.25">
      <c r="E15156" s="225"/>
      <c r="G15156" s="281"/>
      <c r="H15156" s="281"/>
      <c r="I15156" s="223"/>
    </row>
    <row r="15157" spans="5:9" x14ac:dyDescent="0.25">
      <c r="E15157" s="225"/>
      <c r="G15157" s="281"/>
      <c r="H15157" s="281"/>
      <c r="I15157" s="223"/>
    </row>
    <row r="15158" spans="5:9" x14ac:dyDescent="0.25">
      <c r="E15158" s="225"/>
      <c r="G15158" s="281"/>
      <c r="H15158" s="281"/>
      <c r="I15158" s="223"/>
    </row>
    <row r="15159" spans="5:9" x14ac:dyDescent="0.25">
      <c r="E15159" s="225"/>
      <c r="G15159" s="281"/>
      <c r="H15159" s="281"/>
      <c r="I15159" s="223"/>
    </row>
    <row r="15160" spans="5:9" x14ac:dyDescent="0.25">
      <c r="E15160" s="225"/>
      <c r="G15160" s="281"/>
      <c r="H15160" s="281"/>
      <c r="I15160" s="223"/>
    </row>
    <row r="15161" spans="5:9" x14ac:dyDescent="0.25">
      <c r="E15161" s="225"/>
      <c r="G15161" s="281"/>
      <c r="H15161" s="281"/>
      <c r="I15161" s="223"/>
    </row>
    <row r="15162" spans="5:9" x14ac:dyDescent="0.25">
      <c r="E15162" s="225"/>
      <c r="G15162" s="281"/>
      <c r="H15162" s="281"/>
      <c r="I15162" s="223"/>
    </row>
    <row r="15163" spans="5:9" x14ac:dyDescent="0.25">
      <c r="E15163" s="225"/>
      <c r="G15163" s="281"/>
      <c r="H15163" s="281"/>
      <c r="I15163" s="223"/>
    </row>
    <row r="15164" spans="5:9" x14ac:dyDescent="0.25">
      <c r="E15164" s="225"/>
      <c r="G15164" s="281"/>
      <c r="H15164" s="281"/>
      <c r="I15164" s="223"/>
    </row>
    <row r="15165" spans="5:9" x14ac:dyDescent="0.25">
      <c r="E15165" s="225"/>
      <c r="G15165" s="281"/>
      <c r="H15165" s="281"/>
      <c r="I15165" s="223"/>
    </row>
    <row r="15166" spans="5:9" x14ac:dyDescent="0.25">
      <c r="E15166" s="225"/>
      <c r="G15166" s="281"/>
      <c r="H15166" s="281"/>
      <c r="I15166" s="223"/>
    </row>
    <row r="15167" spans="5:9" x14ac:dyDescent="0.25">
      <c r="E15167" s="225"/>
      <c r="G15167" s="281"/>
      <c r="H15167" s="281"/>
      <c r="I15167" s="223"/>
    </row>
    <row r="15168" spans="5:9" x14ac:dyDescent="0.25">
      <c r="E15168" s="225"/>
      <c r="G15168" s="281"/>
      <c r="H15168" s="281"/>
      <c r="I15168" s="223"/>
    </row>
    <row r="15169" spans="5:9" x14ac:dyDescent="0.25">
      <c r="E15169" s="225"/>
      <c r="G15169" s="281"/>
      <c r="H15169" s="281"/>
      <c r="I15169" s="223"/>
    </row>
    <row r="15170" spans="5:9" x14ac:dyDescent="0.25">
      <c r="E15170" s="225"/>
      <c r="G15170" s="281"/>
      <c r="H15170" s="281"/>
      <c r="I15170" s="223"/>
    </row>
    <row r="15171" spans="5:9" x14ac:dyDescent="0.25">
      <c r="E15171" s="225"/>
      <c r="G15171" s="281"/>
      <c r="H15171" s="281"/>
      <c r="I15171" s="223"/>
    </row>
    <row r="15172" spans="5:9" x14ac:dyDescent="0.25">
      <c r="E15172" s="225"/>
      <c r="G15172" s="281"/>
      <c r="H15172" s="281"/>
      <c r="I15172" s="223"/>
    </row>
    <row r="15173" spans="5:9" x14ac:dyDescent="0.25">
      <c r="E15173" s="225"/>
      <c r="G15173" s="281"/>
      <c r="H15173" s="281"/>
      <c r="I15173" s="223"/>
    </row>
    <row r="15174" spans="5:9" x14ac:dyDescent="0.25">
      <c r="E15174" s="225"/>
      <c r="G15174" s="281"/>
      <c r="H15174" s="281"/>
      <c r="I15174" s="223"/>
    </row>
    <row r="15175" spans="5:9" x14ac:dyDescent="0.25">
      <c r="E15175" s="225"/>
      <c r="G15175" s="281"/>
      <c r="H15175" s="281"/>
      <c r="I15175" s="223"/>
    </row>
    <row r="15176" spans="5:9" x14ac:dyDescent="0.25">
      <c r="E15176" s="225"/>
      <c r="G15176" s="281"/>
      <c r="H15176" s="281"/>
      <c r="I15176" s="223"/>
    </row>
    <row r="15177" spans="5:9" x14ac:dyDescent="0.25">
      <c r="E15177" s="225"/>
      <c r="G15177" s="281"/>
      <c r="H15177" s="281"/>
      <c r="I15177" s="223"/>
    </row>
    <row r="15178" spans="5:9" x14ac:dyDescent="0.25">
      <c r="E15178" s="225"/>
      <c r="G15178" s="281"/>
      <c r="H15178" s="281"/>
      <c r="I15178" s="223"/>
    </row>
    <row r="15179" spans="5:9" x14ac:dyDescent="0.25">
      <c r="E15179" s="225"/>
      <c r="G15179" s="281"/>
      <c r="H15179" s="281"/>
      <c r="I15179" s="223"/>
    </row>
    <row r="15180" spans="5:9" x14ac:dyDescent="0.25">
      <c r="E15180" s="225"/>
      <c r="G15180" s="281"/>
      <c r="H15180" s="281"/>
      <c r="I15180" s="223"/>
    </row>
    <row r="15181" spans="5:9" x14ac:dyDescent="0.25">
      <c r="E15181" s="225"/>
      <c r="G15181" s="281"/>
      <c r="H15181" s="281"/>
      <c r="I15181" s="223"/>
    </row>
    <row r="15182" spans="5:9" x14ac:dyDescent="0.25">
      <c r="E15182" s="225"/>
      <c r="G15182" s="281"/>
      <c r="H15182" s="281"/>
      <c r="I15182" s="223"/>
    </row>
    <row r="15183" spans="5:9" x14ac:dyDescent="0.25">
      <c r="E15183" s="225"/>
      <c r="G15183" s="281"/>
      <c r="H15183" s="281"/>
      <c r="I15183" s="223"/>
    </row>
    <row r="15184" spans="5:9" x14ac:dyDescent="0.25">
      <c r="E15184" s="225"/>
      <c r="G15184" s="281"/>
      <c r="H15184" s="281"/>
      <c r="I15184" s="223"/>
    </row>
    <row r="15185" spans="5:9" x14ac:dyDescent="0.25">
      <c r="E15185" s="225"/>
      <c r="G15185" s="281"/>
      <c r="H15185" s="281"/>
      <c r="I15185" s="223"/>
    </row>
    <row r="15186" spans="5:9" x14ac:dyDescent="0.25">
      <c r="E15186" s="225"/>
      <c r="G15186" s="281"/>
      <c r="H15186" s="281"/>
      <c r="I15186" s="223"/>
    </row>
    <row r="15187" spans="5:9" x14ac:dyDescent="0.25">
      <c r="E15187" s="225"/>
      <c r="G15187" s="281"/>
      <c r="H15187" s="281"/>
      <c r="I15187" s="223"/>
    </row>
    <row r="15188" spans="5:9" x14ac:dyDescent="0.25">
      <c r="E15188" s="225"/>
      <c r="G15188" s="281"/>
      <c r="H15188" s="281"/>
      <c r="I15188" s="223"/>
    </row>
    <row r="15189" spans="5:9" x14ac:dyDescent="0.25">
      <c r="E15189" s="225"/>
      <c r="G15189" s="281"/>
      <c r="H15189" s="281"/>
      <c r="I15189" s="223"/>
    </row>
    <row r="15190" spans="5:9" x14ac:dyDescent="0.25">
      <c r="E15190" s="225"/>
      <c r="G15190" s="281"/>
      <c r="H15190" s="281"/>
      <c r="I15190" s="223"/>
    </row>
    <row r="15191" spans="5:9" x14ac:dyDescent="0.25">
      <c r="E15191" s="225"/>
      <c r="G15191" s="281"/>
      <c r="H15191" s="281"/>
      <c r="I15191" s="223"/>
    </row>
    <row r="15192" spans="5:9" x14ac:dyDescent="0.25">
      <c r="E15192" s="225"/>
      <c r="G15192" s="281"/>
      <c r="H15192" s="281"/>
      <c r="I15192" s="223"/>
    </row>
    <row r="15193" spans="5:9" x14ac:dyDescent="0.25">
      <c r="E15193" s="225"/>
      <c r="G15193" s="281"/>
      <c r="H15193" s="281"/>
      <c r="I15193" s="223"/>
    </row>
    <row r="15194" spans="5:9" x14ac:dyDescent="0.25">
      <c r="E15194" s="225"/>
      <c r="G15194" s="281"/>
      <c r="H15194" s="281"/>
      <c r="I15194" s="223"/>
    </row>
    <row r="15195" spans="5:9" x14ac:dyDescent="0.25">
      <c r="E15195" s="225"/>
      <c r="G15195" s="281"/>
      <c r="H15195" s="281"/>
      <c r="I15195" s="223"/>
    </row>
    <row r="15196" spans="5:9" x14ac:dyDescent="0.25">
      <c r="E15196" s="225"/>
      <c r="G15196" s="281"/>
      <c r="H15196" s="281"/>
      <c r="I15196" s="223"/>
    </row>
    <row r="15197" spans="5:9" x14ac:dyDescent="0.25">
      <c r="E15197" s="225"/>
      <c r="G15197" s="281"/>
      <c r="H15197" s="281"/>
      <c r="I15197" s="223"/>
    </row>
    <row r="15198" spans="5:9" x14ac:dyDescent="0.25">
      <c r="E15198" s="225"/>
      <c r="G15198" s="281"/>
      <c r="H15198" s="281"/>
      <c r="I15198" s="223"/>
    </row>
    <row r="15199" spans="5:9" x14ac:dyDescent="0.25">
      <c r="E15199" s="225"/>
      <c r="G15199" s="281"/>
      <c r="H15199" s="281"/>
      <c r="I15199" s="223"/>
    </row>
    <row r="15200" spans="5:9" x14ac:dyDescent="0.25">
      <c r="E15200" s="225"/>
      <c r="G15200" s="281"/>
      <c r="H15200" s="281"/>
      <c r="I15200" s="223"/>
    </row>
    <row r="15201" spans="5:9" x14ac:dyDescent="0.25">
      <c r="E15201" s="225"/>
      <c r="G15201" s="281"/>
      <c r="H15201" s="281"/>
      <c r="I15201" s="223"/>
    </row>
    <row r="15202" spans="5:9" x14ac:dyDescent="0.25">
      <c r="E15202" s="225"/>
      <c r="G15202" s="281"/>
      <c r="H15202" s="281"/>
      <c r="I15202" s="223"/>
    </row>
    <row r="15203" spans="5:9" x14ac:dyDescent="0.25">
      <c r="E15203" s="225"/>
      <c r="G15203" s="281"/>
      <c r="H15203" s="281"/>
      <c r="I15203" s="223"/>
    </row>
    <row r="15204" spans="5:9" x14ac:dyDescent="0.25">
      <c r="E15204" s="225"/>
      <c r="G15204" s="281"/>
      <c r="H15204" s="281"/>
      <c r="I15204" s="223"/>
    </row>
    <row r="15205" spans="5:9" x14ac:dyDescent="0.25">
      <c r="E15205" s="225"/>
      <c r="G15205" s="281"/>
      <c r="H15205" s="281"/>
      <c r="I15205" s="223"/>
    </row>
    <row r="15206" spans="5:9" x14ac:dyDescent="0.25">
      <c r="E15206" s="225"/>
      <c r="G15206" s="281"/>
      <c r="H15206" s="281"/>
      <c r="I15206" s="223"/>
    </row>
    <row r="15207" spans="5:9" x14ac:dyDescent="0.25">
      <c r="E15207" s="225"/>
      <c r="G15207" s="281"/>
      <c r="H15207" s="281"/>
      <c r="I15207" s="223"/>
    </row>
    <row r="15208" spans="5:9" x14ac:dyDescent="0.25">
      <c r="E15208" s="225"/>
      <c r="G15208" s="281"/>
      <c r="H15208" s="281"/>
      <c r="I15208" s="223"/>
    </row>
    <row r="15209" spans="5:9" x14ac:dyDescent="0.25">
      <c r="E15209" s="225"/>
      <c r="G15209" s="281"/>
      <c r="H15209" s="281"/>
      <c r="I15209" s="223"/>
    </row>
    <row r="15210" spans="5:9" x14ac:dyDescent="0.25">
      <c r="E15210" s="225"/>
      <c r="G15210" s="281"/>
      <c r="H15210" s="281"/>
      <c r="I15210" s="223"/>
    </row>
    <row r="15211" spans="5:9" x14ac:dyDescent="0.25">
      <c r="E15211" s="225"/>
      <c r="G15211" s="281"/>
      <c r="H15211" s="281"/>
      <c r="I15211" s="223"/>
    </row>
    <row r="15212" spans="5:9" x14ac:dyDescent="0.25">
      <c r="E15212" s="225"/>
      <c r="G15212" s="281"/>
      <c r="H15212" s="281"/>
      <c r="I15212" s="223"/>
    </row>
    <row r="15213" spans="5:9" x14ac:dyDescent="0.25">
      <c r="E15213" s="225"/>
      <c r="G15213" s="281"/>
      <c r="H15213" s="281"/>
      <c r="I15213" s="223"/>
    </row>
    <row r="15214" spans="5:9" x14ac:dyDescent="0.25">
      <c r="E15214" s="225"/>
      <c r="G15214" s="281"/>
      <c r="H15214" s="281"/>
      <c r="I15214" s="223"/>
    </row>
    <row r="15215" spans="5:9" x14ac:dyDescent="0.25">
      <c r="E15215" s="225"/>
      <c r="G15215" s="281"/>
      <c r="H15215" s="281"/>
      <c r="I15215" s="223"/>
    </row>
    <row r="15216" spans="5:9" x14ac:dyDescent="0.25">
      <c r="E15216" s="225"/>
      <c r="G15216" s="281"/>
      <c r="H15216" s="281"/>
      <c r="I15216" s="223"/>
    </row>
    <row r="15217" spans="5:9" x14ac:dyDescent="0.25">
      <c r="E15217" s="225"/>
      <c r="G15217" s="281"/>
      <c r="H15217" s="281"/>
      <c r="I15217" s="223"/>
    </row>
    <row r="15218" spans="5:9" x14ac:dyDescent="0.25">
      <c r="E15218" s="225"/>
      <c r="G15218" s="281"/>
      <c r="H15218" s="281"/>
      <c r="I15218" s="223"/>
    </row>
    <row r="15219" spans="5:9" x14ac:dyDescent="0.25">
      <c r="E15219" s="225"/>
      <c r="G15219" s="281"/>
      <c r="H15219" s="281"/>
      <c r="I15219" s="223"/>
    </row>
    <row r="15220" spans="5:9" x14ac:dyDescent="0.25">
      <c r="E15220" s="225"/>
      <c r="G15220" s="281"/>
      <c r="H15220" s="281"/>
      <c r="I15220" s="223"/>
    </row>
    <row r="15221" spans="5:9" x14ac:dyDescent="0.25">
      <c r="E15221" s="225"/>
      <c r="G15221" s="281"/>
      <c r="H15221" s="281"/>
      <c r="I15221" s="223"/>
    </row>
    <row r="15222" spans="5:9" x14ac:dyDescent="0.25">
      <c r="E15222" s="225"/>
      <c r="G15222" s="281"/>
      <c r="H15222" s="281"/>
      <c r="I15222" s="223"/>
    </row>
    <row r="15223" spans="5:9" x14ac:dyDescent="0.25">
      <c r="E15223" s="225"/>
      <c r="G15223" s="281"/>
      <c r="H15223" s="281"/>
      <c r="I15223" s="223"/>
    </row>
    <row r="15224" spans="5:9" x14ac:dyDescent="0.25">
      <c r="E15224" s="225"/>
      <c r="G15224" s="281"/>
      <c r="H15224" s="281"/>
      <c r="I15224" s="223"/>
    </row>
    <row r="15225" spans="5:9" x14ac:dyDescent="0.25">
      <c r="E15225" s="225"/>
      <c r="G15225" s="281"/>
      <c r="H15225" s="281"/>
      <c r="I15225" s="223"/>
    </row>
    <row r="15226" spans="5:9" x14ac:dyDescent="0.25">
      <c r="E15226" s="225"/>
      <c r="G15226" s="281"/>
      <c r="H15226" s="281"/>
      <c r="I15226" s="223"/>
    </row>
    <row r="15227" spans="5:9" x14ac:dyDescent="0.25">
      <c r="E15227" s="225"/>
      <c r="G15227" s="281"/>
      <c r="H15227" s="281"/>
      <c r="I15227" s="223"/>
    </row>
    <row r="15228" spans="5:9" x14ac:dyDescent="0.25">
      <c r="E15228" s="225"/>
      <c r="G15228" s="281"/>
      <c r="H15228" s="281"/>
      <c r="I15228" s="223"/>
    </row>
    <row r="15229" spans="5:9" x14ac:dyDescent="0.25">
      <c r="E15229" s="225"/>
      <c r="G15229" s="281"/>
      <c r="H15229" s="281"/>
      <c r="I15229" s="223"/>
    </row>
    <row r="15230" spans="5:9" x14ac:dyDescent="0.25">
      <c r="E15230" s="225"/>
      <c r="G15230" s="281"/>
      <c r="H15230" s="281"/>
      <c r="I15230" s="223"/>
    </row>
    <row r="15231" spans="5:9" x14ac:dyDescent="0.25">
      <c r="E15231" s="225"/>
      <c r="G15231" s="281"/>
      <c r="H15231" s="281"/>
      <c r="I15231" s="223"/>
    </row>
    <row r="15232" spans="5:9" x14ac:dyDescent="0.25">
      <c r="E15232" s="225"/>
      <c r="G15232" s="281"/>
      <c r="H15232" s="281"/>
      <c r="I15232" s="223"/>
    </row>
    <row r="15233" spans="5:9" x14ac:dyDescent="0.25">
      <c r="E15233" s="225"/>
      <c r="G15233" s="281"/>
      <c r="H15233" s="281"/>
      <c r="I15233" s="223"/>
    </row>
    <row r="15234" spans="5:9" x14ac:dyDescent="0.25">
      <c r="E15234" s="225"/>
      <c r="G15234" s="281"/>
      <c r="H15234" s="281"/>
      <c r="I15234" s="223"/>
    </row>
    <row r="15235" spans="5:9" x14ac:dyDescent="0.25">
      <c r="E15235" s="225"/>
      <c r="G15235" s="281"/>
      <c r="H15235" s="281"/>
      <c r="I15235" s="223"/>
    </row>
    <row r="15236" spans="5:9" x14ac:dyDescent="0.25">
      <c r="E15236" s="225"/>
      <c r="G15236" s="281"/>
      <c r="H15236" s="281"/>
      <c r="I15236" s="223"/>
    </row>
    <row r="15237" spans="5:9" x14ac:dyDescent="0.25">
      <c r="E15237" s="225"/>
      <c r="G15237" s="281"/>
      <c r="H15237" s="281"/>
      <c r="I15237" s="223"/>
    </row>
    <row r="15238" spans="5:9" x14ac:dyDescent="0.25">
      <c r="E15238" s="225"/>
      <c r="G15238" s="281"/>
      <c r="H15238" s="281"/>
      <c r="I15238" s="223"/>
    </row>
    <row r="15239" spans="5:9" x14ac:dyDescent="0.25">
      <c r="E15239" s="225"/>
      <c r="G15239" s="281"/>
      <c r="H15239" s="281"/>
      <c r="I15239" s="223"/>
    </row>
    <row r="15240" spans="5:9" x14ac:dyDescent="0.25">
      <c r="E15240" s="225"/>
      <c r="G15240" s="281"/>
      <c r="H15240" s="281"/>
      <c r="I15240" s="223"/>
    </row>
    <row r="15241" spans="5:9" x14ac:dyDescent="0.25">
      <c r="E15241" s="225"/>
      <c r="G15241" s="281"/>
      <c r="H15241" s="281"/>
      <c r="I15241" s="223"/>
    </row>
    <row r="15242" spans="5:9" x14ac:dyDescent="0.25">
      <c r="E15242" s="225"/>
      <c r="G15242" s="281"/>
      <c r="H15242" s="281"/>
      <c r="I15242" s="223"/>
    </row>
    <row r="15243" spans="5:9" x14ac:dyDescent="0.25">
      <c r="E15243" s="225"/>
      <c r="G15243" s="281"/>
      <c r="H15243" s="281"/>
      <c r="I15243" s="223"/>
    </row>
    <row r="15244" spans="5:9" x14ac:dyDescent="0.25">
      <c r="E15244" s="225"/>
      <c r="G15244" s="281"/>
      <c r="H15244" s="281"/>
      <c r="I15244" s="223"/>
    </row>
    <row r="15245" spans="5:9" x14ac:dyDescent="0.25">
      <c r="E15245" s="225"/>
      <c r="G15245" s="281"/>
      <c r="H15245" s="281"/>
      <c r="I15245" s="223"/>
    </row>
    <row r="15246" spans="5:9" x14ac:dyDescent="0.25">
      <c r="E15246" s="225"/>
      <c r="G15246" s="281"/>
      <c r="H15246" s="281"/>
      <c r="I15246" s="223"/>
    </row>
    <row r="15247" spans="5:9" x14ac:dyDescent="0.25">
      <c r="E15247" s="225"/>
      <c r="G15247" s="281"/>
      <c r="H15247" s="281"/>
      <c r="I15247" s="223"/>
    </row>
    <row r="15248" spans="5:9" x14ac:dyDescent="0.25">
      <c r="E15248" s="225"/>
      <c r="G15248" s="281"/>
      <c r="H15248" s="281"/>
      <c r="I15248" s="223"/>
    </row>
    <row r="15249" spans="5:9" x14ac:dyDescent="0.25">
      <c r="E15249" s="225"/>
      <c r="G15249" s="281"/>
      <c r="H15249" s="281"/>
      <c r="I15249" s="223"/>
    </row>
    <row r="15250" spans="5:9" x14ac:dyDescent="0.25">
      <c r="E15250" s="225"/>
      <c r="G15250" s="281"/>
      <c r="H15250" s="281"/>
      <c r="I15250" s="223"/>
    </row>
    <row r="15251" spans="5:9" x14ac:dyDescent="0.25">
      <c r="E15251" s="225"/>
      <c r="G15251" s="281"/>
      <c r="H15251" s="281"/>
      <c r="I15251" s="223"/>
    </row>
    <row r="15252" spans="5:9" x14ac:dyDescent="0.25">
      <c r="E15252" s="225"/>
      <c r="G15252" s="281"/>
      <c r="H15252" s="281"/>
      <c r="I15252" s="223"/>
    </row>
    <row r="15253" spans="5:9" x14ac:dyDescent="0.25">
      <c r="E15253" s="225"/>
      <c r="G15253" s="281"/>
      <c r="H15253" s="281"/>
      <c r="I15253" s="223"/>
    </row>
    <row r="15254" spans="5:9" x14ac:dyDescent="0.25">
      <c r="E15254" s="225"/>
      <c r="G15254" s="281"/>
      <c r="H15254" s="281"/>
      <c r="I15254" s="223"/>
    </row>
    <row r="15255" spans="5:9" x14ac:dyDescent="0.25">
      <c r="E15255" s="225"/>
      <c r="G15255" s="281"/>
      <c r="H15255" s="281"/>
      <c r="I15255" s="223"/>
    </row>
    <row r="15256" spans="5:9" x14ac:dyDescent="0.25">
      <c r="E15256" s="225"/>
      <c r="G15256" s="281"/>
      <c r="H15256" s="281"/>
      <c r="I15256" s="223"/>
    </row>
    <row r="15257" spans="5:9" x14ac:dyDescent="0.25">
      <c r="E15257" s="225"/>
      <c r="G15257" s="281"/>
      <c r="H15257" s="281"/>
      <c r="I15257" s="223"/>
    </row>
    <row r="15258" spans="5:9" x14ac:dyDescent="0.25">
      <c r="E15258" s="225"/>
      <c r="G15258" s="281"/>
      <c r="H15258" s="281"/>
      <c r="I15258" s="223"/>
    </row>
    <row r="15259" spans="5:9" x14ac:dyDescent="0.25">
      <c r="E15259" s="225"/>
      <c r="G15259" s="281"/>
      <c r="H15259" s="281"/>
      <c r="I15259" s="223"/>
    </row>
    <row r="15260" spans="5:9" x14ac:dyDescent="0.25">
      <c r="E15260" s="225"/>
      <c r="G15260" s="281"/>
      <c r="H15260" s="281"/>
      <c r="I15260" s="223"/>
    </row>
    <row r="15261" spans="5:9" x14ac:dyDescent="0.25">
      <c r="E15261" s="225"/>
      <c r="G15261" s="281"/>
      <c r="H15261" s="281"/>
      <c r="I15261" s="223"/>
    </row>
    <row r="15262" spans="5:9" x14ac:dyDescent="0.25">
      <c r="E15262" s="225"/>
      <c r="G15262" s="281"/>
      <c r="H15262" s="281"/>
      <c r="I15262" s="223"/>
    </row>
    <row r="15263" spans="5:9" x14ac:dyDescent="0.25">
      <c r="E15263" s="225"/>
      <c r="G15263" s="281"/>
      <c r="H15263" s="281"/>
      <c r="I15263" s="223"/>
    </row>
    <row r="15264" spans="5:9" x14ac:dyDescent="0.25">
      <c r="E15264" s="225"/>
      <c r="G15264" s="281"/>
      <c r="H15264" s="281"/>
      <c r="I15264" s="223"/>
    </row>
    <row r="15265" spans="5:9" x14ac:dyDescent="0.25">
      <c r="E15265" s="225"/>
      <c r="G15265" s="281"/>
      <c r="H15265" s="281"/>
      <c r="I15265" s="223"/>
    </row>
    <row r="15266" spans="5:9" x14ac:dyDescent="0.25">
      <c r="E15266" s="225"/>
      <c r="G15266" s="281"/>
      <c r="H15266" s="281"/>
      <c r="I15266" s="223"/>
    </row>
    <row r="15267" spans="5:9" x14ac:dyDescent="0.25">
      <c r="E15267" s="225"/>
      <c r="G15267" s="281"/>
      <c r="H15267" s="281"/>
      <c r="I15267" s="223"/>
    </row>
    <row r="15268" spans="5:9" x14ac:dyDescent="0.25">
      <c r="E15268" s="225"/>
      <c r="G15268" s="281"/>
      <c r="H15268" s="281"/>
      <c r="I15268" s="223"/>
    </row>
    <row r="15269" spans="5:9" x14ac:dyDescent="0.25">
      <c r="E15269" s="225"/>
      <c r="G15269" s="281"/>
      <c r="H15269" s="281"/>
      <c r="I15269" s="223"/>
    </row>
    <row r="15270" spans="5:9" x14ac:dyDescent="0.25">
      <c r="E15270" s="225"/>
      <c r="G15270" s="281"/>
      <c r="H15270" s="281"/>
      <c r="I15270" s="223"/>
    </row>
    <row r="15271" spans="5:9" x14ac:dyDescent="0.25">
      <c r="E15271" s="225"/>
      <c r="G15271" s="281"/>
      <c r="H15271" s="281"/>
      <c r="I15271" s="223"/>
    </row>
    <row r="15272" spans="5:9" x14ac:dyDescent="0.25">
      <c r="E15272" s="225"/>
      <c r="G15272" s="281"/>
      <c r="H15272" s="281"/>
      <c r="I15272" s="223"/>
    </row>
    <row r="15273" spans="5:9" x14ac:dyDescent="0.25">
      <c r="E15273" s="225"/>
      <c r="G15273" s="281"/>
      <c r="H15273" s="281"/>
      <c r="I15273" s="223"/>
    </row>
    <row r="15274" spans="5:9" x14ac:dyDescent="0.25">
      <c r="E15274" s="225"/>
      <c r="G15274" s="281"/>
      <c r="H15274" s="281"/>
      <c r="I15274" s="223"/>
    </row>
    <row r="15275" spans="5:9" x14ac:dyDescent="0.25">
      <c r="E15275" s="225"/>
      <c r="G15275" s="281"/>
      <c r="H15275" s="281"/>
      <c r="I15275" s="223"/>
    </row>
    <row r="15276" spans="5:9" x14ac:dyDescent="0.25">
      <c r="E15276" s="225"/>
      <c r="G15276" s="281"/>
      <c r="H15276" s="281"/>
      <c r="I15276" s="223"/>
    </row>
    <row r="15277" spans="5:9" x14ac:dyDescent="0.25">
      <c r="E15277" s="225"/>
      <c r="G15277" s="281"/>
      <c r="H15277" s="281"/>
      <c r="I15277" s="223"/>
    </row>
    <row r="15278" spans="5:9" x14ac:dyDescent="0.25">
      <c r="E15278" s="225"/>
      <c r="G15278" s="281"/>
      <c r="H15278" s="281"/>
      <c r="I15278" s="223"/>
    </row>
    <row r="15279" spans="5:9" x14ac:dyDescent="0.25">
      <c r="E15279" s="225"/>
      <c r="G15279" s="281"/>
      <c r="H15279" s="281"/>
      <c r="I15279" s="223"/>
    </row>
    <row r="15280" spans="5:9" x14ac:dyDescent="0.25">
      <c r="E15280" s="225"/>
      <c r="G15280" s="281"/>
      <c r="H15280" s="281"/>
      <c r="I15280" s="223"/>
    </row>
    <row r="15281" spans="5:9" x14ac:dyDescent="0.25">
      <c r="E15281" s="225"/>
      <c r="G15281" s="281"/>
      <c r="H15281" s="281"/>
      <c r="I15281" s="223"/>
    </row>
    <row r="15282" spans="5:9" x14ac:dyDescent="0.25">
      <c r="E15282" s="225"/>
      <c r="G15282" s="281"/>
      <c r="H15282" s="281"/>
      <c r="I15282" s="223"/>
    </row>
    <row r="15283" spans="5:9" x14ac:dyDescent="0.25">
      <c r="E15283" s="225"/>
      <c r="G15283" s="281"/>
      <c r="H15283" s="281"/>
      <c r="I15283" s="223"/>
    </row>
    <row r="15284" spans="5:9" x14ac:dyDescent="0.25">
      <c r="E15284" s="225"/>
      <c r="G15284" s="281"/>
      <c r="H15284" s="281"/>
      <c r="I15284" s="223"/>
    </row>
    <row r="15285" spans="5:9" x14ac:dyDescent="0.25">
      <c r="E15285" s="225"/>
      <c r="G15285" s="281"/>
      <c r="H15285" s="281"/>
      <c r="I15285" s="223"/>
    </row>
    <row r="15286" spans="5:9" x14ac:dyDescent="0.25">
      <c r="E15286" s="225"/>
      <c r="G15286" s="281"/>
      <c r="H15286" s="281"/>
      <c r="I15286" s="223"/>
    </row>
    <row r="15287" spans="5:9" x14ac:dyDescent="0.25">
      <c r="E15287" s="225"/>
      <c r="G15287" s="281"/>
      <c r="H15287" s="281"/>
      <c r="I15287" s="223"/>
    </row>
    <row r="15288" spans="5:9" x14ac:dyDescent="0.25">
      <c r="E15288" s="225"/>
      <c r="G15288" s="281"/>
      <c r="H15288" s="281"/>
      <c r="I15288" s="223"/>
    </row>
    <row r="15289" spans="5:9" x14ac:dyDescent="0.25">
      <c r="E15289" s="225"/>
      <c r="G15289" s="281"/>
      <c r="H15289" s="281"/>
      <c r="I15289" s="223"/>
    </row>
    <row r="15290" spans="5:9" x14ac:dyDescent="0.25">
      <c r="E15290" s="225"/>
      <c r="G15290" s="281"/>
      <c r="H15290" s="281"/>
      <c r="I15290" s="223"/>
    </row>
    <row r="15291" spans="5:9" x14ac:dyDescent="0.25">
      <c r="E15291" s="225"/>
      <c r="G15291" s="281"/>
      <c r="H15291" s="281"/>
      <c r="I15291" s="223"/>
    </row>
    <row r="15292" spans="5:9" x14ac:dyDescent="0.25">
      <c r="E15292" s="225"/>
      <c r="G15292" s="281"/>
      <c r="H15292" s="281"/>
      <c r="I15292" s="223"/>
    </row>
    <row r="15293" spans="5:9" x14ac:dyDescent="0.25">
      <c r="E15293" s="225"/>
      <c r="G15293" s="281"/>
      <c r="H15293" s="281"/>
      <c r="I15293" s="223"/>
    </row>
    <row r="15294" spans="5:9" x14ac:dyDescent="0.25">
      <c r="E15294" s="225"/>
      <c r="G15294" s="281"/>
      <c r="H15294" s="281"/>
      <c r="I15294" s="223"/>
    </row>
    <row r="15295" spans="5:9" x14ac:dyDescent="0.25">
      <c r="E15295" s="225"/>
      <c r="G15295" s="281"/>
      <c r="H15295" s="281"/>
      <c r="I15295" s="223"/>
    </row>
    <row r="15296" spans="5:9" x14ac:dyDescent="0.25">
      <c r="E15296" s="225"/>
      <c r="G15296" s="281"/>
      <c r="H15296" s="281"/>
      <c r="I15296" s="223"/>
    </row>
    <row r="15297" spans="5:9" x14ac:dyDescent="0.25">
      <c r="E15297" s="225"/>
      <c r="G15297" s="281"/>
      <c r="H15297" s="281"/>
      <c r="I15297" s="223"/>
    </row>
    <row r="15298" spans="5:9" x14ac:dyDescent="0.25">
      <c r="E15298" s="225"/>
      <c r="G15298" s="281"/>
      <c r="H15298" s="281"/>
      <c r="I15298" s="223"/>
    </row>
    <row r="15299" spans="5:9" x14ac:dyDescent="0.25">
      <c r="E15299" s="225"/>
      <c r="G15299" s="281"/>
      <c r="H15299" s="281"/>
      <c r="I15299" s="223"/>
    </row>
    <row r="15300" spans="5:9" x14ac:dyDescent="0.25">
      <c r="E15300" s="225"/>
      <c r="G15300" s="281"/>
      <c r="H15300" s="281"/>
      <c r="I15300" s="223"/>
    </row>
    <row r="15301" spans="5:9" x14ac:dyDescent="0.25">
      <c r="E15301" s="225"/>
      <c r="G15301" s="281"/>
      <c r="H15301" s="281"/>
      <c r="I15301" s="223"/>
    </row>
    <row r="15302" spans="5:9" x14ac:dyDescent="0.25">
      <c r="E15302" s="225"/>
      <c r="G15302" s="281"/>
      <c r="H15302" s="281"/>
      <c r="I15302" s="223"/>
    </row>
    <row r="15303" spans="5:9" x14ac:dyDescent="0.25">
      <c r="E15303" s="225"/>
      <c r="G15303" s="281"/>
      <c r="H15303" s="281"/>
      <c r="I15303" s="223"/>
    </row>
    <row r="15304" spans="5:9" x14ac:dyDescent="0.25">
      <c r="E15304" s="225"/>
      <c r="G15304" s="281"/>
      <c r="H15304" s="281"/>
      <c r="I15304" s="223"/>
    </row>
    <row r="15305" spans="5:9" x14ac:dyDescent="0.25">
      <c r="E15305" s="225"/>
      <c r="G15305" s="281"/>
      <c r="H15305" s="281"/>
      <c r="I15305" s="223"/>
    </row>
    <row r="15306" spans="5:9" x14ac:dyDescent="0.25">
      <c r="E15306" s="225"/>
      <c r="G15306" s="281"/>
      <c r="H15306" s="281"/>
      <c r="I15306" s="223"/>
    </row>
    <row r="15307" spans="5:9" x14ac:dyDescent="0.25">
      <c r="E15307" s="225"/>
      <c r="G15307" s="281"/>
      <c r="H15307" s="281"/>
      <c r="I15307" s="223"/>
    </row>
    <row r="15308" spans="5:9" x14ac:dyDescent="0.25">
      <c r="E15308" s="225"/>
      <c r="G15308" s="281"/>
      <c r="H15308" s="281"/>
      <c r="I15308" s="223"/>
    </row>
    <row r="15309" spans="5:9" x14ac:dyDescent="0.25">
      <c r="E15309" s="225"/>
      <c r="G15309" s="281"/>
      <c r="H15309" s="281"/>
      <c r="I15309" s="223"/>
    </row>
    <row r="15310" spans="5:9" x14ac:dyDescent="0.25">
      <c r="E15310" s="225"/>
      <c r="G15310" s="281"/>
      <c r="H15310" s="281"/>
      <c r="I15310" s="223"/>
    </row>
    <row r="15311" spans="5:9" x14ac:dyDescent="0.25">
      <c r="E15311" s="225"/>
      <c r="G15311" s="281"/>
      <c r="H15311" s="281"/>
      <c r="I15311" s="223"/>
    </row>
    <row r="15312" spans="5:9" x14ac:dyDescent="0.25">
      <c r="E15312" s="225"/>
      <c r="G15312" s="281"/>
      <c r="H15312" s="281"/>
      <c r="I15312" s="223"/>
    </row>
    <row r="15313" spans="5:9" x14ac:dyDescent="0.25">
      <c r="E15313" s="225"/>
      <c r="G15313" s="281"/>
      <c r="H15313" s="281"/>
      <c r="I15313" s="223"/>
    </row>
    <row r="15314" spans="5:9" x14ac:dyDescent="0.25">
      <c r="E15314" s="225"/>
      <c r="G15314" s="281"/>
      <c r="H15314" s="281"/>
      <c r="I15314" s="223"/>
    </row>
    <row r="15315" spans="5:9" x14ac:dyDescent="0.25">
      <c r="E15315" s="225"/>
      <c r="G15315" s="281"/>
      <c r="H15315" s="281"/>
      <c r="I15315" s="223"/>
    </row>
    <row r="15316" spans="5:9" x14ac:dyDescent="0.25">
      <c r="E15316" s="225"/>
      <c r="G15316" s="281"/>
      <c r="H15316" s="281"/>
      <c r="I15316" s="223"/>
    </row>
    <row r="15317" spans="5:9" x14ac:dyDescent="0.25">
      <c r="E15317" s="225"/>
      <c r="G15317" s="281"/>
      <c r="H15317" s="281"/>
      <c r="I15317" s="223"/>
    </row>
    <row r="15318" spans="5:9" x14ac:dyDescent="0.25">
      <c r="E15318" s="225"/>
      <c r="G15318" s="281"/>
      <c r="H15318" s="281"/>
      <c r="I15318" s="223"/>
    </row>
    <row r="15319" spans="5:9" x14ac:dyDescent="0.25">
      <c r="E15319" s="225"/>
      <c r="G15319" s="281"/>
      <c r="H15319" s="281"/>
      <c r="I15319" s="223"/>
    </row>
    <row r="15320" spans="5:9" x14ac:dyDescent="0.25">
      <c r="E15320" s="225"/>
      <c r="G15320" s="281"/>
      <c r="H15320" s="281"/>
      <c r="I15320" s="223"/>
    </row>
    <row r="15321" spans="5:9" x14ac:dyDescent="0.25">
      <c r="E15321" s="225"/>
      <c r="G15321" s="281"/>
      <c r="H15321" s="281"/>
      <c r="I15321" s="223"/>
    </row>
    <row r="15322" spans="5:9" x14ac:dyDescent="0.25">
      <c r="E15322" s="225"/>
      <c r="G15322" s="281"/>
      <c r="H15322" s="281"/>
      <c r="I15322" s="223"/>
    </row>
    <row r="15323" spans="5:9" x14ac:dyDescent="0.25">
      <c r="E15323" s="225"/>
      <c r="G15323" s="281"/>
      <c r="H15323" s="281"/>
      <c r="I15323" s="223"/>
    </row>
    <row r="15324" spans="5:9" x14ac:dyDescent="0.25">
      <c r="E15324" s="225"/>
      <c r="G15324" s="281"/>
      <c r="H15324" s="281"/>
      <c r="I15324" s="223"/>
    </row>
    <row r="15325" spans="5:9" x14ac:dyDescent="0.25">
      <c r="E15325" s="225"/>
      <c r="G15325" s="281"/>
      <c r="H15325" s="281"/>
      <c r="I15325" s="223"/>
    </row>
    <row r="15326" spans="5:9" x14ac:dyDescent="0.25">
      <c r="E15326" s="225"/>
      <c r="G15326" s="281"/>
      <c r="H15326" s="281"/>
      <c r="I15326" s="223"/>
    </row>
    <row r="15327" spans="5:9" x14ac:dyDescent="0.25">
      <c r="E15327" s="225"/>
      <c r="G15327" s="281"/>
      <c r="H15327" s="281"/>
      <c r="I15327" s="223"/>
    </row>
    <row r="15328" spans="5:9" x14ac:dyDescent="0.25">
      <c r="E15328" s="225"/>
      <c r="G15328" s="281"/>
      <c r="H15328" s="281"/>
      <c r="I15328" s="223"/>
    </row>
    <row r="15329" spans="5:9" x14ac:dyDescent="0.25">
      <c r="E15329" s="225"/>
      <c r="G15329" s="281"/>
      <c r="H15329" s="281"/>
      <c r="I15329" s="223"/>
    </row>
    <row r="15330" spans="5:9" x14ac:dyDescent="0.25">
      <c r="E15330" s="225"/>
      <c r="G15330" s="281"/>
      <c r="H15330" s="281"/>
      <c r="I15330" s="223"/>
    </row>
    <row r="15331" spans="5:9" x14ac:dyDescent="0.25">
      <c r="E15331" s="225"/>
      <c r="G15331" s="281"/>
      <c r="H15331" s="281"/>
      <c r="I15331" s="223"/>
    </row>
    <row r="15332" spans="5:9" x14ac:dyDescent="0.25">
      <c r="E15332" s="225"/>
      <c r="G15332" s="281"/>
      <c r="H15332" s="281"/>
      <c r="I15332" s="223"/>
    </row>
    <row r="15333" spans="5:9" x14ac:dyDescent="0.25">
      <c r="E15333" s="225"/>
      <c r="G15333" s="281"/>
      <c r="H15333" s="281"/>
      <c r="I15333" s="223"/>
    </row>
    <row r="15334" spans="5:9" x14ac:dyDescent="0.25">
      <c r="E15334" s="225"/>
      <c r="G15334" s="281"/>
      <c r="H15334" s="281"/>
      <c r="I15334" s="223"/>
    </row>
    <row r="15335" spans="5:9" x14ac:dyDescent="0.25">
      <c r="E15335" s="225"/>
      <c r="G15335" s="281"/>
      <c r="H15335" s="281"/>
      <c r="I15335" s="223"/>
    </row>
    <row r="15336" spans="5:9" x14ac:dyDescent="0.25">
      <c r="E15336" s="225"/>
      <c r="G15336" s="281"/>
      <c r="H15336" s="281"/>
      <c r="I15336" s="223"/>
    </row>
    <row r="15337" spans="5:9" x14ac:dyDescent="0.25">
      <c r="E15337" s="225"/>
      <c r="G15337" s="281"/>
      <c r="H15337" s="281"/>
      <c r="I15337" s="223"/>
    </row>
    <row r="15338" spans="5:9" x14ac:dyDescent="0.25">
      <c r="E15338" s="225"/>
      <c r="G15338" s="281"/>
      <c r="H15338" s="281"/>
      <c r="I15338" s="223"/>
    </row>
    <row r="15339" spans="5:9" x14ac:dyDescent="0.25">
      <c r="E15339" s="225"/>
      <c r="G15339" s="281"/>
      <c r="H15339" s="281"/>
      <c r="I15339" s="223"/>
    </row>
    <row r="15340" spans="5:9" x14ac:dyDescent="0.25">
      <c r="E15340" s="225"/>
      <c r="G15340" s="281"/>
      <c r="H15340" s="281"/>
      <c r="I15340" s="223"/>
    </row>
    <row r="15341" spans="5:9" x14ac:dyDescent="0.25">
      <c r="E15341" s="225"/>
      <c r="G15341" s="281"/>
      <c r="H15341" s="281"/>
      <c r="I15341" s="223"/>
    </row>
    <row r="15342" spans="5:9" x14ac:dyDescent="0.25">
      <c r="E15342" s="225"/>
      <c r="G15342" s="281"/>
      <c r="H15342" s="281"/>
      <c r="I15342" s="223"/>
    </row>
    <row r="15343" spans="5:9" x14ac:dyDescent="0.25">
      <c r="E15343" s="225"/>
      <c r="G15343" s="281"/>
      <c r="H15343" s="281"/>
      <c r="I15343" s="223"/>
    </row>
    <row r="15344" spans="5:9" x14ac:dyDescent="0.25">
      <c r="E15344" s="225"/>
      <c r="G15344" s="281"/>
      <c r="H15344" s="281"/>
      <c r="I15344" s="223"/>
    </row>
    <row r="15345" spans="5:9" x14ac:dyDescent="0.25">
      <c r="E15345" s="225"/>
      <c r="G15345" s="281"/>
      <c r="H15345" s="281"/>
      <c r="I15345" s="223"/>
    </row>
    <row r="15346" spans="5:9" x14ac:dyDescent="0.25">
      <c r="E15346" s="225"/>
      <c r="G15346" s="281"/>
      <c r="H15346" s="281"/>
      <c r="I15346" s="223"/>
    </row>
    <row r="15347" spans="5:9" x14ac:dyDescent="0.25">
      <c r="E15347" s="225"/>
      <c r="G15347" s="281"/>
      <c r="H15347" s="281"/>
      <c r="I15347" s="223"/>
    </row>
    <row r="15348" spans="5:9" x14ac:dyDescent="0.25">
      <c r="E15348" s="225"/>
      <c r="G15348" s="281"/>
      <c r="H15348" s="281"/>
      <c r="I15348" s="223"/>
    </row>
    <row r="15349" spans="5:9" x14ac:dyDescent="0.25">
      <c r="E15349" s="225"/>
      <c r="G15349" s="281"/>
      <c r="H15349" s="281"/>
      <c r="I15349" s="223"/>
    </row>
    <row r="15350" spans="5:9" x14ac:dyDescent="0.25">
      <c r="E15350" s="225"/>
      <c r="G15350" s="281"/>
      <c r="H15350" s="281"/>
      <c r="I15350" s="223"/>
    </row>
    <row r="15351" spans="5:9" x14ac:dyDescent="0.25">
      <c r="E15351" s="225"/>
      <c r="G15351" s="281"/>
      <c r="H15351" s="281"/>
      <c r="I15351" s="223"/>
    </row>
    <row r="15352" spans="5:9" x14ac:dyDescent="0.25">
      <c r="E15352" s="225"/>
      <c r="G15352" s="281"/>
      <c r="H15352" s="281"/>
      <c r="I15352" s="223"/>
    </row>
    <row r="15353" spans="5:9" x14ac:dyDescent="0.25">
      <c r="E15353" s="225"/>
      <c r="G15353" s="281"/>
      <c r="H15353" s="281"/>
      <c r="I15353" s="223"/>
    </row>
    <row r="15354" spans="5:9" x14ac:dyDescent="0.25">
      <c r="E15354" s="225"/>
      <c r="G15354" s="281"/>
      <c r="H15354" s="281"/>
      <c r="I15354" s="223"/>
    </row>
    <row r="15355" spans="5:9" x14ac:dyDescent="0.25">
      <c r="E15355" s="225"/>
      <c r="G15355" s="281"/>
      <c r="H15355" s="281"/>
      <c r="I15355" s="223"/>
    </row>
    <row r="15356" spans="5:9" x14ac:dyDescent="0.25">
      <c r="E15356" s="225"/>
      <c r="G15356" s="281"/>
      <c r="H15356" s="281"/>
      <c r="I15356" s="223"/>
    </row>
    <row r="15357" spans="5:9" x14ac:dyDescent="0.25">
      <c r="E15357" s="225"/>
      <c r="G15357" s="281"/>
      <c r="H15357" s="281"/>
      <c r="I15357" s="223"/>
    </row>
    <row r="15358" spans="5:9" x14ac:dyDescent="0.25">
      <c r="E15358" s="225"/>
      <c r="G15358" s="281"/>
      <c r="H15358" s="281"/>
      <c r="I15358" s="223"/>
    </row>
    <row r="15359" spans="5:9" x14ac:dyDescent="0.25">
      <c r="E15359" s="225"/>
      <c r="G15359" s="281"/>
      <c r="H15359" s="281"/>
      <c r="I15359" s="223"/>
    </row>
    <row r="15360" spans="5:9" x14ac:dyDescent="0.25">
      <c r="E15360" s="225"/>
      <c r="G15360" s="281"/>
      <c r="H15360" s="281"/>
      <c r="I15360" s="223"/>
    </row>
    <row r="15361" spans="5:9" x14ac:dyDescent="0.25">
      <c r="E15361" s="225"/>
      <c r="G15361" s="281"/>
      <c r="H15361" s="281"/>
      <c r="I15361" s="223"/>
    </row>
    <row r="15362" spans="5:9" x14ac:dyDescent="0.25">
      <c r="E15362" s="225"/>
      <c r="G15362" s="281"/>
      <c r="H15362" s="281"/>
      <c r="I15362" s="223"/>
    </row>
    <row r="15363" spans="5:9" x14ac:dyDescent="0.25">
      <c r="E15363" s="225"/>
      <c r="G15363" s="281"/>
      <c r="H15363" s="281"/>
      <c r="I15363" s="223"/>
    </row>
    <row r="15364" spans="5:9" x14ac:dyDescent="0.25">
      <c r="E15364" s="225"/>
      <c r="G15364" s="281"/>
      <c r="H15364" s="281"/>
      <c r="I15364" s="223"/>
    </row>
    <row r="15365" spans="5:9" x14ac:dyDescent="0.25">
      <c r="E15365" s="225"/>
      <c r="G15365" s="281"/>
      <c r="H15365" s="281"/>
      <c r="I15365" s="223"/>
    </row>
    <row r="15366" spans="5:9" x14ac:dyDescent="0.25">
      <c r="E15366" s="225"/>
      <c r="G15366" s="281"/>
      <c r="H15366" s="281"/>
      <c r="I15366" s="223"/>
    </row>
    <row r="15367" spans="5:9" x14ac:dyDescent="0.25">
      <c r="E15367" s="225"/>
      <c r="G15367" s="281"/>
      <c r="H15367" s="281"/>
      <c r="I15367" s="223"/>
    </row>
    <row r="15368" spans="5:9" x14ac:dyDescent="0.25">
      <c r="E15368" s="225"/>
      <c r="G15368" s="281"/>
      <c r="H15368" s="281"/>
      <c r="I15368" s="223"/>
    </row>
    <row r="15369" spans="5:9" x14ac:dyDescent="0.25">
      <c r="E15369" s="225"/>
      <c r="G15369" s="281"/>
      <c r="H15369" s="281"/>
      <c r="I15369" s="223"/>
    </row>
    <row r="15370" spans="5:9" x14ac:dyDescent="0.25">
      <c r="E15370" s="225"/>
      <c r="G15370" s="281"/>
      <c r="H15370" s="281"/>
      <c r="I15370" s="223"/>
    </row>
    <row r="15371" spans="5:9" x14ac:dyDescent="0.25">
      <c r="E15371" s="225"/>
      <c r="G15371" s="281"/>
      <c r="H15371" s="281"/>
      <c r="I15371" s="223"/>
    </row>
    <row r="15372" spans="5:9" x14ac:dyDescent="0.25">
      <c r="E15372" s="225"/>
      <c r="G15372" s="281"/>
      <c r="H15372" s="281"/>
      <c r="I15372" s="223"/>
    </row>
    <row r="15373" spans="5:9" x14ac:dyDescent="0.25">
      <c r="E15373" s="225"/>
      <c r="G15373" s="281"/>
      <c r="H15373" s="281"/>
      <c r="I15373" s="223"/>
    </row>
    <row r="15374" spans="5:9" x14ac:dyDescent="0.25">
      <c r="E15374" s="225"/>
      <c r="G15374" s="281"/>
      <c r="H15374" s="281"/>
      <c r="I15374" s="223"/>
    </row>
    <row r="15375" spans="5:9" x14ac:dyDescent="0.25">
      <c r="E15375" s="225"/>
      <c r="G15375" s="281"/>
      <c r="H15375" s="281"/>
      <c r="I15375" s="223"/>
    </row>
    <row r="15376" spans="5:9" x14ac:dyDescent="0.25">
      <c r="E15376" s="225"/>
      <c r="G15376" s="281"/>
      <c r="H15376" s="281"/>
      <c r="I15376" s="223"/>
    </row>
    <row r="15377" spans="5:9" x14ac:dyDescent="0.25">
      <c r="E15377" s="225"/>
      <c r="G15377" s="281"/>
      <c r="H15377" s="281"/>
      <c r="I15377" s="223"/>
    </row>
    <row r="15378" spans="5:9" x14ac:dyDescent="0.25">
      <c r="E15378" s="225"/>
      <c r="G15378" s="281"/>
      <c r="H15378" s="281"/>
      <c r="I15378" s="223"/>
    </row>
    <row r="15379" spans="5:9" x14ac:dyDescent="0.25">
      <c r="E15379" s="225"/>
      <c r="G15379" s="281"/>
      <c r="H15379" s="281"/>
      <c r="I15379" s="223"/>
    </row>
    <row r="15380" spans="5:9" x14ac:dyDescent="0.25">
      <c r="E15380" s="225"/>
      <c r="G15380" s="281"/>
      <c r="H15380" s="281"/>
      <c r="I15380" s="223"/>
    </row>
    <row r="15381" spans="5:9" x14ac:dyDescent="0.25">
      <c r="E15381" s="225"/>
      <c r="G15381" s="281"/>
      <c r="H15381" s="281"/>
      <c r="I15381" s="223"/>
    </row>
    <row r="15382" spans="5:9" x14ac:dyDescent="0.25">
      <c r="E15382" s="225"/>
      <c r="G15382" s="281"/>
      <c r="H15382" s="281"/>
      <c r="I15382" s="223"/>
    </row>
    <row r="15383" spans="5:9" x14ac:dyDescent="0.25">
      <c r="E15383" s="225"/>
      <c r="G15383" s="281"/>
      <c r="H15383" s="281"/>
      <c r="I15383" s="223"/>
    </row>
    <row r="15384" spans="5:9" x14ac:dyDescent="0.25">
      <c r="E15384" s="225"/>
      <c r="G15384" s="281"/>
      <c r="H15384" s="281"/>
      <c r="I15384" s="223"/>
    </row>
    <row r="15385" spans="5:9" x14ac:dyDescent="0.25">
      <c r="E15385" s="225"/>
      <c r="G15385" s="281"/>
      <c r="H15385" s="281"/>
      <c r="I15385" s="223"/>
    </row>
    <row r="15386" spans="5:9" x14ac:dyDescent="0.25">
      <c r="E15386" s="225"/>
      <c r="G15386" s="281"/>
      <c r="H15386" s="281"/>
      <c r="I15386" s="223"/>
    </row>
    <row r="15387" spans="5:9" x14ac:dyDescent="0.25">
      <c r="E15387" s="225"/>
      <c r="G15387" s="281"/>
      <c r="H15387" s="281"/>
      <c r="I15387" s="223"/>
    </row>
    <row r="15388" spans="5:9" x14ac:dyDescent="0.25">
      <c r="E15388" s="225"/>
      <c r="G15388" s="281"/>
      <c r="H15388" s="281"/>
      <c r="I15388" s="223"/>
    </row>
    <row r="15389" spans="5:9" x14ac:dyDescent="0.25">
      <c r="E15389" s="225"/>
      <c r="G15389" s="281"/>
      <c r="H15389" s="281"/>
      <c r="I15389" s="223"/>
    </row>
    <row r="15390" spans="5:9" x14ac:dyDescent="0.25">
      <c r="E15390" s="225"/>
      <c r="G15390" s="281"/>
      <c r="H15390" s="281"/>
      <c r="I15390" s="223"/>
    </row>
    <row r="15391" spans="5:9" x14ac:dyDescent="0.25">
      <c r="E15391" s="225"/>
      <c r="G15391" s="281"/>
      <c r="H15391" s="281"/>
      <c r="I15391" s="223"/>
    </row>
    <row r="15392" spans="5:9" x14ac:dyDescent="0.25">
      <c r="E15392" s="225"/>
      <c r="G15392" s="281"/>
      <c r="H15392" s="281"/>
      <c r="I15392" s="223"/>
    </row>
    <row r="15393" spans="5:9" x14ac:dyDescent="0.25">
      <c r="E15393" s="225"/>
      <c r="G15393" s="281"/>
      <c r="H15393" s="281"/>
      <c r="I15393" s="223"/>
    </row>
    <row r="15394" spans="5:9" x14ac:dyDescent="0.25">
      <c r="E15394" s="225"/>
      <c r="G15394" s="281"/>
      <c r="H15394" s="281"/>
      <c r="I15394" s="223"/>
    </row>
    <row r="15395" spans="5:9" x14ac:dyDescent="0.25">
      <c r="E15395" s="225"/>
      <c r="G15395" s="281"/>
      <c r="H15395" s="281"/>
      <c r="I15395" s="223"/>
    </row>
    <row r="15396" spans="5:9" x14ac:dyDescent="0.25">
      <c r="E15396" s="225"/>
      <c r="G15396" s="281"/>
      <c r="H15396" s="281"/>
      <c r="I15396" s="223"/>
    </row>
    <row r="15397" spans="5:9" x14ac:dyDescent="0.25">
      <c r="E15397" s="225"/>
      <c r="G15397" s="281"/>
      <c r="H15397" s="281"/>
      <c r="I15397" s="223"/>
    </row>
    <row r="15398" spans="5:9" x14ac:dyDescent="0.25">
      <c r="E15398" s="225"/>
      <c r="G15398" s="281"/>
      <c r="H15398" s="281"/>
      <c r="I15398" s="223"/>
    </row>
    <row r="15399" spans="5:9" x14ac:dyDescent="0.25">
      <c r="E15399" s="225"/>
      <c r="G15399" s="281"/>
      <c r="H15399" s="281"/>
      <c r="I15399" s="223"/>
    </row>
    <row r="15400" spans="5:9" x14ac:dyDescent="0.25">
      <c r="E15400" s="225"/>
      <c r="G15400" s="281"/>
      <c r="H15400" s="281"/>
      <c r="I15400" s="223"/>
    </row>
    <row r="15401" spans="5:9" x14ac:dyDescent="0.25">
      <c r="E15401" s="225"/>
      <c r="G15401" s="281"/>
      <c r="H15401" s="281"/>
      <c r="I15401" s="223"/>
    </row>
    <row r="15402" spans="5:9" x14ac:dyDescent="0.25">
      <c r="E15402" s="225"/>
      <c r="G15402" s="281"/>
      <c r="H15402" s="281"/>
      <c r="I15402" s="223"/>
    </row>
    <row r="15403" spans="5:9" x14ac:dyDescent="0.25">
      <c r="E15403" s="225"/>
      <c r="G15403" s="281"/>
      <c r="H15403" s="281"/>
      <c r="I15403" s="223"/>
    </row>
    <row r="15404" spans="5:9" x14ac:dyDescent="0.25">
      <c r="E15404" s="225"/>
      <c r="G15404" s="281"/>
      <c r="H15404" s="281"/>
      <c r="I15404" s="223"/>
    </row>
    <row r="15405" spans="5:9" x14ac:dyDescent="0.25">
      <c r="E15405" s="225"/>
      <c r="G15405" s="281"/>
      <c r="H15405" s="281"/>
      <c r="I15405" s="223"/>
    </row>
    <row r="15406" spans="5:9" x14ac:dyDescent="0.25">
      <c r="E15406" s="225"/>
      <c r="G15406" s="281"/>
      <c r="H15406" s="281"/>
      <c r="I15406" s="223"/>
    </row>
    <row r="15407" spans="5:9" x14ac:dyDescent="0.25">
      <c r="E15407" s="225"/>
      <c r="G15407" s="281"/>
      <c r="H15407" s="281"/>
      <c r="I15407" s="223"/>
    </row>
    <row r="15408" spans="5:9" x14ac:dyDescent="0.25">
      <c r="E15408" s="225"/>
      <c r="G15408" s="281"/>
      <c r="H15408" s="281"/>
      <c r="I15408" s="223"/>
    </row>
    <row r="15409" spans="5:9" x14ac:dyDescent="0.25">
      <c r="E15409" s="225"/>
      <c r="G15409" s="281"/>
      <c r="H15409" s="281"/>
      <c r="I15409" s="223"/>
    </row>
    <row r="15410" spans="5:9" x14ac:dyDescent="0.25">
      <c r="E15410" s="225"/>
      <c r="G15410" s="281"/>
      <c r="H15410" s="281"/>
      <c r="I15410" s="223"/>
    </row>
    <row r="15411" spans="5:9" x14ac:dyDescent="0.25">
      <c r="E15411" s="225"/>
      <c r="G15411" s="281"/>
      <c r="H15411" s="281"/>
      <c r="I15411" s="223"/>
    </row>
    <row r="15412" spans="5:9" x14ac:dyDescent="0.25">
      <c r="E15412" s="225"/>
      <c r="G15412" s="281"/>
      <c r="H15412" s="281"/>
      <c r="I15412" s="223"/>
    </row>
    <row r="15413" spans="5:9" x14ac:dyDescent="0.25">
      <c r="E15413" s="225"/>
      <c r="G15413" s="281"/>
      <c r="H15413" s="281"/>
      <c r="I15413" s="223"/>
    </row>
    <row r="15414" spans="5:9" x14ac:dyDescent="0.25">
      <c r="E15414" s="225"/>
      <c r="G15414" s="281"/>
      <c r="H15414" s="281"/>
      <c r="I15414" s="223"/>
    </row>
    <row r="15415" spans="5:9" x14ac:dyDescent="0.25">
      <c r="E15415" s="225"/>
      <c r="G15415" s="281"/>
      <c r="H15415" s="281"/>
      <c r="I15415" s="223"/>
    </row>
    <row r="15416" spans="5:9" x14ac:dyDescent="0.25">
      <c r="E15416" s="225"/>
      <c r="G15416" s="281"/>
      <c r="H15416" s="281"/>
      <c r="I15416" s="223"/>
    </row>
    <row r="15417" spans="5:9" x14ac:dyDescent="0.25">
      <c r="E15417" s="225"/>
      <c r="G15417" s="281"/>
      <c r="H15417" s="281"/>
      <c r="I15417" s="223"/>
    </row>
    <row r="15418" spans="5:9" x14ac:dyDescent="0.25">
      <c r="E15418" s="225"/>
      <c r="G15418" s="281"/>
      <c r="H15418" s="281"/>
      <c r="I15418" s="223"/>
    </row>
    <row r="15419" spans="5:9" x14ac:dyDescent="0.25">
      <c r="E15419" s="225"/>
      <c r="G15419" s="281"/>
      <c r="H15419" s="281"/>
      <c r="I15419" s="223"/>
    </row>
    <row r="15420" spans="5:9" x14ac:dyDescent="0.25">
      <c r="E15420" s="225"/>
      <c r="G15420" s="281"/>
      <c r="H15420" s="281"/>
      <c r="I15420" s="223"/>
    </row>
    <row r="15421" spans="5:9" x14ac:dyDescent="0.25">
      <c r="E15421" s="225"/>
      <c r="G15421" s="281"/>
      <c r="H15421" s="281"/>
      <c r="I15421" s="223"/>
    </row>
    <row r="15422" spans="5:9" x14ac:dyDescent="0.25">
      <c r="E15422" s="225"/>
      <c r="G15422" s="281"/>
      <c r="H15422" s="281"/>
      <c r="I15422" s="223"/>
    </row>
    <row r="15423" spans="5:9" x14ac:dyDescent="0.25">
      <c r="E15423" s="225"/>
      <c r="G15423" s="281"/>
      <c r="H15423" s="281"/>
      <c r="I15423" s="223"/>
    </row>
    <row r="15424" spans="5:9" x14ac:dyDescent="0.25">
      <c r="E15424" s="225"/>
      <c r="G15424" s="281"/>
      <c r="H15424" s="281"/>
      <c r="I15424" s="223"/>
    </row>
    <row r="15425" spans="5:9" x14ac:dyDescent="0.25">
      <c r="E15425" s="225"/>
      <c r="G15425" s="281"/>
      <c r="H15425" s="281"/>
      <c r="I15425" s="223"/>
    </row>
    <row r="15426" spans="5:9" x14ac:dyDescent="0.25">
      <c r="E15426" s="225"/>
      <c r="G15426" s="281"/>
      <c r="H15426" s="281"/>
      <c r="I15426" s="223"/>
    </row>
    <row r="15427" spans="5:9" x14ac:dyDescent="0.25">
      <c r="E15427" s="225"/>
      <c r="G15427" s="281"/>
      <c r="H15427" s="281"/>
      <c r="I15427" s="223"/>
    </row>
    <row r="15428" spans="5:9" x14ac:dyDescent="0.25">
      <c r="E15428" s="225"/>
      <c r="G15428" s="281"/>
      <c r="H15428" s="281"/>
      <c r="I15428" s="223"/>
    </row>
    <row r="15429" spans="5:9" x14ac:dyDescent="0.25">
      <c r="E15429" s="225"/>
      <c r="G15429" s="281"/>
      <c r="H15429" s="281"/>
      <c r="I15429" s="223"/>
    </row>
    <row r="15430" spans="5:9" x14ac:dyDescent="0.25">
      <c r="E15430" s="225"/>
      <c r="G15430" s="281"/>
      <c r="H15430" s="281"/>
      <c r="I15430" s="223"/>
    </row>
    <row r="15431" spans="5:9" x14ac:dyDescent="0.25">
      <c r="E15431" s="225"/>
      <c r="G15431" s="281"/>
      <c r="H15431" s="281"/>
      <c r="I15431" s="223"/>
    </row>
    <row r="15432" spans="5:9" x14ac:dyDescent="0.25">
      <c r="E15432" s="225"/>
      <c r="G15432" s="281"/>
      <c r="H15432" s="281"/>
      <c r="I15432" s="223"/>
    </row>
    <row r="15433" spans="5:9" x14ac:dyDescent="0.25">
      <c r="E15433" s="225"/>
      <c r="G15433" s="281"/>
      <c r="H15433" s="281"/>
      <c r="I15433" s="223"/>
    </row>
    <row r="15434" spans="5:9" x14ac:dyDescent="0.25">
      <c r="E15434" s="225"/>
      <c r="G15434" s="281"/>
      <c r="H15434" s="281"/>
      <c r="I15434" s="223"/>
    </row>
    <row r="15435" spans="5:9" x14ac:dyDescent="0.25">
      <c r="E15435" s="225"/>
      <c r="G15435" s="281"/>
      <c r="H15435" s="281"/>
      <c r="I15435" s="223"/>
    </row>
    <row r="15436" spans="5:9" x14ac:dyDescent="0.25">
      <c r="E15436" s="225"/>
      <c r="G15436" s="281"/>
      <c r="H15436" s="281"/>
      <c r="I15436" s="223"/>
    </row>
    <row r="15437" spans="5:9" x14ac:dyDescent="0.25">
      <c r="E15437" s="225"/>
      <c r="G15437" s="281"/>
      <c r="H15437" s="281"/>
      <c r="I15437" s="223"/>
    </row>
    <row r="15438" spans="5:9" x14ac:dyDescent="0.25">
      <c r="E15438" s="225"/>
      <c r="G15438" s="281"/>
      <c r="H15438" s="281"/>
      <c r="I15438" s="223"/>
    </row>
    <row r="15439" spans="5:9" x14ac:dyDescent="0.25">
      <c r="E15439" s="225"/>
      <c r="G15439" s="281"/>
      <c r="H15439" s="281"/>
      <c r="I15439" s="223"/>
    </row>
    <row r="15440" spans="5:9" x14ac:dyDescent="0.25">
      <c r="E15440" s="225"/>
      <c r="G15440" s="281"/>
      <c r="H15440" s="281"/>
      <c r="I15440" s="223"/>
    </row>
    <row r="15441" spans="5:9" x14ac:dyDescent="0.25">
      <c r="E15441" s="225"/>
      <c r="G15441" s="281"/>
      <c r="H15441" s="281"/>
      <c r="I15441" s="223"/>
    </row>
    <row r="15442" spans="5:9" x14ac:dyDescent="0.25">
      <c r="E15442" s="225"/>
      <c r="G15442" s="281"/>
      <c r="H15442" s="281"/>
      <c r="I15442" s="223"/>
    </row>
    <row r="15443" spans="5:9" x14ac:dyDescent="0.25">
      <c r="E15443" s="225"/>
      <c r="G15443" s="281"/>
      <c r="H15443" s="281"/>
      <c r="I15443" s="223"/>
    </row>
    <row r="15444" spans="5:9" x14ac:dyDescent="0.25">
      <c r="E15444" s="225"/>
      <c r="G15444" s="281"/>
      <c r="H15444" s="281"/>
      <c r="I15444" s="223"/>
    </row>
    <row r="15445" spans="5:9" x14ac:dyDescent="0.25">
      <c r="E15445" s="225"/>
      <c r="G15445" s="281"/>
      <c r="H15445" s="281"/>
      <c r="I15445" s="223"/>
    </row>
    <row r="15446" spans="5:9" x14ac:dyDescent="0.25">
      <c r="E15446" s="225"/>
      <c r="G15446" s="281"/>
      <c r="H15446" s="281"/>
      <c r="I15446" s="223"/>
    </row>
    <row r="15447" spans="5:9" x14ac:dyDescent="0.25">
      <c r="E15447" s="225"/>
      <c r="G15447" s="281"/>
      <c r="H15447" s="281"/>
      <c r="I15447" s="223"/>
    </row>
    <row r="15448" spans="5:9" x14ac:dyDescent="0.25">
      <c r="E15448" s="225"/>
      <c r="G15448" s="281"/>
      <c r="H15448" s="281"/>
      <c r="I15448" s="223"/>
    </row>
    <row r="15449" spans="5:9" x14ac:dyDescent="0.25">
      <c r="E15449" s="225"/>
      <c r="G15449" s="281"/>
      <c r="H15449" s="281"/>
      <c r="I15449" s="223"/>
    </row>
    <row r="15450" spans="5:9" x14ac:dyDescent="0.25">
      <c r="E15450" s="225"/>
      <c r="G15450" s="281"/>
      <c r="H15450" s="281"/>
      <c r="I15450" s="223"/>
    </row>
    <row r="15451" spans="5:9" x14ac:dyDescent="0.25">
      <c r="E15451" s="225"/>
      <c r="G15451" s="281"/>
      <c r="H15451" s="281"/>
      <c r="I15451" s="223"/>
    </row>
    <row r="15452" spans="5:9" x14ac:dyDescent="0.25">
      <c r="E15452" s="225"/>
      <c r="G15452" s="281"/>
      <c r="H15452" s="281"/>
      <c r="I15452" s="223"/>
    </row>
    <row r="15453" spans="5:9" x14ac:dyDescent="0.25">
      <c r="E15453" s="225"/>
      <c r="G15453" s="281"/>
      <c r="H15453" s="281"/>
      <c r="I15453" s="223"/>
    </row>
    <row r="15454" spans="5:9" x14ac:dyDescent="0.25">
      <c r="E15454" s="225"/>
      <c r="G15454" s="281"/>
      <c r="H15454" s="281"/>
      <c r="I15454" s="223"/>
    </row>
    <row r="15455" spans="5:9" x14ac:dyDescent="0.25">
      <c r="E15455" s="225"/>
      <c r="G15455" s="281"/>
      <c r="H15455" s="281"/>
      <c r="I15455" s="223"/>
    </row>
    <row r="15456" spans="5:9" x14ac:dyDescent="0.25">
      <c r="E15456" s="225"/>
      <c r="G15456" s="281"/>
      <c r="H15456" s="281"/>
      <c r="I15456" s="223"/>
    </row>
    <row r="15457" spans="5:9" x14ac:dyDescent="0.25">
      <c r="E15457" s="225"/>
      <c r="G15457" s="281"/>
      <c r="H15457" s="281"/>
      <c r="I15457" s="223"/>
    </row>
    <row r="15458" spans="5:9" x14ac:dyDescent="0.25">
      <c r="E15458" s="225"/>
      <c r="G15458" s="281"/>
      <c r="H15458" s="281"/>
      <c r="I15458" s="223"/>
    </row>
    <row r="15459" spans="5:9" x14ac:dyDescent="0.25">
      <c r="E15459" s="225"/>
      <c r="G15459" s="281"/>
      <c r="H15459" s="281"/>
      <c r="I15459" s="223"/>
    </row>
    <row r="15460" spans="5:9" x14ac:dyDescent="0.25">
      <c r="E15460" s="225"/>
      <c r="G15460" s="281"/>
      <c r="H15460" s="281"/>
      <c r="I15460" s="223"/>
    </row>
    <row r="15461" spans="5:9" x14ac:dyDescent="0.25">
      <c r="E15461" s="225"/>
      <c r="G15461" s="281"/>
      <c r="H15461" s="281"/>
      <c r="I15461" s="223"/>
    </row>
    <row r="15462" spans="5:9" x14ac:dyDescent="0.25">
      <c r="E15462" s="225"/>
      <c r="G15462" s="281"/>
      <c r="H15462" s="281"/>
      <c r="I15462" s="223"/>
    </row>
    <row r="15463" spans="5:9" x14ac:dyDescent="0.25">
      <c r="E15463" s="225"/>
      <c r="G15463" s="281"/>
      <c r="H15463" s="281"/>
      <c r="I15463" s="223"/>
    </row>
    <row r="15464" spans="5:9" x14ac:dyDescent="0.25">
      <c r="E15464" s="225"/>
      <c r="G15464" s="281"/>
      <c r="H15464" s="281"/>
      <c r="I15464" s="223"/>
    </row>
    <row r="15465" spans="5:9" x14ac:dyDescent="0.25">
      <c r="E15465" s="225"/>
      <c r="G15465" s="281"/>
      <c r="H15465" s="281"/>
      <c r="I15465" s="223"/>
    </row>
    <row r="15466" spans="5:9" x14ac:dyDescent="0.25">
      <c r="E15466" s="225"/>
      <c r="G15466" s="281"/>
      <c r="H15466" s="281"/>
      <c r="I15466" s="223"/>
    </row>
    <row r="15467" spans="5:9" x14ac:dyDescent="0.25">
      <c r="E15467" s="225"/>
      <c r="G15467" s="281"/>
      <c r="H15467" s="281"/>
      <c r="I15467" s="223"/>
    </row>
    <row r="15468" spans="5:9" x14ac:dyDescent="0.25">
      <c r="E15468" s="225"/>
      <c r="G15468" s="281"/>
      <c r="H15468" s="281"/>
      <c r="I15468" s="223"/>
    </row>
    <row r="15469" spans="5:9" x14ac:dyDescent="0.25">
      <c r="E15469" s="225"/>
      <c r="G15469" s="281"/>
      <c r="H15469" s="281"/>
      <c r="I15469" s="223"/>
    </row>
    <row r="15470" spans="5:9" x14ac:dyDescent="0.25">
      <c r="E15470" s="225"/>
      <c r="G15470" s="281"/>
      <c r="H15470" s="281"/>
      <c r="I15470" s="223"/>
    </row>
    <row r="15471" spans="5:9" x14ac:dyDescent="0.25">
      <c r="E15471" s="225"/>
      <c r="G15471" s="281"/>
      <c r="H15471" s="281"/>
      <c r="I15471" s="223"/>
    </row>
    <row r="15472" spans="5:9" x14ac:dyDescent="0.25">
      <c r="E15472" s="225"/>
      <c r="G15472" s="281"/>
      <c r="H15472" s="281"/>
      <c r="I15472" s="223"/>
    </row>
    <row r="15473" spans="5:9" x14ac:dyDescent="0.25">
      <c r="E15473" s="225"/>
      <c r="G15473" s="281"/>
      <c r="H15473" s="281"/>
      <c r="I15473" s="223"/>
    </row>
    <row r="15474" spans="5:9" x14ac:dyDescent="0.25">
      <c r="E15474" s="225"/>
      <c r="G15474" s="281"/>
      <c r="H15474" s="281"/>
      <c r="I15474" s="223"/>
    </row>
    <row r="15475" spans="5:9" x14ac:dyDescent="0.25">
      <c r="E15475" s="225"/>
      <c r="G15475" s="281"/>
      <c r="H15475" s="281"/>
      <c r="I15475" s="223"/>
    </row>
    <row r="15476" spans="5:9" x14ac:dyDescent="0.25">
      <c r="E15476" s="225"/>
      <c r="G15476" s="281"/>
      <c r="H15476" s="281"/>
      <c r="I15476" s="223"/>
    </row>
    <row r="15477" spans="5:9" x14ac:dyDescent="0.25">
      <c r="E15477" s="225"/>
      <c r="G15477" s="281"/>
      <c r="H15477" s="281"/>
      <c r="I15477" s="223"/>
    </row>
    <row r="15478" spans="5:9" x14ac:dyDescent="0.25">
      <c r="E15478" s="225"/>
      <c r="G15478" s="281"/>
      <c r="H15478" s="281"/>
      <c r="I15478" s="223"/>
    </row>
    <row r="15479" spans="5:9" x14ac:dyDescent="0.25">
      <c r="E15479" s="225"/>
      <c r="G15479" s="281"/>
      <c r="H15479" s="281"/>
      <c r="I15479" s="223"/>
    </row>
    <row r="15480" spans="5:9" x14ac:dyDescent="0.25">
      <c r="E15480" s="225"/>
      <c r="G15480" s="281"/>
      <c r="H15480" s="281"/>
      <c r="I15480" s="223"/>
    </row>
    <row r="15481" spans="5:9" x14ac:dyDescent="0.25">
      <c r="E15481" s="225"/>
      <c r="G15481" s="281"/>
      <c r="H15481" s="281"/>
      <c r="I15481" s="223"/>
    </row>
    <row r="15482" spans="5:9" x14ac:dyDescent="0.25">
      <c r="E15482" s="225"/>
      <c r="G15482" s="281"/>
      <c r="H15482" s="281"/>
      <c r="I15482" s="223"/>
    </row>
    <row r="15483" spans="5:9" x14ac:dyDescent="0.25">
      <c r="E15483" s="225"/>
      <c r="G15483" s="281"/>
      <c r="H15483" s="281"/>
      <c r="I15483" s="223"/>
    </row>
    <row r="15484" spans="5:9" x14ac:dyDescent="0.25">
      <c r="E15484" s="225"/>
      <c r="G15484" s="281"/>
      <c r="H15484" s="281"/>
      <c r="I15484" s="223"/>
    </row>
    <row r="15485" spans="5:9" x14ac:dyDescent="0.25">
      <c r="E15485" s="225"/>
      <c r="G15485" s="281"/>
      <c r="H15485" s="281"/>
      <c r="I15485" s="223"/>
    </row>
    <row r="15486" spans="5:9" x14ac:dyDescent="0.25">
      <c r="E15486" s="225"/>
      <c r="G15486" s="281"/>
      <c r="H15486" s="281"/>
      <c r="I15486" s="223"/>
    </row>
    <row r="15487" spans="5:9" x14ac:dyDescent="0.25">
      <c r="E15487" s="225"/>
      <c r="G15487" s="281"/>
      <c r="H15487" s="281"/>
      <c r="I15487" s="223"/>
    </row>
    <row r="15488" spans="5:9" x14ac:dyDescent="0.25">
      <c r="E15488" s="225"/>
      <c r="G15488" s="281"/>
      <c r="H15488" s="281"/>
      <c r="I15488" s="223"/>
    </row>
    <row r="15489" spans="5:9" x14ac:dyDescent="0.25">
      <c r="E15489" s="225"/>
      <c r="G15489" s="281"/>
      <c r="H15489" s="281"/>
      <c r="I15489" s="223"/>
    </row>
    <row r="15490" spans="5:9" x14ac:dyDescent="0.25">
      <c r="E15490" s="225"/>
      <c r="G15490" s="281"/>
      <c r="H15490" s="281"/>
      <c r="I15490" s="223"/>
    </row>
    <row r="15491" spans="5:9" x14ac:dyDescent="0.25">
      <c r="E15491" s="225"/>
      <c r="G15491" s="281"/>
      <c r="H15491" s="281"/>
      <c r="I15491" s="223"/>
    </row>
    <row r="15492" spans="5:9" x14ac:dyDescent="0.25">
      <c r="E15492" s="225"/>
      <c r="G15492" s="281"/>
      <c r="H15492" s="281"/>
      <c r="I15492" s="223"/>
    </row>
    <row r="15493" spans="5:9" x14ac:dyDescent="0.25">
      <c r="E15493" s="225"/>
      <c r="G15493" s="281"/>
      <c r="H15493" s="281"/>
      <c r="I15493" s="223"/>
    </row>
    <row r="15494" spans="5:9" x14ac:dyDescent="0.25">
      <c r="E15494" s="225"/>
      <c r="G15494" s="281"/>
      <c r="H15494" s="281"/>
      <c r="I15494" s="223"/>
    </row>
    <row r="15495" spans="5:9" x14ac:dyDescent="0.25">
      <c r="E15495" s="225"/>
      <c r="G15495" s="281"/>
      <c r="H15495" s="281"/>
      <c r="I15495" s="223"/>
    </row>
    <row r="15496" spans="5:9" x14ac:dyDescent="0.25">
      <c r="E15496" s="225"/>
      <c r="G15496" s="281"/>
      <c r="H15496" s="281"/>
      <c r="I15496" s="223"/>
    </row>
    <row r="15497" spans="5:9" x14ac:dyDescent="0.25">
      <c r="E15497" s="225"/>
      <c r="G15497" s="281"/>
      <c r="H15497" s="281"/>
      <c r="I15497" s="223"/>
    </row>
    <row r="15498" spans="5:9" x14ac:dyDescent="0.25">
      <c r="E15498" s="225"/>
      <c r="G15498" s="281"/>
      <c r="H15498" s="281"/>
      <c r="I15498" s="223"/>
    </row>
    <row r="15499" spans="5:9" x14ac:dyDescent="0.25">
      <c r="E15499" s="225"/>
      <c r="G15499" s="281"/>
      <c r="H15499" s="281"/>
      <c r="I15499" s="223"/>
    </row>
    <row r="15500" spans="5:9" x14ac:dyDescent="0.25">
      <c r="E15500" s="225"/>
      <c r="G15500" s="281"/>
      <c r="H15500" s="281"/>
      <c r="I15500" s="223"/>
    </row>
    <row r="15501" spans="5:9" x14ac:dyDescent="0.25">
      <c r="E15501" s="225"/>
      <c r="G15501" s="281"/>
      <c r="H15501" s="281"/>
      <c r="I15501" s="223"/>
    </row>
    <row r="15502" spans="5:9" x14ac:dyDescent="0.25">
      <c r="E15502" s="225"/>
      <c r="G15502" s="281"/>
      <c r="H15502" s="281"/>
      <c r="I15502" s="223"/>
    </row>
    <row r="15503" spans="5:9" x14ac:dyDescent="0.25">
      <c r="E15503" s="225"/>
      <c r="G15503" s="281"/>
      <c r="H15503" s="281"/>
      <c r="I15503" s="223"/>
    </row>
    <row r="15504" spans="5:9" x14ac:dyDescent="0.25">
      <c r="E15504" s="225"/>
      <c r="G15504" s="281"/>
      <c r="H15504" s="281"/>
      <c r="I15504" s="223"/>
    </row>
    <row r="15505" spans="5:9" x14ac:dyDescent="0.25">
      <c r="E15505" s="225"/>
      <c r="G15505" s="281"/>
      <c r="H15505" s="281"/>
      <c r="I15505" s="223"/>
    </row>
    <row r="15506" spans="5:9" x14ac:dyDescent="0.25">
      <c r="E15506" s="225"/>
      <c r="G15506" s="281"/>
      <c r="H15506" s="281"/>
      <c r="I15506" s="223"/>
    </row>
    <row r="15507" spans="5:9" x14ac:dyDescent="0.25">
      <c r="E15507" s="225"/>
      <c r="G15507" s="281"/>
      <c r="H15507" s="281"/>
      <c r="I15507" s="223"/>
    </row>
    <row r="15508" spans="5:9" x14ac:dyDescent="0.25">
      <c r="E15508" s="225"/>
      <c r="G15508" s="281"/>
      <c r="H15508" s="281"/>
      <c r="I15508" s="223"/>
    </row>
    <row r="15509" spans="5:9" x14ac:dyDescent="0.25">
      <c r="E15509" s="225"/>
      <c r="G15509" s="281"/>
      <c r="H15509" s="281"/>
      <c r="I15509" s="223"/>
    </row>
    <row r="15510" spans="5:9" x14ac:dyDescent="0.25">
      <c r="E15510" s="225"/>
      <c r="G15510" s="281"/>
      <c r="H15510" s="281"/>
      <c r="I15510" s="223"/>
    </row>
    <row r="15511" spans="5:9" x14ac:dyDescent="0.25">
      <c r="E15511" s="225"/>
      <c r="G15511" s="281"/>
      <c r="H15511" s="281"/>
      <c r="I15511" s="223"/>
    </row>
    <row r="15512" spans="5:9" x14ac:dyDescent="0.25">
      <c r="E15512" s="225"/>
      <c r="G15512" s="281"/>
      <c r="H15512" s="281"/>
      <c r="I15512" s="223"/>
    </row>
    <row r="15513" spans="5:9" x14ac:dyDescent="0.25">
      <c r="E15513" s="225"/>
      <c r="G15513" s="281"/>
      <c r="H15513" s="281"/>
      <c r="I15513" s="223"/>
    </row>
    <row r="15514" spans="5:9" x14ac:dyDescent="0.25">
      <c r="E15514" s="225"/>
      <c r="G15514" s="281"/>
      <c r="H15514" s="281"/>
      <c r="I15514" s="223"/>
    </row>
    <row r="15515" spans="5:9" x14ac:dyDescent="0.25">
      <c r="E15515" s="225"/>
      <c r="G15515" s="281"/>
      <c r="H15515" s="281"/>
      <c r="I15515" s="223"/>
    </row>
    <row r="15516" spans="5:9" x14ac:dyDescent="0.25">
      <c r="E15516" s="225"/>
      <c r="G15516" s="281"/>
      <c r="H15516" s="281"/>
      <c r="I15516" s="223"/>
    </row>
    <row r="15517" spans="5:9" x14ac:dyDescent="0.25">
      <c r="E15517" s="225"/>
      <c r="G15517" s="281"/>
      <c r="H15517" s="281"/>
      <c r="I15517" s="223"/>
    </row>
    <row r="15518" spans="5:9" x14ac:dyDescent="0.25">
      <c r="E15518" s="225"/>
      <c r="G15518" s="281"/>
      <c r="H15518" s="281"/>
      <c r="I15518" s="223"/>
    </row>
    <row r="15519" spans="5:9" x14ac:dyDescent="0.25">
      <c r="E15519" s="225"/>
      <c r="G15519" s="281"/>
      <c r="H15519" s="281"/>
      <c r="I15519" s="223"/>
    </row>
    <row r="15520" spans="5:9" x14ac:dyDescent="0.25">
      <c r="E15520" s="225"/>
      <c r="G15520" s="281"/>
      <c r="H15520" s="281"/>
      <c r="I15520" s="223"/>
    </row>
    <row r="15521" spans="5:9" x14ac:dyDescent="0.25">
      <c r="E15521" s="225"/>
      <c r="G15521" s="281"/>
      <c r="H15521" s="281"/>
      <c r="I15521" s="223"/>
    </row>
    <row r="15522" spans="5:9" x14ac:dyDescent="0.25">
      <c r="E15522" s="225"/>
      <c r="G15522" s="281"/>
      <c r="H15522" s="281"/>
      <c r="I15522" s="223"/>
    </row>
    <row r="15523" spans="5:9" x14ac:dyDescent="0.25">
      <c r="E15523" s="225"/>
      <c r="G15523" s="281"/>
      <c r="H15523" s="281"/>
      <c r="I15523" s="223"/>
    </row>
    <row r="15524" spans="5:9" x14ac:dyDescent="0.25">
      <c r="E15524" s="225"/>
      <c r="G15524" s="281"/>
      <c r="H15524" s="281"/>
      <c r="I15524" s="223"/>
    </row>
    <row r="15525" spans="5:9" x14ac:dyDescent="0.25">
      <c r="E15525" s="225"/>
      <c r="G15525" s="281"/>
      <c r="H15525" s="281"/>
      <c r="I15525" s="223"/>
    </row>
    <row r="15526" spans="5:9" x14ac:dyDescent="0.25">
      <c r="E15526" s="225"/>
      <c r="G15526" s="281"/>
      <c r="H15526" s="281"/>
      <c r="I15526" s="223"/>
    </row>
    <row r="15527" spans="5:9" x14ac:dyDescent="0.25">
      <c r="E15527" s="225"/>
      <c r="G15527" s="281"/>
      <c r="H15527" s="281"/>
      <c r="I15527" s="223"/>
    </row>
    <row r="15528" spans="5:9" x14ac:dyDescent="0.25">
      <c r="E15528" s="225"/>
      <c r="G15528" s="281"/>
      <c r="H15528" s="281"/>
      <c r="I15528" s="223"/>
    </row>
    <row r="15529" spans="5:9" x14ac:dyDescent="0.25">
      <c r="E15529" s="225"/>
      <c r="G15529" s="281"/>
      <c r="H15529" s="281"/>
      <c r="I15529" s="223"/>
    </row>
    <row r="15530" spans="5:9" x14ac:dyDescent="0.25">
      <c r="E15530" s="225"/>
      <c r="G15530" s="281"/>
      <c r="H15530" s="281"/>
      <c r="I15530" s="223"/>
    </row>
    <row r="15531" spans="5:9" x14ac:dyDescent="0.25">
      <c r="E15531" s="225"/>
      <c r="G15531" s="281"/>
      <c r="H15531" s="281"/>
      <c r="I15531" s="223"/>
    </row>
    <row r="15532" spans="5:9" x14ac:dyDescent="0.25">
      <c r="E15532" s="225"/>
      <c r="G15532" s="281"/>
      <c r="H15532" s="281"/>
      <c r="I15532" s="223"/>
    </row>
    <row r="15533" spans="5:9" x14ac:dyDescent="0.25">
      <c r="E15533" s="225"/>
      <c r="G15533" s="281"/>
      <c r="H15533" s="281"/>
      <c r="I15533" s="223"/>
    </row>
    <row r="15534" spans="5:9" x14ac:dyDescent="0.25">
      <c r="E15534" s="225"/>
      <c r="G15534" s="281"/>
      <c r="H15534" s="281"/>
      <c r="I15534" s="223"/>
    </row>
    <row r="15535" spans="5:9" x14ac:dyDescent="0.25">
      <c r="E15535" s="225"/>
      <c r="G15535" s="281"/>
      <c r="H15535" s="281"/>
      <c r="I15535" s="223"/>
    </row>
    <row r="15536" spans="5:9" x14ac:dyDescent="0.25">
      <c r="E15536" s="225"/>
      <c r="G15536" s="281"/>
      <c r="H15536" s="281"/>
      <c r="I15536" s="223"/>
    </row>
    <row r="15537" spans="5:9" x14ac:dyDescent="0.25">
      <c r="E15537" s="225"/>
      <c r="G15537" s="281"/>
      <c r="H15537" s="281"/>
      <c r="I15537" s="223"/>
    </row>
    <row r="15538" spans="5:9" x14ac:dyDescent="0.25">
      <c r="E15538" s="225"/>
      <c r="G15538" s="281"/>
      <c r="H15538" s="281"/>
      <c r="I15538" s="223"/>
    </row>
    <row r="15539" spans="5:9" x14ac:dyDescent="0.25">
      <c r="E15539" s="225"/>
      <c r="G15539" s="281"/>
      <c r="H15539" s="281"/>
      <c r="I15539" s="223"/>
    </row>
    <row r="15540" spans="5:9" x14ac:dyDescent="0.25">
      <c r="E15540" s="225"/>
      <c r="G15540" s="281"/>
      <c r="H15540" s="281"/>
      <c r="I15540" s="223"/>
    </row>
    <row r="15541" spans="5:9" x14ac:dyDescent="0.25">
      <c r="E15541" s="225"/>
      <c r="G15541" s="281"/>
      <c r="H15541" s="281"/>
      <c r="I15541" s="223"/>
    </row>
    <row r="15542" spans="5:9" x14ac:dyDescent="0.25">
      <c r="E15542" s="225"/>
      <c r="G15542" s="281"/>
      <c r="H15542" s="281"/>
      <c r="I15542" s="223"/>
    </row>
    <row r="15543" spans="5:9" x14ac:dyDescent="0.25">
      <c r="E15543" s="225"/>
      <c r="G15543" s="281"/>
      <c r="H15543" s="281"/>
      <c r="I15543" s="223"/>
    </row>
    <row r="15544" spans="5:9" x14ac:dyDescent="0.25">
      <c r="E15544" s="225"/>
      <c r="G15544" s="281"/>
      <c r="H15544" s="281"/>
      <c r="I15544" s="223"/>
    </row>
    <row r="15545" spans="5:9" x14ac:dyDescent="0.25">
      <c r="E15545" s="225"/>
      <c r="G15545" s="281"/>
      <c r="H15545" s="281"/>
      <c r="I15545" s="223"/>
    </row>
    <row r="15546" spans="5:9" x14ac:dyDescent="0.25">
      <c r="E15546" s="225"/>
      <c r="G15546" s="281"/>
      <c r="H15546" s="281"/>
      <c r="I15546" s="223"/>
    </row>
    <row r="15547" spans="5:9" x14ac:dyDescent="0.25">
      <c r="E15547" s="225"/>
      <c r="G15547" s="281"/>
      <c r="H15547" s="281"/>
      <c r="I15547" s="223"/>
    </row>
    <row r="15548" spans="5:9" x14ac:dyDescent="0.25">
      <c r="E15548" s="225"/>
      <c r="G15548" s="281"/>
      <c r="H15548" s="281"/>
      <c r="I15548" s="223"/>
    </row>
    <row r="15549" spans="5:9" x14ac:dyDescent="0.25">
      <c r="E15549" s="225"/>
      <c r="G15549" s="281"/>
      <c r="H15549" s="281"/>
      <c r="I15549" s="223"/>
    </row>
    <row r="15550" spans="5:9" x14ac:dyDescent="0.25">
      <c r="E15550" s="225"/>
      <c r="G15550" s="281"/>
      <c r="H15550" s="281"/>
      <c r="I15550" s="223"/>
    </row>
    <row r="15551" spans="5:9" x14ac:dyDescent="0.25">
      <c r="E15551" s="225"/>
      <c r="G15551" s="281"/>
      <c r="H15551" s="281"/>
      <c r="I15551" s="223"/>
    </row>
    <row r="15552" spans="5:9" x14ac:dyDescent="0.25">
      <c r="E15552" s="225"/>
      <c r="G15552" s="281"/>
      <c r="H15552" s="281"/>
      <c r="I15552" s="223"/>
    </row>
    <row r="15553" spans="5:9" x14ac:dyDescent="0.25">
      <c r="E15553" s="225"/>
      <c r="G15553" s="281"/>
      <c r="H15553" s="281"/>
      <c r="I15553" s="223"/>
    </row>
    <row r="15554" spans="5:9" x14ac:dyDescent="0.25">
      <c r="E15554" s="225"/>
      <c r="G15554" s="281"/>
      <c r="H15554" s="281"/>
      <c r="I15554" s="223"/>
    </row>
    <row r="15555" spans="5:9" x14ac:dyDescent="0.25">
      <c r="E15555" s="225"/>
      <c r="G15555" s="281"/>
      <c r="H15555" s="281"/>
      <c r="I15555" s="223"/>
    </row>
    <row r="15556" spans="5:9" x14ac:dyDescent="0.25">
      <c r="E15556" s="225"/>
      <c r="G15556" s="281"/>
      <c r="H15556" s="281"/>
      <c r="I15556" s="223"/>
    </row>
    <row r="15557" spans="5:9" x14ac:dyDescent="0.25">
      <c r="E15557" s="225"/>
      <c r="G15557" s="281"/>
      <c r="H15557" s="281"/>
      <c r="I15557" s="223"/>
    </row>
    <row r="15558" spans="5:9" x14ac:dyDescent="0.25">
      <c r="E15558" s="225"/>
      <c r="G15558" s="281"/>
      <c r="H15558" s="281"/>
      <c r="I15558" s="223"/>
    </row>
    <row r="15559" spans="5:9" x14ac:dyDescent="0.25">
      <c r="E15559" s="225"/>
      <c r="G15559" s="281"/>
      <c r="H15559" s="281"/>
      <c r="I15559" s="223"/>
    </row>
    <row r="15560" spans="5:9" x14ac:dyDescent="0.25">
      <c r="E15560" s="225"/>
      <c r="G15560" s="281"/>
      <c r="H15560" s="281"/>
      <c r="I15560" s="223"/>
    </row>
    <row r="15561" spans="5:9" x14ac:dyDescent="0.25">
      <c r="E15561" s="225"/>
      <c r="G15561" s="281"/>
      <c r="H15561" s="281"/>
      <c r="I15561" s="223"/>
    </row>
    <row r="15562" spans="5:9" x14ac:dyDescent="0.25">
      <c r="E15562" s="225"/>
      <c r="G15562" s="281"/>
      <c r="H15562" s="281"/>
      <c r="I15562" s="223"/>
    </row>
    <row r="15563" spans="5:9" x14ac:dyDescent="0.25">
      <c r="E15563" s="225"/>
      <c r="G15563" s="281"/>
      <c r="H15563" s="281"/>
      <c r="I15563" s="223"/>
    </row>
    <row r="15564" spans="5:9" x14ac:dyDescent="0.25">
      <c r="E15564" s="225"/>
      <c r="G15564" s="281"/>
      <c r="H15564" s="281"/>
      <c r="I15564" s="223"/>
    </row>
    <row r="15565" spans="5:9" x14ac:dyDescent="0.25">
      <c r="E15565" s="225"/>
      <c r="G15565" s="281"/>
      <c r="H15565" s="281"/>
      <c r="I15565" s="223"/>
    </row>
    <row r="15566" spans="5:9" x14ac:dyDescent="0.25">
      <c r="E15566" s="225"/>
      <c r="G15566" s="281"/>
      <c r="H15566" s="281"/>
      <c r="I15566" s="223"/>
    </row>
    <row r="15567" spans="5:9" x14ac:dyDescent="0.25">
      <c r="E15567" s="225"/>
      <c r="G15567" s="281"/>
      <c r="H15567" s="281"/>
      <c r="I15567" s="223"/>
    </row>
    <row r="15568" spans="5:9" x14ac:dyDescent="0.25">
      <c r="E15568" s="225"/>
      <c r="G15568" s="281"/>
      <c r="H15568" s="281"/>
      <c r="I15568" s="223"/>
    </row>
    <row r="15569" spans="5:9" x14ac:dyDescent="0.25">
      <c r="E15569" s="225"/>
      <c r="G15569" s="281"/>
      <c r="H15569" s="281"/>
      <c r="I15569" s="223"/>
    </row>
    <row r="15570" spans="5:9" x14ac:dyDescent="0.25">
      <c r="E15570" s="225"/>
      <c r="G15570" s="281"/>
      <c r="H15570" s="281"/>
      <c r="I15570" s="223"/>
    </row>
    <row r="15571" spans="5:9" x14ac:dyDescent="0.25">
      <c r="E15571" s="225"/>
      <c r="G15571" s="281"/>
      <c r="H15571" s="281"/>
      <c r="I15571" s="223"/>
    </row>
    <row r="15572" spans="5:9" x14ac:dyDescent="0.25">
      <c r="E15572" s="225"/>
      <c r="G15572" s="281"/>
      <c r="H15572" s="281"/>
      <c r="I15572" s="223"/>
    </row>
    <row r="15573" spans="5:9" x14ac:dyDescent="0.25">
      <c r="E15573" s="225"/>
      <c r="G15573" s="281"/>
      <c r="H15573" s="281"/>
      <c r="I15573" s="223"/>
    </row>
    <row r="15574" spans="5:9" x14ac:dyDescent="0.25">
      <c r="E15574" s="225"/>
      <c r="G15574" s="281"/>
      <c r="H15574" s="281"/>
      <c r="I15574" s="223"/>
    </row>
    <row r="15575" spans="5:9" x14ac:dyDescent="0.25">
      <c r="E15575" s="225"/>
      <c r="G15575" s="281"/>
      <c r="H15575" s="281"/>
      <c r="I15575" s="223"/>
    </row>
    <row r="15576" spans="5:9" x14ac:dyDescent="0.25">
      <c r="E15576" s="225"/>
      <c r="G15576" s="281"/>
      <c r="H15576" s="281"/>
      <c r="I15576" s="223"/>
    </row>
    <row r="15577" spans="5:9" x14ac:dyDescent="0.25">
      <c r="E15577" s="225"/>
      <c r="G15577" s="281"/>
      <c r="H15577" s="281"/>
      <c r="I15577" s="223"/>
    </row>
    <row r="15578" spans="5:9" x14ac:dyDescent="0.25">
      <c r="E15578" s="225"/>
      <c r="G15578" s="281"/>
      <c r="H15578" s="281"/>
      <c r="I15578" s="223"/>
    </row>
    <row r="15579" spans="5:9" x14ac:dyDescent="0.25">
      <c r="E15579" s="225"/>
      <c r="G15579" s="281"/>
      <c r="H15579" s="281"/>
      <c r="I15579" s="223"/>
    </row>
    <row r="15580" spans="5:9" x14ac:dyDescent="0.25">
      <c r="E15580" s="225"/>
      <c r="G15580" s="281"/>
      <c r="H15580" s="281"/>
      <c r="I15580" s="223"/>
    </row>
    <row r="15581" spans="5:9" x14ac:dyDescent="0.25">
      <c r="E15581" s="225"/>
      <c r="G15581" s="281"/>
      <c r="H15581" s="281"/>
      <c r="I15581" s="223"/>
    </row>
    <row r="15582" spans="5:9" x14ac:dyDescent="0.25">
      <c r="E15582" s="225"/>
      <c r="G15582" s="281"/>
      <c r="H15582" s="281"/>
      <c r="I15582" s="223"/>
    </row>
    <row r="15583" spans="5:9" x14ac:dyDescent="0.25">
      <c r="E15583" s="225"/>
      <c r="G15583" s="281"/>
      <c r="H15583" s="281"/>
      <c r="I15583" s="223"/>
    </row>
    <row r="15584" spans="5:9" x14ac:dyDescent="0.25">
      <c r="E15584" s="225"/>
      <c r="G15584" s="281"/>
      <c r="H15584" s="281"/>
      <c r="I15584" s="223"/>
    </row>
    <row r="15585" spans="5:9" x14ac:dyDescent="0.25">
      <c r="E15585" s="225"/>
      <c r="G15585" s="281"/>
      <c r="H15585" s="281"/>
      <c r="I15585" s="223"/>
    </row>
    <row r="15586" spans="5:9" x14ac:dyDescent="0.25">
      <c r="E15586" s="225"/>
      <c r="G15586" s="281"/>
      <c r="H15586" s="281"/>
      <c r="I15586" s="223"/>
    </row>
    <row r="15587" spans="5:9" x14ac:dyDescent="0.25">
      <c r="E15587" s="225"/>
      <c r="G15587" s="281"/>
      <c r="H15587" s="281"/>
      <c r="I15587" s="223"/>
    </row>
    <row r="15588" spans="5:9" x14ac:dyDescent="0.25">
      <c r="E15588" s="225"/>
      <c r="G15588" s="281"/>
      <c r="H15588" s="281"/>
      <c r="I15588" s="223"/>
    </row>
    <row r="15589" spans="5:9" x14ac:dyDescent="0.25">
      <c r="E15589" s="225"/>
      <c r="G15589" s="281"/>
      <c r="H15589" s="281"/>
      <c r="I15589" s="223"/>
    </row>
    <row r="15590" spans="5:9" x14ac:dyDescent="0.25">
      <c r="E15590" s="225"/>
      <c r="G15590" s="281"/>
      <c r="H15590" s="281"/>
      <c r="I15590" s="223"/>
    </row>
    <row r="15591" spans="5:9" x14ac:dyDescent="0.25">
      <c r="E15591" s="225"/>
      <c r="G15591" s="281"/>
      <c r="H15591" s="281"/>
      <c r="I15591" s="223"/>
    </row>
    <row r="15592" spans="5:9" x14ac:dyDescent="0.25">
      <c r="E15592" s="225"/>
      <c r="G15592" s="281"/>
      <c r="H15592" s="281"/>
      <c r="I15592" s="223"/>
    </row>
    <row r="15593" spans="5:9" x14ac:dyDescent="0.25">
      <c r="E15593" s="225"/>
      <c r="G15593" s="281"/>
      <c r="H15593" s="281"/>
      <c r="I15593" s="223"/>
    </row>
    <row r="15594" spans="5:9" x14ac:dyDescent="0.25">
      <c r="E15594" s="225"/>
      <c r="G15594" s="281"/>
      <c r="H15594" s="281"/>
      <c r="I15594" s="223"/>
    </row>
    <row r="15595" spans="5:9" x14ac:dyDescent="0.25">
      <c r="E15595" s="225"/>
      <c r="G15595" s="281"/>
      <c r="H15595" s="281"/>
      <c r="I15595" s="223"/>
    </row>
    <row r="15596" spans="5:9" x14ac:dyDescent="0.25">
      <c r="E15596" s="225"/>
      <c r="G15596" s="281"/>
      <c r="H15596" s="281"/>
      <c r="I15596" s="223"/>
    </row>
    <row r="15597" spans="5:9" x14ac:dyDescent="0.25">
      <c r="E15597" s="225"/>
      <c r="G15597" s="281"/>
      <c r="H15597" s="281"/>
      <c r="I15597" s="223"/>
    </row>
    <row r="15598" spans="5:9" x14ac:dyDescent="0.25">
      <c r="E15598" s="225"/>
      <c r="G15598" s="281"/>
      <c r="H15598" s="281"/>
      <c r="I15598" s="223"/>
    </row>
    <row r="15599" spans="5:9" x14ac:dyDescent="0.25">
      <c r="E15599" s="225"/>
      <c r="G15599" s="281"/>
      <c r="H15599" s="281"/>
      <c r="I15599" s="223"/>
    </row>
    <row r="15600" spans="5:9" x14ac:dyDescent="0.25">
      <c r="E15600" s="225"/>
      <c r="G15600" s="281"/>
      <c r="H15600" s="281"/>
      <c r="I15600" s="223"/>
    </row>
    <row r="15601" spans="5:9" x14ac:dyDescent="0.25">
      <c r="E15601" s="225"/>
      <c r="G15601" s="281"/>
      <c r="H15601" s="281"/>
      <c r="I15601" s="223"/>
    </row>
    <row r="15602" spans="5:9" x14ac:dyDescent="0.25">
      <c r="E15602" s="225"/>
      <c r="G15602" s="281"/>
      <c r="H15602" s="281"/>
      <c r="I15602" s="223"/>
    </row>
    <row r="15603" spans="5:9" x14ac:dyDescent="0.25">
      <c r="E15603" s="225"/>
      <c r="G15603" s="281"/>
      <c r="H15603" s="281"/>
      <c r="I15603" s="223"/>
    </row>
    <row r="15604" spans="5:9" x14ac:dyDescent="0.25">
      <c r="E15604" s="225"/>
      <c r="G15604" s="281"/>
      <c r="H15604" s="281"/>
      <c r="I15604" s="223"/>
    </row>
    <row r="15605" spans="5:9" x14ac:dyDescent="0.25">
      <c r="E15605" s="225"/>
      <c r="G15605" s="281"/>
      <c r="H15605" s="281"/>
      <c r="I15605" s="223"/>
    </row>
    <row r="15606" spans="5:9" x14ac:dyDescent="0.25">
      <c r="E15606" s="225"/>
      <c r="G15606" s="281"/>
      <c r="H15606" s="281"/>
      <c r="I15606" s="223"/>
    </row>
    <row r="15607" spans="5:9" x14ac:dyDescent="0.25">
      <c r="E15607" s="225"/>
      <c r="G15607" s="281"/>
      <c r="H15607" s="281"/>
      <c r="I15607" s="223"/>
    </row>
    <row r="15608" spans="5:9" x14ac:dyDescent="0.25">
      <c r="E15608" s="225"/>
      <c r="G15608" s="281"/>
      <c r="H15608" s="281"/>
      <c r="I15608" s="223"/>
    </row>
    <row r="15609" spans="5:9" x14ac:dyDescent="0.25">
      <c r="E15609" s="225"/>
      <c r="G15609" s="281"/>
      <c r="H15609" s="281"/>
      <c r="I15609" s="223"/>
    </row>
    <row r="15610" spans="5:9" x14ac:dyDescent="0.25">
      <c r="E15610" s="225"/>
      <c r="G15610" s="281"/>
      <c r="H15610" s="281"/>
      <c r="I15610" s="223"/>
    </row>
    <row r="15611" spans="5:9" x14ac:dyDescent="0.25">
      <c r="E15611" s="225"/>
      <c r="G15611" s="281"/>
      <c r="H15611" s="281"/>
      <c r="I15611" s="223"/>
    </row>
    <row r="15612" spans="5:9" x14ac:dyDescent="0.25">
      <c r="E15612" s="225"/>
      <c r="G15612" s="281"/>
      <c r="H15612" s="281"/>
      <c r="I15612" s="223"/>
    </row>
    <row r="15613" spans="5:9" x14ac:dyDescent="0.25">
      <c r="E15613" s="225"/>
      <c r="G15613" s="281"/>
      <c r="H15613" s="281"/>
      <c r="I15613" s="223"/>
    </row>
    <row r="15614" spans="5:9" x14ac:dyDescent="0.25">
      <c r="E15614" s="225"/>
      <c r="G15614" s="281"/>
      <c r="H15614" s="281"/>
      <c r="I15614" s="223"/>
    </row>
    <row r="15615" spans="5:9" x14ac:dyDescent="0.25">
      <c r="E15615" s="225"/>
      <c r="G15615" s="281"/>
      <c r="H15615" s="281"/>
      <c r="I15615" s="223"/>
    </row>
    <row r="15616" spans="5:9" x14ac:dyDescent="0.25">
      <c r="E15616" s="225"/>
      <c r="G15616" s="281"/>
      <c r="H15616" s="281"/>
      <c r="I15616" s="223"/>
    </row>
    <row r="15617" spans="5:9" x14ac:dyDescent="0.25">
      <c r="E15617" s="225"/>
      <c r="G15617" s="281"/>
      <c r="H15617" s="281"/>
      <c r="I15617" s="223"/>
    </row>
    <row r="15618" spans="5:9" x14ac:dyDescent="0.25">
      <c r="E15618" s="225"/>
      <c r="G15618" s="281"/>
      <c r="H15618" s="281"/>
      <c r="I15618" s="223"/>
    </row>
    <row r="15619" spans="5:9" x14ac:dyDescent="0.25">
      <c r="E15619" s="225"/>
      <c r="G15619" s="281"/>
      <c r="H15619" s="281"/>
      <c r="I15619" s="223"/>
    </row>
    <row r="15620" spans="5:9" x14ac:dyDescent="0.25">
      <c r="E15620" s="225"/>
      <c r="G15620" s="281"/>
      <c r="H15620" s="281"/>
      <c r="I15620" s="223"/>
    </row>
    <row r="15621" spans="5:9" x14ac:dyDescent="0.25">
      <c r="E15621" s="225"/>
      <c r="G15621" s="281"/>
      <c r="H15621" s="281"/>
      <c r="I15621" s="223"/>
    </row>
    <row r="15622" spans="5:9" x14ac:dyDescent="0.25">
      <c r="E15622" s="225"/>
      <c r="G15622" s="281"/>
      <c r="H15622" s="281"/>
      <c r="I15622" s="223"/>
    </row>
    <row r="15623" spans="5:9" x14ac:dyDescent="0.25">
      <c r="E15623" s="225"/>
      <c r="G15623" s="281"/>
      <c r="H15623" s="281"/>
      <c r="I15623" s="223"/>
    </row>
    <row r="15624" spans="5:9" x14ac:dyDescent="0.25">
      <c r="E15624" s="225"/>
      <c r="G15624" s="281"/>
      <c r="H15624" s="281"/>
      <c r="I15624" s="223"/>
    </row>
    <row r="15625" spans="5:9" x14ac:dyDescent="0.25">
      <c r="E15625" s="225"/>
      <c r="G15625" s="281"/>
      <c r="H15625" s="281"/>
      <c r="I15625" s="223"/>
    </row>
    <row r="15626" spans="5:9" x14ac:dyDescent="0.25">
      <c r="E15626" s="225"/>
      <c r="G15626" s="281"/>
      <c r="H15626" s="281"/>
      <c r="I15626" s="223"/>
    </row>
    <row r="15627" spans="5:9" x14ac:dyDescent="0.25">
      <c r="E15627" s="225"/>
      <c r="G15627" s="281"/>
      <c r="H15627" s="281"/>
      <c r="I15627" s="223"/>
    </row>
    <row r="15628" spans="5:9" x14ac:dyDescent="0.25">
      <c r="E15628" s="225"/>
      <c r="G15628" s="281"/>
      <c r="H15628" s="281"/>
      <c r="I15628" s="223"/>
    </row>
    <row r="15629" spans="5:9" x14ac:dyDescent="0.25">
      <c r="E15629" s="225"/>
      <c r="G15629" s="281"/>
      <c r="H15629" s="281"/>
      <c r="I15629" s="223"/>
    </row>
    <row r="15630" spans="5:9" x14ac:dyDescent="0.25">
      <c r="E15630" s="225"/>
      <c r="G15630" s="281"/>
      <c r="H15630" s="281"/>
      <c r="I15630" s="223"/>
    </row>
    <row r="15631" spans="5:9" x14ac:dyDescent="0.25">
      <c r="E15631" s="225"/>
      <c r="G15631" s="281"/>
      <c r="H15631" s="281"/>
      <c r="I15631" s="223"/>
    </row>
    <row r="15632" spans="5:9" x14ac:dyDescent="0.25">
      <c r="E15632" s="225"/>
      <c r="G15632" s="281"/>
      <c r="H15632" s="281"/>
      <c r="I15632" s="223"/>
    </row>
    <row r="15633" spans="5:9" x14ac:dyDescent="0.25">
      <c r="E15633" s="225"/>
      <c r="G15633" s="281"/>
      <c r="H15633" s="281"/>
      <c r="I15633" s="223"/>
    </row>
    <row r="15634" spans="5:9" x14ac:dyDescent="0.25">
      <c r="E15634" s="225"/>
      <c r="G15634" s="281"/>
      <c r="H15634" s="281"/>
      <c r="I15634" s="223"/>
    </row>
    <row r="15635" spans="5:9" x14ac:dyDescent="0.25">
      <c r="E15635" s="225"/>
      <c r="G15635" s="281"/>
      <c r="H15635" s="281"/>
      <c r="I15635" s="223"/>
    </row>
    <row r="15636" spans="5:9" x14ac:dyDescent="0.25">
      <c r="E15636" s="225"/>
      <c r="G15636" s="281"/>
      <c r="H15636" s="281"/>
      <c r="I15636" s="223"/>
    </row>
    <row r="15637" spans="5:9" x14ac:dyDescent="0.25">
      <c r="E15637" s="225"/>
      <c r="G15637" s="281"/>
      <c r="H15637" s="281"/>
      <c r="I15637" s="223"/>
    </row>
    <row r="15638" spans="5:9" x14ac:dyDescent="0.25">
      <c r="E15638" s="225"/>
      <c r="G15638" s="281"/>
      <c r="H15638" s="281"/>
      <c r="I15638" s="223"/>
    </row>
    <row r="15639" spans="5:9" x14ac:dyDescent="0.25">
      <c r="E15639" s="225"/>
      <c r="G15639" s="281"/>
      <c r="H15639" s="281"/>
      <c r="I15639" s="223"/>
    </row>
    <row r="15640" spans="5:9" x14ac:dyDescent="0.25">
      <c r="E15640" s="225"/>
      <c r="G15640" s="281"/>
      <c r="H15640" s="281"/>
      <c r="I15640" s="223"/>
    </row>
    <row r="15641" spans="5:9" x14ac:dyDescent="0.25">
      <c r="E15641" s="225"/>
      <c r="G15641" s="281"/>
      <c r="H15641" s="281"/>
      <c r="I15641" s="223"/>
    </row>
    <row r="15642" spans="5:9" x14ac:dyDescent="0.25">
      <c r="E15642" s="225"/>
      <c r="G15642" s="281"/>
      <c r="H15642" s="281"/>
      <c r="I15642" s="223"/>
    </row>
    <row r="15643" spans="5:9" x14ac:dyDescent="0.25">
      <c r="E15643" s="225"/>
      <c r="G15643" s="281"/>
      <c r="H15643" s="281"/>
      <c r="I15643" s="223"/>
    </row>
    <row r="15644" spans="5:9" x14ac:dyDescent="0.25">
      <c r="E15644" s="225"/>
      <c r="G15644" s="281"/>
      <c r="H15644" s="281"/>
      <c r="I15644" s="223"/>
    </row>
    <row r="15645" spans="5:9" x14ac:dyDescent="0.25">
      <c r="E15645" s="225"/>
      <c r="G15645" s="281"/>
      <c r="H15645" s="281"/>
      <c r="I15645" s="223"/>
    </row>
    <row r="15646" spans="5:9" x14ac:dyDescent="0.25">
      <c r="E15646" s="225"/>
      <c r="G15646" s="281"/>
      <c r="H15646" s="281"/>
      <c r="I15646" s="223"/>
    </row>
    <row r="15647" spans="5:9" x14ac:dyDescent="0.25">
      <c r="E15647" s="225"/>
      <c r="G15647" s="281"/>
      <c r="H15647" s="281"/>
      <c r="I15647" s="223"/>
    </row>
    <row r="15648" spans="5:9" x14ac:dyDescent="0.25">
      <c r="E15648" s="225"/>
      <c r="G15648" s="281"/>
      <c r="H15648" s="281"/>
      <c r="I15648" s="223"/>
    </row>
    <row r="15649" spans="5:9" x14ac:dyDescent="0.25">
      <c r="E15649" s="225"/>
      <c r="G15649" s="281"/>
      <c r="H15649" s="281"/>
      <c r="I15649" s="223"/>
    </row>
    <row r="15650" spans="5:9" x14ac:dyDescent="0.25">
      <c r="E15650" s="225"/>
      <c r="G15650" s="281"/>
      <c r="H15650" s="281"/>
      <c r="I15650" s="223"/>
    </row>
    <row r="15651" spans="5:9" x14ac:dyDescent="0.25">
      <c r="E15651" s="225"/>
      <c r="G15651" s="281"/>
      <c r="H15651" s="281"/>
      <c r="I15651" s="223"/>
    </row>
    <row r="15652" spans="5:9" x14ac:dyDescent="0.25">
      <c r="E15652" s="225"/>
      <c r="G15652" s="281"/>
      <c r="H15652" s="281"/>
      <c r="I15652" s="223"/>
    </row>
    <row r="15653" spans="5:9" x14ac:dyDescent="0.25">
      <c r="E15653" s="225"/>
      <c r="G15653" s="281"/>
      <c r="H15653" s="281"/>
      <c r="I15653" s="223"/>
    </row>
    <row r="15654" spans="5:9" x14ac:dyDescent="0.25">
      <c r="E15654" s="225"/>
      <c r="G15654" s="281"/>
      <c r="H15654" s="281"/>
      <c r="I15654" s="223"/>
    </row>
    <row r="15655" spans="5:9" x14ac:dyDescent="0.25">
      <c r="E15655" s="225"/>
      <c r="G15655" s="281"/>
      <c r="H15655" s="281"/>
      <c r="I15655" s="223"/>
    </row>
    <row r="15656" spans="5:9" x14ac:dyDescent="0.25">
      <c r="E15656" s="225"/>
      <c r="G15656" s="281"/>
      <c r="H15656" s="281"/>
      <c r="I15656" s="223"/>
    </row>
    <row r="15657" spans="5:9" x14ac:dyDescent="0.25">
      <c r="E15657" s="225"/>
      <c r="G15657" s="281"/>
      <c r="H15657" s="281"/>
      <c r="I15657" s="223"/>
    </row>
    <row r="15658" spans="5:9" x14ac:dyDescent="0.25">
      <c r="E15658" s="225"/>
      <c r="G15658" s="281"/>
      <c r="H15658" s="281"/>
      <c r="I15658" s="223"/>
    </row>
    <row r="15659" spans="5:9" x14ac:dyDescent="0.25">
      <c r="E15659" s="225"/>
      <c r="G15659" s="281"/>
      <c r="H15659" s="281"/>
      <c r="I15659" s="223"/>
    </row>
    <row r="15660" spans="5:9" x14ac:dyDescent="0.25">
      <c r="E15660" s="225"/>
      <c r="G15660" s="281"/>
      <c r="H15660" s="281"/>
      <c r="I15660" s="223"/>
    </row>
    <row r="15661" spans="5:9" x14ac:dyDescent="0.25">
      <c r="E15661" s="225"/>
      <c r="G15661" s="281"/>
      <c r="H15661" s="281"/>
      <c r="I15661" s="223"/>
    </row>
    <row r="15662" spans="5:9" x14ac:dyDescent="0.25">
      <c r="E15662" s="225"/>
      <c r="G15662" s="281"/>
      <c r="H15662" s="281"/>
      <c r="I15662" s="223"/>
    </row>
    <row r="15663" spans="5:9" x14ac:dyDescent="0.25">
      <c r="E15663" s="225"/>
      <c r="G15663" s="281"/>
      <c r="H15663" s="281"/>
      <c r="I15663" s="223"/>
    </row>
    <row r="15664" spans="5:9" x14ac:dyDescent="0.25">
      <c r="E15664" s="225"/>
      <c r="G15664" s="281"/>
      <c r="H15664" s="281"/>
      <c r="I15664" s="223"/>
    </row>
    <row r="15665" spans="5:9" x14ac:dyDescent="0.25">
      <c r="E15665" s="225"/>
      <c r="G15665" s="281"/>
      <c r="H15665" s="281"/>
      <c r="I15665" s="223"/>
    </row>
    <row r="15666" spans="5:9" x14ac:dyDescent="0.25">
      <c r="E15666" s="225"/>
      <c r="G15666" s="281"/>
      <c r="H15666" s="281"/>
      <c r="I15666" s="223"/>
    </row>
    <row r="15667" spans="5:9" x14ac:dyDescent="0.25">
      <c r="E15667" s="225"/>
      <c r="G15667" s="281"/>
      <c r="H15667" s="281"/>
      <c r="I15667" s="223"/>
    </row>
    <row r="15668" spans="5:9" x14ac:dyDescent="0.25">
      <c r="E15668" s="225"/>
      <c r="G15668" s="281"/>
      <c r="H15668" s="281"/>
      <c r="I15668" s="223"/>
    </row>
    <row r="15669" spans="5:9" x14ac:dyDescent="0.25">
      <c r="E15669" s="225"/>
      <c r="G15669" s="281"/>
      <c r="H15669" s="281"/>
      <c r="I15669" s="223"/>
    </row>
    <row r="15670" spans="5:9" x14ac:dyDescent="0.25">
      <c r="E15670" s="225"/>
      <c r="G15670" s="281"/>
      <c r="H15670" s="281"/>
      <c r="I15670" s="223"/>
    </row>
    <row r="15671" spans="5:9" x14ac:dyDescent="0.25">
      <c r="E15671" s="225"/>
      <c r="G15671" s="281"/>
      <c r="H15671" s="281"/>
      <c r="I15671" s="223"/>
    </row>
    <row r="15672" spans="5:9" x14ac:dyDescent="0.25">
      <c r="E15672" s="225"/>
      <c r="G15672" s="281"/>
      <c r="H15672" s="281"/>
      <c r="I15672" s="223"/>
    </row>
    <row r="15673" spans="5:9" x14ac:dyDescent="0.25">
      <c r="E15673" s="225"/>
      <c r="G15673" s="281"/>
      <c r="H15673" s="281"/>
      <c r="I15673" s="223"/>
    </row>
    <row r="15674" spans="5:9" x14ac:dyDescent="0.25">
      <c r="E15674" s="225"/>
      <c r="G15674" s="281"/>
      <c r="H15674" s="281"/>
      <c r="I15674" s="223"/>
    </row>
    <row r="15675" spans="5:9" x14ac:dyDescent="0.25">
      <c r="E15675" s="225"/>
      <c r="G15675" s="281"/>
      <c r="H15675" s="281"/>
      <c r="I15675" s="223"/>
    </row>
    <row r="15676" spans="5:9" x14ac:dyDescent="0.25">
      <c r="E15676" s="225"/>
      <c r="G15676" s="281"/>
      <c r="H15676" s="281"/>
      <c r="I15676" s="223"/>
    </row>
    <row r="15677" spans="5:9" x14ac:dyDescent="0.25">
      <c r="E15677" s="225"/>
      <c r="G15677" s="281"/>
      <c r="H15677" s="281"/>
      <c r="I15677" s="223"/>
    </row>
    <row r="15678" spans="5:9" x14ac:dyDescent="0.25">
      <c r="E15678" s="225"/>
      <c r="G15678" s="281"/>
      <c r="H15678" s="281"/>
      <c r="I15678" s="223"/>
    </row>
    <row r="15679" spans="5:9" x14ac:dyDescent="0.25">
      <c r="E15679" s="225"/>
      <c r="G15679" s="281"/>
      <c r="H15679" s="281"/>
      <c r="I15679" s="223"/>
    </row>
    <row r="15680" spans="5:9" x14ac:dyDescent="0.25">
      <c r="E15680" s="225"/>
      <c r="G15680" s="281"/>
      <c r="H15680" s="281"/>
      <c r="I15680" s="223"/>
    </row>
    <row r="15681" spans="5:9" x14ac:dyDescent="0.25">
      <c r="E15681" s="225"/>
      <c r="G15681" s="281"/>
      <c r="H15681" s="281"/>
      <c r="I15681" s="223"/>
    </row>
    <row r="15682" spans="5:9" x14ac:dyDescent="0.25">
      <c r="E15682" s="225"/>
      <c r="G15682" s="281"/>
      <c r="H15682" s="281"/>
      <c r="I15682" s="223"/>
    </row>
    <row r="15683" spans="5:9" x14ac:dyDescent="0.25">
      <c r="E15683" s="225"/>
      <c r="G15683" s="281"/>
      <c r="H15683" s="281"/>
      <c r="I15683" s="223"/>
    </row>
    <row r="15684" spans="5:9" x14ac:dyDescent="0.25">
      <c r="E15684" s="225"/>
      <c r="G15684" s="281"/>
      <c r="H15684" s="281"/>
      <c r="I15684" s="223"/>
    </row>
    <row r="15685" spans="5:9" x14ac:dyDescent="0.25">
      <c r="E15685" s="225"/>
      <c r="G15685" s="281"/>
      <c r="H15685" s="281"/>
      <c r="I15685" s="223"/>
    </row>
    <row r="15686" spans="5:9" x14ac:dyDescent="0.25">
      <c r="E15686" s="225"/>
      <c r="G15686" s="281"/>
      <c r="H15686" s="281"/>
      <c r="I15686" s="223"/>
    </row>
    <row r="15687" spans="5:9" x14ac:dyDescent="0.25">
      <c r="E15687" s="225"/>
      <c r="G15687" s="281"/>
      <c r="H15687" s="281"/>
      <c r="I15687" s="223"/>
    </row>
    <row r="15688" spans="5:9" x14ac:dyDescent="0.25">
      <c r="E15688" s="225"/>
      <c r="G15688" s="281"/>
      <c r="H15688" s="281"/>
      <c r="I15688" s="223"/>
    </row>
    <row r="15689" spans="5:9" x14ac:dyDescent="0.25">
      <c r="E15689" s="225"/>
      <c r="G15689" s="281"/>
      <c r="H15689" s="281"/>
      <c r="I15689" s="223"/>
    </row>
    <row r="15690" spans="5:9" x14ac:dyDescent="0.25">
      <c r="E15690" s="225"/>
      <c r="G15690" s="281"/>
      <c r="H15690" s="281"/>
      <c r="I15690" s="223"/>
    </row>
    <row r="15691" spans="5:9" x14ac:dyDescent="0.25">
      <c r="E15691" s="225"/>
      <c r="G15691" s="281"/>
      <c r="H15691" s="281"/>
      <c r="I15691" s="223"/>
    </row>
    <row r="15692" spans="5:9" x14ac:dyDescent="0.25">
      <c r="E15692" s="225"/>
      <c r="G15692" s="281"/>
      <c r="H15692" s="281"/>
      <c r="I15692" s="223"/>
    </row>
    <row r="15693" spans="5:9" x14ac:dyDescent="0.25">
      <c r="E15693" s="225"/>
      <c r="G15693" s="281"/>
      <c r="H15693" s="281"/>
      <c r="I15693" s="223"/>
    </row>
    <row r="15694" spans="5:9" x14ac:dyDescent="0.25">
      <c r="E15694" s="225"/>
      <c r="G15694" s="281"/>
      <c r="H15694" s="281"/>
      <c r="I15694" s="223"/>
    </row>
    <row r="15695" spans="5:9" x14ac:dyDescent="0.25">
      <c r="E15695" s="225"/>
      <c r="G15695" s="281"/>
      <c r="H15695" s="281"/>
      <c r="I15695" s="223"/>
    </row>
    <row r="15696" spans="5:9" x14ac:dyDescent="0.25">
      <c r="E15696" s="225"/>
      <c r="G15696" s="281"/>
      <c r="H15696" s="281"/>
      <c r="I15696" s="223"/>
    </row>
    <row r="15697" spans="5:9" x14ac:dyDescent="0.25">
      <c r="E15697" s="225"/>
      <c r="G15697" s="281"/>
      <c r="H15697" s="281"/>
      <c r="I15697" s="223"/>
    </row>
    <row r="15698" spans="5:9" x14ac:dyDescent="0.25">
      <c r="E15698" s="225"/>
      <c r="G15698" s="281"/>
      <c r="H15698" s="281"/>
      <c r="I15698" s="223"/>
    </row>
    <row r="15699" spans="5:9" x14ac:dyDescent="0.25">
      <c r="E15699" s="225"/>
      <c r="G15699" s="281"/>
      <c r="H15699" s="281"/>
      <c r="I15699" s="223"/>
    </row>
    <row r="15700" spans="5:9" x14ac:dyDescent="0.25">
      <c r="E15700" s="225"/>
      <c r="G15700" s="281"/>
      <c r="H15700" s="281"/>
      <c r="I15700" s="223"/>
    </row>
    <row r="15701" spans="5:9" x14ac:dyDescent="0.25">
      <c r="E15701" s="225"/>
      <c r="G15701" s="281"/>
      <c r="H15701" s="281"/>
      <c r="I15701" s="223"/>
    </row>
    <row r="15702" spans="5:9" x14ac:dyDescent="0.25">
      <c r="E15702" s="225"/>
      <c r="G15702" s="281"/>
      <c r="H15702" s="281"/>
      <c r="I15702" s="223"/>
    </row>
    <row r="15703" spans="5:9" x14ac:dyDescent="0.25">
      <c r="E15703" s="225"/>
      <c r="G15703" s="281"/>
      <c r="H15703" s="281"/>
      <c r="I15703" s="223"/>
    </row>
    <row r="15704" spans="5:9" x14ac:dyDescent="0.25">
      <c r="E15704" s="225"/>
      <c r="G15704" s="281"/>
      <c r="H15704" s="281"/>
      <c r="I15704" s="223"/>
    </row>
    <row r="15705" spans="5:9" x14ac:dyDescent="0.25">
      <c r="E15705" s="225"/>
      <c r="G15705" s="281"/>
      <c r="H15705" s="281"/>
      <c r="I15705" s="223"/>
    </row>
    <row r="15706" spans="5:9" x14ac:dyDescent="0.25">
      <c r="E15706" s="225"/>
      <c r="G15706" s="281"/>
      <c r="H15706" s="281"/>
      <c r="I15706" s="223"/>
    </row>
    <row r="15707" spans="5:9" x14ac:dyDescent="0.25">
      <c r="E15707" s="225"/>
      <c r="G15707" s="281"/>
      <c r="H15707" s="281"/>
      <c r="I15707" s="223"/>
    </row>
    <row r="15708" spans="5:9" x14ac:dyDescent="0.25">
      <c r="E15708" s="225"/>
      <c r="G15708" s="281"/>
      <c r="H15708" s="281"/>
      <c r="I15708" s="223"/>
    </row>
    <row r="15709" spans="5:9" x14ac:dyDescent="0.25">
      <c r="E15709" s="225"/>
      <c r="G15709" s="281"/>
      <c r="H15709" s="281"/>
      <c r="I15709" s="223"/>
    </row>
    <row r="15710" spans="5:9" x14ac:dyDescent="0.25">
      <c r="E15710" s="225"/>
      <c r="G15710" s="281"/>
      <c r="H15710" s="281"/>
      <c r="I15710" s="223"/>
    </row>
    <row r="15711" spans="5:9" x14ac:dyDescent="0.25">
      <c r="E15711" s="225"/>
      <c r="G15711" s="281"/>
      <c r="H15711" s="281"/>
      <c r="I15711" s="223"/>
    </row>
    <row r="15712" spans="5:9" x14ac:dyDescent="0.25">
      <c r="E15712" s="225"/>
      <c r="G15712" s="281"/>
      <c r="H15712" s="281"/>
      <c r="I15712" s="223"/>
    </row>
    <row r="15713" spans="5:9" x14ac:dyDescent="0.25">
      <c r="E15713" s="225"/>
      <c r="G15713" s="281"/>
      <c r="H15713" s="281"/>
      <c r="I15713" s="223"/>
    </row>
    <row r="15714" spans="5:9" x14ac:dyDescent="0.25">
      <c r="E15714" s="225"/>
      <c r="G15714" s="281"/>
      <c r="H15714" s="281"/>
      <c r="I15714" s="223"/>
    </row>
    <row r="15715" spans="5:9" x14ac:dyDescent="0.25">
      <c r="E15715" s="225"/>
      <c r="G15715" s="281"/>
      <c r="H15715" s="281"/>
      <c r="I15715" s="223"/>
    </row>
    <row r="15716" spans="5:9" x14ac:dyDescent="0.25">
      <c r="E15716" s="225"/>
      <c r="G15716" s="281"/>
      <c r="H15716" s="281"/>
      <c r="I15716" s="223"/>
    </row>
    <row r="15717" spans="5:9" x14ac:dyDescent="0.25">
      <c r="E15717" s="225"/>
      <c r="G15717" s="281"/>
      <c r="H15717" s="281"/>
      <c r="I15717" s="223"/>
    </row>
    <row r="15718" spans="5:9" x14ac:dyDescent="0.25">
      <c r="E15718" s="225"/>
      <c r="G15718" s="281"/>
      <c r="H15718" s="281"/>
      <c r="I15718" s="223"/>
    </row>
    <row r="15719" spans="5:9" x14ac:dyDescent="0.25">
      <c r="E15719" s="225"/>
      <c r="G15719" s="281"/>
      <c r="H15719" s="281"/>
      <c r="I15719" s="223"/>
    </row>
    <row r="15720" spans="5:9" x14ac:dyDescent="0.25">
      <c r="E15720" s="225"/>
      <c r="G15720" s="281"/>
      <c r="H15720" s="281"/>
      <c r="I15720" s="223"/>
    </row>
    <row r="15721" spans="5:9" x14ac:dyDescent="0.25">
      <c r="E15721" s="225"/>
      <c r="G15721" s="281"/>
      <c r="H15721" s="281"/>
      <c r="I15721" s="223"/>
    </row>
    <row r="15722" spans="5:9" x14ac:dyDescent="0.25">
      <c r="E15722" s="225"/>
      <c r="G15722" s="281"/>
      <c r="H15722" s="281"/>
      <c r="I15722" s="223"/>
    </row>
    <row r="15723" spans="5:9" x14ac:dyDescent="0.25">
      <c r="E15723" s="225"/>
      <c r="G15723" s="281"/>
      <c r="H15723" s="281"/>
      <c r="I15723" s="223"/>
    </row>
    <row r="15724" spans="5:9" x14ac:dyDescent="0.25">
      <c r="E15724" s="225"/>
      <c r="G15724" s="281"/>
      <c r="H15724" s="281"/>
      <c r="I15724" s="223"/>
    </row>
    <row r="15725" spans="5:9" x14ac:dyDescent="0.25">
      <c r="E15725" s="225"/>
      <c r="G15725" s="281"/>
      <c r="H15725" s="281"/>
      <c r="I15725" s="223"/>
    </row>
    <row r="15726" spans="5:9" x14ac:dyDescent="0.25">
      <c r="E15726" s="225"/>
      <c r="G15726" s="281"/>
      <c r="H15726" s="281"/>
      <c r="I15726" s="223"/>
    </row>
    <row r="15727" spans="5:9" x14ac:dyDescent="0.25">
      <c r="E15727" s="225"/>
      <c r="G15727" s="281"/>
      <c r="H15727" s="281"/>
      <c r="I15727" s="223"/>
    </row>
    <row r="15728" spans="5:9" x14ac:dyDescent="0.25">
      <c r="E15728" s="225"/>
      <c r="G15728" s="281"/>
      <c r="H15728" s="281"/>
      <c r="I15728" s="223"/>
    </row>
    <row r="15729" spans="5:9" x14ac:dyDescent="0.25">
      <c r="E15729" s="225"/>
      <c r="G15729" s="281"/>
      <c r="H15729" s="281"/>
      <c r="I15729" s="223"/>
    </row>
    <row r="15730" spans="5:9" x14ac:dyDescent="0.25">
      <c r="E15730" s="225"/>
      <c r="G15730" s="281"/>
      <c r="H15730" s="281"/>
      <c r="I15730" s="223"/>
    </row>
    <row r="15731" spans="5:9" x14ac:dyDescent="0.25">
      <c r="E15731" s="225"/>
      <c r="G15731" s="281"/>
      <c r="H15731" s="281"/>
      <c r="I15731" s="223"/>
    </row>
    <row r="15732" spans="5:9" x14ac:dyDescent="0.25">
      <c r="E15732" s="225"/>
      <c r="G15732" s="281"/>
      <c r="H15732" s="281"/>
      <c r="I15732" s="223"/>
    </row>
    <row r="15733" spans="5:9" x14ac:dyDescent="0.25">
      <c r="E15733" s="225"/>
      <c r="G15733" s="281"/>
      <c r="H15733" s="281"/>
      <c r="I15733" s="223"/>
    </row>
    <row r="15734" spans="5:9" x14ac:dyDescent="0.25">
      <c r="E15734" s="225"/>
      <c r="G15734" s="281"/>
      <c r="H15734" s="281"/>
      <c r="I15734" s="223"/>
    </row>
    <row r="15735" spans="5:9" x14ac:dyDescent="0.25">
      <c r="E15735" s="225"/>
      <c r="G15735" s="281"/>
      <c r="H15735" s="281"/>
      <c r="I15735" s="223"/>
    </row>
    <row r="15736" spans="5:9" x14ac:dyDescent="0.25">
      <c r="E15736" s="225"/>
      <c r="G15736" s="281"/>
      <c r="H15736" s="281"/>
      <c r="I15736" s="223"/>
    </row>
    <row r="15737" spans="5:9" x14ac:dyDescent="0.25">
      <c r="E15737" s="225"/>
      <c r="G15737" s="281"/>
      <c r="H15737" s="281"/>
      <c r="I15737" s="223"/>
    </row>
    <row r="15738" spans="5:9" x14ac:dyDescent="0.25">
      <c r="E15738" s="225"/>
      <c r="G15738" s="281"/>
      <c r="H15738" s="281"/>
      <c r="I15738" s="223"/>
    </row>
    <row r="15739" spans="5:9" x14ac:dyDescent="0.25">
      <c r="E15739" s="225"/>
      <c r="G15739" s="281"/>
      <c r="H15739" s="281"/>
      <c r="I15739" s="223"/>
    </row>
    <row r="15740" spans="5:9" x14ac:dyDescent="0.25">
      <c r="E15740" s="225"/>
      <c r="G15740" s="281"/>
      <c r="H15740" s="281"/>
      <c r="I15740" s="223"/>
    </row>
    <row r="15741" spans="5:9" x14ac:dyDescent="0.25">
      <c r="E15741" s="225"/>
      <c r="G15741" s="281"/>
      <c r="H15741" s="281"/>
      <c r="I15741" s="223"/>
    </row>
    <row r="15742" spans="5:9" x14ac:dyDescent="0.25">
      <c r="E15742" s="225"/>
      <c r="G15742" s="281"/>
      <c r="H15742" s="281"/>
      <c r="I15742" s="223"/>
    </row>
    <row r="15743" spans="5:9" x14ac:dyDescent="0.25">
      <c r="E15743" s="225"/>
      <c r="G15743" s="281"/>
      <c r="H15743" s="281"/>
      <c r="I15743" s="223"/>
    </row>
    <row r="15744" spans="5:9" x14ac:dyDescent="0.25">
      <c r="E15744" s="225"/>
      <c r="G15744" s="281"/>
      <c r="H15744" s="281"/>
      <c r="I15744" s="223"/>
    </row>
    <row r="15745" spans="5:9" x14ac:dyDescent="0.25">
      <c r="E15745" s="225"/>
      <c r="G15745" s="281"/>
      <c r="H15745" s="281"/>
      <c r="I15745" s="223"/>
    </row>
    <row r="15746" spans="5:9" x14ac:dyDescent="0.25">
      <c r="E15746" s="225"/>
      <c r="G15746" s="281"/>
      <c r="H15746" s="281"/>
      <c r="I15746" s="223"/>
    </row>
    <row r="15747" spans="5:9" x14ac:dyDescent="0.25">
      <c r="E15747" s="225"/>
      <c r="G15747" s="281"/>
      <c r="H15747" s="281"/>
      <c r="I15747" s="223"/>
    </row>
    <row r="15748" spans="5:9" x14ac:dyDescent="0.25">
      <c r="E15748" s="225"/>
      <c r="G15748" s="281"/>
      <c r="H15748" s="281"/>
      <c r="I15748" s="223"/>
    </row>
    <row r="15749" spans="5:9" x14ac:dyDescent="0.25">
      <c r="E15749" s="225"/>
      <c r="G15749" s="281"/>
      <c r="H15749" s="281"/>
      <c r="I15749" s="223"/>
    </row>
    <row r="15750" spans="5:9" x14ac:dyDescent="0.25">
      <c r="E15750" s="225"/>
      <c r="G15750" s="281"/>
      <c r="H15750" s="281"/>
      <c r="I15750" s="223"/>
    </row>
    <row r="15751" spans="5:9" x14ac:dyDescent="0.25">
      <c r="E15751" s="225"/>
      <c r="G15751" s="281"/>
      <c r="H15751" s="281"/>
      <c r="I15751" s="223"/>
    </row>
    <row r="15752" spans="5:9" x14ac:dyDescent="0.25">
      <c r="E15752" s="225"/>
      <c r="G15752" s="281"/>
      <c r="H15752" s="281"/>
      <c r="I15752" s="223"/>
    </row>
    <row r="15753" spans="5:9" x14ac:dyDescent="0.25">
      <c r="E15753" s="225"/>
      <c r="G15753" s="281"/>
      <c r="H15753" s="281"/>
      <c r="I15753" s="223"/>
    </row>
    <row r="15754" spans="5:9" x14ac:dyDescent="0.25">
      <c r="E15754" s="225"/>
      <c r="G15754" s="281"/>
      <c r="H15754" s="281"/>
      <c r="I15754" s="223"/>
    </row>
    <row r="15755" spans="5:9" x14ac:dyDescent="0.25">
      <c r="E15755" s="225"/>
      <c r="G15755" s="281"/>
      <c r="H15755" s="281"/>
      <c r="I15755" s="223"/>
    </row>
    <row r="15756" spans="5:9" x14ac:dyDescent="0.25">
      <c r="E15756" s="225"/>
      <c r="G15756" s="281"/>
      <c r="H15756" s="281"/>
      <c r="I15756" s="223"/>
    </row>
    <row r="15757" spans="5:9" x14ac:dyDescent="0.25">
      <c r="E15757" s="225"/>
      <c r="G15757" s="281"/>
      <c r="H15757" s="281"/>
      <c r="I15757" s="223"/>
    </row>
    <row r="15758" spans="5:9" x14ac:dyDescent="0.25">
      <c r="E15758" s="225"/>
      <c r="G15758" s="281"/>
      <c r="H15758" s="281"/>
      <c r="I15758" s="223"/>
    </row>
    <row r="15759" spans="5:9" x14ac:dyDescent="0.25">
      <c r="E15759" s="225"/>
      <c r="G15759" s="281"/>
      <c r="H15759" s="281"/>
      <c r="I15759" s="223"/>
    </row>
    <row r="15760" spans="5:9" x14ac:dyDescent="0.25">
      <c r="E15760" s="225"/>
      <c r="G15760" s="281"/>
      <c r="H15760" s="281"/>
      <c r="I15760" s="223"/>
    </row>
    <row r="15761" spans="5:9" x14ac:dyDescent="0.25">
      <c r="E15761" s="225"/>
      <c r="G15761" s="281"/>
      <c r="H15761" s="281"/>
      <c r="I15761" s="223"/>
    </row>
    <row r="15762" spans="5:9" x14ac:dyDescent="0.25">
      <c r="E15762" s="225"/>
      <c r="G15762" s="281"/>
      <c r="H15762" s="281"/>
      <c r="I15762" s="223"/>
    </row>
    <row r="15763" spans="5:9" x14ac:dyDescent="0.25">
      <c r="E15763" s="225"/>
      <c r="G15763" s="281"/>
      <c r="H15763" s="281"/>
      <c r="I15763" s="223"/>
    </row>
    <row r="15764" spans="5:9" x14ac:dyDescent="0.25">
      <c r="E15764" s="225"/>
      <c r="G15764" s="281"/>
      <c r="H15764" s="281"/>
      <c r="I15764" s="223"/>
    </row>
    <row r="15765" spans="5:9" x14ac:dyDescent="0.25">
      <c r="E15765" s="225"/>
      <c r="G15765" s="281"/>
      <c r="H15765" s="281"/>
      <c r="I15765" s="223"/>
    </row>
    <row r="15766" spans="5:9" x14ac:dyDescent="0.25">
      <c r="E15766" s="225"/>
      <c r="G15766" s="281"/>
      <c r="H15766" s="281"/>
      <c r="I15766" s="223"/>
    </row>
    <row r="15767" spans="5:9" x14ac:dyDescent="0.25">
      <c r="E15767" s="225"/>
      <c r="G15767" s="281"/>
      <c r="H15767" s="281"/>
      <c r="I15767" s="223"/>
    </row>
    <row r="15768" spans="5:9" x14ac:dyDescent="0.25">
      <c r="E15768" s="225"/>
      <c r="G15768" s="281"/>
      <c r="H15768" s="281"/>
      <c r="I15768" s="223"/>
    </row>
    <row r="15769" spans="5:9" x14ac:dyDescent="0.25">
      <c r="E15769" s="225"/>
      <c r="G15769" s="281"/>
      <c r="H15769" s="281"/>
      <c r="I15769" s="223"/>
    </row>
    <row r="15770" spans="5:9" x14ac:dyDescent="0.25">
      <c r="E15770" s="225"/>
      <c r="G15770" s="281"/>
      <c r="H15770" s="281"/>
      <c r="I15770" s="223"/>
    </row>
    <row r="15771" spans="5:9" x14ac:dyDescent="0.25">
      <c r="E15771" s="225"/>
      <c r="G15771" s="281"/>
      <c r="H15771" s="281"/>
      <c r="I15771" s="223"/>
    </row>
    <row r="15772" spans="5:9" x14ac:dyDescent="0.25">
      <c r="E15772" s="225"/>
      <c r="G15772" s="281"/>
      <c r="H15772" s="281"/>
      <c r="I15772" s="223"/>
    </row>
    <row r="15773" spans="5:9" x14ac:dyDescent="0.25">
      <c r="E15773" s="225"/>
      <c r="G15773" s="281"/>
      <c r="H15773" s="281"/>
      <c r="I15773" s="223"/>
    </row>
    <row r="15774" spans="5:9" x14ac:dyDescent="0.25">
      <c r="E15774" s="225"/>
      <c r="G15774" s="281"/>
      <c r="H15774" s="281"/>
      <c r="I15774" s="223"/>
    </row>
    <row r="15775" spans="5:9" x14ac:dyDescent="0.25">
      <c r="E15775" s="225"/>
      <c r="G15775" s="281"/>
      <c r="H15775" s="281"/>
      <c r="I15775" s="223"/>
    </row>
    <row r="15776" spans="5:9" x14ac:dyDescent="0.25">
      <c r="E15776" s="225"/>
      <c r="G15776" s="281"/>
      <c r="H15776" s="281"/>
      <c r="I15776" s="223"/>
    </row>
    <row r="15777" spans="5:9" x14ac:dyDescent="0.25">
      <c r="E15777" s="225"/>
      <c r="G15777" s="281"/>
      <c r="H15777" s="281"/>
      <c r="I15777" s="223"/>
    </row>
    <row r="15778" spans="5:9" x14ac:dyDescent="0.25">
      <c r="E15778" s="225"/>
      <c r="G15778" s="281"/>
      <c r="H15778" s="281"/>
      <c r="I15778" s="223"/>
    </row>
    <row r="15779" spans="5:9" x14ac:dyDescent="0.25">
      <c r="E15779" s="225"/>
      <c r="G15779" s="281"/>
      <c r="H15779" s="281"/>
      <c r="I15779" s="223"/>
    </row>
    <row r="15780" spans="5:9" x14ac:dyDescent="0.25">
      <c r="E15780" s="225"/>
      <c r="G15780" s="281"/>
      <c r="H15780" s="281"/>
      <c r="I15780" s="223"/>
    </row>
    <row r="15781" spans="5:9" x14ac:dyDescent="0.25">
      <c r="E15781" s="225"/>
      <c r="G15781" s="281"/>
      <c r="H15781" s="281"/>
      <c r="I15781" s="223"/>
    </row>
    <row r="15782" spans="5:9" x14ac:dyDescent="0.25">
      <c r="E15782" s="225"/>
      <c r="G15782" s="281"/>
      <c r="H15782" s="281"/>
      <c r="I15782" s="223"/>
    </row>
    <row r="15783" spans="5:9" x14ac:dyDescent="0.25">
      <c r="E15783" s="225"/>
      <c r="G15783" s="281"/>
      <c r="H15783" s="281"/>
      <c r="I15783" s="223"/>
    </row>
    <row r="15784" spans="5:9" x14ac:dyDescent="0.25">
      <c r="E15784" s="225"/>
      <c r="G15784" s="281"/>
      <c r="H15784" s="281"/>
      <c r="I15784" s="223"/>
    </row>
    <row r="15785" spans="5:9" x14ac:dyDescent="0.25">
      <c r="E15785" s="225"/>
      <c r="G15785" s="281"/>
      <c r="H15785" s="281"/>
      <c r="I15785" s="223"/>
    </row>
    <row r="15786" spans="5:9" x14ac:dyDescent="0.25">
      <c r="E15786" s="225"/>
      <c r="G15786" s="281"/>
      <c r="H15786" s="281"/>
      <c r="I15786" s="223"/>
    </row>
    <row r="15787" spans="5:9" x14ac:dyDescent="0.25">
      <c r="E15787" s="225"/>
      <c r="G15787" s="281"/>
      <c r="H15787" s="281"/>
      <c r="I15787" s="223"/>
    </row>
    <row r="15788" spans="5:9" x14ac:dyDescent="0.25">
      <c r="E15788" s="225"/>
      <c r="G15788" s="281"/>
      <c r="H15788" s="281"/>
      <c r="I15788" s="223"/>
    </row>
    <row r="15789" spans="5:9" x14ac:dyDescent="0.25">
      <c r="E15789" s="225"/>
      <c r="G15789" s="281"/>
      <c r="H15789" s="281"/>
      <c r="I15789" s="223"/>
    </row>
    <row r="15790" spans="5:9" x14ac:dyDescent="0.25">
      <c r="E15790" s="225"/>
      <c r="G15790" s="281"/>
      <c r="H15790" s="281"/>
      <c r="I15790" s="223"/>
    </row>
    <row r="15791" spans="5:9" x14ac:dyDescent="0.25">
      <c r="E15791" s="225"/>
      <c r="G15791" s="281"/>
      <c r="H15791" s="281"/>
      <c r="I15791" s="223"/>
    </row>
    <row r="15792" spans="5:9" x14ac:dyDescent="0.25">
      <c r="E15792" s="225"/>
      <c r="G15792" s="281"/>
      <c r="H15792" s="281"/>
      <c r="I15792" s="223"/>
    </row>
    <row r="15793" spans="5:9" x14ac:dyDescent="0.25">
      <c r="E15793" s="225"/>
      <c r="G15793" s="281"/>
      <c r="H15793" s="281"/>
      <c r="I15793" s="223"/>
    </row>
    <row r="15794" spans="5:9" x14ac:dyDescent="0.25">
      <c r="E15794" s="225"/>
      <c r="G15794" s="281"/>
      <c r="H15794" s="281"/>
      <c r="I15794" s="223"/>
    </row>
    <row r="15795" spans="5:9" x14ac:dyDescent="0.25">
      <c r="E15795" s="225"/>
      <c r="G15795" s="281"/>
      <c r="H15795" s="281"/>
      <c r="I15795" s="223"/>
    </row>
    <row r="15796" spans="5:9" x14ac:dyDescent="0.25">
      <c r="E15796" s="225"/>
      <c r="G15796" s="281"/>
      <c r="H15796" s="281"/>
      <c r="I15796" s="223"/>
    </row>
    <row r="15797" spans="5:9" x14ac:dyDescent="0.25">
      <c r="E15797" s="225"/>
      <c r="G15797" s="281"/>
      <c r="H15797" s="281"/>
      <c r="I15797" s="223"/>
    </row>
    <row r="15798" spans="5:9" x14ac:dyDescent="0.25">
      <c r="E15798" s="225"/>
      <c r="G15798" s="281"/>
      <c r="H15798" s="281"/>
      <c r="I15798" s="223"/>
    </row>
    <row r="15799" spans="5:9" x14ac:dyDescent="0.25">
      <c r="E15799" s="225"/>
      <c r="G15799" s="281"/>
      <c r="H15799" s="281"/>
      <c r="I15799" s="223"/>
    </row>
    <row r="15800" spans="5:9" x14ac:dyDescent="0.25">
      <c r="E15800" s="225"/>
      <c r="G15800" s="281"/>
      <c r="H15800" s="281"/>
      <c r="I15800" s="223"/>
    </row>
    <row r="15801" spans="5:9" x14ac:dyDescent="0.25">
      <c r="E15801" s="225"/>
      <c r="G15801" s="281"/>
      <c r="H15801" s="281"/>
      <c r="I15801" s="223"/>
    </row>
    <row r="15802" spans="5:9" x14ac:dyDescent="0.25">
      <c r="E15802" s="225"/>
      <c r="G15802" s="281"/>
      <c r="H15802" s="281"/>
      <c r="I15802" s="223"/>
    </row>
    <row r="15803" spans="5:9" x14ac:dyDescent="0.25">
      <c r="E15803" s="225"/>
      <c r="G15803" s="281"/>
      <c r="H15803" s="281"/>
      <c r="I15803" s="223"/>
    </row>
    <row r="15804" spans="5:9" x14ac:dyDescent="0.25">
      <c r="E15804" s="225"/>
      <c r="G15804" s="281"/>
      <c r="H15804" s="281"/>
      <c r="I15804" s="223"/>
    </row>
    <row r="15805" spans="5:9" x14ac:dyDescent="0.25">
      <c r="E15805" s="225"/>
      <c r="G15805" s="281"/>
      <c r="H15805" s="281"/>
      <c r="I15805" s="223"/>
    </row>
    <row r="15806" spans="5:9" x14ac:dyDescent="0.25">
      <c r="E15806" s="225"/>
      <c r="G15806" s="281"/>
      <c r="H15806" s="281"/>
      <c r="I15806" s="223"/>
    </row>
    <row r="15807" spans="5:9" x14ac:dyDescent="0.25">
      <c r="E15807" s="225"/>
      <c r="G15807" s="281"/>
      <c r="H15807" s="281"/>
      <c r="I15807" s="223"/>
    </row>
    <row r="15808" spans="5:9" x14ac:dyDescent="0.25">
      <c r="E15808" s="225"/>
      <c r="G15808" s="281"/>
      <c r="H15808" s="281"/>
      <c r="I15808" s="223"/>
    </row>
    <row r="15809" spans="5:9" x14ac:dyDescent="0.25">
      <c r="E15809" s="225"/>
      <c r="G15809" s="281"/>
      <c r="H15809" s="281"/>
      <c r="I15809" s="223"/>
    </row>
    <row r="15810" spans="5:9" x14ac:dyDescent="0.25">
      <c r="E15810" s="225"/>
      <c r="G15810" s="281"/>
      <c r="H15810" s="281"/>
      <c r="I15810" s="223"/>
    </row>
    <row r="15811" spans="5:9" x14ac:dyDescent="0.25">
      <c r="E15811" s="225"/>
      <c r="G15811" s="281"/>
      <c r="H15811" s="281"/>
      <c r="I15811" s="223"/>
    </row>
    <row r="15812" spans="5:9" x14ac:dyDescent="0.25">
      <c r="E15812" s="225"/>
      <c r="G15812" s="281"/>
      <c r="H15812" s="281"/>
      <c r="I15812" s="223"/>
    </row>
    <row r="15813" spans="5:9" x14ac:dyDescent="0.25">
      <c r="E15813" s="225"/>
      <c r="G15813" s="281"/>
      <c r="H15813" s="281"/>
      <c r="I15813" s="223"/>
    </row>
    <row r="15814" spans="5:9" x14ac:dyDescent="0.25">
      <c r="E15814" s="225"/>
      <c r="G15814" s="281"/>
      <c r="H15814" s="281"/>
      <c r="I15814" s="223"/>
    </row>
    <row r="15815" spans="5:9" x14ac:dyDescent="0.25">
      <c r="E15815" s="225"/>
      <c r="G15815" s="281"/>
      <c r="H15815" s="281"/>
      <c r="I15815" s="223"/>
    </row>
    <row r="15816" spans="5:9" x14ac:dyDescent="0.25">
      <c r="E15816" s="225"/>
      <c r="G15816" s="281"/>
      <c r="H15816" s="281"/>
      <c r="I15816" s="223"/>
    </row>
    <row r="15817" spans="5:9" x14ac:dyDescent="0.25">
      <c r="E15817" s="225"/>
      <c r="G15817" s="281"/>
      <c r="H15817" s="281"/>
      <c r="I15817" s="223"/>
    </row>
    <row r="15818" spans="5:9" x14ac:dyDescent="0.25">
      <c r="E15818" s="225"/>
      <c r="G15818" s="281"/>
      <c r="H15818" s="281"/>
      <c r="I15818" s="223"/>
    </row>
    <row r="15819" spans="5:9" x14ac:dyDescent="0.25">
      <c r="E15819" s="225"/>
      <c r="G15819" s="281"/>
      <c r="H15819" s="281"/>
      <c r="I15819" s="223"/>
    </row>
    <row r="15820" spans="5:9" x14ac:dyDescent="0.25">
      <c r="E15820" s="225"/>
      <c r="G15820" s="281"/>
      <c r="H15820" s="281"/>
      <c r="I15820" s="223"/>
    </row>
    <row r="15821" spans="5:9" x14ac:dyDescent="0.25">
      <c r="E15821" s="225"/>
      <c r="G15821" s="281"/>
      <c r="H15821" s="281"/>
      <c r="I15821" s="223"/>
    </row>
    <row r="15822" spans="5:9" x14ac:dyDescent="0.25">
      <c r="E15822" s="225"/>
      <c r="G15822" s="281"/>
      <c r="H15822" s="281"/>
      <c r="I15822" s="223"/>
    </row>
    <row r="15823" spans="5:9" x14ac:dyDescent="0.25">
      <c r="E15823" s="225"/>
      <c r="G15823" s="281"/>
      <c r="H15823" s="281"/>
      <c r="I15823" s="223"/>
    </row>
    <row r="15824" spans="5:9" x14ac:dyDescent="0.25">
      <c r="E15824" s="225"/>
      <c r="G15824" s="281"/>
      <c r="H15824" s="281"/>
      <c r="I15824" s="223"/>
    </row>
    <row r="15825" spans="5:9" x14ac:dyDescent="0.25">
      <c r="E15825" s="225"/>
      <c r="G15825" s="281"/>
      <c r="H15825" s="281"/>
      <c r="I15825" s="223"/>
    </row>
    <row r="15826" spans="5:9" x14ac:dyDescent="0.25">
      <c r="E15826" s="225"/>
      <c r="G15826" s="281"/>
      <c r="H15826" s="281"/>
      <c r="I15826" s="223"/>
    </row>
    <row r="15827" spans="5:9" x14ac:dyDescent="0.25">
      <c r="E15827" s="225"/>
      <c r="G15827" s="281"/>
      <c r="H15827" s="281"/>
      <c r="I15827" s="223"/>
    </row>
    <row r="15828" spans="5:9" x14ac:dyDescent="0.25">
      <c r="E15828" s="225"/>
      <c r="G15828" s="281"/>
      <c r="H15828" s="281"/>
      <c r="I15828" s="223"/>
    </row>
    <row r="15829" spans="5:9" x14ac:dyDescent="0.25">
      <c r="E15829" s="225"/>
      <c r="G15829" s="281"/>
      <c r="H15829" s="281"/>
      <c r="I15829" s="223"/>
    </row>
    <row r="15830" spans="5:9" x14ac:dyDescent="0.25">
      <c r="E15830" s="225"/>
      <c r="G15830" s="281"/>
      <c r="H15830" s="281"/>
      <c r="I15830" s="223"/>
    </row>
    <row r="15831" spans="5:9" x14ac:dyDescent="0.25">
      <c r="E15831" s="225"/>
      <c r="G15831" s="281"/>
      <c r="H15831" s="281"/>
      <c r="I15831" s="223"/>
    </row>
    <row r="15832" spans="5:9" x14ac:dyDescent="0.25">
      <c r="E15832" s="225"/>
      <c r="G15832" s="281"/>
      <c r="H15832" s="281"/>
      <c r="I15832" s="223"/>
    </row>
    <row r="15833" spans="5:9" x14ac:dyDescent="0.25">
      <c r="E15833" s="225"/>
      <c r="G15833" s="281"/>
      <c r="H15833" s="281"/>
      <c r="I15833" s="223"/>
    </row>
    <row r="15834" spans="5:9" x14ac:dyDescent="0.25">
      <c r="E15834" s="225"/>
      <c r="G15834" s="281"/>
      <c r="H15834" s="281"/>
      <c r="I15834" s="223"/>
    </row>
    <row r="15835" spans="5:9" x14ac:dyDescent="0.25">
      <c r="E15835" s="225"/>
      <c r="G15835" s="281"/>
      <c r="H15835" s="281"/>
      <c r="I15835" s="223"/>
    </row>
    <row r="15836" spans="5:9" x14ac:dyDescent="0.25">
      <c r="E15836" s="225"/>
      <c r="G15836" s="281"/>
      <c r="H15836" s="281"/>
      <c r="I15836" s="223"/>
    </row>
    <row r="15837" spans="5:9" x14ac:dyDescent="0.25">
      <c r="E15837" s="225"/>
      <c r="G15837" s="281"/>
      <c r="H15837" s="281"/>
      <c r="I15837" s="223"/>
    </row>
    <row r="15838" spans="5:9" x14ac:dyDescent="0.25">
      <c r="E15838" s="225"/>
      <c r="G15838" s="281"/>
      <c r="H15838" s="281"/>
      <c r="I15838" s="223"/>
    </row>
    <row r="15839" spans="5:9" x14ac:dyDescent="0.25">
      <c r="E15839" s="225"/>
      <c r="G15839" s="281"/>
      <c r="H15839" s="281"/>
      <c r="I15839" s="223"/>
    </row>
    <row r="15840" spans="5:9" x14ac:dyDescent="0.25">
      <c r="E15840" s="225"/>
      <c r="G15840" s="281"/>
      <c r="H15840" s="281"/>
      <c r="I15840" s="223"/>
    </row>
    <row r="15841" spans="5:9" x14ac:dyDescent="0.25">
      <c r="E15841" s="225"/>
      <c r="G15841" s="281"/>
      <c r="H15841" s="281"/>
      <c r="I15841" s="223"/>
    </row>
    <row r="15842" spans="5:9" x14ac:dyDescent="0.25">
      <c r="E15842" s="225"/>
      <c r="G15842" s="281"/>
      <c r="H15842" s="281"/>
      <c r="I15842" s="223"/>
    </row>
    <row r="15843" spans="5:9" x14ac:dyDescent="0.25">
      <c r="E15843" s="225"/>
      <c r="G15843" s="281"/>
      <c r="H15843" s="281"/>
      <c r="I15843" s="223"/>
    </row>
    <row r="15844" spans="5:9" x14ac:dyDescent="0.25">
      <c r="E15844" s="225"/>
      <c r="G15844" s="281"/>
      <c r="H15844" s="281"/>
      <c r="I15844" s="223"/>
    </row>
    <row r="15845" spans="5:9" x14ac:dyDescent="0.25">
      <c r="E15845" s="225"/>
      <c r="G15845" s="281"/>
      <c r="H15845" s="281"/>
      <c r="I15845" s="223"/>
    </row>
    <row r="15846" spans="5:9" x14ac:dyDescent="0.25">
      <c r="E15846" s="225"/>
      <c r="G15846" s="281"/>
      <c r="H15846" s="281"/>
      <c r="I15846" s="223"/>
    </row>
    <row r="15847" spans="5:9" x14ac:dyDescent="0.25">
      <c r="E15847" s="225"/>
      <c r="G15847" s="281"/>
      <c r="H15847" s="281"/>
      <c r="I15847" s="223"/>
    </row>
    <row r="15848" spans="5:9" x14ac:dyDescent="0.25">
      <c r="E15848" s="225"/>
      <c r="G15848" s="281"/>
      <c r="H15848" s="281"/>
      <c r="I15848" s="223"/>
    </row>
    <row r="15849" spans="5:9" x14ac:dyDescent="0.25">
      <c r="E15849" s="225"/>
      <c r="G15849" s="281"/>
      <c r="H15849" s="281"/>
      <c r="I15849" s="223"/>
    </row>
    <row r="15850" spans="5:9" x14ac:dyDescent="0.25">
      <c r="E15850" s="225"/>
      <c r="G15850" s="281"/>
      <c r="H15850" s="281"/>
      <c r="I15850" s="223"/>
    </row>
    <row r="15851" spans="5:9" x14ac:dyDescent="0.25">
      <c r="E15851" s="225"/>
      <c r="G15851" s="281"/>
      <c r="H15851" s="281"/>
      <c r="I15851" s="223"/>
    </row>
    <row r="15852" spans="5:9" x14ac:dyDescent="0.25">
      <c r="E15852" s="225"/>
      <c r="G15852" s="281"/>
      <c r="H15852" s="281"/>
      <c r="I15852" s="223"/>
    </row>
    <row r="15853" spans="5:9" x14ac:dyDescent="0.25">
      <c r="E15853" s="225"/>
      <c r="G15853" s="281"/>
      <c r="H15853" s="281"/>
      <c r="I15853" s="223"/>
    </row>
    <row r="15854" spans="5:9" x14ac:dyDescent="0.25">
      <c r="E15854" s="225"/>
      <c r="G15854" s="281"/>
      <c r="H15854" s="281"/>
      <c r="I15854" s="223"/>
    </row>
    <row r="15855" spans="5:9" x14ac:dyDescent="0.25">
      <c r="E15855" s="225"/>
      <c r="G15855" s="281"/>
      <c r="H15855" s="281"/>
      <c r="I15855" s="223"/>
    </row>
    <row r="15856" spans="5:9" x14ac:dyDescent="0.25">
      <c r="E15856" s="225"/>
      <c r="G15856" s="281"/>
      <c r="H15856" s="281"/>
      <c r="I15856" s="223"/>
    </row>
    <row r="15857" spans="5:9" x14ac:dyDescent="0.25">
      <c r="E15857" s="225"/>
      <c r="G15857" s="281"/>
      <c r="H15857" s="281"/>
      <c r="I15857" s="223"/>
    </row>
    <row r="15858" spans="5:9" x14ac:dyDescent="0.25">
      <c r="E15858" s="225"/>
      <c r="G15858" s="281"/>
      <c r="H15858" s="281"/>
      <c r="I15858" s="223"/>
    </row>
    <row r="15859" spans="5:9" x14ac:dyDescent="0.25">
      <c r="E15859" s="225"/>
      <c r="G15859" s="281"/>
      <c r="H15859" s="281"/>
      <c r="I15859" s="223"/>
    </row>
    <row r="15860" spans="5:9" x14ac:dyDescent="0.25">
      <c r="E15860" s="225"/>
      <c r="G15860" s="281"/>
      <c r="H15860" s="281"/>
      <c r="I15860" s="223"/>
    </row>
    <row r="15861" spans="5:9" x14ac:dyDescent="0.25">
      <c r="E15861" s="225"/>
      <c r="G15861" s="281"/>
      <c r="H15861" s="281"/>
      <c r="I15861" s="223"/>
    </row>
    <row r="15862" spans="5:9" x14ac:dyDescent="0.25">
      <c r="E15862" s="225"/>
      <c r="G15862" s="281"/>
      <c r="H15862" s="281"/>
      <c r="I15862" s="223"/>
    </row>
    <row r="15863" spans="5:9" x14ac:dyDescent="0.25">
      <c r="E15863" s="225"/>
      <c r="G15863" s="281"/>
      <c r="H15863" s="281"/>
      <c r="I15863" s="223"/>
    </row>
    <row r="15864" spans="5:9" x14ac:dyDescent="0.25">
      <c r="E15864" s="225"/>
      <c r="G15864" s="281"/>
      <c r="H15864" s="281"/>
      <c r="I15864" s="223"/>
    </row>
    <row r="15865" spans="5:9" x14ac:dyDescent="0.25">
      <c r="E15865" s="225"/>
      <c r="G15865" s="281"/>
      <c r="H15865" s="281"/>
      <c r="I15865" s="223"/>
    </row>
    <row r="15866" spans="5:9" x14ac:dyDescent="0.25">
      <c r="E15866" s="225"/>
      <c r="G15866" s="281"/>
      <c r="H15866" s="281"/>
      <c r="I15866" s="223"/>
    </row>
    <row r="15867" spans="5:9" x14ac:dyDescent="0.25">
      <c r="E15867" s="225"/>
      <c r="G15867" s="281"/>
      <c r="H15867" s="281"/>
      <c r="I15867" s="223"/>
    </row>
    <row r="15868" spans="5:9" x14ac:dyDescent="0.25">
      <c r="E15868" s="225"/>
      <c r="G15868" s="281"/>
      <c r="H15868" s="281"/>
      <c r="I15868" s="223"/>
    </row>
    <row r="15869" spans="5:9" x14ac:dyDescent="0.25">
      <c r="E15869" s="225"/>
      <c r="G15869" s="281"/>
      <c r="H15869" s="281"/>
      <c r="I15869" s="223"/>
    </row>
    <row r="15870" spans="5:9" x14ac:dyDescent="0.25">
      <c r="E15870" s="225"/>
      <c r="G15870" s="281"/>
      <c r="H15870" s="281"/>
      <c r="I15870" s="223"/>
    </row>
    <row r="15871" spans="5:9" x14ac:dyDescent="0.25">
      <c r="E15871" s="225"/>
      <c r="G15871" s="281"/>
      <c r="H15871" s="281"/>
      <c r="I15871" s="223"/>
    </row>
    <row r="15872" spans="5:9" x14ac:dyDescent="0.25">
      <c r="E15872" s="225"/>
      <c r="G15872" s="281"/>
      <c r="H15872" s="281"/>
      <c r="I15872" s="223"/>
    </row>
    <row r="15873" spans="5:9" x14ac:dyDescent="0.25">
      <c r="E15873" s="225"/>
      <c r="G15873" s="281"/>
      <c r="H15873" s="281"/>
      <c r="I15873" s="223"/>
    </row>
    <row r="15874" spans="5:9" x14ac:dyDescent="0.25">
      <c r="E15874" s="225"/>
      <c r="G15874" s="281"/>
      <c r="H15874" s="281"/>
      <c r="I15874" s="223"/>
    </row>
    <row r="15875" spans="5:9" x14ac:dyDescent="0.25">
      <c r="E15875" s="225"/>
      <c r="G15875" s="281"/>
      <c r="H15875" s="281"/>
      <c r="I15875" s="223"/>
    </row>
    <row r="15876" spans="5:9" x14ac:dyDescent="0.25">
      <c r="E15876" s="225"/>
      <c r="G15876" s="281"/>
      <c r="H15876" s="281"/>
      <c r="I15876" s="223"/>
    </row>
    <row r="15877" spans="5:9" x14ac:dyDescent="0.25">
      <c r="E15877" s="225"/>
      <c r="G15877" s="281"/>
      <c r="H15877" s="281"/>
      <c r="I15877" s="223"/>
    </row>
    <row r="15878" spans="5:9" x14ac:dyDescent="0.25">
      <c r="E15878" s="225"/>
      <c r="G15878" s="281"/>
      <c r="H15878" s="281"/>
      <c r="I15878" s="223"/>
    </row>
    <row r="15879" spans="5:9" x14ac:dyDescent="0.25">
      <c r="E15879" s="225"/>
      <c r="G15879" s="281"/>
      <c r="H15879" s="281"/>
      <c r="I15879" s="223"/>
    </row>
    <row r="15880" spans="5:9" x14ac:dyDescent="0.25">
      <c r="E15880" s="225"/>
      <c r="G15880" s="281"/>
      <c r="H15880" s="281"/>
      <c r="I15880" s="223"/>
    </row>
    <row r="15881" spans="5:9" x14ac:dyDescent="0.25">
      <c r="E15881" s="225"/>
      <c r="G15881" s="281"/>
      <c r="H15881" s="281"/>
      <c r="I15881" s="223"/>
    </row>
    <row r="15882" spans="5:9" x14ac:dyDescent="0.25">
      <c r="E15882" s="225"/>
      <c r="G15882" s="281"/>
      <c r="H15882" s="281"/>
      <c r="I15882" s="223"/>
    </row>
    <row r="15883" spans="5:9" x14ac:dyDescent="0.25">
      <c r="E15883" s="225"/>
      <c r="G15883" s="281"/>
      <c r="H15883" s="281"/>
      <c r="I15883" s="223"/>
    </row>
    <row r="15884" spans="5:9" x14ac:dyDescent="0.25">
      <c r="E15884" s="225"/>
      <c r="G15884" s="281"/>
      <c r="H15884" s="281"/>
      <c r="I15884" s="223"/>
    </row>
    <row r="15885" spans="5:9" x14ac:dyDescent="0.25">
      <c r="E15885" s="225"/>
      <c r="G15885" s="281"/>
      <c r="H15885" s="281"/>
      <c r="I15885" s="223"/>
    </row>
    <row r="15886" spans="5:9" x14ac:dyDescent="0.25">
      <c r="E15886" s="225"/>
      <c r="G15886" s="281"/>
      <c r="H15886" s="281"/>
      <c r="I15886" s="223"/>
    </row>
    <row r="15887" spans="5:9" x14ac:dyDescent="0.25">
      <c r="E15887" s="225"/>
      <c r="G15887" s="281"/>
      <c r="H15887" s="281"/>
      <c r="I15887" s="223"/>
    </row>
    <row r="15888" spans="5:9" x14ac:dyDescent="0.25">
      <c r="E15888" s="225"/>
      <c r="G15888" s="281"/>
      <c r="H15888" s="281"/>
      <c r="I15888" s="223"/>
    </row>
    <row r="15889" spans="5:9" x14ac:dyDescent="0.25">
      <c r="E15889" s="225"/>
      <c r="G15889" s="281"/>
      <c r="H15889" s="281"/>
      <c r="I15889" s="223"/>
    </row>
    <row r="15890" spans="5:9" x14ac:dyDescent="0.25">
      <c r="E15890" s="225"/>
      <c r="G15890" s="281"/>
      <c r="H15890" s="281"/>
      <c r="I15890" s="223"/>
    </row>
    <row r="15891" spans="5:9" x14ac:dyDescent="0.25">
      <c r="E15891" s="225"/>
      <c r="G15891" s="281"/>
      <c r="H15891" s="281"/>
      <c r="I15891" s="223"/>
    </row>
    <row r="15892" spans="5:9" x14ac:dyDescent="0.25">
      <c r="E15892" s="225"/>
      <c r="G15892" s="281"/>
      <c r="H15892" s="281"/>
      <c r="I15892" s="223"/>
    </row>
    <row r="15893" spans="5:9" x14ac:dyDescent="0.25">
      <c r="E15893" s="225"/>
      <c r="G15893" s="281"/>
      <c r="H15893" s="281"/>
      <c r="I15893" s="223"/>
    </row>
    <row r="15894" spans="5:9" x14ac:dyDescent="0.25">
      <c r="E15894" s="225"/>
      <c r="G15894" s="281"/>
      <c r="H15894" s="281"/>
      <c r="I15894" s="223"/>
    </row>
    <row r="15895" spans="5:9" x14ac:dyDescent="0.25">
      <c r="E15895" s="225"/>
      <c r="G15895" s="281"/>
      <c r="H15895" s="281"/>
      <c r="I15895" s="223"/>
    </row>
    <row r="15896" spans="5:9" x14ac:dyDescent="0.25">
      <c r="E15896" s="225"/>
      <c r="G15896" s="281"/>
      <c r="H15896" s="281"/>
      <c r="I15896" s="223"/>
    </row>
    <row r="15897" spans="5:9" x14ac:dyDescent="0.25">
      <c r="E15897" s="225"/>
      <c r="G15897" s="281"/>
      <c r="H15897" s="281"/>
      <c r="I15897" s="223"/>
    </row>
    <row r="15898" spans="5:9" x14ac:dyDescent="0.25">
      <c r="E15898" s="225"/>
      <c r="G15898" s="281"/>
      <c r="H15898" s="281"/>
      <c r="I15898" s="223"/>
    </row>
    <row r="15899" spans="5:9" x14ac:dyDescent="0.25">
      <c r="E15899" s="225"/>
      <c r="G15899" s="281"/>
      <c r="H15899" s="281"/>
      <c r="I15899" s="223"/>
    </row>
    <row r="15900" spans="5:9" x14ac:dyDescent="0.25">
      <c r="E15900" s="225"/>
      <c r="G15900" s="281"/>
      <c r="H15900" s="281"/>
      <c r="I15900" s="223"/>
    </row>
    <row r="15901" spans="5:9" x14ac:dyDescent="0.25">
      <c r="E15901" s="225"/>
      <c r="G15901" s="281"/>
      <c r="H15901" s="281"/>
      <c r="I15901" s="223"/>
    </row>
    <row r="15902" spans="5:9" x14ac:dyDescent="0.25">
      <c r="E15902" s="225"/>
      <c r="G15902" s="281"/>
      <c r="H15902" s="281"/>
      <c r="I15902" s="223"/>
    </row>
    <row r="15903" spans="5:9" x14ac:dyDescent="0.25">
      <c r="E15903" s="225"/>
      <c r="G15903" s="281"/>
      <c r="H15903" s="281"/>
      <c r="I15903" s="223"/>
    </row>
    <row r="15904" spans="5:9" x14ac:dyDescent="0.25">
      <c r="E15904" s="225"/>
      <c r="G15904" s="281"/>
      <c r="H15904" s="281"/>
      <c r="I15904" s="223"/>
    </row>
    <row r="15905" spans="5:9" x14ac:dyDescent="0.25">
      <c r="E15905" s="225"/>
      <c r="G15905" s="281"/>
      <c r="H15905" s="281"/>
      <c r="I15905" s="223"/>
    </row>
    <row r="15906" spans="5:9" x14ac:dyDescent="0.25">
      <c r="E15906" s="225"/>
      <c r="G15906" s="281"/>
      <c r="H15906" s="281"/>
      <c r="I15906" s="223"/>
    </row>
    <row r="15907" spans="5:9" x14ac:dyDescent="0.25">
      <c r="E15907" s="225"/>
      <c r="G15907" s="281"/>
      <c r="H15907" s="281"/>
      <c r="I15907" s="223"/>
    </row>
    <row r="15908" spans="5:9" x14ac:dyDescent="0.25">
      <c r="E15908" s="225"/>
      <c r="G15908" s="281"/>
      <c r="H15908" s="281"/>
      <c r="I15908" s="223"/>
    </row>
    <row r="15909" spans="5:9" x14ac:dyDescent="0.25">
      <c r="E15909" s="225"/>
      <c r="G15909" s="281"/>
      <c r="H15909" s="281"/>
      <c r="I15909" s="223"/>
    </row>
    <row r="15910" spans="5:9" x14ac:dyDescent="0.25">
      <c r="E15910" s="225"/>
      <c r="G15910" s="281"/>
      <c r="H15910" s="281"/>
      <c r="I15910" s="223"/>
    </row>
    <row r="15911" spans="5:9" x14ac:dyDescent="0.25">
      <c r="E15911" s="225"/>
      <c r="G15911" s="281"/>
      <c r="H15911" s="281"/>
      <c r="I15911" s="223"/>
    </row>
    <row r="15912" spans="5:9" x14ac:dyDescent="0.25">
      <c r="E15912" s="225"/>
      <c r="G15912" s="281"/>
      <c r="H15912" s="281"/>
      <c r="I15912" s="223"/>
    </row>
    <row r="15913" spans="5:9" x14ac:dyDescent="0.25">
      <c r="E15913" s="225"/>
      <c r="G15913" s="281"/>
      <c r="H15913" s="281"/>
      <c r="I15913" s="223"/>
    </row>
    <row r="15914" spans="5:9" x14ac:dyDescent="0.25">
      <c r="E15914" s="225"/>
      <c r="G15914" s="281"/>
      <c r="H15914" s="281"/>
      <c r="I15914" s="223"/>
    </row>
    <row r="15915" spans="5:9" x14ac:dyDescent="0.25">
      <c r="E15915" s="225"/>
      <c r="G15915" s="281"/>
      <c r="H15915" s="281"/>
      <c r="I15915" s="223"/>
    </row>
    <row r="15916" spans="5:9" x14ac:dyDescent="0.25">
      <c r="E15916" s="225"/>
      <c r="G15916" s="281"/>
      <c r="H15916" s="281"/>
      <c r="I15916" s="223"/>
    </row>
    <row r="15917" spans="5:9" x14ac:dyDescent="0.25">
      <c r="E15917" s="225"/>
      <c r="G15917" s="281"/>
      <c r="H15917" s="281"/>
      <c r="I15917" s="223"/>
    </row>
    <row r="15918" spans="5:9" x14ac:dyDescent="0.25">
      <c r="E15918" s="225"/>
      <c r="G15918" s="281"/>
      <c r="H15918" s="281"/>
      <c r="I15918" s="223"/>
    </row>
    <row r="15919" spans="5:9" x14ac:dyDescent="0.25">
      <c r="E15919" s="225"/>
      <c r="G15919" s="281"/>
      <c r="H15919" s="281"/>
      <c r="I15919" s="223"/>
    </row>
    <row r="15920" spans="5:9" x14ac:dyDescent="0.25">
      <c r="E15920" s="225"/>
      <c r="G15920" s="281"/>
      <c r="H15920" s="281"/>
      <c r="I15920" s="223"/>
    </row>
    <row r="15921" spans="5:9" x14ac:dyDescent="0.25">
      <c r="E15921" s="225"/>
      <c r="G15921" s="281"/>
      <c r="H15921" s="281"/>
      <c r="I15921" s="223"/>
    </row>
    <row r="15922" spans="5:9" x14ac:dyDescent="0.25">
      <c r="E15922" s="225"/>
      <c r="G15922" s="281"/>
      <c r="H15922" s="281"/>
      <c r="I15922" s="223"/>
    </row>
    <row r="15923" spans="5:9" x14ac:dyDescent="0.25">
      <c r="E15923" s="225"/>
      <c r="G15923" s="281"/>
      <c r="H15923" s="281"/>
      <c r="I15923" s="223"/>
    </row>
    <row r="15924" spans="5:9" x14ac:dyDescent="0.25">
      <c r="E15924" s="225"/>
      <c r="G15924" s="281"/>
      <c r="H15924" s="281"/>
      <c r="I15924" s="223"/>
    </row>
    <row r="15925" spans="5:9" x14ac:dyDescent="0.25">
      <c r="E15925" s="225"/>
      <c r="G15925" s="281"/>
      <c r="H15925" s="281"/>
      <c r="I15925" s="223"/>
    </row>
    <row r="15926" spans="5:9" x14ac:dyDescent="0.25">
      <c r="E15926" s="225"/>
      <c r="G15926" s="281"/>
      <c r="H15926" s="281"/>
      <c r="I15926" s="223"/>
    </row>
    <row r="15927" spans="5:9" x14ac:dyDescent="0.25">
      <c r="E15927" s="225"/>
      <c r="G15927" s="281"/>
      <c r="H15927" s="281"/>
      <c r="I15927" s="223"/>
    </row>
    <row r="15928" spans="5:9" x14ac:dyDescent="0.25">
      <c r="E15928" s="225"/>
      <c r="G15928" s="281"/>
      <c r="H15928" s="281"/>
      <c r="I15928" s="223"/>
    </row>
    <row r="15929" spans="5:9" x14ac:dyDescent="0.25">
      <c r="E15929" s="225"/>
      <c r="G15929" s="281"/>
      <c r="H15929" s="281"/>
      <c r="I15929" s="223"/>
    </row>
    <row r="15930" spans="5:9" x14ac:dyDescent="0.25">
      <c r="E15930" s="225"/>
      <c r="G15930" s="281"/>
      <c r="H15930" s="281"/>
      <c r="I15930" s="223"/>
    </row>
    <row r="15931" spans="5:9" x14ac:dyDescent="0.25">
      <c r="E15931" s="225"/>
      <c r="G15931" s="281"/>
      <c r="H15931" s="281"/>
      <c r="I15931" s="223"/>
    </row>
    <row r="15932" spans="5:9" x14ac:dyDescent="0.25">
      <c r="E15932" s="225"/>
      <c r="G15932" s="281"/>
      <c r="H15932" s="281"/>
      <c r="I15932" s="223"/>
    </row>
    <row r="15933" spans="5:9" x14ac:dyDescent="0.25">
      <c r="E15933" s="225"/>
      <c r="G15933" s="281"/>
      <c r="H15933" s="281"/>
      <c r="I15933" s="223"/>
    </row>
    <row r="15934" spans="5:9" x14ac:dyDescent="0.25">
      <c r="E15934" s="225"/>
      <c r="G15934" s="281"/>
      <c r="H15934" s="281"/>
      <c r="I15934" s="223"/>
    </row>
    <row r="15935" spans="5:9" x14ac:dyDescent="0.25">
      <c r="E15935" s="225"/>
      <c r="G15935" s="281"/>
      <c r="H15935" s="281"/>
      <c r="I15935" s="223"/>
    </row>
    <row r="15936" spans="5:9" x14ac:dyDescent="0.25">
      <c r="E15936" s="225"/>
      <c r="G15936" s="281"/>
      <c r="H15936" s="281"/>
      <c r="I15936" s="223"/>
    </row>
    <row r="15937" spans="5:9" x14ac:dyDescent="0.25">
      <c r="E15937" s="225"/>
      <c r="G15937" s="281"/>
      <c r="H15937" s="281"/>
      <c r="I15937" s="223"/>
    </row>
    <row r="15938" spans="5:9" x14ac:dyDescent="0.25">
      <c r="E15938" s="225"/>
      <c r="G15938" s="281"/>
      <c r="H15938" s="281"/>
      <c r="I15938" s="223"/>
    </row>
    <row r="15939" spans="5:9" x14ac:dyDescent="0.25">
      <c r="E15939" s="225"/>
      <c r="G15939" s="281"/>
      <c r="H15939" s="281"/>
      <c r="I15939" s="223"/>
    </row>
    <row r="15940" spans="5:9" x14ac:dyDescent="0.25">
      <c r="E15940" s="225"/>
      <c r="G15940" s="281"/>
      <c r="H15940" s="281"/>
      <c r="I15940" s="223"/>
    </row>
    <row r="15941" spans="5:9" x14ac:dyDescent="0.25">
      <c r="E15941" s="225"/>
      <c r="G15941" s="281"/>
      <c r="H15941" s="281"/>
      <c r="I15941" s="223"/>
    </row>
    <row r="15942" spans="5:9" x14ac:dyDescent="0.25">
      <c r="E15942" s="225"/>
      <c r="G15942" s="281"/>
      <c r="H15942" s="281"/>
      <c r="I15942" s="223"/>
    </row>
    <row r="15943" spans="5:9" x14ac:dyDescent="0.25">
      <c r="E15943" s="225"/>
      <c r="G15943" s="281"/>
      <c r="H15943" s="281"/>
      <c r="I15943" s="223"/>
    </row>
    <row r="15944" spans="5:9" x14ac:dyDescent="0.25">
      <c r="E15944" s="225"/>
      <c r="G15944" s="281"/>
      <c r="H15944" s="281"/>
      <c r="I15944" s="223"/>
    </row>
    <row r="15945" spans="5:9" x14ac:dyDescent="0.25">
      <c r="E15945" s="225"/>
      <c r="G15945" s="281"/>
      <c r="H15945" s="281"/>
      <c r="I15945" s="223"/>
    </row>
    <row r="15946" spans="5:9" x14ac:dyDescent="0.25">
      <c r="E15946" s="225"/>
      <c r="G15946" s="281"/>
      <c r="H15946" s="281"/>
      <c r="I15946" s="223"/>
    </row>
    <row r="15947" spans="5:9" x14ac:dyDescent="0.25">
      <c r="E15947" s="225"/>
      <c r="G15947" s="281"/>
      <c r="H15947" s="281"/>
      <c r="I15947" s="223"/>
    </row>
    <row r="15948" spans="5:9" x14ac:dyDescent="0.25">
      <c r="E15948" s="225"/>
      <c r="G15948" s="281"/>
      <c r="H15948" s="281"/>
      <c r="I15948" s="223"/>
    </row>
    <row r="15949" spans="5:9" x14ac:dyDescent="0.25">
      <c r="E15949" s="225"/>
      <c r="G15949" s="281"/>
      <c r="H15949" s="281"/>
      <c r="I15949" s="223"/>
    </row>
    <row r="15950" spans="5:9" x14ac:dyDescent="0.25">
      <c r="E15950" s="225"/>
      <c r="G15950" s="281"/>
      <c r="H15950" s="281"/>
      <c r="I15950" s="223"/>
    </row>
    <row r="15951" spans="5:9" x14ac:dyDescent="0.25">
      <c r="E15951" s="225"/>
      <c r="G15951" s="281"/>
      <c r="H15951" s="281"/>
      <c r="I15951" s="223"/>
    </row>
    <row r="15952" spans="5:9" x14ac:dyDescent="0.25">
      <c r="E15952" s="225"/>
      <c r="G15952" s="281"/>
      <c r="H15952" s="281"/>
      <c r="I15952" s="223"/>
    </row>
    <row r="15953" spans="5:9" x14ac:dyDescent="0.25">
      <c r="E15953" s="225"/>
      <c r="G15953" s="281"/>
      <c r="H15953" s="281"/>
      <c r="I15953" s="223"/>
    </row>
    <row r="15954" spans="5:9" x14ac:dyDescent="0.25">
      <c r="E15954" s="225"/>
      <c r="G15954" s="281"/>
      <c r="H15954" s="281"/>
      <c r="I15954" s="223"/>
    </row>
    <row r="15955" spans="5:9" x14ac:dyDescent="0.25">
      <c r="E15955" s="225"/>
      <c r="G15955" s="281"/>
      <c r="H15955" s="281"/>
      <c r="I15955" s="223"/>
    </row>
    <row r="15956" spans="5:9" x14ac:dyDescent="0.25">
      <c r="E15956" s="225"/>
      <c r="G15956" s="281"/>
      <c r="H15956" s="281"/>
      <c r="I15956" s="223"/>
    </row>
    <row r="15957" spans="5:9" x14ac:dyDescent="0.25">
      <c r="E15957" s="225"/>
      <c r="G15957" s="281"/>
      <c r="H15957" s="281"/>
      <c r="I15957" s="223"/>
    </row>
    <row r="15958" spans="5:9" x14ac:dyDescent="0.25">
      <c r="E15958" s="225"/>
      <c r="G15958" s="281"/>
      <c r="H15958" s="281"/>
      <c r="I15958" s="223"/>
    </row>
    <row r="15959" spans="5:9" x14ac:dyDescent="0.25">
      <c r="E15959" s="225"/>
      <c r="G15959" s="281"/>
      <c r="H15959" s="281"/>
      <c r="I15959" s="223"/>
    </row>
    <row r="15960" spans="5:9" x14ac:dyDescent="0.25">
      <c r="E15960" s="225"/>
      <c r="G15960" s="281"/>
      <c r="H15960" s="281"/>
      <c r="I15960" s="223"/>
    </row>
    <row r="15961" spans="5:9" x14ac:dyDescent="0.25">
      <c r="E15961" s="225"/>
      <c r="G15961" s="281"/>
      <c r="H15961" s="281"/>
      <c r="I15961" s="223"/>
    </row>
    <row r="15962" spans="5:9" x14ac:dyDescent="0.25">
      <c r="E15962" s="225"/>
      <c r="G15962" s="281"/>
      <c r="H15962" s="281"/>
      <c r="I15962" s="223"/>
    </row>
    <row r="15963" spans="5:9" x14ac:dyDescent="0.25">
      <c r="E15963" s="225"/>
      <c r="G15963" s="281"/>
      <c r="H15963" s="281"/>
      <c r="I15963" s="223"/>
    </row>
    <row r="15964" spans="5:9" x14ac:dyDescent="0.25">
      <c r="E15964" s="225"/>
      <c r="G15964" s="281"/>
      <c r="H15964" s="281"/>
      <c r="I15964" s="223"/>
    </row>
    <row r="15965" spans="5:9" x14ac:dyDescent="0.25">
      <c r="E15965" s="225"/>
      <c r="G15965" s="281"/>
      <c r="H15965" s="281"/>
      <c r="I15965" s="223"/>
    </row>
    <row r="15966" spans="5:9" x14ac:dyDescent="0.25">
      <c r="E15966" s="225"/>
      <c r="G15966" s="281"/>
      <c r="H15966" s="281"/>
      <c r="I15966" s="223"/>
    </row>
    <row r="15967" spans="5:9" x14ac:dyDescent="0.25">
      <c r="E15967" s="225"/>
      <c r="G15967" s="281"/>
      <c r="H15967" s="281"/>
      <c r="I15967" s="223"/>
    </row>
    <row r="15968" spans="5:9" x14ac:dyDescent="0.25">
      <c r="E15968" s="225"/>
      <c r="G15968" s="281"/>
      <c r="H15968" s="281"/>
      <c r="I15968" s="223"/>
    </row>
    <row r="15969" spans="5:9" x14ac:dyDescent="0.25">
      <c r="E15969" s="225"/>
      <c r="G15969" s="281"/>
      <c r="H15969" s="281"/>
      <c r="I15969" s="223"/>
    </row>
    <row r="15970" spans="5:9" x14ac:dyDescent="0.25">
      <c r="E15970" s="225"/>
      <c r="G15970" s="281"/>
      <c r="H15970" s="281"/>
      <c r="I15970" s="223"/>
    </row>
    <row r="15971" spans="5:9" x14ac:dyDescent="0.25">
      <c r="E15971" s="225"/>
      <c r="G15971" s="281"/>
      <c r="H15971" s="281"/>
      <c r="I15971" s="223"/>
    </row>
    <row r="15972" spans="5:9" x14ac:dyDescent="0.25">
      <c r="E15972" s="225"/>
      <c r="G15972" s="281"/>
      <c r="H15972" s="281"/>
      <c r="I15972" s="223"/>
    </row>
    <row r="15973" spans="5:9" x14ac:dyDescent="0.25">
      <c r="E15973" s="225"/>
      <c r="G15973" s="281"/>
      <c r="H15973" s="281"/>
      <c r="I15973" s="223"/>
    </row>
    <row r="15974" spans="5:9" x14ac:dyDescent="0.25">
      <c r="E15974" s="225"/>
      <c r="G15974" s="281"/>
      <c r="H15974" s="281"/>
      <c r="I15974" s="223"/>
    </row>
    <row r="15975" spans="5:9" x14ac:dyDescent="0.25">
      <c r="E15975" s="225"/>
      <c r="G15975" s="281"/>
      <c r="H15975" s="281"/>
      <c r="I15975" s="223"/>
    </row>
    <row r="15976" spans="5:9" x14ac:dyDescent="0.25">
      <c r="E15976" s="225"/>
      <c r="G15976" s="281"/>
      <c r="H15976" s="281"/>
      <c r="I15976" s="223"/>
    </row>
    <row r="15977" spans="5:9" x14ac:dyDescent="0.25">
      <c r="E15977" s="225"/>
      <c r="G15977" s="281"/>
      <c r="H15977" s="281"/>
      <c r="I15977" s="223"/>
    </row>
    <row r="15978" spans="5:9" x14ac:dyDescent="0.25">
      <c r="E15978" s="225"/>
      <c r="G15978" s="281"/>
      <c r="H15978" s="281"/>
      <c r="I15978" s="223"/>
    </row>
    <row r="15979" spans="5:9" x14ac:dyDescent="0.25">
      <c r="E15979" s="225"/>
      <c r="G15979" s="281"/>
      <c r="H15979" s="281"/>
      <c r="I15979" s="223"/>
    </row>
    <row r="15980" spans="5:9" x14ac:dyDescent="0.25">
      <c r="E15980" s="225"/>
      <c r="G15980" s="281"/>
      <c r="H15980" s="281"/>
      <c r="I15980" s="223"/>
    </row>
    <row r="15981" spans="5:9" x14ac:dyDescent="0.25">
      <c r="E15981" s="225"/>
      <c r="G15981" s="281"/>
      <c r="H15981" s="281"/>
      <c r="I15981" s="223"/>
    </row>
    <row r="15982" spans="5:9" x14ac:dyDescent="0.25">
      <c r="E15982" s="225"/>
      <c r="G15982" s="281"/>
      <c r="H15982" s="281"/>
      <c r="I15982" s="223"/>
    </row>
    <row r="15983" spans="5:9" x14ac:dyDescent="0.25">
      <c r="E15983" s="225"/>
      <c r="G15983" s="281"/>
      <c r="H15983" s="281"/>
      <c r="I15983" s="223"/>
    </row>
    <row r="15984" spans="5:9" x14ac:dyDescent="0.25">
      <c r="E15984" s="225"/>
      <c r="G15984" s="281"/>
      <c r="H15984" s="281"/>
      <c r="I15984" s="223"/>
    </row>
    <row r="15985" spans="5:9" x14ac:dyDescent="0.25">
      <c r="E15985" s="225"/>
      <c r="G15985" s="281"/>
      <c r="H15985" s="281"/>
      <c r="I15985" s="223"/>
    </row>
    <row r="15986" spans="5:9" x14ac:dyDescent="0.25">
      <c r="E15986" s="225"/>
      <c r="G15986" s="281"/>
      <c r="H15986" s="281"/>
      <c r="I15986" s="223"/>
    </row>
    <row r="15987" spans="5:9" x14ac:dyDescent="0.25">
      <c r="E15987" s="225"/>
      <c r="G15987" s="281"/>
      <c r="H15987" s="281"/>
      <c r="I15987" s="223"/>
    </row>
    <row r="15988" spans="5:9" x14ac:dyDescent="0.25">
      <c r="E15988" s="225"/>
      <c r="G15988" s="281"/>
      <c r="H15988" s="281"/>
      <c r="I15988" s="223"/>
    </row>
    <row r="15989" spans="5:9" x14ac:dyDescent="0.25">
      <c r="E15989" s="225"/>
      <c r="G15989" s="281"/>
      <c r="H15989" s="281"/>
      <c r="I15989" s="223"/>
    </row>
    <row r="15990" spans="5:9" x14ac:dyDescent="0.25">
      <c r="E15990" s="225"/>
      <c r="G15990" s="281"/>
      <c r="H15990" s="281"/>
      <c r="I15990" s="223"/>
    </row>
    <row r="15991" spans="5:9" x14ac:dyDescent="0.25">
      <c r="E15991" s="225"/>
      <c r="G15991" s="281"/>
      <c r="H15991" s="281"/>
      <c r="I15991" s="223"/>
    </row>
    <row r="15992" spans="5:9" x14ac:dyDescent="0.25">
      <c r="E15992" s="225"/>
      <c r="G15992" s="281"/>
      <c r="H15992" s="281"/>
      <c r="I15992" s="223"/>
    </row>
    <row r="15993" spans="5:9" x14ac:dyDescent="0.25">
      <c r="E15993" s="225"/>
      <c r="G15993" s="281"/>
      <c r="H15993" s="281"/>
      <c r="I15993" s="223"/>
    </row>
    <row r="15994" spans="5:9" x14ac:dyDescent="0.25">
      <c r="E15994" s="225"/>
      <c r="G15994" s="281"/>
      <c r="H15994" s="281"/>
      <c r="I15994" s="223"/>
    </row>
    <row r="15995" spans="5:9" x14ac:dyDescent="0.25">
      <c r="E15995" s="225"/>
      <c r="G15995" s="281"/>
      <c r="H15995" s="281"/>
      <c r="I15995" s="223"/>
    </row>
    <row r="15996" spans="5:9" x14ac:dyDescent="0.25">
      <c r="E15996" s="225"/>
      <c r="G15996" s="281"/>
      <c r="H15996" s="281"/>
      <c r="I15996" s="223"/>
    </row>
    <row r="15997" spans="5:9" x14ac:dyDescent="0.25">
      <c r="E15997" s="225"/>
      <c r="G15997" s="281"/>
      <c r="H15997" s="281"/>
      <c r="I15997" s="223"/>
    </row>
    <row r="15998" spans="5:9" x14ac:dyDescent="0.25">
      <c r="E15998" s="225"/>
      <c r="G15998" s="281"/>
      <c r="H15998" s="281"/>
      <c r="I15998" s="223"/>
    </row>
    <row r="15999" spans="5:9" x14ac:dyDescent="0.25">
      <c r="E15999" s="225"/>
      <c r="G15999" s="281"/>
      <c r="H15999" s="281"/>
      <c r="I15999" s="223"/>
    </row>
    <row r="16000" spans="5:9" x14ac:dyDescent="0.25">
      <c r="E16000" s="225"/>
      <c r="G16000" s="281"/>
      <c r="H16000" s="281"/>
      <c r="I16000" s="223"/>
    </row>
    <row r="16001" spans="5:9" x14ac:dyDescent="0.25">
      <c r="E16001" s="225"/>
      <c r="G16001" s="281"/>
      <c r="H16001" s="281"/>
      <c r="I16001" s="223"/>
    </row>
    <row r="16002" spans="5:9" x14ac:dyDescent="0.25">
      <c r="E16002" s="225"/>
      <c r="G16002" s="281"/>
      <c r="H16002" s="281"/>
      <c r="I16002" s="223"/>
    </row>
    <row r="16003" spans="5:9" x14ac:dyDescent="0.25">
      <c r="E16003" s="225"/>
      <c r="G16003" s="281"/>
      <c r="H16003" s="281"/>
      <c r="I16003" s="223"/>
    </row>
    <row r="16004" spans="5:9" x14ac:dyDescent="0.25">
      <c r="E16004" s="225"/>
      <c r="G16004" s="281"/>
      <c r="H16004" s="281"/>
      <c r="I16004" s="223"/>
    </row>
    <row r="16005" spans="5:9" x14ac:dyDescent="0.25">
      <c r="E16005" s="225"/>
      <c r="G16005" s="281"/>
      <c r="H16005" s="281"/>
      <c r="I16005" s="223"/>
    </row>
    <row r="16006" spans="5:9" x14ac:dyDescent="0.25">
      <c r="E16006" s="225"/>
      <c r="G16006" s="281"/>
      <c r="H16006" s="281"/>
      <c r="I16006" s="223"/>
    </row>
    <row r="16007" spans="5:9" x14ac:dyDescent="0.25">
      <c r="E16007" s="225"/>
      <c r="G16007" s="281"/>
      <c r="H16007" s="281"/>
      <c r="I16007" s="223"/>
    </row>
    <row r="16008" spans="5:9" x14ac:dyDescent="0.25">
      <c r="E16008" s="225"/>
      <c r="G16008" s="281"/>
      <c r="H16008" s="281"/>
      <c r="I16008" s="223"/>
    </row>
    <row r="16009" spans="5:9" x14ac:dyDescent="0.25">
      <c r="E16009" s="225"/>
      <c r="G16009" s="281"/>
      <c r="H16009" s="281"/>
      <c r="I16009" s="223"/>
    </row>
    <row r="16010" spans="5:9" x14ac:dyDescent="0.25">
      <c r="E16010" s="225"/>
      <c r="G16010" s="281"/>
      <c r="H16010" s="281"/>
      <c r="I16010" s="223"/>
    </row>
    <row r="16011" spans="5:9" x14ac:dyDescent="0.25">
      <c r="E16011" s="225"/>
      <c r="G16011" s="281"/>
      <c r="H16011" s="281"/>
      <c r="I16011" s="223"/>
    </row>
    <row r="16012" spans="5:9" x14ac:dyDescent="0.25">
      <c r="E16012" s="225"/>
      <c r="G16012" s="281"/>
      <c r="H16012" s="281"/>
      <c r="I16012" s="223"/>
    </row>
    <row r="16013" spans="5:9" x14ac:dyDescent="0.25">
      <c r="E16013" s="225"/>
      <c r="G16013" s="281"/>
      <c r="H16013" s="281"/>
      <c r="I16013" s="223"/>
    </row>
    <row r="16014" spans="5:9" x14ac:dyDescent="0.25">
      <c r="E16014" s="225"/>
      <c r="G16014" s="281"/>
      <c r="H16014" s="281"/>
      <c r="I16014" s="223"/>
    </row>
    <row r="16015" spans="5:9" x14ac:dyDescent="0.25">
      <c r="E16015" s="225"/>
      <c r="G16015" s="281"/>
      <c r="H16015" s="281"/>
      <c r="I16015" s="223"/>
    </row>
    <row r="16016" spans="5:9" x14ac:dyDescent="0.25">
      <c r="E16016" s="225"/>
      <c r="G16016" s="281"/>
      <c r="H16016" s="281"/>
      <c r="I16016" s="223"/>
    </row>
    <row r="16017" spans="5:9" x14ac:dyDescent="0.25">
      <c r="E16017" s="225"/>
      <c r="G16017" s="281"/>
      <c r="H16017" s="281"/>
      <c r="I16017" s="223"/>
    </row>
    <row r="16018" spans="5:9" x14ac:dyDescent="0.25">
      <c r="E16018" s="225"/>
      <c r="G16018" s="281"/>
      <c r="H16018" s="281"/>
      <c r="I16018" s="223"/>
    </row>
    <row r="16019" spans="5:9" x14ac:dyDescent="0.25">
      <c r="E16019" s="225"/>
      <c r="G16019" s="281"/>
      <c r="H16019" s="281"/>
      <c r="I16019" s="223"/>
    </row>
    <row r="16020" spans="5:9" x14ac:dyDescent="0.25">
      <c r="E16020" s="225"/>
      <c r="G16020" s="281"/>
      <c r="H16020" s="281"/>
      <c r="I16020" s="223"/>
    </row>
    <row r="16021" spans="5:9" x14ac:dyDescent="0.25">
      <c r="E16021" s="225"/>
      <c r="G16021" s="281"/>
      <c r="H16021" s="281"/>
      <c r="I16021" s="223"/>
    </row>
    <row r="16022" spans="5:9" x14ac:dyDescent="0.25">
      <c r="E16022" s="225"/>
      <c r="G16022" s="281"/>
      <c r="H16022" s="281"/>
      <c r="I16022" s="223"/>
    </row>
    <row r="16023" spans="5:9" x14ac:dyDescent="0.25">
      <c r="E16023" s="225"/>
      <c r="G16023" s="281"/>
      <c r="H16023" s="281"/>
      <c r="I16023" s="223"/>
    </row>
    <row r="16024" spans="5:9" x14ac:dyDescent="0.25">
      <c r="E16024" s="225"/>
      <c r="G16024" s="281"/>
      <c r="H16024" s="281"/>
      <c r="I16024" s="223"/>
    </row>
    <row r="16025" spans="5:9" x14ac:dyDescent="0.25">
      <c r="E16025" s="225"/>
      <c r="G16025" s="281"/>
      <c r="H16025" s="281"/>
      <c r="I16025" s="223"/>
    </row>
    <row r="16026" spans="5:9" x14ac:dyDescent="0.25">
      <c r="E16026" s="225"/>
      <c r="G16026" s="281"/>
      <c r="H16026" s="281"/>
      <c r="I16026" s="223"/>
    </row>
    <row r="16027" spans="5:9" x14ac:dyDescent="0.25">
      <c r="E16027" s="225"/>
      <c r="G16027" s="281"/>
      <c r="H16027" s="281"/>
      <c r="I16027" s="223"/>
    </row>
    <row r="16028" spans="5:9" x14ac:dyDescent="0.25">
      <c r="E16028" s="225"/>
      <c r="G16028" s="281"/>
      <c r="H16028" s="281"/>
      <c r="I16028" s="223"/>
    </row>
    <row r="16029" spans="5:9" x14ac:dyDescent="0.25">
      <c r="E16029" s="225"/>
      <c r="G16029" s="281"/>
      <c r="H16029" s="281"/>
      <c r="I16029" s="223"/>
    </row>
    <row r="16030" spans="5:9" x14ac:dyDescent="0.25">
      <c r="E16030" s="225"/>
      <c r="G16030" s="281"/>
      <c r="H16030" s="281"/>
      <c r="I16030" s="223"/>
    </row>
    <row r="16031" spans="5:9" x14ac:dyDescent="0.25">
      <c r="E16031" s="225"/>
      <c r="G16031" s="281"/>
      <c r="H16031" s="281"/>
      <c r="I16031" s="223"/>
    </row>
    <row r="16032" spans="5:9" x14ac:dyDescent="0.25">
      <c r="E16032" s="225"/>
      <c r="G16032" s="281"/>
      <c r="H16032" s="281"/>
      <c r="I16032" s="223"/>
    </row>
    <row r="16033" spans="5:9" x14ac:dyDescent="0.25">
      <c r="E16033" s="225"/>
      <c r="G16033" s="281"/>
      <c r="H16033" s="281"/>
      <c r="I16033" s="223"/>
    </row>
    <row r="16034" spans="5:9" x14ac:dyDescent="0.25">
      <c r="E16034" s="225"/>
      <c r="G16034" s="281"/>
      <c r="H16034" s="281"/>
      <c r="I16034" s="223"/>
    </row>
    <row r="16035" spans="5:9" x14ac:dyDescent="0.25">
      <c r="E16035" s="225"/>
      <c r="G16035" s="281"/>
      <c r="H16035" s="281"/>
      <c r="I16035" s="223"/>
    </row>
    <row r="16036" spans="5:9" x14ac:dyDescent="0.25">
      <c r="E16036" s="225"/>
      <c r="G16036" s="281"/>
      <c r="H16036" s="281"/>
      <c r="I16036" s="223"/>
    </row>
    <row r="16037" spans="5:9" x14ac:dyDescent="0.25">
      <c r="E16037" s="225"/>
      <c r="G16037" s="281"/>
      <c r="H16037" s="281"/>
      <c r="I16037" s="223"/>
    </row>
    <row r="16038" spans="5:9" x14ac:dyDescent="0.25">
      <c r="E16038" s="225"/>
      <c r="G16038" s="281"/>
      <c r="H16038" s="281"/>
      <c r="I16038" s="223"/>
    </row>
    <row r="16039" spans="5:9" x14ac:dyDescent="0.25">
      <c r="E16039" s="225"/>
      <c r="G16039" s="281"/>
      <c r="H16039" s="281"/>
      <c r="I16039" s="223"/>
    </row>
    <row r="16040" spans="5:9" x14ac:dyDescent="0.25">
      <c r="E16040" s="225"/>
      <c r="G16040" s="281"/>
      <c r="H16040" s="281"/>
      <c r="I16040" s="223"/>
    </row>
    <row r="16041" spans="5:9" x14ac:dyDescent="0.25">
      <c r="E16041" s="225"/>
      <c r="G16041" s="281"/>
      <c r="H16041" s="281"/>
      <c r="I16041" s="223"/>
    </row>
    <row r="16042" spans="5:9" x14ac:dyDescent="0.25">
      <c r="E16042" s="225"/>
      <c r="G16042" s="281"/>
      <c r="H16042" s="281"/>
      <c r="I16042" s="223"/>
    </row>
    <row r="16043" spans="5:9" x14ac:dyDescent="0.25">
      <c r="E16043" s="225"/>
      <c r="G16043" s="281"/>
      <c r="H16043" s="281"/>
      <c r="I16043" s="223"/>
    </row>
    <row r="16044" spans="5:9" x14ac:dyDescent="0.25">
      <c r="E16044" s="225"/>
      <c r="G16044" s="281"/>
      <c r="H16044" s="281"/>
      <c r="I16044" s="223"/>
    </row>
    <row r="16045" spans="5:9" x14ac:dyDescent="0.25">
      <c r="E16045" s="225"/>
      <c r="G16045" s="281"/>
      <c r="H16045" s="281"/>
      <c r="I16045" s="223"/>
    </row>
    <row r="16046" spans="5:9" x14ac:dyDescent="0.25">
      <c r="E16046" s="225"/>
      <c r="G16046" s="281"/>
      <c r="H16046" s="281"/>
      <c r="I16046" s="223"/>
    </row>
    <row r="16047" spans="5:9" x14ac:dyDescent="0.25">
      <c r="E16047" s="225"/>
      <c r="G16047" s="281"/>
      <c r="H16047" s="281"/>
      <c r="I16047" s="223"/>
    </row>
    <row r="16048" spans="5:9" x14ac:dyDescent="0.25">
      <c r="E16048" s="225"/>
      <c r="G16048" s="281"/>
      <c r="H16048" s="281"/>
      <c r="I16048" s="223"/>
    </row>
    <row r="16049" spans="5:9" x14ac:dyDescent="0.25">
      <c r="E16049" s="225"/>
      <c r="G16049" s="281"/>
      <c r="H16049" s="281"/>
      <c r="I16049" s="223"/>
    </row>
    <row r="16050" spans="5:9" x14ac:dyDescent="0.25">
      <c r="E16050" s="225"/>
      <c r="G16050" s="281"/>
      <c r="H16050" s="281"/>
      <c r="I16050" s="223"/>
    </row>
    <row r="16051" spans="5:9" x14ac:dyDescent="0.25">
      <c r="E16051" s="225"/>
      <c r="G16051" s="281"/>
      <c r="H16051" s="281"/>
      <c r="I16051" s="223"/>
    </row>
    <row r="16052" spans="5:9" x14ac:dyDescent="0.25">
      <c r="E16052" s="225"/>
      <c r="G16052" s="281"/>
      <c r="H16052" s="281"/>
      <c r="I16052" s="223"/>
    </row>
    <row r="16053" spans="5:9" x14ac:dyDescent="0.25">
      <c r="E16053" s="225"/>
      <c r="G16053" s="281"/>
      <c r="H16053" s="281"/>
      <c r="I16053" s="223"/>
    </row>
    <row r="16054" spans="5:9" x14ac:dyDescent="0.25">
      <c r="E16054" s="225"/>
      <c r="G16054" s="281"/>
      <c r="H16054" s="281"/>
      <c r="I16054" s="223"/>
    </row>
    <row r="16055" spans="5:9" x14ac:dyDescent="0.25">
      <c r="E16055" s="225"/>
      <c r="G16055" s="281"/>
      <c r="H16055" s="281"/>
      <c r="I16055" s="223"/>
    </row>
    <row r="16056" spans="5:9" x14ac:dyDescent="0.25">
      <c r="E16056" s="225"/>
      <c r="G16056" s="281"/>
      <c r="H16056" s="281"/>
      <c r="I16056" s="223"/>
    </row>
    <row r="16057" spans="5:9" x14ac:dyDescent="0.25">
      <c r="E16057" s="225"/>
      <c r="G16057" s="281"/>
      <c r="H16057" s="281"/>
      <c r="I16057" s="223"/>
    </row>
    <row r="16058" spans="5:9" x14ac:dyDescent="0.25">
      <c r="E16058" s="225"/>
      <c r="G16058" s="281"/>
      <c r="H16058" s="281"/>
      <c r="I16058" s="223"/>
    </row>
    <row r="16059" spans="5:9" x14ac:dyDescent="0.25">
      <c r="E16059" s="225"/>
      <c r="G16059" s="281"/>
      <c r="H16059" s="281"/>
      <c r="I16059" s="223"/>
    </row>
    <row r="16060" spans="5:9" x14ac:dyDescent="0.25">
      <c r="E16060" s="225"/>
      <c r="G16060" s="281"/>
      <c r="H16060" s="281"/>
      <c r="I16060" s="223"/>
    </row>
    <row r="16061" spans="5:9" x14ac:dyDescent="0.25">
      <c r="E16061" s="225"/>
      <c r="G16061" s="281"/>
      <c r="H16061" s="281"/>
      <c r="I16061" s="223"/>
    </row>
    <row r="16062" spans="5:9" x14ac:dyDescent="0.25">
      <c r="E16062" s="225"/>
      <c r="G16062" s="281"/>
      <c r="H16062" s="281"/>
      <c r="I16062" s="223"/>
    </row>
    <row r="16063" spans="5:9" x14ac:dyDescent="0.25">
      <c r="E16063" s="225"/>
      <c r="G16063" s="281"/>
      <c r="H16063" s="281"/>
      <c r="I16063" s="223"/>
    </row>
    <row r="16064" spans="5:9" x14ac:dyDescent="0.25">
      <c r="E16064" s="225"/>
      <c r="G16064" s="281"/>
      <c r="H16064" s="281"/>
      <c r="I16064" s="223"/>
    </row>
    <row r="16065" spans="5:9" x14ac:dyDescent="0.25">
      <c r="E16065" s="225"/>
      <c r="G16065" s="281"/>
      <c r="H16065" s="281"/>
      <c r="I16065" s="223"/>
    </row>
    <row r="16066" spans="5:9" x14ac:dyDescent="0.25">
      <c r="E16066" s="225"/>
      <c r="G16066" s="281"/>
      <c r="H16066" s="281"/>
      <c r="I16066" s="223"/>
    </row>
    <row r="16067" spans="5:9" x14ac:dyDescent="0.25">
      <c r="E16067" s="225"/>
      <c r="G16067" s="281"/>
      <c r="H16067" s="281"/>
      <c r="I16067" s="223"/>
    </row>
    <row r="16068" spans="5:9" x14ac:dyDescent="0.25">
      <c r="E16068" s="225"/>
      <c r="G16068" s="281"/>
      <c r="H16068" s="281"/>
      <c r="I16068" s="223"/>
    </row>
    <row r="16069" spans="5:9" x14ac:dyDescent="0.25">
      <c r="E16069" s="225"/>
      <c r="G16069" s="281"/>
      <c r="H16069" s="281"/>
      <c r="I16069" s="223"/>
    </row>
    <row r="16070" spans="5:9" x14ac:dyDescent="0.25">
      <c r="E16070" s="225"/>
      <c r="G16070" s="281"/>
      <c r="H16070" s="281"/>
      <c r="I16070" s="223"/>
    </row>
    <row r="16071" spans="5:9" x14ac:dyDescent="0.25">
      <c r="E16071" s="225"/>
      <c r="G16071" s="281"/>
      <c r="H16071" s="281"/>
      <c r="I16071" s="223"/>
    </row>
    <row r="16072" spans="5:9" x14ac:dyDescent="0.25">
      <c r="E16072" s="225"/>
      <c r="G16072" s="281"/>
      <c r="H16072" s="281"/>
      <c r="I16072" s="223"/>
    </row>
    <row r="16073" spans="5:9" x14ac:dyDescent="0.25">
      <c r="E16073" s="225"/>
      <c r="G16073" s="281"/>
      <c r="H16073" s="281"/>
      <c r="I16073" s="223"/>
    </row>
    <row r="16074" spans="5:9" x14ac:dyDescent="0.25">
      <c r="E16074" s="225"/>
      <c r="G16074" s="281"/>
      <c r="H16074" s="281"/>
      <c r="I16074" s="223"/>
    </row>
    <row r="16075" spans="5:9" x14ac:dyDescent="0.25">
      <c r="E16075" s="225"/>
      <c r="G16075" s="281"/>
      <c r="H16075" s="281"/>
      <c r="I16075" s="223"/>
    </row>
    <row r="16076" spans="5:9" x14ac:dyDescent="0.25">
      <c r="E16076" s="225"/>
      <c r="G16076" s="281"/>
      <c r="H16076" s="281"/>
      <c r="I16076" s="223"/>
    </row>
    <row r="16077" spans="5:9" x14ac:dyDescent="0.25">
      <c r="E16077" s="225"/>
      <c r="G16077" s="281"/>
      <c r="H16077" s="281"/>
      <c r="I16077" s="223"/>
    </row>
    <row r="16078" spans="5:9" x14ac:dyDescent="0.25">
      <c r="E16078" s="225"/>
      <c r="G16078" s="281"/>
      <c r="H16078" s="281"/>
      <c r="I16078" s="223"/>
    </row>
    <row r="16079" spans="5:9" x14ac:dyDescent="0.25">
      <c r="E16079" s="225"/>
      <c r="G16079" s="281"/>
      <c r="H16079" s="281"/>
      <c r="I16079" s="223"/>
    </row>
    <row r="16080" spans="5:9" x14ac:dyDescent="0.25">
      <c r="E16080" s="225"/>
      <c r="G16080" s="281"/>
      <c r="H16080" s="281"/>
      <c r="I16080" s="223"/>
    </row>
    <row r="16081" spans="5:9" x14ac:dyDescent="0.25">
      <c r="E16081" s="225"/>
      <c r="G16081" s="281"/>
      <c r="H16081" s="281"/>
      <c r="I16081" s="223"/>
    </row>
    <row r="16082" spans="5:9" x14ac:dyDescent="0.25">
      <c r="E16082" s="225"/>
      <c r="G16082" s="281"/>
      <c r="H16082" s="281"/>
      <c r="I16082" s="223"/>
    </row>
    <row r="16083" spans="5:9" x14ac:dyDescent="0.25">
      <c r="E16083" s="225"/>
      <c r="G16083" s="281"/>
      <c r="H16083" s="281"/>
      <c r="I16083" s="223"/>
    </row>
    <row r="16084" spans="5:9" x14ac:dyDescent="0.25">
      <c r="E16084" s="225"/>
      <c r="G16084" s="281"/>
      <c r="H16084" s="281"/>
      <c r="I16084" s="223"/>
    </row>
    <row r="16085" spans="5:9" x14ac:dyDescent="0.25">
      <c r="E16085" s="225"/>
      <c r="G16085" s="281"/>
      <c r="H16085" s="281"/>
      <c r="I16085" s="223"/>
    </row>
    <row r="16086" spans="5:9" x14ac:dyDescent="0.25">
      <c r="E16086" s="225"/>
      <c r="G16086" s="281"/>
      <c r="H16086" s="281"/>
      <c r="I16086" s="223"/>
    </row>
    <row r="16087" spans="5:9" x14ac:dyDescent="0.25">
      <c r="E16087" s="225"/>
      <c r="G16087" s="281"/>
      <c r="H16087" s="281"/>
      <c r="I16087" s="223"/>
    </row>
    <row r="16088" spans="5:9" x14ac:dyDescent="0.25">
      <c r="E16088" s="225"/>
      <c r="G16088" s="281"/>
      <c r="H16088" s="281"/>
      <c r="I16088" s="223"/>
    </row>
    <row r="16089" spans="5:9" x14ac:dyDescent="0.25">
      <c r="E16089" s="225"/>
      <c r="G16089" s="281"/>
      <c r="H16089" s="281"/>
      <c r="I16089" s="223"/>
    </row>
    <row r="16090" spans="5:9" x14ac:dyDescent="0.25">
      <c r="E16090" s="225"/>
      <c r="G16090" s="281"/>
      <c r="H16090" s="281"/>
      <c r="I16090" s="223"/>
    </row>
    <row r="16091" spans="5:9" x14ac:dyDescent="0.25">
      <c r="E16091" s="225"/>
      <c r="G16091" s="281"/>
      <c r="H16091" s="281"/>
      <c r="I16091" s="223"/>
    </row>
    <row r="16092" spans="5:9" x14ac:dyDescent="0.25">
      <c r="E16092" s="225"/>
      <c r="G16092" s="281"/>
      <c r="H16092" s="281"/>
      <c r="I16092" s="223"/>
    </row>
    <row r="16093" spans="5:9" x14ac:dyDescent="0.25">
      <c r="E16093" s="225"/>
      <c r="G16093" s="281"/>
      <c r="H16093" s="281"/>
      <c r="I16093" s="223"/>
    </row>
    <row r="16094" spans="5:9" x14ac:dyDescent="0.25">
      <c r="E16094" s="225"/>
      <c r="G16094" s="281"/>
      <c r="H16094" s="281"/>
      <c r="I16094" s="223"/>
    </row>
    <row r="16095" spans="5:9" x14ac:dyDescent="0.25">
      <c r="E16095" s="225"/>
      <c r="G16095" s="281"/>
      <c r="H16095" s="281"/>
      <c r="I16095" s="223"/>
    </row>
    <row r="16096" spans="5:9" x14ac:dyDescent="0.25">
      <c r="E16096" s="225"/>
      <c r="G16096" s="281"/>
      <c r="H16096" s="281"/>
      <c r="I16096" s="223"/>
    </row>
    <row r="16097" spans="5:9" x14ac:dyDescent="0.25">
      <c r="E16097" s="225"/>
      <c r="G16097" s="281"/>
      <c r="H16097" s="281"/>
      <c r="I16097" s="223"/>
    </row>
    <row r="16098" spans="5:9" x14ac:dyDescent="0.25">
      <c r="E16098" s="225"/>
      <c r="G16098" s="281"/>
      <c r="H16098" s="281"/>
      <c r="I16098" s="223"/>
    </row>
    <row r="16099" spans="5:9" x14ac:dyDescent="0.25">
      <c r="E16099" s="225"/>
      <c r="G16099" s="281"/>
      <c r="H16099" s="281"/>
      <c r="I16099" s="223"/>
    </row>
    <row r="16100" spans="5:9" x14ac:dyDescent="0.25">
      <c r="E16100" s="225"/>
      <c r="G16100" s="281"/>
      <c r="H16100" s="281"/>
      <c r="I16100" s="223"/>
    </row>
    <row r="16101" spans="5:9" x14ac:dyDescent="0.25">
      <c r="E16101" s="225"/>
      <c r="G16101" s="281"/>
      <c r="H16101" s="281"/>
      <c r="I16101" s="223"/>
    </row>
    <row r="16102" spans="5:9" x14ac:dyDescent="0.25">
      <c r="E16102" s="225"/>
      <c r="G16102" s="281"/>
      <c r="H16102" s="281"/>
      <c r="I16102" s="223"/>
    </row>
    <row r="16103" spans="5:9" x14ac:dyDescent="0.25">
      <c r="E16103" s="225"/>
      <c r="G16103" s="281"/>
      <c r="H16103" s="281"/>
      <c r="I16103" s="223"/>
    </row>
    <row r="16104" spans="5:9" x14ac:dyDescent="0.25">
      <c r="E16104" s="225"/>
      <c r="G16104" s="281"/>
      <c r="H16104" s="281"/>
      <c r="I16104" s="223"/>
    </row>
    <row r="16105" spans="5:9" x14ac:dyDescent="0.25">
      <c r="E16105" s="225"/>
      <c r="G16105" s="281"/>
      <c r="H16105" s="281"/>
      <c r="I16105" s="223"/>
    </row>
    <row r="16106" spans="5:9" x14ac:dyDescent="0.25">
      <c r="E16106" s="225"/>
      <c r="G16106" s="281"/>
      <c r="H16106" s="281"/>
      <c r="I16106" s="223"/>
    </row>
    <row r="16107" spans="5:9" x14ac:dyDescent="0.25">
      <c r="E16107" s="225"/>
      <c r="G16107" s="281"/>
      <c r="H16107" s="281"/>
      <c r="I16107" s="223"/>
    </row>
    <row r="16108" spans="5:9" x14ac:dyDescent="0.25">
      <c r="E16108" s="225"/>
      <c r="G16108" s="281"/>
      <c r="H16108" s="281"/>
      <c r="I16108" s="223"/>
    </row>
    <row r="16109" spans="5:9" x14ac:dyDescent="0.25">
      <c r="E16109" s="225"/>
      <c r="G16109" s="281"/>
      <c r="H16109" s="281"/>
      <c r="I16109" s="223"/>
    </row>
    <row r="16110" spans="5:9" x14ac:dyDescent="0.25">
      <c r="E16110" s="225"/>
      <c r="G16110" s="281"/>
      <c r="H16110" s="281"/>
      <c r="I16110" s="223"/>
    </row>
    <row r="16111" spans="5:9" x14ac:dyDescent="0.25">
      <c r="E16111" s="225"/>
      <c r="G16111" s="281"/>
      <c r="H16111" s="281"/>
      <c r="I16111" s="223"/>
    </row>
    <row r="16112" spans="5:9" x14ac:dyDescent="0.25">
      <c r="E16112" s="225"/>
      <c r="G16112" s="281"/>
      <c r="H16112" s="281"/>
      <c r="I16112" s="223"/>
    </row>
    <row r="16113" spans="5:9" x14ac:dyDescent="0.25">
      <c r="E16113" s="225"/>
      <c r="G16113" s="281"/>
      <c r="H16113" s="281"/>
      <c r="I16113" s="223"/>
    </row>
    <row r="16114" spans="5:9" x14ac:dyDescent="0.25">
      <c r="E16114" s="225"/>
      <c r="G16114" s="281"/>
      <c r="H16114" s="281"/>
      <c r="I16114" s="223"/>
    </row>
    <row r="16115" spans="5:9" x14ac:dyDescent="0.25">
      <c r="E16115" s="225"/>
      <c r="G16115" s="281"/>
      <c r="H16115" s="281"/>
      <c r="I16115" s="223"/>
    </row>
    <row r="16116" spans="5:9" x14ac:dyDescent="0.25">
      <c r="E16116" s="225"/>
      <c r="G16116" s="281"/>
      <c r="H16116" s="281"/>
      <c r="I16116" s="223"/>
    </row>
    <row r="16117" spans="5:9" x14ac:dyDescent="0.25">
      <c r="E16117" s="225"/>
      <c r="G16117" s="281"/>
      <c r="H16117" s="281"/>
      <c r="I16117" s="223"/>
    </row>
    <row r="16118" spans="5:9" x14ac:dyDescent="0.25">
      <c r="E16118" s="225"/>
      <c r="G16118" s="281"/>
      <c r="H16118" s="281"/>
      <c r="I16118" s="223"/>
    </row>
    <row r="16119" spans="5:9" x14ac:dyDescent="0.25">
      <c r="E16119" s="225"/>
      <c r="G16119" s="281"/>
      <c r="H16119" s="281"/>
      <c r="I16119" s="223"/>
    </row>
    <row r="16120" spans="5:9" x14ac:dyDescent="0.25">
      <c r="E16120" s="225"/>
      <c r="G16120" s="281"/>
      <c r="H16120" s="281"/>
      <c r="I16120" s="223"/>
    </row>
    <row r="16121" spans="5:9" x14ac:dyDescent="0.25">
      <c r="E16121" s="225"/>
      <c r="G16121" s="281"/>
      <c r="H16121" s="281"/>
      <c r="I16121" s="223"/>
    </row>
    <row r="16122" spans="5:9" x14ac:dyDescent="0.25">
      <c r="E16122" s="225"/>
      <c r="G16122" s="281"/>
      <c r="H16122" s="281"/>
      <c r="I16122" s="223"/>
    </row>
    <row r="16123" spans="5:9" x14ac:dyDescent="0.25">
      <c r="E16123" s="225"/>
      <c r="G16123" s="281"/>
      <c r="H16123" s="281"/>
      <c r="I16123" s="223"/>
    </row>
    <row r="16124" spans="5:9" x14ac:dyDescent="0.25">
      <c r="E16124" s="225"/>
      <c r="G16124" s="281"/>
      <c r="H16124" s="281"/>
      <c r="I16124" s="223"/>
    </row>
    <row r="16125" spans="5:9" x14ac:dyDescent="0.25">
      <c r="E16125" s="225"/>
      <c r="G16125" s="281"/>
      <c r="H16125" s="281"/>
      <c r="I16125" s="223"/>
    </row>
    <row r="16126" spans="5:9" x14ac:dyDescent="0.25">
      <c r="E16126" s="225"/>
      <c r="G16126" s="281"/>
      <c r="H16126" s="281"/>
      <c r="I16126" s="223"/>
    </row>
    <row r="16127" spans="5:9" x14ac:dyDescent="0.25">
      <c r="E16127" s="225"/>
      <c r="G16127" s="281"/>
      <c r="H16127" s="281"/>
      <c r="I16127" s="223"/>
    </row>
    <row r="16128" spans="5:9" x14ac:dyDescent="0.25">
      <c r="E16128" s="225"/>
      <c r="G16128" s="281"/>
      <c r="H16128" s="281"/>
      <c r="I16128" s="223"/>
    </row>
    <row r="16129" spans="5:9" x14ac:dyDescent="0.25">
      <c r="E16129" s="225"/>
      <c r="G16129" s="281"/>
      <c r="H16129" s="281"/>
      <c r="I16129" s="223"/>
    </row>
    <row r="16130" spans="5:9" x14ac:dyDescent="0.25">
      <c r="E16130" s="225"/>
      <c r="G16130" s="281"/>
      <c r="H16130" s="281"/>
      <c r="I16130" s="223"/>
    </row>
    <row r="16131" spans="5:9" x14ac:dyDescent="0.25">
      <c r="E16131" s="225"/>
      <c r="G16131" s="281"/>
      <c r="H16131" s="281"/>
      <c r="I16131" s="223"/>
    </row>
    <row r="16132" spans="5:9" x14ac:dyDescent="0.25">
      <c r="E16132" s="225"/>
      <c r="G16132" s="281"/>
      <c r="H16132" s="281"/>
      <c r="I16132" s="223"/>
    </row>
    <row r="16133" spans="5:9" x14ac:dyDescent="0.25">
      <c r="E16133" s="225"/>
      <c r="G16133" s="281"/>
      <c r="H16133" s="281"/>
      <c r="I16133" s="223"/>
    </row>
    <row r="16134" spans="5:9" x14ac:dyDescent="0.25">
      <c r="E16134" s="225"/>
      <c r="G16134" s="281"/>
      <c r="H16134" s="281"/>
      <c r="I16134" s="223"/>
    </row>
    <row r="16135" spans="5:9" x14ac:dyDescent="0.25">
      <c r="E16135" s="225"/>
      <c r="G16135" s="281"/>
      <c r="H16135" s="281"/>
      <c r="I16135" s="223"/>
    </row>
    <row r="16136" spans="5:9" x14ac:dyDescent="0.25">
      <c r="E16136" s="225"/>
      <c r="G16136" s="281"/>
      <c r="H16136" s="281"/>
      <c r="I16136" s="223"/>
    </row>
    <row r="16137" spans="5:9" x14ac:dyDescent="0.25">
      <c r="E16137" s="225"/>
      <c r="G16137" s="281"/>
      <c r="H16137" s="281"/>
      <c r="I16137" s="223"/>
    </row>
    <row r="16138" spans="5:9" x14ac:dyDescent="0.25">
      <c r="E16138" s="225"/>
      <c r="G16138" s="281"/>
      <c r="H16138" s="281"/>
      <c r="I16138" s="223"/>
    </row>
    <row r="16139" spans="5:9" x14ac:dyDescent="0.25">
      <c r="E16139" s="225"/>
      <c r="G16139" s="281"/>
      <c r="H16139" s="281"/>
      <c r="I16139" s="223"/>
    </row>
    <row r="16140" spans="5:9" x14ac:dyDescent="0.25">
      <c r="E16140" s="225"/>
      <c r="G16140" s="281"/>
      <c r="H16140" s="281"/>
      <c r="I16140" s="223"/>
    </row>
    <row r="16141" spans="5:9" x14ac:dyDescent="0.25">
      <c r="E16141" s="225"/>
      <c r="G16141" s="281"/>
      <c r="H16141" s="281"/>
      <c r="I16141" s="223"/>
    </row>
    <row r="16142" spans="5:9" x14ac:dyDescent="0.25">
      <c r="E16142" s="225"/>
      <c r="G16142" s="281"/>
      <c r="H16142" s="281"/>
      <c r="I16142" s="223"/>
    </row>
    <row r="16143" spans="5:9" x14ac:dyDescent="0.25">
      <c r="E16143" s="225"/>
      <c r="G16143" s="281"/>
      <c r="H16143" s="281"/>
      <c r="I16143" s="223"/>
    </row>
    <row r="16144" spans="5:9" x14ac:dyDescent="0.25">
      <c r="E16144" s="225"/>
      <c r="G16144" s="281"/>
      <c r="H16144" s="281"/>
      <c r="I16144" s="223"/>
    </row>
    <row r="16145" spans="5:9" x14ac:dyDescent="0.25">
      <c r="E16145" s="225"/>
      <c r="G16145" s="281"/>
      <c r="H16145" s="281"/>
      <c r="I16145" s="223"/>
    </row>
    <row r="16146" spans="5:9" x14ac:dyDescent="0.25">
      <c r="E16146" s="225"/>
      <c r="G16146" s="281"/>
      <c r="H16146" s="281"/>
      <c r="I16146" s="223"/>
    </row>
    <row r="16147" spans="5:9" x14ac:dyDescent="0.25">
      <c r="E16147" s="225"/>
      <c r="G16147" s="281"/>
      <c r="H16147" s="281"/>
      <c r="I16147" s="223"/>
    </row>
    <row r="16148" spans="5:9" x14ac:dyDescent="0.25">
      <c r="E16148" s="225"/>
      <c r="G16148" s="281"/>
      <c r="H16148" s="281"/>
      <c r="I16148" s="223"/>
    </row>
    <row r="16149" spans="5:9" x14ac:dyDescent="0.25">
      <c r="E16149" s="225"/>
      <c r="G16149" s="281"/>
      <c r="H16149" s="281"/>
      <c r="I16149" s="223"/>
    </row>
    <row r="16150" spans="5:9" x14ac:dyDescent="0.25">
      <c r="E16150" s="225"/>
      <c r="G16150" s="281"/>
      <c r="H16150" s="281"/>
      <c r="I16150" s="223"/>
    </row>
    <row r="16151" spans="5:9" x14ac:dyDescent="0.25">
      <c r="E16151" s="225"/>
      <c r="G16151" s="281"/>
      <c r="H16151" s="281"/>
      <c r="I16151" s="223"/>
    </row>
    <row r="16152" spans="5:9" x14ac:dyDescent="0.25">
      <c r="E16152" s="225"/>
      <c r="G16152" s="281"/>
      <c r="H16152" s="281"/>
      <c r="I16152" s="223"/>
    </row>
    <row r="16153" spans="5:9" x14ac:dyDescent="0.25">
      <c r="E16153" s="225"/>
      <c r="G16153" s="281"/>
      <c r="H16153" s="281"/>
      <c r="I16153" s="223"/>
    </row>
    <row r="16154" spans="5:9" x14ac:dyDescent="0.25">
      <c r="E16154" s="225"/>
      <c r="G16154" s="281"/>
      <c r="H16154" s="281"/>
      <c r="I16154" s="223"/>
    </row>
    <row r="16155" spans="5:9" x14ac:dyDescent="0.25">
      <c r="E16155" s="225"/>
      <c r="G16155" s="281"/>
      <c r="H16155" s="281"/>
      <c r="I16155" s="223"/>
    </row>
    <row r="16156" spans="5:9" x14ac:dyDescent="0.25">
      <c r="E16156" s="225"/>
      <c r="G16156" s="281"/>
      <c r="H16156" s="281"/>
      <c r="I16156" s="223"/>
    </row>
    <row r="16157" spans="5:9" x14ac:dyDescent="0.25">
      <c r="E16157" s="225"/>
      <c r="G16157" s="281"/>
      <c r="H16157" s="281"/>
      <c r="I16157" s="223"/>
    </row>
    <row r="16158" spans="5:9" x14ac:dyDescent="0.25">
      <c r="E16158" s="225"/>
      <c r="G16158" s="281"/>
      <c r="H16158" s="281"/>
      <c r="I16158" s="223"/>
    </row>
    <row r="16159" spans="5:9" x14ac:dyDescent="0.25">
      <c r="E16159" s="225"/>
      <c r="G16159" s="281"/>
      <c r="H16159" s="281"/>
      <c r="I16159" s="223"/>
    </row>
    <row r="16160" spans="5:9" x14ac:dyDescent="0.25">
      <c r="E16160" s="225"/>
      <c r="G16160" s="281"/>
      <c r="H16160" s="281"/>
      <c r="I16160" s="223"/>
    </row>
    <row r="16161" spans="5:9" x14ac:dyDescent="0.25">
      <c r="E16161" s="225"/>
      <c r="G16161" s="281"/>
      <c r="H16161" s="281"/>
      <c r="I16161" s="223"/>
    </row>
    <row r="16162" spans="5:9" x14ac:dyDescent="0.25">
      <c r="E16162" s="225"/>
      <c r="G16162" s="281"/>
      <c r="H16162" s="281"/>
      <c r="I16162" s="223"/>
    </row>
    <row r="16163" spans="5:9" x14ac:dyDescent="0.25">
      <c r="E16163" s="225"/>
      <c r="G16163" s="281"/>
      <c r="H16163" s="281"/>
      <c r="I16163" s="223"/>
    </row>
    <row r="16164" spans="5:9" x14ac:dyDescent="0.25">
      <c r="E16164" s="225"/>
      <c r="G16164" s="281"/>
      <c r="H16164" s="281"/>
      <c r="I16164" s="223"/>
    </row>
    <row r="16165" spans="5:9" x14ac:dyDescent="0.25">
      <c r="E16165" s="225"/>
      <c r="G16165" s="281"/>
      <c r="H16165" s="281"/>
      <c r="I16165" s="223"/>
    </row>
    <row r="16166" spans="5:9" x14ac:dyDescent="0.25">
      <c r="E16166" s="225"/>
      <c r="G16166" s="281"/>
      <c r="H16166" s="281"/>
      <c r="I16166" s="223"/>
    </row>
    <row r="16167" spans="5:9" x14ac:dyDescent="0.25">
      <c r="E16167" s="225"/>
      <c r="G16167" s="281"/>
      <c r="H16167" s="281"/>
      <c r="I16167" s="223"/>
    </row>
    <row r="16168" spans="5:9" x14ac:dyDescent="0.25">
      <c r="E16168" s="225"/>
      <c r="G16168" s="281"/>
      <c r="H16168" s="281"/>
      <c r="I16168" s="223"/>
    </row>
    <row r="16169" spans="5:9" x14ac:dyDescent="0.25">
      <c r="E16169" s="225"/>
      <c r="G16169" s="281"/>
      <c r="H16169" s="281"/>
      <c r="I16169" s="223"/>
    </row>
    <row r="16170" spans="5:9" x14ac:dyDescent="0.25">
      <c r="E16170" s="225"/>
      <c r="G16170" s="281"/>
      <c r="H16170" s="281"/>
      <c r="I16170" s="223"/>
    </row>
    <row r="16171" spans="5:9" x14ac:dyDescent="0.25">
      <c r="E16171" s="225"/>
      <c r="G16171" s="281"/>
      <c r="H16171" s="281"/>
      <c r="I16171" s="223"/>
    </row>
    <row r="16172" spans="5:9" x14ac:dyDescent="0.25">
      <c r="E16172" s="225"/>
      <c r="G16172" s="281"/>
      <c r="H16172" s="281"/>
      <c r="I16172" s="223"/>
    </row>
    <row r="16173" spans="5:9" x14ac:dyDescent="0.25">
      <c r="E16173" s="225"/>
      <c r="G16173" s="281"/>
      <c r="H16173" s="281"/>
      <c r="I16173" s="223"/>
    </row>
    <row r="16174" spans="5:9" x14ac:dyDescent="0.25">
      <c r="E16174" s="225"/>
      <c r="G16174" s="281"/>
      <c r="H16174" s="281"/>
      <c r="I16174" s="223"/>
    </row>
    <row r="16175" spans="5:9" x14ac:dyDescent="0.25">
      <c r="E16175" s="225"/>
      <c r="G16175" s="281"/>
      <c r="H16175" s="281"/>
      <c r="I16175" s="223"/>
    </row>
    <row r="16176" spans="5:9" x14ac:dyDescent="0.25">
      <c r="E16176" s="225"/>
      <c r="G16176" s="281"/>
      <c r="H16176" s="281"/>
      <c r="I16176" s="223"/>
    </row>
    <row r="16177" spans="5:9" x14ac:dyDescent="0.25">
      <c r="E16177" s="225"/>
      <c r="G16177" s="281"/>
      <c r="H16177" s="281"/>
      <c r="I16177" s="223"/>
    </row>
    <row r="16178" spans="5:9" x14ac:dyDescent="0.25">
      <c r="E16178" s="225"/>
      <c r="G16178" s="281"/>
      <c r="H16178" s="281"/>
      <c r="I16178" s="223"/>
    </row>
    <row r="16179" spans="5:9" x14ac:dyDescent="0.25">
      <c r="E16179" s="225"/>
      <c r="G16179" s="281"/>
      <c r="H16179" s="281"/>
      <c r="I16179" s="223"/>
    </row>
    <row r="16180" spans="5:9" x14ac:dyDescent="0.25">
      <c r="E16180" s="225"/>
      <c r="G16180" s="281"/>
      <c r="H16180" s="281"/>
      <c r="I16180" s="223"/>
    </row>
    <row r="16181" spans="5:9" x14ac:dyDescent="0.25">
      <c r="E16181" s="225"/>
      <c r="G16181" s="281"/>
      <c r="H16181" s="281"/>
      <c r="I16181" s="223"/>
    </row>
    <row r="16182" spans="5:9" x14ac:dyDescent="0.25">
      <c r="E16182" s="225"/>
      <c r="G16182" s="281"/>
      <c r="H16182" s="281"/>
      <c r="I16182" s="223"/>
    </row>
    <row r="16183" spans="5:9" x14ac:dyDescent="0.25">
      <c r="E16183" s="225"/>
      <c r="G16183" s="281"/>
      <c r="H16183" s="281"/>
      <c r="I16183" s="223"/>
    </row>
    <row r="16184" spans="5:9" x14ac:dyDescent="0.25">
      <c r="E16184" s="225"/>
      <c r="G16184" s="281"/>
      <c r="H16184" s="281"/>
      <c r="I16184" s="223"/>
    </row>
    <row r="16185" spans="5:9" x14ac:dyDescent="0.25">
      <c r="E16185" s="225"/>
      <c r="G16185" s="281"/>
      <c r="H16185" s="281"/>
      <c r="I16185" s="223"/>
    </row>
    <row r="16186" spans="5:9" x14ac:dyDescent="0.25">
      <c r="E16186" s="225"/>
      <c r="G16186" s="281"/>
      <c r="H16186" s="281"/>
      <c r="I16186" s="223"/>
    </row>
    <row r="16187" spans="5:9" x14ac:dyDescent="0.25">
      <c r="E16187" s="225"/>
      <c r="G16187" s="281"/>
      <c r="H16187" s="281"/>
      <c r="I16187" s="223"/>
    </row>
    <row r="16188" spans="5:9" x14ac:dyDescent="0.25">
      <c r="E16188" s="225"/>
      <c r="G16188" s="281"/>
      <c r="H16188" s="281"/>
      <c r="I16188" s="223"/>
    </row>
    <row r="16189" spans="5:9" x14ac:dyDescent="0.25">
      <c r="E16189" s="225"/>
      <c r="G16189" s="281"/>
      <c r="H16189" s="281"/>
      <c r="I16189" s="223"/>
    </row>
    <row r="16190" spans="5:9" x14ac:dyDescent="0.25">
      <c r="E16190" s="225"/>
      <c r="G16190" s="281"/>
      <c r="H16190" s="281"/>
      <c r="I16190" s="223"/>
    </row>
    <row r="16191" spans="5:9" x14ac:dyDescent="0.25">
      <c r="E16191" s="225"/>
      <c r="G16191" s="281"/>
      <c r="H16191" s="281"/>
      <c r="I16191" s="223"/>
    </row>
    <row r="16192" spans="5:9" x14ac:dyDescent="0.25">
      <c r="E16192" s="225"/>
      <c r="G16192" s="281"/>
      <c r="H16192" s="281"/>
      <c r="I16192" s="223"/>
    </row>
    <row r="16193" spans="5:9" x14ac:dyDescent="0.25">
      <c r="E16193" s="225"/>
      <c r="G16193" s="281"/>
      <c r="H16193" s="281"/>
      <c r="I16193" s="223"/>
    </row>
    <row r="16194" spans="5:9" x14ac:dyDescent="0.25">
      <c r="E16194" s="225"/>
      <c r="G16194" s="281"/>
      <c r="H16194" s="281"/>
      <c r="I16194" s="223"/>
    </row>
    <row r="16195" spans="5:9" x14ac:dyDescent="0.25">
      <c r="E16195" s="225"/>
      <c r="G16195" s="281"/>
      <c r="H16195" s="281"/>
      <c r="I16195" s="223"/>
    </row>
    <row r="16196" spans="5:9" x14ac:dyDescent="0.25">
      <c r="E16196" s="225"/>
      <c r="G16196" s="281"/>
      <c r="H16196" s="281"/>
      <c r="I16196" s="223"/>
    </row>
    <row r="16197" spans="5:9" x14ac:dyDescent="0.25">
      <c r="E16197" s="225"/>
      <c r="G16197" s="281"/>
      <c r="H16197" s="281"/>
      <c r="I16197" s="223"/>
    </row>
    <row r="16198" spans="5:9" x14ac:dyDescent="0.25">
      <c r="E16198" s="225"/>
      <c r="G16198" s="281"/>
      <c r="H16198" s="281"/>
      <c r="I16198" s="223"/>
    </row>
    <row r="16199" spans="5:9" x14ac:dyDescent="0.25">
      <c r="E16199" s="225"/>
      <c r="G16199" s="281"/>
      <c r="H16199" s="281"/>
      <c r="I16199" s="223"/>
    </row>
    <row r="16200" spans="5:9" x14ac:dyDescent="0.25">
      <c r="E16200" s="225"/>
      <c r="G16200" s="281"/>
      <c r="H16200" s="281"/>
      <c r="I16200" s="223"/>
    </row>
    <row r="16201" spans="5:9" x14ac:dyDescent="0.25">
      <c r="E16201" s="225"/>
      <c r="G16201" s="281"/>
      <c r="H16201" s="281"/>
      <c r="I16201" s="223"/>
    </row>
    <row r="16202" spans="5:9" x14ac:dyDescent="0.25">
      <c r="E16202" s="225"/>
      <c r="G16202" s="281"/>
      <c r="H16202" s="281"/>
      <c r="I16202" s="223"/>
    </row>
    <row r="16203" spans="5:9" x14ac:dyDescent="0.25">
      <c r="E16203" s="225"/>
      <c r="G16203" s="281"/>
      <c r="H16203" s="281"/>
      <c r="I16203" s="223"/>
    </row>
    <row r="16204" spans="5:9" x14ac:dyDescent="0.25">
      <c r="E16204" s="225"/>
      <c r="G16204" s="281"/>
      <c r="H16204" s="281"/>
      <c r="I16204" s="223"/>
    </row>
    <row r="16205" spans="5:9" x14ac:dyDescent="0.25">
      <c r="E16205" s="225"/>
      <c r="G16205" s="281"/>
      <c r="H16205" s="281"/>
      <c r="I16205" s="223"/>
    </row>
    <row r="16206" spans="5:9" x14ac:dyDescent="0.25">
      <c r="E16206" s="225"/>
      <c r="G16206" s="281"/>
      <c r="H16206" s="281"/>
      <c r="I16206" s="223"/>
    </row>
    <row r="16207" spans="5:9" x14ac:dyDescent="0.25">
      <c r="E16207" s="225"/>
      <c r="G16207" s="281"/>
      <c r="H16207" s="281"/>
      <c r="I16207" s="223"/>
    </row>
    <row r="16208" spans="5:9" x14ac:dyDescent="0.25">
      <c r="E16208" s="225"/>
      <c r="G16208" s="281"/>
      <c r="H16208" s="281"/>
      <c r="I16208" s="223"/>
    </row>
    <row r="16209" spans="5:9" x14ac:dyDescent="0.25">
      <c r="E16209" s="225"/>
      <c r="G16209" s="281"/>
      <c r="H16209" s="281"/>
      <c r="I16209" s="223"/>
    </row>
    <row r="16210" spans="5:9" x14ac:dyDescent="0.25">
      <c r="E16210" s="225"/>
      <c r="G16210" s="281"/>
      <c r="H16210" s="281"/>
      <c r="I16210" s="223"/>
    </row>
    <row r="16211" spans="5:9" x14ac:dyDescent="0.25">
      <c r="E16211" s="225"/>
      <c r="G16211" s="281"/>
      <c r="H16211" s="281"/>
      <c r="I16211" s="223"/>
    </row>
    <row r="16212" spans="5:9" x14ac:dyDescent="0.25">
      <c r="E16212" s="225"/>
      <c r="G16212" s="281"/>
      <c r="H16212" s="281"/>
      <c r="I16212" s="223"/>
    </row>
    <row r="16213" spans="5:9" x14ac:dyDescent="0.25">
      <c r="E16213" s="225"/>
      <c r="G16213" s="281"/>
      <c r="H16213" s="281"/>
      <c r="I16213" s="223"/>
    </row>
    <row r="16214" spans="5:9" x14ac:dyDescent="0.25">
      <c r="E16214" s="225"/>
      <c r="G16214" s="281"/>
      <c r="H16214" s="281"/>
      <c r="I16214" s="223"/>
    </row>
    <row r="16215" spans="5:9" x14ac:dyDescent="0.25">
      <c r="E16215" s="225"/>
      <c r="G16215" s="281"/>
      <c r="H16215" s="281"/>
      <c r="I16215" s="223"/>
    </row>
    <row r="16216" spans="5:9" x14ac:dyDescent="0.25">
      <c r="E16216" s="225"/>
      <c r="G16216" s="281"/>
      <c r="H16216" s="281"/>
      <c r="I16216" s="223"/>
    </row>
    <row r="16217" spans="5:9" x14ac:dyDescent="0.25">
      <c r="E16217" s="225"/>
      <c r="G16217" s="281"/>
      <c r="H16217" s="281"/>
      <c r="I16217" s="223"/>
    </row>
    <row r="16218" spans="5:9" x14ac:dyDescent="0.25">
      <c r="E16218" s="225"/>
      <c r="G16218" s="281"/>
      <c r="H16218" s="281"/>
      <c r="I16218" s="223"/>
    </row>
    <row r="16219" spans="5:9" x14ac:dyDescent="0.25">
      <c r="E16219" s="225"/>
      <c r="G16219" s="281"/>
      <c r="H16219" s="281"/>
      <c r="I16219" s="223"/>
    </row>
    <row r="16220" spans="5:9" x14ac:dyDescent="0.25">
      <c r="E16220" s="225"/>
      <c r="G16220" s="281"/>
      <c r="H16220" s="281"/>
      <c r="I16220" s="223"/>
    </row>
    <row r="16221" spans="5:9" x14ac:dyDescent="0.25">
      <c r="E16221" s="225"/>
      <c r="G16221" s="281"/>
      <c r="H16221" s="281"/>
      <c r="I16221" s="223"/>
    </row>
    <row r="16222" spans="5:9" x14ac:dyDescent="0.25">
      <c r="E16222" s="225"/>
      <c r="G16222" s="281"/>
      <c r="H16222" s="281"/>
      <c r="I16222" s="223"/>
    </row>
    <row r="16223" spans="5:9" x14ac:dyDescent="0.25">
      <c r="E16223" s="225"/>
      <c r="G16223" s="281"/>
      <c r="H16223" s="281"/>
      <c r="I16223" s="223"/>
    </row>
    <row r="16224" spans="5:9" x14ac:dyDescent="0.25">
      <c r="E16224" s="225"/>
      <c r="G16224" s="281"/>
      <c r="H16224" s="281"/>
      <c r="I16224" s="223"/>
    </row>
    <row r="16225" spans="5:9" x14ac:dyDescent="0.25">
      <c r="E16225" s="225"/>
      <c r="G16225" s="281"/>
      <c r="H16225" s="281"/>
      <c r="I16225" s="223"/>
    </row>
    <row r="16226" spans="5:9" x14ac:dyDescent="0.25">
      <c r="E16226" s="225"/>
      <c r="G16226" s="281"/>
      <c r="H16226" s="281"/>
      <c r="I16226" s="223"/>
    </row>
    <row r="16227" spans="5:9" x14ac:dyDescent="0.25">
      <c r="E16227" s="225"/>
      <c r="G16227" s="281"/>
      <c r="H16227" s="281"/>
      <c r="I16227" s="223"/>
    </row>
    <row r="16228" spans="5:9" x14ac:dyDescent="0.25">
      <c r="E16228" s="225"/>
      <c r="G16228" s="281"/>
      <c r="H16228" s="281"/>
      <c r="I16228" s="223"/>
    </row>
    <row r="16229" spans="5:9" x14ac:dyDescent="0.25">
      <c r="E16229" s="225"/>
      <c r="G16229" s="281"/>
      <c r="H16229" s="281"/>
      <c r="I16229" s="223"/>
    </row>
    <row r="16230" spans="5:9" x14ac:dyDescent="0.25">
      <c r="E16230" s="225"/>
      <c r="G16230" s="281"/>
      <c r="H16230" s="281"/>
      <c r="I16230" s="223"/>
    </row>
    <row r="16231" spans="5:9" x14ac:dyDescent="0.25">
      <c r="E16231" s="225"/>
      <c r="G16231" s="281"/>
      <c r="H16231" s="281"/>
      <c r="I16231" s="223"/>
    </row>
    <row r="16232" spans="5:9" x14ac:dyDescent="0.25">
      <c r="E16232" s="225"/>
      <c r="G16232" s="281"/>
      <c r="H16232" s="281"/>
      <c r="I16232" s="223"/>
    </row>
    <row r="16233" spans="5:9" x14ac:dyDescent="0.25">
      <c r="E16233" s="225"/>
      <c r="G16233" s="281"/>
      <c r="H16233" s="281"/>
      <c r="I16233" s="223"/>
    </row>
    <row r="16234" spans="5:9" x14ac:dyDescent="0.25">
      <c r="E16234" s="225"/>
      <c r="G16234" s="281"/>
      <c r="H16234" s="281"/>
      <c r="I16234" s="223"/>
    </row>
    <row r="16235" spans="5:9" x14ac:dyDescent="0.25">
      <c r="E16235" s="225"/>
      <c r="G16235" s="281"/>
      <c r="H16235" s="281"/>
      <c r="I16235" s="223"/>
    </row>
    <row r="16236" spans="5:9" x14ac:dyDescent="0.25">
      <c r="E16236" s="225"/>
      <c r="G16236" s="281"/>
      <c r="H16236" s="281"/>
      <c r="I16236" s="223"/>
    </row>
    <row r="16237" spans="5:9" x14ac:dyDescent="0.25">
      <c r="E16237" s="225"/>
      <c r="G16237" s="281"/>
      <c r="H16237" s="281"/>
      <c r="I16237" s="223"/>
    </row>
    <row r="16238" spans="5:9" x14ac:dyDescent="0.25">
      <c r="E16238" s="225"/>
      <c r="G16238" s="281"/>
      <c r="H16238" s="281"/>
      <c r="I16238" s="223"/>
    </row>
    <row r="16239" spans="5:9" x14ac:dyDescent="0.25">
      <c r="E16239" s="225"/>
      <c r="G16239" s="281"/>
      <c r="H16239" s="281"/>
      <c r="I16239" s="223"/>
    </row>
    <row r="16240" spans="5:9" x14ac:dyDescent="0.25">
      <c r="E16240" s="225"/>
      <c r="G16240" s="281"/>
      <c r="H16240" s="281"/>
      <c r="I16240" s="223"/>
    </row>
    <row r="16241" spans="5:9" x14ac:dyDescent="0.25">
      <c r="E16241" s="225"/>
      <c r="G16241" s="281"/>
      <c r="H16241" s="281"/>
      <c r="I16241" s="223"/>
    </row>
    <row r="16242" spans="5:9" x14ac:dyDescent="0.25">
      <c r="E16242" s="225"/>
      <c r="G16242" s="281"/>
      <c r="H16242" s="281"/>
      <c r="I16242" s="223"/>
    </row>
    <row r="16243" spans="5:9" x14ac:dyDescent="0.25">
      <c r="E16243" s="225"/>
      <c r="G16243" s="281"/>
      <c r="H16243" s="281"/>
      <c r="I16243" s="223"/>
    </row>
    <row r="16244" spans="5:9" x14ac:dyDescent="0.25">
      <c r="E16244" s="225"/>
      <c r="G16244" s="281"/>
      <c r="H16244" s="281"/>
      <c r="I16244" s="223"/>
    </row>
    <row r="16245" spans="5:9" x14ac:dyDescent="0.25">
      <c r="E16245" s="225"/>
      <c r="G16245" s="281"/>
      <c r="H16245" s="281"/>
      <c r="I16245" s="223"/>
    </row>
    <row r="16246" spans="5:9" x14ac:dyDescent="0.25">
      <c r="E16246" s="225"/>
      <c r="G16246" s="281"/>
      <c r="H16246" s="281"/>
      <c r="I16246" s="223"/>
    </row>
    <row r="16247" spans="5:9" x14ac:dyDescent="0.25">
      <c r="E16247" s="225"/>
      <c r="G16247" s="281"/>
      <c r="H16247" s="281"/>
      <c r="I16247" s="223"/>
    </row>
    <row r="16248" spans="5:9" x14ac:dyDescent="0.25">
      <c r="E16248" s="225"/>
      <c r="G16248" s="281"/>
      <c r="H16248" s="281"/>
      <c r="I16248" s="223"/>
    </row>
    <row r="16249" spans="5:9" x14ac:dyDescent="0.25">
      <c r="E16249" s="225"/>
      <c r="G16249" s="281"/>
      <c r="H16249" s="281"/>
      <c r="I16249" s="223"/>
    </row>
    <row r="16250" spans="5:9" x14ac:dyDescent="0.25">
      <c r="E16250" s="225"/>
      <c r="G16250" s="281"/>
      <c r="H16250" s="281"/>
      <c r="I16250" s="223"/>
    </row>
    <row r="16251" spans="5:9" x14ac:dyDescent="0.25">
      <c r="E16251" s="225"/>
      <c r="G16251" s="281"/>
      <c r="H16251" s="281"/>
      <c r="I16251" s="223"/>
    </row>
    <row r="16252" spans="5:9" x14ac:dyDescent="0.25">
      <c r="E16252" s="225"/>
      <c r="G16252" s="281"/>
      <c r="H16252" s="281"/>
      <c r="I16252" s="223"/>
    </row>
    <row r="16253" spans="5:9" x14ac:dyDescent="0.25">
      <c r="E16253" s="225"/>
      <c r="G16253" s="281"/>
      <c r="H16253" s="281"/>
      <c r="I16253" s="223"/>
    </row>
    <row r="16254" spans="5:9" x14ac:dyDescent="0.25">
      <c r="E16254" s="225"/>
      <c r="G16254" s="281"/>
      <c r="H16254" s="281"/>
      <c r="I16254" s="223"/>
    </row>
    <row r="16255" spans="5:9" x14ac:dyDescent="0.25">
      <c r="E16255" s="225"/>
      <c r="G16255" s="281"/>
      <c r="H16255" s="281"/>
      <c r="I16255" s="223"/>
    </row>
    <row r="16256" spans="5:9" x14ac:dyDescent="0.25">
      <c r="E16256" s="225"/>
      <c r="G16256" s="281"/>
      <c r="H16256" s="281"/>
      <c r="I16256" s="223"/>
    </row>
    <row r="16257" spans="5:9" x14ac:dyDescent="0.25">
      <c r="E16257" s="225"/>
      <c r="G16257" s="281"/>
      <c r="H16257" s="281"/>
      <c r="I16257" s="223"/>
    </row>
    <row r="16258" spans="5:9" x14ac:dyDescent="0.25">
      <c r="E16258" s="225"/>
      <c r="G16258" s="281"/>
      <c r="H16258" s="281"/>
      <c r="I16258" s="223"/>
    </row>
    <row r="16259" spans="5:9" x14ac:dyDescent="0.25">
      <c r="E16259" s="225"/>
      <c r="G16259" s="281"/>
      <c r="H16259" s="281"/>
      <c r="I16259" s="223"/>
    </row>
    <row r="16260" spans="5:9" x14ac:dyDescent="0.25">
      <c r="E16260" s="225"/>
      <c r="G16260" s="281"/>
      <c r="H16260" s="281"/>
      <c r="I16260" s="223"/>
    </row>
    <row r="16261" spans="5:9" x14ac:dyDescent="0.25">
      <c r="E16261" s="225"/>
      <c r="G16261" s="281"/>
      <c r="H16261" s="281"/>
      <c r="I16261" s="223"/>
    </row>
    <row r="16262" spans="5:9" x14ac:dyDescent="0.25">
      <c r="E16262" s="225"/>
      <c r="G16262" s="281"/>
      <c r="H16262" s="281"/>
      <c r="I16262" s="223"/>
    </row>
    <row r="16263" spans="5:9" x14ac:dyDescent="0.25">
      <c r="E16263" s="225"/>
      <c r="G16263" s="281"/>
      <c r="H16263" s="281"/>
      <c r="I16263" s="223"/>
    </row>
    <row r="16264" spans="5:9" x14ac:dyDescent="0.25">
      <c r="E16264" s="225"/>
      <c r="G16264" s="281"/>
      <c r="H16264" s="281"/>
      <c r="I16264" s="223"/>
    </row>
    <row r="16265" spans="5:9" x14ac:dyDescent="0.25">
      <c r="E16265" s="225"/>
      <c r="G16265" s="281"/>
      <c r="H16265" s="281"/>
      <c r="I16265" s="223"/>
    </row>
    <row r="16266" spans="5:9" x14ac:dyDescent="0.25">
      <c r="E16266" s="225"/>
      <c r="G16266" s="281"/>
      <c r="H16266" s="281"/>
      <c r="I16266" s="223"/>
    </row>
    <row r="16267" spans="5:9" x14ac:dyDescent="0.25">
      <c r="E16267" s="225"/>
      <c r="G16267" s="281"/>
      <c r="H16267" s="281"/>
      <c r="I16267" s="223"/>
    </row>
    <row r="16268" spans="5:9" x14ac:dyDescent="0.25">
      <c r="E16268" s="225"/>
      <c r="G16268" s="281"/>
      <c r="H16268" s="281"/>
      <c r="I16268" s="223"/>
    </row>
    <row r="16269" spans="5:9" x14ac:dyDescent="0.25">
      <c r="E16269" s="225"/>
      <c r="G16269" s="281"/>
      <c r="H16269" s="281"/>
      <c r="I16269" s="223"/>
    </row>
    <row r="16270" spans="5:9" x14ac:dyDescent="0.25">
      <c r="E16270" s="225"/>
      <c r="G16270" s="281"/>
      <c r="H16270" s="281"/>
      <c r="I16270" s="223"/>
    </row>
    <row r="16271" spans="5:9" x14ac:dyDescent="0.25">
      <c r="E16271" s="225"/>
      <c r="G16271" s="281"/>
      <c r="H16271" s="281"/>
      <c r="I16271" s="223"/>
    </row>
    <row r="16272" spans="5:9" x14ac:dyDescent="0.25">
      <c r="E16272" s="225"/>
      <c r="G16272" s="281"/>
      <c r="H16272" s="281"/>
      <c r="I16272" s="223"/>
    </row>
    <row r="16273" spans="5:9" x14ac:dyDescent="0.25">
      <c r="E16273" s="225"/>
      <c r="G16273" s="281"/>
      <c r="H16273" s="281"/>
      <c r="I16273" s="223"/>
    </row>
    <row r="16274" spans="5:9" x14ac:dyDescent="0.25">
      <c r="E16274" s="225"/>
      <c r="G16274" s="281"/>
      <c r="H16274" s="281"/>
      <c r="I16274" s="223"/>
    </row>
    <row r="16275" spans="5:9" x14ac:dyDescent="0.25">
      <c r="E16275" s="225"/>
      <c r="G16275" s="281"/>
      <c r="H16275" s="281"/>
      <c r="I16275" s="223"/>
    </row>
    <row r="16276" spans="5:9" x14ac:dyDescent="0.25">
      <c r="E16276" s="225"/>
      <c r="G16276" s="281"/>
      <c r="H16276" s="281"/>
      <c r="I16276" s="223"/>
    </row>
    <row r="16277" spans="5:9" x14ac:dyDescent="0.25">
      <c r="E16277" s="225"/>
      <c r="G16277" s="281"/>
      <c r="H16277" s="281"/>
      <c r="I16277" s="223"/>
    </row>
    <row r="16278" spans="5:9" x14ac:dyDescent="0.25">
      <c r="E16278" s="225"/>
      <c r="G16278" s="281"/>
      <c r="H16278" s="281"/>
      <c r="I16278" s="223"/>
    </row>
    <row r="16279" spans="5:9" x14ac:dyDescent="0.25">
      <c r="E16279" s="225"/>
      <c r="G16279" s="281"/>
      <c r="H16279" s="281"/>
      <c r="I16279" s="223"/>
    </row>
    <row r="16280" spans="5:9" x14ac:dyDescent="0.25">
      <c r="E16280" s="225"/>
      <c r="G16280" s="281"/>
      <c r="H16280" s="281"/>
      <c r="I16280" s="223"/>
    </row>
    <row r="16281" spans="5:9" x14ac:dyDescent="0.25">
      <c r="E16281" s="225"/>
      <c r="G16281" s="281"/>
      <c r="H16281" s="281"/>
      <c r="I16281" s="223"/>
    </row>
    <row r="16282" spans="5:9" x14ac:dyDescent="0.25">
      <c r="E16282" s="225"/>
      <c r="G16282" s="281"/>
      <c r="H16282" s="281"/>
      <c r="I16282" s="223"/>
    </row>
    <row r="16283" spans="5:9" x14ac:dyDescent="0.25">
      <c r="E16283" s="225"/>
      <c r="G16283" s="281"/>
      <c r="H16283" s="281"/>
      <c r="I16283" s="223"/>
    </row>
    <row r="16284" spans="5:9" x14ac:dyDescent="0.25">
      <c r="E16284" s="225"/>
      <c r="G16284" s="281"/>
      <c r="H16284" s="281"/>
      <c r="I16284" s="223"/>
    </row>
    <row r="16285" spans="5:9" x14ac:dyDescent="0.25">
      <c r="E16285" s="225"/>
      <c r="G16285" s="281"/>
      <c r="H16285" s="281"/>
      <c r="I16285" s="223"/>
    </row>
    <row r="16286" spans="5:9" x14ac:dyDescent="0.25">
      <c r="E16286" s="225"/>
      <c r="G16286" s="281"/>
      <c r="H16286" s="281"/>
      <c r="I16286" s="223"/>
    </row>
    <row r="16287" spans="5:9" x14ac:dyDescent="0.25">
      <c r="E16287" s="225"/>
      <c r="G16287" s="281"/>
      <c r="H16287" s="281"/>
      <c r="I16287" s="223"/>
    </row>
    <row r="16288" spans="5:9" x14ac:dyDescent="0.25">
      <c r="E16288" s="225"/>
      <c r="G16288" s="281"/>
      <c r="H16288" s="281"/>
      <c r="I16288" s="223"/>
    </row>
    <row r="16289" spans="5:9" x14ac:dyDescent="0.25">
      <c r="E16289" s="225"/>
      <c r="G16289" s="281"/>
      <c r="H16289" s="281"/>
      <c r="I16289" s="223"/>
    </row>
    <row r="16290" spans="5:9" x14ac:dyDescent="0.25">
      <c r="E16290" s="225"/>
      <c r="G16290" s="281"/>
      <c r="H16290" s="281"/>
      <c r="I16290" s="223"/>
    </row>
    <row r="16291" spans="5:9" x14ac:dyDescent="0.25">
      <c r="E16291" s="225"/>
      <c r="G16291" s="281"/>
      <c r="H16291" s="281"/>
      <c r="I16291" s="223"/>
    </row>
    <row r="16292" spans="5:9" x14ac:dyDescent="0.25">
      <c r="E16292" s="225"/>
      <c r="G16292" s="281"/>
      <c r="H16292" s="281"/>
      <c r="I16292" s="223"/>
    </row>
    <row r="16293" spans="5:9" x14ac:dyDescent="0.25">
      <c r="E16293" s="225"/>
      <c r="G16293" s="281"/>
      <c r="H16293" s="281"/>
      <c r="I16293" s="223"/>
    </row>
    <row r="16294" spans="5:9" x14ac:dyDescent="0.25">
      <c r="E16294" s="225"/>
      <c r="G16294" s="281"/>
      <c r="H16294" s="281"/>
      <c r="I16294" s="223"/>
    </row>
    <row r="16295" spans="5:9" x14ac:dyDescent="0.25">
      <c r="E16295" s="225"/>
      <c r="G16295" s="281"/>
      <c r="H16295" s="281"/>
      <c r="I16295" s="223"/>
    </row>
    <row r="16296" spans="5:9" x14ac:dyDescent="0.25">
      <c r="E16296" s="225"/>
      <c r="G16296" s="281"/>
      <c r="H16296" s="281"/>
      <c r="I16296" s="223"/>
    </row>
    <row r="16297" spans="5:9" x14ac:dyDescent="0.25">
      <c r="E16297" s="225"/>
      <c r="G16297" s="281"/>
      <c r="H16297" s="281"/>
      <c r="I16297" s="223"/>
    </row>
    <row r="16298" spans="5:9" x14ac:dyDescent="0.25">
      <c r="E16298" s="225"/>
      <c r="G16298" s="281"/>
      <c r="H16298" s="281"/>
      <c r="I16298" s="223"/>
    </row>
    <row r="16299" spans="5:9" x14ac:dyDescent="0.25">
      <c r="E16299" s="225"/>
      <c r="G16299" s="281"/>
      <c r="H16299" s="281"/>
      <c r="I16299" s="223"/>
    </row>
    <row r="16300" spans="5:9" x14ac:dyDescent="0.25">
      <c r="E16300" s="225"/>
      <c r="G16300" s="281"/>
      <c r="H16300" s="281"/>
      <c r="I16300" s="223"/>
    </row>
    <row r="16301" spans="5:9" x14ac:dyDescent="0.25">
      <c r="E16301" s="225"/>
      <c r="G16301" s="281"/>
      <c r="H16301" s="281"/>
      <c r="I16301" s="223"/>
    </row>
    <row r="16302" spans="5:9" x14ac:dyDescent="0.25">
      <c r="E16302" s="225"/>
      <c r="G16302" s="281"/>
      <c r="H16302" s="281"/>
      <c r="I16302" s="223"/>
    </row>
    <row r="16303" spans="5:9" x14ac:dyDescent="0.25">
      <c r="E16303" s="225"/>
      <c r="G16303" s="281"/>
      <c r="H16303" s="281"/>
      <c r="I16303" s="223"/>
    </row>
    <row r="16304" spans="5:9" x14ac:dyDescent="0.25">
      <c r="E16304" s="225"/>
      <c r="G16304" s="281"/>
      <c r="H16304" s="281"/>
      <c r="I16304" s="223"/>
    </row>
    <row r="16305" spans="5:9" x14ac:dyDescent="0.25">
      <c r="E16305" s="225"/>
      <c r="G16305" s="281"/>
      <c r="H16305" s="281"/>
      <c r="I16305" s="223"/>
    </row>
    <row r="16306" spans="5:9" x14ac:dyDescent="0.25">
      <c r="E16306" s="225"/>
      <c r="G16306" s="281"/>
      <c r="H16306" s="281"/>
      <c r="I16306" s="223"/>
    </row>
    <row r="16307" spans="5:9" x14ac:dyDescent="0.25">
      <c r="E16307" s="225"/>
      <c r="G16307" s="281"/>
      <c r="H16307" s="281"/>
      <c r="I16307" s="223"/>
    </row>
    <row r="16308" spans="5:9" x14ac:dyDescent="0.25">
      <c r="E16308" s="225"/>
      <c r="G16308" s="281"/>
      <c r="H16308" s="281"/>
      <c r="I16308" s="223"/>
    </row>
    <row r="16309" spans="5:9" x14ac:dyDescent="0.25">
      <c r="E16309" s="225"/>
      <c r="G16309" s="281"/>
      <c r="H16309" s="281"/>
      <c r="I16309" s="223"/>
    </row>
    <row r="16310" spans="5:9" x14ac:dyDescent="0.25">
      <c r="E16310" s="225"/>
      <c r="G16310" s="281"/>
      <c r="H16310" s="281"/>
      <c r="I16310" s="223"/>
    </row>
    <row r="16311" spans="5:9" x14ac:dyDescent="0.25">
      <c r="E16311" s="225"/>
      <c r="G16311" s="281"/>
      <c r="H16311" s="281"/>
      <c r="I16311" s="223"/>
    </row>
    <row r="16312" spans="5:9" x14ac:dyDescent="0.25">
      <c r="E16312" s="225"/>
      <c r="G16312" s="281"/>
      <c r="H16312" s="281"/>
      <c r="I16312" s="223"/>
    </row>
    <row r="16313" spans="5:9" x14ac:dyDescent="0.25">
      <c r="E16313" s="225"/>
      <c r="G16313" s="281"/>
      <c r="H16313" s="281"/>
      <c r="I16313" s="223"/>
    </row>
    <row r="16314" spans="5:9" x14ac:dyDescent="0.25">
      <c r="E16314" s="225"/>
      <c r="G16314" s="281"/>
      <c r="H16314" s="281"/>
      <c r="I16314" s="223"/>
    </row>
    <row r="16315" spans="5:9" x14ac:dyDescent="0.25">
      <c r="E16315" s="225"/>
      <c r="G16315" s="281"/>
      <c r="H16315" s="281"/>
      <c r="I16315" s="223"/>
    </row>
    <row r="16316" spans="5:9" x14ac:dyDescent="0.25">
      <c r="E16316" s="225"/>
      <c r="G16316" s="281"/>
      <c r="H16316" s="281"/>
      <c r="I16316" s="223"/>
    </row>
    <row r="16317" spans="5:9" x14ac:dyDescent="0.25">
      <c r="E16317" s="225"/>
      <c r="G16317" s="281"/>
      <c r="H16317" s="281"/>
      <c r="I16317" s="223"/>
    </row>
    <row r="16318" spans="5:9" x14ac:dyDescent="0.25">
      <c r="E16318" s="225"/>
      <c r="G16318" s="281"/>
      <c r="H16318" s="281"/>
      <c r="I16318" s="223"/>
    </row>
    <row r="16319" spans="5:9" x14ac:dyDescent="0.25">
      <c r="E16319" s="225"/>
      <c r="G16319" s="281"/>
      <c r="H16319" s="281"/>
      <c r="I16319" s="223"/>
    </row>
    <row r="16320" spans="5:9" x14ac:dyDescent="0.25">
      <c r="E16320" s="225"/>
      <c r="G16320" s="281"/>
      <c r="H16320" s="281"/>
      <c r="I16320" s="223"/>
    </row>
    <row r="16321" spans="5:9" x14ac:dyDescent="0.25">
      <c r="E16321" s="225"/>
      <c r="G16321" s="281"/>
      <c r="H16321" s="281"/>
      <c r="I16321" s="223"/>
    </row>
    <row r="16322" spans="5:9" x14ac:dyDescent="0.25">
      <c r="E16322" s="225"/>
      <c r="G16322" s="281"/>
      <c r="H16322" s="281"/>
      <c r="I16322" s="223"/>
    </row>
    <row r="16323" spans="5:9" x14ac:dyDescent="0.25">
      <c r="E16323" s="225"/>
      <c r="G16323" s="281"/>
      <c r="H16323" s="281"/>
      <c r="I16323" s="223"/>
    </row>
    <row r="16324" spans="5:9" x14ac:dyDescent="0.25">
      <c r="E16324" s="225"/>
      <c r="G16324" s="281"/>
      <c r="H16324" s="281"/>
      <c r="I16324" s="223"/>
    </row>
    <row r="16325" spans="5:9" x14ac:dyDescent="0.25">
      <c r="E16325" s="225"/>
      <c r="G16325" s="281"/>
      <c r="H16325" s="281"/>
      <c r="I16325" s="223"/>
    </row>
    <row r="16326" spans="5:9" x14ac:dyDescent="0.25">
      <c r="E16326" s="225"/>
      <c r="G16326" s="281"/>
      <c r="H16326" s="281"/>
      <c r="I16326" s="223"/>
    </row>
    <row r="16327" spans="5:9" x14ac:dyDescent="0.25">
      <c r="E16327" s="225"/>
      <c r="G16327" s="281"/>
      <c r="H16327" s="281"/>
      <c r="I16327" s="223"/>
    </row>
    <row r="16328" spans="5:9" x14ac:dyDescent="0.25">
      <c r="E16328" s="225"/>
      <c r="G16328" s="281"/>
      <c r="H16328" s="281"/>
      <c r="I16328" s="223"/>
    </row>
    <row r="16329" spans="5:9" x14ac:dyDescent="0.25">
      <c r="E16329" s="225"/>
      <c r="G16329" s="281"/>
      <c r="H16329" s="281"/>
      <c r="I16329" s="223"/>
    </row>
    <row r="16330" spans="5:9" x14ac:dyDescent="0.25">
      <c r="E16330" s="225"/>
      <c r="G16330" s="281"/>
      <c r="H16330" s="281"/>
      <c r="I16330" s="223"/>
    </row>
    <row r="16331" spans="5:9" x14ac:dyDescent="0.25">
      <c r="E16331" s="225"/>
      <c r="G16331" s="281"/>
      <c r="H16331" s="281"/>
      <c r="I16331" s="223"/>
    </row>
    <row r="16332" spans="5:9" x14ac:dyDescent="0.25">
      <c r="E16332" s="225"/>
      <c r="G16332" s="281"/>
      <c r="H16332" s="281"/>
      <c r="I16332" s="223"/>
    </row>
    <row r="16333" spans="5:9" x14ac:dyDescent="0.25">
      <c r="E16333" s="225"/>
      <c r="G16333" s="281"/>
      <c r="H16333" s="281"/>
      <c r="I16333" s="223"/>
    </row>
    <row r="16334" spans="5:9" x14ac:dyDescent="0.25">
      <c r="E16334" s="225"/>
      <c r="G16334" s="281"/>
      <c r="H16334" s="281"/>
      <c r="I16334" s="223"/>
    </row>
    <row r="16335" spans="5:9" x14ac:dyDescent="0.25">
      <c r="E16335" s="225"/>
      <c r="G16335" s="281"/>
      <c r="H16335" s="281"/>
      <c r="I16335" s="223"/>
    </row>
    <row r="16336" spans="5:9" x14ac:dyDescent="0.25">
      <c r="E16336" s="225"/>
      <c r="G16336" s="281"/>
      <c r="H16336" s="281"/>
      <c r="I16336" s="223"/>
    </row>
    <row r="16337" spans="5:9" x14ac:dyDescent="0.25">
      <c r="E16337" s="225"/>
      <c r="G16337" s="281"/>
      <c r="H16337" s="281"/>
      <c r="I16337" s="223"/>
    </row>
    <row r="16338" spans="5:9" x14ac:dyDescent="0.25">
      <c r="E16338" s="225"/>
      <c r="G16338" s="281"/>
      <c r="H16338" s="281"/>
      <c r="I16338" s="223"/>
    </row>
    <row r="16339" spans="5:9" x14ac:dyDescent="0.25">
      <c r="E16339" s="225"/>
      <c r="G16339" s="281"/>
      <c r="H16339" s="281"/>
      <c r="I16339" s="223"/>
    </row>
    <row r="16340" spans="5:9" x14ac:dyDescent="0.25">
      <c r="E16340" s="225"/>
      <c r="G16340" s="281"/>
      <c r="H16340" s="281"/>
      <c r="I16340" s="223"/>
    </row>
    <row r="16341" spans="5:9" x14ac:dyDescent="0.25">
      <c r="E16341" s="225"/>
      <c r="G16341" s="281"/>
      <c r="H16341" s="281"/>
      <c r="I16341" s="223"/>
    </row>
    <row r="16342" spans="5:9" x14ac:dyDescent="0.25">
      <c r="E16342" s="225"/>
      <c r="G16342" s="281"/>
      <c r="H16342" s="281"/>
      <c r="I16342" s="223"/>
    </row>
    <row r="16343" spans="5:9" x14ac:dyDescent="0.25">
      <c r="E16343" s="225"/>
      <c r="G16343" s="281"/>
      <c r="H16343" s="281"/>
      <c r="I16343" s="223"/>
    </row>
    <row r="16344" spans="5:9" x14ac:dyDescent="0.25">
      <c r="E16344" s="225"/>
      <c r="G16344" s="281"/>
      <c r="H16344" s="281"/>
      <c r="I16344" s="223"/>
    </row>
    <row r="16345" spans="5:9" x14ac:dyDescent="0.25">
      <c r="E16345" s="225"/>
      <c r="G16345" s="281"/>
      <c r="H16345" s="281"/>
      <c r="I16345" s="223"/>
    </row>
    <row r="16346" spans="5:9" x14ac:dyDescent="0.25">
      <c r="E16346" s="225"/>
      <c r="G16346" s="281"/>
      <c r="H16346" s="281"/>
      <c r="I16346" s="223"/>
    </row>
    <row r="16347" spans="5:9" x14ac:dyDescent="0.25">
      <c r="E16347" s="225"/>
      <c r="G16347" s="281"/>
      <c r="H16347" s="281"/>
      <c r="I16347" s="223"/>
    </row>
    <row r="16348" spans="5:9" x14ac:dyDescent="0.25">
      <c r="E16348" s="225"/>
      <c r="G16348" s="281"/>
      <c r="H16348" s="281"/>
      <c r="I16348" s="223"/>
    </row>
    <row r="16349" spans="5:9" x14ac:dyDescent="0.25">
      <c r="E16349" s="225"/>
      <c r="G16349" s="281"/>
      <c r="H16349" s="281"/>
      <c r="I16349" s="223"/>
    </row>
    <row r="16350" spans="5:9" x14ac:dyDescent="0.25">
      <c r="E16350" s="225"/>
      <c r="G16350" s="281"/>
      <c r="H16350" s="281"/>
      <c r="I16350" s="223"/>
    </row>
    <row r="16351" spans="5:9" x14ac:dyDescent="0.25">
      <c r="E16351" s="225"/>
      <c r="G16351" s="281"/>
      <c r="H16351" s="281"/>
      <c r="I16351" s="223"/>
    </row>
    <row r="16352" spans="5:9" x14ac:dyDescent="0.25">
      <c r="E16352" s="225"/>
      <c r="G16352" s="281"/>
      <c r="H16352" s="281"/>
      <c r="I16352" s="223"/>
    </row>
    <row r="16353" spans="5:9" x14ac:dyDescent="0.25">
      <c r="E16353" s="225"/>
      <c r="G16353" s="281"/>
      <c r="H16353" s="281"/>
      <c r="I16353" s="223"/>
    </row>
    <row r="16354" spans="5:9" x14ac:dyDescent="0.25">
      <c r="E16354" s="225"/>
      <c r="G16354" s="281"/>
      <c r="H16354" s="281"/>
      <c r="I16354" s="223"/>
    </row>
    <row r="16355" spans="5:9" x14ac:dyDescent="0.25">
      <c r="E16355" s="225"/>
      <c r="G16355" s="281"/>
      <c r="H16355" s="281"/>
      <c r="I16355" s="223"/>
    </row>
    <row r="16356" spans="5:9" x14ac:dyDescent="0.25">
      <c r="E16356" s="225"/>
      <c r="G16356" s="281"/>
      <c r="H16356" s="281"/>
      <c r="I16356" s="223"/>
    </row>
    <row r="16357" spans="5:9" x14ac:dyDescent="0.25">
      <c r="E16357" s="225"/>
      <c r="G16357" s="281"/>
      <c r="H16357" s="281"/>
      <c r="I16357" s="223"/>
    </row>
    <row r="16358" spans="5:9" x14ac:dyDescent="0.25">
      <c r="E16358" s="225"/>
      <c r="G16358" s="281"/>
      <c r="H16358" s="281"/>
      <c r="I16358" s="223"/>
    </row>
    <row r="16359" spans="5:9" x14ac:dyDescent="0.25">
      <c r="E16359" s="225"/>
      <c r="G16359" s="281"/>
      <c r="H16359" s="281"/>
      <c r="I16359" s="223"/>
    </row>
    <row r="16360" spans="5:9" x14ac:dyDescent="0.25">
      <c r="E16360" s="225"/>
      <c r="G16360" s="281"/>
      <c r="H16360" s="281"/>
      <c r="I16360" s="223"/>
    </row>
    <row r="16361" spans="5:9" x14ac:dyDescent="0.25">
      <c r="E16361" s="225"/>
      <c r="G16361" s="281"/>
      <c r="H16361" s="281"/>
      <c r="I16361" s="223"/>
    </row>
    <row r="16362" spans="5:9" x14ac:dyDescent="0.25">
      <c r="E16362" s="225"/>
      <c r="G16362" s="281"/>
      <c r="H16362" s="281"/>
      <c r="I16362" s="223"/>
    </row>
    <row r="16363" spans="5:9" x14ac:dyDescent="0.25">
      <c r="E16363" s="225"/>
      <c r="G16363" s="281"/>
      <c r="H16363" s="281"/>
      <c r="I16363" s="223"/>
    </row>
    <row r="16364" spans="5:9" x14ac:dyDescent="0.25">
      <c r="E16364" s="225"/>
      <c r="G16364" s="281"/>
      <c r="H16364" s="281"/>
      <c r="I16364" s="223"/>
    </row>
    <row r="16365" spans="5:9" x14ac:dyDescent="0.25">
      <c r="E16365" s="225"/>
      <c r="G16365" s="281"/>
      <c r="H16365" s="281"/>
      <c r="I16365" s="223"/>
    </row>
    <row r="16366" spans="5:9" x14ac:dyDescent="0.25">
      <c r="E16366" s="225"/>
      <c r="G16366" s="281"/>
      <c r="H16366" s="281"/>
      <c r="I16366" s="223"/>
    </row>
    <row r="16367" spans="5:9" x14ac:dyDescent="0.25">
      <c r="E16367" s="225"/>
      <c r="G16367" s="281"/>
      <c r="H16367" s="281"/>
      <c r="I16367" s="223"/>
    </row>
    <row r="16368" spans="5:9" x14ac:dyDescent="0.25">
      <c r="E16368" s="225"/>
      <c r="G16368" s="281"/>
      <c r="H16368" s="281"/>
      <c r="I16368" s="223"/>
    </row>
    <row r="16369" spans="5:9" x14ac:dyDescent="0.25">
      <c r="E16369" s="225"/>
      <c r="G16369" s="281"/>
      <c r="H16369" s="281"/>
      <c r="I16369" s="223"/>
    </row>
    <row r="16370" spans="5:9" x14ac:dyDescent="0.25">
      <c r="E16370" s="225"/>
      <c r="G16370" s="281"/>
      <c r="H16370" s="281"/>
      <c r="I16370" s="223"/>
    </row>
    <row r="16371" spans="5:9" x14ac:dyDescent="0.25">
      <c r="E16371" s="225"/>
      <c r="G16371" s="281"/>
      <c r="H16371" s="281"/>
      <c r="I16371" s="223"/>
    </row>
    <row r="16372" spans="5:9" x14ac:dyDescent="0.25">
      <c r="E16372" s="225"/>
      <c r="G16372" s="281"/>
      <c r="H16372" s="281"/>
      <c r="I16372" s="223"/>
    </row>
    <row r="16373" spans="5:9" x14ac:dyDescent="0.25">
      <c r="E16373" s="225"/>
      <c r="G16373" s="281"/>
      <c r="H16373" s="281"/>
      <c r="I16373" s="223"/>
    </row>
    <row r="16374" spans="5:9" x14ac:dyDescent="0.25">
      <c r="E16374" s="225"/>
      <c r="G16374" s="281"/>
      <c r="H16374" s="281"/>
      <c r="I16374" s="223"/>
    </row>
    <row r="16375" spans="5:9" x14ac:dyDescent="0.25">
      <c r="E16375" s="225"/>
      <c r="G16375" s="281"/>
      <c r="H16375" s="281"/>
      <c r="I16375" s="223"/>
    </row>
    <row r="16376" spans="5:9" x14ac:dyDescent="0.25">
      <c r="E16376" s="225"/>
      <c r="G16376" s="281"/>
      <c r="H16376" s="281"/>
      <c r="I16376" s="223"/>
    </row>
    <row r="16377" spans="5:9" x14ac:dyDescent="0.25">
      <c r="E16377" s="225"/>
      <c r="G16377" s="281"/>
      <c r="H16377" s="281"/>
      <c r="I16377" s="223"/>
    </row>
    <row r="16378" spans="5:9" x14ac:dyDescent="0.25">
      <c r="E16378" s="225"/>
      <c r="G16378" s="281"/>
      <c r="H16378" s="281"/>
      <c r="I16378" s="223"/>
    </row>
    <row r="16379" spans="5:9" x14ac:dyDescent="0.25">
      <c r="E16379" s="225"/>
      <c r="G16379" s="281"/>
      <c r="H16379" s="281"/>
      <c r="I16379" s="223"/>
    </row>
    <row r="16380" spans="5:9" x14ac:dyDescent="0.25">
      <c r="E16380" s="225"/>
      <c r="G16380" s="281"/>
      <c r="H16380" s="281"/>
      <c r="I16380" s="223"/>
    </row>
    <row r="16381" spans="5:9" x14ac:dyDescent="0.25">
      <c r="E16381" s="225"/>
      <c r="G16381" s="281"/>
      <c r="H16381" s="281"/>
      <c r="I16381" s="223"/>
    </row>
    <row r="16382" spans="5:9" x14ac:dyDescent="0.25">
      <c r="E16382" s="225"/>
      <c r="G16382" s="281"/>
      <c r="H16382" s="281"/>
      <c r="I16382" s="223"/>
    </row>
    <row r="16383" spans="5:9" x14ac:dyDescent="0.25">
      <c r="E16383" s="225"/>
      <c r="G16383" s="281"/>
      <c r="H16383" s="281"/>
      <c r="I16383" s="223"/>
    </row>
    <row r="16384" spans="5:9" x14ac:dyDescent="0.25">
      <c r="E16384" s="225"/>
      <c r="G16384" s="281"/>
      <c r="H16384" s="281"/>
      <c r="I16384" s="223"/>
    </row>
    <row r="16385" spans="5:9" x14ac:dyDescent="0.25">
      <c r="E16385" s="225"/>
      <c r="G16385" s="281"/>
      <c r="H16385" s="281"/>
      <c r="I16385" s="223"/>
    </row>
    <row r="16386" spans="5:9" x14ac:dyDescent="0.25">
      <c r="E16386" s="225"/>
      <c r="G16386" s="281"/>
      <c r="H16386" s="281"/>
      <c r="I16386" s="223"/>
    </row>
    <row r="16387" spans="5:9" x14ac:dyDescent="0.25">
      <c r="E16387" s="225"/>
      <c r="G16387" s="281"/>
      <c r="H16387" s="281"/>
      <c r="I16387" s="223"/>
    </row>
    <row r="16388" spans="5:9" x14ac:dyDescent="0.25">
      <c r="E16388" s="225"/>
      <c r="G16388" s="281"/>
      <c r="H16388" s="281"/>
      <c r="I16388" s="223"/>
    </row>
    <row r="16389" spans="5:9" x14ac:dyDescent="0.25">
      <c r="E16389" s="225"/>
      <c r="G16389" s="281"/>
      <c r="H16389" s="281"/>
      <c r="I16389" s="223"/>
    </row>
    <row r="16390" spans="5:9" x14ac:dyDescent="0.25">
      <c r="E16390" s="225"/>
      <c r="G16390" s="281"/>
      <c r="H16390" s="281"/>
      <c r="I16390" s="223"/>
    </row>
    <row r="16391" spans="5:9" x14ac:dyDescent="0.25">
      <c r="E16391" s="225"/>
      <c r="G16391" s="281"/>
      <c r="H16391" s="281"/>
      <c r="I16391" s="223"/>
    </row>
    <row r="16392" spans="5:9" x14ac:dyDescent="0.25">
      <c r="E16392" s="225"/>
      <c r="G16392" s="281"/>
      <c r="H16392" s="281"/>
      <c r="I16392" s="223"/>
    </row>
    <row r="16393" spans="5:9" x14ac:dyDescent="0.25">
      <c r="E16393" s="225"/>
      <c r="G16393" s="281"/>
      <c r="H16393" s="281"/>
      <c r="I16393" s="223"/>
    </row>
    <row r="16394" spans="5:9" x14ac:dyDescent="0.25">
      <c r="E16394" s="225"/>
      <c r="G16394" s="281"/>
      <c r="H16394" s="281"/>
      <c r="I16394" s="223"/>
    </row>
    <row r="16395" spans="5:9" x14ac:dyDescent="0.25">
      <c r="E16395" s="225"/>
      <c r="G16395" s="281"/>
      <c r="H16395" s="281"/>
      <c r="I16395" s="223"/>
    </row>
    <row r="16396" spans="5:9" x14ac:dyDescent="0.25">
      <c r="E16396" s="225"/>
      <c r="G16396" s="281"/>
      <c r="H16396" s="281"/>
      <c r="I16396" s="223"/>
    </row>
    <row r="16397" spans="5:9" x14ac:dyDescent="0.25">
      <c r="E16397" s="225"/>
      <c r="G16397" s="281"/>
      <c r="H16397" s="281"/>
      <c r="I16397" s="223"/>
    </row>
    <row r="16398" spans="5:9" x14ac:dyDescent="0.25">
      <c r="E16398" s="225"/>
      <c r="G16398" s="281"/>
      <c r="H16398" s="281"/>
      <c r="I16398" s="223"/>
    </row>
    <row r="16399" spans="5:9" x14ac:dyDescent="0.25">
      <c r="E16399" s="225"/>
      <c r="G16399" s="281"/>
      <c r="H16399" s="281"/>
      <c r="I16399" s="223"/>
    </row>
    <row r="16400" spans="5:9" x14ac:dyDescent="0.25">
      <c r="E16400" s="225"/>
      <c r="G16400" s="281"/>
      <c r="H16400" s="281"/>
      <c r="I16400" s="223"/>
    </row>
    <row r="16401" spans="5:9" x14ac:dyDescent="0.25">
      <c r="E16401" s="225"/>
      <c r="G16401" s="281"/>
      <c r="H16401" s="281"/>
      <c r="I16401" s="223"/>
    </row>
    <row r="16402" spans="5:9" x14ac:dyDescent="0.25">
      <c r="E16402" s="225"/>
      <c r="G16402" s="281"/>
      <c r="H16402" s="281"/>
      <c r="I16402" s="223"/>
    </row>
    <row r="16403" spans="5:9" x14ac:dyDescent="0.25">
      <c r="E16403" s="225"/>
      <c r="G16403" s="281"/>
      <c r="H16403" s="281"/>
      <c r="I16403" s="223"/>
    </row>
    <row r="16404" spans="5:9" x14ac:dyDescent="0.25">
      <c r="E16404" s="225"/>
      <c r="G16404" s="281"/>
      <c r="H16404" s="281"/>
      <c r="I16404" s="223"/>
    </row>
    <row r="16405" spans="5:9" x14ac:dyDescent="0.25">
      <c r="E16405" s="225"/>
      <c r="G16405" s="281"/>
      <c r="H16405" s="281"/>
      <c r="I16405" s="223"/>
    </row>
    <row r="16406" spans="5:9" x14ac:dyDescent="0.25">
      <c r="E16406" s="225"/>
      <c r="G16406" s="281"/>
      <c r="H16406" s="281"/>
      <c r="I16406" s="223"/>
    </row>
    <row r="16407" spans="5:9" x14ac:dyDescent="0.25">
      <c r="E16407" s="225"/>
      <c r="G16407" s="281"/>
      <c r="H16407" s="281"/>
      <c r="I16407" s="223"/>
    </row>
    <row r="16408" spans="5:9" x14ac:dyDescent="0.25">
      <c r="E16408" s="225"/>
      <c r="G16408" s="281"/>
      <c r="H16408" s="281"/>
      <c r="I16408" s="223"/>
    </row>
    <row r="16409" spans="5:9" x14ac:dyDescent="0.25">
      <c r="E16409" s="225"/>
      <c r="G16409" s="281"/>
      <c r="H16409" s="281"/>
      <c r="I16409" s="223"/>
    </row>
    <row r="16410" spans="5:9" x14ac:dyDescent="0.25">
      <c r="E16410" s="225"/>
      <c r="G16410" s="281"/>
      <c r="H16410" s="281"/>
      <c r="I16410" s="223"/>
    </row>
    <row r="16411" spans="5:9" x14ac:dyDescent="0.25">
      <c r="E16411" s="225"/>
      <c r="G16411" s="281"/>
      <c r="H16411" s="281"/>
      <c r="I16411" s="223"/>
    </row>
    <row r="16412" spans="5:9" x14ac:dyDescent="0.25">
      <c r="E16412" s="225"/>
      <c r="G16412" s="281"/>
      <c r="H16412" s="281"/>
      <c r="I16412" s="223"/>
    </row>
    <row r="16413" spans="5:9" x14ac:dyDescent="0.25">
      <c r="E16413" s="225"/>
      <c r="G16413" s="281"/>
      <c r="H16413" s="281"/>
      <c r="I16413" s="223"/>
    </row>
    <row r="16414" spans="5:9" x14ac:dyDescent="0.25">
      <c r="E16414" s="225"/>
      <c r="G16414" s="281"/>
      <c r="H16414" s="281"/>
      <c r="I16414" s="223"/>
    </row>
    <row r="16415" spans="5:9" x14ac:dyDescent="0.25">
      <c r="E16415" s="225"/>
      <c r="G16415" s="281"/>
      <c r="H16415" s="281"/>
      <c r="I16415" s="223"/>
    </row>
    <row r="16416" spans="5:9" x14ac:dyDescent="0.25">
      <c r="E16416" s="225"/>
      <c r="G16416" s="281"/>
      <c r="H16416" s="281"/>
      <c r="I16416" s="223"/>
    </row>
    <row r="16417" spans="5:9" x14ac:dyDescent="0.25">
      <c r="E16417" s="225"/>
      <c r="G16417" s="281"/>
      <c r="H16417" s="281"/>
      <c r="I16417" s="223"/>
    </row>
    <row r="16418" spans="5:9" x14ac:dyDescent="0.25">
      <c r="E16418" s="225"/>
      <c r="G16418" s="281"/>
      <c r="H16418" s="281"/>
      <c r="I16418" s="223"/>
    </row>
    <row r="16419" spans="5:9" x14ac:dyDescent="0.25">
      <c r="E16419" s="225"/>
      <c r="G16419" s="281"/>
      <c r="H16419" s="281"/>
      <c r="I16419" s="223"/>
    </row>
    <row r="16420" spans="5:9" x14ac:dyDescent="0.25">
      <c r="E16420" s="225"/>
      <c r="G16420" s="281"/>
      <c r="H16420" s="281"/>
      <c r="I16420" s="223"/>
    </row>
    <row r="16421" spans="5:9" x14ac:dyDescent="0.25">
      <c r="E16421" s="225"/>
      <c r="G16421" s="281"/>
      <c r="H16421" s="281"/>
      <c r="I16421" s="223"/>
    </row>
    <row r="16422" spans="5:9" x14ac:dyDescent="0.25">
      <c r="E16422" s="225"/>
      <c r="G16422" s="281"/>
      <c r="H16422" s="281"/>
      <c r="I16422" s="223"/>
    </row>
    <row r="16423" spans="5:9" x14ac:dyDescent="0.25">
      <c r="E16423" s="225"/>
      <c r="G16423" s="281"/>
      <c r="H16423" s="281"/>
      <c r="I16423" s="223"/>
    </row>
    <row r="16424" spans="5:9" x14ac:dyDescent="0.25">
      <c r="E16424" s="225"/>
      <c r="G16424" s="281"/>
      <c r="H16424" s="281"/>
      <c r="I16424" s="223"/>
    </row>
    <row r="16425" spans="5:9" x14ac:dyDescent="0.25">
      <c r="E16425" s="225"/>
      <c r="G16425" s="281"/>
      <c r="H16425" s="281"/>
      <c r="I16425" s="223"/>
    </row>
    <row r="16426" spans="5:9" x14ac:dyDescent="0.25">
      <c r="E16426" s="225"/>
      <c r="G16426" s="281"/>
      <c r="H16426" s="281"/>
      <c r="I16426" s="223"/>
    </row>
    <row r="16427" spans="5:9" x14ac:dyDescent="0.25">
      <c r="E16427" s="225"/>
      <c r="G16427" s="281"/>
      <c r="H16427" s="281"/>
      <c r="I16427" s="223"/>
    </row>
    <row r="16428" spans="5:9" x14ac:dyDescent="0.25">
      <c r="E16428" s="225"/>
      <c r="G16428" s="281"/>
      <c r="H16428" s="281"/>
      <c r="I16428" s="223"/>
    </row>
    <row r="16429" spans="5:9" x14ac:dyDescent="0.25">
      <c r="E16429" s="225"/>
      <c r="G16429" s="281"/>
      <c r="H16429" s="281"/>
      <c r="I16429" s="223"/>
    </row>
    <row r="16430" spans="5:9" x14ac:dyDescent="0.25">
      <c r="E16430" s="225"/>
      <c r="G16430" s="281"/>
      <c r="H16430" s="281"/>
      <c r="I16430" s="223"/>
    </row>
    <row r="16431" spans="5:9" x14ac:dyDescent="0.25">
      <c r="E16431" s="225"/>
      <c r="G16431" s="281"/>
      <c r="H16431" s="281"/>
      <c r="I16431" s="223"/>
    </row>
    <row r="16432" spans="5:9" x14ac:dyDescent="0.25">
      <c r="E16432" s="225"/>
      <c r="G16432" s="281"/>
      <c r="H16432" s="281"/>
      <c r="I16432" s="223"/>
    </row>
    <row r="16433" spans="5:9" x14ac:dyDescent="0.25">
      <c r="E16433" s="225"/>
      <c r="G16433" s="281"/>
      <c r="H16433" s="281"/>
      <c r="I16433" s="223"/>
    </row>
    <row r="16434" spans="5:9" x14ac:dyDescent="0.25">
      <c r="E16434" s="225"/>
      <c r="G16434" s="281"/>
      <c r="H16434" s="281"/>
      <c r="I16434" s="223"/>
    </row>
    <row r="16435" spans="5:9" x14ac:dyDescent="0.25">
      <c r="E16435" s="225"/>
      <c r="G16435" s="281"/>
      <c r="H16435" s="281"/>
      <c r="I16435" s="223"/>
    </row>
    <row r="16436" spans="5:9" x14ac:dyDescent="0.25">
      <c r="E16436" s="225"/>
      <c r="G16436" s="281"/>
      <c r="H16436" s="281"/>
      <c r="I16436" s="223"/>
    </row>
    <row r="16437" spans="5:9" x14ac:dyDescent="0.25">
      <c r="E16437" s="225"/>
      <c r="G16437" s="281"/>
      <c r="H16437" s="281"/>
      <c r="I16437" s="223"/>
    </row>
    <row r="16438" spans="5:9" x14ac:dyDescent="0.25">
      <c r="E16438" s="225"/>
      <c r="G16438" s="281"/>
      <c r="H16438" s="281"/>
      <c r="I16438" s="223"/>
    </row>
    <row r="16439" spans="5:9" x14ac:dyDescent="0.25">
      <c r="E16439" s="225"/>
      <c r="G16439" s="281"/>
      <c r="H16439" s="281"/>
      <c r="I16439" s="223"/>
    </row>
    <row r="16440" spans="5:9" x14ac:dyDescent="0.25">
      <c r="E16440" s="225"/>
      <c r="G16440" s="281"/>
      <c r="H16440" s="281"/>
      <c r="I16440" s="223"/>
    </row>
    <row r="16441" spans="5:9" x14ac:dyDescent="0.25">
      <c r="E16441" s="225"/>
      <c r="G16441" s="281"/>
      <c r="H16441" s="281"/>
      <c r="I16441" s="223"/>
    </row>
    <row r="16442" spans="5:9" x14ac:dyDescent="0.25">
      <c r="E16442" s="225"/>
      <c r="G16442" s="281"/>
      <c r="H16442" s="281"/>
      <c r="I16442" s="223"/>
    </row>
    <row r="16443" spans="5:9" x14ac:dyDescent="0.25">
      <c r="E16443" s="225"/>
      <c r="G16443" s="281"/>
      <c r="H16443" s="281"/>
      <c r="I16443" s="223"/>
    </row>
    <row r="16444" spans="5:9" x14ac:dyDescent="0.25">
      <c r="E16444" s="225"/>
      <c r="G16444" s="281"/>
      <c r="H16444" s="281"/>
      <c r="I16444" s="223"/>
    </row>
    <row r="16445" spans="5:9" x14ac:dyDescent="0.25">
      <c r="E16445" s="225"/>
      <c r="G16445" s="281"/>
      <c r="H16445" s="281"/>
      <c r="I16445" s="223"/>
    </row>
    <row r="16446" spans="5:9" x14ac:dyDescent="0.25">
      <c r="E16446" s="225"/>
      <c r="G16446" s="281"/>
      <c r="H16446" s="281"/>
      <c r="I16446" s="223"/>
    </row>
    <row r="16447" spans="5:9" x14ac:dyDescent="0.25">
      <c r="E16447" s="225"/>
      <c r="G16447" s="281"/>
      <c r="H16447" s="281"/>
      <c r="I16447" s="223"/>
    </row>
    <row r="16448" spans="5:9" x14ac:dyDescent="0.25">
      <c r="E16448" s="225"/>
      <c r="G16448" s="281"/>
      <c r="H16448" s="281"/>
      <c r="I16448" s="223"/>
    </row>
    <row r="16449" spans="5:9" x14ac:dyDescent="0.25">
      <c r="E16449" s="225"/>
      <c r="G16449" s="281"/>
      <c r="H16449" s="281"/>
      <c r="I16449" s="223"/>
    </row>
    <row r="16450" spans="5:9" x14ac:dyDescent="0.25">
      <c r="E16450" s="225"/>
      <c r="G16450" s="281"/>
      <c r="H16450" s="281"/>
      <c r="I16450" s="223"/>
    </row>
    <row r="16451" spans="5:9" x14ac:dyDescent="0.25">
      <c r="E16451" s="225"/>
      <c r="G16451" s="281"/>
      <c r="H16451" s="281"/>
      <c r="I16451" s="223"/>
    </row>
    <row r="16452" spans="5:9" x14ac:dyDescent="0.25">
      <c r="E16452" s="225"/>
      <c r="G16452" s="281"/>
      <c r="H16452" s="281"/>
      <c r="I16452" s="223"/>
    </row>
    <row r="16453" spans="5:9" x14ac:dyDescent="0.25">
      <c r="E16453" s="225"/>
      <c r="G16453" s="281"/>
      <c r="H16453" s="281"/>
      <c r="I16453" s="223"/>
    </row>
    <row r="16454" spans="5:9" x14ac:dyDescent="0.25">
      <c r="E16454" s="225"/>
      <c r="G16454" s="281"/>
      <c r="H16454" s="281"/>
      <c r="I16454" s="223"/>
    </row>
    <row r="16455" spans="5:9" x14ac:dyDescent="0.25">
      <c r="E16455" s="225"/>
      <c r="G16455" s="281"/>
      <c r="H16455" s="281"/>
      <c r="I16455" s="223"/>
    </row>
    <row r="16456" spans="5:9" x14ac:dyDescent="0.25">
      <c r="E16456" s="225"/>
      <c r="G16456" s="281"/>
      <c r="H16456" s="281"/>
      <c r="I16456" s="223"/>
    </row>
    <row r="16457" spans="5:9" x14ac:dyDescent="0.25">
      <c r="E16457" s="225"/>
      <c r="G16457" s="281"/>
      <c r="H16457" s="281"/>
      <c r="I16457" s="223"/>
    </row>
    <row r="16458" spans="5:9" x14ac:dyDescent="0.25">
      <c r="E16458" s="225"/>
      <c r="G16458" s="281"/>
      <c r="H16458" s="281"/>
      <c r="I16458" s="223"/>
    </row>
    <row r="16459" spans="5:9" x14ac:dyDescent="0.25">
      <c r="E16459" s="225"/>
      <c r="G16459" s="281"/>
      <c r="H16459" s="281"/>
      <c r="I16459" s="223"/>
    </row>
    <row r="16460" spans="5:9" x14ac:dyDescent="0.25">
      <c r="E16460" s="225"/>
      <c r="G16460" s="281"/>
      <c r="H16460" s="281"/>
      <c r="I16460" s="223"/>
    </row>
    <row r="16461" spans="5:9" x14ac:dyDescent="0.25">
      <c r="E16461" s="225"/>
      <c r="G16461" s="281"/>
      <c r="H16461" s="281"/>
      <c r="I16461" s="223"/>
    </row>
    <row r="16462" spans="5:9" x14ac:dyDescent="0.25">
      <c r="E16462" s="225"/>
      <c r="G16462" s="281"/>
      <c r="H16462" s="281"/>
      <c r="I16462" s="223"/>
    </row>
    <row r="16463" spans="5:9" x14ac:dyDescent="0.25">
      <c r="E16463" s="225"/>
      <c r="G16463" s="281"/>
      <c r="H16463" s="281"/>
      <c r="I16463" s="223"/>
    </row>
    <row r="16464" spans="5:9" x14ac:dyDescent="0.25">
      <c r="E16464" s="225"/>
      <c r="G16464" s="281"/>
      <c r="H16464" s="281"/>
      <c r="I16464" s="223"/>
    </row>
    <row r="16465" spans="5:9" x14ac:dyDescent="0.25">
      <c r="E16465" s="225"/>
      <c r="G16465" s="281"/>
      <c r="H16465" s="281"/>
      <c r="I16465" s="223"/>
    </row>
    <row r="16466" spans="5:9" x14ac:dyDescent="0.25">
      <c r="E16466" s="225"/>
      <c r="G16466" s="281"/>
      <c r="H16466" s="281"/>
      <c r="I16466" s="223"/>
    </row>
    <row r="16467" spans="5:9" x14ac:dyDescent="0.25">
      <c r="E16467" s="225"/>
      <c r="G16467" s="281"/>
      <c r="H16467" s="281"/>
      <c r="I16467" s="223"/>
    </row>
    <row r="16468" spans="5:9" x14ac:dyDescent="0.25">
      <c r="E16468" s="225"/>
      <c r="G16468" s="281"/>
      <c r="H16468" s="281"/>
      <c r="I16468" s="223"/>
    </row>
    <row r="16469" spans="5:9" x14ac:dyDescent="0.25">
      <c r="E16469" s="225"/>
      <c r="G16469" s="281"/>
      <c r="H16469" s="281"/>
      <c r="I16469" s="223"/>
    </row>
    <row r="16470" spans="5:9" x14ac:dyDescent="0.25">
      <c r="E16470" s="225"/>
      <c r="G16470" s="281"/>
      <c r="H16470" s="281"/>
      <c r="I16470" s="223"/>
    </row>
    <row r="16471" spans="5:9" x14ac:dyDescent="0.25">
      <c r="E16471" s="225"/>
      <c r="G16471" s="281"/>
      <c r="H16471" s="281"/>
      <c r="I16471" s="223"/>
    </row>
    <row r="16472" spans="5:9" x14ac:dyDescent="0.25">
      <c r="E16472" s="225"/>
      <c r="G16472" s="281"/>
      <c r="H16472" s="281"/>
      <c r="I16472" s="223"/>
    </row>
    <row r="16473" spans="5:9" x14ac:dyDescent="0.25">
      <c r="E16473" s="225"/>
      <c r="G16473" s="281"/>
      <c r="H16473" s="281"/>
      <c r="I16473" s="223"/>
    </row>
    <row r="16474" spans="5:9" x14ac:dyDescent="0.25">
      <c r="E16474" s="225"/>
      <c r="G16474" s="281"/>
      <c r="H16474" s="281"/>
      <c r="I16474" s="223"/>
    </row>
    <row r="16475" spans="5:9" x14ac:dyDescent="0.25">
      <c r="E16475" s="225"/>
      <c r="G16475" s="281"/>
      <c r="H16475" s="281"/>
      <c r="I16475" s="223"/>
    </row>
    <row r="16476" spans="5:9" x14ac:dyDescent="0.25">
      <c r="E16476" s="225"/>
      <c r="G16476" s="281"/>
      <c r="H16476" s="281"/>
      <c r="I16476" s="223"/>
    </row>
    <row r="16477" spans="5:9" x14ac:dyDescent="0.25">
      <c r="E16477" s="225"/>
      <c r="G16477" s="281"/>
      <c r="H16477" s="281"/>
      <c r="I16477" s="223"/>
    </row>
    <row r="16478" spans="5:9" x14ac:dyDescent="0.25">
      <c r="E16478" s="225"/>
      <c r="G16478" s="281"/>
      <c r="H16478" s="281"/>
      <c r="I16478" s="223"/>
    </row>
    <row r="16479" spans="5:9" x14ac:dyDescent="0.25">
      <c r="E16479" s="225"/>
      <c r="G16479" s="281"/>
      <c r="H16479" s="281"/>
      <c r="I16479" s="223"/>
    </row>
    <row r="16480" spans="5:9" x14ac:dyDescent="0.25">
      <c r="E16480" s="225"/>
      <c r="G16480" s="281"/>
      <c r="H16480" s="281"/>
      <c r="I16480" s="223"/>
    </row>
    <row r="16481" spans="5:9" x14ac:dyDescent="0.25">
      <c r="E16481" s="225"/>
      <c r="G16481" s="281"/>
      <c r="H16481" s="281"/>
      <c r="I16481" s="223"/>
    </row>
    <row r="16482" spans="5:9" x14ac:dyDescent="0.25">
      <c r="E16482" s="225"/>
      <c r="G16482" s="281"/>
      <c r="H16482" s="281"/>
      <c r="I16482" s="223"/>
    </row>
    <row r="16483" spans="5:9" x14ac:dyDescent="0.25">
      <c r="E16483" s="225"/>
      <c r="G16483" s="281"/>
      <c r="H16483" s="281"/>
      <c r="I16483" s="223"/>
    </row>
    <row r="16484" spans="5:9" x14ac:dyDescent="0.25">
      <c r="E16484" s="225"/>
      <c r="G16484" s="281"/>
      <c r="H16484" s="281"/>
      <c r="I16484" s="223"/>
    </row>
    <row r="16485" spans="5:9" x14ac:dyDescent="0.25">
      <c r="E16485" s="225"/>
      <c r="G16485" s="281"/>
      <c r="H16485" s="281"/>
      <c r="I16485" s="223"/>
    </row>
    <row r="16486" spans="5:9" x14ac:dyDescent="0.25">
      <c r="E16486" s="225"/>
      <c r="G16486" s="281"/>
      <c r="H16486" s="281"/>
      <c r="I16486" s="223"/>
    </row>
    <row r="16487" spans="5:9" x14ac:dyDescent="0.25">
      <c r="E16487" s="225"/>
      <c r="G16487" s="281"/>
      <c r="H16487" s="281"/>
      <c r="I16487" s="223"/>
    </row>
    <row r="16488" spans="5:9" x14ac:dyDescent="0.25">
      <c r="E16488" s="225"/>
      <c r="G16488" s="281"/>
      <c r="H16488" s="281"/>
      <c r="I16488" s="223"/>
    </row>
    <row r="16489" spans="5:9" x14ac:dyDescent="0.25">
      <c r="E16489" s="225"/>
      <c r="G16489" s="281"/>
      <c r="H16489" s="281"/>
      <c r="I16489" s="223"/>
    </row>
    <row r="16490" spans="5:9" x14ac:dyDescent="0.25">
      <c r="E16490" s="225"/>
      <c r="G16490" s="281"/>
      <c r="H16490" s="281"/>
      <c r="I16490" s="223"/>
    </row>
    <row r="16491" spans="5:9" x14ac:dyDescent="0.25">
      <c r="E16491" s="225"/>
      <c r="G16491" s="281"/>
      <c r="H16491" s="281"/>
      <c r="I16491" s="223"/>
    </row>
    <row r="16492" spans="5:9" x14ac:dyDescent="0.25">
      <c r="E16492" s="225"/>
      <c r="G16492" s="281"/>
      <c r="H16492" s="281"/>
      <c r="I16492" s="223"/>
    </row>
    <row r="16493" spans="5:9" x14ac:dyDescent="0.25">
      <c r="E16493" s="225"/>
      <c r="G16493" s="281"/>
      <c r="H16493" s="281"/>
      <c r="I16493" s="223"/>
    </row>
    <row r="16494" spans="5:9" x14ac:dyDescent="0.25">
      <c r="E16494" s="225"/>
      <c r="G16494" s="281"/>
      <c r="H16494" s="281"/>
      <c r="I16494" s="223"/>
    </row>
    <row r="16495" spans="5:9" x14ac:dyDescent="0.25">
      <c r="E16495" s="225"/>
      <c r="G16495" s="281"/>
      <c r="H16495" s="281"/>
      <c r="I16495" s="223"/>
    </row>
    <row r="16496" spans="5:9" x14ac:dyDescent="0.25">
      <c r="E16496" s="225"/>
      <c r="G16496" s="281"/>
      <c r="H16496" s="281"/>
      <c r="I16496" s="223"/>
    </row>
    <row r="16497" spans="5:9" x14ac:dyDescent="0.25">
      <c r="E16497" s="225"/>
      <c r="G16497" s="281"/>
      <c r="H16497" s="281"/>
      <c r="I16497" s="223"/>
    </row>
    <row r="16498" spans="5:9" x14ac:dyDescent="0.25">
      <c r="E16498" s="225"/>
      <c r="G16498" s="281"/>
      <c r="H16498" s="281"/>
      <c r="I16498" s="223"/>
    </row>
    <row r="16499" spans="5:9" x14ac:dyDescent="0.25">
      <c r="E16499" s="225"/>
      <c r="G16499" s="281"/>
      <c r="H16499" s="281"/>
      <c r="I16499" s="223"/>
    </row>
    <row r="16500" spans="5:9" x14ac:dyDescent="0.25">
      <c r="E16500" s="225"/>
      <c r="G16500" s="281"/>
      <c r="H16500" s="281"/>
      <c r="I16500" s="223"/>
    </row>
    <row r="16501" spans="5:9" x14ac:dyDescent="0.25">
      <c r="E16501" s="225"/>
      <c r="G16501" s="281"/>
      <c r="H16501" s="281"/>
      <c r="I16501" s="223"/>
    </row>
    <row r="16502" spans="5:9" x14ac:dyDescent="0.25">
      <c r="E16502" s="225"/>
      <c r="G16502" s="281"/>
      <c r="H16502" s="281"/>
      <c r="I16502" s="223"/>
    </row>
    <row r="16503" spans="5:9" x14ac:dyDescent="0.25">
      <c r="E16503" s="225"/>
      <c r="G16503" s="281"/>
      <c r="H16503" s="281"/>
      <c r="I16503" s="223"/>
    </row>
    <row r="16504" spans="5:9" x14ac:dyDescent="0.25">
      <c r="E16504" s="225"/>
      <c r="G16504" s="281"/>
      <c r="H16504" s="281"/>
      <c r="I16504" s="223"/>
    </row>
    <row r="16505" spans="5:9" x14ac:dyDescent="0.25">
      <c r="E16505" s="225"/>
      <c r="G16505" s="281"/>
      <c r="H16505" s="281"/>
      <c r="I16505" s="223"/>
    </row>
    <row r="16506" spans="5:9" x14ac:dyDescent="0.25">
      <c r="E16506" s="225"/>
      <c r="G16506" s="281"/>
      <c r="H16506" s="281"/>
      <c r="I16506" s="223"/>
    </row>
    <row r="16507" spans="5:9" x14ac:dyDescent="0.25">
      <c r="E16507" s="225"/>
      <c r="G16507" s="281"/>
      <c r="H16507" s="281"/>
      <c r="I16507" s="223"/>
    </row>
    <row r="16508" spans="5:9" x14ac:dyDescent="0.25">
      <c r="E16508" s="225"/>
      <c r="G16508" s="281"/>
      <c r="H16508" s="281"/>
      <c r="I16508" s="223"/>
    </row>
    <row r="16509" spans="5:9" x14ac:dyDescent="0.25">
      <c r="E16509" s="225"/>
      <c r="G16509" s="281"/>
      <c r="H16509" s="281"/>
      <c r="I16509" s="223"/>
    </row>
    <row r="16510" spans="5:9" x14ac:dyDescent="0.25">
      <c r="E16510" s="225"/>
      <c r="G16510" s="281"/>
      <c r="H16510" s="281"/>
      <c r="I16510" s="223"/>
    </row>
    <row r="16511" spans="5:9" x14ac:dyDescent="0.25">
      <c r="E16511" s="225"/>
      <c r="G16511" s="281"/>
      <c r="H16511" s="281"/>
      <c r="I16511" s="223"/>
    </row>
    <row r="16512" spans="5:9" x14ac:dyDescent="0.25">
      <c r="E16512" s="225"/>
      <c r="G16512" s="281"/>
      <c r="H16512" s="281"/>
      <c r="I16512" s="223"/>
    </row>
    <row r="16513" spans="5:9" x14ac:dyDescent="0.25">
      <c r="E16513" s="225"/>
      <c r="G16513" s="281"/>
      <c r="H16513" s="281"/>
      <c r="I16513" s="223"/>
    </row>
    <row r="16514" spans="5:9" x14ac:dyDescent="0.25">
      <c r="E16514" s="225"/>
      <c r="G16514" s="281"/>
      <c r="H16514" s="281"/>
      <c r="I16514" s="223"/>
    </row>
    <row r="16515" spans="5:9" x14ac:dyDescent="0.25">
      <c r="E16515" s="225"/>
      <c r="G16515" s="281"/>
      <c r="H16515" s="281"/>
      <c r="I16515" s="223"/>
    </row>
    <row r="16516" spans="5:9" x14ac:dyDescent="0.25">
      <c r="E16516" s="225"/>
      <c r="G16516" s="281"/>
      <c r="H16516" s="281"/>
      <c r="I16516" s="223"/>
    </row>
    <row r="16517" spans="5:9" x14ac:dyDescent="0.25">
      <c r="E16517" s="225"/>
      <c r="G16517" s="281"/>
      <c r="H16517" s="281"/>
      <c r="I16517" s="223"/>
    </row>
    <row r="16518" spans="5:9" x14ac:dyDescent="0.25">
      <c r="E16518" s="225"/>
      <c r="G16518" s="281"/>
      <c r="H16518" s="281"/>
      <c r="I16518" s="223"/>
    </row>
    <row r="16519" spans="5:9" x14ac:dyDescent="0.25">
      <c r="E16519" s="225"/>
      <c r="G16519" s="281"/>
      <c r="H16519" s="281"/>
      <c r="I16519" s="223"/>
    </row>
    <row r="16520" spans="5:9" x14ac:dyDescent="0.25">
      <c r="E16520" s="225"/>
      <c r="G16520" s="281"/>
      <c r="H16520" s="281"/>
      <c r="I16520" s="223"/>
    </row>
    <row r="16521" spans="5:9" x14ac:dyDescent="0.25">
      <c r="E16521" s="225"/>
      <c r="G16521" s="281"/>
      <c r="H16521" s="281"/>
      <c r="I16521" s="223"/>
    </row>
    <row r="16522" spans="5:9" x14ac:dyDescent="0.25">
      <c r="E16522" s="225"/>
      <c r="G16522" s="281"/>
      <c r="H16522" s="281"/>
      <c r="I16522" s="223"/>
    </row>
    <row r="16523" spans="5:9" x14ac:dyDescent="0.25">
      <c r="E16523" s="225"/>
      <c r="G16523" s="281"/>
      <c r="H16523" s="281"/>
      <c r="I16523" s="223"/>
    </row>
    <row r="16524" spans="5:9" x14ac:dyDescent="0.25">
      <c r="E16524" s="225"/>
      <c r="G16524" s="281"/>
      <c r="H16524" s="281"/>
      <c r="I16524" s="223"/>
    </row>
    <row r="16525" spans="5:9" x14ac:dyDescent="0.25">
      <c r="E16525" s="225"/>
      <c r="G16525" s="281"/>
      <c r="H16525" s="281"/>
      <c r="I16525" s="223"/>
    </row>
    <row r="16526" spans="5:9" x14ac:dyDescent="0.25">
      <c r="E16526" s="225"/>
      <c r="G16526" s="281"/>
      <c r="H16526" s="281"/>
      <c r="I16526" s="223"/>
    </row>
    <row r="16527" spans="5:9" x14ac:dyDescent="0.25">
      <c r="E16527" s="225"/>
      <c r="G16527" s="281"/>
      <c r="H16527" s="281"/>
      <c r="I16527" s="223"/>
    </row>
    <row r="16528" spans="5:9" x14ac:dyDescent="0.25">
      <c r="E16528" s="225"/>
      <c r="G16528" s="281"/>
      <c r="H16528" s="281"/>
      <c r="I16528" s="223"/>
    </row>
    <row r="16529" spans="5:9" x14ac:dyDescent="0.25">
      <c r="E16529" s="225"/>
      <c r="G16529" s="281"/>
      <c r="H16529" s="281"/>
      <c r="I16529" s="223"/>
    </row>
    <row r="16530" spans="5:9" x14ac:dyDescent="0.25">
      <c r="E16530" s="225"/>
      <c r="G16530" s="281"/>
      <c r="H16530" s="281"/>
      <c r="I16530" s="223"/>
    </row>
    <row r="16531" spans="5:9" x14ac:dyDescent="0.25">
      <c r="E16531" s="225"/>
      <c r="G16531" s="281"/>
      <c r="H16531" s="281"/>
      <c r="I16531" s="223"/>
    </row>
    <row r="16532" spans="5:9" x14ac:dyDescent="0.25">
      <c r="E16532" s="225"/>
      <c r="G16532" s="281"/>
      <c r="H16532" s="281"/>
      <c r="I16532" s="223"/>
    </row>
    <row r="16533" spans="5:9" x14ac:dyDescent="0.25">
      <c r="E16533" s="225"/>
      <c r="G16533" s="281"/>
      <c r="H16533" s="281"/>
      <c r="I16533" s="223"/>
    </row>
    <row r="16534" spans="5:9" x14ac:dyDescent="0.25">
      <c r="E16534" s="225"/>
      <c r="G16534" s="281"/>
      <c r="H16534" s="281"/>
      <c r="I16534" s="223"/>
    </row>
    <row r="16535" spans="5:9" x14ac:dyDescent="0.25">
      <c r="E16535" s="225"/>
      <c r="G16535" s="281"/>
      <c r="H16535" s="281"/>
      <c r="I16535" s="223"/>
    </row>
    <row r="16536" spans="5:9" x14ac:dyDescent="0.25">
      <c r="E16536" s="225"/>
      <c r="G16536" s="281"/>
      <c r="H16536" s="281"/>
      <c r="I16536" s="223"/>
    </row>
    <row r="16537" spans="5:9" x14ac:dyDescent="0.25">
      <c r="E16537" s="225"/>
      <c r="G16537" s="281"/>
      <c r="H16537" s="281"/>
      <c r="I16537" s="223"/>
    </row>
    <row r="16538" spans="5:9" x14ac:dyDescent="0.25">
      <c r="E16538" s="225"/>
      <c r="G16538" s="281"/>
      <c r="H16538" s="281"/>
      <c r="I16538" s="223"/>
    </row>
    <row r="16539" spans="5:9" x14ac:dyDescent="0.25">
      <c r="E16539" s="225"/>
      <c r="G16539" s="281"/>
      <c r="H16539" s="281"/>
      <c r="I16539" s="223"/>
    </row>
    <row r="16540" spans="5:9" x14ac:dyDescent="0.25">
      <c r="E16540" s="225"/>
      <c r="G16540" s="281"/>
      <c r="H16540" s="281"/>
      <c r="I16540" s="223"/>
    </row>
    <row r="16541" spans="5:9" x14ac:dyDescent="0.25">
      <c r="E16541" s="225"/>
      <c r="G16541" s="281"/>
      <c r="H16541" s="281"/>
      <c r="I16541" s="223"/>
    </row>
    <row r="16542" spans="5:9" x14ac:dyDescent="0.25">
      <c r="E16542" s="225"/>
      <c r="G16542" s="281"/>
      <c r="H16542" s="281"/>
      <c r="I16542" s="223"/>
    </row>
    <row r="16543" spans="5:9" x14ac:dyDescent="0.25">
      <c r="E16543" s="225"/>
      <c r="G16543" s="281"/>
      <c r="H16543" s="281"/>
      <c r="I16543" s="223"/>
    </row>
    <row r="16544" spans="5:9" x14ac:dyDescent="0.25">
      <c r="E16544" s="225"/>
      <c r="G16544" s="281"/>
      <c r="H16544" s="281"/>
      <c r="I16544" s="223"/>
    </row>
    <row r="16545" spans="5:9" x14ac:dyDescent="0.25">
      <c r="E16545" s="225"/>
      <c r="G16545" s="281"/>
      <c r="H16545" s="281"/>
      <c r="I16545" s="223"/>
    </row>
    <row r="16546" spans="5:9" x14ac:dyDescent="0.25">
      <c r="E16546" s="225"/>
      <c r="G16546" s="281"/>
      <c r="H16546" s="281"/>
      <c r="I16546" s="223"/>
    </row>
    <row r="16547" spans="5:9" x14ac:dyDescent="0.25">
      <c r="E16547" s="225"/>
      <c r="G16547" s="281"/>
      <c r="H16547" s="281"/>
      <c r="I16547" s="223"/>
    </row>
    <row r="16548" spans="5:9" x14ac:dyDescent="0.25">
      <c r="E16548" s="225"/>
      <c r="G16548" s="281"/>
      <c r="H16548" s="281"/>
      <c r="I16548" s="223"/>
    </row>
    <row r="16549" spans="5:9" x14ac:dyDescent="0.25">
      <c r="E16549" s="225"/>
      <c r="G16549" s="281"/>
      <c r="H16549" s="281"/>
      <c r="I16549" s="223"/>
    </row>
    <row r="16550" spans="5:9" x14ac:dyDescent="0.25">
      <c r="E16550" s="225"/>
      <c r="G16550" s="281"/>
      <c r="H16550" s="281"/>
      <c r="I16550" s="223"/>
    </row>
    <row r="16551" spans="5:9" x14ac:dyDescent="0.25">
      <c r="E16551" s="225"/>
      <c r="G16551" s="281"/>
      <c r="H16551" s="281"/>
      <c r="I16551" s="223"/>
    </row>
    <row r="16552" spans="5:9" x14ac:dyDescent="0.25">
      <c r="E16552" s="225"/>
      <c r="G16552" s="281"/>
      <c r="H16552" s="281"/>
      <c r="I16552" s="223"/>
    </row>
    <row r="16553" spans="5:9" x14ac:dyDescent="0.25">
      <c r="E16553" s="225"/>
      <c r="G16553" s="281"/>
      <c r="H16553" s="281"/>
      <c r="I16553" s="223"/>
    </row>
    <row r="16554" spans="5:9" x14ac:dyDescent="0.25">
      <c r="E16554" s="225"/>
      <c r="G16554" s="281"/>
      <c r="H16554" s="281"/>
      <c r="I16554" s="223"/>
    </row>
    <row r="16555" spans="5:9" x14ac:dyDescent="0.25">
      <c r="E16555" s="225"/>
      <c r="G16555" s="281"/>
      <c r="H16555" s="281"/>
      <c r="I16555" s="223"/>
    </row>
    <row r="16556" spans="5:9" x14ac:dyDescent="0.25">
      <c r="E16556" s="225"/>
      <c r="G16556" s="281"/>
      <c r="H16556" s="281"/>
      <c r="I16556" s="223"/>
    </row>
    <row r="16557" spans="5:9" x14ac:dyDescent="0.25">
      <c r="E16557" s="225"/>
      <c r="G16557" s="281"/>
      <c r="H16557" s="281"/>
      <c r="I16557" s="223"/>
    </row>
    <row r="16558" spans="5:9" x14ac:dyDescent="0.25">
      <c r="E16558" s="225"/>
      <c r="G16558" s="281"/>
      <c r="H16558" s="281"/>
      <c r="I16558" s="223"/>
    </row>
    <row r="16559" spans="5:9" x14ac:dyDescent="0.25">
      <c r="E16559" s="225"/>
      <c r="G16559" s="281"/>
      <c r="H16559" s="281"/>
      <c r="I16559" s="223"/>
    </row>
    <row r="16560" spans="5:9" x14ac:dyDescent="0.25">
      <c r="E16560" s="225"/>
      <c r="G16560" s="281"/>
      <c r="H16560" s="281"/>
      <c r="I16560" s="223"/>
    </row>
    <row r="16561" spans="5:9" x14ac:dyDescent="0.25">
      <c r="E16561" s="225"/>
      <c r="G16561" s="281"/>
      <c r="H16561" s="281"/>
      <c r="I16561" s="223"/>
    </row>
    <row r="16562" spans="5:9" x14ac:dyDescent="0.25">
      <c r="E16562" s="225"/>
      <c r="G16562" s="281"/>
      <c r="H16562" s="281"/>
      <c r="I16562" s="223"/>
    </row>
    <row r="16563" spans="5:9" x14ac:dyDescent="0.25">
      <c r="E16563" s="225"/>
      <c r="G16563" s="281"/>
      <c r="H16563" s="281"/>
      <c r="I16563" s="223"/>
    </row>
    <row r="16564" spans="5:9" x14ac:dyDescent="0.25">
      <c r="E16564" s="225"/>
      <c r="G16564" s="281"/>
      <c r="H16564" s="281"/>
      <c r="I16564" s="223"/>
    </row>
    <row r="16565" spans="5:9" x14ac:dyDescent="0.25">
      <c r="E16565" s="225"/>
      <c r="G16565" s="281"/>
      <c r="H16565" s="281"/>
      <c r="I16565" s="223"/>
    </row>
    <row r="16566" spans="5:9" x14ac:dyDescent="0.25">
      <c r="E16566" s="225"/>
      <c r="G16566" s="281"/>
      <c r="H16566" s="281"/>
      <c r="I16566" s="223"/>
    </row>
    <row r="16567" spans="5:9" x14ac:dyDescent="0.25">
      <c r="E16567" s="225"/>
      <c r="G16567" s="281"/>
      <c r="H16567" s="281"/>
      <c r="I16567" s="223"/>
    </row>
    <row r="16568" spans="5:9" x14ac:dyDescent="0.25">
      <c r="E16568" s="225"/>
      <c r="G16568" s="281"/>
      <c r="H16568" s="281"/>
      <c r="I16568" s="223"/>
    </row>
    <row r="16569" spans="5:9" x14ac:dyDescent="0.25">
      <c r="E16569" s="225"/>
      <c r="G16569" s="281"/>
      <c r="H16569" s="281"/>
      <c r="I16569" s="223"/>
    </row>
    <row r="16570" spans="5:9" x14ac:dyDescent="0.25">
      <c r="E16570" s="225"/>
      <c r="G16570" s="281"/>
      <c r="H16570" s="281"/>
      <c r="I16570" s="223"/>
    </row>
    <row r="16571" spans="5:9" x14ac:dyDescent="0.25">
      <c r="E16571" s="225"/>
      <c r="G16571" s="281"/>
      <c r="H16571" s="281"/>
      <c r="I16571" s="223"/>
    </row>
    <row r="16572" spans="5:9" x14ac:dyDescent="0.25">
      <c r="E16572" s="225"/>
      <c r="G16572" s="281"/>
      <c r="H16572" s="281"/>
      <c r="I16572" s="223"/>
    </row>
    <row r="16573" spans="5:9" x14ac:dyDescent="0.25">
      <c r="E16573" s="225"/>
      <c r="G16573" s="281"/>
      <c r="H16573" s="281"/>
      <c r="I16573" s="223"/>
    </row>
    <row r="16574" spans="5:9" x14ac:dyDescent="0.25">
      <c r="E16574" s="225"/>
      <c r="G16574" s="281"/>
      <c r="H16574" s="281"/>
      <c r="I16574" s="223"/>
    </row>
    <row r="16575" spans="5:9" x14ac:dyDescent="0.25">
      <c r="E16575" s="225"/>
      <c r="G16575" s="281"/>
      <c r="H16575" s="281"/>
      <c r="I16575" s="223"/>
    </row>
    <row r="16576" spans="5:9" x14ac:dyDescent="0.25">
      <c r="E16576" s="225"/>
      <c r="G16576" s="281"/>
      <c r="H16576" s="281"/>
      <c r="I16576" s="223"/>
    </row>
    <row r="16577" spans="5:9" x14ac:dyDescent="0.25">
      <c r="E16577" s="225"/>
      <c r="G16577" s="281"/>
      <c r="H16577" s="281"/>
      <c r="I16577" s="223"/>
    </row>
    <row r="16578" spans="5:9" x14ac:dyDescent="0.25">
      <c r="E16578" s="225"/>
      <c r="G16578" s="281"/>
      <c r="H16578" s="281"/>
      <c r="I16578" s="223"/>
    </row>
    <row r="16579" spans="5:9" x14ac:dyDescent="0.25">
      <c r="E16579" s="225"/>
      <c r="G16579" s="281"/>
      <c r="H16579" s="281"/>
      <c r="I16579" s="223"/>
    </row>
    <row r="16580" spans="5:9" x14ac:dyDescent="0.25">
      <c r="E16580" s="225"/>
      <c r="G16580" s="281"/>
      <c r="H16580" s="281"/>
      <c r="I16580" s="223"/>
    </row>
    <row r="16581" spans="5:9" x14ac:dyDescent="0.25">
      <c r="E16581" s="225"/>
      <c r="G16581" s="281"/>
      <c r="H16581" s="281"/>
      <c r="I16581" s="223"/>
    </row>
    <row r="16582" spans="5:9" x14ac:dyDescent="0.25">
      <c r="E16582" s="225"/>
      <c r="G16582" s="281"/>
      <c r="H16582" s="281"/>
      <c r="I16582" s="223"/>
    </row>
    <row r="16583" spans="5:9" x14ac:dyDescent="0.25">
      <c r="E16583" s="225"/>
      <c r="G16583" s="281"/>
      <c r="H16583" s="281"/>
      <c r="I16583" s="223"/>
    </row>
    <row r="16584" spans="5:9" x14ac:dyDescent="0.25">
      <c r="E16584" s="225"/>
      <c r="G16584" s="281"/>
      <c r="H16584" s="281"/>
      <c r="I16584" s="223"/>
    </row>
    <row r="16585" spans="5:9" x14ac:dyDescent="0.25">
      <c r="E16585" s="225"/>
      <c r="G16585" s="281"/>
      <c r="H16585" s="281"/>
      <c r="I16585" s="223"/>
    </row>
    <row r="16586" spans="5:9" x14ac:dyDescent="0.25">
      <c r="E16586" s="225"/>
      <c r="G16586" s="281"/>
      <c r="H16586" s="281"/>
      <c r="I16586" s="223"/>
    </row>
    <row r="16587" spans="5:9" x14ac:dyDescent="0.25">
      <c r="E16587" s="225"/>
      <c r="G16587" s="281"/>
      <c r="H16587" s="281"/>
      <c r="I16587" s="223"/>
    </row>
    <row r="16588" spans="5:9" x14ac:dyDescent="0.25">
      <c r="E16588" s="225"/>
      <c r="G16588" s="281"/>
      <c r="H16588" s="281"/>
      <c r="I16588" s="223"/>
    </row>
    <row r="16589" spans="5:9" x14ac:dyDescent="0.25">
      <c r="E16589" s="225"/>
      <c r="G16589" s="281"/>
      <c r="H16589" s="281"/>
      <c r="I16589" s="223"/>
    </row>
    <row r="16590" spans="5:9" x14ac:dyDescent="0.25">
      <c r="E16590" s="225"/>
      <c r="G16590" s="281"/>
      <c r="H16590" s="281"/>
      <c r="I16590" s="223"/>
    </row>
    <row r="16591" spans="5:9" x14ac:dyDescent="0.25">
      <c r="E16591" s="225"/>
      <c r="G16591" s="281"/>
      <c r="H16591" s="281"/>
      <c r="I16591" s="223"/>
    </row>
    <row r="16592" spans="5:9" x14ac:dyDescent="0.25">
      <c r="E16592" s="225"/>
      <c r="G16592" s="281"/>
      <c r="H16592" s="281"/>
      <c r="I16592" s="223"/>
    </row>
    <row r="16593" spans="5:9" x14ac:dyDescent="0.25">
      <c r="E16593" s="225"/>
      <c r="G16593" s="281"/>
      <c r="H16593" s="281"/>
      <c r="I16593" s="223"/>
    </row>
    <row r="16594" spans="5:9" x14ac:dyDescent="0.25">
      <c r="E16594" s="225"/>
      <c r="G16594" s="281"/>
      <c r="H16594" s="281"/>
      <c r="I16594" s="223"/>
    </row>
    <row r="16595" spans="5:9" x14ac:dyDescent="0.25">
      <c r="E16595" s="225"/>
      <c r="G16595" s="281"/>
      <c r="H16595" s="281"/>
      <c r="I16595" s="223"/>
    </row>
    <row r="16596" spans="5:9" x14ac:dyDescent="0.25">
      <c r="E16596" s="225"/>
      <c r="G16596" s="281"/>
      <c r="H16596" s="281"/>
      <c r="I16596" s="223"/>
    </row>
    <row r="16597" spans="5:9" x14ac:dyDescent="0.25">
      <c r="E16597" s="225"/>
      <c r="G16597" s="281"/>
      <c r="H16597" s="281"/>
      <c r="I16597" s="223"/>
    </row>
    <row r="16598" spans="5:9" x14ac:dyDescent="0.25">
      <c r="E16598" s="225"/>
      <c r="G16598" s="281"/>
      <c r="H16598" s="281"/>
      <c r="I16598" s="223"/>
    </row>
    <row r="16599" spans="5:9" x14ac:dyDescent="0.25">
      <c r="E16599" s="225"/>
      <c r="G16599" s="281"/>
      <c r="H16599" s="281"/>
      <c r="I16599" s="223"/>
    </row>
    <row r="16600" spans="5:9" x14ac:dyDescent="0.25">
      <c r="E16600" s="225"/>
      <c r="G16600" s="281"/>
      <c r="H16600" s="281"/>
      <c r="I16600" s="223"/>
    </row>
    <row r="16601" spans="5:9" x14ac:dyDescent="0.25">
      <c r="E16601" s="225"/>
      <c r="G16601" s="281"/>
      <c r="H16601" s="281"/>
      <c r="I16601" s="223"/>
    </row>
    <row r="16602" spans="5:9" x14ac:dyDescent="0.25">
      <c r="E16602" s="225"/>
      <c r="G16602" s="281"/>
      <c r="H16602" s="281"/>
      <c r="I16602" s="223"/>
    </row>
    <row r="16603" spans="5:9" x14ac:dyDescent="0.25">
      <c r="E16603" s="225"/>
      <c r="G16603" s="281"/>
      <c r="H16603" s="281"/>
      <c r="I16603" s="223"/>
    </row>
    <row r="16604" spans="5:9" x14ac:dyDescent="0.25">
      <c r="E16604" s="225"/>
      <c r="G16604" s="281"/>
      <c r="H16604" s="281"/>
      <c r="I16604" s="223"/>
    </row>
    <row r="16605" spans="5:9" x14ac:dyDescent="0.25">
      <c r="E16605" s="225"/>
      <c r="G16605" s="281"/>
      <c r="H16605" s="281"/>
      <c r="I16605" s="223"/>
    </row>
    <row r="16606" spans="5:9" x14ac:dyDescent="0.25">
      <c r="E16606" s="225"/>
      <c r="G16606" s="281"/>
      <c r="H16606" s="281"/>
      <c r="I16606" s="223"/>
    </row>
    <row r="16607" spans="5:9" x14ac:dyDescent="0.25">
      <c r="E16607" s="225"/>
      <c r="G16607" s="281"/>
      <c r="H16607" s="281"/>
      <c r="I16607" s="223"/>
    </row>
    <row r="16608" spans="5:9" x14ac:dyDescent="0.25">
      <c r="E16608" s="225"/>
      <c r="G16608" s="281"/>
      <c r="H16608" s="281"/>
      <c r="I16608" s="223"/>
    </row>
    <row r="16609" spans="5:9" x14ac:dyDescent="0.25">
      <c r="E16609" s="225"/>
      <c r="G16609" s="281"/>
      <c r="H16609" s="281"/>
      <c r="I16609" s="223"/>
    </row>
    <row r="16610" spans="5:9" x14ac:dyDescent="0.25">
      <c r="E16610" s="225"/>
      <c r="G16610" s="281"/>
      <c r="H16610" s="281"/>
      <c r="I16610" s="223"/>
    </row>
    <row r="16611" spans="5:9" x14ac:dyDescent="0.25">
      <c r="E16611" s="225"/>
      <c r="G16611" s="281"/>
      <c r="H16611" s="281"/>
      <c r="I16611" s="223"/>
    </row>
    <row r="16612" spans="5:9" x14ac:dyDescent="0.25">
      <c r="E16612" s="225"/>
      <c r="G16612" s="281"/>
      <c r="H16612" s="281"/>
      <c r="I16612" s="223"/>
    </row>
    <row r="16613" spans="5:9" x14ac:dyDescent="0.25">
      <c r="E16613" s="225"/>
      <c r="G16613" s="281"/>
      <c r="H16613" s="281"/>
      <c r="I16613" s="223"/>
    </row>
    <row r="16614" spans="5:9" x14ac:dyDescent="0.25">
      <c r="E16614" s="225"/>
      <c r="G16614" s="281"/>
      <c r="H16614" s="281"/>
      <c r="I16614" s="223"/>
    </row>
    <row r="16615" spans="5:9" x14ac:dyDescent="0.25">
      <c r="E16615" s="225"/>
      <c r="G16615" s="281"/>
      <c r="H16615" s="281"/>
      <c r="I16615" s="223"/>
    </row>
    <row r="16616" spans="5:9" x14ac:dyDescent="0.25">
      <c r="E16616" s="225"/>
      <c r="G16616" s="281"/>
      <c r="H16616" s="281"/>
      <c r="I16616" s="223"/>
    </row>
    <row r="16617" spans="5:9" x14ac:dyDescent="0.25">
      <c r="E16617" s="225"/>
      <c r="G16617" s="281"/>
      <c r="H16617" s="281"/>
      <c r="I16617" s="223"/>
    </row>
    <row r="16618" spans="5:9" x14ac:dyDescent="0.25">
      <c r="E16618" s="225"/>
      <c r="G16618" s="281"/>
      <c r="H16618" s="281"/>
      <c r="I16618" s="223"/>
    </row>
    <row r="16619" spans="5:9" x14ac:dyDescent="0.25">
      <c r="E16619" s="225"/>
      <c r="G16619" s="281"/>
      <c r="H16619" s="281"/>
      <c r="I16619" s="223"/>
    </row>
    <row r="16620" spans="5:9" x14ac:dyDescent="0.25">
      <c r="E16620" s="225"/>
      <c r="G16620" s="281"/>
      <c r="H16620" s="281"/>
      <c r="I16620" s="223"/>
    </row>
    <row r="16621" spans="5:9" x14ac:dyDescent="0.25">
      <c r="E16621" s="225"/>
      <c r="G16621" s="281"/>
      <c r="H16621" s="281"/>
      <c r="I16621" s="223"/>
    </row>
    <row r="16622" spans="5:9" x14ac:dyDescent="0.25">
      <c r="E16622" s="225"/>
      <c r="G16622" s="281"/>
      <c r="H16622" s="281"/>
      <c r="I16622" s="223"/>
    </row>
    <row r="16623" spans="5:9" x14ac:dyDescent="0.25">
      <c r="E16623" s="225"/>
      <c r="G16623" s="281"/>
      <c r="H16623" s="281"/>
      <c r="I16623" s="223"/>
    </row>
    <row r="16624" spans="5:9" x14ac:dyDescent="0.25">
      <c r="E16624" s="225"/>
      <c r="G16624" s="281"/>
      <c r="H16624" s="281"/>
      <c r="I16624" s="223"/>
    </row>
    <row r="16625" spans="5:9" x14ac:dyDescent="0.25">
      <c r="E16625" s="225"/>
      <c r="G16625" s="281"/>
      <c r="H16625" s="281"/>
      <c r="I16625" s="223"/>
    </row>
    <row r="16626" spans="5:9" x14ac:dyDescent="0.25">
      <c r="E16626" s="225"/>
      <c r="G16626" s="281"/>
      <c r="H16626" s="281"/>
      <c r="I16626" s="223"/>
    </row>
    <row r="16627" spans="5:9" x14ac:dyDescent="0.25">
      <c r="E16627" s="225"/>
      <c r="G16627" s="281"/>
      <c r="H16627" s="281"/>
      <c r="I16627" s="223"/>
    </row>
    <row r="16628" spans="5:9" x14ac:dyDescent="0.25">
      <c r="E16628" s="225"/>
      <c r="G16628" s="281"/>
      <c r="H16628" s="281"/>
      <c r="I16628" s="223"/>
    </row>
    <row r="16629" spans="5:9" x14ac:dyDescent="0.25">
      <c r="E16629" s="225"/>
      <c r="G16629" s="281"/>
      <c r="H16629" s="281"/>
      <c r="I16629" s="223"/>
    </row>
    <row r="16630" spans="5:9" x14ac:dyDescent="0.25">
      <c r="E16630" s="225"/>
      <c r="G16630" s="281"/>
      <c r="H16630" s="281"/>
      <c r="I16630" s="223"/>
    </row>
    <row r="16631" spans="5:9" x14ac:dyDescent="0.25">
      <c r="E16631" s="225"/>
      <c r="G16631" s="281"/>
      <c r="H16631" s="281"/>
      <c r="I16631" s="223"/>
    </row>
    <row r="16632" spans="5:9" x14ac:dyDescent="0.25">
      <c r="E16632" s="225"/>
      <c r="G16632" s="281"/>
      <c r="H16632" s="281"/>
      <c r="I16632" s="223"/>
    </row>
    <row r="16633" spans="5:9" x14ac:dyDescent="0.25">
      <c r="E16633" s="225"/>
      <c r="G16633" s="281"/>
      <c r="H16633" s="281"/>
      <c r="I16633" s="223"/>
    </row>
    <row r="16634" spans="5:9" x14ac:dyDescent="0.25">
      <c r="E16634" s="225"/>
      <c r="G16634" s="281"/>
      <c r="H16634" s="281"/>
      <c r="I16634" s="223"/>
    </row>
    <row r="16635" spans="5:9" x14ac:dyDescent="0.25">
      <c r="E16635" s="225"/>
      <c r="G16635" s="281"/>
      <c r="H16635" s="281"/>
      <c r="I16635" s="223"/>
    </row>
    <row r="16636" spans="5:9" x14ac:dyDescent="0.25">
      <c r="E16636" s="225"/>
      <c r="G16636" s="281"/>
      <c r="H16636" s="281"/>
      <c r="I16636" s="223"/>
    </row>
    <row r="16637" spans="5:9" x14ac:dyDescent="0.25">
      <c r="E16637" s="225"/>
      <c r="G16637" s="281"/>
      <c r="H16637" s="281"/>
      <c r="I16637" s="223"/>
    </row>
    <row r="16638" spans="5:9" x14ac:dyDescent="0.25">
      <c r="E16638" s="225"/>
      <c r="G16638" s="281"/>
      <c r="H16638" s="281"/>
      <c r="I16638" s="223"/>
    </row>
    <row r="16639" spans="5:9" x14ac:dyDescent="0.25">
      <c r="E16639" s="225"/>
      <c r="G16639" s="281"/>
      <c r="H16639" s="281"/>
      <c r="I16639" s="223"/>
    </row>
    <row r="16640" spans="5:9" x14ac:dyDescent="0.25">
      <c r="E16640" s="225"/>
      <c r="G16640" s="281"/>
      <c r="H16640" s="281"/>
      <c r="I16640" s="223"/>
    </row>
    <row r="16641" spans="5:9" x14ac:dyDescent="0.25">
      <c r="E16641" s="225"/>
      <c r="G16641" s="281"/>
      <c r="H16641" s="281"/>
      <c r="I16641" s="223"/>
    </row>
    <row r="16642" spans="5:9" x14ac:dyDescent="0.25">
      <c r="E16642" s="225"/>
      <c r="G16642" s="281"/>
      <c r="H16642" s="281"/>
      <c r="I16642" s="223"/>
    </row>
    <row r="16643" spans="5:9" x14ac:dyDescent="0.25">
      <c r="E16643" s="225"/>
      <c r="G16643" s="281"/>
      <c r="H16643" s="281"/>
      <c r="I16643" s="223"/>
    </row>
    <row r="16644" spans="5:9" x14ac:dyDescent="0.25">
      <c r="E16644" s="225"/>
      <c r="G16644" s="281"/>
      <c r="H16644" s="281"/>
      <c r="I16644" s="223"/>
    </row>
    <row r="16645" spans="5:9" x14ac:dyDescent="0.25">
      <c r="E16645" s="225"/>
      <c r="G16645" s="281"/>
      <c r="H16645" s="281"/>
      <c r="I16645" s="223"/>
    </row>
    <row r="16646" spans="5:9" x14ac:dyDescent="0.25">
      <c r="E16646" s="225"/>
      <c r="G16646" s="281"/>
      <c r="H16646" s="281"/>
      <c r="I16646" s="223"/>
    </row>
    <row r="16647" spans="5:9" x14ac:dyDescent="0.25">
      <c r="E16647" s="225"/>
      <c r="G16647" s="281"/>
      <c r="H16647" s="281"/>
      <c r="I16647" s="223"/>
    </row>
    <row r="16648" spans="5:9" x14ac:dyDescent="0.25">
      <c r="E16648" s="225"/>
      <c r="G16648" s="281"/>
      <c r="H16648" s="281"/>
      <c r="I16648" s="223"/>
    </row>
    <row r="16649" spans="5:9" x14ac:dyDescent="0.25">
      <c r="E16649" s="225"/>
      <c r="G16649" s="281"/>
      <c r="H16649" s="281"/>
      <c r="I16649" s="223"/>
    </row>
    <row r="16650" spans="5:9" x14ac:dyDescent="0.25">
      <c r="E16650" s="225"/>
      <c r="G16650" s="281"/>
      <c r="H16650" s="281"/>
      <c r="I16650" s="223"/>
    </row>
    <row r="16651" spans="5:9" x14ac:dyDescent="0.25">
      <c r="E16651" s="225"/>
      <c r="G16651" s="281"/>
      <c r="H16651" s="281"/>
      <c r="I16651" s="223"/>
    </row>
    <row r="16652" spans="5:9" x14ac:dyDescent="0.25">
      <c r="E16652" s="225"/>
      <c r="G16652" s="281"/>
      <c r="H16652" s="281"/>
      <c r="I16652" s="223"/>
    </row>
    <row r="16653" spans="5:9" x14ac:dyDescent="0.25">
      <c r="E16653" s="225"/>
      <c r="G16653" s="281"/>
      <c r="H16653" s="281"/>
      <c r="I16653" s="223"/>
    </row>
    <row r="16654" spans="5:9" x14ac:dyDescent="0.25">
      <c r="E16654" s="225"/>
      <c r="G16654" s="281"/>
      <c r="H16654" s="281"/>
      <c r="I16654" s="223"/>
    </row>
    <row r="16655" spans="5:9" x14ac:dyDescent="0.25">
      <c r="E16655" s="225"/>
      <c r="G16655" s="281"/>
      <c r="H16655" s="281"/>
      <c r="I16655" s="223"/>
    </row>
    <row r="16656" spans="5:9" x14ac:dyDescent="0.25">
      <c r="E16656" s="225"/>
      <c r="G16656" s="281"/>
      <c r="H16656" s="281"/>
      <c r="I16656" s="223"/>
    </row>
    <row r="16657" spans="5:9" x14ac:dyDescent="0.25">
      <c r="E16657" s="225"/>
      <c r="G16657" s="281"/>
      <c r="H16657" s="281"/>
      <c r="I16657" s="223"/>
    </row>
    <row r="16658" spans="5:9" x14ac:dyDescent="0.25">
      <c r="E16658" s="225"/>
      <c r="G16658" s="281"/>
      <c r="H16658" s="281"/>
      <c r="I16658" s="223"/>
    </row>
    <row r="16659" spans="5:9" x14ac:dyDescent="0.25">
      <c r="E16659" s="225"/>
      <c r="G16659" s="281"/>
      <c r="H16659" s="281"/>
      <c r="I16659" s="223"/>
    </row>
    <row r="16660" spans="5:9" x14ac:dyDescent="0.25">
      <c r="E16660" s="225"/>
      <c r="G16660" s="281"/>
      <c r="H16660" s="281"/>
      <c r="I16660" s="223"/>
    </row>
    <row r="16661" spans="5:9" x14ac:dyDescent="0.25">
      <c r="E16661" s="225"/>
      <c r="G16661" s="281"/>
      <c r="H16661" s="281"/>
      <c r="I16661" s="223"/>
    </row>
    <row r="16662" spans="5:9" x14ac:dyDescent="0.25">
      <c r="E16662" s="225"/>
      <c r="G16662" s="281"/>
      <c r="H16662" s="281"/>
      <c r="I16662" s="223"/>
    </row>
    <row r="16663" spans="5:9" x14ac:dyDescent="0.25">
      <c r="E16663" s="225"/>
      <c r="G16663" s="281"/>
      <c r="H16663" s="281"/>
      <c r="I16663" s="223"/>
    </row>
    <row r="16664" spans="5:9" x14ac:dyDescent="0.25">
      <c r="E16664" s="225"/>
      <c r="G16664" s="281"/>
      <c r="H16664" s="281"/>
      <c r="I16664" s="223"/>
    </row>
    <row r="16665" spans="5:9" x14ac:dyDescent="0.25">
      <c r="E16665" s="225"/>
      <c r="G16665" s="281"/>
      <c r="H16665" s="281"/>
      <c r="I16665" s="223"/>
    </row>
    <row r="16666" spans="5:9" x14ac:dyDescent="0.25">
      <c r="E16666" s="225"/>
      <c r="G16666" s="281"/>
      <c r="H16666" s="281"/>
      <c r="I16666" s="223"/>
    </row>
    <row r="16667" spans="5:9" x14ac:dyDescent="0.25">
      <c r="E16667" s="225"/>
      <c r="G16667" s="281"/>
      <c r="H16667" s="281"/>
      <c r="I16667" s="223"/>
    </row>
    <row r="16668" spans="5:9" x14ac:dyDescent="0.25">
      <c r="E16668" s="225"/>
      <c r="G16668" s="281"/>
      <c r="H16668" s="281"/>
      <c r="I16668" s="223"/>
    </row>
    <row r="16669" spans="5:9" x14ac:dyDescent="0.25">
      <c r="E16669" s="225"/>
      <c r="G16669" s="281"/>
      <c r="H16669" s="281"/>
      <c r="I16669" s="223"/>
    </row>
    <row r="16670" spans="5:9" x14ac:dyDescent="0.25">
      <c r="E16670" s="225"/>
      <c r="G16670" s="281"/>
      <c r="H16670" s="281"/>
      <c r="I16670" s="223"/>
    </row>
    <row r="16671" spans="5:9" x14ac:dyDescent="0.25">
      <c r="E16671" s="225"/>
      <c r="G16671" s="281"/>
      <c r="H16671" s="281"/>
      <c r="I16671" s="223"/>
    </row>
    <row r="16672" spans="5:9" x14ac:dyDescent="0.25">
      <c r="E16672" s="225"/>
      <c r="G16672" s="281"/>
      <c r="H16672" s="281"/>
      <c r="I16672" s="223"/>
    </row>
    <row r="16673" spans="5:9" x14ac:dyDescent="0.25">
      <c r="E16673" s="225"/>
      <c r="G16673" s="281"/>
      <c r="H16673" s="281"/>
      <c r="I16673" s="223"/>
    </row>
    <row r="16674" spans="5:9" x14ac:dyDescent="0.25">
      <c r="E16674" s="225"/>
      <c r="G16674" s="281"/>
      <c r="H16674" s="281"/>
      <c r="I16674" s="223"/>
    </row>
    <row r="16675" spans="5:9" x14ac:dyDescent="0.25">
      <c r="E16675" s="225"/>
      <c r="G16675" s="281"/>
      <c r="H16675" s="281"/>
      <c r="I16675" s="223"/>
    </row>
    <row r="16676" spans="5:9" x14ac:dyDescent="0.25">
      <c r="E16676" s="225"/>
      <c r="G16676" s="281"/>
      <c r="H16676" s="281"/>
      <c r="I16676" s="223"/>
    </row>
    <row r="16677" spans="5:9" x14ac:dyDescent="0.25">
      <c r="E16677" s="225"/>
      <c r="G16677" s="281"/>
      <c r="H16677" s="281"/>
      <c r="I16677" s="223"/>
    </row>
    <row r="16678" spans="5:9" x14ac:dyDescent="0.25">
      <c r="E16678" s="225"/>
      <c r="G16678" s="281"/>
      <c r="H16678" s="281"/>
      <c r="I16678" s="223"/>
    </row>
    <row r="16679" spans="5:9" x14ac:dyDescent="0.25">
      <c r="E16679" s="225"/>
      <c r="G16679" s="281"/>
      <c r="H16679" s="281"/>
      <c r="I16679" s="223"/>
    </row>
    <row r="16680" spans="5:9" x14ac:dyDescent="0.25">
      <c r="E16680" s="225"/>
      <c r="G16680" s="281"/>
      <c r="H16680" s="281"/>
      <c r="I16680" s="223"/>
    </row>
    <row r="16681" spans="5:9" x14ac:dyDescent="0.25">
      <c r="E16681" s="225"/>
      <c r="G16681" s="281"/>
      <c r="H16681" s="281"/>
      <c r="I16681" s="223"/>
    </row>
    <row r="16682" spans="5:9" x14ac:dyDescent="0.25">
      <c r="E16682" s="225"/>
      <c r="G16682" s="281"/>
      <c r="H16682" s="281"/>
      <c r="I16682" s="223"/>
    </row>
    <row r="16683" spans="5:9" x14ac:dyDescent="0.25">
      <c r="E16683" s="225"/>
      <c r="G16683" s="281"/>
      <c r="H16683" s="281"/>
      <c r="I16683" s="223"/>
    </row>
    <row r="16684" spans="5:9" x14ac:dyDescent="0.25">
      <c r="E16684" s="225"/>
      <c r="G16684" s="281"/>
      <c r="H16684" s="281"/>
      <c r="I16684" s="223"/>
    </row>
    <row r="16685" spans="5:9" x14ac:dyDescent="0.25">
      <c r="E16685" s="225"/>
      <c r="G16685" s="281"/>
      <c r="H16685" s="281"/>
      <c r="I16685" s="223"/>
    </row>
    <row r="16686" spans="5:9" x14ac:dyDescent="0.25">
      <c r="E16686" s="225"/>
      <c r="G16686" s="281"/>
      <c r="H16686" s="281"/>
      <c r="I16686" s="223"/>
    </row>
    <row r="16687" spans="5:9" x14ac:dyDescent="0.25">
      <c r="E16687" s="225"/>
      <c r="G16687" s="281"/>
      <c r="H16687" s="281"/>
      <c r="I16687" s="223"/>
    </row>
    <row r="16688" spans="5:9" x14ac:dyDescent="0.25">
      <c r="E16688" s="225"/>
      <c r="G16688" s="281"/>
      <c r="H16688" s="281"/>
      <c r="I16688" s="223"/>
    </row>
    <row r="16689" spans="5:9" x14ac:dyDescent="0.25">
      <c r="E16689" s="225"/>
      <c r="G16689" s="281"/>
      <c r="H16689" s="281"/>
      <c r="I16689" s="223"/>
    </row>
    <row r="16690" spans="5:9" x14ac:dyDescent="0.25">
      <c r="E16690" s="225"/>
      <c r="G16690" s="281"/>
      <c r="H16690" s="281"/>
      <c r="I16690" s="223"/>
    </row>
    <row r="16691" spans="5:9" x14ac:dyDescent="0.25">
      <c r="E16691" s="225"/>
      <c r="G16691" s="281"/>
      <c r="H16691" s="281"/>
      <c r="I16691" s="223"/>
    </row>
    <row r="16692" spans="5:9" x14ac:dyDescent="0.25">
      <c r="E16692" s="225"/>
      <c r="G16692" s="281"/>
      <c r="H16692" s="281"/>
      <c r="I16692" s="223"/>
    </row>
    <row r="16693" spans="5:9" x14ac:dyDescent="0.25">
      <c r="E16693" s="225"/>
      <c r="G16693" s="281"/>
      <c r="H16693" s="281"/>
      <c r="I16693" s="223"/>
    </row>
    <row r="16694" spans="5:9" x14ac:dyDescent="0.25">
      <c r="E16694" s="225"/>
      <c r="G16694" s="281"/>
      <c r="H16694" s="281"/>
      <c r="I16694" s="223"/>
    </row>
    <row r="16695" spans="5:9" x14ac:dyDescent="0.25">
      <c r="E16695" s="225"/>
      <c r="G16695" s="281"/>
      <c r="H16695" s="281"/>
      <c r="I16695" s="223"/>
    </row>
    <row r="16696" spans="5:9" x14ac:dyDescent="0.25">
      <c r="E16696" s="225"/>
      <c r="G16696" s="281"/>
      <c r="H16696" s="281"/>
      <c r="I16696" s="223"/>
    </row>
    <row r="16697" spans="5:9" x14ac:dyDescent="0.25">
      <c r="E16697" s="225"/>
      <c r="G16697" s="281"/>
      <c r="H16697" s="281"/>
      <c r="I16697" s="223"/>
    </row>
    <row r="16698" spans="5:9" x14ac:dyDescent="0.25">
      <c r="E16698" s="225"/>
      <c r="G16698" s="281"/>
      <c r="H16698" s="281"/>
      <c r="I16698" s="223"/>
    </row>
    <row r="16699" spans="5:9" x14ac:dyDescent="0.25">
      <c r="E16699" s="225"/>
      <c r="G16699" s="281"/>
      <c r="H16699" s="281"/>
      <c r="I16699" s="223"/>
    </row>
    <row r="16700" spans="5:9" x14ac:dyDescent="0.25">
      <c r="E16700" s="225"/>
      <c r="G16700" s="281"/>
      <c r="H16700" s="281"/>
      <c r="I16700" s="223"/>
    </row>
    <row r="16701" spans="5:9" x14ac:dyDescent="0.25">
      <c r="E16701" s="225"/>
      <c r="G16701" s="281"/>
      <c r="H16701" s="281"/>
      <c r="I16701" s="223"/>
    </row>
    <row r="16702" spans="5:9" x14ac:dyDescent="0.25">
      <c r="E16702" s="225"/>
      <c r="G16702" s="281"/>
      <c r="H16702" s="281"/>
      <c r="I16702" s="223"/>
    </row>
    <row r="16703" spans="5:9" x14ac:dyDescent="0.25">
      <c r="E16703" s="225"/>
      <c r="G16703" s="281"/>
      <c r="H16703" s="281"/>
      <c r="I16703" s="223"/>
    </row>
    <row r="16704" spans="5:9" x14ac:dyDescent="0.25">
      <c r="E16704" s="225"/>
      <c r="G16704" s="281"/>
      <c r="H16704" s="281"/>
      <c r="I16704" s="223"/>
    </row>
    <row r="16705" spans="5:9" x14ac:dyDescent="0.25">
      <c r="E16705" s="225"/>
      <c r="G16705" s="281"/>
      <c r="H16705" s="281"/>
      <c r="I16705" s="223"/>
    </row>
    <row r="16706" spans="5:9" x14ac:dyDescent="0.25">
      <c r="E16706" s="225"/>
      <c r="G16706" s="281"/>
      <c r="H16706" s="281"/>
      <c r="I16706" s="223"/>
    </row>
    <row r="16707" spans="5:9" x14ac:dyDescent="0.25">
      <c r="E16707" s="225"/>
      <c r="G16707" s="281"/>
      <c r="H16707" s="281"/>
      <c r="I16707" s="223"/>
    </row>
    <row r="16708" spans="5:9" x14ac:dyDescent="0.25">
      <c r="E16708" s="225"/>
      <c r="G16708" s="281"/>
      <c r="H16708" s="281"/>
      <c r="I16708" s="223"/>
    </row>
    <row r="16709" spans="5:9" x14ac:dyDescent="0.25">
      <c r="E16709" s="225"/>
      <c r="G16709" s="281"/>
      <c r="H16709" s="281"/>
      <c r="I16709" s="223"/>
    </row>
    <row r="16710" spans="5:9" x14ac:dyDescent="0.25">
      <c r="E16710" s="225"/>
      <c r="G16710" s="281"/>
      <c r="H16710" s="281"/>
      <c r="I16710" s="223"/>
    </row>
    <row r="16711" spans="5:9" x14ac:dyDescent="0.25">
      <c r="E16711" s="225"/>
      <c r="G16711" s="281"/>
      <c r="H16711" s="281"/>
      <c r="I16711" s="223"/>
    </row>
    <row r="16712" spans="5:9" x14ac:dyDescent="0.25">
      <c r="E16712" s="225"/>
      <c r="G16712" s="281"/>
      <c r="H16712" s="281"/>
      <c r="I16712" s="223"/>
    </row>
    <row r="16713" spans="5:9" x14ac:dyDescent="0.25">
      <c r="E16713" s="225"/>
      <c r="G16713" s="281"/>
      <c r="H16713" s="281"/>
      <c r="I16713" s="223"/>
    </row>
    <row r="16714" spans="5:9" x14ac:dyDescent="0.25">
      <c r="E16714" s="225"/>
      <c r="G16714" s="281"/>
      <c r="H16714" s="281"/>
      <c r="I16714" s="223"/>
    </row>
    <row r="16715" spans="5:9" x14ac:dyDescent="0.25">
      <c r="E16715" s="225"/>
      <c r="G16715" s="281"/>
      <c r="H16715" s="281"/>
      <c r="I16715" s="223"/>
    </row>
    <row r="16716" spans="5:9" x14ac:dyDescent="0.25">
      <c r="E16716" s="225"/>
      <c r="G16716" s="281"/>
      <c r="H16716" s="281"/>
      <c r="I16716" s="223"/>
    </row>
    <row r="16717" spans="5:9" x14ac:dyDescent="0.25">
      <c r="E16717" s="225"/>
      <c r="G16717" s="281"/>
      <c r="H16717" s="281"/>
      <c r="I16717" s="223"/>
    </row>
    <row r="16718" spans="5:9" x14ac:dyDescent="0.25">
      <c r="E16718" s="225"/>
      <c r="G16718" s="281"/>
      <c r="H16718" s="281"/>
      <c r="I16718" s="223"/>
    </row>
    <row r="16719" spans="5:9" x14ac:dyDescent="0.25">
      <c r="E16719" s="225"/>
      <c r="G16719" s="281"/>
      <c r="H16719" s="281"/>
      <c r="I16719" s="223"/>
    </row>
    <row r="16720" spans="5:9" x14ac:dyDescent="0.25">
      <c r="E16720" s="225"/>
      <c r="G16720" s="281"/>
      <c r="H16720" s="281"/>
      <c r="I16720" s="223"/>
    </row>
    <row r="16721" spans="5:9" x14ac:dyDescent="0.25">
      <c r="E16721" s="225"/>
      <c r="G16721" s="281"/>
      <c r="H16721" s="281"/>
      <c r="I16721" s="223"/>
    </row>
    <row r="16722" spans="5:9" x14ac:dyDescent="0.25">
      <c r="E16722" s="225"/>
      <c r="G16722" s="281"/>
      <c r="H16722" s="281"/>
      <c r="I16722" s="223"/>
    </row>
    <row r="16723" spans="5:9" x14ac:dyDescent="0.25">
      <c r="E16723" s="225"/>
      <c r="G16723" s="281"/>
      <c r="H16723" s="281"/>
      <c r="I16723" s="223"/>
    </row>
    <row r="16724" spans="5:9" x14ac:dyDescent="0.25">
      <c r="E16724" s="225"/>
      <c r="G16724" s="281"/>
      <c r="H16724" s="281"/>
      <c r="I16724" s="223"/>
    </row>
    <row r="16725" spans="5:9" x14ac:dyDescent="0.25">
      <c r="E16725" s="225"/>
      <c r="G16725" s="281"/>
      <c r="H16725" s="281"/>
      <c r="I16725" s="223"/>
    </row>
    <row r="16726" spans="5:9" x14ac:dyDescent="0.25">
      <c r="E16726" s="225"/>
      <c r="G16726" s="281"/>
      <c r="H16726" s="281"/>
      <c r="I16726" s="223"/>
    </row>
    <row r="16727" spans="5:9" x14ac:dyDescent="0.25">
      <c r="E16727" s="225"/>
      <c r="G16727" s="281"/>
      <c r="H16727" s="281"/>
      <c r="I16727" s="223"/>
    </row>
    <row r="16728" spans="5:9" x14ac:dyDescent="0.25">
      <c r="E16728" s="225"/>
      <c r="G16728" s="281"/>
      <c r="H16728" s="281"/>
      <c r="I16728" s="223"/>
    </row>
    <row r="16729" spans="5:9" x14ac:dyDescent="0.25">
      <c r="E16729" s="225"/>
      <c r="G16729" s="281"/>
      <c r="H16729" s="281"/>
      <c r="I16729" s="223"/>
    </row>
    <row r="16730" spans="5:9" x14ac:dyDescent="0.25">
      <c r="E16730" s="225"/>
      <c r="G16730" s="281"/>
      <c r="H16730" s="281"/>
      <c r="I16730" s="223"/>
    </row>
    <row r="16731" spans="5:9" x14ac:dyDescent="0.25">
      <c r="E16731" s="225"/>
      <c r="G16731" s="281"/>
      <c r="H16731" s="281"/>
      <c r="I16731" s="223"/>
    </row>
    <row r="16732" spans="5:9" x14ac:dyDescent="0.25">
      <c r="E16732" s="225"/>
      <c r="G16732" s="281"/>
      <c r="H16732" s="281"/>
      <c r="I16732" s="223"/>
    </row>
    <row r="16733" spans="5:9" x14ac:dyDescent="0.25">
      <c r="E16733" s="225"/>
      <c r="G16733" s="281"/>
      <c r="H16733" s="281"/>
      <c r="I16733" s="223"/>
    </row>
    <row r="16734" spans="5:9" x14ac:dyDescent="0.25">
      <c r="E16734" s="225"/>
      <c r="G16734" s="281"/>
      <c r="H16734" s="281"/>
      <c r="I16734" s="223"/>
    </row>
    <row r="16735" spans="5:9" x14ac:dyDescent="0.25">
      <c r="E16735" s="225"/>
      <c r="G16735" s="281"/>
      <c r="H16735" s="281"/>
      <c r="I16735" s="223"/>
    </row>
    <row r="16736" spans="5:9" x14ac:dyDescent="0.25">
      <c r="E16736" s="225"/>
      <c r="G16736" s="281"/>
      <c r="H16736" s="281"/>
      <c r="I16736" s="223"/>
    </row>
    <row r="16737" spans="5:9" x14ac:dyDescent="0.25">
      <c r="E16737" s="225"/>
      <c r="G16737" s="281"/>
      <c r="H16737" s="281"/>
      <c r="I16737" s="223"/>
    </row>
    <row r="16738" spans="5:9" x14ac:dyDescent="0.25">
      <c r="E16738" s="225"/>
      <c r="G16738" s="281"/>
      <c r="H16738" s="281"/>
      <c r="I16738" s="223"/>
    </row>
    <row r="16739" spans="5:9" x14ac:dyDescent="0.25">
      <c r="E16739" s="225"/>
      <c r="G16739" s="281"/>
      <c r="H16739" s="281"/>
      <c r="I16739" s="223"/>
    </row>
    <row r="16740" spans="5:9" x14ac:dyDescent="0.25">
      <c r="E16740" s="225"/>
      <c r="G16740" s="281"/>
      <c r="H16740" s="281"/>
      <c r="I16740" s="223"/>
    </row>
    <row r="16741" spans="5:9" x14ac:dyDescent="0.25">
      <c r="E16741" s="225"/>
      <c r="G16741" s="281"/>
      <c r="H16741" s="281"/>
      <c r="I16741" s="223"/>
    </row>
    <row r="16742" spans="5:9" x14ac:dyDescent="0.25">
      <c r="E16742" s="225"/>
      <c r="G16742" s="281"/>
      <c r="H16742" s="281"/>
      <c r="I16742" s="223"/>
    </row>
    <row r="16743" spans="5:9" x14ac:dyDescent="0.25">
      <c r="E16743" s="225"/>
      <c r="G16743" s="281"/>
      <c r="H16743" s="281"/>
      <c r="I16743" s="223"/>
    </row>
    <row r="16744" spans="5:9" x14ac:dyDescent="0.25">
      <c r="E16744" s="225"/>
      <c r="G16744" s="281"/>
      <c r="H16744" s="281"/>
      <c r="I16744" s="223"/>
    </row>
    <row r="16745" spans="5:9" x14ac:dyDescent="0.25">
      <c r="E16745" s="225"/>
      <c r="G16745" s="281"/>
      <c r="H16745" s="281"/>
      <c r="I16745" s="223"/>
    </row>
    <row r="16746" spans="5:9" x14ac:dyDescent="0.25">
      <c r="E16746" s="225"/>
      <c r="G16746" s="281"/>
      <c r="H16746" s="281"/>
      <c r="I16746" s="223"/>
    </row>
    <row r="16747" spans="5:9" x14ac:dyDescent="0.25">
      <c r="E16747" s="225"/>
      <c r="G16747" s="281"/>
      <c r="H16747" s="281"/>
      <c r="I16747" s="223"/>
    </row>
    <row r="16748" spans="5:9" x14ac:dyDescent="0.25">
      <c r="E16748" s="225"/>
      <c r="G16748" s="281"/>
      <c r="H16748" s="281"/>
      <c r="I16748" s="223"/>
    </row>
    <row r="16749" spans="5:9" x14ac:dyDescent="0.25">
      <c r="E16749" s="225"/>
      <c r="G16749" s="281"/>
      <c r="H16749" s="281"/>
      <c r="I16749" s="223"/>
    </row>
    <row r="16750" spans="5:9" x14ac:dyDescent="0.25">
      <c r="E16750" s="225"/>
      <c r="G16750" s="281"/>
      <c r="H16750" s="281"/>
      <c r="I16750" s="223"/>
    </row>
    <row r="16751" spans="5:9" x14ac:dyDescent="0.25">
      <c r="E16751" s="225"/>
      <c r="G16751" s="281"/>
      <c r="H16751" s="281"/>
      <c r="I16751" s="223"/>
    </row>
    <row r="16752" spans="5:9" x14ac:dyDescent="0.25">
      <c r="E16752" s="225"/>
      <c r="G16752" s="281"/>
      <c r="H16752" s="281"/>
      <c r="I16752" s="223"/>
    </row>
    <row r="16753" spans="5:9" x14ac:dyDescent="0.25">
      <c r="E16753" s="225"/>
      <c r="G16753" s="281"/>
      <c r="H16753" s="281"/>
      <c r="I16753" s="223"/>
    </row>
    <row r="16754" spans="5:9" x14ac:dyDescent="0.25">
      <c r="E16754" s="225"/>
      <c r="G16754" s="281"/>
      <c r="H16754" s="281"/>
      <c r="I16754" s="223"/>
    </row>
    <row r="16755" spans="5:9" x14ac:dyDescent="0.25">
      <c r="E16755" s="225"/>
      <c r="G16755" s="281"/>
      <c r="H16755" s="281"/>
      <c r="I16755" s="223"/>
    </row>
    <row r="16756" spans="5:9" x14ac:dyDescent="0.25">
      <c r="E16756" s="225"/>
      <c r="G16756" s="281"/>
      <c r="H16756" s="281"/>
      <c r="I16756" s="223"/>
    </row>
    <row r="16757" spans="5:9" x14ac:dyDescent="0.25">
      <c r="E16757" s="225"/>
      <c r="G16757" s="281"/>
      <c r="H16757" s="281"/>
      <c r="I16757" s="223"/>
    </row>
    <row r="16758" spans="5:9" x14ac:dyDescent="0.25">
      <c r="E16758" s="225"/>
      <c r="G16758" s="281"/>
      <c r="H16758" s="281"/>
      <c r="I16758" s="223"/>
    </row>
    <row r="16759" spans="5:9" x14ac:dyDescent="0.25">
      <c r="E16759" s="225"/>
      <c r="G16759" s="281"/>
      <c r="H16759" s="281"/>
      <c r="I16759" s="223"/>
    </row>
    <row r="16760" spans="5:9" x14ac:dyDescent="0.25">
      <c r="E16760" s="225"/>
      <c r="G16760" s="281"/>
      <c r="H16760" s="281"/>
      <c r="I16760" s="223"/>
    </row>
    <row r="16761" spans="5:9" x14ac:dyDescent="0.25">
      <c r="E16761" s="225"/>
      <c r="G16761" s="281"/>
      <c r="H16761" s="281"/>
      <c r="I16761" s="223"/>
    </row>
    <row r="16762" spans="5:9" x14ac:dyDescent="0.25">
      <c r="E16762" s="225"/>
      <c r="G16762" s="281"/>
      <c r="H16762" s="281"/>
      <c r="I16762" s="223"/>
    </row>
    <row r="16763" spans="5:9" x14ac:dyDescent="0.25">
      <c r="E16763" s="225"/>
      <c r="G16763" s="281"/>
      <c r="H16763" s="281"/>
      <c r="I16763" s="223"/>
    </row>
    <row r="16764" spans="5:9" x14ac:dyDescent="0.25">
      <c r="E16764" s="225"/>
      <c r="G16764" s="281"/>
      <c r="H16764" s="281"/>
      <c r="I16764" s="223"/>
    </row>
    <row r="16765" spans="5:9" x14ac:dyDescent="0.25">
      <c r="E16765" s="225"/>
      <c r="G16765" s="281"/>
      <c r="H16765" s="281"/>
      <c r="I16765" s="223"/>
    </row>
    <row r="16766" spans="5:9" x14ac:dyDescent="0.25">
      <c r="E16766" s="225"/>
      <c r="G16766" s="281"/>
      <c r="H16766" s="281"/>
      <c r="I16766" s="223"/>
    </row>
    <row r="16767" spans="5:9" x14ac:dyDescent="0.25">
      <c r="E16767" s="225"/>
      <c r="G16767" s="281"/>
      <c r="H16767" s="281"/>
      <c r="I16767" s="223"/>
    </row>
    <row r="16768" spans="5:9" x14ac:dyDescent="0.25">
      <c r="E16768" s="225"/>
      <c r="G16768" s="281"/>
      <c r="H16768" s="281"/>
      <c r="I16768" s="223"/>
    </row>
    <row r="16769" spans="5:9" x14ac:dyDescent="0.25">
      <c r="E16769" s="225"/>
      <c r="G16769" s="281"/>
      <c r="H16769" s="281"/>
      <c r="I16769" s="223"/>
    </row>
    <row r="16770" spans="5:9" x14ac:dyDescent="0.25">
      <c r="E16770" s="225"/>
      <c r="G16770" s="281"/>
      <c r="H16770" s="281"/>
      <c r="I16770" s="223"/>
    </row>
    <row r="16771" spans="5:9" x14ac:dyDescent="0.25">
      <c r="E16771" s="225"/>
      <c r="G16771" s="281"/>
      <c r="H16771" s="281"/>
      <c r="I16771" s="223"/>
    </row>
    <row r="16772" spans="5:9" x14ac:dyDescent="0.25">
      <c r="E16772" s="225"/>
      <c r="G16772" s="281"/>
      <c r="H16772" s="281"/>
      <c r="I16772" s="223"/>
    </row>
    <row r="16773" spans="5:9" x14ac:dyDescent="0.25">
      <c r="E16773" s="225"/>
      <c r="G16773" s="281"/>
      <c r="H16773" s="281"/>
      <c r="I16773" s="223"/>
    </row>
    <row r="16774" spans="5:9" x14ac:dyDescent="0.25">
      <c r="E16774" s="225"/>
      <c r="G16774" s="281"/>
      <c r="H16774" s="281"/>
      <c r="I16774" s="223"/>
    </row>
    <row r="16775" spans="5:9" x14ac:dyDescent="0.25">
      <c r="E16775" s="225"/>
      <c r="G16775" s="281"/>
      <c r="H16775" s="281"/>
      <c r="I16775" s="223"/>
    </row>
    <row r="16776" spans="5:9" x14ac:dyDescent="0.25">
      <c r="E16776" s="225"/>
      <c r="G16776" s="281"/>
      <c r="H16776" s="281"/>
      <c r="I16776" s="223"/>
    </row>
    <row r="16777" spans="5:9" x14ac:dyDescent="0.25">
      <c r="E16777" s="225"/>
      <c r="G16777" s="281"/>
      <c r="H16777" s="281"/>
      <c r="I16777" s="223"/>
    </row>
    <row r="16778" spans="5:9" x14ac:dyDescent="0.25">
      <c r="E16778" s="225"/>
      <c r="G16778" s="281"/>
      <c r="H16778" s="281"/>
      <c r="I16778" s="223"/>
    </row>
    <row r="16779" spans="5:9" x14ac:dyDescent="0.25">
      <c r="E16779" s="225"/>
      <c r="G16779" s="281"/>
      <c r="H16779" s="281"/>
      <c r="I16779" s="223"/>
    </row>
    <row r="16780" spans="5:9" x14ac:dyDescent="0.25">
      <c r="E16780" s="225"/>
      <c r="G16780" s="281"/>
      <c r="H16780" s="281"/>
      <c r="I16780" s="223"/>
    </row>
    <row r="16781" spans="5:9" x14ac:dyDescent="0.25">
      <c r="E16781" s="225"/>
      <c r="G16781" s="281"/>
      <c r="H16781" s="281"/>
      <c r="I16781" s="223"/>
    </row>
    <row r="16782" spans="5:9" x14ac:dyDescent="0.25">
      <c r="E16782" s="225"/>
      <c r="G16782" s="281"/>
      <c r="H16782" s="281"/>
      <c r="I16782" s="223"/>
    </row>
    <row r="16783" spans="5:9" x14ac:dyDescent="0.25">
      <c r="E16783" s="225"/>
      <c r="G16783" s="281"/>
      <c r="H16783" s="281"/>
      <c r="I16783" s="223"/>
    </row>
    <row r="16784" spans="5:9" x14ac:dyDescent="0.25">
      <c r="E16784" s="225"/>
      <c r="G16784" s="281"/>
      <c r="H16784" s="281"/>
      <c r="I16784" s="223"/>
    </row>
    <row r="16785" spans="5:9" x14ac:dyDescent="0.25">
      <c r="E16785" s="225"/>
      <c r="G16785" s="281"/>
      <c r="H16785" s="281"/>
      <c r="I16785" s="223"/>
    </row>
    <row r="16786" spans="5:9" x14ac:dyDescent="0.25">
      <c r="E16786" s="225"/>
      <c r="G16786" s="281"/>
      <c r="H16786" s="281"/>
      <c r="I16786" s="223"/>
    </row>
    <row r="16787" spans="5:9" x14ac:dyDescent="0.25">
      <c r="E16787" s="225"/>
      <c r="G16787" s="281"/>
      <c r="H16787" s="281"/>
      <c r="I16787" s="223"/>
    </row>
    <row r="16788" spans="5:9" x14ac:dyDescent="0.25">
      <c r="E16788" s="225"/>
      <c r="G16788" s="281"/>
      <c r="H16788" s="281"/>
      <c r="I16788" s="223"/>
    </row>
    <row r="16789" spans="5:9" x14ac:dyDescent="0.25">
      <c r="E16789" s="225"/>
      <c r="G16789" s="281"/>
      <c r="H16789" s="281"/>
      <c r="I16789" s="223"/>
    </row>
    <row r="16790" spans="5:9" x14ac:dyDescent="0.25">
      <c r="E16790" s="225"/>
      <c r="G16790" s="281"/>
      <c r="H16790" s="281"/>
      <c r="I16790" s="223"/>
    </row>
    <row r="16791" spans="5:9" x14ac:dyDescent="0.25">
      <c r="E16791" s="225"/>
      <c r="G16791" s="281"/>
      <c r="H16791" s="281"/>
      <c r="I16791" s="223"/>
    </row>
    <row r="16792" spans="5:9" x14ac:dyDescent="0.25">
      <c r="E16792" s="225"/>
      <c r="G16792" s="281"/>
      <c r="H16792" s="281"/>
      <c r="I16792" s="223"/>
    </row>
    <row r="16793" spans="5:9" x14ac:dyDescent="0.25">
      <c r="E16793" s="225"/>
      <c r="G16793" s="281"/>
      <c r="H16793" s="281"/>
      <c r="I16793" s="223"/>
    </row>
    <row r="16794" spans="5:9" x14ac:dyDescent="0.25">
      <c r="E16794" s="225"/>
      <c r="G16794" s="281"/>
      <c r="H16794" s="281"/>
      <c r="I16794" s="223"/>
    </row>
    <row r="16795" spans="5:9" x14ac:dyDescent="0.25">
      <c r="E16795" s="225"/>
      <c r="G16795" s="281"/>
      <c r="H16795" s="281"/>
      <c r="I16795" s="223"/>
    </row>
    <row r="16796" spans="5:9" x14ac:dyDescent="0.25">
      <c r="E16796" s="225"/>
      <c r="G16796" s="281"/>
      <c r="H16796" s="281"/>
      <c r="I16796" s="223"/>
    </row>
    <row r="16797" spans="5:9" x14ac:dyDescent="0.25">
      <c r="E16797" s="225"/>
      <c r="G16797" s="281"/>
      <c r="H16797" s="281"/>
      <c r="I16797" s="223"/>
    </row>
    <row r="16798" spans="5:9" x14ac:dyDescent="0.25">
      <c r="E16798" s="225"/>
      <c r="G16798" s="281"/>
      <c r="H16798" s="281"/>
      <c r="I16798" s="223"/>
    </row>
    <row r="16799" spans="5:9" x14ac:dyDescent="0.25">
      <c r="E16799" s="225"/>
      <c r="G16799" s="281"/>
      <c r="H16799" s="281"/>
      <c r="I16799" s="223"/>
    </row>
    <row r="16800" spans="5:9" x14ac:dyDescent="0.25">
      <c r="E16800" s="225"/>
      <c r="G16800" s="281"/>
      <c r="H16800" s="281"/>
      <c r="I16800" s="223"/>
    </row>
    <row r="16801" spans="5:9" x14ac:dyDescent="0.25">
      <c r="E16801" s="225"/>
      <c r="G16801" s="281"/>
      <c r="H16801" s="281"/>
      <c r="I16801" s="223"/>
    </row>
    <row r="16802" spans="5:9" x14ac:dyDescent="0.25">
      <c r="E16802" s="225"/>
      <c r="G16802" s="281"/>
      <c r="H16802" s="281"/>
      <c r="I16802" s="223"/>
    </row>
    <row r="16803" spans="5:9" x14ac:dyDescent="0.25">
      <c r="E16803" s="225"/>
      <c r="G16803" s="281"/>
      <c r="H16803" s="281"/>
      <c r="I16803" s="223"/>
    </row>
    <row r="16804" spans="5:9" x14ac:dyDescent="0.25">
      <c r="E16804" s="225"/>
      <c r="G16804" s="281"/>
      <c r="H16804" s="281"/>
      <c r="I16804" s="223"/>
    </row>
    <row r="16805" spans="5:9" x14ac:dyDescent="0.25">
      <c r="E16805" s="225"/>
      <c r="G16805" s="281"/>
      <c r="H16805" s="281"/>
      <c r="I16805" s="223"/>
    </row>
    <row r="16806" spans="5:9" x14ac:dyDescent="0.25">
      <c r="E16806" s="225"/>
      <c r="G16806" s="281"/>
      <c r="H16806" s="281"/>
      <c r="I16806" s="223"/>
    </row>
    <row r="16807" spans="5:9" x14ac:dyDescent="0.25">
      <c r="E16807" s="225"/>
      <c r="G16807" s="281"/>
      <c r="H16807" s="281"/>
      <c r="I16807" s="223"/>
    </row>
    <row r="16808" spans="5:9" x14ac:dyDescent="0.25">
      <c r="E16808" s="225"/>
      <c r="G16808" s="281"/>
      <c r="H16808" s="281"/>
      <c r="I16808" s="223"/>
    </row>
    <row r="16809" spans="5:9" x14ac:dyDescent="0.25">
      <c r="E16809" s="225"/>
      <c r="G16809" s="281"/>
      <c r="H16809" s="281"/>
      <c r="I16809" s="223"/>
    </row>
    <row r="16810" spans="5:9" x14ac:dyDescent="0.25">
      <c r="E16810" s="225"/>
      <c r="G16810" s="281"/>
      <c r="H16810" s="281"/>
      <c r="I16810" s="223"/>
    </row>
    <row r="16811" spans="5:9" x14ac:dyDescent="0.25">
      <c r="E16811" s="225"/>
      <c r="G16811" s="281"/>
      <c r="H16811" s="281"/>
      <c r="I16811" s="223"/>
    </row>
    <row r="16812" spans="5:9" x14ac:dyDescent="0.25">
      <c r="E16812" s="225"/>
      <c r="G16812" s="281"/>
      <c r="H16812" s="281"/>
      <c r="I16812" s="223"/>
    </row>
    <row r="16813" spans="5:9" x14ac:dyDescent="0.25">
      <c r="E16813" s="225"/>
      <c r="G16813" s="281"/>
      <c r="H16813" s="281"/>
      <c r="I16813" s="223"/>
    </row>
    <row r="16814" spans="5:9" x14ac:dyDescent="0.25">
      <c r="E16814" s="225"/>
      <c r="G16814" s="281"/>
      <c r="H16814" s="281"/>
      <c r="I16814" s="223"/>
    </row>
    <row r="16815" spans="5:9" x14ac:dyDescent="0.25">
      <c r="E16815" s="225"/>
      <c r="G16815" s="281"/>
      <c r="H16815" s="281"/>
      <c r="I16815" s="223"/>
    </row>
    <row r="16816" spans="5:9" x14ac:dyDescent="0.25">
      <c r="E16816" s="225"/>
      <c r="G16816" s="281"/>
      <c r="H16816" s="281"/>
      <c r="I16816" s="223"/>
    </row>
    <row r="16817" spans="5:9" x14ac:dyDescent="0.25">
      <c r="E16817" s="225"/>
      <c r="G16817" s="281"/>
      <c r="H16817" s="281"/>
      <c r="I16817" s="223"/>
    </row>
    <row r="16818" spans="5:9" x14ac:dyDescent="0.25">
      <c r="E16818" s="225"/>
      <c r="G16818" s="281"/>
      <c r="H16818" s="281"/>
      <c r="I16818" s="223"/>
    </row>
    <row r="16819" spans="5:9" x14ac:dyDescent="0.25">
      <c r="E16819" s="225"/>
      <c r="G16819" s="281"/>
      <c r="H16819" s="281"/>
      <c r="I16819" s="223"/>
    </row>
    <row r="16820" spans="5:9" x14ac:dyDescent="0.25">
      <c r="E16820" s="225"/>
      <c r="G16820" s="281"/>
      <c r="H16820" s="281"/>
      <c r="I16820" s="223"/>
    </row>
    <row r="16821" spans="5:9" x14ac:dyDescent="0.25">
      <c r="E16821" s="225"/>
      <c r="G16821" s="281"/>
      <c r="H16821" s="281"/>
      <c r="I16821" s="223"/>
    </row>
    <row r="16822" spans="5:9" x14ac:dyDescent="0.25">
      <c r="E16822" s="225"/>
      <c r="G16822" s="281"/>
      <c r="H16822" s="281"/>
      <c r="I16822" s="223"/>
    </row>
    <row r="16823" spans="5:9" x14ac:dyDescent="0.25">
      <c r="E16823" s="225"/>
      <c r="G16823" s="281"/>
      <c r="H16823" s="281"/>
      <c r="I16823" s="223"/>
    </row>
    <row r="16824" spans="5:9" x14ac:dyDescent="0.25">
      <c r="E16824" s="225"/>
      <c r="G16824" s="281"/>
      <c r="H16824" s="281"/>
      <c r="I16824" s="223"/>
    </row>
    <row r="16825" spans="5:9" x14ac:dyDescent="0.25">
      <c r="E16825" s="225"/>
      <c r="G16825" s="281"/>
      <c r="H16825" s="281"/>
      <c r="I16825" s="223"/>
    </row>
    <row r="16826" spans="5:9" x14ac:dyDescent="0.25">
      <c r="E16826" s="225"/>
      <c r="G16826" s="281"/>
      <c r="H16826" s="281"/>
      <c r="I16826" s="223"/>
    </row>
    <row r="16827" spans="5:9" x14ac:dyDescent="0.25">
      <c r="E16827" s="225"/>
      <c r="G16827" s="281"/>
      <c r="H16827" s="281"/>
      <c r="I16827" s="223"/>
    </row>
    <row r="16828" spans="5:9" x14ac:dyDescent="0.25">
      <c r="E16828" s="225"/>
      <c r="G16828" s="281"/>
      <c r="H16828" s="281"/>
      <c r="I16828" s="223"/>
    </row>
    <row r="16829" spans="5:9" x14ac:dyDescent="0.25">
      <c r="E16829" s="225"/>
      <c r="G16829" s="281"/>
      <c r="H16829" s="281"/>
      <c r="I16829" s="223"/>
    </row>
    <row r="16830" spans="5:9" x14ac:dyDescent="0.25">
      <c r="E16830" s="225"/>
      <c r="G16830" s="281"/>
      <c r="H16830" s="281"/>
      <c r="I16830" s="223"/>
    </row>
    <row r="16831" spans="5:9" x14ac:dyDescent="0.25">
      <c r="E16831" s="225"/>
      <c r="G16831" s="281"/>
      <c r="H16831" s="281"/>
      <c r="I16831" s="223"/>
    </row>
    <row r="16832" spans="5:9" x14ac:dyDescent="0.25">
      <c r="E16832" s="225"/>
      <c r="G16832" s="281"/>
      <c r="H16832" s="281"/>
      <c r="I16832" s="223"/>
    </row>
    <row r="16833" spans="5:9" x14ac:dyDescent="0.25">
      <c r="E16833" s="225"/>
      <c r="G16833" s="281"/>
      <c r="H16833" s="281"/>
      <c r="I16833" s="223"/>
    </row>
    <row r="16834" spans="5:9" x14ac:dyDescent="0.25">
      <c r="E16834" s="225"/>
      <c r="G16834" s="281"/>
      <c r="H16834" s="281"/>
      <c r="I16834" s="223"/>
    </row>
    <row r="16835" spans="5:9" x14ac:dyDescent="0.25">
      <c r="E16835" s="225"/>
      <c r="G16835" s="281"/>
      <c r="H16835" s="281"/>
      <c r="I16835" s="223"/>
    </row>
    <row r="16836" spans="5:9" x14ac:dyDescent="0.25">
      <c r="E16836" s="225"/>
      <c r="G16836" s="281"/>
      <c r="H16836" s="281"/>
      <c r="I16836" s="223"/>
    </row>
    <row r="16837" spans="5:9" x14ac:dyDescent="0.25">
      <c r="E16837" s="225"/>
      <c r="G16837" s="281"/>
      <c r="H16837" s="281"/>
      <c r="I16837" s="223"/>
    </row>
    <row r="16838" spans="5:9" x14ac:dyDescent="0.25">
      <c r="E16838" s="225"/>
      <c r="G16838" s="281"/>
      <c r="H16838" s="281"/>
      <c r="I16838" s="223"/>
    </row>
    <row r="16839" spans="5:9" x14ac:dyDescent="0.25">
      <c r="E16839" s="225"/>
      <c r="G16839" s="281"/>
      <c r="H16839" s="281"/>
      <c r="I16839" s="223"/>
    </row>
    <row r="16840" spans="5:9" x14ac:dyDescent="0.25">
      <c r="E16840" s="225"/>
      <c r="G16840" s="281"/>
      <c r="H16840" s="281"/>
      <c r="I16840" s="223"/>
    </row>
    <row r="16841" spans="5:9" x14ac:dyDescent="0.25">
      <c r="E16841" s="225"/>
      <c r="G16841" s="281"/>
      <c r="H16841" s="281"/>
      <c r="I16841" s="223"/>
    </row>
    <row r="16842" spans="5:9" x14ac:dyDescent="0.25">
      <c r="E16842" s="225"/>
      <c r="G16842" s="281"/>
      <c r="H16842" s="281"/>
      <c r="I16842" s="223"/>
    </row>
    <row r="16843" spans="5:9" x14ac:dyDescent="0.25">
      <c r="E16843" s="225"/>
      <c r="G16843" s="281"/>
      <c r="H16843" s="281"/>
      <c r="I16843" s="223"/>
    </row>
    <row r="16844" spans="5:9" x14ac:dyDescent="0.25">
      <c r="E16844" s="225"/>
      <c r="G16844" s="281"/>
      <c r="H16844" s="281"/>
      <c r="I16844" s="223"/>
    </row>
    <row r="16845" spans="5:9" x14ac:dyDescent="0.25">
      <c r="E16845" s="225"/>
      <c r="G16845" s="281"/>
      <c r="H16845" s="281"/>
      <c r="I16845" s="223"/>
    </row>
    <row r="16846" spans="5:9" x14ac:dyDescent="0.25">
      <c r="E16846" s="225"/>
      <c r="G16846" s="281"/>
      <c r="H16846" s="281"/>
      <c r="I16846" s="223"/>
    </row>
    <row r="16847" spans="5:9" x14ac:dyDescent="0.25">
      <c r="E16847" s="225"/>
      <c r="G16847" s="281"/>
      <c r="H16847" s="281"/>
      <c r="I16847" s="223"/>
    </row>
    <row r="16848" spans="5:9" x14ac:dyDescent="0.25">
      <c r="E16848" s="225"/>
      <c r="G16848" s="281"/>
      <c r="H16848" s="281"/>
      <c r="I16848" s="223"/>
    </row>
    <row r="16849" spans="5:9" x14ac:dyDescent="0.25">
      <c r="E16849" s="225"/>
      <c r="G16849" s="281"/>
      <c r="H16849" s="281"/>
      <c r="I16849" s="223"/>
    </row>
    <row r="16850" spans="5:9" x14ac:dyDescent="0.25">
      <c r="E16850" s="225"/>
      <c r="G16850" s="281"/>
      <c r="H16850" s="281"/>
      <c r="I16850" s="223"/>
    </row>
    <row r="16851" spans="5:9" x14ac:dyDescent="0.25">
      <c r="E16851" s="225"/>
      <c r="G16851" s="281"/>
      <c r="H16851" s="281"/>
      <c r="I16851" s="223"/>
    </row>
    <row r="16852" spans="5:9" x14ac:dyDescent="0.25">
      <c r="E16852" s="225"/>
      <c r="G16852" s="281"/>
      <c r="H16852" s="281"/>
      <c r="I16852" s="223"/>
    </row>
    <row r="16853" spans="5:9" x14ac:dyDescent="0.25">
      <c r="E16853" s="225"/>
      <c r="G16853" s="281"/>
      <c r="H16853" s="281"/>
      <c r="I16853" s="223"/>
    </row>
    <row r="16854" spans="5:9" x14ac:dyDescent="0.25">
      <c r="E16854" s="225"/>
      <c r="G16854" s="281"/>
      <c r="H16854" s="281"/>
      <c r="I16854" s="223"/>
    </row>
    <row r="16855" spans="5:9" x14ac:dyDescent="0.25">
      <c r="E16855" s="225"/>
      <c r="G16855" s="281"/>
      <c r="H16855" s="281"/>
      <c r="I16855" s="223"/>
    </row>
    <row r="16856" spans="5:9" x14ac:dyDescent="0.25">
      <c r="E16856" s="225"/>
      <c r="G16856" s="281"/>
      <c r="H16856" s="281"/>
      <c r="I16856" s="223"/>
    </row>
    <row r="16857" spans="5:9" x14ac:dyDescent="0.25">
      <c r="E16857" s="225"/>
      <c r="G16857" s="281"/>
      <c r="H16857" s="281"/>
      <c r="I16857" s="223"/>
    </row>
    <row r="16858" spans="5:9" x14ac:dyDescent="0.25">
      <c r="E16858" s="225"/>
      <c r="G16858" s="281"/>
      <c r="H16858" s="281"/>
      <c r="I16858" s="223"/>
    </row>
    <row r="16859" spans="5:9" x14ac:dyDescent="0.25">
      <c r="E16859" s="225"/>
      <c r="G16859" s="281"/>
      <c r="H16859" s="281"/>
      <c r="I16859" s="223"/>
    </row>
    <row r="16860" spans="5:9" x14ac:dyDescent="0.25">
      <c r="E16860" s="225"/>
      <c r="G16860" s="281"/>
      <c r="H16860" s="281"/>
      <c r="I16860" s="223"/>
    </row>
    <row r="16861" spans="5:9" x14ac:dyDescent="0.25">
      <c r="E16861" s="225"/>
      <c r="G16861" s="281"/>
      <c r="H16861" s="281"/>
      <c r="I16861" s="223"/>
    </row>
    <row r="16862" spans="5:9" x14ac:dyDescent="0.25">
      <c r="E16862" s="225"/>
      <c r="G16862" s="281"/>
      <c r="H16862" s="281"/>
      <c r="I16862" s="223"/>
    </row>
    <row r="16863" spans="5:9" x14ac:dyDescent="0.25">
      <c r="E16863" s="225"/>
      <c r="G16863" s="281"/>
      <c r="H16863" s="281"/>
      <c r="I16863" s="223"/>
    </row>
    <row r="16864" spans="5:9" x14ac:dyDescent="0.25">
      <c r="E16864" s="225"/>
      <c r="G16864" s="281"/>
      <c r="H16864" s="281"/>
      <c r="I16864" s="223"/>
    </row>
    <row r="16865" spans="5:9" x14ac:dyDescent="0.25">
      <c r="E16865" s="225"/>
      <c r="G16865" s="281"/>
      <c r="H16865" s="281"/>
      <c r="I16865" s="223"/>
    </row>
    <row r="16866" spans="5:9" x14ac:dyDescent="0.25">
      <c r="E16866" s="225"/>
      <c r="G16866" s="281"/>
      <c r="H16866" s="281"/>
      <c r="I16866" s="223"/>
    </row>
    <row r="16867" spans="5:9" x14ac:dyDescent="0.25">
      <c r="E16867" s="225"/>
      <c r="G16867" s="281"/>
      <c r="H16867" s="281"/>
      <c r="I16867" s="223"/>
    </row>
    <row r="16868" spans="5:9" x14ac:dyDescent="0.25">
      <c r="E16868" s="225"/>
      <c r="G16868" s="281"/>
      <c r="H16868" s="281"/>
      <c r="I16868" s="223"/>
    </row>
    <row r="16869" spans="5:9" x14ac:dyDescent="0.25">
      <c r="E16869" s="225"/>
      <c r="G16869" s="281"/>
      <c r="H16869" s="281"/>
      <c r="I16869" s="223"/>
    </row>
    <row r="16870" spans="5:9" x14ac:dyDescent="0.25">
      <c r="E16870" s="225"/>
      <c r="G16870" s="281"/>
      <c r="H16870" s="281"/>
      <c r="I16870" s="223"/>
    </row>
    <row r="16871" spans="5:9" x14ac:dyDescent="0.25">
      <c r="E16871" s="225"/>
      <c r="G16871" s="281"/>
      <c r="H16871" s="281"/>
      <c r="I16871" s="223"/>
    </row>
    <row r="16872" spans="5:9" x14ac:dyDescent="0.25">
      <c r="E16872" s="225"/>
      <c r="G16872" s="281"/>
      <c r="H16872" s="281"/>
      <c r="I16872" s="223"/>
    </row>
    <row r="16873" spans="5:9" x14ac:dyDescent="0.25">
      <c r="E16873" s="225"/>
      <c r="G16873" s="281"/>
      <c r="H16873" s="281"/>
      <c r="I16873" s="223"/>
    </row>
    <row r="16874" spans="5:9" x14ac:dyDescent="0.25">
      <c r="E16874" s="225"/>
      <c r="G16874" s="281"/>
      <c r="H16874" s="281"/>
      <c r="I16874" s="223"/>
    </row>
    <row r="16875" spans="5:9" x14ac:dyDescent="0.25">
      <c r="E16875" s="225"/>
      <c r="G16875" s="281"/>
      <c r="H16875" s="281"/>
      <c r="I16875" s="223"/>
    </row>
    <row r="16876" spans="5:9" x14ac:dyDescent="0.25">
      <c r="E16876" s="225"/>
      <c r="G16876" s="281"/>
      <c r="H16876" s="281"/>
      <c r="I16876" s="223"/>
    </row>
    <row r="16877" spans="5:9" x14ac:dyDescent="0.25">
      <c r="E16877" s="225"/>
      <c r="G16877" s="281"/>
      <c r="H16877" s="281"/>
      <c r="I16877" s="223"/>
    </row>
    <row r="16878" spans="5:9" x14ac:dyDescent="0.25">
      <c r="E16878" s="225"/>
      <c r="G16878" s="281"/>
      <c r="H16878" s="281"/>
      <c r="I16878" s="223"/>
    </row>
    <row r="16879" spans="5:9" x14ac:dyDescent="0.25">
      <c r="E16879" s="225"/>
      <c r="G16879" s="281"/>
      <c r="H16879" s="281"/>
      <c r="I16879" s="223"/>
    </row>
    <row r="16880" spans="5:9" x14ac:dyDescent="0.25">
      <c r="E16880" s="225"/>
      <c r="G16880" s="281"/>
      <c r="H16880" s="281"/>
      <c r="I16880" s="223"/>
    </row>
    <row r="16881" spans="5:9" x14ac:dyDescent="0.25">
      <c r="E16881" s="225"/>
      <c r="G16881" s="281"/>
      <c r="H16881" s="281"/>
      <c r="I16881" s="223"/>
    </row>
    <row r="16882" spans="5:9" x14ac:dyDescent="0.25">
      <c r="E16882" s="225"/>
      <c r="G16882" s="281"/>
      <c r="H16882" s="281"/>
      <c r="I16882" s="223"/>
    </row>
    <row r="16883" spans="5:9" x14ac:dyDescent="0.25">
      <c r="E16883" s="225"/>
      <c r="G16883" s="281"/>
      <c r="H16883" s="281"/>
      <c r="I16883" s="223"/>
    </row>
    <row r="16884" spans="5:9" x14ac:dyDescent="0.25">
      <c r="E16884" s="225"/>
      <c r="G16884" s="281"/>
      <c r="H16884" s="281"/>
      <c r="I16884" s="223"/>
    </row>
    <row r="16885" spans="5:9" x14ac:dyDescent="0.25">
      <c r="E16885" s="225"/>
      <c r="G16885" s="281"/>
      <c r="H16885" s="281"/>
      <c r="I16885" s="223"/>
    </row>
    <row r="16886" spans="5:9" x14ac:dyDescent="0.25">
      <c r="E16886" s="225"/>
      <c r="G16886" s="281"/>
      <c r="H16886" s="281"/>
      <c r="I16886" s="223"/>
    </row>
    <row r="16887" spans="5:9" x14ac:dyDescent="0.25">
      <c r="E16887" s="225"/>
      <c r="G16887" s="281"/>
      <c r="H16887" s="281"/>
      <c r="I16887" s="223"/>
    </row>
    <row r="16888" spans="5:9" x14ac:dyDescent="0.25">
      <c r="E16888" s="225"/>
      <c r="G16888" s="281"/>
      <c r="H16888" s="281"/>
      <c r="I16888" s="223"/>
    </row>
    <row r="16889" spans="5:9" x14ac:dyDescent="0.25">
      <c r="E16889" s="225"/>
      <c r="G16889" s="281"/>
      <c r="H16889" s="281"/>
      <c r="I16889" s="223"/>
    </row>
    <row r="16890" spans="5:9" x14ac:dyDescent="0.25">
      <c r="E16890" s="225"/>
      <c r="G16890" s="281"/>
      <c r="H16890" s="281"/>
      <c r="I16890" s="223"/>
    </row>
    <row r="16891" spans="5:9" x14ac:dyDescent="0.25">
      <c r="E16891" s="225"/>
      <c r="G16891" s="281"/>
      <c r="H16891" s="281"/>
      <c r="I16891" s="223"/>
    </row>
    <row r="16892" spans="5:9" x14ac:dyDescent="0.25">
      <c r="E16892" s="225"/>
      <c r="G16892" s="281"/>
      <c r="H16892" s="281"/>
      <c r="I16892" s="223"/>
    </row>
    <row r="16893" spans="5:9" x14ac:dyDescent="0.25">
      <c r="E16893" s="225"/>
      <c r="G16893" s="281"/>
      <c r="H16893" s="281"/>
      <c r="I16893" s="223"/>
    </row>
    <row r="16894" spans="5:9" x14ac:dyDescent="0.25">
      <c r="E16894" s="225"/>
      <c r="G16894" s="281"/>
      <c r="H16894" s="281"/>
      <c r="I16894" s="223"/>
    </row>
    <row r="16895" spans="5:9" x14ac:dyDescent="0.25">
      <c r="E16895" s="225"/>
      <c r="G16895" s="281"/>
      <c r="H16895" s="281"/>
      <c r="I16895" s="223"/>
    </row>
    <row r="16896" spans="5:9" x14ac:dyDescent="0.25">
      <c r="E16896" s="225"/>
      <c r="G16896" s="281"/>
      <c r="H16896" s="281"/>
      <c r="I16896" s="223"/>
    </row>
    <row r="16897" spans="5:9" x14ac:dyDescent="0.25">
      <c r="E16897" s="225"/>
      <c r="G16897" s="281"/>
      <c r="H16897" s="281"/>
      <c r="I16897" s="223"/>
    </row>
    <row r="16898" spans="5:9" x14ac:dyDescent="0.25">
      <c r="E16898" s="225"/>
      <c r="G16898" s="281"/>
      <c r="H16898" s="281"/>
      <c r="I16898" s="223"/>
    </row>
    <row r="16899" spans="5:9" x14ac:dyDescent="0.25">
      <c r="E16899" s="225"/>
      <c r="G16899" s="281"/>
      <c r="H16899" s="281"/>
      <c r="I16899" s="223"/>
    </row>
    <row r="16900" spans="5:9" x14ac:dyDescent="0.25">
      <c r="E16900" s="225"/>
      <c r="G16900" s="281"/>
      <c r="H16900" s="281"/>
      <c r="I16900" s="223"/>
    </row>
    <row r="16901" spans="5:9" x14ac:dyDescent="0.25">
      <c r="E16901" s="225"/>
      <c r="G16901" s="281"/>
      <c r="H16901" s="281"/>
      <c r="I16901" s="223"/>
    </row>
    <row r="16902" spans="5:9" x14ac:dyDescent="0.25">
      <c r="E16902" s="225"/>
      <c r="G16902" s="281"/>
      <c r="H16902" s="281"/>
      <c r="I16902" s="223"/>
    </row>
    <row r="16903" spans="5:9" x14ac:dyDescent="0.25">
      <c r="E16903" s="225"/>
      <c r="G16903" s="281"/>
      <c r="H16903" s="281"/>
      <c r="I16903" s="223"/>
    </row>
    <row r="16904" spans="5:9" x14ac:dyDescent="0.25">
      <c r="E16904" s="225"/>
      <c r="G16904" s="281"/>
      <c r="H16904" s="281"/>
      <c r="I16904" s="223"/>
    </row>
    <row r="16905" spans="5:9" x14ac:dyDescent="0.25">
      <c r="E16905" s="225"/>
      <c r="G16905" s="281"/>
      <c r="H16905" s="281"/>
      <c r="I16905" s="223"/>
    </row>
    <row r="16906" spans="5:9" x14ac:dyDescent="0.25">
      <c r="E16906" s="225"/>
      <c r="G16906" s="281"/>
      <c r="H16906" s="281"/>
      <c r="I16906" s="223"/>
    </row>
    <row r="16907" spans="5:9" x14ac:dyDescent="0.25">
      <c r="E16907" s="225"/>
      <c r="G16907" s="281"/>
      <c r="H16907" s="281"/>
      <c r="I16907" s="223"/>
    </row>
    <row r="16908" spans="5:9" x14ac:dyDescent="0.25">
      <c r="E16908" s="225"/>
      <c r="G16908" s="281"/>
      <c r="H16908" s="281"/>
      <c r="I16908" s="223"/>
    </row>
    <row r="16909" spans="5:9" x14ac:dyDescent="0.25">
      <c r="E16909" s="225"/>
      <c r="G16909" s="281"/>
      <c r="H16909" s="281"/>
      <c r="I16909" s="223"/>
    </row>
    <row r="16910" spans="5:9" x14ac:dyDescent="0.25">
      <c r="E16910" s="225"/>
      <c r="G16910" s="281"/>
      <c r="H16910" s="281"/>
      <c r="I16910" s="223"/>
    </row>
    <row r="16911" spans="5:9" x14ac:dyDescent="0.25">
      <c r="E16911" s="225"/>
      <c r="G16911" s="281"/>
      <c r="H16911" s="281"/>
      <c r="I16911" s="223"/>
    </row>
    <row r="16912" spans="5:9" x14ac:dyDescent="0.25">
      <c r="E16912" s="225"/>
      <c r="G16912" s="281"/>
      <c r="H16912" s="281"/>
      <c r="I16912" s="223"/>
    </row>
    <row r="16913" spans="5:9" x14ac:dyDescent="0.25">
      <c r="E16913" s="225"/>
      <c r="G16913" s="281"/>
      <c r="H16913" s="281"/>
      <c r="I16913" s="223"/>
    </row>
    <row r="16914" spans="5:9" x14ac:dyDescent="0.25">
      <c r="E16914" s="225"/>
      <c r="G16914" s="281"/>
      <c r="H16914" s="281"/>
      <c r="I16914" s="223"/>
    </row>
    <row r="16915" spans="5:9" x14ac:dyDescent="0.25">
      <c r="E16915" s="225"/>
      <c r="G16915" s="281"/>
      <c r="H16915" s="281"/>
      <c r="I16915" s="223"/>
    </row>
    <row r="16916" spans="5:9" x14ac:dyDescent="0.25">
      <c r="E16916" s="225"/>
      <c r="G16916" s="281"/>
      <c r="H16916" s="281"/>
      <c r="I16916" s="223"/>
    </row>
    <row r="16917" spans="5:9" x14ac:dyDescent="0.25">
      <c r="E16917" s="225"/>
      <c r="G16917" s="281"/>
      <c r="H16917" s="281"/>
      <c r="I16917" s="223"/>
    </row>
    <row r="16918" spans="5:9" x14ac:dyDescent="0.25">
      <c r="E16918" s="225"/>
      <c r="G16918" s="281"/>
      <c r="H16918" s="281"/>
      <c r="I16918" s="223"/>
    </row>
    <row r="16919" spans="5:9" x14ac:dyDescent="0.25">
      <c r="E16919" s="225"/>
      <c r="G16919" s="281"/>
      <c r="H16919" s="281"/>
      <c r="I16919" s="223"/>
    </row>
    <row r="16920" spans="5:9" x14ac:dyDescent="0.25">
      <c r="E16920" s="225"/>
      <c r="G16920" s="281"/>
      <c r="H16920" s="281"/>
      <c r="I16920" s="223"/>
    </row>
    <row r="16921" spans="5:9" x14ac:dyDescent="0.25">
      <c r="E16921" s="225"/>
      <c r="G16921" s="281"/>
      <c r="H16921" s="281"/>
      <c r="I16921" s="223"/>
    </row>
    <row r="16922" spans="5:9" x14ac:dyDescent="0.25">
      <c r="E16922" s="225"/>
      <c r="G16922" s="281"/>
      <c r="H16922" s="281"/>
      <c r="I16922" s="223"/>
    </row>
    <row r="16923" spans="5:9" x14ac:dyDescent="0.25">
      <c r="E16923" s="225"/>
      <c r="G16923" s="281"/>
      <c r="H16923" s="281"/>
      <c r="I16923" s="223"/>
    </row>
    <row r="16924" spans="5:9" x14ac:dyDescent="0.25">
      <c r="E16924" s="225"/>
      <c r="G16924" s="281"/>
      <c r="H16924" s="281"/>
      <c r="I16924" s="223"/>
    </row>
    <row r="16925" spans="5:9" x14ac:dyDescent="0.25">
      <c r="E16925" s="225"/>
      <c r="G16925" s="281"/>
      <c r="H16925" s="281"/>
      <c r="I16925" s="223"/>
    </row>
    <row r="16926" spans="5:9" x14ac:dyDescent="0.25">
      <c r="E16926" s="225"/>
      <c r="G16926" s="281"/>
      <c r="H16926" s="281"/>
      <c r="I16926" s="223"/>
    </row>
    <row r="16927" spans="5:9" x14ac:dyDescent="0.25">
      <c r="E16927" s="225"/>
      <c r="G16927" s="281"/>
      <c r="H16927" s="281"/>
      <c r="I16927" s="223"/>
    </row>
    <row r="16928" spans="5:9" x14ac:dyDescent="0.25">
      <c r="E16928" s="225"/>
      <c r="G16928" s="281"/>
      <c r="H16928" s="281"/>
      <c r="I16928" s="223"/>
    </row>
    <row r="16929" spans="5:9" x14ac:dyDescent="0.25">
      <c r="E16929" s="225"/>
      <c r="G16929" s="281"/>
      <c r="H16929" s="281"/>
      <c r="I16929" s="223"/>
    </row>
    <row r="16930" spans="5:9" x14ac:dyDescent="0.25">
      <c r="E16930" s="225"/>
      <c r="G16930" s="281"/>
      <c r="H16930" s="281"/>
      <c r="I16930" s="223"/>
    </row>
    <row r="16931" spans="5:9" x14ac:dyDescent="0.25">
      <c r="E16931" s="225"/>
      <c r="G16931" s="281"/>
      <c r="H16931" s="281"/>
      <c r="I16931" s="223"/>
    </row>
    <row r="16932" spans="5:9" x14ac:dyDescent="0.25">
      <c r="E16932" s="225"/>
      <c r="G16932" s="281"/>
      <c r="H16932" s="281"/>
      <c r="I16932" s="223"/>
    </row>
    <row r="16933" spans="5:9" x14ac:dyDescent="0.25">
      <c r="E16933" s="225"/>
      <c r="G16933" s="281"/>
      <c r="H16933" s="281"/>
      <c r="I16933" s="223"/>
    </row>
    <row r="16934" spans="5:9" x14ac:dyDescent="0.25">
      <c r="E16934" s="225"/>
      <c r="G16934" s="281"/>
      <c r="H16934" s="281"/>
      <c r="I16934" s="223"/>
    </row>
    <row r="16935" spans="5:9" x14ac:dyDescent="0.25">
      <c r="E16935" s="225"/>
      <c r="G16935" s="281"/>
      <c r="H16935" s="281"/>
      <c r="I16935" s="223"/>
    </row>
    <row r="16936" spans="5:9" x14ac:dyDescent="0.25">
      <c r="E16936" s="225"/>
      <c r="G16936" s="281"/>
      <c r="H16936" s="281"/>
      <c r="I16936" s="223"/>
    </row>
    <row r="16937" spans="5:9" x14ac:dyDescent="0.25">
      <c r="E16937" s="225"/>
      <c r="G16937" s="281"/>
      <c r="H16937" s="281"/>
      <c r="I16937" s="223"/>
    </row>
    <row r="16938" spans="5:9" x14ac:dyDescent="0.25">
      <c r="E16938" s="225"/>
      <c r="G16938" s="281"/>
      <c r="H16938" s="281"/>
      <c r="I16938" s="223"/>
    </row>
    <row r="16939" spans="5:9" x14ac:dyDescent="0.25">
      <c r="E16939" s="225"/>
      <c r="G16939" s="281"/>
      <c r="H16939" s="281"/>
      <c r="I16939" s="223"/>
    </row>
    <row r="16940" spans="5:9" x14ac:dyDescent="0.25">
      <c r="E16940" s="225"/>
      <c r="G16940" s="281"/>
      <c r="H16940" s="281"/>
      <c r="I16940" s="223"/>
    </row>
    <row r="16941" spans="5:9" x14ac:dyDescent="0.25">
      <c r="E16941" s="225"/>
      <c r="G16941" s="281"/>
      <c r="H16941" s="281"/>
      <c r="I16941" s="223"/>
    </row>
    <row r="16942" spans="5:9" x14ac:dyDescent="0.25">
      <c r="E16942" s="225"/>
      <c r="G16942" s="281"/>
      <c r="H16942" s="281"/>
      <c r="I16942" s="223"/>
    </row>
    <row r="16943" spans="5:9" x14ac:dyDescent="0.25">
      <c r="E16943" s="225"/>
      <c r="G16943" s="281"/>
      <c r="H16943" s="281"/>
      <c r="I16943" s="223"/>
    </row>
    <row r="16944" spans="5:9" x14ac:dyDescent="0.25">
      <c r="E16944" s="225"/>
      <c r="G16944" s="281"/>
      <c r="H16944" s="281"/>
      <c r="I16944" s="223"/>
    </row>
    <row r="16945" spans="5:9" x14ac:dyDescent="0.25">
      <c r="E16945" s="225"/>
      <c r="G16945" s="281"/>
      <c r="H16945" s="281"/>
      <c r="I16945" s="223"/>
    </row>
    <row r="16946" spans="5:9" x14ac:dyDescent="0.25">
      <c r="E16946" s="225"/>
      <c r="G16946" s="281"/>
      <c r="H16946" s="281"/>
      <c r="I16946" s="223"/>
    </row>
    <row r="16947" spans="5:9" x14ac:dyDescent="0.25">
      <c r="E16947" s="225"/>
      <c r="G16947" s="281"/>
      <c r="H16947" s="281"/>
      <c r="I16947" s="223"/>
    </row>
    <row r="16948" spans="5:9" x14ac:dyDescent="0.25">
      <c r="E16948" s="225"/>
      <c r="G16948" s="281"/>
      <c r="H16948" s="281"/>
      <c r="I16948" s="223"/>
    </row>
    <row r="16949" spans="5:9" x14ac:dyDescent="0.25">
      <c r="E16949" s="225"/>
      <c r="G16949" s="281"/>
      <c r="H16949" s="281"/>
      <c r="I16949" s="223"/>
    </row>
    <row r="16950" spans="5:9" x14ac:dyDescent="0.25">
      <c r="E16950" s="225"/>
      <c r="G16950" s="281"/>
      <c r="H16950" s="281"/>
      <c r="I16950" s="223"/>
    </row>
    <row r="16951" spans="5:9" x14ac:dyDescent="0.25">
      <c r="E16951" s="225"/>
      <c r="G16951" s="281"/>
      <c r="H16951" s="281"/>
      <c r="I16951" s="223"/>
    </row>
    <row r="16952" spans="5:9" x14ac:dyDescent="0.25">
      <c r="E16952" s="225"/>
      <c r="G16952" s="281"/>
      <c r="H16952" s="281"/>
      <c r="I16952" s="223"/>
    </row>
    <row r="16953" spans="5:9" x14ac:dyDescent="0.25">
      <c r="E16953" s="225"/>
      <c r="G16953" s="281"/>
      <c r="H16953" s="281"/>
      <c r="I16953" s="223"/>
    </row>
    <row r="16954" spans="5:9" x14ac:dyDescent="0.25">
      <c r="E16954" s="225"/>
      <c r="G16954" s="281"/>
      <c r="H16954" s="281"/>
      <c r="I16954" s="223"/>
    </row>
    <row r="16955" spans="5:9" x14ac:dyDescent="0.25">
      <c r="E16955" s="225"/>
      <c r="G16955" s="281"/>
      <c r="H16955" s="281"/>
      <c r="I16955" s="223"/>
    </row>
    <row r="16956" spans="5:9" x14ac:dyDescent="0.25">
      <c r="E16956" s="225"/>
      <c r="G16956" s="281"/>
      <c r="H16956" s="281"/>
      <c r="I16956" s="223"/>
    </row>
    <row r="16957" spans="5:9" x14ac:dyDescent="0.25">
      <c r="E16957" s="225"/>
      <c r="G16957" s="281"/>
      <c r="H16957" s="281"/>
      <c r="I16957" s="223"/>
    </row>
    <row r="16958" spans="5:9" x14ac:dyDescent="0.25">
      <c r="E16958" s="225"/>
      <c r="G16958" s="281"/>
      <c r="H16958" s="281"/>
      <c r="I16958" s="223"/>
    </row>
    <row r="16959" spans="5:9" x14ac:dyDescent="0.25">
      <c r="E16959" s="225"/>
      <c r="G16959" s="281"/>
      <c r="H16959" s="281"/>
      <c r="I16959" s="223"/>
    </row>
    <row r="16960" spans="5:9" x14ac:dyDescent="0.25">
      <c r="E16960" s="225"/>
      <c r="G16960" s="281"/>
      <c r="H16960" s="281"/>
      <c r="I16960" s="223"/>
    </row>
    <row r="16961" spans="5:9" x14ac:dyDescent="0.25">
      <c r="E16961" s="225"/>
      <c r="G16961" s="281"/>
      <c r="H16961" s="281"/>
      <c r="I16961" s="223"/>
    </row>
    <row r="16962" spans="5:9" x14ac:dyDescent="0.25">
      <c r="E16962" s="225"/>
      <c r="G16962" s="281"/>
      <c r="H16962" s="281"/>
      <c r="I16962" s="223"/>
    </row>
    <row r="16963" spans="5:9" x14ac:dyDescent="0.25">
      <c r="E16963" s="225"/>
      <c r="G16963" s="281"/>
      <c r="H16963" s="281"/>
      <c r="I16963" s="223"/>
    </row>
    <row r="16964" spans="5:9" x14ac:dyDescent="0.25">
      <c r="E16964" s="225"/>
      <c r="G16964" s="281"/>
      <c r="H16964" s="281"/>
      <c r="I16964" s="223"/>
    </row>
    <row r="16965" spans="5:9" x14ac:dyDescent="0.25">
      <c r="E16965" s="225"/>
      <c r="G16965" s="281"/>
      <c r="H16965" s="281"/>
      <c r="I16965" s="223"/>
    </row>
    <row r="16966" spans="5:9" x14ac:dyDescent="0.25">
      <c r="E16966" s="225"/>
      <c r="G16966" s="281"/>
      <c r="H16966" s="281"/>
      <c r="I16966" s="223"/>
    </row>
    <row r="16967" spans="5:9" x14ac:dyDescent="0.25">
      <c r="E16967" s="225"/>
      <c r="G16967" s="281"/>
      <c r="H16967" s="281"/>
      <c r="I16967" s="223"/>
    </row>
    <row r="16968" spans="5:9" x14ac:dyDescent="0.25">
      <c r="E16968" s="225"/>
      <c r="G16968" s="281"/>
      <c r="H16968" s="281"/>
      <c r="I16968" s="223"/>
    </row>
    <row r="16969" spans="5:9" x14ac:dyDescent="0.25">
      <c r="E16969" s="225"/>
      <c r="G16969" s="281"/>
      <c r="H16969" s="281"/>
      <c r="I16969" s="223"/>
    </row>
    <row r="16970" spans="5:9" x14ac:dyDescent="0.25">
      <c r="E16970" s="225"/>
      <c r="G16970" s="281"/>
      <c r="H16970" s="281"/>
      <c r="I16970" s="223"/>
    </row>
    <row r="16971" spans="5:9" x14ac:dyDescent="0.25">
      <c r="E16971" s="225"/>
      <c r="G16971" s="281"/>
      <c r="H16971" s="281"/>
      <c r="I16971" s="223"/>
    </row>
    <row r="16972" spans="5:9" x14ac:dyDescent="0.25">
      <c r="E16972" s="225"/>
      <c r="G16972" s="281"/>
      <c r="H16972" s="281"/>
      <c r="I16972" s="223"/>
    </row>
    <row r="16973" spans="5:9" x14ac:dyDescent="0.25">
      <c r="E16973" s="225"/>
      <c r="G16973" s="281"/>
      <c r="H16973" s="281"/>
      <c r="I16973" s="223"/>
    </row>
    <row r="16974" spans="5:9" x14ac:dyDescent="0.25">
      <c r="E16974" s="225"/>
      <c r="G16974" s="281"/>
      <c r="H16974" s="281"/>
      <c r="I16974" s="223"/>
    </row>
    <row r="16975" spans="5:9" x14ac:dyDescent="0.25">
      <c r="E16975" s="225"/>
      <c r="G16975" s="281"/>
      <c r="H16975" s="281"/>
      <c r="I16975" s="223"/>
    </row>
    <row r="16976" spans="5:9" x14ac:dyDescent="0.25">
      <c r="E16976" s="225"/>
      <c r="G16976" s="281"/>
      <c r="H16976" s="281"/>
      <c r="I16976" s="223"/>
    </row>
    <row r="16977" spans="5:9" x14ac:dyDescent="0.25">
      <c r="E16977" s="225"/>
      <c r="G16977" s="281"/>
      <c r="H16977" s="281"/>
      <c r="I16977" s="223"/>
    </row>
    <row r="16978" spans="5:9" x14ac:dyDescent="0.25">
      <c r="E16978" s="225"/>
      <c r="G16978" s="281"/>
      <c r="H16978" s="281"/>
      <c r="I16978" s="223"/>
    </row>
    <row r="16979" spans="5:9" x14ac:dyDescent="0.25">
      <c r="E16979" s="225"/>
      <c r="G16979" s="281"/>
      <c r="H16979" s="281"/>
      <c r="I16979" s="223"/>
    </row>
    <row r="16980" spans="5:9" x14ac:dyDescent="0.25">
      <c r="E16980" s="225"/>
      <c r="G16980" s="281"/>
      <c r="H16980" s="281"/>
      <c r="I16980" s="223"/>
    </row>
    <row r="16981" spans="5:9" x14ac:dyDescent="0.25">
      <c r="E16981" s="225"/>
      <c r="G16981" s="281"/>
      <c r="H16981" s="281"/>
      <c r="I16981" s="223"/>
    </row>
    <row r="16982" spans="5:9" x14ac:dyDescent="0.25">
      <c r="E16982" s="225"/>
      <c r="G16982" s="281"/>
      <c r="H16982" s="281"/>
      <c r="I16982" s="223"/>
    </row>
    <row r="16983" spans="5:9" x14ac:dyDescent="0.25">
      <c r="E16983" s="225"/>
      <c r="G16983" s="281"/>
      <c r="H16983" s="281"/>
      <c r="I16983" s="223"/>
    </row>
    <row r="16984" spans="5:9" x14ac:dyDescent="0.25">
      <c r="E16984" s="225"/>
      <c r="G16984" s="281"/>
      <c r="H16984" s="281"/>
      <c r="I16984" s="223"/>
    </row>
    <row r="16985" spans="5:9" x14ac:dyDescent="0.25">
      <c r="E16985" s="225"/>
      <c r="G16985" s="281"/>
      <c r="H16985" s="281"/>
      <c r="I16985" s="223"/>
    </row>
    <row r="16986" spans="5:9" x14ac:dyDescent="0.25">
      <c r="E16986" s="225"/>
      <c r="G16986" s="281"/>
      <c r="H16986" s="281"/>
      <c r="I16986" s="223"/>
    </row>
    <row r="16987" spans="5:9" x14ac:dyDescent="0.25">
      <c r="E16987" s="225"/>
      <c r="G16987" s="281"/>
      <c r="H16987" s="281"/>
      <c r="I16987" s="223"/>
    </row>
    <row r="16988" spans="5:9" x14ac:dyDescent="0.25">
      <c r="E16988" s="225"/>
      <c r="G16988" s="281"/>
      <c r="H16988" s="281"/>
      <c r="I16988" s="223"/>
    </row>
    <row r="16989" spans="5:9" x14ac:dyDescent="0.25">
      <c r="E16989" s="225"/>
      <c r="G16989" s="281"/>
      <c r="H16989" s="281"/>
      <c r="I16989" s="223"/>
    </row>
    <row r="16990" spans="5:9" x14ac:dyDescent="0.25">
      <c r="E16990" s="225"/>
      <c r="G16990" s="281"/>
      <c r="H16990" s="281"/>
      <c r="I16990" s="223"/>
    </row>
    <row r="16991" spans="5:9" x14ac:dyDescent="0.25">
      <c r="E16991" s="225"/>
      <c r="G16991" s="281"/>
      <c r="H16991" s="281"/>
      <c r="I16991" s="223"/>
    </row>
    <row r="16992" spans="5:9" x14ac:dyDescent="0.25">
      <c r="E16992" s="225"/>
      <c r="G16992" s="281"/>
      <c r="H16992" s="281"/>
      <c r="I16992" s="223"/>
    </row>
    <row r="16993" spans="5:9" x14ac:dyDescent="0.25">
      <c r="E16993" s="225"/>
      <c r="G16993" s="281"/>
      <c r="H16993" s="281"/>
      <c r="I16993" s="223"/>
    </row>
    <row r="16994" spans="5:9" x14ac:dyDescent="0.25">
      <c r="E16994" s="225"/>
      <c r="G16994" s="281"/>
      <c r="H16994" s="281"/>
      <c r="I16994" s="223"/>
    </row>
    <row r="16995" spans="5:9" x14ac:dyDescent="0.25">
      <c r="E16995" s="225"/>
      <c r="G16995" s="281"/>
      <c r="H16995" s="281"/>
      <c r="I16995" s="223"/>
    </row>
    <row r="16996" spans="5:9" x14ac:dyDescent="0.25">
      <c r="E16996" s="225"/>
      <c r="G16996" s="281"/>
      <c r="H16996" s="281"/>
      <c r="I16996" s="223"/>
    </row>
    <row r="16997" spans="5:9" x14ac:dyDescent="0.25">
      <c r="E16997" s="225"/>
      <c r="G16997" s="281"/>
      <c r="H16997" s="281"/>
      <c r="I16997" s="223"/>
    </row>
    <row r="16998" spans="5:9" x14ac:dyDescent="0.25">
      <c r="E16998" s="225"/>
      <c r="G16998" s="281"/>
      <c r="H16998" s="281"/>
      <c r="I16998" s="223"/>
    </row>
    <row r="16999" spans="5:9" x14ac:dyDescent="0.25">
      <c r="E16999" s="225"/>
      <c r="G16999" s="281"/>
      <c r="H16999" s="281"/>
      <c r="I16999" s="223"/>
    </row>
    <row r="17000" spans="5:9" x14ac:dyDescent="0.25">
      <c r="E17000" s="225"/>
      <c r="G17000" s="281"/>
      <c r="H17000" s="281"/>
      <c r="I17000" s="223"/>
    </row>
    <row r="17001" spans="5:9" x14ac:dyDescent="0.25">
      <c r="E17001" s="225"/>
      <c r="G17001" s="281"/>
      <c r="H17001" s="281"/>
      <c r="I17001" s="223"/>
    </row>
    <row r="17002" spans="5:9" x14ac:dyDescent="0.25">
      <c r="E17002" s="225"/>
      <c r="G17002" s="281"/>
      <c r="H17002" s="281"/>
      <c r="I17002" s="223"/>
    </row>
    <row r="17003" spans="5:9" x14ac:dyDescent="0.25">
      <c r="E17003" s="225"/>
      <c r="G17003" s="281"/>
      <c r="H17003" s="281"/>
      <c r="I17003" s="223"/>
    </row>
    <row r="17004" spans="5:9" x14ac:dyDescent="0.25">
      <c r="E17004" s="225"/>
      <c r="G17004" s="281"/>
      <c r="H17004" s="281"/>
      <c r="I17004" s="223"/>
    </row>
    <row r="17005" spans="5:9" x14ac:dyDescent="0.25">
      <c r="E17005" s="225"/>
      <c r="G17005" s="281"/>
      <c r="H17005" s="281"/>
      <c r="I17005" s="223"/>
    </row>
    <row r="17006" spans="5:9" x14ac:dyDescent="0.25">
      <c r="E17006" s="225"/>
      <c r="G17006" s="281"/>
      <c r="H17006" s="281"/>
      <c r="I17006" s="223"/>
    </row>
    <row r="17007" spans="5:9" x14ac:dyDescent="0.25">
      <c r="E17007" s="225"/>
      <c r="G17007" s="281"/>
      <c r="H17007" s="281"/>
      <c r="I17007" s="223"/>
    </row>
    <row r="17008" spans="5:9" x14ac:dyDescent="0.25">
      <c r="E17008" s="225"/>
      <c r="G17008" s="281"/>
      <c r="H17008" s="281"/>
      <c r="I17008" s="223"/>
    </row>
    <row r="17009" spans="5:9" x14ac:dyDescent="0.25">
      <c r="E17009" s="225"/>
      <c r="G17009" s="281"/>
      <c r="H17009" s="281"/>
      <c r="I17009" s="223"/>
    </row>
    <row r="17010" spans="5:9" x14ac:dyDescent="0.25">
      <c r="E17010" s="225"/>
      <c r="G17010" s="281"/>
      <c r="H17010" s="281"/>
      <c r="I17010" s="223"/>
    </row>
    <row r="17011" spans="5:9" x14ac:dyDescent="0.25">
      <c r="E17011" s="225"/>
      <c r="G17011" s="281"/>
      <c r="H17011" s="281"/>
      <c r="I17011" s="223"/>
    </row>
    <row r="17012" spans="5:9" x14ac:dyDescent="0.25">
      <c r="E17012" s="225"/>
      <c r="G17012" s="281"/>
      <c r="H17012" s="281"/>
      <c r="I17012" s="223"/>
    </row>
    <row r="17013" spans="5:9" x14ac:dyDescent="0.25">
      <c r="E17013" s="225"/>
      <c r="G17013" s="281"/>
      <c r="H17013" s="281"/>
      <c r="I17013" s="223"/>
    </row>
    <row r="17014" spans="5:9" x14ac:dyDescent="0.25">
      <c r="E17014" s="225"/>
      <c r="G17014" s="281"/>
      <c r="H17014" s="281"/>
      <c r="I17014" s="223"/>
    </row>
    <row r="17015" spans="5:9" x14ac:dyDescent="0.25">
      <c r="E17015" s="225"/>
      <c r="G17015" s="281"/>
      <c r="H17015" s="281"/>
      <c r="I17015" s="223"/>
    </row>
    <row r="17016" spans="5:9" x14ac:dyDescent="0.25">
      <c r="E17016" s="225"/>
      <c r="G17016" s="281"/>
      <c r="H17016" s="281"/>
      <c r="I17016" s="223"/>
    </row>
    <row r="17017" spans="5:9" x14ac:dyDescent="0.25">
      <c r="E17017" s="225"/>
      <c r="G17017" s="281"/>
      <c r="H17017" s="281"/>
      <c r="I17017" s="223"/>
    </row>
    <row r="17018" spans="5:9" x14ac:dyDescent="0.25">
      <c r="E17018" s="225"/>
      <c r="G17018" s="281"/>
      <c r="H17018" s="281"/>
      <c r="I17018" s="223"/>
    </row>
    <row r="17019" spans="5:9" x14ac:dyDescent="0.25">
      <c r="E17019" s="225"/>
      <c r="G17019" s="281"/>
      <c r="H17019" s="281"/>
      <c r="I17019" s="223"/>
    </row>
    <row r="17020" spans="5:9" x14ac:dyDescent="0.25">
      <c r="E17020" s="225"/>
      <c r="G17020" s="281"/>
      <c r="H17020" s="281"/>
      <c r="I17020" s="223"/>
    </row>
    <row r="17021" spans="5:9" x14ac:dyDescent="0.25">
      <c r="E17021" s="225"/>
      <c r="G17021" s="281"/>
      <c r="H17021" s="281"/>
      <c r="I17021" s="223"/>
    </row>
    <row r="17022" spans="5:9" x14ac:dyDescent="0.25">
      <c r="E17022" s="225"/>
      <c r="G17022" s="281"/>
      <c r="H17022" s="281"/>
      <c r="I17022" s="223"/>
    </row>
    <row r="17023" spans="5:9" x14ac:dyDescent="0.25">
      <c r="E17023" s="225"/>
      <c r="G17023" s="281"/>
      <c r="H17023" s="281"/>
      <c r="I17023" s="223"/>
    </row>
    <row r="17024" spans="5:9" x14ac:dyDescent="0.25">
      <c r="E17024" s="225"/>
      <c r="G17024" s="281"/>
      <c r="H17024" s="281"/>
      <c r="I17024" s="223"/>
    </row>
    <row r="17025" spans="5:9" x14ac:dyDescent="0.25">
      <c r="E17025" s="225"/>
      <c r="G17025" s="281"/>
      <c r="H17025" s="281"/>
      <c r="I17025" s="223"/>
    </row>
    <row r="17026" spans="5:9" x14ac:dyDescent="0.25">
      <c r="E17026" s="225"/>
      <c r="G17026" s="281"/>
      <c r="H17026" s="281"/>
      <c r="I17026" s="223"/>
    </row>
    <row r="17027" spans="5:9" x14ac:dyDescent="0.25">
      <c r="E17027" s="225"/>
      <c r="G17027" s="281"/>
      <c r="H17027" s="281"/>
      <c r="I17027" s="223"/>
    </row>
    <row r="17028" spans="5:9" x14ac:dyDescent="0.25">
      <c r="E17028" s="225"/>
      <c r="G17028" s="281"/>
      <c r="H17028" s="281"/>
      <c r="I17028" s="223"/>
    </row>
    <row r="17029" spans="5:9" x14ac:dyDescent="0.25">
      <c r="E17029" s="225"/>
      <c r="G17029" s="281"/>
      <c r="H17029" s="281"/>
      <c r="I17029" s="223"/>
    </row>
    <row r="17030" spans="5:9" x14ac:dyDescent="0.25">
      <c r="E17030" s="225"/>
      <c r="G17030" s="281"/>
      <c r="H17030" s="281"/>
      <c r="I17030" s="223"/>
    </row>
    <row r="17031" spans="5:9" x14ac:dyDescent="0.25">
      <c r="E17031" s="225"/>
      <c r="G17031" s="281"/>
      <c r="H17031" s="281"/>
      <c r="I17031" s="223"/>
    </row>
    <row r="17032" spans="5:9" x14ac:dyDescent="0.25">
      <c r="E17032" s="225"/>
      <c r="G17032" s="281"/>
      <c r="H17032" s="281"/>
      <c r="I17032" s="223"/>
    </row>
    <row r="17033" spans="5:9" x14ac:dyDescent="0.25">
      <c r="E17033" s="225"/>
      <c r="G17033" s="281"/>
      <c r="H17033" s="281"/>
      <c r="I17033" s="223"/>
    </row>
    <row r="17034" spans="5:9" x14ac:dyDescent="0.25">
      <c r="E17034" s="225"/>
      <c r="G17034" s="281"/>
      <c r="H17034" s="281"/>
      <c r="I17034" s="223"/>
    </row>
    <row r="17035" spans="5:9" x14ac:dyDescent="0.25">
      <c r="E17035" s="225"/>
      <c r="G17035" s="281"/>
      <c r="H17035" s="281"/>
      <c r="I17035" s="223"/>
    </row>
    <row r="17036" spans="5:9" x14ac:dyDescent="0.25">
      <c r="E17036" s="225"/>
      <c r="G17036" s="281"/>
      <c r="H17036" s="281"/>
      <c r="I17036" s="223"/>
    </row>
    <row r="17037" spans="5:9" x14ac:dyDescent="0.25">
      <c r="E17037" s="225"/>
      <c r="G17037" s="281"/>
      <c r="H17037" s="281"/>
      <c r="I17037" s="223"/>
    </row>
    <row r="17038" spans="5:9" x14ac:dyDescent="0.25">
      <c r="E17038" s="225"/>
      <c r="G17038" s="281"/>
      <c r="H17038" s="281"/>
      <c r="I17038" s="223"/>
    </row>
    <row r="17039" spans="5:9" x14ac:dyDescent="0.25">
      <c r="E17039" s="225"/>
      <c r="G17039" s="281"/>
      <c r="H17039" s="281"/>
      <c r="I17039" s="223"/>
    </row>
    <row r="17040" spans="5:9" x14ac:dyDescent="0.25">
      <c r="E17040" s="225"/>
      <c r="G17040" s="281"/>
      <c r="H17040" s="281"/>
      <c r="I17040" s="223"/>
    </row>
    <row r="17041" spans="5:9" x14ac:dyDescent="0.25">
      <c r="E17041" s="225"/>
      <c r="G17041" s="281"/>
      <c r="H17041" s="281"/>
      <c r="I17041" s="223"/>
    </row>
    <row r="17042" spans="5:9" x14ac:dyDescent="0.25">
      <c r="E17042" s="225"/>
      <c r="G17042" s="281"/>
      <c r="H17042" s="281"/>
      <c r="I17042" s="223"/>
    </row>
    <row r="17043" spans="5:9" x14ac:dyDescent="0.25">
      <c r="E17043" s="225"/>
      <c r="G17043" s="281"/>
      <c r="H17043" s="281"/>
      <c r="I17043" s="223"/>
    </row>
    <row r="17044" spans="5:9" x14ac:dyDescent="0.25">
      <c r="E17044" s="225"/>
      <c r="G17044" s="281"/>
      <c r="H17044" s="281"/>
      <c r="I17044" s="223"/>
    </row>
    <row r="17045" spans="5:9" x14ac:dyDescent="0.25">
      <c r="E17045" s="225"/>
      <c r="G17045" s="281"/>
      <c r="H17045" s="281"/>
      <c r="I17045" s="223"/>
    </row>
    <row r="17046" spans="5:9" x14ac:dyDescent="0.25">
      <c r="E17046" s="225"/>
      <c r="G17046" s="281"/>
      <c r="H17046" s="281"/>
      <c r="I17046" s="223"/>
    </row>
    <row r="17047" spans="5:9" x14ac:dyDescent="0.25">
      <c r="E17047" s="225"/>
      <c r="G17047" s="281"/>
      <c r="H17047" s="281"/>
      <c r="I17047" s="223"/>
    </row>
    <row r="17048" spans="5:9" x14ac:dyDescent="0.25">
      <c r="E17048" s="225"/>
      <c r="G17048" s="281"/>
      <c r="H17048" s="281"/>
      <c r="I17048" s="223"/>
    </row>
    <row r="17049" spans="5:9" x14ac:dyDescent="0.25">
      <c r="E17049" s="225"/>
      <c r="G17049" s="281"/>
      <c r="H17049" s="281"/>
      <c r="I17049" s="223"/>
    </row>
    <row r="17050" spans="5:9" x14ac:dyDescent="0.25">
      <c r="E17050" s="225"/>
      <c r="G17050" s="281"/>
      <c r="H17050" s="281"/>
      <c r="I17050" s="223"/>
    </row>
    <row r="17051" spans="5:9" x14ac:dyDescent="0.25">
      <c r="E17051" s="225"/>
      <c r="G17051" s="281"/>
      <c r="H17051" s="281"/>
      <c r="I17051" s="223"/>
    </row>
    <row r="17052" spans="5:9" x14ac:dyDescent="0.25">
      <c r="E17052" s="225"/>
      <c r="G17052" s="281"/>
      <c r="H17052" s="281"/>
      <c r="I17052" s="223"/>
    </row>
    <row r="17053" spans="5:9" x14ac:dyDescent="0.25">
      <c r="E17053" s="225"/>
      <c r="G17053" s="281"/>
      <c r="H17053" s="281"/>
      <c r="I17053" s="223"/>
    </row>
    <row r="17054" spans="5:9" x14ac:dyDescent="0.25">
      <c r="E17054" s="225"/>
      <c r="G17054" s="281"/>
      <c r="H17054" s="281"/>
      <c r="I17054" s="223"/>
    </row>
    <row r="17055" spans="5:9" x14ac:dyDescent="0.25">
      <c r="E17055" s="225"/>
      <c r="G17055" s="281"/>
      <c r="H17055" s="281"/>
      <c r="I17055" s="223"/>
    </row>
    <row r="17056" spans="5:9" x14ac:dyDescent="0.25">
      <c r="E17056" s="225"/>
      <c r="G17056" s="281"/>
      <c r="H17056" s="281"/>
      <c r="I17056" s="223"/>
    </row>
    <row r="17057" spans="5:9" x14ac:dyDescent="0.25">
      <c r="E17057" s="225"/>
      <c r="G17057" s="281"/>
      <c r="H17057" s="281"/>
      <c r="I17057" s="223"/>
    </row>
    <row r="17058" spans="5:9" x14ac:dyDescent="0.25">
      <c r="E17058" s="225"/>
      <c r="G17058" s="281"/>
      <c r="H17058" s="281"/>
      <c r="I17058" s="223"/>
    </row>
    <row r="17059" spans="5:9" x14ac:dyDescent="0.25">
      <c r="E17059" s="225"/>
      <c r="G17059" s="281"/>
      <c r="H17059" s="281"/>
      <c r="I17059" s="223"/>
    </row>
    <row r="17060" spans="5:9" x14ac:dyDescent="0.25">
      <c r="E17060" s="225"/>
      <c r="G17060" s="281"/>
      <c r="H17060" s="281"/>
      <c r="I17060" s="223"/>
    </row>
    <row r="17061" spans="5:9" x14ac:dyDescent="0.25">
      <c r="E17061" s="225"/>
      <c r="G17061" s="281"/>
      <c r="H17061" s="281"/>
      <c r="I17061" s="223"/>
    </row>
    <row r="17062" spans="5:9" x14ac:dyDescent="0.25">
      <c r="E17062" s="225"/>
      <c r="G17062" s="281"/>
      <c r="H17062" s="281"/>
      <c r="I17062" s="223"/>
    </row>
    <row r="17063" spans="5:9" x14ac:dyDescent="0.25">
      <c r="E17063" s="225"/>
      <c r="G17063" s="281"/>
      <c r="H17063" s="281"/>
      <c r="I17063" s="223"/>
    </row>
    <row r="17064" spans="5:9" x14ac:dyDescent="0.25">
      <c r="E17064" s="225"/>
      <c r="G17064" s="281"/>
      <c r="H17064" s="281"/>
      <c r="I17064" s="223"/>
    </row>
    <row r="17065" spans="5:9" x14ac:dyDescent="0.25">
      <c r="E17065" s="225"/>
      <c r="G17065" s="281"/>
      <c r="H17065" s="281"/>
      <c r="I17065" s="223"/>
    </row>
    <row r="17066" spans="5:9" x14ac:dyDescent="0.25">
      <c r="E17066" s="225"/>
      <c r="G17066" s="281"/>
      <c r="H17066" s="281"/>
      <c r="I17066" s="223"/>
    </row>
    <row r="17067" spans="5:9" x14ac:dyDescent="0.25">
      <c r="E17067" s="225"/>
      <c r="G17067" s="281"/>
      <c r="H17067" s="281"/>
      <c r="I17067" s="223"/>
    </row>
    <row r="17068" spans="5:9" x14ac:dyDescent="0.25">
      <c r="E17068" s="225"/>
      <c r="G17068" s="281"/>
      <c r="H17068" s="281"/>
      <c r="I17068" s="223"/>
    </row>
    <row r="17069" spans="5:9" x14ac:dyDescent="0.25">
      <c r="E17069" s="225"/>
      <c r="G17069" s="281"/>
      <c r="H17069" s="281"/>
      <c r="I17069" s="223"/>
    </row>
    <row r="17070" spans="5:9" x14ac:dyDescent="0.25">
      <c r="E17070" s="225"/>
      <c r="G17070" s="281"/>
      <c r="H17070" s="281"/>
      <c r="I17070" s="223"/>
    </row>
    <row r="17071" spans="5:9" x14ac:dyDescent="0.25">
      <c r="E17071" s="225"/>
      <c r="G17071" s="281"/>
      <c r="H17071" s="281"/>
      <c r="I17071" s="223"/>
    </row>
    <row r="17072" spans="5:9" x14ac:dyDescent="0.25">
      <c r="E17072" s="225"/>
      <c r="G17072" s="281"/>
      <c r="H17072" s="281"/>
      <c r="I17072" s="223"/>
    </row>
    <row r="17073" spans="5:9" x14ac:dyDescent="0.25">
      <c r="E17073" s="225"/>
      <c r="G17073" s="281"/>
      <c r="H17073" s="281"/>
      <c r="I17073" s="223"/>
    </row>
    <row r="17074" spans="5:9" x14ac:dyDescent="0.25">
      <c r="E17074" s="225"/>
      <c r="G17074" s="281"/>
      <c r="H17074" s="281"/>
      <c r="I17074" s="223"/>
    </row>
    <row r="17075" spans="5:9" x14ac:dyDescent="0.25">
      <c r="E17075" s="225"/>
      <c r="G17075" s="281"/>
      <c r="H17075" s="281"/>
      <c r="I17075" s="223"/>
    </row>
    <row r="17076" spans="5:9" x14ac:dyDescent="0.25">
      <c r="E17076" s="225"/>
      <c r="G17076" s="281"/>
      <c r="H17076" s="281"/>
      <c r="I17076" s="223"/>
    </row>
    <row r="17077" spans="5:9" x14ac:dyDescent="0.25">
      <c r="E17077" s="225"/>
      <c r="G17077" s="281"/>
      <c r="H17077" s="281"/>
      <c r="I17077" s="223"/>
    </row>
    <row r="17078" spans="5:9" x14ac:dyDescent="0.25">
      <c r="E17078" s="225"/>
      <c r="G17078" s="281"/>
      <c r="H17078" s="281"/>
      <c r="I17078" s="223"/>
    </row>
    <row r="17079" spans="5:9" x14ac:dyDescent="0.25">
      <c r="E17079" s="225"/>
      <c r="G17079" s="281"/>
      <c r="H17079" s="281"/>
      <c r="I17079" s="223"/>
    </row>
    <row r="17080" spans="5:9" x14ac:dyDescent="0.25">
      <c r="E17080" s="225"/>
      <c r="G17080" s="281"/>
      <c r="H17080" s="281"/>
      <c r="I17080" s="223"/>
    </row>
    <row r="17081" spans="5:9" x14ac:dyDescent="0.25">
      <c r="E17081" s="225"/>
      <c r="G17081" s="281"/>
      <c r="H17081" s="281"/>
      <c r="I17081" s="223"/>
    </row>
    <row r="17082" spans="5:9" x14ac:dyDescent="0.25">
      <c r="E17082" s="225"/>
      <c r="G17082" s="281"/>
      <c r="H17082" s="281"/>
      <c r="I17082" s="223"/>
    </row>
    <row r="17083" spans="5:9" x14ac:dyDescent="0.25">
      <c r="E17083" s="225"/>
      <c r="G17083" s="281"/>
      <c r="H17083" s="281"/>
      <c r="I17083" s="223"/>
    </row>
    <row r="17084" spans="5:9" x14ac:dyDescent="0.25">
      <c r="E17084" s="225"/>
      <c r="G17084" s="281"/>
      <c r="H17084" s="281"/>
      <c r="I17084" s="223"/>
    </row>
    <row r="17085" spans="5:9" x14ac:dyDescent="0.25">
      <c r="E17085" s="225"/>
      <c r="G17085" s="281"/>
      <c r="H17085" s="281"/>
      <c r="I17085" s="223"/>
    </row>
    <row r="17086" spans="5:9" x14ac:dyDescent="0.25">
      <c r="E17086" s="225"/>
      <c r="G17086" s="281"/>
      <c r="H17086" s="281"/>
      <c r="I17086" s="223"/>
    </row>
    <row r="17087" spans="5:9" x14ac:dyDescent="0.25">
      <c r="E17087" s="225"/>
      <c r="G17087" s="281"/>
      <c r="H17087" s="281"/>
      <c r="I17087" s="223"/>
    </row>
    <row r="17088" spans="5:9" x14ac:dyDescent="0.25">
      <c r="E17088" s="225"/>
      <c r="G17088" s="281"/>
      <c r="H17088" s="281"/>
      <c r="I17088" s="223"/>
    </row>
    <row r="17089" spans="5:9" x14ac:dyDescent="0.25">
      <c r="E17089" s="225"/>
      <c r="G17089" s="281"/>
      <c r="H17089" s="281"/>
      <c r="I17089" s="223"/>
    </row>
    <row r="17090" spans="5:9" x14ac:dyDescent="0.25">
      <c r="E17090" s="225"/>
      <c r="G17090" s="281"/>
      <c r="H17090" s="281"/>
      <c r="I17090" s="223"/>
    </row>
    <row r="17091" spans="5:9" x14ac:dyDescent="0.25">
      <c r="E17091" s="225"/>
      <c r="G17091" s="281"/>
      <c r="H17091" s="281"/>
      <c r="I17091" s="223"/>
    </row>
    <row r="17092" spans="5:9" x14ac:dyDescent="0.25">
      <c r="E17092" s="225"/>
      <c r="G17092" s="281"/>
      <c r="H17092" s="281"/>
      <c r="I17092" s="223"/>
    </row>
    <row r="17093" spans="5:9" x14ac:dyDescent="0.25">
      <c r="E17093" s="225"/>
      <c r="G17093" s="281"/>
      <c r="H17093" s="281"/>
      <c r="I17093" s="223"/>
    </row>
    <row r="17094" spans="5:9" x14ac:dyDescent="0.25">
      <c r="E17094" s="225"/>
      <c r="G17094" s="281"/>
      <c r="H17094" s="281"/>
      <c r="I17094" s="223"/>
    </row>
    <row r="17095" spans="5:9" x14ac:dyDescent="0.25">
      <c r="E17095" s="225"/>
      <c r="G17095" s="281"/>
      <c r="H17095" s="281"/>
      <c r="I17095" s="223"/>
    </row>
    <row r="17096" spans="5:9" x14ac:dyDescent="0.25">
      <c r="E17096" s="225"/>
      <c r="G17096" s="281"/>
      <c r="H17096" s="281"/>
      <c r="I17096" s="223"/>
    </row>
    <row r="17097" spans="5:9" x14ac:dyDescent="0.25">
      <c r="E17097" s="225"/>
      <c r="G17097" s="281"/>
      <c r="H17097" s="281"/>
      <c r="I17097" s="223"/>
    </row>
    <row r="17098" spans="5:9" x14ac:dyDescent="0.25">
      <c r="E17098" s="225"/>
      <c r="G17098" s="281"/>
      <c r="H17098" s="281"/>
      <c r="I17098" s="223"/>
    </row>
    <row r="17099" spans="5:9" x14ac:dyDescent="0.25">
      <c r="E17099" s="225"/>
      <c r="G17099" s="281"/>
      <c r="H17099" s="281"/>
      <c r="I17099" s="223"/>
    </row>
    <row r="17100" spans="5:9" x14ac:dyDescent="0.25">
      <c r="E17100" s="225"/>
      <c r="G17100" s="281"/>
      <c r="H17100" s="281"/>
      <c r="I17100" s="223"/>
    </row>
    <row r="17101" spans="5:9" x14ac:dyDescent="0.25">
      <c r="E17101" s="225"/>
      <c r="G17101" s="281"/>
      <c r="H17101" s="281"/>
      <c r="I17101" s="223"/>
    </row>
    <row r="17102" spans="5:9" x14ac:dyDescent="0.25">
      <c r="E17102" s="225"/>
      <c r="G17102" s="281"/>
      <c r="H17102" s="281"/>
      <c r="I17102" s="223"/>
    </row>
    <row r="17103" spans="5:9" x14ac:dyDescent="0.25">
      <c r="E17103" s="225"/>
      <c r="G17103" s="281"/>
      <c r="H17103" s="281"/>
      <c r="I17103" s="223"/>
    </row>
    <row r="17104" spans="5:9" x14ac:dyDescent="0.25">
      <c r="E17104" s="225"/>
      <c r="G17104" s="281"/>
      <c r="H17104" s="281"/>
      <c r="I17104" s="223"/>
    </row>
    <row r="17105" spans="5:9" x14ac:dyDescent="0.25">
      <c r="E17105" s="225"/>
      <c r="G17105" s="281"/>
      <c r="H17105" s="281"/>
      <c r="I17105" s="223"/>
    </row>
    <row r="17106" spans="5:9" x14ac:dyDescent="0.25">
      <c r="E17106" s="225"/>
      <c r="G17106" s="281"/>
      <c r="H17106" s="281"/>
      <c r="I17106" s="223"/>
    </row>
    <row r="17107" spans="5:9" x14ac:dyDescent="0.25">
      <c r="E17107" s="225"/>
      <c r="G17107" s="281"/>
      <c r="H17107" s="281"/>
      <c r="I17107" s="223"/>
    </row>
    <row r="17108" spans="5:9" x14ac:dyDescent="0.25">
      <c r="E17108" s="225"/>
      <c r="G17108" s="281"/>
      <c r="H17108" s="281"/>
      <c r="I17108" s="223"/>
    </row>
    <row r="17109" spans="5:9" x14ac:dyDescent="0.25">
      <c r="E17109" s="225"/>
      <c r="G17109" s="281"/>
      <c r="H17109" s="281"/>
      <c r="I17109" s="223"/>
    </row>
    <row r="17110" spans="5:9" x14ac:dyDescent="0.25">
      <c r="E17110" s="225"/>
      <c r="G17110" s="281"/>
      <c r="H17110" s="281"/>
      <c r="I17110" s="223"/>
    </row>
    <row r="17111" spans="5:9" x14ac:dyDescent="0.25">
      <c r="E17111" s="225"/>
      <c r="G17111" s="281"/>
      <c r="H17111" s="281"/>
      <c r="I17111" s="223"/>
    </row>
    <row r="17112" spans="5:9" x14ac:dyDescent="0.25">
      <c r="E17112" s="225"/>
      <c r="G17112" s="281"/>
      <c r="H17112" s="281"/>
      <c r="I17112" s="223"/>
    </row>
    <row r="17113" spans="5:9" x14ac:dyDescent="0.25">
      <c r="E17113" s="225"/>
      <c r="G17113" s="281"/>
      <c r="H17113" s="281"/>
      <c r="I17113" s="223"/>
    </row>
    <row r="17114" spans="5:9" x14ac:dyDescent="0.25">
      <c r="E17114" s="225"/>
      <c r="G17114" s="281"/>
      <c r="H17114" s="281"/>
      <c r="I17114" s="223"/>
    </row>
    <row r="17115" spans="5:9" x14ac:dyDescent="0.25">
      <c r="E17115" s="225"/>
      <c r="G17115" s="281"/>
      <c r="H17115" s="281"/>
      <c r="I17115" s="223"/>
    </row>
    <row r="17116" spans="5:9" x14ac:dyDescent="0.25">
      <c r="E17116" s="225"/>
      <c r="G17116" s="281"/>
      <c r="H17116" s="281"/>
      <c r="I17116" s="223"/>
    </row>
    <row r="17117" spans="5:9" x14ac:dyDescent="0.25">
      <c r="E17117" s="225"/>
      <c r="G17117" s="281"/>
      <c r="H17117" s="281"/>
      <c r="I17117" s="223"/>
    </row>
    <row r="17118" spans="5:9" x14ac:dyDescent="0.25">
      <c r="E17118" s="225"/>
      <c r="G17118" s="281"/>
      <c r="H17118" s="281"/>
      <c r="I17118" s="223"/>
    </row>
    <row r="17119" spans="5:9" x14ac:dyDescent="0.25">
      <c r="E17119" s="225"/>
      <c r="G17119" s="281"/>
      <c r="H17119" s="281"/>
      <c r="I17119" s="223"/>
    </row>
    <row r="17120" spans="5:9" x14ac:dyDescent="0.25">
      <c r="E17120" s="225"/>
      <c r="G17120" s="281"/>
      <c r="H17120" s="281"/>
      <c r="I17120" s="223"/>
    </row>
    <row r="17121" spans="5:9" x14ac:dyDescent="0.25">
      <c r="E17121" s="225"/>
      <c r="G17121" s="281"/>
      <c r="H17121" s="281"/>
      <c r="I17121" s="223"/>
    </row>
    <row r="17122" spans="5:9" x14ac:dyDescent="0.25">
      <c r="E17122" s="225"/>
      <c r="G17122" s="281"/>
      <c r="H17122" s="281"/>
      <c r="I17122" s="223"/>
    </row>
    <row r="17123" spans="5:9" x14ac:dyDescent="0.25">
      <c r="E17123" s="225"/>
      <c r="G17123" s="281"/>
      <c r="H17123" s="281"/>
      <c r="I17123" s="223"/>
    </row>
    <row r="17124" spans="5:9" x14ac:dyDescent="0.25">
      <c r="E17124" s="225"/>
      <c r="G17124" s="281"/>
      <c r="H17124" s="281"/>
      <c r="I17124" s="223"/>
    </row>
    <row r="17125" spans="5:9" x14ac:dyDescent="0.25">
      <c r="E17125" s="225"/>
      <c r="G17125" s="281"/>
      <c r="H17125" s="281"/>
      <c r="I17125" s="223"/>
    </row>
    <row r="17126" spans="5:9" x14ac:dyDescent="0.25">
      <c r="E17126" s="225"/>
      <c r="G17126" s="281"/>
      <c r="H17126" s="281"/>
      <c r="I17126" s="223"/>
    </row>
    <row r="17127" spans="5:9" x14ac:dyDescent="0.25">
      <c r="E17127" s="225"/>
      <c r="G17127" s="281"/>
      <c r="H17127" s="281"/>
      <c r="I17127" s="223"/>
    </row>
    <row r="17128" spans="5:9" x14ac:dyDescent="0.25">
      <c r="E17128" s="225"/>
      <c r="G17128" s="281"/>
      <c r="H17128" s="281"/>
      <c r="I17128" s="223"/>
    </row>
    <row r="17129" spans="5:9" x14ac:dyDescent="0.25">
      <c r="E17129" s="225"/>
      <c r="G17129" s="281"/>
      <c r="H17129" s="281"/>
      <c r="I17129" s="223"/>
    </row>
    <row r="17130" spans="5:9" x14ac:dyDescent="0.25">
      <c r="E17130" s="225"/>
      <c r="G17130" s="281"/>
      <c r="H17130" s="281"/>
      <c r="I17130" s="223"/>
    </row>
    <row r="17131" spans="5:9" x14ac:dyDescent="0.25">
      <c r="E17131" s="225"/>
      <c r="G17131" s="281"/>
      <c r="H17131" s="281"/>
      <c r="I17131" s="223"/>
    </row>
    <row r="17132" spans="5:9" x14ac:dyDescent="0.25">
      <c r="E17132" s="225"/>
      <c r="G17132" s="281"/>
      <c r="H17132" s="281"/>
      <c r="I17132" s="223"/>
    </row>
    <row r="17133" spans="5:9" x14ac:dyDescent="0.25">
      <c r="E17133" s="225"/>
      <c r="G17133" s="281"/>
      <c r="H17133" s="281"/>
      <c r="I17133" s="223"/>
    </row>
    <row r="17134" spans="5:9" x14ac:dyDescent="0.25">
      <c r="E17134" s="225"/>
      <c r="G17134" s="281"/>
      <c r="H17134" s="281"/>
      <c r="I17134" s="223"/>
    </row>
    <row r="17135" spans="5:9" x14ac:dyDescent="0.25">
      <c r="E17135" s="225"/>
      <c r="G17135" s="281"/>
      <c r="H17135" s="281"/>
      <c r="I17135" s="223"/>
    </row>
    <row r="17136" spans="5:9" x14ac:dyDescent="0.25">
      <c r="E17136" s="225"/>
      <c r="G17136" s="281"/>
      <c r="H17136" s="281"/>
      <c r="I17136" s="223"/>
    </row>
    <row r="17137" spans="5:9" x14ac:dyDescent="0.25">
      <c r="E17137" s="225"/>
      <c r="G17137" s="281"/>
      <c r="H17137" s="281"/>
      <c r="I17137" s="223"/>
    </row>
    <row r="17138" spans="5:9" x14ac:dyDescent="0.25">
      <c r="E17138" s="225"/>
      <c r="G17138" s="281"/>
      <c r="H17138" s="281"/>
      <c r="I17138" s="223"/>
    </row>
    <row r="17139" spans="5:9" x14ac:dyDescent="0.25">
      <c r="E17139" s="225"/>
      <c r="G17139" s="281"/>
      <c r="H17139" s="281"/>
      <c r="I17139" s="223"/>
    </row>
    <row r="17140" spans="5:9" x14ac:dyDescent="0.25">
      <c r="E17140" s="225"/>
      <c r="G17140" s="281"/>
      <c r="H17140" s="281"/>
      <c r="I17140" s="223"/>
    </row>
    <row r="17141" spans="5:9" x14ac:dyDescent="0.25">
      <c r="E17141" s="225"/>
      <c r="G17141" s="281"/>
      <c r="H17141" s="281"/>
      <c r="I17141" s="223"/>
    </row>
    <row r="17142" spans="5:9" x14ac:dyDescent="0.25">
      <c r="E17142" s="225"/>
      <c r="G17142" s="281"/>
      <c r="H17142" s="281"/>
      <c r="I17142" s="223"/>
    </row>
    <row r="17143" spans="5:9" x14ac:dyDescent="0.25">
      <c r="E17143" s="225"/>
      <c r="G17143" s="281"/>
      <c r="H17143" s="281"/>
      <c r="I17143" s="223"/>
    </row>
    <row r="17144" spans="5:9" x14ac:dyDescent="0.25">
      <c r="E17144" s="225"/>
      <c r="G17144" s="281"/>
      <c r="H17144" s="281"/>
      <c r="I17144" s="223"/>
    </row>
    <row r="17145" spans="5:9" x14ac:dyDescent="0.25">
      <c r="E17145" s="225"/>
      <c r="G17145" s="281"/>
      <c r="H17145" s="281"/>
      <c r="I17145" s="223"/>
    </row>
    <row r="17146" spans="5:9" x14ac:dyDescent="0.25">
      <c r="E17146" s="225"/>
      <c r="G17146" s="281"/>
      <c r="H17146" s="281"/>
      <c r="I17146" s="223"/>
    </row>
    <row r="17147" spans="5:9" x14ac:dyDescent="0.25">
      <c r="E17147" s="225"/>
      <c r="G17147" s="281"/>
      <c r="H17147" s="281"/>
      <c r="I17147" s="223"/>
    </row>
    <row r="17148" spans="5:9" x14ac:dyDescent="0.25">
      <c r="E17148" s="225"/>
      <c r="G17148" s="281"/>
      <c r="H17148" s="281"/>
      <c r="I17148" s="223"/>
    </row>
    <row r="17149" spans="5:9" x14ac:dyDescent="0.25">
      <c r="E17149" s="225"/>
      <c r="G17149" s="281"/>
      <c r="H17149" s="281"/>
      <c r="I17149" s="223"/>
    </row>
    <row r="17150" spans="5:9" x14ac:dyDescent="0.25">
      <c r="E17150" s="225"/>
      <c r="G17150" s="281"/>
      <c r="H17150" s="281"/>
      <c r="I17150" s="223"/>
    </row>
    <row r="17151" spans="5:9" x14ac:dyDescent="0.25">
      <c r="E17151" s="225"/>
      <c r="G17151" s="281"/>
      <c r="H17151" s="281"/>
      <c r="I17151" s="223"/>
    </row>
    <row r="17152" spans="5:9" x14ac:dyDescent="0.25">
      <c r="E17152" s="225"/>
      <c r="G17152" s="281"/>
      <c r="H17152" s="281"/>
      <c r="I17152" s="223"/>
    </row>
    <row r="17153" spans="5:9" x14ac:dyDescent="0.25">
      <c r="E17153" s="225"/>
      <c r="G17153" s="281"/>
      <c r="H17153" s="281"/>
      <c r="I17153" s="223"/>
    </row>
    <row r="17154" spans="5:9" x14ac:dyDescent="0.25">
      <c r="E17154" s="225"/>
      <c r="G17154" s="281"/>
      <c r="H17154" s="281"/>
      <c r="I17154" s="223"/>
    </row>
    <row r="17155" spans="5:9" x14ac:dyDescent="0.25">
      <c r="E17155" s="225"/>
      <c r="G17155" s="281"/>
      <c r="H17155" s="281"/>
      <c r="I17155" s="223"/>
    </row>
    <row r="17156" spans="5:9" x14ac:dyDescent="0.25">
      <c r="E17156" s="225"/>
      <c r="G17156" s="281"/>
      <c r="H17156" s="281"/>
      <c r="I17156" s="223"/>
    </row>
    <row r="17157" spans="5:9" x14ac:dyDescent="0.25">
      <c r="E17157" s="225"/>
      <c r="G17157" s="281"/>
      <c r="H17157" s="281"/>
      <c r="I17157" s="223"/>
    </row>
    <row r="17158" spans="5:9" x14ac:dyDescent="0.25">
      <c r="E17158" s="225"/>
      <c r="G17158" s="281"/>
      <c r="H17158" s="281"/>
      <c r="I17158" s="223"/>
    </row>
    <row r="17159" spans="5:9" x14ac:dyDescent="0.25">
      <c r="E17159" s="225"/>
      <c r="G17159" s="281"/>
      <c r="H17159" s="281"/>
      <c r="I17159" s="223"/>
    </row>
    <row r="17160" spans="5:9" x14ac:dyDescent="0.25">
      <c r="E17160" s="225"/>
      <c r="G17160" s="281"/>
      <c r="H17160" s="281"/>
      <c r="I17160" s="223"/>
    </row>
    <row r="17161" spans="5:9" x14ac:dyDescent="0.25">
      <c r="E17161" s="225"/>
      <c r="G17161" s="281"/>
      <c r="H17161" s="281"/>
      <c r="I17161" s="223"/>
    </row>
    <row r="17162" spans="5:9" x14ac:dyDescent="0.25">
      <c r="E17162" s="225"/>
      <c r="G17162" s="281"/>
      <c r="H17162" s="281"/>
      <c r="I17162" s="223"/>
    </row>
    <row r="17163" spans="5:9" x14ac:dyDescent="0.25">
      <c r="E17163" s="225"/>
      <c r="G17163" s="281"/>
      <c r="H17163" s="281"/>
      <c r="I17163" s="223"/>
    </row>
    <row r="17164" spans="5:9" x14ac:dyDescent="0.25">
      <c r="E17164" s="225"/>
      <c r="G17164" s="281"/>
      <c r="H17164" s="281"/>
      <c r="I17164" s="223"/>
    </row>
    <row r="17165" spans="5:9" x14ac:dyDescent="0.25">
      <c r="E17165" s="225"/>
      <c r="G17165" s="281"/>
      <c r="H17165" s="281"/>
      <c r="I17165" s="223"/>
    </row>
    <row r="17166" spans="5:9" x14ac:dyDescent="0.25">
      <c r="E17166" s="225"/>
      <c r="G17166" s="281"/>
      <c r="H17166" s="281"/>
      <c r="I17166" s="223"/>
    </row>
    <row r="17167" spans="5:9" x14ac:dyDescent="0.25">
      <c r="E17167" s="225"/>
      <c r="G17167" s="281"/>
      <c r="H17167" s="281"/>
      <c r="I17167" s="223"/>
    </row>
    <row r="17168" spans="5:9" x14ac:dyDescent="0.25">
      <c r="E17168" s="225"/>
      <c r="G17168" s="281"/>
      <c r="H17168" s="281"/>
      <c r="I17168" s="223"/>
    </row>
    <row r="17169" spans="5:9" x14ac:dyDescent="0.25">
      <c r="E17169" s="225"/>
      <c r="G17169" s="281"/>
      <c r="H17169" s="281"/>
      <c r="I17169" s="223"/>
    </row>
    <row r="17170" spans="5:9" x14ac:dyDescent="0.25">
      <c r="E17170" s="225"/>
      <c r="G17170" s="281"/>
      <c r="H17170" s="281"/>
      <c r="I17170" s="223"/>
    </row>
    <row r="17171" spans="5:9" x14ac:dyDescent="0.25">
      <c r="E17171" s="225"/>
      <c r="G17171" s="281"/>
      <c r="H17171" s="281"/>
      <c r="I17171" s="223"/>
    </row>
    <row r="17172" spans="5:9" x14ac:dyDescent="0.25">
      <c r="E17172" s="225"/>
      <c r="G17172" s="281"/>
      <c r="H17172" s="281"/>
      <c r="I17172" s="223"/>
    </row>
    <row r="17173" spans="5:9" x14ac:dyDescent="0.25">
      <c r="E17173" s="225"/>
      <c r="G17173" s="281"/>
      <c r="H17173" s="281"/>
      <c r="I17173" s="223"/>
    </row>
    <row r="17174" spans="5:9" x14ac:dyDescent="0.25">
      <c r="E17174" s="225"/>
      <c r="G17174" s="281"/>
      <c r="H17174" s="281"/>
      <c r="I17174" s="223"/>
    </row>
    <row r="17175" spans="5:9" x14ac:dyDescent="0.25">
      <c r="E17175" s="225"/>
      <c r="G17175" s="281"/>
      <c r="H17175" s="281"/>
      <c r="I17175" s="223"/>
    </row>
    <row r="17176" spans="5:9" x14ac:dyDescent="0.25">
      <c r="E17176" s="225"/>
      <c r="G17176" s="281"/>
      <c r="H17176" s="281"/>
      <c r="I17176" s="223"/>
    </row>
    <row r="17177" spans="5:9" x14ac:dyDescent="0.25">
      <c r="E17177" s="225"/>
      <c r="G17177" s="281"/>
      <c r="H17177" s="281"/>
      <c r="I17177" s="223"/>
    </row>
    <row r="17178" spans="5:9" x14ac:dyDescent="0.25">
      <c r="E17178" s="225"/>
      <c r="G17178" s="281"/>
      <c r="H17178" s="281"/>
      <c r="I17178" s="223"/>
    </row>
    <row r="17179" spans="5:9" x14ac:dyDescent="0.25">
      <c r="E17179" s="225"/>
      <c r="G17179" s="281"/>
      <c r="H17179" s="281"/>
      <c r="I17179" s="223"/>
    </row>
    <row r="17180" spans="5:9" x14ac:dyDescent="0.25">
      <c r="E17180" s="225"/>
      <c r="G17180" s="281"/>
      <c r="H17180" s="281"/>
      <c r="I17180" s="223"/>
    </row>
    <row r="17181" spans="5:9" x14ac:dyDescent="0.25">
      <c r="E17181" s="225"/>
      <c r="G17181" s="281"/>
      <c r="H17181" s="281"/>
      <c r="I17181" s="223"/>
    </row>
    <row r="17182" spans="5:9" x14ac:dyDescent="0.25">
      <c r="E17182" s="225"/>
      <c r="G17182" s="281"/>
      <c r="H17182" s="281"/>
      <c r="I17182" s="223"/>
    </row>
    <row r="17183" spans="5:9" x14ac:dyDescent="0.25">
      <c r="E17183" s="225"/>
      <c r="G17183" s="281"/>
      <c r="H17183" s="281"/>
      <c r="I17183" s="223"/>
    </row>
    <row r="17184" spans="5:9" x14ac:dyDescent="0.25">
      <c r="E17184" s="225"/>
      <c r="G17184" s="281"/>
      <c r="H17184" s="281"/>
      <c r="I17184" s="223"/>
    </row>
    <row r="17185" spans="5:9" x14ac:dyDescent="0.25">
      <c r="E17185" s="225"/>
      <c r="G17185" s="281"/>
      <c r="H17185" s="281"/>
      <c r="I17185" s="223"/>
    </row>
    <row r="17186" spans="5:9" x14ac:dyDescent="0.25">
      <c r="E17186" s="225"/>
      <c r="G17186" s="281"/>
      <c r="H17186" s="281"/>
      <c r="I17186" s="223"/>
    </row>
    <row r="17187" spans="5:9" x14ac:dyDescent="0.25">
      <c r="E17187" s="225"/>
      <c r="G17187" s="281"/>
      <c r="H17187" s="281"/>
      <c r="I17187" s="223"/>
    </row>
    <row r="17188" spans="5:9" x14ac:dyDescent="0.25">
      <c r="E17188" s="225"/>
      <c r="G17188" s="281"/>
      <c r="H17188" s="281"/>
      <c r="I17188" s="223"/>
    </row>
    <row r="17189" spans="5:9" x14ac:dyDescent="0.25">
      <c r="E17189" s="225"/>
      <c r="G17189" s="281"/>
      <c r="H17189" s="281"/>
      <c r="I17189" s="223"/>
    </row>
    <row r="17190" spans="5:9" x14ac:dyDescent="0.25">
      <c r="E17190" s="225"/>
      <c r="G17190" s="281"/>
      <c r="H17190" s="281"/>
      <c r="I17190" s="223"/>
    </row>
    <row r="17191" spans="5:9" x14ac:dyDescent="0.25">
      <c r="E17191" s="225"/>
      <c r="G17191" s="281"/>
      <c r="H17191" s="281"/>
      <c r="I17191" s="223"/>
    </row>
    <row r="17192" spans="5:9" x14ac:dyDescent="0.25">
      <c r="E17192" s="225"/>
      <c r="G17192" s="281"/>
      <c r="H17192" s="281"/>
      <c r="I17192" s="223"/>
    </row>
    <row r="17193" spans="5:9" x14ac:dyDescent="0.25">
      <c r="E17193" s="225"/>
      <c r="G17193" s="281"/>
      <c r="H17193" s="281"/>
      <c r="I17193" s="223"/>
    </row>
    <row r="17194" spans="5:9" x14ac:dyDescent="0.25">
      <c r="E17194" s="225"/>
      <c r="G17194" s="281"/>
      <c r="H17194" s="281"/>
      <c r="I17194" s="223"/>
    </row>
    <row r="17195" spans="5:9" x14ac:dyDescent="0.25">
      <c r="E17195" s="225"/>
      <c r="G17195" s="281"/>
      <c r="H17195" s="281"/>
      <c r="I17195" s="223"/>
    </row>
    <row r="17196" spans="5:9" x14ac:dyDescent="0.25">
      <c r="E17196" s="225"/>
      <c r="G17196" s="281"/>
      <c r="H17196" s="281"/>
      <c r="I17196" s="223"/>
    </row>
    <row r="17197" spans="5:9" x14ac:dyDescent="0.25">
      <c r="E17197" s="225"/>
      <c r="G17197" s="281"/>
      <c r="H17197" s="281"/>
      <c r="I17197" s="223"/>
    </row>
    <row r="17198" spans="5:9" x14ac:dyDescent="0.25">
      <c r="E17198" s="225"/>
      <c r="G17198" s="281"/>
      <c r="H17198" s="281"/>
      <c r="I17198" s="223"/>
    </row>
    <row r="17199" spans="5:9" x14ac:dyDescent="0.25">
      <c r="E17199" s="225"/>
      <c r="G17199" s="281"/>
      <c r="H17199" s="281"/>
      <c r="I17199" s="223"/>
    </row>
    <row r="17200" spans="5:9" x14ac:dyDescent="0.25">
      <c r="E17200" s="225"/>
      <c r="G17200" s="281"/>
      <c r="H17200" s="281"/>
      <c r="I17200" s="223"/>
    </row>
    <row r="17201" spans="5:9" x14ac:dyDescent="0.25">
      <c r="E17201" s="225"/>
      <c r="G17201" s="281"/>
      <c r="H17201" s="281"/>
      <c r="I17201" s="223"/>
    </row>
    <row r="17202" spans="5:9" x14ac:dyDescent="0.25">
      <c r="E17202" s="225"/>
      <c r="G17202" s="281"/>
      <c r="H17202" s="281"/>
      <c r="I17202" s="223"/>
    </row>
    <row r="17203" spans="5:9" x14ac:dyDescent="0.25">
      <c r="E17203" s="225"/>
      <c r="G17203" s="281"/>
      <c r="H17203" s="281"/>
      <c r="I17203" s="223"/>
    </row>
    <row r="17204" spans="5:9" x14ac:dyDescent="0.25">
      <c r="E17204" s="225"/>
      <c r="G17204" s="281"/>
      <c r="H17204" s="281"/>
      <c r="I17204" s="223"/>
    </row>
    <row r="17205" spans="5:9" x14ac:dyDescent="0.25">
      <c r="E17205" s="225"/>
      <c r="G17205" s="281"/>
      <c r="H17205" s="281"/>
      <c r="I17205" s="223"/>
    </row>
    <row r="17206" spans="5:9" x14ac:dyDescent="0.25">
      <c r="E17206" s="225"/>
      <c r="G17206" s="281"/>
      <c r="H17206" s="281"/>
      <c r="I17206" s="223"/>
    </row>
    <row r="17207" spans="5:9" x14ac:dyDescent="0.25">
      <c r="E17207" s="225"/>
      <c r="G17207" s="281"/>
      <c r="H17207" s="281"/>
      <c r="I17207" s="223"/>
    </row>
    <row r="17208" spans="5:9" x14ac:dyDescent="0.25">
      <c r="E17208" s="225"/>
      <c r="G17208" s="281"/>
      <c r="H17208" s="281"/>
      <c r="I17208" s="223"/>
    </row>
    <row r="17209" spans="5:9" x14ac:dyDescent="0.25">
      <c r="E17209" s="225"/>
      <c r="G17209" s="281"/>
      <c r="H17209" s="281"/>
      <c r="I17209" s="223"/>
    </row>
    <row r="17210" spans="5:9" x14ac:dyDescent="0.25">
      <c r="E17210" s="225"/>
      <c r="G17210" s="281"/>
      <c r="H17210" s="281"/>
      <c r="I17210" s="223"/>
    </row>
    <row r="17211" spans="5:9" x14ac:dyDescent="0.25">
      <c r="E17211" s="225"/>
      <c r="G17211" s="281"/>
      <c r="H17211" s="281"/>
      <c r="I17211" s="223"/>
    </row>
    <row r="17212" spans="5:9" x14ac:dyDescent="0.25">
      <c r="E17212" s="225"/>
      <c r="G17212" s="281"/>
      <c r="H17212" s="281"/>
      <c r="I17212" s="223"/>
    </row>
    <row r="17213" spans="5:9" x14ac:dyDescent="0.25">
      <c r="E17213" s="225"/>
      <c r="G17213" s="281"/>
      <c r="H17213" s="281"/>
      <c r="I17213" s="223"/>
    </row>
    <row r="17214" spans="5:9" x14ac:dyDescent="0.25">
      <c r="E17214" s="225"/>
      <c r="G17214" s="281"/>
      <c r="H17214" s="281"/>
      <c r="I17214" s="223"/>
    </row>
    <row r="17215" spans="5:9" x14ac:dyDescent="0.25">
      <c r="E17215" s="225"/>
      <c r="G17215" s="281"/>
      <c r="H17215" s="281"/>
      <c r="I17215" s="223"/>
    </row>
    <row r="17216" spans="5:9" x14ac:dyDescent="0.25">
      <c r="E17216" s="225"/>
      <c r="G17216" s="281"/>
      <c r="H17216" s="281"/>
      <c r="I17216" s="223"/>
    </row>
    <row r="17217" spans="5:9" x14ac:dyDescent="0.25">
      <c r="E17217" s="225"/>
      <c r="G17217" s="281"/>
      <c r="H17217" s="281"/>
      <c r="I17217" s="223"/>
    </row>
    <row r="17218" spans="5:9" x14ac:dyDescent="0.25">
      <c r="E17218" s="225"/>
      <c r="G17218" s="281"/>
      <c r="H17218" s="281"/>
      <c r="I17218" s="223"/>
    </row>
    <row r="17219" spans="5:9" x14ac:dyDescent="0.25">
      <c r="E17219" s="225"/>
      <c r="G17219" s="281"/>
      <c r="H17219" s="281"/>
      <c r="I17219" s="223"/>
    </row>
    <row r="17220" spans="5:9" x14ac:dyDescent="0.25">
      <c r="E17220" s="225"/>
      <c r="G17220" s="281"/>
      <c r="H17220" s="281"/>
      <c r="I17220" s="223"/>
    </row>
    <row r="17221" spans="5:9" x14ac:dyDescent="0.25">
      <c r="E17221" s="225"/>
      <c r="G17221" s="281"/>
      <c r="H17221" s="281"/>
      <c r="I17221" s="223"/>
    </row>
    <row r="17222" spans="5:9" x14ac:dyDescent="0.25">
      <c r="E17222" s="225"/>
      <c r="G17222" s="281"/>
      <c r="H17222" s="281"/>
      <c r="I17222" s="223"/>
    </row>
    <row r="17223" spans="5:9" x14ac:dyDescent="0.25">
      <c r="E17223" s="225"/>
      <c r="G17223" s="281"/>
      <c r="H17223" s="281"/>
      <c r="I17223" s="223"/>
    </row>
    <row r="17224" spans="5:9" x14ac:dyDescent="0.25">
      <c r="E17224" s="225"/>
      <c r="G17224" s="281"/>
      <c r="H17224" s="281"/>
      <c r="I17224" s="223"/>
    </row>
    <row r="17225" spans="5:9" x14ac:dyDescent="0.25">
      <c r="E17225" s="225"/>
      <c r="G17225" s="281"/>
      <c r="H17225" s="281"/>
      <c r="I17225" s="223"/>
    </row>
    <row r="17226" spans="5:9" x14ac:dyDescent="0.25">
      <c r="E17226" s="225"/>
      <c r="G17226" s="281"/>
      <c r="H17226" s="281"/>
      <c r="I17226" s="223"/>
    </row>
    <row r="17227" spans="5:9" x14ac:dyDescent="0.25">
      <c r="E17227" s="225"/>
      <c r="G17227" s="281"/>
      <c r="H17227" s="281"/>
      <c r="I17227" s="223"/>
    </row>
    <row r="17228" spans="5:9" x14ac:dyDescent="0.25">
      <c r="E17228" s="225"/>
      <c r="G17228" s="281"/>
      <c r="H17228" s="281"/>
      <c r="I17228" s="223"/>
    </row>
    <row r="17229" spans="5:9" x14ac:dyDescent="0.25">
      <c r="E17229" s="225"/>
      <c r="G17229" s="281"/>
      <c r="H17229" s="281"/>
      <c r="I17229" s="223"/>
    </row>
    <row r="17230" spans="5:9" x14ac:dyDescent="0.25">
      <c r="E17230" s="225"/>
      <c r="G17230" s="281"/>
      <c r="H17230" s="281"/>
      <c r="I17230" s="223"/>
    </row>
    <row r="17231" spans="5:9" x14ac:dyDescent="0.25">
      <c r="E17231" s="225"/>
      <c r="G17231" s="281"/>
      <c r="H17231" s="281"/>
      <c r="I17231" s="223"/>
    </row>
    <row r="17232" spans="5:9" x14ac:dyDescent="0.25">
      <c r="E17232" s="225"/>
      <c r="G17232" s="281"/>
      <c r="H17232" s="281"/>
      <c r="I17232" s="223"/>
    </row>
    <row r="17233" spans="5:9" x14ac:dyDescent="0.25">
      <c r="E17233" s="225"/>
      <c r="G17233" s="281"/>
      <c r="H17233" s="281"/>
      <c r="I17233" s="223"/>
    </row>
    <row r="17234" spans="5:9" x14ac:dyDescent="0.25">
      <c r="E17234" s="225"/>
      <c r="G17234" s="281"/>
      <c r="H17234" s="281"/>
      <c r="I17234" s="223"/>
    </row>
    <row r="17235" spans="5:9" x14ac:dyDescent="0.25">
      <c r="E17235" s="225"/>
      <c r="G17235" s="281"/>
      <c r="H17235" s="281"/>
      <c r="I17235" s="223"/>
    </row>
    <row r="17236" spans="5:9" x14ac:dyDescent="0.25">
      <c r="E17236" s="225"/>
      <c r="G17236" s="281"/>
      <c r="H17236" s="281"/>
      <c r="I17236" s="223"/>
    </row>
    <row r="17237" spans="5:9" x14ac:dyDescent="0.25">
      <c r="E17237" s="225"/>
      <c r="G17237" s="281"/>
      <c r="H17237" s="281"/>
      <c r="I17237" s="223"/>
    </row>
    <row r="17238" spans="5:9" x14ac:dyDescent="0.25">
      <c r="E17238" s="225"/>
      <c r="G17238" s="281"/>
      <c r="H17238" s="281"/>
      <c r="I17238" s="223"/>
    </row>
    <row r="17239" spans="5:9" x14ac:dyDescent="0.25">
      <c r="E17239" s="225"/>
      <c r="G17239" s="281"/>
      <c r="H17239" s="281"/>
      <c r="I17239" s="223"/>
    </row>
    <row r="17240" spans="5:9" x14ac:dyDescent="0.25">
      <c r="E17240" s="225"/>
      <c r="G17240" s="281"/>
      <c r="H17240" s="281"/>
      <c r="I17240" s="223"/>
    </row>
    <row r="17241" spans="5:9" x14ac:dyDescent="0.25">
      <c r="E17241" s="225"/>
      <c r="G17241" s="281"/>
      <c r="H17241" s="281"/>
      <c r="I17241" s="223"/>
    </row>
    <row r="17242" spans="5:9" x14ac:dyDescent="0.25">
      <c r="E17242" s="225"/>
      <c r="G17242" s="281"/>
      <c r="H17242" s="281"/>
      <c r="I17242" s="223"/>
    </row>
    <row r="17243" spans="5:9" x14ac:dyDescent="0.25">
      <c r="E17243" s="225"/>
      <c r="G17243" s="281"/>
      <c r="H17243" s="281"/>
      <c r="I17243" s="223"/>
    </row>
    <row r="17244" spans="5:9" x14ac:dyDescent="0.25">
      <c r="E17244" s="225"/>
      <c r="G17244" s="281"/>
      <c r="H17244" s="281"/>
      <c r="I17244" s="223"/>
    </row>
    <row r="17245" spans="5:9" x14ac:dyDescent="0.25">
      <c r="E17245" s="225"/>
      <c r="G17245" s="281"/>
      <c r="H17245" s="281"/>
      <c r="I17245" s="223"/>
    </row>
    <row r="17246" spans="5:9" x14ac:dyDescent="0.25">
      <c r="E17246" s="225"/>
      <c r="G17246" s="281"/>
      <c r="H17246" s="281"/>
      <c r="I17246" s="223"/>
    </row>
    <row r="17247" spans="5:9" x14ac:dyDescent="0.25">
      <c r="E17247" s="225"/>
      <c r="G17247" s="281"/>
      <c r="H17247" s="281"/>
      <c r="I17247" s="223"/>
    </row>
    <row r="17248" spans="5:9" x14ac:dyDescent="0.25">
      <c r="E17248" s="225"/>
      <c r="G17248" s="281"/>
      <c r="H17248" s="281"/>
      <c r="I17248" s="223"/>
    </row>
    <row r="17249" spans="5:9" x14ac:dyDescent="0.25">
      <c r="E17249" s="225"/>
      <c r="G17249" s="281"/>
      <c r="H17249" s="281"/>
      <c r="I17249" s="223"/>
    </row>
    <row r="17250" spans="5:9" x14ac:dyDescent="0.25">
      <c r="E17250" s="225"/>
      <c r="G17250" s="281"/>
      <c r="H17250" s="281"/>
      <c r="I17250" s="223"/>
    </row>
    <row r="17251" spans="5:9" x14ac:dyDescent="0.25">
      <c r="E17251" s="225"/>
      <c r="G17251" s="281"/>
      <c r="H17251" s="281"/>
      <c r="I17251" s="223"/>
    </row>
    <row r="17252" spans="5:9" x14ac:dyDescent="0.25">
      <c r="E17252" s="225"/>
      <c r="G17252" s="281"/>
      <c r="H17252" s="281"/>
      <c r="I17252" s="223"/>
    </row>
    <row r="17253" spans="5:9" x14ac:dyDescent="0.25">
      <c r="E17253" s="225"/>
      <c r="G17253" s="281"/>
      <c r="H17253" s="281"/>
      <c r="I17253" s="223"/>
    </row>
    <row r="17254" spans="5:9" x14ac:dyDescent="0.25">
      <c r="E17254" s="225"/>
      <c r="G17254" s="281"/>
      <c r="H17254" s="281"/>
      <c r="I17254" s="223"/>
    </row>
    <row r="17255" spans="5:9" x14ac:dyDescent="0.25">
      <c r="E17255" s="225"/>
      <c r="G17255" s="281"/>
      <c r="H17255" s="281"/>
      <c r="I17255" s="223"/>
    </row>
    <row r="17256" spans="5:9" x14ac:dyDescent="0.25">
      <c r="E17256" s="225"/>
      <c r="G17256" s="281"/>
      <c r="H17256" s="281"/>
      <c r="I17256" s="223"/>
    </row>
    <row r="17257" spans="5:9" x14ac:dyDescent="0.25">
      <c r="E17257" s="225"/>
      <c r="G17257" s="281"/>
      <c r="H17257" s="281"/>
      <c r="I17257" s="223"/>
    </row>
    <row r="17258" spans="5:9" x14ac:dyDescent="0.25">
      <c r="E17258" s="225"/>
      <c r="G17258" s="281"/>
      <c r="H17258" s="281"/>
      <c r="I17258" s="223"/>
    </row>
    <row r="17259" spans="5:9" x14ac:dyDescent="0.25">
      <c r="E17259" s="225"/>
      <c r="G17259" s="281"/>
      <c r="H17259" s="281"/>
      <c r="I17259" s="223"/>
    </row>
    <row r="17260" spans="5:9" x14ac:dyDescent="0.25">
      <c r="E17260" s="225"/>
      <c r="G17260" s="281"/>
      <c r="H17260" s="281"/>
      <c r="I17260" s="223"/>
    </row>
    <row r="17261" spans="5:9" x14ac:dyDescent="0.25">
      <c r="E17261" s="225"/>
      <c r="G17261" s="281"/>
      <c r="H17261" s="281"/>
      <c r="I17261" s="223"/>
    </row>
    <row r="17262" spans="5:9" x14ac:dyDescent="0.25">
      <c r="E17262" s="225"/>
      <c r="G17262" s="281"/>
      <c r="H17262" s="281"/>
      <c r="I17262" s="223"/>
    </row>
    <row r="17263" spans="5:9" x14ac:dyDescent="0.25">
      <c r="E17263" s="225"/>
      <c r="G17263" s="281"/>
      <c r="H17263" s="281"/>
      <c r="I17263" s="223"/>
    </row>
    <row r="17264" spans="5:9" x14ac:dyDescent="0.25">
      <c r="E17264" s="225"/>
      <c r="G17264" s="281"/>
      <c r="H17264" s="281"/>
      <c r="I17264" s="223"/>
    </row>
    <row r="17265" spans="5:9" x14ac:dyDescent="0.25">
      <c r="E17265" s="225"/>
      <c r="G17265" s="281"/>
      <c r="H17265" s="281"/>
      <c r="I17265" s="223"/>
    </row>
    <row r="17266" spans="5:9" x14ac:dyDescent="0.25">
      <c r="E17266" s="225"/>
      <c r="G17266" s="281"/>
      <c r="H17266" s="281"/>
      <c r="I17266" s="223"/>
    </row>
    <row r="17267" spans="5:9" x14ac:dyDescent="0.25">
      <c r="E17267" s="225"/>
      <c r="G17267" s="281"/>
      <c r="H17267" s="281"/>
      <c r="I17267" s="223"/>
    </row>
    <row r="17268" spans="5:9" x14ac:dyDescent="0.25">
      <c r="E17268" s="225"/>
      <c r="G17268" s="281"/>
      <c r="H17268" s="281"/>
      <c r="I17268" s="223"/>
    </row>
    <row r="17269" spans="5:9" x14ac:dyDescent="0.25">
      <c r="E17269" s="225"/>
      <c r="G17269" s="281"/>
      <c r="H17269" s="281"/>
      <c r="I17269" s="223"/>
    </row>
    <row r="17270" spans="5:9" x14ac:dyDescent="0.25">
      <c r="E17270" s="225"/>
      <c r="G17270" s="281"/>
      <c r="H17270" s="281"/>
      <c r="I17270" s="223"/>
    </row>
    <row r="17271" spans="5:9" x14ac:dyDescent="0.25">
      <c r="E17271" s="225"/>
      <c r="G17271" s="281"/>
      <c r="H17271" s="281"/>
      <c r="I17271" s="223"/>
    </row>
    <row r="17272" spans="5:9" x14ac:dyDescent="0.25">
      <c r="E17272" s="225"/>
      <c r="G17272" s="281"/>
      <c r="H17272" s="281"/>
      <c r="I17272" s="223"/>
    </row>
    <row r="17273" spans="5:9" x14ac:dyDescent="0.25">
      <c r="E17273" s="225"/>
      <c r="G17273" s="281"/>
      <c r="H17273" s="281"/>
      <c r="I17273" s="223"/>
    </row>
    <row r="17274" spans="5:9" x14ac:dyDescent="0.25">
      <c r="E17274" s="225"/>
      <c r="G17274" s="281"/>
      <c r="H17274" s="281"/>
      <c r="I17274" s="223"/>
    </row>
    <row r="17275" spans="5:9" x14ac:dyDescent="0.25">
      <c r="E17275" s="225"/>
      <c r="G17275" s="281"/>
      <c r="H17275" s="281"/>
      <c r="I17275" s="223"/>
    </row>
    <row r="17276" spans="5:9" x14ac:dyDescent="0.25">
      <c r="E17276" s="225"/>
      <c r="G17276" s="281"/>
      <c r="H17276" s="281"/>
      <c r="I17276" s="223"/>
    </row>
    <row r="17277" spans="5:9" x14ac:dyDescent="0.25">
      <c r="E17277" s="225"/>
      <c r="G17277" s="281"/>
      <c r="H17277" s="281"/>
      <c r="I17277" s="223"/>
    </row>
    <row r="17278" spans="5:9" x14ac:dyDescent="0.25">
      <c r="E17278" s="225"/>
      <c r="G17278" s="281"/>
      <c r="H17278" s="281"/>
      <c r="I17278" s="223"/>
    </row>
    <row r="17279" spans="5:9" x14ac:dyDescent="0.25">
      <c r="E17279" s="225"/>
      <c r="G17279" s="281"/>
      <c r="H17279" s="281"/>
      <c r="I17279" s="223"/>
    </row>
    <row r="17280" spans="5:9" x14ac:dyDescent="0.25">
      <c r="E17280" s="225"/>
      <c r="G17280" s="281"/>
      <c r="H17280" s="281"/>
      <c r="I17280" s="223"/>
    </row>
    <row r="17281" spans="5:9" x14ac:dyDescent="0.25">
      <c r="E17281" s="225"/>
      <c r="G17281" s="281"/>
      <c r="H17281" s="281"/>
      <c r="I17281" s="223"/>
    </row>
    <row r="17282" spans="5:9" x14ac:dyDescent="0.25">
      <c r="E17282" s="225"/>
      <c r="G17282" s="281"/>
      <c r="H17282" s="281"/>
      <c r="I17282" s="223"/>
    </row>
    <row r="17283" spans="5:9" x14ac:dyDescent="0.25">
      <c r="E17283" s="225"/>
      <c r="G17283" s="281"/>
      <c r="H17283" s="281"/>
      <c r="I17283" s="223"/>
    </row>
    <row r="17284" spans="5:9" x14ac:dyDescent="0.25">
      <c r="E17284" s="225"/>
      <c r="G17284" s="281"/>
      <c r="H17284" s="281"/>
      <c r="I17284" s="223"/>
    </row>
    <row r="17285" spans="5:9" x14ac:dyDescent="0.25">
      <c r="E17285" s="225"/>
      <c r="G17285" s="281"/>
      <c r="H17285" s="281"/>
      <c r="I17285" s="223"/>
    </row>
    <row r="17286" spans="5:9" x14ac:dyDescent="0.25">
      <c r="E17286" s="225"/>
      <c r="G17286" s="281"/>
      <c r="H17286" s="281"/>
      <c r="I17286" s="223"/>
    </row>
    <row r="17287" spans="5:9" x14ac:dyDescent="0.25">
      <c r="E17287" s="225"/>
      <c r="G17287" s="281"/>
      <c r="H17287" s="281"/>
      <c r="I17287" s="223"/>
    </row>
    <row r="17288" spans="5:9" x14ac:dyDescent="0.25">
      <c r="E17288" s="225"/>
      <c r="G17288" s="281"/>
      <c r="H17288" s="281"/>
      <c r="I17288" s="223"/>
    </row>
    <row r="17289" spans="5:9" x14ac:dyDescent="0.25">
      <c r="E17289" s="225"/>
      <c r="G17289" s="281"/>
      <c r="H17289" s="281"/>
      <c r="I17289" s="223"/>
    </row>
    <row r="17290" spans="5:9" x14ac:dyDescent="0.25">
      <c r="E17290" s="225"/>
      <c r="G17290" s="281"/>
      <c r="H17290" s="281"/>
      <c r="I17290" s="223"/>
    </row>
    <row r="17291" spans="5:9" x14ac:dyDescent="0.25">
      <c r="E17291" s="225"/>
      <c r="G17291" s="281"/>
      <c r="H17291" s="281"/>
      <c r="I17291" s="223"/>
    </row>
    <row r="17292" spans="5:9" x14ac:dyDescent="0.25">
      <c r="E17292" s="225"/>
      <c r="G17292" s="281"/>
      <c r="H17292" s="281"/>
      <c r="I17292" s="223"/>
    </row>
    <row r="17293" spans="5:9" x14ac:dyDescent="0.25">
      <c r="E17293" s="225"/>
      <c r="G17293" s="281"/>
      <c r="H17293" s="281"/>
      <c r="I17293" s="223"/>
    </row>
    <row r="17294" spans="5:9" x14ac:dyDescent="0.25">
      <c r="E17294" s="225"/>
      <c r="G17294" s="281"/>
      <c r="H17294" s="281"/>
      <c r="I17294" s="223"/>
    </row>
    <row r="17295" spans="5:9" x14ac:dyDescent="0.25">
      <c r="E17295" s="225"/>
      <c r="G17295" s="281"/>
      <c r="H17295" s="281"/>
      <c r="I17295" s="223"/>
    </row>
    <row r="17296" spans="5:9" x14ac:dyDescent="0.25">
      <c r="E17296" s="225"/>
      <c r="G17296" s="281"/>
      <c r="H17296" s="281"/>
      <c r="I17296" s="223"/>
    </row>
    <row r="17297" spans="5:9" x14ac:dyDescent="0.25">
      <c r="E17297" s="225"/>
      <c r="G17297" s="281"/>
      <c r="H17297" s="281"/>
      <c r="I17297" s="223"/>
    </row>
    <row r="17298" spans="5:9" x14ac:dyDescent="0.25">
      <c r="E17298" s="225"/>
      <c r="G17298" s="281"/>
      <c r="H17298" s="281"/>
      <c r="I17298" s="223"/>
    </row>
    <row r="17299" spans="5:9" x14ac:dyDescent="0.25">
      <c r="E17299" s="225"/>
      <c r="G17299" s="281"/>
      <c r="H17299" s="281"/>
      <c r="I17299" s="223"/>
    </row>
    <row r="17300" spans="5:9" x14ac:dyDescent="0.25">
      <c r="E17300" s="225"/>
      <c r="G17300" s="281"/>
      <c r="H17300" s="281"/>
      <c r="I17300" s="223"/>
    </row>
    <row r="17301" spans="5:9" x14ac:dyDescent="0.25">
      <c r="E17301" s="225"/>
      <c r="G17301" s="281"/>
      <c r="H17301" s="281"/>
      <c r="I17301" s="223"/>
    </row>
    <row r="17302" spans="5:9" x14ac:dyDescent="0.25">
      <c r="E17302" s="225"/>
      <c r="G17302" s="281"/>
      <c r="H17302" s="281"/>
      <c r="I17302" s="223"/>
    </row>
    <row r="17303" spans="5:9" x14ac:dyDescent="0.25">
      <c r="E17303" s="225"/>
      <c r="G17303" s="281"/>
      <c r="H17303" s="281"/>
      <c r="I17303" s="223"/>
    </row>
    <row r="17304" spans="5:9" x14ac:dyDescent="0.25">
      <c r="E17304" s="225"/>
      <c r="G17304" s="281"/>
      <c r="H17304" s="281"/>
      <c r="I17304" s="223"/>
    </row>
    <row r="17305" spans="5:9" x14ac:dyDescent="0.25">
      <c r="E17305" s="225"/>
      <c r="G17305" s="281"/>
      <c r="H17305" s="281"/>
      <c r="I17305" s="223"/>
    </row>
    <row r="17306" spans="5:9" x14ac:dyDescent="0.25">
      <c r="E17306" s="225"/>
      <c r="G17306" s="281"/>
      <c r="H17306" s="281"/>
      <c r="I17306" s="223"/>
    </row>
    <row r="17307" spans="5:9" x14ac:dyDescent="0.25">
      <c r="E17307" s="225"/>
      <c r="G17307" s="281"/>
      <c r="H17307" s="281"/>
      <c r="I17307" s="223"/>
    </row>
    <row r="17308" spans="5:9" x14ac:dyDescent="0.25">
      <c r="E17308" s="225"/>
      <c r="G17308" s="281"/>
      <c r="H17308" s="281"/>
      <c r="I17308" s="223"/>
    </row>
    <row r="17309" spans="5:9" x14ac:dyDescent="0.25">
      <c r="E17309" s="225"/>
      <c r="G17309" s="281"/>
      <c r="H17309" s="281"/>
      <c r="I17309" s="223"/>
    </row>
    <row r="17310" spans="5:9" x14ac:dyDescent="0.25">
      <c r="E17310" s="225"/>
      <c r="G17310" s="281"/>
      <c r="H17310" s="281"/>
      <c r="I17310" s="223"/>
    </row>
    <row r="17311" spans="5:9" x14ac:dyDescent="0.25">
      <c r="E17311" s="225"/>
      <c r="G17311" s="281"/>
      <c r="H17311" s="281"/>
      <c r="I17311" s="223"/>
    </row>
    <row r="17312" spans="5:9" x14ac:dyDescent="0.25">
      <c r="E17312" s="225"/>
      <c r="G17312" s="281"/>
      <c r="H17312" s="281"/>
      <c r="I17312" s="223"/>
    </row>
    <row r="17313" spans="5:9" x14ac:dyDescent="0.25">
      <c r="E17313" s="225"/>
      <c r="G17313" s="281"/>
      <c r="H17313" s="281"/>
      <c r="I17313" s="223"/>
    </row>
    <row r="17314" spans="5:9" x14ac:dyDescent="0.25">
      <c r="E17314" s="225"/>
      <c r="G17314" s="281"/>
      <c r="H17314" s="281"/>
      <c r="I17314" s="223"/>
    </row>
    <row r="17315" spans="5:9" x14ac:dyDescent="0.25">
      <c r="E17315" s="225"/>
      <c r="G17315" s="281"/>
      <c r="H17315" s="281"/>
      <c r="I17315" s="223"/>
    </row>
    <row r="17316" spans="5:9" x14ac:dyDescent="0.25">
      <c r="E17316" s="225"/>
      <c r="G17316" s="281"/>
      <c r="H17316" s="281"/>
      <c r="I17316" s="223"/>
    </row>
    <row r="17317" spans="5:9" x14ac:dyDescent="0.25">
      <c r="E17317" s="225"/>
      <c r="G17317" s="281"/>
      <c r="H17317" s="281"/>
      <c r="I17317" s="223"/>
    </row>
    <row r="17318" spans="5:9" x14ac:dyDescent="0.25">
      <c r="E17318" s="225"/>
      <c r="G17318" s="281"/>
      <c r="H17318" s="281"/>
      <c r="I17318" s="223"/>
    </row>
    <row r="17319" spans="5:9" x14ac:dyDescent="0.25">
      <c r="E17319" s="225"/>
      <c r="G17319" s="281"/>
      <c r="H17319" s="281"/>
      <c r="I17319" s="223"/>
    </row>
    <row r="17320" spans="5:9" x14ac:dyDescent="0.25">
      <c r="E17320" s="225"/>
      <c r="G17320" s="281"/>
      <c r="H17320" s="281"/>
      <c r="I17320" s="223"/>
    </row>
    <row r="17321" spans="5:9" x14ac:dyDescent="0.25">
      <c r="E17321" s="225"/>
      <c r="G17321" s="281"/>
      <c r="H17321" s="281"/>
      <c r="I17321" s="223"/>
    </row>
    <row r="17322" spans="5:9" x14ac:dyDescent="0.25">
      <c r="E17322" s="225"/>
      <c r="G17322" s="281"/>
      <c r="H17322" s="281"/>
      <c r="I17322" s="223"/>
    </row>
    <row r="17323" spans="5:9" x14ac:dyDescent="0.25">
      <c r="E17323" s="225"/>
      <c r="G17323" s="281"/>
      <c r="H17323" s="281"/>
      <c r="I17323" s="223"/>
    </row>
    <row r="17324" spans="5:9" x14ac:dyDescent="0.25">
      <c r="E17324" s="225"/>
      <c r="G17324" s="281"/>
      <c r="H17324" s="281"/>
      <c r="I17324" s="223"/>
    </row>
    <row r="17325" spans="5:9" x14ac:dyDescent="0.25">
      <c r="E17325" s="225"/>
      <c r="G17325" s="281"/>
      <c r="H17325" s="281"/>
      <c r="I17325" s="223"/>
    </row>
    <row r="17326" spans="5:9" x14ac:dyDescent="0.25">
      <c r="E17326" s="225"/>
      <c r="G17326" s="281"/>
      <c r="H17326" s="281"/>
      <c r="I17326" s="223"/>
    </row>
    <row r="17327" spans="5:9" x14ac:dyDescent="0.25">
      <c r="E17327" s="225"/>
      <c r="G17327" s="281"/>
      <c r="H17327" s="281"/>
      <c r="I17327" s="223"/>
    </row>
    <row r="17328" spans="5:9" x14ac:dyDescent="0.25">
      <c r="E17328" s="225"/>
      <c r="G17328" s="281"/>
      <c r="H17328" s="281"/>
      <c r="I17328" s="223"/>
    </row>
    <row r="17329" spans="5:9" x14ac:dyDescent="0.25">
      <c r="E17329" s="225"/>
      <c r="G17329" s="281"/>
      <c r="H17329" s="281"/>
      <c r="I17329" s="223"/>
    </row>
    <row r="17330" spans="5:9" x14ac:dyDescent="0.25">
      <c r="E17330" s="225"/>
      <c r="G17330" s="281"/>
      <c r="H17330" s="281"/>
      <c r="I17330" s="223"/>
    </row>
    <row r="17331" spans="5:9" x14ac:dyDescent="0.25">
      <c r="E17331" s="225"/>
      <c r="G17331" s="281"/>
      <c r="H17331" s="281"/>
      <c r="I17331" s="223"/>
    </row>
    <row r="17332" spans="5:9" x14ac:dyDescent="0.25">
      <c r="E17332" s="225"/>
      <c r="G17332" s="281"/>
      <c r="H17332" s="281"/>
      <c r="I17332" s="223"/>
    </row>
    <row r="17333" spans="5:9" x14ac:dyDescent="0.25">
      <c r="E17333" s="225"/>
      <c r="G17333" s="281"/>
      <c r="H17333" s="281"/>
      <c r="I17333" s="223"/>
    </row>
    <row r="17334" spans="5:9" x14ac:dyDescent="0.25">
      <c r="E17334" s="225"/>
      <c r="G17334" s="281"/>
      <c r="H17334" s="281"/>
      <c r="I17334" s="223"/>
    </row>
    <row r="17335" spans="5:9" x14ac:dyDescent="0.25">
      <c r="E17335" s="225"/>
      <c r="G17335" s="281"/>
      <c r="H17335" s="281"/>
      <c r="I17335" s="223"/>
    </row>
    <row r="17336" spans="5:9" x14ac:dyDescent="0.25">
      <c r="E17336" s="225"/>
      <c r="G17336" s="281"/>
      <c r="H17336" s="281"/>
      <c r="I17336" s="223"/>
    </row>
    <row r="17337" spans="5:9" x14ac:dyDescent="0.25">
      <c r="E17337" s="225"/>
      <c r="G17337" s="281"/>
      <c r="H17337" s="281"/>
      <c r="I17337" s="223"/>
    </row>
    <row r="17338" spans="5:9" x14ac:dyDescent="0.25">
      <c r="E17338" s="225"/>
      <c r="G17338" s="281"/>
      <c r="H17338" s="281"/>
      <c r="I17338" s="223"/>
    </row>
    <row r="17339" spans="5:9" x14ac:dyDescent="0.25">
      <c r="E17339" s="225"/>
      <c r="G17339" s="281"/>
      <c r="H17339" s="281"/>
      <c r="I17339" s="223"/>
    </row>
    <row r="17340" spans="5:9" x14ac:dyDescent="0.25">
      <c r="E17340" s="225"/>
      <c r="G17340" s="281"/>
      <c r="H17340" s="281"/>
      <c r="I17340" s="223"/>
    </row>
    <row r="17341" spans="5:9" x14ac:dyDescent="0.25">
      <c r="E17341" s="225"/>
      <c r="G17341" s="281"/>
      <c r="H17341" s="281"/>
      <c r="I17341" s="223"/>
    </row>
    <row r="17342" spans="5:9" x14ac:dyDescent="0.25">
      <c r="E17342" s="225"/>
      <c r="G17342" s="281"/>
      <c r="H17342" s="281"/>
      <c r="I17342" s="223"/>
    </row>
    <row r="17343" spans="5:9" x14ac:dyDescent="0.25">
      <c r="E17343" s="225"/>
      <c r="G17343" s="281"/>
      <c r="H17343" s="281"/>
      <c r="I17343" s="223"/>
    </row>
    <row r="17344" spans="5:9" x14ac:dyDescent="0.25">
      <c r="E17344" s="225"/>
      <c r="G17344" s="281"/>
      <c r="H17344" s="281"/>
      <c r="I17344" s="223"/>
    </row>
    <row r="17345" spans="5:9" x14ac:dyDescent="0.25">
      <c r="E17345" s="225"/>
      <c r="G17345" s="281"/>
      <c r="H17345" s="281"/>
      <c r="I17345" s="223"/>
    </row>
    <row r="17346" spans="5:9" x14ac:dyDescent="0.25">
      <c r="E17346" s="225"/>
      <c r="G17346" s="281"/>
      <c r="H17346" s="281"/>
      <c r="I17346" s="223"/>
    </row>
    <row r="17347" spans="5:9" x14ac:dyDescent="0.25">
      <c r="E17347" s="225"/>
      <c r="G17347" s="281"/>
      <c r="H17347" s="281"/>
      <c r="I17347" s="223"/>
    </row>
    <row r="17348" spans="5:9" x14ac:dyDescent="0.25">
      <c r="E17348" s="225"/>
      <c r="G17348" s="281"/>
      <c r="H17348" s="281"/>
      <c r="I17348" s="223"/>
    </row>
    <row r="17349" spans="5:9" x14ac:dyDescent="0.25">
      <c r="E17349" s="225"/>
      <c r="G17349" s="281"/>
      <c r="H17349" s="281"/>
      <c r="I17349" s="223"/>
    </row>
    <row r="17350" spans="5:9" x14ac:dyDescent="0.25">
      <c r="E17350" s="225"/>
      <c r="G17350" s="281"/>
      <c r="H17350" s="281"/>
      <c r="I17350" s="223"/>
    </row>
    <row r="17351" spans="5:9" x14ac:dyDescent="0.25">
      <c r="E17351" s="225"/>
      <c r="G17351" s="281"/>
      <c r="H17351" s="281"/>
      <c r="I17351" s="223"/>
    </row>
    <row r="17352" spans="5:9" x14ac:dyDescent="0.25">
      <c r="E17352" s="225"/>
      <c r="G17352" s="281"/>
      <c r="H17352" s="281"/>
      <c r="I17352" s="223"/>
    </row>
    <row r="17353" spans="5:9" x14ac:dyDescent="0.25">
      <c r="E17353" s="225"/>
      <c r="G17353" s="281"/>
      <c r="H17353" s="281"/>
      <c r="I17353" s="223"/>
    </row>
    <row r="17354" spans="5:9" x14ac:dyDescent="0.25">
      <c r="E17354" s="225"/>
      <c r="G17354" s="281"/>
      <c r="H17354" s="281"/>
      <c r="I17354" s="223"/>
    </row>
    <row r="17355" spans="5:9" x14ac:dyDescent="0.25">
      <c r="E17355" s="225"/>
      <c r="G17355" s="281"/>
      <c r="H17355" s="281"/>
      <c r="I17355" s="223"/>
    </row>
    <row r="17356" spans="5:9" x14ac:dyDescent="0.25">
      <c r="E17356" s="225"/>
      <c r="G17356" s="281"/>
      <c r="H17356" s="281"/>
      <c r="I17356" s="223"/>
    </row>
    <row r="17357" spans="5:9" x14ac:dyDescent="0.25">
      <c r="E17357" s="225"/>
      <c r="G17357" s="281"/>
      <c r="H17357" s="281"/>
      <c r="I17357" s="223"/>
    </row>
    <row r="17358" spans="5:9" x14ac:dyDescent="0.25">
      <c r="E17358" s="225"/>
      <c r="G17358" s="281"/>
      <c r="H17358" s="281"/>
      <c r="I17358" s="223"/>
    </row>
    <row r="17359" spans="5:9" x14ac:dyDescent="0.25">
      <c r="E17359" s="225"/>
      <c r="G17359" s="281"/>
      <c r="H17359" s="281"/>
      <c r="I17359" s="223"/>
    </row>
    <row r="17360" spans="5:9" x14ac:dyDescent="0.25">
      <c r="E17360" s="225"/>
      <c r="G17360" s="281"/>
      <c r="H17360" s="281"/>
      <c r="I17360" s="223"/>
    </row>
    <row r="17361" spans="5:9" x14ac:dyDescent="0.25">
      <c r="E17361" s="225"/>
      <c r="G17361" s="281"/>
      <c r="H17361" s="281"/>
      <c r="I17361" s="223"/>
    </row>
    <row r="17362" spans="5:9" x14ac:dyDescent="0.25">
      <c r="E17362" s="225"/>
      <c r="G17362" s="281"/>
      <c r="H17362" s="281"/>
      <c r="I17362" s="223"/>
    </row>
    <row r="17363" spans="5:9" x14ac:dyDescent="0.25">
      <c r="E17363" s="225"/>
      <c r="G17363" s="281"/>
      <c r="H17363" s="281"/>
      <c r="I17363" s="223"/>
    </row>
    <row r="17364" spans="5:9" x14ac:dyDescent="0.25">
      <c r="E17364" s="225"/>
      <c r="G17364" s="281"/>
      <c r="H17364" s="281"/>
      <c r="I17364" s="223"/>
    </row>
    <row r="17365" spans="5:9" x14ac:dyDescent="0.25">
      <c r="E17365" s="225"/>
      <c r="G17365" s="281"/>
      <c r="H17365" s="281"/>
      <c r="I17365" s="223"/>
    </row>
    <row r="17366" spans="5:9" x14ac:dyDescent="0.25">
      <c r="E17366" s="225"/>
      <c r="G17366" s="281"/>
      <c r="H17366" s="281"/>
      <c r="I17366" s="223"/>
    </row>
    <row r="17367" spans="5:9" x14ac:dyDescent="0.25">
      <c r="E17367" s="225"/>
      <c r="G17367" s="281"/>
      <c r="H17367" s="281"/>
      <c r="I17367" s="223"/>
    </row>
    <row r="17368" spans="5:9" x14ac:dyDescent="0.25">
      <c r="E17368" s="225"/>
      <c r="G17368" s="281"/>
      <c r="H17368" s="281"/>
      <c r="I17368" s="223"/>
    </row>
    <row r="17369" spans="5:9" x14ac:dyDescent="0.25">
      <c r="E17369" s="225"/>
      <c r="G17369" s="281"/>
      <c r="H17369" s="281"/>
      <c r="I17369" s="223"/>
    </row>
    <row r="17370" spans="5:9" x14ac:dyDescent="0.25">
      <c r="E17370" s="225"/>
      <c r="G17370" s="281"/>
      <c r="H17370" s="281"/>
      <c r="I17370" s="223"/>
    </row>
    <row r="17371" spans="5:9" x14ac:dyDescent="0.25">
      <c r="E17371" s="225"/>
      <c r="G17371" s="281"/>
      <c r="H17371" s="281"/>
      <c r="I17371" s="223"/>
    </row>
    <row r="17372" spans="5:9" x14ac:dyDescent="0.25">
      <c r="E17372" s="225"/>
      <c r="G17372" s="281"/>
      <c r="H17372" s="281"/>
      <c r="I17372" s="223"/>
    </row>
    <row r="17373" spans="5:9" x14ac:dyDescent="0.25">
      <c r="E17373" s="225"/>
      <c r="G17373" s="281"/>
      <c r="H17373" s="281"/>
      <c r="I17373" s="223"/>
    </row>
    <row r="17374" spans="5:9" x14ac:dyDescent="0.25">
      <c r="E17374" s="225"/>
      <c r="G17374" s="281"/>
      <c r="H17374" s="281"/>
      <c r="I17374" s="223"/>
    </row>
    <row r="17375" spans="5:9" x14ac:dyDescent="0.25">
      <c r="E17375" s="225"/>
      <c r="G17375" s="281"/>
      <c r="H17375" s="281"/>
      <c r="I17375" s="223"/>
    </row>
    <row r="17376" spans="5:9" x14ac:dyDescent="0.25">
      <c r="E17376" s="225"/>
      <c r="G17376" s="281"/>
      <c r="H17376" s="281"/>
      <c r="I17376" s="223"/>
    </row>
    <row r="17377" spans="5:9" x14ac:dyDescent="0.25">
      <c r="E17377" s="225"/>
      <c r="G17377" s="281"/>
      <c r="H17377" s="281"/>
      <c r="I17377" s="223"/>
    </row>
    <row r="17378" spans="5:9" x14ac:dyDescent="0.25">
      <c r="E17378" s="225"/>
      <c r="G17378" s="281"/>
      <c r="H17378" s="281"/>
      <c r="I17378" s="223"/>
    </row>
    <row r="17379" spans="5:9" x14ac:dyDescent="0.25">
      <c r="E17379" s="225"/>
      <c r="G17379" s="281"/>
      <c r="H17379" s="281"/>
      <c r="I17379" s="223"/>
    </row>
    <row r="17380" spans="5:9" x14ac:dyDescent="0.25">
      <c r="E17380" s="225"/>
      <c r="G17380" s="281"/>
      <c r="H17380" s="281"/>
      <c r="I17380" s="223"/>
    </row>
    <row r="17381" spans="5:9" x14ac:dyDescent="0.25">
      <c r="E17381" s="225"/>
      <c r="G17381" s="281"/>
      <c r="H17381" s="281"/>
      <c r="I17381" s="223"/>
    </row>
    <row r="17382" spans="5:9" x14ac:dyDescent="0.25">
      <c r="E17382" s="225"/>
      <c r="G17382" s="281"/>
      <c r="H17382" s="281"/>
      <c r="I17382" s="223"/>
    </row>
    <row r="17383" spans="5:9" x14ac:dyDescent="0.25">
      <c r="E17383" s="225"/>
      <c r="G17383" s="281"/>
      <c r="H17383" s="281"/>
      <c r="I17383" s="223"/>
    </row>
    <row r="17384" spans="5:9" x14ac:dyDescent="0.25">
      <c r="E17384" s="225"/>
      <c r="G17384" s="281"/>
      <c r="H17384" s="281"/>
      <c r="I17384" s="223"/>
    </row>
    <row r="17385" spans="5:9" x14ac:dyDescent="0.25">
      <c r="E17385" s="225"/>
      <c r="G17385" s="281"/>
      <c r="H17385" s="281"/>
      <c r="I17385" s="223"/>
    </row>
    <row r="17386" spans="5:9" x14ac:dyDescent="0.25">
      <c r="E17386" s="225"/>
      <c r="G17386" s="281"/>
      <c r="H17386" s="281"/>
      <c r="I17386" s="223"/>
    </row>
    <row r="17387" spans="5:9" x14ac:dyDescent="0.25">
      <c r="E17387" s="225"/>
      <c r="G17387" s="281"/>
      <c r="H17387" s="281"/>
      <c r="I17387" s="223"/>
    </row>
    <row r="17388" spans="5:9" x14ac:dyDescent="0.25">
      <c r="E17388" s="225"/>
      <c r="G17388" s="281"/>
      <c r="H17388" s="281"/>
      <c r="I17388" s="223"/>
    </row>
    <row r="17389" spans="5:9" x14ac:dyDescent="0.25">
      <c r="E17389" s="225"/>
      <c r="G17389" s="281"/>
      <c r="H17389" s="281"/>
      <c r="I17389" s="223"/>
    </row>
    <row r="17390" spans="5:9" x14ac:dyDescent="0.25">
      <c r="E17390" s="225"/>
      <c r="G17390" s="281"/>
      <c r="H17390" s="281"/>
      <c r="I17390" s="223"/>
    </row>
    <row r="17391" spans="5:9" x14ac:dyDescent="0.25">
      <c r="E17391" s="225"/>
      <c r="G17391" s="281"/>
      <c r="H17391" s="281"/>
      <c r="I17391" s="223"/>
    </row>
    <row r="17392" spans="5:9" x14ac:dyDescent="0.25">
      <c r="E17392" s="225"/>
      <c r="G17392" s="281"/>
      <c r="H17392" s="281"/>
      <c r="I17392" s="223"/>
    </row>
    <row r="17393" spans="5:9" x14ac:dyDescent="0.25">
      <c r="E17393" s="225"/>
      <c r="G17393" s="281"/>
      <c r="H17393" s="281"/>
      <c r="I17393" s="223"/>
    </row>
    <row r="17394" spans="5:9" x14ac:dyDescent="0.25">
      <c r="E17394" s="225"/>
      <c r="G17394" s="281"/>
      <c r="H17394" s="281"/>
      <c r="I17394" s="223"/>
    </row>
    <row r="17395" spans="5:9" x14ac:dyDescent="0.25">
      <c r="E17395" s="225"/>
      <c r="G17395" s="281"/>
      <c r="H17395" s="281"/>
      <c r="I17395" s="223"/>
    </row>
    <row r="17396" spans="5:9" x14ac:dyDescent="0.25">
      <c r="E17396" s="225"/>
      <c r="G17396" s="281"/>
      <c r="H17396" s="281"/>
      <c r="I17396" s="223"/>
    </row>
    <row r="17397" spans="5:9" x14ac:dyDescent="0.25">
      <c r="E17397" s="225"/>
      <c r="G17397" s="281"/>
      <c r="H17397" s="281"/>
      <c r="I17397" s="223"/>
    </row>
    <row r="17398" spans="5:9" x14ac:dyDescent="0.25">
      <c r="E17398" s="225"/>
      <c r="G17398" s="281"/>
      <c r="H17398" s="281"/>
      <c r="I17398" s="223"/>
    </row>
    <row r="17399" spans="5:9" x14ac:dyDescent="0.25">
      <c r="E17399" s="225"/>
      <c r="G17399" s="281"/>
      <c r="H17399" s="281"/>
      <c r="I17399" s="223"/>
    </row>
    <row r="17400" spans="5:9" x14ac:dyDescent="0.25">
      <c r="E17400" s="225"/>
      <c r="G17400" s="281"/>
      <c r="H17400" s="281"/>
      <c r="I17400" s="223"/>
    </row>
    <row r="17401" spans="5:9" x14ac:dyDescent="0.25">
      <c r="E17401" s="225"/>
      <c r="G17401" s="281"/>
      <c r="H17401" s="281"/>
      <c r="I17401" s="223"/>
    </row>
    <row r="17402" spans="5:9" x14ac:dyDescent="0.25">
      <c r="E17402" s="225"/>
      <c r="G17402" s="281"/>
      <c r="H17402" s="281"/>
      <c r="I17402" s="223"/>
    </row>
    <row r="17403" spans="5:9" x14ac:dyDescent="0.25">
      <c r="E17403" s="225"/>
      <c r="G17403" s="281"/>
      <c r="H17403" s="281"/>
      <c r="I17403" s="223"/>
    </row>
    <row r="17404" spans="5:9" x14ac:dyDescent="0.25">
      <c r="E17404" s="225"/>
      <c r="G17404" s="281"/>
      <c r="H17404" s="281"/>
      <c r="I17404" s="223"/>
    </row>
    <row r="17405" spans="5:9" x14ac:dyDescent="0.25">
      <c r="E17405" s="225"/>
      <c r="G17405" s="281"/>
      <c r="H17405" s="281"/>
      <c r="I17405" s="223"/>
    </row>
    <row r="17406" spans="5:9" x14ac:dyDescent="0.25">
      <c r="E17406" s="225"/>
      <c r="G17406" s="281"/>
      <c r="H17406" s="281"/>
      <c r="I17406" s="223"/>
    </row>
    <row r="17407" spans="5:9" x14ac:dyDescent="0.25">
      <c r="E17407" s="225"/>
      <c r="G17407" s="281"/>
      <c r="H17407" s="281"/>
      <c r="I17407" s="223"/>
    </row>
    <row r="17408" spans="5:9" x14ac:dyDescent="0.25">
      <c r="E17408" s="225"/>
      <c r="G17408" s="281"/>
      <c r="H17408" s="281"/>
      <c r="I17408" s="223"/>
    </row>
    <row r="17409" spans="5:9" x14ac:dyDescent="0.25">
      <c r="E17409" s="225"/>
      <c r="G17409" s="281"/>
      <c r="H17409" s="281"/>
      <c r="I17409" s="223"/>
    </row>
    <row r="17410" spans="5:9" x14ac:dyDescent="0.25">
      <c r="E17410" s="225"/>
      <c r="G17410" s="281"/>
      <c r="H17410" s="281"/>
      <c r="I17410" s="223"/>
    </row>
    <row r="17411" spans="5:9" x14ac:dyDescent="0.25">
      <c r="E17411" s="225"/>
      <c r="G17411" s="281"/>
      <c r="H17411" s="281"/>
      <c r="I17411" s="223"/>
    </row>
    <row r="17412" spans="5:9" x14ac:dyDescent="0.25">
      <c r="E17412" s="225"/>
      <c r="G17412" s="281"/>
      <c r="H17412" s="281"/>
      <c r="I17412" s="223"/>
    </row>
    <row r="17413" spans="5:9" x14ac:dyDescent="0.25">
      <c r="E17413" s="225"/>
      <c r="G17413" s="281"/>
      <c r="H17413" s="281"/>
      <c r="I17413" s="223"/>
    </row>
    <row r="17414" spans="5:9" x14ac:dyDescent="0.25">
      <c r="E17414" s="225"/>
      <c r="G17414" s="281"/>
      <c r="H17414" s="281"/>
      <c r="I17414" s="223"/>
    </row>
    <row r="17415" spans="5:9" x14ac:dyDescent="0.25">
      <c r="E17415" s="225"/>
      <c r="G17415" s="281"/>
      <c r="H17415" s="281"/>
      <c r="I17415" s="223"/>
    </row>
    <row r="17416" spans="5:9" x14ac:dyDescent="0.25">
      <c r="E17416" s="225"/>
      <c r="G17416" s="281"/>
      <c r="H17416" s="281"/>
      <c r="I17416" s="223"/>
    </row>
    <row r="17417" spans="5:9" x14ac:dyDescent="0.25">
      <c r="E17417" s="225"/>
      <c r="G17417" s="281"/>
      <c r="H17417" s="281"/>
      <c r="I17417" s="223"/>
    </row>
    <row r="17418" spans="5:9" x14ac:dyDescent="0.25">
      <c r="E17418" s="225"/>
      <c r="G17418" s="281"/>
      <c r="H17418" s="281"/>
      <c r="I17418" s="223"/>
    </row>
    <row r="17419" spans="5:9" x14ac:dyDescent="0.25">
      <c r="E17419" s="225"/>
      <c r="G17419" s="281"/>
      <c r="H17419" s="281"/>
      <c r="I17419" s="223"/>
    </row>
    <row r="17420" spans="5:9" x14ac:dyDescent="0.25">
      <c r="E17420" s="225"/>
      <c r="G17420" s="281"/>
      <c r="H17420" s="281"/>
      <c r="I17420" s="223"/>
    </row>
    <row r="17421" spans="5:9" x14ac:dyDescent="0.25">
      <c r="E17421" s="225"/>
      <c r="G17421" s="281"/>
      <c r="H17421" s="281"/>
      <c r="I17421" s="223"/>
    </row>
    <row r="17422" spans="5:9" x14ac:dyDescent="0.25">
      <c r="E17422" s="225"/>
      <c r="G17422" s="281"/>
      <c r="H17422" s="281"/>
      <c r="I17422" s="223"/>
    </row>
    <row r="17423" spans="5:9" x14ac:dyDescent="0.25">
      <c r="E17423" s="225"/>
      <c r="G17423" s="281"/>
      <c r="H17423" s="281"/>
      <c r="I17423" s="223"/>
    </row>
    <row r="17424" spans="5:9" x14ac:dyDescent="0.25">
      <c r="E17424" s="225"/>
      <c r="G17424" s="281"/>
      <c r="H17424" s="281"/>
      <c r="I17424" s="223"/>
    </row>
    <row r="17425" spans="5:9" x14ac:dyDescent="0.25">
      <c r="E17425" s="225"/>
      <c r="G17425" s="281"/>
      <c r="H17425" s="281"/>
      <c r="I17425" s="223"/>
    </row>
    <row r="17426" spans="5:9" x14ac:dyDescent="0.25">
      <c r="E17426" s="225"/>
      <c r="G17426" s="281"/>
      <c r="H17426" s="281"/>
      <c r="I17426" s="223"/>
    </row>
    <row r="17427" spans="5:9" x14ac:dyDescent="0.25">
      <c r="E17427" s="225"/>
      <c r="G17427" s="281"/>
      <c r="H17427" s="281"/>
      <c r="I17427" s="223"/>
    </row>
    <row r="17428" spans="5:9" x14ac:dyDescent="0.25">
      <c r="E17428" s="225"/>
      <c r="G17428" s="281"/>
      <c r="H17428" s="281"/>
      <c r="I17428" s="223"/>
    </row>
    <row r="17429" spans="5:9" x14ac:dyDescent="0.25">
      <c r="E17429" s="225"/>
      <c r="G17429" s="281"/>
      <c r="H17429" s="281"/>
      <c r="I17429" s="223"/>
    </row>
    <row r="17430" spans="5:9" x14ac:dyDescent="0.25">
      <c r="E17430" s="225"/>
      <c r="G17430" s="281"/>
      <c r="H17430" s="281"/>
      <c r="I17430" s="223"/>
    </row>
    <row r="17431" spans="5:9" x14ac:dyDescent="0.25">
      <c r="E17431" s="225"/>
      <c r="G17431" s="281"/>
      <c r="H17431" s="281"/>
      <c r="I17431" s="223"/>
    </row>
    <row r="17432" spans="5:9" x14ac:dyDescent="0.25">
      <c r="E17432" s="225"/>
      <c r="G17432" s="281"/>
      <c r="H17432" s="281"/>
      <c r="I17432" s="223"/>
    </row>
    <row r="17433" spans="5:9" x14ac:dyDescent="0.25">
      <c r="E17433" s="225"/>
      <c r="G17433" s="281"/>
      <c r="H17433" s="281"/>
      <c r="I17433" s="223"/>
    </row>
    <row r="17434" spans="5:9" x14ac:dyDescent="0.25">
      <c r="E17434" s="225"/>
      <c r="G17434" s="281"/>
      <c r="H17434" s="281"/>
      <c r="I17434" s="223"/>
    </row>
    <row r="17435" spans="5:9" x14ac:dyDescent="0.25">
      <c r="E17435" s="225"/>
      <c r="G17435" s="281"/>
      <c r="H17435" s="281"/>
      <c r="I17435" s="223"/>
    </row>
    <row r="17436" spans="5:9" x14ac:dyDescent="0.25">
      <c r="E17436" s="225"/>
      <c r="G17436" s="281"/>
      <c r="H17436" s="281"/>
      <c r="I17436" s="223"/>
    </row>
    <row r="17437" spans="5:9" x14ac:dyDescent="0.25">
      <c r="E17437" s="225"/>
      <c r="G17437" s="281"/>
      <c r="H17437" s="281"/>
      <c r="I17437" s="223"/>
    </row>
    <row r="17438" spans="5:9" x14ac:dyDescent="0.25">
      <c r="E17438" s="225"/>
      <c r="G17438" s="281"/>
      <c r="H17438" s="281"/>
      <c r="I17438" s="223"/>
    </row>
    <row r="17439" spans="5:9" x14ac:dyDescent="0.25">
      <c r="E17439" s="225"/>
      <c r="G17439" s="281"/>
      <c r="H17439" s="281"/>
      <c r="I17439" s="223"/>
    </row>
    <row r="17440" spans="5:9" x14ac:dyDescent="0.25">
      <c r="E17440" s="225"/>
      <c r="G17440" s="281"/>
      <c r="H17440" s="281"/>
      <c r="I17440" s="223"/>
    </row>
    <row r="17441" spans="5:9" x14ac:dyDescent="0.25">
      <c r="E17441" s="225"/>
      <c r="G17441" s="281"/>
      <c r="H17441" s="281"/>
      <c r="I17441" s="223"/>
    </row>
    <row r="17442" spans="5:9" x14ac:dyDescent="0.25">
      <c r="E17442" s="225"/>
      <c r="G17442" s="281"/>
      <c r="H17442" s="281"/>
      <c r="I17442" s="223"/>
    </row>
    <row r="17443" spans="5:9" x14ac:dyDescent="0.25">
      <c r="E17443" s="225"/>
      <c r="G17443" s="281"/>
      <c r="H17443" s="281"/>
      <c r="I17443" s="223"/>
    </row>
    <row r="17444" spans="5:9" x14ac:dyDescent="0.25">
      <c r="E17444" s="225"/>
      <c r="G17444" s="281"/>
      <c r="H17444" s="281"/>
      <c r="I17444" s="223"/>
    </row>
    <row r="17445" spans="5:9" x14ac:dyDescent="0.25">
      <c r="E17445" s="225"/>
      <c r="G17445" s="281"/>
      <c r="H17445" s="281"/>
      <c r="I17445" s="223"/>
    </row>
    <row r="17446" spans="5:9" x14ac:dyDescent="0.25">
      <c r="E17446" s="225"/>
      <c r="G17446" s="281"/>
      <c r="H17446" s="281"/>
      <c r="I17446" s="223"/>
    </row>
    <row r="17447" spans="5:9" x14ac:dyDescent="0.25">
      <c r="E17447" s="225"/>
      <c r="G17447" s="281"/>
      <c r="H17447" s="281"/>
      <c r="I17447" s="223"/>
    </row>
    <row r="17448" spans="5:9" x14ac:dyDescent="0.25">
      <c r="E17448" s="225"/>
      <c r="G17448" s="281"/>
      <c r="H17448" s="281"/>
      <c r="I17448" s="223"/>
    </row>
    <row r="17449" spans="5:9" x14ac:dyDescent="0.25">
      <c r="E17449" s="225"/>
      <c r="G17449" s="281"/>
      <c r="H17449" s="281"/>
      <c r="I17449" s="223"/>
    </row>
    <row r="17450" spans="5:9" x14ac:dyDescent="0.25">
      <c r="E17450" s="225"/>
      <c r="G17450" s="281"/>
      <c r="H17450" s="281"/>
      <c r="I17450" s="223"/>
    </row>
    <row r="17451" spans="5:9" x14ac:dyDescent="0.25">
      <c r="E17451" s="225"/>
      <c r="G17451" s="281"/>
      <c r="H17451" s="281"/>
      <c r="I17451" s="223"/>
    </row>
    <row r="17452" spans="5:9" x14ac:dyDescent="0.25">
      <c r="E17452" s="225"/>
      <c r="G17452" s="281"/>
      <c r="H17452" s="281"/>
      <c r="I17452" s="223"/>
    </row>
    <row r="17453" spans="5:9" x14ac:dyDescent="0.25">
      <c r="E17453" s="225"/>
      <c r="G17453" s="281"/>
      <c r="H17453" s="281"/>
      <c r="I17453" s="223"/>
    </row>
    <row r="17454" spans="5:9" x14ac:dyDescent="0.25">
      <c r="E17454" s="225"/>
      <c r="G17454" s="281"/>
      <c r="H17454" s="281"/>
      <c r="I17454" s="223"/>
    </row>
    <row r="17455" spans="5:9" x14ac:dyDescent="0.25">
      <c r="E17455" s="225"/>
      <c r="G17455" s="281"/>
      <c r="H17455" s="281"/>
      <c r="I17455" s="223"/>
    </row>
    <row r="17456" spans="5:9" x14ac:dyDescent="0.25">
      <c r="E17456" s="225"/>
      <c r="G17456" s="281"/>
      <c r="H17456" s="281"/>
      <c r="I17456" s="223"/>
    </row>
    <row r="17457" spans="5:9" x14ac:dyDescent="0.25">
      <c r="E17457" s="225"/>
      <c r="G17457" s="281"/>
      <c r="H17457" s="281"/>
      <c r="I17457" s="223"/>
    </row>
    <row r="17458" spans="5:9" x14ac:dyDescent="0.25">
      <c r="E17458" s="225"/>
      <c r="G17458" s="281"/>
      <c r="H17458" s="281"/>
      <c r="I17458" s="223"/>
    </row>
    <row r="17459" spans="5:9" x14ac:dyDescent="0.25">
      <c r="E17459" s="225"/>
      <c r="G17459" s="281"/>
      <c r="H17459" s="281"/>
      <c r="I17459" s="223"/>
    </row>
    <row r="17460" spans="5:9" x14ac:dyDescent="0.25">
      <c r="E17460" s="225"/>
      <c r="G17460" s="281"/>
      <c r="H17460" s="281"/>
      <c r="I17460" s="223"/>
    </row>
    <row r="17461" spans="5:9" x14ac:dyDescent="0.25">
      <c r="E17461" s="225"/>
      <c r="G17461" s="281"/>
      <c r="H17461" s="281"/>
      <c r="I17461" s="223"/>
    </row>
    <row r="17462" spans="5:9" x14ac:dyDescent="0.25">
      <c r="E17462" s="225"/>
      <c r="G17462" s="281"/>
      <c r="H17462" s="281"/>
      <c r="I17462" s="223"/>
    </row>
    <row r="17463" spans="5:9" x14ac:dyDescent="0.25">
      <c r="E17463" s="225"/>
      <c r="G17463" s="281"/>
      <c r="H17463" s="281"/>
      <c r="I17463" s="223"/>
    </row>
    <row r="17464" spans="5:9" x14ac:dyDescent="0.25">
      <c r="E17464" s="225"/>
      <c r="G17464" s="281"/>
      <c r="H17464" s="281"/>
      <c r="I17464" s="223"/>
    </row>
    <row r="17465" spans="5:9" x14ac:dyDescent="0.25">
      <c r="E17465" s="225"/>
      <c r="G17465" s="281"/>
      <c r="H17465" s="281"/>
      <c r="I17465" s="223"/>
    </row>
    <row r="17466" spans="5:9" x14ac:dyDescent="0.25">
      <c r="E17466" s="225"/>
      <c r="G17466" s="281"/>
      <c r="H17466" s="281"/>
      <c r="I17466" s="223"/>
    </row>
    <row r="17467" spans="5:9" x14ac:dyDescent="0.25">
      <c r="E17467" s="225"/>
      <c r="G17467" s="281"/>
      <c r="H17467" s="281"/>
      <c r="I17467" s="223"/>
    </row>
    <row r="17468" spans="5:9" x14ac:dyDescent="0.25">
      <c r="E17468" s="225"/>
      <c r="G17468" s="281"/>
      <c r="H17468" s="281"/>
      <c r="I17468" s="223"/>
    </row>
    <row r="17469" spans="5:9" x14ac:dyDescent="0.25">
      <c r="E17469" s="225"/>
      <c r="G17469" s="281"/>
      <c r="H17469" s="281"/>
      <c r="I17469" s="223"/>
    </row>
    <row r="17470" spans="5:9" x14ac:dyDescent="0.25">
      <c r="E17470" s="225"/>
      <c r="G17470" s="281"/>
      <c r="H17470" s="281"/>
      <c r="I17470" s="223"/>
    </row>
    <row r="17471" spans="5:9" x14ac:dyDescent="0.25">
      <c r="E17471" s="225"/>
      <c r="G17471" s="281"/>
      <c r="H17471" s="281"/>
      <c r="I17471" s="223"/>
    </row>
    <row r="17472" spans="5:9" x14ac:dyDescent="0.25">
      <c r="E17472" s="225"/>
      <c r="G17472" s="281"/>
      <c r="H17472" s="281"/>
      <c r="I17472" s="223"/>
    </row>
    <row r="17473" spans="5:9" x14ac:dyDescent="0.25">
      <c r="E17473" s="225"/>
      <c r="G17473" s="281"/>
      <c r="H17473" s="281"/>
      <c r="I17473" s="223"/>
    </row>
    <row r="17474" spans="5:9" x14ac:dyDescent="0.25">
      <c r="E17474" s="225"/>
      <c r="G17474" s="281"/>
      <c r="H17474" s="281"/>
      <c r="I17474" s="223"/>
    </row>
    <row r="17475" spans="5:9" x14ac:dyDescent="0.25">
      <c r="E17475" s="225"/>
      <c r="G17475" s="281"/>
      <c r="H17475" s="281"/>
      <c r="I17475" s="223"/>
    </row>
    <row r="17476" spans="5:9" x14ac:dyDescent="0.25">
      <c r="E17476" s="225"/>
      <c r="G17476" s="281"/>
      <c r="H17476" s="281"/>
      <c r="I17476" s="223"/>
    </row>
    <row r="17477" spans="5:9" x14ac:dyDescent="0.25">
      <c r="E17477" s="225"/>
      <c r="G17477" s="281"/>
      <c r="H17477" s="281"/>
      <c r="I17477" s="223"/>
    </row>
    <row r="17478" spans="5:9" x14ac:dyDescent="0.25">
      <c r="E17478" s="225"/>
      <c r="G17478" s="281"/>
      <c r="H17478" s="281"/>
      <c r="I17478" s="223"/>
    </row>
    <row r="17479" spans="5:9" x14ac:dyDescent="0.25">
      <c r="E17479" s="225"/>
      <c r="G17479" s="281"/>
      <c r="H17479" s="281"/>
      <c r="I17479" s="223"/>
    </row>
    <row r="17480" spans="5:9" x14ac:dyDescent="0.25">
      <c r="E17480" s="225"/>
      <c r="G17480" s="281"/>
      <c r="H17480" s="281"/>
      <c r="I17480" s="223"/>
    </row>
    <row r="17481" spans="5:9" x14ac:dyDescent="0.25">
      <c r="E17481" s="225"/>
      <c r="G17481" s="281"/>
      <c r="H17481" s="281"/>
      <c r="I17481" s="223"/>
    </row>
    <row r="17482" spans="5:9" x14ac:dyDescent="0.25">
      <c r="E17482" s="225"/>
      <c r="G17482" s="281"/>
      <c r="H17482" s="281"/>
      <c r="I17482" s="223"/>
    </row>
    <row r="17483" spans="5:9" x14ac:dyDescent="0.25">
      <c r="E17483" s="225"/>
      <c r="G17483" s="281"/>
      <c r="H17483" s="281"/>
      <c r="I17483" s="223"/>
    </row>
    <row r="17484" spans="5:9" x14ac:dyDescent="0.25">
      <c r="E17484" s="225"/>
      <c r="G17484" s="281"/>
      <c r="H17484" s="281"/>
      <c r="I17484" s="223"/>
    </row>
    <row r="17485" spans="5:9" x14ac:dyDescent="0.25">
      <c r="E17485" s="225"/>
      <c r="G17485" s="281"/>
      <c r="H17485" s="281"/>
      <c r="I17485" s="223"/>
    </row>
    <row r="17486" spans="5:9" x14ac:dyDescent="0.25">
      <c r="E17486" s="225"/>
      <c r="G17486" s="281"/>
      <c r="H17486" s="281"/>
      <c r="I17486" s="223"/>
    </row>
    <row r="17487" spans="5:9" x14ac:dyDescent="0.25">
      <c r="E17487" s="225"/>
      <c r="G17487" s="281"/>
      <c r="H17487" s="281"/>
      <c r="I17487" s="223"/>
    </row>
    <row r="17488" spans="5:9" x14ac:dyDescent="0.25">
      <c r="E17488" s="225"/>
      <c r="G17488" s="281"/>
      <c r="H17488" s="281"/>
      <c r="I17488" s="223"/>
    </row>
    <row r="17489" spans="5:9" x14ac:dyDescent="0.25">
      <c r="E17489" s="225"/>
      <c r="G17489" s="281"/>
      <c r="H17489" s="281"/>
      <c r="I17489" s="223"/>
    </row>
    <row r="17490" spans="5:9" x14ac:dyDescent="0.25">
      <c r="E17490" s="225"/>
      <c r="G17490" s="281"/>
      <c r="H17490" s="281"/>
      <c r="I17490" s="223"/>
    </row>
    <row r="17491" spans="5:9" x14ac:dyDescent="0.25">
      <c r="E17491" s="225"/>
      <c r="G17491" s="281"/>
      <c r="H17491" s="281"/>
      <c r="I17491" s="223"/>
    </row>
    <row r="17492" spans="5:9" x14ac:dyDescent="0.25">
      <c r="E17492" s="225"/>
      <c r="G17492" s="281"/>
      <c r="H17492" s="281"/>
      <c r="I17492" s="223"/>
    </row>
    <row r="17493" spans="5:9" x14ac:dyDescent="0.25">
      <c r="E17493" s="225"/>
      <c r="G17493" s="281"/>
      <c r="H17493" s="281"/>
      <c r="I17493" s="223"/>
    </row>
    <row r="17494" spans="5:9" x14ac:dyDescent="0.25">
      <c r="E17494" s="225"/>
      <c r="G17494" s="281"/>
      <c r="H17494" s="281"/>
      <c r="I17494" s="223"/>
    </row>
    <row r="17495" spans="5:9" x14ac:dyDescent="0.25">
      <c r="E17495" s="225"/>
      <c r="G17495" s="281"/>
      <c r="H17495" s="281"/>
      <c r="I17495" s="223"/>
    </row>
    <row r="17496" spans="5:9" x14ac:dyDescent="0.25">
      <c r="E17496" s="225"/>
      <c r="G17496" s="281"/>
      <c r="H17496" s="281"/>
      <c r="I17496" s="223"/>
    </row>
    <row r="17497" spans="5:9" x14ac:dyDescent="0.25">
      <c r="E17497" s="225"/>
      <c r="G17497" s="281"/>
      <c r="H17497" s="281"/>
      <c r="I17497" s="223"/>
    </row>
    <row r="17498" spans="5:9" x14ac:dyDescent="0.25">
      <c r="E17498" s="225"/>
      <c r="G17498" s="281"/>
      <c r="H17498" s="281"/>
      <c r="I17498" s="223"/>
    </row>
    <row r="17499" spans="5:9" x14ac:dyDescent="0.25">
      <c r="E17499" s="225"/>
      <c r="G17499" s="281"/>
      <c r="H17499" s="281"/>
      <c r="I17499" s="223"/>
    </row>
    <row r="17500" spans="5:9" x14ac:dyDescent="0.25">
      <c r="E17500" s="225"/>
      <c r="G17500" s="281"/>
      <c r="H17500" s="281"/>
      <c r="I17500" s="223"/>
    </row>
    <row r="17501" spans="5:9" x14ac:dyDescent="0.25">
      <c r="E17501" s="225"/>
      <c r="G17501" s="281"/>
      <c r="H17501" s="281"/>
      <c r="I17501" s="223"/>
    </row>
    <row r="17502" spans="5:9" x14ac:dyDescent="0.25">
      <c r="E17502" s="225"/>
      <c r="G17502" s="281"/>
      <c r="H17502" s="281"/>
      <c r="I17502" s="223"/>
    </row>
    <row r="17503" spans="5:9" x14ac:dyDescent="0.25">
      <c r="E17503" s="225"/>
      <c r="G17503" s="281"/>
      <c r="H17503" s="281"/>
      <c r="I17503" s="223"/>
    </row>
    <row r="17504" spans="5:9" x14ac:dyDescent="0.25">
      <c r="E17504" s="225"/>
      <c r="G17504" s="281"/>
      <c r="H17504" s="281"/>
      <c r="I17504" s="223"/>
    </row>
    <row r="17505" spans="5:9" x14ac:dyDescent="0.25">
      <c r="E17505" s="225"/>
      <c r="G17505" s="281"/>
      <c r="H17505" s="281"/>
      <c r="I17505" s="223"/>
    </row>
    <row r="17506" spans="5:9" x14ac:dyDescent="0.25">
      <c r="E17506" s="225"/>
      <c r="G17506" s="281"/>
      <c r="H17506" s="281"/>
      <c r="I17506" s="223"/>
    </row>
    <row r="17507" spans="5:9" x14ac:dyDescent="0.25">
      <c r="E17507" s="225"/>
      <c r="G17507" s="281"/>
      <c r="H17507" s="281"/>
      <c r="I17507" s="223"/>
    </row>
    <row r="17508" spans="5:9" x14ac:dyDescent="0.25">
      <c r="E17508" s="225"/>
      <c r="G17508" s="281"/>
      <c r="H17508" s="281"/>
      <c r="I17508" s="223"/>
    </row>
    <row r="17509" spans="5:9" x14ac:dyDescent="0.25">
      <c r="E17509" s="225"/>
      <c r="G17509" s="281"/>
      <c r="H17509" s="281"/>
      <c r="I17509" s="223"/>
    </row>
    <row r="17510" spans="5:9" x14ac:dyDescent="0.25">
      <c r="E17510" s="225"/>
      <c r="G17510" s="281"/>
      <c r="H17510" s="281"/>
      <c r="I17510" s="223"/>
    </row>
    <row r="17511" spans="5:9" x14ac:dyDescent="0.25">
      <c r="E17511" s="225"/>
      <c r="G17511" s="281"/>
      <c r="H17511" s="281"/>
      <c r="I17511" s="223"/>
    </row>
    <row r="17512" spans="5:9" x14ac:dyDescent="0.25">
      <c r="E17512" s="225"/>
      <c r="G17512" s="281"/>
      <c r="H17512" s="281"/>
      <c r="I17512" s="223"/>
    </row>
    <row r="17513" spans="5:9" x14ac:dyDescent="0.25">
      <c r="E17513" s="225"/>
      <c r="G17513" s="281"/>
      <c r="H17513" s="281"/>
      <c r="I17513" s="223"/>
    </row>
    <row r="17514" spans="5:9" x14ac:dyDescent="0.25">
      <c r="E17514" s="225"/>
      <c r="G17514" s="281"/>
      <c r="H17514" s="281"/>
      <c r="I17514" s="223"/>
    </row>
    <row r="17515" spans="5:9" x14ac:dyDescent="0.25">
      <c r="E17515" s="225"/>
      <c r="G17515" s="281"/>
      <c r="H17515" s="281"/>
      <c r="I17515" s="223"/>
    </row>
    <row r="17516" spans="5:9" x14ac:dyDescent="0.25">
      <c r="E17516" s="225"/>
      <c r="G17516" s="281"/>
      <c r="H17516" s="281"/>
      <c r="I17516" s="223"/>
    </row>
    <row r="17517" spans="5:9" x14ac:dyDescent="0.25">
      <c r="E17517" s="225"/>
      <c r="G17517" s="281"/>
      <c r="H17517" s="281"/>
      <c r="I17517" s="223"/>
    </row>
    <row r="17518" spans="5:9" x14ac:dyDescent="0.25">
      <c r="E17518" s="225"/>
      <c r="G17518" s="281"/>
      <c r="H17518" s="281"/>
      <c r="I17518" s="223"/>
    </row>
    <row r="17519" spans="5:9" x14ac:dyDescent="0.25">
      <c r="E17519" s="225"/>
      <c r="G17519" s="281"/>
      <c r="H17519" s="281"/>
      <c r="I17519" s="223"/>
    </row>
    <row r="17520" spans="5:9" x14ac:dyDescent="0.25">
      <c r="E17520" s="225"/>
      <c r="G17520" s="281"/>
      <c r="H17520" s="281"/>
      <c r="I17520" s="223"/>
    </row>
    <row r="17521" spans="5:9" x14ac:dyDescent="0.25">
      <c r="E17521" s="225"/>
      <c r="G17521" s="281"/>
      <c r="H17521" s="281"/>
      <c r="I17521" s="223"/>
    </row>
    <row r="17522" spans="5:9" x14ac:dyDescent="0.25">
      <c r="E17522" s="225"/>
      <c r="G17522" s="281"/>
      <c r="H17522" s="281"/>
      <c r="I17522" s="223"/>
    </row>
    <row r="17523" spans="5:9" x14ac:dyDescent="0.25">
      <c r="E17523" s="225"/>
      <c r="G17523" s="281"/>
      <c r="H17523" s="281"/>
      <c r="I17523" s="223"/>
    </row>
    <row r="17524" spans="5:9" x14ac:dyDescent="0.25">
      <c r="E17524" s="225"/>
      <c r="G17524" s="281"/>
      <c r="H17524" s="281"/>
      <c r="I17524" s="223"/>
    </row>
    <row r="17525" spans="5:9" x14ac:dyDescent="0.25">
      <c r="E17525" s="225"/>
      <c r="G17525" s="281"/>
      <c r="H17525" s="281"/>
      <c r="I17525" s="223"/>
    </row>
    <row r="17526" spans="5:9" x14ac:dyDescent="0.25">
      <c r="E17526" s="225"/>
      <c r="G17526" s="281"/>
      <c r="H17526" s="281"/>
      <c r="I17526" s="223"/>
    </row>
    <row r="17527" spans="5:9" x14ac:dyDescent="0.25">
      <c r="E17527" s="225"/>
      <c r="G17527" s="281"/>
      <c r="H17527" s="281"/>
      <c r="I17527" s="223"/>
    </row>
    <row r="17528" spans="5:9" x14ac:dyDescent="0.25">
      <c r="E17528" s="225"/>
      <c r="G17528" s="281"/>
      <c r="H17528" s="281"/>
      <c r="I17528" s="223"/>
    </row>
    <row r="17529" spans="5:9" x14ac:dyDescent="0.25">
      <c r="E17529" s="225"/>
      <c r="G17529" s="281"/>
      <c r="H17529" s="281"/>
      <c r="I17529" s="223"/>
    </row>
    <row r="17530" spans="5:9" x14ac:dyDescent="0.25">
      <c r="E17530" s="225"/>
      <c r="G17530" s="281"/>
      <c r="H17530" s="281"/>
      <c r="I17530" s="223"/>
    </row>
    <row r="17531" spans="5:9" x14ac:dyDescent="0.25">
      <c r="E17531" s="225"/>
      <c r="G17531" s="281"/>
      <c r="H17531" s="281"/>
      <c r="I17531" s="223"/>
    </row>
    <row r="17532" spans="5:9" x14ac:dyDescent="0.25">
      <c r="E17532" s="225"/>
      <c r="G17532" s="281"/>
      <c r="H17532" s="281"/>
      <c r="I17532" s="223"/>
    </row>
    <row r="17533" spans="5:9" x14ac:dyDescent="0.25">
      <c r="E17533" s="225"/>
      <c r="G17533" s="281"/>
      <c r="H17533" s="281"/>
      <c r="I17533" s="223"/>
    </row>
    <row r="17534" spans="5:9" x14ac:dyDescent="0.25">
      <c r="E17534" s="225"/>
      <c r="G17534" s="281"/>
      <c r="H17534" s="281"/>
      <c r="I17534" s="223"/>
    </row>
    <row r="17535" spans="5:9" x14ac:dyDescent="0.25">
      <c r="E17535" s="225"/>
      <c r="G17535" s="281"/>
      <c r="H17535" s="281"/>
      <c r="I17535" s="223"/>
    </row>
    <row r="17536" spans="5:9" x14ac:dyDescent="0.25">
      <c r="E17536" s="225"/>
      <c r="G17536" s="281"/>
      <c r="H17536" s="281"/>
      <c r="I17536" s="223"/>
    </row>
    <row r="17537" spans="5:9" x14ac:dyDescent="0.25">
      <c r="E17537" s="225"/>
      <c r="G17537" s="281"/>
      <c r="H17537" s="281"/>
      <c r="I17537" s="223"/>
    </row>
    <row r="17538" spans="5:9" x14ac:dyDescent="0.25">
      <c r="E17538" s="225"/>
      <c r="G17538" s="281"/>
      <c r="H17538" s="281"/>
      <c r="I17538" s="223"/>
    </row>
    <row r="17539" spans="5:9" x14ac:dyDescent="0.25">
      <c r="E17539" s="225"/>
      <c r="G17539" s="281"/>
      <c r="H17539" s="281"/>
      <c r="I17539" s="223"/>
    </row>
    <row r="17540" spans="5:9" x14ac:dyDescent="0.25">
      <c r="E17540" s="225"/>
      <c r="G17540" s="281"/>
      <c r="H17540" s="281"/>
      <c r="I17540" s="223"/>
    </row>
    <row r="17541" spans="5:9" x14ac:dyDescent="0.25">
      <c r="E17541" s="225"/>
      <c r="G17541" s="281"/>
      <c r="H17541" s="281"/>
      <c r="I17541" s="223"/>
    </row>
    <row r="17542" spans="5:9" x14ac:dyDescent="0.25">
      <c r="E17542" s="225"/>
      <c r="G17542" s="281"/>
      <c r="H17542" s="281"/>
      <c r="I17542" s="223"/>
    </row>
    <row r="17543" spans="5:9" x14ac:dyDescent="0.25">
      <c r="E17543" s="225"/>
      <c r="G17543" s="281"/>
      <c r="H17543" s="281"/>
      <c r="I17543" s="223"/>
    </row>
    <row r="17544" spans="5:9" x14ac:dyDescent="0.25">
      <c r="E17544" s="225"/>
      <c r="G17544" s="281"/>
      <c r="H17544" s="281"/>
      <c r="I17544" s="223"/>
    </row>
    <row r="17545" spans="5:9" x14ac:dyDescent="0.25">
      <c r="E17545" s="225"/>
      <c r="G17545" s="281"/>
      <c r="H17545" s="281"/>
      <c r="I17545" s="223"/>
    </row>
    <row r="17546" spans="5:9" x14ac:dyDescent="0.25">
      <c r="E17546" s="225"/>
      <c r="G17546" s="281"/>
      <c r="H17546" s="281"/>
      <c r="I17546" s="223"/>
    </row>
    <row r="17547" spans="5:9" x14ac:dyDescent="0.25">
      <c r="E17547" s="225"/>
      <c r="G17547" s="281"/>
      <c r="H17547" s="281"/>
      <c r="I17547" s="223"/>
    </row>
    <row r="17548" spans="5:9" x14ac:dyDescent="0.25">
      <c r="E17548" s="225"/>
      <c r="G17548" s="281"/>
      <c r="H17548" s="281"/>
      <c r="I17548" s="223"/>
    </row>
    <row r="17549" spans="5:9" x14ac:dyDescent="0.25">
      <c r="E17549" s="225"/>
      <c r="G17549" s="281"/>
      <c r="H17549" s="281"/>
      <c r="I17549" s="223"/>
    </row>
    <row r="17550" spans="5:9" x14ac:dyDescent="0.25">
      <c r="E17550" s="225"/>
      <c r="G17550" s="281"/>
      <c r="H17550" s="281"/>
      <c r="I17550" s="223"/>
    </row>
    <row r="17551" spans="5:9" x14ac:dyDescent="0.25">
      <c r="E17551" s="225"/>
      <c r="G17551" s="281"/>
      <c r="H17551" s="281"/>
      <c r="I17551" s="223"/>
    </row>
    <row r="17552" spans="5:9" x14ac:dyDescent="0.25">
      <c r="E17552" s="225"/>
      <c r="G17552" s="281"/>
      <c r="H17552" s="281"/>
      <c r="I17552" s="223"/>
    </row>
    <row r="17553" spans="5:9" x14ac:dyDescent="0.25">
      <c r="E17553" s="225"/>
      <c r="G17553" s="281"/>
      <c r="H17553" s="281"/>
      <c r="I17553" s="223"/>
    </row>
    <row r="17554" spans="5:9" x14ac:dyDescent="0.25">
      <c r="E17554" s="225"/>
      <c r="G17554" s="281"/>
      <c r="H17554" s="281"/>
      <c r="I17554" s="223"/>
    </row>
    <row r="17555" spans="5:9" x14ac:dyDescent="0.25">
      <c r="E17555" s="225"/>
      <c r="G17555" s="281"/>
      <c r="H17555" s="281"/>
      <c r="I17555" s="223"/>
    </row>
    <row r="17556" spans="5:9" x14ac:dyDescent="0.25">
      <c r="E17556" s="225"/>
      <c r="G17556" s="281"/>
      <c r="H17556" s="281"/>
      <c r="I17556" s="223"/>
    </row>
    <row r="17557" spans="5:9" x14ac:dyDescent="0.25">
      <c r="E17557" s="225"/>
      <c r="G17557" s="281"/>
      <c r="H17557" s="281"/>
      <c r="I17557" s="223"/>
    </row>
    <row r="17558" spans="5:9" x14ac:dyDescent="0.25">
      <c r="E17558" s="225"/>
      <c r="G17558" s="281"/>
      <c r="H17558" s="281"/>
      <c r="I17558" s="223"/>
    </row>
    <row r="17559" spans="5:9" x14ac:dyDescent="0.25">
      <c r="E17559" s="225"/>
      <c r="G17559" s="281"/>
      <c r="H17559" s="281"/>
      <c r="I17559" s="223"/>
    </row>
    <row r="17560" spans="5:9" x14ac:dyDescent="0.25">
      <c r="E17560" s="225"/>
      <c r="G17560" s="281"/>
      <c r="H17560" s="281"/>
      <c r="I17560" s="223"/>
    </row>
    <row r="17561" spans="5:9" x14ac:dyDescent="0.25">
      <c r="E17561" s="225"/>
      <c r="G17561" s="281"/>
      <c r="H17561" s="281"/>
      <c r="I17561" s="223"/>
    </row>
    <row r="17562" spans="5:9" x14ac:dyDescent="0.25">
      <c r="E17562" s="225"/>
      <c r="G17562" s="281"/>
      <c r="H17562" s="281"/>
      <c r="I17562" s="223"/>
    </row>
    <row r="17563" spans="5:9" x14ac:dyDescent="0.25">
      <c r="E17563" s="225"/>
      <c r="G17563" s="281"/>
      <c r="H17563" s="281"/>
      <c r="I17563" s="223"/>
    </row>
    <row r="17564" spans="5:9" x14ac:dyDescent="0.25">
      <c r="E17564" s="225"/>
      <c r="G17564" s="281"/>
      <c r="H17564" s="281"/>
      <c r="I17564" s="223"/>
    </row>
    <row r="17565" spans="5:9" x14ac:dyDescent="0.25">
      <c r="E17565" s="225"/>
      <c r="G17565" s="281"/>
      <c r="H17565" s="281"/>
      <c r="I17565" s="223"/>
    </row>
    <row r="17566" spans="5:9" x14ac:dyDescent="0.25">
      <c r="E17566" s="225"/>
      <c r="G17566" s="281"/>
      <c r="H17566" s="281"/>
      <c r="I17566" s="223"/>
    </row>
    <row r="17567" spans="5:9" x14ac:dyDescent="0.25">
      <c r="E17567" s="225"/>
      <c r="G17567" s="281"/>
      <c r="H17567" s="281"/>
      <c r="I17567" s="223"/>
    </row>
    <row r="17568" spans="5:9" x14ac:dyDescent="0.25">
      <c r="E17568" s="225"/>
      <c r="G17568" s="281"/>
      <c r="H17568" s="281"/>
      <c r="I17568" s="223"/>
    </row>
    <row r="17569" spans="5:9" x14ac:dyDescent="0.25">
      <c r="E17569" s="225"/>
      <c r="G17569" s="281"/>
      <c r="H17569" s="281"/>
      <c r="I17569" s="223"/>
    </row>
    <row r="17570" spans="5:9" x14ac:dyDescent="0.25">
      <c r="E17570" s="225"/>
      <c r="G17570" s="281"/>
      <c r="H17570" s="281"/>
      <c r="I17570" s="223"/>
    </row>
    <row r="17571" spans="5:9" x14ac:dyDescent="0.25">
      <c r="E17571" s="225"/>
      <c r="G17571" s="281"/>
      <c r="H17571" s="281"/>
      <c r="I17571" s="223"/>
    </row>
    <row r="17572" spans="5:9" x14ac:dyDescent="0.25">
      <c r="E17572" s="225"/>
      <c r="G17572" s="281"/>
      <c r="H17572" s="281"/>
      <c r="I17572" s="223"/>
    </row>
    <row r="17573" spans="5:9" x14ac:dyDescent="0.25">
      <c r="E17573" s="225"/>
      <c r="G17573" s="281"/>
      <c r="H17573" s="281"/>
      <c r="I17573" s="223"/>
    </row>
    <row r="17574" spans="5:9" x14ac:dyDescent="0.25">
      <c r="E17574" s="225"/>
      <c r="G17574" s="281"/>
      <c r="H17574" s="281"/>
      <c r="I17574" s="223"/>
    </row>
    <row r="17575" spans="5:9" x14ac:dyDescent="0.25">
      <c r="E17575" s="225"/>
      <c r="G17575" s="281"/>
      <c r="H17575" s="281"/>
      <c r="I17575" s="223"/>
    </row>
    <row r="17576" spans="5:9" x14ac:dyDescent="0.25">
      <c r="E17576" s="225"/>
      <c r="G17576" s="281"/>
      <c r="H17576" s="281"/>
      <c r="I17576" s="223"/>
    </row>
    <row r="17577" spans="5:9" x14ac:dyDescent="0.25">
      <c r="E17577" s="225"/>
      <c r="G17577" s="281"/>
      <c r="H17577" s="281"/>
      <c r="I17577" s="223"/>
    </row>
    <row r="17578" spans="5:9" x14ac:dyDescent="0.25">
      <c r="E17578" s="225"/>
      <c r="G17578" s="281"/>
      <c r="H17578" s="281"/>
      <c r="I17578" s="223"/>
    </row>
    <row r="17579" spans="5:9" x14ac:dyDescent="0.25">
      <c r="E17579" s="225"/>
      <c r="G17579" s="281"/>
      <c r="H17579" s="281"/>
      <c r="I17579" s="223"/>
    </row>
    <row r="17580" spans="5:9" x14ac:dyDescent="0.25">
      <c r="E17580" s="225"/>
      <c r="G17580" s="281"/>
      <c r="H17580" s="281"/>
      <c r="I17580" s="223"/>
    </row>
    <row r="17581" spans="5:9" x14ac:dyDescent="0.25">
      <c r="E17581" s="225"/>
      <c r="G17581" s="281"/>
      <c r="H17581" s="281"/>
      <c r="I17581" s="223"/>
    </row>
    <row r="17582" spans="5:9" x14ac:dyDescent="0.25">
      <c r="E17582" s="225"/>
      <c r="G17582" s="281"/>
      <c r="H17582" s="281"/>
      <c r="I17582" s="223"/>
    </row>
    <row r="17583" spans="5:9" x14ac:dyDescent="0.25">
      <c r="E17583" s="225"/>
      <c r="G17583" s="281"/>
      <c r="H17583" s="281"/>
      <c r="I17583" s="223"/>
    </row>
    <row r="17584" spans="5:9" x14ac:dyDescent="0.25">
      <c r="E17584" s="225"/>
      <c r="G17584" s="281"/>
      <c r="H17584" s="281"/>
      <c r="I17584" s="223"/>
    </row>
    <row r="17585" spans="5:9" x14ac:dyDescent="0.25">
      <c r="E17585" s="225"/>
      <c r="G17585" s="281"/>
      <c r="H17585" s="281"/>
      <c r="I17585" s="223"/>
    </row>
    <row r="17586" spans="5:9" x14ac:dyDescent="0.25">
      <c r="E17586" s="225"/>
      <c r="G17586" s="281"/>
      <c r="H17586" s="281"/>
      <c r="I17586" s="223"/>
    </row>
    <row r="17587" spans="5:9" x14ac:dyDescent="0.25">
      <c r="E17587" s="225"/>
      <c r="G17587" s="281"/>
      <c r="H17587" s="281"/>
      <c r="I17587" s="223"/>
    </row>
    <row r="17588" spans="5:9" x14ac:dyDescent="0.25">
      <c r="E17588" s="225"/>
      <c r="G17588" s="281"/>
      <c r="H17588" s="281"/>
      <c r="I17588" s="223"/>
    </row>
    <row r="17589" spans="5:9" x14ac:dyDescent="0.25">
      <c r="E17589" s="225"/>
      <c r="G17589" s="281"/>
      <c r="H17589" s="281"/>
      <c r="I17589" s="223"/>
    </row>
    <row r="17590" spans="5:9" x14ac:dyDescent="0.25">
      <c r="E17590" s="225"/>
      <c r="G17590" s="281"/>
      <c r="H17590" s="281"/>
      <c r="I17590" s="223"/>
    </row>
    <row r="17591" spans="5:9" x14ac:dyDescent="0.25">
      <c r="E17591" s="225"/>
      <c r="G17591" s="281"/>
      <c r="H17591" s="281"/>
      <c r="I17591" s="223"/>
    </row>
    <row r="17592" spans="5:9" x14ac:dyDescent="0.25">
      <c r="E17592" s="225"/>
      <c r="G17592" s="281"/>
      <c r="H17592" s="281"/>
      <c r="I17592" s="223"/>
    </row>
    <row r="17593" spans="5:9" x14ac:dyDescent="0.25">
      <c r="E17593" s="225"/>
      <c r="G17593" s="281"/>
      <c r="H17593" s="281"/>
      <c r="I17593" s="223"/>
    </row>
    <row r="17594" spans="5:9" x14ac:dyDescent="0.25">
      <c r="E17594" s="225"/>
      <c r="G17594" s="281"/>
      <c r="H17594" s="281"/>
      <c r="I17594" s="223"/>
    </row>
    <row r="17595" spans="5:9" x14ac:dyDescent="0.25">
      <c r="E17595" s="225"/>
      <c r="G17595" s="281"/>
      <c r="H17595" s="281"/>
      <c r="I17595" s="223"/>
    </row>
    <row r="17596" spans="5:9" x14ac:dyDescent="0.25">
      <c r="E17596" s="225"/>
      <c r="G17596" s="281"/>
      <c r="H17596" s="281"/>
      <c r="I17596" s="223"/>
    </row>
    <row r="17597" spans="5:9" x14ac:dyDescent="0.25">
      <c r="E17597" s="225"/>
      <c r="G17597" s="281"/>
      <c r="H17597" s="281"/>
      <c r="I17597" s="223"/>
    </row>
    <row r="17598" spans="5:9" x14ac:dyDescent="0.25">
      <c r="E17598" s="225"/>
      <c r="G17598" s="281"/>
      <c r="H17598" s="281"/>
      <c r="I17598" s="223"/>
    </row>
    <row r="17599" spans="5:9" x14ac:dyDescent="0.25">
      <c r="E17599" s="225"/>
      <c r="G17599" s="281"/>
      <c r="H17599" s="281"/>
      <c r="I17599" s="223"/>
    </row>
    <row r="17600" spans="5:9" x14ac:dyDescent="0.25">
      <c r="E17600" s="225"/>
      <c r="G17600" s="281"/>
      <c r="H17600" s="281"/>
      <c r="I17600" s="223"/>
    </row>
    <row r="17601" spans="5:9" x14ac:dyDescent="0.25">
      <c r="E17601" s="225"/>
      <c r="G17601" s="281"/>
      <c r="H17601" s="281"/>
      <c r="I17601" s="223"/>
    </row>
    <row r="17602" spans="5:9" x14ac:dyDescent="0.25">
      <c r="E17602" s="225"/>
      <c r="G17602" s="281"/>
      <c r="H17602" s="281"/>
      <c r="I17602" s="223"/>
    </row>
    <row r="17603" spans="5:9" x14ac:dyDescent="0.25">
      <c r="E17603" s="225"/>
      <c r="G17603" s="281"/>
      <c r="H17603" s="281"/>
      <c r="I17603" s="223"/>
    </row>
    <row r="17604" spans="5:9" x14ac:dyDescent="0.25">
      <c r="E17604" s="225"/>
      <c r="G17604" s="281"/>
      <c r="H17604" s="281"/>
      <c r="I17604" s="223"/>
    </row>
    <row r="17605" spans="5:9" x14ac:dyDescent="0.25">
      <c r="E17605" s="225"/>
      <c r="G17605" s="281"/>
      <c r="H17605" s="281"/>
      <c r="I17605" s="223"/>
    </row>
    <row r="17606" spans="5:9" x14ac:dyDescent="0.25">
      <c r="E17606" s="225"/>
      <c r="G17606" s="281"/>
      <c r="H17606" s="281"/>
      <c r="I17606" s="223"/>
    </row>
    <row r="17607" spans="5:9" x14ac:dyDescent="0.25">
      <c r="E17607" s="225"/>
      <c r="G17607" s="281"/>
      <c r="H17607" s="281"/>
      <c r="I17607" s="223"/>
    </row>
    <row r="17608" spans="5:9" x14ac:dyDescent="0.25">
      <c r="E17608" s="225"/>
      <c r="G17608" s="281"/>
      <c r="H17608" s="281"/>
      <c r="I17608" s="223"/>
    </row>
    <row r="17609" spans="5:9" x14ac:dyDescent="0.25">
      <c r="E17609" s="225"/>
      <c r="G17609" s="281"/>
      <c r="H17609" s="281"/>
      <c r="I17609" s="223"/>
    </row>
    <row r="17610" spans="5:9" x14ac:dyDescent="0.25">
      <c r="E17610" s="225"/>
      <c r="G17610" s="281"/>
      <c r="H17610" s="281"/>
      <c r="I17610" s="223"/>
    </row>
    <row r="17611" spans="5:9" x14ac:dyDescent="0.25">
      <c r="E17611" s="225"/>
      <c r="G17611" s="281"/>
      <c r="H17611" s="281"/>
      <c r="I17611" s="223"/>
    </row>
    <row r="17612" spans="5:9" x14ac:dyDescent="0.25">
      <c r="E17612" s="225"/>
      <c r="G17612" s="281"/>
      <c r="H17612" s="281"/>
      <c r="I17612" s="223"/>
    </row>
    <row r="17613" spans="5:9" x14ac:dyDescent="0.25">
      <c r="E17613" s="225"/>
      <c r="G17613" s="281"/>
      <c r="H17613" s="281"/>
      <c r="I17613" s="223"/>
    </row>
    <row r="17614" spans="5:9" x14ac:dyDescent="0.25">
      <c r="E17614" s="225"/>
      <c r="G17614" s="281"/>
      <c r="H17614" s="281"/>
      <c r="I17614" s="223"/>
    </row>
    <row r="17615" spans="5:9" x14ac:dyDescent="0.25">
      <c r="E17615" s="225"/>
      <c r="G17615" s="281"/>
      <c r="H17615" s="281"/>
      <c r="I17615" s="223"/>
    </row>
    <row r="17616" spans="5:9" x14ac:dyDescent="0.25">
      <c r="E17616" s="225"/>
      <c r="G17616" s="281"/>
      <c r="H17616" s="281"/>
      <c r="I17616" s="223"/>
    </row>
    <row r="17617" spans="5:9" x14ac:dyDescent="0.25">
      <c r="E17617" s="225"/>
      <c r="G17617" s="281"/>
      <c r="H17617" s="281"/>
      <c r="I17617" s="223"/>
    </row>
    <row r="17618" spans="5:9" x14ac:dyDescent="0.25">
      <c r="E17618" s="225"/>
      <c r="G17618" s="281"/>
      <c r="H17618" s="281"/>
      <c r="I17618" s="223"/>
    </row>
    <row r="17619" spans="5:9" x14ac:dyDescent="0.25">
      <c r="E17619" s="225"/>
      <c r="G17619" s="281"/>
      <c r="H17619" s="281"/>
      <c r="I17619" s="223"/>
    </row>
    <row r="17620" spans="5:9" x14ac:dyDescent="0.25">
      <c r="E17620" s="225"/>
      <c r="G17620" s="281"/>
      <c r="H17620" s="281"/>
      <c r="I17620" s="223"/>
    </row>
    <row r="17621" spans="5:9" x14ac:dyDescent="0.25">
      <c r="E17621" s="225"/>
      <c r="G17621" s="281"/>
      <c r="H17621" s="281"/>
      <c r="I17621" s="223"/>
    </row>
    <row r="17622" spans="5:9" x14ac:dyDescent="0.25">
      <c r="E17622" s="225"/>
      <c r="G17622" s="281"/>
      <c r="H17622" s="281"/>
      <c r="I17622" s="223"/>
    </row>
    <row r="17623" spans="5:9" x14ac:dyDescent="0.25">
      <c r="E17623" s="225"/>
      <c r="G17623" s="281"/>
      <c r="H17623" s="281"/>
      <c r="I17623" s="223"/>
    </row>
    <row r="17624" spans="5:9" x14ac:dyDescent="0.25">
      <c r="E17624" s="225"/>
      <c r="G17624" s="281"/>
      <c r="H17624" s="281"/>
      <c r="I17624" s="223"/>
    </row>
    <row r="17625" spans="5:9" x14ac:dyDescent="0.25">
      <c r="E17625" s="225"/>
      <c r="G17625" s="281"/>
      <c r="H17625" s="281"/>
      <c r="I17625" s="223"/>
    </row>
    <row r="17626" spans="5:9" x14ac:dyDescent="0.25">
      <c r="E17626" s="225"/>
      <c r="G17626" s="281"/>
      <c r="H17626" s="281"/>
      <c r="I17626" s="223"/>
    </row>
    <row r="17627" spans="5:9" x14ac:dyDescent="0.25">
      <c r="E17627" s="225"/>
      <c r="G17627" s="281"/>
      <c r="H17627" s="281"/>
      <c r="I17627" s="223"/>
    </row>
    <row r="17628" spans="5:9" x14ac:dyDescent="0.25">
      <c r="E17628" s="225"/>
      <c r="G17628" s="281"/>
      <c r="H17628" s="281"/>
      <c r="I17628" s="223"/>
    </row>
    <row r="17629" spans="5:9" x14ac:dyDescent="0.25">
      <c r="E17629" s="225"/>
      <c r="G17629" s="281"/>
      <c r="H17629" s="281"/>
      <c r="I17629" s="223"/>
    </row>
    <row r="17630" spans="5:9" x14ac:dyDescent="0.25">
      <c r="E17630" s="225"/>
      <c r="G17630" s="281"/>
      <c r="H17630" s="281"/>
      <c r="I17630" s="223"/>
    </row>
    <row r="17631" spans="5:9" x14ac:dyDescent="0.25">
      <c r="E17631" s="225"/>
      <c r="G17631" s="281"/>
      <c r="H17631" s="281"/>
      <c r="I17631" s="223"/>
    </row>
    <row r="17632" spans="5:9" x14ac:dyDescent="0.25">
      <c r="E17632" s="225"/>
      <c r="G17632" s="281"/>
      <c r="H17632" s="281"/>
      <c r="I17632" s="223"/>
    </row>
    <row r="17633" spans="5:9" x14ac:dyDescent="0.25">
      <c r="E17633" s="225"/>
      <c r="G17633" s="281"/>
      <c r="H17633" s="281"/>
      <c r="I17633" s="223"/>
    </row>
    <row r="17634" spans="5:9" x14ac:dyDescent="0.25">
      <c r="E17634" s="225"/>
      <c r="G17634" s="281"/>
      <c r="H17634" s="281"/>
      <c r="I17634" s="223"/>
    </row>
    <row r="17635" spans="5:9" x14ac:dyDescent="0.25">
      <c r="E17635" s="225"/>
      <c r="G17635" s="281"/>
      <c r="H17635" s="281"/>
      <c r="I17635" s="223"/>
    </row>
    <row r="17636" spans="5:9" x14ac:dyDescent="0.25">
      <c r="E17636" s="225"/>
      <c r="G17636" s="281"/>
      <c r="H17636" s="281"/>
      <c r="I17636" s="223"/>
    </row>
    <row r="17637" spans="5:9" x14ac:dyDescent="0.25">
      <c r="E17637" s="225"/>
      <c r="G17637" s="281"/>
      <c r="H17637" s="281"/>
      <c r="I17637" s="223"/>
    </row>
    <row r="17638" spans="5:9" x14ac:dyDescent="0.25">
      <c r="E17638" s="225"/>
      <c r="G17638" s="281"/>
      <c r="H17638" s="281"/>
      <c r="I17638" s="223"/>
    </row>
    <row r="17639" spans="5:9" x14ac:dyDescent="0.25">
      <c r="E17639" s="225"/>
      <c r="G17639" s="281"/>
      <c r="H17639" s="281"/>
      <c r="I17639" s="223"/>
    </row>
    <row r="17640" spans="5:9" x14ac:dyDescent="0.25">
      <c r="E17640" s="225"/>
      <c r="G17640" s="281"/>
      <c r="H17640" s="281"/>
      <c r="I17640" s="223"/>
    </row>
    <row r="17641" spans="5:9" x14ac:dyDescent="0.25">
      <c r="E17641" s="225"/>
      <c r="G17641" s="281"/>
      <c r="H17641" s="281"/>
      <c r="I17641" s="223"/>
    </row>
    <row r="17642" spans="5:9" x14ac:dyDescent="0.25">
      <c r="E17642" s="225"/>
      <c r="G17642" s="281"/>
      <c r="H17642" s="281"/>
      <c r="I17642" s="223"/>
    </row>
    <row r="17643" spans="5:9" x14ac:dyDescent="0.25">
      <c r="E17643" s="225"/>
      <c r="G17643" s="281"/>
      <c r="H17643" s="281"/>
      <c r="I17643" s="223"/>
    </row>
    <row r="17644" spans="5:9" x14ac:dyDescent="0.25">
      <c r="E17644" s="225"/>
      <c r="G17644" s="281"/>
      <c r="H17644" s="281"/>
      <c r="I17644" s="223"/>
    </row>
    <row r="17645" spans="5:9" x14ac:dyDescent="0.25">
      <c r="E17645" s="225"/>
      <c r="G17645" s="281"/>
      <c r="H17645" s="281"/>
      <c r="I17645" s="223"/>
    </row>
    <row r="17646" spans="5:9" x14ac:dyDescent="0.25">
      <c r="E17646" s="225"/>
      <c r="G17646" s="281"/>
      <c r="H17646" s="281"/>
      <c r="I17646" s="223"/>
    </row>
    <row r="17647" spans="5:9" x14ac:dyDescent="0.25">
      <c r="E17647" s="225"/>
      <c r="G17647" s="281"/>
      <c r="H17647" s="281"/>
      <c r="I17647" s="223"/>
    </row>
    <row r="17648" spans="5:9" x14ac:dyDescent="0.25">
      <c r="E17648" s="225"/>
      <c r="G17648" s="281"/>
      <c r="H17648" s="281"/>
      <c r="I17648" s="223"/>
    </row>
    <row r="17649" spans="5:9" x14ac:dyDescent="0.25">
      <c r="E17649" s="225"/>
      <c r="G17649" s="281"/>
      <c r="H17649" s="281"/>
      <c r="I17649" s="223"/>
    </row>
    <row r="17650" spans="5:9" x14ac:dyDescent="0.25">
      <c r="E17650" s="225"/>
      <c r="G17650" s="281"/>
      <c r="H17650" s="281"/>
      <c r="I17650" s="223"/>
    </row>
    <row r="17651" spans="5:9" x14ac:dyDescent="0.25">
      <c r="E17651" s="225"/>
      <c r="G17651" s="281"/>
      <c r="H17651" s="281"/>
      <c r="I17651" s="223"/>
    </row>
    <row r="17652" spans="5:9" x14ac:dyDescent="0.25">
      <c r="E17652" s="225"/>
      <c r="G17652" s="281"/>
      <c r="H17652" s="281"/>
      <c r="I17652" s="223"/>
    </row>
    <row r="17653" spans="5:9" x14ac:dyDescent="0.25">
      <c r="E17653" s="225"/>
      <c r="G17653" s="281"/>
      <c r="H17653" s="281"/>
      <c r="I17653" s="223"/>
    </row>
    <row r="17654" spans="5:9" x14ac:dyDescent="0.25">
      <c r="E17654" s="225"/>
      <c r="G17654" s="281"/>
      <c r="H17654" s="281"/>
      <c r="I17654" s="223"/>
    </row>
    <row r="17655" spans="5:9" x14ac:dyDescent="0.25">
      <c r="E17655" s="225"/>
      <c r="G17655" s="281"/>
      <c r="H17655" s="281"/>
      <c r="I17655" s="223"/>
    </row>
    <row r="17656" spans="5:9" x14ac:dyDescent="0.25">
      <c r="E17656" s="225"/>
      <c r="G17656" s="281"/>
      <c r="H17656" s="281"/>
      <c r="I17656" s="223"/>
    </row>
    <row r="17657" spans="5:9" x14ac:dyDescent="0.25">
      <c r="E17657" s="225"/>
      <c r="G17657" s="281"/>
      <c r="H17657" s="281"/>
      <c r="I17657" s="223"/>
    </row>
    <row r="17658" spans="5:9" x14ac:dyDescent="0.25">
      <c r="E17658" s="225"/>
      <c r="G17658" s="281"/>
      <c r="H17658" s="281"/>
      <c r="I17658" s="223"/>
    </row>
    <row r="17659" spans="5:9" x14ac:dyDescent="0.25">
      <c r="E17659" s="225"/>
      <c r="G17659" s="281"/>
      <c r="H17659" s="281"/>
      <c r="I17659" s="223"/>
    </row>
    <row r="17660" spans="5:9" x14ac:dyDescent="0.25">
      <c r="E17660" s="225"/>
      <c r="G17660" s="281"/>
      <c r="H17660" s="281"/>
      <c r="I17660" s="223"/>
    </row>
    <row r="17661" spans="5:9" x14ac:dyDescent="0.25">
      <c r="E17661" s="225"/>
      <c r="G17661" s="281"/>
      <c r="H17661" s="281"/>
      <c r="I17661" s="223"/>
    </row>
    <row r="17662" spans="5:9" x14ac:dyDescent="0.25">
      <c r="E17662" s="225"/>
      <c r="G17662" s="281"/>
      <c r="H17662" s="281"/>
      <c r="I17662" s="223"/>
    </row>
    <row r="17663" spans="5:9" x14ac:dyDescent="0.25">
      <c r="E17663" s="225"/>
      <c r="G17663" s="281"/>
      <c r="H17663" s="281"/>
      <c r="I17663" s="223"/>
    </row>
    <row r="17664" spans="5:9" x14ac:dyDescent="0.25">
      <c r="E17664" s="225"/>
      <c r="G17664" s="281"/>
      <c r="H17664" s="281"/>
      <c r="I17664" s="223"/>
    </row>
    <row r="17665" spans="5:9" x14ac:dyDescent="0.25">
      <c r="E17665" s="225"/>
      <c r="G17665" s="281"/>
      <c r="H17665" s="281"/>
      <c r="I17665" s="223"/>
    </row>
    <row r="17666" spans="5:9" x14ac:dyDescent="0.25">
      <c r="E17666" s="225"/>
      <c r="G17666" s="281"/>
      <c r="H17666" s="281"/>
      <c r="I17666" s="223"/>
    </row>
    <row r="17667" spans="5:9" x14ac:dyDescent="0.25">
      <c r="E17667" s="225"/>
      <c r="G17667" s="281"/>
      <c r="H17667" s="281"/>
      <c r="I17667" s="223"/>
    </row>
    <row r="17668" spans="5:9" x14ac:dyDescent="0.25">
      <c r="E17668" s="225"/>
      <c r="G17668" s="281"/>
      <c r="H17668" s="281"/>
      <c r="I17668" s="223"/>
    </row>
    <row r="17669" spans="5:9" x14ac:dyDescent="0.25">
      <c r="E17669" s="225"/>
      <c r="G17669" s="281"/>
      <c r="H17669" s="281"/>
      <c r="I17669" s="223"/>
    </row>
    <row r="17670" spans="5:9" x14ac:dyDescent="0.25">
      <c r="E17670" s="225"/>
      <c r="G17670" s="281"/>
      <c r="H17670" s="281"/>
      <c r="I17670" s="223"/>
    </row>
    <row r="17671" spans="5:9" x14ac:dyDescent="0.25">
      <c r="E17671" s="225"/>
      <c r="G17671" s="281"/>
      <c r="H17671" s="281"/>
      <c r="I17671" s="223"/>
    </row>
    <row r="17672" spans="5:9" x14ac:dyDescent="0.25">
      <c r="E17672" s="225"/>
      <c r="G17672" s="281"/>
      <c r="H17672" s="281"/>
      <c r="I17672" s="223"/>
    </row>
    <row r="17673" spans="5:9" x14ac:dyDescent="0.25">
      <c r="E17673" s="225"/>
      <c r="G17673" s="281"/>
      <c r="H17673" s="281"/>
      <c r="I17673" s="223"/>
    </row>
    <row r="17674" spans="5:9" x14ac:dyDescent="0.25">
      <c r="E17674" s="225"/>
      <c r="G17674" s="281"/>
      <c r="H17674" s="281"/>
      <c r="I17674" s="223"/>
    </row>
    <row r="17675" spans="5:9" x14ac:dyDescent="0.25">
      <c r="E17675" s="225"/>
      <c r="G17675" s="281"/>
      <c r="H17675" s="281"/>
      <c r="I17675" s="223"/>
    </row>
    <row r="17676" spans="5:9" x14ac:dyDescent="0.25">
      <c r="E17676" s="225"/>
      <c r="G17676" s="281"/>
      <c r="H17676" s="281"/>
      <c r="I17676" s="223"/>
    </row>
    <row r="17677" spans="5:9" x14ac:dyDescent="0.25">
      <c r="E17677" s="225"/>
      <c r="G17677" s="281"/>
      <c r="H17677" s="281"/>
      <c r="I17677" s="223"/>
    </row>
    <row r="17678" spans="5:9" x14ac:dyDescent="0.25">
      <c r="E17678" s="225"/>
      <c r="G17678" s="281"/>
      <c r="H17678" s="281"/>
      <c r="I17678" s="223"/>
    </row>
    <row r="17679" spans="5:9" x14ac:dyDescent="0.25">
      <c r="E17679" s="225"/>
      <c r="G17679" s="281"/>
      <c r="H17679" s="281"/>
      <c r="I17679" s="223"/>
    </row>
    <row r="17680" spans="5:9" x14ac:dyDescent="0.25">
      <c r="E17680" s="225"/>
      <c r="G17680" s="281"/>
      <c r="H17680" s="281"/>
      <c r="I17680" s="223"/>
    </row>
    <row r="17681" spans="5:9" x14ac:dyDescent="0.25">
      <c r="E17681" s="225"/>
      <c r="G17681" s="281"/>
      <c r="H17681" s="281"/>
      <c r="I17681" s="223"/>
    </row>
    <row r="17682" spans="5:9" x14ac:dyDescent="0.25">
      <c r="E17682" s="225"/>
      <c r="G17682" s="281"/>
      <c r="H17682" s="281"/>
      <c r="I17682" s="223"/>
    </row>
    <row r="17683" spans="5:9" x14ac:dyDescent="0.25">
      <c r="E17683" s="225"/>
      <c r="G17683" s="281"/>
      <c r="H17683" s="281"/>
      <c r="I17683" s="223"/>
    </row>
    <row r="17684" spans="5:9" x14ac:dyDescent="0.25">
      <c r="E17684" s="225"/>
      <c r="G17684" s="281"/>
      <c r="H17684" s="281"/>
      <c r="I17684" s="223"/>
    </row>
    <row r="17685" spans="5:9" x14ac:dyDescent="0.25">
      <c r="E17685" s="225"/>
      <c r="G17685" s="281"/>
      <c r="H17685" s="281"/>
      <c r="I17685" s="223"/>
    </row>
    <row r="17686" spans="5:9" x14ac:dyDescent="0.25">
      <c r="E17686" s="225"/>
      <c r="G17686" s="281"/>
      <c r="H17686" s="281"/>
      <c r="I17686" s="223"/>
    </row>
    <row r="17687" spans="5:9" x14ac:dyDescent="0.25">
      <c r="E17687" s="225"/>
      <c r="G17687" s="281"/>
      <c r="H17687" s="281"/>
      <c r="I17687" s="223"/>
    </row>
    <row r="17688" spans="5:9" x14ac:dyDescent="0.25">
      <c r="E17688" s="225"/>
      <c r="G17688" s="281"/>
      <c r="H17688" s="281"/>
      <c r="I17688" s="223"/>
    </row>
    <row r="17689" spans="5:9" x14ac:dyDescent="0.25">
      <c r="E17689" s="225"/>
      <c r="G17689" s="281"/>
      <c r="H17689" s="281"/>
      <c r="I17689" s="223"/>
    </row>
    <row r="17690" spans="5:9" x14ac:dyDescent="0.25">
      <c r="E17690" s="225"/>
      <c r="G17690" s="281"/>
      <c r="H17690" s="281"/>
      <c r="I17690" s="223"/>
    </row>
    <row r="17691" spans="5:9" x14ac:dyDescent="0.25">
      <c r="E17691" s="225"/>
      <c r="G17691" s="281"/>
      <c r="H17691" s="281"/>
      <c r="I17691" s="223"/>
    </row>
    <row r="17692" spans="5:9" x14ac:dyDescent="0.25">
      <c r="E17692" s="225"/>
      <c r="G17692" s="281"/>
      <c r="H17692" s="281"/>
      <c r="I17692" s="223"/>
    </row>
    <row r="17693" spans="5:9" x14ac:dyDescent="0.25">
      <c r="E17693" s="225"/>
      <c r="G17693" s="281"/>
      <c r="H17693" s="281"/>
      <c r="I17693" s="223"/>
    </row>
    <row r="17694" spans="5:9" x14ac:dyDescent="0.25">
      <c r="E17694" s="225"/>
      <c r="G17694" s="281"/>
      <c r="H17694" s="281"/>
      <c r="I17694" s="223"/>
    </row>
    <row r="17695" spans="5:9" x14ac:dyDescent="0.25">
      <c r="E17695" s="225"/>
      <c r="G17695" s="281"/>
      <c r="H17695" s="281"/>
      <c r="I17695" s="223"/>
    </row>
    <row r="17696" spans="5:9" x14ac:dyDescent="0.25">
      <c r="E17696" s="225"/>
      <c r="G17696" s="281"/>
      <c r="H17696" s="281"/>
      <c r="I17696" s="223"/>
    </row>
    <row r="17697" spans="5:9" x14ac:dyDescent="0.25">
      <c r="E17697" s="225"/>
      <c r="G17697" s="281"/>
      <c r="H17697" s="281"/>
      <c r="I17697" s="223"/>
    </row>
    <row r="17698" spans="5:9" x14ac:dyDescent="0.25">
      <c r="E17698" s="225"/>
      <c r="G17698" s="281"/>
      <c r="H17698" s="281"/>
      <c r="I17698" s="223"/>
    </row>
    <row r="17699" spans="5:9" x14ac:dyDescent="0.25">
      <c r="E17699" s="225"/>
      <c r="G17699" s="281"/>
      <c r="H17699" s="281"/>
      <c r="I17699" s="223"/>
    </row>
    <row r="17700" spans="5:9" x14ac:dyDescent="0.25">
      <c r="E17700" s="225"/>
      <c r="G17700" s="281"/>
      <c r="H17700" s="281"/>
      <c r="I17700" s="223"/>
    </row>
    <row r="17701" spans="5:9" x14ac:dyDescent="0.25">
      <c r="E17701" s="225"/>
      <c r="G17701" s="281"/>
      <c r="H17701" s="281"/>
      <c r="I17701" s="223"/>
    </row>
    <row r="17702" spans="5:9" x14ac:dyDescent="0.25">
      <c r="E17702" s="225"/>
      <c r="G17702" s="281"/>
      <c r="H17702" s="281"/>
      <c r="I17702" s="223"/>
    </row>
    <row r="17703" spans="5:9" x14ac:dyDescent="0.25">
      <c r="E17703" s="225"/>
      <c r="G17703" s="281"/>
      <c r="H17703" s="281"/>
      <c r="I17703" s="223"/>
    </row>
    <row r="17704" spans="5:9" x14ac:dyDescent="0.25">
      <c r="E17704" s="225"/>
      <c r="G17704" s="281"/>
      <c r="H17704" s="281"/>
      <c r="I17704" s="223"/>
    </row>
    <row r="17705" spans="5:9" x14ac:dyDescent="0.25">
      <c r="E17705" s="225"/>
      <c r="G17705" s="281"/>
      <c r="H17705" s="281"/>
      <c r="I17705" s="223"/>
    </row>
    <row r="17706" spans="5:9" x14ac:dyDescent="0.25">
      <c r="E17706" s="225"/>
      <c r="G17706" s="281"/>
      <c r="H17706" s="281"/>
      <c r="I17706" s="223"/>
    </row>
    <row r="17707" spans="5:9" x14ac:dyDescent="0.25">
      <c r="E17707" s="225"/>
      <c r="G17707" s="281"/>
      <c r="H17707" s="281"/>
      <c r="I17707" s="223"/>
    </row>
    <row r="17708" spans="5:9" x14ac:dyDescent="0.25">
      <c r="E17708" s="225"/>
      <c r="G17708" s="281"/>
      <c r="H17708" s="281"/>
      <c r="I17708" s="223"/>
    </row>
    <row r="17709" spans="5:9" x14ac:dyDescent="0.25">
      <c r="E17709" s="225"/>
      <c r="G17709" s="281"/>
      <c r="H17709" s="281"/>
      <c r="I17709" s="223"/>
    </row>
    <row r="17710" spans="5:9" x14ac:dyDescent="0.25">
      <c r="E17710" s="225"/>
      <c r="G17710" s="281"/>
      <c r="H17710" s="281"/>
      <c r="I17710" s="223"/>
    </row>
    <row r="17711" spans="5:9" x14ac:dyDescent="0.25">
      <c r="E17711" s="225"/>
      <c r="G17711" s="281"/>
      <c r="H17711" s="281"/>
      <c r="I17711" s="223"/>
    </row>
    <row r="17712" spans="5:9" x14ac:dyDescent="0.25">
      <c r="E17712" s="225"/>
      <c r="G17712" s="281"/>
      <c r="H17712" s="281"/>
      <c r="I17712" s="223"/>
    </row>
    <row r="17713" spans="5:9" x14ac:dyDescent="0.25">
      <c r="E17713" s="225"/>
      <c r="G17713" s="281"/>
      <c r="H17713" s="281"/>
      <c r="I17713" s="223"/>
    </row>
    <row r="17714" spans="5:9" x14ac:dyDescent="0.25">
      <c r="E17714" s="225"/>
      <c r="G17714" s="281"/>
      <c r="H17714" s="281"/>
      <c r="I17714" s="223"/>
    </row>
    <row r="17715" spans="5:9" x14ac:dyDescent="0.25">
      <c r="E17715" s="225"/>
      <c r="G17715" s="281"/>
      <c r="H17715" s="281"/>
      <c r="I17715" s="223"/>
    </row>
    <row r="17716" spans="5:9" x14ac:dyDescent="0.25">
      <c r="E17716" s="225"/>
      <c r="G17716" s="281"/>
      <c r="H17716" s="281"/>
      <c r="I17716" s="223"/>
    </row>
    <row r="17717" spans="5:9" x14ac:dyDescent="0.25">
      <c r="E17717" s="225"/>
      <c r="G17717" s="281"/>
      <c r="H17717" s="281"/>
      <c r="I17717" s="223"/>
    </row>
    <row r="17718" spans="5:9" x14ac:dyDescent="0.25">
      <c r="E17718" s="225"/>
      <c r="G17718" s="281"/>
      <c r="H17718" s="281"/>
      <c r="I17718" s="223"/>
    </row>
    <row r="17719" spans="5:9" x14ac:dyDescent="0.25">
      <c r="E17719" s="225"/>
      <c r="G17719" s="281"/>
      <c r="H17719" s="281"/>
      <c r="I17719" s="223"/>
    </row>
    <row r="17720" spans="5:9" x14ac:dyDescent="0.25">
      <c r="E17720" s="225"/>
      <c r="G17720" s="281"/>
      <c r="H17720" s="281"/>
      <c r="I17720" s="223"/>
    </row>
    <row r="17721" spans="5:9" x14ac:dyDescent="0.25">
      <c r="E17721" s="225"/>
      <c r="G17721" s="281"/>
      <c r="H17721" s="281"/>
      <c r="I17721" s="223"/>
    </row>
    <row r="17722" spans="5:9" x14ac:dyDescent="0.25">
      <c r="E17722" s="225"/>
      <c r="G17722" s="281"/>
      <c r="H17722" s="281"/>
      <c r="I17722" s="223"/>
    </row>
    <row r="17723" spans="5:9" x14ac:dyDescent="0.25">
      <c r="E17723" s="225"/>
      <c r="G17723" s="281"/>
      <c r="H17723" s="281"/>
      <c r="I17723" s="223"/>
    </row>
    <row r="17724" spans="5:9" x14ac:dyDescent="0.25">
      <c r="E17724" s="225"/>
      <c r="G17724" s="281"/>
      <c r="H17724" s="281"/>
      <c r="I17724" s="223"/>
    </row>
    <row r="17725" spans="5:9" x14ac:dyDescent="0.25">
      <c r="E17725" s="225"/>
      <c r="G17725" s="281"/>
      <c r="H17725" s="281"/>
      <c r="I17725" s="223"/>
    </row>
    <row r="17726" spans="5:9" x14ac:dyDescent="0.25">
      <c r="E17726" s="225"/>
      <c r="G17726" s="281"/>
      <c r="H17726" s="281"/>
      <c r="I17726" s="223"/>
    </row>
    <row r="17727" spans="5:9" x14ac:dyDescent="0.25">
      <c r="E17727" s="225"/>
      <c r="G17727" s="281"/>
      <c r="H17727" s="281"/>
      <c r="I17727" s="223"/>
    </row>
    <row r="17728" spans="5:9" x14ac:dyDescent="0.25">
      <c r="E17728" s="225"/>
      <c r="G17728" s="281"/>
      <c r="H17728" s="281"/>
      <c r="I17728" s="223"/>
    </row>
    <row r="17729" spans="5:9" x14ac:dyDescent="0.25">
      <c r="E17729" s="225"/>
      <c r="G17729" s="281"/>
      <c r="H17729" s="281"/>
      <c r="I17729" s="223"/>
    </row>
    <row r="17730" spans="5:9" x14ac:dyDescent="0.25">
      <c r="E17730" s="225"/>
      <c r="G17730" s="281"/>
      <c r="H17730" s="281"/>
      <c r="I17730" s="223"/>
    </row>
    <row r="17731" spans="5:9" x14ac:dyDescent="0.25">
      <c r="E17731" s="225"/>
      <c r="G17731" s="281"/>
      <c r="H17731" s="281"/>
      <c r="I17731" s="223"/>
    </row>
    <row r="17732" spans="5:9" x14ac:dyDescent="0.25">
      <c r="E17732" s="225"/>
      <c r="G17732" s="281"/>
      <c r="H17732" s="281"/>
      <c r="I17732" s="223"/>
    </row>
    <row r="17733" spans="5:9" x14ac:dyDescent="0.25">
      <c r="E17733" s="225"/>
      <c r="G17733" s="281"/>
      <c r="H17733" s="281"/>
      <c r="I17733" s="223"/>
    </row>
    <row r="17734" spans="5:9" x14ac:dyDescent="0.25">
      <c r="E17734" s="225"/>
      <c r="G17734" s="281"/>
      <c r="H17734" s="281"/>
      <c r="I17734" s="223"/>
    </row>
    <row r="17735" spans="5:9" x14ac:dyDescent="0.25">
      <c r="E17735" s="225"/>
      <c r="G17735" s="281"/>
      <c r="H17735" s="281"/>
      <c r="I17735" s="223"/>
    </row>
    <row r="17736" spans="5:9" x14ac:dyDescent="0.25">
      <c r="E17736" s="225"/>
      <c r="G17736" s="281"/>
      <c r="H17736" s="281"/>
      <c r="I17736" s="223"/>
    </row>
    <row r="17737" spans="5:9" x14ac:dyDescent="0.25">
      <c r="E17737" s="225"/>
      <c r="G17737" s="281"/>
      <c r="H17737" s="281"/>
      <c r="I17737" s="223"/>
    </row>
    <row r="17738" spans="5:9" x14ac:dyDescent="0.25">
      <c r="E17738" s="225"/>
      <c r="G17738" s="281"/>
      <c r="H17738" s="281"/>
      <c r="I17738" s="223"/>
    </row>
    <row r="17739" spans="5:9" x14ac:dyDescent="0.25">
      <c r="E17739" s="225"/>
      <c r="G17739" s="281"/>
      <c r="H17739" s="281"/>
      <c r="I17739" s="223"/>
    </row>
    <row r="17740" spans="5:9" x14ac:dyDescent="0.25">
      <c r="E17740" s="225"/>
      <c r="G17740" s="281"/>
      <c r="H17740" s="281"/>
      <c r="I17740" s="223"/>
    </row>
    <row r="17741" spans="5:9" x14ac:dyDescent="0.25">
      <c r="E17741" s="225"/>
      <c r="G17741" s="281"/>
      <c r="H17741" s="281"/>
      <c r="I17741" s="223"/>
    </row>
    <row r="17742" spans="5:9" x14ac:dyDescent="0.25">
      <c r="E17742" s="225"/>
      <c r="G17742" s="281"/>
      <c r="H17742" s="281"/>
      <c r="I17742" s="223"/>
    </row>
    <row r="17743" spans="5:9" x14ac:dyDescent="0.25">
      <c r="E17743" s="225"/>
      <c r="G17743" s="281"/>
      <c r="H17743" s="281"/>
      <c r="I17743" s="223"/>
    </row>
    <row r="17744" spans="5:9" x14ac:dyDescent="0.25">
      <c r="E17744" s="225"/>
      <c r="G17744" s="281"/>
      <c r="H17744" s="281"/>
      <c r="I17744" s="223"/>
    </row>
    <row r="17745" spans="5:9" x14ac:dyDescent="0.25">
      <c r="E17745" s="225"/>
      <c r="G17745" s="281"/>
      <c r="H17745" s="281"/>
      <c r="I17745" s="223"/>
    </row>
    <row r="17746" spans="5:9" x14ac:dyDescent="0.25">
      <c r="E17746" s="225"/>
      <c r="G17746" s="281"/>
      <c r="H17746" s="281"/>
      <c r="I17746" s="223"/>
    </row>
    <row r="17747" spans="5:9" x14ac:dyDescent="0.25">
      <c r="E17747" s="225"/>
      <c r="G17747" s="281"/>
      <c r="H17747" s="281"/>
      <c r="I17747" s="223"/>
    </row>
    <row r="17748" spans="5:9" x14ac:dyDescent="0.25">
      <c r="E17748" s="225"/>
      <c r="G17748" s="281"/>
      <c r="H17748" s="281"/>
      <c r="I17748" s="223"/>
    </row>
    <row r="17749" spans="5:9" x14ac:dyDescent="0.25">
      <c r="E17749" s="225"/>
      <c r="G17749" s="281"/>
      <c r="H17749" s="281"/>
      <c r="I17749" s="223"/>
    </row>
    <row r="17750" spans="5:9" x14ac:dyDescent="0.25">
      <c r="E17750" s="225"/>
      <c r="G17750" s="281"/>
      <c r="H17750" s="281"/>
      <c r="I17750" s="223"/>
    </row>
    <row r="17751" spans="5:9" x14ac:dyDescent="0.25">
      <c r="E17751" s="225"/>
      <c r="G17751" s="281"/>
      <c r="H17751" s="281"/>
      <c r="I17751" s="223"/>
    </row>
    <row r="17752" spans="5:9" x14ac:dyDescent="0.25">
      <c r="E17752" s="225"/>
      <c r="G17752" s="281"/>
      <c r="H17752" s="281"/>
      <c r="I17752" s="223"/>
    </row>
    <row r="17753" spans="5:9" x14ac:dyDescent="0.25">
      <c r="E17753" s="225"/>
      <c r="G17753" s="281"/>
      <c r="H17753" s="281"/>
      <c r="I17753" s="223"/>
    </row>
    <row r="17754" spans="5:9" x14ac:dyDescent="0.25">
      <c r="E17754" s="225"/>
      <c r="G17754" s="281"/>
      <c r="H17754" s="281"/>
      <c r="I17754" s="223"/>
    </row>
    <row r="17755" spans="5:9" x14ac:dyDescent="0.25">
      <c r="E17755" s="225"/>
      <c r="G17755" s="281"/>
      <c r="H17755" s="281"/>
      <c r="I17755" s="223"/>
    </row>
    <row r="17756" spans="5:9" x14ac:dyDescent="0.25">
      <c r="E17756" s="225"/>
      <c r="G17756" s="281"/>
      <c r="H17756" s="281"/>
      <c r="I17756" s="223"/>
    </row>
    <row r="17757" spans="5:9" x14ac:dyDescent="0.25">
      <c r="E17757" s="225"/>
      <c r="G17757" s="281"/>
      <c r="H17757" s="281"/>
      <c r="I17757" s="223"/>
    </row>
    <row r="17758" spans="5:9" x14ac:dyDescent="0.25">
      <c r="E17758" s="225"/>
      <c r="G17758" s="281"/>
      <c r="H17758" s="281"/>
      <c r="I17758" s="223"/>
    </row>
    <row r="17759" spans="5:9" x14ac:dyDescent="0.25">
      <c r="E17759" s="225"/>
      <c r="G17759" s="281"/>
      <c r="H17759" s="281"/>
      <c r="I17759" s="223"/>
    </row>
    <row r="17760" spans="5:9" x14ac:dyDescent="0.25">
      <c r="E17760" s="225"/>
      <c r="G17760" s="281"/>
      <c r="H17760" s="281"/>
      <c r="I17760" s="223"/>
    </row>
    <row r="17761" spans="5:9" x14ac:dyDescent="0.25">
      <c r="E17761" s="225"/>
      <c r="G17761" s="281"/>
      <c r="H17761" s="281"/>
      <c r="I17761" s="223"/>
    </row>
    <row r="17762" spans="5:9" x14ac:dyDescent="0.25">
      <c r="E17762" s="225"/>
      <c r="G17762" s="281"/>
      <c r="H17762" s="281"/>
      <c r="I17762" s="223"/>
    </row>
    <row r="17763" spans="5:9" x14ac:dyDescent="0.25">
      <c r="E17763" s="225"/>
      <c r="G17763" s="281"/>
      <c r="H17763" s="281"/>
      <c r="I17763" s="223"/>
    </row>
    <row r="17764" spans="5:9" x14ac:dyDescent="0.25">
      <c r="E17764" s="225"/>
      <c r="G17764" s="281"/>
      <c r="H17764" s="281"/>
      <c r="I17764" s="223"/>
    </row>
    <row r="17765" spans="5:9" x14ac:dyDescent="0.25">
      <c r="E17765" s="225"/>
      <c r="G17765" s="281"/>
      <c r="H17765" s="281"/>
      <c r="I17765" s="223"/>
    </row>
    <row r="17766" spans="5:9" x14ac:dyDescent="0.25">
      <c r="E17766" s="225"/>
      <c r="G17766" s="281"/>
      <c r="H17766" s="281"/>
      <c r="I17766" s="223"/>
    </row>
    <row r="17767" spans="5:9" x14ac:dyDescent="0.25">
      <c r="E17767" s="225"/>
      <c r="G17767" s="281"/>
      <c r="H17767" s="281"/>
      <c r="I17767" s="223"/>
    </row>
    <row r="17768" spans="5:9" x14ac:dyDescent="0.25">
      <c r="E17768" s="225"/>
      <c r="G17768" s="281"/>
      <c r="H17768" s="281"/>
      <c r="I17768" s="223"/>
    </row>
    <row r="17769" spans="5:9" x14ac:dyDescent="0.25">
      <c r="E17769" s="225"/>
      <c r="G17769" s="281"/>
      <c r="H17769" s="281"/>
      <c r="I17769" s="223"/>
    </row>
    <row r="17770" spans="5:9" x14ac:dyDescent="0.25">
      <c r="E17770" s="225"/>
      <c r="G17770" s="281"/>
      <c r="H17770" s="281"/>
      <c r="I17770" s="223"/>
    </row>
    <row r="17771" spans="5:9" x14ac:dyDescent="0.25">
      <c r="E17771" s="225"/>
      <c r="G17771" s="281"/>
      <c r="H17771" s="281"/>
      <c r="I17771" s="223"/>
    </row>
    <row r="17772" spans="5:9" x14ac:dyDescent="0.25">
      <c r="E17772" s="225"/>
      <c r="G17772" s="281"/>
      <c r="H17772" s="281"/>
      <c r="I17772" s="223"/>
    </row>
    <row r="17773" spans="5:9" x14ac:dyDescent="0.25">
      <c r="E17773" s="225"/>
      <c r="G17773" s="281"/>
      <c r="H17773" s="281"/>
      <c r="I17773" s="223"/>
    </row>
    <row r="17774" spans="5:9" x14ac:dyDescent="0.25">
      <c r="E17774" s="225"/>
      <c r="G17774" s="281"/>
      <c r="H17774" s="281"/>
      <c r="I17774" s="223"/>
    </row>
    <row r="17775" spans="5:9" x14ac:dyDescent="0.25">
      <c r="E17775" s="225"/>
      <c r="G17775" s="281"/>
      <c r="H17775" s="281"/>
      <c r="I17775" s="223"/>
    </row>
    <row r="17776" spans="5:9" x14ac:dyDescent="0.25">
      <c r="E17776" s="225"/>
      <c r="G17776" s="281"/>
      <c r="H17776" s="281"/>
      <c r="I17776" s="223"/>
    </row>
    <row r="17777" spans="5:9" x14ac:dyDescent="0.25">
      <c r="E17777" s="225"/>
      <c r="G17777" s="281"/>
      <c r="H17777" s="281"/>
      <c r="I17777" s="223"/>
    </row>
    <row r="17778" spans="5:9" x14ac:dyDescent="0.25">
      <c r="E17778" s="225"/>
      <c r="G17778" s="281"/>
      <c r="H17778" s="281"/>
      <c r="I17778" s="223"/>
    </row>
    <row r="17779" spans="5:9" x14ac:dyDescent="0.25">
      <c r="E17779" s="225"/>
      <c r="G17779" s="281"/>
      <c r="H17779" s="281"/>
      <c r="I17779" s="223"/>
    </row>
    <row r="17780" spans="5:9" x14ac:dyDescent="0.25">
      <c r="E17780" s="225"/>
      <c r="G17780" s="281"/>
      <c r="H17780" s="281"/>
      <c r="I17780" s="223"/>
    </row>
    <row r="17781" spans="5:9" x14ac:dyDescent="0.25">
      <c r="E17781" s="225"/>
      <c r="G17781" s="281"/>
      <c r="H17781" s="281"/>
      <c r="I17781" s="223"/>
    </row>
    <row r="17782" spans="5:9" x14ac:dyDescent="0.25">
      <c r="E17782" s="225"/>
      <c r="G17782" s="281"/>
      <c r="H17782" s="281"/>
      <c r="I17782" s="223"/>
    </row>
    <row r="17783" spans="5:9" x14ac:dyDescent="0.25">
      <c r="E17783" s="225"/>
      <c r="G17783" s="281"/>
      <c r="H17783" s="281"/>
      <c r="I17783" s="223"/>
    </row>
    <row r="17784" spans="5:9" x14ac:dyDescent="0.25">
      <c r="E17784" s="225"/>
      <c r="G17784" s="281"/>
      <c r="H17784" s="281"/>
      <c r="I17784" s="223"/>
    </row>
    <row r="17785" spans="5:9" x14ac:dyDescent="0.25">
      <c r="E17785" s="225"/>
      <c r="G17785" s="281"/>
      <c r="H17785" s="281"/>
      <c r="I17785" s="223"/>
    </row>
    <row r="17786" spans="5:9" x14ac:dyDescent="0.25">
      <c r="E17786" s="225"/>
      <c r="G17786" s="281"/>
      <c r="H17786" s="281"/>
      <c r="I17786" s="223"/>
    </row>
    <row r="17787" spans="5:9" x14ac:dyDescent="0.25">
      <c r="E17787" s="225"/>
      <c r="G17787" s="281"/>
      <c r="H17787" s="281"/>
      <c r="I17787" s="223"/>
    </row>
    <row r="17788" spans="5:9" x14ac:dyDescent="0.25">
      <c r="E17788" s="225"/>
      <c r="G17788" s="281"/>
      <c r="H17788" s="281"/>
      <c r="I17788" s="223"/>
    </row>
    <row r="17789" spans="5:9" x14ac:dyDescent="0.25">
      <c r="E17789" s="225"/>
      <c r="G17789" s="281"/>
      <c r="H17789" s="281"/>
      <c r="I17789" s="223"/>
    </row>
    <row r="17790" spans="5:9" x14ac:dyDescent="0.25">
      <c r="E17790" s="225"/>
      <c r="G17790" s="281"/>
      <c r="H17790" s="281"/>
      <c r="I17790" s="223"/>
    </row>
    <row r="17791" spans="5:9" x14ac:dyDescent="0.25">
      <c r="E17791" s="225"/>
      <c r="G17791" s="281"/>
      <c r="H17791" s="281"/>
      <c r="I17791" s="223"/>
    </row>
    <row r="17792" spans="5:9" x14ac:dyDescent="0.25">
      <c r="E17792" s="225"/>
      <c r="G17792" s="281"/>
      <c r="H17792" s="281"/>
      <c r="I17792" s="223"/>
    </row>
    <row r="17793" spans="5:9" x14ac:dyDescent="0.25">
      <c r="E17793" s="225"/>
      <c r="G17793" s="281"/>
      <c r="H17793" s="281"/>
      <c r="I17793" s="223"/>
    </row>
    <row r="17794" spans="5:9" x14ac:dyDescent="0.25">
      <c r="E17794" s="225"/>
      <c r="G17794" s="281"/>
      <c r="H17794" s="281"/>
      <c r="I17794" s="223"/>
    </row>
    <row r="17795" spans="5:9" x14ac:dyDescent="0.25">
      <c r="E17795" s="225"/>
      <c r="G17795" s="281"/>
      <c r="H17795" s="281"/>
      <c r="I17795" s="223"/>
    </row>
    <row r="17796" spans="5:9" x14ac:dyDescent="0.25">
      <c r="E17796" s="225"/>
      <c r="G17796" s="281"/>
      <c r="H17796" s="281"/>
      <c r="I17796" s="223"/>
    </row>
    <row r="17797" spans="5:9" x14ac:dyDescent="0.25">
      <c r="E17797" s="225"/>
      <c r="G17797" s="281"/>
      <c r="H17797" s="281"/>
      <c r="I17797" s="223"/>
    </row>
    <row r="17798" spans="5:9" x14ac:dyDescent="0.25">
      <c r="E17798" s="225"/>
      <c r="G17798" s="281"/>
      <c r="H17798" s="281"/>
      <c r="I17798" s="223"/>
    </row>
    <row r="17799" spans="5:9" x14ac:dyDescent="0.25">
      <c r="E17799" s="225"/>
      <c r="G17799" s="281"/>
      <c r="H17799" s="281"/>
      <c r="I17799" s="223"/>
    </row>
    <row r="17800" spans="5:9" x14ac:dyDescent="0.25">
      <c r="E17800" s="225"/>
      <c r="G17800" s="281"/>
      <c r="H17800" s="281"/>
      <c r="I17800" s="223"/>
    </row>
    <row r="17801" spans="5:9" x14ac:dyDescent="0.25">
      <c r="E17801" s="225"/>
      <c r="G17801" s="281"/>
      <c r="H17801" s="281"/>
      <c r="I17801" s="223"/>
    </row>
    <row r="17802" spans="5:9" x14ac:dyDescent="0.25">
      <c r="E17802" s="225"/>
      <c r="G17802" s="281"/>
      <c r="H17802" s="281"/>
      <c r="I17802" s="223"/>
    </row>
    <row r="17803" spans="5:9" x14ac:dyDescent="0.25">
      <c r="E17803" s="225"/>
      <c r="G17803" s="281"/>
      <c r="H17803" s="281"/>
      <c r="I17803" s="223"/>
    </row>
    <row r="17804" spans="5:9" x14ac:dyDescent="0.25">
      <c r="E17804" s="225"/>
      <c r="G17804" s="281"/>
      <c r="H17804" s="281"/>
      <c r="I17804" s="223"/>
    </row>
    <row r="17805" spans="5:9" x14ac:dyDescent="0.25">
      <c r="E17805" s="225"/>
      <c r="G17805" s="281"/>
      <c r="H17805" s="281"/>
      <c r="I17805" s="223"/>
    </row>
    <row r="17806" spans="5:9" x14ac:dyDescent="0.25">
      <c r="E17806" s="225"/>
      <c r="G17806" s="281"/>
      <c r="H17806" s="281"/>
      <c r="I17806" s="223"/>
    </row>
    <row r="17807" spans="5:9" x14ac:dyDescent="0.25">
      <c r="E17807" s="225"/>
      <c r="G17807" s="281"/>
      <c r="H17807" s="281"/>
      <c r="I17807" s="223"/>
    </row>
    <row r="17808" spans="5:9" x14ac:dyDescent="0.25">
      <c r="E17808" s="225"/>
      <c r="G17808" s="281"/>
      <c r="H17808" s="281"/>
      <c r="I17808" s="223"/>
    </row>
    <row r="17809" spans="5:9" x14ac:dyDescent="0.25">
      <c r="E17809" s="225"/>
      <c r="G17809" s="281"/>
      <c r="H17809" s="281"/>
      <c r="I17809" s="223"/>
    </row>
    <row r="17810" spans="5:9" x14ac:dyDescent="0.25">
      <c r="E17810" s="225"/>
      <c r="G17810" s="281"/>
      <c r="H17810" s="281"/>
      <c r="I17810" s="223"/>
    </row>
    <row r="17811" spans="5:9" x14ac:dyDescent="0.25">
      <c r="E17811" s="225"/>
      <c r="G17811" s="281"/>
      <c r="H17811" s="281"/>
      <c r="I17811" s="223"/>
    </row>
    <row r="17812" spans="5:9" x14ac:dyDescent="0.25">
      <c r="E17812" s="225"/>
      <c r="G17812" s="281"/>
      <c r="H17812" s="281"/>
      <c r="I17812" s="223"/>
    </row>
    <row r="17813" spans="5:9" x14ac:dyDescent="0.25">
      <c r="E17813" s="225"/>
      <c r="G17813" s="281"/>
      <c r="H17813" s="281"/>
      <c r="I17813" s="223"/>
    </row>
    <row r="17814" spans="5:9" x14ac:dyDescent="0.25">
      <c r="E17814" s="225"/>
      <c r="G17814" s="281"/>
      <c r="H17814" s="281"/>
      <c r="I17814" s="223"/>
    </row>
    <row r="17815" spans="5:9" x14ac:dyDescent="0.25">
      <c r="E17815" s="225"/>
      <c r="G17815" s="281"/>
      <c r="H17815" s="281"/>
      <c r="I17815" s="223"/>
    </row>
    <row r="17816" spans="5:9" x14ac:dyDescent="0.25">
      <c r="E17816" s="225"/>
      <c r="G17816" s="281"/>
      <c r="H17816" s="281"/>
      <c r="I17816" s="223"/>
    </row>
    <row r="17817" spans="5:9" x14ac:dyDescent="0.25">
      <c r="E17817" s="225"/>
      <c r="G17817" s="281"/>
      <c r="H17817" s="281"/>
      <c r="I17817" s="223"/>
    </row>
    <row r="17818" spans="5:9" x14ac:dyDescent="0.25">
      <c r="E17818" s="225"/>
      <c r="G17818" s="281"/>
      <c r="H17818" s="281"/>
      <c r="I17818" s="223"/>
    </row>
    <row r="17819" spans="5:9" x14ac:dyDescent="0.25">
      <c r="E17819" s="225"/>
      <c r="G17819" s="281"/>
      <c r="H17819" s="281"/>
      <c r="I17819" s="223"/>
    </row>
    <row r="17820" spans="5:9" x14ac:dyDescent="0.25">
      <c r="E17820" s="225"/>
      <c r="G17820" s="281"/>
      <c r="H17820" s="281"/>
      <c r="I17820" s="223"/>
    </row>
    <row r="17821" spans="5:9" x14ac:dyDescent="0.25">
      <c r="E17821" s="225"/>
      <c r="G17821" s="281"/>
      <c r="H17821" s="281"/>
      <c r="I17821" s="223"/>
    </row>
    <row r="17822" spans="5:9" x14ac:dyDescent="0.25">
      <c r="E17822" s="225"/>
      <c r="G17822" s="281"/>
      <c r="H17822" s="281"/>
      <c r="I17822" s="223"/>
    </row>
    <row r="17823" spans="5:9" x14ac:dyDescent="0.25">
      <c r="E17823" s="225"/>
      <c r="G17823" s="281"/>
      <c r="H17823" s="281"/>
      <c r="I17823" s="223"/>
    </row>
    <row r="17824" spans="5:9" x14ac:dyDescent="0.25">
      <c r="E17824" s="225"/>
      <c r="G17824" s="281"/>
      <c r="H17824" s="281"/>
      <c r="I17824" s="223"/>
    </row>
    <row r="17825" spans="5:9" x14ac:dyDescent="0.25">
      <c r="E17825" s="225"/>
      <c r="G17825" s="281"/>
      <c r="H17825" s="281"/>
      <c r="I17825" s="223"/>
    </row>
    <row r="17826" spans="5:9" x14ac:dyDescent="0.25">
      <c r="E17826" s="225"/>
      <c r="G17826" s="281"/>
      <c r="H17826" s="281"/>
      <c r="I17826" s="223"/>
    </row>
    <row r="17827" spans="5:9" x14ac:dyDescent="0.25">
      <c r="E17827" s="225"/>
      <c r="G17827" s="281"/>
      <c r="H17827" s="281"/>
      <c r="I17827" s="223"/>
    </row>
    <row r="17828" spans="5:9" x14ac:dyDescent="0.25">
      <c r="E17828" s="225"/>
      <c r="G17828" s="281"/>
      <c r="H17828" s="281"/>
      <c r="I17828" s="223"/>
    </row>
    <row r="17829" spans="5:9" x14ac:dyDescent="0.25">
      <c r="E17829" s="225"/>
      <c r="G17829" s="281"/>
      <c r="H17829" s="281"/>
      <c r="I17829" s="223"/>
    </row>
    <row r="17830" spans="5:9" x14ac:dyDescent="0.25">
      <c r="E17830" s="225"/>
      <c r="G17830" s="281"/>
      <c r="H17830" s="281"/>
      <c r="I17830" s="223"/>
    </row>
    <row r="17831" spans="5:9" x14ac:dyDescent="0.25">
      <c r="E17831" s="225"/>
      <c r="G17831" s="281"/>
      <c r="H17831" s="281"/>
      <c r="I17831" s="223"/>
    </row>
    <row r="17832" spans="5:9" x14ac:dyDescent="0.25">
      <c r="E17832" s="225"/>
      <c r="G17832" s="281"/>
      <c r="H17832" s="281"/>
      <c r="I17832" s="223"/>
    </row>
    <row r="17833" spans="5:9" x14ac:dyDescent="0.25">
      <c r="E17833" s="225"/>
      <c r="G17833" s="281"/>
      <c r="H17833" s="281"/>
      <c r="I17833" s="223"/>
    </row>
    <row r="17834" spans="5:9" x14ac:dyDescent="0.25">
      <c r="E17834" s="225"/>
      <c r="G17834" s="281"/>
      <c r="H17834" s="281"/>
      <c r="I17834" s="223"/>
    </row>
    <row r="17835" spans="5:9" x14ac:dyDescent="0.25">
      <c r="E17835" s="225"/>
      <c r="G17835" s="281"/>
      <c r="H17835" s="281"/>
      <c r="I17835" s="223"/>
    </row>
    <row r="17836" spans="5:9" x14ac:dyDescent="0.25">
      <c r="E17836" s="225"/>
      <c r="G17836" s="281"/>
      <c r="H17836" s="281"/>
      <c r="I17836" s="223"/>
    </row>
    <row r="17837" spans="5:9" x14ac:dyDescent="0.25">
      <c r="E17837" s="225"/>
      <c r="G17837" s="281"/>
      <c r="H17837" s="281"/>
      <c r="I17837" s="223"/>
    </row>
    <row r="17838" spans="5:9" x14ac:dyDescent="0.25">
      <c r="E17838" s="225"/>
      <c r="G17838" s="281"/>
      <c r="H17838" s="281"/>
      <c r="I17838" s="223"/>
    </row>
    <row r="17839" spans="5:9" x14ac:dyDescent="0.25">
      <c r="E17839" s="225"/>
      <c r="G17839" s="281"/>
      <c r="H17839" s="281"/>
      <c r="I17839" s="223"/>
    </row>
    <row r="17840" spans="5:9" x14ac:dyDescent="0.25">
      <c r="E17840" s="225"/>
      <c r="G17840" s="281"/>
      <c r="H17840" s="281"/>
      <c r="I17840" s="223"/>
    </row>
    <row r="17841" spans="5:9" x14ac:dyDescent="0.25">
      <c r="E17841" s="225"/>
      <c r="G17841" s="281"/>
      <c r="H17841" s="281"/>
      <c r="I17841" s="223"/>
    </row>
    <row r="17842" spans="5:9" x14ac:dyDescent="0.25">
      <c r="E17842" s="225"/>
      <c r="G17842" s="281"/>
      <c r="H17842" s="281"/>
      <c r="I17842" s="223"/>
    </row>
    <row r="17843" spans="5:9" x14ac:dyDescent="0.25">
      <c r="E17843" s="225"/>
      <c r="G17843" s="281"/>
      <c r="H17843" s="281"/>
      <c r="I17843" s="223"/>
    </row>
    <row r="17844" spans="5:9" x14ac:dyDescent="0.25">
      <c r="E17844" s="225"/>
      <c r="G17844" s="281"/>
      <c r="H17844" s="281"/>
      <c r="I17844" s="223"/>
    </row>
    <row r="17845" spans="5:9" x14ac:dyDescent="0.25">
      <c r="E17845" s="225"/>
      <c r="G17845" s="281"/>
      <c r="H17845" s="281"/>
      <c r="I17845" s="223"/>
    </row>
    <row r="17846" spans="5:9" x14ac:dyDescent="0.25">
      <c r="E17846" s="225"/>
      <c r="G17846" s="281"/>
      <c r="H17846" s="281"/>
      <c r="I17846" s="223"/>
    </row>
    <row r="17847" spans="5:9" x14ac:dyDescent="0.25">
      <c r="E17847" s="225"/>
      <c r="G17847" s="281"/>
      <c r="H17847" s="281"/>
      <c r="I17847" s="223"/>
    </row>
    <row r="17848" spans="5:9" x14ac:dyDescent="0.25">
      <c r="E17848" s="225"/>
      <c r="G17848" s="281"/>
      <c r="H17848" s="281"/>
      <c r="I17848" s="223"/>
    </row>
    <row r="17849" spans="5:9" x14ac:dyDescent="0.25">
      <c r="E17849" s="225"/>
      <c r="G17849" s="281"/>
      <c r="H17849" s="281"/>
      <c r="I17849" s="223"/>
    </row>
    <row r="17850" spans="5:9" x14ac:dyDescent="0.25">
      <c r="E17850" s="225"/>
      <c r="G17850" s="281"/>
      <c r="H17850" s="281"/>
      <c r="I17850" s="223"/>
    </row>
    <row r="17851" spans="5:9" x14ac:dyDescent="0.25">
      <c r="E17851" s="225"/>
      <c r="G17851" s="281"/>
      <c r="H17851" s="281"/>
      <c r="I17851" s="223"/>
    </row>
    <row r="17852" spans="5:9" x14ac:dyDescent="0.25">
      <c r="E17852" s="225"/>
      <c r="G17852" s="281"/>
      <c r="H17852" s="281"/>
      <c r="I17852" s="223"/>
    </row>
    <row r="17853" spans="5:9" x14ac:dyDescent="0.25">
      <c r="E17853" s="225"/>
      <c r="G17853" s="281"/>
      <c r="H17853" s="281"/>
      <c r="I17853" s="223"/>
    </row>
    <row r="17854" spans="5:9" x14ac:dyDescent="0.25">
      <c r="E17854" s="225"/>
      <c r="G17854" s="281"/>
      <c r="H17854" s="281"/>
      <c r="I17854" s="223"/>
    </row>
    <row r="17855" spans="5:9" x14ac:dyDescent="0.25">
      <c r="E17855" s="225"/>
      <c r="G17855" s="281"/>
      <c r="H17855" s="281"/>
      <c r="I17855" s="223"/>
    </row>
    <row r="17856" spans="5:9" x14ac:dyDescent="0.25">
      <c r="E17856" s="225"/>
      <c r="G17856" s="281"/>
      <c r="H17856" s="281"/>
      <c r="I17856" s="223"/>
    </row>
    <row r="17857" spans="5:9" x14ac:dyDescent="0.25">
      <c r="E17857" s="225"/>
      <c r="G17857" s="281"/>
      <c r="H17857" s="281"/>
      <c r="I17857" s="223"/>
    </row>
    <row r="17858" spans="5:9" x14ac:dyDescent="0.25">
      <c r="E17858" s="225"/>
      <c r="G17858" s="281"/>
      <c r="H17858" s="281"/>
      <c r="I17858" s="223"/>
    </row>
    <row r="17859" spans="5:9" x14ac:dyDescent="0.25">
      <c r="E17859" s="225"/>
      <c r="G17859" s="281"/>
      <c r="H17859" s="281"/>
      <c r="I17859" s="223"/>
    </row>
    <row r="17860" spans="5:9" x14ac:dyDescent="0.25">
      <c r="E17860" s="225"/>
      <c r="G17860" s="281"/>
      <c r="H17860" s="281"/>
      <c r="I17860" s="223"/>
    </row>
    <row r="17861" spans="5:9" x14ac:dyDescent="0.25">
      <c r="E17861" s="225"/>
      <c r="G17861" s="281"/>
      <c r="H17861" s="281"/>
      <c r="I17861" s="223"/>
    </row>
    <row r="17862" spans="5:9" x14ac:dyDescent="0.25">
      <c r="E17862" s="225"/>
      <c r="G17862" s="281"/>
      <c r="H17862" s="281"/>
      <c r="I17862" s="223"/>
    </row>
    <row r="17863" spans="5:9" x14ac:dyDescent="0.25">
      <c r="E17863" s="225"/>
      <c r="G17863" s="281"/>
      <c r="H17863" s="281"/>
      <c r="I17863" s="223"/>
    </row>
    <row r="17864" spans="5:9" x14ac:dyDescent="0.25">
      <c r="E17864" s="225"/>
      <c r="G17864" s="281"/>
      <c r="H17864" s="281"/>
      <c r="I17864" s="223"/>
    </row>
    <row r="17865" spans="5:9" x14ac:dyDescent="0.25">
      <c r="E17865" s="225"/>
      <c r="G17865" s="281"/>
      <c r="H17865" s="281"/>
      <c r="I17865" s="223"/>
    </row>
    <row r="17866" spans="5:9" x14ac:dyDescent="0.25">
      <c r="E17866" s="225"/>
      <c r="G17866" s="281"/>
      <c r="H17866" s="281"/>
      <c r="I17866" s="223"/>
    </row>
    <row r="17867" spans="5:9" x14ac:dyDescent="0.25">
      <c r="E17867" s="225"/>
      <c r="G17867" s="281"/>
      <c r="H17867" s="281"/>
      <c r="I17867" s="223"/>
    </row>
    <row r="17868" spans="5:9" x14ac:dyDescent="0.25">
      <c r="E17868" s="225"/>
      <c r="G17868" s="281"/>
      <c r="H17868" s="281"/>
      <c r="I17868" s="223"/>
    </row>
    <row r="17869" spans="5:9" x14ac:dyDescent="0.25">
      <c r="E17869" s="225"/>
      <c r="G17869" s="281"/>
      <c r="H17869" s="281"/>
      <c r="I17869" s="223"/>
    </row>
    <row r="17870" spans="5:9" x14ac:dyDescent="0.25">
      <c r="E17870" s="225"/>
      <c r="G17870" s="281"/>
      <c r="H17870" s="281"/>
      <c r="I17870" s="223"/>
    </row>
    <row r="17871" spans="5:9" x14ac:dyDescent="0.25">
      <c r="E17871" s="225"/>
      <c r="G17871" s="281"/>
      <c r="H17871" s="281"/>
      <c r="I17871" s="223"/>
    </row>
    <row r="17872" spans="5:9" x14ac:dyDescent="0.25">
      <c r="E17872" s="225"/>
      <c r="G17872" s="281"/>
      <c r="H17872" s="281"/>
      <c r="I17872" s="223"/>
    </row>
    <row r="17873" spans="5:9" x14ac:dyDescent="0.25">
      <c r="E17873" s="225"/>
      <c r="G17873" s="281"/>
      <c r="H17873" s="281"/>
      <c r="I17873" s="223"/>
    </row>
    <row r="17874" spans="5:9" x14ac:dyDescent="0.25">
      <c r="E17874" s="225"/>
      <c r="G17874" s="281"/>
      <c r="H17874" s="281"/>
      <c r="I17874" s="223"/>
    </row>
    <row r="17875" spans="5:9" x14ac:dyDescent="0.25">
      <c r="E17875" s="225"/>
      <c r="G17875" s="281"/>
      <c r="H17875" s="281"/>
      <c r="I17875" s="223"/>
    </row>
    <row r="17876" spans="5:9" x14ac:dyDescent="0.25">
      <c r="E17876" s="225"/>
      <c r="G17876" s="281"/>
      <c r="H17876" s="281"/>
      <c r="I17876" s="223"/>
    </row>
    <row r="17877" spans="5:9" x14ac:dyDescent="0.25">
      <c r="E17877" s="225"/>
      <c r="G17877" s="281"/>
      <c r="H17877" s="281"/>
      <c r="I17877" s="223"/>
    </row>
    <row r="17878" spans="5:9" x14ac:dyDescent="0.25">
      <c r="E17878" s="225"/>
      <c r="G17878" s="281"/>
      <c r="H17878" s="281"/>
      <c r="I17878" s="223"/>
    </row>
    <row r="17879" spans="5:9" x14ac:dyDescent="0.25">
      <c r="E17879" s="225"/>
      <c r="G17879" s="281"/>
      <c r="H17879" s="281"/>
      <c r="I17879" s="223"/>
    </row>
    <row r="17880" spans="5:9" x14ac:dyDescent="0.25">
      <c r="E17880" s="225"/>
      <c r="G17880" s="281"/>
      <c r="H17880" s="281"/>
      <c r="I17880" s="223"/>
    </row>
    <row r="17881" spans="5:9" x14ac:dyDescent="0.25">
      <c r="E17881" s="225"/>
      <c r="G17881" s="281"/>
      <c r="H17881" s="281"/>
      <c r="I17881" s="223"/>
    </row>
    <row r="17882" spans="5:9" x14ac:dyDescent="0.25">
      <c r="E17882" s="225"/>
      <c r="G17882" s="281"/>
      <c r="H17882" s="281"/>
      <c r="I17882" s="223"/>
    </row>
    <row r="17883" spans="5:9" x14ac:dyDescent="0.25">
      <c r="E17883" s="225"/>
      <c r="G17883" s="281"/>
      <c r="H17883" s="281"/>
      <c r="I17883" s="223"/>
    </row>
    <row r="17884" spans="5:9" x14ac:dyDescent="0.25">
      <c r="E17884" s="225"/>
      <c r="G17884" s="281"/>
      <c r="H17884" s="281"/>
      <c r="I17884" s="223"/>
    </row>
    <row r="17885" spans="5:9" x14ac:dyDescent="0.25">
      <c r="E17885" s="225"/>
      <c r="G17885" s="281"/>
      <c r="H17885" s="281"/>
      <c r="I17885" s="223"/>
    </row>
    <row r="17886" spans="5:9" x14ac:dyDescent="0.25">
      <c r="E17886" s="225"/>
      <c r="G17886" s="281"/>
      <c r="H17886" s="281"/>
      <c r="I17886" s="223"/>
    </row>
    <row r="17887" spans="5:9" x14ac:dyDescent="0.25">
      <c r="E17887" s="225"/>
      <c r="G17887" s="281"/>
      <c r="H17887" s="281"/>
      <c r="I17887" s="223"/>
    </row>
    <row r="17888" spans="5:9" x14ac:dyDescent="0.25">
      <c r="E17888" s="225"/>
      <c r="G17888" s="281"/>
      <c r="H17888" s="281"/>
      <c r="I17888" s="223"/>
    </row>
    <row r="17889" spans="5:9" x14ac:dyDescent="0.25">
      <c r="E17889" s="225"/>
      <c r="G17889" s="281"/>
      <c r="H17889" s="281"/>
      <c r="I17889" s="223"/>
    </row>
    <row r="17890" spans="5:9" x14ac:dyDescent="0.25">
      <c r="E17890" s="225"/>
      <c r="G17890" s="281"/>
      <c r="H17890" s="281"/>
      <c r="I17890" s="223"/>
    </row>
    <row r="17891" spans="5:9" x14ac:dyDescent="0.25">
      <c r="E17891" s="225"/>
      <c r="G17891" s="281"/>
      <c r="H17891" s="281"/>
      <c r="I17891" s="223"/>
    </row>
    <row r="17892" spans="5:9" x14ac:dyDescent="0.25">
      <c r="E17892" s="225"/>
      <c r="G17892" s="281"/>
      <c r="H17892" s="281"/>
      <c r="I17892" s="223"/>
    </row>
    <row r="17893" spans="5:9" x14ac:dyDescent="0.25">
      <c r="E17893" s="225"/>
      <c r="G17893" s="281"/>
      <c r="H17893" s="281"/>
      <c r="I17893" s="223"/>
    </row>
    <row r="17894" spans="5:9" x14ac:dyDescent="0.25">
      <c r="E17894" s="225"/>
      <c r="G17894" s="281"/>
      <c r="H17894" s="281"/>
      <c r="I17894" s="223"/>
    </row>
    <row r="17895" spans="5:9" x14ac:dyDescent="0.25">
      <c r="E17895" s="225"/>
      <c r="G17895" s="281"/>
      <c r="H17895" s="281"/>
      <c r="I17895" s="223"/>
    </row>
    <row r="17896" spans="5:9" x14ac:dyDescent="0.25">
      <c r="E17896" s="225"/>
      <c r="G17896" s="281"/>
      <c r="H17896" s="281"/>
      <c r="I17896" s="223"/>
    </row>
    <row r="17897" spans="5:9" x14ac:dyDescent="0.25">
      <c r="E17897" s="225"/>
      <c r="G17897" s="281"/>
      <c r="H17897" s="281"/>
      <c r="I17897" s="223"/>
    </row>
    <row r="17898" spans="5:9" x14ac:dyDescent="0.25">
      <c r="E17898" s="225"/>
      <c r="G17898" s="281"/>
      <c r="H17898" s="281"/>
      <c r="I17898" s="223"/>
    </row>
    <row r="17899" spans="5:9" x14ac:dyDescent="0.25">
      <c r="E17899" s="225"/>
      <c r="G17899" s="281"/>
      <c r="H17899" s="281"/>
      <c r="I17899" s="223"/>
    </row>
    <row r="17900" spans="5:9" x14ac:dyDescent="0.25">
      <c r="E17900" s="225"/>
      <c r="G17900" s="281"/>
      <c r="H17900" s="281"/>
      <c r="I17900" s="223"/>
    </row>
    <row r="17901" spans="5:9" x14ac:dyDescent="0.25">
      <c r="E17901" s="225"/>
      <c r="G17901" s="281"/>
      <c r="H17901" s="281"/>
      <c r="I17901" s="223"/>
    </row>
    <row r="17902" spans="5:9" x14ac:dyDescent="0.25">
      <c r="E17902" s="225"/>
      <c r="G17902" s="281"/>
      <c r="H17902" s="281"/>
      <c r="I17902" s="223"/>
    </row>
    <row r="17903" spans="5:9" x14ac:dyDescent="0.25">
      <c r="E17903" s="225"/>
      <c r="G17903" s="281"/>
      <c r="H17903" s="281"/>
      <c r="I17903" s="223"/>
    </row>
    <row r="17904" spans="5:9" x14ac:dyDescent="0.25">
      <c r="E17904" s="225"/>
      <c r="G17904" s="281"/>
      <c r="H17904" s="281"/>
      <c r="I17904" s="223"/>
    </row>
    <row r="17905" spans="5:9" x14ac:dyDescent="0.25">
      <c r="E17905" s="225"/>
      <c r="G17905" s="281"/>
      <c r="H17905" s="281"/>
      <c r="I17905" s="223"/>
    </row>
    <row r="17906" spans="5:9" x14ac:dyDescent="0.25">
      <c r="E17906" s="225"/>
      <c r="G17906" s="281"/>
      <c r="H17906" s="281"/>
      <c r="I17906" s="223"/>
    </row>
    <row r="17907" spans="5:9" x14ac:dyDescent="0.25">
      <c r="E17907" s="225"/>
      <c r="G17907" s="281"/>
      <c r="H17907" s="281"/>
      <c r="I17907" s="223"/>
    </row>
    <row r="17908" spans="5:9" x14ac:dyDescent="0.25">
      <c r="E17908" s="225"/>
      <c r="G17908" s="281"/>
      <c r="H17908" s="281"/>
      <c r="I17908" s="223"/>
    </row>
    <row r="17909" spans="5:9" x14ac:dyDescent="0.25">
      <c r="E17909" s="225"/>
      <c r="G17909" s="281"/>
      <c r="H17909" s="281"/>
      <c r="I17909" s="223"/>
    </row>
    <row r="17910" spans="5:9" x14ac:dyDescent="0.25">
      <c r="E17910" s="225"/>
      <c r="G17910" s="281"/>
      <c r="H17910" s="281"/>
      <c r="I17910" s="223"/>
    </row>
    <row r="17911" spans="5:9" x14ac:dyDescent="0.25">
      <c r="E17911" s="225"/>
      <c r="G17911" s="281"/>
      <c r="H17911" s="281"/>
      <c r="I17911" s="223"/>
    </row>
    <row r="17912" spans="5:9" x14ac:dyDescent="0.25">
      <c r="E17912" s="225"/>
      <c r="G17912" s="281"/>
      <c r="H17912" s="281"/>
      <c r="I17912" s="223"/>
    </row>
    <row r="17913" spans="5:9" x14ac:dyDescent="0.25">
      <c r="E17913" s="225"/>
      <c r="G17913" s="281"/>
      <c r="H17913" s="281"/>
      <c r="I17913" s="223"/>
    </row>
    <row r="17914" spans="5:9" x14ac:dyDescent="0.25">
      <c r="E17914" s="225"/>
      <c r="G17914" s="281"/>
      <c r="H17914" s="281"/>
      <c r="I17914" s="223"/>
    </row>
    <row r="17915" spans="5:9" x14ac:dyDescent="0.25">
      <c r="E17915" s="225"/>
      <c r="G17915" s="281"/>
      <c r="H17915" s="281"/>
      <c r="I17915" s="223"/>
    </row>
    <row r="17916" spans="5:9" x14ac:dyDescent="0.25">
      <c r="E17916" s="225"/>
      <c r="G17916" s="281"/>
      <c r="H17916" s="281"/>
      <c r="I17916" s="223"/>
    </row>
    <row r="17917" spans="5:9" x14ac:dyDescent="0.25">
      <c r="E17917" s="225"/>
      <c r="G17917" s="281"/>
      <c r="H17917" s="281"/>
      <c r="I17917" s="223"/>
    </row>
    <row r="17918" spans="5:9" x14ac:dyDescent="0.25">
      <c r="E17918" s="225"/>
      <c r="G17918" s="281"/>
      <c r="H17918" s="281"/>
      <c r="I17918" s="223"/>
    </row>
    <row r="17919" spans="5:9" x14ac:dyDescent="0.25">
      <c r="E17919" s="225"/>
      <c r="G17919" s="281"/>
      <c r="H17919" s="281"/>
      <c r="I17919" s="223"/>
    </row>
    <row r="17920" spans="5:9" x14ac:dyDescent="0.25">
      <c r="E17920" s="225"/>
      <c r="G17920" s="281"/>
      <c r="H17920" s="281"/>
      <c r="I17920" s="223"/>
    </row>
    <row r="17921" spans="5:9" x14ac:dyDescent="0.25">
      <c r="E17921" s="225"/>
      <c r="G17921" s="281"/>
      <c r="H17921" s="281"/>
      <c r="I17921" s="223"/>
    </row>
    <row r="17922" spans="5:9" x14ac:dyDescent="0.25">
      <c r="E17922" s="225"/>
      <c r="G17922" s="281"/>
      <c r="H17922" s="281"/>
      <c r="I17922" s="223"/>
    </row>
    <row r="17923" spans="5:9" x14ac:dyDescent="0.25">
      <c r="E17923" s="225"/>
      <c r="G17923" s="281"/>
      <c r="H17923" s="281"/>
      <c r="I17923" s="223"/>
    </row>
    <row r="17924" spans="5:9" x14ac:dyDescent="0.25">
      <c r="E17924" s="225"/>
      <c r="G17924" s="281"/>
      <c r="H17924" s="281"/>
      <c r="I17924" s="223"/>
    </row>
    <row r="17925" spans="5:9" x14ac:dyDescent="0.25">
      <c r="E17925" s="225"/>
      <c r="G17925" s="281"/>
      <c r="H17925" s="281"/>
      <c r="I17925" s="223"/>
    </row>
    <row r="17926" spans="5:9" x14ac:dyDescent="0.25">
      <c r="E17926" s="225"/>
      <c r="G17926" s="281"/>
      <c r="H17926" s="281"/>
      <c r="I17926" s="223"/>
    </row>
    <row r="17927" spans="5:9" x14ac:dyDescent="0.25">
      <c r="E17927" s="225"/>
      <c r="G17927" s="281"/>
      <c r="H17927" s="281"/>
      <c r="I17927" s="223"/>
    </row>
    <row r="17928" spans="5:9" x14ac:dyDescent="0.25">
      <c r="E17928" s="225"/>
      <c r="G17928" s="281"/>
      <c r="H17928" s="281"/>
      <c r="I17928" s="223"/>
    </row>
    <row r="17929" spans="5:9" x14ac:dyDescent="0.25">
      <c r="E17929" s="225"/>
      <c r="G17929" s="281"/>
      <c r="H17929" s="281"/>
      <c r="I17929" s="223"/>
    </row>
    <row r="17930" spans="5:9" x14ac:dyDescent="0.25">
      <c r="E17930" s="225"/>
      <c r="G17930" s="281"/>
      <c r="H17930" s="281"/>
      <c r="I17930" s="223"/>
    </row>
    <row r="17931" spans="5:9" x14ac:dyDescent="0.25">
      <c r="E17931" s="225"/>
      <c r="G17931" s="281"/>
      <c r="H17931" s="281"/>
      <c r="I17931" s="223"/>
    </row>
    <row r="17932" spans="5:9" x14ac:dyDescent="0.25">
      <c r="E17932" s="225"/>
      <c r="G17932" s="281"/>
      <c r="H17932" s="281"/>
      <c r="I17932" s="223"/>
    </row>
    <row r="17933" spans="5:9" x14ac:dyDescent="0.25">
      <c r="E17933" s="225"/>
      <c r="G17933" s="281"/>
      <c r="H17933" s="281"/>
      <c r="I17933" s="223"/>
    </row>
    <row r="17934" spans="5:9" x14ac:dyDescent="0.25">
      <c r="E17934" s="225"/>
      <c r="G17934" s="281"/>
      <c r="H17934" s="281"/>
      <c r="I17934" s="223"/>
    </row>
    <row r="17935" spans="5:9" x14ac:dyDescent="0.25">
      <c r="E17935" s="225"/>
      <c r="G17935" s="281"/>
      <c r="H17935" s="281"/>
      <c r="I17935" s="223"/>
    </row>
    <row r="17936" spans="5:9" x14ac:dyDescent="0.25">
      <c r="E17936" s="225"/>
      <c r="G17936" s="281"/>
      <c r="H17936" s="281"/>
      <c r="I17936" s="223"/>
    </row>
    <row r="17937" spans="5:9" x14ac:dyDescent="0.25">
      <c r="E17937" s="225"/>
      <c r="G17937" s="281"/>
      <c r="H17937" s="281"/>
      <c r="I17937" s="223"/>
    </row>
    <row r="17938" spans="5:9" x14ac:dyDescent="0.25">
      <c r="E17938" s="225"/>
      <c r="G17938" s="281"/>
      <c r="H17938" s="281"/>
      <c r="I17938" s="223"/>
    </row>
    <row r="17939" spans="5:9" x14ac:dyDescent="0.25">
      <c r="E17939" s="225"/>
      <c r="G17939" s="281"/>
      <c r="H17939" s="281"/>
      <c r="I17939" s="223"/>
    </row>
    <row r="17940" spans="5:9" x14ac:dyDescent="0.25">
      <c r="E17940" s="225"/>
      <c r="G17940" s="281"/>
      <c r="H17940" s="281"/>
      <c r="I17940" s="223"/>
    </row>
    <row r="17941" spans="5:9" x14ac:dyDescent="0.25">
      <c r="E17941" s="225"/>
      <c r="G17941" s="281"/>
      <c r="H17941" s="281"/>
      <c r="I17941" s="223"/>
    </row>
    <row r="17942" spans="5:9" x14ac:dyDescent="0.25">
      <c r="E17942" s="225"/>
      <c r="G17942" s="281"/>
      <c r="H17942" s="281"/>
      <c r="I17942" s="223"/>
    </row>
    <row r="17943" spans="5:9" x14ac:dyDescent="0.25">
      <c r="E17943" s="225"/>
      <c r="G17943" s="281"/>
      <c r="H17943" s="281"/>
      <c r="I17943" s="223"/>
    </row>
    <row r="17944" spans="5:9" x14ac:dyDescent="0.25">
      <c r="E17944" s="225"/>
      <c r="G17944" s="281"/>
      <c r="H17944" s="281"/>
      <c r="I17944" s="223"/>
    </row>
    <row r="17945" spans="5:9" x14ac:dyDescent="0.25">
      <c r="E17945" s="225"/>
      <c r="G17945" s="281"/>
      <c r="H17945" s="281"/>
      <c r="I17945" s="223"/>
    </row>
    <row r="17946" spans="5:9" x14ac:dyDescent="0.25">
      <c r="E17946" s="225"/>
      <c r="G17946" s="281"/>
      <c r="H17946" s="281"/>
      <c r="I17946" s="223"/>
    </row>
    <row r="17947" spans="5:9" x14ac:dyDescent="0.25">
      <c r="E17947" s="225"/>
      <c r="G17947" s="281"/>
      <c r="H17947" s="281"/>
      <c r="I17947" s="223"/>
    </row>
    <row r="17948" spans="5:9" x14ac:dyDescent="0.25">
      <c r="E17948" s="225"/>
      <c r="G17948" s="281"/>
      <c r="H17948" s="281"/>
      <c r="I17948" s="223"/>
    </row>
    <row r="17949" spans="5:9" x14ac:dyDescent="0.25">
      <c r="E17949" s="225"/>
      <c r="G17949" s="281"/>
      <c r="H17949" s="281"/>
      <c r="I17949" s="223"/>
    </row>
    <row r="17950" spans="5:9" x14ac:dyDescent="0.25">
      <c r="E17950" s="225"/>
      <c r="G17950" s="281"/>
      <c r="H17950" s="281"/>
      <c r="I17950" s="223"/>
    </row>
    <row r="17951" spans="5:9" x14ac:dyDescent="0.25">
      <c r="E17951" s="225"/>
      <c r="G17951" s="281"/>
      <c r="H17951" s="281"/>
      <c r="I17951" s="223"/>
    </row>
    <row r="17952" spans="5:9" x14ac:dyDescent="0.25">
      <c r="E17952" s="225"/>
      <c r="G17952" s="281"/>
      <c r="H17952" s="281"/>
      <c r="I17952" s="223"/>
    </row>
    <row r="17953" spans="5:9" x14ac:dyDescent="0.25">
      <c r="E17953" s="225"/>
      <c r="G17953" s="281"/>
      <c r="H17953" s="281"/>
      <c r="I17953" s="223"/>
    </row>
    <row r="17954" spans="5:9" x14ac:dyDescent="0.25">
      <c r="E17954" s="225"/>
      <c r="G17954" s="281"/>
      <c r="H17954" s="281"/>
      <c r="I17954" s="223"/>
    </row>
    <row r="17955" spans="5:9" x14ac:dyDescent="0.25">
      <c r="E17955" s="225"/>
      <c r="G17955" s="281"/>
      <c r="H17955" s="281"/>
      <c r="I17955" s="223"/>
    </row>
    <row r="17956" spans="5:9" x14ac:dyDescent="0.25">
      <c r="E17956" s="225"/>
      <c r="G17956" s="281"/>
      <c r="H17956" s="281"/>
      <c r="I17956" s="223"/>
    </row>
    <row r="17957" spans="5:9" x14ac:dyDescent="0.25">
      <c r="E17957" s="225"/>
      <c r="G17957" s="281"/>
      <c r="H17957" s="281"/>
      <c r="I17957" s="223"/>
    </row>
    <row r="17958" spans="5:9" x14ac:dyDescent="0.25">
      <c r="E17958" s="225"/>
      <c r="G17958" s="281"/>
      <c r="H17958" s="281"/>
      <c r="I17958" s="223"/>
    </row>
    <row r="17959" spans="5:9" x14ac:dyDescent="0.25">
      <c r="E17959" s="225"/>
      <c r="G17959" s="281"/>
      <c r="H17959" s="281"/>
      <c r="I17959" s="223"/>
    </row>
    <row r="17960" spans="5:9" x14ac:dyDescent="0.25">
      <c r="E17960" s="225"/>
      <c r="G17960" s="281"/>
      <c r="H17960" s="281"/>
      <c r="I17960" s="223"/>
    </row>
    <row r="17961" spans="5:9" x14ac:dyDescent="0.25">
      <c r="E17961" s="225"/>
      <c r="G17961" s="281"/>
      <c r="H17961" s="281"/>
      <c r="I17961" s="223"/>
    </row>
    <row r="17962" spans="5:9" x14ac:dyDescent="0.25">
      <c r="E17962" s="225"/>
      <c r="G17962" s="281"/>
      <c r="H17962" s="281"/>
      <c r="I17962" s="223"/>
    </row>
    <row r="17963" spans="5:9" x14ac:dyDescent="0.25">
      <c r="E17963" s="225"/>
      <c r="G17963" s="281"/>
      <c r="H17963" s="281"/>
      <c r="I17963" s="223"/>
    </row>
    <row r="17964" spans="5:9" x14ac:dyDescent="0.25">
      <c r="E17964" s="225"/>
      <c r="G17964" s="281"/>
      <c r="H17964" s="281"/>
      <c r="I17964" s="223"/>
    </row>
    <row r="17965" spans="5:9" x14ac:dyDescent="0.25">
      <c r="E17965" s="225"/>
      <c r="G17965" s="281"/>
      <c r="H17965" s="281"/>
      <c r="I17965" s="223"/>
    </row>
    <row r="17966" spans="5:9" x14ac:dyDescent="0.25">
      <c r="E17966" s="225"/>
      <c r="G17966" s="281"/>
      <c r="H17966" s="281"/>
      <c r="I17966" s="223"/>
    </row>
    <row r="17967" spans="5:9" x14ac:dyDescent="0.25">
      <c r="E17967" s="225"/>
      <c r="G17967" s="281"/>
      <c r="H17967" s="281"/>
      <c r="I17967" s="223"/>
    </row>
    <row r="17968" spans="5:9" x14ac:dyDescent="0.25">
      <c r="E17968" s="225"/>
      <c r="G17968" s="281"/>
      <c r="H17968" s="281"/>
      <c r="I17968" s="223"/>
    </row>
    <row r="17969" spans="5:9" x14ac:dyDescent="0.25">
      <c r="E17969" s="225"/>
      <c r="G17969" s="281"/>
      <c r="H17969" s="281"/>
      <c r="I17969" s="223"/>
    </row>
    <row r="17970" spans="5:9" x14ac:dyDescent="0.25">
      <c r="E17970" s="225"/>
      <c r="G17970" s="281"/>
      <c r="H17970" s="281"/>
      <c r="I17970" s="223"/>
    </row>
    <row r="17971" spans="5:9" x14ac:dyDescent="0.25">
      <c r="E17971" s="225"/>
      <c r="G17971" s="281"/>
      <c r="H17971" s="281"/>
      <c r="I17971" s="223"/>
    </row>
    <row r="17972" spans="5:9" x14ac:dyDescent="0.25">
      <c r="E17972" s="225"/>
      <c r="G17972" s="281"/>
      <c r="H17972" s="281"/>
      <c r="I17972" s="223"/>
    </row>
    <row r="17973" spans="5:9" x14ac:dyDescent="0.25">
      <c r="E17973" s="225"/>
      <c r="G17973" s="281"/>
      <c r="H17973" s="281"/>
      <c r="I17973" s="223"/>
    </row>
    <row r="17974" spans="5:9" x14ac:dyDescent="0.25">
      <c r="E17974" s="225"/>
      <c r="G17974" s="281"/>
      <c r="H17974" s="281"/>
      <c r="I17974" s="223"/>
    </row>
    <row r="17975" spans="5:9" x14ac:dyDescent="0.25">
      <c r="E17975" s="225"/>
      <c r="G17975" s="281"/>
      <c r="H17975" s="281"/>
      <c r="I17975" s="223"/>
    </row>
    <row r="17976" spans="5:9" x14ac:dyDescent="0.25">
      <c r="E17976" s="225"/>
      <c r="G17976" s="281"/>
      <c r="H17976" s="281"/>
      <c r="I17976" s="223"/>
    </row>
    <row r="17977" spans="5:9" x14ac:dyDescent="0.25">
      <c r="E17977" s="225"/>
      <c r="G17977" s="281"/>
      <c r="H17977" s="281"/>
      <c r="I17977" s="223"/>
    </row>
    <row r="17978" spans="5:9" x14ac:dyDescent="0.25">
      <c r="E17978" s="225"/>
      <c r="G17978" s="281"/>
      <c r="H17978" s="281"/>
      <c r="I17978" s="223"/>
    </row>
    <row r="17979" spans="5:9" x14ac:dyDescent="0.25">
      <c r="E17979" s="225"/>
      <c r="G17979" s="281"/>
      <c r="H17979" s="281"/>
      <c r="I17979" s="223"/>
    </row>
    <row r="17980" spans="5:9" x14ac:dyDescent="0.25">
      <c r="E17980" s="225"/>
      <c r="G17980" s="281"/>
      <c r="H17980" s="281"/>
      <c r="I17980" s="223"/>
    </row>
    <row r="17981" spans="5:9" x14ac:dyDescent="0.25">
      <c r="E17981" s="225"/>
      <c r="G17981" s="281"/>
      <c r="H17981" s="281"/>
      <c r="I17981" s="223"/>
    </row>
    <row r="17982" spans="5:9" x14ac:dyDescent="0.25">
      <c r="E17982" s="225"/>
      <c r="G17982" s="281"/>
      <c r="H17982" s="281"/>
      <c r="I17982" s="223"/>
    </row>
    <row r="17983" spans="5:9" x14ac:dyDescent="0.25">
      <c r="E17983" s="225"/>
      <c r="G17983" s="281"/>
      <c r="H17983" s="281"/>
      <c r="I17983" s="223"/>
    </row>
    <row r="17984" spans="5:9" x14ac:dyDescent="0.25">
      <c r="E17984" s="225"/>
      <c r="G17984" s="281"/>
      <c r="H17984" s="281"/>
      <c r="I17984" s="223"/>
    </row>
    <row r="17985" spans="5:9" x14ac:dyDescent="0.25">
      <c r="E17985" s="225"/>
      <c r="G17985" s="281"/>
      <c r="H17985" s="281"/>
      <c r="I17985" s="223"/>
    </row>
    <row r="17986" spans="5:9" x14ac:dyDescent="0.25">
      <c r="E17986" s="225"/>
      <c r="G17986" s="281"/>
      <c r="H17986" s="281"/>
      <c r="I17986" s="223"/>
    </row>
    <row r="17987" spans="5:9" x14ac:dyDescent="0.25">
      <c r="E17987" s="225"/>
      <c r="G17987" s="281"/>
      <c r="H17987" s="281"/>
      <c r="I17987" s="223"/>
    </row>
    <row r="17988" spans="5:9" x14ac:dyDescent="0.25">
      <c r="E17988" s="225"/>
      <c r="G17988" s="281"/>
      <c r="H17988" s="281"/>
      <c r="I17988" s="223"/>
    </row>
    <row r="17989" spans="5:9" x14ac:dyDescent="0.25">
      <c r="E17989" s="225"/>
      <c r="G17989" s="281"/>
      <c r="H17989" s="281"/>
      <c r="I17989" s="223"/>
    </row>
    <row r="17990" spans="5:9" x14ac:dyDescent="0.25">
      <c r="E17990" s="225"/>
      <c r="G17990" s="281"/>
      <c r="H17990" s="281"/>
      <c r="I17990" s="223"/>
    </row>
    <row r="17991" spans="5:9" x14ac:dyDescent="0.25">
      <c r="E17991" s="225"/>
      <c r="G17991" s="281"/>
      <c r="H17991" s="281"/>
      <c r="I17991" s="223"/>
    </row>
    <row r="17992" spans="5:9" x14ac:dyDescent="0.25">
      <c r="E17992" s="225"/>
      <c r="G17992" s="281"/>
      <c r="H17992" s="281"/>
      <c r="I17992" s="223"/>
    </row>
    <row r="17993" spans="5:9" x14ac:dyDescent="0.25">
      <c r="E17993" s="225"/>
      <c r="G17993" s="281"/>
      <c r="H17993" s="281"/>
      <c r="I17993" s="223"/>
    </row>
    <row r="17994" spans="5:9" x14ac:dyDescent="0.25">
      <c r="E17994" s="225"/>
      <c r="G17994" s="281"/>
      <c r="H17994" s="281"/>
      <c r="I17994" s="223"/>
    </row>
    <row r="17995" spans="5:9" x14ac:dyDescent="0.25">
      <c r="E17995" s="225"/>
      <c r="G17995" s="281"/>
      <c r="H17995" s="281"/>
      <c r="I17995" s="223"/>
    </row>
    <row r="17996" spans="5:9" x14ac:dyDescent="0.25">
      <c r="E17996" s="225"/>
      <c r="G17996" s="281"/>
      <c r="H17996" s="281"/>
      <c r="I17996" s="223"/>
    </row>
    <row r="17997" spans="5:9" x14ac:dyDescent="0.25">
      <c r="E17997" s="225"/>
      <c r="G17997" s="281"/>
      <c r="H17997" s="281"/>
      <c r="I17997" s="223"/>
    </row>
    <row r="17998" spans="5:9" x14ac:dyDescent="0.25">
      <c r="E17998" s="225"/>
      <c r="G17998" s="281"/>
      <c r="H17998" s="281"/>
      <c r="I17998" s="223"/>
    </row>
    <row r="17999" spans="5:9" x14ac:dyDescent="0.25">
      <c r="E17999" s="225"/>
      <c r="G17999" s="281"/>
      <c r="H17999" s="281"/>
      <c r="I17999" s="223"/>
    </row>
    <row r="18000" spans="5:9" x14ac:dyDescent="0.25">
      <c r="E18000" s="225"/>
      <c r="G18000" s="281"/>
      <c r="H18000" s="281"/>
      <c r="I18000" s="223"/>
    </row>
    <row r="18001" spans="5:9" x14ac:dyDescent="0.25">
      <c r="E18001" s="225"/>
      <c r="G18001" s="281"/>
      <c r="H18001" s="281"/>
      <c r="I18001" s="223"/>
    </row>
    <row r="18002" spans="5:9" x14ac:dyDescent="0.25">
      <c r="E18002" s="225"/>
      <c r="G18002" s="281"/>
      <c r="H18002" s="281"/>
      <c r="I18002" s="223"/>
    </row>
    <row r="18003" spans="5:9" x14ac:dyDescent="0.25">
      <c r="E18003" s="225"/>
      <c r="G18003" s="281"/>
      <c r="H18003" s="281"/>
      <c r="I18003" s="223"/>
    </row>
    <row r="18004" spans="5:9" x14ac:dyDescent="0.25">
      <c r="E18004" s="225"/>
      <c r="G18004" s="281"/>
      <c r="H18004" s="281"/>
      <c r="I18004" s="223"/>
    </row>
    <row r="18005" spans="5:9" x14ac:dyDescent="0.25">
      <c r="E18005" s="225"/>
      <c r="G18005" s="281"/>
      <c r="H18005" s="281"/>
      <c r="I18005" s="223"/>
    </row>
    <row r="18006" spans="5:9" x14ac:dyDescent="0.25">
      <c r="E18006" s="225"/>
      <c r="G18006" s="281"/>
      <c r="H18006" s="281"/>
      <c r="I18006" s="223"/>
    </row>
    <row r="18007" spans="5:9" x14ac:dyDescent="0.25">
      <c r="E18007" s="225"/>
      <c r="G18007" s="281"/>
      <c r="H18007" s="281"/>
      <c r="I18007" s="223"/>
    </row>
    <row r="18008" spans="5:9" x14ac:dyDescent="0.25">
      <c r="E18008" s="225"/>
      <c r="G18008" s="281"/>
      <c r="H18008" s="281"/>
      <c r="I18008" s="223"/>
    </row>
    <row r="18009" spans="5:9" x14ac:dyDescent="0.25">
      <c r="E18009" s="225"/>
      <c r="G18009" s="281"/>
      <c r="H18009" s="281"/>
      <c r="I18009" s="223"/>
    </row>
    <row r="18010" spans="5:9" x14ac:dyDescent="0.25">
      <c r="E18010" s="225"/>
      <c r="G18010" s="281"/>
      <c r="H18010" s="281"/>
      <c r="I18010" s="223"/>
    </row>
    <row r="18011" spans="5:9" x14ac:dyDescent="0.25">
      <c r="E18011" s="225"/>
      <c r="G18011" s="281"/>
      <c r="H18011" s="281"/>
      <c r="I18011" s="223"/>
    </row>
    <row r="18012" spans="5:9" x14ac:dyDescent="0.25">
      <c r="E18012" s="225"/>
      <c r="G18012" s="281"/>
      <c r="H18012" s="281"/>
      <c r="I18012" s="223"/>
    </row>
    <row r="18013" spans="5:9" x14ac:dyDescent="0.25">
      <c r="E18013" s="225"/>
      <c r="G18013" s="281"/>
      <c r="H18013" s="281"/>
      <c r="I18013" s="223"/>
    </row>
    <row r="18014" spans="5:9" x14ac:dyDescent="0.25">
      <c r="E18014" s="225"/>
      <c r="G18014" s="281"/>
      <c r="H18014" s="281"/>
      <c r="I18014" s="223"/>
    </row>
    <row r="18015" spans="5:9" x14ac:dyDescent="0.25">
      <c r="E18015" s="225"/>
      <c r="G18015" s="281"/>
      <c r="H18015" s="281"/>
      <c r="I18015" s="223"/>
    </row>
    <row r="18016" spans="5:9" x14ac:dyDescent="0.25">
      <c r="E18016" s="225"/>
      <c r="G18016" s="281"/>
      <c r="H18016" s="281"/>
      <c r="I18016" s="223"/>
    </row>
    <row r="18017" spans="5:9" x14ac:dyDescent="0.25">
      <c r="E18017" s="225"/>
      <c r="G18017" s="281"/>
      <c r="H18017" s="281"/>
      <c r="I18017" s="223"/>
    </row>
    <row r="18018" spans="5:9" x14ac:dyDescent="0.25">
      <c r="E18018" s="225"/>
      <c r="G18018" s="281"/>
      <c r="H18018" s="281"/>
      <c r="I18018" s="223"/>
    </row>
    <row r="18019" spans="5:9" x14ac:dyDescent="0.25">
      <c r="E18019" s="225"/>
      <c r="G18019" s="281"/>
      <c r="H18019" s="281"/>
      <c r="I18019" s="223"/>
    </row>
    <row r="18020" spans="5:9" x14ac:dyDescent="0.25">
      <c r="E18020" s="225"/>
      <c r="G18020" s="281"/>
      <c r="H18020" s="281"/>
      <c r="I18020" s="223"/>
    </row>
    <row r="18021" spans="5:9" x14ac:dyDescent="0.25">
      <c r="E18021" s="225"/>
      <c r="G18021" s="281"/>
      <c r="H18021" s="281"/>
      <c r="I18021" s="223"/>
    </row>
    <row r="18022" spans="5:9" x14ac:dyDescent="0.25">
      <c r="E18022" s="225"/>
      <c r="G18022" s="281"/>
      <c r="H18022" s="281"/>
      <c r="I18022" s="223"/>
    </row>
    <row r="18023" spans="5:9" x14ac:dyDescent="0.25">
      <c r="E18023" s="225"/>
      <c r="G18023" s="281"/>
      <c r="H18023" s="281"/>
      <c r="I18023" s="223"/>
    </row>
    <row r="18024" spans="5:9" x14ac:dyDescent="0.25">
      <c r="E18024" s="225"/>
      <c r="G18024" s="281"/>
      <c r="H18024" s="281"/>
      <c r="I18024" s="223"/>
    </row>
    <row r="18025" spans="5:9" x14ac:dyDescent="0.25">
      <c r="E18025" s="225"/>
      <c r="G18025" s="281"/>
      <c r="H18025" s="281"/>
      <c r="I18025" s="223"/>
    </row>
    <row r="18026" spans="5:9" x14ac:dyDescent="0.25">
      <c r="E18026" s="225"/>
      <c r="G18026" s="281"/>
      <c r="H18026" s="281"/>
      <c r="I18026" s="223"/>
    </row>
    <row r="18027" spans="5:9" x14ac:dyDescent="0.25">
      <c r="E18027" s="225"/>
      <c r="G18027" s="281"/>
      <c r="H18027" s="281"/>
      <c r="I18027" s="223"/>
    </row>
    <row r="18028" spans="5:9" x14ac:dyDescent="0.25">
      <c r="E18028" s="225"/>
      <c r="G18028" s="281"/>
      <c r="H18028" s="281"/>
      <c r="I18028" s="223"/>
    </row>
    <row r="18029" spans="5:9" x14ac:dyDescent="0.25">
      <c r="E18029" s="225"/>
      <c r="G18029" s="281"/>
      <c r="H18029" s="281"/>
      <c r="I18029" s="223"/>
    </row>
    <row r="18030" spans="5:9" x14ac:dyDescent="0.25">
      <c r="E18030" s="225"/>
      <c r="G18030" s="281"/>
      <c r="H18030" s="281"/>
      <c r="I18030" s="223"/>
    </row>
    <row r="18031" spans="5:9" x14ac:dyDescent="0.25">
      <c r="E18031" s="225"/>
      <c r="G18031" s="281"/>
      <c r="H18031" s="281"/>
      <c r="I18031" s="223"/>
    </row>
    <row r="18032" spans="5:9" x14ac:dyDescent="0.25">
      <c r="E18032" s="225"/>
      <c r="G18032" s="281"/>
      <c r="H18032" s="281"/>
      <c r="I18032" s="223"/>
    </row>
    <row r="18033" spans="5:9" x14ac:dyDescent="0.25">
      <c r="E18033" s="225"/>
      <c r="G18033" s="281"/>
      <c r="H18033" s="281"/>
      <c r="I18033" s="223"/>
    </row>
    <row r="18034" spans="5:9" x14ac:dyDescent="0.25">
      <c r="E18034" s="225"/>
      <c r="G18034" s="281"/>
      <c r="H18034" s="281"/>
      <c r="I18034" s="223"/>
    </row>
    <row r="18035" spans="5:9" x14ac:dyDescent="0.25">
      <c r="E18035" s="225"/>
      <c r="G18035" s="281"/>
      <c r="H18035" s="281"/>
      <c r="I18035" s="223"/>
    </row>
    <row r="18036" spans="5:9" x14ac:dyDescent="0.25">
      <c r="E18036" s="225"/>
      <c r="G18036" s="281"/>
      <c r="H18036" s="281"/>
      <c r="I18036" s="223"/>
    </row>
    <row r="18037" spans="5:9" x14ac:dyDescent="0.25">
      <c r="E18037" s="225"/>
      <c r="G18037" s="281"/>
      <c r="H18037" s="281"/>
      <c r="I18037" s="223"/>
    </row>
    <row r="18038" spans="5:9" x14ac:dyDescent="0.25">
      <c r="E18038" s="225"/>
      <c r="G18038" s="281"/>
      <c r="H18038" s="281"/>
      <c r="I18038" s="223"/>
    </row>
    <row r="18039" spans="5:9" x14ac:dyDescent="0.25">
      <c r="E18039" s="225"/>
      <c r="G18039" s="281"/>
      <c r="H18039" s="281"/>
      <c r="I18039" s="223"/>
    </row>
    <row r="18040" spans="5:9" x14ac:dyDescent="0.25">
      <c r="E18040" s="225"/>
      <c r="G18040" s="281"/>
      <c r="H18040" s="281"/>
      <c r="I18040" s="223"/>
    </row>
    <row r="18041" spans="5:9" x14ac:dyDescent="0.25">
      <c r="E18041" s="225"/>
      <c r="G18041" s="281"/>
      <c r="H18041" s="281"/>
      <c r="I18041" s="223"/>
    </row>
    <row r="18042" spans="5:9" x14ac:dyDescent="0.25">
      <c r="E18042" s="225"/>
      <c r="G18042" s="281"/>
      <c r="H18042" s="281"/>
      <c r="I18042" s="223"/>
    </row>
    <row r="18043" spans="5:9" x14ac:dyDescent="0.25">
      <c r="E18043" s="225"/>
      <c r="G18043" s="281"/>
      <c r="H18043" s="281"/>
      <c r="I18043" s="223"/>
    </row>
    <row r="18044" spans="5:9" x14ac:dyDescent="0.25">
      <c r="E18044" s="225"/>
      <c r="G18044" s="281"/>
      <c r="H18044" s="281"/>
      <c r="I18044" s="223"/>
    </row>
    <row r="18045" spans="5:9" x14ac:dyDescent="0.25">
      <c r="E18045" s="225"/>
      <c r="G18045" s="281"/>
      <c r="H18045" s="281"/>
      <c r="I18045" s="223"/>
    </row>
    <row r="18046" spans="5:9" x14ac:dyDescent="0.25">
      <c r="E18046" s="225"/>
      <c r="G18046" s="281"/>
      <c r="H18046" s="281"/>
      <c r="I18046" s="223"/>
    </row>
    <row r="18047" spans="5:9" x14ac:dyDescent="0.25">
      <c r="E18047" s="225"/>
      <c r="G18047" s="281"/>
      <c r="H18047" s="281"/>
      <c r="I18047" s="223"/>
    </row>
    <row r="18048" spans="5:9" x14ac:dyDescent="0.25">
      <c r="E18048" s="225"/>
      <c r="G18048" s="281"/>
      <c r="H18048" s="281"/>
      <c r="I18048" s="223"/>
    </row>
    <row r="18049" spans="5:9" x14ac:dyDescent="0.25">
      <c r="E18049" s="225"/>
      <c r="G18049" s="281"/>
      <c r="H18049" s="281"/>
      <c r="I18049" s="223"/>
    </row>
    <row r="18050" spans="5:9" x14ac:dyDescent="0.25">
      <c r="E18050" s="225"/>
      <c r="G18050" s="281"/>
      <c r="H18050" s="281"/>
      <c r="I18050" s="223"/>
    </row>
    <row r="18051" spans="5:9" x14ac:dyDescent="0.25">
      <c r="E18051" s="225"/>
      <c r="G18051" s="281"/>
      <c r="H18051" s="281"/>
      <c r="I18051" s="223"/>
    </row>
    <row r="18052" spans="5:9" x14ac:dyDescent="0.25">
      <c r="E18052" s="225"/>
      <c r="G18052" s="281"/>
      <c r="H18052" s="281"/>
      <c r="I18052" s="223"/>
    </row>
    <row r="18053" spans="5:9" x14ac:dyDescent="0.25">
      <c r="E18053" s="225"/>
      <c r="G18053" s="281"/>
      <c r="H18053" s="281"/>
      <c r="I18053" s="223"/>
    </row>
    <row r="18054" spans="5:9" x14ac:dyDescent="0.25">
      <c r="E18054" s="225"/>
      <c r="G18054" s="281"/>
      <c r="H18054" s="281"/>
      <c r="I18054" s="223"/>
    </row>
    <row r="18055" spans="5:9" x14ac:dyDescent="0.25">
      <c r="E18055" s="225"/>
      <c r="G18055" s="281"/>
      <c r="H18055" s="281"/>
      <c r="I18055" s="223"/>
    </row>
    <row r="18056" spans="5:9" x14ac:dyDescent="0.25">
      <c r="E18056" s="225"/>
      <c r="G18056" s="281"/>
      <c r="H18056" s="281"/>
      <c r="I18056" s="223"/>
    </row>
    <row r="18057" spans="5:9" x14ac:dyDescent="0.25">
      <c r="E18057" s="225"/>
      <c r="G18057" s="281"/>
      <c r="H18057" s="281"/>
      <c r="I18057" s="223"/>
    </row>
    <row r="18058" spans="5:9" x14ac:dyDescent="0.25">
      <c r="E18058" s="225"/>
      <c r="G18058" s="281"/>
      <c r="H18058" s="281"/>
      <c r="I18058" s="223"/>
    </row>
    <row r="18059" spans="5:9" x14ac:dyDescent="0.25">
      <c r="E18059" s="225"/>
      <c r="G18059" s="281"/>
      <c r="H18059" s="281"/>
      <c r="I18059" s="223"/>
    </row>
    <row r="18060" spans="5:9" x14ac:dyDescent="0.25">
      <c r="E18060" s="225"/>
      <c r="G18060" s="281"/>
      <c r="H18060" s="281"/>
      <c r="I18060" s="223"/>
    </row>
    <row r="18061" spans="5:9" x14ac:dyDescent="0.25">
      <c r="E18061" s="225"/>
      <c r="G18061" s="281"/>
      <c r="H18061" s="281"/>
      <c r="I18061" s="223"/>
    </row>
    <row r="18062" spans="5:9" x14ac:dyDescent="0.25">
      <c r="E18062" s="225"/>
      <c r="G18062" s="281"/>
      <c r="H18062" s="281"/>
      <c r="I18062" s="223"/>
    </row>
    <row r="18063" spans="5:9" x14ac:dyDescent="0.25">
      <c r="E18063" s="225"/>
      <c r="G18063" s="281"/>
      <c r="H18063" s="281"/>
      <c r="I18063" s="223"/>
    </row>
    <row r="18064" spans="5:9" x14ac:dyDescent="0.25">
      <c r="E18064" s="225"/>
      <c r="G18064" s="281"/>
      <c r="H18064" s="281"/>
      <c r="I18064" s="223"/>
    </row>
    <row r="18065" spans="5:9" x14ac:dyDescent="0.25">
      <c r="E18065" s="225"/>
      <c r="G18065" s="281"/>
      <c r="H18065" s="281"/>
      <c r="I18065" s="223"/>
    </row>
    <row r="18066" spans="5:9" x14ac:dyDescent="0.25">
      <c r="E18066" s="225"/>
      <c r="G18066" s="281"/>
      <c r="H18066" s="281"/>
      <c r="I18066" s="223"/>
    </row>
    <row r="18067" spans="5:9" x14ac:dyDescent="0.25">
      <c r="E18067" s="225"/>
      <c r="G18067" s="281"/>
      <c r="H18067" s="281"/>
      <c r="I18067" s="223"/>
    </row>
    <row r="18068" spans="5:9" x14ac:dyDescent="0.25">
      <c r="E18068" s="225"/>
      <c r="G18068" s="281"/>
      <c r="H18068" s="281"/>
      <c r="I18068" s="223"/>
    </row>
    <row r="18069" spans="5:9" x14ac:dyDescent="0.25">
      <c r="E18069" s="225"/>
      <c r="G18069" s="281"/>
      <c r="H18069" s="281"/>
      <c r="I18069" s="223"/>
    </row>
    <row r="18070" spans="5:9" x14ac:dyDescent="0.25">
      <c r="E18070" s="225"/>
      <c r="G18070" s="281"/>
      <c r="H18070" s="281"/>
      <c r="I18070" s="223"/>
    </row>
    <row r="18071" spans="5:9" x14ac:dyDescent="0.25">
      <c r="E18071" s="225"/>
      <c r="G18071" s="281"/>
      <c r="H18071" s="281"/>
      <c r="I18071" s="223"/>
    </row>
    <row r="18072" spans="5:9" x14ac:dyDescent="0.25">
      <c r="E18072" s="225"/>
      <c r="G18072" s="281"/>
      <c r="H18072" s="281"/>
      <c r="I18072" s="223"/>
    </row>
    <row r="18073" spans="5:9" x14ac:dyDescent="0.25">
      <c r="E18073" s="225"/>
      <c r="G18073" s="281"/>
      <c r="H18073" s="281"/>
      <c r="I18073" s="223"/>
    </row>
    <row r="18074" spans="5:9" x14ac:dyDescent="0.25">
      <c r="E18074" s="225"/>
      <c r="G18074" s="281"/>
      <c r="H18074" s="281"/>
      <c r="I18074" s="223"/>
    </row>
    <row r="18075" spans="5:9" x14ac:dyDescent="0.25">
      <c r="E18075" s="225"/>
      <c r="G18075" s="281"/>
      <c r="H18075" s="281"/>
      <c r="I18075" s="223"/>
    </row>
    <row r="18076" spans="5:9" x14ac:dyDescent="0.25">
      <c r="E18076" s="225"/>
      <c r="G18076" s="281"/>
      <c r="H18076" s="281"/>
      <c r="I18076" s="223"/>
    </row>
    <row r="18077" spans="5:9" x14ac:dyDescent="0.25">
      <c r="E18077" s="225"/>
      <c r="G18077" s="281"/>
      <c r="H18077" s="281"/>
      <c r="I18077" s="223"/>
    </row>
    <row r="18078" spans="5:9" x14ac:dyDescent="0.25">
      <c r="E18078" s="225"/>
      <c r="G18078" s="281"/>
      <c r="H18078" s="281"/>
      <c r="I18078" s="223"/>
    </row>
    <row r="18079" spans="5:9" x14ac:dyDescent="0.25">
      <c r="E18079" s="225"/>
      <c r="G18079" s="281"/>
      <c r="H18079" s="281"/>
      <c r="I18079" s="223"/>
    </row>
    <row r="18080" spans="5:9" x14ac:dyDescent="0.25">
      <c r="E18080" s="225"/>
      <c r="G18080" s="281"/>
      <c r="H18080" s="281"/>
      <c r="I18080" s="223"/>
    </row>
    <row r="18081" spans="5:9" x14ac:dyDescent="0.25">
      <c r="E18081" s="225"/>
      <c r="G18081" s="281"/>
      <c r="H18081" s="281"/>
      <c r="I18081" s="223"/>
    </row>
    <row r="18082" spans="5:9" x14ac:dyDescent="0.25">
      <c r="E18082" s="225"/>
      <c r="G18082" s="281"/>
      <c r="H18082" s="281"/>
      <c r="I18082" s="223"/>
    </row>
    <row r="18083" spans="5:9" x14ac:dyDescent="0.25">
      <c r="E18083" s="225"/>
      <c r="G18083" s="281"/>
      <c r="H18083" s="281"/>
      <c r="I18083" s="223"/>
    </row>
    <row r="18084" spans="5:9" x14ac:dyDescent="0.25">
      <c r="E18084" s="225"/>
      <c r="G18084" s="281"/>
      <c r="H18084" s="281"/>
      <c r="I18084" s="223"/>
    </row>
    <row r="18085" spans="5:9" x14ac:dyDescent="0.25">
      <c r="E18085" s="225"/>
      <c r="G18085" s="281"/>
      <c r="H18085" s="281"/>
      <c r="I18085" s="223"/>
    </row>
    <row r="18086" spans="5:9" x14ac:dyDescent="0.25">
      <c r="E18086" s="225"/>
      <c r="G18086" s="281"/>
      <c r="H18086" s="281"/>
      <c r="I18086" s="223"/>
    </row>
    <row r="18087" spans="5:9" x14ac:dyDescent="0.25">
      <c r="E18087" s="225"/>
      <c r="G18087" s="281"/>
      <c r="H18087" s="281"/>
      <c r="I18087" s="223"/>
    </row>
    <row r="18088" spans="5:9" x14ac:dyDescent="0.25">
      <c r="E18088" s="225"/>
      <c r="G18088" s="281"/>
      <c r="H18088" s="281"/>
      <c r="I18088" s="223"/>
    </row>
    <row r="18089" spans="5:9" x14ac:dyDescent="0.25">
      <c r="E18089" s="225"/>
      <c r="G18089" s="281"/>
      <c r="H18089" s="281"/>
      <c r="I18089" s="223"/>
    </row>
    <row r="18090" spans="5:9" x14ac:dyDescent="0.25">
      <c r="E18090" s="225"/>
      <c r="G18090" s="281"/>
      <c r="H18090" s="281"/>
      <c r="I18090" s="223"/>
    </row>
    <row r="18091" spans="5:9" x14ac:dyDescent="0.25">
      <c r="E18091" s="225"/>
      <c r="G18091" s="281"/>
      <c r="H18091" s="281"/>
      <c r="I18091" s="223"/>
    </row>
    <row r="18092" spans="5:9" x14ac:dyDescent="0.25">
      <c r="E18092" s="225"/>
      <c r="G18092" s="281"/>
      <c r="H18092" s="281"/>
      <c r="I18092" s="223"/>
    </row>
    <row r="18093" spans="5:9" x14ac:dyDescent="0.25">
      <c r="E18093" s="225"/>
      <c r="G18093" s="281"/>
      <c r="H18093" s="281"/>
      <c r="I18093" s="223"/>
    </row>
    <row r="18094" spans="5:9" x14ac:dyDescent="0.25">
      <c r="E18094" s="225"/>
      <c r="G18094" s="281"/>
      <c r="H18094" s="281"/>
      <c r="I18094" s="223"/>
    </row>
    <row r="18095" spans="5:9" x14ac:dyDescent="0.25">
      <c r="E18095" s="225"/>
      <c r="G18095" s="281"/>
      <c r="H18095" s="281"/>
      <c r="I18095" s="223"/>
    </row>
    <row r="18096" spans="5:9" x14ac:dyDescent="0.25">
      <c r="E18096" s="225"/>
      <c r="G18096" s="281"/>
      <c r="H18096" s="281"/>
      <c r="I18096" s="223"/>
    </row>
    <row r="18097" spans="5:9" x14ac:dyDescent="0.25">
      <c r="E18097" s="225"/>
      <c r="G18097" s="281"/>
      <c r="H18097" s="281"/>
      <c r="I18097" s="223"/>
    </row>
    <row r="18098" spans="5:9" x14ac:dyDescent="0.25">
      <c r="E18098" s="225"/>
      <c r="G18098" s="281"/>
      <c r="H18098" s="281"/>
      <c r="I18098" s="223"/>
    </row>
    <row r="18099" spans="5:9" x14ac:dyDescent="0.25">
      <c r="E18099" s="225"/>
      <c r="G18099" s="281"/>
      <c r="H18099" s="281"/>
      <c r="I18099" s="223"/>
    </row>
    <row r="18100" spans="5:9" x14ac:dyDescent="0.25">
      <c r="E18100" s="225"/>
      <c r="G18100" s="281"/>
      <c r="H18100" s="281"/>
      <c r="I18100" s="223"/>
    </row>
    <row r="18101" spans="5:9" x14ac:dyDescent="0.25">
      <c r="E18101" s="225"/>
      <c r="G18101" s="281"/>
      <c r="H18101" s="281"/>
      <c r="I18101" s="223"/>
    </row>
    <row r="18102" spans="5:9" x14ac:dyDescent="0.25">
      <c r="E18102" s="225"/>
      <c r="G18102" s="281"/>
      <c r="H18102" s="281"/>
      <c r="I18102" s="223"/>
    </row>
    <row r="18103" spans="5:9" x14ac:dyDescent="0.25">
      <c r="E18103" s="225"/>
      <c r="G18103" s="281"/>
      <c r="H18103" s="281"/>
      <c r="I18103" s="223"/>
    </row>
    <row r="18104" spans="5:9" x14ac:dyDescent="0.25">
      <c r="E18104" s="225"/>
      <c r="G18104" s="281"/>
      <c r="H18104" s="281"/>
      <c r="I18104" s="223"/>
    </row>
    <row r="18105" spans="5:9" x14ac:dyDescent="0.25">
      <c r="E18105" s="225"/>
      <c r="G18105" s="281"/>
      <c r="H18105" s="281"/>
      <c r="I18105" s="223"/>
    </row>
    <row r="18106" spans="5:9" x14ac:dyDescent="0.25">
      <c r="E18106" s="225"/>
      <c r="G18106" s="281"/>
      <c r="H18106" s="281"/>
      <c r="I18106" s="223"/>
    </row>
    <row r="18107" spans="5:9" x14ac:dyDescent="0.25">
      <c r="E18107" s="225"/>
      <c r="G18107" s="281"/>
      <c r="H18107" s="281"/>
      <c r="I18107" s="223"/>
    </row>
    <row r="18108" spans="5:9" x14ac:dyDescent="0.25">
      <c r="E18108" s="225"/>
      <c r="G18108" s="281"/>
      <c r="H18108" s="281"/>
      <c r="I18108" s="223"/>
    </row>
    <row r="18109" spans="5:9" x14ac:dyDescent="0.25">
      <c r="E18109" s="225"/>
      <c r="G18109" s="281"/>
      <c r="H18109" s="281"/>
      <c r="I18109" s="223"/>
    </row>
    <row r="18110" spans="5:9" x14ac:dyDescent="0.25">
      <c r="E18110" s="225"/>
      <c r="G18110" s="281"/>
      <c r="H18110" s="281"/>
      <c r="I18110" s="223"/>
    </row>
    <row r="18111" spans="5:9" x14ac:dyDescent="0.25">
      <c r="E18111" s="225"/>
      <c r="G18111" s="281"/>
      <c r="H18111" s="281"/>
      <c r="I18111" s="223"/>
    </row>
    <row r="18112" spans="5:9" x14ac:dyDescent="0.25">
      <c r="E18112" s="225"/>
      <c r="G18112" s="281"/>
      <c r="H18112" s="281"/>
      <c r="I18112" s="223"/>
    </row>
    <row r="18113" spans="5:9" x14ac:dyDescent="0.25">
      <c r="E18113" s="225"/>
      <c r="G18113" s="281"/>
      <c r="H18113" s="281"/>
      <c r="I18113" s="223"/>
    </row>
    <row r="18114" spans="5:9" x14ac:dyDescent="0.25">
      <c r="E18114" s="225"/>
      <c r="G18114" s="281"/>
      <c r="H18114" s="281"/>
      <c r="I18114" s="223"/>
    </row>
    <row r="18115" spans="5:9" x14ac:dyDescent="0.25">
      <c r="E18115" s="225"/>
      <c r="G18115" s="281"/>
      <c r="H18115" s="281"/>
      <c r="I18115" s="223"/>
    </row>
    <row r="18116" spans="5:9" x14ac:dyDescent="0.25">
      <c r="E18116" s="225"/>
      <c r="G18116" s="281"/>
      <c r="H18116" s="281"/>
      <c r="I18116" s="223"/>
    </row>
    <row r="18117" spans="5:9" x14ac:dyDescent="0.25">
      <c r="E18117" s="225"/>
      <c r="G18117" s="281"/>
      <c r="H18117" s="281"/>
      <c r="I18117" s="223"/>
    </row>
    <row r="18118" spans="5:9" x14ac:dyDescent="0.25">
      <c r="E18118" s="225"/>
      <c r="G18118" s="281"/>
      <c r="H18118" s="281"/>
      <c r="I18118" s="223"/>
    </row>
    <row r="18119" spans="5:9" x14ac:dyDescent="0.25">
      <c r="E18119" s="225"/>
      <c r="G18119" s="281"/>
      <c r="H18119" s="281"/>
      <c r="I18119" s="223"/>
    </row>
    <row r="18120" spans="5:9" x14ac:dyDescent="0.25">
      <c r="E18120" s="225"/>
      <c r="G18120" s="281"/>
      <c r="H18120" s="281"/>
      <c r="I18120" s="223"/>
    </row>
    <row r="18121" spans="5:9" x14ac:dyDescent="0.25">
      <c r="E18121" s="225"/>
      <c r="G18121" s="281"/>
      <c r="H18121" s="281"/>
      <c r="I18121" s="223"/>
    </row>
    <row r="18122" spans="5:9" x14ac:dyDescent="0.25">
      <c r="E18122" s="225"/>
      <c r="G18122" s="281"/>
      <c r="H18122" s="281"/>
      <c r="I18122" s="223"/>
    </row>
    <row r="18123" spans="5:9" x14ac:dyDescent="0.25">
      <c r="E18123" s="225"/>
      <c r="G18123" s="281"/>
      <c r="H18123" s="281"/>
      <c r="I18123" s="223"/>
    </row>
    <row r="18124" spans="5:9" x14ac:dyDescent="0.25">
      <c r="E18124" s="225"/>
      <c r="G18124" s="281"/>
      <c r="H18124" s="281"/>
      <c r="I18124" s="223"/>
    </row>
    <row r="18125" spans="5:9" x14ac:dyDescent="0.25">
      <c r="E18125" s="225"/>
      <c r="G18125" s="281"/>
      <c r="H18125" s="281"/>
      <c r="I18125" s="223"/>
    </row>
    <row r="18126" spans="5:9" x14ac:dyDescent="0.25">
      <c r="E18126" s="225"/>
      <c r="G18126" s="281"/>
      <c r="H18126" s="281"/>
      <c r="I18126" s="223"/>
    </row>
    <row r="18127" spans="5:9" x14ac:dyDescent="0.25">
      <c r="E18127" s="225"/>
      <c r="G18127" s="281"/>
      <c r="H18127" s="281"/>
      <c r="I18127" s="223"/>
    </row>
    <row r="18128" spans="5:9" x14ac:dyDescent="0.25">
      <c r="E18128" s="225"/>
      <c r="G18128" s="281"/>
      <c r="H18128" s="281"/>
      <c r="I18128" s="223"/>
    </row>
    <row r="18129" spans="5:9" x14ac:dyDescent="0.25">
      <c r="E18129" s="225"/>
      <c r="G18129" s="281"/>
      <c r="H18129" s="281"/>
      <c r="I18129" s="223"/>
    </row>
    <row r="18130" spans="5:9" x14ac:dyDescent="0.25">
      <c r="E18130" s="225"/>
      <c r="G18130" s="281"/>
      <c r="H18130" s="281"/>
      <c r="I18130" s="223"/>
    </row>
    <row r="18131" spans="5:9" x14ac:dyDescent="0.25">
      <c r="E18131" s="225"/>
      <c r="G18131" s="281"/>
      <c r="H18131" s="281"/>
      <c r="I18131" s="223"/>
    </row>
    <row r="18132" spans="5:9" x14ac:dyDescent="0.25">
      <c r="E18132" s="225"/>
      <c r="G18132" s="281"/>
      <c r="H18132" s="281"/>
      <c r="I18132" s="223"/>
    </row>
    <row r="18133" spans="5:9" x14ac:dyDescent="0.25">
      <c r="E18133" s="225"/>
      <c r="G18133" s="281"/>
      <c r="H18133" s="281"/>
      <c r="I18133" s="223"/>
    </row>
    <row r="18134" spans="5:9" x14ac:dyDescent="0.25">
      <c r="E18134" s="225"/>
      <c r="G18134" s="281"/>
      <c r="H18134" s="281"/>
      <c r="I18134" s="223"/>
    </row>
    <row r="18135" spans="5:9" x14ac:dyDescent="0.25">
      <c r="E18135" s="225"/>
      <c r="G18135" s="281"/>
      <c r="H18135" s="281"/>
      <c r="I18135" s="223"/>
    </row>
    <row r="18136" spans="5:9" x14ac:dyDescent="0.25">
      <c r="E18136" s="225"/>
      <c r="G18136" s="281"/>
      <c r="H18136" s="281"/>
      <c r="I18136" s="223"/>
    </row>
    <row r="18137" spans="5:9" x14ac:dyDescent="0.25">
      <c r="E18137" s="225"/>
      <c r="G18137" s="281"/>
      <c r="H18137" s="281"/>
      <c r="I18137" s="223"/>
    </row>
    <row r="18138" spans="5:9" x14ac:dyDescent="0.25">
      <c r="E18138" s="225"/>
      <c r="G18138" s="281"/>
      <c r="H18138" s="281"/>
      <c r="I18138" s="223"/>
    </row>
    <row r="18139" spans="5:9" x14ac:dyDescent="0.25">
      <c r="E18139" s="225"/>
      <c r="G18139" s="281"/>
      <c r="H18139" s="281"/>
      <c r="I18139" s="223"/>
    </row>
    <row r="18140" spans="5:9" x14ac:dyDescent="0.25">
      <c r="E18140" s="225"/>
      <c r="G18140" s="281"/>
      <c r="H18140" s="281"/>
      <c r="I18140" s="223"/>
    </row>
    <row r="18141" spans="5:9" x14ac:dyDescent="0.25">
      <c r="E18141" s="225"/>
      <c r="G18141" s="281"/>
      <c r="H18141" s="281"/>
      <c r="I18141" s="223"/>
    </row>
    <row r="18142" spans="5:9" x14ac:dyDescent="0.25">
      <c r="E18142" s="225"/>
      <c r="G18142" s="281"/>
      <c r="H18142" s="281"/>
      <c r="I18142" s="223"/>
    </row>
    <row r="18143" spans="5:9" x14ac:dyDescent="0.25">
      <c r="E18143" s="225"/>
      <c r="G18143" s="281"/>
      <c r="H18143" s="281"/>
      <c r="I18143" s="223"/>
    </row>
    <row r="18144" spans="5:9" x14ac:dyDescent="0.25">
      <c r="E18144" s="225"/>
      <c r="G18144" s="281"/>
      <c r="H18144" s="281"/>
      <c r="I18144" s="223"/>
    </row>
    <row r="18145" spans="5:9" x14ac:dyDescent="0.25">
      <c r="E18145" s="225"/>
      <c r="G18145" s="281"/>
      <c r="H18145" s="281"/>
      <c r="I18145" s="223"/>
    </row>
    <row r="18146" spans="5:9" x14ac:dyDescent="0.25">
      <c r="E18146" s="225"/>
      <c r="G18146" s="281"/>
      <c r="H18146" s="281"/>
      <c r="I18146" s="223"/>
    </row>
    <row r="18147" spans="5:9" x14ac:dyDescent="0.25">
      <c r="E18147" s="225"/>
      <c r="G18147" s="281"/>
      <c r="H18147" s="281"/>
      <c r="I18147" s="223"/>
    </row>
    <row r="18148" spans="5:9" x14ac:dyDescent="0.25">
      <c r="E18148" s="225"/>
      <c r="G18148" s="281"/>
      <c r="H18148" s="281"/>
      <c r="I18148" s="223"/>
    </row>
    <row r="18149" spans="5:9" x14ac:dyDescent="0.25">
      <c r="E18149" s="225"/>
      <c r="G18149" s="281"/>
      <c r="H18149" s="281"/>
      <c r="I18149" s="223"/>
    </row>
    <row r="18150" spans="5:9" x14ac:dyDescent="0.25">
      <c r="E18150" s="225"/>
      <c r="G18150" s="281"/>
      <c r="H18150" s="281"/>
      <c r="I18150" s="223"/>
    </row>
    <row r="18151" spans="5:9" x14ac:dyDescent="0.25">
      <c r="E18151" s="225"/>
      <c r="G18151" s="281"/>
      <c r="H18151" s="281"/>
      <c r="I18151" s="223"/>
    </row>
    <row r="18152" spans="5:9" x14ac:dyDescent="0.25">
      <c r="E18152" s="225"/>
      <c r="G18152" s="281"/>
      <c r="H18152" s="281"/>
      <c r="I18152" s="223"/>
    </row>
    <row r="18153" spans="5:9" x14ac:dyDescent="0.25">
      <c r="E18153" s="225"/>
      <c r="G18153" s="281"/>
      <c r="H18153" s="281"/>
      <c r="I18153" s="223"/>
    </row>
    <row r="18154" spans="5:9" x14ac:dyDescent="0.25">
      <c r="E18154" s="225"/>
      <c r="G18154" s="281"/>
      <c r="H18154" s="281"/>
      <c r="I18154" s="223"/>
    </row>
    <row r="18155" spans="5:9" x14ac:dyDescent="0.25">
      <c r="E18155" s="225"/>
      <c r="G18155" s="281"/>
      <c r="H18155" s="281"/>
      <c r="I18155" s="223"/>
    </row>
    <row r="18156" spans="5:9" x14ac:dyDescent="0.25">
      <c r="E18156" s="225"/>
      <c r="G18156" s="281"/>
      <c r="H18156" s="281"/>
      <c r="I18156" s="223"/>
    </row>
    <row r="18157" spans="5:9" x14ac:dyDescent="0.25">
      <c r="E18157" s="225"/>
      <c r="G18157" s="281"/>
      <c r="H18157" s="281"/>
      <c r="I18157" s="223"/>
    </row>
    <row r="18158" spans="5:9" x14ac:dyDescent="0.25">
      <c r="E18158" s="225"/>
      <c r="G18158" s="281"/>
      <c r="H18158" s="281"/>
      <c r="I18158" s="223"/>
    </row>
    <row r="18159" spans="5:9" x14ac:dyDescent="0.25">
      <c r="E18159" s="225"/>
      <c r="G18159" s="281"/>
      <c r="H18159" s="281"/>
      <c r="I18159" s="223"/>
    </row>
    <row r="18160" spans="5:9" x14ac:dyDescent="0.25">
      <c r="E18160" s="225"/>
      <c r="G18160" s="281"/>
      <c r="H18160" s="281"/>
      <c r="I18160" s="223"/>
    </row>
    <row r="18161" spans="5:9" x14ac:dyDescent="0.25">
      <c r="E18161" s="225"/>
      <c r="G18161" s="281"/>
      <c r="H18161" s="281"/>
      <c r="I18161" s="223"/>
    </row>
    <row r="18162" spans="5:9" x14ac:dyDescent="0.25">
      <c r="E18162" s="225"/>
      <c r="G18162" s="281"/>
      <c r="H18162" s="281"/>
      <c r="I18162" s="223"/>
    </row>
    <row r="18163" spans="5:9" x14ac:dyDescent="0.25">
      <c r="E18163" s="225"/>
      <c r="G18163" s="281"/>
      <c r="H18163" s="281"/>
      <c r="I18163" s="223"/>
    </row>
    <row r="18164" spans="5:9" x14ac:dyDescent="0.25">
      <c r="E18164" s="225"/>
      <c r="G18164" s="281"/>
      <c r="H18164" s="281"/>
      <c r="I18164" s="223"/>
    </row>
    <row r="18165" spans="5:9" x14ac:dyDescent="0.25">
      <c r="E18165" s="225"/>
      <c r="G18165" s="281"/>
      <c r="H18165" s="281"/>
      <c r="I18165" s="223"/>
    </row>
    <row r="18166" spans="5:9" x14ac:dyDescent="0.25">
      <c r="E18166" s="225"/>
      <c r="G18166" s="281"/>
      <c r="H18166" s="281"/>
      <c r="I18166" s="223"/>
    </row>
    <row r="18167" spans="5:9" x14ac:dyDescent="0.25">
      <c r="E18167" s="225"/>
      <c r="G18167" s="281"/>
      <c r="H18167" s="281"/>
      <c r="I18167" s="223"/>
    </row>
    <row r="18168" spans="5:9" x14ac:dyDescent="0.25">
      <c r="E18168" s="225"/>
      <c r="G18168" s="281"/>
      <c r="H18168" s="281"/>
      <c r="I18168" s="223"/>
    </row>
    <row r="18169" spans="5:9" x14ac:dyDescent="0.25">
      <c r="E18169" s="225"/>
      <c r="G18169" s="281"/>
      <c r="H18169" s="281"/>
      <c r="I18169" s="223"/>
    </row>
    <row r="18170" spans="5:9" x14ac:dyDescent="0.25">
      <c r="E18170" s="225"/>
      <c r="G18170" s="281"/>
      <c r="H18170" s="281"/>
      <c r="I18170" s="223"/>
    </row>
    <row r="18171" spans="5:9" x14ac:dyDescent="0.25">
      <c r="E18171" s="225"/>
      <c r="G18171" s="281"/>
      <c r="H18171" s="281"/>
      <c r="I18171" s="223"/>
    </row>
    <row r="18172" spans="5:9" x14ac:dyDescent="0.25">
      <c r="E18172" s="225"/>
      <c r="G18172" s="281"/>
      <c r="H18172" s="281"/>
      <c r="I18172" s="223"/>
    </row>
    <row r="18173" spans="5:9" x14ac:dyDescent="0.25">
      <c r="E18173" s="225"/>
      <c r="G18173" s="281"/>
      <c r="H18173" s="281"/>
      <c r="I18173" s="223"/>
    </row>
    <row r="18174" spans="5:9" x14ac:dyDescent="0.25">
      <c r="E18174" s="225"/>
      <c r="G18174" s="281"/>
      <c r="H18174" s="281"/>
      <c r="I18174" s="223"/>
    </row>
    <row r="18175" spans="5:9" x14ac:dyDescent="0.25">
      <c r="E18175" s="225"/>
      <c r="G18175" s="281"/>
      <c r="H18175" s="281"/>
      <c r="I18175" s="223"/>
    </row>
    <row r="18176" spans="5:9" x14ac:dyDescent="0.25">
      <c r="E18176" s="225"/>
      <c r="G18176" s="281"/>
      <c r="H18176" s="281"/>
      <c r="I18176" s="223"/>
    </row>
    <row r="18177" spans="5:9" x14ac:dyDescent="0.25">
      <c r="E18177" s="225"/>
      <c r="G18177" s="281"/>
      <c r="H18177" s="281"/>
      <c r="I18177" s="223"/>
    </row>
    <row r="18178" spans="5:9" x14ac:dyDescent="0.25">
      <c r="E18178" s="225"/>
      <c r="G18178" s="281"/>
      <c r="H18178" s="281"/>
      <c r="I18178" s="223"/>
    </row>
    <row r="18179" spans="5:9" x14ac:dyDescent="0.25">
      <c r="E18179" s="225"/>
      <c r="G18179" s="281"/>
      <c r="H18179" s="281"/>
      <c r="I18179" s="223"/>
    </row>
    <row r="18180" spans="5:9" x14ac:dyDescent="0.25">
      <c r="E18180" s="225"/>
      <c r="G18180" s="281"/>
      <c r="H18180" s="281"/>
      <c r="I18180" s="223"/>
    </row>
    <row r="18181" spans="5:9" x14ac:dyDescent="0.25">
      <c r="E18181" s="225"/>
      <c r="G18181" s="281"/>
      <c r="H18181" s="281"/>
      <c r="I18181" s="223"/>
    </row>
    <row r="18182" spans="5:9" x14ac:dyDescent="0.25">
      <c r="E18182" s="225"/>
      <c r="G18182" s="281"/>
      <c r="H18182" s="281"/>
      <c r="I18182" s="223"/>
    </row>
    <row r="18183" spans="5:9" x14ac:dyDescent="0.25">
      <c r="E18183" s="225"/>
      <c r="G18183" s="281"/>
      <c r="H18183" s="281"/>
      <c r="I18183" s="223"/>
    </row>
    <row r="18184" spans="5:9" x14ac:dyDescent="0.25">
      <c r="E18184" s="225"/>
      <c r="G18184" s="281"/>
      <c r="H18184" s="281"/>
      <c r="I18184" s="223"/>
    </row>
    <row r="18185" spans="5:9" x14ac:dyDescent="0.25">
      <c r="E18185" s="225"/>
      <c r="G18185" s="281"/>
      <c r="H18185" s="281"/>
      <c r="I18185" s="223"/>
    </row>
    <row r="18186" spans="5:9" x14ac:dyDescent="0.25">
      <c r="E18186" s="225"/>
      <c r="G18186" s="281"/>
      <c r="H18186" s="281"/>
      <c r="I18186" s="223"/>
    </row>
    <row r="18187" spans="5:9" x14ac:dyDescent="0.25">
      <c r="E18187" s="225"/>
      <c r="G18187" s="281"/>
      <c r="H18187" s="281"/>
      <c r="I18187" s="223"/>
    </row>
    <row r="18188" spans="5:9" x14ac:dyDescent="0.25">
      <c r="E18188" s="225"/>
      <c r="G18188" s="281"/>
      <c r="H18188" s="281"/>
      <c r="I18188" s="223"/>
    </row>
    <row r="18189" spans="5:9" x14ac:dyDescent="0.25">
      <c r="E18189" s="225"/>
      <c r="G18189" s="281"/>
      <c r="H18189" s="281"/>
      <c r="I18189" s="223"/>
    </row>
    <row r="18190" spans="5:9" x14ac:dyDescent="0.25">
      <c r="E18190" s="225"/>
      <c r="G18190" s="281"/>
      <c r="H18190" s="281"/>
      <c r="I18190" s="223"/>
    </row>
    <row r="18191" spans="5:9" x14ac:dyDescent="0.25">
      <c r="E18191" s="225"/>
      <c r="G18191" s="281"/>
      <c r="H18191" s="281"/>
      <c r="I18191" s="223"/>
    </row>
    <row r="18192" spans="5:9" x14ac:dyDescent="0.25">
      <c r="E18192" s="225"/>
      <c r="G18192" s="281"/>
      <c r="H18192" s="281"/>
      <c r="I18192" s="223"/>
    </row>
    <row r="18193" spans="5:9" x14ac:dyDescent="0.25">
      <c r="E18193" s="225"/>
      <c r="G18193" s="281"/>
      <c r="H18193" s="281"/>
      <c r="I18193" s="223"/>
    </row>
    <row r="18194" spans="5:9" x14ac:dyDescent="0.25">
      <c r="E18194" s="225"/>
      <c r="G18194" s="281"/>
      <c r="H18194" s="281"/>
      <c r="I18194" s="223"/>
    </row>
    <row r="18195" spans="5:9" x14ac:dyDescent="0.25">
      <c r="E18195" s="225"/>
      <c r="G18195" s="281"/>
      <c r="H18195" s="281"/>
      <c r="I18195" s="223"/>
    </row>
    <row r="18196" spans="5:9" x14ac:dyDescent="0.25">
      <c r="E18196" s="225"/>
      <c r="G18196" s="281"/>
      <c r="H18196" s="281"/>
      <c r="I18196" s="223"/>
    </row>
    <row r="18197" spans="5:9" x14ac:dyDescent="0.25">
      <c r="E18197" s="225"/>
      <c r="G18197" s="281"/>
      <c r="H18197" s="281"/>
      <c r="I18197" s="223"/>
    </row>
    <row r="18198" spans="5:9" x14ac:dyDescent="0.25">
      <c r="E18198" s="225"/>
      <c r="G18198" s="281"/>
      <c r="H18198" s="281"/>
      <c r="I18198" s="223"/>
    </row>
    <row r="18199" spans="5:9" x14ac:dyDescent="0.25">
      <c r="E18199" s="225"/>
      <c r="G18199" s="281"/>
      <c r="H18199" s="281"/>
      <c r="I18199" s="223"/>
    </row>
    <row r="18200" spans="5:9" x14ac:dyDescent="0.25">
      <c r="E18200" s="225"/>
      <c r="G18200" s="281"/>
      <c r="H18200" s="281"/>
      <c r="I18200" s="223"/>
    </row>
    <row r="18201" spans="5:9" x14ac:dyDescent="0.25">
      <c r="E18201" s="225"/>
      <c r="G18201" s="281"/>
      <c r="H18201" s="281"/>
      <c r="I18201" s="223"/>
    </row>
    <row r="18202" spans="5:9" x14ac:dyDescent="0.25">
      <c r="E18202" s="225"/>
      <c r="G18202" s="281"/>
      <c r="H18202" s="281"/>
      <c r="I18202" s="223"/>
    </row>
    <row r="18203" spans="5:9" x14ac:dyDescent="0.25">
      <c r="E18203" s="225"/>
      <c r="G18203" s="281"/>
      <c r="H18203" s="281"/>
      <c r="I18203" s="223"/>
    </row>
    <row r="18204" spans="5:9" x14ac:dyDescent="0.25">
      <c r="E18204" s="225"/>
      <c r="G18204" s="281"/>
      <c r="H18204" s="281"/>
      <c r="I18204" s="223"/>
    </row>
    <row r="18205" spans="5:9" x14ac:dyDescent="0.25">
      <c r="E18205" s="225"/>
      <c r="G18205" s="281"/>
      <c r="H18205" s="281"/>
      <c r="I18205" s="223"/>
    </row>
    <row r="18206" spans="5:9" x14ac:dyDescent="0.25">
      <c r="E18206" s="225"/>
      <c r="G18206" s="281"/>
      <c r="H18206" s="281"/>
      <c r="I18206" s="223"/>
    </row>
    <row r="18207" spans="5:9" x14ac:dyDescent="0.25">
      <c r="E18207" s="225"/>
      <c r="G18207" s="281"/>
      <c r="H18207" s="281"/>
      <c r="I18207" s="223"/>
    </row>
    <row r="18208" spans="5:9" x14ac:dyDescent="0.25">
      <c r="E18208" s="225"/>
      <c r="G18208" s="281"/>
      <c r="H18208" s="281"/>
      <c r="I18208" s="223"/>
    </row>
    <row r="18209" spans="5:9" x14ac:dyDescent="0.25">
      <c r="E18209" s="225"/>
      <c r="G18209" s="281"/>
      <c r="H18209" s="281"/>
      <c r="I18209" s="223"/>
    </row>
    <row r="18210" spans="5:9" x14ac:dyDescent="0.25">
      <c r="E18210" s="225"/>
      <c r="G18210" s="281"/>
      <c r="H18210" s="281"/>
      <c r="I18210" s="223"/>
    </row>
    <row r="18211" spans="5:9" x14ac:dyDescent="0.25">
      <c r="E18211" s="225"/>
      <c r="G18211" s="281"/>
      <c r="H18211" s="281"/>
      <c r="I18211" s="223"/>
    </row>
    <row r="18212" spans="5:9" x14ac:dyDescent="0.25">
      <c r="E18212" s="225"/>
      <c r="G18212" s="281"/>
      <c r="H18212" s="281"/>
      <c r="I18212" s="223"/>
    </row>
    <row r="18213" spans="5:9" x14ac:dyDescent="0.25">
      <c r="E18213" s="225"/>
      <c r="G18213" s="281"/>
      <c r="H18213" s="281"/>
      <c r="I18213" s="223"/>
    </row>
    <row r="18214" spans="5:9" x14ac:dyDescent="0.25">
      <c r="E18214" s="225"/>
      <c r="G18214" s="281"/>
      <c r="H18214" s="281"/>
      <c r="I18214" s="223"/>
    </row>
    <row r="18215" spans="5:9" x14ac:dyDescent="0.25">
      <c r="E18215" s="225"/>
      <c r="G18215" s="281"/>
      <c r="H18215" s="281"/>
      <c r="I18215" s="223"/>
    </row>
    <row r="18216" spans="5:9" x14ac:dyDescent="0.25">
      <c r="E18216" s="225"/>
      <c r="G18216" s="281"/>
      <c r="H18216" s="281"/>
      <c r="I18216" s="223"/>
    </row>
    <row r="18217" spans="5:9" x14ac:dyDescent="0.25">
      <c r="E18217" s="225"/>
      <c r="G18217" s="281"/>
      <c r="H18217" s="281"/>
      <c r="I18217" s="223"/>
    </row>
    <row r="18218" spans="5:9" x14ac:dyDescent="0.25">
      <c r="E18218" s="225"/>
      <c r="G18218" s="281"/>
      <c r="H18218" s="281"/>
      <c r="I18218" s="223"/>
    </row>
    <row r="18219" spans="5:9" x14ac:dyDescent="0.25">
      <c r="E18219" s="225"/>
      <c r="G18219" s="281"/>
      <c r="H18219" s="281"/>
      <c r="I18219" s="223"/>
    </row>
    <row r="18220" spans="5:9" x14ac:dyDescent="0.25">
      <c r="E18220" s="225"/>
      <c r="G18220" s="281"/>
      <c r="H18220" s="281"/>
      <c r="I18220" s="223"/>
    </row>
    <row r="18221" spans="5:9" x14ac:dyDescent="0.25">
      <c r="E18221" s="225"/>
      <c r="G18221" s="281"/>
      <c r="H18221" s="281"/>
      <c r="I18221" s="223"/>
    </row>
    <row r="18222" spans="5:9" x14ac:dyDescent="0.25">
      <c r="E18222" s="225"/>
      <c r="G18222" s="281"/>
      <c r="H18222" s="281"/>
      <c r="I18222" s="223"/>
    </row>
    <row r="18223" spans="5:9" x14ac:dyDescent="0.25">
      <c r="E18223" s="225"/>
      <c r="G18223" s="281"/>
      <c r="H18223" s="281"/>
      <c r="I18223" s="223"/>
    </row>
    <row r="18224" spans="5:9" x14ac:dyDescent="0.25">
      <c r="E18224" s="225"/>
      <c r="G18224" s="281"/>
      <c r="H18224" s="281"/>
      <c r="I18224" s="223"/>
    </row>
    <row r="18225" spans="5:9" x14ac:dyDescent="0.25">
      <c r="E18225" s="225"/>
      <c r="G18225" s="281"/>
      <c r="H18225" s="281"/>
      <c r="I18225" s="223"/>
    </row>
    <row r="18226" spans="5:9" x14ac:dyDescent="0.25">
      <c r="E18226" s="225"/>
      <c r="G18226" s="281"/>
      <c r="H18226" s="281"/>
      <c r="I18226" s="223"/>
    </row>
    <row r="18227" spans="5:9" x14ac:dyDescent="0.25">
      <c r="E18227" s="225"/>
      <c r="G18227" s="281"/>
      <c r="H18227" s="281"/>
      <c r="I18227" s="223"/>
    </row>
    <row r="18228" spans="5:9" x14ac:dyDescent="0.25">
      <c r="E18228" s="225"/>
      <c r="G18228" s="281"/>
      <c r="H18228" s="281"/>
      <c r="I18228" s="223"/>
    </row>
    <row r="18229" spans="5:9" x14ac:dyDescent="0.25">
      <c r="E18229" s="225"/>
      <c r="G18229" s="281"/>
      <c r="H18229" s="281"/>
      <c r="I18229" s="223"/>
    </row>
    <row r="18230" spans="5:9" x14ac:dyDescent="0.25">
      <c r="E18230" s="225"/>
      <c r="G18230" s="281"/>
      <c r="H18230" s="281"/>
      <c r="I18230" s="223"/>
    </row>
    <row r="18231" spans="5:9" x14ac:dyDescent="0.25">
      <c r="E18231" s="225"/>
      <c r="G18231" s="281"/>
      <c r="H18231" s="281"/>
      <c r="I18231" s="223"/>
    </row>
    <row r="18232" spans="5:9" x14ac:dyDescent="0.25">
      <c r="E18232" s="225"/>
      <c r="G18232" s="281"/>
      <c r="H18232" s="281"/>
      <c r="I18232" s="223"/>
    </row>
    <row r="18233" spans="5:9" x14ac:dyDescent="0.25">
      <c r="E18233" s="225"/>
      <c r="G18233" s="281"/>
      <c r="H18233" s="281"/>
      <c r="I18233" s="223"/>
    </row>
    <row r="18234" spans="5:9" x14ac:dyDescent="0.25">
      <c r="E18234" s="225"/>
      <c r="G18234" s="281"/>
      <c r="H18234" s="281"/>
      <c r="I18234" s="223"/>
    </row>
    <row r="18235" spans="5:9" x14ac:dyDescent="0.25">
      <c r="E18235" s="225"/>
      <c r="G18235" s="281"/>
      <c r="H18235" s="281"/>
      <c r="I18235" s="223"/>
    </row>
    <row r="18236" spans="5:9" x14ac:dyDescent="0.25">
      <c r="E18236" s="225"/>
      <c r="G18236" s="281"/>
      <c r="H18236" s="281"/>
      <c r="I18236" s="223"/>
    </row>
    <row r="18237" spans="5:9" x14ac:dyDescent="0.25">
      <c r="E18237" s="225"/>
      <c r="G18237" s="281"/>
      <c r="H18237" s="281"/>
      <c r="I18237" s="223"/>
    </row>
    <row r="18238" spans="5:9" x14ac:dyDescent="0.25">
      <c r="E18238" s="225"/>
      <c r="G18238" s="281"/>
      <c r="H18238" s="281"/>
      <c r="I18238" s="223"/>
    </row>
    <row r="18239" spans="5:9" x14ac:dyDescent="0.25">
      <c r="E18239" s="225"/>
      <c r="G18239" s="281"/>
      <c r="H18239" s="281"/>
      <c r="I18239" s="223"/>
    </row>
    <row r="18240" spans="5:9" x14ac:dyDescent="0.25">
      <c r="E18240" s="225"/>
      <c r="G18240" s="281"/>
      <c r="H18240" s="281"/>
      <c r="I18240" s="223"/>
    </row>
    <row r="18241" spans="5:9" x14ac:dyDescent="0.25">
      <c r="E18241" s="225"/>
      <c r="G18241" s="281"/>
      <c r="H18241" s="281"/>
      <c r="I18241" s="223"/>
    </row>
    <row r="18242" spans="5:9" x14ac:dyDescent="0.25">
      <c r="E18242" s="225"/>
      <c r="G18242" s="281"/>
      <c r="H18242" s="281"/>
      <c r="I18242" s="223"/>
    </row>
    <row r="18243" spans="5:9" x14ac:dyDescent="0.25">
      <c r="E18243" s="225"/>
      <c r="G18243" s="281"/>
      <c r="H18243" s="281"/>
      <c r="I18243" s="223"/>
    </row>
    <row r="18244" spans="5:9" x14ac:dyDescent="0.25">
      <c r="E18244" s="225"/>
      <c r="G18244" s="281"/>
      <c r="H18244" s="281"/>
      <c r="I18244" s="223"/>
    </row>
    <row r="18245" spans="5:9" x14ac:dyDescent="0.25">
      <c r="E18245" s="225"/>
      <c r="G18245" s="281"/>
      <c r="H18245" s="281"/>
      <c r="I18245" s="223"/>
    </row>
    <row r="18246" spans="5:9" x14ac:dyDescent="0.25">
      <c r="E18246" s="225"/>
      <c r="G18246" s="281"/>
      <c r="H18246" s="281"/>
      <c r="I18246" s="223"/>
    </row>
    <row r="18247" spans="5:9" x14ac:dyDescent="0.25">
      <c r="E18247" s="225"/>
      <c r="G18247" s="281"/>
      <c r="H18247" s="281"/>
      <c r="I18247" s="223"/>
    </row>
    <row r="18248" spans="5:9" x14ac:dyDescent="0.25">
      <c r="E18248" s="225"/>
      <c r="G18248" s="281"/>
      <c r="H18248" s="281"/>
      <c r="I18248" s="223"/>
    </row>
    <row r="18249" spans="5:9" x14ac:dyDescent="0.25">
      <c r="E18249" s="225"/>
      <c r="G18249" s="281"/>
      <c r="H18249" s="281"/>
      <c r="I18249" s="223"/>
    </row>
    <row r="18250" spans="5:9" x14ac:dyDescent="0.25">
      <c r="E18250" s="225"/>
      <c r="G18250" s="281"/>
      <c r="H18250" s="281"/>
      <c r="I18250" s="223"/>
    </row>
    <row r="18251" spans="5:9" x14ac:dyDescent="0.25">
      <c r="E18251" s="225"/>
      <c r="G18251" s="281"/>
      <c r="H18251" s="281"/>
      <c r="I18251" s="223"/>
    </row>
    <row r="18252" spans="5:9" x14ac:dyDescent="0.25">
      <c r="E18252" s="225"/>
      <c r="G18252" s="281"/>
      <c r="H18252" s="281"/>
      <c r="I18252" s="223"/>
    </row>
    <row r="18253" spans="5:9" x14ac:dyDescent="0.25">
      <c r="E18253" s="225"/>
      <c r="G18253" s="281"/>
      <c r="H18253" s="281"/>
      <c r="I18253" s="223"/>
    </row>
    <row r="18254" spans="5:9" x14ac:dyDescent="0.25">
      <c r="E18254" s="225"/>
      <c r="G18254" s="281"/>
      <c r="H18254" s="281"/>
      <c r="I18254" s="223"/>
    </row>
    <row r="18255" spans="5:9" x14ac:dyDescent="0.25">
      <c r="E18255" s="225"/>
      <c r="G18255" s="281"/>
      <c r="H18255" s="281"/>
      <c r="I18255" s="223"/>
    </row>
    <row r="18256" spans="5:9" x14ac:dyDescent="0.25">
      <c r="E18256" s="225"/>
      <c r="G18256" s="281"/>
      <c r="H18256" s="281"/>
      <c r="I18256" s="223"/>
    </row>
    <row r="18257" spans="5:9" x14ac:dyDescent="0.25">
      <c r="E18257" s="225"/>
      <c r="G18257" s="281"/>
      <c r="H18257" s="281"/>
      <c r="I18257" s="223"/>
    </row>
    <row r="18258" spans="5:9" x14ac:dyDescent="0.25">
      <c r="E18258" s="225"/>
      <c r="G18258" s="281"/>
      <c r="H18258" s="281"/>
      <c r="I18258" s="223"/>
    </row>
    <row r="18259" spans="5:9" x14ac:dyDescent="0.25">
      <c r="E18259" s="225"/>
      <c r="G18259" s="281"/>
      <c r="H18259" s="281"/>
      <c r="I18259" s="223"/>
    </row>
    <row r="18260" spans="5:9" x14ac:dyDescent="0.25">
      <c r="E18260" s="225"/>
      <c r="G18260" s="281"/>
      <c r="H18260" s="281"/>
      <c r="I18260" s="223"/>
    </row>
    <row r="18261" spans="5:9" x14ac:dyDescent="0.25">
      <c r="E18261" s="225"/>
      <c r="G18261" s="281"/>
      <c r="H18261" s="281"/>
      <c r="I18261" s="223"/>
    </row>
    <row r="18262" spans="5:9" x14ac:dyDescent="0.25">
      <c r="E18262" s="225"/>
      <c r="G18262" s="281"/>
      <c r="H18262" s="281"/>
      <c r="I18262" s="223"/>
    </row>
    <row r="18263" spans="5:9" x14ac:dyDescent="0.25">
      <c r="E18263" s="225"/>
      <c r="G18263" s="281"/>
      <c r="H18263" s="281"/>
      <c r="I18263" s="223"/>
    </row>
    <row r="18264" spans="5:9" x14ac:dyDescent="0.25">
      <c r="E18264" s="225"/>
      <c r="G18264" s="281"/>
      <c r="H18264" s="281"/>
      <c r="I18264" s="223"/>
    </row>
    <row r="18265" spans="5:9" x14ac:dyDescent="0.25">
      <c r="E18265" s="225"/>
      <c r="G18265" s="281"/>
      <c r="H18265" s="281"/>
      <c r="I18265" s="223"/>
    </row>
    <row r="18266" spans="5:9" x14ac:dyDescent="0.25">
      <c r="E18266" s="225"/>
      <c r="G18266" s="281"/>
      <c r="H18266" s="281"/>
      <c r="I18266" s="223"/>
    </row>
    <row r="18267" spans="5:9" x14ac:dyDescent="0.25">
      <c r="E18267" s="225"/>
      <c r="G18267" s="281"/>
      <c r="H18267" s="281"/>
      <c r="I18267" s="223"/>
    </row>
    <row r="18268" spans="5:9" x14ac:dyDescent="0.25">
      <c r="E18268" s="225"/>
      <c r="G18268" s="281"/>
      <c r="H18268" s="281"/>
      <c r="I18268" s="223"/>
    </row>
    <row r="18269" spans="5:9" x14ac:dyDescent="0.25">
      <c r="E18269" s="225"/>
      <c r="G18269" s="281"/>
      <c r="H18269" s="281"/>
      <c r="I18269" s="223"/>
    </row>
    <row r="18270" spans="5:9" x14ac:dyDescent="0.25">
      <c r="E18270" s="225"/>
      <c r="G18270" s="281"/>
      <c r="H18270" s="281"/>
      <c r="I18270" s="223"/>
    </row>
    <row r="18271" spans="5:9" x14ac:dyDescent="0.25">
      <c r="E18271" s="225"/>
      <c r="G18271" s="281"/>
      <c r="H18271" s="281"/>
      <c r="I18271" s="223"/>
    </row>
    <row r="18272" spans="5:9" x14ac:dyDescent="0.25">
      <c r="E18272" s="225"/>
      <c r="G18272" s="281"/>
      <c r="H18272" s="281"/>
      <c r="I18272" s="223"/>
    </row>
    <row r="18273" spans="5:9" x14ac:dyDescent="0.25">
      <c r="E18273" s="225"/>
      <c r="G18273" s="281"/>
      <c r="H18273" s="281"/>
      <c r="I18273" s="223"/>
    </row>
    <row r="18274" spans="5:9" x14ac:dyDescent="0.25">
      <c r="E18274" s="225"/>
      <c r="G18274" s="281"/>
      <c r="H18274" s="281"/>
      <c r="I18274" s="223"/>
    </row>
    <row r="18275" spans="5:9" x14ac:dyDescent="0.25">
      <c r="E18275" s="225"/>
      <c r="G18275" s="281"/>
      <c r="H18275" s="281"/>
      <c r="I18275" s="223"/>
    </row>
    <row r="18276" spans="5:9" x14ac:dyDescent="0.25">
      <c r="E18276" s="225"/>
      <c r="G18276" s="281"/>
      <c r="H18276" s="281"/>
      <c r="I18276" s="223"/>
    </row>
    <row r="18277" spans="5:9" x14ac:dyDescent="0.25">
      <c r="E18277" s="225"/>
      <c r="G18277" s="281"/>
      <c r="H18277" s="281"/>
      <c r="I18277" s="223"/>
    </row>
    <row r="18278" spans="5:9" x14ac:dyDescent="0.25">
      <c r="E18278" s="225"/>
      <c r="G18278" s="281"/>
      <c r="H18278" s="281"/>
      <c r="I18278" s="223"/>
    </row>
    <row r="18279" spans="5:9" x14ac:dyDescent="0.25">
      <c r="E18279" s="225"/>
      <c r="G18279" s="281"/>
      <c r="H18279" s="281"/>
      <c r="I18279" s="223"/>
    </row>
    <row r="18280" spans="5:9" x14ac:dyDescent="0.25">
      <c r="E18280" s="225"/>
      <c r="G18280" s="281"/>
      <c r="H18280" s="281"/>
      <c r="I18280" s="223"/>
    </row>
    <row r="18281" spans="5:9" x14ac:dyDescent="0.25">
      <c r="E18281" s="225"/>
      <c r="G18281" s="281"/>
      <c r="H18281" s="281"/>
      <c r="I18281" s="223"/>
    </row>
    <row r="18282" spans="5:9" x14ac:dyDescent="0.25">
      <c r="E18282" s="225"/>
      <c r="G18282" s="281"/>
      <c r="H18282" s="281"/>
      <c r="I18282" s="223"/>
    </row>
    <row r="18283" spans="5:9" x14ac:dyDescent="0.25">
      <c r="E18283" s="225"/>
      <c r="G18283" s="281"/>
      <c r="H18283" s="281"/>
      <c r="I18283" s="223"/>
    </row>
    <row r="18284" spans="5:9" x14ac:dyDescent="0.25">
      <c r="E18284" s="225"/>
      <c r="G18284" s="281"/>
      <c r="H18284" s="281"/>
      <c r="I18284" s="223"/>
    </row>
    <row r="18285" spans="5:9" x14ac:dyDescent="0.25">
      <c r="E18285" s="225"/>
      <c r="G18285" s="281"/>
      <c r="H18285" s="281"/>
      <c r="I18285" s="223"/>
    </row>
    <row r="18286" spans="5:9" x14ac:dyDescent="0.25">
      <c r="E18286" s="225"/>
      <c r="G18286" s="281"/>
      <c r="H18286" s="281"/>
      <c r="I18286" s="223"/>
    </row>
    <row r="18287" spans="5:9" x14ac:dyDescent="0.25">
      <c r="E18287" s="225"/>
      <c r="G18287" s="281"/>
      <c r="H18287" s="281"/>
      <c r="I18287" s="223"/>
    </row>
    <row r="18288" spans="5:9" x14ac:dyDescent="0.25">
      <c r="E18288" s="225"/>
      <c r="G18288" s="281"/>
      <c r="H18288" s="281"/>
      <c r="I18288" s="223"/>
    </row>
    <row r="18289" spans="5:9" x14ac:dyDescent="0.25">
      <c r="E18289" s="225"/>
      <c r="G18289" s="281"/>
      <c r="H18289" s="281"/>
      <c r="I18289" s="223"/>
    </row>
    <row r="18290" spans="5:9" x14ac:dyDescent="0.25">
      <c r="E18290" s="225"/>
      <c r="G18290" s="281"/>
      <c r="H18290" s="281"/>
      <c r="I18290" s="223"/>
    </row>
    <row r="18291" spans="5:9" x14ac:dyDescent="0.25">
      <c r="E18291" s="225"/>
      <c r="G18291" s="281"/>
      <c r="H18291" s="281"/>
      <c r="I18291" s="223"/>
    </row>
    <row r="18292" spans="5:9" x14ac:dyDescent="0.25">
      <c r="E18292" s="225"/>
      <c r="G18292" s="281"/>
      <c r="H18292" s="281"/>
      <c r="I18292" s="223"/>
    </row>
    <row r="18293" spans="5:9" x14ac:dyDescent="0.25">
      <c r="E18293" s="225"/>
      <c r="G18293" s="281"/>
      <c r="H18293" s="281"/>
      <c r="I18293" s="223"/>
    </row>
    <row r="18294" spans="5:9" x14ac:dyDescent="0.25">
      <c r="E18294" s="225"/>
      <c r="G18294" s="281"/>
      <c r="H18294" s="281"/>
      <c r="I18294" s="223"/>
    </row>
    <row r="18295" spans="5:9" x14ac:dyDescent="0.25">
      <c r="E18295" s="225"/>
      <c r="G18295" s="281"/>
      <c r="H18295" s="281"/>
      <c r="I18295" s="223"/>
    </row>
    <row r="18296" spans="5:9" x14ac:dyDescent="0.25">
      <c r="E18296" s="225"/>
      <c r="G18296" s="281"/>
      <c r="H18296" s="281"/>
      <c r="I18296" s="223"/>
    </row>
    <row r="18297" spans="5:9" x14ac:dyDescent="0.25">
      <c r="E18297" s="225"/>
      <c r="G18297" s="281"/>
      <c r="H18297" s="281"/>
      <c r="I18297" s="223"/>
    </row>
    <row r="18298" spans="5:9" x14ac:dyDescent="0.25">
      <c r="E18298" s="225"/>
      <c r="G18298" s="281"/>
      <c r="H18298" s="281"/>
      <c r="I18298" s="223"/>
    </row>
    <row r="18299" spans="5:9" x14ac:dyDescent="0.25">
      <c r="E18299" s="225"/>
      <c r="G18299" s="281"/>
      <c r="H18299" s="281"/>
      <c r="I18299" s="223"/>
    </row>
    <row r="18300" spans="5:9" x14ac:dyDescent="0.25">
      <c r="E18300" s="225"/>
      <c r="G18300" s="281"/>
      <c r="H18300" s="281"/>
      <c r="I18300" s="223"/>
    </row>
    <row r="18301" spans="5:9" x14ac:dyDescent="0.25">
      <c r="E18301" s="225"/>
      <c r="G18301" s="281"/>
      <c r="H18301" s="281"/>
      <c r="I18301" s="223"/>
    </row>
    <row r="18302" spans="5:9" x14ac:dyDescent="0.25">
      <c r="E18302" s="225"/>
      <c r="G18302" s="281"/>
      <c r="H18302" s="281"/>
      <c r="I18302" s="223"/>
    </row>
    <row r="18303" spans="5:9" x14ac:dyDescent="0.25">
      <c r="E18303" s="225"/>
      <c r="G18303" s="281"/>
      <c r="H18303" s="281"/>
      <c r="I18303" s="223"/>
    </row>
    <row r="18304" spans="5:9" x14ac:dyDescent="0.25">
      <c r="E18304" s="225"/>
      <c r="G18304" s="281"/>
      <c r="H18304" s="281"/>
      <c r="I18304" s="223"/>
    </row>
    <row r="18305" spans="5:9" x14ac:dyDescent="0.25">
      <c r="E18305" s="225"/>
      <c r="G18305" s="281"/>
      <c r="H18305" s="281"/>
      <c r="I18305" s="223"/>
    </row>
    <row r="18306" spans="5:9" x14ac:dyDescent="0.25">
      <c r="E18306" s="225"/>
      <c r="G18306" s="281"/>
      <c r="H18306" s="281"/>
      <c r="I18306" s="223"/>
    </row>
    <row r="18307" spans="5:9" x14ac:dyDescent="0.25">
      <c r="E18307" s="225"/>
      <c r="G18307" s="281"/>
      <c r="H18307" s="281"/>
      <c r="I18307" s="223"/>
    </row>
    <row r="18308" spans="5:9" x14ac:dyDescent="0.25">
      <c r="E18308" s="225"/>
      <c r="G18308" s="281"/>
      <c r="H18308" s="281"/>
      <c r="I18308" s="223"/>
    </row>
    <row r="18309" spans="5:9" x14ac:dyDescent="0.25">
      <c r="E18309" s="225"/>
      <c r="G18309" s="281"/>
      <c r="H18309" s="281"/>
      <c r="I18309" s="223"/>
    </row>
    <row r="18310" spans="5:9" x14ac:dyDescent="0.25">
      <c r="E18310" s="225"/>
      <c r="G18310" s="281"/>
      <c r="H18310" s="281"/>
      <c r="I18310" s="223"/>
    </row>
    <row r="18311" spans="5:9" x14ac:dyDescent="0.25">
      <c r="E18311" s="225"/>
      <c r="G18311" s="281"/>
      <c r="H18311" s="281"/>
      <c r="I18311" s="223"/>
    </row>
    <row r="18312" spans="5:9" x14ac:dyDescent="0.25">
      <c r="E18312" s="225"/>
      <c r="G18312" s="281"/>
      <c r="H18312" s="281"/>
      <c r="I18312" s="223"/>
    </row>
    <row r="18313" spans="5:9" x14ac:dyDescent="0.25">
      <c r="E18313" s="225"/>
      <c r="G18313" s="281"/>
      <c r="H18313" s="281"/>
      <c r="I18313" s="223"/>
    </row>
    <row r="18314" spans="5:9" x14ac:dyDescent="0.25">
      <c r="E18314" s="225"/>
      <c r="G18314" s="281"/>
      <c r="H18314" s="281"/>
      <c r="I18314" s="223"/>
    </row>
    <row r="18315" spans="5:9" x14ac:dyDescent="0.25">
      <c r="E18315" s="225"/>
      <c r="G18315" s="281"/>
      <c r="H18315" s="281"/>
      <c r="I18315" s="223"/>
    </row>
    <row r="18316" spans="5:9" x14ac:dyDescent="0.25">
      <c r="E18316" s="225"/>
      <c r="G18316" s="281"/>
      <c r="H18316" s="281"/>
      <c r="I18316" s="223"/>
    </row>
    <row r="18317" spans="5:9" x14ac:dyDescent="0.25">
      <c r="E18317" s="225"/>
      <c r="G18317" s="281"/>
      <c r="H18317" s="281"/>
      <c r="I18317" s="223"/>
    </row>
    <row r="18318" spans="5:9" x14ac:dyDescent="0.25">
      <c r="E18318" s="225"/>
      <c r="G18318" s="281"/>
      <c r="H18318" s="281"/>
      <c r="I18318" s="223"/>
    </row>
    <row r="18319" spans="5:9" x14ac:dyDescent="0.25">
      <c r="E18319" s="225"/>
      <c r="G18319" s="281"/>
      <c r="H18319" s="281"/>
      <c r="I18319" s="223"/>
    </row>
    <row r="18320" spans="5:9" x14ac:dyDescent="0.25">
      <c r="E18320" s="225"/>
      <c r="G18320" s="281"/>
      <c r="H18320" s="281"/>
      <c r="I18320" s="223"/>
    </row>
    <row r="18321" spans="5:9" x14ac:dyDescent="0.25">
      <c r="E18321" s="225"/>
      <c r="G18321" s="281"/>
      <c r="H18321" s="281"/>
      <c r="I18321" s="223"/>
    </row>
    <row r="18322" spans="5:9" x14ac:dyDescent="0.25">
      <c r="E18322" s="225"/>
      <c r="G18322" s="281"/>
      <c r="H18322" s="281"/>
      <c r="I18322" s="223"/>
    </row>
    <row r="18323" spans="5:9" x14ac:dyDescent="0.25">
      <c r="E18323" s="225"/>
      <c r="G18323" s="281"/>
      <c r="H18323" s="281"/>
      <c r="I18323" s="223"/>
    </row>
    <row r="18324" spans="5:9" x14ac:dyDescent="0.25">
      <c r="E18324" s="225"/>
      <c r="G18324" s="281"/>
      <c r="H18324" s="281"/>
      <c r="I18324" s="223"/>
    </row>
    <row r="18325" spans="5:9" x14ac:dyDescent="0.25">
      <c r="E18325" s="225"/>
      <c r="G18325" s="281"/>
      <c r="H18325" s="281"/>
      <c r="I18325" s="223"/>
    </row>
    <row r="18326" spans="5:9" x14ac:dyDescent="0.25">
      <c r="E18326" s="225"/>
      <c r="G18326" s="281"/>
      <c r="H18326" s="281"/>
      <c r="I18326" s="223"/>
    </row>
    <row r="18327" spans="5:9" x14ac:dyDescent="0.25">
      <c r="E18327" s="225"/>
      <c r="G18327" s="281"/>
      <c r="H18327" s="281"/>
      <c r="I18327" s="223"/>
    </row>
    <row r="18328" spans="5:9" x14ac:dyDescent="0.25">
      <c r="E18328" s="225"/>
      <c r="G18328" s="281"/>
      <c r="H18328" s="281"/>
      <c r="I18328" s="223"/>
    </row>
    <row r="18329" spans="5:9" x14ac:dyDescent="0.25">
      <c r="E18329" s="225"/>
      <c r="G18329" s="281"/>
      <c r="H18329" s="281"/>
      <c r="I18329" s="223"/>
    </row>
    <row r="18330" spans="5:9" x14ac:dyDescent="0.25">
      <c r="E18330" s="225"/>
      <c r="G18330" s="281"/>
      <c r="H18330" s="281"/>
      <c r="I18330" s="223"/>
    </row>
    <row r="18331" spans="5:9" x14ac:dyDescent="0.25">
      <c r="E18331" s="225"/>
      <c r="G18331" s="281"/>
      <c r="H18331" s="281"/>
      <c r="I18331" s="223"/>
    </row>
    <row r="18332" spans="5:9" x14ac:dyDescent="0.25">
      <c r="E18332" s="225"/>
      <c r="G18332" s="281"/>
      <c r="H18332" s="281"/>
      <c r="I18332" s="223"/>
    </row>
    <row r="18333" spans="5:9" x14ac:dyDescent="0.25">
      <c r="E18333" s="225"/>
      <c r="G18333" s="281"/>
      <c r="H18333" s="281"/>
      <c r="I18333" s="223"/>
    </row>
    <row r="18334" spans="5:9" x14ac:dyDescent="0.25">
      <c r="E18334" s="225"/>
      <c r="G18334" s="281"/>
      <c r="H18334" s="281"/>
      <c r="I18334" s="223"/>
    </row>
    <row r="18335" spans="5:9" x14ac:dyDescent="0.25">
      <c r="E18335" s="225"/>
      <c r="G18335" s="281"/>
      <c r="H18335" s="281"/>
      <c r="I18335" s="223"/>
    </row>
    <row r="18336" spans="5:9" x14ac:dyDescent="0.25">
      <c r="E18336" s="225"/>
      <c r="G18336" s="281"/>
      <c r="H18336" s="281"/>
      <c r="I18336" s="223"/>
    </row>
    <row r="18337" spans="5:9" x14ac:dyDescent="0.25">
      <c r="E18337" s="225"/>
      <c r="G18337" s="281"/>
      <c r="H18337" s="281"/>
      <c r="I18337" s="223"/>
    </row>
    <row r="18338" spans="5:9" x14ac:dyDescent="0.25">
      <c r="E18338" s="225"/>
      <c r="G18338" s="281"/>
      <c r="H18338" s="281"/>
      <c r="I18338" s="223"/>
    </row>
    <row r="18339" spans="5:9" x14ac:dyDescent="0.25">
      <c r="E18339" s="225"/>
      <c r="G18339" s="281"/>
      <c r="H18339" s="281"/>
      <c r="I18339" s="223"/>
    </row>
    <row r="18340" spans="5:9" x14ac:dyDescent="0.25">
      <c r="E18340" s="225"/>
      <c r="G18340" s="281"/>
      <c r="H18340" s="281"/>
      <c r="I18340" s="223"/>
    </row>
    <row r="18341" spans="5:9" x14ac:dyDescent="0.25">
      <c r="E18341" s="225"/>
      <c r="G18341" s="281"/>
      <c r="H18341" s="281"/>
      <c r="I18341" s="223"/>
    </row>
    <row r="18342" spans="5:9" x14ac:dyDescent="0.25">
      <c r="E18342" s="225"/>
      <c r="G18342" s="281"/>
      <c r="H18342" s="281"/>
      <c r="I18342" s="223"/>
    </row>
    <row r="18343" spans="5:9" x14ac:dyDescent="0.25">
      <c r="E18343" s="225"/>
      <c r="G18343" s="281"/>
      <c r="H18343" s="281"/>
      <c r="I18343" s="223"/>
    </row>
    <row r="18344" spans="5:9" x14ac:dyDescent="0.25">
      <c r="E18344" s="225"/>
      <c r="G18344" s="281"/>
      <c r="H18344" s="281"/>
      <c r="I18344" s="223"/>
    </row>
    <row r="18345" spans="5:9" x14ac:dyDescent="0.25">
      <c r="E18345" s="225"/>
      <c r="G18345" s="281"/>
      <c r="H18345" s="281"/>
      <c r="I18345" s="223"/>
    </row>
    <row r="18346" spans="5:9" x14ac:dyDescent="0.25">
      <c r="E18346" s="225"/>
      <c r="G18346" s="281"/>
      <c r="H18346" s="281"/>
      <c r="I18346" s="223"/>
    </row>
    <row r="18347" spans="5:9" x14ac:dyDescent="0.25">
      <c r="E18347" s="225"/>
      <c r="G18347" s="281"/>
      <c r="H18347" s="281"/>
      <c r="I18347" s="223"/>
    </row>
    <row r="18348" spans="5:9" x14ac:dyDescent="0.25">
      <c r="E18348" s="225"/>
      <c r="G18348" s="281"/>
      <c r="H18348" s="281"/>
      <c r="I18348" s="223"/>
    </row>
    <row r="18349" spans="5:9" x14ac:dyDescent="0.25">
      <c r="E18349" s="225"/>
      <c r="G18349" s="281"/>
      <c r="H18349" s="281"/>
      <c r="I18349" s="223"/>
    </row>
    <row r="18350" spans="5:9" x14ac:dyDescent="0.25">
      <c r="E18350" s="225"/>
      <c r="G18350" s="281"/>
      <c r="H18350" s="281"/>
      <c r="I18350" s="223"/>
    </row>
    <row r="18351" spans="5:9" x14ac:dyDescent="0.25">
      <c r="E18351" s="225"/>
      <c r="G18351" s="281"/>
      <c r="H18351" s="281"/>
      <c r="I18351" s="223"/>
    </row>
    <row r="18352" spans="5:9" x14ac:dyDescent="0.25">
      <c r="E18352" s="225"/>
      <c r="G18352" s="281"/>
      <c r="H18352" s="281"/>
      <c r="I18352" s="223"/>
    </row>
    <row r="18353" spans="5:9" x14ac:dyDescent="0.25">
      <c r="E18353" s="225"/>
      <c r="G18353" s="281"/>
      <c r="H18353" s="281"/>
      <c r="I18353" s="223"/>
    </row>
    <row r="18354" spans="5:9" x14ac:dyDescent="0.25">
      <c r="E18354" s="225"/>
      <c r="G18354" s="281"/>
      <c r="H18354" s="281"/>
      <c r="I18354" s="223"/>
    </row>
    <row r="18355" spans="5:9" x14ac:dyDescent="0.25">
      <c r="E18355" s="225"/>
      <c r="G18355" s="281"/>
      <c r="H18355" s="281"/>
      <c r="I18355" s="223"/>
    </row>
    <row r="18356" spans="5:9" x14ac:dyDescent="0.25">
      <c r="E18356" s="225"/>
      <c r="G18356" s="281"/>
      <c r="H18356" s="281"/>
      <c r="I18356" s="223"/>
    </row>
    <row r="18357" spans="5:9" x14ac:dyDescent="0.25">
      <c r="E18357" s="225"/>
      <c r="G18357" s="281"/>
      <c r="H18357" s="281"/>
      <c r="I18357" s="223"/>
    </row>
    <row r="18358" spans="5:9" x14ac:dyDescent="0.25">
      <c r="E18358" s="225"/>
      <c r="G18358" s="281"/>
      <c r="H18358" s="281"/>
      <c r="I18358" s="223"/>
    </row>
    <row r="18359" spans="5:9" x14ac:dyDescent="0.25">
      <c r="E18359" s="225"/>
      <c r="G18359" s="281"/>
      <c r="H18359" s="281"/>
      <c r="I18359" s="223"/>
    </row>
    <row r="18360" spans="5:9" x14ac:dyDescent="0.25">
      <c r="E18360" s="225"/>
      <c r="G18360" s="281"/>
      <c r="H18360" s="281"/>
      <c r="I18360" s="223"/>
    </row>
    <row r="18361" spans="5:9" x14ac:dyDescent="0.25">
      <c r="E18361" s="225"/>
      <c r="G18361" s="281"/>
      <c r="H18361" s="281"/>
      <c r="I18361" s="223"/>
    </row>
    <row r="18362" spans="5:9" x14ac:dyDescent="0.25">
      <c r="E18362" s="225"/>
      <c r="G18362" s="281"/>
      <c r="H18362" s="281"/>
      <c r="I18362" s="223"/>
    </row>
    <row r="18363" spans="5:9" x14ac:dyDescent="0.25">
      <c r="E18363" s="225"/>
      <c r="G18363" s="281"/>
      <c r="H18363" s="281"/>
      <c r="I18363" s="223"/>
    </row>
    <row r="18364" spans="5:9" x14ac:dyDescent="0.25">
      <c r="E18364" s="225"/>
      <c r="G18364" s="281"/>
      <c r="H18364" s="281"/>
      <c r="I18364" s="223"/>
    </row>
    <row r="18365" spans="5:9" x14ac:dyDescent="0.25">
      <c r="E18365" s="225"/>
      <c r="G18365" s="281"/>
      <c r="H18365" s="281"/>
      <c r="I18365" s="223"/>
    </row>
    <row r="18366" spans="5:9" x14ac:dyDescent="0.25">
      <c r="E18366" s="225"/>
      <c r="G18366" s="281"/>
      <c r="H18366" s="281"/>
      <c r="I18366" s="223"/>
    </row>
    <row r="18367" spans="5:9" x14ac:dyDescent="0.25">
      <c r="E18367" s="225"/>
      <c r="G18367" s="281"/>
      <c r="H18367" s="281"/>
      <c r="I18367" s="223"/>
    </row>
    <row r="18368" spans="5:9" x14ac:dyDescent="0.25">
      <c r="E18368" s="225"/>
      <c r="G18368" s="281"/>
      <c r="H18368" s="281"/>
      <c r="I18368" s="223"/>
    </row>
    <row r="18369" spans="5:9" x14ac:dyDescent="0.25">
      <c r="E18369" s="225"/>
      <c r="G18369" s="281"/>
      <c r="H18369" s="281"/>
      <c r="I18369" s="223"/>
    </row>
    <row r="18370" spans="5:9" x14ac:dyDescent="0.25">
      <c r="E18370" s="225"/>
      <c r="G18370" s="281"/>
      <c r="H18370" s="281"/>
      <c r="I18370" s="223"/>
    </row>
    <row r="18371" spans="5:9" x14ac:dyDescent="0.25">
      <c r="E18371" s="225"/>
      <c r="G18371" s="281"/>
      <c r="H18371" s="281"/>
      <c r="I18371" s="223"/>
    </row>
    <row r="18372" spans="5:9" x14ac:dyDescent="0.25">
      <c r="E18372" s="225"/>
      <c r="G18372" s="281"/>
      <c r="H18372" s="281"/>
      <c r="I18372" s="223"/>
    </row>
    <row r="18373" spans="5:9" x14ac:dyDescent="0.25">
      <c r="E18373" s="225"/>
      <c r="G18373" s="281"/>
      <c r="H18373" s="281"/>
      <c r="I18373" s="223"/>
    </row>
    <row r="18374" spans="5:9" x14ac:dyDescent="0.25">
      <c r="E18374" s="225"/>
      <c r="G18374" s="281"/>
      <c r="H18374" s="281"/>
      <c r="I18374" s="223"/>
    </row>
    <row r="18375" spans="5:9" x14ac:dyDescent="0.25">
      <c r="E18375" s="225"/>
      <c r="G18375" s="281"/>
      <c r="H18375" s="281"/>
      <c r="I18375" s="223"/>
    </row>
    <row r="18376" spans="5:9" x14ac:dyDescent="0.25">
      <c r="E18376" s="225"/>
      <c r="G18376" s="281"/>
      <c r="H18376" s="281"/>
      <c r="I18376" s="223"/>
    </row>
    <row r="18377" spans="5:9" x14ac:dyDescent="0.25">
      <c r="E18377" s="225"/>
      <c r="G18377" s="281"/>
      <c r="H18377" s="281"/>
      <c r="I18377" s="223"/>
    </row>
    <row r="18378" spans="5:9" x14ac:dyDescent="0.25">
      <c r="E18378" s="225"/>
      <c r="G18378" s="281"/>
      <c r="H18378" s="281"/>
      <c r="I18378" s="223"/>
    </row>
    <row r="18379" spans="5:9" x14ac:dyDescent="0.25">
      <c r="E18379" s="225"/>
      <c r="G18379" s="281"/>
      <c r="H18379" s="281"/>
      <c r="I18379" s="223"/>
    </row>
    <row r="18380" spans="5:9" x14ac:dyDescent="0.25">
      <c r="E18380" s="225"/>
      <c r="G18380" s="281"/>
      <c r="H18380" s="281"/>
      <c r="I18380" s="223"/>
    </row>
    <row r="18381" spans="5:9" x14ac:dyDescent="0.25">
      <c r="E18381" s="225"/>
      <c r="G18381" s="281"/>
      <c r="H18381" s="281"/>
      <c r="I18381" s="223"/>
    </row>
    <row r="18382" spans="5:9" x14ac:dyDescent="0.25">
      <c r="E18382" s="225"/>
      <c r="G18382" s="281"/>
      <c r="H18382" s="281"/>
      <c r="I18382" s="223"/>
    </row>
    <row r="18383" spans="5:9" x14ac:dyDescent="0.25">
      <c r="E18383" s="225"/>
      <c r="G18383" s="281"/>
      <c r="H18383" s="281"/>
      <c r="I18383" s="223"/>
    </row>
    <row r="18384" spans="5:9" x14ac:dyDescent="0.25">
      <c r="E18384" s="225"/>
      <c r="G18384" s="281"/>
      <c r="H18384" s="281"/>
      <c r="I18384" s="223"/>
    </row>
    <row r="18385" spans="5:9" x14ac:dyDescent="0.25">
      <c r="E18385" s="225"/>
      <c r="G18385" s="281"/>
      <c r="H18385" s="281"/>
      <c r="I18385" s="223"/>
    </row>
    <row r="18386" spans="5:9" x14ac:dyDescent="0.25">
      <c r="E18386" s="225"/>
      <c r="G18386" s="281"/>
      <c r="H18386" s="281"/>
      <c r="I18386" s="223"/>
    </row>
    <row r="18387" spans="5:9" x14ac:dyDescent="0.25">
      <c r="E18387" s="225"/>
      <c r="G18387" s="281"/>
      <c r="H18387" s="281"/>
      <c r="I18387" s="223"/>
    </row>
    <row r="18388" spans="5:9" x14ac:dyDescent="0.25">
      <c r="E18388" s="225"/>
      <c r="G18388" s="281"/>
      <c r="H18388" s="281"/>
      <c r="I18388" s="223"/>
    </row>
    <row r="18389" spans="5:9" x14ac:dyDescent="0.25">
      <c r="E18389" s="225"/>
      <c r="G18389" s="281"/>
      <c r="H18389" s="281"/>
      <c r="I18389" s="223"/>
    </row>
    <row r="18390" spans="5:9" x14ac:dyDescent="0.25">
      <c r="E18390" s="225"/>
      <c r="G18390" s="281"/>
      <c r="H18390" s="281"/>
      <c r="I18390" s="223"/>
    </row>
    <row r="18391" spans="5:9" x14ac:dyDescent="0.25">
      <c r="E18391" s="225"/>
      <c r="G18391" s="281"/>
      <c r="H18391" s="281"/>
      <c r="I18391" s="223"/>
    </row>
    <row r="18392" spans="5:9" x14ac:dyDescent="0.25">
      <c r="E18392" s="225"/>
      <c r="G18392" s="281"/>
      <c r="H18392" s="281"/>
      <c r="I18392" s="223"/>
    </row>
    <row r="18393" spans="5:9" x14ac:dyDescent="0.25">
      <c r="E18393" s="225"/>
      <c r="G18393" s="281"/>
      <c r="H18393" s="281"/>
      <c r="I18393" s="223"/>
    </row>
    <row r="18394" spans="5:9" x14ac:dyDescent="0.25">
      <c r="E18394" s="225"/>
      <c r="G18394" s="281"/>
      <c r="H18394" s="281"/>
      <c r="I18394" s="223"/>
    </row>
    <row r="18395" spans="5:9" x14ac:dyDescent="0.25">
      <c r="E18395" s="225"/>
      <c r="G18395" s="281"/>
      <c r="H18395" s="281"/>
      <c r="I18395" s="223"/>
    </row>
    <row r="18396" spans="5:9" x14ac:dyDescent="0.25">
      <c r="E18396" s="225"/>
      <c r="G18396" s="281"/>
      <c r="H18396" s="281"/>
      <c r="I18396" s="223"/>
    </row>
    <row r="18397" spans="5:9" x14ac:dyDescent="0.25">
      <c r="E18397" s="225"/>
      <c r="G18397" s="281"/>
      <c r="H18397" s="281"/>
      <c r="I18397" s="223"/>
    </row>
    <row r="18398" spans="5:9" x14ac:dyDescent="0.25">
      <c r="E18398" s="225"/>
      <c r="G18398" s="281"/>
      <c r="H18398" s="281"/>
      <c r="I18398" s="223"/>
    </row>
    <row r="18399" spans="5:9" x14ac:dyDescent="0.25">
      <c r="E18399" s="225"/>
      <c r="G18399" s="281"/>
      <c r="H18399" s="281"/>
      <c r="I18399" s="223"/>
    </row>
    <row r="18400" spans="5:9" x14ac:dyDescent="0.25">
      <c r="E18400" s="225"/>
      <c r="G18400" s="281"/>
      <c r="H18400" s="281"/>
      <c r="I18400" s="223"/>
    </row>
    <row r="18401" spans="5:9" x14ac:dyDescent="0.25">
      <c r="E18401" s="225"/>
      <c r="G18401" s="281"/>
      <c r="H18401" s="281"/>
      <c r="I18401" s="223"/>
    </row>
    <row r="18402" spans="5:9" x14ac:dyDescent="0.25">
      <c r="E18402" s="225"/>
      <c r="G18402" s="281"/>
      <c r="H18402" s="281"/>
      <c r="I18402" s="223"/>
    </row>
    <row r="18403" spans="5:9" x14ac:dyDescent="0.25">
      <c r="E18403" s="225"/>
      <c r="G18403" s="281"/>
      <c r="H18403" s="281"/>
      <c r="I18403" s="223"/>
    </row>
    <row r="18404" spans="5:9" x14ac:dyDescent="0.25">
      <c r="E18404" s="225"/>
      <c r="G18404" s="281"/>
      <c r="H18404" s="281"/>
      <c r="I18404" s="223"/>
    </row>
    <row r="18405" spans="5:9" x14ac:dyDescent="0.25">
      <c r="E18405" s="225"/>
      <c r="G18405" s="281"/>
      <c r="H18405" s="281"/>
      <c r="I18405" s="223"/>
    </row>
    <row r="18406" spans="5:9" x14ac:dyDescent="0.25">
      <c r="E18406" s="225"/>
      <c r="G18406" s="281"/>
      <c r="H18406" s="281"/>
      <c r="I18406" s="223"/>
    </row>
    <row r="18407" spans="5:9" x14ac:dyDescent="0.25">
      <c r="E18407" s="225"/>
      <c r="G18407" s="281"/>
      <c r="H18407" s="281"/>
      <c r="I18407" s="223"/>
    </row>
    <row r="18408" spans="5:9" x14ac:dyDescent="0.25">
      <c r="E18408" s="225"/>
      <c r="G18408" s="281"/>
      <c r="H18408" s="281"/>
      <c r="I18408" s="223"/>
    </row>
    <row r="18409" spans="5:9" x14ac:dyDescent="0.25">
      <c r="E18409" s="225"/>
      <c r="G18409" s="281"/>
      <c r="H18409" s="281"/>
      <c r="I18409" s="223"/>
    </row>
    <row r="18410" spans="5:9" x14ac:dyDescent="0.25">
      <c r="E18410" s="225"/>
      <c r="G18410" s="281"/>
      <c r="H18410" s="281"/>
      <c r="I18410" s="223"/>
    </row>
    <row r="18411" spans="5:9" x14ac:dyDescent="0.25">
      <c r="E18411" s="225"/>
      <c r="G18411" s="281"/>
      <c r="H18411" s="281"/>
      <c r="I18411" s="223"/>
    </row>
    <row r="18412" spans="5:9" x14ac:dyDescent="0.25">
      <c r="E18412" s="225"/>
      <c r="G18412" s="281"/>
      <c r="H18412" s="281"/>
      <c r="I18412" s="223"/>
    </row>
    <row r="18413" spans="5:9" x14ac:dyDescent="0.25">
      <c r="E18413" s="225"/>
      <c r="G18413" s="281"/>
      <c r="H18413" s="281"/>
      <c r="I18413" s="223"/>
    </row>
    <row r="18414" spans="5:9" x14ac:dyDescent="0.25">
      <c r="E18414" s="225"/>
      <c r="G18414" s="281"/>
      <c r="H18414" s="281"/>
      <c r="I18414" s="223"/>
    </row>
    <row r="18415" spans="5:9" x14ac:dyDescent="0.25">
      <c r="E18415" s="225"/>
      <c r="G18415" s="281"/>
      <c r="H18415" s="281"/>
      <c r="I18415" s="223"/>
    </row>
    <row r="18416" spans="5:9" x14ac:dyDescent="0.25">
      <c r="E18416" s="225"/>
      <c r="G18416" s="281"/>
      <c r="H18416" s="281"/>
      <c r="I18416" s="223"/>
    </row>
    <row r="18417" spans="5:9" x14ac:dyDescent="0.25">
      <c r="E18417" s="225"/>
      <c r="G18417" s="281"/>
      <c r="H18417" s="281"/>
      <c r="I18417" s="223"/>
    </row>
    <row r="18418" spans="5:9" x14ac:dyDescent="0.25">
      <c r="E18418" s="225"/>
      <c r="G18418" s="281"/>
      <c r="H18418" s="281"/>
      <c r="I18418" s="223"/>
    </row>
    <row r="18419" spans="5:9" x14ac:dyDescent="0.25">
      <c r="E18419" s="225"/>
      <c r="G18419" s="281"/>
      <c r="H18419" s="281"/>
      <c r="I18419" s="223"/>
    </row>
    <row r="18420" spans="5:9" x14ac:dyDescent="0.25">
      <c r="E18420" s="225"/>
      <c r="G18420" s="281"/>
      <c r="H18420" s="281"/>
      <c r="I18420" s="223"/>
    </row>
    <row r="18421" spans="5:9" x14ac:dyDescent="0.25">
      <c r="E18421" s="225"/>
      <c r="G18421" s="281"/>
      <c r="H18421" s="281"/>
      <c r="I18421" s="223"/>
    </row>
    <row r="18422" spans="5:9" x14ac:dyDescent="0.25">
      <c r="E18422" s="225"/>
      <c r="G18422" s="281"/>
      <c r="H18422" s="281"/>
      <c r="I18422" s="223"/>
    </row>
    <row r="18423" spans="5:9" x14ac:dyDescent="0.25">
      <c r="E18423" s="225"/>
      <c r="G18423" s="281"/>
      <c r="H18423" s="281"/>
      <c r="I18423" s="223"/>
    </row>
    <row r="18424" spans="5:9" x14ac:dyDescent="0.25">
      <c r="E18424" s="225"/>
      <c r="G18424" s="281"/>
      <c r="H18424" s="281"/>
      <c r="I18424" s="223"/>
    </row>
    <row r="18425" spans="5:9" x14ac:dyDescent="0.25">
      <c r="E18425" s="225"/>
      <c r="G18425" s="281"/>
      <c r="H18425" s="281"/>
      <c r="I18425" s="223"/>
    </row>
    <row r="18426" spans="5:9" x14ac:dyDescent="0.25">
      <c r="E18426" s="225"/>
      <c r="G18426" s="281"/>
      <c r="H18426" s="281"/>
      <c r="I18426" s="223"/>
    </row>
    <row r="18427" spans="5:9" x14ac:dyDescent="0.25">
      <c r="E18427" s="225"/>
      <c r="G18427" s="281"/>
      <c r="H18427" s="281"/>
      <c r="I18427" s="223"/>
    </row>
    <row r="18428" spans="5:9" x14ac:dyDescent="0.25">
      <c r="E18428" s="225"/>
      <c r="G18428" s="281"/>
      <c r="H18428" s="281"/>
      <c r="I18428" s="223"/>
    </row>
    <row r="18429" spans="5:9" x14ac:dyDescent="0.25">
      <c r="E18429" s="225"/>
      <c r="G18429" s="281"/>
      <c r="H18429" s="281"/>
      <c r="I18429" s="223"/>
    </row>
    <row r="18430" spans="5:9" x14ac:dyDescent="0.25">
      <c r="E18430" s="225"/>
      <c r="G18430" s="281"/>
      <c r="H18430" s="281"/>
      <c r="I18430" s="223"/>
    </row>
    <row r="18431" spans="5:9" x14ac:dyDescent="0.25">
      <c r="E18431" s="225"/>
      <c r="G18431" s="281"/>
      <c r="H18431" s="281"/>
      <c r="I18431" s="223"/>
    </row>
    <row r="18432" spans="5:9" x14ac:dyDescent="0.25">
      <c r="E18432" s="225"/>
      <c r="G18432" s="281"/>
      <c r="H18432" s="281"/>
      <c r="I18432" s="223"/>
    </row>
    <row r="18433" spans="5:9" x14ac:dyDescent="0.25">
      <c r="E18433" s="225"/>
      <c r="G18433" s="281"/>
      <c r="H18433" s="281"/>
      <c r="I18433" s="223"/>
    </row>
    <row r="18434" spans="5:9" x14ac:dyDescent="0.25">
      <c r="E18434" s="225"/>
      <c r="G18434" s="281"/>
      <c r="H18434" s="281"/>
      <c r="I18434" s="223"/>
    </row>
    <row r="18435" spans="5:9" x14ac:dyDescent="0.25">
      <c r="E18435" s="225"/>
      <c r="G18435" s="281"/>
      <c r="H18435" s="281"/>
      <c r="I18435" s="223"/>
    </row>
    <row r="18436" spans="5:9" x14ac:dyDescent="0.25">
      <c r="E18436" s="225"/>
      <c r="G18436" s="281"/>
      <c r="H18436" s="281"/>
      <c r="I18436" s="223"/>
    </row>
    <row r="18437" spans="5:9" x14ac:dyDescent="0.25">
      <c r="E18437" s="225"/>
      <c r="G18437" s="281"/>
      <c r="H18437" s="281"/>
      <c r="I18437" s="223"/>
    </row>
    <row r="18438" spans="5:9" x14ac:dyDescent="0.25">
      <c r="E18438" s="225"/>
      <c r="G18438" s="281"/>
      <c r="H18438" s="281"/>
      <c r="I18438" s="223"/>
    </row>
    <row r="18439" spans="5:9" x14ac:dyDescent="0.25">
      <c r="E18439" s="225"/>
      <c r="G18439" s="281"/>
      <c r="H18439" s="281"/>
      <c r="I18439" s="223"/>
    </row>
    <row r="18440" spans="5:9" x14ac:dyDescent="0.25">
      <c r="E18440" s="225"/>
      <c r="G18440" s="281"/>
      <c r="H18440" s="281"/>
      <c r="I18440" s="223"/>
    </row>
    <row r="18441" spans="5:9" x14ac:dyDescent="0.25">
      <c r="E18441" s="225"/>
      <c r="G18441" s="281"/>
      <c r="H18441" s="281"/>
      <c r="I18441" s="223"/>
    </row>
    <row r="18442" spans="5:9" x14ac:dyDescent="0.25">
      <c r="E18442" s="225"/>
      <c r="G18442" s="281"/>
      <c r="H18442" s="281"/>
      <c r="I18442" s="223"/>
    </row>
    <row r="18443" spans="5:9" x14ac:dyDescent="0.25">
      <c r="E18443" s="225"/>
      <c r="G18443" s="281"/>
      <c r="H18443" s="281"/>
      <c r="I18443" s="223"/>
    </row>
    <row r="18444" spans="5:9" x14ac:dyDescent="0.25">
      <c r="E18444" s="225"/>
      <c r="G18444" s="281"/>
      <c r="H18444" s="281"/>
      <c r="I18444" s="223"/>
    </row>
    <row r="18445" spans="5:9" x14ac:dyDescent="0.25">
      <c r="E18445" s="225"/>
      <c r="G18445" s="281"/>
      <c r="H18445" s="281"/>
      <c r="I18445" s="223"/>
    </row>
    <row r="18446" spans="5:9" x14ac:dyDescent="0.25">
      <c r="E18446" s="225"/>
      <c r="G18446" s="281"/>
      <c r="H18446" s="281"/>
      <c r="I18446" s="223"/>
    </row>
    <row r="18447" spans="5:9" x14ac:dyDescent="0.25">
      <c r="E18447" s="225"/>
      <c r="G18447" s="281"/>
      <c r="H18447" s="281"/>
      <c r="I18447" s="223"/>
    </row>
    <row r="18448" spans="5:9" x14ac:dyDescent="0.25">
      <c r="E18448" s="225"/>
      <c r="G18448" s="281"/>
      <c r="H18448" s="281"/>
      <c r="I18448" s="223"/>
    </row>
    <row r="18449" spans="5:9" x14ac:dyDescent="0.25">
      <c r="E18449" s="225"/>
      <c r="G18449" s="281"/>
      <c r="H18449" s="281"/>
      <c r="I18449" s="223"/>
    </row>
    <row r="18450" spans="5:9" x14ac:dyDescent="0.25">
      <c r="E18450" s="225"/>
      <c r="G18450" s="281"/>
      <c r="H18450" s="281"/>
      <c r="I18450" s="223"/>
    </row>
    <row r="18451" spans="5:9" x14ac:dyDescent="0.25">
      <c r="E18451" s="225"/>
      <c r="G18451" s="281"/>
      <c r="H18451" s="281"/>
      <c r="I18451" s="223"/>
    </row>
    <row r="18452" spans="5:9" x14ac:dyDescent="0.25">
      <c r="E18452" s="225"/>
      <c r="G18452" s="281"/>
      <c r="H18452" s="281"/>
      <c r="I18452" s="223"/>
    </row>
    <row r="18453" spans="5:9" x14ac:dyDescent="0.25">
      <c r="E18453" s="225"/>
      <c r="G18453" s="281"/>
      <c r="H18453" s="281"/>
      <c r="I18453" s="223"/>
    </row>
    <row r="18454" spans="5:9" x14ac:dyDescent="0.25">
      <c r="E18454" s="225"/>
      <c r="G18454" s="281"/>
      <c r="H18454" s="281"/>
      <c r="I18454" s="223"/>
    </row>
    <row r="18455" spans="5:9" x14ac:dyDescent="0.25">
      <c r="E18455" s="225"/>
      <c r="G18455" s="281"/>
      <c r="H18455" s="281"/>
      <c r="I18455" s="223"/>
    </row>
    <row r="18456" spans="5:9" x14ac:dyDescent="0.25">
      <c r="E18456" s="225"/>
      <c r="G18456" s="281"/>
      <c r="H18456" s="281"/>
      <c r="I18456" s="223"/>
    </row>
    <row r="18457" spans="5:9" x14ac:dyDescent="0.25">
      <c r="E18457" s="225"/>
      <c r="G18457" s="281"/>
      <c r="H18457" s="281"/>
      <c r="I18457" s="223"/>
    </row>
    <row r="18458" spans="5:9" x14ac:dyDescent="0.25">
      <c r="E18458" s="225"/>
      <c r="G18458" s="281"/>
      <c r="H18458" s="281"/>
      <c r="I18458" s="223"/>
    </row>
    <row r="18459" spans="5:9" x14ac:dyDescent="0.25">
      <c r="E18459" s="225"/>
      <c r="G18459" s="281"/>
      <c r="H18459" s="281"/>
      <c r="I18459" s="223"/>
    </row>
    <row r="18460" spans="5:9" x14ac:dyDescent="0.25">
      <c r="E18460" s="225"/>
      <c r="G18460" s="281"/>
      <c r="H18460" s="281"/>
      <c r="I18460" s="223"/>
    </row>
    <row r="18461" spans="5:9" x14ac:dyDescent="0.25">
      <c r="E18461" s="225"/>
      <c r="G18461" s="281"/>
      <c r="H18461" s="281"/>
      <c r="I18461" s="223"/>
    </row>
    <row r="18462" spans="5:9" x14ac:dyDescent="0.25">
      <c r="E18462" s="225"/>
      <c r="G18462" s="281"/>
      <c r="H18462" s="281"/>
      <c r="I18462" s="223"/>
    </row>
    <row r="18463" spans="5:9" x14ac:dyDescent="0.25">
      <c r="E18463" s="225"/>
      <c r="G18463" s="281"/>
      <c r="H18463" s="281"/>
      <c r="I18463" s="223"/>
    </row>
    <row r="18464" spans="5:9" x14ac:dyDescent="0.25">
      <c r="E18464" s="225"/>
      <c r="G18464" s="281"/>
      <c r="H18464" s="281"/>
      <c r="I18464" s="223"/>
    </row>
    <row r="18465" spans="5:9" x14ac:dyDescent="0.25">
      <c r="E18465" s="225"/>
      <c r="G18465" s="281"/>
      <c r="H18465" s="281"/>
      <c r="I18465" s="223"/>
    </row>
    <row r="18466" spans="5:9" x14ac:dyDescent="0.25">
      <c r="E18466" s="225"/>
      <c r="G18466" s="281"/>
      <c r="H18466" s="281"/>
      <c r="I18466" s="223"/>
    </row>
    <row r="18467" spans="5:9" x14ac:dyDescent="0.25">
      <c r="E18467" s="225"/>
      <c r="G18467" s="281"/>
      <c r="H18467" s="281"/>
      <c r="I18467" s="223"/>
    </row>
    <row r="18468" spans="5:9" x14ac:dyDescent="0.25">
      <c r="E18468" s="225"/>
      <c r="G18468" s="281"/>
      <c r="H18468" s="281"/>
      <c r="I18468" s="223"/>
    </row>
    <row r="18469" spans="5:9" x14ac:dyDescent="0.25">
      <c r="E18469" s="225"/>
      <c r="G18469" s="281"/>
      <c r="H18469" s="281"/>
      <c r="I18469" s="223"/>
    </row>
    <row r="18470" spans="5:9" x14ac:dyDescent="0.25">
      <c r="E18470" s="225"/>
      <c r="G18470" s="281"/>
      <c r="H18470" s="281"/>
      <c r="I18470" s="223"/>
    </row>
    <row r="18471" spans="5:9" x14ac:dyDescent="0.25">
      <c r="E18471" s="225"/>
      <c r="G18471" s="281"/>
      <c r="H18471" s="281"/>
      <c r="I18471" s="223"/>
    </row>
    <row r="18472" spans="5:9" x14ac:dyDescent="0.25">
      <c r="E18472" s="225"/>
      <c r="G18472" s="281"/>
      <c r="H18472" s="281"/>
      <c r="I18472" s="223"/>
    </row>
    <row r="18473" spans="5:9" x14ac:dyDescent="0.25">
      <c r="E18473" s="225"/>
      <c r="G18473" s="281"/>
      <c r="H18473" s="281"/>
      <c r="I18473" s="223"/>
    </row>
    <row r="18474" spans="5:9" x14ac:dyDescent="0.25">
      <c r="E18474" s="225"/>
      <c r="G18474" s="281"/>
      <c r="H18474" s="281"/>
      <c r="I18474" s="223"/>
    </row>
    <row r="18475" spans="5:9" x14ac:dyDescent="0.25">
      <c r="E18475" s="225"/>
      <c r="G18475" s="281"/>
      <c r="H18475" s="281"/>
      <c r="I18475" s="223"/>
    </row>
    <row r="18476" spans="5:9" x14ac:dyDescent="0.25">
      <c r="E18476" s="225"/>
      <c r="G18476" s="281"/>
      <c r="H18476" s="281"/>
      <c r="I18476" s="223"/>
    </row>
    <row r="18477" spans="5:9" x14ac:dyDescent="0.25">
      <c r="E18477" s="225"/>
      <c r="G18477" s="281"/>
      <c r="H18477" s="281"/>
      <c r="I18477" s="223"/>
    </row>
    <row r="18478" spans="5:9" x14ac:dyDescent="0.25">
      <c r="E18478" s="225"/>
      <c r="G18478" s="281"/>
      <c r="H18478" s="281"/>
      <c r="I18478" s="223"/>
    </row>
    <row r="18479" spans="5:9" x14ac:dyDescent="0.25">
      <c r="E18479" s="225"/>
      <c r="G18479" s="281"/>
      <c r="H18479" s="281"/>
      <c r="I18479" s="223"/>
    </row>
    <row r="18480" spans="5:9" x14ac:dyDescent="0.25">
      <c r="E18480" s="225"/>
      <c r="G18480" s="281"/>
      <c r="H18480" s="281"/>
      <c r="I18480" s="223"/>
    </row>
    <row r="18481" spans="5:9" x14ac:dyDescent="0.25">
      <c r="E18481" s="225"/>
      <c r="G18481" s="281"/>
      <c r="H18481" s="281"/>
      <c r="I18481" s="223"/>
    </row>
    <row r="18482" spans="5:9" x14ac:dyDescent="0.25">
      <c r="E18482" s="225"/>
      <c r="G18482" s="281"/>
      <c r="H18482" s="281"/>
      <c r="I18482" s="223"/>
    </row>
    <row r="18483" spans="5:9" x14ac:dyDescent="0.25">
      <c r="E18483" s="225"/>
      <c r="G18483" s="281"/>
      <c r="H18483" s="281"/>
      <c r="I18483" s="223"/>
    </row>
    <row r="18484" spans="5:9" x14ac:dyDescent="0.25">
      <c r="E18484" s="225"/>
      <c r="G18484" s="281"/>
      <c r="H18484" s="281"/>
      <c r="I18484" s="223"/>
    </row>
    <row r="18485" spans="5:9" x14ac:dyDescent="0.25">
      <c r="E18485" s="225"/>
      <c r="G18485" s="281"/>
      <c r="H18485" s="281"/>
      <c r="I18485" s="223"/>
    </row>
    <row r="18486" spans="5:9" x14ac:dyDescent="0.25">
      <c r="E18486" s="225"/>
      <c r="G18486" s="281"/>
      <c r="H18486" s="281"/>
      <c r="I18486" s="223"/>
    </row>
    <row r="18487" spans="5:9" x14ac:dyDescent="0.25">
      <c r="E18487" s="225"/>
      <c r="G18487" s="281"/>
      <c r="H18487" s="281"/>
      <c r="I18487" s="223"/>
    </row>
    <row r="18488" spans="5:9" x14ac:dyDescent="0.25">
      <c r="E18488" s="225"/>
      <c r="G18488" s="281"/>
      <c r="H18488" s="281"/>
      <c r="I18488" s="223"/>
    </row>
    <row r="18489" spans="5:9" x14ac:dyDescent="0.25">
      <c r="E18489" s="225"/>
      <c r="G18489" s="281"/>
      <c r="H18489" s="281"/>
      <c r="I18489" s="223"/>
    </row>
    <row r="18490" spans="5:9" x14ac:dyDescent="0.25">
      <c r="E18490" s="225"/>
      <c r="G18490" s="281"/>
      <c r="H18490" s="281"/>
      <c r="I18490" s="223"/>
    </row>
    <row r="18491" spans="5:9" x14ac:dyDescent="0.25">
      <c r="E18491" s="225"/>
      <c r="G18491" s="281"/>
      <c r="H18491" s="281"/>
      <c r="I18491" s="223"/>
    </row>
    <row r="18492" spans="5:9" x14ac:dyDescent="0.25">
      <c r="E18492" s="225"/>
      <c r="G18492" s="281"/>
      <c r="H18492" s="281"/>
      <c r="I18492" s="223"/>
    </row>
    <row r="18493" spans="5:9" x14ac:dyDescent="0.25">
      <c r="E18493" s="225"/>
      <c r="G18493" s="281"/>
      <c r="H18493" s="281"/>
      <c r="I18493" s="223"/>
    </row>
    <row r="18494" spans="5:9" x14ac:dyDescent="0.25">
      <c r="E18494" s="225"/>
      <c r="G18494" s="281"/>
      <c r="H18494" s="281"/>
      <c r="I18494" s="223"/>
    </row>
    <row r="18495" spans="5:9" x14ac:dyDescent="0.25">
      <c r="E18495" s="225"/>
      <c r="G18495" s="281"/>
      <c r="H18495" s="281"/>
      <c r="I18495" s="223"/>
    </row>
    <row r="18496" spans="5:9" x14ac:dyDescent="0.25">
      <c r="E18496" s="225"/>
      <c r="G18496" s="281"/>
      <c r="H18496" s="281"/>
      <c r="I18496" s="223"/>
    </row>
    <row r="18497" spans="5:9" x14ac:dyDescent="0.25">
      <c r="E18497" s="225"/>
      <c r="G18497" s="281"/>
      <c r="H18497" s="281"/>
      <c r="I18497" s="223"/>
    </row>
    <row r="18498" spans="5:9" x14ac:dyDescent="0.25">
      <c r="E18498" s="225"/>
      <c r="G18498" s="281"/>
      <c r="H18498" s="281"/>
      <c r="I18498" s="223"/>
    </row>
    <row r="18499" spans="5:9" x14ac:dyDescent="0.25">
      <c r="E18499" s="225"/>
      <c r="G18499" s="281"/>
      <c r="H18499" s="281"/>
      <c r="I18499" s="223"/>
    </row>
    <row r="18500" spans="5:9" x14ac:dyDescent="0.25">
      <c r="E18500" s="225"/>
      <c r="G18500" s="281"/>
      <c r="H18500" s="281"/>
      <c r="I18500" s="223"/>
    </row>
    <row r="18501" spans="5:9" x14ac:dyDescent="0.25">
      <c r="E18501" s="225"/>
      <c r="G18501" s="281"/>
      <c r="H18501" s="281"/>
      <c r="I18501" s="223"/>
    </row>
    <row r="18502" spans="5:9" x14ac:dyDescent="0.25">
      <c r="E18502" s="225"/>
      <c r="G18502" s="281"/>
      <c r="H18502" s="281"/>
      <c r="I18502" s="223"/>
    </row>
    <row r="18503" spans="5:9" x14ac:dyDescent="0.25">
      <c r="E18503" s="225"/>
      <c r="G18503" s="281"/>
      <c r="H18503" s="281"/>
      <c r="I18503" s="223"/>
    </row>
    <row r="18504" spans="5:9" x14ac:dyDescent="0.25">
      <c r="E18504" s="225"/>
      <c r="G18504" s="281"/>
      <c r="H18504" s="281"/>
      <c r="I18504" s="223"/>
    </row>
    <row r="18505" spans="5:9" x14ac:dyDescent="0.25">
      <c r="E18505" s="225"/>
      <c r="G18505" s="281"/>
      <c r="H18505" s="281"/>
      <c r="I18505" s="223"/>
    </row>
    <row r="18506" spans="5:9" x14ac:dyDescent="0.25">
      <c r="E18506" s="225"/>
      <c r="G18506" s="281"/>
      <c r="H18506" s="281"/>
      <c r="I18506" s="223"/>
    </row>
    <row r="18507" spans="5:9" x14ac:dyDescent="0.25">
      <c r="E18507" s="225"/>
      <c r="G18507" s="281"/>
      <c r="H18507" s="281"/>
      <c r="I18507" s="223"/>
    </row>
    <row r="18508" spans="5:9" x14ac:dyDescent="0.25">
      <c r="E18508" s="225"/>
      <c r="G18508" s="281"/>
      <c r="H18508" s="281"/>
      <c r="I18508" s="223"/>
    </row>
    <row r="18509" spans="5:9" x14ac:dyDescent="0.25">
      <c r="E18509" s="225"/>
      <c r="G18509" s="281"/>
      <c r="H18509" s="281"/>
      <c r="I18509" s="223"/>
    </row>
    <row r="18510" spans="5:9" x14ac:dyDescent="0.25">
      <c r="E18510" s="225"/>
      <c r="G18510" s="281"/>
      <c r="H18510" s="281"/>
      <c r="I18510" s="223"/>
    </row>
    <row r="18511" spans="5:9" x14ac:dyDescent="0.25">
      <c r="E18511" s="225"/>
      <c r="G18511" s="281"/>
      <c r="H18511" s="281"/>
      <c r="I18511" s="223"/>
    </row>
    <row r="18512" spans="5:9" x14ac:dyDescent="0.25">
      <c r="E18512" s="225"/>
      <c r="G18512" s="281"/>
      <c r="H18512" s="281"/>
      <c r="I18512" s="223"/>
    </row>
    <row r="18513" spans="5:9" x14ac:dyDescent="0.25">
      <c r="E18513" s="225"/>
      <c r="G18513" s="281"/>
      <c r="H18513" s="281"/>
      <c r="I18513" s="223"/>
    </row>
    <row r="18514" spans="5:9" x14ac:dyDescent="0.25">
      <c r="E18514" s="225"/>
      <c r="G18514" s="281"/>
      <c r="H18514" s="281"/>
      <c r="I18514" s="223"/>
    </row>
    <row r="18515" spans="5:9" x14ac:dyDescent="0.25">
      <c r="E18515" s="225"/>
      <c r="G18515" s="281"/>
      <c r="H18515" s="281"/>
      <c r="I18515" s="223"/>
    </row>
    <row r="18516" spans="5:9" x14ac:dyDescent="0.25">
      <c r="E18516" s="225"/>
      <c r="G18516" s="281"/>
      <c r="H18516" s="281"/>
      <c r="I18516" s="223"/>
    </row>
    <row r="18517" spans="5:9" x14ac:dyDescent="0.25">
      <c r="E18517" s="225"/>
      <c r="G18517" s="281"/>
      <c r="H18517" s="281"/>
      <c r="I18517" s="223"/>
    </row>
    <row r="18518" spans="5:9" x14ac:dyDescent="0.25">
      <c r="E18518" s="225"/>
      <c r="G18518" s="281"/>
      <c r="H18518" s="281"/>
      <c r="I18518" s="223"/>
    </row>
    <row r="18519" spans="5:9" x14ac:dyDescent="0.25">
      <c r="E18519" s="225"/>
      <c r="G18519" s="281"/>
      <c r="H18519" s="281"/>
      <c r="I18519" s="223"/>
    </row>
    <row r="18520" spans="5:9" x14ac:dyDescent="0.25">
      <c r="E18520" s="225"/>
      <c r="G18520" s="281"/>
      <c r="H18520" s="281"/>
      <c r="I18520" s="223"/>
    </row>
    <row r="18521" spans="5:9" x14ac:dyDescent="0.25">
      <c r="E18521" s="225"/>
      <c r="G18521" s="281"/>
      <c r="H18521" s="281"/>
      <c r="I18521" s="223"/>
    </row>
    <row r="18522" spans="5:9" x14ac:dyDescent="0.25">
      <c r="E18522" s="225"/>
      <c r="G18522" s="281"/>
      <c r="H18522" s="281"/>
      <c r="I18522" s="223"/>
    </row>
    <row r="18523" spans="5:9" x14ac:dyDescent="0.25">
      <c r="E18523" s="225"/>
      <c r="G18523" s="281"/>
      <c r="H18523" s="281"/>
      <c r="I18523" s="223"/>
    </row>
    <row r="18524" spans="5:9" x14ac:dyDescent="0.25">
      <c r="E18524" s="225"/>
      <c r="G18524" s="281"/>
      <c r="H18524" s="281"/>
      <c r="I18524" s="223"/>
    </row>
    <row r="18525" spans="5:9" x14ac:dyDescent="0.25">
      <c r="E18525" s="225"/>
      <c r="G18525" s="281"/>
      <c r="H18525" s="281"/>
      <c r="I18525" s="223"/>
    </row>
    <row r="18526" spans="5:9" x14ac:dyDescent="0.25">
      <c r="E18526" s="225"/>
      <c r="G18526" s="281"/>
      <c r="H18526" s="281"/>
      <c r="I18526" s="223"/>
    </row>
    <row r="18527" spans="5:9" x14ac:dyDescent="0.25">
      <c r="E18527" s="225"/>
      <c r="G18527" s="281"/>
      <c r="H18527" s="281"/>
      <c r="I18527" s="223"/>
    </row>
    <row r="18528" spans="5:9" x14ac:dyDescent="0.25">
      <c r="E18528" s="225"/>
      <c r="G18528" s="281"/>
      <c r="H18528" s="281"/>
      <c r="I18528" s="223"/>
    </row>
    <row r="18529" spans="5:9" x14ac:dyDescent="0.25">
      <c r="E18529" s="225"/>
      <c r="G18529" s="281"/>
      <c r="H18529" s="281"/>
      <c r="I18529" s="223"/>
    </row>
    <row r="18530" spans="5:9" x14ac:dyDescent="0.25">
      <c r="E18530" s="225"/>
      <c r="G18530" s="281"/>
      <c r="H18530" s="281"/>
      <c r="I18530" s="223"/>
    </row>
    <row r="18531" spans="5:9" x14ac:dyDescent="0.25">
      <c r="E18531" s="225"/>
      <c r="G18531" s="281"/>
      <c r="H18531" s="281"/>
      <c r="I18531" s="223"/>
    </row>
    <row r="18532" spans="5:9" x14ac:dyDescent="0.25">
      <c r="E18532" s="225"/>
      <c r="G18532" s="281"/>
      <c r="H18532" s="281"/>
      <c r="I18532" s="223"/>
    </row>
    <row r="18533" spans="5:9" x14ac:dyDescent="0.25">
      <c r="E18533" s="225"/>
      <c r="G18533" s="281"/>
      <c r="H18533" s="281"/>
      <c r="I18533" s="223"/>
    </row>
    <row r="18534" spans="5:9" x14ac:dyDescent="0.25">
      <c r="E18534" s="225"/>
      <c r="G18534" s="281"/>
      <c r="H18534" s="281"/>
      <c r="I18534" s="223"/>
    </row>
    <row r="18535" spans="5:9" x14ac:dyDescent="0.25">
      <c r="E18535" s="225"/>
      <c r="G18535" s="281"/>
      <c r="H18535" s="281"/>
      <c r="I18535" s="223"/>
    </row>
    <row r="18536" spans="5:9" x14ac:dyDescent="0.25">
      <c r="E18536" s="225"/>
      <c r="G18536" s="281"/>
      <c r="H18536" s="281"/>
      <c r="I18536" s="223"/>
    </row>
    <row r="18537" spans="5:9" x14ac:dyDescent="0.25">
      <c r="E18537" s="225"/>
      <c r="G18537" s="281"/>
      <c r="H18537" s="281"/>
      <c r="I18537" s="223"/>
    </row>
    <row r="18538" spans="5:9" x14ac:dyDescent="0.25">
      <c r="E18538" s="225"/>
      <c r="G18538" s="281"/>
      <c r="H18538" s="281"/>
      <c r="I18538" s="223"/>
    </row>
    <row r="18539" spans="5:9" x14ac:dyDescent="0.25">
      <c r="E18539" s="225"/>
      <c r="G18539" s="281"/>
      <c r="H18539" s="281"/>
      <c r="I18539" s="223"/>
    </row>
    <row r="18540" spans="5:9" x14ac:dyDescent="0.25">
      <c r="E18540" s="225"/>
      <c r="G18540" s="281"/>
      <c r="H18540" s="281"/>
      <c r="I18540" s="223"/>
    </row>
    <row r="18541" spans="5:9" x14ac:dyDescent="0.25">
      <c r="E18541" s="225"/>
      <c r="G18541" s="281"/>
      <c r="H18541" s="281"/>
      <c r="I18541" s="223"/>
    </row>
    <row r="18542" spans="5:9" x14ac:dyDescent="0.25">
      <c r="E18542" s="225"/>
      <c r="G18542" s="281"/>
      <c r="H18542" s="281"/>
      <c r="I18542" s="223"/>
    </row>
    <row r="18543" spans="5:9" x14ac:dyDescent="0.25">
      <c r="E18543" s="225"/>
      <c r="G18543" s="281"/>
      <c r="H18543" s="281"/>
      <c r="I18543" s="223"/>
    </row>
    <row r="18544" spans="5:9" x14ac:dyDescent="0.25">
      <c r="E18544" s="225"/>
      <c r="G18544" s="281"/>
      <c r="H18544" s="281"/>
      <c r="I18544" s="223"/>
    </row>
    <row r="18545" spans="5:9" x14ac:dyDescent="0.25">
      <c r="E18545" s="225"/>
      <c r="G18545" s="281"/>
      <c r="H18545" s="281"/>
      <c r="I18545" s="223"/>
    </row>
    <row r="18546" spans="5:9" x14ac:dyDescent="0.25">
      <c r="E18546" s="225"/>
      <c r="G18546" s="281"/>
      <c r="H18546" s="281"/>
      <c r="I18546" s="223"/>
    </row>
    <row r="18547" spans="5:9" x14ac:dyDescent="0.25">
      <c r="E18547" s="225"/>
      <c r="G18547" s="281"/>
      <c r="H18547" s="281"/>
      <c r="I18547" s="223"/>
    </row>
    <row r="18548" spans="5:9" x14ac:dyDescent="0.25">
      <c r="E18548" s="225"/>
      <c r="G18548" s="281"/>
      <c r="H18548" s="281"/>
      <c r="I18548" s="223"/>
    </row>
    <row r="18549" spans="5:9" x14ac:dyDescent="0.25">
      <c r="E18549" s="225"/>
      <c r="G18549" s="281"/>
      <c r="H18549" s="281"/>
      <c r="I18549" s="223"/>
    </row>
    <row r="18550" spans="5:9" x14ac:dyDescent="0.25">
      <c r="E18550" s="225"/>
      <c r="G18550" s="281"/>
      <c r="H18550" s="281"/>
      <c r="I18550" s="223"/>
    </row>
    <row r="18551" spans="5:9" x14ac:dyDescent="0.25">
      <c r="E18551" s="225"/>
      <c r="G18551" s="281"/>
      <c r="H18551" s="281"/>
      <c r="I18551" s="223"/>
    </row>
    <row r="18552" spans="5:9" x14ac:dyDescent="0.25">
      <c r="E18552" s="225"/>
      <c r="G18552" s="281"/>
      <c r="H18552" s="281"/>
      <c r="I18552" s="223"/>
    </row>
    <row r="18553" spans="5:9" x14ac:dyDescent="0.25">
      <c r="E18553" s="225"/>
      <c r="G18553" s="281"/>
      <c r="H18553" s="281"/>
      <c r="I18553" s="223"/>
    </row>
    <row r="18554" spans="5:9" x14ac:dyDescent="0.25">
      <c r="E18554" s="225"/>
      <c r="G18554" s="281"/>
      <c r="H18554" s="281"/>
      <c r="I18554" s="223"/>
    </row>
    <row r="18555" spans="5:9" x14ac:dyDescent="0.25">
      <c r="E18555" s="225"/>
      <c r="G18555" s="281"/>
      <c r="H18555" s="281"/>
      <c r="I18555" s="223"/>
    </row>
    <row r="18556" spans="5:9" x14ac:dyDescent="0.25">
      <c r="E18556" s="225"/>
      <c r="G18556" s="281"/>
      <c r="H18556" s="281"/>
      <c r="I18556" s="223"/>
    </row>
    <row r="18557" spans="5:9" x14ac:dyDescent="0.25">
      <c r="E18557" s="225"/>
      <c r="G18557" s="281"/>
      <c r="H18557" s="281"/>
      <c r="I18557" s="223"/>
    </row>
    <row r="18558" spans="5:9" x14ac:dyDescent="0.25">
      <c r="E18558" s="225"/>
      <c r="G18558" s="281"/>
      <c r="H18558" s="281"/>
      <c r="I18558" s="223"/>
    </row>
    <row r="18559" spans="5:9" x14ac:dyDescent="0.25">
      <c r="E18559" s="225"/>
      <c r="G18559" s="281"/>
      <c r="H18559" s="281"/>
      <c r="I18559" s="223"/>
    </row>
    <row r="18560" spans="5:9" x14ac:dyDescent="0.25">
      <c r="E18560" s="225"/>
      <c r="G18560" s="281"/>
      <c r="H18560" s="281"/>
      <c r="I18560" s="223"/>
    </row>
    <row r="18561" spans="5:9" x14ac:dyDescent="0.25">
      <c r="E18561" s="225"/>
      <c r="G18561" s="281"/>
      <c r="H18561" s="281"/>
      <c r="I18561" s="223"/>
    </row>
    <row r="18562" spans="5:9" x14ac:dyDescent="0.25">
      <c r="E18562" s="225"/>
      <c r="G18562" s="281"/>
      <c r="H18562" s="281"/>
      <c r="I18562" s="223"/>
    </row>
    <row r="18563" spans="5:9" x14ac:dyDescent="0.25">
      <c r="E18563" s="225"/>
      <c r="G18563" s="281"/>
      <c r="H18563" s="281"/>
      <c r="I18563" s="223"/>
    </row>
    <row r="18564" spans="5:9" x14ac:dyDescent="0.25">
      <c r="E18564" s="225"/>
      <c r="G18564" s="281"/>
      <c r="H18564" s="281"/>
      <c r="I18564" s="223"/>
    </row>
    <row r="18565" spans="5:9" x14ac:dyDescent="0.25">
      <c r="E18565" s="225"/>
      <c r="G18565" s="281"/>
      <c r="H18565" s="281"/>
      <c r="I18565" s="223"/>
    </row>
    <row r="18566" spans="5:9" x14ac:dyDescent="0.25">
      <c r="E18566" s="225"/>
      <c r="G18566" s="281"/>
      <c r="H18566" s="281"/>
      <c r="I18566" s="223"/>
    </row>
    <row r="18567" spans="5:9" x14ac:dyDescent="0.25">
      <c r="E18567" s="225"/>
      <c r="G18567" s="281"/>
      <c r="H18567" s="281"/>
      <c r="I18567" s="223"/>
    </row>
    <row r="18568" spans="5:9" x14ac:dyDescent="0.25">
      <c r="E18568" s="225"/>
      <c r="G18568" s="281"/>
      <c r="H18568" s="281"/>
      <c r="I18568" s="223"/>
    </row>
    <row r="18569" spans="5:9" x14ac:dyDescent="0.25">
      <c r="E18569" s="225"/>
      <c r="G18569" s="281"/>
      <c r="H18569" s="281"/>
      <c r="I18569" s="223"/>
    </row>
    <row r="18570" spans="5:9" x14ac:dyDescent="0.25">
      <c r="E18570" s="225"/>
      <c r="G18570" s="281"/>
      <c r="H18570" s="281"/>
      <c r="I18570" s="223"/>
    </row>
    <row r="18571" spans="5:9" x14ac:dyDescent="0.25">
      <c r="E18571" s="225"/>
      <c r="G18571" s="281"/>
      <c r="H18571" s="281"/>
      <c r="I18571" s="223"/>
    </row>
    <row r="18572" spans="5:9" x14ac:dyDescent="0.25">
      <c r="E18572" s="225"/>
      <c r="G18572" s="281"/>
      <c r="H18572" s="281"/>
      <c r="I18572" s="223"/>
    </row>
    <row r="18573" spans="5:9" x14ac:dyDescent="0.25">
      <c r="E18573" s="225"/>
      <c r="G18573" s="281"/>
      <c r="H18573" s="281"/>
      <c r="I18573" s="223"/>
    </row>
    <row r="18574" spans="5:9" x14ac:dyDescent="0.25">
      <c r="E18574" s="225"/>
      <c r="G18574" s="281"/>
      <c r="H18574" s="281"/>
      <c r="I18574" s="223"/>
    </row>
    <row r="18575" spans="5:9" x14ac:dyDescent="0.25">
      <c r="E18575" s="225"/>
      <c r="G18575" s="281"/>
      <c r="H18575" s="281"/>
      <c r="I18575" s="223"/>
    </row>
    <row r="18576" spans="5:9" x14ac:dyDescent="0.25">
      <c r="E18576" s="225"/>
      <c r="G18576" s="281"/>
      <c r="H18576" s="281"/>
      <c r="I18576" s="223"/>
    </row>
    <row r="18577" spans="5:9" x14ac:dyDescent="0.25">
      <c r="E18577" s="225"/>
      <c r="G18577" s="281"/>
      <c r="H18577" s="281"/>
      <c r="I18577" s="223"/>
    </row>
    <row r="18578" spans="5:9" x14ac:dyDescent="0.25">
      <c r="E18578" s="225"/>
      <c r="G18578" s="281"/>
      <c r="H18578" s="281"/>
      <c r="I18578" s="223"/>
    </row>
    <row r="18579" spans="5:9" x14ac:dyDescent="0.25">
      <c r="E18579" s="225"/>
      <c r="G18579" s="281"/>
      <c r="H18579" s="281"/>
      <c r="I18579" s="223"/>
    </row>
    <row r="18580" spans="5:9" x14ac:dyDescent="0.25">
      <c r="E18580" s="225"/>
      <c r="G18580" s="281"/>
      <c r="H18580" s="281"/>
      <c r="I18580" s="223"/>
    </row>
    <row r="18581" spans="5:9" x14ac:dyDescent="0.25">
      <c r="E18581" s="225"/>
      <c r="G18581" s="281"/>
      <c r="H18581" s="281"/>
      <c r="I18581" s="223"/>
    </row>
    <row r="18582" spans="5:9" x14ac:dyDescent="0.25">
      <c r="E18582" s="225"/>
      <c r="G18582" s="281"/>
      <c r="H18582" s="281"/>
      <c r="I18582" s="223"/>
    </row>
    <row r="18583" spans="5:9" x14ac:dyDescent="0.25">
      <c r="E18583" s="225"/>
      <c r="G18583" s="281"/>
      <c r="H18583" s="281"/>
      <c r="I18583" s="223"/>
    </row>
    <row r="18584" spans="5:9" x14ac:dyDescent="0.25">
      <c r="E18584" s="225"/>
      <c r="G18584" s="281"/>
      <c r="H18584" s="281"/>
      <c r="I18584" s="223"/>
    </row>
    <row r="18585" spans="5:9" x14ac:dyDescent="0.25">
      <c r="E18585" s="225"/>
      <c r="G18585" s="281"/>
      <c r="H18585" s="281"/>
      <c r="I18585" s="223"/>
    </row>
    <row r="18586" spans="5:9" x14ac:dyDescent="0.25">
      <c r="E18586" s="225"/>
      <c r="G18586" s="281"/>
      <c r="H18586" s="281"/>
      <c r="I18586" s="223"/>
    </row>
    <row r="18587" spans="5:9" x14ac:dyDescent="0.25">
      <c r="E18587" s="225"/>
      <c r="G18587" s="281"/>
      <c r="H18587" s="281"/>
      <c r="I18587" s="223"/>
    </row>
    <row r="18588" spans="5:9" x14ac:dyDescent="0.25">
      <c r="E18588" s="225"/>
      <c r="G18588" s="281"/>
      <c r="H18588" s="281"/>
      <c r="I18588" s="223"/>
    </row>
    <row r="18589" spans="5:9" x14ac:dyDescent="0.25">
      <c r="E18589" s="225"/>
      <c r="G18589" s="281"/>
      <c r="H18589" s="281"/>
      <c r="I18589" s="223"/>
    </row>
    <row r="18590" spans="5:9" x14ac:dyDescent="0.25">
      <c r="E18590" s="225"/>
      <c r="G18590" s="281"/>
      <c r="H18590" s="281"/>
      <c r="I18590" s="223"/>
    </row>
    <row r="18591" spans="5:9" x14ac:dyDescent="0.25">
      <c r="E18591" s="225"/>
      <c r="G18591" s="281"/>
      <c r="H18591" s="281"/>
      <c r="I18591" s="223"/>
    </row>
    <row r="18592" spans="5:9" x14ac:dyDescent="0.25">
      <c r="E18592" s="225"/>
      <c r="G18592" s="281"/>
      <c r="H18592" s="281"/>
      <c r="I18592" s="223"/>
    </row>
    <row r="18593" spans="5:9" x14ac:dyDescent="0.25">
      <c r="E18593" s="225"/>
      <c r="G18593" s="281"/>
      <c r="H18593" s="281"/>
      <c r="I18593" s="223"/>
    </row>
    <row r="18594" spans="5:9" x14ac:dyDescent="0.25">
      <c r="E18594" s="225"/>
      <c r="G18594" s="281"/>
      <c r="H18594" s="281"/>
      <c r="I18594" s="223"/>
    </row>
    <row r="18595" spans="5:9" x14ac:dyDescent="0.25">
      <c r="E18595" s="225"/>
      <c r="G18595" s="281"/>
      <c r="H18595" s="281"/>
      <c r="I18595" s="223"/>
    </row>
    <row r="18596" spans="5:9" x14ac:dyDescent="0.25">
      <c r="E18596" s="225"/>
      <c r="G18596" s="281"/>
      <c r="H18596" s="281"/>
      <c r="I18596" s="223"/>
    </row>
    <row r="18597" spans="5:9" x14ac:dyDescent="0.25">
      <c r="E18597" s="225"/>
      <c r="G18597" s="281"/>
      <c r="H18597" s="281"/>
      <c r="I18597" s="223"/>
    </row>
    <row r="18598" spans="5:9" x14ac:dyDescent="0.25">
      <c r="E18598" s="225"/>
      <c r="G18598" s="281"/>
      <c r="H18598" s="281"/>
      <c r="I18598" s="223"/>
    </row>
    <row r="18599" spans="5:9" x14ac:dyDescent="0.25">
      <c r="E18599" s="225"/>
      <c r="G18599" s="281"/>
      <c r="H18599" s="281"/>
      <c r="I18599" s="223"/>
    </row>
    <row r="18600" spans="5:9" x14ac:dyDescent="0.25">
      <c r="E18600" s="225"/>
      <c r="G18600" s="281"/>
      <c r="H18600" s="281"/>
      <c r="I18600" s="223"/>
    </row>
    <row r="18601" spans="5:9" x14ac:dyDescent="0.25">
      <c r="E18601" s="225"/>
      <c r="G18601" s="281"/>
      <c r="H18601" s="281"/>
      <c r="I18601" s="223"/>
    </row>
    <row r="18602" spans="5:9" x14ac:dyDescent="0.25">
      <c r="E18602" s="225"/>
      <c r="G18602" s="281"/>
      <c r="H18602" s="281"/>
      <c r="I18602" s="223"/>
    </row>
    <row r="18603" spans="5:9" x14ac:dyDescent="0.25">
      <c r="E18603" s="225"/>
      <c r="G18603" s="281"/>
      <c r="H18603" s="281"/>
      <c r="I18603" s="223"/>
    </row>
    <row r="18604" spans="5:9" x14ac:dyDescent="0.25">
      <c r="E18604" s="225"/>
      <c r="G18604" s="281"/>
      <c r="H18604" s="281"/>
      <c r="I18604" s="223"/>
    </row>
    <row r="18605" spans="5:9" x14ac:dyDescent="0.25">
      <c r="E18605" s="225"/>
      <c r="G18605" s="281"/>
      <c r="H18605" s="281"/>
      <c r="I18605" s="223"/>
    </row>
    <row r="18606" spans="5:9" x14ac:dyDescent="0.25">
      <c r="E18606" s="225"/>
      <c r="G18606" s="281"/>
      <c r="H18606" s="281"/>
      <c r="I18606" s="223"/>
    </row>
    <row r="18607" spans="5:9" x14ac:dyDescent="0.25">
      <c r="E18607" s="225"/>
      <c r="G18607" s="281"/>
      <c r="H18607" s="281"/>
      <c r="I18607" s="223"/>
    </row>
    <row r="18608" spans="5:9" x14ac:dyDescent="0.25">
      <c r="E18608" s="225"/>
      <c r="G18608" s="281"/>
      <c r="H18608" s="281"/>
      <c r="I18608" s="223"/>
    </row>
    <row r="18609" spans="5:9" x14ac:dyDescent="0.25">
      <c r="E18609" s="225"/>
      <c r="G18609" s="281"/>
      <c r="H18609" s="281"/>
      <c r="I18609" s="223"/>
    </row>
    <row r="18610" spans="5:9" x14ac:dyDescent="0.25">
      <c r="E18610" s="225"/>
      <c r="G18610" s="281"/>
      <c r="H18610" s="281"/>
      <c r="I18610" s="223"/>
    </row>
    <row r="18611" spans="5:9" x14ac:dyDescent="0.25">
      <c r="E18611" s="225"/>
      <c r="G18611" s="281"/>
      <c r="H18611" s="281"/>
      <c r="I18611" s="223"/>
    </row>
    <row r="18612" spans="5:9" x14ac:dyDescent="0.25">
      <c r="E18612" s="225"/>
      <c r="G18612" s="281"/>
      <c r="H18612" s="281"/>
      <c r="I18612" s="223"/>
    </row>
    <row r="18613" spans="5:9" x14ac:dyDescent="0.25">
      <c r="E18613" s="225"/>
      <c r="G18613" s="281"/>
      <c r="H18613" s="281"/>
      <c r="I18613" s="223"/>
    </row>
    <row r="18614" spans="5:9" x14ac:dyDescent="0.25">
      <c r="E18614" s="225"/>
      <c r="G18614" s="281"/>
      <c r="H18614" s="281"/>
      <c r="I18614" s="223"/>
    </row>
    <row r="18615" spans="5:9" x14ac:dyDescent="0.25">
      <c r="E18615" s="225"/>
      <c r="G18615" s="281"/>
      <c r="H18615" s="281"/>
      <c r="I18615" s="223"/>
    </row>
    <row r="18616" spans="5:9" x14ac:dyDescent="0.25">
      <c r="E18616" s="225"/>
      <c r="G18616" s="281"/>
      <c r="H18616" s="281"/>
      <c r="I18616" s="223"/>
    </row>
    <row r="18617" spans="5:9" x14ac:dyDescent="0.25">
      <c r="E18617" s="225"/>
      <c r="G18617" s="281"/>
      <c r="H18617" s="281"/>
      <c r="I18617" s="223"/>
    </row>
    <row r="18618" spans="5:9" x14ac:dyDescent="0.25">
      <c r="E18618" s="225"/>
      <c r="G18618" s="281"/>
      <c r="H18618" s="281"/>
      <c r="I18618" s="223"/>
    </row>
    <row r="18619" spans="5:9" x14ac:dyDescent="0.25">
      <c r="E18619" s="225"/>
      <c r="G18619" s="281"/>
      <c r="H18619" s="281"/>
      <c r="I18619" s="223"/>
    </row>
    <row r="18620" spans="5:9" x14ac:dyDescent="0.25">
      <c r="E18620" s="225"/>
      <c r="G18620" s="281"/>
      <c r="H18620" s="281"/>
      <c r="I18620" s="223"/>
    </row>
    <row r="18621" spans="5:9" x14ac:dyDescent="0.25">
      <c r="E18621" s="225"/>
      <c r="G18621" s="281"/>
      <c r="H18621" s="281"/>
      <c r="I18621" s="223"/>
    </row>
    <row r="18622" spans="5:9" x14ac:dyDescent="0.25">
      <c r="E18622" s="225"/>
      <c r="G18622" s="281"/>
      <c r="H18622" s="281"/>
      <c r="I18622" s="223"/>
    </row>
    <row r="18623" spans="5:9" x14ac:dyDescent="0.25">
      <c r="E18623" s="225"/>
      <c r="G18623" s="281"/>
      <c r="H18623" s="281"/>
      <c r="I18623" s="223"/>
    </row>
    <row r="18624" spans="5:9" x14ac:dyDescent="0.25">
      <c r="E18624" s="225"/>
      <c r="G18624" s="281"/>
      <c r="H18624" s="281"/>
      <c r="I18624" s="223"/>
    </row>
    <row r="18625" spans="5:9" x14ac:dyDescent="0.25">
      <c r="E18625" s="225"/>
      <c r="G18625" s="281"/>
      <c r="H18625" s="281"/>
      <c r="I18625" s="223"/>
    </row>
    <row r="18626" spans="5:9" x14ac:dyDescent="0.25">
      <c r="E18626" s="225"/>
      <c r="G18626" s="281"/>
      <c r="H18626" s="281"/>
      <c r="I18626" s="223"/>
    </row>
    <row r="18627" spans="5:9" x14ac:dyDescent="0.25">
      <c r="E18627" s="225"/>
      <c r="G18627" s="281"/>
      <c r="H18627" s="281"/>
      <c r="I18627" s="223"/>
    </row>
    <row r="18628" spans="5:9" x14ac:dyDescent="0.25">
      <c r="E18628" s="225"/>
      <c r="G18628" s="281"/>
      <c r="H18628" s="281"/>
      <c r="I18628" s="223"/>
    </row>
    <row r="18629" spans="5:9" x14ac:dyDescent="0.25">
      <c r="E18629" s="225"/>
      <c r="G18629" s="281"/>
      <c r="H18629" s="281"/>
      <c r="I18629" s="223"/>
    </row>
    <row r="18630" spans="5:9" x14ac:dyDescent="0.25">
      <c r="E18630" s="225"/>
      <c r="G18630" s="281"/>
      <c r="H18630" s="281"/>
      <c r="I18630" s="223"/>
    </row>
    <row r="18631" spans="5:9" x14ac:dyDescent="0.25">
      <c r="E18631" s="225"/>
      <c r="G18631" s="281"/>
      <c r="H18631" s="281"/>
      <c r="I18631" s="223"/>
    </row>
    <row r="18632" spans="5:9" x14ac:dyDescent="0.25">
      <c r="E18632" s="225"/>
      <c r="G18632" s="281"/>
      <c r="H18632" s="281"/>
      <c r="I18632" s="223"/>
    </row>
    <row r="18633" spans="5:9" x14ac:dyDescent="0.25">
      <c r="E18633" s="225"/>
      <c r="G18633" s="281"/>
      <c r="H18633" s="281"/>
      <c r="I18633" s="223"/>
    </row>
    <row r="18634" spans="5:9" x14ac:dyDescent="0.25">
      <c r="E18634" s="225"/>
      <c r="G18634" s="281"/>
      <c r="H18634" s="281"/>
      <c r="I18634" s="223"/>
    </row>
    <row r="18635" spans="5:9" x14ac:dyDescent="0.25">
      <c r="E18635" s="225"/>
      <c r="G18635" s="281"/>
      <c r="H18635" s="281"/>
      <c r="I18635" s="223"/>
    </row>
    <row r="18636" spans="5:9" x14ac:dyDescent="0.25">
      <c r="E18636" s="225"/>
      <c r="G18636" s="281"/>
      <c r="H18636" s="281"/>
      <c r="I18636" s="223"/>
    </row>
    <row r="18637" spans="5:9" x14ac:dyDescent="0.25">
      <c r="E18637" s="225"/>
      <c r="G18637" s="281"/>
      <c r="H18637" s="281"/>
      <c r="I18637" s="223"/>
    </row>
    <row r="18638" spans="5:9" x14ac:dyDescent="0.25">
      <c r="E18638" s="225"/>
      <c r="G18638" s="281"/>
      <c r="H18638" s="281"/>
      <c r="I18638" s="223"/>
    </row>
    <row r="18639" spans="5:9" x14ac:dyDescent="0.25">
      <c r="E18639" s="225"/>
      <c r="G18639" s="281"/>
      <c r="H18639" s="281"/>
      <c r="I18639" s="223"/>
    </row>
    <row r="18640" spans="5:9" x14ac:dyDescent="0.25">
      <c r="E18640" s="225"/>
      <c r="G18640" s="281"/>
      <c r="H18640" s="281"/>
      <c r="I18640" s="223"/>
    </row>
    <row r="18641" spans="5:9" x14ac:dyDescent="0.25">
      <c r="E18641" s="225"/>
      <c r="G18641" s="281"/>
      <c r="H18641" s="281"/>
      <c r="I18641" s="223"/>
    </row>
    <row r="18642" spans="5:9" x14ac:dyDescent="0.25">
      <c r="E18642" s="225"/>
      <c r="G18642" s="281"/>
      <c r="H18642" s="281"/>
      <c r="I18642" s="223"/>
    </row>
    <row r="18643" spans="5:9" x14ac:dyDescent="0.25">
      <c r="E18643" s="225"/>
      <c r="G18643" s="281"/>
      <c r="H18643" s="281"/>
      <c r="I18643" s="223"/>
    </row>
    <row r="18644" spans="5:9" x14ac:dyDescent="0.25">
      <c r="E18644" s="225"/>
      <c r="G18644" s="281"/>
      <c r="H18644" s="281"/>
      <c r="I18644" s="223"/>
    </row>
    <row r="18645" spans="5:9" x14ac:dyDescent="0.25">
      <c r="E18645" s="225"/>
      <c r="G18645" s="281"/>
      <c r="H18645" s="281"/>
      <c r="I18645" s="223"/>
    </row>
    <row r="18646" spans="5:9" x14ac:dyDescent="0.25">
      <c r="E18646" s="225"/>
      <c r="G18646" s="281"/>
      <c r="H18646" s="281"/>
      <c r="I18646" s="223"/>
    </row>
    <row r="18647" spans="5:9" x14ac:dyDescent="0.25">
      <c r="E18647" s="225"/>
      <c r="G18647" s="281"/>
      <c r="H18647" s="281"/>
      <c r="I18647" s="223"/>
    </row>
    <row r="18648" spans="5:9" x14ac:dyDescent="0.25">
      <c r="E18648" s="225"/>
      <c r="G18648" s="281"/>
      <c r="H18648" s="281"/>
      <c r="I18648" s="223"/>
    </row>
    <row r="18649" spans="5:9" x14ac:dyDescent="0.25">
      <c r="E18649" s="225"/>
      <c r="G18649" s="281"/>
      <c r="H18649" s="281"/>
      <c r="I18649" s="223"/>
    </row>
    <row r="18650" spans="5:9" x14ac:dyDescent="0.25">
      <c r="E18650" s="225"/>
      <c r="G18650" s="281"/>
      <c r="H18650" s="281"/>
      <c r="I18650" s="223"/>
    </row>
    <row r="18651" spans="5:9" x14ac:dyDescent="0.25">
      <c r="E18651" s="225"/>
      <c r="G18651" s="281"/>
      <c r="H18651" s="281"/>
      <c r="I18651" s="223"/>
    </row>
    <row r="18652" spans="5:9" x14ac:dyDescent="0.25">
      <c r="E18652" s="225"/>
      <c r="G18652" s="281"/>
      <c r="H18652" s="281"/>
      <c r="I18652" s="223"/>
    </row>
    <row r="18653" spans="5:9" x14ac:dyDescent="0.25">
      <c r="E18653" s="225"/>
      <c r="G18653" s="281"/>
      <c r="H18653" s="281"/>
      <c r="I18653" s="223"/>
    </row>
    <row r="18654" spans="5:9" x14ac:dyDescent="0.25">
      <c r="E18654" s="225"/>
      <c r="G18654" s="281"/>
      <c r="H18654" s="281"/>
      <c r="I18654" s="223"/>
    </row>
    <row r="18655" spans="5:9" x14ac:dyDescent="0.25">
      <c r="E18655" s="225"/>
      <c r="G18655" s="281"/>
      <c r="H18655" s="281"/>
      <c r="I18655" s="223"/>
    </row>
    <row r="18656" spans="5:9" x14ac:dyDescent="0.25">
      <c r="E18656" s="225"/>
      <c r="G18656" s="281"/>
      <c r="H18656" s="281"/>
      <c r="I18656" s="223"/>
    </row>
    <row r="18657" spans="5:9" x14ac:dyDescent="0.25">
      <c r="E18657" s="225"/>
      <c r="G18657" s="281"/>
      <c r="H18657" s="281"/>
      <c r="I18657" s="223"/>
    </row>
    <row r="18658" spans="5:9" x14ac:dyDescent="0.25">
      <c r="E18658" s="225"/>
      <c r="G18658" s="281"/>
      <c r="H18658" s="281"/>
      <c r="I18658" s="223"/>
    </row>
    <row r="18659" spans="5:9" x14ac:dyDescent="0.25">
      <c r="E18659" s="225"/>
      <c r="G18659" s="281"/>
      <c r="H18659" s="281"/>
      <c r="I18659" s="223"/>
    </row>
    <row r="18660" spans="5:9" x14ac:dyDescent="0.25">
      <c r="E18660" s="225"/>
      <c r="G18660" s="281"/>
      <c r="H18660" s="281"/>
      <c r="I18660" s="223"/>
    </row>
    <row r="18661" spans="5:9" x14ac:dyDescent="0.25">
      <c r="E18661" s="225"/>
      <c r="G18661" s="281"/>
      <c r="H18661" s="281"/>
      <c r="I18661" s="223"/>
    </row>
    <row r="18662" spans="5:9" x14ac:dyDescent="0.25">
      <c r="E18662" s="225"/>
      <c r="G18662" s="281"/>
      <c r="H18662" s="281"/>
      <c r="I18662" s="223"/>
    </row>
    <row r="18663" spans="5:9" x14ac:dyDescent="0.25">
      <c r="E18663" s="225"/>
      <c r="G18663" s="281"/>
      <c r="H18663" s="281"/>
      <c r="I18663" s="223"/>
    </row>
    <row r="18664" spans="5:9" x14ac:dyDescent="0.25">
      <c r="E18664" s="225"/>
      <c r="G18664" s="281"/>
      <c r="H18664" s="281"/>
      <c r="I18664" s="223"/>
    </row>
    <row r="18665" spans="5:9" x14ac:dyDescent="0.25">
      <c r="E18665" s="225"/>
      <c r="G18665" s="281"/>
      <c r="H18665" s="281"/>
      <c r="I18665" s="223"/>
    </row>
    <row r="18666" spans="5:9" x14ac:dyDescent="0.25">
      <c r="E18666" s="225"/>
      <c r="G18666" s="281"/>
      <c r="H18666" s="281"/>
      <c r="I18666" s="223"/>
    </row>
    <row r="18667" spans="5:9" x14ac:dyDescent="0.25">
      <c r="E18667" s="225"/>
      <c r="G18667" s="281"/>
      <c r="H18667" s="281"/>
      <c r="I18667" s="223"/>
    </row>
    <row r="18668" spans="5:9" x14ac:dyDescent="0.25">
      <c r="E18668" s="225"/>
      <c r="G18668" s="281"/>
      <c r="H18668" s="281"/>
      <c r="I18668" s="223"/>
    </row>
    <row r="18669" spans="5:9" x14ac:dyDescent="0.25">
      <c r="E18669" s="225"/>
      <c r="G18669" s="281"/>
      <c r="H18669" s="281"/>
      <c r="I18669" s="223"/>
    </row>
    <row r="18670" spans="5:9" x14ac:dyDescent="0.25">
      <c r="E18670" s="225"/>
      <c r="G18670" s="281"/>
      <c r="H18670" s="281"/>
      <c r="I18670" s="223"/>
    </row>
    <row r="18671" spans="5:9" x14ac:dyDescent="0.25">
      <c r="E18671" s="225"/>
      <c r="G18671" s="281"/>
      <c r="H18671" s="281"/>
      <c r="I18671" s="223"/>
    </row>
    <row r="18672" spans="5:9" x14ac:dyDescent="0.25">
      <c r="E18672" s="225"/>
      <c r="G18672" s="281"/>
      <c r="H18672" s="281"/>
      <c r="I18672" s="223"/>
    </row>
    <row r="18673" spans="5:9" x14ac:dyDescent="0.25">
      <c r="E18673" s="225"/>
      <c r="G18673" s="281"/>
      <c r="H18673" s="281"/>
      <c r="I18673" s="223"/>
    </row>
    <row r="18674" spans="5:9" x14ac:dyDescent="0.25">
      <c r="E18674" s="225"/>
      <c r="G18674" s="281"/>
      <c r="H18674" s="281"/>
      <c r="I18674" s="223"/>
    </row>
    <row r="18675" spans="5:9" x14ac:dyDescent="0.25">
      <c r="E18675" s="225"/>
      <c r="G18675" s="281"/>
      <c r="H18675" s="281"/>
      <c r="I18675" s="223"/>
    </row>
    <row r="18676" spans="5:9" x14ac:dyDescent="0.25">
      <c r="E18676" s="225"/>
      <c r="G18676" s="281"/>
      <c r="H18676" s="281"/>
      <c r="I18676" s="223"/>
    </row>
    <row r="18677" spans="5:9" x14ac:dyDescent="0.25">
      <c r="E18677" s="225"/>
      <c r="G18677" s="281"/>
      <c r="H18677" s="281"/>
      <c r="I18677" s="223"/>
    </row>
    <row r="18678" spans="5:9" x14ac:dyDescent="0.25">
      <c r="E18678" s="225"/>
      <c r="G18678" s="281"/>
      <c r="H18678" s="281"/>
      <c r="I18678" s="223"/>
    </row>
    <row r="18679" spans="5:9" x14ac:dyDescent="0.25">
      <c r="E18679" s="225"/>
      <c r="G18679" s="281"/>
      <c r="H18679" s="281"/>
      <c r="I18679" s="223"/>
    </row>
    <row r="18680" spans="5:9" x14ac:dyDescent="0.25">
      <c r="E18680" s="225"/>
      <c r="G18680" s="281"/>
      <c r="H18680" s="281"/>
      <c r="I18680" s="223"/>
    </row>
    <row r="18681" spans="5:9" x14ac:dyDescent="0.25">
      <c r="E18681" s="225"/>
      <c r="G18681" s="281"/>
      <c r="H18681" s="281"/>
      <c r="I18681" s="223"/>
    </row>
    <row r="18682" spans="5:9" x14ac:dyDescent="0.25">
      <c r="E18682" s="225"/>
      <c r="G18682" s="281"/>
      <c r="H18682" s="281"/>
      <c r="I18682" s="223"/>
    </row>
    <row r="18683" spans="5:9" x14ac:dyDescent="0.25">
      <c r="E18683" s="225"/>
      <c r="G18683" s="281"/>
      <c r="H18683" s="281"/>
      <c r="I18683" s="223"/>
    </row>
    <row r="18684" spans="5:9" x14ac:dyDescent="0.25">
      <c r="E18684" s="225"/>
      <c r="G18684" s="281"/>
      <c r="H18684" s="281"/>
      <c r="I18684" s="223"/>
    </row>
    <row r="18685" spans="5:9" x14ac:dyDescent="0.25">
      <c r="E18685" s="225"/>
      <c r="G18685" s="281"/>
      <c r="H18685" s="281"/>
      <c r="I18685" s="223"/>
    </row>
    <row r="18686" spans="5:9" x14ac:dyDescent="0.25">
      <c r="E18686" s="225"/>
      <c r="G18686" s="281"/>
      <c r="H18686" s="281"/>
      <c r="I18686" s="223"/>
    </row>
    <row r="18687" spans="5:9" x14ac:dyDescent="0.25">
      <c r="E18687" s="225"/>
      <c r="G18687" s="281"/>
      <c r="H18687" s="281"/>
      <c r="I18687" s="223"/>
    </row>
    <row r="18688" spans="5:9" x14ac:dyDescent="0.25">
      <c r="E18688" s="225"/>
      <c r="G18688" s="281"/>
      <c r="H18688" s="281"/>
      <c r="I18688" s="223"/>
    </row>
    <row r="18689" spans="5:9" x14ac:dyDescent="0.25">
      <c r="E18689" s="225"/>
      <c r="G18689" s="281"/>
      <c r="H18689" s="281"/>
      <c r="I18689" s="223"/>
    </row>
    <row r="18690" spans="5:9" x14ac:dyDescent="0.25">
      <c r="E18690" s="225"/>
      <c r="G18690" s="281"/>
      <c r="H18690" s="281"/>
      <c r="I18690" s="223"/>
    </row>
    <row r="18691" spans="5:9" x14ac:dyDescent="0.25">
      <c r="E18691" s="225"/>
      <c r="G18691" s="281"/>
      <c r="H18691" s="281"/>
      <c r="I18691" s="223"/>
    </row>
    <row r="18692" spans="5:9" x14ac:dyDescent="0.25">
      <c r="E18692" s="225"/>
      <c r="G18692" s="281"/>
      <c r="H18692" s="281"/>
      <c r="I18692" s="223"/>
    </row>
    <row r="18693" spans="5:9" x14ac:dyDescent="0.25">
      <c r="E18693" s="225"/>
      <c r="G18693" s="281"/>
      <c r="H18693" s="281"/>
      <c r="I18693" s="223"/>
    </row>
    <row r="18694" spans="5:9" x14ac:dyDescent="0.25">
      <c r="E18694" s="225"/>
      <c r="G18694" s="281"/>
      <c r="H18694" s="281"/>
      <c r="I18694" s="223"/>
    </row>
    <row r="18695" spans="5:9" x14ac:dyDescent="0.25">
      <c r="E18695" s="225"/>
      <c r="G18695" s="281"/>
      <c r="H18695" s="281"/>
      <c r="I18695" s="223"/>
    </row>
    <row r="18696" spans="5:9" x14ac:dyDescent="0.25">
      <c r="E18696" s="225"/>
      <c r="G18696" s="281"/>
      <c r="H18696" s="281"/>
      <c r="I18696" s="223"/>
    </row>
    <row r="18697" spans="5:9" x14ac:dyDescent="0.25">
      <c r="E18697" s="225"/>
      <c r="G18697" s="281"/>
      <c r="H18697" s="281"/>
      <c r="I18697" s="223"/>
    </row>
    <row r="18698" spans="5:9" x14ac:dyDescent="0.25">
      <c r="E18698" s="225"/>
      <c r="G18698" s="281"/>
      <c r="H18698" s="281"/>
      <c r="I18698" s="223"/>
    </row>
    <row r="18699" spans="5:9" x14ac:dyDescent="0.25">
      <c r="E18699" s="225"/>
      <c r="G18699" s="281"/>
      <c r="H18699" s="281"/>
      <c r="I18699" s="223"/>
    </row>
    <row r="18700" spans="5:9" x14ac:dyDescent="0.25">
      <c r="E18700" s="225"/>
      <c r="G18700" s="281"/>
      <c r="H18700" s="281"/>
      <c r="I18700" s="223"/>
    </row>
    <row r="18701" spans="5:9" x14ac:dyDescent="0.25">
      <c r="E18701" s="225"/>
      <c r="G18701" s="281"/>
      <c r="H18701" s="281"/>
      <c r="I18701" s="223"/>
    </row>
    <row r="18702" spans="5:9" x14ac:dyDescent="0.25">
      <c r="E18702" s="225"/>
      <c r="G18702" s="281"/>
      <c r="H18702" s="281"/>
      <c r="I18702" s="223"/>
    </row>
    <row r="18703" spans="5:9" x14ac:dyDescent="0.25">
      <c r="E18703" s="225"/>
      <c r="G18703" s="281"/>
      <c r="H18703" s="281"/>
      <c r="I18703" s="223"/>
    </row>
    <row r="18704" spans="5:9" x14ac:dyDescent="0.25">
      <c r="E18704" s="225"/>
      <c r="G18704" s="281"/>
      <c r="H18704" s="281"/>
      <c r="I18704" s="223"/>
    </row>
    <row r="18705" spans="5:9" x14ac:dyDescent="0.25">
      <c r="E18705" s="225"/>
      <c r="G18705" s="281"/>
      <c r="H18705" s="281"/>
      <c r="I18705" s="223"/>
    </row>
    <row r="18706" spans="5:9" x14ac:dyDescent="0.25">
      <c r="E18706" s="225"/>
      <c r="G18706" s="281"/>
      <c r="H18706" s="281"/>
      <c r="I18706" s="223"/>
    </row>
    <row r="18707" spans="5:9" x14ac:dyDescent="0.25">
      <c r="E18707" s="225"/>
      <c r="G18707" s="281"/>
      <c r="H18707" s="281"/>
      <c r="I18707" s="223"/>
    </row>
    <row r="18708" spans="5:9" x14ac:dyDescent="0.25">
      <c r="E18708" s="225"/>
      <c r="G18708" s="281"/>
      <c r="H18708" s="281"/>
      <c r="I18708" s="223"/>
    </row>
    <row r="18709" spans="5:9" x14ac:dyDescent="0.25">
      <c r="E18709" s="225"/>
      <c r="G18709" s="281"/>
      <c r="H18709" s="281"/>
      <c r="I18709" s="223"/>
    </row>
    <row r="18710" spans="5:9" x14ac:dyDescent="0.25">
      <c r="E18710" s="225"/>
      <c r="G18710" s="281"/>
      <c r="H18710" s="281"/>
      <c r="I18710" s="223"/>
    </row>
    <row r="18711" spans="5:9" x14ac:dyDescent="0.25">
      <c r="E18711" s="225"/>
      <c r="G18711" s="281"/>
      <c r="H18711" s="281"/>
      <c r="I18711" s="223"/>
    </row>
    <row r="18712" spans="5:9" x14ac:dyDescent="0.25">
      <c r="E18712" s="225"/>
      <c r="G18712" s="281"/>
      <c r="H18712" s="281"/>
      <c r="I18712" s="223"/>
    </row>
    <row r="18713" spans="5:9" x14ac:dyDescent="0.25">
      <c r="E18713" s="225"/>
      <c r="G18713" s="281"/>
      <c r="H18713" s="281"/>
      <c r="I18713" s="223"/>
    </row>
    <row r="18714" spans="5:9" x14ac:dyDescent="0.25">
      <c r="E18714" s="225"/>
      <c r="G18714" s="281"/>
      <c r="H18714" s="281"/>
      <c r="I18714" s="223"/>
    </row>
    <row r="18715" spans="5:9" x14ac:dyDescent="0.25">
      <c r="E18715" s="225"/>
      <c r="G18715" s="281"/>
      <c r="H18715" s="281"/>
      <c r="I18715" s="223"/>
    </row>
    <row r="18716" spans="5:9" x14ac:dyDescent="0.25">
      <c r="E18716" s="225"/>
      <c r="G18716" s="281"/>
      <c r="H18716" s="281"/>
      <c r="I18716" s="223"/>
    </row>
    <row r="18717" spans="5:9" x14ac:dyDescent="0.25">
      <c r="E18717" s="225"/>
      <c r="G18717" s="281"/>
      <c r="H18717" s="281"/>
      <c r="I18717" s="223"/>
    </row>
    <row r="18718" spans="5:9" x14ac:dyDescent="0.25">
      <c r="E18718" s="225"/>
      <c r="G18718" s="281"/>
      <c r="H18718" s="281"/>
      <c r="I18718" s="223"/>
    </row>
    <row r="18719" spans="5:9" x14ac:dyDescent="0.25">
      <c r="E18719" s="225"/>
      <c r="G18719" s="281"/>
      <c r="H18719" s="281"/>
      <c r="I18719" s="223"/>
    </row>
    <row r="18720" spans="5:9" x14ac:dyDescent="0.25">
      <c r="E18720" s="225"/>
      <c r="G18720" s="281"/>
      <c r="H18720" s="281"/>
      <c r="I18720" s="223"/>
    </row>
    <row r="18721" spans="5:9" x14ac:dyDescent="0.25">
      <c r="E18721" s="225"/>
      <c r="G18721" s="281"/>
      <c r="H18721" s="281"/>
      <c r="I18721" s="223"/>
    </row>
    <row r="18722" spans="5:9" x14ac:dyDescent="0.25">
      <c r="E18722" s="225"/>
      <c r="G18722" s="281"/>
      <c r="H18722" s="281"/>
      <c r="I18722" s="223"/>
    </row>
    <row r="18723" spans="5:9" x14ac:dyDescent="0.25">
      <c r="E18723" s="225"/>
      <c r="G18723" s="281"/>
      <c r="H18723" s="281"/>
      <c r="I18723" s="223"/>
    </row>
    <row r="18724" spans="5:9" x14ac:dyDescent="0.25">
      <c r="E18724" s="225"/>
      <c r="G18724" s="281"/>
      <c r="H18724" s="281"/>
      <c r="I18724" s="223"/>
    </row>
    <row r="18725" spans="5:9" x14ac:dyDescent="0.25">
      <c r="E18725" s="225"/>
      <c r="G18725" s="281"/>
      <c r="H18725" s="281"/>
      <c r="I18725" s="223"/>
    </row>
    <row r="18726" spans="5:9" x14ac:dyDescent="0.25">
      <c r="E18726" s="225"/>
      <c r="G18726" s="281"/>
      <c r="H18726" s="281"/>
      <c r="I18726" s="223"/>
    </row>
    <row r="18727" spans="5:9" x14ac:dyDescent="0.25">
      <c r="E18727" s="225"/>
      <c r="G18727" s="281"/>
      <c r="H18727" s="281"/>
      <c r="I18727" s="223"/>
    </row>
    <row r="18728" spans="5:9" x14ac:dyDescent="0.25">
      <c r="E18728" s="225"/>
      <c r="G18728" s="281"/>
      <c r="H18728" s="281"/>
      <c r="I18728" s="223"/>
    </row>
    <row r="18729" spans="5:9" x14ac:dyDescent="0.25">
      <c r="E18729" s="225"/>
      <c r="G18729" s="281"/>
      <c r="H18729" s="281"/>
      <c r="I18729" s="223"/>
    </row>
    <row r="18730" spans="5:9" x14ac:dyDescent="0.25">
      <c r="E18730" s="225"/>
      <c r="G18730" s="281"/>
      <c r="H18730" s="281"/>
      <c r="I18730" s="223"/>
    </row>
    <row r="18731" spans="5:9" x14ac:dyDescent="0.25">
      <c r="E18731" s="225"/>
      <c r="G18731" s="281"/>
      <c r="H18731" s="281"/>
      <c r="I18731" s="223"/>
    </row>
    <row r="18732" spans="5:9" x14ac:dyDescent="0.25">
      <c r="E18732" s="225"/>
      <c r="G18732" s="281"/>
      <c r="H18732" s="281"/>
      <c r="I18732" s="223"/>
    </row>
    <row r="18733" spans="5:9" x14ac:dyDescent="0.25">
      <c r="E18733" s="225"/>
      <c r="G18733" s="281"/>
      <c r="H18733" s="281"/>
      <c r="I18733" s="223"/>
    </row>
    <row r="18734" spans="5:9" x14ac:dyDescent="0.25">
      <c r="E18734" s="225"/>
      <c r="G18734" s="281"/>
      <c r="H18734" s="281"/>
      <c r="I18734" s="223"/>
    </row>
    <row r="18735" spans="5:9" x14ac:dyDescent="0.25">
      <c r="E18735" s="225"/>
      <c r="G18735" s="281"/>
      <c r="H18735" s="281"/>
      <c r="I18735" s="223"/>
    </row>
    <row r="18736" spans="5:9" x14ac:dyDescent="0.25">
      <c r="E18736" s="225"/>
      <c r="G18736" s="281"/>
      <c r="H18736" s="281"/>
      <c r="I18736" s="223"/>
    </row>
    <row r="18737" spans="5:9" x14ac:dyDescent="0.25">
      <c r="E18737" s="225"/>
      <c r="G18737" s="281"/>
      <c r="H18737" s="281"/>
      <c r="I18737" s="223"/>
    </row>
    <row r="18738" spans="5:9" x14ac:dyDescent="0.25">
      <c r="E18738" s="225"/>
      <c r="G18738" s="281"/>
      <c r="H18738" s="281"/>
      <c r="I18738" s="223"/>
    </row>
    <row r="18739" spans="5:9" x14ac:dyDescent="0.25">
      <c r="E18739" s="225"/>
      <c r="G18739" s="281"/>
      <c r="H18739" s="281"/>
      <c r="I18739" s="223"/>
    </row>
    <row r="18740" spans="5:9" x14ac:dyDescent="0.25">
      <c r="E18740" s="225"/>
      <c r="G18740" s="281"/>
      <c r="H18740" s="281"/>
      <c r="I18740" s="223"/>
    </row>
    <row r="18741" spans="5:9" x14ac:dyDescent="0.25">
      <c r="E18741" s="225"/>
      <c r="G18741" s="281"/>
      <c r="H18741" s="281"/>
      <c r="I18741" s="223"/>
    </row>
    <row r="18742" spans="5:9" x14ac:dyDescent="0.25">
      <c r="E18742" s="225"/>
      <c r="G18742" s="281"/>
      <c r="H18742" s="281"/>
      <c r="I18742" s="223"/>
    </row>
    <row r="18743" spans="5:9" x14ac:dyDescent="0.25">
      <c r="E18743" s="225"/>
      <c r="G18743" s="281"/>
      <c r="H18743" s="281"/>
      <c r="I18743" s="223"/>
    </row>
    <row r="18744" spans="5:9" x14ac:dyDescent="0.25">
      <c r="E18744" s="225"/>
      <c r="G18744" s="281"/>
      <c r="H18744" s="281"/>
      <c r="I18744" s="223"/>
    </row>
    <row r="18745" spans="5:9" x14ac:dyDescent="0.25">
      <c r="E18745" s="225"/>
      <c r="G18745" s="281"/>
      <c r="H18745" s="281"/>
      <c r="I18745" s="223"/>
    </row>
    <row r="18746" spans="5:9" x14ac:dyDescent="0.25">
      <c r="E18746" s="225"/>
      <c r="G18746" s="281"/>
      <c r="H18746" s="281"/>
      <c r="I18746" s="223"/>
    </row>
    <row r="18747" spans="5:9" x14ac:dyDescent="0.25">
      <c r="E18747" s="225"/>
      <c r="G18747" s="281"/>
      <c r="H18747" s="281"/>
      <c r="I18747" s="223"/>
    </row>
    <row r="18748" spans="5:9" x14ac:dyDescent="0.25">
      <c r="E18748" s="225"/>
      <c r="G18748" s="281"/>
      <c r="H18748" s="281"/>
      <c r="I18748" s="223"/>
    </row>
    <row r="18749" spans="5:9" x14ac:dyDescent="0.25">
      <c r="E18749" s="225"/>
      <c r="G18749" s="281"/>
      <c r="H18749" s="281"/>
      <c r="I18749" s="223"/>
    </row>
    <row r="18750" spans="5:9" x14ac:dyDescent="0.25">
      <c r="E18750" s="225"/>
      <c r="G18750" s="281"/>
      <c r="H18750" s="281"/>
      <c r="I18750" s="223"/>
    </row>
    <row r="18751" spans="5:9" x14ac:dyDescent="0.25">
      <c r="E18751" s="225"/>
      <c r="G18751" s="281"/>
      <c r="H18751" s="281"/>
      <c r="I18751" s="223"/>
    </row>
    <row r="18752" spans="5:9" x14ac:dyDescent="0.25">
      <c r="E18752" s="225"/>
      <c r="G18752" s="281"/>
      <c r="H18752" s="281"/>
      <c r="I18752" s="223"/>
    </row>
    <row r="18753" spans="5:9" x14ac:dyDescent="0.25">
      <c r="E18753" s="225"/>
      <c r="G18753" s="281"/>
      <c r="H18753" s="281"/>
      <c r="I18753" s="223"/>
    </row>
    <row r="18754" spans="5:9" x14ac:dyDescent="0.25">
      <c r="E18754" s="225"/>
      <c r="G18754" s="281"/>
      <c r="H18754" s="281"/>
      <c r="I18754" s="223"/>
    </row>
    <row r="18755" spans="5:9" x14ac:dyDescent="0.25">
      <c r="E18755" s="225"/>
      <c r="G18755" s="281"/>
      <c r="H18755" s="281"/>
      <c r="I18755" s="223"/>
    </row>
    <row r="18756" spans="5:9" x14ac:dyDescent="0.25">
      <c r="E18756" s="225"/>
      <c r="G18756" s="281"/>
      <c r="H18756" s="281"/>
      <c r="I18756" s="223"/>
    </row>
    <row r="18757" spans="5:9" x14ac:dyDescent="0.25">
      <c r="E18757" s="225"/>
      <c r="G18757" s="281"/>
      <c r="H18757" s="281"/>
      <c r="I18757" s="223"/>
    </row>
    <row r="18758" spans="5:9" x14ac:dyDescent="0.25">
      <c r="E18758" s="225"/>
      <c r="G18758" s="281"/>
      <c r="H18758" s="281"/>
      <c r="I18758" s="223"/>
    </row>
    <row r="18759" spans="5:9" x14ac:dyDescent="0.25">
      <c r="E18759" s="225"/>
      <c r="G18759" s="281"/>
      <c r="H18759" s="281"/>
      <c r="I18759" s="223"/>
    </row>
    <row r="18760" spans="5:9" x14ac:dyDescent="0.25">
      <c r="E18760" s="225"/>
      <c r="G18760" s="281"/>
      <c r="H18760" s="281"/>
      <c r="I18760" s="223"/>
    </row>
    <row r="18761" spans="5:9" x14ac:dyDescent="0.25">
      <c r="E18761" s="225"/>
      <c r="G18761" s="281"/>
      <c r="H18761" s="281"/>
      <c r="I18761" s="223"/>
    </row>
    <row r="18762" spans="5:9" x14ac:dyDescent="0.25">
      <c r="E18762" s="225"/>
      <c r="G18762" s="281"/>
      <c r="H18762" s="281"/>
      <c r="I18762" s="223"/>
    </row>
    <row r="18763" spans="5:9" x14ac:dyDescent="0.25">
      <c r="E18763" s="225"/>
      <c r="G18763" s="281"/>
      <c r="H18763" s="281"/>
      <c r="I18763" s="223"/>
    </row>
    <row r="18764" spans="5:9" x14ac:dyDescent="0.25">
      <c r="E18764" s="225"/>
      <c r="G18764" s="281"/>
      <c r="H18764" s="281"/>
      <c r="I18764" s="223"/>
    </row>
    <row r="18765" spans="5:9" x14ac:dyDescent="0.25">
      <c r="E18765" s="225"/>
      <c r="G18765" s="281"/>
      <c r="H18765" s="281"/>
      <c r="I18765" s="223"/>
    </row>
    <row r="18766" spans="5:9" x14ac:dyDescent="0.25">
      <c r="E18766" s="225"/>
      <c r="G18766" s="281"/>
      <c r="H18766" s="281"/>
      <c r="I18766" s="223"/>
    </row>
    <row r="18767" spans="5:9" x14ac:dyDescent="0.25">
      <c r="E18767" s="225"/>
      <c r="G18767" s="281"/>
      <c r="H18767" s="281"/>
      <c r="I18767" s="223"/>
    </row>
    <row r="18768" spans="5:9" x14ac:dyDescent="0.25">
      <c r="E18768" s="225"/>
      <c r="G18768" s="281"/>
      <c r="H18768" s="281"/>
      <c r="I18768" s="223"/>
    </row>
    <row r="18769" spans="5:9" x14ac:dyDescent="0.25">
      <c r="E18769" s="225"/>
      <c r="G18769" s="281"/>
      <c r="H18769" s="281"/>
      <c r="I18769" s="223"/>
    </row>
    <row r="18770" spans="5:9" x14ac:dyDescent="0.25">
      <c r="E18770" s="225"/>
      <c r="G18770" s="281"/>
      <c r="H18770" s="281"/>
      <c r="I18770" s="223"/>
    </row>
    <row r="18771" spans="5:9" x14ac:dyDescent="0.25">
      <c r="E18771" s="225"/>
      <c r="G18771" s="281"/>
      <c r="H18771" s="281"/>
      <c r="I18771" s="223"/>
    </row>
    <row r="18772" spans="5:9" x14ac:dyDescent="0.25">
      <c r="E18772" s="225"/>
      <c r="G18772" s="281"/>
      <c r="H18772" s="281"/>
      <c r="I18772" s="223"/>
    </row>
    <row r="18773" spans="5:9" x14ac:dyDescent="0.25">
      <c r="E18773" s="225"/>
      <c r="G18773" s="281"/>
      <c r="H18773" s="281"/>
      <c r="I18773" s="223"/>
    </row>
    <row r="18774" spans="5:9" x14ac:dyDescent="0.25">
      <c r="E18774" s="225"/>
      <c r="G18774" s="281"/>
      <c r="H18774" s="281"/>
      <c r="I18774" s="223"/>
    </row>
    <row r="18775" spans="5:9" x14ac:dyDescent="0.25">
      <c r="E18775" s="225"/>
      <c r="G18775" s="281"/>
      <c r="H18775" s="281"/>
      <c r="I18775" s="223"/>
    </row>
    <row r="18776" spans="5:9" x14ac:dyDescent="0.25">
      <c r="E18776" s="225"/>
      <c r="G18776" s="281"/>
      <c r="H18776" s="281"/>
      <c r="I18776" s="223"/>
    </row>
    <row r="18777" spans="5:9" x14ac:dyDescent="0.25">
      <c r="E18777" s="225"/>
      <c r="G18777" s="281"/>
      <c r="H18777" s="281"/>
      <c r="I18777" s="223"/>
    </row>
    <row r="18778" spans="5:9" x14ac:dyDescent="0.25">
      <c r="E18778" s="225"/>
      <c r="G18778" s="281"/>
      <c r="H18778" s="281"/>
      <c r="I18778" s="223"/>
    </row>
    <row r="18779" spans="5:9" x14ac:dyDescent="0.25">
      <c r="E18779" s="225"/>
      <c r="G18779" s="281"/>
      <c r="H18779" s="281"/>
      <c r="I18779" s="223"/>
    </row>
    <row r="18780" spans="5:9" x14ac:dyDescent="0.25">
      <c r="E18780" s="225"/>
      <c r="G18780" s="281"/>
      <c r="H18780" s="281"/>
      <c r="I18780" s="223"/>
    </row>
    <row r="18781" spans="5:9" x14ac:dyDescent="0.25">
      <c r="E18781" s="225"/>
      <c r="G18781" s="281"/>
      <c r="H18781" s="281"/>
      <c r="I18781" s="223"/>
    </row>
    <row r="18782" spans="5:9" x14ac:dyDescent="0.25">
      <c r="E18782" s="225"/>
      <c r="G18782" s="281"/>
      <c r="H18782" s="281"/>
      <c r="I18782" s="223"/>
    </row>
    <row r="18783" spans="5:9" x14ac:dyDescent="0.25">
      <c r="E18783" s="225"/>
      <c r="G18783" s="281"/>
      <c r="H18783" s="281"/>
      <c r="I18783" s="223"/>
    </row>
    <row r="18784" spans="5:9" x14ac:dyDescent="0.25">
      <c r="E18784" s="225"/>
      <c r="G18784" s="281"/>
      <c r="H18784" s="281"/>
      <c r="I18784" s="223"/>
    </row>
    <row r="18785" spans="5:9" x14ac:dyDescent="0.25">
      <c r="E18785" s="225"/>
      <c r="G18785" s="281"/>
      <c r="H18785" s="281"/>
      <c r="I18785" s="223"/>
    </row>
    <row r="18786" spans="5:9" x14ac:dyDescent="0.25">
      <c r="E18786" s="225"/>
      <c r="G18786" s="281"/>
      <c r="H18786" s="281"/>
      <c r="I18786" s="223"/>
    </row>
    <row r="18787" spans="5:9" x14ac:dyDescent="0.25">
      <c r="E18787" s="225"/>
      <c r="G18787" s="281"/>
      <c r="H18787" s="281"/>
      <c r="I18787" s="223"/>
    </row>
    <row r="18788" spans="5:9" x14ac:dyDescent="0.25">
      <c r="E18788" s="225"/>
      <c r="G18788" s="281"/>
      <c r="H18788" s="281"/>
      <c r="I18788" s="223"/>
    </row>
    <row r="18789" spans="5:9" x14ac:dyDescent="0.25">
      <c r="E18789" s="225"/>
      <c r="G18789" s="281"/>
      <c r="H18789" s="281"/>
      <c r="I18789" s="223"/>
    </row>
    <row r="18790" spans="5:9" x14ac:dyDescent="0.25">
      <c r="E18790" s="225"/>
      <c r="G18790" s="281"/>
      <c r="H18790" s="281"/>
      <c r="I18790" s="223"/>
    </row>
    <row r="18791" spans="5:9" x14ac:dyDescent="0.25">
      <c r="E18791" s="225"/>
      <c r="G18791" s="281"/>
      <c r="H18791" s="281"/>
      <c r="I18791" s="223"/>
    </row>
    <row r="18792" spans="5:9" x14ac:dyDescent="0.25">
      <c r="E18792" s="225"/>
      <c r="G18792" s="281"/>
      <c r="H18792" s="281"/>
      <c r="I18792" s="223"/>
    </row>
    <row r="18793" spans="5:9" x14ac:dyDescent="0.25">
      <c r="E18793" s="225"/>
      <c r="G18793" s="281"/>
      <c r="H18793" s="281"/>
      <c r="I18793" s="223"/>
    </row>
    <row r="18794" spans="5:9" x14ac:dyDescent="0.25">
      <c r="E18794" s="225"/>
      <c r="G18794" s="281"/>
      <c r="H18794" s="281"/>
      <c r="I18794" s="223"/>
    </row>
    <row r="18795" spans="5:9" x14ac:dyDescent="0.25">
      <c r="E18795" s="225"/>
      <c r="G18795" s="281"/>
      <c r="H18795" s="281"/>
      <c r="I18795" s="223"/>
    </row>
    <row r="18796" spans="5:9" x14ac:dyDescent="0.25">
      <c r="E18796" s="225"/>
      <c r="G18796" s="281"/>
      <c r="H18796" s="281"/>
      <c r="I18796" s="223"/>
    </row>
    <row r="18797" spans="5:9" x14ac:dyDescent="0.25">
      <c r="E18797" s="225"/>
      <c r="G18797" s="281"/>
      <c r="H18797" s="281"/>
      <c r="I18797" s="223"/>
    </row>
    <row r="18798" spans="5:9" x14ac:dyDescent="0.25">
      <c r="E18798" s="225"/>
      <c r="G18798" s="281"/>
      <c r="H18798" s="281"/>
      <c r="I18798" s="223"/>
    </row>
    <row r="18799" spans="5:9" x14ac:dyDescent="0.25">
      <c r="E18799" s="225"/>
      <c r="G18799" s="281"/>
      <c r="H18799" s="281"/>
      <c r="I18799" s="223"/>
    </row>
    <row r="18800" spans="5:9" x14ac:dyDescent="0.25">
      <c r="E18800" s="225"/>
      <c r="G18800" s="281"/>
      <c r="H18800" s="281"/>
      <c r="I18800" s="223"/>
    </row>
    <row r="18801" spans="5:9" x14ac:dyDescent="0.25">
      <c r="E18801" s="225"/>
      <c r="G18801" s="281"/>
      <c r="H18801" s="281"/>
      <c r="I18801" s="223"/>
    </row>
    <row r="18802" spans="5:9" x14ac:dyDescent="0.25">
      <c r="E18802" s="225"/>
      <c r="G18802" s="281"/>
      <c r="H18802" s="281"/>
      <c r="I18802" s="223"/>
    </row>
    <row r="18803" spans="5:9" x14ac:dyDescent="0.25">
      <c r="E18803" s="225"/>
      <c r="G18803" s="281"/>
      <c r="H18803" s="281"/>
      <c r="I18803" s="223"/>
    </row>
    <row r="18804" spans="5:9" x14ac:dyDescent="0.25">
      <c r="E18804" s="225"/>
      <c r="G18804" s="281"/>
      <c r="H18804" s="281"/>
      <c r="I18804" s="223"/>
    </row>
    <row r="18805" spans="5:9" x14ac:dyDescent="0.25">
      <c r="E18805" s="225"/>
      <c r="G18805" s="281"/>
      <c r="H18805" s="281"/>
      <c r="I18805" s="223"/>
    </row>
    <row r="18806" spans="5:9" x14ac:dyDescent="0.25">
      <c r="E18806" s="225"/>
      <c r="G18806" s="281"/>
      <c r="H18806" s="281"/>
      <c r="I18806" s="223"/>
    </row>
    <row r="18807" spans="5:9" x14ac:dyDescent="0.25">
      <c r="E18807" s="225"/>
      <c r="G18807" s="281"/>
      <c r="H18807" s="281"/>
      <c r="I18807" s="223"/>
    </row>
    <row r="18808" spans="5:9" x14ac:dyDescent="0.25">
      <c r="E18808" s="225"/>
      <c r="G18808" s="281"/>
      <c r="H18808" s="281"/>
      <c r="I18808" s="223"/>
    </row>
    <row r="18809" spans="5:9" x14ac:dyDescent="0.25">
      <c r="E18809" s="225"/>
      <c r="G18809" s="281"/>
      <c r="H18809" s="281"/>
      <c r="I18809" s="223"/>
    </row>
    <row r="18810" spans="5:9" x14ac:dyDescent="0.25">
      <c r="E18810" s="225"/>
      <c r="G18810" s="281"/>
      <c r="H18810" s="281"/>
      <c r="I18810" s="223"/>
    </row>
    <row r="18811" spans="5:9" x14ac:dyDescent="0.25">
      <c r="E18811" s="225"/>
      <c r="G18811" s="281"/>
      <c r="H18811" s="281"/>
      <c r="I18811" s="223"/>
    </row>
    <row r="18812" spans="5:9" x14ac:dyDescent="0.25">
      <c r="E18812" s="225"/>
      <c r="G18812" s="281"/>
      <c r="H18812" s="281"/>
      <c r="I18812" s="223"/>
    </row>
    <row r="18813" spans="5:9" x14ac:dyDescent="0.25">
      <c r="E18813" s="225"/>
      <c r="G18813" s="281"/>
      <c r="H18813" s="281"/>
      <c r="I18813" s="223"/>
    </row>
    <row r="18814" spans="5:9" x14ac:dyDescent="0.25">
      <c r="E18814" s="225"/>
      <c r="G18814" s="281"/>
      <c r="H18814" s="281"/>
      <c r="I18814" s="223"/>
    </row>
    <row r="18815" spans="5:9" x14ac:dyDescent="0.25">
      <c r="E18815" s="225"/>
      <c r="G18815" s="281"/>
      <c r="H18815" s="281"/>
      <c r="I18815" s="223"/>
    </row>
    <row r="18816" spans="5:9" x14ac:dyDescent="0.25">
      <c r="E18816" s="225"/>
      <c r="G18816" s="281"/>
      <c r="H18816" s="281"/>
      <c r="I18816" s="223"/>
    </row>
    <row r="18817" spans="5:9" x14ac:dyDescent="0.25">
      <c r="E18817" s="225"/>
      <c r="G18817" s="281"/>
      <c r="H18817" s="281"/>
      <c r="I18817" s="223"/>
    </row>
    <row r="18818" spans="5:9" x14ac:dyDescent="0.25">
      <c r="E18818" s="225"/>
      <c r="G18818" s="281"/>
      <c r="H18818" s="281"/>
      <c r="I18818" s="223"/>
    </row>
    <row r="18819" spans="5:9" x14ac:dyDescent="0.25">
      <c r="E18819" s="225"/>
      <c r="G18819" s="281"/>
      <c r="H18819" s="281"/>
      <c r="I18819" s="223"/>
    </row>
    <row r="18820" spans="5:9" x14ac:dyDescent="0.25">
      <c r="E18820" s="225"/>
      <c r="G18820" s="281"/>
      <c r="H18820" s="281"/>
      <c r="I18820" s="223"/>
    </row>
    <row r="18821" spans="5:9" x14ac:dyDescent="0.25">
      <c r="E18821" s="225"/>
      <c r="G18821" s="281"/>
      <c r="H18821" s="281"/>
      <c r="I18821" s="223"/>
    </row>
    <row r="18822" spans="5:9" x14ac:dyDescent="0.25">
      <c r="E18822" s="225"/>
      <c r="G18822" s="281"/>
      <c r="H18822" s="281"/>
      <c r="I18822" s="223"/>
    </row>
    <row r="18823" spans="5:9" x14ac:dyDescent="0.25">
      <c r="E18823" s="225"/>
      <c r="G18823" s="281"/>
      <c r="H18823" s="281"/>
      <c r="I18823" s="223"/>
    </row>
    <row r="18824" spans="5:9" x14ac:dyDescent="0.25">
      <c r="E18824" s="225"/>
      <c r="G18824" s="281"/>
      <c r="H18824" s="281"/>
      <c r="I18824" s="223"/>
    </row>
    <row r="18825" spans="5:9" x14ac:dyDescent="0.25">
      <c r="E18825" s="225"/>
      <c r="G18825" s="281"/>
      <c r="H18825" s="281"/>
      <c r="I18825" s="223"/>
    </row>
    <row r="18826" spans="5:9" x14ac:dyDescent="0.25">
      <c r="E18826" s="225"/>
      <c r="G18826" s="281"/>
      <c r="H18826" s="281"/>
      <c r="I18826" s="223"/>
    </row>
    <row r="18827" spans="5:9" x14ac:dyDescent="0.25">
      <c r="E18827" s="225"/>
      <c r="G18827" s="281"/>
      <c r="H18827" s="281"/>
      <c r="I18827" s="223"/>
    </row>
    <row r="18828" spans="5:9" x14ac:dyDescent="0.25">
      <c r="E18828" s="225"/>
      <c r="G18828" s="281"/>
      <c r="H18828" s="281"/>
      <c r="I18828" s="223"/>
    </row>
    <row r="18829" spans="5:9" x14ac:dyDescent="0.25">
      <c r="E18829" s="225"/>
      <c r="G18829" s="281"/>
      <c r="H18829" s="281"/>
      <c r="I18829" s="223"/>
    </row>
    <row r="18830" spans="5:9" x14ac:dyDescent="0.25">
      <c r="E18830" s="225"/>
      <c r="G18830" s="281"/>
      <c r="H18830" s="281"/>
      <c r="I18830" s="223"/>
    </row>
    <row r="18831" spans="5:9" x14ac:dyDescent="0.25">
      <c r="E18831" s="225"/>
      <c r="G18831" s="281"/>
      <c r="H18831" s="281"/>
      <c r="I18831" s="223"/>
    </row>
    <row r="18832" spans="5:9" x14ac:dyDescent="0.25">
      <c r="E18832" s="225"/>
      <c r="G18832" s="281"/>
      <c r="H18832" s="281"/>
      <c r="I18832" s="223"/>
    </row>
    <row r="18833" spans="5:9" x14ac:dyDescent="0.25">
      <c r="E18833" s="225"/>
      <c r="G18833" s="281"/>
      <c r="H18833" s="281"/>
      <c r="I18833" s="223"/>
    </row>
    <row r="18834" spans="5:9" x14ac:dyDescent="0.25">
      <c r="E18834" s="225"/>
      <c r="G18834" s="281"/>
      <c r="H18834" s="281"/>
      <c r="I18834" s="223"/>
    </row>
    <row r="18835" spans="5:9" x14ac:dyDescent="0.25">
      <c r="E18835" s="225"/>
      <c r="G18835" s="281"/>
      <c r="H18835" s="281"/>
      <c r="I18835" s="223"/>
    </row>
    <row r="18836" spans="5:9" x14ac:dyDescent="0.25">
      <c r="E18836" s="225"/>
      <c r="G18836" s="281"/>
      <c r="H18836" s="281"/>
      <c r="I18836" s="223"/>
    </row>
    <row r="18837" spans="5:9" x14ac:dyDescent="0.25">
      <c r="E18837" s="225"/>
      <c r="G18837" s="281"/>
      <c r="H18837" s="281"/>
      <c r="I18837" s="223"/>
    </row>
    <row r="18838" spans="5:9" x14ac:dyDescent="0.25">
      <c r="E18838" s="225"/>
      <c r="G18838" s="281"/>
      <c r="H18838" s="281"/>
      <c r="I18838" s="223"/>
    </row>
    <row r="18839" spans="5:9" x14ac:dyDescent="0.25">
      <c r="E18839" s="225"/>
      <c r="G18839" s="281"/>
      <c r="H18839" s="281"/>
      <c r="I18839" s="223"/>
    </row>
    <row r="18840" spans="5:9" x14ac:dyDescent="0.25">
      <c r="E18840" s="225"/>
      <c r="G18840" s="281"/>
      <c r="H18840" s="281"/>
      <c r="I18840" s="223"/>
    </row>
    <row r="18841" spans="5:9" x14ac:dyDescent="0.25">
      <c r="E18841" s="225"/>
      <c r="G18841" s="281"/>
      <c r="H18841" s="281"/>
      <c r="I18841" s="223"/>
    </row>
    <row r="18842" spans="5:9" x14ac:dyDescent="0.25">
      <c r="E18842" s="225"/>
      <c r="G18842" s="281"/>
      <c r="H18842" s="281"/>
      <c r="I18842" s="223"/>
    </row>
    <row r="18843" spans="5:9" x14ac:dyDescent="0.25">
      <c r="E18843" s="225"/>
      <c r="G18843" s="281"/>
      <c r="H18843" s="281"/>
      <c r="I18843" s="223"/>
    </row>
    <row r="18844" spans="5:9" x14ac:dyDescent="0.25">
      <c r="E18844" s="225"/>
      <c r="G18844" s="281"/>
      <c r="H18844" s="281"/>
      <c r="I18844" s="223"/>
    </row>
    <row r="18845" spans="5:9" x14ac:dyDescent="0.25">
      <c r="E18845" s="225"/>
      <c r="G18845" s="281"/>
      <c r="H18845" s="281"/>
      <c r="I18845" s="223"/>
    </row>
    <row r="18846" spans="5:9" x14ac:dyDescent="0.25">
      <c r="E18846" s="225"/>
      <c r="G18846" s="281"/>
      <c r="H18846" s="281"/>
      <c r="I18846" s="223"/>
    </row>
    <row r="18847" spans="5:9" x14ac:dyDescent="0.25">
      <c r="E18847" s="225"/>
      <c r="G18847" s="281"/>
      <c r="H18847" s="281"/>
      <c r="I18847" s="223"/>
    </row>
    <row r="18848" spans="5:9" x14ac:dyDescent="0.25">
      <c r="E18848" s="225"/>
      <c r="G18848" s="281"/>
      <c r="H18848" s="281"/>
      <c r="I18848" s="223"/>
    </row>
    <row r="18849" spans="5:9" x14ac:dyDescent="0.25">
      <c r="E18849" s="225"/>
      <c r="G18849" s="281"/>
      <c r="H18849" s="281"/>
      <c r="I18849" s="223"/>
    </row>
    <row r="18850" spans="5:9" x14ac:dyDescent="0.25">
      <c r="E18850" s="225"/>
      <c r="G18850" s="281"/>
      <c r="H18850" s="281"/>
      <c r="I18850" s="223"/>
    </row>
    <row r="18851" spans="5:9" x14ac:dyDescent="0.25">
      <c r="E18851" s="225"/>
      <c r="G18851" s="281"/>
      <c r="H18851" s="281"/>
      <c r="I18851" s="223"/>
    </row>
    <row r="18852" spans="5:9" x14ac:dyDescent="0.25">
      <c r="E18852" s="225"/>
      <c r="G18852" s="281"/>
      <c r="H18852" s="281"/>
      <c r="I18852" s="223"/>
    </row>
    <row r="18853" spans="5:9" x14ac:dyDescent="0.25">
      <c r="E18853" s="225"/>
      <c r="G18853" s="281"/>
      <c r="H18853" s="281"/>
      <c r="I18853" s="223"/>
    </row>
    <row r="18854" spans="5:9" x14ac:dyDescent="0.25">
      <c r="E18854" s="225"/>
      <c r="G18854" s="281"/>
      <c r="H18854" s="281"/>
      <c r="I18854" s="223"/>
    </row>
    <row r="18855" spans="5:9" x14ac:dyDescent="0.25">
      <c r="E18855" s="225"/>
      <c r="G18855" s="281"/>
      <c r="H18855" s="281"/>
      <c r="I18855" s="223"/>
    </row>
    <row r="18856" spans="5:9" x14ac:dyDescent="0.25">
      <c r="E18856" s="225"/>
      <c r="G18856" s="281"/>
      <c r="H18856" s="281"/>
      <c r="I18856" s="223"/>
    </row>
    <row r="18857" spans="5:9" x14ac:dyDescent="0.25">
      <c r="E18857" s="225"/>
      <c r="G18857" s="281"/>
      <c r="H18857" s="281"/>
      <c r="I18857" s="223"/>
    </row>
    <row r="18858" spans="5:9" x14ac:dyDescent="0.25">
      <c r="E18858" s="225"/>
      <c r="G18858" s="281"/>
      <c r="H18858" s="281"/>
      <c r="I18858" s="223"/>
    </row>
    <row r="18859" spans="5:9" x14ac:dyDescent="0.25">
      <c r="E18859" s="225"/>
      <c r="G18859" s="281"/>
      <c r="H18859" s="281"/>
      <c r="I18859" s="223"/>
    </row>
    <row r="18860" spans="5:9" x14ac:dyDescent="0.25">
      <c r="E18860" s="225"/>
      <c r="G18860" s="281"/>
      <c r="H18860" s="281"/>
      <c r="I18860" s="223"/>
    </row>
    <row r="18861" spans="5:9" x14ac:dyDescent="0.25">
      <c r="E18861" s="225"/>
      <c r="G18861" s="281"/>
      <c r="H18861" s="281"/>
      <c r="I18861" s="223"/>
    </row>
    <row r="18862" spans="5:9" x14ac:dyDescent="0.25">
      <c r="E18862" s="225"/>
      <c r="G18862" s="281"/>
      <c r="H18862" s="281"/>
      <c r="I18862" s="223"/>
    </row>
    <row r="18863" spans="5:9" x14ac:dyDescent="0.25">
      <c r="E18863" s="225"/>
      <c r="G18863" s="281"/>
      <c r="H18863" s="281"/>
      <c r="I18863" s="223"/>
    </row>
    <row r="18864" spans="5:9" x14ac:dyDescent="0.25">
      <c r="E18864" s="225"/>
      <c r="G18864" s="281"/>
      <c r="H18864" s="281"/>
      <c r="I18864" s="223"/>
    </row>
    <row r="18865" spans="5:9" x14ac:dyDescent="0.25">
      <c r="E18865" s="225"/>
      <c r="G18865" s="281"/>
      <c r="H18865" s="281"/>
      <c r="I18865" s="223"/>
    </row>
    <row r="18866" spans="5:9" x14ac:dyDescent="0.25">
      <c r="E18866" s="225"/>
      <c r="G18866" s="281"/>
      <c r="H18866" s="281"/>
      <c r="I18866" s="223"/>
    </row>
    <row r="18867" spans="5:9" x14ac:dyDescent="0.25">
      <c r="E18867" s="225"/>
      <c r="G18867" s="281"/>
      <c r="H18867" s="281"/>
      <c r="I18867" s="223"/>
    </row>
    <row r="18868" spans="5:9" x14ac:dyDescent="0.25">
      <c r="E18868" s="225"/>
      <c r="G18868" s="281"/>
      <c r="H18868" s="281"/>
      <c r="I18868" s="223"/>
    </row>
    <row r="18869" spans="5:9" x14ac:dyDescent="0.25">
      <c r="E18869" s="225"/>
      <c r="G18869" s="281"/>
      <c r="H18869" s="281"/>
      <c r="I18869" s="223"/>
    </row>
    <row r="18870" spans="5:9" x14ac:dyDescent="0.25">
      <c r="E18870" s="225"/>
      <c r="G18870" s="281"/>
      <c r="H18870" s="281"/>
      <c r="I18870" s="223"/>
    </row>
    <row r="18871" spans="5:9" x14ac:dyDescent="0.25">
      <c r="E18871" s="225"/>
      <c r="G18871" s="281"/>
      <c r="H18871" s="281"/>
      <c r="I18871" s="223"/>
    </row>
    <row r="18872" spans="5:9" x14ac:dyDescent="0.25">
      <c r="E18872" s="225"/>
      <c r="G18872" s="281"/>
      <c r="H18872" s="281"/>
      <c r="I18872" s="223"/>
    </row>
    <row r="18873" spans="5:9" x14ac:dyDescent="0.25">
      <c r="E18873" s="225"/>
      <c r="G18873" s="281"/>
      <c r="H18873" s="281"/>
      <c r="I18873" s="223"/>
    </row>
    <row r="18874" spans="5:9" x14ac:dyDescent="0.25">
      <c r="E18874" s="225"/>
      <c r="G18874" s="281"/>
      <c r="H18874" s="281"/>
      <c r="I18874" s="223"/>
    </row>
    <row r="18875" spans="5:9" x14ac:dyDescent="0.25">
      <c r="E18875" s="225"/>
      <c r="G18875" s="281"/>
      <c r="H18875" s="281"/>
      <c r="I18875" s="223"/>
    </row>
    <row r="18876" spans="5:9" x14ac:dyDescent="0.25">
      <c r="E18876" s="225"/>
      <c r="G18876" s="281"/>
      <c r="H18876" s="281"/>
      <c r="I18876" s="223"/>
    </row>
    <row r="18877" spans="5:9" x14ac:dyDescent="0.25">
      <c r="E18877" s="225"/>
      <c r="G18877" s="281"/>
      <c r="H18877" s="281"/>
      <c r="I18877" s="223"/>
    </row>
    <row r="18878" spans="5:9" x14ac:dyDescent="0.25">
      <c r="E18878" s="225"/>
      <c r="G18878" s="281"/>
      <c r="H18878" s="281"/>
      <c r="I18878" s="223"/>
    </row>
    <row r="18879" spans="5:9" x14ac:dyDescent="0.25">
      <c r="E18879" s="225"/>
      <c r="G18879" s="281"/>
      <c r="H18879" s="281"/>
      <c r="I18879" s="223"/>
    </row>
    <row r="18880" spans="5:9" x14ac:dyDescent="0.25">
      <c r="E18880" s="225"/>
      <c r="G18880" s="281"/>
      <c r="H18880" s="281"/>
      <c r="I18880" s="223"/>
    </row>
    <row r="18881" spans="5:9" x14ac:dyDescent="0.25">
      <c r="E18881" s="225"/>
      <c r="G18881" s="281"/>
      <c r="H18881" s="281"/>
      <c r="I18881" s="223"/>
    </row>
    <row r="18882" spans="5:9" x14ac:dyDescent="0.25">
      <c r="E18882" s="225"/>
      <c r="G18882" s="281"/>
      <c r="H18882" s="281"/>
      <c r="I18882" s="223"/>
    </row>
    <row r="18883" spans="5:9" x14ac:dyDescent="0.25">
      <c r="E18883" s="225"/>
      <c r="G18883" s="281"/>
      <c r="H18883" s="281"/>
      <c r="I18883" s="223"/>
    </row>
    <row r="18884" spans="5:9" x14ac:dyDescent="0.25">
      <c r="E18884" s="225"/>
      <c r="G18884" s="281"/>
      <c r="H18884" s="281"/>
      <c r="I18884" s="223"/>
    </row>
    <row r="18885" spans="5:9" x14ac:dyDescent="0.25">
      <c r="E18885" s="225"/>
      <c r="G18885" s="281"/>
      <c r="H18885" s="281"/>
      <c r="I18885" s="223"/>
    </row>
    <row r="18886" spans="5:9" x14ac:dyDescent="0.25">
      <c r="E18886" s="225"/>
      <c r="G18886" s="281"/>
      <c r="H18886" s="281"/>
      <c r="I18886" s="223"/>
    </row>
    <row r="18887" spans="5:9" x14ac:dyDescent="0.25">
      <c r="E18887" s="225"/>
      <c r="G18887" s="281"/>
      <c r="H18887" s="281"/>
      <c r="I18887" s="223"/>
    </row>
    <row r="18888" spans="5:9" x14ac:dyDescent="0.25">
      <c r="E18888" s="225"/>
      <c r="G18888" s="281"/>
      <c r="H18888" s="281"/>
      <c r="I18888" s="223"/>
    </row>
    <row r="18889" spans="5:9" x14ac:dyDescent="0.25">
      <c r="E18889" s="225"/>
      <c r="G18889" s="281"/>
      <c r="H18889" s="281"/>
      <c r="I18889" s="223"/>
    </row>
    <row r="18890" spans="5:9" x14ac:dyDescent="0.25">
      <c r="E18890" s="225"/>
      <c r="G18890" s="281"/>
      <c r="H18890" s="281"/>
      <c r="I18890" s="223"/>
    </row>
    <row r="18891" spans="5:9" x14ac:dyDescent="0.25">
      <c r="E18891" s="225"/>
      <c r="G18891" s="281"/>
      <c r="H18891" s="281"/>
      <c r="I18891" s="223"/>
    </row>
    <row r="18892" spans="5:9" x14ac:dyDescent="0.25">
      <c r="E18892" s="225"/>
      <c r="G18892" s="281"/>
      <c r="H18892" s="281"/>
      <c r="I18892" s="223"/>
    </row>
    <row r="18893" spans="5:9" x14ac:dyDescent="0.25">
      <c r="E18893" s="225"/>
      <c r="G18893" s="281"/>
      <c r="H18893" s="281"/>
      <c r="I18893" s="223"/>
    </row>
    <row r="18894" spans="5:9" x14ac:dyDescent="0.25">
      <c r="E18894" s="225"/>
      <c r="G18894" s="281"/>
      <c r="H18894" s="281"/>
      <c r="I18894" s="223"/>
    </row>
    <row r="18895" spans="5:9" x14ac:dyDescent="0.25">
      <c r="E18895" s="225"/>
      <c r="G18895" s="281"/>
      <c r="H18895" s="281"/>
      <c r="I18895" s="223"/>
    </row>
    <row r="18896" spans="5:9" x14ac:dyDescent="0.25">
      <c r="E18896" s="225"/>
      <c r="G18896" s="281"/>
      <c r="H18896" s="281"/>
      <c r="I18896" s="223"/>
    </row>
    <row r="18897" spans="5:9" x14ac:dyDescent="0.25">
      <c r="E18897" s="225"/>
      <c r="G18897" s="281"/>
      <c r="H18897" s="281"/>
      <c r="I18897" s="223"/>
    </row>
    <row r="18898" spans="5:9" x14ac:dyDescent="0.25">
      <c r="E18898" s="225"/>
      <c r="G18898" s="281"/>
      <c r="H18898" s="281"/>
      <c r="I18898" s="223"/>
    </row>
    <row r="18899" spans="5:9" x14ac:dyDescent="0.25">
      <c r="E18899" s="225"/>
      <c r="G18899" s="281"/>
      <c r="H18899" s="281"/>
      <c r="I18899" s="223"/>
    </row>
    <row r="18900" spans="5:9" x14ac:dyDescent="0.25">
      <c r="E18900" s="225"/>
      <c r="G18900" s="281"/>
      <c r="H18900" s="281"/>
      <c r="I18900" s="223"/>
    </row>
    <row r="18901" spans="5:9" x14ac:dyDescent="0.25">
      <c r="E18901" s="225"/>
      <c r="G18901" s="281"/>
      <c r="H18901" s="281"/>
      <c r="I18901" s="223"/>
    </row>
    <row r="18902" spans="5:9" x14ac:dyDescent="0.25">
      <c r="E18902" s="225"/>
      <c r="G18902" s="281"/>
      <c r="H18902" s="281"/>
      <c r="I18902" s="223"/>
    </row>
    <row r="18903" spans="5:9" x14ac:dyDescent="0.25">
      <c r="E18903" s="225"/>
      <c r="G18903" s="281"/>
      <c r="H18903" s="281"/>
      <c r="I18903" s="223"/>
    </row>
    <row r="18904" spans="5:9" x14ac:dyDescent="0.25">
      <c r="E18904" s="225"/>
      <c r="G18904" s="281"/>
      <c r="H18904" s="281"/>
      <c r="I18904" s="223"/>
    </row>
    <row r="18905" spans="5:9" x14ac:dyDescent="0.25">
      <c r="E18905" s="225"/>
      <c r="G18905" s="281"/>
      <c r="H18905" s="281"/>
      <c r="I18905" s="223"/>
    </row>
    <row r="18906" spans="5:9" x14ac:dyDescent="0.25">
      <c r="E18906" s="225"/>
      <c r="G18906" s="281"/>
      <c r="H18906" s="281"/>
      <c r="I18906" s="223"/>
    </row>
    <row r="18907" spans="5:9" x14ac:dyDescent="0.25">
      <c r="E18907" s="225"/>
      <c r="G18907" s="281"/>
      <c r="H18907" s="281"/>
      <c r="I18907" s="223"/>
    </row>
    <row r="18908" spans="5:9" x14ac:dyDescent="0.25">
      <c r="E18908" s="225"/>
      <c r="G18908" s="281"/>
      <c r="H18908" s="281"/>
      <c r="I18908" s="223"/>
    </row>
    <row r="18909" spans="5:9" x14ac:dyDescent="0.25">
      <c r="E18909" s="225"/>
      <c r="G18909" s="281"/>
      <c r="H18909" s="281"/>
      <c r="I18909" s="223"/>
    </row>
    <row r="18910" spans="5:9" x14ac:dyDescent="0.25">
      <c r="E18910" s="225"/>
      <c r="G18910" s="281"/>
      <c r="H18910" s="281"/>
      <c r="I18910" s="223"/>
    </row>
    <row r="18911" spans="5:9" x14ac:dyDescent="0.25">
      <c r="E18911" s="225"/>
      <c r="G18911" s="281"/>
      <c r="H18911" s="281"/>
      <c r="I18911" s="223"/>
    </row>
    <row r="18912" spans="5:9" x14ac:dyDescent="0.25">
      <c r="E18912" s="225"/>
      <c r="G18912" s="281"/>
      <c r="H18912" s="281"/>
      <c r="I18912" s="223"/>
    </row>
    <row r="18913" spans="5:9" x14ac:dyDescent="0.25">
      <c r="E18913" s="225"/>
      <c r="G18913" s="281"/>
      <c r="H18913" s="281"/>
      <c r="I18913" s="223"/>
    </row>
    <row r="18914" spans="5:9" x14ac:dyDescent="0.25">
      <c r="E18914" s="225"/>
      <c r="G18914" s="281"/>
      <c r="H18914" s="281"/>
      <c r="I18914" s="223"/>
    </row>
    <row r="18915" spans="5:9" x14ac:dyDescent="0.25">
      <c r="E18915" s="225"/>
      <c r="G18915" s="281"/>
      <c r="H18915" s="281"/>
      <c r="I18915" s="223"/>
    </row>
    <row r="18916" spans="5:9" x14ac:dyDescent="0.25">
      <c r="E18916" s="225"/>
      <c r="G18916" s="281"/>
      <c r="H18916" s="281"/>
      <c r="I18916" s="223"/>
    </row>
    <row r="18917" spans="5:9" x14ac:dyDescent="0.25">
      <c r="E18917" s="225"/>
      <c r="G18917" s="281"/>
      <c r="H18917" s="281"/>
      <c r="I18917" s="223"/>
    </row>
    <row r="18918" spans="5:9" x14ac:dyDescent="0.25">
      <c r="E18918" s="225"/>
      <c r="G18918" s="281"/>
      <c r="H18918" s="281"/>
      <c r="I18918" s="223"/>
    </row>
    <row r="18919" spans="5:9" x14ac:dyDescent="0.25">
      <c r="E18919" s="225"/>
      <c r="G18919" s="281"/>
      <c r="H18919" s="281"/>
      <c r="I18919" s="223"/>
    </row>
    <row r="18920" spans="5:9" x14ac:dyDescent="0.25">
      <c r="E18920" s="225"/>
      <c r="G18920" s="281"/>
      <c r="H18920" s="281"/>
      <c r="I18920" s="223"/>
    </row>
    <row r="18921" spans="5:9" x14ac:dyDescent="0.25">
      <c r="E18921" s="225"/>
      <c r="G18921" s="281"/>
      <c r="H18921" s="281"/>
      <c r="I18921" s="223"/>
    </row>
    <row r="18922" spans="5:9" x14ac:dyDescent="0.25">
      <c r="E18922" s="225"/>
      <c r="G18922" s="281"/>
      <c r="H18922" s="281"/>
      <c r="I18922" s="223"/>
    </row>
    <row r="18923" spans="5:9" x14ac:dyDescent="0.25">
      <c r="E18923" s="225"/>
      <c r="G18923" s="281"/>
      <c r="H18923" s="281"/>
      <c r="I18923" s="223"/>
    </row>
    <row r="18924" spans="5:9" x14ac:dyDescent="0.25">
      <c r="E18924" s="225"/>
      <c r="G18924" s="281"/>
      <c r="H18924" s="281"/>
      <c r="I18924" s="223"/>
    </row>
    <row r="18925" spans="5:9" x14ac:dyDescent="0.25">
      <c r="E18925" s="225"/>
      <c r="G18925" s="281"/>
      <c r="H18925" s="281"/>
      <c r="I18925" s="223"/>
    </row>
    <row r="18926" spans="5:9" x14ac:dyDescent="0.25">
      <c r="E18926" s="225"/>
      <c r="G18926" s="281"/>
      <c r="H18926" s="281"/>
      <c r="I18926" s="223"/>
    </row>
    <row r="18927" spans="5:9" x14ac:dyDescent="0.25">
      <c r="E18927" s="225"/>
      <c r="G18927" s="281"/>
      <c r="H18927" s="281"/>
      <c r="I18927" s="223"/>
    </row>
    <row r="18928" spans="5:9" x14ac:dyDescent="0.25">
      <c r="E18928" s="225"/>
      <c r="G18928" s="281"/>
      <c r="H18928" s="281"/>
      <c r="I18928" s="223"/>
    </row>
    <row r="18929" spans="5:9" x14ac:dyDescent="0.25">
      <c r="E18929" s="225"/>
      <c r="G18929" s="281"/>
      <c r="H18929" s="281"/>
      <c r="I18929" s="223"/>
    </row>
    <row r="18930" spans="5:9" x14ac:dyDescent="0.25">
      <c r="E18930" s="225"/>
      <c r="G18930" s="281"/>
      <c r="H18930" s="281"/>
      <c r="I18930" s="223"/>
    </row>
    <row r="18931" spans="5:9" x14ac:dyDescent="0.25">
      <c r="E18931" s="225"/>
      <c r="G18931" s="281"/>
      <c r="H18931" s="281"/>
      <c r="I18931" s="223"/>
    </row>
    <row r="18932" spans="5:9" x14ac:dyDescent="0.25">
      <c r="E18932" s="225"/>
      <c r="G18932" s="281"/>
      <c r="H18932" s="281"/>
      <c r="I18932" s="223"/>
    </row>
    <row r="18933" spans="5:9" x14ac:dyDescent="0.25">
      <c r="E18933" s="225"/>
      <c r="G18933" s="281"/>
      <c r="H18933" s="281"/>
      <c r="I18933" s="223"/>
    </row>
    <row r="18934" spans="5:9" x14ac:dyDescent="0.25">
      <c r="E18934" s="225"/>
      <c r="G18934" s="281"/>
      <c r="H18934" s="281"/>
      <c r="I18934" s="223"/>
    </row>
    <row r="18935" spans="5:9" x14ac:dyDescent="0.25">
      <c r="E18935" s="225"/>
      <c r="G18935" s="281"/>
      <c r="H18935" s="281"/>
      <c r="I18935" s="223"/>
    </row>
    <row r="18936" spans="5:9" x14ac:dyDescent="0.25">
      <c r="E18936" s="225"/>
      <c r="G18936" s="281"/>
      <c r="H18936" s="281"/>
      <c r="I18936" s="223"/>
    </row>
    <row r="18937" spans="5:9" x14ac:dyDescent="0.25">
      <c r="E18937" s="225"/>
      <c r="G18937" s="281"/>
      <c r="H18937" s="281"/>
      <c r="I18937" s="223"/>
    </row>
    <row r="18938" spans="5:9" x14ac:dyDescent="0.25">
      <c r="E18938" s="225"/>
      <c r="G18938" s="281"/>
      <c r="H18938" s="281"/>
      <c r="I18938" s="223"/>
    </row>
    <row r="18939" spans="5:9" x14ac:dyDescent="0.25">
      <c r="E18939" s="225"/>
      <c r="G18939" s="281"/>
      <c r="H18939" s="281"/>
      <c r="I18939" s="223"/>
    </row>
    <row r="18940" spans="5:9" x14ac:dyDescent="0.25">
      <c r="E18940" s="225"/>
      <c r="G18940" s="281"/>
      <c r="H18940" s="281"/>
      <c r="I18940" s="223"/>
    </row>
    <row r="18941" spans="5:9" x14ac:dyDescent="0.25">
      <c r="E18941" s="225"/>
      <c r="G18941" s="281"/>
      <c r="H18941" s="281"/>
      <c r="I18941" s="223"/>
    </row>
    <row r="18942" spans="5:9" x14ac:dyDescent="0.25">
      <c r="E18942" s="225"/>
      <c r="G18942" s="281"/>
      <c r="H18942" s="281"/>
      <c r="I18942" s="223"/>
    </row>
    <row r="18943" spans="5:9" x14ac:dyDescent="0.25">
      <c r="E18943" s="225"/>
      <c r="G18943" s="281"/>
      <c r="H18943" s="281"/>
      <c r="I18943" s="223"/>
    </row>
    <row r="18944" spans="5:9" x14ac:dyDescent="0.25">
      <c r="E18944" s="225"/>
      <c r="G18944" s="281"/>
      <c r="H18944" s="281"/>
      <c r="I18944" s="223"/>
    </row>
    <row r="18945" spans="5:9" x14ac:dyDescent="0.25">
      <c r="E18945" s="225"/>
      <c r="G18945" s="281"/>
      <c r="H18945" s="281"/>
      <c r="I18945" s="223"/>
    </row>
    <row r="18946" spans="5:9" x14ac:dyDescent="0.25">
      <c r="E18946" s="225"/>
      <c r="G18946" s="281"/>
      <c r="H18946" s="281"/>
      <c r="I18946" s="223"/>
    </row>
    <row r="18947" spans="5:9" x14ac:dyDescent="0.25">
      <c r="E18947" s="225"/>
      <c r="G18947" s="281"/>
      <c r="H18947" s="281"/>
      <c r="I18947" s="223"/>
    </row>
    <row r="18948" spans="5:9" x14ac:dyDescent="0.25">
      <c r="E18948" s="225"/>
      <c r="G18948" s="281"/>
      <c r="H18948" s="281"/>
      <c r="I18948" s="223"/>
    </row>
    <row r="18949" spans="5:9" x14ac:dyDescent="0.25">
      <c r="E18949" s="225"/>
      <c r="G18949" s="281"/>
      <c r="H18949" s="281"/>
      <c r="I18949" s="223"/>
    </row>
    <row r="18950" spans="5:9" x14ac:dyDescent="0.25">
      <c r="E18950" s="225"/>
      <c r="G18950" s="281"/>
      <c r="H18950" s="281"/>
      <c r="I18950" s="223"/>
    </row>
    <row r="18951" spans="5:9" x14ac:dyDescent="0.25">
      <c r="E18951" s="225"/>
      <c r="G18951" s="281"/>
      <c r="H18951" s="281"/>
      <c r="I18951" s="223"/>
    </row>
    <row r="18952" spans="5:9" x14ac:dyDescent="0.25">
      <c r="E18952" s="225"/>
      <c r="G18952" s="281"/>
      <c r="H18952" s="281"/>
      <c r="I18952" s="223"/>
    </row>
    <row r="18953" spans="5:9" x14ac:dyDescent="0.25">
      <c r="E18953" s="225"/>
      <c r="G18953" s="281"/>
      <c r="H18953" s="281"/>
      <c r="I18953" s="223"/>
    </row>
    <row r="18954" spans="5:9" x14ac:dyDescent="0.25">
      <c r="E18954" s="225"/>
      <c r="G18954" s="281"/>
      <c r="H18954" s="281"/>
      <c r="I18954" s="223"/>
    </row>
    <row r="18955" spans="5:9" x14ac:dyDescent="0.25">
      <c r="E18955" s="225"/>
      <c r="G18955" s="281"/>
      <c r="H18955" s="281"/>
      <c r="I18955" s="223"/>
    </row>
    <row r="18956" spans="5:9" x14ac:dyDescent="0.25">
      <c r="E18956" s="225"/>
      <c r="G18956" s="281"/>
      <c r="H18956" s="281"/>
      <c r="I18956" s="223"/>
    </row>
    <row r="18957" spans="5:9" x14ac:dyDescent="0.25">
      <c r="E18957" s="225"/>
      <c r="G18957" s="281"/>
      <c r="H18957" s="281"/>
      <c r="I18957" s="223"/>
    </row>
    <row r="18958" spans="5:9" x14ac:dyDescent="0.25">
      <c r="E18958" s="225"/>
      <c r="G18958" s="281"/>
      <c r="H18958" s="281"/>
      <c r="I18958" s="223"/>
    </row>
    <row r="18959" spans="5:9" x14ac:dyDescent="0.25">
      <c r="E18959" s="225"/>
      <c r="G18959" s="281"/>
      <c r="H18959" s="281"/>
      <c r="I18959" s="223"/>
    </row>
    <row r="18960" spans="5:9" x14ac:dyDescent="0.25">
      <c r="E18960" s="225"/>
      <c r="G18960" s="281"/>
      <c r="H18960" s="281"/>
      <c r="I18960" s="223"/>
    </row>
    <row r="18961" spans="5:9" x14ac:dyDescent="0.25">
      <c r="E18961" s="225"/>
      <c r="G18961" s="281"/>
      <c r="H18961" s="281"/>
      <c r="I18961" s="223"/>
    </row>
    <row r="18962" spans="5:9" x14ac:dyDescent="0.25">
      <c r="E18962" s="225"/>
      <c r="G18962" s="281"/>
      <c r="H18962" s="281"/>
      <c r="I18962" s="223"/>
    </row>
    <row r="18963" spans="5:9" x14ac:dyDescent="0.25">
      <c r="E18963" s="225"/>
      <c r="G18963" s="281"/>
      <c r="H18963" s="281"/>
      <c r="I18963" s="223"/>
    </row>
    <row r="18964" spans="5:9" x14ac:dyDescent="0.25">
      <c r="E18964" s="225"/>
      <c r="G18964" s="281"/>
      <c r="H18964" s="281"/>
      <c r="I18964" s="223"/>
    </row>
    <row r="18965" spans="5:9" x14ac:dyDescent="0.25">
      <c r="E18965" s="225"/>
      <c r="G18965" s="281"/>
      <c r="H18965" s="281"/>
      <c r="I18965" s="223"/>
    </row>
    <row r="18966" spans="5:9" x14ac:dyDescent="0.25">
      <c r="E18966" s="225"/>
      <c r="G18966" s="281"/>
      <c r="H18966" s="281"/>
      <c r="I18966" s="223"/>
    </row>
    <row r="18967" spans="5:9" x14ac:dyDescent="0.25">
      <c r="E18967" s="225"/>
      <c r="G18967" s="281"/>
      <c r="H18967" s="281"/>
      <c r="I18967" s="223"/>
    </row>
    <row r="18968" spans="5:9" x14ac:dyDescent="0.25">
      <c r="E18968" s="225"/>
      <c r="G18968" s="281"/>
      <c r="H18968" s="281"/>
      <c r="I18968" s="223"/>
    </row>
    <row r="18969" spans="5:9" x14ac:dyDescent="0.25">
      <c r="E18969" s="225"/>
      <c r="G18969" s="281"/>
      <c r="H18969" s="281"/>
      <c r="I18969" s="223"/>
    </row>
    <row r="18970" spans="5:9" x14ac:dyDescent="0.25">
      <c r="E18970" s="225"/>
      <c r="G18970" s="281"/>
      <c r="H18970" s="281"/>
      <c r="I18970" s="223"/>
    </row>
    <row r="18971" spans="5:9" x14ac:dyDescent="0.25">
      <c r="E18971" s="225"/>
      <c r="G18971" s="281"/>
      <c r="H18971" s="281"/>
      <c r="I18971" s="223"/>
    </row>
    <row r="18972" spans="5:9" x14ac:dyDescent="0.25">
      <c r="E18972" s="225"/>
      <c r="G18972" s="281"/>
      <c r="H18972" s="281"/>
      <c r="I18972" s="223"/>
    </row>
    <row r="18973" spans="5:9" x14ac:dyDescent="0.25">
      <c r="E18973" s="225"/>
      <c r="G18973" s="281"/>
      <c r="H18973" s="281"/>
      <c r="I18973" s="223"/>
    </row>
    <row r="18974" spans="5:9" x14ac:dyDescent="0.25">
      <c r="E18974" s="225"/>
      <c r="G18974" s="281"/>
      <c r="H18974" s="281"/>
      <c r="I18974" s="223"/>
    </row>
    <row r="18975" spans="5:9" x14ac:dyDescent="0.25">
      <c r="E18975" s="225"/>
      <c r="G18975" s="281"/>
      <c r="H18975" s="281"/>
      <c r="I18975" s="223"/>
    </row>
    <row r="18976" spans="5:9" x14ac:dyDescent="0.25">
      <c r="E18976" s="225"/>
      <c r="G18976" s="281"/>
      <c r="H18976" s="281"/>
      <c r="I18976" s="223"/>
    </row>
    <row r="18977" spans="5:9" x14ac:dyDescent="0.25">
      <c r="E18977" s="225"/>
      <c r="G18977" s="281"/>
      <c r="H18977" s="281"/>
      <c r="I18977" s="223"/>
    </row>
    <row r="18978" spans="5:9" x14ac:dyDescent="0.25">
      <c r="E18978" s="225"/>
      <c r="G18978" s="281"/>
      <c r="H18978" s="281"/>
      <c r="I18978" s="223"/>
    </row>
    <row r="18979" spans="5:9" x14ac:dyDescent="0.25">
      <c r="E18979" s="225"/>
      <c r="G18979" s="281"/>
      <c r="H18979" s="281"/>
      <c r="I18979" s="223"/>
    </row>
    <row r="18980" spans="5:9" x14ac:dyDescent="0.25">
      <c r="E18980" s="225"/>
      <c r="G18980" s="281"/>
      <c r="H18980" s="281"/>
      <c r="I18980" s="223"/>
    </row>
    <row r="18981" spans="5:9" x14ac:dyDescent="0.25">
      <c r="E18981" s="225"/>
      <c r="G18981" s="281"/>
      <c r="H18981" s="281"/>
      <c r="I18981" s="223"/>
    </row>
    <row r="18982" spans="5:9" x14ac:dyDescent="0.25">
      <c r="E18982" s="225"/>
      <c r="G18982" s="281"/>
      <c r="H18982" s="281"/>
      <c r="I18982" s="223"/>
    </row>
    <row r="18983" spans="5:9" x14ac:dyDescent="0.25">
      <c r="E18983" s="225"/>
      <c r="G18983" s="281"/>
      <c r="H18983" s="281"/>
      <c r="I18983" s="223"/>
    </row>
    <row r="18984" spans="5:9" x14ac:dyDescent="0.25">
      <c r="E18984" s="225"/>
      <c r="G18984" s="281"/>
      <c r="H18984" s="281"/>
      <c r="I18984" s="223"/>
    </row>
    <row r="18985" spans="5:9" x14ac:dyDescent="0.25">
      <c r="E18985" s="225"/>
      <c r="G18985" s="281"/>
      <c r="H18985" s="281"/>
      <c r="I18985" s="223"/>
    </row>
    <row r="18986" spans="5:9" x14ac:dyDescent="0.25">
      <c r="E18986" s="225"/>
      <c r="G18986" s="281"/>
      <c r="H18986" s="281"/>
      <c r="I18986" s="223"/>
    </row>
    <row r="18987" spans="5:9" x14ac:dyDescent="0.25">
      <c r="E18987" s="225"/>
      <c r="G18987" s="281"/>
      <c r="H18987" s="281"/>
      <c r="I18987" s="223"/>
    </row>
    <row r="18988" spans="5:9" x14ac:dyDescent="0.25">
      <c r="E18988" s="225"/>
      <c r="G18988" s="281"/>
      <c r="H18988" s="281"/>
      <c r="I18988" s="223"/>
    </row>
    <row r="18989" spans="5:9" x14ac:dyDescent="0.25">
      <c r="E18989" s="225"/>
      <c r="G18989" s="281"/>
      <c r="H18989" s="281"/>
      <c r="I18989" s="223"/>
    </row>
    <row r="18990" spans="5:9" x14ac:dyDescent="0.25">
      <c r="E18990" s="225"/>
      <c r="G18990" s="281"/>
      <c r="H18990" s="281"/>
      <c r="I18990" s="223"/>
    </row>
    <row r="18991" spans="5:9" x14ac:dyDescent="0.25">
      <c r="E18991" s="225"/>
      <c r="G18991" s="281"/>
      <c r="H18991" s="281"/>
      <c r="I18991" s="223"/>
    </row>
    <row r="18992" spans="5:9" x14ac:dyDescent="0.25">
      <c r="E18992" s="225"/>
      <c r="G18992" s="281"/>
      <c r="H18992" s="281"/>
      <c r="I18992" s="223"/>
    </row>
    <row r="18993" spans="5:9" x14ac:dyDescent="0.25">
      <c r="E18993" s="225"/>
      <c r="G18993" s="281"/>
      <c r="H18993" s="281"/>
      <c r="I18993" s="223"/>
    </row>
    <row r="18994" spans="5:9" x14ac:dyDescent="0.25">
      <c r="E18994" s="225"/>
      <c r="G18994" s="281"/>
      <c r="H18994" s="281"/>
      <c r="I18994" s="223"/>
    </row>
    <row r="18995" spans="5:9" x14ac:dyDescent="0.25">
      <c r="E18995" s="225"/>
      <c r="G18995" s="281"/>
      <c r="H18995" s="281"/>
      <c r="I18995" s="223"/>
    </row>
    <row r="18996" spans="5:9" x14ac:dyDescent="0.25">
      <c r="E18996" s="225"/>
      <c r="G18996" s="281"/>
      <c r="H18996" s="281"/>
      <c r="I18996" s="223"/>
    </row>
    <row r="18997" spans="5:9" x14ac:dyDescent="0.25">
      <c r="E18997" s="225"/>
      <c r="G18997" s="281"/>
      <c r="H18997" s="281"/>
      <c r="I18997" s="223"/>
    </row>
    <row r="18998" spans="5:9" x14ac:dyDescent="0.25">
      <c r="E18998" s="225"/>
      <c r="G18998" s="281"/>
      <c r="H18998" s="281"/>
      <c r="I18998" s="223"/>
    </row>
    <row r="18999" spans="5:9" x14ac:dyDescent="0.25">
      <c r="E18999" s="225"/>
      <c r="G18999" s="281"/>
      <c r="H18999" s="281"/>
      <c r="I18999" s="223"/>
    </row>
    <row r="19000" spans="5:9" x14ac:dyDescent="0.25">
      <c r="E19000" s="225"/>
      <c r="G19000" s="281"/>
      <c r="H19000" s="281"/>
      <c r="I19000" s="223"/>
    </row>
    <row r="19001" spans="5:9" x14ac:dyDescent="0.25">
      <c r="E19001" s="225"/>
      <c r="G19001" s="281"/>
      <c r="H19001" s="281"/>
      <c r="I19001" s="223"/>
    </row>
    <row r="19002" spans="5:9" x14ac:dyDescent="0.25">
      <c r="E19002" s="225"/>
      <c r="G19002" s="281"/>
      <c r="H19002" s="281"/>
      <c r="I19002" s="223"/>
    </row>
    <row r="19003" spans="5:9" x14ac:dyDescent="0.25">
      <c r="E19003" s="225"/>
      <c r="G19003" s="281"/>
      <c r="H19003" s="281"/>
      <c r="I19003" s="223"/>
    </row>
    <row r="19004" spans="5:9" x14ac:dyDescent="0.25">
      <c r="E19004" s="225"/>
      <c r="G19004" s="281"/>
      <c r="H19004" s="281"/>
      <c r="I19004" s="223"/>
    </row>
    <row r="19005" spans="5:9" x14ac:dyDescent="0.25">
      <c r="E19005" s="225"/>
      <c r="G19005" s="281"/>
      <c r="H19005" s="281"/>
      <c r="I19005" s="223"/>
    </row>
    <row r="19006" spans="5:9" x14ac:dyDescent="0.25">
      <c r="E19006" s="225"/>
      <c r="G19006" s="281"/>
      <c r="H19006" s="281"/>
      <c r="I19006" s="223"/>
    </row>
    <row r="19007" spans="5:9" x14ac:dyDescent="0.25">
      <c r="E19007" s="225"/>
      <c r="G19007" s="281"/>
      <c r="H19007" s="281"/>
      <c r="I19007" s="223"/>
    </row>
    <row r="19008" spans="5:9" x14ac:dyDescent="0.25">
      <c r="E19008" s="225"/>
      <c r="G19008" s="281"/>
      <c r="H19008" s="281"/>
      <c r="I19008" s="223"/>
    </row>
    <row r="19009" spans="5:9" x14ac:dyDescent="0.25">
      <c r="E19009" s="225"/>
      <c r="G19009" s="281"/>
      <c r="H19009" s="281"/>
      <c r="I19009" s="223"/>
    </row>
    <row r="19010" spans="5:9" x14ac:dyDescent="0.25">
      <c r="E19010" s="225"/>
      <c r="G19010" s="281"/>
      <c r="H19010" s="281"/>
      <c r="I19010" s="223"/>
    </row>
    <row r="19011" spans="5:9" x14ac:dyDescent="0.25">
      <c r="E19011" s="225"/>
      <c r="G19011" s="281"/>
      <c r="H19011" s="281"/>
      <c r="I19011" s="223"/>
    </row>
    <row r="19012" spans="5:9" x14ac:dyDescent="0.25">
      <c r="E19012" s="225"/>
      <c r="G19012" s="281"/>
      <c r="H19012" s="281"/>
      <c r="I19012" s="223"/>
    </row>
    <row r="19013" spans="5:9" x14ac:dyDescent="0.25">
      <c r="E19013" s="225"/>
      <c r="G19013" s="281"/>
      <c r="H19013" s="281"/>
      <c r="I19013" s="223"/>
    </row>
    <row r="19014" spans="5:9" x14ac:dyDescent="0.25">
      <c r="E19014" s="225"/>
      <c r="G19014" s="281"/>
      <c r="H19014" s="281"/>
      <c r="I19014" s="223"/>
    </row>
    <row r="19015" spans="5:9" x14ac:dyDescent="0.25">
      <c r="E19015" s="225"/>
      <c r="G19015" s="281"/>
      <c r="H19015" s="281"/>
      <c r="I19015" s="223"/>
    </row>
    <row r="19016" spans="5:9" x14ac:dyDescent="0.25">
      <c r="E19016" s="225"/>
      <c r="G19016" s="281"/>
      <c r="H19016" s="281"/>
      <c r="I19016" s="223"/>
    </row>
    <row r="19017" spans="5:9" x14ac:dyDescent="0.25">
      <c r="E19017" s="225"/>
      <c r="G19017" s="281"/>
      <c r="H19017" s="281"/>
      <c r="I19017" s="223"/>
    </row>
    <row r="19018" spans="5:9" x14ac:dyDescent="0.25">
      <c r="E19018" s="225"/>
      <c r="G19018" s="281"/>
      <c r="H19018" s="281"/>
      <c r="I19018" s="223"/>
    </row>
    <row r="19019" spans="5:9" x14ac:dyDescent="0.25">
      <c r="E19019" s="225"/>
      <c r="G19019" s="281"/>
      <c r="H19019" s="281"/>
      <c r="I19019" s="223"/>
    </row>
    <row r="19020" spans="5:9" x14ac:dyDescent="0.25">
      <c r="E19020" s="225"/>
      <c r="G19020" s="281"/>
      <c r="H19020" s="281"/>
      <c r="I19020" s="223"/>
    </row>
    <row r="19021" spans="5:9" x14ac:dyDescent="0.25">
      <c r="E19021" s="225"/>
      <c r="G19021" s="281"/>
      <c r="H19021" s="281"/>
      <c r="I19021" s="223"/>
    </row>
    <row r="19022" spans="5:9" x14ac:dyDescent="0.25">
      <c r="E19022" s="225"/>
      <c r="G19022" s="281"/>
      <c r="H19022" s="281"/>
      <c r="I19022" s="223"/>
    </row>
    <row r="19023" spans="5:9" x14ac:dyDescent="0.25">
      <c r="E19023" s="225"/>
      <c r="G19023" s="281"/>
      <c r="H19023" s="281"/>
      <c r="I19023" s="223"/>
    </row>
    <row r="19024" spans="5:9" x14ac:dyDescent="0.25">
      <c r="E19024" s="225"/>
      <c r="G19024" s="281"/>
      <c r="H19024" s="281"/>
      <c r="I19024" s="223"/>
    </row>
    <row r="19025" spans="5:9" x14ac:dyDescent="0.25">
      <c r="E19025" s="225"/>
      <c r="G19025" s="281"/>
      <c r="H19025" s="281"/>
      <c r="I19025" s="223"/>
    </row>
    <row r="19026" spans="5:9" x14ac:dyDescent="0.25">
      <c r="E19026" s="225"/>
      <c r="G19026" s="281"/>
      <c r="H19026" s="281"/>
      <c r="I19026" s="223"/>
    </row>
    <row r="19027" spans="5:9" x14ac:dyDescent="0.25">
      <c r="E19027" s="225"/>
      <c r="G19027" s="281"/>
      <c r="H19027" s="281"/>
      <c r="I19027" s="223"/>
    </row>
    <row r="19028" spans="5:9" x14ac:dyDescent="0.25">
      <c r="E19028" s="225"/>
      <c r="G19028" s="281"/>
      <c r="H19028" s="281"/>
      <c r="I19028" s="223"/>
    </row>
    <row r="19029" spans="5:9" x14ac:dyDescent="0.25">
      <c r="E19029" s="225"/>
      <c r="G19029" s="281"/>
      <c r="H19029" s="281"/>
      <c r="I19029" s="223"/>
    </row>
    <row r="19030" spans="5:9" x14ac:dyDescent="0.25">
      <c r="E19030" s="225"/>
      <c r="G19030" s="281"/>
      <c r="H19030" s="281"/>
      <c r="I19030" s="223"/>
    </row>
    <row r="19031" spans="5:9" x14ac:dyDescent="0.25">
      <c r="E19031" s="225"/>
      <c r="G19031" s="281"/>
      <c r="H19031" s="281"/>
      <c r="I19031" s="223"/>
    </row>
    <row r="19032" spans="5:9" x14ac:dyDescent="0.25">
      <c r="E19032" s="225"/>
      <c r="G19032" s="281"/>
      <c r="H19032" s="281"/>
      <c r="I19032" s="223"/>
    </row>
    <row r="19033" spans="5:9" x14ac:dyDescent="0.25">
      <c r="E19033" s="225"/>
      <c r="G19033" s="281"/>
      <c r="H19033" s="281"/>
      <c r="I19033" s="223"/>
    </row>
    <row r="19034" spans="5:9" x14ac:dyDescent="0.25">
      <c r="E19034" s="225"/>
      <c r="G19034" s="281"/>
      <c r="H19034" s="281"/>
      <c r="I19034" s="223"/>
    </row>
    <row r="19035" spans="5:9" x14ac:dyDescent="0.25">
      <c r="E19035" s="225"/>
      <c r="G19035" s="281"/>
      <c r="H19035" s="281"/>
      <c r="I19035" s="223"/>
    </row>
    <row r="19036" spans="5:9" x14ac:dyDescent="0.25">
      <c r="E19036" s="225"/>
      <c r="G19036" s="281"/>
      <c r="H19036" s="281"/>
      <c r="I19036" s="223"/>
    </row>
    <row r="19037" spans="5:9" x14ac:dyDescent="0.25">
      <c r="E19037" s="225"/>
      <c r="G19037" s="281"/>
      <c r="H19037" s="281"/>
      <c r="I19037" s="223"/>
    </row>
    <row r="19038" spans="5:9" x14ac:dyDescent="0.25">
      <c r="E19038" s="225"/>
      <c r="G19038" s="281"/>
      <c r="H19038" s="281"/>
      <c r="I19038" s="223"/>
    </row>
    <row r="19039" spans="5:9" x14ac:dyDescent="0.25">
      <c r="E19039" s="225"/>
      <c r="G19039" s="281"/>
      <c r="H19039" s="281"/>
      <c r="I19039" s="223"/>
    </row>
    <row r="19040" spans="5:9" x14ac:dyDescent="0.25">
      <c r="E19040" s="225"/>
      <c r="G19040" s="281"/>
      <c r="H19040" s="281"/>
      <c r="I19040" s="223"/>
    </row>
    <row r="19041" spans="5:9" x14ac:dyDescent="0.25">
      <c r="E19041" s="225"/>
      <c r="G19041" s="281"/>
      <c r="H19041" s="281"/>
      <c r="I19041" s="223"/>
    </row>
    <row r="19042" spans="5:9" x14ac:dyDescent="0.25">
      <c r="E19042" s="225"/>
      <c r="G19042" s="281"/>
      <c r="H19042" s="281"/>
      <c r="I19042" s="223"/>
    </row>
    <row r="19043" spans="5:9" x14ac:dyDescent="0.25">
      <c r="E19043" s="225"/>
      <c r="G19043" s="281"/>
      <c r="H19043" s="281"/>
      <c r="I19043" s="223"/>
    </row>
    <row r="19044" spans="5:9" x14ac:dyDescent="0.25">
      <c r="E19044" s="225"/>
      <c r="G19044" s="281"/>
      <c r="H19044" s="281"/>
      <c r="I19044" s="223"/>
    </row>
    <row r="19045" spans="5:9" x14ac:dyDescent="0.25">
      <c r="E19045" s="225"/>
      <c r="G19045" s="281"/>
      <c r="H19045" s="281"/>
      <c r="I19045" s="223"/>
    </row>
    <row r="19046" spans="5:9" x14ac:dyDescent="0.25">
      <c r="E19046" s="225"/>
      <c r="G19046" s="281"/>
      <c r="H19046" s="281"/>
      <c r="I19046" s="223"/>
    </row>
    <row r="19047" spans="5:9" x14ac:dyDescent="0.25">
      <c r="E19047" s="225"/>
      <c r="G19047" s="281"/>
      <c r="H19047" s="281"/>
      <c r="I19047" s="223"/>
    </row>
    <row r="19048" spans="5:9" x14ac:dyDescent="0.25">
      <c r="E19048" s="225"/>
      <c r="G19048" s="281"/>
      <c r="H19048" s="281"/>
      <c r="I19048" s="223"/>
    </row>
    <row r="19049" spans="5:9" x14ac:dyDescent="0.25">
      <c r="E19049" s="225"/>
      <c r="G19049" s="281"/>
      <c r="H19049" s="281"/>
      <c r="I19049" s="223"/>
    </row>
    <row r="19050" spans="5:9" x14ac:dyDescent="0.25">
      <c r="E19050" s="225"/>
      <c r="G19050" s="281"/>
      <c r="H19050" s="281"/>
      <c r="I19050" s="223"/>
    </row>
    <row r="19051" spans="5:9" x14ac:dyDescent="0.25">
      <c r="E19051" s="225"/>
      <c r="G19051" s="281"/>
      <c r="H19051" s="281"/>
      <c r="I19051" s="223"/>
    </row>
    <row r="19052" spans="5:9" x14ac:dyDescent="0.25">
      <c r="E19052" s="225"/>
      <c r="G19052" s="281"/>
      <c r="H19052" s="281"/>
      <c r="I19052" s="223"/>
    </row>
    <row r="19053" spans="5:9" x14ac:dyDescent="0.25">
      <c r="E19053" s="225"/>
      <c r="G19053" s="281"/>
      <c r="H19053" s="281"/>
      <c r="I19053" s="223"/>
    </row>
    <row r="19054" spans="5:9" x14ac:dyDescent="0.25">
      <c r="E19054" s="225"/>
      <c r="G19054" s="281"/>
      <c r="H19054" s="281"/>
      <c r="I19054" s="223"/>
    </row>
    <row r="19055" spans="5:9" x14ac:dyDescent="0.25">
      <c r="E19055" s="225"/>
      <c r="G19055" s="281"/>
      <c r="H19055" s="281"/>
      <c r="I19055" s="223"/>
    </row>
    <row r="19056" spans="5:9" x14ac:dyDescent="0.25">
      <c r="E19056" s="225"/>
      <c r="G19056" s="281"/>
      <c r="H19056" s="281"/>
      <c r="I19056" s="223"/>
    </row>
    <row r="19057" spans="5:9" x14ac:dyDescent="0.25">
      <c r="E19057" s="225"/>
      <c r="G19057" s="281"/>
      <c r="H19057" s="281"/>
      <c r="I19057" s="223"/>
    </row>
    <row r="19058" spans="5:9" x14ac:dyDescent="0.25">
      <c r="E19058" s="225"/>
      <c r="G19058" s="281"/>
      <c r="H19058" s="281"/>
      <c r="I19058" s="223"/>
    </row>
    <row r="19059" spans="5:9" x14ac:dyDescent="0.25">
      <c r="E19059" s="225"/>
      <c r="G19059" s="281"/>
      <c r="H19059" s="281"/>
      <c r="I19059" s="223"/>
    </row>
    <row r="19060" spans="5:9" x14ac:dyDescent="0.25">
      <c r="E19060" s="225"/>
      <c r="G19060" s="281"/>
      <c r="H19060" s="281"/>
      <c r="I19060" s="223"/>
    </row>
    <row r="19061" spans="5:9" x14ac:dyDescent="0.25">
      <c r="E19061" s="225"/>
      <c r="G19061" s="281"/>
      <c r="H19061" s="281"/>
      <c r="I19061" s="223"/>
    </row>
    <row r="19062" spans="5:9" x14ac:dyDescent="0.25">
      <c r="E19062" s="225"/>
      <c r="G19062" s="281"/>
      <c r="H19062" s="281"/>
      <c r="I19062" s="223"/>
    </row>
    <row r="19063" spans="5:9" x14ac:dyDescent="0.25">
      <c r="E19063" s="225"/>
      <c r="G19063" s="281"/>
      <c r="H19063" s="281"/>
      <c r="I19063" s="223"/>
    </row>
    <row r="19064" spans="5:9" x14ac:dyDescent="0.25">
      <c r="E19064" s="225"/>
      <c r="G19064" s="281"/>
      <c r="H19064" s="281"/>
      <c r="I19064" s="223"/>
    </row>
    <row r="19065" spans="5:9" x14ac:dyDescent="0.25">
      <c r="E19065" s="225"/>
      <c r="G19065" s="281"/>
      <c r="H19065" s="281"/>
      <c r="I19065" s="223"/>
    </row>
    <row r="19066" spans="5:9" x14ac:dyDescent="0.25">
      <c r="E19066" s="225"/>
      <c r="G19066" s="281"/>
      <c r="H19066" s="281"/>
      <c r="I19066" s="223"/>
    </row>
    <row r="19067" spans="5:9" x14ac:dyDescent="0.25">
      <c r="E19067" s="225"/>
      <c r="G19067" s="281"/>
      <c r="H19067" s="281"/>
      <c r="I19067" s="223"/>
    </row>
    <row r="19068" spans="5:9" x14ac:dyDescent="0.25">
      <c r="E19068" s="225"/>
      <c r="G19068" s="281"/>
      <c r="H19068" s="281"/>
      <c r="I19068" s="223"/>
    </row>
    <row r="19069" spans="5:9" x14ac:dyDescent="0.25">
      <c r="E19069" s="225"/>
      <c r="G19069" s="281"/>
      <c r="H19069" s="281"/>
      <c r="I19069" s="223"/>
    </row>
    <row r="19070" spans="5:9" x14ac:dyDescent="0.25">
      <c r="E19070" s="225"/>
      <c r="G19070" s="281"/>
      <c r="H19070" s="281"/>
      <c r="I19070" s="223"/>
    </row>
    <row r="19071" spans="5:9" x14ac:dyDescent="0.25">
      <c r="E19071" s="225"/>
      <c r="G19071" s="281"/>
      <c r="H19071" s="281"/>
      <c r="I19071" s="223"/>
    </row>
    <row r="19072" spans="5:9" x14ac:dyDescent="0.25">
      <c r="E19072" s="225"/>
      <c r="G19072" s="281"/>
      <c r="H19072" s="281"/>
      <c r="I19072" s="223"/>
    </row>
    <row r="19073" spans="5:9" x14ac:dyDescent="0.25">
      <c r="E19073" s="225"/>
      <c r="G19073" s="281"/>
      <c r="H19073" s="281"/>
      <c r="I19073" s="223"/>
    </row>
    <row r="19074" spans="5:9" x14ac:dyDescent="0.25">
      <c r="E19074" s="225"/>
      <c r="G19074" s="281"/>
      <c r="H19074" s="281"/>
      <c r="I19074" s="223"/>
    </row>
    <row r="19075" spans="5:9" x14ac:dyDescent="0.25">
      <c r="E19075" s="225"/>
      <c r="G19075" s="281"/>
      <c r="H19075" s="281"/>
      <c r="I19075" s="223"/>
    </row>
    <row r="19076" spans="5:9" x14ac:dyDescent="0.25">
      <c r="E19076" s="225"/>
      <c r="G19076" s="281"/>
      <c r="H19076" s="281"/>
      <c r="I19076" s="223"/>
    </row>
    <row r="19077" spans="5:9" x14ac:dyDescent="0.25">
      <c r="E19077" s="225"/>
      <c r="G19077" s="281"/>
      <c r="H19077" s="281"/>
      <c r="I19077" s="223"/>
    </row>
    <row r="19078" spans="5:9" x14ac:dyDescent="0.25">
      <c r="E19078" s="225"/>
      <c r="G19078" s="281"/>
      <c r="H19078" s="281"/>
      <c r="I19078" s="223"/>
    </row>
    <row r="19079" spans="5:9" x14ac:dyDescent="0.25">
      <c r="E19079" s="225"/>
      <c r="G19079" s="281"/>
      <c r="H19079" s="281"/>
      <c r="I19079" s="223"/>
    </row>
    <row r="19080" spans="5:9" x14ac:dyDescent="0.25">
      <c r="E19080" s="225"/>
      <c r="G19080" s="281"/>
      <c r="H19080" s="281"/>
      <c r="I19080" s="223"/>
    </row>
    <row r="19081" spans="5:9" x14ac:dyDescent="0.25">
      <c r="E19081" s="225"/>
      <c r="G19081" s="281"/>
      <c r="H19081" s="281"/>
      <c r="I19081" s="223"/>
    </row>
    <row r="19082" spans="5:9" x14ac:dyDescent="0.25">
      <c r="E19082" s="225"/>
      <c r="G19082" s="281"/>
      <c r="H19082" s="281"/>
      <c r="I19082" s="223"/>
    </row>
    <row r="19083" spans="5:9" x14ac:dyDescent="0.25">
      <c r="E19083" s="225"/>
      <c r="G19083" s="281"/>
      <c r="H19083" s="281"/>
      <c r="I19083" s="223"/>
    </row>
    <row r="19084" spans="5:9" x14ac:dyDescent="0.25">
      <c r="E19084" s="225"/>
      <c r="G19084" s="281"/>
      <c r="H19084" s="281"/>
      <c r="I19084" s="223"/>
    </row>
    <row r="19085" spans="5:9" x14ac:dyDescent="0.25">
      <c r="E19085" s="225"/>
      <c r="G19085" s="281"/>
      <c r="H19085" s="281"/>
      <c r="I19085" s="223"/>
    </row>
    <row r="19086" spans="5:9" x14ac:dyDescent="0.25">
      <c r="E19086" s="225"/>
      <c r="G19086" s="281"/>
      <c r="H19086" s="281"/>
      <c r="I19086" s="223"/>
    </row>
    <row r="19087" spans="5:9" x14ac:dyDescent="0.25">
      <c r="E19087" s="225"/>
      <c r="G19087" s="281"/>
      <c r="H19087" s="281"/>
      <c r="I19087" s="223"/>
    </row>
    <row r="19088" spans="5:9" x14ac:dyDescent="0.25">
      <c r="E19088" s="225"/>
      <c r="G19088" s="281"/>
      <c r="H19088" s="281"/>
      <c r="I19088" s="223"/>
    </row>
    <row r="19089" spans="5:9" x14ac:dyDescent="0.25">
      <c r="E19089" s="225"/>
      <c r="G19089" s="281"/>
      <c r="H19089" s="281"/>
      <c r="I19089" s="223"/>
    </row>
    <row r="19090" spans="5:9" x14ac:dyDescent="0.25">
      <c r="E19090" s="225"/>
      <c r="G19090" s="281"/>
      <c r="H19090" s="281"/>
      <c r="I19090" s="223"/>
    </row>
    <row r="19091" spans="5:9" x14ac:dyDescent="0.25">
      <c r="E19091" s="225"/>
      <c r="G19091" s="281"/>
      <c r="H19091" s="281"/>
      <c r="I19091" s="223"/>
    </row>
    <row r="19092" spans="5:9" x14ac:dyDescent="0.25">
      <c r="E19092" s="225"/>
      <c r="G19092" s="281"/>
      <c r="H19092" s="281"/>
      <c r="I19092" s="223"/>
    </row>
    <row r="19093" spans="5:9" x14ac:dyDescent="0.25">
      <c r="E19093" s="225"/>
      <c r="G19093" s="281"/>
      <c r="H19093" s="281"/>
      <c r="I19093" s="223"/>
    </row>
    <row r="19094" spans="5:9" x14ac:dyDescent="0.25">
      <c r="E19094" s="225"/>
      <c r="G19094" s="281"/>
      <c r="H19094" s="281"/>
      <c r="I19094" s="223"/>
    </row>
    <row r="19095" spans="5:9" x14ac:dyDescent="0.25">
      <c r="E19095" s="225"/>
      <c r="G19095" s="281"/>
      <c r="H19095" s="281"/>
      <c r="I19095" s="223"/>
    </row>
    <row r="19096" spans="5:9" x14ac:dyDescent="0.25">
      <c r="E19096" s="225"/>
      <c r="G19096" s="281"/>
      <c r="H19096" s="281"/>
      <c r="I19096" s="223"/>
    </row>
    <row r="19097" spans="5:9" x14ac:dyDescent="0.25">
      <c r="E19097" s="225"/>
      <c r="G19097" s="281"/>
      <c r="H19097" s="281"/>
      <c r="I19097" s="223"/>
    </row>
    <row r="19098" spans="5:9" x14ac:dyDescent="0.25">
      <c r="E19098" s="225"/>
      <c r="G19098" s="281"/>
      <c r="H19098" s="281"/>
      <c r="I19098" s="223"/>
    </row>
    <row r="19099" spans="5:9" x14ac:dyDescent="0.25">
      <c r="E19099" s="225"/>
      <c r="G19099" s="281"/>
      <c r="H19099" s="281"/>
      <c r="I19099" s="223"/>
    </row>
    <row r="19100" spans="5:9" x14ac:dyDescent="0.25">
      <c r="E19100" s="225"/>
      <c r="G19100" s="281"/>
      <c r="H19100" s="281"/>
      <c r="I19100" s="223"/>
    </row>
    <row r="19101" spans="5:9" x14ac:dyDescent="0.25">
      <c r="E19101" s="225"/>
      <c r="G19101" s="281"/>
      <c r="H19101" s="281"/>
      <c r="I19101" s="223"/>
    </row>
    <row r="19102" spans="5:9" x14ac:dyDescent="0.25">
      <c r="E19102" s="225"/>
      <c r="G19102" s="281"/>
      <c r="H19102" s="281"/>
      <c r="I19102" s="223"/>
    </row>
    <row r="19103" spans="5:9" x14ac:dyDescent="0.25">
      <c r="E19103" s="225"/>
      <c r="G19103" s="281"/>
      <c r="H19103" s="281"/>
      <c r="I19103" s="223"/>
    </row>
    <row r="19104" spans="5:9" x14ac:dyDescent="0.25">
      <c r="E19104" s="225"/>
      <c r="G19104" s="281"/>
      <c r="H19104" s="281"/>
      <c r="I19104" s="223"/>
    </row>
    <row r="19105" spans="5:9" x14ac:dyDescent="0.25">
      <c r="E19105" s="225"/>
      <c r="G19105" s="281"/>
      <c r="H19105" s="281"/>
      <c r="I19105" s="223"/>
    </row>
    <row r="19106" spans="5:9" x14ac:dyDescent="0.25">
      <c r="E19106" s="225"/>
      <c r="G19106" s="281"/>
      <c r="H19106" s="281"/>
      <c r="I19106" s="223"/>
    </row>
    <row r="19107" spans="5:9" x14ac:dyDescent="0.25">
      <c r="E19107" s="225"/>
      <c r="G19107" s="281"/>
      <c r="H19107" s="281"/>
      <c r="I19107" s="223"/>
    </row>
    <row r="19108" spans="5:9" x14ac:dyDescent="0.25">
      <c r="E19108" s="225"/>
      <c r="G19108" s="281"/>
      <c r="H19108" s="281"/>
      <c r="I19108" s="223"/>
    </row>
    <row r="19109" spans="5:9" x14ac:dyDescent="0.25">
      <c r="E19109" s="225"/>
      <c r="G19109" s="281"/>
      <c r="H19109" s="281"/>
      <c r="I19109" s="223"/>
    </row>
    <row r="19110" spans="5:9" x14ac:dyDescent="0.25">
      <c r="E19110" s="225"/>
      <c r="G19110" s="281"/>
      <c r="H19110" s="281"/>
      <c r="I19110" s="223"/>
    </row>
    <row r="19111" spans="5:9" x14ac:dyDescent="0.25">
      <c r="E19111" s="225"/>
      <c r="G19111" s="281"/>
      <c r="H19111" s="281"/>
      <c r="I19111" s="223"/>
    </row>
    <row r="19112" spans="5:9" x14ac:dyDescent="0.25">
      <c r="E19112" s="225"/>
      <c r="G19112" s="281"/>
      <c r="H19112" s="281"/>
      <c r="I19112" s="223"/>
    </row>
    <row r="19113" spans="5:9" x14ac:dyDescent="0.25">
      <c r="E19113" s="225"/>
      <c r="G19113" s="281"/>
      <c r="H19113" s="281"/>
      <c r="I19113" s="223"/>
    </row>
    <row r="19114" spans="5:9" x14ac:dyDescent="0.25">
      <c r="E19114" s="225"/>
      <c r="G19114" s="281"/>
      <c r="H19114" s="281"/>
      <c r="I19114" s="223"/>
    </row>
    <row r="19115" spans="5:9" x14ac:dyDescent="0.25">
      <c r="E19115" s="225"/>
      <c r="G19115" s="281"/>
      <c r="H19115" s="281"/>
      <c r="I19115" s="223"/>
    </row>
    <row r="19116" spans="5:9" x14ac:dyDescent="0.25">
      <c r="E19116" s="225"/>
      <c r="G19116" s="281"/>
      <c r="H19116" s="281"/>
      <c r="I19116" s="223"/>
    </row>
    <row r="19117" spans="5:9" x14ac:dyDescent="0.25">
      <c r="E19117" s="225"/>
      <c r="G19117" s="281"/>
      <c r="H19117" s="281"/>
      <c r="I19117" s="223"/>
    </row>
    <row r="19118" spans="5:9" x14ac:dyDescent="0.25">
      <c r="E19118" s="225"/>
      <c r="G19118" s="281"/>
      <c r="H19118" s="281"/>
      <c r="I19118" s="223"/>
    </row>
    <row r="19119" spans="5:9" x14ac:dyDescent="0.25">
      <c r="E19119" s="225"/>
      <c r="G19119" s="281"/>
      <c r="H19119" s="281"/>
      <c r="I19119" s="223"/>
    </row>
    <row r="19120" spans="5:9" x14ac:dyDescent="0.25">
      <c r="E19120" s="225"/>
      <c r="G19120" s="281"/>
      <c r="H19120" s="281"/>
      <c r="I19120" s="223"/>
    </row>
    <row r="19121" spans="5:9" x14ac:dyDescent="0.25">
      <c r="E19121" s="225"/>
      <c r="G19121" s="281"/>
      <c r="H19121" s="281"/>
      <c r="I19121" s="223"/>
    </row>
    <row r="19122" spans="5:9" x14ac:dyDescent="0.25">
      <c r="E19122" s="225"/>
      <c r="G19122" s="281"/>
      <c r="H19122" s="281"/>
      <c r="I19122" s="223"/>
    </row>
    <row r="19123" spans="5:9" x14ac:dyDescent="0.25">
      <c r="E19123" s="225"/>
      <c r="G19123" s="281"/>
      <c r="H19123" s="281"/>
      <c r="I19123" s="223"/>
    </row>
    <row r="19124" spans="5:9" x14ac:dyDescent="0.25">
      <c r="E19124" s="225"/>
      <c r="G19124" s="281"/>
      <c r="H19124" s="281"/>
      <c r="I19124" s="223"/>
    </row>
    <row r="19125" spans="5:9" x14ac:dyDescent="0.25">
      <c r="E19125" s="225"/>
      <c r="G19125" s="281"/>
      <c r="H19125" s="281"/>
      <c r="I19125" s="223"/>
    </row>
    <row r="19126" spans="5:9" x14ac:dyDescent="0.25">
      <c r="E19126" s="225"/>
      <c r="G19126" s="281"/>
      <c r="H19126" s="281"/>
      <c r="I19126" s="223"/>
    </row>
    <row r="19127" spans="5:9" x14ac:dyDescent="0.25">
      <c r="E19127" s="225"/>
      <c r="G19127" s="281"/>
      <c r="H19127" s="281"/>
      <c r="I19127" s="223"/>
    </row>
    <row r="19128" spans="5:9" x14ac:dyDescent="0.25">
      <c r="E19128" s="225"/>
      <c r="G19128" s="281"/>
      <c r="H19128" s="281"/>
      <c r="I19128" s="223"/>
    </row>
    <row r="19129" spans="5:9" x14ac:dyDescent="0.25">
      <c r="E19129" s="225"/>
      <c r="G19129" s="281"/>
      <c r="H19129" s="281"/>
      <c r="I19129" s="223"/>
    </row>
    <row r="19130" spans="5:9" x14ac:dyDescent="0.25">
      <c r="E19130" s="225"/>
      <c r="G19130" s="281"/>
      <c r="H19130" s="281"/>
      <c r="I19130" s="223"/>
    </row>
    <row r="19131" spans="5:9" x14ac:dyDescent="0.25">
      <c r="E19131" s="225"/>
      <c r="G19131" s="281"/>
      <c r="H19131" s="281"/>
      <c r="I19131" s="223"/>
    </row>
    <row r="19132" spans="5:9" x14ac:dyDescent="0.25">
      <c r="E19132" s="225"/>
      <c r="G19132" s="281"/>
      <c r="H19132" s="281"/>
      <c r="I19132" s="223"/>
    </row>
    <row r="19133" spans="5:9" x14ac:dyDescent="0.25">
      <c r="E19133" s="225"/>
      <c r="G19133" s="281"/>
      <c r="H19133" s="281"/>
      <c r="I19133" s="223"/>
    </row>
    <row r="19134" spans="5:9" x14ac:dyDescent="0.25">
      <c r="E19134" s="225"/>
      <c r="G19134" s="281"/>
      <c r="H19134" s="281"/>
      <c r="I19134" s="223"/>
    </row>
    <row r="19135" spans="5:9" x14ac:dyDescent="0.25">
      <c r="E19135" s="225"/>
      <c r="G19135" s="281"/>
      <c r="H19135" s="281"/>
      <c r="I19135" s="223"/>
    </row>
    <row r="19136" spans="5:9" x14ac:dyDescent="0.25">
      <c r="E19136" s="225"/>
      <c r="G19136" s="281"/>
      <c r="H19136" s="281"/>
      <c r="I19136" s="223"/>
    </row>
    <row r="19137" spans="5:9" x14ac:dyDescent="0.25">
      <c r="E19137" s="225"/>
      <c r="G19137" s="281"/>
      <c r="H19137" s="281"/>
      <c r="I19137" s="223"/>
    </row>
    <row r="19138" spans="5:9" x14ac:dyDescent="0.25">
      <c r="E19138" s="225"/>
      <c r="G19138" s="281"/>
      <c r="H19138" s="281"/>
      <c r="I19138" s="223"/>
    </row>
    <row r="19139" spans="5:9" x14ac:dyDescent="0.25">
      <c r="E19139" s="225"/>
      <c r="G19139" s="281"/>
      <c r="H19139" s="281"/>
      <c r="I19139" s="223"/>
    </row>
    <row r="19140" spans="5:9" x14ac:dyDescent="0.25">
      <c r="E19140" s="225"/>
      <c r="G19140" s="281"/>
      <c r="H19140" s="281"/>
      <c r="I19140" s="223"/>
    </row>
    <row r="19141" spans="5:9" x14ac:dyDescent="0.25">
      <c r="E19141" s="225"/>
      <c r="G19141" s="281"/>
      <c r="H19141" s="281"/>
      <c r="I19141" s="223"/>
    </row>
    <row r="19142" spans="5:9" x14ac:dyDescent="0.25">
      <c r="E19142" s="225"/>
      <c r="G19142" s="281"/>
      <c r="H19142" s="281"/>
      <c r="I19142" s="223"/>
    </row>
    <row r="19143" spans="5:9" x14ac:dyDescent="0.25">
      <c r="E19143" s="225"/>
      <c r="G19143" s="281"/>
      <c r="H19143" s="281"/>
      <c r="I19143" s="223"/>
    </row>
    <row r="19144" spans="5:9" x14ac:dyDescent="0.25">
      <c r="E19144" s="225"/>
      <c r="G19144" s="281"/>
      <c r="H19144" s="281"/>
      <c r="I19144" s="223"/>
    </row>
    <row r="19145" spans="5:9" x14ac:dyDescent="0.25">
      <c r="E19145" s="225"/>
      <c r="G19145" s="281"/>
      <c r="H19145" s="281"/>
      <c r="I19145" s="223"/>
    </row>
    <row r="19146" spans="5:9" x14ac:dyDescent="0.25">
      <c r="E19146" s="225"/>
      <c r="G19146" s="281"/>
      <c r="H19146" s="281"/>
      <c r="I19146" s="223"/>
    </row>
    <row r="19147" spans="5:9" x14ac:dyDescent="0.25">
      <c r="E19147" s="225"/>
      <c r="G19147" s="281"/>
      <c r="H19147" s="281"/>
      <c r="I19147" s="223"/>
    </row>
    <row r="19148" spans="5:9" x14ac:dyDescent="0.25">
      <c r="E19148" s="225"/>
      <c r="G19148" s="281"/>
      <c r="H19148" s="281"/>
      <c r="I19148" s="223"/>
    </row>
    <row r="19149" spans="5:9" x14ac:dyDescent="0.25">
      <c r="E19149" s="225"/>
      <c r="G19149" s="281"/>
      <c r="H19149" s="281"/>
      <c r="I19149" s="223"/>
    </row>
    <row r="19150" spans="5:9" x14ac:dyDescent="0.25">
      <c r="E19150" s="225"/>
      <c r="G19150" s="281"/>
      <c r="H19150" s="281"/>
      <c r="I19150" s="223"/>
    </row>
    <row r="19151" spans="5:9" x14ac:dyDescent="0.25">
      <c r="E19151" s="225"/>
      <c r="G19151" s="281"/>
      <c r="H19151" s="281"/>
      <c r="I19151" s="223"/>
    </row>
    <row r="19152" spans="5:9" x14ac:dyDescent="0.25">
      <c r="E19152" s="225"/>
      <c r="G19152" s="281"/>
      <c r="H19152" s="281"/>
      <c r="I19152" s="223"/>
    </row>
    <row r="19153" spans="5:9" x14ac:dyDescent="0.25">
      <c r="E19153" s="225"/>
      <c r="G19153" s="281"/>
      <c r="H19153" s="281"/>
      <c r="I19153" s="223"/>
    </row>
    <row r="19154" spans="5:9" x14ac:dyDescent="0.25">
      <c r="E19154" s="225"/>
      <c r="G19154" s="281"/>
      <c r="H19154" s="281"/>
      <c r="I19154" s="223"/>
    </row>
    <row r="19155" spans="5:9" x14ac:dyDescent="0.25">
      <c r="E19155" s="225"/>
      <c r="G19155" s="281"/>
      <c r="H19155" s="281"/>
      <c r="I19155" s="223"/>
    </row>
    <row r="19156" spans="5:9" x14ac:dyDescent="0.25">
      <c r="E19156" s="225"/>
      <c r="G19156" s="281"/>
      <c r="H19156" s="281"/>
      <c r="I19156" s="223"/>
    </row>
    <row r="19157" spans="5:9" x14ac:dyDescent="0.25">
      <c r="E19157" s="225"/>
      <c r="G19157" s="281"/>
      <c r="H19157" s="281"/>
      <c r="I19157" s="223"/>
    </row>
    <row r="19158" spans="5:9" x14ac:dyDescent="0.25">
      <c r="E19158" s="225"/>
      <c r="G19158" s="281"/>
      <c r="H19158" s="281"/>
      <c r="I19158" s="223"/>
    </row>
    <row r="19159" spans="5:9" x14ac:dyDescent="0.25">
      <c r="E19159" s="225"/>
      <c r="G19159" s="281"/>
      <c r="H19159" s="281"/>
      <c r="I19159" s="223"/>
    </row>
    <row r="19160" spans="5:9" x14ac:dyDescent="0.25">
      <c r="E19160" s="225"/>
      <c r="G19160" s="281"/>
      <c r="H19160" s="281"/>
      <c r="I19160" s="223"/>
    </row>
    <row r="19161" spans="5:9" x14ac:dyDescent="0.25">
      <c r="E19161" s="225"/>
      <c r="G19161" s="281"/>
      <c r="H19161" s="281"/>
      <c r="I19161" s="223"/>
    </row>
    <row r="19162" spans="5:9" x14ac:dyDescent="0.25">
      <c r="E19162" s="225"/>
      <c r="G19162" s="281"/>
      <c r="H19162" s="281"/>
      <c r="I19162" s="223"/>
    </row>
    <row r="19163" spans="5:9" x14ac:dyDescent="0.25">
      <c r="E19163" s="225"/>
      <c r="G19163" s="281"/>
      <c r="H19163" s="281"/>
      <c r="I19163" s="223"/>
    </row>
    <row r="19164" spans="5:9" x14ac:dyDescent="0.25">
      <c r="E19164" s="225"/>
      <c r="G19164" s="281"/>
      <c r="H19164" s="281"/>
      <c r="I19164" s="223"/>
    </row>
    <row r="19165" spans="5:9" x14ac:dyDescent="0.25">
      <c r="E19165" s="225"/>
      <c r="G19165" s="281"/>
      <c r="H19165" s="281"/>
      <c r="I19165" s="223"/>
    </row>
    <row r="19166" spans="5:9" x14ac:dyDescent="0.25">
      <c r="E19166" s="225"/>
      <c r="G19166" s="281"/>
      <c r="H19166" s="281"/>
      <c r="I19166" s="223"/>
    </row>
    <row r="19167" spans="5:9" x14ac:dyDescent="0.25">
      <c r="E19167" s="225"/>
      <c r="G19167" s="281"/>
      <c r="H19167" s="281"/>
      <c r="I19167" s="223"/>
    </row>
    <row r="19168" spans="5:9" x14ac:dyDescent="0.25">
      <c r="E19168" s="225"/>
      <c r="G19168" s="281"/>
      <c r="H19168" s="281"/>
      <c r="I19168" s="223"/>
    </row>
    <row r="19169" spans="5:9" x14ac:dyDescent="0.25">
      <c r="E19169" s="225"/>
      <c r="G19169" s="281"/>
      <c r="H19169" s="281"/>
      <c r="I19169" s="223"/>
    </row>
    <row r="19170" spans="5:9" x14ac:dyDescent="0.25">
      <c r="E19170" s="225"/>
      <c r="G19170" s="281"/>
      <c r="H19170" s="281"/>
      <c r="I19170" s="223"/>
    </row>
    <row r="19171" spans="5:9" x14ac:dyDescent="0.25">
      <c r="E19171" s="225"/>
      <c r="G19171" s="281"/>
      <c r="H19171" s="281"/>
      <c r="I19171" s="223"/>
    </row>
    <row r="19172" spans="5:9" x14ac:dyDescent="0.25">
      <c r="E19172" s="225"/>
      <c r="G19172" s="281"/>
      <c r="H19172" s="281"/>
      <c r="I19172" s="223"/>
    </row>
    <row r="19173" spans="5:9" x14ac:dyDescent="0.25">
      <c r="E19173" s="225"/>
      <c r="G19173" s="281"/>
      <c r="H19173" s="281"/>
      <c r="I19173" s="223"/>
    </row>
    <row r="19174" spans="5:9" x14ac:dyDescent="0.25">
      <c r="E19174" s="225"/>
      <c r="G19174" s="281"/>
      <c r="H19174" s="281"/>
      <c r="I19174" s="223"/>
    </row>
    <row r="19175" spans="5:9" x14ac:dyDescent="0.25">
      <c r="E19175" s="225"/>
      <c r="G19175" s="281"/>
      <c r="H19175" s="281"/>
      <c r="I19175" s="223"/>
    </row>
    <row r="19176" spans="5:9" x14ac:dyDescent="0.25">
      <c r="E19176" s="225"/>
      <c r="G19176" s="281"/>
      <c r="H19176" s="281"/>
      <c r="I19176" s="223"/>
    </row>
    <row r="19177" spans="5:9" x14ac:dyDescent="0.25">
      <c r="E19177" s="225"/>
      <c r="G19177" s="281"/>
      <c r="H19177" s="281"/>
      <c r="I19177" s="223"/>
    </row>
    <row r="19178" spans="5:9" x14ac:dyDescent="0.25">
      <c r="E19178" s="225"/>
      <c r="G19178" s="281"/>
      <c r="H19178" s="281"/>
      <c r="I19178" s="223"/>
    </row>
    <row r="19179" spans="5:9" x14ac:dyDescent="0.25">
      <c r="E19179" s="225"/>
      <c r="G19179" s="281"/>
      <c r="H19179" s="281"/>
      <c r="I19179" s="223"/>
    </row>
    <row r="19180" spans="5:9" x14ac:dyDescent="0.25">
      <c r="E19180" s="225"/>
      <c r="G19180" s="281"/>
      <c r="H19180" s="281"/>
      <c r="I19180" s="223"/>
    </row>
    <row r="19181" spans="5:9" x14ac:dyDescent="0.25">
      <c r="E19181" s="225"/>
      <c r="G19181" s="281"/>
      <c r="H19181" s="281"/>
      <c r="I19181" s="223"/>
    </row>
    <row r="19182" spans="5:9" x14ac:dyDescent="0.25">
      <c r="E19182" s="225"/>
      <c r="G19182" s="281"/>
      <c r="H19182" s="281"/>
      <c r="I19182" s="223"/>
    </row>
    <row r="19183" spans="5:9" x14ac:dyDescent="0.25">
      <c r="E19183" s="225"/>
      <c r="G19183" s="281"/>
      <c r="H19183" s="281"/>
      <c r="I19183" s="223"/>
    </row>
    <row r="19184" spans="5:9" x14ac:dyDescent="0.25">
      <c r="E19184" s="225"/>
      <c r="G19184" s="281"/>
      <c r="H19184" s="281"/>
      <c r="I19184" s="223"/>
    </row>
    <row r="19185" spans="5:9" x14ac:dyDescent="0.25">
      <c r="E19185" s="225"/>
      <c r="G19185" s="281"/>
      <c r="H19185" s="281"/>
      <c r="I19185" s="223"/>
    </row>
    <row r="19186" spans="5:9" x14ac:dyDescent="0.25">
      <c r="E19186" s="225"/>
      <c r="G19186" s="281"/>
      <c r="H19186" s="281"/>
      <c r="I19186" s="223"/>
    </row>
    <row r="19187" spans="5:9" x14ac:dyDescent="0.25">
      <c r="E19187" s="225"/>
      <c r="G19187" s="281"/>
      <c r="H19187" s="281"/>
      <c r="I19187" s="223"/>
    </row>
    <row r="19188" spans="5:9" x14ac:dyDescent="0.25">
      <c r="E19188" s="225"/>
      <c r="G19188" s="281"/>
      <c r="H19188" s="281"/>
      <c r="I19188" s="223"/>
    </row>
    <row r="19189" spans="5:9" x14ac:dyDescent="0.25">
      <c r="E19189" s="225"/>
      <c r="G19189" s="281"/>
      <c r="H19189" s="281"/>
      <c r="I19189" s="223"/>
    </row>
    <row r="19190" spans="5:9" x14ac:dyDescent="0.25">
      <c r="E19190" s="225"/>
      <c r="G19190" s="281"/>
      <c r="H19190" s="281"/>
      <c r="I19190" s="223"/>
    </row>
    <row r="19191" spans="5:9" x14ac:dyDescent="0.25">
      <c r="E19191" s="225"/>
      <c r="G19191" s="281"/>
      <c r="H19191" s="281"/>
      <c r="I19191" s="223"/>
    </row>
    <row r="19192" spans="5:9" x14ac:dyDescent="0.25">
      <c r="E19192" s="225"/>
      <c r="G19192" s="281"/>
      <c r="H19192" s="281"/>
      <c r="I19192" s="223"/>
    </row>
    <row r="19193" spans="5:9" x14ac:dyDescent="0.25">
      <c r="E19193" s="225"/>
      <c r="G19193" s="281"/>
      <c r="H19193" s="281"/>
      <c r="I19193" s="223"/>
    </row>
    <row r="19194" spans="5:9" x14ac:dyDescent="0.25">
      <c r="E19194" s="225"/>
      <c r="G19194" s="281"/>
      <c r="H19194" s="281"/>
      <c r="I19194" s="223"/>
    </row>
    <row r="19195" spans="5:9" x14ac:dyDescent="0.25">
      <c r="E19195" s="225"/>
      <c r="G19195" s="281"/>
      <c r="H19195" s="281"/>
      <c r="I19195" s="223"/>
    </row>
    <row r="19196" spans="5:9" x14ac:dyDescent="0.25">
      <c r="E19196" s="225"/>
      <c r="G19196" s="281"/>
      <c r="H19196" s="281"/>
      <c r="I19196" s="223"/>
    </row>
    <row r="19197" spans="5:9" x14ac:dyDescent="0.25">
      <c r="E19197" s="225"/>
      <c r="G19197" s="281"/>
      <c r="H19197" s="281"/>
      <c r="I19197" s="223"/>
    </row>
    <row r="19198" spans="5:9" x14ac:dyDescent="0.25">
      <c r="E19198" s="225"/>
      <c r="G19198" s="281"/>
      <c r="H19198" s="281"/>
      <c r="I19198" s="223"/>
    </row>
    <row r="19199" spans="5:9" x14ac:dyDescent="0.25">
      <c r="E19199" s="225"/>
      <c r="G19199" s="281"/>
      <c r="H19199" s="281"/>
      <c r="I19199" s="223"/>
    </row>
    <row r="19200" spans="5:9" x14ac:dyDescent="0.25">
      <c r="E19200" s="225"/>
      <c r="G19200" s="281"/>
      <c r="H19200" s="281"/>
      <c r="I19200" s="223"/>
    </row>
    <row r="19201" spans="5:9" x14ac:dyDescent="0.25">
      <c r="E19201" s="225"/>
      <c r="G19201" s="281"/>
      <c r="H19201" s="281"/>
      <c r="I19201" s="223"/>
    </row>
    <row r="19202" spans="5:9" x14ac:dyDescent="0.25">
      <c r="E19202" s="225"/>
      <c r="G19202" s="281"/>
      <c r="H19202" s="281"/>
      <c r="I19202" s="223"/>
    </row>
    <row r="19203" spans="5:9" x14ac:dyDescent="0.25">
      <c r="E19203" s="225"/>
      <c r="G19203" s="281"/>
      <c r="H19203" s="281"/>
      <c r="I19203" s="223"/>
    </row>
    <row r="19204" spans="5:9" x14ac:dyDescent="0.25">
      <c r="E19204" s="225"/>
      <c r="G19204" s="281"/>
      <c r="H19204" s="281"/>
      <c r="I19204" s="223"/>
    </row>
    <row r="19205" spans="5:9" x14ac:dyDescent="0.25">
      <c r="E19205" s="225"/>
      <c r="G19205" s="281"/>
      <c r="H19205" s="281"/>
      <c r="I19205" s="223"/>
    </row>
    <row r="19206" spans="5:9" x14ac:dyDescent="0.25">
      <c r="E19206" s="225"/>
      <c r="G19206" s="281"/>
      <c r="H19206" s="281"/>
      <c r="I19206" s="223"/>
    </row>
    <row r="19207" spans="5:9" x14ac:dyDescent="0.25">
      <c r="E19207" s="225"/>
      <c r="G19207" s="281"/>
      <c r="H19207" s="281"/>
      <c r="I19207" s="223"/>
    </row>
    <row r="19208" spans="5:9" x14ac:dyDescent="0.25">
      <c r="E19208" s="225"/>
      <c r="G19208" s="281"/>
      <c r="H19208" s="281"/>
      <c r="I19208" s="223"/>
    </row>
    <row r="19209" spans="5:9" x14ac:dyDescent="0.25">
      <c r="E19209" s="225"/>
      <c r="G19209" s="281"/>
      <c r="H19209" s="281"/>
      <c r="I19209" s="223"/>
    </row>
    <row r="19210" spans="5:9" x14ac:dyDescent="0.25">
      <c r="E19210" s="225"/>
      <c r="G19210" s="281"/>
      <c r="H19210" s="281"/>
      <c r="I19210" s="223"/>
    </row>
    <row r="19211" spans="5:9" x14ac:dyDescent="0.25">
      <c r="E19211" s="225"/>
      <c r="G19211" s="281"/>
      <c r="H19211" s="281"/>
      <c r="I19211" s="223"/>
    </row>
    <row r="19212" spans="5:9" x14ac:dyDescent="0.25">
      <c r="E19212" s="225"/>
      <c r="G19212" s="281"/>
      <c r="H19212" s="281"/>
      <c r="I19212" s="223"/>
    </row>
    <row r="19213" spans="5:9" x14ac:dyDescent="0.25">
      <c r="E19213" s="225"/>
      <c r="G19213" s="281"/>
      <c r="H19213" s="281"/>
      <c r="I19213" s="223"/>
    </row>
    <row r="19214" spans="5:9" x14ac:dyDescent="0.25">
      <c r="E19214" s="225"/>
      <c r="G19214" s="281"/>
      <c r="H19214" s="281"/>
      <c r="I19214" s="223"/>
    </row>
    <row r="19215" spans="5:9" x14ac:dyDescent="0.25">
      <c r="E19215" s="225"/>
      <c r="G19215" s="281"/>
      <c r="H19215" s="281"/>
      <c r="I19215" s="223"/>
    </row>
    <row r="19216" spans="5:9" x14ac:dyDescent="0.25">
      <c r="E19216" s="225"/>
      <c r="G19216" s="281"/>
      <c r="H19216" s="281"/>
      <c r="I19216" s="223"/>
    </row>
    <row r="19217" spans="5:9" x14ac:dyDescent="0.25">
      <c r="E19217" s="225"/>
      <c r="G19217" s="281"/>
      <c r="H19217" s="281"/>
      <c r="I19217" s="223"/>
    </row>
    <row r="19218" spans="5:9" x14ac:dyDescent="0.25">
      <c r="E19218" s="225"/>
      <c r="G19218" s="281"/>
      <c r="H19218" s="281"/>
      <c r="I19218" s="223"/>
    </row>
    <row r="19219" spans="5:9" x14ac:dyDescent="0.25">
      <c r="E19219" s="225"/>
      <c r="G19219" s="281"/>
      <c r="H19219" s="281"/>
      <c r="I19219" s="223"/>
    </row>
    <row r="19220" spans="5:9" x14ac:dyDescent="0.25">
      <c r="E19220" s="225"/>
      <c r="G19220" s="281"/>
      <c r="H19220" s="281"/>
      <c r="I19220" s="223"/>
    </row>
    <row r="19221" spans="5:9" x14ac:dyDescent="0.25">
      <c r="E19221" s="225"/>
      <c r="G19221" s="281"/>
      <c r="H19221" s="281"/>
      <c r="I19221" s="223"/>
    </row>
    <row r="19222" spans="5:9" x14ac:dyDescent="0.25">
      <c r="E19222" s="225"/>
      <c r="G19222" s="281"/>
      <c r="H19222" s="281"/>
      <c r="I19222" s="223"/>
    </row>
    <row r="19223" spans="5:9" x14ac:dyDescent="0.25">
      <c r="E19223" s="225"/>
      <c r="G19223" s="281"/>
      <c r="H19223" s="281"/>
      <c r="I19223" s="223"/>
    </row>
    <row r="19224" spans="5:9" x14ac:dyDescent="0.25">
      <c r="E19224" s="225"/>
      <c r="G19224" s="281"/>
      <c r="H19224" s="281"/>
      <c r="I19224" s="223"/>
    </row>
    <row r="19225" spans="5:9" x14ac:dyDescent="0.25">
      <c r="E19225" s="225"/>
      <c r="G19225" s="281"/>
      <c r="H19225" s="281"/>
      <c r="I19225" s="223"/>
    </row>
    <row r="19226" spans="5:9" x14ac:dyDescent="0.25">
      <c r="E19226" s="225"/>
      <c r="G19226" s="281"/>
      <c r="H19226" s="281"/>
      <c r="I19226" s="223"/>
    </row>
    <row r="19227" spans="5:9" x14ac:dyDescent="0.25">
      <c r="E19227" s="225"/>
      <c r="G19227" s="281"/>
      <c r="H19227" s="281"/>
      <c r="I19227" s="223"/>
    </row>
    <row r="19228" spans="5:9" x14ac:dyDescent="0.25">
      <c r="E19228" s="225"/>
      <c r="G19228" s="281"/>
      <c r="H19228" s="281"/>
      <c r="I19228" s="223"/>
    </row>
    <row r="19229" spans="5:9" x14ac:dyDescent="0.25">
      <c r="E19229" s="225"/>
      <c r="G19229" s="281"/>
      <c r="H19229" s="281"/>
      <c r="I19229" s="223"/>
    </row>
    <row r="19230" spans="5:9" x14ac:dyDescent="0.25">
      <c r="E19230" s="225"/>
      <c r="G19230" s="281"/>
      <c r="H19230" s="281"/>
      <c r="I19230" s="223"/>
    </row>
    <row r="19231" spans="5:9" x14ac:dyDescent="0.25">
      <c r="E19231" s="225"/>
      <c r="G19231" s="281"/>
      <c r="H19231" s="281"/>
      <c r="I19231" s="223"/>
    </row>
    <row r="19232" spans="5:9" x14ac:dyDescent="0.25">
      <c r="E19232" s="225"/>
      <c r="G19232" s="281"/>
      <c r="H19232" s="281"/>
      <c r="I19232" s="223"/>
    </row>
    <row r="19233" spans="5:9" x14ac:dyDescent="0.25">
      <c r="E19233" s="225"/>
      <c r="G19233" s="281"/>
      <c r="H19233" s="281"/>
      <c r="I19233" s="223"/>
    </row>
    <row r="19234" spans="5:9" x14ac:dyDescent="0.25">
      <c r="E19234" s="225"/>
      <c r="G19234" s="281"/>
      <c r="H19234" s="281"/>
      <c r="I19234" s="223"/>
    </row>
    <row r="19235" spans="5:9" x14ac:dyDescent="0.25">
      <c r="E19235" s="225"/>
      <c r="G19235" s="281"/>
      <c r="H19235" s="281"/>
      <c r="I19235" s="223"/>
    </row>
    <row r="19236" spans="5:9" x14ac:dyDescent="0.25">
      <c r="E19236" s="225"/>
      <c r="G19236" s="281"/>
      <c r="H19236" s="281"/>
      <c r="I19236" s="223"/>
    </row>
    <row r="19237" spans="5:9" x14ac:dyDescent="0.25">
      <c r="E19237" s="225"/>
      <c r="G19237" s="281"/>
      <c r="H19237" s="281"/>
      <c r="I19237" s="223"/>
    </row>
    <row r="19238" spans="5:9" x14ac:dyDescent="0.25">
      <c r="E19238" s="225"/>
      <c r="G19238" s="281"/>
      <c r="H19238" s="281"/>
      <c r="I19238" s="223"/>
    </row>
    <row r="19239" spans="5:9" x14ac:dyDescent="0.25">
      <c r="E19239" s="225"/>
      <c r="G19239" s="281"/>
      <c r="H19239" s="281"/>
      <c r="I19239" s="223"/>
    </row>
    <row r="19240" spans="5:9" x14ac:dyDescent="0.25">
      <c r="E19240" s="225"/>
      <c r="G19240" s="281"/>
      <c r="H19240" s="281"/>
      <c r="I19240" s="223"/>
    </row>
    <row r="19241" spans="5:9" x14ac:dyDescent="0.25">
      <c r="E19241" s="225"/>
      <c r="G19241" s="281"/>
      <c r="H19241" s="281"/>
      <c r="I19241" s="223"/>
    </row>
    <row r="19242" spans="5:9" x14ac:dyDescent="0.25">
      <c r="E19242" s="225"/>
      <c r="G19242" s="281"/>
      <c r="H19242" s="281"/>
      <c r="I19242" s="223"/>
    </row>
    <row r="19243" spans="5:9" x14ac:dyDescent="0.25">
      <c r="E19243" s="225"/>
      <c r="G19243" s="281"/>
      <c r="H19243" s="281"/>
      <c r="I19243" s="223"/>
    </row>
    <row r="19244" spans="5:9" x14ac:dyDescent="0.25">
      <c r="E19244" s="225"/>
      <c r="G19244" s="281"/>
      <c r="H19244" s="281"/>
      <c r="I19244" s="223"/>
    </row>
    <row r="19245" spans="5:9" x14ac:dyDescent="0.25">
      <c r="E19245" s="225"/>
      <c r="G19245" s="281"/>
      <c r="H19245" s="281"/>
      <c r="I19245" s="223"/>
    </row>
    <row r="19246" spans="5:9" x14ac:dyDescent="0.25">
      <c r="E19246" s="225"/>
      <c r="G19246" s="281"/>
      <c r="H19246" s="281"/>
      <c r="I19246" s="223"/>
    </row>
    <row r="19247" spans="5:9" x14ac:dyDescent="0.25">
      <c r="E19247" s="225"/>
      <c r="G19247" s="281"/>
      <c r="H19247" s="281"/>
      <c r="I19247" s="223"/>
    </row>
    <row r="19248" spans="5:9" x14ac:dyDescent="0.25">
      <c r="E19248" s="225"/>
      <c r="G19248" s="281"/>
      <c r="H19248" s="281"/>
      <c r="I19248" s="223"/>
    </row>
    <row r="19249" spans="5:9" x14ac:dyDescent="0.25">
      <c r="E19249" s="225"/>
      <c r="G19249" s="281"/>
      <c r="H19249" s="281"/>
      <c r="I19249" s="223"/>
    </row>
    <row r="19250" spans="5:9" x14ac:dyDescent="0.25">
      <c r="E19250" s="225"/>
      <c r="G19250" s="281"/>
      <c r="H19250" s="281"/>
      <c r="I19250" s="223"/>
    </row>
    <row r="19251" spans="5:9" x14ac:dyDescent="0.25">
      <c r="E19251" s="225"/>
      <c r="G19251" s="281"/>
      <c r="H19251" s="281"/>
      <c r="I19251" s="223"/>
    </row>
    <row r="19252" spans="5:9" x14ac:dyDescent="0.25">
      <c r="E19252" s="225"/>
      <c r="G19252" s="281"/>
      <c r="H19252" s="281"/>
      <c r="I19252" s="223"/>
    </row>
    <row r="19253" spans="5:9" x14ac:dyDescent="0.25">
      <c r="E19253" s="225"/>
      <c r="G19253" s="281"/>
      <c r="H19253" s="281"/>
      <c r="I19253" s="223"/>
    </row>
    <row r="19254" spans="5:9" x14ac:dyDescent="0.25">
      <c r="E19254" s="225"/>
      <c r="G19254" s="281"/>
      <c r="H19254" s="281"/>
      <c r="I19254" s="223"/>
    </row>
    <row r="19255" spans="5:9" x14ac:dyDescent="0.25">
      <c r="E19255" s="225"/>
      <c r="G19255" s="281"/>
      <c r="H19255" s="281"/>
      <c r="I19255" s="223"/>
    </row>
    <row r="19256" spans="5:9" x14ac:dyDescent="0.25">
      <c r="E19256" s="225"/>
      <c r="G19256" s="281"/>
      <c r="H19256" s="281"/>
      <c r="I19256" s="223"/>
    </row>
    <row r="19257" spans="5:9" x14ac:dyDescent="0.25">
      <c r="E19257" s="225"/>
      <c r="G19257" s="281"/>
      <c r="H19257" s="281"/>
      <c r="I19257" s="223"/>
    </row>
    <row r="19258" spans="5:9" x14ac:dyDescent="0.25">
      <c r="E19258" s="225"/>
      <c r="G19258" s="281"/>
      <c r="H19258" s="281"/>
      <c r="I19258" s="223"/>
    </row>
    <row r="19259" spans="5:9" x14ac:dyDescent="0.25">
      <c r="E19259" s="225"/>
      <c r="G19259" s="281"/>
      <c r="H19259" s="281"/>
      <c r="I19259" s="223"/>
    </row>
    <row r="19260" spans="5:9" x14ac:dyDescent="0.25">
      <c r="E19260" s="225"/>
      <c r="G19260" s="281"/>
      <c r="H19260" s="281"/>
      <c r="I19260" s="223"/>
    </row>
    <row r="19261" spans="5:9" x14ac:dyDescent="0.25">
      <c r="E19261" s="225"/>
      <c r="G19261" s="281"/>
      <c r="H19261" s="281"/>
      <c r="I19261" s="223"/>
    </row>
    <row r="19262" spans="5:9" x14ac:dyDescent="0.25">
      <c r="E19262" s="225"/>
      <c r="G19262" s="281"/>
      <c r="H19262" s="281"/>
      <c r="I19262" s="223"/>
    </row>
    <row r="19263" spans="5:9" x14ac:dyDescent="0.25">
      <c r="E19263" s="225"/>
      <c r="G19263" s="281"/>
      <c r="H19263" s="281"/>
      <c r="I19263" s="223"/>
    </row>
    <row r="19264" spans="5:9" x14ac:dyDescent="0.25">
      <c r="E19264" s="225"/>
      <c r="G19264" s="281"/>
      <c r="H19264" s="281"/>
      <c r="I19264" s="223"/>
    </row>
    <row r="19265" spans="5:9" x14ac:dyDescent="0.25">
      <c r="E19265" s="225"/>
      <c r="G19265" s="281"/>
      <c r="H19265" s="281"/>
      <c r="I19265" s="223"/>
    </row>
    <row r="19266" spans="5:9" x14ac:dyDescent="0.25">
      <c r="E19266" s="225"/>
      <c r="G19266" s="281"/>
      <c r="H19266" s="281"/>
      <c r="I19266" s="223"/>
    </row>
    <row r="19267" spans="5:9" x14ac:dyDescent="0.25">
      <c r="E19267" s="225"/>
      <c r="G19267" s="281"/>
      <c r="H19267" s="281"/>
      <c r="I19267" s="223"/>
    </row>
    <row r="19268" spans="5:9" x14ac:dyDescent="0.25">
      <c r="E19268" s="225"/>
      <c r="G19268" s="281"/>
      <c r="H19268" s="281"/>
      <c r="I19268" s="223"/>
    </row>
    <row r="19269" spans="5:9" x14ac:dyDescent="0.25">
      <c r="E19269" s="225"/>
      <c r="G19269" s="281"/>
      <c r="H19269" s="281"/>
      <c r="I19269" s="223"/>
    </row>
    <row r="19270" spans="5:9" x14ac:dyDescent="0.25">
      <c r="E19270" s="225"/>
      <c r="G19270" s="281"/>
      <c r="H19270" s="281"/>
      <c r="I19270" s="223"/>
    </row>
    <row r="19271" spans="5:9" x14ac:dyDescent="0.25">
      <c r="E19271" s="225"/>
      <c r="G19271" s="281"/>
      <c r="H19271" s="281"/>
      <c r="I19271" s="223"/>
    </row>
    <row r="19272" spans="5:9" x14ac:dyDescent="0.25">
      <c r="E19272" s="225"/>
      <c r="G19272" s="281"/>
      <c r="H19272" s="281"/>
      <c r="I19272" s="223"/>
    </row>
    <row r="19273" spans="5:9" x14ac:dyDescent="0.25">
      <c r="E19273" s="225"/>
      <c r="G19273" s="281"/>
      <c r="H19273" s="281"/>
      <c r="I19273" s="223"/>
    </row>
    <row r="19274" spans="5:9" x14ac:dyDescent="0.25">
      <c r="E19274" s="225"/>
      <c r="G19274" s="281"/>
      <c r="H19274" s="281"/>
      <c r="I19274" s="223"/>
    </row>
    <row r="19275" spans="5:9" x14ac:dyDescent="0.25">
      <c r="E19275" s="225"/>
      <c r="G19275" s="281"/>
      <c r="H19275" s="281"/>
      <c r="I19275" s="223"/>
    </row>
    <row r="19276" spans="5:9" x14ac:dyDescent="0.25">
      <c r="E19276" s="225"/>
      <c r="G19276" s="281"/>
      <c r="H19276" s="281"/>
      <c r="I19276" s="223"/>
    </row>
    <row r="19277" spans="5:9" x14ac:dyDescent="0.25">
      <c r="E19277" s="225"/>
      <c r="G19277" s="281"/>
      <c r="H19277" s="281"/>
      <c r="I19277" s="223"/>
    </row>
    <row r="19278" spans="5:9" x14ac:dyDescent="0.25">
      <c r="E19278" s="225"/>
      <c r="G19278" s="281"/>
      <c r="H19278" s="281"/>
      <c r="I19278" s="223"/>
    </row>
    <row r="19279" spans="5:9" x14ac:dyDescent="0.25">
      <c r="E19279" s="225"/>
      <c r="G19279" s="281"/>
      <c r="H19279" s="281"/>
      <c r="I19279" s="223"/>
    </row>
    <row r="19280" spans="5:9" x14ac:dyDescent="0.25">
      <c r="E19280" s="225"/>
      <c r="G19280" s="281"/>
      <c r="H19280" s="281"/>
      <c r="I19280" s="223"/>
    </row>
    <row r="19281" spans="5:9" x14ac:dyDescent="0.25">
      <c r="E19281" s="225"/>
      <c r="G19281" s="281"/>
      <c r="H19281" s="281"/>
      <c r="I19281" s="223"/>
    </row>
    <row r="19282" spans="5:9" x14ac:dyDescent="0.25">
      <c r="E19282" s="225"/>
      <c r="G19282" s="281"/>
      <c r="H19282" s="281"/>
      <c r="I19282" s="223"/>
    </row>
    <row r="19283" spans="5:9" x14ac:dyDescent="0.25">
      <c r="E19283" s="225"/>
      <c r="G19283" s="281"/>
      <c r="H19283" s="281"/>
      <c r="I19283" s="223"/>
    </row>
    <row r="19284" spans="5:9" x14ac:dyDescent="0.25">
      <c r="E19284" s="225"/>
      <c r="G19284" s="281"/>
      <c r="H19284" s="281"/>
      <c r="I19284" s="223"/>
    </row>
    <row r="19285" spans="5:9" x14ac:dyDescent="0.25">
      <c r="E19285" s="225"/>
      <c r="G19285" s="281"/>
      <c r="H19285" s="281"/>
      <c r="I19285" s="223"/>
    </row>
    <row r="19286" spans="5:9" x14ac:dyDescent="0.25">
      <c r="E19286" s="225"/>
      <c r="G19286" s="281"/>
      <c r="H19286" s="281"/>
      <c r="I19286" s="223"/>
    </row>
    <row r="19287" spans="5:9" x14ac:dyDescent="0.25">
      <c r="E19287" s="225"/>
      <c r="G19287" s="281"/>
      <c r="H19287" s="281"/>
      <c r="I19287" s="223"/>
    </row>
    <row r="19288" spans="5:9" x14ac:dyDescent="0.25">
      <c r="E19288" s="225"/>
      <c r="G19288" s="281"/>
      <c r="H19288" s="281"/>
      <c r="I19288" s="223"/>
    </row>
    <row r="19289" spans="5:9" x14ac:dyDescent="0.25">
      <c r="E19289" s="225"/>
      <c r="G19289" s="281"/>
      <c r="H19289" s="281"/>
      <c r="I19289" s="223"/>
    </row>
    <row r="19290" spans="5:9" x14ac:dyDescent="0.25">
      <c r="E19290" s="225"/>
      <c r="G19290" s="281"/>
      <c r="H19290" s="281"/>
      <c r="I19290" s="223"/>
    </row>
    <row r="19291" spans="5:9" x14ac:dyDescent="0.25">
      <c r="E19291" s="225"/>
      <c r="G19291" s="281"/>
      <c r="H19291" s="281"/>
      <c r="I19291" s="223"/>
    </row>
    <row r="19292" spans="5:9" x14ac:dyDescent="0.25">
      <c r="E19292" s="225"/>
      <c r="G19292" s="281"/>
      <c r="H19292" s="281"/>
      <c r="I19292" s="223"/>
    </row>
    <row r="19293" spans="5:9" x14ac:dyDescent="0.25">
      <c r="E19293" s="225"/>
      <c r="G19293" s="281"/>
      <c r="H19293" s="281"/>
      <c r="I19293" s="223"/>
    </row>
    <row r="19294" spans="5:9" x14ac:dyDescent="0.25">
      <c r="E19294" s="225"/>
      <c r="G19294" s="281"/>
      <c r="H19294" s="281"/>
      <c r="I19294" s="223"/>
    </row>
    <row r="19295" spans="5:9" x14ac:dyDescent="0.25">
      <c r="E19295" s="225"/>
      <c r="G19295" s="281"/>
      <c r="H19295" s="281"/>
      <c r="I19295" s="223"/>
    </row>
    <row r="19296" spans="5:9" x14ac:dyDescent="0.25">
      <c r="E19296" s="225"/>
      <c r="G19296" s="281"/>
      <c r="H19296" s="281"/>
      <c r="I19296" s="223"/>
    </row>
    <row r="19297" spans="5:9" x14ac:dyDescent="0.25">
      <c r="E19297" s="225"/>
      <c r="G19297" s="281"/>
      <c r="H19297" s="281"/>
      <c r="I19297" s="223"/>
    </row>
    <row r="19298" spans="5:9" x14ac:dyDescent="0.25">
      <c r="E19298" s="225"/>
      <c r="G19298" s="281"/>
      <c r="H19298" s="281"/>
      <c r="I19298" s="223"/>
    </row>
    <row r="19299" spans="5:9" x14ac:dyDescent="0.25">
      <c r="E19299" s="225"/>
      <c r="G19299" s="281"/>
      <c r="H19299" s="281"/>
      <c r="I19299" s="223"/>
    </row>
    <row r="19300" spans="5:9" x14ac:dyDescent="0.25">
      <c r="E19300" s="225"/>
      <c r="G19300" s="281"/>
      <c r="H19300" s="281"/>
      <c r="I19300" s="223"/>
    </row>
    <row r="19301" spans="5:9" x14ac:dyDescent="0.25">
      <c r="E19301" s="225"/>
      <c r="G19301" s="281"/>
      <c r="H19301" s="281"/>
      <c r="I19301" s="223"/>
    </row>
    <row r="19302" spans="5:9" x14ac:dyDescent="0.25">
      <c r="E19302" s="225"/>
      <c r="G19302" s="281"/>
      <c r="H19302" s="281"/>
      <c r="I19302" s="223"/>
    </row>
    <row r="19303" spans="5:9" x14ac:dyDescent="0.25">
      <c r="E19303" s="225"/>
      <c r="G19303" s="281"/>
      <c r="H19303" s="281"/>
      <c r="I19303" s="223"/>
    </row>
    <row r="19304" spans="5:9" x14ac:dyDescent="0.25">
      <c r="E19304" s="225"/>
      <c r="G19304" s="281"/>
      <c r="H19304" s="281"/>
      <c r="I19304" s="223"/>
    </row>
    <row r="19305" spans="5:9" x14ac:dyDescent="0.25">
      <c r="E19305" s="225"/>
      <c r="G19305" s="281"/>
      <c r="H19305" s="281"/>
      <c r="I19305" s="223"/>
    </row>
    <row r="19306" spans="5:9" x14ac:dyDescent="0.25">
      <c r="E19306" s="225"/>
      <c r="G19306" s="281"/>
      <c r="H19306" s="281"/>
      <c r="I19306" s="223"/>
    </row>
    <row r="19307" spans="5:9" x14ac:dyDescent="0.25">
      <c r="E19307" s="225"/>
      <c r="G19307" s="281"/>
      <c r="H19307" s="281"/>
      <c r="I19307" s="223"/>
    </row>
    <row r="19308" spans="5:9" x14ac:dyDescent="0.25">
      <c r="E19308" s="225"/>
      <c r="G19308" s="281"/>
      <c r="H19308" s="281"/>
      <c r="I19308" s="223"/>
    </row>
    <row r="19309" spans="5:9" x14ac:dyDescent="0.25">
      <c r="E19309" s="225"/>
      <c r="G19309" s="281"/>
      <c r="H19309" s="281"/>
      <c r="I19309" s="223"/>
    </row>
    <row r="19310" spans="5:9" x14ac:dyDescent="0.25">
      <c r="E19310" s="225"/>
      <c r="G19310" s="281"/>
      <c r="H19310" s="281"/>
      <c r="I19310" s="223"/>
    </row>
    <row r="19311" spans="5:9" x14ac:dyDescent="0.25">
      <c r="E19311" s="225"/>
      <c r="G19311" s="281"/>
      <c r="H19311" s="281"/>
      <c r="I19311" s="223"/>
    </row>
    <row r="19312" spans="5:9" x14ac:dyDescent="0.25">
      <c r="E19312" s="225"/>
      <c r="G19312" s="281"/>
      <c r="H19312" s="281"/>
      <c r="I19312" s="223"/>
    </row>
    <row r="19313" spans="5:9" x14ac:dyDescent="0.25">
      <c r="E19313" s="225"/>
      <c r="G19313" s="281"/>
      <c r="H19313" s="281"/>
      <c r="I19313" s="223"/>
    </row>
    <row r="19314" spans="5:9" x14ac:dyDescent="0.25">
      <c r="E19314" s="225"/>
      <c r="G19314" s="281"/>
      <c r="H19314" s="281"/>
      <c r="I19314" s="223"/>
    </row>
    <row r="19315" spans="5:9" x14ac:dyDescent="0.25">
      <c r="E19315" s="225"/>
      <c r="G19315" s="281"/>
      <c r="H19315" s="281"/>
      <c r="I19315" s="223"/>
    </row>
    <row r="19316" spans="5:9" x14ac:dyDescent="0.25">
      <c r="E19316" s="225"/>
      <c r="G19316" s="281"/>
      <c r="H19316" s="281"/>
      <c r="I19316" s="223"/>
    </row>
    <row r="19317" spans="5:9" x14ac:dyDescent="0.25">
      <c r="E19317" s="225"/>
      <c r="G19317" s="281"/>
      <c r="H19317" s="281"/>
      <c r="I19317" s="223"/>
    </row>
    <row r="19318" spans="5:9" x14ac:dyDescent="0.25">
      <c r="E19318" s="225"/>
      <c r="G19318" s="281"/>
      <c r="H19318" s="281"/>
      <c r="I19318" s="223"/>
    </row>
    <row r="19319" spans="5:9" x14ac:dyDescent="0.25">
      <c r="E19319" s="225"/>
      <c r="G19319" s="281"/>
      <c r="H19319" s="281"/>
      <c r="I19319" s="223"/>
    </row>
    <row r="19320" spans="5:9" x14ac:dyDescent="0.25">
      <c r="E19320" s="225"/>
      <c r="G19320" s="281"/>
      <c r="H19320" s="281"/>
      <c r="I19320" s="223"/>
    </row>
    <row r="19321" spans="5:9" x14ac:dyDescent="0.25">
      <c r="E19321" s="225"/>
      <c r="G19321" s="281"/>
      <c r="H19321" s="281"/>
      <c r="I19321" s="223"/>
    </row>
    <row r="19322" spans="5:9" x14ac:dyDescent="0.25">
      <c r="E19322" s="225"/>
      <c r="G19322" s="281"/>
      <c r="H19322" s="281"/>
      <c r="I19322" s="223"/>
    </row>
    <row r="19323" spans="5:9" x14ac:dyDescent="0.25">
      <c r="E19323" s="225"/>
      <c r="G19323" s="281"/>
      <c r="H19323" s="281"/>
      <c r="I19323" s="223"/>
    </row>
    <row r="19324" spans="5:9" x14ac:dyDescent="0.25">
      <c r="E19324" s="225"/>
      <c r="G19324" s="281"/>
      <c r="H19324" s="281"/>
      <c r="I19324" s="223"/>
    </row>
    <row r="19325" spans="5:9" x14ac:dyDescent="0.25">
      <c r="E19325" s="225"/>
      <c r="G19325" s="281"/>
      <c r="H19325" s="281"/>
      <c r="I19325" s="223"/>
    </row>
    <row r="19326" spans="5:9" x14ac:dyDescent="0.25">
      <c r="E19326" s="225"/>
      <c r="G19326" s="281"/>
      <c r="H19326" s="281"/>
      <c r="I19326" s="223"/>
    </row>
    <row r="19327" spans="5:9" x14ac:dyDescent="0.25">
      <c r="E19327" s="225"/>
      <c r="G19327" s="281"/>
      <c r="H19327" s="281"/>
      <c r="I19327" s="223"/>
    </row>
    <row r="19328" spans="5:9" x14ac:dyDescent="0.25">
      <c r="E19328" s="225"/>
      <c r="G19328" s="281"/>
      <c r="H19328" s="281"/>
      <c r="I19328" s="223"/>
    </row>
    <row r="19329" spans="5:9" x14ac:dyDescent="0.25">
      <c r="E19329" s="225"/>
      <c r="G19329" s="281"/>
      <c r="H19329" s="281"/>
      <c r="I19329" s="223"/>
    </row>
    <row r="19330" spans="5:9" x14ac:dyDescent="0.25">
      <c r="E19330" s="225"/>
      <c r="G19330" s="281"/>
      <c r="H19330" s="281"/>
      <c r="I19330" s="223"/>
    </row>
    <row r="19331" spans="5:9" x14ac:dyDescent="0.25">
      <c r="E19331" s="225"/>
      <c r="G19331" s="281"/>
      <c r="H19331" s="281"/>
      <c r="I19331" s="223"/>
    </row>
    <row r="19332" spans="5:9" x14ac:dyDescent="0.25">
      <c r="E19332" s="225"/>
      <c r="G19332" s="281"/>
      <c r="H19332" s="281"/>
      <c r="I19332" s="223"/>
    </row>
    <row r="19333" spans="5:9" x14ac:dyDescent="0.25">
      <c r="E19333" s="225"/>
      <c r="G19333" s="281"/>
      <c r="H19333" s="281"/>
      <c r="I19333" s="223"/>
    </row>
    <row r="19334" spans="5:9" x14ac:dyDescent="0.25">
      <c r="E19334" s="225"/>
      <c r="G19334" s="281"/>
      <c r="H19334" s="281"/>
      <c r="I19334" s="223"/>
    </row>
    <row r="19335" spans="5:9" x14ac:dyDescent="0.25">
      <c r="E19335" s="225"/>
      <c r="G19335" s="281"/>
      <c r="H19335" s="281"/>
      <c r="I19335" s="223"/>
    </row>
    <row r="19336" spans="5:9" x14ac:dyDescent="0.25">
      <c r="E19336" s="225"/>
      <c r="G19336" s="281"/>
      <c r="H19336" s="281"/>
      <c r="I19336" s="223"/>
    </row>
    <row r="19337" spans="5:9" x14ac:dyDescent="0.25">
      <c r="E19337" s="225"/>
      <c r="G19337" s="281"/>
      <c r="H19337" s="281"/>
      <c r="I19337" s="223"/>
    </row>
    <row r="19338" spans="5:9" x14ac:dyDescent="0.25">
      <c r="E19338" s="225"/>
      <c r="G19338" s="281"/>
      <c r="H19338" s="281"/>
      <c r="I19338" s="223"/>
    </row>
    <row r="19339" spans="5:9" x14ac:dyDescent="0.25">
      <c r="E19339" s="225"/>
      <c r="G19339" s="281"/>
      <c r="H19339" s="281"/>
      <c r="I19339" s="223"/>
    </row>
    <row r="19340" spans="5:9" x14ac:dyDescent="0.25">
      <c r="E19340" s="225"/>
      <c r="G19340" s="281"/>
      <c r="H19340" s="281"/>
      <c r="I19340" s="223"/>
    </row>
    <row r="19341" spans="5:9" x14ac:dyDescent="0.25">
      <c r="E19341" s="225"/>
      <c r="G19341" s="281"/>
      <c r="H19341" s="281"/>
      <c r="I19341" s="223"/>
    </row>
    <row r="19342" spans="5:9" x14ac:dyDescent="0.25">
      <c r="E19342" s="225"/>
      <c r="G19342" s="281"/>
      <c r="H19342" s="281"/>
      <c r="I19342" s="223"/>
    </row>
    <row r="19343" spans="5:9" x14ac:dyDescent="0.25">
      <c r="E19343" s="225"/>
      <c r="G19343" s="281"/>
      <c r="H19343" s="281"/>
      <c r="I19343" s="223"/>
    </row>
    <row r="19344" spans="5:9" x14ac:dyDescent="0.25">
      <c r="E19344" s="225"/>
      <c r="G19344" s="281"/>
      <c r="H19344" s="281"/>
      <c r="I19344" s="223"/>
    </row>
    <row r="19345" spans="5:9" x14ac:dyDescent="0.25">
      <c r="E19345" s="225"/>
      <c r="G19345" s="281"/>
      <c r="H19345" s="281"/>
      <c r="I19345" s="223"/>
    </row>
    <row r="19346" spans="5:9" x14ac:dyDescent="0.25">
      <c r="E19346" s="225"/>
      <c r="G19346" s="281"/>
      <c r="H19346" s="281"/>
      <c r="I19346" s="223"/>
    </row>
    <row r="19347" spans="5:9" x14ac:dyDescent="0.25">
      <c r="E19347" s="225"/>
      <c r="G19347" s="281"/>
      <c r="H19347" s="281"/>
      <c r="I19347" s="223"/>
    </row>
    <row r="19348" spans="5:9" x14ac:dyDescent="0.25">
      <c r="E19348" s="225"/>
      <c r="G19348" s="281"/>
      <c r="H19348" s="281"/>
      <c r="I19348" s="223"/>
    </row>
    <row r="19349" spans="5:9" x14ac:dyDescent="0.25">
      <c r="E19349" s="225"/>
      <c r="G19349" s="281"/>
      <c r="H19349" s="281"/>
      <c r="I19349" s="223"/>
    </row>
    <row r="19350" spans="5:9" x14ac:dyDescent="0.25">
      <c r="E19350" s="225"/>
      <c r="G19350" s="281"/>
      <c r="H19350" s="281"/>
      <c r="I19350" s="223"/>
    </row>
    <row r="19351" spans="5:9" x14ac:dyDescent="0.25">
      <c r="E19351" s="225"/>
      <c r="G19351" s="281"/>
      <c r="H19351" s="281"/>
      <c r="I19351" s="223"/>
    </row>
    <row r="19352" spans="5:9" x14ac:dyDescent="0.25">
      <c r="E19352" s="225"/>
      <c r="G19352" s="281"/>
      <c r="H19352" s="281"/>
      <c r="I19352" s="223"/>
    </row>
    <row r="19353" spans="5:9" x14ac:dyDescent="0.25">
      <c r="E19353" s="225"/>
      <c r="G19353" s="281"/>
      <c r="H19353" s="281"/>
      <c r="I19353" s="223"/>
    </row>
    <row r="19354" spans="5:9" x14ac:dyDescent="0.25">
      <c r="E19354" s="225"/>
      <c r="G19354" s="281"/>
      <c r="H19354" s="281"/>
      <c r="I19354" s="223"/>
    </row>
    <row r="19355" spans="5:9" x14ac:dyDescent="0.25">
      <c r="E19355" s="225"/>
      <c r="G19355" s="281"/>
      <c r="H19355" s="281"/>
      <c r="I19355" s="223"/>
    </row>
    <row r="19356" spans="5:9" x14ac:dyDescent="0.25">
      <c r="E19356" s="225"/>
      <c r="G19356" s="281"/>
      <c r="H19356" s="281"/>
      <c r="I19356" s="223"/>
    </row>
    <row r="19357" spans="5:9" x14ac:dyDescent="0.25">
      <c r="E19357" s="225"/>
      <c r="G19357" s="281"/>
      <c r="H19357" s="281"/>
      <c r="I19357" s="223"/>
    </row>
    <row r="19358" spans="5:9" x14ac:dyDescent="0.25">
      <c r="E19358" s="225"/>
      <c r="G19358" s="281"/>
      <c r="H19358" s="281"/>
      <c r="I19358" s="223"/>
    </row>
    <row r="19359" spans="5:9" x14ac:dyDescent="0.25">
      <c r="E19359" s="225"/>
      <c r="G19359" s="281"/>
      <c r="H19359" s="281"/>
      <c r="I19359" s="223"/>
    </row>
    <row r="19360" spans="5:9" x14ac:dyDescent="0.25">
      <c r="E19360" s="225"/>
      <c r="G19360" s="281"/>
      <c r="H19360" s="281"/>
      <c r="I19360" s="223"/>
    </row>
    <row r="19361" spans="5:9" x14ac:dyDescent="0.25">
      <c r="E19361" s="225"/>
      <c r="G19361" s="281"/>
      <c r="H19361" s="281"/>
      <c r="I19361" s="223"/>
    </row>
    <row r="19362" spans="5:9" x14ac:dyDescent="0.25">
      <c r="E19362" s="225"/>
      <c r="G19362" s="281"/>
      <c r="H19362" s="281"/>
      <c r="I19362" s="223"/>
    </row>
    <row r="19363" spans="5:9" x14ac:dyDescent="0.25">
      <c r="E19363" s="225"/>
      <c r="G19363" s="281"/>
      <c r="H19363" s="281"/>
      <c r="I19363" s="223"/>
    </row>
    <row r="19364" spans="5:9" x14ac:dyDescent="0.25">
      <c r="E19364" s="225"/>
      <c r="G19364" s="281"/>
      <c r="H19364" s="281"/>
      <c r="I19364" s="223"/>
    </row>
    <row r="19365" spans="5:9" x14ac:dyDescent="0.25">
      <c r="E19365" s="225"/>
      <c r="G19365" s="281"/>
      <c r="H19365" s="281"/>
      <c r="I19365" s="223"/>
    </row>
    <row r="19366" spans="5:9" x14ac:dyDescent="0.25">
      <c r="E19366" s="225"/>
      <c r="G19366" s="281"/>
      <c r="H19366" s="281"/>
      <c r="I19366" s="223"/>
    </row>
    <row r="19367" spans="5:9" x14ac:dyDescent="0.25">
      <c r="E19367" s="225"/>
      <c r="G19367" s="281"/>
      <c r="H19367" s="281"/>
      <c r="I19367" s="223"/>
    </row>
    <row r="19368" spans="5:9" x14ac:dyDescent="0.25">
      <c r="E19368" s="225"/>
      <c r="G19368" s="281"/>
      <c r="H19368" s="281"/>
      <c r="I19368" s="223"/>
    </row>
    <row r="19369" spans="5:9" x14ac:dyDescent="0.25">
      <c r="E19369" s="225"/>
      <c r="G19369" s="281"/>
      <c r="H19369" s="281"/>
      <c r="I19369" s="223"/>
    </row>
    <row r="19370" spans="5:9" x14ac:dyDescent="0.25">
      <c r="E19370" s="225"/>
      <c r="G19370" s="281"/>
      <c r="H19370" s="281"/>
      <c r="I19370" s="223"/>
    </row>
    <row r="19371" spans="5:9" x14ac:dyDescent="0.25">
      <c r="E19371" s="225"/>
      <c r="G19371" s="281"/>
      <c r="H19371" s="281"/>
      <c r="I19371" s="223"/>
    </row>
    <row r="19372" spans="5:9" x14ac:dyDescent="0.25">
      <c r="E19372" s="225"/>
      <c r="G19372" s="281"/>
      <c r="H19372" s="281"/>
      <c r="I19372" s="223"/>
    </row>
    <row r="19373" spans="5:9" x14ac:dyDescent="0.25">
      <c r="E19373" s="225"/>
      <c r="G19373" s="281"/>
      <c r="H19373" s="281"/>
      <c r="I19373" s="223"/>
    </row>
    <row r="19374" spans="5:9" x14ac:dyDescent="0.25">
      <c r="E19374" s="225"/>
      <c r="G19374" s="281"/>
      <c r="H19374" s="281"/>
      <c r="I19374" s="223"/>
    </row>
    <row r="19375" spans="5:9" x14ac:dyDescent="0.25">
      <c r="E19375" s="225"/>
      <c r="G19375" s="281"/>
      <c r="H19375" s="281"/>
      <c r="I19375" s="223"/>
    </row>
    <row r="19376" spans="5:9" x14ac:dyDescent="0.25">
      <c r="E19376" s="225"/>
      <c r="G19376" s="281"/>
      <c r="H19376" s="281"/>
      <c r="I19376" s="223"/>
    </row>
    <row r="19377" spans="5:9" x14ac:dyDescent="0.25">
      <c r="E19377" s="225"/>
      <c r="G19377" s="281"/>
      <c r="H19377" s="281"/>
      <c r="I19377" s="223"/>
    </row>
    <row r="19378" spans="5:9" x14ac:dyDescent="0.25">
      <c r="E19378" s="225"/>
      <c r="G19378" s="281"/>
      <c r="H19378" s="281"/>
      <c r="I19378" s="223"/>
    </row>
    <row r="19379" spans="5:9" x14ac:dyDescent="0.25">
      <c r="E19379" s="225"/>
      <c r="G19379" s="281"/>
      <c r="H19379" s="281"/>
      <c r="I19379" s="223"/>
    </row>
    <row r="19380" spans="5:9" x14ac:dyDescent="0.25">
      <c r="E19380" s="225"/>
      <c r="G19380" s="281"/>
      <c r="H19380" s="281"/>
      <c r="I19380" s="223"/>
    </row>
    <row r="19381" spans="5:9" x14ac:dyDescent="0.25">
      <c r="E19381" s="225"/>
      <c r="G19381" s="281"/>
      <c r="H19381" s="281"/>
      <c r="I19381" s="223"/>
    </row>
    <row r="19382" spans="5:9" x14ac:dyDescent="0.25">
      <c r="E19382" s="225"/>
      <c r="G19382" s="281"/>
      <c r="H19382" s="281"/>
      <c r="I19382" s="223"/>
    </row>
    <row r="19383" spans="5:9" x14ac:dyDescent="0.25">
      <c r="E19383" s="225"/>
      <c r="G19383" s="281"/>
      <c r="H19383" s="281"/>
      <c r="I19383" s="223"/>
    </row>
    <row r="19384" spans="5:9" x14ac:dyDescent="0.25">
      <c r="E19384" s="225"/>
      <c r="G19384" s="281"/>
      <c r="H19384" s="281"/>
      <c r="I19384" s="223"/>
    </row>
    <row r="19385" spans="5:9" x14ac:dyDescent="0.25">
      <c r="E19385" s="225"/>
      <c r="G19385" s="281"/>
      <c r="H19385" s="281"/>
      <c r="I19385" s="223"/>
    </row>
    <row r="19386" spans="5:9" x14ac:dyDescent="0.25">
      <c r="E19386" s="225"/>
      <c r="G19386" s="281"/>
      <c r="H19386" s="281"/>
      <c r="I19386" s="223"/>
    </row>
    <row r="19387" spans="5:9" x14ac:dyDescent="0.25">
      <c r="E19387" s="225"/>
      <c r="G19387" s="281"/>
      <c r="H19387" s="281"/>
      <c r="I19387" s="223"/>
    </row>
    <row r="19388" spans="5:9" x14ac:dyDescent="0.25">
      <c r="E19388" s="225"/>
      <c r="G19388" s="281"/>
      <c r="H19388" s="281"/>
      <c r="I19388" s="223"/>
    </row>
    <row r="19389" spans="5:9" x14ac:dyDescent="0.25">
      <c r="E19389" s="225"/>
      <c r="G19389" s="281"/>
      <c r="H19389" s="281"/>
      <c r="I19389" s="223"/>
    </row>
    <row r="19390" spans="5:9" x14ac:dyDescent="0.25">
      <c r="E19390" s="225"/>
      <c r="G19390" s="281"/>
      <c r="H19390" s="281"/>
      <c r="I19390" s="223"/>
    </row>
    <row r="19391" spans="5:9" x14ac:dyDescent="0.25">
      <c r="E19391" s="225"/>
      <c r="G19391" s="281"/>
      <c r="H19391" s="281"/>
      <c r="I19391" s="223"/>
    </row>
    <row r="19392" spans="5:9" x14ac:dyDescent="0.25">
      <c r="E19392" s="225"/>
      <c r="G19392" s="281"/>
      <c r="H19392" s="281"/>
      <c r="I19392" s="223"/>
    </row>
    <row r="19393" spans="5:9" x14ac:dyDescent="0.25">
      <c r="E19393" s="225"/>
      <c r="G19393" s="281"/>
      <c r="H19393" s="281"/>
      <c r="I19393" s="223"/>
    </row>
    <row r="19394" spans="5:9" x14ac:dyDescent="0.25">
      <c r="E19394" s="225"/>
      <c r="G19394" s="281"/>
      <c r="H19394" s="281"/>
      <c r="I19394" s="223"/>
    </row>
    <row r="19395" spans="5:9" x14ac:dyDescent="0.25">
      <c r="E19395" s="225"/>
      <c r="G19395" s="281"/>
      <c r="H19395" s="281"/>
      <c r="I19395" s="223"/>
    </row>
    <row r="19396" spans="5:9" x14ac:dyDescent="0.25">
      <c r="E19396" s="225"/>
      <c r="G19396" s="281"/>
      <c r="H19396" s="281"/>
      <c r="I19396" s="223"/>
    </row>
    <row r="19397" spans="5:9" x14ac:dyDescent="0.25">
      <c r="E19397" s="225"/>
      <c r="G19397" s="281"/>
      <c r="H19397" s="281"/>
      <c r="I19397" s="223"/>
    </row>
    <row r="19398" spans="5:9" x14ac:dyDescent="0.25">
      <c r="E19398" s="225"/>
      <c r="G19398" s="281"/>
      <c r="H19398" s="281"/>
      <c r="I19398" s="223"/>
    </row>
    <row r="19399" spans="5:9" x14ac:dyDescent="0.25">
      <c r="E19399" s="225"/>
      <c r="G19399" s="281"/>
      <c r="H19399" s="281"/>
      <c r="I19399" s="223"/>
    </row>
    <row r="19400" spans="5:9" x14ac:dyDescent="0.25">
      <c r="E19400" s="225"/>
      <c r="G19400" s="281"/>
      <c r="H19400" s="281"/>
      <c r="I19400" s="223"/>
    </row>
    <row r="19401" spans="5:9" x14ac:dyDescent="0.25">
      <c r="E19401" s="225"/>
      <c r="G19401" s="281"/>
      <c r="H19401" s="281"/>
      <c r="I19401" s="223"/>
    </row>
    <row r="19402" spans="5:9" x14ac:dyDescent="0.25">
      <c r="E19402" s="225"/>
      <c r="G19402" s="281"/>
      <c r="H19402" s="281"/>
      <c r="I19402" s="223"/>
    </row>
    <row r="19403" spans="5:9" x14ac:dyDescent="0.25">
      <c r="E19403" s="225"/>
      <c r="G19403" s="281"/>
      <c r="H19403" s="281"/>
      <c r="I19403" s="223"/>
    </row>
    <row r="19404" spans="5:9" x14ac:dyDescent="0.25">
      <c r="E19404" s="225"/>
      <c r="G19404" s="281"/>
      <c r="H19404" s="281"/>
      <c r="I19404" s="223"/>
    </row>
    <row r="19405" spans="5:9" x14ac:dyDescent="0.25">
      <c r="E19405" s="225"/>
      <c r="G19405" s="281"/>
      <c r="H19405" s="281"/>
      <c r="I19405" s="223"/>
    </row>
    <row r="19406" spans="5:9" x14ac:dyDescent="0.25">
      <c r="E19406" s="225"/>
      <c r="G19406" s="281"/>
      <c r="H19406" s="281"/>
      <c r="I19406" s="223"/>
    </row>
    <row r="19407" spans="5:9" x14ac:dyDescent="0.25">
      <c r="E19407" s="225"/>
      <c r="G19407" s="281"/>
      <c r="H19407" s="281"/>
      <c r="I19407" s="223"/>
    </row>
    <row r="19408" spans="5:9" x14ac:dyDescent="0.25">
      <c r="E19408" s="225"/>
      <c r="G19408" s="281"/>
      <c r="H19408" s="281"/>
      <c r="I19408" s="223"/>
    </row>
    <row r="19409" spans="5:9" x14ac:dyDescent="0.25">
      <c r="E19409" s="225"/>
      <c r="G19409" s="281"/>
      <c r="H19409" s="281"/>
      <c r="I19409" s="223"/>
    </row>
    <row r="19410" spans="5:9" x14ac:dyDescent="0.25">
      <c r="E19410" s="225"/>
      <c r="G19410" s="281"/>
      <c r="H19410" s="281"/>
      <c r="I19410" s="223"/>
    </row>
    <row r="19411" spans="5:9" x14ac:dyDescent="0.25">
      <c r="E19411" s="225"/>
      <c r="G19411" s="281"/>
      <c r="H19411" s="281"/>
      <c r="I19411" s="223"/>
    </row>
    <row r="19412" spans="5:9" x14ac:dyDescent="0.25">
      <c r="E19412" s="225"/>
      <c r="G19412" s="281"/>
      <c r="H19412" s="281"/>
      <c r="I19412" s="223"/>
    </row>
    <row r="19413" spans="5:9" x14ac:dyDescent="0.25">
      <c r="E19413" s="225"/>
      <c r="G19413" s="281"/>
      <c r="H19413" s="281"/>
      <c r="I19413" s="223"/>
    </row>
    <row r="19414" spans="5:9" x14ac:dyDescent="0.25">
      <c r="E19414" s="225"/>
      <c r="G19414" s="281"/>
      <c r="H19414" s="281"/>
      <c r="I19414" s="223"/>
    </row>
    <row r="19415" spans="5:9" x14ac:dyDescent="0.25">
      <c r="E19415" s="225"/>
      <c r="G19415" s="281"/>
      <c r="H19415" s="281"/>
      <c r="I19415" s="223"/>
    </row>
    <row r="19416" spans="5:9" x14ac:dyDescent="0.25">
      <c r="E19416" s="225"/>
      <c r="G19416" s="281"/>
      <c r="H19416" s="281"/>
      <c r="I19416" s="223"/>
    </row>
    <row r="19417" spans="5:9" x14ac:dyDescent="0.25">
      <c r="E19417" s="225"/>
      <c r="G19417" s="281"/>
      <c r="H19417" s="281"/>
      <c r="I19417" s="223"/>
    </row>
    <row r="19418" spans="5:9" x14ac:dyDescent="0.25">
      <c r="E19418" s="225"/>
      <c r="G19418" s="281"/>
      <c r="H19418" s="281"/>
      <c r="I19418" s="223"/>
    </row>
    <row r="19419" spans="5:9" x14ac:dyDescent="0.25">
      <c r="E19419" s="225"/>
      <c r="G19419" s="281"/>
      <c r="H19419" s="281"/>
      <c r="I19419" s="223"/>
    </row>
    <row r="19420" spans="5:9" x14ac:dyDescent="0.25">
      <c r="E19420" s="225"/>
      <c r="G19420" s="281"/>
      <c r="H19420" s="281"/>
      <c r="I19420" s="223"/>
    </row>
    <row r="19421" spans="5:9" x14ac:dyDescent="0.25">
      <c r="E19421" s="225"/>
      <c r="G19421" s="281"/>
      <c r="H19421" s="281"/>
      <c r="I19421" s="223"/>
    </row>
    <row r="19422" spans="5:9" x14ac:dyDescent="0.25">
      <c r="E19422" s="225"/>
      <c r="G19422" s="281"/>
      <c r="H19422" s="281"/>
      <c r="I19422" s="223"/>
    </row>
    <row r="19423" spans="5:9" x14ac:dyDescent="0.25">
      <c r="E19423" s="225"/>
      <c r="G19423" s="281"/>
      <c r="H19423" s="281"/>
      <c r="I19423" s="223"/>
    </row>
    <row r="19424" spans="5:9" x14ac:dyDescent="0.25">
      <c r="E19424" s="225"/>
      <c r="G19424" s="281"/>
      <c r="H19424" s="281"/>
      <c r="I19424" s="223"/>
    </row>
    <row r="19425" spans="5:9" x14ac:dyDescent="0.25">
      <c r="E19425" s="225"/>
      <c r="G19425" s="281"/>
      <c r="H19425" s="281"/>
      <c r="I19425" s="223"/>
    </row>
    <row r="19426" spans="5:9" x14ac:dyDescent="0.25">
      <c r="E19426" s="225"/>
      <c r="G19426" s="281"/>
      <c r="H19426" s="281"/>
      <c r="I19426" s="223"/>
    </row>
    <row r="19427" spans="5:9" x14ac:dyDescent="0.25">
      <c r="E19427" s="225"/>
      <c r="G19427" s="281"/>
      <c r="H19427" s="281"/>
      <c r="I19427" s="223"/>
    </row>
    <row r="19428" spans="5:9" x14ac:dyDescent="0.25">
      <c r="E19428" s="225"/>
      <c r="G19428" s="281"/>
      <c r="H19428" s="281"/>
      <c r="I19428" s="223"/>
    </row>
    <row r="19429" spans="5:9" x14ac:dyDescent="0.25">
      <c r="E19429" s="225"/>
      <c r="G19429" s="281"/>
      <c r="H19429" s="281"/>
      <c r="I19429" s="223"/>
    </row>
    <row r="19430" spans="5:9" x14ac:dyDescent="0.25">
      <c r="E19430" s="225"/>
      <c r="G19430" s="281"/>
      <c r="H19430" s="281"/>
      <c r="I19430" s="223"/>
    </row>
    <row r="19431" spans="5:9" x14ac:dyDescent="0.25">
      <c r="E19431" s="225"/>
      <c r="G19431" s="281"/>
      <c r="H19431" s="281"/>
      <c r="I19431" s="223"/>
    </row>
    <row r="19432" spans="5:9" x14ac:dyDescent="0.25">
      <c r="E19432" s="225"/>
      <c r="G19432" s="281"/>
      <c r="H19432" s="281"/>
      <c r="I19432" s="223"/>
    </row>
    <row r="19433" spans="5:9" x14ac:dyDescent="0.25">
      <c r="E19433" s="225"/>
      <c r="G19433" s="281"/>
      <c r="H19433" s="281"/>
      <c r="I19433" s="223"/>
    </row>
    <row r="19434" spans="5:9" x14ac:dyDescent="0.25">
      <c r="E19434" s="225"/>
      <c r="G19434" s="281"/>
      <c r="H19434" s="281"/>
      <c r="I19434" s="223"/>
    </row>
    <row r="19435" spans="5:9" x14ac:dyDescent="0.25">
      <c r="E19435" s="225"/>
      <c r="G19435" s="281"/>
      <c r="H19435" s="281"/>
      <c r="I19435" s="223"/>
    </row>
    <row r="19436" spans="5:9" x14ac:dyDescent="0.25">
      <c r="E19436" s="225"/>
      <c r="G19436" s="281"/>
      <c r="H19436" s="281"/>
      <c r="I19436" s="223"/>
    </row>
    <row r="19437" spans="5:9" x14ac:dyDescent="0.25">
      <c r="E19437" s="225"/>
      <c r="G19437" s="281"/>
      <c r="H19437" s="281"/>
      <c r="I19437" s="223"/>
    </row>
    <row r="19438" spans="5:9" x14ac:dyDescent="0.25">
      <c r="E19438" s="225"/>
      <c r="G19438" s="281"/>
      <c r="H19438" s="281"/>
      <c r="I19438" s="223"/>
    </row>
    <row r="19439" spans="5:9" x14ac:dyDescent="0.25">
      <c r="E19439" s="225"/>
      <c r="G19439" s="281"/>
      <c r="H19439" s="281"/>
      <c r="I19439" s="223"/>
    </row>
    <row r="19440" spans="5:9" x14ac:dyDescent="0.25">
      <c r="E19440" s="225"/>
      <c r="G19440" s="281"/>
      <c r="H19440" s="281"/>
      <c r="I19440" s="223"/>
    </row>
    <row r="19441" spans="5:9" x14ac:dyDescent="0.25">
      <c r="E19441" s="225"/>
      <c r="G19441" s="281"/>
      <c r="H19441" s="281"/>
      <c r="I19441" s="223"/>
    </row>
    <row r="19442" spans="5:9" x14ac:dyDescent="0.25">
      <c r="E19442" s="225"/>
      <c r="G19442" s="281"/>
      <c r="H19442" s="281"/>
      <c r="I19442" s="223"/>
    </row>
    <row r="19443" spans="5:9" x14ac:dyDescent="0.25">
      <c r="E19443" s="225"/>
      <c r="G19443" s="281"/>
      <c r="H19443" s="281"/>
      <c r="I19443" s="223"/>
    </row>
    <row r="19444" spans="5:9" x14ac:dyDescent="0.25">
      <c r="E19444" s="225"/>
      <c r="G19444" s="281"/>
      <c r="H19444" s="281"/>
      <c r="I19444" s="223"/>
    </row>
    <row r="19445" spans="5:9" x14ac:dyDescent="0.25">
      <c r="E19445" s="225"/>
      <c r="G19445" s="281"/>
      <c r="H19445" s="281"/>
      <c r="I19445" s="223"/>
    </row>
    <row r="19446" spans="5:9" x14ac:dyDescent="0.25">
      <c r="E19446" s="225"/>
      <c r="G19446" s="281"/>
      <c r="H19446" s="281"/>
      <c r="I19446" s="223"/>
    </row>
    <row r="19447" spans="5:9" x14ac:dyDescent="0.25">
      <c r="E19447" s="225"/>
      <c r="G19447" s="281"/>
      <c r="H19447" s="281"/>
      <c r="I19447" s="223"/>
    </row>
    <row r="19448" spans="5:9" x14ac:dyDescent="0.25">
      <c r="E19448" s="225"/>
      <c r="G19448" s="281"/>
      <c r="H19448" s="281"/>
      <c r="I19448" s="223"/>
    </row>
    <row r="19449" spans="5:9" x14ac:dyDescent="0.25">
      <c r="E19449" s="225"/>
      <c r="G19449" s="281"/>
      <c r="H19449" s="281"/>
      <c r="I19449" s="223"/>
    </row>
    <row r="19450" spans="5:9" x14ac:dyDescent="0.25">
      <c r="E19450" s="225"/>
      <c r="G19450" s="281"/>
      <c r="H19450" s="281"/>
      <c r="I19450" s="223"/>
    </row>
    <row r="19451" spans="5:9" x14ac:dyDescent="0.25">
      <c r="E19451" s="225"/>
      <c r="G19451" s="281"/>
      <c r="H19451" s="281"/>
      <c r="I19451" s="223"/>
    </row>
    <row r="19452" spans="5:9" x14ac:dyDescent="0.25">
      <c r="E19452" s="225"/>
      <c r="G19452" s="281"/>
      <c r="H19452" s="281"/>
      <c r="I19452" s="223"/>
    </row>
    <row r="19453" spans="5:9" x14ac:dyDescent="0.25">
      <c r="E19453" s="225"/>
      <c r="G19453" s="281"/>
      <c r="H19453" s="281"/>
      <c r="I19453" s="223"/>
    </row>
    <row r="19454" spans="5:9" x14ac:dyDescent="0.25">
      <c r="E19454" s="225"/>
      <c r="G19454" s="281"/>
      <c r="H19454" s="281"/>
      <c r="I19454" s="223"/>
    </row>
    <row r="19455" spans="5:9" x14ac:dyDescent="0.25">
      <c r="E19455" s="225"/>
      <c r="G19455" s="281"/>
      <c r="H19455" s="281"/>
      <c r="I19455" s="223"/>
    </row>
    <row r="19456" spans="5:9" x14ac:dyDescent="0.25">
      <c r="E19456" s="225"/>
      <c r="G19456" s="281"/>
      <c r="H19456" s="281"/>
      <c r="I19456" s="223"/>
    </row>
    <row r="19457" spans="5:9" x14ac:dyDescent="0.25">
      <c r="E19457" s="225"/>
      <c r="G19457" s="281"/>
      <c r="H19457" s="281"/>
      <c r="I19457" s="223"/>
    </row>
    <row r="19458" spans="5:9" x14ac:dyDescent="0.25">
      <c r="E19458" s="225"/>
      <c r="G19458" s="281"/>
      <c r="H19458" s="281"/>
      <c r="I19458" s="223"/>
    </row>
    <row r="19459" spans="5:9" x14ac:dyDescent="0.25">
      <c r="E19459" s="225"/>
      <c r="G19459" s="281"/>
      <c r="H19459" s="281"/>
      <c r="I19459" s="223"/>
    </row>
    <row r="19460" spans="5:9" x14ac:dyDescent="0.25">
      <c r="E19460" s="225"/>
      <c r="G19460" s="281"/>
      <c r="H19460" s="281"/>
      <c r="I19460" s="223"/>
    </row>
    <row r="19461" spans="5:9" x14ac:dyDescent="0.25">
      <c r="E19461" s="225"/>
      <c r="G19461" s="281"/>
      <c r="H19461" s="281"/>
      <c r="I19461" s="223"/>
    </row>
    <row r="19462" spans="5:9" x14ac:dyDescent="0.25">
      <c r="E19462" s="225"/>
      <c r="G19462" s="281"/>
      <c r="H19462" s="281"/>
      <c r="I19462" s="223"/>
    </row>
    <row r="19463" spans="5:9" x14ac:dyDescent="0.25">
      <c r="E19463" s="225"/>
      <c r="G19463" s="281"/>
      <c r="H19463" s="281"/>
      <c r="I19463" s="223"/>
    </row>
    <row r="19464" spans="5:9" x14ac:dyDescent="0.25">
      <c r="E19464" s="225"/>
      <c r="G19464" s="281"/>
      <c r="H19464" s="281"/>
      <c r="I19464" s="223"/>
    </row>
    <row r="19465" spans="5:9" x14ac:dyDescent="0.25">
      <c r="E19465" s="225"/>
      <c r="G19465" s="281"/>
      <c r="H19465" s="281"/>
      <c r="I19465" s="223"/>
    </row>
    <row r="19466" spans="5:9" x14ac:dyDescent="0.25">
      <c r="E19466" s="225"/>
      <c r="G19466" s="281"/>
      <c r="H19466" s="281"/>
      <c r="I19466" s="223"/>
    </row>
    <row r="19467" spans="5:9" x14ac:dyDescent="0.25">
      <c r="E19467" s="225"/>
      <c r="G19467" s="281"/>
      <c r="H19467" s="281"/>
      <c r="I19467" s="223"/>
    </row>
    <row r="19468" spans="5:9" x14ac:dyDescent="0.25">
      <c r="E19468" s="225"/>
      <c r="G19468" s="281"/>
      <c r="H19468" s="281"/>
      <c r="I19468" s="223"/>
    </row>
    <row r="19469" spans="5:9" x14ac:dyDescent="0.25">
      <c r="E19469" s="225"/>
      <c r="G19469" s="281"/>
      <c r="H19469" s="281"/>
      <c r="I19469" s="223"/>
    </row>
    <row r="19470" spans="5:9" x14ac:dyDescent="0.25">
      <c r="E19470" s="225"/>
      <c r="G19470" s="281"/>
      <c r="H19470" s="281"/>
      <c r="I19470" s="223"/>
    </row>
    <row r="19471" spans="5:9" x14ac:dyDescent="0.25">
      <c r="E19471" s="225"/>
      <c r="G19471" s="281"/>
      <c r="H19471" s="281"/>
      <c r="I19471" s="223"/>
    </row>
    <row r="19472" spans="5:9" x14ac:dyDescent="0.25">
      <c r="E19472" s="225"/>
      <c r="G19472" s="281"/>
      <c r="H19472" s="281"/>
      <c r="I19472" s="223"/>
    </row>
    <row r="19473" spans="5:9" x14ac:dyDescent="0.25">
      <c r="E19473" s="225"/>
      <c r="G19473" s="281"/>
      <c r="H19473" s="281"/>
      <c r="I19473" s="223"/>
    </row>
    <row r="19474" spans="5:9" x14ac:dyDescent="0.25">
      <c r="E19474" s="225"/>
      <c r="G19474" s="281"/>
      <c r="H19474" s="281"/>
      <c r="I19474" s="223"/>
    </row>
    <row r="19475" spans="5:9" x14ac:dyDescent="0.25">
      <c r="E19475" s="225"/>
      <c r="G19475" s="281"/>
      <c r="H19475" s="281"/>
      <c r="I19475" s="223"/>
    </row>
    <row r="19476" spans="5:9" x14ac:dyDescent="0.25">
      <c r="E19476" s="225"/>
      <c r="G19476" s="281"/>
      <c r="H19476" s="281"/>
      <c r="I19476" s="223"/>
    </row>
    <row r="19477" spans="5:9" x14ac:dyDescent="0.25">
      <c r="E19477" s="225"/>
      <c r="G19477" s="281"/>
      <c r="H19477" s="281"/>
      <c r="I19477" s="223"/>
    </row>
    <row r="19478" spans="5:9" x14ac:dyDescent="0.25">
      <c r="E19478" s="225"/>
      <c r="G19478" s="281"/>
      <c r="H19478" s="281"/>
      <c r="I19478" s="223"/>
    </row>
    <row r="19479" spans="5:9" x14ac:dyDescent="0.25">
      <c r="E19479" s="225"/>
      <c r="G19479" s="281"/>
      <c r="H19479" s="281"/>
      <c r="I19479" s="223"/>
    </row>
    <row r="19480" spans="5:9" x14ac:dyDescent="0.25">
      <c r="E19480" s="225"/>
      <c r="G19480" s="281"/>
      <c r="H19480" s="281"/>
      <c r="I19480" s="223"/>
    </row>
    <row r="19481" spans="5:9" x14ac:dyDescent="0.25">
      <c r="E19481" s="225"/>
      <c r="G19481" s="281"/>
      <c r="H19481" s="281"/>
      <c r="I19481" s="223"/>
    </row>
    <row r="19482" spans="5:9" x14ac:dyDescent="0.25">
      <c r="E19482" s="225"/>
      <c r="G19482" s="281"/>
      <c r="H19482" s="281"/>
      <c r="I19482" s="223"/>
    </row>
    <row r="19483" spans="5:9" x14ac:dyDescent="0.25">
      <c r="E19483" s="225"/>
      <c r="G19483" s="281"/>
      <c r="H19483" s="281"/>
      <c r="I19483" s="223"/>
    </row>
    <row r="19484" spans="5:9" x14ac:dyDescent="0.25">
      <c r="E19484" s="225"/>
      <c r="G19484" s="281"/>
      <c r="H19484" s="281"/>
      <c r="I19484" s="223"/>
    </row>
    <row r="19485" spans="5:9" x14ac:dyDescent="0.25">
      <c r="E19485" s="225"/>
      <c r="G19485" s="281"/>
      <c r="H19485" s="281"/>
      <c r="I19485" s="223"/>
    </row>
    <row r="19486" spans="5:9" x14ac:dyDescent="0.25">
      <c r="E19486" s="225"/>
      <c r="G19486" s="281"/>
      <c r="H19486" s="281"/>
      <c r="I19486" s="223"/>
    </row>
    <row r="19487" spans="5:9" x14ac:dyDescent="0.25">
      <c r="E19487" s="225"/>
      <c r="G19487" s="281"/>
      <c r="H19487" s="281"/>
      <c r="I19487" s="223"/>
    </row>
    <row r="19488" spans="5:9" x14ac:dyDescent="0.25">
      <c r="E19488" s="225"/>
      <c r="G19488" s="281"/>
      <c r="H19488" s="281"/>
      <c r="I19488" s="223"/>
    </row>
    <row r="19489" spans="5:9" x14ac:dyDescent="0.25">
      <c r="E19489" s="225"/>
      <c r="G19489" s="281"/>
      <c r="H19489" s="281"/>
      <c r="I19489" s="223"/>
    </row>
    <row r="19490" spans="5:9" x14ac:dyDescent="0.25">
      <c r="E19490" s="225"/>
      <c r="G19490" s="281"/>
      <c r="H19490" s="281"/>
      <c r="I19490" s="223"/>
    </row>
    <row r="19491" spans="5:9" x14ac:dyDescent="0.25">
      <c r="E19491" s="225"/>
      <c r="G19491" s="281"/>
      <c r="H19491" s="281"/>
      <c r="I19491" s="223"/>
    </row>
    <row r="19492" spans="5:9" x14ac:dyDescent="0.25">
      <c r="E19492" s="225"/>
      <c r="G19492" s="281"/>
      <c r="H19492" s="281"/>
      <c r="I19492" s="223"/>
    </row>
    <row r="19493" spans="5:9" x14ac:dyDescent="0.25">
      <c r="E19493" s="225"/>
      <c r="G19493" s="281"/>
      <c r="H19493" s="281"/>
      <c r="I19493" s="223"/>
    </row>
    <row r="19494" spans="5:9" x14ac:dyDescent="0.25">
      <c r="E19494" s="225"/>
      <c r="G19494" s="281"/>
      <c r="H19494" s="281"/>
      <c r="I19494" s="223"/>
    </row>
    <row r="19495" spans="5:9" x14ac:dyDescent="0.25">
      <c r="E19495" s="225"/>
      <c r="G19495" s="281"/>
      <c r="H19495" s="281"/>
      <c r="I19495" s="223"/>
    </row>
    <row r="19496" spans="5:9" x14ac:dyDescent="0.25">
      <c r="E19496" s="225"/>
      <c r="G19496" s="281"/>
      <c r="H19496" s="281"/>
      <c r="I19496" s="223"/>
    </row>
    <row r="19497" spans="5:9" x14ac:dyDescent="0.25">
      <c r="E19497" s="225"/>
      <c r="G19497" s="281"/>
      <c r="H19497" s="281"/>
      <c r="I19497" s="223"/>
    </row>
    <row r="19498" spans="5:9" x14ac:dyDescent="0.25">
      <c r="E19498" s="225"/>
      <c r="G19498" s="281"/>
      <c r="H19498" s="281"/>
      <c r="I19498" s="223"/>
    </row>
    <row r="19499" spans="5:9" x14ac:dyDescent="0.25">
      <c r="E19499" s="225"/>
      <c r="G19499" s="281"/>
      <c r="H19499" s="281"/>
      <c r="I19499" s="223"/>
    </row>
    <row r="19500" spans="5:9" x14ac:dyDescent="0.25">
      <c r="E19500" s="225"/>
      <c r="G19500" s="281"/>
      <c r="H19500" s="281"/>
      <c r="I19500" s="223"/>
    </row>
    <row r="19501" spans="5:9" x14ac:dyDescent="0.25">
      <c r="E19501" s="225"/>
      <c r="G19501" s="281"/>
      <c r="H19501" s="281"/>
      <c r="I19501" s="223"/>
    </row>
    <row r="19502" spans="5:9" x14ac:dyDescent="0.25">
      <c r="E19502" s="225"/>
      <c r="G19502" s="281"/>
      <c r="H19502" s="281"/>
      <c r="I19502" s="223"/>
    </row>
    <row r="19503" spans="5:9" x14ac:dyDescent="0.25">
      <c r="E19503" s="225"/>
      <c r="G19503" s="281"/>
      <c r="H19503" s="281"/>
      <c r="I19503" s="223"/>
    </row>
    <row r="19504" spans="5:9" x14ac:dyDescent="0.25">
      <c r="E19504" s="225"/>
      <c r="G19504" s="281"/>
      <c r="H19504" s="281"/>
      <c r="I19504" s="223"/>
    </row>
    <row r="19505" spans="5:9" x14ac:dyDescent="0.25">
      <c r="E19505" s="225"/>
      <c r="G19505" s="281"/>
      <c r="H19505" s="281"/>
      <c r="I19505" s="223"/>
    </row>
    <row r="19506" spans="5:9" x14ac:dyDescent="0.25">
      <c r="E19506" s="225"/>
      <c r="G19506" s="281"/>
      <c r="H19506" s="281"/>
      <c r="I19506" s="223"/>
    </row>
    <row r="19507" spans="5:9" x14ac:dyDescent="0.25">
      <c r="E19507" s="225"/>
      <c r="G19507" s="281"/>
      <c r="H19507" s="281"/>
      <c r="I19507" s="223"/>
    </row>
    <row r="19508" spans="5:9" x14ac:dyDescent="0.25">
      <c r="E19508" s="225"/>
      <c r="G19508" s="281"/>
      <c r="H19508" s="281"/>
      <c r="I19508" s="223"/>
    </row>
    <row r="19509" spans="5:9" x14ac:dyDescent="0.25">
      <c r="E19509" s="225"/>
      <c r="G19509" s="281"/>
      <c r="H19509" s="281"/>
      <c r="I19509" s="223"/>
    </row>
    <row r="19510" spans="5:9" x14ac:dyDescent="0.25">
      <c r="E19510" s="225"/>
      <c r="G19510" s="281"/>
      <c r="H19510" s="281"/>
      <c r="I19510" s="223"/>
    </row>
    <row r="19511" spans="5:9" x14ac:dyDescent="0.25">
      <c r="E19511" s="225"/>
      <c r="G19511" s="281"/>
      <c r="H19511" s="281"/>
      <c r="I19511" s="223"/>
    </row>
    <row r="19512" spans="5:9" x14ac:dyDescent="0.25">
      <c r="E19512" s="225"/>
      <c r="G19512" s="281"/>
      <c r="H19512" s="281"/>
      <c r="I19512" s="223"/>
    </row>
    <row r="19513" spans="5:9" x14ac:dyDescent="0.25">
      <c r="E19513" s="225"/>
      <c r="G19513" s="281"/>
      <c r="H19513" s="281"/>
      <c r="I19513" s="223"/>
    </row>
    <row r="19514" spans="5:9" x14ac:dyDescent="0.25">
      <c r="E19514" s="225"/>
      <c r="G19514" s="281"/>
      <c r="H19514" s="281"/>
      <c r="I19514" s="223"/>
    </row>
    <row r="19515" spans="5:9" x14ac:dyDescent="0.25">
      <c r="E19515" s="225"/>
      <c r="G19515" s="281"/>
      <c r="H19515" s="281"/>
      <c r="I19515" s="223"/>
    </row>
    <row r="19516" spans="5:9" x14ac:dyDescent="0.25">
      <c r="E19516" s="225"/>
      <c r="G19516" s="281"/>
      <c r="H19516" s="281"/>
      <c r="I19516" s="223"/>
    </row>
    <row r="19517" spans="5:9" x14ac:dyDescent="0.25">
      <c r="E19517" s="225"/>
      <c r="G19517" s="281"/>
      <c r="H19517" s="281"/>
      <c r="I19517" s="223"/>
    </row>
    <row r="19518" spans="5:9" x14ac:dyDescent="0.25">
      <c r="E19518" s="225"/>
      <c r="G19518" s="281"/>
      <c r="H19518" s="281"/>
      <c r="I19518" s="223"/>
    </row>
    <row r="19519" spans="5:9" x14ac:dyDescent="0.25">
      <c r="E19519" s="225"/>
      <c r="G19519" s="281"/>
      <c r="H19519" s="281"/>
      <c r="I19519" s="223"/>
    </row>
    <row r="19520" spans="5:9" x14ac:dyDescent="0.25">
      <c r="E19520" s="225"/>
      <c r="G19520" s="281"/>
      <c r="H19520" s="281"/>
      <c r="I19520" s="223"/>
    </row>
    <row r="19521" spans="5:9" x14ac:dyDescent="0.25">
      <c r="E19521" s="225"/>
      <c r="G19521" s="281"/>
      <c r="H19521" s="281"/>
      <c r="I19521" s="223"/>
    </row>
    <row r="19522" spans="5:9" x14ac:dyDescent="0.25">
      <c r="E19522" s="225"/>
      <c r="G19522" s="281"/>
      <c r="H19522" s="281"/>
      <c r="I19522" s="223"/>
    </row>
    <row r="19523" spans="5:9" x14ac:dyDescent="0.25">
      <c r="E19523" s="225"/>
      <c r="G19523" s="281"/>
      <c r="H19523" s="281"/>
      <c r="I19523" s="223"/>
    </row>
    <row r="19524" spans="5:9" x14ac:dyDescent="0.25">
      <c r="E19524" s="225"/>
      <c r="G19524" s="281"/>
      <c r="H19524" s="281"/>
      <c r="I19524" s="223"/>
    </row>
    <row r="19525" spans="5:9" x14ac:dyDescent="0.25">
      <c r="E19525" s="225"/>
      <c r="G19525" s="281"/>
      <c r="H19525" s="281"/>
      <c r="I19525" s="223"/>
    </row>
    <row r="19526" spans="5:9" x14ac:dyDescent="0.25">
      <c r="E19526" s="225"/>
      <c r="G19526" s="281"/>
      <c r="H19526" s="281"/>
      <c r="I19526" s="223"/>
    </row>
    <row r="19527" spans="5:9" x14ac:dyDescent="0.25">
      <c r="E19527" s="225"/>
      <c r="G19527" s="281"/>
      <c r="H19527" s="281"/>
      <c r="I19527" s="223"/>
    </row>
    <row r="19528" spans="5:9" x14ac:dyDescent="0.25">
      <c r="E19528" s="225"/>
      <c r="G19528" s="281"/>
      <c r="H19528" s="281"/>
      <c r="I19528" s="223"/>
    </row>
    <row r="19529" spans="5:9" x14ac:dyDescent="0.25">
      <c r="E19529" s="225"/>
      <c r="G19529" s="281"/>
      <c r="H19529" s="281"/>
      <c r="I19529" s="223"/>
    </row>
    <row r="19530" spans="5:9" x14ac:dyDescent="0.25">
      <c r="E19530" s="225"/>
      <c r="G19530" s="281"/>
      <c r="H19530" s="281"/>
      <c r="I19530" s="223"/>
    </row>
    <row r="19531" spans="5:9" x14ac:dyDescent="0.25">
      <c r="E19531" s="225"/>
      <c r="G19531" s="281"/>
      <c r="H19531" s="281"/>
      <c r="I19531" s="223"/>
    </row>
    <row r="19532" spans="5:9" x14ac:dyDescent="0.25">
      <c r="E19532" s="225"/>
      <c r="G19532" s="281"/>
      <c r="H19532" s="281"/>
      <c r="I19532" s="223"/>
    </row>
    <row r="19533" spans="5:9" x14ac:dyDescent="0.25">
      <c r="E19533" s="225"/>
      <c r="G19533" s="281"/>
      <c r="H19533" s="281"/>
      <c r="I19533" s="223"/>
    </row>
    <row r="19534" spans="5:9" x14ac:dyDescent="0.25">
      <c r="E19534" s="225"/>
      <c r="G19534" s="281"/>
      <c r="H19534" s="281"/>
      <c r="I19534" s="223"/>
    </row>
    <row r="19535" spans="5:9" x14ac:dyDescent="0.25">
      <c r="E19535" s="225"/>
      <c r="G19535" s="281"/>
      <c r="H19535" s="281"/>
      <c r="I19535" s="223"/>
    </row>
    <row r="19536" spans="5:9" x14ac:dyDescent="0.25">
      <c r="E19536" s="225"/>
      <c r="G19536" s="281"/>
      <c r="H19536" s="281"/>
      <c r="I19536" s="223"/>
    </row>
    <row r="19537" spans="5:9" x14ac:dyDescent="0.25">
      <c r="E19537" s="225"/>
      <c r="G19537" s="281"/>
      <c r="H19537" s="281"/>
      <c r="I19537" s="223"/>
    </row>
    <row r="19538" spans="5:9" x14ac:dyDescent="0.25">
      <c r="E19538" s="225"/>
      <c r="G19538" s="281"/>
      <c r="H19538" s="281"/>
      <c r="I19538" s="223"/>
    </row>
    <row r="19539" spans="5:9" x14ac:dyDescent="0.25">
      <c r="E19539" s="225"/>
      <c r="G19539" s="281"/>
      <c r="H19539" s="281"/>
      <c r="I19539" s="223"/>
    </row>
    <row r="19540" spans="5:9" x14ac:dyDescent="0.25">
      <c r="E19540" s="225"/>
      <c r="G19540" s="281"/>
      <c r="H19540" s="281"/>
      <c r="I19540" s="223"/>
    </row>
    <row r="19541" spans="5:9" x14ac:dyDescent="0.25">
      <c r="E19541" s="225"/>
      <c r="G19541" s="281"/>
      <c r="H19541" s="281"/>
      <c r="I19541" s="223"/>
    </row>
    <row r="19542" spans="5:9" x14ac:dyDescent="0.25">
      <c r="E19542" s="225"/>
      <c r="G19542" s="281"/>
      <c r="H19542" s="281"/>
      <c r="I19542" s="223"/>
    </row>
    <row r="19543" spans="5:9" x14ac:dyDescent="0.25">
      <c r="E19543" s="225"/>
      <c r="G19543" s="281"/>
      <c r="H19543" s="281"/>
      <c r="I19543" s="223"/>
    </row>
    <row r="19544" spans="5:9" x14ac:dyDescent="0.25">
      <c r="E19544" s="225"/>
      <c r="G19544" s="281"/>
      <c r="H19544" s="281"/>
      <c r="I19544" s="223"/>
    </row>
    <row r="19545" spans="5:9" x14ac:dyDescent="0.25">
      <c r="E19545" s="225"/>
      <c r="G19545" s="281"/>
      <c r="H19545" s="281"/>
      <c r="I19545" s="223"/>
    </row>
    <row r="19546" spans="5:9" x14ac:dyDescent="0.25">
      <c r="E19546" s="225"/>
      <c r="G19546" s="281"/>
      <c r="H19546" s="281"/>
      <c r="I19546" s="223"/>
    </row>
    <row r="19547" spans="5:9" x14ac:dyDescent="0.25">
      <c r="E19547" s="225"/>
      <c r="G19547" s="281"/>
      <c r="H19547" s="281"/>
      <c r="I19547" s="223"/>
    </row>
    <row r="19548" spans="5:9" x14ac:dyDescent="0.25">
      <c r="E19548" s="225"/>
      <c r="G19548" s="281"/>
      <c r="H19548" s="281"/>
      <c r="I19548" s="223"/>
    </row>
    <row r="19549" spans="5:9" x14ac:dyDescent="0.25">
      <c r="E19549" s="225"/>
      <c r="G19549" s="281"/>
      <c r="H19549" s="281"/>
      <c r="I19549" s="223"/>
    </row>
    <row r="19550" spans="5:9" x14ac:dyDescent="0.25">
      <c r="E19550" s="225"/>
      <c r="G19550" s="281"/>
      <c r="H19550" s="281"/>
      <c r="I19550" s="223"/>
    </row>
    <row r="19551" spans="5:9" x14ac:dyDescent="0.25">
      <c r="E19551" s="225"/>
      <c r="G19551" s="281"/>
      <c r="H19551" s="281"/>
      <c r="I19551" s="223"/>
    </row>
    <row r="19552" spans="5:9" x14ac:dyDescent="0.25">
      <c r="E19552" s="225"/>
      <c r="G19552" s="281"/>
      <c r="H19552" s="281"/>
      <c r="I19552" s="223"/>
    </row>
    <row r="19553" spans="5:9" x14ac:dyDescent="0.25">
      <c r="E19553" s="225"/>
      <c r="G19553" s="281"/>
      <c r="H19553" s="281"/>
      <c r="I19553" s="223"/>
    </row>
    <row r="19554" spans="5:9" x14ac:dyDescent="0.25">
      <c r="E19554" s="225"/>
      <c r="G19554" s="281"/>
      <c r="H19554" s="281"/>
      <c r="I19554" s="223"/>
    </row>
    <row r="19555" spans="5:9" x14ac:dyDescent="0.25">
      <c r="E19555" s="225"/>
      <c r="G19555" s="281"/>
      <c r="H19555" s="281"/>
      <c r="I19555" s="223"/>
    </row>
    <row r="19556" spans="5:9" x14ac:dyDescent="0.25">
      <c r="E19556" s="225"/>
      <c r="G19556" s="281"/>
      <c r="H19556" s="281"/>
      <c r="I19556" s="223"/>
    </row>
    <row r="19557" spans="5:9" x14ac:dyDescent="0.25">
      <c r="E19557" s="225"/>
      <c r="G19557" s="281"/>
      <c r="H19557" s="281"/>
      <c r="I19557" s="223"/>
    </row>
    <row r="19558" spans="5:9" x14ac:dyDescent="0.25">
      <c r="E19558" s="225"/>
      <c r="G19558" s="281"/>
      <c r="H19558" s="281"/>
      <c r="I19558" s="223"/>
    </row>
    <row r="19559" spans="5:9" x14ac:dyDescent="0.25">
      <c r="E19559" s="225"/>
      <c r="G19559" s="281"/>
      <c r="H19559" s="281"/>
      <c r="I19559" s="223"/>
    </row>
    <row r="19560" spans="5:9" x14ac:dyDescent="0.25">
      <c r="E19560" s="225"/>
      <c r="G19560" s="281"/>
      <c r="H19560" s="281"/>
      <c r="I19560" s="223"/>
    </row>
    <row r="19561" spans="5:9" x14ac:dyDescent="0.25">
      <c r="E19561" s="225"/>
      <c r="G19561" s="281"/>
      <c r="H19561" s="281"/>
      <c r="I19561" s="223"/>
    </row>
    <row r="19562" spans="5:9" x14ac:dyDescent="0.25">
      <c r="E19562" s="225"/>
      <c r="G19562" s="281"/>
      <c r="H19562" s="281"/>
      <c r="I19562" s="223"/>
    </row>
    <row r="19563" spans="5:9" x14ac:dyDescent="0.25">
      <c r="E19563" s="225"/>
      <c r="G19563" s="281"/>
      <c r="H19563" s="281"/>
      <c r="I19563" s="223"/>
    </row>
    <row r="19564" spans="5:9" x14ac:dyDescent="0.25">
      <c r="E19564" s="225"/>
      <c r="G19564" s="281"/>
      <c r="H19564" s="281"/>
      <c r="I19564" s="223"/>
    </row>
    <row r="19565" spans="5:9" x14ac:dyDescent="0.25">
      <c r="E19565" s="225"/>
      <c r="G19565" s="281"/>
      <c r="H19565" s="281"/>
      <c r="I19565" s="223"/>
    </row>
    <row r="19566" spans="5:9" x14ac:dyDescent="0.25">
      <c r="E19566" s="225"/>
      <c r="G19566" s="281"/>
      <c r="H19566" s="281"/>
      <c r="I19566" s="223"/>
    </row>
    <row r="19567" spans="5:9" x14ac:dyDescent="0.25">
      <c r="E19567" s="225"/>
      <c r="G19567" s="281"/>
      <c r="H19567" s="281"/>
      <c r="I19567" s="223"/>
    </row>
    <row r="19568" spans="5:9" x14ac:dyDescent="0.25">
      <c r="E19568" s="225"/>
      <c r="G19568" s="281"/>
      <c r="H19568" s="281"/>
      <c r="I19568" s="223"/>
    </row>
    <row r="19569" spans="5:9" x14ac:dyDescent="0.25">
      <c r="E19569" s="225"/>
      <c r="G19569" s="281"/>
      <c r="H19569" s="281"/>
      <c r="I19569" s="223"/>
    </row>
    <row r="19570" spans="5:9" x14ac:dyDescent="0.25">
      <c r="E19570" s="225"/>
      <c r="G19570" s="281"/>
      <c r="H19570" s="281"/>
      <c r="I19570" s="223"/>
    </row>
    <row r="19571" spans="5:9" x14ac:dyDescent="0.25">
      <c r="E19571" s="225"/>
      <c r="G19571" s="281"/>
      <c r="H19571" s="281"/>
      <c r="I19571" s="223"/>
    </row>
    <row r="19572" spans="5:9" x14ac:dyDescent="0.25">
      <c r="E19572" s="225"/>
      <c r="G19572" s="281"/>
      <c r="H19572" s="281"/>
      <c r="I19572" s="223"/>
    </row>
    <row r="19573" spans="5:9" x14ac:dyDescent="0.25">
      <c r="E19573" s="225"/>
      <c r="G19573" s="281"/>
      <c r="H19573" s="281"/>
      <c r="I19573" s="223"/>
    </row>
    <row r="19574" spans="5:9" x14ac:dyDescent="0.25">
      <c r="E19574" s="225"/>
      <c r="G19574" s="281"/>
      <c r="H19574" s="281"/>
      <c r="I19574" s="223"/>
    </row>
    <row r="19575" spans="5:9" x14ac:dyDescent="0.25">
      <c r="E19575" s="225"/>
      <c r="G19575" s="281"/>
      <c r="H19575" s="281"/>
      <c r="I19575" s="223"/>
    </row>
    <row r="19576" spans="5:9" x14ac:dyDescent="0.25">
      <c r="E19576" s="225"/>
      <c r="G19576" s="281"/>
      <c r="H19576" s="281"/>
      <c r="I19576" s="223"/>
    </row>
    <row r="19577" spans="5:9" x14ac:dyDescent="0.25">
      <c r="E19577" s="225"/>
      <c r="G19577" s="281"/>
      <c r="H19577" s="281"/>
      <c r="I19577" s="223"/>
    </row>
    <row r="19578" spans="5:9" x14ac:dyDescent="0.25">
      <c r="E19578" s="225"/>
      <c r="G19578" s="281"/>
      <c r="H19578" s="281"/>
      <c r="I19578" s="223"/>
    </row>
    <row r="19579" spans="5:9" x14ac:dyDescent="0.25">
      <c r="E19579" s="225"/>
      <c r="G19579" s="281"/>
      <c r="H19579" s="281"/>
      <c r="I19579" s="223"/>
    </row>
    <row r="19580" spans="5:9" x14ac:dyDescent="0.25">
      <c r="E19580" s="225"/>
      <c r="G19580" s="281"/>
      <c r="H19580" s="281"/>
      <c r="I19580" s="223"/>
    </row>
    <row r="19581" spans="5:9" x14ac:dyDescent="0.25">
      <c r="E19581" s="225"/>
      <c r="G19581" s="281"/>
      <c r="H19581" s="281"/>
      <c r="I19581" s="223"/>
    </row>
    <row r="19582" spans="5:9" x14ac:dyDescent="0.25">
      <c r="E19582" s="225"/>
      <c r="G19582" s="281"/>
      <c r="H19582" s="281"/>
      <c r="I19582" s="223"/>
    </row>
    <row r="19583" spans="5:9" x14ac:dyDescent="0.25">
      <c r="E19583" s="225"/>
      <c r="G19583" s="281"/>
      <c r="H19583" s="281"/>
      <c r="I19583" s="223"/>
    </row>
    <row r="19584" spans="5:9" x14ac:dyDescent="0.25">
      <c r="E19584" s="225"/>
      <c r="G19584" s="281"/>
      <c r="H19584" s="281"/>
      <c r="I19584" s="223"/>
    </row>
    <row r="19585" spans="5:9" x14ac:dyDescent="0.25">
      <c r="E19585" s="225"/>
      <c r="G19585" s="281"/>
      <c r="H19585" s="281"/>
      <c r="I19585" s="223"/>
    </row>
    <row r="19586" spans="5:9" x14ac:dyDescent="0.25">
      <c r="E19586" s="225"/>
      <c r="G19586" s="281"/>
      <c r="H19586" s="281"/>
      <c r="I19586" s="223"/>
    </row>
    <row r="19587" spans="5:9" x14ac:dyDescent="0.25">
      <c r="E19587" s="225"/>
      <c r="G19587" s="281"/>
      <c r="H19587" s="281"/>
      <c r="I19587" s="223"/>
    </row>
    <row r="19588" spans="5:9" x14ac:dyDescent="0.25">
      <c r="E19588" s="225"/>
      <c r="G19588" s="281"/>
      <c r="H19588" s="281"/>
      <c r="I19588" s="223"/>
    </row>
    <row r="19589" spans="5:9" x14ac:dyDescent="0.25">
      <c r="E19589" s="225"/>
      <c r="G19589" s="281"/>
      <c r="H19589" s="281"/>
      <c r="I19589" s="223"/>
    </row>
    <row r="19590" spans="5:9" x14ac:dyDescent="0.25">
      <c r="E19590" s="225"/>
      <c r="G19590" s="281"/>
      <c r="H19590" s="281"/>
      <c r="I19590" s="223"/>
    </row>
    <row r="19591" spans="5:9" x14ac:dyDescent="0.25">
      <c r="E19591" s="225"/>
      <c r="G19591" s="281"/>
      <c r="H19591" s="281"/>
      <c r="I19591" s="223"/>
    </row>
    <row r="19592" spans="5:9" x14ac:dyDescent="0.25">
      <c r="E19592" s="225"/>
      <c r="G19592" s="281"/>
      <c r="H19592" s="281"/>
      <c r="I19592" s="223"/>
    </row>
    <row r="19593" spans="5:9" x14ac:dyDescent="0.25">
      <c r="E19593" s="225"/>
      <c r="G19593" s="281"/>
      <c r="H19593" s="281"/>
      <c r="I19593" s="223"/>
    </row>
    <row r="19594" spans="5:9" x14ac:dyDescent="0.25">
      <c r="E19594" s="225"/>
      <c r="G19594" s="281"/>
      <c r="H19594" s="281"/>
      <c r="I19594" s="223"/>
    </row>
    <row r="19595" spans="5:9" x14ac:dyDescent="0.25">
      <c r="E19595" s="225"/>
      <c r="G19595" s="281"/>
      <c r="H19595" s="281"/>
      <c r="I19595" s="223"/>
    </row>
    <row r="19596" spans="5:9" x14ac:dyDescent="0.25">
      <c r="E19596" s="225"/>
      <c r="G19596" s="281"/>
      <c r="H19596" s="281"/>
      <c r="I19596" s="223"/>
    </row>
    <row r="19597" spans="5:9" x14ac:dyDescent="0.25">
      <c r="E19597" s="225"/>
      <c r="G19597" s="281"/>
      <c r="H19597" s="281"/>
      <c r="I19597" s="223"/>
    </row>
    <row r="19598" spans="5:9" x14ac:dyDescent="0.25">
      <c r="E19598" s="225"/>
      <c r="G19598" s="281"/>
      <c r="H19598" s="281"/>
      <c r="I19598" s="223"/>
    </row>
    <row r="19599" spans="5:9" x14ac:dyDescent="0.25">
      <c r="E19599" s="225"/>
      <c r="G19599" s="281"/>
      <c r="H19599" s="281"/>
      <c r="I19599" s="223"/>
    </row>
    <row r="19600" spans="5:9" x14ac:dyDescent="0.25">
      <c r="E19600" s="225"/>
      <c r="G19600" s="281"/>
      <c r="H19600" s="281"/>
      <c r="I19600" s="223"/>
    </row>
    <row r="19601" spans="5:9" x14ac:dyDescent="0.25">
      <c r="E19601" s="225"/>
      <c r="G19601" s="281"/>
      <c r="H19601" s="281"/>
      <c r="I19601" s="223"/>
    </row>
    <row r="19602" spans="5:9" x14ac:dyDescent="0.25">
      <c r="E19602" s="225"/>
      <c r="G19602" s="281"/>
      <c r="H19602" s="281"/>
      <c r="I19602" s="223"/>
    </row>
    <row r="19603" spans="5:9" x14ac:dyDescent="0.25">
      <c r="E19603" s="225"/>
      <c r="G19603" s="281"/>
      <c r="H19603" s="281"/>
      <c r="I19603" s="223"/>
    </row>
    <row r="19604" spans="5:9" x14ac:dyDescent="0.25">
      <c r="E19604" s="225"/>
      <c r="G19604" s="281"/>
      <c r="H19604" s="281"/>
      <c r="I19604" s="223"/>
    </row>
    <row r="19605" spans="5:9" x14ac:dyDescent="0.25">
      <c r="E19605" s="225"/>
      <c r="G19605" s="281"/>
      <c r="H19605" s="281"/>
      <c r="I19605" s="223"/>
    </row>
    <row r="19606" spans="5:9" x14ac:dyDescent="0.25">
      <c r="E19606" s="225"/>
      <c r="G19606" s="281"/>
      <c r="H19606" s="281"/>
      <c r="I19606" s="223"/>
    </row>
    <row r="19607" spans="5:9" x14ac:dyDescent="0.25">
      <c r="E19607" s="225"/>
      <c r="G19607" s="281"/>
      <c r="H19607" s="281"/>
      <c r="I19607" s="223"/>
    </row>
    <row r="19608" spans="5:9" x14ac:dyDescent="0.25">
      <c r="E19608" s="225"/>
      <c r="G19608" s="281"/>
      <c r="H19608" s="281"/>
      <c r="I19608" s="223"/>
    </row>
    <row r="19609" spans="5:9" x14ac:dyDescent="0.25">
      <c r="E19609" s="225"/>
      <c r="G19609" s="281"/>
      <c r="H19609" s="281"/>
      <c r="I19609" s="223"/>
    </row>
    <row r="19610" spans="5:9" x14ac:dyDescent="0.25">
      <c r="E19610" s="225"/>
      <c r="G19610" s="281"/>
      <c r="H19610" s="281"/>
      <c r="I19610" s="223"/>
    </row>
    <row r="19611" spans="5:9" x14ac:dyDescent="0.25">
      <c r="E19611" s="225"/>
      <c r="G19611" s="281"/>
      <c r="H19611" s="281"/>
      <c r="I19611" s="223"/>
    </row>
    <row r="19612" spans="5:9" x14ac:dyDescent="0.25">
      <c r="E19612" s="225"/>
      <c r="G19612" s="281"/>
      <c r="H19612" s="281"/>
      <c r="I19612" s="223"/>
    </row>
    <row r="19613" spans="5:9" x14ac:dyDescent="0.25">
      <c r="E19613" s="225"/>
      <c r="G19613" s="281"/>
      <c r="H19613" s="281"/>
      <c r="I19613" s="223"/>
    </row>
    <row r="19614" spans="5:9" x14ac:dyDescent="0.25">
      <c r="E19614" s="225"/>
      <c r="G19614" s="281"/>
      <c r="H19614" s="281"/>
      <c r="I19614" s="223"/>
    </row>
    <row r="19615" spans="5:9" x14ac:dyDescent="0.25">
      <c r="E19615" s="225"/>
      <c r="G19615" s="281"/>
      <c r="H19615" s="281"/>
      <c r="I19615" s="223"/>
    </row>
    <row r="19616" spans="5:9" x14ac:dyDescent="0.25">
      <c r="E19616" s="225"/>
      <c r="G19616" s="281"/>
      <c r="H19616" s="281"/>
      <c r="I19616" s="223"/>
    </row>
    <row r="19617" spans="5:9" x14ac:dyDescent="0.25">
      <c r="E19617" s="225"/>
      <c r="G19617" s="281"/>
      <c r="H19617" s="281"/>
      <c r="I19617" s="223"/>
    </row>
    <row r="19618" spans="5:9" x14ac:dyDescent="0.25">
      <c r="E19618" s="225"/>
      <c r="G19618" s="281"/>
      <c r="H19618" s="281"/>
      <c r="I19618" s="223"/>
    </row>
    <row r="19619" spans="5:9" x14ac:dyDescent="0.25">
      <c r="E19619" s="225"/>
      <c r="G19619" s="281"/>
      <c r="H19619" s="281"/>
      <c r="I19619" s="223"/>
    </row>
    <row r="19620" spans="5:9" x14ac:dyDescent="0.25">
      <c r="E19620" s="225"/>
      <c r="G19620" s="281"/>
      <c r="H19620" s="281"/>
      <c r="I19620" s="223"/>
    </row>
    <row r="19621" spans="5:9" x14ac:dyDescent="0.25">
      <c r="E19621" s="225"/>
      <c r="G19621" s="281"/>
      <c r="H19621" s="281"/>
      <c r="I19621" s="223"/>
    </row>
    <row r="19622" spans="5:9" x14ac:dyDescent="0.25">
      <c r="E19622" s="225"/>
      <c r="G19622" s="281"/>
      <c r="H19622" s="281"/>
      <c r="I19622" s="223"/>
    </row>
    <row r="19623" spans="5:9" x14ac:dyDescent="0.25">
      <c r="E19623" s="225"/>
      <c r="G19623" s="281"/>
      <c r="H19623" s="281"/>
      <c r="I19623" s="223"/>
    </row>
    <row r="19624" spans="5:9" x14ac:dyDescent="0.25">
      <c r="E19624" s="225"/>
      <c r="G19624" s="281"/>
      <c r="H19624" s="281"/>
      <c r="I19624" s="223"/>
    </row>
    <row r="19625" spans="5:9" x14ac:dyDescent="0.25">
      <c r="E19625" s="225"/>
      <c r="G19625" s="281"/>
      <c r="H19625" s="281"/>
      <c r="I19625" s="223"/>
    </row>
    <row r="19626" spans="5:9" x14ac:dyDescent="0.25">
      <c r="E19626" s="225"/>
      <c r="G19626" s="281"/>
      <c r="H19626" s="281"/>
      <c r="I19626" s="223"/>
    </row>
    <row r="19627" spans="5:9" x14ac:dyDescent="0.25">
      <c r="E19627" s="225"/>
      <c r="G19627" s="281"/>
      <c r="H19627" s="281"/>
      <c r="I19627" s="223"/>
    </row>
    <row r="19628" spans="5:9" x14ac:dyDescent="0.25">
      <c r="E19628" s="225"/>
      <c r="G19628" s="281"/>
      <c r="H19628" s="281"/>
      <c r="I19628" s="223"/>
    </row>
    <row r="19629" spans="5:9" x14ac:dyDescent="0.25">
      <c r="E19629" s="225"/>
      <c r="G19629" s="281"/>
      <c r="H19629" s="281"/>
      <c r="I19629" s="223"/>
    </row>
    <row r="19630" spans="5:9" x14ac:dyDescent="0.25">
      <c r="E19630" s="225"/>
      <c r="G19630" s="281"/>
      <c r="H19630" s="281"/>
      <c r="I19630" s="223"/>
    </row>
    <row r="19631" spans="5:9" x14ac:dyDescent="0.25">
      <c r="E19631" s="225"/>
      <c r="G19631" s="281"/>
      <c r="H19631" s="281"/>
      <c r="I19631" s="223"/>
    </row>
    <row r="19632" spans="5:9" x14ac:dyDescent="0.25">
      <c r="E19632" s="225"/>
      <c r="G19632" s="281"/>
      <c r="H19632" s="281"/>
      <c r="I19632" s="223"/>
    </row>
    <row r="19633" spans="5:9" x14ac:dyDescent="0.25">
      <c r="E19633" s="225"/>
      <c r="G19633" s="281"/>
      <c r="H19633" s="281"/>
      <c r="I19633" s="223"/>
    </row>
    <row r="19634" spans="5:9" x14ac:dyDescent="0.25">
      <c r="E19634" s="225"/>
      <c r="G19634" s="281"/>
      <c r="H19634" s="281"/>
      <c r="I19634" s="223"/>
    </row>
    <row r="19635" spans="5:9" x14ac:dyDescent="0.25">
      <c r="E19635" s="225"/>
      <c r="G19635" s="281"/>
      <c r="H19635" s="281"/>
      <c r="I19635" s="223"/>
    </row>
    <row r="19636" spans="5:9" x14ac:dyDescent="0.25">
      <c r="E19636" s="225"/>
      <c r="G19636" s="281"/>
      <c r="H19636" s="281"/>
      <c r="I19636" s="223"/>
    </row>
    <row r="19637" spans="5:9" x14ac:dyDescent="0.25">
      <c r="E19637" s="225"/>
      <c r="G19637" s="281"/>
      <c r="H19637" s="281"/>
      <c r="I19637" s="223"/>
    </row>
    <row r="19638" spans="5:9" x14ac:dyDescent="0.25">
      <c r="E19638" s="225"/>
      <c r="G19638" s="281"/>
      <c r="H19638" s="281"/>
      <c r="I19638" s="223"/>
    </row>
    <row r="19639" spans="5:9" x14ac:dyDescent="0.25">
      <c r="E19639" s="225"/>
      <c r="G19639" s="281"/>
      <c r="H19639" s="281"/>
      <c r="I19639" s="223"/>
    </row>
    <row r="19640" spans="5:9" x14ac:dyDescent="0.25">
      <c r="E19640" s="225"/>
      <c r="G19640" s="281"/>
      <c r="H19640" s="281"/>
      <c r="I19640" s="223"/>
    </row>
    <row r="19641" spans="5:9" x14ac:dyDescent="0.25">
      <c r="E19641" s="225"/>
      <c r="G19641" s="281"/>
      <c r="H19641" s="281"/>
      <c r="I19641" s="223"/>
    </row>
    <row r="19642" spans="5:9" x14ac:dyDescent="0.25">
      <c r="E19642" s="225"/>
      <c r="G19642" s="281"/>
      <c r="H19642" s="281"/>
      <c r="I19642" s="223"/>
    </row>
    <row r="19643" spans="5:9" x14ac:dyDescent="0.25">
      <c r="E19643" s="225"/>
      <c r="G19643" s="281"/>
      <c r="H19643" s="281"/>
      <c r="I19643" s="223"/>
    </row>
    <row r="19644" spans="5:9" x14ac:dyDescent="0.25">
      <c r="E19644" s="225"/>
      <c r="G19644" s="281"/>
      <c r="H19644" s="281"/>
      <c r="I19644" s="223"/>
    </row>
    <row r="19645" spans="5:9" x14ac:dyDescent="0.25">
      <c r="E19645" s="225"/>
      <c r="G19645" s="281"/>
      <c r="H19645" s="281"/>
      <c r="I19645" s="223"/>
    </row>
    <row r="19646" spans="5:9" x14ac:dyDescent="0.25">
      <c r="E19646" s="225"/>
      <c r="G19646" s="281"/>
      <c r="H19646" s="281"/>
      <c r="I19646" s="223"/>
    </row>
    <row r="19647" spans="5:9" x14ac:dyDescent="0.25">
      <c r="E19647" s="225"/>
      <c r="G19647" s="281"/>
      <c r="H19647" s="281"/>
      <c r="I19647" s="223"/>
    </row>
    <row r="19648" spans="5:9" x14ac:dyDescent="0.25">
      <c r="E19648" s="225"/>
      <c r="G19648" s="281"/>
      <c r="H19648" s="281"/>
      <c r="I19648" s="223"/>
    </row>
    <row r="19649" spans="5:9" x14ac:dyDescent="0.25">
      <c r="E19649" s="225"/>
      <c r="G19649" s="281"/>
      <c r="H19649" s="281"/>
      <c r="I19649" s="223"/>
    </row>
    <row r="19650" spans="5:9" x14ac:dyDescent="0.25">
      <c r="E19650" s="225"/>
      <c r="G19650" s="281"/>
      <c r="H19650" s="281"/>
      <c r="I19650" s="223"/>
    </row>
    <row r="19651" spans="5:9" x14ac:dyDescent="0.25">
      <c r="E19651" s="225"/>
      <c r="G19651" s="281"/>
      <c r="H19651" s="281"/>
      <c r="I19651" s="223"/>
    </row>
    <row r="19652" spans="5:9" x14ac:dyDescent="0.25">
      <c r="E19652" s="225"/>
      <c r="G19652" s="281"/>
      <c r="H19652" s="281"/>
      <c r="I19652" s="223"/>
    </row>
    <row r="19653" spans="5:9" x14ac:dyDescent="0.25">
      <c r="E19653" s="225"/>
      <c r="G19653" s="281"/>
      <c r="H19653" s="281"/>
      <c r="I19653" s="223"/>
    </row>
    <row r="19654" spans="5:9" x14ac:dyDescent="0.25">
      <c r="E19654" s="225"/>
      <c r="G19654" s="281"/>
      <c r="H19654" s="281"/>
      <c r="I19654" s="223"/>
    </row>
    <row r="19655" spans="5:9" x14ac:dyDescent="0.25">
      <c r="E19655" s="225"/>
      <c r="G19655" s="281"/>
      <c r="H19655" s="281"/>
      <c r="I19655" s="223"/>
    </row>
    <row r="19656" spans="5:9" x14ac:dyDescent="0.25">
      <c r="E19656" s="225"/>
      <c r="G19656" s="281"/>
      <c r="H19656" s="281"/>
      <c r="I19656" s="223"/>
    </row>
    <row r="19657" spans="5:9" x14ac:dyDescent="0.25">
      <c r="E19657" s="225"/>
      <c r="G19657" s="281"/>
      <c r="H19657" s="281"/>
      <c r="I19657" s="223"/>
    </row>
    <row r="19658" spans="5:9" x14ac:dyDescent="0.25">
      <c r="E19658" s="225"/>
      <c r="G19658" s="281"/>
      <c r="H19658" s="281"/>
      <c r="I19658" s="223"/>
    </row>
    <row r="19659" spans="5:9" x14ac:dyDescent="0.25">
      <c r="E19659" s="225"/>
      <c r="G19659" s="281"/>
      <c r="H19659" s="281"/>
      <c r="I19659" s="223"/>
    </row>
    <row r="19660" spans="5:9" x14ac:dyDescent="0.25">
      <c r="E19660" s="225"/>
      <c r="G19660" s="281"/>
      <c r="H19660" s="281"/>
      <c r="I19660" s="223"/>
    </row>
    <row r="19661" spans="5:9" x14ac:dyDescent="0.25">
      <c r="E19661" s="225"/>
      <c r="G19661" s="281"/>
      <c r="H19661" s="281"/>
      <c r="I19661" s="223"/>
    </row>
    <row r="19662" spans="5:9" x14ac:dyDescent="0.25">
      <c r="E19662" s="225"/>
      <c r="G19662" s="281"/>
      <c r="H19662" s="281"/>
      <c r="I19662" s="223"/>
    </row>
    <row r="19663" spans="5:9" x14ac:dyDescent="0.25">
      <c r="E19663" s="225"/>
      <c r="G19663" s="281"/>
      <c r="H19663" s="281"/>
      <c r="I19663" s="223"/>
    </row>
    <row r="19664" spans="5:9" x14ac:dyDescent="0.25">
      <c r="E19664" s="225"/>
      <c r="G19664" s="281"/>
      <c r="H19664" s="281"/>
      <c r="I19664" s="223"/>
    </row>
    <row r="19665" spans="5:9" x14ac:dyDescent="0.25">
      <c r="E19665" s="225"/>
      <c r="G19665" s="281"/>
      <c r="H19665" s="281"/>
      <c r="I19665" s="223"/>
    </row>
    <row r="19666" spans="5:9" x14ac:dyDescent="0.25">
      <c r="E19666" s="225"/>
      <c r="G19666" s="281"/>
      <c r="H19666" s="281"/>
      <c r="I19666" s="223"/>
    </row>
    <row r="19667" spans="5:9" x14ac:dyDescent="0.25">
      <c r="E19667" s="225"/>
      <c r="G19667" s="281"/>
      <c r="H19667" s="281"/>
      <c r="I19667" s="223"/>
    </row>
    <row r="19668" spans="5:9" x14ac:dyDescent="0.25">
      <c r="E19668" s="225"/>
      <c r="G19668" s="281"/>
      <c r="H19668" s="281"/>
      <c r="I19668" s="223"/>
    </row>
    <row r="19669" spans="5:9" x14ac:dyDescent="0.25">
      <c r="E19669" s="225"/>
      <c r="G19669" s="281"/>
      <c r="H19669" s="281"/>
      <c r="I19669" s="223"/>
    </row>
    <row r="19670" spans="5:9" x14ac:dyDescent="0.25">
      <c r="E19670" s="225"/>
      <c r="G19670" s="281"/>
      <c r="H19670" s="281"/>
      <c r="I19670" s="223"/>
    </row>
    <row r="19671" spans="5:9" x14ac:dyDescent="0.25">
      <c r="E19671" s="225"/>
      <c r="G19671" s="281"/>
      <c r="H19671" s="281"/>
      <c r="I19671" s="223"/>
    </row>
    <row r="19672" spans="5:9" x14ac:dyDescent="0.25">
      <c r="E19672" s="225"/>
      <c r="G19672" s="281"/>
      <c r="H19672" s="281"/>
      <c r="I19672" s="223"/>
    </row>
    <row r="19673" spans="5:9" x14ac:dyDescent="0.25">
      <c r="E19673" s="225"/>
      <c r="G19673" s="281"/>
      <c r="H19673" s="281"/>
      <c r="I19673" s="223"/>
    </row>
    <row r="19674" spans="5:9" x14ac:dyDescent="0.25">
      <c r="E19674" s="225"/>
      <c r="G19674" s="281"/>
      <c r="H19674" s="281"/>
      <c r="I19674" s="223"/>
    </row>
    <row r="19675" spans="5:9" x14ac:dyDescent="0.25">
      <c r="E19675" s="225"/>
      <c r="G19675" s="281"/>
      <c r="H19675" s="281"/>
      <c r="I19675" s="223"/>
    </row>
    <row r="19676" spans="5:9" x14ac:dyDescent="0.25">
      <c r="E19676" s="225"/>
      <c r="G19676" s="281"/>
      <c r="H19676" s="281"/>
      <c r="I19676" s="223"/>
    </row>
    <row r="19677" spans="5:9" x14ac:dyDescent="0.25">
      <c r="E19677" s="225"/>
      <c r="G19677" s="281"/>
      <c r="H19677" s="281"/>
      <c r="I19677" s="223"/>
    </row>
    <row r="19678" spans="5:9" x14ac:dyDescent="0.25">
      <c r="E19678" s="225"/>
      <c r="G19678" s="281"/>
      <c r="H19678" s="281"/>
      <c r="I19678" s="223"/>
    </row>
    <row r="19679" spans="5:9" x14ac:dyDescent="0.25">
      <c r="E19679" s="225"/>
      <c r="G19679" s="281"/>
      <c r="H19679" s="281"/>
      <c r="I19679" s="223"/>
    </row>
    <row r="19680" spans="5:9" x14ac:dyDescent="0.25">
      <c r="E19680" s="225"/>
      <c r="G19680" s="281"/>
      <c r="H19680" s="281"/>
      <c r="I19680" s="223"/>
    </row>
    <row r="19681" spans="5:9" x14ac:dyDescent="0.25">
      <c r="E19681" s="225"/>
      <c r="G19681" s="281"/>
      <c r="H19681" s="281"/>
      <c r="I19681" s="223"/>
    </row>
    <row r="19682" spans="5:9" x14ac:dyDescent="0.25">
      <c r="E19682" s="225"/>
      <c r="G19682" s="281"/>
      <c r="H19682" s="281"/>
      <c r="I19682" s="223"/>
    </row>
    <row r="19683" spans="5:9" x14ac:dyDescent="0.25">
      <c r="E19683" s="225"/>
      <c r="G19683" s="281"/>
      <c r="H19683" s="281"/>
      <c r="I19683" s="223"/>
    </row>
    <row r="19684" spans="5:9" x14ac:dyDescent="0.25">
      <c r="E19684" s="225"/>
      <c r="G19684" s="281"/>
      <c r="H19684" s="281"/>
      <c r="I19684" s="223"/>
    </row>
    <row r="19685" spans="5:9" x14ac:dyDescent="0.25">
      <c r="E19685" s="225"/>
      <c r="G19685" s="281"/>
      <c r="H19685" s="281"/>
      <c r="I19685" s="223"/>
    </row>
    <row r="19686" spans="5:9" x14ac:dyDescent="0.25">
      <c r="E19686" s="225"/>
      <c r="G19686" s="281"/>
      <c r="H19686" s="281"/>
      <c r="I19686" s="223"/>
    </row>
    <row r="19687" spans="5:9" x14ac:dyDescent="0.25">
      <c r="E19687" s="225"/>
      <c r="G19687" s="281"/>
      <c r="H19687" s="281"/>
      <c r="I19687" s="223"/>
    </row>
    <row r="19688" spans="5:9" x14ac:dyDescent="0.25">
      <c r="E19688" s="225"/>
      <c r="G19688" s="281"/>
      <c r="H19688" s="281"/>
      <c r="I19688" s="223"/>
    </row>
    <row r="19689" spans="5:9" x14ac:dyDescent="0.25">
      <c r="E19689" s="225"/>
      <c r="G19689" s="281"/>
      <c r="H19689" s="281"/>
      <c r="I19689" s="223"/>
    </row>
    <row r="19690" spans="5:9" x14ac:dyDescent="0.25">
      <c r="E19690" s="225"/>
      <c r="G19690" s="281"/>
      <c r="H19690" s="281"/>
      <c r="I19690" s="223"/>
    </row>
    <row r="19691" spans="5:9" x14ac:dyDescent="0.25">
      <c r="E19691" s="225"/>
      <c r="G19691" s="281"/>
      <c r="H19691" s="281"/>
      <c r="I19691" s="223"/>
    </row>
    <row r="19692" spans="5:9" x14ac:dyDescent="0.25">
      <c r="E19692" s="225"/>
      <c r="G19692" s="281"/>
      <c r="H19692" s="281"/>
      <c r="I19692" s="223"/>
    </row>
    <row r="19693" spans="5:9" x14ac:dyDescent="0.25">
      <c r="E19693" s="225"/>
      <c r="G19693" s="281"/>
      <c r="H19693" s="281"/>
      <c r="I19693" s="223"/>
    </row>
    <row r="19694" spans="5:9" x14ac:dyDescent="0.25">
      <c r="E19694" s="225"/>
      <c r="G19694" s="281"/>
      <c r="H19694" s="281"/>
      <c r="I19694" s="223"/>
    </row>
    <row r="19695" spans="5:9" x14ac:dyDescent="0.25">
      <c r="E19695" s="225"/>
      <c r="G19695" s="281"/>
      <c r="H19695" s="281"/>
      <c r="I19695" s="223"/>
    </row>
    <row r="19696" spans="5:9" x14ac:dyDescent="0.25">
      <c r="E19696" s="225"/>
      <c r="G19696" s="281"/>
      <c r="H19696" s="281"/>
      <c r="I19696" s="223"/>
    </row>
    <row r="19697" spans="5:9" x14ac:dyDescent="0.25">
      <c r="E19697" s="225"/>
      <c r="G19697" s="281"/>
      <c r="H19697" s="281"/>
      <c r="I19697" s="223"/>
    </row>
    <row r="19698" spans="5:9" x14ac:dyDescent="0.25">
      <c r="E19698" s="225"/>
      <c r="G19698" s="281"/>
      <c r="H19698" s="281"/>
      <c r="I19698" s="223"/>
    </row>
    <row r="19699" spans="5:9" x14ac:dyDescent="0.25">
      <c r="E19699" s="225"/>
      <c r="G19699" s="281"/>
      <c r="H19699" s="281"/>
      <c r="I19699" s="223"/>
    </row>
    <row r="19700" spans="5:9" x14ac:dyDescent="0.25">
      <c r="E19700" s="225"/>
      <c r="G19700" s="281"/>
      <c r="H19700" s="281"/>
      <c r="I19700" s="223"/>
    </row>
    <row r="19701" spans="5:9" x14ac:dyDescent="0.25">
      <c r="E19701" s="225"/>
      <c r="G19701" s="281"/>
      <c r="H19701" s="281"/>
      <c r="I19701" s="223"/>
    </row>
    <row r="19702" spans="5:9" x14ac:dyDescent="0.25">
      <c r="E19702" s="225"/>
      <c r="G19702" s="281"/>
      <c r="H19702" s="281"/>
      <c r="I19702" s="223"/>
    </row>
    <row r="19703" spans="5:9" x14ac:dyDescent="0.25">
      <c r="E19703" s="225"/>
      <c r="G19703" s="281"/>
      <c r="H19703" s="281"/>
      <c r="I19703" s="223"/>
    </row>
    <row r="19704" spans="5:9" x14ac:dyDescent="0.25">
      <c r="E19704" s="225"/>
      <c r="G19704" s="281"/>
      <c r="H19704" s="281"/>
      <c r="I19704" s="223"/>
    </row>
    <row r="19705" spans="5:9" x14ac:dyDescent="0.25">
      <c r="E19705" s="225"/>
      <c r="G19705" s="281"/>
      <c r="H19705" s="281"/>
      <c r="I19705" s="223"/>
    </row>
    <row r="19706" spans="5:9" x14ac:dyDescent="0.25">
      <c r="E19706" s="225"/>
      <c r="G19706" s="281"/>
      <c r="H19706" s="281"/>
      <c r="I19706" s="223"/>
    </row>
    <row r="19707" spans="5:9" x14ac:dyDescent="0.25">
      <c r="E19707" s="225"/>
      <c r="G19707" s="281"/>
      <c r="H19707" s="281"/>
      <c r="I19707" s="223"/>
    </row>
    <row r="19708" spans="5:9" x14ac:dyDescent="0.25">
      <c r="E19708" s="225"/>
      <c r="G19708" s="281"/>
      <c r="H19708" s="281"/>
      <c r="I19708" s="223"/>
    </row>
    <row r="19709" spans="5:9" x14ac:dyDescent="0.25">
      <c r="E19709" s="225"/>
      <c r="G19709" s="281"/>
      <c r="H19709" s="281"/>
      <c r="I19709" s="223"/>
    </row>
    <row r="19710" spans="5:9" x14ac:dyDescent="0.25">
      <c r="E19710" s="225"/>
      <c r="G19710" s="281"/>
      <c r="H19710" s="281"/>
      <c r="I19710" s="223"/>
    </row>
    <row r="19711" spans="5:9" x14ac:dyDescent="0.25">
      <c r="E19711" s="225"/>
      <c r="G19711" s="281"/>
      <c r="H19711" s="281"/>
      <c r="I19711" s="223"/>
    </row>
    <row r="19712" spans="5:9" x14ac:dyDescent="0.25">
      <c r="E19712" s="225"/>
      <c r="G19712" s="281"/>
      <c r="H19712" s="281"/>
      <c r="I19712" s="223"/>
    </row>
    <row r="19713" spans="5:9" x14ac:dyDescent="0.25">
      <c r="E19713" s="225"/>
      <c r="G19713" s="281"/>
      <c r="H19713" s="281"/>
      <c r="I19713" s="223"/>
    </row>
    <row r="19714" spans="5:9" x14ac:dyDescent="0.25">
      <c r="E19714" s="225"/>
      <c r="G19714" s="281"/>
      <c r="H19714" s="281"/>
      <c r="I19714" s="223"/>
    </row>
    <row r="19715" spans="5:9" x14ac:dyDescent="0.25">
      <c r="E19715" s="225"/>
      <c r="G19715" s="281"/>
      <c r="H19715" s="281"/>
      <c r="I19715" s="223"/>
    </row>
    <row r="19716" spans="5:9" x14ac:dyDescent="0.25">
      <c r="E19716" s="225"/>
      <c r="G19716" s="281"/>
      <c r="H19716" s="281"/>
      <c r="I19716" s="223"/>
    </row>
    <row r="19717" spans="5:9" x14ac:dyDescent="0.25">
      <c r="E19717" s="225"/>
      <c r="G19717" s="281"/>
      <c r="H19717" s="281"/>
      <c r="I19717" s="223"/>
    </row>
    <row r="19718" spans="5:9" x14ac:dyDescent="0.25">
      <c r="E19718" s="225"/>
      <c r="G19718" s="281"/>
      <c r="H19718" s="281"/>
      <c r="I19718" s="223"/>
    </row>
    <row r="19719" spans="5:9" x14ac:dyDescent="0.25">
      <c r="E19719" s="225"/>
      <c r="G19719" s="281"/>
      <c r="H19719" s="281"/>
      <c r="I19719" s="223"/>
    </row>
    <row r="19720" spans="5:9" x14ac:dyDescent="0.25">
      <c r="E19720" s="225"/>
      <c r="G19720" s="281"/>
      <c r="H19720" s="281"/>
      <c r="I19720" s="223"/>
    </row>
    <row r="19721" spans="5:9" x14ac:dyDescent="0.25">
      <c r="E19721" s="225"/>
      <c r="G19721" s="281"/>
      <c r="H19721" s="281"/>
      <c r="I19721" s="223"/>
    </row>
    <row r="19722" spans="5:9" x14ac:dyDescent="0.25">
      <c r="E19722" s="225"/>
      <c r="G19722" s="281"/>
      <c r="H19722" s="281"/>
      <c r="I19722" s="223"/>
    </row>
    <row r="19723" spans="5:9" x14ac:dyDescent="0.25">
      <c r="E19723" s="225"/>
      <c r="G19723" s="281"/>
      <c r="H19723" s="281"/>
      <c r="I19723" s="223"/>
    </row>
    <row r="19724" spans="5:9" x14ac:dyDescent="0.25">
      <c r="E19724" s="225"/>
      <c r="G19724" s="281"/>
      <c r="H19724" s="281"/>
      <c r="I19724" s="223"/>
    </row>
    <row r="19725" spans="5:9" x14ac:dyDescent="0.25">
      <c r="E19725" s="225"/>
      <c r="G19725" s="281"/>
      <c r="H19725" s="281"/>
      <c r="I19725" s="223"/>
    </row>
    <row r="19726" spans="5:9" x14ac:dyDescent="0.25">
      <c r="E19726" s="225"/>
      <c r="G19726" s="281"/>
      <c r="H19726" s="281"/>
      <c r="I19726" s="223"/>
    </row>
    <row r="19727" spans="5:9" x14ac:dyDescent="0.25">
      <c r="E19727" s="225"/>
      <c r="G19727" s="281"/>
      <c r="H19727" s="281"/>
      <c r="I19727" s="223"/>
    </row>
    <row r="19728" spans="5:9" x14ac:dyDescent="0.25">
      <c r="E19728" s="225"/>
      <c r="G19728" s="281"/>
      <c r="H19728" s="281"/>
      <c r="I19728" s="223"/>
    </row>
    <row r="19729" spans="5:9" x14ac:dyDescent="0.25">
      <c r="E19729" s="225"/>
      <c r="G19729" s="281"/>
      <c r="H19729" s="281"/>
      <c r="I19729" s="223"/>
    </row>
    <row r="19730" spans="5:9" x14ac:dyDescent="0.25">
      <c r="E19730" s="225"/>
      <c r="G19730" s="281"/>
      <c r="H19730" s="281"/>
      <c r="I19730" s="223"/>
    </row>
    <row r="19731" spans="5:9" x14ac:dyDescent="0.25">
      <c r="E19731" s="225"/>
      <c r="G19731" s="281"/>
      <c r="H19731" s="281"/>
      <c r="I19731" s="223"/>
    </row>
    <row r="19732" spans="5:9" x14ac:dyDescent="0.25">
      <c r="E19732" s="225"/>
      <c r="G19732" s="281"/>
      <c r="H19732" s="281"/>
      <c r="I19732" s="223"/>
    </row>
    <row r="19733" spans="5:9" x14ac:dyDescent="0.25">
      <c r="E19733" s="225"/>
      <c r="G19733" s="281"/>
      <c r="H19733" s="281"/>
      <c r="I19733" s="223"/>
    </row>
    <row r="19734" spans="5:9" x14ac:dyDescent="0.25">
      <c r="E19734" s="225"/>
      <c r="G19734" s="281"/>
      <c r="H19734" s="281"/>
      <c r="I19734" s="223"/>
    </row>
    <row r="19735" spans="5:9" x14ac:dyDescent="0.25">
      <c r="E19735" s="225"/>
      <c r="G19735" s="281"/>
      <c r="H19735" s="281"/>
      <c r="I19735" s="223"/>
    </row>
    <row r="19736" spans="5:9" x14ac:dyDescent="0.25">
      <c r="E19736" s="225"/>
      <c r="G19736" s="281"/>
      <c r="H19736" s="281"/>
      <c r="I19736" s="223"/>
    </row>
    <row r="19737" spans="5:9" x14ac:dyDescent="0.25">
      <c r="E19737" s="225"/>
      <c r="G19737" s="281"/>
      <c r="H19737" s="281"/>
      <c r="I19737" s="223"/>
    </row>
    <row r="19738" spans="5:9" x14ac:dyDescent="0.25">
      <c r="E19738" s="225"/>
      <c r="G19738" s="281"/>
      <c r="H19738" s="281"/>
      <c r="I19738" s="223"/>
    </row>
    <row r="19739" spans="5:9" x14ac:dyDescent="0.25">
      <c r="E19739" s="225"/>
      <c r="G19739" s="281"/>
      <c r="H19739" s="281"/>
      <c r="I19739" s="223"/>
    </row>
    <row r="19740" spans="5:9" x14ac:dyDescent="0.25">
      <c r="E19740" s="225"/>
      <c r="G19740" s="281"/>
      <c r="H19740" s="281"/>
      <c r="I19740" s="223"/>
    </row>
    <row r="19741" spans="5:9" x14ac:dyDescent="0.25">
      <c r="E19741" s="225"/>
      <c r="G19741" s="281"/>
      <c r="H19741" s="281"/>
      <c r="I19741" s="223"/>
    </row>
    <row r="19742" spans="5:9" x14ac:dyDescent="0.25">
      <c r="E19742" s="225"/>
      <c r="G19742" s="281"/>
      <c r="H19742" s="281"/>
      <c r="I19742" s="223"/>
    </row>
    <row r="19743" spans="5:9" x14ac:dyDescent="0.25">
      <c r="E19743" s="225"/>
      <c r="G19743" s="281"/>
      <c r="H19743" s="281"/>
      <c r="I19743" s="223"/>
    </row>
    <row r="19744" spans="5:9" x14ac:dyDescent="0.25">
      <c r="E19744" s="225"/>
      <c r="G19744" s="281"/>
      <c r="H19744" s="281"/>
      <c r="I19744" s="223"/>
    </row>
    <row r="19745" spans="5:9" x14ac:dyDescent="0.25">
      <c r="E19745" s="225"/>
      <c r="G19745" s="281"/>
      <c r="H19745" s="281"/>
      <c r="I19745" s="223"/>
    </row>
    <row r="19746" spans="5:9" x14ac:dyDescent="0.25">
      <c r="E19746" s="225"/>
      <c r="G19746" s="281"/>
      <c r="H19746" s="281"/>
      <c r="I19746" s="223"/>
    </row>
    <row r="19747" spans="5:9" x14ac:dyDescent="0.25">
      <c r="E19747" s="225"/>
      <c r="G19747" s="281"/>
      <c r="H19747" s="281"/>
      <c r="I19747" s="223"/>
    </row>
    <row r="19748" spans="5:9" x14ac:dyDescent="0.25">
      <c r="E19748" s="225"/>
      <c r="G19748" s="281"/>
      <c r="H19748" s="281"/>
      <c r="I19748" s="223"/>
    </row>
    <row r="19749" spans="5:9" x14ac:dyDescent="0.25">
      <c r="E19749" s="225"/>
      <c r="G19749" s="281"/>
      <c r="H19749" s="281"/>
      <c r="I19749" s="223"/>
    </row>
    <row r="19750" spans="5:9" x14ac:dyDescent="0.25">
      <c r="E19750" s="225"/>
      <c r="G19750" s="281"/>
      <c r="H19750" s="281"/>
      <c r="I19750" s="223"/>
    </row>
    <row r="19751" spans="5:9" x14ac:dyDescent="0.25">
      <c r="E19751" s="225"/>
      <c r="G19751" s="281"/>
      <c r="H19751" s="281"/>
      <c r="I19751" s="223"/>
    </row>
    <row r="19752" spans="5:9" x14ac:dyDescent="0.25">
      <c r="E19752" s="225"/>
      <c r="G19752" s="281"/>
      <c r="H19752" s="281"/>
      <c r="I19752" s="223"/>
    </row>
    <row r="19753" spans="5:9" x14ac:dyDescent="0.25">
      <c r="E19753" s="225"/>
      <c r="G19753" s="281"/>
      <c r="H19753" s="281"/>
      <c r="I19753" s="223"/>
    </row>
    <row r="19754" spans="5:9" x14ac:dyDescent="0.25">
      <c r="E19754" s="225"/>
      <c r="G19754" s="281"/>
      <c r="H19754" s="281"/>
      <c r="I19754" s="223"/>
    </row>
    <row r="19755" spans="5:9" x14ac:dyDescent="0.25">
      <c r="E19755" s="225"/>
      <c r="G19755" s="281"/>
      <c r="H19755" s="281"/>
      <c r="I19755" s="223"/>
    </row>
    <row r="19756" spans="5:9" x14ac:dyDescent="0.25">
      <c r="E19756" s="225"/>
      <c r="G19756" s="281"/>
      <c r="H19756" s="281"/>
      <c r="I19756" s="223"/>
    </row>
    <row r="19757" spans="5:9" x14ac:dyDescent="0.25">
      <c r="E19757" s="225"/>
      <c r="G19757" s="281"/>
      <c r="H19757" s="281"/>
      <c r="I19757" s="223"/>
    </row>
    <row r="19758" spans="5:9" x14ac:dyDescent="0.25">
      <c r="E19758" s="225"/>
      <c r="G19758" s="281"/>
      <c r="H19758" s="281"/>
      <c r="I19758" s="223"/>
    </row>
    <row r="19759" spans="5:9" x14ac:dyDescent="0.25">
      <c r="E19759" s="225"/>
      <c r="G19759" s="281"/>
      <c r="H19759" s="281"/>
      <c r="I19759" s="223"/>
    </row>
    <row r="19760" spans="5:9" x14ac:dyDescent="0.25">
      <c r="E19760" s="225"/>
      <c r="G19760" s="281"/>
      <c r="H19760" s="281"/>
      <c r="I19760" s="223"/>
    </row>
    <row r="19761" spans="5:9" x14ac:dyDescent="0.25">
      <c r="E19761" s="225"/>
      <c r="G19761" s="281"/>
      <c r="H19761" s="281"/>
      <c r="I19761" s="223"/>
    </row>
    <row r="19762" spans="5:9" x14ac:dyDescent="0.25">
      <c r="E19762" s="225"/>
      <c r="G19762" s="281"/>
      <c r="H19762" s="281"/>
      <c r="I19762" s="223"/>
    </row>
    <row r="19763" spans="5:9" x14ac:dyDescent="0.25">
      <c r="E19763" s="225"/>
      <c r="G19763" s="281"/>
      <c r="H19763" s="281"/>
      <c r="I19763" s="223"/>
    </row>
    <row r="19764" spans="5:9" x14ac:dyDescent="0.25">
      <c r="E19764" s="225"/>
      <c r="G19764" s="281"/>
      <c r="H19764" s="281"/>
      <c r="I19764" s="223"/>
    </row>
    <row r="19765" spans="5:9" x14ac:dyDescent="0.25">
      <c r="E19765" s="225"/>
      <c r="G19765" s="281"/>
      <c r="H19765" s="281"/>
      <c r="I19765" s="223"/>
    </row>
    <row r="19766" spans="5:9" x14ac:dyDescent="0.25">
      <c r="E19766" s="225"/>
      <c r="G19766" s="281"/>
      <c r="H19766" s="281"/>
      <c r="I19766" s="223"/>
    </row>
    <row r="19767" spans="5:9" x14ac:dyDescent="0.25">
      <c r="E19767" s="225"/>
      <c r="G19767" s="281"/>
      <c r="H19767" s="281"/>
      <c r="I19767" s="223"/>
    </row>
    <row r="19768" spans="5:9" x14ac:dyDescent="0.25">
      <c r="E19768" s="225"/>
      <c r="G19768" s="281"/>
      <c r="H19768" s="281"/>
      <c r="I19768" s="223"/>
    </row>
    <row r="19769" spans="5:9" x14ac:dyDescent="0.25">
      <c r="E19769" s="225"/>
      <c r="G19769" s="281"/>
      <c r="H19769" s="281"/>
      <c r="I19769" s="223"/>
    </row>
    <row r="19770" spans="5:9" x14ac:dyDescent="0.25">
      <c r="E19770" s="225"/>
      <c r="G19770" s="281"/>
      <c r="H19770" s="281"/>
      <c r="I19770" s="223"/>
    </row>
    <row r="19771" spans="5:9" x14ac:dyDescent="0.25">
      <c r="E19771" s="225"/>
      <c r="G19771" s="281"/>
      <c r="H19771" s="281"/>
      <c r="I19771" s="223"/>
    </row>
    <row r="19772" spans="5:9" x14ac:dyDescent="0.25">
      <c r="E19772" s="225"/>
      <c r="G19772" s="281"/>
      <c r="H19772" s="281"/>
      <c r="I19772" s="223"/>
    </row>
    <row r="19773" spans="5:9" x14ac:dyDescent="0.25">
      <c r="E19773" s="225"/>
      <c r="G19773" s="281"/>
      <c r="H19773" s="281"/>
      <c r="I19773" s="223"/>
    </row>
    <row r="19774" spans="5:9" x14ac:dyDescent="0.25">
      <c r="E19774" s="225"/>
      <c r="G19774" s="281"/>
      <c r="H19774" s="281"/>
      <c r="I19774" s="223"/>
    </row>
    <row r="19775" spans="5:9" x14ac:dyDescent="0.25">
      <c r="E19775" s="225"/>
      <c r="G19775" s="281"/>
      <c r="H19775" s="281"/>
      <c r="I19775" s="223"/>
    </row>
    <row r="19776" spans="5:9" x14ac:dyDescent="0.25">
      <c r="E19776" s="225"/>
      <c r="G19776" s="281"/>
      <c r="H19776" s="281"/>
      <c r="I19776" s="223"/>
    </row>
    <row r="19777" spans="5:9" x14ac:dyDescent="0.25">
      <c r="E19777" s="225"/>
      <c r="G19777" s="281"/>
      <c r="H19777" s="281"/>
      <c r="I19777" s="223"/>
    </row>
    <row r="19778" spans="5:9" x14ac:dyDescent="0.25">
      <c r="E19778" s="225"/>
      <c r="G19778" s="281"/>
      <c r="H19778" s="281"/>
      <c r="I19778" s="223"/>
    </row>
    <row r="19779" spans="5:9" x14ac:dyDescent="0.25">
      <c r="E19779" s="225"/>
      <c r="G19779" s="281"/>
      <c r="H19779" s="281"/>
      <c r="I19779" s="223"/>
    </row>
    <row r="19780" spans="5:9" x14ac:dyDescent="0.25">
      <c r="E19780" s="225"/>
      <c r="G19780" s="281"/>
      <c r="H19780" s="281"/>
      <c r="I19780" s="223"/>
    </row>
    <row r="19781" spans="5:9" x14ac:dyDescent="0.25">
      <c r="E19781" s="225"/>
      <c r="G19781" s="281"/>
      <c r="H19781" s="281"/>
      <c r="I19781" s="223"/>
    </row>
    <row r="19782" spans="5:9" x14ac:dyDescent="0.25">
      <c r="E19782" s="225"/>
      <c r="G19782" s="281"/>
      <c r="H19782" s="281"/>
      <c r="I19782" s="223"/>
    </row>
    <row r="19783" spans="5:9" x14ac:dyDescent="0.25">
      <c r="E19783" s="225"/>
      <c r="G19783" s="281"/>
      <c r="H19783" s="281"/>
      <c r="I19783" s="223"/>
    </row>
    <row r="19784" spans="5:9" x14ac:dyDescent="0.25">
      <c r="E19784" s="225"/>
      <c r="G19784" s="281"/>
      <c r="H19784" s="281"/>
      <c r="I19784" s="223"/>
    </row>
    <row r="19785" spans="5:9" x14ac:dyDescent="0.25">
      <c r="E19785" s="225"/>
      <c r="G19785" s="281"/>
      <c r="H19785" s="281"/>
      <c r="I19785" s="223"/>
    </row>
    <row r="19786" spans="5:9" x14ac:dyDescent="0.25">
      <c r="E19786" s="225"/>
      <c r="G19786" s="281"/>
      <c r="H19786" s="281"/>
      <c r="I19786" s="223"/>
    </row>
    <row r="19787" spans="5:9" x14ac:dyDescent="0.25">
      <c r="E19787" s="225"/>
      <c r="G19787" s="281"/>
      <c r="H19787" s="281"/>
      <c r="I19787" s="223"/>
    </row>
    <row r="19788" spans="5:9" x14ac:dyDescent="0.25">
      <c r="E19788" s="225"/>
      <c r="G19788" s="281"/>
      <c r="H19788" s="281"/>
      <c r="I19788" s="223"/>
    </row>
    <row r="19789" spans="5:9" x14ac:dyDescent="0.25">
      <c r="E19789" s="225"/>
      <c r="G19789" s="281"/>
      <c r="H19789" s="281"/>
      <c r="I19789" s="223"/>
    </row>
    <row r="19790" spans="5:9" x14ac:dyDescent="0.25">
      <c r="E19790" s="225"/>
      <c r="G19790" s="281"/>
      <c r="H19790" s="281"/>
      <c r="I19790" s="223"/>
    </row>
    <row r="19791" spans="5:9" x14ac:dyDescent="0.25">
      <c r="E19791" s="225"/>
      <c r="G19791" s="281"/>
      <c r="H19791" s="281"/>
      <c r="I19791" s="223"/>
    </row>
    <row r="19792" spans="5:9" x14ac:dyDescent="0.25">
      <c r="E19792" s="225"/>
      <c r="G19792" s="281"/>
      <c r="H19792" s="281"/>
      <c r="I19792" s="223"/>
    </row>
    <row r="19793" spans="5:9" x14ac:dyDescent="0.25">
      <c r="E19793" s="225"/>
      <c r="G19793" s="281"/>
      <c r="H19793" s="281"/>
      <c r="I19793" s="223"/>
    </row>
    <row r="19794" spans="5:9" x14ac:dyDescent="0.25">
      <c r="E19794" s="225"/>
      <c r="G19794" s="281"/>
      <c r="H19794" s="281"/>
      <c r="I19794" s="223"/>
    </row>
    <row r="19795" spans="5:9" x14ac:dyDescent="0.25">
      <c r="E19795" s="225"/>
      <c r="G19795" s="281"/>
      <c r="H19795" s="281"/>
      <c r="I19795" s="223"/>
    </row>
    <row r="19796" spans="5:9" x14ac:dyDescent="0.25">
      <c r="E19796" s="225"/>
      <c r="G19796" s="281"/>
      <c r="H19796" s="281"/>
      <c r="I19796" s="223"/>
    </row>
    <row r="19797" spans="5:9" x14ac:dyDescent="0.25">
      <c r="E19797" s="225"/>
      <c r="G19797" s="281"/>
      <c r="H19797" s="281"/>
      <c r="I19797" s="223"/>
    </row>
    <row r="19798" spans="5:9" x14ac:dyDescent="0.25">
      <c r="E19798" s="225"/>
      <c r="G19798" s="281"/>
      <c r="H19798" s="281"/>
      <c r="I19798" s="223"/>
    </row>
    <row r="19799" spans="5:9" x14ac:dyDescent="0.25">
      <c r="E19799" s="225"/>
      <c r="G19799" s="281"/>
      <c r="H19799" s="281"/>
      <c r="I19799" s="223"/>
    </row>
    <row r="19800" spans="5:9" x14ac:dyDescent="0.25">
      <c r="E19800" s="225"/>
      <c r="G19800" s="281"/>
      <c r="H19800" s="281"/>
      <c r="I19800" s="223"/>
    </row>
    <row r="19801" spans="5:9" x14ac:dyDescent="0.25">
      <c r="E19801" s="225"/>
      <c r="G19801" s="281"/>
      <c r="H19801" s="281"/>
      <c r="I19801" s="223"/>
    </row>
    <row r="19802" spans="5:9" x14ac:dyDescent="0.25">
      <c r="E19802" s="225"/>
      <c r="G19802" s="281"/>
      <c r="H19802" s="281"/>
      <c r="I19802" s="223"/>
    </row>
    <row r="19803" spans="5:9" x14ac:dyDescent="0.25">
      <c r="E19803" s="225"/>
      <c r="G19803" s="281"/>
      <c r="H19803" s="281"/>
      <c r="I19803" s="223"/>
    </row>
    <row r="19804" spans="5:9" x14ac:dyDescent="0.25">
      <c r="E19804" s="225"/>
      <c r="G19804" s="281"/>
      <c r="H19804" s="281"/>
      <c r="I19804" s="223"/>
    </row>
    <row r="19805" spans="5:9" x14ac:dyDescent="0.25">
      <c r="E19805" s="225"/>
      <c r="G19805" s="281"/>
      <c r="H19805" s="281"/>
      <c r="I19805" s="223"/>
    </row>
    <row r="19806" spans="5:9" x14ac:dyDescent="0.25">
      <c r="E19806" s="225"/>
      <c r="G19806" s="281"/>
      <c r="H19806" s="281"/>
      <c r="I19806" s="223"/>
    </row>
    <row r="19807" spans="5:9" x14ac:dyDescent="0.25">
      <c r="E19807" s="225"/>
      <c r="G19807" s="281"/>
      <c r="H19807" s="281"/>
      <c r="I19807" s="223"/>
    </row>
    <row r="19808" spans="5:9" x14ac:dyDescent="0.25">
      <c r="E19808" s="225"/>
      <c r="G19808" s="281"/>
      <c r="H19808" s="281"/>
      <c r="I19808" s="223"/>
    </row>
    <row r="19809" spans="5:9" x14ac:dyDescent="0.25">
      <c r="E19809" s="225"/>
      <c r="G19809" s="281"/>
      <c r="H19809" s="281"/>
      <c r="I19809" s="223"/>
    </row>
    <row r="19810" spans="5:9" x14ac:dyDescent="0.25">
      <c r="E19810" s="225"/>
      <c r="G19810" s="281"/>
      <c r="H19810" s="281"/>
      <c r="I19810" s="223"/>
    </row>
    <row r="19811" spans="5:9" x14ac:dyDescent="0.25">
      <c r="E19811" s="225"/>
      <c r="G19811" s="281"/>
      <c r="H19811" s="281"/>
      <c r="I19811" s="223"/>
    </row>
    <row r="19812" spans="5:9" x14ac:dyDescent="0.25">
      <c r="E19812" s="225"/>
      <c r="G19812" s="281"/>
      <c r="H19812" s="281"/>
      <c r="I19812" s="223"/>
    </row>
    <row r="19813" spans="5:9" x14ac:dyDescent="0.25">
      <c r="E19813" s="225"/>
      <c r="G19813" s="281"/>
      <c r="H19813" s="281"/>
      <c r="I19813" s="223"/>
    </row>
    <row r="19814" spans="5:9" x14ac:dyDescent="0.25">
      <c r="E19814" s="225"/>
      <c r="G19814" s="281"/>
      <c r="H19814" s="281"/>
      <c r="I19814" s="223"/>
    </row>
    <row r="19815" spans="5:9" x14ac:dyDescent="0.25">
      <c r="E19815" s="225"/>
      <c r="G19815" s="281"/>
      <c r="H19815" s="281"/>
      <c r="I19815" s="223"/>
    </row>
    <row r="19816" spans="5:9" x14ac:dyDescent="0.25">
      <c r="E19816" s="225"/>
      <c r="G19816" s="281"/>
      <c r="H19816" s="281"/>
      <c r="I19816" s="223"/>
    </row>
    <row r="19817" spans="5:9" x14ac:dyDescent="0.25">
      <c r="E19817" s="225"/>
      <c r="G19817" s="281"/>
      <c r="H19817" s="281"/>
      <c r="I19817" s="223"/>
    </row>
    <row r="19818" spans="5:9" x14ac:dyDescent="0.25">
      <c r="E19818" s="225"/>
      <c r="G19818" s="281"/>
      <c r="H19818" s="281"/>
      <c r="I19818" s="223"/>
    </row>
    <row r="19819" spans="5:9" x14ac:dyDescent="0.25">
      <c r="E19819" s="225"/>
      <c r="G19819" s="281"/>
      <c r="H19819" s="281"/>
      <c r="I19819" s="223"/>
    </row>
    <row r="19820" spans="5:9" x14ac:dyDescent="0.25">
      <c r="E19820" s="225"/>
      <c r="G19820" s="281"/>
      <c r="H19820" s="281"/>
      <c r="I19820" s="223"/>
    </row>
    <row r="19821" spans="5:9" x14ac:dyDescent="0.25">
      <c r="E19821" s="225"/>
      <c r="G19821" s="281"/>
      <c r="H19821" s="281"/>
      <c r="I19821" s="223"/>
    </row>
    <row r="19822" spans="5:9" x14ac:dyDescent="0.25">
      <c r="E19822" s="225"/>
      <c r="G19822" s="281"/>
      <c r="H19822" s="281"/>
      <c r="I19822" s="223"/>
    </row>
    <row r="19823" spans="5:9" x14ac:dyDescent="0.25">
      <c r="E19823" s="225"/>
      <c r="G19823" s="281"/>
      <c r="H19823" s="281"/>
      <c r="I19823" s="223"/>
    </row>
    <row r="19824" spans="5:9" x14ac:dyDescent="0.25">
      <c r="E19824" s="225"/>
      <c r="G19824" s="281"/>
      <c r="H19824" s="281"/>
      <c r="I19824" s="223"/>
    </row>
    <row r="19825" spans="5:9" x14ac:dyDescent="0.25">
      <c r="E19825" s="225"/>
      <c r="G19825" s="281"/>
      <c r="H19825" s="281"/>
      <c r="I19825" s="223"/>
    </row>
    <row r="19826" spans="5:9" x14ac:dyDescent="0.25">
      <c r="E19826" s="225"/>
      <c r="G19826" s="281"/>
      <c r="H19826" s="281"/>
      <c r="I19826" s="223"/>
    </row>
    <row r="19827" spans="5:9" x14ac:dyDescent="0.25">
      <c r="E19827" s="225"/>
      <c r="G19827" s="281"/>
      <c r="H19827" s="281"/>
      <c r="I19827" s="223"/>
    </row>
    <row r="19828" spans="5:9" x14ac:dyDescent="0.25">
      <c r="E19828" s="225"/>
      <c r="G19828" s="281"/>
      <c r="H19828" s="281"/>
      <c r="I19828" s="223"/>
    </row>
    <row r="19829" spans="5:9" x14ac:dyDescent="0.25">
      <c r="E19829" s="225"/>
      <c r="G19829" s="281"/>
      <c r="H19829" s="281"/>
      <c r="I19829" s="223"/>
    </row>
    <row r="19830" spans="5:9" x14ac:dyDescent="0.25">
      <c r="E19830" s="225"/>
      <c r="G19830" s="281"/>
      <c r="H19830" s="281"/>
      <c r="I19830" s="223"/>
    </row>
    <row r="19831" spans="5:9" x14ac:dyDescent="0.25">
      <c r="E19831" s="225"/>
      <c r="G19831" s="281"/>
      <c r="H19831" s="281"/>
      <c r="I19831" s="223"/>
    </row>
    <row r="19832" spans="5:9" x14ac:dyDescent="0.25">
      <c r="E19832" s="225"/>
      <c r="G19832" s="281"/>
      <c r="H19832" s="281"/>
      <c r="I19832" s="223"/>
    </row>
    <row r="19833" spans="5:9" x14ac:dyDescent="0.25">
      <c r="E19833" s="225"/>
      <c r="G19833" s="281"/>
      <c r="H19833" s="281"/>
      <c r="I19833" s="223"/>
    </row>
    <row r="19834" spans="5:9" x14ac:dyDescent="0.25">
      <c r="E19834" s="225"/>
      <c r="G19834" s="281"/>
      <c r="H19834" s="281"/>
      <c r="I19834" s="223"/>
    </row>
    <row r="19835" spans="5:9" x14ac:dyDescent="0.25">
      <c r="E19835" s="225"/>
      <c r="G19835" s="281"/>
      <c r="H19835" s="281"/>
      <c r="I19835" s="223"/>
    </row>
    <row r="19836" spans="5:9" x14ac:dyDescent="0.25">
      <c r="E19836" s="225"/>
      <c r="G19836" s="281"/>
      <c r="H19836" s="281"/>
      <c r="I19836" s="223"/>
    </row>
    <row r="19837" spans="5:9" x14ac:dyDescent="0.25">
      <c r="E19837" s="225"/>
      <c r="G19837" s="281"/>
      <c r="H19837" s="281"/>
      <c r="I19837" s="223"/>
    </row>
    <row r="19838" spans="5:9" x14ac:dyDescent="0.25">
      <c r="E19838" s="225"/>
      <c r="G19838" s="281"/>
      <c r="H19838" s="281"/>
      <c r="I19838" s="223"/>
    </row>
    <row r="19839" spans="5:9" x14ac:dyDescent="0.25">
      <c r="E19839" s="225"/>
      <c r="G19839" s="281"/>
      <c r="H19839" s="281"/>
      <c r="I19839" s="223"/>
    </row>
    <row r="19840" spans="5:9" x14ac:dyDescent="0.25">
      <c r="E19840" s="225"/>
      <c r="G19840" s="281"/>
      <c r="H19840" s="281"/>
      <c r="I19840" s="223"/>
    </row>
    <row r="19841" spans="5:9" x14ac:dyDescent="0.25">
      <c r="E19841" s="225"/>
      <c r="G19841" s="281"/>
      <c r="H19841" s="281"/>
      <c r="I19841" s="223"/>
    </row>
    <row r="19842" spans="5:9" x14ac:dyDescent="0.25">
      <c r="E19842" s="225"/>
      <c r="G19842" s="281"/>
      <c r="H19842" s="281"/>
      <c r="I19842" s="223"/>
    </row>
    <row r="19843" spans="5:9" x14ac:dyDescent="0.25">
      <c r="E19843" s="225"/>
      <c r="G19843" s="281"/>
      <c r="H19843" s="281"/>
      <c r="I19843" s="223"/>
    </row>
    <row r="19844" spans="5:9" x14ac:dyDescent="0.25">
      <c r="E19844" s="225"/>
      <c r="G19844" s="281"/>
      <c r="H19844" s="281"/>
      <c r="I19844" s="223"/>
    </row>
    <row r="19845" spans="5:9" x14ac:dyDescent="0.25">
      <c r="E19845" s="225"/>
      <c r="G19845" s="281"/>
      <c r="H19845" s="281"/>
      <c r="I19845" s="223"/>
    </row>
    <row r="19846" spans="5:9" x14ac:dyDescent="0.25">
      <c r="E19846" s="225"/>
      <c r="G19846" s="281"/>
      <c r="H19846" s="281"/>
      <c r="I19846" s="223"/>
    </row>
    <row r="19847" spans="5:9" x14ac:dyDescent="0.25">
      <c r="E19847" s="225"/>
      <c r="G19847" s="281"/>
      <c r="H19847" s="281"/>
      <c r="I19847" s="223"/>
    </row>
    <row r="19848" spans="5:9" x14ac:dyDescent="0.25">
      <c r="E19848" s="225"/>
      <c r="G19848" s="281"/>
      <c r="H19848" s="281"/>
      <c r="I19848" s="223"/>
    </row>
    <row r="19849" spans="5:9" x14ac:dyDescent="0.25">
      <c r="E19849" s="225"/>
      <c r="G19849" s="281"/>
      <c r="H19849" s="281"/>
      <c r="I19849" s="223"/>
    </row>
    <row r="19850" spans="5:9" x14ac:dyDescent="0.25">
      <c r="E19850" s="225"/>
      <c r="G19850" s="281"/>
      <c r="H19850" s="281"/>
      <c r="I19850" s="223"/>
    </row>
    <row r="19851" spans="5:9" x14ac:dyDescent="0.25">
      <c r="E19851" s="225"/>
      <c r="G19851" s="281"/>
      <c r="H19851" s="281"/>
      <c r="I19851" s="223"/>
    </row>
    <row r="19852" spans="5:9" x14ac:dyDescent="0.25">
      <c r="E19852" s="225"/>
      <c r="G19852" s="281"/>
      <c r="H19852" s="281"/>
      <c r="I19852" s="223"/>
    </row>
    <row r="19853" spans="5:9" x14ac:dyDescent="0.25">
      <c r="E19853" s="225"/>
      <c r="G19853" s="281"/>
      <c r="H19853" s="281"/>
      <c r="I19853" s="223"/>
    </row>
    <row r="19854" spans="5:9" x14ac:dyDescent="0.25">
      <c r="E19854" s="225"/>
      <c r="G19854" s="281"/>
      <c r="H19854" s="281"/>
      <c r="I19854" s="223"/>
    </row>
    <row r="19855" spans="5:9" x14ac:dyDescent="0.25">
      <c r="E19855" s="225"/>
      <c r="G19855" s="281"/>
      <c r="H19855" s="281"/>
      <c r="I19855" s="223"/>
    </row>
    <row r="19856" spans="5:9" x14ac:dyDescent="0.25">
      <c r="E19856" s="225"/>
      <c r="G19856" s="281"/>
      <c r="H19856" s="281"/>
      <c r="I19856" s="223"/>
    </row>
    <row r="19857" spans="5:9" x14ac:dyDescent="0.25">
      <c r="E19857" s="225"/>
      <c r="G19857" s="281"/>
      <c r="H19857" s="281"/>
      <c r="I19857" s="223"/>
    </row>
    <row r="19858" spans="5:9" x14ac:dyDescent="0.25">
      <c r="E19858" s="225"/>
      <c r="G19858" s="281"/>
      <c r="H19858" s="281"/>
      <c r="I19858" s="223"/>
    </row>
    <row r="19859" spans="5:9" x14ac:dyDescent="0.25">
      <c r="E19859" s="225"/>
      <c r="G19859" s="281"/>
      <c r="H19859" s="281"/>
      <c r="I19859" s="223"/>
    </row>
    <row r="19860" spans="5:9" x14ac:dyDescent="0.25">
      <c r="E19860" s="225"/>
      <c r="G19860" s="281"/>
      <c r="H19860" s="281"/>
      <c r="I19860" s="223"/>
    </row>
    <row r="19861" spans="5:9" x14ac:dyDescent="0.25">
      <c r="E19861" s="225"/>
      <c r="G19861" s="281"/>
      <c r="H19861" s="281"/>
      <c r="I19861" s="223"/>
    </row>
    <row r="19862" spans="5:9" x14ac:dyDescent="0.25">
      <c r="E19862" s="225"/>
      <c r="G19862" s="281"/>
      <c r="H19862" s="281"/>
      <c r="I19862" s="223"/>
    </row>
    <row r="19863" spans="5:9" x14ac:dyDescent="0.25">
      <c r="E19863" s="225"/>
      <c r="G19863" s="281"/>
      <c r="H19863" s="281"/>
      <c r="I19863" s="223"/>
    </row>
    <row r="19864" spans="5:9" x14ac:dyDescent="0.25">
      <c r="E19864" s="225"/>
      <c r="G19864" s="281"/>
      <c r="H19864" s="281"/>
      <c r="I19864" s="223"/>
    </row>
    <row r="19865" spans="5:9" x14ac:dyDescent="0.25">
      <c r="E19865" s="225"/>
      <c r="G19865" s="281"/>
      <c r="H19865" s="281"/>
      <c r="I19865" s="223"/>
    </row>
    <row r="19866" spans="5:9" x14ac:dyDescent="0.25">
      <c r="E19866" s="225"/>
      <c r="G19866" s="281"/>
      <c r="H19866" s="281"/>
      <c r="I19866" s="223"/>
    </row>
    <row r="19867" spans="5:9" x14ac:dyDescent="0.25">
      <c r="E19867" s="225"/>
      <c r="G19867" s="281"/>
      <c r="H19867" s="281"/>
      <c r="I19867" s="223"/>
    </row>
    <row r="19868" spans="5:9" x14ac:dyDescent="0.25">
      <c r="E19868" s="225"/>
      <c r="G19868" s="281"/>
      <c r="H19868" s="281"/>
      <c r="I19868" s="223"/>
    </row>
    <row r="19869" spans="5:9" x14ac:dyDescent="0.25">
      <c r="E19869" s="225"/>
      <c r="G19869" s="281"/>
      <c r="H19869" s="281"/>
      <c r="I19869" s="223"/>
    </row>
    <row r="19870" spans="5:9" x14ac:dyDescent="0.25">
      <c r="E19870" s="225"/>
      <c r="G19870" s="281"/>
      <c r="H19870" s="281"/>
      <c r="I19870" s="223"/>
    </row>
    <row r="19871" spans="5:9" x14ac:dyDescent="0.25">
      <c r="E19871" s="225"/>
      <c r="G19871" s="281"/>
      <c r="H19871" s="281"/>
      <c r="I19871" s="223"/>
    </row>
    <row r="19872" spans="5:9" x14ac:dyDescent="0.25">
      <c r="E19872" s="225"/>
      <c r="G19872" s="281"/>
      <c r="H19872" s="281"/>
      <c r="I19872" s="223"/>
    </row>
    <row r="19873" spans="5:9" x14ac:dyDescent="0.25">
      <c r="E19873" s="225"/>
      <c r="G19873" s="281"/>
      <c r="H19873" s="281"/>
      <c r="I19873" s="223"/>
    </row>
    <row r="19874" spans="5:9" x14ac:dyDescent="0.25">
      <c r="E19874" s="225"/>
      <c r="G19874" s="281"/>
      <c r="H19874" s="281"/>
      <c r="I19874" s="223"/>
    </row>
    <row r="19875" spans="5:9" x14ac:dyDescent="0.25">
      <c r="E19875" s="225"/>
      <c r="G19875" s="281"/>
      <c r="H19875" s="281"/>
      <c r="I19875" s="223"/>
    </row>
    <row r="19876" spans="5:9" x14ac:dyDescent="0.25">
      <c r="E19876" s="225"/>
      <c r="G19876" s="281"/>
      <c r="H19876" s="281"/>
      <c r="I19876" s="223"/>
    </row>
    <row r="19877" spans="5:9" x14ac:dyDescent="0.25">
      <c r="E19877" s="225"/>
      <c r="G19877" s="281"/>
      <c r="H19877" s="281"/>
      <c r="I19877" s="223"/>
    </row>
    <row r="19878" spans="5:9" x14ac:dyDescent="0.25">
      <c r="E19878" s="225"/>
      <c r="G19878" s="281"/>
      <c r="H19878" s="281"/>
      <c r="I19878" s="223"/>
    </row>
    <row r="19879" spans="5:9" x14ac:dyDescent="0.25">
      <c r="E19879" s="225"/>
      <c r="G19879" s="281"/>
      <c r="H19879" s="281"/>
      <c r="I19879" s="223"/>
    </row>
    <row r="19880" spans="5:9" x14ac:dyDescent="0.25">
      <c r="E19880" s="225"/>
      <c r="G19880" s="281"/>
      <c r="H19880" s="281"/>
      <c r="I19880" s="223"/>
    </row>
    <row r="19881" spans="5:9" x14ac:dyDescent="0.25">
      <c r="E19881" s="225"/>
      <c r="G19881" s="281"/>
      <c r="H19881" s="281"/>
      <c r="I19881" s="223"/>
    </row>
    <row r="19882" spans="5:9" x14ac:dyDescent="0.25">
      <c r="E19882" s="225"/>
      <c r="G19882" s="281"/>
      <c r="H19882" s="281"/>
      <c r="I19882" s="223"/>
    </row>
    <row r="19883" spans="5:9" x14ac:dyDescent="0.25">
      <c r="E19883" s="225"/>
      <c r="G19883" s="281"/>
      <c r="H19883" s="281"/>
      <c r="I19883" s="223"/>
    </row>
    <row r="19884" spans="5:9" x14ac:dyDescent="0.25">
      <c r="E19884" s="225"/>
      <c r="G19884" s="281"/>
      <c r="H19884" s="281"/>
      <c r="I19884" s="223"/>
    </row>
    <row r="19885" spans="5:9" x14ac:dyDescent="0.25">
      <c r="E19885" s="225"/>
      <c r="G19885" s="281"/>
      <c r="H19885" s="281"/>
      <c r="I19885" s="223"/>
    </row>
    <row r="19886" spans="5:9" x14ac:dyDescent="0.25">
      <c r="E19886" s="225"/>
      <c r="G19886" s="281"/>
      <c r="H19886" s="281"/>
      <c r="I19886" s="223"/>
    </row>
    <row r="19887" spans="5:9" x14ac:dyDescent="0.25">
      <c r="E19887" s="225"/>
      <c r="G19887" s="281"/>
      <c r="H19887" s="281"/>
      <c r="I19887" s="223"/>
    </row>
    <row r="19888" spans="5:9" x14ac:dyDescent="0.25">
      <c r="E19888" s="225"/>
      <c r="G19888" s="281"/>
      <c r="H19888" s="281"/>
      <c r="I19888" s="223"/>
    </row>
    <row r="19889" spans="5:9" x14ac:dyDescent="0.25">
      <c r="E19889" s="225"/>
      <c r="G19889" s="281"/>
      <c r="H19889" s="281"/>
      <c r="I19889" s="223"/>
    </row>
    <row r="19890" spans="5:9" x14ac:dyDescent="0.25">
      <c r="E19890" s="225"/>
      <c r="G19890" s="281"/>
      <c r="H19890" s="281"/>
      <c r="I19890" s="223"/>
    </row>
    <row r="19891" spans="5:9" x14ac:dyDescent="0.25">
      <c r="E19891" s="225"/>
      <c r="G19891" s="281"/>
      <c r="H19891" s="281"/>
      <c r="I19891" s="223"/>
    </row>
    <row r="19892" spans="5:9" x14ac:dyDescent="0.25">
      <c r="E19892" s="225"/>
      <c r="G19892" s="281"/>
      <c r="H19892" s="281"/>
      <c r="I19892" s="223"/>
    </row>
    <row r="19893" spans="5:9" x14ac:dyDescent="0.25">
      <c r="E19893" s="225"/>
      <c r="G19893" s="281"/>
      <c r="H19893" s="281"/>
      <c r="I19893" s="223"/>
    </row>
    <row r="19894" spans="5:9" x14ac:dyDescent="0.25">
      <c r="E19894" s="225"/>
      <c r="G19894" s="281"/>
      <c r="H19894" s="281"/>
      <c r="I19894" s="223"/>
    </row>
    <row r="19895" spans="5:9" x14ac:dyDescent="0.25">
      <c r="E19895" s="225"/>
      <c r="G19895" s="281"/>
      <c r="H19895" s="281"/>
      <c r="I19895" s="223"/>
    </row>
    <row r="19896" spans="5:9" x14ac:dyDescent="0.25">
      <c r="E19896" s="225"/>
      <c r="G19896" s="281"/>
      <c r="H19896" s="281"/>
      <c r="I19896" s="223"/>
    </row>
    <row r="19897" spans="5:9" x14ac:dyDescent="0.25">
      <c r="E19897" s="225"/>
      <c r="G19897" s="281"/>
      <c r="H19897" s="281"/>
      <c r="I19897" s="223"/>
    </row>
    <row r="19898" spans="5:9" x14ac:dyDescent="0.25">
      <c r="E19898" s="225"/>
      <c r="G19898" s="281"/>
      <c r="H19898" s="281"/>
      <c r="I19898" s="223"/>
    </row>
    <row r="19899" spans="5:9" x14ac:dyDescent="0.25">
      <c r="E19899" s="225"/>
      <c r="G19899" s="281"/>
      <c r="H19899" s="281"/>
      <c r="I19899" s="223"/>
    </row>
    <row r="19900" spans="5:9" x14ac:dyDescent="0.25">
      <c r="E19900" s="225"/>
      <c r="G19900" s="281"/>
      <c r="H19900" s="281"/>
      <c r="I19900" s="223"/>
    </row>
    <row r="19901" spans="5:9" x14ac:dyDescent="0.25">
      <c r="E19901" s="225"/>
      <c r="G19901" s="281"/>
      <c r="H19901" s="281"/>
      <c r="I19901" s="223"/>
    </row>
    <row r="19902" spans="5:9" x14ac:dyDescent="0.25">
      <c r="E19902" s="225"/>
      <c r="G19902" s="281"/>
      <c r="H19902" s="281"/>
      <c r="I19902" s="223"/>
    </row>
    <row r="19903" spans="5:9" x14ac:dyDescent="0.25">
      <c r="E19903" s="225"/>
      <c r="G19903" s="281"/>
      <c r="H19903" s="281"/>
      <c r="I19903" s="223"/>
    </row>
    <row r="19904" spans="5:9" x14ac:dyDescent="0.25">
      <c r="E19904" s="225"/>
      <c r="G19904" s="281"/>
      <c r="H19904" s="281"/>
      <c r="I19904" s="223"/>
    </row>
    <row r="19905" spans="5:9" x14ac:dyDescent="0.25">
      <c r="E19905" s="225"/>
      <c r="G19905" s="281"/>
      <c r="H19905" s="281"/>
      <c r="I19905" s="223"/>
    </row>
    <row r="19906" spans="5:9" x14ac:dyDescent="0.25">
      <c r="E19906" s="225"/>
      <c r="G19906" s="281"/>
      <c r="H19906" s="281"/>
      <c r="I19906" s="223"/>
    </row>
    <row r="19907" spans="5:9" x14ac:dyDescent="0.25">
      <c r="E19907" s="225"/>
      <c r="G19907" s="281"/>
      <c r="H19907" s="281"/>
      <c r="I19907" s="223"/>
    </row>
    <row r="19908" spans="5:9" x14ac:dyDescent="0.25">
      <c r="E19908" s="225"/>
      <c r="G19908" s="281"/>
      <c r="H19908" s="281"/>
      <c r="I19908" s="223"/>
    </row>
    <row r="19909" spans="5:9" x14ac:dyDescent="0.25">
      <c r="E19909" s="225"/>
      <c r="G19909" s="281"/>
      <c r="H19909" s="281"/>
      <c r="I19909" s="223"/>
    </row>
    <row r="19910" spans="5:9" x14ac:dyDescent="0.25">
      <c r="E19910" s="225"/>
      <c r="G19910" s="281"/>
      <c r="H19910" s="281"/>
      <c r="I19910" s="223"/>
    </row>
    <row r="19911" spans="5:9" x14ac:dyDescent="0.25">
      <c r="E19911" s="225"/>
      <c r="G19911" s="281"/>
      <c r="H19911" s="281"/>
      <c r="I19911" s="223"/>
    </row>
    <row r="19912" spans="5:9" x14ac:dyDescent="0.25">
      <c r="E19912" s="225"/>
      <c r="G19912" s="281"/>
      <c r="H19912" s="281"/>
      <c r="I19912" s="223"/>
    </row>
    <row r="19913" spans="5:9" x14ac:dyDescent="0.25">
      <c r="E19913" s="225"/>
      <c r="G19913" s="281"/>
      <c r="H19913" s="281"/>
      <c r="I19913" s="223"/>
    </row>
    <row r="19914" spans="5:9" x14ac:dyDescent="0.25">
      <c r="E19914" s="225"/>
      <c r="G19914" s="281"/>
      <c r="H19914" s="281"/>
      <c r="I19914" s="223"/>
    </row>
    <row r="19915" spans="5:9" x14ac:dyDescent="0.25">
      <c r="E19915" s="225"/>
      <c r="G19915" s="281"/>
      <c r="H19915" s="281"/>
      <c r="I19915" s="223"/>
    </row>
    <row r="19916" spans="5:9" x14ac:dyDescent="0.25">
      <c r="E19916" s="225"/>
      <c r="G19916" s="281"/>
      <c r="H19916" s="281"/>
      <c r="I19916" s="223"/>
    </row>
    <row r="19917" spans="5:9" x14ac:dyDescent="0.25">
      <c r="E19917" s="225"/>
      <c r="G19917" s="281"/>
      <c r="H19917" s="281"/>
      <c r="I19917" s="223"/>
    </row>
    <row r="19918" spans="5:9" x14ac:dyDescent="0.25">
      <c r="E19918" s="225"/>
      <c r="G19918" s="281"/>
      <c r="H19918" s="281"/>
      <c r="I19918" s="223"/>
    </row>
    <row r="19919" spans="5:9" x14ac:dyDescent="0.25">
      <c r="E19919" s="225"/>
      <c r="G19919" s="281"/>
      <c r="H19919" s="281"/>
      <c r="I19919" s="223"/>
    </row>
    <row r="19920" spans="5:9" x14ac:dyDescent="0.25">
      <c r="E19920" s="225"/>
      <c r="G19920" s="281"/>
      <c r="H19920" s="281"/>
      <c r="I19920" s="223"/>
    </row>
    <row r="19921" spans="5:9" x14ac:dyDescent="0.25">
      <c r="E19921" s="225"/>
      <c r="G19921" s="281"/>
      <c r="H19921" s="281"/>
      <c r="I19921" s="223"/>
    </row>
    <row r="19922" spans="5:9" x14ac:dyDescent="0.25">
      <c r="E19922" s="225"/>
      <c r="G19922" s="281"/>
      <c r="H19922" s="281"/>
      <c r="I19922" s="223"/>
    </row>
    <row r="19923" spans="5:9" x14ac:dyDescent="0.25">
      <c r="E19923" s="225"/>
      <c r="G19923" s="281"/>
      <c r="H19923" s="281"/>
      <c r="I19923" s="223"/>
    </row>
    <row r="19924" spans="5:9" x14ac:dyDescent="0.25">
      <c r="E19924" s="225"/>
      <c r="G19924" s="281"/>
      <c r="H19924" s="281"/>
      <c r="I19924" s="223"/>
    </row>
    <row r="19925" spans="5:9" x14ac:dyDescent="0.25">
      <c r="E19925" s="225"/>
      <c r="G19925" s="281"/>
      <c r="H19925" s="281"/>
      <c r="I19925" s="223"/>
    </row>
    <row r="19926" spans="5:9" x14ac:dyDescent="0.25">
      <c r="E19926" s="225"/>
      <c r="G19926" s="281"/>
      <c r="H19926" s="281"/>
      <c r="I19926" s="223"/>
    </row>
    <row r="19927" spans="5:9" x14ac:dyDescent="0.25">
      <c r="E19927" s="225"/>
      <c r="G19927" s="281"/>
      <c r="H19927" s="281"/>
      <c r="I19927" s="223"/>
    </row>
    <row r="19928" spans="5:9" x14ac:dyDescent="0.25">
      <c r="E19928" s="225"/>
      <c r="G19928" s="281"/>
      <c r="H19928" s="281"/>
      <c r="I19928" s="223"/>
    </row>
    <row r="19929" spans="5:9" x14ac:dyDescent="0.25">
      <c r="E19929" s="225"/>
      <c r="G19929" s="281"/>
      <c r="H19929" s="281"/>
      <c r="I19929" s="223"/>
    </row>
    <row r="19930" spans="5:9" x14ac:dyDescent="0.25">
      <c r="E19930" s="225"/>
      <c r="G19930" s="281"/>
      <c r="H19930" s="281"/>
      <c r="I19930" s="223"/>
    </row>
    <row r="19931" spans="5:9" x14ac:dyDescent="0.25">
      <c r="E19931" s="225"/>
      <c r="G19931" s="281"/>
      <c r="H19931" s="281"/>
      <c r="I19931" s="223"/>
    </row>
    <row r="19932" spans="5:9" x14ac:dyDescent="0.25">
      <c r="E19932" s="225"/>
      <c r="G19932" s="281"/>
      <c r="H19932" s="281"/>
      <c r="I19932" s="223"/>
    </row>
    <row r="19933" spans="5:9" x14ac:dyDescent="0.25">
      <c r="E19933" s="225"/>
      <c r="G19933" s="281"/>
      <c r="H19933" s="281"/>
      <c r="I19933" s="223"/>
    </row>
    <row r="19934" spans="5:9" x14ac:dyDescent="0.25">
      <c r="E19934" s="225"/>
      <c r="G19934" s="281"/>
      <c r="H19934" s="281"/>
      <c r="I19934" s="223"/>
    </row>
    <row r="19935" spans="5:9" x14ac:dyDescent="0.25">
      <c r="E19935" s="225"/>
      <c r="G19935" s="281"/>
      <c r="H19935" s="281"/>
      <c r="I19935" s="223"/>
    </row>
    <row r="19936" spans="5:9" x14ac:dyDescent="0.25">
      <c r="E19936" s="225"/>
      <c r="G19936" s="281"/>
      <c r="H19936" s="281"/>
      <c r="I19936" s="223"/>
    </row>
    <row r="19937" spans="5:9" x14ac:dyDescent="0.25">
      <c r="E19937" s="225"/>
      <c r="G19937" s="281"/>
      <c r="H19937" s="281"/>
      <c r="I19937" s="223"/>
    </row>
    <row r="19938" spans="5:9" x14ac:dyDescent="0.25">
      <c r="E19938" s="225"/>
      <c r="G19938" s="281"/>
      <c r="H19938" s="281"/>
      <c r="I19938" s="223"/>
    </row>
    <row r="19939" spans="5:9" x14ac:dyDescent="0.25">
      <c r="E19939" s="225"/>
      <c r="G19939" s="281"/>
      <c r="H19939" s="281"/>
      <c r="I19939" s="223"/>
    </row>
    <row r="19940" spans="5:9" x14ac:dyDescent="0.25">
      <c r="E19940" s="225"/>
      <c r="G19940" s="281"/>
      <c r="H19940" s="281"/>
      <c r="I19940" s="223"/>
    </row>
    <row r="19941" spans="5:9" x14ac:dyDescent="0.25">
      <c r="E19941" s="225"/>
      <c r="G19941" s="281"/>
      <c r="H19941" s="281"/>
      <c r="I19941" s="223"/>
    </row>
    <row r="19942" spans="5:9" x14ac:dyDescent="0.25">
      <c r="E19942" s="225"/>
      <c r="G19942" s="281"/>
      <c r="H19942" s="281"/>
      <c r="I19942" s="223"/>
    </row>
    <row r="19943" spans="5:9" x14ac:dyDescent="0.25">
      <c r="E19943" s="225"/>
      <c r="G19943" s="281"/>
      <c r="H19943" s="281"/>
      <c r="I19943" s="223"/>
    </row>
    <row r="19944" spans="5:9" x14ac:dyDescent="0.25">
      <c r="E19944" s="225"/>
      <c r="G19944" s="281"/>
      <c r="H19944" s="281"/>
      <c r="I19944" s="223"/>
    </row>
    <row r="19945" spans="5:9" x14ac:dyDescent="0.25">
      <c r="E19945" s="225"/>
      <c r="G19945" s="281"/>
      <c r="H19945" s="281"/>
      <c r="I19945" s="223"/>
    </row>
    <row r="19946" spans="5:9" x14ac:dyDescent="0.25">
      <c r="E19946" s="225"/>
      <c r="G19946" s="281"/>
      <c r="H19946" s="281"/>
      <c r="I19946" s="223"/>
    </row>
    <row r="19947" spans="5:9" x14ac:dyDescent="0.25">
      <c r="E19947" s="225"/>
      <c r="G19947" s="281"/>
      <c r="H19947" s="281"/>
      <c r="I19947" s="223"/>
    </row>
    <row r="19948" spans="5:9" x14ac:dyDescent="0.25">
      <c r="E19948" s="225"/>
      <c r="G19948" s="281"/>
      <c r="H19948" s="281"/>
      <c r="I19948" s="223"/>
    </row>
    <row r="19949" spans="5:9" x14ac:dyDescent="0.25">
      <c r="E19949" s="225"/>
      <c r="G19949" s="281"/>
      <c r="H19949" s="281"/>
      <c r="I19949" s="223"/>
    </row>
    <row r="19950" spans="5:9" x14ac:dyDescent="0.25">
      <c r="E19950" s="225"/>
      <c r="G19950" s="281"/>
      <c r="H19950" s="281"/>
      <c r="I19950" s="223"/>
    </row>
    <row r="19951" spans="5:9" x14ac:dyDescent="0.25">
      <c r="E19951" s="225"/>
      <c r="G19951" s="281"/>
      <c r="H19951" s="281"/>
      <c r="I19951" s="223"/>
    </row>
    <row r="19952" spans="5:9" x14ac:dyDescent="0.25">
      <c r="E19952" s="225"/>
      <c r="G19952" s="281"/>
      <c r="H19952" s="281"/>
      <c r="I19952" s="223"/>
    </row>
    <row r="19953" spans="5:9" x14ac:dyDescent="0.25">
      <c r="E19953" s="225"/>
      <c r="G19953" s="281"/>
      <c r="H19953" s="281"/>
      <c r="I19953" s="223"/>
    </row>
    <row r="19954" spans="5:9" x14ac:dyDescent="0.25">
      <c r="E19954" s="225"/>
      <c r="G19954" s="281"/>
      <c r="H19954" s="281"/>
      <c r="I19954" s="223"/>
    </row>
    <row r="19955" spans="5:9" x14ac:dyDescent="0.25">
      <c r="E19955" s="225"/>
      <c r="G19955" s="281"/>
      <c r="H19955" s="281"/>
      <c r="I19955" s="223"/>
    </row>
    <row r="19956" spans="5:9" x14ac:dyDescent="0.25">
      <c r="E19956" s="225"/>
      <c r="G19956" s="281"/>
      <c r="H19956" s="281"/>
      <c r="I19956" s="223"/>
    </row>
    <row r="19957" spans="5:9" x14ac:dyDescent="0.25">
      <c r="E19957" s="225"/>
      <c r="G19957" s="281"/>
      <c r="H19957" s="281"/>
      <c r="I19957" s="223"/>
    </row>
    <row r="19958" spans="5:9" x14ac:dyDescent="0.25">
      <c r="E19958" s="225"/>
      <c r="G19958" s="281"/>
      <c r="H19958" s="281"/>
      <c r="I19958" s="223"/>
    </row>
    <row r="19959" spans="5:9" x14ac:dyDescent="0.25">
      <c r="E19959" s="225"/>
      <c r="G19959" s="281"/>
      <c r="H19959" s="281"/>
      <c r="I19959" s="223"/>
    </row>
    <row r="19960" spans="5:9" x14ac:dyDescent="0.25">
      <c r="E19960" s="225"/>
      <c r="G19960" s="281"/>
      <c r="H19960" s="281"/>
      <c r="I19960" s="223"/>
    </row>
    <row r="19961" spans="5:9" x14ac:dyDescent="0.25">
      <c r="E19961" s="225"/>
      <c r="G19961" s="281"/>
      <c r="H19961" s="281"/>
      <c r="I19961" s="223"/>
    </row>
    <row r="19962" spans="5:9" x14ac:dyDescent="0.25">
      <c r="E19962" s="225"/>
      <c r="G19962" s="281"/>
      <c r="H19962" s="281"/>
      <c r="I19962" s="223"/>
    </row>
    <row r="19963" spans="5:9" x14ac:dyDescent="0.25">
      <c r="E19963" s="225"/>
      <c r="G19963" s="281"/>
      <c r="H19963" s="281"/>
      <c r="I19963" s="223"/>
    </row>
    <row r="19964" spans="5:9" x14ac:dyDescent="0.25">
      <c r="E19964" s="225"/>
      <c r="G19964" s="281"/>
      <c r="H19964" s="281"/>
      <c r="I19964" s="223"/>
    </row>
    <row r="19965" spans="5:9" x14ac:dyDescent="0.25">
      <c r="E19965" s="225"/>
      <c r="G19965" s="281"/>
      <c r="H19965" s="281"/>
      <c r="I19965" s="223"/>
    </row>
    <row r="19966" spans="5:9" x14ac:dyDescent="0.25">
      <c r="E19966" s="225"/>
      <c r="G19966" s="281"/>
      <c r="H19966" s="281"/>
      <c r="I19966" s="223"/>
    </row>
    <row r="19967" spans="5:9" x14ac:dyDescent="0.25">
      <c r="E19967" s="225"/>
      <c r="G19967" s="281"/>
      <c r="H19967" s="281"/>
      <c r="I19967" s="223"/>
    </row>
    <row r="19968" spans="5:9" x14ac:dyDescent="0.25">
      <c r="E19968" s="225"/>
      <c r="G19968" s="281"/>
      <c r="H19968" s="281"/>
      <c r="I19968" s="223"/>
    </row>
    <row r="19969" spans="5:9" x14ac:dyDescent="0.25">
      <c r="E19969" s="225"/>
      <c r="G19969" s="281"/>
      <c r="H19969" s="281"/>
      <c r="I19969" s="223"/>
    </row>
    <row r="19970" spans="5:9" x14ac:dyDescent="0.25">
      <c r="E19970" s="225"/>
      <c r="G19970" s="281"/>
      <c r="H19970" s="281"/>
      <c r="I19970" s="223"/>
    </row>
    <row r="19971" spans="5:9" x14ac:dyDescent="0.25">
      <c r="E19971" s="225"/>
      <c r="G19971" s="281"/>
      <c r="H19971" s="281"/>
      <c r="I19971" s="223"/>
    </row>
    <row r="19972" spans="5:9" x14ac:dyDescent="0.25">
      <c r="E19972" s="225"/>
      <c r="G19972" s="281"/>
      <c r="H19972" s="281"/>
      <c r="I19972" s="223"/>
    </row>
    <row r="19973" spans="5:9" x14ac:dyDescent="0.25">
      <c r="E19973" s="225"/>
      <c r="G19973" s="281"/>
      <c r="H19973" s="281"/>
      <c r="I19973" s="223"/>
    </row>
    <row r="19974" spans="5:9" x14ac:dyDescent="0.25">
      <c r="E19974" s="225"/>
      <c r="G19974" s="281"/>
      <c r="H19974" s="281"/>
      <c r="I19974" s="223"/>
    </row>
    <row r="19975" spans="5:9" x14ac:dyDescent="0.25">
      <c r="E19975" s="225"/>
      <c r="G19975" s="281"/>
      <c r="H19975" s="281"/>
      <c r="I19975" s="223"/>
    </row>
    <row r="19976" spans="5:9" x14ac:dyDescent="0.25">
      <c r="E19976" s="225"/>
      <c r="G19976" s="281"/>
      <c r="H19976" s="281"/>
      <c r="I19976" s="223"/>
    </row>
    <row r="19977" spans="5:9" x14ac:dyDescent="0.25">
      <c r="E19977" s="225"/>
      <c r="G19977" s="281"/>
      <c r="H19977" s="281"/>
      <c r="I19977" s="223"/>
    </row>
    <row r="19978" spans="5:9" x14ac:dyDescent="0.25">
      <c r="E19978" s="225"/>
      <c r="G19978" s="281"/>
      <c r="H19978" s="281"/>
      <c r="I19978" s="223"/>
    </row>
    <row r="19979" spans="5:9" x14ac:dyDescent="0.25">
      <c r="E19979" s="225"/>
      <c r="G19979" s="281"/>
      <c r="H19979" s="281"/>
      <c r="I19979" s="223"/>
    </row>
    <row r="19980" spans="5:9" x14ac:dyDescent="0.25">
      <c r="E19980" s="225"/>
      <c r="G19980" s="281"/>
      <c r="H19980" s="281"/>
      <c r="I19980" s="223"/>
    </row>
    <row r="19981" spans="5:9" x14ac:dyDescent="0.25">
      <c r="E19981" s="225"/>
      <c r="G19981" s="281"/>
      <c r="H19981" s="281"/>
      <c r="I19981" s="223"/>
    </row>
    <row r="19982" spans="5:9" x14ac:dyDescent="0.25">
      <c r="E19982" s="225"/>
      <c r="G19982" s="281"/>
      <c r="H19982" s="281"/>
      <c r="I19982" s="223"/>
    </row>
    <row r="19983" spans="5:9" x14ac:dyDescent="0.25">
      <c r="E19983" s="225"/>
      <c r="G19983" s="281"/>
      <c r="H19983" s="281"/>
      <c r="I19983" s="223"/>
    </row>
    <row r="19984" spans="5:9" x14ac:dyDescent="0.25">
      <c r="E19984" s="225"/>
      <c r="G19984" s="281"/>
      <c r="H19984" s="281"/>
      <c r="I19984" s="223"/>
    </row>
    <row r="19985" spans="5:9" x14ac:dyDescent="0.25">
      <c r="E19985" s="225"/>
      <c r="G19985" s="281"/>
      <c r="H19985" s="281"/>
      <c r="I19985" s="223"/>
    </row>
    <row r="19986" spans="5:9" x14ac:dyDescent="0.25">
      <c r="E19986" s="225"/>
      <c r="G19986" s="281"/>
      <c r="H19986" s="281"/>
      <c r="I19986" s="223"/>
    </row>
    <row r="19987" spans="5:9" x14ac:dyDescent="0.25">
      <c r="E19987" s="225"/>
      <c r="G19987" s="281"/>
      <c r="H19987" s="281"/>
      <c r="I19987" s="223"/>
    </row>
    <row r="19988" spans="5:9" x14ac:dyDescent="0.25">
      <c r="E19988" s="225"/>
      <c r="G19988" s="281"/>
      <c r="H19988" s="281"/>
      <c r="I19988" s="223"/>
    </row>
    <row r="19989" spans="5:9" x14ac:dyDescent="0.25">
      <c r="E19989" s="225"/>
      <c r="G19989" s="281"/>
      <c r="H19989" s="281"/>
      <c r="I19989" s="223"/>
    </row>
    <row r="19990" spans="5:9" x14ac:dyDescent="0.25">
      <c r="E19990" s="225"/>
      <c r="G19990" s="281"/>
      <c r="H19990" s="281"/>
      <c r="I19990" s="223"/>
    </row>
    <row r="19991" spans="5:9" x14ac:dyDescent="0.25">
      <c r="E19991" s="225"/>
      <c r="G19991" s="281"/>
      <c r="H19991" s="281"/>
      <c r="I19991" s="223"/>
    </row>
    <row r="19992" spans="5:9" x14ac:dyDescent="0.25">
      <c r="E19992" s="225"/>
      <c r="G19992" s="281"/>
      <c r="H19992" s="281"/>
      <c r="I19992" s="223"/>
    </row>
    <row r="19993" spans="5:9" x14ac:dyDescent="0.25">
      <c r="E19993" s="225"/>
      <c r="G19993" s="281"/>
      <c r="H19993" s="281"/>
      <c r="I19993" s="223"/>
    </row>
    <row r="19994" spans="5:9" x14ac:dyDescent="0.25">
      <c r="E19994" s="225"/>
      <c r="G19994" s="281"/>
      <c r="H19994" s="281"/>
      <c r="I19994" s="223"/>
    </row>
    <row r="19995" spans="5:9" x14ac:dyDescent="0.25">
      <c r="E19995" s="225"/>
      <c r="G19995" s="281"/>
      <c r="H19995" s="281"/>
      <c r="I19995" s="223"/>
    </row>
    <row r="19996" spans="5:9" x14ac:dyDescent="0.25">
      <c r="E19996" s="225"/>
      <c r="G19996" s="281"/>
      <c r="H19996" s="281"/>
      <c r="I19996" s="223"/>
    </row>
    <row r="19997" spans="5:9" x14ac:dyDescent="0.25">
      <c r="E19997" s="225"/>
      <c r="G19997" s="281"/>
      <c r="H19997" s="281"/>
      <c r="I19997" s="223"/>
    </row>
    <row r="19998" spans="5:9" x14ac:dyDescent="0.25">
      <c r="E19998" s="225"/>
      <c r="G19998" s="281"/>
      <c r="H19998" s="281"/>
      <c r="I19998" s="223"/>
    </row>
    <row r="19999" spans="5:9" x14ac:dyDescent="0.25">
      <c r="E19999" s="225"/>
      <c r="G19999" s="281"/>
      <c r="H19999" s="281"/>
      <c r="I19999" s="223"/>
    </row>
    <row r="20000" spans="5:9" x14ac:dyDescent="0.25">
      <c r="E20000" s="225"/>
      <c r="G20000" s="281"/>
      <c r="H20000" s="281"/>
      <c r="I20000" s="223"/>
    </row>
    <row r="20001" spans="5:9" x14ac:dyDescent="0.25">
      <c r="E20001" s="225"/>
      <c r="G20001" s="281"/>
      <c r="H20001" s="281"/>
      <c r="I20001" s="223"/>
    </row>
    <row r="20002" spans="5:9" x14ac:dyDescent="0.25">
      <c r="E20002" s="225"/>
      <c r="G20002" s="281"/>
      <c r="H20002" s="281"/>
      <c r="I20002" s="223"/>
    </row>
    <row r="20003" spans="5:9" x14ac:dyDescent="0.25">
      <c r="E20003" s="225"/>
      <c r="G20003" s="281"/>
      <c r="H20003" s="281"/>
      <c r="I20003" s="223"/>
    </row>
    <row r="20004" spans="5:9" x14ac:dyDescent="0.25">
      <c r="E20004" s="225"/>
      <c r="G20004" s="281"/>
      <c r="H20004" s="281"/>
      <c r="I20004" s="223"/>
    </row>
    <row r="20005" spans="5:9" x14ac:dyDescent="0.25">
      <c r="E20005" s="225"/>
      <c r="G20005" s="281"/>
      <c r="H20005" s="281"/>
      <c r="I20005" s="223"/>
    </row>
    <row r="20006" spans="5:9" x14ac:dyDescent="0.25">
      <c r="E20006" s="225"/>
      <c r="G20006" s="281"/>
      <c r="H20006" s="281"/>
      <c r="I20006" s="223"/>
    </row>
    <row r="20007" spans="5:9" x14ac:dyDescent="0.25">
      <c r="E20007" s="225"/>
      <c r="G20007" s="281"/>
      <c r="H20007" s="281"/>
      <c r="I20007" s="223"/>
    </row>
    <row r="20008" spans="5:9" x14ac:dyDescent="0.25">
      <c r="E20008" s="225"/>
      <c r="G20008" s="281"/>
      <c r="H20008" s="281"/>
      <c r="I20008" s="223"/>
    </row>
    <row r="20009" spans="5:9" x14ac:dyDescent="0.25">
      <c r="E20009" s="225"/>
      <c r="G20009" s="281"/>
      <c r="H20009" s="281"/>
      <c r="I20009" s="223"/>
    </row>
    <row r="20010" spans="5:9" x14ac:dyDescent="0.25">
      <c r="E20010" s="225"/>
      <c r="G20010" s="281"/>
      <c r="H20010" s="281"/>
      <c r="I20010" s="223"/>
    </row>
    <row r="20011" spans="5:9" x14ac:dyDescent="0.25">
      <c r="E20011" s="225"/>
      <c r="G20011" s="281"/>
      <c r="H20011" s="281"/>
      <c r="I20011" s="223"/>
    </row>
    <row r="20012" spans="5:9" x14ac:dyDescent="0.25">
      <c r="E20012" s="225"/>
      <c r="G20012" s="281"/>
      <c r="H20012" s="281"/>
      <c r="I20012" s="223"/>
    </row>
    <row r="20013" spans="5:9" x14ac:dyDescent="0.25">
      <c r="E20013" s="225"/>
      <c r="G20013" s="281"/>
      <c r="H20013" s="281"/>
      <c r="I20013" s="223"/>
    </row>
    <row r="20014" spans="5:9" x14ac:dyDescent="0.25">
      <c r="E20014" s="225"/>
      <c r="G20014" s="281"/>
      <c r="H20014" s="281"/>
      <c r="I20014" s="223"/>
    </row>
    <row r="20015" spans="5:9" x14ac:dyDescent="0.25">
      <c r="E20015" s="225"/>
      <c r="G20015" s="281"/>
      <c r="H20015" s="281"/>
      <c r="I20015" s="223"/>
    </row>
    <row r="20016" spans="5:9" x14ac:dyDescent="0.25">
      <c r="E20016" s="225"/>
      <c r="G20016" s="281"/>
      <c r="H20016" s="281"/>
      <c r="I20016" s="223"/>
    </row>
    <row r="20017" spans="5:9" x14ac:dyDescent="0.25">
      <c r="E20017" s="225"/>
      <c r="G20017" s="281"/>
      <c r="H20017" s="281"/>
      <c r="I20017" s="223"/>
    </row>
    <row r="20018" spans="5:9" x14ac:dyDescent="0.25">
      <c r="E20018" s="225"/>
      <c r="G20018" s="281"/>
      <c r="H20018" s="281"/>
      <c r="I20018" s="223"/>
    </row>
    <row r="20019" spans="5:9" x14ac:dyDescent="0.25">
      <c r="E20019" s="225"/>
      <c r="G20019" s="281"/>
      <c r="H20019" s="281"/>
      <c r="I20019" s="223"/>
    </row>
    <row r="20020" spans="5:9" x14ac:dyDescent="0.25">
      <c r="E20020" s="225"/>
      <c r="G20020" s="281"/>
      <c r="H20020" s="281"/>
      <c r="I20020" s="223"/>
    </row>
    <row r="20021" spans="5:9" x14ac:dyDescent="0.25">
      <c r="E20021" s="225"/>
      <c r="G20021" s="281"/>
      <c r="H20021" s="281"/>
      <c r="I20021" s="223"/>
    </row>
    <row r="20022" spans="5:9" x14ac:dyDescent="0.25">
      <c r="E20022" s="225"/>
      <c r="G20022" s="281"/>
      <c r="H20022" s="281"/>
      <c r="I20022" s="223"/>
    </row>
    <row r="20023" spans="5:9" x14ac:dyDescent="0.25">
      <c r="E20023" s="225"/>
      <c r="G20023" s="281"/>
      <c r="H20023" s="281"/>
      <c r="I20023" s="223"/>
    </row>
    <row r="20024" spans="5:9" x14ac:dyDescent="0.25">
      <c r="E20024" s="225"/>
      <c r="G20024" s="281"/>
      <c r="H20024" s="281"/>
      <c r="I20024" s="223"/>
    </row>
    <row r="20025" spans="5:9" x14ac:dyDescent="0.25">
      <c r="E20025" s="225"/>
      <c r="G20025" s="281"/>
      <c r="H20025" s="281"/>
      <c r="I20025" s="223"/>
    </row>
    <row r="20026" spans="5:9" x14ac:dyDescent="0.25">
      <c r="E20026" s="225"/>
      <c r="G20026" s="281"/>
      <c r="H20026" s="281"/>
      <c r="I20026" s="223"/>
    </row>
    <row r="20027" spans="5:9" x14ac:dyDescent="0.25">
      <c r="E20027" s="225"/>
      <c r="G20027" s="281"/>
      <c r="H20027" s="281"/>
      <c r="I20027" s="223"/>
    </row>
    <row r="20028" spans="5:9" x14ac:dyDescent="0.25">
      <c r="E20028" s="225"/>
      <c r="G20028" s="281"/>
      <c r="H20028" s="281"/>
      <c r="I20028" s="223"/>
    </row>
    <row r="20029" spans="5:9" x14ac:dyDescent="0.25">
      <c r="E20029" s="225"/>
      <c r="G20029" s="281"/>
      <c r="H20029" s="281"/>
      <c r="I20029" s="223"/>
    </row>
    <row r="20030" spans="5:9" x14ac:dyDescent="0.25">
      <c r="E20030" s="225"/>
      <c r="G20030" s="281"/>
      <c r="H20030" s="281"/>
      <c r="I20030" s="223"/>
    </row>
    <row r="20031" spans="5:9" x14ac:dyDescent="0.25">
      <c r="E20031" s="225"/>
      <c r="G20031" s="281"/>
      <c r="H20031" s="281"/>
      <c r="I20031" s="223"/>
    </row>
    <row r="20032" spans="5:9" x14ac:dyDescent="0.25">
      <c r="E20032" s="225"/>
      <c r="G20032" s="281"/>
      <c r="H20032" s="281"/>
      <c r="I20032" s="223"/>
    </row>
    <row r="20033" spans="5:9" x14ac:dyDescent="0.25">
      <c r="E20033" s="225"/>
      <c r="G20033" s="281"/>
      <c r="H20033" s="281"/>
      <c r="I20033" s="223"/>
    </row>
    <row r="20034" spans="5:9" x14ac:dyDescent="0.25">
      <c r="E20034" s="225"/>
      <c r="G20034" s="281"/>
      <c r="H20034" s="281"/>
      <c r="I20034" s="223"/>
    </row>
    <row r="20035" spans="5:9" x14ac:dyDescent="0.25">
      <c r="E20035" s="225"/>
      <c r="G20035" s="281"/>
      <c r="H20035" s="281"/>
      <c r="I20035" s="223"/>
    </row>
    <row r="20036" spans="5:9" x14ac:dyDescent="0.25">
      <c r="E20036" s="225"/>
      <c r="G20036" s="281"/>
      <c r="H20036" s="281"/>
      <c r="I20036" s="223"/>
    </row>
    <row r="20037" spans="5:9" x14ac:dyDescent="0.25">
      <c r="E20037" s="225"/>
      <c r="G20037" s="281"/>
      <c r="H20037" s="281"/>
      <c r="I20037" s="223"/>
    </row>
    <row r="20038" spans="5:9" x14ac:dyDescent="0.25">
      <c r="E20038" s="225"/>
      <c r="G20038" s="281"/>
      <c r="H20038" s="281"/>
      <c r="I20038" s="223"/>
    </row>
    <row r="20039" spans="5:9" x14ac:dyDescent="0.25">
      <c r="E20039" s="225"/>
      <c r="G20039" s="281"/>
      <c r="H20039" s="281"/>
      <c r="I20039" s="223"/>
    </row>
    <row r="20040" spans="5:9" x14ac:dyDescent="0.25">
      <c r="E20040" s="225"/>
      <c r="G20040" s="281"/>
      <c r="H20040" s="281"/>
      <c r="I20040" s="223"/>
    </row>
    <row r="20041" spans="5:9" x14ac:dyDescent="0.25">
      <c r="E20041" s="225"/>
      <c r="G20041" s="281"/>
      <c r="H20041" s="281"/>
      <c r="I20041" s="223"/>
    </row>
    <row r="20042" spans="5:9" x14ac:dyDescent="0.25">
      <c r="E20042" s="225"/>
      <c r="G20042" s="281"/>
      <c r="H20042" s="281"/>
      <c r="I20042" s="223"/>
    </row>
    <row r="20043" spans="5:9" x14ac:dyDescent="0.25">
      <c r="E20043" s="225"/>
      <c r="G20043" s="281"/>
      <c r="H20043" s="281"/>
      <c r="I20043" s="223"/>
    </row>
    <row r="20044" spans="5:9" x14ac:dyDescent="0.25">
      <c r="E20044" s="225"/>
      <c r="G20044" s="281"/>
      <c r="H20044" s="281"/>
      <c r="I20044" s="223"/>
    </row>
    <row r="20045" spans="5:9" x14ac:dyDescent="0.25">
      <c r="E20045" s="225"/>
      <c r="G20045" s="281"/>
      <c r="H20045" s="281"/>
      <c r="I20045" s="223"/>
    </row>
    <row r="20046" spans="5:9" x14ac:dyDescent="0.25">
      <c r="E20046" s="225"/>
      <c r="G20046" s="281"/>
      <c r="H20046" s="281"/>
      <c r="I20046" s="223"/>
    </row>
    <row r="20047" spans="5:9" x14ac:dyDescent="0.25">
      <c r="E20047" s="225"/>
      <c r="G20047" s="281"/>
      <c r="H20047" s="281"/>
      <c r="I20047" s="223"/>
    </row>
    <row r="20048" spans="5:9" x14ac:dyDescent="0.25">
      <c r="E20048" s="225"/>
      <c r="G20048" s="281"/>
      <c r="H20048" s="281"/>
      <c r="I20048" s="223"/>
    </row>
    <row r="20049" spans="5:9" x14ac:dyDescent="0.25">
      <c r="E20049" s="225"/>
      <c r="G20049" s="281"/>
      <c r="H20049" s="281"/>
      <c r="I20049" s="223"/>
    </row>
    <row r="20050" spans="5:9" x14ac:dyDescent="0.25">
      <c r="E20050" s="225"/>
      <c r="G20050" s="281"/>
      <c r="H20050" s="281"/>
      <c r="I20050" s="223"/>
    </row>
    <row r="20051" spans="5:9" x14ac:dyDescent="0.25">
      <c r="E20051" s="225"/>
      <c r="G20051" s="281"/>
      <c r="H20051" s="281"/>
      <c r="I20051" s="223"/>
    </row>
    <row r="20052" spans="5:9" x14ac:dyDescent="0.25">
      <c r="E20052" s="225"/>
      <c r="G20052" s="281"/>
      <c r="H20052" s="281"/>
      <c r="I20052" s="223"/>
    </row>
    <row r="20053" spans="5:9" x14ac:dyDescent="0.25">
      <c r="E20053" s="225"/>
      <c r="G20053" s="281"/>
      <c r="H20053" s="281"/>
      <c r="I20053" s="223"/>
    </row>
    <row r="20054" spans="5:9" x14ac:dyDescent="0.25">
      <c r="E20054" s="225"/>
      <c r="G20054" s="281"/>
      <c r="H20054" s="281"/>
      <c r="I20054" s="223"/>
    </row>
    <row r="20055" spans="5:9" x14ac:dyDescent="0.25">
      <c r="E20055" s="225"/>
      <c r="G20055" s="281"/>
      <c r="H20055" s="281"/>
      <c r="I20055" s="223"/>
    </row>
    <row r="20056" spans="5:9" x14ac:dyDescent="0.25">
      <c r="E20056" s="225"/>
      <c r="G20056" s="281"/>
      <c r="H20056" s="281"/>
      <c r="I20056" s="223"/>
    </row>
    <row r="20057" spans="5:9" x14ac:dyDescent="0.25">
      <c r="E20057" s="225"/>
      <c r="G20057" s="281"/>
      <c r="H20057" s="281"/>
      <c r="I20057" s="223"/>
    </row>
    <row r="20058" spans="5:9" x14ac:dyDescent="0.25">
      <c r="E20058" s="225"/>
      <c r="G20058" s="281"/>
      <c r="H20058" s="281"/>
      <c r="I20058" s="223"/>
    </row>
    <row r="20059" spans="5:9" x14ac:dyDescent="0.25">
      <c r="E20059" s="225"/>
      <c r="G20059" s="281"/>
      <c r="H20059" s="281"/>
      <c r="I20059" s="223"/>
    </row>
    <row r="20060" spans="5:9" x14ac:dyDescent="0.25">
      <c r="E20060" s="225"/>
      <c r="G20060" s="281"/>
      <c r="H20060" s="281"/>
      <c r="I20060" s="223"/>
    </row>
    <row r="20061" spans="5:9" x14ac:dyDescent="0.25">
      <c r="E20061" s="225"/>
      <c r="G20061" s="281"/>
      <c r="H20061" s="281"/>
      <c r="I20061" s="223"/>
    </row>
    <row r="20062" spans="5:9" x14ac:dyDescent="0.25">
      <c r="E20062" s="225"/>
      <c r="G20062" s="281"/>
      <c r="H20062" s="281"/>
      <c r="I20062" s="223"/>
    </row>
    <row r="20063" spans="5:9" x14ac:dyDescent="0.25">
      <c r="E20063" s="225"/>
      <c r="G20063" s="281"/>
      <c r="H20063" s="281"/>
      <c r="I20063" s="223"/>
    </row>
    <row r="20064" spans="5:9" x14ac:dyDescent="0.25">
      <c r="E20064" s="225"/>
      <c r="G20064" s="281"/>
      <c r="H20064" s="281"/>
      <c r="I20064" s="223"/>
    </row>
    <row r="20065" spans="5:9" x14ac:dyDescent="0.25">
      <c r="E20065" s="225"/>
      <c r="G20065" s="281"/>
      <c r="H20065" s="281"/>
      <c r="I20065" s="223"/>
    </row>
    <row r="20066" spans="5:9" x14ac:dyDescent="0.25">
      <c r="E20066" s="225"/>
      <c r="G20066" s="281"/>
      <c r="H20066" s="281"/>
      <c r="I20066" s="223"/>
    </row>
    <row r="20067" spans="5:9" x14ac:dyDescent="0.25">
      <c r="E20067" s="225"/>
      <c r="G20067" s="281"/>
      <c r="H20067" s="281"/>
      <c r="I20067" s="223"/>
    </row>
    <row r="20068" spans="5:9" x14ac:dyDescent="0.25">
      <c r="E20068" s="225"/>
      <c r="G20068" s="281"/>
      <c r="H20068" s="281"/>
      <c r="I20068" s="223"/>
    </row>
    <row r="20069" spans="5:9" x14ac:dyDescent="0.25">
      <c r="E20069" s="225"/>
      <c r="G20069" s="281"/>
      <c r="H20069" s="281"/>
      <c r="I20069" s="223"/>
    </row>
    <row r="20070" spans="5:9" x14ac:dyDescent="0.25">
      <c r="E20070" s="225"/>
      <c r="G20070" s="281"/>
      <c r="H20070" s="281"/>
      <c r="I20070" s="223"/>
    </row>
    <row r="20071" spans="5:9" x14ac:dyDescent="0.25">
      <c r="E20071" s="225"/>
      <c r="G20071" s="281"/>
      <c r="H20071" s="281"/>
      <c r="I20071" s="223"/>
    </row>
    <row r="20072" spans="5:9" x14ac:dyDescent="0.25">
      <c r="E20072" s="225"/>
      <c r="G20072" s="281"/>
      <c r="H20072" s="281"/>
      <c r="I20072" s="223"/>
    </row>
    <row r="20073" spans="5:9" x14ac:dyDescent="0.25">
      <c r="E20073" s="225"/>
      <c r="G20073" s="281"/>
      <c r="H20073" s="281"/>
      <c r="I20073" s="223"/>
    </row>
    <row r="20074" spans="5:9" x14ac:dyDescent="0.25">
      <c r="E20074" s="225"/>
      <c r="G20074" s="281"/>
      <c r="H20074" s="281"/>
      <c r="I20074" s="223"/>
    </row>
    <row r="20075" spans="5:9" x14ac:dyDescent="0.25">
      <c r="E20075" s="225"/>
      <c r="G20075" s="281"/>
      <c r="H20075" s="281"/>
      <c r="I20075" s="223"/>
    </row>
    <row r="20076" spans="5:9" x14ac:dyDescent="0.25">
      <c r="E20076" s="225"/>
      <c r="G20076" s="281"/>
      <c r="H20076" s="281"/>
      <c r="I20076" s="223"/>
    </row>
    <row r="20077" spans="5:9" x14ac:dyDescent="0.25">
      <c r="E20077" s="225"/>
      <c r="G20077" s="281"/>
      <c r="H20077" s="281"/>
      <c r="I20077" s="223"/>
    </row>
    <row r="20078" spans="5:9" x14ac:dyDescent="0.25">
      <c r="E20078" s="225"/>
      <c r="G20078" s="281"/>
      <c r="H20078" s="281"/>
      <c r="I20078" s="223"/>
    </row>
    <row r="20079" spans="5:9" x14ac:dyDescent="0.25">
      <c r="E20079" s="225"/>
      <c r="G20079" s="281"/>
      <c r="H20079" s="281"/>
      <c r="I20079" s="223"/>
    </row>
    <row r="20080" spans="5:9" x14ac:dyDescent="0.25">
      <c r="E20080" s="225"/>
      <c r="G20080" s="281"/>
      <c r="H20080" s="281"/>
      <c r="I20080" s="223"/>
    </row>
    <row r="20081" spans="5:9" x14ac:dyDescent="0.25">
      <c r="E20081" s="225"/>
      <c r="G20081" s="281"/>
      <c r="H20081" s="281"/>
      <c r="I20081" s="223"/>
    </row>
    <row r="20082" spans="5:9" x14ac:dyDescent="0.25">
      <c r="E20082" s="225"/>
      <c r="G20082" s="281"/>
      <c r="H20082" s="281"/>
      <c r="I20082" s="223"/>
    </row>
    <row r="20083" spans="5:9" x14ac:dyDescent="0.25">
      <c r="E20083" s="225"/>
      <c r="G20083" s="281"/>
      <c r="H20083" s="281"/>
      <c r="I20083" s="223"/>
    </row>
    <row r="20084" spans="5:9" x14ac:dyDescent="0.25">
      <c r="E20084" s="225"/>
      <c r="G20084" s="281"/>
      <c r="H20084" s="281"/>
      <c r="I20084" s="223"/>
    </row>
    <row r="20085" spans="5:9" x14ac:dyDescent="0.25">
      <c r="E20085" s="225"/>
      <c r="G20085" s="281"/>
      <c r="H20085" s="281"/>
      <c r="I20085" s="223"/>
    </row>
    <row r="20086" spans="5:9" x14ac:dyDescent="0.25">
      <c r="E20086" s="225"/>
      <c r="G20086" s="281"/>
      <c r="H20086" s="281"/>
      <c r="I20086" s="223"/>
    </row>
    <row r="20087" spans="5:9" x14ac:dyDescent="0.25">
      <c r="E20087" s="225"/>
      <c r="G20087" s="281"/>
      <c r="H20087" s="281"/>
      <c r="I20087" s="223"/>
    </row>
    <row r="20088" spans="5:9" x14ac:dyDescent="0.25">
      <c r="E20088" s="225"/>
      <c r="G20088" s="281"/>
      <c r="H20088" s="281"/>
      <c r="I20088" s="223"/>
    </row>
    <row r="20089" spans="5:9" x14ac:dyDescent="0.25">
      <c r="E20089" s="225"/>
      <c r="G20089" s="281"/>
      <c r="H20089" s="281"/>
      <c r="I20089" s="223"/>
    </row>
    <row r="20090" spans="5:9" x14ac:dyDescent="0.25">
      <c r="E20090" s="225"/>
      <c r="G20090" s="281"/>
      <c r="H20090" s="281"/>
      <c r="I20090" s="223"/>
    </row>
    <row r="20091" spans="5:9" x14ac:dyDescent="0.25">
      <c r="E20091" s="225"/>
      <c r="G20091" s="281"/>
      <c r="H20091" s="281"/>
      <c r="I20091" s="223"/>
    </row>
    <row r="20092" spans="5:9" x14ac:dyDescent="0.25">
      <c r="E20092" s="225"/>
      <c r="G20092" s="281"/>
      <c r="H20092" s="281"/>
      <c r="I20092" s="223"/>
    </row>
    <row r="20093" spans="5:9" x14ac:dyDescent="0.25">
      <c r="E20093" s="225"/>
      <c r="G20093" s="281"/>
      <c r="H20093" s="281"/>
      <c r="I20093" s="223"/>
    </row>
    <row r="20094" spans="5:9" x14ac:dyDescent="0.25">
      <c r="E20094" s="225"/>
      <c r="G20094" s="281"/>
      <c r="H20094" s="281"/>
      <c r="I20094" s="223"/>
    </row>
    <row r="20095" spans="5:9" x14ac:dyDescent="0.25">
      <c r="E20095" s="225"/>
      <c r="G20095" s="281"/>
      <c r="H20095" s="281"/>
      <c r="I20095" s="223"/>
    </row>
    <row r="20096" spans="5:9" x14ac:dyDescent="0.25">
      <c r="E20096" s="225"/>
      <c r="G20096" s="281"/>
      <c r="H20096" s="281"/>
      <c r="I20096" s="223"/>
    </row>
    <row r="20097" spans="5:9" x14ac:dyDescent="0.25">
      <c r="E20097" s="225"/>
      <c r="G20097" s="281"/>
      <c r="H20097" s="281"/>
      <c r="I20097" s="223"/>
    </row>
    <row r="20098" spans="5:9" x14ac:dyDescent="0.25">
      <c r="E20098" s="225"/>
      <c r="G20098" s="281"/>
      <c r="H20098" s="281"/>
      <c r="I20098" s="223"/>
    </row>
    <row r="20099" spans="5:9" x14ac:dyDescent="0.25">
      <c r="E20099" s="225"/>
      <c r="G20099" s="281"/>
      <c r="H20099" s="281"/>
      <c r="I20099" s="223"/>
    </row>
    <row r="20100" spans="5:9" x14ac:dyDescent="0.25">
      <c r="E20100" s="225"/>
      <c r="G20100" s="281"/>
      <c r="H20100" s="281"/>
      <c r="I20100" s="223"/>
    </row>
    <row r="20101" spans="5:9" x14ac:dyDescent="0.25">
      <c r="E20101" s="225"/>
      <c r="G20101" s="281"/>
      <c r="H20101" s="281"/>
      <c r="I20101" s="223"/>
    </row>
    <row r="20102" spans="5:9" x14ac:dyDescent="0.25">
      <c r="E20102" s="225"/>
      <c r="G20102" s="281"/>
      <c r="H20102" s="281"/>
      <c r="I20102" s="223"/>
    </row>
    <row r="20103" spans="5:9" x14ac:dyDescent="0.25">
      <c r="E20103" s="225"/>
      <c r="G20103" s="281"/>
      <c r="H20103" s="281"/>
      <c r="I20103" s="223"/>
    </row>
    <row r="20104" spans="5:9" x14ac:dyDescent="0.25">
      <c r="E20104" s="225"/>
      <c r="G20104" s="281"/>
      <c r="H20104" s="281"/>
      <c r="I20104" s="223"/>
    </row>
    <row r="20105" spans="5:9" x14ac:dyDescent="0.25">
      <c r="E20105" s="225"/>
      <c r="G20105" s="281"/>
      <c r="H20105" s="281"/>
      <c r="I20105" s="223"/>
    </row>
    <row r="20106" spans="5:9" x14ac:dyDescent="0.25">
      <c r="E20106" s="225"/>
      <c r="G20106" s="281"/>
      <c r="H20106" s="281"/>
      <c r="I20106" s="223"/>
    </row>
    <row r="20107" spans="5:9" x14ac:dyDescent="0.25">
      <c r="E20107" s="225"/>
      <c r="G20107" s="281"/>
      <c r="H20107" s="281"/>
      <c r="I20107" s="223"/>
    </row>
    <row r="20108" spans="5:9" x14ac:dyDescent="0.25">
      <c r="E20108" s="225"/>
      <c r="G20108" s="281"/>
      <c r="H20108" s="281"/>
      <c r="I20108" s="223"/>
    </row>
    <row r="20109" spans="5:9" x14ac:dyDescent="0.25">
      <c r="E20109" s="225"/>
      <c r="G20109" s="281"/>
      <c r="H20109" s="281"/>
      <c r="I20109" s="223"/>
    </row>
    <row r="20110" spans="5:9" x14ac:dyDescent="0.25">
      <c r="E20110" s="225"/>
      <c r="G20110" s="281"/>
      <c r="H20110" s="281"/>
      <c r="I20110" s="223"/>
    </row>
    <row r="20111" spans="5:9" x14ac:dyDescent="0.25">
      <c r="E20111" s="225"/>
      <c r="G20111" s="281"/>
      <c r="H20111" s="281"/>
      <c r="I20111" s="223"/>
    </row>
    <row r="20112" spans="5:9" x14ac:dyDescent="0.25">
      <c r="E20112" s="225"/>
      <c r="G20112" s="281"/>
      <c r="H20112" s="281"/>
      <c r="I20112" s="223"/>
    </row>
    <row r="20113" spans="5:9" x14ac:dyDescent="0.25">
      <c r="E20113" s="225"/>
      <c r="G20113" s="281"/>
      <c r="H20113" s="281"/>
      <c r="I20113" s="223"/>
    </row>
    <row r="20114" spans="5:9" x14ac:dyDescent="0.25">
      <c r="E20114" s="225"/>
      <c r="G20114" s="281"/>
      <c r="H20114" s="281"/>
      <c r="I20114" s="223"/>
    </row>
    <row r="20115" spans="5:9" x14ac:dyDescent="0.25">
      <c r="E20115" s="225"/>
      <c r="G20115" s="281"/>
      <c r="H20115" s="281"/>
      <c r="I20115" s="223"/>
    </row>
    <row r="20116" spans="5:9" x14ac:dyDescent="0.25">
      <c r="E20116" s="225"/>
      <c r="G20116" s="281"/>
      <c r="H20116" s="281"/>
      <c r="I20116" s="223"/>
    </row>
    <row r="20117" spans="5:9" x14ac:dyDescent="0.25">
      <c r="E20117" s="225"/>
      <c r="G20117" s="281"/>
      <c r="H20117" s="281"/>
      <c r="I20117" s="223"/>
    </row>
    <row r="20118" spans="5:9" x14ac:dyDescent="0.25">
      <c r="E20118" s="225"/>
      <c r="G20118" s="281"/>
      <c r="H20118" s="281"/>
      <c r="I20118" s="223"/>
    </row>
    <row r="20119" spans="5:9" x14ac:dyDescent="0.25">
      <c r="E20119" s="225"/>
      <c r="G20119" s="281"/>
      <c r="H20119" s="281"/>
      <c r="I20119" s="223"/>
    </row>
    <row r="20120" spans="5:9" x14ac:dyDescent="0.25">
      <c r="E20120" s="225"/>
      <c r="G20120" s="281"/>
      <c r="H20120" s="281"/>
      <c r="I20120" s="223"/>
    </row>
    <row r="20121" spans="5:9" x14ac:dyDescent="0.25">
      <c r="E20121" s="225"/>
      <c r="G20121" s="281"/>
      <c r="H20121" s="281"/>
      <c r="I20121" s="223"/>
    </row>
    <row r="20122" spans="5:9" x14ac:dyDescent="0.25">
      <c r="E20122" s="225"/>
      <c r="G20122" s="281"/>
      <c r="H20122" s="281"/>
      <c r="I20122" s="223"/>
    </row>
    <row r="20123" spans="5:9" x14ac:dyDescent="0.25">
      <c r="E20123" s="225"/>
      <c r="G20123" s="281"/>
      <c r="H20123" s="281"/>
      <c r="I20123" s="223"/>
    </row>
    <row r="20124" spans="5:9" x14ac:dyDescent="0.25">
      <c r="E20124" s="225"/>
      <c r="G20124" s="281"/>
      <c r="H20124" s="281"/>
      <c r="I20124" s="223"/>
    </row>
    <row r="20125" spans="5:9" x14ac:dyDescent="0.25">
      <c r="E20125" s="225"/>
      <c r="G20125" s="281"/>
      <c r="H20125" s="281"/>
      <c r="I20125" s="223"/>
    </row>
    <row r="20126" spans="5:9" x14ac:dyDescent="0.25">
      <c r="E20126" s="225"/>
      <c r="G20126" s="281"/>
      <c r="H20126" s="281"/>
      <c r="I20126" s="223"/>
    </row>
    <row r="20127" spans="5:9" x14ac:dyDescent="0.25">
      <c r="E20127" s="225"/>
      <c r="G20127" s="281"/>
      <c r="H20127" s="281"/>
      <c r="I20127" s="223"/>
    </row>
    <row r="20128" spans="5:9" x14ac:dyDescent="0.25">
      <c r="E20128" s="225"/>
      <c r="G20128" s="281"/>
      <c r="H20128" s="281"/>
      <c r="I20128" s="223"/>
    </row>
    <row r="20129" spans="5:9" x14ac:dyDescent="0.25">
      <c r="E20129" s="225"/>
      <c r="G20129" s="281"/>
      <c r="H20129" s="281"/>
      <c r="I20129" s="223"/>
    </row>
    <row r="20130" spans="5:9" x14ac:dyDescent="0.25">
      <c r="E20130" s="225"/>
      <c r="G20130" s="281"/>
      <c r="H20130" s="281"/>
      <c r="I20130" s="223"/>
    </row>
    <row r="20131" spans="5:9" x14ac:dyDescent="0.25">
      <c r="E20131" s="225"/>
      <c r="G20131" s="281"/>
      <c r="H20131" s="281"/>
      <c r="I20131" s="223"/>
    </row>
    <row r="20132" spans="5:9" x14ac:dyDescent="0.25">
      <c r="E20132" s="225"/>
      <c r="G20132" s="281"/>
      <c r="H20132" s="281"/>
      <c r="I20132" s="223"/>
    </row>
    <row r="20133" spans="5:9" x14ac:dyDescent="0.25">
      <c r="E20133" s="225"/>
      <c r="G20133" s="281"/>
      <c r="H20133" s="281"/>
      <c r="I20133" s="223"/>
    </row>
    <row r="20134" spans="5:9" x14ac:dyDescent="0.25">
      <c r="E20134" s="225"/>
      <c r="G20134" s="281"/>
      <c r="H20134" s="281"/>
      <c r="I20134" s="223"/>
    </row>
    <row r="20135" spans="5:9" x14ac:dyDescent="0.25">
      <c r="E20135" s="225"/>
      <c r="G20135" s="281"/>
      <c r="H20135" s="281"/>
      <c r="I20135" s="223"/>
    </row>
    <row r="20136" spans="5:9" x14ac:dyDescent="0.25">
      <c r="E20136" s="225"/>
      <c r="G20136" s="281"/>
      <c r="H20136" s="281"/>
      <c r="I20136" s="223"/>
    </row>
    <row r="20137" spans="5:9" x14ac:dyDescent="0.25">
      <c r="E20137" s="225"/>
      <c r="G20137" s="281"/>
      <c r="H20137" s="281"/>
      <c r="I20137" s="223"/>
    </row>
    <row r="20138" spans="5:9" x14ac:dyDescent="0.25">
      <c r="E20138" s="225"/>
      <c r="G20138" s="281"/>
      <c r="H20138" s="281"/>
      <c r="I20138" s="223"/>
    </row>
    <row r="20139" spans="5:9" x14ac:dyDescent="0.25">
      <c r="E20139" s="225"/>
      <c r="G20139" s="281"/>
      <c r="H20139" s="281"/>
      <c r="I20139" s="223"/>
    </row>
    <row r="20140" spans="5:9" x14ac:dyDescent="0.25">
      <c r="E20140" s="225"/>
      <c r="G20140" s="281"/>
      <c r="H20140" s="281"/>
      <c r="I20140" s="223"/>
    </row>
    <row r="20141" spans="5:9" x14ac:dyDescent="0.25">
      <c r="E20141" s="225"/>
      <c r="G20141" s="281"/>
      <c r="H20141" s="281"/>
      <c r="I20141" s="223"/>
    </row>
    <row r="20142" spans="5:9" x14ac:dyDescent="0.25">
      <c r="E20142" s="225"/>
      <c r="G20142" s="281"/>
      <c r="H20142" s="281"/>
      <c r="I20142" s="223"/>
    </row>
    <row r="20143" spans="5:9" x14ac:dyDescent="0.25">
      <c r="E20143" s="225"/>
      <c r="G20143" s="281"/>
      <c r="H20143" s="281"/>
      <c r="I20143" s="223"/>
    </row>
    <row r="20144" spans="5:9" x14ac:dyDescent="0.25">
      <c r="E20144" s="225"/>
      <c r="G20144" s="281"/>
      <c r="H20144" s="281"/>
      <c r="I20144" s="223"/>
    </row>
    <row r="20145" spans="5:9" x14ac:dyDescent="0.25">
      <c r="E20145" s="225"/>
      <c r="G20145" s="281"/>
      <c r="H20145" s="281"/>
      <c r="I20145" s="223"/>
    </row>
    <row r="20146" spans="5:9" x14ac:dyDescent="0.25">
      <c r="E20146" s="225"/>
      <c r="G20146" s="281"/>
      <c r="H20146" s="281"/>
      <c r="I20146" s="223"/>
    </row>
    <row r="20147" spans="5:9" x14ac:dyDescent="0.25">
      <c r="E20147" s="225"/>
      <c r="G20147" s="281"/>
      <c r="H20147" s="281"/>
      <c r="I20147" s="223"/>
    </row>
    <row r="20148" spans="5:9" x14ac:dyDescent="0.25">
      <c r="E20148" s="225"/>
      <c r="G20148" s="281"/>
      <c r="H20148" s="281"/>
      <c r="I20148" s="223"/>
    </row>
    <row r="20149" spans="5:9" x14ac:dyDescent="0.25">
      <c r="E20149" s="225"/>
      <c r="G20149" s="281"/>
      <c r="H20149" s="281"/>
      <c r="I20149" s="223"/>
    </row>
    <row r="20150" spans="5:9" x14ac:dyDescent="0.25">
      <c r="E20150" s="225"/>
      <c r="G20150" s="281"/>
      <c r="H20150" s="281"/>
      <c r="I20150" s="223"/>
    </row>
    <row r="20151" spans="5:9" x14ac:dyDescent="0.25">
      <c r="E20151" s="225"/>
      <c r="G20151" s="281"/>
      <c r="H20151" s="281"/>
      <c r="I20151" s="223"/>
    </row>
    <row r="20152" spans="5:9" x14ac:dyDescent="0.25">
      <c r="E20152" s="225"/>
      <c r="G20152" s="281"/>
      <c r="H20152" s="281"/>
      <c r="I20152" s="223"/>
    </row>
    <row r="20153" spans="5:9" x14ac:dyDescent="0.25">
      <c r="E20153" s="225"/>
      <c r="G20153" s="281"/>
      <c r="H20153" s="281"/>
      <c r="I20153" s="223"/>
    </row>
    <row r="20154" spans="5:9" x14ac:dyDescent="0.25">
      <c r="E20154" s="225"/>
      <c r="G20154" s="281"/>
      <c r="H20154" s="281"/>
      <c r="I20154" s="223"/>
    </row>
    <row r="20155" spans="5:9" x14ac:dyDescent="0.25">
      <c r="E20155" s="225"/>
      <c r="G20155" s="281"/>
      <c r="H20155" s="281"/>
      <c r="I20155" s="223"/>
    </row>
    <row r="20156" spans="5:9" x14ac:dyDescent="0.25">
      <c r="E20156" s="225"/>
      <c r="G20156" s="281"/>
      <c r="H20156" s="281"/>
      <c r="I20156" s="223"/>
    </row>
    <row r="20157" spans="5:9" x14ac:dyDescent="0.25">
      <c r="E20157" s="225"/>
      <c r="G20157" s="281"/>
      <c r="H20157" s="281"/>
      <c r="I20157" s="223"/>
    </row>
    <row r="20158" spans="5:9" x14ac:dyDescent="0.25">
      <c r="E20158" s="225"/>
      <c r="G20158" s="281"/>
      <c r="H20158" s="281"/>
      <c r="I20158" s="223"/>
    </row>
    <row r="20159" spans="5:9" x14ac:dyDescent="0.25">
      <c r="E20159" s="225"/>
      <c r="G20159" s="281"/>
      <c r="H20159" s="281"/>
      <c r="I20159" s="223"/>
    </row>
    <row r="20160" spans="5:9" x14ac:dyDescent="0.25">
      <c r="E20160" s="225"/>
      <c r="G20160" s="281"/>
      <c r="H20160" s="281"/>
      <c r="I20160" s="223"/>
    </row>
    <row r="20161" spans="5:9" x14ac:dyDescent="0.25">
      <c r="E20161" s="225"/>
      <c r="G20161" s="281"/>
      <c r="H20161" s="281"/>
      <c r="I20161" s="223"/>
    </row>
    <row r="20162" spans="5:9" x14ac:dyDescent="0.25">
      <c r="E20162" s="225"/>
      <c r="G20162" s="281"/>
      <c r="H20162" s="281"/>
      <c r="I20162" s="223"/>
    </row>
    <row r="20163" spans="5:9" x14ac:dyDescent="0.25">
      <c r="E20163" s="225"/>
      <c r="G20163" s="281"/>
      <c r="H20163" s="281"/>
      <c r="I20163" s="223"/>
    </row>
    <row r="20164" spans="5:9" x14ac:dyDescent="0.25">
      <c r="E20164" s="225"/>
      <c r="G20164" s="281"/>
      <c r="H20164" s="281"/>
      <c r="I20164" s="223"/>
    </row>
    <row r="20165" spans="5:9" x14ac:dyDescent="0.25">
      <c r="E20165" s="225"/>
      <c r="G20165" s="281"/>
      <c r="H20165" s="281"/>
      <c r="I20165" s="223"/>
    </row>
    <row r="20166" spans="5:9" x14ac:dyDescent="0.25">
      <c r="E20166" s="225"/>
      <c r="G20166" s="281"/>
      <c r="H20166" s="281"/>
      <c r="I20166" s="223"/>
    </row>
    <row r="20167" spans="5:9" x14ac:dyDescent="0.25">
      <c r="E20167" s="225"/>
      <c r="G20167" s="281"/>
      <c r="H20167" s="281"/>
      <c r="I20167" s="223"/>
    </row>
    <row r="20168" spans="5:9" x14ac:dyDescent="0.25">
      <c r="E20168" s="225"/>
      <c r="G20168" s="281"/>
      <c r="H20168" s="281"/>
      <c r="I20168" s="223"/>
    </row>
    <row r="20169" spans="5:9" x14ac:dyDescent="0.25">
      <c r="E20169" s="225"/>
      <c r="G20169" s="281"/>
      <c r="H20169" s="281"/>
      <c r="I20169" s="223"/>
    </row>
    <row r="20170" spans="5:9" x14ac:dyDescent="0.25">
      <c r="E20170" s="225"/>
      <c r="G20170" s="281"/>
      <c r="H20170" s="281"/>
      <c r="I20170" s="223"/>
    </row>
    <row r="20171" spans="5:9" x14ac:dyDescent="0.25">
      <c r="E20171" s="225"/>
      <c r="G20171" s="281"/>
      <c r="H20171" s="281"/>
      <c r="I20171" s="223"/>
    </row>
    <row r="20172" spans="5:9" x14ac:dyDescent="0.25">
      <c r="E20172" s="225"/>
      <c r="G20172" s="281"/>
      <c r="H20172" s="281"/>
      <c r="I20172" s="223"/>
    </row>
    <row r="20173" spans="5:9" x14ac:dyDescent="0.25">
      <c r="E20173" s="225"/>
      <c r="G20173" s="281"/>
      <c r="H20173" s="281"/>
      <c r="I20173" s="223"/>
    </row>
    <row r="20174" spans="5:9" x14ac:dyDescent="0.25">
      <c r="E20174" s="225"/>
      <c r="G20174" s="281"/>
      <c r="H20174" s="281"/>
      <c r="I20174" s="223"/>
    </row>
    <row r="20175" spans="5:9" x14ac:dyDescent="0.25">
      <c r="E20175" s="225"/>
      <c r="G20175" s="281"/>
      <c r="H20175" s="281"/>
      <c r="I20175" s="223"/>
    </row>
    <row r="20176" spans="5:9" x14ac:dyDescent="0.25">
      <c r="E20176" s="225"/>
      <c r="G20176" s="281"/>
      <c r="H20176" s="281"/>
      <c r="I20176" s="223"/>
    </row>
    <row r="20177" spans="5:9" x14ac:dyDescent="0.25">
      <c r="E20177" s="225"/>
      <c r="G20177" s="281"/>
      <c r="H20177" s="281"/>
      <c r="I20177" s="223"/>
    </row>
    <row r="20178" spans="5:9" x14ac:dyDescent="0.25">
      <c r="E20178" s="225"/>
      <c r="G20178" s="281"/>
      <c r="H20178" s="281"/>
      <c r="I20178" s="223"/>
    </row>
    <row r="20179" spans="5:9" x14ac:dyDescent="0.25">
      <c r="E20179" s="225"/>
      <c r="G20179" s="281"/>
      <c r="H20179" s="281"/>
      <c r="I20179" s="223"/>
    </row>
    <row r="20180" spans="5:9" x14ac:dyDescent="0.25">
      <c r="E20180" s="225"/>
      <c r="G20180" s="281"/>
      <c r="H20180" s="281"/>
      <c r="I20180" s="223"/>
    </row>
    <row r="20181" spans="5:9" x14ac:dyDescent="0.25">
      <c r="E20181" s="225"/>
      <c r="G20181" s="281"/>
      <c r="H20181" s="281"/>
      <c r="I20181" s="223"/>
    </row>
    <row r="20182" spans="5:9" x14ac:dyDescent="0.25">
      <c r="E20182" s="225"/>
      <c r="G20182" s="281"/>
      <c r="H20182" s="281"/>
      <c r="I20182" s="223"/>
    </row>
    <row r="20183" spans="5:9" x14ac:dyDescent="0.25">
      <c r="E20183" s="225"/>
      <c r="G20183" s="281"/>
      <c r="H20183" s="281"/>
      <c r="I20183" s="223"/>
    </row>
    <row r="20184" spans="5:9" x14ac:dyDescent="0.25">
      <c r="E20184" s="225"/>
      <c r="G20184" s="281"/>
      <c r="H20184" s="281"/>
      <c r="I20184" s="223"/>
    </row>
    <row r="20185" spans="5:9" x14ac:dyDescent="0.25">
      <c r="E20185" s="225"/>
      <c r="G20185" s="281"/>
      <c r="H20185" s="281"/>
      <c r="I20185" s="223"/>
    </row>
    <row r="20186" spans="5:9" x14ac:dyDescent="0.25">
      <c r="E20186" s="225"/>
      <c r="G20186" s="281"/>
      <c r="H20186" s="281"/>
      <c r="I20186" s="223"/>
    </row>
    <row r="20187" spans="5:9" x14ac:dyDescent="0.25">
      <c r="E20187" s="225"/>
      <c r="G20187" s="281"/>
      <c r="H20187" s="281"/>
      <c r="I20187" s="223"/>
    </row>
    <row r="20188" spans="5:9" x14ac:dyDescent="0.25">
      <c r="E20188" s="225"/>
      <c r="G20188" s="281"/>
      <c r="H20188" s="281"/>
      <c r="I20188" s="223"/>
    </row>
    <row r="20189" spans="5:9" x14ac:dyDescent="0.25">
      <c r="E20189" s="225"/>
      <c r="G20189" s="281"/>
      <c r="H20189" s="281"/>
      <c r="I20189" s="223"/>
    </row>
    <row r="20190" spans="5:9" x14ac:dyDescent="0.25">
      <c r="E20190" s="225"/>
      <c r="G20190" s="281"/>
      <c r="H20190" s="281"/>
      <c r="I20190" s="223"/>
    </row>
    <row r="20191" spans="5:9" x14ac:dyDescent="0.25">
      <c r="E20191" s="225"/>
      <c r="G20191" s="281"/>
      <c r="H20191" s="281"/>
      <c r="I20191" s="223"/>
    </row>
    <row r="20192" spans="5:9" x14ac:dyDescent="0.25">
      <c r="E20192" s="225"/>
      <c r="G20192" s="281"/>
      <c r="H20192" s="281"/>
      <c r="I20192" s="223"/>
    </row>
    <row r="20193" spans="5:9" x14ac:dyDescent="0.25">
      <c r="E20193" s="225"/>
      <c r="G20193" s="281"/>
      <c r="H20193" s="281"/>
      <c r="I20193" s="223"/>
    </row>
    <row r="20194" spans="5:9" x14ac:dyDescent="0.25">
      <c r="E20194" s="225"/>
      <c r="G20194" s="281"/>
      <c r="H20194" s="281"/>
      <c r="I20194" s="223"/>
    </row>
    <row r="20195" spans="5:9" x14ac:dyDescent="0.25">
      <c r="E20195" s="225"/>
      <c r="G20195" s="281"/>
      <c r="H20195" s="281"/>
      <c r="I20195" s="223"/>
    </row>
    <row r="20196" spans="5:9" x14ac:dyDescent="0.25">
      <c r="E20196" s="225"/>
      <c r="G20196" s="281"/>
      <c r="H20196" s="281"/>
      <c r="I20196" s="223"/>
    </row>
    <row r="20197" spans="5:9" x14ac:dyDescent="0.25">
      <c r="E20197" s="225"/>
      <c r="G20197" s="281"/>
      <c r="H20197" s="281"/>
      <c r="I20197" s="223"/>
    </row>
    <row r="20198" spans="5:9" x14ac:dyDescent="0.25">
      <c r="E20198" s="225"/>
      <c r="G20198" s="281"/>
      <c r="H20198" s="281"/>
      <c r="I20198" s="223"/>
    </row>
    <row r="20199" spans="5:9" x14ac:dyDescent="0.25">
      <c r="E20199" s="225"/>
      <c r="G20199" s="281"/>
      <c r="H20199" s="281"/>
      <c r="I20199" s="223"/>
    </row>
    <row r="20200" spans="5:9" x14ac:dyDescent="0.25">
      <c r="E20200" s="225"/>
      <c r="G20200" s="281"/>
      <c r="H20200" s="281"/>
      <c r="I20200" s="223"/>
    </row>
    <row r="20201" spans="5:9" x14ac:dyDescent="0.25">
      <c r="E20201" s="225"/>
      <c r="G20201" s="281"/>
      <c r="H20201" s="281"/>
      <c r="I20201" s="223"/>
    </row>
    <row r="20202" spans="5:9" x14ac:dyDescent="0.25">
      <c r="E20202" s="225"/>
      <c r="G20202" s="281"/>
      <c r="H20202" s="281"/>
      <c r="I20202" s="223"/>
    </row>
    <row r="20203" spans="5:9" x14ac:dyDescent="0.25">
      <c r="E20203" s="225"/>
      <c r="G20203" s="281"/>
      <c r="H20203" s="281"/>
      <c r="I20203" s="223"/>
    </row>
    <row r="20204" spans="5:9" x14ac:dyDescent="0.25">
      <c r="E20204" s="225"/>
      <c r="G20204" s="281"/>
      <c r="H20204" s="281"/>
      <c r="I20204" s="223"/>
    </row>
    <row r="20205" spans="5:9" x14ac:dyDescent="0.25">
      <c r="E20205" s="225"/>
      <c r="G20205" s="281"/>
      <c r="H20205" s="281"/>
      <c r="I20205" s="223"/>
    </row>
    <row r="20206" spans="5:9" x14ac:dyDescent="0.25">
      <c r="E20206" s="225"/>
      <c r="G20206" s="281"/>
      <c r="H20206" s="281"/>
      <c r="I20206" s="223"/>
    </row>
    <row r="20207" spans="5:9" x14ac:dyDescent="0.25">
      <c r="E20207" s="225"/>
      <c r="G20207" s="281"/>
      <c r="H20207" s="281"/>
      <c r="I20207" s="223"/>
    </row>
    <row r="20208" spans="5:9" x14ac:dyDescent="0.25">
      <c r="E20208" s="225"/>
      <c r="G20208" s="281"/>
      <c r="H20208" s="281"/>
      <c r="I20208" s="223"/>
    </row>
    <row r="20209" spans="5:9" x14ac:dyDescent="0.25">
      <c r="E20209" s="225"/>
      <c r="G20209" s="281"/>
      <c r="H20209" s="281"/>
      <c r="I20209" s="223"/>
    </row>
    <row r="20210" spans="5:9" x14ac:dyDescent="0.25">
      <c r="E20210" s="225"/>
      <c r="G20210" s="281"/>
      <c r="H20210" s="281"/>
      <c r="I20210" s="223"/>
    </row>
    <row r="20211" spans="5:9" x14ac:dyDescent="0.25">
      <c r="E20211" s="225"/>
      <c r="G20211" s="281"/>
      <c r="H20211" s="281"/>
      <c r="I20211" s="223"/>
    </row>
    <row r="20212" spans="5:9" x14ac:dyDescent="0.25">
      <c r="E20212" s="225"/>
      <c r="G20212" s="281"/>
      <c r="H20212" s="281"/>
      <c r="I20212" s="223"/>
    </row>
    <row r="20213" spans="5:9" x14ac:dyDescent="0.25">
      <c r="E20213" s="225"/>
      <c r="G20213" s="281"/>
      <c r="H20213" s="281"/>
      <c r="I20213" s="223"/>
    </row>
    <row r="20214" spans="5:9" x14ac:dyDescent="0.25">
      <c r="E20214" s="225"/>
      <c r="G20214" s="281"/>
      <c r="H20214" s="281"/>
      <c r="I20214" s="223"/>
    </row>
    <row r="20215" spans="5:9" x14ac:dyDescent="0.25">
      <c r="E20215" s="225"/>
      <c r="G20215" s="281"/>
      <c r="H20215" s="281"/>
      <c r="I20215" s="223"/>
    </row>
    <row r="20216" spans="5:9" x14ac:dyDescent="0.25">
      <c r="E20216" s="225"/>
      <c r="G20216" s="281"/>
      <c r="H20216" s="281"/>
      <c r="I20216" s="223"/>
    </row>
    <row r="20217" spans="5:9" x14ac:dyDescent="0.25">
      <c r="E20217" s="225"/>
      <c r="G20217" s="281"/>
      <c r="H20217" s="281"/>
      <c r="I20217" s="223"/>
    </row>
    <row r="20218" spans="5:9" x14ac:dyDescent="0.25">
      <c r="E20218" s="225"/>
      <c r="G20218" s="281"/>
      <c r="H20218" s="281"/>
      <c r="I20218" s="223"/>
    </row>
    <row r="20219" spans="5:9" x14ac:dyDescent="0.25">
      <c r="E20219" s="225"/>
      <c r="G20219" s="281"/>
      <c r="H20219" s="281"/>
      <c r="I20219" s="223"/>
    </row>
    <row r="20220" spans="5:9" x14ac:dyDescent="0.25">
      <c r="E20220" s="225"/>
      <c r="G20220" s="281"/>
      <c r="H20220" s="281"/>
      <c r="I20220" s="223"/>
    </row>
    <row r="20221" spans="5:9" x14ac:dyDescent="0.25">
      <c r="E20221" s="225"/>
      <c r="G20221" s="281"/>
      <c r="H20221" s="281"/>
      <c r="I20221" s="223"/>
    </row>
    <row r="20222" spans="5:9" x14ac:dyDescent="0.25">
      <c r="E20222" s="225"/>
      <c r="G20222" s="281"/>
      <c r="H20222" s="281"/>
      <c r="I20222" s="223"/>
    </row>
    <row r="20223" spans="5:9" x14ac:dyDescent="0.25">
      <c r="E20223" s="225"/>
      <c r="G20223" s="281"/>
      <c r="H20223" s="281"/>
      <c r="I20223" s="223"/>
    </row>
    <row r="20224" spans="5:9" x14ac:dyDescent="0.25">
      <c r="E20224" s="225"/>
      <c r="G20224" s="281"/>
      <c r="H20224" s="281"/>
      <c r="I20224" s="223"/>
    </row>
    <row r="20225" spans="5:9" x14ac:dyDescent="0.25">
      <c r="E20225" s="225"/>
      <c r="G20225" s="281"/>
      <c r="H20225" s="281"/>
      <c r="I20225" s="223"/>
    </row>
    <row r="20226" spans="5:9" x14ac:dyDescent="0.25">
      <c r="E20226" s="225"/>
      <c r="G20226" s="281"/>
      <c r="H20226" s="281"/>
      <c r="I20226" s="223"/>
    </row>
    <row r="20227" spans="5:9" x14ac:dyDescent="0.25">
      <c r="E20227" s="225"/>
      <c r="G20227" s="281"/>
      <c r="H20227" s="281"/>
      <c r="I20227" s="223"/>
    </row>
    <row r="20228" spans="5:9" x14ac:dyDescent="0.25">
      <c r="E20228" s="225"/>
      <c r="G20228" s="281"/>
      <c r="H20228" s="281"/>
      <c r="I20228" s="223"/>
    </row>
    <row r="20229" spans="5:9" x14ac:dyDescent="0.25">
      <c r="E20229" s="225"/>
      <c r="G20229" s="281"/>
      <c r="H20229" s="281"/>
      <c r="I20229" s="223"/>
    </row>
    <row r="20230" spans="5:9" x14ac:dyDescent="0.25">
      <c r="E20230" s="225"/>
      <c r="G20230" s="281"/>
      <c r="H20230" s="281"/>
      <c r="I20230" s="223"/>
    </row>
    <row r="20231" spans="5:9" x14ac:dyDescent="0.25">
      <c r="E20231" s="225"/>
      <c r="G20231" s="281"/>
      <c r="H20231" s="281"/>
      <c r="I20231" s="223"/>
    </row>
    <row r="20232" spans="5:9" x14ac:dyDescent="0.25">
      <c r="E20232" s="225"/>
      <c r="G20232" s="281"/>
      <c r="H20232" s="281"/>
      <c r="I20232" s="223"/>
    </row>
    <row r="20233" spans="5:9" x14ac:dyDescent="0.25">
      <c r="E20233" s="225"/>
      <c r="G20233" s="281"/>
      <c r="H20233" s="281"/>
      <c r="I20233" s="223"/>
    </row>
    <row r="20234" spans="5:9" x14ac:dyDescent="0.25">
      <c r="E20234" s="225"/>
      <c r="G20234" s="281"/>
      <c r="H20234" s="281"/>
      <c r="I20234" s="223"/>
    </row>
    <row r="20235" spans="5:9" x14ac:dyDescent="0.25">
      <c r="E20235" s="225"/>
      <c r="G20235" s="281"/>
      <c r="H20235" s="281"/>
      <c r="I20235" s="223"/>
    </row>
    <row r="20236" spans="5:9" x14ac:dyDescent="0.25">
      <c r="E20236" s="225"/>
      <c r="G20236" s="281"/>
      <c r="H20236" s="281"/>
      <c r="I20236" s="223"/>
    </row>
    <row r="20237" spans="5:9" x14ac:dyDescent="0.25">
      <c r="E20237" s="225"/>
      <c r="G20237" s="281"/>
      <c r="H20237" s="281"/>
      <c r="I20237" s="223"/>
    </row>
    <row r="20238" spans="5:9" x14ac:dyDescent="0.25">
      <c r="E20238" s="225"/>
      <c r="G20238" s="281"/>
      <c r="H20238" s="281"/>
      <c r="I20238" s="223"/>
    </row>
    <row r="20239" spans="5:9" x14ac:dyDescent="0.25">
      <c r="E20239" s="225"/>
      <c r="G20239" s="281"/>
      <c r="H20239" s="281"/>
      <c r="I20239" s="223"/>
    </row>
    <row r="20240" spans="5:9" x14ac:dyDescent="0.25">
      <c r="E20240" s="225"/>
      <c r="G20240" s="281"/>
      <c r="H20240" s="281"/>
      <c r="I20240" s="223"/>
    </row>
    <row r="20241" spans="5:9" x14ac:dyDescent="0.25">
      <c r="E20241" s="225"/>
      <c r="G20241" s="281"/>
      <c r="H20241" s="281"/>
      <c r="I20241" s="223"/>
    </row>
    <row r="20242" spans="5:9" x14ac:dyDescent="0.25">
      <c r="E20242" s="225"/>
      <c r="G20242" s="281"/>
      <c r="H20242" s="281"/>
      <c r="I20242" s="223"/>
    </row>
    <row r="20243" spans="5:9" x14ac:dyDescent="0.25">
      <c r="E20243" s="225"/>
      <c r="G20243" s="281"/>
      <c r="H20243" s="281"/>
      <c r="I20243" s="223"/>
    </row>
    <row r="20244" spans="5:9" x14ac:dyDescent="0.25">
      <c r="E20244" s="225"/>
      <c r="G20244" s="281"/>
      <c r="H20244" s="281"/>
      <c r="I20244" s="223"/>
    </row>
    <row r="20245" spans="5:9" x14ac:dyDescent="0.25">
      <c r="E20245" s="225"/>
      <c r="G20245" s="281"/>
      <c r="H20245" s="281"/>
      <c r="I20245" s="223"/>
    </row>
    <row r="20246" spans="5:9" x14ac:dyDescent="0.25">
      <c r="E20246" s="225"/>
      <c r="G20246" s="281"/>
      <c r="H20246" s="281"/>
      <c r="I20246" s="223"/>
    </row>
    <row r="20247" spans="5:9" x14ac:dyDescent="0.25">
      <c r="E20247" s="225"/>
      <c r="G20247" s="281"/>
      <c r="H20247" s="281"/>
      <c r="I20247" s="223"/>
    </row>
    <row r="20248" spans="5:9" x14ac:dyDescent="0.25">
      <c r="E20248" s="225"/>
      <c r="G20248" s="281"/>
      <c r="H20248" s="281"/>
      <c r="I20248" s="223"/>
    </row>
    <row r="20249" spans="5:9" x14ac:dyDescent="0.25">
      <c r="E20249" s="225"/>
      <c r="G20249" s="281"/>
      <c r="H20249" s="281"/>
      <c r="I20249" s="223"/>
    </row>
    <row r="20250" spans="5:9" x14ac:dyDescent="0.25">
      <c r="E20250" s="225"/>
      <c r="G20250" s="281"/>
      <c r="H20250" s="281"/>
      <c r="I20250" s="223"/>
    </row>
    <row r="20251" spans="5:9" x14ac:dyDescent="0.25">
      <c r="E20251" s="225"/>
      <c r="G20251" s="281"/>
      <c r="H20251" s="281"/>
      <c r="I20251" s="223"/>
    </row>
    <row r="20252" spans="5:9" x14ac:dyDescent="0.25">
      <c r="E20252" s="225"/>
      <c r="G20252" s="281"/>
      <c r="H20252" s="281"/>
      <c r="I20252" s="223"/>
    </row>
    <row r="20253" spans="5:9" x14ac:dyDescent="0.25">
      <c r="E20253" s="225"/>
      <c r="G20253" s="281"/>
      <c r="H20253" s="281"/>
      <c r="I20253" s="223"/>
    </row>
    <row r="20254" spans="5:9" x14ac:dyDescent="0.25">
      <c r="E20254" s="225"/>
      <c r="G20254" s="281"/>
      <c r="H20254" s="281"/>
      <c r="I20254" s="223"/>
    </row>
    <row r="20255" spans="5:9" x14ac:dyDescent="0.25">
      <c r="E20255" s="225"/>
      <c r="G20255" s="281"/>
      <c r="H20255" s="281"/>
      <c r="I20255" s="223"/>
    </row>
    <row r="20256" spans="5:9" x14ac:dyDescent="0.25">
      <c r="E20256" s="225"/>
      <c r="G20256" s="281"/>
      <c r="H20256" s="281"/>
      <c r="I20256" s="223"/>
    </row>
    <row r="20257" spans="5:9" x14ac:dyDescent="0.25">
      <c r="E20257" s="225"/>
      <c r="G20257" s="281"/>
      <c r="H20257" s="281"/>
      <c r="I20257" s="223"/>
    </row>
    <row r="20258" spans="5:9" x14ac:dyDescent="0.25">
      <c r="E20258" s="225"/>
      <c r="G20258" s="281"/>
      <c r="H20258" s="281"/>
      <c r="I20258" s="223"/>
    </row>
    <row r="20259" spans="5:9" x14ac:dyDescent="0.25">
      <c r="E20259" s="225"/>
      <c r="G20259" s="281"/>
      <c r="H20259" s="281"/>
      <c r="I20259" s="223"/>
    </row>
    <row r="20260" spans="5:9" x14ac:dyDescent="0.25">
      <c r="E20260" s="225"/>
      <c r="G20260" s="281"/>
      <c r="H20260" s="281"/>
      <c r="I20260" s="223"/>
    </row>
    <row r="20261" spans="5:9" x14ac:dyDescent="0.25">
      <c r="E20261" s="225"/>
      <c r="G20261" s="281"/>
      <c r="H20261" s="281"/>
      <c r="I20261" s="223"/>
    </row>
    <row r="20262" spans="5:9" x14ac:dyDescent="0.25">
      <c r="E20262" s="225"/>
      <c r="G20262" s="281"/>
      <c r="H20262" s="281"/>
      <c r="I20262" s="223"/>
    </row>
    <row r="20263" spans="5:9" x14ac:dyDescent="0.25">
      <c r="E20263" s="225"/>
      <c r="G20263" s="281"/>
      <c r="H20263" s="281"/>
      <c r="I20263" s="223"/>
    </row>
    <row r="20264" spans="5:9" x14ac:dyDescent="0.25">
      <c r="E20264" s="225"/>
      <c r="G20264" s="281"/>
      <c r="H20264" s="281"/>
      <c r="I20264" s="223"/>
    </row>
    <row r="20265" spans="5:9" x14ac:dyDescent="0.25">
      <c r="E20265" s="225"/>
      <c r="G20265" s="281"/>
      <c r="H20265" s="281"/>
      <c r="I20265" s="223"/>
    </row>
    <row r="20266" spans="5:9" x14ac:dyDescent="0.25">
      <c r="E20266" s="225"/>
      <c r="G20266" s="281"/>
      <c r="H20266" s="281"/>
      <c r="I20266" s="223"/>
    </row>
    <row r="20267" spans="5:9" x14ac:dyDescent="0.25">
      <c r="E20267" s="225"/>
      <c r="G20267" s="281"/>
      <c r="H20267" s="281"/>
      <c r="I20267" s="223"/>
    </row>
    <row r="20268" spans="5:9" x14ac:dyDescent="0.25">
      <c r="E20268" s="225"/>
      <c r="G20268" s="281"/>
      <c r="H20268" s="281"/>
      <c r="I20268" s="223"/>
    </row>
    <row r="20269" spans="5:9" x14ac:dyDescent="0.25">
      <c r="E20269" s="225"/>
      <c r="G20269" s="281"/>
      <c r="H20269" s="281"/>
      <c r="I20269" s="223"/>
    </row>
    <row r="20270" spans="5:9" x14ac:dyDescent="0.25">
      <c r="E20270" s="225"/>
      <c r="G20270" s="281"/>
      <c r="H20270" s="281"/>
      <c r="I20270" s="223"/>
    </row>
    <row r="20271" spans="5:9" x14ac:dyDescent="0.25">
      <c r="E20271" s="225"/>
      <c r="G20271" s="281"/>
      <c r="H20271" s="281"/>
      <c r="I20271" s="223"/>
    </row>
    <row r="20272" spans="5:9" x14ac:dyDescent="0.25">
      <c r="E20272" s="225"/>
      <c r="G20272" s="281"/>
      <c r="H20272" s="281"/>
      <c r="I20272" s="223"/>
    </row>
    <row r="20273" spans="5:9" x14ac:dyDescent="0.25">
      <c r="E20273" s="225"/>
      <c r="G20273" s="281"/>
      <c r="H20273" s="281"/>
      <c r="I20273" s="223"/>
    </row>
    <row r="20274" spans="5:9" x14ac:dyDescent="0.25">
      <c r="E20274" s="225"/>
      <c r="G20274" s="281"/>
      <c r="H20274" s="281"/>
      <c r="I20274" s="223"/>
    </row>
    <row r="20275" spans="5:9" x14ac:dyDescent="0.25">
      <c r="E20275" s="225"/>
      <c r="G20275" s="281"/>
      <c r="H20275" s="281"/>
      <c r="I20275" s="223"/>
    </row>
    <row r="20276" spans="5:9" x14ac:dyDescent="0.25">
      <c r="E20276" s="225"/>
      <c r="G20276" s="281"/>
      <c r="H20276" s="281"/>
      <c r="I20276" s="223"/>
    </row>
    <row r="20277" spans="5:9" x14ac:dyDescent="0.25">
      <c r="E20277" s="225"/>
      <c r="G20277" s="281"/>
      <c r="H20277" s="281"/>
      <c r="I20277" s="223"/>
    </row>
    <row r="20278" spans="5:9" x14ac:dyDescent="0.25">
      <c r="E20278" s="225"/>
      <c r="G20278" s="281"/>
      <c r="H20278" s="281"/>
      <c r="I20278" s="223"/>
    </row>
    <row r="20279" spans="5:9" x14ac:dyDescent="0.25">
      <c r="E20279" s="225"/>
      <c r="G20279" s="281"/>
      <c r="H20279" s="281"/>
      <c r="I20279" s="223"/>
    </row>
    <row r="20280" spans="5:9" x14ac:dyDescent="0.25">
      <c r="E20280" s="225"/>
      <c r="G20280" s="281"/>
      <c r="H20280" s="281"/>
      <c r="I20280" s="223"/>
    </row>
    <row r="20281" spans="5:9" x14ac:dyDescent="0.25">
      <c r="E20281" s="225"/>
      <c r="G20281" s="281"/>
      <c r="H20281" s="281"/>
      <c r="I20281" s="223"/>
    </row>
    <row r="20282" spans="5:9" x14ac:dyDescent="0.25">
      <c r="E20282" s="225"/>
      <c r="G20282" s="281"/>
      <c r="H20282" s="281"/>
      <c r="I20282" s="223"/>
    </row>
    <row r="20283" spans="5:9" x14ac:dyDescent="0.25">
      <c r="E20283" s="225"/>
      <c r="G20283" s="281"/>
      <c r="H20283" s="281"/>
      <c r="I20283" s="223"/>
    </row>
    <row r="20284" spans="5:9" x14ac:dyDescent="0.25">
      <c r="E20284" s="225"/>
      <c r="G20284" s="281"/>
      <c r="H20284" s="281"/>
      <c r="I20284" s="223"/>
    </row>
    <row r="20285" spans="5:9" x14ac:dyDescent="0.25">
      <c r="E20285" s="225"/>
      <c r="G20285" s="281"/>
      <c r="H20285" s="281"/>
      <c r="I20285" s="223"/>
    </row>
    <row r="20286" spans="5:9" x14ac:dyDescent="0.25">
      <c r="E20286" s="225"/>
      <c r="G20286" s="281"/>
      <c r="H20286" s="281"/>
      <c r="I20286" s="223"/>
    </row>
    <row r="20287" spans="5:9" x14ac:dyDescent="0.25">
      <c r="E20287" s="225"/>
      <c r="G20287" s="281"/>
      <c r="H20287" s="281"/>
      <c r="I20287" s="223"/>
    </row>
    <row r="20288" spans="5:9" x14ac:dyDescent="0.25">
      <c r="E20288" s="225"/>
      <c r="G20288" s="281"/>
      <c r="H20288" s="281"/>
      <c r="I20288" s="223"/>
    </row>
    <row r="20289" spans="5:9" x14ac:dyDescent="0.25">
      <c r="E20289" s="225"/>
      <c r="G20289" s="281"/>
      <c r="H20289" s="281"/>
      <c r="I20289" s="223"/>
    </row>
    <row r="20290" spans="5:9" x14ac:dyDescent="0.25">
      <c r="E20290" s="225"/>
      <c r="G20290" s="281"/>
      <c r="H20290" s="281"/>
      <c r="I20290" s="223"/>
    </row>
    <row r="20291" spans="5:9" x14ac:dyDescent="0.25">
      <c r="E20291" s="225"/>
      <c r="G20291" s="281"/>
      <c r="H20291" s="281"/>
      <c r="I20291" s="223"/>
    </row>
    <row r="20292" spans="5:9" x14ac:dyDescent="0.25">
      <c r="E20292" s="225"/>
      <c r="G20292" s="281"/>
      <c r="H20292" s="281"/>
      <c r="I20292" s="223"/>
    </row>
    <row r="20293" spans="5:9" x14ac:dyDescent="0.25">
      <c r="E20293" s="225"/>
      <c r="G20293" s="281"/>
      <c r="H20293" s="281"/>
      <c r="I20293" s="223"/>
    </row>
    <row r="20294" spans="5:9" x14ac:dyDescent="0.25">
      <c r="E20294" s="225"/>
      <c r="G20294" s="281"/>
      <c r="H20294" s="281"/>
      <c r="I20294" s="223"/>
    </row>
    <row r="20295" spans="5:9" x14ac:dyDescent="0.25">
      <c r="E20295" s="225"/>
      <c r="G20295" s="281"/>
      <c r="H20295" s="281"/>
      <c r="I20295" s="223"/>
    </row>
    <row r="20296" spans="5:9" x14ac:dyDescent="0.25">
      <c r="E20296" s="225"/>
      <c r="G20296" s="281"/>
      <c r="H20296" s="281"/>
      <c r="I20296" s="223"/>
    </row>
    <row r="20297" spans="5:9" x14ac:dyDescent="0.25">
      <c r="E20297" s="225"/>
      <c r="G20297" s="281"/>
      <c r="H20297" s="281"/>
      <c r="I20297" s="223"/>
    </row>
    <row r="20298" spans="5:9" x14ac:dyDescent="0.25">
      <c r="E20298" s="225"/>
      <c r="G20298" s="281"/>
      <c r="H20298" s="281"/>
      <c r="I20298" s="223"/>
    </row>
    <row r="20299" spans="5:9" x14ac:dyDescent="0.25">
      <c r="E20299" s="225"/>
      <c r="G20299" s="281"/>
      <c r="H20299" s="281"/>
      <c r="I20299" s="223"/>
    </row>
    <row r="20300" spans="5:9" x14ac:dyDescent="0.25">
      <c r="E20300" s="225"/>
      <c r="G20300" s="281"/>
      <c r="H20300" s="281"/>
      <c r="I20300" s="223"/>
    </row>
    <row r="20301" spans="5:9" x14ac:dyDescent="0.25">
      <c r="E20301" s="225"/>
      <c r="G20301" s="281"/>
      <c r="H20301" s="281"/>
      <c r="I20301" s="223"/>
    </row>
    <row r="20302" spans="5:9" x14ac:dyDescent="0.25">
      <c r="E20302" s="225"/>
      <c r="G20302" s="281"/>
      <c r="H20302" s="281"/>
      <c r="I20302" s="223"/>
    </row>
    <row r="20303" spans="5:9" x14ac:dyDescent="0.25">
      <c r="E20303" s="225"/>
      <c r="G20303" s="281"/>
      <c r="H20303" s="281"/>
      <c r="I20303" s="223"/>
    </row>
    <row r="20304" spans="5:9" x14ac:dyDescent="0.25">
      <c r="E20304" s="225"/>
      <c r="G20304" s="281"/>
      <c r="H20304" s="281"/>
      <c r="I20304" s="223"/>
    </row>
    <row r="20305" spans="5:9" x14ac:dyDescent="0.25">
      <c r="E20305" s="225"/>
      <c r="G20305" s="281"/>
      <c r="H20305" s="281"/>
      <c r="I20305" s="223"/>
    </row>
    <row r="20306" spans="5:9" x14ac:dyDescent="0.25">
      <c r="E20306" s="225"/>
      <c r="G20306" s="281"/>
      <c r="H20306" s="281"/>
      <c r="I20306" s="223"/>
    </row>
    <row r="20307" spans="5:9" x14ac:dyDescent="0.25">
      <c r="E20307" s="225"/>
      <c r="G20307" s="281"/>
      <c r="H20307" s="281"/>
      <c r="I20307" s="223"/>
    </row>
    <row r="20308" spans="5:9" x14ac:dyDescent="0.25">
      <c r="E20308" s="225"/>
      <c r="G20308" s="281"/>
      <c r="H20308" s="281"/>
      <c r="I20308" s="223"/>
    </row>
    <row r="20309" spans="5:9" x14ac:dyDescent="0.25">
      <c r="E20309" s="225"/>
      <c r="G20309" s="281"/>
      <c r="H20309" s="281"/>
      <c r="I20309" s="223"/>
    </row>
    <row r="20310" spans="5:9" x14ac:dyDescent="0.25">
      <c r="E20310" s="225"/>
      <c r="G20310" s="281"/>
      <c r="H20310" s="281"/>
      <c r="I20310" s="223"/>
    </row>
    <row r="20311" spans="5:9" x14ac:dyDescent="0.25">
      <c r="E20311" s="225"/>
      <c r="G20311" s="281"/>
      <c r="H20311" s="281"/>
      <c r="I20311" s="223"/>
    </row>
    <row r="20312" spans="5:9" x14ac:dyDescent="0.25">
      <c r="E20312" s="225"/>
      <c r="G20312" s="281"/>
      <c r="H20312" s="281"/>
      <c r="I20312" s="223"/>
    </row>
    <row r="20313" spans="5:9" x14ac:dyDescent="0.25">
      <c r="E20313" s="225"/>
      <c r="G20313" s="281"/>
      <c r="H20313" s="281"/>
      <c r="I20313" s="223"/>
    </row>
    <row r="20314" spans="5:9" x14ac:dyDescent="0.25">
      <c r="E20314" s="225"/>
      <c r="G20314" s="281"/>
      <c r="H20314" s="281"/>
      <c r="I20314" s="223"/>
    </row>
    <row r="20315" spans="5:9" x14ac:dyDescent="0.25">
      <c r="E20315" s="225"/>
      <c r="G20315" s="281"/>
      <c r="H20315" s="281"/>
      <c r="I20315" s="223"/>
    </row>
    <row r="20316" spans="5:9" x14ac:dyDescent="0.25">
      <c r="E20316" s="225"/>
      <c r="G20316" s="281"/>
      <c r="H20316" s="281"/>
      <c r="I20316" s="223"/>
    </row>
    <row r="20317" spans="5:9" x14ac:dyDescent="0.25">
      <c r="E20317" s="225"/>
      <c r="G20317" s="281"/>
      <c r="H20317" s="281"/>
      <c r="I20317" s="223"/>
    </row>
    <row r="20318" spans="5:9" x14ac:dyDescent="0.25">
      <c r="E20318" s="225"/>
      <c r="G20318" s="281"/>
      <c r="H20318" s="281"/>
      <c r="I20318" s="223"/>
    </row>
    <row r="20319" spans="5:9" x14ac:dyDescent="0.25">
      <c r="E20319" s="225"/>
      <c r="G20319" s="281"/>
      <c r="H20319" s="281"/>
      <c r="I20319" s="223"/>
    </row>
    <row r="20320" spans="5:9" x14ac:dyDescent="0.25">
      <c r="E20320" s="225"/>
      <c r="G20320" s="281"/>
      <c r="H20320" s="281"/>
      <c r="I20320" s="223"/>
    </row>
    <row r="20321" spans="5:9" x14ac:dyDescent="0.25">
      <c r="E20321" s="225"/>
      <c r="G20321" s="281"/>
      <c r="H20321" s="281"/>
      <c r="I20321" s="223"/>
    </row>
    <row r="20322" spans="5:9" x14ac:dyDescent="0.25">
      <c r="E20322" s="225"/>
      <c r="G20322" s="281"/>
      <c r="H20322" s="281"/>
      <c r="I20322" s="223"/>
    </row>
    <row r="20323" spans="5:9" x14ac:dyDescent="0.25">
      <c r="E20323" s="225"/>
      <c r="G20323" s="281"/>
      <c r="H20323" s="281"/>
      <c r="I20323" s="223"/>
    </row>
    <row r="20324" spans="5:9" x14ac:dyDescent="0.25">
      <c r="E20324" s="225"/>
      <c r="G20324" s="281"/>
      <c r="H20324" s="281"/>
      <c r="I20324" s="223"/>
    </row>
    <row r="20325" spans="5:9" x14ac:dyDescent="0.25">
      <c r="E20325" s="225"/>
      <c r="G20325" s="281"/>
      <c r="H20325" s="281"/>
      <c r="I20325" s="223"/>
    </row>
    <row r="20326" spans="5:9" x14ac:dyDescent="0.25">
      <c r="E20326" s="225"/>
      <c r="G20326" s="281"/>
      <c r="H20326" s="281"/>
      <c r="I20326" s="223"/>
    </row>
    <row r="20327" spans="5:9" x14ac:dyDescent="0.25">
      <c r="E20327" s="225"/>
      <c r="G20327" s="281"/>
      <c r="H20327" s="281"/>
      <c r="I20327" s="223"/>
    </row>
    <row r="20328" spans="5:9" x14ac:dyDescent="0.25">
      <c r="E20328" s="225"/>
      <c r="G20328" s="281"/>
      <c r="H20328" s="281"/>
      <c r="I20328" s="223"/>
    </row>
    <row r="20329" spans="5:9" x14ac:dyDescent="0.25">
      <c r="E20329" s="225"/>
      <c r="G20329" s="281"/>
      <c r="H20329" s="281"/>
      <c r="I20329" s="223"/>
    </row>
    <row r="20330" spans="5:9" x14ac:dyDescent="0.25">
      <c r="E20330" s="225"/>
      <c r="G20330" s="281"/>
      <c r="H20330" s="281"/>
      <c r="I20330" s="223"/>
    </row>
    <row r="20331" spans="5:9" x14ac:dyDescent="0.25">
      <c r="E20331" s="225"/>
      <c r="G20331" s="281"/>
      <c r="H20331" s="281"/>
      <c r="I20331" s="223"/>
    </row>
    <row r="20332" spans="5:9" x14ac:dyDescent="0.25">
      <c r="E20332" s="225"/>
      <c r="G20332" s="281"/>
      <c r="H20332" s="281"/>
      <c r="I20332" s="223"/>
    </row>
    <row r="20333" spans="5:9" x14ac:dyDescent="0.25">
      <c r="E20333" s="225"/>
      <c r="G20333" s="281"/>
      <c r="H20333" s="281"/>
      <c r="I20333" s="223"/>
    </row>
    <row r="20334" spans="5:9" x14ac:dyDescent="0.25">
      <c r="E20334" s="225"/>
      <c r="G20334" s="281"/>
      <c r="H20334" s="281"/>
      <c r="I20334" s="223"/>
    </row>
    <row r="20335" spans="5:9" x14ac:dyDescent="0.25">
      <c r="E20335" s="225"/>
      <c r="G20335" s="281"/>
      <c r="H20335" s="281"/>
      <c r="I20335" s="223"/>
    </row>
    <row r="20336" spans="5:9" x14ac:dyDescent="0.25">
      <c r="E20336" s="225"/>
      <c r="G20336" s="281"/>
      <c r="H20336" s="281"/>
      <c r="I20336" s="223"/>
    </row>
    <row r="20337" spans="5:9" x14ac:dyDescent="0.25">
      <c r="E20337" s="225"/>
      <c r="G20337" s="281"/>
      <c r="H20337" s="281"/>
      <c r="I20337" s="223"/>
    </row>
    <row r="20338" spans="5:9" x14ac:dyDescent="0.25">
      <c r="E20338" s="225"/>
      <c r="G20338" s="281"/>
      <c r="H20338" s="281"/>
      <c r="I20338" s="223"/>
    </row>
    <row r="20339" spans="5:9" x14ac:dyDescent="0.25">
      <c r="E20339" s="225"/>
      <c r="G20339" s="281"/>
      <c r="H20339" s="281"/>
      <c r="I20339" s="223"/>
    </row>
    <row r="20340" spans="5:9" x14ac:dyDescent="0.25">
      <c r="E20340" s="225"/>
      <c r="G20340" s="281"/>
      <c r="H20340" s="281"/>
      <c r="I20340" s="223"/>
    </row>
    <row r="20341" spans="5:9" x14ac:dyDescent="0.25">
      <c r="E20341" s="225"/>
      <c r="G20341" s="281"/>
      <c r="H20341" s="281"/>
      <c r="I20341" s="223"/>
    </row>
    <row r="20342" spans="5:9" x14ac:dyDescent="0.25">
      <c r="E20342" s="225"/>
      <c r="G20342" s="281"/>
      <c r="H20342" s="281"/>
      <c r="I20342" s="223"/>
    </row>
    <row r="20343" spans="5:9" x14ac:dyDescent="0.25">
      <c r="E20343" s="225"/>
      <c r="G20343" s="281"/>
      <c r="H20343" s="281"/>
      <c r="I20343" s="223"/>
    </row>
    <row r="20344" spans="5:9" x14ac:dyDescent="0.25">
      <c r="E20344" s="225"/>
      <c r="G20344" s="281"/>
      <c r="H20344" s="281"/>
      <c r="I20344" s="223"/>
    </row>
    <row r="20345" spans="5:9" x14ac:dyDescent="0.25">
      <c r="E20345" s="225"/>
      <c r="G20345" s="281"/>
      <c r="H20345" s="281"/>
      <c r="I20345" s="223"/>
    </row>
    <row r="20346" spans="5:9" x14ac:dyDescent="0.25">
      <c r="E20346" s="225"/>
      <c r="G20346" s="281"/>
      <c r="H20346" s="281"/>
      <c r="I20346" s="223"/>
    </row>
    <row r="20347" spans="5:9" x14ac:dyDescent="0.25">
      <c r="E20347" s="225"/>
      <c r="G20347" s="281"/>
      <c r="H20347" s="281"/>
      <c r="I20347" s="223"/>
    </row>
    <row r="20348" spans="5:9" x14ac:dyDescent="0.25">
      <c r="E20348" s="225"/>
      <c r="G20348" s="281"/>
      <c r="H20348" s="281"/>
      <c r="I20348" s="223"/>
    </row>
    <row r="20349" spans="5:9" x14ac:dyDescent="0.25">
      <c r="E20349" s="225"/>
      <c r="G20349" s="281"/>
      <c r="H20349" s="281"/>
      <c r="I20349" s="223"/>
    </row>
    <row r="20350" spans="5:9" x14ac:dyDescent="0.25">
      <c r="E20350" s="225"/>
      <c r="G20350" s="281"/>
      <c r="H20350" s="281"/>
      <c r="I20350" s="223"/>
    </row>
    <row r="20351" spans="5:9" x14ac:dyDescent="0.25">
      <c r="E20351" s="225"/>
      <c r="G20351" s="281"/>
      <c r="H20351" s="281"/>
      <c r="I20351" s="223"/>
    </row>
    <row r="20352" spans="5:9" x14ac:dyDescent="0.25">
      <c r="E20352" s="225"/>
      <c r="G20352" s="281"/>
      <c r="H20352" s="281"/>
      <c r="I20352" s="223"/>
    </row>
    <row r="20353" spans="5:9" x14ac:dyDescent="0.25">
      <c r="E20353" s="225"/>
      <c r="G20353" s="281"/>
      <c r="H20353" s="281"/>
      <c r="I20353" s="223"/>
    </row>
    <row r="20354" spans="5:9" x14ac:dyDescent="0.25">
      <c r="E20354" s="225"/>
      <c r="G20354" s="281"/>
      <c r="H20354" s="281"/>
      <c r="I20354" s="223"/>
    </row>
    <row r="20355" spans="5:9" x14ac:dyDescent="0.25">
      <c r="E20355" s="225"/>
      <c r="G20355" s="281"/>
      <c r="H20355" s="281"/>
      <c r="I20355" s="223"/>
    </row>
    <row r="20356" spans="5:9" x14ac:dyDescent="0.25">
      <c r="E20356" s="225"/>
      <c r="G20356" s="281"/>
      <c r="H20356" s="281"/>
      <c r="I20356" s="223"/>
    </row>
    <row r="20357" spans="5:9" x14ac:dyDescent="0.25">
      <c r="E20357" s="225"/>
      <c r="G20357" s="281"/>
      <c r="H20357" s="281"/>
      <c r="I20357" s="223"/>
    </row>
    <row r="20358" spans="5:9" x14ac:dyDescent="0.25">
      <c r="E20358" s="225"/>
      <c r="G20358" s="281"/>
      <c r="H20358" s="281"/>
      <c r="I20358" s="223"/>
    </row>
    <row r="20359" spans="5:9" x14ac:dyDescent="0.25">
      <c r="E20359" s="225"/>
      <c r="G20359" s="281"/>
      <c r="H20359" s="281"/>
      <c r="I20359" s="223"/>
    </row>
    <row r="20360" spans="5:9" x14ac:dyDescent="0.25">
      <c r="E20360" s="225"/>
      <c r="G20360" s="281"/>
      <c r="H20360" s="281"/>
      <c r="I20360" s="223"/>
    </row>
    <row r="20361" spans="5:9" x14ac:dyDescent="0.25">
      <c r="E20361" s="225"/>
      <c r="G20361" s="281"/>
      <c r="H20361" s="281"/>
      <c r="I20361" s="223"/>
    </row>
    <row r="20362" spans="5:9" x14ac:dyDescent="0.25">
      <c r="E20362" s="225"/>
      <c r="G20362" s="281"/>
      <c r="H20362" s="281"/>
      <c r="I20362" s="223"/>
    </row>
    <row r="20363" spans="5:9" x14ac:dyDescent="0.25">
      <c r="E20363" s="225"/>
      <c r="G20363" s="281"/>
      <c r="H20363" s="281"/>
      <c r="I20363" s="223"/>
    </row>
    <row r="20364" spans="5:9" x14ac:dyDescent="0.25">
      <c r="E20364" s="225"/>
      <c r="G20364" s="281"/>
      <c r="H20364" s="281"/>
      <c r="I20364" s="223"/>
    </row>
    <row r="20365" spans="5:9" x14ac:dyDescent="0.25">
      <c r="E20365" s="225"/>
      <c r="G20365" s="281"/>
      <c r="H20365" s="281"/>
      <c r="I20365" s="223"/>
    </row>
    <row r="20366" spans="5:9" x14ac:dyDescent="0.25">
      <c r="E20366" s="225"/>
      <c r="G20366" s="281"/>
      <c r="H20366" s="281"/>
      <c r="I20366" s="223"/>
    </row>
    <row r="20367" spans="5:9" x14ac:dyDescent="0.25">
      <c r="E20367" s="225"/>
      <c r="G20367" s="281"/>
      <c r="H20367" s="281"/>
      <c r="I20367" s="223"/>
    </row>
    <row r="20368" spans="5:9" x14ac:dyDescent="0.25">
      <c r="E20368" s="225"/>
      <c r="G20368" s="281"/>
      <c r="H20368" s="281"/>
      <c r="I20368" s="223"/>
    </row>
    <row r="20369" spans="5:9" x14ac:dyDescent="0.25">
      <c r="E20369" s="225"/>
      <c r="G20369" s="281"/>
      <c r="H20369" s="281"/>
      <c r="I20369" s="223"/>
    </row>
    <row r="20370" spans="5:9" x14ac:dyDescent="0.25">
      <c r="E20370" s="225"/>
      <c r="G20370" s="281"/>
      <c r="H20370" s="281"/>
      <c r="I20370" s="223"/>
    </row>
    <row r="20371" spans="5:9" x14ac:dyDescent="0.25">
      <c r="E20371" s="225"/>
      <c r="G20371" s="281"/>
      <c r="H20371" s="281"/>
      <c r="I20371" s="223"/>
    </row>
    <row r="20372" spans="5:9" x14ac:dyDescent="0.25">
      <c r="E20372" s="225"/>
      <c r="G20372" s="281"/>
      <c r="H20372" s="281"/>
      <c r="I20372" s="223"/>
    </row>
    <row r="20373" spans="5:9" x14ac:dyDescent="0.25">
      <c r="E20373" s="225"/>
      <c r="G20373" s="281"/>
      <c r="H20373" s="281"/>
      <c r="I20373" s="223"/>
    </row>
    <row r="20374" spans="5:9" x14ac:dyDescent="0.25">
      <c r="E20374" s="225"/>
      <c r="G20374" s="281"/>
      <c r="H20374" s="281"/>
      <c r="I20374" s="223"/>
    </row>
    <row r="20375" spans="5:9" x14ac:dyDescent="0.25">
      <c r="E20375" s="225"/>
      <c r="G20375" s="281"/>
      <c r="H20375" s="281"/>
      <c r="I20375" s="223"/>
    </row>
    <row r="20376" spans="5:9" x14ac:dyDescent="0.25">
      <c r="E20376" s="225"/>
      <c r="G20376" s="281"/>
      <c r="H20376" s="281"/>
      <c r="I20376" s="223"/>
    </row>
    <row r="20377" spans="5:9" x14ac:dyDescent="0.25">
      <c r="E20377" s="225"/>
      <c r="G20377" s="281"/>
      <c r="H20377" s="281"/>
      <c r="I20377" s="223"/>
    </row>
    <row r="20378" spans="5:9" x14ac:dyDescent="0.25">
      <c r="E20378" s="225"/>
      <c r="G20378" s="281"/>
      <c r="H20378" s="281"/>
      <c r="I20378" s="223"/>
    </row>
    <row r="20379" spans="5:9" x14ac:dyDescent="0.25">
      <c r="E20379" s="225"/>
      <c r="G20379" s="281"/>
      <c r="H20379" s="281"/>
      <c r="I20379" s="223"/>
    </row>
    <row r="20380" spans="5:9" x14ac:dyDescent="0.25">
      <c r="E20380" s="225"/>
      <c r="G20380" s="281"/>
      <c r="H20380" s="281"/>
      <c r="I20380" s="223"/>
    </row>
    <row r="20381" spans="5:9" x14ac:dyDescent="0.25">
      <c r="E20381" s="225"/>
      <c r="G20381" s="281"/>
      <c r="H20381" s="281"/>
      <c r="I20381" s="223"/>
    </row>
    <row r="20382" spans="5:9" x14ac:dyDescent="0.25">
      <c r="E20382" s="225"/>
      <c r="G20382" s="281"/>
      <c r="H20382" s="281"/>
      <c r="I20382" s="223"/>
    </row>
    <row r="20383" spans="5:9" x14ac:dyDescent="0.25">
      <c r="E20383" s="225"/>
      <c r="G20383" s="281"/>
      <c r="H20383" s="281"/>
      <c r="I20383" s="223"/>
    </row>
    <row r="20384" spans="5:9" x14ac:dyDescent="0.25">
      <c r="E20384" s="225"/>
      <c r="G20384" s="281"/>
      <c r="H20384" s="281"/>
      <c r="I20384" s="223"/>
    </row>
    <row r="20385" spans="5:9" x14ac:dyDescent="0.25">
      <c r="E20385" s="225"/>
      <c r="G20385" s="281"/>
      <c r="H20385" s="281"/>
      <c r="I20385" s="223"/>
    </row>
    <row r="20386" spans="5:9" x14ac:dyDescent="0.25">
      <c r="E20386" s="225"/>
      <c r="G20386" s="281"/>
      <c r="H20386" s="281"/>
      <c r="I20386" s="223"/>
    </row>
    <row r="20387" spans="5:9" x14ac:dyDescent="0.25">
      <c r="E20387" s="225"/>
      <c r="G20387" s="281"/>
      <c r="H20387" s="281"/>
      <c r="I20387" s="223"/>
    </row>
    <row r="20388" spans="5:9" x14ac:dyDescent="0.25">
      <c r="E20388" s="225"/>
      <c r="G20388" s="281"/>
      <c r="H20388" s="281"/>
      <c r="I20388" s="223"/>
    </row>
    <row r="20389" spans="5:9" x14ac:dyDescent="0.25">
      <c r="E20389" s="225"/>
      <c r="G20389" s="281"/>
      <c r="H20389" s="281"/>
      <c r="I20389" s="223"/>
    </row>
    <row r="20390" spans="5:9" x14ac:dyDescent="0.25">
      <c r="E20390" s="225"/>
      <c r="G20390" s="281"/>
      <c r="H20390" s="281"/>
      <c r="I20390" s="223"/>
    </row>
    <row r="20391" spans="5:9" x14ac:dyDescent="0.25">
      <c r="E20391" s="225"/>
      <c r="G20391" s="281"/>
      <c r="H20391" s="281"/>
      <c r="I20391" s="223"/>
    </row>
    <row r="20392" spans="5:9" x14ac:dyDescent="0.25">
      <c r="E20392" s="225"/>
      <c r="G20392" s="281"/>
      <c r="H20392" s="281"/>
      <c r="I20392" s="223"/>
    </row>
    <row r="20393" spans="5:9" x14ac:dyDescent="0.25">
      <c r="E20393" s="225"/>
      <c r="G20393" s="281"/>
      <c r="H20393" s="281"/>
      <c r="I20393" s="223"/>
    </row>
    <row r="20394" spans="5:9" x14ac:dyDescent="0.25">
      <c r="E20394" s="225"/>
      <c r="G20394" s="281"/>
      <c r="H20394" s="281"/>
      <c r="I20394" s="223"/>
    </row>
    <row r="20395" spans="5:9" x14ac:dyDescent="0.25">
      <c r="E20395" s="225"/>
      <c r="G20395" s="281"/>
      <c r="H20395" s="281"/>
      <c r="I20395" s="223"/>
    </row>
    <row r="20396" spans="5:9" x14ac:dyDescent="0.25">
      <c r="E20396" s="225"/>
      <c r="G20396" s="281"/>
      <c r="H20396" s="281"/>
      <c r="I20396" s="223"/>
    </row>
    <row r="20397" spans="5:9" x14ac:dyDescent="0.25">
      <c r="E20397" s="225"/>
      <c r="G20397" s="281"/>
      <c r="H20397" s="281"/>
      <c r="I20397" s="223"/>
    </row>
    <row r="20398" spans="5:9" x14ac:dyDescent="0.25">
      <c r="E20398" s="225"/>
      <c r="G20398" s="281"/>
      <c r="H20398" s="281"/>
      <c r="I20398" s="223"/>
    </row>
    <row r="20399" spans="5:9" x14ac:dyDescent="0.25">
      <c r="E20399" s="225"/>
      <c r="G20399" s="281"/>
      <c r="H20399" s="281"/>
      <c r="I20399" s="223"/>
    </row>
    <row r="20400" spans="5:9" x14ac:dyDescent="0.25">
      <c r="E20400" s="225"/>
      <c r="G20400" s="281"/>
      <c r="H20400" s="281"/>
      <c r="I20400" s="223"/>
    </row>
    <row r="20401" spans="5:9" x14ac:dyDescent="0.25">
      <c r="E20401" s="225"/>
      <c r="G20401" s="281"/>
      <c r="H20401" s="281"/>
      <c r="I20401" s="223"/>
    </row>
    <row r="20402" spans="5:9" x14ac:dyDescent="0.25">
      <c r="E20402" s="225"/>
      <c r="G20402" s="281"/>
      <c r="H20402" s="281"/>
      <c r="I20402" s="223"/>
    </row>
    <row r="20403" spans="5:9" x14ac:dyDescent="0.25">
      <c r="E20403" s="225"/>
      <c r="G20403" s="281"/>
      <c r="H20403" s="281"/>
      <c r="I20403" s="223"/>
    </row>
    <row r="20404" spans="5:9" x14ac:dyDescent="0.25">
      <c r="E20404" s="225"/>
      <c r="G20404" s="281"/>
      <c r="H20404" s="281"/>
      <c r="I20404" s="223"/>
    </row>
    <row r="20405" spans="5:9" x14ac:dyDescent="0.25">
      <c r="E20405" s="225"/>
      <c r="G20405" s="281"/>
      <c r="H20405" s="281"/>
      <c r="I20405" s="223"/>
    </row>
    <row r="20406" spans="5:9" x14ac:dyDescent="0.25">
      <c r="E20406" s="225"/>
      <c r="G20406" s="281"/>
      <c r="H20406" s="281"/>
      <c r="I20406" s="223"/>
    </row>
    <row r="20407" spans="5:9" x14ac:dyDescent="0.25">
      <c r="E20407" s="225"/>
      <c r="G20407" s="281"/>
      <c r="H20407" s="281"/>
      <c r="I20407" s="223"/>
    </row>
    <row r="20408" spans="5:9" x14ac:dyDescent="0.25">
      <c r="E20408" s="225"/>
      <c r="G20408" s="281"/>
      <c r="H20408" s="281"/>
      <c r="I20408" s="223"/>
    </row>
    <row r="20409" spans="5:9" x14ac:dyDescent="0.25">
      <c r="E20409" s="225"/>
      <c r="G20409" s="281"/>
      <c r="H20409" s="281"/>
      <c r="I20409" s="223"/>
    </row>
    <row r="20410" spans="5:9" x14ac:dyDescent="0.25">
      <c r="E20410" s="225"/>
      <c r="G20410" s="281"/>
      <c r="H20410" s="281"/>
      <c r="I20410" s="223"/>
    </row>
    <row r="20411" spans="5:9" x14ac:dyDescent="0.25">
      <c r="E20411" s="225"/>
      <c r="G20411" s="281"/>
      <c r="H20411" s="281"/>
      <c r="I20411" s="223"/>
    </row>
    <row r="20412" spans="5:9" x14ac:dyDescent="0.25">
      <c r="E20412" s="225"/>
      <c r="G20412" s="281"/>
      <c r="H20412" s="281"/>
      <c r="I20412" s="223"/>
    </row>
    <row r="20413" spans="5:9" x14ac:dyDescent="0.25">
      <c r="E20413" s="225"/>
      <c r="G20413" s="281"/>
      <c r="H20413" s="281"/>
      <c r="I20413" s="223"/>
    </row>
    <row r="20414" spans="5:9" x14ac:dyDescent="0.25">
      <c r="E20414" s="225"/>
      <c r="G20414" s="281"/>
      <c r="H20414" s="281"/>
      <c r="I20414" s="223"/>
    </row>
    <row r="20415" spans="5:9" x14ac:dyDescent="0.25">
      <c r="E20415" s="225"/>
      <c r="G20415" s="281"/>
      <c r="H20415" s="281"/>
      <c r="I20415" s="223"/>
    </row>
    <row r="20416" spans="5:9" x14ac:dyDescent="0.25">
      <c r="E20416" s="225"/>
      <c r="G20416" s="281"/>
      <c r="H20416" s="281"/>
      <c r="I20416" s="223"/>
    </row>
    <row r="20417" spans="5:9" x14ac:dyDescent="0.25">
      <c r="E20417" s="225"/>
      <c r="G20417" s="281"/>
      <c r="H20417" s="281"/>
      <c r="I20417" s="223"/>
    </row>
    <row r="20418" spans="5:9" x14ac:dyDescent="0.25">
      <c r="E20418" s="225"/>
      <c r="G20418" s="281"/>
      <c r="H20418" s="281"/>
      <c r="I20418" s="223"/>
    </row>
    <row r="20419" spans="5:9" x14ac:dyDescent="0.25">
      <c r="E20419" s="225"/>
      <c r="G20419" s="281"/>
      <c r="H20419" s="281"/>
      <c r="I20419" s="223"/>
    </row>
    <row r="20420" spans="5:9" x14ac:dyDescent="0.25">
      <c r="E20420" s="225"/>
      <c r="G20420" s="281"/>
      <c r="H20420" s="281"/>
      <c r="I20420" s="223"/>
    </row>
    <row r="20421" spans="5:9" x14ac:dyDescent="0.25">
      <c r="E20421" s="225"/>
      <c r="G20421" s="281"/>
      <c r="H20421" s="281"/>
      <c r="I20421" s="223"/>
    </row>
    <row r="20422" spans="5:9" x14ac:dyDescent="0.25">
      <c r="E20422" s="225"/>
      <c r="G20422" s="281"/>
      <c r="H20422" s="281"/>
      <c r="I20422" s="223"/>
    </row>
    <row r="20423" spans="5:9" x14ac:dyDescent="0.25">
      <c r="E20423" s="225"/>
      <c r="G20423" s="281"/>
      <c r="H20423" s="281"/>
      <c r="I20423" s="223"/>
    </row>
    <row r="20424" spans="5:9" x14ac:dyDescent="0.25">
      <c r="E20424" s="225"/>
      <c r="G20424" s="281"/>
      <c r="H20424" s="281"/>
      <c r="I20424" s="223"/>
    </row>
    <row r="20425" spans="5:9" x14ac:dyDescent="0.25">
      <c r="E20425" s="225"/>
      <c r="G20425" s="281"/>
      <c r="H20425" s="281"/>
      <c r="I20425" s="223"/>
    </row>
    <row r="20426" spans="5:9" x14ac:dyDescent="0.25">
      <c r="E20426" s="225"/>
      <c r="G20426" s="281"/>
      <c r="H20426" s="281"/>
      <c r="I20426" s="223"/>
    </row>
    <row r="20427" spans="5:9" x14ac:dyDescent="0.25">
      <c r="E20427" s="225"/>
      <c r="G20427" s="281"/>
      <c r="H20427" s="281"/>
      <c r="I20427" s="223"/>
    </row>
    <row r="20428" spans="5:9" x14ac:dyDescent="0.25">
      <c r="E20428" s="225"/>
      <c r="G20428" s="281"/>
      <c r="H20428" s="281"/>
      <c r="I20428" s="223"/>
    </row>
    <row r="20429" spans="5:9" x14ac:dyDescent="0.25">
      <c r="E20429" s="225"/>
      <c r="G20429" s="281"/>
      <c r="H20429" s="281"/>
      <c r="I20429" s="223"/>
    </row>
    <row r="20430" spans="5:9" x14ac:dyDescent="0.25">
      <c r="E20430" s="225"/>
      <c r="G20430" s="281"/>
      <c r="H20430" s="281"/>
      <c r="I20430" s="223"/>
    </row>
    <row r="20431" spans="5:9" x14ac:dyDescent="0.25">
      <c r="E20431" s="225"/>
      <c r="G20431" s="281"/>
      <c r="H20431" s="281"/>
      <c r="I20431" s="223"/>
    </row>
    <row r="20432" spans="5:9" x14ac:dyDescent="0.25">
      <c r="E20432" s="225"/>
      <c r="G20432" s="281"/>
      <c r="H20432" s="281"/>
      <c r="I20432" s="223"/>
    </row>
    <row r="20433" spans="5:9" x14ac:dyDescent="0.25">
      <c r="E20433" s="225"/>
      <c r="G20433" s="281"/>
      <c r="H20433" s="281"/>
      <c r="I20433" s="223"/>
    </row>
    <row r="20434" spans="5:9" x14ac:dyDescent="0.25">
      <c r="E20434" s="225"/>
      <c r="G20434" s="281"/>
      <c r="H20434" s="281"/>
      <c r="I20434" s="223"/>
    </row>
    <row r="20435" spans="5:9" x14ac:dyDescent="0.25">
      <c r="E20435" s="225"/>
      <c r="G20435" s="281"/>
      <c r="H20435" s="281"/>
      <c r="I20435" s="223"/>
    </row>
    <row r="20436" spans="5:9" x14ac:dyDescent="0.25">
      <c r="E20436" s="225"/>
      <c r="G20436" s="281"/>
      <c r="H20436" s="281"/>
      <c r="I20436" s="223"/>
    </row>
    <row r="20437" spans="5:9" x14ac:dyDescent="0.25">
      <c r="E20437" s="225"/>
      <c r="G20437" s="281"/>
      <c r="H20437" s="281"/>
      <c r="I20437" s="223"/>
    </row>
    <row r="20438" spans="5:9" x14ac:dyDescent="0.25">
      <c r="E20438" s="225"/>
      <c r="G20438" s="281"/>
      <c r="H20438" s="281"/>
      <c r="I20438" s="223"/>
    </row>
    <row r="20439" spans="5:9" x14ac:dyDescent="0.25">
      <c r="E20439" s="225"/>
      <c r="G20439" s="281"/>
      <c r="H20439" s="281"/>
      <c r="I20439" s="223"/>
    </row>
    <row r="20440" spans="5:9" x14ac:dyDescent="0.25">
      <c r="E20440" s="225"/>
      <c r="G20440" s="281"/>
      <c r="H20440" s="281"/>
      <c r="I20440" s="223"/>
    </row>
    <row r="20441" spans="5:9" x14ac:dyDescent="0.25">
      <c r="E20441" s="225"/>
      <c r="G20441" s="281"/>
      <c r="H20441" s="281"/>
      <c r="I20441" s="223"/>
    </row>
    <row r="20442" spans="5:9" x14ac:dyDescent="0.25">
      <c r="E20442" s="225"/>
      <c r="G20442" s="281"/>
      <c r="H20442" s="281"/>
      <c r="I20442" s="223"/>
    </row>
    <row r="20443" spans="5:9" x14ac:dyDescent="0.25">
      <c r="E20443" s="225"/>
      <c r="G20443" s="281"/>
      <c r="H20443" s="281"/>
      <c r="I20443" s="223"/>
    </row>
    <row r="20444" spans="5:9" x14ac:dyDescent="0.25">
      <c r="E20444" s="225"/>
      <c r="G20444" s="281"/>
      <c r="H20444" s="281"/>
      <c r="I20444" s="223"/>
    </row>
    <row r="20445" spans="5:9" x14ac:dyDescent="0.25">
      <c r="E20445" s="225"/>
      <c r="G20445" s="281"/>
      <c r="H20445" s="281"/>
      <c r="I20445" s="223"/>
    </row>
    <row r="20446" spans="5:9" x14ac:dyDescent="0.25">
      <c r="E20446" s="225"/>
      <c r="G20446" s="281"/>
      <c r="H20446" s="281"/>
      <c r="I20446" s="223"/>
    </row>
    <row r="20447" spans="5:9" x14ac:dyDescent="0.25">
      <c r="E20447" s="225"/>
      <c r="G20447" s="281"/>
      <c r="H20447" s="281"/>
      <c r="I20447" s="223"/>
    </row>
    <row r="20448" spans="5:9" x14ac:dyDescent="0.25">
      <c r="E20448" s="225"/>
      <c r="G20448" s="281"/>
      <c r="H20448" s="281"/>
      <c r="I20448" s="223"/>
    </row>
    <row r="20449" spans="5:9" x14ac:dyDescent="0.25">
      <c r="E20449" s="225"/>
      <c r="G20449" s="281"/>
      <c r="H20449" s="281"/>
      <c r="I20449" s="223"/>
    </row>
    <row r="20450" spans="5:9" x14ac:dyDescent="0.25">
      <c r="E20450" s="225"/>
      <c r="G20450" s="281"/>
      <c r="H20450" s="281"/>
      <c r="I20450" s="223"/>
    </row>
    <row r="20451" spans="5:9" x14ac:dyDescent="0.25">
      <c r="E20451" s="225"/>
      <c r="G20451" s="281"/>
      <c r="H20451" s="281"/>
      <c r="I20451" s="223"/>
    </row>
    <row r="20452" spans="5:9" x14ac:dyDescent="0.25">
      <c r="E20452" s="225"/>
      <c r="G20452" s="281"/>
      <c r="H20452" s="281"/>
      <c r="I20452" s="223"/>
    </row>
    <row r="20453" spans="5:9" x14ac:dyDescent="0.25">
      <c r="E20453" s="225"/>
      <c r="G20453" s="281"/>
      <c r="H20453" s="281"/>
      <c r="I20453" s="223"/>
    </row>
    <row r="20454" spans="5:9" x14ac:dyDescent="0.25">
      <c r="E20454" s="225"/>
      <c r="G20454" s="281"/>
      <c r="H20454" s="281"/>
      <c r="I20454" s="223"/>
    </row>
    <row r="20455" spans="5:9" x14ac:dyDescent="0.25">
      <c r="E20455" s="225"/>
      <c r="G20455" s="281"/>
      <c r="H20455" s="281"/>
      <c r="I20455" s="223"/>
    </row>
    <row r="20456" spans="5:9" x14ac:dyDescent="0.25">
      <c r="E20456" s="225"/>
      <c r="G20456" s="281"/>
      <c r="H20456" s="281"/>
      <c r="I20456" s="223"/>
    </row>
    <row r="20457" spans="5:9" x14ac:dyDescent="0.25">
      <c r="E20457" s="225"/>
      <c r="G20457" s="281"/>
      <c r="H20457" s="281"/>
      <c r="I20457" s="223"/>
    </row>
    <row r="20458" spans="5:9" x14ac:dyDescent="0.25">
      <c r="E20458" s="225"/>
      <c r="G20458" s="281"/>
      <c r="H20458" s="281"/>
      <c r="I20458" s="223"/>
    </row>
    <row r="20459" spans="5:9" x14ac:dyDescent="0.25">
      <c r="E20459" s="225"/>
      <c r="G20459" s="281"/>
      <c r="H20459" s="281"/>
      <c r="I20459" s="223"/>
    </row>
    <row r="20460" spans="5:9" x14ac:dyDescent="0.25">
      <c r="E20460" s="225"/>
      <c r="G20460" s="281"/>
      <c r="H20460" s="281"/>
      <c r="I20460" s="223"/>
    </row>
    <row r="20461" spans="5:9" x14ac:dyDescent="0.25">
      <c r="E20461" s="225"/>
      <c r="G20461" s="281"/>
      <c r="H20461" s="281"/>
      <c r="I20461" s="223"/>
    </row>
    <row r="20462" spans="5:9" x14ac:dyDescent="0.25">
      <c r="E20462" s="225"/>
      <c r="G20462" s="281"/>
      <c r="H20462" s="281"/>
      <c r="I20462" s="223"/>
    </row>
    <row r="20463" spans="5:9" x14ac:dyDescent="0.25">
      <c r="E20463" s="225"/>
      <c r="G20463" s="281"/>
      <c r="H20463" s="281"/>
      <c r="I20463" s="223"/>
    </row>
    <row r="20464" spans="5:9" x14ac:dyDescent="0.25">
      <c r="E20464" s="225"/>
      <c r="G20464" s="281"/>
      <c r="H20464" s="281"/>
      <c r="I20464" s="223"/>
    </row>
    <row r="20465" spans="5:9" x14ac:dyDescent="0.25">
      <c r="E20465" s="225"/>
      <c r="G20465" s="281"/>
      <c r="H20465" s="281"/>
      <c r="I20465" s="223"/>
    </row>
    <row r="20466" spans="5:9" x14ac:dyDescent="0.25">
      <c r="E20466" s="225"/>
      <c r="G20466" s="281"/>
      <c r="H20466" s="281"/>
      <c r="I20466" s="223"/>
    </row>
    <row r="20467" spans="5:9" x14ac:dyDescent="0.25">
      <c r="E20467" s="225"/>
      <c r="G20467" s="281"/>
      <c r="H20467" s="281"/>
      <c r="I20467" s="223"/>
    </row>
    <row r="20468" spans="5:9" x14ac:dyDescent="0.25">
      <c r="E20468" s="225"/>
      <c r="G20468" s="281"/>
      <c r="H20468" s="281"/>
      <c r="I20468" s="223"/>
    </row>
    <row r="20469" spans="5:9" x14ac:dyDescent="0.25">
      <c r="E20469" s="225"/>
      <c r="G20469" s="281"/>
      <c r="H20469" s="281"/>
      <c r="I20469" s="223"/>
    </row>
    <row r="20470" spans="5:9" x14ac:dyDescent="0.25">
      <c r="E20470" s="225"/>
      <c r="G20470" s="281"/>
      <c r="H20470" s="281"/>
      <c r="I20470" s="223"/>
    </row>
    <row r="20471" spans="5:9" x14ac:dyDescent="0.25">
      <c r="E20471" s="225"/>
      <c r="G20471" s="281"/>
      <c r="H20471" s="281"/>
      <c r="I20471" s="223"/>
    </row>
    <row r="20472" spans="5:9" x14ac:dyDescent="0.25">
      <c r="E20472" s="225"/>
      <c r="G20472" s="281"/>
      <c r="H20472" s="281"/>
      <c r="I20472" s="223"/>
    </row>
    <row r="20473" spans="5:9" x14ac:dyDescent="0.25">
      <c r="E20473" s="225"/>
      <c r="G20473" s="281"/>
      <c r="H20473" s="281"/>
      <c r="I20473" s="223"/>
    </row>
    <row r="20474" spans="5:9" x14ac:dyDescent="0.25">
      <c r="E20474" s="225"/>
      <c r="G20474" s="281"/>
      <c r="H20474" s="281"/>
      <c r="I20474" s="223"/>
    </row>
    <row r="20475" spans="5:9" x14ac:dyDescent="0.25">
      <c r="E20475" s="225"/>
      <c r="G20475" s="281"/>
      <c r="H20475" s="281"/>
      <c r="I20475" s="223"/>
    </row>
    <row r="20476" spans="5:9" x14ac:dyDescent="0.25">
      <c r="E20476" s="225"/>
      <c r="G20476" s="281"/>
      <c r="H20476" s="281"/>
      <c r="I20476" s="223"/>
    </row>
    <row r="20477" spans="5:9" x14ac:dyDescent="0.25">
      <c r="E20477" s="225"/>
      <c r="G20477" s="281"/>
      <c r="H20477" s="281"/>
      <c r="I20477" s="223"/>
    </row>
    <row r="20478" spans="5:9" x14ac:dyDescent="0.25">
      <c r="E20478" s="225"/>
      <c r="G20478" s="281"/>
      <c r="H20478" s="281"/>
      <c r="I20478" s="223"/>
    </row>
    <row r="20479" spans="5:9" x14ac:dyDescent="0.25">
      <c r="E20479" s="225"/>
      <c r="G20479" s="281"/>
      <c r="H20479" s="281"/>
      <c r="I20479" s="223"/>
    </row>
    <row r="20480" spans="5:9" x14ac:dyDescent="0.25">
      <c r="E20480" s="225"/>
      <c r="G20480" s="281"/>
      <c r="H20480" s="281"/>
      <c r="I20480" s="223"/>
    </row>
    <row r="20481" spans="5:9" x14ac:dyDescent="0.25">
      <c r="E20481" s="225"/>
      <c r="G20481" s="281"/>
      <c r="H20481" s="281"/>
      <c r="I20481" s="223"/>
    </row>
    <row r="20482" spans="5:9" x14ac:dyDescent="0.25">
      <c r="E20482" s="225"/>
      <c r="G20482" s="281"/>
      <c r="H20482" s="281"/>
      <c r="I20482" s="223"/>
    </row>
    <row r="20483" spans="5:9" x14ac:dyDescent="0.25">
      <c r="E20483" s="225"/>
      <c r="G20483" s="281"/>
      <c r="H20483" s="281"/>
      <c r="I20483" s="223"/>
    </row>
    <row r="20484" spans="5:9" x14ac:dyDescent="0.25">
      <c r="E20484" s="225"/>
      <c r="G20484" s="281"/>
      <c r="H20484" s="281"/>
      <c r="I20484" s="223"/>
    </row>
    <row r="20485" spans="5:9" x14ac:dyDescent="0.25">
      <c r="E20485" s="225"/>
      <c r="G20485" s="281"/>
      <c r="H20485" s="281"/>
      <c r="I20485" s="223"/>
    </row>
    <row r="20486" spans="5:9" x14ac:dyDescent="0.25">
      <c r="E20486" s="225"/>
      <c r="G20486" s="281"/>
      <c r="H20486" s="281"/>
      <c r="I20486" s="223"/>
    </row>
    <row r="20487" spans="5:9" x14ac:dyDescent="0.25">
      <c r="E20487" s="225"/>
      <c r="G20487" s="281"/>
      <c r="H20487" s="281"/>
      <c r="I20487" s="223"/>
    </row>
    <row r="20488" spans="5:9" x14ac:dyDescent="0.25">
      <c r="E20488" s="225"/>
      <c r="G20488" s="281"/>
      <c r="H20488" s="281"/>
      <c r="I20488" s="223"/>
    </row>
    <row r="20489" spans="5:9" x14ac:dyDescent="0.25">
      <c r="E20489" s="225"/>
      <c r="G20489" s="281"/>
      <c r="H20489" s="281"/>
      <c r="I20489" s="223"/>
    </row>
    <row r="20490" spans="5:9" x14ac:dyDescent="0.25">
      <c r="E20490" s="225"/>
      <c r="G20490" s="281"/>
      <c r="H20490" s="281"/>
      <c r="I20490" s="223"/>
    </row>
    <row r="20491" spans="5:9" x14ac:dyDescent="0.25">
      <c r="E20491" s="225"/>
      <c r="G20491" s="281"/>
      <c r="H20491" s="281"/>
      <c r="I20491" s="223"/>
    </row>
    <row r="20492" spans="5:9" x14ac:dyDescent="0.25">
      <c r="E20492" s="225"/>
      <c r="G20492" s="281"/>
      <c r="H20492" s="281"/>
      <c r="I20492" s="223"/>
    </row>
    <row r="20493" spans="5:9" x14ac:dyDescent="0.25">
      <c r="E20493" s="225"/>
      <c r="G20493" s="281"/>
      <c r="H20493" s="281"/>
      <c r="I20493" s="223"/>
    </row>
    <row r="20494" spans="5:9" x14ac:dyDescent="0.25">
      <c r="E20494" s="225"/>
      <c r="G20494" s="281"/>
      <c r="H20494" s="281"/>
      <c r="I20494" s="223"/>
    </row>
    <row r="20495" spans="5:9" x14ac:dyDescent="0.25">
      <c r="E20495" s="225"/>
      <c r="G20495" s="281"/>
      <c r="H20495" s="281"/>
      <c r="I20495" s="223"/>
    </row>
    <row r="20496" spans="5:9" x14ac:dyDescent="0.25">
      <c r="E20496" s="225"/>
      <c r="G20496" s="281"/>
      <c r="H20496" s="281"/>
      <c r="I20496" s="223"/>
    </row>
    <row r="20497" spans="5:9" x14ac:dyDescent="0.25">
      <c r="E20497" s="225"/>
      <c r="G20497" s="281"/>
      <c r="H20497" s="281"/>
      <c r="I20497" s="223"/>
    </row>
    <row r="20498" spans="5:9" x14ac:dyDescent="0.25">
      <c r="E20498" s="225"/>
      <c r="G20498" s="281"/>
      <c r="H20498" s="281"/>
      <c r="I20498" s="223"/>
    </row>
    <row r="20499" spans="5:9" x14ac:dyDescent="0.25">
      <c r="E20499" s="225"/>
      <c r="G20499" s="281"/>
      <c r="H20499" s="281"/>
      <c r="I20499" s="223"/>
    </row>
    <row r="20500" spans="5:9" x14ac:dyDescent="0.25">
      <c r="E20500" s="225"/>
      <c r="G20500" s="281"/>
      <c r="H20500" s="281"/>
      <c r="I20500" s="223"/>
    </row>
    <row r="20501" spans="5:9" x14ac:dyDescent="0.25">
      <c r="E20501" s="225"/>
      <c r="G20501" s="281"/>
      <c r="H20501" s="281"/>
      <c r="I20501" s="223"/>
    </row>
    <row r="20502" spans="5:9" x14ac:dyDescent="0.25">
      <c r="E20502" s="225"/>
      <c r="G20502" s="281"/>
      <c r="H20502" s="281"/>
      <c r="I20502" s="223"/>
    </row>
    <row r="20503" spans="5:9" x14ac:dyDescent="0.25">
      <c r="E20503" s="225"/>
      <c r="G20503" s="281"/>
      <c r="H20503" s="281"/>
      <c r="I20503" s="223"/>
    </row>
    <row r="20504" spans="5:9" x14ac:dyDescent="0.25">
      <c r="E20504" s="225"/>
      <c r="G20504" s="281"/>
      <c r="H20504" s="281"/>
      <c r="I20504" s="223"/>
    </row>
    <row r="20505" spans="5:9" x14ac:dyDescent="0.25">
      <c r="E20505" s="225"/>
      <c r="G20505" s="281"/>
      <c r="H20505" s="281"/>
      <c r="I20505" s="223"/>
    </row>
    <row r="20506" spans="5:9" x14ac:dyDescent="0.25">
      <c r="E20506" s="225"/>
      <c r="G20506" s="281"/>
      <c r="H20506" s="281"/>
      <c r="I20506" s="223"/>
    </row>
    <row r="20507" spans="5:9" x14ac:dyDescent="0.25">
      <c r="E20507" s="225"/>
      <c r="G20507" s="281"/>
      <c r="H20507" s="281"/>
      <c r="I20507" s="223"/>
    </row>
    <row r="20508" spans="5:9" x14ac:dyDescent="0.25">
      <c r="E20508" s="225"/>
      <c r="G20508" s="281"/>
      <c r="H20508" s="281"/>
      <c r="I20508" s="223"/>
    </row>
    <row r="20509" spans="5:9" x14ac:dyDescent="0.25">
      <c r="E20509" s="225"/>
      <c r="G20509" s="281"/>
      <c r="H20509" s="281"/>
      <c r="I20509" s="223"/>
    </row>
    <row r="20510" spans="5:9" x14ac:dyDescent="0.25">
      <c r="E20510" s="225"/>
      <c r="G20510" s="281"/>
      <c r="H20510" s="281"/>
      <c r="I20510" s="223"/>
    </row>
    <row r="20511" spans="5:9" x14ac:dyDescent="0.25">
      <c r="E20511" s="225"/>
      <c r="G20511" s="281"/>
      <c r="H20511" s="281"/>
      <c r="I20511" s="223"/>
    </row>
    <row r="20512" spans="5:9" x14ac:dyDescent="0.25">
      <c r="E20512" s="225"/>
      <c r="G20512" s="281"/>
      <c r="H20512" s="281"/>
      <c r="I20512" s="223"/>
    </row>
    <row r="20513" spans="5:9" x14ac:dyDescent="0.25">
      <c r="E20513" s="225"/>
      <c r="G20513" s="281"/>
      <c r="H20513" s="281"/>
      <c r="I20513" s="223"/>
    </row>
    <row r="20514" spans="5:9" x14ac:dyDescent="0.25">
      <c r="E20514" s="225"/>
      <c r="G20514" s="281"/>
      <c r="H20514" s="281"/>
      <c r="I20514" s="223"/>
    </row>
    <row r="20515" spans="5:9" x14ac:dyDescent="0.25">
      <c r="E20515" s="225"/>
      <c r="G20515" s="281"/>
      <c r="H20515" s="281"/>
      <c r="I20515" s="223"/>
    </row>
    <row r="20516" spans="5:9" x14ac:dyDescent="0.25">
      <c r="E20516" s="225"/>
      <c r="G20516" s="281"/>
      <c r="H20516" s="281"/>
      <c r="I20516" s="223"/>
    </row>
    <row r="20517" spans="5:9" x14ac:dyDescent="0.25">
      <c r="E20517" s="225"/>
      <c r="G20517" s="281"/>
      <c r="H20517" s="281"/>
      <c r="I20517" s="223"/>
    </row>
    <row r="20518" spans="5:9" x14ac:dyDescent="0.25">
      <c r="E20518" s="225"/>
      <c r="G20518" s="281"/>
      <c r="H20518" s="281"/>
      <c r="I20518" s="223"/>
    </row>
    <row r="20519" spans="5:9" x14ac:dyDescent="0.25">
      <c r="E20519" s="225"/>
      <c r="G20519" s="281"/>
      <c r="H20519" s="281"/>
      <c r="I20519" s="223"/>
    </row>
    <row r="20520" spans="5:9" x14ac:dyDescent="0.25">
      <c r="E20520" s="225"/>
      <c r="G20520" s="281"/>
      <c r="H20520" s="281"/>
      <c r="I20520" s="223"/>
    </row>
    <row r="20521" spans="5:9" x14ac:dyDescent="0.25">
      <c r="E20521" s="225"/>
      <c r="G20521" s="281"/>
      <c r="H20521" s="281"/>
      <c r="I20521" s="223"/>
    </row>
    <row r="20522" spans="5:9" x14ac:dyDescent="0.25">
      <c r="E20522" s="225"/>
      <c r="G20522" s="281"/>
      <c r="H20522" s="281"/>
      <c r="I20522" s="223"/>
    </row>
    <row r="20523" spans="5:9" x14ac:dyDescent="0.25">
      <c r="E20523" s="225"/>
      <c r="G20523" s="281"/>
      <c r="H20523" s="281"/>
      <c r="I20523" s="223"/>
    </row>
    <row r="20524" spans="5:9" x14ac:dyDescent="0.25">
      <c r="E20524" s="225"/>
      <c r="G20524" s="281"/>
      <c r="H20524" s="281"/>
      <c r="I20524" s="223"/>
    </row>
    <row r="20525" spans="5:9" x14ac:dyDescent="0.25">
      <c r="E20525" s="225"/>
      <c r="G20525" s="281"/>
      <c r="H20525" s="281"/>
      <c r="I20525" s="223"/>
    </row>
    <row r="20526" spans="5:9" x14ac:dyDescent="0.25">
      <c r="E20526" s="225"/>
      <c r="G20526" s="281"/>
      <c r="H20526" s="281"/>
      <c r="I20526" s="223"/>
    </row>
    <row r="20527" spans="5:9" x14ac:dyDescent="0.25">
      <c r="E20527" s="225"/>
      <c r="G20527" s="281"/>
      <c r="H20527" s="281"/>
      <c r="I20527" s="223"/>
    </row>
    <row r="20528" spans="5:9" x14ac:dyDescent="0.25">
      <c r="E20528" s="225"/>
      <c r="G20528" s="281"/>
      <c r="H20528" s="281"/>
      <c r="I20528" s="223"/>
    </row>
    <row r="20529" spans="5:9" x14ac:dyDescent="0.25">
      <c r="E20529" s="225"/>
      <c r="G20529" s="281"/>
      <c r="H20529" s="281"/>
      <c r="I20529" s="223"/>
    </row>
    <row r="20530" spans="5:9" x14ac:dyDescent="0.25">
      <c r="E20530" s="225"/>
      <c r="G20530" s="281"/>
      <c r="H20530" s="281"/>
      <c r="I20530" s="223"/>
    </row>
    <row r="20531" spans="5:9" x14ac:dyDescent="0.25">
      <c r="E20531" s="225"/>
      <c r="G20531" s="281"/>
      <c r="H20531" s="281"/>
      <c r="I20531" s="223"/>
    </row>
    <row r="20532" spans="5:9" x14ac:dyDescent="0.25">
      <c r="E20532" s="225"/>
      <c r="G20532" s="281"/>
      <c r="H20532" s="281"/>
      <c r="I20532" s="223"/>
    </row>
    <row r="20533" spans="5:9" x14ac:dyDescent="0.25">
      <c r="E20533" s="225"/>
      <c r="G20533" s="281"/>
      <c r="H20533" s="281"/>
      <c r="I20533" s="223"/>
    </row>
    <row r="20534" spans="5:9" x14ac:dyDescent="0.25">
      <c r="E20534" s="225"/>
      <c r="G20534" s="281"/>
      <c r="H20534" s="281"/>
      <c r="I20534" s="223"/>
    </row>
    <row r="20535" spans="5:9" x14ac:dyDescent="0.25">
      <c r="E20535" s="225"/>
      <c r="G20535" s="281"/>
      <c r="H20535" s="281"/>
      <c r="I20535" s="223"/>
    </row>
    <row r="20536" spans="5:9" x14ac:dyDescent="0.25">
      <c r="E20536" s="225"/>
      <c r="G20536" s="281"/>
      <c r="H20536" s="281"/>
      <c r="I20536" s="223"/>
    </row>
    <row r="20537" spans="5:9" x14ac:dyDescent="0.25">
      <c r="E20537" s="225"/>
      <c r="G20537" s="281"/>
      <c r="H20537" s="281"/>
      <c r="I20537" s="223"/>
    </row>
    <row r="20538" spans="5:9" x14ac:dyDescent="0.25">
      <c r="E20538" s="225"/>
      <c r="G20538" s="281"/>
      <c r="H20538" s="281"/>
      <c r="I20538" s="223"/>
    </row>
    <row r="20539" spans="5:9" x14ac:dyDescent="0.25">
      <c r="E20539" s="225"/>
      <c r="G20539" s="281"/>
      <c r="H20539" s="281"/>
      <c r="I20539" s="223"/>
    </row>
    <row r="20540" spans="5:9" x14ac:dyDescent="0.25">
      <c r="E20540" s="225"/>
      <c r="G20540" s="281"/>
      <c r="H20540" s="281"/>
      <c r="I20540" s="223"/>
    </row>
    <row r="20541" spans="5:9" x14ac:dyDescent="0.25">
      <c r="E20541" s="225"/>
      <c r="G20541" s="281"/>
      <c r="H20541" s="281"/>
      <c r="I20541" s="223"/>
    </row>
    <row r="20542" spans="5:9" x14ac:dyDescent="0.25">
      <c r="E20542" s="225"/>
      <c r="G20542" s="281"/>
      <c r="H20542" s="281"/>
      <c r="I20542" s="223"/>
    </row>
    <row r="20543" spans="5:9" x14ac:dyDescent="0.25">
      <c r="E20543" s="225"/>
      <c r="G20543" s="281"/>
      <c r="H20543" s="281"/>
      <c r="I20543" s="223"/>
    </row>
    <row r="20544" spans="5:9" x14ac:dyDescent="0.25">
      <c r="E20544" s="225"/>
      <c r="G20544" s="281"/>
      <c r="H20544" s="281"/>
      <c r="I20544" s="223"/>
    </row>
    <row r="20545" spans="5:9" x14ac:dyDescent="0.25">
      <c r="E20545" s="225"/>
      <c r="G20545" s="281"/>
      <c r="H20545" s="281"/>
      <c r="I20545" s="223"/>
    </row>
    <row r="20546" spans="5:9" x14ac:dyDescent="0.25">
      <c r="E20546" s="225"/>
      <c r="G20546" s="281"/>
      <c r="H20546" s="281"/>
      <c r="I20546" s="223"/>
    </row>
    <row r="20547" spans="5:9" x14ac:dyDescent="0.25">
      <c r="E20547" s="225"/>
      <c r="G20547" s="281"/>
      <c r="H20547" s="281"/>
      <c r="I20547" s="223"/>
    </row>
    <row r="20548" spans="5:9" x14ac:dyDescent="0.25">
      <c r="E20548" s="225"/>
      <c r="G20548" s="281"/>
      <c r="H20548" s="281"/>
      <c r="I20548" s="223"/>
    </row>
    <row r="20549" spans="5:9" x14ac:dyDescent="0.25">
      <c r="E20549" s="225"/>
      <c r="G20549" s="281"/>
      <c r="H20549" s="281"/>
      <c r="I20549" s="223"/>
    </row>
    <row r="20550" spans="5:9" x14ac:dyDescent="0.25">
      <c r="E20550" s="225"/>
      <c r="G20550" s="281"/>
      <c r="H20550" s="281"/>
      <c r="I20550" s="223"/>
    </row>
    <row r="20551" spans="5:9" x14ac:dyDescent="0.25">
      <c r="E20551" s="225"/>
      <c r="G20551" s="281"/>
      <c r="H20551" s="281"/>
      <c r="I20551" s="223"/>
    </row>
    <row r="20552" spans="5:9" x14ac:dyDescent="0.25">
      <c r="E20552" s="225"/>
      <c r="G20552" s="281"/>
      <c r="H20552" s="281"/>
      <c r="I20552" s="223"/>
    </row>
    <row r="20553" spans="5:9" x14ac:dyDescent="0.25">
      <c r="E20553" s="225"/>
      <c r="G20553" s="281"/>
      <c r="H20553" s="281"/>
      <c r="I20553" s="223"/>
    </row>
    <row r="20554" spans="5:9" x14ac:dyDescent="0.25">
      <c r="E20554" s="225"/>
      <c r="G20554" s="281"/>
      <c r="H20554" s="281"/>
      <c r="I20554" s="223"/>
    </row>
    <row r="20555" spans="5:9" x14ac:dyDescent="0.25">
      <c r="E20555" s="225"/>
      <c r="G20555" s="281"/>
      <c r="H20555" s="281"/>
      <c r="I20555" s="223"/>
    </row>
    <row r="20556" spans="5:9" x14ac:dyDescent="0.25">
      <c r="E20556" s="225"/>
      <c r="G20556" s="281"/>
      <c r="H20556" s="281"/>
      <c r="I20556" s="223"/>
    </row>
    <row r="20557" spans="5:9" x14ac:dyDescent="0.25">
      <c r="E20557" s="225"/>
      <c r="G20557" s="281"/>
      <c r="H20557" s="281"/>
      <c r="I20557" s="223"/>
    </row>
    <row r="20558" spans="5:9" x14ac:dyDescent="0.25">
      <c r="E20558" s="225"/>
      <c r="G20558" s="281"/>
      <c r="H20558" s="281"/>
      <c r="I20558" s="223"/>
    </row>
    <row r="20559" spans="5:9" x14ac:dyDescent="0.25">
      <c r="E20559" s="225"/>
      <c r="G20559" s="281"/>
      <c r="H20559" s="281"/>
      <c r="I20559" s="223"/>
    </row>
    <row r="20560" spans="5:9" x14ac:dyDescent="0.25">
      <c r="E20560" s="225"/>
      <c r="G20560" s="281"/>
      <c r="H20560" s="281"/>
      <c r="I20560" s="223"/>
    </row>
    <row r="20561" spans="5:9" x14ac:dyDescent="0.25">
      <c r="E20561" s="225"/>
      <c r="G20561" s="281"/>
      <c r="H20561" s="281"/>
      <c r="I20561" s="223"/>
    </row>
    <row r="20562" spans="5:9" x14ac:dyDescent="0.25">
      <c r="E20562" s="225"/>
      <c r="G20562" s="281"/>
      <c r="H20562" s="281"/>
      <c r="I20562" s="223"/>
    </row>
    <row r="20563" spans="5:9" x14ac:dyDescent="0.25">
      <c r="E20563" s="225"/>
      <c r="G20563" s="281"/>
      <c r="H20563" s="281"/>
      <c r="I20563" s="223"/>
    </row>
    <row r="20564" spans="5:9" x14ac:dyDescent="0.25">
      <c r="E20564" s="225"/>
      <c r="G20564" s="281"/>
      <c r="H20564" s="281"/>
      <c r="I20564" s="223"/>
    </row>
    <row r="20565" spans="5:9" x14ac:dyDescent="0.25">
      <c r="E20565" s="225"/>
      <c r="G20565" s="281"/>
      <c r="H20565" s="281"/>
      <c r="I20565" s="223"/>
    </row>
    <row r="20566" spans="5:9" x14ac:dyDescent="0.25">
      <c r="E20566" s="225"/>
      <c r="G20566" s="281"/>
      <c r="H20566" s="281"/>
      <c r="I20566" s="223"/>
    </row>
    <row r="20567" spans="5:9" x14ac:dyDescent="0.25">
      <c r="E20567" s="225"/>
      <c r="G20567" s="281"/>
      <c r="H20567" s="281"/>
      <c r="I20567" s="223"/>
    </row>
    <row r="20568" spans="5:9" x14ac:dyDescent="0.25">
      <c r="E20568" s="225"/>
      <c r="G20568" s="281"/>
      <c r="H20568" s="281"/>
      <c r="I20568" s="223"/>
    </row>
    <row r="20569" spans="5:9" x14ac:dyDescent="0.25">
      <c r="E20569" s="225"/>
      <c r="G20569" s="281"/>
      <c r="H20569" s="281"/>
      <c r="I20569" s="223"/>
    </row>
    <row r="20570" spans="5:9" x14ac:dyDescent="0.25">
      <c r="E20570" s="225"/>
      <c r="G20570" s="281"/>
      <c r="H20570" s="281"/>
      <c r="I20570" s="223"/>
    </row>
    <row r="20571" spans="5:9" x14ac:dyDescent="0.25">
      <c r="E20571" s="225"/>
      <c r="G20571" s="281"/>
      <c r="H20571" s="281"/>
      <c r="I20571" s="223"/>
    </row>
    <row r="20572" spans="5:9" x14ac:dyDescent="0.25">
      <c r="E20572" s="225"/>
      <c r="G20572" s="281"/>
      <c r="H20572" s="281"/>
      <c r="I20572" s="223"/>
    </row>
    <row r="20573" spans="5:9" x14ac:dyDescent="0.25">
      <c r="E20573" s="225"/>
      <c r="G20573" s="281"/>
      <c r="H20573" s="281"/>
      <c r="I20573" s="223"/>
    </row>
    <row r="20574" spans="5:9" x14ac:dyDescent="0.25">
      <c r="E20574" s="225"/>
      <c r="G20574" s="281"/>
      <c r="H20574" s="281"/>
      <c r="I20574" s="223"/>
    </row>
    <row r="20575" spans="5:9" x14ac:dyDescent="0.25">
      <c r="E20575" s="225"/>
      <c r="G20575" s="281"/>
      <c r="H20575" s="281"/>
      <c r="I20575" s="223"/>
    </row>
    <row r="20576" spans="5:9" x14ac:dyDescent="0.25">
      <c r="E20576" s="225"/>
      <c r="G20576" s="281"/>
      <c r="H20576" s="281"/>
      <c r="I20576" s="223"/>
    </row>
    <row r="20577" spans="5:9" x14ac:dyDescent="0.25">
      <c r="E20577" s="225"/>
      <c r="G20577" s="281"/>
      <c r="H20577" s="281"/>
      <c r="I20577" s="223"/>
    </row>
    <row r="20578" spans="5:9" x14ac:dyDescent="0.25">
      <c r="E20578" s="225"/>
      <c r="G20578" s="281"/>
      <c r="H20578" s="281"/>
      <c r="I20578" s="223"/>
    </row>
    <row r="20579" spans="5:9" x14ac:dyDescent="0.25">
      <c r="E20579" s="225"/>
      <c r="G20579" s="281"/>
      <c r="H20579" s="281"/>
      <c r="I20579" s="223"/>
    </row>
    <row r="20580" spans="5:9" x14ac:dyDescent="0.25">
      <c r="E20580" s="225"/>
      <c r="G20580" s="281"/>
      <c r="H20580" s="281"/>
      <c r="I20580" s="223"/>
    </row>
    <row r="20581" spans="5:9" x14ac:dyDescent="0.25">
      <c r="E20581" s="225"/>
      <c r="G20581" s="281"/>
      <c r="H20581" s="281"/>
      <c r="I20581" s="223"/>
    </row>
    <row r="20582" spans="5:9" x14ac:dyDescent="0.25">
      <c r="E20582" s="225"/>
      <c r="G20582" s="281"/>
      <c r="H20582" s="281"/>
      <c r="I20582" s="223"/>
    </row>
    <row r="20583" spans="5:9" x14ac:dyDescent="0.25">
      <c r="E20583" s="225"/>
      <c r="G20583" s="281"/>
      <c r="H20583" s="281"/>
      <c r="I20583" s="223"/>
    </row>
    <row r="20584" spans="5:9" x14ac:dyDescent="0.25">
      <c r="E20584" s="225"/>
      <c r="G20584" s="281"/>
      <c r="H20584" s="281"/>
      <c r="I20584" s="223"/>
    </row>
    <row r="20585" spans="5:9" x14ac:dyDescent="0.25">
      <c r="E20585" s="225"/>
      <c r="G20585" s="281"/>
      <c r="H20585" s="281"/>
      <c r="I20585" s="223"/>
    </row>
    <row r="20586" spans="5:9" x14ac:dyDescent="0.25">
      <c r="E20586" s="225"/>
      <c r="G20586" s="281"/>
      <c r="H20586" s="281"/>
      <c r="I20586" s="223"/>
    </row>
    <row r="20587" spans="5:9" x14ac:dyDescent="0.25">
      <c r="E20587" s="225"/>
      <c r="G20587" s="281"/>
      <c r="H20587" s="281"/>
      <c r="I20587" s="223"/>
    </row>
    <row r="20588" spans="5:9" x14ac:dyDescent="0.25">
      <c r="E20588" s="225"/>
      <c r="G20588" s="281"/>
      <c r="H20588" s="281"/>
      <c r="I20588" s="223"/>
    </row>
    <row r="20589" spans="5:9" x14ac:dyDescent="0.25">
      <c r="E20589" s="225"/>
      <c r="G20589" s="281"/>
      <c r="H20589" s="281"/>
      <c r="I20589" s="223"/>
    </row>
    <row r="20590" spans="5:9" x14ac:dyDescent="0.25">
      <c r="E20590" s="225"/>
      <c r="G20590" s="281"/>
      <c r="H20590" s="281"/>
      <c r="I20590" s="223"/>
    </row>
    <row r="20591" spans="5:9" x14ac:dyDescent="0.25">
      <c r="E20591" s="225"/>
      <c r="G20591" s="281"/>
      <c r="H20591" s="281"/>
      <c r="I20591" s="223"/>
    </row>
    <row r="20592" spans="5:9" x14ac:dyDescent="0.25">
      <c r="E20592" s="225"/>
      <c r="G20592" s="281"/>
      <c r="H20592" s="281"/>
      <c r="I20592" s="223"/>
    </row>
    <row r="20593" spans="5:9" x14ac:dyDescent="0.25">
      <c r="E20593" s="225"/>
      <c r="G20593" s="281"/>
      <c r="H20593" s="281"/>
      <c r="I20593" s="223"/>
    </row>
    <row r="20594" spans="5:9" x14ac:dyDescent="0.25">
      <c r="E20594" s="225"/>
      <c r="G20594" s="281"/>
      <c r="H20594" s="281"/>
      <c r="I20594" s="223"/>
    </row>
    <row r="20595" spans="5:9" x14ac:dyDescent="0.25">
      <c r="E20595" s="225"/>
      <c r="G20595" s="281"/>
      <c r="H20595" s="281"/>
      <c r="I20595" s="223"/>
    </row>
    <row r="20596" spans="5:9" x14ac:dyDescent="0.25">
      <c r="E20596" s="225"/>
      <c r="G20596" s="281"/>
      <c r="H20596" s="281"/>
      <c r="I20596" s="223"/>
    </row>
    <row r="20597" spans="5:9" x14ac:dyDescent="0.25">
      <c r="E20597" s="225"/>
      <c r="G20597" s="281"/>
      <c r="H20597" s="281"/>
      <c r="I20597" s="223"/>
    </row>
    <row r="20598" spans="5:9" x14ac:dyDescent="0.25">
      <c r="E20598" s="225"/>
      <c r="G20598" s="281"/>
      <c r="H20598" s="281"/>
      <c r="I20598" s="223"/>
    </row>
    <row r="20599" spans="5:9" x14ac:dyDescent="0.25">
      <c r="E20599" s="225"/>
      <c r="G20599" s="281"/>
      <c r="H20599" s="281"/>
      <c r="I20599" s="223"/>
    </row>
    <row r="20600" spans="5:9" x14ac:dyDescent="0.25">
      <c r="E20600" s="225"/>
      <c r="G20600" s="281"/>
      <c r="H20600" s="281"/>
      <c r="I20600" s="223"/>
    </row>
    <row r="20601" spans="5:9" x14ac:dyDescent="0.25">
      <c r="E20601" s="225"/>
      <c r="G20601" s="281"/>
      <c r="H20601" s="281"/>
      <c r="I20601" s="223"/>
    </row>
    <row r="20602" spans="5:9" x14ac:dyDescent="0.25">
      <c r="E20602" s="225"/>
      <c r="G20602" s="281"/>
      <c r="H20602" s="281"/>
      <c r="I20602" s="223"/>
    </row>
    <row r="20603" spans="5:9" x14ac:dyDescent="0.25">
      <c r="E20603" s="225"/>
      <c r="G20603" s="281"/>
      <c r="H20603" s="281"/>
      <c r="I20603" s="223"/>
    </row>
    <row r="20604" spans="5:9" x14ac:dyDescent="0.25">
      <c r="E20604" s="225"/>
      <c r="G20604" s="281"/>
      <c r="H20604" s="281"/>
      <c r="I20604" s="223"/>
    </row>
    <row r="20605" spans="5:9" x14ac:dyDescent="0.25">
      <c r="E20605" s="225"/>
      <c r="G20605" s="281"/>
      <c r="H20605" s="281"/>
      <c r="I20605" s="223"/>
    </row>
    <row r="20606" spans="5:9" x14ac:dyDescent="0.25">
      <c r="E20606" s="225"/>
      <c r="G20606" s="281"/>
      <c r="H20606" s="281"/>
      <c r="I20606" s="223"/>
    </row>
    <row r="20607" spans="5:9" x14ac:dyDescent="0.25">
      <c r="E20607" s="225"/>
      <c r="G20607" s="281"/>
      <c r="H20607" s="281"/>
      <c r="I20607" s="223"/>
    </row>
    <row r="20608" spans="5:9" x14ac:dyDescent="0.25">
      <c r="E20608" s="225"/>
      <c r="G20608" s="281"/>
      <c r="H20608" s="281"/>
      <c r="I20608" s="223"/>
    </row>
    <row r="20609" spans="5:9" x14ac:dyDescent="0.25">
      <c r="E20609" s="225"/>
      <c r="G20609" s="281"/>
      <c r="H20609" s="281"/>
      <c r="I20609" s="223"/>
    </row>
    <row r="20610" spans="5:9" x14ac:dyDescent="0.25">
      <c r="E20610" s="225"/>
      <c r="G20610" s="281"/>
      <c r="H20610" s="281"/>
      <c r="I20610" s="223"/>
    </row>
    <row r="20611" spans="5:9" x14ac:dyDescent="0.25">
      <c r="E20611" s="225"/>
      <c r="G20611" s="281"/>
      <c r="H20611" s="281"/>
      <c r="I20611" s="223"/>
    </row>
    <row r="20612" spans="5:9" x14ac:dyDescent="0.25">
      <c r="E20612" s="225"/>
      <c r="G20612" s="281"/>
      <c r="H20612" s="281"/>
      <c r="I20612" s="223"/>
    </row>
    <row r="20613" spans="5:9" x14ac:dyDescent="0.25">
      <c r="E20613" s="225"/>
      <c r="G20613" s="281"/>
      <c r="H20613" s="281"/>
      <c r="I20613" s="223"/>
    </row>
    <row r="20614" spans="5:9" x14ac:dyDescent="0.25">
      <c r="E20614" s="225"/>
      <c r="G20614" s="281"/>
      <c r="H20614" s="281"/>
      <c r="I20614" s="223"/>
    </row>
    <row r="20615" spans="5:9" x14ac:dyDescent="0.25">
      <c r="E20615" s="225"/>
      <c r="G20615" s="281"/>
      <c r="H20615" s="281"/>
      <c r="I20615" s="223"/>
    </row>
    <row r="20616" spans="5:9" x14ac:dyDescent="0.25">
      <c r="E20616" s="225"/>
      <c r="G20616" s="281"/>
      <c r="H20616" s="281"/>
      <c r="I20616" s="223"/>
    </row>
    <row r="20617" spans="5:9" x14ac:dyDescent="0.25">
      <c r="E20617" s="225"/>
      <c r="G20617" s="281"/>
      <c r="H20617" s="281"/>
      <c r="I20617" s="223"/>
    </row>
    <row r="20618" spans="5:9" x14ac:dyDescent="0.25">
      <c r="E20618" s="225"/>
      <c r="G20618" s="281"/>
      <c r="H20618" s="281"/>
      <c r="I20618" s="223"/>
    </row>
    <row r="20619" spans="5:9" x14ac:dyDescent="0.25">
      <c r="E20619" s="225"/>
      <c r="G20619" s="281"/>
      <c r="H20619" s="281"/>
      <c r="I20619" s="223"/>
    </row>
    <row r="20620" spans="5:9" x14ac:dyDescent="0.25">
      <c r="E20620" s="225"/>
      <c r="G20620" s="281"/>
      <c r="H20620" s="281"/>
      <c r="I20620" s="223"/>
    </row>
    <row r="20621" spans="5:9" x14ac:dyDescent="0.25">
      <c r="E20621" s="225"/>
      <c r="G20621" s="281"/>
      <c r="H20621" s="281"/>
      <c r="I20621" s="223"/>
    </row>
    <row r="20622" spans="5:9" x14ac:dyDescent="0.25">
      <c r="E20622" s="225"/>
      <c r="G20622" s="281"/>
      <c r="H20622" s="281"/>
      <c r="I20622" s="223"/>
    </row>
    <row r="20623" spans="5:9" x14ac:dyDescent="0.25">
      <c r="E20623" s="225"/>
      <c r="G20623" s="281"/>
      <c r="H20623" s="281"/>
      <c r="I20623" s="223"/>
    </row>
    <row r="20624" spans="5:9" x14ac:dyDescent="0.25">
      <c r="E20624" s="225"/>
      <c r="G20624" s="281"/>
      <c r="H20624" s="281"/>
      <c r="I20624" s="223"/>
    </row>
    <row r="20625" spans="5:9" x14ac:dyDescent="0.25">
      <c r="E20625" s="225"/>
      <c r="G20625" s="281"/>
      <c r="H20625" s="281"/>
      <c r="I20625" s="223"/>
    </row>
    <row r="20626" spans="5:9" x14ac:dyDescent="0.25">
      <c r="E20626" s="225"/>
      <c r="G20626" s="281"/>
      <c r="H20626" s="281"/>
      <c r="I20626" s="223"/>
    </row>
    <row r="20627" spans="5:9" x14ac:dyDescent="0.25">
      <c r="E20627" s="225"/>
      <c r="G20627" s="281"/>
      <c r="H20627" s="281"/>
      <c r="I20627" s="223"/>
    </row>
    <row r="20628" spans="5:9" x14ac:dyDescent="0.25">
      <c r="E20628" s="225"/>
      <c r="G20628" s="281"/>
      <c r="H20628" s="281"/>
      <c r="I20628" s="223"/>
    </row>
    <row r="20629" spans="5:9" x14ac:dyDescent="0.25">
      <c r="E20629" s="225"/>
      <c r="G20629" s="281"/>
      <c r="H20629" s="281"/>
      <c r="I20629" s="223"/>
    </row>
    <row r="20630" spans="5:9" x14ac:dyDescent="0.25">
      <c r="E20630" s="225"/>
      <c r="G20630" s="281"/>
      <c r="H20630" s="281"/>
      <c r="I20630" s="223"/>
    </row>
    <row r="20631" spans="5:9" x14ac:dyDescent="0.25">
      <c r="E20631" s="225"/>
      <c r="G20631" s="281"/>
      <c r="H20631" s="281"/>
      <c r="I20631" s="223"/>
    </row>
    <row r="20632" spans="5:9" x14ac:dyDescent="0.25">
      <c r="E20632" s="225"/>
      <c r="G20632" s="281"/>
      <c r="H20632" s="281"/>
      <c r="I20632" s="223"/>
    </row>
    <row r="20633" spans="5:9" x14ac:dyDescent="0.25">
      <c r="E20633" s="225"/>
      <c r="G20633" s="281"/>
      <c r="H20633" s="281"/>
      <c r="I20633" s="223"/>
    </row>
    <row r="20634" spans="5:9" x14ac:dyDescent="0.25">
      <c r="E20634" s="225"/>
      <c r="G20634" s="281"/>
      <c r="H20634" s="281"/>
      <c r="I20634" s="223"/>
    </row>
    <row r="20635" spans="5:9" x14ac:dyDescent="0.25">
      <c r="E20635" s="225"/>
      <c r="G20635" s="281"/>
      <c r="H20635" s="281"/>
      <c r="I20635" s="223"/>
    </row>
    <row r="20636" spans="5:9" x14ac:dyDescent="0.25">
      <c r="E20636" s="225"/>
      <c r="G20636" s="281"/>
      <c r="H20636" s="281"/>
      <c r="I20636" s="223"/>
    </row>
    <row r="20637" spans="5:9" x14ac:dyDescent="0.25">
      <c r="E20637" s="225"/>
      <c r="G20637" s="281"/>
      <c r="H20637" s="281"/>
      <c r="I20637" s="223"/>
    </row>
    <row r="20638" spans="5:9" x14ac:dyDescent="0.25">
      <c r="E20638" s="225"/>
      <c r="G20638" s="281"/>
      <c r="H20638" s="281"/>
      <c r="I20638" s="223"/>
    </row>
    <row r="20639" spans="5:9" x14ac:dyDescent="0.25">
      <c r="E20639" s="225"/>
      <c r="G20639" s="281"/>
      <c r="H20639" s="281"/>
      <c r="I20639" s="223"/>
    </row>
    <row r="20640" spans="5:9" x14ac:dyDescent="0.25">
      <c r="E20640" s="225"/>
      <c r="G20640" s="281"/>
      <c r="H20640" s="281"/>
      <c r="I20640" s="223"/>
    </row>
    <row r="20641" spans="5:9" x14ac:dyDescent="0.25">
      <c r="E20641" s="225"/>
      <c r="G20641" s="281"/>
      <c r="H20641" s="281"/>
      <c r="I20641" s="223"/>
    </row>
    <row r="20642" spans="5:9" x14ac:dyDescent="0.25">
      <c r="E20642" s="225"/>
      <c r="G20642" s="281"/>
      <c r="H20642" s="281"/>
      <c r="I20642" s="223"/>
    </row>
    <row r="20643" spans="5:9" x14ac:dyDescent="0.25">
      <c r="E20643" s="225"/>
      <c r="G20643" s="281"/>
      <c r="H20643" s="281"/>
      <c r="I20643" s="223"/>
    </row>
    <row r="20644" spans="5:9" x14ac:dyDescent="0.25">
      <c r="E20644" s="225"/>
      <c r="G20644" s="281"/>
      <c r="H20644" s="281"/>
      <c r="I20644" s="223"/>
    </row>
    <row r="20645" spans="5:9" x14ac:dyDescent="0.25">
      <c r="E20645" s="225"/>
      <c r="G20645" s="281"/>
      <c r="H20645" s="281"/>
      <c r="I20645" s="223"/>
    </row>
    <row r="20646" spans="5:9" x14ac:dyDescent="0.25">
      <c r="E20646" s="225"/>
      <c r="G20646" s="281"/>
      <c r="H20646" s="281"/>
      <c r="I20646" s="223"/>
    </row>
    <row r="20647" spans="5:9" x14ac:dyDescent="0.25">
      <c r="E20647" s="225"/>
      <c r="G20647" s="281"/>
      <c r="H20647" s="281"/>
      <c r="I20647" s="223"/>
    </row>
    <row r="20648" spans="5:9" x14ac:dyDescent="0.25">
      <c r="E20648" s="225"/>
      <c r="G20648" s="281"/>
      <c r="H20648" s="281"/>
      <c r="I20648" s="223"/>
    </row>
    <row r="20649" spans="5:9" x14ac:dyDescent="0.25">
      <c r="E20649" s="225"/>
      <c r="G20649" s="281"/>
      <c r="H20649" s="281"/>
      <c r="I20649" s="223"/>
    </row>
    <row r="20650" spans="5:9" x14ac:dyDescent="0.25">
      <c r="E20650" s="225"/>
      <c r="G20650" s="281"/>
      <c r="H20650" s="281"/>
      <c r="I20650" s="223"/>
    </row>
    <row r="20651" spans="5:9" x14ac:dyDescent="0.25">
      <c r="E20651" s="225"/>
      <c r="G20651" s="281"/>
      <c r="H20651" s="281"/>
      <c r="I20651" s="223"/>
    </row>
    <row r="20652" spans="5:9" x14ac:dyDescent="0.25">
      <c r="E20652" s="225"/>
      <c r="G20652" s="281"/>
      <c r="H20652" s="281"/>
      <c r="I20652" s="223"/>
    </row>
    <row r="20653" spans="5:9" x14ac:dyDescent="0.25">
      <c r="E20653" s="225"/>
      <c r="G20653" s="281"/>
      <c r="H20653" s="281"/>
      <c r="I20653" s="223"/>
    </row>
    <row r="20654" spans="5:9" x14ac:dyDescent="0.25">
      <c r="E20654" s="225"/>
      <c r="G20654" s="281"/>
      <c r="H20654" s="281"/>
      <c r="I20654" s="223"/>
    </row>
    <row r="20655" spans="5:9" x14ac:dyDescent="0.25">
      <c r="E20655" s="225"/>
      <c r="G20655" s="281"/>
      <c r="H20655" s="281"/>
      <c r="I20655" s="223"/>
    </row>
    <row r="20656" spans="5:9" x14ac:dyDescent="0.25">
      <c r="E20656" s="225"/>
      <c r="G20656" s="281"/>
      <c r="H20656" s="281"/>
      <c r="I20656" s="223"/>
    </row>
    <row r="20657" spans="5:9" x14ac:dyDescent="0.25">
      <c r="E20657" s="225"/>
      <c r="G20657" s="281"/>
      <c r="H20657" s="281"/>
      <c r="I20657" s="223"/>
    </row>
    <row r="20658" spans="5:9" x14ac:dyDescent="0.25">
      <c r="E20658" s="225"/>
      <c r="G20658" s="281"/>
      <c r="H20658" s="281"/>
      <c r="I20658" s="223"/>
    </row>
    <row r="20659" spans="5:9" x14ac:dyDescent="0.25">
      <c r="E20659" s="225"/>
      <c r="G20659" s="281"/>
      <c r="H20659" s="281"/>
      <c r="I20659" s="223"/>
    </row>
    <row r="20660" spans="5:9" x14ac:dyDescent="0.25">
      <c r="E20660" s="225"/>
      <c r="G20660" s="281"/>
      <c r="H20660" s="281"/>
      <c r="I20660" s="223"/>
    </row>
    <row r="20661" spans="5:9" x14ac:dyDescent="0.25">
      <c r="E20661" s="225"/>
      <c r="G20661" s="281"/>
      <c r="H20661" s="281"/>
      <c r="I20661" s="223"/>
    </row>
    <row r="20662" spans="5:9" x14ac:dyDescent="0.25">
      <c r="E20662" s="225"/>
      <c r="G20662" s="281"/>
      <c r="H20662" s="281"/>
      <c r="I20662" s="223"/>
    </row>
    <row r="20663" spans="5:9" x14ac:dyDescent="0.25">
      <c r="E20663" s="225"/>
      <c r="G20663" s="281"/>
      <c r="H20663" s="281"/>
      <c r="I20663" s="223"/>
    </row>
    <row r="20664" spans="5:9" x14ac:dyDescent="0.25">
      <c r="E20664" s="225"/>
      <c r="G20664" s="281"/>
      <c r="H20664" s="281"/>
      <c r="I20664" s="223"/>
    </row>
    <row r="20665" spans="5:9" x14ac:dyDescent="0.25">
      <c r="E20665" s="225"/>
      <c r="G20665" s="281"/>
      <c r="H20665" s="281"/>
      <c r="I20665" s="223"/>
    </row>
    <row r="20666" spans="5:9" x14ac:dyDescent="0.25">
      <c r="E20666" s="225"/>
      <c r="G20666" s="281"/>
      <c r="H20666" s="281"/>
      <c r="I20666" s="223"/>
    </row>
    <row r="20667" spans="5:9" x14ac:dyDescent="0.25">
      <c r="E20667" s="225"/>
      <c r="G20667" s="281"/>
      <c r="H20667" s="281"/>
      <c r="I20667" s="223"/>
    </row>
    <row r="20668" spans="5:9" x14ac:dyDescent="0.25">
      <c r="E20668" s="225"/>
      <c r="G20668" s="281"/>
      <c r="H20668" s="281"/>
      <c r="I20668" s="223"/>
    </row>
    <row r="20669" spans="5:9" x14ac:dyDescent="0.25">
      <c r="E20669" s="225"/>
      <c r="G20669" s="281"/>
      <c r="H20669" s="281"/>
      <c r="I20669" s="223"/>
    </row>
    <row r="20670" spans="5:9" x14ac:dyDescent="0.25">
      <c r="E20670" s="225"/>
      <c r="G20670" s="281"/>
      <c r="H20670" s="281"/>
      <c r="I20670" s="223"/>
    </row>
    <row r="20671" spans="5:9" x14ac:dyDescent="0.25">
      <c r="E20671" s="225"/>
      <c r="G20671" s="281"/>
      <c r="H20671" s="281"/>
      <c r="I20671" s="223"/>
    </row>
    <row r="20672" spans="5:9" x14ac:dyDescent="0.25">
      <c r="E20672" s="225"/>
      <c r="G20672" s="281"/>
      <c r="H20672" s="281"/>
      <c r="I20672" s="223"/>
    </row>
    <row r="20673" spans="5:9" x14ac:dyDescent="0.25">
      <c r="E20673" s="225"/>
      <c r="G20673" s="281"/>
      <c r="H20673" s="281"/>
      <c r="I20673" s="223"/>
    </row>
    <row r="20674" spans="5:9" x14ac:dyDescent="0.25">
      <c r="E20674" s="225"/>
      <c r="G20674" s="281"/>
      <c r="H20674" s="281"/>
      <c r="I20674" s="223"/>
    </row>
    <row r="20675" spans="5:9" x14ac:dyDescent="0.25">
      <c r="E20675" s="225"/>
      <c r="G20675" s="281"/>
      <c r="H20675" s="281"/>
      <c r="I20675" s="223"/>
    </row>
    <row r="20676" spans="5:9" x14ac:dyDescent="0.25">
      <c r="E20676" s="225"/>
      <c r="G20676" s="281"/>
      <c r="H20676" s="281"/>
      <c r="I20676" s="223"/>
    </row>
    <row r="20677" spans="5:9" x14ac:dyDescent="0.25">
      <c r="E20677" s="225"/>
      <c r="G20677" s="281"/>
      <c r="H20677" s="281"/>
      <c r="I20677" s="223"/>
    </row>
    <row r="20678" spans="5:9" x14ac:dyDescent="0.25">
      <c r="E20678" s="225"/>
      <c r="G20678" s="281"/>
      <c r="H20678" s="281"/>
      <c r="I20678" s="223"/>
    </row>
    <row r="20679" spans="5:9" x14ac:dyDescent="0.25">
      <c r="E20679" s="225"/>
      <c r="G20679" s="281"/>
      <c r="H20679" s="281"/>
      <c r="I20679" s="223"/>
    </row>
    <row r="20680" spans="5:9" x14ac:dyDescent="0.25">
      <c r="E20680" s="225"/>
      <c r="G20680" s="281"/>
      <c r="H20680" s="281"/>
      <c r="I20680" s="223"/>
    </row>
    <row r="20681" spans="5:9" x14ac:dyDescent="0.25">
      <c r="E20681" s="225"/>
      <c r="G20681" s="281"/>
      <c r="H20681" s="281"/>
      <c r="I20681" s="223"/>
    </row>
    <row r="20682" spans="5:9" x14ac:dyDescent="0.25">
      <c r="E20682" s="225"/>
      <c r="G20682" s="281"/>
      <c r="H20682" s="281"/>
      <c r="I20682" s="223"/>
    </row>
    <row r="20683" spans="5:9" x14ac:dyDescent="0.25">
      <c r="E20683" s="225"/>
      <c r="G20683" s="281"/>
      <c r="H20683" s="281"/>
      <c r="I20683" s="223"/>
    </row>
    <row r="20684" spans="5:9" x14ac:dyDescent="0.25">
      <c r="E20684" s="225"/>
      <c r="G20684" s="281"/>
      <c r="H20684" s="281"/>
      <c r="I20684" s="223"/>
    </row>
    <row r="20685" spans="5:9" x14ac:dyDescent="0.25">
      <c r="E20685" s="225"/>
      <c r="G20685" s="281"/>
      <c r="H20685" s="281"/>
      <c r="I20685" s="223"/>
    </row>
    <row r="20686" spans="5:9" x14ac:dyDescent="0.25">
      <c r="E20686" s="225"/>
      <c r="G20686" s="281"/>
      <c r="H20686" s="281"/>
      <c r="I20686" s="223"/>
    </row>
    <row r="20687" spans="5:9" x14ac:dyDescent="0.25">
      <c r="E20687" s="225"/>
      <c r="G20687" s="281"/>
      <c r="H20687" s="281"/>
      <c r="I20687" s="223"/>
    </row>
    <row r="20688" spans="5:9" x14ac:dyDescent="0.25">
      <c r="E20688" s="225"/>
      <c r="G20688" s="281"/>
      <c r="H20688" s="281"/>
      <c r="I20688" s="223"/>
    </row>
    <row r="20689" spans="5:9" x14ac:dyDescent="0.25">
      <c r="E20689" s="225"/>
      <c r="G20689" s="281"/>
      <c r="H20689" s="281"/>
      <c r="I20689" s="223"/>
    </row>
    <row r="20690" spans="5:9" x14ac:dyDescent="0.25">
      <c r="E20690" s="225"/>
      <c r="G20690" s="281"/>
      <c r="H20690" s="281"/>
      <c r="I20690" s="223"/>
    </row>
    <row r="20691" spans="5:9" x14ac:dyDescent="0.25">
      <c r="E20691" s="225"/>
      <c r="G20691" s="281"/>
      <c r="H20691" s="281"/>
      <c r="I20691" s="223"/>
    </row>
    <row r="20692" spans="5:9" x14ac:dyDescent="0.25">
      <c r="E20692" s="225"/>
      <c r="G20692" s="281"/>
      <c r="H20692" s="281"/>
      <c r="I20692" s="223"/>
    </row>
    <row r="20693" spans="5:9" x14ac:dyDescent="0.25">
      <c r="E20693" s="225"/>
      <c r="G20693" s="281"/>
      <c r="H20693" s="281"/>
      <c r="I20693" s="223"/>
    </row>
    <row r="20694" spans="5:9" x14ac:dyDescent="0.25">
      <c r="E20694" s="225"/>
      <c r="G20694" s="281"/>
      <c r="H20694" s="281"/>
      <c r="I20694" s="223"/>
    </row>
    <row r="20695" spans="5:9" x14ac:dyDescent="0.25">
      <c r="E20695" s="225"/>
      <c r="G20695" s="281"/>
      <c r="H20695" s="281"/>
      <c r="I20695" s="223"/>
    </row>
    <row r="20696" spans="5:9" x14ac:dyDescent="0.25">
      <c r="E20696" s="225"/>
      <c r="G20696" s="281"/>
      <c r="H20696" s="281"/>
      <c r="I20696" s="223"/>
    </row>
    <row r="20697" spans="5:9" x14ac:dyDescent="0.25">
      <c r="E20697" s="225"/>
      <c r="G20697" s="281"/>
      <c r="H20697" s="281"/>
      <c r="I20697" s="223"/>
    </row>
    <row r="20698" spans="5:9" x14ac:dyDescent="0.25">
      <c r="E20698" s="225"/>
      <c r="G20698" s="281"/>
      <c r="H20698" s="281"/>
      <c r="I20698" s="223"/>
    </row>
    <row r="20699" spans="5:9" x14ac:dyDescent="0.25">
      <c r="E20699" s="225"/>
      <c r="G20699" s="281"/>
      <c r="H20699" s="281"/>
      <c r="I20699" s="223"/>
    </row>
    <row r="20700" spans="5:9" x14ac:dyDescent="0.25">
      <c r="E20700" s="225"/>
      <c r="G20700" s="281"/>
      <c r="H20700" s="281"/>
      <c r="I20700" s="223"/>
    </row>
    <row r="20701" spans="5:9" x14ac:dyDescent="0.25">
      <c r="E20701" s="225"/>
      <c r="G20701" s="281"/>
      <c r="H20701" s="281"/>
      <c r="I20701" s="223"/>
    </row>
    <row r="20702" spans="5:9" x14ac:dyDescent="0.25">
      <c r="E20702" s="225"/>
      <c r="G20702" s="281"/>
      <c r="H20702" s="281"/>
      <c r="I20702" s="223"/>
    </row>
    <row r="20703" spans="5:9" x14ac:dyDescent="0.25">
      <c r="E20703" s="225"/>
      <c r="G20703" s="281"/>
      <c r="H20703" s="281"/>
      <c r="I20703" s="223"/>
    </row>
    <row r="20704" spans="5:9" x14ac:dyDescent="0.25">
      <c r="E20704" s="225"/>
      <c r="G20704" s="281"/>
      <c r="H20704" s="281"/>
      <c r="I20704" s="223"/>
    </row>
    <row r="20705" spans="5:9" x14ac:dyDescent="0.25">
      <c r="E20705" s="225"/>
      <c r="G20705" s="281"/>
      <c r="H20705" s="281"/>
      <c r="I20705" s="223"/>
    </row>
    <row r="20706" spans="5:9" x14ac:dyDescent="0.25">
      <c r="E20706" s="225"/>
      <c r="G20706" s="281"/>
      <c r="H20706" s="281"/>
      <c r="I20706" s="223"/>
    </row>
    <row r="20707" spans="5:9" x14ac:dyDescent="0.25">
      <c r="E20707" s="225"/>
      <c r="G20707" s="281"/>
      <c r="H20707" s="281"/>
      <c r="I20707" s="223"/>
    </row>
    <row r="20708" spans="5:9" x14ac:dyDescent="0.25">
      <c r="E20708" s="225"/>
      <c r="G20708" s="281"/>
      <c r="H20708" s="281"/>
      <c r="I20708" s="223"/>
    </row>
    <row r="20709" spans="5:9" x14ac:dyDescent="0.25">
      <c r="E20709" s="225"/>
      <c r="G20709" s="281"/>
      <c r="H20709" s="281"/>
      <c r="I20709" s="223"/>
    </row>
    <row r="20710" spans="5:9" x14ac:dyDescent="0.25">
      <c r="E20710" s="225"/>
      <c r="G20710" s="281"/>
      <c r="H20710" s="281"/>
      <c r="I20710" s="223"/>
    </row>
    <row r="20711" spans="5:9" x14ac:dyDescent="0.25">
      <c r="E20711" s="225"/>
      <c r="G20711" s="281"/>
      <c r="H20711" s="281"/>
      <c r="I20711" s="223"/>
    </row>
    <row r="20712" spans="5:9" x14ac:dyDescent="0.25">
      <c r="E20712" s="225"/>
      <c r="G20712" s="281"/>
      <c r="H20712" s="281"/>
      <c r="I20712" s="223"/>
    </row>
    <row r="20713" spans="5:9" x14ac:dyDescent="0.25">
      <c r="E20713" s="225"/>
      <c r="G20713" s="281"/>
      <c r="H20713" s="281"/>
      <c r="I20713" s="223"/>
    </row>
    <row r="20714" spans="5:9" x14ac:dyDescent="0.25">
      <c r="E20714" s="225"/>
      <c r="G20714" s="281"/>
      <c r="H20714" s="281"/>
      <c r="I20714" s="223"/>
    </row>
    <row r="20715" spans="5:9" x14ac:dyDescent="0.25">
      <c r="E20715" s="225"/>
      <c r="G20715" s="281"/>
      <c r="H20715" s="281"/>
      <c r="I20715" s="223"/>
    </row>
    <row r="20716" spans="5:9" x14ac:dyDescent="0.25">
      <c r="E20716" s="225"/>
      <c r="G20716" s="281"/>
      <c r="H20716" s="281"/>
      <c r="I20716" s="223"/>
    </row>
    <row r="20717" spans="5:9" x14ac:dyDescent="0.25">
      <c r="E20717" s="225"/>
      <c r="G20717" s="281"/>
      <c r="H20717" s="281"/>
      <c r="I20717" s="223"/>
    </row>
    <row r="20718" spans="5:9" x14ac:dyDescent="0.25">
      <c r="E20718" s="225"/>
      <c r="G20718" s="281"/>
      <c r="H20718" s="281"/>
      <c r="I20718" s="223"/>
    </row>
    <row r="20719" spans="5:9" x14ac:dyDescent="0.25">
      <c r="E20719" s="225"/>
      <c r="G20719" s="281"/>
      <c r="H20719" s="281"/>
      <c r="I20719" s="223"/>
    </row>
    <row r="20720" spans="5:9" x14ac:dyDescent="0.25">
      <c r="E20720" s="225"/>
      <c r="G20720" s="281"/>
      <c r="H20720" s="281"/>
      <c r="I20720" s="223"/>
    </row>
    <row r="20721" spans="5:9" x14ac:dyDescent="0.25">
      <c r="E20721" s="225"/>
      <c r="G20721" s="281"/>
      <c r="H20721" s="281"/>
      <c r="I20721" s="223"/>
    </row>
    <row r="20722" spans="5:9" x14ac:dyDescent="0.25">
      <c r="E20722" s="225"/>
      <c r="G20722" s="281"/>
      <c r="H20722" s="281"/>
      <c r="I20722" s="223"/>
    </row>
    <row r="20723" spans="5:9" x14ac:dyDescent="0.25">
      <c r="E20723" s="225"/>
      <c r="G20723" s="281"/>
      <c r="H20723" s="281"/>
      <c r="I20723" s="223"/>
    </row>
    <row r="20724" spans="5:9" x14ac:dyDescent="0.25">
      <c r="E20724" s="225"/>
      <c r="G20724" s="281"/>
      <c r="H20724" s="281"/>
      <c r="I20724" s="223"/>
    </row>
    <row r="20725" spans="5:9" x14ac:dyDescent="0.25">
      <c r="E20725" s="225"/>
      <c r="G20725" s="281"/>
      <c r="H20725" s="281"/>
      <c r="I20725" s="223"/>
    </row>
    <row r="20726" spans="5:9" x14ac:dyDescent="0.25">
      <c r="E20726" s="225"/>
      <c r="G20726" s="281"/>
      <c r="H20726" s="281"/>
      <c r="I20726" s="223"/>
    </row>
    <row r="20727" spans="5:9" x14ac:dyDescent="0.25">
      <c r="E20727" s="225"/>
      <c r="G20727" s="281"/>
      <c r="H20727" s="281"/>
      <c r="I20727" s="223"/>
    </row>
    <row r="20728" spans="5:9" x14ac:dyDescent="0.25">
      <c r="E20728" s="225"/>
      <c r="G20728" s="281"/>
      <c r="H20728" s="281"/>
      <c r="I20728" s="223"/>
    </row>
    <row r="20729" spans="5:9" x14ac:dyDescent="0.25">
      <c r="E20729" s="225"/>
      <c r="G20729" s="281"/>
      <c r="H20729" s="281"/>
      <c r="I20729" s="223"/>
    </row>
    <row r="20730" spans="5:9" x14ac:dyDescent="0.25">
      <c r="E20730" s="225"/>
      <c r="G20730" s="281"/>
      <c r="H20730" s="281"/>
      <c r="I20730" s="223"/>
    </row>
    <row r="20731" spans="5:9" x14ac:dyDescent="0.25">
      <c r="E20731" s="225"/>
      <c r="G20731" s="281"/>
      <c r="H20731" s="281"/>
      <c r="I20731" s="223"/>
    </row>
    <row r="20732" spans="5:9" x14ac:dyDescent="0.25">
      <c r="E20732" s="225"/>
      <c r="G20732" s="281"/>
      <c r="H20732" s="281"/>
      <c r="I20732" s="223"/>
    </row>
    <row r="20733" spans="5:9" x14ac:dyDescent="0.25">
      <c r="E20733" s="225"/>
      <c r="G20733" s="281"/>
      <c r="H20733" s="281"/>
      <c r="I20733" s="223"/>
    </row>
    <row r="20734" spans="5:9" x14ac:dyDescent="0.25">
      <c r="E20734" s="225"/>
      <c r="G20734" s="281"/>
      <c r="H20734" s="281"/>
      <c r="I20734" s="223"/>
    </row>
    <row r="20735" spans="5:9" x14ac:dyDescent="0.25">
      <c r="E20735" s="225"/>
      <c r="G20735" s="281"/>
      <c r="H20735" s="281"/>
      <c r="I20735" s="223"/>
    </row>
    <row r="20736" spans="5:9" x14ac:dyDescent="0.25">
      <c r="E20736" s="225"/>
      <c r="G20736" s="281"/>
      <c r="H20736" s="281"/>
      <c r="I20736" s="223"/>
    </row>
    <row r="20737" spans="5:9" x14ac:dyDescent="0.25">
      <c r="E20737" s="225"/>
      <c r="G20737" s="281"/>
      <c r="H20737" s="281"/>
      <c r="I20737" s="223"/>
    </row>
    <row r="20738" spans="5:9" x14ac:dyDescent="0.25">
      <c r="E20738" s="225"/>
      <c r="G20738" s="281"/>
      <c r="H20738" s="281"/>
      <c r="I20738" s="223"/>
    </row>
    <row r="20739" spans="5:9" x14ac:dyDescent="0.25">
      <c r="E20739" s="225"/>
      <c r="G20739" s="281"/>
      <c r="H20739" s="281"/>
      <c r="I20739" s="223"/>
    </row>
    <row r="20740" spans="5:9" x14ac:dyDescent="0.25">
      <c r="E20740" s="225"/>
      <c r="G20740" s="281"/>
      <c r="H20740" s="281"/>
      <c r="I20740" s="223"/>
    </row>
    <row r="20741" spans="5:9" x14ac:dyDescent="0.25">
      <c r="E20741" s="225"/>
      <c r="G20741" s="281"/>
      <c r="H20741" s="281"/>
      <c r="I20741" s="223"/>
    </row>
    <row r="20742" spans="5:9" x14ac:dyDescent="0.25">
      <c r="E20742" s="225"/>
      <c r="G20742" s="281"/>
      <c r="H20742" s="281"/>
      <c r="I20742" s="223"/>
    </row>
    <row r="20743" spans="5:9" x14ac:dyDescent="0.25">
      <c r="E20743" s="225"/>
      <c r="G20743" s="281"/>
      <c r="H20743" s="281"/>
      <c r="I20743" s="223"/>
    </row>
    <row r="20744" spans="5:9" x14ac:dyDescent="0.25">
      <c r="E20744" s="225"/>
      <c r="G20744" s="281"/>
      <c r="H20744" s="281"/>
      <c r="I20744" s="223"/>
    </row>
    <row r="20745" spans="5:9" x14ac:dyDescent="0.25">
      <c r="E20745" s="225"/>
      <c r="G20745" s="281"/>
      <c r="H20745" s="281"/>
      <c r="I20745" s="223"/>
    </row>
    <row r="20746" spans="5:9" x14ac:dyDescent="0.25">
      <c r="E20746" s="225"/>
      <c r="G20746" s="281"/>
      <c r="H20746" s="281"/>
      <c r="I20746" s="223"/>
    </row>
    <row r="20747" spans="5:9" x14ac:dyDescent="0.25">
      <c r="E20747" s="225"/>
      <c r="G20747" s="281"/>
      <c r="H20747" s="281"/>
      <c r="I20747" s="223"/>
    </row>
    <row r="20748" spans="5:9" x14ac:dyDescent="0.25">
      <c r="E20748" s="225"/>
      <c r="G20748" s="281"/>
      <c r="H20748" s="281"/>
      <c r="I20748" s="223"/>
    </row>
    <row r="20749" spans="5:9" x14ac:dyDescent="0.25">
      <c r="E20749" s="225"/>
      <c r="G20749" s="281"/>
      <c r="H20749" s="281"/>
      <c r="I20749" s="223"/>
    </row>
    <row r="20750" spans="5:9" x14ac:dyDescent="0.25">
      <c r="E20750" s="225"/>
      <c r="G20750" s="281"/>
      <c r="H20750" s="281"/>
      <c r="I20750" s="223"/>
    </row>
    <row r="20751" spans="5:9" x14ac:dyDescent="0.25">
      <c r="E20751" s="225"/>
      <c r="G20751" s="281"/>
      <c r="H20751" s="281"/>
      <c r="I20751" s="223"/>
    </row>
    <row r="20752" spans="5:9" x14ac:dyDescent="0.25">
      <c r="E20752" s="225"/>
      <c r="G20752" s="281"/>
      <c r="H20752" s="281"/>
      <c r="I20752" s="223"/>
    </row>
    <row r="20753" spans="5:9" x14ac:dyDescent="0.25">
      <c r="E20753" s="225"/>
      <c r="G20753" s="281"/>
      <c r="H20753" s="281"/>
      <c r="I20753" s="223"/>
    </row>
    <row r="20754" spans="5:9" x14ac:dyDescent="0.25">
      <c r="E20754" s="225"/>
      <c r="G20754" s="281"/>
      <c r="H20754" s="281"/>
      <c r="I20754" s="223"/>
    </row>
    <row r="20755" spans="5:9" x14ac:dyDescent="0.25">
      <c r="E20755" s="225"/>
      <c r="G20755" s="281"/>
      <c r="H20755" s="281"/>
      <c r="I20755" s="223"/>
    </row>
    <row r="20756" spans="5:9" x14ac:dyDescent="0.25">
      <c r="E20756" s="225"/>
      <c r="G20756" s="281"/>
      <c r="H20756" s="281"/>
      <c r="I20756" s="223"/>
    </row>
    <row r="20757" spans="5:9" x14ac:dyDescent="0.25">
      <c r="E20757" s="225"/>
      <c r="G20757" s="281"/>
      <c r="H20757" s="281"/>
      <c r="I20757" s="223"/>
    </row>
    <row r="20758" spans="5:9" x14ac:dyDescent="0.25">
      <c r="E20758" s="225"/>
      <c r="G20758" s="281"/>
      <c r="H20758" s="281"/>
      <c r="I20758" s="223"/>
    </row>
    <row r="20759" spans="5:9" x14ac:dyDescent="0.25">
      <c r="E20759" s="225"/>
      <c r="G20759" s="281"/>
      <c r="H20759" s="281"/>
      <c r="I20759" s="223"/>
    </row>
    <row r="20760" spans="5:9" x14ac:dyDescent="0.25">
      <c r="E20760" s="225"/>
      <c r="G20760" s="281"/>
      <c r="H20760" s="281"/>
      <c r="I20760" s="223"/>
    </row>
    <row r="20761" spans="5:9" x14ac:dyDescent="0.25">
      <c r="E20761" s="225"/>
      <c r="G20761" s="281"/>
      <c r="H20761" s="281"/>
      <c r="I20761" s="223"/>
    </row>
    <row r="20762" spans="5:9" x14ac:dyDescent="0.25">
      <c r="E20762" s="225"/>
      <c r="G20762" s="281"/>
      <c r="H20762" s="281"/>
      <c r="I20762" s="223"/>
    </row>
    <row r="20763" spans="5:9" x14ac:dyDescent="0.25">
      <c r="E20763" s="225"/>
      <c r="G20763" s="281"/>
      <c r="H20763" s="281"/>
      <c r="I20763" s="223"/>
    </row>
    <row r="20764" spans="5:9" x14ac:dyDescent="0.25">
      <c r="E20764" s="225"/>
      <c r="G20764" s="281"/>
      <c r="H20764" s="281"/>
      <c r="I20764" s="223"/>
    </row>
    <row r="20765" spans="5:9" x14ac:dyDescent="0.25">
      <c r="E20765" s="225"/>
      <c r="G20765" s="281"/>
      <c r="H20765" s="281"/>
      <c r="I20765" s="223"/>
    </row>
    <row r="20766" spans="5:9" x14ac:dyDescent="0.25">
      <c r="E20766" s="225"/>
      <c r="G20766" s="281"/>
      <c r="H20766" s="281"/>
      <c r="I20766" s="223"/>
    </row>
    <row r="20767" spans="5:9" x14ac:dyDescent="0.25">
      <c r="E20767" s="225"/>
      <c r="G20767" s="281"/>
      <c r="H20767" s="281"/>
      <c r="I20767" s="223"/>
    </row>
    <row r="20768" spans="5:9" x14ac:dyDescent="0.25">
      <c r="E20768" s="225"/>
      <c r="G20768" s="281"/>
      <c r="H20768" s="281"/>
      <c r="I20768" s="223"/>
    </row>
    <row r="20769" spans="5:9" x14ac:dyDescent="0.25">
      <c r="E20769" s="225"/>
      <c r="G20769" s="281"/>
      <c r="H20769" s="281"/>
      <c r="I20769" s="223"/>
    </row>
    <row r="20770" spans="5:9" x14ac:dyDescent="0.25">
      <c r="E20770" s="225"/>
      <c r="G20770" s="281"/>
      <c r="H20770" s="281"/>
      <c r="I20770" s="223"/>
    </row>
    <row r="20771" spans="5:9" x14ac:dyDescent="0.25">
      <c r="E20771" s="225"/>
      <c r="G20771" s="281"/>
      <c r="H20771" s="281"/>
      <c r="I20771" s="223"/>
    </row>
    <row r="20772" spans="5:9" x14ac:dyDescent="0.25">
      <c r="E20772" s="225"/>
      <c r="G20772" s="281"/>
      <c r="H20772" s="281"/>
      <c r="I20772" s="223"/>
    </row>
    <row r="20773" spans="5:9" x14ac:dyDescent="0.25">
      <c r="E20773" s="225"/>
      <c r="G20773" s="281"/>
      <c r="H20773" s="281"/>
      <c r="I20773" s="223"/>
    </row>
    <row r="20774" spans="5:9" x14ac:dyDescent="0.25">
      <c r="E20774" s="225"/>
      <c r="G20774" s="281"/>
      <c r="H20774" s="281"/>
      <c r="I20774" s="223"/>
    </row>
    <row r="20775" spans="5:9" x14ac:dyDescent="0.25">
      <c r="E20775" s="225"/>
      <c r="G20775" s="281"/>
      <c r="H20775" s="281"/>
      <c r="I20775" s="223"/>
    </row>
    <row r="20776" spans="5:9" x14ac:dyDescent="0.25">
      <c r="E20776" s="225"/>
      <c r="G20776" s="281"/>
      <c r="H20776" s="281"/>
      <c r="I20776" s="223"/>
    </row>
    <row r="20777" spans="5:9" x14ac:dyDescent="0.25">
      <c r="E20777" s="225"/>
      <c r="G20777" s="281"/>
      <c r="H20777" s="281"/>
      <c r="I20777" s="223"/>
    </row>
    <row r="20778" spans="5:9" x14ac:dyDescent="0.25">
      <c r="E20778" s="225"/>
      <c r="G20778" s="281"/>
      <c r="H20778" s="281"/>
      <c r="I20778" s="223"/>
    </row>
    <row r="20779" spans="5:9" x14ac:dyDescent="0.25">
      <c r="E20779" s="225"/>
      <c r="G20779" s="281"/>
      <c r="H20779" s="281"/>
      <c r="I20779" s="223"/>
    </row>
    <row r="20780" spans="5:9" x14ac:dyDescent="0.25">
      <c r="E20780" s="225"/>
      <c r="G20780" s="281"/>
      <c r="H20780" s="281"/>
      <c r="I20780" s="223"/>
    </row>
    <row r="20781" spans="5:9" x14ac:dyDescent="0.25">
      <c r="E20781" s="225"/>
      <c r="G20781" s="281"/>
      <c r="H20781" s="281"/>
      <c r="I20781" s="223"/>
    </row>
    <row r="20782" spans="5:9" x14ac:dyDescent="0.25">
      <c r="E20782" s="225"/>
      <c r="G20782" s="281"/>
      <c r="H20782" s="281"/>
      <c r="I20782" s="223"/>
    </row>
    <row r="20783" spans="5:9" x14ac:dyDescent="0.25">
      <c r="E20783" s="225"/>
      <c r="G20783" s="281"/>
      <c r="H20783" s="281"/>
      <c r="I20783" s="223"/>
    </row>
    <row r="20784" spans="5:9" x14ac:dyDescent="0.25">
      <c r="E20784" s="225"/>
      <c r="G20784" s="281"/>
      <c r="H20784" s="281"/>
      <c r="I20784" s="223"/>
    </row>
    <row r="20785" spans="5:9" x14ac:dyDescent="0.25">
      <c r="E20785" s="225"/>
      <c r="G20785" s="281"/>
      <c r="H20785" s="281"/>
      <c r="I20785" s="223"/>
    </row>
    <row r="20786" spans="5:9" x14ac:dyDescent="0.25">
      <c r="E20786" s="225"/>
      <c r="G20786" s="281"/>
      <c r="H20786" s="281"/>
      <c r="I20786" s="223"/>
    </row>
    <row r="20787" spans="5:9" x14ac:dyDescent="0.25">
      <c r="E20787" s="225"/>
      <c r="G20787" s="281"/>
      <c r="H20787" s="281"/>
      <c r="I20787" s="223"/>
    </row>
    <row r="20788" spans="5:9" x14ac:dyDescent="0.25">
      <c r="E20788" s="225"/>
      <c r="G20788" s="281"/>
      <c r="H20788" s="281"/>
      <c r="I20788" s="223"/>
    </row>
    <row r="20789" spans="5:9" x14ac:dyDescent="0.25">
      <c r="E20789" s="225"/>
      <c r="G20789" s="281"/>
      <c r="H20789" s="281"/>
      <c r="I20789" s="223"/>
    </row>
    <row r="20790" spans="5:9" x14ac:dyDescent="0.25">
      <c r="E20790" s="225"/>
      <c r="G20790" s="281"/>
      <c r="H20790" s="281"/>
      <c r="I20790" s="223"/>
    </row>
    <row r="20791" spans="5:9" x14ac:dyDescent="0.25">
      <c r="E20791" s="225"/>
      <c r="G20791" s="281"/>
      <c r="H20791" s="281"/>
      <c r="I20791" s="223"/>
    </row>
    <row r="20792" spans="5:9" x14ac:dyDescent="0.25">
      <c r="E20792" s="225"/>
      <c r="G20792" s="281"/>
      <c r="H20792" s="281"/>
      <c r="I20792" s="223"/>
    </row>
    <row r="20793" spans="5:9" x14ac:dyDescent="0.25">
      <c r="E20793" s="225"/>
      <c r="G20793" s="281"/>
      <c r="H20793" s="281"/>
      <c r="I20793" s="223"/>
    </row>
    <row r="20794" spans="5:9" x14ac:dyDescent="0.25">
      <c r="E20794" s="225"/>
      <c r="G20794" s="281"/>
      <c r="H20794" s="281"/>
      <c r="I20794" s="223"/>
    </row>
    <row r="20795" spans="5:9" x14ac:dyDescent="0.25">
      <c r="E20795" s="225"/>
      <c r="G20795" s="281"/>
      <c r="H20795" s="281"/>
      <c r="I20795" s="223"/>
    </row>
    <row r="20796" spans="5:9" x14ac:dyDescent="0.25">
      <c r="E20796" s="225"/>
      <c r="G20796" s="281"/>
      <c r="H20796" s="281"/>
      <c r="I20796" s="223"/>
    </row>
    <row r="20797" spans="5:9" x14ac:dyDescent="0.25">
      <c r="E20797" s="225"/>
      <c r="G20797" s="281"/>
      <c r="H20797" s="281"/>
      <c r="I20797" s="223"/>
    </row>
    <row r="20798" spans="5:9" x14ac:dyDescent="0.25">
      <c r="E20798" s="225"/>
      <c r="G20798" s="281"/>
      <c r="H20798" s="281"/>
      <c r="I20798" s="223"/>
    </row>
    <row r="20799" spans="5:9" x14ac:dyDescent="0.25">
      <c r="E20799" s="225"/>
      <c r="G20799" s="281"/>
      <c r="H20799" s="281"/>
      <c r="I20799" s="223"/>
    </row>
    <row r="20800" spans="5:9" x14ac:dyDescent="0.25">
      <c r="E20800" s="225"/>
      <c r="G20800" s="281"/>
      <c r="H20800" s="281"/>
      <c r="I20800" s="223"/>
    </row>
    <row r="20801" spans="5:9" x14ac:dyDescent="0.25">
      <c r="E20801" s="225"/>
      <c r="G20801" s="281"/>
      <c r="H20801" s="281"/>
      <c r="I20801" s="223"/>
    </row>
    <row r="20802" spans="5:9" x14ac:dyDescent="0.25">
      <c r="E20802" s="225"/>
      <c r="G20802" s="281"/>
      <c r="H20802" s="281"/>
      <c r="I20802" s="223"/>
    </row>
    <row r="20803" spans="5:9" x14ac:dyDescent="0.25">
      <c r="E20803" s="225"/>
      <c r="G20803" s="281"/>
      <c r="H20803" s="281"/>
      <c r="I20803" s="223"/>
    </row>
    <row r="20804" spans="5:9" x14ac:dyDescent="0.25">
      <c r="E20804" s="225"/>
      <c r="G20804" s="281"/>
      <c r="H20804" s="281"/>
      <c r="I20804" s="223"/>
    </row>
    <row r="20805" spans="5:9" x14ac:dyDescent="0.25">
      <c r="E20805" s="225"/>
      <c r="G20805" s="281"/>
      <c r="H20805" s="281"/>
      <c r="I20805" s="223"/>
    </row>
    <row r="20806" spans="5:9" x14ac:dyDescent="0.25">
      <c r="E20806" s="225"/>
      <c r="G20806" s="281"/>
      <c r="H20806" s="281"/>
      <c r="I20806" s="223"/>
    </row>
    <row r="20807" spans="5:9" x14ac:dyDescent="0.25">
      <c r="E20807" s="225"/>
      <c r="G20807" s="281"/>
      <c r="H20807" s="281"/>
      <c r="I20807" s="223"/>
    </row>
    <row r="20808" spans="5:9" x14ac:dyDescent="0.25">
      <c r="E20808" s="225"/>
      <c r="G20808" s="281"/>
      <c r="H20808" s="281"/>
      <c r="I20808" s="223"/>
    </row>
    <row r="20809" spans="5:9" x14ac:dyDescent="0.25">
      <c r="E20809" s="225"/>
      <c r="G20809" s="281"/>
      <c r="H20809" s="281"/>
      <c r="I20809" s="223"/>
    </row>
    <row r="20810" spans="5:9" x14ac:dyDescent="0.25">
      <c r="E20810" s="225"/>
      <c r="G20810" s="281"/>
      <c r="H20810" s="281"/>
      <c r="I20810" s="223"/>
    </row>
    <row r="20811" spans="5:9" x14ac:dyDescent="0.25">
      <c r="E20811" s="225"/>
      <c r="G20811" s="281"/>
      <c r="H20811" s="281"/>
      <c r="I20811" s="223"/>
    </row>
    <row r="20812" spans="5:9" x14ac:dyDescent="0.25">
      <c r="E20812" s="225"/>
      <c r="G20812" s="281"/>
      <c r="H20812" s="281"/>
      <c r="I20812" s="223"/>
    </row>
    <row r="20813" spans="5:9" x14ac:dyDescent="0.25">
      <c r="E20813" s="225"/>
      <c r="G20813" s="281"/>
      <c r="H20813" s="281"/>
      <c r="I20813" s="223"/>
    </row>
    <row r="20814" spans="5:9" x14ac:dyDescent="0.25">
      <c r="E20814" s="225"/>
      <c r="G20814" s="281"/>
      <c r="H20814" s="281"/>
      <c r="I20814" s="223"/>
    </row>
    <row r="20815" spans="5:9" x14ac:dyDescent="0.25">
      <c r="E20815" s="225"/>
      <c r="G20815" s="281"/>
      <c r="H20815" s="281"/>
      <c r="I20815" s="223"/>
    </row>
    <row r="20816" spans="5:9" x14ac:dyDescent="0.25">
      <c r="E20816" s="225"/>
      <c r="G20816" s="281"/>
      <c r="H20816" s="281"/>
      <c r="I20816" s="223"/>
    </row>
    <row r="20817" spans="5:9" x14ac:dyDescent="0.25">
      <c r="E20817" s="225"/>
      <c r="G20817" s="281"/>
      <c r="H20817" s="281"/>
      <c r="I20817" s="223"/>
    </row>
    <row r="20818" spans="5:9" x14ac:dyDescent="0.25">
      <c r="E20818" s="225"/>
      <c r="G20818" s="281"/>
      <c r="H20818" s="281"/>
      <c r="I20818" s="223"/>
    </row>
    <row r="20819" spans="5:9" x14ac:dyDescent="0.25">
      <c r="E20819" s="225"/>
      <c r="G20819" s="281"/>
      <c r="H20819" s="281"/>
      <c r="I20819" s="223"/>
    </row>
    <row r="20820" spans="5:9" x14ac:dyDescent="0.25">
      <c r="E20820" s="225"/>
      <c r="G20820" s="281"/>
      <c r="H20820" s="281"/>
      <c r="I20820" s="223"/>
    </row>
    <row r="20821" spans="5:9" x14ac:dyDescent="0.25">
      <c r="E20821" s="225"/>
      <c r="G20821" s="281"/>
      <c r="H20821" s="281"/>
      <c r="I20821" s="223"/>
    </row>
    <row r="20822" spans="5:9" x14ac:dyDescent="0.25">
      <c r="E20822" s="225"/>
      <c r="G20822" s="281"/>
      <c r="H20822" s="281"/>
      <c r="I20822" s="223"/>
    </row>
    <row r="20823" spans="5:9" x14ac:dyDescent="0.25">
      <c r="E20823" s="225"/>
      <c r="G20823" s="281"/>
      <c r="H20823" s="281"/>
      <c r="I20823" s="223"/>
    </row>
    <row r="20824" spans="5:9" x14ac:dyDescent="0.25">
      <c r="E20824" s="225"/>
      <c r="G20824" s="281"/>
      <c r="H20824" s="281"/>
      <c r="I20824" s="223"/>
    </row>
    <row r="20825" spans="5:9" x14ac:dyDescent="0.25">
      <c r="E20825" s="225"/>
      <c r="G20825" s="281"/>
      <c r="H20825" s="281"/>
      <c r="I20825" s="223"/>
    </row>
    <row r="20826" spans="5:9" x14ac:dyDescent="0.25">
      <c r="E20826" s="225"/>
      <c r="G20826" s="281"/>
      <c r="H20826" s="281"/>
      <c r="I20826" s="223"/>
    </row>
    <row r="20827" spans="5:9" x14ac:dyDescent="0.25">
      <c r="E20827" s="225"/>
      <c r="G20827" s="281"/>
      <c r="H20827" s="281"/>
      <c r="I20827" s="223"/>
    </row>
    <row r="20828" spans="5:9" x14ac:dyDescent="0.25">
      <c r="E20828" s="225"/>
      <c r="G20828" s="281"/>
      <c r="H20828" s="281"/>
      <c r="I20828" s="223"/>
    </row>
    <row r="20829" spans="5:9" x14ac:dyDescent="0.25">
      <c r="E20829" s="225"/>
      <c r="G20829" s="281"/>
      <c r="H20829" s="281"/>
      <c r="I20829" s="223"/>
    </row>
    <row r="20830" spans="5:9" x14ac:dyDescent="0.25">
      <c r="E20830" s="225"/>
      <c r="G20830" s="281"/>
      <c r="H20830" s="281"/>
      <c r="I20830" s="223"/>
    </row>
    <row r="20831" spans="5:9" x14ac:dyDescent="0.25">
      <c r="E20831" s="225"/>
      <c r="G20831" s="281"/>
      <c r="H20831" s="281"/>
      <c r="I20831" s="223"/>
    </row>
    <row r="20832" spans="5:9" x14ac:dyDescent="0.25">
      <c r="E20832" s="225"/>
      <c r="G20832" s="281"/>
      <c r="H20832" s="281"/>
      <c r="I20832" s="223"/>
    </row>
    <row r="20833" spans="5:9" x14ac:dyDescent="0.25">
      <c r="E20833" s="225"/>
      <c r="G20833" s="281"/>
      <c r="H20833" s="281"/>
      <c r="I20833" s="223"/>
    </row>
    <row r="20834" spans="5:9" x14ac:dyDescent="0.25">
      <c r="E20834" s="225"/>
      <c r="G20834" s="281"/>
      <c r="H20834" s="281"/>
      <c r="I20834" s="223"/>
    </row>
    <row r="20835" spans="5:9" x14ac:dyDescent="0.25">
      <c r="E20835" s="225"/>
      <c r="G20835" s="281"/>
      <c r="H20835" s="281"/>
      <c r="I20835" s="223"/>
    </row>
    <row r="20836" spans="5:9" x14ac:dyDescent="0.25">
      <c r="E20836" s="225"/>
      <c r="G20836" s="281"/>
      <c r="H20836" s="281"/>
      <c r="I20836" s="223"/>
    </row>
    <row r="20837" spans="5:9" x14ac:dyDescent="0.25">
      <c r="E20837" s="225"/>
      <c r="G20837" s="281"/>
      <c r="H20837" s="281"/>
      <c r="I20837" s="223"/>
    </row>
    <row r="20838" spans="5:9" x14ac:dyDescent="0.25">
      <c r="E20838" s="225"/>
      <c r="G20838" s="281"/>
      <c r="H20838" s="281"/>
      <c r="I20838" s="223"/>
    </row>
    <row r="20839" spans="5:9" x14ac:dyDescent="0.25">
      <c r="E20839" s="225"/>
      <c r="G20839" s="281"/>
      <c r="H20839" s="281"/>
      <c r="I20839" s="223"/>
    </row>
    <row r="20840" spans="5:9" x14ac:dyDescent="0.25">
      <c r="E20840" s="225"/>
      <c r="G20840" s="281"/>
      <c r="H20840" s="281"/>
      <c r="I20840" s="223"/>
    </row>
    <row r="20841" spans="5:9" x14ac:dyDescent="0.25">
      <c r="E20841" s="225"/>
      <c r="G20841" s="281"/>
      <c r="H20841" s="281"/>
      <c r="I20841" s="223"/>
    </row>
    <row r="20842" spans="5:9" x14ac:dyDescent="0.25">
      <c r="E20842" s="225"/>
      <c r="G20842" s="281"/>
      <c r="H20842" s="281"/>
      <c r="I20842" s="223"/>
    </row>
    <row r="20843" spans="5:9" x14ac:dyDescent="0.25">
      <c r="E20843" s="225"/>
      <c r="G20843" s="281"/>
      <c r="H20843" s="281"/>
      <c r="I20843" s="223"/>
    </row>
    <row r="20844" spans="5:9" x14ac:dyDescent="0.25">
      <c r="E20844" s="225"/>
      <c r="G20844" s="281"/>
      <c r="H20844" s="281"/>
      <c r="I20844" s="223"/>
    </row>
    <row r="20845" spans="5:9" x14ac:dyDescent="0.25">
      <c r="E20845" s="225"/>
      <c r="G20845" s="281"/>
      <c r="H20845" s="281"/>
      <c r="I20845" s="223"/>
    </row>
    <row r="20846" spans="5:9" x14ac:dyDescent="0.25">
      <c r="E20846" s="225"/>
      <c r="G20846" s="281"/>
      <c r="H20846" s="281"/>
      <c r="I20846" s="223"/>
    </row>
    <row r="20847" spans="5:9" x14ac:dyDescent="0.25">
      <c r="E20847" s="225"/>
      <c r="G20847" s="281"/>
      <c r="H20847" s="281"/>
      <c r="I20847" s="223"/>
    </row>
    <row r="20848" spans="5:9" x14ac:dyDescent="0.25">
      <c r="E20848" s="225"/>
      <c r="G20848" s="281"/>
      <c r="H20848" s="281"/>
      <c r="I20848" s="223"/>
    </row>
    <row r="20849" spans="5:9" x14ac:dyDescent="0.25">
      <c r="E20849" s="225"/>
      <c r="G20849" s="281"/>
      <c r="H20849" s="281"/>
      <c r="I20849" s="223"/>
    </row>
    <row r="20850" spans="5:9" x14ac:dyDescent="0.25">
      <c r="E20850" s="225"/>
      <c r="G20850" s="281"/>
      <c r="H20850" s="281"/>
      <c r="I20850" s="223"/>
    </row>
    <row r="20851" spans="5:9" x14ac:dyDescent="0.25">
      <c r="E20851" s="225"/>
      <c r="G20851" s="281"/>
      <c r="H20851" s="281"/>
      <c r="I20851" s="223"/>
    </row>
    <row r="20852" spans="5:9" x14ac:dyDescent="0.25">
      <c r="E20852" s="225"/>
      <c r="G20852" s="281"/>
      <c r="H20852" s="281"/>
      <c r="I20852" s="223"/>
    </row>
    <row r="20853" spans="5:9" x14ac:dyDescent="0.25">
      <c r="E20853" s="225"/>
      <c r="G20853" s="281"/>
      <c r="H20853" s="281"/>
      <c r="I20853" s="223"/>
    </row>
    <row r="20854" spans="5:9" x14ac:dyDescent="0.25">
      <c r="E20854" s="225"/>
      <c r="G20854" s="281"/>
      <c r="H20854" s="281"/>
      <c r="I20854" s="223"/>
    </row>
    <row r="20855" spans="5:9" x14ac:dyDescent="0.25">
      <c r="E20855" s="225"/>
      <c r="G20855" s="281"/>
      <c r="H20855" s="281"/>
      <c r="I20855" s="223"/>
    </row>
    <row r="20856" spans="5:9" x14ac:dyDescent="0.25">
      <c r="E20856" s="225"/>
      <c r="G20856" s="281"/>
      <c r="H20856" s="281"/>
      <c r="I20856" s="223"/>
    </row>
    <row r="20857" spans="5:9" x14ac:dyDescent="0.25">
      <c r="E20857" s="225"/>
      <c r="G20857" s="281"/>
      <c r="H20857" s="281"/>
      <c r="I20857" s="223"/>
    </row>
    <row r="20858" spans="5:9" x14ac:dyDescent="0.25">
      <c r="E20858" s="225"/>
      <c r="G20858" s="281"/>
      <c r="H20858" s="281"/>
      <c r="I20858" s="223"/>
    </row>
    <row r="20859" spans="5:9" x14ac:dyDescent="0.25">
      <c r="E20859" s="225"/>
      <c r="G20859" s="281"/>
      <c r="H20859" s="281"/>
      <c r="I20859" s="223"/>
    </row>
    <row r="20860" spans="5:9" x14ac:dyDescent="0.25">
      <c r="E20860" s="225"/>
      <c r="G20860" s="281"/>
      <c r="H20860" s="281"/>
      <c r="I20860" s="223"/>
    </row>
    <row r="20861" spans="5:9" x14ac:dyDescent="0.25">
      <c r="E20861" s="225"/>
      <c r="G20861" s="281"/>
      <c r="H20861" s="281"/>
      <c r="I20861" s="223"/>
    </row>
    <row r="20862" spans="5:9" x14ac:dyDescent="0.25">
      <c r="E20862" s="225"/>
      <c r="G20862" s="281"/>
      <c r="H20862" s="281"/>
      <c r="I20862" s="223"/>
    </row>
    <row r="20863" spans="5:9" x14ac:dyDescent="0.25">
      <c r="E20863" s="225"/>
      <c r="G20863" s="281"/>
      <c r="H20863" s="281"/>
      <c r="I20863" s="223"/>
    </row>
    <row r="20864" spans="5:9" x14ac:dyDescent="0.25">
      <c r="E20864" s="225"/>
      <c r="G20864" s="281"/>
      <c r="H20864" s="281"/>
      <c r="I20864" s="223"/>
    </row>
    <row r="20865" spans="5:9" x14ac:dyDescent="0.25">
      <c r="E20865" s="225"/>
      <c r="G20865" s="281"/>
      <c r="H20865" s="281"/>
      <c r="I20865" s="223"/>
    </row>
    <row r="20866" spans="5:9" x14ac:dyDescent="0.25">
      <c r="E20866" s="225"/>
      <c r="G20866" s="281"/>
      <c r="H20866" s="281"/>
      <c r="I20866" s="223"/>
    </row>
    <row r="20867" spans="5:9" x14ac:dyDescent="0.25">
      <c r="E20867" s="225"/>
      <c r="G20867" s="281"/>
      <c r="H20867" s="281"/>
      <c r="I20867" s="223"/>
    </row>
    <row r="20868" spans="5:9" x14ac:dyDescent="0.25">
      <c r="E20868" s="225"/>
      <c r="G20868" s="281"/>
      <c r="H20868" s="281"/>
      <c r="I20868" s="223"/>
    </row>
    <row r="20869" spans="5:9" x14ac:dyDescent="0.25">
      <c r="E20869" s="225"/>
      <c r="G20869" s="281"/>
      <c r="H20869" s="281"/>
      <c r="I20869" s="223"/>
    </row>
    <row r="20870" spans="5:9" x14ac:dyDescent="0.25">
      <c r="E20870" s="225"/>
      <c r="G20870" s="281"/>
      <c r="H20870" s="281"/>
      <c r="I20870" s="223"/>
    </row>
    <row r="20871" spans="5:9" x14ac:dyDescent="0.25">
      <c r="E20871" s="225"/>
      <c r="G20871" s="281"/>
      <c r="H20871" s="281"/>
      <c r="I20871" s="223"/>
    </row>
    <row r="20872" spans="5:9" x14ac:dyDescent="0.25">
      <c r="E20872" s="225"/>
      <c r="G20872" s="281"/>
      <c r="H20872" s="281"/>
      <c r="I20872" s="223"/>
    </row>
    <row r="20873" spans="5:9" x14ac:dyDescent="0.25">
      <c r="E20873" s="225"/>
      <c r="G20873" s="281"/>
      <c r="H20873" s="281"/>
      <c r="I20873" s="223"/>
    </row>
    <row r="20874" spans="5:9" x14ac:dyDescent="0.25">
      <c r="E20874" s="225"/>
      <c r="G20874" s="281"/>
      <c r="H20874" s="281"/>
      <c r="I20874" s="223"/>
    </row>
    <row r="20875" spans="5:9" x14ac:dyDescent="0.25">
      <c r="E20875" s="225"/>
      <c r="G20875" s="281"/>
      <c r="H20875" s="281"/>
      <c r="I20875" s="223"/>
    </row>
    <row r="20876" spans="5:9" x14ac:dyDescent="0.25">
      <c r="E20876" s="225"/>
      <c r="G20876" s="281"/>
      <c r="H20876" s="281"/>
      <c r="I20876" s="223"/>
    </row>
    <row r="20877" spans="5:9" x14ac:dyDescent="0.25">
      <c r="E20877" s="225"/>
      <c r="G20877" s="281"/>
      <c r="H20877" s="281"/>
      <c r="I20877" s="223"/>
    </row>
    <row r="20878" spans="5:9" x14ac:dyDescent="0.25">
      <c r="E20878" s="225"/>
      <c r="G20878" s="281"/>
      <c r="H20878" s="281"/>
      <c r="I20878" s="223"/>
    </row>
    <row r="20879" spans="5:9" x14ac:dyDescent="0.25">
      <c r="E20879" s="225"/>
      <c r="G20879" s="281"/>
      <c r="H20879" s="281"/>
      <c r="I20879" s="223"/>
    </row>
    <row r="20880" spans="5:9" x14ac:dyDescent="0.25">
      <c r="E20880" s="225"/>
      <c r="G20880" s="281"/>
      <c r="H20880" s="281"/>
      <c r="I20880" s="223"/>
    </row>
    <row r="20881" spans="5:9" x14ac:dyDescent="0.25">
      <c r="E20881" s="225"/>
      <c r="G20881" s="281"/>
      <c r="H20881" s="281"/>
      <c r="I20881" s="223"/>
    </row>
    <row r="20882" spans="5:9" x14ac:dyDescent="0.25">
      <c r="E20882" s="225"/>
      <c r="G20882" s="281"/>
      <c r="H20882" s="281"/>
      <c r="I20882" s="223"/>
    </row>
    <row r="20883" spans="5:9" x14ac:dyDescent="0.25">
      <c r="E20883" s="225"/>
      <c r="G20883" s="281"/>
      <c r="H20883" s="281"/>
      <c r="I20883" s="223"/>
    </row>
    <row r="20884" spans="5:9" x14ac:dyDescent="0.25">
      <c r="E20884" s="225"/>
      <c r="G20884" s="281"/>
      <c r="H20884" s="281"/>
      <c r="I20884" s="223"/>
    </row>
    <row r="20885" spans="5:9" x14ac:dyDescent="0.25">
      <c r="E20885" s="225"/>
      <c r="G20885" s="281"/>
      <c r="H20885" s="281"/>
      <c r="I20885" s="223"/>
    </row>
    <row r="20886" spans="5:9" x14ac:dyDescent="0.25">
      <c r="E20886" s="225"/>
      <c r="G20886" s="281"/>
      <c r="H20886" s="281"/>
      <c r="I20886" s="223"/>
    </row>
    <row r="20887" spans="5:9" x14ac:dyDescent="0.25">
      <c r="E20887" s="225"/>
      <c r="G20887" s="281"/>
      <c r="H20887" s="281"/>
      <c r="I20887" s="223"/>
    </row>
    <row r="20888" spans="5:9" x14ac:dyDescent="0.25">
      <c r="E20888" s="225"/>
      <c r="G20888" s="281"/>
      <c r="H20888" s="281"/>
      <c r="I20888" s="223"/>
    </row>
    <row r="20889" spans="5:9" x14ac:dyDescent="0.25">
      <c r="E20889" s="225"/>
      <c r="G20889" s="281"/>
      <c r="H20889" s="281"/>
      <c r="I20889" s="223"/>
    </row>
    <row r="20890" spans="5:9" x14ac:dyDescent="0.25">
      <c r="E20890" s="225"/>
      <c r="G20890" s="281"/>
      <c r="H20890" s="281"/>
      <c r="I20890" s="223"/>
    </row>
    <row r="20891" spans="5:9" x14ac:dyDescent="0.25">
      <c r="E20891" s="225"/>
      <c r="G20891" s="281"/>
      <c r="H20891" s="281"/>
      <c r="I20891" s="223"/>
    </row>
    <row r="20892" spans="5:9" x14ac:dyDescent="0.25">
      <c r="E20892" s="225"/>
      <c r="G20892" s="281"/>
      <c r="H20892" s="281"/>
      <c r="I20892" s="223"/>
    </row>
    <row r="20893" spans="5:9" x14ac:dyDescent="0.25">
      <c r="E20893" s="225"/>
      <c r="G20893" s="281"/>
      <c r="H20893" s="281"/>
      <c r="I20893" s="223"/>
    </row>
    <row r="20894" spans="5:9" x14ac:dyDescent="0.25">
      <c r="E20894" s="225"/>
      <c r="G20894" s="281"/>
      <c r="H20894" s="281"/>
      <c r="I20894" s="223"/>
    </row>
    <row r="20895" spans="5:9" x14ac:dyDescent="0.25">
      <c r="E20895" s="225"/>
      <c r="G20895" s="281"/>
      <c r="H20895" s="281"/>
      <c r="I20895" s="223"/>
    </row>
    <row r="20896" spans="5:9" x14ac:dyDescent="0.25">
      <c r="E20896" s="225"/>
      <c r="G20896" s="281"/>
      <c r="H20896" s="281"/>
      <c r="I20896" s="223"/>
    </row>
    <row r="20897" spans="5:9" x14ac:dyDescent="0.25">
      <c r="E20897" s="225"/>
      <c r="G20897" s="281"/>
      <c r="H20897" s="281"/>
      <c r="I20897" s="223"/>
    </row>
    <row r="20898" spans="5:9" x14ac:dyDescent="0.25">
      <c r="E20898" s="225"/>
      <c r="G20898" s="281"/>
      <c r="H20898" s="281"/>
      <c r="I20898" s="223"/>
    </row>
    <row r="20899" spans="5:9" x14ac:dyDescent="0.25">
      <c r="E20899" s="225"/>
      <c r="G20899" s="281"/>
      <c r="H20899" s="281"/>
      <c r="I20899" s="223"/>
    </row>
    <row r="20900" spans="5:9" x14ac:dyDescent="0.25">
      <c r="E20900" s="225"/>
      <c r="G20900" s="281"/>
      <c r="H20900" s="281"/>
      <c r="I20900" s="223"/>
    </row>
    <row r="20901" spans="5:9" x14ac:dyDescent="0.25">
      <c r="E20901" s="225"/>
      <c r="G20901" s="281"/>
      <c r="H20901" s="281"/>
      <c r="I20901" s="223"/>
    </row>
    <row r="20902" spans="5:9" x14ac:dyDescent="0.25">
      <c r="E20902" s="225"/>
      <c r="G20902" s="281"/>
      <c r="H20902" s="281"/>
      <c r="I20902" s="223"/>
    </row>
    <row r="20903" spans="5:9" x14ac:dyDescent="0.25">
      <c r="E20903" s="225"/>
      <c r="G20903" s="281"/>
      <c r="H20903" s="281"/>
      <c r="I20903" s="223"/>
    </row>
    <row r="20904" spans="5:9" x14ac:dyDescent="0.25">
      <c r="E20904" s="225"/>
      <c r="G20904" s="281"/>
      <c r="H20904" s="281"/>
      <c r="I20904" s="223"/>
    </row>
    <row r="20905" spans="5:9" x14ac:dyDescent="0.25">
      <c r="E20905" s="225"/>
      <c r="G20905" s="281"/>
      <c r="H20905" s="281"/>
      <c r="I20905" s="223"/>
    </row>
    <row r="20906" spans="5:9" x14ac:dyDescent="0.25">
      <c r="E20906" s="225"/>
      <c r="G20906" s="281"/>
      <c r="H20906" s="281"/>
      <c r="I20906" s="223"/>
    </row>
    <row r="20907" spans="5:9" x14ac:dyDescent="0.25">
      <c r="E20907" s="225"/>
      <c r="G20907" s="281"/>
      <c r="H20907" s="281"/>
      <c r="I20907" s="223"/>
    </row>
    <row r="20908" spans="5:9" x14ac:dyDescent="0.25">
      <c r="E20908" s="225"/>
      <c r="G20908" s="281"/>
      <c r="H20908" s="281"/>
      <c r="I20908" s="223"/>
    </row>
    <row r="20909" spans="5:9" x14ac:dyDescent="0.25">
      <c r="E20909" s="225"/>
      <c r="G20909" s="281"/>
      <c r="H20909" s="281"/>
      <c r="I20909" s="223"/>
    </row>
    <row r="20910" spans="5:9" x14ac:dyDescent="0.25">
      <c r="E20910" s="225"/>
      <c r="G20910" s="281"/>
      <c r="H20910" s="281"/>
      <c r="I20910" s="223"/>
    </row>
    <row r="20911" spans="5:9" x14ac:dyDescent="0.25">
      <c r="E20911" s="225"/>
      <c r="G20911" s="281"/>
      <c r="H20911" s="281"/>
      <c r="I20911" s="223"/>
    </row>
    <row r="20912" spans="5:9" x14ac:dyDescent="0.25">
      <c r="E20912" s="225"/>
      <c r="G20912" s="281"/>
      <c r="H20912" s="281"/>
      <c r="I20912" s="223"/>
    </row>
    <row r="20913" spans="5:9" x14ac:dyDescent="0.25">
      <c r="E20913" s="225"/>
      <c r="G20913" s="281"/>
      <c r="H20913" s="281"/>
      <c r="I20913" s="223"/>
    </row>
    <row r="20914" spans="5:9" x14ac:dyDescent="0.25">
      <c r="E20914" s="225"/>
      <c r="G20914" s="281"/>
      <c r="H20914" s="281"/>
      <c r="I20914" s="223"/>
    </row>
    <row r="20915" spans="5:9" x14ac:dyDescent="0.25">
      <c r="E20915" s="225"/>
      <c r="G20915" s="281"/>
      <c r="H20915" s="281"/>
      <c r="I20915" s="223"/>
    </row>
    <row r="20916" spans="5:9" x14ac:dyDescent="0.25">
      <c r="E20916" s="225"/>
      <c r="G20916" s="281"/>
      <c r="H20916" s="281"/>
      <c r="I20916" s="223"/>
    </row>
    <row r="20917" spans="5:9" x14ac:dyDescent="0.25">
      <c r="E20917" s="225"/>
      <c r="G20917" s="281"/>
      <c r="H20917" s="281"/>
      <c r="I20917" s="223"/>
    </row>
    <row r="20918" spans="5:9" x14ac:dyDescent="0.25">
      <c r="E20918" s="225"/>
      <c r="G20918" s="281"/>
      <c r="H20918" s="281"/>
      <c r="I20918" s="223"/>
    </row>
    <row r="20919" spans="5:9" x14ac:dyDescent="0.25">
      <c r="E20919" s="225"/>
      <c r="G20919" s="281"/>
      <c r="H20919" s="281"/>
      <c r="I20919" s="223"/>
    </row>
    <row r="20920" spans="5:9" x14ac:dyDescent="0.25">
      <c r="E20920" s="225"/>
      <c r="G20920" s="281"/>
      <c r="H20920" s="281"/>
      <c r="I20920" s="223"/>
    </row>
    <row r="20921" spans="5:9" x14ac:dyDescent="0.25">
      <c r="E20921" s="225"/>
      <c r="G20921" s="281"/>
      <c r="H20921" s="281"/>
      <c r="I20921" s="223"/>
    </row>
    <row r="20922" spans="5:9" x14ac:dyDescent="0.25">
      <c r="E20922" s="225"/>
      <c r="G20922" s="281"/>
      <c r="H20922" s="281"/>
      <c r="I20922" s="223"/>
    </row>
    <row r="20923" spans="5:9" x14ac:dyDescent="0.25">
      <c r="E20923" s="225"/>
      <c r="G20923" s="281"/>
      <c r="H20923" s="281"/>
      <c r="I20923" s="223"/>
    </row>
    <row r="20924" spans="5:9" x14ac:dyDescent="0.25">
      <c r="E20924" s="225"/>
      <c r="G20924" s="281"/>
      <c r="H20924" s="281"/>
      <c r="I20924" s="223"/>
    </row>
    <row r="20925" spans="5:9" x14ac:dyDescent="0.25">
      <c r="E20925" s="225"/>
      <c r="G20925" s="281"/>
      <c r="H20925" s="281"/>
      <c r="I20925" s="223"/>
    </row>
    <row r="20926" spans="5:9" x14ac:dyDescent="0.25">
      <c r="E20926" s="225"/>
      <c r="G20926" s="281"/>
      <c r="H20926" s="281"/>
      <c r="I20926" s="223"/>
    </row>
    <row r="20927" spans="5:9" x14ac:dyDescent="0.25">
      <c r="E20927" s="225"/>
      <c r="G20927" s="281"/>
      <c r="H20927" s="281"/>
      <c r="I20927" s="223"/>
    </row>
    <row r="20928" spans="5:9" x14ac:dyDescent="0.25">
      <c r="E20928" s="225"/>
      <c r="G20928" s="281"/>
      <c r="H20928" s="281"/>
      <c r="I20928" s="223"/>
    </row>
    <row r="20929" spans="5:9" x14ac:dyDescent="0.25">
      <c r="E20929" s="225"/>
      <c r="G20929" s="281"/>
      <c r="H20929" s="281"/>
      <c r="I20929" s="223"/>
    </row>
    <row r="20930" spans="5:9" x14ac:dyDescent="0.25">
      <c r="E20930" s="225"/>
      <c r="G20930" s="281"/>
      <c r="H20930" s="281"/>
      <c r="I20930" s="223"/>
    </row>
    <row r="20931" spans="5:9" x14ac:dyDescent="0.25">
      <c r="E20931" s="225"/>
      <c r="G20931" s="281"/>
      <c r="H20931" s="281"/>
      <c r="I20931" s="223"/>
    </row>
    <row r="20932" spans="5:9" x14ac:dyDescent="0.25">
      <c r="E20932" s="225"/>
      <c r="G20932" s="281"/>
      <c r="H20932" s="281"/>
      <c r="I20932" s="223"/>
    </row>
    <row r="20933" spans="5:9" x14ac:dyDescent="0.25">
      <c r="E20933" s="225"/>
      <c r="G20933" s="281"/>
      <c r="H20933" s="281"/>
      <c r="I20933" s="223"/>
    </row>
    <row r="20934" spans="5:9" x14ac:dyDescent="0.25">
      <c r="E20934" s="225"/>
      <c r="G20934" s="281"/>
      <c r="H20934" s="281"/>
      <c r="I20934" s="223"/>
    </row>
    <row r="20935" spans="5:9" x14ac:dyDescent="0.25">
      <c r="E20935" s="225"/>
      <c r="G20935" s="281"/>
      <c r="H20935" s="281"/>
      <c r="I20935" s="223"/>
    </row>
    <row r="20936" spans="5:9" x14ac:dyDescent="0.25">
      <c r="E20936" s="225"/>
      <c r="G20936" s="281"/>
      <c r="H20936" s="281"/>
      <c r="I20936" s="223"/>
    </row>
    <row r="20937" spans="5:9" x14ac:dyDescent="0.25">
      <c r="E20937" s="225"/>
      <c r="G20937" s="281"/>
      <c r="H20937" s="281"/>
      <c r="I20937" s="223"/>
    </row>
    <row r="20938" spans="5:9" x14ac:dyDescent="0.25">
      <c r="E20938" s="225"/>
      <c r="G20938" s="281"/>
      <c r="H20938" s="281"/>
      <c r="I20938" s="223"/>
    </row>
    <row r="20939" spans="5:9" x14ac:dyDescent="0.25">
      <c r="E20939" s="225"/>
      <c r="G20939" s="281"/>
      <c r="H20939" s="281"/>
      <c r="I20939" s="223"/>
    </row>
    <row r="20940" spans="5:9" x14ac:dyDescent="0.25">
      <c r="E20940" s="225"/>
      <c r="G20940" s="281"/>
      <c r="H20940" s="281"/>
      <c r="I20940" s="223"/>
    </row>
    <row r="20941" spans="5:9" x14ac:dyDescent="0.25">
      <c r="E20941" s="225"/>
      <c r="G20941" s="281"/>
      <c r="H20941" s="281"/>
      <c r="I20941" s="223"/>
    </row>
    <row r="20942" spans="5:9" x14ac:dyDescent="0.25">
      <c r="E20942" s="225"/>
      <c r="G20942" s="281"/>
      <c r="H20942" s="281"/>
      <c r="I20942" s="223"/>
    </row>
    <row r="20943" spans="5:9" x14ac:dyDescent="0.25">
      <c r="E20943" s="225"/>
      <c r="G20943" s="281"/>
      <c r="H20943" s="281"/>
      <c r="I20943" s="223"/>
    </row>
    <row r="20944" spans="5:9" x14ac:dyDescent="0.25">
      <c r="E20944" s="225"/>
      <c r="G20944" s="281"/>
      <c r="H20944" s="281"/>
      <c r="I20944" s="223"/>
    </row>
    <row r="20945" spans="5:9" x14ac:dyDescent="0.25">
      <c r="E20945" s="225"/>
      <c r="G20945" s="281"/>
      <c r="H20945" s="281"/>
      <c r="I20945" s="223"/>
    </row>
    <row r="20946" spans="5:9" x14ac:dyDescent="0.25">
      <c r="E20946" s="225"/>
      <c r="G20946" s="281"/>
      <c r="H20946" s="281"/>
      <c r="I20946" s="223"/>
    </row>
    <row r="20947" spans="5:9" x14ac:dyDescent="0.25">
      <c r="E20947" s="225"/>
      <c r="G20947" s="281"/>
      <c r="H20947" s="281"/>
      <c r="I20947" s="223"/>
    </row>
    <row r="20948" spans="5:9" x14ac:dyDescent="0.25">
      <c r="E20948" s="225"/>
      <c r="G20948" s="281"/>
      <c r="H20948" s="281"/>
      <c r="I20948" s="223"/>
    </row>
    <row r="20949" spans="5:9" x14ac:dyDescent="0.25">
      <c r="E20949" s="225"/>
      <c r="G20949" s="281"/>
      <c r="H20949" s="281"/>
      <c r="I20949" s="223"/>
    </row>
    <row r="20950" spans="5:9" x14ac:dyDescent="0.25">
      <c r="E20950" s="225"/>
      <c r="G20950" s="281"/>
      <c r="H20950" s="281"/>
      <c r="I20950" s="223"/>
    </row>
    <row r="20951" spans="5:9" x14ac:dyDescent="0.25">
      <c r="E20951" s="225"/>
      <c r="G20951" s="281"/>
      <c r="H20951" s="281"/>
      <c r="I20951" s="223"/>
    </row>
    <row r="20952" spans="5:9" x14ac:dyDescent="0.25">
      <c r="E20952" s="225"/>
      <c r="G20952" s="281"/>
      <c r="H20952" s="281"/>
      <c r="I20952" s="223"/>
    </row>
    <row r="20953" spans="5:9" x14ac:dyDescent="0.25">
      <c r="E20953" s="225"/>
      <c r="G20953" s="281"/>
      <c r="H20953" s="281"/>
      <c r="I20953" s="223"/>
    </row>
    <row r="20954" spans="5:9" x14ac:dyDescent="0.25">
      <c r="E20954" s="225"/>
      <c r="G20954" s="281"/>
      <c r="H20954" s="281"/>
      <c r="I20954" s="223"/>
    </row>
    <row r="20955" spans="5:9" x14ac:dyDescent="0.25">
      <c r="E20955" s="225"/>
      <c r="G20955" s="281"/>
      <c r="H20955" s="281"/>
      <c r="I20955" s="223"/>
    </row>
    <row r="20956" spans="5:9" x14ac:dyDescent="0.25">
      <c r="E20956" s="225"/>
      <c r="G20956" s="281"/>
      <c r="H20956" s="281"/>
      <c r="I20956" s="223"/>
    </row>
    <row r="20957" spans="5:9" x14ac:dyDescent="0.25">
      <c r="E20957" s="225"/>
      <c r="G20957" s="281"/>
      <c r="H20957" s="281"/>
      <c r="I20957" s="223"/>
    </row>
    <row r="20958" spans="5:9" x14ac:dyDescent="0.25">
      <c r="E20958" s="225"/>
      <c r="G20958" s="281"/>
      <c r="H20958" s="281"/>
      <c r="I20958" s="223"/>
    </row>
    <row r="20959" spans="5:9" x14ac:dyDescent="0.25">
      <c r="E20959" s="225"/>
      <c r="G20959" s="281"/>
      <c r="H20959" s="281"/>
      <c r="I20959" s="223"/>
    </row>
    <row r="20960" spans="5:9" x14ac:dyDescent="0.25">
      <c r="E20960" s="225"/>
      <c r="G20960" s="281"/>
      <c r="H20960" s="281"/>
      <c r="I20960" s="223"/>
    </row>
    <row r="20961" spans="5:9" x14ac:dyDescent="0.25">
      <c r="E20961" s="225"/>
      <c r="G20961" s="281"/>
      <c r="H20961" s="281"/>
      <c r="I20961" s="223"/>
    </row>
    <row r="20962" spans="5:9" x14ac:dyDescent="0.25">
      <c r="E20962" s="225"/>
      <c r="G20962" s="281"/>
      <c r="H20962" s="281"/>
      <c r="I20962" s="223"/>
    </row>
    <row r="20963" spans="5:9" x14ac:dyDescent="0.25">
      <c r="E20963" s="225"/>
      <c r="G20963" s="281"/>
      <c r="H20963" s="281"/>
      <c r="I20963" s="223"/>
    </row>
    <row r="20964" spans="5:9" x14ac:dyDescent="0.25">
      <c r="E20964" s="225"/>
      <c r="G20964" s="281"/>
      <c r="H20964" s="281"/>
      <c r="I20964" s="223"/>
    </row>
    <row r="20965" spans="5:9" x14ac:dyDescent="0.25">
      <c r="E20965" s="225"/>
      <c r="G20965" s="281"/>
      <c r="H20965" s="281"/>
      <c r="I20965" s="223"/>
    </row>
    <row r="20966" spans="5:9" x14ac:dyDescent="0.25">
      <c r="E20966" s="225"/>
      <c r="G20966" s="281"/>
      <c r="H20966" s="281"/>
      <c r="I20966" s="223"/>
    </row>
    <row r="20967" spans="5:9" x14ac:dyDescent="0.25">
      <c r="E20967" s="225"/>
      <c r="G20967" s="281"/>
      <c r="H20967" s="281"/>
      <c r="I20967" s="223"/>
    </row>
    <row r="20968" spans="5:9" x14ac:dyDescent="0.25">
      <c r="E20968" s="225"/>
      <c r="G20968" s="281"/>
      <c r="H20968" s="281"/>
      <c r="I20968" s="223"/>
    </row>
    <row r="20969" spans="5:9" x14ac:dyDescent="0.25">
      <c r="E20969" s="225"/>
      <c r="G20969" s="281"/>
      <c r="H20969" s="281"/>
      <c r="I20969" s="223"/>
    </row>
    <row r="20970" spans="5:9" x14ac:dyDescent="0.25">
      <c r="E20970" s="225"/>
      <c r="G20970" s="281"/>
      <c r="H20970" s="281"/>
      <c r="I20970" s="223"/>
    </row>
    <row r="20971" spans="5:9" x14ac:dyDescent="0.25">
      <c r="E20971" s="225"/>
      <c r="G20971" s="281"/>
      <c r="H20971" s="281"/>
      <c r="I20971" s="223"/>
    </row>
    <row r="20972" spans="5:9" x14ac:dyDescent="0.25">
      <c r="E20972" s="225"/>
      <c r="G20972" s="281"/>
      <c r="H20972" s="281"/>
      <c r="I20972" s="223"/>
    </row>
    <row r="20973" spans="5:9" x14ac:dyDescent="0.25">
      <c r="E20973" s="225"/>
      <c r="G20973" s="281"/>
      <c r="H20973" s="281"/>
      <c r="I20973" s="223"/>
    </row>
    <row r="20974" spans="5:9" x14ac:dyDescent="0.25">
      <c r="E20974" s="225"/>
      <c r="G20974" s="281"/>
      <c r="H20974" s="281"/>
      <c r="I20974" s="223"/>
    </row>
    <row r="20975" spans="5:9" x14ac:dyDescent="0.25">
      <c r="E20975" s="225"/>
      <c r="G20975" s="281"/>
      <c r="H20975" s="281"/>
      <c r="I20975" s="223"/>
    </row>
    <row r="20976" spans="5:9" x14ac:dyDescent="0.25">
      <c r="E20976" s="225"/>
      <c r="G20976" s="281"/>
      <c r="H20976" s="281"/>
      <c r="I20976" s="223"/>
    </row>
    <row r="20977" spans="5:9" x14ac:dyDescent="0.25">
      <c r="E20977" s="225"/>
      <c r="G20977" s="281"/>
      <c r="H20977" s="281"/>
      <c r="I20977" s="223"/>
    </row>
    <row r="20978" spans="5:9" x14ac:dyDescent="0.25">
      <c r="E20978" s="225"/>
      <c r="G20978" s="281"/>
      <c r="H20978" s="281"/>
      <c r="I20978" s="223"/>
    </row>
    <row r="20979" spans="5:9" x14ac:dyDescent="0.25">
      <c r="E20979" s="225"/>
      <c r="G20979" s="281"/>
      <c r="H20979" s="281"/>
      <c r="I20979" s="223"/>
    </row>
    <row r="20980" spans="5:9" x14ac:dyDescent="0.25">
      <c r="E20980" s="225"/>
      <c r="G20980" s="281"/>
      <c r="H20980" s="281"/>
      <c r="I20980" s="223"/>
    </row>
    <row r="20981" spans="5:9" x14ac:dyDescent="0.25">
      <c r="E20981" s="225"/>
      <c r="G20981" s="281"/>
      <c r="H20981" s="281"/>
      <c r="I20981" s="223"/>
    </row>
    <row r="20982" spans="5:9" x14ac:dyDescent="0.25">
      <c r="E20982" s="225"/>
      <c r="G20982" s="281"/>
      <c r="H20982" s="281"/>
      <c r="I20982" s="223"/>
    </row>
    <row r="20983" spans="5:9" x14ac:dyDescent="0.25">
      <c r="E20983" s="225"/>
      <c r="G20983" s="281"/>
      <c r="H20983" s="281"/>
      <c r="I20983" s="223"/>
    </row>
    <row r="20984" spans="5:9" x14ac:dyDescent="0.25">
      <c r="E20984" s="225"/>
      <c r="G20984" s="281"/>
      <c r="H20984" s="281"/>
      <c r="I20984" s="223"/>
    </row>
    <row r="20985" spans="5:9" x14ac:dyDescent="0.25">
      <c r="E20985" s="225"/>
      <c r="G20985" s="281"/>
      <c r="H20985" s="281"/>
      <c r="I20985" s="223"/>
    </row>
    <row r="20986" spans="5:9" x14ac:dyDescent="0.25">
      <c r="E20986" s="225"/>
      <c r="G20986" s="281"/>
      <c r="H20986" s="281"/>
      <c r="I20986" s="223"/>
    </row>
    <row r="20987" spans="5:9" x14ac:dyDescent="0.25">
      <c r="E20987" s="225"/>
      <c r="G20987" s="281"/>
      <c r="H20987" s="281"/>
      <c r="I20987" s="223"/>
    </row>
    <row r="20988" spans="5:9" x14ac:dyDescent="0.25">
      <c r="E20988" s="225"/>
      <c r="G20988" s="281"/>
      <c r="H20988" s="281"/>
      <c r="I20988" s="223"/>
    </row>
    <row r="20989" spans="5:9" x14ac:dyDescent="0.25">
      <c r="E20989" s="225"/>
      <c r="G20989" s="281"/>
      <c r="H20989" s="281"/>
      <c r="I20989" s="223"/>
    </row>
    <row r="20990" spans="5:9" x14ac:dyDescent="0.25">
      <c r="E20990" s="225"/>
      <c r="G20990" s="281"/>
      <c r="H20990" s="281"/>
      <c r="I20990" s="223"/>
    </row>
    <row r="20991" spans="5:9" x14ac:dyDescent="0.25">
      <c r="E20991" s="225"/>
      <c r="G20991" s="281"/>
      <c r="H20991" s="281"/>
      <c r="I20991" s="223"/>
    </row>
    <row r="20992" spans="5:9" x14ac:dyDescent="0.25">
      <c r="E20992" s="225"/>
      <c r="G20992" s="281"/>
      <c r="H20992" s="281"/>
      <c r="I20992" s="223"/>
    </row>
    <row r="20993" spans="5:9" x14ac:dyDescent="0.25">
      <c r="E20993" s="225"/>
      <c r="G20993" s="281"/>
      <c r="H20993" s="281"/>
      <c r="I20993" s="223"/>
    </row>
    <row r="20994" spans="5:9" x14ac:dyDescent="0.25">
      <c r="E20994" s="225"/>
      <c r="G20994" s="281"/>
      <c r="H20994" s="281"/>
      <c r="I20994" s="223"/>
    </row>
    <row r="20995" spans="5:9" x14ac:dyDescent="0.25">
      <c r="E20995" s="225"/>
      <c r="G20995" s="281"/>
      <c r="H20995" s="281"/>
      <c r="I20995" s="223"/>
    </row>
    <row r="20996" spans="5:9" x14ac:dyDescent="0.25">
      <c r="E20996" s="225"/>
      <c r="G20996" s="281"/>
      <c r="H20996" s="281"/>
      <c r="I20996" s="223"/>
    </row>
    <row r="20997" spans="5:9" x14ac:dyDescent="0.25">
      <c r="E20997" s="225"/>
      <c r="G20997" s="281"/>
      <c r="H20997" s="281"/>
      <c r="I20997" s="223"/>
    </row>
    <row r="20998" spans="5:9" x14ac:dyDescent="0.25">
      <c r="E20998" s="225"/>
      <c r="G20998" s="281"/>
      <c r="H20998" s="281"/>
      <c r="I20998" s="223"/>
    </row>
    <row r="20999" spans="5:9" x14ac:dyDescent="0.25">
      <c r="E20999" s="225"/>
      <c r="G20999" s="281"/>
      <c r="H20999" s="281"/>
      <c r="I20999" s="223"/>
    </row>
    <row r="21000" spans="5:9" x14ac:dyDescent="0.25">
      <c r="E21000" s="225"/>
      <c r="G21000" s="281"/>
      <c r="H21000" s="281"/>
      <c r="I21000" s="223"/>
    </row>
    <row r="21001" spans="5:9" x14ac:dyDescent="0.25">
      <c r="E21001" s="225"/>
      <c r="G21001" s="281"/>
      <c r="H21001" s="281"/>
      <c r="I21001" s="223"/>
    </row>
    <row r="21002" spans="5:9" x14ac:dyDescent="0.25">
      <c r="E21002" s="225"/>
      <c r="G21002" s="281"/>
      <c r="H21002" s="281"/>
      <c r="I21002" s="223"/>
    </row>
    <row r="21003" spans="5:9" x14ac:dyDescent="0.25">
      <c r="E21003" s="225"/>
      <c r="G21003" s="281"/>
      <c r="H21003" s="281"/>
      <c r="I21003" s="223"/>
    </row>
    <row r="21004" spans="5:9" x14ac:dyDescent="0.25">
      <c r="E21004" s="225"/>
      <c r="G21004" s="281"/>
      <c r="H21004" s="281"/>
      <c r="I21004" s="223"/>
    </row>
    <row r="21005" spans="5:9" x14ac:dyDescent="0.25">
      <c r="E21005" s="225"/>
      <c r="G21005" s="281"/>
      <c r="H21005" s="281"/>
      <c r="I21005" s="223"/>
    </row>
    <row r="21006" spans="5:9" x14ac:dyDescent="0.25">
      <c r="E21006" s="225"/>
      <c r="G21006" s="281"/>
      <c r="H21006" s="281"/>
      <c r="I21006" s="223"/>
    </row>
    <row r="21007" spans="5:9" x14ac:dyDescent="0.25">
      <c r="E21007" s="225"/>
      <c r="G21007" s="281"/>
      <c r="H21007" s="281"/>
      <c r="I21007" s="223"/>
    </row>
    <row r="21008" spans="5:9" x14ac:dyDescent="0.25">
      <c r="E21008" s="225"/>
      <c r="G21008" s="281"/>
      <c r="H21008" s="281"/>
      <c r="I21008" s="223"/>
    </row>
    <row r="21009" spans="5:9" x14ac:dyDescent="0.25">
      <c r="E21009" s="225"/>
      <c r="G21009" s="281"/>
      <c r="H21009" s="281"/>
      <c r="I21009" s="223"/>
    </row>
    <row r="21010" spans="5:9" x14ac:dyDescent="0.25">
      <c r="E21010" s="225"/>
      <c r="G21010" s="281"/>
      <c r="H21010" s="281"/>
      <c r="I21010" s="223"/>
    </row>
    <row r="21011" spans="5:9" x14ac:dyDescent="0.25">
      <c r="E21011" s="225"/>
      <c r="G21011" s="281"/>
      <c r="H21011" s="281"/>
      <c r="I21011" s="223"/>
    </row>
    <row r="21012" spans="5:9" x14ac:dyDescent="0.25">
      <c r="E21012" s="225"/>
      <c r="G21012" s="281"/>
      <c r="H21012" s="281"/>
      <c r="I21012" s="223"/>
    </row>
    <row r="21013" spans="5:9" x14ac:dyDescent="0.25">
      <c r="E21013" s="225"/>
      <c r="G21013" s="281"/>
      <c r="H21013" s="281"/>
      <c r="I21013" s="223"/>
    </row>
    <row r="21014" spans="5:9" x14ac:dyDescent="0.25">
      <c r="E21014" s="225"/>
      <c r="G21014" s="281"/>
      <c r="H21014" s="281"/>
      <c r="I21014" s="223"/>
    </row>
    <row r="21015" spans="5:9" x14ac:dyDescent="0.25">
      <c r="E21015" s="225"/>
      <c r="G21015" s="281"/>
      <c r="H21015" s="281"/>
      <c r="I21015" s="223"/>
    </row>
    <row r="21016" spans="5:9" x14ac:dyDescent="0.25">
      <c r="E21016" s="225"/>
      <c r="G21016" s="281"/>
      <c r="H21016" s="281"/>
      <c r="I21016" s="223"/>
    </row>
    <row r="21017" spans="5:9" x14ac:dyDescent="0.25">
      <c r="E21017" s="225"/>
      <c r="G21017" s="281"/>
      <c r="H21017" s="281"/>
      <c r="I21017" s="223"/>
    </row>
    <row r="21018" spans="5:9" x14ac:dyDescent="0.25">
      <c r="E21018" s="225"/>
      <c r="G21018" s="281"/>
      <c r="H21018" s="281"/>
      <c r="I21018" s="223"/>
    </row>
    <row r="21019" spans="5:9" x14ac:dyDescent="0.25">
      <c r="E21019" s="225"/>
      <c r="G21019" s="281"/>
      <c r="H21019" s="281"/>
      <c r="I21019" s="223"/>
    </row>
    <row r="21020" spans="5:9" x14ac:dyDescent="0.25">
      <c r="E21020" s="225"/>
      <c r="G21020" s="281"/>
      <c r="H21020" s="281"/>
      <c r="I21020" s="223"/>
    </row>
    <row r="21021" spans="5:9" x14ac:dyDescent="0.25">
      <c r="E21021" s="225"/>
      <c r="G21021" s="281"/>
      <c r="H21021" s="281"/>
      <c r="I21021" s="223"/>
    </row>
    <row r="21022" spans="5:9" x14ac:dyDescent="0.25">
      <c r="E21022" s="225"/>
      <c r="G21022" s="281"/>
      <c r="H21022" s="281"/>
      <c r="I21022" s="223"/>
    </row>
    <row r="21023" spans="5:9" x14ac:dyDescent="0.25">
      <c r="E21023" s="225"/>
      <c r="G21023" s="281"/>
      <c r="H21023" s="281"/>
      <c r="I21023" s="223"/>
    </row>
    <row r="21024" spans="5:9" x14ac:dyDescent="0.25">
      <c r="E21024" s="225"/>
      <c r="G21024" s="281"/>
      <c r="H21024" s="281"/>
      <c r="I21024" s="223"/>
    </row>
    <row r="21025" spans="5:9" x14ac:dyDescent="0.25">
      <c r="E21025" s="225"/>
      <c r="G21025" s="281"/>
      <c r="H21025" s="281"/>
      <c r="I21025" s="223"/>
    </row>
    <row r="21026" spans="5:9" x14ac:dyDescent="0.25">
      <c r="E21026" s="225"/>
      <c r="G21026" s="281"/>
      <c r="H21026" s="281"/>
      <c r="I21026" s="223"/>
    </row>
    <row r="21027" spans="5:9" x14ac:dyDescent="0.25">
      <c r="E21027" s="225"/>
      <c r="G21027" s="281"/>
      <c r="H21027" s="281"/>
      <c r="I21027" s="223"/>
    </row>
    <row r="21028" spans="5:9" x14ac:dyDescent="0.25">
      <c r="E21028" s="225"/>
      <c r="G21028" s="281"/>
      <c r="H21028" s="281"/>
      <c r="I21028" s="223"/>
    </row>
    <row r="21029" spans="5:9" x14ac:dyDescent="0.25">
      <c r="E21029" s="225"/>
      <c r="G21029" s="281"/>
      <c r="H21029" s="281"/>
      <c r="I21029" s="223"/>
    </row>
    <row r="21030" spans="5:9" x14ac:dyDescent="0.25">
      <c r="E21030" s="225"/>
      <c r="G21030" s="281"/>
      <c r="H21030" s="281"/>
      <c r="I21030" s="223"/>
    </row>
    <row r="21031" spans="5:9" x14ac:dyDescent="0.25">
      <c r="E21031" s="225"/>
      <c r="G21031" s="281"/>
      <c r="H21031" s="281"/>
      <c r="I21031" s="223"/>
    </row>
    <row r="21032" spans="5:9" x14ac:dyDescent="0.25">
      <c r="E21032" s="225"/>
      <c r="G21032" s="281"/>
      <c r="H21032" s="281"/>
      <c r="I21032" s="223"/>
    </row>
    <row r="21033" spans="5:9" x14ac:dyDescent="0.25">
      <c r="E21033" s="225"/>
      <c r="G21033" s="281"/>
      <c r="H21033" s="281"/>
      <c r="I21033" s="223"/>
    </row>
    <row r="21034" spans="5:9" x14ac:dyDescent="0.25">
      <c r="E21034" s="225"/>
      <c r="G21034" s="281"/>
      <c r="H21034" s="281"/>
      <c r="I21034" s="223"/>
    </row>
    <row r="21035" spans="5:9" x14ac:dyDescent="0.25">
      <c r="E21035" s="225"/>
      <c r="G21035" s="281"/>
      <c r="H21035" s="281"/>
      <c r="I21035" s="223"/>
    </row>
    <row r="21036" spans="5:9" x14ac:dyDescent="0.25">
      <c r="E21036" s="225"/>
      <c r="G21036" s="281"/>
      <c r="H21036" s="281"/>
      <c r="I21036" s="223"/>
    </row>
    <row r="21037" spans="5:9" x14ac:dyDescent="0.25">
      <c r="E21037" s="225"/>
      <c r="G21037" s="281"/>
      <c r="H21037" s="281"/>
      <c r="I21037" s="223"/>
    </row>
    <row r="21038" spans="5:9" x14ac:dyDescent="0.25">
      <c r="E21038" s="225"/>
      <c r="G21038" s="281"/>
      <c r="H21038" s="281"/>
      <c r="I21038" s="223"/>
    </row>
    <row r="21039" spans="5:9" x14ac:dyDescent="0.25">
      <c r="E21039" s="225"/>
      <c r="G21039" s="281"/>
      <c r="H21039" s="281"/>
      <c r="I21039" s="223"/>
    </row>
    <row r="21040" spans="5:9" x14ac:dyDescent="0.25">
      <c r="E21040" s="225"/>
      <c r="G21040" s="281"/>
      <c r="H21040" s="281"/>
      <c r="I21040" s="223"/>
    </row>
    <row r="21041" spans="5:9" x14ac:dyDescent="0.25">
      <c r="E21041" s="225"/>
      <c r="G21041" s="281"/>
      <c r="H21041" s="281"/>
      <c r="I21041" s="223"/>
    </row>
    <row r="21042" spans="5:9" x14ac:dyDescent="0.25">
      <c r="E21042" s="225"/>
      <c r="G21042" s="281"/>
      <c r="H21042" s="281"/>
      <c r="I21042" s="223"/>
    </row>
    <row r="21043" spans="5:9" x14ac:dyDescent="0.25">
      <c r="E21043" s="225"/>
      <c r="G21043" s="281"/>
      <c r="H21043" s="281"/>
      <c r="I21043" s="223"/>
    </row>
    <row r="21044" spans="5:9" x14ac:dyDescent="0.25">
      <c r="E21044" s="225"/>
      <c r="G21044" s="281"/>
      <c r="H21044" s="281"/>
      <c r="I21044" s="223"/>
    </row>
    <row r="21045" spans="5:9" x14ac:dyDescent="0.25">
      <c r="E21045" s="225"/>
      <c r="G21045" s="281"/>
      <c r="H21045" s="281"/>
      <c r="I21045" s="223"/>
    </row>
    <row r="21046" spans="5:9" x14ac:dyDescent="0.25">
      <c r="E21046" s="225"/>
      <c r="G21046" s="281"/>
      <c r="H21046" s="281"/>
      <c r="I21046" s="223"/>
    </row>
    <row r="21047" spans="5:9" x14ac:dyDescent="0.25">
      <c r="E21047" s="225"/>
      <c r="G21047" s="281"/>
      <c r="H21047" s="281"/>
      <c r="I21047" s="223"/>
    </row>
    <row r="21048" spans="5:9" x14ac:dyDescent="0.25">
      <c r="E21048" s="225"/>
      <c r="G21048" s="281"/>
      <c r="H21048" s="281"/>
      <c r="I21048" s="223"/>
    </row>
    <row r="21049" spans="5:9" x14ac:dyDescent="0.25">
      <c r="E21049" s="225"/>
      <c r="G21049" s="281"/>
      <c r="H21049" s="281"/>
      <c r="I21049" s="223"/>
    </row>
    <row r="21050" spans="5:9" x14ac:dyDescent="0.25">
      <c r="E21050" s="225"/>
      <c r="G21050" s="281"/>
      <c r="H21050" s="281"/>
      <c r="I21050" s="223"/>
    </row>
    <row r="21051" spans="5:9" x14ac:dyDescent="0.25">
      <c r="E21051" s="225"/>
      <c r="G21051" s="281"/>
      <c r="H21051" s="281"/>
      <c r="I21051" s="223"/>
    </row>
    <row r="21052" spans="5:9" x14ac:dyDescent="0.25">
      <c r="E21052" s="225"/>
      <c r="G21052" s="281"/>
      <c r="H21052" s="281"/>
      <c r="I21052" s="223"/>
    </row>
    <row r="21053" spans="5:9" x14ac:dyDescent="0.25">
      <c r="E21053" s="225"/>
      <c r="G21053" s="281"/>
      <c r="H21053" s="281"/>
      <c r="I21053" s="223"/>
    </row>
    <row r="21054" spans="5:9" x14ac:dyDescent="0.25">
      <c r="E21054" s="225"/>
      <c r="G21054" s="281"/>
      <c r="H21054" s="281"/>
      <c r="I21054" s="223"/>
    </row>
    <row r="21055" spans="5:9" x14ac:dyDescent="0.25">
      <c r="E21055" s="225"/>
      <c r="G21055" s="281"/>
      <c r="H21055" s="281"/>
      <c r="I21055" s="223"/>
    </row>
    <row r="21056" spans="5:9" x14ac:dyDescent="0.25">
      <c r="E21056" s="225"/>
      <c r="G21056" s="281"/>
      <c r="H21056" s="281"/>
      <c r="I21056" s="223"/>
    </row>
    <row r="21057" spans="5:9" x14ac:dyDescent="0.25">
      <c r="E21057" s="225"/>
      <c r="G21057" s="281"/>
      <c r="H21057" s="281"/>
      <c r="I21057" s="223"/>
    </row>
    <row r="21058" spans="5:9" x14ac:dyDescent="0.25">
      <c r="E21058" s="225"/>
      <c r="G21058" s="281"/>
      <c r="H21058" s="281"/>
      <c r="I21058" s="223"/>
    </row>
    <row r="21059" spans="5:9" x14ac:dyDescent="0.25">
      <c r="E21059" s="225"/>
      <c r="G21059" s="281"/>
      <c r="H21059" s="281"/>
      <c r="I21059" s="223"/>
    </row>
    <row r="21060" spans="5:9" x14ac:dyDescent="0.25">
      <c r="E21060" s="225"/>
      <c r="G21060" s="281"/>
      <c r="H21060" s="281"/>
      <c r="I21060" s="223"/>
    </row>
    <row r="21061" spans="5:9" x14ac:dyDescent="0.25">
      <c r="E21061" s="225"/>
      <c r="G21061" s="281"/>
      <c r="H21061" s="281"/>
      <c r="I21061" s="223"/>
    </row>
    <row r="21062" spans="5:9" x14ac:dyDescent="0.25">
      <c r="E21062" s="225"/>
      <c r="G21062" s="281"/>
      <c r="H21062" s="281"/>
      <c r="I21062" s="223"/>
    </row>
    <row r="21063" spans="5:9" x14ac:dyDescent="0.25">
      <c r="E21063" s="225"/>
      <c r="G21063" s="281"/>
      <c r="H21063" s="281"/>
      <c r="I21063" s="223"/>
    </row>
    <row r="21064" spans="5:9" x14ac:dyDescent="0.25">
      <c r="E21064" s="225"/>
      <c r="G21064" s="281"/>
      <c r="H21064" s="281"/>
      <c r="I21064" s="223"/>
    </row>
    <row r="21065" spans="5:9" x14ac:dyDescent="0.25">
      <c r="E21065" s="225"/>
      <c r="G21065" s="281"/>
      <c r="H21065" s="281"/>
      <c r="I21065" s="223"/>
    </row>
    <row r="21066" spans="5:9" x14ac:dyDescent="0.25">
      <c r="E21066" s="225"/>
      <c r="G21066" s="281"/>
      <c r="H21066" s="281"/>
      <c r="I21066" s="223"/>
    </row>
    <row r="21067" spans="5:9" x14ac:dyDescent="0.25">
      <c r="E21067" s="225"/>
      <c r="G21067" s="281"/>
      <c r="H21067" s="281"/>
      <c r="I21067" s="223"/>
    </row>
    <row r="21068" spans="5:9" x14ac:dyDescent="0.25">
      <c r="E21068" s="225"/>
      <c r="G21068" s="281"/>
      <c r="H21068" s="281"/>
      <c r="I21068" s="223"/>
    </row>
    <row r="21069" spans="5:9" x14ac:dyDescent="0.25">
      <c r="E21069" s="225"/>
      <c r="G21069" s="281"/>
      <c r="H21069" s="281"/>
      <c r="I21069" s="223"/>
    </row>
    <row r="21070" spans="5:9" x14ac:dyDescent="0.25">
      <c r="E21070" s="225"/>
      <c r="G21070" s="281"/>
      <c r="H21070" s="281"/>
      <c r="I21070" s="223"/>
    </row>
    <row r="21071" spans="5:9" x14ac:dyDescent="0.25">
      <c r="E21071" s="225"/>
      <c r="G21071" s="281"/>
      <c r="H21071" s="281"/>
      <c r="I21071" s="223"/>
    </row>
    <row r="21072" spans="5:9" x14ac:dyDescent="0.25">
      <c r="E21072" s="225"/>
      <c r="G21072" s="281"/>
      <c r="H21072" s="281"/>
      <c r="I21072" s="223"/>
    </row>
    <row r="21073" spans="5:9" x14ac:dyDescent="0.25">
      <c r="E21073" s="225"/>
      <c r="G21073" s="281"/>
      <c r="H21073" s="281"/>
      <c r="I21073" s="223"/>
    </row>
    <row r="21074" spans="5:9" x14ac:dyDescent="0.25">
      <c r="E21074" s="225"/>
      <c r="G21074" s="281"/>
      <c r="H21074" s="281"/>
      <c r="I21074" s="223"/>
    </row>
    <row r="21075" spans="5:9" x14ac:dyDescent="0.25">
      <c r="E21075" s="225"/>
      <c r="G21075" s="281"/>
      <c r="H21075" s="281"/>
      <c r="I21075" s="223"/>
    </row>
    <row r="21076" spans="5:9" x14ac:dyDescent="0.25">
      <c r="E21076" s="225"/>
      <c r="G21076" s="281"/>
      <c r="H21076" s="281"/>
      <c r="I21076" s="223"/>
    </row>
    <row r="21077" spans="5:9" x14ac:dyDescent="0.25">
      <c r="E21077" s="225"/>
      <c r="G21077" s="281"/>
      <c r="H21077" s="281"/>
      <c r="I21077" s="223"/>
    </row>
    <row r="21078" spans="5:9" x14ac:dyDescent="0.25">
      <c r="E21078" s="225"/>
      <c r="G21078" s="281"/>
      <c r="H21078" s="281"/>
      <c r="I21078" s="223"/>
    </row>
    <row r="21079" spans="5:9" x14ac:dyDescent="0.25">
      <c r="E21079" s="225"/>
      <c r="G21079" s="281"/>
      <c r="H21079" s="281"/>
      <c r="I21079" s="223"/>
    </row>
    <row r="21080" spans="5:9" x14ac:dyDescent="0.25">
      <c r="E21080" s="225"/>
      <c r="G21080" s="281"/>
      <c r="H21080" s="281"/>
      <c r="I21080" s="223"/>
    </row>
    <row r="21081" spans="5:9" x14ac:dyDescent="0.25">
      <c r="E21081" s="225"/>
      <c r="G21081" s="281"/>
      <c r="H21081" s="281"/>
      <c r="I21081" s="223"/>
    </row>
    <row r="21082" spans="5:9" x14ac:dyDescent="0.25">
      <c r="E21082" s="225"/>
      <c r="G21082" s="281"/>
      <c r="H21082" s="281"/>
      <c r="I21082" s="223"/>
    </row>
    <row r="21083" spans="5:9" x14ac:dyDescent="0.25">
      <c r="E21083" s="225"/>
      <c r="G21083" s="281"/>
      <c r="H21083" s="281"/>
      <c r="I21083" s="223"/>
    </row>
    <row r="21084" spans="5:9" x14ac:dyDescent="0.25">
      <c r="E21084" s="225"/>
      <c r="G21084" s="281"/>
      <c r="H21084" s="281"/>
      <c r="I21084" s="223"/>
    </row>
    <row r="21085" spans="5:9" x14ac:dyDescent="0.25">
      <c r="E21085" s="225"/>
      <c r="G21085" s="281"/>
      <c r="H21085" s="281"/>
      <c r="I21085" s="223"/>
    </row>
    <row r="21086" spans="5:9" x14ac:dyDescent="0.25">
      <c r="E21086" s="225"/>
      <c r="G21086" s="281"/>
      <c r="H21086" s="281"/>
      <c r="I21086" s="223"/>
    </row>
    <row r="21087" spans="5:9" x14ac:dyDescent="0.25">
      <c r="E21087" s="225"/>
      <c r="G21087" s="281"/>
      <c r="H21087" s="281"/>
      <c r="I21087" s="223"/>
    </row>
    <row r="21088" spans="5:9" x14ac:dyDescent="0.25">
      <c r="E21088" s="225"/>
      <c r="G21088" s="281"/>
      <c r="H21088" s="281"/>
      <c r="I21088" s="223"/>
    </row>
    <row r="21089" spans="5:9" x14ac:dyDescent="0.25">
      <c r="E21089" s="225"/>
      <c r="G21089" s="281"/>
      <c r="H21089" s="281"/>
      <c r="I21089" s="223"/>
    </row>
    <row r="21090" spans="5:9" x14ac:dyDescent="0.25">
      <c r="E21090" s="225"/>
      <c r="G21090" s="281"/>
      <c r="H21090" s="281"/>
      <c r="I21090" s="223"/>
    </row>
    <row r="21091" spans="5:9" x14ac:dyDescent="0.25">
      <c r="E21091" s="225"/>
      <c r="G21091" s="281"/>
      <c r="H21091" s="281"/>
      <c r="I21091" s="223"/>
    </row>
    <row r="21092" spans="5:9" x14ac:dyDescent="0.25">
      <c r="E21092" s="225"/>
      <c r="G21092" s="281"/>
      <c r="H21092" s="281"/>
      <c r="I21092" s="223"/>
    </row>
    <row r="21093" spans="5:9" x14ac:dyDescent="0.25">
      <c r="E21093" s="225"/>
      <c r="G21093" s="281"/>
      <c r="H21093" s="281"/>
      <c r="I21093" s="223"/>
    </row>
    <row r="21094" spans="5:9" x14ac:dyDescent="0.25">
      <c r="E21094" s="225"/>
      <c r="G21094" s="281"/>
      <c r="H21094" s="281"/>
      <c r="I21094" s="223"/>
    </row>
    <row r="21095" spans="5:9" x14ac:dyDescent="0.25">
      <c r="E21095" s="225"/>
      <c r="G21095" s="281"/>
      <c r="H21095" s="281"/>
      <c r="I21095" s="223"/>
    </row>
    <row r="21096" spans="5:9" x14ac:dyDescent="0.25">
      <c r="E21096" s="225"/>
      <c r="G21096" s="281"/>
      <c r="H21096" s="281"/>
      <c r="I21096" s="223"/>
    </row>
    <row r="21097" spans="5:9" x14ac:dyDescent="0.25">
      <c r="E21097" s="225"/>
      <c r="G21097" s="281"/>
      <c r="H21097" s="281"/>
      <c r="I21097" s="223"/>
    </row>
    <row r="21098" spans="5:9" x14ac:dyDescent="0.25">
      <c r="E21098" s="225"/>
      <c r="G21098" s="281"/>
      <c r="H21098" s="281"/>
      <c r="I21098" s="223"/>
    </row>
    <row r="21099" spans="5:9" x14ac:dyDescent="0.25">
      <c r="E21099" s="225"/>
      <c r="G21099" s="281"/>
      <c r="H21099" s="281"/>
      <c r="I21099" s="223"/>
    </row>
    <row r="21100" spans="5:9" x14ac:dyDescent="0.25">
      <c r="E21100" s="225"/>
      <c r="G21100" s="281"/>
      <c r="H21100" s="281"/>
      <c r="I21100" s="223"/>
    </row>
    <row r="21101" spans="5:9" x14ac:dyDescent="0.25">
      <c r="E21101" s="225"/>
      <c r="G21101" s="281"/>
      <c r="H21101" s="281"/>
      <c r="I21101" s="223"/>
    </row>
    <row r="21102" spans="5:9" x14ac:dyDescent="0.25">
      <c r="E21102" s="225"/>
      <c r="G21102" s="281"/>
      <c r="H21102" s="281"/>
      <c r="I21102" s="223"/>
    </row>
    <row r="21103" spans="5:9" x14ac:dyDescent="0.25">
      <c r="E21103" s="225"/>
      <c r="G21103" s="281"/>
      <c r="H21103" s="281"/>
      <c r="I21103" s="223"/>
    </row>
    <row r="21104" spans="5:9" x14ac:dyDescent="0.25">
      <c r="E21104" s="225"/>
      <c r="G21104" s="281"/>
      <c r="H21104" s="281"/>
      <c r="I21104" s="223"/>
    </row>
    <row r="21105" spans="5:9" x14ac:dyDescent="0.25">
      <c r="E21105" s="225"/>
      <c r="G21105" s="281"/>
      <c r="H21105" s="281"/>
      <c r="I21105" s="223"/>
    </row>
    <row r="21106" spans="5:9" x14ac:dyDescent="0.25">
      <c r="E21106" s="225"/>
      <c r="G21106" s="281"/>
      <c r="H21106" s="281"/>
      <c r="I21106" s="223"/>
    </row>
    <row r="21107" spans="5:9" x14ac:dyDescent="0.25">
      <c r="E21107" s="225"/>
      <c r="G21107" s="281"/>
      <c r="H21107" s="281"/>
      <c r="I21107" s="223"/>
    </row>
    <row r="21108" spans="5:9" x14ac:dyDescent="0.25">
      <c r="E21108" s="225"/>
      <c r="G21108" s="281"/>
      <c r="H21108" s="281"/>
      <c r="I21108" s="223"/>
    </row>
    <row r="21109" spans="5:9" x14ac:dyDescent="0.25">
      <c r="E21109" s="225"/>
      <c r="G21109" s="281"/>
      <c r="H21109" s="281"/>
      <c r="I21109" s="223"/>
    </row>
    <row r="21110" spans="5:9" x14ac:dyDescent="0.25">
      <c r="E21110" s="225"/>
      <c r="G21110" s="281"/>
      <c r="H21110" s="281"/>
      <c r="I21110" s="223"/>
    </row>
    <row r="21111" spans="5:9" x14ac:dyDescent="0.25">
      <c r="E21111" s="225"/>
      <c r="G21111" s="281"/>
      <c r="H21111" s="281"/>
      <c r="I21111" s="223"/>
    </row>
    <row r="21112" spans="5:9" x14ac:dyDescent="0.25">
      <c r="E21112" s="225"/>
      <c r="G21112" s="281"/>
      <c r="H21112" s="281"/>
      <c r="I21112" s="223"/>
    </row>
    <row r="21113" spans="5:9" x14ac:dyDescent="0.25">
      <c r="E21113" s="225"/>
      <c r="G21113" s="281"/>
      <c r="H21113" s="281"/>
      <c r="I21113" s="223"/>
    </row>
    <row r="21114" spans="5:9" x14ac:dyDescent="0.25">
      <c r="E21114" s="225"/>
      <c r="G21114" s="281"/>
      <c r="H21114" s="281"/>
      <c r="I21114" s="223"/>
    </row>
    <row r="21115" spans="5:9" x14ac:dyDescent="0.25">
      <c r="E21115" s="225"/>
      <c r="G21115" s="281"/>
      <c r="H21115" s="281"/>
      <c r="I21115" s="223"/>
    </row>
    <row r="21116" spans="5:9" x14ac:dyDescent="0.25">
      <c r="E21116" s="225"/>
      <c r="G21116" s="281"/>
      <c r="H21116" s="281"/>
      <c r="I21116" s="223"/>
    </row>
    <row r="21117" spans="5:9" x14ac:dyDescent="0.25">
      <c r="E21117" s="225"/>
      <c r="G21117" s="281"/>
      <c r="H21117" s="281"/>
      <c r="I21117" s="223"/>
    </row>
    <row r="21118" spans="5:9" x14ac:dyDescent="0.25">
      <c r="E21118" s="225"/>
      <c r="G21118" s="281"/>
      <c r="H21118" s="281"/>
      <c r="I21118" s="223"/>
    </row>
    <row r="21119" spans="5:9" x14ac:dyDescent="0.25">
      <c r="E21119" s="225"/>
      <c r="G21119" s="281"/>
      <c r="H21119" s="281"/>
      <c r="I21119" s="223"/>
    </row>
    <row r="21120" spans="5:9" x14ac:dyDescent="0.25">
      <c r="E21120" s="225"/>
      <c r="G21120" s="281"/>
      <c r="H21120" s="281"/>
      <c r="I21120" s="223"/>
    </row>
    <row r="21121" spans="5:9" x14ac:dyDescent="0.25">
      <c r="E21121" s="225"/>
      <c r="G21121" s="281"/>
      <c r="H21121" s="281"/>
      <c r="I21121" s="223"/>
    </row>
    <row r="21122" spans="5:9" x14ac:dyDescent="0.25">
      <c r="E21122" s="225"/>
      <c r="G21122" s="281"/>
      <c r="H21122" s="281"/>
      <c r="I21122" s="223"/>
    </row>
    <row r="21123" spans="5:9" x14ac:dyDescent="0.25">
      <c r="E21123" s="225"/>
      <c r="G21123" s="281"/>
      <c r="H21123" s="281"/>
      <c r="I21123" s="223"/>
    </row>
    <row r="21124" spans="5:9" x14ac:dyDescent="0.25">
      <c r="E21124" s="225"/>
      <c r="G21124" s="281"/>
      <c r="H21124" s="281"/>
      <c r="I21124" s="223"/>
    </row>
    <row r="21125" spans="5:9" x14ac:dyDescent="0.25">
      <c r="E21125" s="225"/>
      <c r="G21125" s="281"/>
      <c r="H21125" s="281"/>
      <c r="I21125" s="223"/>
    </row>
    <row r="21126" spans="5:9" x14ac:dyDescent="0.25">
      <c r="E21126" s="225"/>
      <c r="G21126" s="281"/>
      <c r="H21126" s="281"/>
      <c r="I21126" s="223"/>
    </row>
    <row r="21127" spans="5:9" x14ac:dyDescent="0.25">
      <c r="E21127" s="225"/>
      <c r="G21127" s="281"/>
      <c r="H21127" s="281"/>
      <c r="I21127" s="223"/>
    </row>
    <row r="21128" spans="5:9" x14ac:dyDescent="0.25">
      <c r="E21128" s="225"/>
      <c r="G21128" s="281"/>
      <c r="H21128" s="281"/>
      <c r="I21128" s="223"/>
    </row>
    <row r="21129" spans="5:9" x14ac:dyDescent="0.25">
      <c r="E21129" s="225"/>
      <c r="G21129" s="281"/>
      <c r="H21129" s="281"/>
      <c r="I21129" s="223"/>
    </row>
    <row r="21130" spans="5:9" x14ac:dyDescent="0.25">
      <c r="E21130" s="225"/>
      <c r="G21130" s="281"/>
      <c r="H21130" s="281"/>
      <c r="I21130" s="223"/>
    </row>
    <row r="21131" spans="5:9" x14ac:dyDescent="0.25">
      <c r="E21131" s="225"/>
      <c r="G21131" s="281"/>
      <c r="H21131" s="281"/>
      <c r="I21131" s="223"/>
    </row>
    <row r="21132" spans="5:9" x14ac:dyDescent="0.25">
      <c r="E21132" s="225"/>
      <c r="G21132" s="281"/>
      <c r="H21132" s="281"/>
      <c r="I21132" s="223"/>
    </row>
    <row r="21133" spans="5:9" x14ac:dyDescent="0.25">
      <c r="E21133" s="225"/>
      <c r="G21133" s="281"/>
      <c r="H21133" s="281"/>
      <c r="I21133" s="223"/>
    </row>
    <row r="21134" spans="5:9" x14ac:dyDescent="0.25">
      <c r="E21134" s="225"/>
      <c r="G21134" s="281"/>
      <c r="H21134" s="281"/>
      <c r="I21134" s="223"/>
    </row>
    <row r="21135" spans="5:9" x14ac:dyDescent="0.25">
      <c r="E21135" s="225"/>
      <c r="G21135" s="281"/>
      <c r="H21135" s="281"/>
      <c r="I21135" s="223"/>
    </row>
    <row r="21136" spans="5:9" x14ac:dyDescent="0.25">
      <c r="E21136" s="225"/>
      <c r="G21136" s="281"/>
      <c r="H21136" s="281"/>
      <c r="I21136" s="223"/>
    </row>
    <row r="21137" spans="5:9" x14ac:dyDescent="0.25">
      <c r="E21137" s="225"/>
      <c r="G21137" s="281"/>
      <c r="H21137" s="281"/>
      <c r="I21137" s="223"/>
    </row>
    <row r="21138" spans="5:9" x14ac:dyDescent="0.25">
      <c r="E21138" s="225"/>
      <c r="G21138" s="281"/>
      <c r="H21138" s="281"/>
      <c r="I21138" s="223"/>
    </row>
    <row r="21139" spans="5:9" x14ac:dyDescent="0.25">
      <c r="E21139" s="225"/>
      <c r="G21139" s="281"/>
      <c r="H21139" s="281"/>
      <c r="I21139" s="223"/>
    </row>
    <row r="21140" spans="5:9" x14ac:dyDescent="0.25">
      <c r="E21140" s="225"/>
      <c r="G21140" s="281"/>
      <c r="H21140" s="281"/>
      <c r="I21140" s="223"/>
    </row>
    <row r="21141" spans="5:9" x14ac:dyDescent="0.25">
      <c r="E21141" s="225"/>
      <c r="G21141" s="281"/>
      <c r="H21141" s="281"/>
      <c r="I21141" s="223"/>
    </row>
    <row r="21142" spans="5:9" x14ac:dyDescent="0.25">
      <c r="E21142" s="225"/>
      <c r="G21142" s="281"/>
      <c r="H21142" s="281"/>
      <c r="I21142" s="223"/>
    </row>
    <row r="21143" spans="5:9" x14ac:dyDescent="0.25">
      <c r="E21143" s="225"/>
      <c r="G21143" s="281"/>
      <c r="H21143" s="281"/>
      <c r="I21143" s="223"/>
    </row>
    <row r="21144" spans="5:9" x14ac:dyDescent="0.25">
      <c r="E21144" s="225"/>
      <c r="G21144" s="281"/>
      <c r="H21144" s="281"/>
      <c r="I21144" s="223"/>
    </row>
    <row r="21145" spans="5:9" x14ac:dyDescent="0.25">
      <c r="E21145" s="225"/>
      <c r="G21145" s="281"/>
      <c r="H21145" s="281"/>
      <c r="I21145" s="223"/>
    </row>
    <row r="21146" spans="5:9" x14ac:dyDescent="0.25">
      <c r="E21146" s="225"/>
      <c r="G21146" s="281"/>
      <c r="H21146" s="281"/>
      <c r="I21146" s="223"/>
    </row>
    <row r="21147" spans="5:9" x14ac:dyDescent="0.25">
      <c r="E21147" s="225"/>
      <c r="G21147" s="281"/>
      <c r="H21147" s="281"/>
      <c r="I21147" s="223"/>
    </row>
    <row r="21148" spans="5:9" x14ac:dyDescent="0.25">
      <c r="E21148" s="225"/>
      <c r="G21148" s="281"/>
      <c r="H21148" s="281"/>
      <c r="I21148" s="223"/>
    </row>
    <row r="21149" spans="5:9" x14ac:dyDescent="0.25">
      <c r="E21149" s="225"/>
      <c r="G21149" s="281"/>
      <c r="H21149" s="281"/>
      <c r="I21149" s="223"/>
    </row>
    <row r="21150" spans="5:9" x14ac:dyDescent="0.25">
      <c r="E21150" s="225"/>
      <c r="G21150" s="281"/>
      <c r="H21150" s="281"/>
      <c r="I21150" s="223"/>
    </row>
    <row r="21151" spans="5:9" x14ac:dyDescent="0.25">
      <c r="E21151" s="225"/>
      <c r="G21151" s="281"/>
      <c r="H21151" s="281"/>
      <c r="I21151" s="223"/>
    </row>
    <row r="21152" spans="5:9" x14ac:dyDescent="0.25">
      <c r="E21152" s="225"/>
      <c r="G21152" s="281"/>
      <c r="H21152" s="281"/>
      <c r="I21152" s="223"/>
    </row>
    <row r="21153" spans="5:9" x14ac:dyDescent="0.25">
      <c r="E21153" s="225"/>
      <c r="G21153" s="281"/>
      <c r="H21153" s="281"/>
      <c r="I21153" s="223"/>
    </row>
    <row r="21154" spans="5:9" x14ac:dyDescent="0.25">
      <c r="E21154" s="225"/>
      <c r="G21154" s="281"/>
      <c r="H21154" s="281"/>
      <c r="I21154" s="223"/>
    </row>
    <row r="21155" spans="5:9" x14ac:dyDescent="0.25">
      <c r="E21155" s="225"/>
      <c r="G21155" s="281"/>
      <c r="H21155" s="281"/>
      <c r="I21155" s="223"/>
    </row>
    <row r="21156" spans="5:9" x14ac:dyDescent="0.25">
      <c r="E21156" s="225"/>
      <c r="G21156" s="281"/>
      <c r="H21156" s="281"/>
      <c r="I21156" s="223"/>
    </row>
    <row r="21157" spans="5:9" x14ac:dyDescent="0.25">
      <c r="E21157" s="225"/>
      <c r="G21157" s="281"/>
      <c r="H21157" s="281"/>
      <c r="I21157" s="223"/>
    </row>
    <row r="21158" spans="5:9" x14ac:dyDescent="0.25">
      <c r="E21158" s="225"/>
      <c r="G21158" s="281"/>
      <c r="H21158" s="281"/>
      <c r="I21158" s="223"/>
    </row>
    <row r="21159" spans="5:9" x14ac:dyDescent="0.25">
      <c r="E21159" s="225"/>
      <c r="G21159" s="281"/>
      <c r="H21159" s="281"/>
      <c r="I21159" s="223"/>
    </row>
    <row r="21160" spans="5:9" x14ac:dyDescent="0.25">
      <c r="E21160" s="225"/>
      <c r="G21160" s="281"/>
      <c r="H21160" s="281"/>
      <c r="I21160" s="223"/>
    </row>
    <row r="21161" spans="5:9" x14ac:dyDescent="0.25">
      <c r="E21161" s="225"/>
      <c r="G21161" s="281"/>
      <c r="H21161" s="281"/>
      <c r="I21161" s="223"/>
    </row>
    <row r="21162" spans="5:9" x14ac:dyDescent="0.25">
      <c r="E21162" s="225"/>
      <c r="G21162" s="281"/>
      <c r="H21162" s="281"/>
      <c r="I21162" s="223"/>
    </row>
    <row r="21163" spans="5:9" x14ac:dyDescent="0.25">
      <c r="E21163" s="225"/>
      <c r="G21163" s="281"/>
      <c r="H21163" s="281"/>
      <c r="I21163" s="223"/>
    </row>
    <row r="21164" spans="5:9" x14ac:dyDescent="0.25">
      <c r="E21164" s="225"/>
      <c r="G21164" s="281"/>
      <c r="H21164" s="281"/>
      <c r="I21164" s="223"/>
    </row>
    <row r="21165" spans="5:9" x14ac:dyDescent="0.25">
      <c r="E21165" s="225"/>
      <c r="G21165" s="281"/>
      <c r="H21165" s="281"/>
      <c r="I21165" s="223"/>
    </row>
    <row r="21166" spans="5:9" x14ac:dyDescent="0.25">
      <c r="E21166" s="225"/>
      <c r="G21166" s="281"/>
      <c r="H21166" s="281"/>
      <c r="I21166" s="223"/>
    </row>
    <row r="21167" spans="5:9" x14ac:dyDescent="0.25">
      <c r="E21167" s="225"/>
      <c r="G21167" s="281"/>
      <c r="H21167" s="281"/>
      <c r="I21167" s="223"/>
    </row>
    <row r="21168" spans="5:9" x14ac:dyDescent="0.25">
      <c r="E21168" s="225"/>
      <c r="G21168" s="281"/>
      <c r="H21168" s="281"/>
      <c r="I21168" s="223"/>
    </row>
    <row r="21169" spans="5:9" x14ac:dyDescent="0.25">
      <c r="E21169" s="225"/>
      <c r="G21169" s="281"/>
      <c r="H21169" s="281"/>
      <c r="I21169" s="223"/>
    </row>
    <row r="21170" spans="5:9" x14ac:dyDescent="0.25">
      <c r="E21170" s="225"/>
      <c r="G21170" s="281"/>
      <c r="H21170" s="281"/>
      <c r="I21170" s="223"/>
    </row>
    <row r="21171" spans="5:9" x14ac:dyDescent="0.25">
      <c r="E21171" s="225"/>
      <c r="G21171" s="281"/>
      <c r="H21171" s="281"/>
      <c r="I21171" s="223"/>
    </row>
    <row r="21172" spans="5:9" x14ac:dyDescent="0.25">
      <c r="E21172" s="225"/>
      <c r="G21172" s="281"/>
      <c r="H21172" s="281"/>
      <c r="I21172" s="223"/>
    </row>
    <row r="21173" spans="5:9" x14ac:dyDescent="0.25">
      <c r="E21173" s="225"/>
      <c r="G21173" s="281"/>
      <c r="H21173" s="281"/>
      <c r="I21173" s="223"/>
    </row>
    <row r="21174" spans="5:9" x14ac:dyDescent="0.25">
      <c r="E21174" s="225"/>
      <c r="G21174" s="281"/>
      <c r="H21174" s="281"/>
      <c r="I21174" s="223"/>
    </row>
    <row r="21175" spans="5:9" x14ac:dyDescent="0.25">
      <c r="E21175" s="225"/>
      <c r="G21175" s="281"/>
      <c r="H21175" s="281"/>
      <c r="I21175" s="223"/>
    </row>
    <row r="21176" spans="5:9" x14ac:dyDescent="0.25">
      <c r="E21176" s="225"/>
      <c r="G21176" s="281"/>
      <c r="H21176" s="281"/>
      <c r="I21176" s="223"/>
    </row>
    <row r="21177" spans="5:9" x14ac:dyDescent="0.25">
      <c r="E21177" s="225"/>
      <c r="G21177" s="281"/>
      <c r="H21177" s="281"/>
      <c r="I21177" s="223"/>
    </row>
    <row r="21178" spans="5:9" x14ac:dyDescent="0.25">
      <c r="E21178" s="225"/>
      <c r="G21178" s="281"/>
      <c r="H21178" s="281"/>
      <c r="I21178" s="223"/>
    </row>
    <row r="21179" spans="5:9" x14ac:dyDescent="0.25">
      <c r="E21179" s="225"/>
      <c r="G21179" s="281"/>
      <c r="H21179" s="281"/>
      <c r="I21179" s="223"/>
    </row>
    <row r="21180" spans="5:9" x14ac:dyDescent="0.25">
      <c r="E21180" s="225"/>
      <c r="G21180" s="281"/>
      <c r="H21180" s="281"/>
      <c r="I21180" s="223"/>
    </row>
    <row r="21181" spans="5:9" x14ac:dyDescent="0.25">
      <c r="E21181" s="225"/>
      <c r="G21181" s="281"/>
      <c r="H21181" s="281"/>
      <c r="I21181" s="223"/>
    </row>
    <row r="21182" spans="5:9" x14ac:dyDescent="0.25">
      <c r="E21182" s="225"/>
      <c r="G21182" s="281"/>
      <c r="H21182" s="281"/>
      <c r="I21182" s="223"/>
    </row>
    <row r="21183" spans="5:9" x14ac:dyDescent="0.25">
      <c r="E21183" s="225"/>
      <c r="G21183" s="281"/>
      <c r="H21183" s="281"/>
      <c r="I21183" s="223"/>
    </row>
    <row r="21184" spans="5:9" x14ac:dyDescent="0.25">
      <c r="E21184" s="225"/>
      <c r="G21184" s="281"/>
      <c r="H21184" s="281"/>
      <c r="I21184" s="223"/>
    </row>
    <row r="21185" spans="5:9" x14ac:dyDescent="0.25">
      <c r="E21185" s="225"/>
      <c r="G21185" s="281"/>
      <c r="H21185" s="281"/>
      <c r="I21185" s="223"/>
    </row>
    <row r="21186" spans="5:9" x14ac:dyDescent="0.25">
      <c r="E21186" s="225"/>
      <c r="G21186" s="281"/>
      <c r="H21186" s="281"/>
      <c r="I21186" s="223"/>
    </row>
    <row r="21187" spans="5:9" x14ac:dyDescent="0.25">
      <c r="E21187" s="225"/>
      <c r="G21187" s="281"/>
      <c r="H21187" s="281"/>
      <c r="I21187" s="223"/>
    </row>
    <row r="21188" spans="5:9" x14ac:dyDescent="0.25">
      <c r="E21188" s="225"/>
      <c r="G21188" s="281"/>
      <c r="H21188" s="281"/>
      <c r="I21188" s="223"/>
    </row>
    <row r="21189" spans="5:9" x14ac:dyDescent="0.25">
      <c r="E21189" s="225"/>
      <c r="G21189" s="281"/>
      <c r="H21189" s="281"/>
      <c r="I21189" s="223"/>
    </row>
    <row r="21190" spans="5:9" x14ac:dyDescent="0.25">
      <c r="E21190" s="225"/>
      <c r="G21190" s="281"/>
      <c r="H21190" s="281"/>
      <c r="I21190" s="223"/>
    </row>
    <row r="21191" spans="5:9" x14ac:dyDescent="0.25">
      <c r="E21191" s="225"/>
      <c r="G21191" s="281"/>
      <c r="H21191" s="281"/>
      <c r="I21191" s="223"/>
    </row>
    <row r="21192" spans="5:9" x14ac:dyDescent="0.25">
      <c r="E21192" s="225"/>
      <c r="G21192" s="281"/>
      <c r="H21192" s="281"/>
      <c r="I21192" s="223"/>
    </row>
    <row r="21193" spans="5:9" x14ac:dyDescent="0.25">
      <c r="E21193" s="225"/>
      <c r="G21193" s="281"/>
      <c r="H21193" s="281"/>
      <c r="I21193" s="223"/>
    </row>
    <row r="21194" spans="5:9" x14ac:dyDescent="0.25">
      <c r="E21194" s="225"/>
      <c r="G21194" s="281"/>
      <c r="H21194" s="281"/>
      <c r="I21194" s="223"/>
    </row>
    <row r="21195" spans="5:9" x14ac:dyDescent="0.25">
      <c r="E21195" s="225"/>
      <c r="G21195" s="281"/>
      <c r="H21195" s="281"/>
      <c r="I21195" s="223"/>
    </row>
    <row r="21196" spans="5:9" x14ac:dyDescent="0.25">
      <c r="E21196" s="225"/>
      <c r="G21196" s="281"/>
      <c r="H21196" s="281"/>
      <c r="I21196" s="223"/>
    </row>
    <row r="21197" spans="5:9" x14ac:dyDescent="0.25">
      <c r="E21197" s="225"/>
      <c r="G21197" s="281"/>
      <c r="H21197" s="281"/>
      <c r="I21197" s="223"/>
    </row>
    <row r="21198" spans="5:9" x14ac:dyDescent="0.25">
      <c r="E21198" s="225"/>
      <c r="G21198" s="281"/>
      <c r="H21198" s="281"/>
      <c r="I21198" s="223"/>
    </row>
    <row r="21199" spans="5:9" x14ac:dyDescent="0.25">
      <c r="E21199" s="225"/>
      <c r="G21199" s="281"/>
      <c r="H21199" s="281"/>
      <c r="I21199" s="223"/>
    </row>
    <row r="21200" spans="5:9" x14ac:dyDescent="0.25">
      <c r="E21200" s="225"/>
      <c r="G21200" s="281"/>
      <c r="H21200" s="281"/>
      <c r="I21200" s="223"/>
    </row>
    <row r="21201" spans="5:9" x14ac:dyDescent="0.25">
      <c r="E21201" s="225"/>
      <c r="G21201" s="281"/>
      <c r="H21201" s="281"/>
      <c r="I21201" s="223"/>
    </row>
    <row r="21202" spans="5:9" x14ac:dyDescent="0.25">
      <c r="E21202" s="225"/>
      <c r="G21202" s="281"/>
      <c r="H21202" s="281"/>
      <c r="I21202" s="223"/>
    </row>
    <row r="21203" spans="5:9" x14ac:dyDescent="0.25">
      <c r="E21203" s="225"/>
      <c r="G21203" s="281"/>
      <c r="H21203" s="281"/>
      <c r="I21203" s="223"/>
    </row>
    <row r="21204" spans="5:9" x14ac:dyDescent="0.25">
      <c r="E21204" s="225"/>
      <c r="G21204" s="281"/>
      <c r="H21204" s="281"/>
      <c r="I21204" s="223"/>
    </row>
    <row r="21205" spans="5:9" x14ac:dyDescent="0.25">
      <c r="E21205" s="225"/>
      <c r="G21205" s="281"/>
      <c r="H21205" s="281"/>
      <c r="I21205" s="223"/>
    </row>
    <row r="21206" spans="5:9" x14ac:dyDescent="0.25">
      <c r="E21206" s="225"/>
      <c r="G21206" s="281"/>
      <c r="H21206" s="281"/>
      <c r="I21206" s="223"/>
    </row>
    <row r="21207" spans="5:9" x14ac:dyDescent="0.25">
      <c r="E21207" s="225"/>
      <c r="G21207" s="281"/>
      <c r="H21207" s="281"/>
      <c r="I21207" s="223"/>
    </row>
    <row r="21208" spans="5:9" x14ac:dyDescent="0.25">
      <c r="E21208" s="225"/>
      <c r="G21208" s="281"/>
      <c r="H21208" s="281"/>
      <c r="I21208" s="223"/>
    </row>
    <row r="21209" spans="5:9" x14ac:dyDescent="0.25">
      <c r="E21209" s="225"/>
      <c r="G21209" s="281"/>
      <c r="H21209" s="281"/>
      <c r="I21209" s="223"/>
    </row>
    <row r="21210" spans="5:9" x14ac:dyDescent="0.25">
      <c r="E21210" s="225"/>
      <c r="G21210" s="281"/>
      <c r="H21210" s="281"/>
      <c r="I21210" s="223"/>
    </row>
    <row r="21211" spans="5:9" x14ac:dyDescent="0.25">
      <c r="E21211" s="225"/>
      <c r="G21211" s="281"/>
      <c r="H21211" s="281"/>
      <c r="I21211" s="223"/>
    </row>
    <row r="21212" spans="5:9" x14ac:dyDescent="0.25">
      <c r="E21212" s="225"/>
      <c r="G21212" s="281"/>
      <c r="H21212" s="281"/>
      <c r="I21212" s="223"/>
    </row>
    <row r="21213" spans="5:9" x14ac:dyDescent="0.25">
      <c r="E21213" s="225"/>
      <c r="G21213" s="281"/>
      <c r="H21213" s="281"/>
      <c r="I21213" s="223"/>
    </row>
    <row r="21214" spans="5:9" x14ac:dyDescent="0.25">
      <c r="E21214" s="225"/>
      <c r="G21214" s="281"/>
      <c r="H21214" s="281"/>
      <c r="I21214" s="223"/>
    </row>
    <row r="21215" spans="5:9" x14ac:dyDescent="0.25">
      <c r="E21215" s="225"/>
      <c r="G21215" s="281"/>
      <c r="H21215" s="281"/>
      <c r="I21215" s="223"/>
    </row>
    <row r="21216" spans="5:9" x14ac:dyDescent="0.25">
      <c r="E21216" s="225"/>
      <c r="G21216" s="281"/>
      <c r="H21216" s="281"/>
      <c r="I21216" s="223"/>
    </row>
    <row r="21217" spans="5:9" x14ac:dyDescent="0.25">
      <c r="E21217" s="225"/>
      <c r="G21217" s="281"/>
      <c r="H21217" s="281"/>
      <c r="I21217" s="223"/>
    </row>
    <row r="21218" spans="5:9" x14ac:dyDescent="0.25">
      <c r="E21218" s="225"/>
      <c r="G21218" s="281"/>
      <c r="H21218" s="281"/>
      <c r="I21218" s="223"/>
    </row>
    <row r="21219" spans="5:9" x14ac:dyDescent="0.25">
      <c r="E21219" s="225"/>
      <c r="G21219" s="281"/>
      <c r="H21219" s="281"/>
      <c r="I21219" s="223"/>
    </row>
    <row r="21220" spans="5:9" x14ac:dyDescent="0.25">
      <c r="E21220" s="225"/>
      <c r="G21220" s="281"/>
      <c r="H21220" s="281"/>
      <c r="I21220" s="223"/>
    </row>
    <row r="21221" spans="5:9" x14ac:dyDescent="0.25">
      <c r="E21221" s="225"/>
      <c r="G21221" s="281"/>
      <c r="H21221" s="281"/>
      <c r="I21221" s="223"/>
    </row>
    <row r="21222" spans="5:9" x14ac:dyDescent="0.25">
      <c r="E21222" s="225"/>
      <c r="G21222" s="281"/>
      <c r="H21222" s="281"/>
      <c r="I21222" s="223"/>
    </row>
    <row r="21223" spans="5:9" x14ac:dyDescent="0.25">
      <c r="E21223" s="225"/>
      <c r="G21223" s="281"/>
      <c r="H21223" s="281"/>
      <c r="I21223" s="223"/>
    </row>
    <row r="21224" spans="5:9" x14ac:dyDescent="0.25">
      <c r="E21224" s="225"/>
      <c r="G21224" s="281"/>
      <c r="H21224" s="281"/>
      <c r="I21224" s="223"/>
    </row>
    <row r="21225" spans="5:9" x14ac:dyDescent="0.25">
      <c r="E21225" s="225"/>
      <c r="G21225" s="281"/>
      <c r="H21225" s="281"/>
      <c r="I21225" s="223"/>
    </row>
    <row r="21226" spans="5:9" x14ac:dyDescent="0.25">
      <c r="E21226" s="225"/>
      <c r="G21226" s="281"/>
      <c r="H21226" s="281"/>
      <c r="I21226" s="223"/>
    </row>
    <row r="21227" spans="5:9" x14ac:dyDescent="0.25">
      <c r="E21227" s="225"/>
      <c r="G21227" s="281"/>
      <c r="H21227" s="281"/>
      <c r="I21227" s="223"/>
    </row>
    <row r="21228" spans="5:9" x14ac:dyDescent="0.25">
      <c r="E21228" s="225"/>
      <c r="G21228" s="281"/>
      <c r="H21228" s="281"/>
      <c r="I21228" s="223"/>
    </row>
    <row r="21229" spans="5:9" x14ac:dyDescent="0.25">
      <c r="E21229" s="225"/>
      <c r="G21229" s="281"/>
      <c r="H21229" s="281"/>
      <c r="I21229" s="223"/>
    </row>
    <row r="21230" spans="5:9" x14ac:dyDescent="0.25">
      <c r="E21230" s="225"/>
      <c r="G21230" s="281"/>
      <c r="H21230" s="281"/>
      <c r="I21230" s="223"/>
    </row>
    <row r="21231" spans="5:9" x14ac:dyDescent="0.25">
      <c r="E21231" s="225"/>
      <c r="G21231" s="281"/>
      <c r="H21231" s="281"/>
      <c r="I21231" s="223"/>
    </row>
    <row r="21232" spans="5:9" x14ac:dyDescent="0.25">
      <c r="E21232" s="225"/>
      <c r="G21232" s="281"/>
      <c r="H21232" s="281"/>
      <c r="I21232" s="223"/>
    </row>
    <row r="21233" spans="5:9" x14ac:dyDescent="0.25">
      <c r="E21233" s="225"/>
      <c r="G21233" s="281"/>
      <c r="H21233" s="281"/>
      <c r="I21233" s="223"/>
    </row>
    <row r="21234" spans="5:9" x14ac:dyDescent="0.25">
      <c r="E21234" s="225"/>
      <c r="G21234" s="281"/>
      <c r="H21234" s="281"/>
      <c r="I21234" s="223"/>
    </row>
    <row r="21235" spans="5:9" x14ac:dyDescent="0.25">
      <c r="E21235" s="225"/>
      <c r="G21235" s="281"/>
      <c r="H21235" s="281"/>
      <c r="I21235" s="223"/>
    </row>
    <row r="21236" spans="5:9" x14ac:dyDescent="0.25">
      <c r="E21236" s="225"/>
      <c r="G21236" s="281"/>
      <c r="H21236" s="281"/>
      <c r="I21236" s="223"/>
    </row>
    <row r="21237" spans="5:9" x14ac:dyDescent="0.25">
      <c r="E21237" s="225"/>
      <c r="G21237" s="281"/>
      <c r="H21237" s="281"/>
      <c r="I21237" s="223"/>
    </row>
    <row r="21238" spans="5:9" x14ac:dyDescent="0.25">
      <c r="E21238" s="225"/>
      <c r="G21238" s="281"/>
      <c r="H21238" s="281"/>
      <c r="I21238" s="223"/>
    </row>
    <row r="21239" spans="5:9" x14ac:dyDescent="0.25">
      <c r="E21239" s="225"/>
      <c r="G21239" s="281"/>
      <c r="H21239" s="281"/>
      <c r="I21239" s="223"/>
    </row>
    <row r="21240" spans="5:9" x14ac:dyDescent="0.25">
      <c r="E21240" s="225"/>
      <c r="G21240" s="281"/>
      <c r="H21240" s="281"/>
      <c r="I21240" s="223"/>
    </row>
    <row r="21241" spans="5:9" x14ac:dyDescent="0.25">
      <c r="E21241" s="225"/>
      <c r="G21241" s="281"/>
      <c r="H21241" s="281"/>
      <c r="I21241" s="223"/>
    </row>
    <row r="21242" spans="5:9" x14ac:dyDescent="0.25">
      <c r="E21242" s="225"/>
      <c r="G21242" s="281"/>
      <c r="H21242" s="281"/>
      <c r="I21242" s="223"/>
    </row>
    <row r="21243" spans="5:9" x14ac:dyDescent="0.25">
      <c r="E21243" s="225"/>
      <c r="G21243" s="281"/>
      <c r="H21243" s="281"/>
      <c r="I21243" s="223"/>
    </row>
    <row r="21244" spans="5:9" x14ac:dyDescent="0.25">
      <c r="E21244" s="225"/>
      <c r="G21244" s="281"/>
      <c r="H21244" s="281"/>
      <c r="I21244" s="223"/>
    </row>
    <row r="21245" spans="5:9" x14ac:dyDescent="0.25">
      <c r="E21245" s="225"/>
      <c r="G21245" s="281"/>
      <c r="H21245" s="281"/>
      <c r="I21245" s="223"/>
    </row>
    <row r="21246" spans="5:9" x14ac:dyDescent="0.25">
      <c r="E21246" s="225"/>
      <c r="G21246" s="281"/>
      <c r="H21246" s="281"/>
      <c r="I21246" s="223"/>
    </row>
    <row r="21247" spans="5:9" x14ac:dyDescent="0.25">
      <c r="E21247" s="225"/>
      <c r="G21247" s="281"/>
      <c r="H21247" s="281"/>
      <c r="I21247" s="223"/>
    </row>
    <row r="21248" spans="5:9" x14ac:dyDescent="0.25">
      <c r="E21248" s="225"/>
      <c r="G21248" s="281"/>
      <c r="H21248" s="281"/>
      <c r="I21248" s="223"/>
    </row>
    <row r="21249" spans="5:9" x14ac:dyDescent="0.25">
      <c r="E21249" s="225"/>
      <c r="G21249" s="281"/>
      <c r="H21249" s="281"/>
      <c r="I21249" s="223"/>
    </row>
    <row r="21250" spans="5:9" x14ac:dyDescent="0.25">
      <c r="E21250" s="225"/>
      <c r="G21250" s="281"/>
      <c r="H21250" s="281"/>
      <c r="I21250" s="223"/>
    </row>
    <row r="21251" spans="5:9" x14ac:dyDescent="0.25">
      <c r="E21251" s="225"/>
      <c r="G21251" s="281"/>
      <c r="H21251" s="281"/>
      <c r="I21251" s="223"/>
    </row>
    <row r="21252" spans="5:9" x14ac:dyDescent="0.25">
      <c r="E21252" s="225"/>
      <c r="G21252" s="281"/>
      <c r="H21252" s="281"/>
      <c r="I21252" s="223"/>
    </row>
    <row r="21253" spans="5:9" x14ac:dyDescent="0.25">
      <c r="E21253" s="225"/>
      <c r="G21253" s="281"/>
      <c r="H21253" s="281"/>
      <c r="I21253" s="223"/>
    </row>
    <row r="21254" spans="5:9" x14ac:dyDescent="0.25">
      <c r="E21254" s="225"/>
      <c r="G21254" s="281"/>
      <c r="H21254" s="281"/>
      <c r="I21254" s="223"/>
    </row>
    <row r="21255" spans="5:9" x14ac:dyDescent="0.25">
      <c r="E21255" s="225"/>
      <c r="G21255" s="281"/>
      <c r="H21255" s="281"/>
      <c r="I21255" s="223"/>
    </row>
    <row r="21256" spans="5:9" x14ac:dyDescent="0.25">
      <c r="E21256" s="225"/>
      <c r="G21256" s="281"/>
      <c r="H21256" s="281"/>
      <c r="I21256" s="223"/>
    </row>
    <row r="21257" spans="5:9" x14ac:dyDescent="0.25">
      <c r="E21257" s="225"/>
      <c r="G21257" s="281"/>
      <c r="H21257" s="281"/>
      <c r="I21257" s="223"/>
    </row>
    <row r="21258" spans="5:9" x14ac:dyDescent="0.25">
      <c r="E21258" s="225"/>
      <c r="G21258" s="281"/>
      <c r="H21258" s="281"/>
      <c r="I21258" s="223"/>
    </row>
    <row r="21259" spans="5:9" x14ac:dyDescent="0.25">
      <c r="E21259" s="225"/>
      <c r="G21259" s="281"/>
      <c r="H21259" s="281"/>
      <c r="I21259" s="223"/>
    </row>
    <row r="21260" spans="5:9" x14ac:dyDescent="0.25">
      <c r="E21260" s="225"/>
      <c r="G21260" s="281"/>
      <c r="H21260" s="281"/>
      <c r="I21260" s="223"/>
    </row>
    <row r="21261" spans="5:9" x14ac:dyDescent="0.25">
      <c r="E21261" s="225"/>
      <c r="G21261" s="281"/>
      <c r="H21261" s="281"/>
      <c r="I21261" s="223"/>
    </row>
    <row r="21262" spans="5:9" x14ac:dyDescent="0.25">
      <c r="E21262" s="225"/>
      <c r="G21262" s="281"/>
      <c r="H21262" s="281"/>
      <c r="I21262" s="223"/>
    </row>
    <row r="21263" spans="5:9" x14ac:dyDescent="0.25">
      <c r="E21263" s="225"/>
      <c r="G21263" s="281"/>
      <c r="H21263" s="281"/>
      <c r="I21263" s="223"/>
    </row>
    <row r="21264" spans="5:9" x14ac:dyDescent="0.25">
      <c r="E21264" s="225"/>
      <c r="G21264" s="281"/>
      <c r="H21264" s="281"/>
      <c r="I21264" s="223"/>
    </row>
    <row r="21265" spans="5:9" x14ac:dyDescent="0.25">
      <c r="E21265" s="225"/>
      <c r="G21265" s="281"/>
      <c r="H21265" s="281"/>
      <c r="I21265" s="223"/>
    </row>
    <row r="21266" spans="5:9" x14ac:dyDescent="0.25">
      <c r="E21266" s="225"/>
      <c r="G21266" s="281"/>
      <c r="H21266" s="281"/>
      <c r="I21266" s="223"/>
    </row>
    <row r="21267" spans="5:9" x14ac:dyDescent="0.25">
      <c r="E21267" s="225"/>
      <c r="G21267" s="281"/>
      <c r="H21267" s="281"/>
      <c r="I21267" s="223"/>
    </row>
    <row r="21268" spans="5:9" x14ac:dyDescent="0.25">
      <c r="E21268" s="225"/>
      <c r="G21268" s="281"/>
      <c r="H21268" s="281"/>
      <c r="I21268" s="223"/>
    </row>
    <row r="21269" spans="5:9" x14ac:dyDescent="0.25">
      <c r="E21269" s="225"/>
      <c r="G21269" s="281"/>
      <c r="H21269" s="281"/>
      <c r="I21269" s="223"/>
    </row>
    <row r="21270" spans="5:9" x14ac:dyDescent="0.25">
      <c r="E21270" s="225"/>
      <c r="G21270" s="281"/>
      <c r="H21270" s="281"/>
      <c r="I21270" s="223"/>
    </row>
    <row r="21271" spans="5:9" x14ac:dyDescent="0.25">
      <c r="E21271" s="225"/>
      <c r="G21271" s="281"/>
      <c r="H21271" s="281"/>
      <c r="I21271" s="223"/>
    </row>
    <row r="21272" spans="5:9" x14ac:dyDescent="0.25">
      <c r="E21272" s="225"/>
      <c r="G21272" s="281"/>
      <c r="H21272" s="281"/>
      <c r="I21272" s="223"/>
    </row>
    <row r="21273" spans="5:9" x14ac:dyDescent="0.25">
      <c r="E21273" s="225"/>
      <c r="G21273" s="281"/>
      <c r="H21273" s="281"/>
      <c r="I21273" s="223"/>
    </row>
    <row r="21274" spans="5:9" x14ac:dyDescent="0.25">
      <c r="E21274" s="225"/>
      <c r="G21274" s="281"/>
      <c r="H21274" s="281"/>
      <c r="I21274" s="223"/>
    </row>
    <row r="21275" spans="5:9" x14ac:dyDescent="0.25">
      <c r="E21275" s="225"/>
      <c r="G21275" s="281"/>
      <c r="H21275" s="281"/>
      <c r="I21275" s="223"/>
    </row>
    <row r="21276" spans="5:9" x14ac:dyDescent="0.25">
      <c r="E21276" s="225"/>
      <c r="G21276" s="281"/>
      <c r="H21276" s="281"/>
      <c r="I21276" s="223"/>
    </row>
    <row r="21277" spans="5:9" x14ac:dyDescent="0.25">
      <c r="E21277" s="225"/>
      <c r="G21277" s="281"/>
      <c r="H21277" s="281"/>
      <c r="I21277" s="223"/>
    </row>
    <row r="21278" spans="5:9" x14ac:dyDescent="0.25">
      <c r="E21278" s="225"/>
      <c r="G21278" s="281"/>
      <c r="H21278" s="281"/>
      <c r="I21278" s="223"/>
    </row>
    <row r="21279" spans="5:9" x14ac:dyDescent="0.25">
      <c r="E21279" s="225"/>
      <c r="G21279" s="281"/>
      <c r="H21279" s="281"/>
      <c r="I21279" s="223"/>
    </row>
    <row r="21280" spans="5:9" x14ac:dyDescent="0.25">
      <c r="E21280" s="225"/>
      <c r="G21280" s="281"/>
      <c r="H21280" s="281"/>
      <c r="I21280" s="223"/>
    </row>
    <row r="21281" spans="5:9" x14ac:dyDescent="0.25">
      <c r="E21281" s="225"/>
      <c r="G21281" s="281"/>
      <c r="H21281" s="281"/>
      <c r="I21281" s="223"/>
    </row>
    <row r="21282" spans="5:9" x14ac:dyDescent="0.25">
      <c r="E21282" s="225"/>
      <c r="G21282" s="281"/>
      <c r="H21282" s="281"/>
      <c r="I21282" s="223"/>
    </row>
    <row r="21283" spans="5:9" x14ac:dyDescent="0.25">
      <c r="E21283" s="225"/>
      <c r="G21283" s="281"/>
      <c r="H21283" s="281"/>
      <c r="I21283" s="223"/>
    </row>
    <row r="21284" spans="5:9" x14ac:dyDescent="0.25">
      <c r="E21284" s="225"/>
      <c r="G21284" s="281"/>
      <c r="H21284" s="281"/>
      <c r="I21284" s="223"/>
    </row>
    <row r="21285" spans="5:9" x14ac:dyDescent="0.25">
      <c r="E21285" s="225"/>
      <c r="G21285" s="281"/>
      <c r="H21285" s="281"/>
      <c r="I21285" s="223"/>
    </row>
    <row r="21286" spans="5:9" x14ac:dyDescent="0.25">
      <c r="E21286" s="225"/>
      <c r="G21286" s="281"/>
      <c r="H21286" s="281"/>
      <c r="I21286" s="223"/>
    </row>
    <row r="21287" spans="5:9" x14ac:dyDescent="0.25">
      <c r="E21287" s="225"/>
      <c r="G21287" s="281"/>
      <c r="H21287" s="281"/>
      <c r="I21287" s="223"/>
    </row>
    <row r="21288" spans="5:9" x14ac:dyDescent="0.25">
      <c r="E21288" s="225"/>
      <c r="G21288" s="281"/>
      <c r="H21288" s="281"/>
      <c r="I21288" s="223"/>
    </row>
    <row r="21289" spans="5:9" x14ac:dyDescent="0.25">
      <c r="E21289" s="225"/>
      <c r="G21289" s="281"/>
      <c r="H21289" s="281"/>
      <c r="I21289" s="223"/>
    </row>
    <row r="21290" spans="5:9" x14ac:dyDescent="0.25">
      <c r="E21290" s="225"/>
      <c r="G21290" s="281"/>
      <c r="H21290" s="281"/>
      <c r="I21290" s="223"/>
    </row>
    <row r="21291" spans="5:9" x14ac:dyDescent="0.25">
      <c r="E21291" s="225"/>
      <c r="G21291" s="281"/>
      <c r="H21291" s="281"/>
      <c r="I21291" s="223"/>
    </row>
    <row r="21292" spans="5:9" x14ac:dyDescent="0.25">
      <c r="E21292" s="225"/>
      <c r="G21292" s="281"/>
      <c r="H21292" s="281"/>
      <c r="I21292" s="223"/>
    </row>
    <row r="21293" spans="5:9" x14ac:dyDescent="0.25">
      <c r="E21293" s="225"/>
      <c r="G21293" s="281"/>
      <c r="H21293" s="281"/>
      <c r="I21293" s="223"/>
    </row>
    <row r="21294" spans="5:9" x14ac:dyDescent="0.25">
      <c r="E21294" s="225"/>
      <c r="G21294" s="281"/>
      <c r="H21294" s="281"/>
      <c r="I21294" s="223"/>
    </row>
    <row r="21295" spans="5:9" x14ac:dyDescent="0.25">
      <c r="E21295" s="225"/>
      <c r="G21295" s="281"/>
      <c r="H21295" s="281"/>
      <c r="I21295" s="223"/>
    </row>
    <row r="21296" spans="5:9" x14ac:dyDescent="0.25">
      <c r="E21296" s="225"/>
      <c r="G21296" s="281"/>
      <c r="H21296" s="281"/>
      <c r="I21296" s="223"/>
    </row>
    <row r="21297" spans="5:9" x14ac:dyDescent="0.25">
      <c r="E21297" s="225"/>
      <c r="G21297" s="281"/>
      <c r="H21297" s="281"/>
      <c r="I21297" s="223"/>
    </row>
    <row r="21298" spans="5:9" x14ac:dyDescent="0.25">
      <c r="E21298" s="225"/>
      <c r="G21298" s="281"/>
      <c r="H21298" s="281"/>
      <c r="I21298" s="223"/>
    </row>
    <row r="21299" spans="5:9" x14ac:dyDescent="0.25">
      <c r="E21299" s="225"/>
      <c r="G21299" s="281"/>
      <c r="H21299" s="281"/>
      <c r="I21299" s="223"/>
    </row>
    <row r="21300" spans="5:9" x14ac:dyDescent="0.25">
      <c r="E21300" s="225"/>
      <c r="G21300" s="281"/>
      <c r="H21300" s="281"/>
      <c r="I21300" s="223"/>
    </row>
    <row r="21301" spans="5:9" x14ac:dyDescent="0.25">
      <c r="E21301" s="225"/>
      <c r="G21301" s="281"/>
      <c r="H21301" s="281"/>
      <c r="I21301" s="223"/>
    </row>
    <row r="21302" spans="5:9" x14ac:dyDescent="0.25">
      <c r="E21302" s="225"/>
      <c r="G21302" s="281"/>
      <c r="H21302" s="281"/>
      <c r="I21302" s="223"/>
    </row>
    <row r="21303" spans="5:9" x14ac:dyDescent="0.25">
      <c r="E21303" s="225"/>
      <c r="G21303" s="281"/>
      <c r="H21303" s="281"/>
      <c r="I21303" s="223"/>
    </row>
    <row r="21304" spans="5:9" x14ac:dyDescent="0.25">
      <c r="E21304" s="225"/>
      <c r="G21304" s="281"/>
      <c r="H21304" s="281"/>
      <c r="I21304" s="223"/>
    </row>
    <row r="21305" spans="5:9" x14ac:dyDescent="0.25">
      <c r="E21305" s="225"/>
      <c r="G21305" s="281"/>
      <c r="H21305" s="281"/>
      <c r="I21305" s="223"/>
    </row>
    <row r="21306" spans="5:9" x14ac:dyDescent="0.25">
      <c r="E21306" s="225"/>
      <c r="G21306" s="281"/>
      <c r="H21306" s="281"/>
      <c r="I21306" s="223"/>
    </row>
    <row r="21307" spans="5:9" x14ac:dyDescent="0.25">
      <c r="E21307" s="225"/>
      <c r="G21307" s="281"/>
      <c r="H21307" s="281"/>
      <c r="I21307" s="223"/>
    </row>
    <row r="21308" spans="5:9" x14ac:dyDescent="0.25">
      <c r="E21308" s="225"/>
      <c r="G21308" s="281"/>
      <c r="H21308" s="281"/>
      <c r="I21308" s="223"/>
    </row>
    <row r="21309" spans="5:9" x14ac:dyDescent="0.25">
      <c r="E21309" s="225"/>
      <c r="G21309" s="281"/>
      <c r="H21309" s="281"/>
      <c r="I21309" s="223"/>
    </row>
    <row r="21310" spans="5:9" x14ac:dyDescent="0.25">
      <c r="E21310" s="225"/>
      <c r="G21310" s="281"/>
      <c r="H21310" s="281"/>
      <c r="I21310" s="223"/>
    </row>
    <row r="21311" spans="5:9" x14ac:dyDescent="0.25">
      <c r="E21311" s="225"/>
      <c r="G21311" s="281"/>
      <c r="H21311" s="281"/>
      <c r="I21311" s="223"/>
    </row>
    <row r="21312" spans="5:9" x14ac:dyDescent="0.25">
      <c r="E21312" s="225"/>
      <c r="G21312" s="281"/>
      <c r="H21312" s="281"/>
      <c r="I21312" s="223"/>
    </row>
    <row r="21313" spans="5:9" x14ac:dyDescent="0.25">
      <c r="E21313" s="225"/>
      <c r="G21313" s="281"/>
      <c r="H21313" s="281"/>
      <c r="I21313" s="223"/>
    </row>
    <row r="21314" spans="5:9" x14ac:dyDescent="0.25">
      <c r="E21314" s="225"/>
      <c r="G21314" s="281"/>
      <c r="H21314" s="281"/>
      <c r="I21314" s="223"/>
    </row>
    <row r="21315" spans="5:9" x14ac:dyDescent="0.25">
      <c r="E21315" s="225"/>
      <c r="G21315" s="281"/>
      <c r="H21315" s="281"/>
      <c r="I21315" s="223"/>
    </row>
    <row r="21316" spans="5:9" x14ac:dyDescent="0.25">
      <c r="E21316" s="225"/>
      <c r="G21316" s="281"/>
      <c r="H21316" s="281"/>
      <c r="I21316" s="223"/>
    </row>
    <row r="21317" spans="5:9" x14ac:dyDescent="0.25">
      <c r="E21317" s="225"/>
      <c r="G21317" s="281"/>
      <c r="H21317" s="281"/>
      <c r="I21317" s="223"/>
    </row>
    <row r="21318" spans="5:9" x14ac:dyDescent="0.25">
      <c r="E21318" s="225"/>
      <c r="G21318" s="281"/>
      <c r="H21318" s="281"/>
      <c r="I21318" s="223"/>
    </row>
    <row r="21319" spans="5:9" x14ac:dyDescent="0.25">
      <c r="E21319" s="225"/>
      <c r="G21319" s="281"/>
      <c r="H21319" s="281"/>
      <c r="I21319" s="223"/>
    </row>
    <row r="21320" spans="5:9" x14ac:dyDescent="0.25">
      <c r="E21320" s="225"/>
      <c r="G21320" s="281"/>
      <c r="H21320" s="281"/>
      <c r="I21320" s="223"/>
    </row>
    <row r="21321" spans="5:9" x14ac:dyDescent="0.25">
      <c r="E21321" s="225"/>
      <c r="G21321" s="281"/>
      <c r="H21321" s="281"/>
      <c r="I21321" s="223"/>
    </row>
    <row r="21322" spans="5:9" x14ac:dyDescent="0.25">
      <c r="E21322" s="225"/>
      <c r="G21322" s="281"/>
      <c r="H21322" s="281"/>
      <c r="I21322" s="223"/>
    </row>
    <row r="21323" spans="5:9" x14ac:dyDescent="0.25">
      <c r="E21323" s="225"/>
      <c r="G21323" s="281"/>
      <c r="H21323" s="281"/>
      <c r="I21323" s="223"/>
    </row>
    <row r="21324" spans="5:9" x14ac:dyDescent="0.25">
      <c r="E21324" s="225"/>
      <c r="G21324" s="281"/>
      <c r="H21324" s="281"/>
      <c r="I21324" s="223"/>
    </row>
    <row r="21325" spans="5:9" x14ac:dyDescent="0.25">
      <c r="E21325" s="225"/>
      <c r="G21325" s="281"/>
      <c r="H21325" s="281"/>
      <c r="I21325" s="223"/>
    </row>
    <row r="21326" spans="5:9" x14ac:dyDescent="0.25">
      <c r="E21326" s="225"/>
      <c r="G21326" s="281"/>
      <c r="H21326" s="281"/>
      <c r="I21326" s="223"/>
    </row>
    <row r="21327" spans="5:9" x14ac:dyDescent="0.25">
      <c r="E21327" s="225"/>
      <c r="G21327" s="281"/>
      <c r="H21327" s="281"/>
      <c r="I21327" s="223"/>
    </row>
    <row r="21328" spans="5:9" x14ac:dyDescent="0.25">
      <c r="E21328" s="225"/>
      <c r="G21328" s="281"/>
      <c r="H21328" s="281"/>
      <c r="I21328" s="223"/>
    </row>
    <row r="21329" spans="5:9" x14ac:dyDescent="0.25">
      <c r="E21329" s="225"/>
      <c r="G21329" s="281"/>
      <c r="H21329" s="281"/>
      <c r="I21329" s="223"/>
    </row>
    <row r="21330" spans="5:9" x14ac:dyDescent="0.25">
      <c r="E21330" s="225"/>
      <c r="G21330" s="281"/>
      <c r="H21330" s="281"/>
      <c r="I21330" s="223"/>
    </row>
    <row r="21331" spans="5:9" x14ac:dyDescent="0.25">
      <c r="E21331" s="225"/>
      <c r="G21331" s="281"/>
      <c r="H21331" s="281"/>
      <c r="I21331" s="223"/>
    </row>
    <row r="21332" spans="5:9" x14ac:dyDescent="0.25">
      <c r="E21332" s="225"/>
      <c r="G21332" s="281"/>
      <c r="H21332" s="281"/>
      <c r="I21332" s="223"/>
    </row>
    <row r="21333" spans="5:9" x14ac:dyDescent="0.25">
      <c r="E21333" s="225"/>
      <c r="G21333" s="281"/>
      <c r="H21333" s="281"/>
      <c r="I21333" s="223"/>
    </row>
    <row r="21334" spans="5:9" x14ac:dyDescent="0.25">
      <c r="E21334" s="225"/>
      <c r="G21334" s="281"/>
      <c r="H21334" s="281"/>
      <c r="I21334" s="223"/>
    </row>
    <row r="21335" spans="5:9" x14ac:dyDescent="0.25">
      <c r="E21335" s="225"/>
      <c r="G21335" s="281"/>
      <c r="H21335" s="281"/>
      <c r="I21335" s="223"/>
    </row>
    <row r="21336" spans="5:9" x14ac:dyDescent="0.25">
      <c r="E21336" s="225"/>
      <c r="G21336" s="281"/>
      <c r="H21336" s="281"/>
      <c r="I21336" s="223"/>
    </row>
    <row r="21337" spans="5:9" x14ac:dyDescent="0.25">
      <c r="E21337" s="225"/>
      <c r="G21337" s="281"/>
      <c r="H21337" s="281"/>
      <c r="I21337" s="223"/>
    </row>
    <row r="21338" spans="5:9" x14ac:dyDescent="0.25">
      <c r="E21338" s="225"/>
      <c r="G21338" s="281"/>
      <c r="H21338" s="281"/>
      <c r="I21338" s="223"/>
    </row>
    <row r="21339" spans="5:9" x14ac:dyDescent="0.25">
      <c r="E21339" s="225"/>
      <c r="G21339" s="281"/>
      <c r="H21339" s="281"/>
      <c r="I21339" s="223"/>
    </row>
    <row r="21340" spans="5:9" x14ac:dyDescent="0.25">
      <c r="E21340" s="225"/>
      <c r="G21340" s="281"/>
      <c r="H21340" s="281"/>
      <c r="I21340" s="223"/>
    </row>
    <row r="21341" spans="5:9" x14ac:dyDescent="0.25">
      <c r="E21341" s="225"/>
      <c r="G21341" s="281"/>
      <c r="H21341" s="281"/>
      <c r="I21341" s="223"/>
    </row>
    <row r="21342" spans="5:9" x14ac:dyDescent="0.25">
      <c r="E21342" s="225"/>
      <c r="G21342" s="281"/>
      <c r="H21342" s="281"/>
      <c r="I21342" s="223"/>
    </row>
    <row r="21343" spans="5:9" x14ac:dyDescent="0.25">
      <c r="E21343" s="225"/>
      <c r="G21343" s="281"/>
      <c r="H21343" s="281"/>
      <c r="I21343" s="223"/>
    </row>
    <row r="21344" spans="5:9" x14ac:dyDescent="0.25">
      <c r="E21344" s="225"/>
      <c r="G21344" s="281"/>
      <c r="H21344" s="281"/>
      <c r="I21344" s="223"/>
    </row>
    <row r="21345" spans="5:9" x14ac:dyDescent="0.25">
      <c r="E21345" s="225"/>
      <c r="G21345" s="281"/>
      <c r="H21345" s="281"/>
      <c r="I21345" s="223"/>
    </row>
    <row r="21346" spans="5:9" x14ac:dyDescent="0.25">
      <c r="E21346" s="225"/>
      <c r="G21346" s="281"/>
      <c r="H21346" s="281"/>
      <c r="I21346" s="223"/>
    </row>
    <row r="21347" spans="5:9" x14ac:dyDescent="0.25">
      <c r="E21347" s="225"/>
      <c r="G21347" s="281"/>
      <c r="H21347" s="281"/>
      <c r="I21347" s="223"/>
    </row>
    <row r="21348" spans="5:9" x14ac:dyDescent="0.25">
      <c r="E21348" s="225"/>
      <c r="G21348" s="281"/>
      <c r="H21348" s="281"/>
      <c r="I21348" s="223"/>
    </row>
    <row r="21349" spans="5:9" x14ac:dyDescent="0.25">
      <c r="E21349" s="225"/>
      <c r="G21349" s="281"/>
      <c r="H21349" s="281"/>
      <c r="I21349" s="223"/>
    </row>
    <row r="21350" spans="5:9" x14ac:dyDescent="0.25">
      <c r="E21350" s="225"/>
      <c r="G21350" s="281"/>
      <c r="H21350" s="281"/>
      <c r="I21350" s="223"/>
    </row>
    <row r="21351" spans="5:9" x14ac:dyDescent="0.25">
      <c r="E21351" s="225"/>
      <c r="G21351" s="281"/>
      <c r="H21351" s="281"/>
      <c r="I21351" s="223"/>
    </row>
    <row r="21352" spans="5:9" x14ac:dyDescent="0.25">
      <c r="E21352" s="225"/>
      <c r="G21352" s="281"/>
      <c r="H21352" s="281"/>
      <c r="I21352" s="223"/>
    </row>
    <row r="21353" spans="5:9" x14ac:dyDescent="0.25">
      <c r="E21353" s="225"/>
      <c r="G21353" s="281"/>
      <c r="H21353" s="281"/>
      <c r="I21353" s="223"/>
    </row>
    <row r="21354" spans="5:9" x14ac:dyDescent="0.25">
      <c r="E21354" s="225"/>
      <c r="G21354" s="281"/>
      <c r="H21354" s="281"/>
      <c r="I21354" s="223"/>
    </row>
    <row r="21355" spans="5:9" x14ac:dyDescent="0.25">
      <c r="E21355" s="225"/>
      <c r="G21355" s="281"/>
      <c r="H21355" s="281"/>
      <c r="I21355" s="223"/>
    </row>
    <row r="21356" spans="5:9" x14ac:dyDescent="0.25">
      <c r="E21356" s="225"/>
      <c r="G21356" s="281"/>
      <c r="H21356" s="281"/>
      <c r="I21356" s="223"/>
    </row>
    <row r="21357" spans="5:9" x14ac:dyDescent="0.25">
      <c r="E21357" s="225"/>
      <c r="G21357" s="281"/>
      <c r="H21357" s="281"/>
      <c r="I21357" s="223"/>
    </row>
    <row r="21358" spans="5:9" x14ac:dyDescent="0.25">
      <c r="E21358" s="225"/>
      <c r="G21358" s="281"/>
      <c r="H21358" s="281"/>
      <c r="I21358" s="223"/>
    </row>
    <row r="21359" spans="5:9" x14ac:dyDescent="0.25">
      <c r="E21359" s="225"/>
      <c r="G21359" s="281"/>
      <c r="H21359" s="281"/>
      <c r="I21359" s="223"/>
    </row>
    <row r="21360" spans="5:9" x14ac:dyDescent="0.25">
      <c r="E21360" s="225"/>
      <c r="G21360" s="281"/>
      <c r="H21360" s="281"/>
      <c r="I21360" s="223"/>
    </row>
    <row r="21361" spans="5:9" x14ac:dyDescent="0.25">
      <c r="E21361" s="225"/>
      <c r="G21361" s="281"/>
      <c r="H21361" s="281"/>
      <c r="I21361" s="223"/>
    </row>
    <row r="21362" spans="5:9" x14ac:dyDescent="0.25">
      <c r="E21362" s="225"/>
      <c r="G21362" s="281"/>
      <c r="H21362" s="281"/>
      <c r="I21362" s="223"/>
    </row>
    <row r="21363" spans="5:9" x14ac:dyDescent="0.25">
      <c r="E21363" s="225"/>
      <c r="G21363" s="281"/>
      <c r="H21363" s="281"/>
      <c r="I21363" s="223"/>
    </row>
    <row r="21364" spans="5:9" x14ac:dyDescent="0.25">
      <c r="E21364" s="225"/>
      <c r="G21364" s="281"/>
      <c r="H21364" s="281"/>
      <c r="I21364" s="223"/>
    </row>
    <row r="21365" spans="5:9" x14ac:dyDescent="0.25">
      <c r="E21365" s="225"/>
      <c r="G21365" s="281"/>
      <c r="H21365" s="281"/>
      <c r="I21365" s="223"/>
    </row>
    <row r="21366" spans="5:9" x14ac:dyDescent="0.25">
      <c r="E21366" s="225"/>
      <c r="G21366" s="281"/>
      <c r="H21366" s="281"/>
      <c r="I21366" s="223"/>
    </row>
    <row r="21367" spans="5:9" x14ac:dyDescent="0.25">
      <c r="E21367" s="225"/>
      <c r="G21367" s="281"/>
      <c r="H21367" s="281"/>
      <c r="I21367" s="223"/>
    </row>
    <row r="21368" spans="5:9" x14ac:dyDescent="0.25">
      <c r="E21368" s="225"/>
      <c r="G21368" s="281"/>
      <c r="H21368" s="281"/>
      <c r="I21368" s="223"/>
    </row>
    <row r="21369" spans="5:9" x14ac:dyDescent="0.25">
      <c r="E21369" s="225"/>
      <c r="G21369" s="281"/>
      <c r="H21369" s="281"/>
      <c r="I21369" s="223"/>
    </row>
    <row r="21370" spans="5:9" x14ac:dyDescent="0.25">
      <c r="E21370" s="225"/>
      <c r="G21370" s="281"/>
      <c r="H21370" s="281"/>
      <c r="I21370" s="223"/>
    </row>
    <row r="21371" spans="5:9" x14ac:dyDescent="0.25">
      <c r="E21371" s="225"/>
      <c r="G21371" s="281"/>
      <c r="H21371" s="281"/>
      <c r="I21371" s="223"/>
    </row>
    <row r="21372" spans="5:9" x14ac:dyDescent="0.25">
      <c r="E21372" s="225"/>
      <c r="G21372" s="281"/>
      <c r="H21372" s="281"/>
      <c r="I21372" s="223"/>
    </row>
    <row r="21373" spans="5:9" x14ac:dyDescent="0.25">
      <c r="E21373" s="225"/>
      <c r="G21373" s="281"/>
      <c r="H21373" s="281"/>
      <c r="I21373" s="223"/>
    </row>
    <row r="21374" spans="5:9" x14ac:dyDescent="0.25">
      <c r="E21374" s="225"/>
      <c r="G21374" s="281"/>
      <c r="H21374" s="281"/>
      <c r="I21374" s="223"/>
    </row>
    <row r="21375" spans="5:9" x14ac:dyDescent="0.25">
      <c r="E21375" s="225"/>
      <c r="G21375" s="281"/>
      <c r="H21375" s="281"/>
      <c r="I21375" s="223"/>
    </row>
    <row r="21376" spans="5:9" x14ac:dyDescent="0.25">
      <c r="E21376" s="225"/>
      <c r="G21376" s="281"/>
      <c r="H21376" s="281"/>
      <c r="I21376" s="223"/>
    </row>
    <row r="21377" spans="5:9" x14ac:dyDescent="0.25">
      <c r="E21377" s="225"/>
      <c r="G21377" s="281"/>
      <c r="H21377" s="281"/>
      <c r="I21377" s="223"/>
    </row>
    <row r="21378" spans="5:9" x14ac:dyDescent="0.25">
      <c r="E21378" s="225"/>
      <c r="G21378" s="281"/>
      <c r="H21378" s="281"/>
      <c r="I21378" s="223"/>
    </row>
    <row r="21379" spans="5:9" x14ac:dyDescent="0.25">
      <c r="E21379" s="225"/>
      <c r="G21379" s="281"/>
      <c r="H21379" s="281"/>
      <c r="I21379" s="223"/>
    </row>
    <row r="21380" spans="5:9" x14ac:dyDescent="0.25">
      <c r="E21380" s="225"/>
      <c r="G21380" s="281"/>
      <c r="H21380" s="281"/>
      <c r="I21380" s="223"/>
    </row>
    <row r="21381" spans="5:9" x14ac:dyDescent="0.25">
      <c r="E21381" s="225"/>
      <c r="G21381" s="281"/>
      <c r="H21381" s="281"/>
      <c r="I21381" s="223"/>
    </row>
    <row r="21382" spans="5:9" x14ac:dyDescent="0.25">
      <c r="E21382" s="225"/>
      <c r="G21382" s="281"/>
      <c r="H21382" s="281"/>
      <c r="I21382" s="223"/>
    </row>
    <row r="21383" spans="5:9" x14ac:dyDescent="0.25">
      <c r="E21383" s="225"/>
      <c r="G21383" s="281"/>
      <c r="H21383" s="281"/>
      <c r="I21383" s="223"/>
    </row>
    <row r="21384" spans="5:9" x14ac:dyDescent="0.25">
      <c r="E21384" s="225"/>
      <c r="G21384" s="281"/>
      <c r="H21384" s="281"/>
      <c r="I21384" s="223"/>
    </row>
    <row r="21385" spans="5:9" x14ac:dyDescent="0.25">
      <c r="E21385" s="225"/>
      <c r="G21385" s="281"/>
      <c r="H21385" s="281"/>
      <c r="I21385" s="223"/>
    </row>
    <row r="21386" spans="5:9" x14ac:dyDescent="0.25">
      <c r="E21386" s="225"/>
      <c r="G21386" s="281"/>
      <c r="H21386" s="281"/>
      <c r="I21386" s="223"/>
    </row>
    <row r="21387" spans="5:9" x14ac:dyDescent="0.25">
      <c r="E21387" s="225"/>
      <c r="G21387" s="281"/>
      <c r="H21387" s="281"/>
      <c r="I21387" s="223"/>
    </row>
    <row r="21388" spans="5:9" x14ac:dyDescent="0.25">
      <c r="E21388" s="225"/>
      <c r="G21388" s="281"/>
      <c r="H21388" s="281"/>
      <c r="I21388" s="223"/>
    </row>
    <row r="21389" spans="5:9" x14ac:dyDescent="0.25">
      <c r="E21389" s="225"/>
      <c r="G21389" s="281"/>
      <c r="H21389" s="281"/>
      <c r="I21389" s="223"/>
    </row>
    <row r="21390" spans="5:9" x14ac:dyDescent="0.25">
      <c r="E21390" s="225"/>
      <c r="G21390" s="281"/>
      <c r="H21390" s="281"/>
      <c r="I21390" s="223"/>
    </row>
    <row r="21391" spans="5:9" x14ac:dyDescent="0.25">
      <c r="E21391" s="225"/>
      <c r="G21391" s="281"/>
      <c r="H21391" s="281"/>
      <c r="I21391" s="223"/>
    </row>
    <row r="21392" spans="5:9" x14ac:dyDescent="0.25">
      <c r="E21392" s="225"/>
      <c r="G21392" s="281"/>
      <c r="H21392" s="281"/>
      <c r="I21392" s="223"/>
    </row>
    <row r="21393" spans="5:9" x14ac:dyDescent="0.25">
      <c r="E21393" s="225"/>
      <c r="G21393" s="281"/>
      <c r="H21393" s="281"/>
      <c r="I21393" s="223"/>
    </row>
    <row r="21394" spans="5:9" x14ac:dyDescent="0.25">
      <c r="E21394" s="225"/>
      <c r="G21394" s="281"/>
      <c r="H21394" s="281"/>
      <c r="I21394" s="223"/>
    </row>
    <row r="21395" spans="5:9" x14ac:dyDescent="0.25">
      <c r="E21395" s="225"/>
      <c r="G21395" s="281"/>
      <c r="H21395" s="281"/>
      <c r="I21395" s="223"/>
    </row>
    <row r="21396" spans="5:9" x14ac:dyDescent="0.25">
      <c r="E21396" s="225"/>
      <c r="G21396" s="281"/>
      <c r="H21396" s="281"/>
      <c r="I21396" s="223"/>
    </row>
    <row r="21397" spans="5:9" x14ac:dyDescent="0.25">
      <c r="E21397" s="225"/>
      <c r="G21397" s="281"/>
      <c r="H21397" s="281"/>
      <c r="I21397" s="223"/>
    </row>
    <row r="21398" spans="5:9" x14ac:dyDescent="0.25">
      <c r="E21398" s="225"/>
      <c r="G21398" s="281"/>
      <c r="H21398" s="281"/>
      <c r="I21398" s="223"/>
    </row>
    <row r="21399" spans="5:9" x14ac:dyDescent="0.25">
      <c r="E21399" s="225"/>
      <c r="G21399" s="281"/>
      <c r="H21399" s="281"/>
      <c r="I21399" s="223"/>
    </row>
    <row r="21400" spans="5:9" x14ac:dyDescent="0.25">
      <c r="E21400" s="225"/>
      <c r="G21400" s="281"/>
      <c r="H21400" s="281"/>
      <c r="I21400" s="223"/>
    </row>
    <row r="21401" spans="5:9" x14ac:dyDescent="0.25">
      <c r="E21401" s="225"/>
      <c r="G21401" s="281"/>
      <c r="H21401" s="281"/>
      <c r="I21401" s="223"/>
    </row>
    <row r="21402" spans="5:9" x14ac:dyDescent="0.25">
      <c r="E21402" s="225"/>
      <c r="G21402" s="281"/>
      <c r="H21402" s="281"/>
      <c r="I21402" s="223"/>
    </row>
    <row r="21403" spans="5:9" x14ac:dyDescent="0.25">
      <c r="E21403" s="225"/>
      <c r="G21403" s="281"/>
      <c r="H21403" s="281"/>
      <c r="I21403" s="223"/>
    </row>
    <row r="21404" spans="5:9" x14ac:dyDescent="0.25">
      <c r="E21404" s="225"/>
      <c r="G21404" s="281"/>
      <c r="H21404" s="281"/>
      <c r="I21404" s="223"/>
    </row>
    <row r="21405" spans="5:9" x14ac:dyDescent="0.25">
      <c r="E21405" s="225"/>
      <c r="G21405" s="281"/>
      <c r="H21405" s="281"/>
      <c r="I21405" s="223"/>
    </row>
    <row r="21406" spans="5:9" x14ac:dyDescent="0.25">
      <c r="E21406" s="225"/>
      <c r="G21406" s="281"/>
      <c r="H21406" s="281"/>
      <c r="I21406" s="223"/>
    </row>
    <row r="21407" spans="5:9" x14ac:dyDescent="0.25">
      <c r="E21407" s="225"/>
      <c r="G21407" s="281"/>
      <c r="H21407" s="281"/>
      <c r="I21407" s="223"/>
    </row>
    <row r="21408" spans="5:9" x14ac:dyDescent="0.25">
      <c r="E21408" s="225"/>
      <c r="G21408" s="281"/>
      <c r="H21408" s="281"/>
      <c r="I21408" s="223"/>
    </row>
    <row r="21409" spans="5:9" x14ac:dyDescent="0.25">
      <c r="E21409" s="225"/>
      <c r="G21409" s="281"/>
      <c r="H21409" s="281"/>
      <c r="I21409" s="223"/>
    </row>
    <row r="21410" spans="5:9" x14ac:dyDescent="0.25">
      <c r="E21410" s="225"/>
      <c r="G21410" s="281"/>
      <c r="H21410" s="281"/>
      <c r="I21410" s="223"/>
    </row>
    <row r="21411" spans="5:9" x14ac:dyDescent="0.25">
      <c r="E21411" s="225"/>
      <c r="G21411" s="281"/>
      <c r="H21411" s="281"/>
      <c r="I21411" s="223"/>
    </row>
    <row r="21412" spans="5:9" x14ac:dyDescent="0.25">
      <c r="E21412" s="225"/>
      <c r="G21412" s="281"/>
      <c r="H21412" s="281"/>
      <c r="I21412" s="223"/>
    </row>
    <row r="21413" spans="5:9" x14ac:dyDescent="0.25">
      <c r="E21413" s="225"/>
      <c r="G21413" s="281"/>
      <c r="H21413" s="281"/>
      <c r="I21413" s="223"/>
    </row>
    <row r="21414" spans="5:9" x14ac:dyDescent="0.25">
      <c r="E21414" s="225"/>
      <c r="G21414" s="281"/>
      <c r="H21414" s="281"/>
      <c r="I21414" s="223"/>
    </row>
    <row r="21415" spans="5:9" x14ac:dyDescent="0.25">
      <c r="E21415" s="225"/>
      <c r="G21415" s="281"/>
      <c r="H21415" s="281"/>
      <c r="I21415" s="223"/>
    </row>
    <row r="21416" spans="5:9" x14ac:dyDescent="0.25">
      <c r="E21416" s="225"/>
      <c r="G21416" s="281"/>
      <c r="H21416" s="281"/>
      <c r="I21416" s="223"/>
    </row>
    <row r="21417" spans="5:9" x14ac:dyDescent="0.25">
      <c r="E21417" s="225"/>
      <c r="G21417" s="281"/>
      <c r="H21417" s="281"/>
      <c r="I21417" s="223"/>
    </row>
    <row r="21418" spans="5:9" x14ac:dyDescent="0.25">
      <c r="E21418" s="225"/>
      <c r="G21418" s="281"/>
      <c r="H21418" s="281"/>
      <c r="I21418" s="223"/>
    </row>
    <row r="21419" spans="5:9" x14ac:dyDescent="0.25">
      <c r="E21419" s="225"/>
      <c r="G21419" s="281"/>
      <c r="H21419" s="281"/>
      <c r="I21419" s="223"/>
    </row>
    <row r="21420" spans="5:9" x14ac:dyDescent="0.25">
      <c r="E21420" s="225"/>
      <c r="G21420" s="281"/>
      <c r="H21420" s="281"/>
      <c r="I21420" s="223"/>
    </row>
    <row r="21421" spans="5:9" x14ac:dyDescent="0.25">
      <c r="E21421" s="225"/>
      <c r="G21421" s="281"/>
      <c r="H21421" s="281"/>
      <c r="I21421" s="223"/>
    </row>
    <row r="21422" spans="5:9" x14ac:dyDescent="0.25">
      <c r="E21422" s="225"/>
      <c r="G21422" s="281"/>
      <c r="H21422" s="281"/>
      <c r="I21422" s="223"/>
    </row>
    <row r="21423" spans="5:9" x14ac:dyDescent="0.25">
      <c r="E21423" s="225"/>
      <c r="G21423" s="281"/>
      <c r="H21423" s="281"/>
      <c r="I21423" s="223"/>
    </row>
    <row r="21424" spans="5:9" x14ac:dyDescent="0.25">
      <c r="E21424" s="225"/>
      <c r="G21424" s="281"/>
      <c r="H21424" s="281"/>
      <c r="I21424" s="223"/>
    </row>
    <row r="21425" spans="5:9" x14ac:dyDescent="0.25">
      <c r="E21425" s="225"/>
      <c r="G21425" s="281"/>
      <c r="H21425" s="281"/>
      <c r="I21425" s="223"/>
    </row>
    <row r="21426" spans="5:9" x14ac:dyDescent="0.25">
      <c r="E21426" s="225"/>
      <c r="G21426" s="281"/>
      <c r="H21426" s="281"/>
      <c r="I21426" s="223"/>
    </row>
    <row r="21427" spans="5:9" x14ac:dyDescent="0.25">
      <c r="E21427" s="225"/>
      <c r="G21427" s="281"/>
      <c r="H21427" s="281"/>
      <c r="I21427" s="223"/>
    </row>
    <row r="21428" spans="5:9" x14ac:dyDescent="0.25">
      <c r="E21428" s="225"/>
      <c r="G21428" s="281"/>
      <c r="H21428" s="281"/>
      <c r="I21428" s="223"/>
    </row>
    <row r="21429" spans="5:9" x14ac:dyDescent="0.25">
      <c r="E21429" s="225"/>
      <c r="G21429" s="281"/>
      <c r="H21429" s="281"/>
      <c r="I21429" s="223"/>
    </row>
    <row r="21430" spans="5:9" x14ac:dyDescent="0.25">
      <c r="E21430" s="225"/>
      <c r="G21430" s="281"/>
      <c r="H21430" s="281"/>
      <c r="I21430" s="223"/>
    </row>
    <row r="21431" spans="5:9" x14ac:dyDescent="0.25">
      <c r="E21431" s="225"/>
      <c r="G21431" s="281"/>
      <c r="H21431" s="281"/>
      <c r="I21431" s="223"/>
    </row>
    <row r="21432" spans="5:9" x14ac:dyDescent="0.25">
      <c r="E21432" s="225"/>
      <c r="G21432" s="281"/>
      <c r="H21432" s="281"/>
      <c r="I21432" s="223"/>
    </row>
    <row r="21433" spans="5:9" x14ac:dyDescent="0.25">
      <c r="E21433" s="225"/>
      <c r="G21433" s="281"/>
      <c r="H21433" s="281"/>
      <c r="I21433" s="223"/>
    </row>
    <row r="21434" spans="5:9" x14ac:dyDescent="0.25">
      <c r="E21434" s="225"/>
      <c r="G21434" s="281"/>
      <c r="H21434" s="281"/>
      <c r="I21434" s="223"/>
    </row>
    <row r="21435" spans="5:9" x14ac:dyDescent="0.25">
      <c r="E21435" s="225"/>
      <c r="G21435" s="281"/>
      <c r="H21435" s="281"/>
      <c r="I21435" s="223"/>
    </row>
    <row r="21436" spans="5:9" x14ac:dyDescent="0.25">
      <c r="E21436" s="225"/>
      <c r="G21436" s="281"/>
      <c r="H21436" s="281"/>
      <c r="I21436" s="223"/>
    </row>
    <row r="21437" spans="5:9" x14ac:dyDescent="0.25">
      <c r="E21437" s="225"/>
      <c r="G21437" s="281"/>
      <c r="H21437" s="281"/>
      <c r="I21437" s="223"/>
    </row>
    <row r="21438" spans="5:9" x14ac:dyDescent="0.25">
      <c r="E21438" s="225"/>
      <c r="G21438" s="281"/>
      <c r="H21438" s="281"/>
      <c r="I21438" s="223"/>
    </row>
    <row r="21439" spans="5:9" x14ac:dyDescent="0.25">
      <c r="E21439" s="225"/>
      <c r="G21439" s="281"/>
      <c r="H21439" s="281"/>
      <c r="I21439" s="223"/>
    </row>
    <row r="21440" spans="5:9" x14ac:dyDescent="0.25">
      <c r="E21440" s="225"/>
      <c r="G21440" s="281"/>
      <c r="H21440" s="281"/>
      <c r="I21440" s="223"/>
    </row>
    <row r="21441" spans="5:9" x14ac:dyDescent="0.25">
      <c r="E21441" s="225"/>
      <c r="G21441" s="281"/>
      <c r="H21441" s="281"/>
      <c r="I21441" s="223"/>
    </row>
    <row r="21442" spans="5:9" x14ac:dyDescent="0.25">
      <c r="E21442" s="225"/>
      <c r="G21442" s="281"/>
      <c r="H21442" s="281"/>
      <c r="I21442" s="223"/>
    </row>
    <row r="21443" spans="5:9" x14ac:dyDescent="0.25">
      <c r="E21443" s="225"/>
      <c r="G21443" s="281"/>
      <c r="H21443" s="281"/>
      <c r="I21443" s="223"/>
    </row>
    <row r="21444" spans="5:9" x14ac:dyDescent="0.25">
      <c r="E21444" s="225"/>
      <c r="G21444" s="281"/>
      <c r="H21444" s="281"/>
      <c r="I21444" s="223"/>
    </row>
    <row r="21445" spans="5:9" x14ac:dyDescent="0.25">
      <c r="E21445" s="225"/>
      <c r="G21445" s="281"/>
      <c r="H21445" s="281"/>
      <c r="I21445" s="223"/>
    </row>
    <row r="21446" spans="5:9" x14ac:dyDescent="0.25">
      <c r="E21446" s="225"/>
      <c r="G21446" s="281"/>
      <c r="H21446" s="281"/>
      <c r="I21446" s="223"/>
    </row>
    <row r="21447" spans="5:9" x14ac:dyDescent="0.25">
      <c r="E21447" s="225"/>
      <c r="G21447" s="281"/>
      <c r="H21447" s="281"/>
      <c r="I21447" s="223"/>
    </row>
    <row r="21448" spans="5:9" x14ac:dyDescent="0.25">
      <c r="E21448" s="225"/>
      <c r="G21448" s="281"/>
      <c r="H21448" s="281"/>
      <c r="I21448" s="223"/>
    </row>
    <row r="21449" spans="5:9" x14ac:dyDescent="0.25">
      <c r="E21449" s="225"/>
      <c r="G21449" s="281"/>
      <c r="H21449" s="281"/>
      <c r="I21449" s="223"/>
    </row>
    <row r="21450" spans="5:9" x14ac:dyDescent="0.25">
      <c r="E21450" s="225"/>
      <c r="G21450" s="281"/>
      <c r="H21450" s="281"/>
      <c r="I21450" s="223"/>
    </row>
    <row r="21451" spans="5:9" x14ac:dyDescent="0.25">
      <c r="E21451" s="225"/>
      <c r="G21451" s="281"/>
      <c r="H21451" s="281"/>
      <c r="I21451" s="223"/>
    </row>
    <row r="21452" spans="5:9" x14ac:dyDescent="0.25">
      <c r="E21452" s="225"/>
      <c r="G21452" s="281"/>
      <c r="H21452" s="281"/>
      <c r="I21452" s="223"/>
    </row>
    <row r="21453" spans="5:9" x14ac:dyDescent="0.25">
      <c r="E21453" s="225"/>
      <c r="G21453" s="281"/>
      <c r="H21453" s="281"/>
      <c r="I21453" s="223"/>
    </row>
    <row r="21454" spans="5:9" x14ac:dyDescent="0.25">
      <c r="E21454" s="225"/>
      <c r="G21454" s="281"/>
      <c r="H21454" s="281"/>
      <c r="I21454" s="223"/>
    </row>
    <row r="21455" spans="5:9" x14ac:dyDescent="0.25">
      <c r="E21455" s="225"/>
      <c r="G21455" s="281"/>
      <c r="H21455" s="281"/>
      <c r="I21455" s="223"/>
    </row>
    <row r="21456" spans="5:9" x14ac:dyDescent="0.25">
      <c r="E21456" s="225"/>
      <c r="G21456" s="281"/>
      <c r="H21456" s="281"/>
      <c r="I21456" s="223"/>
    </row>
    <row r="21457" spans="5:9" x14ac:dyDescent="0.25">
      <c r="E21457" s="225"/>
      <c r="G21457" s="281"/>
      <c r="H21457" s="281"/>
      <c r="I21457" s="223"/>
    </row>
    <row r="21458" spans="5:9" x14ac:dyDescent="0.25">
      <c r="E21458" s="225"/>
      <c r="G21458" s="281"/>
      <c r="H21458" s="281"/>
      <c r="I21458" s="223"/>
    </row>
    <row r="21459" spans="5:9" x14ac:dyDescent="0.25">
      <c r="E21459" s="225"/>
      <c r="G21459" s="281"/>
      <c r="H21459" s="281"/>
      <c r="I21459" s="223"/>
    </row>
    <row r="21460" spans="5:9" x14ac:dyDescent="0.25">
      <c r="E21460" s="225"/>
      <c r="G21460" s="281"/>
      <c r="H21460" s="281"/>
      <c r="I21460" s="223"/>
    </row>
    <row r="21461" spans="5:9" x14ac:dyDescent="0.25">
      <c r="E21461" s="225"/>
      <c r="G21461" s="281"/>
      <c r="H21461" s="281"/>
      <c r="I21461" s="223"/>
    </row>
    <row r="21462" spans="5:9" x14ac:dyDescent="0.25">
      <c r="E21462" s="225"/>
      <c r="G21462" s="281"/>
      <c r="H21462" s="281"/>
      <c r="I21462" s="223"/>
    </row>
    <row r="21463" spans="5:9" x14ac:dyDescent="0.25">
      <c r="E21463" s="225"/>
      <c r="G21463" s="281"/>
      <c r="H21463" s="281"/>
      <c r="I21463" s="223"/>
    </row>
    <row r="21464" spans="5:9" x14ac:dyDescent="0.25">
      <c r="E21464" s="225"/>
      <c r="G21464" s="281"/>
      <c r="H21464" s="281"/>
      <c r="I21464" s="223"/>
    </row>
    <row r="21465" spans="5:9" x14ac:dyDescent="0.25">
      <c r="E21465" s="225"/>
      <c r="G21465" s="281"/>
      <c r="H21465" s="281"/>
      <c r="I21465" s="223"/>
    </row>
    <row r="21466" spans="5:9" x14ac:dyDescent="0.25">
      <c r="E21466" s="225"/>
      <c r="G21466" s="281"/>
      <c r="H21466" s="281"/>
      <c r="I21466" s="223"/>
    </row>
    <row r="21467" spans="5:9" x14ac:dyDescent="0.25">
      <c r="E21467" s="225"/>
      <c r="G21467" s="281"/>
      <c r="H21467" s="281"/>
      <c r="I21467" s="223"/>
    </row>
    <row r="21468" spans="5:9" x14ac:dyDescent="0.25">
      <c r="E21468" s="225"/>
      <c r="G21468" s="281"/>
      <c r="H21468" s="281"/>
      <c r="I21468" s="223"/>
    </row>
    <row r="21469" spans="5:9" x14ac:dyDescent="0.25">
      <c r="E21469" s="225"/>
      <c r="G21469" s="281"/>
      <c r="H21469" s="281"/>
      <c r="I21469" s="223"/>
    </row>
    <row r="21470" spans="5:9" x14ac:dyDescent="0.25">
      <c r="E21470" s="225"/>
      <c r="G21470" s="281"/>
      <c r="H21470" s="281"/>
      <c r="I21470" s="223"/>
    </row>
    <row r="21471" spans="5:9" x14ac:dyDescent="0.25">
      <c r="E21471" s="225"/>
      <c r="G21471" s="281"/>
      <c r="H21471" s="281"/>
      <c r="I21471" s="223"/>
    </row>
    <row r="21472" spans="5:9" x14ac:dyDescent="0.25">
      <c r="E21472" s="225"/>
      <c r="G21472" s="281"/>
      <c r="H21472" s="281"/>
      <c r="I21472" s="223"/>
    </row>
    <row r="21473" spans="5:9" x14ac:dyDescent="0.25">
      <c r="E21473" s="225"/>
      <c r="G21473" s="281"/>
      <c r="H21473" s="281"/>
      <c r="I21473" s="223"/>
    </row>
    <row r="21474" spans="5:9" x14ac:dyDescent="0.25">
      <c r="E21474" s="225"/>
      <c r="G21474" s="281"/>
      <c r="H21474" s="281"/>
      <c r="I21474" s="223"/>
    </row>
    <row r="21475" spans="5:9" x14ac:dyDescent="0.25">
      <c r="E21475" s="225"/>
      <c r="G21475" s="281"/>
      <c r="H21475" s="281"/>
      <c r="I21475" s="223"/>
    </row>
    <row r="21476" spans="5:9" x14ac:dyDescent="0.25">
      <c r="E21476" s="225"/>
      <c r="G21476" s="281"/>
      <c r="H21476" s="281"/>
      <c r="I21476" s="223"/>
    </row>
    <row r="21477" spans="5:9" x14ac:dyDescent="0.25">
      <c r="E21477" s="225"/>
      <c r="G21477" s="281"/>
      <c r="H21477" s="281"/>
      <c r="I21477" s="223"/>
    </row>
    <row r="21478" spans="5:9" x14ac:dyDescent="0.25">
      <c r="E21478" s="225"/>
      <c r="G21478" s="281"/>
      <c r="H21478" s="281"/>
      <c r="I21478" s="223"/>
    </row>
    <row r="21479" spans="5:9" x14ac:dyDescent="0.25">
      <c r="E21479" s="225"/>
      <c r="G21479" s="281"/>
      <c r="H21479" s="281"/>
      <c r="I21479" s="223"/>
    </row>
    <row r="21480" spans="5:9" x14ac:dyDescent="0.25">
      <c r="E21480" s="225"/>
      <c r="G21480" s="281"/>
      <c r="H21480" s="281"/>
      <c r="I21480" s="223"/>
    </row>
    <row r="21481" spans="5:9" x14ac:dyDescent="0.25">
      <c r="E21481" s="225"/>
      <c r="G21481" s="281"/>
      <c r="H21481" s="281"/>
      <c r="I21481" s="223"/>
    </row>
    <row r="21482" spans="5:9" x14ac:dyDescent="0.25">
      <c r="E21482" s="225"/>
      <c r="G21482" s="281"/>
      <c r="H21482" s="281"/>
      <c r="I21482" s="223"/>
    </row>
    <row r="21483" spans="5:9" x14ac:dyDescent="0.25">
      <c r="E21483" s="225"/>
      <c r="G21483" s="281"/>
      <c r="H21483" s="281"/>
      <c r="I21483" s="223"/>
    </row>
    <row r="21484" spans="5:9" x14ac:dyDescent="0.25">
      <c r="E21484" s="225"/>
      <c r="G21484" s="281"/>
      <c r="H21484" s="281"/>
      <c r="I21484" s="223"/>
    </row>
    <row r="21485" spans="5:9" x14ac:dyDescent="0.25">
      <c r="E21485" s="225"/>
      <c r="G21485" s="281"/>
      <c r="H21485" s="281"/>
      <c r="I21485" s="223"/>
    </row>
    <row r="21486" spans="5:9" x14ac:dyDescent="0.25">
      <c r="E21486" s="225"/>
      <c r="G21486" s="281"/>
      <c r="H21486" s="281"/>
      <c r="I21486" s="223"/>
    </row>
    <row r="21487" spans="5:9" x14ac:dyDescent="0.25">
      <c r="E21487" s="225"/>
      <c r="G21487" s="281"/>
      <c r="H21487" s="281"/>
      <c r="I21487" s="223"/>
    </row>
    <row r="21488" spans="5:9" x14ac:dyDescent="0.25">
      <c r="E21488" s="225"/>
      <c r="G21488" s="281"/>
      <c r="H21488" s="281"/>
      <c r="I21488" s="223"/>
    </row>
    <row r="21489" spans="5:9" x14ac:dyDescent="0.25">
      <c r="E21489" s="225"/>
      <c r="G21489" s="281"/>
      <c r="H21489" s="281"/>
      <c r="I21489" s="223"/>
    </row>
    <row r="21490" spans="5:9" x14ac:dyDescent="0.25">
      <c r="E21490" s="225"/>
      <c r="G21490" s="281"/>
      <c r="H21490" s="281"/>
      <c r="I21490" s="223"/>
    </row>
    <row r="21491" spans="5:9" x14ac:dyDescent="0.25">
      <c r="E21491" s="225"/>
      <c r="G21491" s="281"/>
      <c r="H21491" s="281"/>
      <c r="I21491" s="223"/>
    </row>
    <row r="21492" spans="5:9" x14ac:dyDescent="0.25">
      <c r="E21492" s="225"/>
      <c r="G21492" s="281"/>
      <c r="H21492" s="281"/>
      <c r="I21492" s="223"/>
    </row>
    <row r="21493" spans="5:9" x14ac:dyDescent="0.25">
      <c r="E21493" s="225"/>
      <c r="G21493" s="281"/>
      <c r="H21493" s="281"/>
      <c r="I21493" s="223"/>
    </row>
    <row r="21494" spans="5:9" x14ac:dyDescent="0.25">
      <c r="E21494" s="225"/>
      <c r="G21494" s="281"/>
      <c r="H21494" s="281"/>
      <c r="I21494" s="223"/>
    </row>
    <row r="21495" spans="5:9" x14ac:dyDescent="0.25">
      <c r="E21495" s="225"/>
      <c r="G21495" s="281"/>
      <c r="H21495" s="281"/>
      <c r="I21495" s="223"/>
    </row>
    <row r="21496" spans="5:9" x14ac:dyDescent="0.25">
      <c r="E21496" s="225"/>
      <c r="G21496" s="281"/>
      <c r="H21496" s="281"/>
      <c r="I21496" s="223"/>
    </row>
    <row r="21497" spans="5:9" x14ac:dyDescent="0.25">
      <c r="E21497" s="225"/>
      <c r="G21497" s="281"/>
      <c r="H21497" s="281"/>
      <c r="I21497" s="223"/>
    </row>
    <row r="21498" spans="5:9" x14ac:dyDescent="0.25">
      <c r="E21498" s="225"/>
      <c r="G21498" s="281"/>
      <c r="H21498" s="281"/>
      <c r="I21498" s="223"/>
    </row>
    <row r="21499" spans="5:9" x14ac:dyDescent="0.25">
      <c r="E21499" s="225"/>
      <c r="G21499" s="281"/>
      <c r="H21499" s="281"/>
      <c r="I21499" s="223"/>
    </row>
    <row r="21500" spans="5:9" x14ac:dyDescent="0.25">
      <c r="E21500" s="225"/>
      <c r="G21500" s="281"/>
      <c r="H21500" s="281"/>
      <c r="I21500" s="223"/>
    </row>
    <row r="21501" spans="5:9" x14ac:dyDescent="0.25">
      <c r="E21501" s="225"/>
      <c r="G21501" s="281"/>
      <c r="H21501" s="281"/>
      <c r="I21501" s="223"/>
    </row>
    <row r="21502" spans="5:9" x14ac:dyDescent="0.25">
      <c r="E21502" s="225"/>
      <c r="G21502" s="281"/>
      <c r="H21502" s="281"/>
      <c r="I21502" s="223"/>
    </row>
    <row r="21503" spans="5:9" x14ac:dyDescent="0.25">
      <c r="E21503" s="225"/>
      <c r="G21503" s="281"/>
      <c r="H21503" s="281"/>
      <c r="I21503" s="223"/>
    </row>
    <row r="21504" spans="5:9" x14ac:dyDescent="0.25">
      <c r="E21504" s="225"/>
      <c r="G21504" s="281"/>
      <c r="H21504" s="281"/>
      <c r="I21504" s="223"/>
    </row>
    <row r="21505" spans="5:9" x14ac:dyDescent="0.25">
      <c r="E21505" s="225"/>
      <c r="G21505" s="281"/>
      <c r="H21505" s="281"/>
      <c r="I21505" s="223"/>
    </row>
    <row r="21506" spans="5:9" x14ac:dyDescent="0.25">
      <c r="E21506" s="225"/>
      <c r="G21506" s="281"/>
      <c r="H21506" s="281"/>
      <c r="I21506" s="223"/>
    </row>
    <row r="21507" spans="5:9" x14ac:dyDescent="0.25">
      <c r="E21507" s="225"/>
      <c r="G21507" s="281"/>
      <c r="H21507" s="281"/>
      <c r="I21507" s="223"/>
    </row>
    <row r="21508" spans="5:9" x14ac:dyDescent="0.25">
      <c r="E21508" s="225"/>
      <c r="G21508" s="281"/>
      <c r="H21508" s="281"/>
      <c r="I21508" s="223"/>
    </row>
    <row r="21509" spans="5:9" x14ac:dyDescent="0.25">
      <c r="E21509" s="225"/>
      <c r="G21509" s="281"/>
      <c r="H21509" s="281"/>
      <c r="I21509" s="223"/>
    </row>
    <row r="21510" spans="5:9" x14ac:dyDescent="0.25">
      <c r="E21510" s="225"/>
      <c r="G21510" s="281"/>
      <c r="H21510" s="281"/>
      <c r="I21510" s="223"/>
    </row>
    <row r="21511" spans="5:9" x14ac:dyDescent="0.25">
      <c r="E21511" s="225"/>
      <c r="G21511" s="281"/>
      <c r="H21511" s="281"/>
      <c r="I21511" s="223"/>
    </row>
    <row r="21512" spans="5:9" x14ac:dyDescent="0.25">
      <c r="E21512" s="225"/>
      <c r="G21512" s="281"/>
      <c r="H21512" s="281"/>
      <c r="I21512" s="223"/>
    </row>
    <row r="21513" spans="5:9" x14ac:dyDescent="0.25">
      <c r="E21513" s="225"/>
      <c r="G21513" s="281"/>
      <c r="H21513" s="281"/>
      <c r="I21513" s="223"/>
    </row>
    <row r="21514" spans="5:9" x14ac:dyDescent="0.25">
      <c r="E21514" s="225"/>
      <c r="G21514" s="281"/>
      <c r="H21514" s="281"/>
      <c r="I21514" s="223"/>
    </row>
    <row r="21515" spans="5:9" x14ac:dyDescent="0.25">
      <c r="E21515" s="225"/>
      <c r="G21515" s="281"/>
      <c r="H21515" s="281"/>
      <c r="I21515" s="223"/>
    </row>
    <row r="21516" spans="5:9" x14ac:dyDescent="0.25">
      <c r="E21516" s="225"/>
      <c r="G21516" s="281"/>
      <c r="H21516" s="281"/>
      <c r="I21516" s="223"/>
    </row>
    <row r="21517" spans="5:9" x14ac:dyDescent="0.25">
      <c r="E21517" s="225"/>
      <c r="G21517" s="281"/>
      <c r="H21517" s="281"/>
      <c r="I21517" s="223"/>
    </row>
    <row r="21518" spans="5:9" x14ac:dyDescent="0.25">
      <c r="E21518" s="225"/>
      <c r="G21518" s="281"/>
      <c r="H21518" s="281"/>
      <c r="I21518" s="223"/>
    </row>
    <row r="21519" spans="5:9" x14ac:dyDescent="0.25">
      <c r="E21519" s="225"/>
      <c r="G21519" s="281"/>
      <c r="H21519" s="281"/>
      <c r="I21519" s="223"/>
    </row>
    <row r="21520" spans="5:9" x14ac:dyDescent="0.25">
      <c r="E21520" s="225"/>
      <c r="G21520" s="281"/>
      <c r="H21520" s="281"/>
      <c r="I21520" s="223"/>
    </row>
    <row r="21521" spans="5:9" x14ac:dyDescent="0.25">
      <c r="E21521" s="225"/>
      <c r="G21521" s="281"/>
      <c r="H21521" s="281"/>
      <c r="I21521" s="223"/>
    </row>
    <row r="21522" spans="5:9" x14ac:dyDescent="0.25">
      <c r="E21522" s="225"/>
      <c r="G21522" s="281"/>
      <c r="H21522" s="281"/>
      <c r="I21522" s="223"/>
    </row>
    <row r="21523" spans="5:9" x14ac:dyDescent="0.25">
      <c r="E21523" s="225"/>
      <c r="G21523" s="281"/>
      <c r="H21523" s="281"/>
      <c r="I21523" s="223"/>
    </row>
    <row r="21524" spans="5:9" x14ac:dyDescent="0.25">
      <c r="E21524" s="225"/>
      <c r="G21524" s="281"/>
      <c r="H21524" s="281"/>
      <c r="I21524" s="223"/>
    </row>
    <row r="21525" spans="5:9" x14ac:dyDescent="0.25">
      <c r="E21525" s="225"/>
      <c r="G21525" s="281"/>
      <c r="H21525" s="281"/>
      <c r="I21525" s="223"/>
    </row>
    <row r="21526" spans="5:9" x14ac:dyDescent="0.25">
      <c r="E21526" s="225"/>
      <c r="G21526" s="281"/>
      <c r="H21526" s="281"/>
      <c r="I21526" s="223"/>
    </row>
    <row r="21527" spans="5:9" x14ac:dyDescent="0.25">
      <c r="E21527" s="225"/>
      <c r="G21527" s="281"/>
      <c r="H21527" s="281"/>
      <c r="I21527" s="223"/>
    </row>
    <row r="21528" spans="5:9" x14ac:dyDescent="0.25">
      <c r="E21528" s="225"/>
      <c r="G21528" s="281"/>
      <c r="H21528" s="281"/>
      <c r="I21528" s="223"/>
    </row>
    <row r="21529" spans="5:9" x14ac:dyDescent="0.25">
      <c r="E21529" s="225"/>
      <c r="G21529" s="281"/>
      <c r="H21529" s="281"/>
      <c r="I21529" s="223"/>
    </row>
    <row r="21530" spans="5:9" x14ac:dyDescent="0.25">
      <c r="E21530" s="225"/>
      <c r="G21530" s="281"/>
      <c r="H21530" s="281"/>
      <c r="I21530" s="223"/>
    </row>
    <row r="21531" spans="5:9" x14ac:dyDescent="0.25">
      <c r="E21531" s="225"/>
      <c r="G21531" s="281"/>
      <c r="H21531" s="281"/>
      <c r="I21531" s="223"/>
    </row>
    <row r="21532" spans="5:9" x14ac:dyDescent="0.25">
      <c r="E21532" s="225"/>
      <c r="G21532" s="281"/>
      <c r="H21532" s="281"/>
      <c r="I21532" s="223"/>
    </row>
    <row r="21533" spans="5:9" x14ac:dyDescent="0.25">
      <c r="E21533" s="225"/>
      <c r="G21533" s="281"/>
      <c r="H21533" s="281"/>
      <c r="I21533" s="223"/>
    </row>
    <row r="21534" spans="5:9" x14ac:dyDescent="0.25">
      <c r="E21534" s="225"/>
      <c r="G21534" s="281"/>
      <c r="H21534" s="281"/>
      <c r="I21534" s="223"/>
    </row>
    <row r="21535" spans="5:9" x14ac:dyDescent="0.25">
      <c r="E21535" s="225"/>
      <c r="G21535" s="281"/>
      <c r="H21535" s="281"/>
      <c r="I21535" s="223"/>
    </row>
    <row r="21536" spans="5:9" x14ac:dyDescent="0.25">
      <c r="E21536" s="225"/>
      <c r="G21536" s="281"/>
      <c r="H21536" s="281"/>
      <c r="I21536" s="223"/>
    </row>
    <row r="21537" spans="5:9" x14ac:dyDescent="0.25">
      <c r="E21537" s="225"/>
      <c r="G21537" s="281"/>
      <c r="H21537" s="281"/>
      <c r="I21537" s="223"/>
    </row>
    <row r="21538" spans="5:9" x14ac:dyDescent="0.25">
      <c r="E21538" s="225"/>
      <c r="G21538" s="281"/>
      <c r="H21538" s="281"/>
      <c r="I21538" s="223"/>
    </row>
    <row r="21539" spans="5:9" x14ac:dyDescent="0.25">
      <c r="E21539" s="225"/>
      <c r="G21539" s="281"/>
      <c r="H21539" s="281"/>
      <c r="I21539" s="223"/>
    </row>
    <row r="21540" spans="5:9" x14ac:dyDescent="0.25">
      <c r="E21540" s="225"/>
      <c r="G21540" s="281"/>
      <c r="H21540" s="281"/>
      <c r="I21540" s="223"/>
    </row>
    <row r="21541" spans="5:9" x14ac:dyDescent="0.25">
      <c r="E21541" s="225"/>
      <c r="G21541" s="281"/>
      <c r="H21541" s="281"/>
      <c r="I21541" s="223"/>
    </row>
    <row r="21542" spans="5:9" x14ac:dyDescent="0.25">
      <c r="E21542" s="225"/>
      <c r="G21542" s="281"/>
      <c r="H21542" s="281"/>
      <c r="I21542" s="223"/>
    </row>
    <row r="21543" spans="5:9" x14ac:dyDescent="0.25">
      <c r="E21543" s="225"/>
      <c r="G21543" s="281"/>
      <c r="H21543" s="281"/>
      <c r="I21543" s="223"/>
    </row>
    <row r="21544" spans="5:9" x14ac:dyDescent="0.25">
      <c r="E21544" s="225"/>
      <c r="G21544" s="281"/>
      <c r="H21544" s="281"/>
      <c r="I21544" s="223"/>
    </row>
    <row r="21545" spans="5:9" x14ac:dyDescent="0.25">
      <c r="E21545" s="225"/>
      <c r="G21545" s="281"/>
      <c r="H21545" s="281"/>
      <c r="I21545" s="223"/>
    </row>
    <row r="21546" spans="5:9" x14ac:dyDescent="0.25">
      <c r="E21546" s="225"/>
      <c r="G21546" s="281"/>
      <c r="H21546" s="281"/>
      <c r="I21546" s="223"/>
    </row>
    <row r="21547" spans="5:9" x14ac:dyDescent="0.25">
      <c r="E21547" s="225"/>
      <c r="G21547" s="281"/>
      <c r="H21547" s="281"/>
      <c r="I21547" s="223"/>
    </row>
    <row r="21548" spans="5:9" x14ac:dyDescent="0.25">
      <c r="E21548" s="225"/>
      <c r="G21548" s="281"/>
      <c r="H21548" s="281"/>
      <c r="I21548" s="223"/>
    </row>
    <row r="21549" spans="5:9" x14ac:dyDescent="0.25">
      <c r="E21549" s="225"/>
      <c r="G21549" s="281"/>
      <c r="H21549" s="281"/>
      <c r="I21549" s="223"/>
    </row>
    <row r="21550" spans="5:9" x14ac:dyDescent="0.25">
      <c r="E21550" s="225"/>
      <c r="G21550" s="281"/>
      <c r="H21550" s="281"/>
      <c r="I21550" s="223"/>
    </row>
    <row r="21551" spans="5:9" x14ac:dyDescent="0.25">
      <c r="E21551" s="225"/>
      <c r="G21551" s="281"/>
      <c r="H21551" s="281"/>
      <c r="I21551" s="223"/>
    </row>
    <row r="21552" spans="5:9" x14ac:dyDescent="0.25">
      <c r="E21552" s="225"/>
      <c r="G21552" s="281"/>
      <c r="H21552" s="281"/>
      <c r="I21552" s="223"/>
    </row>
    <row r="21553" spans="5:9" x14ac:dyDescent="0.25">
      <c r="E21553" s="225"/>
      <c r="G21553" s="281"/>
      <c r="H21553" s="281"/>
      <c r="I21553" s="223"/>
    </row>
    <row r="21554" spans="5:9" x14ac:dyDescent="0.25">
      <c r="E21554" s="225"/>
      <c r="G21554" s="281"/>
      <c r="H21554" s="281"/>
      <c r="I21554" s="223"/>
    </row>
    <row r="21555" spans="5:9" x14ac:dyDescent="0.25">
      <c r="E21555" s="225"/>
      <c r="G21555" s="281"/>
      <c r="H21555" s="281"/>
      <c r="I21555" s="223"/>
    </row>
    <row r="21556" spans="5:9" x14ac:dyDescent="0.25">
      <c r="E21556" s="225"/>
      <c r="G21556" s="281"/>
      <c r="H21556" s="281"/>
      <c r="I21556" s="223"/>
    </row>
    <row r="21557" spans="5:9" x14ac:dyDescent="0.25">
      <c r="E21557" s="225"/>
      <c r="G21557" s="281"/>
      <c r="H21557" s="281"/>
      <c r="I21557" s="223"/>
    </row>
    <row r="21558" spans="5:9" x14ac:dyDescent="0.25">
      <c r="E21558" s="225"/>
      <c r="G21558" s="281"/>
      <c r="H21558" s="281"/>
      <c r="I21558" s="223"/>
    </row>
    <row r="21559" spans="5:9" x14ac:dyDescent="0.25">
      <c r="E21559" s="225"/>
      <c r="G21559" s="281"/>
      <c r="H21559" s="281"/>
      <c r="I21559" s="223"/>
    </row>
    <row r="21560" spans="5:9" x14ac:dyDescent="0.25">
      <c r="E21560" s="225"/>
      <c r="G21560" s="281"/>
      <c r="H21560" s="281"/>
      <c r="I21560" s="223"/>
    </row>
    <row r="21561" spans="5:9" x14ac:dyDescent="0.25">
      <c r="E21561" s="225"/>
      <c r="G21561" s="281"/>
      <c r="H21561" s="281"/>
      <c r="I21561" s="223"/>
    </row>
    <row r="21562" spans="5:9" x14ac:dyDescent="0.25">
      <c r="E21562" s="225"/>
      <c r="G21562" s="281"/>
      <c r="H21562" s="281"/>
      <c r="I21562" s="223"/>
    </row>
    <row r="21563" spans="5:9" x14ac:dyDescent="0.25">
      <c r="E21563" s="225"/>
      <c r="G21563" s="281"/>
      <c r="H21563" s="281"/>
      <c r="I21563" s="223"/>
    </row>
    <row r="21564" spans="5:9" x14ac:dyDescent="0.25">
      <c r="E21564" s="225"/>
      <c r="G21564" s="281"/>
      <c r="H21564" s="281"/>
      <c r="I21564" s="223"/>
    </row>
    <row r="21565" spans="5:9" x14ac:dyDescent="0.25">
      <c r="E21565" s="225"/>
      <c r="G21565" s="281"/>
      <c r="H21565" s="281"/>
      <c r="I21565" s="223"/>
    </row>
    <row r="21566" spans="5:9" x14ac:dyDescent="0.25">
      <c r="E21566" s="225"/>
      <c r="G21566" s="281"/>
      <c r="H21566" s="281"/>
      <c r="I21566" s="223"/>
    </row>
    <row r="21567" spans="5:9" x14ac:dyDescent="0.25">
      <c r="E21567" s="225"/>
      <c r="G21567" s="281"/>
      <c r="H21567" s="281"/>
      <c r="I21567" s="223"/>
    </row>
    <row r="21568" spans="5:9" x14ac:dyDescent="0.25">
      <c r="E21568" s="225"/>
      <c r="G21568" s="281"/>
      <c r="H21568" s="281"/>
      <c r="I21568" s="223"/>
    </row>
    <row r="21569" spans="5:9" x14ac:dyDescent="0.25">
      <c r="E21569" s="225"/>
      <c r="G21569" s="281"/>
      <c r="H21569" s="281"/>
      <c r="I21569" s="223"/>
    </row>
    <row r="21570" spans="5:9" x14ac:dyDescent="0.25">
      <c r="E21570" s="225"/>
      <c r="G21570" s="281"/>
      <c r="H21570" s="281"/>
      <c r="I21570" s="223"/>
    </row>
    <row r="21571" spans="5:9" x14ac:dyDescent="0.25">
      <c r="E21571" s="225"/>
      <c r="G21571" s="281"/>
      <c r="H21571" s="281"/>
      <c r="I21571" s="223"/>
    </row>
    <row r="21572" spans="5:9" x14ac:dyDescent="0.25">
      <c r="E21572" s="225"/>
      <c r="G21572" s="281"/>
      <c r="H21572" s="281"/>
      <c r="I21572" s="223"/>
    </row>
    <row r="21573" spans="5:9" x14ac:dyDescent="0.25">
      <c r="E21573" s="225"/>
      <c r="G21573" s="281"/>
      <c r="H21573" s="281"/>
      <c r="I21573" s="223"/>
    </row>
    <row r="21574" spans="5:9" x14ac:dyDescent="0.25">
      <c r="E21574" s="225"/>
      <c r="G21574" s="281"/>
      <c r="H21574" s="281"/>
      <c r="I21574" s="223"/>
    </row>
    <row r="21575" spans="5:9" x14ac:dyDescent="0.25">
      <c r="E21575" s="225"/>
      <c r="G21575" s="281"/>
      <c r="H21575" s="281"/>
      <c r="I21575" s="223"/>
    </row>
    <row r="21576" spans="5:9" x14ac:dyDescent="0.25">
      <c r="E21576" s="225"/>
      <c r="G21576" s="281"/>
      <c r="H21576" s="281"/>
      <c r="I21576" s="223"/>
    </row>
    <row r="21577" spans="5:9" x14ac:dyDescent="0.25">
      <c r="E21577" s="225"/>
      <c r="G21577" s="281"/>
      <c r="H21577" s="281"/>
      <c r="I21577" s="223"/>
    </row>
    <row r="21578" spans="5:9" x14ac:dyDescent="0.25">
      <c r="E21578" s="225"/>
      <c r="G21578" s="281"/>
      <c r="H21578" s="281"/>
      <c r="I21578" s="223"/>
    </row>
    <row r="21579" spans="5:9" x14ac:dyDescent="0.25">
      <c r="E21579" s="225"/>
      <c r="G21579" s="281"/>
      <c r="H21579" s="281"/>
      <c r="I21579" s="223"/>
    </row>
    <row r="21580" spans="5:9" x14ac:dyDescent="0.25">
      <c r="E21580" s="225"/>
      <c r="G21580" s="281"/>
      <c r="H21580" s="281"/>
      <c r="I21580" s="223"/>
    </row>
    <row r="21581" spans="5:9" x14ac:dyDescent="0.25">
      <c r="E21581" s="225"/>
      <c r="G21581" s="281"/>
      <c r="H21581" s="281"/>
      <c r="I21581" s="223"/>
    </row>
    <row r="21582" spans="5:9" x14ac:dyDescent="0.25">
      <c r="E21582" s="225"/>
      <c r="G21582" s="281"/>
      <c r="H21582" s="281"/>
      <c r="I21582" s="223"/>
    </row>
    <row r="21583" spans="5:9" x14ac:dyDescent="0.25">
      <c r="E21583" s="225"/>
      <c r="G21583" s="281"/>
      <c r="H21583" s="281"/>
      <c r="I21583" s="223"/>
    </row>
    <row r="21584" spans="5:9" x14ac:dyDescent="0.25">
      <c r="E21584" s="225"/>
      <c r="G21584" s="281"/>
      <c r="H21584" s="281"/>
      <c r="I21584" s="223"/>
    </row>
    <row r="21585" spans="5:9" x14ac:dyDescent="0.25">
      <c r="E21585" s="225"/>
      <c r="G21585" s="281"/>
      <c r="H21585" s="281"/>
      <c r="I21585" s="223"/>
    </row>
    <row r="21586" spans="5:9" x14ac:dyDescent="0.25">
      <c r="E21586" s="225"/>
      <c r="G21586" s="281"/>
      <c r="H21586" s="281"/>
      <c r="I21586" s="223"/>
    </row>
    <row r="21587" spans="5:9" x14ac:dyDescent="0.25">
      <c r="E21587" s="225"/>
      <c r="G21587" s="281"/>
      <c r="H21587" s="281"/>
      <c r="I21587" s="223"/>
    </row>
    <row r="21588" spans="5:9" x14ac:dyDescent="0.25">
      <c r="E21588" s="225"/>
      <c r="G21588" s="281"/>
      <c r="H21588" s="281"/>
      <c r="I21588" s="223"/>
    </row>
    <row r="21589" spans="5:9" x14ac:dyDescent="0.25">
      <c r="E21589" s="225"/>
      <c r="G21589" s="281"/>
      <c r="H21589" s="281"/>
      <c r="I21589" s="223"/>
    </row>
    <row r="21590" spans="5:9" x14ac:dyDescent="0.25">
      <c r="E21590" s="225"/>
      <c r="G21590" s="281"/>
      <c r="H21590" s="281"/>
      <c r="I21590" s="223"/>
    </row>
    <row r="21591" spans="5:9" x14ac:dyDescent="0.25">
      <c r="E21591" s="225"/>
      <c r="G21591" s="281"/>
      <c r="H21591" s="281"/>
      <c r="I21591" s="223"/>
    </row>
    <row r="21592" spans="5:9" x14ac:dyDescent="0.25">
      <c r="E21592" s="225"/>
      <c r="G21592" s="281"/>
      <c r="H21592" s="281"/>
      <c r="I21592" s="223"/>
    </row>
    <row r="21593" spans="5:9" x14ac:dyDescent="0.25">
      <c r="E21593" s="225"/>
      <c r="G21593" s="281"/>
      <c r="H21593" s="281"/>
      <c r="I21593" s="223"/>
    </row>
    <row r="21594" spans="5:9" x14ac:dyDescent="0.25">
      <c r="E21594" s="225"/>
      <c r="G21594" s="281"/>
      <c r="H21594" s="281"/>
      <c r="I21594" s="223"/>
    </row>
    <row r="21595" spans="5:9" x14ac:dyDescent="0.25">
      <c r="E21595" s="225"/>
      <c r="G21595" s="281"/>
      <c r="H21595" s="281"/>
      <c r="I21595" s="223"/>
    </row>
    <row r="21596" spans="5:9" x14ac:dyDescent="0.25">
      <c r="E21596" s="225"/>
      <c r="G21596" s="281"/>
      <c r="H21596" s="281"/>
      <c r="I21596" s="223"/>
    </row>
    <row r="21597" spans="5:9" x14ac:dyDescent="0.25">
      <c r="E21597" s="225"/>
      <c r="G21597" s="281"/>
      <c r="H21597" s="281"/>
      <c r="I21597" s="223"/>
    </row>
    <row r="21598" spans="5:9" x14ac:dyDescent="0.25">
      <c r="E21598" s="225"/>
      <c r="G21598" s="281"/>
      <c r="H21598" s="281"/>
      <c r="I21598" s="223"/>
    </row>
    <row r="21599" spans="5:9" x14ac:dyDescent="0.25">
      <c r="E21599" s="225"/>
      <c r="G21599" s="281"/>
      <c r="H21599" s="281"/>
      <c r="I21599" s="223"/>
    </row>
    <row r="21600" spans="5:9" x14ac:dyDescent="0.25">
      <c r="E21600" s="225"/>
      <c r="G21600" s="281"/>
      <c r="H21600" s="281"/>
      <c r="I21600" s="223"/>
    </row>
    <row r="21601" spans="5:9" x14ac:dyDescent="0.25">
      <c r="E21601" s="225"/>
      <c r="G21601" s="281"/>
      <c r="H21601" s="281"/>
      <c r="I21601" s="223"/>
    </row>
    <row r="21602" spans="5:9" x14ac:dyDescent="0.25">
      <c r="E21602" s="225"/>
      <c r="G21602" s="281"/>
      <c r="H21602" s="281"/>
      <c r="I21602" s="223"/>
    </row>
    <row r="21603" spans="5:9" x14ac:dyDescent="0.25">
      <c r="E21603" s="225"/>
      <c r="G21603" s="281"/>
      <c r="H21603" s="281"/>
      <c r="I21603" s="223"/>
    </row>
    <row r="21604" spans="5:9" x14ac:dyDescent="0.25">
      <c r="E21604" s="225"/>
      <c r="G21604" s="281"/>
      <c r="H21604" s="281"/>
      <c r="I21604" s="223"/>
    </row>
    <row r="21605" spans="5:9" x14ac:dyDescent="0.25">
      <c r="E21605" s="225"/>
      <c r="G21605" s="281"/>
      <c r="H21605" s="281"/>
      <c r="I21605" s="223"/>
    </row>
    <row r="21606" spans="5:9" x14ac:dyDescent="0.25">
      <c r="E21606" s="225"/>
      <c r="G21606" s="281"/>
      <c r="H21606" s="281"/>
      <c r="I21606" s="223"/>
    </row>
    <row r="21607" spans="5:9" x14ac:dyDescent="0.25">
      <c r="E21607" s="225"/>
      <c r="G21607" s="281"/>
      <c r="H21607" s="281"/>
      <c r="I21607" s="223"/>
    </row>
    <row r="21608" spans="5:9" x14ac:dyDescent="0.25">
      <c r="E21608" s="225"/>
      <c r="G21608" s="281"/>
      <c r="H21608" s="281"/>
      <c r="I21608" s="223"/>
    </row>
    <row r="21609" spans="5:9" x14ac:dyDescent="0.25">
      <c r="E21609" s="225"/>
      <c r="G21609" s="281"/>
      <c r="H21609" s="281"/>
      <c r="I21609" s="223"/>
    </row>
    <row r="21610" spans="5:9" x14ac:dyDescent="0.25">
      <c r="E21610" s="225"/>
      <c r="G21610" s="281"/>
      <c r="H21610" s="281"/>
      <c r="I21610" s="223"/>
    </row>
    <row r="21611" spans="5:9" x14ac:dyDescent="0.25">
      <c r="E21611" s="225"/>
      <c r="G21611" s="281"/>
      <c r="H21611" s="281"/>
      <c r="I21611" s="223"/>
    </row>
    <row r="21612" spans="5:9" x14ac:dyDescent="0.25">
      <c r="E21612" s="225"/>
      <c r="G21612" s="281"/>
      <c r="H21612" s="281"/>
      <c r="I21612" s="223"/>
    </row>
    <row r="21613" spans="5:9" x14ac:dyDescent="0.25">
      <c r="E21613" s="225"/>
      <c r="G21613" s="281"/>
      <c r="H21613" s="281"/>
      <c r="I21613" s="223"/>
    </row>
    <row r="21614" spans="5:9" x14ac:dyDescent="0.25">
      <c r="E21614" s="225"/>
      <c r="G21614" s="281"/>
      <c r="H21614" s="281"/>
      <c r="I21614" s="223"/>
    </row>
    <row r="21615" spans="5:9" x14ac:dyDescent="0.25">
      <c r="E21615" s="225"/>
      <c r="G21615" s="281"/>
      <c r="H21615" s="281"/>
      <c r="I21615" s="223"/>
    </row>
    <row r="21616" spans="5:9" x14ac:dyDescent="0.25">
      <c r="E21616" s="225"/>
      <c r="G21616" s="281"/>
      <c r="H21616" s="281"/>
      <c r="I21616" s="223"/>
    </row>
    <row r="21617" spans="5:9" x14ac:dyDescent="0.25">
      <c r="E21617" s="225"/>
      <c r="G21617" s="281"/>
      <c r="H21617" s="281"/>
      <c r="I21617" s="223"/>
    </row>
    <row r="21618" spans="5:9" x14ac:dyDescent="0.25">
      <c r="E21618" s="225"/>
      <c r="G21618" s="281"/>
      <c r="H21618" s="281"/>
      <c r="I21618" s="223"/>
    </row>
    <row r="21619" spans="5:9" x14ac:dyDescent="0.25">
      <c r="E21619" s="225"/>
      <c r="G21619" s="281"/>
      <c r="H21619" s="281"/>
      <c r="I21619" s="223"/>
    </row>
    <row r="21620" spans="5:9" x14ac:dyDescent="0.25">
      <c r="E21620" s="225"/>
      <c r="G21620" s="281"/>
      <c r="H21620" s="281"/>
      <c r="I21620" s="223"/>
    </row>
    <row r="21621" spans="5:9" x14ac:dyDescent="0.25">
      <c r="E21621" s="225"/>
      <c r="G21621" s="281"/>
      <c r="H21621" s="281"/>
      <c r="I21621" s="223"/>
    </row>
    <row r="21622" spans="5:9" x14ac:dyDescent="0.25">
      <c r="E21622" s="225"/>
      <c r="G21622" s="281"/>
      <c r="H21622" s="281"/>
      <c r="I21622" s="223"/>
    </row>
    <row r="21623" spans="5:9" x14ac:dyDescent="0.25">
      <c r="E21623" s="225"/>
      <c r="G21623" s="281"/>
      <c r="H21623" s="281"/>
      <c r="I21623" s="223"/>
    </row>
    <row r="21624" spans="5:9" x14ac:dyDescent="0.25">
      <c r="E21624" s="225"/>
      <c r="G21624" s="281"/>
      <c r="H21624" s="281"/>
      <c r="I21624" s="223"/>
    </row>
    <row r="21625" spans="5:9" x14ac:dyDescent="0.25">
      <c r="E21625" s="225"/>
      <c r="G21625" s="281"/>
      <c r="H21625" s="281"/>
      <c r="I21625" s="223"/>
    </row>
    <row r="21626" spans="5:9" x14ac:dyDescent="0.25">
      <c r="E21626" s="225"/>
      <c r="G21626" s="281"/>
      <c r="H21626" s="281"/>
      <c r="I21626" s="223"/>
    </row>
    <row r="21627" spans="5:9" x14ac:dyDescent="0.25">
      <c r="E21627" s="225"/>
      <c r="G21627" s="281"/>
      <c r="H21627" s="281"/>
      <c r="I21627" s="223"/>
    </row>
    <row r="21628" spans="5:9" x14ac:dyDescent="0.25">
      <c r="E21628" s="225"/>
      <c r="G21628" s="281"/>
      <c r="H21628" s="281"/>
      <c r="I21628" s="223"/>
    </row>
    <row r="21629" spans="5:9" x14ac:dyDescent="0.25">
      <c r="E21629" s="225"/>
      <c r="G21629" s="281"/>
      <c r="H21629" s="281"/>
      <c r="I21629" s="223"/>
    </row>
    <row r="21630" spans="5:9" x14ac:dyDescent="0.25">
      <c r="E21630" s="225"/>
      <c r="G21630" s="281"/>
      <c r="H21630" s="281"/>
      <c r="I21630" s="223"/>
    </row>
    <row r="21631" spans="5:9" x14ac:dyDescent="0.25">
      <c r="E21631" s="225"/>
      <c r="G21631" s="281"/>
      <c r="H21631" s="281"/>
      <c r="I21631" s="223"/>
    </row>
    <row r="21632" spans="5:9" x14ac:dyDescent="0.25">
      <c r="E21632" s="225"/>
      <c r="G21632" s="281"/>
      <c r="H21632" s="281"/>
      <c r="I21632" s="223"/>
    </row>
    <row r="21633" spans="5:9" x14ac:dyDescent="0.25">
      <c r="E21633" s="225"/>
      <c r="G21633" s="281"/>
      <c r="H21633" s="281"/>
      <c r="I21633" s="223"/>
    </row>
    <row r="21634" spans="5:9" x14ac:dyDescent="0.25">
      <c r="E21634" s="225"/>
      <c r="G21634" s="281"/>
      <c r="H21634" s="281"/>
      <c r="I21634" s="223"/>
    </row>
    <row r="21635" spans="5:9" x14ac:dyDescent="0.25">
      <c r="E21635" s="225"/>
      <c r="G21635" s="281"/>
      <c r="H21635" s="281"/>
      <c r="I21635" s="223"/>
    </row>
    <row r="21636" spans="5:9" x14ac:dyDescent="0.25">
      <c r="E21636" s="225"/>
      <c r="G21636" s="281"/>
      <c r="H21636" s="281"/>
      <c r="I21636" s="223"/>
    </row>
    <row r="21637" spans="5:9" x14ac:dyDescent="0.25">
      <c r="E21637" s="225"/>
      <c r="G21637" s="281"/>
      <c r="H21637" s="281"/>
      <c r="I21637" s="223"/>
    </row>
    <row r="21638" spans="5:9" x14ac:dyDescent="0.25">
      <c r="E21638" s="225"/>
      <c r="G21638" s="281"/>
      <c r="H21638" s="281"/>
      <c r="I21638" s="223"/>
    </row>
    <row r="21639" spans="5:9" x14ac:dyDescent="0.25">
      <c r="E21639" s="225"/>
      <c r="G21639" s="281"/>
      <c r="H21639" s="281"/>
      <c r="I21639" s="223"/>
    </row>
    <row r="21640" spans="5:9" x14ac:dyDescent="0.25">
      <c r="E21640" s="225"/>
      <c r="G21640" s="281"/>
      <c r="H21640" s="281"/>
      <c r="I21640" s="223"/>
    </row>
    <row r="21641" spans="5:9" x14ac:dyDescent="0.25">
      <c r="E21641" s="225"/>
      <c r="G21641" s="281"/>
      <c r="H21641" s="281"/>
      <c r="I21641" s="223"/>
    </row>
    <row r="21642" spans="5:9" x14ac:dyDescent="0.25">
      <c r="E21642" s="225"/>
      <c r="G21642" s="281"/>
      <c r="H21642" s="281"/>
      <c r="I21642" s="223"/>
    </row>
    <row r="21643" spans="5:9" x14ac:dyDescent="0.25">
      <c r="E21643" s="225"/>
      <c r="G21643" s="281"/>
      <c r="H21643" s="281"/>
      <c r="I21643" s="223"/>
    </row>
    <row r="21644" spans="5:9" x14ac:dyDescent="0.25">
      <c r="E21644" s="225"/>
      <c r="G21644" s="281"/>
      <c r="H21644" s="281"/>
      <c r="I21644" s="223"/>
    </row>
    <row r="21645" spans="5:9" x14ac:dyDescent="0.25">
      <c r="E21645" s="225"/>
      <c r="G21645" s="281"/>
      <c r="H21645" s="281"/>
      <c r="I21645" s="223"/>
    </row>
    <row r="21646" spans="5:9" x14ac:dyDescent="0.25">
      <c r="E21646" s="225"/>
      <c r="G21646" s="281"/>
      <c r="H21646" s="281"/>
      <c r="I21646" s="223"/>
    </row>
    <row r="21647" spans="5:9" x14ac:dyDescent="0.25">
      <c r="E21647" s="225"/>
      <c r="G21647" s="281"/>
      <c r="H21647" s="281"/>
      <c r="I21647" s="223"/>
    </row>
    <row r="21648" spans="5:9" x14ac:dyDescent="0.25">
      <c r="E21648" s="225"/>
      <c r="G21648" s="281"/>
      <c r="H21648" s="281"/>
      <c r="I21648" s="223"/>
    </row>
    <row r="21649" spans="5:9" x14ac:dyDescent="0.25">
      <c r="E21649" s="225"/>
      <c r="G21649" s="281"/>
      <c r="H21649" s="281"/>
      <c r="I21649" s="223"/>
    </row>
    <row r="21650" spans="5:9" x14ac:dyDescent="0.25">
      <c r="E21650" s="225"/>
      <c r="G21650" s="281"/>
      <c r="H21650" s="281"/>
      <c r="I21650" s="223"/>
    </row>
    <row r="21651" spans="5:9" x14ac:dyDescent="0.25">
      <c r="E21651" s="225"/>
      <c r="G21651" s="281"/>
      <c r="H21651" s="281"/>
      <c r="I21651" s="223"/>
    </row>
    <row r="21652" spans="5:9" x14ac:dyDescent="0.25">
      <c r="E21652" s="225"/>
      <c r="G21652" s="281"/>
      <c r="H21652" s="281"/>
      <c r="I21652" s="223"/>
    </row>
    <row r="21653" spans="5:9" x14ac:dyDescent="0.25">
      <c r="E21653" s="225"/>
      <c r="G21653" s="281"/>
      <c r="H21653" s="281"/>
      <c r="I21653" s="223"/>
    </row>
    <row r="21654" spans="5:9" x14ac:dyDescent="0.25">
      <c r="E21654" s="225"/>
      <c r="G21654" s="281"/>
      <c r="H21654" s="281"/>
      <c r="I21654" s="223"/>
    </row>
    <row r="21655" spans="5:9" x14ac:dyDescent="0.25">
      <c r="E21655" s="225"/>
      <c r="G21655" s="281"/>
      <c r="H21655" s="281"/>
      <c r="I21655" s="223"/>
    </row>
    <row r="21656" spans="5:9" x14ac:dyDescent="0.25">
      <c r="E21656" s="225"/>
      <c r="G21656" s="281"/>
      <c r="H21656" s="281"/>
      <c r="I21656" s="223"/>
    </row>
    <row r="21657" spans="5:9" x14ac:dyDescent="0.25">
      <c r="E21657" s="225"/>
      <c r="G21657" s="281"/>
      <c r="H21657" s="281"/>
      <c r="I21657" s="223"/>
    </row>
    <row r="21658" spans="5:9" x14ac:dyDescent="0.25">
      <c r="E21658" s="225"/>
      <c r="G21658" s="281"/>
      <c r="H21658" s="281"/>
      <c r="I21658" s="223"/>
    </row>
    <row r="21659" spans="5:9" x14ac:dyDescent="0.25">
      <c r="E21659" s="225"/>
      <c r="G21659" s="281"/>
      <c r="H21659" s="281"/>
      <c r="I21659" s="223"/>
    </row>
    <row r="21660" spans="5:9" x14ac:dyDescent="0.25">
      <c r="E21660" s="225"/>
      <c r="G21660" s="281"/>
      <c r="H21660" s="281"/>
      <c r="I21660" s="223"/>
    </row>
    <row r="21661" spans="5:9" x14ac:dyDescent="0.25">
      <c r="E21661" s="225"/>
      <c r="G21661" s="281"/>
      <c r="H21661" s="281"/>
      <c r="I21661" s="223"/>
    </row>
    <row r="21662" spans="5:9" x14ac:dyDescent="0.25">
      <c r="E21662" s="225"/>
      <c r="G21662" s="281"/>
      <c r="H21662" s="281"/>
      <c r="I21662" s="223"/>
    </row>
    <row r="21663" spans="5:9" x14ac:dyDescent="0.25">
      <c r="E21663" s="225"/>
      <c r="G21663" s="281"/>
      <c r="H21663" s="281"/>
      <c r="I21663" s="223"/>
    </row>
    <row r="21664" spans="5:9" x14ac:dyDescent="0.25">
      <c r="E21664" s="225"/>
      <c r="G21664" s="281"/>
      <c r="H21664" s="281"/>
      <c r="I21664" s="223"/>
    </row>
    <row r="21665" spans="5:9" x14ac:dyDescent="0.25">
      <c r="E21665" s="225"/>
      <c r="G21665" s="281"/>
      <c r="H21665" s="281"/>
      <c r="I21665" s="223"/>
    </row>
    <row r="21666" spans="5:9" x14ac:dyDescent="0.25">
      <c r="E21666" s="225"/>
      <c r="G21666" s="281"/>
      <c r="H21666" s="281"/>
      <c r="I21666" s="223"/>
    </row>
    <row r="21667" spans="5:9" x14ac:dyDescent="0.25">
      <c r="E21667" s="225"/>
      <c r="G21667" s="281"/>
      <c r="H21667" s="281"/>
      <c r="I21667" s="223"/>
    </row>
    <row r="21668" spans="5:9" x14ac:dyDescent="0.25">
      <c r="E21668" s="225"/>
      <c r="G21668" s="281"/>
      <c r="H21668" s="281"/>
      <c r="I21668" s="223"/>
    </row>
    <row r="21669" spans="5:9" x14ac:dyDescent="0.25">
      <c r="E21669" s="225"/>
      <c r="G21669" s="281"/>
      <c r="H21669" s="281"/>
      <c r="I21669" s="223"/>
    </row>
    <row r="21670" spans="5:9" x14ac:dyDescent="0.25">
      <c r="E21670" s="225"/>
      <c r="G21670" s="281"/>
      <c r="H21670" s="281"/>
      <c r="I21670" s="223"/>
    </row>
    <row r="21671" spans="5:9" x14ac:dyDescent="0.25">
      <c r="E21671" s="225"/>
      <c r="G21671" s="281"/>
      <c r="H21671" s="281"/>
      <c r="I21671" s="223"/>
    </row>
    <row r="21672" spans="5:9" x14ac:dyDescent="0.25">
      <c r="E21672" s="225"/>
      <c r="G21672" s="281"/>
      <c r="H21672" s="281"/>
      <c r="I21672" s="223"/>
    </row>
    <row r="21673" spans="5:9" x14ac:dyDescent="0.25">
      <c r="E21673" s="225"/>
      <c r="G21673" s="281"/>
      <c r="H21673" s="281"/>
      <c r="I21673" s="223"/>
    </row>
    <row r="21674" spans="5:9" x14ac:dyDescent="0.25">
      <c r="E21674" s="225"/>
      <c r="G21674" s="281"/>
      <c r="H21674" s="281"/>
      <c r="I21674" s="223"/>
    </row>
    <row r="21675" spans="5:9" x14ac:dyDescent="0.25">
      <c r="E21675" s="225"/>
      <c r="G21675" s="281"/>
      <c r="H21675" s="281"/>
      <c r="I21675" s="223"/>
    </row>
    <row r="21676" spans="5:9" x14ac:dyDescent="0.25">
      <c r="E21676" s="225"/>
      <c r="G21676" s="281"/>
      <c r="H21676" s="281"/>
      <c r="I21676" s="223"/>
    </row>
    <row r="21677" spans="5:9" x14ac:dyDescent="0.25">
      <c r="E21677" s="225"/>
      <c r="G21677" s="281"/>
      <c r="H21677" s="281"/>
      <c r="I21677" s="223"/>
    </row>
    <row r="21678" spans="5:9" x14ac:dyDescent="0.25">
      <c r="E21678" s="225"/>
      <c r="G21678" s="281"/>
      <c r="H21678" s="281"/>
      <c r="I21678" s="223"/>
    </row>
    <row r="21679" spans="5:9" x14ac:dyDescent="0.25">
      <c r="E21679" s="225"/>
      <c r="G21679" s="281"/>
      <c r="H21679" s="281"/>
      <c r="I21679" s="223"/>
    </row>
    <row r="21680" spans="5:9" x14ac:dyDescent="0.25">
      <c r="E21680" s="225"/>
      <c r="G21680" s="281"/>
      <c r="H21680" s="281"/>
      <c r="I21680" s="223"/>
    </row>
    <row r="21681" spans="5:9" x14ac:dyDescent="0.25">
      <c r="E21681" s="225"/>
      <c r="G21681" s="281"/>
      <c r="H21681" s="281"/>
      <c r="I21681" s="223"/>
    </row>
    <row r="21682" spans="5:9" x14ac:dyDescent="0.25">
      <c r="E21682" s="225"/>
      <c r="G21682" s="281"/>
      <c r="H21682" s="281"/>
      <c r="I21682" s="223"/>
    </row>
    <row r="21683" spans="5:9" x14ac:dyDescent="0.25">
      <c r="E21683" s="225"/>
      <c r="G21683" s="281"/>
      <c r="H21683" s="281"/>
      <c r="I21683" s="223"/>
    </row>
    <row r="21684" spans="5:9" x14ac:dyDescent="0.25">
      <c r="E21684" s="225"/>
      <c r="G21684" s="281"/>
      <c r="H21684" s="281"/>
      <c r="I21684" s="223"/>
    </row>
    <row r="21685" spans="5:9" x14ac:dyDescent="0.25">
      <c r="E21685" s="225"/>
      <c r="G21685" s="281"/>
      <c r="H21685" s="281"/>
      <c r="I21685" s="223"/>
    </row>
    <row r="21686" spans="5:9" x14ac:dyDescent="0.25">
      <c r="E21686" s="225"/>
      <c r="G21686" s="281"/>
      <c r="H21686" s="281"/>
      <c r="I21686" s="223"/>
    </row>
    <row r="21687" spans="5:9" x14ac:dyDescent="0.25">
      <c r="E21687" s="225"/>
      <c r="G21687" s="281"/>
      <c r="H21687" s="281"/>
      <c r="I21687" s="223"/>
    </row>
    <row r="21688" spans="5:9" x14ac:dyDescent="0.25">
      <c r="E21688" s="225"/>
      <c r="G21688" s="281"/>
      <c r="H21688" s="281"/>
      <c r="I21688" s="223"/>
    </row>
    <row r="21689" spans="5:9" x14ac:dyDescent="0.25">
      <c r="E21689" s="225"/>
      <c r="G21689" s="281"/>
      <c r="H21689" s="281"/>
      <c r="I21689" s="223"/>
    </row>
    <row r="21690" spans="5:9" x14ac:dyDescent="0.25">
      <c r="E21690" s="225"/>
      <c r="G21690" s="281"/>
      <c r="H21690" s="281"/>
      <c r="I21690" s="223"/>
    </row>
    <row r="21691" spans="5:9" x14ac:dyDescent="0.25">
      <c r="E21691" s="225"/>
      <c r="G21691" s="281"/>
      <c r="H21691" s="281"/>
      <c r="I21691" s="223"/>
    </row>
    <row r="21692" spans="5:9" x14ac:dyDescent="0.25">
      <c r="E21692" s="225"/>
      <c r="G21692" s="281"/>
      <c r="H21692" s="281"/>
      <c r="I21692" s="223"/>
    </row>
    <row r="21693" spans="5:9" x14ac:dyDescent="0.25">
      <c r="E21693" s="225"/>
      <c r="G21693" s="281"/>
      <c r="H21693" s="281"/>
      <c r="I21693" s="223"/>
    </row>
    <row r="21694" spans="5:9" x14ac:dyDescent="0.25">
      <c r="E21694" s="225"/>
      <c r="G21694" s="281"/>
      <c r="H21694" s="281"/>
      <c r="I21694" s="223"/>
    </row>
    <row r="21695" spans="5:9" x14ac:dyDescent="0.25">
      <c r="E21695" s="225"/>
      <c r="G21695" s="281"/>
      <c r="H21695" s="281"/>
      <c r="I21695" s="223"/>
    </row>
    <row r="21696" spans="5:9" x14ac:dyDescent="0.25">
      <c r="E21696" s="225"/>
      <c r="G21696" s="281"/>
      <c r="H21696" s="281"/>
      <c r="I21696" s="223"/>
    </row>
    <row r="21697" spans="5:9" x14ac:dyDescent="0.25">
      <c r="E21697" s="225"/>
      <c r="G21697" s="281"/>
      <c r="H21697" s="281"/>
      <c r="I21697" s="223"/>
    </row>
    <row r="21698" spans="5:9" x14ac:dyDescent="0.25">
      <c r="E21698" s="225"/>
      <c r="G21698" s="281"/>
      <c r="H21698" s="281"/>
      <c r="I21698" s="223"/>
    </row>
    <row r="21699" spans="5:9" x14ac:dyDescent="0.25">
      <c r="E21699" s="225"/>
      <c r="G21699" s="281"/>
      <c r="H21699" s="281"/>
      <c r="I21699" s="223"/>
    </row>
    <row r="21700" spans="5:9" x14ac:dyDescent="0.25">
      <c r="E21700" s="225"/>
      <c r="G21700" s="281"/>
      <c r="H21700" s="281"/>
      <c r="I21700" s="223"/>
    </row>
    <row r="21701" spans="5:9" x14ac:dyDescent="0.25">
      <c r="E21701" s="225"/>
      <c r="G21701" s="281"/>
      <c r="H21701" s="281"/>
      <c r="I21701" s="223"/>
    </row>
    <row r="21702" spans="5:9" x14ac:dyDescent="0.25">
      <c r="E21702" s="225"/>
      <c r="G21702" s="281"/>
      <c r="H21702" s="281"/>
      <c r="I21702" s="223"/>
    </row>
    <row r="21703" spans="5:9" x14ac:dyDescent="0.25">
      <c r="E21703" s="225"/>
      <c r="G21703" s="281"/>
      <c r="H21703" s="281"/>
      <c r="I21703" s="223"/>
    </row>
    <row r="21704" spans="5:9" x14ac:dyDescent="0.25">
      <c r="E21704" s="225"/>
      <c r="G21704" s="281"/>
      <c r="H21704" s="281"/>
      <c r="I21704" s="223"/>
    </row>
    <row r="21705" spans="5:9" x14ac:dyDescent="0.25">
      <c r="E21705" s="225"/>
      <c r="G21705" s="281"/>
      <c r="H21705" s="281"/>
      <c r="I21705" s="223"/>
    </row>
    <row r="21706" spans="5:9" x14ac:dyDescent="0.25">
      <c r="E21706" s="225"/>
      <c r="G21706" s="281"/>
      <c r="H21706" s="281"/>
      <c r="I21706" s="223"/>
    </row>
    <row r="21707" spans="5:9" x14ac:dyDescent="0.25">
      <c r="E21707" s="225"/>
      <c r="G21707" s="281"/>
      <c r="H21707" s="281"/>
      <c r="I21707" s="223"/>
    </row>
    <row r="21708" spans="5:9" x14ac:dyDescent="0.25">
      <c r="E21708" s="225"/>
      <c r="G21708" s="281"/>
      <c r="H21708" s="281"/>
      <c r="I21708" s="223"/>
    </row>
    <row r="21709" spans="5:9" x14ac:dyDescent="0.25">
      <c r="E21709" s="225"/>
      <c r="G21709" s="281"/>
      <c r="H21709" s="281"/>
      <c r="I21709" s="223"/>
    </row>
    <row r="21710" spans="5:9" x14ac:dyDescent="0.25">
      <c r="E21710" s="225"/>
      <c r="G21710" s="281"/>
      <c r="H21710" s="281"/>
      <c r="I21710" s="223"/>
    </row>
    <row r="21711" spans="5:9" x14ac:dyDescent="0.25">
      <c r="E21711" s="225"/>
      <c r="G21711" s="281"/>
      <c r="H21711" s="281"/>
      <c r="I21711" s="223"/>
    </row>
    <row r="21712" spans="5:9" x14ac:dyDescent="0.25">
      <c r="E21712" s="225"/>
      <c r="G21712" s="281"/>
      <c r="H21712" s="281"/>
      <c r="I21712" s="223"/>
    </row>
    <row r="21713" spans="5:9" x14ac:dyDescent="0.25">
      <c r="E21713" s="225"/>
      <c r="G21713" s="281"/>
      <c r="H21713" s="281"/>
      <c r="I21713" s="223"/>
    </row>
    <row r="21714" spans="5:9" x14ac:dyDescent="0.25">
      <c r="E21714" s="225"/>
      <c r="G21714" s="281"/>
      <c r="H21714" s="281"/>
      <c r="I21714" s="223"/>
    </row>
    <row r="21715" spans="5:9" x14ac:dyDescent="0.25">
      <c r="E21715" s="225"/>
      <c r="G21715" s="281"/>
      <c r="H21715" s="281"/>
      <c r="I21715" s="223"/>
    </row>
    <row r="21716" spans="5:9" x14ac:dyDescent="0.25">
      <c r="E21716" s="225"/>
      <c r="G21716" s="281"/>
      <c r="H21716" s="281"/>
      <c r="I21716" s="223"/>
    </row>
    <row r="21717" spans="5:9" x14ac:dyDescent="0.25">
      <c r="E21717" s="225"/>
      <c r="G21717" s="281"/>
      <c r="H21717" s="281"/>
      <c r="I21717" s="223"/>
    </row>
    <row r="21718" spans="5:9" x14ac:dyDescent="0.25">
      <c r="E21718" s="225"/>
      <c r="G21718" s="281"/>
      <c r="H21718" s="281"/>
      <c r="I21718" s="223"/>
    </row>
    <row r="21719" spans="5:9" x14ac:dyDescent="0.25">
      <c r="E21719" s="225"/>
      <c r="G21719" s="281"/>
      <c r="H21719" s="281"/>
      <c r="I21719" s="223"/>
    </row>
    <row r="21720" spans="5:9" x14ac:dyDescent="0.25">
      <c r="E21720" s="225"/>
      <c r="G21720" s="281"/>
      <c r="H21720" s="281"/>
      <c r="I21720" s="223"/>
    </row>
    <row r="21721" spans="5:9" x14ac:dyDescent="0.25">
      <c r="E21721" s="225"/>
      <c r="G21721" s="281"/>
      <c r="H21721" s="281"/>
      <c r="I21721" s="223"/>
    </row>
    <row r="21722" spans="5:9" x14ac:dyDescent="0.25">
      <c r="E21722" s="225"/>
      <c r="G21722" s="281"/>
      <c r="H21722" s="281"/>
      <c r="I21722" s="223"/>
    </row>
    <row r="21723" spans="5:9" x14ac:dyDescent="0.25">
      <c r="E21723" s="225"/>
      <c r="G21723" s="281"/>
      <c r="H21723" s="281"/>
      <c r="I21723" s="223"/>
    </row>
    <row r="21724" spans="5:9" x14ac:dyDescent="0.25">
      <c r="E21724" s="225"/>
      <c r="G21724" s="281"/>
      <c r="H21724" s="281"/>
      <c r="I21724" s="223"/>
    </row>
    <row r="21725" spans="5:9" x14ac:dyDescent="0.25">
      <c r="E21725" s="225"/>
      <c r="G21725" s="281"/>
      <c r="H21725" s="281"/>
      <c r="I21725" s="223"/>
    </row>
    <row r="21726" spans="5:9" x14ac:dyDescent="0.25">
      <c r="E21726" s="225"/>
      <c r="G21726" s="281"/>
      <c r="H21726" s="281"/>
      <c r="I21726" s="223"/>
    </row>
    <row r="21727" spans="5:9" x14ac:dyDescent="0.25">
      <c r="E21727" s="225"/>
      <c r="G21727" s="281"/>
      <c r="H21727" s="281"/>
      <c r="I21727" s="223"/>
    </row>
    <row r="21728" spans="5:9" x14ac:dyDescent="0.25">
      <c r="E21728" s="225"/>
      <c r="G21728" s="281"/>
      <c r="H21728" s="281"/>
      <c r="I21728" s="223"/>
    </row>
    <row r="21729" spans="5:9" x14ac:dyDescent="0.25">
      <c r="E21729" s="225"/>
      <c r="G21729" s="281"/>
      <c r="H21729" s="281"/>
      <c r="I21729" s="223"/>
    </row>
    <row r="21730" spans="5:9" x14ac:dyDescent="0.25">
      <c r="E21730" s="225"/>
      <c r="G21730" s="281"/>
      <c r="H21730" s="281"/>
      <c r="I21730" s="223"/>
    </row>
    <row r="21731" spans="5:9" x14ac:dyDescent="0.25">
      <c r="E21731" s="225"/>
      <c r="G21731" s="281"/>
      <c r="H21731" s="281"/>
      <c r="I21731" s="223"/>
    </row>
    <row r="21732" spans="5:9" x14ac:dyDescent="0.25">
      <c r="E21732" s="225"/>
      <c r="G21732" s="281"/>
      <c r="H21732" s="281"/>
      <c r="I21732" s="223"/>
    </row>
    <row r="21733" spans="5:9" x14ac:dyDescent="0.25">
      <c r="E21733" s="225"/>
      <c r="G21733" s="281"/>
      <c r="H21733" s="281"/>
      <c r="I21733" s="223"/>
    </row>
    <row r="21734" spans="5:9" x14ac:dyDescent="0.25">
      <c r="E21734" s="225"/>
      <c r="G21734" s="281"/>
      <c r="H21734" s="281"/>
      <c r="I21734" s="223"/>
    </row>
    <row r="21735" spans="5:9" x14ac:dyDescent="0.25">
      <c r="E21735" s="225"/>
      <c r="G21735" s="281"/>
      <c r="H21735" s="281"/>
      <c r="I21735" s="223"/>
    </row>
    <row r="21736" spans="5:9" x14ac:dyDescent="0.25">
      <c r="E21736" s="225"/>
      <c r="G21736" s="281"/>
      <c r="H21736" s="281"/>
      <c r="I21736" s="223"/>
    </row>
    <row r="21737" spans="5:9" x14ac:dyDescent="0.25">
      <c r="E21737" s="225"/>
      <c r="G21737" s="281"/>
      <c r="H21737" s="281"/>
      <c r="I21737" s="223"/>
    </row>
    <row r="21738" spans="5:9" x14ac:dyDescent="0.25">
      <c r="E21738" s="225"/>
      <c r="G21738" s="281"/>
      <c r="H21738" s="281"/>
      <c r="I21738" s="223"/>
    </row>
    <row r="21739" spans="5:9" x14ac:dyDescent="0.25">
      <c r="E21739" s="225"/>
      <c r="G21739" s="281"/>
      <c r="H21739" s="281"/>
      <c r="I21739" s="223"/>
    </row>
    <row r="21740" spans="5:9" x14ac:dyDescent="0.25">
      <c r="E21740" s="225"/>
      <c r="G21740" s="281"/>
      <c r="H21740" s="281"/>
      <c r="I21740" s="223"/>
    </row>
    <row r="21741" spans="5:9" x14ac:dyDescent="0.25">
      <c r="E21741" s="225"/>
      <c r="G21741" s="281"/>
      <c r="H21741" s="281"/>
      <c r="I21741" s="223"/>
    </row>
    <row r="21742" spans="5:9" x14ac:dyDescent="0.25">
      <c r="E21742" s="225"/>
      <c r="G21742" s="281"/>
      <c r="H21742" s="281"/>
      <c r="I21742" s="223"/>
    </row>
    <row r="21743" spans="5:9" x14ac:dyDescent="0.25">
      <c r="E21743" s="225"/>
      <c r="G21743" s="281"/>
      <c r="H21743" s="281"/>
      <c r="I21743" s="223"/>
    </row>
    <row r="21744" spans="5:9" x14ac:dyDescent="0.25">
      <c r="E21744" s="225"/>
      <c r="G21744" s="281"/>
      <c r="H21744" s="281"/>
      <c r="I21744" s="223"/>
    </row>
    <row r="21745" spans="5:9" x14ac:dyDescent="0.25">
      <c r="E21745" s="225"/>
      <c r="G21745" s="281"/>
      <c r="H21745" s="281"/>
      <c r="I21745" s="223"/>
    </row>
    <row r="21746" spans="5:9" x14ac:dyDescent="0.25">
      <c r="E21746" s="225"/>
      <c r="G21746" s="281"/>
      <c r="H21746" s="281"/>
      <c r="I21746" s="223"/>
    </row>
    <row r="21747" spans="5:9" x14ac:dyDescent="0.25">
      <c r="E21747" s="225"/>
      <c r="G21747" s="281"/>
      <c r="H21747" s="281"/>
      <c r="I21747" s="223"/>
    </row>
    <row r="21748" spans="5:9" x14ac:dyDescent="0.25">
      <c r="E21748" s="225"/>
      <c r="G21748" s="281"/>
      <c r="H21748" s="281"/>
      <c r="I21748" s="223"/>
    </row>
    <row r="21749" spans="5:9" x14ac:dyDescent="0.25">
      <c r="E21749" s="225"/>
      <c r="G21749" s="281"/>
      <c r="H21749" s="281"/>
      <c r="I21749" s="223"/>
    </row>
    <row r="21750" spans="5:9" x14ac:dyDescent="0.25">
      <c r="E21750" s="225"/>
      <c r="G21750" s="281"/>
      <c r="H21750" s="281"/>
      <c r="I21750" s="223"/>
    </row>
    <row r="21751" spans="5:9" x14ac:dyDescent="0.25">
      <c r="E21751" s="225"/>
      <c r="G21751" s="281"/>
      <c r="H21751" s="281"/>
      <c r="I21751" s="223"/>
    </row>
    <row r="21752" spans="5:9" x14ac:dyDescent="0.25">
      <c r="E21752" s="225"/>
      <c r="G21752" s="281"/>
      <c r="H21752" s="281"/>
      <c r="I21752" s="223"/>
    </row>
    <row r="21753" spans="5:9" x14ac:dyDescent="0.25">
      <c r="E21753" s="225"/>
      <c r="G21753" s="281"/>
      <c r="H21753" s="281"/>
      <c r="I21753" s="223"/>
    </row>
    <row r="21754" spans="5:9" x14ac:dyDescent="0.25">
      <c r="E21754" s="225"/>
      <c r="G21754" s="281"/>
      <c r="H21754" s="281"/>
      <c r="I21754" s="223"/>
    </row>
    <row r="21755" spans="5:9" x14ac:dyDescent="0.25">
      <c r="E21755" s="225"/>
      <c r="G21755" s="281"/>
      <c r="H21755" s="281"/>
      <c r="I21755" s="223"/>
    </row>
    <row r="21756" spans="5:9" x14ac:dyDescent="0.25">
      <c r="E21756" s="225"/>
      <c r="G21756" s="281"/>
      <c r="H21756" s="281"/>
      <c r="I21756" s="223"/>
    </row>
    <row r="21757" spans="5:9" x14ac:dyDescent="0.25">
      <c r="E21757" s="225"/>
      <c r="G21757" s="281"/>
      <c r="H21757" s="281"/>
      <c r="I21757" s="223"/>
    </row>
    <row r="21758" spans="5:9" x14ac:dyDescent="0.25">
      <c r="E21758" s="225"/>
      <c r="G21758" s="281"/>
      <c r="H21758" s="281"/>
      <c r="I21758" s="223"/>
    </row>
    <row r="21759" spans="5:9" x14ac:dyDescent="0.25">
      <c r="E21759" s="225"/>
      <c r="G21759" s="281"/>
      <c r="H21759" s="281"/>
      <c r="I21759" s="223"/>
    </row>
    <row r="21760" spans="5:9" x14ac:dyDescent="0.25">
      <c r="E21760" s="225"/>
      <c r="G21760" s="281"/>
      <c r="H21760" s="281"/>
      <c r="I21760" s="223"/>
    </row>
    <row r="21761" spans="5:9" x14ac:dyDescent="0.25">
      <c r="E21761" s="225"/>
      <c r="G21761" s="281"/>
      <c r="H21761" s="281"/>
      <c r="I21761" s="223"/>
    </row>
    <row r="21762" spans="5:9" x14ac:dyDescent="0.25">
      <c r="E21762" s="225"/>
      <c r="G21762" s="281"/>
      <c r="H21762" s="281"/>
      <c r="I21762" s="223"/>
    </row>
    <row r="21763" spans="5:9" x14ac:dyDescent="0.25">
      <c r="E21763" s="225"/>
      <c r="G21763" s="281"/>
      <c r="H21763" s="281"/>
      <c r="I21763" s="223"/>
    </row>
    <row r="21764" spans="5:9" x14ac:dyDescent="0.25">
      <c r="E21764" s="225"/>
      <c r="G21764" s="281"/>
      <c r="H21764" s="281"/>
      <c r="I21764" s="223"/>
    </row>
    <row r="21765" spans="5:9" x14ac:dyDescent="0.25">
      <c r="E21765" s="225"/>
      <c r="G21765" s="281"/>
      <c r="H21765" s="281"/>
      <c r="I21765" s="223"/>
    </row>
    <row r="21766" spans="5:9" x14ac:dyDescent="0.25">
      <c r="E21766" s="225"/>
      <c r="G21766" s="281"/>
      <c r="H21766" s="281"/>
      <c r="I21766" s="223"/>
    </row>
    <row r="21767" spans="5:9" x14ac:dyDescent="0.25">
      <c r="E21767" s="225"/>
      <c r="G21767" s="281"/>
      <c r="H21767" s="281"/>
      <c r="I21767" s="223"/>
    </row>
    <row r="21768" spans="5:9" x14ac:dyDescent="0.25">
      <c r="E21768" s="225"/>
      <c r="G21768" s="281"/>
      <c r="H21768" s="281"/>
      <c r="I21768" s="223"/>
    </row>
    <row r="21769" spans="5:9" x14ac:dyDescent="0.25">
      <c r="E21769" s="225"/>
      <c r="G21769" s="281"/>
      <c r="H21769" s="281"/>
      <c r="I21769" s="223"/>
    </row>
    <row r="21770" spans="5:9" x14ac:dyDescent="0.25">
      <c r="E21770" s="225"/>
      <c r="G21770" s="281"/>
      <c r="H21770" s="281"/>
      <c r="I21770" s="223"/>
    </row>
    <row r="21771" spans="5:9" x14ac:dyDescent="0.25">
      <c r="E21771" s="225"/>
      <c r="G21771" s="281"/>
      <c r="H21771" s="281"/>
      <c r="I21771" s="223"/>
    </row>
    <row r="21772" spans="5:9" x14ac:dyDescent="0.25">
      <c r="E21772" s="225"/>
      <c r="G21772" s="281"/>
      <c r="H21772" s="281"/>
      <c r="I21772" s="223"/>
    </row>
    <row r="21773" spans="5:9" x14ac:dyDescent="0.25">
      <c r="E21773" s="225"/>
      <c r="G21773" s="281"/>
      <c r="H21773" s="281"/>
      <c r="I21773" s="223"/>
    </row>
    <row r="21774" spans="5:9" x14ac:dyDescent="0.25">
      <c r="E21774" s="225"/>
      <c r="G21774" s="281"/>
      <c r="H21774" s="281"/>
      <c r="I21774" s="223"/>
    </row>
    <row r="21775" spans="5:9" x14ac:dyDescent="0.25">
      <c r="E21775" s="225"/>
      <c r="G21775" s="281"/>
      <c r="H21775" s="281"/>
      <c r="I21775" s="223"/>
    </row>
    <row r="21776" spans="5:9" x14ac:dyDescent="0.25">
      <c r="E21776" s="225"/>
      <c r="G21776" s="281"/>
      <c r="H21776" s="281"/>
      <c r="I21776" s="223"/>
    </row>
    <row r="21777" spans="5:9" x14ac:dyDescent="0.25">
      <c r="E21777" s="225"/>
      <c r="G21777" s="281"/>
      <c r="H21777" s="281"/>
      <c r="I21777" s="223"/>
    </row>
    <row r="21778" spans="5:9" x14ac:dyDescent="0.25">
      <c r="E21778" s="225"/>
      <c r="G21778" s="281"/>
      <c r="H21778" s="281"/>
      <c r="I21778" s="223"/>
    </row>
    <row r="21779" spans="5:9" x14ac:dyDescent="0.25">
      <c r="E21779" s="225"/>
      <c r="G21779" s="281"/>
      <c r="H21779" s="281"/>
      <c r="I21779" s="223"/>
    </row>
    <row r="21780" spans="5:9" x14ac:dyDescent="0.25">
      <c r="E21780" s="225"/>
      <c r="G21780" s="281"/>
      <c r="H21780" s="281"/>
      <c r="I21780" s="223"/>
    </row>
    <row r="21781" spans="5:9" x14ac:dyDescent="0.25">
      <c r="E21781" s="225"/>
      <c r="G21781" s="281"/>
      <c r="H21781" s="281"/>
      <c r="I21781" s="223"/>
    </row>
    <row r="21782" spans="5:9" x14ac:dyDescent="0.25">
      <c r="E21782" s="225"/>
      <c r="G21782" s="281"/>
      <c r="H21782" s="281"/>
      <c r="I21782" s="223"/>
    </row>
    <row r="21783" spans="5:9" x14ac:dyDescent="0.25">
      <c r="E21783" s="225"/>
      <c r="G21783" s="281"/>
      <c r="H21783" s="281"/>
      <c r="I21783" s="223"/>
    </row>
    <row r="21784" spans="5:9" x14ac:dyDescent="0.25">
      <c r="E21784" s="225"/>
      <c r="G21784" s="281"/>
      <c r="H21784" s="281"/>
      <c r="I21784" s="223"/>
    </row>
    <row r="21785" spans="5:9" x14ac:dyDescent="0.25">
      <c r="E21785" s="225"/>
      <c r="G21785" s="281"/>
      <c r="H21785" s="281"/>
      <c r="I21785" s="223"/>
    </row>
    <row r="21786" spans="5:9" x14ac:dyDescent="0.25">
      <c r="E21786" s="225"/>
      <c r="G21786" s="281"/>
      <c r="H21786" s="281"/>
      <c r="I21786" s="223"/>
    </row>
    <row r="21787" spans="5:9" x14ac:dyDescent="0.25">
      <c r="E21787" s="225"/>
      <c r="G21787" s="281"/>
      <c r="H21787" s="281"/>
      <c r="I21787" s="223"/>
    </row>
    <row r="21788" spans="5:9" x14ac:dyDescent="0.25">
      <c r="E21788" s="225"/>
      <c r="G21788" s="281"/>
      <c r="H21788" s="281"/>
      <c r="I21788" s="223"/>
    </row>
    <row r="21789" spans="5:9" x14ac:dyDescent="0.25">
      <c r="E21789" s="225"/>
      <c r="G21789" s="281"/>
      <c r="H21789" s="281"/>
      <c r="I21789" s="223"/>
    </row>
    <row r="21790" spans="5:9" x14ac:dyDescent="0.25">
      <c r="E21790" s="225"/>
      <c r="G21790" s="281"/>
      <c r="H21790" s="281"/>
      <c r="I21790" s="223"/>
    </row>
    <row r="21791" spans="5:9" x14ac:dyDescent="0.25">
      <c r="E21791" s="225"/>
      <c r="G21791" s="281"/>
      <c r="H21791" s="281"/>
      <c r="I21791" s="223"/>
    </row>
    <row r="21792" spans="5:9" x14ac:dyDescent="0.25">
      <c r="E21792" s="225"/>
      <c r="G21792" s="281"/>
      <c r="H21792" s="281"/>
      <c r="I21792" s="223"/>
    </row>
    <row r="21793" spans="5:9" x14ac:dyDescent="0.25">
      <c r="E21793" s="225"/>
      <c r="G21793" s="281"/>
      <c r="H21793" s="281"/>
      <c r="I21793" s="223"/>
    </row>
    <row r="21794" spans="5:9" x14ac:dyDescent="0.25">
      <c r="E21794" s="225"/>
      <c r="G21794" s="281"/>
      <c r="H21794" s="281"/>
      <c r="I21794" s="223"/>
    </row>
    <row r="21795" spans="5:9" x14ac:dyDescent="0.25">
      <c r="E21795" s="225"/>
      <c r="G21795" s="281"/>
      <c r="H21795" s="281"/>
      <c r="I21795" s="223"/>
    </row>
    <row r="21796" spans="5:9" x14ac:dyDescent="0.25">
      <c r="E21796" s="225"/>
      <c r="G21796" s="281"/>
      <c r="H21796" s="281"/>
      <c r="I21796" s="223"/>
    </row>
    <row r="21797" spans="5:9" x14ac:dyDescent="0.25">
      <c r="E21797" s="225"/>
      <c r="G21797" s="281"/>
      <c r="H21797" s="281"/>
      <c r="I21797" s="223"/>
    </row>
    <row r="21798" spans="5:9" x14ac:dyDescent="0.25">
      <c r="E21798" s="225"/>
      <c r="G21798" s="281"/>
      <c r="H21798" s="281"/>
      <c r="I21798" s="223"/>
    </row>
    <row r="21799" spans="5:9" x14ac:dyDescent="0.25">
      <c r="E21799" s="225"/>
      <c r="G21799" s="281"/>
      <c r="H21799" s="281"/>
      <c r="I21799" s="223"/>
    </row>
    <row r="21800" spans="5:9" x14ac:dyDescent="0.25">
      <c r="E21800" s="225"/>
      <c r="G21800" s="281"/>
      <c r="H21800" s="281"/>
      <c r="I21800" s="223"/>
    </row>
    <row r="21801" spans="5:9" x14ac:dyDescent="0.25">
      <c r="E21801" s="225"/>
      <c r="G21801" s="281"/>
      <c r="H21801" s="281"/>
      <c r="I21801" s="223"/>
    </row>
    <row r="21802" spans="5:9" x14ac:dyDescent="0.25">
      <c r="E21802" s="225"/>
      <c r="G21802" s="281"/>
      <c r="H21802" s="281"/>
      <c r="I21802" s="223"/>
    </row>
    <row r="21803" spans="5:9" x14ac:dyDescent="0.25">
      <c r="E21803" s="225"/>
      <c r="G21803" s="281"/>
      <c r="H21803" s="281"/>
      <c r="I21803" s="223"/>
    </row>
    <row r="21804" spans="5:9" x14ac:dyDescent="0.25">
      <c r="E21804" s="225"/>
      <c r="G21804" s="281"/>
      <c r="H21804" s="281"/>
      <c r="I21804" s="223"/>
    </row>
    <row r="21805" spans="5:9" x14ac:dyDescent="0.25">
      <c r="E21805" s="225"/>
      <c r="G21805" s="281"/>
      <c r="H21805" s="281"/>
      <c r="I21805" s="223"/>
    </row>
    <row r="21806" spans="5:9" x14ac:dyDescent="0.25">
      <c r="E21806" s="225"/>
      <c r="G21806" s="281"/>
      <c r="H21806" s="281"/>
      <c r="I21806" s="223"/>
    </row>
    <row r="21807" spans="5:9" x14ac:dyDescent="0.25">
      <c r="E21807" s="225"/>
      <c r="G21807" s="281"/>
      <c r="H21807" s="281"/>
      <c r="I21807" s="223"/>
    </row>
    <row r="21808" spans="5:9" x14ac:dyDescent="0.25">
      <c r="E21808" s="225"/>
      <c r="G21808" s="281"/>
      <c r="H21808" s="281"/>
      <c r="I21808" s="223"/>
    </row>
    <row r="21809" spans="5:9" x14ac:dyDescent="0.25">
      <c r="E21809" s="225"/>
      <c r="G21809" s="281"/>
      <c r="H21809" s="281"/>
      <c r="I21809" s="223"/>
    </row>
    <row r="21810" spans="5:9" x14ac:dyDescent="0.25">
      <c r="E21810" s="225"/>
      <c r="G21810" s="281"/>
      <c r="H21810" s="281"/>
      <c r="I21810" s="223"/>
    </row>
    <row r="21811" spans="5:9" x14ac:dyDescent="0.25">
      <c r="E21811" s="225"/>
      <c r="G21811" s="281"/>
      <c r="H21811" s="281"/>
      <c r="I21811" s="223"/>
    </row>
    <row r="21812" spans="5:9" x14ac:dyDescent="0.25">
      <c r="E21812" s="225"/>
      <c r="G21812" s="281"/>
      <c r="H21812" s="281"/>
      <c r="I21812" s="223"/>
    </row>
    <row r="21813" spans="5:9" x14ac:dyDescent="0.25">
      <c r="E21813" s="225"/>
      <c r="G21813" s="281"/>
      <c r="H21813" s="281"/>
      <c r="I21813" s="223"/>
    </row>
    <row r="21814" spans="5:9" x14ac:dyDescent="0.25">
      <c r="E21814" s="225"/>
      <c r="G21814" s="281"/>
      <c r="H21814" s="281"/>
      <c r="I21814" s="223"/>
    </row>
    <row r="21815" spans="5:9" x14ac:dyDescent="0.25">
      <c r="E21815" s="225"/>
      <c r="G21815" s="281"/>
      <c r="H21815" s="281"/>
      <c r="I21815" s="223"/>
    </row>
    <row r="21816" spans="5:9" x14ac:dyDescent="0.25">
      <c r="E21816" s="225"/>
      <c r="G21816" s="281"/>
      <c r="H21816" s="281"/>
      <c r="I21816" s="223"/>
    </row>
    <row r="21817" spans="5:9" x14ac:dyDescent="0.25">
      <c r="E21817" s="225"/>
      <c r="G21817" s="281"/>
      <c r="H21817" s="281"/>
      <c r="I21817" s="223"/>
    </row>
    <row r="21818" spans="5:9" x14ac:dyDescent="0.25">
      <c r="E21818" s="225"/>
      <c r="G21818" s="281"/>
      <c r="H21818" s="281"/>
      <c r="I21818" s="223"/>
    </row>
    <row r="21819" spans="5:9" x14ac:dyDescent="0.25">
      <c r="E21819" s="225"/>
      <c r="G21819" s="281"/>
      <c r="H21819" s="281"/>
      <c r="I21819" s="223"/>
    </row>
    <row r="21820" spans="5:9" x14ac:dyDescent="0.25">
      <c r="E21820" s="225"/>
      <c r="G21820" s="281"/>
      <c r="H21820" s="281"/>
      <c r="I21820" s="223"/>
    </row>
    <row r="21821" spans="5:9" x14ac:dyDescent="0.25">
      <c r="E21821" s="225"/>
      <c r="G21821" s="281"/>
      <c r="H21821" s="281"/>
      <c r="I21821" s="223"/>
    </row>
    <row r="21822" spans="5:9" x14ac:dyDescent="0.25">
      <c r="E21822" s="225"/>
      <c r="G21822" s="281"/>
      <c r="H21822" s="281"/>
      <c r="I21822" s="223"/>
    </row>
    <row r="21823" spans="5:9" x14ac:dyDescent="0.25">
      <c r="E21823" s="225"/>
      <c r="G21823" s="281"/>
      <c r="H21823" s="281"/>
      <c r="I21823" s="223"/>
    </row>
    <row r="21824" spans="5:9" x14ac:dyDescent="0.25">
      <c r="E21824" s="225"/>
      <c r="G21824" s="281"/>
      <c r="H21824" s="281"/>
      <c r="I21824" s="223"/>
    </row>
    <row r="21825" spans="5:9" x14ac:dyDescent="0.25">
      <c r="E21825" s="225"/>
      <c r="G21825" s="281"/>
      <c r="H21825" s="281"/>
      <c r="I21825" s="223"/>
    </row>
    <row r="21826" spans="5:9" x14ac:dyDescent="0.25">
      <c r="E21826" s="225"/>
      <c r="G21826" s="281"/>
      <c r="H21826" s="281"/>
      <c r="I21826" s="223"/>
    </row>
    <row r="21827" spans="5:9" x14ac:dyDescent="0.25">
      <c r="E21827" s="225"/>
      <c r="G21827" s="281"/>
      <c r="H21827" s="281"/>
      <c r="I21827" s="223"/>
    </row>
    <row r="21828" spans="5:9" x14ac:dyDescent="0.25">
      <c r="E21828" s="225"/>
      <c r="G21828" s="281"/>
      <c r="H21828" s="281"/>
      <c r="I21828" s="223"/>
    </row>
    <row r="21829" spans="5:9" x14ac:dyDescent="0.25">
      <c r="E21829" s="225"/>
      <c r="G21829" s="281"/>
      <c r="H21829" s="281"/>
      <c r="I21829" s="223"/>
    </row>
    <row r="21830" spans="5:9" x14ac:dyDescent="0.25">
      <c r="E21830" s="225"/>
      <c r="G21830" s="281"/>
      <c r="H21830" s="281"/>
      <c r="I21830" s="223"/>
    </row>
    <row r="21831" spans="5:9" x14ac:dyDescent="0.25">
      <c r="E21831" s="225"/>
      <c r="G21831" s="281"/>
      <c r="H21831" s="281"/>
      <c r="I21831" s="223"/>
    </row>
    <row r="21832" spans="5:9" x14ac:dyDescent="0.25">
      <c r="E21832" s="225"/>
      <c r="G21832" s="281"/>
      <c r="H21832" s="281"/>
      <c r="I21832" s="223"/>
    </row>
    <row r="21833" spans="5:9" x14ac:dyDescent="0.25">
      <c r="E21833" s="225"/>
      <c r="G21833" s="281"/>
      <c r="H21833" s="281"/>
      <c r="I21833" s="223"/>
    </row>
    <row r="21834" spans="5:9" x14ac:dyDescent="0.25">
      <c r="E21834" s="225"/>
      <c r="G21834" s="281"/>
      <c r="H21834" s="281"/>
      <c r="I21834" s="223"/>
    </row>
    <row r="21835" spans="5:9" x14ac:dyDescent="0.25">
      <c r="E21835" s="225"/>
      <c r="G21835" s="281"/>
      <c r="H21835" s="281"/>
      <c r="I21835" s="223"/>
    </row>
    <row r="21836" spans="5:9" x14ac:dyDescent="0.25">
      <c r="E21836" s="225"/>
      <c r="G21836" s="281"/>
      <c r="H21836" s="281"/>
      <c r="I21836" s="223"/>
    </row>
    <row r="21837" spans="5:9" x14ac:dyDescent="0.25">
      <c r="E21837" s="225"/>
      <c r="G21837" s="281"/>
      <c r="H21837" s="281"/>
      <c r="I21837" s="223"/>
    </row>
    <row r="21838" spans="5:9" x14ac:dyDescent="0.25">
      <c r="E21838" s="225"/>
      <c r="G21838" s="281"/>
      <c r="H21838" s="281"/>
      <c r="I21838" s="223"/>
    </row>
    <row r="21839" spans="5:9" x14ac:dyDescent="0.25">
      <c r="E21839" s="225"/>
      <c r="G21839" s="281"/>
      <c r="H21839" s="281"/>
      <c r="I21839" s="223"/>
    </row>
    <row r="21840" spans="5:9" x14ac:dyDescent="0.25">
      <c r="E21840" s="225"/>
      <c r="G21840" s="281"/>
      <c r="H21840" s="281"/>
      <c r="I21840" s="223"/>
    </row>
    <row r="21841" spans="5:9" x14ac:dyDescent="0.25">
      <c r="E21841" s="225"/>
      <c r="G21841" s="281"/>
      <c r="H21841" s="281"/>
      <c r="I21841" s="223"/>
    </row>
    <row r="21842" spans="5:9" x14ac:dyDescent="0.25">
      <c r="E21842" s="225"/>
      <c r="G21842" s="281"/>
      <c r="H21842" s="281"/>
      <c r="I21842" s="223"/>
    </row>
    <row r="21843" spans="5:9" x14ac:dyDescent="0.25">
      <c r="E21843" s="225"/>
      <c r="G21843" s="281"/>
      <c r="H21843" s="281"/>
      <c r="I21843" s="223"/>
    </row>
    <row r="21844" spans="5:9" x14ac:dyDescent="0.25">
      <c r="E21844" s="225"/>
      <c r="G21844" s="281"/>
      <c r="H21844" s="281"/>
      <c r="I21844" s="223"/>
    </row>
    <row r="21845" spans="5:9" x14ac:dyDescent="0.25">
      <c r="E21845" s="225"/>
      <c r="G21845" s="281"/>
      <c r="H21845" s="281"/>
      <c r="I21845" s="223"/>
    </row>
    <row r="21846" spans="5:9" x14ac:dyDescent="0.25">
      <c r="E21846" s="225"/>
      <c r="G21846" s="281"/>
      <c r="H21846" s="281"/>
      <c r="I21846" s="223"/>
    </row>
    <row r="21847" spans="5:9" x14ac:dyDescent="0.25">
      <c r="E21847" s="225"/>
      <c r="G21847" s="281"/>
      <c r="H21847" s="281"/>
      <c r="I21847" s="223"/>
    </row>
    <row r="21848" spans="5:9" x14ac:dyDescent="0.25">
      <c r="E21848" s="225"/>
      <c r="G21848" s="281"/>
      <c r="H21848" s="281"/>
      <c r="I21848" s="223"/>
    </row>
    <row r="21849" spans="5:9" x14ac:dyDescent="0.25">
      <c r="E21849" s="225"/>
      <c r="G21849" s="281"/>
      <c r="H21849" s="281"/>
      <c r="I21849" s="223"/>
    </row>
    <row r="21850" spans="5:9" x14ac:dyDescent="0.25">
      <c r="E21850" s="225"/>
      <c r="G21850" s="281"/>
      <c r="H21850" s="281"/>
      <c r="I21850" s="223"/>
    </row>
    <row r="21851" spans="5:9" x14ac:dyDescent="0.25">
      <c r="E21851" s="225"/>
      <c r="G21851" s="281"/>
      <c r="H21851" s="281"/>
      <c r="I21851" s="223"/>
    </row>
    <row r="21852" spans="5:9" x14ac:dyDescent="0.25">
      <c r="E21852" s="225"/>
      <c r="G21852" s="281"/>
      <c r="H21852" s="281"/>
      <c r="I21852" s="223"/>
    </row>
    <row r="21853" spans="5:9" x14ac:dyDescent="0.25">
      <c r="E21853" s="225"/>
      <c r="G21853" s="281"/>
      <c r="H21853" s="281"/>
      <c r="I21853" s="223"/>
    </row>
    <row r="21854" spans="5:9" x14ac:dyDescent="0.25">
      <c r="E21854" s="225"/>
      <c r="G21854" s="281"/>
      <c r="H21854" s="281"/>
      <c r="I21854" s="223"/>
    </row>
    <row r="21855" spans="5:9" x14ac:dyDescent="0.25">
      <c r="E21855" s="225"/>
      <c r="G21855" s="281"/>
      <c r="H21855" s="281"/>
      <c r="I21855" s="223"/>
    </row>
    <row r="21856" spans="5:9" x14ac:dyDescent="0.25">
      <c r="E21856" s="225"/>
      <c r="G21856" s="281"/>
      <c r="H21856" s="281"/>
      <c r="I21856" s="223"/>
    </row>
    <row r="21857" spans="5:9" x14ac:dyDescent="0.25">
      <c r="E21857" s="225"/>
      <c r="G21857" s="281"/>
      <c r="H21857" s="281"/>
      <c r="I21857" s="223"/>
    </row>
    <row r="21858" spans="5:9" x14ac:dyDescent="0.25">
      <c r="E21858" s="225"/>
      <c r="G21858" s="281"/>
      <c r="H21858" s="281"/>
      <c r="I21858" s="223"/>
    </row>
    <row r="21859" spans="5:9" x14ac:dyDescent="0.25">
      <c r="E21859" s="225"/>
      <c r="G21859" s="281"/>
      <c r="H21859" s="281"/>
      <c r="I21859" s="223"/>
    </row>
    <row r="21860" spans="5:9" x14ac:dyDescent="0.25">
      <c r="E21860" s="225"/>
      <c r="G21860" s="281"/>
      <c r="H21860" s="281"/>
      <c r="I21860" s="223"/>
    </row>
    <row r="21861" spans="5:9" x14ac:dyDescent="0.25">
      <c r="E21861" s="225"/>
      <c r="G21861" s="281"/>
      <c r="H21861" s="281"/>
      <c r="I21861" s="223"/>
    </row>
    <row r="21862" spans="5:9" x14ac:dyDescent="0.25">
      <c r="E21862" s="225"/>
      <c r="G21862" s="281"/>
      <c r="H21862" s="281"/>
      <c r="I21862" s="223"/>
    </row>
    <row r="21863" spans="5:9" x14ac:dyDescent="0.25">
      <c r="E21863" s="225"/>
      <c r="G21863" s="281"/>
      <c r="H21863" s="281"/>
      <c r="I21863" s="223"/>
    </row>
    <row r="21864" spans="5:9" x14ac:dyDescent="0.25">
      <c r="E21864" s="225"/>
      <c r="G21864" s="281"/>
      <c r="H21864" s="281"/>
      <c r="I21864" s="223"/>
    </row>
    <row r="21865" spans="5:9" x14ac:dyDescent="0.25">
      <c r="E21865" s="225"/>
      <c r="G21865" s="281"/>
      <c r="H21865" s="281"/>
      <c r="I21865" s="223"/>
    </row>
    <row r="21866" spans="5:9" x14ac:dyDescent="0.25">
      <c r="E21866" s="225"/>
      <c r="G21866" s="281"/>
      <c r="H21866" s="281"/>
      <c r="I21866" s="223"/>
    </row>
    <row r="21867" spans="5:9" x14ac:dyDescent="0.25">
      <c r="E21867" s="225"/>
      <c r="G21867" s="281"/>
      <c r="H21867" s="281"/>
      <c r="I21867" s="223"/>
    </row>
    <row r="21868" spans="5:9" x14ac:dyDescent="0.25">
      <c r="E21868" s="225"/>
      <c r="G21868" s="281"/>
      <c r="H21868" s="281"/>
      <c r="I21868" s="223"/>
    </row>
    <row r="21869" spans="5:9" x14ac:dyDescent="0.25">
      <c r="E21869" s="225"/>
      <c r="G21869" s="281"/>
      <c r="H21869" s="281"/>
      <c r="I21869" s="223"/>
    </row>
    <row r="21870" spans="5:9" x14ac:dyDescent="0.25">
      <c r="E21870" s="225"/>
      <c r="G21870" s="281"/>
      <c r="H21870" s="281"/>
      <c r="I21870" s="223"/>
    </row>
    <row r="21871" spans="5:9" x14ac:dyDescent="0.25">
      <c r="E21871" s="225"/>
      <c r="G21871" s="281"/>
      <c r="H21871" s="281"/>
      <c r="I21871" s="223"/>
    </row>
    <row r="21872" spans="5:9" x14ac:dyDescent="0.25">
      <c r="E21872" s="225"/>
      <c r="G21872" s="281"/>
      <c r="H21872" s="281"/>
      <c r="I21872" s="223"/>
    </row>
    <row r="21873" spans="5:9" x14ac:dyDescent="0.25">
      <c r="E21873" s="225"/>
      <c r="G21873" s="281"/>
      <c r="H21873" s="281"/>
      <c r="I21873" s="223"/>
    </row>
    <row r="21874" spans="5:9" x14ac:dyDescent="0.25">
      <c r="E21874" s="225"/>
      <c r="G21874" s="281"/>
      <c r="H21874" s="281"/>
      <c r="I21874" s="223"/>
    </row>
    <row r="21875" spans="5:9" x14ac:dyDescent="0.25">
      <c r="E21875" s="225"/>
      <c r="G21875" s="281"/>
      <c r="H21875" s="281"/>
      <c r="I21875" s="223"/>
    </row>
    <row r="21876" spans="5:9" x14ac:dyDescent="0.25">
      <c r="E21876" s="225"/>
      <c r="G21876" s="281"/>
      <c r="H21876" s="281"/>
      <c r="I21876" s="223"/>
    </row>
    <row r="21877" spans="5:9" x14ac:dyDescent="0.25">
      <c r="E21877" s="225"/>
      <c r="G21877" s="281"/>
      <c r="H21877" s="281"/>
      <c r="I21877" s="223"/>
    </row>
    <row r="21878" spans="5:9" x14ac:dyDescent="0.25">
      <c r="E21878" s="225"/>
      <c r="G21878" s="281"/>
      <c r="H21878" s="281"/>
      <c r="I21878" s="223"/>
    </row>
    <row r="21879" spans="5:9" x14ac:dyDescent="0.25">
      <c r="E21879" s="225"/>
      <c r="G21879" s="281"/>
      <c r="H21879" s="281"/>
      <c r="I21879" s="223"/>
    </row>
    <row r="21880" spans="5:9" x14ac:dyDescent="0.25">
      <c r="E21880" s="225"/>
      <c r="G21880" s="281"/>
      <c r="H21880" s="281"/>
      <c r="I21880" s="223"/>
    </row>
    <row r="21881" spans="5:9" x14ac:dyDescent="0.25">
      <c r="E21881" s="225"/>
      <c r="G21881" s="281"/>
      <c r="H21881" s="281"/>
      <c r="I21881" s="223"/>
    </row>
    <row r="21882" spans="5:9" x14ac:dyDescent="0.25">
      <c r="E21882" s="225"/>
      <c r="G21882" s="281"/>
      <c r="H21882" s="281"/>
      <c r="I21882" s="223"/>
    </row>
    <row r="21883" spans="5:9" x14ac:dyDescent="0.25">
      <c r="E21883" s="225"/>
      <c r="G21883" s="281"/>
      <c r="H21883" s="281"/>
      <c r="I21883" s="223"/>
    </row>
    <row r="21884" spans="5:9" x14ac:dyDescent="0.25">
      <c r="E21884" s="225"/>
      <c r="G21884" s="281"/>
      <c r="H21884" s="281"/>
      <c r="I21884" s="223"/>
    </row>
    <row r="21885" spans="5:9" x14ac:dyDescent="0.25">
      <c r="E21885" s="225"/>
      <c r="G21885" s="281"/>
      <c r="H21885" s="281"/>
      <c r="I21885" s="223"/>
    </row>
    <row r="21886" spans="5:9" x14ac:dyDescent="0.25">
      <c r="E21886" s="225"/>
      <c r="G21886" s="281"/>
      <c r="H21886" s="281"/>
      <c r="I21886" s="223"/>
    </row>
    <row r="21887" spans="5:9" x14ac:dyDescent="0.25">
      <c r="E21887" s="225"/>
      <c r="G21887" s="281"/>
      <c r="H21887" s="281"/>
      <c r="I21887" s="223"/>
    </row>
    <row r="21888" spans="5:9" x14ac:dyDescent="0.25">
      <c r="E21888" s="225"/>
      <c r="G21888" s="281"/>
      <c r="H21888" s="281"/>
      <c r="I21888" s="223"/>
    </row>
    <row r="21889" spans="5:9" x14ac:dyDescent="0.25">
      <c r="E21889" s="225"/>
      <c r="G21889" s="281"/>
      <c r="H21889" s="281"/>
      <c r="I21889" s="223"/>
    </row>
    <row r="21890" spans="5:9" x14ac:dyDescent="0.25">
      <c r="E21890" s="225"/>
      <c r="G21890" s="281"/>
      <c r="H21890" s="281"/>
      <c r="I21890" s="223"/>
    </row>
    <row r="21891" spans="5:9" x14ac:dyDescent="0.25">
      <c r="E21891" s="225"/>
      <c r="G21891" s="281"/>
      <c r="H21891" s="281"/>
      <c r="I21891" s="223"/>
    </row>
    <row r="21892" spans="5:9" x14ac:dyDescent="0.25">
      <c r="E21892" s="225"/>
      <c r="G21892" s="281"/>
      <c r="H21892" s="281"/>
      <c r="I21892" s="223"/>
    </row>
    <row r="21893" spans="5:9" x14ac:dyDescent="0.25">
      <c r="E21893" s="225"/>
      <c r="G21893" s="281"/>
      <c r="H21893" s="281"/>
      <c r="I21893" s="223"/>
    </row>
    <row r="21894" spans="5:9" x14ac:dyDescent="0.25">
      <c r="E21894" s="225"/>
      <c r="G21894" s="281"/>
      <c r="H21894" s="281"/>
      <c r="I21894" s="223"/>
    </row>
    <row r="21895" spans="5:9" x14ac:dyDescent="0.25">
      <c r="E21895" s="225"/>
      <c r="G21895" s="281"/>
      <c r="H21895" s="281"/>
      <c r="I21895" s="223"/>
    </row>
    <row r="21896" spans="5:9" x14ac:dyDescent="0.25">
      <c r="E21896" s="225"/>
      <c r="G21896" s="281"/>
      <c r="H21896" s="281"/>
      <c r="I21896" s="223"/>
    </row>
    <row r="21897" spans="5:9" x14ac:dyDescent="0.25">
      <c r="E21897" s="225"/>
      <c r="G21897" s="281"/>
      <c r="H21897" s="281"/>
      <c r="I21897" s="223"/>
    </row>
    <row r="21898" spans="5:9" x14ac:dyDescent="0.25">
      <c r="E21898" s="225"/>
      <c r="G21898" s="281"/>
      <c r="H21898" s="281"/>
      <c r="I21898" s="223"/>
    </row>
    <row r="21899" spans="5:9" x14ac:dyDescent="0.25">
      <c r="E21899" s="225"/>
      <c r="G21899" s="281"/>
      <c r="H21899" s="281"/>
      <c r="I21899" s="223"/>
    </row>
    <row r="21900" spans="5:9" x14ac:dyDescent="0.25">
      <c r="E21900" s="225"/>
      <c r="G21900" s="281"/>
      <c r="H21900" s="281"/>
      <c r="I21900" s="223"/>
    </row>
    <row r="21901" spans="5:9" x14ac:dyDescent="0.25">
      <c r="E21901" s="225"/>
      <c r="G21901" s="281"/>
      <c r="H21901" s="281"/>
      <c r="I21901" s="223"/>
    </row>
    <row r="21902" spans="5:9" x14ac:dyDescent="0.25">
      <c r="E21902" s="225"/>
      <c r="G21902" s="281"/>
      <c r="H21902" s="281"/>
      <c r="I21902" s="223"/>
    </row>
    <row r="21903" spans="5:9" x14ac:dyDescent="0.25">
      <c r="E21903" s="225"/>
      <c r="G21903" s="281"/>
      <c r="H21903" s="281"/>
      <c r="I21903" s="223"/>
    </row>
    <row r="21904" spans="5:9" x14ac:dyDescent="0.25">
      <c r="E21904" s="225"/>
      <c r="G21904" s="281"/>
      <c r="H21904" s="281"/>
      <c r="I21904" s="223"/>
    </row>
    <row r="21905" spans="5:9" x14ac:dyDescent="0.25">
      <c r="E21905" s="225"/>
      <c r="G21905" s="281"/>
      <c r="H21905" s="281"/>
      <c r="I21905" s="223"/>
    </row>
    <row r="21906" spans="5:9" x14ac:dyDescent="0.25">
      <c r="E21906" s="225"/>
      <c r="G21906" s="281"/>
      <c r="H21906" s="281"/>
      <c r="I21906" s="223"/>
    </row>
    <row r="21907" spans="5:9" x14ac:dyDescent="0.25">
      <c r="E21907" s="225"/>
      <c r="G21907" s="281"/>
      <c r="H21907" s="281"/>
      <c r="I21907" s="223"/>
    </row>
    <row r="21908" spans="5:9" x14ac:dyDescent="0.25">
      <c r="E21908" s="225"/>
      <c r="G21908" s="281"/>
      <c r="H21908" s="281"/>
      <c r="I21908" s="223"/>
    </row>
    <row r="21909" spans="5:9" x14ac:dyDescent="0.25">
      <c r="E21909" s="225"/>
      <c r="G21909" s="281"/>
      <c r="H21909" s="281"/>
      <c r="I21909" s="223"/>
    </row>
    <row r="21910" spans="5:9" x14ac:dyDescent="0.25">
      <c r="E21910" s="225"/>
      <c r="G21910" s="281"/>
      <c r="H21910" s="281"/>
      <c r="I21910" s="223"/>
    </row>
    <row r="21911" spans="5:9" x14ac:dyDescent="0.25">
      <c r="E21911" s="225"/>
      <c r="G21911" s="281"/>
      <c r="H21911" s="281"/>
      <c r="I21911" s="223"/>
    </row>
    <row r="21912" spans="5:9" x14ac:dyDescent="0.25">
      <c r="E21912" s="225"/>
      <c r="G21912" s="281"/>
      <c r="H21912" s="281"/>
      <c r="I21912" s="223"/>
    </row>
    <row r="21913" spans="5:9" x14ac:dyDescent="0.25">
      <c r="E21913" s="225"/>
      <c r="G21913" s="281"/>
      <c r="H21913" s="281"/>
      <c r="I21913" s="223"/>
    </row>
    <row r="21914" spans="5:9" x14ac:dyDescent="0.25">
      <c r="E21914" s="225"/>
      <c r="G21914" s="281"/>
      <c r="H21914" s="281"/>
      <c r="I21914" s="223"/>
    </row>
    <row r="21915" spans="5:9" x14ac:dyDescent="0.25">
      <c r="E21915" s="225"/>
      <c r="G21915" s="281"/>
      <c r="H21915" s="281"/>
      <c r="I21915" s="223"/>
    </row>
    <row r="21916" spans="5:9" x14ac:dyDescent="0.25">
      <c r="E21916" s="225"/>
      <c r="G21916" s="281"/>
      <c r="H21916" s="281"/>
      <c r="I21916" s="223"/>
    </row>
    <row r="21917" spans="5:9" x14ac:dyDescent="0.25">
      <c r="E21917" s="225"/>
      <c r="G21917" s="281"/>
      <c r="H21917" s="281"/>
      <c r="I21917" s="223"/>
    </row>
    <row r="21918" spans="5:9" x14ac:dyDescent="0.25">
      <c r="E21918" s="225"/>
      <c r="G21918" s="281"/>
      <c r="H21918" s="281"/>
      <c r="I21918" s="223"/>
    </row>
    <row r="21919" spans="5:9" x14ac:dyDescent="0.25">
      <c r="E21919" s="225"/>
      <c r="G21919" s="281"/>
      <c r="H21919" s="281"/>
      <c r="I21919" s="223"/>
    </row>
    <row r="21920" spans="5:9" x14ac:dyDescent="0.25">
      <c r="E21920" s="225"/>
      <c r="G21920" s="281"/>
      <c r="H21920" s="281"/>
      <c r="I21920" s="223"/>
    </row>
    <row r="21921" spans="5:9" x14ac:dyDescent="0.25">
      <c r="E21921" s="225"/>
      <c r="G21921" s="281"/>
      <c r="H21921" s="281"/>
      <c r="I21921" s="223"/>
    </row>
    <row r="21922" spans="5:9" x14ac:dyDescent="0.25">
      <c r="E21922" s="225"/>
      <c r="G21922" s="281"/>
      <c r="H21922" s="281"/>
      <c r="I21922" s="223"/>
    </row>
    <row r="21923" spans="5:9" x14ac:dyDescent="0.25">
      <c r="E21923" s="225"/>
      <c r="G21923" s="281"/>
      <c r="H21923" s="281"/>
      <c r="I21923" s="223"/>
    </row>
    <row r="21924" spans="5:9" x14ac:dyDescent="0.25">
      <c r="E21924" s="225"/>
      <c r="G21924" s="281"/>
      <c r="H21924" s="281"/>
      <c r="I21924" s="223"/>
    </row>
    <row r="21925" spans="5:9" x14ac:dyDescent="0.25">
      <c r="E21925" s="225"/>
      <c r="G21925" s="281"/>
      <c r="H21925" s="281"/>
      <c r="I21925" s="223"/>
    </row>
    <row r="21926" spans="5:9" x14ac:dyDescent="0.25">
      <c r="E21926" s="225"/>
      <c r="G21926" s="281"/>
      <c r="H21926" s="281"/>
      <c r="I21926" s="223"/>
    </row>
    <row r="21927" spans="5:9" x14ac:dyDescent="0.25">
      <c r="E21927" s="225"/>
      <c r="G21927" s="281"/>
      <c r="H21927" s="281"/>
      <c r="I21927" s="223"/>
    </row>
    <row r="21928" spans="5:9" x14ac:dyDescent="0.25">
      <c r="E21928" s="225"/>
      <c r="G21928" s="281"/>
      <c r="H21928" s="281"/>
      <c r="I21928" s="223"/>
    </row>
    <row r="21929" spans="5:9" x14ac:dyDescent="0.25">
      <c r="E21929" s="225"/>
      <c r="G21929" s="281"/>
      <c r="H21929" s="281"/>
      <c r="I21929" s="223"/>
    </row>
    <row r="21930" spans="5:9" x14ac:dyDescent="0.25">
      <c r="E21930" s="225"/>
      <c r="G21930" s="281"/>
      <c r="H21930" s="281"/>
      <c r="I21930" s="223"/>
    </row>
    <row r="21931" spans="5:9" x14ac:dyDescent="0.25">
      <c r="E21931" s="225"/>
      <c r="G21931" s="281"/>
      <c r="H21931" s="281"/>
      <c r="I21931" s="223"/>
    </row>
    <row r="21932" spans="5:9" x14ac:dyDescent="0.25">
      <c r="E21932" s="225"/>
      <c r="G21932" s="281"/>
      <c r="H21932" s="281"/>
      <c r="I21932" s="223"/>
    </row>
    <row r="21933" spans="5:9" x14ac:dyDescent="0.25">
      <c r="E21933" s="225"/>
      <c r="G21933" s="281"/>
      <c r="H21933" s="281"/>
      <c r="I21933" s="223"/>
    </row>
    <row r="21934" spans="5:9" x14ac:dyDescent="0.25">
      <c r="E21934" s="225"/>
      <c r="G21934" s="281"/>
      <c r="H21934" s="281"/>
      <c r="I21934" s="223"/>
    </row>
    <row r="21935" spans="5:9" x14ac:dyDescent="0.25">
      <c r="E21935" s="225"/>
      <c r="G21935" s="281"/>
      <c r="H21935" s="281"/>
      <c r="I21935" s="223"/>
    </row>
    <row r="21936" spans="5:9" x14ac:dyDescent="0.25">
      <c r="E21936" s="225"/>
      <c r="G21936" s="281"/>
      <c r="H21936" s="281"/>
      <c r="I21936" s="223"/>
    </row>
    <row r="21937" spans="5:9" x14ac:dyDescent="0.25">
      <c r="E21937" s="225"/>
      <c r="G21937" s="281"/>
      <c r="H21937" s="281"/>
      <c r="I21937" s="223"/>
    </row>
    <row r="21938" spans="5:9" x14ac:dyDescent="0.25">
      <c r="E21938" s="225"/>
      <c r="G21938" s="281"/>
      <c r="H21938" s="281"/>
      <c r="I21938" s="223"/>
    </row>
    <row r="21939" spans="5:9" x14ac:dyDescent="0.25">
      <c r="E21939" s="225"/>
      <c r="G21939" s="281"/>
      <c r="H21939" s="281"/>
      <c r="I21939" s="223"/>
    </row>
    <row r="21940" spans="5:9" x14ac:dyDescent="0.25">
      <c r="E21940" s="225"/>
      <c r="G21940" s="281"/>
      <c r="H21940" s="281"/>
      <c r="I21940" s="223"/>
    </row>
    <row r="21941" spans="5:9" x14ac:dyDescent="0.25">
      <c r="E21941" s="225"/>
      <c r="G21941" s="281"/>
      <c r="H21941" s="281"/>
      <c r="I21941" s="223"/>
    </row>
    <row r="21942" spans="5:9" x14ac:dyDescent="0.25">
      <c r="E21942" s="225"/>
      <c r="G21942" s="281"/>
      <c r="H21942" s="281"/>
      <c r="I21942" s="223"/>
    </row>
    <row r="21943" spans="5:9" x14ac:dyDescent="0.25">
      <c r="E21943" s="225"/>
      <c r="G21943" s="281"/>
      <c r="H21943" s="281"/>
      <c r="I21943" s="223"/>
    </row>
    <row r="21944" spans="5:9" x14ac:dyDescent="0.25">
      <c r="E21944" s="225"/>
      <c r="G21944" s="281"/>
      <c r="H21944" s="281"/>
      <c r="I21944" s="223"/>
    </row>
    <row r="21945" spans="5:9" x14ac:dyDescent="0.25">
      <c r="E21945" s="225"/>
      <c r="G21945" s="281"/>
      <c r="H21945" s="281"/>
      <c r="I21945" s="223"/>
    </row>
    <row r="21946" spans="5:9" x14ac:dyDescent="0.25">
      <c r="E21946" s="225"/>
      <c r="G21946" s="281"/>
      <c r="H21946" s="281"/>
      <c r="I21946" s="223"/>
    </row>
    <row r="21947" spans="5:9" x14ac:dyDescent="0.25">
      <c r="E21947" s="225"/>
      <c r="G21947" s="281"/>
      <c r="H21947" s="281"/>
      <c r="I21947" s="223"/>
    </row>
    <row r="21948" spans="5:9" x14ac:dyDescent="0.25">
      <c r="E21948" s="225"/>
      <c r="G21948" s="281"/>
      <c r="H21948" s="281"/>
      <c r="I21948" s="223"/>
    </row>
    <row r="21949" spans="5:9" x14ac:dyDescent="0.25">
      <c r="E21949" s="225"/>
      <c r="G21949" s="281"/>
      <c r="H21949" s="281"/>
      <c r="I21949" s="223"/>
    </row>
    <row r="21950" spans="5:9" x14ac:dyDescent="0.25">
      <c r="E21950" s="225"/>
      <c r="G21950" s="281"/>
      <c r="H21950" s="281"/>
      <c r="I21950" s="223"/>
    </row>
    <row r="21951" spans="5:9" x14ac:dyDescent="0.25">
      <c r="E21951" s="225"/>
      <c r="G21951" s="281"/>
      <c r="H21951" s="281"/>
      <c r="I21951" s="223"/>
    </row>
    <row r="21952" spans="5:9" x14ac:dyDescent="0.25">
      <c r="E21952" s="225"/>
      <c r="G21952" s="281"/>
      <c r="H21952" s="281"/>
      <c r="I21952" s="223"/>
    </row>
    <row r="21953" spans="5:9" x14ac:dyDescent="0.25">
      <c r="E21953" s="225"/>
      <c r="G21953" s="281"/>
      <c r="H21953" s="281"/>
      <c r="I21953" s="223"/>
    </row>
    <row r="21954" spans="5:9" x14ac:dyDescent="0.25">
      <c r="E21954" s="225"/>
      <c r="G21954" s="281"/>
      <c r="H21954" s="281"/>
      <c r="I21954" s="223"/>
    </row>
    <row r="21955" spans="5:9" x14ac:dyDescent="0.25">
      <c r="E21955" s="225"/>
      <c r="G21955" s="281"/>
      <c r="H21955" s="281"/>
      <c r="I21955" s="223"/>
    </row>
    <row r="21956" spans="5:9" x14ac:dyDescent="0.25">
      <c r="E21956" s="225"/>
      <c r="G21956" s="281"/>
      <c r="H21956" s="281"/>
      <c r="I21956" s="223"/>
    </row>
    <row r="21957" spans="5:9" x14ac:dyDescent="0.25">
      <c r="E21957" s="225"/>
      <c r="G21957" s="281"/>
      <c r="H21957" s="281"/>
      <c r="I21957" s="223"/>
    </row>
    <row r="21958" spans="5:9" x14ac:dyDescent="0.25">
      <c r="E21958" s="225"/>
      <c r="G21958" s="281"/>
      <c r="H21958" s="281"/>
      <c r="I21958" s="223"/>
    </row>
    <row r="21959" spans="5:9" x14ac:dyDescent="0.25">
      <c r="E21959" s="225"/>
      <c r="G21959" s="281"/>
      <c r="H21959" s="281"/>
      <c r="I21959" s="223"/>
    </row>
    <row r="21960" spans="5:9" x14ac:dyDescent="0.25">
      <c r="E21960" s="225"/>
      <c r="G21960" s="281"/>
      <c r="H21960" s="281"/>
      <c r="I21960" s="223"/>
    </row>
    <row r="21961" spans="5:9" x14ac:dyDescent="0.25">
      <c r="E21961" s="225"/>
      <c r="G21961" s="281"/>
      <c r="H21961" s="281"/>
      <c r="I21961" s="223"/>
    </row>
    <row r="21962" spans="5:9" x14ac:dyDescent="0.25">
      <c r="E21962" s="225"/>
      <c r="G21962" s="281"/>
      <c r="H21962" s="281"/>
      <c r="I21962" s="223"/>
    </row>
    <row r="21963" spans="5:9" x14ac:dyDescent="0.25">
      <c r="E21963" s="225"/>
      <c r="G21963" s="281"/>
      <c r="H21963" s="281"/>
      <c r="I21963" s="223"/>
    </row>
    <row r="21964" spans="5:9" x14ac:dyDescent="0.25">
      <c r="E21964" s="225"/>
      <c r="G21964" s="281"/>
      <c r="H21964" s="281"/>
      <c r="I21964" s="223"/>
    </row>
    <row r="21965" spans="5:9" x14ac:dyDescent="0.25">
      <c r="E21965" s="225"/>
      <c r="G21965" s="281"/>
      <c r="H21965" s="281"/>
      <c r="I21965" s="223"/>
    </row>
    <row r="21966" spans="5:9" x14ac:dyDescent="0.25">
      <c r="E21966" s="225"/>
      <c r="G21966" s="281"/>
      <c r="H21966" s="281"/>
      <c r="I21966" s="223"/>
    </row>
    <row r="21967" spans="5:9" x14ac:dyDescent="0.25">
      <c r="E21967" s="225"/>
      <c r="G21967" s="281"/>
      <c r="H21967" s="281"/>
      <c r="I21967" s="223"/>
    </row>
    <row r="21968" spans="5:9" x14ac:dyDescent="0.25">
      <c r="E21968" s="225"/>
      <c r="G21968" s="281"/>
      <c r="H21968" s="281"/>
      <c r="I21968" s="223"/>
    </row>
    <row r="21969" spans="5:9" x14ac:dyDescent="0.25">
      <c r="E21969" s="225"/>
      <c r="G21969" s="281"/>
      <c r="H21969" s="281"/>
      <c r="I21969" s="223"/>
    </row>
    <row r="21970" spans="5:9" x14ac:dyDescent="0.25">
      <c r="E21970" s="225"/>
      <c r="G21970" s="281"/>
      <c r="H21970" s="281"/>
      <c r="I21970" s="223"/>
    </row>
    <row r="21971" spans="5:9" x14ac:dyDescent="0.25">
      <c r="E21971" s="225"/>
      <c r="G21971" s="281"/>
      <c r="H21971" s="281"/>
      <c r="I21971" s="223"/>
    </row>
    <row r="21972" spans="5:9" x14ac:dyDescent="0.25">
      <c r="E21972" s="225"/>
      <c r="G21972" s="281"/>
      <c r="H21972" s="281"/>
      <c r="I21972" s="223"/>
    </row>
    <row r="21973" spans="5:9" x14ac:dyDescent="0.25">
      <c r="E21973" s="225"/>
      <c r="G21973" s="281"/>
      <c r="H21973" s="281"/>
      <c r="I21973" s="223"/>
    </row>
    <row r="21974" spans="5:9" x14ac:dyDescent="0.25">
      <c r="E21974" s="225"/>
      <c r="G21974" s="281"/>
      <c r="H21974" s="281"/>
      <c r="I21974" s="223"/>
    </row>
    <row r="21975" spans="5:9" x14ac:dyDescent="0.25">
      <c r="E21975" s="225"/>
      <c r="G21975" s="281"/>
      <c r="H21975" s="281"/>
      <c r="I21975" s="223"/>
    </row>
    <row r="21976" spans="5:9" x14ac:dyDescent="0.25">
      <c r="E21976" s="225"/>
      <c r="G21976" s="281"/>
      <c r="H21976" s="281"/>
      <c r="I21976" s="223"/>
    </row>
    <row r="21977" spans="5:9" x14ac:dyDescent="0.25">
      <c r="E21977" s="225"/>
      <c r="G21977" s="281"/>
      <c r="H21977" s="281"/>
      <c r="I21977" s="223"/>
    </row>
    <row r="21978" spans="5:9" x14ac:dyDescent="0.25">
      <c r="E21978" s="225"/>
      <c r="G21978" s="281"/>
      <c r="H21978" s="281"/>
      <c r="I21978" s="223"/>
    </row>
    <row r="21979" spans="5:9" x14ac:dyDescent="0.25">
      <c r="E21979" s="225"/>
      <c r="G21979" s="281"/>
      <c r="H21979" s="281"/>
      <c r="I21979" s="223"/>
    </row>
    <row r="21980" spans="5:9" x14ac:dyDescent="0.25">
      <c r="E21980" s="225"/>
      <c r="G21980" s="281"/>
      <c r="H21980" s="281"/>
      <c r="I21980" s="223"/>
    </row>
    <row r="21981" spans="5:9" x14ac:dyDescent="0.25">
      <c r="E21981" s="225"/>
      <c r="G21981" s="281"/>
      <c r="H21981" s="281"/>
      <c r="I21981" s="223"/>
    </row>
    <row r="21982" spans="5:9" x14ac:dyDescent="0.25">
      <c r="E21982" s="225"/>
      <c r="G21982" s="281"/>
      <c r="H21982" s="281"/>
      <c r="I21982" s="223"/>
    </row>
    <row r="21983" spans="5:9" x14ac:dyDescent="0.25">
      <c r="E21983" s="225"/>
      <c r="G21983" s="281"/>
      <c r="H21983" s="281"/>
      <c r="I21983" s="223"/>
    </row>
    <row r="21984" spans="5:9" x14ac:dyDescent="0.25">
      <c r="E21984" s="225"/>
      <c r="G21984" s="281"/>
      <c r="H21984" s="281"/>
      <c r="I21984" s="223"/>
    </row>
    <row r="21985" spans="5:9" x14ac:dyDescent="0.25">
      <c r="E21985" s="225"/>
      <c r="G21985" s="281"/>
      <c r="H21985" s="281"/>
      <c r="I21985" s="223"/>
    </row>
    <row r="21986" spans="5:9" x14ac:dyDescent="0.25">
      <c r="E21986" s="225"/>
      <c r="G21986" s="281"/>
      <c r="H21986" s="281"/>
      <c r="I21986" s="223"/>
    </row>
    <row r="21987" spans="5:9" x14ac:dyDescent="0.25">
      <c r="E21987" s="225"/>
      <c r="G21987" s="281"/>
      <c r="H21987" s="281"/>
      <c r="I21987" s="223"/>
    </row>
    <row r="21988" spans="5:9" x14ac:dyDescent="0.25">
      <c r="E21988" s="225"/>
      <c r="G21988" s="281"/>
      <c r="H21988" s="281"/>
      <c r="I21988" s="223"/>
    </row>
    <row r="21989" spans="5:9" x14ac:dyDescent="0.25">
      <c r="E21989" s="225"/>
      <c r="G21989" s="281"/>
      <c r="H21989" s="281"/>
      <c r="I21989" s="223"/>
    </row>
    <row r="21990" spans="5:9" x14ac:dyDescent="0.25">
      <c r="E21990" s="225"/>
      <c r="G21990" s="281"/>
      <c r="H21990" s="281"/>
      <c r="I21990" s="223"/>
    </row>
    <row r="21991" spans="5:9" x14ac:dyDescent="0.25">
      <c r="E21991" s="225"/>
      <c r="G21991" s="281"/>
      <c r="H21991" s="281"/>
      <c r="I21991" s="223"/>
    </row>
    <row r="21992" spans="5:9" x14ac:dyDescent="0.25">
      <c r="E21992" s="225"/>
      <c r="G21992" s="281"/>
      <c r="H21992" s="281"/>
      <c r="I21992" s="223"/>
    </row>
    <row r="21993" spans="5:9" x14ac:dyDescent="0.25">
      <c r="E21993" s="225"/>
      <c r="G21993" s="281"/>
      <c r="H21993" s="281"/>
      <c r="I21993" s="223"/>
    </row>
    <row r="21994" spans="5:9" x14ac:dyDescent="0.25">
      <c r="E21994" s="225"/>
      <c r="G21994" s="281"/>
      <c r="H21994" s="281"/>
      <c r="I21994" s="223"/>
    </row>
    <row r="21995" spans="5:9" x14ac:dyDescent="0.25">
      <c r="E21995" s="225"/>
      <c r="G21995" s="281"/>
      <c r="H21995" s="281"/>
      <c r="I21995" s="223"/>
    </row>
    <row r="21996" spans="5:9" x14ac:dyDescent="0.25">
      <c r="E21996" s="225"/>
      <c r="G21996" s="281"/>
      <c r="H21996" s="281"/>
      <c r="I21996" s="223"/>
    </row>
    <row r="21997" spans="5:9" x14ac:dyDescent="0.25">
      <c r="E21997" s="225"/>
      <c r="G21997" s="281"/>
      <c r="H21997" s="281"/>
      <c r="I21997" s="223"/>
    </row>
    <row r="21998" spans="5:9" x14ac:dyDescent="0.25">
      <c r="E21998" s="225"/>
      <c r="G21998" s="281"/>
      <c r="H21998" s="281"/>
      <c r="I21998" s="223"/>
    </row>
    <row r="21999" spans="5:9" x14ac:dyDescent="0.25">
      <c r="E21999" s="225"/>
      <c r="G21999" s="281"/>
      <c r="H21999" s="281"/>
      <c r="I21999" s="223"/>
    </row>
    <row r="22000" spans="5:9" x14ac:dyDescent="0.25">
      <c r="E22000" s="225"/>
      <c r="G22000" s="281"/>
      <c r="H22000" s="281"/>
      <c r="I22000" s="223"/>
    </row>
    <row r="22001" spans="5:9" x14ac:dyDescent="0.25">
      <c r="E22001" s="225"/>
      <c r="G22001" s="281"/>
      <c r="H22001" s="281"/>
      <c r="I22001" s="223"/>
    </row>
    <row r="22002" spans="5:9" x14ac:dyDescent="0.25">
      <c r="E22002" s="225"/>
      <c r="G22002" s="281"/>
      <c r="H22002" s="281"/>
      <c r="I22002" s="223"/>
    </row>
    <row r="22003" spans="5:9" x14ac:dyDescent="0.25">
      <c r="E22003" s="225"/>
      <c r="G22003" s="281"/>
      <c r="H22003" s="281"/>
      <c r="I22003" s="223"/>
    </row>
    <row r="22004" spans="5:9" x14ac:dyDescent="0.25">
      <c r="E22004" s="225"/>
      <c r="G22004" s="281"/>
      <c r="H22004" s="281"/>
      <c r="I22004" s="223"/>
    </row>
    <row r="22005" spans="5:9" x14ac:dyDescent="0.25">
      <c r="E22005" s="225"/>
      <c r="G22005" s="281"/>
      <c r="H22005" s="281"/>
      <c r="I22005" s="223"/>
    </row>
    <row r="22006" spans="5:9" x14ac:dyDescent="0.25">
      <c r="E22006" s="225"/>
      <c r="G22006" s="281"/>
      <c r="H22006" s="281"/>
      <c r="I22006" s="223"/>
    </row>
    <row r="22007" spans="5:9" x14ac:dyDescent="0.25">
      <c r="E22007" s="225"/>
      <c r="G22007" s="281"/>
      <c r="H22007" s="281"/>
      <c r="I22007" s="223"/>
    </row>
    <row r="22008" spans="5:9" x14ac:dyDescent="0.25">
      <c r="E22008" s="225"/>
      <c r="G22008" s="281"/>
      <c r="H22008" s="281"/>
      <c r="I22008" s="223"/>
    </row>
    <row r="22009" spans="5:9" x14ac:dyDescent="0.25">
      <c r="E22009" s="225"/>
      <c r="G22009" s="281"/>
      <c r="H22009" s="281"/>
      <c r="I22009" s="223"/>
    </row>
    <row r="22010" spans="5:9" x14ac:dyDescent="0.25">
      <c r="E22010" s="225"/>
      <c r="G22010" s="281"/>
      <c r="H22010" s="281"/>
      <c r="I22010" s="223"/>
    </row>
    <row r="22011" spans="5:9" x14ac:dyDescent="0.25">
      <c r="E22011" s="225"/>
      <c r="G22011" s="281"/>
      <c r="H22011" s="281"/>
      <c r="I22011" s="223"/>
    </row>
    <row r="22012" spans="5:9" x14ac:dyDescent="0.25">
      <c r="E22012" s="225"/>
      <c r="G22012" s="281"/>
      <c r="H22012" s="281"/>
      <c r="I22012" s="223"/>
    </row>
    <row r="22013" spans="5:9" x14ac:dyDescent="0.25">
      <c r="E22013" s="225"/>
      <c r="G22013" s="281"/>
      <c r="H22013" s="281"/>
      <c r="I22013" s="223"/>
    </row>
    <row r="22014" spans="5:9" x14ac:dyDescent="0.25">
      <c r="E22014" s="225"/>
      <c r="G22014" s="281"/>
      <c r="H22014" s="281"/>
      <c r="I22014" s="223"/>
    </row>
    <row r="22015" spans="5:9" x14ac:dyDescent="0.25">
      <c r="E22015" s="225"/>
      <c r="G22015" s="281"/>
      <c r="H22015" s="281"/>
      <c r="I22015" s="223"/>
    </row>
    <row r="22016" spans="5:9" x14ac:dyDescent="0.25">
      <c r="E22016" s="225"/>
      <c r="G22016" s="281"/>
      <c r="H22016" s="281"/>
      <c r="I22016" s="223"/>
    </row>
    <row r="22017" spans="5:9" x14ac:dyDescent="0.25">
      <c r="E22017" s="225"/>
      <c r="G22017" s="281"/>
      <c r="H22017" s="281"/>
      <c r="I22017" s="223"/>
    </row>
    <row r="22018" spans="5:9" x14ac:dyDescent="0.25">
      <c r="E22018" s="225"/>
      <c r="G22018" s="281"/>
      <c r="H22018" s="281"/>
      <c r="I22018" s="223"/>
    </row>
    <row r="22019" spans="5:9" x14ac:dyDescent="0.25">
      <c r="E22019" s="225"/>
      <c r="G22019" s="281"/>
      <c r="H22019" s="281"/>
      <c r="I22019" s="223"/>
    </row>
    <row r="22020" spans="5:9" x14ac:dyDescent="0.25">
      <c r="E22020" s="225"/>
      <c r="G22020" s="281"/>
      <c r="H22020" s="281"/>
      <c r="I22020" s="223"/>
    </row>
    <row r="22021" spans="5:9" x14ac:dyDescent="0.25">
      <c r="E22021" s="225"/>
      <c r="G22021" s="281"/>
      <c r="H22021" s="281"/>
      <c r="I22021" s="223"/>
    </row>
    <row r="22022" spans="5:9" x14ac:dyDescent="0.25">
      <c r="E22022" s="225"/>
      <c r="G22022" s="281"/>
      <c r="H22022" s="281"/>
      <c r="I22022" s="223"/>
    </row>
    <row r="22023" spans="5:9" x14ac:dyDescent="0.25">
      <c r="E22023" s="225"/>
      <c r="G22023" s="281"/>
      <c r="H22023" s="281"/>
      <c r="I22023" s="223"/>
    </row>
    <row r="22024" spans="5:9" x14ac:dyDescent="0.25">
      <c r="E22024" s="225"/>
      <c r="G22024" s="281"/>
      <c r="H22024" s="281"/>
      <c r="I22024" s="223"/>
    </row>
    <row r="22025" spans="5:9" x14ac:dyDescent="0.25">
      <c r="E22025" s="225"/>
      <c r="G22025" s="281"/>
      <c r="H22025" s="281"/>
      <c r="I22025" s="223"/>
    </row>
    <row r="22026" spans="5:9" x14ac:dyDescent="0.25">
      <c r="E22026" s="225"/>
      <c r="G22026" s="281"/>
      <c r="H22026" s="281"/>
      <c r="I22026" s="223"/>
    </row>
    <row r="22027" spans="5:9" x14ac:dyDescent="0.25">
      <c r="E22027" s="225"/>
      <c r="G22027" s="281"/>
      <c r="H22027" s="281"/>
      <c r="I22027" s="223"/>
    </row>
    <row r="22028" spans="5:9" x14ac:dyDescent="0.25">
      <c r="E22028" s="225"/>
      <c r="G22028" s="281"/>
      <c r="H22028" s="281"/>
      <c r="I22028" s="223"/>
    </row>
    <row r="22029" spans="5:9" x14ac:dyDescent="0.25">
      <c r="E22029" s="225"/>
      <c r="G22029" s="281"/>
      <c r="H22029" s="281"/>
      <c r="I22029" s="223"/>
    </row>
    <row r="22030" spans="5:9" x14ac:dyDescent="0.25">
      <c r="E22030" s="225"/>
      <c r="G22030" s="281"/>
      <c r="H22030" s="281"/>
      <c r="I22030" s="223"/>
    </row>
    <row r="22031" spans="5:9" x14ac:dyDescent="0.25">
      <c r="E22031" s="225"/>
      <c r="G22031" s="281"/>
      <c r="H22031" s="281"/>
      <c r="I22031" s="223"/>
    </row>
    <row r="22032" spans="5:9" x14ac:dyDescent="0.25">
      <c r="E22032" s="225"/>
      <c r="G22032" s="281"/>
      <c r="H22032" s="281"/>
      <c r="I22032" s="223"/>
    </row>
    <row r="22033" spans="5:9" x14ac:dyDescent="0.25">
      <c r="E22033" s="225"/>
      <c r="G22033" s="281"/>
      <c r="H22033" s="281"/>
      <c r="I22033" s="223"/>
    </row>
    <row r="22034" spans="5:9" x14ac:dyDescent="0.25">
      <c r="E22034" s="225"/>
      <c r="G22034" s="281"/>
      <c r="H22034" s="281"/>
      <c r="I22034" s="223"/>
    </row>
    <row r="22035" spans="5:9" x14ac:dyDescent="0.25">
      <c r="E22035" s="225"/>
      <c r="G22035" s="281"/>
      <c r="H22035" s="281"/>
      <c r="I22035" s="223"/>
    </row>
    <row r="22036" spans="5:9" x14ac:dyDescent="0.25">
      <c r="E22036" s="225"/>
      <c r="G22036" s="281"/>
      <c r="H22036" s="281"/>
      <c r="I22036" s="223"/>
    </row>
    <row r="22037" spans="5:9" x14ac:dyDescent="0.25">
      <c r="E22037" s="225"/>
      <c r="G22037" s="281"/>
      <c r="H22037" s="281"/>
      <c r="I22037" s="223"/>
    </row>
    <row r="22038" spans="5:9" x14ac:dyDescent="0.25">
      <c r="E22038" s="225"/>
      <c r="G22038" s="281"/>
      <c r="H22038" s="281"/>
      <c r="I22038" s="223"/>
    </row>
    <row r="22039" spans="5:9" x14ac:dyDescent="0.25">
      <c r="E22039" s="225"/>
      <c r="G22039" s="281"/>
      <c r="H22039" s="281"/>
      <c r="I22039" s="223"/>
    </row>
    <row r="22040" spans="5:9" x14ac:dyDescent="0.25">
      <c r="E22040" s="225"/>
      <c r="G22040" s="281"/>
      <c r="H22040" s="281"/>
      <c r="I22040" s="223"/>
    </row>
    <row r="22041" spans="5:9" x14ac:dyDescent="0.25">
      <c r="E22041" s="225"/>
      <c r="G22041" s="281"/>
      <c r="H22041" s="281"/>
      <c r="I22041" s="223"/>
    </row>
    <row r="22042" spans="5:9" x14ac:dyDescent="0.25">
      <c r="E22042" s="225"/>
      <c r="G22042" s="281"/>
      <c r="H22042" s="281"/>
      <c r="I22042" s="223"/>
    </row>
    <row r="22043" spans="5:9" x14ac:dyDescent="0.25">
      <c r="E22043" s="225"/>
      <c r="G22043" s="281"/>
      <c r="H22043" s="281"/>
      <c r="I22043" s="223"/>
    </row>
    <row r="22044" spans="5:9" x14ac:dyDescent="0.25">
      <c r="E22044" s="225"/>
      <c r="G22044" s="281"/>
      <c r="H22044" s="281"/>
      <c r="I22044" s="223"/>
    </row>
    <row r="22045" spans="5:9" x14ac:dyDescent="0.25">
      <c r="E22045" s="225"/>
      <c r="G22045" s="281"/>
      <c r="H22045" s="281"/>
      <c r="I22045" s="223"/>
    </row>
    <row r="22046" spans="5:9" x14ac:dyDescent="0.25">
      <c r="E22046" s="225"/>
      <c r="G22046" s="281"/>
      <c r="H22046" s="281"/>
      <c r="I22046" s="223"/>
    </row>
    <row r="22047" spans="5:9" x14ac:dyDescent="0.25">
      <c r="E22047" s="225"/>
      <c r="G22047" s="281"/>
      <c r="H22047" s="281"/>
      <c r="I22047" s="223"/>
    </row>
    <row r="22048" spans="5:9" x14ac:dyDescent="0.25">
      <c r="E22048" s="225"/>
      <c r="G22048" s="281"/>
      <c r="H22048" s="281"/>
      <c r="I22048" s="223"/>
    </row>
    <row r="22049" spans="5:9" x14ac:dyDescent="0.25">
      <c r="E22049" s="225"/>
      <c r="G22049" s="281"/>
      <c r="H22049" s="281"/>
      <c r="I22049" s="223"/>
    </row>
    <row r="22050" spans="5:9" x14ac:dyDescent="0.25">
      <c r="E22050" s="225"/>
      <c r="G22050" s="281"/>
      <c r="H22050" s="281"/>
      <c r="I22050" s="223"/>
    </row>
    <row r="22051" spans="5:9" x14ac:dyDescent="0.25">
      <c r="E22051" s="225"/>
      <c r="G22051" s="281"/>
      <c r="H22051" s="281"/>
      <c r="I22051" s="223"/>
    </row>
    <row r="22052" spans="5:9" x14ac:dyDescent="0.25">
      <c r="E22052" s="225"/>
      <c r="G22052" s="281"/>
      <c r="H22052" s="281"/>
      <c r="I22052" s="223"/>
    </row>
    <row r="22053" spans="5:9" x14ac:dyDescent="0.25">
      <c r="E22053" s="225"/>
      <c r="G22053" s="281"/>
      <c r="H22053" s="281"/>
      <c r="I22053" s="223"/>
    </row>
    <row r="22054" spans="5:9" x14ac:dyDescent="0.25">
      <c r="E22054" s="225"/>
      <c r="G22054" s="281"/>
      <c r="H22054" s="281"/>
      <c r="I22054" s="223"/>
    </row>
    <row r="22055" spans="5:9" x14ac:dyDescent="0.25">
      <c r="E22055" s="225"/>
      <c r="G22055" s="281"/>
      <c r="H22055" s="281"/>
      <c r="I22055" s="223"/>
    </row>
    <row r="22056" spans="5:9" x14ac:dyDescent="0.25">
      <c r="E22056" s="225"/>
      <c r="G22056" s="281"/>
      <c r="H22056" s="281"/>
      <c r="I22056" s="223"/>
    </row>
    <row r="22057" spans="5:9" x14ac:dyDescent="0.25">
      <c r="E22057" s="225"/>
      <c r="G22057" s="281"/>
      <c r="H22057" s="281"/>
      <c r="I22057" s="223"/>
    </row>
    <row r="22058" spans="5:9" x14ac:dyDescent="0.25">
      <c r="E22058" s="225"/>
      <c r="G22058" s="281"/>
      <c r="H22058" s="281"/>
      <c r="I22058" s="223"/>
    </row>
    <row r="22059" spans="5:9" x14ac:dyDescent="0.25">
      <c r="E22059" s="225"/>
      <c r="G22059" s="281"/>
      <c r="H22059" s="281"/>
      <c r="I22059" s="223"/>
    </row>
    <row r="22060" spans="5:9" x14ac:dyDescent="0.25">
      <c r="E22060" s="225"/>
      <c r="G22060" s="281"/>
      <c r="H22060" s="281"/>
      <c r="I22060" s="223"/>
    </row>
    <row r="22061" spans="5:9" x14ac:dyDescent="0.25">
      <c r="E22061" s="225"/>
      <c r="G22061" s="281"/>
      <c r="H22061" s="281"/>
      <c r="I22061" s="223"/>
    </row>
    <row r="22062" spans="5:9" x14ac:dyDescent="0.25">
      <c r="E22062" s="225"/>
      <c r="G22062" s="281"/>
      <c r="H22062" s="281"/>
      <c r="I22062" s="223"/>
    </row>
    <row r="22063" spans="5:9" x14ac:dyDescent="0.25">
      <c r="E22063" s="225"/>
      <c r="G22063" s="281"/>
      <c r="H22063" s="281"/>
      <c r="I22063" s="223"/>
    </row>
    <row r="22064" spans="5:9" x14ac:dyDescent="0.25">
      <c r="E22064" s="225"/>
      <c r="G22064" s="281"/>
      <c r="H22064" s="281"/>
      <c r="I22064" s="223"/>
    </row>
    <row r="22065" spans="5:9" x14ac:dyDescent="0.25">
      <c r="E22065" s="225"/>
      <c r="G22065" s="281"/>
      <c r="H22065" s="281"/>
      <c r="I22065" s="223"/>
    </row>
    <row r="22066" spans="5:9" x14ac:dyDescent="0.25">
      <c r="E22066" s="225"/>
      <c r="G22066" s="281"/>
      <c r="H22066" s="281"/>
      <c r="I22066" s="223"/>
    </row>
    <row r="22067" spans="5:9" x14ac:dyDescent="0.25">
      <c r="E22067" s="225"/>
      <c r="G22067" s="281"/>
      <c r="H22067" s="281"/>
      <c r="I22067" s="223"/>
    </row>
    <row r="22068" spans="5:9" x14ac:dyDescent="0.25">
      <c r="E22068" s="225"/>
      <c r="G22068" s="281"/>
      <c r="H22068" s="281"/>
      <c r="I22068" s="223"/>
    </row>
    <row r="22069" spans="5:9" x14ac:dyDescent="0.25">
      <c r="E22069" s="225"/>
      <c r="G22069" s="281"/>
      <c r="H22069" s="281"/>
      <c r="I22069" s="223"/>
    </row>
    <row r="22070" spans="5:9" x14ac:dyDescent="0.25">
      <c r="E22070" s="225"/>
      <c r="G22070" s="281"/>
      <c r="H22070" s="281"/>
      <c r="I22070" s="223"/>
    </row>
    <row r="22071" spans="5:9" x14ac:dyDescent="0.25">
      <c r="E22071" s="225"/>
      <c r="G22071" s="281"/>
      <c r="H22071" s="281"/>
      <c r="I22071" s="223"/>
    </row>
    <row r="22072" spans="5:9" x14ac:dyDescent="0.25">
      <c r="E22072" s="225"/>
      <c r="G22072" s="281"/>
      <c r="H22072" s="281"/>
      <c r="I22072" s="223"/>
    </row>
    <row r="22073" spans="5:9" x14ac:dyDescent="0.25">
      <c r="E22073" s="225"/>
      <c r="G22073" s="281"/>
      <c r="H22073" s="281"/>
      <c r="I22073" s="223"/>
    </row>
    <row r="22074" spans="5:9" x14ac:dyDescent="0.25">
      <c r="E22074" s="225"/>
      <c r="G22074" s="281"/>
      <c r="H22074" s="281"/>
      <c r="I22074" s="223"/>
    </row>
    <row r="22075" spans="5:9" x14ac:dyDescent="0.25">
      <c r="E22075" s="225"/>
      <c r="G22075" s="281"/>
      <c r="H22075" s="281"/>
      <c r="I22075" s="223"/>
    </row>
    <row r="22076" spans="5:9" x14ac:dyDescent="0.25">
      <c r="E22076" s="225"/>
      <c r="G22076" s="281"/>
      <c r="H22076" s="281"/>
      <c r="I22076" s="223"/>
    </row>
    <row r="22077" spans="5:9" x14ac:dyDescent="0.25">
      <c r="E22077" s="225"/>
      <c r="G22077" s="281"/>
      <c r="H22077" s="281"/>
      <c r="I22077" s="223"/>
    </row>
    <row r="22078" spans="5:9" x14ac:dyDescent="0.25">
      <c r="E22078" s="225"/>
      <c r="G22078" s="281"/>
      <c r="H22078" s="281"/>
      <c r="I22078" s="223"/>
    </row>
    <row r="22079" spans="5:9" x14ac:dyDescent="0.25">
      <c r="E22079" s="225"/>
      <c r="G22079" s="281"/>
      <c r="H22079" s="281"/>
      <c r="I22079" s="223"/>
    </row>
    <row r="22080" spans="5:9" x14ac:dyDescent="0.25">
      <c r="E22080" s="225"/>
      <c r="G22080" s="281"/>
      <c r="H22080" s="281"/>
      <c r="I22080" s="223"/>
    </row>
    <row r="22081" spans="5:9" x14ac:dyDescent="0.25">
      <c r="E22081" s="225"/>
      <c r="G22081" s="281"/>
      <c r="H22081" s="281"/>
      <c r="I22081" s="223"/>
    </row>
    <row r="22082" spans="5:9" x14ac:dyDescent="0.25">
      <c r="E22082" s="225"/>
      <c r="G22082" s="281"/>
      <c r="H22082" s="281"/>
      <c r="I22082" s="223"/>
    </row>
    <row r="22083" spans="5:9" x14ac:dyDescent="0.25">
      <c r="E22083" s="225"/>
      <c r="G22083" s="281"/>
      <c r="H22083" s="281"/>
      <c r="I22083" s="223"/>
    </row>
    <row r="22084" spans="5:9" x14ac:dyDescent="0.25">
      <c r="E22084" s="225"/>
      <c r="G22084" s="281"/>
      <c r="H22084" s="281"/>
      <c r="I22084" s="223"/>
    </row>
    <row r="22085" spans="5:9" x14ac:dyDescent="0.25">
      <c r="E22085" s="225"/>
      <c r="G22085" s="281"/>
      <c r="H22085" s="281"/>
      <c r="I22085" s="223"/>
    </row>
    <row r="22086" spans="5:9" x14ac:dyDescent="0.25">
      <c r="E22086" s="225"/>
      <c r="G22086" s="281"/>
      <c r="H22086" s="281"/>
      <c r="I22086" s="223"/>
    </row>
    <row r="22087" spans="5:9" x14ac:dyDescent="0.25">
      <c r="E22087" s="225"/>
      <c r="G22087" s="281"/>
      <c r="H22087" s="281"/>
      <c r="I22087" s="223"/>
    </row>
    <row r="22088" spans="5:9" x14ac:dyDescent="0.25">
      <c r="E22088" s="225"/>
      <c r="G22088" s="281"/>
      <c r="H22088" s="281"/>
      <c r="I22088" s="223"/>
    </row>
    <row r="22089" spans="5:9" x14ac:dyDescent="0.25">
      <c r="E22089" s="225"/>
      <c r="G22089" s="281"/>
      <c r="H22089" s="281"/>
      <c r="I22089" s="223"/>
    </row>
    <row r="22090" spans="5:9" x14ac:dyDescent="0.25">
      <c r="E22090" s="225"/>
      <c r="G22090" s="281"/>
      <c r="H22090" s="281"/>
      <c r="I22090" s="223"/>
    </row>
    <row r="22091" spans="5:9" x14ac:dyDescent="0.25">
      <c r="E22091" s="225"/>
      <c r="G22091" s="281"/>
      <c r="H22091" s="281"/>
      <c r="I22091" s="223"/>
    </row>
    <row r="22092" spans="5:9" x14ac:dyDescent="0.25">
      <c r="E22092" s="225"/>
      <c r="G22092" s="281"/>
      <c r="H22092" s="281"/>
      <c r="I22092" s="223"/>
    </row>
    <row r="22093" spans="5:9" x14ac:dyDescent="0.25">
      <c r="E22093" s="225"/>
      <c r="G22093" s="281"/>
      <c r="H22093" s="281"/>
      <c r="I22093" s="223"/>
    </row>
    <row r="22094" spans="5:9" x14ac:dyDescent="0.25">
      <c r="E22094" s="225"/>
      <c r="G22094" s="281"/>
      <c r="H22094" s="281"/>
      <c r="I22094" s="223"/>
    </row>
    <row r="22095" spans="5:9" x14ac:dyDescent="0.25">
      <c r="E22095" s="225"/>
      <c r="G22095" s="281"/>
      <c r="H22095" s="281"/>
      <c r="I22095" s="223"/>
    </row>
    <row r="22096" spans="5:9" x14ac:dyDescent="0.25">
      <c r="E22096" s="225"/>
      <c r="G22096" s="281"/>
      <c r="H22096" s="281"/>
      <c r="I22096" s="223"/>
    </row>
    <row r="22097" spans="5:9" x14ac:dyDescent="0.25">
      <c r="E22097" s="225"/>
      <c r="G22097" s="281"/>
      <c r="H22097" s="281"/>
      <c r="I22097" s="223"/>
    </row>
    <row r="22098" spans="5:9" x14ac:dyDescent="0.25">
      <c r="E22098" s="225"/>
      <c r="G22098" s="281"/>
      <c r="H22098" s="281"/>
      <c r="I22098" s="223"/>
    </row>
    <row r="22099" spans="5:9" x14ac:dyDescent="0.25">
      <c r="E22099" s="225"/>
      <c r="G22099" s="281"/>
      <c r="H22099" s="281"/>
      <c r="I22099" s="223"/>
    </row>
    <row r="22100" spans="5:9" x14ac:dyDescent="0.25">
      <c r="E22100" s="225"/>
      <c r="G22100" s="281"/>
      <c r="H22100" s="281"/>
      <c r="I22100" s="223"/>
    </row>
    <row r="22101" spans="5:9" x14ac:dyDescent="0.25">
      <c r="E22101" s="225"/>
      <c r="G22101" s="281"/>
      <c r="H22101" s="281"/>
      <c r="I22101" s="223"/>
    </row>
    <row r="22102" spans="5:9" x14ac:dyDescent="0.25">
      <c r="E22102" s="225"/>
      <c r="G22102" s="281"/>
      <c r="H22102" s="281"/>
      <c r="I22102" s="223"/>
    </row>
    <row r="22103" spans="5:9" x14ac:dyDescent="0.25">
      <c r="E22103" s="225"/>
      <c r="G22103" s="281"/>
      <c r="H22103" s="281"/>
      <c r="I22103" s="223"/>
    </row>
    <row r="22104" spans="5:9" x14ac:dyDescent="0.25">
      <c r="E22104" s="225"/>
      <c r="G22104" s="281"/>
      <c r="H22104" s="281"/>
      <c r="I22104" s="223"/>
    </row>
    <row r="22105" spans="5:9" x14ac:dyDescent="0.25">
      <c r="E22105" s="225"/>
      <c r="G22105" s="281"/>
      <c r="H22105" s="281"/>
      <c r="I22105" s="223"/>
    </row>
    <row r="22106" spans="5:9" x14ac:dyDescent="0.25">
      <c r="E22106" s="225"/>
      <c r="G22106" s="281"/>
      <c r="H22106" s="281"/>
      <c r="I22106" s="223"/>
    </row>
    <row r="22107" spans="5:9" x14ac:dyDescent="0.25">
      <c r="E22107" s="225"/>
      <c r="G22107" s="281"/>
      <c r="H22107" s="281"/>
      <c r="I22107" s="223"/>
    </row>
    <row r="22108" spans="5:9" x14ac:dyDescent="0.25">
      <c r="E22108" s="225"/>
      <c r="G22108" s="281"/>
      <c r="H22108" s="281"/>
      <c r="I22108" s="223"/>
    </row>
    <row r="22109" spans="5:9" x14ac:dyDescent="0.25">
      <c r="E22109" s="225"/>
      <c r="G22109" s="281"/>
      <c r="H22109" s="281"/>
      <c r="I22109" s="223"/>
    </row>
    <row r="22110" spans="5:9" x14ac:dyDescent="0.25">
      <c r="E22110" s="225"/>
      <c r="G22110" s="281"/>
      <c r="H22110" s="281"/>
      <c r="I22110" s="223"/>
    </row>
    <row r="22111" spans="5:9" x14ac:dyDescent="0.25">
      <c r="E22111" s="225"/>
      <c r="G22111" s="281"/>
      <c r="H22111" s="281"/>
      <c r="I22111" s="223"/>
    </row>
    <row r="22112" spans="5:9" x14ac:dyDescent="0.25">
      <c r="E22112" s="225"/>
      <c r="G22112" s="281"/>
      <c r="H22112" s="281"/>
      <c r="I22112" s="223"/>
    </row>
    <row r="22113" spans="5:9" x14ac:dyDescent="0.25">
      <c r="E22113" s="225"/>
      <c r="G22113" s="281"/>
      <c r="H22113" s="281"/>
      <c r="I22113" s="223"/>
    </row>
    <row r="22114" spans="5:9" x14ac:dyDescent="0.25">
      <c r="E22114" s="225"/>
      <c r="G22114" s="281"/>
      <c r="H22114" s="281"/>
      <c r="I22114" s="223"/>
    </row>
    <row r="22115" spans="5:9" x14ac:dyDescent="0.25">
      <c r="E22115" s="225"/>
      <c r="G22115" s="281"/>
      <c r="H22115" s="281"/>
      <c r="I22115" s="223"/>
    </row>
    <row r="22116" spans="5:9" x14ac:dyDescent="0.25">
      <c r="E22116" s="225"/>
      <c r="G22116" s="281"/>
      <c r="H22116" s="281"/>
      <c r="I22116" s="223"/>
    </row>
    <row r="22117" spans="5:9" x14ac:dyDescent="0.25">
      <c r="E22117" s="225"/>
      <c r="G22117" s="281"/>
      <c r="H22117" s="281"/>
      <c r="I22117" s="223"/>
    </row>
    <row r="22118" spans="5:9" x14ac:dyDescent="0.25">
      <c r="E22118" s="225"/>
      <c r="G22118" s="281"/>
      <c r="H22118" s="281"/>
      <c r="I22118" s="223"/>
    </row>
    <row r="22119" spans="5:9" x14ac:dyDescent="0.25">
      <c r="E22119" s="225"/>
      <c r="G22119" s="281"/>
      <c r="H22119" s="281"/>
      <c r="I22119" s="223"/>
    </row>
    <row r="22120" spans="5:9" x14ac:dyDescent="0.25">
      <c r="E22120" s="225"/>
      <c r="G22120" s="281"/>
      <c r="H22120" s="281"/>
      <c r="I22120" s="223"/>
    </row>
    <row r="22121" spans="5:9" x14ac:dyDescent="0.25">
      <c r="E22121" s="225"/>
      <c r="G22121" s="281"/>
      <c r="H22121" s="281"/>
      <c r="I22121" s="223"/>
    </row>
    <row r="22122" spans="5:9" x14ac:dyDescent="0.25">
      <c r="E22122" s="225"/>
      <c r="G22122" s="281"/>
      <c r="H22122" s="281"/>
      <c r="I22122" s="223"/>
    </row>
    <row r="22123" spans="5:9" x14ac:dyDescent="0.25">
      <c r="E22123" s="225"/>
      <c r="G22123" s="281"/>
      <c r="H22123" s="281"/>
      <c r="I22123" s="223"/>
    </row>
    <row r="22124" spans="5:9" x14ac:dyDescent="0.25">
      <c r="E22124" s="225"/>
      <c r="G22124" s="281"/>
      <c r="H22124" s="281"/>
      <c r="I22124" s="223"/>
    </row>
    <row r="22125" spans="5:9" x14ac:dyDescent="0.25">
      <c r="E22125" s="225"/>
      <c r="G22125" s="281"/>
      <c r="H22125" s="281"/>
      <c r="I22125" s="223"/>
    </row>
    <row r="22126" spans="5:9" x14ac:dyDescent="0.25">
      <c r="E22126" s="225"/>
      <c r="G22126" s="281"/>
      <c r="H22126" s="281"/>
      <c r="I22126" s="223"/>
    </row>
    <row r="22127" spans="5:9" x14ac:dyDescent="0.25">
      <c r="E22127" s="225"/>
      <c r="G22127" s="281"/>
      <c r="H22127" s="281"/>
      <c r="I22127" s="223"/>
    </row>
    <row r="22128" spans="5:9" x14ac:dyDescent="0.25">
      <c r="E22128" s="225"/>
      <c r="G22128" s="281"/>
      <c r="H22128" s="281"/>
      <c r="I22128" s="223"/>
    </row>
    <row r="22129" spans="5:9" x14ac:dyDescent="0.25">
      <c r="E22129" s="225"/>
      <c r="G22129" s="281"/>
      <c r="H22129" s="281"/>
      <c r="I22129" s="223"/>
    </row>
    <row r="22130" spans="5:9" x14ac:dyDescent="0.25">
      <c r="E22130" s="225"/>
      <c r="G22130" s="281"/>
      <c r="H22130" s="281"/>
      <c r="I22130" s="223"/>
    </row>
    <row r="22131" spans="5:9" x14ac:dyDescent="0.25">
      <c r="E22131" s="225"/>
      <c r="G22131" s="281"/>
      <c r="H22131" s="281"/>
      <c r="I22131" s="223"/>
    </row>
    <row r="22132" spans="5:9" x14ac:dyDescent="0.25">
      <c r="E22132" s="225"/>
      <c r="G22132" s="281"/>
      <c r="H22132" s="281"/>
      <c r="I22132" s="223"/>
    </row>
    <row r="22133" spans="5:9" x14ac:dyDescent="0.25">
      <c r="E22133" s="225"/>
      <c r="G22133" s="281"/>
      <c r="H22133" s="281"/>
      <c r="I22133" s="223"/>
    </row>
    <row r="22134" spans="5:9" x14ac:dyDescent="0.25">
      <c r="E22134" s="225"/>
      <c r="G22134" s="281"/>
      <c r="H22134" s="281"/>
      <c r="I22134" s="223"/>
    </row>
    <row r="22135" spans="5:9" x14ac:dyDescent="0.25">
      <c r="E22135" s="225"/>
      <c r="G22135" s="281"/>
      <c r="H22135" s="281"/>
      <c r="I22135" s="223"/>
    </row>
    <row r="22136" spans="5:9" x14ac:dyDescent="0.25">
      <c r="E22136" s="225"/>
      <c r="G22136" s="281"/>
      <c r="H22136" s="281"/>
      <c r="I22136" s="223"/>
    </row>
    <row r="22137" spans="5:9" x14ac:dyDescent="0.25">
      <c r="E22137" s="225"/>
      <c r="G22137" s="281"/>
      <c r="H22137" s="281"/>
      <c r="I22137" s="223"/>
    </row>
    <row r="22138" spans="5:9" x14ac:dyDescent="0.25">
      <c r="E22138" s="225"/>
      <c r="G22138" s="281"/>
      <c r="H22138" s="281"/>
      <c r="I22138" s="223"/>
    </row>
    <row r="22139" spans="5:9" x14ac:dyDescent="0.25">
      <c r="E22139" s="225"/>
      <c r="G22139" s="281"/>
      <c r="H22139" s="281"/>
      <c r="I22139" s="223"/>
    </row>
    <row r="22140" spans="5:9" x14ac:dyDescent="0.25">
      <c r="E22140" s="225"/>
      <c r="G22140" s="281"/>
      <c r="H22140" s="281"/>
      <c r="I22140" s="223"/>
    </row>
    <row r="22141" spans="5:9" x14ac:dyDescent="0.25">
      <c r="E22141" s="225"/>
      <c r="G22141" s="281"/>
      <c r="H22141" s="281"/>
      <c r="I22141" s="223"/>
    </row>
    <row r="22142" spans="5:9" x14ac:dyDescent="0.25">
      <c r="E22142" s="225"/>
      <c r="G22142" s="281"/>
      <c r="H22142" s="281"/>
      <c r="I22142" s="223"/>
    </row>
    <row r="22143" spans="5:9" x14ac:dyDescent="0.25">
      <c r="E22143" s="225"/>
      <c r="G22143" s="281"/>
      <c r="H22143" s="281"/>
      <c r="I22143" s="223"/>
    </row>
    <row r="22144" spans="5:9" x14ac:dyDescent="0.25">
      <c r="E22144" s="225"/>
      <c r="G22144" s="281"/>
      <c r="H22144" s="281"/>
      <c r="I22144" s="223"/>
    </row>
    <row r="22145" spans="5:9" x14ac:dyDescent="0.25">
      <c r="E22145" s="225"/>
      <c r="G22145" s="281"/>
      <c r="H22145" s="281"/>
      <c r="I22145" s="223"/>
    </row>
    <row r="22146" spans="5:9" x14ac:dyDescent="0.25">
      <c r="E22146" s="225"/>
      <c r="G22146" s="281"/>
      <c r="H22146" s="281"/>
      <c r="I22146" s="223"/>
    </row>
    <row r="22147" spans="5:9" x14ac:dyDescent="0.25">
      <c r="E22147" s="225"/>
      <c r="G22147" s="281"/>
      <c r="H22147" s="281"/>
      <c r="I22147" s="223"/>
    </row>
    <row r="22148" spans="5:9" x14ac:dyDescent="0.25">
      <c r="E22148" s="225"/>
      <c r="G22148" s="281"/>
      <c r="H22148" s="281"/>
      <c r="I22148" s="223"/>
    </row>
    <row r="22149" spans="5:9" x14ac:dyDescent="0.25">
      <c r="E22149" s="225"/>
      <c r="G22149" s="281"/>
      <c r="H22149" s="281"/>
      <c r="I22149" s="223"/>
    </row>
    <row r="22150" spans="5:9" x14ac:dyDescent="0.25">
      <c r="E22150" s="225"/>
      <c r="G22150" s="281"/>
      <c r="H22150" s="281"/>
      <c r="I22150" s="223"/>
    </row>
    <row r="22151" spans="5:9" x14ac:dyDescent="0.25">
      <c r="E22151" s="225"/>
      <c r="G22151" s="281"/>
      <c r="H22151" s="281"/>
      <c r="I22151" s="223"/>
    </row>
    <row r="22152" spans="5:9" x14ac:dyDescent="0.25">
      <c r="E22152" s="225"/>
      <c r="G22152" s="281"/>
      <c r="H22152" s="281"/>
      <c r="I22152" s="223"/>
    </row>
    <row r="22153" spans="5:9" x14ac:dyDescent="0.25">
      <c r="E22153" s="225"/>
      <c r="G22153" s="281"/>
      <c r="H22153" s="281"/>
      <c r="I22153" s="223"/>
    </row>
    <row r="22154" spans="5:9" x14ac:dyDescent="0.25">
      <c r="E22154" s="225"/>
      <c r="G22154" s="281"/>
      <c r="H22154" s="281"/>
      <c r="I22154" s="223"/>
    </row>
    <row r="22155" spans="5:9" x14ac:dyDescent="0.25">
      <c r="E22155" s="225"/>
      <c r="G22155" s="281"/>
      <c r="H22155" s="281"/>
      <c r="I22155" s="223"/>
    </row>
    <row r="22156" spans="5:9" x14ac:dyDescent="0.25">
      <c r="E22156" s="225"/>
      <c r="G22156" s="281"/>
      <c r="H22156" s="281"/>
      <c r="I22156" s="223"/>
    </row>
    <row r="22157" spans="5:9" x14ac:dyDescent="0.25">
      <c r="E22157" s="225"/>
      <c r="G22157" s="281"/>
      <c r="H22157" s="281"/>
      <c r="I22157" s="223"/>
    </row>
    <row r="22158" spans="5:9" x14ac:dyDescent="0.25">
      <c r="E22158" s="225"/>
      <c r="G22158" s="281"/>
      <c r="H22158" s="281"/>
      <c r="I22158" s="223"/>
    </row>
    <row r="22159" spans="5:9" x14ac:dyDescent="0.25">
      <c r="E22159" s="225"/>
      <c r="G22159" s="281"/>
      <c r="H22159" s="281"/>
      <c r="I22159" s="223"/>
    </row>
    <row r="22160" spans="5:9" x14ac:dyDescent="0.25">
      <c r="E22160" s="225"/>
      <c r="G22160" s="281"/>
      <c r="H22160" s="281"/>
      <c r="I22160" s="223"/>
    </row>
    <row r="22161" spans="5:9" x14ac:dyDescent="0.25">
      <c r="E22161" s="225"/>
      <c r="G22161" s="281"/>
      <c r="H22161" s="281"/>
      <c r="I22161" s="223"/>
    </row>
    <row r="22162" spans="5:9" x14ac:dyDescent="0.25">
      <c r="E22162" s="225"/>
      <c r="G22162" s="281"/>
      <c r="H22162" s="281"/>
      <c r="I22162" s="223"/>
    </row>
    <row r="22163" spans="5:9" x14ac:dyDescent="0.25">
      <c r="E22163" s="225"/>
      <c r="G22163" s="281"/>
      <c r="H22163" s="281"/>
      <c r="I22163" s="223"/>
    </row>
    <row r="22164" spans="5:9" x14ac:dyDescent="0.25">
      <c r="E22164" s="225"/>
      <c r="G22164" s="281"/>
      <c r="H22164" s="281"/>
      <c r="I22164" s="223"/>
    </row>
    <row r="22165" spans="5:9" x14ac:dyDescent="0.25">
      <c r="E22165" s="225"/>
      <c r="G22165" s="281"/>
      <c r="H22165" s="281"/>
      <c r="I22165" s="223"/>
    </row>
    <row r="22166" spans="5:9" x14ac:dyDescent="0.25">
      <c r="E22166" s="225"/>
      <c r="G22166" s="281"/>
      <c r="H22166" s="281"/>
      <c r="I22166" s="223"/>
    </row>
    <row r="22167" spans="5:9" x14ac:dyDescent="0.25">
      <c r="E22167" s="225"/>
      <c r="G22167" s="281"/>
      <c r="H22167" s="281"/>
      <c r="I22167" s="223"/>
    </row>
    <row r="22168" spans="5:9" x14ac:dyDescent="0.25">
      <c r="E22168" s="225"/>
      <c r="G22168" s="281"/>
      <c r="H22168" s="281"/>
      <c r="I22168" s="223"/>
    </row>
    <row r="22169" spans="5:9" x14ac:dyDescent="0.25">
      <c r="E22169" s="225"/>
      <c r="G22169" s="281"/>
      <c r="H22169" s="281"/>
      <c r="I22169" s="223"/>
    </row>
    <row r="22170" spans="5:9" x14ac:dyDescent="0.25">
      <c r="E22170" s="225"/>
      <c r="G22170" s="281"/>
      <c r="H22170" s="281"/>
      <c r="I22170" s="223"/>
    </row>
    <row r="22171" spans="5:9" x14ac:dyDescent="0.25">
      <c r="E22171" s="225"/>
      <c r="G22171" s="281"/>
      <c r="H22171" s="281"/>
      <c r="I22171" s="223"/>
    </row>
    <row r="22172" spans="5:9" x14ac:dyDescent="0.25">
      <c r="E22172" s="225"/>
      <c r="G22172" s="281"/>
      <c r="H22172" s="281"/>
      <c r="I22172" s="223"/>
    </row>
    <row r="22173" spans="5:9" x14ac:dyDescent="0.25">
      <c r="E22173" s="225"/>
      <c r="G22173" s="281"/>
      <c r="H22173" s="281"/>
      <c r="I22173" s="223"/>
    </row>
    <row r="22174" spans="5:9" x14ac:dyDescent="0.25">
      <c r="E22174" s="225"/>
      <c r="G22174" s="281"/>
      <c r="H22174" s="281"/>
      <c r="I22174" s="223"/>
    </row>
    <row r="22175" spans="5:9" x14ac:dyDescent="0.25">
      <c r="E22175" s="225"/>
      <c r="G22175" s="281"/>
      <c r="H22175" s="281"/>
      <c r="I22175" s="223"/>
    </row>
    <row r="22176" spans="5:9" x14ac:dyDescent="0.25">
      <c r="E22176" s="225"/>
      <c r="G22176" s="281"/>
      <c r="H22176" s="281"/>
      <c r="I22176" s="223"/>
    </row>
    <row r="22177" spans="5:9" x14ac:dyDescent="0.25">
      <c r="E22177" s="225"/>
      <c r="G22177" s="281"/>
      <c r="H22177" s="281"/>
      <c r="I22177" s="223"/>
    </row>
    <row r="22178" spans="5:9" x14ac:dyDescent="0.25">
      <c r="E22178" s="225"/>
      <c r="G22178" s="281"/>
      <c r="H22178" s="281"/>
      <c r="I22178" s="223"/>
    </row>
    <row r="22179" spans="5:9" x14ac:dyDescent="0.25">
      <c r="E22179" s="225"/>
      <c r="G22179" s="281"/>
      <c r="H22179" s="281"/>
      <c r="I22179" s="223"/>
    </row>
    <row r="22180" spans="5:9" x14ac:dyDescent="0.25">
      <c r="E22180" s="225"/>
      <c r="G22180" s="281"/>
      <c r="H22180" s="281"/>
      <c r="I22180" s="223"/>
    </row>
    <row r="22181" spans="5:9" x14ac:dyDescent="0.25">
      <c r="E22181" s="225"/>
      <c r="G22181" s="281"/>
      <c r="H22181" s="281"/>
      <c r="I22181" s="223"/>
    </row>
    <row r="22182" spans="5:9" x14ac:dyDescent="0.25">
      <c r="E22182" s="225"/>
      <c r="G22182" s="281"/>
      <c r="H22182" s="281"/>
      <c r="I22182" s="223"/>
    </row>
    <row r="22183" spans="5:9" x14ac:dyDescent="0.25">
      <c r="E22183" s="225"/>
      <c r="G22183" s="281"/>
      <c r="H22183" s="281"/>
      <c r="I22183" s="223"/>
    </row>
    <row r="22184" spans="5:9" x14ac:dyDescent="0.25">
      <c r="E22184" s="225"/>
      <c r="G22184" s="281"/>
      <c r="H22184" s="281"/>
      <c r="I22184" s="223"/>
    </row>
    <row r="22185" spans="5:9" x14ac:dyDescent="0.25">
      <c r="E22185" s="225"/>
      <c r="G22185" s="281"/>
      <c r="H22185" s="281"/>
      <c r="I22185" s="223"/>
    </row>
    <row r="22186" spans="5:9" x14ac:dyDescent="0.25">
      <c r="E22186" s="225"/>
      <c r="G22186" s="281"/>
      <c r="H22186" s="281"/>
      <c r="I22186" s="223"/>
    </row>
    <row r="22187" spans="5:9" x14ac:dyDescent="0.25">
      <c r="E22187" s="225"/>
      <c r="G22187" s="281"/>
      <c r="H22187" s="281"/>
      <c r="I22187" s="223"/>
    </row>
    <row r="22188" spans="5:9" x14ac:dyDescent="0.25">
      <c r="E22188" s="225"/>
      <c r="G22188" s="281"/>
      <c r="H22188" s="281"/>
      <c r="I22188" s="223"/>
    </row>
    <row r="22189" spans="5:9" x14ac:dyDescent="0.25">
      <c r="E22189" s="225"/>
      <c r="G22189" s="281"/>
      <c r="H22189" s="281"/>
      <c r="I22189" s="223"/>
    </row>
    <row r="22190" spans="5:9" x14ac:dyDescent="0.25">
      <c r="E22190" s="225"/>
      <c r="G22190" s="281"/>
      <c r="H22190" s="281"/>
      <c r="I22190" s="223"/>
    </row>
    <row r="22191" spans="5:9" x14ac:dyDescent="0.25">
      <c r="E22191" s="225"/>
      <c r="G22191" s="281"/>
      <c r="H22191" s="281"/>
      <c r="I22191" s="223"/>
    </row>
    <row r="22192" spans="5:9" x14ac:dyDescent="0.25">
      <c r="E22192" s="225"/>
      <c r="G22192" s="281"/>
      <c r="H22192" s="281"/>
      <c r="I22192" s="223"/>
    </row>
    <row r="22193" spans="5:9" x14ac:dyDescent="0.25">
      <c r="E22193" s="225"/>
      <c r="G22193" s="281"/>
      <c r="H22193" s="281"/>
      <c r="I22193" s="223"/>
    </row>
    <row r="22194" spans="5:9" x14ac:dyDescent="0.25">
      <c r="E22194" s="225"/>
      <c r="G22194" s="281"/>
      <c r="H22194" s="281"/>
      <c r="I22194" s="223"/>
    </row>
    <row r="22195" spans="5:9" x14ac:dyDescent="0.25">
      <c r="E22195" s="225"/>
      <c r="G22195" s="281"/>
      <c r="H22195" s="281"/>
      <c r="I22195" s="223"/>
    </row>
    <row r="22196" spans="5:9" x14ac:dyDescent="0.25">
      <c r="E22196" s="225"/>
      <c r="G22196" s="281"/>
      <c r="H22196" s="281"/>
      <c r="I22196" s="223"/>
    </row>
    <row r="22197" spans="5:9" x14ac:dyDescent="0.25">
      <c r="E22197" s="225"/>
      <c r="G22197" s="281"/>
      <c r="H22197" s="281"/>
      <c r="I22197" s="223"/>
    </row>
    <row r="22198" spans="5:9" x14ac:dyDescent="0.25">
      <c r="E22198" s="225"/>
      <c r="G22198" s="281"/>
      <c r="H22198" s="281"/>
      <c r="I22198" s="223"/>
    </row>
    <row r="22199" spans="5:9" x14ac:dyDescent="0.25">
      <c r="E22199" s="225"/>
      <c r="G22199" s="281"/>
      <c r="H22199" s="281"/>
      <c r="I22199" s="223"/>
    </row>
    <row r="22200" spans="5:9" x14ac:dyDescent="0.25">
      <c r="E22200" s="225"/>
      <c r="G22200" s="281"/>
      <c r="H22200" s="281"/>
      <c r="I22200" s="223"/>
    </row>
    <row r="22201" spans="5:9" x14ac:dyDescent="0.25">
      <c r="E22201" s="225"/>
      <c r="G22201" s="281"/>
      <c r="H22201" s="281"/>
      <c r="I22201" s="223"/>
    </row>
    <row r="22202" spans="5:9" x14ac:dyDescent="0.25">
      <c r="E22202" s="225"/>
      <c r="G22202" s="281"/>
      <c r="H22202" s="281"/>
      <c r="I22202" s="223"/>
    </row>
    <row r="22203" spans="5:9" x14ac:dyDescent="0.25">
      <c r="E22203" s="225"/>
      <c r="G22203" s="281"/>
      <c r="H22203" s="281"/>
      <c r="I22203" s="223"/>
    </row>
    <row r="22204" spans="5:9" x14ac:dyDescent="0.25">
      <c r="E22204" s="225"/>
      <c r="G22204" s="281"/>
      <c r="H22204" s="281"/>
      <c r="I22204" s="223"/>
    </row>
    <row r="22205" spans="5:9" x14ac:dyDescent="0.25">
      <c r="E22205" s="225"/>
      <c r="G22205" s="281"/>
      <c r="H22205" s="281"/>
      <c r="I22205" s="223"/>
    </row>
    <row r="22206" spans="5:9" x14ac:dyDescent="0.25">
      <c r="E22206" s="225"/>
      <c r="G22206" s="281"/>
      <c r="H22206" s="281"/>
      <c r="I22206" s="223"/>
    </row>
    <row r="22207" spans="5:9" x14ac:dyDescent="0.25">
      <c r="E22207" s="225"/>
      <c r="G22207" s="281"/>
      <c r="H22207" s="281"/>
      <c r="I22207" s="223"/>
    </row>
    <row r="22208" spans="5:9" x14ac:dyDescent="0.25">
      <c r="E22208" s="225"/>
      <c r="G22208" s="281"/>
      <c r="H22208" s="281"/>
      <c r="I22208" s="223"/>
    </row>
    <row r="22209" spans="5:9" x14ac:dyDescent="0.25">
      <c r="E22209" s="225"/>
      <c r="G22209" s="281"/>
      <c r="H22209" s="281"/>
      <c r="I22209" s="223"/>
    </row>
    <row r="22210" spans="5:9" x14ac:dyDescent="0.25">
      <c r="E22210" s="225"/>
      <c r="G22210" s="281"/>
      <c r="H22210" s="281"/>
      <c r="I22210" s="223"/>
    </row>
    <row r="22211" spans="5:9" x14ac:dyDescent="0.25">
      <c r="E22211" s="225"/>
      <c r="G22211" s="281"/>
      <c r="H22211" s="281"/>
      <c r="I22211" s="223"/>
    </row>
    <row r="22212" spans="5:9" x14ac:dyDescent="0.25">
      <c r="E22212" s="225"/>
      <c r="G22212" s="281"/>
      <c r="H22212" s="281"/>
      <c r="I22212" s="223"/>
    </row>
    <row r="22213" spans="5:9" x14ac:dyDescent="0.25">
      <c r="E22213" s="225"/>
      <c r="G22213" s="281"/>
      <c r="H22213" s="281"/>
      <c r="I22213" s="223"/>
    </row>
    <row r="22214" spans="5:9" x14ac:dyDescent="0.25">
      <c r="E22214" s="225"/>
      <c r="G22214" s="281"/>
      <c r="H22214" s="281"/>
      <c r="I22214" s="223"/>
    </row>
    <row r="22215" spans="5:9" x14ac:dyDescent="0.25">
      <c r="E22215" s="225"/>
      <c r="G22215" s="281"/>
      <c r="H22215" s="281"/>
      <c r="I22215" s="223"/>
    </row>
    <row r="22216" spans="5:9" x14ac:dyDescent="0.25">
      <c r="E22216" s="225"/>
      <c r="G22216" s="281"/>
      <c r="H22216" s="281"/>
      <c r="I22216" s="223"/>
    </row>
    <row r="22217" spans="5:9" x14ac:dyDescent="0.25">
      <c r="E22217" s="225"/>
      <c r="G22217" s="281"/>
      <c r="H22217" s="281"/>
      <c r="I22217" s="223"/>
    </row>
    <row r="22218" spans="5:9" x14ac:dyDescent="0.25">
      <c r="E22218" s="225"/>
      <c r="G22218" s="281"/>
      <c r="H22218" s="281"/>
      <c r="I22218" s="223"/>
    </row>
    <row r="22219" spans="5:9" x14ac:dyDescent="0.25">
      <c r="E22219" s="225"/>
      <c r="G22219" s="281"/>
      <c r="H22219" s="281"/>
      <c r="I22219" s="223"/>
    </row>
    <row r="22220" spans="5:9" x14ac:dyDescent="0.25">
      <c r="E22220" s="225"/>
      <c r="G22220" s="281"/>
      <c r="H22220" s="281"/>
      <c r="I22220" s="223"/>
    </row>
    <row r="22221" spans="5:9" x14ac:dyDescent="0.25">
      <c r="E22221" s="225"/>
      <c r="G22221" s="281"/>
      <c r="H22221" s="281"/>
      <c r="I22221" s="223"/>
    </row>
    <row r="22222" spans="5:9" x14ac:dyDescent="0.25">
      <c r="E22222" s="225"/>
      <c r="G22222" s="281"/>
      <c r="H22222" s="281"/>
      <c r="I22222" s="223"/>
    </row>
    <row r="22223" spans="5:9" x14ac:dyDescent="0.25">
      <c r="E22223" s="225"/>
      <c r="G22223" s="281"/>
      <c r="H22223" s="281"/>
      <c r="I22223" s="223"/>
    </row>
    <row r="22224" spans="5:9" x14ac:dyDescent="0.25">
      <c r="E22224" s="225"/>
      <c r="G22224" s="281"/>
      <c r="H22224" s="281"/>
      <c r="I22224" s="223"/>
    </row>
    <row r="22225" spans="5:9" x14ac:dyDescent="0.25">
      <c r="E22225" s="225"/>
      <c r="G22225" s="281"/>
      <c r="H22225" s="281"/>
      <c r="I22225" s="223"/>
    </row>
    <row r="22226" spans="5:9" x14ac:dyDescent="0.25">
      <c r="E22226" s="225"/>
      <c r="G22226" s="281"/>
      <c r="H22226" s="281"/>
      <c r="I22226" s="223"/>
    </row>
    <row r="22227" spans="5:9" x14ac:dyDescent="0.25">
      <c r="E22227" s="225"/>
      <c r="G22227" s="281"/>
      <c r="H22227" s="281"/>
      <c r="I22227" s="223"/>
    </row>
    <row r="22228" spans="5:9" x14ac:dyDescent="0.25">
      <c r="E22228" s="225"/>
      <c r="G22228" s="281"/>
      <c r="H22228" s="281"/>
      <c r="I22228" s="223"/>
    </row>
    <row r="22229" spans="5:9" x14ac:dyDescent="0.25">
      <c r="E22229" s="225"/>
      <c r="G22229" s="281"/>
      <c r="H22229" s="281"/>
      <c r="I22229" s="223"/>
    </row>
    <row r="22230" spans="5:9" x14ac:dyDescent="0.25">
      <c r="E22230" s="225"/>
      <c r="G22230" s="281"/>
      <c r="H22230" s="281"/>
      <c r="I22230" s="223"/>
    </row>
    <row r="22231" spans="5:9" x14ac:dyDescent="0.25">
      <c r="E22231" s="225"/>
      <c r="G22231" s="281"/>
      <c r="H22231" s="281"/>
      <c r="I22231" s="223"/>
    </row>
    <row r="22232" spans="5:9" x14ac:dyDescent="0.25">
      <c r="E22232" s="225"/>
      <c r="G22232" s="281"/>
      <c r="H22232" s="281"/>
      <c r="I22232" s="223"/>
    </row>
    <row r="22233" spans="5:9" x14ac:dyDescent="0.25">
      <c r="E22233" s="225"/>
      <c r="G22233" s="281"/>
      <c r="H22233" s="281"/>
      <c r="I22233" s="223"/>
    </row>
    <row r="22234" spans="5:9" x14ac:dyDescent="0.25">
      <c r="E22234" s="225"/>
      <c r="G22234" s="281"/>
      <c r="H22234" s="281"/>
      <c r="I22234" s="223"/>
    </row>
    <row r="22235" spans="5:9" x14ac:dyDescent="0.25">
      <c r="E22235" s="225"/>
      <c r="G22235" s="281"/>
      <c r="H22235" s="281"/>
      <c r="I22235" s="223"/>
    </row>
    <row r="22236" spans="5:9" x14ac:dyDescent="0.25">
      <c r="E22236" s="225"/>
      <c r="G22236" s="281"/>
      <c r="H22236" s="281"/>
      <c r="I22236" s="223"/>
    </row>
    <row r="22237" spans="5:9" x14ac:dyDescent="0.25">
      <c r="E22237" s="225"/>
      <c r="G22237" s="281"/>
      <c r="H22237" s="281"/>
      <c r="I22237" s="223"/>
    </row>
    <row r="22238" spans="5:9" x14ac:dyDescent="0.25">
      <c r="E22238" s="225"/>
      <c r="G22238" s="281"/>
      <c r="H22238" s="281"/>
      <c r="I22238" s="223"/>
    </row>
    <row r="22239" spans="5:9" x14ac:dyDescent="0.25">
      <c r="E22239" s="225"/>
      <c r="G22239" s="281"/>
      <c r="H22239" s="281"/>
      <c r="I22239" s="223"/>
    </row>
    <row r="22240" spans="5:9" x14ac:dyDescent="0.25">
      <c r="E22240" s="225"/>
      <c r="G22240" s="281"/>
      <c r="H22240" s="281"/>
      <c r="I22240" s="223"/>
    </row>
    <row r="22241" spans="5:9" x14ac:dyDescent="0.25">
      <c r="E22241" s="225"/>
      <c r="G22241" s="281"/>
      <c r="H22241" s="281"/>
      <c r="I22241" s="223"/>
    </row>
    <row r="22242" spans="5:9" x14ac:dyDescent="0.25">
      <c r="E22242" s="225"/>
      <c r="G22242" s="281"/>
      <c r="H22242" s="281"/>
      <c r="I22242" s="223"/>
    </row>
    <row r="22243" spans="5:9" x14ac:dyDescent="0.25">
      <c r="E22243" s="225"/>
      <c r="G22243" s="281"/>
      <c r="H22243" s="281"/>
      <c r="I22243" s="223"/>
    </row>
    <row r="22244" spans="5:9" x14ac:dyDescent="0.25">
      <c r="E22244" s="225"/>
      <c r="G22244" s="281"/>
      <c r="H22244" s="281"/>
      <c r="I22244" s="223"/>
    </row>
    <row r="22245" spans="5:9" x14ac:dyDescent="0.25">
      <c r="E22245" s="225"/>
      <c r="G22245" s="281"/>
      <c r="H22245" s="281"/>
      <c r="I22245" s="223"/>
    </row>
    <row r="22246" spans="5:9" x14ac:dyDescent="0.25">
      <c r="E22246" s="225"/>
      <c r="G22246" s="281"/>
      <c r="H22246" s="281"/>
      <c r="I22246" s="223"/>
    </row>
    <row r="22247" spans="5:9" x14ac:dyDescent="0.25">
      <c r="E22247" s="225"/>
      <c r="G22247" s="281"/>
      <c r="H22247" s="281"/>
      <c r="I22247" s="223"/>
    </row>
    <row r="22248" spans="5:9" x14ac:dyDescent="0.25">
      <c r="E22248" s="225"/>
      <c r="G22248" s="281"/>
      <c r="H22248" s="281"/>
      <c r="I22248" s="223"/>
    </row>
    <row r="22249" spans="5:9" x14ac:dyDescent="0.25">
      <c r="E22249" s="225"/>
      <c r="G22249" s="281"/>
      <c r="H22249" s="281"/>
      <c r="I22249" s="223"/>
    </row>
    <row r="22250" spans="5:9" x14ac:dyDescent="0.25">
      <c r="E22250" s="225"/>
      <c r="G22250" s="281"/>
      <c r="H22250" s="281"/>
      <c r="I22250" s="223"/>
    </row>
    <row r="22251" spans="5:9" x14ac:dyDescent="0.25">
      <c r="E22251" s="225"/>
      <c r="G22251" s="281"/>
      <c r="H22251" s="281"/>
      <c r="I22251" s="223"/>
    </row>
    <row r="22252" spans="5:9" x14ac:dyDescent="0.25">
      <c r="E22252" s="225"/>
      <c r="G22252" s="281"/>
      <c r="H22252" s="281"/>
      <c r="I22252" s="223"/>
    </row>
    <row r="22253" spans="5:9" x14ac:dyDescent="0.25">
      <c r="E22253" s="225"/>
      <c r="G22253" s="281"/>
      <c r="H22253" s="281"/>
      <c r="I22253" s="223"/>
    </row>
    <row r="22254" spans="5:9" x14ac:dyDescent="0.25">
      <c r="E22254" s="225"/>
      <c r="G22254" s="281"/>
      <c r="H22254" s="281"/>
      <c r="I22254" s="223"/>
    </row>
    <row r="22255" spans="5:9" x14ac:dyDescent="0.25">
      <c r="E22255" s="225"/>
      <c r="G22255" s="281"/>
      <c r="H22255" s="281"/>
      <c r="I22255" s="223"/>
    </row>
    <row r="22256" spans="5:9" x14ac:dyDescent="0.25">
      <c r="E22256" s="225"/>
      <c r="G22256" s="281"/>
      <c r="H22256" s="281"/>
      <c r="I22256" s="223"/>
    </row>
    <row r="22257" spans="5:9" x14ac:dyDescent="0.25">
      <c r="E22257" s="225"/>
      <c r="G22257" s="281"/>
      <c r="H22257" s="281"/>
      <c r="I22257" s="223"/>
    </row>
    <row r="22258" spans="5:9" x14ac:dyDescent="0.25">
      <c r="E22258" s="225"/>
      <c r="G22258" s="281"/>
      <c r="H22258" s="281"/>
      <c r="I22258" s="223"/>
    </row>
    <row r="22259" spans="5:9" x14ac:dyDescent="0.25">
      <c r="E22259" s="225"/>
      <c r="G22259" s="281"/>
      <c r="H22259" s="281"/>
      <c r="I22259" s="223"/>
    </row>
    <row r="22260" spans="5:9" x14ac:dyDescent="0.25">
      <c r="E22260" s="225"/>
      <c r="G22260" s="281"/>
      <c r="H22260" s="281"/>
      <c r="I22260" s="223"/>
    </row>
    <row r="22261" spans="5:9" x14ac:dyDescent="0.25">
      <c r="E22261" s="225"/>
      <c r="G22261" s="281"/>
      <c r="H22261" s="281"/>
      <c r="I22261" s="223"/>
    </row>
    <row r="22262" spans="5:9" x14ac:dyDescent="0.25">
      <c r="E22262" s="225"/>
      <c r="G22262" s="281"/>
      <c r="H22262" s="281"/>
      <c r="I22262" s="223"/>
    </row>
    <row r="22263" spans="5:9" x14ac:dyDescent="0.25">
      <c r="E22263" s="225"/>
      <c r="G22263" s="281"/>
      <c r="H22263" s="281"/>
      <c r="I22263" s="223"/>
    </row>
    <row r="22264" spans="5:9" x14ac:dyDescent="0.25">
      <c r="E22264" s="225"/>
      <c r="G22264" s="281"/>
      <c r="H22264" s="281"/>
      <c r="I22264" s="223"/>
    </row>
    <row r="22265" spans="5:9" x14ac:dyDescent="0.25">
      <c r="E22265" s="225"/>
      <c r="G22265" s="281"/>
      <c r="H22265" s="281"/>
      <c r="I22265" s="223"/>
    </row>
    <row r="22266" spans="5:9" x14ac:dyDescent="0.25">
      <c r="E22266" s="225"/>
      <c r="G22266" s="281"/>
      <c r="H22266" s="281"/>
      <c r="I22266" s="223"/>
    </row>
    <row r="22267" spans="5:9" x14ac:dyDescent="0.25">
      <c r="E22267" s="225"/>
      <c r="G22267" s="281"/>
      <c r="H22267" s="281"/>
      <c r="I22267" s="223"/>
    </row>
    <row r="22268" spans="5:9" x14ac:dyDescent="0.25">
      <c r="E22268" s="225"/>
      <c r="G22268" s="281"/>
      <c r="H22268" s="281"/>
      <c r="I22268" s="223"/>
    </row>
    <row r="22269" spans="5:9" x14ac:dyDescent="0.25">
      <c r="E22269" s="225"/>
      <c r="G22269" s="281"/>
      <c r="H22269" s="281"/>
      <c r="I22269" s="223"/>
    </row>
    <row r="22270" spans="5:9" x14ac:dyDescent="0.25">
      <c r="E22270" s="225"/>
      <c r="G22270" s="281"/>
      <c r="H22270" s="281"/>
      <c r="I22270" s="223"/>
    </row>
    <row r="22271" spans="5:9" x14ac:dyDescent="0.25">
      <c r="E22271" s="225"/>
      <c r="G22271" s="281"/>
      <c r="H22271" s="281"/>
      <c r="I22271" s="223"/>
    </row>
    <row r="22272" spans="5:9" x14ac:dyDescent="0.25">
      <c r="E22272" s="225"/>
      <c r="G22272" s="281"/>
      <c r="H22272" s="281"/>
      <c r="I22272" s="223"/>
    </row>
    <row r="22273" spans="5:9" x14ac:dyDescent="0.25">
      <c r="E22273" s="225"/>
      <c r="G22273" s="281"/>
      <c r="H22273" s="281"/>
      <c r="I22273" s="223"/>
    </row>
    <row r="22274" spans="5:9" x14ac:dyDescent="0.25">
      <c r="E22274" s="225"/>
      <c r="G22274" s="281"/>
      <c r="H22274" s="281"/>
      <c r="I22274" s="223"/>
    </row>
    <row r="22275" spans="5:9" x14ac:dyDescent="0.25">
      <c r="E22275" s="225"/>
      <c r="G22275" s="281"/>
      <c r="H22275" s="281"/>
      <c r="I22275" s="223"/>
    </row>
    <row r="22276" spans="5:9" x14ac:dyDescent="0.25">
      <c r="E22276" s="225"/>
      <c r="G22276" s="281"/>
      <c r="H22276" s="281"/>
      <c r="I22276" s="223"/>
    </row>
    <row r="22277" spans="5:9" x14ac:dyDescent="0.25">
      <c r="E22277" s="225"/>
      <c r="G22277" s="281"/>
      <c r="H22277" s="281"/>
      <c r="I22277" s="223"/>
    </row>
    <row r="22278" spans="5:9" x14ac:dyDescent="0.25">
      <c r="E22278" s="225"/>
      <c r="G22278" s="281"/>
      <c r="H22278" s="281"/>
      <c r="I22278" s="223"/>
    </row>
    <row r="22279" spans="5:9" x14ac:dyDescent="0.25">
      <c r="E22279" s="225"/>
      <c r="G22279" s="281"/>
      <c r="H22279" s="281"/>
      <c r="I22279" s="223"/>
    </row>
    <row r="22280" spans="5:9" x14ac:dyDescent="0.25">
      <c r="E22280" s="225"/>
      <c r="G22280" s="281"/>
      <c r="H22280" s="281"/>
      <c r="I22280" s="223"/>
    </row>
    <row r="22281" spans="5:9" x14ac:dyDescent="0.25">
      <c r="E22281" s="225"/>
      <c r="G22281" s="281"/>
      <c r="H22281" s="281"/>
      <c r="I22281" s="223"/>
    </row>
    <row r="22282" spans="5:9" x14ac:dyDescent="0.25">
      <c r="E22282" s="225"/>
      <c r="G22282" s="281"/>
      <c r="H22282" s="281"/>
      <c r="I22282" s="223"/>
    </row>
    <row r="22283" spans="5:9" x14ac:dyDescent="0.25">
      <c r="E22283" s="225"/>
      <c r="G22283" s="281"/>
      <c r="H22283" s="281"/>
      <c r="I22283" s="223"/>
    </row>
    <row r="22284" spans="5:9" x14ac:dyDescent="0.25">
      <c r="E22284" s="225"/>
      <c r="G22284" s="281"/>
      <c r="H22284" s="281"/>
      <c r="I22284" s="223"/>
    </row>
    <row r="22285" spans="5:9" x14ac:dyDescent="0.25">
      <c r="E22285" s="225"/>
      <c r="G22285" s="281"/>
      <c r="H22285" s="281"/>
      <c r="I22285" s="223"/>
    </row>
    <row r="22286" spans="5:9" x14ac:dyDescent="0.25">
      <c r="E22286" s="225"/>
      <c r="G22286" s="281"/>
      <c r="H22286" s="281"/>
      <c r="I22286" s="223"/>
    </row>
    <row r="22287" spans="5:9" x14ac:dyDescent="0.25">
      <c r="E22287" s="225"/>
      <c r="G22287" s="281"/>
      <c r="H22287" s="281"/>
      <c r="I22287" s="223"/>
    </row>
    <row r="22288" spans="5:9" x14ac:dyDescent="0.25">
      <c r="E22288" s="225"/>
      <c r="G22288" s="281"/>
      <c r="H22288" s="281"/>
      <c r="I22288" s="223"/>
    </row>
    <row r="22289" spans="5:9" x14ac:dyDescent="0.25">
      <c r="E22289" s="225"/>
      <c r="G22289" s="281"/>
      <c r="H22289" s="281"/>
      <c r="I22289" s="223"/>
    </row>
    <row r="22290" spans="5:9" x14ac:dyDescent="0.25">
      <c r="E22290" s="225"/>
      <c r="G22290" s="281"/>
      <c r="H22290" s="281"/>
      <c r="I22290" s="223"/>
    </row>
    <row r="22291" spans="5:9" x14ac:dyDescent="0.25">
      <c r="E22291" s="225"/>
      <c r="G22291" s="281"/>
      <c r="H22291" s="281"/>
      <c r="I22291" s="223"/>
    </row>
    <row r="22292" spans="5:9" x14ac:dyDescent="0.25">
      <c r="E22292" s="225"/>
      <c r="G22292" s="281"/>
      <c r="H22292" s="281"/>
      <c r="I22292" s="223"/>
    </row>
    <row r="22293" spans="5:9" x14ac:dyDescent="0.25">
      <c r="E22293" s="225"/>
      <c r="G22293" s="281"/>
      <c r="H22293" s="281"/>
      <c r="I22293" s="223"/>
    </row>
    <row r="22294" spans="5:9" x14ac:dyDescent="0.25">
      <c r="E22294" s="225"/>
      <c r="G22294" s="281"/>
      <c r="H22294" s="281"/>
      <c r="I22294" s="223"/>
    </row>
    <row r="22295" spans="5:9" x14ac:dyDescent="0.25">
      <c r="E22295" s="225"/>
      <c r="G22295" s="281"/>
      <c r="H22295" s="281"/>
      <c r="I22295" s="223"/>
    </row>
    <row r="22296" spans="5:9" x14ac:dyDescent="0.25">
      <c r="E22296" s="225"/>
      <c r="G22296" s="281"/>
      <c r="H22296" s="281"/>
      <c r="I22296" s="223"/>
    </row>
    <row r="22297" spans="5:9" x14ac:dyDescent="0.25">
      <c r="E22297" s="225"/>
      <c r="G22297" s="281"/>
      <c r="H22297" s="281"/>
      <c r="I22297" s="223"/>
    </row>
    <row r="22298" spans="5:9" x14ac:dyDescent="0.25">
      <c r="E22298" s="225"/>
      <c r="G22298" s="281"/>
      <c r="H22298" s="281"/>
      <c r="I22298" s="223"/>
    </row>
    <row r="22299" spans="5:9" x14ac:dyDescent="0.25">
      <c r="E22299" s="225"/>
      <c r="G22299" s="281"/>
      <c r="H22299" s="281"/>
      <c r="I22299" s="223"/>
    </row>
    <row r="22300" spans="5:9" x14ac:dyDescent="0.25">
      <c r="E22300" s="225"/>
      <c r="G22300" s="281"/>
      <c r="H22300" s="281"/>
      <c r="I22300" s="223"/>
    </row>
    <row r="22301" spans="5:9" x14ac:dyDescent="0.25">
      <c r="E22301" s="225"/>
      <c r="G22301" s="281"/>
      <c r="H22301" s="281"/>
      <c r="I22301" s="223"/>
    </row>
    <row r="22302" spans="5:9" x14ac:dyDescent="0.25">
      <c r="E22302" s="225"/>
      <c r="G22302" s="281"/>
      <c r="H22302" s="281"/>
      <c r="I22302" s="223"/>
    </row>
    <row r="22303" spans="5:9" x14ac:dyDescent="0.25">
      <c r="E22303" s="225"/>
      <c r="G22303" s="281"/>
      <c r="H22303" s="281"/>
      <c r="I22303" s="223"/>
    </row>
    <row r="22304" spans="5:9" x14ac:dyDescent="0.25">
      <c r="E22304" s="225"/>
      <c r="G22304" s="281"/>
      <c r="H22304" s="281"/>
      <c r="I22304" s="223"/>
    </row>
    <row r="22305" spans="5:9" x14ac:dyDescent="0.25">
      <c r="E22305" s="225"/>
      <c r="G22305" s="281"/>
      <c r="H22305" s="281"/>
      <c r="I22305" s="223"/>
    </row>
    <row r="22306" spans="5:9" x14ac:dyDescent="0.25">
      <c r="E22306" s="225"/>
      <c r="G22306" s="281"/>
      <c r="H22306" s="281"/>
      <c r="I22306" s="223"/>
    </row>
    <row r="22307" spans="5:9" x14ac:dyDescent="0.25">
      <c r="E22307" s="225"/>
      <c r="G22307" s="281"/>
      <c r="H22307" s="281"/>
      <c r="I22307" s="223"/>
    </row>
    <row r="22308" spans="5:9" x14ac:dyDescent="0.25">
      <c r="E22308" s="225"/>
      <c r="G22308" s="281"/>
      <c r="H22308" s="281"/>
      <c r="I22308" s="223"/>
    </row>
    <row r="22309" spans="5:9" x14ac:dyDescent="0.25">
      <c r="E22309" s="225"/>
      <c r="G22309" s="281"/>
      <c r="H22309" s="281"/>
      <c r="I22309" s="223"/>
    </row>
    <row r="22310" spans="5:9" x14ac:dyDescent="0.25">
      <c r="E22310" s="225"/>
      <c r="G22310" s="281"/>
      <c r="H22310" s="281"/>
      <c r="I22310" s="223"/>
    </row>
    <row r="22311" spans="5:9" x14ac:dyDescent="0.25">
      <c r="E22311" s="225"/>
      <c r="G22311" s="281"/>
      <c r="H22311" s="281"/>
      <c r="I22311" s="223"/>
    </row>
    <row r="22312" spans="5:9" x14ac:dyDescent="0.25">
      <c r="E22312" s="225"/>
      <c r="G22312" s="281"/>
      <c r="H22312" s="281"/>
      <c r="I22312" s="223"/>
    </row>
    <row r="22313" spans="5:9" x14ac:dyDescent="0.25">
      <c r="E22313" s="225"/>
      <c r="G22313" s="281"/>
      <c r="H22313" s="281"/>
      <c r="I22313" s="223"/>
    </row>
    <row r="22314" spans="5:9" x14ac:dyDescent="0.25">
      <c r="E22314" s="225"/>
      <c r="G22314" s="281"/>
      <c r="H22314" s="281"/>
      <c r="I22314" s="223"/>
    </row>
    <row r="22315" spans="5:9" x14ac:dyDescent="0.25">
      <c r="E22315" s="225"/>
      <c r="G22315" s="281"/>
      <c r="H22315" s="281"/>
      <c r="I22315" s="223"/>
    </row>
    <row r="22316" spans="5:9" x14ac:dyDescent="0.25">
      <c r="E22316" s="225"/>
      <c r="G22316" s="281"/>
      <c r="H22316" s="281"/>
      <c r="I22316" s="223"/>
    </row>
    <row r="22317" spans="5:9" x14ac:dyDescent="0.25">
      <c r="E22317" s="225"/>
      <c r="G22317" s="281"/>
      <c r="H22317" s="281"/>
      <c r="I22317" s="223"/>
    </row>
    <row r="22318" spans="5:9" x14ac:dyDescent="0.25">
      <c r="E22318" s="225"/>
      <c r="G22318" s="281"/>
      <c r="H22318" s="281"/>
      <c r="I22318" s="223"/>
    </row>
    <row r="22319" spans="5:9" x14ac:dyDescent="0.25">
      <c r="E22319" s="225"/>
      <c r="G22319" s="281"/>
      <c r="H22319" s="281"/>
      <c r="I22319" s="223"/>
    </row>
    <row r="22320" spans="5:9" x14ac:dyDescent="0.25">
      <c r="E22320" s="225"/>
      <c r="G22320" s="281"/>
      <c r="H22320" s="281"/>
      <c r="I22320" s="223"/>
    </row>
    <row r="22321" spans="5:9" x14ac:dyDescent="0.25">
      <c r="E22321" s="225"/>
      <c r="G22321" s="281"/>
      <c r="H22321" s="281"/>
      <c r="I22321" s="223"/>
    </row>
    <row r="22322" spans="5:9" x14ac:dyDescent="0.25">
      <c r="E22322" s="225"/>
      <c r="G22322" s="281"/>
      <c r="H22322" s="281"/>
      <c r="I22322" s="223"/>
    </row>
    <row r="22323" spans="5:9" x14ac:dyDescent="0.25">
      <c r="E22323" s="225"/>
      <c r="G22323" s="281"/>
      <c r="H22323" s="281"/>
      <c r="I22323" s="223"/>
    </row>
    <row r="22324" spans="5:9" x14ac:dyDescent="0.25">
      <c r="E22324" s="225"/>
      <c r="G22324" s="281"/>
      <c r="H22324" s="281"/>
      <c r="I22324" s="223"/>
    </row>
    <row r="22325" spans="5:9" x14ac:dyDescent="0.25">
      <c r="E22325" s="225"/>
      <c r="G22325" s="281"/>
      <c r="H22325" s="281"/>
      <c r="I22325" s="223"/>
    </row>
    <row r="22326" spans="5:9" x14ac:dyDescent="0.25">
      <c r="E22326" s="225"/>
      <c r="G22326" s="281"/>
      <c r="H22326" s="281"/>
      <c r="I22326" s="223"/>
    </row>
    <row r="22327" spans="5:9" x14ac:dyDescent="0.25">
      <c r="E22327" s="225"/>
      <c r="G22327" s="281"/>
      <c r="H22327" s="281"/>
      <c r="I22327" s="223"/>
    </row>
    <row r="22328" spans="5:9" x14ac:dyDescent="0.25">
      <c r="E22328" s="225"/>
      <c r="G22328" s="281"/>
      <c r="H22328" s="281"/>
      <c r="I22328" s="223"/>
    </row>
    <row r="22329" spans="5:9" x14ac:dyDescent="0.25">
      <c r="E22329" s="225"/>
      <c r="G22329" s="281"/>
      <c r="H22329" s="281"/>
      <c r="I22329" s="223"/>
    </row>
    <row r="22330" spans="5:9" x14ac:dyDescent="0.25">
      <c r="E22330" s="225"/>
      <c r="G22330" s="281"/>
      <c r="H22330" s="281"/>
      <c r="I22330" s="223"/>
    </row>
    <row r="22331" spans="5:9" x14ac:dyDescent="0.25">
      <c r="E22331" s="225"/>
      <c r="G22331" s="281"/>
      <c r="H22331" s="281"/>
      <c r="I22331" s="223"/>
    </row>
    <row r="22332" spans="5:9" x14ac:dyDescent="0.25">
      <c r="E22332" s="225"/>
      <c r="G22332" s="281"/>
      <c r="H22332" s="281"/>
      <c r="I22332" s="223"/>
    </row>
    <row r="22333" spans="5:9" x14ac:dyDescent="0.25">
      <c r="E22333" s="225"/>
      <c r="G22333" s="281"/>
      <c r="H22333" s="281"/>
      <c r="I22333" s="223"/>
    </row>
    <row r="22334" spans="5:9" x14ac:dyDescent="0.25">
      <c r="E22334" s="225"/>
      <c r="G22334" s="281"/>
      <c r="H22334" s="281"/>
      <c r="I22334" s="223"/>
    </row>
    <row r="22335" spans="5:9" x14ac:dyDescent="0.25">
      <c r="E22335" s="225"/>
      <c r="G22335" s="281"/>
      <c r="H22335" s="281"/>
      <c r="I22335" s="223"/>
    </row>
    <row r="22336" spans="5:9" x14ac:dyDescent="0.25">
      <c r="E22336" s="225"/>
      <c r="G22336" s="281"/>
      <c r="H22336" s="281"/>
      <c r="I22336" s="223"/>
    </row>
    <row r="22337" spans="5:9" x14ac:dyDescent="0.25">
      <c r="E22337" s="225"/>
      <c r="G22337" s="281"/>
      <c r="H22337" s="281"/>
      <c r="I22337" s="223"/>
    </row>
    <row r="22338" spans="5:9" x14ac:dyDescent="0.25">
      <c r="E22338" s="225"/>
      <c r="G22338" s="281"/>
      <c r="H22338" s="281"/>
      <c r="I22338" s="223"/>
    </row>
    <row r="22339" spans="5:9" x14ac:dyDescent="0.25">
      <c r="E22339" s="225"/>
      <c r="G22339" s="281"/>
      <c r="H22339" s="281"/>
      <c r="I22339" s="223"/>
    </row>
    <row r="22340" spans="5:9" x14ac:dyDescent="0.25">
      <c r="E22340" s="225"/>
      <c r="G22340" s="281"/>
      <c r="H22340" s="281"/>
      <c r="I22340" s="223"/>
    </row>
    <row r="22341" spans="5:9" x14ac:dyDescent="0.25">
      <c r="E22341" s="225"/>
      <c r="G22341" s="281"/>
      <c r="H22341" s="281"/>
      <c r="I22341" s="223"/>
    </row>
    <row r="22342" spans="5:9" x14ac:dyDescent="0.25">
      <c r="E22342" s="225"/>
      <c r="G22342" s="281"/>
      <c r="H22342" s="281"/>
      <c r="I22342" s="223"/>
    </row>
    <row r="22343" spans="5:9" x14ac:dyDescent="0.25">
      <c r="E22343" s="225"/>
      <c r="G22343" s="281"/>
      <c r="H22343" s="281"/>
      <c r="I22343" s="223"/>
    </row>
    <row r="22344" spans="5:9" x14ac:dyDescent="0.25">
      <c r="E22344" s="225"/>
      <c r="G22344" s="281"/>
      <c r="H22344" s="281"/>
      <c r="I22344" s="223"/>
    </row>
    <row r="22345" spans="5:9" x14ac:dyDescent="0.25">
      <c r="E22345" s="225"/>
      <c r="G22345" s="281"/>
      <c r="H22345" s="281"/>
      <c r="I22345" s="223"/>
    </row>
    <row r="22346" spans="5:9" x14ac:dyDescent="0.25">
      <c r="E22346" s="225"/>
      <c r="G22346" s="281"/>
      <c r="H22346" s="281"/>
      <c r="I22346" s="223"/>
    </row>
    <row r="22347" spans="5:9" x14ac:dyDescent="0.25">
      <c r="E22347" s="225"/>
      <c r="G22347" s="281"/>
      <c r="H22347" s="281"/>
      <c r="I22347" s="223"/>
    </row>
    <row r="22348" spans="5:9" x14ac:dyDescent="0.25">
      <c r="E22348" s="225"/>
      <c r="G22348" s="281"/>
      <c r="H22348" s="281"/>
      <c r="I22348" s="223"/>
    </row>
    <row r="22349" spans="5:9" x14ac:dyDescent="0.25">
      <c r="E22349" s="225"/>
      <c r="G22349" s="281"/>
      <c r="H22349" s="281"/>
      <c r="I22349" s="223"/>
    </row>
    <row r="22350" spans="5:9" x14ac:dyDescent="0.25">
      <c r="E22350" s="225"/>
      <c r="G22350" s="281"/>
      <c r="H22350" s="281"/>
      <c r="I22350" s="223"/>
    </row>
    <row r="22351" spans="5:9" x14ac:dyDescent="0.25">
      <c r="E22351" s="225"/>
      <c r="G22351" s="281"/>
      <c r="H22351" s="281"/>
      <c r="I22351" s="223"/>
    </row>
    <row r="22352" spans="5:9" x14ac:dyDescent="0.25">
      <c r="E22352" s="225"/>
      <c r="G22352" s="281"/>
      <c r="H22352" s="281"/>
      <c r="I22352" s="223"/>
    </row>
    <row r="22353" spans="5:9" x14ac:dyDescent="0.25">
      <c r="E22353" s="225"/>
      <c r="G22353" s="281"/>
      <c r="H22353" s="281"/>
      <c r="I22353" s="223"/>
    </row>
    <row r="22354" spans="5:9" x14ac:dyDescent="0.25">
      <c r="E22354" s="225"/>
      <c r="G22354" s="281"/>
      <c r="H22354" s="281"/>
      <c r="I22354" s="223"/>
    </row>
    <row r="22355" spans="5:9" x14ac:dyDescent="0.25">
      <c r="E22355" s="225"/>
      <c r="G22355" s="281"/>
      <c r="H22355" s="281"/>
      <c r="I22355" s="223"/>
    </row>
    <row r="22356" spans="5:9" x14ac:dyDescent="0.25">
      <c r="E22356" s="225"/>
      <c r="G22356" s="281"/>
      <c r="H22356" s="281"/>
      <c r="I22356" s="223"/>
    </row>
    <row r="22357" spans="5:9" x14ac:dyDescent="0.25">
      <c r="E22357" s="225"/>
      <c r="G22357" s="281"/>
      <c r="H22357" s="281"/>
      <c r="I22357" s="223"/>
    </row>
    <row r="22358" spans="5:9" x14ac:dyDescent="0.25">
      <c r="E22358" s="225"/>
      <c r="G22358" s="281"/>
      <c r="H22358" s="281"/>
      <c r="I22358" s="223"/>
    </row>
    <row r="22359" spans="5:9" x14ac:dyDescent="0.25">
      <c r="E22359" s="225"/>
      <c r="G22359" s="281"/>
      <c r="H22359" s="281"/>
      <c r="I22359" s="223"/>
    </row>
    <row r="22360" spans="5:9" x14ac:dyDescent="0.25">
      <c r="E22360" s="225"/>
      <c r="G22360" s="281"/>
      <c r="H22360" s="281"/>
      <c r="I22360" s="223"/>
    </row>
    <row r="22361" spans="5:9" x14ac:dyDescent="0.25">
      <c r="E22361" s="225"/>
      <c r="G22361" s="281"/>
      <c r="H22361" s="281"/>
      <c r="I22361" s="223"/>
    </row>
    <row r="22362" spans="5:9" x14ac:dyDescent="0.25">
      <c r="E22362" s="225"/>
      <c r="G22362" s="281"/>
      <c r="H22362" s="281"/>
      <c r="I22362" s="223"/>
    </row>
    <row r="22363" spans="5:9" x14ac:dyDescent="0.25">
      <c r="E22363" s="225"/>
      <c r="G22363" s="281"/>
      <c r="H22363" s="281"/>
      <c r="I22363" s="223"/>
    </row>
    <row r="22364" spans="5:9" x14ac:dyDescent="0.25">
      <c r="E22364" s="225"/>
      <c r="G22364" s="281"/>
      <c r="H22364" s="281"/>
      <c r="I22364" s="223"/>
    </row>
    <row r="22365" spans="5:9" x14ac:dyDescent="0.25">
      <c r="E22365" s="225"/>
      <c r="G22365" s="281"/>
      <c r="H22365" s="281"/>
      <c r="I22365" s="223"/>
    </row>
    <row r="22366" spans="5:9" x14ac:dyDescent="0.25">
      <c r="E22366" s="225"/>
      <c r="G22366" s="281"/>
      <c r="H22366" s="281"/>
      <c r="I22366" s="223"/>
    </row>
    <row r="22367" spans="5:9" x14ac:dyDescent="0.25">
      <c r="E22367" s="225"/>
      <c r="G22367" s="281"/>
      <c r="H22367" s="281"/>
      <c r="I22367" s="223"/>
    </row>
    <row r="22368" spans="5:9" x14ac:dyDescent="0.25">
      <c r="E22368" s="225"/>
      <c r="G22368" s="281"/>
      <c r="H22368" s="281"/>
      <c r="I22368" s="223"/>
    </row>
    <row r="22369" spans="5:9" x14ac:dyDescent="0.25">
      <c r="E22369" s="225"/>
      <c r="G22369" s="281"/>
      <c r="H22369" s="281"/>
      <c r="I22369" s="223"/>
    </row>
    <row r="22370" spans="5:9" x14ac:dyDescent="0.25">
      <c r="E22370" s="225"/>
      <c r="G22370" s="281"/>
      <c r="H22370" s="281"/>
      <c r="I22370" s="223"/>
    </row>
    <row r="22371" spans="5:9" x14ac:dyDescent="0.25">
      <c r="E22371" s="225"/>
      <c r="G22371" s="281"/>
      <c r="H22371" s="281"/>
      <c r="I22371" s="223"/>
    </row>
    <row r="22372" spans="5:9" x14ac:dyDescent="0.25">
      <c r="E22372" s="225"/>
      <c r="G22372" s="281"/>
      <c r="H22372" s="281"/>
      <c r="I22372" s="223"/>
    </row>
    <row r="22373" spans="5:9" x14ac:dyDescent="0.25">
      <c r="E22373" s="225"/>
      <c r="G22373" s="281"/>
      <c r="H22373" s="281"/>
      <c r="I22373" s="223"/>
    </row>
    <row r="22374" spans="5:9" x14ac:dyDescent="0.25">
      <c r="E22374" s="225"/>
      <c r="G22374" s="281"/>
      <c r="H22374" s="281"/>
      <c r="I22374" s="223"/>
    </row>
    <row r="22375" spans="5:9" x14ac:dyDescent="0.25">
      <c r="E22375" s="225"/>
      <c r="G22375" s="281"/>
      <c r="H22375" s="281"/>
      <c r="I22375" s="223"/>
    </row>
    <row r="22376" spans="5:9" x14ac:dyDescent="0.25">
      <c r="E22376" s="225"/>
      <c r="G22376" s="281"/>
      <c r="H22376" s="281"/>
      <c r="I22376" s="223"/>
    </row>
    <row r="22377" spans="5:9" x14ac:dyDescent="0.25">
      <c r="E22377" s="225"/>
      <c r="G22377" s="281"/>
      <c r="H22377" s="281"/>
      <c r="I22377" s="223"/>
    </row>
    <row r="22378" spans="5:9" x14ac:dyDescent="0.25">
      <c r="E22378" s="225"/>
      <c r="G22378" s="281"/>
      <c r="H22378" s="281"/>
      <c r="I22378" s="223"/>
    </row>
    <row r="22379" spans="5:9" x14ac:dyDescent="0.25">
      <c r="E22379" s="225"/>
      <c r="G22379" s="281"/>
      <c r="H22379" s="281"/>
      <c r="I22379" s="223"/>
    </row>
    <row r="22380" spans="5:9" x14ac:dyDescent="0.25">
      <c r="E22380" s="225"/>
      <c r="G22380" s="281"/>
      <c r="H22380" s="281"/>
      <c r="I22380" s="223"/>
    </row>
    <row r="22381" spans="5:9" x14ac:dyDescent="0.25">
      <c r="E22381" s="225"/>
      <c r="G22381" s="281"/>
      <c r="H22381" s="281"/>
      <c r="I22381" s="223"/>
    </row>
    <row r="22382" spans="5:9" x14ac:dyDescent="0.25">
      <c r="E22382" s="225"/>
      <c r="G22382" s="281"/>
      <c r="H22382" s="281"/>
      <c r="I22382" s="223"/>
    </row>
    <row r="22383" spans="5:9" x14ac:dyDescent="0.25">
      <c r="E22383" s="225"/>
      <c r="G22383" s="281"/>
      <c r="H22383" s="281"/>
      <c r="I22383" s="223"/>
    </row>
    <row r="22384" spans="5:9" x14ac:dyDescent="0.25">
      <c r="E22384" s="225"/>
      <c r="G22384" s="281"/>
      <c r="H22384" s="281"/>
      <c r="I22384" s="223"/>
    </row>
    <row r="22385" spans="5:9" x14ac:dyDescent="0.25">
      <c r="E22385" s="225"/>
      <c r="G22385" s="281"/>
      <c r="H22385" s="281"/>
      <c r="I22385" s="223"/>
    </row>
    <row r="22386" spans="5:9" x14ac:dyDescent="0.25">
      <c r="E22386" s="225"/>
      <c r="G22386" s="281"/>
      <c r="H22386" s="281"/>
      <c r="I22386" s="223"/>
    </row>
    <row r="22387" spans="5:9" x14ac:dyDescent="0.25">
      <c r="E22387" s="225"/>
      <c r="G22387" s="281"/>
      <c r="H22387" s="281"/>
      <c r="I22387" s="223"/>
    </row>
    <row r="22388" spans="5:9" x14ac:dyDescent="0.25">
      <c r="E22388" s="225"/>
      <c r="G22388" s="281"/>
      <c r="H22388" s="281"/>
      <c r="I22388" s="223"/>
    </row>
    <row r="22389" spans="5:9" x14ac:dyDescent="0.25">
      <c r="E22389" s="225"/>
      <c r="G22389" s="281"/>
      <c r="H22389" s="281"/>
      <c r="I22389" s="223"/>
    </row>
    <row r="22390" spans="5:9" x14ac:dyDescent="0.25">
      <c r="E22390" s="225"/>
      <c r="G22390" s="281"/>
      <c r="H22390" s="281"/>
      <c r="I22390" s="223"/>
    </row>
    <row r="22391" spans="5:9" x14ac:dyDescent="0.25">
      <c r="E22391" s="225"/>
      <c r="G22391" s="281"/>
      <c r="H22391" s="281"/>
      <c r="I22391" s="223"/>
    </row>
    <row r="22392" spans="5:9" x14ac:dyDescent="0.25">
      <c r="E22392" s="225"/>
      <c r="G22392" s="281"/>
      <c r="H22392" s="281"/>
      <c r="I22392" s="223"/>
    </row>
    <row r="22393" spans="5:9" x14ac:dyDescent="0.25">
      <c r="E22393" s="225"/>
      <c r="G22393" s="281"/>
      <c r="H22393" s="281"/>
      <c r="I22393" s="223"/>
    </row>
    <row r="22394" spans="5:9" x14ac:dyDescent="0.25">
      <c r="E22394" s="225"/>
      <c r="G22394" s="281"/>
      <c r="H22394" s="281"/>
      <c r="I22394" s="223"/>
    </row>
    <row r="22395" spans="5:9" x14ac:dyDescent="0.25">
      <c r="E22395" s="225"/>
      <c r="G22395" s="281"/>
      <c r="H22395" s="281"/>
      <c r="I22395" s="223"/>
    </row>
    <row r="22396" spans="5:9" x14ac:dyDescent="0.25">
      <c r="E22396" s="225"/>
      <c r="G22396" s="281"/>
      <c r="H22396" s="281"/>
      <c r="I22396" s="223"/>
    </row>
    <row r="22397" spans="5:9" x14ac:dyDescent="0.25">
      <c r="E22397" s="225"/>
      <c r="G22397" s="281"/>
      <c r="H22397" s="281"/>
      <c r="I22397" s="223"/>
    </row>
    <row r="22398" spans="5:9" x14ac:dyDescent="0.25">
      <c r="E22398" s="225"/>
      <c r="G22398" s="281"/>
      <c r="H22398" s="281"/>
      <c r="I22398" s="223"/>
    </row>
    <row r="22399" spans="5:9" x14ac:dyDescent="0.25">
      <c r="E22399" s="225"/>
      <c r="G22399" s="281"/>
      <c r="H22399" s="281"/>
      <c r="I22399" s="223"/>
    </row>
    <row r="22400" spans="5:9" x14ac:dyDescent="0.25">
      <c r="E22400" s="225"/>
      <c r="G22400" s="281"/>
      <c r="H22400" s="281"/>
      <c r="I22400" s="223"/>
    </row>
    <row r="22401" spans="5:9" x14ac:dyDescent="0.25">
      <c r="E22401" s="225"/>
      <c r="G22401" s="281"/>
      <c r="H22401" s="281"/>
      <c r="I22401" s="223"/>
    </row>
    <row r="22402" spans="5:9" x14ac:dyDescent="0.25">
      <c r="E22402" s="225"/>
      <c r="G22402" s="281"/>
      <c r="H22402" s="281"/>
      <c r="I22402" s="223"/>
    </row>
    <row r="22403" spans="5:9" x14ac:dyDescent="0.25">
      <c r="E22403" s="225"/>
      <c r="G22403" s="281"/>
      <c r="H22403" s="281"/>
      <c r="I22403" s="223"/>
    </row>
    <row r="22404" spans="5:9" x14ac:dyDescent="0.25">
      <c r="E22404" s="225"/>
      <c r="G22404" s="281"/>
      <c r="H22404" s="281"/>
      <c r="I22404" s="223"/>
    </row>
    <row r="22405" spans="5:9" x14ac:dyDescent="0.25">
      <c r="E22405" s="225"/>
      <c r="G22405" s="281"/>
      <c r="H22405" s="281"/>
      <c r="I22405" s="223"/>
    </row>
    <row r="22406" spans="5:9" x14ac:dyDescent="0.25">
      <c r="E22406" s="225"/>
      <c r="G22406" s="281"/>
      <c r="H22406" s="281"/>
      <c r="I22406" s="223"/>
    </row>
    <row r="22407" spans="5:9" x14ac:dyDescent="0.25">
      <c r="E22407" s="225"/>
      <c r="G22407" s="281"/>
      <c r="H22407" s="281"/>
      <c r="I22407" s="223"/>
    </row>
    <row r="22408" spans="5:9" x14ac:dyDescent="0.25">
      <c r="E22408" s="225"/>
      <c r="G22408" s="281"/>
      <c r="H22408" s="281"/>
      <c r="I22408" s="223"/>
    </row>
    <row r="22409" spans="5:9" x14ac:dyDescent="0.25">
      <c r="E22409" s="225"/>
      <c r="G22409" s="281"/>
      <c r="H22409" s="281"/>
      <c r="I22409" s="223"/>
    </row>
    <row r="22410" spans="5:9" x14ac:dyDescent="0.25">
      <c r="E22410" s="225"/>
      <c r="G22410" s="281"/>
      <c r="H22410" s="281"/>
      <c r="I22410" s="223"/>
    </row>
    <row r="22411" spans="5:9" x14ac:dyDescent="0.25">
      <c r="E22411" s="225"/>
      <c r="G22411" s="281"/>
      <c r="H22411" s="281"/>
      <c r="I22411" s="223"/>
    </row>
    <row r="22412" spans="5:9" x14ac:dyDescent="0.25">
      <c r="E22412" s="225"/>
      <c r="G22412" s="281"/>
      <c r="H22412" s="281"/>
      <c r="I22412" s="223"/>
    </row>
    <row r="22413" spans="5:9" x14ac:dyDescent="0.25">
      <c r="E22413" s="225"/>
      <c r="G22413" s="281"/>
      <c r="H22413" s="281"/>
      <c r="I22413" s="223"/>
    </row>
    <row r="22414" spans="5:9" x14ac:dyDescent="0.25">
      <c r="E22414" s="225"/>
      <c r="G22414" s="281"/>
      <c r="H22414" s="281"/>
      <c r="I22414" s="223"/>
    </row>
    <row r="22415" spans="5:9" x14ac:dyDescent="0.25">
      <c r="E22415" s="225"/>
      <c r="G22415" s="281"/>
      <c r="H22415" s="281"/>
      <c r="I22415" s="223"/>
    </row>
    <row r="22416" spans="5:9" x14ac:dyDescent="0.25">
      <c r="E22416" s="225"/>
      <c r="G22416" s="281"/>
      <c r="H22416" s="281"/>
      <c r="I22416" s="223"/>
    </row>
    <row r="22417" spans="5:9" x14ac:dyDescent="0.25">
      <c r="E22417" s="225"/>
      <c r="G22417" s="281"/>
      <c r="H22417" s="281"/>
      <c r="I22417" s="223"/>
    </row>
    <row r="22418" spans="5:9" x14ac:dyDescent="0.25">
      <c r="E22418" s="225"/>
      <c r="G22418" s="281"/>
      <c r="H22418" s="281"/>
      <c r="I22418" s="223"/>
    </row>
    <row r="22419" spans="5:9" x14ac:dyDescent="0.25">
      <c r="E22419" s="225"/>
      <c r="G22419" s="281"/>
      <c r="H22419" s="281"/>
      <c r="I22419" s="223"/>
    </row>
    <row r="22420" spans="5:9" x14ac:dyDescent="0.25">
      <c r="E22420" s="225"/>
      <c r="G22420" s="281"/>
      <c r="H22420" s="281"/>
      <c r="I22420" s="223"/>
    </row>
    <row r="22421" spans="5:9" x14ac:dyDescent="0.25">
      <c r="E22421" s="225"/>
      <c r="G22421" s="281"/>
      <c r="H22421" s="281"/>
      <c r="I22421" s="223"/>
    </row>
    <row r="22422" spans="5:9" x14ac:dyDescent="0.25">
      <c r="E22422" s="225"/>
      <c r="G22422" s="281"/>
      <c r="H22422" s="281"/>
      <c r="I22422" s="223"/>
    </row>
    <row r="22423" spans="5:9" x14ac:dyDescent="0.25">
      <c r="E22423" s="225"/>
      <c r="G22423" s="281"/>
      <c r="H22423" s="281"/>
      <c r="I22423" s="223"/>
    </row>
    <row r="22424" spans="5:9" x14ac:dyDescent="0.25">
      <c r="E22424" s="225"/>
      <c r="G22424" s="281"/>
      <c r="H22424" s="281"/>
      <c r="I22424" s="223"/>
    </row>
    <row r="22425" spans="5:9" x14ac:dyDescent="0.25">
      <c r="E22425" s="225"/>
      <c r="G22425" s="281"/>
      <c r="H22425" s="281"/>
      <c r="I22425" s="223"/>
    </row>
    <row r="22426" spans="5:9" x14ac:dyDescent="0.25">
      <c r="E22426" s="225"/>
      <c r="G22426" s="281"/>
      <c r="H22426" s="281"/>
      <c r="I22426" s="223"/>
    </row>
    <row r="22427" spans="5:9" x14ac:dyDescent="0.25">
      <c r="E22427" s="225"/>
      <c r="G22427" s="281"/>
      <c r="H22427" s="281"/>
      <c r="I22427" s="223"/>
    </row>
    <row r="22428" spans="5:9" x14ac:dyDescent="0.25">
      <c r="E22428" s="225"/>
      <c r="G22428" s="281"/>
      <c r="H22428" s="281"/>
      <c r="I22428" s="223"/>
    </row>
    <row r="22429" spans="5:9" x14ac:dyDescent="0.25">
      <c r="E22429" s="225"/>
      <c r="G22429" s="281"/>
      <c r="H22429" s="281"/>
      <c r="I22429" s="223"/>
    </row>
    <row r="22430" spans="5:9" x14ac:dyDescent="0.25">
      <c r="E22430" s="225"/>
      <c r="G22430" s="281"/>
      <c r="H22430" s="281"/>
      <c r="I22430" s="223"/>
    </row>
    <row r="22431" spans="5:9" x14ac:dyDescent="0.25">
      <c r="E22431" s="225"/>
      <c r="G22431" s="281"/>
      <c r="H22431" s="281"/>
      <c r="I22431" s="223"/>
    </row>
    <row r="22432" spans="5:9" x14ac:dyDescent="0.25">
      <c r="E22432" s="225"/>
      <c r="G22432" s="281"/>
      <c r="H22432" s="281"/>
      <c r="I22432" s="223"/>
    </row>
    <row r="22433" spans="5:9" x14ac:dyDescent="0.25">
      <c r="E22433" s="225"/>
      <c r="G22433" s="281"/>
      <c r="H22433" s="281"/>
      <c r="I22433" s="223"/>
    </row>
    <row r="22434" spans="5:9" x14ac:dyDescent="0.25">
      <c r="E22434" s="225"/>
      <c r="G22434" s="281"/>
      <c r="H22434" s="281"/>
      <c r="I22434" s="223"/>
    </row>
    <row r="22435" spans="5:9" x14ac:dyDescent="0.25">
      <c r="E22435" s="225"/>
      <c r="G22435" s="281"/>
      <c r="H22435" s="281"/>
      <c r="I22435" s="223"/>
    </row>
    <row r="22436" spans="5:9" x14ac:dyDescent="0.25">
      <c r="E22436" s="225"/>
      <c r="G22436" s="281"/>
      <c r="H22436" s="281"/>
      <c r="I22436" s="223"/>
    </row>
    <row r="22437" spans="5:9" x14ac:dyDescent="0.25">
      <c r="E22437" s="225"/>
      <c r="G22437" s="281"/>
      <c r="H22437" s="281"/>
      <c r="I22437" s="223"/>
    </row>
    <row r="22438" spans="5:9" x14ac:dyDescent="0.25">
      <c r="E22438" s="225"/>
      <c r="G22438" s="281"/>
      <c r="H22438" s="281"/>
      <c r="I22438" s="223"/>
    </row>
    <row r="22439" spans="5:9" x14ac:dyDescent="0.25">
      <c r="E22439" s="225"/>
      <c r="G22439" s="281"/>
      <c r="H22439" s="281"/>
      <c r="I22439" s="223"/>
    </row>
    <row r="22440" spans="5:9" x14ac:dyDescent="0.25">
      <c r="E22440" s="225"/>
      <c r="G22440" s="281"/>
      <c r="H22440" s="281"/>
      <c r="I22440" s="223"/>
    </row>
    <row r="22441" spans="5:9" x14ac:dyDescent="0.25">
      <c r="E22441" s="225"/>
      <c r="G22441" s="281"/>
      <c r="H22441" s="281"/>
      <c r="I22441" s="223"/>
    </row>
    <row r="22442" spans="5:9" x14ac:dyDescent="0.25">
      <c r="E22442" s="225"/>
      <c r="G22442" s="281"/>
      <c r="H22442" s="281"/>
      <c r="I22442" s="223"/>
    </row>
    <row r="22443" spans="5:9" x14ac:dyDescent="0.25">
      <c r="E22443" s="225"/>
      <c r="G22443" s="281"/>
      <c r="H22443" s="281"/>
      <c r="I22443" s="223"/>
    </row>
    <row r="22444" spans="5:9" x14ac:dyDescent="0.25">
      <c r="E22444" s="225"/>
      <c r="G22444" s="281"/>
      <c r="H22444" s="281"/>
      <c r="I22444" s="223"/>
    </row>
    <row r="22445" spans="5:9" x14ac:dyDescent="0.25">
      <c r="E22445" s="225"/>
      <c r="G22445" s="281"/>
      <c r="H22445" s="281"/>
      <c r="I22445" s="223"/>
    </row>
    <row r="22446" spans="5:9" x14ac:dyDescent="0.25">
      <c r="E22446" s="225"/>
      <c r="G22446" s="281"/>
      <c r="H22446" s="281"/>
      <c r="I22446" s="223"/>
    </row>
    <row r="22447" spans="5:9" x14ac:dyDescent="0.25">
      <c r="E22447" s="225"/>
      <c r="G22447" s="281"/>
      <c r="H22447" s="281"/>
      <c r="I22447" s="223"/>
    </row>
    <row r="22448" spans="5:9" x14ac:dyDescent="0.25">
      <c r="E22448" s="225"/>
      <c r="G22448" s="281"/>
      <c r="H22448" s="281"/>
      <c r="I22448" s="223"/>
    </row>
    <row r="22449" spans="5:9" x14ac:dyDescent="0.25">
      <c r="E22449" s="225"/>
      <c r="G22449" s="281"/>
      <c r="H22449" s="281"/>
      <c r="I22449" s="223"/>
    </row>
    <row r="22450" spans="5:9" x14ac:dyDescent="0.25">
      <c r="E22450" s="225"/>
      <c r="G22450" s="281"/>
      <c r="H22450" s="281"/>
      <c r="I22450" s="223"/>
    </row>
    <row r="22451" spans="5:9" x14ac:dyDescent="0.25">
      <c r="E22451" s="225"/>
      <c r="G22451" s="281"/>
      <c r="H22451" s="281"/>
      <c r="I22451" s="223"/>
    </row>
    <row r="22452" spans="5:9" x14ac:dyDescent="0.25">
      <c r="E22452" s="225"/>
      <c r="G22452" s="281"/>
      <c r="H22452" s="281"/>
      <c r="I22452" s="223"/>
    </row>
    <row r="22453" spans="5:9" x14ac:dyDescent="0.25">
      <c r="E22453" s="225"/>
      <c r="G22453" s="281"/>
      <c r="H22453" s="281"/>
      <c r="I22453" s="223"/>
    </row>
    <row r="22454" spans="5:9" x14ac:dyDescent="0.25">
      <c r="E22454" s="225"/>
      <c r="G22454" s="281"/>
      <c r="H22454" s="281"/>
      <c r="I22454" s="223"/>
    </row>
    <row r="22455" spans="5:9" x14ac:dyDescent="0.25">
      <c r="E22455" s="225"/>
      <c r="G22455" s="281"/>
      <c r="H22455" s="281"/>
      <c r="I22455" s="223"/>
    </row>
    <row r="22456" spans="5:9" x14ac:dyDescent="0.25">
      <c r="E22456" s="225"/>
      <c r="G22456" s="281"/>
      <c r="H22456" s="281"/>
      <c r="I22456" s="223"/>
    </row>
    <row r="22457" spans="5:9" x14ac:dyDescent="0.25">
      <c r="E22457" s="225"/>
      <c r="G22457" s="281"/>
      <c r="H22457" s="281"/>
      <c r="I22457" s="223"/>
    </row>
    <row r="22458" spans="5:9" x14ac:dyDescent="0.25">
      <c r="E22458" s="225"/>
      <c r="G22458" s="281"/>
      <c r="H22458" s="281"/>
      <c r="I22458" s="223"/>
    </row>
    <row r="22459" spans="5:9" x14ac:dyDescent="0.25">
      <c r="E22459" s="225"/>
      <c r="G22459" s="281"/>
      <c r="H22459" s="281"/>
      <c r="I22459" s="223"/>
    </row>
    <row r="22460" spans="5:9" x14ac:dyDescent="0.25">
      <c r="E22460" s="225"/>
      <c r="G22460" s="281"/>
      <c r="H22460" s="281"/>
      <c r="I22460" s="223"/>
    </row>
    <row r="22461" spans="5:9" x14ac:dyDescent="0.25">
      <c r="E22461" s="225"/>
      <c r="G22461" s="281"/>
      <c r="H22461" s="281"/>
      <c r="I22461" s="223"/>
    </row>
    <row r="22462" spans="5:9" x14ac:dyDescent="0.25">
      <c r="E22462" s="225"/>
      <c r="G22462" s="281"/>
      <c r="H22462" s="281"/>
      <c r="I22462" s="223"/>
    </row>
    <row r="22463" spans="5:9" x14ac:dyDescent="0.25">
      <c r="E22463" s="225"/>
      <c r="G22463" s="281"/>
      <c r="H22463" s="281"/>
      <c r="I22463" s="223"/>
    </row>
    <row r="22464" spans="5:9" x14ac:dyDescent="0.25">
      <c r="E22464" s="225"/>
      <c r="G22464" s="281"/>
      <c r="H22464" s="281"/>
      <c r="I22464" s="223"/>
    </row>
    <row r="22465" spans="5:9" x14ac:dyDescent="0.25">
      <c r="E22465" s="225"/>
      <c r="G22465" s="281"/>
      <c r="H22465" s="281"/>
      <c r="I22465" s="223"/>
    </row>
    <row r="22466" spans="5:9" x14ac:dyDescent="0.25">
      <c r="E22466" s="225"/>
      <c r="G22466" s="281"/>
      <c r="H22466" s="281"/>
      <c r="I22466" s="223"/>
    </row>
    <row r="22467" spans="5:9" x14ac:dyDescent="0.25">
      <c r="E22467" s="225"/>
      <c r="G22467" s="281"/>
      <c r="H22467" s="281"/>
      <c r="I22467" s="223"/>
    </row>
    <row r="22468" spans="5:9" x14ac:dyDescent="0.25">
      <c r="E22468" s="225"/>
      <c r="G22468" s="281"/>
      <c r="H22468" s="281"/>
      <c r="I22468" s="223"/>
    </row>
    <row r="22469" spans="5:9" x14ac:dyDescent="0.25">
      <c r="E22469" s="225"/>
      <c r="G22469" s="281"/>
      <c r="H22469" s="281"/>
      <c r="I22469" s="223"/>
    </row>
    <row r="22470" spans="5:9" x14ac:dyDescent="0.25">
      <c r="E22470" s="225"/>
      <c r="G22470" s="281"/>
      <c r="H22470" s="281"/>
      <c r="I22470" s="223"/>
    </row>
    <row r="22471" spans="5:9" x14ac:dyDescent="0.25">
      <c r="E22471" s="225"/>
      <c r="G22471" s="281"/>
      <c r="H22471" s="281"/>
      <c r="I22471" s="223"/>
    </row>
    <row r="22472" spans="5:9" x14ac:dyDescent="0.25">
      <c r="E22472" s="225"/>
      <c r="G22472" s="281"/>
      <c r="H22472" s="281"/>
      <c r="I22472" s="223"/>
    </row>
    <row r="22473" spans="5:9" x14ac:dyDescent="0.25">
      <c r="E22473" s="225"/>
      <c r="G22473" s="281"/>
      <c r="H22473" s="281"/>
      <c r="I22473" s="223"/>
    </row>
    <row r="22474" spans="5:9" x14ac:dyDescent="0.25">
      <c r="E22474" s="225"/>
      <c r="G22474" s="281"/>
      <c r="H22474" s="281"/>
      <c r="I22474" s="223"/>
    </row>
    <row r="22475" spans="5:9" x14ac:dyDescent="0.25">
      <c r="E22475" s="225"/>
      <c r="G22475" s="281"/>
      <c r="H22475" s="281"/>
      <c r="I22475" s="223"/>
    </row>
    <row r="22476" spans="5:9" x14ac:dyDescent="0.25">
      <c r="E22476" s="225"/>
      <c r="G22476" s="281"/>
      <c r="H22476" s="281"/>
      <c r="I22476" s="223"/>
    </row>
    <row r="22477" spans="5:9" x14ac:dyDescent="0.25">
      <c r="E22477" s="225"/>
      <c r="G22477" s="281"/>
      <c r="H22477" s="281"/>
      <c r="I22477" s="223"/>
    </row>
    <row r="22478" spans="5:9" x14ac:dyDescent="0.25">
      <c r="E22478" s="225"/>
      <c r="G22478" s="281"/>
      <c r="H22478" s="281"/>
      <c r="I22478" s="223"/>
    </row>
    <row r="22479" spans="5:9" x14ac:dyDescent="0.25">
      <c r="E22479" s="225"/>
      <c r="G22479" s="281"/>
      <c r="H22479" s="281"/>
      <c r="I22479" s="223"/>
    </row>
    <row r="22480" spans="5:9" x14ac:dyDescent="0.25">
      <c r="E22480" s="225"/>
      <c r="G22480" s="281"/>
      <c r="H22480" s="281"/>
      <c r="I22480" s="223"/>
    </row>
    <row r="22481" spans="5:9" x14ac:dyDescent="0.25">
      <c r="E22481" s="225"/>
      <c r="G22481" s="281"/>
      <c r="H22481" s="281"/>
      <c r="I22481" s="223"/>
    </row>
    <row r="22482" spans="5:9" x14ac:dyDescent="0.25">
      <c r="E22482" s="225"/>
      <c r="G22482" s="281"/>
      <c r="H22482" s="281"/>
      <c r="I22482" s="223"/>
    </row>
    <row r="22483" spans="5:9" x14ac:dyDescent="0.25">
      <c r="E22483" s="225"/>
      <c r="G22483" s="281"/>
      <c r="H22483" s="281"/>
      <c r="I22483" s="223"/>
    </row>
    <row r="22484" spans="5:9" x14ac:dyDescent="0.25">
      <c r="E22484" s="225"/>
      <c r="G22484" s="281"/>
      <c r="H22484" s="281"/>
      <c r="I22484" s="223"/>
    </row>
    <row r="22485" spans="5:9" x14ac:dyDescent="0.25">
      <c r="E22485" s="225"/>
      <c r="G22485" s="281"/>
      <c r="H22485" s="281"/>
      <c r="I22485" s="223"/>
    </row>
    <row r="22486" spans="5:9" x14ac:dyDescent="0.25">
      <c r="E22486" s="225"/>
      <c r="G22486" s="281"/>
      <c r="H22486" s="281"/>
      <c r="I22486" s="223"/>
    </row>
    <row r="22487" spans="5:9" x14ac:dyDescent="0.25">
      <c r="E22487" s="225"/>
      <c r="G22487" s="281"/>
      <c r="H22487" s="281"/>
      <c r="I22487" s="223"/>
    </row>
    <row r="22488" spans="5:9" x14ac:dyDescent="0.25">
      <c r="E22488" s="225"/>
      <c r="G22488" s="281"/>
      <c r="H22488" s="281"/>
      <c r="I22488" s="223"/>
    </row>
    <row r="22489" spans="5:9" x14ac:dyDescent="0.25">
      <c r="E22489" s="225"/>
      <c r="G22489" s="281"/>
      <c r="H22489" s="281"/>
      <c r="I22489" s="223"/>
    </row>
    <row r="22490" spans="5:9" x14ac:dyDescent="0.25">
      <c r="E22490" s="225"/>
      <c r="G22490" s="281"/>
      <c r="H22490" s="281"/>
      <c r="I22490" s="223"/>
    </row>
    <row r="22491" spans="5:9" x14ac:dyDescent="0.25">
      <c r="E22491" s="225"/>
      <c r="G22491" s="281"/>
      <c r="H22491" s="281"/>
      <c r="I22491" s="223"/>
    </row>
    <row r="22492" spans="5:9" x14ac:dyDescent="0.25">
      <c r="E22492" s="225"/>
      <c r="G22492" s="281"/>
      <c r="H22492" s="281"/>
      <c r="I22492" s="223"/>
    </row>
    <row r="22493" spans="5:9" x14ac:dyDescent="0.25">
      <c r="E22493" s="225"/>
      <c r="G22493" s="281"/>
      <c r="H22493" s="281"/>
      <c r="I22493" s="223"/>
    </row>
    <row r="22494" spans="5:9" x14ac:dyDescent="0.25">
      <c r="E22494" s="225"/>
      <c r="G22494" s="281"/>
      <c r="H22494" s="281"/>
      <c r="I22494" s="223"/>
    </row>
    <row r="22495" spans="5:9" x14ac:dyDescent="0.25">
      <c r="E22495" s="225"/>
      <c r="G22495" s="281"/>
      <c r="H22495" s="281"/>
      <c r="I22495" s="223"/>
    </row>
    <row r="22496" spans="5:9" x14ac:dyDescent="0.25">
      <c r="E22496" s="225"/>
      <c r="G22496" s="281"/>
      <c r="H22496" s="281"/>
      <c r="I22496" s="223"/>
    </row>
    <row r="22497" spans="5:9" x14ac:dyDescent="0.25">
      <c r="E22497" s="225"/>
      <c r="G22497" s="281"/>
      <c r="H22497" s="281"/>
      <c r="I22497" s="223"/>
    </row>
    <row r="22498" spans="5:9" x14ac:dyDescent="0.25">
      <c r="E22498" s="225"/>
      <c r="G22498" s="281"/>
      <c r="H22498" s="281"/>
      <c r="I22498" s="223"/>
    </row>
    <row r="22499" spans="5:9" x14ac:dyDescent="0.25">
      <c r="E22499" s="225"/>
      <c r="G22499" s="281"/>
      <c r="H22499" s="281"/>
      <c r="I22499" s="223"/>
    </row>
    <row r="22500" spans="5:9" x14ac:dyDescent="0.25">
      <c r="E22500" s="225"/>
      <c r="G22500" s="281"/>
      <c r="H22500" s="281"/>
      <c r="I22500" s="223"/>
    </row>
    <row r="22501" spans="5:9" x14ac:dyDescent="0.25">
      <c r="E22501" s="225"/>
      <c r="G22501" s="281"/>
      <c r="H22501" s="281"/>
      <c r="I22501" s="223"/>
    </row>
    <row r="22502" spans="5:9" x14ac:dyDescent="0.25">
      <c r="E22502" s="225"/>
      <c r="G22502" s="281"/>
      <c r="H22502" s="281"/>
      <c r="I22502" s="223"/>
    </row>
    <row r="22503" spans="5:9" x14ac:dyDescent="0.25">
      <c r="E22503" s="225"/>
      <c r="G22503" s="281"/>
      <c r="H22503" s="281"/>
      <c r="I22503" s="223"/>
    </row>
    <row r="22504" spans="5:9" x14ac:dyDescent="0.25">
      <c r="E22504" s="225"/>
      <c r="G22504" s="281"/>
      <c r="H22504" s="281"/>
      <c r="I22504" s="223"/>
    </row>
    <row r="22505" spans="5:9" x14ac:dyDescent="0.25">
      <c r="E22505" s="225"/>
      <c r="G22505" s="281"/>
      <c r="H22505" s="281"/>
      <c r="I22505" s="223"/>
    </row>
    <row r="22506" spans="5:9" x14ac:dyDescent="0.25">
      <c r="E22506" s="225"/>
      <c r="G22506" s="281"/>
      <c r="H22506" s="281"/>
      <c r="I22506" s="223"/>
    </row>
    <row r="22507" spans="5:9" x14ac:dyDescent="0.25">
      <c r="E22507" s="225"/>
      <c r="G22507" s="281"/>
      <c r="H22507" s="281"/>
      <c r="I22507" s="223"/>
    </row>
    <row r="22508" spans="5:9" x14ac:dyDescent="0.25">
      <c r="E22508" s="225"/>
      <c r="G22508" s="281"/>
      <c r="H22508" s="281"/>
      <c r="I22508" s="223"/>
    </row>
    <row r="22509" spans="5:9" x14ac:dyDescent="0.25">
      <c r="E22509" s="225"/>
      <c r="G22509" s="281"/>
      <c r="H22509" s="281"/>
      <c r="I22509" s="223"/>
    </row>
    <row r="22510" spans="5:9" x14ac:dyDescent="0.25">
      <c r="E22510" s="225"/>
      <c r="G22510" s="281"/>
      <c r="H22510" s="281"/>
      <c r="I22510" s="223"/>
    </row>
    <row r="22511" spans="5:9" x14ac:dyDescent="0.25">
      <c r="E22511" s="225"/>
      <c r="G22511" s="281"/>
      <c r="H22511" s="281"/>
      <c r="I22511" s="223"/>
    </row>
    <row r="22512" spans="5:9" x14ac:dyDescent="0.25">
      <c r="E22512" s="225"/>
      <c r="G22512" s="281"/>
      <c r="H22512" s="281"/>
      <c r="I22512" s="223"/>
    </row>
    <row r="22513" spans="5:9" x14ac:dyDescent="0.25">
      <c r="E22513" s="225"/>
      <c r="G22513" s="281"/>
      <c r="H22513" s="281"/>
      <c r="I22513" s="223"/>
    </row>
    <row r="22514" spans="5:9" x14ac:dyDescent="0.25">
      <c r="E22514" s="225"/>
      <c r="G22514" s="281"/>
      <c r="H22514" s="281"/>
      <c r="I22514" s="223"/>
    </row>
    <row r="22515" spans="5:9" x14ac:dyDescent="0.25">
      <c r="E22515" s="225"/>
      <c r="G22515" s="281"/>
      <c r="H22515" s="281"/>
      <c r="I22515" s="223"/>
    </row>
    <row r="22516" spans="5:9" x14ac:dyDescent="0.25">
      <c r="E22516" s="225"/>
      <c r="G22516" s="281"/>
      <c r="H22516" s="281"/>
      <c r="I22516" s="223"/>
    </row>
    <row r="22517" spans="5:9" x14ac:dyDescent="0.25">
      <c r="E22517" s="225"/>
      <c r="G22517" s="281"/>
      <c r="H22517" s="281"/>
      <c r="I22517" s="223"/>
    </row>
    <row r="22518" spans="5:9" x14ac:dyDescent="0.25">
      <c r="E22518" s="225"/>
      <c r="G22518" s="281"/>
      <c r="H22518" s="281"/>
      <c r="I22518" s="223"/>
    </row>
    <row r="22519" spans="5:9" x14ac:dyDescent="0.25">
      <c r="E22519" s="225"/>
      <c r="G22519" s="281"/>
      <c r="H22519" s="281"/>
      <c r="I22519" s="223"/>
    </row>
    <row r="22520" spans="5:9" x14ac:dyDescent="0.25">
      <c r="E22520" s="225"/>
      <c r="G22520" s="281"/>
      <c r="H22520" s="281"/>
      <c r="I22520" s="223"/>
    </row>
    <row r="22521" spans="5:9" x14ac:dyDescent="0.25">
      <c r="E22521" s="225"/>
      <c r="G22521" s="281"/>
      <c r="H22521" s="281"/>
      <c r="I22521" s="223"/>
    </row>
    <row r="22522" spans="5:9" x14ac:dyDescent="0.25">
      <c r="E22522" s="225"/>
      <c r="G22522" s="281"/>
      <c r="H22522" s="281"/>
      <c r="I22522" s="223"/>
    </row>
    <row r="22523" spans="5:9" x14ac:dyDescent="0.25">
      <c r="E22523" s="225"/>
      <c r="G22523" s="281"/>
      <c r="H22523" s="281"/>
      <c r="I22523" s="223"/>
    </row>
    <row r="22524" spans="5:9" x14ac:dyDescent="0.25">
      <c r="E22524" s="225"/>
      <c r="G22524" s="281"/>
      <c r="H22524" s="281"/>
      <c r="I22524" s="223"/>
    </row>
    <row r="22525" spans="5:9" x14ac:dyDescent="0.25">
      <c r="E22525" s="225"/>
      <c r="G22525" s="281"/>
      <c r="H22525" s="281"/>
      <c r="I22525" s="223"/>
    </row>
    <row r="22526" spans="5:9" x14ac:dyDescent="0.25">
      <c r="E22526" s="225"/>
      <c r="G22526" s="281"/>
      <c r="H22526" s="281"/>
      <c r="I22526" s="223"/>
    </row>
    <row r="22527" spans="5:9" x14ac:dyDescent="0.25">
      <c r="E22527" s="225"/>
      <c r="G22527" s="281"/>
      <c r="H22527" s="281"/>
      <c r="I22527" s="223"/>
    </row>
    <row r="22528" spans="5:9" x14ac:dyDescent="0.25">
      <c r="E22528" s="225"/>
      <c r="G22528" s="281"/>
      <c r="H22528" s="281"/>
      <c r="I22528" s="223"/>
    </row>
    <row r="22529" spans="5:9" x14ac:dyDescent="0.25">
      <c r="E22529" s="225"/>
      <c r="G22529" s="281"/>
      <c r="H22529" s="281"/>
      <c r="I22529" s="223"/>
    </row>
    <row r="22530" spans="5:9" x14ac:dyDescent="0.25">
      <c r="E22530" s="225"/>
      <c r="G22530" s="281"/>
      <c r="H22530" s="281"/>
      <c r="I22530" s="223"/>
    </row>
    <row r="22531" spans="5:9" x14ac:dyDescent="0.25">
      <c r="E22531" s="225"/>
      <c r="G22531" s="281"/>
      <c r="H22531" s="281"/>
      <c r="I22531" s="223"/>
    </row>
    <row r="22532" spans="5:9" x14ac:dyDescent="0.25">
      <c r="E22532" s="225"/>
      <c r="G22532" s="281"/>
      <c r="H22532" s="281"/>
      <c r="I22532" s="223"/>
    </row>
    <row r="22533" spans="5:9" x14ac:dyDescent="0.25">
      <c r="E22533" s="225"/>
      <c r="G22533" s="281"/>
      <c r="H22533" s="281"/>
      <c r="I22533" s="223"/>
    </row>
    <row r="22534" spans="5:9" x14ac:dyDescent="0.25">
      <c r="E22534" s="225"/>
      <c r="G22534" s="281"/>
      <c r="H22534" s="281"/>
      <c r="I22534" s="223"/>
    </row>
    <row r="22535" spans="5:9" x14ac:dyDescent="0.25">
      <c r="E22535" s="225"/>
      <c r="G22535" s="281"/>
      <c r="H22535" s="281"/>
      <c r="I22535" s="223"/>
    </row>
    <row r="22536" spans="5:9" x14ac:dyDescent="0.25">
      <c r="E22536" s="225"/>
      <c r="G22536" s="281"/>
      <c r="H22536" s="281"/>
      <c r="I22536" s="223"/>
    </row>
    <row r="22537" spans="5:9" x14ac:dyDescent="0.25">
      <c r="E22537" s="225"/>
      <c r="G22537" s="281"/>
      <c r="H22537" s="281"/>
      <c r="I22537" s="223"/>
    </row>
    <row r="22538" spans="5:9" x14ac:dyDescent="0.25">
      <c r="E22538" s="225"/>
      <c r="G22538" s="281"/>
      <c r="H22538" s="281"/>
      <c r="I22538" s="223"/>
    </row>
    <row r="22539" spans="5:9" x14ac:dyDescent="0.25">
      <c r="E22539" s="225"/>
      <c r="G22539" s="281"/>
      <c r="H22539" s="281"/>
      <c r="I22539" s="223"/>
    </row>
    <row r="22540" spans="5:9" x14ac:dyDescent="0.25">
      <c r="E22540" s="225"/>
      <c r="G22540" s="281"/>
      <c r="H22540" s="281"/>
      <c r="I22540" s="223"/>
    </row>
    <row r="22541" spans="5:9" x14ac:dyDescent="0.25">
      <c r="E22541" s="225"/>
      <c r="G22541" s="281"/>
      <c r="H22541" s="281"/>
      <c r="I22541" s="223"/>
    </row>
    <row r="22542" spans="5:9" x14ac:dyDescent="0.25">
      <c r="E22542" s="225"/>
      <c r="G22542" s="281"/>
      <c r="H22542" s="281"/>
      <c r="I22542" s="223"/>
    </row>
    <row r="22543" spans="5:9" x14ac:dyDescent="0.25">
      <c r="E22543" s="225"/>
      <c r="G22543" s="281"/>
      <c r="H22543" s="281"/>
      <c r="I22543" s="223"/>
    </row>
    <row r="22544" spans="5:9" x14ac:dyDescent="0.25">
      <c r="E22544" s="225"/>
      <c r="G22544" s="281"/>
      <c r="H22544" s="281"/>
      <c r="I22544" s="223"/>
    </row>
    <row r="22545" spans="5:9" x14ac:dyDescent="0.25">
      <c r="E22545" s="225"/>
      <c r="G22545" s="281"/>
      <c r="H22545" s="281"/>
      <c r="I22545" s="223"/>
    </row>
    <row r="22546" spans="5:9" x14ac:dyDescent="0.25">
      <c r="E22546" s="225"/>
      <c r="G22546" s="281"/>
      <c r="H22546" s="281"/>
      <c r="I22546" s="223"/>
    </row>
    <row r="22547" spans="5:9" x14ac:dyDescent="0.25">
      <c r="E22547" s="225"/>
      <c r="G22547" s="281"/>
      <c r="H22547" s="281"/>
      <c r="I22547" s="223"/>
    </row>
    <row r="22548" spans="5:9" x14ac:dyDescent="0.25">
      <c r="E22548" s="225"/>
      <c r="G22548" s="281"/>
      <c r="H22548" s="281"/>
      <c r="I22548" s="223"/>
    </row>
    <row r="22549" spans="5:9" x14ac:dyDescent="0.25">
      <c r="E22549" s="225"/>
      <c r="G22549" s="281"/>
      <c r="H22549" s="281"/>
      <c r="I22549" s="223"/>
    </row>
    <row r="22550" spans="5:9" x14ac:dyDescent="0.25">
      <c r="E22550" s="225"/>
      <c r="G22550" s="281"/>
      <c r="H22550" s="281"/>
      <c r="I22550" s="223"/>
    </row>
    <row r="22551" spans="5:9" x14ac:dyDescent="0.25">
      <c r="E22551" s="225"/>
      <c r="G22551" s="281"/>
      <c r="H22551" s="281"/>
      <c r="I22551" s="223"/>
    </row>
    <row r="22552" spans="5:9" x14ac:dyDescent="0.25">
      <c r="E22552" s="225"/>
      <c r="G22552" s="281"/>
      <c r="H22552" s="281"/>
      <c r="I22552" s="223"/>
    </row>
    <row r="22553" spans="5:9" x14ac:dyDescent="0.25">
      <c r="E22553" s="225"/>
      <c r="G22553" s="281"/>
      <c r="H22553" s="281"/>
      <c r="I22553" s="223"/>
    </row>
    <row r="22554" spans="5:9" x14ac:dyDescent="0.25">
      <c r="E22554" s="225"/>
      <c r="G22554" s="281"/>
      <c r="H22554" s="281"/>
      <c r="I22554" s="223"/>
    </row>
    <row r="22555" spans="5:9" x14ac:dyDescent="0.25">
      <c r="E22555" s="225"/>
      <c r="G22555" s="281"/>
      <c r="H22555" s="281"/>
      <c r="I22555" s="223"/>
    </row>
    <row r="22556" spans="5:9" x14ac:dyDescent="0.25">
      <c r="E22556" s="225"/>
      <c r="G22556" s="281"/>
      <c r="H22556" s="281"/>
      <c r="I22556" s="223"/>
    </row>
    <row r="22557" spans="5:9" x14ac:dyDescent="0.25">
      <c r="E22557" s="225"/>
      <c r="G22557" s="281"/>
      <c r="H22557" s="281"/>
      <c r="I22557" s="223"/>
    </row>
    <row r="22558" spans="5:9" x14ac:dyDescent="0.25">
      <c r="E22558" s="225"/>
      <c r="G22558" s="281"/>
      <c r="H22558" s="281"/>
      <c r="I22558" s="223"/>
    </row>
    <row r="22559" spans="5:9" x14ac:dyDescent="0.25">
      <c r="E22559" s="225"/>
      <c r="G22559" s="281"/>
      <c r="H22559" s="281"/>
      <c r="I22559" s="223"/>
    </row>
    <row r="22560" spans="5:9" x14ac:dyDescent="0.25">
      <c r="E22560" s="225"/>
      <c r="G22560" s="281"/>
      <c r="H22560" s="281"/>
      <c r="I22560" s="223"/>
    </row>
    <row r="22561" spans="5:9" x14ac:dyDescent="0.25">
      <c r="E22561" s="225"/>
      <c r="G22561" s="281"/>
      <c r="H22561" s="281"/>
      <c r="I22561" s="223"/>
    </row>
    <row r="22562" spans="5:9" x14ac:dyDescent="0.25">
      <c r="E22562" s="225"/>
      <c r="G22562" s="281"/>
      <c r="H22562" s="281"/>
      <c r="I22562" s="223"/>
    </row>
    <row r="22563" spans="5:9" x14ac:dyDescent="0.25">
      <c r="E22563" s="225"/>
      <c r="G22563" s="281"/>
      <c r="H22563" s="281"/>
      <c r="I22563" s="223"/>
    </row>
    <row r="22564" spans="5:9" x14ac:dyDescent="0.25">
      <c r="E22564" s="225"/>
      <c r="G22564" s="281"/>
      <c r="H22564" s="281"/>
      <c r="I22564" s="223"/>
    </row>
    <row r="22565" spans="5:9" x14ac:dyDescent="0.25">
      <c r="E22565" s="225"/>
      <c r="G22565" s="281"/>
      <c r="H22565" s="281"/>
      <c r="I22565" s="223"/>
    </row>
    <row r="22566" spans="5:9" x14ac:dyDescent="0.25">
      <c r="E22566" s="225"/>
      <c r="G22566" s="281"/>
      <c r="H22566" s="281"/>
      <c r="I22566" s="223"/>
    </row>
    <row r="22567" spans="5:9" x14ac:dyDescent="0.25">
      <c r="E22567" s="225"/>
      <c r="G22567" s="281"/>
      <c r="H22567" s="281"/>
      <c r="I22567" s="223"/>
    </row>
    <row r="22568" spans="5:9" x14ac:dyDescent="0.25">
      <c r="E22568" s="225"/>
      <c r="G22568" s="281"/>
      <c r="H22568" s="281"/>
      <c r="I22568" s="223"/>
    </row>
    <row r="22569" spans="5:9" x14ac:dyDescent="0.25">
      <c r="E22569" s="225"/>
      <c r="G22569" s="281"/>
      <c r="H22569" s="281"/>
      <c r="I22569" s="223"/>
    </row>
    <row r="22570" spans="5:9" x14ac:dyDescent="0.25">
      <c r="E22570" s="225"/>
      <c r="G22570" s="281"/>
      <c r="H22570" s="281"/>
      <c r="I22570" s="223"/>
    </row>
    <row r="22571" spans="5:9" x14ac:dyDescent="0.25">
      <c r="E22571" s="225"/>
      <c r="G22571" s="281"/>
      <c r="H22571" s="281"/>
      <c r="I22571" s="223"/>
    </row>
    <row r="22572" spans="5:9" x14ac:dyDescent="0.25">
      <c r="E22572" s="225"/>
      <c r="G22572" s="281"/>
      <c r="H22572" s="281"/>
      <c r="I22572" s="223"/>
    </row>
    <row r="22573" spans="5:9" x14ac:dyDescent="0.25">
      <c r="E22573" s="225"/>
      <c r="G22573" s="281"/>
      <c r="H22573" s="281"/>
      <c r="I22573" s="223"/>
    </row>
    <row r="22574" spans="5:9" x14ac:dyDescent="0.25">
      <c r="E22574" s="225"/>
      <c r="G22574" s="281"/>
      <c r="H22574" s="281"/>
      <c r="I22574" s="223"/>
    </row>
    <row r="22575" spans="5:9" x14ac:dyDescent="0.25">
      <c r="E22575" s="225"/>
      <c r="G22575" s="281"/>
      <c r="H22575" s="281"/>
      <c r="I22575" s="223"/>
    </row>
    <row r="22576" spans="5:9" x14ac:dyDescent="0.25">
      <c r="E22576" s="225"/>
      <c r="G22576" s="281"/>
      <c r="H22576" s="281"/>
      <c r="I22576" s="223"/>
    </row>
    <row r="22577" spans="5:9" x14ac:dyDescent="0.25">
      <c r="E22577" s="225"/>
      <c r="G22577" s="281"/>
      <c r="H22577" s="281"/>
      <c r="I22577" s="223"/>
    </row>
    <row r="22578" spans="5:9" x14ac:dyDescent="0.25">
      <c r="E22578" s="225"/>
      <c r="G22578" s="281"/>
      <c r="H22578" s="281"/>
      <c r="I22578" s="223"/>
    </row>
    <row r="22579" spans="5:9" x14ac:dyDescent="0.25">
      <c r="E22579" s="225"/>
      <c r="G22579" s="281"/>
      <c r="H22579" s="281"/>
      <c r="I22579" s="223"/>
    </row>
    <row r="22580" spans="5:9" x14ac:dyDescent="0.25">
      <c r="E22580" s="225"/>
      <c r="G22580" s="281"/>
      <c r="H22580" s="281"/>
      <c r="I22580" s="223"/>
    </row>
    <row r="22581" spans="5:9" x14ac:dyDescent="0.25">
      <c r="E22581" s="225"/>
      <c r="G22581" s="281"/>
      <c r="H22581" s="281"/>
      <c r="I22581" s="223"/>
    </row>
    <row r="22582" spans="5:9" x14ac:dyDescent="0.25">
      <c r="E22582" s="225"/>
      <c r="G22582" s="281"/>
      <c r="H22582" s="281"/>
      <c r="I22582" s="223"/>
    </row>
    <row r="22583" spans="5:9" x14ac:dyDescent="0.25">
      <c r="E22583" s="225"/>
      <c r="G22583" s="281"/>
      <c r="H22583" s="281"/>
      <c r="I22583" s="223"/>
    </row>
    <row r="22584" spans="5:9" x14ac:dyDescent="0.25">
      <c r="E22584" s="225"/>
      <c r="G22584" s="281"/>
      <c r="H22584" s="281"/>
      <c r="I22584" s="223"/>
    </row>
    <row r="22585" spans="5:9" x14ac:dyDescent="0.25">
      <c r="E22585" s="225"/>
      <c r="G22585" s="281"/>
      <c r="H22585" s="281"/>
      <c r="I22585" s="223"/>
    </row>
    <row r="22586" spans="5:9" x14ac:dyDescent="0.25">
      <c r="E22586" s="225"/>
      <c r="G22586" s="281"/>
      <c r="H22586" s="281"/>
      <c r="I22586" s="223"/>
    </row>
    <row r="22587" spans="5:9" x14ac:dyDescent="0.25">
      <c r="E22587" s="225"/>
      <c r="G22587" s="281"/>
      <c r="H22587" s="281"/>
      <c r="I22587" s="223"/>
    </row>
    <row r="22588" spans="5:9" x14ac:dyDescent="0.25">
      <c r="E22588" s="225"/>
      <c r="G22588" s="281"/>
      <c r="H22588" s="281"/>
      <c r="I22588" s="223"/>
    </row>
    <row r="22589" spans="5:9" x14ac:dyDescent="0.25">
      <c r="E22589" s="225"/>
      <c r="G22589" s="281"/>
      <c r="H22589" s="281"/>
      <c r="I22589" s="223"/>
    </row>
    <row r="22590" spans="5:9" x14ac:dyDescent="0.25">
      <c r="E22590" s="225"/>
      <c r="G22590" s="281"/>
      <c r="H22590" s="281"/>
      <c r="I22590" s="223"/>
    </row>
    <row r="22591" spans="5:9" x14ac:dyDescent="0.25">
      <c r="E22591" s="225"/>
      <c r="G22591" s="281"/>
      <c r="H22591" s="281"/>
      <c r="I22591" s="223"/>
    </row>
    <row r="22592" spans="5:9" x14ac:dyDescent="0.25">
      <c r="E22592" s="225"/>
      <c r="G22592" s="281"/>
      <c r="H22592" s="281"/>
      <c r="I22592" s="223"/>
    </row>
    <row r="22593" spans="5:9" x14ac:dyDescent="0.25">
      <c r="E22593" s="225"/>
      <c r="G22593" s="281"/>
      <c r="H22593" s="281"/>
      <c r="I22593" s="223"/>
    </row>
    <row r="22594" spans="5:9" x14ac:dyDescent="0.25">
      <c r="E22594" s="225"/>
      <c r="G22594" s="281"/>
      <c r="H22594" s="281"/>
      <c r="I22594" s="223"/>
    </row>
    <row r="22595" spans="5:9" x14ac:dyDescent="0.25">
      <c r="E22595" s="225"/>
      <c r="G22595" s="281"/>
      <c r="H22595" s="281"/>
      <c r="I22595" s="223"/>
    </row>
    <row r="22596" spans="5:9" x14ac:dyDescent="0.25">
      <c r="E22596" s="225"/>
      <c r="G22596" s="281"/>
      <c r="H22596" s="281"/>
      <c r="I22596" s="223"/>
    </row>
    <row r="22597" spans="5:9" x14ac:dyDescent="0.25">
      <c r="E22597" s="225"/>
      <c r="G22597" s="281"/>
      <c r="H22597" s="281"/>
      <c r="I22597" s="223"/>
    </row>
    <row r="22598" spans="5:9" x14ac:dyDescent="0.25">
      <c r="E22598" s="225"/>
      <c r="G22598" s="281"/>
      <c r="H22598" s="281"/>
      <c r="I22598" s="223"/>
    </row>
    <row r="22599" spans="5:9" x14ac:dyDescent="0.25">
      <c r="E22599" s="225"/>
      <c r="G22599" s="281"/>
      <c r="H22599" s="281"/>
      <c r="I22599" s="223"/>
    </row>
    <row r="22600" spans="5:9" x14ac:dyDescent="0.25">
      <c r="E22600" s="225"/>
      <c r="G22600" s="281"/>
      <c r="H22600" s="281"/>
      <c r="I22600" s="223"/>
    </row>
    <row r="22601" spans="5:9" x14ac:dyDescent="0.25">
      <c r="E22601" s="225"/>
      <c r="G22601" s="281"/>
      <c r="H22601" s="281"/>
      <c r="I22601" s="223"/>
    </row>
    <row r="22602" spans="5:9" x14ac:dyDescent="0.25">
      <c r="E22602" s="225"/>
      <c r="G22602" s="281"/>
      <c r="H22602" s="281"/>
      <c r="I22602" s="223"/>
    </row>
    <row r="22603" spans="5:9" x14ac:dyDescent="0.25">
      <c r="E22603" s="225"/>
      <c r="G22603" s="281"/>
      <c r="H22603" s="281"/>
      <c r="I22603" s="223"/>
    </row>
    <row r="22604" spans="5:9" x14ac:dyDescent="0.25">
      <c r="E22604" s="225"/>
      <c r="G22604" s="281"/>
      <c r="H22604" s="281"/>
      <c r="I22604" s="223"/>
    </row>
    <row r="22605" spans="5:9" x14ac:dyDescent="0.25">
      <c r="E22605" s="225"/>
      <c r="G22605" s="281"/>
      <c r="H22605" s="281"/>
      <c r="I22605" s="223"/>
    </row>
    <row r="22606" spans="5:9" x14ac:dyDescent="0.25">
      <c r="E22606" s="225"/>
      <c r="G22606" s="281"/>
      <c r="H22606" s="281"/>
      <c r="I22606" s="223"/>
    </row>
    <row r="22607" spans="5:9" x14ac:dyDescent="0.25">
      <c r="E22607" s="225"/>
      <c r="G22607" s="281"/>
      <c r="H22607" s="281"/>
      <c r="I22607" s="223"/>
    </row>
    <row r="22608" spans="5:9" x14ac:dyDescent="0.25">
      <c r="E22608" s="225"/>
      <c r="G22608" s="281"/>
      <c r="H22608" s="281"/>
      <c r="I22608" s="223"/>
    </row>
    <row r="22609" spans="5:9" x14ac:dyDescent="0.25">
      <c r="E22609" s="225"/>
      <c r="G22609" s="281"/>
      <c r="H22609" s="281"/>
      <c r="I22609" s="223"/>
    </row>
    <row r="22610" spans="5:9" x14ac:dyDescent="0.25">
      <c r="E22610" s="225"/>
      <c r="G22610" s="281"/>
      <c r="H22610" s="281"/>
      <c r="I22610" s="223"/>
    </row>
    <row r="22611" spans="5:9" x14ac:dyDescent="0.25">
      <c r="E22611" s="225"/>
      <c r="G22611" s="281"/>
      <c r="H22611" s="281"/>
      <c r="I22611" s="223"/>
    </row>
    <row r="22612" spans="5:9" x14ac:dyDescent="0.25">
      <c r="E22612" s="225"/>
      <c r="G22612" s="281"/>
      <c r="H22612" s="281"/>
      <c r="I22612" s="223"/>
    </row>
    <row r="22613" spans="5:9" x14ac:dyDescent="0.25">
      <c r="E22613" s="225"/>
      <c r="G22613" s="281"/>
      <c r="H22613" s="281"/>
      <c r="I22613" s="223"/>
    </row>
    <row r="22614" spans="5:9" x14ac:dyDescent="0.25">
      <c r="E22614" s="225"/>
      <c r="G22614" s="281"/>
      <c r="H22614" s="281"/>
      <c r="I22614" s="223"/>
    </row>
    <row r="22615" spans="5:9" x14ac:dyDescent="0.25">
      <c r="E22615" s="225"/>
      <c r="G22615" s="281"/>
      <c r="H22615" s="281"/>
      <c r="I22615" s="223"/>
    </row>
    <row r="22616" spans="5:9" x14ac:dyDescent="0.25">
      <c r="E22616" s="225"/>
      <c r="G22616" s="281"/>
      <c r="H22616" s="281"/>
      <c r="I22616" s="223"/>
    </row>
    <row r="22617" spans="5:9" x14ac:dyDescent="0.25">
      <c r="E22617" s="225"/>
      <c r="G22617" s="281"/>
      <c r="H22617" s="281"/>
      <c r="I22617" s="223"/>
    </row>
    <row r="22618" spans="5:9" x14ac:dyDescent="0.25">
      <c r="E22618" s="225"/>
      <c r="G22618" s="281"/>
      <c r="H22618" s="281"/>
      <c r="I22618" s="223"/>
    </row>
    <row r="22619" spans="5:9" x14ac:dyDescent="0.25">
      <c r="E22619" s="225"/>
      <c r="G22619" s="281"/>
      <c r="H22619" s="281"/>
      <c r="I22619" s="223"/>
    </row>
    <row r="22620" spans="5:9" x14ac:dyDescent="0.25">
      <c r="E22620" s="225"/>
      <c r="G22620" s="281"/>
      <c r="H22620" s="281"/>
      <c r="I22620" s="223"/>
    </row>
    <row r="22621" spans="5:9" x14ac:dyDescent="0.25">
      <c r="E22621" s="225"/>
      <c r="G22621" s="281"/>
      <c r="H22621" s="281"/>
      <c r="I22621" s="223"/>
    </row>
    <row r="22622" spans="5:9" x14ac:dyDescent="0.25">
      <c r="E22622" s="225"/>
      <c r="G22622" s="281"/>
      <c r="H22622" s="281"/>
      <c r="I22622" s="223"/>
    </row>
    <row r="22623" spans="5:9" x14ac:dyDescent="0.25">
      <c r="E22623" s="225"/>
      <c r="G22623" s="281"/>
      <c r="H22623" s="281"/>
      <c r="I22623" s="223"/>
    </row>
    <row r="22624" spans="5:9" x14ac:dyDescent="0.25">
      <c r="E22624" s="225"/>
      <c r="G22624" s="281"/>
      <c r="H22624" s="281"/>
      <c r="I22624" s="223"/>
    </row>
    <row r="22625" spans="5:9" x14ac:dyDescent="0.25">
      <c r="E22625" s="225"/>
      <c r="G22625" s="281"/>
      <c r="H22625" s="281"/>
      <c r="I22625" s="223"/>
    </row>
    <row r="22626" spans="5:9" x14ac:dyDescent="0.25">
      <c r="E22626" s="225"/>
      <c r="G22626" s="281"/>
      <c r="H22626" s="281"/>
      <c r="I22626" s="223"/>
    </row>
    <row r="22627" spans="5:9" x14ac:dyDescent="0.25">
      <c r="E22627" s="225"/>
      <c r="G22627" s="281"/>
      <c r="H22627" s="281"/>
      <c r="I22627" s="223"/>
    </row>
    <row r="22628" spans="5:9" x14ac:dyDescent="0.25">
      <c r="E22628" s="225"/>
      <c r="G22628" s="281"/>
      <c r="H22628" s="281"/>
      <c r="I22628" s="223"/>
    </row>
    <row r="22629" spans="5:9" x14ac:dyDescent="0.25">
      <c r="E22629" s="225"/>
      <c r="G22629" s="281"/>
      <c r="H22629" s="281"/>
      <c r="I22629" s="223"/>
    </row>
    <row r="22630" spans="5:9" x14ac:dyDescent="0.25">
      <c r="E22630" s="225"/>
      <c r="G22630" s="281"/>
      <c r="H22630" s="281"/>
      <c r="I22630" s="223"/>
    </row>
    <row r="22631" spans="5:9" x14ac:dyDescent="0.25">
      <c r="E22631" s="225"/>
      <c r="G22631" s="281"/>
      <c r="H22631" s="281"/>
      <c r="I22631" s="223"/>
    </row>
    <row r="22632" spans="5:9" x14ac:dyDescent="0.25">
      <c r="E22632" s="225"/>
      <c r="G22632" s="281"/>
      <c r="H22632" s="281"/>
      <c r="I22632" s="223"/>
    </row>
    <row r="22633" spans="5:9" x14ac:dyDescent="0.25">
      <c r="E22633" s="225"/>
      <c r="G22633" s="281"/>
      <c r="H22633" s="281"/>
      <c r="I22633" s="223"/>
    </row>
    <row r="22634" spans="5:9" x14ac:dyDescent="0.25">
      <c r="E22634" s="225"/>
      <c r="G22634" s="281"/>
      <c r="H22634" s="281"/>
      <c r="I22634" s="223"/>
    </row>
    <row r="22635" spans="5:9" x14ac:dyDescent="0.25">
      <c r="E22635" s="225"/>
      <c r="G22635" s="281"/>
      <c r="H22635" s="281"/>
      <c r="I22635" s="223"/>
    </row>
    <row r="22636" spans="5:9" x14ac:dyDescent="0.25">
      <c r="E22636" s="225"/>
      <c r="G22636" s="281"/>
      <c r="H22636" s="281"/>
      <c r="I22636" s="223"/>
    </row>
    <row r="22637" spans="5:9" x14ac:dyDescent="0.25">
      <c r="E22637" s="225"/>
      <c r="G22637" s="281"/>
      <c r="H22637" s="281"/>
      <c r="I22637" s="223"/>
    </row>
    <row r="22638" spans="5:9" x14ac:dyDescent="0.25">
      <c r="E22638" s="225"/>
      <c r="G22638" s="281"/>
      <c r="H22638" s="281"/>
      <c r="I22638" s="223"/>
    </row>
    <row r="22639" spans="5:9" x14ac:dyDescent="0.25">
      <c r="E22639" s="225"/>
      <c r="G22639" s="281"/>
      <c r="H22639" s="281"/>
      <c r="I22639" s="223"/>
    </row>
    <row r="22640" spans="5:9" x14ac:dyDescent="0.25">
      <c r="E22640" s="225"/>
      <c r="G22640" s="281"/>
      <c r="H22640" s="281"/>
      <c r="I22640" s="223"/>
    </row>
    <row r="22641" spans="5:9" x14ac:dyDescent="0.25">
      <c r="E22641" s="225"/>
      <c r="G22641" s="281"/>
      <c r="H22641" s="281"/>
      <c r="I22641" s="223"/>
    </row>
    <row r="22642" spans="5:9" x14ac:dyDescent="0.25">
      <c r="E22642" s="225"/>
      <c r="G22642" s="281"/>
      <c r="H22642" s="281"/>
      <c r="I22642" s="223"/>
    </row>
    <row r="22643" spans="5:9" x14ac:dyDescent="0.25">
      <c r="E22643" s="225"/>
      <c r="G22643" s="281"/>
      <c r="H22643" s="281"/>
      <c r="I22643" s="223"/>
    </row>
    <row r="22644" spans="5:9" x14ac:dyDescent="0.25">
      <c r="E22644" s="225"/>
      <c r="G22644" s="281"/>
      <c r="H22644" s="281"/>
      <c r="I22644" s="223"/>
    </row>
    <row r="22645" spans="5:9" x14ac:dyDescent="0.25">
      <c r="E22645" s="225"/>
      <c r="G22645" s="281"/>
      <c r="H22645" s="281"/>
      <c r="I22645" s="223"/>
    </row>
    <row r="22646" spans="5:9" x14ac:dyDescent="0.25">
      <c r="E22646" s="225"/>
      <c r="G22646" s="281"/>
      <c r="H22646" s="281"/>
      <c r="I22646" s="223"/>
    </row>
    <row r="22647" spans="5:9" x14ac:dyDescent="0.25">
      <c r="E22647" s="225"/>
      <c r="G22647" s="281"/>
      <c r="H22647" s="281"/>
      <c r="I22647" s="223"/>
    </row>
    <row r="22648" spans="5:9" x14ac:dyDescent="0.25">
      <c r="E22648" s="225"/>
      <c r="G22648" s="281"/>
      <c r="H22648" s="281"/>
      <c r="I22648" s="223"/>
    </row>
    <row r="22649" spans="5:9" x14ac:dyDescent="0.25">
      <c r="E22649" s="225"/>
      <c r="G22649" s="281"/>
      <c r="H22649" s="281"/>
      <c r="I22649" s="223"/>
    </row>
    <row r="22650" spans="5:9" x14ac:dyDescent="0.25">
      <c r="E22650" s="225"/>
      <c r="G22650" s="281"/>
      <c r="H22650" s="281"/>
      <c r="I22650" s="223"/>
    </row>
    <row r="22651" spans="5:9" x14ac:dyDescent="0.25">
      <c r="E22651" s="225"/>
      <c r="G22651" s="281"/>
      <c r="H22651" s="281"/>
      <c r="I22651" s="223"/>
    </row>
    <row r="22652" spans="5:9" x14ac:dyDescent="0.25">
      <c r="E22652" s="225"/>
      <c r="G22652" s="281"/>
      <c r="H22652" s="281"/>
      <c r="I22652" s="223"/>
    </row>
    <row r="22653" spans="5:9" x14ac:dyDescent="0.25">
      <c r="E22653" s="225"/>
      <c r="G22653" s="281"/>
      <c r="H22653" s="281"/>
      <c r="I22653" s="223"/>
    </row>
    <row r="22654" spans="5:9" x14ac:dyDescent="0.25">
      <c r="E22654" s="225"/>
      <c r="G22654" s="281"/>
      <c r="H22654" s="281"/>
      <c r="I22654" s="223"/>
    </row>
    <row r="22655" spans="5:9" x14ac:dyDescent="0.25">
      <c r="E22655" s="225"/>
      <c r="G22655" s="281"/>
      <c r="H22655" s="281"/>
      <c r="I22655" s="223"/>
    </row>
    <row r="22656" spans="5:9" x14ac:dyDescent="0.25">
      <c r="E22656" s="225"/>
      <c r="G22656" s="281"/>
      <c r="H22656" s="281"/>
      <c r="I22656" s="223"/>
    </row>
    <row r="22657" spans="5:9" x14ac:dyDescent="0.25">
      <c r="E22657" s="225"/>
      <c r="G22657" s="281"/>
      <c r="H22657" s="281"/>
      <c r="I22657" s="223"/>
    </row>
    <row r="22658" spans="5:9" x14ac:dyDescent="0.25">
      <c r="E22658" s="225"/>
      <c r="G22658" s="281"/>
      <c r="H22658" s="281"/>
      <c r="I22658" s="223"/>
    </row>
    <row r="22659" spans="5:9" x14ac:dyDescent="0.25">
      <c r="E22659" s="225"/>
      <c r="G22659" s="281"/>
      <c r="H22659" s="281"/>
      <c r="I22659" s="223"/>
    </row>
    <row r="22660" spans="5:9" x14ac:dyDescent="0.25">
      <c r="E22660" s="225"/>
      <c r="G22660" s="281"/>
      <c r="H22660" s="281"/>
      <c r="I22660" s="223"/>
    </row>
    <row r="22661" spans="5:9" x14ac:dyDescent="0.25">
      <c r="E22661" s="225"/>
      <c r="G22661" s="281"/>
      <c r="H22661" s="281"/>
      <c r="I22661" s="223"/>
    </row>
    <row r="22662" spans="5:9" x14ac:dyDescent="0.25">
      <c r="E22662" s="225"/>
      <c r="G22662" s="281"/>
      <c r="H22662" s="281"/>
      <c r="I22662" s="223"/>
    </row>
    <row r="22663" spans="5:9" x14ac:dyDescent="0.25">
      <c r="E22663" s="225"/>
      <c r="G22663" s="281"/>
      <c r="H22663" s="281"/>
      <c r="I22663" s="223"/>
    </row>
    <row r="22664" spans="5:9" x14ac:dyDescent="0.25">
      <c r="E22664" s="225"/>
      <c r="G22664" s="281"/>
      <c r="H22664" s="281"/>
      <c r="I22664" s="223"/>
    </row>
    <row r="22665" spans="5:9" x14ac:dyDescent="0.25">
      <c r="E22665" s="225"/>
      <c r="G22665" s="281"/>
      <c r="H22665" s="281"/>
      <c r="I22665" s="223"/>
    </row>
    <row r="22666" spans="5:9" x14ac:dyDescent="0.25">
      <c r="E22666" s="225"/>
      <c r="G22666" s="281"/>
      <c r="H22666" s="281"/>
      <c r="I22666" s="223"/>
    </row>
    <row r="22667" spans="5:9" x14ac:dyDescent="0.25">
      <c r="E22667" s="225"/>
      <c r="G22667" s="281"/>
      <c r="H22667" s="281"/>
      <c r="I22667" s="223"/>
    </row>
    <row r="22668" spans="5:9" x14ac:dyDescent="0.25">
      <c r="E22668" s="225"/>
      <c r="G22668" s="281"/>
      <c r="H22668" s="281"/>
      <c r="I22668" s="223"/>
    </row>
    <row r="22669" spans="5:9" x14ac:dyDescent="0.25">
      <c r="E22669" s="225"/>
      <c r="G22669" s="281"/>
      <c r="H22669" s="281"/>
      <c r="I22669" s="223"/>
    </row>
    <row r="22670" spans="5:9" x14ac:dyDescent="0.25">
      <c r="E22670" s="225"/>
      <c r="G22670" s="281"/>
      <c r="H22670" s="281"/>
      <c r="I22670" s="223"/>
    </row>
    <row r="22671" spans="5:9" x14ac:dyDescent="0.25">
      <c r="E22671" s="225"/>
      <c r="G22671" s="281"/>
      <c r="H22671" s="281"/>
      <c r="I22671" s="223"/>
    </row>
    <row r="22672" spans="5:9" x14ac:dyDescent="0.25">
      <c r="E22672" s="225"/>
      <c r="G22672" s="281"/>
      <c r="H22672" s="281"/>
      <c r="I22672" s="223"/>
    </row>
    <row r="22673" spans="5:9" x14ac:dyDescent="0.25">
      <c r="E22673" s="225"/>
      <c r="G22673" s="281"/>
      <c r="H22673" s="281"/>
      <c r="I22673" s="223"/>
    </row>
    <row r="22674" spans="5:9" x14ac:dyDescent="0.25">
      <c r="E22674" s="225"/>
      <c r="G22674" s="281"/>
      <c r="H22674" s="281"/>
      <c r="I22674" s="223"/>
    </row>
    <row r="22675" spans="5:9" x14ac:dyDescent="0.25">
      <c r="E22675" s="225"/>
      <c r="G22675" s="281"/>
      <c r="H22675" s="281"/>
      <c r="I22675" s="223"/>
    </row>
    <row r="22676" spans="5:9" x14ac:dyDescent="0.25">
      <c r="E22676" s="225"/>
      <c r="G22676" s="281"/>
      <c r="H22676" s="281"/>
      <c r="I22676" s="223"/>
    </row>
    <row r="22677" spans="5:9" x14ac:dyDescent="0.25">
      <c r="E22677" s="225"/>
      <c r="G22677" s="281"/>
      <c r="H22677" s="281"/>
      <c r="I22677" s="223"/>
    </row>
    <row r="22678" spans="5:9" x14ac:dyDescent="0.25">
      <c r="E22678" s="225"/>
      <c r="G22678" s="281"/>
      <c r="H22678" s="281"/>
      <c r="I22678" s="223"/>
    </row>
    <row r="22679" spans="5:9" x14ac:dyDescent="0.25">
      <c r="E22679" s="225"/>
      <c r="G22679" s="281"/>
      <c r="H22679" s="281"/>
      <c r="I22679" s="223"/>
    </row>
    <row r="22680" spans="5:9" x14ac:dyDescent="0.25">
      <c r="E22680" s="225"/>
      <c r="G22680" s="281"/>
      <c r="H22680" s="281"/>
      <c r="I22680" s="223"/>
    </row>
    <row r="22681" spans="5:9" x14ac:dyDescent="0.25">
      <c r="E22681" s="225"/>
      <c r="G22681" s="281"/>
      <c r="H22681" s="281"/>
      <c r="I22681" s="223"/>
    </row>
    <row r="22682" spans="5:9" x14ac:dyDescent="0.25">
      <c r="E22682" s="225"/>
      <c r="G22682" s="281"/>
      <c r="H22682" s="281"/>
      <c r="I22682" s="223"/>
    </row>
    <row r="22683" spans="5:9" x14ac:dyDescent="0.25">
      <c r="E22683" s="225"/>
      <c r="G22683" s="281"/>
      <c r="H22683" s="281"/>
      <c r="I22683" s="223"/>
    </row>
    <row r="22684" spans="5:9" x14ac:dyDescent="0.25">
      <c r="E22684" s="225"/>
      <c r="G22684" s="281"/>
      <c r="H22684" s="281"/>
      <c r="I22684" s="223"/>
    </row>
    <row r="22685" spans="5:9" x14ac:dyDescent="0.25">
      <c r="E22685" s="225"/>
      <c r="G22685" s="281"/>
      <c r="H22685" s="281"/>
      <c r="I22685" s="223"/>
    </row>
    <row r="22686" spans="5:9" x14ac:dyDescent="0.25">
      <c r="E22686" s="225"/>
      <c r="G22686" s="281"/>
      <c r="H22686" s="281"/>
      <c r="I22686" s="223"/>
    </row>
    <row r="22687" spans="5:9" x14ac:dyDescent="0.25">
      <c r="E22687" s="225"/>
      <c r="G22687" s="281"/>
      <c r="H22687" s="281"/>
      <c r="I22687" s="223"/>
    </row>
    <row r="22688" spans="5:9" x14ac:dyDescent="0.25">
      <c r="E22688" s="225"/>
      <c r="G22688" s="281"/>
      <c r="H22688" s="281"/>
      <c r="I22688" s="223"/>
    </row>
    <row r="22689" spans="5:9" x14ac:dyDescent="0.25">
      <c r="E22689" s="225"/>
      <c r="G22689" s="281"/>
      <c r="H22689" s="281"/>
      <c r="I22689" s="223"/>
    </row>
    <row r="22690" spans="5:9" x14ac:dyDescent="0.25">
      <c r="E22690" s="225"/>
      <c r="G22690" s="281"/>
      <c r="H22690" s="281"/>
      <c r="I22690" s="223"/>
    </row>
    <row r="22691" spans="5:9" x14ac:dyDescent="0.25">
      <c r="E22691" s="225"/>
      <c r="G22691" s="281"/>
      <c r="H22691" s="281"/>
      <c r="I22691" s="223"/>
    </row>
    <row r="22692" spans="5:9" x14ac:dyDescent="0.25">
      <c r="E22692" s="225"/>
      <c r="G22692" s="281"/>
      <c r="H22692" s="281"/>
      <c r="I22692" s="223"/>
    </row>
    <row r="22693" spans="5:9" x14ac:dyDescent="0.25">
      <c r="E22693" s="225"/>
      <c r="G22693" s="281"/>
      <c r="H22693" s="281"/>
      <c r="I22693" s="223"/>
    </row>
    <row r="22694" spans="5:9" x14ac:dyDescent="0.25">
      <c r="E22694" s="225"/>
      <c r="G22694" s="281"/>
      <c r="H22694" s="281"/>
      <c r="I22694" s="223"/>
    </row>
    <row r="22695" spans="5:9" x14ac:dyDescent="0.25">
      <c r="E22695" s="225"/>
      <c r="G22695" s="281"/>
      <c r="H22695" s="281"/>
      <c r="I22695" s="223"/>
    </row>
    <row r="22696" spans="5:9" x14ac:dyDescent="0.25">
      <c r="E22696" s="225"/>
      <c r="G22696" s="281"/>
      <c r="H22696" s="281"/>
      <c r="I22696" s="223"/>
    </row>
    <row r="22697" spans="5:9" x14ac:dyDescent="0.25">
      <c r="E22697" s="225"/>
      <c r="G22697" s="281"/>
      <c r="H22697" s="281"/>
      <c r="I22697" s="223"/>
    </row>
    <row r="22698" spans="5:9" x14ac:dyDescent="0.25">
      <c r="E22698" s="225"/>
      <c r="G22698" s="281"/>
      <c r="H22698" s="281"/>
      <c r="I22698" s="223"/>
    </row>
    <row r="22699" spans="5:9" x14ac:dyDescent="0.25">
      <c r="E22699" s="225"/>
      <c r="G22699" s="281"/>
      <c r="H22699" s="281"/>
      <c r="I22699" s="223"/>
    </row>
    <row r="22700" spans="5:9" x14ac:dyDescent="0.25">
      <c r="E22700" s="225"/>
      <c r="G22700" s="281"/>
      <c r="H22700" s="281"/>
      <c r="I22700" s="223"/>
    </row>
    <row r="22701" spans="5:9" x14ac:dyDescent="0.25">
      <c r="E22701" s="225"/>
      <c r="G22701" s="281"/>
      <c r="H22701" s="281"/>
      <c r="I22701" s="223"/>
    </row>
    <row r="22702" spans="5:9" x14ac:dyDescent="0.25">
      <c r="E22702" s="225"/>
      <c r="G22702" s="281"/>
      <c r="H22702" s="281"/>
      <c r="I22702" s="223"/>
    </row>
    <row r="22703" spans="5:9" x14ac:dyDescent="0.25">
      <c r="E22703" s="225"/>
      <c r="G22703" s="281"/>
      <c r="H22703" s="281"/>
      <c r="I22703" s="223"/>
    </row>
    <row r="22704" spans="5:9" x14ac:dyDescent="0.25">
      <c r="E22704" s="225"/>
      <c r="G22704" s="281"/>
      <c r="H22704" s="281"/>
      <c r="I22704" s="223"/>
    </row>
    <row r="22705" spans="5:9" x14ac:dyDescent="0.25">
      <c r="E22705" s="225"/>
      <c r="G22705" s="281"/>
      <c r="H22705" s="281"/>
      <c r="I22705" s="223"/>
    </row>
    <row r="22706" spans="5:9" x14ac:dyDescent="0.25">
      <c r="E22706" s="225"/>
      <c r="G22706" s="281"/>
      <c r="H22706" s="281"/>
      <c r="I22706" s="223"/>
    </row>
    <row r="22707" spans="5:9" x14ac:dyDescent="0.25">
      <c r="E22707" s="225"/>
      <c r="G22707" s="281"/>
      <c r="H22707" s="281"/>
      <c r="I22707" s="223"/>
    </row>
    <row r="22708" spans="5:9" x14ac:dyDescent="0.25">
      <c r="E22708" s="225"/>
      <c r="G22708" s="281"/>
      <c r="H22708" s="281"/>
      <c r="I22708" s="223"/>
    </row>
    <row r="22709" spans="5:9" x14ac:dyDescent="0.25">
      <c r="E22709" s="225"/>
      <c r="G22709" s="281"/>
      <c r="H22709" s="281"/>
      <c r="I22709" s="223"/>
    </row>
    <row r="22710" spans="5:9" x14ac:dyDescent="0.25">
      <c r="E22710" s="225"/>
      <c r="G22710" s="281"/>
      <c r="H22710" s="281"/>
      <c r="I22710" s="223"/>
    </row>
    <row r="22711" spans="5:9" x14ac:dyDescent="0.25">
      <c r="E22711" s="225"/>
      <c r="G22711" s="281"/>
      <c r="H22711" s="281"/>
      <c r="I22711" s="223"/>
    </row>
    <row r="22712" spans="5:9" x14ac:dyDescent="0.25">
      <c r="E22712" s="225"/>
      <c r="G22712" s="281"/>
      <c r="H22712" s="281"/>
      <c r="I22712" s="223"/>
    </row>
    <row r="22713" spans="5:9" x14ac:dyDescent="0.25">
      <c r="E22713" s="225"/>
      <c r="G22713" s="281"/>
      <c r="H22713" s="281"/>
      <c r="I22713" s="223"/>
    </row>
    <row r="22714" spans="5:9" x14ac:dyDescent="0.25">
      <c r="E22714" s="225"/>
      <c r="G22714" s="281"/>
      <c r="H22714" s="281"/>
      <c r="I22714" s="223"/>
    </row>
    <row r="22715" spans="5:9" x14ac:dyDescent="0.25">
      <c r="E22715" s="225"/>
      <c r="G22715" s="281"/>
      <c r="H22715" s="281"/>
      <c r="I22715" s="223"/>
    </row>
    <row r="22716" spans="5:9" x14ac:dyDescent="0.25">
      <c r="E22716" s="225"/>
      <c r="G22716" s="281"/>
      <c r="H22716" s="281"/>
      <c r="I22716" s="223"/>
    </row>
    <row r="22717" spans="5:9" x14ac:dyDescent="0.25">
      <c r="E22717" s="225"/>
      <c r="G22717" s="281"/>
      <c r="H22717" s="281"/>
      <c r="I22717" s="223"/>
    </row>
    <row r="22718" spans="5:9" x14ac:dyDescent="0.25">
      <c r="E22718" s="225"/>
      <c r="G22718" s="281"/>
      <c r="H22718" s="281"/>
      <c r="I22718" s="223"/>
    </row>
    <row r="22719" spans="5:9" x14ac:dyDescent="0.25">
      <c r="E22719" s="225"/>
      <c r="G22719" s="281"/>
      <c r="H22719" s="281"/>
      <c r="I22719" s="223"/>
    </row>
    <row r="22720" spans="5:9" x14ac:dyDescent="0.25">
      <c r="E22720" s="225"/>
      <c r="G22720" s="281"/>
      <c r="H22720" s="281"/>
      <c r="I22720" s="223"/>
    </row>
    <row r="22721" spans="5:9" x14ac:dyDescent="0.25">
      <c r="E22721" s="225"/>
      <c r="G22721" s="281"/>
      <c r="H22721" s="281"/>
      <c r="I22721" s="223"/>
    </row>
    <row r="22722" spans="5:9" x14ac:dyDescent="0.25">
      <c r="E22722" s="225"/>
      <c r="G22722" s="281"/>
      <c r="H22722" s="281"/>
      <c r="I22722" s="223"/>
    </row>
    <row r="22723" spans="5:9" x14ac:dyDescent="0.25">
      <c r="E22723" s="225"/>
      <c r="G22723" s="281"/>
      <c r="H22723" s="281"/>
      <c r="I22723" s="223"/>
    </row>
    <row r="22724" spans="5:9" x14ac:dyDescent="0.25">
      <c r="E22724" s="225"/>
      <c r="G22724" s="281"/>
      <c r="H22724" s="281"/>
      <c r="I22724" s="223"/>
    </row>
    <row r="22725" spans="5:9" x14ac:dyDescent="0.25">
      <c r="E22725" s="225"/>
      <c r="G22725" s="281"/>
      <c r="H22725" s="281"/>
      <c r="I22725" s="223"/>
    </row>
    <row r="22726" spans="5:9" x14ac:dyDescent="0.25">
      <c r="E22726" s="225"/>
      <c r="G22726" s="281"/>
      <c r="H22726" s="281"/>
      <c r="I22726" s="223"/>
    </row>
    <row r="22727" spans="5:9" x14ac:dyDescent="0.25">
      <c r="E22727" s="225"/>
      <c r="G22727" s="281"/>
      <c r="H22727" s="281"/>
      <c r="I22727" s="223"/>
    </row>
    <row r="22728" spans="5:9" x14ac:dyDescent="0.25">
      <c r="E22728" s="225"/>
      <c r="G22728" s="281"/>
      <c r="H22728" s="281"/>
      <c r="I22728" s="223"/>
    </row>
    <row r="22729" spans="5:9" x14ac:dyDescent="0.25">
      <c r="E22729" s="225"/>
      <c r="G22729" s="281"/>
      <c r="H22729" s="281"/>
      <c r="I22729" s="223"/>
    </row>
    <row r="22730" spans="5:9" x14ac:dyDescent="0.25">
      <c r="E22730" s="225"/>
      <c r="G22730" s="281"/>
      <c r="H22730" s="281"/>
      <c r="I22730" s="223"/>
    </row>
    <row r="22731" spans="5:9" x14ac:dyDescent="0.25">
      <c r="E22731" s="225"/>
      <c r="G22731" s="281"/>
      <c r="H22731" s="281"/>
      <c r="I22731" s="223"/>
    </row>
    <row r="22732" spans="5:9" x14ac:dyDescent="0.25">
      <c r="E22732" s="225"/>
      <c r="G22732" s="281"/>
      <c r="H22732" s="281"/>
      <c r="I22732" s="223"/>
    </row>
    <row r="22733" spans="5:9" x14ac:dyDescent="0.25">
      <c r="E22733" s="225"/>
      <c r="G22733" s="281"/>
      <c r="H22733" s="281"/>
      <c r="I22733" s="223"/>
    </row>
    <row r="22734" spans="5:9" x14ac:dyDescent="0.25">
      <c r="E22734" s="225"/>
      <c r="G22734" s="281"/>
      <c r="H22734" s="281"/>
      <c r="I22734" s="223"/>
    </row>
    <row r="22735" spans="5:9" x14ac:dyDescent="0.25">
      <c r="E22735" s="225"/>
      <c r="G22735" s="281"/>
      <c r="H22735" s="281"/>
      <c r="I22735" s="223"/>
    </row>
    <row r="22736" spans="5:9" x14ac:dyDescent="0.25">
      <c r="E22736" s="225"/>
      <c r="G22736" s="281"/>
      <c r="H22736" s="281"/>
      <c r="I22736" s="223"/>
    </row>
    <row r="22737" spans="5:9" x14ac:dyDescent="0.25">
      <c r="E22737" s="225"/>
      <c r="G22737" s="281"/>
      <c r="H22737" s="281"/>
      <c r="I22737" s="223"/>
    </row>
    <row r="22738" spans="5:9" x14ac:dyDescent="0.25">
      <c r="E22738" s="225"/>
      <c r="G22738" s="281"/>
      <c r="H22738" s="281"/>
      <c r="I22738" s="223"/>
    </row>
    <row r="22739" spans="5:9" x14ac:dyDescent="0.25">
      <c r="E22739" s="225"/>
      <c r="G22739" s="281"/>
      <c r="H22739" s="281"/>
      <c r="I22739" s="223"/>
    </row>
    <row r="22740" spans="5:9" x14ac:dyDescent="0.25">
      <c r="E22740" s="225"/>
      <c r="G22740" s="281"/>
      <c r="H22740" s="281"/>
      <c r="I22740" s="223"/>
    </row>
    <row r="22741" spans="5:9" x14ac:dyDescent="0.25">
      <c r="E22741" s="225"/>
      <c r="G22741" s="281"/>
      <c r="H22741" s="281"/>
      <c r="I22741" s="223"/>
    </row>
    <row r="22742" spans="5:9" x14ac:dyDescent="0.25">
      <c r="E22742" s="225"/>
      <c r="G22742" s="281"/>
      <c r="H22742" s="281"/>
      <c r="I22742" s="223"/>
    </row>
    <row r="22743" spans="5:9" x14ac:dyDescent="0.25">
      <c r="E22743" s="225"/>
      <c r="G22743" s="281"/>
      <c r="H22743" s="281"/>
      <c r="I22743" s="223"/>
    </row>
    <row r="22744" spans="5:9" x14ac:dyDescent="0.25">
      <c r="E22744" s="225"/>
      <c r="G22744" s="281"/>
      <c r="H22744" s="281"/>
      <c r="I22744" s="223"/>
    </row>
    <row r="22745" spans="5:9" x14ac:dyDescent="0.25">
      <c r="E22745" s="225"/>
      <c r="G22745" s="281"/>
      <c r="H22745" s="281"/>
      <c r="I22745" s="223"/>
    </row>
    <row r="22746" spans="5:9" x14ac:dyDescent="0.25">
      <c r="E22746" s="225"/>
      <c r="G22746" s="281"/>
      <c r="H22746" s="281"/>
      <c r="I22746" s="223"/>
    </row>
    <row r="22747" spans="5:9" x14ac:dyDescent="0.25">
      <c r="E22747" s="225"/>
      <c r="G22747" s="281"/>
      <c r="H22747" s="281"/>
      <c r="I22747" s="223"/>
    </row>
    <row r="22748" spans="5:9" x14ac:dyDescent="0.25">
      <c r="E22748" s="225"/>
      <c r="G22748" s="281"/>
      <c r="H22748" s="281"/>
      <c r="I22748" s="223"/>
    </row>
    <row r="22749" spans="5:9" x14ac:dyDescent="0.25">
      <c r="E22749" s="225"/>
      <c r="G22749" s="281"/>
      <c r="H22749" s="281"/>
      <c r="I22749" s="223"/>
    </row>
    <row r="22750" spans="5:9" x14ac:dyDescent="0.25">
      <c r="E22750" s="225"/>
      <c r="G22750" s="281"/>
      <c r="H22750" s="281"/>
      <c r="I22750" s="223"/>
    </row>
    <row r="22751" spans="5:9" x14ac:dyDescent="0.25">
      <c r="E22751" s="225"/>
      <c r="G22751" s="281"/>
      <c r="H22751" s="281"/>
      <c r="I22751" s="223"/>
    </row>
    <row r="22752" spans="5:9" x14ac:dyDescent="0.25">
      <c r="E22752" s="225"/>
      <c r="G22752" s="281"/>
      <c r="H22752" s="281"/>
      <c r="I22752" s="223"/>
    </row>
    <row r="22753" spans="5:9" x14ac:dyDescent="0.25">
      <c r="E22753" s="225"/>
      <c r="G22753" s="281"/>
      <c r="H22753" s="281"/>
      <c r="I22753" s="223"/>
    </row>
    <row r="22754" spans="5:9" x14ac:dyDescent="0.25">
      <c r="E22754" s="225"/>
      <c r="G22754" s="281"/>
      <c r="H22754" s="281"/>
      <c r="I22754" s="223"/>
    </row>
    <row r="22755" spans="5:9" x14ac:dyDescent="0.25">
      <c r="E22755" s="225"/>
      <c r="G22755" s="281"/>
      <c r="H22755" s="281"/>
      <c r="I22755" s="223"/>
    </row>
    <row r="22756" spans="5:9" x14ac:dyDescent="0.25">
      <c r="E22756" s="225"/>
      <c r="G22756" s="281"/>
      <c r="H22756" s="281"/>
      <c r="I22756" s="223"/>
    </row>
    <row r="22757" spans="5:9" x14ac:dyDescent="0.25">
      <c r="E22757" s="225"/>
      <c r="G22757" s="281"/>
      <c r="H22757" s="281"/>
      <c r="I22757" s="223"/>
    </row>
    <row r="22758" spans="5:9" x14ac:dyDescent="0.25">
      <c r="E22758" s="225"/>
      <c r="G22758" s="281"/>
      <c r="H22758" s="281"/>
      <c r="I22758" s="223"/>
    </row>
    <row r="22759" spans="5:9" x14ac:dyDescent="0.25">
      <c r="E22759" s="225"/>
      <c r="G22759" s="281"/>
      <c r="H22759" s="281"/>
      <c r="I22759" s="223"/>
    </row>
    <row r="22760" spans="5:9" x14ac:dyDescent="0.25">
      <c r="E22760" s="225"/>
      <c r="G22760" s="281"/>
      <c r="H22760" s="281"/>
      <c r="I22760" s="223"/>
    </row>
    <row r="22761" spans="5:9" x14ac:dyDescent="0.25">
      <c r="E22761" s="225"/>
      <c r="G22761" s="281"/>
      <c r="H22761" s="281"/>
      <c r="I22761" s="223"/>
    </row>
    <row r="22762" spans="5:9" x14ac:dyDescent="0.25">
      <c r="E22762" s="225"/>
      <c r="G22762" s="281"/>
      <c r="H22762" s="281"/>
      <c r="I22762" s="223"/>
    </row>
    <row r="22763" spans="5:9" x14ac:dyDescent="0.25">
      <c r="E22763" s="225"/>
      <c r="G22763" s="281"/>
      <c r="H22763" s="281"/>
      <c r="I22763" s="223"/>
    </row>
    <row r="22764" spans="5:9" x14ac:dyDescent="0.25">
      <c r="E22764" s="225"/>
      <c r="G22764" s="281"/>
      <c r="H22764" s="281"/>
      <c r="I22764" s="223"/>
    </row>
    <row r="22765" spans="5:9" x14ac:dyDescent="0.25">
      <c r="E22765" s="225"/>
      <c r="G22765" s="281"/>
      <c r="H22765" s="281"/>
      <c r="I22765" s="223"/>
    </row>
    <row r="22766" spans="5:9" x14ac:dyDescent="0.25">
      <c r="E22766" s="225"/>
      <c r="G22766" s="281"/>
      <c r="H22766" s="281"/>
      <c r="I22766" s="223"/>
    </row>
    <row r="22767" spans="5:9" x14ac:dyDescent="0.25">
      <c r="E22767" s="225"/>
      <c r="G22767" s="281"/>
      <c r="H22767" s="281"/>
      <c r="I22767" s="223"/>
    </row>
    <row r="22768" spans="5:9" x14ac:dyDescent="0.25">
      <c r="E22768" s="225"/>
      <c r="G22768" s="281"/>
      <c r="H22768" s="281"/>
      <c r="I22768" s="223"/>
    </row>
    <row r="22769" spans="5:9" x14ac:dyDescent="0.25">
      <c r="E22769" s="225"/>
      <c r="G22769" s="281"/>
      <c r="H22769" s="281"/>
      <c r="I22769" s="223"/>
    </row>
    <row r="22770" spans="5:9" x14ac:dyDescent="0.25">
      <c r="E22770" s="225"/>
      <c r="G22770" s="281"/>
      <c r="H22770" s="281"/>
      <c r="I22770" s="223"/>
    </row>
    <row r="22771" spans="5:9" x14ac:dyDescent="0.25">
      <c r="E22771" s="225"/>
      <c r="G22771" s="281"/>
      <c r="H22771" s="281"/>
      <c r="I22771" s="223"/>
    </row>
    <row r="22772" spans="5:9" x14ac:dyDescent="0.25">
      <c r="E22772" s="225"/>
      <c r="G22772" s="281"/>
      <c r="H22772" s="281"/>
      <c r="I22772" s="223"/>
    </row>
    <row r="22773" spans="5:9" x14ac:dyDescent="0.25">
      <c r="E22773" s="225"/>
      <c r="G22773" s="281"/>
      <c r="H22773" s="281"/>
      <c r="I22773" s="223"/>
    </row>
    <row r="22774" spans="5:9" x14ac:dyDescent="0.25">
      <c r="E22774" s="225"/>
      <c r="G22774" s="281"/>
      <c r="H22774" s="281"/>
      <c r="I22774" s="223"/>
    </row>
    <row r="22775" spans="5:9" x14ac:dyDescent="0.25">
      <c r="E22775" s="225"/>
      <c r="G22775" s="281"/>
      <c r="H22775" s="281"/>
      <c r="I22775" s="223"/>
    </row>
    <row r="22776" spans="5:9" x14ac:dyDescent="0.25">
      <c r="E22776" s="225"/>
      <c r="G22776" s="281"/>
      <c r="H22776" s="281"/>
      <c r="I22776" s="223"/>
    </row>
    <row r="22777" spans="5:9" x14ac:dyDescent="0.25">
      <c r="E22777" s="225"/>
      <c r="G22777" s="281"/>
      <c r="H22777" s="281"/>
      <c r="I22777" s="223"/>
    </row>
    <row r="22778" spans="5:9" x14ac:dyDescent="0.25">
      <c r="E22778" s="225"/>
      <c r="G22778" s="281"/>
      <c r="H22778" s="281"/>
      <c r="I22778" s="223"/>
    </row>
    <row r="22779" spans="5:9" x14ac:dyDescent="0.25">
      <c r="E22779" s="225"/>
      <c r="G22779" s="281"/>
      <c r="H22779" s="281"/>
      <c r="I22779" s="223"/>
    </row>
    <row r="22780" spans="5:9" x14ac:dyDescent="0.25">
      <c r="E22780" s="225"/>
      <c r="G22780" s="281"/>
      <c r="H22780" s="281"/>
      <c r="I22780" s="223"/>
    </row>
    <row r="22781" spans="5:9" x14ac:dyDescent="0.25">
      <c r="E22781" s="225"/>
      <c r="G22781" s="281"/>
      <c r="H22781" s="281"/>
      <c r="I22781" s="223"/>
    </row>
    <row r="22782" spans="5:9" x14ac:dyDescent="0.25">
      <c r="E22782" s="225"/>
      <c r="G22782" s="281"/>
      <c r="H22782" s="281"/>
      <c r="I22782" s="223"/>
    </row>
    <row r="22783" spans="5:9" x14ac:dyDescent="0.25">
      <c r="E22783" s="225"/>
      <c r="G22783" s="281"/>
      <c r="H22783" s="281"/>
      <c r="I22783" s="223"/>
    </row>
    <row r="22784" spans="5:9" x14ac:dyDescent="0.25">
      <c r="E22784" s="225"/>
      <c r="G22784" s="281"/>
      <c r="H22784" s="281"/>
      <c r="I22784" s="223"/>
    </row>
    <row r="22785" spans="5:9" x14ac:dyDescent="0.25">
      <c r="E22785" s="225"/>
      <c r="G22785" s="281"/>
      <c r="H22785" s="281"/>
      <c r="I22785" s="223"/>
    </row>
    <row r="22786" spans="5:9" x14ac:dyDescent="0.25">
      <c r="E22786" s="225"/>
      <c r="G22786" s="281"/>
      <c r="H22786" s="281"/>
      <c r="I22786" s="223"/>
    </row>
    <row r="22787" spans="5:9" x14ac:dyDescent="0.25">
      <c r="E22787" s="225"/>
      <c r="G22787" s="281"/>
      <c r="H22787" s="281"/>
      <c r="I22787" s="223"/>
    </row>
    <row r="22788" spans="5:9" x14ac:dyDescent="0.25">
      <c r="E22788" s="225"/>
      <c r="G22788" s="281"/>
      <c r="H22788" s="281"/>
      <c r="I22788" s="223"/>
    </row>
    <row r="22789" spans="5:9" x14ac:dyDescent="0.25">
      <c r="E22789" s="225"/>
      <c r="G22789" s="281"/>
      <c r="H22789" s="281"/>
      <c r="I22789" s="223"/>
    </row>
    <row r="22790" spans="5:9" x14ac:dyDescent="0.25">
      <c r="E22790" s="225"/>
      <c r="G22790" s="281"/>
      <c r="H22790" s="281"/>
      <c r="I22790" s="223"/>
    </row>
    <row r="22791" spans="5:9" x14ac:dyDescent="0.25">
      <c r="E22791" s="225"/>
      <c r="G22791" s="281"/>
      <c r="H22791" s="281"/>
      <c r="I22791" s="223"/>
    </row>
    <row r="22792" spans="5:9" x14ac:dyDescent="0.25">
      <c r="E22792" s="225"/>
      <c r="G22792" s="281"/>
      <c r="H22792" s="281"/>
      <c r="I22792" s="223"/>
    </row>
    <row r="22793" spans="5:9" x14ac:dyDescent="0.25">
      <c r="E22793" s="225"/>
      <c r="G22793" s="281"/>
      <c r="H22793" s="281"/>
      <c r="I22793" s="223"/>
    </row>
    <row r="22794" spans="5:9" x14ac:dyDescent="0.25">
      <c r="E22794" s="225"/>
      <c r="G22794" s="281"/>
      <c r="H22794" s="281"/>
      <c r="I22794" s="223"/>
    </row>
    <row r="22795" spans="5:9" x14ac:dyDescent="0.25">
      <c r="E22795" s="225"/>
      <c r="G22795" s="281"/>
      <c r="H22795" s="281"/>
      <c r="I22795" s="223"/>
    </row>
    <row r="22796" spans="5:9" x14ac:dyDescent="0.25">
      <c r="E22796" s="225"/>
      <c r="G22796" s="281"/>
      <c r="H22796" s="281"/>
      <c r="I22796" s="223"/>
    </row>
    <row r="22797" spans="5:9" x14ac:dyDescent="0.25">
      <c r="E22797" s="225"/>
      <c r="G22797" s="281"/>
      <c r="H22797" s="281"/>
      <c r="I22797" s="223"/>
    </row>
    <row r="22798" spans="5:9" x14ac:dyDescent="0.25">
      <c r="E22798" s="225"/>
      <c r="G22798" s="281"/>
      <c r="H22798" s="281"/>
      <c r="I22798" s="223"/>
    </row>
    <row r="22799" spans="5:9" x14ac:dyDescent="0.25">
      <c r="E22799" s="225"/>
      <c r="G22799" s="281"/>
      <c r="H22799" s="281"/>
      <c r="I22799" s="223"/>
    </row>
    <row r="22800" spans="5:9" x14ac:dyDescent="0.25">
      <c r="E22800" s="225"/>
      <c r="G22800" s="281"/>
      <c r="H22800" s="281"/>
      <c r="I22800" s="223"/>
    </row>
    <row r="22801" spans="5:9" x14ac:dyDescent="0.25">
      <c r="E22801" s="225"/>
      <c r="G22801" s="281"/>
      <c r="H22801" s="281"/>
      <c r="I22801" s="223"/>
    </row>
    <row r="22802" spans="5:9" x14ac:dyDescent="0.25">
      <c r="E22802" s="225"/>
      <c r="G22802" s="281"/>
      <c r="H22802" s="281"/>
      <c r="I22802" s="223"/>
    </row>
    <row r="22803" spans="5:9" x14ac:dyDescent="0.25">
      <c r="E22803" s="225"/>
      <c r="G22803" s="281"/>
      <c r="H22803" s="281"/>
      <c r="I22803" s="223"/>
    </row>
    <row r="22804" spans="5:9" x14ac:dyDescent="0.25">
      <c r="E22804" s="225"/>
      <c r="G22804" s="281"/>
      <c r="H22804" s="281"/>
      <c r="I22804" s="223"/>
    </row>
    <row r="22805" spans="5:9" x14ac:dyDescent="0.25">
      <c r="E22805" s="225"/>
      <c r="G22805" s="281"/>
      <c r="H22805" s="281"/>
      <c r="I22805" s="223"/>
    </row>
    <row r="22806" spans="5:9" x14ac:dyDescent="0.25">
      <c r="E22806" s="225"/>
      <c r="G22806" s="281"/>
      <c r="H22806" s="281"/>
      <c r="I22806" s="223"/>
    </row>
    <row r="22807" spans="5:9" x14ac:dyDescent="0.25">
      <c r="E22807" s="225"/>
      <c r="G22807" s="281"/>
      <c r="H22807" s="281"/>
      <c r="I22807" s="223"/>
    </row>
    <row r="22808" spans="5:9" x14ac:dyDescent="0.25">
      <c r="E22808" s="225"/>
      <c r="G22808" s="281"/>
      <c r="H22808" s="281"/>
      <c r="I22808" s="223"/>
    </row>
    <row r="22809" spans="5:9" x14ac:dyDescent="0.25">
      <c r="E22809" s="225"/>
      <c r="G22809" s="281"/>
      <c r="H22809" s="281"/>
      <c r="I22809" s="223"/>
    </row>
    <row r="22810" spans="5:9" x14ac:dyDescent="0.25">
      <c r="E22810" s="225"/>
      <c r="G22810" s="281"/>
      <c r="H22810" s="281"/>
      <c r="I22810" s="223"/>
    </row>
    <row r="22811" spans="5:9" x14ac:dyDescent="0.25">
      <c r="E22811" s="225"/>
      <c r="G22811" s="281"/>
      <c r="H22811" s="281"/>
      <c r="I22811" s="223"/>
    </row>
    <row r="22812" spans="5:9" x14ac:dyDescent="0.25">
      <c r="E22812" s="225"/>
      <c r="G22812" s="281"/>
      <c r="H22812" s="281"/>
      <c r="I22812" s="223"/>
    </row>
    <row r="22813" spans="5:9" x14ac:dyDescent="0.25">
      <c r="E22813" s="225"/>
      <c r="G22813" s="281"/>
      <c r="H22813" s="281"/>
      <c r="I22813" s="223"/>
    </row>
    <row r="22814" spans="5:9" x14ac:dyDescent="0.25">
      <c r="E22814" s="225"/>
      <c r="G22814" s="281"/>
      <c r="H22814" s="281"/>
      <c r="I22814" s="223"/>
    </row>
    <row r="22815" spans="5:9" x14ac:dyDescent="0.25">
      <c r="E22815" s="225"/>
      <c r="G22815" s="281"/>
      <c r="H22815" s="281"/>
      <c r="I22815" s="223"/>
    </row>
    <row r="22816" spans="5:9" x14ac:dyDescent="0.25">
      <c r="E22816" s="225"/>
      <c r="G22816" s="281"/>
      <c r="H22816" s="281"/>
      <c r="I22816" s="223"/>
    </row>
    <row r="22817" spans="5:9" x14ac:dyDescent="0.25">
      <c r="E22817" s="225"/>
      <c r="G22817" s="281"/>
      <c r="H22817" s="281"/>
      <c r="I22817" s="223"/>
    </row>
    <row r="22818" spans="5:9" x14ac:dyDescent="0.25">
      <c r="E22818" s="225"/>
      <c r="G22818" s="281"/>
      <c r="H22818" s="281"/>
      <c r="I22818" s="223"/>
    </row>
    <row r="22819" spans="5:9" x14ac:dyDescent="0.25">
      <c r="E22819" s="225"/>
      <c r="G22819" s="281"/>
      <c r="H22819" s="281"/>
      <c r="I22819" s="223"/>
    </row>
    <row r="22820" spans="5:9" x14ac:dyDescent="0.25">
      <c r="E22820" s="225"/>
      <c r="G22820" s="281"/>
      <c r="H22820" s="281"/>
      <c r="I22820" s="223"/>
    </row>
    <row r="22821" spans="5:9" x14ac:dyDescent="0.25">
      <c r="E22821" s="225"/>
      <c r="G22821" s="281"/>
      <c r="H22821" s="281"/>
      <c r="I22821" s="223"/>
    </row>
    <row r="22822" spans="5:9" x14ac:dyDescent="0.25">
      <c r="E22822" s="225"/>
      <c r="G22822" s="281"/>
      <c r="H22822" s="281"/>
      <c r="I22822" s="223"/>
    </row>
    <row r="22823" spans="5:9" x14ac:dyDescent="0.25">
      <c r="E22823" s="225"/>
      <c r="G22823" s="281"/>
      <c r="H22823" s="281"/>
      <c r="I22823" s="223"/>
    </row>
    <row r="22824" spans="5:9" x14ac:dyDescent="0.25">
      <c r="E22824" s="225"/>
      <c r="G22824" s="281"/>
      <c r="H22824" s="281"/>
      <c r="I22824" s="223"/>
    </row>
    <row r="22825" spans="5:9" x14ac:dyDescent="0.25">
      <c r="E22825" s="225"/>
      <c r="G22825" s="281"/>
      <c r="H22825" s="281"/>
      <c r="I22825" s="223"/>
    </row>
    <row r="22826" spans="5:9" x14ac:dyDescent="0.25">
      <c r="E22826" s="225"/>
      <c r="G22826" s="281"/>
      <c r="H22826" s="281"/>
      <c r="I22826" s="223"/>
    </row>
    <row r="22827" spans="5:9" x14ac:dyDescent="0.25">
      <c r="E22827" s="225"/>
      <c r="G22827" s="281"/>
      <c r="H22827" s="281"/>
      <c r="I22827" s="223"/>
    </row>
    <row r="22828" spans="5:9" x14ac:dyDescent="0.25">
      <c r="E22828" s="225"/>
      <c r="G22828" s="281"/>
      <c r="H22828" s="281"/>
      <c r="I22828" s="223"/>
    </row>
    <row r="22829" spans="5:9" x14ac:dyDescent="0.25">
      <c r="E22829" s="225"/>
      <c r="G22829" s="281"/>
      <c r="H22829" s="281"/>
      <c r="I22829" s="223"/>
    </row>
    <row r="22830" spans="5:9" x14ac:dyDescent="0.25">
      <c r="E22830" s="225"/>
      <c r="G22830" s="281"/>
      <c r="H22830" s="281"/>
      <c r="I22830" s="223"/>
    </row>
    <row r="22831" spans="5:9" x14ac:dyDescent="0.25">
      <c r="E22831" s="225"/>
      <c r="G22831" s="281"/>
      <c r="H22831" s="281"/>
      <c r="I22831" s="223"/>
    </row>
    <row r="22832" spans="5:9" x14ac:dyDescent="0.25">
      <c r="E22832" s="225"/>
      <c r="G22832" s="281"/>
      <c r="H22832" s="281"/>
      <c r="I22832" s="223"/>
    </row>
    <row r="22833" spans="5:9" x14ac:dyDescent="0.25">
      <c r="E22833" s="225"/>
      <c r="G22833" s="281"/>
      <c r="H22833" s="281"/>
      <c r="I22833" s="223"/>
    </row>
    <row r="22834" spans="5:9" x14ac:dyDescent="0.25">
      <c r="E22834" s="225"/>
      <c r="G22834" s="281"/>
      <c r="H22834" s="281"/>
      <c r="I22834" s="223"/>
    </row>
    <row r="22835" spans="5:9" x14ac:dyDescent="0.25">
      <c r="E22835" s="225"/>
      <c r="G22835" s="281"/>
      <c r="H22835" s="281"/>
      <c r="I22835" s="223"/>
    </row>
    <row r="22836" spans="5:9" x14ac:dyDescent="0.25">
      <c r="E22836" s="225"/>
      <c r="G22836" s="281"/>
      <c r="H22836" s="281"/>
      <c r="I22836" s="223"/>
    </row>
    <row r="22837" spans="5:9" x14ac:dyDescent="0.25">
      <c r="E22837" s="225"/>
      <c r="G22837" s="281"/>
      <c r="H22837" s="281"/>
      <c r="I22837" s="223"/>
    </row>
    <row r="22838" spans="5:9" x14ac:dyDescent="0.25">
      <c r="E22838" s="225"/>
      <c r="G22838" s="281"/>
      <c r="H22838" s="281"/>
      <c r="I22838" s="223"/>
    </row>
    <row r="22839" spans="5:9" x14ac:dyDescent="0.25">
      <c r="E22839" s="225"/>
      <c r="G22839" s="281"/>
      <c r="H22839" s="281"/>
      <c r="I22839" s="223"/>
    </row>
    <row r="22840" spans="5:9" x14ac:dyDescent="0.25">
      <c r="E22840" s="225"/>
      <c r="G22840" s="281"/>
      <c r="H22840" s="281"/>
      <c r="I22840" s="223"/>
    </row>
    <row r="22841" spans="5:9" x14ac:dyDescent="0.25">
      <c r="E22841" s="225"/>
      <c r="G22841" s="281"/>
      <c r="H22841" s="281"/>
      <c r="I22841" s="223"/>
    </row>
    <row r="22842" spans="5:9" x14ac:dyDescent="0.25">
      <c r="E22842" s="225"/>
      <c r="G22842" s="281"/>
      <c r="H22842" s="281"/>
      <c r="I22842" s="223"/>
    </row>
    <row r="22843" spans="5:9" x14ac:dyDescent="0.25">
      <c r="E22843" s="225"/>
      <c r="G22843" s="281"/>
      <c r="H22843" s="281"/>
      <c r="I22843" s="223"/>
    </row>
    <row r="22844" spans="5:9" x14ac:dyDescent="0.25">
      <c r="E22844" s="225"/>
      <c r="G22844" s="281"/>
      <c r="H22844" s="281"/>
      <c r="I22844" s="223"/>
    </row>
    <row r="22845" spans="5:9" x14ac:dyDescent="0.25">
      <c r="E22845" s="225"/>
      <c r="G22845" s="281"/>
      <c r="H22845" s="281"/>
      <c r="I22845" s="223"/>
    </row>
    <row r="22846" spans="5:9" x14ac:dyDescent="0.25">
      <c r="E22846" s="225"/>
      <c r="G22846" s="281"/>
      <c r="H22846" s="281"/>
      <c r="I22846" s="223"/>
    </row>
    <row r="22847" spans="5:9" x14ac:dyDescent="0.25">
      <c r="E22847" s="225"/>
      <c r="G22847" s="281"/>
      <c r="H22847" s="281"/>
      <c r="I22847" s="223"/>
    </row>
    <row r="22848" spans="5:9" x14ac:dyDescent="0.25">
      <c r="E22848" s="225"/>
      <c r="G22848" s="281"/>
      <c r="H22848" s="281"/>
      <c r="I22848" s="223"/>
    </row>
    <row r="22849" spans="5:9" x14ac:dyDescent="0.25">
      <c r="E22849" s="225"/>
      <c r="G22849" s="281"/>
      <c r="H22849" s="281"/>
      <c r="I22849" s="223"/>
    </row>
    <row r="22850" spans="5:9" x14ac:dyDescent="0.25">
      <c r="E22850" s="225"/>
      <c r="G22850" s="281"/>
      <c r="H22850" s="281"/>
      <c r="I22850" s="223"/>
    </row>
    <row r="22851" spans="5:9" x14ac:dyDescent="0.25">
      <c r="E22851" s="225"/>
      <c r="G22851" s="281"/>
      <c r="H22851" s="281"/>
      <c r="I22851" s="223"/>
    </row>
    <row r="22852" spans="5:9" x14ac:dyDescent="0.25">
      <c r="E22852" s="225"/>
      <c r="G22852" s="281"/>
      <c r="H22852" s="281"/>
      <c r="I22852" s="223"/>
    </row>
    <row r="22853" spans="5:9" x14ac:dyDescent="0.25">
      <c r="E22853" s="225"/>
      <c r="G22853" s="281"/>
      <c r="H22853" s="281"/>
      <c r="I22853" s="223"/>
    </row>
    <row r="22854" spans="5:9" x14ac:dyDescent="0.25">
      <c r="E22854" s="225"/>
      <c r="G22854" s="281"/>
      <c r="H22854" s="281"/>
      <c r="I22854" s="223"/>
    </row>
    <row r="22855" spans="5:9" x14ac:dyDescent="0.25">
      <c r="E22855" s="225"/>
      <c r="G22855" s="281"/>
      <c r="H22855" s="281"/>
      <c r="I22855" s="223"/>
    </row>
    <row r="22856" spans="5:9" x14ac:dyDescent="0.25">
      <c r="E22856" s="225"/>
      <c r="G22856" s="281"/>
      <c r="H22856" s="281"/>
      <c r="I22856" s="223"/>
    </row>
    <row r="22857" spans="5:9" x14ac:dyDescent="0.25">
      <c r="E22857" s="225"/>
      <c r="G22857" s="281"/>
      <c r="H22857" s="281"/>
      <c r="I22857" s="223"/>
    </row>
    <row r="22858" spans="5:9" x14ac:dyDescent="0.25">
      <c r="E22858" s="225"/>
      <c r="G22858" s="281"/>
      <c r="H22858" s="281"/>
      <c r="I22858" s="223"/>
    </row>
    <row r="22859" spans="5:9" x14ac:dyDescent="0.25">
      <c r="E22859" s="225"/>
      <c r="G22859" s="281"/>
      <c r="H22859" s="281"/>
      <c r="I22859" s="223"/>
    </row>
    <row r="22860" spans="5:9" x14ac:dyDescent="0.25">
      <c r="E22860" s="225"/>
      <c r="G22860" s="281"/>
      <c r="H22860" s="281"/>
      <c r="I22860" s="223"/>
    </row>
    <row r="22861" spans="5:9" x14ac:dyDescent="0.25">
      <c r="E22861" s="225"/>
      <c r="G22861" s="281"/>
      <c r="H22861" s="281"/>
      <c r="I22861" s="223"/>
    </row>
    <row r="22862" spans="5:9" x14ac:dyDescent="0.25">
      <c r="E22862" s="225"/>
      <c r="G22862" s="281"/>
      <c r="H22862" s="281"/>
      <c r="I22862" s="223"/>
    </row>
    <row r="22863" spans="5:9" x14ac:dyDescent="0.25">
      <c r="E22863" s="225"/>
      <c r="G22863" s="281"/>
      <c r="H22863" s="281"/>
      <c r="I22863" s="223"/>
    </row>
    <row r="22864" spans="5:9" x14ac:dyDescent="0.25">
      <c r="E22864" s="225"/>
      <c r="G22864" s="281"/>
      <c r="H22864" s="281"/>
      <c r="I22864" s="223"/>
    </row>
    <row r="22865" spans="5:9" x14ac:dyDescent="0.25">
      <c r="E22865" s="225"/>
      <c r="G22865" s="281"/>
      <c r="H22865" s="281"/>
      <c r="I22865" s="223"/>
    </row>
    <row r="22866" spans="5:9" x14ac:dyDescent="0.25">
      <c r="E22866" s="225"/>
      <c r="G22866" s="281"/>
      <c r="H22866" s="281"/>
      <c r="I22866" s="223"/>
    </row>
    <row r="22867" spans="5:9" x14ac:dyDescent="0.25">
      <c r="E22867" s="225"/>
      <c r="G22867" s="281"/>
      <c r="H22867" s="281"/>
      <c r="I22867" s="223"/>
    </row>
    <row r="22868" spans="5:9" x14ac:dyDescent="0.25">
      <c r="E22868" s="225"/>
      <c r="G22868" s="281"/>
      <c r="H22868" s="281"/>
      <c r="I22868" s="223"/>
    </row>
    <row r="22869" spans="5:9" x14ac:dyDescent="0.25">
      <c r="E22869" s="225"/>
      <c r="G22869" s="281"/>
      <c r="H22869" s="281"/>
      <c r="I22869" s="223"/>
    </row>
    <row r="22870" spans="5:9" x14ac:dyDescent="0.25">
      <c r="E22870" s="225"/>
      <c r="G22870" s="281"/>
      <c r="H22870" s="281"/>
      <c r="I22870" s="223"/>
    </row>
    <row r="22871" spans="5:9" x14ac:dyDescent="0.25">
      <c r="E22871" s="225"/>
      <c r="G22871" s="281"/>
      <c r="H22871" s="281"/>
      <c r="I22871" s="223"/>
    </row>
    <row r="22872" spans="5:9" x14ac:dyDescent="0.25">
      <c r="E22872" s="225"/>
      <c r="G22872" s="281"/>
      <c r="H22872" s="281"/>
      <c r="I22872" s="223"/>
    </row>
    <row r="22873" spans="5:9" x14ac:dyDescent="0.25">
      <c r="E22873" s="225"/>
      <c r="G22873" s="281"/>
      <c r="H22873" s="281"/>
      <c r="I22873" s="223"/>
    </row>
    <row r="22874" spans="5:9" x14ac:dyDescent="0.25">
      <c r="E22874" s="225"/>
      <c r="G22874" s="281"/>
      <c r="H22874" s="281"/>
      <c r="I22874" s="223"/>
    </row>
    <row r="22875" spans="5:9" x14ac:dyDescent="0.25">
      <c r="E22875" s="225"/>
      <c r="G22875" s="281"/>
      <c r="H22875" s="281"/>
      <c r="I22875" s="223"/>
    </row>
    <row r="22876" spans="5:9" x14ac:dyDescent="0.25">
      <c r="E22876" s="225"/>
      <c r="G22876" s="281"/>
      <c r="H22876" s="281"/>
      <c r="I22876" s="223"/>
    </row>
    <row r="22877" spans="5:9" x14ac:dyDescent="0.25">
      <c r="E22877" s="225"/>
      <c r="G22877" s="281"/>
      <c r="H22877" s="281"/>
      <c r="I22877" s="223"/>
    </row>
    <row r="22878" spans="5:9" x14ac:dyDescent="0.25">
      <c r="E22878" s="225"/>
      <c r="G22878" s="281"/>
      <c r="H22878" s="281"/>
      <c r="I22878" s="223"/>
    </row>
    <row r="22879" spans="5:9" x14ac:dyDescent="0.25">
      <c r="E22879" s="225"/>
      <c r="G22879" s="281"/>
      <c r="H22879" s="281"/>
      <c r="I22879" s="223"/>
    </row>
    <row r="22880" spans="5:9" x14ac:dyDescent="0.25">
      <c r="E22880" s="225"/>
      <c r="G22880" s="281"/>
      <c r="H22880" s="281"/>
      <c r="I22880" s="223"/>
    </row>
    <row r="22881" spans="5:9" x14ac:dyDescent="0.25">
      <c r="E22881" s="225"/>
      <c r="G22881" s="281"/>
      <c r="H22881" s="281"/>
      <c r="I22881" s="223"/>
    </row>
    <row r="22882" spans="5:9" x14ac:dyDescent="0.25">
      <c r="E22882" s="225"/>
      <c r="G22882" s="281"/>
      <c r="H22882" s="281"/>
      <c r="I22882" s="223"/>
    </row>
    <row r="22883" spans="5:9" x14ac:dyDescent="0.25">
      <c r="E22883" s="225"/>
      <c r="G22883" s="281"/>
      <c r="H22883" s="281"/>
      <c r="I22883" s="223"/>
    </row>
    <row r="22884" spans="5:9" x14ac:dyDescent="0.25">
      <c r="E22884" s="225"/>
      <c r="G22884" s="281"/>
      <c r="H22884" s="281"/>
      <c r="I22884" s="223"/>
    </row>
    <row r="22885" spans="5:9" x14ac:dyDescent="0.25">
      <c r="E22885" s="225"/>
      <c r="G22885" s="281"/>
      <c r="H22885" s="281"/>
      <c r="I22885" s="223"/>
    </row>
    <row r="22886" spans="5:9" x14ac:dyDescent="0.25">
      <c r="E22886" s="225"/>
      <c r="G22886" s="281"/>
      <c r="H22886" s="281"/>
      <c r="I22886" s="223"/>
    </row>
    <row r="22887" spans="5:9" x14ac:dyDescent="0.25">
      <c r="E22887" s="225"/>
      <c r="G22887" s="281"/>
      <c r="H22887" s="281"/>
      <c r="I22887" s="223"/>
    </row>
    <row r="22888" spans="5:9" x14ac:dyDescent="0.25">
      <c r="E22888" s="225"/>
      <c r="G22888" s="281"/>
      <c r="H22888" s="281"/>
      <c r="I22888" s="223"/>
    </row>
    <row r="22889" spans="5:9" x14ac:dyDescent="0.25">
      <c r="E22889" s="225"/>
      <c r="G22889" s="281"/>
      <c r="H22889" s="281"/>
      <c r="I22889" s="223"/>
    </row>
    <row r="22890" spans="5:9" x14ac:dyDescent="0.25">
      <c r="E22890" s="225"/>
      <c r="G22890" s="281"/>
      <c r="H22890" s="281"/>
      <c r="I22890" s="223"/>
    </row>
    <row r="22891" spans="5:9" x14ac:dyDescent="0.25">
      <c r="E22891" s="225"/>
      <c r="G22891" s="281"/>
      <c r="H22891" s="281"/>
      <c r="I22891" s="223"/>
    </row>
    <row r="22892" spans="5:9" x14ac:dyDescent="0.25">
      <c r="E22892" s="225"/>
      <c r="G22892" s="281"/>
      <c r="H22892" s="281"/>
      <c r="I22892" s="223"/>
    </row>
    <row r="22893" spans="5:9" x14ac:dyDescent="0.25">
      <c r="E22893" s="225"/>
      <c r="G22893" s="281"/>
      <c r="H22893" s="281"/>
      <c r="I22893" s="223"/>
    </row>
    <row r="22894" spans="5:9" x14ac:dyDescent="0.25">
      <c r="E22894" s="225"/>
      <c r="G22894" s="281"/>
      <c r="H22894" s="281"/>
      <c r="I22894" s="223"/>
    </row>
    <row r="22895" spans="5:9" x14ac:dyDescent="0.25">
      <c r="E22895" s="225"/>
      <c r="G22895" s="281"/>
      <c r="H22895" s="281"/>
      <c r="I22895" s="223"/>
    </row>
    <row r="22896" spans="5:9" x14ac:dyDescent="0.25">
      <c r="E22896" s="225"/>
      <c r="G22896" s="281"/>
      <c r="H22896" s="281"/>
      <c r="I22896" s="223"/>
    </row>
    <row r="22897" spans="5:9" x14ac:dyDescent="0.25">
      <c r="E22897" s="225"/>
      <c r="G22897" s="281"/>
      <c r="H22897" s="281"/>
      <c r="I22897" s="223"/>
    </row>
    <row r="22898" spans="5:9" x14ac:dyDescent="0.25">
      <c r="E22898" s="225"/>
      <c r="G22898" s="281"/>
      <c r="H22898" s="281"/>
      <c r="I22898" s="223"/>
    </row>
    <row r="22899" spans="5:9" x14ac:dyDescent="0.25">
      <c r="E22899" s="225"/>
      <c r="G22899" s="281"/>
      <c r="H22899" s="281"/>
      <c r="I22899" s="223"/>
    </row>
    <row r="22900" spans="5:9" x14ac:dyDescent="0.25">
      <c r="E22900" s="225"/>
      <c r="G22900" s="281"/>
      <c r="H22900" s="281"/>
      <c r="I22900" s="223"/>
    </row>
    <row r="22901" spans="5:9" x14ac:dyDescent="0.25">
      <c r="E22901" s="225"/>
      <c r="G22901" s="281"/>
      <c r="H22901" s="281"/>
      <c r="I22901" s="223"/>
    </row>
    <row r="22902" spans="5:9" x14ac:dyDescent="0.25">
      <c r="E22902" s="225"/>
      <c r="G22902" s="281"/>
      <c r="H22902" s="281"/>
      <c r="I22902" s="223"/>
    </row>
    <row r="22903" spans="5:9" x14ac:dyDescent="0.25">
      <c r="E22903" s="225"/>
      <c r="G22903" s="281"/>
      <c r="H22903" s="281"/>
      <c r="I22903" s="223"/>
    </row>
    <row r="22904" spans="5:9" x14ac:dyDescent="0.25">
      <c r="E22904" s="225"/>
      <c r="G22904" s="281"/>
      <c r="H22904" s="281"/>
      <c r="I22904" s="223"/>
    </row>
    <row r="22905" spans="5:9" x14ac:dyDescent="0.25">
      <c r="E22905" s="225"/>
      <c r="G22905" s="281"/>
      <c r="H22905" s="281"/>
      <c r="I22905" s="223"/>
    </row>
    <row r="22906" spans="5:9" x14ac:dyDescent="0.25">
      <c r="E22906" s="225"/>
      <c r="G22906" s="281"/>
      <c r="H22906" s="281"/>
      <c r="I22906" s="223"/>
    </row>
    <row r="22907" spans="5:9" x14ac:dyDescent="0.25">
      <c r="E22907" s="225"/>
      <c r="G22907" s="281"/>
      <c r="H22907" s="281"/>
      <c r="I22907" s="223"/>
    </row>
    <row r="22908" spans="5:9" x14ac:dyDescent="0.25">
      <c r="E22908" s="225"/>
      <c r="G22908" s="281"/>
      <c r="H22908" s="281"/>
      <c r="I22908" s="223"/>
    </row>
    <row r="22909" spans="5:9" x14ac:dyDescent="0.25">
      <c r="E22909" s="225"/>
      <c r="G22909" s="281"/>
      <c r="H22909" s="281"/>
      <c r="I22909" s="223"/>
    </row>
    <row r="22910" spans="5:9" x14ac:dyDescent="0.25">
      <c r="E22910" s="225"/>
      <c r="G22910" s="281"/>
      <c r="H22910" s="281"/>
      <c r="I22910" s="223"/>
    </row>
    <row r="22911" spans="5:9" x14ac:dyDescent="0.25">
      <c r="E22911" s="225"/>
      <c r="G22911" s="281"/>
      <c r="H22911" s="281"/>
      <c r="I22911" s="223"/>
    </row>
    <row r="22912" spans="5:9" x14ac:dyDescent="0.25">
      <c r="E22912" s="225"/>
      <c r="G22912" s="281"/>
      <c r="H22912" s="281"/>
      <c r="I22912" s="223"/>
    </row>
    <row r="22913" spans="5:9" x14ac:dyDescent="0.25">
      <c r="E22913" s="225"/>
      <c r="G22913" s="281"/>
      <c r="H22913" s="281"/>
      <c r="I22913" s="223"/>
    </row>
    <row r="22914" spans="5:9" x14ac:dyDescent="0.25">
      <c r="E22914" s="225"/>
      <c r="G22914" s="281"/>
      <c r="H22914" s="281"/>
      <c r="I22914" s="223"/>
    </row>
    <row r="22915" spans="5:9" x14ac:dyDescent="0.25">
      <c r="E22915" s="225"/>
      <c r="G22915" s="281"/>
      <c r="H22915" s="281"/>
      <c r="I22915" s="223"/>
    </row>
    <row r="22916" spans="5:9" x14ac:dyDescent="0.25">
      <c r="E22916" s="225"/>
      <c r="G22916" s="281"/>
      <c r="H22916" s="281"/>
      <c r="I22916" s="223"/>
    </row>
    <row r="22917" spans="5:9" x14ac:dyDescent="0.25">
      <c r="E22917" s="225"/>
      <c r="G22917" s="281"/>
      <c r="H22917" s="281"/>
      <c r="I22917" s="223"/>
    </row>
    <row r="22918" spans="5:9" x14ac:dyDescent="0.25">
      <c r="E22918" s="225"/>
      <c r="G22918" s="281"/>
      <c r="H22918" s="281"/>
      <c r="I22918" s="223"/>
    </row>
    <row r="22919" spans="5:9" x14ac:dyDescent="0.25">
      <c r="E22919" s="225"/>
      <c r="G22919" s="281"/>
      <c r="H22919" s="281"/>
      <c r="I22919" s="223"/>
    </row>
    <row r="22920" spans="5:9" x14ac:dyDescent="0.25">
      <c r="E22920" s="225"/>
      <c r="G22920" s="281"/>
      <c r="H22920" s="281"/>
      <c r="I22920" s="223"/>
    </row>
    <row r="22921" spans="5:9" x14ac:dyDescent="0.25">
      <c r="E22921" s="225"/>
      <c r="G22921" s="281"/>
      <c r="H22921" s="281"/>
      <c r="I22921" s="223"/>
    </row>
    <row r="22922" spans="5:9" x14ac:dyDescent="0.25">
      <c r="E22922" s="225"/>
      <c r="G22922" s="281"/>
      <c r="H22922" s="281"/>
      <c r="I22922" s="223"/>
    </row>
    <row r="22923" spans="5:9" x14ac:dyDescent="0.25">
      <c r="E22923" s="225"/>
      <c r="G22923" s="281"/>
      <c r="H22923" s="281"/>
      <c r="I22923" s="223"/>
    </row>
    <row r="22924" spans="5:9" x14ac:dyDescent="0.25">
      <c r="E22924" s="225"/>
      <c r="G22924" s="281"/>
      <c r="H22924" s="281"/>
      <c r="I22924" s="223"/>
    </row>
    <row r="22925" spans="5:9" x14ac:dyDescent="0.25">
      <c r="E22925" s="225"/>
      <c r="G22925" s="281"/>
      <c r="H22925" s="281"/>
      <c r="I22925" s="223"/>
    </row>
    <row r="22926" spans="5:9" x14ac:dyDescent="0.25">
      <c r="E22926" s="225"/>
      <c r="G22926" s="281"/>
      <c r="H22926" s="281"/>
      <c r="I22926" s="223"/>
    </row>
    <row r="22927" spans="5:9" x14ac:dyDescent="0.25">
      <c r="E22927" s="225"/>
      <c r="G22927" s="281"/>
      <c r="H22927" s="281"/>
      <c r="I22927" s="223"/>
    </row>
    <row r="22928" spans="5:9" x14ac:dyDescent="0.25">
      <c r="E22928" s="225"/>
      <c r="G22928" s="281"/>
      <c r="H22928" s="281"/>
      <c r="I22928" s="223"/>
    </row>
    <row r="22929" spans="5:9" x14ac:dyDescent="0.25">
      <c r="E22929" s="225"/>
      <c r="G22929" s="281"/>
      <c r="H22929" s="281"/>
      <c r="I22929" s="223"/>
    </row>
    <row r="22930" spans="5:9" x14ac:dyDescent="0.25">
      <c r="E22930" s="225"/>
      <c r="G22930" s="281"/>
      <c r="H22930" s="281"/>
      <c r="I22930" s="223"/>
    </row>
    <row r="22931" spans="5:9" x14ac:dyDescent="0.25">
      <c r="E22931" s="225"/>
      <c r="G22931" s="281"/>
      <c r="H22931" s="281"/>
      <c r="I22931" s="223"/>
    </row>
    <row r="22932" spans="5:9" x14ac:dyDescent="0.25">
      <c r="E22932" s="225"/>
      <c r="G22932" s="281"/>
      <c r="H22932" s="281"/>
      <c r="I22932" s="223"/>
    </row>
    <row r="22933" spans="5:9" x14ac:dyDescent="0.25">
      <c r="E22933" s="225"/>
      <c r="G22933" s="281"/>
      <c r="H22933" s="281"/>
      <c r="I22933" s="223"/>
    </row>
    <row r="22934" spans="5:9" x14ac:dyDescent="0.25">
      <c r="E22934" s="225"/>
      <c r="G22934" s="281"/>
      <c r="H22934" s="281"/>
      <c r="I22934" s="223"/>
    </row>
    <row r="22935" spans="5:9" x14ac:dyDescent="0.25">
      <c r="E22935" s="225"/>
      <c r="G22935" s="281"/>
      <c r="H22935" s="281"/>
      <c r="I22935" s="223"/>
    </row>
    <row r="22936" spans="5:9" x14ac:dyDescent="0.25">
      <c r="E22936" s="225"/>
      <c r="G22936" s="281"/>
      <c r="H22936" s="281"/>
      <c r="I22936" s="223"/>
    </row>
    <row r="22937" spans="5:9" x14ac:dyDescent="0.25">
      <c r="E22937" s="225"/>
      <c r="G22937" s="281"/>
      <c r="H22937" s="281"/>
      <c r="I22937" s="223"/>
    </row>
    <row r="22938" spans="5:9" x14ac:dyDescent="0.25">
      <c r="E22938" s="225"/>
      <c r="G22938" s="281"/>
      <c r="H22938" s="281"/>
      <c r="I22938" s="223"/>
    </row>
    <row r="22939" spans="5:9" x14ac:dyDescent="0.25">
      <c r="E22939" s="225"/>
      <c r="G22939" s="281"/>
      <c r="H22939" s="281"/>
      <c r="I22939" s="223"/>
    </row>
    <row r="22940" spans="5:9" x14ac:dyDescent="0.25">
      <c r="E22940" s="225"/>
      <c r="G22940" s="281"/>
      <c r="H22940" s="281"/>
      <c r="I22940" s="223"/>
    </row>
    <row r="22941" spans="5:9" x14ac:dyDescent="0.25">
      <c r="E22941" s="225"/>
      <c r="G22941" s="281"/>
      <c r="H22941" s="281"/>
      <c r="I22941" s="223"/>
    </row>
    <row r="22942" spans="5:9" x14ac:dyDescent="0.25">
      <c r="E22942" s="225"/>
      <c r="G22942" s="281"/>
      <c r="H22942" s="281"/>
      <c r="I22942" s="223"/>
    </row>
    <row r="22943" spans="5:9" x14ac:dyDescent="0.25">
      <c r="E22943" s="225"/>
      <c r="G22943" s="281"/>
      <c r="H22943" s="281"/>
      <c r="I22943" s="223"/>
    </row>
    <row r="22944" spans="5:9" x14ac:dyDescent="0.25">
      <c r="E22944" s="225"/>
      <c r="G22944" s="281"/>
      <c r="H22944" s="281"/>
      <c r="I22944" s="223"/>
    </row>
    <row r="22945" spans="5:9" x14ac:dyDescent="0.25">
      <c r="E22945" s="225"/>
      <c r="G22945" s="281"/>
      <c r="H22945" s="281"/>
      <c r="I22945" s="223"/>
    </row>
    <row r="22946" spans="5:9" x14ac:dyDescent="0.25">
      <c r="E22946" s="225"/>
      <c r="G22946" s="281"/>
      <c r="H22946" s="281"/>
      <c r="I22946" s="223"/>
    </row>
    <row r="22947" spans="5:9" x14ac:dyDescent="0.25">
      <c r="E22947" s="225"/>
      <c r="G22947" s="281"/>
      <c r="H22947" s="281"/>
      <c r="I22947" s="223"/>
    </row>
    <row r="22948" spans="5:9" x14ac:dyDescent="0.25">
      <c r="E22948" s="225"/>
      <c r="G22948" s="281"/>
      <c r="H22948" s="281"/>
      <c r="I22948" s="223"/>
    </row>
    <row r="22949" spans="5:9" x14ac:dyDescent="0.25">
      <c r="E22949" s="225"/>
      <c r="G22949" s="281"/>
      <c r="H22949" s="281"/>
      <c r="I22949" s="223"/>
    </row>
    <row r="22950" spans="5:9" x14ac:dyDescent="0.25">
      <c r="E22950" s="225"/>
      <c r="G22950" s="281"/>
      <c r="H22950" s="281"/>
      <c r="I22950" s="223"/>
    </row>
    <row r="22951" spans="5:9" x14ac:dyDescent="0.25">
      <c r="E22951" s="225"/>
      <c r="G22951" s="281"/>
      <c r="H22951" s="281"/>
      <c r="I22951" s="223"/>
    </row>
    <row r="22952" spans="5:9" x14ac:dyDescent="0.25">
      <c r="E22952" s="225"/>
      <c r="G22952" s="281"/>
      <c r="H22952" s="281"/>
      <c r="I22952" s="223"/>
    </row>
    <row r="22953" spans="5:9" x14ac:dyDescent="0.25">
      <c r="E22953" s="225"/>
      <c r="G22953" s="281"/>
      <c r="H22953" s="281"/>
      <c r="I22953" s="223"/>
    </row>
    <row r="22954" spans="5:9" x14ac:dyDescent="0.25">
      <c r="E22954" s="225"/>
      <c r="G22954" s="281"/>
      <c r="H22954" s="281"/>
      <c r="I22954" s="223"/>
    </row>
    <row r="22955" spans="5:9" x14ac:dyDescent="0.25">
      <c r="E22955" s="225"/>
      <c r="G22955" s="281"/>
      <c r="H22955" s="281"/>
      <c r="I22955" s="223"/>
    </row>
    <row r="22956" spans="5:9" x14ac:dyDescent="0.25">
      <c r="E22956" s="225"/>
      <c r="G22956" s="281"/>
      <c r="H22956" s="281"/>
      <c r="I22956" s="223"/>
    </row>
    <row r="22957" spans="5:9" x14ac:dyDescent="0.25">
      <c r="E22957" s="225"/>
      <c r="G22957" s="281"/>
      <c r="H22957" s="281"/>
      <c r="I22957" s="223"/>
    </row>
    <row r="22958" spans="5:9" x14ac:dyDescent="0.25">
      <c r="E22958" s="225"/>
      <c r="G22958" s="281"/>
      <c r="H22958" s="281"/>
      <c r="I22958" s="223"/>
    </row>
    <row r="22959" spans="5:9" x14ac:dyDescent="0.25">
      <c r="E22959" s="225"/>
      <c r="G22959" s="281"/>
      <c r="H22959" s="281"/>
      <c r="I22959" s="223"/>
    </row>
    <row r="22960" spans="5:9" x14ac:dyDescent="0.25">
      <c r="E22960" s="225"/>
      <c r="G22960" s="281"/>
      <c r="H22960" s="281"/>
      <c r="I22960" s="223"/>
    </row>
    <row r="22961" spans="5:9" x14ac:dyDescent="0.25">
      <c r="E22961" s="225"/>
      <c r="G22961" s="281"/>
      <c r="H22961" s="281"/>
      <c r="I22961" s="223"/>
    </row>
    <row r="22962" spans="5:9" x14ac:dyDescent="0.25">
      <c r="E22962" s="225"/>
      <c r="G22962" s="281"/>
      <c r="H22962" s="281"/>
      <c r="I22962" s="223"/>
    </row>
    <row r="22963" spans="5:9" x14ac:dyDescent="0.25">
      <c r="E22963" s="225"/>
      <c r="G22963" s="281"/>
      <c r="H22963" s="281"/>
      <c r="I22963" s="223"/>
    </row>
    <row r="22964" spans="5:9" x14ac:dyDescent="0.25">
      <c r="E22964" s="225"/>
      <c r="G22964" s="281"/>
      <c r="H22964" s="281"/>
      <c r="I22964" s="223"/>
    </row>
    <row r="22965" spans="5:9" x14ac:dyDescent="0.25">
      <c r="E22965" s="225"/>
      <c r="G22965" s="281"/>
      <c r="H22965" s="281"/>
      <c r="I22965" s="223"/>
    </row>
    <row r="22966" spans="5:9" x14ac:dyDescent="0.25">
      <c r="E22966" s="225"/>
      <c r="G22966" s="281"/>
      <c r="H22966" s="281"/>
      <c r="I22966" s="223"/>
    </row>
    <row r="22967" spans="5:9" x14ac:dyDescent="0.25">
      <c r="E22967" s="225"/>
      <c r="G22967" s="281"/>
      <c r="H22967" s="281"/>
      <c r="I22967" s="223"/>
    </row>
    <row r="22968" spans="5:9" x14ac:dyDescent="0.25">
      <c r="E22968" s="225"/>
      <c r="G22968" s="281"/>
      <c r="H22968" s="281"/>
      <c r="I22968" s="223"/>
    </row>
    <row r="22969" spans="5:9" x14ac:dyDescent="0.25">
      <c r="E22969" s="225"/>
      <c r="G22969" s="281"/>
      <c r="H22969" s="281"/>
      <c r="I22969" s="223"/>
    </row>
    <row r="22970" spans="5:9" x14ac:dyDescent="0.25">
      <c r="E22970" s="225"/>
      <c r="G22970" s="281"/>
      <c r="H22970" s="281"/>
      <c r="I22970" s="223"/>
    </row>
    <row r="22971" spans="5:9" x14ac:dyDescent="0.25">
      <c r="E22971" s="225"/>
      <c r="G22971" s="281"/>
      <c r="H22971" s="281"/>
      <c r="I22971" s="223"/>
    </row>
    <row r="22972" spans="5:9" x14ac:dyDescent="0.25">
      <c r="E22972" s="225"/>
      <c r="G22972" s="281"/>
      <c r="H22972" s="281"/>
      <c r="I22972" s="223"/>
    </row>
    <row r="22973" spans="5:9" x14ac:dyDescent="0.25">
      <c r="E22973" s="225"/>
      <c r="G22973" s="281"/>
      <c r="H22973" s="281"/>
      <c r="I22973" s="223"/>
    </row>
    <row r="22974" spans="5:9" x14ac:dyDescent="0.25">
      <c r="E22974" s="225"/>
      <c r="G22974" s="281"/>
      <c r="H22974" s="281"/>
      <c r="I22974" s="223"/>
    </row>
    <row r="22975" spans="5:9" x14ac:dyDescent="0.25">
      <c r="E22975" s="225"/>
      <c r="G22975" s="281"/>
      <c r="H22975" s="281"/>
      <c r="I22975" s="223"/>
    </row>
    <row r="22976" spans="5:9" x14ac:dyDescent="0.25">
      <c r="E22976" s="225"/>
      <c r="G22976" s="281"/>
      <c r="H22976" s="281"/>
      <c r="I22976" s="223"/>
    </row>
    <row r="22977" spans="5:9" x14ac:dyDescent="0.25">
      <c r="E22977" s="225"/>
      <c r="G22977" s="281"/>
      <c r="H22977" s="281"/>
      <c r="I22977" s="223"/>
    </row>
    <row r="22978" spans="5:9" x14ac:dyDescent="0.25">
      <c r="E22978" s="225"/>
      <c r="G22978" s="281"/>
      <c r="H22978" s="281"/>
      <c r="I22978" s="223"/>
    </row>
    <row r="22979" spans="5:9" x14ac:dyDescent="0.25">
      <c r="E22979" s="225"/>
      <c r="G22979" s="281"/>
      <c r="H22979" s="281"/>
      <c r="I22979" s="223"/>
    </row>
    <row r="22980" spans="5:9" x14ac:dyDescent="0.25">
      <c r="E22980" s="225"/>
      <c r="G22980" s="281"/>
      <c r="H22980" s="281"/>
      <c r="I22980" s="223"/>
    </row>
    <row r="22981" spans="5:9" x14ac:dyDescent="0.25">
      <c r="E22981" s="225"/>
      <c r="G22981" s="281"/>
      <c r="H22981" s="281"/>
      <c r="I22981" s="223"/>
    </row>
    <row r="22982" spans="5:9" x14ac:dyDescent="0.25">
      <c r="E22982" s="225"/>
      <c r="G22982" s="281"/>
      <c r="H22982" s="281"/>
      <c r="I22982" s="223"/>
    </row>
    <row r="22983" spans="5:9" x14ac:dyDescent="0.25">
      <c r="E22983" s="225"/>
      <c r="G22983" s="281"/>
      <c r="H22983" s="281"/>
      <c r="I22983" s="223"/>
    </row>
    <row r="22984" spans="5:9" x14ac:dyDescent="0.25">
      <c r="E22984" s="225"/>
      <c r="G22984" s="281"/>
      <c r="H22984" s="281"/>
      <c r="I22984" s="223"/>
    </row>
    <row r="22985" spans="5:9" x14ac:dyDescent="0.25">
      <c r="E22985" s="225"/>
      <c r="G22985" s="281"/>
      <c r="H22985" s="281"/>
      <c r="I22985" s="223"/>
    </row>
    <row r="22986" spans="5:9" x14ac:dyDescent="0.25">
      <c r="E22986" s="225"/>
      <c r="G22986" s="281"/>
      <c r="H22986" s="281"/>
      <c r="I22986" s="223"/>
    </row>
    <row r="22987" spans="5:9" x14ac:dyDescent="0.25">
      <c r="E22987" s="225"/>
      <c r="G22987" s="281"/>
      <c r="H22987" s="281"/>
      <c r="I22987" s="223"/>
    </row>
    <row r="22988" spans="5:9" x14ac:dyDescent="0.25">
      <c r="E22988" s="225"/>
      <c r="G22988" s="281"/>
      <c r="H22988" s="281"/>
      <c r="I22988" s="223"/>
    </row>
    <row r="22989" spans="5:9" x14ac:dyDescent="0.25">
      <c r="E22989" s="225"/>
      <c r="G22989" s="281"/>
      <c r="H22989" s="281"/>
      <c r="I22989" s="223"/>
    </row>
    <row r="22990" spans="5:9" x14ac:dyDescent="0.25">
      <c r="E22990" s="225"/>
      <c r="G22990" s="281"/>
      <c r="H22990" s="281"/>
      <c r="I22990" s="223"/>
    </row>
    <row r="22991" spans="5:9" x14ac:dyDescent="0.25">
      <c r="E22991" s="225"/>
      <c r="G22991" s="281"/>
      <c r="H22991" s="281"/>
      <c r="I22991" s="223"/>
    </row>
    <row r="22992" spans="5:9" x14ac:dyDescent="0.25">
      <c r="E22992" s="225"/>
      <c r="G22992" s="281"/>
      <c r="H22992" s="281"/>
      <c r="I22992" s="223"/>
    </row>
    <row r="22993" spans="5:9" x14ac:dyDescent="0.25">
      <c r="E22993" s="225"/>
      <c r="G22993" s="281"/>
      <c r="H22993" s="281"/>
      <c r="I22993" s="223"/>
    </row>
    <row r="22994" spans="5:9" x14ac:dyDescent="0.25">
      <c r="E22994" s="225"/>
      <c r="G22994" s="281"/>
      <c r="H22994" s="281"/>
      <c r="I22994" s="223"/>
    </row>
    <row r="22995" spans="5:9" x14ac:dyDescent="0.25">
      <c r="E22995" s="225"/>
      <c r="G22995" s="281"/>
      <c r="H22995" s="281"/>
      <c r="I22995" s="223"/>
    </row>
    <row r="22996" spans="5:9" x14ac:dyDescent="0.25">
      <c r="E22996" s="225"/>
      <c r="G22996" s="281"/>
      <c r="H22996" s="281"/>
      <c r="I22996" s="223"/>
    </row>
    <row r="22997" spans="5:9" x14ac:dyDescent="0.25">
      <c r="E22997" s="225"/>
      <c r="G22997" s="281"/>
      <c r="H22997" s="281"/>
      <c r="I22997" s="223"/>
    </row>
    <row r="22998" spans="5:9" x14ac:dyDescent="0.25">
      <c r="E22998" s="225"/>
      <c r="G22998" s="281"/>
      <c r="H22998" s="281"/>
      <c r="I22998" s="223"/>
    </row>
    <row r="22999" spans="5:9" x14ac:dyDescent="0.25">
      <c r="E22999" s="225"/>
      <c r="G22999" s="281"/>
      <c r="H22999" s="281"/>
      <c r="I22999" s="223"/>
    </row>
    <row r="23000" spans="5:9" x14ac:dyDescent="0.25">
      <c r="E23000" s="225"/>
      <c r="G23000" s="281"/>
      <c r="H23000" s="281"/>
      <c r="I23000" s="223"/>
    </row>
    <row r="23001" spans="5:9" x14ac:dyDescent="0.25">
      <c r="E23001" s="225"/>
      <c r="G23001" s="281"/>
      <c r="H23001" s="281"/>
      <c r="I23001" s="223"/>
    </row>
    <row r="23002" spans="5:9" x14ac:dyDescent="0.25">
      <c r="E23002" s="225"/>
      <c r="G23002" s="281"/>
      <c r="H23002" s="281"/>
      <c r="I23002" s="223"/>
    </row>
    <row r="23003" spans="5:9" x14ac:dyDescent="0.25">
      <c r="E23003" s="225"/>
      <c r="G23003" s="281"/>
      <c r="H23003" s="281"/>
      <c r="I23003" s="223"/>
    </row>
    <row r="23004" spans="5:9" x14ac:dyDescent="0.25">
      <c r="E23004" s="225"/>
      <c r="G23004" s="281"/>
      <c r="H23004" s="281"/>
      <c r="I23004" s="223"/>
    </row>
    <row r="23005" spans="5:9" x14ac:dyDescent="0.25">
      <c r="E23005" s="225"/>
      <c r="G23005" s="281"/>
      <c r="H23005" s="281"/>
      <c r="I23005" s="223"/>
    </row>
    <row r="23006" spans="5:9" x14ac:dyDescent="0.25">
      <c r="E23006" s="225"/>
      <c r="G23006" s="281"/>
      <c r="H23006" s="281"/>
      <c r="I23006" s="223"/>
    </row>
    <row r="23007" spans="5:9" x14ac:dyDescent="0.25">
      <c r="E23007" s="225"/>
      <c r="G23007" s="281"/>
      <c r="H23007" s="281"/>
      <c r="I23007" s="223"/>
    </row>
    <row r="23008" spans="5:9" x14ac:dyDescent="0.25">
      <c r="E23008" s="225"/>
      <c r="G23008" s="281"/>
      <c r="H23008" s="281"/>
      <c r="I23008" s="223"/>
    </row>
    <row r="23009" spans="5:9" x14ac:dyDescent="0.25">
      <c r="E23009" s="225"/>
      <c r="G23009" s="281"/>
      <c r="H23009" s="281"/>
      <c r="I23009" s="223"/>
    </row>
    <row r="23010" spans="5:9" x14ac:dyDescent="0.25">
      <c r="E23010" s="225"/>
      <c r="G23010" s="281"/>
      <c r="H23010" s="281"/>
      <c r="I23010" s="223"/>
    </row>
    <row r="23011" spans="5:9" x14ac:dyDescent="0.25">
      <c r="E23011" s="225"/>
      <c r="G23011" s="281"/>
      <c r="H23011" s="281"/>
      <c r="I23011" s="223"/>
    </row>
    <row r="23012" spans="5:9" x14ac:dyDescent="0.25">
      <c r="E23012" s="225"/>
      <c r="G23012" s="281"/>
      <c r="H23012" s="281"/>
      <c r="I23012" s="223"/>
    </row>
    <row r="23013" spans="5:9" x14ac:dyDescent="0.25">
      <c r="E23013" s="225"/>
      <c r="G23013" s="281"/>
      <c r="H23013" s="281"/>
      <c r="I23013" s="223"/>
    </row>
    <row r="23014" spans="5:9" x14ac:dyDescent="0.25">
      <c r="E23014" s="225"/>
      <c r="G23014" s="281"/>
      <c r="H23014" s="281"/>
      <c r="I23014" s="223"/>
    </row>
    <row r="23015" spans="5:9" x14ac:dyDescent="0.25">
      <c r="E23015" s="225"/>
      <c r="G23015" s="281"/>
      <c r="H23015" s="281"/>
      <c r="I23015" s="223"/>
    </row>
    <row r="23016" spans="5:9" x14ac:dyDescent="0.25">
      <c r="E23016" s="225"/>
      <c r="G23016" s="281"/>
      <c r="H23016" s="281"/>
      <c r="I23016" s="223"/>
    </row>
    <row r="23017" spans="5:9" x14ac:dyDescent="0.25">
      <c r="E23017" s="225"/>
      <c r="G23017" s="281"/>
      <c r="H23017" s="281"/>
      <c r="I23017" s="223"/>
    </row>
    <row r="23018" spans="5:9" x14ac:dyDescent="0.25">
      <c r="E23018" s="225"/>
      <c r="G23018" s="281"/>
      <c r="H23018" s="281"/>
      <c r="I23018" s="223"/>
    </row>
    <row r="23019" spans="5:9" x14ac:dyDescent="0.25">
      <c r="E23019" s="225"/>
      <c r="G23019" s="281"/>
      <c r="H23019" s="281"/>
      <c r="I23019" s="223"/>
    </row>
    <row r="23020" spans="5:9" x14ac:dyDescent="0.25">
      <c r="E23020" s="225"/>
      <c r="G23020" s="281"/>
      <c r="H23020" s="281"/>
      <c r="I23020" s="223"/>
    </row>
    <row r="23021" spans="5:9" x14ac:dyDescent="0.25">
      <c r="E23021" s="225"/>
      <c r="G23021" s="281"/>
      <c r="H23021" s="281"/>
      <c r="I23021" s="223"/>
    </row>
    <row r="23022" spans="5:9" x14ac:dyDescent="0.25">
      <c r="E23022" s="225"/>
      <c r="G23022" s="281"/>
      <c r="H23022" s="281"/>
      <c r="I23022" s="223"/>
    </row>
    <row r="23023" spans="5:9" x14ac:dyDescent="0.25">
      <c r="E23023" s="225"/>
      <c r="G23023" s="281"/>
      <c r="H23023" s="281"/>
      <c r="I23023" s="223"/>
    </row>
    <row r="23024" spans="5:9" x14ac:dyDescent="0.25">
      <c r="E23024" s="225"/>
      <c r="G23024" s="281"/>
      <c r="H23024" s="281"/>
      <c r="I23024" s="223"/>
    </row>
    <row r="23025" spans="5:9" x14ac:dyDescent="0.25">
      <c r="E23025" s="225"/>
      <c r="G23025" s="281"/>
      <c r="H23025" s="281"/>
      <c r="I23025" s="223"/>
    </row>
    <row r="23026" spans="5:9" x14ac:dyDescent="0.25">
      <c r="E23026" s="225"/>
      <c r="G23026" s="281"/>
      <c r="H23026" s="281"/>
      <c r="I23026" s="223"/>
    </row>
    <row r="23027" spans="5:9" x14ac:dyDescent="0.25">
      <c r="E23027" s="225"/>
      <c r="G23027" s="281"/>
      <c r="H23027" s="281"/>
      <c r="I23027" s="223"/>
    </row>
    <row r="23028" spans="5:9" x14ac:dyDescent="0.25">
      <c r="E23028" s="225"/>
      <c r="G23028" s="281"/>
      <c r="H23028" s="281"/>
      <c r="I23028" s="223"/>
    </row>
    <row r="23029" spans="5:9" x14ac:dyDescent="0.25">
      <c r="E23029" s="225"/>
      <c r="G23029" s="281"/>
      <c r="H23029" s="281"/>
      <c r="I23029" s="223"/>
    </row>
    <row r="23030" spans="5:9" x14ac:dyDescent="0.25">
      <c r="E23030" s="225"/>
      <c r="G23030" s="281"/>
      <c r="H23030" s="281"/>
      <c r="I23030" s="223"/>
    </row>
    <row r="23031" spans="5:9" x14ac:dyDescent="0.25">
      <c r="E23031" s="225"/>
      <c r="G23031" s="281"/>
      <c r="H23031" s="281"/>
      <c r="I23031" s="223"/>
    </row>
    <row r="23032" spans="5:9" x14ac:dyDescent="0.25">
      <c r="E23032" s="225"/>
      <c r="G23032" s="281"/>
      <c r="H23032" s="281"/>
      <c r="I23032" s="223"/>
    </row>
    <row r="23033" spans="5:9" x14ac:dyDescent="0.25">
      <c r="E23033" s="225"/>
      <c r="G23033" s="281"/>
      <c r="H23033" s="281"/>
      <c r="I23033" s="223"/>
    </row>
    <row r="23034" spans="5:9" x14ac:dyDescent="0.25">
      <c r="E23034" s="225"/>
      <c r="G23034" s="281"/>
      <c r="H23034" s="281"/>
      <c r="I23034" s="223"/>
    </row>
    <row r="23035" spans="5:9" x14ac:dyDescent="0.25">
      <c r="E23035" s="225"/>
      <c r="G23035" s="281"/>
      <c r="H23035" s="281"/>
      <c r="I23035" s="223"/>
    </row>
    <row r="23036" spans="5:9" x14ac:dyDescent="0.25">
      <c r="E23036" s="225"/>
      <c r="G23036" s="281"/>
      <c r="H23036" s="281"/>
      <c r="I23036" s="223"/>
    </row>
    <row r="23037" spans="5:9" x14ac:dyDescent="0.25">
      <c r="E23037" s="225"/>
      <c r="G23037" s="281"/>
      <c r="H23037" s="281"/>
      <c r="I23037" s="223"/>
    </row>
    <row r="23038" spans="5:9" x14ac:dyDescent="0.25">
      <c r="E23038" s="225"/>
      <c r="G23038" s="281"/>
      <c r="H23038" s="281"/>
      <c r="I23038" s="223"/>
    </row>
    <row r="23039" spans="5:9" x14ac:dyDescent="0.25">
      <c r="E23039" s="225"/>
      <c r="G23039" s="281"/>
      <c r="H23039" s="281"/>
      <c r="I23039" s="223"/>
    </row>
    <row r="23040" spans="5:9" x14ac:dyDescent="0.25">
      <c r="E23040" s="225"/>
      <c r="G23040" s="281"/>
      <c r="H23040" s="281"/>
      <c r="I23040" s="223"/>
    </row>
    <row r="23041" spans="5:9" x14ac:dyDescent="0.25">
      <c r="E23041" s="225"/>
      <c r="G23041" s="281"/>
      <c r="H23041" s="281"/>
      <c r="I23041" s="223"/>
    </row>
    <row r="23042" spans="5:9" x14ac:dyDescent="0.25">
      <c r="E23042" s="225"/>
      <c r="G23042" s="281"/>
      <c r="H23042" s="281"/>
      <c r="I23042" s="223"/>
    </row>
    <row r="23043" spans="5:9" x14ac:dyDescent="0.25">
      <c r="E23043" s="225"/>
      <c r="G23043" s="281"/>
      <c r="H23043" s="281"/>
      <c r="I23043" s="223"/>
    </row>
    <row r="23044" spans="5:9" x14ac:dyDescent="0.25">
      <c r="E23044" s="225"/>
      <c r="G23044" s="281"/>
      <c r="H23044" s="281"/>
      <c r="I23044" s="223"/>
    </row>
    <row r="23045" spans="5:9" x14ac:dyDescent="0.25">
      <c r="E23045" s="225"/>
      <c r="G23045" s="281"/>
      <c r="H23045" s="281"/>
      <c r="I23045" s="223"/>
    </row>
    <row r="23046" spans="5:9" x14ac:dyDescent="0.25">
      <c r="E23046" s="225"/>
      <c r="G23046" s="281"/>
      <c r="H23046" s="281"/>
      <c r="I23046" s="223"/>
    </row>
    <row r="23047" spans="5:9" x14ac:dyDescent="0.25">
      <c r="E23047" s="225"/>
      <c r="G23047" s="281"/>
      <c r="H23047" s="281"/>
      <c r="I23047" s="223"/>
    </row>
    <row r="23048" spans="5:9" x14ac:dyDescent="0.25">
      <c r="E23048" s="225"/>
      <c r="G23048" s="281"/>
      <c r="H23048" s="281"/>
      <c r="I23048" s="223"/>
    </row>
    <row r="23049" spans="5:9" x14ac:dyDescent="0.25">
      <c r="E23049" s="225"/>
      <c r="G23049" s="281"/>
      <c r="H23049" s="281"/>
      <c r="I23049" s="223"/>
    </row>
    <row r="23050" spans="5:9" x14ac:dyDescent="0.25">
      <c r="E23050" s="225"/>
      <c r="G23050" s="281"/>
      <c r="H23050" s="281"/>
      <c r="I23050" s="223"/>
    </row>
    <row r="23051" spans="5:9" x14ac:dyDescent="0.25">
      <c r="E23051" s="225"/>
      <c r="G23051" s="281"/>
      <c r="H23051" s="281"/>
      <c r="I23051" s="223"/>
    </row>
    <row r="23052" spans="5:9" x14ac:dyDescent="0.25">
      <c r="E23052" s="225"/>
      <c r="G23052" s="281"/>
      <c r="H23052" s="281"/>
      <c r="I23052" s="223"/>
    </row>
    <row r="23053" spans="5:9" x14ac:dyDescent="0.25">
      <c r="E23053" s="225"/>
      <c r="G23053" s="281"/>
      <c r="H23053" s="281"/>
      <c r="I23053" s="223"/>
    </row>
    <row r="23054" spans="5:9" x14ac:dyDescent="0.25">
      <c r="E23054" s="225"/>
      <c r="G23054" s="281"/>
      <c r="H23054" s="281"/>
      <c r="I23054" s="223"/>
    </row>
    <row r="23055" spans="5:9" x14ac:dyDescent="0.25">
      <c r="E23055" s="225"/>
      <c r="G23055" s="281"/>
      <c r="H23055" s="281"/>
      <c r="I23055" s="223"/>
    </row>
    <row r="23056" spans="5:9" x14ac:dyDescent="0.25">
      <c r="E23056" s="225"/>
      <c r="G23056" s="281"/>
      <c r="H23056" s="281"/>
      <c r="I23056" s="223"/>
    </row>
    <row r="23057" spans="5:9" x14ac:dyDescent="0.25">
      <c r="E23057" s="225"/>
      <c r="G23057" s="281"/>
      <c r="H23057" s="281"/>
      <c r="I23057" s="223"/>
    </row>
    <row r="23058" spans="5:9" x14ac:dyDescent="0.25">
      <c r="E23058" s="225"/>
      <c r="G23058" s="281"/>
      <c r="H23058" s="281"/>
      <c r="I23058" s="223"/>
    </row>
    <row r="23059" spans="5:9" x14ac:dyDescent="0.25">
      <c r="E23059" s="225"/>
      <c r="G23059" s="281"/>
      <c r="H23059" s="281"/>
      <c r="I23059" s="223"/>
    </row>
    <row r="23060" spans="5:9" x14ac:dyDescent="0.25">
      <c r="E23060" s="225"/>
      <c r="G23060" s="281"/>
      <c r="H23060" s="281"/>
      <c r="I23060" s="223"/>
    </row>
    <row r="23061" spans="5:9" x14ac:dyDescent="0.25">
      <c r="E23061" s="225"/>
      <c r="G23061" s="281"/>
      <c r="H23061" s="281"/>
      <c r="I23061" s="223"/>
    </row>
    <row r="23062" spans="5:9" x14ac:dyDescent="0.25">
      <c r="E23062" s="225"/>
      <c r="G23062" s="281"/>
      <c r="H23062" s="281"/>
      <c r="I23062" s="223"/>
    </row>
    <row r="23063" spans="5:9" x14ac:dyDescent="0.25">
      <c r="E23063" s="225"/>
      <c r="G23063" s="281"/>
      <c r="H23063" s="281"/>
      <c r="I23063" s="223"/>
    </row>
    <row r="23064" spans="5:9" x14ac:dyDescent="0.25">
      <c r="E23064" s="225"/>
      <c r="G23064" s="281"/>
      <c r="H23064" s="281"/>
      <c r="I23064" s="223"/>
    </row>
    <row r="23065" spans="5:9" x14ac:dyDescent="0.25">
      <c r="E23065" s="225"/>
      <c r="G23065" s="281"/>
      <c r="H23065" s="281"/>
      <c r="I23065" s="223"/>
    </row>
    <row r="23066" spans="5:9" x14ac:dyDescent="0.25">
      <c r="E23066" s="225"/>
      <c r="G23066" s="281"/>
      <c r="H23066" s="281"/>
      <c r="I23066" s="223"/>
    </row>
    <row r="23067" spans="5:9" x14ac:dyDescent="0.25">
      <c r="E23067" s="225"/>
      <c r="G23067" s="281"/>
      <c r="H23067" s="281"/>
      <c r="I23067" s="223"/>
    </row>
    <row r="23068" spans="5:9" x14ac:dyDescent="0.25">
      <c r="E23068" s="225"/>
      <c r="G23068" s="281"/>
      <c r="H23068" s="281"/>
      <c r="I23068" s="223"/>
    </row>
    <row r="23069" spans="5:9" x14ac:dyDescent="0.25">
      <c r="E23069" s="225"/>
      <c r="G23069" s="281"/>
      <c r="H23069" s="281"/>
      <c r="I23069" s="223"/>
    </row>
    <row r="23070" spans="5:9" x14ac:dyDescent="0.25">
      <c r="E23070" s="225"/>
      <c r="G23070" s="281"/>
      <c r="H23070" s="281"/>
      <c r="I23070" s="223"/>
    </row>
    <row r="23071" spans="5:9" x14ac:dyDescent="0.25">
      <c r="E23071" s="225"/>
      <c r="G23071" s="281"/>
      <c r="H23071" s="281"/>
      <c r="I23071" s="223"/>
    </row>
    <row r="23072" spans="5:9" x14ac:dyDescent="0.25">
      <c r="E23072" s="225"/>
      <c r="G23072" s="281"/>
      <c r="H23072" s="281"/>
      <c r="I23072" s="223"/>
    </row>
    <row r="23073" spans="5:9" x14ac:dyDescent="0.25">
      <c r="E23073" s="225"/>
      <c r="G23073" s="281"/>
      <c r="H23073" s="281"/>
      <c r="I23073" s="223"/>
    </row>
    <row r="23074" spans="5:9" x14ac:dyDescent="0.25">
      <c r="E23074" s="225"/>
      <c r="G23074" s="281"/>
      <c r="H23074" s="281"/>
      <c r="I23074" s="223"/>
    </row>
    <row r="23075" spans="5:9" x14ac:dyDescent="0.25">
      <c r="E23075" s="225"/>
      <c r="G23075" s="281"/>
      <c r="H23075" s="281"/>
      <c r="I23075" s="223"/>
    </row>
    <row r="23076" spans="5:9" x14ac:dyDescent="0.25">
      <c r="E23076" s="225"/>
      <c r="G23076" s="281"/>
      <c r="H23076" s="281"/>
      <c r="I23076" s="223"/>
    </row>
    <row r="23077" spans="5:9" x14ac:dyDescent="0.25">
      <c r="E23077" s="225"/>
      <c r="G23077" s="281"/>
      <c r="H23077" s="281"/>
      <c r="I23077" s="223"/>
    </row>
    <row r="23078" spans="5:9" x14ac:dyDescent="0.25">
      <c r="E23078" s="225"/>
      <c r="G23078" s="281"/>
      <c r="H23078" s="281"/>
      <c r="I23078" s="223"/>
    </row>
    <row r="23079" spans="5:9" x14ac:dyDescent="0.25">
      <c r="E23079" s="225"/>
      <c r="G23079" s="281"/>
      <c r="H23079" s="281"/>
      <c r="I23079" s="223"/>
    </row>
    <row r="23080" spans="5:9" x14ac:dyDescent="0.25">
      <c r="E23080" s="225"/>
      <c r="G23080" s="281"/>
      <c r="H23080" s="281"/>
      <c r="I23080" s="223"/>
    </row>
    <row r="23081" spans="5:9" x14ac:dyDescent="0.25">
      <c r="E23081" s="225"/>
      <c r="G23081" s="281"/>
      <c r="H23081" s="281"/>
      <c r="I23081" s="223"/>
    </row>
    <row r="23082" spans="5:9" x14ac:dyDescent="0.25">
      <c r="E23082" s="225"/>
      <c r="G23082" s="281"/>
      <c r="H23082" s="281"/>
      <c r="I23082" s="223"/>
    </row>
    <row r="23083" spans="5:9" x14ac:dyDescent="0.25">
      <c r="E23083" s="225"/>
      <c r="G23083" s="281"/>
      <c r="H23083" s="281"/>
      <c r="I23083" s="223"/>
    </row>
    <row r="23084" spans="5:9" x14ac:dyDescent="0.25">
      <c r="E23084" s="225"/>
      <c r="G23084" s="281"/>
      <c r="H23084" s="281"/>
      <c r="I23084" s="223"/>
    </row>
    <row r="23085" spans="5:9" x14ac:dyDescent="0.25">
      <c r="E23085" s="225"/>
      <c r="G23085" s="281"/>
      <c r="H23085" s="281"/>
      <c r="I23085" s="223"/>
    </row>
    <row r="23086" spans="5:9" x14ac:dyDescent="0.25">
      <c r="E23086" s="225"/>
      <c r="G23086" s="281"/>
      <c r="H23086" s="281"/>
      <c r="I23086" s="223"/>
    </row>
    <row r="23087" spans="5:9" x14ac:dyDescent="0.25">
      <c r="E23087" s="225"/>
      <c r="G23087" s="281"/>
      <c r="H23087" s="281"/>
      <c r="I23087" s="223"/>
    </row>
    <row r="23088" spans="5:9" x14ac:dyDescent="0.25">
      <c r="E23088" s="225"/>
      <c r="G23088" s="281"/>
      <c r="H23088" s="281"/>
      <c r="I23088" s="223"/>
    </row>
    <row r="23089" spans="5:9" x14ac:dyDescent="0.25">
      <c r="E23089" s="225"/>
      <c r="G23089" s="281"/>
      <c r="H23089" s="281"/>
      <c r="I23089" s="223"/>
    </row>
    <row r="23090" spans="5:9" x14ac:dyDescent="0.25">
      <c r="E23090" s="225"/>
      <c r="G23090" s="281"/>
      <c r="H23090" s="281"/>
      <c r="I23090" s="223"/>
    </row>
    <row r="23091" spans="5:9" x14ac:dyDescent="0.25">
      <c r="E23091" s="225"/>
      <c r="G23091" s="281"/>
      <c r="H23091" s="281"/>
      <c r="I23091" s="223"/>
    </row>
    <row r="23092" spans="5:9" x14ac:dyDescent="0.25">
      <c r="E23092" s="225"/>
      <c r="G23092" s="281"/>
      <c r="H23092" s="281"/>
      <c r="I23092" s="223"/>
    </row>
    <row r="23093" spans="5:9" x14ac:dyDescent="0.25">
      <c r="E23093" s="225"/>
      <c r="G23093" s="281"/>
      <c r="H23093" s="281"/>
      <c r="I23093" s="223"/>
    </row>
    <row r="23094" spans="5:9" x14ac:dyDescent="0.25">
      <c r="E23094" s="225"/>
      <c r="G23094" s="281"/>
      <c r="H23094" s="281"/>
      <c r="I23094" s="223"/>
    </row>
    <row r="23095" spans="5:9" x14ac:dyDescent="0.25">
      <c r="E23095" s="225"/>
      <c r="G23095" s="281"/>
      <c r="H23095" s="281"/>
      <c r="I23095" s="223"/>
    </row>
    <row r="23096" spans="5:9" x14ac:dyDescent="0.25">
      <c r="E23096" s="225"/>
      <c r="G23096" s="281"/>
      <c r="H23096" s="281"/>
      <c r="I23096" s="223"/>
    </row>
    <row r="23097" spans="5:9" x14ac:dyDescent="0.25">
      <c r="E23097" s="225"/>
      <c r="G23097" s="281"/>
      <c r="H23097" s="281"/>
      <c r="I23097" s="223"/>
    </row>
    <row r="23098" spans="5:9" x14ac:dyDescent="0.25">
      <c r="E23098" s="225"/>
      <c r="G23098" s="281"/>
      <c r="H23098" s="281"/>
      <c r="I23098" s="223"/>
    </row>
    <row r="23099" spans="5:9" x14ac:dyDescent="0.25">
      <c r="E23099" s="225"/>
      <c r="G23099" s="281"/>
      <c r="H23099" s="281"/>
      <c r="I23099" s="223"/>
    </row>
    <row r="23100" spans="5:9" x14ac:dyDescent="0.25">
      <c r="E23100" s="225"/>
      <c r="G23100" s="281"/>
      <c r="H23100" s="281"/>
      <c r="I23100" s="223"/>
    </row>
    <row r="23101" spans="5:9" x14ac:dyDescent="0.25">
      <c r="E23101" s="225"/>
      <c r="G23101" s="281"/>
      <c r="H23101" s="281"/>
      <c r="I23101" s="223"/>
    </row>
    <row r="23102" spans="5:9" x14ac:dyDescent="0.25">
      <c r="E23102" s="225"/>
      <c r="G23102" s="281"/>
      <c r="H23102" s="281"/>
      <c r="I23102" s="223"/>
    </row>
    <row r="23103" spans="5:9" x14ac:dyDescent="0.25">
      <c r="E23103" s="225"/>
      <c r="G23103" s="281"/>
      <c r="H23103" s="281"/>
      <c r="I23103" s="223"/>
    </row>
    <row r="23104" spans="5:9" x14ac:dyDescent="0.25">
      <c r="E23104" s="225"/>
      <c r="G23104" s="281"/>
      <c r="H23104" s="281"/>
      <c r="I23104" s="223"/>
    </row>
    <row r="23105" spans="5:9" x14ac:dyDescent="0.25">
      <c r="E23105" s="225"/>
      <c r="G23105" s="281"/>
      <c r="H23105" s="281"/>
      <c r="I23105" s="223"/>
    </row>
    <row r="23106" spans="5:9" x14ac:dyDescent="0.25">
      <c r="E23106" s="225"/>
      <c r="G23106" s="281"/>
      <c r="H23106" s="281"/>
      <c r="I23106" s="223"/>
    </row>
    <row r="23107" spans="5:9" x14ac:dyDescent="0.25">
      <c r="E23107" s="225"/>
      <c r="G23107" s="281"/>
      <c r="H23107" s="281"/>
      <c r="I23107" s="223"/>
    </row>
    <row r="23108" spans="5:9" x14ac:dyDescent="0.25">
      <c r="E23108" s="225"/>
      <c r="G23108" s="281"/>
      <c r="H23108" s="281"/>
      <c r="I23108" s="223"/>
    </row>
    <row r="23109" spans="5:9" x14ac:dyDescent="0.25">
      <c r="E23109" s="225"/>
      <c r="G23109" s="281"/>
      <c r="H23109" s="281"/>
      <c r="I23109" s="223"/>
    </row>
    <row r="23110" spans="5:9" x14ac:dyDescent="0.25">
      <c r="E23110" s="225"/>
      <c r="G23110" s="281"/>
      <c r="H23110" s="281"/>
      <c r="I23110" s="223"/>
    </row>
    <row r="23111" spans="5:9" x14ac:dyDescent="0.25">
      <c r="E23111" s="225"/>
      <c r="G23111" s="281"/>
      <c r="H23111" s="281"/>
      <c r="I23111" s="223"/>
    </row>
    <row r="23112" spans="5:9" x14ac:dyDescent="0.25">
      <c r="E23112" s="225"/>
      <c r="G23112" s="281"/>
      <c r="H23112" s="281"/>
      <c r="I23112" s="223"/>
    </row>
    <row r="23113" spans="5:9" x14ac:dyDescent="0.25">
      <c r="E23113" s="225"/>
      <c r="G23113" s="281"/>
      <c r="H23113" s="281"/>
      <c r="I23113" s="223"/>
    </row>
    <row r="23114" spans="5:9" x14ac:dyDescent="0.25">
      <c r="E23114" s="225"/>
      <c r="G23114" s="281"/>
      <c r="H23114" s="281"/>
      <c r="I23114" s="223"/>
    </row>
    <row r="23115" spans="5:9" x14ac:dyDescent="0.25">
      <c r="E23115" s="225"/>
      <c r="G23115" s="281"/>
      <c r="H23115" s="281"/>
      <c r="I23115" s="223"/>
    </row>
    <row r="23116" spans="5:9" x14ac:dyDescent="0.25">
      <c r="E23116" s="225"/>
      <c r="G23116" s="281"/>
      <c r="H23116" s="281"/>
      <c r="I23116" s="223"/>
    </row>
    <row r="23117" spans="5:9" x14ac:dyDescent="0.25">
      <c r="E23117" s="225"/>
      <c r="G23117" s="281"/>
      <c r="H23117" s="281"/>
      <c r="I23117" s="223"/>
    </row>
    <row r="23118" spans="5:9" x14ac:dyDescent="0.25">
      <c r="E23118" s="225"/>
      <c r="G23118" s="281"/>
      <c r="H23118" s="281"/>
      <c r="I23118" s="223"/>
    </row>
    <row r="23119" spans="5:9" x14ac:dyDescent="0.25">
      <c r="E23119" s="225"/>
      <c r="G23119" s="281"/>
      <c r="H23119" s="281"/>
      <c r="I23119" s="223"/>
    </row>
    <row r="23120" spans="5:9" x14ac:dyDescent="0.25">
      <c r="E23120" s="225"/>
      <c r="G23120" s="281"/>
      <c r="H23120" s="281"/>
      <c r="I23120" s="223"/>
    </row>
    <row r="23121" spans="5:9" x14ac:dyDescent="0.25">
      <c r="E23121" s="225"/>
      <c r="G23121" s="281"/>
      <c r="H23121" s="281"/>
      <c r="I23121" s="223"/>
    </row>
    <row r="23122" spans="5:9" x14ac:dyDescent="0.25">
      <c r="E23122" s="225"/>
      <c r="G23122" s="281"/>
      <c r="H23122" s="281"/>
      <c r="I23122" s="223"/>
    </row>
    <row r="23123" spans="5:9" x14ac:dyDescent="0.25">
      <c r="E23123" s="225"/>
      <c r="G23123" s="281"/>
      <c r="H23123" s="281"/>
      <c r="I23123" s="223"/>
    </row>
    <row r="23124" spans="5:9" x14ac:dyDescent="0.25">
      <c r="E23124" s="225"/>
      <c r="G23124" s="281"/>
      <c r="H23124" s="281"/>
      <c r="I23124" s="223"/>
    </row>
    <row r="23125" spans="5:9" x14ac:dyDescent="0.25">
      <c r="E23125" s="225"/>
      <c r="G23125" s="281"/>
      <c r="H23125" s="281"/>
      <c r="I23125" s="223"/>
    </row>
    <row r="23126" spans="5:9" x14ac:dyDescent="0.25">
      <c r="E23126" s="225"/>
      <c r="G23126" s="281"/>
      <c r="H23126" s="281"/>
      <c r="I23126" s="223"/>
    </row>
    <row r="23127" spans="5:9" x14ac:dyDescent="0.25">
      <c r="E23127" s="225"/>
      <c r="G23127" s="281"/>
      <c r="H23127" s="281"/>
      <c r="I23127" s="223"/>
    </row>
    <row r="23128" spans="5:9" x14ac:dyDescent="0.25">
      <c r="E23128" s="225"/>
      <c r="G23128" s="281"/>
      <c r="H23128" s="281"/>
      <c r="I23128" s="223"/>
    </row>
    <row r="23129" spans="5:9" x14ac:dyDescent="0.25">
      <c r="E23129" s="225"/>
      <c r="G23129" s="281"/>
      <c r="H23129" s="281"/>
      <c r="I23129" s="223"/>
    </row>
    <row r="23130" spans="5:9" x14ac:dyDescent="0.25">
      <c r="E23130" s="225"/>
      <c r="G23130" s="281"/>
      <c r="H23130" s="281"/>
      <c r="I23130" s="223"/>
    </row>
    <row r="23131" spans="5:9" x14ac:dyDescent="0.25">
      <c r="E23131" s="225"/>
      <c r="G23131" s="281"/>
      <c r="H23131" s="281"/>
      <c r="I23131" s="223"/>
    </row>
    <row r="23132" spans="5:9" x14ac:dyDescent="0.25">
      <c r="E23132" s="225"/>
      <c r="G23132" s="281"/>
      <c r="H23132" s="281"/>
      <c r="I23132" s="223"/>
    </row>
    <row r="23133" spans="5:9" x14ac:dyDescent="0.25">
      <c r="E23133" s="225"/>
      <c r="G23133" s="281"/>
      <c r="H23133" s="281"/>
      <c r="I23133" s="223"/>
    </row>
    <row r="23134" spans="5:9" x14ac:dyDescent="0.25">
      <c r="E23134" s="225"/>
      <c r="G23134" s="281"/>
      <c r="H23134" s="281"/>
      <c r="I23134" s="223"/>
    </row>
    <row r="23135" spans="5:9" x14ac:dyDescent="0.25">
      <c r="E23135" s="225"/>
      <c r="G23135" s="281"/>
      <c r="H23135" s="281"/>
      <c r="I23135" s="223"/>
    </row>
    <row r="23136" spans="5:9" x14ac:dyDescent="0.25">
      <c r="E23136" s="225"/>
      <c r="G23136" s="281"/>
      <c r="H23136" s="281"/>
      <c r="I23136" s="223"/>
    </row>
    <row r="23137" spans="5:9" x14ac:dyDescent="0.25">
      <c r="E23137" s="225"/>
      <c r="G23137" s="281"/>
      <c r="H23137" s="281"/>
      <c r="I23137" s="223"/>
    </row>
    <row r="23138" spans="5:9" x14ac:dyDescent="0.25">
      <c r="E23138" s="225"/>
      <c r="G23138" s="281"/>
      <c r="H23138" s="281"/>
      <c r="I23138" s="223"/>
    </row>
    <row r="23139" spans="5:9" x14ac:dyDescent="0.25">
      <c r="E23139" s="225"/>
      <c r="G23139" s="281"/>
      <c r="H23139" s="281"/>
      <c r="I23139" s="223"/>
    </row>
    <row r="23140" spans="5:9" x14ac:dyDescent="0.25">
      <c r="E23140" s="225"/>
      <c r="G23140" s="281"/>
      <c r="H23140" s="281"/>
      <c r="I23140" s="223"/>
    </row>
    <row r="23141" spans="5:9" x14ac:dyDescent="0.25">
      <c r="E23141" s="225"/>
      <c r="G23141" s="281"/>
      <c r="H23141" s="281"/>
      <c r="I23141" s="223"/>
    </row>
    <row r="23142" spans="5:9" x14ac:dyDescent="0.25">
      <c r="E23142" s="225"/>
      <c r="G23142" s="281"/>
      <c r="H23142" s="281"/>
      <c r="I23142" s="223"/>
    </row>
    <row r="23143" spans="5:9" x14ac:dyDescent="0.25">
      <c r="E23143" s="225"/>
      <c r="G23143" s="281"/>
      <c r="H23143" s="281"/>
      <c r="I23143" s="223"/>
    </row>
    <row r="23144" spans="5:9" x14ac:dyDescent="0.25">
      <c r="E23144" s="225"/>
      <c r="G23144" s="281"/>
      <c r="H23144" s="281"/>
      <c r="I23144" s="223"/>
    </row>
    <row r="23145" spans="5:9" x14ac:dyDescent="0.25">
      <c r="E23145" s="225"/>
      <c r="G23145" s="281"/>
      <c r="H23145" s="281"/>
      <c r="I23145" s="223"/>
    </row>
    <row r="23146" spans="5:9" x14ac:dyDescent="0.25">
      <c r="E23146" s="225"/>
      <c r="G23146" s="281"/>
      <c r="H23146" s="281"/>
      <c r="I23146" s="223"/>
    </row>
    <row r="23147" spans="5:9" x14ac:dyDescent="0.25">
      <c r="E23147" s="225"/>
      <c r="G23147" s="281"/>
      <c r="H23147" s="281"/>
      <c r="I23147" s="223"/>
    </row>
    <row r="23148" spans="5:9" x14ac:dyDescent="0.25">
      <c r="E23148" s="225"/>
      <c r="G23148" s="281"/>
      <c r="H23148" s="281"/>
      <c r="I23148" s="223"/>
    </row>
    <row r="23149" spans="5:9" x14ac:dyDescent="0.25">
      <c r="E23149" s="225"/>
      <c r="G23149" s="281"/>
      <c r="H23149" s="281"/>
      <c r="I23149" s="223"/>
    </row>
    <row r="23150" spans="5:9" x14ac:dyDescent="0.25">
      <c r="E23150" s="225"/>
      <c r="G23150" s="281"/>
      <c r="H23150" s="281"/>
      <c r="I23150" s="223"/>
    </row>
    <row r="23151" spans="5:9" x14ac:dyDescent="0.25">
      <c r="E23151" s="225"/>
      <c r="G23151" s="281"/>
      <c r="H23151" s="281"/>
      <c r="I23151" s="223"/>
    </row>
    <row r="23152" spans="5:9" x14ac:dyDescent="0.25">
      <c r="E23152" s="225"/>
      <c r="G23152" s="281"/>
      <c r="H23152" s="281"/>
      <c r="I23152" s="223"/>
    </row>
    <row r="23153" spans="5:9" x14ac:dyDescent="0.25">
      <c r="E23153" s="225"/>
      <c r="G23153" s="281"/>
      <c r="H23153" s="281"/>
      <c r="I23153" s="223"/>
    </row>
    <row r="23154" spans="5:9" x14ac:dyDescent="0.25">
      <c r="E23154" s="225"/>
      <c r="G23154" s="281"/>
      <c r="H23154" s="281"/>
      <c r="I23154" s="223"/>
    </row>
    <row r="23155" spans="5:9" x14ac:dyDescent="0.25">
      <c r="E23155" s="225"/>
      <c r="G23155" s="281"/>
      <c r="H23155" s="281"/>
      <c r="I23155" s="223"/>
    </row>
    <row r="23156" spans="5:9" x14ac:dyDescent="0.25">
      <c r="E23156" s="225"/>
      <c r="G23156" s="281"/>
      <c r="H23156" s="281"/>
      <c r="I23156" s="223"/>
    </row>
    <row r="23157" spans="5:9" x14ac:dyDescent="0.25">
      <c r="E23157" s="225"/>
      <c r="G23157" s="281"/>
      <c r="H23157" s="281"/>
      <c r="I23157" s="223"/>
    </row>
    <row r="23158" spans="5:9" x14ac:dyDescent="0.25">
      <c r="E23158" s="225"/>
      <c r="G23158" s="281"/>
      <c r="H23158" s="281"/>
      <c r="I23158" s="223"/>
    </row>
    <row r="23159" spans="5:9" x14ac:dyDescent="0.25">
      <c r="E23159" s="225"/>
      <c r="G23159" s="281"/>
      <c r="H23159" s="281"/>
      <c r="I23159" s="223"/>
    </row>
    <row r="23160" spans="5:9" x14ac:dyDescent="0.25">
      <c r="E23160" s="225"/>
      <c r="G23160" s="281"/>
      <c r="H23160" s="281"/>
      <c r="I23160" s="223"/>
    </row>
    <row r="23161" spans="5:9" x14ac:dyDescent="0.25">
      <c r="E23161" s="225"/>
      <c r="G23161" s="281"/>
      <c r="H23161" s="281"/>
      <c r="I23161" s="223"/>
    </row>
    <row r="23162" spans="5:9" x14ac:dyDescent="0.25">
      <c r="E23162" s="225"/>
      <c r="G23162" s="281"/>
      <c r="H23162" s="281"/>
      <c r="I23162" s="223"/>
    </row>
    <row r="23163" spans="5:9" x14ac:dyDescent="0.25">
      <c r="E23163" s="225"/>
      <c r="G23163" s="281"/>
      <c r="H23163" s="281"/>
      <c r="I23163" s="223"/>
    </row>
    <row r="23164" spans="5:9" x14ac:dyDescent="0.25">
      <c r="E23164" s="225"/>
      <c r="G23164" s="281"/>
      <c r="H23164" s="281"/>
      <c r="I23164" s="223"/>
    </row>
    <row r="23165" spans="5:9" x14ac:dyDescent="0.25">
      <c r="E23165" s="225"/>
      <c r="G23165" s="281"/>
      <c r="H23165" s="281"/>
      <c r="I23165" s="223"/>
    </row>
    <row r="23166" spans="5:9" x14ac:dyDescent="0.25">
      <c r="E23166" s="225"/>
      <c r="G23166" s="281"/>
      <c r="H23166" s="281"/>
      <c r="I23166" s="223"/>
    </row>
    <row r="23167" spans="5:9" x14ac:dyDescent="0.25">
      <c r="E23167" s="225"/>
      <c r="G23167" s="281"/>
      <c r="H23167" s="281"/>
      <c r="I23167" s="223"/>
    </row>
    <row r="23168" spans="5:9" x14ac:dyDescent="0.25">
      <c r="E23168" s="225"/>
      <c r="G23168" s="281"/>
      <c r="H23168" s="281"/>
      <c r="I23168" s="223"/>
    </row>
    <row r="23169" spans="5:9" x14ac:dyDescent="0.25">
      <c r="E23169" s="225"/>
      <c r="G23169" s="281"/>
      <c r="H23169" s="281"/>
      <c r="I23169" s="223"/>
    </row>
    <row r="23170" spans="5:9" x14ac:dyDescent="0.25">
      <c r="E23170" s="225"/>
      <c r="G23170" s="281"/>
      <c r="H23170" s="281"/>
      <c r="I23170" s="223"/>
    </row>
    <row r="23171" spans="5:9" x14ac:dyDescent="0.25">
      <c r="E23171" s="225"/>
      <c r="G23171" s="281"/>
      <c r="H23171" s="281"/>
      <c r="I23171" s="223"/>
    </row>
    <row r="23172" spans="5:9" x14ac:dyDescent="0.25">
      <c r="E23172" s="225"/>
      <c r="G23172" s="281"/>
      <c r="H23172" s="281"/>
      <c r="I23172" s="223"/>
    </row>
    <row r="23173" spans="5:9" x14ac:dyDescent="0.25">
      <c r="E23173" s="225"/>
      <c r="G23173" s="281"/>
      <c r="H23173" s="281"/>
      <c r="I23173" s="223"/>
    </row>
    <row r="23174" spans="5:9" x14ac:dyDescent="0.25">
      <c r="E23174" s="225"/>
      <c r="G23174" s="281"/>
      <c r="H23174" s="281"/>
      <c r="I23174" s="223"/>
    </row>
    <row r="23175" spans="5:9" x14ac:dyDescent="0.25">
      <c r="E23175" s="225"/>
      <c r="G23175" s="281"/>
      <c r="H23175" s="281"/>
      <c r="I23175" s="223"/>
    </row>
    <row r="23176" spans="5:9" x14ac:dyDescent="0.25">
      <c r="E23176" s="225"/>
      <c r="G23176" s="281"/>
      <c r="H23176" s="281"/>
      <c r="I23176" s="223"/>
    </row>
    <row r="23177" spans="5:9" x14ac:dyDescent="0.25">
      <c r="E23177" s="225"/>
      <c r="G23177" s="281"/>
      <c r="H23177" s="281"/>
      <c r="I23177" s="223"/>
    </row>
    <row r="23178" spans="5:9" x14ac:dyDescent="0.25">
      <c r="E23178" s="225"/>
      <c r="G23178" s="281"/>
      <c r="H23178" s="281"/>
      <c r="I23178" s="223"/>
    </row>
    <row r="23179" spans="5:9" x14ac:dyDescent="0.25">
      <c r="E23179" s="225"/>
      <c r="G23179" s="281"/>
      <c r="H23179" s="281"/>
      <c r="I23179" s="223"/>
    </row>
    <row r="23180" spans="5:9" x14ac:dyDescent="0.25">
      <c r="E23180" s="225"/>
      <c r="G23180" s="281"/>
      <c r="H23180" s="281"/>
      <c r="I23180" s="223"/>
    </row>
    <row r="23181" spans="5:9" x14ac:dyDescent="0.25">
      <c r="E23181" s="225"/>
      <c r="G23181" s="281"/>
      <c r="H23181" s="281"/>
      <c r="I23181" s="223"/>
    </row>
    <row r="23182" spans="5:9" x14ac:dyDescent="0.25">
      <c r="E23182" s="225"/>
      <c r="G23182" s="281"/>
      <c r="H23182" s="281"/>
      <c r="I23182" s="223"/>
    </row>
    <row r="23183" spans="5:9" x14ac:dyDescent="0.25">
      <c r="E23183" s="225"/>
      <c r="G23183" s="281"/>
      <c r="H23183" s="281"/>
      <c r="I23183" s="223"/>
    </row>
    <row r="23184" spans="5:9" x14ac:dyDescent="0.25">
      <c r="E23184" s="225"/>
      <c r="G23184" s="281"/>
      <c r="H23184" s="281"/>
      <c r="I23184" s="223"/>
    </row>
    <row r="23185" spans="5:9" x14ac:dyDescent="0.25">
      <c r="E23185" s="225"/>
      <c r="G23185" s="281"/>
      <c r="H23185" s="281"/>
      <c r="I23185" s="223"/>
    </row>
    <row r="23186" spans="5:9" x14ac:dyDescent="0.25">
      <c r="E23186" s="225"/>
      <c r="G23186" s="281"/>
      <c r="H23186" s="281"/>
      <c r="I23186" s="223"/>
    </row>
    <row r="23187" spans="5:9" x14ac:dyDescent="0.25">
      <c r="E23187" s="225"/>
      <c r="G23187" s="281"/>
      <c r="H23187" s="281"/>
      <c r="I23187" s="223"/>
    </row>
    <row r="23188" spans="5:9" x14ac:dyDescent="0.25">
      <c r="E23188" s="225"/>
      <c r="G23188" s="281"/>
      <c r="H23188" s="281"/>
      <c r="I23188" s="223"/>
    </row>
    <row r="23189" spans="5:9" x14ac:dyDescent="0.25">
      <c r="E23189" s="225"/>
      <c r="G23189" s="281"/>
      <c r="H23189" s="281"/>
      <c r="I23189" s="223"/>
    </row>
    <row r="23190" spans="5:9" x14ac:dyDescent="0.25">
      <c r="E23190" s="225"/>
      <c r="G23190" s="281"/>
      <c r="H23190" s="281"/>
      <c r="I23190" s="223"/>
    </row>
    <row r="23191" spans="5:9" x14ac:dyDescent="0.25">
      <c r="E23191" s="225"/>
      <c r="G23191" s="281"/>
      <c r="H23191" s="281"/>
      <c r="I23191" s="223"/>
    </row>
    <row r="23192" spans="5:9" x14ac:dyDescent="0.25">
      <c r="E23192" s="225"/>
      <c r="G23192" s="281"/>
      <c r="H23192" s="281"/>
      <c r="I23192" s="223"/>
    </row>
    <row r="23193" spans="5:9" x14ac:dyDescent="0.25">
      <c r="E23193" s="225"/>
      <c r="G23193" s="281"/>
      <c r="H23193" s="281"/>
      <c r="I23193" s="223"/>
    </row>
    <row r="23194" spans="5:9" x14ac:dyDescent="0.25">
      <c r="E23194" s="225"/>
      <c r="G23194" s="281"/>
      <c r="H23194" s="281"/>
      <c r="I23194" s="223"/>
    </row>
    <row r="23195" spans="5:9" x14ac:dyDescent="0.25">
      <c r="E23195" s="225"/>
      <c r="G23195" s="281"/>
      <c r="H23195" s="281"/>
      <c r="I23195" s="223"/>
    </row>
    <row r="23196" spans="5:9" x14ac:dyDescent="0.25">
      <c r="E23196" s="225"/>
      <c r="G23196" s="281"/>
      <c r="H23196" s="281"/>
      <c r="I23196" s="223"/>
    </row>
    <row r="23197" spans="5:9" x14ac:dyDescent="0.25">
      <c r="E23197" s="225"/>
      <c r="G23197" s="281"/>
      <c r="H23197" s="281"/>
      <c r="I23197" s="223"/>
    </row>
    <row r="23198" spans="5:9" x14ac:dyDescent="0.25">
      <c r="E23198" s="225"/>
      <c r="G23198" s="281"/>
      <c r="H23198" s="281"/>
      <c r="I23198" s="223"/>
    </row>
    <row r="23199" spans="5:9" x14ac:dyDescent="0.25">
      <c r="E23199" s="225"/>
      <c r="G23199" s="281"/>
      <c r="H23199" s="281"/>
      <c r="I23199" s="223"/>
    </row>
    <row r="23200" spans="5:9" x14ac:dyDescent="0.25">
      <c r="E23200" s="225"/>
      <c r="G23200" s="281"/>
      <c r="H23200" s="281"/>
      <c r="I23200" s="223"/>
    </row>
    <row r="23201" spans="5:9" x14ac:dyDescent="0.25">
      <c r="E23201" s="225"/>
      <c r="G23201" s="281"/>
      <c r="H23201" s="281"/>
      <c r="I23201" s="223"/>
    </row>
    <row r="23202" spans="5:9" x14ac:dyDescent="0.25">
      <c r="E23202" s="225"/>
      <c r="G23202" s="281"/>
      <c r="H23202" s="281"/>
      <c r="I23202" s="223"/>
    </row>
    <row r="23203" spans="5:9" x14ac:dyDescent="0.25">
      <c r="E23203" s="225"/>
      <c r="G23203" s="281"/>
      <c r="H23203" s="281"/>
      <c r="I23203" s="223"/>
    </row>
    <row r="23204" spans="5:9" x14ac:dyDescent="0.25">
      <c r="E23204" s="225"/>
      <c r="G23204" s="281"/>
      <c r="H23204" s="281"/>
      <c r="I23204" s="223"/>
    </row>
    <row r="23205" spans="5:9" x14ac:dyDescent="0.25">
      <c r="E23205" s="225"/>
      <c r="G23205" s="281"/>
      <c r="H23205" s="281"/>
      <c r="I23205" s="223"/>
    </row>
    <row r="23206" spans="5:9" x14ac:dyDescent="0.25">
      <c r="E23206" s="225"/>
      <c r="G23206" s="281"/>
      <c r="H23206" s="281"/>
      <c r="I23206" s="223"/>
    </row>
    <row r="23207" spans="5:9" x14ac:dyDescent="0.25">
      <c r="E23207" s="225"/>
      <c r="G23207" s="281"/>
      <c r="H23207" s="281"/>
      <c r="I23207" s="223"/>
    </row>
    <row r="23208" spans="5:9" x14ac:dyDescent="0.25">
      <c r="E23208" s="225"/>
      <c r="G23208" s="281"/>
      <c r="H23208" s="281"/>
      <c r="I23208" s="223"/>
    </row>
    <row r="23209" spans="5:9" x14ac:dyDescent="0.25">
      <c r="E23209" s="225"/>
      <c r="G23209" s="281"/>
      <c r="H23209" s="281"/>
      <c r="I23209" s="223"/>
    </row>
    <row r="23210" spans="5:9" x14ac:dyDescent="0.25">
      <c r="E23210" s="225"/>
      <c r="G23210" s="281"/>
      <c r="H23210" s="281"/>
      <c r="I23210" s="223"/>
    </row>
    <row r="23211" spans="5:9" x14ac:dyDescent="0.25">
      <c r="E23211" s="225"/>
      <c r="G23211" s="281"/>
      <c r="H23211" s="281"/>
      <c r="I23211" s="223"/>
    </row>
    <row r="23212" spans="5:9" x14ac:dyDescent="0.25">
      <c r="E23212" s="225"/>
      <c r="G23212" s="281"/>
      <c r="H23212" s="281"/>
      <c r="I23212" s="223"/>
    </row>
    <row r="23213" spans="5:9" x14ac:dyDescent="0.25">
      <c r="E23213" s="225"/>
      <c r="G23213" s="281"/>
      <c r="H23213" s="281"/>
      <c r="I23213" s="223"/>
    </row>
    <row r="23214" spans="5:9" x14ac:dyDescent="0.25">
      <c r="E23214" s="225"/>
      <c r="G23214" s="281"/>
      <c r="H23214" s="281"/>
      <c r="I23214" s="223"/>
    </row>
    <row r="23215" spans="5:9" x14ac:dyDescent="0.25">
      <c r="E23215" s="225"/>
      <c r="G23215" s="281"/>
      <c r="H23215" s="281"/>
      <c r="I23215" s="223"/>
    </row>
    <row r="23216" spans="5:9" x14ac:dyDescent="0.25">
      <c r="E23216" s="225"/>
      <c r="G23216" s="281"/>
      <c r="H23216" s="281"/>
      <c r="I23216" s="223"/>
    </row>
    <row r="23217" spans="5:9" x14ac:dyDescent="0.25">
      <c r="E23217" s="225"/>
      <c r="G23217" s="281"/>
      <c r="H23217" s="281"/>
      <c r="I23217" s="223"/>
    </row>
    <row r="23218" spans="5:9" x14ac:dyDescent="0.25">
      <c r="E23218" s="225"/>
      <c r="G23218" s="281"/>
      <c r="H23218" s="281"/>
      <c r="I23218" s="223"/>
    </row>
    <row r="23219" spans="5:9" x14ac:dyDescent="0.25">
      <c r="E23219" s="225"/>
      <c r="G23219" s="281"/>
      <c r="H23219" s="281"/>
      <c r="I23219" s="223"/>
    </row>
    <row r="23220" spans="5:9" x14ac:dyDescent="0.25">
      <c r="E23220" s="225"/>
      <c r="G23220" s="281"/>
      <c r="H23220" s="281"/>
      <c r="I23220" s="223"/>
    </row>
    <row r="23221" spans="5:9" x14ac:dyDescent="0.25">
      <c r="E23221" s="225"/>
      <c r="G23221" s="281"/>
      <c r="H23221" s="281"/>
      <c r="I23221" s="223"/>
    </row>
    <row r="23222" spans="5:9" x14ac:dyDescent="0.25">
      <c r="E23222" s="225"/>
      <c r="G23222" s="281"/>
      <c r="H23222" s="281"/>
      <c r="I23222" s="223"/>
    </row>
    <row r="23223" spans="5:9" x14ac:dyDescent="0.25">
      <c r="E23223" s="225"/>
      <c r="G23223" s="281"/>
      <c r="H23223" s="281"/>
      <c r="I23223" s="223"/>
    </row>
    <row r="23224" spans="5:9" x14ac:dyDescent="0.25">
      <c r="E23224" s="225"/>
      <c r="G23224" s="281"/>
      <c r="H23224" s="281"/>
      <c r="I23224" s="223"/>
    </row>
    <row r="23225" spans="5:9" x14ac:dyDescent="0.25">
      <c r="E23225" s="225"/>
      <c r="G23225" s="281"/>
      <c r="H23225" s="281"/>
      <c r="I23225" s="223"/>
    </row>
    <row r="23226" spans="5:9" x14ac:dyDescent="0.25">
      <c r="E23226" s="225"/>
      <c r="G23226" s="281"/>
      <c r="H23226" s="281"/>
      <c r="I23226" s="223"/>
    </row>
    <row r="23227" spans="5:9" x14ac:dyDescent="0.25">
      <c r="E23227" s="225"/>
      <c r="G23227" s="281"/>
      <c r="H23227" s="281"/>
      <c r="I23227" s="223"/>
    </row>
    <row r="23228" spans="5:9" x14ac:dyDescent="0.25">
      <c r="E23228" s="225"/>
      <c r="G23228" s="281"/>
      <c r="H23228" s="281"/>
      <c r="I23228" s="223"/>
    </row>
    <row r="23229" spans="5:9" x14ac:dyDescent="0.25">
      <c r="E23229" s="225"/>
      <c r="G23229" s="281"/>
      <c r="H23229" s="281"/>
      <c r="I23229" s="223"/>
    </row>
    <row r="23230" spans="5:9" x14ac:dyDescent="0.25">
      <c r="E23230" s="225"/>
      <c r="G23230" s="281"/>
      <c r="H23230" s="281"/>
      <c r="I23230" s="223"/>
    </row>
    <row r="23231" spans="5:9" x14ac:dyDescent="0.25">
      <c r="E23231" s="225"/>
      <c r="G23231" s="281"/>
      <c r="H23231" s="281"/>
      <c r="I23231" s="223"/>
    </row>
    <row r="23232" spans="5:9" x14ac:dyDescent="0.25">
      <c r="E23232" s="225"/>
      <c r="G23232" s="281"/>
      <c r="H23232" s="281"/>
      <c r="I23232" s="223"/>
    </row>
    <row r="23233" spans="5:9" x14ac:dyDescent="0.25">
      <c r="E23233" s="225"/>
      <c r="G23233" s="281"/>
      <c r="H23233" s="281"/>
      <c r="I23233" s="223"/>
    </row>
    <row r="23234" spans="5:9" x14ac:dyDescent="0.25">
      <c r="E23234" s="225"/>
      <c r="G23234" s="281"/>
      <c r="H23234" s="281"/>
      <c r="I23234" s="223"/>
    </row>
    <row r="23235" spans="5:9" x14ac:dyDescent="0.25">
      <c r="E23235" s="225"/>
      <c r="G23235" s="281"/>
      <c r="H23235" s="281"/>
      <c r="I23235" s="223"/>
    </row>
    <row r="23236" spans="5:9" x14ac:dyDescent="0.25">
      <c r="E23236" s="225"/>
      <c r="G23236" s="281"/>
      <c r="H23236" s="281"/>
      <c r="I23236" s="223"/>
    </row>
    <row r="23237" spans="5:9" x14ac:dyDescent="0.25">
      <c r="E23237" s="225"/>
      <c r="G23237" s="281"/>
      <c r="H23237" s="281"/>
      <c r="I23237" s="223"/>
    </row>
    <row r="23238" spans="5:9" x14ac:dyDescent="0.25">
      <c r="E23238" s="225"/>
      <c r="G23238" s="281"/>
      <c r="H23238" s="281"/>
      <c r="I23238" s="223"/>
    </row>
    <row r="23239" spans="5:9" x14ac:dyDescent="0.25">
      <c r="E23239" s="225"/>
      <c r="G23239" s="281"/>
      <c r="H23239" s="281"/>
      <c r="I23239" s="223"/>
    </row>
    <row r="23240" spans="5:9" x14ac:dyDescent="0.25">
      <c r="E23240" s="225"/>
      <c r="G23240" s="281"/>
      <c r="H23240" s="281"/>
      <c r="I23240" s="223"/>
    </row>
    <row r="23241" spans="5:9" x14ac:dyDescent="0.25">
      <c r="E23241" s="225"/>
      <c r="G23241" s="281"/>
      <c r="H23241" s="281"/>
      <c r="I23241" s="223"/>
    </row>
    <row r="23242" spans="5:9" x14ac:dyDescent="0.25">
      <c r="E23242" s="225"/>
      <c r="G23242" s="281"/>
      <c r="H23242" s="281"/>
      <c r="I23242" s="223"/>
    </row>
    <row r="23243" spans="5:9" x14ac:dyDescent="0.25">
      <c r="E23243" s="225"/>
      <c r="G23243" s="281"/>
      <c r="H23243" s="281"/>
      <c r="I23243" s="223"/>
    </row>
    <row r="23244" spans="5:9" x14ac:dyDescent="0.25">
      <c r="E23244" s="225"/>
      <c r="G23244" s="281"/>
      <c r="H23244" s="281"/>
      <c r="I23244" s="223"/>
    </row>
    <row r="23245" spans="5:9" x14ac:dyDescent="0.25">
      <c r="E23245" s="225"/>
      <c r="G23245" s="281"/>
      <c r="H23245" s="281"/>
      <c r="I23245" s="223"/>
    </row>
    <row r="23246" spans="5:9" x14ac:dyDescent="0.25">
      <c r="E23246" s="225"/>
      <c r="G23246" s="281"/>
      <c r="H23246" s="281"/>
      <c r="I23246" s="223"/>
    </row>
    <row r="23247" spans="5:9" x14ac:dyDescent="0.25">
      <c r="E23247" s="225"/>
      <c r="G23247" s="281"/>
      <c r="H23247" s="281"/>
      <c r="I23247" s="223"/>
    </row>
    <row r="23248" spans="5:9" x14ac:dyDescent="0.25">
      <c r="E23248" s="225"/>
      <c r="G23248" s="281"/>
      <c r="H23248" s="281"/>
      <c r="I23248" s="223"/>
    </row>
    <row r="23249" spans="5:9" x14ac:dyDescent="0.25">
      <c r="E23249" s="225"/>
      <c r="G23249" s="281"/>
      <c r="H23249" s="281"/>
      <c r="I23249" s="223"/>
    </row>
    <row r="23250" spans="5:9" x14ac:dyDescent="0.25">
      <c r="E23250" s="225"/>
      <c r="G23250" s="281"/>
      <c r="H23250" s="281"/>
      <c r="I23250" s="223"/>
    </row>
    <row r="23251" spans="5:9" x14ac:dyDescent="0.25">
      <c r="E23251" s="225"/>
      <c r="G23251" s="281"/>
      <c r="H23251" s="281"/>
      <c r="I23251" s="223"/>
    </row>
    <row r="23252" spans="5:9" x14ac:dyDescent="0.25">
      <c r="E23252" s="225"/>
      <c r="G23252" s="281"/>
      <c r="H23252" s="281"/>
      <c r="I23252" s="223"/>
    </row>
    <row r="23253" spans="5:9" x14ac:dyDescent="0.25">
      <c r="E23253" s="225"/>
      <c r="G23253" s="281"/>
      <c r="H23253" s="281"/>
      <c r="I23253" s="223"/>
    </row>
    <row r="23254" spans="5:9" x14ac:dyDescent="0.25">
      <c r="E23254" s="225"/>
      <c r="G23254" s="281"/>
      <c r="H23254" s="281"/>
      <c r="I23254" s="223"/>
    </row>
    <row r="23255" spans="5:9" x14ac:dyDescent="0.25">
      <c r="E23255" s="225"/>
      <c r="G23255" s="281"/>
      <c r="H23255" s="281"/>
      <c r="I23255" s="223"/>
    </row>
    <row r="23256" spans="5:9" x14ac:dyDescent="0.25">
      <c r="E23256" s="225"/>
      <c r="G23256" s="281"/>
      <c r="H23256" s="281"/>
      <c r="I23256" s="223"/>
    </row>
    <row r="23257" spans="5:9" x14ac:dyDescent="0.25">
      <c r="E23257" s="225"/>
      <c r="G23257" s="281"/>
      <c r="H23257" s="281"/>
      <c r="I23257" s="223"/>
    </row>
    <row r="23258" spans="5:9" x14ac:dyDescent="0.25">
      <c r="E23258" s="225"/>
      <c r="G23258" s="281"/>
      <c r="H23258" s="281"/>
      <c r="I23258" s="223"/>
    </row>
    <row r="23259" spans="5:9" x14ac:dyDescent="0.25">
      <c r="E23259" s="225"/>
      <c r="G23259" s="281"/>
      <c r="H23259" s="281"/>
      <c r="I23259" s="223"/>
    </row>
    <row r="23260" spans="5:9" x14ac:dyDescent="0.25">
      <c r="E23260" s="225"/>
      <c r="G23260" s="281"/>
      <c r="H23260" s="281"/>
      <c r="I23260" s="223"/>
    </row>
    <row r="23261" spans="5:9" x14ac:dyDescent="0.25">
      <c r="E23261" s="225"/>
      <c r="G23261" s="281"/>
      <c r="H23261" s="281"/>
      <c r="I23261" s="223"/>
    </row>
    <row r="23262" spans="5:9" x14ac:dyDescent="0.25">
      <c r="E23262" s="225"/>
      <c r="G23262" s="281"/>
      <c r="H23262" s="281"/>
      <c r="I23262" s="223"/>
    </row>
    <row r="23263" spans="5:9" x14ac:dyDescent="0.25">
      <c r="E23263" s="225"/>
      <c r="G23263" s="281"/>
      <c r="H23263" s="281"/>
      <c r="I23263" s="223"/>
    </row>
    <row r="23264" spans="5:9" x14ac:dyDescent="0.25">
      <c r="E23264" s="225"/>
      <c r="G23264" s="281"/>
      <c r="H23264" s="281"/>
      <c r="I23264" s="223"/>
    </row>
    <row r="23265" spans="5:9" x14ac:dyDescent="0.25">
      <c r="E23265" s="225"/>
      <c r="G23265" s="281"/>
      <c r="H23265" s="281"/>
      <c r="I23265" s="223"/>
    </row>
    <row r="23266" spans="5:9" x14ac:dyDescent="0.25">
      <c r="E23266" s="225"/>
      <c r="G23266" s="281"/>
      <c r="H23266" s="281"/>
      <c r="I23266" s="223"/>
    </row>
    <row r="23267" spans="5:9" x14ac:dyDescent="0.25">
      <c r="E23267" s="225"/>
      <c r="G23267" s="281"/>
      <c r="H23267" s="281"/>
      <c r="I23267" s="223"/>
    </row>
    <row r="23268" spans="5:9" x14ac:dyDescent="0.25">
      <c r="E23268" s="225"/>
      <c r="G23268" s="281"/>
      <c r="H23268" s="281"/>
      <c r="I23268" s="223"/>
    </row>
    <row r="23269" spans="5:9" x14ac:dyDescent="0.25">
      <c r="E23269" s="225"/>
      <c r="G23269" s="281"/>
      <c r="H23269" s="281"/>
      <c r="I23269" s="223"/>
    </row>
    <row r="23270" spans="5:9" x14ac:dyDescent="0.25">
      <c r="E23270" s="225"/>
      <c r="G23270" s="281"/>
      <c r="H23270" s="281"/>
      <c r="I23270" s="223"/>
    </row>
    <row r="23271" spans="5:9" x14ac:dyDescent="0.25">
      <c r="E23271" s="225"/>
      <c r="G23271" s="281"/>
      <c r="H23271" s="281"/>
      <c r="I23271" s="223"/>
    </row>
    <row r="23272" spans="5:9" x14ac:dyDescent="0.25">
      <c r="E23272" s="225"/>
      <c r="G23272" s="281"/>
      <c r="H23272" s="281"/>
      <c r="I23272" s="223"/>
    </row>
    <row r="23273" spans="5:9" x14ac:dyDescent="0.25">
      <c r="E23273" s="225"/>
      <c r="G23273" s="281"/>
      <c r="H23273" s="281"/>
      <c r="I23273" s="223"/>
    </row>
    <row r="23274" spans="5:9" x14ac:dyDescent="0.25">
      <c r="E23274" s="225"/>
      <c r="G23274" s="281"/>
      <c r="H23274" s="281"/>
      <c r="I23274" s="223"/>
    </row>
    <row r="23275" spans="5:9" x14ac:dyDescent="0.25">
      <c r="E23275" s="225"/>
      <c r="G23275" s="281"/>
      <c r="H23275" s="281"/>
      <c r="I23275" s="223"/>
    </row>
    <row r="23276" spans="5:9" x14ac:dyDescent="0.25">
      <c r="E23276" s="225"/>
      <c r="G23276" s="281"/>
      <c r="H23276" s="281"/>
      <c r="I23276" s="223"/>
    </row>
    <row r="23277" spans="5:9" x14ac:dyDescent="0.25">
      <c r="E23277" s="225"/>
      <c r="G23277" s="281"/>
      <c r="H23277" s="281"/>
      <c r="I23277" s="223"/>
    </row>
    <row r="23278" spans="5:9" x14ac:dyDescent="0.25">
      <c r="E23278" s="225"/>
      <c r="G23278" s="281"/>
      <c r="H23278" s="281"/>
      <c r="I23278" s="223"/>
    </row>
    <row r="23279" spans="5:9" x14ac:dyDescent="0.25">
      <c r="E23279" s="225"/>
      <c r="G23279" s="281"/>
      <c r="H23279" s="281"/>
      <c r="I23279" s="223"/>
    </row>
    <row r="23280" spans="5:9" x14ac:dyDescent="0.25">
      <c r="E23280" s="225"/>
      <c r="G23280" s="281"/>
      <c r="H23280" s="281"/>
      <c r="I23280" s="223"/>
    </row>
    <row r="23281" spans="5:9" x14ac:dyDescent="0.25">
      <c r="E23281" s="225"/>
      <c r="G23281" s="281"/>
      <c r="H23281" s="281"/>
      <c r="I23281" s="223"/>
    </row>
    <row r="23282" spans="5:9" x14ac:dyDescent="0.25">
      <c r="E23282" s="225"/>
      <c r="G23282" s="281"/>
      <c r="H23282" s="281"/>
      <c r="I23282" s="223"/>
    </row>
    <row r="23283" spans="5:9" x14ac:dyDescent="0.25">
      <c r="E23283" s="225"/>
      <c r="G23283" s="281"/>
      <c r="H23283" s="281"/>
      <c r="I23283" s="223"/>
    </row>
    <row r="23284" spans="5:9" x14ac:dyDescent="0.25">
      <c r="E23284" s="225"/>
      <c r="G23284" s="281"/>
      <c r="H23284" s="281"/>
      <c r="I23284" s="223"/>
    </row>
    <row r="23285" spans="5:9" x14ac:dyDescent="0.25">
      <c r="E23285" s="225"/>
      <c r="G23285" s="281"/>
      <c r="H23285" s="281"/>
      <c r="I23285" s="223"/>
    </row>
    <row r="23286" spans="5:9" x14ac:dyDescent="0.25">
      <c r="E23286" s="225"/>
      <c r="G23286" s="281"/>
      <c r="H23286" s="281"/>
      <c r="I23286" s="223"/>
    </row>
    <row r="23287" spans="5:9" x14ac:dyDescent="0.25">
      <c r="E23287" s="225"/>
      <c r="G23287" s="281"/>
      <c r="H23287" s="281"/>
      <c r="I23287" s="223"/>
    </row>
    <row r="23288" spans="5:9" x14ac:dyDescent="0.25">
      <c r="E23288" s="225"/>
      <c r="G23288" s="281"/>
      <c r="H23288" s="281"/>
      <c r="I23288" s="223"/>
    </row>
    <row r="23289" spans="5:9" x14ac:dyDescent="0.25">
      <c r="E23289" s="225"/>
      <c r="G23289" s="281"/>
      <c r="H23289" s="281"/>
      <c r="I23289" s="223"/>
    </row>
    <row r="23290" spans="5:9" x14ac:dyDescent="0.25">
      <c r="E23290" s="225"/>
      <c r="G23290" s="281"/>
      <c r="H23290" s="281"/>
      <c r="I23290" s="223"/>
    </row>
    <row r="23291" spans="5:9" x14ac:dyDescent="0.25">
      <c r="E23291" s="225"/>
      <c r="G23291" s="281"/>
      <c r="H23291" s="281"/>
      <c r="I23291" s="223"/>
    </row>
    <row r="23292" spans="5:9" x14ac:dyDescent="0.25">
      <c r="E23292" s="225"/>
      <c r="G23292" s="281"/>
      <c r="H23292" s="281"/>
      <c r="I23292" s="223"/>
    </row>
    <row r="23293" spans="5:9" x14ac:dyDescent="0.25">
      <c r="E23293" s="225"/>
      <c r="G23293" s="281"/>
      <c r="H23293" s="281"/>
      <c r="I23293" s="223"/>
    </row>
    <row r="23294" spans="5:9" x14ac:dyDescent="0.25">
      <c r="E23294" s="225"/>
      <c r="G23294" s="281"/>
      <c r="H23294" s="281"/>
      <c r="I23294" s="223"/>
    </row>
    <row r="23295" spans="5:9" x14ac:dyDescent="0.25">
      <c r="E23295" s="225"/>
      <c r="G23295" s="281"/>
      <c r="H23295" s="281"/>
      <c r="I23295" s="223"/>
    </row>
    <row r="23296" spans="5:9" x14ac:dyDescent="0.25">
      <c r="E23296" s="225"/>
      <c r="G23296" s="281"/>
      <c r="H23296" s="281"/>
      <c r="I23296" s="223"/>
    </row>
    <row r="23297" spans="5:9" x14ac:dyDescent="0.25">
      <c r="E23297" s="225"/>
      <c r="G23297" s="281"/>
      <c r="H23297" s="281"/>
      <c r="I23297" s="223"/>
    </row>
    <row r="23298" spans="5:9" x14ac:dyDescent="0.25">
      <c r="E23298" s="225"/>
      <c r="G23298" s="281"/>
      <c r="H23298" s="281"/>
      <c r="I23298" s="223"/>
    </row>
    <row r="23299" spans="5:9" x14ac:dyDescent="0.25">
      <c r="E23299" s="225"/>
      <c r="G23299" s="281"/>
      <c r="H23299" s="281"/>
      <c r="I23299" s="223"/>
    </row>
    <row r="23300" spans="5:9" x14ac:dyDescent="0.25">
      <c r="E23300" s="225"/>
      <c r="G23300" s="281"/>
      <c r="H23300" s="281"/>
      <c r="I23300" s="223"/>
    </row>
    <row r="23301" spans="5:9" x14ac:dyDescent="0.25">
      <c r="E23301" s="225"/>
      <c r="G23301" s="281"/>
      <c r="H23301" s="281"/>
      <c r="I23301" s="223"/>
    </row>
    <row r="23302" spans="5:9" x14ac:dyDescent="0.25">
      <c r="E23302" s="225"/>
      <c r="G23302" s="281"/>
      <c r="H23302" s="281"/>
      <c r="I23302" s="223"/>
    </row>
    <row r="23303" spans="5:9" x14ac:dyDescent="0.25">
      <c r="E23303" s="225"/>
      <c r="G23303" s="281"/>
      <c r="H23303" s="281"/>
      <c r="I23303" s="223"/>
    </row>
    <row r="23304" spans="5:9" x14ac:dyDescent="0.25">
      <c r="E23304" s="225"/>
      <c r="G23304" s="281"/>
      <c r="H23304" s="281"/>
      <c r="I23304" s="223"/>
    </row>
    <row r="23305" spans="5:9" x14ac:dyDescent="0.25">
      <c r="E23305" s="225"/>
      <c r="G23305" s="281"/>
      <c r="H23305" s="281"/>
      <c r="I23305" s="223"/>
    </row>
    <row r="23306" spans="5:9" x14ac:dyDescent="0.25">
      <c r="E23306" s="225"/>
      <c r="G23306" s="281"/>
      <c r="H23306" s="281"/>
      <c r="I23306" s="223"/>
    </row>
    <row r="23307" spans="5:9" x14ac:dyDescent="0.25">
      <c r="E23307" s="225"/>
      <c r="G23307" s="281"/>
      <c r="H23307" s="281"/>
      <c r="I23307" s="223"/>
    </row>
    <row r="23308" spans="5:9" x14ac:dyDescent="0.25">
      <c r="E23308" s="225"/>
      <c r="G23308" s="281"/>
      <c r="H23308" s="281"/>
      <c r="I23308" s="223"/>
    </row>
    <row r="23309" spans="5:9" x14ac:dyDescent="0.25">
      <c r="E23309" s="225"/>
      <c r="G23309" s="281"/>
      <c r="H23309" s="281"/>
      <c r="I23309" s="223"/>
    </row>
    <row r="23310" spans="5:9" x14ac:dyDescent="0.25">
      <c r="E23310" s="225"/>
      <c r="G23310" s="281"/>
      <c r="H23310" s="281"/>
      <c r="I23310" s="223"/>
    </row>
    <row r="23311" spans="5:9" x14ac:dyDescent="0.25">
      <c r="E23311" s="225"/>
      <c r="G23311" s="281"/>
      <c r="H23311" s="281"/>
      <c r="I23311" s="223"/>
    </row>
    <row r="23312" spans="5:9" x14ac:dyDescent="0.25">
      <c r="E23312" s="225"/>
      <c r="G23312" s="281"/>
      <c r="H23312" s="281"/>
      <c r="I23312" s="223"/>
    </row>
    <row r="23313" spans="5:9" x14ac:dyDescent="0.25">
      <c r="E23313" s="225"/>
      <c r="G23313" s="281"/>
      <c r="H23313" s="281"/>
      <c r="I23313" s="223"/>
    </row>
    <row r="23314" spans="5:9" x14ac:dyDescent="0.25">
      <c r="E23314" s="225"/>
      <c r="G23314" s="281"/>
      <c r="H23314" s="281"/>
      <c r="I23314" s="223"/>
    </row>
    <row r="23315" spans="5:9" x14ac:dyDescent="0.25">
      <c r="E23315" s="225"/>
      <c r="G23315" s="281"/>
      <c r="H23315" s="281"/>
      <c r="I23315" s="223"/>
    </row>
    <row r="23316" spans="5:9" x14ac:dyDescent="0.25">
      <c r="E23316" s="225"/>
      <c r="G23316" s="281"/>
      <c r="H23316" s="281"/>
      <c r="I23316" s="223"/>
    </row>
    <row r="23317" spans="5:9" x14ac:dyDescent="0.25">
      <c r="E23317" s="225"/>
      <c r="G23317" s="281"/>
      <c r="H23317" s="281"/>
      <c r="I23317" s="223"/>
    </row>
    <row r="23318" spans="5:9" x14ac:dyDescent="0.25">
      <c r="E23318" s="225"/>
      <c r="G23318" s="281"/>
      <c r="H23318" s="281"/>
      <c r="I23318" s="223"/>
    </row>
    <row r="23319" spans="5:9" x14ac:dyDescent="0.25">
      <c r="E23319" s="225"/>
      <c r="G23319" s="281"/>
      <c r="H23319" s="281"/>
      <c r="I23319" s="223"/>
    </row>
    <row r="23320" spans="5:9" x14ac:dyDescent="0.25">
      <c r="E23320" s="225"/>
      <c r="G23320" s="281"/>
      <c r="H23320" s="281"/>
      <c r="I23320" s="223"/>
    </row>
    <row r="23321" spans="5:9" x14ac:dyDescent="0.25">
      <c r="E23321" s="225"/>
      <c r="G23321" s="281"/>
      <c r="H23321" s="281"/>
      <c r="I23321" s="223"/>
    </row>
    <row r="23322" spans="5:9" x14ac:dyDescent="0.25">
      <c r="E23322" s="225"/>
      <c r="G23322" s="281"/>
      <c r="H23322" s="281"/>
      <c r="I23322" s="223"/>
    </row>
    <row r="23323" spans="5:9" x14ac:dyDescent="0.25">
      <c r="E23323" s="225"/>
      <c r="G23323" s="281"/>
      <c r="H23323" s="281"/>
      <c r="I23323" s="223"/>
    </row>
    <row r="23324" spans="5:9" x14ac:dyDescent="0.25">
      <c r="E23324" s="225"/>
      <c r="G23324" s="281"/>
      <c r="H23324" s="281"/>
      <c r="I23324" s="223"/>
    </row>
    <row r="23325" spans="5:9" x14ac:dyDescent="0.25">
      <c r="E23325" s="225"/>
      <c r="G23325" s="281"/>
      <c r="H23325" s="281"/>
      <c r="I23325" s="223"/>
    </row>
    <row r="23326" spans="5:9" x14ac:dyDescent="0.25">
      <c r="E23326" s="225"/>
      <c r="G23326" s="281"/>
      <c r="H23326" s="281"/>
      <c r="I23326" s="223"/>
    </row>
    <row r="23327" spans="5:9" x14ac:dyDescent="0.25">
      <c r="E23327" s="225"/>
      <c r="G23327" s="281"/>
      <c r="H23327" s="281"/>
      <c r="I23327" s="223"/>
    </row>
    <row r="23328" spans="5:9" x14ac:dyDescent="0.25">
      <c r="E23328" s="225"/>
      <c r="G23328" s="281"/>
      <c r="H23328" s="281"/>
      <c r="I23328" s="223"/>
    </row>
    <row r="23329" spans="5:9" x14ac:dyDescent="0.25">
      <c r="E23329" s="225"/>
      <c r="G23329" s="281"/>
      <c r="H23329" s="281"/>
      <c r="I23329" s="223"/>
    </row>
    <row r="23330" spans="5:9" x14ac:dyDescent="0.25">
      <c r="E23330" s="225"/>
      <c r="G23330" s="281"/>
      <c r="H23330" s="281"/>
      <c r="I23330" s="223"/>
    </row>
    <row r="23331" spans="5:9" x14ac:dyDescent="0.25">
      <c r="E23331" s="225"/>
      <c r="G23331" s="281"/>
      <c r="H23331" s="281"/>
      <c r="I23331" s="223"/>
    </row>
    <row r="23332" spans="5:9" x14ac:dyDescent="0.25">
      <c r="E23332" s="225"/>
      <c r="G23332" s="281"/>
      <c r="H23332" s="281"/>
      <c r="I23332" s="223"/>
    </row>
    <row r="23333" spans="5:9" x14ac:dyDescent="0.25">
      <c r="E23333" s="225"/>
      <c r="G23333" s="281"/>
      <c r="H23333" s="281"/>
      <c r="I23333" s="223"/>
    </row>
    <row r="23334" spans="5:9" x14ac:dyDescent="0.25">
      <c r="E23334" s="225"/>
      <c r="G23334" s="281"/>
      <c r="H23334" s="281"/>
      <c r="I23334" s="223"/>
    </row>
    <row r="23335" spans="5:9" x14ac:dyDescent="0.25">
      <c r="E23335" s="225"/>
      <c r="G23335" s="281"/>
      <c r="H23335" s="281"/>
      <c r="I23335" s="223"/>
    </row>
    <row r="23336" spans="5:9" x14ac:dyDescent="0.25">
      <c r="E23336" s="225"/>
      <c r="G23336" s="281"/>
      <c r="H23336" s="281"/>
      <c r="I23336" s="223"/>
    </row>
    <row r="23337" spans="5:9" x14ac:dyDescent="0.25">
      <c r="E23337" s="225"/>
      <c r="G23337" s="281"/>
      <c r="H23337" s="281"/>
      <c r="I23337" s="223"/>
    </row>
    <row r="23338" spans="5:9" x14ac:dyDescent="0.25">
      <c r="E23338" s="225"/>
      <c r="G23338" s="281"/>
      <c r="H23338" s="281"/>
      <c r="I23338" s="223"/>
    </row>
    <row r="23339" spans="5:9" x14ac:dyDescent="0.25">
      <c r="E23339" s="225"/>
      <c r="G23339" s="281"/>
      <c r="H23339" s="281"/>
      <c r="I23339" s="223"/>
    </row>
    <row r="23340" spans="5:9" x14ac:dyDescent="0.25">
      <c r="E23340" s="225"/>
      <c r="G23340" s="281"/>
      <c r="H23340" s="281"/>
      <c r="I23340" s="223"/>
    </row>
    <row r="23341" spans="5:9" x14ac:dyDescent="0.25">
      <c r="E23341" s="225"/>
      <c r="G23341" s="281"/>
      <c r="H23341" s="281"/>
      <c r="I23341" s="223"/>
    </row>
    <row r="23342" spans="5:9" x14ac:dyDescent="0.25">
      <c r="E23342" s="225"/>
      <c r="G23342" s="281"/>
      <c r="H23342" s="281"/>
      <c r="I23342" s="223"/>
    </row>
    <row r="23343" spans="5:9" x14ac:dyDescent="0.25">
      <c r="E23343" s="225"/>
      <c r="G23343" s="281"/>
      <c r="H23343" s="281"/>
      <c r="I23343" s="223"/>
    </row>
    <row r="23344" spans="5:9" x14ac:dyDescent="0.25">
      <c r="E23344" s="225"/>
      <c r="G23344" s="281"/>
      <c r="H23344" s="281"/>
      <c r="I23344" s="223"/>
    </row>
    <row r="23345" spans="5:9" x14ac:dyDescent="0.25">
      <c r="E23345" s="225"/>
      <c r="G23345" s="281"/>
      <c r="H23345" s="281"/>
      <c r="I23345" s="223"/>
    </row>
    <row r="23346" spans="5:9" x14ac:dyDescent="0.25">
      <c r="E23346" s="225"/>
      <c r="G23346" s="281"/>
      <c r="H23346" s="281"/>
      <c r="I23346" s="223"/>
    </row>
    <row r="23347" spans="5:9" x14ac:dyDescent="0.25">
      <c r="E23347" s="225"/>
      <c r="G23347" s="281"/>
      <c r="H23347" s="281"/>
      <c r="I23347" s="223"/>
    </row>
    <row r="23348" spans="5:9" x14ac:dyDescent="0.25">
      <c r="E23348" s="225"/>
      <c r="G23348" s="281"/>
      <c r="H23348" s="281"/>
      <c r="I23348" s="223"/>
    </row>
    <row r="23349" spans="5:9" x14ac:dyDescent="0.25">
      <c r="E23349" s="225"/>
      <c r="G23349" s="281"/>
      <c r="H23349" s="281"/>
      <c r="I23349" s="223"/>
    </row>
    <row r="23350" spans="5:9" x14ac:dyDescent="0.25">
      <c r="E23350" s="225"/>
      <c r="G23350" s="281"/>
      <c r="H23350" s="281"/>
      <c r="I23350" s="223"/>
    </row>
    <row r="23351" spans="5:9" x14ac:dyDescent="0.25">
      <c r="E23351" s="225"/>
      <c r="G23351" s="281"/>
      <c r="H23351" s="281"/>
      <c r="I23351" s="223"/>
    </row>
    <row r="23352" spans="5:9" x14ac:dyDescent="0.25">
      <c r="E23352" s="225"/>
      <c r="G23352" s="281"/>
      <c r="H23352" s="281"/>
      <c r="I23352" s="223"/>
    </row>
    <row r="23353" spans="5:9" x14ac:dyDescent="0.25">
      <c r="E23353" s="225"/>
      <c r="G23353" s="281"/>
      <c r="H23353" s="281"/>
      <c r="I23353" s="223"/>
    </row>
    <row r="23354" spans="5:9" x14ac:dyDescent="0.25">
      <c r="E23354" s="225"/>
      <c r="G23354" s="281"/>
      <c r="H23354" s="281"/>
      <c r="I23354" s="223"/>
    </row>
    <row r="23355" spans="5:9" x14ac:dyDescent="0.25">
      <c r="E23355" s="225"/>
      <c r="G23355" s="281"/>
      <c r="H23355" s="281"/>
      <c r="I23355" s="223"/>
    </row>
    <row r="23356" spans="5:9" x14ac:dyDescent="0.25">
      <c r="E23356" s="225"/>
      <c r="G23356" s="281"/>
      <c r="H23356" s="281"/>
      <c r="I23356" s="223"/>
    </row>
    <row r="23357" spans="5:9" x14ac:dyDescent="0.25">
      <c r="E23357" s="225"/>
      <c r="G23357" s="281"/>
      <c r="H23357" s="281"/>
      <c r="I23357" s="223"/>
    </row>
    <row r="23358" spans="5:9" x14ac:dyDescent="0.25">
      <c r="E23358" s="225"/>
      <c r="G23358" s="281"/>
      <c r="H23358" s="281"/>
      <c r="I23358" s="223"/>
    </row>
    <row r="23359" spans="5:9" x14ac:dyDescent="0.25">
      <c r="E23359" s="225"/>
      <c r="G23359" s="281"/>
      <c r="H23359" s="281"/>
      <c r="I23359" s="223"/>
    </row>
    <row r="23360" spans="5:9" x14ac:dyDescent="0.25">
      <c r="E23360" s="225"/>
      <c r="G23360" s="281"/>
      <c r="H23360" s="281"/>
      <c r="I23360" s="223"/>
    </row>
    <row r="23361" spans="5:9" x14ac:dyDescent="0.25">
      <c r="E23361" s="225"/>
      <c r="G23361" s="281"/>
      <c r="H23361" s="281"/>
      <c r="I23361" s="223"/>
    </row>
    <row r="23362" spans="5:9" x14ac:dyDescent="0.25">
      <c r="E23362" s="225"/>
      <c r="G23362" s="281"/>
      <c r="H23362" s="281"/>
      <c r="I23362" s="223"/>
    </row>
    <row r="23363" spans="5:9" x14ac:dyDescent="0.25">
      <c r="E23363" s="225"/>
      <c r="G23363" s="281"/>
      <c r="H23363" s="281"/>
      <c r="I23363" s="223"/>
    </row>
    <row r="23364" spans="5:9" x14ac:dyDescent="0.25">
      <c r="E23364" s="225"/>
      <c r="G23364" s="281"/>
      <c r="H23364" s="281"/>
      <c r="I23364" s="223"/>
    </row>
    <row r="23365" spans="5:9" x14ac:dyDescent="0.25">
      <c r="E23365" s="225"/>
      <c r="G23365" s="281"/>
      <c r="H23365" s="281"/>
      <c r="I23365" s="223"/>
    </row>
    <row r="23366" spans="5:9" x14ac:dyDescent="0.25">
      <c r="E23366" s="225"/>
      <c r="G23366" s="281"/>
      <c r="H23366" s="281"/>
      <c r="I23366" s="223"/>
    </row>
    <row r="23367" spans="5:9" x14ac:dyDescent="0.25">
      <c r="E23367" s="225"/>
      <c r="G23367" s="281"/>
      <c r="H23367" s="281"/>
      <c r="I23367" s="223"/>
    </row>
    <row r="23368" spans="5:9" x14ac:dyDescent="0.25">
      <c r="E23368" s="225"/>
      <c r="G23368" s="281"/>
      <c r="H23368" s="281"/>
      <c r="I23368" s="223"/>
    </row>
    <row r="23369" spans="5:9" x14ac:dyDescent="0.25">
      <c r="E23369" s="225"/>
      <c r="G23369" s="281"/>
      <c r="H23369" s="281"/>
      <c r="I23369" s="223"/>
    </row>
    <row r="23370" spans="5:9" x14ac:dyDescent="0.25">
      <c r="E23370" s="225"/>
      <c r="G23370" s="281"/>
      <c r="H23370" s="281"/>
      <c r="I23370" s="223"/>
    </row>
    <row r="23371" spans="5:9" x14ac:dyDescent="0.25">
      <c r="E23371" s="225"/>
      <c r="G23371" s="281"/>
      <c r="H23371" s="281"/>
      <c r="I23371" s="223"/>
    </row>
    <row r="23372" spans="5:9" x14ac:dyDescent="0.25">
      <c r="E23372" s="225"/>
      <c r="G23372" s="281"/>
      <c r="H23372" s="281"/>
      <c r="I23372" s="223"/>
    </row>
    <row r="23373" spans="5:9" x14ac:dyDescent="0.25">
      <c r="E23373" s="225"/>
      <c r="G23373" s="281"/>
      <c r="H23373" s="281"/>
      <c r="I23373" s="223"/>
    </row>
    <row r="23374" spans="5:9" x14ac:dyDescent="0.25">
      <c r="E23374" s="225"/>
      <c r="G23374" s="281"/>
      <c r="H23374" s="281"/>
      <c r="I23374" s="223"/>
    </row>
    <row r="23375" spans="5:9" x14ac:dyDescent="0.25">
      <c r="E23375" s="225"/>
      <c r="G23375" s="281"/>
      <c r="H23375" s="281"/>
      <c r="I23375" s="223"/>
    </row>
    <row r="23376" spans="5:9" x14ac:dyDescent="0.25">
      <c r="E23376" s="225"/>
      <c r="G23376" s="281"/>
      <c r="H23376" s="281"/>
      <c r="I23376" s="223"/>
    </row>
    <row r="23377" spans="5:9" x14ac:dyDescent="0.25">
      <c r="E23377" s="225"/>
      <c r="G23377" s="281"/>
      <c r="H23377" s="281"/>
      <c r="I23377" s="223"/>
    </row>
    <row r="23378" spans="5:9" x14ac:dyDescent="0.25">
      <c r="E23378" s="225"/>
      <c r="G23378" s="281"/>
      <c r="H23378" s="281"/>
      <c r="I23378" s="223"/>
    </row>
    <row r="23379" spans="5:9" x14ac:dyDescent="0.25">
      <c r="E23379" s="225"/>
      <c r="G23379" s="281"/>
      <c r="H23379" s="281"/>
      <c r="I23379" s="223"/>
    </row>
    <row r="23380" spans="5:9" x14ac:dyDescent="0.25">
      <c r="E23380" s="225"/>
      <c r="G23380" s="281"/>
      <c r="H23380" s="281"/>
      <c r="I23380" s="223"/>
    </row>
    <row r="23381" spans="5:9" x14ac:dyDescent="0.25">
      <c r="E23381" s="225"/>
      <c r="G23381" s="281"/>
      <c r="H23381" s="281"/>
      <c r="I23381" s="223"/>
    </row>
    <row r="23382" spans="5:9" x14ac:dyDescent="0.25">
      <c r="E23382" s="225"/>
      <c r="G23382" s="281"/>
      <c r="H23382" s="281"/>
      <c r="I23382" s="223"/>
    </row>
    <row r="23383" spans="5:9" x14ac:dyDescent="0.25">
      <c r="E23383" s="225"/>
      <c r="G23383" s="281"/>
      <c r="H23383" s="281"/>
      <c r="I23383" s="223"/>
    </row>
    <row r="23384" spans="5:9" x14ac:dyDescent="0.25">
      <c r="E23384" s="225"/>
      <c r="G23384" s="281"/>
      <c r="H23384" s="281"/>
      <c r="I23384" s="223"/>
    </row>
    <row r="23385" spans="5:9" x14ac:dyDescent="0.25">
      <c r="E23385" s="225"/>
      <c r="G23385" s="281"/>
      <c r="H23385" s="281"/>
      <c r="I23385" s="223"/>
    </row>
    <row r="23386" spans="5:9" x14ac:dyDescent="0.25">
      <c r="E23386" s="225"/>
      <c r="G23386" s="281"/>
      <c r="H23386" s="281"/>
      <c r="I23386" s="223"/>
    </row>
    <row r="23387" spans="5:9" x14ac:dyDescent="0.25">
      <c r="E23387" s="225"/>
      <c r="G23387" s="281"/>
      <c r="H23387" s="281"/>
      <c r="I23387" s="223"/>
    </row>
    <row r="23388" spans="5:9" x14ac:dyDescent="0.25">
      <c r="E23388" s="225"/>
      <c r="G23388" s="281"/>
      <c r="H23388" s="281"/>
      <c r="I23388" s="223"/>
    </row>
    <row r="23389" spans="5:9" x14ac:dyDescent="0.25">
      <c r="E23389" s="225"/>
      <c r="G23389" s="281"/>
      <c r="H23389" s="281"/>
      <c r="I23389" s="223"/>
    </row>
    <row r="23390" spans="5:9" x14ac:dyDescent="0.25">
      <c r="E23390" s="225"/>
      <c r="G23390" s="281"/>
      <c r="H23390" s="281"/>
      <c r="I23390" s="223"/>
    </row>
    <row r="23391" spans="5:9" x14ac:dyDescent="0.25">
      <c r="E23391" s="225"/>
      <c r="G23391" s="281"/>
      <c r="H23391" s="281"/>
      <c r="I23391" s="223"/>
    </row>
    <row r="23392" spans="5:9" x14ac:dyDescent="0.25">
      <c r="E23392" s="225"/>
      <c r="G23392" s="281"/>
      <c r="H23392" s="281"/>
      <c r="I23392" s="223"/>
    </row>
    <row r="23393" spans="5:9" x14ac:dyDescent="0.25">
      <c r="E23393" s="225"/>
      <c r="G23393" s="281"/>
      <c r="H23393" s="281"/>
      <c r="I23393" s="223"/>
    </row>
    <row r="23394" spans="5:9" x14ac:dyDescent="0.25">
      <c r="E23394" s="225"/>
      <c r="G23394" s="281"/>
      <c r="H23394" s="281"/>
      <c r="I23394" s="223"/>
    </row>
    <row r="23395" spans="5:9" x14ac:dyDescent="0.25">
      <c r="E23395" s="225"/>
      <c r="G23395" s="281"/>
      <c r="H23395" s="281"/>
      <c r="I23395" s="223"/>
    </row>
    <row r="23396" spans="5:9" x14ac:dyDescent="0.25">
      <c r="E23396" s="225"/>
      <c r="G23396" s="281"/>
      <c r="H23396" s="281"/>
      <c r="I23396" s="223"/>
    </row>
    <row r="23397" spans="5:9" x14ac:dyDescent="0.25">
      <c r="E23397" s="225"/>
      <c r="G23397" s="281"/>
      <c r="H23397" s="281"/>
      <c r="I23397" s="223"/>
    </row>
    <row r="23398" spans="5:9" x14ac:dyDescent="0.25">
      <c r="E23398" s="225"/>
      <c r="G23398" s="281"/>
      <c r="H23398" s="281"/>
      <c r="I23398" s="223"/>
    </row>
    <row r="23399" spans="5:9" x14ac:dyDescent="0.25">
      <c r="E23399" s="225"/>
      <c r="G23399" s="281"/>
      <c r="H23399" s="281"/>
      <c r="I23399" s="223"/>
    </row>
    <row r="23400" spans="5:9" x14ac:dyDescent="0.25">
      <c r="E23400" s="225"/>
      <c r="G23400" s="281"/>
      <c r="H23400" s="281"/>
      <c r="I23400" s="223"/>
    </row>
    <row r="23401" spans="5:9" x14ac:dyDescent="0.25">
      <c r="E23401" s="225"/>
      <c r="G23401" s="281"/>
      <c r="H23401" s="281"/>
      <c r="I23401" s="223"/>
    </row>
    <row r="23402" spans="5:9" x14ac:dyDescent="0.25">
      <c r="E23402" s="225"/>
      <c r="G23402" s="281"/>
      <c r="H23402" s="281"/>
      <c r="I23402" s="223"/>
    </row>
    <row r="23403" spans="5:9" x14ac:dyDescent="0.25">
      <c r="E23403" s="225"/>
      <c r="G23403" s="281"/>
      <c r="H23403" s="281"/>
      <c r="I23403" s="223"/>
    </row>
    <row r="23404" spans="5:9" x14ac:dyDescent="0.25">
      <c r="E23404" s="225"/>
      <c r="G23404" s="281"/>
      <c r="H23404" s="281"/>
      <c r="I23404" s="223"/>
    </row>
    <row r="23405" spans="5:9" x14ac:dyDescent="0.25">
      <c r="E23405" s="225"/>
      <c r="G23405" s="281"/>
      <c r="H23405" s="281"/>
      <c r="I23405" s="223"/>
    </row>
    <row r="23406" spans="5:9" x14ac:dyDescent="0.25">
      <c r="E23406" s="225"/>
      <c r="G23406" s="281"/>
      <c r="H23406" s="281"/>
      <c r="I23406" s="223"/>
    </row>
    <row r="23407" spans="5:9" x14ac:dyDescent="0.25">
      <c r="E23407" s="225"/>
      <c r="G23407" s="281"/>
      <c r="H23407" s="281"/>
      <c r="I23407" s="223"/>
    </row>
    <row r="23408" spans="5:9" x14ac:dyDescent="0.25">
      <c r="E23408" s="225"/>
      <c r="G23408" s="281"/>
      <c r="H23408" s="281"/>
      <c r="I23408" s="223"/>
    </row>
    <row r="23409" spans="5:9" x14ac:dyDescent="0.25">
      <c r="E23409" s="225"/>
      <c r="G23409" s="281"/>
      <c r="H23409" s="281"/>
      <c r="I23409" s="223"/>
    </row>
    <row r="23410" spans="5:9" x14ac:dyDescent="0.25">
      <c r="E23410" s="225"/>
      <c r="G23410" s="281"/>
      <c r="H23410" s="281"/>
      <c r="I23410" s="223"/>
    </row>
    <row r="23411" spans="5:9" x14ac:dyDescent="0.25">
      <c r="E23411" s="225"/>
      <c r="G23411" s="281"/>
      <c r="H23411" s="281"/>
      <c r="I23411" s="223"/>
    </row>
    <row r="23412" spans="5:9" x14ac:dyDescent="0.25">
      <c r="E23412" s="225"/>
      <c r="G23412" s="281"/>
      <c r="H23412" s="281"/>
      <c r="I23412" s="223"/>
    </row>
    <row r="23413" spans="5:9" x14ac:dyDescent="0.25">
      <c r="E23413" s="225"/>
      <c r="G23413" s="281"/>
      <c r="H23413" s="281"/>
      <c r="I23413" s="223"/>
    </row>
    <row r="23414" spans="5:9" x14ac:dyDescent="0.25">
      <c r="E23414" s="225"/>
      <c r="G23414" s="281"/>
      <c r="H23414" s="281"/>
      <c r="I23414" s="223"/>
    </row>
    <row r="23415" spans="5:9" x14ac:dyDescent="0.25">
      <c r="E23415" s="225"/>
      <c r="G23415" s="281"/>
      <c r="H23415" s="281"/>
      <c r="I23415" s="223"/>
    </row>
    <row r="23416" spans="5:9" x14ac:dyDescent="0.25">
      <c r="E23416" s="225"/>
      <c r="G23416" s="281"/>
      <c r="H23416" s="281"/>
      <c r="I23416" s="223"/>
    </row>
    <row r="23417" spans="5:9" x14ac:dyDescent="0.25">
      <c r="E23417" s="225"/>
      <c r="G23417" s="281"/>
      <c r="H23417" s="281"/>
      <c r="I23417" s="223"/>
    </row>
    <row r="23418" spans="5:9" x14ac:dyDescent="0.25">
      <c r="E23418" s="225"/>
      <c r="G23418" s="281"/>
      <c r="H23418" s="281"/>
      <c r="I23418" s="223"/>
    </row>
    <row r="23419" spans="5:9" x14ac:dyDescent="0.25">
      <c r="E23419" s="225"/>
      <c r="G23419" s="281"/>
      <c r="H23419" s="281"/>
      <c r="I23419" s="223"/>
    </row>
    <row r="23420" spans="5:9" x14ac:dyDescent="0.25">
      <c r="E23420" s="225"/>
      <c r="G23420" s="281"/>
      <c r="H23420" s="281"/>
      <c r="I23420" s="223"/>
    </row>
    <row r="23421" spans="5:9" x14ac:dyDescent="0.25">
      <c r="E23421" s="225"/>
      <c r="G23421" s="281"/>
      <c r="H23421" s="281"/>
      <c r="I23421" s="223"/>
    </row>
    <row r="23422" spans="5:9" x14ac:dyDescent="0.25">
      <c r="E23422" s="225"/>
      <c r="G23422" s="281"/>
      <c r="H23422" s="281"/>
      <c r="I23422" s="223"/>
    </row>
    <row r="23423" spans="5:9" x14ac:dyDescent="0.25">
      <c r="E23423" s="225"/>
      <c r="G23423" s="281"/>
      <c r="H23423" s="281"/>
      <c r="I23423" s="223"/>
    </row>
    <row r="23424" spans="5:9" x14ac:dyDescent="0.25">
      <c r="E23424" s="225"/>
      <c r="G23424" s="281"/>
      <c r="H23424" s="281"/>
      <c r="I23424" s="223"/>
    </row>
    <row r="23425" spans="5:9" x14ac:dyDescent="0.25">
      <c r="E23425" s="225"/>
      <c r="G23425" s="281"/>
      <c r="H23425" s="281"/>
      <c r="I23425" s="223"/>
    </row>
    <row r="23426" spans="5:9" x14ac:dyDescent="0.25">
      <c r="E23426" s="225"/>
      <c r="G23426" s="281"/>
      <c r="H23426" s="281"/>
      <c r="I23426" s="223"/>
    </row>
    <row r="23427" spans="5:9" x14ac:dyDescent="0.25">
      <c r="E23427" s="225"/>
      <c r="G23427" s="281"/>
      <c r="H23427" s="281"/>
      <c r="I23427" s="223"/>
    </row>
    <row r="23428" spans="5:9" x14ac:dyDescent="0.25">
      <c r="E23428" s="225"/>
      <c r="G23428" s="281"/>
      <c r="H23428" s="281"/>
      <c r="I23428" s="223"/>
    </row>
    <row r="23429" spans="5:9" x14ac:dyDescent="0.25">
      <c r="E23429" s="225"/>
      <c r="G23429" s="281"/>
      <c r="H23429" s="281"/>
      <c r="I23429" s="223"/>
    </row>
    <row r="23430" spans="5:9" x14ac:dyDescent="0.25">
      <c r="E23430" s="225"/>
      <c r="G23430" s="281"/>
      <c r="H23430" s="281"/>
      <c r="I23430" s="223"/>
    </row>
    <row r="23431" spans="5:9" x14ac:dyDescent="0.25">
      <c r="E23431" s="225"/>
      <c r="G23431" s="281"/>
      <c r="H23431" s="281"/>
      <c r="I23431" s="223"/>
    </row>
    <row r="23432" spans="5:9" x14ac:dyDescent="0.25">
      <c r="E23432" s="225"/>
      <c r="G23432" s="281"/>
      <c r="H23432" s="281"/>
      <c r="I23432" s="223"/>
    </row>
    <row r="23433" spans="5:9" x14ac:dyDescent="0.25">
      <c r="E23433" s="225"/>
      <c r="G23433" s="281"/>
      <c r="H23433" s="281"/>
      <c r="I23433" s="223"/>
    </row>
    <row r="23434" spans="5:9" x14ac:dyDescent="0.25">
      <c r="E23434" s="225"/>
      <c r="G23434" s="281"/>
      <c r="H23434" s="281"/>
      <c r="I23434" s="223"/>
    </row>
    <row r="23435" spans="5:9" x14ac:dyDescent="0.25">
      <c r="E23435" s="225"/>
      <c r="G23435" s="281"/>
      <c r="H23435" s="281"/>
      <c r="I23435" s="223"/>
    </row>
    <row r="23436" spans="5:9" x14ac:dyDescent="0.25">
      <c r="E23436" s="225"/>
      <c r="G23436" s="281"/>
      <c r="H23436" s="281"/>
      <c r="I23436" s="223"/>
    </row>
    <row r="23437" spans="5:9" x14ac:dyDescent="0.25">
      <c r="E23437" s="225"/>
      <c r="G23437" s="281"/>
      <c r="H23437" s="281"/>
      <c r="I23437" s="223"/>
    </row>
    <row r="23438" spans="5:9" x14ac:dyDescent="0.25">
      <c r="E23438" s="225"/>
      <c r="G23438" s="281"/>
      <c r="H23438" s="281"/>
      <c r="I23438" s="223"/>
    </row>
    <row r="23439" spans="5:9" x14ac:dyDescent="0.25">
      <c r="E23439" s="225"/>
      <c r="G23439" s="281"/>
      <c r="H23439" s="281"/>
      <c r="I23439" s="223"/>
    </row>
    <row r="23440" spans="5:9" x14ac:dyDescent="0.25">
      <c r="E23440" s="225"/>
      <c r="G23440" s="281"/>
      <c r="H23440" s="281"/>
      <c r="I23440" s="223"/>
    </row>
    <row r="23441" spans="5:9" x14ac:dyDescent="0.25">
      <c r="E23441" s="225"/>
      <c r="G23441" s="281"/>
      <c r="H23441" s="281"/>
      <c r="I23441" s="223"/>
    </row>
    <row r="23442" spans="5:9" x14ac:dyDescent="0.25">
      <c r="E23442" s="225"/>
      <c r="G23442" s="281"/>
      <c r="H23442" s="281"/>
      <c r="I23442" s="223"/>
    </row>
    <row r="23443" spans="5:9" x14ac:dyDescent="0.25">
      <c r="E23443" s="225"/>
      <c r="G23443" s="281"/>
      <c r="H23443" s="281"/>
      <c r="I23443" s="223"/>
    </row>
    <row r="23444" spans="5:9" x14ac:dyDescent="0.25">
      <c r="E23444" s="225"/>
      <c r="G23444" s="281"/>
      <c r="H23444" s="281"/>
      <c r="I23444" s="223"/>
    </row>
    <row r="23445" spans="5:9" x14ac:dyDescent="0.25">
      <c r="E23445" s="225"/>
      <c r="G23445" s="281"/>
      <c r="H23445" s="281"/>
      <c r="I23445" s="223"/>
    </row>
    <row r="23446" spans="5:9" x14ac:dyDescent="0.25">
      <c r="E23446" s="225"/>
      <c r="G23446" s="281"/>
      <c r="H23446" s="281"/>
      <c r="I23446" s="223"/>
    </row>
    <row r="23447" spans="5:9" x14ac:dyDescent="0.25">
      <c r="E23447" s="225"/>
      <c r="G23447" s="281"/>
      <c r="H23447" s="281"/>
      <c r="I23447" s="223"/>
    </row>
    <row r="23448" spans="5:9" x14ac:dyDescent="0.25">
      <c r="E23448" s="225"/>
      <c r="G23448" s="281"/>
      <c r="H23448" s="281"/>
      <c r="I23448" s="223"/>
    </row>
    <row r="23449" spans="5:9" x14ac:dyDescent="0.25">
      <c r="E23449" s="225"/>
      <c r="G23449" s="281"/>
      <c r="H23449" s="281"/>
      <c r="I23449" s="223"/>
    </row>
    <row r="23450" spans="5:9" x14ac:dyDescent="0.25">
      <c r="E23450" s="225"/>
      <c r="G23450" s="281"/>
      <c r="H23450" s="281"/>
      <c r="I23450" s="223"/>
    </row>
    <row r="23451" spans="5:9" x14ac:dyDescent="0.25">
      <c r="E23451" s="225"/>
      <c r="G23451" s="281"/>
      <c r="H23451" s="281"/>
      <c r="I23451" s="223"/>
    </row>
    <row r="23452" spans="5:9" x14ac:dyDescent="0.25">
      <c r="E23452" s="225"/>
      <c r="G23452" s="281"/>
      <c r="H23452" s="281"/>
      <c r="I23452" s="223"/>
    </row>
    <row r="23453" spans="5:9" x14ac:dyDescent="0.25">
      <c r="E23453" s="225"/>
      <c r="G23453" s="281"/>
      <c r="H23453" s="281"/>
      <c r="I23453" s="223"/>
    </row>
    <row r="23454" spans="5:9" x14ac:dyDescent="0.25">
      <c r="E23454" s="225"/>
      <c r="G23454" s="281"/>
      <c r="H23454" s="281"/>
      <c r="I23454" s="223"/>
    </row>
    <row r="23455" spans="5:9" x14ac:dyDescent="0.25">
      <c r="E23455" s="225"/>
      <c r="G23455" s="281"/>
      <c r="H23455" s="281"/>
      <c r="I23455" s="223"/>
    </row>
    <row r="23456" spans="5:9" x14ac:dyDescent="0.25">
      <c r="E23456" s="225"/>
      <c r="G23456" s="281"/>
      <c r="H23456" s="281"/>
      <c r="I23456" s="223"/>
    </row>
    <row r="23457" spans="5:9" x14ac:dyDescent="0.25">
      <c r="E23457" s="225"/>
      <c r="G23457" s="281"/>
      <c r="H23457" s="281"/>
      <c r="I23457" s="223"/>
    </row>
    <row r="23458" spans="5:9" x14ac:dyDescent="0.25">
      <c r="E23458" s="225"/>
      <c r="G23458" s="281"/>
      <c r="H23458" s="281"/>
      <c r="I23458" s="223"/>
    </row>
    <row r="23459" spans="5:9" x14ac:dyDescent="0.25">
      <c r="E23459" s="225"/>
      <c r="G23459" s="281"/>
      <c r="H23459" s="281"/>
      <c r="I23459" s="223"/>
    </row>
    <row r="23460" spans="5:9" x14ac:dyDescent="0.25">
      <c r="E23460" s="225"/>
      <c r="G23460" s="281"/>
      <c r="H23460" s="281"/>
      <c r="I23460" s="223"/>
    </row>
    <row r="23461" spans="5:9" x14ac:dyDescent="0.25">
      <c r="E23461" s="225"/>
      <c r="G23461" s="281"/>
      <c r="H23461" s="281"/>
      <c r="I23461" s="223"/>
    </row>
    <row r="23462" spans="5:9" x14ac:dyDescent="0.25">
      <c r="E23462" s="225"/>
      <c r="G23462" s="281"/>
      <c r="H23462" s="281"/>
      <c r="I23462" s="223"/>
    </row>
    <row r="23463" spans="5:9" x14ac:dyDescent="0.25">
      <c r="E23463" s="225"/>
      <c r="G23463" s="281"/>
      <c r="H23463" s="281"/>
      <c r="I23463" s="223"/>
    </row>
    <row r="23464" spans="5:9" x14ac:dyDescent="0.25">
      <c r="E23464" s="225"/>
      <c r="G23464" s="281"/>
      <c r="H23464" s="281"/>
      <c r="I23464" s="223"/>
    </row>
    <row r="23465" spans="5:9" x14ac:dyDescent="0.25">
      <c r="E23465" s="225"/>
      <c r="G23465" s="281"/>
      <c r="H23465" s="281"/>
      <c r="I23465" s="223"/>
    </row>
    <row r="23466" spans="5:9" x14ac:dyDescent="0.25">
      <c r="E23466" s="225"/>
      <c r="G23466" s="281"/>
      <c r="H23466" s="281"/>
      <c r="I23466" s="223"/>
    </row>
    <row r="23467" spans="5:9" x14ac:dyDescent="0.25">
      <c r="E23467" s="225"/>
      <c r="G23467" s="281"/>
      <c r="H23467" s="281"/>
      <c r="I23467" s="223"/>
    </row>
    <row r="23468" spans="5:9" x14ac:dyDescent="0.25">
      <c r="E23468" s="225"/>
      <c r="G23468" s="281"/>
      <c r="H23468" s="281"/>
      <c r="I23468" s="223"/>
    </row>
    <row r="23469" spans="5:9" x14ac:dyDescent="0.25">
      <c r="E23469" s="225"/>
      <c r="G23469" s="281"/>
      <c r="H23469" s="281"/>
      <c r="I23469" s="223"/>
    </row>
    <row r="23470" spans="5:9" x14ac:dyDescent="0.25">
      <c r="E23470" s="225"/>
      <c r="G23470" s="281"/>
      <c r="H23470" s="281"/>
      <c r="I23470" s="223"/>
    </row>
    <row r="23471" spans="5:9" x14ac:dyDescent="0.25">
      <c r="E23471" s="225"/>
      <c r="G23471" s="281"/>
      <c r="H23471" s="281"/>
      <c r="I23471" s="223"/>
    </row>
    <row r="23472" spans="5:9" x14ac:dyDescent="0.25">
      <c r="E23472" s="225"/>
      <c r="G23472" s="281"/>
      <c r="H23472" s="281"/>
      <c r="I23472" s="223"/>
    </row>
    <row r="23473" spans="5:9" x14ac:dyDescent="0.25">
      <c r="E23473" s="225"/>
      <c r="G23473" s="281"/>
      <c r="H23473" s="281"/>
      <c r="I23473" s="223"/>
    </row>
    <row r="23474" spans="5:9" x14ac:dyDescent="0.25">
      <c r="E23474" s="225"/>
      <c r="G23474" s="281"/>
      <c r="H23474" s="281"/>
      <c r="I23474" s="223"/>
    </row>
    <row r="23475" spans="5:9" x14ac:dyDescent="0.25">
      <c r="E23475" s="225"/>
      <c r="G23475" s="281"/>
      <c r="H23475" s="281"/>
      <c r="I23475" s="223"/>
    </row>
    <row r="23476" spans="5:9" x14ac:dyDescent="0.25">
      <c r="E23476" s="225"/>
      <c r="G23476" s="281"/>
      <c r="H23476" s="281"/>
      <c r="I23476" s="223"/>
    </row>
    <row r="23477" spans="5:9" x14ac:dyDescent="0.25">
      <c r="E23477" s="225"/>
      <c r="G23477" s="281"/>
      <c r="H23477" s="281"/>
      <c r="I23477" s="223"/>
    </row>
    <row r="23478" spans="5:9" x14ac:dyDescent="0.25">
      <c r="E23478" s="225"/>
      <c r="G23478" s="281"/>
      <c r="H23478" s="281"/>
      <c r="I23478" s="223"/>
    </row>
    <row r="23479" spans="5:9" x14ac:dyDescent="0.25">
      <c r="E23479" s="225"/>
      <c r="G23479" s="281"/>
      <c r="H23479" s="281"/>
      <c r="I23479" s="223"/>
    </row>
    <row r="23480" spans="5:9" x14ac:dyDescent="0.25">
      <c r="E23480" s="225"/>
      <c r="G23480" s="281"/>
      <c r="H23480" s="281"/>
      <c r="I23480" s="223"/>
    </row>
    <row r="23481" spans="5:9" x14ac:dyDescent="0.25">
      <c r="E23481" s="225"/>
      <c r="G23481" s="281"/>
      <c r="H23481" s="281"/>
      <c r="I23481" s="223"/>
    </row>
    <row r="23482" spans="5:9" x14ac:dyDescent="0.25">
      <c r="E23482" s="225"/>
      <c r="G23482" s="281"/>
      <c r="H23482" s="281"/>
      <c r="I23482" s="223"/>
    </row>
    <row r="23483" spans="5:9" x14ac:dyDescent="0.25">
      <c r="E23483" s="225"/>
      <c r="G23483" s="281"/>
      <c r="H23483" s="281"/>
      <c r="I23483" s="223"/>
    </row>
    <row r="23484" spans="5:9" x14ac:dyDescent="0.25">
      <c r="E23484" s="225"/>
      <c r="G23484" s="281"/>
      <c r="H23484" s="281"/>
      <c r="I23484" s="223"/>
    </row>
    <row r="23485" spans="5:9" x14ac:dyDescent="0.25">
      <c r="E23485" s="225"/>
      <c r="G23485" s="281"/>
      <c r="H23485" s="281"/>
      <c r="I23485" s="223"/>
    </row>
    <row r="23486" spans="5:9" x14ac:dyDescent="0.25">
      <c r="E23486" s="225"/>
      <c r="G23486" s="281"/>
      <c r="H23486" s="281"/>
      <c r="I23486" s="223"/>
    </row>
    <row r="23487" spans="5:9" x14ac:dyDescent="0.25">
      <c r="E23487" s="225"/>
      <c r="G23487" s="281"/>
      <c r="H23487" s="281"/>
      <c r="I23487" s="223"/>
    </row>
    <row r="23488" spans="5:9" x14ac:dyDescent="0.25">
      <c r="E23488" s="225"/>
      <c r="G23488" s="281"/>
      <c r="H23488" s="281"/>
      <c r="I23488" s="223"/>
    </row>
    <row r="23489" spans="5:9" x14ac:dyDescent="0.25">
      <c r="E23489" s="225"/>
      <c r="G23489" s="281"/>
      <c r="H23489" s="281"/>
      <c r="I23489" s="223"/>
    </row>
    <row r="23490" spans="5:9" x14ac:dyDescent="0.25">
      <c r="E23490" s="225"/>
      <c r="G23490" s="281"/>
      <c r="H23490" s="281"/>
      <c r="I23490" s="223"/>
    </row>
    <row r="23491" spans="5:9" x14ac:dyDescent="0.25">
      <c r="E23491" s="225"/>
      <c r="G23491" s="281"/>
      <c r="H23491" s="281"/>
      <c r="I23491" s="223"/>
    </row>
    <row r="23492" spans="5:9" x14ac:dyDescent="0.25">
      <c r="E23492" s="225"/>
      <c r="G23492" s="281"/>
      <c r="H23492" s="281"/>
      <c r="I23492" s="223"/>
    </row>
    <row r="23493" spans="5:9" x14ac:dyDescent="0.25">
      <c r="E23493" s="225"/>
      <c r="G23493" s="281"/>
      <c r="H23493" s="281"/>
      <c r="I23493" s="223"/>
    </row>
    <row r="23494" spans="5:9" x14ac:dyDescent="0.25">
      <c r="E23494" s="225"/>
      <c r="G23494" s="281"/>
      <c r="H23494" s="281"/>
      <c r="I23494" s="223"/>
    </row>
    <row r="23495" spans="5:9" x14ac:dyDescent="0.25">
      <c r="E23495" s="225"/>
      <c r="G23495" s="281"/>
      <c r="H23495" s="281"/>
      <c r="I23495" s="223"/>
    </row>
    <row r="23496" spans="5:9" x14ac:dyDescent="0.25">
      <c r="E23496" s="225"/>
      <c r="G23496" s="281"/>
      <c r="H23496" s="281"/>
      <c r="I23496" s="223"/>
    </row>
    <row r="23497" spans="5:9" x14ac:dyDescent="0.25">
      <c r="E23497" s="225"/>
      <c r="G23497" s="281"/>
      <c r="H23497" s="281"/>
      <c r="I23497" s="223"/>
    </row>
    <row r="23498" spans="5:9" x14ac:dyDescent="0.25">
      <c r="E23498" s="225"/>
      <c r="G23498" s="281"/>
      <c r="H23498" s="281"/>
      <c r="I23498" s="223"/>
    </row>
    <row r="23499" spans="5:9" x14ac:dyDescent="0.25">
      <c r="E23499" s="225"/>
      <c r="G23499" s="281"/>
      <c r="H23499" s="281"/>
      <c r="I23499" s="223"/>
    </row>
    <row r="23500" spans="5:9" x14ac:dyDescent="0.25">
      <c r="E23500" s="225"/>
      <c r="G23500" s="281"/>
      <c r="H23500" s="281"/>
      <c r="I23500" s="223"/>
    </row>
    <row r="23501" spans="5:9" x14ac:dyDescent="0.25">
      <c r="E23501" s="225"/>
      <c r="G23501" s="281"/>
      <c r="H23501" s="281"/>
      <c r="I23501" s="223"/>
    </row>
    <row r="23502" spans="5:9" x14ac:dyDescent="0.25">
      <c r="E23502" s="225"/>
      <c r="G23502" s="281"/>
      <c r="H23502" s="281"/>
      <c r="I23502" s="223"/>
    </row>
    <row r="23503" spans="5:9" x14ac:dyDescent="0.25">
      <c r="E23503" s="225"/>
      <c r="G23503" s="281"/>
      <c r="H23503" s="281"/>
      <c r="I23503" s="223"/>
    </row>
    <row r="23504" spans="5:9" x14ac:dyDescent="0.25">
      <c r="E23504" s="225"/>
      <c r="G23504" s="281"/>
      <c r="H23504" s="281"/>
      <c r="I23504" s="223"/>
    </row>
    <row r="23505" spans="5:9" x14ac:dyDescent="0.25">
      <c r="E23505" s="225"/>
      <c r="G23505" s="281"/>
      <c r="H23505" s="281"/>
      <c r="I23505" s="223"/>
    </row>
    <row r="23506" spans="5:9" x14ac:dyDescent="0.25">
      <c r="E23506" s="225"/>
      <c r="G23506" s="281"/>
      <c r="H23506" s="281"/>
      <c r="I23506" s="223"/>
    </row>
    <row r="23507" spans="5:9" x14ac:dyDescent="0.25">
      <c r="E23507" s="225"/>
      <c r="G23507" s="281"/>
      <c r="H23507" s="281"/>
      <c r="I23507" s="223"/>
    </row>
    <row r="23508" spans="5:9" x14ac:dyDescent="0.25">
      <c r="E23508" s="225"/>
      <c r="G23508" s="281"/>
      <c r="H23508" s="281"/>
      <c r="I23508" s="223"/>
    </row>
    <row r="23509" spans="5:9" x14ac:dyDescent="0.25">
      <c r="E23509" s="225"/>
      <c r="G23509" s="281"/>
      <c r="H23509" s="281"/>
      <c r="I23509" s="223"/>
    </row>
    <row r="23510" spans="5:9" x14ac:dyDescent="0.25">
      <c r="E23510" s="225"/>
      <c r="G23510" s="281"/>
      <c r="H23510" s="281"/>
      <c r="I23510" s="223"/>
    </row>
    <row r="23511" spans="5:9" x14ac:dyDescent="0.25">
      <c r="E23511" s="225"/>
      <c r="G23511" s="281"/>
      <c r="H23511" s="281"/>
      <c r="I23511" s="223"/>
    </row>
    <row r="23512" spans="5:9" x14ac:dyDescent="0.25">
      <c r="E23512" s="225"/>
      <c r="G23512" s="281"/>
      <c r="H23512" s="281"/>
      <c r="I23512" s="223"/>
    </row>
    <row r="23513" spans="5:9" x14ac:dyDescent="0.25">
      <c r="E23513" s="225"/>
      <c r="G23513" s="281"/>
      <c r="H23513" s="281"/>
      <c r="I23513" s="223"/>
    </row>
    <row r="23514" spans="5:9" x14ac:dyDescent="0.25">
      <c r="E23514" s="225"/>
      <c r="G23514" s="281"/>
      <c r="H23514" s="281"/>
      <c r="I23514" s="223"/>
    </row>
    <row r="23515" spans="5:9" x14ac:dyDescent="0.25">
      <c r="E23515" s="225"/>
      <c r="G23515" s="281"/>
      <c r="H23515" s="281"/>
      <c r="I23515" s="223"/>
    </row>
    <row r="23516" spans="5:9" x14ac:dyDescent="0.25">
      <c r="E23516" s="225"/>
      <c r="G23516" s="281"/>
      <c r="H23516" s="281"/>
      <c r="I23516" s="223"/>
    </row>
    <row r="23517" spans="5:9" x14ac:dyDescent="0.25">
      <c r="E23517" s="225"/>
      <c r="G23517" s="281"/>
      <c r="H23517" s="281"/>
      <c r="I23517" s="223"/>
    </row>
    <row r="23518" spans="5:9" x14ac:dyDescent="0.25">
      <c r="E23518" s="225"/>
      <c r="G23518" s="281"/>
      <c r="H23518" s="281"/>
      <c r="I23518" s="223"/>
    </row>
    <row r="23519" spans="5:9" x14ac:dyDescent="0.25">
      <c r="E23519" s="225"/>
      <c r="G23519" s="281"/>
      <c r="H23519" s="281"/>
      <c r="I23519" s="223"/>
    </row>
    <row r="23520" spans="5:9" x14ac:dyDescent="0.25">
      <c r="E23520" s="225"/>
      <c r="G23520" s="281"/>
      <c r="H23520" s="281"/>
      <c r="I23520" s="223"/>
    </row>
    <row r="23521" spans="5:9" x14ac:dyDescent="0.25">
      <c r="E23521" s="225"/>
      <c r="G23521" s="281"/>
      <c r="H23521" s="281"/>
      <c r="I23521" s="223"/>
    </row>
    <row r="23522" spans="5:9" x14ac:dyDescent="0.25">
      <c r="E23522" s="225"/>
      <c r="G23522" s="281"/>
      <c r="H23522" s="281"/>
      <c r="I23522" s="223"/>
    </row>
    <row r="23523" spans="5:9" x14ac:dyDescent="0.25">
      <c r="E23523" s="225"/>
      <c r="G23523" s="281"/>
      <c r="H23523" s="281"/>
      <c r="I23523" s="223"/>
    </row>
    <row r="23524" spans="5:9" x14ac:dyDescent="0.25">
      <c r="E23524" s="225"/>
      <c r="G23524" s="281"/>
      <c r="H23524" s="281"/>
      <c r="I23524" s="223"/>
    </row>
    <row r="23525" spans="5:9" x14ac:dyDescent="0.25">
      <c r="E23525" s="225"/>
      <c r="G23525" s="281"/>
      <c r="H23525" s="281"/>
      <c r="I23525" s="223"/>
    </row>
    <row r="23526" spans="5:9" x14ac:dyDescent="0.25">
      <c r="E23526" s="225"/>
      <c r="G23526" s="281"/>
      <c r="H23526" s="281"/>
      <c r="I23526" s="223"/>
    </row>
    <row r="23527" spans="5:9" x14ac:dyDescent="0.25">
      <c r="E23527" s="225"/>
      <c r="G23527" s="281"/>
      <c r="H23527" s="281"/>
      <c r="I23527" s="223"/>
    </row>
    <row r="23528" spans="5:9" x14ac:dyDescent="0.25">
      <c r="E23528" s="225"/>
      <c r="G23528" s="281"/>
      <c r="H23528" s="281"/>
      <c r="I23528" s="223"/>
    </row>
    <row r="23529" spans="5:9" x14ac:dyDescent="0.25">
      <c r="E23529" s="225"/>
      <c r="G23529" s="281"/>
      <c r="H23529" s="281"/>
      <c r="I23529" s="223"/>
    </row>
    <row r="23530" spans="5:9" x14ac:dyDescent="0.25">
      <c r="E23530" s="225"/>
      <c r="G23530" s="281"/>
      <c r="H23530" s="281"/>
      <c r="I23530" s="223"/>
    </row>
    <row r="23531" spans="5:9" x14ac:dyDescent="0.25">
      <c r="E23531" s="225"/>
      <c r="G23531" s="281"/>
      <c r="H23531" s="281"/>
      <c r="I23531" s="223"/>
    </row>
    <row r="23532" spans="5:9" x14ac:dyDescent="0.25">
      <c r="E23532" s="225"/>
      <c r="G23532" s="281"/>
      <c r="H23532" s="281"/>
      <c r="I23532" s="223"/>
    </row>
    <row r="23533" spans="5:9" x14ac:dyDescent="0.25">
      <c r="E23533" s="225"/>
      <c r="G23533" s="281"/>
      <c r="H23533" s="281"/>
      <c r="I23533" s="223"/>
    </row>
    <row r="23534" spans="5:9" x14ac:dyDescent="0.25">
      <c r="E23534" s="225"/>
      <c r="G23534" s="281"/>
      <c r="H23534" s="281"/>
      <c r="I23534" s="223"/>
    </row>
    <row r="23535" spans="5:9" x14ac:dyDescent="0.25">
      <c r="E23535" s="225"/>
      <c r="G23535" s="281"/>
      <c r="H23535" s="281"/>
      <c r="I23535" s="223"/>
    </row>
    <row r="23536" spans="5:9" x14ac:dyDescent="0.25">
      <c r="E23536" s="225"/>
      <c r="G23536" s="281"/>
      <c r="H23536" s="281"/>
      <c r="I23536" s="223"/>
    </row>
    <row r="23537" spans="5:9" x14ac:dyDescent="0.25">
      <c r="E23537" s="225"/>
      <c r="G23537" s="281"/>
      <c r="H23537" s="281"/>
      <c r="I23537" s="223"/>
    </row>
    <row r="23538" spans="5:9" x14ac:dyDescent="0.25">
      <c r="E23538" s="225"/>
      <c r="G23538" s="281"/>
      <c r="H23538" s="281"/>
      <c r="I23538" s="223"/>
    </row>
    <row r="23539" spans="5:9" x14ac:dyDescent="0.25">
      <c r="E23539" s="225"/>
      <c r="G23539" s="281"/>
      <c r="H23539" s="281"/>
      <c r="I23539" s="223"/>
    </row>
    <row r="23540" spans="5:9" x14ac:dyDescent="0.25">
      <c r="E23540" s="225"/>
      <c r="G23540" s="281"/>
      <c r="H23540" s="281"/>
      <c r="I23540" s="223"/>
    </row>
    <row r="23541" spans="5:9" x14ac:dyDescent="0.25">
      <c r="E23541" s="225"/>
      <c r="G23541" s="281"/>
      <c r="H23541" s="281"/>
      <c r="I23541" s="223"/>
    </row>
    <row r="23542" spans="5:9" x14ac:dyDescent="0.25">
      <c r="E23542" s="225"/>
      <c r="G23542" s="281"/>
      <c r="H23542" s="281"/>
      <c r="I23542" s="223"/>
    </row>
    <row r="23543" spans="5:9" x14ac:dyDescent="0.25">
      <c r="E23543" s="225"/>
      <c r="G23543" s="281"/>
      <c r="H23543" s="281"/>
      <c r="I23543" s="223"/>
    </row>
    <row r="23544" spans="5:9" x14ac:dyDescent="0.25">
      <c r="E23544" s="225"/>
      <c r="G23544" s="281"/>
      <c r="H23544" s="281"/>
      <c r="I23544" s="223"/>
    </row>
    <row r="23545" spans="5:9" x14ac:dyDescent="0.25">
      <c r="E23545" s="225"/>
      <c r="G23545" s="281"/>
      <c r="H23545" s="281"/>
      <c r="I23545" s="223"/>
    </row>
    <row r="23546" spans="5:9" x14ac:dyDescent="0.25">
      <c r="E23546" s="225"/>
      <c r="G23546" s="281"/>
      <c r="H23546" s="281"/>
      <c r="I23546" s="223"/>
    </row>
    <row r="23547" spans="5:9" x14ac:dyDescent="0.25">
      <c r="E23547" s="225"/>
      <c r="G23547" s="281"/>
      <c r="H23547" s="281"/>
      <c r="I23547" s="223"/>
    </row>
    <row r="23548" spans="5:9" x14ac:dyDescent="0.25">
      <c r="E23548" s="225"/>
      <c r="G23548" s="281"/>
      <c r="H23548" s="281"/>
      <c r="I23548" s="223"/>
    </row>
    <row r="23549" spans="5:9" x14ac:dyDescent="0.25">
      <c r="E23549" s="225"/>
      <c r="G23549" s="281"/>
      <c r="H23549" s="281"/>
      <c r="I23549" s="223"/>
    </row>
    <row r="23550" spans="5:9" x14ac:dyDescent="0.25">
      <c r="E23550" s="225"/>
      <c r="G23550" s="281"/>
      <c r="H23550" s="281"/>
      <c r="I23550" s="223"/>
    </row>
    <row r="23551" spans="5:9" x14ac:dyDescent="0.25">
      <c r="E23551" s="225"/>
      <c r="G23551" s="281"/>
      <c r="H23551" s="281"/>
      <c r="I23551" s="223"/>
    </row>
    <row r="23552" spans="5:9" x14ac:dyDescent="0.25">
      <c r="E23552" s="225"/>
      <c r="G23552" s="281"/>
      <c r="H23552" s="281"/>
      <c r="I23552" s="223"/>
    </row>
    <row r="23553" spans="5:9" x14ac:dyDescent="0.25">
      <c r="E23553" s="225"/>
      <c r="G23553" s="281"/>
      <c r="H23553" s="281"/>
      <c r="I23553" s="223"/>
    </row>
    <row r="23554" spans="5:9" x14ac:dyDescent="0.25">
      <c r="E23554" s="225"/>
      <c r="G23554" s="281"/>
      <c r="H23554" s="281"/>
      <c r="I23554" s="223"/>
    </row>
    <row r="23555" spans="5:9" x14ac:dyDescent="0.25">
      <c r="E23555" s="225"/>
      <c r="G23555" s="281"/>
      <c r="H23555" s="281"/>
      <c r="I23555" s="223"/>
    </row>
    <row r="23556" spans="5:9" x14ac:dyDescent="0.25">
      <c r="E23556" s="225"/>
      <c r="G23556" s="281"/>
      <c r="H23556" s="281"/>
      <c r="I23556" s="223"/>
    </row>
    <row r="23557" spans="5:9" x14ac:dyDescent="0.25">
      <c r="E23557" s="225"/>
      <c r="G23557" s="281"/>
      <c r="H23557" s="281"/>
      <c r="I23557" s="223"/>
    </row>
    <row r="23558" spans="5:9" x14ac:dyDescent="0.25">
      <c r="E23558" s="225"/>
      <c r="G23558" s="281"/>
      <c r="H23558" s="281"/>
      <c r="I23558" s="223"/>
    </row>
    <row r="23559" spans="5:9" x14ac:dyDescent="0.25">
      <c r="E23559" s="225"/>
      <c r="G23559" s="281"/>
      <c r="H23559" s="281"/>
      <c r="I23559" s="223"/>
    </row>
    <row r="23560" spans="5:9" x14ac:dyDescent="0.25">
      <c r="E23560" s="225"/>
      <c r="G23560" s="281"/>
      <c r="H23560" s="281"/>
      <c r="I23560" s="223"/>
    </row>
    <row r="23561" spans="5:9" x14ac:dyDescent="0.25">
      <c r="E23561" s="225"/>
      <c r="G23561" s="281"/>
      <c r="H23561" s="281"/>
      <c r="I23561" s="223"/>
    </row>
    <row r="23562" spans="5:9" x14ac:dyDescent="0.25">
      <c r="E23562" s="225"/>
      <c r="G23562" s="281"/>
      <c r="H23562" s="281"/>
      <c r="I23562" s="223"/>
    </row>
    <row r="23563" spans="5:9" x14ac:dyDescent="0.25">
      <c r="E23563" s="225"/>
      <c r="G23563" s="281"/>
      <c r="H23563" s="281"/>
      <c r="I23563" s="223"/>
    </row>
    <row r="23564" spans="5:9" x14ac:dyDescent="0.25">
      <c r="E23564" s="225"/>
      <c r="G23564" s="281"/>
      <c r="H23564" s="281"/>
      <c r="I23564" s="223"/>
    </row>
    <row r="23565" spans="5:9" x14ac:dyDescent="0.25">
      <c r="E23565" s="225"/>
      <c r="G23565" s="281"/>
      <c r="H23565" s="281"/>
      <c r="I23565" s="223"/>
    </row>
    <row r="23566" spans="5:9" x14ac:dyDescent="0.25">
      <c r="E23566" s="225"/>
      <c r="G23566" s="281"/>
      <c r="H23566" s="281"/>
      <c r="I23566" s="223"/>
    </row>
    <row r="23567" spans="5:9" x14ac:dyDescent="0.25">
      <c r="E23567" s="225"/>
      <c r="G23567" s="281"/>
      <c r="H23567" s="281"/>
      <c r="I23567" s="223"/>
    </row>
    <row r="23568" spans="5:9" x14ac:dyDescent="0.25">
      <c r="E23568" s="225"/>
      <c r="G23568" s="281"/>
      <c r="H23568" s="281"/>
      <c r="I23568" s="223"/>
    </row>
    <row r="23569" spans="5:9" x14ac:dyDescent="0.25">
      <c r="E23569" s="225"/>
      <c r="G23569" s="281"/>
      <c r="H23569" s="281"/>
      <c r="I23569" s="223"/>
    </row>
    <row r="23570" spans="5:9" x14ac:dyDescent="0.25">
      <c r="E23570" s="225"/>
      <c r="G23570" s="281"/>
      <c r="H23570" s="281"/>
      <c r="I23570" s="223"/>
    </row>
    <row r="23571" spans="5:9" x14ac:dyDescent="0.25">
      <c r="E23571" s="225"/>
      <c r="G23571" s="281"/>
      <c r="H23571" s="281"/>
      <c r="I23571" s="223"/>
    </row>
    <row r="23572" spans="5:9" x14ac:dyDescent="0.25">
      <c r="E23572" s="225"/>
      <c r="G23572" s="281"/>
      <c r="H23572" s="281"/>
      <c r="I23572" s="223"/>
    </row>
    <row r="23573" spans="5:9" x14ac:dyDescent="0.25">
      <c r="E23573" s="225"/>
      <c r="G23573" s="281"/>
      <c r="H23573" s="281"/>
      <c r="I23573" s="223"/>
    </row>
    <row r="23574" spans="5:9" x14ac:dyDescent="0.25">
      <c r="E23574" s="225"/>
      <c r="G23574" s="281"/>
      <c r="H23574" s="281"/>
      <c r="I23574" s="223"/>
    </row>
    <row r="23575" spans="5:9" x14ac:dyDescent="0.25">
      <c r="E23575" s="225"/>
      <c r="G23575" s="281"/>
      <c r="H23575" s="281"/>
      <c r="I23575" s="223"/>
    </row>
    <row r="23576" spans="5:9" x14ac:dyDescent="0.25">
      <c r="E23576" s="225"/>
      <c r="G23576" s="281"/>
      <c r="H23576" s="281"/>
      <c r="I23576" s="223"/>
    </row>
    <row r="23577" spans="5:9" x14ac:dyDescent="0.25">
      <c r="E23577" s="225"/>
      <c r="G23577" s="281"/>
      <c r="H23577" s="281"/>
      <c r="I23577" s="223"/>
    </row>
    <row r="23578" spans="5:9" x14ac:dyDescent="0.25">
      <c r="E23578" s="225"/>
      <c r="G23578" s="281"/>
      <c r="H23578" s="281"/>
      <c r="I23578" s="223"/>
    </row>
    <row r="23579" spans="5:9" x14ac:dyDescent="0.25">
      <c r="E23579" s="225"/>
      <c r="G23579" s="281"/>
      <c r="H23579" s="281"/>
      <c r="I23579" s="223"/>
    </row>
    <row r="23580" spans="5:9" x14ac:dyDescent="0.25">
      <c r="E23580" s="225"/>
      <c r="G23580" s="281"/>
      <c r="H23580" s="281"/>
      <c r="I23580" s="223"/>
    </row>
    <row r="23581" spans="5:9" x14ac:dyDescent="0.25">
      <c r="E23581" s="225"/>
      <c r="G23581" s="281"/>
      <c r="H23581" s="281"/>
      <c r="I23581" s="223"/>
    </row>
    <row r="23582" spans="5:9" x14ac:dyDescent="0.25">
      <c r="E23582" s="225"/>
      <c r="G23582" s="281"/>
      <c r="H23582" s="281"/>
      <c r="I23582" s="223"/>
    </row>
    <row r="23583" spans="5:9" x14ac:dyDescent="0.25">
      <c r="E23583" s="225"/>
      <c r="G23583" s="281"/>
      <c r="H23583" s="281"/>
      <c r="I23583" s="223"/>
    </row>
    <row r="23584" spans="5:9" x14ac:dyDescent="0.25">
      <c r="E23584" s="225"/>
      <c r="G23584" s="281"/>
      <c r="H23584" s="281"/>
      <c r="I23584" s="223"/>
    </row>
    <row r="23585" spans="5:9" x14ac:dyDescent="0.25">
      <c r="E23585" s="225"/>
      <c r="G23585" s="281"/>
      <c r="H23585" s="281"/>
      <c r="I23585" s="223"/>
    </row>
    <row r="23586" spans="5:9" x14ac:dyDescent="0.25">
      <c r="E23586" s="225"/>
      <c r="G23586" s="281"/>
      <c r="H23586" s="281"/>
      <c r="I23586" s="223"/>
    </row>
    <row r="23587" spans="5:9" x14ac:dyDescent="0.25">
      <c r="E23587" s="225"/>
      <c r="G23587" s="281"/>
      <c r="H23587" s="281"/>
      <c r="I23587" s="223"/>
    </row>
    <row r="23588" spans="5:9" x14ac:dyDescent="0.25">
      <c r="E23588" s="225"/>
      <c r="G23588" s="281"/>
      <c r="H23588" s="281"/>
      <c r="I23588" s="223"/>
    </row>
    <row r="23589" spans="5:9" x14ac:dyDescent="0.25">
      <c r="E23589" s="225"/>
      <c r="G23589" s="281"/>
      <c r="H23589" s="281"/>
      <c r="I23589" s="223"/>
    </row>
    <row r="23590" spans="5:9" x14ac:dyDescent="0.25">
      <c r="E23590" s="225"/>
      <c r="G23590" s="281"/>
      <c r="H23590" s="281"/>
      <c r="I23590" s="223"/>
    </row>
    <row r="23591" spans="5:9" x14ac:dyDescent="0.25">
      <c r="E23591" s="225"/>
      <c r="G23591" s="281"/>
      <c r="H23591" s="281"/>
      <c r="I23591" s="223"/>
    </row>
    <row r="23592" spans="5:9" x14ac:dyDescent="0.25">
      <c r="E23592" s="225"/>
      <c r="G23592" s="281"/>
      <c r="H23592" s="281"/>
      <c r="I23592" s="223"/>
    </row>
    <row r="23593" spans="5:9" x14ac:dyDescent="0.25">
      <c r="E23593" s="225"/>
      <c r="G23593" s="281"/>
      <c r="H23593" s="281"/>
      <c r="I23593" s="223"/>
    </row>
    <row r="23594" spans="5:9" x14ac:dyDescent="0.25">
      <c r="E23594" s="225"/>
      <c r="G23594" s="281"/>
      <c r="H23594" s="281"/>
      <c r="I23594" s="223"/>
    </row>
    <row r="23595" spans="5:9" x14ac:dyDescent="0.25">
      <c r="E23595" s="225"/>
      <c r="G23595" s="281"/>
      <c r="H23595" s="281"/>
      <c r="I23595" s="223"/>
    </row>
    <row r="23596" spans="5:9" x14ac:dyDescent="0.25">
      <c r="E23596" s="225"/>
      <c r="G23596" s="281"/>
      <c r="H23596" s="281"/>
      <c r="I23596" s="223"/>
    </row>
    <row r="23597" spans="5:9" x14ac:dyDescent="0.25">
      <c r="E23597" s="225"/>
      <c r="G23597" s="281"/>
      <c r="H23597" s="281"/>
      <c r="I23597" s="223"/>
    </row>
    <row r="23598" spans="5:9" x14ac:dyDescent="0.25">
      <c r="E23598" s="225"/>
      <c r="G23598" s="281"/>
      <c r="H23598" s="281"/>
      <c r="I23598" s="223"/>
    </row>
    <row r="23599" spans="5:9" x14ac:dyDescent="0.25">
      <c r="E23599" s="225"/>
      <c r="G23599" s="281"/>
      <c r="H23599" s="281"/>
      <c r="I23599" s="223"/>
    </row>
    <row r="23600" spans="5:9" x14ac:dyDescent="0.25">
      <c r="E23600" s="225"/>
      <c r="G23600" s="281"/>
      <c r="H23600" s="281"/>
      <c r="I23600" s="223"/>
    </row>
    <row r="23601" spans="5:9" x14ac:dyDescent="0.25">
      <c r="E23601" s="225"/>
      <c r="G23601" s="281"/>
      <c r="H23601" s="281"/>
      <c r="I23601" s="223"/>
    </row>
    <row r="23602" spans="5:9" x14ac:dyDescent="0.25">
      <c r="E23602" s="225"/>
      <c r="G23602" s="281"/>
      <c r="H23602" s="281"/>
      <c r="I23602" s="223"/>
    </row>
    <row r="23603" spans="5:9" x14ac:dyDescent="0.25">
      <c r="E23603" s="225"/>
      <c r="G23603" s="281"/>
      <c r="H23603" s="281"/>
      <c r="I23603" s="223"/>
    </row>
    <row r="23604" spans="5:9" x14ac:dyDescent="0.25">
      <c r="E23604" s="225"/>
      <c r="G23604" s="281"/>
      <c r="H23604" s="281"/>
      <c r="I23604" s="223"/>
    </row>
    <row r="23605" spans="5:9" x14ac:dyDescent="0.25">
      <c r="E23605" s="225"/>
      <c r="G23605" s="281"/>
      <c r="H23605" s="281"/>
      <c r="I23605" s="223"/>
    </row>
    <row r="23606" spans="5:9" x14ac:dyDescent="0.25">
      <c r="E23606" s="225"/>
      <c r="G23606" s="281"/>
      <c r="H23606" s="281"/>
      <c r="I23606" s="223"/>
    </row>
    <row r="23607" spans="5:9" x14ac:dyDescent="0.25">
      <c r="E23607" s="225"/>
      <c r="G23607" s="281"/>
      <c r="H23607" s="281"/>
      <c r="I23607" s="223"/>
    </row>
    <row r="23608" spans="5:9" x14ac:dyDescent="0.25">
      <c r="E23608" s="225"/>
      <c r="G23608" s="281"/>
      <c r="H23608" s="281"/>
      <c r="I23608" s="223"/>
    </row>
    <row r="23609" spans="5:9" x14ac:dyDescent="0.25">
      <c r="E23609" s="225"/>
      <c r="G23609" s="281"/>
      <c r="H23609" s="281"/>
      <c r="I23609" s="223"/>
    </row>
    <row r="23610" spans="5:9" x14ac:dyDescent="0.25">
      <c r="E23610" s="225"/>
      <c r="G23610" s="281"/>
      <c r="H23610" s="281"/>
      <c r="I23610" s="223"/>
    </row>
    <row r="23611" spans="5:9" x14ac:dyDescent="0.25">
      <c r="E23611" s="225"/>
      <c r="G23611" s="281"/>
      <c r="H23611" s="281"/>
      <c r="I23611" s="223"/>
    </row>
    <row r="23612" spans="5:9" x14ac:dyDescent="0.25">
      <c r="E23612" s="225"/>
      <c r="G23612" s="281"/>
      <c r="H23612" s="281"/>
      <c r="I23612" s="223"/>
    </row>
    <row r="23613" spans="5:9" x14ac:dyDescent="0.25">
      <c r="E23613" s="225"/>
      <c r="G23613" s="281"/>
      <c r="H23613" s="281"/>
      <c r="I23613" s="223"/>
    </row>
    <row r="23614" spans="5:9" x14ac:dyDescent="0.25">
      <c r="E23614" s="225"/>
      <c r="G23614" s="281"/>
      <c r="H23614" s="281"/>
      <c r="I23614" s="223"/>
    </row>
    <row r="23615" spans="5:9" x14ac:dyDescent="0.25">
      <c r="E23615" s="225"/>
      <c r="G23615" s="281"/>
      <c r="H23615" s="281"/>
      <c r="I23615" s="223"/>
    </row>
    <row r="23616" spans="5:9" x14ac:dyDescent="0.25">
      <c r="E23616" s="225"/>
      <c r="G23616" s="281"/>
      <c r="H23616" s="281"/>
      <c r="I23616" s="223"/>
    </row>
    <row r="23617" spans="5:9" x14ac:dyDescent="0.25">
      <c r="E23617" s="225"/>
      <c r="G23617" s="281"/>
      <c r="H23617" s="281"/>
      <c r="I23617" s="223"/>
    </row>
    <row r="23618" spans="5:9" x14ac:dyDescent="0.25">
      <c r="E23618" s="225"/>
      <c r="G23618" s="281"/>
      <c r="H23618" s="281"/>
      <c r="I23618" s="223"/>
    </row>
    <row r="23619" spans="5:9" x14ac:dyDescent="0.25">
      <c r="E23619" s="225"/>
      <c r="G23619" s="281"/>
      <c r="H23619" s="281"/>
      <c r="I23619" s="223"/>
    </row>
    <row r="23620" spans="5:9" x14ac:dyDescent="0.25">
      <c r="E23620" s="225"/>
      <c r="G23620" s="281"/>
      <c r="H23620" s="281"/>
      <c r="I23620" s="223"/>
    </row>
    <row r="23621" spans="5:9" x14ac:dyDescent="0.25">
      <c r="E23621" s="225"/>
      <c r="G23621" s="281"/>
      <c r="H23621" s="281"/>
      <c r="I23621" s="223"/>
    </row>
    <row r="23622" spans="5:9" x14ac:dyDescent="0.25">
      <c r="E23622" s="225"/>
      <c r="G23622" s="281"/>
      <c r="H23622" s="281"/>
      <c r="I23622" s="223"/>
    </row>
    <row r="23623" spans="5:9" x14ac:dyDescent="0.25">
      <c r="E23623" s="225"/>
      <c r="G23623" s="281"/>
      <c r="H23623" s="281"/>
      <c r="I23623" s="223"/>
    </row>
    <row r="23624" spans="5:9" x14ac:dyDescent="0.25">
      <c r="E23624" s="225"/>
      <c r="G23624" s="281"/>
      <c r="H23624" s="281"/>
      <c r="I23624" s="223"/>
    </row>
    <row r="23625" spans="5:9" x14ac:dyDescent="0.25">
      <c r="E23625" s="225"/>
      <c r="G23625" s="281"/>
      <c r="H23625" s="281"/>
      <c r="I23625" s="223"/>
    </row>
    <row r="23626" spans="5:9" x14ac:dyDescent="0.25">
      <c r="E23626" s="225"/>
      <c r="G23626" s="281"/>
      <c r="H23626" s="281"/>
      <c r="I23626" s="223"/>
    </row>
    <row r="23627" spans="5:9" x14ac:dyDescent="0.25">
      <c r="E23627" s="225"/>
      <c r="G23627" s="281"/>
      <c r="H23627" s="281"/>
      <c r="I23627" s="223"/>
    </row>
    <row r="23628" spans="5:9" x14ac:dyDescent="0.25">
      <c r="E23628" s="225"/>
      <c r="G23628" s="281"/>
      <c r="H23628" s="281"/>
      <c r="I23628" s="223"/>
    </row>
    <row r="23629" spans="5:9" x14ac:dyDescent="0.25">
      <c r="E23629" s="225"/>
      <c r="G23629" s="281"/>
      <c r="H23629" s="281"/>
      <c r="I23629" s="223"/>
    </row>
    <row r="23630" spans="5:9" x14ac:dyDescent="0.25">
      <c r="E23630" s="225"/>
      <c r="G23630" s="281"/>
      <c r="H23630" s="281"/>
      <c r="I23630" s="223"/>
    </row>
    <row r="23631" spans="5:9" x14ac:dyDescent="0.25">
      <c r="E23631" s="225"/>
      <c r="G23631" s="281"/>
      <c r="H23631" s="281"/>
      <c r="I23631" s="223"/>
    </row>
    <row r="23632" spans="5:9" x14ac:dyDescent="0.25">
      <c r="E23632" s="225"/>
      <c r="G23632" s="281"/>
      <c r="H23632" s="281"/>
      <c r="I23632" s="223"/>
    </row>
    <row r="23633" spans="5:9" x14ac:dyDescent="0.25">
      <c r="E23633" s="225"/>
      <c r="G23633" s="281"/>
      <c r="H23633" s="281"/>
      <c r="I23633" s="223"/>
    </row>
    <row r="23634" spans="5:9" x14ac:dyDescent="0.25">
      <c r="E23634" s="225"/>
      <c r="G23634" s="281"/>
      <c r="H23634" s="281"/>
      <c r="I23634" s="223"/>
    </row>
    <row r="23635" spans="5:9" x14ac:dyDescent="0.25">
      <c r="E23635" s="225"/>
      <c r="G23635" s="281"/>
      <c r="H23635" s="281"/>
      <c r="I23635" s="223"/>
    </row>
    <row r="23636" spans="5:9" x14ac:dyDescent="0.25">
      <c r="E23636" s="225"/>
      <c r="G23636" s="281"/>
      <c r="H23636" s="281"/>
      <c r="I23636" s="223"/>
    </row>
    <row r="23637" spans="5:9" x14ac:dyDescent="0.25">
      <c r="E23637" s="225"/>
      <c r="G23637" s="281"/>
      <c r="H23637" s="281"/>
      <c r="I23637" s="223"/>
    </row>
    <row r="23638" spans="5:9" x14ac:dyDescent="0.25">
      <c r="E23638" s="225"/>
      <c r="G23638" s="281"/>
      <c r="H23638" s="281"/>
      <c r="I23638" s="223"/>
    </row>
    <row r="23639" spans="5:9" x14ac:dyDescent="0.25">
      <c r="E23639" s="225"/>
      <c r="G23639" s="281"/>
      <c r="H23639" s="281"/>
      <c r="I23639" s="223"/>
    </row>
    <row r="23640" spans="5:9" x14ac:dyDescent="0.25">
      <c r="E23640" s="225"/>
      <c r="G23640" s="281"/>
      <c r="H23640" s="281"/>
      <c r="I23640" s="223"/>
    </row>
    <row r="23641" spans="5:9" x14ac:dyDescent="0.25">
      <c r="E23641" s="225"/>
      <c r="G23641" s="281"/>
      <c r="H23641" s="281"/>
      <c r="I23641" s="223"/>
    </row>
    <row r="23642" spans="5:9" x14ac:dyDescent="0.25">
      <c r="E23642" s="225"/>
      <c r="G23642" s="281"/>
      <c r="H23642" s="281"/>
      <c r="I23642" s="223"/>
    </row>
    <row r="23643" spans="5:9" x14ac:dyDescent="0.25">
      <c r="E23643" s="225"/>
      <c r="G23643" s="281"/>
      <c r="H23643" s="281"/>
      <c r="I23643" s="223"/>
    </row>
    <row r="23644" spans="5:9" x14ac:dyDescent="0.25">
      <c r="E23644" s="225"/>
      <c r="G23644" s="281"/>
      <c r="H23644" s="281"/>
      <c r="I23644" s="223"/>
    </row>
    <row r="23645" spans="5:9" x14ac:dyDescent="0.25">
      <c r="E23645" s="225"/>
      <c r="G23645" s="281"/>
      <c r="H23645" s="281"/>
      <c r="I23645" s="223"/>
    </row>
    <row r="23646" spans="5:9" x14ac:dyDescent="0.25">
      <c r="E23646" s="225"/>
      <c r="G23646" s="281"/>
      <c r="H23646" s="281"/>
      <c r="I23646" s="223"/>
    </row>
    <row r="23647" spans="5:9" x14ac:dyDescent="0.25">
      <c r="E23647" s="225"/>
      <c r="G23647" s="281"/>
      <c r="H23647" s="281"/>
      <c r="I23647" s="223"/>
    </row>
    <row r="23648" spans="5:9" x14ac:dyDescent="0.25">
      <c r="E23648" s="225"/>
      <c r="G23648" s="281"/>
      <c r="H23648" s="281"/>
      <c r="I23648" s="223"/>
    </row>
    <row r="23649" spans="5:9" x14ac:dyDescent="0.25">
      <c r="E23649" s="225"/>
      <c r="G23649" s="281"/>
      <c r="H23649" s="281"/>
      <c r="I23649" s="223"/>
    </row>
    <row r="23650" spans="5:9" x14ac:dyDescent="0.25">
      <c r="E23650" s="225"/>
      <c r="G23650" s="281"/>
      <c r="H23650" s="281"/>
      <c r="I23650" s="223"/>
    </row>
    <row r="23651" spans="5:9" x14ac:dyDescent="0.25">
      <c r="E23651" s="225"/>
      <c r="G23651" s="281"/>
      <c r="H23651" s="281"/>
      <c r="I23651" s="223"/>
    </row>
    <row r="23652" spans="5:9" x14ac:dyDescent="0.25">
      <c r="E23652" s="225"/>
      <c r="G23652" s="281"/>
      <c r="H23652" s="281"/>
      <c r="I23652" s="223"/>
    </row>
    <row r="23653" spans="5:9" x14ac:dyDescent="0.25">
      <c r="E23653" s="225"/>
      <c r="G23653" s="281"/>
      <c r="H23653" s="281"/>
      <c r="I23653" s="223"/>
    </row>
    <row r="23654" spans="5:9" x14ac:dyDescent="0.25">
      <c r="E23654" s="225"/>
      <c r="G23654" s="281"/>
      <c r="H23654" s="281"/>
      <c r="I23654" s="223"/>
    </row>
    <row r="23655" spans="5:9" x14ac:dyDescent="0.25">
      <c r="E23655" s="225"/>
      <c r="G23655" s="281"/>
      <c r="H23655" s="281"/>
      <c r="I23655" s="223"/>
    </row>
    <row r="23656" spans="5:9" x14ac:dyDescent="0.25">
      <c r="E23656" s="225"/>
      <c r="G23656" s="281"/>
      <c r="H23656" s="281"/>
      <c r="I23656" s="223"/>
    </row>
    <row r="23657" spans="5:9" x14ac:dyDescent="0.25">
      <c r="E23657" s="225"/>
      <c r="G23657" s="281"/>
      <c r="H23657" s="281"/>
      <c r="I23657" s="223"/>
    </row>
    <row r="23658" spans="5:9" x14ac:dyDescent="0.25">
      <c r="E23658" s="225"/>
      <c r="G23658" s="281"/>
      <c r="H23658" s="281"/>
      <c r="I23658" s="223"/>
    </row>
    <row r="23659" spans="5:9" x14ac:dyDescent="0.25">
      <c r="E23659" s="225"/>
      <c r="G23659" s="281"/>
      <c r="H23659" s="281"/>
      <c r="I23659" s="223"/>
    </row>
    <row r="23660" spans="5:9" x14ac:dyDescent="0.25">
      <c r="E23660" s="225"/>
      <c r="G23660" s="281"/>
      <c r="H23660" s="281"/>
      <c r="I23660" s="223"/>
    </row>
    <row r="23661" spans="5:9" x14ac:dyDescent="0.25">
      <c r="E23661" s="225"/>
      <c r="G23661" s="281"/>
      <c r="H23661" s="281"/>
      <c r="I23661" s="223"/>
    </row>
    <row r="23662" spans="5:9" x14ac:dyDescent="0.25">
      <c r="E23662" s="225"/>
      <c r="G23662" s="281"/>
      <c r="H23662" s="281"/>
      <c r="I23662" s="223"/>
    </row>
    <row r="23663" spans="5:9" x14ac:dyDescent="0.25">
      <c r="E23663" s="225"/>
      <c r="G23663" s="281"/>
      <c r="H23663" s="281"/>
      <c r="I23663" s="223"/>
    </row>
    <row r="23664" spans="5:9" x14ac:dyDescent="0.25">
      <c r="E23664" s="225"/>
      <c r="G23664" s="281"/>
      <c r="H23664" s="281"/>
      <c r="I23664" s="223"/>
    </row>
    <row r="23665" spans="5:9" x14ac:dyDescent="0.25">
      <c r="E23665" s="225"/>
      <c r="G23665" s="281"/>
      <c r="H23665" s="281"/>
      <c r="I23665" s="223"/>
    </row>
    <row r="23666" spans="5:9" x14ac:dyDescent="0.25">
      <c r="E23666" s="225"/>
      <c r="G23666" s="281"/>
      <c r="H23666" s="281"/>
      <c r="I23666" s="223"/>
    </row>
    <row r="23667" spans="5:9" x14ac:dyDescent="0.25">
      <c r="E23667" s="225"/>
      <c r="G23667" s="281"/>
      <c r="H23667" s="281"/>
      <c r="I23667" s="223"/>
    </row>
    <row r="23668" spans="5:9" x14ac:dyDescent="0.25">
      <c r="E23668" s="225"/>
      <c r="G23668" s="281"/>
      <c r="H23668" s="281"/>
      <c r="I23668" s="223"/>
    </row>
    <row r="23669" spans="5:9" x14ac:dyDescent="0.25">
      <c r="E23669" s="225"/>
      <c r="G23669" s="281"/>
      <c r="H23669" s="281"/>
      <c r="I23669" s="223"/>
    </row>
    <row r="23670" spans="5:9" x14ac:dyDescent="0.25">
      <c r="E23670" s="225"/>
      <c r="G23670" s="281"/>
      <c r="H23670" s="281"/>
      <c r="I23670" s="223"/>
    </row>
    <row r="23671" spans="5:9" x14ac:dyDescent="0.25">
      <c r="E23671" s="225"/>
      <c r="G23671" s="281"/>
      <c r="H23671" s="281"/>
      <c r="I23671" s="223"/>
    </row>
    <row r="23672" spans="5:9" x14ac:dyDescent="0.25">
      <c r="E23672" s="225"/>
      <c r="G23672" s="281"/>
      <c r="H23672" s="281"/>
      <c r="I23672" s="223"/>
    </row>
    <row r="23673" spans="5:9" x14ac:dyDescent="0.25">
      <c r="E23673" s="225"/>
      <c r="G23673" s="281"/>
      <c r="H23673" s="281"/>
      <c r="I23673" s="223"/>
    </row>
    <row r="23674" spans="5:9" x14ac:dyDescent="0.25">
      <c r="E23674" s="225"/>
      <c r="G23674" s="281"/>
      <c r="H23674" s="281"/>
      <c r="I23674" s="223"/>
    </row>
    <row r="23675" spans="5:9" x14ac:dyDescent="0.25">
      <c r="E23675" s="225"/>
      <c r="G23675" s="281"/>
      <c r="H23675" s="281"/>
      <c r="I23675" s="223"/>
    </row>
    <row r="23676" spans="5:9" x14ac:dyDescent="0.25">
      <c r="E23676" s="225"/>
      <c r="G23676" s="281"/>
      <c r="H23676" s="281"/>
      <c r="I23676" s="223"/>
    </row>
    <row r="23677" spans="5:9" x14ac:dyDescent="0.25">
      <c r="E23677" s="225"/>
      <c r="G23677" s="281"/>
      <c r="H23677" s="281"/>
      <c r="I23677" s="223"/>
    </row>
    <row r="23678" spans="5:9" x14ac:dyDescent="0.25">
      <c r="E23678" s="225"/>
      <c r="G23678" s="281"/>
      <c r="H23678" s="281"/>
      <c r="I23678" s="223"/>
    </row>
    <row r="23679" spans="5:9" x14ac:dyDescent="0.25">
      <c r="E23679" s="225"/>
      <c r="G23679" s="281"/>
      <c r="H23679" s="281"/>
      <c r="I23679" s="223"/>
    </row>
    <row r="23680" spans="5:9" x14ac:dyDescent="0.25">
      <c r="E23680" s="225"/>
      <c r="G23680" s="281"/>
      <c r="H23680" s="281"/>
      <c r="I23680" s="223"/>
    </row>
    <row r="23681" spans="5:9" x14ac:dyDescent="0.25">
      <c r="E23681" s="225"/>
      <c r="G23681" s="281"/>
      <c r="H23681" s="281"/>
      <c r="I23681" s="223"/>
    </row>
    <row r="23682" spans="5:9" x14ac:dyDescent="0.25">
      <c r="E23682" s="225"/>
      <c r="G23682" s="281"/>
      <c r="H23682" s="281"/>
      <c r="I23682" s="223"/>
    </row>
    <row r="23683" spans="5:9" x14ac:dyDescent="0.25">
      <c r="E23683" s="225"/>
      <c r="G23683" s="281"/>
      <c r="H23683" s="281"/>
      <c r="I23683" s="223"/>
    </row>
    <row r="23684" spans="5:9" x14ac:dyDescent="0.25">
      <c r="E23684" s="225"/>
      <c r="G23684" s="281"/>
      <c r="H23684" s="281"/>
      <c r="I23684" s="223"/>
    </row>
    <row r="23685" spans="5:9" x14ac:dyDescent="0.25">
      <c r="E23685" s="225"/>
      <c r="G23685" s="281"/>
      <c r="H23685" s="281"/>
      <c r="I23685" s="223"/>
    </row>
    <row r="23686" spans="5:9" x14ac:dyDescent="0.25">
      <c r="E23686" s="225"/>
      <c r="G23686" s="281"/>
      <c r="H23686" s="281"/>
      <c r="I23686" s="223"/>
    </row>
    <row r="23687" spans="5:9" x14ac:dyDescent="0.25">
      <c r="E23687" s="225"/>
      <c r="G23687" s="281"/>
      <c r="H23687" s="281"/>
      <c r="I23687" s="223"/>
    </row>
    <row r="23688" spans="5:9" x14ac:dyDescent="0.25">
      <c r="E23688" s="225"/>
      <c r="G23688" s="281"/>
      <c r="H23688" s="281"/>
      <c r="I23688" s="223"/>
    </row>
    <row r="23689" spans="5:9" x14ac:dyDescent="0.25">
      <c r="E23689" s="225"/>
      <c r="G23689" s="281"/>
      <c r="H23689" s="281"/>
      <c r="I23689" s="223"/>
    </row>
    <row r="23690" spans="5:9" x14ac:dyDescent="0.25">
      <c r="E23690" s="225"/>
      <c r="G23690" s="281"/>
      <c r="H23690" s="281"/>
      <c r="I23690" s="223"/>
    </row>
    <row r="23691" spans="5:9" x14ac:dyDescent="0.25">
      <c r="E23691" s="225"/>
      <c r="G23691" s="281"/>
      <c r="H23691" s="281"/>
      <c r="I23691" s="223"/>
    </row>
    <row r="23692" spans="5:9" x14ac:dyDescent="0.25">
      <c r="E23692" s="225"/>
      <c r="G23692" s="281"/>
      <c r="H23692" s="281"/>
      <c r="I23692" s="223"/>
    </row>
    <row r="23693" spans="5:9" x14ac:dyDescent="0.25">
      <c r="E23693" s="225"/>
      <c r="G23693" s="281"/>
      <c r="H23693" s="281"/>
      <c r="I23693" s="223"/>
    </row>
    <row r="23694" spans="5:9" x14ac:dyDescent="0.25">
      <c r="E23694" s="225"/>
      <c r="G23694" s="281"/>
      <c r="H23694" s="281"/>
      <c r="I23694" s="223"/>
    </row>
    <row r="23695" spans="5:9" x14ac:dyDescent="0.25">
      <c r="E23695" s="225"/>
      <c r="G23695" s="281"/>
      <c r="H23695" s="281"/>
      <c r="I23695" s="223"/>
    </row>
    <row r="23696" spans="5:9" x14ac:dyDescent="0.25">
      <c r="E23696" s="225"/>
      <c r="G23696" s="281"/>
      <c r="H23696" s="281"/>
      <c r="I23696" s="223"/>
    </row>
    <row r="23697" spans="5:9" x14ac:dyDescent="0.25">
      <c r="E23697" s="225"/>
      <c r="G23697" s="281"/>
      <c r="H23697" s="281"/>
      <c r="I23697" s="223"/>
    </row>
    <row r="23698" spans="5:9" x14ac:dyDescent="0.25">
      <c r="E23698" s="225"/>
      <c r="G23698" s="281"/>
      <c r="H23698" s="281"/>
      <c r="I23698" s="223"/>
    </row>
    <row r="23699" spans="5:9" x14ac:dyDescent="0.25">
      <c r="E23699" s="225"/>
      <c r="G23699" s="281"/>
      <c r="H23699" s="281"/>
      <c r="I23699" s="223"/>
    </row>
    <row r="23700" spans="5:9" x14ac:dyDescent="0.25">
      <c r="E23700" s="225"/>
      <c r="G23700" s="281"/>
      <c r="H23700" s="281"/>
      <c r="I23700" s="223"/>
    </row>
    <row r="23701" spans="5:9" x14ac:dyDescent="0.25">
      <c r="E23701" s="225"/>
      <c r="G23701" s="281"/>
      <c r="H23701" s="281"/>
      <c r="I23701" s="223"/>
    </row>
    <row r="23702" spans="5:9" x14ac:dyDescent="0.25">
      <c r="E23702" s="225"/>
      <c r="G23702" s="281"/>
      <c r="H23702" s="281"/>
      <c r="I23702" s="223"/>
    </row>
    <row r="23703" spans="5:9" x14ac:dyDescent="0.25">
      <c r="E23703" s="225"/>
      <c r="G23703" s="281"/>
      <c r="H23703" s="281"/>
      <c r="I23703" s="223"/>
    </row>
    <row r="23704" spans="5:9" x14ac:dyDescent="0.25">
      <c r="E23704" s="225"/>
      <c r="G23704" s="281"/>
      <c r="H23704" s="281"/>
      <c r="I23704" s="223"/>
    </row>
    <row r="23705" spans="5:9" x14ac:dyDescent="0.25">
      <c r="E23705" s="225"/>
      <c r="G23705" s="281"/>
      <c r="H23705" s="281"/>
      <c r="I23705" s="223"/>
    </row>
    <row r="23706" spans="5:9" x14ac:dyDescent="0.25">
      <c r="E23706" s="225"/>
      <c r="G23706" s="281"/>
      <c r="H23706" s="281"/>
      <c r="I23706" s="223"/>
    </row>
    <row r="23707" spans="5:9" x14ac:dyDescent="0.25">
      <c r="E23707" s="225"/>
      <c r="G23707" s="281"/>
      <c r="H23707" s="281"/>
      <c r="I23707" s="223"/>
    </row>
    <row r="23708" spans="5:9" x14ac:dyDescent="0.25">
      <c r="E23708" s="225"/>
      <c r="G23708" s="281"/>
      <c r="H23708" s="281"/>
      <c r="I23708" s="223"/>
    </row>
    <row r="23709" spans="5:9" x14ac:dyDescent="0.25">
      <c r="E23709" s="225"/>
      <c r="G23709" s="281"/>
      <c r="H23709" s="281"/>
      <c r="I23709" s="223"/>
    </row>
    <row r="23710" spans="5:9" x14ac:dyDescent="0.25">
      <c r="E23710" s="225"/>
      <c r="G23710" s="281"/>
      <c r="H23710" s="281"/>
      <c r="I23710" s="223"/>
    </row>
    <row r="23711" spans="5:9" x14ac:dyDescent="0.25">
      <c r="E23711" s="225"/>
      <c r="G23711" s="281"/>
      <c r="H23711" s="281"/>
      <c r="I23711" s="223"/>
    </row>
    <row r="23712" spans="5:9" x14ac:dyDescent="0.25">
      <c r="E23712" s="225"/>
      <c r="G23712" s="281"/>
      <c r="H23712" s="281"/>
      <c r="I23712" s="223"/>
    </row>
    <row r="23713" spans="5:9" x14ac:dyDescent="0.25">
      <c r="E23713" s="225"/>
      <c r="G23713" s="281"/>
      <c r="H23713" s="281"/>
      <c r="I23713" s="223"/>
    </row>
    <row r="23714" spans="5:9" x14ac:dyDescent="0.25">
      <c r="E23714" s="225"/>
      <c r="G23714" s="281"/>
      <c r="H23714" s="281"/>
      <c r="I23714" s="223"/>
    </row>
    <row r="23715" spans="5:9" x14ac:dyDescent="0.25">
      <c r="E23715" s="225"/>
      <c r="G23715" s="281"/>
      <c r="H23715" s="281"/>
      <c r="I23715" s="223"/>
    </row>
    <row r="23716" spans="5:9" x14ac:dyDescent="0.25">
      <c r="E23716" s="225"/>
      <c r="G23716" s="281"/>
      <c r="H23716" s="281"/>
      <c r="I23716" s="223"/>
    </row>
    <row r="23717" spans="5:9" x14ac:dyDescent="0.25">
      <c r="E23717" s="225"/>
      <c r="G23717" s="281"/>
      <c r="H23717" s="281"/>
      <c r="I23717" s="223"/>
    </row>
    <row r="23718" spans="5:9" x14ac:dyDescent="0.25">
      <c r="E23718" s="225"/>
      <c r="G23718" s="281"/>
      <c r="H23718" s="281"/>
      <c r="I23718" s="223"/>
    </row>
    <row r="23719" spans="5:9" x14ac:dyDescent="0.25">
      <c r="E23719" s="225"/>
      <c r="G23719" s="281"/>
      <c r="H23719" s="281"/>
      <c r="I23719" s="223"/>
    </row>
    <row r="23720" spans="5:9" x14ac:dyDescent="0.25">
      <c r="E23720" s="225"/>
      <c r="G23720" s="281"/>
      <c r="H23720" s="281"/>
      <c r="I23720" s="223"/>
    </row>
    <row r="23721" spans="5:9" x14ac:dyDescent="0.25">
      <c r="E23721" s="225"/>
      <c r="G23721" s="281"/>
      <c r="H23721" s="281"/>
      <c r="I23721" s="223"/>
    </row>
    <row r="23722" spans="5:9" x14ac:dyDescent="0.25">
      <c r="E23722" s="225"/>
      <c r="G23722" s="281"/>
      <c r="H23722" s="281"/>
      <c r="I23722" s="223"/>
    </row>
    <row r="23723" spans="5:9" x14ac:dyDescent="0.25">
      <c r="E23723" s="225"/>
      <c r="G23723" s="281"/>
      <c r="H23723" s="281"/>
      <c r="I23723" s="223"/>
    </row>
    <row r="23724" spans="5:9" x14ac:dyDescent="0.25">
      <c r="E23724" s="225"/>
      <c r="G23724" s="281"/>
      <c r="H23724" s="281"/>
      <c r="I23724" s="223"/>
    </row>
    <row r="23725" spans="5:9" x14ac:dyDescent="0.25">
      <c r="E23725" s="225"/>
      <c r="G23725" s="281"/>
      <c r="H23725" s="281"/>
      <c r="I23725" s="223"/>
    </row>
    <row r="23726" spans="5:9" x14ac:dyDescent="0.25">
      <c r="E23726" s="225"/>
      <c r="G23726" s="281"/>
      <c r="H23726" s="281"/>
      <c r="I23726" s="223"/>
    </row>
    <row r="23727" spans="5:9" x14ac:dyDescent="0.25">
      <c r="E23727" s="225"/>
      <c r="G23727" s="281"/>
      <c r="H23727" s="281"/>
      <c r="I23727" s="223"/>
    </row>
    <row r="23728" spans="5:9" x14ac:dyDescent="0.25">
      <c r="E23728" s="225"/>
      <c r="G23728" s="281"/>
      <c r="H23728" s="281"/>
      <c r="I23728" s="223"/>
    </row>
    <row r="23729" spans="5:9" x14ac:dyDescent="0.25">
      <c r="E23729" s="225"/>
      <c r="G23729" s="281"/>
      <c r="H23729" s="281"/>
      <c r="I23729" s="223"/>
    </row>
    <row r="23730" spans="5:9" x14ac:dyDescent="0.25">
      <c r="E23730" s="225"/>
      <c r="G23730" s="281"/>
      <c r="H23730" s="281"/>
      <c r="I23730" s="223"/>
    </row>
    <row r="23731" spans="5:9" x14ac:dyDescent="0.25">
      <c r="E23731" s="225"/>
      <c r="G23731" s="281"/>
      <c r="H23731" s="281"/>
      <c r="I23731" s="223"/>
    </row>
    <row r="23732" spans="5:9" x14ac:dyDescent="0.25">
      <c r="E23732" s="225"/>
      <c r="G23732" s="281"/>
      <c r="H23732" s="281"/>
      <c r="I23732" s="223"/>
    </row>
    <row r="23733" spans="5:9" x14ac:dyDescent="0.25">
      <c r="E23733" s="225"/>
      <c r="G23733" s="281"/>
      <c r="H23733" s="281"/>
      <c r="I23733" s="223"/>
    </row>
    <row r="23734" spans="5:9" x14ac:dyDescent="0.25">
      <c r="E23734" s="225"/>
      <c r="G23734" s="281"/>
      <c r="H23734" s="281"/>
      <c r="I23734" s="223"/>
    </row>
    <row r="23735" spans="5:9" x14ac:dyDescent="0.25">
      <c r="E23735" s="225"/>
      <c r="G23735" s="281"/>
      <c r="H23735" s="281"/>
      <c r="I23735" s="223"/>
    </row>
    <row r="23736" spans="5:9" x14ac:dyDescent="0.25">
      <c r="E23736" s="225"/>
      <c r="G23736" s="281"/>
      <c r="H23736" s="281"/>
      <c r="I23736" s="223"/>
    </row>
    <row r="23737" spans="5:9" x14ac:dyDescent="0.25">
      <c r="E23737" s="225"/>
      <c r="G23737" s="281"/>
      <c r="H23737" s="281"/>
      <c r="I23737" s="223"/>
    </row>
    <row r="23738" spans="5:9" x14ac:dyDescent="0.25">
      <c r="E23738" s="225"/>
      <c r="G23738" s="281"/>
      <c r="H23738" s="281"/>
      <c r="I23738" s="223"/>
    </row>
    <row r="23739" spans="5:9" x14ac:dyDescent="0.25">
      <c r="E23739" s="225"/>
      <c r="G23739" s="281"/>
      <c r="H23739" s="281"/>
      <c r="I23739" s="223"/>
    </row>
    <row r="23740" spans="5:9" x14ac:dyDescent="0.25">
      <c r="E23740" s="225"/>
      <c r="G23740" s="281"/>
      <c r="H23740" s="281"/>
      <c r="I23740" s="223"/>
    </row>
    <row r="23741" spans="5:9" x14ac:dyDescent="0.25">
      <c r="E23741" s="225"/>
      <c r="G23741" s="281"/>
      <c r="H23741" s="281"/>
      <c r="I23741" s="223"/>
    </row>
    <row r="23742" spans="5:9" x14ac:dyDescent="0.25">
      <c r="E23742" s="225"/>
      <c r="G23742" s="281"/>
      <c r="H23742" s="281"/>
      <c r="I23742" s="223"/>
    </row>
    <row r="23743" spans="5:9" x14ac:dyDescent="0.25">
      <c r="E23743" s="225"/>
      <c r="G23743" s="281"/>
      <c r="H23743" s="281"/>
      <c r="I23743" s="223"/>
    </row>
    <row r="23744" spans="5:9" x14ac:dyDescent="0.25">
      <c r="E23744" s="225"/>
      <c r="G23744" s="281"/>
      <c r="H23744" s="281"/>
      <c r="I23744" s="223"/>
    </row>
    <row r="23745" spans="5:9" x14ac:dyDescent="0.25">
      <c r="E23745" s="225"/>
      <c r="G23745" s="281"/>
      <c r="H23745" s="281"/>
      <c r="I23745" s="223"/>
    </row>
    <row r="23746" spans="5:9" x14ac:dyDescent="0.25">
      <c r="E23746" s="225"/>
      <c r="G23746" s="281"/>
      <c r="H23746" s="281"/>
      <c r="I23746" s="223"/>
    </row>
    <row r="23747" spans="5:9" x14ac:dyDescent="0.25">
      <c r="E23747" s="225"/>
      <c r="G23747" s="281"/>
      <c r="H23747" s="281"/>
      <c r="I23747" s="223"/>
    </row>
    <row r="23748" spans="5:9" x14ac:dyDescent="0.25">
      <c r="E23748" s="225"/>
      <c r="G23748" s="281"/>
      <c r="H23748" s="281"/>
      <c r="I23748" s="223"/>
    </row>
    <row r="23749" spans="5:9" x14ac:dyDescent="0.25">
      <c r="E23749" s="225"/>
      <c r="G23749" s="281"/>
      <c r="H23749" s="281"/>
      <c r="I23749" s="223"/>
    </row>
    <row r="23750" spans="5:9" x14ac:dyDescent="0.25">
      <c r="E23750" s="225"/>
      <c r="G23750" s="281"/>
      <c r="H23750" s="281"/>
      <c r="I23750" s="223"/>
    </row>
    <row r="23751" spans="5:9" x14ac:dyDescent="0.25">
      <c r="E23751" s="225"/>
      <c r="G23751" s="281"/>
      <c r="H23751" s="281"/>
      <c r="I23751" s="223"/>
    </row>
    <row r="23752" spans="5:9" x14ac:dyDescent="0.25">
      <c r="E23752" s="225"/>
      <c r="G23752" s="281"/>
      <c r="H23752" s="281"/>
      <c r="I23752" s="223"/>
    </row>
    <row r="23753" spans="5:9" x14ac:dyDescent="0.25">
      <c r="E23753" s="225"/>
      <c r="G23753" s="281"/>
      <c r="H23753" s="281"/>
      <c r="I23753" s="223"/>
    </row>
    <row r="23754" spans="5:9" x14ac:dyDescent="0.25">
      <c r="E23754" s="225"/>
      <c r="G23754" s="281"/>
      <c r="H23754" s="281"/>
      <c r="I23754" s="223"/>
    </row>
    <row r="23755" spans="5:9" x14ac:dyDescent="0.25">
      <c r="E23755" s="225"/>
      <c r="G23755" s="281"/>
      <c r="H23755" s="281"/>
      <c r="I23755" s="223"/>
    </row>
    <row r="23756" spans="5:9" x14ac:dyDescent="0.25">
      <c r="E23756" s="225"/>
      <c r="G23756" s="281"/>
      <c r="H23756" s="281"/>
      <c r="I23756" s="223"/>
    </row>
    <row r="23757" spans="5:9" x14ac:dyDescent="0.25">
      <c r="E23757" s="225"/>
      <c r="G23757" s="281"/>
      <c r="H23757" s="281"/>
      <c r="I23757" s="223"/>
    </row>
    <row r="23758" spans="5:9" x14ac:dyDescent="0.25">
      <c r="E23758" s="225"/>
      <c r="G23758" s="281"/>
      <c r="H23758" s="281"/>
      <c r="I23758" s="223"/>
    </row>
    <row r="23759" spans="5:9" x14ac:dyDescent="0.25">
      <c r="E23759" s="225"/>
      <c r="G23759" s="281"/>
      <c r="H23759" s="281"/>
      <c r="I23759" s="223"/>
    </row>
    <row r="23760" spans="5:9" x14ac:dyDescent="0.25">
      <c r="E23760" s="225"/>
      <c r="G23760" s="281"/>
      <c r="H23760" s="281"/>
      <c r="I23760" s="223"/>
    </row>
    <row r="23761" spans="5:9" x14ac:dyDescent="0.25">
      <c r="E23761" s="225"/>
      <c r="G23761" s="281"/>
      <c r="H23761" s="281"/>
      <c r="I23761" s="223"/>
    </row>
    <row r="23762" spans="5:9" x14ac:dyDescent="0.25">
      <c r="E23762" s="225"/>
      <c r="G23762" s="281"/>
      <c r="H23762" s="281"/>
      <c r="I23762" s="223"/>
    </row>
    <row r="23763" spans="5:9" x14ac:dyDescent="0.25">
      <c r="E23763" s="225"/>
      <c r="G23763" s="281"/>
      <c r="H23763" s="281"/>
      <c r="I23763" s="223"/>
    </row>
    <row r="23764" spans="5:9" x14ac:dyDescent="0.25">
      <c r="E23764" s="225"/>
      <c r="G23764" s="281"/>
      <c r="H23764" s="281"/>
      <c r="I23764" s="223"/>
    </row>
    <row r="23765" spans="5:9" x14ac:dyDescent="0.25">
      <c r="E23765" s="225"/>
      <c r="G23765" s="281"/>
      <c r="H23765" s="281"/>
      <c r="I23765" s="223"/>
    </row>
    <row r="23766" spans="5:9" x14ac:dyDescent="0.25">
      <c r="E23766" s="225"/>
      <c r="G23766" s="281"/>
      <c r="H23766" s="281"/>
      <c r="I23766" s="223"/>
    </row>
    <row r="23767" spans="5:9" x14ac:dyDescent="0.25">
      <c r="E23767" s="225"/>
      <c r="G23767" s="281"/>
      <c r="H23767" s="281"/>
      <c r="I23767" s="223"/>
    </row>
    <row r="23768" spans="5:9" x14ac:dyDescent="0.25">
      <c r="E23768" s="225"/>
      <c r="G23768" s="281"/>
      <c r="H23768" s="281"/>
      <c r="I23768" s="223"/>
    </row>
    <row r="23769" spans="5:9" x14ac:dyDescent="0.25">
      <c r="E23769" s="225"/>
      <c r="G23769" s="281"/>
      <c r="H23769" s="281"/>
      <c r="I23769" s="223"/>
    </row>
    <row r="23770" spans="5:9" x14ac:dyDescent="0.25">
      <c r="E23770" s="225"/>
      <c r="G23770" s="281"/>
      <c r="H23770" s="281"/>
      <c r="I23770" s="223"/>
    </row>
    <row r="23771" spans="5:9" x14ac:dyDescent="0.25">
      <c r="E23771" s="225"/>
      <c r="G23771" s="281"/>
      <c r="H23771" s="281"/>
      <c r="I23771" s="223"/>
    </row>
    <row r="23772" spans="5:9" x14ac:dyDescent="0.25">
      <c r="E23772" s="225"/>
      <c r="G23772" s="281"/>
      <c r="H23772" s="281"/>
      <c r="I23772" s="223"/>
    </row>
    <row r="23773" spans="5:9" x14ac:dyDescent="0.25">
      <c r="E23773" s="225"/>
      <c r="G23773" s="281"/>
      <c r="H23773" s="281"/>
      <c r="I23773" s="223"/>
    </row>
    <row r="23774" spans="5:9" x14ac:dyDescent="0.25">
      <c r="E23774" s="225"/>
      <c r="G23774" s="281"/>
      <c r="H23774" s="281"/>
      <c r="I23774" s="223"/>
    </row>
    <row r="23775" spans="5:9" x14ac:dyDescent="0.25">
      <c r="E23775" s="225"/>
      <c r="G23775" s="281"/>
      <c r="H23775" s="281"/>
      <c r="I23775" s="223"/>
    </row>
    <row r="23776" spans="5:9" x14ac:dyDescent="0.25">
      <c r="E23776" s="225"/>
      <c r="G23776" s="281"/>
      <c r="H23776" s="281"/>
      <c r="I23776" s="223"/>
    </row>
    <row r="23777" spans="5:9" x14ac:dyDescent="0.25">
      <c r="E23777" s="225"/>
      <c r="G23777" s="281"/>
      <c r="H23777" s="281"/>
      <c r="I23777" s="223"/>
    </row>
    <row r="23778" spans="5:9" x14ac:dyDescent="0.25">
      <c r="E23778" s="225"/>
      <c r="G23778" s="281"/>
      <c r="H23778" s="281"/>
      <c r="I23778" s="223"/>
    </row>
    <row r="23779" spans="5:9" x14ac:dyDescent="0.25">
      <c r="E23779" s="225"/>
      <c r="G23779" s="281"/>
      <c r="H23779" s="281"/>
      <c r="I23779" s="223"/>
    </row>
    <row r="23780" spans="5:9" x14ac:dyDescent="0.25">
      <c r="E23780" s="225"/>
      <c r="G23780" s="281"/>
      <c r="H23780" s="281"/>
      <c r="I23780" s="223"/>
    </row>
    <row r="23781" spans="5:9" x14ac:dyDescent="0.25">
      <c r="E23781" s="225"/>
      <c r="G23781" s="281"/>
      <c r="H23781" s="281"/>
      <c r="I23781" s="223"/>
    </row>
    <row r="23782" spans="5:9" x14ac:dyDescent="0.25">
      <c r="E23782" s="225"/>
      <c r="G23782" s="281"/>
      <c r="H23782" s="281"/>
      <c r="I23782" s="223"/>
    </row>
    <row r="23783" spans="5:9" x14ac:dyDescent="0.25">
      <c r="E23783" s="225"/>
      <c r="G23783" s="281"/>
      <c r="H23783" s="281"/>
      <c r="I23783" s="223"/>
    </row>
    <row r="23784" spans="5:9" x14ac:dyDescent="0.25">
      <c r="E23784" s="225"/>
      <c r="G23784" s="281"/>
      <c r="H23784" s="281"/>
      <c r="I23784" s="223"/>
    </row>
    <row r="23785" spans="5:9" x14ac:dyDescent="0.25">
      <c r="E23785" s="225"/>
      <c r="G23785" s="281"/>
      <c r="H23785" s="281"/>
      <c r="I23785" s="223"/>
    </row>
    <row r="23786" spans="5:9" x14ac:dyDescent="0.25">
      <c r="E23786" s="225"/>
      <c r="G23786" s="281"/>
      <c r="H23786" s="281"/>
      <c r="I23786" s="223"/>
    </row>
    <row r="23787" spans="5:9" x14ac:dyDescent="0.25">
      <c r="E23787" s="225"/>
      <c r="G23787" s="281"/>
      <c r="H23787" s="281"/>
      <c r="I23787" s="223"/>
    </row>
    <row r="23788" spans="5:9" x14ac:dyDescent="0.25">
      <c r="E23788" s="225"/>
      <c r="G23788" s="281"/>
      <c r="H23788" s="281"/>
      <c r="I23788" s="223"/>
    </row>
    <row r="23789" spans="5:9" x14ac:dyDescent="0.25">
      <c r="E23789" s="225"/>
      <c r="G23789" s="281"/>
      <c r="H23789" s="281"/>
      <c r="I23789" s="223"/>
    </row>
    <row r="23790" spans="5:9" x14ac:dyDescent="0.25">
      <c r="E23790" s="225"/>
      <c r="G23790" s="281"/>
      <c r="H23790" s="281"/>
      <c r="I23790" s="223"/>
    </row>
    <row r="23791" spans="5:9" x14ac:dyDescent="0.25">
      <c r="E23791" s="225"/>
      <c r="G23791" s="281"/>
      <c r="H23791" s="281"/>
      <c r="I23791" s="223"/>
    </row>
    <row r="23792" spans="5:9" x14ac:dyDescent="0.25">
      <c r="E23792" s="225"/>
      <c r="G23792" s="281"/>
      <c r="H23792" s="281"/>
      <c r="I23792" s="223"/>
    </row>
    <row r="23793" spans="5:9" x14ac:dyDescent="0.25">
      <c r="E23793" s="225"/>
      <c r="G23793" s="281"/>
      <c r="H23793" s="281"/>
      <c r="I23793" s="223"/>
    </row>
    <row r="23794" spans="5:9" x14ac:dyDescent="0.25">
      <c r="E23794" s="225"/>
      <c r="G23794" s="281"/>
      <c r="H23794" s="281"/>
      <c r="I23794" s="223"/>
    </row>
    <row r="23795" spans="5:9" x14ac:dyDescent="0.25">
      <c r="E23795" s="225"/>
      <c r="G23795" s="281"/>
      <c r="H23795" s="281"/>
      <c r="I23795" s="223"/>
    </row>
    <row r="23796" spans="5:9" x14ac:dyDescent="0.25">
      <c r="E23796" s="225"/>
      <c r="G23796" s="281"/>
      <c r="H23796" s="281"/>
      <c r="I23796" s="223"/>
    </row>
    <row r="23797" spans="5:9" x14ac:dyDescent="0.25">
      <c r="E23797" s="225"/>
      <c r="G23797" s="281"/>
      <c r="H23797" s="281"/>
      <c r="I23797" s="223"/>
    </row>
    <row r="23798" spans="5:9" x14ac:dyDescent="0.25">
      <c r="E23798" s="225"/>
      <c r="G23798" s="281"/>
      <c r="H23798" s="281"/>
      <c r="I23798" s="223"/>
    </row>
    <row r="23799" spans="5:9" x14ac:dyDescent="0.25">
      <c r="E23799" s="225"/>
      <c r="G23799" s="281"/>
      <c r="H23799" s="281"/>
      <c r="I23799" s="223"/>
    </row>
    <row r="23800" spans="5:9" x14ac:dyDescent="0.25">
      <c r="E23800" s="225"/>
      <c r="G23800" s="281"/>
      <c r="H23800" s="281"/>
      <c r="I23800" s="223"/>
    </row>
    <row r="23801" spans="5:9" x14ac:dyDescent="0.25">
      <c r="E23801" s="225"/>
      <c r="G23801" s="281"/>
      <c r="H23801" s="281"/>
      <c r="I23801" s="223"/>
    </row>
    <row r="23802" spans="5:9" x14ac:dyDescent="0.25">
      <c r="E23802" s="225"/>
      <c r="G23802" s="281"/>
      <c r="H23802" s="281"/>
      <c r="I23802" s="223"/>
    </row>
    <row r="23803" spans="5:9" x14ac:dyDescent="0.25">
      <c r="E23803" s="225"/>
      <c r="G23803" s="281"/>
      <c r="H23803" s="281"/>
      <c r="I23803" s="223"/>
    </row>
    <row r="23804" spans="5:9" x14ac:dyDescent="0.25">
      <c r="E23804" s="225"/>
      <c r="G23804" s="281"/>
      <c r="H23804" s="281"/>
      <c r="I23804" s="223"/>
    </row>
    <row r="23805" spans="5:9" x14ac:dyDescent="0.25">
      <c r="E23805" s="225"/>
      <c r="G23805" s="281"/>
      <c r="H23805" s="281"/>
      <c r="I23805" s="223"/>
    </row>
    <row r="23806" spans="5:9" x14ac:dyDescent="0.25">
      <c r="E23806" s="225"/>
      <c r="G23806" s="281"/>
      <c r="H23806" s="281"/>
      <c r="I23806" s="223"/>
    </row>
    <row r="23807" spans="5:9" x14ac:dyDescent="0.25">
      <c r="E23807" s="225"/>
      <c r="G23807" s="281"/>
      <c r="H23807" s="281"/>
      <c r="I23807" s="223"/>
    </row>
    <row r="23808" spans="5:9" x14ac:dyDescent="0.25">
      <c r="E23808" s="225"/>
      <c r="G23808" s="281"/>
      <c r="H23808" s="281"/>
      <c r="I23808" s="223"/>
    </row>
    <row r="23809" spans="5:9" x14ac:dyDescent="0.25">
      <c r="E23809" s="225"/>
      <c r="G23809" s="281"/>
      <c r="H23809" s="281"/>
      <c r="I23809" s="223"/>
    </row>
    <row r="23810" spans="5:9" x14ac:dyDescent="0.25">
      <c r="E23810" s="225"/>
      <c r="G23810" s="281"/>
      <c r="H23810" s="281"/>
      <c r="I23810" s="223"/>
    </row>
    <row r="23811" spans="5:9" x14ac:dyDescent="0.25">
      <c r="E23811" s="225"/>
      <c r="G23811" s="281"/>
      <c r="H23811" s="281"/>
      <c r="I23811" s="223"/>
    </row>
    <row r="23812" spans="5:9" x14ac:dyDescent="0.25">
      <c r="E23812" s="225"/>
      <c r="G23812" s="281"/>
      <c r="H23812" s="281"/>
      <c r="I23812" s="223"/>
    </row>
    <row r="23813" spans="5:9" x14ac:dyDescent="0.25">
      <c r="E23813" s="225"/>
      <c r="G23813" s="281"/>
      <c r="H23813" s="281"/>
      <c r="I23813" s="223"/>
    </row>
    <row r="23814" spans="5:9" x14ac:dyDescent="0.25">
      <c r="E23814" s="225"/>
      <c r="G23814" s="281"/>
      <c r="H23814" s="281"/>
      <c r="I23814" s="223"/>
    </row>
    <row r="23815" spans="5:9" x14ac:dyDescent="0.25">
      <c r="E23815" s="225"/>
      <c r="G23815" s="281"/>
      <c r="H23815" s="281"/>
      <c r="I23815" s="223"/>
    </row>
    <row r="23816" spans="5:9" x14ac:dyDescent="0.25">
      <c r="E23816" s="225"/>
      <c r="G23816" s="281"/>
      <c r="H23816" s="281"/>
      <c r="I23816" s="223"/>
    </row>
    <row r="23817" spans="5:9" x14ac:dyDescent="0.25">
      <c r="E23817" s="225"/>
      <c r="G23817" s="281"/>
      <c r="H23817" s="281"/>
      <c r="I23817" s="223"/>
    </row>
    <row r="23818" spans="5:9" x14ac:dyDescent="0.25">
      <c r="E23818" s="225"/>
      <c r="G23818" s="281"/>
      <c r="H23818" s="281"/>
      <c r="I23818" s="223"/>
    </row>
    <row r="23819" spans="5:9" x14ac:dyDescent="0.25">
      <c r="E23819" s="225"/>
      <c r="G23819" s="281"/>
      <c r="H23819" s="281"/>
      <c r="I23819" s="223"/>
    </row>
    <row r="23820" spans="5:9" x14ac:dyDescent="0.25">
      <c r="E23820" s="225"/>
      <c r="G23820" s="281"/>
      <c r="H23820" s="281"/>
      <c r="I23820" s="223"/>
    </row>
    <row r="23821" spans="5:9" x14ac:dyDescent="0.25">
      <c r="E23821" s="225"/>
      <c r="G23821" s="281"/>
      <c r="H23821" s="281"/>
      <c r="I23821" s="223"/>
    </row>
    <row r="23822" spans="5:9" x14ac:dyDescent="0.25">
      <c r="E23822" s="225"/>
      <c r="G23822" s="281"/>
      <c r="H23822" s="281"/>
      <c r="I23822" s="223"/>
    </row>
    <row r="23823" spans="5:9" x14ac:dyDescent="0.25">
      <c r="E23823" s="225"/>
      <c r="G23823" s="281"/>
      <c r="H23823" s="281"/>
      <c r="I23823" s="223"/>
    </row>
    <row r="23824" spans="5:9" x14ac:dyDescent="0.25">
      <c r="E23824" s="225"/>
      <c r="G23824" s="281"/>
      <c r="H23824" s="281"/>
      <c r="I23824" s="223"/>
    </row>
    <row r="23825" spans="5:9" x14ac:dyDescent="0.25">
      <c r="E23825" s="225"/>
      <c r="G23825" s="281"/>
      <c r="H23825" s="281"/>
      <c r="I23825" s="223"/>
    </row>
    <row r="23826" spans="5:9" x14ac:dyDescent="0.25">
      <c r="E23826" s="225"/>
      <c r="G23826" s="281"/>
      <c r="H23826" s="281"/>
      <c r="I23826" s="223"/>
    </row>
    <row r="23827" spans="5:9" x14ac:dyDescent="0.25">
      <c r="E23827" s="225"/>
      <c r="G23827" s="281"/>
      <c r="H23827" s="281"/>
      <c r="I23827" s="223"/>
    </row>
    <row r="23828" spans="5:9" x14ac:dyDescent="0.25">
      <c r="E23828" s="225"/>
      <c r="G23828" s="281"/>
      <c r="H23828" s="281"/>
      <c r="I23828" s="223"/>
    </row>
    <row r="23829" spans="5:9" x14ac:dyDescent="0.25">
      <c r="E23829" s="225"/>
      <c r="G23829" s="281"/>
      <c r="H23829" s="281"/>
      <c r="I23829" s="223"/>
    </row>
    <row r="23830" spans="5:9" x14ac:dyDescent="0.25">
      <c r="E23830" s="225"/>
      <c r="G23830" s="281"/>
      <c r="H23830" s="281"/>
      <c r="I23830" s="223"/>
    </row>
    <row r="23831" spans="5:9" x14ac:dyDescent="0.25">
      <c r="E23831" s="225"/>
      <c r="G23831" s="281"/>
      <c r="H23831" s="281"/>
      <c r="I23831" s="223"/>
    </row>
    <row r="23832" spans="5:9" x14ac:dyDescent="0.25">
      <c r="E23832" s="225"/>
      <c r="G23832" s="281"/>
      <c r="H23832" s="281"/>
      <c r="I23832" s="223"/>
    </row>
    <row r="23833" spans="5:9" x14ac:dyDescent="0.25">
      <c r="E23833" s="225"/>
      <c r="G23833" s="281"/>
      <c r="H23833" s="281"/>
      <c r="I23833" s="223"/>
    </row>
    <row r="23834" spans="5:9" x14ac:dyDescent="0.25">
      <c r="E23834" s="225"/>
      <c r="G23834" s="281"/>
      <c r="H23834" s="281"/>
      <c r="I23834" s="223"/>
    </row>
    <row r="23835" spans="5:9" x14ac:dyDescent="0.25">
      <c r="E23835" s="225"/>
      <c r="G23835" s="281"/>
      <c r="H23835" s="281"/>
      <c r="I23835" s="223"/>
    </row>
    <row r="23836" spans="5:9" x14ac:dyDescent="0.25">
      <c r="E23836" s="225"/>
      <c r="G23836" s="281"/>
      <c r="H23836" s="281"/>
      <c r="I23836" s="223"/>
    </row>
    <row r="23837" spans="5:9" x14ac:dyDescent="0.25">
      <c r="E23837" s="225"/>
      <c r="G23837" s="281"/>
      <c r="H23837" s="281"/>
      <c r="I23837" s="223"/>
    </row>
    <row r="23838" spans="5:9" x14ac:dyDescent="0.25">
      <c r="E23838" s="225"/>
      <c r="G23838" s="281"/>
      <c r="H23838" s="281"/>
      <c r="I23838" s="223"/>
    </row>
    <row r="23839" spans="5:9" x14ac:dyDescent="0.25">
      <c r="E23839" s="225"/>
      <c r="G23839" s="281"/>
      <c r="H23839" s="281"/>
      <c r="I23839" s="223"/>
    </row>
    <row r="23840" spans="5:9" x14ac:dyDescent="0.25">
      <c r="E23840" s="225"/>
      <c r="G23840" s="281"/>
      <c r="H23840" s="281"/>
      <c r="I23840" s="223"/>
    </row>
    <row r="23841" spans="5:9" x14ac:dyDescent="0.25">
      <c r="E23841" s="225"/>
      <c r="G23841" s="281"/>
      <c r="H23841" s="281"/>
      <c r="I23841" s="223"/>
    </row>
    <row r="23842" spans="5:9" x14ac:dyDescent="0.25">
      <c r="E23842" s="225"/>
      <c r="G23842" s="281"/>
      <c r="H23842" s="281"/>
      <c r="I23842" s="223"/>
    </row>
    <row r="23843" spans="5:9" x14ac:dyDescent="0.25">
      <c r="E23843" s="225"/>
      <c r="G23843" s="281"/>
      <c r="H23843" s="281"/>
      <c r="I23843" s="223"/>
    </row>
    <row r="23844" spans="5:9" x14ac:dyDescent="0.25">
      <c r="E23844" s="225"/>
      <c r="G23844" s="281"/>
      <c r="H23844" s="281"/>
      <c r="I23844" s="223"/>
    </row>
    <row r="23845" spans="5:9" x14ac:dyDescent="0.25">
      <c r="E23845" s="225"/>
      <c r="G23845" s="281"/>
      <c r="H23845" s="281"/>
      <c r="I23845" s="223"/>
    </row>
    <row r="23846" spans="5:9" x14ac:dyDescent="0.25">
      <c r="E23846" s="225"/>
      <c r="G23846" s="281"/>
      <c r="H23846" s="281"/>
      <c r="I23846" s="223"/>
    </row>
    <row r="23847" spans="5:9" x14ac:dyDescent="0.25">
      <c r="E23847" s="225"/>
      <c r="G23847" s="281"/>
      <c r="H23847" s="281"/>
      <c r="I23847" s="223"/>
    </row>
    <row r="23848" spans="5:9" x14ac:dyDescent="0.25">
      <c r="E23848" s="225"/>
      <c r="G23848" s="281"/>
      <c r="H23848" s="281"/>
      <c r="I23848" s="223"/>
    </row>
    <row r="23849" spans="5:9" x14ac:dyDescent="0.25">
      <c r="E23849" s="225"/>
      <c r="G23849" s="281"/>
      <c r="H23849" s="281"/>
      <c r="I23849" s="223"/>
    </row>
    <row r="23850" spans="5:9" x14ac:dyDescent="0.25">
      <c r="E23850" s="225"/>
      <c r="G23850" s="281"/>
      <c r="H23850" s="281"/>
      <c r="I23850" s="223"/>
    </row>
    <row r="23851" spans="5:9" x14ac:dyDescent="0.25">
      <c r="E23851" s="225"/>
      <c r="G23851" s="281"/>
      <c r="H23851" s="281"/>
      <c r="I23851" s="223"/>
    </row>
    <row r="23852" spans="5:9" x14ac:dyDescent="0.25">
      <c r="E23852" s="225"/>
      <c r="G23852" s="281"/>
      <c r="H23852" s="281"/>
      <c r="I23852" s="223"/>
    </row>
    <row r="23853" spans="5:9" x14ac:dyDescent="0.25">
      <c r="E23853" s="225"/>
      <c r="G23853" s="281"/>
      <c r="H23853" s="281"/>
      <c r="I23853" s="223"/>
    </row>
    <row r="23854" spans="5:9" x14ac:dyDescent="0.25">
      <c r="E23854" s="225"/>
      <c r="G23854" s="281"/>
      <c r="H23854" s="281"/>
      <c r="I23854" s="223"/>
    </row>
    <row r="23855" spans="5:9" x14ac:dyDescent="0.25">
      <c r="E23855" s="225"/>
      <c r="G23855" s="281"/>
      <c r="H23855" s="281"/>
      <c r="I23855" s="223"/>
    </row>
    <row r="23856" spans="5:9" x14ac:dyDescent="0.25">
      <c r="E23856" s="225"/>
      <c r="G23856" s="281"/>
      <c r="H23856" s="281"/>
      <c r="I23856" s="223"/>
    </row>
    <row r="23857" spans="5:9" x14ac:dyDescent="0.25">
      <c r="E23857" s="225"/>
      <c r="G23857" s="281"/>
      <c r="H23857" s="281"/>
      <c r="I23857" s="223"/>
    </row>
    <row r="23858" spans="5:9" x14ac:dyDescent="0.25">
      <c r="E23858" s="225"/>
      <c r="G23858" s="281"/>
      <c r="H23858" s="281"/>
      <c r="I23858" s="223"/>
    </row>
    <row r="23859" spans="5:9" x14ac:dyDescent="0.25">
      <c r="E23859" s="225"/>
      <c r="G23859" s="281"/>
      <c r="H23859" s="281"/>
      <c r="I23859" s="223"/>
    </row>
    <row r="23860" spans="5:9" x14ac:dyDescent="0.25">
      <c r="E23860" s="225"/>
      <c r="G23860" s="281"/>
      <c r="H23860" s="281"/>
      <c r="I23860" s="223"/>
    </row>
    <row r="23861" spans="5:9" x14ac:dyDescent="0.25">
      <c r="E23861" s="225"/>
      <c r="G23861" s="281"/>
      <c r="H23861" s="281"/>
      <c r="I23861" s="223"/>
    </row>
    <row r="23862" spans="5:9" x14ac:dyDescent="0.25">
      <c r="E23862" s="225"/>
      <c r="G23862" s="281"/>
      <c r="H23862" s="281"/>
      <c r="I23862" s="223"/>
    </row>
    <row r="23863" spans="5:9" x14ac:dyDescent="0.25">
      <c r="E23863" s="225"/>
      <c r="G23863" s="281"/>
      <c r="H23863" s="281"/>
      <c r="I23863" s="223"/>
    </row>
    <row r="23864" spans="5:9" x14ac:dyDescent="0.25">
      <c r="E23864" s="225"/>
      <c r="G23864" s="281"/>
      <c r="H23864" s="281"/>
      <c r="I23864" s="223"/>
    </row>
    <row r="23865" spans="5:9" x14ac:dyDescent="0.25">
      <c r="E23865" s="225"/>
      <c r="G23865" s="281"/>
      <c r="H23865" s="281"/>
      <c r="I23865" s="223"/>
    </row>
    <row r="23866" spans="5:9" x14ac:dyDescent="0.25">
      <c r="E23866" s="225"/>
      <c r="G23866" s="281"/>
      <c r="H23866" s="281"/>
      <c r="I23866" s="223"/>
    </row>
    <row r="23867" spans="5:9" x14ac:dyDescent="0.25">
      <c r="E23867" s="225"/>
      <c r="G23867" s="281"/>
      <c r="H23867" s="281"/>
      <c r="I23867" s="223"/>
    </row>
    <row r="23868" spans="5:9" x14ac:dyDescent="0.25">
      <c r="E23868" s="225"/>
      <c r="G23868" s="281"/>
      <c r="H23868" s="281"/>
      <c r="I23868" s="223"/>
    </row>
    <row r="23869" spans="5:9" x14ac:dyDescent="0.25">
      <c r="E23869" s="225"/>
      <c r="G23869" s="281"/>
      <c r="H23869" s="281"/>
      <c r="I23869" s="223"/>
    </row>
    <row r="23870" spans="5:9" x14ac:dyDescent="0.25">
      <c r="E23870" s="225"/>
      <c r="G23870" s="281"/>
      <c r="H23870" s="281"/>
      <c r="I23870" s="223"/>
    </row>
    <row r="23871" spans="5:9" x14ac:dyDescent="0.25">
      <c r="E23871" s="225"/>
      <c r="G23871" s="281"/>
      <c r="H23871" s="281"/>
      <c r="I23871" s="223"/>
    </row>
    <row r="23872" spans="5:9" x14ac:dyDescent="0.25">
      <c r="E23872" s="225"/>
      <c r="G23872" s="281"/>
      <c r="H23872" s="281"/>
      <c r="I23872" s="223"/>
    </row>
    <row r="23873" spans="5:9" x14ac:dyDescent="0.25">
      <c r="E23873" s="225"/>
      <c r="G23873" s="281"/>
      <c r="H23873" s="281"/>
      <c r="I23873" s="223"/>
    </row>
    <row r="23874" spans="5:9" x14ac:dyDescent="0.25">
      <c r="E23874" s="225"/>
      <c r="G23874" s="281"/>
      <c r="H23874" s="281"/>
      <c r="I23874" s="223"/>
    </row>
    <row r="23875" spans="5:9" x14ac:dyDescent="0.25">
      <c r="E23875" s="225"/>
      <c r="G23875" s="281"/>
      <c r="H23875" s="281"/>
      <c r="I23875" s="223"/>
    </row>
    <row r="23876" spans="5:9" x14ac:dyDescent="0.25">
      <c r="E23876" s="225"/>
      <c r="G23876" s="281"/>
      <c r="H23876" s="281"/>
      <c r="I23876" s="223"/>
    </row>
    <row r="23877" spans="5:9" x14ac:dyDescent="0.25">
      <c r="E23877" s="225"/>
      <c r="G23877" s="281"/>
      <c r="H23877" s="281"/>
      <c r="I23877" s="223"/>
    </row>
    <row r="23878" spans="5:9" x14ac:dyDescent="0.25">
      <c r="E23878" s="225"/>
      <c r="G23878" s="281"/>
      <c r="H23878" s="281"/>
      <c r="I23878" s="223"/>
    </row>
    <row r="23879" spans="5:9" x14ac:dyDescent="0.25">
      <c r="E23879" s="225"/>
      <c r="G23879" s="281"/>
      <c r="H23879" s="281"/>
      <c r="I23879" s="223"/>
    </row>
    <row r="23880" spans="5:9" x14ac:dyDescent="0.25">
      <c r="E23880" s="225"/>
      <c r="G23880" s="281"/>
      <c r="H23880" s="281"/>
      <c r="I23880" s="223"/>
    </row>
    <row r="23881" spans="5:9" x14ac:dyDescent="0.25">
      <c r="E23881" s="225"/>
      <c r="G23881" s="281"/>
      <c r="H23881" s="281"/>
      <c r="I23881" s="223"/>
    </row>
    <row r="23882" spans="5:9" x14ac:dyDescent="0.25">
      <c r="E23882" s="225"/>
      <c r="G23882" s="281"/>
      <c r="H23882" s="281"/>
      <c r="I23882" s="223"/>
    </row>
    <row r="23883" spans="5:9" x14ac:dyDescent="0.25">
      <c r="E23883" s="225"/>
      <c r="G23883" s="281"/>
      <c r="H23883" s="281"/>
      <c r="I23883" s="223"/>
    </row>
    <row r="23884" spans="5:9" x14ac:dyDescent="0.25">
      <c r="E23884" s="225"/>
      <c r="G23884" s="281"/>
      <c r="H23884" s="281"/>
      <c r="I23884" s="223"/>
    </row>
    <row r="23885" spans="5:9" x14ac:dyDescent="0.25">
      <c r="E23885" s="225"/>
      <c r="G23885" s="281"/>
      <c r="H23885" s="281"/>
      <c r="I23885" s="223"/>
    </row>
    <row r="23886" spans="5:9" x14ac:dyDescent="0.25">
      <c r="E23886" s="225"/>
      <c r="G23886" s="281"/>
      <c r="H23886" s="281"/>
      <c r="I23886" s="223"/>
    </row>
    <row r="23887" spans="5:9" x14ac:dyDescent="0.25">
      <c r="E23887" s="225"/>
      <c r="G23887" s="281"/>
      <c r="H23887" s="281"/>
      <c r="I23887" s="223"/>
    </row>
    <row r="23888" spans="5:9" x14ac:dyDescent="0.25">
      <c r="E23888" s="225"/>
      <c r="G23888" s="281"/>
      <c r="H23888" s="281"/>
      <c r="I23888" s="223"/>
    </row>
    <row r="23889" spans="5:9" x14ac:dyDescent="0.25">
      <c r="E23889" s="225"/>
      <c r="G23889" s="281"/>
      <c r="H23889" s="281"/>
      <c r="I23889" s="223"/>
    </row>
    <row r="23890" spans="5:9" x14ac:dyDescent="0.25">
      <c r="E23890" s="225"/>
      <c r="G23890" s="281"/>
      <c r="H23890" s="281"/>
      <c r="I23890" s="223"/>
    </row>
    <row r="23891" spans="5:9" x14ac:dyDescent="0.25">
      <c r="E23891" s="225"/>
      <c r="G23891" s="281"/>
      <c r="H23891" s="281"/>
      <c r="I23891" s="223"/>
    </row>
    <row r="23892" spans="5:9" x14ac:dyDescent="0.25">
      <c r="E23892" s="225"/>
      <c r="G23892" s="281"/>
      <c r="H23892" s="281"/>
      <c r="I23892" s="223"/>
    </row>
    <row r="23893" spans="5:9" x14ac:dyDescent="0.25">
      <c r="E23893" s="225"/>
      <c r="G23893" s="281"/>
      <c r="H23893" s="281"/>
      <c r="I23893" s="223"/>
    </row>
    <row r="23894" spans="5:9" x14ac:dyDescent="0.25">
      <c r="E23894" s="225"/>
      <c r="G23894" s="281"/>
      <c r="H23894" s="281"/>
      <c r="I23894" s="223"/>
    </row>
    <row r="23895" spans="5:9" x14ac:dyDescent="0.25">
      <c r="E23895" s="225"/>
      <c r="G23895" s="281"/>
      <c r="H23895" s="281"/>
      <c r="I23895" s="223"/>
    </row>
    <row r="23896" spans="5:9" x14ac:dyDescent="0.25">
      <c r="E23896" s="225"/>
      <c r="G23896" s="281"/>
      <c r="H23896" s="281"/>
      <c r="I23896" s="223"/>
    </row>
    <row r="23897" spans="5:9" x14ac:dyDescent="0.25">
      <c r="E23897" s="225"/>
      <c r="G23897" s="281"/>
      <c r="H23897" s="281"/>
      <c r="I23897" s="223"/>
    </row>
    <row r="23898" spans="5:9" x14ac:dyDescent="0.25">
      <c r="E23898" s="225"/>
      <c r="G23898" s="281"/>
      <c r="H23898" s="281"/>
      <c r="I23898" s="223"/>
    </row>
    <row r="23899" spans="5:9" x14ac:dyDescent="0.25">
      <c r="E23899" s="225"/>
      <c r="G23899" s="281"/>
      <c r="H23899" s="281"/>
      <c r="I23899" s="223"/>
    </row>
    <row r="23900" spans="5:9" x14ac:dyDescent="0.25">
      <c r="E23900" s="225"/>
      <c r="G23900" s="281"/>
      <c r="H23900" s="281"/>
      <c r="I23900" s="223"/>
    </row>
    <row r="23901" spans="5:9" x14ac:dyDescent="0.25">
      <c r="E23901" s="225"/>
      <c r="G23901" s="281"/>
      <c r="H23901" s="281"/>
      <c r="I23901" s="223"/>
    </row>
    <row r="23902" spans="5:9" x14ac:dyDescent="0.25">
      <c r="E23902" s="225"/>
      <c r="G23902" s="281"/>
      <c r="H23902" s="281"/>
      <c r="I23902" s="223"/>
    </row>
    <row r="23903" spans="5:9" x14ac:dyDescent="0.25">
      <c r="E23903" s="225"/>
      <c r="G23903" s="281"/>
      <c r="H23903" s="281"/>
      <c r="I23903" s="223"/>
    </row>
    <row r="23904" spans="5:9" x14ac:dyDescent="0.25">
      <c r="E23904" s="225"/>
      <c r="G23904" s="281"/>
      <c r="H23904" s="281"/>
      <c r="I23904" s="223"/>
    </row>
    <row r="23905" spans="5:9" x14ac:dyDescent="0.25">
      <c r="E23905" s="225"/>
      <c r="G23905" s="281"/>
      <c r="H23905" s="281"/>
      <c r="I23905" s="223"/>
    </row>
    <row r="23906" spans="5:9" x14ac:dyDescent="0.25">
      <c r="E23906" s="225"/>
      <c r="G23906" s="281"/>
      <c r="H23906" s="281"/>
      <c r="I23906" s="223"/>
    </row>
    <row r="23907" spans="5:9" x14ac:dyDescent="0.25">
      <c r="E23907" s="225"/>
      <c r="G23907" s="281"/>
      <c r="H23907" s="281"/>
      <c r="I23907" s="223"/>
    </row>
    <row r="23908" spans="5:9" x14ac:dyDescent="0.25">
      <c r="E23908" s="225"/>
      <c r="G23908" s="281"/>
      <c r="H23908" s="281"/>
      <c r="I23908" s="223"/>
    </row>
    <row r="23909" spans="5:9" x14ac:dyDescent="0.25">
      <c r="E23909" s="225"/>
      <c r="G23909" s="281"/>
      <c r="H23909" s="281"/>
      <c r="I23909" s="223"/>
    </row>
    <row r="23910" spans="5:9" x14ac:dyDescent="0.25">
      <c r="E23910" s="225"/>
      <c r="G23910" s="281"/>
      <c r="H23910" s="281"/>
      <c r="I23910" s="223"/>
    </row>
    <row r="23911" spans="5:9" x14ac:dyDescent="0.25">
      <c r="E23911" s="225"/>
      <c r="G23911" s="281"/>
      <c r="H23911" s="281"/>
      <c r="I23911" s="223"/>
    </row>
    <row r="23912" spans="5:9" x14ac:dyDescent="0.25">
      <c r="E23912" s="225"/>
      <c r="G23912" s="281"/>
      <c r="H23912" s="281"/>
      <c r="I23912" s="223"/>
    </row>
    <row r="23913" spans="5:9" x14ac:dyDescent="0.25">
      <c r="E23913" s="225"/>
      <c r="G23913" s="281"/>
      <c r="H23913" s="281"/>
      <c r="I23913" s="223"/>
    </row>
    <row r="23914" spans="5:9" x14ac:dyDescent="0.25">
      <c r="E23914" s="225"/>
      <c r="G23914" s="281"/>
      <c r="H23914" s="281"/>
      <c r="I23914" s="223"/>
    </row>
    <row r="23915" spans="5:9" x14ac:dyDescent="0.25">
      <c r="E23915" s="225"/>
      <c r="G23915" s="281"/>
      <c r="H23915" s="281"/>
      <c r="I23915" s="223"/>
    </row>
    <row r="23916" spans="5:9" x14ac:dyDescent="0.25">
      <c r="E23916" s="225"/>
      <c r="G23916" s="281"/>
      <c r="H23916" s="281"/>
      <c r="I23916" s="223"/>
    </row>
    <row r="23917" spans="5:9" x14ac:dyDescent="0.25">
      <c r="E23917" s="225"/>
      <c r="G23917" s="281"/>
      <c r="H23917" s="281"/>
      <c r="I23917" s="223"/>
    </row>
    <row r="23918" spans="5:9" x14ac:dyDescent="0.25">
      <c r="E23918" s="225"/>
      <c r="G23918" s="281"/>
      <c r="H23918" s="281"/>
      <c r="I23918" s="223"/>
    </row>
    <row r="23919" spans="5:9" x14ac:dyDescent="0.25">
      <c r="E23919" s="225"/>
      <c r="G23919" s="281"/>
      <c r="H23919" s="281"/>
      <c r="I23919" s="223"/>
    </row>
    <row r="23920" spans="5:9" x14ac:dyDescent="0.25">
      <c r="E23920" s="225"/>
      <c r="G23920" s="281"/>
      <c r="H23920" s="281"/>
      <c r="I23920" s="223"/>
    </row>
    <row r="23921" spans="5:9" x14ac:dyDescent="0.25">
      <c r="E23921" s="225"/>
      <c r="G23921" s="281"/>
      <c r="H23921" s="281"/>
      <c r="I23921" s="223"/>
    </row>
    <row r="23922" spans="5:9" x14ac:dyDescent="0.25">
      <c r="E23922" s="225"/>
      <c r="G23922" s="281"/>
      <c r="H23922" s="281"/>
      <c r="I23922" s="223"/>
    </row>
    <row r="23923" spans="5:9" x14ac:dyDescent="0.25">
      <c r="E23923" s="225"/>
      <c r="G23923" s="281"/>
      <c r="H23923" s="281"/>
      <c r="I23923" s="223"/>
    </row>
    <row r="23924" spans="5:9" x14ac:dyDescent="0.25">
      <c r="E23924" s="225"/>
      <c r="G23924" s="281"/>
      <c r="H23924" s="281"/>
      <c r="I23924" s="223"/>
    </row>
    <row r="23925" spans="5:9" x14ac:dyDescent="0.25">
      <c r="E23925" s="225"/>
      <c r="G23925" s="281"/>
      <c r="H23925" s="281"/>
      <c r="I23925" s="223"/>
    </row>
    <row r="23926" spans="5:9" x14ac:dyDescent="0.25">
      <c r="E23926" s="225"/>
      <c r="G23926" s="281"/>
      <c r="H23926" s="281"/>
      <c r="I23926" s="223"/>
    </row>
    <row r="23927" spans="5:9" x14ac:dyDescent="0.25">
      <c r="E23927" s="225"/>
      <c r="G23927" s="281"/>
      <c r="H23927" s="281"/>
      <c r="I23927" s="223"/>
    </row>
    <row r="23928" spans="5:9" x14ac:dyDescent="0.25">
      <c r="E23928" s="225"/>
      <c r="G23928" s="281"/>
      <c r="H23928" s="281"/>
      <c r="I23928" s="223"/>
    </row>
    <row r="23929" spans="5:9" x14ac:dyDescent="0.25">
      <c r="E23929" s="225"/>
      <c r="G23929" s="281"/>
      <c r="H23929" s="281"/>
      <c r="I23929" s="223"/>
    </row>
    <row r="23930" spans="5:9" x14ac:dyDescent="0.25">
      <c r="E23930" s="225"/>
      <c r="G23930" s="281"/>
      <c r="H23930" s="281"/>
      <c r="I23930" s="223"/>
    </row>
    <row r="23931" spans="5:9" x14ac:dyDescent="0.25">
      <c r="E23931" s="225"/>
      <c r="G23931" s="281"/>
      <c r="H23931" s="281"/>
      <c r="I23931" s="223"/>
    </row>
    <row r="23932" spans="5:9" x14ac:dyDescent="0.25">
      <c r="E23932" s="225"/>
      <c r="G23932" s="281"/>
      <c r="H23932" s="281"/>
      <c r="I23932" s="223"/>
    </row>
    <row r="23933" spans="5:9" x14ac:dyDescent="0.25">
      <c r="E23933" s="225"/>
      <c r="G23933" s="281"/>
      <c r="H23933" s="281"/>
      <c r="I23933" s="223"/>
    </row>
    <row r="23934" spans="5:9" x14ac:dyDescent="0.25">
      <c r="E23934" s="225"/>
      <c r="G23934" s="281"/>
      <c r="H23934" s="281"/>
      <c r="I23934" s="223"/>
    </row>
    <row r="23935" spans="5:9" x14ac:dyDescent="0.25">
      <c r="E23935" s="225"/>
      <c r="G23935" s="281"/>
      <c r="H23935" s="281"/>
      <c r="I23935" s="223"/>
    </row>
    <row r="23936" spans="5:9" x14ac:dyDescent="0.25">
      <c r="E23936" s="225"/>
      <c r="G23936" s="281"/>
      <c r="H23936" s="281"/>
      <c r="I23936" s="223"/>
    </row>
    <row r="23937" spans="5:9" x14ac:dyDescent="0.25">
      <c r="E23937" s="225"/>
      <c r="G23937" s="281"/>
      <c r="H23937" s="281"/>
      <c r="I23937" s="223"/>
    </row>
    <row r="23938" spans="5:9" x14ac:dyDescent="0.25">
      <c r="E23938" s="225"/>
      <c r="G23938" s="281"/>
      <c r="H23938" s="281"/>
      <c r="I23938" s="223"/>
    </row>
    <row r="23939" spans="5:9" x14ac:dyDescent="0.25">
      <c r="E23939" s="225"/>
      <c r="G23939" s="281"/>
      <c r="H23939" s="281"/>
      <c r="I23939" s="223"/>
    </row>
    <row r="23940" spans="5:9" x14ac:dyDescent="0.25">
      <c r="E23940" s="225"/>
      <c r="G23940" s="281"/>
      <c r="H23940" s="281"/>
      <c r="I23940" s="223"/>
    </row>
    <row r="23941" spans="5:9" x14ac:dyDescent="0.25">
      <c r="E23941" s="225"/>
      <c r="G23941" s="281"/>
      <c r="H23941" s="281"/>
      <c r="I23941" s="223"/>
    </row>
    <row r="23942" spans="5:9" x14ac:dyDescent="0.25">
      <c r="E23942" s="225"/>
      <c r="G23942" s="281"/>
      <c r="H23942" s="281"/>
      <c r="I23942" s="223"/>
    </row>
    <row r="23943" spans="5:9" x14ac:dyDescent="0.25">
      <c r="E23943" s="225"/>
      <c r="G23943" s="281"/>
      <c r="H23943" s="281"/>
      <c r="I23943" s="223"/>
    </row>
    <row r="23944" spans="5:9" x14ac:dyDescent="0.25">
      <c r="E23944" s="225"/>
      <c r="G23944" s="281"/>
      <c r="H23944" s="281"/>
      <c r="I23944" s="223"/>
    </row>
    <row r="23945" spans="5:9" x14ac:dyDescent="0.25">
      <c r="E23945" s="225"/>
      <c r="G23945" s="281"/>
      <c r="H23945" s="281"/>
      <c r="I23945" s="223"/>
    </row>
    <row r="23946" spans="5:9" x14ac:dyDescent="0.25">
      <c r="E23946" s="225"/>
      <c r="G23946" s="281"/>
      <c r="H23946" s="281"/>
      <c r="I23946" s="223"/>
    </row>
    <row r="23947" spans="5:9" x14ac:dyDescent="0.25">
      <c r="E23947" s="225"/>
      <c r="G23947" s="281"/>
      <c r="H23947" s="281"/>
      <c r="I23947" s="223"/>
    </row>
    <row r="23948" spans="5:9" x14ac:dyDescent="0.25">
      <c r="E23948" s="225"/>
      <c r="G23948" s="281"/>
      <c r="H23948" s="281"/>
      <c r="I23948" s="223"/>
    </row>
    <row r="23949" spans="5:9" x14ac:dyDescent="0.25">
      <c r="E23949" s="225"/>
      <c r="G23949" s="281"/>
      <c r="H23949" s="281"/>
      <c r="I23949" s="223"/>
    </row>
    <row r="23950" spans="5:9" x14ac:dyDescent="0.25">
      <c r="E23950" s="225"/>
      <c r="G23950" s="281"/>
      <c r="H23950" s="281"/>
      <c r="I23950" s="223"/>
    </row>
    <row r="23951" spans="5:9" x14ac:dyDescent="0.25">
      <c r="E23951" s="225"/>
      <c r="G23951" s="281"/>
      <c r="H23951" s="281"/>
      <c r="I23951" s="223"/>
    </row>
    <row r="23952" spans="5:9" x14ac:dyDescent="0.25">
      <c r="E23952" s="225"/>
      <c r="G23952" s="281"/>
      <c r="H23952" s="281"/>
      <c r="I23952" s="223"/>
    </row>
    <row r="23953" spans="5:9" x14ac:dyDescent="0.25">
      <c r="E23953" s="225"/>
      <c r="G23953" s="281"/>
      <c r="H23953" s="281"/>
      <c r="I23953" s="223"/>
    </row>
    <row r="23954" spans="5:9" x14ac:dyDescent="0.25">
      <c r="E23954" s="225"/>
      <c r="G23954" s="281"/>
      <c r="H23954" s="281"/>
      <c r="I23954" s="223"/>
    </row>
    <row r="23955" spans="5:9" x14ac:dyDescent="0.25">
      <c r="E23955" s="225"/>
      <c r="G23955" s="281"/>
      <c r="H23955" s="281"/>
      <c r="I23955" s="223"/>
    </row>
    <row r="23956" spans="5:9" x14ac:dyDescent="0.25">
      <c r="E23956" s="225"/>
      <c r="G23956" s="281"/>
      <c r="H23956" s="281"/>
      <c r="I23956" s="223"/>
    </row>
    <row r="23957" spans="5:9" x14ac:dyDescent="0.25">
      <c r="E23957" s="225"/>
      <c r="G23957" s="281"/>
      <c r="H23957" s="281"/>
      <c r="I23957" s="223"/>
    </row>
    <row r="23958" spans="5:9" x14ac:dyDescent="0.25">
      <c r="E23958" s="225"/>
      <c r="G23958" s="281"/>
      <c r="H23958" s="281"/>
      <c r="I23958" s="223"/>
    </row>
    <row r="23959" spans="5:9" x14ac:dyDescent="0.25">
      <c r="E23959" s="225"/>
      <c r="G23959" s="281"/>
      <c r="H23959" s="281"/>
      <c r="I23959" s="223"/>
    </row>
    <row r="23960" spans="5:9" x14ac:dyDescent="0.25">
      <c r="E23960" s="225"/>
      <c r="G23960" s="281"/>
      <c r="H23960" s="281"/>
      <c r="I23960" s="223"/>
    </row>
    <row r="23961" spans="5:9" x14ac:dyDescent="0.25">
      <c r="E23961" s="225"/>
      <c r="G23961" s="281"/>
      <c r="H23961" s="281"/>
      <c r="I23961" s="223"/>
    </row>
    <row r="23962" spans="5:9" x14ac:dyDescent="0.25">
      <c r="E23962" s="225"/>
      <c r="G23962" s="281"/>
      <c r="H23962" s="281"/>
      <c r="I23962" s="223"/>
    </row>
    <row r="23963" spans="5:9" x14ac:dyDescent="0.25">
      <c r="E23963" s="225"/>
      <c r="G23963" s="281"/>
      <c r="H23963" s="281"/>
      <c r="I23963" s="223"/>
    </row>
    <row r="23964" spans="5:9" x14ac:dyDescent="0.25">
      <c r="E23964" s="225"/>
      <c r="G23964" s="281"/>
      <c r="H23964" s="281"/>
      <c r="I23964" s="223"/>
    </row>
    <row r="23965" spans="5:9" x14ac:dyDescent="0.25">
      <c r="E23965" s="225"/>
      <c r="G23965" s="281"/>
      <c r="H23965" s="281"/>
      <c r="I23965" s="223"/>
    </row>
    <row r="23966" spans="5:9" x14ac:dyDescent="0.25">
      <c r="E23966" s="225"/>
      <c r="G23966" s="281"/>
      <c r="H23966" s="281"/>
      <c r="I23966" s="223"/>
    </row>
    <row r="23967" spans="5:9" x14ac:dyDescent="0.25">
      <c r="E23967" s="225"/>
      <c r="G23967" s="281"/>
      <c r="H23967" s="281"/>
      <c r="I23967" s="223"/>
    </row>
    <row r="23968" spans="5:9" x14ac:dyDescent="0.25">
      <c r="E23968" s="225"/>
      <c r="G23968" s="281"/>
      <c r="H23968" s="281"/>
      <c r="I23968" s="223"/>
    </row>
    <row r="23969" spans="5:9" x14ac:dyDescent="0.25">
      <c r="E23969" s="225"/>
      <c r="G23969" s="281"/>
      <c r="H23969" s="281"/>
      <c r="I23969" s="223"/>
    </row>
    <row r="23970" spans="5:9" x14ac:dyDescent="0.25">
      <c r="E23970" s="225"/>
      <c r="G23970" s="281"/>
      <c r="H23970" s="281"/>
      <c r="I23970" s="223"/>
    </row>
    <row r="23971" spans="5:9" x14ac:dyDescent="0.25">
      <c r="E23971" s="225"/>
      <c r="G23971" s="281"/>
      <c r="H23971" s="281"/>
      <c r="I23971" s="223"/>
    </row>
    <row r="23972" spans="5:9" x14ac:dyDescent="0.25">
      <c r="E23972" s="225"/>
      <c r="G23972" s="281"/>
      <c r="H23972" s="281"/>
      <c r="I23972" s="223"/>
    </row>
    <row r="23973" spans="5:9" x14ac:dyDescent="0.25">
      <c r="E23973" s="225"/>
      <c r="G23973" s="281"/>
      <c r="H23973" s="281"/>
      <c r="I23973" s="223"/>
    </row>
    <row r="23974" spans="5:9" x14ac:dyDescent="0.25">
      <c r="E23974" s="225"/>
      <c r="G23974" s="281"/>
      <c r="H23974" s="281"/>
      <c r="I23974" s="223"/>
    </row>
    <row r="23975" spans="5:9" x14ac:dyDescent="0.25">
      <c r="E23975" s="225"/>
      <c r="G23975" s="281"/>
      <c r="H23975" s="281"/>
      <c r="I23975" s="223"/>
    </row>
    <row r="23976" spans="5:9" x14ac:dyDescent="0.25">
      <c r="E23976" s="225"/>
      <c r="G23976" s="281"/>
      <c r="H23976" s="281"/>
      <c r="I23976" s="223"/>
    </row>
    <row r="23977" spans="5:9" x14ac:dyDescent="0.25">
      <c r="E23977" s="225"/>
      <c r="G23977" s="281"/>
      <c r="H23977" s="281"/>
      <c r="I23977" s="223"/>
    </row>
    <row r="23978" spans="5:9" x14ac:dyDescent="0.25">
      <c r="E23978" s="225"/>
      <c r="G23978" s="281"/>
      <c r="H23978" s="281"/>
      <c r="I23978" s="223"/>
    </row>
    <row r="23979" spans="5:9" x14ac:dyDescent="0.25">
      <c r="E23979" s="225"/>
      <c r="G23979" s="281"/>
      <c r="H23979" s="281"/>
      <c r="I23979" s="223"/>
    </row>
    <row r="23980" spans="5:9" x14ac:dyDescent="0.25">
      <c r="E23980" s="225"/>
      <c r="G23980" s="281"/>
      <c r="H23980" s="281"/>
      <c r="I23980" s="223"/>
    </row>
    <row r="23981" spans="5:9" x14ac:dyDescent="0.25">
      <c r="E23981" s="225"/>
      <c r="G23981" s="281"/>
      <c r="H23981" s="281"/>
      <c r="I23981" s="223"/>
    </row>
    <row r="23982" spans="5:9" x14ac:dyDescent="0.25">
      <c r="E23982" s="225"/>
      <c r="G23982" s="281"/>
      <c r="H23982" s="281"/>
      <c r="I23982" s="223"/>
    </row>
    <row r="23983" spans="5:9" x14ac:dyDescent="0.25">
      <c r="E23983" s="225"/>
      <c r="G23983" s="281"/>
      <c r="H23983" s="281"/>
      <c r="I23983" s="223"/>
    </row>
    <row r="23984" spans="5:9" x14ac:dyDescent="0.25">
      <c r="E23984" s="225"/>
      <c r="G23984" s="281"/>
      <c r="H23984" s="281"/>
      <c r="I23984" s="223"/>
    </row>
    <row r="23985" spans="5:9" x14ac:dyDescent="0.25">
      <c r="E23985" s="225"/>
      <c r="G23985" s="281"/>
      <c r="H23985" s="281"/>
      <c r="I23985" s="223"/>
    </row>
    <row r="23986" spans="5:9" x14ac:dyDescent="0.25">
      <c r="E23986" s="225"/>
      <c r="G23986" s="281"/>
      <c r="H23986" s="281"/>
      <c r="I23986" s="223"/>
    </row>
    <row r="23987" spans="5:9" x14ac:dyDescent="0.25">
      <c r="E23987" s="225"/>
      <c r="G23987" s="281"/>
      <c r="H23987" s="281"/>
      <c r="I23987" s="223"/>
    </row>
    <row r="23988" spans="5:9" x14ac:dyDescent="0.25">
      <c r="E23988" s="225"/>
      <c r="G23988" s="281"/>
      <c r="H23988" s="281"/>
      <c r="I23988" s="223"/>
    </row>
    <row r="23989" spans="5:9" x14ac:dyDescent="0.25">
      <c r="E23989" s="225"/>
      <c r="G23989" s="281"/>
      <c r="H23989" s="281"/>
      <c r="I23989" s="223"/>
    </row>
    <row r="23990" spans="5:9" x14ac:dyDescent="0.25">
      <c r="E23990" s="225"/>
      <c r="G23990" s="281"/>
      <c r="H23990" s="281"/>
      <c r="I23990" s="223"/>
    </row>
    <row r="23991" spans="5:9" x14ac:dyDescent="0.25">
      <c r="E23991" s="225"/>
      <c r="G23991" s="281"/>
      <c r="H23991" s="281"/>
      <c r="I23991" s="223"/>
    </row>
    <row r="23992" spans="5:9" x14ac:dyDescent="0.25">
      <c r="E23992" s="225"/>
      <c r="G23992" s="281"/>
      <c r="H23992" s="281"/>
      <c r="I23992" s="223"/>
    </row>
    <row r="23993" spans="5:9" x14ac:dyDescent="0.25">
      <c r="E23993" s="225"/>
      <c r="G23993" s="281"/>
      <c r="H23993" s="281"/>
      <c r="I23993" s="223"/>
    </row>
    <row r="23994" spans="5:9" x14ac:dyDescent="0.25">
      <c r="E23994" s="225"/>
      <c r="G23994" s="281"/>
      <c r="H23994" s="281"/>
      <c r="I23994" s="223"/>
    </row>
    <row r="23995" spans="5:9" x14ac:dyDescent="0.25">
      <c r="E23995" s="225"/>
      <c r="G23995" s="281"/>
      <c r="H23995" s="281"/>
      <c r="I23995" s="223"/>
    </row>
    <row r="23996" spans="5:9" x14ac:dyDescent="0.25">
      <c r="E23996" s="225"/>
      <c r="G23996" s="281"/>
      <c r="H23996" s="281"/>
      <c r="I23996" s="223"/>
    </row>
    <row r="23997" spans="5:9" x14ac:dyDescent="0.25">
      <c r="E23997" s="225"/>
      <c r="G23997" s="281"/>
      <c r="H23997" s="281"/>
      <c r="I23997" s="223"/>
    </row>
    <row r="23998" spans="5:9" x14ac:dyDescent="0.25">
      <c r="E23998" s="225"/>
      <c r="G23998" s="281"/>
      <c r="H23998" s="281"/>
      <c r="I23998" s="223"/>
    </row>
    <row r="23999" spans="5:9" x14ac:dyDescent="0.25">
      <c r="E23999" s="225"/>
      <c r="G23999" s="281"/>
      <c r="H23999" s="281"/>
      <c r="I23999" s="223"/>
    </row>
    <row r="24000" spans="5:9" x14ac:dyDescent="0.25">
      <c r="E24000" s="225"/>
      <c r="G24000" s="281"/>
      <c r="H24000" s="281"/>
      <c r="I24000" s="223"/>
    </row>
    <row r="24001" spans="5:9" x14ac:dyDescent="0.25">
      <c r="E24001" s="225"/>
      <c r="G24001" s="281"/>
      <c r="H24001" s="281"/>
      <c r="I24001" s="223"/>
    </row>
    <row r="24002" spans="5:9" x14ac:dyDescent="0.25">
      <c r="E24002" s="225"/>
      <c r="G24002" s="281"/>
      <c r="H24002" s="281"/>
      <c r="I24002" s="223"/>
    </row>
    <row r="24003" spans="5:9" x14ac:dyDescent="0.25">
      <c r="E24003" s="225"/>
      <c r="G24003" s="281"/>
      <c r="H24003" s="281"/>
      <c r="I24003" s="223"/>
    </row>
    <row r="24004" spans="5:9" x14ac:dyDescent="0.25">
      <c r="E24004" s="225"/>
      <c r="G24004" s="281"/>
      <c r="H24004" s="281"/>
      <c r="I24004" s="223"/>
    </row>
    <row r="24005" spans="5:9" x14ac:dyDescent="0.25">
      <c r="E24005" s="225"/>
      <c r="G24005" s="281"/>
      <c r="H24005" s="281"/>
      <c r="I24005" s="223"/>
    </row>
    <row r="24006" spans="5:9" x14ac:dyDescent="0.25">
      <c r="E24006" s="225"/>
      <c r="G24006" s="281"/>
      <c r="H24006" s="281"/>
      <c r="I24006" s="223"/>
    </row>
    <row r="24007" spans="5:9" x14ac:dyDescent="0.25">
      <c r="E24007" s="225"/>
      <c r="G24007" s="281"/>
      <c r="H24007" s="281"/>
      <c r="I24007" s="223"/>
    </row>
    <row r="24008" spans="5:9" x14ac:dyDescent="0.25">
      <c r="E24008" s="225"/>
      <c r="G24008" s="281"/>
      <c r="H24008" s="281"/>
      <c r="I24008" s="223"/>
    </row>
    <row r="24009" spans="5:9" x14ac:dyDescent="0.25">
      <c r="E24009" s="225"/>
      <c r="G24009" s="281"/>
      <c r="H24009" s="281"/>
      <c r="I24009" s="223"/>
    </row>
    <row r="24010" spans="5:9" x14ac:dyDescent="0.25">
      <c r="E24010" s="225"/>
      <c r="G24010" s="281"/>
      <c r="H24010" s="281"/>
      <c r="I24010" s="223"/>
    </row>
    <row r="24011" spans="5:9" x14ac:dyDescent="0.25">
      <c r="E24011" s="225"/>
      <c r="G24011" s="281"/>
      <c r="H24011" s="281"/>
      <c r="I24011" s="223"/>
    </row>
    <row r="24012" spans="5:9" x14ac:dyDescent="0.25">
      <c r="E24012" s="225"/>
      <c r="G24012" s="281"/>
      <c r="H24012" s="281"/>
      <c r="I24012" s="223"/>
    </row>
    <row r="24013" spans="5:9" x14ac:dyDescent="0.25">
      <c r="E24013" s="225"/>
      <c r="G24013" s="281"/>
      <c r="H24013" s="281"/>
      <c r="I24013" s="223"/>
    </row>
    <row r="24014" spans="5:9" x14ac:dyDescent="0.25">
      <c r="E24014" s="225"/>
      <c r="G24014" s="281"/>
      <c r="H24014" s="281"/>
      <c r="I24014" s="223"/>
    </row>
    <row r="24015" spans="5:9" x14ac:dyDescent="0.25">
      <c r="E24015" s="225"/>
      <c r="G24015" s="281"/>
      <c r="H24015" s="281"/>
      <c r="I24015" s="223"/>
    </row>
    <row r="24016" spans="5:9" x14ac:dyDescent="0.25">
      <c r="E24016" s="225"/>
      <c r="G24016" s="281"/>
      <c r="H24016" s="281"/>
      <c r="I24016" s="223"/>
    </row>
    <row r="24017" spans="5:9" x14ac:dyDescent="0.25">
      <c r="E24017" s="225"/>
      <c r="G24017" s="281"/>
      <c r="H24017" s="281"/>
      <c r="I24017" s="223"/>
    </row>
    <row r="24018" spans="5:9" x14ac:dyDescent="0.25">
      <c r="E24018" s="225"/>
      <c r="G24018" s="281"/>
      <c r="H24018" s="281"/>
      <c r="I24018" s="223"/>
    </row>
    <row r="24019" spans="5:9" x14ac:dyDescent="0.25">
      <c r="E24019" s="225"/>
      <c r="G24019" s="281"/>
      <c r="H24019" s="281"/>
      <c r="I24019" s="223"/>
    </row>
    <row r="24020" spans="5:9" x14ac:dyDescent="0.25">
      <c r="E24020" s="225"/>
      <c r="G24020" s="281"/>
      <c r="H24020" s="281"/>
      <c r="I24020" s="223"/>
    </row>
    <row r="24021" spans="5:9" x14ac:dyDescent="0.25">
      <c r="E24021" s="225"/>
      <c r="G24021" s="281"/>
      <c r="H24021" s="281"/>
      <c r="I24021" s="223"/>
    </row>
    <row r="24022" spans="5:9" x14ac:dyDescent="0.25">
      <c r="E24022" s="225"/>
      <c r="G24022" s="281"/>
      <c r="H24022" s="281"/>
      <c r="I24022" s="223"/>
    </row>
    <row r="24023" spans="5:9" x14ac:dyDescent="0.25">
      <c r="E24023" s="225"/>
      <c r="G24023" s="281"/>
      <c r="H24023" s="281"/>
      <c r="I24023" s="223"/>
    </row>
    <row r="24024" spans="5:9" x14ac:dyDescent="0.25">
      <c r="E24024" s="225"/>
      <c r="G24024" s="281"/>
      <c r="H24024" s="281"/>
      <c r="I24024" s="223"/>
    </row>
    <row r="24025" spans="5:9" x14ac:dyDescent="0.25">
      <c r="E24025" s="225"/>
      <c r="G24025" s="281"/>
      <c r="H24025" s="281"/>
      <c r="I24025" s="223"/>
    </row>
    <row r="24026" spans="5:9" x14ac:dyDescent="0.25">
      <c r="E24026" s="225"/>
      <c r="G24026" s="281"/>
      <c r="H24026" s="281"/>
      <c r="I24026" s="223"/>
    </row>
    <row r="24027" spans="5:9" x14ac:dyDescent="0.25">
      <c r="E24027" s="225"/>
      <c r="G24027" s="281"/>
      <c r="H24027" s="281"/>
      <c r="I24027" s="223"/>
    </row>
    <row r="24028" spans="5:9" x14ac:dyDescent="0.25">
      <c r="E24028" s="225"/>
      <c r="G24028" s="281"/>
      <c r="H24028" s="281"/>
      <c r="I24028" s="223"/>
    </row>
    <row r="24029" spans="5:9" x14ac:dyDescent="0.25">
      <c r="E24029" s="225"/>
      <c r="G24029" s="281"/>
      <c r="H24029" s="281"/>
      <c r="I24029" s="223"/>
    </row>
    <row r="24030" spans="5:9" x14ac:dyDescent="0.25">
      <c r="E24030" s="225"/>
      <c r="G24030" s="281"/>
      <c r="H24030" s="281"/>
      <c r="I24030" s="223"/>
    </row>
    <row r="24031" spans="5:9" x14ac:dyDescent="0.25">
      <c r="E24031" s="225"/>
      <c r="G24031" s="281"/>
      <c r="H24031" s="281"/>
      <c r="I24031" s="223"/>
    </row>
    <row r="24032" spans="5:9" x14ac:dyDescent="0.25">
      <c r="E24032" s="225"/>
      <c r="G24032" s="281"/>
      <c r="H24032" s="281"/>
      <c r="I24032" s="223"/>
    </row>
    <row r="24033" spans="5:9" x14ac:dyDescent="0.25">
      <c r="E24033" s="225"/>
      <c r="G24033" s="281"/>
      <c r="H24033" s="281"/>
      <c r="I24033" s="223"/>
    </row>
    <row r="24034" spans="5:9" x14ac:dyDescent="0.25">
      <c r="E24034" s="225"/>
      <c r="G24034" s="281"/>
      <c r="H24034" s="281"/>
      <c r="I24034" s="223"/>
    </row>
    <row r="24035" spans="5:9" x14ac:dyDescent="0.25">
      <c r="E24035" s="225"/>
      <c r="G24035" s="281"/>
      <c r="H24035" s="281"/>
      <c r="I24035" s="223"/>
    </row>
    <row r="24036" spans="5:9" x14ac:dyDescent="0.25">
      <c r="E24036" s="225"/>
      <c r="G24036" s="281"/>
      <c r="H24036" s="281"/>
      <c r="I24036" s="223"/>
    </row>
    <row r="24037" spans="5:9" x14ac:dyDescent="0.25">
      <c r="E24037" s="225"/>
      <c r="G24037" s="281"/>
      <c r="H24037" s="281"/>
      <c r="I24037" s="223"/>
    </row>
    <row r="24038" spans="5:9" x14ac:dyDescent="0.25">
      <c r="E24038" s="225"/>
      <c r="G24038" s="281"/>
      <c r="H24038" s="281"/>
      <c r="I24038" s="223"/>
    </row>
    <row r="24039" spans="5:9" x14ac:dyDescent="0.25">
      <c r="E24039" s="225"/>
      <c r="G24039" s="281"/>
      <c r="H24039" s="281"/>
      <c r="I24039" s="223"/>
    </row>
    <row r="24040" spans="5:9" x14ac:dyDescent="0.25">
      <c r="E24040" s="225"/>
      <c r="G24040" s="281"/>
      <c r="H24040" s="281"/>
      <c r="I24040" s="223"/>
    </row>
    <row r="24041" spans="5:9" x14ac:dyDescent="0.25">
      <c r="E24041" s="225"/>
      <c r="G24041" s="281"/>
      <c r="H24041" s="281"/>
      <c r="I24041" s="223"/>
    </row>
    <row r="24042" spans="5:9" x14ac:dyDescent="0.25">
      <c r="E24042" s="225"/>
      <c r="G24042" s="281"/>
      <c r="H24042" s="281"/>
      <c r="I24042" s="223"/>
    </row>
    <row r="24043" spans="5:9" x14ac:dyDescent="0.25">
      <c r="E24043" s="225"/>
      <c r="G24043" s="281"/>
      <c r="H24043" s="281"/>
      <c r="I24043" s="223"/>
    </row>
    <row r="24044" spans="5:9" x14ac:dyDescent="0.25">
      <c r="E24044" s="225"/>
      <c r="G24044" s="281"/>
      <c r="H24044" s="281"/>
      <c r="I24044" s="223"/>
    </row>
    <row r="24045" spans="5:9" x14ac:dyDescent="0.25">
      <c r="E24045" s="225"/>
      <c r="G24045" s="281"/>
      <c r="H24045" s="281"/>
      <c r="I24045" s="223"/>
    </row>
    <row r="24046" spans="5:9" x14ac:dyDescent="0.25">
      <c r="E24046" s="225"/>
      <c r="G24046" s="281"/>
      <c r="H24046" s="281"/>
      <c r="I24046" s="223"/>
    </row>
    <row r="24047" spans="5:9" x14ac:dyDescent="0.25">
      <c r="E24047" s="225"/>
      <c r="G24047" s="281"/>
      <c r="H24047" s="281"/>
      <c r="I24047" s="223"/>
    </row>
    <row r="24048" spans="5:9" x14ac:dyDescent="0.25">
      <c r="E24048" s="225"/>
      <c r="G24048" s="281"/>
      <c r="H24048" s="281"/>
      <c r="I24048" s="223"/>
    </row>
    <row r="24049" spans="5:9" x14ac:dyDescent="0.25">
      <c r="E24049" s="225"/>
      <c r="G24049" s="281"/>
      <c r="H24049" s="281"/>
      <c r="I24049" s="223"/>
    </row>
    <row r="24050" spans="5:9" x14ac:dyDescent="0.25">
      <c r="E24050" s="225"/>
      <c r="G24050" s="281"/>
      <c r="H24050" s="281"/>
      <c r="I24050" s="223"/>
    </row>
    <row r="24051" spans="5:9" x14ac:dyDescent="0.25">
      <c r="E24051" s="225"/>
      <c r="G24051" s="281"/>
      <c r="H24051" s="281"/>
      <c r="I24051" s="223"/>
    </row>
    <row r="24052" spans="5:9" x14ac:dyDescent="0.25">
      <c r="E24052" s="225"/>
      <c r="G24052" s="281"/>
      <c r="H24052" s="281"/>
      <c r="I24052" s="223"/>
    </row>
    <row r="24053" spans="5:9" x14ac:dyDescent="0.25">
      <c r="E24053" s="225"/>
      <c r="G24053" s="281"/>
      <c r="H24053" s="281"/>
      <c r="I24053" s="223"/>
    </row>
    <row r="24054" spans="5:9" x14ac:dyDescent="0.25">
      <c r="E24054" s="225"/>
      <c r="G24054" s="281"/>
      <c r="H24054" s="281"/>
      <c r="I24054" s="223"/>
    </row>
    <row r="24055" spans="5:9" x14ac:dyDescent="0.25">
      <c r="E24055" s="225"/>
      <c r="G24055" s="281"/>
      <c r="H24055" s="281"/>
      <c r="I24055" s="223"/>
    </row>
    <row r="24056" spans="5:9" x14ac:dyDescent="0.25">
      <c r="E24056" s="225"/>
      <c r="G24056" s="281"/>
      <c r="H24056" s="281"/>
      <c r="I24056" s="223"/>
    </row>
    <row r="24057" spans="5:9" x14ac:dyDescent="0.25">
      <c r="E24057" s="225"/>
      <c r="G24057" s="281"/>
      <c r="H24057" s="281"/>
      <c r="I24057" s="223"/>
    </row>
    <row r="24058" spans="5:9" x14ac:dyDescent="0.25">
      <c r="E24058" s="225"/>
      <c r="G24058" s="281"/>
      <c r="H24058" s="281"/>
      <c r="I24058" s="223"/>
    </row>
    <row r="24059" spans="5:9" x14ac:dyDescent="0.25">
      <c r="E24059" s="225"/>
      <c r="G24059" s="281"/>
      <c r="H24059" s="281"/>
      <c r="I24059" s="223"/>
    </row>
    <row r="24060" spans="5:9" x14ac:dyDescent="0.25">
      <c r="E24060" s="225"/>
      <c r="G24060" s="281"/>
      <c r="H24060" s="281"/>
      <c r="I24060" s="223"/>
    </row>
    <row r="24061" spans="5:9" x14ac:dyDescent="0.25">
      <c r="E24061" s="225"/>
      <c r="G24061" s="281"/>
      <c r="H24061" s="281"/>
      <c r="I24061" s="223"/>
    </row>
    <row r="24062" spans="5:9" x14ac:dyDescent="0.25">
      <c r="E24062" s="225"/>
      <c r="G24062" s="281"/>
      <c r="H24062" s="281"/>
      <c r="I24062" s="223"/>
    </row>
    <row r="24063" spans="5:9" x14ac:dyDescent="0.25">
      <c r="E24063" s="225"/>
      <c r="G24063" s="281"/>
      <c r="H24063" s="281"/>
      <c r="I24063" s="223"/>
    </row>
    <row r="24064" spans="5:9" x14ac:dyDescent="0.25">
      <c r="E24064" s="225"/>
      <c r="G24064" s="281"/>
      <c r="H24064" s="281"/>
      <c r="I24064" s="223"/>
    </row>
    <row r="24065" spans="5:9" x14ac:dyDescent="0.25">
      <c r="E24065" s="225"/>
      <c r="G24065" s="281"/>
      <c r="H24065" s="281"/>
      <c r="I24065" s="223"/>
    </row>
    <row r="24066" spans="5:9" x14ac:dyDescent="0.25">
      <c r="E24066" s="225"/>
      <c r="G24066" s="281"/>
      <c r="H24066" s="281"/>
      <c r="I24066" s="223"/>
    </row>
    <row r="24067" spans="5:9" x14ac:dyDescent="0.25">
      <c r="E24067" s="225"/>
      <c r="G24067" s="281"/>
      <c r="H24067" s="281"/>
      <c r="I24067" s="223"/>
    </row>
    <row r="24068" spans="5:9" x14ac:dyDescent="0.25">
      <c r="E24068" s="225"/>
      <c r="G24068" s="281"/>
      <c r="H24068" s="281"/>
      <c r="I24068" s="223"/>
    </row>
    <row r="24069" spans="5:9" x14ac:dyDescent="0.25">
      <c r="E24069" s="225"/>
      <c r="G24069" s="281"/>
      <c r="H24069" s="281"/>
      <c r="I24069" s="223"/>
    </row>
    <row r="24070" spans="5:9" x14ac:dyDescent="0.25">
      <c r="E24070" s="225"/>
      <c r="G24070" s="281"/>
      <c r="H24070" s="281"/>
      <c r="I24070" s="223"/>
    </row>
    <row r="24071" spans="5:9" x14ac:dyDescent="0.25">
      <c r="E24071" s="225"/>
      <c r="G24071" s="281"/>
      <c r="H24071" s="281"/>
      <c r="I24071" s="223"/>
    </row>
    <row r="24072" spans="5:9" x14ac:dyDescent="0.25">
      <c r="E24072" s="225"/>
      <c r="G24072" s="281"/>
      <c r="H24072" s="281"/>
      <c r="I24072" s="223"/>
    </row>
    <row r="24073" spans="5:9" x14ac:dyDescent="0.25">
      <c r="E24073" s="225"/>
      <c r="G24073" s="281"/>
      <c r="H24073" s="281"/>
      <c r="I24073" s="223"/>
    </row>
    <row r="24074" spans="5:9" x14ac:dyDescent="0.25">
      <c r="E24074" s="225"/>
      <c r="G24074" s="281"/>
      <c r="H24074" s="281"/>
      <c r="I24074" s="223"/>
    </row>
    <row r="24075" spans="5:9" x14ac:dyDescent="0.25">
      <c r="E24075" s="225"/>
      <c r="G24075" s="281"/>
      <c r="H24075" s="281"/>
      <c r="I24075" s="223"/>
    </row>
    <row r="24076" spans="5:9" x14ac:dyDescent="0.25">
      <c r="E24076" s="225"/>
      <c r="G24076" s="281"/>
      <c r="H24076" s="281"/>
      <c r="I24076" s="223"/>
    </row>
    <row r="24077" spans="5:9" x14ac:dyDescent="0.25">
      <c r="E24077" s="225"/>
      <c r="G24077" s="281"/>
      <c r="H24077" s="281"/>
      <c r="I24077" s="223"/>
    </row>
    <row r="24078" spans="5:9" x14ac:dyDescent="0.25">
      <c r="E24078" s="225"/>
      <c r="G24078" s="281"/>
      <c r="H24078" s="281"/>
      <c r="I24078" s="223"/>
    </row>
    <row r="24079" spans="5:9" x14ac:dyDescent="0.25">
      <c r="E24079" s="225"/>
      <c r="G24079" s="281"/>
      <c r="H24079" s="281"/>
      <c r="I24079" s="223"/>
    </row>
    <row r="24080" spans="5:9" x14ac:dyDescent="0.25">
      <c r="E24080" s="225"/>
      <c r="G24080" s="281"/>
      <c r="H24080" s="281"/>
      <c r="I24080" s="223"/>
    </row>
    <row r="24081" spans="5:9" x14ac:dyDescent="0.25">
      <c r="E24081" s="225"/>
      <c r="G24081" s="281"/>
      <c r="H24081" s="281"/>
      <c r="I24081" s="223"/>
    </row>
    <row r="24082" spans="5:9" x14ac:dyDescent="0.25">
      <c r="E24082" s="225"/>
      <c r="G24082" s="281"/>
      <c r="H24082" s="281"/>
      <c r="I24082" s="223"/>
    </row>
    <row r="24083" spans="5:9" x14ac:dyDescent="0.25">
      <c r="E24083" s="225"/>
      <c r="G24083" s="281"/>
      <c r="H24083" s="281"/>
      <c r="I24083" s="223"/>
    </row>
    <row r="24084" spans="5:9" x14ac:dyDescent="0.25">
      <c r="E24084" s="225"/>
      <c r="G24084" s="281"/>
      <c r="H24084" s="281"/>
      <c r="I24084" s="223"/>
    </row>
    <row r="24085" spans="5:9" x14ac:dyDescent="0.25">
      <c r="E24085" s="225"/>
      <c r="G24085" s="281"/>
      <c r="H24085" s="281"/>
      <c r="I24085" s="223"/>
    </row>
    <row r="24086" spans="5:9" x14ac:dyDescent="0.25">
      <c r="E24086" s="225"/>
      <c r="G24086" s="281"/>
      <c r="H24086" s="281"/>
      <c r="I24086" s="223"/>
    </row>
    <row r="24087" spans="5:9" x14ac:dyDescent="0.25">
      <c r="E24087" s="225"/>
      <c r="G24087" s="281"/>
      <c r="H24087" s="281"/>
      <c r="I24087" s="223"/>
    </row>
    <row r="24088" spans="5:9" x14ac:dyDescent="0.25">
      <c r="E24088" s="225"/>
      <c r="G24088" s="281"/>
      <c r="H24088" s="281"/>
      <c r="I24088" s="223"/>
    </row>
    <row r="24089" spans="5:9" x14ac:dyDescent="0.25">
      <c r="E24089" s="225"/>
      <c r="G24089" s="281"/>
      <c r="H24089" s="281"/>
      <c r="I24089" s="223"/>
    </row>
    <row r="24090" spans="5:9" x14ac:dyDescent="0.25">
      <c r="E24090" s="225"/>
      <c r="G24090" s="281"/>
      <c r="H24090" s="281"/>
      <c r="I24090" s="223"/>
    </row>
    <row r="24091" spans="5:9" x14ac:dyDescent="0.25">
      <c r="E24091" s="225"/>
      <c r="G24091" s="281"/>
      <c r="H24091" s="281"/>
      <c r="I24091" s="223"/>
    </row>
    <row r="24092" spans="5:9" x14ac:dyDescent="0.25">
      <c r="E24092" s="225"/>
      <c r="G24092" s="281"/>
      <c r="H24092" s="281"/>
      <c r="I24092" s="223"/>
    </row>
    <row r="24093" spans="5:9" x14ac:dyDescent="0.25">
      <c r="E24093" s="225"/>
      <c r="G24093" s="281"/>
      <c r="H24093" s="281"/>
      <c r="I24093" s="223"/>
    </row>
    <row r="24094" spans="5:9" x14ac:dyDescent="0.25">
      <c r="E24094" s="225"/>
      <c r="G24094" s="281"/>
      <c r="H24094" s="281"/>
      <c r="I24094" s="223"/>
    </row>
    <row r="24095" spans="5:9" x14ac:dyDescent="0.25">
      <c r="E24095" s="225"/>
      <c r="G24095" s="281"/>
      <c r="H24095" s="281"/>
      <c r="I24095" s="223"/>
    </row>
    <row r="24096" spans="5:9" x14ac:dyDescent="0.25">
      <c r="E24096" s="225"/>
      <c r="G24096" s="281"/>
      <c r="H24096" s="281"/>
      <c r="I24096" s="223"/>
    </row>
    <row r="24097" spans="5:9" x14ac:dyDescent="0.25">
      <c r="E24097" s="225"/>
      <c r="G24097" s="281"/>
      <c r="H24097" s="281"/>
      <c r="I24097" s="223"/>
    </row>
    <row r="24098" spans="5:9" x14ac:dyDescent="0.25">
      <c r="E24098" s="225"/>
      <c r="G24098" s="281"/>
      <c r="H24098" s="281"/>
      <c r="I24098" s="223"/>
    </row>
    <row r="24099" spans="5:9" x14ac:dyDescent="0.25">
      <c r="E24099" s="225"/>
      <c r="G24099" s="281"/>
      <c r="H24099" s="281"/>
      <c r="I24099" s="223"/>
    </row>
    <row r="24100" spans="5:9" x14ac:dyDescent="0.25">
      <c r="E24100" s="225"/>
      <c r="G24100" s="281"/>
      <c r="H24100" s="281"/>
      <c r="I24100" s="223"/>
    </row>
    <row r="24101" spans="5:9" x14ac:dyDescent="0.25">
      <c r="E24101" s="225"/>
      <c r="G24101" s="281"/>
      <c r="H24101" s="281"/>
      <c r="I24101" s="223"/>
    </row>
    <row r="24102" spans="5:9" x14ac:dyDescent="0.25">
      <c r="E24102" s="225"/>
      <c r="G24102" s="281"/>
      <c r="H24102" s="281"/>
      <c r="I24102" s="223"/>
    </row>
    <row r="24103" spans="5:9" x14ac:dyDescent="0.25">
      <c r="E24103" s="225"/>
      <c r="G24103" s="281"/>
      <c r="H24103" s="281"/>
      <c r="I24103" s="223"/>
    </row>
    <row r="24104" spans="5:9" x14ac:dyDescent="0.25">
      <c r="E24104" s="225"/>
      <c r="G24104" s="281"/>
      <c r="H24104" s="281"/>
      <c r="I24104" s="223"/>
    </row>
    <row r="24105" spans="5:9" x14ac:dyDescent="0.25">
      <c r="E24105" s="225"/>
      <c r="G24105" s="281"/>
      <c r="H24105" s="281"/>
      <c r="I24105" s="223"/>
    </row>
    <row r="24106" spans="5:9" x14ac:dyDescent="0.25">
      <c r="E24106" s="225"/>
      <c r="G24106" s="281"/>
      <c r="H24106" s="281"/>
      <c r="I24106" s="223"/>
    </row>
    <row r="24107" spans="5:9" x14ac:dyDescent="0.25">
      <c r="E24107" s="225"/>
      <c r="G24107" s="281"/>
      <c r="H24107" s="281"/>
      <c r="I24107" s="223"/>
    </row>
    <row r="24108" spans="5:9" x14ac:dyDescent="0.25">
      <c r="E24108" s="225"/>
      <c r="G24108" s="281"/>
      <c r="H24108" s="281"/>
      <c r="I24108" s="223"/>
    </row>
    <row r="24109" spans="5:9" x14ac:dyDescent="0.25">
      <c r="E24109" s="225"/>
      <c r="G24109" s="281"/>
      <c r="H24109" s="281"/>
      <c r="I24109" s="223"/>
    </row>
    <row r="24110" spans="5:9" x14ac:dyDescent="0.25">
      <c r="E24110" s="225"/>
      <c r="G24110" s="281"/>
      <c r="H24110" s="281"/>
      <c r="I24110" s="223"/>
    </row>
    <row r="24111" spans="5:9" x14ac:dyDescent="0.25">
      <c r="E24111" s="225"/>
      <c r="G24111" s="281"/>
      <c r="H24111" s="281"/>
      <c r="I24111" s="223"/>
    </row>
    <row r="24112" spans="5:9" x14ac:dyDescent="0.25">
      <c r="E24112" s="225"/>
      <c r="G24112" s="281"/>
      <c r="H24112" s="281"/>
      <c r="I24112" s="223"/>
    </row>
    <row r="24113" spans="5:9" x14ac:dyDescent="0.25">
      <c r="E24113" s="225"/>
      <c r="G24113" s="281"/>
      <c r="H24113" s="281"/>
      <c r="I24113" s="223"/>
    </row>
    <row r="24114" spans="5:9" x14ac:dyDescent="0.25">
      <c r="E24114" s="225"/>
      <c r="G24114" s="281"/>
      <c r="H24114" s="281"/>
      <c r="I24114" s="223"/>
    </row>
    <row r="24115" spans="5:9" x14ac:dyDescent="0.25">
      <c r="E24115" s="225"/>
      <c r="G24115" s="281"/>
      <c r="H24115" s="281"/>
      <c r="I24115" s="223"/>
    </row>
    <row r="24116" spans="5:9" x14ac:dyDescent="0.25">
      <c r="E24116" s="225"/>
      <c r="G24116" s="281"/>
      <c r="H24116" s="281"/>
      <c r="I24116" s="223"/>
    </row>
    <row r="24117" spans="5:9" x14ac:dyDescent="0.25">
      <c r="E24117" s="225"/>
      <c r="G24117" s="281"/>
      <c r="H24117" s="281"/>
      <c r="I24117" s="223"/>
    </row>
    <row r="24118" spans="5:9" x14ac:dyDescent="0.25">
      <c r="E24118" s="225"/>
      <c r="G24118" s="281"/>
      <c r="H24118" s="281"/>
      <c r="I24118" s="223"/>
    </row>
    <row r="24119" spans="5:9" x14ac:dyDescent="0.25">
      <c r="E24119" s="225"/>
      <c r="G24119" s="281"/>
      <c r="H24119" s="281"/>
      <c r="I24119" s="223"/>
    </row>
    <row r="24120" spans="5:9" x14ac:dyDescent="0.25">
      <c r="E24120" s="225"/>
      <c r="G24120" s="281"/>
      <c r="H24120" s="281"/>
      <c r="I24120" s="223"/>
    </row>
    <row r="24121" spans="5:9" x14ac:dyDescent="0.25">
      <c r="E24121" s="225"/>
      <c r="G24121" s="281"/>
      <c r="H24121" s="281"/>
      <c r="I24121" s="223"/>
    </row>
    <row r="24122" spans="5:9" x14ac:dyDescent="0.25">
      <c r="E24122" s="225"/>
      <c r="G24122" s="281"/>
      <c r="H24122" s="281"/>
      <c r="I24122" s="223"/>
    </row>
    <row r="24123" spans="5:9" x14ac:dyDescent="0.25">
      <c r="E24123" s="225"/>
      <c r="G24123" s="281"/>
      <c r="H24123" s="281"/>
      <c r="I24123" s="223"/>
    </row>
    <row r="24124" spans="5:9" x14ac:dyDescent="0.25">
      <c r="E24124" s="225"/>
      <c r="G24124" s="281"/>
      <c r="H24124" s="281"/>
      <c r="I24124" s="223"/>
    </row>
    <row r="24125" spans="5:9" x14ac:dyDescent="0.25">
      <c r="E24125" s="225"/>
      <c r="G24125" s="281"/>
      <c r="H24125" s="281"/>
      <c r="I24125" s="223"/>
    </row>
    <row r="24126" spans="5:9" x14ac:dyDescent="0.25">
      <c r="E24126" s="225"/>
      <c r="G24126" s="281"/>
      <c r="H24126" s="281"/>
      <c r="I24126" s="223"/>
    </row>
    <row r="24127" spans="5:9" x14ac:dyDescent="0.25">
      <c r="E24127" s="225"/>
      <c r="G24127" s="281"/>
      <c r="H24127" s="281"/>
      <c r="I24127" s="223"/>
    </row>
    <row r="24128" spans="5:9" x14ac:dyDescent="0.25">
      <c r="E24128" s="225"/>
      <c r="G24128" s="281"/>
      <c r="H24128" s="281"/>
      <c r="I24128" s="223"/>
    </row>
    <row r="24129" spans="5:9" x14ac:dyDescent="0.25">
      <c r="E24129" s="225"/>
      <c r="G24129" s="281"/>
      <c r="H24129" s="281"/>
      <c r="I24129" s="223"/>
    </row>
    <row r="24130" spans="5:9" x14ac:dyDescent="0.25">
      <c r="E24130" s="225"/>
      <c r="G24130" s="281"/>
      <c r="H24130" s="281"/>
      <c r="I24130" s="223"/>
    </row>
    <row r="24131" spans="5:9" x14ac:dyDescent="0.25">
      <c r="E24131" s="225"/>
      <c r="G24131" s="281"/>
      <c r="H24131" s="281"/>
      <c r="I24131" s="223"/>
    </row>
    <row r="24132" spans="5:9" x14ac:dyDescent="0.25">
      <c r="E24132" s="225"/>
      <c r="G24132" s="281"/>
      <c r="H24132" s="281"/>
      <c r="I24132" s="223"/>
    </row>
    <row r="24133" spans="5:9" x14ac:dyDescent="0.25">
      <c r="E24133" s="225"/>
      <c r="G24133" s="281"/>
      <c r="H24133" s="281"/>
      <c r="I24133" s="223"/>
    </row>
    <row r="24134" spans="5:9" x14ac:dyDescent="0.25">
      <c r="E24134" s="225"/>
      <c r="G24134" s="281"/>
      <c r="H24134" s="281"/>
      <c r="I24134" s="223"/>
    </row>
    <row r="24135" spans="5:9" x14ac:dyDescent="0.25">
      <c r="E24135" s="225"/>
      <c r="G24135" s="281"/>
      <c r="H24135" s="281"/>
      <c r="I24135" s="223"/>
    </row>
    <row r="24136" spans="5:9" x14ac:dyDescent="0.25">
      <c r="E24136" s="225"/>
      <c r="G24136" s="281"/>
      <c r="H24136" s="281"/>
      <c r="I24136" s="223"/>
    </row>
    <row r="24137" spans="5:9" x14ac:dyDescent="0.25">
      <c r="E24137" s="225"/>
      <c r="G24137" s="281"/>
      <c r="H24137" s="281"/>
      <c r="I24137" s="223"/>
    </row>
    <row r="24138" spans="5:9" x14ac:dyDescent="0.25">
      <c r="E24138" s="225"/>
      <c r="G24138" s="281"/>
      <c r="H24138" s="281"/>
      <c r="I24138" s="223"/>
    </row>
    <row r="24139" spans="5:9" x14ac:dyDescent="0.25">
      <c r="E24139" s="225"/>
      <c r="G24139" s="281"/>
      <c r="H24139" s="281"/>
      <c r="I24139" s="223"/>
    </row>
    <row r="24140" spans="5:9" x14ac:dyDescent="0.25">
      <c r="E24140" s="225"/>
      <c r="G24140" s="281"/>
      <c r="H24140" s="281"/>
      <c r="I24140" s="223"/>
    </row>
    <row r="24141" spans="5:9" x14ac:dyDescent="0.25">
      <c r="E24141" s="225"/>
      <c r="G24141" s="281"/>
      <c r="H24141" s="281"/>
      <c r="I24141" s="223"/>
    </row>
    <row r="24142" spans="5:9" x14ac:dyDescent="0.25">
      <c r="E24142" s="225"/>
      <c r="G24142" s="281"/>
      <c r="H24142" s="281"/>
      <c r="I24142" s="223"/>
    </row>
    <row r="24143" spans="5:9" x14ac:dyDescent="0.25">
      <c r="E24143" s="225"/>
      <c r="G24143" s="281"/>
      <c r="H24143" s="281"/>
      <c r="I24143" s="223"/>
    </row>
    <row r="24144" spans="5:9" x14ac:dyDescent="0.25">
      <c r="E24144" s="225"/>
      <c r="G24144" s="281"/>
      <c r="H24144" s="281"/>
      <c r="I24144" s="223"/>
    </row>
    <row r="24145" spans="5:9" x14ac:dyDescent="0.25">
      <c r="E24145" s="225"/>
      <c r="G24145" s="281"/>
      <c r="H24145" s="281"/>
      <c r="I24145" s="223"/>
    </row>
    <row r="24146" spans="5:9" x14ac:dyDescent="0.25">
      <c r="E24146" s="225"/>
      <c r="G24146" s="281"/>
      <c r="H24146" s="281"/>
      <c r="I24146" s="223"/>
    </row>
    <row r="24147" spans="5:9" x14ac:dyDescent="0.25">
      <c r="E24147" s="225"/>
      <c r="G24147" s="281"/>
      <c r="H24147" s="281"/>
      <c r="I24147" s="223"/>
    </row>
    <row r="24148" spans="5:9" x14ac:dyDescent="0.25">
      <c r="E24148" s="225"/>
      <c r="G24148" s="281"/>
      <c r="H24148" s="281"/>
      <c r="I24148" s="223"/>
    </row>
    <row r="24149" spans="5:9" x14ac:dyDescent="0.25">
      <c r="E24149" s="225"/>
      <c r="G24149" s="281"/>
      <c r="H24149" s="281"/>
      <c r="I24149" s="223"/>
    </row>
    <row r="24150" spans="5:9" x14ac:dyDescent="0.25">
      <c r="E24150" s="225"/>
      <c r="G24150" s="281"/>
      <c r="H24150" s="281"/>
      <c r="I24150" s="223"/>
    </row>
    <row r="24151" spans="5:9" x14ac:dyDescent="0.25">
      <c r="E24151" s="225"/>
      <c r="G24151" s="281"/>
      <c r="H24151" s="281"/>
      <c r="I24151" s="223"/>
    </row>
    <row r="24152" spans="5:9" x14ac:dyDescent="0.25">
      <c r="E24152" s="225"/>
      <c r="G24152" s="281"/>
      <c r="H24152" s="281"/>
      <c r="I24152" s="223"/>
    </row>
    <row r="24153" spans="5:9" x14ac:dyDescent="0.25">
      <c r="E24153" s="225"/>
      <c r="G24153" s="281"/>
      <c r="H24153" s="281"/>
      <c r="I24153" s="223"/>
    </row>
    <row r="24154" spans="5:9" x14ac:dyDescent="0.25">
      <c r="E24154" s="225"/>
      <c r="G24154" s="281"/>
      <c r="H24154" s="281"/>
      <c r="I24154" s="223"/>
    </row>
    <row r="24155" spans="5:9" x14ac:dyDescent="0.25">
      <c r="E24155" s="225"/>
      <c r="G24155" s="281"/>
      <c r="H24155" s="281"/>
      <c r="I24155" s="223"/>
    </row>
    <row r="24156" spans="5:9" x14ac:dyDescent="0.25">
      <c r="E24156" s="225"/>
      <c r="G24156" s="281"/>
      <c r="H24156" s="281"/>
      <c r="I24156" s="223"/>
    </row>
    <row r="24157" spans="5:9" x14ac:dyDescent="0.25">
      <c r="E24157" s="225"/>
      <c r="G24157" s="281"/>
      <c r="H24157" s="281"/>
      <c r="I24157" s="223"/>
    </row>
    <row r="24158" spans="5:9" x14ac:dyDescent="0.25">
      <c r="E24158" s="225"/>
      <c r="G24158" s="281"/>
      <c r="H24158" s="281"/>
      <c r="I24158" s="223"/>
    </row>
    <row r="24159" spans="5:9" x14ac:dyDescent="0.25">
      <c r="E24159" s="225"/>
      <c r="G24159" s="281"/>
      <c r="H24159" s="281"/>
      <c r="I24159" s="223"/>
    </row>
    <row r="24160" spans="5:9" x14ac:dyDescent="0.25">
      <c r="E24160" s="225"/>
      <c r="G24160" s="281"/>
      <c r="H24160" s="281"/>
      <c r="I24160" s="223"/>
    </row>
    <row r="24161" spans="5:9" x14ac:dyDescent="0.25">
      <c r="E24161" s="225"/>
      <c r="G24161" s="281"/>
      <c r="H24161" s="281"/>
      <c r="I24161" s="223"/>
    </row>
    <row r="24162" spans="5:9" x14ac:dyDescent="0.25">
      <c r="E24162" s="225"/>
      <c r="G24162" s="281"/>
      <c r="H24162" s="281"/>
      <c r="I24162" s="223"/>
    </row>
    <row r="24163" spans="5:9" x14ac:dyDescent="0.25">
      <c r="E24163" s="225"/>
      <c r="G24163" s="281"/>
      <c r="H24163" s="281"/>
      <c r="I24163" s="223"/>
    </row>
    <row r="24164" spans="5:9" x14ac:dyDescent="0.25">
      <c r="E24164" s="225"/>
      <c r="G24164" s="281"/>
      <c r="H24164" s="281"/>
      <c r="I24164" s="223"/>
    </row>
    <row r="24165" spans="5:9" x14ac:dyDescent="0.25">
      <c r="E24165" s="225"/>
      <c r="G24165" s="281"/>
      <c r="H24165" s="281"/>
      <c r="I24165" s="223"/>
    </row>
    <row r="24166" spans="5:9" x14ac:dyDescent="0.25">
      <c r="E24166" s="225"/>
      <c r="G24166" s="281"/>
      <c r="H24166" s="281"/>
      <c r="I24166" s="223"/>
    </row>
    <row r="24167" spans="5:9" x14ac:dyDescent="0.25">
      <c r="E24167" s="225"/>
      <c r="G24167" s="281"/>
      <c r="H24167" s="281"/>
      <c r="I24167" s="223"/>
    </row>
    <row r="24168" spans="5:9" x14ac:dyDescent="0.25">
      <c r="E24168" s="225"/>
      <c r="G24168" s="281"/>
      <c r="H24168" s="281"/>
      <c r="I24168" s="223"/>
    </row>
    <row r="24169" spans="5:9" x14ac:dyDescent="0.25">
      <c r="E24169" s="225"/>
      <c r="G24169" s="281"/>
      <c r="H24169" s="281"/>
      <c r="I24169" s="223"/>
    </row>
    <row r="24170" spans="5:9" x14ac:dyDescent="0.25">
      <c r="E24170" s="225"/>
      <c r="G24170" s="281"/>
      <c r="H24170" s="281"/>
      <c r="I24170" s="223"/>
    </row>
    <row r="24171" spans="5:9" x14ac:dyDescent="0.25">
      <c r="E24171" s="225"/>
      <c r="G24171" s="281"/>
      <c r="H24171" s="281"/>
      <c r="I24171" s="223"/>
    </row>
    <row r="24172" spans="5:9" x14ac:dyDescent="0.25">
      <c r="E24172" s="225"/>
      <c r="G24172" s="281"/>
      <c r="H24172" s="281"/>
      <c r="I24172" s="223"/>
    </row>
    <row r="24173" spans="5:9" x14ac:dyDescent="0.25">
      <c r="E24173" s="225"/>
      <c r="G24173" s="281"/>
      <c r="H24173" s="281"/>
      <c r="I24173" s="223"/>
    </row>
    <row r="24174" spans="5:9" x14ac:dyDescent="0.25">
      <c r="E24174" s="225"/>
      <c r="G24174" s="281"/>
      <c r="H24174" s="281"/>
      <c r="I24174" s="223"/>
    </row>
    <row r="24175" spans="5:9" x14ac:dyDescent="0.25">
      <c r="E24175" s="225"/>
      <c r="G24175" s="281"/>
      <c r="H24175" s="281"/>
      <c r="I24175" s="223"/>
    </row>
    <row r="24176" spans="5:9" x14ac:dyDescent="0.25">
      <c r="E24176" s="225"/>
      <c r="G24176" s="281"/>
      <c r="H24176" s="281"/>
      <c r="I24176" s="223"/>
    </row>
    <row r="24177" spans="5:9" x14ac:dyDescent="0.25">
      <c r="E24177" s="225"/>
      <c r="G24177" s="281"/>
      <c r="H24177" s="281"/>
      <c r="I24177" s="223"/>
    </row>
    <row r="24178" spans="5:9" x14ac:dyDescent="0.25">
      <c r="E24178" s="225"/>
      <c r="G24178" s="281"/>
      <c r="H24178" s="281"/>
      <c r="I24178" s="223"/>
    </row>
    <row r="24179" spans="5:9" x14ac:dyDescent="0.25">
      <c r="E24179" s="225"/>
      <c r="G24179" s="281"/>
      <c r="H24179" s="281"/>
      <c r="I24179" s="223"/>
    </row>
    <row r="24180" spans="5:9" x14ac:dyDescent="0.25">
      <c r="E24180" s="225"/>
      <c r="G24180" s="281"/>
      <c r="H24180" s="281"/>
      <c r="I24180" s="223"/>
    </row>
    <row r="24181" spans="5:9" x14ac:dyDescent="0.25">
      <c r="E24181" s="225"/>
      <c r="G24181" s="281"/>
      <c r="H24181" s="281"/>
      <c r="I24181" s="223"/>
    </row>
    <row r="24182" spans="5:9" x14ac:dyDescent="0.25">
      <c r="E24182" s="225"/>
      <c r="G24182" s="281"/>
      <c r="H24182" s="281"/>
      <c r="I24182" s="223"/>
    </row>
    <row r="24183" spans="5:9" x14ac:dyDescent="0.25">
      <c r="E24183" s="225"/>
      <c r="G24183" s="281"/>
      <c r="H24183" s="281"/>
      <c r="I24183" s="223"/>
    </row>
    <row r="24184" spans="5:9" x14ac:dyDescent="0.25">
      <c r="E24184" s="225"/>
      <c r="G24184" s="281"/>
      <c r="H24184" s="281"/>
      <c r="I24184" s="223"/>
    </row>
    <row r="24185" spans="5:9" x14ac:dyDescent="0.25">
      <c r="E24185" s="225"/>
      <c r="G24185" s="281"/>
      <c r="H24185" s="281"/>
      <c r="I24185" s="223"/>
    </row>
    <row r="24186" spans="5:9" x14ac:dyDescent="0.25">
      <c r="E24186" s="225"/>
      <c r="G24186" s="281"/>
      <c r="H24186" s="281"/>
      <c r="I24186" s="223"/>
    </row>
    <row r="24187" spans="5:9" x14ac:dyDescent="0.25">
      <c r="E24187" s="225"/>
      <c r="G24187" s="281"/>
      <c r="H24187" s="281"/>
      <c r="I24187" s="223"/>
    </row>
    <row r="24188" spans="5:9" x14ac:dyDescent="0.25">
      <c r="E24188" s="225"/>
      <c r="G24188" s="281"/>
      <c r="H24188" s="281"/>
      <c r="I24188" s="223"/>
    </row>
    <row r="24189" spans="5:9" x14ac:dyDescent="0.25">
      <c r="E24189" s="225"/>
      <c r="G24189" s="281"/>
      <c r="H24189" s="281"/>
      <c r="I24189" s="223"/>
    </row>
    <row r="24190" spans="5:9" x14ac:dyDescent="0.25">
      <c r="E24190" s="225"/>
      <c r="G24190" s="281"/>
      <c r="H24190" s="281"/>
      <c r="I24190" s="223"/>
    </row>
    <row r="24191" spans="5:9" x14ac:dyDescent="0.25">
      <c r="E24191" s="225"/>
      <c r="G24191" s="281"/>
      <c r="H24191" s="281"/>
      <c r="I24191" s="223"/>
    </row>
    <row r="24192" spans="5:9" x14ac:dyDescent="0.25">
      <c r="E24192" s="225"/>
      <c r="G24192" s="281"/>
      <c r="H24192" s="281"/>
      <c r="I24192" s="223"/>
    </row>
    <row r="24193" spans="5:9" x14ac:dyDescent="0.25">
      <c r="E24193" s="225"/>
      <c r="G24193" s="281"/>
      <c r="H24193" s="281"/>
      <c r="I24193" s="223"/>
    </row>
    <row r="24194" spans="5:9" x14ac:dyDescent="0.25">
      <c r="E24194" s="225"/>
      <c r="G24194" s="281"/>
      <c r="H24194" s="281"/>
      <c r="I24194" s="223"/>
    </row>
    <row r="24195" spans="5:9" x14ac:dyDescent="0.25">
      <c r="E24195" s="225"/>
      <c r="G24195" s="281"/>
      <c r="H24195" s="281"/>
      <c r="I24195" s="223"/>
    </row>
    <row r="24196" spans="5:9" x14ac:dyDescent="0.25">
      <c r="E24196" s="225"/>
      <c r="G24196" s="281"/>
      <c r="H24196" s="281"/>
      <c r="I24196" s="223"/>
    </row>
    <row r="24197" spans="5:9" x14ac:dyDescent="0.25">
      <c r="E24197" s="225"/>
      <c r="G24197" s="281"/>
      <c r="H24197" s="281"/>
      <c r="I24197" s="223"/>
    </row>
    <row r="24198" spans="5:9" x14ac:dyDescent="0.25">
      <c r="E24198" s="225"/>
      <c r="G24198" s="281"/>
      <c r="H24198" s="281"/>
      <c r="I24198" s="223"/>
    </row>
    <row r="24199" spans="5:9" x14ac:dyDescent="0.25">
      <c r="E24199" s="225"/>
      <c r="G24199" s="281"/>
      <c r="H24199" s="281"/>
      <c r="I24199" s="223"/>
    </row>
    <row r="24200" spans="5:9" x14ac:dyDescent="0.25">
      <c r="E24200" s="225"/>
      <c r="G24200" s="281"/>
      <c r="H24200" s="281"/>
      <c r="I24200" s="223"/>
    </row>
    <row r="24201" spans="5:9" x14ac:dyDescent="0.25">
      <c r="E24201" s="225"/>
      <c r="G24201" s="281"/>
      <c r="H24201" s="281"/>
      <c r="I24201" s="223"/>
    </row>
    <row r="24202" spans="5:9" x14ac:dyDescent="0.25">
      <c r="E24202" s="225"/>
      <c r="G24202" s="281"/>
      <c r="H24202" s="281"/>
      <c r="I24202" s="223"/>
    </row>
    <row r="24203" spans="5:9" x14ac:dyDescent="0.25">
      <c r="E24203" s="225"/>
      <c r="G24203" s="281"/>
      <c r="H24203" s="281"/>
      <c r="I24203" s="223"/>
    </row>
    <row r="24204" spans="5:9" x14ac:dyDescent="0.25">
      <c r="E24204" s="225"/>
      <c r="G24204" s="281"/>
      <c r="H24204" s="281"/>
      <c r="I24204" s="223"/>
    </row>
    <row r="24205" spans="5:9" x14ac:dyDescent="0.25">
      <c r="E24205" s="225"/>
      <c r="G24205" s="281"/>
      <c r="H24205" s="281"/>
      <c r="I24205" s="223"/>
    </row>
    <row r="24206" spans="5:9" x14ac:dyDescent="0.25">
      <c r="E24206" s="225"/>
      <c r="G24206" s="281"/>
      <c r="H24206" s="281"/>
      <c r="I24206" s="223"/>
    </row>
    <row r="24207" spans="5:9" x14ac:dyDescent="0.25">
      <c r="E24207" s="225"/>
      <c r="G24207" s="281"/>
      <c r="H24207" s="281"/>
      <c r="I24207" s="223"/>
    </row>
    <row r="24208" spans="5:9" x14ac:dyDescent="0.25">
      <c r="E24208" s="225"/>
      <c r="G24208" s="281"/>
      <c r="H24208" s="281"/>
      <c r="I24208" s="223"/>
    </row>
    <row r="24209" spans="5:9" x14ac:dyDescent="0.25">
      <c r="E24209" s="225"/>
      <c r="G24209" s="281"/>
      <c r="H24209" s="281"/>
      <c r="I24209" s="223"/>
    </row>
    <row r="24210" spans="5:9" x14ac:dyDescent="0.25">
      <c r="E24210" s="225"/>
      <c r="G24210" s="281"/>
      <c r="H24210" s="281"/>
      <c r="I24210" s="223"/>
    </row>
    <row r="24211" spans="5:9" x14ac:dyDescent="0.25">
      <c r="E24211" s="225"/>
      <c r="G24211" s="281"/>
      <c r="H24211" s="281"/>
      <c r="I24211" s="223"/>
    </row>
    <row r="24212" spans="5:9" x14ac:dyDescent="0.25">
      <c r="E24212" s="225"/>
      <c r="G24212" s="281"/>
      <c r="H24212" s="281"/>
      <c r="I24212" s="223"/>
    </row>
    <row r="24213" spans="5:9" x14ac:dyDescent="0.25">
      <c r="E24213" s="225"/>
      <c r="G24213" s="281"/>
      <c r="H24213" s="281"/>
      <c r="I24213" s="223"/>
    </row>
    <row r="24214" spans="5:9" x14ac:dyDescent="0.25">
      <c r="E24214" s="225"/>
      <c r="G24214" s="281"/>
      <c r="H24214" s="281"/>
      <c r="I24214" s="223"/>
    </row>
    <row r="24215" spans="5:9" x14ac:dyDescent="0.25">
      <c r="E24215" s="225"/>
      <c r="G24215" s="281"/>
      <c r="H24215" s="281"/>
      <c r="I24215" s="223"/>
    </row>
    <row r="24216" spans="5:9" x14ac:dyDescent="0.25">
      <c r="E24216" s="225"/>
      <c r="G24216" s="281"/>
      <c r="H24216" s="281"/>
      <c r="I24216" s="223"/>
    </row>
    <row r="24217" spans="5:9" x14ac:dyDescent="0.25">
      <c r="E24217" s="225"/>
      <c r="G24217" s="281"/>
      <c r="H24217" s="281"/>
      <c r="I24217" s="223"/>
    </row>
    <row r="24218" spans="5:9" x14ac:dyDescent="0.25">
      <c r="E24218" s="225"/>
      <c r="G24218" s="281"/>
      <c r="H24218" s="281"/>
      <c r="I24218" s="223"/>
    </row>
    <row r="24219" spans="5:9" x14ac:dyDescent="0.25">
      <c r="E24219" s="225"/>
      <c r="G24219" s="281"/>
      <c r="H24219" s="281"/>
      <c r="I24219" s="223"/>
    </row>
    <row r="24220" spans="5:9" x14ac:dyDescent="0.25">
      <c r="E24220" s="225"/>
      <c r="G24220" s="281"/>
      <c r="H24220" s="281"/>
      <c r="I24220" s="223"/>
    </row>
    <row r="24221" spans="5:9" x14ac:dyDescent="0.25">
      <c r="E24221" s="225"/>
      <c r="G24221" s="281"/>
      <c r="H24221" s="281"/>
      <c r="I24221" s="223"/>
    </row>
    <row r="24222" spans="5:9" x14ac:dyDescent="0.25">
      <c r="E24222" s="225"/>
      <c r="G24222" s="281"/>
      <c r="H24222" s="281"/>
      <c r="I24222" s="223"/>
    </row>
    <row r="24223" spans="5:9" x14ac:dyDescent="0.25">
      <c r="E24223" s="225"/>
      <c r="G24223" s="281"/>
      <c r="H24223" s="281"/>
      <c r="I24223" s="223"/>
    </row>
    <row r="24224" spans="5:9" x14ac:dyDescent="0.25">
      <c r="E24224" s="225"/>
      <c r="G24224" s="281"/>
      <c r="H24224" s="281"/>
      <c r="I24224" s="223"/>
    </row>
    <row r="24225" spans="5:9" x14ac:dyDescent="0.25">
      <c r="E24225" s="225"/>
      <c r="G24225" s="281"/>
      <c r="H24225" s="281"/>
      <c r="I24225" s="223"/>
    </row>
    <row r="24226" spans="5:9" x14ac:dyDescent="0.25">
      <c r="E24226" s="225"/>
      <c r="G24226" s="281"/>
      <c r="H24226" s="281"/>
      <c r="I24226" s="223"/>
    </row>
    <row r="24227" spans="5:9" x14ac:dyDescent="0.25">
      <c r="E24227" s="225"/>
      <c r="G24227" s="281"/>
      <c r="H24227" s="281"/>
      <c r="I24227" s="223"/>
    </row>
    <row r="24228" spans="5:9" x14ac:dyDescent="0.25">
      <c r="E24228" s="225"/>
      <c r="G24228" s="281"/>
      <c r="H24228" s="281"/>
      <c r="I24228" s="223"/>
    </row>
    <row r="24229" spans="5:9" x14ac:dyDescent="0.25">
      <c r="E24229" s="225"/>
      <c r="G24229" s="281"/>
      <c r="H24229" s="281"/>
      <c r="I24229" s="223"/>
    </row>
    <row r="24230" spans="5:9" x14ac:dyDescent="0.25">
      <c r="E24230" s="225"/>
      <c r="G24230" s="281"/>
      <c r="H24230" s="281"/>
      <c r="I24230" s="223"/>
    </row>
    <row r="24231" spans="5:9" x14ac:dyDescent="0.25">
      <c r="E24231" s="225"/>
      <c r="G24231" s="281"/>
      <c r="H24231" s="281"/>
      <c r="I24231" s="223"/>
    </row>
    <row r="24232" spans="5:9" x14ac:dyDescent="0.25">
      <c r="E24232" s="225"/>
      <c r="G24232" s="281"/>
      <c r="H24232" s="281"/>
      <c r="I24232" s="223"/>
    </row>
    <row r="24233" spans="5:9" x14ac:dyDescent="0.25">
      <c r="E24233" s="225"/>
      <c r="G24233" s="281"/>
      <c r="H24233" s="281"/>
      <c r="I24233" s="223"/>
    </row>
    <row r="24234" spans="5:9" x14ac:dyDescent="0.25">
      <c r="E24234" s="225"/>
      <c r="G24234" s="281"/>
      <c r="H24234" s="281"/>
      <c r="I24234" s="223"/>
    </row>
    <row r="24235" spans="5:9" x14ac:dyDescent="0.25">
      <c r="E24235" s="225"/>
      <c r="G24235" s="281"/>
      <c r="H24235" s="281"/>
      <c r="I24235" s="223"/>
    </row>
    <row r="24236" spans="5:9" x14ac:dyDescent="0.25">
      <c r="E24236" s="225"/>
      <c r="G24236" s="281"/>
      <c r="H24236" s="281"/>
      <c r="I24236" s="223"/>
    </row>
    <row r="24237" spans="5:9" x14ac:dyDescent="0.25">
      <c r="E24237" s="225"/>
      <c r="G24237" s="281"/>
      <c r="H24237" s="281"/>
      <c r="I24237" s="223"/>
    </row>
    <row r="24238" spans="5:9" x14ac:dyDescent="0.25">
      <c r="E24238" s="225"/>
      <c r="G24238" s="281"/>
      <c r="H24238" s="281"/>
      <c r="I24238" s="223"/>
    </row>
    <row r="24239" spans="5:9" x14ac:dyDescent="0.25">
      <c r="E24239" s="225"/>
      <c r="G24239" s="281"/>
      <c r="H24239" s="281"/>
      <c r="I24239" s="223"/>
    </row>
    <row r="24240" spans="5:9" x14ac:dyDescent="0.25">
      <c r="E24240" s="225"/>
      <c r="G24240" s="281"/>
      <c r="H24240" s="281"/>
      <c r="I24240" s="223"/>
    </row>
    <row r="24241" spans="5:9" x14ac:dyDescent="0.25">
      <c r="E24241" s="225"/>
      <c r="G24241" s="281"/>
      <c r="H24241" s="281"/>
      <c r="I24241" s="223"/>
    </row>
    <row r="24242" spans="5:9" x14ac:dyDescent="0.25">
      <c r="E24242" s="225"/>
      <c r="G24242" s="281"/>
      <c r="H24242" s="281"/>
      <c r="I24242" s="223"/>
    </row>
    <row r="24243" spans="5:9" x14ac:dyDescent="0.25">
      <c r="E24243" s="225"/>
      <c r="G24243" s="281"/>
      <c r="H24243" s="281"/>
      <c r="I24243" s="223"/>
    </row>
    <row r="24244" spans="5:9" x14ac:dyDescent="0.25">
      <c r="E24244" s="225"/>
      <c r="G24244" s="281"/>
      <c r="H24244" s="281"/>
      <c r="I24244" s="223"/>
    </row>
    <row r="24245" spans="5:9" x14ac:dyDescent="0.25">
      <c r="E24245" s="225"/>
      <c r="G24245" s="281"/>
      <c r="H24245" s="281"/>
      <c r="I24245" s="223"/>
    </row>
    <row r="24246" spans="5:9" x14ac:dyDescent="0.25">
      <c r="E24246" s="225"/>
      <c r="G24246" s="281"/>
      <c r="H24246" s="281"/>
      <c r="I24246" s="223"/>
    </row>
    <row r="24247" spans="5:9" x14ac:dyDescent="0.25">
      <c r="E24247" s="225"/>
      <c r="G24247" s="281"/>
      <c r="H24247" s="281"/>
      <c r="I24247" s="223"/>
    </row>
    <row r="24248" spans="5:9" x14ac:dyDescent="0.25">
      <c r="E24248" s="225"/>
      <c r="G24248" s="281"/>
      <c r="H24248" s="281"/>
      <c r="I24248" s="223"/>
    </row>
    <row r="24249" spans="5:9" x14ac:dyDescent="0.25">
      <c r="E24249" s="225"/>
      <c r="G24249" s="281"/>
      <c r="H24249" s="281"/>
      <c r="I24249" s="223"/>
    </row>
    <row r="24250" spans="5:9" x14ac:dyDescent="0.25">
      <c r="E24250" s="225"/>
      <c r="G24250" s="281"/>
      <c r="H24250" s="281"/>
      <c r="I24250" s="223"/>
    </row>
    <row r="24251" spans="5:9" x14ac:dyDescent="0.25">
      <c r="E24251" s="225"/>
      <c r="G24251" s="281"/>
      <c r="H24251" s="281"/>
      <c r="I24251" s="223"/>
    </row>
    <row r="24252" spans="5:9" x14ac:dyDescent="0.25">
      <c r="E24252" s="225"/>
      <c r="G24252" s="281"/>
      <c r="H24252" s="281"/>
      <c r="I24252" s="223"/>
    </row>
    <row r="24253" spans="5:9" x14ac:dyDescent="0.25">
      <c r="E24253" s="225"/>
      <c r="G24253" s="281"/>
      <c r="H24253" s="281"/>
      <c r="I24253" s="223"/>
    </row>
    <row r="24254" spans="5:9" x14ac:dyDescent="0.25">
      <c r="E24254" s="225"/>
      <c r="G24254" s="281"/>
      <c r="H24254" s="281"/>
      <c r="I24254" s="223"/>
    </row>
    <row r="24255" spans="5:9" x14ac:dyDescent="0.25">
      <c r="E24255" s="225"/>
      <c r="G24255" s="281"/>
      <c r="H24255" s="281"/>
      <c r="I24255" s="223"/>
    </row>
    <row r="24256" spans="5:9" x14ac:dyDescent="0.25">
      <c r="E24256" s="225"/>
      <c r="G24256" s="281"/>
      <c r="H24256" s="281"/>
      <c r="I24256" s="223"/>
    </row>
    <row r="24257" spans="5:9" x14ac:dyDescent="0.25">
      <c r="E24257" s="225"/>
      <c r="G24257" s="281"/>
      <c r="H24257" s="281"/>
      <c r="I24257" s="223"/>
    </row>
    <row r="24258" spans="5:9" x14ac:dyDescent="0.25">
      <c r="E24258" s="225"/>
      <c r="G24258" s="281"/>
      <c r="H24258" s="281"/>
      <c r="I24258" s="223"/>
    </row>
    <row r="24259" spans="5:9" x14ac:dyDescent="0.25">
      <c r="E24259" s="225"/>
      <c r="G24259" s="281"/>
      <c r="H24259" s="281"/>
      <c r="I24259" s="223"/>
    </row>
    <row r="24260" spans="5:9" x14ac:dyDescent="0.25">
      <c r="E24260" s="225"/>
      <c r="G24260" s="281"/>
      <c r="H24260" s="281"/>
      <c r="I24260" s="223"/>
    </row>
    <row r="24261" spans="5:9" x14ac:dyDescent="0.25">
      <c r="E24261" s="225"/>
      <c r="G24261" s="281"/>
      <c r="H24261" s="281"/>
      <c r="I24261" s="223"/>
    </row>
    <row r="24262" spans="5:9" x14ac:dyDescent="0.25">
      <c r="E24262" s="225"/>
      <c r="G24262" s="281"/>
      <c r="H24262" s="281"/>
      <c r="I24262" s="223"/>
    </row>
    <row r="24263" spans="5:9" x14ac:dyDescent="0.25">
      <c r="E24263" s="225"/>
      <c r="G24263" s="281"/>
      <c r="H24263" s="281"/>
      <c r="I24263" s="223"/>
    </row>
    <row r="24264" spans="5:9" x14ac:dyDescent="0.25">
      <c r="E24264" s="225"/>
      <c r="G24264" s="281"/>
      <c r="H24264" s="281"/>
      <c r="I24264" s="223"/>
    </row>
    <row r="24265" spans="5:9" x14ac:dyDescent="0.25">
      <c r="E24265" s="225"/>
      <c r="G24265" s="281"/>
      <c r="H24265" s="281"/>
      <c r="I24265" s="223"/>
    </row>
    <row r="24266" spans="5:9" x14ac:dyDescent="0.25">
      <c r="E24266" s="225"/>
      <c r="G24266" s="281"/>
      <c r="H24266" s="281"/>
      <c r="I24266" s="223"/>
    </row>
    <row r="24267" spans="5:9" x14ac:dyDescent="0.25">
      <c r="E24267" s="225"/>
      <c r="G24267" s="281"/>
      <c r="H24267" s="281"/>
      <c r="I24267" s="223"/>
    </row>
    <row r="24268" spans="5:9" x14ac:dyDescent="0.25">
      <c r="E24268" s="225"/>
      <c r="G24268" s="281"/>
      <c r="H24268" s="281"/>
      <c r="I24268" s="223"/>
    </row>
    <row r="24269" spans="5:9" x14ac:dyDescent="0.25">
      <c r="E24269" s="225"/>
      <c r="G24269" s="281"/>
      <c r="H24269" s="281"/>
      <c r="I24269" s="223"/>
    </row>
    <row r="24270" spans="5:9" x14ac:dyDescent="0.25">
      <c r="E24270" s="225"/>
      <c r="G24270" s="281"/>
      <c r="H24270" s="281"/>
      <c r="I24270" s="223"/>
    </row>
    <row r="24271" spans="5:9" x14ac:dyDescent="0.25">
      <c r="E24271" s="225"/>
      <c r="G24271" s="281"/>
      <c r="H24271" s="281"/>
      <c r="I24271" s="223"/>
    </row>
    <row r="24272" spans="5:9" x14ac:dyDescent="0.25">
      <c r="E24272" s="225"/>
      <c r="G24272" s="281"/>
      <c r="H24272" s="281"/>
      <c r="I24272" s="223"/>
    </row>
    <row r="24273" spans="5:9" x14ac:dyDescent="0.25">
      <c r="E24273" s="225"/>
      <c r="G24273" s="281"/>
      <c r="H24273" s="281"/>
      <c r="I24273" s="223"/>
    </row>
    <row r="24274" spans="5:9" x14ac:dyDescent="0.25">
      <c r="E24274" s="225"/>
      <c r="G24274" s="281"/>
      <c r="H24274" s="281"/>
      <c r="I24274" s="223"/>
    </row>
    <row r="24275" spans="5:9" x14ac:dyDescent="0.25">
      <c r="E24275" s="225"/>
      <c r="G24275" s="281"/>
      <c r="H24275" s="281"/>
      <c r="I24275" s="223"/>
    </row>
    <row r="24276" spans="5:9" x14ac:dyDescent="0.25">
      <c r="E24276" s="225"/>
      <c r="G24276" s="281"/>
      <c r="H24276" s="281"/>
      <c r="I24276" s="223"/>
    </row>
    <row r="24277" spans="5:9" x14ac:dyDescent="0.25">
      <c r="E24277" s="225"/>
      <c r="G24277" s="281"/>
      <c r="H24277" s="281"/>
      <c r="I24277" s="223"/>
    </row>
    <row r="24278" spans="5:9" x14ac:dyDescent="0.25">
      <c r="E24278" s="225"/>
      <c r="G24278" s="281"/>
      <c r="H24278" s="281"/>
      <c r="I24278" s="223"/>
    </row>
    <row r="24279" spans="5:9" x14ac:dyDescent="0.25">
      <c r="E24279" s="225"/>
      <c r="G24279" s="281"/>
      <c r="H24279" s="281"/>
      <c r="I24279" s="223"/>
    </row>
    <row r="24280" spans="5:9" x14ac:dyDescent="0.25">
      <c r="E24280" s="225"/>
      <c r="G24280" s="281"/>
      <c r="H24280" s="281"/>
      <c r="I24280" s="223"/>
    </row>
    <row r="24281" spans="5:9" x14ac:dyDescent="0.25">
      <c r="E24281" s="225"/>
      <c r="G24281" s="281"/>
      <c r="H24281" s="281"/>
      <c r="I24281" s="223"/>
    </row>
    <row r="24282" spans="5:9" x14ac:dyDescent="0.25">
      <c r="E24282" s="225"/>
      <c r="G24282" s="281"/>
      <c r="H24282" s="281"/>
      <c r="I24282" s="223"/>
    </row>
    <row r="24283" spans="5:9" x14ac:dyDescent="0.25">
      <c r="E24283" s="225"/>
      <c r="G24283" s="281"/>
      <c r="H24283" s="281"/>
      <c r="I24283" s="223"/>
    </row>
    <row r="24284" spans="5:9" x14ac:dyDescent="0.25">
      <c r="E24284" s="225"/>
      <c r="G24284" s="281"/>
      <c r="H24284" s="281"/>
      <c r="I24284" s="223"/>
    </row>
    <row r="24285" spans="5:9" x14ac:dyDescent="0.25">
      <c r="E24285" s="225"/>
      <c r="G24285" s="281"/>
      <c r="H24285" s="281"/>
      <c r="I24285" s="223"/>
    </row>
    <row r="24286" spans="5:9" x14ac:dyDescent="0.25">
      <c r="E24286" s="225"/>
      <c r="G24286" s="281"/>
      <c r="H24286" s="281"/>
      <c r="I24286" s="223"/>
    </row>
    <row r="24287" spans="5:9" x14ac:dyDescent="0.25">
      <c r="E24287" s="225"/>
      <c r="G24287" s="281"/>
      <c r="H24287" s="281"/>
      <c r="I24287" s="223"/>
    </row>
    <row r="24288" spans="5:9" x14ac:dyDescent="0.25">
      <c r="E24288" s="225"/>
      <c r="G24288" s="281"/>
      <c r="H24288" s="281"/>
      <c r="I24288" s="223"/>
    </row>
    <row r="24289" spans="5:9" x14ac:dyDescent="0.25">
      <c r="E24289" s="225"/>
      <c r="G24289" s="281"/>
      <c r="H24289" s="281"/>
      <c r="I24289" s="223"/>
    </row>
    <row r="24290" spans="5:9" x14ac:dyDescent="0.25">
      <c r="E24290" s="225"/>
      <c r="G24290" s="281"/>
      <c r="H24290" s="281"/>
      <c r="I24290" s="223"/>
    </row>
    <row r="24291" spans="5:9" x14ac:dyDescent="0.25">
      <c r="E24291" s="225"/>
      <c r="G24291" s="281"/>
      <c r="H24291" s="281"/>
      <c r="I24291" s="223"/>
    </row>
    <row r="24292" spans="5:9" x14ac:dyDescent="0.25">
      <c r="E24292" s="225"/>
      <c r="G24292" s="281"/>
      <c r="H24292" s="281"/>
      <c r="I24292" s="223"/>
    </row>
    <row r="24293" spans="5:9" x14ac:dyDescent="0.25">
      <c r="E24293" s="225"/>
      <c r="G24293" s="281"/>
      <c r="H24293" s="281"/>
      <c r="I24293" s="223"/>
    </row>
    <row r="24294" spans="5:9" x14ac:dyDescent="0.25">
      <c r="E24294" s="225"/>
      <c r="G24294" s="281"/>
      <c r="H24294" s="281"/>
      <c r="I24294" s="223"/>
    </row>
    <row r="24295" spans="5:9" x14ac:dyDescent="0.25">
      <c r="E24295" s="225"/>
      <c r="G24295" s="281"/>
      <c r="H24295" s="281"/>
      <c r="I24295" s="223"/>
    </row>
    <row r="24296" spans="5:9" x14ac:dyDescent="0.25">
      <c r="E24296" s="225"/>
      <c r="G24296" s="281"/>
      <c r="H24296" s="281"/>
      <c r="I24296" s="223"/>
    </row>
    <row r="24297" spans="5:9" x14ac:dyDescent="0.25">
      <c r="E24297" s="225"/>
      <c r="G24297" s="281"/>
      <c r="H24297" s="281"/>
      <c r="I24297" s="223"/>
    </row>
    <row r="24298" spans="5:9" x14ac:dyDescent="0.25">
      <c r="E24298" s="225"/>
      <c r="G24298" s="281"/>
      <c r="H24298" s="281"/>
      <c r="I24298" s="223"/>
    </row>
    <row r="24299" spans="5:9" x14ac:dyDescent="0.25">
      <c r="E24299" s="225"/>
      <c r="G24299" s="281"/>
      <c r="H24299" s="281"/>
      <c r="I24299" s="223"/>
    </row>
    <row r="24300" spans="5:9" x14ac:dyDescent="0.25">
      <c r="E24300" s="225"/>
      <c r="G24300" s="281"/>
      <c r="H24300" s="281"/>
      <c r="I24300" s="223"/>
    </row>
    <row r="24301" spans="5:9" x14ac:dyDescent="0.25">
      <c r="E24301" s="225"/>
      <c r="G24301" s="281"/>
      <c r="H24301" s="281"/>
      <c r="I24301" s="223"/>
    </row>
    <row r="24302" spans="5:9" x14ac:dyDescent="0.25">
      <c r="E24302" s="225"/>
      <c r="G24302" s="281"/>
      <c r="H24302" s="281"/>
      <c r="I24302" s="223"/>
    </row>
    <row r="24303" spans="5:9" x14ac:dyDescent="0.25">
      <c r="E24303" s="225"/>
      <c r="G24303" s="281"/>
      <c r="H24303" s="281"/>
      <c r="I24303" s="223"/>
    </row>
    <row r="24304" spans="5:9" x14ac:dyDescent="0.25">
      <c r="E24304" s="225"/>
      <c r="G24304" s="281"/>
      <c r="H24304" s="281"/>
      <c r="I24304" s="223"/>
    </row>
    <row r="24305" spans="5:9" x14ac:dyDescent="0.25">
      <c r="E24305" s="225"/>
      <c r="G24305" s="281"/>
      <c r="H24305" s="281"/>
      <c r="I24305" s="223"/>
    </row>
    <row r="24306" spans="5:9" x14ac:dyDescent="0.25">
      <c r="E24306" s="225"/>
      <c r="G24306" s="281"/>
      <c r="H24306" s="281"/>
      <c r="I24306" s="223"/>
    </row>
    <row r="24307" spans="5:9" x14ac:dyDescent="0.25">
      <c r="E24307" s="225"/>
      <c r="G24307" s="281"/>
      <c r="H24307" s="281"/>
      <c r="I24307" s="223"/>
    </row>
    <row r="24308" spans="5:9" x14ac:dyDescent="0.25">
      <c r="E24308" s="225"/>
      <c r="G24308" s="281"/>
      <c r="H24308" s="281"/>
      <c r="I24308" s="223"/>
    </row>
    <row r="24309" spans="5:9" x14ac:dyDescent="0.25">
      <c r="E24309" s="225"/>
      <c r="G24309" s="281"/>
      <c r="H24309" s="281"/>
      <c r="I24309" s="223"/>
    </row>
    <row r="24310" spans="5:9" x14ac:dyDescent="0.25">
      <c r="E24310" s="225"/>
      <c r="G24310" s="281"/>
      <c r="H24310" s="281"/>
      <c r="I24310" s="223"/>
    </row>
    <row r="24311" spans="5:9" x14ac:dyDescent="0.25">
      <c r="E24311" s="225"/>
      <c r="G24311" s="281"/>
      <c r="H24311" s="281"/>
      <c r="I24311" s="223"/>
    </row>
    <row r="24312" spans="5:9" x14ac:dyDescent="0.25">
      <c r="E24312" s="225"/>
      <c r="G24312" s="281"/>
      <c r="H24312" s="281"/>
      <c r="I24312" s="223"/>
    </row>
    <row r="24313" spans="5:9" x14ac:dyDescent="0.25">
      <c r="E24313" s="225"/>
      <c r="G24313" s="281"/>
      <c r="H24313" s="281"/>
      <c r="I24313" s="223"/>
    </row>
    <row r="24314" spans="5:9" x14ac:dyDescent="0.25">
      <c r="E24314" s="225"/>
      <c r="G24314" s="281"/>
      <c r="H24314" s="281"/>
      <c r="I24314" s="223"/>
    </row>
    <row r="24315" spans="5:9" x14ac:dyDescent="0.25">
      <c r="E24315" s="225"/>
      <c r="G24315" s="281"/>
      <c r="H24315" s="281"/>
      <c r="I24315" s="223"/>
    </row>
    <row r="24316" spans="5:9" x14ac:dyDescent="0.25">
      <c r="E24316" s="225"/>
      <c r="G24316" s="281"/>
      <c r="H24316" s="281"/>
      <c r="I24316" s="223"/>
    </row>
    <row r="24317" spans="5:9" x14ac:dyDescent="0.25">
      <c r="E24317" s="225"/>
      <c r="G24317" s="281"/>
      <c r="H24317" s="281"/>
      <c r="I24317" s="223"/>
    </row>
    <row r="24318" spans="5:9" x14ac:dyDescent="0.25">
      <c r="E24318" s="225"/>
      <c r="G24318" s="281"/>
      <c r="H24318" s="281"/>
      <c r="I24318" s="223"/>
    </row>
    <row r="24319" spans="5:9" x14ac:dyDescent="0.25">
      <c r="E24319" s="225"/>
      <c r="G24319" s="281"/>
      <c r="H24319" s="281"/>
      <c r="I24319" s="223"/>
    </row>
    <row r="24320" spans="5:9" x14ac:dyDescent="0.25">
      <c r="E24320" s="225"/>
      <c r="G24320" s="281"/>
      <c r="H24320" s="281"/>
      <c r="I24320" s="223"/>
    </row>
    <row r="24321" spans="5:9" x14ac:dyDescent="0.25">
      <c r="E24321" s="225"/>
      <c r="G24321" s="281"/>
      <c r="H24321" s="281"/>
      <c r="I24321" s="223"/>
    </row>
    <row r="24322" spans="5:9" x14ac:dyDescent="0.25">
      <c r="E24322" s="225"/>
      <c r="G24322" s="281"/>
      <c r="H24322" s="281"/>
      <c r="I24322" s="223"/>
    </row>
    <row r="24323" spans="5:9" x14ac:dyDescent="0.25">
      <c r="E24323" s="225"/>
      <c r="G24323" s="281"/>
      <c r="H24323" s="281"/>
      <c r="I24323" s="223"/>
    </row>
    <row r="24324" spans="5:9" x14ac:dyDescent="0.25">
      <c r="E24324" s="225"/>
      <c r="G24324" s="281"/>
      <c r="H24324" s="281"/>
      <c r="I24324" s="223"/>
    </row>
    <row r="24325" spans="5:9" x14ac:dyDescent="0.25">
      <c r="E24325" s="225"/>
      <c r="G24325" s="281"/>
      <c r="H24325" s="281"/>
      <c r="I24325" s="223"/>
    </row>
    <row r="24326" spans="5:9" x14ac:dyDescent="0.25">
      <c r="E24326" s="225"/>
      <c r="G24326" s="281"/>
      <c r="H24326" s="281"/>
      <c r="I24326" s="223"/>
    </row>
    <row r="24327" spans="5:9" x14ac:dyDescent="0.25">
      <c r="E24327" s="225"/>
      <c r="G24327" s="281"/>
      <c r="H24327" s="281"/>
      <c r="I24327" s="223"/>
    </row>
    <row r="24328" spans="5:9" x14ac:dyDescent="0.25">
      <c r="E24328" s="225"/>
      <c r="G24328" s="281"/>
      <c r="H24328" s="281"/>
      <c r="I24328" s="223"/>
    </row>
    <row r="24329" spans="5:9" x14ac:dyDescent="0.25">
      <c r="E24329" s="225"/>
      <c r="G24329" s="281"/>
      <c r="H24329" s="281"/>
      <c r="I24329" s="223"/>
    </row>
    <row r="24330" spans="5:9" x14ac:dyDescent="0.25">
      <c r="E24330" s="225"/>
      <c r="G24330" s="281"/>
      <c r="H24330" s="281"/>
      <c r="I24330" s="223"/>
    </row>
    <row r="24331" spans="5:9" x14ac:dyDescent="0.25">
      <c r="E24331" s="225"/>
      <c r="G24331" s="281"/>
      <c r="H24331" s="281"/>
      <c r="I24331" s="223"/>
    </row>
    <row r="24332" spans="5:9" x14ac:dyDescent="0.25">
      <c r="E24332" s="225"/>
      <c r="G24332" s="281"/>
      <c r="H24332" s="281"/>
      <c r="I24332" s="223"/>
    </row>
    <row r="24333" spans="5:9" x14ac:dyDescent="0.25">
      <c r="E24333" s="225"/>
      <c r="G24333" s="281"/>
      <c r="H24333" s="281"/>
      <c r="I24333" s="223"/>
    </row>
    <row r="24334" spans="5:9" x14ac:dyDescent="0.25">
      <c r="E24334" s="225"/>
      <c r="G24334" s="281"/>
      <c r="H24334" s="281"/>
      <c r="I24334" s="223"/>
    </row>
    <row r="24335" spans="5:9" x14ac:dyDescent="0.25">
      <c r="E24335" s="225"/>
      <c r="G24335" s="281"/>
      <c r="H24335" s="281"/>
      <c r="I24335" s="223"/>
    </row>
    <row r="24336" spans="5:9" x14ac:dyDescent="0.25">
      <c r="E24336" s="225"/>
      <c r="G24336" s="281"/>
      <c r="H24336" s="281"/>
      <c r="I24336" s="223"/>
    </row>
    <row r="24337" spans="5:9" x14ac:dyDescent="0.25">
      <c r="E24337" s="225"/>
      <c r="G24337" s="281"/>
      <c r="H24337" s="281"/>
      <c r="I24337" s="223"/>
    </row>
    <row r="24338" spans="5:9" x14ac:dyDescent="0.25">
      <c r="E24338" s="225"/>
      <c r="G24338" s="281"/>
      <c r="H24338" s="281"/>
      <c r="I24338" s="223"/>
    </row>
    <row r="24339" spans="5:9" x14ac:dyDescent="0.25">
      <c r="E24339" s="225"/>
      <c r="G24339" s="281"/>
      <c r="H24339" s="281"/>
      <c r="I24339" s="223"/>
    </row>
    <row r="24340" spans="5:9" x14ac:dyDescent="0.25">
      <c r="E24340" s="225"/>
      <c r="G24340" s="281"/>
      <c r="H24340" s="281"/>
      <c r="I24340" s="223"/>
    </row>
    <row r="24341" spans="5:9" x14ac:dyDescent="0.25">
      <c r="E24341" s="225"/>
      <c r="G24341" s="281"/>
      <c r="H24341" s="281"/>
      <c r="I24341" s="223"/>
    </row>
    <row r="24342" spans="5:9" x14ac:dyDescent="0.25">
      <c r="E24342" s="225"/>
      <c r="G24342" s="281"/>
      <c r="H24342" s="281"/>
      <c r="I24342" s="223"/>
    </row>
    <row r="24343" spans="5:9" x14ac:dyDescent="0.25">
      <c r="E24343" s="225"/>
      <c r="G24343" s="281"/>
      <c r="H24343" s="281"/>
      <c r="I24343" s="223"/>
    </row>
    <row r="24344" spans="5:9" x14ac:dyDescent="0.25">
      <c r="E24344" s="225"/>
      <c r="G24344" s="281"/>
      <c r="H24344" s="281"/>
      <c r="I24344" s="223"/>
    </row>
    <row r="24345" spans="5:9" x14ac:dyDescent="0.25">
      <c r="E24345" s="225"/>
      <c r="G24345" s="281"/>
      <c r="H24345" s="281"/>
      <c r="I24345" s="223"/>
    </row>
    <row r="24346" spans="5:9" x14ac:dyDescent="0.25">
      <c r="E24346" s="225"/>
      <c r="G24346" s="281"/>
      <c r="H24346" s="281"/>
      <c r="I24346" s="223"/>
    </row>
    <row r="24347" spans="5:9" x14ac:dyDescent="0.25">
      <c r="E24347" s="225"/>
      <c r="G24347" s="281"/>
      <c r="H24347" s="281"/>
      <c r="I24347" s="223"/>
    </row>
    <row r="24348" spans="5:9" x14ac:dyDescent="0.25">
      <c r="E24348" s="225"/>
      <c r="G24348" s="281"/>
      <c r="H24348" s="281"/>
      <c r="I24348" s="223"/>
    </row>
    <row r="24349" spans="5:9" x14ac:dyDescent="0.25">
      <c r="E24349" s="225"/>
      <c r="G24349" s="281"/>
      <c r="H24349" s="281"/>
      <c r="I24349" s="223"/>
    </row>
    <row r="24350" spans="5:9" x14ac:dyDescent="0.25">
      <c r="E24350" s="225"/>
      <c r="G24350" s="281"/>
      <c r="H24350" s="281"/>
      <c r="I24350" s="223"/>
    </row>
    <row r="24351" spans="5:9" x14ac:dyDescent="0.25">
      <c r="E24351" s="225"/>
      <c r="G24351" s="281"/>
      <c r="H24351" s="281"/>
      <c r="I24351" s="223"/>
    </row>
    <row r="24352" spans="5:9" x14ac:dyDescent="0.25">
      <c r="E24352" s="225"/>
      <c r="G24352" s="281"/>
      <c r="H24352" s="281"/>
      <c r="I24352" s="223"/>
    </row>
    <row r="24353" spans="5:9" x14ac:dyDescent="0.25">
      <c r="E24353" s="225"/>
      <c r="G24353" s="281"/>
      <c r="H24353" s="281"/>
      <c r="I24353" s="223"/>
    </row>
    <row r="24354" spans="5:9" x14ac:dyDescent="0.25">
      <c r="E24354" s="225"/>
      <c r="G24354" s="281"/>
      <c r="H24354" s="281"/>
      <c r="I24354" s="223"/>
    </row>
    <row r="24355" spans="5:9" x14ac:dyDescent="0.25">
      <c r="E24355" s="225"/>
      <c r="G24355" s="281"/>
      <c r="H24355" s="281"/>
      <c r="I24355" s="223"/>
    </row>
    <row r="24356" spans="5:9" x14ac:dyDescent="0.25">
      <c r="E24356" s="225"/>
      <c r="G24356" s="281"/>
      <c r="H24356" s="281"/>
      <c r="I24356" s="223"/>
    </row>
    <row r="24357" spans="5:9" x14ac:dyDescent="0.25">
      <c r="E24357" s="225"/>
      <c r="G24357" s="281"/>
      <c r="H24357" s="281"/>
      <c r="I24357" s="223"/>
    </row>
    <row r="24358" spans="5:9" x14ac:dyDescent="0.25">
      <c r="E24358" s="225"/>
      <c r="G24358" s="281"/>
      <c r="H24358" s="281"/>
      <c r="I24358" s="223"/>
    </row>
    <row r="24359" spans="5:9" x14ac:dyDescent="0.25">
      <c r="E24359" s="225"/>
      <c r="G24359" s="281"/>
      <c r="H24359" s="281"/>
      <c r="I24359" s="223"/>
    </row>
    <row r="24360" spans="5:9" x14ac:dyDescent="0.25">
      <c r="E24360" s="225"/>
      <c r="G24360" s="281"/>
      <c r="H24360" s="281"/>
      <c r="I24360" s="223"/>
    </row>
    <row r="24361" spans="5:9" x14ac:dyDescent="0.25">
      <c r="E24361" s="225"/>
      <c r="G24361" s="281"/>
      <c r="H24361" s="281"/>
      <c r="I24361" s="223"/>
    </row>
    <row r="24362" spans="5:9" x14ac:dyDescent="0.25">
      <c r="E24362" s="225"/>
      <c r="G24362" s="281"/>
      <c r="H24362" s="281"/>
      <c r="I24362" s="223"/>
    </row>
    <row r="24363" spans="5:9" x14ac:dyDescent="0.25">
      <c r="E24363" s="225"/>
      <c r="G24363" s="281"/>
      <c r="H24363" s="281"/>
      <c r="I24363" s="223"/>
    </row>
    <row r="24364" spans="5:9" x14ac:dyDescent="0.25">
      <c r="E24364" s="225"/>
      <c r="G24364" s="281"/>
      <c r="H24364" s="281"/>
      <c r="I24364" s="223"/>
    </row>
    <row r="24365" spans="5:9" x14ac:dyDescent="0.25">
      <c r="E24365" s="225"/>
      <c r="G24365" s="281"/>
      <c r="H24365" s="281"/>
      <c r="I24365" s="223"/>
    </row>
    <row r="24366" spans="5:9" x14ac:dyDescent="0.25">
      <c r="E24366" s="225"/>
      <c r="G24366" s="281"/>
      <c r="H24366" s="281"/>
      <c r="I24366" s="223"/>
    </row>
    <row r="24367" spans="5:9" x14ac:dyDescent="0.25">
      <c r="E24367" s="225"/>
      <c r="G24367" s="281"/>
      <c r="H24367" s="281"/>
      <c r="I24367" s="223"/>
    </row>
    <row r="24368" spans="5:9" x14ac:dyDescent="0.25">
      <c r="E24368" s="225"/>
      <c r="G24368" s="281"/>
      <c r="H24368" s="281"/>
      <c r="I24368" s="223"/>
    </row>
    <row r="24369" spans="5:9" x14ac:dyDescent="0.25">
      <c r="E24369" s="225"/>
      <c r="G24369" s="281"/>
      <c r="H24369" s="281"/>
      <c r="I24369" s="223"/>
    </row>
    <row r="24370" spans="5:9" x14ac:dyDescent="0.25">
      <c r="E24370" s="225"/>
      <c r="G24370" s="281"/>
      <c r="H24370" s="281"/>
      <c r="I24370" s="223"/>
    </row>
    <row r="24371" spans="5:9" x14ac:dyDescent="0.25">
      <c r="E24371" s="225"/>
      <c r="G24371" s="281"/>
      <c r="H24371" s="281"/>
      <c r="I24371" s="223"/>
    </row>
    <row r="24372" spans="5:9" x14ac:dyDescent="0.25">
      <c r="E24372" s="225"/>
      <c r="G24372" s="281"/>
      <c r="H24372" s="281"/>
      <c r="I24372" s="223"/>
    </row>
    <row r="24373" spans="5:9" x14ac:dyDescent="0.25">
      <c r="E24373" s="225"/>
      <c r="G24373" s="281"/>
      <c r="H24373" s="281"/>
      <c r="I24373" s="223"/>
    </row>
    <row r="24374" spans="5:9" x14ac:dyDescent="0.25">
      <c r="E24374" s="225"/>
      <c r="G24374" s="281"/>
      <c r="H24374" s="281"/>
      <c r="I24374" s="223"/>
    </row>
    <row r="24375" spans="5:9" x14ac:dyDescent="0.25">
      <c r="E24375" s="225"/>
      <c r="G24375" s="281"/>
      <c r="H24375" s="281"/>
      <c r="I24375" s="223"/>
    </row>
    <row r="24376" spans="5:9" x14ac:dyDescent="0.25">
      <c r="E24376" s="225"/>
      <c r="G24376" s="281"/>
      <c r="H24376" s="281"/>
      <c r="I24376" s="223"/>
    </row>
    <row r="24377" spans="5:9" x14ac:dyDescent="0.25">
      <c r="E24377" s="225"/>
      <c r="G24377" s="281"/>
      <c r="H24377" s="281"/>
      <c r="I24377" s="223"/>
    </row>
    <row r="24378" spans="5:9" x14ac:dyDescent="0.25">
      <c r="E24378" s="225"/>
      <c r="G24378" s="281"/>
      <c r="H24378" s="281"/>
      <c r="I24378" s="223"/>
    </row>
    <row r="24379" spans="5:9" x14ac:dyDescent="0.25">
      <c r="E24379" s="225"/>
      <c r="G24379" s="281"/>
      <c r="H24379" s="281"/>
      <c r="I24379" s="223"/>
    </row>
    <row r="24380" spans="5:9" x14ac:dyDescent="0.25">
      <c r="E24380" s="225"/>
      <c r="G24380" s="281"/>
      <c r="H24380" s="281"/>
      <c r="I24380" s="223"/>
    </row>
    <row r="24381" spans="5:9" x14ac:dyDescent="0.25">
      <c r="E24381" s="225"/>
      <c r="G24381" s="281"/>
      <c r="H24381" s="281"/>
      <c r="I24381" s="223"/>
    </row>
    <row r="24382" spans="5:9" x14ac:dyDescent="0.25">
      <c r="E24382" s="225"/>
      <c r="G24382" s="281"/>
      <c r="H24382" s="281"/>
      <c r="I24382" s="223"/>
    </row>
    <row r="24383" spans="5:9" x14ac:dyDescent="0.25">
      <c r="E24383" s="225"/>
      <c r="G24383" s="281"/>
      <c r="H24383" s="281"/>
      <c r="I24383" s="223"/>
    </row>
    <row r="24384" spans="5:9" x14ac:dyDescent="0.25">
      <c r="E24384" s="225"/>
      <c r="G24384" s="281"/>
      <c r="H24384" s="281"/>
      <c r="I24384" s="223"/>
    </row>
    <row r="24385" spans="5:9" x14ac:dyDescent="0.25">
      <c r="E24385" s="225"/>
      <c r="G24385" s="281"/>
      <c r="H24385" s="281"/>
      <c r="I24385" s="223"/>
    </row>
    <row r="24386" spans="5:9" x14ac:dyDescent="0.25">
      <c r="E24386" s="225"/>
      <c r="G24386" s="281"/>
      <c r="H24386" s="281"/>
      <c r="I24386" s="223"/>
    </row>
    <row r="24387" spans="5:9" x14ac:dyDescent="0.25">
      <c r="E24387" s="225"/>
      <c r="G24387" s="281"/>
      <c r="H24387" s="281"/>
      <c r="I24387" s="223"/>
    </row>
    <row r="24388" spans="5:9" x14ac:dyDescent="0.25">
      <c r="E24388" s="225"/>
      <c r="G24388" s="281"/>
      <c r="H24388" s="281"/>
      <c r="I24388" s="223"/>
    </row>
    <row r="24389" spans="5:9" x14ac:dyDescent="0.25">
      <c r="E24389" s="225"/>
      <c r="G24389" s="281"/>
      <c r="H24389" s="281"/>
      <c r="I24389" s="223"/>
    </row>
    <row r="24390" spans="5:9" x14ac:dyDescent="0.25">
      <c r="E24390" s="225"/>
      <c r="G24390" s="281"/>
      <c r="H24390" s="281"/>
      <c r="I24390" s="223"/>
    </row>
    <row r="24391" spans="5:9" x14ac:dyDescent="0.25">
      <c r="E24391" s="225"/>
      <c r="G24391" s="281"/>
      <c r="H24391" s="281"/>
      <c r="I24391" s="223"/>
    </row>
    <row r="24392" spans="5:9" x14ac:dyDescent="0.25">
      <c r="E24392" s="225"/>
      <c r="G24392" s="281"/>
      <c r="H24392" s="281"/>
      <c r="I24392" s="223"/>
    </row>
    <row r="24393" spans="5:9" x14ac:dyDescent="0.25">
      <c r="E24393" s="225"/>
      <c r="G24393" s="281"/>
      <c r="H24393" s="281"/>
      <c r="I24393" s="223"/>
    </row>
    <row r="24394" spans="5:9" x14ac:dyDescent="0.25">
      <c r="E24394" s="225"/>
      <c r="G24394" s="281"/>
      <c r="H24394" s="281"/>
      <c r="I24394" s="223"/>
    </row>
    <row r="24395" spans="5:9" x14ac:dyDescent="0.25">
      <c r="E24395" s="225"/>
      <c r="G24395" s="281"/>
      <c r="H24395" s="281"/>
      <c r="I24395" s="223"/>
    </row>
    <row r="24396" spans="5:9" x14ac:dyDescent="0.25">
      <c r="E24396" s="225"/>
      <c r="G24396" s="281"/>
      <c r="H24396" s="281"/>
      <c r="I24396" s="223"/>
    </row>
    <row r="24397" spans="5:9" x14ac:dyDescent="0.25">
      <c r="E24397" s="225"/>
      <c r="G24397" s="281"/>
      <c r="H24397" s="281"/>
      <c r="I24397" s="223"/>
    </row>
    <row r="24398" spans="5:9" x14ac:dyDescent="0.25">
      <c r="E24398" s="225"/>
      <c r="G24398" s="281"/>
      <c r="H24398" s="281"/>
      <c r="I24398" s="223"/>
    </row>
    <row r="24399" spans="5:9" x14ac:dyDescent="0.25">
      <c r="E24399" s="225"/>
      <c r="G24399" s="281"/>
      <c r="H24399" s="281"/>
      <c r="I24399" s="223"/>
    </row>
    <row r="24400" spans="5:9" x14ac:dyDescent="0.25">
      <c r="E24400" s="225"/>
      <c r="G24400" s="281"/>
      <c r="H24400" s="281"/>
      <c r="I24400" s="223"/>
    </row>
    <row r="24401" spans="5:9" x14ac:dyDescent="0.25">
      <c r="E24401" s="225"/>
      <c r="G24401" s="281"/>
      <c r="H24401" s="281"/>
      <c r="I24401" s="223"/>
    </row>
    <row r="24402" spans="5:9" x14ac:dyDescent="0.25">
      <c r="E24402" s="225"/>
      <c r="G24402" s="281"/>
      <c r="H24402" s="281"/>
      <c r="I24402" s="223"/>
    </row>
    <row r="24403" spans="5:9" x14ac:dyDescent="0.25">
      <c r="E24403" s="225"/>
      <c r="G24403" s="281"/>
      <c r="H24403" s="281"/>
      <c r="I24403" s="223"/>
    </row>
    <row r="24404" spans="5:9" x14ac:dyDescent="0.25">
      <c r="E24404" s="225"/>
      <c r="G24404" s="281"/>
      <c r="H24404" s="281"/>
      <c r="I24404" s="223"/>
    </row>
    <row r="24405" spans="5:9" x14ac:dyDescent="0.25">
      <c r="E24405" s="225"/>
      <c r="G24405" s="281"/>
      <c r="H24405" s="281"/>
      <c r="I24405" s="223"/>
    </row>
    <row r="24406" spans="5:9" x14ac:dyDescent="0.25">
      <c r="E24406" s="225"/>
      <c r="G24406" s="281"/>
      <c r="H24406" s="281"/>
      <c r="I24406" s="223"/>
    </row>
    <row r="24407" spans="5:9" x14ac:dyDescent="0.25">
      <c r="E24407" s="225"/>
      <c r="G24407" s="281"/>
      <c r="H24407" s="281"/>
      <c r="I24407" s="223"/>
    </row>
    <row r="24408" spans="5:9" x14ac:dyDescent="0.25">
      <c r="E24408" s="225"/>
      <c r="G24408" s="281"/>
      <c r="H24408" s="281"/>
      <c r="I24408" s="223"/>
    </row>
    <row r="24409" spans="5:9" x14ac:dyDescent="0.25">
      <c r="E24409" s="225"/>
      <c r="G24409" s="281"/>
      <c r="H24409" s="281"/>
      <c r="I24409" s="223"/>
    </row>
    <row r="24410" spans="5:9" x14ac:dyDescent="0.25">
      <c r="E24410" s="225"/>
      <c r="G24410" s="281"/>
      <c r="H24410" s="281"/>
      <c r="I24410" s="223"/>
    </row>
    <row r="24411" spans="5:9" x14ac:dyDescent="0.25">
      <c r="E24411" s="225"/>
      <c r="G24411" s="281"/>
      <c r="H24411" s="281"/>
      <c r="I24411" s="223"/>
    </row>
    <row r="24412" spans="5:9" x14ac:dyDescent="0.25">
      <c r="E24412" s="225"/>
      <c r="G24412" s="281"/>
      <c r="H24412" s="281"/>
      <c r="I24412" s="223"/>
    </row>
    <row r="24413" spans="5:9" x14ac:dyDescent="0.25">
      <c r="E24413" s="225"/>
      <c r="G24413" s="281"/>
      <c r="H24413" s="281"/>
      <c r="I24413" s="223"/>
    </row>
    <row r="24414" spans="5:9" x14ac:dyDescent="0.25">
      <c r="E24414" s="225"/>
      <c r="G24414" s="281"/>
      <c r="H24414" s="281"/>
      <c r="I24414" s="223"/>
    </row>
    <row r="24415" spans="5:9" x14ac:dyDescent="0.25">
      <c r="E24415" s="225"/>
      <c r="G24415" s="281"/>
      <c r="H24415" s="281"/>
      <c r="I24415" s="223"/>
    </row>
    <row r="24416" spans="5:9" x14ac:dyDescent="0.25">
      <c r="E24416" s="225"/>
      <c r="G24416" s="281"/>
      <c r="H24416" s="281"/>
      <c r="I24416" s="223"/>
    </row>
    <row r="24417" spans="5:9" x14ac:dyDescent="0.25">
      <c r="E24417" s="225"/>
      <c r="G24417" s="281"/>
      <c r="H24417" s="281"/>
      <c r="I24417" s="223"/>
    </row>
    <row r="24418" spans="5:9" x14ac:dyDescent="0.25">
      <c r="E24418" s="225"/>
      <c r="G24418" s="281"/>
      <c r="H24418" s="281"/>
      <c r="I24418" s="223"/>
    </row>
    <row r="24419" spans="5:9" x14ac:dyDescent="0.25">
      <c r="E24419" s="225"/>
      <c r="G24419" s="281"/>
      <c r="H24419" s="281"/>
      <c r="I24419" s="223"/>
    </row>
    <row r="24420" spans="5:9" x14ac:dyDescent="0.25">
      <c r="E24420" s="225"/>
      <c r="G24420" s="281"/>
      <c r="H24420" s="281"/>
      <c r="I24420" s="223"/>
    </row>
    <row r="24421" spans="5:9" x14ac:dyDescent="0.25">
      <c r="E24421" s="225"/>
      <c r="G24421" s="281"/>
      <c r="H24421" s="281"/>
      <c r="I24421" s="223"/>
    </row>
    <row r="24422" spans="5:9" x14ac:dyDescent="0.25">
      <c r="E24422" s="225"/>
      <c r="G24422" s="281"/>
      <c r="H24422" s="281"/>
      <c r="I24422" s="223"/>
    </row>
    <row r="24423" spans="5:9" x14ac:dyDescent="0.25">
      <c r="E24423" s="225"/>
      <c r="G24423" s="281"/>
      <c r="H24423" s="281"/>
      <c r="I24423" s="223"/>
    </row>
    <row r="24424" spans="5:9" x14ac:dyDescent="0.25">
      <c r="E24424" s="225"/>
      <c r="G24424" s="281"/>
      <c r="H24424" s="281"/>
      <c r="I24424" s="223"/>
    </row>
    <row r="24425" spans="5:9" x14ac:dyDescent="0.25">
      <c r="E24425" s="225"/>
      <c r="G24425" s="281"/>
      <c r="H24425" s="281"/>
      <c r="I24425" s="223"/>
    </row>
    <row r="24426" spans="5:9" x14ac:dyDescent="0.25">
      <c r="E24426" s="225"/>
      <c r="G24426" s="281"/>
      <c r="H24426" s="281"/>
      <c r="I24426" s="223"/>
    </row>
    <row r="24427" spans="5:9" x14ac:dyDescent="0.25">
      <c r="E24427" s="225"/>
      <c r="G24427" s="281"/>
      <c r="H24427" s="281"/>
      <c r="I24427" s="223"/>
    </row>
    <row r="24428" spans="5:9" x14ac:dyDescent="0.25">
      <c r="E24428" s="225"/>
      <c r="G24428" s="281"/>
      <c r="H24428" s="281"/>
      <c r="I24428" s="223"/>
    </row>
    <row r="24429" spans="5:9" x14ac:dyDescent="0.25">
      <c r="E24429" s="225"/>
      <c r="G24429" s="281"/>
      <c r="H24429" s="281"/>
      <c r="I24429" s="223"/>
    </row>
    <row r="24430" spans="5:9" x14ac:dyDescent="0.25">
      <c r="E24430" s="225"/>
      <c r="G24430" s="281"/>
      <c r="H24430" s="281"/>
      <c r="I24430" s="223"/>
    </row>
    <row r="24431" spans="5:9" x14ac:dyDescent="0.25">
      <c r="E24431" s="225"/>
      <c r="G24431" s="281"/>
      <c r="H24431" s="281"/>
      <c r="I24431" s="223"/>
    </row>
    <row r="24432" spans="5:9" x14ac:dyDescent="0.25">
      <c r="E24432" s="225"/>
      <c r="G24432" s="281"/>
      <c r="H24432" s="281"/>
      <c r="I24432" s="223"/>
    </row>
    <row r="24433" spans="5:9" x14ac:dyDescent="0.25">
      <c r="E24433" s="225"/>
      <c r="G24433" s="281"/>
      <c r="H24433" s="281"/>
      <c r="I24433" s="223"/>
    </row>
    <row r="24434" spans="5:9" x14ac:dyDescent="0.25">
      <c r="E24434" s="225"/>
      <c r="G24434" s="281"/>
      <c r="H24434" s="281"/>
      <c r="I24434" s="223"/>
    </row>
    <row r="24435" spans="5:9" x14ac:dyDescent="0.25">
      <c r="E24435" s="225"/>
      <c r="G24435" s="281"/>
      <c r="H24435" s="281"/>
      <c r="I24435" s="223"/>
    </row>
    <row r="24436" spans="5:9" x14ac:dyDescent="0.25">
      <c r="E24436" s="225"/>
      <c r="G24436" s="281"/>
      <c r="H24436" s="281"/>
      <c r="I24436" s="223"/>
    </row>
    <row r="24437" spans="5:9" x14ac:dyDescent="0.25">
      <c r="E24437" s="225"/>
      <c r="G24437" s="281"/>
      <c r="H24437" s="281"/>
      <c r="I24437" s="223"/>
    </row>
    <row r="24438" spans="5:9" x14ac:dyDescent="0.25">
      <c r="E24438" s="225"/>
      <c r="G24438" s="281"/>
      <c r="H24438" s="281"/>
      <c r="I24438" s="223"/>
    </row>
    <row r="24439" spans="5:9" x14ac:dyDescent="0.25">
      <c r="E24439" s="225"/>
      <c r="G24439" s="281"/>
      <c r="H24439" s="281"/>
      <c r="I24439" s="223"/>
    </row>
    <row r="24440" spans="5:9" x14ac:dyDescent="0.25">
      <c r="E24440" s="225"/>
      <c r="G24440" s="281"/>
      <c r="H24440" s="281"/>
      <c r="I24440" s="223"/>
    </row>
    <row r="24441" spans="5:9" x14ac:dyDescent="0.25">
      <c r="E24441" s="225"/>
      <c r="G24441" s="281"/>
      <c r="H24441" s="281"/>
      <c r="I24441" s="223"/>
    </row>
    <row r="24442" spans="5:9" x14ac:dyDescent="0.25">
      <c r="E24442" s="225"/>
      <c r="G24442" s="281"/>
      <c r="H24442" s="281"/>
      <c r="I24442" s="223"/>
    </row>
    <row r="24443" spans="5:9" x14ac:dyDescent="0.25">
      <c r="E24443" s="225"/>
      <c r="G24443" s="281"/>
      <c r="H24443" s="281"/>
      <c r="I24443" s="223"/>
    </row>
    <row r="24444" spans="5:9" x14ac:dyDescent="0.25">
      <c r="E24444" s="225"/>
      <c r="G24444" s="281"/>
      <c r="H24444" s="281"/>
      <c r="I24444" s="223"/>
    </row>
    <row r="24445" spans="5:9" x14ac:dyDescent="0.25">
      <c r="E24445" s="225"/>
      <c r="G24445" s="281"/>
      <c r="H24445" s="281"/>
      <c r="I24445" s="223"/>
    </row>
    <row r="24446" spans="5:9" x14ac:dyDescent="0.25">
      <c r="E24446" s="225"/>
      <c r="G24446" s="281"/>
      <c r="H24446" s="281"/>
      <c r="I24446" s="223"/>
    </row>
    <row r="24447" spans="5:9" x14ac:dyDescent="0.25">
      <c r="E24447" s="225"/>
      <c r="G24447" s="281"/>
      <c r="H24447" s="281"/>
      <c r="I24447" s="223"/>
    </row>
    <row r="24448" spans="5:9" x14ac:dyDescent="0.25">
      <c r="E24448" s="225"/>
      <c r="G24448" s="281"/>
      <c r="H24448" s="281"/>
      <c r="I24448" s="223"/>
    </row>
    <row r="24449" spans="5:9" x14ac:dyDescent="0.25">
      <c r="E24449" s="225"/>
      <c r="G24449" s="281"/>
      <c r="H24449" s="281"/>
      <c r="I24449" s="223"/>
    </row>
    <row r="24450" spans="5:9" x14ac:dyDescent="0.25">
      <c r="E24450" s="225"/>
      <c r="G24450" s="281"/>
      <c r="H24450" s="281"/>
      <c r="I24450" s="223"/>
    </row>
    <row r="24451" spans="5:9" x14ac:dyDescent="0.25">
      <c r="E24451" s="225"/>
      <c r="G24451" s="281"/>
      <c r="H24451" s="281"/>
      <c r="I24451" s="223"/>
    </row>
    <row r="24452" spans="5:9" x14ac:dyDescent="0.25">
      <c r="E24452" s="225"/>
      <c r="G24452" s="281"/>
      <c r="H24452" s="281"/>
      <c r="I24452" s="223"/>
    </row>
    <row r="24453" spans="5:9" x14ac:dyDescent="0.25">
      <c r="E24453" s="225"/>
      <c r="G24453" s="281"/>
      <c r="H24453" s="281"/>
      <c r="I24453" s="223"/>
    </row>
    <row r="24454" spans="5:9" x14ac:dyDescent="0.25">
      <c r="E24454" s="225"/>
      <c r="G24454" s="281"/>
      <c r="H24454" s="281"/>
      <c r="I24454" s="223"/>
    </row>
    <row r="24455" spans="5:9" x14ac:dyDescent="0.25">
      <c r="E24455" s="225"/>
      <c r="G24455" s="281"/>
      <c r="H24455" s="281"/>
      <c r="I24455" s="223"/>
    </row>
    <row r="24456" spans="5:9" x14ac:dyDescent="0.25">
      <c r="E24456" s="225"/>
      <c r="G24456" s="281"/>
      <c r="H24456" s="281"/>
      <c r="I24456" s="223"/>
    </row>
    <row r="24457" spans="5:9" x14ac:dyDescent="0.25">
      <c r="E24457" s="225"/>
      <c r="G24457" s="281"/>
      <c r="H24457" s="281"/>
      <c r="I24457" s="223"/>
    </row>
    <row r="24458" spans="5:9" x14ac:dyDescent="0.25">
      <c r="E24458" s="225"/>
      <c r="G24458" s="281"/>
      <c r="H24458" s="281"/>
      <c r="I24458" s="223"/>
    </row>
    <row r="24459" spans="5:9" x14ac:dyDescent="0.25">
      <c r="E24459" s="225"/>
      <c r="G24459" s="281"/>
      <c r="H24459" s="281"/>
      <c r="I24459" s="223"/>
    </row>
    <row r="24460" spans="5:9" x14ac:dyDescent="0.25">
      <c r="E24460" s="225"/>
      <c r="G24460" s="281"/>
      <c r="H24460" s="281"/>
      <c r="I24460" s="223"/>
    </row>
    <row r="24461" spans="5:9" x14ac:dyDescent="0.25">
      <c r="E24461" s="225"/>
      <c r="G24461" s="281"/>
      <c r="H24461" s="281"/>
      <c r="I24461" s="223"/>
    </row>
    <row r="24462" spans="5:9" x14ac:dyDescent="0.25">
      <c r="E24462" s="225"/>
      <c r="G24462" s="281"/>
      <c r="H24462" s="281"/>
      <c r="I24462" s="223"/>
    </row>
    <row r="24463" spans="5:9" x14ac:dyDescent="0.25">
      <c r="E24463" s="225"/>
      <c r="G24463" s="281"/>
      <c r="H24463" s="281"/>
      <c r="I24463" s="223"/>
    </row>
    <row r="24464" spans="5:9" x14ac:dyDescent="0.25">
      <c r="E24464" s="225"/>
      <c r="G24464" s="281"/>
      <c r="H24464" s="281"/>
      <c r="I24464" s="223"/>
    </row>
    <row r="24465" spans="5:9" x14ac:dyDescent="0.25">
      <c r="E24465" s="225"/>
      <c r="G24465" s="281"/>
      <c r="H24465" s="281"/>
      <c r="I24465" s="223"/>
    </row>
    <row r="24466" spans="5:9" x14ac:dyDescent="0.25">
      <c r="E24466" s="225"/>
      <c r="G24466" s="281"/>
      <c r="H24466" s="281"/>
      <c r="I24466" s="223"/>
    </row>
    <row r="24467" spans="5:9" x14ac:dyDescent="0.25">
      <c r="E24467" s="225"/>
      <c r="G24467" s="281"/>
      <c r="H24467" s="281"/>
      <c r="I24467" s="223"/>
    </row>
    <row r="24468" spans="5:9" x14ac:dyDescent="0.25">
      <c r="E24468" s="225"/>
      <c r="G24468" s="281"/>
      <c r="H24468" s="281"/>
      <c r="I24468" s="223"/>
    </row>
    <row r="24469" spans="5:9" x14ac:dyDescent="0.25">
      <c r="E24469" s="225"/>
      <c r="G24469" s="281"/>
      <c r="H24469" s="281"/>
      <c r="I24469" s="223"/>
    </row>
    <row r="24470" spans="5:9" x14ac:dyDescent="0.25">
      <c r="E24470" s="225"/>
      <c r="G24470" s="281"/>
      <c r="H24470" s="281"/>
      <c r="I24470" s="223"/>
    </row>
    <row r="24471" spans="5:9" x14ac:dyDescent="0.25">
      <c r="E24471" s="225"/>
      <c r="G24471" s="281"/>
      <c r="H24471" s="281"/>
      <c r="I24471" s="223"/>
    </row>
    <row r="24472" spans="5:9" x14ac:dyDescent="0.25">
      <c r="E24472" s="225"/>
      <c r="G24472" s="281"/>
      <c r="H24472" s="281"/>
      <c r="I24472" s="223"/>
    </row>
    <row r="24473" spans="5:9" x14ac:dyDescent="0.25">
      <c r="E24473" s="225"/>
      <c r="G24473" s="281"/>
      <c r="H24473" s="281"/>
      <c r="I24473" s="223"/>
    </row>
    <row r="24474" spans="5:9" x14ac:dyDescent="0.25">
      <c r="E24474" s="225"/>
      <c r="G24474" s="281"/>
      <c r="H24474" s="281"/>
      <c r="I24474" s="223"/>
    </row>
    <row r="24475" spans="5:9" x14ac:dyDescent="0.25">
      <c r="E24475" s="225"/>
      <c r="G24475" s="281"/>
      <c r="H24475" s="281"/>
      <c r="I24475" s="223"/>
    </row>
    <row r="24476" spans="5:9" x14ac:dyDescent="0.25">
      <c r="E24476" s="225"/>
      <c r="G24476" s="281"/>
      <c r="H24476" s="281"/>
      <c r="I24476" s="223"/>
    </row>
    <row r="24477" spans="5:9" x14ac:dyDescent="0.25">
      <c r="E24477" s="225"/>
      <c r="G24477" s="281"/>
      <c r="H24477" s="281"/>
      <c r="I24477" s="223"/>
    </row>
    <row r="24478" spans="5:9" x14ac:dyDescent="0.25">
      <c r="E24478" s="225"/>
      <c r="G24478" s="281"/>
      <c r="H24478" s="281"/>
      <c r="I24478" s="223"/>
    </row>
    <row r="24479" spans="5:9" x14ac:dyDescent="0.25">
      <c r="E24479" s="225"/>
      <c r="G24479" s="281"/>
      <c r="H24479" s="281"/>
      <c r="I24479" s="223"/>
    </row>
    <row r="24480" spans="5:9" x14ac:dyDescent="0.25">
      <c r="E24480" s="225"/>
      <c r="G24480" s="281"/>
      <c r="H24480" s="281"/>
      <c r="I24480" s="223"/>
    </row>
    <row r="24481" spans="5:9" x14ac:dyDescent="0.25">
      <c r="E24481" s="225"/>
      <c r="G24481" s="281"/>
      <c r="H24481" s="281"/>
      <c r="I24481" s="223"/>
    </row>
    <row r="24482" spans="5:9" x14ac:dyDescent="0.25">
      <c r="E24482" s="225"/>
      <c r="G24482" s="281"/>
      <c r="H24482" s="281"/>
      <c r="I24482" s="223"/>
    </row>
    <row r="24483" spans="5:9" x14ac:dyDescent="0.25">
      <c r="E24483" s="225"/>
      <c r="G24483" s="281"/>
      <c r="H24483" s="281"/>
      <c r="I24483" s="223"/>
    </row>
    <row r="24484" spans="5:9" x14ac:dyDescent="0.25">
      <c r="E24484" s="225"/>
      <c r="G24484" s="281"/>
      <c r="H24484" s="281"/>
      <c r="I24484" s="223"/>
    </row>
    <row r="24485" spans="5:9" x14ac:dyDescent="0.25">
      <c r="E24485" s="225"/>
      <c r="G24485" s="281"/>
      <c r="H24485" s="281"/>
      <c r="I24485" s="223"/>
    </row>
    <row r="24486" spans="5:9" x14ac:dyDescent="0.25">
      <c r="E24486" s="225"/>
      <c r="G24486" s="281"/>
      <c r="H24486" s="281"/>
      <c r="I24486" s="223"/>
    </row>
    <row r="24487" spans="5:9" x14ac:dyDescent="0.25">
      <c r="E24487" s="225"/>
      <c r="G24487" s="281"/>
      <c r="H24487" s="281"/>
      <c r="I24487" s="223"/>
    </row>
    <row r="24488" spans="5:9" x14ac:dyDescent="0.25">
      <c r="E24488" s="225"/>
      <c r="G24488" s="281"/>
      <c r="H24488" s="281"/>
      <c r="I24488" s="223"/>
    </row>
    <row r="24489" spans="5:9" x14ac:dyDescent="0.25">
      <c r="E24489" s="225"/>
      <c r="G24489" s="281"/>
      <c r="H24489" s="281"/>
      <c r="I24489" s="223"/>
    </row>
    <row r="24490" spans="5:9" x14ac:dyDescent="0.25">
      <c r="E24490" s="225"/>
      <c r="G24490" s="281"/>
      <c r="H24490" s="281"/>
      <c r="I24490" s="223"/>
    </row>
    <row r="24491" spans="5:9" x14ac:dyDescent="0.25">
      <c r="E24491" s="225"/>
      <c r="G24491" s="281"/>
      <c r="H24491" s="281"/>
      <c r="I24491" s="223"/>
    </row>
    <row r="24492" spans="5:9" x14ac:dyDescent="0.25">
      <c r="E24492" s="225"/>
      <c r="G24492" s="281"/>
      <c r="H24492" s="281"/>
      <c r="I24492" s="223"/>
    </row>
    <row r="24493" spans="5:9" x14ac:dyDescent="0.25">
      <c r="E24493" s="225"/>
      <c r="G24493" s="281"/>
      <c r="H24493" s="281"/>
      <c r="I24493" s="223"/>
    </row>
    <row r="24494" spans="5:9" x14ac:dyDescent="0.25">
      <c r="E24494" s="225"/>
      <c r="G24494" s="281"/>
      <c r="H24494" s="281"/>
      <c r="I24494" s="223"/>
    </row>
    <row r="24495" spans="5:9" x14ac:dyDescent="0.25">
      <c r="E24495" s="225"/>
      <c r="G24495" s="281"/>
      <c r="H24495" s="281"/>
      <c r="I24495" s="223"/>
    </row>
    <row r="24496" spans="5:9" x14ac:dyDescent="0.25">
      <c r="E24496" s="225"/>
      <c r="G24496" s="281"/>
      <c r="H24496" s="281"/>
      <c r="I24496" s="223"/>
    </row>
    <row r="24497" spans="5:9" x14ac:dyDescent="0.25">
      <c r="E24497" s="225"/>
      <c r="G24497" s="281"/>
      <c r="H24497" s="281"/>
      <c r="I24497" s="223"/>
    </row>
    <row r="24498" spans="5:9" x14ac:dyDescent="0.25">
      <c r="E24498" s="225"/>
      <c r="G24498" s="281"/>
      <c r="H24498" s="281"/>
      <c r="I24498" s="223"/>
    </row>
    <row r="24499" spans="5:9" x14ac:dyDescent="0.25">
      <c r="E24499" s="225"/>
      <c r="G24499" s="281"/>
      <c r="H24499" s="281"/>
      <c r="I24499" s="223"/>
    </row>
    <row r="24500" spans="5:9" x14ac:dyDescent="0.25">
      <c r="E24500" s="225"/>
      <c r="G24500" s="281"/>
      <c r="H24500" s="281"/>
      <c r="I24500" s="223"/>
    </row>
    <row r="24501" spans="5:9" x14ac:dyDescent="0.25">
      <c r="E24501" s="225"/>
      <c r="G24501" s="281"/>
      <c r="H24501" s="281"/>
      <c r="I24501" s="223"/>
    </row>
    <row r="24502" spans="5:9" x14ac:dyDescent="0.25">
      <c r="E24502" s="225"/>
      <c r="G24502" s="281"/>
      <c r="H24502" s="281"/>
      <c r="I24502" s="223"/>
    </row>
    <row r="24503" spans="5:9" x14ac:dyDescent="0.25">
      <c r="E24503" s="225"/>
      <c r="G24503" s="281"/>
      <c r="H24503" s="281"/>
      <c r="I24503" s="223"/>
    </row>
    <row r="24504" spans="5:9" x14ac:dyDescent="0.25">
      <c r="E24504" s="225"/>
      <c r="G24504" s="281"/>
      <c r="H24504" s="281"/>
      <c r="I24504" s="223"/>
    </row>
    <row r="24505" spans="5:9" x14ac:dyDescent="0.25">
      <c r="E24505" s="225"/>
      <c r="G24505" s="281"/>
      <c r="H24505" s="281"/>
      <c r="I24505" s="223"/>
    </row>
    <row r="24506" spans="5:9" x14ac:dyDescent="0.25">
      <c r="E24506" s="225"/>
      <c r="G24506" s="281"/>
      <c r="H24506" s="281"/>
      <c r="I24506" s="223"/>
    </row>
    <row r="24507" spans="5:9" x14ac:dyDescent="0.25">
      <c r="E24507" s="225"/>
      <c r="G24507" s="281"/>
      <c r="H24507" s="281"/>
      <c r="I24507" s="223"/>
    </row>
    <row r="24508" spans="5:9" x14ac:dyDescent="0.25">
      <c r="E24508" s="225"/>
      <c r="G24508" s="281"/>
      <c r="H24508" s="281"/>
      <c r="I24508" s="223"/>
    </row>
    <row r="24509" spans="5:9" x14ac:dyDescent="0.25">
      <c r="E24509" s="225"/>
      <c r="G24509" s="281"/>
      <c r="H24509" s="281"/>
      <c r="I24509" s="223"/>
    </row>
    <row r="24510" spans="5:9" x14ac:dyDescent="0.25">
      <c r="E24510" s="225"/>
      <c r="G24510" s="281"/>
      <c r="H24510" s="281"/>
      <c r="I24510" s="223"/>
    </row>
    <row r="24511" spans="5:9" x14ac:dyDescent="0.25">
      <c r="E24511" s="225"/>
      <c r="G24511" s="281"/>
      <c r="H24511" s="281"/>
      <c r="I24511" s="223"/>
    </row>
    <row r="24512" spans="5:9" x14ac:dyDescent="0.25">
      <c r="E24512" s="225"/>
      <c r="G24512" s="281"/>
      <c r="H24512" s="281"/>
      <c r="I24512" s="223"/>
    </row>
    <row r="24513" spans="5:9" x14ac:dyDescent="0.25">
      <c r="E24513" s="225"/>
      <c r="G24513" s="281"/>
      <c r="H24513" s="281"/>
      <c r="I24513" s="223"/>
    </row>
    <row r="24514" spans="5:9" x14ac:dyDescent="0.25">
      <c r="E24514" s="225"/>
      <c r="G24514" s="281"/>
      <c r="H24514" s="281"/>
      <c r="I24514" s="223"/>
    </row>
    <row r="24515" spans="5:9" x14ac:dyDescent="0.25">
      <c r="E24515" s="225"/>
      <c r="G24515" s="281"/>
      <c r="H24515" s="281"/>
      <c r="I24515" s="223"/>
    </row>
    <row r="24516" spans="5:9" x14ac:dyDescent="0.25">
      <c r="E24516" s="225"/>
      <c r="G24516" s="281"/>
      <c r="H24516" s="281"/>
      <c r="I24516" s="223"/>
    </row>
    <row r="24517" spans="5:9" x14ac:dyDescent="0.25">
      <c r="E24517" s="225"/>
      <c r="G24517" s="281"/>
      <c r="H24517" s="281"/>
      <c r="I24517" s="223"/>
    </row>
    <row r="24518" spans="5:9" x14ac:dyDescent="0.25">
      <c r="E24518" s="225"/>
      <c r="G24518" s="281"/>
      <c r="H24518" s="281"/>
      <c r="I24518" s="223"/>
    </row>
    <row r="24519" spans="5:9" x14ac:dyDescent="0.25">
      <c r="E24519" s="225"/>
      <c r="G24519" s="281"/>
      <c r="H24519" s="281"/>
      <c r="I24519" s="223"/>
    </row>
    <row r="24520" spans="5:9" x14ac:dyDescent="0.25">
      <c r="E24520" s="225"/>
      <c r="G24520" s="281"/>
      <c r="H24520" s="281"/>
      <c r="I24520" s="223"/>
    </row>
    <row r="24521" spans="5:9" x14ac:dyDescent="0.25">
      <c r="E24521" s="225"/>
      <c r="G24521" s="281"/>
      <c r="H24521" s="281"/>
      <c r="I24521" s="223"/>
    </row>
    <row r="24522" spans="5:9" x14ac:dyDescent="0.25">
      <c r="E24522" s="225"/>
      <c r="G24522" s="281"/>
      <c r="H24522" s="281"/>
      <c r="I24522" s="223"/>
    </row>
    <row r="24523" spans="5:9" x14ac:dyDescent="0.25">
      <c r="E24523" s="225"/>
      <c r="G24523" s="281"/>
      <c r="H24523" s="281"/>
      <c r="I24523" s="223"/>
    </row>
    <row r="24524" spans="5:9" x14ac:dyDescent="0.25">
      <c r="E24524" s="225"/>
      <c r="G24524" s="281"/>
      <c r="H24524" s="281"/>
      <c r="I24524" s="223"/>
    </row>
    <row r="24525" spans="5:9" x14ac:dyDescent="0.25">
      <c r="E24525" s="225"/>
      <c r="G24525" s="281"/>
      <c r="H24525" s="281"/>
      <c r="I24525" s="223"/>
    </row>
    <row r="24526" spans="5:9" x14ac:dyDescent="0.25">
      <c r="E24526" s="225"/>
      <c r="G24526" s="281"/>
      <c r="H24526" s="281"/>
      <c r="I24526" s="223"/>
    </row>
    <row r="24527" spans="5:9" x14ac:dyDescent="0.25">
      <c r="E24527" s="225"/>
      <c r="G24527" s="281"/>
      <c r="H24527" s="281"/>
      <c r="I24527" s="223"/>
    </row>
    <row r="24528" spans="5:9" x14ac:dyDescent="0.25">
      <c r="E24528" s="225"/>
      <c r="G24528" s="281"/>
      <c r="H24528" s="281"/>
      <c r="I24528" s="223"/>
    </row>
    <row r="24529" spans="5:9" x14ac:dyDescent="0.25">
      <c r="E24529" s="225"/>
      <c r="G24529" s="281"/>
      <c r="H24529" s="281"/>
      <c r="I24529" s="223"/>
    </row>
    <row r="24530" spans="5:9" x14ac:dyDescent="0.25">
      <c r="E24530" s="225"/>
      <c r="G24530" s="281"/>
      <c r="H24530" s="281"/>
      <c r="I24530" s="223"/>
    </row>
    <row r="24531" spans="5:9" x14ac:dyDescent="0.25">
      <c r="E24531" s="225"/>
      <c r="G24531" s="281"/>
      <c r="H24531" s="281"/>
      <c r="I24531" s="223"/>
    </row>
    <row r="24532" spans="5:9" x14ac:dyDescent="0.25">
      <c r="E24532" s="225"/>
      <c r="G24532" s="281"/>
      <c r="H24532" s="281"/>
      <c r="I24532" s="223"/>
    </row>
    <row r="24533" spans="5:9" x14ac:dyDescent="0.25">
      <c r="E24533" s="225"/>
      <c r="G24533" s="281"/>
      <c r="H24533" s="281"/>
      <c r="I24533" s="223"/>
    </row>
    <row r="24534" spans="5:9" x14ac:dyDescent="0.25">
      <c r="E24534" s="225"/>
      <c r="G24534" s="281"/>
      <c r="H24534" s="281"/>
      <c r="I24534" s="223"/>
    </row>
    <row r="24535" spans="5:9" x14ac:dyDescent="0.25">
      <c r="E24535" s="225"/>
      <c r="G24535" s="281"/>
      <c r="H24535" s="281"/>
      <c r="I24535" s="223"/>
    </row>
    <row r="24536" spans="5:9" x14ac:dyDescent="0.25">
      <c r="E24536" s="225"/>
      <c r="G24536" s="281"/>
      <c r="H24536" s="281"/>
      <c r="I24536" s="223"/>
    </row>
    <row r="24537" spans="5:9" x14ac:dyDescent="0.25">
      <c r="E24537" s="225"/>
      <c r="G24537" s="281"/>
      <c r="H24537" s="281"/>
      <c r="I24537" s="223"/>
    </row>
    <row r="24538" spans="5:9" x14ac:dyDescent="0.25">
      <c r="E24538" s="225"/>
      <c r="G24538" s="281"/>
      <c r="H24538" s="281"/>
      <c r="I24538" s="223"/>
    </row>
    <row r="24539" spans="5:9" x14ac:dyDescent="0.25">
      <c r="E24539" s="225"/>
      <c r="G24539" s="281"/>
      <c r="H24539" s="281"/>
      <c r="I24539" s="223"/>
    </row>
    <row r="24540" spans="5:9" x14ac:dyDescent="0.25">
      <c r="E24540" s="225"/>
      <c r="G24540" s="281"/>
      <c r="H24540" s="281"/>
      <c r="I24540" s="223"/>
    </row>
    <row r="24541" spans="5:9" x14ac:dyDescent="0.25">
      <c r="E24541" s="225"/>
      <c r="G24541" s="281"/>
      <c r="H24541" s="281"/>
      <c r="I24541" s="223"/>
    </row>
    <row r="24542" spans="5:9" x14ac:dyDescent="0.25">
      <c r="E24542" s="225"/>
      <c r="G24542" s="281"/>
      <c r="H24542" s="281"/>
      <c r="I24542" s="223"/>
    </row>
    <row r="24543" spans="5:9" x14ac:dyDescent="0.25">
      <c r="E24543" s="225"/>
      <c r="G24543" s="281"/>
      <c r="H24543" s="281"/>
      <c r="I24543" s="223"/>
    </row>
    <row r="24544" spans="5:9" x14ac:dyDescent="0.25">
      <c r="E24544" s="225"/>
      <c r="G24544" s="281"/>
      <c r="H24544" s="281"/>
      <c r="I24544" s="223"/>
    </row>
    <row r="24545" spans="5:9" x14ac:dyDescent="0.25">
      <c r="E24545" s="225"/>
      <c r="G24545" s="281"/>
      <c r="H24545" s="281"/>
      <c r="I24545" s="223"/>
    </row>
    <row r="24546" spans="5:9" x14ac:dyDescent="0.25">
      <c r="E24546" s="225"/>
      <c r="G24546" s="281"/>
      <c r="H24546" s="281"/>
      <c r="I24546" s="223"/>
    </row>
    <row r="24547" spans="5:9" x14ac:dyDescent="0.25">
      <c r="E24547" s="225"/>
      <c r="G24547" s="281"/>
      <c r="H24547" s="281"/>
      <c r="I24547" s="223"/>
    </row>
    <row r="24548" spans="5:9" x14ac:dyDescent="0.25">
      <c r="E24548" s="225"/>
      <c r="G24548" s="281"/>
      <c r="H24548" s="281"/>
      <c r="I24548" s="223"/>
    </row>
    <row r="24549" spans="5:9" x14ac:dyDescent="0.25">
      <c r="E24549" s="225"/>
      <c r="G24549" s="281"/>
      <c r="H24549" s="281"/>
      <c r="I24549" s="223"/>
    </row>
    <row r="24550" spans="5:9" x14ac:dyDescent="0.25">
      <c r="E24550" s="225"/>
      <c r="G24550" s="281"/>
      <c r="H24550" s="281"/>
      <c r="I24550" s="223"/>
    </row>
    <row r="24551" spans="5:9" x14ac:dyDescent="0.25">
      <c r="E24551" s="225"/>
      <c r="G24551" s="281"/>
      <c r="H24551" s="281"/>
      <c r="I24551" s="223"/>
    </row>
    <row r="24552" spans="5:9" x14ac:dyDescent="0.25">
      <c r="E24552" s="225"/>
      <c r="G24552" s="281"/>
      <c r="H24552" s="281"/>
      <c r="I24552" s="223"/>
    </row>
    <row r="24553" spans="5:9" x14ac:dyDescent="0.25">
      <c r="E24553" s="225"/>
      <c r="G24553" s="281"/>
      <c r="H24553" s="281"/>
      <c r="I24553" s="223"/>
    </row>
    <row r="24554" spans="5:9" x14ac:dyDescent="0.25">
      <c r="E24554" s="225"/>
      <c r="G24554" s="281"/>
      <c r="H24554" s="281"/>
      <c r="I24554" s="223"/>
    </row>
    <row r="24555" spans="5:9" x14ac:dyDescent="0.25">
      <c r="E24555" s="225"/>
      <c r="G24555" s="281"/>
      <c r="H24555" s="281"/>
      <c r="I24555" s="223"/>
    </row>
    <row r="24556" spans="5:9" x14ac:dyDescent="0.25">
      <c r="E24556" s="225"/>
      <c r="G24556" s="281"/>
      <c r="H24556" s="281"/>
      <c r="I24556" s="223"/>
    </row>
    <row r="24557" spans="5:9" x14ac:dyDescent="0.25">
      <c r="E24557" s="225"/>
      <c r="G24557" s="281"/>
      <c r="H24557" s="281"/>
      <c r="I24557" s="223"/>
    </row>
    <row r="24558" spans="5:9" x14ac:dyDescent="0.25">
      <c r="E24558" s="225"/>
      <c r="G24558" s="281"/>
      <c r="H24558" s="281"/>
      <c r="I24558" s="223"/>
    </row>
    <row r="24559" spans="5:9" x14ac:dyDescent="0.25">
      <c r="E24559" s="225"/>
      <c r="G24559" s="281"/>
      <c r="H24559" s="281"/>
      <c r="I24559" s="223"/>
    </row>
    <row r="24560" spans="5:9" x14ac:dyDescent="0.25">
      <c r="E24560" s="225"/>
      <c r="G24560" s="281"/>
      <c r="H24560" s="281"/>
      <c r="I24560" s="223"/>
    </row>
    <row r="24561" spans="5:9" x14ac:dyDescent="0.25">
      <c r="E24561" s="225"/>
      <c r="G24561" s="281"/>
      <c r="H24561" s="281"/>
      <c r="I24561" s="223"/>
    </row>
    <row r="24562" spans="5:9" x14ac:dyDescent="0.25">
      <c r="E24562" s="225"/>
      <c r="G24562" s="281"/>
      <c r="H24562" s="281"/>
      <c r="I24562" s="223"/>
    </row>
    <row r="24563" spans="5:9" x14ac:dyDescent="0.25">
      <c r="E24563" s="225"/>
      <c r="G24563" s="281"/>
      <c r="H24563" s="281"/>
      <c r="I24563" s="223"/>
    </row>
    <row r="24564" spans="5:9" x14ac:dyDescent="0.25">
      <c r="E24564" s="225"/>
      <c r="G24564" s="281"/>
      <c r="H24564" s="281"/>
      <c r="I24564" s="223"/>
    </row>
    <row r="24565" spans="5:9" x14ac:dyDescent="0.25">
      <c r="E24565" s="225"/>
      <c r="G24565" s="281"/>
      <c r="H24565" s="281"/>
      <c r="I24565" s="223"/>
    </row>
    <row r="24566" spans="5:9" x14ac:dyDescent="0.25">
      <c r="E24566" s="225"/>
      <c r="G24566" s="281"/>
      <c r="H24566" s="281"/>
      <c r="I24566" s="223"/>
    </row>
    <row r="24567" spans="5:9" x14ac:dyDescent="0.25">
      <c r="E24567" s="225"/>
      <c r="G24567" s="281"/>
      <c r="H24567" s="281"/>
      <c r="I24567" s="223"/>
    </row>
    <row r="24568" spans="5:9" x14ac:dyDescent="0.25">
      <c r="E24568" s="225"/>
      <c r="G24568" s="281"/>
      <c r="H24568" s="281"/>
      <c r="I24568" s="223"/>
    </row>
    <row r="24569" spans="5:9" x14ac:dyDescent="0.25">
      <c r="E24569" s="225"/>
      <c r="G24569" s="281"/>
      <c r="H24569" s="281"/>
      <c r="I24569" s="223"/>
    </row>
    <row r="24570" spans="5:9" x14ac:dyDescent="0.25">
      <c r="E24570" s="225"/>
      <c r="G24570" s="281"/>
      <c r="H24570" s="281"/>
      <c r="I24570" s="223"/>
    </row>
    <row r="24571" spans="5:9" x14ac:dyDescent="0.25">
      <c r="E24571" s="225"/>
      <c r="G24571" s="281"/>
      <c r="H24571" s="281"/>
      <c r="I24571" s="223"/>
    </row>
    <row r="24572" spans="5:9" x14ac:dyDescent="0.25">
      <c r="E24572" s="225"/>
      <c r="G24572" s="281"/>
      <c r="H24572" s="281"/>
      <c r="I24572" s="223"/>
    </row>
    <row r="24573" spans="5:9" x14ac:dyDescent="0.25">
      <c r="E24573" s="225"/>
      <c r="G24573" s="281"/>
      <c r="H24573" s="281"/>
      <c r="I24573" s="223"/>
    </row>
    <row r="24574" spans="5:9" x14ac:dyDescent="0.25">
      <c r="E24574" s="225"/>
      <c r="G24574" s="281"/>
      <c r="H24574" s="281"/>
      <c r="I24574" s="223"/>
    </row>
    <row r="24575" spans="5:9" x14ac:dyDescent="0.25">
      <c r="E24575" s="225"/>
      <c r="G24575" s="281"/>
      <c r="H24575" s="281"/>
      <c r="I24575" s="223"/>
    </row>
    <row r="24576" spans="5:9" x14ac:dyDescent="0.25">
      <c r="E24576" s="225"/>
      <c r="G24576" s="281"/>
      <c r="H24576" s="281"/>
      <c r="I24576" s="223"/>
    </row>
    <row r="24577" spans="5:9" x14ac:dyDescent="0.25">
      <c r="E24577" s="225"/>
      <c r="G24577" s="281"/>
      <c r="H24577" s="281"/>
      <c r="I24577" s="223"/>
    </row>
    <row r="24578" spans="5:9" x14ac:dyDescent="0.25">
      <c r="E24578" s="225"/>
      <c r="G24578" s="281"/>
      <c r="H24578" s="281"/>
      <c r="I24578" s="223"/>
    </row>
    <row r="24579" spans="5:9" x14ac:dyDescent="0.25">
      <c r="E24579" s="225"/>
      <c r="G24579" s="281"/>
      <c r="H24579" s="281"/>
      <c r="I24579" s="223"/>
    </row>
    <row r="24580" spans="5:9" x14ac:dyDescent="0.25">
      <c r="E24580" s="225"/>
      <c r="G24580" s="281"/>
      <c r="H24580" s="281"/>
      <c r="I24580" s="223"/>
    </row>
    <row r="24581" spans="5:9" x14ac:dyDescent="0.25">
      <c r="E24581" s="225"/>
      <c r="G24581" s="281"/>
      <c r="H24581" s="281"/>
      <c r="I24581" s="223"/>
    </row>
    <row r="24582" spans="5:9" x14ac:dyDescent="0.25">
      <c r="E24582" s="225"/>
      <c r="G24582" s="281"/>
      <c r="H24582" s="281"/>
      <c r="I24582" s="223"/>
    </row>
    <row r="24583" spans="5:9" x14ac:dyDescent="0.25">
      <c r="E24583" s="225"/>
      <c r="G24583" s="281"/>
      <c r="H24583" s="281"/>
      <c r="I24583" s="223"/>
    </row>
    <row r="24584" spans="5:9" x14ac:dyDescent="0.25">
      <c r="E24584" s="225"/>
      <c r="G24584" s="281"/>
      <c r="H24584" s="281"/>
      <c r="I24584" s="223"/>
    </row>
    <row r="24585" spans="5:9" x14ac:dyDescent="0.25">
      <c r="E24585" s="225"/>
      <c r="G24585" s="281"/>
      <c r="H24585" s="281"/>
      <c r="I24585" s="223"/>
    </row>
    <row r="24586" spans="5:9" x14ac:dyDescent="0.25">
      <c r="E24586" s="225"/>
      <c r="G24586" s="281"/>
      <c r="H24586" s="281"/>
      <c r="I24586" s="223"/>
    </row>
    <row r="24587" spans="5:9" x14ac:dyDescent="0.25">
      <c r="E24587" s="225"/>
      <c r="G24587" s="281"/>
      <c r="H24587" s="281"/>
      <c r="I24587" s="223"/>
    </row>
    <row r="24588" spans="5:9" x14ac:dyDescent="0.25">
      <c r="E24588" s="225"/>
      <c r="G24588" s="281"/>
      <c r="H24588" s="281"/>
      <c r="I24588" s="223"/>
    </row>
    <row r="24589" spans="5:9" x14ac:dyDescent="0.25">
      <c r="E24589" s="225"/>
      <c r="G24589" s="281"/>
      <c r="H24589" s="281"/>
      <c r="I24589" s="223"/>
    </row>
    <row r="24590" spans="5:9" x14ac:dyDescent="0.25">
      <c r="E24590" s="225"/>
      <c r="G24590" s="281"/>
      <c r="H24590" s="281"/>
      <c r="I24590" s="223"/>
    </row>
    <row r="24591" spans="5:9" x14ac:dyDescent="0.25">
      <c r="E24591" s="225"/>
      <c r="G24591" s="281"/>
      <c r="H24591" s="281"/>
      <c r="I24591" s="223"/>
    </row>
    <row r="24592" spans="5:9" x14ac:dyDescent="0.25">
      <c r="E24592" s="225"/>
      <c r="G24592" s="281"/>
      <c r="H24592" s="281"/>
      <c r="I24592" s="223"/>
    </row>
    <row r="24593" spans="5:9" x14ac:dyDescent="0.25">
      <c r="E24593" s="225"/>
      <c r="G24593" s="281"/>
      <c r="H24593" s="281"/>
      <c r="I24593" s="223"/>
    </row>
    <row r="24594" spans="5:9" x14ac:dyDescent="0.25">
      <c r="E24594" s="225"/>
      <c r="G24594" s="281"/>
      <c r="H24594" s="281"/>
      <c r="I24594" s="223"/>
    </row>
    <row r="24595" spans="5:9" x14ac:dyDescent="0.25">
      <c r="E24595" s="225"/>
      <c r="G24595" s="281"/>
      <c r="H24595" s="281"/>
      <c r="I24595" s="223"/>
    </row>
    <row r="24596" spans="5:9" x14ac:dyDescent="0.25">
      <c r="E24596" s="225"/>
      <c r="G24596" s="281"/>
      <c r="H24596" s="281"/>
      <c r="I24596" s="223"/>
    </row>
    <row r="24597" spans="5:9" x14ac:dyDescent="0.25">
      <c r="E24597" s="225"/>
      <c r="G24597" s="281"/>
      <c r="H24597" s="281"/>
      <c r="I24597" s="223"/>
    </row>
    <row r="24598" spans="5:9" x14ac:dyDescent="0.25">
      <c r="E24598" s="225"/>
      <c r="G24598" s="281"/>
      <c r="H24598" s="281"/>
      <c r="I24598" s="223"/>
    </row>
    <row r="24599" spans="5:9" x14ac:dyDescent="0.25">
      <c r="E24599" s="225"/>
      <c r="G24599" s="281"/>
      <c r="H24599" s="281"/>
      <c r="I24599" s="223"/>
    </row>
    <row r="24600" spans="5:9" x14ac:dyDescent="0.25">
      <c r="E24600" s="225"/>
      <c r="G24600" s="281"/>
      <c r="H24600" s="281"/>
      <c r="I24600" s="223"/>
    </row>
    <row r="24601" spans="5:9" x14ac:dyDescent="0.25">
      <c r="E24601" s="225"/>
      <c r="G24601" s="281"/>
      <c r="H24601" s="281"/>
      <c r="I24601" s="223"/>
    </row>
    <row r="24602" spans="5:9" x14ac:dyDescent="0.25">
      <c r="E24602" s="225"/>
      <c r="G24602" s="281"/>
      <c r="H24602" s="281"/>
      <c r="I24602" s="223"/>
    </row>
    <row r="24603" spans="5:9" x14ac:dyDescent="0.25">
      <c r="E24603" s="225"/>
      <c r="G24603" s="281"/>
      <c r="H24603" s="281"/>
      <c r="I24603" s="223"/>
    </row>
    <row r="24604" spans="5:9" x14ac:dyDescent="0.25">
      <c r="E24604" s="225"/>
      <c r="G24604" s="281"/>
      <c r="H24604" s="281"/>
      <c r="I24604" s="223"/>
    </row>
    <row r="24605" spans="5:9" x14ac:dyDescent="0.25">
      <c r="E24605" s="225"/>
      <c r="G24605" s="281"/>
      <c r="H24605" s="281"/>
      <c r="I24605" s="223"/>
    </row>
    <row r="24606" spans="5:9" x14ac:dyDescent="0.25">
      <c r="E24606" s="225"/>
      <c r="G24606" s="281"/>
      <c r="H24606" s="281"/>
      <c r="I24606" s="223"/>
    </row>
    <row r="24607" spans="5:9" x14ac:dyDescent="0.25">
      <c r="E24607" s="225"/>
      <c r="G24607" s="281"/>
      <c r="H24607" s="281"/>
      <c r="I24607" s="223"/>
    </row>
    <row r="24608" spans="5:9" x14ac:dyDescent="0.25">
      <c r="E24608" s="225"/>
      <c r="G24608" s="281"/>
      <c r="H24608" s="281"/>
      <c r="I24608" s="223"/>
    </row>
    <row r="24609" spans="5:9" x14ac:dyDescent="0.25">
      <c r="E24609" s="225"/>
      <c r="G24609" s="281"/>
      <c r="H24609" s="281"/>
      <c r="I24609" s="223"/>
    </row>
    <row r="24610" spans="5:9" x14ac:dyDescent="0.25">
      <c r="E24610" s="225"/>
      <c r="G24610" s="281"/>
      <c r="H24610" s="281"/>
      <c r="I24610" s="223"/>
    </row>
    <row r="24611" spans="5:9" x14ac:dyDescent="0.25">
      <c r="E24611" s="225"/>
      <c r="G24611" s="281"/>
      <c r="H24611" s="281"/>
      <c r="I24611" s="223"/>
    </row>
    <row r="24612" spans="5:9" x14ac:dyDescent="0.25">
      <c r="E24612" s="225"/>
      <c r="G24612" s="281"/>
      <c r="H24612" s="281"/>
      <c r="I24612" s="223"/>
    </row>
    <row r="24613" spans="5:9" x14ac:dyDescent="0.25">
      <c r="E24613" s="225"/>
      <c r="G24613" s="281"/>
      <c r="H24613" s="281"/>
      <c r="I24613" s="223"/>
    </row>
    <row r="24614" spans="5:9" x14ac:dyDescent="0.25">
      <c r="E24614" s="225"/>
      <c r="G24614" s="281"/>
      <c r="H24614" s="281"/>
      <c r="I24614" s="223"/>
    </row>
    <row r="24615" spans="5:9" x14ac:dyDescent="0.25">
      <c r="E24615" s="225"/>
      <c r="G24615" s="281"/>
      <c r="H24615" s="281"/>
      <c r="I24615" s="223"/>
    </row>
    <row r="24616" spans="5:9" x14ac:dyDescent="0.25">
      <c r="E24616" s="225"/>
      <c r="G24616" s="281"/>
      <c r="H24616" s="281"/>
      <c r="I24616" s="223"/>
    </row>
    <row r="24617" spans="5:9" x14ac:dyDescent="0.25">
      <c r="E24617" s="225"/>
      <c r="G24617" s="281"/>
      <c r="H24617" s="281"/>
      <c r="I24617" s="223"/>
    </row>
    <row r="24618" spans="5:9" x14ac:dyDescent="0.25">
      <c r="E24618" s="225"/>
      <c r="G24618" s="281"/>
      <c r="H24618" s="281"/>
      <c r="I24618" s="223"/>
    </row>
    <row r="24619" spans="5:9" x14ac:dyDescent="0.25">
      <c r="E24619" s="225"/>
      <c r="G24619" s="281"/>
      <c r="H24619" s="281"/>
      <c r="I24619" s="223"/>
    </row>
    <row r="24620" spans="5:9" x14ac:dyDescent="0.25">
      <c r="E24620" s="225"/>
      <c r="G24620" s="281"/>
      <c r="H24620" s="281"/>
      <c r="I24620" s="223"/>
    </row>
    <row r="24621" spans="5:9" x14ac:dyDescent="0.25">
      <c r="E24621" s="225"/>
      <c r="G24621" s="281"/>
      <c r="H24621" s="281"/>
      <c r="I24621" s="223"/>
    </row>
    <row r="24622" spans="5:9" x14ac:dyDescent="0.25">
      <c r="E24622" s="225"/>
      <c r="G24622" s="281"/>
      <c r="H24622" s="281"/>
      <c r="I24622" s="223"/>
    </row>
    <row r="24623" spans="5:9" x14ac:dyDescent="0.25">
      <c r="E24623" s="225"/>
      <c r="G24623" s="281"/>
      <c r="H24623" s="281"/>
      <c r="I24623" s="223"/>
    </row>
    <row r="24624" spans="5:9" x14ac:dyDescent="0.25">
      <c r="E24624" s="225"/>
      <c r="G24624" s="281"/>
      <c r="H24624" s="281"/>
      <c r="I24624" s="223"/>
    </row>
    <row r="24625" spans="5:9" x14ac:dyDescent="0.25">
      <c r="E24625" s="225"/>
      <c r="G24625" s="281"/>
      <c r="H24625" s="281"/>
      <c r="I24625" s="223"/>
    </row>
    <row r="24626" spans="5:9" x14ac:dyDescent="0.25">
      <c r="E24626" s="225"/>
      <c r="G24626" s="281"/>
      <c r="H24626" s="281"/>
      <c r="I24626" s="223"/>
    </row>
    <row r="24627" spans="5:9" x14ac:dyDescent="0.25">
      <c r="E24627" s="225"/>
      <c r="G24627" s="281"/>
      <c r="H24627" s="281"/>
      <c r="I24627" s="223"/>
    </row>
    <row r="24628" spans="5:9" x14ac:dyDescent="0.25">
      <c r="E24628" s="225"/>
      <c r="G24628" s="281"/>
      <c r="H24628" s="281"/>
      <c r="I24628" s="223"/>
    </row>
    <row r="24629" spans="5:9" x14ac:dyDescent="0.25">
      <c r="E24629" s="225"/>
      <c r="G24629" s="281"/>
      <c r="H24629" s="281"/>
      <c r="I24629" s="223"/>
    </row>
    <row r="24630" spans="5:9" x14ac:dyDescent="0.25">
      <c r="E24630" s="225"/>
      <c r="G24630" s="281"/>
      <c r="H24630" s="281"/>
      <c r="I24630" s="223"/>
    </row>
    <row r="24631" spans="5:9" x14ac:dyDescent="0.25">
      <c r="E24631" s="225"/>
      <c r="G24631" s="281"/>
      <c r="H24631" s="281"/>
      <c r="I24631" s="223"/>
    </row>
    <row r="24632" spans="5:9" x14ac:dyDescent="0.25">
      <c r="E24632" s="225"/>
      <c r="G24632" s="281"/>
      <c r="H24632" s="281"/>
      <c r="I24632" s="223"/>
    </row>
    <row r="24633" spans="5:9" x14ac:dyDescent="0.25">
      <c r="E24633" s="225"/>
      <c r="G24633" s="281"/>
      <c r="H24633" s="281"/>
      <c r="I24633" s="223"/>
    </row>
    <row r="24634" spans="5:9" x14ac:dyDescent="0.25">
      <c r="E24634" s="225"/>
      <c r="G24634" s="281"/>
      <c r="H24634" s="281"/>
      <c r="I24634" s="223"/>
    </row>
    <row r="24635" spans="5:9" x14ac:dyDescent="0.25">
      <c r="E24635" s="225"/>
      <c r="G24635" s="281"/>
      <c r="H24635" s="281"/>
      <c r="I24635" s="223"/>
    </row>
    <row r="24636" spans="5:9" x14ac:dyDescent="0.25">
      <c r="E24636" s="225"/>
      <c r="G24636" s="281"/>
      <c r="H24636" s="281"/>
      <c r="I24636" s="223"/>
    </row>
    <row r="24637" spans="5:9" x14ac:dyDescent="0.25">
      <c r="E24637" s="225"/>
      <c r="G24637" s="281"/>
      <c r="H24637" s="281"/>
      <c r="I24637" s="223"/>
    </row>
    <row r="24638" spans="5:9" x14ac:dyDescent="0.25">
      <c r="E24638" s="225"/>
      <c r="G24638" s="281"/>
      <c r="H24638" s="281"/>
      <c r="I24638" s="223"/>
    </row>
    <row r="24639" spans="5:9" x14ac:dyDescent="0.25">
      <c r="E24639" s="225"/>
      <c r="G24639" s="281"/>
      <c r="H24639" s="281"/>
      <c r="I24639" s="223"/>
    </row>
    <row r="24640" spans="5:9" x14ac:dyDescent="0.25">
      <c r="E24640" s="225"/>
      <c r="G24640" s="281"/>
      <c r="H24640" s="281"/>
      <c r="I24640" s="223"/>
    </row>
    <row r="24641" spans="5:9" x14ac:dyDescent="0.25">
      <c r="E24641" s="225"/>
      <c r="G24641" s="281"/>
      <c r="H24641" s="281"/>
      <c r="I24641" s="223"/>
    </row>
    <row r="24642" spans="5:9" x14ac:dyDescent="0.25">
      <c r="E24642" s="225"/>
      <c r="G24642" s="281"/>
      <c r="H24642" s="281"/>
      <c r="I24642" s="223"/>
    </row>
    <row r="24643" spans="5:9" x14ac:dyDescent="0.25">
      <c r="E24643" s="225"/>
      <c r="G24643" s="281"/>
      <c r="H24643" s="281"/>
      <c r="I24643" s="223"/>
    </row>
    <row r="24644" spans="5:9" x14ac:dyDescent="0.25">
      <c r="E24644" s="225"/>
      <c r="G24644" s="281"/>
      <c r="H24644" s="281"/>
      <c r="I24644" s="223"/>
    </row>
    <row r="24645" spans="5:9" x14ac:dyDescent="0.25">
      <c r="E24645" s="225"/>
      <c r="G24645" s="281"/>
      <c r="H24645" s="281"/>
      <c r="I24645" s="223"/>
    </row>
    <row r="24646" spans="5:9" x14ac:dyDescent="0.25">
      <c r="E24646" s="225"/>
      <c r="G24646" s="281"/>
      <c r="H24646" s="281"/>
      <c r="I24646" s="223"/>
    </row>
    <row r="24647" spans="5:9" x14ac:dyDescent="0.25">
      <c r="E24647" s="225"/>
      <c r="G24647" s="281"/>
      <c r="H24647" s="281"/>
      <c r="I24647" s="223"/>
    </row>
    <row r="24648" spans="5:9" x14ac:dyDescent="0.25">
      <c r="E24648" s="225"/>
      <c r="G24648" s="281"/>
      <c r="H24648" s="281"/>
      <c r="I24648" s="223"/>
    </row>
    <row r="24649" spans="5:9" x14ac:dyDescent="0.25">
      <c r="E24649" s="225"/>
      <c r="G24649" s="281"/>
      <c r="H24649" s="281"/>
      <c r="I24649" s="223"/>
    </row>
    <row r="24650" spans="5:9" x14ac:dyDescent="0.25">
      <c r="E24650" s="225"/>
      <c r="G24650" s="281"/>
      <c r="H24650" s="281"/>
      <c r="I24650" s="223"/>
    </row>
    <row r="24651" spans="5:9" x14ac:dyDescent="0.25">
      <c r="E24651" s="225"/>
      <c r="G24651" s="281"/>
      <c r="H24651" s="281"/>
      <c r="I24651" s="223"/>
    </row>
    <row r="24652" spans="5:9" x14ac:dyDescent="0.25">
      <c r="E24652" s="225"/>
      <c r="G24652" s="281"/>
      <c r="H24652" s="281"/>
      <c r="I24652" s="223"/>
    </row>
    <row r="24653" spans="5:9" x14ac:dyDescent="0.25">
      <c r="E24653" s="225"/>
      <c r="G24653" s="281"/>
      <c r="H24653" s="281"/>
      <c r="I24653" s="223"/>
    </row>
    <row r="24654" spans="5:9" x14ac:dyDescent="0.25">
      <c r="E24654" s="225"/>
      <c r="G24654" s="281"/>
      <c r="H24654" s="281"/>
      <c r="I24654" s="223"/>
    </row>
    <row r="24655" spans="5:9" x14ac:dyDescent="0.25">
      <c r="E24655" s="225"/>
      <c r="G24655" s="281"/>
      <c r="H24655" s="281"/>
      <c r="I24655" s="223"/>
    </row>
    <row r="24656" spans="5:9" x14ac:dyDescent="0.25">
      <c r="E24656" s="225"/>
      <c r="G24656" s="281"/>
      <c r="H24656" s="281"/>
      <c r="I24656" s="223"/>
    </row>
    <row r="24657" spans="5:9" x14ac:dyDescent="0.25">
      <c r="E24657" s="225"/>
      <c r="G24657" s="281"/>
      <c r="H24657" s="281"/>
      <c r="I24657" s="223"/>
    </row>
    <row r="24658" spans="5:9" x14ac:dyDescent="0.25">
      <c r="E24658" s="225"/>
      <c r="G24658" s="281"/>
      <c r="H24658" s="281"/>
      <c r="I24658" s="223"/>
    </row>
    <row r="24659" spans="5:9" x14ac:dyDescent="0.25">
      <c r="E24659" s="225"/>
      <c r="G24659" s="281"/>
      <c r="H24659" s="281"/>
      <c r="I24659" s="223"/>
    </row>
    <row r="24660" spans="5:9" x14ac:dyDescent="0.25">
      <c r="E24660" s="225"/>
      <c r="G24660" s="281"/>
      <c r="H24660" s="281"/>
      <c r="I24660" s="223"/>
    </row>
    <row r="24661" spans="5:9" x14ac:dyDescent="0.25">
      <c r="E24661" s="225"/>
      <c r="G24661" s="281"/>
      <c r="H24661" s="281"/>
      <c r="I24661" s="223"/>
    </row>
    <row r="24662" spans="5:9" x14ac:dyDescent="0.25">
      <c r="E24662" s="225"/>
      <c r="G24662" s="281"/>
      <c r="H24662" s="281"/>
      <c r="I24662" s="223"/>
    </row>
    <row r="24663" spans="5:9" x14ac:dyDescent="0.25">
      <c r="E24663" s="225"/>
      <c r="G24663" s="281"/>
      <c r="H24663" s="281"/>
      <c r="I24663" s="223"/>
    </row>
    <row r="24664" spans="5:9" x14ac:dyDescent="0.25">
      <c r="E24664" s="225"/>
      <c r="G24664" s="281"/>
      <c r="H24664" s="281"/>
      <c r="I24664" s="223"/>
    </row>
    <row r="24665" spans="5:9" x14ac:dyDescent="0.25">
      <c r="E24665" s="225"/>
      <c r="G24665" s="281"/>
      <c r="H24665" s="281"/>
      <c r="I24665" s="223"/>
    </row>
    <row r="24666" spans="5:9" x14ac:dyDescent="0.25">
      <c r="E24666" s="225"/>
      <c r="G24666" s="281"/>
      <c r="H24666" s="281"/>
      <c r="I24666" s="223"/>
    </row>
    <row r="24667" spans="5:9" x14ac:dyDescent="0.25">
      <c r="E24667" s="225"/>
      <c r="G24667" s="281"/>
      <c r="H24667" s="281"/>
      <c r="I24667" s="223"/>
    </row>
    <row r="24668" spans="5:9" x14ac:dyDescent="0.25">
      <c r="E24668" s="225"/>
      <c r="G24668" s="281"/>
      <c r="H24668" s="281"/>
      <c r="I24668" s="223"/>
    </row>
    <row r="24669" spans="5:9" x14ac:dyDescent="0.25">
      <c r="E24669" s="225"/>
      <c r="G24669" s="281"/>
      <c r="H24669" s="281"/>
      <c r="I24669" s="223"/>
    </row>
    <row r="24670" spans="5:9" x14ac:dyDescent="0.25">
      <c r="E24670" s="225"/>
      <c r="G24670" s="281"/>
      <c r="H24670" s="281"/>
      <c r="I24670" s="223"/>
    </row>
    <row r="24671" spans="5:9" x14ac:dyDescent="0.25">
      <c r="E24671" s="225"/>
      <c r="G24671" s="281"/>
      <c r="H24671" s="281"/>
      <c r="I24671" s="223"/>
    </row>
    <row r="24672" spans="5:9" x14ac:dyDescent="0.25">
      <c r="E24672" s="225"/>
      <c r="G24672" s="281"/>
      <c r="H24672" s="281"/>
      <c r="I24672" s="223"/>
    </row>
    <row r="24673" spans="5:9" x14ac:dyDescent="0.25">
      <c r="E24673" s="225"/>
      <c r="G24673" s="281"/>
      <c r="H24673" s="281"/>
      <c r="I24673" s="223"/>
    </row>
    <row r="24674" spans="5:9" x14ac:dyDescent="0.25">
      <c r="E24674" s="225"/>
      <c r="G24674" s="281"/>
      <c r="H24674" s="281"/>
      <c r="I24674" s="223"/>
    </row>
    <row r="24675" spans="5:9" x14ac:dyDescent="0.25">
      <c r="E24675" s="225"/>
      <c r="G24675" s="281"/>
      <c r="H24675" s="281"/>
      <c r="I24675" s="223"/>
    </row>
    <row r="24676" spans="5:9" x14ac:dyDescent="0.25">
      <c r="E24676" s="225"/>
      <c r="G24676" s="281"/>
      <c r="H24676" s="281"/>
      <c r="I24676" s="223"/>
    </row>
    <row r="24677" spans="5:9" x14ac:dyDescent="0.25">
      <c r="E24677" s="225"/>
      <c r="G24677" s="281"/>
      <c r="H24677" s="281"/>
      <c r="I24677" s="223"/>
    </row>
    <row r="24678" spans="5:9" x14ac:dyDescent="0.25">
      <c r="E24678" s="225"/>
      <c r="G24678" s="281"/>
      <c r="H24678" s="281"/>
      <c r="I24678" s="223"/>
    </row>
    <row r="24679" spans="5:9" x14ac:dyDescent="0.25">
      <c r="E24679" s="225"/>
      <c r="G24679" s="281"/>
      <c r="H24679" s="281"/>
      <c r="I24679" s="223"/>
    </row>
    <row r="24680" spans="5:9" x14ac:dyDescent="0.25">
      <c r="E24680" s="225"/>
      <c r="G24680" s="281"/>
      <c r="H24680" s="281"/>
      <c r="I24680" s="223"/>
    </row>
    <row r="24681" spans="5:9" x14ac:dyDescent="0.25">
      <c r="E24681" s="225"/>
      <c r="G24681" s="281"/>
      <c r="H24681" s="281"/>
      <c r="I24681" s="223"/>
    </row>
    <row r="24682" spans="5:9" x14ac:dyDescent="0.25">
      <c r="E24682" s="225"/>
      <c r="G24682" s="281"/>
      <c r="H24682" s="281"/>
      <c r="I24682" s="223"/>
    </row>
    <row r="24683" spans="5:9" x14ac:dyDescent="0.25">
      <c r="E24683" s="225"/>
      <c r="G24683" s="281"/>
      <c r="H24683" s="281"/>
      <c r="I24683" s="223"/>
    </row>
    <row r="24684" spans="5:9" x14ac:dyDescent="0.25">
      <c r="E24684" s="225"/>
      <c r="G24684" s="281"/>
      <c r="H24684" s="281"/>
      <c r="I24684" s="223"/>
    </row>
    <row r="24685" spans="5:9" x14ac:dyDescent="0.25">
      <c r="E24685" s="225"/>
      <c r="G24685" s="281"/>
      <c r="H24685" s="281"/>
      <c r="I24685" s="223"/>
    </row>
    <row r="24686" spans="5:9" x14ac:dyDescent="0.25">
      <c r="E24686" s="225"/>
      <c r="G24686" s="281"/>
      <c r="H24686" s="281"/>
      <c r="I24686" s="223"/>
    </row>
    <row r="24687" spans="5:9" x14ac:dyDescent="0.25">
      <c r="E24687" s="225"/>
      <c r="G24687" s="281"/>
      <c r="H24687" s="281"/>
      <c r="I24687" s="223"/>
    </row>
    <row r="24688" spans="5:9" x14ac:dyDescent="0.25">
      <c r="E24688" s="225"/>
      <c r="G24688" s="281"/>
      <c r="H24688" s="281"/>
      <c r="I24688" s="223"/>
    </row>
    <row r="24689" spans="5:9" x14ac:dyDescent="0.25">
      <c r="E24689" s="225"/>
      <c r="G24689" s="281"/>
      <c r="H24689" s="281"/>
      <c r="I24689" s="223"/>
    </row>
    <row r="24690" spans="5:9" x14ac:dyDescent="0.25">
      <c r="E24690" s="225"/>
      <c r="G24690" s="281"/>
      <c r="H24690" s="281"/>
      <c r="I24690" s="223"/>
    </row>
    <row r="24691" spans="5:9" x14ac:dyDescent="0.25">
      <c r="E24691" s="225"/>
      <c r="G24691" s="281"/>
      <c r="H24691" s="281"/>
      <c r="I24691" s="223"/>
    </row>
    <row r="24692" spans="5:9" x14ac:dyDescent="0.25">
      <c r="E24692" s="225"/>
      <c r="G24692" s="281"/>
      <c r="H24692" s="281"/>
      <c r="I24692" s="223"/>
    </row>
    <row r="24693" spans="5:9" x14ac:dyDescent="0.25">
      <c r="E24693" s="225"/>
      <c r="G24693" s="281"/>
      <c r="H24693" s="281"/>
      <c r="I24693" s="223"/>
    </row>
    <row r="24694" spans="5:9" x14ac:dyDescent="0.25">
      <c r="E24694" s="225"/>
      <c r="G24694" s="281"/>
      <c r="H24694" s="281"/>
      <c r="I24694" s="223"/>
    </row>
    <row r="24695" spans="5:9" x14ac:dyDescent="0.25">
      <c r="E24695" s="225"/>
      <c r="G24695" s="281"/>
      <c r="H24695" s="281"/>
      <c r="I24695" s="223"/>
    </row>
    <row r="24696" spans="5:9" x14ac:dyDescent="0.25">
      <c r="E24696" s="225"/>
      <c r="G24696" s="281"/>
      <c r="H24696" s="281"/>
      <c r="I24696" s="223"/>
    </row>
    <row r="24697" spans="5:9" x14ac:dyDescent="0.25">
      <c r="E24697" s="225"/>
      <c r="G24697" s="281"/>
      <c r="H24697" s="281"/>
      <c r="I24697" s="223"/>
    </row>
    <row r="24698" spans="5:9" x14ac:dyDescent="0.25">
      <c r="E24698" s="225"/>
      <c r="G24698" s="281"/>
      <c r="H24698" s="281"/>
      <c r="I24698" s="223"/>
    </row>
    <row r="24699" spans="5:9" x14ac:dyDescent="0.25">
      <c r="E24699" s="225"/>
      <c r="G24699" s="281"/>
      <c r="H24699" s="281"/>
      <c r="I24699" s="223"/>
    </row>
    <row r="24700" spans="5:9" x14ac:dyDescent="0.25">
      <c r="E24700" s="225"/>
      <c r="G24700" s="281"/>
      <c r="H24700" s="281"/>
      <c r="I24700" s="223"/>
    </row>
    <row r="24701" spans="5:9" x14ac:dyDescent="0.25">
      <c r="E24701" s="225"/>
      <c r="G24701" s="281"/>
      <c r="H24701" s="281"/>
      <c r="I24701" s="223"/>
    </row>
    <row r="24702" spans="5:9" x14ac:dyDescent="0.25">
      <c r="E24702" s="225"/>
      <c r="G24702" s="281"/>
      <c r="H24702" s="281"/>
      <c r="I24702" s="223"/>
    </row>
    <row r="24703" spans="5:9" x14ac:dyDescent="0.25">
      <c r="E24703" s="225"/>
      <c r="G24703" s="281"/>
      <c r="H24703" s="281"/>
      <c r="I24703" s="223"/>
    </row>
    <row r="24704" spans="5:9" x14ac:dyDescent="0.25">
      <c r="E24704" s="225"/>
      <c r="G24704" s="281"/>
      <c r="H24704" s="281"/>
      <c r="I24704" s="223"/>
    </row>
    <row r="24705" spans="5:9" x14ac:dyDescent="0.25">
      <c r="E24705" s="225"/>
      <c r="G24705" s="281"/>
      <c r="H24705" s="281"/>
      <c r="I24705" s="223"/>
    </row>
    <row r="24706" spans="5:9" x14ac:dyDescent="0.25">
      <c r="E24706" s="225"/>
      <c r="G24706" s="281"/>
      <c r="H24706" s="281"/>
      <c r="I24706" s="223"/>
    </row>
    <row r="24707" spans="5:9" x14ac:dyDescent="0.25">
      <c r="E24707" s="225"/>
      <c r="G24707" s="281"/>
      <c r="H24707" s="281"/>
      <c r="I24707" s="223"/>
    </row>
    <row r="24708" spans="5:9" x14ac:dyDescent="0.25">
      <c r="E24708" s="225"/>
      <c r="G24708" s="281"/>
      <c r="H24708" s="281"/>
      <c r="I24708" s="223"/>
    </row>
    <row r="24709" spans="5:9" x14ac:dyDescent="0.25">
      <c r="E24709" s="225"/>
      <c r="G24709" s="281"/>
      <c r="H24709" s="281"/>
      <c r="I24709" s="223"/>
    </row>
    <row r="24710" spans="5:9" x14ac:dyDescent="0.25">
      <c r="E24710" s="225"/>
      <c r="G24710" s="281"/>
      <c r="H24710" s="281"/>
      <c r="I24710" s="223"/>
    </row>
    <row r="24711" spans="5:9" x14ac:dyDescent="0.25">
      <c r="E24711" s="225"/>
      <c r="G24711" s="281"/>
      <c r="H24711" s="281"/>
      <c r="I24711" s="223"/>
    </row>
    <row r="24712" spans="5:9" x14ac:dyDescent="0.25">
      <c r="E24712" s="225"/>
      <c r="G24712" s="281"/>
      <c r="H24712" s="281"/>
      <c r="I24712" s="223"/>
    </row>
    <row r="24713" spans="5:9" x14ac:dyDescent="0.25">
      <c r="E24713" s="225"/>
      <c r="G24713" s="281"/>
      <c r="H24713" s="281"/>
      <c r="I24713" s="223"/>
    </row>
    <row r="24714" spans="5:9" x14ac:dyDescent="0.25">
      <c r="E24714" s="225"/>
      <c r="G24714" s="281"/>
      <c r="H24714" s="281"/>
      <c r="I24714" s="223"/>
    </row>
    <row r="24715" spans="5:9" x14ac:dyDescent="0.25">
      <c r="E24715" s="225"/>
      <c r="G24715" s="281"/>
      <c r="H24715" s="281"/>
      <c r="I24715" s="223"/>
    </row>
    <row r="24716" spans="5:9" x14ac:dyDescent="0.25">
      <c r="E24716" s="225"/>
      <c r="G24716" s="281"/>
      <c r="H24716" s="281"/>
      <c r="I24716" s="223"/>
    </row>
    <row r="24717" spans="5:9" x14ac:dyDescent="0.25">
      <c r="E24717" s="225"/>
      <c r="G24717" s="281"/>
      <c r="H24717" s="281"/>
      <c r="I24717" s="223"/>
    </row>
    <row r="24718" spans="5:9" x14ac:dyDescent="0.25">
      <c r="E24718" s="225"/>
      <c r="G24718" s="281"/>
      <c r="H24718" s="281"/>
      <c r="I24718" s="223"/>
    </row>
    <row r="24719" spans="5:9" x14ac:dyDescent="0.25">
      <c r="E24719" s="225"/>
      <c r="G24719" s="281"/>
      <c r="H24719" s="281"/>
      <c r="I24719" s="223"/>
    </row>
    <row r="24720" spans="5:9" x14ac:dyDescent="0.25">
      <c r="E24720" s="225"/>
      <c r="G24720" s="281"/>
      <c r="H24720" s="281"/>
      <c r="I24720" s="223"/>
    </row>
    <row r="24721" spans="5:9" x14ac:dyDescent="0.25">
      <c r="E24721" s="225"/>
      <c r="G24721" s="281"/>
      <c r="H24721" s="281"/>
      <c r="I24721" s="223"/>
    </row>
    <row r="24722" spans="5:9" x14ac:dyDescent="0.25">
      <c r="E24722" s="225"/>
      <c r="G24722" s="281"/>
      <c r="H24722" s="281"/>
      <c r="I24722" s="223"/>
    </row>
    <row r="24723" spans="5:9" x14ac:dyDescent="0.25">
      <c r="E24723" s="225"/>
      <c r="G24723" s="281"/>
      <c r="H24723" s="281"/>
      <c r="I24723" s="223"/>
    </row>
    <row r="24724" spans="5:9" x14ac:dyDescent="0.25">
      <c r="E24724" s="225"/>
      <c r="G24724" s="281"/>
      <c r="H24724" s="281"/>
      <c r="I24724" s="223"/>
    </row>
    <row r="24725" spans="5:9" x14ac:dyDescent="0.25">
      <c r="E24725" s="225"/>
      <c r="G24725" s="281"/>
      <c r="H24725" s="281"/>
      <c r="I24725" s="223"/>
    </row>
    <row r="24726" spans="5:9" x14ac:dyDescent="0.25">
      <c r="E24726" s="225"/>
      <c r="G24726" s="281"/>
      <c r="H24726" s="281"/>
      <c r="I24726" s="223"/>
    </row>
    <row r="24727" spans="5:9" x14ac:dyDescent="0.25">
      <c r="E24727" s="225"/>
      <c r="G24727" s="281"/>
      <c r="H24727" s="281"/>
      <c r="I24727" s="223"/>
    </row>
    <row r="24728" spans="5:9" x14ac:dyDescent="0.25">
      <c r="E24728" s="225"/>
      <c r="G24728" s="281"/>
      <c r="H24728" s="281"/>
      <c r="I24728" s="223"/>
    </row>
    <row r="24729" spans="5:9" x14ac:dyDescent="0.25">
      <c r="E24729" s="225"/>
      <c r="G24729" s="281"/>
      <c r="H24729" s="281"/>
      <c r="I24729" s="223"/>
    </row>
    <row r="24730" spans="5:9" x14ac:dyDescent="0.25">
      <c r="E24730" s="225"/>
      <c r="G24730" s="281"/>
      <c r="H24730" s="281"/>
      <c r="I24730" s="223"/>
    </row>
    <row r="24731" spans="5:9" x14ac:dyDescent="0.25">
      <c r="E24731" s="225"/>
      <c r="G24731" s="281"/>
      <c r="H24731" s="281"/>
      <c r="I24731" s="223"/>
    </row>
    <row r="24732" spans="5:9" x14ac:dyDescent="0.25">
      <c r="E24732" s="225"/>
      <c r="G24732" s="281"/>
      <c r="H24732" s="281"/>
      <c r="I24732" s="223"/>
    </row>
    <row r="24733" spans="5:9" x14ac:dyDescent="0.25">
      <c r="E24733" s="225"/>
      <c r="G24733" s="281"/>
      <c r="H24733" s="281"/>
      <c r="I24733" s="223"/>
    </row>
    <row r="24734" spans="5:9" x14ac:dyDescent="0.25">
      <c r="E24734" s="225"/>
      <c r="G24734" s="281"/>
      <c r="H24734" s="281"/>
      <c r="I24734" s="223"/>
    </row>
    <row r="24735" spans="5:9" x14ac:dyDescent="0.25">
      <c r="E24735" s="225"/>
      <c r="G24735" s="281"/>
      <c r="H24735" s="281"/>
      <c r="I24735" s="223"/>
    </row>
    <row r="24736" spans="5:9" x14ac:dyDescent="0.25">
      <c r="E24736" s="225"/>
      <c r="G24736" s="281"/>
      <c r="H24736" s="281"/>
      <c r="I24736" s="223"/>
    </row>
    <row r="24737" spans="5:9" x14ac:dyDescent="0.25">
      <c r="E24737" s="225"/>
      <c r="G24737" s="281"/>
      <c r="H24737" s="281"/>
      <c r="I24737" s="223"/>
    </row>
    <row r="24738" spans="5:9" x14ac:dyDescent="0.25">
      <c r="E24738" s="225"/>
      <c r="G24738" s="281"/>
      <c r="H24738" s="281"/>
      <c r="I24738" s="223"/>
    </row>
    <row r="24739" spans="5:9" x14ac:dyDescent="0.25">
      <c r="E24739" s="225"/>
      <c r="G24739" s="281"/>
      <c r="H24739" s="281"/>
      <c r="I24739" s="223"/>
    </row>
    <row r="24740" spans="5:9" x14ac:dyDescent="0.25">
      <c r="E24740" s="225"/>
      <c r="G24740" s="281"/>
      <c r="H24740" s="281"/>
      <c r="I24740" s="223"/>
    </row>
    <row r="24741" spans="5:9" x14ac:dyDescent="0.25">
      <c r="E24741" s="225"/>
      <c r="G24741" s="281"/>
      <c r="H24741" s="281"/>
      <c r="I24741" s="223"/>
    </row>
    <row r="24742" spans="5:9" x14ac:dyDescent="0.25">
      <c r="E24742" s="225"/>
      <c r="G24742" s="281"/>
      <c r="H24742" s="281"/>
      <c r="I24742" s="223"/>
    </row>
    <row r="24743" spans="5:9" x14ac:dyDescent="0.25">
      <c r="E24743" s="225"/>
      <c r="G24743" s="281"/>
      <c r="H24743" s="281"/>
      <c r="I24743" s="223"/>
    </row>
    <row r="24744" spans="5:9" x14ac:dyDescent="0.25">
      <c r="E24744" s="225"/>
      <c r="G24744" s="281"/>
      <c r="H24744" s="281"/>
      <c r="I24744" s="223"/>
    </row>
    <row r="24745" spans="5:9" x14ac:dyDescent="0.25">
      <c r="E24745" s="225"/>
      <c r="G24745" s="281"/>
      <c r="H24745" s="281"/>
      <c r="I24745" s="223"/>
    </row>
    <row r="24746" spans="5:9" x14ac:dyDescent="0.25">
      <c r="E24746" s="225"/>
      <c r="G24746" s="281"/>
      <c r="H24746" s="281"/>
      <c r="I24746" s="223"/>
    </row>
    <row r="24747" spans="5:9" x14ac:dyDescent="0.25">
      <c r="E24747" s="225"/>
      <c r="G24747" s="281"/>
      <c r="H24747" s="281"/>
      <c r="I24747" s="223"/>
    </row>
    <row r="24748" spans="5:9" x14ac:dyDescent="0.25">
      <c r="E24748" s="225"/>
      <c r="G24748" s="281"/>
      <c r="H24748" s="281"/>
      <c r="I24748" s="223"/>
    </row>
    <row r="24749" spans="5:9" x14ac:dyDescent="0.25">
      <c r="E24749" s="225"/>
      <c r="G24749" s="281"/>
      <c r="H24749" s="281"/>
      <c r="I24749" s="223"/>
    </row>
    <row r="24750" spans="5:9" x14ac:dyDescent="0.25">
      <c r="E24750" s="225"/>
      <c r="G24750" s="281"/>
      <c r="H24750" s="281"/>
      <c r="I24750" s="223"/>
    </row>
    <row r="24751" spans="5:9" x14ac:dyDescent="0.25">
      <c r="E24751" s="225"/>
      <c r="G24751" s="281"/>
      <c r="H24751" s="281"/>
      <c r="I24751" s="223"/>
    </row>
    <row r="24752" spans="5:9" x14ac:dyDescent="0.25">
      <c r="E24752" s="225"/>
      <c r="G24752" s="281"/>
      <c r="H24752" s="281"/>
      <c r="I24752" s="223"/>
    </row>
    <row r="24753" spans="5:9" x14ac:dyDescent="0.25">
      <c r="E24753" s="225"/>
      <c r="G24753" s="281"/>
      <c r="H24753" s="281"/>
      <c r="I24753" s="223"/>
    </row>
    <row r="24754" spans="5:9" x14ac:dyDescent="0.25">
      <c r="E24754" s="225"/>
      <c r="G24754" s="281"/>
      <c r="H24754" s="281"/>
      <c r="I24754" s="223"/>
    </row>
    <row r="24755" spans="5:9" x14ac:dyDescent="0.25">
      <c r="E24755" s="225"/>
      <c r="G24755" s="281"/>
      <c r="H24755" s="281"/>
      <c r="I24755" s="223"/>
    </row>
    <row r="24756" spans="5:9" x14ac:dyDescent="0.25">
      <c r="E24756" s="225"/>
      <c r="G24756" s="281"/>
      <c r="H24756" s="281"/>
      <c r="I24756" s="223"/>
    </row>
    <row r="24757" spans="5:9" x14ac:dyDescent="0.25">
      <c r="E24757" s="225"/>
      <c r="G24757" s="281"/>
      <c r="H24757" s="281"/>
      <c r="I24757" s="223"/>
    </row>
    <row r="24758" spans="5:9" x14ac:dyDescent="0.25">
      <c r="E24758" s="225"/>
      <c r="G24758" s="281"/>
      <c r="H24758" s="281"/>
      <c r="I24758" s="223"/>
    </row>
    <row r="24759" spans="5:9" x14ac:dyDescent="0.25">
      <c r="E24759" s="225"/>
      <c r="G24759" s="281"/>
      <c r="H24759" s="281"/>
      <c r="I24759" s="223"/>
    </row>
    <row r="24760" spans="5:9" x14ac:dyDescent="0.25">
      <c r="E24760" s="225"/>
      <c r="G24760" s="281"/>
      <c r="H24760" s="281"/>
      <c r="I24760" s="223"/>
    </row>
    <row r="24761" spans="5:9" x14ac:dyDescent="0.25">
      <c r="E24761" s="225"/>
      <c r="G24761" s="281"/>
      <c r="H24761" s="281"/>
      <c r="I24761" s="223"/>
    </row>
    <row r="24762" spans="5:9" x14ac:dyDescent="0.25">
      <c r="E24762" s="225"/>
      <c r="G24762" s="281"/>
      <c r="H24762" s="281"/>
      <c r="I24762" s="223"/>
    </row>
    <row r="24763" spans="5:9" x14ac:dyDescent="0.25">
      <c r="E24763" s="225"/>
      <c r="G24763" s="281"/>
      <c r="H24763" s="281"/>
      <c r="I24763" s="223"/>
    </row>
    <row r="24764" spans="5:9" x14ac:dyDescent="0.25">
      <c r="E24764" s="225"/>
      <c r="G24764" s="281"/>
      <c r="H24764" s="281"/>
      <c r="I24764" s="223"/>
    </row>
    <row r="24765" spans="5:9" x14ac:dyDescent="0.25">
      <c r="E24765" s="225"/>
      <c r="G24765" s="281"/>
      <c r="H24765" s="281"/>
      <c r="I24765" s="223"/>
    </row>
    <row r="24766" spans="5:9" x14ac:dyDescent="0.25">
      <c r="E24766" s="225"/>
      <c r="G24766" s="281"/>
      <c r="H24766" s="281"/>
      <c r="I24766" s="223"/>
    </row>
    <row r="24767" spans="5:9" x14ac:dyDescent="0.25">
      <c r="E24767" s="225"/>
      <c r="G24767" s="281"/>
      <c r="H24767" s="281"/>
      <c r="I24767" s="223"/>
    </row>
    <row r="24768" spans="5:9" x14ac:dyDescent="0.25">
      <c r="E24768" s="225"/>
      <c r="G24768" s="281"/>
      <c r="H24768" s="281"/>
      <c r="I24768" s="223"/>
    </row>
    <row r="24769" spans="5:9" x14ac:dyDescent="0.25">
      <c r="E24769" s="225"/>
      <c r="G24769" s="281"/>
      <c r="H24769" s="281"/>
      <c r="I24769" s="223"/>
    </row>
    <row r="24770" spans="5:9" x14ac:dyDescent="0.25">
      <c r="E24770" s="225"/>
      <c r="G24770" s="281"/>
      <c r="H24770" s="281"/>
      <c r="I24770" s="223"/>
    </row>
    <row r="24771" spans="5:9" x14ac:dyDescent="0.25">
      <c r="E24771" s="225"/>
      <c r="G24771" s="281"/>
      <c r="H24771" s="281"/>
      <c r="I24771" s="223"/>
    </row>
    <row r="24772" spans="5:9" x14ac:dyDescent="0.25">
      <c r="E24772" s="225"/>
      <c r="G24772" s="281"/>
      <c r="H24772" s="281"/>
      <c r="I24772" s="223"/>
    </row>
    <row r="24773" spans="5:9" x14ac:dyDescent="0.25">
      <c r="E24773" s="225"/>
      <c r="G24773" s="281"/>
      <c r="H24773" s="281"/>
      <c r="I24773" s="223"/>
    </row>
    <row r="24774" spans="5:9" x14ac:dyDescent="0.25">
      <c r="E24774" s="225"/>
      <c r="G24774" s="281"/>
      <c r="H24774" s="281"/>
      <c r="I24774" s="223"/>
    </row>
    <row r="24775" spans="5:9" x14ac:dyDescent="0.25">
      <c r="E24775" s="225"/>
      <c r="G24775" s="281"/>
      <c r="H24775" s="281"/>
      <c r="I24775" s="223"/>
    </row>
    <row r="24776" spans="5:9" x14ac:dyDescent="0.25">
      <c r="E24776" s="225"/>
      <c r="G24776" s="281"/>
      <c r="H24776" s="281"/>
      <c r="I24776" s="223"/>
    </row>
    <row r="24777" spans="5:9" x14ac:dyDescent="0.25">
      <c r="E24777" s="225"/>
      <c r="G24777" s="281"/>
      <c r="H24777" s="281"/>
      <c r="I24777" s="223"/>
    </row>
    <row r="24778" spans="5:9" x14ac:dyDescent="0.25">
      <c r="E24778" s="225"/>
      <c r="G24778" s="281"/>
      <c r="H24778" s="281"/>
      <c r="I24778" s="223"/>
    </row>
    <row r="24779" spans="5:9" x14ac:dyDescent="0.25">
      <c r="E24779" s="225"/>
      <c r="G24779" s="281"/>
      <c r="H24779" s="281"/>
      <c r="I24779" s="223"/>
    </row>
    <row r="24780" spans="5:9" x14ac:dyDescent="0.25">
      <c r="E24780" s="225"/>
      <c r="G24780" s="281"/>
      <c r="H24780" s="281"/>
      <c r="I24780" s="223"/>
    </row>
    <row r="24781" spans="5:9" x14ac:dyDescent="0.25">
      <c r="E24781" s="225"/>
      <c r="G24781" s="281"/>
      <c r="H24781" s="281"/>
      <c r="I24781" s="223"/>
    </row>
    <row r="24782" spans="5:9" x14ac:dyDescent="0.25">
      <c r="E24782" s="225"/>
      <c r="G24782" s="281"/>
      <c r="H24782" s="281"/>
      <c r="I24782" s="223"/>
    </row>
    <row r="24783" spans="5:9" x14ac:dyDescent="0.25">
      <c r="E24783" s="225"/>
      <c r="G24783" s="281"/>
      <c r="H24783" s="281"/>
      <c r="I24783" s="223"/>
    </row>
    <row r="24784" spans="5:9" x14ac:dyDescent="0.25">
      <c r="E24784" s="225"/>
      <c r="G24784" s="281"/>
      <c r="H24784" s="281"/>
      <c r="I24784" s="223"/>
    </row>
    <row r="24785" spans="5:9" x14ac:dyDescent="0.25">
      <c r="E24785" s="225"/>
      <c r="G24785" s="281"/>
      <c r="H24785" s="281"/>
      <c r="I24785" s="223"/>
    </row>
    <row r="24786" spans="5:9" x14ac:dyDescent="0.25">
      <c r="E24786" s="225"/>
      <c r="G24786" s="281"/>
      <c r="H24786" s="281"/>
      <c r="I24786" s="223"/>
    </row>
    <row r="24787" spans="5:9" x14ac:dyDescent="0.25">
      <c r="E24787" s="225"/>
      <c r="G24787" s="281"/>
      <c r="H24787" s="281"/>
      <c r="I24787" s="223"/>
    </row>
    <row r="24788" spans="5:9" x14ac:dyDescent="0.25">
      <c r="E24788" s="225"/>
      <c r="G24788" s="281"/>
      <c r="H24788" s="281"/>
      <c r="I24788" s="223"/>
    </row>
    <row r="24789" spans="5:9" x14ac:dyDescent="0.25">
      <c r="E24789" s="225"/>
      <c r="G24789" s="281"/>
      <c r="H24789" s="281"/>
      <c r="I24789" s="223"/>
    </row>
    <row r="24790" spans="5:9" x14ac:dyDescent="0.25">
      <c r="E24790" s="225"/>
      <c r="G24790" s="281"/>
      <c r="H24790" s="281"/>
      <c r="I24790" s="223"/>
    </row>
    <row r="24791" spans="5:9" x14ac:dyDescent="0.25">
      <c r="E24791" s="225"/>
      <c r="G24791" s="281"/>
      <c r="H24791" s="281"/>
      <c r="I24791" s="223"/>
    </row>
    <row r="24792" spans="5:9" x14ac:dyDescent="0.25">
      <c r="E24792" s="225"/>
      <c r="G24792" s="281"/>
      <c r="H24792" s="281"/>
      <c r="I24792" s="223"/>
    </row>
    <row r="24793" spans="5:9" x14ac:dyDescent="0.25">
      <c r="E24793" s="225"/>
      <c r="G24793" s="281"/>
      <c r="H24793" s="281"/>
      <c r="I24793" s="223"/>
    </row>
    <row r="24794" spans="5:9" x14ac:dyDescent="0.25">
      <c r="E24794" s="225"/>
      <c r="G24794" s="281"/>
      <c r="H24794" s="281"/>
      <c r="I24794" s="223"/>
    </row>
    <row r="24795" spans="5:9" x14ac:dyDescent="0.25">
      <c r="E24795" s="225"/>
      <c r="G24795" s="281"/>
      <c r="H24795" s="281"/>
      <c r="I24795" s="223"/>
    </row>
    <row r="24796" spans="5:9" x14ac:dyDescent="0.25">
      <c r="E24796" s="225"/>
      <c r="G24796" s="281"/>
      <c r="H24796" s="281"/>
      <c r="I24796" s="223"/>
    </row>
    <row r="24797" spans="5:9" x14ac:dyDescent="0.25">
      <c r="E24797" s="225"/>
      <c r="G24797" s="281"/>
      <c r="H24797" s="281"/>
      <c r="I24797" s="223"/>
    </row>
    <row r="24798" spans="5:9" x14ac:dyDescent="0.25">
      <c r="E24798" s="225"/>
      <c r="G24798" s="281"/>
      <c r="H24798" s="281"/>
      <c r="I24798" s="223"/>
    </row>
    <row r="24799" spans="5:9" x14ac:dyDescent="0.25">
      <c r="E24799" s="225"/>
      <c r="G24799" s="281"/>
      <c r="H24799" s="281"/>
      <c r="I24799" s="223"/>
    </row>
    <row r="24800" spans="5:9" x14ac:dyDescent="0.25">
      <c r="E24800" s="225"/>
      <c r="G24800" s="281"/>
      <c r="H24800" s="281"/>
      <c r="I24800" s="223"/>
    </row>
    <row r="24801" spans="5:9" x14ac:dyDescent="0.25">
      <c r="E24801" s="225"/>
      <c r="G24801" s="281"/>
      <c r="H24801" s="281"/>
      <c r="I24801" s="223"/>
    </row>
    <row r="24802" spans="5:9" x14ac:dyDescent="0.25">
      <c r="E24802" s="225"/>
      <c r="G24802" s="281"/>
      <c r="H24802" s="281"/>
      <c r="I24802" s="223"/>
    </row>
    <row r="24803" spans="5:9" x14ac:dyDescent="0.25">
      <c r="E24803" s="225"/>
      <c r="G24803" s="281"/>
      <c r="H24803" s="281"/>
      <c r="I24803" s="223"/>
    </row>
    <row r="24804" spans="5:9" x14ac:dyDescent="0.25">
      <c r="E24804" s="225"/>
      <c r="G24804" s="281"/>
      <c r="H24804" s="281"/>
      <c r="I24804" s="223"/>
    </row>
    <row r="24805" spans="5:9" x14ac:dyDescent="0.25">
      <c r="E24805" s="225"/>
      <c r="G24805" s="281"/>
      <c r="H24805" s="281"/>
      <c r="I24805" s="223"/>
    </row>
    <row r="24806" spans="5:9" x14ac:dyDescent="0.25">
      <c r="E24806" s="225"/>
      <c r="G24806" s="281"/>
      <c r="H24806" s="281"/>
      <c r="I24806" s="223"/>
    </row>
    <row r="24807" spans="5:9" x14ac:dyDescent="0.25">
      <c r="E24807" s="225"/>
      <c r="G24807" s="281"/>
      <c r="H24807" s="281"/>
      <c r="I24807" s="223"/>
    </row>
    <row r="24808" spans="5:9" x14ac:dyDescent="0.25">
      <c r="E24808" s="225"/>
      <c r="G24808" s="281"/>
      <c r="H24808" s="281"/>
      <c r="I24808" s="223"/>
    </row>
    <row r="24809" spans="5:9" x14ac:dyDescent="0.25">
      <c r="E24809" s="225"/>
      <c r="G24809" s="281"/>
      <c r="H24809" s="281"/>
      <c r="I24809" s="223"/>
    </row>
    <row r="24810" spans="5:9" x14ac:dyDescent="0.25">
      <c r="E24810" s="225"/>
      <c r="G24810" s="281"/>
      <c r="H24810" s="281"/>
      <c r="I24810" s="223"/>
    </row>
    <row r="24811" spans="5:9" x14ac:dyDescent="0.25">
      <c r="E24811" s="225"/>
      <c r="G24811" s="281"/>
      <c r="H24811" s="281"/>
      <c r="I24811" s="223"/>
    </row>
    <row r="24812" spans="5:9" x14ac:dyDescent="0.25">
      <c r="E24812" s="225"/>
      <c r="G24812" s="281"/>
      <c r="H24812" s="281"/>
      <c r="I24812" s="223"/>
    </row>
    <row r="24813" spans="5:9" x14ac:dyDescent="0.25">
      <c r="E24813" s="225"/>
      <c r="G24813" s="281"/>
      <c r="H24813" s="281"/>
      <c r="I24813" s="223"/>
    </row>
    <row r="24814" spans="5:9" x14ac:dyDescent="0.25">
      <c r="E24814" s="225"/>
      <c r="G24814" s="281"/>
      <c r="H24814" s="281"/>
      <c r="I24814" s="223"/>
    </row>
    <row r="24815" spans="5:9" x14ac:dyDescent="0.25">
      <c r="E24815" s="225"/>
      <c r="G24815" s="281"/>
      <c r="H24815" s="281"/>
      <c r="I24815" s="223"/>
    </row>
    <row r="24816" spans="5:9" x14ac:dyDescent="0.25">
      <c r="E24816" s="225"/>
      <c r="G24816" s="281"/>
      <c r="H24816" s="281"/>
      <c r="I24816" s="223"/>
    </row>
    <row r="24817" spans="5:9" x14ac:dyDescent="0.25">
      <c r="E24817" s="225"/>
      <c r="G24817" s="281"/>
      <c r="H24817" s="281"/>
      <c r="I24817" s="223"/>
    </row>
    <row r="24818" spans="5:9" x14ac:dyDescent="0.25">
      <c r="E24818" s="225"/>
      <c r="G24818" s="281"/>
      <c r="H24818" s="281"/>
      <c r="I24818" s="223"/>
    </row>
    <row r="24819" spans="5:9" x14ac:dyDescent="0.25">
      <c r="E24819" s="225"/>
      <c r="G24819" s="281"/>
      <c r="H24819" s="281"/>
      <c r="I24819" s="223"/>
    </row>
    <row r="24820" spans="5:9" x14ac:dyDescent="0.25">
      <c r="E24820" s="225"/>
      <c r="G24820" s="281"/>
      <c r="H24820" s="281"/>
      <c r="I24820" s="223"/>
    </row>
    <row r="24821" spans="5:9" x14ac:dyDescent="0.25">
      <c r="E24821" s="225"/>
      <c r="G24821" s="281"/>
      <c r="H24821" s="281"/>
      <c r="I24821" s="223"/>
    </row>
    <row r="24822" spans="5:9" x14ac:dyDescent="0.25">
      <c r="E24822" s="225"/>
      <c r="G24822" s="281"/>
      <c r="H24822" s="281"/>
      <c r="I24822" s="223"/>
    </row>
    <row r="24823" spans="5:9" x14ac:dyDescent="0.25">
      <c r="E24823" s="225"/>
      <c r="G24823" s="281"/>
      <c r="H24823" s="281"/>
      <c r="I24823" s="223"/>
    </row>
    <row r="24824" spans="5:9" x14ac:dyDescent="0.25">
      <c r="E24824" s="225"/>
      <c r="G24824" s="281"/>
      <c r="H24824" s="281"/>
      <c r="I24824" s="223"/>
    </row>
    <row r="24825" spans="5:9" x14ac:dyDescent="0.25">
      <c r="E24825" s="225"/>
      <c r="G24825" s="281"/>
      <c r="H24825" s="281"/>
      <c r="I24825" s="223"/>
    </row>
    <row r="24826" spans="5:9" x14ac:dyDescent="0.25">
      <c r="E24826" s="225"/>
      <c r="G24826" s="281"/>
      <c r="H24826" s="281"/>
      <c r="I24826" s="223"/>
    </row>
    <row r="24827" spans="5:9" x14ac:dyDescent="0.25">
      <c r="E24827" s="225"/>
      <c r="G24827" s="281"/>
      <c r="H24827" s="281"/>
      <c r="I24827" s="223"/>
    </row>
    <row r="24828" spans="5:9" x14ac:dyDescent="0.25">
      <c r="E24828" s="225"/>
      <c r="G24828" s="281"/>
      <c r="H24828" s="281"/>
      <c r="I24828" s="223"/>
    </row>
    <row r="24829" spans="5:9" x14ac:dyDescent="0.25">
      <c r="E24829" s="225"/>
      <c r="G24829" s="281"/>
      <c r="H24829" s="281"/>
      <c r="I24829" s="223"/>
    </row>
    <row r="24830" spans="5:9" x14ac:dyDescent="0.25">
      <c r="E24830" s="225"/>
      <c r="G24830" s="281"/>
      <c r="H24830" s="281"/>
      <c r="I24830" s="223"/>
    </row>
    <row r="24831" spans="5:9" x14ac:dyDescent="0.25">
      <c r="E24831" s="225"/>
      <c r="G24831" s="281"/>
      <c r="H24831" s="281"/>
      <c r="I24831" s="223"/>
    </row>
    <row r="24832" spans="5:9" x14ac:dyDescent="0.25">
      <c r="E24832" s="225"/>
      <c r="G24832" s="281"/>
      <c r="H24832" s="281"/>
      <c r="I24832" s="223"/>
    </row>
    <row r="24833" spans="5:9" x14ac:dyDescent="0.25">
      <c r="E24833" s="225"/>
      <c r="G24833" s="281"/>
      <c r="H24833" s="281"/>
      <c r="I24833" s="223"/>
    </row>
    <row r="24834" spans="5:9" x14ac:dyDescent="0.25">
      <c r="E24834" s="225"/>
      <c r="G24834" s="281"/>
      <c r="H24834" s="281"/>
      <c r="I24834" s="223"/>
    </row>
    <row r="24835" spans="5:9" x14ac:dyDescent="0.25">
      <c r="E24835" s="225"/>
      <c r="G24835" s="281"/>
      <c r="H24835" s="281"/>
      <c r="I24835" s="223"/>
    </row>
    <row r="24836" spans="5:9" x14ac:dyDescent="0.25">
      <c r="E24836" s="225"/>
      <c r="G24836" s="281"/>
      <c r="H24836" s="281"/>
      <c r="I24836" s="223"/>
    </row>
    <row r="24837" spans="5:9" x14ac:dyDescent="0.25">
      <c r="E24837" s="225"/>
      <c r="G24837" s="281"/>
      <c r="H24837" s="281"/>
      <c r="I24837" s="223"/>
    </row>
    <row r="24838" spans="5:9" x14ac:dyDescent="0.25">
      <c r="E24838" s="225"/>
      <c r="G24838" s="281"/>
      <c r="H24838" s="281"/>
      <c r="I24838" s="223"/>
    </row>
    <row r="24839" spans="5:9" x14ac:dyDescent="0.25">
      <c r="E24839" s="225"/>
      <c r="G24839" s="281"/>
      <c r="H24839" s="281"/>
      <c r="I24839" s="223"/>
    </row>
    <row r="24840" spans="5:9" x14ac:dyDescent="0.25">
      <c r="E24840" s="225"/>
      <c r="G24840" s="281"/>
      <c r="H24840" s="281"/>
      <c r="I24840" s="223"/>
    </row>
    <row r="24841" spans="5:9" x14ac:dyDescent="0.25">
      <c r="E24841" s="225"/>
      <c r="G24841" s="281"/>
      <c r="H24841" s="281"/>
      <c r="I24841" s="223"/>
    </row>
    <row r="24842" spans="5:9" x14ac:dyDescent="0.25">
      <c r="E24842" s="225"/>
      <c r="G24842" s="281"/>
      <c r="H24842" s="281"/>
      <c r="I24842" s="223"/>
    </row>
    <row r="24843" spans="5:9" x14ac:dyDescent="0.25">
      <c r="E24843" s="225"/>
      <c r="G24843" s="281"/>
      <c r="H24843" s="281"/>
      <c r="I24843" s="223"/>
    </row>
    <row r="24844" spans="5:9" x14ac:dyDescent="0.25">
      <c r="E24844" s="225"/>
      <c r="G24844" s="281"/>
      <c r="H24844" s="281"/>
      <c r="I24844" s="223"/>
    </row>
    <row r="24845" spans="5:9" x14ac:dyDescent="0.25">
      <c r="E24845" s="225"/>
      <c r="G24845" s="281"/>
      <c r="H24845" s="281"/>
      <c r="I24845" s="223"/>
    </row>
    <row r="24846" spans="5:9" x14ac:dyDescent="0.25">
      <c r="E24846" s="225"/>
      <c r="G24846" s="281"/>
      <c r="H24846" s="281"/>
      <c r="I24846" s="223"/>
    </row>
    <row r="24847" spans="5:9" x14ac:dyDescent="0.25">
      <c r="E24847" s="225"/>
      <c r="G24847" s="281"/>
      <c r="H24847" s="281"/>
      <c r="I24847" s="223"/>
    </row>
    <row r="24848" spans="5:9" x14ac:dyDescent="0.25">
      <c r="E24848" s="225"/>
      <c r="G24848" s="281"/>
      <c r="H24848" s="281"/>
      <c r="I24848" s="223"/>
    </row>
    <row r="24849" spans="5:9" x14ac:dyDescent="0.25">
      <c r="E24849" s="225"/>
      <c r="G24849" s="281"/>
      <c r="H24849" s="281"/>
      <c r="I24849" s="223"/>
    </row>
    <row r="24850" spans="5:9" x14ac:dyDescent="0.25">
      <c r="E24850" s="225"/>
      <c r="G24850" s="281"/>
      <c r="H24850" s="281"/>
      <c r="I24850" s="223"/>
    </row>
    <row r="24851" spans="5:9" x14ac:dyDescent="0.25">
      <c r="E24851" s="225"/>
      <c r="G24851" s="281"/>
      <c r="H24851" s="281"/>
      <c r="I24851" s="223"/>
    </row>
    <row r="24852" spans="5:9" x14ac:dyDescent="0.25">
      <c r="E24852" s="225"/>
      <c r="G24852" s="281"/>
      <c r="H24852" s="281"/>
      <c r="I24852" s="223"/>
    </row>
    <row r="24853" spans="5:9" x14ac:dyDescent="0.25">
      <c r="E24853" s="225"/>
      <c r="G24853" s="281"/>
      <c r="H24853" s="281"/>
      <c r="I24853" s="223"/>
    </row>
    <row r="24854" spans="5:9" x14ac:dyDescent="0.25">
      <c r="E24854" s="225"/>
      <c r="G24854" s="281"/>
      <c r="H24854" s="281"/>
      <c r="I24854" s="223"/>
    </row>
    <row r="24855" spans="5:9" x14ac:dyDescent="0.25">
      <c r="E24855" s="225"/>
      <c r="G24855" s="281"/>
      <c r="H24855" s="281"/>
      <c r="I24855" s="223"/>
    </row>
    <row r="24856" spans="5:9" x14ac:dyDescent="0.25">
      <c r="E24856" s="225"/>
      <c r="G24856" s="281"/>
      <c r="H24856" s="281"/>
      <c r="I24856" s="223"/>
    </row>
    <row r="24857" spans="5:9" x14ac:dyDescent="0.25">
      <c r="E24857" s="225"/>
      <c r="G24857" s="281"/>
      <c r="H24857" s="281"/>
      <c r="I24857" s="223"/>
    </row>
    <row r="24858" spans="5:9" x14ac:dyDescent="0.25">
      <c r="E24858" s="225"/>
      <c r="G24858" s="281"/>
      <c r="H24858" s="281"/>
      <c r="I24858" s="223"/>
    </row>
    <row r="24859" spans="5:9" x14ac:dyDescent="0.25">
      <c r="E24859" s="225"/>
      <c r="G24859" s="281"/>
      <c r="H24859" s="281"/>
      <c r="I24859" s="223"/>
    </row>
    <row r="24860" spans="5:9" x14ac:dyDescent="0.25">
      <c r="E24860" s="225"/>
      <c r="G24860" s="281"/>
      <c r="H24860" s="281"/>
      <c r="I24860" s="223"/>
    </row>
    <row r="24861" spans="5:9" x14ac:dyDescent="0.25">
      <c r="E24861" s="225"/>
      <c r="G24861" s="281"/>
      <c r="H24861" s="281"/>
      <c r="I24861" s="223"/>
    </row>
    <row r="24862" spans="5:9" x14ac:dyDescent="0.25">
      <c r="E24862" s="225"/>
      <c r="G24862" s="281"/>
      <c r="H24862" s="281"/>
      <c r="I24862" s="223"/>
    </row>
    <row r="24863" spans="5:9" x14ac:dyDescent="0.25">
      <c r="E24863" s="225"/>
      <c r="G24863" s="281"/>
      <c r="H24863" s="281"/>
      <c r="I24863" s="223"/>
    </row>
    <row r="24864" spans="5:9" x14ac:dyDescent="0.25">
      <c r="E24864" s="225"/>
      <c r="G24864" s="281"/>
      <c r="H24864" s="281"/>
      <c r="I24864" s="223"/>
    </row>
    <row r="24865" spans="5:9" x14ac:dyDescent="0.25">
      <c r="E24865" s="225"/>
      <c r="G24865" s="281"/>
      <c r="H24865" s="281"/>
      <c r="I24865" s="223"/>
    </row>
    <row r="24866" spans="5:9" x14ac:dyDescent="0.25">
      <c r="E24866" s="225"/>
      <c r="G24866" s="281"/>
      <c r="H24866" s="281"/>
      <c r="I24866" s="223"/>
    </row>
    <row r="24867" spans="5:9" x14ac:dyDescent="0.25">
      <c r="E24867" s="225"/>
      <c r="G24867" s="281"/>
      <c r="H24867" s="281"/>
      <c r="I24867" s="223"/>
    </row>
    <row r="24868" spans="5:9" x14ac:dyDescent="0.25">
      <c r="E24868" s="225"/>
      <c r="G24868" s="281"/>
      <c r="H24868" s="281"/>
      <c r="I24868" s="223"/>
    </row>
    <row r="24869" spans="5:9" x14ac:dyDescent="0.25">
      <c r="E24869" s="225"/>
      <c r="G24869" s="281"/>
      <c r="H24869" s="281"/>
      <c r="I24869" s="223"/>
    </row>
    <row r="24870" spans="5:9" x14ac:dyDescent="0.25">
      <c r="E24870" s="225"/>
      <c r="G24870" s="281"/>
      <c r="H24870" s="281"/>
      <c r="I24870" s="223"/>
    </row>
    <row r="24871" spans="5:9" x14ac:dyDescent="0.25">
      <c r="E24871" s="225"/>
      <c r="G24871" s="281"/>
      <c r="H24871" s="281"/>
      <c r="I24871" s="223"/>
    </row>
    <row r="24872" spans="5:9" x14ac:dyDescent="0.25">
      <c r="E24872" s="225"/>
      <c r="G24872" s="281"/>
      <c r="H24872" s="281"/>
      <c r="I24872" s="223"/>
    </row>
    <row r="24873" spans="5:9" x14ac:dyDescent="0.25">
      <c r="E24873" s="225"/>
      <c r="G24873" s="281"/>
      <c r="H24873" s="281"/>
      <c r="I24873" s="223"/>
    </row>
    <row r="24874" spans="5:9" x14ac:dyDescent="0.25">
      <c r="E24874" s="225"/>
      <c r="G24874" s="281"/>
      <c r="H24874" s="281"/>
      <c r="I24874" s="223"/>
    </row>
    <row r="24875" spans="5:9" x14ac:dyDescent="0.25">
      <c r="E24875" s="225"/>
      <c r="G24875" s="281"/>
      <c r="H24875" s="281"/>
      <c r="I24875" s="223"/>
    </row>
    <row r="24876" spans="5:9" x14ac:dyDescent="0.25">
      <c r="E24876" s="225"/>
      <c r="G24876" s="281"/>
      <c r="H24876" s="281"/>
      <c r="I24876" s="223"/>
    </row>
    <row r="24877" spans="5:9" x14ac:dyDescent="0.25">
      <c r="E24877" s="225"/>
      <c r="G24877" s="281"/>
      <c r="H24877" s="281"/>
      <c r="I24877" s="223"/>
    </row>
    <row r="24878" spans="5:9" x14ac:dyDescent="0.25">
      <c r="E24878" s="225"/>
      <c r="G24878" s="281"/>
      <c r="H24878" s="281"/>
      <c r="I24878" s="223"/>
    </row>
    <row r="24879" spans="5:9" x14ac:dyDescent="0.25">
      <c r="E24879" s="225"/>
      <c r="G24879" s="281"/>
      <c r="H24879" s="281"/>
      <c r="I24879" s="223"/>
    </row>
    <row r="24880" spans="5:9" x14ac:dyDescent="0.25">
      <c r="E24880" s="225"/>
      <c r="G24880" s="281"/>
      <c r="H24880" s="281"/>
      <c r="I24880" s="223"/>
    </row>
    <row r="24881" spans="5:9" x14ac:dyDescent="0.25">
      <c r="E24881" s="225"/>
      <c r="G24881" s="281"/>
      <c r="H24881" s="281"/>
      <c r="I24881" s="223"/>
    </row>
    <row r="24882" spans="5:9" x14ac:dyDescent="0.25">
      <c r="E24882" s="225"/>
      <c r="G24882" s="281"/>
      <c r="H24882" s="281"/>
      <c r="I24882" s="223"/>
    </row>
    <row r="24883" spans="5:9" x14ac:dyDescent="0.25">
      <c r="E24883" s="225"/>
      <c r="G24883" s="281"/>
      <c r="H24883" s="281"/>
      <c r="I24883" s="223"/>
    </row>
    <row r="24884" spans="5:9" x14ac:dyDescent="0.25">
      <c r="E24884" s="225"/>
      <c r="G24884" s="281"/>
      <c r="H24884" s="281"/>
      <c r="I24884" s="223"/>
    </row>
    <row r="24885" spans="5:9" x14ac:dyDescent="0.25">
      <c r="E24885" s="225"/>
      <c r="G24885" s="281"/>
      <c r="H24885" s="281"/>
      <c r="I24885" s="223"/>
    </row>
    <row r="24886" spans="5:9" x14ac:dyDescent="0.25">
      <c r="E24886" s="225"/>
      <c r="G24886" s="281"/>
      <c r="H24886" s="281"/>
      <c r="I24886" s="223"/>
    </row>
    <row r="24887" spans="5:9" x14ac:dyDescent="0.25">
      <c r="E24887" s="225"/>
      <c r="G24887" s="281"/>
      <c r="H24887" s="281"/>
      <c r="I24887" s="223"/>
    </row>
    <row r="24888" spans="5:9" x14ac:dyDescent="0.25">
      <c r="E24888" s="225"/>
      <c r="G24888" s="281"/>
      <c r="H24888" s="281"/>
      <c r="I24888" s="223"/>
    </row>
    <row r="24889" spans="5:9" x14ac:dyDescent="0.25">
      <c r="E24889" s="225"/>
      <c r="G24889" s="281"/>
      <c r="H24889" s="281"/>
      <c r="I24889" s="223"/>
    </row>
    <row r="24890" spans="5:9" x14ac:dyDescent="0.25">
      <c r="E24890" s="225"/>
      <c r="G24890" s="281"/>
      <c r="H24890" s="281"/>
      <c r="I24890" s="223"/>
    </row>
    <row r="24891" spans="5:9" x14ac:dyDescent="0.25">
      <c r="E24891" s="225"/>
      <c r="G24891" s="281"/>
      <c r="H24891" s="281"/>
      <c r="I24891" s="223"/>
    </row>
    <row r="24892" spans="5:9" x14ac:dyDescent="0.25">
      <c r="E24892" s="225"/>
      <c r="G24892" s="281"/>
      <c r="H24892" s="281"/>
      <c r="I24892" s="223"/>
    </row>
    <row r="24893" spans="5:9" x14ac:dyDescent="0.25">
      <c r="E24893" s="225"/>
      <c r="G24893" s="281"/>
      <c r="H24893" s="281"/>
      <c r="I24893" s="223"/>
    </row>
    <row r="24894" spans="5:9" x14ac:dyDescent="0.25">
      <c r="E24894" s="225"/>
      <c r="G24894" s="281"/>
      <c r="H24894" s="281"/>
      <c r="I24894" s="223"/>
    </row>
    <row r="24895" spans="5:9" x14ac:dyDescent="0.25">
      <c r="E24895" s="225"/>
      <c r="G24895" s="281"/>
      <c r="H24895" s="281"/>
      <c r="I24895" s="223"/>
    </row>
    <row r="24896" spans="5:9" x14ac:dyDescent="0.25">
      <c r="E24896" s="225"/>
      <c r="G24896" s="281"/>
      <c r="H24896" s="281"/>
      <c r="I24896" s="223"/>
    </row>
    <row r="24897" spans="5:9" x14ac:dyDescent="0.25">
      <c r="E24897" s="225"/>
      <c r="G24897" s="281"/>
      <c r="H24897" s="281"/>
      <c r="I24897" s="223"/>
    </row>
    <row r="24898" spans="5:9" x14ac:dyDescent="0.25">
      <c r="E24898" s="225"/>
      <c r="G24898" s="281"/>
      <c r="H24898" s="281"/>
      <c r="I24898" s="223"/>
    </row>
    <row r="24899" spans="5:9" x14ac:dyDescent="0.25">
      <c r="E24899" s="225"/>
      <c r="G24899" s="281"/>
      <c r="H24899" s="281"/>
      <c r="I24899" s="223"/>
    </row>
    <row r="24900" spans="5:9" x14ac:dyDescent="0.25">
      <c r="E24900" s="225"/>
      <c r="G24900" s="281"/>
      <c r="H24900" s="281"/>
      <c r="I24900" s="223"/>
    </row>
    <row r="24901" spans="5:9" x14ac:dyDescent="0.25">
      <c r="E24901" s="225"/>
      <c r="G24901" s="281"/>
      <c r="H24901" s="281"/>
      <c r="I24901" s="223"/>
    </row>
    <row r="24902" spans="5:9" x14ac:dyDescent="0.25">
      <c r="E24902" s="225"/>
      <c r="G24902" s="281"/>
      <c r="H24902" s="281"/>
      <c r="I24902" s="223"/>
    </row>
    <row r="24903" spans="5:9" x14ac:dyDescent="0.25">
      <c r="E24903" s="225"/>
      <c r="G24903" s="281"/>
      <c r="H24903" s="281"/>
      <c r="I24903" s="223"/>
    </row>
    <row r="24904" spans="5:9" x14ac:dyDescent="0.25">
      <c r="E24904" s="225"/>
      <c r="G24904" s="281"/>
      <c r="H24904" s="281"/>
      <c r="I24904" s="223"/>
    </row>
    <row r="24905" spans="5:9" x14ac:dyDescent="0.25">
      <c r="E24905" s="225"/>
      <c r="G24905" s="281"/>
      <c r="H24905" s="281"/>
      <c r="I24905" s="223"/>
    </row>
    <row r="24906" spans="5:9" x14ac:dyDescent="0.25">
      <c r="E24906" s="225"/>
      <c r="G24906" s="281"/>
      <c r="H24906" s="281"/>
      <c r="I24906" s="223"/>
    </row>
    <row r="24907" spans="5:9" x14ac:dyDescent="0.25">
      <c r="E24907" s="225"/>
      <c r="G24907" s="281"/>
      <c r="H24907" s="281"/>
      <c r="I24907" s="223"/>
    </row>
    <row r="24908" spans="5:9" x14ac:dyDescent="0.25">
      <c r="E24908" s="225"/>
      <c r="G24908" s="281"/>
      <c r="H24908" s="281"/>
      <c r="I24908" s="223"/>
    </row>
    <row r="24909" spans="5:9" x14ac:dyDescent="0.25">
      <c r="E24909" s="225"/>
      <c r="G24909" s="281"/>
      <c r="H24909" s="281"/>
      <c r="I24909" s="223"/>
    </row>
    <row r="24910" spans="5:9" x14ac:dyDescent="0.25">
      <c r="E24910" s="225"/>
      <c r="G24910" s="281"/>
      <c r="H24910" s="281"/>
      <c r="I24910" s="223"/>
    </row>
    <row r="24911" spans="5:9" x14ac:dyDescent="0.25">
      <c r="E24911" s="225"/>
      <c r="G24911" s="281"/>
      <c r="H24911" s="281"/>
      <c r="I24911" s="223"/>
    </row>
    <row r="24912" spans="5:9" x14ac:dyDescent="0.25">
      <c r="E24912" s="225"/>
      <c r="G24912" s="281"/>
      <c r="H24912" s="281"/>
      <c r="I24912" s="223"/>
    </row>
    <row r="24913" spans="5:9" x14ac:dyDescent="0.25">
      <c r="E24913" s="225"/>
      <c r="G24913" s="281"/>
      <c r="H24913" s="281"/>
      <c r="I24913" s="223"/>
    </row>
    <row r="24914" spans="5:9" x14ac:dyDescent="0.25">
      <c r="E24914" s="225"/>
      <c r="G24914" s="281"/>
      <c r="H24914" s="281"/>
      <c r="I24914" s="223"/>
    </row>
    <row r="24915" spans="5:9" x14ac:dyDescent="0.25">
      <c r="E24915" s="225"/>
      <c r="G24915" s="281"/>
      <c r="H24915" s="281"/>
      <c r="I24915" s="223"/>
    </row>
    <row r="24916" spans="5:9" x14ac:dyDescent="0.25">
      <c r="E24916" s="225"/>
      <c r="G24916" s="281"/>
      <c r="H24916" s="281"/>
      <c r="I24916" s="223"/>
    </row>
    <row r="24917" spans="5:9" x14ac:dyDescent="0.25">
      <c r="E24917" s="225"/>
      <c r="G24917" s="281"/>
      <c r="H24917" s="281"/>
      <c r="I24917" s="223"/>
    </row>
    <row r="24918" spans="5:9" x14ac:dyDescent="0.25">
      <c r="E24918" s="225"/>
      <c r="G24918" s="281"/>
      <c r="H24918" s="281"/>
      <c r="I24918" s="223"/>
    </row>
    <row r="24919" spans="5:9" x14ac:dyDescent="0.25">
      <c r="E24919" s="225"/>
      <c r="G24919" s="281"/>
      <c r="H24919" s="281"/>
      <c r="I24919" s="223"/>
    </row>
    <row r="24920" spans="5:9" x14ac:dyDescent="0.25">
      <c r="E24920" s="225"/>
      <c r="G24920" s="281"/>
      <c r="H24920" s="281"/>
      <c r="I24920" s="223"/>
    </row>
    <row r="24921" spans="5:9" x14ac:dyDescent="0.25">
      <c r="E24921" s="225"/>
      <c r="G24921" s="281"/>
      <c r="H24921" s="281"/>
      <c r="I24921" s="223"/>
    </row>
    <row r="24922" spans="5:9" x14ac:dyDescent="0.25">
      <c r="E24922" s="225"/>
      <c r="G24922" s="281"/>
      <c r="H24922" s="281"/>
      <c r="I24922" s="223"/>
    </row>
    <row r="24923" spans="5:9" x14ac:dyDescent="0.25">
      <c r="E24923" s="225"/>
      <c r="G24923" s="281"/>
      <c r="H24923" s="281"/>
      <c r="I24923" s="223"/>
    </row>
    <row r="24924" spans="5:9" x14ac:dyDescent="0.25">
      <c r="E24924" s="225"/>
      <c r="G24924" s="281"/>
      <c r="H24924" s="281"/>
      <c r="I24924" s="223"/>
    </row>
    <row r="24925" spans="5:9" x14ac:dyDescent="0.25">
      <c r="E24925" s="225"/>
      <c r="G24925" s="281"/>
      <c r="H24925" s="281"/>
      <c r="I24925" s="223"/>
    </row>
    <row r="24926" spans="5:9" x14ac:dyDescent="0.25">
      <c r="E24926" s="225"/>
      <c r="G24926" s="281"/>
      <c r="H24926" s="281"/>
      <c r="I24926" s="223"/>
    </row>
    <row r="24927" spans="5:9" x14ac:dyDescent="0.25">
      <c r="E24927" s="225"/>
      <c r="G24927" s="281"/>
      <c r="H24927" s="281"/>
      <c r="I24927" s="223"/>
    </row>
    <row r="24928" spans="5:9" x14ac:dyDescent="0.25">
      <c r="E24928" s="225"/>
      <c r="G24928" s="281"/>
      <c r="H24928" s="281"/>
      <c r="I24928" s="223"/>
    </row>
    <row r="24929" spans="5:9" x14ac:dyDescent="0.25">
      <c r="E24929" s="225"/>
      <c r="G24929" s="281"/>
      <c r="H24929" s="281"/>
      <c r="I24929" s="223"/>
    </row>
    <row r="24930" spans="5:9" x14ac:dyDescent="0.25">
      <c r="E24930" s="225"/>
      <c r="G24930" s="281"/>
      <c r="H24930" s="281"/>
      <c r="I24930" s="223"/>
    </row>
    <row r="24931" spans="5:9" x14ac:dyDescent="0.25">
      <c r="E24931" s="225"/>
      <c r="G24931" s="281"/>
      <c r="H24931" s="281"/>
      <c r="I24931" s="223"/>
    </row>
    <row r="24932" spans="5:9" x14ac:dyDescent="0.25">
      <c r="E24932" s="225"/>
      <c r="G24932" s="281"/>
      <c r="H24932" s="281"/>
      <c r="I24932" s="223"/>
    </row>
    <row r="24933" spans="5:9" x14ac:dyDescent="0.25">
      <c r="E24933" s="225"/>
      <c r="G24933" s="281"/>
      <c r="H24933" s="281"/>
      <c r="I24933" s="223"/>
    </row>
    <row r="24934" spans="5:9" x14ac:dyDescent="0.25">
      <c r="E24934" s="225"/>
      <c r="G24934" s="281"/>
      <c r="H24934" s="281"/>
      <c r="I24934" s="223"/>
    </row>
    <row r="24935" spans="5:9" x14ac:dyDescent="0.25">
      <c r="E24935" s="225"/>
      <c r="G24935" s="281"/>
      <c r="H24935" s="281"/>
      <c r="I24935" s="223"/>
    </row>
    <row r="24936" spans="5:9" x14ac:dyDescent="0.25">
      <c r="E24936" s="225"/>
      <c r="G24936" s="281"/>
      <c r="H24936" s="281"/>
      <c r="I24936" s="223"/>
    </row>
    <row r="24937" spans="5:9" x14ac:dyDescent="0.25">
      <c r="E24937" s="225"/>
      <c r="G24937" s="281"/>
      <c r="H24937" s="281"/>
      <c r="I24937" s="223"/>
    </row>
    <row r="24938" spans="5:9" x14ac:dyDescent="0.25">
      <c r="E24938" s="225"/>
      <c r="G24938" s="281"/>
      <c r="H24938" s="281"/>
      <c r="I24938" s="223"/>
    </row>
    <row r="24939" spans="5:9" x14ac:dyDescent="0.25">
      <c r="E24939" s="225"/>
      <c r="G24939" s="281"/>
      <c r="H24939" s="281"/>
      <c r="I24939" s="223"/>
    </row>
    <row r="24940" spans="5:9" x14ac:dyDescent="0.25">
      <c r="E24940" s="225"/>
      <c r="G24940" s="281"/>
      <c r="H24940" s="281"/>
      <c r="I24940" s="223"/>
    </row>
    <row r="24941" spans="5:9" x14ac:dyDescent="0.25">
      <c r="E24941" s="225"/>
      <c r="G24941" s="281"/>
      <c r="H24941" s="281"/>
      <c r="I24941" s="223"/>
    </row>
    <row r="24942" spans="5:9" x14ac:dyDescent="0.25">
      <c r="E24942" s="225"/>
      <c r="G24942" s="281"/>
      <c r="H24942" s="281"/>
      <c r="I24942" s="223"/>
    </row>
    <row r="24943" spans="5:9" x14ac:dyDescent="0.25">
      <c r="E24943" s="225"/>
      <c r="G24943" s="281"/>
      <c r="H24943" s="281"/>
      <c r="I24943" s="223"/>
    </row>
    <row r="24944" spans="5:9" x14ac:dyDescent="0.25">
      <c r="E24944" s="225"/>
      <c r="G24944" s="281"/>
      <c r="H24944" s="281"/>
      <c r="I24944" s="223"/>
    </row>
    <row r="24945" spans="5:9" x14ac:dyDescent="0.25">
      <c r="E24945" s="225"/>
      <c r="G24945" s="281"/>
      <c r="H24945" s="281"/>
      <c r="I24945" s="223"/>
    </row>
    <row r="24946" spans="5:9" x14ac:dyDescent="0.25">
      <c r="E24946" s="225"/>
      <c r="G24946" s="281"/>
      <c r="H24946" s="281"/>
      <c r="I24946" s="223"/>
    </row>
    <row r="24947" spans="5:9" x14ac:dyDescent="0.25">
      <c r="E24947" s="225"/>
      <c r="G24947" s="281"/>
      <c r="H24947" s="281"/>
      <c r="I24947" s="223"/>
    </row>
    <row r="24948" spans="5:9" x14ac:dyDescent="0.25">
      <c r="E24948" s="225"/>
      <c r="G24948" s="281"/>
      <c r="H24948" s="281"/>
      <c r="I24948" s="223"/>
    </row>
    <row r="24949" spans="5:9" x14ac:dyDescent="0.25">
      <c r="E24949" s="225"/>
      <c r="G24949" s="281"/>
      <c r="H24949" s="281"/>
      <c r="I24949" s="223"/>
    </row>
    <row r="24950" spans="5:9" x14ac:dyDescent="0.25">
      <c r="E24950" s="225"/>
      <c r="G24950" s="281"/>
      <c r="H24950" s="281"/>
      <c r="I24950" s="223"/>
    </row>
    <row r="24951" spans="5:9" x14ac:dyDescent="0.25">
      <c r="E24951" s="225"/>
      <c r="G24951" s="281"/>
      <c r="H24951" s="281"/>
      <c r="I24951" s="223"/>
    </row>
    <row r="24952" spans="5:9" x14ac:dyDescent="0.25">
      <c r="E24952" s="225"/>
      <c r="G24952" s="281"/>
      <c r="H24952" s="281"/>
      <c r="I24952" s="223"/>
    </row>
    <row r="24953" spans="5:9" x14ac:dyDescent="0.25">
      <c r="E24953" s="225"/>
      <c r="G24953" s="281"/>
      <c r="H24953" s="281"/>
      <c r="I24953" s="223"/>
    </row>
    <row r="24954" spans="5:9" x14ac:dyDescent="0.25">
      <c r="E24954" s="225"/>
      <c r="G24954" s="281"/>
      <c r="H24954" s="281"/>
      <c r="I24954" s="223"/>
    </row>
    <row r="24955" spans="5:9" x14ac:dyDescent="0.25">
      <c r="E24955" s="225"/>
      <c r="G24955" s="281"/>
      <c r="H24955" s="281"/>
      <c r="I24955" s="223"/>
    </row>
    <row r="24956" spans="5:9" x14ac:dyDescent="0.25">
      <c r="E24956" s="225"/>
      <c r="G24956" s="281"/>
      <c r="H24956" s="281"/>
      <c r="I24956" s="223"/>
    </row>
    <row r="24957" spans="5:9" x14ac:dyDescent="0.25">
      <c r="E24957" s="225"/>
      <c r="G24957" s="281"/>
      <c r="H24957" s="281"/>
      <c r="I24957" s="223"/>
    </row>
    <row r="24958" spans="5:9" x14ac:dyDescent="0.25">
      <c r="E24958" s="225"/>
      <c r="G24958" s="281"/>
      <c r="H24958" s="281"/>
      <c r="I24958" s="223"/>
    </row>
    <row r="24959" spans="5:9" x14ac:dyDescent="0.25">
      <c r="E24959" s="225"/>
      <c r="G24959" s="281"/>
      <c r="H24959" s="281"/>
      <c r="I24959" s="223"/>
    </row>
    <row r="24960" spans="5:9" x14ac:dyDescent="0.25">
      <c r="E24960" s="225"/>
      <c r="G24960" s="281"/>
      <c r="H24960" s="281"/>
      <c r="I24960" s="223"/>
    </row>
    <row r="24961" spans="5:9" x14ac:dyDescent="0.25">
      <c r="E24961" s="225"/>
      <c r="G24961" s="281"/>
      <c r="H24961" s="281"/>
      <c r="I24961" s="223"/>
    </row>
    <row r="24962" spans="5:9" x14ac:dyDescent="0.25">
      <c r="E24962" s="225"/>
      <c r="G24962" s="281"/>
      <c r="H24962" s="281"/>
      <c r="I24962" s="223"/>
    </row>
    <row r="24963" spans="5:9" x14ac:dyDescent="0.25">
      <c r="E24963" s="225"/>
      <c r="G24963" s="281"/>
      <c r="H24963" s="281"/>
      <c r="I24963" s="223"/>
    </row>
    <row r="24964" spans="5:9" x14ac:dyDescent="0.25">
      <c r="E24964" s="225"/>
      <c r="G24964" s="281"/>
      <c r="H24964" s="281"/>
      <c r="I24964" s="223"/>
    </row>
    <row r="24965" spans="5:9" x14ac:dyDescent="0.25">
      <c r="E24965" s="225"/>
      <c r="G24965" s="281"/>
      <c r="H24965" s="281"/>
      <c r="I24965" s="223"/>
    </row>
    <row r="24966" spans="5:9" x14ac:dyDescent="0.25">
      <c r="E24966" s="225"/>
      <c r="G24966" s="281"/>
      <c r="H24966" s="281"/>
      <c r="I24966" s="223"/>
    </row>
    <row r="24967" spans="5:9" x14ac:dyDescent="0.25">
      <c r="E24967" s="225"/>
      <c r="G24967" s="281"/>
      <c r="H24967" s="281"/>
      <c r="I24967" s="223"/>
    </row>
    <row r="24968" spans="5:9" x14ac:dyDescent="0.25">
      <c r="E24968" s="225"/>
      <c r="G24968" s="281"/>
      <c r="H24968" s="281"/>
      <c r="I24968" s="223"/>
    </row>
    <row r="24969" spans="5:9" x14ac:dyDescent="0.25">
      <c r="E24969" s="225"/>
      <c r="G24969" s="281"/>
      <c r="H24969" s="281"/>
      <c r="I24969" s="223"/>
    </row>
    <row r="24970" spans="5:9" x14ac:dyDescent="0.25">
      <c r="E24970" s="225"/>
      <c r="G24970" s="281"/>
      <c r="H24970" s="281"/>
      <c r="I24970" s="223"/>
    </row>
    <row r="24971" spans="5:9" x14ac:dyDescent="0.25">
      <c r="E24971" s="225"/>
      <c r="G24971" s="281"/>
      <c r="H24971" s="281"/>
      <c r="I24971" s="223"/>
    </row>
    <row r="24972" spans="5:9" x14ac:dyDescent="0.25">
      <c r="E24972" s="225"/>
      <c r="G24972" s="281"/>
      <c r="H24972" s="281"/>
      <c r="I24972" s="223"/>
    </row>
    <row r="24973" spans="5:9" x14ac:dyDescent="0.25">
      <c r="E24973" s="225"/>
      <c r="G24973" s="281"/>
      <c r="H24973" s="281"/>
      <c r="I24973" s="223"/>
    </row>
    <row r="24974" spans="5:9" x14ac:dyDescent="0.25">
      <c r="E24974" s="225"/>
      <c r="G24974" s="281"/>
      <c r="H24974" s="281"/>
      <c r="I24974" s="223"/>
    </row>
    <row r="24975" spans="5:9" x14ac:dyDescent="0.25">
      <c r="E24975" s="225"/>
      <c r="G24975" s="281"/>
      <c r="H24975" s="281"/>
      <c r="I24975" s="223"/>
    </row>
    <row r="24976" spans="5:9" x14ac:dyDescent="0.25">
      <c r="E24976" s="225"/>
      <c r="G24976" s="281"/>
      <c r="H24976" s="281"/>
      <c r="I24976" s="223"/>
    </row>
    <row r="24977" spans="5:9" x14ac:dyDescent="0.25">
      <c r="E24977" s="225"/>
      <c r="G24977" s="281"/>
      <c r="H24977" s="281"/>
      <c r="I24977" s="223"/>
    </row>
    <row r="24978" spans="5:9" x14ac:dyDescent="0.25">
      <c r="E24978" s="225"/>
      <c r="G24978" s="281"/>
      <c r="H24978" s="281"/>
      <c r="I24978" s="223"/>
    </row>
    <row r="24979" spans="5:9" x14ac:dyDescent="0.25">
      <c r="E24979" s="225"/>
      <c r="G24979" s="281"/>
      <c r="H24979" s="281"/>
      <c r="I24979" s="223"/>
    </row>
    <row r="24980" spans="5:9" x14ac:dyDescent="0.25">
      <c r="E24980" s="225"/>
      <c r="G24980" s="281"/>
      <c r="H24980" s="281"/>
      <c r="I24980" s="223"/>
    </row>
    <row r="24981" spans="5:9" x14ac:dyDescent="0.25">
      <c r="E24981" s="225"/>
      <c r="G24981" s="281"/>
      <c r="H24981" s="281"/>
      <c r="I24981" s="223"/>
    </row>
    <row r="24982" spans="5:9" x14ac:dyDescent="0.25">
      <c r="E24982" s="225"/>
      <c r="G24982" s="281"/>
      <c r="H24982" s="281"/>
      <c r="I24982" s="223"/>
    </row>
    <row r="24983" spans="5:9" x14ac:dyDescent="0.25">
      <c r="E24983" s="225"/>
      <c r="G24983" s="281"/>
      <c r="H24983" s="281"/>
      <c r="I24983" s="223"/>
    </row>
    <row r="24984" spans="5:9" x14ac:dyDescent="0.25">
      <c r="E24984" s="225"/>
      <c r="G24984" s="281"/>
      <c r="H24984" s="281"/>
      <c r="I24984" s="223"/>
    </row>
    <row r="24985" spans="5:9" x14ac:dyDescent="0.25">
      <c r="E24985" s="225"/>
      <c r="G24985" s="281"/>
      <c r="H24985" s="281"/>
      <c r="I24985" s="223"/>
    </row>
    <row r="24986" spans="5:9" x14ac:dyDescent="0.25">
      <c r="E24986" s="225"/>
      <c r="G24986" s="281"/>
      <c r="H24986" s="281"/>
      <c r="I24986" s="223"/>
    </row>
    <row r="24987" spans="5:9" x14ac:dyDescent="0.25">
      <c r="E24987" s="225"/>
      <c r="G24987" s="281"/>
      <c r="H24987" s="281"/>
      <c r="I24987" s="223"/>
    </row>
    <row r="24988" spans="5:9" x14ac:dyDescent="0.25">
      <c r="E24988" s="225"/>
      <c r="G24988" s="281"/>
      <c r="H24988" s="281"/>
      <c r="I24988" s="223"/>
    </row>
    <row r="24989" spans="5:9" x14ac:dyDescent="0.25">
      <c r="E24989" s="225"/>
      <c r="G24989" s="281"/>
      <c r="H24989" s="281"/>
      <c r="I24989" s="223"/>
    </row>
    <row r="24990" spans="5:9" x14ac:dyDescent="0.25">
      <c r="E24990" s="225"/>
      <c r="G24990" s="281"/>
      <c r="H24990" s="281"/>
      <c r="I24990" s="223"/>
    </row>
    <row r="24991" spans="5:9" x14ac:dyDescent="0.25">
      <c r="E24991" s="225"/>
      <c r="G24991" s="281"/>
      <c r="H24991" s="281"/>
      <c r="I24991" s="223"/>
    </row>
    <row r="24992" spans="5:9" x14ac:dyDescent="0.25">
      <c r="E24992" s="225"/>
      <c r="G24992" s="281"/>
      <c r="H24992" s="281"/>
      <c r="I24992" s="223"/>
    </row>
    <row r="24993" spans="5:9" x14ac:dyDescent="0.25">
      <c r="E24993" s="225"/>
      <c r="G24993" s="281"/>
      <c r="H24993" s="281"/>
      <c r="I24993" s="223"/>
    </row>
    <row r="24994" spans="5:9" x14ac:dyDescent="0.25">
      <c r="E24994" s="225"/>
      <c r="G24994" s="281"/>
      <c r="H24994" s="281"/>
      <c r="I24994" s="223"/>
    </row>
    <row r="24995" spans="5:9" x14ac:dyDescent="0.25">
      <c r="E24995" s="225"/>
      <c r="G24995" s="281"/>
      <c r="H24995" s="281"/>
      <c r="I24995" s="223"/>
    </row>
    <row r="24996" spans="5:9" x14ac:dyDescent="0.25">
      <c r="E24996" s="225"/>
      <c r="G24996" s="281"/>
      <c r="H24996" s="281"/>
      <c r="I24996" s="223"/>
    </row>
    <row r="24997" spans="5:9" x14ac:dyDescent="0.25">
      <c r="E24997" s="225"/>
      <c r="G24997" s="281"/>
      <c r="H24997" s="281"/>
      <c r="I24997" s="223"/>
    </row>
    <row r="24998" spans="5:9" x14ac:dyDescent="0.25">
      <c r="E24998" s="225"/>
      <c r="G24998" s="281"/>
      <c r="H24998" s="281"/>
      <c r="I24998" s="223"/>
    </row>
    <row r="24999" spans="5:9" x14ac:dyDescent="0.25">
      <c r="E24999" s="225"/>
      <c r="G24999" s="281"/>
      <c r="H24999" s="281"/>
      <c r="I24999" s="223"/>
    </row>
    <row r="25000" spans="5:9" x14ac:dyDescent="0.25">
      <c r="E25000" s="225"/>
      <c r="G25000" s="281"/>
      <c r="H25000" s="281"/>
      <c r="I25000" s="223"/>
    </row>
    <row r="25001" spans="5:9" x14ac:dyDescent="0.25">
      <c r="G25001" s="281"/>
      <c r="H25001" s="281"/>
      <c r="I25001" s="223"/>
    </row>
    <row r="25002" spans="5:9" x14ac:dyDescent="0.25">
      <c r="G25002" s="281"/>
      <c r="H25002" s="281"/>
      <c r="I25002" s="223"/>
    </row>
    <row r="25003" spans="5:9" x14ac:dyDescent="0.25">
      <c r="G25003" s="281"/>
      <c r="H25003" s="281"/>
      <c r="I25003" s="223"/>
    </row>
    <row r="25004" spans="5:9" x14ac:dyDescent="0.25">
      <c r="G25004" s="281"/>
      <c r="H25004" s="281"/>
      <c r="I25004" s="223"/>
    </row>
    <row r="25005" spans="5:9" x14ac:dyDescent="0.25">
      <c r="G25005" s="281"/>
      <c r="H25005" s="281"/>
      <c r="I25005" s="223"/>
    </row>
    <row r="25006" spans="5:9" x14ac:dyDescent="0.25">
      <c r="G25006" s="281"/>
      <c r="H25006" s="281"/>
      <c r="I25006" s="223"/>
    </row>
    <row r="25007" spans="5:9" x14ac:dyDescent="0.25">
      <c r="G25007" s="281"/>
      <c r="H25007" s="281"/>
      <c r="I25007" s="223"/>
    </row>
    <row r="25008" spans="5:9" x14ac:dyDescent="0.25">
      <c r="G25008" s="281"/>
      <c r="H25008" s="281"/>
      <c r="I25008" s="223"/>
    </row>
    <row r="25009" spans="1:10" x14ac:dyDescent="0.25">
      <c r="G25009" s="281"/>
      <c r="H25009" s="281"/>
      <c r="I25009" s="223"/>
    </row>
    <row r="25010" spans="1:10" x14ac:dyDescent="0.25">
      <c r="A25010" t="s">
        <v>3</v>
      </c>
      <c r="B25010" t="s">
        <v>3</v>
      </c>
      <c r="C25010" s="35" t="s">
        <v>3</v>
      </c>
      <c r="D25010" s="35" t="s">
        <v>3</v>
      </c>
      <c r="E25010" s="35" t="s">
        <v>3</v>
      </c>
      <c r="F25010" s="35" t="s">
        <v>3</v>
      </c>
      <c r="G25010" s="35" t="s">
        <v>3</v>
      </c>
      <c r="H25010" s="35" t="s">
        <v>3</v>
      </c>
      <c r="I25010" s="35" t="s">
        <v>3</v>
      </c>
      <c r="J25010" t="s">
        <v>3</v>
      </c>
    </row>
  </sheetData>
  <autoFilter ref="D12:H2037"/>
  <sortState ref="B14:I25000">
    <sortCondition ref="D13:D25000"/>
    <sortCondition ref="B13:B25000"/>
  </sortState>
  <mergeCells count="2">
    <mergeCell ref="E6:G6"/>
    <mergeCell ref="C4:G4"/>
  </mergeCells>
  <conditionalFormatting sqref="E6:G6">
    <cfRule type="expression" dxfId="20" priority="3045" stopIfTrue="1">
      <formula>$B$3="Débito"</formula>
    </cfRule>
    <cfRule type="expression" dxfId="19" priority="3046" stopIfTrue="1">
      <formula>$B$3="Crédito"</formula>
    </cfRule>
  </conditionalFormatting>
  <dataValidations count="5">
    <dataValidation type="list" allowBlank="1" showInputMessage="1" showErrorMessage="1" sqref="B3">
      <formula1>ListaRel</formula1>
    </dataValidation>
    <dataValidation type="list" allowBlank="1" showInputMessage="1" sqref="B11">
      <formula1>ListaCategorias</formula1>
    </dataValidation>
    <dataValidation type="list" allowBlank="1" showInputMessage="1" sqref="B12">
      <formula1>ListaSubCategorias</formula1>
    </dataValidation>
    <dataValidation allowBlank="1" showInputMessage="1" showErrorMessage="1" prompt="Clique duas vezes para abrir o calendário..." sqref="B5 B7"/>
    <dataValidation type="list" allowBlank="1" showInputMessage="1" showErrorMessage="1" sqref="B9">
      <formula1>Contas</formula1>
    </dataValidation>
  </dataValidations>
  <pageMargins left="0.23622047244094491" right="0.23622047244094491" top="0.74803149606299213" bottom="0.74803149606299213" header="0.31496062992125984" footer="0.31496062992125984"/>
  <pageSetup paperSize="9" scale="61" fitToHeight="0" orientation="portrait" r:id="rId1"/>
  <headerFooter>
    <oddHeader>&amp;L&amp;P  de &amp;N&amp;R&amp;F</oddHeader>
    <oddFooter>&amp;Rhttp://www.aptget.com.br - http://www.lugigo.com.br - lugigo@gmail.com</oddFooter>
  </headerFooter>
  <drawing r:id="rId2"/>
  <legacyDrawing r:id="rId3"/>
  <controls>
    <mc:AlternateContent xmlns:mc="http://schemas.openxmlformats.org/markup-compatibility/2006">
      <mc:Choice Requires="x14">
        <control shapeId="9261" r:id="rId4" name="tbFinal">
          <controlPr defaultSize="0" autoLine="0" linkedCell="DataFinal" r:id="rId5">
            <anchor moveWithCells="1">
              <from>
                <xdr:col>4</xdr:col>
                <xdr:colOff>685800</xdr:colOff>
                <xdr:row>0</xdr:row>
                <xdr:rowOff>38100</xdr:rowOff>
              </from>
              <to>
                <xdr:col>4</xdr:col>
                <xdr:colOff>704850</xdr:colOff>
                <xdr:row>0</xdr:row>
                <xdr:rowOff>57150</xdr:rowOff>
              </to>
            </anchor>
          </controlPr>
        </control>
      </mc:Choice>
      <mc:Fallback>
        <control shapeId="9261" r:id="rId4" name="tbFinal"/>
      </mc:Fallback>
    </mc:AlternateContent>
    <mc:AlternateContent xmlns:mc="http://schemas.openxmlformats.org/markup-compatibility/2006">
      <mc:Choice Requires="x14">
        <control shapeId="9260" r:id="rId6" name="tbInicio">
          <controlPr defaultSize="0" autoLine="0" linkedCell="DataInicial" r:id="rId7">
            <anchor moveWithCells="1">
              <from>
                <xdr:col>1</xdr:col>
                <xdr:colOff>1152525</xdr:colOff>
                <xdr:row>0</xdr:row>
                <xdr:rowOff>9525</xdr:rowOff>
              </from>
              <to>
                <xdr:col>1</xdr:col>
                <xdr:colOff>1162050</xdr:colOff>
                <xdr:row>0</xdr:row>
                <xdr:rowOff>19050</xdr:rowOff>
              </to>
            </anchor>
          </controlPr>
        </control>
      </mc:Choice>
      <mc:Fallback>
        <control shapeId="9260" r:id="rId6" name="tbInicio"/>
      </mc:Fallback>
    </mc:AlternateContent>
    <mc:AlternateContent xmlns:mc="http://schemas.openxmlformats.org/markup-compatibility/2006">
      <mc:Choice Requires="x14">
        <control shapeId="9275" r:id="rId8" name="tbSelRel">
          <controlPr defaultSize="0" autoLine="0" linkedCell="valRel" r:id="rId9">
            <anchor moveWithCells="1">
              <from>
                <xdr:col>4</xdr:col>
                <xdr:colOff>2867025</xdr:colOff>
                <xdr:row>0</xdr:row>
                <xdr:rowOff>66675</xdr:rowOff>
              </from>
              <to>
                <xdr:col>4</xdr:col>
                <xdr:colOff>2905125</xdr:colOff>
                <xdr:row>0</xdr:row>
                <xdr:rowOff>114300</xdr:rowOff>
              </to>
            </anchor>
          </controlPr>
        </control>
      </mc:Choice>
      <mc:Fallback>
        <control shapeId="9275" r:id="rId8" name="tbSelRel"/>
      </mc:Fallback>
    </mc:AlternateContent>
    <mc:AlternateContent xmlns:mc="http://schemas.openxmlformats.org/markup-compatibility/2006">
      <mc:Choice Requires="x14">
        <control shapeId="9280" r:id="rId10" name="tbConta">
          <controlPr defaultSize="0" autoLine="0" linkedCell="relContaSel" r:id="rId11">
            <anchor moveWithCells="1">
              <from>
                <xdr:col>6</xdr:col>
                <xdr:colOff>447675</xdr:colOff>
                <xdr:row>0</xdr:row>
                <xdr:rowOff>76200</xdr:rowOff>
              </from>
              <to>
                <xdr:col>6</xdr:col>
                <xdr:colOff>495300</xdr:colOff>
                <xdr:row>0</xdr:row>
                <xdr:rowOff>133350</xdr:rowOff>
              </to>
            </anchor>
          </controlPr>
        </control>
      </mc:Choice>
      <mc:Fallback>
        <control shapeId="9280" r:id="rId10" name="tbConta"/>
      </mc:Fallback>
    </mc:AlternateContent>
    <mc:AlternateContent xmlns:mc="http://schemas.openxmlformats.org/markup-compatibility/2006">
      <mc:Choice Requires="x14">
        <control shapeId="9226" r:id="rId12" name="Button 10">
          <controlPr defaultSize="0" print="0" autoFill="0" autoPict="0" macro="[0]!Chama_GeralSalvar" altText="Contas">
            <anchor>
              <from>
                <xdr:col>8</xdr:col>
                <xdr:colOff>104775</xdr:colOff>
                <xdr:row>0</xdr:row>
                <xdr:rowOff>38100</xdr:rowOff>
              </from>
              <to>
                <xdr:col>8</xdr:col>
                <xdr:colOff>685800</xdr:colOff>
                <xdr:row>0</xdr:row>
                <xdr:rowOff>247650</xdr:rowOff>
              </to>
            </anchor>
          </controlPr>
        </control>
      </mc:Choice>
    </mc:AlternateContent>
    <mc:AlternateContent xmlns:mc="http://schemas.openxmlformats.org/markup-compatibility/2006">
      <mc:Choice Requires="x14">
        <control shapeId="9227" r:id="rId13" name="Button 11">
          <controlPr defaultSize="0" print="0" autoFill="0" autoPict="0" macro="[0]!Chama_GeralFechar" altText="Contas">
            <anchor>
              <from>
                <xdr:col>8</xdr:col>
                <xdr:colOff>723900</xdr:colOff>
                <xdr:row>0</xdr:row>
                <xdr:rowOff>38100</xdr:rowOff>
              </from>
              <to>
                <xdr:col>8</xdr:col>
                <xdr:colOff>1333500</xdr:colOff>
                <xdr:row>0</xdr:row>
                <xdr:rowOff>247650</xdr:rowOff>
              </to>
            </anchor>
          </controlPr>
        </control>
      </mc:Choice>
    </mc:AlternateContent>
    <mc:AlternateContent xmlns:mc="http://schemas.openxmlformats.org/markup-compatibility/2006">
      <mc:Choice Requires="x14">
        <control shapeId="9262" r:id="rId14" name="Button 46">
          <controlPr defaultSize="0" print="0" autoFill="0" autoPict="0" macro="[0]!Chama_RelImprimir">
            <anchor>
              <from>
                <xdr:col>6</xdr:col>
                <xdr:colOff>114300</xdr:colOff>
                <xdr:row>1</xdr:row>
                <xdr:rowOff>76200</xdr:rowOff>
              </from>
              <to>
                <xdr:col>6</xdr:col>
                <xdr:colOff>781050</xdr:colOff>
                <xdr:row>2</xdr:row>
                <xdr:rowOff>95250</xdr:rowOff>
              </to>
            </anchor>
          </controlPr>
        </control>
      </mc:Choice>
    </mc:AlternateContent>
    <mc:AlternateContent xmlns:mc="http://schemas.openxmlformats.org/markup-compatibility/2006">
      <mc:Choice Requires="x14">
        <control shapeId="9263" r:id="rId15" name="Button 47">
          <controlPr defaultSize="0" print="0" autoFill="0" autoPict="0" macro="[0]!Chama_RelLimparFiltros">
            <anchor>
              <from>
                <xdr:col>4</xdr:col>
                <xdr:colOff>2514600</xdr:colOff>
                <xdr:row>1</xdr:row>
                <xdr:rowOff>76200</xdr:rowOff>
              </from>
              <to>
                <xdr:col>5</xdr:col>
                <xdr:colOff>66675</xdr:colOff>
                <xdr:row>2</xdr:row>
                <xdr:rowOff>95250</xdr:rowOff>
              </to>
            </anchor>
          </controlPr>
        </control>
      </mc:Choice>
    </mc:AlternateContent>
    <mc:AlternateContent xmlns:mc="http://schemas.openxmlformats.org/markup-compatibility/2006">
      <mc:Choice Requires="x14">
        <control shapeId="9276" r:id="rId16" name="Button 60">
          <controlPr defaultSize="0" print="0" autoFill="0" autoPict="0" macro="[0]!Chama_RelVisualizarImprimir">
            <anchor>
              <from>
                <xdr:col>5</xdr:col>
                <xdr:colOff>495300</xdr:colOff>
                <xdr:row>1</xdr:row>
                <xdr:rowOff>76200</xdr:rowOff>
              </from>
              <to>
                <xdr:col>6</xdr:col>
                <xdr:colOff>85725</xdr:colOff>
                <xdr:row>2</xdr:row>
                <xdr:rowOff>95250</xdr:rowOff>
              </to>
            </anchor>
          </controlPr>
        </control>
      </mc:Choice>
    </mc:AlternateContent>
    <mc:AlternateContent xmlns:mc="http://schemas.openxmlformats.org/markup-compatibility/2006">
      <mc:Choice Requires="x14">
        <control shapeId="9282" r:id="rId17" name="Button 66">
          <controlPr defaultSize="0" print="0" autoFill="0" autoPict="0" macro="[0]!Chama_GeralBackup">
            <anchor>
              <from>
                <xdr:col>7</xdr:col>
                <xdr:colOff>1238250</xdr:colOff>
                <xdr:row>0</xdr:row>
                <xdr:rowOff>38100</xdr:rowOff>
              </from>
              <to>
                <xdr:col>8</xdr:col>
                <xdr:colOff>66675</xdr:colOff>
                <xdr:row>0</xdr:row>
                <xdr:rowOff>247650</xdr:rowOff>
              </to>
            </anchor>
          </controlPr>
        </control>
      </mc:Choice>
    </mc:AlternateContent>
    <mc:AlternateContent xmlns:mc="http://schemas.openxmlformats.org/markup-compatibility/2006">
      <mc:Choice Requires="x14">
        <control shapeId="9284" r:id="rId18" name="Button 68">
          <controlPr defaultSize="0" print="0" autoFill="0" autoPict="0" macro="[0]!Proc_RelGerarRelatorio">
            <anchor>
              <from>
                <xdr:col>3</xdr:col>
                <xdr:colOff>485775</xdr:colOff>
                <xdr:row>1</xdr:row>
                <xdr:rowOff>76200</xdr:rowOff>
              </from>
              <to>
                <xdr:col>4</xdr:col>
                <xdr:colOff>666750</xdr:colOff>
                <xdr:row>2</xdr:row>
                <xdr:rowOff>95250</xdr:rowOff>
              </to>
            </anchor>
          </controlPr>
        </control>
      </mc:Choice>
    </mc:AlternateContent>
    <mc:AlternateContent xmlns:mc="http://schemas.openxmlformats.org/markup-compatibility/2006">
      <mc:Choice Requires="x14">
        <control shapeId="9286" r:id="rId19" name="Button 70">
          <controlPr defaultSize="0" print="0" autoFill="0" autoPict="0" macro="[0]!Proc_RelLimparRelatorio">
            <anchor>
              <from>
                <xdr:col>4</xdr:col>
                <xdr:colOff>704850</xdr:colOff>
                <xdr:row>1</xdr:row>
                <xdr:rowOff>76200</xdr:rowOff>
              </from>
              <to>
                <xdr:col>4</xdr:col>
                <xdr:colOff>1924050</xdr:colOff>
                <xdr:row>2</xdr:row>
                <xdr:rowOff>95250</xdr:rowOff>
              </to>
            </anchor>
          </controlPr>
        </control>
      </mc:Choice>
    </mc:AlternateContent>
    <mc:AlternateContent xmlns:mc="http://schemas.openxmlformats.org/markup-compatibility/2006">
      <mc:Choice Requires="x14">
        <control shapeId="9291" r:id="rId20" name="Button 75">
          <controlPr defaultSize="0" print="0" autoFill="0" autoPict="0" macro="[0]!Planilhalançamentos">
            <anchor>
              <from>
                <xdr:col>2</xdr:col>
                <xdr:colOff>57150</xdr:colOff>
                <xdr:row>0</xdr:row>
                <xdr:rowOff>38100</xdr:rowOff>
              </from>
              <to>
                <xdr:col>3</xdr:col>
                <xdr:colOff>657225</xdr:colOff>
                <xdr:row>0</xdr:row>
                <xdr:rowOff>247650</xdr:rowOff>
              </to>
            </anchor>
          </controlPr>
        </control>
      </mc:Choice>
    </mc:AlternateContent>
    <mc:AlternateContent xmlns:mc="http://schemas.openxmlformats.org/markup-compatibility/2006">
      <mc:Choice Requires="x14">
        <control shapeId="9292" r:id="rId21" name="Button 76">
          <controlPr defaultSize="0" print="0" autoFill="0" autoPict="0" macro="[0]!PlanilhaContas">
            <anchor>
              <from>
                <xdr:col>3</xdr:col>
                <xdr:colOff>685800</xdr:colOff>
                <xdr:row>0</xdr:row>
                <xdr:rowOff>38100</xdr:rowOff>
              </from>
              <to>
                <xdr:col>4</xdr:col>
                <xdr:colOff>333375</xdr:colOff>
                <xdr:row>0</xdr:row>
                <xdr:rowOff>247650</xdr:rowOff>
              </to>
            </anchor>
          </controlPr>
        </control>
      </mc:Choice>
    </mc:AlternateContent>
    <mc:AlternateContent xmlns:mc="http://schemas.openxmlformats.org/markup-compatibility/2006">
      <mc:Choice Requires="x14">
        <control shapeId="9293" r:id="rId22" name="Button 77">
          <controlPr defaultSize="0" print="0" autoFill="0" autoPict="0" macro="[0]!PlanilhaRelatorio">
            <anchor>
              <from>
                <xdr:col>4</xdr:col>
                <xdr:colOff>1933575</xdr:colOff>
                <xdr:row>0</xdr:row>
                <xdr:rowOff>38100</xdr:rowOff>
              </from>
              <to>
                <xdr:col>4</xdr:col>
                <xdr:colOff>2628900</xdr:colOff>
                <xdr:row>0</xdr:row>
                <xdr:rowOff>247650</xdr:rowOff>
              </to>
            </anchor>
          </controlPr>
        </control>
      </mc:Choice>
    </mc:AlternateContent>
    <mc:AlternateContent xmlns:mc="http://schemas.openxmlformats.org/markup-compatibility/2006">
      <mc:Choice Requires="x14">
        <control shapeId="9294" r:id="rId23" name="Button 78">
          <controlPr defaultSize="0" print="0" autoFill="0" autoPict="0" macro="[0]!PlanilhaConfig">
            <anchor>
              <from>
                <xdr:col>4</xdr:col>
                <xdr:colOff>2828925</xdr:colOff>
                <xdr:row>0</xdr:row>
                <xdr:rowOff>38100</xdr:rowOff>
              </from>
              <to>
                <xdr:col>5</xdr:col>
                <xdr:colOff>361950</xdr:colOff>
                <xdr:row>0</xdr:row>
                <xdr:rowOff>247650</xdr:rowOff>
              </to>
            </anchor>
          </controlPr>
        </control>
      </mc:Choice>
    </mc:AlternateContent>
    <mc:AlternateContent xmlns:mc="http://schemas.openxmlformats.org/markup-compatibility/2006">
      <mc:Choice Requires="x14">
        <control shapeId="9295" r:id="rId24" name="Button 79">
          <controlPr defaultSize="0" print="0" autoFill="0" autoPict="0" macro="[0]!Chama_GeralTelaCheia" altText="Contas">
            <anchor>
              <from>
                <xdr:col>5</xdr:col>
                <xdr:colOff>514350</xdr:colOff>
                <xdr:row>0</xdr:row>
                <xdr:rowOff>38100</xdr:rowOff>
              </from>
              <to>
                <xdr:col>5</xdr:col>
                <xdr:colOff>1276350</xdr:colOff>
                <xdr:row>0</xdr:row>
                <xdr:rowOff>247650</xdr:rowOff>
              </to>
            </anchor>
          </controlPr>
        </control>
      </mc:Choice>
    </mc:AlternateContent>
    <mc:AlternateContent xmlns:mc="http://schemas.openxmlformats.org/markup-compatibility/2006">
      <mc:Choice Requires="x14">
        <control shapeId="9296" r:id="rId25" name="Button 80">
          <controlPr defaultSize="0" print="0" autoFill="0" autoPict="0" macro="[0]!Chama_GeralTelaMenu" altText="Contas">
            <anchor>
              <from>
                <xdr:col>5</xdr:col>
                <xdr:colOff>1295400</xdr:colOff>
                <xdr:row>0</xdr:row>
                <xdr:rowOff>38100</xdr:rowOff>
              </from>
              <to>
                <xdr:col>6</xdr:col>
                <xdr:colOff>704850</xdr:colOff>
                <xdr:row>0</xdr:row>
                <xdr:rowOff>247650</xdr:rowOff>
              </to>
            </anchor>
          </controlPr>
        </control>
      </mc:Choice>
    </mc:AlternateContent>
    <mc:AlternateContent xmlns:mc="http://schemas.openxmlformats.org/markup-compatibility/2006">
      <mc:Choice Requires="x14">
        <control shapeId="9297" r:id="rId26" name="Button 81">
          <controlPr defaultSize="0" print="0" autoFill="0" autoPict="0" macro="[0]!PlanilhaCartoes" altText="Contas">
            <anchor>
              <from>
                <xdr:col>4</xdr:col>
                <xdr:colOff>361950</xdr:colOff>
                <xdr:row>0</xdr:row>
                <xdr:rowOff>38100</xdr:rowOff>
              </from>
              <to>
                <xdr:col>4</xdr:col>
                <xdr:colOff>971550</xdr:colOff>
                <xdr:row>0</xdr:row>
                <xdr:rowOff>247650</xdr:rowOff>
              </to>
            </anchor>
          </controlPr>
        </control>
      </mc:Choice>
    </mc:AlternateContent>
    <mc:AlternateContent xmlns:mc="http://schemas.openxmlformats.org/markup-compatibility/2006">
      <mc:Choice Requires="x14">
        <control shapeId="9298" r:id="rId27" name="Button 82">
          <controlPr defaultSize="0" print="0" autoFill="0" autoPict="0" macro="[0]!PlanilhaCDV">
            <anchor>
              <from>
                <xdr:col>4</xdr:col>
                <xdr:colOff>1009650</xdr:colOff>
                <xdr:row>0</xdr:row>
                <xdr:rowOff>38100</xdr:rowOff>
              </from>
              <to>
                <xdr:col>4</xdr:col>
                <xdr:colOff>1914525</xdr:colOff>
                <xdr:row>0</xdr:row>
                <xdr:rowOff>247650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CONFIG!$F$61:$F$62</xm:f>
          </x14:formula1>
          <xm:sqref>I3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nfig"/>
  <dimension ref="A1:XFD219"/>
  <sheetViews>
    <sheetView showGridLines="0" showRowColHeaders="0" zoomScale="106" zoomScaleNormal="106" workbookViewId="0">
      <pane ySplit="4" topLeftCell="A5" activePane="bottomLeft" state="frozen"/>
      <selection pane="bottomLeft" activeCell="H14" sqref="H14"/>
    </sheetView>
  </sheetViews>
  <sheetFormatPr defaultColWidth="0" defaultRowHeight="15" zeroHeight="1" x14ac:dyDescent="0.25"/>
  <cols>
    <col min="1" max="1" width="5.85546875" customWidth="1"/>
    <col min="2" max="2" width="6" customWidth="1"/>
    <col min="3" max="3" width="35.7109375" bestFit="1" customWidth="1"/>
    <col min="4" max="4" width="14.85546875" customWidth="1"/>
    <col min="5" max="5" width="6.5703125" bestFit="1" customWidth="1"/>
    <col min="6" max="6" width="14.42578125" bestFit="1" customWidth="1"/>
    <col min="7" max="7" width="5.85546875" customWidth="1"/>
    <col min="8" max="8" width="28.5703125" bestFit="1" customWidth="1"/>
    <col min="9" max="9" width="2.85546875" customWidth="1"/>
    <col min="10" max="10" width="5.42578125" customWidth="1"/>
    <col min="11" max="11" width="3.28515625" bestFit="1" customWidth="1"/>
    <col min="12" max="12" width="28.7109375" bestFit="1" customWidth="1"/>
    <col min="13" max="13" width="2.85546875" customWidth="1"/>
    <col min="14" max="14" width="2" customWidth="1"/>
    <col min="15" max="15" width="12.85546875" hidden="1"/>
  </cols>
  <sheetData>
    <row r="1" spans="1:16384" s="48" customFormat="1" ht="22.5" customHeight="1" x14ac:dyDescent="0.25">
      <c r="A1" s="204" t="s">
        <v>258</v>
      </c>
      <c r="B1" s="204"/>
      <c r="C1" s="55"/>
      <c r="D1" s="55"/>
      <c r="E1" s="55"/>
      <c r="F1" s="55"/>
      <c r="G1" s="55"/>
      <c r="H1" s="55"/>
      <c r="I1" s="55"/>
      <c r="J1" s="55"/>
      <c r="K1" s="55"/>
      <c r="L1" s="55"/>
      <c r="M1" s="55"/>
      <c r="N1" s="55"/>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c r="EI1" s="49"/>
      <c r="EJ1" s="49"/>
      <c r="EK1" s="49"/>
      <c r="EL1" s="49"/>
      <c r="EM1" s="49"/>
      <c r="EN1" s="49"/>
      <c r="EO1" s="49"/>
      <c r="EP1" s="49"/>
      <c r="EQ1" s="49"/>
      <c r="ER1" s="49"/>
      <c r="ES1" s="49"/>
      <c r="ET1" s="49"/>
      <c r="EU1" s="49"/>
      <c r="EV1" s="49"/>
      <c r="EW1" s="49"/>
      <c r="EX1" s="49"/>
      <c r="EY1" s="49"/>
      <c r="EZ1" s="49"/>
      <c r="FA1" s="49"/>
      <c r="FB1" s="49"/>
      <c r="FC1" s="49"/>
      <c r="FD1" s="49"/>
      <c r="FE1" s="49"/>
      <c r="FF1" s="49"/>
      <c r="FG1" s="49"/>
      <c r="FH1" s="49"/>
      <c r="FI1" s="49"/>
      <c r="FJ1" s="49"/>
      <c r="FK1" s="49"/>
      <c r="FL1" s="49"/>
      <c r="FM1" s="49"/>
      <c r="FN1" s="49"/>
      <c r="FO1" s="49"/>
      <c r="FP1" s="49"/>
      <c r="FQ1" s="49"/>
      <c r="FR1" s="49"/>
      <c r="FS1" s="49"/>
      <c r="FT1" s="49"/>
      <c r="FU1" s="49"/>
      <c r="FV1" s="49"/>
      <c r="FW1" s="49"/>
      <c r="FX1" s="49"/>
      <c r="FY1" s="49"/>
      <c r="FZ1" s="49"/>
      <c r="GA1" s="49"/>
      <c r="GB1" s="49"/>
      <c r="GC1" s="49"/>
      <c r="GD1" s="49"/>
      <c r="GE1" s="49"/>
      <c r="GF1" s="49"/>
      <c r="GG1" s="49"/>
      <c r="GH1" s="49"/>
      <c r="GI1" s="49"/>
      <c r="GJ1" s="49"/>
      <c r="GK1" s="49"/>
      <c r="GL1" s="49"/>
      <c r="GM1" s="49"/>
      <c r="GN1" s="49"/>
      <c r="GO1" s="49"/>
      <c r="GP1" s="49"/>
      <c r="GQ1" s="49"/>
      <c r="GR1" s="49"/>
      <c r="GS1" s="49"/>
      <c r="GT1" s="49"/>
      <c r="GU1" s="49"/>
      <c r="GV1" s="49"/>
      <c r="GW1" s="49"/>
      <c r="GX1" s="49"/>
      <c r="GY1" s="49"/>
      <c r="GZ1" s="49"/>
      <c r="HA1" s="49"/>
      <c r="HB1" s="49"/>
      <c r="HC1" s="49"/>
      <c r="HD1" s="49"/>
      <c r="HE1" s="49"/>
      <c r="HF1" s="49"/>
      <c r="HG1" s="49"/>
      <c r="HH1" s="49"/>
      <c r="HI1" s="49"/>
      <c r="HJ1" s="49"/>
      <c r="HK1" s="49"/>
      <c r="HL1" s="49"/>
      <c r="HM1" s="49"/>
      <c r="HN1" s="49"/>
      <c r="HO1" s="49"/>
      <c r="HP1" s="49"/>
      <c r="HQ1" s="49"/>
      <c r="HR1" s="49"/>
      <c r="HS1" s="49"/>
      <c r="HT1" s="49"/>
      <c r="HU1" s="49"/>
      <c r="HV1" s="49"/>
      <c r="HW1" s="49"/>
      <c r="HX1" s="49"/>
      <c r="HY1" s="49"/>
      <c r="HZ1" s="49"/>
      <c r="IA1" s="49"/>
      <c r="IB1" s="49"/>
      <c r="IC1" s="49"/>
      <c r="ID1" s="49"/>
      <c r="IE1" s="49"/>
      <c r="IF1" s="49"/>
      <c r="IG1" s="49"/>
      <c r="IH1" s="49"/>
      <c r="II1" s="49"/>
      <c r="IJ1" s="49"/>
      <c r="IK1" s="49"/>
      <c r="IL1" s="49"/>
      <c r="IM1" s="49"/>
      <c r="IN1" s="49"/>
      <c r="IO1" s="49"/>
      <c r="IP1" s="49"/>
      <c r="IQ1" s="49"/>
      <c r="IR1" s="49"/>
      <c r="IS1" s="49"/>
      <c r="IT1" s="49"/>
      <c r="IU1" s="49"/>
      <c r="IV1" s="49"/>
      <c r="IW1" s="49"/>
      <c r="IX1" s="49"/>
      <c r="IY1" s="49"/>
      <c r="IZ1" s="49"/>
      <c r="JA1" s="49"/>
      <c r="JB1" s="49"/>
      <c r="JC1" s="49"/>
      <c r="JD1" s="49"/>
      <c r="JE1" s="49"/>
      <c r="JF1" s="49"/>
      <c r="JG1" s="49"/>
      <c r="JH1" s="49"/>
      <c r="JI1" s="49"/>
      <c r="JJ1" s="49"/>
      <c r="JK1" s="49"/>
      <c r="JL1" s="49"/>
      <c r="JM1" s="49"/>
      <c r="JN1" s="49"/>
      <c r="JO1" s="49"/>
      <c r="JP1" s="49"/>
      <c r="JQ1" s="49"/>
      <c r="JR1" s="49"/>
      <c r="JS1" s="49"/>
      <c r="JT1" s="49"/>
      <c r="JU1" s="49"/>
      <c r="JV1" s="49"/>
      <c r="JW1" s="49"/>
      <c r="JX1" s="49"/>
      <c r="JY1" s="49"/>
      <c r="JZ1" s="49"/>
      <c r="KA1" s="49"/>
      <c r="KB1" s="49"/>
      <c r="KC1" s="49"/>
      <c r="KD1" s="49"/>
      <c r="KE1" s="49"/>
      <c r="KF1" s="49"/>
      <c r="KG1" s="49"/>
      <c r="KH1" s="49"/>
      <c r="KI1" s="49"/>
      <c r="KJ1" s="49"/>
      <c r="KK1" s="49"/>
      <c r="KL1" s="49"/>
      <c r="KM1" s="49"/>
      <c r="KN1" s="49"/>
      <c r="KO1" s="49"/>
      <c r="KP1" s="49"/>
      <c r="KQ1" s="49"/>
      <c r="KR1" s="49"/>
      <c r="KS1" s="49"/>
      <c r="KT1" s="49"/>
      <c r="KU1" s="49"/>
      <c r="KV1" s="49"/>
      <c r="KW1" s="49"/>
      <c r="KX1" s="49"/>
      <c r="KY1" s="49"/>
      <c r="KZ1" s="49"/>
      <c r="LA1" s="49"/>
      <c r="LB1" s="49"/>
      <c r="LC1" s="49"/>
      <c r="LD1" s="49"/>
      <c r="LE1" s="49"/>
      <c r="LF1" s="49"/>
      <c r="LG1" s="49"/>
      <c r="LH1" s="49"/>
      <c r="LI1" s="49"/>
      <c r="LJ1" s="49"/>
      <c r="LK1" s="49"/>
      <c r="LL1" s="49"/>
      <c r="LM1" s="49"/>
      <c r="LN1" s="49"/>
      <c r="LO1" s="49"/>
      <c r="LP1" s="49"/>
      <c r="LQ1" s="49"/>
      <c r="LR1" s="49"/>
      <c r="LS1" s="49"/>
      <c r="LT1" s="49"/>
      <c r="LU1" s="49"/>
      <c r="LV1" s="49"/>
      <c r="LW1" s="49"/>
      <c r="LX1" s="49"/>
      <c r="LY1" s="49"/>
      <c r="LZ1" s="49"/>
      <c r="MA1" s="49"/>
      <c r="MB1" s="49"/>
      <c r="MC1" s="49"/>
      <c r="MD1" s="49"/>
      <c r="ME1" s="49"/>
      <c r="MF1" s="49"/>
      <c r="MG1" s="49"/>
      <c r="MH1" s="49"/>
      <c r="MI1" s="49"/>
      <c r="MJ1" s="49"/>
      <c r="MK1" s="49"/>
      <c r="ML1" s="49"/>
      <c r="MM1" s="49"/>
      <c r="MN1" s="49"/>
      <c r="MO1" s="49"/>
      <c r="MP1" s="49"/>
      <c r="MQ1" s="49"/>
      <c r="MR1" s="49"/>
      <c r="MS1" s="49"/>
      <c r="MT1" s="49"/>
      <c r="MU1" s="49"/>
      <c r="MV1" s="49"/>
      <c r="MW1" s="49"/>
      <c r="MX1" s="49"/>
      <c r="MY1" s="49"/>
      <c r="MZ1" s="49"/>
      <c r="NA1" s="49"/>
      <c r="NB1" s="49"/>
      <c r="NC1" s="49"/>
      <c r="ND1" s="49"/>
      <c r="NE1" s="49"/>
      <c r="NF1" s="49"/>
      <c r="NG1" s="49"/>
      <c r="NH1" s="49"/>
      <c r="NI1" s="49"/>
      <c r="NJ1" s="49"/>
      <c r="NK1" s="49"/>
      <c r="NL1" s="49"/>
      <c r="NM1" s="49"/>
      <c r="NN1" s="49"/>
      <c r="NO1" s="49"/>
      <c r="NP1" s="49"/>
      <c r="NQ1" s="49"/>
      <c r="NR1" s="49"/>
      <c r="NS1" s="49"/>
      <c r="NT1" s="49"/>
      <c r="NU1" s="49"/>
      <c r="NV1" s="49"/>
      <c r="NW1" s="49"/>
      <c r="NX1" s="49"/>
      <c r="NY1" s="49"/>
      <c r="NZ1" s="49"/>
      <c r="OA1" s="49"/>
      <c r="OB1" s="49"/>
      <c r="OC1" s="49"/>
      <c r="OD1" s="49"/>
      <c r="OE1" s="49"/>
      <c r="OF1" s="49"/>
      <c r="OG1" s="49"/>
      <c r="OH1" s="49"/>
      <c r="OI1" s="49"/>
      <c r="OJ1" s="49"/>
      <c r="OK1" s="49"/>
      <c r="OL1" s="49"/>
      <c r="OM1" s="49"/>
      <c r="ON1" s="49"/>
      <c r="OO1" s="49"/>
      <c r="OP1" s="49"/>
      <c r="OQ1" s="49"/>
      <c r="OR1" s="49"/>
      <c r="OS1" s="49"/>
      <c r="OT1" s="49"/>
      <c r="OU1" s="49"/>
      <c r="OV1" s="49"/>
      <c r="OW1" s="49"/>
      <c r="OX1" s="49"/>
      <c r="OY1" s="49"/>
      <c r="OZ1" s="49"/>
      <c r="PA1" s="49"/>
      <c r="PB1" s="49"/>
      <c r="PC1" s="49"/>
      <c r="PD1" s="49"/>
      <c r="PE1" s="49"/>
      <c r="PF1" s="49"/>
      <c r="PG1" s="49"/>
      <c r="PH1" s="49"/>
      <c r="PI1" s="49"/>
      <c r="PJ1" s="49"/>
      <c r="PK1" s="49"/>
      <c r="PL1" s="49"/>
      <c r="PM1" s="49"/>
      <c r="PN1" s="49"/>
      <c r="PO1" s="49"/>
      <c r="PP1" s="49"/>
      <c r="PQ1" s="49"/>
      <c r="PR1" s="49"/>
      <c r="PS1" s="49"/>
      <c r="PT1" s="49"/>
      <c r="PU1" s="49"/>
      <c r="PV1" s="49"/>
      <c r="PW1" s="49"/>
      <c r="PX1" s="49"/>
      <c r="PY1" s="49"/>
      <c r="PZ1" s="49"/>
      <c r="QA1" s="49"/>
      <c r="QB1" s="49"/>
      <c r="QC1" s="49"/>
      <c r="QD1" s="49"/>
      <c r="QE1" s="49"/>
      <c r="QF1" s="49"/>
      <c r="QG1" s="49"/>
      <c r="QH1" s="49"/>
      <c r="QI1" s="49"/>
      <c r="QJ1" s="49"/>
      <c r="QK1" s="49"/>
      <c r="QL1" s="49"/>
      <c r="QM1" s="49"/>
      <c r="QN1" s="49"/>
      <c r="QO1" s="49"/>
      <c r="QP1" s="49"/>
      <c r="QQ1" s="49"/>
      <c r="QR1" s="49"/>
      <c r="QS1" s="49"/>
      <c r="QT1" s="49"/>
      <c r="QU1" s="49"/>
      <c r="QV1" s="49"/>
      <c r="QW1" s="49"/>
      <c r="QX1" s="49"/>
      <c r="QY1" s="49"/>
      <c r="QZ1" s="49"/>
      <c r="RA1" s="49"/>
      <c r="RB1" s="49"/>
      <c r="RC1" s="49"/>
      <c r="RD1" s="49"/>
      <c r="RE1" s="49"/>
      <c r="RF1" s="49"/>
      <c r="RG1" s="49"/>
      <c r="RH1" s="49"/>
      <c r="RI1" s="49"/>
      <c r="RJ1" s="49"/>
      <c r="RK1" s="49"/>
      <c r="RL1" s="49"/>
      <c r="RM1" s="49"/>
      <c r="RN1" s="49"/>
      <c r="RO1" s="49"/>
      <c r="RP1" s="49"/>
      <c r="RQ1" s="49"/>
      <c r="RR1" s="49"/>
      <c r="RS1" s="49"/>
      <c r="RT1" s="49"/>
      <c r="RU1" s="49"/>
      <c r="RV1" s="49"/>
      <c r="RW1" s="49"/>
      <c r="RX1" s="49"/>
      <c r="RY1" s="49"/>
      <c r="RZ1" s="49"/>
      <c r="SA1" s="49"/>
      <c r="SB1" s="49"/>
      <c r="SC1" s="49"/>
      <c r="SD1" s="49"/>
      <c r="SE1" s="49"/>
      <c r="SF1" s="49"/>
      <c r="SG1" s="49"/>
      <c r="SH1" s="49"/>
      <c r="SI1" s="49"/>
      <c r="SJ1" s="49"/>
      <c r="SK1" s="49"/>
      <c r="SL1" s="49"/>
      <c r="SM1" s="49"/>
      <c r="SN1" s="49"/>
      <c r="SO1" s="49"/>
      <c r="SP1" s="49"/>
      <c r="SQ1" s="49"/>
      <c r="SR1" s="49"/>
      <c r="SS1" s="49"/>
      <c r="ST1" s="49"/>
      <c r="SU1" s="49"/>
      <c r="SV1" s="49"/>
      <c r="SW1" s="49"/>
      <c r="SX1" s="49"/>
      <c r="SY1" s="49"/>
      <c r="SZ1" s="49"/>
      <c r="TA1" s="49"/>
      <c r="TB1" s="49"/>
      <c r="TC1" s="49"/>
      <c r="TD1" s="49"/>
      <c r="TE1" s="49"/>
      <c r="TF1" s="49"/>
      <c r="TG1" s="49"/>
      <c r="TH1" s="49"/>
      <c r="TI1" s="49"/>
      <c r="TJ1" s="49"/>
      <c r="TK1" s="49"/>
      <c r="TL1" s="49"/>
      <c r="TM1" s="49"/>
      <c r="TN1" s="49"/>
      <c r="TO1" s="49"/>
      <c r="TP1" s="49"/>
      <c r="TQ1" s="49"/>
      <c r="TR1" s="49"/>
      <c r="TS1" s="49"/>
      <c r="TT1" s="49"/>
      <c r="TU1" s="49"/>
      <c r="TV1" s="49"/>
      <c r="TW1" s="49"/>
      <c r="TX1" s="49"/>
      <c r="TY1" s="49"/>
      <c r="TZ1" s="49"/>
      <c r="UA1" s="49"/>
      <c r="UB1" s="49"/>
      <c r="UC1" s="49"/>
      <c r="UD1" s="49"/>
      <c r="UE1" s="49"/>
      <c r="UF1" s="49"/>
      <c r="UG1" s="49"/>
      <c r="UH1" s="49"/>
      <c r="UI1" s="49"/>
      <c r="UJ1" s="49"/>
      <c r="UK1" s="49"/>
      <c r="UL1" s="49"/>
      <c r="UM1" s="49"/>
      <c r="UN1" s="49"/>
      <c r="UO1" s="49"/>
      <c r="UP1" s="49"/>
      <c r="UQ1" s="49"/>
      <c r="UR1" s="49"/>
      <c r="US1" s="49"/>
      <c r="UT1" s="49"/>
      <c r="UU1" s="49"/>
      <c r="UV1" s="49"/>
      <c r="UW1" s="49"/>
      <c r="UX1" s="49"/>
      <c r="UY1" s="49"/>
      <c r="UZ1" s="49"/>
      <c r="VA1" s="49"/>
      <c r="VB1" s="49"/>
      <c r="VC1" s="49"/>
      <c r="VD1" s="49"/>
      <c r="VE1" s="49"/>
      <c r="VF1" s="49"/>
      <c r="VG1" s="49"/>
      <c r="VH1" s="49"/>
      <c r="VI1" s="49"/>
      <c r="VJ1" s="49"/>
      <c r="VK1" s="49"/>
      <c r="VL1" s="49"/>
      <c r="VM1" s="49"/>
      <c r="VN1" s="49"/>
      <c r="VO1" s="49"/>
      <c r="VP1" s="49"/>
      <c r="VQ1" s="49"/>
      <c r="VR1" s="49"/>
      <c r="VS1" s="49"/>
      <c r="VT1" s="49"/>
      <c r="VU1" s="49"/>
      <c r="VV1" s="49"/>
      <c r="VW1" s="49"/>
      <c r="VX1" s="49"/>
      <c r="VY1" s="49"/>
      <c r="VZ1" s="49"/>
      <c r="WA1" s="49"/>
      <c r="WB1" s="49"/>
      <c r="WC1" s="49"/>
      <c r="WD1" s="49"/>
      <c r="WE1" s="49"/>
      <c r="WF1" s="49"/>
      <c r="WG1" s="49"/>
      <c r="WH1" s="49"/>
      <c r="WI1" s="49"/>
      <c r="WJ1" s="49"/>
      <c r="WK1" s="49"/>
      <c r="WL1" s="49"/>
      <c r="WM1" s="49"/>
      <c r="WN1" s="49"/>
      <c r="WO1" s="49"/>
      <c r="WP1" s="49"/>
      <c r="WQ1" s="49"/>
      <c r="WR1" s="49"/>
      <c r="WS1" s="49"/>
      <c r="WT1" s="49"/>
      <c r="WU1" s="49"/>
      <c r="WV1" s="49"/>
      <c r="WW1" s="49"/>
      <c r="WX1" s="49"/>
      <c r="WY1" s="49"/>
      <c r="WZ1" s="49"/>
      <c r="XA1" s="49"/>
      <c r="XB1" s="49"/>
      <c r="XC1" s="49"/>
      <c r="XD1" s="49"/>
      <c r="XE1" s="49"/>
      <c r="XF1" s="49"/>
      <c r="XG1" s="49"/>
      <c r="XH1" s="49"/>
      <c r="XI1" s="49"/>
      <c r="XJ1" s="49"/>
      <c r="XK1" s="49"/>
      <c r="XL1" s="49"/>
      <c r="XM1" s="49"/>
      <c r="XN1" s="49"/>
      <c r="XO1" s="49"/>
      <c r="XP1" s="49"/>
      <c r="XQ1" s="49"/>
      <c r="XR1" s="49"/>
      <c r="XS1" s="49"/>
      <c r="XT1" s="49"/>
      <c r="XU1" s="49"/>
      <c r="XV1" s="49"/>
      <c r="XW1" s="49"/>
      <c r="XX1" s="49"/>
      <c r="XY1" s="49"/>
      <c r="XZ1" s="49"/>
      <c r="YA1" s="49"/>
      <c r="YB1" s="49"/>
      <c r="YC1" s="49"/>
      <c r="YD1" s="49"/>
      <c r="YE1" s="49"/>
      <c r="YF1" s="49"/>
      <c r="YG1" s="49"/>
      <c r="YH1" s="49"/>
      <c r="YI1" s="49"/>
      <c r="YJ1" s="49"/>
      <c r="YK1" s="49"/>
      <c r="YL1" s="49"/>
      <c r="YM1" s="49"/>
      <c r="YN1" s="49"/>
      <c r="YO1" s="49"/>
      <c r="YP1" s="49"/>
      <c r="YQ1" s="49"/>
      <c r="YR1" s="49"/>
      <c r="YS1" s="49"/>
      <c r="YT1" s="49"/>
      <c r="YU1" s="49"/>
      <c r="YV1" s="49"/>
      <c r="YW1" s="49"/>
      <c r="YX1" s="49"/>
      <c r="YY1" s="49"/>
      <c r="YZ1" s="49"/>
      <c r="ZA1" s="49"/>
      <c r="ZB1" s="49"/>
      <c r="ZC1" s="49"/>
      <c r="ZD1" s="49"/>
      <c r="ZE1" s="49"/>
      <c r="ZF1" s="49"/>
      <c r="ZG1" s="49"/>
      <c r="ZH1" s="49"/>
      <c r="ZI1" s="49"/>
      <c r="ZJ1" s="49"/>
      <c r="ZK1" s="49"/>
      <c r="ZL1" s="49"/>
      <c r="ZM1" s="49"/>
      <c r="ZN1" s="49"/>
      <c r="ZO1" s="49"/>
      <c r="ZP1" s="49"/>
      <c r="ZQ1" s="49"/>
      <c r="ZR1" s="49"/>
      <c r="ZS1" s="49"/>
      <c r="ZT1" s="49"/>
      <c r="ZU1" s="49"/>
      <c r="ZV1" s="49"/>
      <c r="ZW1" s="49"/>
      <c r="ZX1" s="49"/>
      <c r="ZY1" s="49"/>
      <c r="ZZ1" s="49"/>
      <c r="AAA1" s="49"/>
      <c r="AAB1" s="49"/>
      <c r="AAC1" s="49"/>
      <c r="AAD1" s="49"/>
      <c r="AAE1" s="49"/>
      <c r="AAF1" s="49"/>
      <c r="AAG1" s="49"/>
      <c r="AAH1" s="49"/>
      <c r="AAI1" s="49"/>
      <c r="AAJ1" s="49"/>
      <c r="AAK1" s="49"/>
      <c r="AAL1" s="49"/>
      <c r="AAM1" s="49"/>
      <c r="AAN1" s="49"/>
      <c r="AAO1" s="49"/>
      <c r="AAP1" s="49"/>
      <c r="AAQ1" s="49"/>
      <c r="AAR1" s="49"/>
      <c r="AAS1" s="49"/>
      <c r="AAT1" s="49"/>
      <c r="AAU1" s="49"/>
      <c r="AAV1" s="49"/>
      <c r="AAW1" s="49"/>
      <c r="AAX1" s="49"/>
      <c r="AAY1" s="49"/>
      <c r="AAZ1" s="49"/>
      <c r="ABA1" s="49"/>
      <c r="ABB1" s="49"/>
      <c r="ABC1" s="49"/>
      <c r="ABD1" s="49"/>
      <c r="ABE1" s="49"/>
      <c r="ABF1" s="49"/>
      <c r="ABG1" s="49"/>
      <c r="ABH1" s="49"/>
      <c r="ABI1" s="49"/>
      <c r="ABJ1" s="49"/>
      <c r="ABK1" s="49"/>
      <c r="ABL1" s="49"/>
      <c r="ABM1" s="49"/>
      <c r="ABN1" s="49"/>
      <c r="ABO1" s="49"/>
      <c r="ABP1" s="49"/>
      <c r="ABQ1" s="49"/>
      <c r="ABR1" s="49"/>
      <c r="ABS1" s="49"/>
      <c r="ABT1" s="49"/>
      <c r="ABU1" s="49"/>
      <c r="ABV1" s="49"/>
      <c r="ABW1" s="49"/>
      <c r="ABX1" s="49"/>
      <c r="ABY1" s="49"/>
      <c r="ABZ1" s="49"/>
      <c r="ACA1" s="49"/>
      <c r="ACB1" s="49"/>
      <c r="ACC1" s="49"/>
      <c r="ACD1" s="49"/>
      <c r="ACE1" s="49"/>
      <c r="ACF1" s="49"/>
      <c r="ACG1" s="49"/>
      <c r="ACH1" s="49"/>
      <c r="ACI1" s="49"/>
      <c r="ACJ1" s="49"/>
      <c r="ACK1" s="49"/>
      <c r="ACL1" s="49"/>
      <c r="ACM1" s="49"/>
      <c r="ACN1" s="49"/>
      <c r="ACO1" s="49"/>
      <c r="ACP1" s="49"/>
      <c r="ACQ1" s="49"/>
      <c r="ACR1" s="49"/>
      <c r="ACS1" s="49"/>
      <c r="ACT1" s="49"/>
      <c r="ACU1" s="49"/>
      <c r="ACV1" s="49"/>
      <c r="ACW1" s="49"/>
      <c r="ACX1" s="49"/>
      <c r="ACY1" s="49"/>
      <c r="ACZ1" s="49"/>
      <c r="ADA1" s="49"/>
      <c r="ADB1" s="49"/>
      <c r="ADC1" s="49"/>
      <c r="ADD1" s="49"/>
      <c r="ADE1" s="49"/>
      <c r="ADF1" s="49"/>
      <c r="ADG1" s="49"/>
      <c r="ADH1" s="49"/>
      <c r="ADI1" s="49"/>
      <c r="ADJ1" s="49"/>
      <c r="ADK1" s="49"/>
      <c r="ADL1" s="49"/>
      <c r="ADM1" s="49"/>
      <c r="ADN1" s="49"/>
      <c r="ADO1" s="49"/>
      <c r="ADP1" s="49"/>
      <c r="ADQ1" s="49"/>
      <c r="ADR1" s="49"/>
      <c r="ADS1" s="49"/>
      <c r="ADT1" s="49"/>
      <c r="ADU1" s="49"/>
      <c r="ADV1" s="49"/>
      <c r="ADW1" s="49"/>
      <c r="ADX1" s="49"/>
      <c r="ADY1" s="49"/>
      <c r="ADZ1" s="49"/>
      <c r="AEA1" s="49"/>
      <c r="AEB1" s="49"/>
      <c r="AEC1" s="49"/>
      <c r="AED1" s="49"/>
      <c r="AEE1" s="49"/>
      <c r="AEF1" s="49"/>
      <c r="AEG1" s="49"/>
      <c r="AEH1" s="49"/>
      <c r="AEI1" s="49"/>
      <c r="AEJ1" s="49"/>
      <c r="AEK1" s="49"/>
      <c r="AEL1" s="49"/>
      <c r="AEM1" s="49"/>
      <c r="AEN1" s="49"/>
      <c r="AEO1" s="49"/>
      <c r="AEP1" s="49"/>
      <c r="AEQ1" s="49"/>
      <c r="AER1" s="49"/>
      <c r="AES1" s="49"/>
      <c r="AET1" s="49"/>
      <c r="AEU1" s="49"/>
      <c r="AEV1" s="49"/>
      <c r="AEW1" s="49"/>
      <c r="AEX1" s="49"/>
      <c r="AEY1" s="49"/>
      <c r="AEZ1" s="49"/>
      <c r="AFA1" s="49"/>
      <c r="AFB1" s="49"/>
      <c r="AFC1" s="49"/>
      <c r="AFD1" s="49"/>
      <c r="AFE1" s="49"/>
      <c r="AFF1" s="49"/>
      <c r="AFG1" s="49"/>
      <c r="AFH1" s="49"/>
      <c r="AFI1" s="49"/>
      <c r="AFJ1" s="49"/>
      <c r="AFK1" s="49"/>
      <c r="AFL1" s="49"/>
      <c r="AFM1" s="49"/>
      <c r="AFN1" s="49"/>
      <c r="AFO1" s="49"/>
      <c r="AFP1" s="49"/>
      <c r="AFQ1" s="49"/>
      <c r="AFR1" s="49"/>
      <c r="AFS1" s="49"/>
      <c r="AFT1" s="49"/>
      <c r="AFU1" s="49"/>
      <c r="AFV1" s="49"/>
      <c r="AFW1" s="49"/>
      <c r="AFX1" s="49"/>
      <c r="AFY1" s="49"/>
      <c r="AFZ1" s="49"/>
      <c r="AGA1" s="49"/>
      <c r="AGB1" s="49"/>
      <c r="AGC1" s="49"/>
      <c r="AGD1" s="49"/>
      <c r="AGE1" s="49"/>
      <c r="AGF1" s="49"/>
      <c r="AGG1" s="49"/>
      <c r="AGH1" s="49"/>
      <c r="AGI1" s="49"/>
      <c r="AGJ1" s="49"/>
      <c r="AGK1" s="49"/>
      <c r="AGL1" s="49"/>
      <c r="AGM1" s="49"/>
      <c r="AGN1" s="49"/>
      <c r="AGO1" s="49"/>
      <c r="AGP1" s="49"/>
      <c r="AGQ1" s="49"/>
      <c r="AGR1" s="49"/>
      <c r="AGS1" s="49"/>
      <c r="AGT1" s="49"/>
      <c r="AGU1" s="49"/>
      <c r="AGV1" s="49"/>
      <c r="AGW1" s="49"/>
      <c r="AGX1" s="49"/>
      <c r="AGY1" s="49"/>
      <c r="AGZ1" s="49"/>
      <c r="AHA1" s="49"/>
      <c r="AHB1" s="49"/>
      <c r="AHC1" s="49"/>
      <c r="AHD1" s="49"/>
      <c r="AHE1" s="49"/>
      <c r="AHF1" s="49"/>
      <c r="AHG1" s="49"/>
      <c r="AHH1" s="49"/>
      <c r="AHI1" s="49"/>
      <c r="AHJ1" s="49"/>
      <c r="AHK1" s="49"/>
      <c r="AHL1" s="49"/>
      <c r="AHM1" s="49"/>
      <c r="AHN1" s="49"/>
      <c r="AHO1" s="49"/>
      <c r="AHP1" s="49"/>
      <c r="AHQ1" s="49"/>
      <c r="AHR1" s="49"/>
      <c r="AHS1" s="49"/>
      <c r="AHT1" s="49"/>
      <c r="AHU1" s="49"/>
      <c r="AHV1" s="49"/>
      <c r="AHW1" s="49"/>
      <c r="AHX1" s="49"/>
      <c r="AHY1" s="49"/>
      <c r="AHZ1" s="49"/>
      <c r="AIA1" s="49"/>
      <c r="AIB1" s="49"/>
      <c r="AIC1" s="49"/>
      <c r="AID1" s="49"/>
      <c r="AIE1" s="49"/>
      <c r="AIF1" s="49"/>
      <c r="AIG1" s="49"/>
      <c r="AIH1" s="49"/>
      <c r="AII1" s="49"/>
      <c r="AIJ1" s="49"/>
      <c r="AIK1" s="49"/>
      <c r="AIL1" s="49"/>
      <c r="AIM1" s="49"/>
      <c r="AIN1" s="49"/>
      <c r="AIO1" s="49"/>
      <c r="AIP1" s="49"/>
      <c r="AIQ1" s="49"/>
      <c r="AIR1" s="49"/>
      <c r="AIS1" s="49"/>
      <c r="AIT1" s="49"/>
      <c r="AIU1" s="49"/>
      <c r="AIV1" s="49"/>
      <c r="AIW1" s="49"/>
      <c r="AIX1" s="49"/>
      <c r="AIY1" s="49"/>
      <c r="AIZ1" s="49"/>
      <c r="AJA1" s="49"/>
      <c r="AJB1" s="49"/>
      <c r="AJC1" s="49"/>
      <c r="AJD1" s="49"/>
      <c r="AJE1" s="49"/>
      <c r="AJF1" s="49"/>
      <c r="AJG1" s="49"/>
      <c r="AJH1" s="49"/>
      <c r="AJI1" s="49"/>
      <c r="AJJ1" s="49"/>
      <c r="AJK1" s="49"/>
      <c r="AJL1" s="49"/>
      <c r="AJM1" s="49"/>
      <c r="AJN1" s="49"/>
      <c r="AJO1" s="49"/>
      <c r="AJP1" s="49"/>
      <c r="AJQ1" s="49"/>
      <c r="AJR1" s="49"/>
      <c r="AJS1" s="49"/>
      <c r="AJT1" s="49"/>
      <c r="AJU1" s="49"/>
      <c r="AJV1" s="49"/>
      <c r="AJW1" s="49"/>
      <c r="AJX1" s="49"/>
      <c r="AJY1" s="49"/>
      <c r="AJZ1" s="49"/>
      <c r="AKA1" s="49"/>
      <c r="AKB1" s="49"/>
      <c r="AKC1" s="49"/>
      <c r="AKD1" s="49"/>
      <c r="AKE1" s="49"/>
      <c r="AKF1" s="49"/>
      <c r="AKG1" s="49"/>
      <c r="AKH1" s="49"/>
      <c r="AKI1" s="49"/>
      <c r="AKJ1" s="49"/>
      <c r="AKK1" s="49"/>
      <c r="AKL1" s="49"/>
      <c r="AKM1" s="49"/>
      <c r="AKN1" s="49"/>
      <c r="AKO1" s="49"/>
      <c r="AKP1" s="49"/>
      <c r="AKQ1" s="49"/>
      <c r="AKR1" s="49"/>
      <c r="AKS1" s="49"/>
      <c r="AKT1" s="49"/>
      <c r="AKU1" s="49"/>
      <c r="AKV1" s="49"/>
      <c r="AKW1" s="49"/>
      <c r="AKX1" s="49"/>
      <c r="AKY1" s="49"/>
      <c r="AKZ1" s="49"/>
      <c r="ALA1" s="49"/>
      <c r="ALB1" s="49"/>
      <c r="ALC1" s="49"/>
      <c r="ALD1" s="49"/>
      <c r="ALE1" s="49"/>
      <c r="ALF1" s="49"/>
      <c r="ALG1" s="49"/>
      <c r="ALH1" s="49"/>
      <c r="ALI1" s="49"/>
      <c r="ALJ1" s="49"/>
      <c r="ALK1" s="49"/>
      <c r="ALL1" s="49"/>
      <c r="ALM1" s="49"/>
      <c r="ALN1" s="49"/>
      <c r="ALO1" s="49"/>
      <c r="ALP1" s="49"/>
      <c r="ALQ1" s="49"/>
      <c r="ALR1" s="49"/>
      <c r="ALS1" s="49"/>
      <c r="ALT1" s="49"/>
      <c r="ALU1" s="49"/>
      <c r="ALV1" s="49"/>
      <c r="ALW1" s="49"/>
      <c r="ALX1" s="49"/>
      <c r="ALY1" s="49"/>
      <c r="ALZ1" s="49"/>
      <c r="AMA1" s="49"/>
      <c r="AMB1" s="49"/>
      <c r="AMC1" s="49"/>
      <c r="AMD1" s="49"/>
      <c r="AME1" s="49"/>
      <c r="AMF1" s="49"/>
      <c r="AMG1" s="49"/>
      <c r="AMH1" s="49"/>
      <c r="AMI1" s="49"/>
      <c r="AMJ1" s="49"/>
      <c r="AMK1" s="49"/>
      <c r="AML1" s="49"/>
      <c r="AMM1" s="49"/>
      <c r="AMN1" s="49"/>
      <c r="AMO1" s="49"/>
      <c r="AMP1" s="49"/>
      <c r="AMQ1" s="49"/>
      <c r="AMR1" s="49"/>
      <c r="AMS1" s="49"/>
      <c r="AMT1" s="49"/>
      <c r="AMU1" s="49"/>
      <c r="AMV1" s="49"/>
      <c r="AMW1" s="49"/>
      <c r="AMX1" s="49"/>
      <c r="AMY1" s="49"/>
      <c r="AMZ1" s="49"/>
      <c r="ANA1" s="49"/>
      <c r="ANB1" s="49"/>
      <c r="ANC1" s="49"/>
      <c r="AND1" s="49"/>
      <c r="ANE1" s="49"/>
      <c r="ANF1" s="49"/>
      <c r="ANG1" s="49"/>
      <c r="ANH1" s="49"/>
      <c r="ANI1" s="49"/>
      <c r="ANJ1" s="49"/>
      <c r="ANK1" s="49"/>
      <c r="ANL1" s="49"/>
      <c r="ANM1" s="49"/>
      <c r="ANN1" s="49"/>
      <c r="ANO1" s="49"/>
      <c r="ANP1" s="49"/>
      <c r="ANQ1" s="49"/>
      <c r="ANR1" s="49"/>
      <c r="ANS1" s="49"/>
      <c r="ANT1" s="49"/>
      <c r="ANU1" s="49"/>
      <c r="ANV1" s="49"/>
      <c r="ANW1" s="49"/>
      <c r="ANX1" s="49"/>
      <c r="ANY1" s="49"/>
      <c r="ANZ1" s="49"/>
      <c r="AOA1" s="49"/>
      <c r="AOB1" s="49"/>
      <c r="AOC1" s="49"/>
      <c r="AOD1" s="49"/>
      <c r="AOE1" s="49"/>
      <c r="AOF1" s="49"/>
      <c r="AOG1" s="49"/>
      <c r="AOH1" s="49"/>
      <c r="AOI1" s="49"/>
      <c r="AOJ1" s="49"/>
      <c r="AOK1" s="49"/>
      <c r="AOL1" s="49"/>
      <c r="AOM1" s="49"/>
      <c r="AON1" s="49"/>
      <c r="AOO1" s="49"/>
      <c r="AOP1" s="49"/>
      <c r="AOQ1" s="49"/>
      <c r="AOR1" s="49"/>
      <c r="AOS1" s="49"/>
      <c r="AOT1" s="49"/>
      <c r="AOU1" s="49"/>
      <c r="AOV1" s="49"/>
      <c r="AOW1" s="49"/>
      <c r="AOX1" s="49"/>
      <c r="AOY1" s="49"/>
      <c r="AOZ1" s="49"/>
      <c r="APA1" s="49"/>
      <c r="APB1" s="49"/>
      <c r="APC1" s="49"/>
      <c r="APD1" s="49"/>
      <c r="APE1" s="49"/>
      <c r="APF1" s="49"/>
      <c r="APG1" s="49"/>
      <c r="APH1" s="49"/>
      <c r="API1" s="49"/>
      <c r="APJ1" s="49"/>
      <c r="APK1" s="49"/>
      <c r="APL1" s="49"/>
      <c r="APM1" s="49"/>
      <c r="APN1" s="49"/>
      <c r="APO1" s="49"/>
      <c r="APP1" s="49"/>
      <c r="APQ1" s="49"/>
      <c r="APR1" s="49"/>
      <c r="APS1" s="49"/>
      <c r="APT1" s="49"/>
      <c r="APU1" s="49"/>
      <c r="APV1" s="49"/>
      <c r="APW1" s="49"/>
      <c r="APX1" s="49"/>
      <c r="APY1" s="49"/>
      <c r="APZ1" s="49"/>
      <c r="AQA1" s="49"/>
      <c r="AQB1" s="49"/>
      <c r="AQC1" s="49"/>
      <c r="AQD1" s="49"/>
      <c r="AQE1" s="49"/>
      <c r="AQF1" s="49"/>
      <c r="AQG1" s="49"/>
      <c r="AQH1" s="49"/>
      <c r="AQI1" s="49"/>
      <c r="AQJ1" s="49"/>
      <c r="AQK1" s="49"/>
      <c r="AQL1" s="49"/>
      <c r="AQM1" s="49"/>
      <c r="AQN1" s="49"/>
      <c r="AQO1" s="49"/>
      <c r="AQP1" s="49"/>
      <c r="AQQ1" s="49"/>
      <c r="AQR1" s="49"/>
      <c r="AQS1" s="49"/>
      <c r="AQT1" s="49"/>
      <c r="AQU1" s="49"/>
      <c r="AQV1" s="49"/>
      <c r="AQW1" s="49"/>
      <c r="AQX1" s="49"/>
      <c r="AQY1" s="49"/>
      <c r="AQZ1" s="49"/>
      <c r="ARA1" s="49"/>
      <c r="ARB1" s="49"/>
      <c r="ARC1" s="49"/>
      <c r="ARD1" s="49"/>
      <c r="ARE1" s="49"/>
      <c r="ARF1" s="49"/>
      <c r="ARG1" s="49"/>
      <c r="ARH1" s="49"/>
      <c r="ARI1" s="49"/>
      <c r="ARJ1" s="49"/>
      <c r="ARK1" s="49"/>
      <c r="ARL1" s="49"/>
      <c r="ARM1" s="49"/>
      <c r="ARN1" s="49"/>
      <c r="ARO1" s="49"/>
      <c r="ARP1" s="49"/>
      <c r="ARQ1" s="49"/>
      <c r="ARR1" s="49"/>
      <c r="ARS1" s="49"/>
      <c r="ART1" s="49"/>
      <c r="ARU1" s="49"/>
      <c r="ARV1" s="49"/>
      <c r="ARW1" s="49"/>
      <c r="ARX1" s="49"/>
      <c r="ARY1" s="49"/>
      <c r="ARZ1" s="49"/>
      <c r="ASA1" s="49"/>
      <c r="ASB1" s="49"/>
      <c r="ASC1" s="49"/>
      <c r="ASD1" s="49"/>
      <c r="ASE1" s="49"/>
      <c r="ASF1" s="49"/>
      <c r="ASG1" s="49"/>
      <c r="ASH1" s="49"/>
      <c r="ASI1" s="49"/>
      <c r="ASJ1" s="49"/>
      <c r="ASK1" s="49"/>
      <c r="ASL1" s="49"/>
      <c r="ASM1" s="49"/>
      <c r="ASN1" s="49"/>
      <c r="ASO1" s="49"/>
      <c r="ASP1" s="49"/>
      <c r="ASQ1" s="49"/>
      <c r="ASR1" s="49"/>
      <c r="ASS1" s="49"/>
      <c r="AST1" s="49"/>
      <c r="ASU1" s="49"/>
      <c r="ASV1" s="49"/>
      <c r="ASW1" s="49"/>
      <c r="ASX1" s="49"/>
      <c r="ASY1" s="49"/>
      <c r="ASZ1" s="49"/>
      <c r="ATA1" s="49"/>
      <c r="ATB1" s="49"/>
      <c r="ATC1" s="49"/>
      <c r="ATD1" s="49"/>
      <c r="ATE1" s="49"/>
      <c r="ATF1" s="49"/>
      <c r="ATG1" s="49"/>
      <c r="ATH1" s="49"/>
      <c r="ATI1" s="49"/>
      <c r="ATJ1" s="49"/>
      <c r="ATK1" s="49"/>
      <c r="ATL1" s="49"/>
      <c r="ATM1" s="49"/>
      <c r="ATN1" s="49"/>
      <c r="ATO1" s="49"/>
      <c r="ATP1" s="49"/>
      <c r="ATQ1" s="49"/>
      <c r="ATR1" s="49"/>
      <c r="ATS1" s="49"/>
      <c r="ATT1" s="49"/>
      <c r="ATU1" s="49"/>
      <c r="ATV1" s="49"/>
      <c r="ATW1" s="49"/>
      <c r="ATX1" s="49"/>
      <c r="ATY1" s="49"/>
      <c r="ATZ1" s="49"/>
      <c r="AUA1" s="49"/>
      <c r="AUB1" s="49"/>
      <c r="AUC1" s="49"/>
      <c r="AUD1" s="49"/>
      <c r="AUE1" s="49"/>
      <c r="AUF1" s="49"/>
      <c r="AUG1" s="49"/>
      <c r="AUH1" s="49"/>
      <c r="AUI1" s="49"/>
      <c r="AUJ1" s="49"/>
      <c r="AUK1" s="49"/>
      <c r="AUL1" s="49"/>
      <c r="AUM1" s="49"/>
      <c r="AUN1" s="49"/>
      <c r="AUO1" s="49"/>
      <c r="AUP1" s="49"/>
      <c r="AUQ1" s="49"/>
      <c r="AUR1" s="49"/>
      <c r="AUS1" s="49"/>
      <c r="AUT1" s="49"/>
      <c r="AUU1" s="49"/>
      <c r="AUV1" s="49"/>
      <c r="AUW1" s="49"/>
      <c r="AUX1" s="49"/>
      <c r="AUY1" s="49"/>
      <c r="AUZ1" s="49"/>
      <c r="AVA1" s="49"/>
      <c r="AVB1" s="49"/>
      <c r="AVC1" s="49"/>
      <c r="AVD1" s="49"/>
      <c r="AVE1" s="49"/>
      <c r="AVF1" s="49"/>
      <c r="AVG1" s="49"/>
      <c r="AVH1" s="49"/>
      <c r="AVI1" s="49"/>
      <c r="AVJ1" s="49"/>
      <c r="AVK1" s="49"/>
      <c r="AVL1" s="49"/>
      <c r="AVM1" s="49"/>
      <c r="AVN1" s="49"/>
      <c r="AVO1" s="49"/>
      <c r="AVP1" s="49"/>
      <c r="AVQ1" s="49"/>
      <c r="AVR1" s="49"/>
      <c r="AVS1" s="49"/>
      <c r="AVT1" s="49"/>
      <c r="AVU1" s="49"/>
      <c r="AVV1" s="49"/>
      <c r="AVW1" s="49"/>
      <c r="AVX1" s="49"/>
      <c r="AVY1" s="49"/>
      <c r="AVZ1" s="49"/>
      <c r="AWA1" s="49"/>
      <c r="AWB1" s="49"/>
      <c r="AWC1" s="49"/>
      <c r="AWD1" s="49"/>
      <c r="AWE1" s="49"/>
      <c r="AWF1" s="49"/>
      <c r="AWG1" s="49"/>
      <c r="AWH1" s="49"/>
      <c r="AWI1" s="49"/>
      <c r="AWJ1" s="49"/>
      <c r="AWK1" s="49"/>
      <c r="AWL1" s="49"/>
      <c r="AWM1" s="49"/>
      <c r="AWN1" s="49"/>
      <c r="AWO1" s="49"/>
      <c r="AWP1" s="49"/>
      <c r="AWQ1" s="49"/>
      <c r="AWR1" s="49"/>
      <c r="AWS1" s="49"/>
      <c r="AWT1" s="49"/>
      <c r="AWU1" s="49"/>
      <c r="AWV1" s="49"/>
      <c r="AWW1" s="49"/>
      <c r="AWX1" s="49"/>
      <c r="AWY1" s="49"/>
      <c r="AWZ1" s="49"/>
      <c r="AXA1" s="49"/>
      <c r="AXB1" s="49"/>
      <c r="AXC1" s="49"/>
      <c r="AXD1" s="49"/>
      <c r="AXE1" s="49"/>
      <c r="AXF1" s="49"/>
      <c r="AXG1" s="49"/>
      <c r="AXH1" s="49"/>
      <c r="AXI1" s="49"/>
      <c r="AXJ1" s="49"/>
      <c r="AXK1" s="49"/>
      <c r="AXL1" s="49"/>
      <c r="AXM1" s="49"/>
      <c r="AXN1" s="49"/>
      <c r="AXO1" s="49"/>
      <c r="AXP1" s="49"/>
      <c r="AXQ1" s="49"/>
      <c r="AXR1" s="49"/>
      <c r="AXS1" s="49"/>
      <c r="AXT1" s="49"/>
      <c r="AXU1" s="49"/>
      <c r="AXV1" s="49"/>
      <c r="AXW1" s="49"/>
      <c r="AXX1" s="49"/>
      <c r="AXY1" s="49"/>
      <c r="AXZ1" s="49"/>
      <c r="AYA1" s="49"/>
      <c r="AYB1" s="49"/>
      <c r="AYC1" s="49"/>
      <c r="AYD1" s="49"/>
      <c r="AYE1" s="49"/>
      <c r="AYF1" s="49"/>
      <c r="AYG1" s="49"/>
      <c r="AYH1" s="49"/>
      <c r="AYI1" s="49"/>
      <c r="AYJ1" s="49"/>
      <c r="AYK1" s="49"/>
      <c r="AYL1" s="49"/>
      <c r="AYM1" s="49"/>
      <c r="AYN1" s="49"/>
      <c r="AYO1" s="49"/>
      <c r="AYP1" s="49"/>
      <c r="AYQ1" s="49"/>
      <c r="AYR1" s="49"/>
      <c r="AYS1" s="49"/>
      <c r="AYT1" s="49"/>
      <c r="AYU1" s="49"/>
      <c r="AYV1" s="49"/>
      <c r="AYW1" s="49"/>
      <c r="AYX1" s="49"/>
      <c r="AYY1" s="49"/>
      <c r="AYZ1" s="49"/>
      <c r="AZA1" s="49"/>
      <c r="AZB1" s="49"/>
      <c r="AZC1" s="49"/>
      <c r="AZD1" s="49"/>
      <c r="AZE1" s="49"/>
      <c r="AZF1" s="49"/>
      <c r="AZG1" s="49"/>
      <c r="AZH1" s="49"/>
      <c r="AZI1" s="49"/>
      <c r="AZJ1" s="49"/>
      <c r="AZK1" s="49"/>
      <c r="AZL1" s="49"/>
      <c r="AZM1" s="49"/>
      <c r="AZN1" s="49"/>
      <c r="AZO1" s="49"/>
      <c r="AZP1" s="49"/>
      <c r="AZQ1" s="49"/>
      <c r="AZR1" s="49"/>
      <c r="AZS1" s="49"/>
      <c r="AZT1" s="49"/>
      <c r="AZU1" s="49"/>
      <c r="AZV1" s="49"/>
      <c r="AZW1" s="49"/>
      <c r="AZX1" s="49"/>
      <c r="AZY1" s="49"/>
      <c r="AZZ1" s="49"/>
      <c r="BAA1" s="49"/>
      <c r="BAB1" s="49"/>
      <c r="BAC1" s="49"/>
      <c r="BAD1" s="49"/>
      <c r="BAE1" s="49"/>
      <c r="BAF1" s="49"/>
      <c r="BAG1" s="49"/>
      <c r="BAH1" s="49"/>
      <c r="BAI1" s="49"/>
      <c r="BAJ1" s="49"/>
      <c r="BAK1" s="49"/>
      <c r="BAL1" s="49"/>
      <c r="BAM1" s="49"/>
      <c r="BAN1" s="49"/>
      <c r="BAO1" s="49"/>
      <c r="BAP1" s="49"/>
      <c r="BAQ1" s="49"/>
      <c r="BAR1" s="49"/>
      <c r="BAS1" s="49"/>
      <c r="BAT1" s="49"/>
      <c r="BAU1" s="49"/>
      <c r="BAV1" s="49"/>
      <c r="BAW1" s="49"/>
      <c r="BAX1" s="49"/>
      <c r="BAY1" s="49"/>
      <c r="BAZ1" s="49"/>
      <c r="BBA1" s="49"/>
      <c r="BBB1" s="49"/>
      <c r="BBC1" s="49"/>
      <c r="BBD1" s="49"/>
      <c r="BBE1" s="49"/>
      <c r="BBF1" s="49"/>
      <c r="BBG1" s="49"/>
      <c r="BBH1" s="49"/>
      <c r="BBI1" s="49"/>
      <c r="BBJ1" s="49"/>
      <c r="BBK1" s="49"/>
      <c r="BBL1" s="49"/>
      <c r="BBM1" s="49"/>
      <c r="BBN1" s="49"/>
      <c r="BBO1" s="49"/>
      <c r="BBP1" s="49"/>
      <c r="BBQ1" s="49"/>
      <c r="BBR1" s="49"/>
      <c r="BBS1" s="49"/>
      <c r="BBT1" s="49"/>
      <c r="BBU1" s="49"/>
      <c r="BBV1" s="49"/>
      <c r="BBW1" s="49"/>
      <c r="BBX1" s="49"/>
      <c r="BBY1" s="49"/>
      <c r="BBZ1" s="49"/>
      <c r="BCA1" s="49"/>
      <c r="BCB1" s="49"/>
      <c r="BCC1" s="49"/>
      <c r="BCD1" s="49"/>
      <c r="BCE1" s="49"/>
      <c r="BCF1" s="49"/>
      <c r="BCG1" s="49"/>
      <c r="BCH1" s="49"/>
      <c r="BCI1" s="49"/>
      <c r="BCJ1" s="49"/>
      <c r="BCK1" s="49"/>
      <c r="BCL1" s="49"/>
      <c r="BCM1" s="49"/>
      <c r="BCN1" s="49"/>
      <c r="BCO1" s="49"/>
      <c r="BCP1" s="49"/>
      <c r="BCQ1" s="49"/>
      <c r="BCR1" s="49"/>
      <c r="BCS1" s="49"/>
      <c r="BCT1" s="49"/>
      <c r="BCU1" s="49"/>
      <c r="BCV1" s="49"/>
      <c r="BCW1" s="49"/>
      <c r="BCX1" s="49"/>
      <c r="BCY1" s="49"/>
      <c r="BCZ1" s="49"/>
      <c r="BDA1" s="49"/>
      <c r="BDB1" s="49"/>
      <c r="BDC1" s="49"/>
      <c r="BDD1" s="49"/>
      <c r="BDE1" s="49"/>
      <c r="BDF1" s="49"/>
      <c r="BDG1" s="49"/>
      <c r="BDH1" s="49"/>
      <c r="BDI1" s="49"/>
      <c r="BDJ1" s="49"/>
      <c r="BDK1" s="49"/>
      <c r="BDL1" s="49"/>
      <c r="BDM1" s="49"/>
      <c r="BDN1" s="49"/>
      <c r="BDO1" s="49"/>
      <c r="BDP1" s="49"/>
      <c r="BDQ1" s="49"/>
      <c r="BDR1" s="49"/>
      <c r="BDS1" s="49"/>
      <c r="BDT1" s="49"/>
      <c r="BDU1" s="49"/>
      <c r="BDV1" s="49"/>
      <c r="BDW1" s="49"/>
      <c r="BDX1" s="49"/>
      <c r="BDY1" s="49"/>
      <c r="BDZ1" s="49"/>
      <c r="BEA1" s="49"/>
      <c r="BEB1" s="49"/>
      <c r="BEC1" s="49"/>
      <c r="BED1" s="49"/>
      <c r="BEE1" s="49"/>
      <c r="BEF1" s="49"/>
      <c r="BEG1" s="49"/>
      <c r="BEH1" s="49"/>
      <c r="BEI1" s="49"/>
      <c r="BEJ1" s="49"/>
      <c r="BEK1" s="49"/>
      <c r="BEL1" s="49"/>
      <c r="BEM1" s="49"/>
      <c r="BEN1" s="49"/>
      <c r="BEO1" s="49"/>
      <c r="BEP1" s="49"/>
      <c r="BEQ1" s="49"/>
      <c r="BER1" s="49"/>
      <c r="BES1" s="49"/>
      <c r="BET1" s="49"/>
      <c r="BEU1" s="49"/>
      <c r="BEV1" s="49"/>
      <c r="BEW1" s="49"/>
      <c r="BEX1" s="49"/>
      <c r="BEY1" s="49"/>
      <c r="BEZ1" s="49"/>
      <c r="BFA1" s="49"/>
      <c r="BFB1" s="49"/>
      <c r="BFC1" s="49"/>
      <c r="BFD1" s="49"/>
      <c r="BFE1" s="49"/>
      <c r="BFF1" s="49"/>
      <c r="BFG1" s="49"/>
      <c r="BFH1" s="49"/>
      <c r="BFI1" s="49"/>
      <c r="BFJ1" s="49"/>
      <c r="BFK1" s="49"/>
      <c r="BFL1" s="49"/>
      <c r="BFM1" s="49"/>
      <c r="BFN1" s="49"/>
      <c r="BFO1" s="49"/>
      <c r="BFP1" s="49"/>
      <c r="BFQ1" s="49"/>
      <c r="BFR1" s="49"/>
      <c r="BFS1" s="49"/>
      <c r="BFT1" s="49"/>
      <c r="BFU1" s="49"/>
      <c r="BFV1" s="49"/>
      <c r="BFW1" s="49"/>
      <c r="BFX1" s="49"/>
      <c r="BFY1" s="49"/>
      <c r="BFZ1" s="49"/>
      <c r="BGA1" s="49"/>
      <c r="BGB1" s="49"/>
      <c r="BGC1" s="49"/>
      <c r="BGD1" s="49"/>
      <c r="BGE1" s="49"/>
      <c r="BGF1" s="49"/>
      <c r="BGG1" s="49"/>
      <c r="BGH1" s="49"/>
      <c r="BGI1" s="49"/>
      <c r="BGJ1" s="49"/>
      <c r="BGK1" s="49"/>
      <c r="BGL1" s="49"/>
      <c r="BGM1" s="49"/>
      <c r="BGN1" s="49"/>
      <c r="BGO1" s="49"/>
      <c r="BGP1" s="49"/>
      <c r="BGQ1" s="49"/>
      <c r="BGR1" s="49"/>
      <c r="BGS1" s="49"/>
      <c r="BGT1" s="49"/>
      <c r="BGU1" s="49"/>
      <c r="BGV1" s="49"/>
      <c r="BGW1" s="49"/>
      <c r="BGX1" s="49"/>
      <c r="BGY1" s="49"/>
      <c r="BGZ1" s="49"/>
      <c r="BHA1" s="49"/>
      <c r="BHB1" s="49"/>
      <c r="BHC1" s="49"/>
      <c r="BHD1" s="49"/>
      <c r="BHE1" s="49"/>
      <c r="BHF1" s="49"/>
      <c r="BHG1" s="49"/>
      <c r="BHH1" s="49"/>
      <c r="BHI1" s="49"/>
      <c r="BHJ1" s="49"/>
      <c r="BHK1" s="49"/>
      <c r="BHL1" s="49"/>
      <c r="BHM1" s="49"/>
      <c r="BHN1" s="49"/>
      <c r="BHO1" s="49"/>
      <c r="BHP1" s="49"/>
      <c r="BHQ1" s="49"/>
      <c r="BHR1" s="49"/>
      <c r="BHS1" s="49"/>
      <c r="BHT1" s="49"/>
      <c r="BHU1" s="49"/>
      <c r="BHV1" s="49"/>
      <c r="BHW1" s="49"/>
      <c r="BHX1" s="49"/>
      <c r="BHY1" s="49"/>
      <c r="BHZ1" s="49"/>
      <c r="BIA1" s="49"/>
      <c r="BIB1" s="49"/>
      <c r="BIC1" s="49"/>
      <c r="BID1" s="49"/>
      <c r="BIE1" s="49"/>
      <c r="BIF1" s="49"/>
      <c r="BIG1" s="49"/>
      <c r="BIH1" s="49"/>
      <c r="BII1" s="49"/>
      <c r="BIJ1" s="49"/>
      <c r="BIK1" s="49"/>
      <c r="BIL1" s="49"/>
      <c r="BIM1" s="49"/>
      <c r="BIN1" s="49"/>
      <c r="BIO1" s="49"/>
      <c r="BIP1" s="49"/>
      <c r="BIQ1" s="49"/>
      <c r="BIR1" s="49"/>
      <c r="BIS1" s="49"/>
      <c r="BIT1" s="49"/>
      <c r="BIU1" s="49"/>
      <c r="BIV1" s="49"/>
      <c r="BIW1" s="49"/>
      <c r="BIX1" s="49"/>
      <c r="BIY1" s="49"/>
      <c r="BIZ1" s="49"/>
      <c r="BJA1" s="49"/>
      <c r="BJB1" s="49"/>
      <c r="BJC1" s="49"/>
      <c r="BJD1" s="49"/>
      <c r="BJE1" s="49"/>
      <c r="BJF1" s="49"/>
      <c r="BJG1" s="49"/>
      <c r="BJH1" s="49"/>
      <c r="BJI1" s="49"/>
      <c r="BJJ1" s="49"/>
      <c r="BJK1" s="49"/>
      <c r="BJL1" s="49"/>
      <c r="BJM1" s="49"/>
      <c r="BJN1" s="49"/>
      <c r="BJO1" s="49"/>
      <c r="BJP1" s="49"/>
      <c r="BJQ1" s="49"/>
      <c r="BJR1" s="49"/>
      <c r="BJS1" s="49"/>
      <c r="BJT1" s="49"/>
      <c r="BJU1" s="49"/>
      <c r="BJV1" s="49"/>
      <c r="BJW1" s="49"/>
      <c r="BJX1" s="49"/>
      <c r="BJY1" s="49"/>
      <c r="BJZ1" s="49"/>
      <c r="BKA1" s="49"/>
      <c r="BKB1" s="49"/>
      <c r="BKC1" s="49"/>
      <c r="BKD1" s="49"/>
      <c r="BKE1" s="49"/>
      <c r="BKF1" s="49"/>
      <c r="BKG1" s="49"/>
      <c r="BKH1" s="49"/>
      <c r="BKI1" s="49"/>
      <c r="BKJ1" s="49"/>
      <c r="BKK1" s="49"/>
      <c r="BKL1" s="49"/>
      <c r="BKM1" s="49"/>
      <c r="BKN1" s="49"/>
      <c r="BKO1" s="49"/>
      <c r="BKP1" s="49"/>
      <c r="BKQ1" s="49"/>
      <c r="BKR1" s="49"/>
      <c r="BKS1" s="49"/>
      <c r="BKT1" s="49"/>
      <c r="BKU1" s="49"/>
      <c r="BKV1" s="49"/>
      <c r="BKW1" s="49"/>
      <c r="BKX1" s="49"/>
      <c r="BKY1" s="49"/>
      <c r="BKZ1" s="49"/>
      <c r="BLA1" s="49"/>
      <c r="BLB1" s="49"/>
      <c r="BLC1" s="49"/>
      <c r="BLD1" s="49"/>
      <c r="BLE1" s="49"/>
      <c r="BLF1" s="49"/>
      <c r="BLG1" s="49"/>
      <c r="BLH1" s="49"/>
      <c r="BLI1" s="49"/>
      <c r="BLJ1" s="49"/>
      <c r="BLK1" s="49"/>
      <c r="BLL1" s="49"/>
      <c r="BLM1" s="49"/>
      <c r="BLN1" s="49"/>
      <c r="BLO1" s="49"/>
      <c r="BLP1" s="49"/>
      <c r="BLQ1" s="49"/>
      <c r="BLR1" s="49"/>
      <c r="BLS1" s="49"/>
      <c r="BLT1" s="49"/>
      <c r="BLU1" s="49"/>
      <c r="BLV1" s="49"/>
      <c r="BLW1" s="49"/>
      <c r="BLX1" s="49"/>
      <c r="BLY1" s="49"/>
      <c r="BLZ1" s="49"/>
      <c r="BMA1" s="49"/>
      <c r="BMB1" s="49"/>
      <c r="BMC1" s="49"/>
      <c r="BMD1" s="49"/>
      <c r="BME1" s="49"/>
      <c r="BMF1" s="49"/>
      <c r="BMG1" s="49"/>
      <c r="BMH1" s="49"/>
      <c r="BMI1" s="49"/>
      <c r="BMJ1" s="49"/>
      <c r="BMK1" s="49"/>
      <c r="BML1" s="49"/>
      <c r="BMM1" s="49"/>
      <c r="BMN1" s="49"/>
      <c r="BMO1" s="49"/>
      <c r="BMP1" s="49"/>
      <c r="BMQ1" s="49"/>
      <c r="BMR1" s="49"/>
      <c r="BMS1" s="49"/>
      <c r="BMT1" s="49"/>
      <c r="BMU1" s="49"/>
      <c r="BMV1" s="49"/>
      <c r="BMW1" s="49"/>
      <c r="BMX1" s="49"/>
      <c r="BMY1" s="49"/>
      <c r="BMZ1" s="49"/>
      <c r="BNA1" s="49"/>
      <c r="BNB1" s="49"/>
      <c r="BNC1" s="49"/>
      <c r="BND1" s="49"/>
      <c r="BNE1" s="49"/>
      <c r="BNF1" s="49"/>
      <c r="BNG1" s="49"/>
      <c r="BNH1" s="49"/>
      <c r="BNI1" s="49"/>
      <c r="BNJ1" s="49"/>
      <c r="BNK1" s="49"/>
      <c r="BNL1" s="49"/>
      <c r="BNM1" s="49"/>
      <c r="BNN1" s="49"/>
      <c r="BNO1" s="49"/>
      <c r="BNP1" s="49"/>
      <c r="BNQ1" s="49"/>
      <c r="BNR1" s="49"/>
      <c r="BNS1" s="49"/>
      <c r="BNT1" s="49"/>
      <c r="BNU1" s="49"/>
      <c r="BNV1" s="49"/>
      <c r="BNW1" s="49"/>
      <c r="BNX1" s="49"/>
      <c r="BNY1" s="49"/>
      <c r="BNZ1" s="49"/>
      <c r="BOA1" s="49"/>
      <c r="BOB1" s="49"/>
      <c r="BOC1" s="49"/>
      <c r="BOD1" s="49"/>
      <c r="BOE1" s="49"/>
      <c r="BOF1" s="49"/>
      <c r="BOG1" s="49"/>
      <c r="BOH1" s="49"/>
      <c r="BOI1" s="49"/>
      <c r="BOJ1" s="49"/>
      <c r="BOK1" s="49"/>
      <c r="BOL1" s="49"/>
      <c r="BOM1" s="49"/>
      <c r="BON1" s="49"/>
      <c r="BOO1" s="49"/>
      <c r="BOP1" s="49"/>
      <c r="BOQ1" s="49"/>
      <c r="BOR1" s="49"/>
      <c r="BOS1" s="49"/>
      <c r="BOT1" s="49"/>
      <c r="BOU1" s="49"/>
      <c r="BOV1" s="49"/>
      <c r="BOW1" s="49"/>
      <c r="BOX1" s="49"/>
      <c r="BOY1" s="49"/>
      <c r="BOZ1" s="49"/>
      <c r="BPA1" s="49"/>
      <c r="BPB1" s="49"/>
      <c r="BPC1" s="49"/>
      <c r="BPD1" s="49"/>
      <c r="BPE1" s="49"/>
      <c r="BPF1" s="49"/>
      <c r="BPG1" s="49"/>
      <c r="BPH1" s="49"/>
      <c r="BPI1" s="49"/>
      <c r="BPJ1" s="49"/>
      <c r="BPK1" s="49"/>
      <c r="BPL1" s="49"/>
      <c r="BPM1" s="49"/>
      <c r="BPN1" s="49"/>
      <c r="BPO1" s="49"/>
      <c r="BPP1" s="49"/>
      <c r="BPQ1" s="49"/>
      <c r="BPR1" s="49"/>
      <c r="BPS1" s="49"/>
      <c r="BPT1" s="49"/>
      <c r="BPU1" s="49"/>
      <c r="BPV1" s="49"/>
      <c r="BPW1" s="49"/>
      <c r="BPX1" s="49"/>
      <c r="BPY1" s="49"/>
      <c r="BPZ1" s="49"/>
      <c r="BQA1" s="49"/>
      <c r="BQB1" s="49"/>
      <c r="BQC1" s="49"/>
      <c r="BQD1" s="49"/>
      <c r="BQE1" s="49"/>
      <c r="BQF1" s="49"/>
      <c r="BQG1" s="49"/>
      <c r="BQH1" s="49"/>
      <c r="BQI1" s="49"/>
      <c r="BQJ1" s="49"/>
      <c r="BQK1" s="49"/>
      <c r="BQL1" s="49"/>
      <c r="BQM1" s="49"/>
      <c r="BQN1" s="49"/>
      <c r="BQO1" s="49"/>
      <c r="BQP1" s="49"/>
      <c r="BQQ1" s="49"/>
      <c r="BQR1" s="49"/>
      <c r="BQS1" s="49"/>
      <c r="BQT1" s="49"/>
      <c r="BQU1" s="49"/>
      <c r="BQV1" s="49"/>
      <c r="BQW1" s="49"/>
      <c r="BQX1" s="49"/>
      <c r="BQY1" s="49"/>
      <c r="BQZ1" s="49"/>
      <c r="BRA1" s="49"/>
      <c r="BRB1" s="49"/>
      <c r="BRC1" s="49"/>
      <c r="BRD1" s="49"/>
      <c r="BRE1" s="49"/>
      <c r="BRF1" s="49"/>
      <c r="BRG1" s="49"/>
      <c r="BRH1" s="49"/>
      <c r="BRI1" s="49"/>
      <c r="BRJ1" s="49"/>
      <c r="BRK1" s="49"/>
      <c r="BRL1" s="49"/>
      <c r="BRM1" s="49"/>
      <c r="BRN1" s="49"/>
      <c r="BRO1" s="49"/>
      <c r="BRP1" s="49"/>
      <c r="BRQ1" s="49"/>
      <c r="BRR1" s="49"/>
      <c r="BRS1" s="49"/>
      <c r="BRT1" s="49"/>
      <c r="BRU1" s="49"/>
      <c r="BRV1" s="49"/>
      <c r="BRW1" s="49"/>
      <c r="BRX1" s="49"/>
      <c r="BRY1" s="49"/>
      <c r="BRZ1" s="49"/>
      <c r="BSA1" s="49"/>
      <c r="BSB1" s="49"/>
      <c r="BSC1" s="49"/>
      <c r="BSD1" s="49"/>
      <c r="BSE1" s="49"/>
      <c r="BSF1" s="49"/>
      <c r="BSG1" s="49"/>
      <c r="BSH1" s="49"/>
      <c r="BSI1" s="49"/>
      <c r="BSJ1" s="49"/>
      <c r="BSK1" s="49"/>
      <c r="BSL1" s="49"/>
      <c r="BSM1" s="49"/>
      <c r="BSN1" s="49"/>
      <c r="BSO1" s="49"/>
      <c r="BSP1" s="49"/>
      <c r="BSQ1" s="49"/>
      <c r="BSR1" s="49"/>
      <c r="BSS1" s="49"/>
      <c r="BST1" s="49"/>
      <c r="BSU1" s="49"/>
      <c r="BSV1" s="49"/>
      <c r="BSW1" s="49"/>
      <c r="BSX1" s="49"/>
      <c r="BSY1" s="49"/>
      <c r="BSZ1" s="49"/>
      <c r="BTA1" s="49"/>
      <c r="BTB1" s="49"/>
      <c r="BTC1" s="49"/>
      <c r="BTD1" s="49"/>
      <c r="BTE1" s="49"/>
      <c r="BTF1" s="49"/>
      <c r="BTG1" s="49"/>
      <c r="BTH1" s="49"/>
      <c r="BTI1" s="49"/>
      <c r="BTJ1" s="49"/>
      <c r="BTK1" s="49"/>
      <c r="BTL1" s="49"/>
      <c r="BTM1" s="49"/>
      <c r="BTN1" s="49"/>
      <c r="BTO1" s="49"/>
      <c r="BTP1" s="49"/>
      <c r="BTQ1" s="49"/>
      <c r="BTR1" s="49"/>
      <c r="BTS1" s="49"/>
      <c r="BTT1" s="49"/>
      <c r="BTU1" s="49"/>
      <c r="BTV1" s="49"/>
      <c r="BTW1" s="49"/>
      <c r="BTX1" s="49"/>
      <c r="BTY1" s="49"/>
      <c r="BTZ1" s="49"/>
      <c r="BUA1" s="49"/>
      <c r="BUB1" s="49"/>
      <c r="BUC1" s="49"/>
      <c r="BUD1" s="49"/>
      <c r="BUE1" s="49"/>
      <c r="BUF1" s="49"/>
      <c r="BUG1" s="49"/>
      <c r="BUH1" s="49"/>
      <c r="BUI1" s="49"/>
      <c r="BUJ1" s="49"/>
      <c r="BUK1" s="49"/>
      <c r="BUL1" s="49"/>
      <c r="BUM1" s="49"/>
      <c r="BUN1" s="49"/>
      <c r="BUO1" s="49"/>
      <c r="BUP1" s="49"/>
      <c r="BUQ1" s="49"/>
      <c r="BUR1" s="49"/>
      <c r="BUS1" s="49"/>
      <c r="BUT1" s="49"/>
      <c r="BUU1" s="49"/>
      <c r="BUV1" s="49"/>
      <c r="BUW1" s="49"/>
      <c r="BUX1" s="49"/>
      <c r="BUY1" s="49"/>
      <c r="BUZ1" s="49"/>
      <c r="BVA1" s="49"/>
      <c r="BVB1" s="49"/>
      <c r="BVC1" s="49"/>
      <c r="BVD1" s="49"/>
      <c r="BVE1" s="49"/>
      <c r="BVF1" s="49"/>
      <c r="BVG1" s="49"/>
      <c r="BVH1" s="49"/>
      <c r="BVI1" s="49"/>
      <c r="BVJ1" s="49"/>
      <c r="BVK1" s="49"/>
      <c r="BVL1" s="49"/>
      <c r="BVM1" s="49"/>
      <c r="BVN1" s="49"/>
      <c r="BVO1" s="49"/>
      <c r="BVP1" s="49"/>
      <c r="BVQ1" s="49"/>
      <c r="BVR1" s="49"/>
      <c r="BVS1" s="49"/>
      <c r="BVT1" s="49"/>
      <c r="BVU1" s="49"/>
      <c r="BVV1" s="49"/>
      <c r="BVW1" s="49"/>
      <c r="BVX1" s="49"/>
      <c r="BVY1" s="49"/>
      <c r="BVZ1" s="49"/>
      <c r="BWA1" s="49"/>
      <c r="BWB1" s="49"/>
      <c r="BWC1" s="49"/>
      <c r="BWD1" s="49"/>
      <c r="BWE1" s="49"/>
      <c r="BWF1" s="49"/>
      <c r="BWG1" s="49"/>
      <c r="BWH1" s="49"/>
      <c r="BWI1" s="49"/>
      <c r="BWJ1" s="49"/>
      <c r="BWK1" s="49"/>
      <c r="BWL1" s="49"/>
      <c r="BWM1" s="49"/>
      <c r="BWN1" s="49"/>
      <c r="BWO1" s="49"/>
      <c r="BWP1" s="49"/>
      <c r="BWQ1" s="49"/>
      <c r="BWR1" s="49"/>
      <c r="BWS1" s="49"/>
      <c r="BWT1" s="49"/>
      <c r="BWU1" s="49"/>
      <c r="BWV1" s="49"/>
      <c r="BWW1" s="49"/>
      <c r="BWX1" s="49"/>
      <c r="BWY1" s="49"/>
      <c r="BWZ1" s="49"/>
      <c r="BXA1" s="49"/>
      <c r="BXB1" s="49"/>
      <c r="BXC1" s="49"/>
      <c r="BXD1" s="49"/>
      <c r="BXE1" s="49"/>
      <c r="BXF1" s="49"/>
      <c r="BXG1" s="49"/>
      <c r="BXH1" s="49"/>
      <c r="BXI1" s="49"/>
      <c r="BXJ1" s="49"/>
      <c r="BXK1" s="49"/>
      <c r="BXL1" s="49"/>
      <c r="BXM1" s="49"/>
      <c r="BXN1" s="49"/>
      <c r="BXO1" s="49"/>
      <c r="BXP1" s="49"/>
      <c r="BXQ1" s="49"/>
      <c r="BXR1" s="49"/>
      <c r="BXS1" s="49"/>
      <c r="BXT1" s="49"/>
      <c r="BXU1" s="49"/>
      <c r="BXV1" s="49"/>
      <c r="BXW1" s="49"/>
      <c r="BXX1" s="49"/>
      <c r="BXY1" s="49"/>
      <c r="BXZ1" s="49"/>
      <c r="BYA1" s="49"/>
      <c r="BYB1" s="49"/>
      <c r="BYC1" s="49"/>
      <c r="BYD1" s="49"/>
      <c r="BYE1" s="49"/>
      <c r="BYF1" s="49"/>
      <c r="BYG1" s="49"/>
      <c r="BYH1" s="49"/>
      <c r="BYI1" s="49"/>
      <c r="BYJ1" s="49"/>
      <c r="BYK1" s="49"/>
      <c r="BYL1" s="49"/>
      <c r="BYM1" s="49"/>
      <c r="BYN1" s="49"/>
      <c r="BYO1" s="49"/>
      <c r="BYP1" s="49"/>
      <c r="BYQ1" s="49"/>
      <c r="BYR1" s="49"/>
      <c r="BYS1" s="49"/>
      <c r="BYT1" s="49"/>
      <c r="BYU1" s="49"/>
      <c r="BYV1" s="49"/>
      <c r="BYW1" s="49"/>
      <c r="BYX1" s="49"/>
      <c r="BYY1" s="49"/>
      <c r="BYZ1" s="49"/>
      <c r="BZA1" s="49"/>
      <c r="BZB1" s="49"/>
      <c r="BZC1" s="49"/>
      <c r="BZD1" s="49"/>
      <c r="BZE1" s="49"/>
      <c r="BZF1" s="49"/>
      <c r="BZG1" s="49"/>
      <c r="BZH1" s="49"/>
      <c r="BZI1" s="49"/>
      <c r="BZJ1" s="49"/>
      <c r="BZK1" s="49"/>
      <c r="BZL1" s="49"/>
      <c r="BZM1" s="49"/>
      <c r="BZN1" s="49"/>
      <c r="BZO1" s="49"/>
      <c r="BZP1" s="49"/>
      <c r="BZQ1" s="49"/>
      <c r="BZR1" s="49"/>
      <c r="BZS1" s="49"/>
      <c r="BZT1" s="49"/>
      <c r="BZU1" s="49"/>
      <c r="BZV1" s="49"/>
      <c r="BZW1" s="49"/>
      <c r="BZX1" s="49"/>
      <c r="BZY1" s="49"/>
      <c r="BZZ1" s="49"/>
      <c r="CAA1" s="49"/>
      <c r="CAB1" s="49"/>
      <c r="CAC1" s="49"/>
      <c r="CAD1" s="49"/>
      <c r="CAE1" s="49"/>
      <c r="CAF1" s="49"/>
      <c r="CAG1" s="49"/>
      <c r="CAH1" s="49"/>
      <c r="CAI1" s="49"/>
      <c r="CAJ1" s="49"/>
      <c r="CAK1" s="49"/>
      <c r="CAL1" s="49"/>
      <c r="CAM1" s="49"/>
      <c r="CAN1" s="49"/>
      <c r="CAO1" s="49"/>
      <c r="CAP1" s="49"/>
      <c r="CAQ1" s="49"/>
      <c r="CAR1" s="49"/>
      <c r="CAS1" s="49"/>
      <c r="CAT1" s="49"/>
      <c r="CAU1" s="49"/>
      <c r="CAV1" s="49"/>
      <c r="CAW1" s="49"/>
      <c r="CAX1" s="49"/>
      <c r="CAY1" s="49"/>
      <c r="CAZ1" s="49"/>
      <c r="CBA1" s="49"/>
      <c r="CBB1" s="49"/>
      <c r="CBC1" s="49"/>
      <c r="CBD1" s="49"/>
      <c r="CBE1" s="49"/>
      <c r="CBF1" s="49"/>
      <c r="CBG1" s="49"/>
      <c r="CBH1" s="49"/>
      <c r="CBI1" s="49"/>
      <c r="CBJ1" s="49"/>
      <c r="CBK1" s="49"/>
      <c r="CBL1" s="49"/>
      <c r="CBM1" s="49"/>
      <c r="CBN1" s="49"/>
      <c r="CBO1" s="49"/>
      <c r="CBP1" s="49"/>
      <c r="CBQ1" s="49"/>
      <c r="CBR1" s="49"/>
      <c r="CBS1" s="49"/>
      <c r="CBT1" s="49"/>
      <c r="CBU1" s="49"/>
      <c r="CBV1" s="49"/>
      <c r="CBW1" s="49"/>
      <c r="CBX1" s="49"/>
      <c r="CBY1" s="49"/>
      <c r="CBZ1" s="49"/>
      <c r="CCA1" s="49"/>
      <c r="CCB1" s="49"/>
      <c r="CCC1" s="49"/>
      <c r="CCD1" s="49"/>
      <c r="CCE1" s="49"/>
      <c r="CCF1" s="49"/>
      <c r="CCG1" s="49"/>
      <c r="CCH1" s="49"/>
      <c r="CCI1" s="49"/>
      <c r="CCJ1" s="49"/>
      <c r="CCK1" s="49"/>
      <c r="CCL1" s="49"/>
      <c r="CCM1" s="49"/>
      <c r="CCN1" s="49"/>
      <c r="CCO1" s="49"/>
      <c r="CCP1" s="49"/>
      <c r="CCQ1" s="49"/>
      <c r="CCR1" s="49"/>
      <c r="CCS1" s="49"/>
      <c r="CCT1" s="49"/>
      <c r="CCU1" s="49"/>
      <c r="CCV1" s="49"/>
      <c r="CCW1" s="49"/>
      <c r="CCX1" s="49"/>
      <c r="CCY1" s="49"/>
      <c r="CCZ1" s="49"/>
      <c r="CDA1" s="49"/>
      <c r="CDB1" s="49"/>
      <c r="CDC1" s="49"/>
      <c r="CDD1" s="49"/>
      <c r="CDE1" s="49"/>
      <c r="CDF1" s="49"/>
      <c r="CDG1" s="49"/>
      <c r="CDH1" s="49"/>
      <c r="CDI1" s="49"/>
      <c r="CDJ1" s="49"/>
      <c r="CDK1" s="49"/>
      <c r="CDL1" s="49"/>
      <c r="CDM1" s="49"/>
      <c r="CDN1" s="49"/>
      <c r="CDO1" s="49"/>
      <c r="CDP1" s="49"/>
      <c r="CDQ1" s="49"/>
      <c r="CDR1" s="49"/>
      <c r="CDS1" s="49"/>
      <c r="CDT1" s="49"/>
      <c r="CDU1" s="49"/>
      <c r="CDV1" s="49"/>
      <c r="CDW1" s="49"/>
      <c r="CDX1" s="49"/>
      <c r="CDY1" s="49"/>
      <c r="CDZ1" s="49"/>
      <c r="CEA1" s="49"/>
      <c r="CEB1" s="49"/>
      <c r="CEC1" s="49"/>
      <c r="CED1" s="49"/>
      <c r="CEE1" s="49"/>
      <c r="CEF1" s="49"/>
      <c r="CEG1" s="49"/>
      <c r="CEH1" s="49"/>
      <c r="CEI1" s="49"/>
      <c r="CEJ1" s="49"/>
      <c r="CEK1" s="49"/>
      <c r="CEL1" s="49"/>
      <c r="CEM1" s="49"/>
      <c r="CEN1" s="49"/>
      <c r="CEO1" s="49"/>
      <c r="CEP1" s="49"/>
      <c r="CEQ1" s="49"/>
      <c r="CER1" s="49"/>
      <c r="CES1" s="49"/>
      <c r="CET1" s="49"/>
      <c r="CEU1" s="49"/>
      <c r="CEV1" s="49"/>
      <c r="CEW1" s="49"/>
      <c r="CEX1" s="49"/>
      <c r="CEY1" s="49"/>
      <c r="CEZ1" s="49"/>
      <c r="CFA1" s="49"/>
      <c r="CFB1" s="49"/>
      <c r="CFC1" s="49"/>
      <c r="CFD1" s="49"/>
      <c r="CFE1" s="49"/>
      <c r="CFF1" s="49"/>
      <c r="CFG1" s="49"/>
      <c r="CFH1" s="49"/>
      <c r="CFI1" s="49"/>
      <c r="CFJ1" s="49"/>
      <c r="CFK1" s="49"/>
      <c r="CFL1" s="49"/>
      <c r="CFM1" s="49"/>
      <c r="CFN1" s="49"/>
      <c r="CFO1" s="49"/>
      <c r="CFP1" s="49"/>
      <c r="CFQ1" s="49"/>
      <c r="CFR1" s="49"/>
      <c r="CFS1" s="49"/>
      <c r="CFT1" s="49"/>
      <c r="CFU1" s="49"/>
      <c r="CFV1" s="49"/>
      <c r="CFW1" s="49"/>
      <c r="CFX1" s="49"/>
      <c r="CFY1" s="49"/>
      <c r="CFZ1" s="49"/>
      <c r="CGA1" s="49"/>
      <c r="CGB1" s="49"/>
      <c r="CGC1" s="49"/>
      <c r="CGD1" s="49"/>
      <c r="CGE1" s="49"/>
      <c r="CGF1" s="49"/>
      <c r="CGG1" s="49"/>
      <c r="CGH1" s="49"/>
      <c r="CGI1" s="49"/>
      <c r="CGJ1" s="49"/>
      <c r="CGK1" s="49"/>
      <c r="CGL1" s="49"/>
      <c r="CGM1" s="49"/>
      <c r="CGN1" s="49"/>
      <c r="CGO1" s="49"/>
      <c r="CGP1" s="49"/>
      <c r="CGQ1" s="49"/>
      <c r="CGR1" s="49"/>
      <c r="CGS1" s="49"/>
      <c r="CGT1" s="49"/>
      <c r="CGU1" s="49"/>
      <c r="CGV1" s="49"/>
      <c r="CGW1" s="49"/>
      <c r="CGX1" s="49"/>
      <c r="CGY1" s="49"/>
      <c r="CGZ1" s="49"/>
      <c r="CHA1" s="49"/>
      <c r="CHB1" s="49"/>
      <c r="CHC1" s="49"/>
      <c r="CHD1" s="49"/>
      <c r="CHE1" s="49"/>
      <c r="CHF1" s="49"/>
      <c r="CHG1" s="49"/>
      <c r="CHH1" s="49"/>
      <c r="CHI1" s="49"/>
      <c r="CHJ1" s="49"/>
      <c r="CHK1" s="49"/>
      <c r="CHL1" s="49"/>
      <c r="CHM1" s="49"/>
      <c r="CHN1" s="49"/>
      <c r="CHO1" s="49"/>
      <c r="CHP1" s="49"/>
      <c r="CHQ1" s="49"/>
      <c r="CHR1" s="49"/>
      <c r="CHS1" s="49"/>
      <c r="CHT1" s="49"/>
      <c r="CHU1" s="49"/>
      <c r="CHV1" s="49"/>
      <c r="CHW1" s="49"/>
      <c r="CHX1" s="49"/>
      <c r="CHY1" s="49"/>
      <c r="CHZ1" s="49"/>
      <c r="CIA1" s="49"/>
      <c r="CIB1" s="49"/>
      <c r="CIC1" s="49"/>
      <c r="CID1" s="49"/>
      <c r="CIE1" s="49"/>
      <c r="CIF1" s="49"/>
      <c r="CIG1" s="49"/>
      <c r="CIH1" s="49"/>
      <c r="CII1" s="49"/>
      <c r="CIJ1" s="49"/>
      <c r="CIK1" s="49"/>
      <c r="CIL1" s="49"/>
      <c r="CIM1" s="49"/>
      <c r="CIN1" s="49"/>
      <c r="CIO1" s="49"/>
      <c r="CIP1" s="49"/>
      <c r="CIQ1" s="49"/>
      <c r="CIR1" s="49"/>
      <c r="CIS1" s="49"/>
      <c r="CIT1" s="49"/>
      <c r="CIU1" s="49"/>
      <c r="CIV1" s="49"/>
      <c r="CIW1" s="49"/>
      <c r="CIX1" s="49"/>
      <c r="CIY1" s="49"/>
      <c r="CIZ1" s="49"/>
      <c r="CJA1" s="49"/>
      <c r="CJB1" s="49"/>
      <c r="CJC1" s="49"/>
      <c r="CJD1" s="49"/>
      <c r="CJE1" s="49"/>
      <c r="CJF1" s="49"/>
      <c r="CJG1" s="49"/>
      <c r="CJH1" s="49"/>
      <c r="CJI1" s="49"/>
      <c r="CJJ1" s="49"/>
      <c r="CJK1" s="49"/>
      <c r="CJL1" s="49"/>
      <c r="CJM1" s="49"/>
      <c r="CJN1" s="49"/>
      <c r="CJO1" s="49"/>
      <c r="CJP1" s="49"/>
      <c r="CJQ1" s="49"/>
      <c r="CJR1" s="49"/>
      <c r="CJS1" s="49"/>
      <c r="CJT1" s="49"/>
      <c r="CJU1" s="49"/>
      <c r="CJV1" s="49"/>
      <c r="CJW1" s="49"/>
      <c r="CJX1" s="49"/>
      <c r="CJY1" s="49"/>
      <c r="CJZ1" s="49"/>
      <c r="CKA1" s="49"/>
      <c r="CKB1" s="49"/>
      <c r="CKC1" s="49"/>
      <c r="CKD1" s="49"/>
      <c r="CKE1" s="49"/>
      <c r="CKF1" s="49"/>
      <c r="CKG1" s="49"/>
      <c r="CKH1" s="49"/>
      <c r="CKI1" s="49"/>
      <c r="CKJ1" s="49"/>
      <c r="CKK1" s="49"/>
      <c r="CKL1" s="49"/>
      <c r="CKM1" s="49"/>
      <c r="CKN1" s="49"/>
      <c r="CKO1" s="49"/>
      <c r="CKP1" s="49"/>
      <c r="CKQ1" s="49"/>
      <c r="CKR1" s="49"/>
      <c r="CKS1" s="49"/>
      <c r="CKT1" s="49"/>
      <c r="CKU1" s="49"/>
      <c r="CKV1" s="49"/>
      <c r="CKW1" s="49"/>
      <c r="CKX1" s="49"/>
      <c r="CKY1" s="49"/>
      <c r="CKZ1" s="49"/>
      <c r="CLA1" s="49"/>
      <c r="CLB1" s="49"/>
      <c r="CLC1" s="49"/>
      <c r="CLD1" s="49"/>
      <c r="CLE1" s="49"/>
      <c r="CLF1" s="49"/>
      <c r="CLG1" s="49"/>
      <c r="CLH1" s="49"/>
      <c r="CLI1" s="49"/>
      <c r="CLJ1" s="49"/>
      <c r="CLK1" s="49"/>
      <c r="CLL1" s="49"/>
      <c r="CLM1" s="49"/>
      <c r="CLN1" s="49"/>
      <c r="CLO1" s="49"/>
      <c r="CLP1" s="49"/>
      <c r="CLQ1" s="49"/>
      <c r="CLR1" s="49"/>
      <c r="CLS1" s="49"/>
      <c r="CLT1" s="49"/>
      <c r="CLU1" s="49"/>
      <c r="CLV1" s="49"/>
      <c r="CLW1" s="49"/>
      <c r="CLX1" s="49"/>
      <c r="CLY1" s="49"/>
      <c r="CLZ1" s="49"/>
      <c r="CMA1" s="49"/>
      <c r="CMB1" s="49"/>
      <c r="CMC1" s="49"/>
      <c r="CMD1" s="49"/>
      <c r="CME1" s="49"/>
      <c r="CMF1" s="49"/>
      <c r="CMG1" s="49"/>
      <c r="CMH1" s="49"/>
      <c r="CMI1" s="49"/>
      <c r="CMJ1" s="49"/>
      <c r="CMK1" s="49"/>
      <c r="CML1" s="49"/>
      <c r="CMM1" s="49"/>
      <c r="CMN1" s="49"/>
      <c r="CMO1" s="49"/>
      <c r="CMP1" s="49"/>
      <c r="CMQ1" s="49"/>
      <c r="CMR1" s="49"/>
      <c r="CMS1" s="49"/>
      <c r="CMT1" s="49"/>
      <c r="CMU1" s="49"/>
      <c r="CMV1" s="49"/>
      <c r="CMW1" s="49"/>
      <c r="CMX1" s="49"/>
      <c r="CMY1" s="49"/>
      <c r="CMZ1" s="49"/>
      <c r="CNA1" s="49"/>
      <c r="CNB1" s="49"/>
      <c r="CNC1" s="49"/>
      <c r="CND1" s="49"/>
      <c r="CNE1" s="49"/>
      <c r="CNF1" s="49"/>
      <c r="CNG1" s="49"/>
      <c r="CNH1" s="49"/>
      <c r="CNI1" s="49"/>
      <c r="CNJ1" s="49"/>
      <c r="CNK1" s="49"/>
      <c r="CNL1" s="49"/>
      <c r="CNM1" s="49"/>
      <c r="CNN1" s="49"/>
      <c r="CNO1" s="49"/>
      <c r="CNP1" s="49"/>
      <c r="CNQ1" s="49"/>
      <c r="CNR1" s="49"/>
      <c r="CNS1" s="49"/>
      <c r="CNT1" s="49"/>
      <c r="CNU1" s="49"/>
      <c r="CNV1" s="49"/>
      <c r="CNW1" s="49"/>
      <c r="CNX1" s="49"/>
      <c r="CNY1" s="49"/>
      <c r="CNZ1" s="49"/>
      <c r="COA1" s="49"/>
      <c r="COB1" s="49"/>
      <c r="COC1" s="49"/>
      <c r="COD1" s="49"/>
      <c r="COE1" s="49"/>
      <c r="COF1" s="49"/>
      <c r="COG1" s="49"/>
      <c r="COH1" s="49"/>
      <c r="COI1" s="49"/>
      <c r="COJ1" s="49"/>
      <c r="COK1" s="49"/>
      <c r="COL1" s="49"/>
      <c r="COM1" s="49"/>
      <c r="CON1" s="49"/>
      <c r="COO1" s="49"/>
      <c r="COP1" s="49"/>
      <c r="COQ1" s="49"/>
      <c r="COR1" s="49"/>
      <c r="COS1" s="49"/>
      <c r="COT1" s="49"/>
      <c r="COU1" s="49"/>
      <c r="COV1" s="49"/>
      <c r="COW1" s="49"/>
      <c r="COX1" s="49"/>
      <c r="COY1" s="49"/>
      <c r="COZ1" s="49"/>
      <c r="CPA1" s="49"/>
      <c r="CPB1" s="49"/>
      <c r="CPC1" s="49"/>
      <c r="CPD1" s="49"/>
      <c r="CPE1" s="49"/>
      <c r="CPF1" s="49"/>
      <c r="CPG1" s="49"/>
      <c r="CPH1" s="49"/>
      <c r="CPI1" s="49"/>
      <c r="CPJ1" s="49"/>
      <c r="CPK1" s="49"/>
      <c r="CPL1" s="49"/>
      <c r="CPM1" s="49"/>
      <c r="CPN1" s="49"/>
      <c r="CPO1" s="49"/>
      <c r="CPP1" s="49"/>
      <c r="CPQ1" s="49"/>
      <c r="CPR1" s="49"/>
      <c r="CPS1" s="49"/>
      <c r="CPT1" s="49"/>
      <c r="CPU1" s="49"/>
      <c r="CPV1" s="49"/>
      <c r="CPW1" s="49"/>
      <c r="CPX1" s="49"/>
      <c r="CPY1" s="49"/>
      <c r="CPZ1" s="49"/>
      <c r="CQA1" s="49"/>
      <c r="CQB1" s="49"/>
      <c r="CQC1" s="49"/>
      <c r="CQD1" s="49"/>
      <c r="CQE1" s="49"/>
      <c r="CQF1" s="49"/>
      <c r="CQG1" s="49"/>
      <c r="CQH1" s="49"/>
      <c r="CQI1" s="49"/>
      <c r="CQJ1" s="49"/>
      <c r="CQK1" s="49"/>
      <c r="CQL1" s="49"/>
      <c r="CQM1" s="49"/>
      <c r="CQN1" s="49"/>
      <c r="CQO1" s="49"/>
      <c r="CQP1" s="49"/>
      <c r="CQQ1" s="49"/>
      <c r="CQR1" s="49"/>
      <c r="CQS1" s="49"/>
      <c r="CQT1" s="49"/>
      <c r="CQU1" s="49"/>
      <c r="CQV1" s="49"/>
      <c r="CQW1" s="49"/>
      <c r="CQX1" s="49"/>
      <c r="CQY1" s="49"/>
      <c r="CQZ1" s="49"/>
      <c r="CRA1" s="49"/>
      <c r="CRB1" s="49"/>
      <c r="CRC1" s="49"/>
      <c r="CRD1" s="49"/>
      <c r="CRE1" s="49"/>
      <c r="CRF1" s="49"/>
      <c r="CRG1" s="49"/>
      <c r="CRH1" s="49"/>
      <c r="CRI1" s="49"/>
      <c r="CRJ1" s="49"/>
      <c r="CRK1" s="49"/>
      <c r="CRL1" s="49"/>
      <c r="CRM1" s="49"/>
      <c r="CRN1" s="49"/>
      <c r="CRO1" s="49"/>
      <c r="CRP1" s="49"/>
      <c r="CRQ1" s="49"/>
      <c r="CRR1" s="49"/>
      <c r="CRS1" s="49"/>
      <c r="CRT1" s="49"/>
      <c r="CRU1" s="49"/>
      <c r="CRV1" s="49"/>
      <c r="CRW1" s="49"/>
      <c r="CRX1" s="49"/>
      <c r="CRY1" s="49"/>
      <c r="CRZ1" s="49"/>
      <c r="CSA1" s="49"/>
      <c r="CSB1" s="49"/>
      <c r="CSC1" s="49"/>
      <c r="CSD1" s="49"/>
      <c r="CSE1" s="49"/>
      <c r="CSF1" s="49"/>
      <c r="CSG1" s="49"/>
      <c r="CSH1" s="49"/>
      <c r="CSI1" s="49"/>
      <c r="CSJ1" s="49"/>
      <c r="CSK1" s="49"/>
      <c r="CSL1" s="49"/>
      <c r="CSM1" s="49"/>
      <c r="CSN1" s="49"/>
      <c r="CSO1" s="49"/>
      <c r="CSP1" s="49"/>
      <c r="CSQ1" s="49"/>
      <c r="CSR1" s="49"/>
      <c r="CSS1" s="49"/>
      <c r="CST1" s="49"/>
      <c r="CSU1" s="49"/>
      <c r="CSV1" s="49"/>
      <c r="CSW1" s="49"/>
      <c r="CSX1" s="49"/>
      <c r="CSY1" s="49"/>
      <c r="CSZ1" s="49"/>
      <c r="CTA1" s="49"/>
      <c r="CTB1" s="49"/>
      <c r="CTC1" s="49"/>
      <c r="CTD1" s="49"/>
      <c r="CTE1" s="49"/>
      <c r="CTF1" s="49"/>
      <c r="CTG1" s="49"/>
      <c r="CTH1" s="49"/>
      <c r="CTI1" s="49"/>
      <c r="CTJ1" s="49"/>
      <c r="CTK1" s="49"/>
      <c r="CTL1" s="49"/>
      <c r="CTM1" s="49"/>
      <c r="CTN1" s="49"/>
      <c r="CTO1" s="49"/>
      <c r="CTP1" s="49"/>
      <c r="CTQ1" s="49"/>
      <c r="CTR1" s="49"/>
      <c r="CTS1" s="49"/>
      <c r="CTT1" s="49"/>
      <c r="CTU1" s="49"/>
      <c r="CTV1" s="49"/>
      <c r="CTW1" s="49"/>
      <c r="CTX1" s="49"/>
      <c r="CTY1" s="49"/>
      <c r="CTZ1" s="49"/>
      <c r="CUA1" s="49"/>
      <c r="CUB1" s="49"/>
      <c r="CUC1" s="49"/>
      <c r="CUD1" s="49"/>
      <c r="CUE1" s="49"/>
      <c r="CUF1" s="49"/>
      <c r="CUG1" s="49"/>
      <c r="CUH1" s="49"/>
      <c r="CUI1" s="49"/>
      <c r="CUJ1" s="49"/>
      <c r="CUK1" s="49"/>
      <c r="CUL1" s="49"/>
      <c r="CUM1" s="49"/>
      <c r="CUN1" s="49"/>
      <c r="CUO1" s="49"/>
      <c r="CUP1" s="49"/>
      <c r="CUQ1" s="49"/>
      <c r="CUR1" s="49"/>
      <c r="CUS1" s="49"/>
      <c r="CUT1" s="49"/>
      <c r="CUU1" s="49"/>
      <c r="CUV1" s="49"/>
      <c r="CUW1" s="49"/>
      <c r="CUX1" s="49"/>
      <c r="CUY1" s="49"/>
      <c r="CUZ1" s="49"/>
      <c r="CVA1" s="49"/>
      <c r="CVB1" s="49"/>
      <c r="CVC1" s="49"/>
      <c r="CVD1" s="49"/>
      <c r="CVE1" s="49"/>
      <c r="CVF1" s="49"/>
      <c r="CVG1" s="49"/>
      <c r="CVH1" s="49"/>
      <c r="CVI1" s="49"/>
      <c r="CVJ1" s="49"/>
      <c r="CVK1" s="49"/>
      <c r="CVL1" s="49"/>
      <c r="CVM1" s="49"/>
      <c r="CVN1" s="49"/>
      <c r="CVO1" s="49"/>
      <c r="CVP1" s="49"/>
      <c r="CVQ1" s="49"/>
      <c r="CVR1" s="49"/>
      <c r="CVS1" s="49"/>
      <c r="CVT1" s="49"/>
      <c r="CVU1" s="49"/>
      <c r="CVV1" s="49"/>
      <c r="CVW1" s="49"/>
      <c r="CVX1" s="49"/>
      <c r="CVY1" s="49"/>
      <c r="CVZ1" s="49"/>
      <c r="CWA1" s="49"/>
      <c r="CWB1" s="49"/>
      <c r="CWC1" s="49"/>
      <c r="CWD1" s="49"/>
      <c r="CWE1" s="49"/>
      <c r="CWF1" s="49"/>
      <c r="CWG1" s="49"/>
      <c r="CWH1" s="49"/>
      <c r="CWI1" s="49"/>
      <c r="CWJ1" s="49"/>
      <c r="CWK1" s="49"/>
      <c r="CWL1" s="49"/>
      <c r="CWM1" s="49"/>
      <c r="CWN1" s="49"/>
      <c r="CWO1" s="49"/>
      <c r="CWP1" s="49"/>
      <c r="CWQ1" s="49"/>
      <c r="CWR1" s="49"/>
      <c r="CWS1" s="49"/>
      <c r="CWT1" s="49"/>
      <c r="CWU1" s="49"/>
      <c r="CWV1" s="49"/>
      <c r="CWW1" s="49"/>
      <c r="CWX1" s="49"/>
      <c r="CWY1" s="49"/>
      <c r="CWZ1" s="49"/>
      <c r="CXA1" s="49"/>
      <c r="CXB1" s="49"/>
      <c r="CXC1" s="49"/>
      <c r="CXD1" s="49"/>
      <c r="CXE1" s="49"/>
      <c r="CXF1" s="49"/>
      <c r="CXG1" s="49"/>
      <c r="CXH1" s="49"/>
      <c r="CXI1" s="49"/>
      <c r="CXJ1" s="49"/>
      <c r="CXK1" s="49"/>
      <c r="CXL1" s="49"/>
      <c r="CXM1" s="49"/>
      <c r="CXN1" s="49"/>
      <c r="CXO1" s="49"/>
      <c r="CXP1" s="49"/>
      <c r="CXQ1" s="49"/>
      <c r="CXR1" s="49"/>
      <c r="CXS1" s="49"/>
      <c r="CXT1" s="49"/>
      <c r="CXU1" s="49"/>
      <c r="CXV1" s="49"/>
      <c r="CXW1" s="49"/>
      <c r="CXX1" s="49"/>
      <c r="CXY1" s="49"/>
      <c r="CXZ1" s="49"/>
      <c r="CYA1" s="49"/>
      <c r="CYB1" s="49"/>
      <c r="CYC1" s="49"/>
      <c r="CYD1" s="49"/>
      <c r="CYE1" s="49"/>
      <c r="CYF1" s="49"/>
      <c r="CYG1" s="49"/>
      <c r="CYH1" s="49"/>
      <c r="CYI1" s="49"/>
      <c r="CYJ1" s="49"/>
      <c r="CYK1" s="49"/>
      <c r="CYL1" s="49"/>
      <c r="CYM1" s="49"/>
      <c r="CYN1" s="49"/>
      <c r="CYO1" s="49"/>
      <c r="CYP1" s="49"/>
      <c r="CYQ1" s="49"/>
      <c r="CYR1" s="49"/>
      <c r="CYS1" s="49"/>
      <c r="CYT1" s="49"/>
      <c r="CYU1" s="49"/>
      <c r="CYV1" s="49"/>
      <c r="CYW1" s="49"/>
      <c r="CYX1" s="49"/>
      <c r="CYY1" s="49"/>
      <c r="CYZ1" s="49"/>
      <c r="CZA1" s="49"/>
      <c r="CZB1" s="49"/>
      <c r="CZC1" s="49"/>
      <c r="CZD1" s="49"/>
      <c r="CZE1" s="49"/>
      <c r="CZF1" s="49"/>
      <c r="CZG1" s="49"/>
      <c r="CZH1" s="49"/>
      <c r="CZI1" s="49"/>
      <c r="CZJ1" s="49"/>
      <c r="CZK1" s="49"/>
      <c r="CZL1" s="49"/>
      <c r="CZM1" s="49"/>
      <c r="CZN1" s="49"/>
      <c r="CZO1" s="49"/>
      <c r="CZP1" s="49"/>
      <c r="CZQ1" s="49"/>
      <c r="CZR1" s="49"/>
      <c r="CZS1" s="49"/>
      <c r="CZT1" s="49"/>
      <c r="CZU1" s="49"/>
      <c r="CZV1" s="49"/>
      <c r="CZW1" s="49"/>
      <c r="CZX1" s="49"/>
      <c r="CZY1" s="49"/>
      <c r="CZZ1" s="49"/>
      <c r="DAA1" s="49"/>
      <c r="DAB1" s="49"/>
      <c r="DAC1" s="49"/>
      <c r="DAD1" s="49"/>
      <c r="DAE1" s="49"/>
      <c r="DAF1" s="49"/>
      <c r="DAG1" s="49"/>
      <c r="DAH1" s="49"/>
      <c r="DAI1" s="49"/>
      <c r="DAJ1" s="49"/>
      <c r="DAK1" s="49"/>
      <c r="DAL1" s="49"/>
      <c r="DAM1" s="49"/>
      <c r="DAN1" s="49"/>
      <c r="DAO1" s="49"/>
      <c r="DAP1" s="49"/>
      <c r="DAQ1" s="49"/>
      <c r="DAR1" s="49"/>
      <c r="DAS1" s="49"/>
      <c r="DAT1" s="49"/>
      <c r="DAU1" s="49"/>
      <c r="DAV1" s="49"/>
      <c r="DAW1" s="49"/>
      <c r="DAX1" s="49"/>
      <c r="DAY1" s="49"/>
      <c r="DAZ1" s="49"/>
      <c r="DBA1" s="49"/>
      <c r="DBB1" s="49"/>
      <c r="DBC1" s="49"/>
      <c r="DBD1" s="49"/>
      <c r="DBE1" s="49"/>
      <c r="DBF1" s="49"/>
      <c r="DBG1" s="49"/>
      <c r="DBH1" s="49"/>
      <c r="DBI1" s="49"/>
      <c r="DBJ1" s="49"/>
      <c r="DBK1" s="49"/>
      <c r="DBL1" s="49"/>
      <c r="DBM1" s="49"/>
      <c r="DBN1" s="49"/>
      <c r="DBO1" s="49"/>
      <c r="DBP1" s="49"/>
      <c r="DBQ1" s="49"/>
      <c r="DBR1" s="49"/>
      <c r="DBS1" s="49"/>
      <c r="DBT1" s="49"/>
      <c r="DBU1" s="49"/>
      <c r="DBV1" s="49"/>
      <c r="DBW1" s="49"/>
      <c r="DBX1" s="49"/>
      <c r="DBY1" s="49"/>
      <c r="DBZ1" s="49"/>
      <c r="DCA1" s="49"/>
      <c r="DCB1" s="49"/>
      <c r="DCC1" s="49"/>
      <c r="DCD1" s="49"/>
      <c r="DCE1" s="49"/>
      <c r="DCF1" s="49"/>
      <c r="DCG1" s="49"/>
      <c r="DCH1" s="49"/>
      <c r="DCI1" s="49"/>
      <c r="DCJ1" s="49"/>
      <c r="DCK1" s="49"/>
      <c r="DCL1" s="49"/>
      <c r="DCM1" s="49"/>
      <c r="DCN1" s="49"/>
      <c r="DCO1" s="49"/>
      <c r="DCP1" s="49"/>
      <c r="DCQ1" s="49"/>
      <c r="DCR1" s="49"/>
      <c r="DCS1" s="49"/>
      <c r="DCT1" s="49"/>
      <c r="DCU1" s="49"/>
      <c r="DCV1" s="49"/>
      <c r="DCW1" s="49"/>
      <c r="DCX1" s="49"/>
      <c r="DCY1" s="49"/>
      <c r="DCZ1" s="49"/>
      <c r="DDA1" s="49"/>
      <c r="DDB1" s="49"/>
      <c r="DDC1" s="49"/>
      <c r="DDD1" s="49"/>
      <c r="DDE1" s="49"/>
      <c r="DDF1" s="49"/>
      <c r="DDG1" s="49"/>
      <c r="DDH1" s="49"/>
      <c r="DDI1" s="49"/>
      <c r="DDJ1" s="49"/>
      <c r="DDK1" s="49"/>
      <c r="DDL1" s="49"/>
      <c r="DDM1" s="49"/>
      <c r="DDN1" s="49"/>
      <c r="DDO1" s="49"/>
      <c r="DDP1" s="49"/>
      <c r="DDQ1" s="49"/>
      <c r="DDR1" s="49"/>
      <c r="DDS1" s="49"/>
      <c r="DDT1" s="49"/>
      <c r="DDU1" s="49"/>
      <c r="DDV1" s="49"/>
      <c r="DDW1" s="49"/>
      <c r="DDX1" s="49"/>
      <c r="DDY1" s="49"/>
      <c r="DDZ1" s="49"/>
      <c r="DEA1" s="49"/>
      <c r="DEB1" s="49"/>
      <c r="DEC1" s="49"/>
      <c r="DED1" s="49"/>
      <c r="DEE1" s="49"/>
      <c r="DEF1" s="49"/>
      <c r="DEG1" s="49"/>
      <c r="DEH1" s="49"/>
      <c r="DEI1" s="49"/>
      <c r="DEJ1" s="49"/>
      <c r="DEK1" s="49"/>
      <c r="DEL1" s="49"/>
      <c r="DEM1" s="49"/>
      <c r="DEN1" s="49"/>
      <c r="DEO1" s="49"/>
      <c r="DEP1" s="49"/>
      <c r="DEQ1" s="49"/>
      <c r="DER1" s="49"/>
      <c r="DES1" s="49"/>
      <c r="DET1" s="49"/>
      <c r="DEU1" s="49"/>
      <c r="DEV1" s="49"/>
      <c r="DEW1" s="49"/>
      <c r="DEX1" s="49"/>
      <c r="DEY1" s="49"/>
      <c r="DEZ1" s="49"/>
      <c r="DFA1" s="49"/>
      <c r="DFB1" s="49"/>
      <c r="DFC1" s="49"/>
      <c r="DFD1" s="49"/>
      <c r="DFE1" s="49"/>
      <c r="DFF1" s="49"/>
      <c r="DFG1" s="49"/>
      <c r="DFH1" s="49"/>
      <c r="DFI1" s="49"/>
      <c r="DFJ1" s="49"/>
      <c r="DFK1" s="49"/>
      <c r="DFL1" s="49"/>
      <c r="DFM1" s="49"/>
      <c r="DFN1" s="49"/>
      <c r="DFO1" s="49"/>
      <c r="DFP1" s="49"/>
      <c r="DFQ1" s="49"/>
      <c r="DFR1" s="49"/>
      <c r="DFS1" s="49"/>
      <c r="DFT1" s="49"/>
      <c r="DFU1" s="49"/>
      <c r="DFV1" s="49"/>
      <c r="DFW1" s="49"/>
      <c r="DFX1" s="49"/>
      <c r="DFY1" s="49"/>
      <c r="DFZ1" s="49"/>
      <c r="DGA1" s="49"/>
      <c r="DGB1" s="49"/>
      <c r="DGC1" s="49"/>
      <c r="DGD1" s="49"/>
      <c r="DGE1" s="49"/>
      <c r="DGF1" s="49"/>
      <c r="DGG1" s="49"/>
      <c r="DGH1" s="49"/>
      <c r="DGI1" s="49"/>
      <c r="DGJ1" s="49"/>
      <c r="DGK1" s="49"/>
      <c r="DGL1" s="49"/>
      <c r="DGM1" s="49"/>
      <c r="DGN1" s="49"/>
      <c r="DGO1" s="49"/>
      <c r="DGP1" s="49"/>
      <c r="DGQ1" s="49"/>
      <c r="DGR1" s="49"/>
      <c r="DGS1" s="49"/>
      <c r="DGT1" s="49"/>
      <c r="DGU1" s="49"/>
      <c r="DGV1" s="49"/>
      <c r="DGW1" s="49"/>
      <c r="DGX1" s="49"/>
      <c r="DGY1" s="49"/>
      <c r="DGZ1" s="49"/>
      <c r="DHA1" s="49"/>
      <c r="DHB1" s="49"/>
      <c r="DHC1" s="49"/>
      <c r="DHD1" s="49"/>
      <c r="DHE1" s="49"/>
      <c r="DHF1" s="49"/>
      <c r="DHG1" s="49"/>
      <c r="DHH1" s="49"/>
      <c r="DHI1" s="49"/>
      <c r="DHJ1" s="49"/>
      <c r="DHK1" s="49"/>
      <c r="DHL1" s="49"/>
      <c r="DHM1" s="49"/>
      <c r="DHN1" s="49"/>
      <c r="DHO1" s="49"/>
      <c r="DHP1" s="49"/>
      <c r="DHQ1" s="49"/>
      <c r="DHR1" s="49"/>
      <c r="DHS1" s="49"/>
      <c r="DHT1" s="49"/>
      <c r="DHU1" s="49"/>
      <c r="DHV1" s="49"/>
      <c r="DHW1" s="49"/>
      <c r="DHX1" s="49"/>
      <c r="DHY1" s="49"/>
      <c r="DHZ1" s="49"/>
      <c r="DIA1" s="49"/>
      <c r="DIB1" s="49"/>
      <c r="DIC1" s="49"/>
      <c r="DID1" s="49"/>
      <c r="DIE1" s="49"/>
      <c r="DIF1" s="49"/>
      <c r="DIG1" s="49"/>
      <c r="DIH1" s="49"/>
      <c r="DII1" s="49"/>
      <c r="DIJ1" s="49"/>
      <c r="DIK1" s="49"/>
      <c r="DIL1" s="49"/>
      <c r="DIM1" s="49"/>
      <c r="DIN1" s="49"/>
      <c r="DIO1" s="49"/>
      <c r="DIP1" s="49"/>
      <c r="DIQ1" s="49"/>
      <c r="DIR1" s="49"/>
      <c r="DIS1" s="49"/>
      <c r="DIT1" s="49"/>
      <c r="DIU1" s="49"/>
      <c r="DIV1" s="49"/>
      <c r="DIW1" s="49"/>
      <c r="DIX1" s="49"/>
      <c r="DIY1" s="49"/>
      <c r="DIZ1" s="49"/>
      <c r="DJA1" s="49"/>
      <c r="DJB1" s="49"/>
      <c r="DJC1" s="49"/>
      <c r="DJD1" s="49"/>
      <c r="DJE1" s="49"/>
      <c r="DJF1" s="49"/>
      <c r="DJG1" s="49"/>
      <c r="DJH1" s="49"/>
      <c r="DJI1" s="49"/>
      <c r="DJJ1" s="49"/>
      <c r="DJK1" s="49"/>
      <c r="DJL1" s="49"/>
      <c r="DJM1" s="49"/>
      <c r="DJN1" s="49"/>
      <c r="DJO1" s="49"/>
      <c r="DJP1" s="49"/>
      <c r="DJQ1" s="49"/>
      <c r="DJR1" s="49"/>
      <c r="DJS1" s="49"/>
      <c r="DJT1" s="49"/>
      <c r="DJU1" s="49"/>
      <c r="DJV1" s="49"/>
      <c r="DJW1" s="49"/>
      <c r="DJX1" s="49"/>
      <c r="DJY1" s="49"/>
      <c r="DJZ1" s="49"/>
      <c r="DKA1" s="49"/>
      <c r="DKB1" s="49"/>
      <c r="DKC1" s="49"/>
      <c r="DKD1" s="49"/>
      <c r="DKE1" s="49"/>
      <c r="DKF1" s="49"/>
      <c r="DKG1" s="49"/>
      <c r="DKH1" s="49"/>
      <c r="DKI1" s="49"/>
      <c r="DKJ1" s="49"/>
      <c r="DKK1" s="49"/>
      <c r="DKL1" s="49"/>
      <c r="DKM1" s="49"/>
      <c r="DKN1" s="49"/>
      <c r="DKO1" s="49"/>
      <c r="DKP1" s="49"/>
      <c r="DKQ1" s="49"/>
      <c r="DKR1" s="49"/>
      <c r="DKS1" s="49"/>
      <c r="DKT1" s="49"/>
      <c r="DKU1" s="49"/>
      <c r="DKV1" s="49"/>
      <c r="DKW1" s="49"/>
      <c r="DKX1" s="49"/>
      <c r="DKY1" s="49"/>
      <c r="DKZ1" s="49"/>
      <c r="DLA1" s="49"/>
      <c r="DLB1" s="49"/>
      <c r="DLC1" s="49"/>
      <c r="DLD1" s="49"/>
      <c r="DLE1" s="49"/>
      <c r="DLF1" s="49"/>
      <c r="DLG1" s="49"/>
      <c r="DLH1" s="49"/>
      <c r="DLI1" s="49"/>
      <c r="DLJ1" s="49"/>
      <c r="DLK1" s="49"/>
      <c r="DLL1" s="49"/>
      <c r="DLM1" s="49"/>
      <c r="DLN1" s="49"/>
      <c r="DLO1" s="49"/>
      <c r="DLP1" s="49"/>
      <c r="DLQ1" s="49"/>
      <c r="DLR1" s="49"/>
      <c r="DLS1" s="49"/>
      <c r="DLT1" s="49"/>
      <c r="DLU1" s="49"/>
      <c r="DLV1" s="49"/>
      <c r="DLW1" s="49"/>
      <c r="DLX1" s="49"/>
      <c r="DLY1" s="49"/>
      <c r="DLZ1" s="49"/>
      <c r="DMA1" s="49"/>
      <c r="DMB1" s="49"/>
      <c r="DMC1" s="49"/>
      <c r="DMD1" s="49"/>
      <c r="DME1" s="49"/>
      <c r="DMF1" s="49"/>
      <c r="DMG1" s="49"/>
      <c r="DMH1" s="49"/>
      <c r="DMI1" s="49"/>
      <c r="DMJ1" s="49"/>
      <c r="DMK1" s="49"/>
      <c r="DML1" s="49"/>
      <c r="DMM1" s="49"/>
      <c r="DMN1" s="49"/>
      <c r="DMO1" s="49"/>
      <c r="DMP1" s="49"/>
      <c r="DMQ1" s="49"/>
      <c r="DMR1" s="49"/>
      <c r="DMS1" s="49"/>
      <c r="DMT1" s="49"/>
      <c r="DMU1" s="49"/>
      <c r="DMV1" s="49"/>
      <c r="DMW1" s="49"/>
      <c r="DMX1" s="49"/>
      <c r="DMY1" s="49"/>
      <c r="DMZ1" s="49"/>
      <c r="DNA1" s="49"/>
      <c r="DNB1" s="49"/>
      <c r="DNC1" s="49"/>
      <c r="DND1" s="49"/>
      <c r="DNE1" s="49"/>
      <c r="DNF1" s="49"/>
      <c r="DNG1" s="49"/>
      <c r="DNH1" s="49"/>
      <c r="DNI1" s="49"/>
      <c r="DNJ1" s="49"/>
      <c r="DNK1" s="49"/>
      <c r="DNL1" s="49"/>
      <c r="DNM1" s="49"/>
      <c r="DNN1" s="49"/>
      <c r="DNO1" s="49"/>
      <c r="DNP1" s="49"/>
      <c r="DNQ1" s="49"/>
      <c r="DNR1" s="49"/>
      <c r="DNS1" s="49"/>
      <c r="DNT1" s="49"/>
      <c r="DNU1" s="49"/>
      <c r="DNV1" s="49"/>
      <c r="DNW1" s="49"/>
      <c r="DNX1" s="49"/>
      <c r="DNY1" s="49"/>
      <c r="DNZ1" s="49"/>
      <c r="DOA1" s="49"/>
      <c r="DOB1" s="49"/>
      <c r="DOC1" s="49"/>
      <c r="DOD1" s="49"/>
      <c r="DOE1" s="49"/>
      <c r="DOF1" s="49"/>
      <c r="DOG1" s="49"/>
      <c r="DOH1" s="49"/>
      <c r="DOI1" s="49"/>
      <c r="DOJ1" s="49"/>
      <c r="DOK1" s="49"/>
      <c r="DOL1" s="49"/>
      <c r="DOM1" s="49"/>
      <c r="DON1" s="49"/>
      <c r="DOO1" s="49"/>
      <c r="DOP1" s="49"/>
      <c r="DOQ1" s="49"/>
      <c r="DOR1" s="49"/>
      <c r="DOS1" s="49"/>
      <c r="DOT1" s="49"/>
      <c r="DOU1" s="49"/>
      <c r="DOV1" s="49"/>
      <c r="DOW1" s="49"/>
      <c r="DOX1" s="49"/>
      <c r="DOY1" s="49"/>
      <c r="DOZ1" s="49"/>
      <c r="DPA1" s="49"/>
      <c r="DPB1" s="49"/>
      <c r="DPC1" s="49"/>
      <c r="DPD1" s="49"/>
      <c r="DPE1" s="49"/>
      <c r="DPF1" s="49"/>
      <c r="DPG1" s="49"/>
      <c r="DPH1" s="49"/>
      <c r="DPI1" s="49"/>
      <c r="DPJ1" s="49"/>
      <c r="DPK1" s="49"/>
      <c r="DPL1" s="49"/>
      <c r="DPM1" s="49"/>
      <c r="DPN1" s="49"/>
      <c r="DPO1" s="49"/>
      <c r="DPP1" s="49"/>
      <c r="DPQ1" s="49"/>
      <c r="DPR1" s="49"/>
      <c r="DPS1" s="49"/>
      <c r="DPT1" s="49"/>
      <c r="DPU1" s="49"/>
      <c r="DPV1" s="49"/>
      <c r="DPW1" s="49"/>
      <c r="DPX1" s="49"/>
      <c r="DPY1" s="49"/>
      <c r="DPZ1" s="49"/>
      <c r="DQA1" s="49"/>
      <c r="DQB1" s="49"/>
      <c r="DQC1" s="49"/>
      <c r="DQD1" s="49"/>
      <c r="DQE1" s="49"/>
      <c r="DQF1" s="49"/>
      <c r="DQG1" s="49"/>
      <c r="DQH1" s="49"/>
      <c r="DQI1" s="49"/>
      <c r="DQJ1" s="49"/>
      <c r="DQK1" s="49"/>
      <c r="DQL1" s="49"/>
      <c r="DQM1" s="49"/>
      <c r="DQN1" s="49"/>
      <c r="DQO1" s="49"/>
      <c r="DQP1" s="49"/>
      <c r="DQQ1" s="49"/>
      <c r="DQR1" s="49"/>
      <c r="DQS1" s="49"/>
      <c r="DQT1" s="49"/>
      <c r="DQU1" s="49"/>
      <c r="DQV1" s="49"/>
      <c r="DQW1" s="49"/>
      <c r="DQX1" s="49"/>
      <c r="DQY1" s="49"/>
      <c r="DQZ1" s="49"/>
      <c r="DRA1" s="49"/>
      <c r="DRB1" s="49"/>
      <c r="DRC1" s="49"/>
      <c r="DRD1" s="49"/>
      <c r="DRE1" s="49"/>
      <c r="DRF1" s="49"/>
      <c r="DRG1" s="49"/>
      <c r="DRH1" s="49"/>
      <c r="DRI1" s="49"/>
      <c r="DRJ1" s="49"/>
      <c r="DRK1" s="49"/>
      <c r="DRL1" s="49"/>
      <c r="DRM1" s="49"/>
      <c r="DRN1" s="49"/>
      <c r="DRO1" s="49"/>
      <c r="DRP1" s="49"/>
      <c r="DRQ1" s="49"/>
      <c r="DRR1" s="49"/>
      <c r="DRS1" s="49"/>
      <c r="DRT1" s="49"/>
      <c r="DRU1" s="49"/>
      <c r="DRV1" s="49"/>
      <c r="DRW1" s="49"/>
      <c r="DRX1" s="49"/>
      <c r="DRY1" s="49"/>
      <c r="DRZ1" s="49"/>
      <c r="DSA1" s="49"/>
      <c r="DSB1" s="49"/>
      <c r="DSC1" s="49"/>
      <c r="DSD1" s="49"/>
      <c r="DSE1" s="49"/>
      <c r="DSF1" s="49"/>
      <c r="DSG1" s="49"/>
      <c r="DSH1" s="49"/>
      <c r="DSI1" s="49"/>
      <c r="DSJ1" s="49"/>
      <c r="DSK1" s="49"/>
      <c r="DSL1" s="49"/>
      <c r="DSM1" s="49"/>
      <c r="DSN1" s="49"/>
      <c r="DSO1" s="49"/>
      <c r="DSP1" s="49"/>
      <c r="DSQ1" s="49"/>
      <c r="DSR1" s="49"/>
      <c r="DSS1" s="49"/>
      <c r="DST1" s="49"/>
      <c r="DSU1" s="49"/>
      <c r="DSV1" s="49"/>
      <c r="DSW1" s="49"/>
      <c r="DSX1" s="49"/>
      <c r="DSY1" s="49"/>
      <c r="DSZ1" s="49"/>
      <c r="DTA1" s="49"/>
      <c r="DTB1" s="49"/>
      <c r="DTC1" s="49"/>
      <c r="DTD1" s="49"/>
      <c r="DTE1" s="49"/>
      <c r="DTF1" s="49"/>
      <c r="DTG1" s="49"/>
      <c r="DTH1" s="49"/>
      <c r="DTI1" s="49"/>
      <c r="DTJ1" s="49"/>
      <c r="DTK1" s="49"/>
      <c r="DTL1" s="49"/>
      <c r="DTM1" s="49"/>
      <c r="DTN1" s="49"/>
      <c r="DTO1" s="49"/>
      <c r="DTP1" s="49"/>
      <c r="DTQ1" s="49"/>
      <c r="DTR1" s="49"/>
      <c r="DTS1" s="49"/>
      <c r="DTT1" s="49"/>
      <c r="DTU1" s="49"/>
      <c r="DTV1" s="49"/>
      <c r="DTW1" s="49"/>
      <c r="DTX1" s="49"/>
      <c r="DTY1" s="49"/>
      <c r="DTZ1" s="49"/>
      <c r="DUA1" s="49"/>
      <c r="DUB1" s="49"/>
      <c r="DUC1" s="49"/>
      <c r="DUD1" s="49"/>
      <c r="DUE1" s="49"/>
      <c r="DUF1" s="49"/>
      <c r="DUG1" s="49"/>
      <c r="DUH1" s="49"/>
      <c r="DUI1" s="49"/>
      <c r="DUJ1" s="49"/>
      <c r="DUK1" s="49"/>
      <c r="DUL1" s="49"/>
      <c r="DUM1" s="49"/>
      <c r="DUN1" s="49"/>
      <c r="DUO1" s="49"/>
      <c r="DUP1" s="49"/>
      <c r="DUQ1" s="49"/>
      <c r="DUR1" s="49"/>
      <c r="DUS1" s="49"/>
      <c r="DUT1" s="49"/>
      <c r="DUU1" s="49"/>
      <c r="DUV1" s="49"/>
      <c r="DUW1" s="49"/>
      <c r="DUX1" s="49"/>
      <c r="DUY1" s="49"/>
      <c r="DUZ1" s="49"/>
      <c r="DVA1" s="49"/>
      <c r="DVB1" s="49"/>
      <c r="DVC1" s="49"/>
      <c r="DVD1" s="49"/>
      <c r="DVE1" s="49"/>
      <c r="DVF1" s="49"/>
      <c r="DVG1" s="49"/>
      <c r="DVH1" s="49"/>
      <c r="DVI1" s="49"/>
      <c r="DVJ1" s="49"/>
      <c r="DVK1" s="49"/>
      <c r="DVL1" s="49"/>
      <c r="DVM1" s="49"/>
      <c r="DVN1" s="49"/>
      <c r="DVO1" s="49"/>
      <c r="DVP1" s="49"/>
      <c r="DVQ1" s="49"/>
      <c r="DVR1" s="49"/>
      <c r="DVS1" s="49"/>
      <c r="DVT1" s="49"/>
      <c r="DVU1" s="49"/>
      <c r="DVV1" s="49"/>
      <c r="DVW1" s="49"/>
      <c r="DVX1" s="49"/>
      <c r="DVY1" s="49"/>
      <c r="DVZ1" s="49"/>
      <c r="DWA1" s="49"/>
      <c r="DWB1" s="49"/>
      <c r="DWC1" s="49"/>
      <c r="DWD1" s="49"/>
      <c r="DWE1" s="49"/>
      <c r="DWF1" s="49"/>
      <c r="DWG1" s="49"/>
      <c r="DWH1" s="49"/>
      <c r="DWI1" s="49"/>
      <c r="DWJ1" s="49"/>
      <c r="DWK1" s="49"/>
      <c r="DWL1" s="49"/>
      <c r="DWM1" s="49"/>
      <c r="DWN1" s="49"/>
      <c r="DWO1" s="49"/>
      <c r="DWP1" s="49"/>
      <c r="DWQ1" s="49"/>
      <c r="DWR1" s="49"/>
      <c r="DWS1" s="49"/>
      <c r="DWT1" s="49"/>
      <c r="DWU1" s="49"/>
      <c r="DWV1" s="49"/>
      <c r="DWW1" s="49"/>
      <c r="DWX1" s="49"/>
      <c r="DWY1" s="49"/>
      <c r="DWZ1" s="49"/>
      <c r="DXA1" s="49"/>
      <c r="DXB1" s="49"/>
      <c r="DXC1" s="49"/>
      <c r="DXD1" s="49"/>
      <c r="DXE1" s="49"/>
      <c r="DXF1" s="49"/>
      <c r="DXG1" s="49"/>
      <c r="DXH1" s="49"/>
      <c r="DXI1" s="49"/>
      <c r="DXJ1" s="49"/>
      <c r="DXK1" s="49"/>
      <c r="DXL1" s="49"/>
      <c r="DXM1" s="49"/>
      <c r="DXN1" s="49"/>
      <c r="DXO1" s="49"/>
      <c r="DXP1" s="49"/>
      <c r="DXQ1" s="49"/>
      <c r="DXR1" s="49"/>
      <c r="DXS1" s="49"/>
      <c r="DXT1" s="49"/>
      <c r="DXU1" s="49"/>
      <c r="DXV1" s="49"/>
      <c r="DXW1" s="49"/>
      <c r="DXX1" s="49"/>
      <c r="DXY1" s="49"/>
      <c r="DXZ1" s="49"/>
      <c r="DYA1" s="49"/>
      <c r="DYB1" s="49"/>
      <c r="DYC1" s="49"/>
      <c r="DYD1" s="49"/>
      <c r="DYE1" s="49"/>
      <c r="DYF1" s="49"/>
      <c r="DYG1" s="49"/>
      <c r="DYH1" s="49"/>
      <c r="DYI1" s="49"/>
      <c r="DYJ1" s="49"/>
      <c r="DYK1" s="49"/>
      <c r="DYL1" s="49"/>
      <c r="DYM1" s="49"/>
      <c r="DYN1" s="49"/>
      <c r="DYO1" s="49"/>
      <c r="DYP1" s="49"/>
      <c r="DYQ1" s="49"/>
      <c r="DYR1" s="49"/>
      <c r="DYS1" s="49"/>
      <c r="DYT1" s="49"/>
      <c r="DYU1" s="49"/>
      <c r="DYV1" s="49"/>
      <c r="DYW1" s="49"/>
      <c r="DYX1" s="49"/>
      <c r="DYY1" s="49"/>
      <c r="DYZ1" s="49"/>
      <c r="DZA1" s="49"/>
      <c r="DZB1" s="49"/>
      <c r="DZC1" s="49"/>
      <c r="DZD1" s="49"/>
      <c r="DZE1" s="49"/>
      <c r="DZF1" s="49"/>
      <c r="DZG1" s="49"/>
      <c r="DZH1" s="49"/>
      <c r="DZI1" s="49"/>
      <c r="DZJ1" s="49"/>
      <c r="DZK1" s="49"/>
      <c r="DZL1" s="49"/>
      <c r="DZM1" s="49"/>
      <c r="DZN1" s="49"/>
      <c r="DZO1" s="49"/>
      <c r="DZP1" s="49"/>
      <c r="DZQ1" s="49"/>
      <c r="DZR1" s="49"/>
      <c r="DZS1" s="49"/>
      <c r="DZT1" s="49"/>
      <c r="DZU1" s="49"/>
      <c r="DZV1" s="49"/>
      <c r="DZW1" s="49"/>
      <c r="DZX1" s="49"/>
      <c r="DZY1" s="49"/>
      <c r="DZZ1" s="49"/>
      <c r="EAA1" s="49"/>
      <c r="EAB1" s="49"/>
      <c r="EAC1" s="49"/>
      <c r="EAD1" s="49"/>
      <c r="EAE1" s="49"/>
      <c r="EAF1" s="49"/>
      <c r="EAG1" s="49"/>
      <c r="EAH1" s="49"/>
      <c r="EAI1" s="49"/>
      <c r="EAJ1" s="49"/>
      <c r="EAK1" s="49"/>
      <c r="EAL1" s="49"/>
      <c r="EAM1" s="49"/>
      <c r="EAN1" s="49"/>
      <c r="EAO1" s="49"/>
      <c r="EAP1" s="49"/>
      <c r="EAQ1" s="49"/>
      <c r="EAR1" s="49"/>
      <c r="EAS1" s="49"/>
      <c r="EAT1" s="49"/>
      <c r="EAU1" s="49"/>
      <c r="EAV1" s="49"/>
      <c r="EAW1" s="49"/>
      <c r="EAX1" s="49"/>
      <c r="EAY1" s="49"/>
      <c r="EAZ1" s="49"/>
      <c r="EBA1" s="49"/>
      <c r="EBB1" s="49"/>
      <c r="EBC1" s="49"/>
      <c r="EBD1" s="49"/>
      <c r="EBE1" s="49"/>
      <c r="EBF1" s="49"/>
      <c r="EBG1" s="49"/>
      <c r="EBH1" s="49"/>
      <c r="EBI1" s="49"/>
      <c r="EBJ1" s="49"/>
      <c r="EBK1" s="49"/>
      <c r="EBL1" s="49"/>
      <c r="EBM1" s="49"/>
      <c r="EBN1" s="49"/>
      <c r="EBO1" s="49"/>
      <c r="EBP1" s="49"/>
      <c r="EBQ1" s="49"/>
      <c r="EBR1" s="49"/>
      <c r="EBS1" s="49"/>
      <c r="EBT1" s="49"/>
      <c r="EBU1" s="49"/>
      <c r="EBV1" s="49"/>
      <c r="EBW1" s="49"/>
      <c r="EBX1" s="49"/>
      <c r="EBY1" s="49"/>
      <c r="EBZ1" s="49"/>
      <c r="ECA1" s="49"/>
      <c r="ECB1" s="49"/>
      <c r="ECC1" s="49"/>
      <c r="ECD1" s="49"/>
      <c r="ECE1" s="49"/>
      <c r="ECF1" s="49"/>
      <c r="ECG1" s="49"/>
      <c r="ECH1" s="49"/>
      <c r="ECI1" s="49"/>
      <c r="ECJ1" s="49"/>
      <c r="ECK1" s="49"/>
      <c r="ECL1" s="49"/>
      <c r="ECM1" s="49"/>
      <c r="ECN1" s="49"/>
      <c r="ECO1" s="49"/>
      <c r="ECP1" s="49"/>
      <c r="ECQ1" s="49"/>
      <c r="ECR1" s="49"/>
      <c r="ECS1" s="49"/>
      <c r="ECT1" s="49"/>
      <c r="ECU1" s="49"/>
      <c r="ECV1" s="49"/>
      <c r="ECW1" s="49"/>
      <c r="ECX1" s="49"/>
      <c r="ECY1" s="49"/>
      <c r="ECZ1" s="49"/>
      <c r="EDA1" s="49"/>
      <c r="EDB1" s="49"/>
      <c r="EDC1" s="49"/>
      <c r="EDD1" s="49"/>
      <c r="EDE1" s="49"/>
      <c r="EDF1" s="49"/>
      <c r="EDG1" s="49"/>
      <c r="EDH1" s="49"/>
      <c r="EDI1" s="49"/>
      <c r="EDJ1" s="49"/>
      <c r="EDK1" s="49"/>
      <c r="EDL1" s="49"/>
      <c r="EDM1" s="49"/>
      <c r="EDN1" s="49"/>
      <c r="EDO1" s="49"/>
      <c r="EDP1" s="49"/>
      <c r="EDQ1" s="49"/>
      <c r="EDR1" s="49"/>
      <c r="EDS1" s="49"/>
      <c r="EDT1" s="49"/>
      <c r="EDU1" s="49"/>
      <c r="EDV1" s="49"/>
      <c r="EDW1" s="49"/>
      <c r="EDX1" s="49"/>
      <c r="EDY1" s="49"/>
      <c r="EDZ1" s="49"/>
      <c r="EEA1" s="49"/>
      <c r="EEB1" s="49"/>
      <c r="EEC1" s="49"/>
      <c r="EED1" s="49"/>
      <c r="EEE1" s="49"/>
      <c r="EEF1" s="49"/>
      <c r="EEG1" s="49"/>
      <c r="EEH1" s="49"/>
      <c r="EEI1" s="49"/>
      <c r="EEJ1" s="49"/>
      <c r="EEK1" s="49"/>
      <c r="EEL1" s="49"/>
      <c r="EEM1" s="49"/>
      <c r="EEN1" s="49"/>
      <c r="EEO1" s="49"/>
      <c r="EEP1" s="49"/>
      <c r="EEQ1" s="49"/>
      <c r="EER1" s="49"/>
      <c r="EES1" s="49"/>
      <c r="EET1" s="49"/>
      <c r="EEU1" s="49"/>
      <c r="EEV1" s="49"/>
      <c r="EEW1" s="49"/>
      <c r="EEX1" s="49"/>
      <c r="EEY1" s="49"/>
      <c r="EEZ1" s="49"/>
      <c r="EFA1" s="49"/>
      <c r="EFB1" s="49"/>
      <c r="EFC1" s="49"/>
      <c r="EFD1" s="49"/>
      <c r="EFE1" s="49"/>
      <c r="EFF1" s="49"/>
      <c r="EFG1" s="49"/>
      <c r="EFH1" s="49"/>
      <c r="EFI1" s="49"/>
      <c r="EFJ1" s="49"/>
      <c r="EFK1" s="49"/>
      <c r="EFL1" s="49"/>
      <c r="EFM1" s="49"/>
      <c r="EFN1" s="49"/>
      <c r="EFO1" s="49"/>
      <c r="EFP1" s="49"/>
      <c r="EFQ1" s="49"/>
      <c r="EFR1" s="49"/>
      <c r="EFS1" s="49"/>
      <c r="EFT1" s="49"/>
      <c r="EFU1" s="49"/>
      <c r="EFV1" s="49"/>
      <c r="EFW1" s="49"/>
      <c r="EFX1" s="49"/>
      <c r="EFY1" s="49"/>
      <c r="EFZ1" s="49"/>
      <c r="EGA1" s="49"/>
      <c r="EGB1" s="49"/>
      <c r="EGC1" s="49"/>
      <c r="EGD1" s="49"/>
      <c r="EGE1" s="49"/>
      <c r="EGF1" s="49"/>
      <c r="EGG1" s="49"/>
      <c r="EGH1" s="49"/>
      <c r="EGI1" s="49"/>
      <c r="EGJ1" s="49"/>
      <c r="EGK1" s="49"/>
      <c r="EGL1" s="49"/>
      <c r="EGM1" s="49"/>
      <c r="EGN1" s="49"/>
      <c r="EGO1" s="49"/>
      <c r="EGP1" s="49"/>
      <c r="EGQ1" s="49"/>
      <c r="EGR1" s="49"/>
      <c r="EGS1" s="49"/>
      <c r="EGT1" s="49"/>
      <c r="EGU1" s="49"/>
      <c r="EGV1" s="49"/>
      <c r="EGW1" s="49"/>
      <c r="EGX1" s="49"/>
      <c r="EGY1" s="49"/>
      <c r="EGZ1" s="49"/>
      <c r="EHA1" s="49"/>
      <c r="EHB1" s="49"/>
      <c r="EHC1" s="49"/>
      <c r="EHD1" s="49"/>
      <c r="EHE1" s="49"/>
      <c r="EHF1" s="49"/>
      <c r="EHG1" s="49"/>
      <c r="EHH1" s="49"/>
      <c r="EHI1" s="49"/>
      <c r="EHJ1" s="49"/>
      <c r="EHK1" s="49"/>
      <c r="EHL1" s="49"/>
      <c r="EHM1" s="49"/>
      <c r="EHN1" s="49"/>
      <c r="EHO1" s="49"/>
      <c r="EHP1" s="49"/>
      <c r="EHQ1" s="49"/>
      <c r="EHR1" s="49"/>
      <c r="EHS1" s="49"/>
      <c r="EHT1" s="49"/>
      <c r="EHU1" s="49"/>
      <c r="EHV1" s="49"/>
      <c r="EHW1" s="49"/>
      <c r="EHX1" s="49"/>
      <c r="EHY1" s="49"/>
      <c r="EHZ1" s="49"/>
      <c r="EIA1" s="49"/>
      <c r="EIB1" s="49"/>
      <c r="EIC1" s="49"/>
      <c r="EID1" s="49"/>
      <c r="EIE1" s="49"/>
      <c r="EIF1" s="49"/>
      <c r="EIG1" s="49"/>
      <c r="EIH1" s="49"/>
      <c r="EII1" s="49"/>
      <c r="EIJ1" s="49"/>
      <c r="EIK1" s="49"/>
      <c r="EIL1" s="49"/>
      <c r="EIM1" s="49"/>
      <c r="EIN1" s="49"/>
      <c r="EIO1" s="49"/>
      <c r="EIP1" s="49"/>
      <c r="EIQ1" s="49"/>
      <c r="EIR1" s="49"/>
      <c r="EIS1" s="49"/>
      <c r="EIT1" s="49"/>
      <c r="EIU1" s="49"/>
      <c r="EIV1" s="49"/>
      <c r="EIW1" s="49"/>
      <c r="EIX1" s="49"/>
      <c r="EIY1" s="49"/>
      <c r="EIZ1" s="49"/>
      <c r="EJA1" s="49"/>
      <c r="EJB1" s="49"/>
      <c r="EJC1" s="49"/>
      <c r="EJD1" s="49"/>
      <c r="EJE1" s="49"/>
      <c r="EJF1" s="49"/>
      <c r="EJG1" s="49"/>
      <c r="EJH1" s="49"/>
      <c r="EJI1" s="49"/>
      <c r="EJJ1" s="49"/>
      <c r="EJK1" s="49"/>
      <c r="EJL1" s="49"/>
      <c r="EJM1" s="49"/>
      <c r="EJN1" s="49"/>
      <c r="EJO1" s="49"/>
      <c r="EJP1" s="49"/>
      <c r="EJQ1" s="49"/>
      <c r="EJR1" s="49"/>
      <c r="EJS1" s="49"/>
      <c r="EJT1" s="49"/>
      <c r="EJU1" s="49"/>
      <c r="EJV1" s="49"/>
      <c r="EJW1" s="49"/>
      <c r="EJX1" s="49"/>
      <c r="EJY1" s="49"/>
      <c r="EJZ1" s="49"/>
      <c r="EKA1" s="49"/>
      <c r="EKB1" s="49"/>
      <c r="EKC1" s="49"/>
      <c r="EKD1" s="49"/>
      <c r="EKE1" s="49"/>
      <c r="EKF1" s="49"/>
      <c r="EKG1" s="49"/>
      <c r="EKH1" s="49"/>
      <c r="EKI1" s="49"/>
      <c r="EKJ1" s="49"/>
      <c r="EKK1" s="49"/>
      <c r="EKL1" s="49"/>
      <c r="EKM1" s="49"/>
      <c r="EKN1" s="49"/>
      <c r="EKO1" s="49"/>
      <c r="EKP1" s="49"/>
      <c r="EKQ1" s="49"/>
      <c r="EKR1" s="49"/>
      <c r="EKS1" s="49"/>
      <c r="EKT1" s="49"/>
      <c r="EKU1" s="49"/>
      <c r="EKV1" s="49"/>
      <c r="EKW1" s="49"/>
      <c r="EKX1" s="49"/>
      <c r="EKY1" s="49"/>
      <c r="EKZ1" s="49"/>
      <c r="ELA1" s="49"/>
      <c r="ELB1" s="49"/>
      <c r="ELC1" s="49"/>
      <c r="ELD1" s="49"/>
      <c r="ELE1" s="49"/>
      <c r="ELF1" s="49"/>
      <c r="ELG1" s="49"/>
      <c r="ELH1" s="49"/>
      <c r="ELI1" s="49"/>
      <c r="ELJ1" s="49"/>
      <c r="ELK1" s="49"/>
      <c r="ELL1" s="49"/>
      <c r="ELM1" s="49"/>
      <c r="ELN1" s="49"/>
      <c r="ELO1" s="49"/>
      <c r="ELP1" s="49"/>
      <c r="ELQ1" s="49"/>
      <c r="ELR1" s="49"/>
      <c r="ELS1" s="49"/>
      <c r="ELT1" s="49"/>
      <c r="ELU1" s="49"/>
      <c r="ELV1" s="49"/>
      <c r="ELW1" s="49"/>
      <c r="ELX1" s="49"/>
      <c r="ELY1" s="49"/>
      <c r="ELZ1" s="49"/>
      <c r="EMA1" s="49"/>
      <c r="EMB1" s="49"/>
      <c r="EMC1" s="49"/>
      <c r="EMD1" s="49"/>
      <c r="EME1" s="49"/>
      <c r="EMF1" s="49"/>
      <c r="EMG1" s="49"/>
      <c r="EMH1" s="49"/>
      <c r="EMI1" s="49"/>
      <c r="EMJ1" s="49"/>
      <c r="EMK1" s="49"/>
      <c r="EML1" s="49"/>
      <c r="EMM1" s="49"/>
      <c r="EMN1" s="49"/>
      <c r="EMO1" s="49"/>
      <c r="EMP1" s="49"/>
      <c r="EMQ1" s="49"/>
      <c r="EMR1" s="49"/>
      <c r="EMS1" s="49"/>
      <c r="EMT1" s="49"/>
      <c r="EMU1" s="49"/>
      <c r="EMV1" s="49"/>
      <c r="EMW1" s="49"/>
      <c r="EMX1" s="49"/>
      <c r="EMY1" s="49"/>
      <c r="EMZ1" s="49"/>
      <c r="ENA1" s="49"/>
      <c r="ENB1" s="49"/>
      <c r="ENC1" s="49"/>
      <c r="END1" s="49"/>
      <c r="ENE1" s="49"/>
      <c r="ENF1" s="49"/>
      <c r="ENG1" s="49"/>
      <c r="ENH1" s="49"/>
      <c r="ENI1" s="49"/>
      <c r="ENJ1" s="49"/>
      <c r="ENK1" s="49"/>
      <c r="ENL1" s="49"/>
      <c r="ENM1" s="49"/>
      <c r="ENN1" s="49"/>
      <c r="ENO1" s="49"/>
      <c r="ENP1" s="49"/>
      <c r="ENQ1" s="49"/>
      <c r="ENR1" s="49"/>
      <c r="ENS1" s="49"/>
      <c r="ENT1" s="49"/>
      <c r="ENU1" s="49"/>
      <c r="ENV1" s="49"/>
      <c r="ENW1" s="49"/>
      <c r="ENX1" s="49"/>
      <c r="ENY1" s="49"/>
      <c r="ENZ1" s="49"/>
      <c r="EOA1" s="49"/>
      <c r="EOB1" s="49"/>
      <c r="EOC1" s="49"/>
      <c r="EOD1" s="49"/>
      <c r="EOE1" s="49"/>
      <c r="EOF1" s="49"/>
      <c r="EOG1" s="49"/>
      <c r="EOH1" s="49"/>
      <c r="EOI1" s="49"/>
      <c r="EOJ1" s="49"/>
      <c r="EOK1" s="49"/>
      <c r="EOL1" s="49"/>
      <c r="EOM1" s="49"/>
      <c r="EON1" s="49"/>
      <c r="EOO1" s="49"/>
      <c r="EOP1" s="49"/>
      <c r="EOQ1" s="49"/>
      <c r="EOR1" s="49"/>
      <c r="EOS1" s="49"/>
      <c r="EOT1" s="49"/>
      <c r="EOU1" s="49"/>
      <c r="EOV1" s="49"/>
      <c r="EOW1" s="49"/>
      <c r="EOX1" s="49"/>
      <c r="EOY1" s="49"/>
      <c r="EOZ1" s="49"/>
      <c r="EPA1" s="49"/>
      <c r="EPB1" s="49"/>
      <c r="EPC1" s="49"/>
      <c r="EPD1" s="49"/>
      <c r="EPE1" s="49"/>
      <c r="EPF1" s="49"/>
      <c r="EPG1" s="49"/>
      <c r="EPH1" s="49"/>
      <c r="EPI1" s="49"/>
      <c r="EPJ1" s="49"/>
      <c r="EPK1" s="49"/>
      <c r="EPL1" s="49"/>
      <c r="EPM1" s="49"/>
      <c r="EPN1" s="49"/>
      <c r="EPO1" s="49"/>
      <c r="EPP1" s="49"/>
      <c r="EPQ1" s="49"/>
      <c r="EPR1" s="49"/>
      <c r="EPS1" s="49"/>
      <c r="EPT1" s="49"/>
      <c r="EPU1" s="49"/>
      <c r="EPV1" s="49"/>
      <c r="EPW1" s="49"/>
      <c r="EPX1" s="49"/>
      <c r="EPY1" s="49"/>
      <c r="EPZ1" s="49"/>
      <c r="EQA1" s="49"/>
      <c r="EQB1" s="49"/>
      <c r="EQC1" s="49"/>
      <c r="EQD1" s="49"/>
      <c r="EQE1" s="49"/>
      <c r="EQF1" s="49"/>
      <c r="EQG1" s="49"/>
      <c r="EQH1" s="49"/>
      <c r="EQI1" s="49"/>
      <c r="EQJ1" s="49"/>
      <c r="EQK1" s="49"/>
      <c r="EQL1" s="49"/>
      <c r="EQM1" s="49"/>
      <c r="EQN1" s="49"/>
      <c r="EQO1" s="49"/>
      <c r="EQP1" s="49"/>
      <c r="EQQ1" s="49"/>
      <c r="EQR1" s="49"/>
      <c r="EQS1" s="49"/>
      <c r="EQT1" s="49"/>
      <c r="EQU1" s="49"/>
      <c r="EQV1" s="49"/>
      <c r="EQW1" s="49"/>
      <c r="EQX1" s="49"/>
      <c r="EQY1" s="49"/>
      <c r="EQZ1" s="49"/>
      <c r="ERA1" s="49"/>
      <c r="ERB1" s="49"/>
      <c r="ERC1" s="49"/>
      <c r="ERD1" s="49"/>
      <c r="ERE1" s="49"/>
      <c r="ERF1" s="49"/>
      <c r="ERG1" s="49"/>
      <c r="ERH1" s="49"/>
      <c r="ERI1" s="49"/>
      <c r="ERJ1" s="49"/>
      <c r="ERK1" s="49"/>
      <c r="ERL1" s="49"/>
      <c r="ERM1" s="49"/>
      <c r="ERN1" s="49"/>
      <c r="ERO1" s="49"/>
      <c r="ERP1" s="49"/>
      <c r="ERQ1" s="49"/>
      <c r="ERR1" s="49"/>
      <c r="ERS1" s="49"/>
      <c r="ERT1" s="49"/>
      <c r="ERU1" s="49"/>
      <c r="ERV1" s="49"/>
      <c r="ERW1" s="49"/>
      <c r="ERX1" s="49"/>
      <c r="ERY1" s="49"/>
      <c r="ERZ1" s="49"/>
      <c r="ESA1" s="49"/>
      <c r="ESB1" s="49"/>
      <c r="ESC1" s="49"/>
      <c r="ESD1" s="49"/>
      <c r="ESE1" s="49"/>
      <c r="ESF1" s="49"/>
      <c r="ESG1" s="49"/>
      <c r="ESH1" s="49"/>
      <c r="ESI1" s="49"/>
      <c r="ESJ1" s="49"/>
      <c r="ESK1" s="49"/>
      <c r="ESL1" s="49"/>
      <c r="ESM1" s="49"/>
      <c r="ESN1" s="49"/>
      <c r="ESO1" s="49"/>
      <c r="ESP1" s="49"/>
      <c r="ESQ1" s="49"/>
      <c r="ESR1" s="49"/>
      <c r="ESS1" s="49"/>
      <c r="EST1" s="49"/>
      <c r="ESU1" s="49"/>
      <c r="ESV1" s="49"/>
      <c r="ESW1" s="49"/>
      <c r="ESX1" s="49"/>
      <c r="ESY1" s="49"/>
      <c r="ESZ1" s="49"/>
      <c r="ETA1" s="49"/>
      <c r="ETB1" s="49"/>
      <c r="ETC1" s="49"/>
      <c r="ETD1" s="49"/>
      <c r="ETE1" s="49"/>
      <c r="ETF1" s="49"/>
      <c r="ETG1" s="49"/>
      <c r="ETH1" s="49"/>
      <c r="ETI1" s="49"/>
      <c r="ETJ1" s="49"/>
      <c r="ETK1" s="49"/>
      <c r="ETL1" s="49"/>
      <c r="ETM1" s="49"/>
      <c r="ETN1" s="49"/>
      <c r="ETO1" s="49"/>
      <c r="ETP1" s="49"/>
      <c r="ETQ1" s="49"/>
      <c r="ETR1" s="49"/>
      <c r="ETS1" s="49"/>
      <c r="ETT1" s="49"/>
      <c r="ETU1" s="49"/>
      <c r="ETV1" s="49"/>
      <c r="ETW1" s="49"/>
      <c r="ETX1" s="49"/>
      <c r="ETY1" s="49"/>
      <c r="ETZ1" s="49"/>
      <c r="EUA1" s="49"/>
      <c r="EUB1" s="49"/>
      <c r="EUC1" s="49"/>
      <c r="EUD1" s="49"/>
      <c r="EUE1" s="49"/>
      <c r="EUF1" s="49"/>
      <c r="EUG1" s="49"/>
      <c r="EUH1" s="49"/>
      <c r="EUI1" s="49"/>
      <c r="EUJ1" s="49"/>
      <c r="EUK1" s="49"/>
      <c r="EUL1" s="49"/>
      <c r="EUM1" s="49"/>
      <c r="EUN1" s="49"/>
      <c r="EUO1" s="49"/>
      <c r="EUP1" s="49"/>
      <c r="EUQ1" s="49"/>
      <c r="EUR1" s="49"/>
      <c r="EUS1" s="49"/>
      <c r="EUT1" s="49"/>
      <c r="EUU1" s="49"/>
      <c r="EUV1" s="49"/>
      <c r="EUW1" s="49"/>
      <c r="EUX1" s="49"/>
      <c r="EUY1" s="49"/>
      <c r="EUZ1" s="49"/>
      <c r="EVA1" s="49"/>
      <c r="EVB1" s="49"/>
      <c r="EVC1" s="49"/>
      <c r="EVD1" s="49"/>
      <c r="EVE1" s="49"/>
      <c r="EVF1" s="49"/>
      <c r="EVG1" s="49"/>
      <c r="EVH1" s="49"/>
      <c r="EVI1" s="49"/>
      <c r="EVJ1" s="49"/>
      <c r="EVK1" s="49"/>
      <c r="EVL1" s="49"/>
      <c r="EVM1" s="49"/>
      <c r="EVN1" s="49"/>
      <c r="EVO1" s="49"/>
      <c r="EVP1" s="49"/>
      <c r="EVQ1" s="49"/>
      <c r="EVR1" s="49"/>
      <c r="EVS1" s="49"/>
      <c r="EVT1" s="49"/>
      <c r="EVU1" s="49"/>
      <c r="EVV1" s="49"/>
      <c r="EVW1" s="49"/>
      <c r="EVX1" s="49"/>
      <c r="EVY1" s="49"/>
      <c r="EVZ1" s="49"/>
      <c r="EWA1" s="49"/>
      <c r="EWB1" s="49"/>
      <c r="EWC1" s="49"/>
      <c r="EWD1" s="49"/>
      <c r="EWE1" s="49"/>
      <c r="EWF1" s="49"/>
      <c r="EWG1" s="49"/>
      <c r="EWH1" s="49"/>
      <c r="EWI1" s="49"/>
      <c r="EWJ1" s="49"/>
      <c r="EWK1" s="49"/>
      <c r="EWL1" s="49"/>
      <c r="EWM1" s="49"/>
      <c r="EWN1" s="49"/>
      <c r="EWO1" s="49"/>
      <c r="EWP1" s="49"/>
      <c r="EWQ1" s="49"/>
      <c r="EWR1" s="49"/>
      <c r="EWS1" s="49"/>
      <c r="EWT1" s="49"/>
      <c r="EWU1" s="49"/>
      <c r="EWV1" s="49"/>
      <c r="EWW1" s="49"/>
      <c r="EWX1" s="49"/>
      <c r="EWY1" s="49"/>
      <c r="EWZ1" s="49"/>
      <c r="EXA1" s="49"/>
      <c r="EXB1" s="49"/>
      <c r="EXC1" s="49"/>
      <c r="EXD1" s="49"/>
      <c r="EXE1" s="49"/>
      <c r="EXF1" s="49"/>
      <c r="EXG1" s="49"/>
      <c r="EXH1" s="49"/>
      <c r="EXI1" s="49"/>
      <c r="EXJ1" s="49"/>
      <c r="EXK1" s="49"/>
      <c r="EXL1" s="49"/>
      <c r="EXM1" s="49"/>
      <c r="EXN1" s="49"/>
      <c r="EXO1" s="49"/>
      <c r="EXP1" s="49"/>
      <c r="EXQ1" s="49"/>
      <c r="EXR1" s="49"/>
      <c r="EXS1" s="49"/>
      <c r="EXT1" s="49"/>
      <c r="EXU1" s="49"/>
      <c r="EXV1" s="49"/>
      <c r="EXW1" s="49"/>
      <c r="EXX1" s="49"/>
      <c r="EXY1" s="49"/>
      <c r="EXZ1" s="49"/>
      <c r="EYA1" s="49"/>
      <c r="EYB1" s="49"/>
      <c r="EYC1" s="49"/>
      <c r="EYD1" s="49"/>
      <c r="EYE1" s="49"/>
      <c r="EYF1" s="49"/>
      <c r="EYG1" s="49"/>
      <c r="EYH1" s="49"/>
      <c r="EYI1" s="49"/>
      <c r="EYJ1" s="49"/>
      <c r="EYK1" s="49"/>
      <c r="EYL1" s="49"/>
      <c r="EYM1" s="49"/>
      <c r="EYN1" s="49"/>
      <c r="EYO1" s="49"/>
      <c r="EYP1" s="49"/>
      <c r="EYQ1" s="49"/>
      <c r="EYR1" s="49"/>
      <c r="EYS1" s="49"/>
      <c r="EYT1" s="49"/>
      <c r="EYU1" s="49"/>
      <c r="EYV1" s="49"/>
      <c r="EYW1" s="49"/>
      <c r="EYX1" s="49"/>
      <c r="EYY1" s="49"/>
      <c r="EYZ1" s="49"/>
      <c r="EZA1" s="49"/>
      <c r="EZB1" s="49"/>
      <c r="EZC1" s="49"/>
      <c r="EZD1" s="49"/>
      <c r="EZE1" s="49"/>
      <c r="EZF1" s="49"/>
      <c r="EZG1" s="49"/>
      <c r="EZH1" s="49"/>
      <c r="EZI1" s="49"/>
      <c r="EZJ1" s="49"/>
      <c r="EZK1" s="49"/>
      <c r="EZL1" s="49"/>
      <c r="EZM1" s="49"/>
      <c r="EZN1" s="49"/>
      <c r="EZO1" s="49"/>
      <c r="EZP1" s="49"/>
      <c r="EZQ1" s="49"/>
      <c r="EZR1" s="49"/>
      <c r="EZS1" s="49"/>
      <c r="EZT1" s="49"/>
      <c r="EZU1" s="49"/>
      <c r="EZV1" s="49"/>
      <c r="EZW1" s="49"/>
      <c r="EZX1" s="49"/>
      <c r="EZY1" s="49"/>
      <c r="EZZ1" s="49"/>
      <c r="FAA1" s="49"/>
      <c r="FAB1" s="49"/>
      <c r="FAC1" s="49"/>
      <c r="FAD1" s="49"/>
      <c r="FAE1" s="49"/>
      <c r="FAF1" s="49"/>
      <c r="FAG1" s="49"/>
      <c r="FAH1" s="49"/>
      <c r="FAI1" s="49"/>
      <c r="FAJ1" s="49"/>
      <c r="FAK1" s="49"/>
      <c r="FAL1" s="49"/>
      <c r="FAM1" s="49"/>
      <c r="FAN1" s="49"/>
      <c r="FAO1" s="49"/>
      <c r="FAP1" s="49"/>
      <c r="FAQ1" s="49"/>
      <c r="FAR1" s="49"/>
      <c r="FAS1" s="49"/>
      <c r="FAT1" s="49"/>
      <c r="FAU1" s="49"/>
      <c r="FAV1" s="49"/>
      <c r="FAW1" s="49"/>
      <c r="FAX1" s="49"/>
      <c r="FAY1" s="49"/>
      <c r="FAZ1" s="49"/>
      <c r="FBA1" s="49"/>
      <c r="FBB1" s="49"/>
      <c r="FBC1" s="49"/>
      <c r="FBD1" s="49"/>
      <c r="FBE1" s="49"/>
      <c r="FBF1" s="49"/>
      <c r="FBG1" s="49"/>
      <c r="FBH1" s="49"/>
      <c r="FBI1" s="49"/>
      <c r="FBJ1" s="49"/>
      <c r="FBK1" s="49"/>
      <c r="FBL1" s="49"/>
      <c r="FBM1" s="49"/>
      <c r="FBN1" s="49"/>
      <c r="FBO1" s="49"/>
      <c r="FBP1" s="49"/>
      <c r="FBQ1" s="49"/>
      <c r="FBR1" s="49"/>
      <c r="FBS1" s="49"/>
      <c r="FBT1" s="49"/>
      <c r="FBU1" s="49"/>
      <c r="FBV1" s="49"/>
      <c r="FBW1" s="49"/>
      <c r="FBX1" s="49"/>
      <c r="FBY1" s="49"/>
      <c r="FBZ1" s="49"/>
      <c r="FCA1" s="49"/>
      <c r="FCB1" s="49"/>
      <c r="FCC1" s="49"/>
      <c r="FCD1" s="49"/>
      <c r="FCE1" s="49"/>
      <c r="FCF1" s="49"/>
      <c r="FCG1" s="49"/>
      <c r="FCH1" s="49"/>
      <c r="FCI1" s="49"/>
      <c r="FCJ1" s="49"/>
      <c r="FCK1" s="49"/>
      <c r="FCL1" s="49"/>
      <c r="FCM1" s="49"/>
      <c r="FCN1" s="49"/>
      <c r="FCO1" s="49"/>
      <c r="FCP1" s="49"/>
      <c r="FCQ1" s="49"/>
      <c r="FCR1" s="49"/>
      <c r="FCS1" s="49"/>
      <c r="FCT1" s="49"/>
      <c r="FCU1" s="49"/>
      <c r="FCV1" s="49"/>
      <c r="FCW1" s="49"/>
      <c r="FCX1" s="49"/>
      <c r="FCY1" s="49"/>
      <c r="FCZ1" s="49"/>
      <c r="FDA1" s="49"/>
      <c r="FDB1" s="49"/>
      <c r="FDC1" s="49"/>
      <c r="FDD1" s="49"/>
      <c r="FDE1" s="49"/>
      <c r="FDF1" s="49"/>
      <c r="FDG1" s="49"/>
      <c r="FDH1" s="49"/>
      <c r="FDI1" s="49"/>
      <c r="FDJ1" s="49"/>
      <c r="FDK1" s="49"/>
      <c r="FDL1" s="49"/>
      <c r="FDM1" s="49"/>
      <c r="FDN1" s="49"/>
      <c r="FDO1" s="49"/>
      <c r="FDP1" s="49"/>
      <c r="FDQ1" s="49"/>
      <c r="FDR1" s="49"/>
      <c r="FDS1" s="49"/>
      <c r="FDT1" s="49"/>
      <c r="FDU1" s="49"/>
      <c r="FDV1" s="49"/>
      <c r="FDW1" s="49"/>
      <c r="FDX1" s="49"/>
      <c r="FDY1" s="49"/>
      <c r="FDZ1" s="49"/>
      <c r="FEA1" s="49"/>
      <c r="FEB1" s="49"/>
      <c r="FEC1" s="49"/>
      <c r="FED1" s="49"/>
      <c r="FEE1" s="49"/>
      <c r="FEF1" s="49"/>
      <c r="FEG1" s="49"/>
      <c r="FEH1" s="49"/>
      <c r="FEI1" s="49"/>
      <c r="FEJ1" s="49"/>
      <c r="FEK1" s="49"/>
      <c r="FEL1" s="49"/>
      <c r="FEM1" s="49"/>
      <c r="FEN1" s="49"/>
      <c r="FEO1" s="49"/>
      <c r="FEP1" s="49"/>
      <c r="FEQ1" s="49"/>
      <c r="FER1" s="49"/>
      <c r="FES1" s="49"/>
      <c r="FET1" s="49"/>
      <c r="FEU1" s="49"/>
      <c r="FEV1" s="49"/>
      <c r="FEW1" s="49"/>
      <c r="FEX1" s="49"/>
      <c r="FEY1" s="49"/>
      <c r="FEZ1" s="49"/>
      <c r="FFA1" s="49"/>
      <c r="FFB1" s="49"/>
      <c r="FFC1" s="49"/>
      <c r="FFD1" s="49"/>
      <c r="FFE1" s="49"/>
      <c r="FFF1" s="49"/>
      <c r="FFG1" s="49"/>
      <c r="FFH1" s="49"/>
      <c r="FFI1" s="49"/>
      <c r="FFJ1" s="49"/>
      <c r="FFK1" s="49"/>
      <c r="FFL1" s="49"/>
      <c r="FFM1" s="49"/>
      <c r="FFN1" s="49"/>
      <c r="FFO1" s="49"/>
      <c r="FFP1" s="49"/>
      <c r="FFQ1" s="49"/>
      <c r="FFR1" s="49"/>
      <c r="FFS1" s="49"/>
      <c r="FFT1" s="49"/>
      <c r="FFU1" s="49"/>
      <c r="FFV1" s="49"/>
      <c r="FFW1" s="49"/>
      <c r="FFX1" s="49"/>
      <c r="FFY1" s="49"/>
      <c r="FFZ1" s="49"/>
      <c r="FGA1" s="49"/>
      <c r="FGB1" s="49"/>
      <c r="FGC1" s="49"/>
      <c r="FGD1" s="49"/>
      <c r="FGE1" s="49"/>
      <c r="FGF1" s="49"/>
      <c r="FGG1" s="49"/>
      <c r="FGH1" s="49"/>
      <c r="FGI1" s="49"/>
      <c r="FGJ1" s="49"/>
      <c r="FGK1" s="49"/>
      <c r="FGL1" s="49"/>
      <c r="FGM1" s="49"/>
      <c r="FGN1" s="49"/>
      <c r="FGO1" s="49"/>
      <c r="FGP1" s="49"/>
      <c r="FGQ1" s="49"/>
      <c r="FGR1" s="49"/>
      <c r="FGS1" s="49"/>
      <c r="FGT1" s="49"/>
      <c r="FGU1" s="49"/>
      <c r="FGV1" s="49"/>
      <c r="FGW1" s="49"/>
      <c r="FGX1" s="49"/>
      <c r="FGY1" s="49"/>
      <c r="FGZ1" s="49"/>
      <c r="FHA1" s="49"/>
      <c r="FHB1" s="49"/>
      <c r="FHC1" s="49"/>
      <c r="FHD1" s="49"/>
      <c r="FHE1" s="49"/>
      <c r="FHF1" s="49"/>
      <c r="FHG1" s="49"/>
      <c r="FHH1" s="49"/>
      <c r="FHI1" s="49"/>
      <c r="FHJ1" s="49"/>
      <c r="FHK1" s="49"/>
      <c r="FHL1" s="49"/>
      <c r="FHM1" s="49"/>
      <c r="FHN1" s="49"/>
      <c r="FHO1" s="49"/>
      <c r="FHP1" s="49"/>
      <c r="FHQ1" s="49"/>
      <c r="FHR1" s="49"/>
      <c r="FHS1" s="49"/>
      <c r="FHT1" s="49"/>
      <c r="FHU1" s="49"/>
      <c r="FHV1" s="49"/>
      <c r="FHW1" s="49"/>
      <c r="FHX1" s="49"/>
      <c r="FHY1" s="49"/>
      <c r="FHZ1" s="49"/>
      <c r="FIA1" s="49"/>
      <c r="FIB1" s="49"/>
      <c r="FIC1" s="49"/>
      <c r="FID1" s="49"/>
      <c r="FIE1" s="49"/>
      <c r="FIF1" s="49"/>
      <c r="FIG1" s="49"/>
      <c r="FIH1" s="49"/>
      <c r="FII1" s="49"/>
      <c r="FIJ1" s="49"/>
      <c r="FIK1" s="49"/>
      <c r="FIL1" s="49"/>
      <c r="FIM1" s="49"/>
      <c r="FIN1" s="49"/>
      <c r="FIO1" s="49"/>
      <c r="FIP1" s="49"/>
      <c r="FIQ1" s="49"/>
      <c r="FIR1" s="49"/>
      <c r="FIS1" s="49"/>
      <c r="FIT1" s="49"/>
      <c r="FIU1" s="49"/>
      <c r="FIV1" s="49"/>
      <c r="FIW1" s="49"/>
      <c r="FIX1" s="49"/>
      <c r="FIY1" s="49"/>
      <c r="FIZ1" s="49"/>
      <c r="FJA1" s="49"/>
      <c r="FJB1" s="49"/>
      <c r="FJC1" s="49"/>
      <c r="FJD1" s="49"/>
      <c r="FJE1" s="49"/>
      <c r="FJF1" s="49"/>
      <c r="FJG1" s="49"/>
      <c r="FJH1" s="49"/>
      <c r="FJI1" s="49"/>
      <c r="FJJ1" s="49"/>
      <c r="FJK1" s="49"/>
      <c r="FJL1" s="49"/>
      <c r="FJM1" s="49"/>
      <c r="FJN1" s="49"/>
      <c r="FJO1" s="49"/>
      <c r="FJP1" s="49"/>
      <c r="FJQ1" s="49"/>
      <c r="FJR1" s="49"/>
      <c r="FJS1" s="49"/>
      <c r="FJT1" s="49"/>
      <c r="FJU1" s="49"/>
      <c r="FJV1" s="49"/>
      <c r="FJW1" s="49"/>
      <c r="FJX1" s="49"/>
      <c r="FJY1" s="49"/>
      <c r="FJZ1" s="49"/>
      <c r="FKA1" s="49"/>
      <c r="FKB1" s="49"/>
      <c r="FKC1" s="49"/>
      <c r="FKD1" s="49"/>
      <c r="FKE1" s="49"/>
      <c r="FKF1" s="49"/>
      <c r="FKG1" s="49"/>
      <c r="FKH1" s="49"/>
      <c r="FKI1" s="49"/>
      <c r="FKJ1" s="49"/>
      <c r="FKK1" s="49"/>
      <c r="FKL1" s="49"/>
      <c r="FKM1" s="49"/>
      <c r="FKN1" s="49"/>
      <c r="FKO1" s="49"/>
      <c r="FKP1" s="49"/>
      <c r="FKQ1" s="49"/>
      <c r="FKR1" s="49"/>
      <c r="FKS1" s="49"/>
      <c r="FKT1" s="49"/>
      <c r="FKU1" s="49"/>
      <c r="FKV1" s="49"/>
      <c r="FKW1" s="49"/>
      <c r="FKX1" s="49"/>
      <c r="FKY1" s="49"/>
      <c r="FKZ1" s="49"/>
      <c r="FLA1" s="49"/>
      <c r="FLB1" s="49"/>
      <c r="FLC1" s="49"/>
      <c r="FLD1" s="49"/>
      <c r="FLE1" s="49"/>
      <c r="FLF1" s="49"/>
      <c r="FLG1" s="49"/>
      <c r="FLH1" s="49"/>
      <c r="FLI1" s="49"/>
      <c r="FLJ1" s="49"/>
      <c r="FLK1" s="49"/>
      <c r="FLL1" s="49"/>
      <c r="FLM1" s="49"/>
      <c r="FLN1" s="49"/>
      <c r="FLO1" s="49"/>
      <c r="FLP1" s="49"/>
      <c r="FLQ1" s="49"/>
      <c r="FLR1" s="49"/>
      <c r="FLS1" s="49"/>
      <c r="FLT1" s="49"/>
      <c r="FLU1" s="49"/>
      <c r="FLV1" s="49"/>
      <c r="FLW1" s="49"/>
      <c r="FLX1" s="49"/>
      <c r="FLY1" s="49"/>
      <c r="FLZ1" s="49"/>
      <c r="FMA1" s="49"/>
      <c r="FMB1" s="49"/>
      <c r="FMC1" s="49"/>
      <c r="FMD1" s="49"/>
      <c r="FME1" s="49"/>
      <c r="FMF1" s="49"/>
      <c r="FMG1" s="49"/>
      <c r="FMH1" s="49"/>
      <c r="FMI1" s="49"/>
      <c r="FMJ1" s="49"/>
      <c r="FMK1" s="49"/>
      <c r="FML1" s="49"/>
      <c r="FMM1" s="49"/>
      <c r="FMN1" s="49"/>
      <c r="FMO1" s="49"/>
      <c r="FMP1" s="49"/>
      <c r="FMQ1" s="49"/>
      <c r="FMR1" s="49"/>
      <c r="FMS1" s="49"/>
      <c r="FMT1" s="49"/>
      <c r="FMU1" s="49"/>
      <c r="FMV1" s="49"/>
      <c r="FMW1" s="49"/>
      <c r="FMX1" s="49"/>
      <c r="FMY1" s="49"/>
      <c r="FMZ1" s="49"/>
      <c r="FNA1" s="49"/>
      <c r="FNB1" s="49"/>
      <c r="FNC1" s="49"/>
      <c r="FND1" s="49"/>
      <c r="FNE1" s="49"/>
      <c r="FNF1" s="49"/>
      <c r="FNG1" s="49"/>
      <c r="FNH1" s="49"/>
      <c r="FNI1" s="49"/>
      <c r="FNJ1" s="49"/>
      <c r="FNK1" s="49"/>
      <c r="FNL1" s="49"/>
      <c r="FNM1" s="49"/>
      <c r="FNN1" s="49"/>
      <c r="FNO1" s="49"/>
      <c r="FNP1" s="49"/>
      <c r="FNQ1" s="49"/>
      <c r="FNR1" s="49"/>
      <c r="FNS1" s="49"/>
      <c r="FNT1" s="49"/>
      <c r="FNU1" s="49"/>
      <c r="FNV1" s="49"/>
      <c r="FNW1" s="49"/>
      <c r="FNX1" s="49"/>
      <c r="FNY1" s="49"/>
      <c r="FNZ1" s="49"/>
      <c r="FOA1" s="49"/>
      <c r="FOB1" s="49"/>
      <c r="FOC1" s="49"/>
      <c r="FOD1" s="49"/>
      <c r="FOE1" s="49"/>
      <c r="FOF1" s="49"/>
      <c r="FOG1" s="49"/>
      <c r="FOH1" s="49"/>
      <c r="FOI1" s="49"/>
      <c r="FOJ1" s="49"/>
      <c r="FOK1" s="49"/>
      <c r="FOL1" s="49"/>
      <c r="FOM1" s="49"/>
      <c r="FON1" s="49"/>
      <c r="FOO1" s="49"/>
      <c r="FOP1" s="49"/>
      <c r="FOQ1" s="49"/>
      <c r="FOR1" s="49"/>
      <c r="FOS1" s="49"/>
      <c r="FOT1" s="49"/>
      <c r="FOU1" s="49"/>
      <c r="FOV1" s="49"/>
      <c r="FOW1" s="49"/>
      <c r="FOX1" s="49"/>
      <c r="FOY1" s="49"/>
      <c r="FOZ1" s="49"/>
      <c r="FPA1" s="49"/>
      <c r="FPB1" s="49"/>
      <c r="FPC1" s="49"/>
      <c r="FPD1" s="49"/>
      <c r="FPE1" s="49"/>
      <c r="FPF1" s="49"/>
      <c r="FPG1" s="49"/>
      <c r="FPH1" s="49"/>
      <c r="FPI1" s="49"/>
      <c r="FPJ1" s="49"/>
      <c r="FPK1" s="49"/>
      <c r="FPL1" s="49"/>
      <c r="FPM1" s="49"/>
      <c r="FPN1" s="49"/>
      <c r="FPO1" s="49"/>
      <c r="FPP1" s="49"/>
      <c r="FPQ1" s="49"/>
      <c r="FPR1" s="49"/>
      <c r="FPS1" s="49"/>
      <c r="FPT1" s="49"/>
      <c r="FPU1" s="49"/>
      <c r="FPV1" s="49"/>
      <c r="FPW1" s="49"/>
      <c r="FPX1" s="49"/>
      <c r="FPY1" s="49"/>
      <c r="FPZ1" s="49"/>
      <c r="FQA1" s="49"/>
      <c r="FQB1" s="49"/>
      <c r="FQC1" s="49"/>
      <c r="FQD1" s="49"/>
      <c r="FQE1" s="49"/>
      <c r="FQF1" s="49"/>
      <c r="FQG1" s="49"/>
      <c r="FQH1" s="49"/>
      <c r="FQI1" s="49"/>
      <c r="FQJ1" s="49"/>
      <c r="FQK1" s="49"/>
      <c r="FQL1" s="49"/>
      <c r="FQM1" s="49"/>
      <c r="FQN1" s="49"/>
      <c r="FQO1" s="49"/>
      <c r="FQP1" s="49"/>
      <c r="FQQ1" s="49"/>
      <c r="FQR1" s="49"/>
      <c r="FQS1" s="49"/>
      <c r="FQT1" s="49"/>
      <c r="FQU1" s="49"/>
      <c r="FQV1" s="49"/>
      <c r="FQW1" s="49"/>
      <c r="FQX1" s="49"/>
      <c r="FQY1" s="49"/>
      <c r="FQZ1" s="49"/>
      <c r="FRA1" s="49"/>
      <c r="FRB1" s="49"/>
      <c r="FRC1" s="49"/>
      <c r="FRD1" s="49"/>
      <c r="FRE1" s="49"/>
      <c r="FRF1" s="49"/>
      <c r="FRG1" s="49"/>
      <c r="FRH1" s="49"/>
      <c r="FRI1" s="49"/>
      <c r="FRJ1" s="49"/>
      <c r="FRK1" s="49"/>
      <c r="FRL1" s="49"/>
      <c r="FRM1" s="49"/>
      <c r="FRN1" s="49"/>
      <c r="FRO1" s="49"/>
      <c r="FRP1" s="49"/>
      <c r="FRQ1" s="49"/>
      <c r="FRR1" s="49"/>
      <c r="FRS1" s="49"/>
      <c r="FRT1" s="49"/>
      <c r="FRU1" s="49"/>
      <c r="FRV1" s="49"/>
      <c r="FRW1" s="49"/>
      <c r="FRX1" s="49"/>
      <c r="FRY1" s="49"/>
      <c r="FRZ1" s="49"/>
      <c r="FSA1" s="49"/>
      <c r="FSB1" s="49"/>
      <c r="FSC1" s="49"/>
      <c r="FSD1" s="49"/>
      <c r="FSE1" s="49"/>
      <c r="FSF1" s="49"/>
      <c r="FSG1" s="49"/>
      <c r="FSH1" s="49"/>
      <c r="FSI1" s="49"/>
      <c r="FSJ1" s="49"/>
      <c r="FSK1" s="49"/>
      <c r="FSL1" s="49"/>
      <c r="FSM1" s="49"/>
      <c r="FSN1" s="49"/>
      <c r="FSO1" s="49"/>
      <c r="FSP1" s="49"/>
      <c r="FSQ1" s="49"/>
      <c r="FSR1" s="49"/>
      <c r="FSS1" s="49"/>
      <c r="FST1" s="49"/>
      <c r="FSU1" s="49"/>
      <c r="FSV1" s="49"/>
      <c r="FSW1" s="49"/>
      <c r="FSX1" s="49"/>
      <c r="FSY1" s="49"/>
      <c r="FSZ1" s="49"/>
      <c r="FTA1" s="49"/>
      <c r="FTB1" s="49"/>
      <c r="FTC1" s="49"/>
      <c r="FTD1" s="49"/>
      <c r="FTE1" s="49"/>
      <c r="FTF1" s="49"/>
      <c r="FTG1" s="49"/>
      <c r="FTH1" s="49"/>
      <c r="FTI1" s="49"/>
      <c r="FTJ1" s="49"/>
      <c r="FTK1" s="49"/>
      <c r="FTL1" s="49"/>
      <c r="FTM1" s="49"/>
      <c r="FTN1" s="49"/>
      <c r="FTO1" s="49"/>
      <c r="FTP1" s="49"/>
      <c r="FTQ1" s="49"/>
      <c r="FTR1" s="49"/>
      <c r="FTS1" s="49"/>
      <c r="FTT1" s="49"/>
      <c r="FTU1" s="49"/>
      <c r="FTV1" s="49"/>
      <c r="FTW1" s="49"/>
      <c r="FTX1" s="49"/>
      <c r="FTY1" s="49"/>
      <c r="FTZ1" s="49"/>
      <c r="FUA1" s="49"/>
      <c r="FUB1" s="49"/>
      <c r="FUC1" s="49"/>
      <c r="FUD1" s="49"/>
      <c r="FUE1" s="49"/>
      <c r="FUF1" s="49"/>
      <c r="FUG1" s="49"/>
      <c r="FUH1" s="49"/>
      <c r="FUI1" s="49"/>
      <c r="FUJ1" s="49"/>
      <c r="FUK1" s="49"/>
      <c r="FUL1" s="49"/>
      <c r="FUM1" s="49"/>
      <c r="FUN1" s="49"/>
      <c r="FUO1" s="49"/>
      <c r="FUP1" s="49"/>
      <c r="FUQ1" s="49"/>
      <c r="FUR1" s="49"/>
      <c r="FUS1" s="49"/>
      <c r="FUT1" s="49"/>
      <c r="FUU1" s="49"/>
      <c r="FUV1" s="49"/>
      <c r="FUW1" s="49"/>
      <c r="FUX1" s="49"/>
      <c r="FUY1" s="49"/>
      <c r="FUZ1" s="49"/>
      <c r="FVA1" s="49"/>
      <c r="FVB1" s="49"/>
      <c r="FVC1" s="49"/>
      <c r="FVD1" s="49"/>
      <c r="FVE1" s="49"/>
      <c r="FVF1" s="49"/>
      <c r="FVG1" s="49"/>
      <c r="FVH1" s="49"/>
      <c r="FVI1" s="49"/>
      <c r="FVJ1" s="49"/>
      <c r="FVK1" s="49"/>
      <c r="FVL1" s="49"/>
      <c r="FVM1" s="49"/>
      <c r="FVN1" s="49"/>
      <c r="FVO1" s="49"/>
      <c r="FVP1" s="49"/>
      <c r="FVQ1" s="49"/>
      <c r="FVR1" s="49"/>
      <c r="FVS1" s="49"/>
      <c r="FVT1" s="49"/>
      <c r="FVU1" s="49"/>
      <c r="FVV1" s="49"/>
      <c r="FVW1" s="49"/>
      <c r="FVX1" s="49"/>
      <c r="FVY1" s="49"/>
      <c r="FVZ1" s="49"/>
      <c r="FWA1" s="49"/>
      <c r="FWB1" s="49"/>
      <c r="FWC1" s="49"/>
      <c r="FWD1" s="49"/>
      <c r="FWE1" s="49"/>
      <c r="FWF1" s="49"/>
      <c r="FWG1" s="49"/>
      <c r="FWH1" s="49"/>
      <c r="FWI1" s="49"/>
      <c r="FWJ1" s="49"/>
      <c r="FWK1" s="49"/>
      <c r="FWL1" s="49"/>
      <c r="FWM1" s="49"/>
      <c r="FWN1" s="49"/>
      <c r="FWO1" s="49"/>
      <c r="FWP1" s="49"/>
      <c r="FWQ1" s="49"/>
      <c r="FWR1" s="49"/>
      <c r="FWS1" s="49"/>
      <c r="FWT1" s="49"/>
      <c r="FWU1" s="49"/>
      <c r="FWV1" s="49"/>
      <c r="FWW1" s="49"/>
      <c r="FWX1" s="49"/>
      <c r="FWY1" s="49"/>
      <c r="FWZ1" s="49"/>
      <c r="FXA1" s="49"/>
      <c r="FXB1" s="49"/>
      <c r="FXC1" s="49"/>
      <c r="FXD1" s="49"/>
      <c r="FXE1" s="49"/>
      <c r="FXF1" s="49"/>
      <c r="FXG1" s="49"/>
      <c r="FXH1" s="49"/>
      <c r="FXI1" s="49"/>
      <c r="FXJ1" s="49"/>
      <c r="FXK1" s="49"/>
      <c r="FXL1" s="49"/>
      <c r="FXM1" s="49"/>
      <c r="FXN1" s="49"/>
      <c r="FXO1" s="49"/>
      <c r="FXP1" s="49"/>
      <c r="FXQ1" s="49"/>
      <c r="FXR1" s="49"/>
      <c r="FXS1" s="49"/>
      <c r="FXT1" s="49"/>
      <c r="FXU1" s="49"/>
      <c r="FXV1" s="49"/>
      <c r="FXW1" s="49"/>
      <c r="FXX1" s="49"/>
      <c r="FXY1" s="49"/>
      <c r="FXZ1" s="49"/>
      <c r="FYA1" s="49"/>
      <c r="FYB1" s="49"/>
      <c r="FYC1" s="49"/>
      <c r="FYD1" s="49"/>
      <c r="FYE1" s="49"/>
      <c r="FYF1" s="49"/>
      <c r="FYG1" s="49"/>
      <c r="FYH1" s="49"/>
      <c r="FYI1" s="49"/>
      <c r="FYJ1" s="49"/>
      <c r="FYK1" s="49"/>
      <c r="FYL1" s="49"/>
      <c r="FYM1" s="49"/>
      <c r="FYN1" s="49"/>
      <c r="FYO1" s="49"/>
      <c r="FYP1" s="49"/>
      <c r="FYQ1" s="49"/>
      <c r="FYR1" s="49"/>
      <c r="FYS1" s="49"/>
      <c r="FYT1" s="49"/>
      <c r="FYU1" s="49"/>
      <c r="FYV1" s="49"/>
      <c r="FYW1" s="49"/>
      <c r="FYX1" s="49"/>
      <c r="FYY1" s="49"/>
      <c r="FYZ1" s="49"/>
      <c r="FZA1" s="49"/>
      <c r="FZB1" s="49"/>
      <c r="FZC1" s="49"/>
      <c r="FZD1" s="49"/>
      <c r="FZE1" s="49"/>
      <c r="FZF1" s="49"/>
      <c r="FZG1" s="49"/>
      <c r="FZH1" s="49"/>
      <c r="FZI1" s="49"/>
      <c r="FZJ1" s="49"/>
      <c r="FZK1" s="49"/>
      <c r="FZL1" s="49"/>
      <c r="FZM1" s="49"/>
      <c r="FZN1" s="49"/>
      <c r="FZO1" s="49"/>
      <c r="FZP1" s="49"/>
      <c r="FZQ1" s="49"/>
      <c r="FZR1" s="49"/>
      <c r="FZS1" s="49"/>
      <c r="FZT1" s="49"/>
      <c r="FZU1" s="49"/>
      <c r="FZV1" s="49"/>
      <c r="FZW1" s="49"/>
      <c r="FZX1" s="49"/>
      <c r="FZY1" s="49"/>
      <c r="FZZ1" s="49"/>
      <c r="GAA1" s="49"/>
      <c r="GAB1" s="49"/>
      <c r="GAC1" s="49"/>
      <c r="GAD1" s="49"/>
      <c r="GAE1" s="49"/>
      <c r="GAF1" s="49"/>
      <c r="GAG1" s="49"/>
      <c r="GAH1" s="49"/>
      <c r="GAI1" s="49"/>
      <c r="GAJ1" s="49"/>
      <c r="GAK1" s="49"/>
      <c r="GAL1" s="49"/>
      <c r="GAM1" s="49"/>
      <c r="GAN1" s="49"/>
      <c r="GAO1" s="49"/>
      <c r="GAP1" s="49"/>
      <c r="GAQ1" s="49"/>
      <c r="GAR1" s="49"/>
      <c r="GAS1" s="49"/>
      <c r="GAT1" s="49"/>
      <c r="GAU1" s="49"/>
      <c r="GAV1" s="49"/>
      <c r="GAW1" s="49"/>
      <c r="GAX1" s="49"/>
      <c r="GAY1" s="49"/>
      <c r="GAZ1" s="49"/>
      <c r="GBA1" s="49"/>
      <c r="GBB1" s="49"/>
      <c r="GBC1" s="49"/>
      <c r="GBD1" s="49"/>
      <c r="GBE1" s="49"/>
      <c r="GBF1" s="49"/>
      <c r="GBG1" s="49"/>
      <c r="GBH1" s="49"/>
      <c r="GBI1" s="49"/>
      <c r="GBJ1" s="49"/>
      <c r="GBK1" s="49"/>
      <c r="GBL1" s="49"/>
      <c r="GBM1" s="49"/>
      <c r="GBN1" s="49"/>
      <c r="GBO1" s="49"/>
      <c r="GBP1" s="49"/>
      <c r="GBQ1" s="49"/>
      <c r="GBR1" s="49"/>
      <c r="GBS1" s="49"/>
      <c r="GBT1" s="49"/>
      <c r="GBU1" s="49"/>
      <c r="GBV1" s="49"/>
      <c r="GBW1" s="49"/>
      <c r="GBX1" s="49"/>
      <c r="GBY1" s="49"/>
      <c r="GBZ1" s="49"/>
      <c r="GCA1" s="49"/>
      <c r="GCB1" s="49"/>
      <c r="GCC1" s="49"/>
      <c r="GCD1" s="49"/>
      <c r="GCE1" s="49"/>
      <c r="GCF1" s="49"/>
      <c r="GCG1" s="49"/>
      <c r="GCH1" s="49"/>
      <c r="GCI1" s="49"/>
      <c r="GCJ1" s="49"/>
      <c r="GCK1" s="49"/>
      <c r="GCL1" s="49"/>
      <c r="GCM1" s="49"/>
      <c r="GCN1" s="49"/>
      <c r="GCO1" s="49"/>
      <c r="GCP1" s="49"/>
      <c r="GCQ1" s="49"/>
      <c r="GCR1" s="49"/>
      <c r="GCS1" s="49"/>
      <c r="GCT1" s="49"/>
      <c r="GCU1" s="49"/>
      <c r="GCV1" s="49"/>
      <c r="GCW1" s="49"/>
      <c r="GCX1" s="49"/>
      <c r="GCY1" s="49"/>
      <c r="GCZ1" s="49"/>
      <c r="GDA1" s="49"/>
      <c r="GDB1" s="49"/>
      <c r="GDC1" s="49"/>
      <c r="GDD1" s="49"/>
      <c r="GDE1" s="49"/>
      <c r="GDF1" s="49"/>
      <c r="GDG1" s="49"/>
      <c r="GDH1" s="49"/>
      <c r="GDI1" s="49"/>
      <c r="GDJ1" s="49"/>
      <c r="GDK1" s="49"/>
      <c r="GDL1" s="49"/>
      <c r="GDM1" s="49"/>
      <c r="GDN1" s="49"/>
      <c r="GDO1" s="49"/>
      <c r="GDP1" s="49"/>
      <c r="GDQ1" s="49"/>
      <c r="GDR1" s="49"/>
      <c r="GDS1" s="49"/>
      <c r="GDT1" s="49"/>
      <c r="GDU1" s="49"/>
      <c r="GDV1" s="49"/>
      <c r="GDW1" s="49"/>
      <c r="GDX1" s="49"/>
      <c r="GDY1" s="49"/>
      <c r="GDZ1" s="49"/>
      <c r="GEA1" s="49"/>
      <c r="GEB1" s="49"/>
      <c r="GEC1" s="49"/>
      <c r="GED1" s="49"/>
      <c r="GEE1" s="49"/>
      <c r="GEF1" s="49"/>
      <c r="GEG1" s="49"/>
      <c r="GEH1" s="49"/>
      <c r="GEI1" s="49"/>
      <c r="GEJ1" s="49"/>
      <c r="GEK1" s="49"/>
      <c r="GEL1" s="49"/>
      <c r="GEM1" s="49"/>
      <c r="GEN1" s="49"/>
      <c r="GEO1" s="49"/>
      <c r="GEP1" s="49"/>
      <c r="GEQ1" s="49"/>
      <c r="GER1" s="49"/>
      <c r="GES1" s="49"/>
      <c r="GET1" s="49"/>
      <c r="GEU1" s="49"/>
      <c r="GEV1" s="49"/>
      <c r="GEW1" s="49"/>
      <c r="GEX1" s="49"/>
      <c r="GEY1" s="49"/>
      <c r="GEZ1" s="49"/>
      <c r="GFA1" s="49"/>
      <c r="GFB1" s="49"/>
      <c r="GFC1" s="49"/>
      <c r="GFD1" s="49"/>
      <c r="GFE1" s="49"/>
      <c r="GFF1" s="49"/>
      <c r="GFG1" s="49"/>
      <c r="GFH1" s="49"/>
      <c r="GFI1" s="49"/>
      <c r="GFJ1" s="49"/>
      <c r="GFK1" s="49"/>
      <c r="GFL1" s="49"/>
      <c r="GFM1" s="49"/>
      <c r="GFN1" s="49"/>
      <c r="GFO1" s="49"/>
      <c r="GFP1" s="49"/>
      <c r="GFQ1" s="49"/>
      <c r="GFR1" s="49"/>
      <c r="GFS1" s="49"/>
      <c r="GFT1" s="49"/>
      <c r="GFU1" s="49"/>
      <c r="GFV1" s="49"/>
      <c r="GFW1" s="49"/>
      <c r="GFX1" s="49"/>
      <c r="GFY1" s="49"/>
      <c r="GFZ1" s="49"/>
      <c r="GGA1" s="49"/>
      <c r="GGB1" s="49"/>
      <c r="GGC1" s="49"/>
      <c r="GGD1" s="49"/>
      <c r="GGE1" s="49"/>
      <c r="GGF1" s="49"/>
      <c r="GGG1" s="49"/>
      <c r="GGH1" s="49"/>
      <c r="GGI1" s="49"/>
      <c r="GGJ1" s="49"/>
      <c r="GGK1" s="49"/>
      <c r="GGL1" s="49"/>
      <c r="GGM1" s="49"/>
      <c r="GGN1" s="49"/>
      <c r="GGO1" s="49"/>
      <c r="GGP1" s="49"/>
      <c r="GGQ1" s="49"/>
      <c r="GGR1" s="49"/>
      <c r="GGS1" s="49"/>
      <c r="GGT1" s="49"/>
      <c r="GGU1" s="49"/>
      <c r="GGV1" s="49"/>
      <c r="GGW1" s="49"/>
      <c r="GGX1" s="49"/>
      <c r="GGY1" s="49"/>
      <c r="GGZ1" s="49"/>
      <c r="GHA1" s="49"/>
      <c r="GHB1" s="49"/>
      <c r="GHC1" s="49"/>
      <c r="GHD1" s="49"/>
      <c r="GHE1" s="49"/>
      <c r="GHF1" s="49"/>
      <c r="GHG1" s="49"/>
      <c r="GHH1" s="49"/>
      <c r="GHI1" s="49"/>
      <c r="GHJ1" s="49"/>
      <c r="GHK1" s="49"/>
      <c r="GHL1" s="49"/>
      <c r="GHM1" s="49"/>
      <c r="GHN1" s="49"/>
      <c r="GHO1" s="49"/>
      <c r="GHP1" s="49"/>
      <c r="GHQ1" s="49"/>
      <c r="GHR1" s="49"/>
      <c r="GHS1" s="49"/>
      <c r="GHT1" s="49"/>
      <c r="GHU1" s="49"/>
      <c r="GHV1" s="49"/>
      <c r="GHW1" s="49"/>
      <c r="GHX1" s="49"/>
      <c r="GHY1" s="49"/>
      <c r="GHZ1" s="49"/>
      <c r="GIA1" s="49"/>
      <c r="GIB1" s="49"/>
      <c r="GIC1" s="49"/>
      <c r="GID1" s="49"/>
      <c r="GIE1" s="49"/>
      <c r="GIF1" s="49"/>
      <c r="GIG1" s="49"/>
      <c r="GIH1" s="49"/>
      <c r="GII1" s="49"/>
      <c r="GIJ1" s="49"/>
      <c r="GIK1" s="49"/>
      <c r="GIL1" s="49"/>
      <c r="GIM1" s="49"/>
      <c r="GIN1" s="49"/>
      <c r="GIO1" s="49"/>
      <c r="GIP1" s="49"/>
      <c r="GIQ1" s="49"/>
      <c r="GIR1" s="49"/>
      <c r="GIS1" s="49"/>
      <c r="GIT1" s="49"/>
      <c r="GIU1" s="49"/>
      <c r="GIV1" s="49"/>
      <c r="GIW1" s="49"/>
      <c r="GIX1" s="49"/>
      <c r="GIY1" s="49"/>
      <c r="GIZ1" s="49"/>
      <c r="GJA1" s="49"/>
      <c r="GJB1" s="49"/>
      <c r="GJC1" s="49"/>
      <c r="GJD1" s="49"/>
      <c r="GJE1" s="49"/>
      <c r="GJF1" s="49"/>
      <c r="GJG1" s="49"/>
      <c r="GJH1" s="49"/>
      <c r="GJI1" s="49"/>
      <c r="GJJ1" s="49"/>
      <c r="GJK1" s="49"/>
      <c r="GJL1" s="49"/>
      <c r="GJM1" s="49"/>
      <c r="GJN1" s="49"/>
      <c r="GJO1" s="49"/>
      <c r="GJP1" s="49"/>
      <c r="GJQ1" s="49"/>
      <c r="GJR1" s="49"/>
      <c r="GJS1" s="49"/>
      <c r="GJT1" s="49"/>
      <c r="GJU1" s="49"/>
      <c r="GJV1" s="49"/>
      <c r="GJW1" s="49"/>
      <c r="GJX1" s="49"/>
      <c r="GJY1" s="49"/>
      <c r="GJZ1" s="49"/>
      <c r="GKA1" s="49"/>
      <c r="GKB1" s="49"/>
      <c r="GKC1" s="49"/>
      <c r="GKD1" s="49"/>
      <c r="GKE1" s="49"/>
      <c r="GKF1" s="49"/>
      <c r="GKG1" s="49"/>
      <c r="GKH1" s="49"/>
      <c r="GKI1" s="49"/>
      <c r="GKJ1" s="49"/>
      <c r="GKK1" s="49"/>
      <c r="GKL1" s="49"/>
      <c r="GKM1" s="49"/>
      <c r="GKN1" s="49"/>
      <c r="GKO1" s="49"/>
      <c r="GKP1" s="49"/>
      <c r="GKQ1" s="49"/>
      <c r="GKR1" s="49"/>
      <c r="GKS1" s="49"/>
      <c r="GKT1" s="49"/>
      <c r="GKU1" s="49"/>
      <c r="GKV1" s="49"/>
      <c r="GKW1" s="49"/>
      <c r="GKX1" s="49"/>
      <c r="GKY1" s="49"/>
      <c r="GKZ1" s="49"/>
      <c r="GLA1" s="49"/>
      <c r="GLB1" s="49"/>
      <c r="GLC1" s="49"/>
      <c r="GLD1" s="49"/>
      <c r="GLE1" s="49"/>
      <c r="GLF1" s="49"/>
      <c r="GLG1" s="49"/>
      <c r="GLH1" s="49"/>
      <c r="GLI1" s="49"/>
      <c r="GLJ1" s="49"/>
      <c r="GLK1" s="49"/>
      <c r="GLL1" s="49"/>
      <c r="GLM1" s="49"/>
      <c r="GLN1" s="49"/>
      <c r="GLO1" s="49"/>
      <c r="GLP1" s="49"/>
      <c r="GLQ1" s="49"/>
      <c r="GLR1" s="49"/>
      <c r="GLS1" s="49"/>
      <c r="GLT1" s="49"/>
      <c r="GLU1" s="49"/>
      <c r="GLV1" s="49"/>
      <c r="GLW1" s="49"/>
      <c r="GLX1" s="49"/>
      <c r="GLY1" s="49"/>
      <c r="GLZ1" s="49"/>
      <c r="GMA1" s="49"/>
      <c r="GMB1" s="49"/>
      <c r="GMC1" s="49"/>
      <c r="GMD1" s="49"/>
      <c r="GME1" s="49"/>
      <c r="GMF1" s="49"/>
      <c r="GMG1" s="49"/>
      <c r="GMH1" s="49"/>
      <c r="GMI1" s="49"/>
      <c r="GMJ1" s="49"/>
      <c r="GMK1" s="49"/>
      <c r="GML1" s="49"/>
      <c r="GMM1" s="49"/>
      <c r="GMN1" s="49"/>
      <c r="GMO1" s="49"/>
      <c r="GMP1" s="49"/>
      <c r="GMQ1" s="49"/>
      <c r="GMR1" s="49"/>
      <c r="GMS1" s="49"/>
      <c r="GMT1" s="49"/>
      <c r="GMU1" s="49"/>
      <c r="GMV1" s="49"/>
      <c r="GMW1" s="49"/>
      <c r="GMX1" s="49"/>
      <c r="GMY1" s="49"/>
      <c r="GMZ1" s="49"/>
      <c r="GNA1" s="49"/>
      <c r="GNB1" s="49"/>
      <c r="GNC1" s="49"/>
      <c r="GND1" s="49"/>
      <c r="GNE1" s="49"/>
      <c r="GNF1" s="49"/>
      <c r="GNG1" s="49"/>
      <c r="GNH1" s="49"/>
      <c r="GNI1" s="49"/>
      <c r="GNJ1" s="49"/>
      <c r="GNK1" s="49"/>
      <c r="GNL1" s="49"/>
      <c r="GNM1" s="49"/>
      <c r="GNN1" s="49"/>
      <c r="GNO1" s="49"/>
      <c r="GNP1" s="49"/>
      <c r="GNQ1" s="49"/>
      <c r="GNR1" s="49"/>
      <c r="GNS1" s="49"/>
      <c r="GNT1" s="49"/>
      <c r="GNU1" s="49"/>
      <c r="GNV1" s="49"/>
      <c r="GNW1" s="49"/>
      <c r="GNX1" s="49"/>
      <c r="GNY1" s="49"/>
      <c r="GNZ1" s="49"/>
      <c r="GOA1" s="49"/>
      <c r="GOB1" s="49"/>
      <c r="GOC1" s="49"/>
      <c r="GOD1" s="49"/>
      <c r="GOE1" s="49"/>
      <c r="GOF1" s="49"/>
      <c r="GOG1" s="49"/>
      <c r="GOH1" s="49"/>
      <c r="GOI1" s="49"/>
      <c r="GOJ1" s="49"/>
      <c r="GOK1" s="49"/>
      <c r="GOL1" s="49"/>
      <c r="GOM1" s="49"/>
      <c r="GON1" s="49"/>
      <c r="GOO1" s="49"/>
      <c r="GOP1" s="49"/>
      <c r="GOQ1" s="49"/>
      <c r="GOR1" s="49"/>
      <c r="GOS1" s="49"/>
      <c r="GOT1" s="49"/>
      <c r="GOU1" s="49"/>
      <c r="GOV1" s="49"/>
      <c r="GOW1" s="49"/>
      <c r="GOX1" s="49"/>
      <c r="GOY1" s="49"/>
      <c r="GOZ1" s="49"/>
      <c r="GPA1" s="49"/>
      <c r="GPB1" s="49"/>
      <c r="GPC1" s="49"/>
      <c r="GPD1" s="49"/>
      <c r="GPE1" s="49"/>
      <c r="GPF1" s="49"/>
      <c r="GPG1" s="49"/>
      <c r="GPH1" s="49"/>
      <c r="GPI1" s="49"/>
      <c r="GPJ1" s="49"/>
      <c r="GPK1" s="49"/>
      <c r="GPL1" s="49"/>
      <c r="GPM1" s="49"/>
      <c r="GPN1" s="49"/>
      <c r="GPO1" s="49"/>
      <c r="GPP1" s="49"/>
      <c r="GPQ1" s="49"/>
      <c r="GPR1" s="49"/>
      <c r="GPS1" s="49"/>
      <c r="GPT1" s="49"/>
      <c r="GPU1" s="49"/>
      <c r="GPV1" s="49"/>
      <c r="GPW1" s="49"/>
      <c r="GPX1" s="49"/>
      <c r="GPY1" s="49"/>
      <c r="GPZ1" s="49"/>
      <c r="GQA1" s="49"/>
      <c r="GQB1" s="49"/>
      <c r="GQC1" s="49"/>
      <c r="GQD1" s="49"/>
      <c r="GQE1" s="49"/>
      <c r="GQF1" s="49"/>
      <c r="GQG1" s="49"/>
      <c r="GQH1" s="49"/>
      <c r="GQI1" s="49"/>
      <c r="GQJ1" s="49"/>
      <c r="GQK1" s="49"/>
      <c r="GQL1" s="49"/>
      <c r="GQM1" s="49"/>
      <c r="GQN1" s="49"/>
      <c r="GQO1" s="49"/>
      <c r="GQP1" s="49"/>
      <c r="GQQ1" s="49"/>
      <c r="GQR1" s="49"/>
      <c r="GQS1" s="49"/>
      <c r="GQT1" s="49"/>
      <c r="GQU1" s="49"/>
      <c r="GQV1" s="49"/>
      <c r="GQW1" s="49"/>
      <c r="GQX1" s="49"/>
      <c r="GQY1" s="49"/>
      <c r="GQZ1" s="49"/>
      <c r="GRA1" s="49"/>
      <c r="GRB1" s="49"/>
      <c r="GRC1" s="49"/>
      <c r="GRD1" s="49"/>
      <c r="GRE1" s="49"/>
      <c r="GRF1" s="49"/>
      <c r="GRG1" s="49"/>
      <c r="GRH1" s="49"/>
      <c r="GRI1" s="49"/>
      <c r="GRJ1" s="49"/>
      <c r="GRK1" s="49"/>
      <c r="GRL1" s="49"/>
      <c r="GRM1" s="49"/>
      <c r="GRN1" s="49"/>
      <c r="GRO1" s="49"/>
      <c r="GRP1" s="49"/>
      <c r="GRQ1" s="49"/>
      <c r="GRR1" s="49"/>
      <c r="GRS1" s="49"/>
      <c r="GRT1" s="49"/>
      <c r="GRU1" s="49"/>
      <c r="GRV1" s="49"/>
      <c r="GRW1" s="49"/>
      <c r="GRX1" s="49"/>
      <c r="GRY1" s="49"/>
      <c r="GRZ1" s="49"/>
      <c r="GSA1" s="49"/>
      <c r="GSB1" s="49"/>
      <c r="GSC1" s="49"/>
      <c r="GSD1" s="49"/>
      <c r="GSE1" s="49"/>
      <c r="GSF1" s="49"/>
      <c r="GSG1" s="49"/>
      <c r="GSH1" s="49"/>
      <c r="GSI1" s="49"/>
      <c r="GSJ1" s="49"/>
      <c r="GSK1" s="49"/>
      <c r="GSL1" s="49"/>
      <c r="GSM1" s="49"/>
      <c r="GSN1" s="49"/>
      <c r="GSO1" s="49"/>
      <c r="GSP1" s="49"/>
      <c r="GSQ1" s="49"/>
      <c r="GSR1" s="49"/>
      <c r="GSS1" s="49"/>
      <c r="GST1" s="49"/>
      <c r="GSU1" s="49"/>
      <c r="GSV1" s="49"/>
      <c r="GSW1" s="49"/>
      <c r="GSX1" s="49"/>
      <c r="GSY1" s="49"/>
      <c r="GSZ1" s="49"/>
      <c r="GTA1" s="49"/>
      <c r="GTB1" s="49"/>
      <c r="GTC1" s="49"/>
      <c r="GTD1" s="49"/>
      <c r="GTE1" s="49"/>
      <c r="GTF1" s="49"/>
      <c r="GTG1" s="49"/>
      <c r="GTH1" s="49"/>
      <c r="GTI1" s="49"/>
      <c r="GTJ1" s="49"/>
      <c r="GTK1" s="49"/>
      <c r="GTL1" s="49"/>
      <c r="GTM1" s="49"/>
      <c r="GTN1" s="49"/>
      <c r="GTO1" s="49"/>
      <c r="GTP1" s="49"/>
      <c r="GTQ1" s="49"/>
      <c r="GTR1" s="49"/>
      <c r="GTS1" s="49"/>
      <c r="GTT1" s="49"/>
      <c r="GTU1" s="49"/>
      <c r="GTV1" s="49"/>
      <c r="GTW1" s="49"/>
      <c r="GTX1" s="49"/>
      <c r="GTY1" s="49"/>
      <c r="GTZ1" s="49"/>
      <c r="GUA1" s="49"/>
      <c r="GUB1" s="49"/>
      <c r="GUC1" s="49"/>
      <c r="GUD1" s="49"/>
      <c r="GUE1" s="49"/>
      <c r="GUF1" s="49"/>
      <c r="GUG1" s="49"/>
      <c r="GUH1" s="49"/>
      <c r="GUI1" s="49"/>
      <c r="GUJ1" s="49"/>
      <c r="GUK1" s="49"/>
      <c r="GUL1" s="49"/>
      <c r="GUM1" s="49"/>
      <c r="GUN1" s="49"/>
      <c r="GUO1" s="49"/>
      <c r="GUP1" s="49"/>
      <c r="GUQ1" s="49"/>
      <c r="GUR1" s="49"/>
      <c r="GUS1" s="49"/>
      <c r="GUT1" s="49"/>
      <c r="GUU1" s="49"/>
      <c r="GUV1" s="49"/>
      <c r="GUW1" s="49"/>
      <c r="GUX1" s="49"/>
      <c r="GUY1" s="49"/>
      <c r="GUZ1" s="49"/>
      <c r="GVA1" s="49"/>
      <c r="GVB1" s="49"/>
      <c r="GVC1" s="49"/>
      <c r="GVD1" s="49"/>
      <c r="GVE1" s="49"/>
      <c r="GVF1" s="49"/>
      <c r="GVG1" s="49"/>
      <c r="GVH1" s="49"/>
      <c r="GVI1" s="49"/>
      <c r="GVJ1" s="49"/>
      <c r="GVK1" s="49"/>
      <c r="GVL1" s="49"/>
      <c r="GVM1" s="49"/>
      <c r="GVN1" s="49"/>
      <c r="GVO1" s="49"/>
      <c r="GVP1" s="49"/>
      <c r="GVQ1" s="49"/>
      <c r="GVR1" s="49"/>
      <c r="GVS1" s="49"/>
      <c r="GVT1" s="49"/>
      <c r="GVU1" s="49"/>
      <c r="GVV1" s="49"/>
      <c r="GVW1" s="49"/>
      <c r="GVX1" s="49"/>
      <c r="GVY1" s="49"/>
      <c r="GVZ1" s="49"/>
      <c r="GWA1" s="49"/>
      <c r="GWB1" s="49"/>
      <c r="GWC1" s="49"/>
      <c r="GWD1" s="49"/>
      <c r="GWE1" s="49"/>
      <c r="GWF1" s="49"/>
      <c r="GWG1" s="49"/>
      <c r="GWH1" s="49"/>
      <c r="GWI1" s="49"/>
      <c r="GWJ1" s="49"/>
      <c r="GWK1" s="49"/>
      <c r="GWL1" s="49"/>
      <c r="GWM1" s="49"/>
      <c r="GWN1" s="49"/>
      <c r="GWO1" s="49"/>
      <c r="GWP1" s="49"/>
      <c r="GWQ1" s="49"/>
      <c r="GWR1" s="49"/>
      <c r="GWS1" s="49"/>
      <c r="GWT1" s="49"/>
      <c r="GWU1" s="49"/>
      <c r="GWV1" s="49"/>
      <c r="GWW1" s="49"/>
      <c r="GWX1" s="49"/>
      <c r="GWY1" s="49"/>
      <c r="GWZ1" s="49"/>
      <c r="GXA1" s="49"/>
      <c r="GXB1" s="49"/>
      <c r="GXC1" s="49"/>
      <c r="GXD1" s="49"/>
      <c r="GXE1" s="49"/>
      <c r="GXF1" s="49"/>
      <c r="GXG1" s="49"/>
      <c r="GXH1" s="49"/>
      <c r="GXI1" s="49"/>
      <c r="GXJ1" s="49"/>
      <c r="GXK1" s="49"/>
      <c r="GXL1" s="49"/>
      <c r="GXM1" s="49"/>
      <c r="GXN1" s="49"/>
      <c r="GXO1" s="49"/>
      <c r="GXP1" s="49"/>
      <c r="GXQ1" s="49"/>
      <c r="GXR1" s="49"/>
      <c r="GXS1" s="49"/>
      <c r="GXT1" s="49"/>
      <c r="GXU1" s="49"/>
      <c r="GXV1" s="49"/>
      <c r="GXW1" s="49"/>
      <c r="GXX1" s="49"/>
      <c r="GXY1" s="49"/>
      <c r="GXZ1" s="49"/>
      <c r="GYA1" s="49"/>
      <c r="GYB1" s="49"/>
      <c r="GYC1" s="49"/>
      <c r="GYD1" s="49"/>
      <c r="GYE1" s="49"/>
      <c r="GYF1" s="49"/>
      <c r="GYG1" s="49"/>
      <c r="GYH1" s="49"/>
      <c r="GYI1" s="49"/>
      <c r="GYJ1" s="49"/>
      <c r="GYK1" s="49"/>
      <c r="GYL1" s="49"/>
      <c r="GYM1" s="49"/>
      <c r="GYN1" s="49"/>
      <c r="GYO1" s="49"/>
      <c r="GYP1" s="49"/>
      <c r="GYQ1" s="49"/>
      <c r="GYR1" s="49"/>
      <c r="GYS1" s="49"/>
      <c r="GYT1" s="49"/>
      <c r="GYU1" s="49"/>
      <c r="GYV1" s="49"/>
      <c r="GYW1" s="49"/>
      <c r="GYX1" s="49"/>
      <c r="GYY1" s="49"/>
      <c r="GYZ1" s="49"/>
      <c r="GZA1" s="49"/>
      <c r="GZB1" s="49"/>
      <c r="GZC1" s="49"/>
      <c r="GZD1" s="49"/>
      <c r="GZE1" s="49"/>
      <c r="GZF1" s="49"/>
      <c r="GZG1" s="49"/>
      <c r="GZH1" s="49"/>
      <c r="GZI1" s="49"/>
      <c r="GZJ1" s="49"/>
      <c r="GZK1" s="49"/>
      <c r="GZL1" s="49"/>
      <c r="GZM1" s="49"/>
      <c r="GZN1" s="49"/>
      <c r="GZO1" s="49"/>
      <c r="GZP1" s="49"/>
      <c r="GZQ1" s="49"/>
      <c r="GZR1" s="49"/>
      <c r="GZS1" s="49"/>
      <c r="GZT1" s="49"/>
      <c r="GZU1" s="49"/>
      <c r="GZV1" s="49"/>
      <c r="GZW1" s="49"/>
      <c r="GZX1" s="49"/>
      <c r="GZY1" s="49"/>
      <c r="GZZ1" s="49"/>
      <c r="HAA1" s="49"/>
      <c r="HAB1" s="49"/>
      <c r="HAC1" s="49"/>
      <c r="HAD1" s="49"/>
      <c r="HAE1" s="49"/>
      <c r="HAF1" s="49"/>
      <c r="HAG1" s="49"/>
      <c r="HAH1" s="49"/>
      <c r="HAI1" s="49"/>
      <c r="HAJ1" s="49"/>
      <c r="HAK1" s="49"/>
      <c r="HAL1" s="49"/>
      <c r="HAM1" s="49"/>
      <c r="HAN1" s="49"/>
      <c r="HAO1" s="49"/>
      <c r="HAP1" s="49"/>
      <c r="HAQ1" s="49"/>
      <c r="HAR1" s="49"/>
      <c r="HAS1" s="49"/>
      <c r="HAT1" s="49"/>
      <c r="HAU1" s="49"/>
      <c r="HAV1" s="49"/>
      <c r="HAW1" s="49"/>
      <c r="HAX1" s="49"/>
      <c r="HAY1" s="49"/>
      <c r="HAZ1" s="49"/>
      <c r="HBA1" s="49"/>
      <c r="HBB1" s="49"/>
      <c r="HBC1" s="49"/>
      <c r="HBD1" s="49"/>
      <c r="HBE1" s="49"/>
      <c r="HBF1" s="49"/>
      <c r="HBG1" s="49"/>
      <c r="HBH1" s="49"/>
      <c r="HBI1" s="49"/>
      <c r="HBJ1" s="49"/>
      <c r="HBK1" s="49"/>
      <c r="HBL1" s="49"/>
      <c r="HBM1" s="49"/>
      <c r="HBN1" s="49"/>
      <c r="HBO1" s="49"/>
      <c r="HBP1" s="49"/>
      <c r="HBQ1" s="49"/>
      <c r="HBR1" s="49"/>
      <c r="HBS1" s="49"/>
      <c r="HBT1" s="49"/>
      <c r="HBU1" s="49"/>
      <c r="HBV1" s="49"/>
      <c r="HBW1" s="49"/>
      <c r="HBX1" s="49"/>
      <c r="HBY1" s="49"/>
      <c r="HBZ1" s="49"/>
      <c r="HCA1" s="49"/>
      <c r="HCB1" s="49"/>
      <c r="HCC1" s="49"/>
      <c r="HCD1" s="49"/>
      <c r="HCE1" s="49"/>
      <c r="HCF1" s="49"/>
      <c r="HCG1" s="49"/>
      <c r="HCH1" s="49"/>
      <c r="HCI1" s="49"/>
      <c r="HCJ1" s="49"/>
      <c r="HCK1" s="49"/>
      <c r="HCL1" s="49"/>
      <c r="HCM1" s="49"/>
      <c r="HCN1" s="49"/>
      <c r="HCO1" s="49"/>
      <c r="HCP1" s="49"/>
      <c r="HCQ1" s="49"/>
      <c r="HCR1" s="49"/>
      <c r="HCS1" s="49"/>
      <c r="HCT1" s="49"/>
      <c r="HCU1" s="49"/>
      <c r="HCV1" s="49"/>
      <c r="HCW1" s="49"/>
      <c r="HCX1" s="49"/>
      <c r="HCY1" s="49"/>
      <c r="HCZ1" s="49"/>
      <c r="HDA1" s="49"/>
      <c r="HDB1" s="49"/>
      <c r="HDC1" s="49"/>
      <c r="HDD1" s="49"/>
      <c r="HDE1" s="49"/>
      <c r="HDF1" s="49"/>
      <c r="HDG1" s="49"/>
      <c r="HDH1" s="49"/>
      <c r="HDI1" s="49"/>
      <c r="HDJ1" s="49"/>
      <c r="HDK1" s="49"/>
      <c r="HDL1" s="49"/>
      <c r="HDM1" s="49"/>
      <c r="HDN1" s="49"/>
      <c r="HDO1" s="49"/>
      <c r="HDP1" s="49"/>
      <c r="HDQ1" s="49"/>
      <c r="HDR1" s="49"/>
      <c r="HDS1" s="49"/>
      <c r="HDT1" s="49"/>
      <c r="HDU1" s="49"/>
      <c r="HDV1" s="49"/>
      <c r="HDW1" s="49"/>
      <c r="HDX1" s="49"/>
      <c r="HDY1" s="49"/>
      <c r="HDZ1" s="49"/>
      <c r="HEA1" s="49"/>
      <c r="HEB1" s="49"/>
      <c r="HEC1" s="49"/>
      <c r="HED1" s="49"/>
      <c r="HEE1" s="49"/>
      <c r="HEF1" s="49"/>
      <c r="HEG1" s="49"/>
      <c r="HEH1" s="49"/>
      <c r="HEI1" s="49"/>
      <c r="HEJ1" s="49"/>
      <c r="HEK1" s="49"/>
      <c r="HEL1" s="49"/>
      <c r="HEM1" s="49"/>
      <c r="HEN1" s="49"/>
      <c r="HEO1" s="49"/>
      <c r="HEP1" s="49"/>
      <c r="HEQ1" s="49"/>
      <c r="HER1" s="49"/>
      <c r="HES1" s="49"/>
      <c r="HET1" s="49"/>
      <c r="HEU1" s="49"/>
      <c r="HEV1" s="49"/>
      <c r="HEW1" s="49"/>
      <c r="HEX1" s="49"/>
      <c r="HEY1" s="49"/>
      <c r="HEZ1" s="49"/>
      <c r="HFA1" s="49"/>
      <c r="HFB1" s="49"/>
      <c r="HFC1" s="49"/>
      <c r="HFD1" s="49"/>
      <c r="HFE1" s="49"/>
      <c r="HFF1" s="49"/>
      <c r="HFG1" s="49"/>
      <c r="HFH1" s="49"/>
      <c r="HFI1" s="49"/>
      <c r="HFJ1" s="49"/>
      <c r="HFK1" s="49"/>
      <c r="HFL1" s="49"/>
      <c r="HFM1" s="49"/>
      <c r="HFN1" s="49"/>
      <c r="HFO1" s="49"/>
      <c r="HFP1" s="49"/>
      <c r="HFQ1" s="49"/>
      <c r="HFR1" s="49"/>
      <c r="HFS1" s="49"/>
      <c r="HFT1" s="49"/>
      <c r="HFU1" s="49"/>
      <c r="HFV1" s="49"/>
      <c r="HFW1" s="49"/>
      <c r="HFX1" s="49"/>
      <c r="HFY1" s="49"/>
      <c r="HFZ1" s="49"/>
      <c r="HGA1" s="49"/>
      <c r="HGB1" s="49"/>
      <c r="HGC1" s="49"/>
      <c r="HGD1" s="49"/>
      <c r="HGE1" s="49"/>
      <c r="HGF1" s="49"/>
      <c r="HGG1" s="49"/>
      <c r="HGH1" s="49"/>
      <c r="HGI1" s="49"/>
      <c r="HGJ1" s="49"/>
      <c r="HGK1" s="49"/>
      <c r="HGL1" s="49"/>
      <c r="HGM1" s="49"/>
      <c r="HGN1" s="49"/>
      <c r="HGO1" s="49"/>
      <c r="HGP1" s="49"/>
      <c r="HGQ1" s="49"/>
      <c r="HGR1" s="49"/>
      <c r="HGS1" s="49"/>
      <c r="HGT1" s="49"/>
      <c r="HGU1" s="49"/>
      <c r="HGV1" s="49"/>
      <c r="HGW1" s="49"/>
      <c r="HGX1" s="49"/>
      <c r="HGY1" s="49"/>
      <c r="HGZ1" s="49"/>
      <c r="HHA1" s="49"/>
      <c r="HHB1" s="49"/>
      <c r="HHC1" s="49"/>
      <c r="HHD1" s="49"/>
      <c r="HHE1" s="49"/>
      <c r="HHF1" s="49"/>
      <c r="HHG1" s="49"/>
      <c r="HHH1" s="49"/>
      <c r="HHI1" s="49"/>
      <c r="HHJ1" s="49"/>
      <c r="HHK1" s="49"/>
      <c r="HHL1" s="49"/>
      <c r="HHM1" s="49"/>
      <c r="HHN1" s="49"/>
      <c r="HHO1" s="49"/>
      <c r="HHP1" s="49"/>
      <c r="HHQ1" s="49"/>
      <c r="HHR1" s="49"/>
      <c r="HHS1" s="49"/>
      <c r="HHT1" s="49"/>
      <c r="HHU1" s="49"/>
      <c r="HHV1" s="49"/>
      <c r="HHW1" s="49"/>
      <c r="HHX1" s="49"/>
      <c r="HHY1" s="49"/>
      <c r="HHZ1" s="49"/>
      <c r="HIA1" s="49"/>
      <c r="HIB1" s="49"/>
      <c r="HIC1" s="49"/>
      <c r="HID1" s="49"/>
      <c r="HIE1" s="49"/>
      <c r="HIF1" s="49"/>
      <c r="HIG1" s="49"/>
      <c r="HIH1" s="49"/>
      <c r="HII1" s="49"/>
      <c r="HIJ1" s="49"/>
      <c r="HIK1" s="49"/>
      <c r="HIL1" s="49"/>
      <c r="HIM1" s="49"/>
      <c r="HIN1" s="49"/>
      <c r="HIO1" s="49"/>
      <c r="HIP1" s="49"/>
      <c r="HIQ1" s="49"/>
      <c r="HIR1" s="49"/>
      <c r="HIS1" s="49"/>
      <c r="HIT1" s="49"/>
      <c r="HIU1" s="49"/>
      <c r="HIV1" s="49"/>
      <c r="HIW1" s="49"/>
      <c r="HIX1" s="49"/>
      <c r="HIY1" s="49"/>
      <c r="HIZ1" s="49"/>
      <c r="HJA1" s="49"/>
      <c r="HJB1" s="49"/>
      <c r="HJC1" s="49"/>
      <c r="HJD1" s="49"/>
      <c r="HJE1" s="49"/>
      <c r="HJF1" s="49"/>
      <c r="HJG1" s="49"/>
      <c r="HJH1" s="49"/>
      <c r="HJI1" s="49"/>
      <c r="HJJ1" s="49"/>
      <c r="HJK1" s="49"/>
      <c r="HJL1" s="49"/>
      <c r="HJM1" s="49"/>
      <c r="HJN1" s="49"/>
      <c r="HJO1" s="49"/>
      <c r="HJP1" s="49"/>
      <c r="HJQ1" s="49"/>
      <c r="HJR1" s="49"/>
      <c r="HJS1" s="49"/>
      <c r="HJT1" s="49"/>
      <c r="HJU1" s="49"/>
      <c r="HJV1" s="49"/>
      <c r="HJW1" s="49"/>
      <c r="HJX1" s="49"/>
      <c r="HJY1" s="49"/>
      <c r="HJZ1" s="49"/>
      <c r="HKA1" s="49"/>
      <c r="HKB1" s="49"/>
      <c r="HKC1" s="49"/>
      <c r="HKD1" s="49"/>
      <c r="HKE1" s="49"/>
      <c r="HKF1" s="49"/>
      <c r="HKG1" s="49"/>
      <c r="HKH1" s="49"/>
      <c r="HKI1" s="49"/>
      <c r="HKJ1" s="49"/>
      <c r="HKK1" s="49"/>
      <c r="HKL1" s="49"/>
      <c r="HKM1" s="49"/>
      <c r="HKN1" s="49"/>
      <c r="HKO1" s="49"/>
      <c r="HKP1" s="49"/>
      <c r="HKQ1" s="49"/>
      <c r="HKR1" s="49"/>
      <c r="HKS1" s="49"/>
      <c r="HKT1" s="49"/>
      <c r="HKU1" s="49"/>
      <c r="HKV1" s="49"/>
      <c r="HKW1" s="49"/>
      <c r="HKX1" s="49"/>
      <c r="HKY1" s="49"/>
      <c r="HKZ1" s="49"/>
      <c r="HLA1" s="49"/>
      <c r="HLB1" s="49"/>
      <c r="HLC1" s="49"/>
      <c r="HLD1" s="49"/>
      <c r="HLE1" s="49"/>
      <c r="HLF1" s="49"/>
      <c r="HLG1" s="49"/>
      <c r="HLH1" s="49"/>
      <c r="HLI1" s="49"/>
      <c r="HLJ1" s="49"/>
      <c r="HLK1" s="49"/>
      <c r="HLL1" s="49"/>
      <c r="HLM1" s="49"/>
      <c r="HLN1" s="49"/>
      <c r="HLO1" s="49"/>
      <c r="HLP1" s="49"/>
      <c r="HLQ1" s="49"/>
      <c r="HLR1" s="49"/>
      <c r="HLS1" s="49"/>
      <c r="HLT1" s="49"/>
      <c r="HLU1" s="49"/>
      <c r="HLV1" s="49"/>
      <c r="HLW1" s="49"/>
      <c r="HLX1" s="49"/>
      <c r="HLY1" s="49"/>
      <c r="HLZ1" s="49"/>
      <c r="HMA1" s="49"/>
      <c r="HMB1" s="49"/>
      <c r="HMC1" s="49"/>
      <c r="HMD1" s="49"/>
      <c r="HME1" s="49"/>
      <c r="HMF1" s="49"/>
      <c r="HMG1" s="49"/>
      <c r="HMH1" s="49"/>
      <c r="HMI1" s="49"/>
      <c r="HMJ1" s="49"/>
      <c r="HMK1" s="49"/>
      <c r="HML1" s="49"/>
      <c r="HMM1" s="49"/>
      <c r="HMN1" s="49"/>
      <c r="HMO1" s="49"/>
      <c r="HMP1" s="49"/>
      <c r="HMQ1" s="49"/>
      <c r="HMR1" s="49"/>
      <c r="HMS1" s="49"/>
      <c r="HMT1" s="49"/>
      <c r="HMU1" s="49"/>
      <c r="HMV1" s="49"/>
      <c r="HMW1" s="49"/>
      <c r="HMX1" s="49"/>
      <c r="HMY1" s="49"/>
      <c r="HMZ1" s="49"/>
      <c r="HNA1" s="49"/>
      <c r="HNB1" s="49"/>
      <c r="HNC1" s="49"/>
      <c r="HND1" s="49"/>
      <c r="HNE1" s="49"/>
      <c r="HNF1" s="49"/>
      <c r="HNG1" s="49"/>
      <c r="HNH1" s="49"/>
      <c r="HNI1" s="49"/>
      <c r="HNJ1" s="49"/>
      <c r="HNK1" s="49"/>
      <c r="HNL1" s="49"/>
      <c r="HNM1" s="49"/>
      <c r="HNN1" s="49"/>
      <c r="HNO1" s="49"/>
      <c r="HNP1" s="49"/>
      <c r="HNQ1" s="49"/>
      <c r="HNR1" s="49"/>
      <c r="HNS1" s="49"/>
      <c r="HNT1" s="49"/>
      <c r="HNU1" s="49"/>
      <c r="HNV1" s="49"/>
      <c r="HNW1" s="49"/>
      <c r="HNX1" s="49"/>
      <c r="HNY1" s="49"/>
      <c r="HNZ1" s="49"/>
      <c r="HOA1" s="49"/>
      <c r="HOB1" s="49"/>
      <c r="HOC1" s="49"/>
      <c r="HOD1" s="49"/>
      <c r="HOE1" s="49"/>
      <c r="HOF1" s="49"/>
      <c r="HOG1" s="49"/>
      <c r="HOH1" s="49"/>
      <c r="HOI1" s="49"/>
      <c r="HOJ1" s="49"/>
      <c r="HOK1" s="49"/>
      <c r="HOL1" s="49"/>
      <c r="HOM1" s="49"/>
      <c r="HON1" s="49"/>
      <c r="HOO1" s="49"/>
      <c r="HOP1" s="49"/>
      <c r="HOQ1" s="49"/>
      <c r="HOR1" s="49"/>
      <c r="HOS1" s="49"/>
      <c r="HOT1" s="49"/>
      <c r="HOU1" s="49"/>
      <c r="HOV1" s="49"/>
      <c r="HOW1" s="49"/>
      <c r="HOX1" s="49"/>
      <c r="HOY1" s="49"/>
      <c r="HOZ1" s="49"/>
      <c r="HPA1" s="49"/>
      <c r="HPB1" s="49"/>
      <c r="HPC1" s="49"/>
      <c r="HPD1" s="49"/>
      <c r="HPE1" s="49"/>
      <c r="HPF1" s="49"/>
      <c r="HPG1" s="49"/>
      <c r="HPH1" s="49"/>
      <c r="HPI1" s="49"/>
      <c r="HPJ1" s="49"/>
      <c r="HPK1" s="49"/>
      <c r="HPL1" s="49"/>
      <c r="HPM1" s="49"/>
      <c r="HPN1" s="49"/>
      <c r="HPO1" s="49"/>
      <c r="HPP1" s="49"/>
      <c r="HPQ1" s="49"/>
      <c r="HPR1" s="49"/>
      <c r="HPS1" s="49"/>
      <c r="HPT1" s="49"/>
      <c r="HPU1" s="49"/>
      <c r="HPV1" s="49"/>
      <c r="HPW1" s="49"/>
      <c r="HPX1" s="49"/>
      <c r="HPY1" s="49"/>
      <c r="HPZ1" s="49"/>
      <c r="HQA1" s="49"/>
      <c r="HQB1" s="49"/>
      <c r="HQC1" s="49"/>
      <c r="HQD1" s="49"/>
      <c r="HQE1" s="49"/>
      <c r="HQF1" s="49"/>
      <c r="HQG1" s="49"/>
      <c r="HQH1" s="49"/>
      <c r="HQI1" s="49"/>
      <c r="HQJ1" s="49"/>
      <c r="HQK1" s="49"/>
      <c r="HQL1" s="49"/>
      <c r="HQM1" s="49"/>
      <c r="HQN1" s="49"/>
      <c r="HQO1" s="49"/>
      <c r="HQP1" s="49"/>
      <c r="HQQ1" s="49"/>
      <c r="HQR1" s="49"/>
      <c r="HQS1" s="49"/>
      <c r="HQT1" s="49"/>
      <c r="HQU1" s="49"/>
      <c r="HQV1" s="49"/>
      <c r="HQW1" s="49"/>
      <c r="HQX1" s="49"/>
      <c r="HQY1" s="49"/>
      <c r="HQZ1" s="49"/>
      <c r="HRA1" s="49"/>
      <c r="HRB1" s="49"/>
      <c r="HRC1" s="49"/>
      <c r="HRD1" s="49"/>
      <c r="HRE1" s="49"/>
      <c r="HRF1" s="49"/>
      <c r="HRG1" s="49"/>
      <c r="HRH1" s="49"/>
      <c r="HRI1" s="49"/>
      <c r="HRJ1" s="49"/>
      <c r="HRK1" s="49"/>
      <c r="HRL1" s="49"/>
      <c r="HRM1" s="49"/>
      <c r="HRN1" s="49"/>
      <c r="HRO1" s="49"/>
      <c r="HRP1" s="49"/>
      <c r="HRQ1" s="49"/>
      <c r="HRR1" s="49"/>
      <c r="HRS1" s="49"/>
      <c r="HRT1" s="49"/>
      <c r="HRU1" s="49"/>
      <c r="HRV1" s="49"/>
      <c r="HRW1" s="49"/>
      <c r="HRX1" s="49"/>
      <c r="HRY1" s="49"/>
      <c r="HRZ1" s="49"/>
      <c r="HSA1" s="49"/>
      <c r="HSB1" s="49"/>
      <c r="HSC1" s="49"/>
      <c r="HSD1" s="49"/>
      <c r="HSE1" s="49"/>
      <c r="HSF1" s="49"/>
      <c r="HSG1" s="49"/>
      <c r="HSH1" s="49"/>
      <c r="HSI1" s="49"/>
      <c r="HSJ1" s="49"/>
      <c r="HSK1" s="49"/>
      <c r="HSL1" s="49"/>
      <c r="HSM1" s="49"/>
      <c r="HSN1" s="49"/>
      <c r="HSO1" s="49"/>
      <c r="HSP1" s="49"/>
      <c r="HSQ1" s="49"/>
      <c r="HSR1" s="49"/>
      <c r="HSS1" s="49"/>
      <c r="HST1" s="49"/>
      <c r="HSU1" s="49"/>
      <c r="HSV1" s="49"/>
      <c r="HSW1" s="49"/>
      <c r="HSX1" s="49"/>
      <c r="HSY1" s="49"/>
      <c r="HSZ1" s="49"/>
      <c r="HTA1" s="49"/>
      <c r="HTB1" s="49"/>
      <c r="HTC1" s="49"/>
      <c r="HTD1" s="49"/>
      <c r="HTE1" s="49"/>
      <c r="HTF1" s="49"/>
      <c r="HTG1" s="49"/>
      <c r="HTH1" s="49"/>
      <c r="HTI1" s="49"/>
      <c r="HTJ1" s="49"/>
      <c r="HTK1" s="49"/>
      <c r="HTL1" s="49"/>
      <c r="HTM1" s="49"/>
      <c r="HTN1" s="49"/>
      <c r="HTO1" s="49"/>
      <c r="HTP1" s="49"/>
      <c r="HTQ1" s="49"/>
      <c r="HTR1" s="49"/>
      <c r="HTS1" s="49"/>
      <c r="HTT1" s="49"/>
      <c r="HTU1" s="49"/>
      <c r="HTV1" s="49"/>
      <c r="HTW1" s="49"/>
      <c r="HTX1" s="49"/>
      <c r="HTY1" s="49"/>
      <c r="HTZ1" s="49"/>
      <c r="HUA1" s="49"/>
      <c r="HUB1" s="49"/>
      <c r="HUC1" s="49"/>
      <c r="HUD1" s="49"/>
      <c r="HUE1" s="49"/>
      <c r="HUF1" s="49"/>
      <c r="HUG1" s="49"/>
      <c r="HUH1" s="49"/>
      <c r="HUI1" s="49"/>
      <c r="HUJ1" s="49"/>
      <c r="HUK1" s="49"/>
      <c r="HUL1" s="49"/>
      <c r="HUM1" s="49"/>
      <c r="HUN1" s="49"/>
      <c r="HUO1" s="49"/>
      <c r="HUP1" s="49"/>
      <c r="HUQ1" s="49"/>
      <c r="HUR1" s="49"/>
      <c r="HUS1" s="49"/>
      <c r="HUT1" s="49"/>
      <c r="HUU1" s="49"/>
      <c r="HUV1" s="49"/>
      <c r="HUW1" s="49"/>
      <c r="HUX1" s="49"/>
      <c r="HUY1" s="49"/>
      <c r="HUZ1" s="49"/>
      <c r="HVA1" s="49"/>
      <c r="HVB1" s="49"/>
      <c r="HVC1" s="49"/>
      <c r="HVD1" s="49"/>
      <c r="HVE1" s="49"/>
      <c r="HVF1" s="49"/>
      <c r="HVG1" s="49"/>
      <c r="HVH1" s="49"/>
      <c r="HVI1" s="49"/>
      <c r="HVJ1" s="49"/>
      <c r="HVK1" s="49"/>
      <c r="HVL1" s="49"/>
      <c r="HVM1" s="49"/>
      <c r="HVN1" s="49"/>
      <c r="HVO1" s="49"/>
      <c r="HVP1" s="49"/>
      <c r="HVQ1" s="49"/>
      <c r="HVR1" s="49"/>
      <c r="HVS1" s="49"/>
      <c r="HVT1" s="49"/>
      <c r="HVU1" s="49"/>
      <c r="HVV1" s="49"/>
      <c r="HVW1" s="49"/>
      <c r="HVX1" s="49"/>
      <c r="HVY1" s="49"/>
      <c r="HVZ1" s="49"/>
      <c r="HWA1" s="49"/>
      <c r="HWB1" s="49"/>
      <c r="HWC1" s="49"/>
      <c r="HWD1" s="49"/>
      <c r="HWE1" s="49"/>
      <c r="HWF1" s="49"/>
      <c r="HWG1" s="49"/>
      <c r="HWH1" s="49"/>
      <c r="HWI1" s="49"/>
      <c r="HWJ1" s="49"/>
      <c r="HWK1" s="49"/>
      <c r="HWL1" s="49"/>
      <c r="HWM1" s="49"/>
      <c r="HWN1" s="49"/>
      <c r="HWO1" s="49"/>
      <c r="HWP1" s="49"/>
      <c r="HWQ1" s="49"/>
      <c r="HWR1" s="49"/>
      <c r="HWS1" s="49"/>
      <c r="HWT1" s="49"/>
      <c r="HWU1" s="49"/>
      <c r="HWV1" s="49"/>
      <c r="HWW1" s="49"/>
      <c r="HWX1" s="49"/>
      <c r="HWY1" s="49"/>
      <c r="HWZ1" s="49"/>
      <c r="HXA1" s="49"/>
      <c r="HXB1" s="49"/>
      <c r="HXC1" s="49"/>
      <c r="HXD1" s="49"/>
      <c r="HXE1" s="49"/>
      <c r="HXF1" s="49"/>
      <c r="HXG1" s="49"/>
      <c r="HXH1" s="49"/>
      <c r="HXI1" s="49"/>
      <c r="HXJ1" s="49"/>
      <c r="HXK1" s="49"/>
      <c r="HXL1" s="49"/>
      <c r="HXM1" s="49"/>
      <c r="HXN1" s="49"/>
      <c r="HXO1" s="49"/>
      <c r="HXP1" s="49"/>
      <c r="HXQ1" s="49"/>
      <c r="HXR1" s="49"/>
      <c r="HXS1" s="49"/>
      <c r="HXT1" s="49"/>
      <c r="HXU1" s="49"/>
      <c r="HXV1" s="49"/>
      <c r="HXW1" s="49"/>
      <c r="HXX1" s="49"/>
      <c r="HXY1" s="49"/>
      <c r="HXZ1" s="49"/>
      <c r="HYA1" s="49"/>
      <c r="HYB1" s="49"/>
      <c r="HYC1" s="49"/>
      <c r="HYD1" s="49"/>
      <c r="HYE1" s="49"/>
      <c r="HYF1" s="49"/>
      <c r="HYG1" s="49"/>
      <c r="HYH1" s="49"/>
      <c r="HYI1" s="49"/>
      <c r="HYJ1" s="49"/>
      <c r="HYK1" s="49"/>
      <c r="HYL1" s="49"/>
      <c r="HYM1" s="49"/>
      <c r="HYN1" s="49"/>
      <c r="HYO1" s="49"/>
      <c r="HYP1" s="49"/>
      <c r="HYQ1" s="49"/>
      <c r="HYR1" s="49"/>
      <c r="HYS1" s="49"/>
      <c r="HYT1" s="49"/>
      <c r="HYU1" s="49"/>
      <c r="HYV1" s="49"/>
      <c r="HYW1" s="49"/>
      <c r="HYX1" s="49"/>
      <c r="HYY1" s="49"/>
      <c r="HYZ1" s="49"/>
      <c r="HZA1" s="49"/>
      <c r="HZB1" s="49"/>
      <c r="HZC1" s="49"/>
      <c r="HZD1" s="49"/>
      <c r="HZE1" s="49"/>
      <c r="HZF1" s="49"/>
      <c r="HZG1" s="49"/>
      <c r="HZH1" s="49"/>
      <c r="HZI1" s="49"/>
      <c r="HZJ1" s="49"/>
      <c r="HZK1" s="49"/>
      <c r="HZL1" s="49"/>
      <c r="HZM1" s="49"/>
      <c r="HZN1" s="49"/>
      <c r="HZO1" s="49"/>
      <c r="HZP1" s="49"/>
      <c r="HZQ1" s="49"/>
      <c r="HZR1" s="49"/>
      <c r="HZS1" s="49"/>
      <c r="HZT1" s="49"/>
      <c r="HZU1" s="49"/>
      <c r="HZV1" s="49"/>
      <c r="HZW1" s="49"/>
      <c r="HZX1" s="49"/>
      <c r="HZY1" s="49"/>
      <c r="HZZ1" s="49"/>
      <c r="IAA1" s="49"/>
      <c r="IAB1" s="49"/>
      <c r="IAC1" s="49"/>
      <c r="IAD1" s="49"/>
      <c r="IAE1" s="49"/>
      <c r="IAF1" s="49"/>
      <c r="IAG1" s="49"/>
      <c r="IAH1" s="49"/>
      <c r="IAI1" s="49"/>
      <c r="IAJ1" s="49"/>
      <c r="IAK1" s="49"/>
      <c r="IAL1" s="49"/>
      <c r="IAM1" s="49"/>
      <c r="IAN1" s="49"/>
      <c r="IAO1" s="49"/>
      <c r="IAP1" s="49"/>
      <c r="IAQ1" s="49"/>
      <c r="IAR1" s="49"/>
      <c r="IAS1" s="49"/>
      <c r="IAT1" s="49"/>
      <c r="IAU1" s="49"/>
      <c r="IAV1" s="49"/>
      <c r="IAW1" s="49"/>
      <c r="IAX1" s="49"/>
      <c r="IAY1" s="49"/>
      <c r="IAZ1" s="49"/>
      <c r="IBA1" s="49"/>
      <c r="IBB1" s="49"/>
      <c r="IBC1" s="49"/>
      <c r="IBD1" s="49"/>
      <c r="IBE1" s="49"/>
      <c r="IBF1" s="49"/>
      <c r="IBG1" s="49"/>
      <c r="IBH1" s="49"/>
      <c r="IBI1" s="49"/>
      <c r="IBJ1" s="49"/>
      <c r="IBK1" s="49"/>
      <c r="IBL1" s="49"/>
      <c r="IBM1" s="49"/>
      <c r="IBN1" s="49"/>
      <c r="IBO1" s="49"/>
      <c r="IBP1" s="49"/>
      <c r="IBQ1" s="49"/>
      <c r="IBR1" s="49"/>
      <c r="IBS1" s="49"/>
      <c r="IBT1" s="49"/>
      <c r="IBU1" s="49"/>
      <c r="IBV1" s="49"/>
      <c r="IBW1" s="49"/>
      <c r="IBX1" s="49"/>
      <c r="IBY1" s="49"/>
      <c r="IBZ1" s="49"/>
      <c r="ICA1" s="49"/>
      <c r="ICB1" s="49"/>
      <c r="ICC1" s="49"/>
      <c r="ICD1" s="49"/>
      <c r="ICE1" s="49"/>
      <c r="ICF1" s="49"/>
      <c r="ICG1" s="49"/>
      <c r="ICH1" s="49"/>
      <c r="ICI1" s="49"/>
      <c r="ICJ1" s="49"/>
      <c r="ICK1" s="49"/>
      <c r="ICL1" s="49"/>
      <c r="ICM1" s="49"/>
      <c r="ICN1" s="49"/>
      <c r="ICO1" s="49"/>
      <c r="ICP1" s="49"/>
      <c r="ICQ1" s="49"/>
      <c r="ICR1" s="49"/>
      <c r="ICS1" s="49"/>
      <c r="ICT1" s="49"/>
      <c r="ICU1" s="49"/>
      <c r="ICV1" s="49"/>
      <c r="ICW1" s="49"/>
      <c r="ICX1" s="49"/>
      <c r="ICY1" s="49"/>
      <c r="ICZ1" s="49"/>
      <c r="IDA1" s="49"/>
      <c r="IDB1" s="49"/>
      <c r="IDC1" s="49"/>
      <c r="IDD1" s="49"/>
      <c r="IDE1" s="49"/>
      <c r="IDF1" s="49"/>
      <c r="IDG1" s="49"/>
      <c r="IDH1" s="49"/>
      <c r="IDI1" s="49"/>
      <c r="IDJ1" s="49"/>
      <c r="IDK1" s="49"/>
      <c r="IDL1" s="49"/>
      <c r="IDM1" s="49"/>
      <c r="IDN1" s="49"/>
      <c r="IDO1" s="49"/>
      <c r="IDP1" s="49"/>
      <c r="IDQ1" s="49"/>
      <c r="IDR1" s="49"/>
      <c r="IDS1" s="49"/>
      <c r="IDT1" s="49"/>
      <c r="IDU1" s="49"/>
      <c r="IDV1" s="49"/>
      <c r="IDW1" s="49"/>
      <c r="IDX1" s="49"/>
      <c r="IDY1" s="49"/>
      <c r="IDZ1" s="49"/>
      <c r="IEA1" s="49"/>
      <c r="IEB1" s="49"/>
      <c r="IEC1" s="49"/>
      <c r="IED1" s="49"/>
      <c r="IEE1" s="49"/>
      <c r="IEF1" s="49"/>
      <c r="IEG1" s="49"/>
      <c r="IEH1" s="49"/>
      <c r="IEI1" s="49"/>
      <c r="IEJ1" s="49"/>
      <c r="IEK1" s="49"/>
      <c r="IEL1" s="49"/>
      <c r="IEM1" s="49"/>
      <c r="IEN1" s="49"/>
      <c r="IEO1" s="49"/>
      <c r="IEP1" s="49"/>
      <c r="IEQ1" s="49"/>
      <c r="IER1" s="49"/>
      <c r="IES1" s="49"/>
      <c r="IET1" s="49"/>
      <c r="IEU1" s="49"/>
      <c r="IEV1" s="49"/>
      <c r="IEW1" s="49"/>
      <c r="IEX1" s="49"/>
      <c r="IEY1" s="49"/>
      <c r="IEZ1" s="49"/>
      <c r="IFA1" s="49"/>
      <c r="IFB1" s="49"/>
      <c r="IFC1" s="49"/>
      <c r="IFD1" s="49"/>
      <c r="IFE1" s="49"/>
      <c r="IFF1" s="49"/>
      <c r="IFG1" s="49"/>
      <c r="IFH1" s="49"/>
      <c r="IFI1" s="49"/>
      <c r="IFJ1" s="49"/>
      <c r="IFK1" s="49"/>
      <c r="IFL1" s="49"/>
      <c r="IFM1" s="49"/>
      <c r="IFN1" s="49"/>
      <c r="IFO1" s="49"/>
      <c r="IFP1" s="49"/>
      <c r="IFQ1" s="49"/>
      <c r="IFR1" s="49"/>
      <c r="IFS1" s="49"/>
      <c r="IFT1" s="49"/>
      <c r="IFU1" s="49"/>
      <c r="IFV1" s="49"/>
      <c r="IFW1" s="49"/>
      <c r="IFX1" s="49"/>
      <c r="IFY1" s="49"/>
      <c r="IFZ1" s="49"/>
      <c r="IGA1" s="49"/>
      <c r="IGB1" s="49"/>
      <c r="IGC1" s="49"/>
      <c r="IGD1" s="49"/>
      <c r="IGE1" s="49"/>
      <c r="IGF1" s="49"/>
      <c r="IGG1" s="49"/>
      <c r="IGH1" s="49"/>
      <c r="IGI1" s="49"/>
      <c r="IGJ1" s="49"/>
      <c r="IGK1" s="49"/>
      <c r="IGL1" s="49"/>
      <c r="IGM1" s="49"/>
      <c r="IGN1" s="49"/>
      <c r="IGO1" s="49"/>
      <c r="IGP1" s="49"/>
      <c r="IGQ1" s="49"/>
      <c r="IGR1" s="49"/>
      <c r="IGS1" s="49"/>
      <c r="IGT1" s="49"/>
      <c r="IGU1" s="49"/>
      <c r="IGV1" s="49"/>
      <c r="IGW1" s="49"/>
      <c r="IGX1" s="49"/>
      <c r="IGY1" s="49"/>
      <c r="IGZ1" s="49"/>
      <c r="IHA1" s="49"/>
      <c r="IHB1" s="49"/>
      <c r="IHC1" s="49"/>
      <c r="IHD1" s="49"/>
      <c r="IHE1" s="49"/>
      <c r="IHF1" s="49"/>
      <c r="IHG1" s="49"/>
      <c r="IHH1" s="49"/>
      <c r="IHI1" s="49"/>
      <c r="IHJ1" s="49"/>
      <c r="IHK1" s="49"/>
      <c r="IHL1" s="49"/>
      <c r="IHM1" s="49"/>
      <c r="IHN1" s="49"/>
      <c r="IHO1" s="49"/>
      <c r="IHP1" s="49"/>
      <c r="IHQ1" s="49"/>
      <c r="IHR1" s="49"/>
      <c r="IHS1" s="49"/>
      <c r="IHT1" s="49"/>
      <c r="IHU1" s="49"/>
      <c r="IHV1" s="49"/>
      <c r="IHW1" s="49"/>
      <c r="IHX1" s="49"/>
      <c r="IHY1" s="49"/>
      <c r="IHZ1" s="49"/>
      <c r="IIA1" s="49"/>
      <c r="IIB1" s="49"/>
      <c r="IIC1" s="49"/>
      <c r="IID1" s="49"/>
      <c r="IIE1" s="49"/>
      <c r="IIF1" s="49"/>
      <c r="IIG1" s="49"/>
      <c r="IIH1" s="49"/>
      <c r="III1" s="49"/>
      <c r="IIJ1" s="49"/>
      <c r="IIK1" s="49"/>
      <c r="IIL1" s="49"/>
      <c r="IIM1" s="49"/>
      <c r="IIN1" s="49"/>
      <c r="IIO1" s="49"/>
      <c r="IIP1" s="49"/>
      <c r="IIQ1" s="49"/>
      <c r="IIR1" s="49"/>
      <c r="IIS1" s="49"/>
      <c r="IIT1" s="49"/>
      <c r="IIU1" s="49"/>
      <c r="IIV1" s="49"/>
      <c r="IIW1" s="49"/>
      <c r="IIX1" s="49"/>
      <c r="IIY1" s="49"/>
      <c r="IIZ1" s="49"/>
      <c r="IJA1" s="49"/>
      <c r="IJB1" s="49"/>
      <c r="IJC1" s="49"/>
      <c r="IJD1" s="49"/>
      <c r="IJE1" s="49"/>
      <c r="IJF1" s="49"/>
      <c r="IJG1" s="49"/>
      <c r="IJH1" s="49"/>
      <c r="IJI1" s="49"/>
      <c r="IJJ1" s="49"/>
      <c r="IJK1" s="49"/>
      <c r="IJL1" s="49"/>
      <c r="IJM1" s="49"/>
      <c r="IJN1" s="49"/>
      <c r="IJO1" s="49"/>
      <c r="IJP1" s="49"/>
      <c r="IJQ1" s="49"/>
      <c r="IJR1" s="49"/>
      <c r="IJS1" s="49"/>
      <c r="IJT1" s="49"/>
      <c r="IJU1" s="49"/>
      <c r="IJV1" s="49"/>
      <c r="IJW1" s="49"/>
      <c r="IJX1" s="49"/>
      <c r="IJY1" s="49"/>
      <c r="IJZ1" s="49"/>
      <c r="IKA1" s="49"/>
      <c r="IKB1" s="49"/>
      <c r="IKC1" s="49"/>
      <c r="IKD1" s="49"/>
      <c r="IKE1" s="49"/>
      <c r="IKF1" s="49"/>
      <c r="IKG1" s="49"/>
      <c r="IKH1" s="49"/>
      <c r="IKI1" s="49"/>
      <c r="IKJ1" s="49"/>
      <c r="IKK1" s="49"/>
      <c r="IKL1" s="49"/>
      <c r="IKM1" s="49"/>
      <c r="IKN1" s="49"/>
      <c r="IKO1" s="49"/>
      <c r="IKP1" s="49"/>
      <c r="IKQ1" s="49"/>
      <c r="IKR1" s="49"/>
      <c r="IKS1" s="49"/>
      <c r="IKT1" s="49"/>
      <c r="IKU1" s="49"/>
      <c r="IKV1" s="49"/>
      <c r="IKW1" s="49"/>
      <c r="IKX1" s="49"/>
      <c r="IKY1" s="49"/>
      <c r="IKZ1" s="49"/>
      <c r="ILA1" s="49"/>
      <c r="ILB1" s="49"/>
      <c r="ILC1" s="49"/>
      <c r="ILD1" s="49"/>
      <c r="ILE1" s="49"/>
      <c r="ILF1" s="49"/>
      <c r="ILG1" s="49"/>
      <c r="ILH1" s="49"/>
      <c r="ILI1" s="49"/>
      <c r="ILJ1" s="49"/>
      <c r="ILK1" s="49"/>
      <c r="ILL1" s="49"/>
      <c r="ILM1" s="49"/>
      <c r="ILN1" s="49"/>
      <c r="ILO1" s="49"/>
      <c r="ILP1" s="49"/>
      <c r="ILQ1" s="49"/>
      <c r="ILR1" s="49"/>
      <c r="ILS1" s="49"/>
      <c r="ILT1" s="49"/>
      <c r="ILU1" s="49"/>
      <c r="ILV1" s="49"/>
      <c r="ILW1" s="49"/>
      <c r="ILX1" s="49"/>
      <c r="ILY1" s="49"/>
      <c r="ILZ1" s="49"/>
      <c r="IMA1" s="49"/>
      <c r="IMB1" s="49"/>
      <c r="IMC1" s="49"/>
      <c r="IMD1" s="49"/>
      <c r="IME1" s="49"/>
      <c r="IMF1" s="49"/>
      <c r="IMG1" s="49"/>
      <c r="IMH1" s="49"/>
      <c r="IMI1" s="49"/>
      <c r="IMJ1" s="49"/>
      <c r="IMK1" s="49"/>
      <c r="IML1" s="49"/>
      <c r="IMM1" s="49"/>
      <c r="IMN1" s="49"/>
      <c r="IMO1" s="49"/>
      <c r="IMP1" s="49"/>
      <c r="IMQ1" s="49"/>
      <c r="IMR1" s="49"/>
      <c r="IMS1" s="49"/>
      <c r="IMT1" s="49"/>
      <c r="IMU1" s="49"/>
      <c r="IMV1" s="49"/>
      <c r="IMW1" s="49"/>
      <c r="IMX1" s="49"/>
      <c r="IMY1" s="49"/>
      <c r="IMZ1" s="49"/>
      <c r="INA1" s="49"/>
      <c r="INB1" s="49"/>
      <c r="INC1" s="49"/>
      <c r="IND1" s="49"/>
      <c r="INE1" s="49"/>
      <c r="INF1" s="49"/>
      <c r="ING1" s="49"/>
      <c r="INH1" s="49"/>
      <c r="INI1" s="49"/>
      <c r="INJ1" s="49"/>
      <c r="INK1" s="49"/>
      <c r="INL1" s="49"/>
      <c r="INM1" s="49"/>
      <c r="INN1" s="49"/>
      <c r="INO1" s="49"/>
      <c r="INP1" s="49"/>
      <c r="INQ1" s="49"/>
      <c r="INR1" s="49"/>
      <c r="INS1" s="49"/>
      <c r="INT1" s="49"/>
      <c r="INU1" s="49"/>
      <c r="INV1" s="49"/>
      <c r="INW1" s="49"/>
      <c r="INX1" s="49"/>
      <c r="INY1" s="49"/>
      <c r="INZ1" s="49"/>
      <c r="IOA1" s="49"/>
      <c r="IOB1" s="49"/>
      <c r="IOC1" s="49"/>
      <c r="IOD1" s="49"/>
      <c r="IOE1" s="49"/>
      <c r="IOF1" s="49"/>
      <c r="IOG1" s="49"/>
      <c r="IOH1" s="49"/>
      <c r="IOI1" s="49"/>
      <c r="IOJ1" s="49"/>
      <c r="IOK1" s="49"/>
      <c r="IOL1" s="49"/>
      <c r="IOM1" s="49"/>
      <c r="ION1" s="49"/>
      <c r="IOO1" s="49"/>
      <c r="IOP1" s="49"/>
      <c r="IOQ1" s="49"/>
      <c r="IOR1" s="49"/>
      <c r="IOS1" s="49"/>
      <c r="IOT1" s="49"/>
      <c r="IOU1" s="49"/>
      <c r="IOV1" s="49"/>
      <c r="IOW1" s="49"/>
      <c r="IOX1" s="49"/>
      <c r="IOY1" s="49"/>
      <c r="IOZ1" s="49"/>
      <c r="IPA1" s="49"/>
      <c r="IPB1" s="49"/>
      <c r="IPC1" s="49"/>
      <c r="IPD1" s="49"/>
      <c r="IPE1" s="49"/>
      <c r="IPF1" s="49"/>
      <c r="IPG1" s="49"/>
      <c r="IPH1" s="49"/>
      <c r="IPI1" s="49"/>
      <c r="IPJ1" s="49"/>
      <c r="IPK1" s="49"/>
      <c r="IPL1" s="49"/>
      <c r="IPM1" s="49"/>
      <c r="IPN1" s="49"/>
      <c r="IPO1" s="49"/>
      <c r="IPP1" s="49"/>
      <c r="IPQ1" s="49"/>
      <c r="IPR1" s="49"/>
      <c r="IPS1" s="49"/>
      <c r="IPT1" s="49"/>
      <c r="IPU1" s="49"/>
      <c r="IPV1" s="49"/>
      <c r="IPW1" s="49"/>
      <c r="IPX1" s="49"/>
      <c r="IPY1" s="49"/>
      <c r="IPZ1" s="49"/>
      <c r="IQA1" s="49"/>
      <c r="IQB1" s="49"/>
      <c r="IQC1" s="49"/>
      <c r="IQD1" s="49"/>
      <c r="IQE1" s="49"/>
      <c r="IQF1" s="49"/>
      <c r="IQG1" s="49"/>
      <c r="IQH1" s="49"/>
      <c r="IQI1" s="49"/>
      <c r="IQJ1" s="49"/>
      <c r="IQK1" s="49"/>
      <c r="IQL1" s="49"/>
      <c r="IQM1" s="49"/>
      <c r="IQN1" s="49"/>
      <c r="IQO1" s="49"/>
      <c r="IQP1" s="49"/>
      <c r="IQQ1" s="49"/>
      <c r="IQR1" s="49"/>
      <c r="IQS1" s="49"/>
      <c r="IQT1" s="49"/>
      <c r="IQU1" s="49"/>
      <c r="IQV1" s="49"/>
      <c r="IQW1" s="49"/>
      <c r="IQX1" s="49"/>
      <c r="IQY1" s="49"/>
      <c r="IQZ1" s="49"/>
      <c r="IRA1" s="49"/>
      <c r="IRB1" s="49"/>
      <c r="IRC1" s="49"/>
      <c r="IRD1" s="49"/>
      <c r="IRE1" s="49"/>
      <c r="IRF1" s="49"/>
      <c r="IRG1" s="49"/>
      <c r="IRH1" s="49"/>
      <c r="IRI1" s="49"/>
      <c r="IRJ1" s="49"/>
      <c r="IRK1" s="49"/>
      <c r="IRL1" s="49"/>
      <c r="IRM1" s="49"/>
      <c r="IRN1" s="49"/>
      <c r="IRO1" s="49"/>
      <c r="IRP1" s="49"/>
      <c r="IRQ1" s="49"/>
      <c r="IRR1" s="49"/>
      <c r="IRS1" s="49"/>
      <c r="IRT1" s="49"/>
      <c r="IRU1" s="49"/>
      <c r="IRV1" s="49"/>
      <c r="IRW1" s="49"/>
      <c r="IRX1" s="49"/>
      <c r="IRY1" s="49"/>
      <c r="IRZ1" s="49"/>
      <c r="ISA1" s="49"/>
      <c r="ISB1" s="49"/>
      <c r="ISC1" s="49"/>
      <c r="ISD1" s="49"/>
      <c r="ISE1" s="49"/>
      <c r="ISF1" s="49"/>
      <c r="ISG1" s="49"/>
      <c r="ISH1" s="49"/>
      <c r="ISI1" s="49"/>
      <c r="ISJ1" s="49"/>
      <c r="ISK1" s="49"/>
      <c r="ISL1" s="49"/>
      <c r="ISM1" s="49"/>
      <c r="ISN1" s="49"/>
      <c r="ISO1" s="49"/>
      <c r="ISP1" s="49"/>
      <c r="ISQ1" s="49"/>
      <c r="ISR1" s="49"/>
      <c r="ISS1" s="49"/>
      <c r="IST1" s="49"/>
      <c r="ISU1" s="49"/>
      <c r="ISV1" s="49"/>
      <c r="ISW1" s="49"/>
      <c r="ISX1" s="49"/>
      <c r="ISY1" s="49"/>
      <c r="ISZ1" s="49"/>
      <c r="ITA1" s="49"/>
      <c r="ITB1" s="49"/>
      <c r="ITC1" s="49"/>
      <c r="ITD1" s="49"/>
      <c r="ITE1" s="49"/>
      <c r="ITF1" s="49"/>
      <c r="ITG1" s="49"/>
      <c r="ITH1" s="49"/>
      <c r="ITI1" s="49"/>
      <c r="ITJ1" s="49"/>
      <c r="ITK1" s="49"/>
      <c r="ITL1" s="49"/>
      <c r="ITM1" s="49"/>
      <c r="ITN1" s="49"/>
      <c r="ITO1" s="49"/>
      <c r="ITP1" s="49"/>
      <c r="ITQ1" s="49"/>
      <c r="ITR1" s="49"/>
      <c r="ITS1" s="49"/>
      <c r="ITT1" s="49"/>
      <c r="ITU1" s="49"/>
      <c r="ITV1" s="49"/>
      <c r="ITW1" s="49"/>
      <c r="ITX1" s="49"/>
      <c r="ITY1" s="49"/>
      <c r="ITZ1" s="49"/>
      <c r="IUA1" s="49"/>
      <c r="IUB1" s="49"/>
      <c r="IUC1" s="49"/>
      <c r="IUD1" s="49"/>
      <c r="IUE1" s="49"/>
      <c r="IUF1" s="49"/>
      <c r="IUG1" s="49"/>
      <c r="IUH1" s="49"/>
      <c r="IUI1" s="49"/>
      <c r="IUJ1" s="49"/>
      <c r="IUK1" s="49"/>
      <c r="IUL1" s="49"/>
      <c r="IUM1" s="49"/>
      <c r="IUN1" s="49"/>
      <c r="IUO1" s="49"/>
      <c r="IUP1" s="49"/>
      <c r="IUQ1" s="49"/>
      <c r="IUR1" s="49"/>
      <c r="IUS1" s="49"/>
      <c r="IUT1" s="49"/>
      <c r="IUU1" s="49"/>
      <c r="IUV1" s="49"/>
      <c r="IUW1" s="49"/>
      <c r="IUX1" s="49"/>
      <c r="IUY1" s="49"/>
      <c r="IUZ1" s="49"/>
      <c r="IVA1" s="49"/>
      <c r="IVB1" s="49"/>
      <c r="IVC1" s="49"/>
      <c r="IVD1" s="49"/>
      <c r="IVE1" s="49"/>
      <c r="IVF1" s="49"/>
      <c r="IVG1" s="49"/>
      <c r="IVH1" s="49"/>
      <c r="IVI1" s="49"/>
      <c r="IVJ1" s="49"/>
      <c r="IVK1" s="49"/>
      <c r="IVL1" s="49"/>
      <c r="IVM1" s="49"/>
      <c r="IVN1" s="49"/>
      <c r="IVO1" s="49"/>
      <c r="IVP1" s="49"/>
      <c r="IVQ1" s="49"/>
      <c r="IVR1" s="49"/>
      <c r="IVS1" s="49"/>
      <c r="IVT1" s="49"/>
      <c r="IVU1" s="49"/>
      <c r="IVV1" s="49"/>
      <c r="IVW1" s="49"/>
      <c r="IVX1" s="49"/>
      <c r="IVY1" s="49"/>
      <c r="IVZ1" s="49"/>
      <c r="IWA1" s="49"/>
      <c r="IWB1" s="49"/>
      <c r="IWC1" s="49"/>
      <c r="IWD1" s="49"/>
      <c r="IWE1" s="49"/>
      <c r="IWF1" s="49"/>
      <c r="IWG1" s="49"/>
      <c r="IWH1" s="49"/>
      <c r="IWI1" s="49"/>
      <c r="IWJ1" s="49"/>
      <c r="IWK1" s="49"/>
      <c r="IWL1" s="49"/>
      <c r="IWM1" s="49"/>
      <c r="IWN1" s="49"/>
      <c r="IWO1" s="49"/>
      <c r="IWP1" s="49"/>
      <c r="IWQ1" s="49"/>
      <c r="IWR1" s="49"/>
      <c r="IWS1" s="49"/>
      <c r="IWT1" s="49"/>
      <c r="IWU1" s="49"/>
      <c r="IWV1" s="49"/>
      <c r="IWW1" s="49"/>
      <c r="IWX1" s="49"/>
      <c r="IWY1" s="49"/>
      <c r="IWZ1" s="49"/>
      <c r="IXA1" s="49"/>
      <c r="IXB1" s="49"/>
      <c r="IXC1" s="49"/>
      <c r="IXD1" s="49"/>
      <c r="IXE1" s="49"/>
      <c r="IXF1" s="49"/>
      <c r="IXG1" s="49"/>
      <c r="IXH1" s="49"/>
      <c r="IXI1" s="49"/>
      <c r="IXJ1" s="49"/>
      <c r="IXK1" s="49"/>
      <c r="IXL1" s="49"/>
      <c r="IXM1" s="49"/>
      <c r="IXN1" s="49"/>
      <c r="IXO1" s="49"/>
      <c r="IXP1" s="49"/>
      <c r="IXQ1" s="49"/>
      <c r="IXR1" s="49"/>
      <c r="IXS1" s="49"/>
      <c r="IXT1" s="49"/>
      <c r="IXU1" s="49"/>
      <c r="IXV1" s="49"/>
      <c r="IXW1" s="49"/>
      <c r="IXX1" s="49"/>
      <c r="IXY1" s="49"/>
      <c r="IXZ1" s="49"/>
      <c r="IYA1" s="49"/>
      <c r="IYB1" s="49"/>
      <c r="IYC1" s="49"/>
      <c r="IYD1" s="49"/>
      <c r="IYE1" s="49"/>
      <c r="IYF1" s="49"/>
      <c r="IYG1" s="49"/>
      <c r="IYH1" s="49"/>
      <c r="IYI1" s="49"/>
      <c r="IYJ1" s="49"/>
      <c r="IYK1" s="49"/>
      <c r="IYL1" s="49"/>
      <c r="IYM1" s="49"/>
      <c r="IYN1" s="49"/>
      <c r="IYO1" s="49"/>
      <c r="IYP1" s="49"/>
      <c r="IYQ1" s="49"/>
      <c r="IYR1" s="49"/>
      <c r="IYS1" s="49"/>
      <c r="IYT1" s="49"/>
      <c r="IYU1" s="49"/>
      <c r="IYV1" s="49"/>
      <c r="IYW1" s="49"/>
      <c r="IYX1" s="49"/>
      <c r="IYY1" s="49"/>
      <c r="IYZ1" s="49"/>
      <c r="IZA1" s="49"/>
      <c r="IZB1" s="49"/>
      <c r="IZC1" s="49"/>
      <c r="IZD1" s="49"/>
      <c r="IZE1" s="49"/>
      <c r="IZF1" s="49"/>
      <c r="IZG1" s="49"/>
      <c r="IZH1" s="49"/>
      <c r="IZI1" s="49"/>
      <c r="IZJ1" s="49"/>
      <c r="IZK1" s="49"/>
      <c r="IZL1" s="49"/>
      <c r="IZM1" s="49"/>
      <c r="IZN1" s="49"/>
      <c r="IZO1" s="49"/>
      <c r="IZP1" s="49"/>
      <c r="IZQ1" s="49"/>
      <c r="IZR1" s="49"/>
      <c r="IZS1" s="49"/>
      <c r="IZT1" s="49"/>
      <c r="IZU1" s="49"/>
      <c r="IZV1" s="49"/>
      <c r="IZW1" s="49"/>
      <c r="IZX1" s="49"/>
      <c r="IZY1" s="49"/>
      <c r="IZZ1" s="49"/>
      <c r="JAA1" s="49"/>
      <c r="JAB1" s="49"/>
      <c r="JAC1" s="49"/>
      <c r="JAD1" s="49"/>
      <c r="JAE1" s="49"/>
      <c r="JAF1" s="49"/>
      <c r="JAG1" s="49"/>
      <c r="JAH1" s="49"/>
      <c r="JAI1" s="49"/>
      <c r="JAJ1" s="49"/>
      <c r="JAK1" s="49"/>
      <c r="JAL1" s="49"/>
      <c r="JAM1" s="49"/>
      <c r="JAN1" s="49"/>
      <c r="JAO1" s="49"/>
      <c r="JAP1" s="49"/>
      <c r="JAQ1" s="49"/>
      <c r="JAR1" s="49"/>
      <c r="JAS1" s="49"/>
      <c r="JAT1" s="49"/>
      <c r="JAU1" s="49"/>
      <c r="JAV1" s="49"/>
      <c r="JAW1" s="49"/>
      <c r="JAX1" s="49"/>
      <c r="JAY1" s="49"/>
      <c r="JAZ1" s="49"/>
      <c r="JBA1" s="49"/>
      <c r="JBB1" s="49"/>
      <c r="JBC1" s="49"/>
      <c r="JBD1" s="49"/>
      <c r="JBE1" s="49"/>
      <c r="JBF1" s="49"/>
      <c r="JBG1" s="49"/>
      <c r="JBH1" s="49"/>
      <c r="JBI1" s="49"/>
      <c r="JBJ1" s="49"/>
      <c r="JBK1" s="49"/>
      <c r="JBL1" s="49"/>
      <c r="JBM1" s="49"/>
      <c r="JBN1" s="49"/>
      <c r="JBO1" s="49"/>
      <c r="JBP1" s="49"/>
      <c r="JBQ1" s="49"/>
      <c r="JBR1" s="49"/>
      <c r="JBS1" s="49"/>
      <c r="JBT1" s="49"/>
      <c r="JBU1" s="49"/>
      <c r="JBV1" s="49"/>
      <c r="JBW1" s="49"/>
      <c r="JBX1" s="49"/>
      <c r="JBY1" s="49"/>
      <c r="JBZ1" s="49"/>
      <c r="JCA1" s="49"/>
      <c r="JCB1" s="49"/>
      <c r="JCC1" s="49"/>
      <c r="JCD1" s="49"/>
      <c r="JCE1" s="49"/>
      <c r="JCF1" s="49"/>
      <c r="JCG1" s="49"/>
      <c r="JCH1" s="49"/>
      <c r="JCI1" s="49"/>
      <c r="JCJ1" s="49"/>
      <c r="JCK1" s="49"/>
      <c r="JCL1" s="49"/>
      <c r="JCM1" s="49"/>
      <c r="JCN1" s="49"/>
      <c r="JCO1" s="49"/>
      <c r="JCP1" s="49"/>
      <c r="JCQ1" s="49"/>
      <c r="JCR1" s="49"/>
      <c r="JCS1" s="49"/>
      <c r="JCT1" s="49"/>
      <c r="JCU1" s="49"/>
      <c r="JCV1" s="49"/>
      <c r="JCW1" s="49"/>
      <c r="JCX1" s="49"/>
      <c r="JCY1" s="49"/>
      <c r="JCZ1" s="49"/>
      <c r="JDA1" s="49"/>
      <c r="JDB1" s="49"/>
      <c r="JDC1" s="49"/>
      <c r="JDD1" s="49"/>
      <c r="JDE1" s="49"/>
      <c r="JDF1" s="49"/>
      <c r="JDG1" s="49"/>
      <c r="JDH1" s="49"/>
      <c r="JDI1" s="49"/>
      <c r="JDJ1" s="49"/>
      <c r="JDK1" s="49"/>
      <c r="JDL1" s="49"/>
      <c r="JDM1" s="49"/>
      <c r="JDN1" s="49"/>
      <c r="JDO1" s="49"/>
      <c r="JDP1" s="49"/>
      <c r="JDQ1" s="49"/>
      <c r="JDR1" s="49"/>
      <c r="JDS1" s="49"/>
      <c r="JDT1" s="49"/>
      <c r="JDU1" s="49"/>
      <c r="JDV1" s="49"/>
      <c r="JDW1" s="49"/>
      <c r="JDX1" s="49"/>
      <c r="JDY1" s="49"/>
      <c r="JDZ1" s="49"/>
      <c r="JEA1" s="49"/>
      <c r="JEB1" s="49"/>
      <c r="JEC1" s="49"/>
      <c r="JED1" s="49"/>
      <c r="JEE1" s="49"/>
      <c r="JEF1" s="49"/>
      <c r="JEG1" s="49"/>
      <c r="JEH1" s="49"/>
      <c r="JEI1" s="49"/>
      <c r="JEJ1" s="49"/>
      <c r="JEK1" s="49"/>
      <c r="JEL1" s="49"/>
      <c r="JEM1" s="49"/>
      <c r="JEN1" s="49"/>
      <c r="JEO1" s="49"/>
      <c r="JEP1" s="49"/>
      <c r="JEQ1" s="49"/>
      <c r="JER1" s="49"/>
      <c r="JES1" s="49"/>
      <c r="JET1" s="49"/>
      <c r="JEU1" s="49"/>
      <c r="JEV1" s="49"/>
      <c r="JEW1" s="49"/>
      <c r="JEX1" s="49"/>
      <c r="JEY1" s="49"/>
      <c r="JEZ1" s="49"/>
      <c r="JFA1" s="49"/>
      <c r="JFB1" s="49"/>
      <c r="JFC1" s="49"/>
      <c r="JFD1" s="49"/>
      <c r="JFE1" s="49"/>
      <c r="JFF1" s="49"/>
      <c r="JFG1" s="49"/>
      <c r="JFH1" s="49"/>
      <c r="JFI1" s="49"/>
      <c r="JFJ1" s="49"/>
      <c r="JFK1" s="49"/>
      <c r="JFL1" s="49"/>
      <c r="JFM1" s="49"/>
      <c r="JFN1" s="49"/>
      <c r="JFO1" s="49"/>
      <c r="JFP1" s="49"/>
      <c r="JFQ1" s="49"/>
      <c r="JFR1" s="49"/>
      <c r="JFS1" s="49"/>
      <c r="JFT1" s="49"/>
      <c r="JFU1" s="49"/>
      <c r="JFV1" s="49"/>
      <c r="JFW1" s="49"/>
      <c r="JFX1" s="49"/>
      <c r="JFY1" s="49"/>
      <c r="JFZ1" s="49"/>
      <c r="JGA1" s="49"/>
      <c r="JGB1" s="49"/>
      <c r="JGC1" s="49"/>
      <c r="JGD1" s="49"/>
      <c r="JGE1" s="49"/>
      <c r="JGF1" s="49"/>
      <c r="JGG1" s="49"/>
      <c r="JGH1" s="49"/>
      <c r="JGI1" s="49"/>
      <c r="JGJ1" s="49"/>
      <c r="JGK1" s="49"/>
      <c r="JGL1" s="49"/>
      <c r="JGM1" s="49"/>
      <c r="JGN1" s="49"/>
      <c r="JGO1" s="49"/>
      <c r="JGP1" s="49"/>
      <c r="JGQ1" s="49"/>
      <c r="JGR1" s="49"/>
      <c r="JGS1" s="49"/>
      <c r="JGT1" s="49"/>
      <c r="JGU1" s="49"/>
      <c r="JGV1" s="49"/>
      <c r="JGW1" s="49"/>
      <c r="JGX1" s="49"/>
      <c r="JGY1" s="49"/>
      <c r="JGZ1" s="49"/>
      <c r="JHA1" s="49"/>
      <c r="JHB1" s="49"/>
      <c r="JHC1" s="49"/>
      <c r="JHD1" s="49"/>
      <c r="JHE1" s="49"/>
      <c r="JHF1" s="49"/>
      <c r="JHG1" s="49"/>
      <c r="JHH1" s="49"/>
      <c r="JHI1" s="49"/>
      <c r="JHJ1" s="49"/>
      <c r="JHK1" s="49"/>
      <c r="JHL1" s="49"/>
      <c r="JHM1" s="49"/>
      <c r="JHN1" s="49"/>
      <c r="JHO1" s="49"/>
      <c r="JHP1" s="49"/>
      <c r="JHQ1" s="49"/>
      <c r="JHR1" s="49"/>
      <c r="JHS1" s="49"/>
      <c r="JHT1" s="49"/>
      <c r="JHU1" s="49"/>
      <c r="JHV1" s="49"/>
      <c r="JHW1" s="49"/>
      <c r="JHX1" s="49"/>
      <c r="JHY1" s="49"/>
      <c r="JHZ1" s="49"/>
      <c r="JIA1" s="49"/>
      <c r="JIB1" s="49"/>
      <c r="JIC1" s="49"/>
      <c r="JID1" s="49"/>
      <c r="JIE1" s="49"/>
      <c r="JIF1" s="49"/>
      <c r="JIG1" s="49"/>
      <c r="JIH1" s="49"/>
      <c r="JII1" s="49"/>
      <c r="JIJ1" s="49"/>
      <c r="JIK1" s="49"/>
      <c r="JIL1" s="49"/>
      <c r="JIM1" s="49"/>
      <c r="JIN1" s="49"/>
      <c r="JIO1" s="49"/>
      <c r="JIP1" s="49"/>
      <c r="JIQ1" s="49"/>
      <c r="JIR1" s="49"/>
      <c r="JIS1" s="49"/>
      <c r="JIT1" s="49"/>
      <c r="JIU1" s="49"/>
      <c r="JIV1" s="49"/>
      <c r="JIW1" s="49"/>
      <c r="JIX1" s="49"/>
      <c r="JIY1" s="49"/>
      <c r="JIZ1" s="49"/>
      <c r="JJA1" s="49"/>
      <c r="JJB1" s="49"/>
      <c r="JJC1" s="49"/>
      <c r="JJD1" s="49"/>
      <c r="JJE1" s="49"/>
      <c r="JJF1" s="49"/>
      <c r="JJG1" s="49"/>
      <c r="JJH1" s="49"/>
      <c r="JJI1" s="49"/>
      <c r="JJJ1" s="49"/>
      <c r="JJK1" s="49"/>
      <c r="JJL1" s="49"/>
      <c r="JJM1" s="49"/>
      <c r="JJN1" s="49"/>
      <c r="JJO1" s="49"/>
      <c r="JJP1" s="49"/>
      <c r="JJQ1" s="49"/>
      <c r="JJR1" s="49"/>
      <c r="JJS1" s="49"/>
      <c r="JJT1" s="49"/>
      <c r="JJU1" s="49"/>
      <c r="JJV1" s="49"/>
      <c r="JJW1" s="49"/>
      <c r="JJX1" s="49"/>
      <c r="JJY1" s="49"/>
      <c r="JJZ1" s="49"/>
      <c r="JKA1" s="49"/>
      <c r="JKB1" s="49"/>
      <c r="JKC1" s="49"/>
      <c r="JKD1" s="49"/>
      <c r="JKE1" s="49"/>
      <c r="JKF1" s="49"/>
      <c r="JKG1" s="49"/>
      <c r="JKH1" s="49"/>
      <c r="JKI1" s="49"/>
      <c r="JKJ1" s="49"/>
      <c r="JKK1" s="49"/>
      <c r="JKL1" s="49"/>
      <c r="JKM1" s="49"/>
      <c r="JKN1" s="49"/>
      <c r="JKO1" s="49"/>
      <c r="JKP1" s="49"/>
      <c r="JKQ1" s="49"/>
      <c r="JKR1" s="49"/>
      <c r="JKS1" s="49"/>
      <c r="JKT1" s="49"/>
      <c r="JKU1" s="49"/>
      <c r="JKV1" s="49"/>
      <c r="JKW1" s="49"/>
      <c r="JKX1" s="49"/>
      <c r="JKY1" s="49"/>
      <c r="JKZ1" s="49"/>
      <c r="JLA1" s="49"/>
      <c r="JLB1" s="49"/>
      <c r="JLC1" s="49"/>
      <c r="JLD1" s="49"/>
      <c r="JLE1" s="49"/>
      <c r="JLF1" s="49"/>
      <c r="JLG1" s="49"/>
      <c r="JLH1" s="49"/>
      <c r="JLI1" s="49"/>
      <c r="JLJ1" s="49"/>
      <c r="JLK1" s="49"/>
      <c r="JLL1" s="49"/>
      <c r="JLM1" s="49"/>
      <c r="JLN1" s="49"/>
      <c r="JLO1" s="49"/>
      <c r="JLP1" s="49"/>
      <c r="JLQ1" s="49"/>
      <c r="JLR1" s="49"/>
      <c r="JLS1" s="49"/>
      <c r="JLT1" s="49"/>
      <c r="JLU1" s="49"/>
      <c r="JLV1" s="49"/>
      <c r="JLW1" s="49"/>
      <c r="JLX1" s="49"/>
      <c r="JLY1" s="49"/>
      <c r="JLZ1" s="49"/>
      <c r="JMA1" s="49"/>
      <c r="JMB1" s="49"/>
      <c r="JMC1" s="49"/>
      <c r="JMD1" s="49"/>
      <c r="JME1" s="49"/>
      <c r="JMF1" s="49"/>
      <c r="JMG1" s="49"/>
      <c r="JMH1" s="49"/>
      <c r="JMI1" s="49"/>
      <c r="JMJ1" s="49"/>
      <c r="JMK1" s="49"/>
      <c r="JML1" s="49"/>
      <c r="JMM1" s="49"/>
      <c r="JMN1" s="49"/>
      <c r="JMO1" s="49"/>
      <c r="JMP1" s="49"/>
      <c r="JMQ1" s="49"/>
      <c r="JMR1" s="49"/>
      <c r="JMS1" s="49"/>
      <c r="JMT1" s="49"/>
      <c r="JMU1" s="49"/>
      <c r="JMV1" s="49"/>
      <c r="JMW1" s="49"/>
      <c r="JMX1" s="49"/>
      <c r="JMY1" s="49"/>
      <c r="JMZ1" s="49"/>
      <c r="JNA1" s="49"/>
      <c r="JNB1" s="49"/>
      <c r="JNC1" s="49"/>
      <c r="JND1" s="49"/>
      <c r="JNE1" s="49"/>
      <c r="JNF1" s="49"/>
      <c r="JNG1" s="49"/>
      <c r="JNH1" s="49"/>
      <c r="JNI1" s="49"/>
      <c r="JNJ1" s="49"/>
      <c r="JNK1" s="49"/>
      <c r="JNL1" s="49"/>
      <c r="JNM1" s="49"/>
      <c r="JNN1" s="49"/>
      <c r="JNO1" s="49"/>
      <c r="JNP1" s="49"/>
      <c r="JNQ1" s="49"/>
      <c r="JNR1" s="49"/>
      <c r="JNS1" s="49"/>
      <c r="JNT1" s="49"/>
      <c r="JNU1" s="49"/>
      <c r="JNV1" s="49"/>
      <c r="JNW1" s="49"/>
      <c r="JNX1" s="49"/>
      <c r="JNY1" s="49"/>
      <c r="JNZ1" s="49"/>
      <c r="JOA1" s="49"/>
      <c r="JOB1" s="49"/>
      <c r="JOC1" s="49"/>
      <c r="JOD1" s="49"/>
      <c r="JOE1" s="49"/>
      <c r="JOF1" s="49"/>
      <c r="JOG1" s="49"/>
      <c r="JOH1" s="49"/>
      <c r="JOI1" s="49"/>
      <c r="JOJ1" s="49"/>
      <c r="JOK1" s="49"/>
      <c r="JOL1" s="49"/>
      <c r="JOM1" s="49"/>
      <c r="JON1" s="49"/>
      <c r="JOO1" s="49"/>
      <c r="JOP1" s="49"/>
      <c r="JOQ1" s="49"/>
      <c r="JOR1" s="49"/>
      <c r="JOS1" s="49"/>
      <c r="JOT1" s="49"/>
      <c r="JOU1" s="49"/>
      <c r="JOV1" s="49"/>
      <c r="JOW1" s="49"/>
      <c r="JOX1" s="49"/>
      <c r="JOY1" s="49"/>
      <c r="JOZ1" s="49"/>
      <c r="JPA1" s="49"/>
      <c r="JPB1" s="49"/>
      <c r="JPC1" s="49"/>
      <c r="JPD1" s="49"/>
      <c r="JPE1" s="49"/>
      <c r="JPF1" s="49"/>
      <c r="JPG1" s="49"/>
      <c r="JPH1" s="49"/>
      <c r="JPI1" s="49"/>
      <c r="JPJ1" s="49"/>
      <c r="JPK1" s="49"/>
      <c r="JPL1" s="49"/>
      <c r="JPM1" s="49"/>
      <c r="JPN1" s="49"/>
      <c r="JPO1" s="49"/>
      <c r="JPP1" s="49"/>
      <c r="JPQ1" s="49"/>
      <c r="JPR1" s="49"/>
      <c r="JPS1" s="49"/>
      <c r="JPT1" s="49"/>
      <c r="JPU1" s="49"/>
      <c r="JPV1" s="49"/>
      <c r="JPW1" s="49"/>
      <c r="JPX1" s="49"/>
      <c r="JPY1" s="49"/>
      <c r="JPZ1" s="49"/>
      <c r="JQA1" s="49"/>
      <c r="JQB1" s="49"/>
      <c r="JQC1" s="49"/>
      <c r="JQD1" s="49"/>
      <c r="JQE1" s="49"/>
      <c r="JQF1" s="49"/>
      <c r="JQG1" s="49"/>
      <c r="JQH1" s="49"/>
      <c r="JQI1" s="49"/>
      <c r="JQJ1" s="49"/>
      <c r="JQK1" s="49"/>
      <c r="JQL1" s="49"/>
      <c r="JQM1" s="49"/>
      <c r="JQN1" s="49"/>
      <c r="JQO1" s="49"/>
      <c r="JQP1" s="49"/>
      <c r="JQQ1" s="49"/>
      <c r="JQR1" s="49"/>
      <c r="JQS1" s="49"/>
      <c r="JQT1" s="49"/>
      <c r="JQU1" s="49"/>
      <c r="JQV1" s="49"/>
      <c r="JQW1" s="49"/>
      <c r="JQX1" s="49"/>
      <c r="JQY1" s="49"/>
      <c r="JQZ1" s="49"/>
      <c r="JRA1" s="49"/>
      <c r="JRB1" s="49"/>
      <c r="JRC1" s="49"/>
      <c r="JRD1" s="49"/>
      <c r="JRE1" s="49"/>
      <c r="JRF1" s="49"/>
      <c r="JRG1" s="49"/>
      <c r="JRH1" s="49"/>
      <c r="JRI1" s="49"/>
      <c r="JRJ1" s="49"/>
      <c r="JRK1" s="49"/>
      <c r="JRL1" s="49"/>
      <c r="JRM1" s="49"/>
      <c r="JRN1" s="49"/>
      <c r="JRO1" s="49"/>
      <c r="JRP1" s="49"/>
      <c r="JRQ1" s="49"/>
      <c r="JRR1" s="49"/>
      <c r="JRS1" s="49"/>
      <c r="JRT1" s="49"/>
      <c r="JRU1" s="49"/>
      <c r="JRV1" s="49"/>
      <c r="JRW1" s="49"/>
      <c r="JRX1" s="49"/>
      <c r="JRY1" s="49"/>
      <c r="JRZ1" s="49"/>
      <c r="JSA1" s="49"/>
      <c r="JSB1" s="49"/>
      <c r="JSC1" s="49"/>
      <c r="JSD1" s="49"/>
      <c r="JSE1" s="49"/>
      <c r="JSF1" s="49"/>
      <c r="JSG1" s="49"/>
      <c r="JSH1" s="49"/>
      <c r="JSI1" s="49"/>
      <c r="JSJ1" s="49"/>
      <c r="JSK1" s="49"/>
      <c r="JSL1" s="49"/>
      <c r="JSM1" s="49"/>
      <c r="JSN1" s="49"/>
      <c r="JSO1" s="49"/>
      <c r="JSP1" s="49"/>
      <c r="JSQ1" s="49"/>
      <c r="JSR1" s="49"/>
      <c r="JSS1" s="49"/>
      <c r="JST1" s="49"/>
      <c r="JSU1" s="49"/>
      <c r="JSV1" s="49"/>
      <c r="JSW1" s="49"/>
      <c r="JSX1" s="49"/>
      <c r="JSY1" s="49"/>
      <c r="JSZ1" s="49"/>
      <c r="JTA1" s="49"/>
      <c r="JTB1" s="49"/>
      <c r="JTC1" s="49"/>
      <c r="JTD1" s="49"/>
      <c r="JTE1" s="49"/>
      <c r="JTF1" s="49"/>
      <c r="JTG1" s="49"/>
      <c r="JTH1" s="49"/>
      <c r="JTI1" s="49"/>
      <c r="JTJ1" s="49"/>
      <c r="JTK1" s="49"/>
      <c r="JTL1" s="49"/>
      <c r="JTM1" s="49"/>
      <c r="JTN1" s="49"/>
      <c r="JTO1" s="49"/>
      <c r="JTP1" s="49"/>
      <c r="JTQ1" s="49"/>
      <c r="JTR1" s="49"/>
      <c r="JTS1" s="49"/>
      <c r="JTT1" s="49"/>
      <c r="JTU1" s="49"/>
      <c r="JTV1" s="49"/>
      <c r="JTW1" s="49"/>
      <c r="JTX1" s="49"/>
      <c r="JTY1" s="49"/>
      <c r="JTZ1" s="49"/>
      <c r="JUA1" s="49"/>
      <c r="JUB1" s="49"/>
      <c r="JUC1" s="49"/>
      <c r="JUD1" s="49"/>
      <c r="JUE1" s="49"/>
      <c r="JUF1" s="49"/>
      <c r="JUG1" s="49"/>
      <c r="JUH1" s="49"/>
      <c r="JUI1" s="49"/>
      <c r="JUJ1" s="49"/>
      <c r="JUK1" s="49"/>
      <c r="JUL1" s="49"/>
      <c r="JUM1" s="49"/>
      <c r="JUN1" s="49"/>
      <c r="JUO1" s="49"/>
      <c r="JUP1" s="49"/>
      <c r="JUQ1" s="49"/>
      <c r="JUR1" s="49"/>
      <c r="JUS1" s="49"/>
      <c r="JUT1" s="49"/>
      <c r="JUU1" s="49"/>
      <c r="JUV1" s="49"/>
      <c r="JUW1" s="49"/>
      <c r="JUX1" s="49"/>
      <c r="JUY1" s="49"/>
      <c r="JUZ1" s="49"/>
      <c r="JVA1" s="49"/>
      <c r="JVB1" s="49"/>
      <c r="JVC1" s="49"/>
      <c r="JVD1" s="49"/>
      <c r="JVE1" s="49"/>
      <c r="JVF1" s="49"/>
      <c r="JVG1" s="49"/>
      <c r="JVH1" s="49"/>
      <c r="JVI1" s="49"/>
      <c r="JVJ1" s="49"/>
      <c r="JVK1" s="49"/>
      <c r="JVL1" s="49"/>
      <c r="JVM1" s="49"/>
      <c r="JVN1" s="49"/>
      <c r="JVO1" s="49"/>
      <c r="JVP1" s="49"/>
      <c r="JVQ1" s="49"/>
      <c r="JVR1" s="49"/>
      <c r="JVS1" s="49"/>
      <c r="JVT1" s="49"/>
      <c r="JVU1" s="49"/>
      <c r="JVV1" s="49"/>
      <c r="JVW1" s="49"/>
      <c r="JVX1" s="49"/>
      <c r="JVY1" s="49"/>
      <c r="JVZ1" s="49"/>
      <c r="JWA1" s="49"/>
      <c r="JWB1" s="49"/>
      <c r="JWC1" s="49"/>
      <c r="JWD1" s="49"/>
      <c r="JWE1" s="49"/>
      <c r="JWF1" s="49"/>
      <c r="JWG1" s="49"/>
      <c r="JWH1" s="49"/>
      <c r="JWI1" s="49"/>
      <c r="JWJ1" s="49"/>
      <c r="JWK1" s="49"/>
      <c r="JWL1" s="49"/>
      <c r="JWM1" s="49"/>
      <c r="JWN1" s="49"/>
      <c r="JWO1" s="49"/>
      <c r="JWP1" s="49"/>
      <c r="JWQ1" s="49"/>
      <c r="JWR1" s="49"/>
      <c r="JWS1" s="49"/>
      <c r="JWT1" s="49"/>
      <c r="JWU1" s="49"/>
      <c r="JWV1" s="49"/>
      <c r="JWW1" s="49"/>
      <c r="JWX1" s="49"/>
      <c r="JWY1" s="49"/>
      <c r="JWZ1" s="49"/>
      <c r="JXA1" s="49"/>
      <c r="JXB1" s="49"/>
      <c r="JXC1" s="49"/>
      <c r="JXD1" s="49"/>
      <c r="JXE1" s="49"/>
      <c r="JXF1" s="49"/>
      <c r="JXG1" s="49"/>
      <c r="JXH1" s="49"/>
      <c r="JXI1" s="49"/>
      <c r="JXJ1" s="49"/>
      <c r="JXK1" s="49"/>
      <c r="JXL1" s="49"/>
      <c r="JXM1" s="49"/>
      <c r="JXN1" s="49"/>
      <c r="JXO1" s="49"/>
      <c r="JXP1" s="49"/>
      <c r="JXQ1" s="49"/>
      <c r="JXR1" s="49"/>
      <c r="JXS1" s="49"/>
      <c r="JXT1" s="49"/>
      <c r="JXU1" s="49"/>
      <c r="JXV1" s="49"/>
      <c r="JXW1" s="49"/>
      <c r="JXX1" s="49"/>
      <c r="JXY1" s="49"/>
      <c r="JXZ1" s="49"/>
      <c r="JYA1" s="49"/>
      <c r="JYB1" s="49"/>
      <c r="JYC1" s="49"/>
      <c r="JYD1" s="49"/>
      <c r="JYE1" s="49"/>
      <c r="JYF1" s="49"/>
      <c r="JYG1" s="49"/>
      <c r="JYH1" s="49"/>
      <c r="JYI1" s="49"/>
      <c r="JYJ1" s="49"/>
      <c r="JYK1" s="49"/>
      <c r="JYL1" s="49"/>
      <c r="JYM1" s="49"/>
      <c r="JYN1" s="49"/>
      <c r="JYO1" s="49"/>
      <c r="JYP1" s="49"/>
      <c r="JYQ1" s="49"/>
      <c r="JYR1" s="49"/>
      <c r="JYS1" s="49"/>
      <c r="JYT1" s="49"/>
      <c r="JYU1" s="49"/>
      <c r="JYV1" s="49"/>
      <c r="JYW1" s="49"/>
      <c r="JYX1" s="49"/>
      <c r="JYY1" s="49"/>
      <c r="JYZ1" s="49"/>
      <c r="JZA1" s="49"/>
      <c r="JZB1" s="49"/>
      <c r="JZC1" s="49"/>
      <c r="JZD1" s="49"/>
      <c r="JZE1" s="49"/>
      <c r="JZF1" s="49"/>
      <c r="JZG1" s="49"/>
      <c r="JZH1" s="49"/>
      <c r="JZI1" s="49"/>
      <c r="JZJ1" s="49"/>
      <c r="JZK1" s="49"/>
      <c r="JZL1" s="49"/>
      <c r="JZM1" s="49"/>
      <c r="JZN1" s="49"/>
      <c r="JZO1" s="49"/>
      <c r="JZP1" s="49"/>
      <c r="JZQ1" s="49"/>
      <c r="JZR1" s="49"/>
      <c r="JZS1" s="49"/>
      <c r="JZT1" s="49"/>
      <c r="JZU1" s="49"/>
      <c r="JZV1" s="49"/>
      <c r="JZW1" s="49"/>
      <c r="JZX1" s="49"/>
      <c r="JZY1" s="49"/>
      <c r="JZZ1" s="49"/>
      <c r="KAA1" s="49"/>
      <c r="KAB1" s="49"/>
      <c r="KAC1" s="49"/>
      <c r="KAD1" s="49"/>
      <c r="KAE1" s="49"/>
      <c r="KAF1" s="49"/>
      <c r="KAG1" s="49"/>
      <c r="KAH1" s="49"/>
      <c r="KAI1" s="49"/>
      <c r="KAJ1" s="49"/>
      <c r="KAK1" s="49"/>
      <c r="KAL1" s="49"/>
      <c r="KAM1" s="49"/>
      <c r="KAN1" s="49"/>
      <c r="KAO1" s="49"/>
      <c r="KAP1" s="49"/>
      <c r="KAQ1" s="49"/>
      <c r="KAR1" s="49"/>
      <c r="KAS1" s="49"/>
      <c r="KAT1" s="49"/>
      <c r="KAU1" s="49"/>
      <c r="KAV1" s="49"/>
      <c r="KAW1" s="49"/>
      <c r="KAX1" s="49"/>
      <c r="KAY1" s="49"/>
      <c r="KAZ1" s="49"/>
      <c r="KBA1" s="49"/>
      <c r="KBB1" s="49"/>
      <c r="KBC1" s="49"/>
      <c r="KBD1" s="49"/>
      <c r="KBE1" s="49"/>
      <c r="KBF1" s="49"/>
      <c r="KBG1" s="49"/>
      <c r="KBH1" s="49"/>
      <c r="KBI1" s="49"/>
      <c r="KBJ1" s="49"/>
      <c r="KBK1" s="49"/>
      <c r="KBL1" s="49"/>
      <c r="KBM1" s="49"/>
      <c r="KBN1" s="49"/>
      <c r="KBO1" s="49"/>
      <c r="KBP1" s="49"/>
      <c r="KBQ1" s="49"/>
      <c r="KBR1" s="49"/>
      <c r="KBS1" s="49"/>
      <c r="KBT1" s="49"/>
      <c r="KBU1" s="49"/>
      <c r="KBV1" s="49"/>
      <c r="KBW1" s="49"/>
      <c r="KBX1" s="49"/>
      <c r="KBY1" s="49"/>
      <c r="KBZ1" s="49"/>
      <c r="KCA1" s="49"/>
      <c r="KCB1" s="49"/>
      <c r="KCC1" s="49"/>
      <c r="KCD1" s="49"/>
      <c r="KCE1" s="49"/>
      <c r="KCF1" s="49"/>
      <c r="KCG1" s="49"/>
      <c r="KCH1" s="49"/>
      <c r="KCI1" s="49"/>
      <c r="KCJ1" s="49"/>
      <c r="KCK1" s="49"/>
      <c r="KCL1" s="49"/>
      <c r="KCM1" s="49"/>
      <c r="KCN1" s="49"/>
      <c r="KCO1" s="49"/>
      <c r="KCP1" s="49"/>
      <c r="KCQ1" s="49"/>
      <c r="KCR1" s="49"/>
      <c r="KCS1" s="49"/>
      <c r="KCT1" s="49"/>
      <c r="KCU1" s="49"/>
      <c r="KCV1" s="49"/>
      <c r="KCW1" s="49"/>
      <c r="KCX1" s="49"/>
      <c r="KCY1" s="49"/>
      <c r="KCZ1" s="49"/>
      <c r="KDA1" s="49"/>
      <c r="KDB1" s="49"/>
      <c r="KDC1" s="49"/>
      <c r="KDD1" s="49"/>
      <c r="KDE1" s="49"/>
      <c r="KDF1" s="49"/>
      <c r="KDG1" s="49"/>
      <c r="KDH1" s="49"/>
      <c r="KDI1" s="49"/>
      <c r="KDJ1" s="49"/>
      <c r="KDK1" s="49"/>
      <c r="KDL1" s="49"/>
      <c r="KDM1" s="49"/>
      <c r="KDN1" s="49"/>
      <c r="KDO1" s="49"/>
      <c r="KDP1" s="49"/>
      <c r="KDQ1" s="49"/>
      <c r="KDR1" s="49"/>
      <c r="KDS1" s="49"/>
      <c r="KDT1" s="49"/>
      <c r="KDU1" s="49"/>
      <c r="KDV1" s="49"/>
      <c r="KDW1" s="49"/>
      <c r="KDX1" s="49"/>
      <c r="KDY1" s="49"/>
      <c r="KDZ1" s="49"/>
      <c r="KEA1" s="49"/>
      <c r="KEB1" s="49"/>
      <c r="KEC1" s="49"/>
      <c r="KED1" s="49"/>
      <c r="KEE1" s="49"/>
      <c r="KEF1" s="49"/>
      <c r="KEG1" s="49"/>
      <c r="KEH1" s="49"/>
      <c r="KEI1" s="49"/>
      <c r="KEJ1" s="49"/>
      <c r="KEK1" s="49"/>
      <c r="KEL1" s="49"/>
      <c r="KEM1" s="49"/>
      <c r="KEN1" s="49"/>
      <c r="KEO1" s="49"/>
      <c r="KEP1" s="49"/>
      <c r="KEQ1" s="49"/>
      <c r="KER1" s="49"/>
      <c r="KES1" s="49"/>
      <c r="KET1" s="49"/>
      <c r="KEU1" s="49"/>
      <c r="KEV1" s="49"/>
      <c r="KEW1" s="49"/>
      <c r="KEX1" s="49"/>
      <c r="KEY1" s="49"/>
      <c r="KEZ1" s="49"/>
      <c r="KFA1" s="49"/>
      <c r="KFB1" s="49"/>
      <c r="KFC1" s="49"/>
      <c r="KFD1" s="49"/>
      <c r="KFE1" s="49"/>
      <c r="KFF1" s="49"/>
      <c r="KFG1" s="49"/>
      <c r="KFH1" s="49"/>
      <c r="KFI1" s="49"/>
      <c r="KFJ1" s="49"/>
      <c r="KFK1" s="49"/>
      <c r="KFL1" s="49"/>
      <c r="KFM1" s="49"/>
      <c r="KFN1" s="49"/>
      <c r="KFO1" s="49"/>
      <c r="KFP1" s="49"/>
      <c r="KFQ1" s="49"/>
      <c r="KFR1" s="49"/>
      <c r="KFS1" s="49"/>
      <c r="KFT1" s="49"/>
      <c r="KFU1" s="49"/>
      <c r="KFV1" s="49"/>
      <c r="KFW1" s="49"/>
      <c r="KFX1" s="49"/>
      <c r="KFY1" s="49"/>
      <c r="KFZ1" s="49"/>
      <c r="KGA1" s="49"/>
      <c r="KGB1" s="49"/>
      <c r="KGC1" s="49"/>
      <c r="KGD1" s="49"/>
      <c r="KGE1" s="49"/>
      <c r="KGF1" s="49"/>
      <c r="KGG1" s="49"/>
      <c r="KGH1" s="49"/>
      <c r="KGI1" s="49"/>
      <c r="KGJ1" s="49"/>
      <c r="KGK1" s="49"/>
      <c r="KGL1" s="49"/>
      <c r="KGM1" s="49"/>
      <c r="KGN1" s="49"/>
      <c r="KGO1" s="49"/>
      <c r="KGP1" s="49"/>
      <c r="KGQ1" s="49"/>
      <c r="KGR1" s="49"/>
      <c r="KGS1" s="49"/>
      <c r="KGT1" s="49"/>
      <c r="KGU1" s="49"/>
      <c r="KGV1" s="49"/>
      <c r="KGW1" s="49"/>
      <c r="KGX1" s="49"/>
      <c r="KGY1" s="49"/>
      <c r="KGZ1" s="49"/>
      <c r="KHA1" s="49"/>
      <c r="KHB1" s="49"/>
      <c r="KHC1" s="49"/>
      <c r="KHD1" s="49"/>
      <c r="KHE1" s="49"/>
      <c r="KHF1" s="49"/>
      <c r="KHG1" s="49"/>
      <c r="KHH1" s="49"/>
      <c r="KHI1" s="49"/>
      <c r="KHJ1" s="49"/>
      <c r="KHK1" s="49"/>
      <c r="KHL1" s="49"/>
      <c r="KHM1" s="49"/>
      <c r="KHN1" s="49"/>
      <c r="KHO1" s="49"/>
      <c r="KHP1" s="49"/>
      <c r="KHQ1" s="49"/>
      <c r="KHR1" s="49"/>
      <c r="KHS1" s="49"/>
      <c r="KHT1" s="49"/>
      <c r="KHU1" s="49"/>
      <c r="KHV1" s="49"/>
      <c r="KHW1" s="49"/>
      <c r="KHX1" s="49"/>
      <c r="KHY1" s="49"/>
      <c r="KHZ1" s="49"/>
      <c r="KIA1" s="49"/>
      <c r="KIB1" s="49"/>
      <c r="KIC1" s="49"/>
      <c r="KID1" s="49"/>
      <c r="KIE1" s="49"/>
      <c r="KIF1" s="49"/>
      <c r="KIG1" s="49"/>
      <c r="KIH1" s="49"/>
      <c r="KII1" s="49"/>
      <c r="KIJ1" s="49"/>
      <c r="KIK1" s="49"/>
      <c r="KIL1" s="49"/>
      <c r="KIM1" s="49"/>
      <c r="KIN1" s="49"/>
      <c r="KIO1" s="49"/>
      <c r="KIP1" s="49"/>
      <c r="KIQ1" s="49"/>
      <c r="KIR1" s="49"/>
      <c r="KIS1" s="49"/>
      <c r="KIT1" s="49"/>
      <c r="KIU1" s="49"/>
      <c r="KIV1" s="49"/>
      <c r="KIW1" s="49"/>
      <c r="KIX1" s="49"/>
      <c r="KIY1" s="49"/>
      <c r="KIZ1" s="49"/>
      <c r="KJA1" s="49"/>
      <c r="KJB1" s="49"/>
      <c r="KJC1" s="49"/>
      <c r="KJD1" s="49"/>
      <c r="KJE1" s="49"/>
      <c r="KJF1" s="49"/>
      <c r="KJG1" s="49"/>
      <c r="KJH1" s="49"/>
      <c r="KJI1" s="49"/>
      <c r="KJJ1" s="49"/>
      <c r="KJK1" s="49"/>
      <c r="KJL1" s="49"/>
      <c r="KJM1" s="49"/>
      <c r="KJN1" s="49"/>
      <c r="KJO1" s="49"/>
      <c r="KJP1" s="49"/>
      <c r="KJQ1" s="49"/>
      <c r="KJR1" s="49"/>
      <c r="KJS1" s="49"/>
      <c r="KJT1" s="49"/>
      <c r="KJU1" s="49"/>
      <c r="KJV1" s="49"/>
      <c r="KJW1" s="49"/>
      <c r="KJX1" s="49"/>
      <c r="KJY1" s="49"/>
      <c r="KJZ1" s="49"/>
      <c r="KKA1" s="49"/>
      <c r="KKB1" s="49"/>
      <c r="KKC1" s="49"/>
      <c r="KKD1" s="49"/>
      <c r="KKE1" s="49"/>
      <c r="KKF1" s="49"/>
      <c r="KKG1" s="49"/>
      <c r="KKH1" s="49"/>
      <c r="KKI1" s="49"/>
      <c r="KKJ1" s="49"/>
      <c r="KKK1" s="49"/>
      <c r="KKL1" s="49"/>
      <c r="KKM1" s="49"/>
      <c r="KKN1" s="49"/>
      <c r="KKO1" s="49"/>
      <c r="KKP1" s="49"/>
      <c r="KKQ1" s="49"/>
      <c r="KKR1" s="49"/>
      <c r="KKS1" s="49"/>
      <c r="KKT1" s="49"/>
      <c r="KKU1" s="49"/>
      <c r="KKV1" s="49"/>
      <c r="KKW1" s="49"/>
      <c r="KKX1" s="49"/>
      <c r="KKY1" s="49"/>
      <c r="KKZ1" s="49"/>
      <c r="KLA1" s="49"/>
      <c r="KLB1" s="49"/>
      <c r="KLC1" s="49"/>
      <c r="KLD1" s="49"/>
      <c r="KLE1" s="49"/>
      <c r="KLF1" s="49"/>
      <c r="KLG1" s="49"/>
      <c r="KLH1" s="49"/>
      <c r="KLI1" s="49"/>
      <c r="KLJ1" s="49"/>
      <c r="KLK1" s="49"/>
      <c r="KLL1" s="49"/>
      <c r="KLM1" s="49"/>
      <c r="KLN1" s="49"/>
      <c r="KLO1" s="49"/>
      <c r="KLP1" s="49"/>
      <c r="KLQ1" s="49"/>
      <c r="KLR1" s="49"/>
      <c r="KLS1" s="49"/>
      <c r="KLT1" s="49"/>
      <c r="KLU1" s="49"/>
      <c r="KLV1" s="49"/>
      <c r="KLW1" s="49"/>
      <c r="KLX1" s="49"/>
      <c r="KLY1" s="49"/>
      <c r="KLZ1" s="49"/>
      <c r="KMA1" s="49"/>
      <c r="KMB1" s="49"/>
      <c r="KMC1" s="49"/>
      <c r="KMD1" s="49"/>
      <c r="KME1" s="49"/>
      <c r="KMF1" s="49"/>
      <c r="KMG1" s="49"/>
      <c r="KMH1" s="49"/>
      <c r="KMI1" s="49"/>
      <c r="KMJ1" s="49"/>
      <c r="KMK1" s="49"/>
      <c r="KML1" s="49"/>
      <c r="KMM1" s="49"/>
      <c r="KMN1" s="49"/>
      <c r="KMO1" s="49"/>
      <c r="KMP1" s="49"/>
      <c r="KMQ1" s="49"/>
      <c r="KMR1" s="49"/>
      <c r="KMS1" s="49"/>
      <c r="KMT1" s="49"/>
      <c r="KMU1" s="49"/>
      <c r="KMV1" s="49"/>
      <c r="KMW1" s="49"/>
      <c r="KMX1" s="49"/>
      <c r="KMY1" s="49"/>
      <c r="KMZ1" s="49"/>
      <c r="KNA1" s="49"/>
      <c r="KNB1" s="49"/>
      <c r="KNC1" s="49"/>
      <c r="KND1" s="49"/>
      <c r="KNE1" s="49"/>
      <c r="KNF1" s="49"/>
      <c r="KNG1" s="49"/>
      <c r="KNH1" s="49"/>
      <c r="KNI1" s="49"/>
      <c r="KNJ1" s="49"/>
      <c r="KNK1" s="49"/>
      <c r="KNL1" s="49"/>
      <c r="KNM1" s="49"/>
      <c r="KNN1" s="49"/>
      <c r="KNO1" s="49"/>
      <c r="KNP1" s="49"/>
      <c r="KNQ1" s="49"/>
      <c r="KNR1" s="49"/>
      <c r="KNS1" s="49"/>
      <c r="KNT1" s="49"/>
      <c r="KNU1" s="49"/>
      <c r="KNV1" s="49"/>
      <c r="KNW1" s="49"/>
      <c r="KNX1" s="49"/>
      <c r="KNY1" s="49"/>
      <c r="KNZ1" s="49"/>
      <c r="KOA1" s="49"/>
      <c r="KOB1" s="49"/>
      <c r="KOC1" s="49"/>
      <c r="KOD1" s="49"/>
      <c r="KOE1" s="49"/>
      <c r="KOF1" s="49"/>
      <c r="KOG1" s="49"/>
      <c r="KOH1" s="49"/>
      <c r="KOI1" s="49"/>
      <c r="KOJ1" s="49"/>
      <c r="KOK1" s="49"/>
      <c r="KOL1" s="49"/>
      <c r="KOM1" s="49"/>
      <c r="KON1" s="49"/>
      <c r="KOO1" s="49"/>
      <c r="KOP1" s="49"/>
      <c r="KOQ1" s="49"/>
      <c r="KOR1" s="49"/>
      <c r="KOS1" s="49"/>
      <c r="KOT1" s="49"/>
      <c r="KOU1" s="49"/>
      <c r="KOV1" s="49"/>
      <c r="KOW1" s="49"/>
      <c r="KOX1" s="49"/>
      <c r="KOY1" s="49"/>
      <c r="KOZ1" s="49"/>
      <c r="KPA1" s="49"/>
      <c r="KPB1" s="49"/>
      <c r="KPC1" s="49"/>
      <c r="KPD1" s="49"/>
      <c r="KPE1" s="49"/>
      <c r="KPF1" s="49"/>
      <c r="KPG1" s="49"/>
      <c r="KPH1" s="49"/>
      <c r="KPI1" s="49"/>
      <c r="KPJ1" s="49"/>
      <c r="KPK1" s="49"/>
      <c r="KPL1" s="49"/>
      <c r="KPM1" s="49"/>
      <c r="KPN1" s="49"/>
      <c r="KPO1" s="49"/>
      <c r="KPP1" s="49"/>
      <c r="KPQ1" s="49"/>
      <c r="KPR1" s="49"/>
      <c r="KPS1" s="49"/>
      <c r="KPT1" s="49"/>
      <c r="KPU1" s="49"/>
      <c r="KPV1" s="49"/>
      <c r="KPW1" s="49"/>
      <c r="KPX1" s="49"/>
      <c r="KPY1" s="49"/>
      <c r="KPZ1" s="49"/>
      <c r="KQA1" s="49"/>
      <c r="KQB1" s="49"/>
      <c r="KQC1" s="49"/>
      <c r="KQD1" s="49"/>
      <c r="KQE1" s="49"/>
      <c r="KQF1" s="49"/>
      <c r="KQG1" s="49"/>
      <c r="KQH1" s="49"/>
      <c r="KQI1" s="49"/>
      <c r="KQJ1" s="49"/>
      <c r="KQK1" s="49"/>
      <c r="KQL1" s="49"/>
      <c r="KQM1" s="49"/>
      <c r="KQN1" s="49"/>
      <c r="KQO1" s="49"/>
      <c r="KQP1" s="49"/>
      <c r="KQQ1" s="49"/>
      <c r="KQR1" s="49"/>
      <c r="KQS1" s="49"/>
      <c r="KQT1" s="49"/>
      <c r="KQU1" s="49"/>
      <c r="KQV1" s="49"/>
      <c r="KQW1" s="49"/>
      <c r="KQX1" s="49"/>
      <c r="KQY1" s="49"/>
      <c r="KQZ1" s="49"/>
      <c r="KRA1" s="49"/>
      <c r="KRB1" s="49"/>
      <c r="KRC1" s="49"/>
      <c r="KRD1" s="49"/>
      <c r="KRE1" s="49"/>
      <c r="KRF1" s="49"/>
      <c r="KRG1" s="49"/>
      <c r="KRH1" s="49"/>
      <c r="KRI1" s="49"/>
      <c r="KRJ1" s="49"/>
      <c r="KRK1" s="49"/>
      <c r="KRL1" s="49"/>
      <c r="KRM1" s="49"/>
      <c r="KRN1" s="49"/>
      <c r="KRO1" s="49"/>
      <c r="KRP1" s="49"/>
      <c r="KRQ1" s="49"/>
      <c r="KRR1" s="49"/>
      <c r="KRS1" s="49"/>
      <c r="KRT1" s="49"/>
      <c r="KRU1" s="49"/>
      <c r="KRV1" s="49"/>
      <c r="KRW1" s="49"/>
      <c r="KRX1" s="49"/>
      <c r="KRY1" s="49"/>
      <c r="KRZ1" s="49"/>
      <c r="KSA1" s="49"/>
      <c r="KSB1" s="49"/>
      <c r="KSC1" s="49"/>
      <c r="KSD1" s="49"/>
      <c r="KSE1" s="49"/>
      <c r="KSF1" s="49"/>
      <c r="KSG1" s="49"/>
      <c r="KSH1" s="49"/>
      <c r="KSI1" s="49"/>
      <c r="KSJ1" s="49"/>
      <c r="KSK1" s="49"/>
      <c r="KSL1" s="49"/>
      <c r="KSM1" s="49"/>
      <c r="KSN1" s="49"/>
      <c r="KSO1" s="49"/>
      <c r="KSP1" s="49"/>
      <c r="KSQ1" s="49"/>
      <c r="KSR1" s="49"/>
      <c r="KSS1" s="49"/>
      <c r="KST1" s="49"/>
      <c r="KSU1" s="49"/>
      <c r="KSV1" s="49"/>
      <c r="KSW1" s="49"/>
      <c r="KSX1" s="49"/>
      <c r="KSY1" s="49"/>
      <c r="KSZ1" s="49"/>
      <c r="KTA1" s="49"/>
      <c r="KTB1" s="49"/>
      <c r="KTC1" s="49"/>
      <c r="KTD1" s="49"/>
      <c r="KTE1" s="49"/>
      <c r="KTF1" s="49"/>
      <c r="KTG1" s="49"/>
      <c r="KTH1" s="49"/>
      <c r="KTI1" s="49"/>
      <c r="KTJ1" s="49"/>
      <c r="KTK1" s="49"/>
      <c r="KTL1" s="49"/>
      <c r="KTM1" s="49"/>
      <c r="KTN1" s="49"/>
      <c r="KTO1" s="49"/>
      <c r="KTP1" s="49"/>
      <c r="KTQ1" s="49"/>
      <c r="KTR1" s="49"/>
      <c r="KTS1" s="49"/>
      <c r="KTT1" s="49"/>
      <c r="KTU1" s="49"/>
      <c r="KTV1" s="49"/>
      <c r="KTW1" s="49"/>
      <c r="KTX1" s="49"/>
      <c r="KTY1" s="49"/>
      <c r="KTZ1" s="49"/>
      <c r="KUA1" s="49"/>
      <c r="KUB1" s="49"/>
      <c r="KUC1" s="49"/>
      <c r="KUD1" s="49"/>
      <c r="KUE1" s="49"/>
      <c r="KUF1" s="49"/>
      <c r="KUG1" s="49"/>
      <c r="KUH1" s="49"/>
      <c r="KUI1" s="49"/>
      <c r="KUJ1" s="49"/>
      <c r="KUK1" s="49"/>
      <c r="KUL1" s="49"/>
      <c r="KUM1" s="49"/>
      <c r="KUN1" s="49"/>
      <c r="KUO1" s="49"/>
      <c r="KUP1" s="49"/>
      <c r="KUQ1" s="49"/>
      <c r="KUR1" s="49"/>
      <c r="KUS1" s="49"/>
      <c r="KUT1" s="49"/>
      <c r="KUU1" s="49"/>
      <c r="KUV1" s="49"/>
      <c r="KUW1" s="49"/>
      <c r="KUX1" s="49"/>
      <c r="KUY1" s="49"/>
      <c r="KUZ1" s="49"/>
      <c r="KVA1" s="49"/>
      <c r="KVB1" s="49"/>
      <c r="KVC1" s="49"/>
      <c r="KVD1" s="49"/>
      <c r="KVE1" s="49"/>
      <c r="KVF1" s="49"/>
      <c r="KVG1" s="49"/>
      <c r="KVH1" s="49"/>
      <c r="KVI1" s="49"/>
      <c r="KVJ1" s="49"/>
      <c r="KVK1" s="49"/>
      <c r="KVL1" s="49"/>
      <c r="KVM1" s="49"/>
      <c r="KVN1" s="49"/>
      <c r="KVO1" s="49"/>
      <c r="KVP1" s="49"/>
      <c r="KVQ1" s="49"/>
      <c r="KVR1" s="49"/>
      <c r="KVS1" s="49"/>
      <c r="KVT1" s="49"/>
      <c r="KVU1" s="49"/>
      <c r="KVV1" s="49"/>
      <c r="KVW1" s="49"/>
      <c r="KVX1" s="49"/>
      <c r="KVY1" s="49"/>
      <c r="KVZ1" s="49"/>
      <c r="KWA1" s="49"/>
      <c r="KWB1" s="49"/>
      <c r="KWC1" s="49"/>
      <c r="KWD1" s="49"/>
      <c r="KWE1" s="49"/>
      <c r="KWF1" s="49"/>
      <c r="KWG1" s="49"/>
      <c r="KWH1" s="49"/>
      <c r="KWI1" s="49"/>
      <c r="KWJ1" s="49"/>
      <c r="KWK1" s="49"/>
      <c r="KWL1" s="49"/>
      <c r="KWM1" s="49"/>
      <c r="KWN1" s="49"/>
      <c r="KWO1" s="49"/>
      <c r="KWP1" s="49"/>
      <c r="KWQ1" s="49"/>
      <c r="KWR1" s="49"/>
      <c r="KWS1" s="49"/>
      <c r="KWT1" s="49"/>
      <c r="KWU1" s="49"/>
      <c r="KWV1" s="49"/>
      <c r="KWW1" s="49"/>
      <c r="KWX1" s="49"/>
      <c r="KWY1" s="49"/>
      <c r="KWZ1" s="49"/>
      <c r="KXA1" s="49"/>
      <c r="KXB1" s="49"/>
      <c r="KXC1" s="49"/>
      <c r="KXD1" s="49"/>
      <c r="KXE1" s="49"/>
      <c r="KXF1" s="49"/>
      <c r="KXG1" s="49"/>
      <c r="KXH1" s="49"/>
      <c r="KXI1" s="49"/>
      <c r="KXJ1" s="49"/>
      <c r="KXK1" s="49"/>
      <c r="KXL1" s="49"/>
      <c r="KXM1" s="49"/>
      <c r="KXN1" s="49"/>
      <c r="KXO1" s="49"/>
      <c r="KXP1" s="49"/>
      <c r="KXQ1" s="49"/>
      <c r="KXR1" s="49"/>
      <c r="KXS1" s="49"/>
      <c r="KXT1" s="49"/>
      <c r="KXU1" s="49"/>
      <c r="KXV1" s="49"/>
      <c r="KXW1" s="49"/>
      <c r="KXX1" s="49"/>
      <c r="KXY1" s="49"/>
      <c r="KXZ1" s="49"/>
      <c r="KYA1" s="49"/>
      <c r="KYB1" s="49"/>
      <c r="KYC1" s="49"/>
      <c r="KYD1" s="49"/>
      <c r="KYE1" s="49"/>
      <c r="KYF1" s="49"/>
      <c r="KYG1" s="49"/>
      <c r="KYH1" s="49"/>
      <c r="KYI1" s="49"/>
      <c r="KYJ1" s="49"/>
      <c r="KYK1" s="49"/>
      <c r="KYL1" s="49"/>
      <c r="KYM1" s="49"/>
      <c r="KYN1" s="49"/>
      <c r="KYO1" s="49"/>
      <c r="KYP1" s="49"/>
      <c r="KYQ1" s="49"/>
      <c r="KYR1" s="49"/>
      <c r="KYS1" s="49"/>
      <c r="KYT1" s="49"/>
      <c r="KYU1" s="49"/>
      <c r="KYV1" s="49"/>
      <c r="KYW1" s="49"/>
      <c r="KYX1" s="49"/>
      <c r="KYY1" s="49"/>
      <c r="KYZ1" s="49"/>
      <c r="KZA1" s="49"/>
      <c r="KZB1" s="49"/>
      <c r="KZC1" s="49"/>
      <c r="KZD1" s="49"/>
      <c r="KZE1" s="49"/>
      <c r="KZF1" s="49"/>
      <c r="KZG1" s="49"/>
      <c r="KZH1" s="49"/>
      <c r="KZI1" s="49"/>
      <c r="KZJ1" s="49"/>
      <c r="KZK1" s="49"/>
      <c r="KZL1" s="49"/>
      <c r="KZM1" s="49"/>
      <c r="KZN1" s="49"/>
      <c r="KZO1" s="49"/>
      <c r="KZP1" s="49"/>
      <c r="KZQ1" s="49"/>
      <c r="KZR1" s="49"/>
      <c r="KZS1" s="49"/>
      <c r="KZT1" s="49"/>
      <c r="KZU1" s="49"/>
      <c r="KZV1" s="49"/>
      <c r="KZW1" s="49"/>
      <c r="KZX1" s="49"/>
      <c r="KZY1" s="49"/>
      <c r="KZZ1" s="49"/>
      <c r="LAA1" s="49"/>
      <c r="LAB1" s="49"/>
      <c r="LAC1" s="49"/>
      <c r="LAD1" s="49"/>
      <c r="LAE1" s="49"/>
      <c r="LAF1" s="49"/>
      <c r="LAG1" s="49"/>
      <c r="LAH1" s="49"/>
      <c r="LAI1" s="49"/>
      <c r="LAJ1" s="49"/>
      <c r="LAK1" s="49"/>
      <c r="LAL1" s="49"/>
      <c r="LAM1" s="49"/>
      <c r="LAN1" s="49"/>
      <c r="LAO1" s="49"/>
      <c r="LAP1" s="49"/>
      <c r="LAQ1" s="49"/>
      <c r="LAR1" s="49"/>
      <c r="LAS1" s="49"/>
      <c r="LAT1" s="49"/>
      <c r="LAU1" s="49"/>
      <c r="LAV1" s="49"/>
      <c r="LAW1" s="49"/>
      <c r="LAX1" s="49"/>
      <c r="LAY1" s="49"/>
      <c r="LAZ1" s="49"/>
      <c r="LBA1" s="49"/>
      <c r="LBB1" s="49"/>
      <c r="LBC1" s="49"/>
      <c r="LBD1" s="49"/>
      <c r="LBE1" s="49"/>
      <c r="LBF1" s="49"/>
      <c r="LBG1" s="49"/>
      <c r="LBH1" s="49"/>
      <c r="LBI1" s="49"/>
      <c r="LBJ1" s="49"/>
      <c r="LBK1" s="49"/>
      <c r="LBL1" s="49"/>
      <c r="LBM1" s="49"/>
      <c r="LBN1" s="49"/>
      <c r="LBO1" s="49"/>
      <c r="LBP1" s="49"/>
      <c r="LBQ1" s="49"/>
      <c r="LBR1" s="49"/>
      <c r="LBS1" s="49"/>
      <c r="LBT1" s="49"/>
      <c r="LBU1" s="49"/>
      <c r="LBV1" s="49"/>
      <c r="LBW1" s="49"/>
      <c r="LBX1" s="49"/>
      <c r="LBY1" s="49"/>
      <c r="LBZ1" s="49"/>
      <c r="LCA1" s="49"/>
      <c r="LCB1" s="49"/>
      <c r="LCC1" s="49"/>
      <c r="LCD1" s="49"/>
      <c r="LCE1" s="49"/>
      <c r="LCF1" s="49"/>
      <c r="LCG1" s="49"/>
      <c r="LCH1" s="49"/>
      <c r="LCI1" s="49"/>
      <c r="LCJ1" s="49"/>
      <c r="LCK1" s="49"/>
      <c r="LCL1" s="49"/>
      <c r="LCM1" s="49"/>
      <c r="LCN1" s="49"/>
      <c r="LCO1" s="49"/>
      <c r="LCP1" s="49"/>
      <c r="LCQ1" s="49"/>
      <c r="LCR1" s="49"/>
      <c r="LCS1" s="49"/>
      <c r="LCT1" s="49"/>
      <c r="LCU1" s="49"/>
      <c r="LCV1" s="49"/>
      <c r="LCW1" s="49"/>
      <c r="LCX1" s="49"/>
      <c r="LCY1" s="49"/>
      <c r="LCZ1" s="49"/>
      <c r="LDA1" s="49"/>
      <c r="LDB1" s="49"/>
      <c r="LDC1" s="49"/>
      <c r="LDD1" s="49"/>
      <c r="LDE1" s="49"/>
      <c r="LDF1" s="49"/>
      <c r="LDG1" s="49"/>
      <c r="LDH1" s="49"/>
      <c r="LDI1" s="49"/>
      <c r="LDJ1" s="49"/>
      <c r="LDK1" s="49"/>
      <c r="LDL1" s="49"/>
      <c r="LDM1" s="49"/>
      <c r="LDN1" s="49"/>
      <c r="LDO1" s="49"/>
      <c r="LDP1" s="49"/>
      <c r="LDQ1" s="49"/>
      <c r="LDR1" s="49"/>
      <c r="LDS1" s="49"/>
      <c r="LDT1" s="49"/>
      <c r="LDU1" s="49"/>
      <c r="LDV1" s="49"/>
      <c r="LDW1" s="49"/>
      <c r="LDX1" s="49"/>
      <c r="LDY1" s="49"/>
      <c r="LDZ1" s="49"/>
      <c r="LEA1" s="49"/>
      <c r="LEB1" s="49"/>
      <c r="LEC1" s="49"/>
      <c r="LED1" s="49"/>
      <c r="LEE1" s="49"/>
      <c r="LEF1" s="49"/>
      <c r="LEG1" s="49"/>
      <c r="LEH1" s="49"/>
      <c r="LEI1" s="49"/>
      <c r="LEJ1" s="49"/>
      <c r="LEK1" s="49"/>
      <c r="LEL1" s="49"/>
      <c r="LEM1" s="49"/>
      <c r="LEN1" s="49"/>
      <c r="LEO1" s="49"/>
      <c r="LEP1" s="49"/>
      <c r="LEQ1" s="49"/>
      <c r="LER1" s="49"/>
      <c r="LES1" s="49"/>
      <c r="LET1" s="49"/>
      <c r="LEU1" s="49"/>
      <c r="LEV1" s="49"/>
      <c r="LEW1" s="49"/>
      <c r="LEX1" s="49"/>
      <c r="LEY1" s="49"/>
      <c r="LEZ1" s="49"/>
      <c r="LFA1" s="49"/>
      <c r="LFB1" s="49"/>
      <c r="LFC1" s="49"/>
      <c r="LFD1" s="49"/>
      <c r="LFE1" s="49"/>
      <c r="LFF1" s="49"/>
      <c r="LFG1" s="49"/>
      <c r="LFH1" s="49"/>
      <c r="LFI1" s="49"/>
      <c r="LFJ1" s="49"/>
      <c r="LFK1" s="49"/>
      <c r="LFL1" s="49"/>
      <c r="LFM1" s="49"/>
      <c r="LFN1" s="49"/>
      <c r="LFO1" s="49"/>
      <c r="LFP1" s="49"/>
      <c r="LFQ1" s="49"/>
      <c r="LFR1" s="49"/>
      <c r="LFS1" s="49"/>
      <c r="LFT1" s="49"/>
      <c r="LFU1" s="49"/>
      <c r="LFV1" s="49"/>
      <c r="LFW1" s="49"/>
      <c r="LFX1" s="49"/>
      <c r="LFY1" s="49"/>
      <c r="LFZ1" s="49"/>
      <c r="LGA1" s="49"/>
      <c r="LGB1" s="49"/>
      <c r="LGC1" s="49"/>
      <c r="LGD1" s="49"/>
      <c r="LGE1" s="49"/>
      <c r="LGF1" s="49"/>
      <c r="LGG1" s="49"/>
      <c r="LGH1" s="49"/>
      <c r="LGI1" s="49"/>
      <c r="LGJ1" s="49"/>
      <c r="LGK1" s="49"/>
      <c r="LGL1" s="49"/>
      <c r="LGM1" s="49"/>
      <c r="LGN1" s="49"/>
      <c r="LGO1" s="49"/>
      <c r="LGP1" s="49"/>
      <c r="LGQ1" s="49"/>
      <c r="LGR1" s="49"/>
      <c r="LGS1" s="49"/>
      <c r="LGT1" s="49"/>
      <c r="LGU1" s="49"/>
      <c r="LGV1" s="49"/>
      <c r="LGW1" s="49"/>
      <c r="LGX1" s="49"/>
      <c r="LGY1" s="49"/>
      <c r="LGZ1" s="49"/>
      <c r="LHA1" s="49"/>
      <c r="LHB1" s="49"/>
      <c r="LHC1" s="49"/>
      <c r="LHD1" s="49"/>
      <c r="LHE1" s="49"/>
      <c r="LHF1" s="49"/>
      <c r="LHG1" s="49"/>
      <c r="LHH1" s="49"/>
      <c r="LHI1" s="49"/>
      <c r="LHJ1" s="49"/>
      <c r="LHK1" s="49"/>
      <c r="LHL1" s="49"/>
      <c r="LHM1" s="49"/>
      <c r="LHN1" s="49"/>
      <c r="LHO1" s="49"/>
      <c r="LHP1" s="49"/>
      <c r="LHQ1" s="49"/>
      <c r="LHR1" s="49"/>
      <c r="LHS1" s="49"/>
      <c r="LHT1" s="49"/>
      <c r="LHU1" s="49"/>
      <c r="LHV1" s="49"/>
      <c r="LHW1" s="49"/>
      <c r="LHX1" s="49"/>
      <c r="LHY1" s="49"/>
      <c r="LHZ1" s="49"/>
      <c r="LIA1" s="49"/>
      <c r="LIB1" s="49"/>
      <c r="LIC1" s="49"/>
      <c r="LID1" s="49"/>
      <c r="LIE1" s="49"/>
      <c r="LIF1" s="49"/>
      <c r="LIG1" s="49"/>
      <c r="LIH1" s="49"/>
      <c r="LII1" s="49"/>
      <c r="LIJ1" s="49"/>
      <c r="LIK1" s="49"/>
      <c r="LIL1" s="49"/>
      <c r="LIM1" s="49"/>
      <c r="LIN1" s="49"/>
      <c r="LIO1" s="49"/>
      <c r="LIP1" s="49"/>
      <c r="LIQ1" s="49"/>
      <c r="LIR1" s="49"/>
      <c r="LIS1" s="49"/>
      <c r="LIT1" s="49"/>
      <c r="LIU1" s="49"/>
      <c r="LIV1" s="49"/>
      <c r="LIW1" s="49"/>
      <c r="LIX1" s="49"/>
      <c r="LIY1" s="49"/>
      <c r="LIZ1" s="49"/>
      <c r="LJA1" s="49"/>
      <c r="LJB1" s="49"/>
      <c r="LJC1" s="49"/>
      <c r="LJD1" s="49"/>
      <c r="LJE1" s="49"/>
      <c r="LJF1" s="49"/>
      <c r="LJG1" s="49"/>
      <c r="LJH1" s="49"/>
      <c r="LJI1" s="49"/>
      <c r="LJJ1" s="49"/>
      <c r="LJK1" s="49"/>
      <c r="LJL1" s="49"/>
      <c r="LJM1" s="49"/>
      <c r="LJN1" s="49"/>
      <c r="LJO1" s="49"/>
      <c r="LJP1" s="49"/>
      <c r="LJQ1" s="49"/>
      <c r="LJR1" s="49"/>
      <c r="LJS1" s="49"/>
      <c r="LJT1" s="49"/>
      <c r="LJU1" s="49"/>
      <c r="LJV1" s="49"/>
      <c r="LJW1" s="49"/>
      <c r="LJX1" s="49"/>
      <c r="LJY1" s="49"/>
      <c r="LJZ1" s="49"/>
      <c r="LKA1" s="49"/>
      <c r="LKB1" s="49"/>
      <c r="LKC1" s="49"/>
      <c r="LKD1" s="49"/>
      <c r="LKE1" s="49"/>
      <c r="LKF1" s="49"/>
      <c r="LKG1" s="49"/>
      <c r="LKH1" s="49"/>
      <c r="LKI1" s="49"/>
      <c r="LKJ1" s="49"/>
      <c r="LKK1" s="49"/>
      <c r="LKL1" s="49"/>
      <c r="LKM1" s="49"/>
      <c r="LKN1" s="49"/>
      <c r="LKO1" s="49"/>
      <c r="LKP1" s="49"/>
      <c r="LKQ1" s="49"/>
      <c r="LKR1" s="49"/>
      <c r="LKS1" s="49"/>
      <c r="LKT1" s="49"/>
      <c r="LKU1" s="49"/>
      <c r="LKV1" s="49"/>
      <c r="LKW1" s="49"/>
      <c r="LKX1" s="49"/>
      <c r="LKY1" s="49"/>
      <c r="LKZ1" s="49"/>
      <c r="LLA1" s="49"/>
      <c r="LLB1" s="49"/>
      <c r="LLC1" s="49"/>
      <c r="LLD1" s="49"/>
      <c r="LLE1" s="49"/>
      <c r="LLF1" s="49"/>
      <c r="LLG1" s="49"/>
      <c r="LLH1" s="49"/>
      <c r="LLI1" s="49"/>
      <c r="LLJ1" s="49"/>
      <c r="LLK1" s="49"/>
      <c r="LLL1" s="49"/>
      <c r="LLM1" s="49"/>
      <c r="LLN1" s="49"/>
      <c r="LLO1" s="49"/>
      <c r="LLP1" s="49"/>
      <c r="LLQ1" s="49"/>
      <c r="LLR1" s="49"/>
      <c r="LLS1" s="49"/>
      <c r="LLT1" s="49"/>
      <c r="LLU1" s="49"/>
      <c r="LLV1" s="49"/>
      <c r="LLW1" s="49"/>
      <c r="LLX1" s="49"/>
      <c r="LLY1" s="49"/>
      <c r="LLZ1" s="49"/>
      <c r="LMA1" s="49"/>
      <c r="LMB1" s="49"/>
      <c r="LMC1" s="49"/>
      <c r="LMD1" s="49"/>
      <c r="LME1" s="49"/>
      <c r="LMF1" s="49"/>
      <c r="LMG1" s="49"/>
      <c r="LMH1" s="49"/>
      <c r="LMI1" s="49"/>
      <c r="LMJ1" s="49"/>
      <c r="LMK1" s="49"/>
      <c r="LML1" s="49"/>
      <c r="LMM1" s="49"/>
      <c r="LMN1" s="49"/>
      <c r="LMO1" s="49"/>
      <c r="LMP1" s="49"/>
      <c r="LMQ1" s="49"/>
      <c r="LMR1" s="49"/>
      <c r="LMS1" s="49"/>
      <c r="LMT1" s="49"/>
      <c r="LMU1" s="49"/>
      <c r="LMV1" s="49"/>
      <c r="LMW1" s="49"/>
      <c r="LMX1" s="49"/>
      <c r="LMY1" s="49"/>
      <c r="LMZ1" s="49"/>
      <c r="LNA1" s="49"/>
      <c r="LNB1" s="49"/>
      <c r="LNC1" s="49"/>
      <c r="LND1" s="49"/>
      <c r="LNE1" s="49"/>
      <c r="LNF1" s="49"/>
      <c r="LNG1" s="49"/>
      <c r="LNH1" s="49"/>
      <c r="LNI1" s="49"/>
      <c r="LNJ1" s="49"/>
      <c r="LNK1" s="49"/>
      <c r="LNL1" s="49"/>
      <c r="LNM1" s="49"/>
      <c r="LNN1" s="49"/>
      <c r="LNO1" s="49"/>
      <c r="LNP1" s="49"/>
      <c r="LNQ1" s="49"/>
      <c r="LNR1" s="49"/>
      <c r="LNS1" s="49"/>
      <c r="LNT1" s="49"/>
      <c r="LNU1" s="49"/>
      <c r="LNV1" s="49"/>
      <c r="LNW1" s="49"/>
      <c r="LNX1" s="49"/>
      <c r="LNY1" s="49"/>
      <c r="LNZ1" s="49"/>
      <c r="LOA1" s="49"/>
      <c r="LOB1" s="49"/>
      <c r="LOC1" s="49"/>
      <c r="LOD1" s="49"/>
      <c r="LOE1" s="49"/>
      <c r="LOF1" s="49"/>
      <c r="LOG1" s="49"/>
      <c r="LOH1" s="49"/>
      <c r="LOI1" s="49"/>
      <c r="LOJ1" s="49"/>
      <c r="LOK1" s="49"/>
      <c r="LOL1" s="49"/>
      <c r="LOM1" s="49"/>
      <c r="LON1" s="49"/>
      <c r="LOO1" s="49"/>
      <c r="LOP1" s="49"/>
      <c r="LOQ1" s="49"/>
      <c r="LOR1" s="49"/>
      <c r="LOS1" s="49"/>
      <c r="LOT1" s="49"/>
      <c r="LOU1" s="49"/>
      <c r="LOV1" s="49"/>
      <c r="LOW1" s="49"/>
      <c r="LOX1" s="49"/>
      <c r="LOY1" s="49"/>
      <c r="LOZ1" s="49"/>
      <c r="LPA1" s="49"/>
      <c r="LPB1" s="49"/>
      <c r="LPC1" s="49"/>
      <c r="LPD1" s="49"/>
      <c r="LPE1" s="49"/>
      <c r="LPF1" s="49"/>
      <c r="LPG1" s="49"/>
      <c r="LPH1" s="49"/>
      <c r="LPI1" s="49"/>
      <c r="LPJ1" s="49"/>
      <c r="LPK1" s="49"/>
      <c r="LPL1" s="49"/>
      <c r="LPM1" s="49"/>
      <c r="LPN1" s="49"/>
      <c r="LPO1" s="49"/>
      <c r="LPP1" s="49"/>
      <c r="LPQ1" s="49"/>
      <c r="LPR1" s="49"/>
      <c r="LPS1" s="49"/>
      <c r="LPT1" s="49"/>
      <c r="LPU1" s="49"/>
      <c r="LPV1" s="49"/>
      <c r="LPW1" s="49"/>
      <c r="LPX1" s="49"/>
      <c r="LPY1" s="49"/>
      <c r="LPZ1" s="49"/>
      <c r="LQA1" s="49"/>
      <c r="LQB1" s="49"/>
      <c r="LQC1" s="49"/>
      <c r="LQD1" s="49"/>
      <c r="LQE1" s="49"/>
      <c r="LQF1" s="49"/>
      <c r="LQG1" s="49"/>
      <c r="LQH1" s="49"/>
      <c r="LQI1" s="49"/>
      <c r="LQJ1" s="49"/>
      <c r="LQK1" s="49"/>
      <c r="LQL1" s="49"/>
      <c r="LQM1" s="49"/>
      <c r="LQN1" s="49"/>
      <c r="LQO1" s="49"/>
      <c r="LQP1" s="49"/>
      <c r="LQQ1" s="49"/>
      <c r="LQR1" s="49"/>
      <c r="LQS1" s="49"/>
      <c r="LQT1" s="49"/>
      <c r="LQU1" s="49"/>
      <c r="LQV1" s="49"/>
      <c r="LQW1" s="49"/>
      <c r="LQX1" s="49"/>
      <c r="LQY1" s="49"/>
      <c r="LQZ1" s="49"/>
      <c r="LRA1" s="49"/>
      <c r="LRB1" s="49"/>
      <c r="LRC1" s="49"/>
      <c r="LRD1" s="49"/>
      <c r="LRE1" s="49"/>
      <c r="LRF1" s="49"/>
      <c r="LRG1" s="49"/>
      <c r="LRH1" s="49"/>
      <c r="LRI1" s="49"/>
      <c r="LRJ1" s="49"/>
      <c r="LRK1" s="49"/>
      <c r="LRL1" s="49"/>
      <c r="LRM1" s="49"/>
      <c r="LRN1" s="49"/>
      <c r="LRO1" s="49"/>
      <c r="LRP1" s="49"/>
      <c r="LRQ1" s="49"/>
      <c r="LRR1" s="49"/>
      <c r="LRS1" s="49"/>
      <c r="LRT1" s="49"/>
      <c r="LRU1" s="49"/>
      <c r="LRV1" s="49"/>
      <c r="LRW1" s="49"/>
      <c r="LRX1" s="49"/>
      <c r="LRY1" s="49"/>
      <c r="LRZ1" s="49"/>
      <c r="LSA1" s="49"/>
      <c r="LSB1" s="49"/>
      <c r="LSC1" s="49"/>
      <c r="LSD1" s="49"/>
      <c r="LSE1" s="49"/>
      <c r="LSF1" s="49"/>
      <c r="LSG1" s="49"/>
      <c r="LSH1" s="49"/>
      <c r="LSI1" s="49"/>
      <c r="LSJ1" s="49"/>
      <c r="LSK1" s="49"/>
      <c r="LSL1" s="49"/>
      <c r="LSM1" s="49"/>
      <c r="LSN1" s="49"/>
      <c r="LSO1" s="49"/>
      <c r="LSP1" s="49"/>
      <c r="LSQ1" s="49"/>
      <c r="LSR1" s="49"/>
      <c r="LSS1" s="49"/>
      <c r="LST1" s="49"/>
      <c r="LSU1" s="49"/>
      <c r="LSV1" s="49"/>
      <c r="LSW1" s="49"/>
      <c r="LSX1" s="49"/>
      <c r="LSY1" s="49"/>
      <c r="LSZ1" s="49"/>
      <c r="LTA1" s="49"/>
      <c r="LTB1" s="49"/>
      <c r="LTC1" s="49"/>
      <c r="LTD1" s="49"/>
      <c r="LTE1" s="49"/>
      <c r="LTF1" s="49"/>
      <c r="LTG1" s="49"/>
      <c r="LTH1" s="49"/>
      <c r="LTI1" s="49"/>
      <c r="LTJ1" s="49"/>
      <c r="LTK1" s="49"/>
      <c r="LTL1" s="49"/>
      <c r="LTM1" s="49"/>
      <c r="LTN1" s="49"/>
      <c r="LTO1" s="49"/>
      <c r="LTP1" s="49"/>
      <c r="LTQ1" s="49"/>
      <c r="LTR1" s="49"/>
      <c r="LTS1" s="49"/>
      <c r="LTT1" s="49"/>
      <c r="LTU1" s="49"/>
      <c r="LTV1" s="49"/>
      <c r="LTW1" s="49"/>
      <c r="LTX1" s="49"/>
      <c r="LTY1" s="49"/>
      <c r="LTZ1" s="49"/>
      <c r="LUA1" s="49"/>
      <c r="LUB1" s="49"/>
      <c r="LUC1" s="49"/>
      <c r="LUD1" s="49"/>
      <c r="LUE1" s="49"/>
      <c r="LUF1" s="49"/>
      <c r="LUG1" s="49"/>
      <c r="LUH1" s="49"/>
      <c r="LUI1" s="49"/>
      <c r="LUJ1" s="49"/>
      <c r="LUK1" s="49"/>
      <c r="LUL1" s="49"/>
      <c r="LUM1" s="49"/>
      <c r="LUN1" s="49"/>
      <c r="LUO1" s="49"/>
      <c r="LUP1" s="49"/>
      <c r="LUQ1" s="49"/>
      <c r="LUR1" s="49"/>
      <c r="LUS1" s="49"/>
      <c r="LUT1" s="49"/>
      <c r="LUU1" s="49"/>
      <c r="LUV1" s="49"/>
      <c r="LUW1" s="49"/>
      <c r="LUX1" s="49"/>
      <c r="LUY1" s="49"/>
      <c r="LUZ1" s="49"/>
      <c r="LVA1" s="49"/>
      <c r="LVB1" s="49"/>
      <c r="LVC1" s="49"/>
      <c r="LVD1" s="49"/>
      <c r="LVE1" s="49"/>
      <c r="LVF1" s="49"/>
      <c r="LVG1" s="49"/>
      <c r="LVH1" s="49"/>
      <c r="LVI1" s="49"/>
      <c r="LVJ1" s="49"/>
      <c r="LVK1" s="49"/>
      <c r="LVL1" s="49"/>
      <c r="LVM1" s="49"/>
      <c r="LVN1" s="49"/>
      <c r="LVO1" s="49"/>
      <c r="LVP1" s="49"/>
      <c r="LVQ1" s="49"/>
      <c r="LVR1" s="49"/>
      <c r="LVS1" s="49"/>
      <c r="LVT1" s="49"/>
      <c r="LVU1" s="49"/>
      <c r="LVV1" s="49"/>
      <c r="LVW1" s="49"/>
      <c r="LVX1" s="49"/>
      <c r="LVY1" s="49"/>
      <c r="LVZ1" s="49"/>
      <c r="LWA1" s="49"/>
      <c r="LWB1" s="49"/>
      <c r="LWC1" s="49"/>
      <c r="LWD1" s="49"/>
      <c r="LWE1" s="49"/>
      <c r="LWF1" s="49"/>
      <c r="LWG1" s="49"/>
      <c r="LWH1" s="49"/>
      <c r="LWI1" s="49"/>
      <c r="LWJ1" s="49"/>
      <c r="LWK1" s="49"/>
      <c r="LWL1" s="49"/>
      <c r="LWM1" s="49"/>
      <c r="LWN1" s="49"/>
      <c r="LWO1" s="49"/>
      <c r="LWP1" s="49"/>
      <c r="LWQ1" s="49"/>
      <c r="LWR1" s="49"/>
      <c r="LWS1" s="49"/>
      <c r="LWT1" s="49"/>
      <c r="LWU1" s="49"/>
      <c r="LWV1" s="49"/>
      <c r="LWW1" s="49"/>
      <c r="LWX1" s="49"/>
      <c r="LWY1" s="49"/>
      <c r="LWZ1" s="49"/>
      <c r="LXA1" s="49"/>
      <c r="LXB1" s="49"/>
      <c r="LXC1" s="49"/>
      <c r="LXD1" s="49"/>
      <c r="LXE1" s="49"/>
      <c r="LXF1" s="49"/>
      <c r="LXG1" s="49"/>
      <c r="LXH1" s="49"/>
      <c r="LXI1" s="49"/>
      <c r="LXJ1" s="49"/>
      <c r="LXK1" s="49"/>
      <c r="LXL1" s="49"/>
      <c r="LXM1" s="49"/>
      <c r="LXN1" s="49"/>
      <c r="LXO1" s="49"/>
      <c r="LXP1" s="49"/>
      <c r="LXQ1" s="49"/>
      <c r="LXR1" s="49"/>
      <c r="LXS1" s="49"/>
      <c r="LXT1" s="49"/>
      <c r="LXU1" s="49"/>
      <c r="LXV1" s="49"/>
      <c r="LXW1" s="49"/>
      <c r="LXX1" s="49"/>
      <c r="LXY1" s="49"/>
      <c r="LXZ1" s="49"/>
      <c r="LYA1" s="49"/>
      <c r="LYB1" s="49"/>
      <c r="LYC1" s="49"/>
      <c r="LYD1" s="49"/>
      <c r="LYE1" s="49"/>
      <c r="LYF1" s="49"/>
      <c r="LYG1" s="49"/>
      <c r="LYH1" s="49"/>
      <c r="LYI1" s="49"/>
      <c r="LYJ1" s="49"/>
      <c r="LYK1" s="49"/>
      <c r="LYL1" s="49"/>
      <c r="LYM1" s="49"/>
      <c r="LYN1" s="49"/>
      <c r="LYO1" s="49"/>
      <c r="LYP1" s="49"/>
      <c r="LYQ1" s="49"/>
      <c r="LYR1" s="49"/>
      <c r="LYS1" s="49"/>
      <c r="LYT1" s="49"/>
      <c r="LYU1" s="49"/>
      <c r="LYV1" s="49"/>
      <c r="LYW1" s="49"/>
      <c r="LYX1" s="49"/>
      <c r="LYY1" s="49"/>
      <c r="LYZ1" s="49"/>
      <c r="LZA1" s="49"/>
      <c r="LZB1" s="49"/>
      <c r="LZC1" s="49"/>
      <c r="LZD1" s="49"/>
      <c r="LZE1" s="49"/>
      <c r="LZF1" s="49"/>
      <c r="LZG1" s="49"/>
      <c r="LZH1" s="49"/>
      <c r="LZI1" s="49"/>
      <c r="LZJ1" s="49"/>
      <c r="LZK1" s="49"/>
      <c r="LZL1" s="49"/>
      <c r="LZM1" s="49"/>
      <c r="LZN1" s="49"/>
      <c r="LZO1" s="49"/>
      <c r="LZP1" s="49"/>
      <c r="LZQ1" s="49"/>
      <c r="LZR1" s="49"/>
      <c r="LZS1" s="49"/>
      <c r="LZT1" s="49"/>
      <c r="LZU1" s="49"/>
      <c r="LZV1" s="49"/>
      <c r="LZW1" s="49"/>
      <c r="LZX1" s="49"/>
      <c r="LZY1" s="49"/>
      <c r="LZZ1" s="49"/>
      <c r="MAA1" s="49"/>
      <c r="MAB1" s="49"/>
      <c r="MAC1" s="49"/>
      <c r="MAD1" s="49"/>
      <c r="MAE1" s="49"/>
      <c r="MAF1" s="49"/>
      <c r="MAG1" s="49"/>
      <c r="MAH1" s="49"/>
      <c r="MAI1" s="49"/>
      <c r="MAJ1" s="49"/>
      <c r="MAK1" s="49"/>
      <c r="MAL1" s="49"/>
      <c r="MAM1" s="49"/>
      <c r="MAN1" s="49"/>
      <c r="MAO1" s="49"/>
      <c r="MAP1" s="49"/>
      <c r="MAQ1" s="49"/>
      <c r="MAR1" s="49"/>
      <c r="MAS1" s="49"/>
      <c r="MAT1" s="49"/>
      <c r="MAU1" s="49"/>
      <c r="MAV1" s="49"/>
      <c r="MAW1" s="49"/>
      <c r="MAX1" s="49"/>
      <c r="MAY1" s="49"/>
      <c r="MAZ1" s="49"/>
      <c r="MBA1" s="49"/>
      <c r="MBB1" s="49"/>
      <c r="MBC1" s="49"/>
      <c r="MBD1" s="49"/>
      <c r="MBE1" s="49"/>
      <c r="MBF1" s="49"/>
      <c r="MBG1" s="49"/>
      <c r="MBH1" s="49"/>
      <c r="MBI1" s="49"/>
      <c r="MBJ1" s="49"/>
      <c r="MBK1" s="49"/>
      <c r="MBL1" s="49"/>
      <c r="MBM1" s="49"/>
      <c r="MBN1" s="49"/>
      <c r="MBO1" s="49"/>
      <c r="MBP1" s="49"/>
      <c r="MBQ1" s="49"/>
      <c r="MBR1" s="49"/>
      <c r="MBS1" s="49"/>
      <c r="MBT1" s="49"/>
      <c r="MBU1" s="49"/>
      <c r="MBV1" s="49"/>
      <c r="MBW1" s="49"/>
      <c r="MBX1" s="49"/>
      <c r="MBY1" s="49"/>
      <c r="MBZ1" s="49"/>
      <c r="MCA1" s="49"/>
      <c r="MCB1" s="49"/>
      <c r="MCC1" s="49"/>
      <c r="MCD1" s="49"/>
      <c r="MCE1" s="49"/>
      <c r="MCF1" s="49"/>
      <c r="MCG1" s="49"/>
      <c r="MCH1" s="49"/>
      <c r="MCI1" s="49"/>
      <c r="MCJ1" s="49"/>
      <c r="MCK1" s="49"/>
      <c r="MCL1" s="49"/>
      <c r="MCM1" s="49"/>
      <c r="MCN1" s="49"/>
      <c r="MCO1" s="49"/>
      <c r="MCP1" s="49"/>
      <c r="MCQ1" s="49"/>
      <c r="MCR1" s="49"/>
      <c r="MCS1" s="49"/>
      <c r="MCT1" s="49"/>
      <c r="MCU1" s="49"/>
      <c r="MCV1" s="49"/>
      <c r="MCW1" s="49"/>
      <c r="MCX1" s="49"/>
      <c r="MCY1" s="49"/>
      <c r="MCZ1" s="49"/>
      <c r="MDA1" s="49"/>
      <c r="MDB1" s="49"/>
      <c r="MDC1" s="49"/>
      <c r="MDD1" s="49"/>
      <c r="MDE1" s="49"/>
      <c r="MDF1" s="49"/>
      <c r="MDG1" s="49"/>
      <c r="MDH1" s="49"/>
      <c r="MDI1" s="49"/>
      <c r="MDJ1" s="49"/>
      <c r="MDK1" s="49"/>
      <c r="MDL1" s="49"/>
      <c r="MDM1" s="49"/>
      <c r="MDN1" s="49"/>
      <c r="MDO1" s="49"/>
      <c r="MDP1" s="49"/>
      <c r="MDQ1" s="49"/>
      <c r="MDR1" s="49"/>
      <c r="MDS1" s="49"/>
      <c r="MDT1" s="49"/>
      <c r="MDU1" s="49"/>
      <c r="MDV1" s="49"/>
      <c r="MDW1" s="49"/>
      <c r="MDX1" s="49"/>
      <c r="MDY1" s="49"/>
      <c r="MDZ1" s="49"/>
      <c r="MEA1" s="49"/>
      <c r="MEB1" s="49"/>
      <c r="MEC1" s="49"/>
      <c r="MED1" s="49"/>
      <c r="MEE1" s="49"/>
      <c r="MEF1" s="49"/>
      <c r="MEG1" s="49"/>
      <c r="MEH1" s="49"/>
      <c r="MEI1" s="49"/>
      <c r="MEJ1" s="49"/>
      <c r="MEK1" s="49"/>
      <c r="MEL1" s="49"/>
      <c r="MEM1" s="49"/>
      <c r="MEN1" s="49"/>
      <c r="MEO1" s="49"/>
      <c r="MEP1" s="49"/>
      <c r="MEQ1" s="49"/>
      <c r="MER1" s="49"/>
      <c r="MES1" s="49"/>
      <c r="MET1" s="49"/>
      <c r="MEU1" s="49"/>
      <c r="MEV1" s="49"/>
      <c r="MEW1" s="49"/>
      <c r="MEX1" s="49"/>
      <c r="MEY1" s="49"/>
      <c r="MEZ1" s="49"/>
      <c r="MFA1" s="49"/>
      <c r="MFB1" s="49"/>
      <c r="MFC1" s="49"/>
      <c r="MFD1" s="49"/>
      <c r="MFE1" s="49"/>
      <c r="MFF1" s="49"/>
      <c r="MFG1" s="49"/>
      <c r="MFH1" s="49"/>
      <c r="MFI1" s="49"/>
      <c r="MFJ1" s="49"/>
      <c r="MFK1" s="49"/>
      <c r="MFL1" s="49"/>
      <c r="MFM1" s="49"/>
      <c r="MFN1" s="49"/>
      <c r="MFO1" s="49"/>
      <c r="MFP1" s="49"/>
      <c r="MFQ1" s="49"/>
      <c r="MFR1" s="49"/>
      <c r="MFS1" s="49"/>
      <c r="MFT1" s="49"/>
      <c r="MFU1" s="49"/>
      <c r="MFV1" s="49"/>
      <c r="MFW1" s="49"/>
      <c r="MFX1" s="49"/>
      <c r="MFY1" s="49"/>
      <c r="MFZ1" s="49"/>
      <c r="MGA1" s="49"/>
      <c r="MGB1" s="49"/>
      <c r="MGC1" s="49"/>
      <c r="MGD1" s="49"/>
      <c r="MGE1" s="49"/>
      <c r="MGF1" s="49"/>
      <c r="MGG1" s="49"/>
      <c r="MGH1" s="49"/>
      <c r="MGI1" s="49"/>
      <c r="MGJ1" s="49"/>
      <c r="MGK1" s="49"/>
      <c r="MGL1" s="49"/>
      <c r="MGM1" s="49"/>
      <c r="MGN1" s="49"/>
      <c r="MGO1" s="49"/>
      <c r="MGP1" s="49"/>
      <c r="MGQ1" s="49"/>
      <c r="MGR1" s="49"/>
      <c r="MGS1" s="49"/>
      <c r="MGT1" s="49"/>
      <c r="MGU1" s="49"/>
      <c r="MGV1" s="49"/>
      <c r="MGW1" s="49"/>
      <c r="MGX1" s="49"/>
      <c r="MGY1" s="49"/>
      <c r="MGZ1" s="49"/>
      <c r="MHA1" s="49"/>
      <c r="MHB1" s="49"/>
      <c r="MHC1" s="49"/>
      <c r="MHD1" s="49"/>
      <c r="MHE1" s="49"/>
      <c r="MHF1" s="49"/>
      <c r="MHG1" s="49"/>
      <c r="MHH1" s="49"/>
      <c r="MHI1" s="49"/>
      <c r="MHJ1" s="49"/>
      <c r="MHK1" s="49"/>
      <c r="MHL1" s="49"/>
      <c r="MHM1" s="49"/>
      <c r="MHN1" s="49"/>
      <c r="MHO1" s="49"/>
      <c r="MHP1" s="49"/>
      <c r="MHQ1" s="49"/>
      <c r="MHR1" s="49"/>
      <c r="MHS1" s="49"/>
      <c r="MHT1" s="49"/>
      <c r="MHU1" s="49"/>
      <c r="MHV1" s="49"/>
      <c r="MHW1" s="49"/>
      <c r="MHX1" s="49"/>
      <c r="MHY1" s="49"/>
      <c r="MHZ1" s="49"/>
      <c r="MIA1" s="49"/>
      <c r="MIB1" s="49"/>
      <c r="MIC1" s="49"/>
      <c r="MID1" s="49"/>
      <c r="MIE1" s="49"/>
      <c r="MIF1" s="49"/>
      <c r="MIG1" s="49"/>
      <c r="MIH1" s="49"/>
      <c r="MII1" s="49"/>
      <c r="MIJ1" s="49"/>
      <c r="MIK1" s="49"/>
      <c r="MIL1" s="49"/>
      <c r="MIM1" s="49"/>
      <c r="MIN1" s="49"/>
      <c r="MIO1" s="49"/>
      <c r="MIP1" s="49"/>
      <c r="MIQ1" s="49"/>
      <c r="MIR1" s="49"/>
      <c r="MIS1" s="49"/>
      <c r="MIT1" s="49"/>
      <c r="MIU1" s="49"/>
      <c r="MIV1" s="49"/>
      <c r="MIW1" s="49"/>
      <c r="MIX1" s="49"/>
      <c r="MIY1" s="49"/>
      <c r="MIZ1" s="49"/>
      <c r="MJA1" s="49"/>
      <c r="MJB1" s="49"/>
      <c r="MJC1" s="49"/>
      <c r="MJD1" s="49"/>
      <c r="MJE1" s="49"/>
      <c r="MJF1" s="49"/>
      <c r="MJG1" s="49"/>
      <c r="MJH1" s="49"/>
      <c r="MJI1" s="49"/>
      <c r="MJJ1" s="49"/>
      <c r="MJK1" s="49"/>
      <c r="MJL1" s="49"/>
      <c r="MJM1" s="49"/>
      <c r="MJN1" s="49"/>
      <c r="MJO1" s="49"/>
      <c r="MJP1" s="49"/>
      <c r="MJQ1" s="49"/>
      <c r="MJR1" s="49"/>
      <c r="MJS1" s="49"/>
      <c r="MJT1" s="49"/>
      <c r="MJU1" s="49"/>
      <c r="MJV1" s="49"/>
      <c r="MJW1" s="49"/>
      <c r="MJX1" s="49"/>
      <c r="MJY1" s="49"/>
      <c r="MJZ1" s="49"/>
      <c r="MKA1" s="49"/>
      <c r="MKB1" s="49"/>
      <c r="MKC1" s="49"/>
      <c r="MKD1" s="49"/>
      <c r="MKE1" s="49"/>
      <c r="MKF1" s="49"/>
      <c r="MKG1" s="49"/>
      <c r="MKH1" s="49"/>
      <c r="MKI1" s="49"/>
      <c r="MKJ1" s="49"/>
      <c r="MKK1" s="49"/>
      <c r="MKL1" s="49"/>
      <c r="MKM1" s="49"/>
      <c r="MKN1" s="49"/>
      <c r="MKO1" s="49"/>
      <c r="MKP1" s="49"/>
      <c r="MKQ1" s="49"/>
      <c r="MKR1" s="49"/>
      <c r="MKS1" s="49"/>
      <c r="MKT1" s="49"/>
      <c r="MKU1" s="49"/>
      <c r="MKV1" s="49"/>
      <c r="MKW1" s="49"/>
      <c r="MKX1" s="49"/>
      <c r="MKY1" s="49"/>
      <c r="MKZ1" s="49"/>
      <c r="MLA1" s="49"/>
      <c r="MLB1" s="49"/>
      <c r="MLC1" s="49"/>
      <c r="MLD1" s="49"/>
      <c r="MLE1" s="49"/>
      <c r="MLF1" s="49"/>
      <c r="MLG1" s="49"/>
      <c r="MLH1" s="49"/>
      <c r="MLI1" s="49"/>
      <c r="MLJ1" s="49"/>
      <c r="MLK1" s="49"/>
      <c r="MLL1" s="49"/>
      <c r="MLM1" s="49"/>
      <c r="MLN1" s="49"/>
      <c r="MLO1" s="49"/>
      <c r="MLP1" s="49"/>
      <c r="MLQ1" s="49"/>
      <c r="MLR1" s="49"/>
      <c r="MLS1" s="49"/>
      <c r="MLT1" s="49"/>
      <c r="MLU1" s="49"/>
      <c r="MLV1" s="49"/>
      <c r="MLW1" s="49"/>
      <c r="MLX1" s="49"/>
      <c r="MLY1" s="49"/>
      <c r="MLZ1" s="49"/>
      <c r="MMA1" s="49"/>
      <c r="MMB1" s="49"/>
      <c r="MMC1" s="49"/>
      <c r="MMD1" s="49"/>
      <c r="MME1" s="49"/>
      <c r="MMF1" s="49"/>
      <c r="MMG1" s="49"/>
      <c r="MMH1" s="49"/>
      <c r="MMI1" s="49"/>
      <c r="MMJ1" s="49"/>
      <c r="MMK1" s="49"/>
      <c r="MML1" s="49"/>
      <c r="MMM1" s="49"/>
      <c r="MMN1" s="49"/>
      <c r="MMO1" s="49"/>
      <c r="MMP1" s="49"/>
      <c r="MMQ1" s="49"/>
      <c r="MMR1" s="49"/>
      <c r="MMS1" s="49"/>
      <c r="MMT1" s="49"/>
      <c r="MMU1" s="49"/>
      <c r="MMV1" s="49"/>
      <c r="MMW1" s="49"/>
      <c r="MMX1" s="49"/>
      <c r="MMY1" s="49"/>
      <c r="MMZ1" s="49"/>
      <c r="MNA1" s="49"/>
      <c r="MNB1" s="49"/>
      <c r="MNC1" s="49"/>
      <c r="MND1" s="49"/>
      <c r="MNE1" s="49"/>
      <c r="MNF1" s="49"/>
      <c r="MNG1" s="49"/>
      <c r="MNH1" s="49"/>
      <c r="MNI1" s="49"/>
      <c r="MNJ1" s="49"/>
      <c r="MNK1" s="49"/>
      <c r="MNL1" s="49"/>
      <c r="MNM1" s="49"/>
      <c r="MNN1" s="49"/>
      <c r="MNO1" s="49"/>
      <c r="MNP1" s="49"/>
      <c r="MNQ1" s="49"/>
      <c r="MNR1" s="49"/>
      <c r="MNS1" s="49"/>
      <c r="MNT1" s="49"/>
      <c r="MNU1" s="49"/>
      <c r="MNV1" s="49"/>
      <c r="MNW1" s="49"/>
      <c r="MNX1" s="49"/>
      <c r="MNY1" s="49"/>
      <c r="MNZ1" s="49"/>
      <c r="MOA1" s="49"/>
      <c r="MOB1" s="49"/>
      <c r="MOC1" s="49"/>
      <c r="MOD1" s="49"/>
      <c r="MOE1" s="49"/>
      <c r="MOF1" s="49"/>
      <c r="MOG1" s="49"/>
      <c r="MOH1" s="49"/>
      <c r="MOI1" s="49"/>
      <c r="MOJ1" s="49"/>
      <c r="MOK1" s="49"/>
      <c r="MOL1" s="49"/>
      <c r="MOM1" s="49"/>
      <c r="MON1" s="49"/>
      <c r="MOO1" s="49"/>
      <c r="MOP1" s="49"/>
      <c r="MOQ1" s="49"/>
      <c r="MOR1" s="49"/>
      <c r="MOS1" s="49"/>
      <c r="MOT1" s="49"/>
      <c r="MOU1" s="49"/>
      <c r="MOV1" s="49"/>
      <c r="MOW1" s="49"/>
      <c r="MOX1" s="49"/>
      <c r="MOY1" s="49"/>
      <c r="MOZ1" s="49"/>
      <c r="MPA1" s="49"/>
      <c r="MPB1" s="49"/>
      <c r="MPC1" s="49"/>
      <c r="MPD1" s="49"/>
      <c r="MPE1" s="49"/>
      <c r="MPF1" s="49"/>
      <c r="MPG1" s="49"/>
      <c r="MPH1" s="49"/>
      <c r="MPI1" s="49"/>
      <c r="MPJ1" s="49"/>
      <c r="MPK1" s="49"/>
      <c r="MPL1" s="49"/>
      <c r="MPM1" s="49"/>
      <c r="MPN1" s="49"/>
      <c r="MPO1" s="49"/>
      <c r="MPP1" s="49"/>
      <c r="MPQ1" s="49"/>
      <c r="MPR1" s="49"/>
      <c r="MPS1" s="49"/>
      <c r="MPT1" s="49"/>
      <c r="MPU1" s="49"/>
      <c r="MPV1" s="49"/>
      <c r="MPW1" s="49"/>
      <c r="MPX1" s="49"/>
      <c r="MPY1" s="49"/>
      <c r="MPZ1" s="49"/>
      <c r="MQA1" s="49"/>
      <c r="MQB1" s="49"/>
      <c r="MQC1" s="49"/>
      <c r="MQD1" s="49"/>
      <c r="MQE1" s="49"/>
      <c r="MQF1" s="49"/>
      <c r="MQG1" s="49"/>
      <c r="MQH1" s="49"/>
      <c r="MQI1" s="49"/>
      <c r="MQJ1" s="49"/>
      <c r="MQK1" s="49"/>
      <c r="MQL1" s="49"/>
      <c r="MQM1" s="49"/>
      <c r="MQN1" s="49"/>
      <c r="MQO1" s="49"/>
      <c r="MQP1" s="49"/>
      <c r="MQQ1" s="49"/>
      <c r="MQR1" s="49"/>
      <c r="MQS1" s="49"/>
      <c r="MQT1" s="49"/>
      <c r="MQU1" s="49"/>
      <c r="MQV1" s="49"/>
      <c r="MQW1" s="49"/>
      <c r="MQX1" s="49"/>
      <c r="MQY1" s="49"/>
      <c r="MQZ1" s="49"/>
      <c r="MRA1" s="49"/>
      <c r="MRB1" s="49"/>
      <c r="MRC1" s="49"/>
      <c r="MRD1" s="49"/>
      <c r="MRE1" s="49"/>
      <c r="MRF1" s="49"/>
      <c r="MRG1" s="49"/>
      <c r="MRH1" s="49"/>
      <c r="MRI1" s="49"/>
      <c r="MRJ1" s="49"/>
      <c r="MRK1" s="49"/>
      <c r="MRL1" s="49"/>
      <c r="MRM1" s="49"/>
      <c r="MRN1" s="49"/>
      <c r="MRO1" s="49"/>
      <c r="MRP1" s="49"/>
      <c r="MRQ1" s="49"/>
      <c r="MRR1" s="49"/>
      <c r="MRS1" s="49"/>
      <c r="MRT1" s="49"/>
      <c r="MRU1" s="49"/>
      <c r="MRV1" s="49"/>
      <c r="MRW1" s="49"/>
      <c r="MRX1" s="49"/>
      <c r="MRY1" s="49"/>
      <c r="MRZ1" s="49"/>
      <c r="MSA1" s="49"/>
      <c r="MSB1" s="49"/>
      <c r="MSC1" s="49"/>
      <c r="MSD1" s="49"/>
      <c r="MSE1" s="49"/>
      <c r="MSF1" s="49"/>
      <c r="MSG1" s="49"/>
      <c r="MSH1" s="49"/>
      <c r="MSI1" s="49"/>
      <c r="MSJ1" s="49"/>
      <c r="MSK1" s="49"/>
      <c r="MSL1" s="49"/>
      <c r="MSM1" s="49"/>
      <c r="MSN1" s="49"/>
      <c r="MSO1" s="49"/>
      <c r="MSP1" s="49"/>
      <c r="MSQ1" s="49"/>
      <c r="MSR1" s="49"/>
      <c r="MSS1" s="49"/>
      <c r="MST1" s="49"/>
      <c r="MSU1" s="49"/>
      <c r="MSV1" s="49"/>
      <c r="MSW1" s="49"/>
      <c r="MSX1" s="49"/>
      <c r="MSY1" s="49"/>
      <c r="MSZ1" s="49"/>
      <c r="MTA1" s="49"/>
      <c r="MTB1" s="49"/>
      <c r="MTC1" s="49"/>
      <c r="MTD1" s="49"/>
      <c r="MTE1" s="49"/>
      <c r="MTF1" s="49"/>
      <c r="MTG1" s="49"/>
      <c r="MTH1" s="49"/>
      <c r="MTI1" s="49"/>
      <c r="MTJ1" s="49"/>
      <c r="MTK1" s="49"/>
      <c r="MTL1" s="49"/>
      <c r="MTM1" s="49"/>
      <c r="MTN1" s="49"/>
      <c r="MTO1" s="49"/>
      <c r="MTP1" s="49"/>
      <c r="MTQ1" s="49"/>
      <c r="MTR1" s="49"/>
      <c r="MTS1" s="49"/>
      <c r="MTT1" s="49"/>
      <c r="MTU1" s="49"/>
      <c r="MTV1" s="49"/>
      <c r="MTW1" s="49"/>
      <c r="MTX1" s="49"/>
      <c r="MTY1" s="49"/>
      <c r="MTZ1" s="49"/>
      <c r="MUA1" s="49"/>
      <c r="MUB1" s="49"/>
      <c r="MUC1" s="49"/>
      <c r="MUD1" s="49"/>
      <c r="MUE1" s="49"/>
      <c r="MUF1" s="49"/>
      <c r="MUG1" s="49"/>
      <c r="MUH1" s="49"/>
      <c r="MUI1" s="49"/>
      <c r="MUJ1" s="49"/>
      <c r="MUK1" s="49"/>
      <c r="MUL1" s="49"/>
      <c r="MUM1" s="49"/>
      <c r="MUN1" s="49"/>
      <c r="MUO1" s="49"/>
      <c r="MUP1" s="49"/>
      <c r="MUQ1" s="49"/>
      <c r="MUR1" s="49"/>
      <c r="MUS1" s="49"/>
      <c r="MUT1" s="49"/>
      <c r="MUU1" s="49"/>
      <c r="MUV1" s="49"/>
      <c r="MUW1" s="49"/>
      <c r="MUX1" s="49"/>
      <c r="MUY1" s="49"/>
      <c r="MUZ1" s="49"/>
      <c r="MVA1" s="49"/>
      <c r="MVB1" s="49"/>
      <c r="MVC1" s="49"/>
      <c r="MVD1" s="49"/>
      <c r="MVE1" s="49"/>
      <c r="MVF1" s="49"/>
      <c r="MVG1" s="49"/>
      <c r="MVH1" s="49"/>
      <c r="MVI1" s="49"/>
      <c r="MVJ1" s="49"/>
      <c r="MVK1" s="49"/>
      <c r="MVL1" s="49"/>
      <c r="MVM1" s="49"/>
      <c r="MVN1" s="49"/>
      <c r="MVO1" s="49"/>
      <c r="MVP1" s="49"/>
      <c r="MVQ1" s="49"/>
      <c r="MVR1" s="49"/>
      <c r="MVS1" s="49"/>
      <c r="MVT1" s="49"/>
      <c r="MVU1" s="49"/>
      <c r="MVV1" s="49"/>
      <c r="MVW1" s="49"/>
      <c r="MVX1" s="49"/>
      <c r="MVY1" s="49"/>
      <c r="MVZ1" s="49"/>
      <c r="MWA1" s="49"/>
      <c r="MWB1" s="49"/>
      <c r="MWC1" s="49"/>
      <c r="MWD1" s="49"/>
      <c r="MWE1" s="49"/>
      <c r="MWF1" s="49"/>
      <c r="MWG1" s="49"/>
      <c r="MWH1" s="49"/>
      <c r="MWI1" s="49"/>
      <c r="MWJ1" s="49"/>
      <c r="MWK1" s="49"/>
      <c r="MWL1" s="49"/>
      <c r="MWM1" s="49"/>
      <c r="MWN1" s="49"/>
      <c r="MWO1" s="49"/>
      <c r="MWP1" s="49"/>
      <c r="MWQ1" s="49"/>
      <c r="MWR1" s="49"/>
      <c r="MWS1" s="49"/>
      <c r="MWT1" s="49"/>
      <c r="MWU1" s="49"/>
      <c r="MWV1" s="49"/>
      <c r="MWW1" s="49"/>
      <c r="MWX1" s="49"/>
      <c r="MWY1" s="49"/>
      <c r="MWZ1" s="49"/>
      <c r="MXA1" s="49"/>
      <c r="MXB1" s="49"/>
      <c r="MXC1" s="49"/>
      <c r="MXD1" s="49"/>
      <c r="MXE1" s="49"/>
      <c r="MXF1" s="49"/>
      <c r="MXG1" s="49"/>
      <c r="MXH1" s="49"/>
      <c r="MXI1" s="49"/>
      <c r="MXJ1" s="49"/>
      <c r="MXK1" s="49"/>
      <c r="MXL1" s="49"/>
      <c r="MXM1" s="49"/>
      <c r="MXN1" s="49"/>
      <c r="MXO1" s="49"/>
      <c r="MXP1" s="49"/>
      <c r="MXQ1" s="49"/>
      <c r="MXR1" s="49"/>
      <c r="MXS1" s="49"/>
      <c r="MXT1" s="49"/>
      <c r="MXU1" s="49"/>
      <c r="MXV1" s="49"/>
      <c r="MXW1" s="49"/>
      <c r="MXX1" s="49"/>
      <c r="MXY1" s="49"/>
      <c r="MXZ1" s="49"/>
      <c r="MYA1" s="49"/>
      <c r="MYB1" s="49"/>
      <c r="MYC1" s="49"/>
      <c r="MYD1" s="49"/>
      <c r="MYE1" s="49"/>
      <c r="MYF1" s="49"/>
      <c r="MYG1" s="49"/>
      <c r="MYH1" s="49"/>
      <c r="MYI1" s="49"/>
      <c r="MYJ1" s="49"/>
      <c r="MYK1" s="49"/>
      <c r="MYL1" s="49"/>
      <c r="MYM1" s="49"/>
      <c r="MYN1" s="49"/>
      <c r="MYO1" s="49"/>
      <c r="MYP1" s="49"/>
      <c r="MYQ1" s="49"/>
      <c r="MYR1" s="49"/>
      <c r="MYS1" s="49"/>
      <c r="MYT1" s="49"/>
      <c r="MYU1" s="49"/>
      <c r="MYV1" s="49"/>
      <c r="MYW1" s="49"/>
      <c r="MYX1" s="49"/>
      <c r="MYY1" s="49"/>
      <c r="MYZ1" s="49"/>
      <c r="MZA1" s="49"/>
      <c r="MZB1" s="49"/>
      <c r="MZC1" s="49"/>
      <c r="MZD1" s="49"/>
      <c r="MZE1" s="49"/>
      <c r="MZF1" s="49"/>
      <c r="MZG1" s="49"/>
      <c r="MZH1" s="49"/>
      <c r="MZI1" s="49"/>
      <c r="MZJ1" s="49"/>
      <c r="MZK1" s="49"/>
      <c r="MZL1" s="49"/>
      <c r="MZM1" s="49"/>
      <c r="MZN1" s="49"/>
      <c r="MZO1" s="49"/>
      <c r="MZP1" s="49"/>
      <c r="MZQ1" s="49"/>
      <c r="MZR1" s="49"/>
      <c r="MZS1" s="49"/>
      <c r="MZT1" s="49"/>
      <c r="MZU1" s="49"/>
      <c r="MZV1" s="49"/>
      <c r="MZW1" s="49"/>
      <c r="MZX1" s="49"/>
      <c r="MZY1" s="49"/>
      <c r="MZZ1" s="49"/>
      <c r="NAA1" s="49"/>
      <c r="NAB1" s="49"/>
      <c r="NAC1" s="49"/>
      <c r="NAD1" s="49"/>
      <c r="NAE1" s="49"/>
      <c r="NAF1" s="49"/>
      <c r="NAG1" s="49"/>
      <c r="NAH1" s="49"/>
      <c r="NAI1" s="49"/>
      <c r="NAJ1" s="49"/>
      <c r="NAK1" s="49"/>
      <c r="NAL1" s="49"/>
      <c r="NAM1" s="49"/>
      <c r="NAN1" s="49"/>
      <c r="NAO1" s="49"/>
      <c r="NAP1" s="49"/>
      <c r="NAQ1" s="49"/>
      <c r="NAR1" s="49"/>
      <c r="NAS1" s="49"/>
      <c r="NAT1" s="49"/>
      <c r="NAU1" s="49"/>
      <c r="NAV1" s="49"/>
      <c r="NAW1" s="49"/>
      <c r="NAX1" s="49"/>
      <c r="NAY1" s="49"/>
      <c r="NAZ1" s="49"/>
      <c r="NBA1" s="49"/>
      <c r="NBB1" s="49"/>
      <c r="NBC1" s="49"/>
      <c r="NBD1" s="49"/>
      <c r="NBE1" s="49"/>
      <c r="NBF1" s="49"/>
      <c r="NBG1" s="49"/>
      <c r="NBH1" s="49"/>
      <c r="NBI1" s="49"/>
      <c r="NBJ1" s="49"/>
      <c r="NBK1" s="49"/>
      <c r="NBL1" s="49"/>
      <c r="NBM1" s="49"/>
      <c r="NBN1" s="49"/>
      <c r="NBO1" s="49"/>
      <c r="NBP1" s="49"/>
      <c r="NBQ1" s="49"/>
      <c r="NBR1" s="49"/>
      <c r="NBS1" s="49"/>
      <c r="NBT1" s="49"/>
      <c r="NBU1" s="49"/>
      <c r="NBV1" s="49"/>
      <c r="NBW1" s="49"/>
      <c r="NBX1" s="49"/>
      <c r="NBY1" s="49"/>
      <c r="NBZ1" s="49"/>
      <c r="NCA1" s="49"/>
      <c r="NCB1" s="49"/>
      <c r="NCC1" s="49"/>
      <c r="NCD1" s="49"/>
      <c r="NCE1" s="49"/>
      <c r="NCF1" s="49"/>
      <c r="NCG1" s="49"/>
      <c r="NCH1" s="49"/>
      <c r="NCI1" s="49"/>
      <c r="NCJ1" s="49"/>
      <c r="NCK1" s="49"/>
      <c r="NCL1" s="49"/>
      <c r="NCM1" s="49"/>
      <c r="NCN1" s="49"/>
      <c r="NCO1" s="49"/>
      <c r="NCP1" s="49"/>
      <c r="NCQ1" s="49"/>
      <c r="NCR1" s="49"/>
      <c r="NCS1" s="49"/>
      <c r="NCT1" s="49"/>
      <c r="NCU1" s="49"/>
      <c r="NCV1" s="49"/>
      <c r="NCW1" s="49"/>
      <c r="NCX1" s="49"/>
      <c r="NCY1" s="49"/>
      <c r="NCZ1" s="49"/>
      <c r="NDA1" s="49"/>
      <c r="NDB1" s="49"/>
      <c r="NDC1" s="49"/>
      <c r="NDD1" s="49"/>
      <c r="NDE1" s="49"/>
      <c r="NDF1" s="49"/>
      <c r="NDG1" s="49"/>
      <c r="NDH1" s="49"/>
      <c r="NDI1" s="49"/>
      <c r="NDJ1" s="49"/>
      <c r="NDK1" s="49"/>
      <c r="NDL1" s="49"/>
      <c r="NDM1" s="49"/>
      <c r="NDN1" s="49"/>
      <c r="NDO1" s="49"/>
      <c r="NDP1" s="49"/>
      <c r="NDQ1" s="49"/>
      <c r="NDR1" s="49"/>
      <c r="NDS1" s="49"/>
      <c r="NDT1" s="49"/>
      <c r="NDU1" s="49"/>
      <c r="NDV1" s="49"/>
      <c r="NDW1" s="49"/>
      <c r="NDX1" s="49"/>
      <c r="NDY1" s="49"/>
      <c r="NDZ1" s="49"/>
      <c r="NEA1" s="49"/>
      <c r="NEB1" s="49"/>
      <c r="NEC1" s="49"/>
      <c r="NED1" s="49"/>
      <c r="NEE1" s="49"/>
      <c r="NEF1" s="49"/>
      <c r="NEG1" s="49"/>
      <c r="NEH1" s="49"/>
      <c r="NEI1" s="49"/>
      <c r="NEJ1" s="49"/>
      <c r="NEK1" s="49"/>
      <c r="NEL1" s="49"/>
      <c r="NEM1" s="49"/>
      <c r="NEN1" s="49"/>
      <c r="NEO1" s="49"/>
      <c r="NEP1" s="49"/>
      <c r="NEQ1" s="49"/>
      <c r="NER1" s="49"/>
      <c r="NES1" s="49"/>
      <c r="NET1" s="49"/>
      <c r="NEU1" s="49"/>
      <c r="NEV1" s="49"/>
      <c r="NEW1" s="49"/>
      <c r="NEX1" s="49"/>
      <c r="NEY1" s="49"/>
      <c r="NEZ1" s="49"/>
      <c r="NFA1" s="49"/>
      <c r="NFB1" s="49"/>
      <c r="NFC1" s="49"/>
      <c r="NFD1" s="49"/>
      <c r="NFE1" s="49"/>
      <c r="NFF1" s="49"/>
      <c r="NFG1" s="49"/>
      <c r="NFH1" s="49"/>
      <c r="NFI1" s="49"/>
      <c r="NFJ1" s="49"/>
      <c r="NFK1" s="49"/>
      <c r="NFL1" s="49"/>
      <c r="NFM1" s="49"/>
      <c r="NFN1" s="49"/>
      <c r="NFO1" s="49"/>
      <c r="NFP1" s="49"/>
      <c r="NFQ1" s="49"/>
      <c r="NFR1" s="49"/>
      <c r="NFS1" s="49"/>
      <c r="NFT1" s="49"/>
      <c r="NFU1" s="49"/>
      <c r="NFV1" s="49"/>
      <c r="NFW1" s="49"/>
      <c r="NFX1" s="49"/>
      <c r="NFY1" s="49"/>
      <c r="NFZ1" s="49"/>
      <c r="NGA1" s="49"/>
      <c r="NGB1" s="49"/>
      <c r="NGC1" s="49"/>
      <c r="NGD1" s="49"/>
      <c r="NGE1" s="49"/>
      <c r="NGF1" s="49"/>
      <c r="NGG1" s="49"/>
      <c r="NGH1" s="49"/>
      <c r="NGI1" s="49"/>
      <c r="NGJ1" s="49"/>
      <c r="NGK1" s="49"/>
      <c r="NGL1" s="49"/>
      <c r="NGM1" s="49"/>
      <c r="NGN1" s="49"/>
      <c r="NGO1" s="49"/>
      <c r="NGP1" s="49"/>
      <c r="NGQ1" s="49"/>
      <c r="NGR1" s="49"/>
      <c r="NGS1" s="49"/>
      <c r="NGT1" s="49"/>
      <c r="NGU1" s="49"/>
      <c r="NGV1" s="49"/>
      <c r="NGW1" s="49"/>
      <c r="NGX1" s="49"/>
      <c r="NGY1" s="49"/>
      <c r="NGZ1" s="49"/>
      <c r="NHA1" s="49"/>
      <c r="NHB1" s="49"/>
      <c r="NHC1" s="49"/>
      <c r="NHD1" s="49"/>
      <c r="NHE1" s="49"/>
      <c r="NHF1" s="49"/>
      <c r="NHG1" s="49"/>
      <c r="NHH1" s="49"/>
      <c r="NHI1" s="49"/>
      <c r="NHJ1" s="49"/>
      <c r="NHK1" s="49"/>
      <c r="NHL1" s="49"/>
      <c r="NHM1" s="49"/>
      <c r="NHN1" s="49"/>
      <c r="NHO1" s="49"/>
      <c r="NHP1" s="49"/>
      <c r="NHQ1" s="49"/>
      <c r="NHR1" s="49"/>
      <c r="NHS1" s="49"/>
      <c r="NHT1" s="49"/>
      <c r="NHU1" s="49"/>
      <c r="NHV1" s="49"/>
      <c r="NHW1" s="49"/>
      <c r="NHX1" s="49"/>
      <c r="NHY1" s="49"/>
      <c r="NHZ1" s="49"/>
      <c r="NIA1" s="49"/>
      <c r="NIB1" s="49"/>
      <c r="NIC1" s="49"/>
      <c r="NID1" s="49"/>
      <c r="NIE1" s="49"/>
      <c r="NIF1" s="49"/>
      <c r="NIG1" s="49"/>
      <c r="NIH1" s="49"/>
      <c r="NII1" s="49"/>
      <c r="NIJ1" s="49"/>
      <c r="NIK1" s="49"/>
      <c r="NIL1" s="49"/>
      <c r="NIM1" s="49"/>
      <c r="NIN1" s="49"/>
      <c r="NIO1" s="49"/>
      <c r="NIP1" s="49"/>
      <c r="NIQ1" s="49"/>
      <c r="NIR1" s="49"/>
      <c r="NIS1" s="49"/>
      <c r="NIT1" s="49"/>
      <c r="NIU1" s="49"/>
      <c r="NIV1" s="49"/>
      <c r="NIW1" s="49"/>
      <c r="NIX1" s="49"/>
      <c r="NIY1" s="49"/>
      <c r="NIZ1" s="49"/>
      <c r="NJA1" s="49"/>
      <c r="NJB1" s="49"/>
      <c r="NJC1" s="49"/>
      <c r="NJD1" s="49"/>
      <c r="NJE1" s="49"/>
      <c r="NJF1" s="49"/>
      <c r="NJG1" s="49"/>
      <c r="NJH1" s="49"/>
      <c r="NJI1" s="49"/>
      <c r="NJJ1" s="49"/>
      <c r="NJK1" s="49"/>
      <c r="NJL1" s="49"/>
      <c r="NJM1" s="49"/>
      <c r="NJN1" s="49"/>
      <c r="NJO1" s="49"/>
      <c r="NJP1" s="49"/>
      <c r="NJQ1" s="49"/>
      <c r="NJR1" s="49"/>
      <c r="NJS1" s="49"/>
      <c r="NJT1" s="49"/>
      <c r="NJU1" s="49"/>
      <c r="NJV1" s="49"/>
      <c r="NJW1" s="49"/>
      <c r="NJX1" s="49"/>
      <c r="NJY1" s="49"/>
      <c r="NJZ1" s="49"/>
      <c r="NKA1" s="49"/>
      <c r="NKB1" s="49"/>
      <c r="NKC1" s="49"/>
      <c r="NKD1" s="49"/>
      <c r="NKE1" s="49"/>
      <c r="NKF1" s="49"/>
      <c r="NKG1" s="49"/>
      <c r="NKH1" s="49"/>
      <c r="NKI1" s="49"/>
      <c r="NKJ1" s="49"/>
      <c r="NKK1" s="49"/>
      <c r="NKL1" s="49"/>
      <c r="NKM1" s="49"/>
      <c r="NKN1" s="49"/>
      <c r="NKO1" s="49"/>
      <c r="NKP1" s="49"/>
      <c r="NKQ1" s="49"/>
      <c r="NKR1" s="49"/>
      <c r="NKS1" s="49"/>
      <c r="NKT1" s="49"/>
      <c r="NKU1" s="49"/>
      <c r="NKV1" s="49"/>
      <c r="NKW1" s="49"/>
      <c r="NKX1" s="49"/>
      <c r="NKY1" s="49"/>
      <c r="NKZ1" s="49"/>
      <c r="NLA1" s="49"/>
      <c r="NLB1" s="49"/>
      <c r="NLC1" s="49"/>
      <c r="NLD1" s="49"/>
      <c r="NLE1" s="49"/>
      <c r="NLF1" s="49"/>
      <c r="NLG1" s="49"/>
      <c r="NLH1" s="49"/>
      <c r="NLI1" s="49"/>
      <c r="NLJ1" s="49"/>
      <c r="NLK1" s="49"/>
      <c r="NLL1" s="49"/>
      <c r="NLM1" s="49"/>
      <c r="NLN1" s="49"/>
      <c r="NLO1" s="49"/>
      <c r="NLP1" s="49"/>
      <c r="NLQ1" s="49"/>
      <c r="NLR1" s="49"/>
      <c r="NLS1" s="49"/>
      <c r="NLT1" s="49"/>
      <c r="NLU1" s="49"/>
      <c r="NLV1" s="49"/>
      <c r="NLW1" s="49"/>
      <c r="NLX1" s="49"/>
      <c r="NLY1" s="49"/>
      <c r="NLZ1" s="49"/>
      <c r="NMA1" s="49"/>
      <c r="NMB1" s="49"/>
      <c r="NMC1" s="49"/>
      <c r="NMD1" s="49"/>
      <c r="NME1" s="49"/>
      <c r="NMF1" s="49"/>
      <c r="NMG1" s="49"/>
      <c r="NMH1" s="49"/>
      <c r="NMI1" s="49"/>
      <c r="NMJ1" s="49"/>
      <c r="NMK1" s="49"/>
      <c r="NML1" s="49"/>
      <c r="NMM1" s="49"/>
      <c r="NMN1" s="49"/>
      <c r="NMO1" s="49"/>
      <c r="NMP1" s="49"/>
      <c r="NMQ1" s="49"/>
      <c r="NMR1" s="49"/>
      <c r="NMS1" s="49"/>
      <c r="NMT1" s="49"/>
      <c r="NMU1" s="49"/>
      <c r="NMV1" s="49"/>
      <c r="NMW1" s="49"/>
      <c r="NMX1" s="49"/>
      <c r="NMY1" s="49"/>
      <c r="NMZ1" s="49"/>
      <c r="NNA1" s="49"/>
      <c r="NNB1" s="49"/>
      <c r="NNC1" s="49"/>
      <c r="NND1" s="49"/>
      <c r="NNE1" s="49"/>
      <c r="NNF1" s="49"/>
      <c r="NNG1" s="49"/>
      <c r="NNH1" s="49"/>
      <c r="NNI1" s="49"/>
      <c r="NNJ1" s="49"/>
      <c r="NNK1" s="49"/>
      <c r="NNL1" s="49"/>
      <c r="NNM1" s="49"/>
      <c r="NNN1" s="49"/>
      <c r="NNO1" s="49"/>
      <c r="NNP1" s="49"/>
      <c r="NNQ1" s="49"/>
      <c r="NNR1" s="49"/>
      <c r="NNS1" s="49"/>
      <c r="NNT1" s="49"/>
      <c r="NNU1" s="49"/>
      <c r="NNV1" s="49"/>
      <c r="NNW1" s="49"/>
      <c r="NNX1" s="49"/>
      <c r="NNY1" s="49"/>
      <c r="NNZ1" s="49"/>
      <c r="NOA1" s="49"/>
      <c r="NOB1" s="49"/>
      <c r="NOC1" s="49"/>
      <c r="NOD1" s="49"/>
      <c r="NOE1" s="49"/>
      <c r="NOF1" s="49"/>
      <c r="NOG1" s="49"/>
      <c r="NOH1" s="49"/>
      <c r="NOI1" s="49"/>
      <c r="NOJ1" s="49"/>
      <c r="NOK1" s="49"/>
      <c r="NOL1" s="49"/>
      <c r="NOM1" s="49"/>
      <c r="NON1" s="49"/>
      <c r="NOO1" s="49"/>
      <c r="NOP1" s="49"/>
      <c r="NOQ1" s="49"/>
      <c r="NOR1" s="49"/>
      <c r="NOS1" s="49"/>
      <c r="NOT1" s="49"/>
      <c r="NOU1" s="49"/>
      <c r="NOV1" s="49"/>
      <c r="NOW1" s="49"/>
      <c r="NOX1" s="49"/>
      <c r="NOY1" s="49"/>
      <c r="NOZ1" s="49"/>
      <c r="NPA1" s="49"/>
      <c r="NPB1" s="49"/>
      <c r="NPC1" s="49"/>
      <c r="NPD1" s="49"/>
      <c r="NPE1" s="49"/>
      <c r="NPF1" s="49"/>
      <c r="NPG1" s="49"/>
      <c r="NPH1" s="49"/>
      <c r="NPI1" s="49"/>
      <c r="NPJ1" s="49"/>
      <c r="NPK1" s="49"/>
      <c r="NPL1" s="49"/>
      <c r="NPM1" s="49"/>
      <c r="NPN1" s="49"/>
      <c r="NPO1" s="49"/>
      <c r="NPP1" s="49"/>
      <c r="NPQ1" s="49"/>
      <c r="NPR1" s="49"/>
      <c r="NPS1" s="49"/>
      <c r="NPT1" s="49"/>
      <c r="NPU1" s="49"/>
      <c r="NPV1" s="49"/>
      <c r="NPW1" s="49"/>
      <c r="NPX1" s="49"/>
      <c r="NPY1" s="49"/>
      <c r="NPZ1" s="49"/>
      <c r="NQA1" s="49"/>
      <c r="NQB1" s="49"/>
      <c r="NQC1" s="49"/>
      <c r="NQD1" s="49"/>
      <c r="NQE1" s="49"/>
      <c r="NQF1" s="49"/>
      <c r="NQG1" s="49"/>
      <c r="NQH1" s="49"/>
      <c r="NQI1" s="49"/>
      <c r="NQJ1" s="49"/>
      <c r="NQK1" s="49"/>
      <c r="NQL1" s="49"/>
      <c r="NQM1" s="49"/>
      <c r="NQN1" s="49"/>
      <c r="NQO1" s="49"/>
      <c r="NQP1" s="49"/>
      <c r="NQQ1" s="49"/>
      <c r="NQR1" s="49"/>
      <c r="NQS1" s="49"/>
      <c r="NQT1" s="49"/>
      <c r="NQU1" s="49"/>
      <c r="NQV1" s="49"/>
      <c r="NQW1" s="49"/>
      <c r="NQX1" s="49"/>
      <c r="NQY1" s="49"/>
      <c r="NQZ1" s="49"/>
      <c r="NRA1" s="49"/>
      <c r="NRB1" s="49"/>
      <c r="NRC1" s="49"/>
      <c r="NRD1" s="49"/>
      <c r="NRE1" s="49"/>
      <c r="NRF1" s="49"/>
      <c r="NRG1" s="49"/>
      <c r="NRH1" s="49"/>
      <c r="NRI1" s="49"/>
      <c r="NRJ1" s="49"/>
      <c r="NRK1" s="49"/>
      <c r="NRL1" s="49"/>
      <c r="NRM1" s="49"/>
      <c r="NRN1" s="49"/>
      <c r="NRO1" s="49"/>
      <c r="NRP1" s="49"/>
      <c r="NRQ1" s="49"/>
      <c r="NRR1" s="49"/>
      <c r="NRS1" s="49"/>
      <c r="NRT1" s="49"/>
      <c r="NRU1" s="49"/>
      <c r="NRV1" s="49"/>
      <c r="NRW1" s="49"/>
      <c r="NRX1" s="49"/>
      <c r="NRY1" s="49"/>
      <c r="NRZ1" s="49"/>
      <c r="NSA1" s="49"/>
      <c r="NSB1" s="49"/>
      <c r="NSC1" s="49"/>
      <c r="NSD1" s="49"/>
      <c r="NSE1" s="49"/>
      <c r="NSF1" s="49"/>
      <c r="NSG1" s="49"/>
      <c r="NSH1" s="49"/>
      <c r="NSI1" s="49"/>
      <c r="NSJ1" s="49"/>
      <c r="NSK1" s="49"/>
      <c r="NSL1" s="49"/>
      <c r="NSM1" s="49"/>
      <c r="NSN1" s="49"/>
      <c r="NSO1" s="49"/>
      <c r="NSP1" s="49"/>
      <c r="NSQ1" s="49"/>
      <c r="NSR1" s="49"/>
      <c r="NSS1" s="49"/>
      <c r="NST1" s="49"/>
      <c r="NSU1" s="49"/>
      <c r="NSV1" s="49"/>
      <c r="NSW1" s="49"/>
      <c r="NSX1" s="49"/>
      <c r="NSY1" s="49"/>
      <c r="NSZ1" s="49"/>
      <c r="NTA1" s="49"/>
      <c r="NTB1" s="49"/>
      <c r="NTC1" s="49"/>
      <c r="NTD1" s="49"/>
      <c r="NTE1" s="49"/>
      <c r="NTF1" s="49"/>
      <c r="NTG1" s="49"/>
      <c r="NTH1" s="49"/>
      <c r="NTI1" s="49"/>
      <c r="NTJ1" s="49"/>
      <c r="NTK1" s="49"/>
      <c r="NTL1" s="49"/>
      <c r="NTM1" s="49"/>
      <c r="NTN1" s="49"/>
      <c r="NTO1" s="49"/>
      <c r="NTP1" s="49"/>
      <c r="NTQ1" s="49"/>
      <c r="NTR1" s="49"/>
      <c r="NTS1" s="49"/>
      <c r="NTT1" s="49"/>
      <c r="NTU1" s="49"/>
      <c r="NTV1" s="49"/>
      <c r="NTW1" s="49"/>
      <c r="NTX1" s="49"/>
      <c r="NTY1" s="49"/>
      <c r="NTZ1" s="49"/>
      <c r="NUA1" s="49"/>
      <c r="NUB1" s="49"/>
      <c r="NUC1" s="49"/>
      <c r="NUD1" s="49"/>
      <c r="NUE1" s="49"/>
      <c r="NUF1" s="49"/>
      <c r="NUG1" s="49"/>
      <c r="NUH1" s="49"/>
      <c r="NUI1" s="49"/>
      <c r="NUJ1" s="49"/>
      <c r="NUK1" s="49"/>
      <c r="NUL1" s="49"/>
      <c r="NUM1" s="49"/>
      <c r="NUN1" s="49"/>
      <c r="NUO1" s="49"/>
      <c r="NUP1" s="49"/>
      <c r="NUQ1" s="49"/>
      <c r="NUR1" s="49"/>
      <c r="NUS1" s="49"/>
      <c r="NUT1" s="49"/>
      <c r="NUU1" s="49"/>
      <c r="NUV1" s="49"/>
      <c r="NUW1" s="49"/>
      <c r="NUX1" s="49"/>
      <c r="NUY1" s="49"/>
      <c r="NUZ1" s="49"/>
      <c r="NVA1" s="49"/>
      <c r="NVB1" s="49"/>
      <c r="NVC1" s="49"/>
      <c r="NVD1" s="49"/>
      <c r="NVE1" s="49"/>
      <c r="NVF1" s="49"/>
      <c r="NVG1" s="49"/>
      <c r="NVH1" s="49"/>
      <c r="NVI1" s="49"/>
      <c r="NVJ1" s="49"/>
      <c r="NVK1" s="49"/>
      <c r="NVL1" s="49"/>
      <c r="NVM1" s="49"/>
      <c r="NVN1" s="49"/>
      <c r="NVO1" s="49"/>
      <c r="NVP1" s="49"/>
      <c r="NVQ1" s="49"/>
      <c r="NVR1" s="49"/>
      <c r="NVS1" s="49"/>
      <c r="NVT1" s="49"/>
      <c r="NVU1" s="49"/>
      <c r="NVV1" s="49"/>
      <c r="NVW1" s="49"/>
      <c r="NVX1" s="49"/>
      <c r="NVY1" s="49"/>
      <c r="NVZ1" s="49"/>
      <c r="NWA1" s="49"/>
      <c r="NWB1" s="49"/>
      <c r="NWC1" s="49"/>
      <c r="NWD1" s="49"/>
      <c r="NWE1" s="49"/>
      <c r="NWF1" s="49"/>
      <c r="NWG1" s="49"/>
      <c r="NWH1" s="49"/>
      <c r="NWI1" s="49"/>
      <c r="NWJ1" s="49"/>
      <c r="NWK1" s="49"/>
      <c r="NWL1" s="49"/>
      <c r="NWM1" s="49"/>
      <c r="NWN1" s="49"/>
      <c r="NWO1" s="49"/>
      <c r="NWP1" s="49"/>
      <c r="NWQ1" s="49"/>
      <c r="NWR1" s="49"/>
      <c r="NWS1" s="49"/>
      <c r="NWT1" s="49"/>
      <c r="NWU1" s="49"/>
      <c r="NWV1" s="49"/>
      <c r="NWW1" s="49"/>
      <c r="NWX1" s="49"/>
      <c r="NWY1" s="49"/>
      <c r="NWZ1" s="49"/>
      <c r="NXA1" s="49"/>
      <c r="NXB1" s="49"/>
      <c r="NXC1" s="49"/>
      <c r="NXD1" s="49"/>
      <c r="NXE1" s="49"/>
      <c r="NXF1" s="49"/>
      <c r="NXG1" s="49"/>
      <c r="NXH1" s="49"/>
      <c r="NXI1" s="49"/>
      <c r="NXJ1" s="49"/>
      <c r="NXK1" s="49"/>
      <c r="NXL1" s="49"/>
      <c r="NXM1" s="49"/>
      <c r="NXN1" s="49"/>
      <c r="NXO1" s="49"/>
      <c r="NXP1" s="49"/>
      <c r="NXQ1" s="49"/>
      <c r="NXR1" s="49"/>
      <c r="NXS1" s="49"/>
      <c r="NXT1" s="49"/>
      <c r="NXU1" s="49"/>
      <c r="NXV1" s="49"/>
      <c r="NXW1" s="49"/>
      <c r="NXX1" s="49"/>
      <c r="NXY1" s="49"/>
      <c r="NXZ1" s="49"/>
      <c r="NYA1" s="49"/>
      <c r="NYB1" s="49"/>
      <c r="NYC1" s="49"/>
      <c r="NYD1" s="49"/>
      <c r="NYE1" s="49"/>
      <c r="NYF1" s="49"/>
      <c r="NYG1" s="49"/>
      <c r="NYH1" s="49"/>
      <c r="NYI1" s="49"/>
      <c r="NYJ1" s="49"/>
      <c r="NYK1" s="49"/>
      <c r="NYL1" s="49"/>
      <c r="NYM1" s="49"/>
      <c r="NYN1" s="49"/>
      <c r="NYO1" s="49"/>
      <c r="NYP1" s="49"/>
      <c r="NYQ1" s="49"/>
      <c r="NYR1" s="49"/>
      <c r="NYS1" s="49"/>
      <c r="NYT1" s="49"/>
      <c r="NYU1" s="49"/>
      <c r="NYV1" s="49"/>
      <c r="NYW1" s="49"/>
      <c r="NYX1" s="49"/>
      <c r="NYY1" s="49"/>
      <c r="NYZ1" s="49"/>
      <c r="NZA1" s="49"/>
      <c r="NZB1" s="49"/>
      <c r="NZC1" s="49"/>
      <c r="NZD1" s="49"/>
      <c r="NZE1" s="49"/>
      <c r="NZF1" s="49"/>
      <c r="NZG1" s="49"/>
      <c r="NZH1" s="49"/>
      <c r="NZI1" s="49"/>
      <c r="NZJ1" s="49"/>
      <c r="NZK1" s="49"/>
      <c r="NZL1" s="49"/>
      <c r="NZM1" s="49"/>
      <c r="NZN1" s="49"/>
      <c r="NZO1" s="49"/>
      <c r="NZP1" s="49"/>
      <c r="NZQ1" s="49"/>
      <c r="NZR1" s="49"/>
      <c r="NZS1" s="49"/>
      <c r="NZT1" s="49"/>
      <c r="NZU1" s="49"/>
      <c r="NZV1" s="49"/>
      <c r="NZW1" s="49"/>
      <c r="NZX1" s="49"/>
      <c r="NZY1" s="49"/>
      <c r="NZZ1" s="49"/>
      <c r="OAA1" s="49"/>
      <c r="OAB1" s="49"/>
      <c r="OAC1" s="49"/>
      <c r="OAD1" s="49"/>
      <c r="OAE1" s="49"/>
      <c r="OAF1" s="49"/>
      <c r="OAG1" s="49"/>
      <c r="OAH1" s="49"/>
      <c r="OAI1" s="49"/>
      <c r="OAJ1" s="49"/>
      <c r="OAK1" s="49"/>
      <c r="OAL1" s="49"/>
      <c r="OAM1" s="49"/>
      <c r="OAN1" s="49"/>
      <c r="OAO1" s="49"/>
      <c r="OAP1" s="49"/>
      <c r="OAQ1" s="49"/>
      <c r="OAR1" s="49"/>
      <c r="OAS1" s="49"/>
      <c r="OAT1" s="49"/>
      <c r="OAU1" s="49"/>
      <c r="OAV1" s="49"/>
      <c r="OAW1" s="49"/>
      <c r="OAX1" s="49"/>
      <c r="OAY1" s="49"/>
      <c r="OAZ1" s="49"/>
      <c r="OBA1" s="49"/>
      <c r="OBB1" s="49"/>
      <c r="OBC1" s="49"/>
      <c r="OBD1" s="49"/>
      <c r="OBE1" s="49"/>
      <c r="OBF1" s="49"/>
      <c r="OBG1" s="49"/>
      <c r="OBH1" s="49"/>
      <c r="OBI1" s="49"/>
      <c r="OBJ1" s="49"/>
      <c r="OBK1" s="49"/>
      <c r="OBL1" s="49"/>
      <c r="OBM1" s="49"/>
      <c r="OBN1" s="49"/>
      <c r="OBO1" s="49"/>
      <c r="OBP1" s="49"/>
      <c r="OBQ1" s="49"/>
      <c r="OBR1" s="49"/>
      <c r="OBS1" s="49"/>
      <c r="OBT1" s="49"/>
      <c r="OBU1" s="49"/>
      <c r="OBV1" s="49"/>
      <c r="OBW1" s="49"/>
      <c r="OBX1" s="49"/>
      <c r="OBY1" s="49"/>
      <c r="OBZ1" s="49"/>
      <c r="OCA1" s="49"/>
      <c r="OCB1" s="49"/>
      <c r="OCC1" s="49"/>
      <c r="OCD1" s="49"/>
      <c r="OCE1" s="49"/>
      <c r="OCF1" s="49"/>
      <c r="OCG1" s="49"/>
      <c r="OCH1" s="49"/>
      <c r="OCI1" s="49"/>
      <c r="OCJ1" s="49"/>
      <c r="OCK1" s="49"/>
      <c r="OCL1" s="49"/>
      <c r="OCM1" s="49"/>
      <c r="OCN1" s="49"/>
      <c r="OCO1" s="49"/>
      <c r="OCP1" s="49"/>
      <c r="OCQ1" s="49"/>
      <c r="OCR1" s="49"/>
      <c r="OCS1" s="49"/>
      <c r="OCT1" s="49"/>
      <c r="OCU1" s="49"/>
      <c r="OCV1" s="49"/>
      <c r="OCW1" s="49"/>
      <c r="OCX1" s="49"/>
      <c r="OCY1" s="49"/>
      <c r="OCZ1" s="49"/>
      <c r="ODA1" s="49"/>
      <c r="ODB1" s="49"/>
      <c r="ODC1" s="49"/>
      <c r="ODD1" s="49"/>
      <c r="ODE1" s="49"/>
      <c r="ODF1" s="49"/>
      <c r="ODG1" s="49"/>
      <c r="ODH1" s="49"/>
      <c r="ODI1" s="49"/>
      <c r="ODJ1" s="49"/>
      <c r="ODK1" s="49"/>
      <c r="ODL1" s="49"/>
      <c r="ODM1" s="49"/>
      <c r="ODN1" s="49"/>
      <c r="ODO1" s="49"/>
      <c r="ODP1" s="49"/>
      <c r="ODQ1" s="49"/>
      <c r="ODR1" s="49"/>
      <c r="ODS1" s="49"/>
      <c r="ODT1" s="49"/>
      <c r="ODU1" s="49"/>
      <c r="ODV1" s="49"/>
      <c r="ODW1" s="49"/>
      <c r="ODX1" s="49"/>
      <c r="ODY1" s="49"/>
      <c r="ODZ1" s="49"/>
      <c r="OEA1" s="49"/>
      <c r="OEB1" s="49"/>
      <c r="OEC1" s="49"/>
      <c r="OED1" s="49"/>
      <c r="OEE1" s="49"/>
      <c r="OEF1" s="49"/>
      <c r="OEG1" s="49"/>
      <c r="OEH1" s="49"/>
      <c r="OEI1" s="49"/>
      <c r="OEJ1" s="49"/>
      <c r="OEK1" s="49"/>
      <c r="OEL1" s="49"/>
      <c r="OEM1" s="49"/>
      <c r="OEN1" s="49"/>
      <c r="OEO1" s="49"/>
      <c r="OEP1" s="49"/>
      <c r="OEQ1" s="49"/>
      <c r="OER1" s="49"/>
      <c r="OES1" s="49"/>
      <c r="OET1" s="49"/>
      <c r="OEU1" s="49"/>
      <c r="OEV1" s="49"/>
      <c r="OEW1" s="49"/>
      <c r="OEX1" s="49"/>
      <c r="OEY1" s="49"/>
      <c r="OEZ1" s="49"/>
      <c r="OFA1" s="49"/>
      <c r="OFB1" s="49"/>
      <c r="OFC1" s="49"/>
      <c r="OFD1" s="49"/>
      <c r="OFE1" s="49"/>
      <c r="OFF1" s="49"/>
      <c r="OFG1" s="49"/>
      <c r="OFH1" s="49"/>
      <c r="OFI1" s="49"/>
      <c r="OFJ1" s="49"/>
      <c r="OFK1" s="49"/>
      <c r="OFL1" s="49"/>
      <c r="OFM1" s="49"/>
      <c r="OFN1" s="49"/>
      <c r="OFO1" s="49"/>
      <c r="OFP1" s="49"/>
      <c r="OFQ1" s="49"/>
      <c r="OFR1" s="49"/>
      <c r="OFS1" s="49"/>
      <c r="OFT1" s="49"/>
      <c r="OFU1" s="49"/>
      <c r="OFV1" s="49"/>
      <c r="OFW1" s="49"/>
      <c r="OFX1" s="49"/>
      <c r="OFY1" s="49"/>
      <c r="OFZ1" s="49"/>
      <c r="OGA1" s="49"/>
      <c r="OGB1" s="49"/>
      <c r="OGC1" s="49"/>
      <c r="OGD1" s="49"/>
      <c r="OGE1" s="49"/>
      <c r="OGF1" s="49"/>
      <c r="OGG1" s="49"/>
      <c r="OGH1" s="49"/>
      <c r="OGI1" s="49"/>
      <c r="OGJ1" s="49"/>
      <c r="OGK1" s="49"/>
      <c r="OGL1" s="49"/>
      <c r="OGM1" s="49"/>
      <c r="OGN1" s="49"/>
      <c r="OGO1" s="49"/>
      <c r="OGP1" s="49"/>
      <c r="OGQ1" s="49"/>
      <c r="OGR1" s="49"/>
      <c r="OGS1" s="49"/>
      <c r="OGT1" s="49"/>
      <c r="OGU1" s="49"/>
      <c r="OGV1" s="49"/>
      <c r="OGW1" s="49"/>
      <c r="OGX1" s="49"/>
      <c r="OGY1" s="49"/>
      <c r="OGZ1" s="49"/>
      <c r="OHA1" s="49"/>
      <c r="OHB1" s="49"/>
      <c r="OHC1" s="49"/>
      <c r="OHD1" s="49"/>
      <c r="OHE1" s="49"/>
      <c r="OHF1" s="49"/>
      <c r="OHG1" s="49"/>
      <c r="OHH1" s="49"/>
      <c r="OHI1" s="49"/>
      <c r="OHJ1" s="49"/>
      <c r="OHK1" s="49"/>
      <c r="OHL1" s="49"/>
      <c r="OHM1" s="49"/>
      <c r="OHN1" s="49"/>
      <c r="OHO1" s="49"/>
      <c r="OHP1" s="49"/>
      <c r="OHQ1" s="49"/>
      <c r="OHR1" s="49"/>
      <c r="OHS1" s="49"/>
      <c r="OHT1" s="49"/>
      <c r="OHU1" s="49"/>
      <c r="OHV1" s="49"/>
      <c r="OHW1" s="49"/>
      <c r="OHX1" s="49"/>
      <c r="OHY1" s="49"/>
      <c r="OHZ1" s="49"/>
      <c r="OIA1" s="49"/>
      <c r="OIB1" s="49"/>
      <c r="OIC1" s="49"/>
      <c r="OID1" s="49"/>
      <c r="OIE1" s="49"/>
      <c r="OIF1" s="49"/>
      <c r="OIG1" s="49"/>
      <c r="OIH1" s="49"/>
      <c r="OII1" s="49"/>
      <c r="OIJ1" s="49"/>
      <c r="OIK1" s="49"/>
      <c r="OIL1" s="49"/>
      <c r="OIM1" s="49"/>
      <c r="OIN1" s="49"/>
      <c r="OIO1" s="49"/>
      <c r="OIP1" s="49"/>
      <c r="OIQ1" s="49"/>
      <c r="OIR1" s="49"/>
      <c r="OIS1" s="49"/>
      <c r="OIT1" s="49"/>
      <c r="OIU1" s="49"/>
      <c r="OIV1" s="49"/>
      <c r="OIW1" s="49"/>
      <c r="OIX1" s="49"/>
      <c r="OIY1" s="49"/>
      <c r="OIZ1" s="49"/>
      <c r="OJA1" s="49"/>
      <c r="OJB1" s="49"/>
      <c r="OJC1" s="49"/>
      <c r="OJD1" s="49"/>
      <c r="OJE1" s="49"/>
      <c r="OJF1" s="49"/>
      <c r="OJG1" s="49"/>
      <c r="OJH1" s="49"/>
      <c r="OJI1" s="49"/>
      <c r="OJJ1" s="49"/>
      <c r="OJK1" s="49"/>
      <c r="OJL1" s="49"/>
      <c r="OJM1" s="49"/>
      <c r="OJN1" s="49"/>
      <c r="OJO1" s="49"/>
      <c r="OJP1" s="49"/>
      <c r="OJQ1" s="49"/>
      <c r="OJR1" s="49"/>
      <c r="OJS1" s="49"/>
      <c r="OJT1" s="49"/>
      <c r="OJU1" s="49"/>
      <c r="OJV1" s="49"/>
      <c r="OJW1" s="49"/>
      <c r="OJX1" s="49"/>
      <c r="OJY1" s="49"/>
      <c r="OJZ1" s="49"/>
      <c r="OKA1" s="49"/>
      <c r="OKB1" s="49"/>
      <c r="OKC1" s="49"/>
      <c r="OKD1" s="49"/>
      <c r="OKE1" s="49"/>
      <c r="OKF1" s="49"/>
      <c r="OKG1" s="49"/>
      <c r="OKH1" s="49"/>
      <c r="OKI1" s="49"/>
      <c r="OKJ1" s="49"/>
      <c r="OKK1" s="49"/>
      <c r="OKL1" s="49"/>
      <c r="OKM1" s="49"/>
      <c r="OKN1" s="49"/>
      <c r="OKO1" s="49"/>
      <c r="OKP1" s="49"/>
      <c r="OKQ1" s="49"/>
      <c r="OKR1" s="49"/>
      <c r="OKS1" s="49"/>
      <c r="OKT1" s="49"/>
      <c r="OKU1" s="49"/>
      <c r="OKV1" s="49"/>
      <c r="OKW1" s="49"/>
      <c r="OKX1" s="49"/>
      <c r="OKY1" s="49"/>
      <c r="OKZ1" s="49"/>
      <c r="OLA1" s="49"/>
      <c r="OLB1" s="49"/>
      <c r="OLC1" s="49"/>
      <c r="OLD1" s="49"/>
      <c r="OLE1" s="49"/>
      <c r="OLF1" s="49"/>
      <c r="OLG1" s="49"/>
      <c r="OLH1" s="49"/>
      <c r="OLI1" s="49"/>
      <c r="OLJ1" s="49"/>
      <c r="OLK1" s="49"/>
      <c r="OLL1" s="49"/>
      <c r="OLM1" s="49"/>
      <c r="OLN1" s="49"/>
      <c r="OLO1" s="49"/>
      <c r="OLP1" s="49"/>
      <c r="OLQ1" s="49"/>
      <c r="OLR1" s="49"/>
      <c r="OLS1" s="49"/>
      <c r="OLT1" s="49"/>
      <c r="OLU1" s="49"/>
      <c r="OLV1" s="49"/>
      <c r="OLW1" s="49"/>
      <c r="OLX1" s="49"/>
      <c r="OLY1" s="49"/>
      <c r="OLZ1" s="49"/>
      <c r="OMA1" s="49"/>
      <c r="OMB1" s="49"/>
      <c r="OMC1" s="49"/>
      <c r="OMD1" s="49"/>
      <c r="OME1" s="49"/>
      <c r="OMF1" s="49"/>
      <c r="OMG1" s="49"/>
      <c r="OMH1" s="49"/>
      <c r="OMI1" s="49"/>
      <c r="OMJ1" s="49"/>
      <c r="OMK1" s="49"/>
      <c r="OML1" s="49"/>
      <c r="OMM1" s="49"/>
      <c r="OMN1" s="49"/>
      <c r="OMO1" s="49"/>
      <c r="OMP1" s="49"/>
      <c r="OMQ1" s="49"/>
      <c r="OMR1" s="49"/>
      <c r="OMS1" s="49"/>
      <c r="OMT1" s="49"/>
      <c r="OMU1" s="49"/>
      <c r="OMV1" s="49"/>
      <c r="OMW1" s="49"/>
      <c r="OMX1" s="49"/>
      <c r="OMY1" s="49"/>
      <c r="OMZ1" s="49"/>
      <c r="ONA1" s="49"/>
      <c r="ONB1" s="49"/>
      <c r="ONC1" s="49"/>
      <c r="OND1" s="49"/>
      <c r="ONE1" s="49"/>
      <c r="ONF1" s="49"/>
      <c r="ONG1" s="49"/>
      <c r="ONH1" s="49"/>
      <c r="ONI1" s="49"/>
      <c r="ONJ1" s="49"/>
      <c r="ONK1" s="49"/>
      <c r="ONL1" s="49"/>
      <c r="ONM1" s="49"/>
      <c r="ONN1" s="49"/>
      <c r="ONO1" s="49"/>
      <c r="ONP1" s="49"/>
      <c r="ONQ1" s="49"/>
      <c r="ONR1" s="49"/>
      <c r="ONS1" s="49"/>
      <c r="ONT1" s="49"/>
      <c r="ONU1" s="49"/>
      <c r="ONV1" s="49"/>
      <c r="ONW1" s="49"/>
      <c r="ONX1" s="49"/>
      <c r="ONY1" s="49"/>
      <c r="ONZ1" s="49"/>
      <c r="OOA1" s="49"/>
      <c r="OOB1" s="49"/>
      <c r="OOC1" s="49"/>
      <c r="OOD1" s="49"/>
      <c r="OOE1" s="49"/>
      <c r="OOF1" s="49"/>
      <c r="OOG1" s="49"/>
      <c r="OOH1" s="49"/>
      <c r="OOI1" s="49"/>
      <c r="OOJ1" s="49"/>
      <c r="OOK1" s="49"/>
      <c r="OOL1" s="49"/>
      <c r="OOM1" s="49"/>
      <c r="OON1" s="49"/>
      <c r="OOO1" s="49"/>
      <c r="OOP1" s="49"/>
      <c r="OOQ1" s="49"/>
      <c r="OOR1" s="49"/>
      <c r="OOS1" s="49"/>
      <c r="OOT1" s="49"/>
      <c r="OOU1" s="49"/>
      <c r="OOV1" s="49"/>
      <c r="OOW1" s="49"/>
      <c r="OOX1" s="49"/>
      <c r="OOY1" s="49"/>
      <c r="OOZ1" s="49"/>
      <c r="OPA1" s="49"/>
      <c r="OPB1" s="49"/>
      <c r="OPC1" s="49"/>
      <c r="OPD1" s="49"/>
      <c r="OPE1" s="49"/>
      <c r="OPF1" s="49"/>
      <c r="OPG1" s="49"/>
      <c r="OPH1" s="49"/>
      <c r="OPI1" s="49"/>
      <c r="OPJ1" s="49"/>
      <c r="OPK1" s="49"/>
      <c r="OPL1" s="49"/>
      <c r="OPM1" s="49"/>
      <c r="OPN1" s="49"/>
      <c r="OPO1" s="49"/>
      <c r="OPP1" s="49"/>
      <c r="OPQ1" s="49"/>
      <c r="OPR1" s="49"/>
      <c r="OPS1" s="49"/>
      <c r="OPT1" s="49"/>
      <c r="OPU1" s="49"/>
      <c r="OPV1" s="49"/>
      <c r="OPW1" s="49"/>
      <c r="OPX1" s="49"/>
      <c r="OPY1" s="49"/>
      <c r="OPZ1" s="49"/>
      <c r="OQA1" s="49"/>
      <c r="OQB1" s="49"/>
      <c r="OQC1" s="49"/>
      <c r="OQD1" s="49"/>
      <c r="OQE1" s="49"/>
      <c r="OQF1" s="49"/>
      <c r="OQG1" s="49"/>
      <c r="OQH1" s="49"/>
      <c r="OQI1" s="49"/>
      <c r="OQJ1" s="49"/>
      <c r="OQK1" s="49"/>
      <c r="OQL1" s="49"/>
      <c r="OQM1" s="49"/>
      <c r="OQN1" s="49"/>
      <c r="OQO1" s="49"/>
      <c r="OQP1" s="49"/>
      <c r="OQQ1" s="49"/>
      <c r="OQR1" s="49"/>
      <c r="OQS1" s="49"/>
      <c r="OQT1" s="49"/>
      <c r="OQU1" s="49"/>
      <c r="OQV1" s="49"/>
      <c r="OQW1" s="49"/>
      <c r="OQX1" s="49"/>
      <c r="OQY1" s="49"/>
      <c r="OQZ1" s="49"/>
      <c r="ORA1" s="49"/>
      <c r="ORB1" s="49"/>
      <c r="ORC1" s="49"/>
      <c r="ORD1" s="49"/>
      <c r="ORE1" s="49"/>
      <c r="ORF1" s="49"/>
      <c r="ORG1" s="49"/>
      <c r="ORH1" s="49"/>
      <c r="ORI1" s="49"/>
      <c r="ORJ1" s="49"/>
      <c r="ORK1" s="49"/>
      <c r="ORL1" s="49"/>
      <c r="ORM1" s="49"/>
      <c r="ORN1" s="49"/>
      <c r="ORO1" s="49"/>
      <c r="ORP1" s="49"/>
      <c r="ORQ1" s="49"/>
      <c r="ORR1" s="49"/>
      <c r="ORS1" s="49"/>
      <c r="ORT1" s="49"/>
      <c r="ORU1" s="49"/>
      <c r="ORV1" s="49"/>
      <c r="ORW1" s="49"/>
      <c r="ORX1" s="49"/>
      <c r="ORY1" s="49"/>
      <c r="ORZ1" s="49"/>
      <c r="OSA1" s="49"/>
      <c r="OSB1" s="49"/>
      <c r="OSC1" s="49"/>
      <c r="OSD1" s="49"/>
      <c r="OSE1" s="49"/>
      <c r="OSF1" s="49"/>
      <c r="OSG1" s="49"/>
      <c r="OSH1" s="49"/>
      <c r="OSI1" s="49"/>
      <c r="OSJ1" s="49"/>
      <c r="OSK1" s="49"/>
      <c r="OSL1" s="49"/>
      <c r="OSM1" s="49"/>
      <c r="OSN1" s="49"/>
      <c r="OSO1" s="49"/>
      <c r="OSP1" s="49"/>
      <c r="OSQ1" s="49"/>
      <c r="OSR1" s="49"/>
      <c r="OSS1" s="49"/>
      <c r="OST1" s="49"/>
      <c r="OSU1" s="49"/>
      <c r="OSV1" s="49"/>
      <c r="OSW1" s="49"/>
      <c r="OSX1" s="49"/>
      <c r="OSY1" s="49"/>
      <c r="OSZ1" s="49"/>
      <c r="OTA1" s="49"/>
      <c r="OTB1" s="49"/>
      <c r="OTC1" s="49"/>
      <c r="OTD1" s="49"/>
      <c r="OTE1" s="49"/>
      <c r="OTF1" s="49"/>
      <c r="OTG1" s="49"/>
      <c r="OTH1" s="49"/>
      <c r="OTI1" s="49"/>
      <c r="OTJ1" s="49"/>
      <c r="OTK1" s="49"/>
      <c r="OTL1" s="49"/>
      <c r="OTM1" s="49"/>
      <c r="OTN1" s="49"/>
      <c r="OTO1" s="49"/>
      <c r="OTP1" s="49"/>
      <c r="OTQ1" s="49"/>
      <c r="OTR1" s="49"/>
      <c r="OTS1" s="49"/>
      <c r="OTT1" s="49"/>
      <c r="OTU1" s="49"/>
      <c r="OTV1" s="49"/>
      <c r="OTW1" s="49"/>
      <c r="OTX1" s="49"/>
      <c r="OTY1" s="49"/>
      <c r="OTZ1" s="49"/>
      <c r="OUA1" s="49"/>
      <c r="OUB1" s="49"/>
      <c r="OUC1" s="49"/>
      <c r="OUD1" s="49"/>
      <c r="OUE1" s="49"/>
      <c r="OUF1" s="49"/>
      <c r="OUG1" s="49"/>
      <c r="OUH1" s="49"/>
      <c r="OUI1" s="49"/>
      <c r="OUJ1" s="49"/>
      <c r="OUK1" s="49"/>
      <c r="OUL1" s="49"/>
      <c r="OUM1" s="49"/>
      <c r="OUN1" s="49"/>
      <c r="OUO1" s="49"/>
      <c r="OUP1" s="49"/>
      <c r="OUQ1" s="49"/>
      <c r="OUR1" s="49"/>
      <c r="OUS1" s="49"/>
      <c r="OUT1" s="49"/>
      <c r="OUU1" s="49"/>
      <c r="OUV1" s="49"/>
      <c r="OUW1" s="49"/>
      <c r="OUX1" s="49"/>
      <c r="OUY1" s="49"/>
      <c r="OUZ1" s="49"/>
      <c r="OVA1" s="49"/>
      <c r="OVB1" s="49"/>
      <c r="OVC1" s="49"/>
      <c r="OVD1" s="49"/>
      <c r="OVE1" s="49"/>
      <c r="OVF1" s="49"/>
      <c r="OVG1" s="49"/>
      <c r="OVH1" s="49"/>
      <c r="OVI1" s="49"/>
      <c r="OVJ1" s="49"/>
      <c r="OVK1" s="49"/>
      <c r="OVL1" s="49"/>
      <c r="OVM1" s="49"/>
      <c r="OVN1" s="49"/>
      <c r="OVO1" s="49"/>
      <c r="OVP1" s="49"/>
      <c r="OVQ1" s="49"/>
      <c r="OVR1" s="49"/>
      <c r="OVS1" s="49"/>
      <c r="OVT1" s="49"/>
      <c r="OVU1" s="49"/>
      <c r="OVV1" s="49"/>
      <c r="OVW1" s="49"/>
      <c r="OVX1" s="49"/>
      <c r="OVY1" s="49"/>
      <c r="OVZ1" s="49"/>
      <c r="OWA1" s="49"/>
      <c r="OWB1" s="49"/>
      <c r="OWC1" s="49"/>
      <c r="OWD1" s="49"/>
      <c r="OWE1" s="49"/>
      <c r="OWF1" s="49"/>
      <c r="OWG1" s="49"/>
      <c r="OWH1" s="49"/>
      <c r="OWI1" s="49"/>
      <c r="OWJ1" s="49"/>
      <c r="OWK1" s="49"/>
      <c r="OWL1" s="49"/>
      <c r="OWM1" s="49"/>
      <c r="OWN1" s="49"/>
      <c r="OWO1" s="49"/>
      <c r="OWP1" s="49"/>
      <c r="OWQ1" s="49"/>
      <c r="OWR1" s="49"/>
      <c r="OWS1" s="49"/>
      <c r="OWT1" s="49"/>
      <c r="OWU1" s="49"/>
      <c r="OWV1" s="49"/>
      <c r="OWW1" s="49"/>
      <c r="OWX1" s="49"/>
      <c r="OWY1" s="49"/>
      <c r="OWZ1" s="49"/>
      <c r="OXA1" s="49"/>
      <c r="OXB1" s="49"/>
      <c r="OXC1" s="49"/>
      <c r="OXD1" s="49"/>
      <c r="OXE1" s="49"/>
      <c r="OXF1" s="49"/>
      <c r="OXG1" s="49"/>
      <c r="OXH1" s="49"/>
      <c r="OXI1" s="49"/>
      <c r="OXJ1" s="49"/>
      <c r="OXK1" s="49"/>
      <c r="OXL1" s="49"/>
      <c r="OXM1" s="49"/>
      <c r="OXN1" s="49"/>
      <c r="OXO1" s="49"/>
      <c r="OXP1" s="49"/>
      <c r="OXQ1" s="49"/>
      <c r="OXR1" s="49"/>
      <c r="OXS1" s="49"/>
      <c r="OXT1" s="49"/>
      <c r="OXU1" s="49"/>
      <c r="OXV1" s="49"/>
      <c r="OXW1" s="49"/>
      <c r="OXX1" s="49"/>
      <c r="OXY1" s="49"/>
      <c r="OXZ1" s="49"/>
      <c r="OYA1" s="49"/>
      <c r="OYB1" s="49"/>
      <c r="OYC1" s="49"/>
      <c r="OYD1" s="49"/>
      <c r="OYE1" s="49"/>
      <c r="OYF1" s="49"/>
      <c r="OYG1" s="49"/>
      <c r="OYH1" s="49"/>
      <c r="OYI1" s="49"/>
      <c r="OYJ1" s="49"/>
      <c r="OYK1" s="49"/>
      <c r="OYL1" s="49"/>
      <c r="OYM1" s="49"/>
      <c r="OYN1" s="49"/>
      <c r="OYO1" s="49"/>
      <c r="OYP1" s="49"/>
      <c r="OYQ1" s="49"/>
      <c r="OYR1" s="49"/>
      <c r="OYS1" s="49"/>
      <c r="OYT1" s="49"/>
      <c r="OYU1" s="49"/>
      <c r="OYV1" s="49"/>
      <c r="OYW1" s="49"/>
      <c r="OYX1" s="49"/>
      <c r="OYY1" s="49"/>
      <c r="OYZ1" s="49"/>
      <c r="OZA1" s="49"/>
      <c r="OZB1" s="49"/>
      <c r="OZC1" s="49"/>
      <c r="OZD1" s="49"/>
      <c r="OZE1" s="49"/>
      <c r="OZF1" s="49"/>
      <c r="OZG1" s="49"/>
      <c r="OZH1" s="49"/>
      <c r="OZI1" s="49"/>
      <c r="OZJ1" s="49"/>
      <c r="OZK1" s="49"/>
      <c r="OZL1" s="49"/>
      <c r="OZM1" s="49"/>
      <c r="OZN1" s="49"/>
      <c r="OZO1" s="49"/>
      <c r="OZP1" s="49"/>
      <c r="OZQ1" s="49"/>
      <c r="OZR1" s="49"/>
      <c r="OZS1" s="49"/>
      <c r="OZT1" s="49"/>
      <c r="OZU1" s="49"/>
      <c r="OZV1" s="49"/>
      <c r="OZW1" s="49"/>
      <c r="OZX1" s="49"/>
      <c r="OZY1" s="49"/>
      <c r="OZZ1" s="49"/>
      <c r="PAA1" s="49"/>
      <c r="PAB1" s="49"/>
      <c r="PAC1" s="49"/>
      <c r="PAD1" s="49"/>
      <c r="PAE1" s="49"/>
      <c r="PAF1" s="49"/>
      <c r="PAG1" s="49"/>
      <c r="PAH1" s="49"/>
      <c r="PAI1" s="49"/>
      <c r="PAJ1" s="49"/>
      <c r="PAK1" s="49"/>
      <c r="PAL1" s="49"/>
      <c r="PAM1" s="49"/>
      <c r="PAN1" s="49"/>
      <c r="PAO1" s="49"/>
      <c r="PAP1" s="49"/>
      <c r="PAQ1" s="49"/>
      <c r="PAR1" s="49"/>
      <c r="PAS1" s="49"/>
      <c r="PAT1" s="49"/>
      <c r="PAU1" s="49"/>
      <c r="PAV1" s="49"/>
      <c r="PAW1" s="49"/>
      <c r="PAX1" s="49"/>
      <c r="PAY1" s="49"/>
      <c r="PAZ1" s="49"/>
      <c r="PBA1" s="49"/>
      <c r="PBB1" s="49"/>
      <c r="PBC1" s="49"/>
      <c r="PBD1" s="49"/>
      <c r="PBE1" s="49"/>
      <c r="PBF1" s="49"/>
      <c r="PBG1" s="49"/>
      <c r="PBH1" s="49"/>
      <c r="PBI1" s="49"/>
      <c r="PBJ1" s="49"/>
      <c r="PBK1" s="49"/>
      <c r="PBL1" s="49"/>
      <c r="PBM1" s="49"/>
      <c r="PBN1" s="49"/>
      <c r="PBO1" s="49"/>
      <c r="PBP1" s="49"/>
      <c r="PBQ1" s="49"/>
      <c r="PBR1" s="49"/>
      <c r="PBS1" s="49"/>
      <c r="PBT1" s="49"/>
      <c r="PBU1" s="49"/>
      <c r="PBV1" s="49"/>
      <c r="PBW1" s="49"/>
      <c r="PBX1" s="49"/>
      <c r="PBY1" s="49"/>
      <c r="PBZ1" s="49"/>
      <c r="PCA1" s="49"/>
      <c r="PCB1" s="49"/>
      <c r="PCC1" s="49"/>
      <c r="PCD1" s="49"/>
      <c r="PCE1" s="49"/>
      <c r="PCF1" s="49"/>
      <c r="PCG1" s="49"/>
      <c r="PCH1" s="49"/>
      <c r="PCI1" s="49"/>
      <c r="PCJ1" s="49"/>
      <c r="PCK1" s="49"/>
      <c r="PCL1" s="49"/>
      <c r="PCM1" s="49"/>
      <c r="PCN1" s="49"/>
      <c r="PCO1" s="49"/>
      <c r="PCP1" s="49"/>
      <c r="PCQ1" s="49"/>
      <c r="PCR1" s="49"/>
      <c r="PCS1" s="49"/>
      <c r="PCT1" s="49"/>
      <c r="PCU1" s="49"/>
      <c r="PCV1" s="49"/>
      <c r="PCW1" s="49"/>
      <c r="PCX1" s="49"/>
      <c r="PCY1" s="49"/>
      <c r="PCZ1" s="49"/>
      <c r="PDA1" s="49"/>
      <c r="PDB1" s="49"/>
      <c r="PDC1" s="49"/>
      <c r="PDD1" s="49"/>
      <c r="PDE1" s="49"/>
      <c r="PDF1" s="49"/>
      <c r="PDG1" s="49"/>
      <c r="PDH1" s="49"/>
      <c r="PDI1" s="49"/>
      <c r="PDJ1" s="49"/>
      <c r="PDK1" s="49"/>
      <c r="PDL1" s="49"/>
      <c r="PDM1" s="49"/>
      <c r="PDN1" s="49"/>
      <c r="PDO1" s="49"/>
      <c r="PDP1" s="49"/>
      <c r="PDQ1" s="49"/>
      <c r="PDR1" s="49"/>
      <c r="PDS1" s="49"/>
      <c r="PDT1" s="49"/>
      <c r="PDU1" s="49"/>
      <c r="PDV1" s="49"/>
      <c r="PDW1" s="49"/>
      <c r="PDX1" s="49"/>
      <c r="PDY1" s="49"/>
      <c r="PDZ1" s="49"/>
      <c r="PEA1" s="49"/>
      <c r="PEB1" s="49"/>
      <c r="PEC1" s="49"/>
      <c r="PED1" s="49"/>
      <c r="PEE1" s="49"/>
      <c r="PEF1" s="49"/>
      <c r="PEG1" s="49"/>
      <c r="PEH1" s="49"/>
      <c r="PEI1" s="49"/>
      <c r="PEJ1" s="49"/>
      <c r="PEK1" s="49"/>
      <c r="PEL1" s="49"/>
      <c r="PEM1" s="49"/>
      <c r="PEN1" s="49"/>
      <c r="PEO1" s="49"/>
      <c r="PEP1" s="49"/>
      <c r="PEQ1" s="49"/>
      <c r="PER1" s="49"/>
      <c r="PES1" s="49"/>
      <c r="PET1" s="49"/>
      <c r="PEU1" s="49"/>
      <c r="PEV1" s="49"/>
      <c r="PEW1" s="49"/>
      <c r="PEX1" s="49"/>
      <c r="PEY1" s="49"/>
      <c r="PEZ1" s="49"/>
      <c r="PFA1" s="49"/>
      <c r="PFB1" s="49"/>
      <c r="PFC1" s="49"/>
      <c r="PFD1" s="49"/>
      <c r="PFE1" s="49"/>
      <c r="PFF1" s="49"/>
      <c r="PFG1" s="49"/>
      <c r="PFH1" s="49"/>
      <c r="PFI1" s="49"/>
      <c r="PFJ1" s="49"/>
      <c r="PFK1" s="49"/>
      <c r="PFL1" s="49"/>
      <c r="PFM1" s="49"/>
      <c r="PFN1" s="49"/>
      <c r="PFO1" s="49"/>
      <c r="PFP1" s="49"/>
      <c r="PFQ1" s="49"/>
      <c r="PFR1" s="49"/>
      <c r="PFS1" s="49"/>
      <c r="PFT1" s="49"/>
      <c r="PFU1" s="49"/>
      <c r="PFV1" s="49"/>
      <c r="PFW1" s="49"/>
      <c r="PFX1" s="49"/>
      <c r="PFY1" s="49"/>
      <c r="PFZ1" s="49"/>
      <c r="PGA1" s="49"/>
      <c r="PGB1" s="49"/>
      <c r="PGC1" s="49"/>
      <c r="PGD1" s="49"/>
      <c r="PGE1" s="49"/>
      <c r="PGF1" s="49"/>
      <c r="PGG1" s="49"/>
      <c r="PGH1" s="49"/>
      <c r="PGI1" s="49"/>
      <c r="PGJ1" s="49"/>
      <c r="PGK1" s="49"/>
      <c r="PGL1" s="49"/>
      <c r="PGM1" s="49"/>
      <c r="PGN1" s="49"/>
      <c r="PGO1" s="49"/>
      <c r="PGP1" s="49"/>
      <c r="PGQ1" s="49"/>
      <c r="PGR1" s="49"/>
      <c r="PGS1" s="49"/>
      <c r="PGT1" s="49"/>
      <c r="PGU1" s="49"/>
      <c r="PGV1" s="49"/>
      <c r="PGW1" s="49"/>
      <c r="PGX1" s="49"/>
      <c r="PGY1" s="49"/>
      <c r="PGZ1" s="49"/>
      <c r="PHA1" s="49"/>
      <c r="PHB1" s="49"/>
      <c r="PHC1" s="49"/>
      <c r="PHD1" s="49"/>
      <c r="PHE1" s="49"/>
      <c r="PHF1" s="49"/>
      <c r="PHG1" s="49"/>
      <c r="PHH1" s="49"/>
      <c r="PHI1" s="49"/>
      <c r="PHJ1" s="49"/>
      <c r="PHK1" s="49"/>
      <c r="PHL1" s="49"/>
      <c r="PHM1" s="49"/>
      <c r="PHN1" s="49"/>
      <c r="PHO1" s="49"/>
      <c r="PHP1" s="49"/>
      <c r="PHQ1" s="49"/>
      <c r="PHR1" s="49"/>
      <c r="PHS1" s="49"/>
      <c r="PHT1" s="49"/>
      <c r="PHU1" s="49"/>
      <c r="PHV1" s="49"/>
      <c r="PHW1" s="49"/>
      <c r="PHX1" s="49"/>
      <c r="PHY1" s="49"/>
      <c r="PHZ1" s="49"/>
      <c r="PIA1" s="49"/>
      <c r="PIB1" s="49"/>
      <c r="PIC1" s="49"/>
      <c r="PID1" s="49"/>
      <c r="PIE1" s="49"/>
      <c r="PIF1" s="49"/>
      <c r="PIG1" s="49"/>
      <c r="PIH1" s="49"/>
      <c r="PII1" s="49"/>
      <c r="PIJ1" s="49"/>
      <c r="PIK1" s="49"/>
      <c r="PIL1" s="49"/>
      <c r="PIM1" s="49"/>
      <c r="PIN1" s="49"/>
      <c r="PIO1" s="49"/>
      <c r="PIP1" s="49"/>
      <c r="PIQ1" s="49"/>
      <c r="PIR1" s="49"/>
      <c r="PIS1" s="49"/>
      <c r="PIT1" s="49"/>
      <c r="PIU1" s="49"/>
      <c r="PIV1" s="49"/>
      <c r="PIW1" s="49"/>
      <c r="PIX1" s="49"/>
      <c r="PIY1" s="49"/>
      <c r="PIZ1" s="49"/>
      <c r="PJA1" s="49"/>
      <c r="PJB1" s="49"/>
      <c r="PJC1" s="49"/>
      <c r="PJD1" s="49"/>
      <c r="PJE1" s="49"/>
      <c r="PJF1" s="49"/>
      <c r="PJG1" s="49"/>
      <c r="PJH1" s="49"/>
      <c r="PJI1" s="49"/>
      <c r="PJJ1" s="49"/>
      <c r="PJK1" s="49"/>
      <c r="PJL1" s="49"/>
      <c r="PJM1" s="49"/>
      <c r="PJN1" s="49"/>
      <c r="PJO1" s="49"/>
      <c r="PJP1" s="49"/>
      <c r="PJQ1" s="49"/>
      <c r="PJR1" s="49"/>
      <c r="PJS1" s="49"/>
      <c r="PJT1" s="49"/>
      <c r="PJU1" s="49"/>
      <c r="PJV1" s="49"/>
      <c r="PJW1" s="49"/>
      <c r="PJX1" s="49"/>
      <c r="PJY1" s="49"/>
      <c r="PJZ1" s="49"/>
      <c r="PKA1" s="49"/>
      <c r="PKB1" s="49"/>
      <c r="PKC1" s="49"/>
      <c r="PKD1" s="49"/>
      <c r="PKE1" s="49"/>
      <c r="PKF1" s="49"/>
      <c r="PKG1" s="49"/>
      <c r="PKH1" s="49"/>
      <c r="PKI1" s="49"/>
      <c r="PKJ1" s="49"/>
      <c r="PKK1" s="49"/>
      <c r="PKL1" s="49"/>
      <c r="PKM1" s="49"/>
      <c r="PKN1" s="49"/>
      <c r="PKO1" s="49"/>
      <c r="PKP1" s="49"/>
      <c r="PKQ1" s="49"/>
      <c r="PKR1" s="49"/>
      <c r="PKS1" s="49"/>
      <c r="PKT1" s="49"/>
      <c r="PKU1" s="49"/>
      <c r="PKV1" s="49"/>
      <c r="PKW1" s="49"/>
      <c r="PKX1" s="49"/>
      <c r="PKY1" s="49"/>
      <c r="PKZ1" s="49"/>
      <c r="PLA1" s="49"/>
      <c r="PLB1" s="49"/>
      <c r="PLC1" s="49"/>
      <c r="PLD1" s="49"/>
      <c r="PLE1" s="49"/>
      <c r="PLF1" s="49"/>
      <c r="PLG1" s="49"/>
      <c r="PLH1" s="49"/>
      <c r="PLI1" s="49"/>
      <c r="PLJ1" s="49"/>
      <c r="PLK1" s="49"/>
      <c r="PLL1" s="49"/>
      <c r="PLM1" s="49"/>
      <c r="PLN1" s="49"/>
      <c r="PLO1" s="49"/>
      <c r="PLP1" s="49"/>
      <c r="PLQ1" s="49"/>
      <c r="PLR1" s="49"/>
      <c r="PLS1" s="49"/>
      <c r="PLT1" s="49"/>
      <c r="PLU1" s="49"/>
      <c r="PLV1" s="49"/>
      <c r="PLW1" s="49"/>
      <c r="PLX1" s="49"/>
      <c r="PLY1" s="49"/>
      <c r="PLZ1" s="49"/>
      <c r="PMA1" s="49"/>
      <c r="PMB1" s="49"/>
      <c r="PMC1" s="49"/>
      <c r="PMD1" s="49"/>
      <c r="PME1" s="49"/>
      <c r="PMF1" s="49"/>
      <c r="PMG1" s="49"/>
      <c r="PMH1" s="49"/>
      <c r="PMI1" s="49"/>
      <c r="PMJ1" s="49"/>
      <c r="PMK1" s="49"/>
      <c r="PML1" s="49"/>
      <c r="PMM1" s="49"/>
      <c r="PMN1" s="49"/>
      <c r="PMO1" s="49"/>
      <c r="PMP1" s="49"/>
      <c r="PMQ1" s="49"/>
      <c r="PMR1" s="49"/>
      <c r="PMS1" s="49"/>
      <c r="PMT1" s="49"/>
      <c r="PMU1" s="49"/>
      <c r="PMV1" s="49"/>
      <c r="PMW1" s="49"/>
      <c r="PMX1" s="49"/>
      <c r="PMY1" s="49"/>
      <c r="PMZ1" s="49"/>
      <c r="PNA1" s="49"/>
      <c r="PNB1" s="49"/>
      <c r="PNC1" s="49"/>
      <c r="PND1" s="49"/>
      <c r="PNE1" s="49"/>
      <c r="PNF1" s="49"/>
      <c r="PNG1" s="49"/>
      <c r="PNH1" s="49"/>
      <c r="PNI1" s="49"/>
      <c r="PNJ1" s="49"/>
      <c r="PNK1" s="49"/>
      <c r="PNL1" s="49"/>
      <c r="PNM1" s="49"/>
      <c r="PNN1" s="49"/>
      <c r="PNO1" s="49"/>
      <c r="PNP1" s="49"/>
      <c r="PNQ1" s="49"/>
      <c r="PNR1" s="49"/>
      <c r="PNS1" s="49"/>
      <c r="PNT1" s="49"/>
      <c r="PNU1" s="49"/>
      <c r="PNV1" s="49"/>
      <c r="PNW1" s="49"/>
      <c r="PNX1" s="49"/>
      <c r="PNY1" s="49"/>
      <c r="PNZ1" s="49"/>
      <c r="POA1" s="49"/>
      <c r="POB1" s="49"/>
      <c r="POC1" s="49"/>
      <c r="POD1" s="49"/>
      <c r="POE1" s="49"/>
      <c r="POF1" s="49"/>
      <c r="POG1" s="49"/>
      <c r="POH1" s="49"/>
      <c r="POI1" s="49"/>
      <c r="POJ1" s="49"/>
      <c r="POK1" s="49"/>
      <c r="POL1" s="49"/>
      <c r="POM1" s="49"/>
      <c r="PON1" s="49"/>
      <c r="POO1" s="49"/>
      <c r="POP1" s="49"/>
      <c r="POQ1" s="49"/>
      <c r="POR1" s="49"/>
      <c r="POS1" s="49"/>
      <c r="POT1" s="49"/>
      <c r="POU1" s="49"/>
      <c r="POV1" s="49"/>
      <c r="POW1" s="49"/>
      <c r="POX1" s="49"/>
      <c r="POY1" s="49"/>
      <c r="POZ1" s="49"/>
      <c r="PPA1" s="49"/>
      <c r="PPB1" s="49"/>
      <c r="PPC1" s="49"/>
      <c r="PPD1" s="49"/>
      <c r="PPE1" s="49"/>
      <c r="PPF1" s="49"/>
      <c r="PPG1" s="49"/>
      <c r="PPH1" s="49"/>
      <c r="PPI1" s="49"/>
      <c r="PPJ1" s="49"/>
      <c r="PPK1" s="49"/>
      <c r="PPL1" s="49"/>
      <c r="PPM1" s="49"/>
      <c r="PPN1" s="49"/>
      <c r="PPO1" s="49"/>
      <c r="PPP1" s="49"/>
      <c r="PPQ1" s="49"/>
      <c r="PPR1" s="49"/>
      <c r="PPS1" s="49"/>
      <c r="PPT1" s="49"/>
      <c r="PPU1" s="49"/>
      <c r="PPV1" s="49"/>
      <c r="PPW1" s="49"/>
      <c r="PPX1" s="49"/>
      <c r="PPY1" s="49"/>
      <c r="PPZ1" s="49"/>
      <c r="PQA1" s="49"/>
      <c r="PQB1" s="49"/>
      <c r="PQC1" s="49"/>
      <c r="PQD1" s="49"/>
      <c r="PQE1" s="49"/>
      <c r="PQF1" s="49"/>
      <c r="PQG1" s="49"/>
      <c r="PQH1" s="49"/>
      <c r="PQI1" s="49"/>
      <c r="PQJ1" s="49"/>
      <c r="PQK1" s="49"/>
      <c r="PQL1" s="49"/>
      <c r="PQM1" s="49"/>
      <c r="PQN1" s="49"/>
      <c r="PQO1" s="49"/>
      <c r="PQP1" s="49"/>
      <c r="PQQ1" s="49"/>
      <c r="PQR1" s="49"/>
      <c r="PQS1" s="49"/>
      <c r="PQT1" s="49"/>
      <c r="PQU1" s="49"/>
      <c r="PQV1" s="49"/>
      <c r="PQW1" s="49"/>
      <c r="PQX1" s="49"/>
      <c r="PQY1" s="49"/>
      <c r="PQZ1" s="49"/>
      <c r="PRA1" s="49"/>
      <c r="PRB1" s="49"/>
      <c r="PRC1" s="49"/>
      <c r="PRD1" s="49"/>
      <c r="PRE1" s="49"/>
      <c r="PRF1" s="49"/>
      <c r="PRG1" s="49"/>
      <c r="PRH1" s="49"/>
      <c r="PRI1" s="49"/>
      <c r="PRJ1" s="49"/>
      <c r="PRK1" s="49"/>
      <c r="PRL1" s="49"/>
      <c r="PRM1" s="49"/>
      <c r="PRN1" s="49"/>
      <c r="PRO1" s="49"/>
      <c r="PRP1" s="49"/>
      <c r="PRQ1" s="49"/>
      <c r="PRR1" s="49"/>
      <c r="PRS1" s="49"/>
      <c r="PRT1" s="49"/>
      <c r="PRU1" s="49"/>
      <c r="PRV1" s="49"/>
      <c r="PRW1" s="49"/>
      <c r="PRX1" s="49"/>
      <c r="PRY1" s="49"/>
      <c r="PRZ1" s="49"/>
      <c r="PSA1" s="49"/>
      <c r="PSB1" s="49"/>
      <c r="PSC1" s="49"/>
      <c r="PSD1" s="49"/>
      <c r="PSE1" s="49"/>
      <c r="PSF1" s="49"/>
      <c r="PSG1" s="49"/>
      <c r="PSH1" s="49"/>
      <c r="PSI1" s="49"/>
      <c r="PSJ1" s="49"/>
      <c r="PSK1" s="49"/>
      <c r="PSL1" s="49"/>
      <c r="PSM1" s="49"/>
      <c r="PSN1" s="49"/>
      <c r="PSO1" s="49"/>
      <c r="PSP1" s="49"/>
      <c r="PSQ1" s="49"/>
      <c r="PSR1" s="49"/>
      <c r="PSS1" s="49"/>
      <c r="PST1" s="49"/>
      <c r="PSU1" s="49"/>
      <c r="PSV1" s="49"/>
      <c r="PSW1" s="49"/>
      <c r="PSX1" s="49"/>
      <c r="PSY1" s="49"/>
      <c r="PSZ1" s="49"/>
      <c r="PTA1" s="49"/>
      <c r="PTB1" s="49"/>
      <c r="PTC1" s="49"/>
      <c r="PTD1" s="49"/>
      <c r="PTE1" s="49"/>
      <c r="PTF1" s="49"/>
      <c r="PTG1" s="49"/>
      <c r="PTH1" s="49"/>
      <c r="PTI1" s="49"/>
      <c r="PTJ1" s="49"/>
      <c r="PTK1" s="49"/>
      <c r="PTL1" s="49"/>
      <c r="PTM1" s="49"/>
      <c r="PTN1" s="49"/>
      <c r="PTO1" s="49"/>
      <c r="PTP1" s="49"/>
      <c r="PTQ1" s="49"/>
      <c r="PTR1" s="49"/>
      <c r="PTS1" s="49"/>
      <c r="PTT1" s="49"/>
      <c r="PTU1" s="49"/>
      <c r="PTV1" s="49"/>
      <c r="PTW1" s="49"/>
      <c r="PTX1" s="49"/>
      <c r="PTY1" s="49"/>
      <c r="PTZ1" s="49"/>
      <c r="PUA1" s="49"/>
      <c r="PUB1" s="49"/>
      <c r="PUC1" s="49"/>
      <c r="PUD1" s="49"/>
      <c r="PUE1" s="49"/>
      <c r="PUF1" s="49"/>
      <c r="PUG1" s="49"/>
      <c r="PUH1" s="49"/>
      <c r="PUI1" s="49"/>
      <c r="PUJ1" s="49"/>
      <c r="PUK1" s="49"/>
      <c r="PUL1" s="49"/>
      <c r="PUM1" s="49"/>
      <c r="PUN1" s="49"/>
      <c r="PUO1" s="49"/>
      <c r="PUP1" s="49"/>
      <c r="PUQ1" s="49"/>
      <c r="PUR1" s="49"/>
      <c r="PUS1" s="49"/>
      <c r="PUT1" s="49"/>
      <c r="PUU1" s="49"/>
      <c r="PUV1" s="49"/>
      <c r="PUW1" s="49"/>
      <c r="PUX1" s="49"/>
      <c r="PUY1" s="49"/>
      <c r="PUZ1" s="49"/>
      <c r="PVA1" s="49"/>
      <c r="PVB1" s="49"/>
      <c r="PVC1" s="49"/>
      <c r="PVD1" s="49"/>
      <c r="PVE1" s="49"/>
      <c r="PVF1" s="49"/>
      <c r="PVG1" s="49"/>
      <c r="PVH1" s="49"/>
      <c r="PVI1" s="49"/>
      <c r="PVJ1" s="49"/>
      <c r="PVK1" s="49"/>
      <c r="PVL1" s="49"/>
      <c r="PVM1" s="49"/>
      <c r="PVN1" s="49"/>
      <c r="PVO1" s="49"/>
      <c r="PVP1" s="49"/>
      <c r="PVQ1" s="49"/>
      <c r="PVR1" s="49"/>
      <c r="PVS1" s="49"/>
      <c r="PVT1" s="49"/>
      <c r="PVU1" s="49"/>
      <c r="PVV1" s="49"/>
      <c r="PVW1" s="49"/>
      <c r="PVX1" s="49"/>
      <c r="PVY1" s="49"/>
      <c r="PVZ1" s="49"/>
      <c r="PWA1" s="49"/>
      <c r="PWB1" s="49"/>
      <c r="PWC1" s="49"/>
      <c r="PWD1" s="49"/>
      <c r="PWE1" s="49"/>
      <c r="PWF1" s="49"/>
      <c r="PWG1" s="49"/>
      <c r="PWH1" s="49"/>
      <c r="PWI1" s="49"/>
      <c r="PWJ1" s="49"/>
      <c r="PWK1" s="49"/>
      <c r="PWL1" s="49"/>
      <c r="PWM1" s="49"/>
      <c r="PWN1" s="49"/>
      <c r="PWO1" s="49"/>
      <c r="PWP1" s="49"/>
      <c r="PWQ1" s="49"/>
      <c r="PWR1" s="49"/>
      <c r="PWS1" s="49"/>
      <c r="PWT1" s="49"/>
      <c r="PWU1" s="49"/>
      <c r="PWV1" s="49"/>
      <c r="PWW1" s="49"/>
      <c r="PWX1" s="49"/>
      <c r="PWY1" s="49"/>
      <c r="PWZ1" s="49"/>
      <c r="PXA1" s="49"/>
      <c r="PXB1" s="49"/>
      <c r="PXC1" s="49"/>
      <c r="PXD1" s="49"/>
      <c r="PXE1" s="49"/>
      <c r="PXF1" s="49"/>
      <c r="PXG1" s="49"/>
      <c r="PXH1" s="49"/>
      <c r="PXI1" s="49"/>
      <c r="PXJ1" s="49"/>
      <c r="PXK1" s="49"/>
      <c r="PXL1" s="49"/>
      <c r="PXM1" s="49"/>
      <c r="PXN1" s="49"/>
      <c r="PXO1" s="49"/>
      <c r="PXP1" s="49"/>
      <c r="PXQ1" s="49"/>
      <c r="PXR1" s="49"/>
      <c r="PXS1" s="49"/>
      <c r="PXT1" s="49"/>
      <c r="PXU1" s="49"/>
      <c r="PXV1" s="49"/>
      <c r="PXW1" s="49"/>
      <c r="PXX1" s="49"/>
      <c r="PXY1" s="49"/>
      <c r="PXZ1" s="49"/>
      <c r="PYA1" s="49"/>
      <c r="PYB1" s="49"/>
      <c r="PYC1" s="49"/>
      <c r="PYD1" s="49"/>
      <c r="PYE1" s="49"/>
      <c r="PYF1" s="49"/>
      <c r="PYG1" s="49"/>
      <c r="PYH1" s="49"/>
      <c r="PYI1" s="49"/>
      <c r="PYJ1" s="49"/>
      <c r="PYK1" s="49"/>
      <c r="PYL1" s="49"/>
      <c r="PYM1" s="49"/>
      <c r="PYN1" s="49"/>
      <c r="PYO1" s="49"/>
      <c r="PYP1" s="49"/>
      <c r="PYQ1" s="49"/>
      <c r="PYR1" s="49"/>
      <c r="PYS1" s="49"/>
      <c r="PYT1" s="49"/>
      <c r="PYU1" s="49"/>
      <c r="PYV1" s="49"/>
      <c r="PYW1" s="49"/>
      <c r="PYX1" s="49"/>
      <c r="PYY1" s="49"/>
      <c r="PYZ1" s="49"/>
      <c r="PZA1" s="49"/>
      <c r="PZB1" s="49"/>
      <c r="PZC1" s="49"/>
      <c r="PZD1" s="49"/>
      <c r="PZE1" s="49"/>
      <c r="PZF1" s="49"/>
      <c r="PZG1" s="49"/>
      <c r="PZH1" s="49"/>
      <c r="PZI1" s="49"/>
      <c r="PZJ1" s="49"/>
      <c r="PZK1" s="49"/>
      <c r="PZL1" s="49"/>
      <c r="PZM1" s="49"/>
      <c r="PZN1" s="49"/>
      <c r="PZO1" s="49"/>
      <c r="PZP1" s="49"/>
      <c r="PZQ1" s="49"/>
      <c r="PZR1" s="49"/>
      <c r="PZS1" s="49"/>
      <c r="PZT1" s="49"/>
      <c r="PZU1" s="49"/>
      <c r="PZV1" s="49"/>
      <c r="PZW1" s="49"/>
      <c r="PZX1" s="49"/>
      <c r="PZY1" s="49"/>
      <c r="PZZ1" s="49"/>
      <c r="QAA1" s="49"/>
      <c r="QAB1" s="49"/>
      <c r="QAC1" s="49"/>
      <c r="QAD1" s="49"/>
      <c r="QAE1" s="49"/>
      <c r="QAF1" s="49"/>
      <c r="QAG1" s="49"/>
      <c r="QAH1" s="49"/>
      <c r="QAI1" s="49"/>
      <c r="QAJ1" s="49"/>
      <c r="QAK1" s="49"/>
      <c r="QAL1" s="49"/>
      <c r="QAM1" s="49"/>
      <c r="QAN1" s="49"/>
      <c r="QAO1" s="49"/>
      <c r="QAP1" s="49"/>
      <c r="QAQ1" s="49"/>
      <c r="QAR1" s="49"/>
      <c r="QAS1" s="49"/>
      <c r="QAT1" s="49"/>
      <c r="QAU1" s="49"/>
      <c r="QAV1" s="49"/>
      <c r="QAW1" s="49"/>
      <c r="QAX1" s="49"/>
      <c r="QAY1" s="49"/>
      <c r="QAZ1" s="49"/>
      <c r="QBA1" s="49"/>
      <c r="QBB1" s="49"/>
      <c r="QBC1" s="49"/>
      <c r="QBD1" s="49"/>
      <c r="QBE1" s="49"/>
      <c r="QBF1" s="49"/>
      <c r="QBG1" s="49"/>
      <c r="QBH1" s="49"/>
      <c r="QBI1" s="49"/>
      <c r="QBJ1" s="49"/>
      <c r="QBK1" s="49"/>
      <c r="QBL1" s="49"/>
      <c r="QBM1" s="49"/>
      <c r="QBN1" s="49"/>
      <c r="QBO1" s="49"/>
      <c r="QBP1" s="49"/>
      <c r="QBQ1" s="49"/>
      <c r="QBR1" s="49"/>
      <c r="QBS1" s="49"/>
      <c r="QBT1" s="49"/>
      <c r="QBU1" s="49"/>
      <c r="QBV1" s="49"/>
      <c r="QBW1" s="49"/>
      <c r="QBX1" s="49"/>
      <c r="QBY1" s="49"/>
      <c r="QBZ1" s="49"/>
      <c r="QCA1" s="49"/>
      <c r="QCB1" s="49"/>
      <c r="QCC1" s="49"/>
      <c r="QCD1" s="49"/>
      <c r="QCE1" s="49"/>
      <c r="QCF1" s="49"/>
      <c r="QCG1" s="49"/>
      <c r="QCH1" s="49"/>
      <c r="QCI1" s="49"/>
      <c r="QCJ1" s="49"/>
      <c r="QCK1" s="49"/>
      <c r="QCL1" s="49"/>
      <c r="QCM1" s="49"/>
      <c r="QCN1" s="49"/>
      <c r="QCO1" s="49"/>
      <c r="QCP1" s="49"/>
      <c r="QCQ1" s="49"/>
      <c r="QCR1" s="49"/>
      <c r="QCS1" s="49"/>
      <c r="QCT1" s="49"/>
      <c r="QCU1" s="49"/>
      <c r="QCV1" s="49"/>
      <c r="QCW1" s="49"/>
      <c r="QCX1" s="49"/>
      <c r="QCY1" s="49"/>
      <c r="QCZ1" s="49"/>
      <c r="QDA1" s="49"/>
      <c r="QDB1" s="49"/>
      <c r="QDC1" s="49"/>
      <c r="QDD1" s="49"/>
      <c r="QDE1" s="49"/>
      <c r="QDF1" s="49"/>
      <c r="QDG1" s="49"/>
      <c r="QDH1" s="49"/>
      <c r="QDI1" s="49"/>
      <c r="QDJ1" s="49"/>
      <c r="QDK1" s="49"/>
      <c r="QDL1" s="49"/>
      <c r="QDM1" s="49"/>
      <c r="QDN1" s="49"/>
      <c r="QDO1" s="49"/>
      <c r="QDP1" s="49"/>
      <c r="QDQ1" s="49"/>
      <c r="QDR1" s="49"/>
      <c r="QDS1" s="49"/>
      <c r="QDT1" s="49"/>
      <c r="QDU1" s="49"/>
      <c r="QDV1" s="49"/>
      <c r="QDW1" s="49"/>
      <c r="QDX1" s="49"/>
      <c r="QDY1" s="49"/>
      <c r="QDZ1" s="49"/>
      <c r="QEA1" s="49"/>
      <c r="QEB1" s="49"/>
      <c r="QEC1" s="49"/>
      <c r="QED1" s="49"/>
      <c r="QEE1" s="49"/>
      <c r="QEF1" s="49"/>
      <c r="QEG1" s="49"/>
      <c r="QEH1" s="49"/>
      <c r="QEI1" s="49"/>
      <c r="QEJ1" s="49"/>
      <c r="QEK1" s="49"/>
      <c r="QEL1" s="49"/>
      <c r="QEM1" s="49"/>
      <c r="QEN1" s="49"/>
      <c r="QEO1" s="49"/>
      <c r="QEP1" s="49"/>
      <c r="QEQ1" s="49"/>
      <c r="QER1" s="49"/>
      <c r="QES1" s="49"/>
      <c r="QET1" s="49"/>
      <c r="QEU1" s="49"/>
      <c r="QEV1" s="49"/>
      <c r="QEW1" s="49"/>
      <c r="QEX1" s="49"/>
      <c r="QEY1" s="49"/>
      <c r="QEZ1" s="49"/>
      <c r="QFA1" s="49"/>
      <c r="QFB1" s="49"/>
      <c r="QFC1" s="49"/>
      <c r="QFD1" s="49"/>
      <c r="QFE1" s="49"/>
      <c r="QFF1" s="49"/>
      <c r="QFG1" s="49"/>
      <c r="QFH1" s="49"/>
      <c r="QFI1" s="49"/>
      <c r="QFJ1" s="49"/>
      <c r="QFK1" s="49"/>
      <c r="QFL1" s="49"/>
      <c r="QFM1" s="49"/>
      <c r="QFN1" s="49"/>
      <c r="QFO1" s="49"/>
      <c r="QFP1" s="49"/>
      <c r="QFQ1" s="49"/>
      <c r="QFR1" s="49"/>
      <c r="QFS1" s="49"/>
      <c r="QFT1" s="49"/>
      <c r="QFU1" s="49"/>
      <c r="QFV1" s="49"/>
      <c r="QFW1" s="49"/>
      <c r="QFX1" s="49"/>
      <c r="QFY1" s="49"/>
      <c r="QFZ1" s="49"/>
      <c r="QGA1" s="49"/>
      <c r="QGB1" s="49"/>
      <c r="QGC1" s="49"/>
      <c r="QGD1" s="49"/>
      <c r="QGE1" s="49"/>
      <c r="QGF1" s="49"/>
      <c r="QGG1" s="49"/>
      <c r="QGH1" s="49"/>
      <c r="QGI1" s="49"/>
      <c r="QGJ1" s="49"/>
      <c r="QGK1" s="49"/>
      <c r="QGL1" s="49"/>
      <c r="QGM1" s="49"/>
      <c r="QGN1" s="49"/>
      <c r="QGO1" s="49"/>
      <c r="QGP1" s="49"/>
      <c r="QGQ1" s="49"/>
      <c r="QGR1" s="49"/>
      <c r="QGS1" s="49"/>
      <c r="QGT1" s="49"/>
      <c r="QGU1" s="49"/>
      <c r="QGV1" s="49"/>
      <c r="QGW1" s="49"/>
      <c r="QGX1" s="49"/>
      <c r="QGY1" s="49"/>
      <c r="QGZ1" s="49"/>
      <c r="QHA1" s="49"/>
      <c r="QHB1" s="49"/>
      <c r="QHC1" s="49"/>
      <c r="QHD1" s="49"/>
      <c r="QHE1" s="49"/>
      <c r="QHF1" s="49"/>
      <c r="QHG1" s="49"/>
      <c r="QHH1" s="49"/>
      <c r="QHI1" s="49"/>
      <c r="QHJ1" s="49"/>
      <c r="QHK1" s="49"/>
      <c r="QHL1" s="49"/>
      <c r="QHM1" s="49"/>
      <c r="QHN1" s="49"/>
      <c r="QHO1" s="49"/>
      <c r="QHP1" s="49"/>
      <c r="QHQ1" s="49"/>
      <c r="QHR1" s="49"/>
      <c r="QHS1" s="49"/>
      <c r="QHT1" s="49"/>
      <c r="QHU1" s="49"/>
      <c r="QHV1" s="49"/>
      <c r="QHW1" s="49"/>
      <c r="QHX1" s="49"/>
      <c r="QHY1" s="49"/>
      <c r="QHZ1" s="49"/>
      <c r="QIA1" s="49"/>
      <c r="QIB1" s="49"/>
      <c r="QIC1" s="49"/>
      <c r="QID1" s="49"/>
      <c r="QIE1" s="49"/>
      <c r="QIF1" s="49"/>
      <c r="QIG1" s="49"/>
      <c r="QIH1" s="49"/>
      <c r="QII1" s="49"/>
      <c r="QIJ1" s="49"/>
      <c r="QIK1" s="49"/>
      <c r="QIL1" s="49"/>
      <c r="QIM1" s="49"/>
      <c r="QIN1" s="49"/>
      <c r="QIO1" s="49"/>
      <c r="QIP1" s="49"/>
      <c r="QIQ1" s="49"/>
      <c r="QIR1" s="49"/>
      <c r="QIS1" s="49"/>
      <c r="QIT1" s="49"/>
      <c r="QIU1" s="49"/>
      <c r="QIV1" s="49"/>
      <c r="QIW1" s="49"/>
      <c r="QIX1" s="49"/>
      <c r="QIY1" s="49"/>
      <c r="QIZ1" s="49"/>
      <c r="QJA1" s="49"/>
      <c r="QJB1" s="49"/>
      <c r="QJC1" s="49"/>
      <c r="QJD1" s="49"/>
      <c r="QJE1" s="49"/>
      <c r="QJF1" s="49"/>
      <c r="QJG1" s="49"/>
      <c r="QJH1" s="49"/>
      <c r="QJI1" s="49"/>
      <c r="QJJ1" s="49"/>
      <c r="QJK1" s="49"/>
      <c r="QJL1" s="49"/>
      <c r="QJM1" s="49"/>
      <c r="QJN1" s="49"/>
      <c r="QJO1" s="49"/>
      <c r="QJP1" s="49"/>
      <c r="QJQ1" s="49"/>
      <c r="QJR1" s="49"/>
      <c r="QJS1" s="49"/>
      <c r="QJT1" s="49"/>
      <c r="QJU1" s="49"/>
      <c r="QJV1" s="49"/>
      <c r="QJW1" s="49"/>
      <c r="QJX1" s="49"/>
      <c r="QJY1" s="49"/>
      <c r="QJZ1" s="49"/>
      <c r="QKA1" s="49"/>
      <c r="QKB1" s="49"/>
      <c r="QKC1" s="49"/>
      <c r="QKD1" s="49"/>
      <c r="QKE1" s="49"/>
      <c r="QKF1" s="49"/>
      <c r="QKG1" s="49"/>
      <c r="QKH1" s="49"/>
      <c r="QKI1" s="49"/>
      <c r="QKJ1" s="49"/>
      <c r="QKK1" s="49"/>
      <c r="QKL1" s="49"/>
      <c r="QKM1" s="49"/>
      <c r="QKN1" s="49"/>
      <c r="QKO1" s="49"/>
      <c r="QKP1" s="49"/>
      <c r="QKQ1" s="49"/>
      <c r="QKR1" s="49"/>
      <c r="QKS1" s="49"/>
      <c r="QKT1" s="49"/>
      <c r="QKU1" s="49"/>
      <c r="QKV1" s="49"/>
      <c r="QKW1" s="49"/>
      <c r="QKX1" s="49"/>
      <c r="QKY1" s="49"/>
      <c r="QKZ1" s="49"/>
      <c r="QLA1" s="49"/>
      <c r="QLB1" s="49"/>
      <c r="QLC1" s="49"/>
      <c r="QLD1" s="49"/>
      <c r="QLE1" s="49"/>
      <c r="QLF1" s="49"/>
      <c r="QLG1" s="49"/>
      <c r="QLH1" s="49"/>
      <c r="QLI1" s="49"/>
      <c r="QLJ1" s="49"/>
      <c r="QLK1" s="49"/>
      <c r="QLL1" s="49"/>
      <c r="QLM1" s="49"/>
      <c r="QLN1" s="49"/>
      <c r="QLO1" s="49"/>
      <c r="QLP1" s="49"/>
      <c r="QLQ1" s="49"/>
      <c r="QLR1" s="49"/>
      <c r="QLS1" s="49"/>
      <c r="QLT1" s="49"/>
      <c r="QLU1" s="49"/>
      <c r="QLV1" s="49"/>
      <c r="QLW1" s="49"/>
      <c r="QLX1" s="49"/>
      <c r="QLY1" s="49"/>
      <c r="QLZ1" s="49"/>
      <c r="QMA1" s="49"/>
      <c r="QMB1" s="49"/>
      <c r="QMC1" s="49"/>
      <c r="QMD1" s="49"/>
      <c r="QME1" s="49"/>
      <c r="QMF1" s="49"/>
      <c r="QMG1" s="49"/>
      <c r="QMH1" s="49"/>
      <c r="QMI1" s="49"/>
      <c r="QMJ1" s="49"/>
      <c r="QMK1" s="49"/>
      <c r="QML1" s="49"/>
      <c r="QMM1" s="49"/>
      <c r="QMN1" s="49"/>
      <c r="QMO1" s="49"/>
      <c r="QMP1" s="49"/>
      <c r="QMQ1" s="49"/>
      <c r="QMR1" s="49"/>
      <c r="QMS1" s="49"/>
      <c r="QMT1" s="49"/>
      <c r="QMU1" s="49"/>
      <c r="QMV1" s="49"/>
      <c r="QMW1" s="49"/>
      <c r="QMX1" s="49"/>
      <c r="QMY1" s="49"/>
      <c r="QMZ1" s="49"/>
      <c r="QNA1" s="49"/>
      <c r="QNB1" s="49"/>
      <c r="QNC1" s="49"/>
      <c r="QND1" s="49"/>
      <c r="QNE1" s="49"/>
      <c r="QNF1" s="49"/>
      <c r="QNG1" s="49"/>
      <c r="QNH1" s="49"/>
      <c r="QNI1" s="49"/>
      <c r="QNJ1" s="49"/>
      <c r="QNK1" s="49"/>
      <c r="QNL1" s="49"/>
      <c r="QNM1" s="49"/>
      <c r="QNN1" s="49"/>
      <c r="QNO1" s="49"/>
      <c r="QNP1" s="49"/>
      <c r="QNQ1" s="49"/>
      <c r="QNR1" s="49"/>
      <c r="QNS1" s="49"/>
      <c r="QNT1" s="49"/>
      <c r="QNU1" s="49"/>
      <c r="QNV1" s="49"/>
      <c r="QNW1" s="49"/>
      <c r="QNX1" s="49"/>
      <c r="QNY1" s="49"/>
      <c r="QNZ1" s="49"/>
      <c r="QOA1" s="49"/>
      <c r="QOB1" s="49"/>
      <c r="QOC1" s="49"/>
      <c r="QOD1" s="49"/>
      <c r="QOE1" s="49"/>
      <c r="QOF1" s="49"/>
      <c r="QOG1" s="49"/>
      <c r="QOH1" s="49"/>
      <c r="QOI1" s="49"/>
      <c r="QOJ1" s="49"/>
      <c r="QOK1" s="49"/>
      <c r="QOL1" s="49"/>
      <c r="QOM1" s="49"/>
      <c r="QON1" s="49"/>
      <c r="QOO1" s="49"/>
      <c r="QOP1" s="49"/>
      <c r="QOQ1" s="49"/>
      <c r="QOR1" s="49"/>
      <c r="QOS1" s="49"/>
      <c r="QOT1" s="49"/>
      <c r="QOU1" s="49"/>
      <c r="QOV1" s="49"/>
      <c r="QOW1" s="49"/>
      <c r="QOX1" s="49"/>
      <c r="QOY1" s="49"/>
      <c r="QOZ1" s="49"/>
      <c r="QPA1" s="49"/>
      <c r="QPB1" s="49"/>
      <c r="QPC1" s="49"/>
      <c r="QPD1" s="49"/>
      <c r="QPE1" s="49"/>
      <c r="QPF1" s="49"/>
      <c r="QPG1" s="49"/>
      <c r="QPH1" s="49"/>
      <c r="QPI1" s="49"/>
      <c r="QPJ1" s="49"/>
      <c r="QPK1" s="49"/>
      <c r="QPL1" s="49"/>
      <c r="QPM1" s="49"/>
      <c r="QPN1" s="49"/>
      <c r="QPO1" s="49"/>
      <c r="QPP1" s="49"/>
      <c r="QPQ1" s="49"/>
      <c r="QPR1" s="49"/>
      <c r="QPS1" s="49"/>
      <c r="QPT1" s="49"/>
      <c r="QPU1" s="49"/>
      <c r="QPV1" s="49"/>
      <c r="QPW1" s="49"/>
      <c r="QPX1" s="49"/>
      <c r="QPY1" s="49"/>
      <c r="QPZ1" s="49"/>
      <c r="QQA1" s="49"/>
      <c r="QQB1" s="49"/>
      <c r="QQC1" s="49"/>
      <c r="QQD1" s="49"/>
      <c r="QQE1" s="49"/>
      <c r="QQF1" s="49"/>
      <c r="QQG1" s="49"/>
      <c r="QQH1" s="49"/>
      <c r="QQI1" s="49"/>
      <c r="QQJ1" s="49"/>
      <c r="QQK1" s="49"/>
      <c r="QQL1" s="49"/>
      <c r="QQM1" s="49"/>
      <c r="QQN1" s="49"/>
      <c r="QQO1" s="49"/>
      <c r="QQP1" s="49"/>
      <c r="QQQ1" s="49"/>
      <c r="QQR1" s="49"/>
      <c r="QQS1" s="49"/>
      <c r="QQT1" s="49"/>
      <c r="QQU1" s="49"/>
      <c r="QQV1" s="49"/>
      <c r="QQW1" s="49"/>
      <c r="QQX1" s="49"/>
      <c r="QQY1" s="49"/>
      <c r="QQZ1" s="49"/>
      <c r="QRA1" s="49"/>
      <c r="QRB1" s="49"/>
      <c r="QRC1" s="49"/>
      <c r="QRD1" s="49"/>
      <c r="QRE1" s="49"/>
      <c r="QRF1" s="49"/>
      <c r="QRG1" s="49"/>
      <c r="QRH1" s="49"/>
      <c r="QRI1" s="49"/>
      <c r="QRJ1" s="49"/>
      <c r="QRK1" s="49"/>
      <c r="QRL1" s="49"/>
      <c r="QRM1" s="49"/>
      <c r="QRN1" s="49"/>
      <c r="QRO1" s="49"/>
      <c r="QRP1" s="49"/>
      <c r="QRQ1" s="49"/>
      <c r="QRR1" s="49"/>
      <c r="QRS1" s="49"/>
      <c r="QRT1" s="49"/>
      <c r="QRU1" s="49"/>
      <c r="QRV1" s="49"/>
      <c r="QRW1" s="49"/>
      <c r="QRX1" s="49"/>
      <c r="QRY1" s="49"/>
      <c r="QRZ1" s="49"/>
      <c r="QSA1" s="49"/>
      <c r="QSB1" s="49"/>
      <c r="QSC1" s="49"/>
      <c r="QSD1" s="49"/>
      <c r="QSE1" s="49"/>
      <c r="QSF1" s="49"/>
      <c r="QSG1" s="49"/>
      <c r="QSH1" s="49"/>
      <c r="QSI1" s="49"/>
      <c r="QSJ1" s="49"/>
      <c r="QSK1" s="49"/>
      <c r="QSL1" s="49"/>
      <c r="QSM1" s="49"/>
      <c r="QSN1" s="49"/>
      <c r="QSO1" s="49"/>
      <c r="QSP1" s="49"/>
      <c r="QSQ1" s="49"/>
      <c r="QSR1" s="49"/>
      <c r="QSS1" s="49"/>
      <c r="QST1" s="49"/>
      <c r="QSU1" s="49"/>
      <c r="QSV1" s="49"/>
      <c r="QSW1" s="49"/>
      <c r="QSX1" s="49"/>
      <c r="QSY1" s="49"/>
      <c r="QSZ1" s="49"/>
      <c r="QTA1" s="49"/>
      <c r="QTB1" s="49"/>
      <c r="QTC1" s="49"/>
      <c r="QTD1" s="49"/>
      <c r="QTE1" s="49"/>
      <c r="QTF1" s="49"/>
      <c r="QTG1" s="49"/>
      <c r="QTH1" s="49"/>
      <c r="QTI1" s="49"/>
      <c r="QTJ1" s="49"/>
      <c r="QTK1" s="49"/>
      <c r="QTL1" s="49"/>
      <c r="QTM1" s="49"/>
      <c r="QTN1" s="49"/>
      <c r="QTO1" s="49"/>
      <c r="QTP1" s="49"/>
      <c r="QTQ1" s="49"/>
      <c r="QTR1" s="49"/>
      <c r="QTS1" s="49"/>
      <c r="QTT1" s="49"/>
      <c r="QTU1" s="49"/>
      <c r="QTV1" s="49"/>
      <c r="QTW1" s="49"/>
      <c r="QTX1" s="49"/>
      <c r="QTY1" s="49"/>
      <c r="QTZ1" s="49"/>
      <c r="QUA1" s="49"/>
      <c r="QUB1" s="49"/>
      <c r="QUC1" s="49"/>
      <c r="QUD1" s="49"/>
      <c r="QUE1" s="49"/>
      <c r="QUF1" s="49"/>
      <c r="QUG1" s="49"/>
      <c r="QUH1" s="49"/>
      <c r="QUI1" s="49"/>
      <c r="QUJ1" s="49"/>
      <c r="QUK1" s="49"/>
      <c r="QUL1" s="49"/>
      <c r="QUM1" s="49"/>
      <c r="QUN1" s="49"/>
      <c r="QUO1" s="49"/>
      <c r="QUP1" s="49"/>
      <c r="QUQ1" s="49"/>
      <c r="QUR1" s="49"/>
      <c r="QUS1" s="49"/>
      <c r="QUT1" s="49"/>
      <c r="QUU1" s="49"/>
      <c r="QUV1" s="49"/>
      <c r="QUW1" s="49"/>
      <c r="QUX1" s="49"/>
      <c r="QUY1" s="49"/>
      <c r="QUZ1" s="49"/>
      <c r="QVA1" s="49"/>
      <c r="QVB1" s="49"/>
      <c r="QVC1" s="49"/>
      <c r="QVD1" s="49"/>
      <c r="QVE1" s="49"/>
      <c r="QVF1" s="49"/>
      <c r="QVG1" s="49"/>
      <c r="QVH1" s="49"/>
      <c r="QVI1" s="49"/>
      <c r="QVJ1" s="49"/>
      <c r="QVK1" s="49"/>
      <c r="QVL1" s="49"/>
      <c r="QVM1" s="49"/>
      <c r="QVN1" s="49"/>
      <c r="QVO1" s="49"/>
      <c r="QVP1" s="49"/>
      <c r="QVQ1" s="49"/>
      <c r="QVR1" s="49"/>
      <c r="QVS1" s="49"/>
      <c r="QVT1" s="49"/>
      <c r="QVU1" s="49"/>
      <c r="QVV1" s="49"/>
      <c r="QVW1" s="49"/>
      <c r="QVX1" s="49"/>
      <c r="QVY1" s="49"/>
      <c r="QVZ1" s="49"/>
      <c r="QWA1" s="49"/>
      <c r="QWB1" s="49"/>
      <c r="QWC1" s="49"/>
      <c r="QWD1" s="49"/>
      <c r="QWE1" s="49"/>
      <c r="QWF1" s="49"/>
      <c r="QWG1" s="49"/>
      <c r="QWH1" s="49"/>
      <c r="QWI1" s="49"/>
      <c r="QWJ1" s="49"/>
      <c r="QWK1" s="49"/>
      <c r="QWL1" s="49"/>
      <c r="QWM1" s="49"/>
      <c r="QWN1" s="49"/>
      <c r="QWO1" s="49"/>
      <c r="QWP1" s="49"/>
      <c r="QWQ1" s="49"/>
      <c r="QWR1" s="49"/>
      <c r="QWS1" s="49"/>
      <c r="QWT1" s="49"/>
      <c r="QWU1" s="49"/>
      <c r="QWV1" s="49"/>
      <c r="QWW1" s="49"/>
      <c r="QWX1" s="49"/>
      <c r="QWY1" s="49"/>
      <c r="QWZ1" s="49"/>
      <c r="QXA1" s="49"/>
      <c r="QXB1" s="49"/>
      <c r="QXC1" s="49"/>
      <c r="QXD1" s="49"/>
      <c r="QXE1" s="49"/>
      <c r="QXF1" s="49"/>
      <c r="QXG1" s="49"/>
      <c r="QXH1" s="49"/>
      <c r="QXI1" s="49"/>
      <c r="QXJ1" s="49"/>
      <c r="QXK1" s="49"/>
      <c r="QXL1" s="49"/>
      <c r="QXM1" s="49"/>
      <c r="QXN1" s="49"/>
      <c r="QXO1" s="49"/>
      <c r="QXP1" s="49"/>
      <c r="QXQ1" s="49"/>
      <c r="QXR1" s="49"/>
      <c r="QXS1" s="49"/>
      <c r="QXT1" s="49"/>
      <c r="QXU1" s="49"/>
      <c r="QXV1" s="49"/>
      <c r="QXW1" s="49"/>
      <c r="QXX1" s="49"/>
      <c r="QXY1" s="49"/>
      <c r="QXZ1" s="49"/>
      <c r="QYA1" s="49"/>
      <c r="QYB1" s="49"/>
      <c r="QYC1" s="49"/>
      <c r="QYD1" s="49"/>
      <c r="QYE1" s="49"/>
      <c r="QYF1" s="49"/>
      <c r="QYG1" s="49"/>
      <c r="QYH1" s="49"/>
      <c r="QYI1" s="49"/>
      <c r="QYJ1" s="49"/>
      <c r="QYK1" s="49"/>
      <c r="QYL1" s="49"/>
      <c r="QYM1" s="49"/>
      <c r="QYN1" s="49"/>
      <c r="QYO1" s="49"/>
      <c r="QYP1" s="49"/>
      <c r="QYQ1" s="49"/>
      <c r="QYR1" s="49"/>
      <c r="QYS1" s="49"/>
      <c r="QYT1" s="49"/>
      <c r="QYU1" s="49"/>
      <c r="QYV1" s="49"/>
      <c r="QYW1" s="49"/>
      <c r="QYX1" s="49"/>
      <c r="QYY1" s="49"/>
      <c r="QYZ1" s="49"/>
      <c r="QZA1" s="49"/>
      <c r="QZB1" s="49"/>
      <c r="QZC1" s="49"/>
      <c r="QZD1" s="49"/>
      <c r="QZE1" s="49"/>
      <c r="QZF1" s="49"/>
      <c r="QZG1" s="49"/>
      <c r="QZH1" s="49"/>
      <c r="QZI1" s="49"/>
      <c r="QZJ1" s="49"/>
      <c r="QZK1" s="49"/>
      <c r="QZL1" s="49"/>
      <c r="QZM1" s="49"/>
      <c r="QZN1" s="49"/>
      <c r="QZO1" s="49"/>
      <c r="QZP1" s="49"/>
      <c r="QZQ1" s="49"/>
      <c r="QZR1" s="49"/>
      <c r="QZS1" s="49"/>
      <c r="QZT1" s="49"/>
      <c r="QZU1" s="49"/>
      <c r="QZV1" s="49"/>
      <c r="QZW1" s="49"/>
      <c r="QZX1" s="49"/>
      <c r="QZY1" s="49"/>
      <c r="QZZ1" s="49"/>
      <c r="RAA1" s="49"/>
      <c r="RAB1" s="49"/>
      <c r="RAC1" s="49"/>
      <c r="RAD1" s="49"/>
      <c r="RAE1" s="49"/>
      <c r="RAF1" s="49"/>
      <c r="RAG1" s="49"/>
      <c r="RAH1" s="49"/>
      <c r="RAI1" s="49"/>
      <c r="RAJ1" s="49"/>
      <c r="RAK1" s="49"/>
      <c r="RAL1" s="49"/>
      <c r="RAM1" s="49"/>
      <c r="RAN1" s="49"/>
      <c r="RAO1" s="49"/>
      <c r="RAP1" s="49"/>
      <c r="RAQ1" s="49"/>
      <c r="RAR1" s="49"/>
      <c r="RAS1" s="49"/>
      <c r="RAT1" s="49"/>
      <c r="RAU1" s="49"/>
      <c r="RAV1" s="49"/>
      <c r="RAW1" s="49"/>
      <c r="RAX1" s="49"/>
      <c r="RAY1" s="49"/>
      <c r="RAZ1" s="49"/>
      <c r="RBA1" s="49"/>
      <c r="RBB1" s="49"/>
      <c r="RBC1" s="49"/>
      <c r="RBD1" s="49"/>
      <c r="RBE1" s="49"/>
      <c r="RBF1" s="49"/>
      <c r="RBG1" s="49"/>
      <c r="RBH1" s="49"/>
      <c r="RBI1" s="49"/>
      <c r="RBJ1" s="49"/>
      <c r="RBK1" s="49"/>
      <c r="RBL1" s="49"/>
      <c r="RBM1" s="49"/>
      <c r="RBN1" s="49"/>
      <c r="RBO1" s="49"/>
      <c r="RBP1" s="49"/>
      <c r="RBQ1" s="49"/>
      <c r="RBR1" s="49"/>
      <c r="RBS1" s="49"/>
      <c r="RBT1" s="49"/>
      <c r="RBU1" s="49"/>
      <c r="RBV1" s="49"/>
      <c r="RBW1" s="49"/>
      <c r="RBX1" s="49"/>
      <c r="RBY1" s="49"/>
      <c r="RBZ1" s="49"/>
      <c r="RCA1" s="49"/>
      <c r="RCB1" s="49"/>
      <c r="RCC1" s="49"/>
      <c r="RCD1" s="49"/>
      <c r="RCE1" s="49"/>
      <c r="RCF1" s="49"/>
      <c r="RCG1" s="49"/>
      <c r="RCH1" s="49"/>
      <c r="RCI1" s="49"/>
      <c r="RCJ1" s="49"/>
      <c r="RCK1" s="49"/>
      <c r="RCL1" s="49"/>
      <c r="RCM1" s="49"/>
      <c r="RCN1" s="49"/>
      <c r="RCO1" s="49"/>
      <c r="RCP1" s="49"/>
      <c r="RCQ1" s="49"/>
      <c r="RCR1" s="49"/>
      <c r="RCS1" s="49"/>
      <c r="RCT1" s="49"/>
      <c r="RCU1" s="49"/>
      <c r="RCV1" s="49"/>
      <c r="RCW1" s="49"/>
      <c r="RCX1" s="49"/>
      <c r="RCY1" s="49"/>
      <c r="RCZ1" s="49"/>
      <c r="RDA1" s="49"/>
      <c r="RDB1" s="49"/>
      <c r="RDC1" s="49"/>
      <c r="RDD1" s="49"/>
      <c r="RDE1" s="49"/>
      <c r="RDF1" s="49"/>
      <c r="RDG1" s="49"/>
      <c r="RDH1" s="49"/>
      <c r="RDI1" s="49"/>
      <c r="RDJ1" s="49"/>
      <c r="RDK1" s="49"/>
      <c r="RDL1" s="49"/>
      <c r="RDM1" s="49"/>
      <c r="RDN1" s="49"/>
      <c r="RDO1" s="49"/>
      <c r="RDP1" s="49"/>
      <c r="RDQ1" s="49"/>
      <c r="RDR1" s="49"/>
      <c r="RDS1" s="49"/>
      <c r="RDT1" s="49"/>
      <c r="RDU1" s="49"/>
      <c r="RDV1" s="49"/>
      <c r="RDW1" s="49"/>
      <c r="RDX1" s="49"/>
      <c r="RDY1" s="49"/>
      <c r="RDZ1" s="49"/>
      <c r="REA1" s="49"/>
      <c r="REB1" s="49"/>
      <c r="REC1" s="49"/>
      <c r="RED1" s="49"/>
      <c r="REE1" s="49"/>
      <c r="REF1" s="49"/>
      <c r="REG1" s="49"/>
      <c r="REH1" s="49"/>
      <c r="REI1" s="49"/>
      <c r="REJ1" s="49"/>
      <c r="REK1" s="49"/>
      <c r="REL1" s="49"/>
      <c r="REM1" s="49"/>
      <c r="REN1" s="49"/>
      <c r="REO1" s="49"/>
      <c r="REP1" s="49"/>
      <c r="REQ1" s="49"/>
      <c r="RER1" s="49"/>
      <c r="RES1" s="49"/>
      <c r="RET1" s="49"/>
      <c r="REU1" s="49"/>
      <c r="REV1" s="49"/>
      <c r="REW1" s="49"/>
      <c r="REX1" s="49"/>
      <c r="REY1" s="49"/>
      <c r="REZ1" s="49"/>
      <c r="RFA1" s="49"/>
      <c r="RFB1" s="49"/>
      <c r="RFC1" s="49"/>
      <c r="RFD1" s="49"/>
      <c r="RFE1" s="49"/>
      <c r="RFF1" s="49"/>
      <c r="RFG1" s="49"/>
      <c r="RFH1" s="49"/>
      <c r="RFI1" s="49"/>
      <c r="RFJ1" s="49"/>
      <c r="RFK1" s="49"/>
      <c r="RFL1" s="49"/>
      <c r="RFM1" s="49"/>
      <c r="RFN1" s="49"/>
      <c r="RFO1" s="49"/>
      <c r="RFP1" s="49"/>
      <c r="RFQ1" s="49"/>
      <c r="RFR1" s="49"/>
      <c r="RFS1" s="49"/>
      <c r="RFT1" s="49"/>
      <c r="RFU1" s="49"/>
      <c r="RFV1" s="49"/>
      <c r="RFW1" s="49"/>
      <c r="RFX1" s="49"/>
      <c r="RFY1" s="49"/>
      <c r="RFZ1" s="49"/>
      <c r="RGA1" s="49"/>
      <c r="RGB1" s="49"/>
      <c r="RGC1" s="49"/>
      <c r="RGD1" s="49"/>
      <c r="RGE1" s="49"/>
      <c r="RGF1" s="49"/>
      <c r="RGG1" s="49"/>
      <c r="RGH1" s="49"/>
      <c r="RGI1" s="49"/>
      <c r="RGJ1" s="49"/>
      <c r="RGK1" s="49"/>
      <c r="RGL1" s="49"/>
      <c r="RGM1" s="49"/>
      <c r="RGN1" s="49"/>
      <c r="RGO1" s="49"/>
      <c r="RGP1" s="49"/>
      <c r="RGQ1" s="49"/>
      <c r="RGR1" s="49"/>
      <c r="RGS1" s="49"/>
      <c r="RGT1" s="49"/>
      <c r="RGU1" s="49"/>
      <c r="RGV1" s="49"/>
      <c r="RGW1" s="49"/>
      <c r="RGX1" s="49"/>
      <c r="RGY1" s="49"/>
      <c r="RGZ1" s="49"/>
      <c r="RHA1" s="49"/>
      <c r="RHB1" s="49"/>
      <c r="RHC1" s="49"/>
      <c r="RHD1" s="49"/>
      <c r="RHE1" s="49"/>
      <c r="RHF1" s="49"/>
      <c r="RHG1" s="49"/>
      <c r="RHH1" s="49"/>
      <c r="RHI1" s="49"/>
      <c r="RHJ1" s="49"/>
      <c r="RHK1" s="49"/>
      <c r="RHL1" s="49"/>
      <c r="RHM1" s="49"/>
      <c r="RHN1" s="49"/>
      <c r="RHO1" s="49"/>
      <c r="RHP1" s="49"/>
      <c r="RHQ1" s="49"/>
      <c r="RHR1" s="49"/>
      <c r="RHS1" s="49"/>
      <c r="RHT1" s="49"/>
      <c r="RHU1" s="49"/>
      <c r="RHV1" s="49"/>
      <c r="RHW1" s="49"/>
      <c r="RHX1" s="49"/>
      <c r="RHY1" s="49"/>
      <c r="RHZ1" s="49"/>
      <c r="RIA1" s="49"/>
      <c r="RIB1" s="49"/>
      <c r="RIC1" s="49"/>
      <c r="RID1" s="49"/>
      <c r="RIE1" s="49"/>
      <c r="RIF1" s="49"/>
      <c r="RIG1" s="49"/>
      <c r="RIH1" s="49"/>
      <c r="RII1" s="49"/>
      <c r="RIJ1" s="49"/>
      <c r="RIK1" s="49"/>
      <c r="RIL1" s="49"/>
      <c r="RIM1" s="49"/>
      <c r="RIN1" s="49"/>
      <c r="RIO1" s="49"/>
      <c r="RIP1" s="49"/>
      <c r="RIQ1" s="49"/>
      <c r="RIR1" s="49"/>
      <c r="RIS1" s="49"/>
      <c r="RIT1" s="49"/>
      <c r="RIU1" s="49"/>
      <c r="RIV1" s="49"/>
      <c r="RIW1" s="49"/>
      <c r="RIX1" s="49"/>
      <c r="RIY1" s="49"/>
      <c r="RIZ1" s="49"/>
      <c r="RJA1" s="49"/>
      <c r="RJB1" s="49"/>
      <c r="RJC1" s="49"/>
      <c r="RJD1" s="49"/>
      <c r="RJE1" s="49"/>
      <c r="RJF1" s="49"/>
      <c r="RJG1" s="49"/>
      <c r="RJH1" s="49"/>
      <c r="RJI1" s="49"/>
      <c r="RJJ1" s="49"/>
      <c r="RJK1" s="49"/>
      <c r="RJL1" s="49"/>
      <c r="RJM1" s="49"/>
      <c r="RJN1" s="49"/>
      <c r="RJO1" s="49"/>
      <c r="RJP1" s="49"/>
      <c r="RJQ1" s="49"/>
      <c r="RJR1" s="49"/>
      <c r="RJS1" s="49"/>
      <c r="RJT1" s="49"/>
      <c r="RJU1" s="49"/>
      <c r="RJV1" s="49"/>
      <c r="RJW1" s="49"/>
      <c r="RJX1" s="49"/>
      <c r="RJY1" s="49"/>
      <c r="RJZ1" s="49"/>
      <c r="RKA1" s="49"/>
      <c r="RKB1" s="49"/>
      <c r="RKC1" s="49"/>
      <c r="RKD1" s="49"/>
      <c r="RKE1" s="49"/>
      <c r="RKF1" s="49"/>
      <c r="RKG1" s="49"/>
      <c r="RKH1" s="49"/>
      <c r="RKI1" s="49"/>
      <c r="RKJ1" s="49"/>
      <c r="RKK1" s="49"/>
      <c r="RKL1" s="49"/>
      <c r="RKM1" s="49"/>
      <c r="RKN1" s="49"/>
      <c r="RKO1" s="49"/>
      <c r="RKP1" s="49"/>
      <c r="RKQ1" s="49"/>
      <c r="RKR1" s="49"/>
      <c r="RKS1" s="49"/>
      <c r="RKT1" s="49"/>
      <c r="RKU1" s="49"/>
      <c r="RKV1" s="49"/>
      <c r="RKW1" s="49"/>
      <c r="RKX1" s="49"/>
      <c r="RKY1" s="49"/>
      <c r="RKZ1" s="49"/>
      <c r="RLA1" s="49"/>
      <c r="RLB1" s="49"/>
      <c r="RLC1" s="49"/>
      <c r="RLD1" s="49"/>
      <c r="RLE1" s="49"/>
      <c r="RLF1" s="49"/>
      <c r="RLG1" s="49"/>
      <c r="RLH1" s="49"/>
      <c r="RLI1" s="49"/>
      <c r="RLJ1" s="49"/>
      <c r="RLK1" s="49"/>
      <c r="RLL1" s="49"/>
      <c r="RLM1" s="49"/>
      <c r="RLN1" s="49"/>
      <c r="RLO1" s="49"/>
      <c r="RLP1" s="49"/>
      <c r="RLQ1" s="49"/>
      <c r="RLR1" s="49"/>
      <c r="RLS1" s="49"/>
      <c r="RLT1" s="49"/>
      <c r="RLU1" s="49"/>
      <c r="RLV1" s="49"/>
      <c r="RLW1" s="49"/>
      <c r="RLX1" s="49"/>
      <c r="RLY1" s="49"/>
      <c r="RLZ1" s="49"/>
      <c r="RMA1" s="49"/>
      <c r="RMB1" s="49"/>
      <c r="RMC1" s="49"/>
      <c r="RMD1" s="49"/>
      <c r="RME1" s="49"/>
      <c r="RMF1" s="49"/>
      <c r="RMG1" s="49"/>
      <c r="RMH1" s="49"/>
      <c r="RMI1" s="49"/>
      <c r="RMJ1" s="49"/>
      <c r="RMK1" s="49"/>
      <c r="RML1" s="49"/>
      <c r="RMM1" s="49"/>
      <c r="RMN1" s="49"/>
      <c r="RMO1" s="49"/>
      <c r="RMP1" s="49"/>
      <c r="RMQ1" s="49"/>
      <c r="RMR1" s="49"/>
      <c r="RMS1" s="49"/>
      <c r="RMT1" s="49"/>
      <c r="RMU1" s="49"/>
      <c r="RMV1" s="49"/>
      <c r="RMW1" s="49"/>
      <c r="RMX1" s="49"/>
      <c r="RMY1" s="49"/>
      <c r="RMZ1" s="49"/>
      <c r="RNA1" s="49"/>
      <c r="RNB1" s="49"/>
      <c r="RNC1" s="49"/>
      <c r="RND1" s="49"/>
      <c r="RNE1" s="49"/>
      <c r="RNF1" s="49"/>
      <c r="RNG1" s="49"/>
      <c r="RNH1" s="49"/>
      <c r="RNI1" s="49"/>
      <c r="RNJ1" s="49"/>
      <c r="RNK1" s="49"/>
      <c r="RNL1" s="49"/>
      <c r="RNM1" s="49"/>
      <c r="RNN1" s="49"/>
      <c r="RNO1" s="49"/>
      <c r="RNP1" s="49"/>
      <c r="RNQ1" s="49"/>
      <c r="RNR1" s="49"/>
      <c r="RNS1" s="49"/>
      <c r="RNT1" s="49"/>
      <c r="RNU1" s="49"/>
      <c r="RNV1" s="49"/>
      <c r="RNW1" s="49"/>
      <c r="RNX1" s="49"/>
      <c r="RNY1" s="49"/>
      <c r="RNZ1" s="49"/>
      <c r="ROA1" s="49"/>
      <c r="ROB1" s="49"/>
      <c r="ROC1" s="49"/>
      <c r="ROD1" s="49"/>
      <c r="ROE1" s="49"/>
      <c r="ROF1" s="49"/>
      <c r="ROG1" s="49"/>
      <c r="ROH1" s="49"/>
      <c r="ROI1" s="49"/>
      <c r="ROJ1" s="49"/>
      <c r="ROK1" s="49"/>
      <c r="ROL1" s="49"/>
      <c r="ROM1" s="49"/>
      <c r="RON1" s="49"/>
      <c r="ROO1" s="49"/>
      <c r="ROP1" s="49"/>
      <c r="ROQ1" s="49"/>
      <c r="ROR1" s="49"/>
      <c r="ROS1" s="49"/>
      <c r="ROT1" s="49"/>
      <c r="ROU1" s="49"/>
      <c r="ROV1" s="49"/>
      <c r="ROW1" s="49"/>
      <c r="ROX1" s="49"/>
      <c r="ROY1" s="49"/>
      <c r="ROZ1" s="49"/>
      <c r="RPA1" s="49"/>
      <c r="RPB1" s="49"/>
      <c r="RPC1" s="49"/>
      <c r="RPD1" s="49"/>
      <c r="RPE1" s="49"/>
      <c r="RPF1" s="49"/>
      <c r="RPG1" s="49"/>
      <c r="RPH1" s="49"/>
      <c r="RPI1" s="49"/>
      <c r="RPJ1" s="49"/>
      <c r="RPK1" s="49"/>
      <c r="RPL1" s="49"/>
      <c r="RPM1" s="49"/>
      <c r="RPN1" s="49"/>
      <c r="RPO1" s="49"/>
      <c r="RPP1" s="49"/>
      <c r="RPQ1" s="49"/>
      <c r="RPR1" s="49"/>
      <c r="RPS1" s="49"/>
      <c r="RPT1" s="49"/>
      <c r="RPU1" s="49"/>
      <c r="RPV1" s="49"/>
      <c r="RPW1" s="49"/>
      <c r="RPX1" s="49"/>
      <c r="RPY1" s="49"/>
      <c r="RPZ1" s="49"/>
      <c r="RQA1" s="49"/>
      <c r="RQB1" s="49"/>
      <c r="RQC1" s="49"/>
      <c r="RQD1" s="49"/>
      <c r="RQE1" s="49"/>
      <c r="RQF1" s="49"/>
      <c r="RQG1" s="49"/>
      <c r="RQH1" s="49"/>
      <c r="RQI1" s="49"/>
      <c r="RQJ1" s="49"/>
      <c r="RQK1" s="49"/>
      <c r="RQL1" s="49"/>
      <c r="RQM1" s="49"/>
      <c r="RQN1" s="49"/>
      <c r="RQO1" s="49"/>
      <c r="RQP1" s="49"/>
      <c r="RQQ1" s="49"/>
      <c r="RQR1" s="49"/>
      <c r="RQS1" s="49"/>
      <c r="RQT1" s="49"/>
      <c r="RQU1" s="49"/>
      <c r="RQV1" s="49"/>
      <c r="RQW1" s="49"/>
      <c r="RQX1" s="49"/>
      <c r="RQY1" s="49"/>
      <c r="RQZ1" s="49"/>
      <c r="RRA1" s="49"/>
      <c r="RRB1" s="49"/>
      <c r="RRC1" s="49"/>
      <c r="RRD1" s="49"/>
      <c r="RRE1" s="49"/>
      <c r="RRF1" s="49"/>
      <c r="RRG1" s="49"/>
      <c r="RRH1" s="49"/>
      <c r="RRI1" s="49"/>
      <c r="RRJ1" s="49"/>
      <c r="RRK1" s="49"/>
      <c r="RRL1" s="49"/>
      <c r="RRM1" s="49"/>
      <c r="RRN1" s="49"/>
      <c r="RRO1" s="49"/>
      <c r="RRP1" s="49"/>
      <c r="RRQ1" s="49"/>
      <c r="RRR1" s="49"/>
      <c r="RRS1" s="49"/>
      <c r="RRT1" s="49"/>
      <c r="RRU1" s="49"/>
      <c r="RRV1" s="49"/>
      <c r="RRW1" s="49"/>
      <c r="RRX1" s="49"/>
      <c r="RRY1" s="49"/>
      <c r="RRZ1" s="49"/>
      <c r="RSA1" s="49"/>
      <c r="RSB1" s="49"/>
      <c r="RSC1" s="49"/>
      <c r="RSD1" s="49"/>
      <c r="RSE1" s="49"/>
      <c r="RSF1" s="49"/>
      <c r="RSG1" s="49"/>
      <c r="RSH1" s="49"/>
      <c r="RSI1" s="49"/>
      <c r="RSJ1" s="49"/>
      <c r="RSK1" s="49"/>
      <c r="RSL1" s="49"/>
      <c r="RSM1" s="49"/>
      <c r="RSN1" s="49"/>
      <c r="RSO1" s="49"/>
      <c r="RSP1" s="49"/>
      <c r="RSQ1" s="49"/>
      <c r="RSR1" s="49"/>
      <c r="RSS1" s="49"/>
      <c r="RST1" s="49"/>
      <c r="RSU1" s="49"/>
      <c r="RSV1" s="49"/>
      <c r="RSW1" s="49"/>
      <c r="RSX1" s="49"/>
      <c r="RSY1" s="49"/>
      <c r="RSZ1" s="49"/>
      <c r="RTA1" s="49"/>
      <c r="RTB1" s="49"/>
      <c r="RTC1" s="49"/>
      <c r="RTD1" s="49"/>
      <c r="RTE1" s="49"/>
      <c r="RTF1" s="49"/>
      <c r="RTG1" s="49"/>
      <c r="RTH1" s="49"/>
      <c r="RTI1" s="49"/>
      <c r="RTJ1" s="49"/>
      <c r="RTK1" s="49"/>
      <c r="RTL1" s="49"/>
      <c r="RTM1" s="49"/>
      <c r="RTN1" s="49"/>
      <c r="RTO1" s="49"/>
      <c r="RTP1" s="49"/>
      <c r="RTQ1" s="49"/>
      <c r="RTR1" s="49"/>
      <c r="RTS1" s="49"/>
      <c r="RTT1" s="49"/>
      <c r="RTU1" s="49"/>
      <c r="RTV1" s="49"/>
      <c r="RTW1" s="49"/>
      <c r="RTX1" s="49"/>
      <c r="RTY1" s="49"/>
      <c r="RTZ1" s="49"/>
      <c r="RUA1" s="49"/>
      <c r="RUB1" s="49"/>
      <c r="RUC1" s="49"/>
      <c r="RUD1" s="49"/>
      <c r="RUE1" s="49"/>
      <c r="RUF1" s="49"/>
      <c r="RUG1" s="49"/>
      <c r="RUH1" s="49"/>
      <c r="RUI1" s="49"/>
      <c r="RUJ1" s="49"/>
      <c r="RUK1" s="49"/>
      <c r="RUL1" s="49"/>
      <c r="RUM1" s="49"/>
      <c r="RUN1" s="49"/>
      <c r="RUO1" s="49"/>
      <c r="RUP1" s="49"/>
      <c r="RUQ1" s="49"/>
      <c r="RUR1" s="49"/>
      <c r="RUS1" s="49"/>
      <c r="RUT1" s="49"/>
      <c r="RUU1" s="49"/>
      <c r="RUV1" s="49"/>
      <c r="RUW1" s="49"/>
      <c r="RUX1" s="49"/>
      <c r="RUY1" s="49"/>
      <c r="RUZ1" s="49"/>
      <c r="RVA1" s="49"/>
      <c r="RVB1" s="49"/>
      <c r="RVC1" s="49"/>
      <c r="RVD1" s="49"/>
      <c r="RVE1" s="49"/>
      <c r="RVF1" s="49"/>
      <c r="RVG1" s="49"/>
      <c r="RVH1" s="49"/>
      <c r="RVI1" s="49"/>
      <c r="RVJ1" s="49"/>
      <c r="RVK1" s="49"/>
      <c r="RVL1" s="49"/>
      <c r="RVM1" s="49"/>
      <c r="RVN1" s="49"/>
      <c r="RVO1" s="49"/>
      <c r="RVP1" s="49"/>
      <c r="RVQ1" s="49"/>
      <c r="RVR1" s="49"/>
      <c r="RVS1" s="49"/>
      <c r="RVT1" s="49"/>
      <c r="RVU1" s="49"/>
      <c r="RVV1" s="49"/>
      <c r="RVW1" s="49"/>
      <c r="RVX1" s="49"/>
      <c r="RVY1" s="49"/>
      <c r="RVZ1" s="49"/>
      <c r="RWA1" s="49"/>
      <c r="RWB1" s="49"/>
      <c r="RWC1" s="49"/>
      <c r="RWD1" s="49"/>
      <c r="RWE1" s="49"/>
      <c r="RWF1" s="49"/>
      <c r="RWG1" s="49"/>
      <c r="RWH1" s="49"/>
      <c r="RWI1" s="49"/>
      <c r="RWJ1" s="49"/>
      <c r="RWK1" s="49"/>
      <c r="RWL1" s="49"/>
      <c r="RWM1" s="49"/>
      <c r="RWN1" s="49"/>
      <c r="RWO1" s="49"/>
      <c r="RWP1" s="49"/>
      <c r="RWQ1" s="49"/>
      <c r="RWR1" s="49"/>
      <c r="RWS1" s="49"/>
      <c r="RWT1" s="49"/>
      <c r="RWU1" s="49"/>
      <c r="RWV1" s="49"/>
      <c r="RWW1" s="49"/>
      <c r="RWX1" s="49"/>
      <c r="RWY1" s="49"/>
      <c r="RWZ1" s="49"/>
      <c r="RXA1" s="49"/>
      <c r="RXB1" s="49"/>
      <c r="RXC1" s="49"/>
      <c r="RXD1" s="49"/>
      <c r="RXE1" s="49"/>
      <c r="RXF1" s="49"/>
      <c r="RXG1" s="49"/>
      <c r="RXH1" s="49"/>
      <c r="RXI1" s="49"/>
      <c r="RXJ1" s="49"/>
      <c r="RXK1" s="49"/>
      <c r="RXL1" s="49"/>
      <c r="RXM1" s="49"/>
      <c r="RXN1" s="49"/>
      <c r="RXO1" s="49"/>
      <c r="RXP1" s="49"/>
      <c r="RXQ1" s="49"/>
      <c r="RXR1" s="49"/>
      <c r="RXS1" s="49"/>
      <c r="RXT1" s="49"/>
      <c r="RXU1" s="49"/>
      <c r="RXV1" s="49"/>
      <c r="RXW1" s="49"/>
      <c r="RXX1" s="49"/>
      <c r="RXY1" s="49"/>
      <c r="RXZ1" s="49"/>
      <c r="RYA1" s="49"/>
      <c r="RYB1" s="49"/>
      <c r="RYC1" s="49"/>
      <c r="RYD1" s="49"/>
      <c r="RYE1" s="49"/>
      <c r="RYF1" s="49"/>
      <c r="RYG1" s="49"/>
      <c r="RYH1" s="49"/>
      <c r="RYI1" s="49"/>
      <c r="RYJ1" s="49"/>
      <c r="RYK1" s="49"/>
      <c r="RYL1" s="49"/>
      <c r="RYM1" s="49"/>
      <c r="RYN1" s="49"/>
      <c r="RYO1" s="49"/>
      <c r="RYP1" s="49"/>
      <c r="RYQ1" s="49"/>
      <c r="RYR1" s="49"/>
      <c r="RYS1" s="49"/>
      <c r="RYT1" s="49"/>
      <c r="RYU1" s="49"/>
      <c r="RYV1" s="49"/>
      <c r="RYW1" s="49"/>
      <c r="RYX1" s="49"/>
      <c r="RYY1" s="49"/>
      <c r="RYZ1" s="49"/>
      <c r="RZA1" s="49"/>
      <c r="RZB1" s="49"/>
      <c r="RZC1" s="49"/>
      <c r="RZD1" s="49"/>
      <c r="RZE1" s="49"/>
      <c r="RZF1" s="49"/>
      <c r="RZG1" s="49"/>
      <c r="RZH1" s="49"/>
      <c r="RZI1" s="49"/>
      <c r="RZJ1" s="49"/>
      <c r="RZK1" s="49"/>
      <c r="RZL1" s="49"/>
      <c r="RZM1" s="49"/>
      <c r="RZN1" s="49"/>
      <c r="RZO1" s="49"/>
      <c r="RZP1" s="49"/>
      <c r="RZQ1" s="49"/>
      <c r="RZR1" s="49"/>
      <c r="RZS1" s="49"/>
      <c r="RZT1" s="49"/>
      <c r="RZU1" s="49"/>
      <c r="RZV1" s="49"/>
      <c r="RZW1" s="49"/>
      <c r="RZX1" s="49"/>
      <c r="RZY1" s="49"/>
      <c r="RZZ1" s="49"/>
      <c r="SAA1" s="49"/>
      <c r="SAB1" s="49"/>
      <c r="SAC1" s="49"/>
      <c r="SAD1" s="49"/>
      <c r="SAE1" s="49"/>
      <c r="SAF1" s="49"/>
      <c r="SAG1" s="49"/>
      <c r="SAH1" s="49"/>
      <c r="SAI1" s="49"/>
      <c r="SAJ1" s="49"/>
      <c r="SAK1" s="49"/>
      <c r="SAL1" s="49"/>
      <c r="SAM1" s="49"/>
      <c r="SAN1" s="49"/>
      <c r="SAO1" s="49"/>
      <c r="SAP1" s="49"/>
      <c r="SAQ1" s="49"/>
      <c r="SAR1" s="49"/>
      <c r="SAS1" s="49"/>
      <c r="SAT1" s="49"/>
      <c r="SAU1" s="49"/>
      <c r="SAV1" s="49"/>
      <c r="SAW1" s="49"/>
      <c r="SAX1" s="49"/>
      <c r="SAY1" s="49"/>
      <c r="SAZ1" s="49"/>
      <c r="SBA1" s="49"/>
      <c r="SBB1" s="49"/>
      <c r="SBC1" s="49"/>
      <c r="SBD1" s="49"/>
      <c r="SBE1" s="49"/>
      <c r="SBF1" s="49"/>
      <c r="SBG1" s="49"/>
      <c r="SBH1" s="49"/>
      <c r="SBI1" s="49"/>
      <c r="SBJ1" s="49"/>
      <c r="SBK1" s="49"/>
      <c r="SBL1" s="49"/>
      <c r="SBM1" s="49"/>
      <c r="SBN1" s="49"/>
      <c r="SBO1" s="49"/>
      <c r="SBP1" s="49"/>
      <c r="SBQ1" s="49"/>
      <c r="SBR1" s="49"/>
      <c r="SBS1" s="49"/>
      <c r="SBT1" s="49"/>
      <c r="SBU1" s="49"/>
      <c r="SBV1" s="49"/>
      <c r="SBW1" s="49"/>
      <c r="SBX1" s="49"/>
      <c r="SBY1" s="49"/>
      <c r="SBZ1" s="49"/>
      <c r="SCA1" s="49"/>
      <c r="SCB1" s="49"/>
      <c r="SCC1" s="49"/>
      <c r="SCD1" s="49"/>
      <c r="SCE1" s="49"/>
      <c r="SCF1" s="49"/>
      <c r="SCG1" s="49"/>
      <c r="SCH1" s="49"/>
      <c r="SCI1" s="49"/>
      <c r="SCJ1" s="49"/>
      <c r="SCK1" s="49"/>
      <c r="SCL1" s="49"/>
      <c r="SCM1" s="49"/>
      <c r="SCN1" s="49"/>
      <c r="SCO1" s="49"/>
      <c r="SCP1" s="49"/>
      <c r="SCQ1" s="49"/>
      <c r="SCR1" s="49"/>
      <c r="SCS1" s="49"/>
      <c r="SCT1" s="49"/>
      <c r="SCU1" s="49"/>
      <c r="SCV1" s="49"/>
      <c r="SCW1" s="49"/>
      <c r="SCX1" s="49"/>
      <c r="SCY1" s="49"/>
      <c r="SCZ1" s="49"/>
      <c r="SDA1" s="49"/>
      <c r="SDB1" s="49"/>
      <c r="SDC1" s="49"/>
      <c r="SDD1" s="49"/>
      <c r="SDE1" s="49"/>
      <c r="SDF1" s="49"/>
      <c r="SDG1" s="49"/>
      <c r="SDH1" s="49"/>
      <c r="SDI1" s="49"/>
      <c r="SDJ1" s="49"/>
      <c r="SDK1" s="49"/>
      <c r="SDL1" s="49"/>
      <c r="SDM1" s="49"/>
      <c r="SDN1" s="49"/>
      <c r="SDO1" s="49"/>
      <c r="SDP1" s="49"/>
      <c r="SDQ1" s="49"/>
      <c r="SDR1" s="49"/>
      <c r="SDS1" s="49"/>
      <c r="SDT1" s="49"/>
      <c r="SDU1" s="49"/>
      <c r="SDV1" s="49"/>
      <c r="SDW1" s="49"/>
      <c r="SDX1" s="49"/>
      <c r="SDY1" s="49"/>
      <c r="SDZ1" s="49"/>
      <c r="SEA1" s="49"/>
      <c r="SEB1" s="49"/>
      <c r="SEC1" s="49"/>
      <c r="SED1" s="49"/>
      <c r="SEE1" s="49"/>
      <c r="SEF1" s="49"/>
      <c r="SEG1" s="49"/>
      <c r="SEH1" s="49"/>
      <c r="SEI1" s="49"/>
      <c r="SEJ1" s="49"/>
      <c r="SEK1" s="49"/>
      <c r="SEL1" s="49"/>
      <c r="SEM1" s="49"/>
      <c r="SEN1" s="49"/>
      <c r="SEO1" s="49"/>
      <c r="SEP1" s="49"/>
      <c r="SEQ1" s="49"/>
      <c r="SER1" s="49"/>
      <c r="SES1" s="49"/>
      <c r="SET1" s="49"/>
      <c r="SEU1" s="49"/>
      <c r="SEV1" s="49"/>
      <c r="SEW1" s="49"/>
      <c r="SEX1" s="49"/>
      <c r="SEY1" s="49"/>
      <c r="SEZ1" s="49"/>
      <c r="SFA1" s="49"/>
      <c r="SFB1" s="49"/>
      <c r="SFC1" s="49"/>
      <c r="SFD1" s="49"/>
      <c r="SFE1" s="49"/>
      <c r="SFF1" s="49"/>
      <c r="SFG1" s="49"/>
      <c r="SFH1" s="49"/>
      <c r="SFI1" s="49"/>
      <c r="SFJ1" s="49"/>
      <c r="SFK1" s="49"/>
      <c r="SFL1" s="49"/>
      <c r="SFM1" s="49"/>
      <c r="SFN1" s="49"/>
      <c r="SFO1" s="49"/>
      <c r="SFP1" s="49"/>
      <c r="SFQ1" s="49"/>
      <c r="SFR1" s="49"/>
      <c r="SFS1" s="49"/>
      <c r="SFT1" s="49"/>
      <c r="SFU1" s="49"/>
      <c r="SFV1" s="49"/>
      <c r="SFW1" s="49"/>
      <c r="SFX1" s="49"/>
      <c r="SFY1" s="49"/>
      <c r="SFZ1" s="49"/>
      <c r="SGA1" s="49"/>
      <c r="SGB1" s="49"/>
      <c r="SGC1" s="49"/>
      <c r="SGD1" s="49"/>
      <c r="SGE1" s="49"/>
      <c r="SGF1" s="49"/>
      <c r="SGG1" s="49"/>
      <c r="SGH1" s="49"/>
      <c r="SGI1" s="49"/>
      <c r="SGJ1" s="49"/>
      <c r="SGK1" s="49"/>
      <c r="SGL1" s="49"/>
      <c r="SGM1" s="49"/>
      <c r="SGN1" s="49"/>
      <c r="SGO1" s="49"/>
      <c r="SGP1" s="49"/>
      <c r="SGQ1" s="49"/>
      <c r="SGR1" s="49"/>
      <c r="SGS1" s="49"/>
      <c r="SGT1" s="49"/>
      <c r="SGU1" s="49"/>
      <c r="SGV1" s="49"/>
      <c r="SGW1" s="49"/>
      <c r="SGX1" s="49"/>
      <c r="SGY1" s="49"/>
      <c r="SGZ1" s="49"/>
      <c r="SHA1" s="49"/>
      <c r="SHB1" s="49"/>
      <c r="SHC1" s="49"/>
      <c r="SHD1" s="49"/>
      <c r="SHE1" s="49"/>
      <c r="SHF1" s="49"/>
      <c r="SHG1" s="49"/>
      <c r="SHH1" s="49"/>
      <c r="SHI1" s="49"/>
      <c r="SHJ1" s="49"/>
      <c r="SHK1" s="49"/>
      <c r="SHL1" s="49"/>
      <c r="SHM1" s="49"/>
      <c r="SHN1" s="49"/>
      <c r="SHO1" s="49"/>
      <c r="SHP1" s="49"/>
      <c r="SHQ1" s="49"/>
      <c r="SHR1" s="49"/>
      <c r="SHS1" s="49"/>
      <c r="SHT1" s="49"/>
      <c r="SHU1" s="49"/>
      <c r="SHV1" s="49"/>
      <c r="SHW1" s="49"/>
      <c r="SHX1" s="49"/>
      <c r="SHY1" s="49"/>
      <c r="SHZ1" s="49"/>
      <c r="SIA1" s="49"/>
      <c r="SIB1" s="49"/>
      <c r="SIC1" s="49"/>
      <c r="SID1" s="49"/>
      <c r="SIE1" s="49"/>
      <c r="SIF1" s="49"/>
      <c r="SIG1" s="49"/>
      <c r="SIH1" s="49"/>
      <c r="SII1" s="49"/>
      <c r="SIJ1" s="49"/>
      <c r="SIK1" s="49"/>
      <c r="SIL1" s="49"/>
      <c r="SIM1" s="49"/>
      <c r="SIN1" s="49"/>
      <c r="SIO1" s="49"/>
      <c r="SIP1" s="49"/>
      <c r="SIQ1" s="49"/>
      <c r="SIR1" s="49"/>
      <c r="SIS1" s="49"/>
      <c r="SIT1" s="49"/>
      <c r="SIU1" s="49"/>
      <c r="SIV1" s="49"/>
      <c r="SIW1" s="49"/>
      <c r="SIX1" s="49"/>
      <c r="SIY1" s="49"/>
      <c r="SIZ1" s="49"/>
      <c r="SJA1" s="49"/>
      <c r="SJB1" s="49"/>
      <c r="SJC1" s="49"/>
      <c r="SJD1" s="49"/>
      <c r="SJE1" s="49"/>
      <c r="SJF1" s="49"/>
      <c r="SJG1" s="49"/>
      <c r="SJH1" s="49"/>
      <c r="SJI1" s="49"/>
      <c r="SJJ1" s="49"/>
      <c r="SJK1" s="49"/>
      <c r="SJL1" s="49"/>
      <c r="SJM1" s="49"/>
      <c r="SJN1" s="49"/>
      <c r="SJO1" s="49"/>
      <c r="SJP1" s="49"/>
      <c r="SJQ1" s="49"/>
      <c r="SJR1" s="49"/>
      <c r="SJS1" s="49"/>
      <c r="SJT1" s="49"/>
      <c r="SJU1" s="49"/>
      <c r="SJV1" s="49"/>
      <c r="SJW1" s="49"/>
      <c r="SJX1" s="49"/>
      <c r="SJY1" s="49"/>
      <c r="SJZ1" s="49"/>
      <c r="SKA1" s="49"/>
      <c r="SKB1" s="49"/>
      <c r="SKC1" s="49"/>
      <c r="SKD1" s="49"/>
      <c r="SKE1" s="49"/>
      <c r="SKF1" s="49"/>
      <c r="SKG1" s="49"/>
      <c r="SKH1" s="49"/>
      <c r="SKI1" s="49"/>
      <c r="SKJ1" s="49"/>
      <c r="SKK1" s="49"/>
      <c r="SKL1" s="49"/>
      <c r="SKM1" s="49"/>
      <c r="SKN1" s="49"/>
      <c r="SKO1" s="49"/>
      <c r="SKP1" s="49"/>
      <c r="SKQ1" s="49"/>
      <c r="SKR1" s="49"/>
      <c r="SKS1" s="49"/>
      <c r="SKT1" s="49"/>
      <c r="SKU1" s="49"/>
      <c r="SKV1" s="49"/>
      <c r="SKW1" s="49"/>
      <c r="SKX1" s="49"/>
      <c r="SKY1" s="49"/>
      <c r="SKZ1" s="49"/>
      <c r="SLA1" s="49"/>
      <c r="SLB1" s="49"/>
      <c r="SLC1" s="49"/>
      <c r="SLD1" s="49"/>
      <c r="SLE1" s="49"/>
      <c r="SLF1" s="49"/>
      <c r="SLG1" s="49"/>
      <c r="SLH1" s="49"/>
      <c r="SLI1" s="49"/>
      <c r="SLJ1" s="49"/>
      <c r="SLK1" s="49"/>
      <c r="SLL1" s="49"/>
      <c r="SLM1" s="49"/>
      <c r="SLN1" s="49"/>
      <c r="SLO1" s="49"/>
      <c r="SLP1" s="49"/>
      <c r="SLQ1" s="49"/>
      <c r="SLR1" s="49"/>
      <c r="SLS1" s="49"/>
      <c r="SLT1" s="49"/>
      <c r="SLU1" s="49"/>
      <c r="SLV1" s="49"/>
      <c r="SLW1" s="49"/>
      <c r="SLX1" s="49"/>
      <c r="SLY1" s="49"/>
      <c r="SLZ1" s="49"/>
      <c r="SMA1" s="49"/>
      <c r="SMB1" s="49"/>
      <c r="SMC1" s="49"/>
      <c r="SMD1" s="49"/>
      <c r="SME1" s="49"/>
      <c r="SMF1" s="49"/>
      <c r="SMG1" s="49"/>
      <c r="SMH1" s="49"/>
      <c r="SMI1" s="49"/>
      <c r="SMJ1" s="49"/>
      <c r="SMK1" s="49"/>
      <c r="SML1" s="49"/>
      <c r="SMM1" s="49"/>
      <c r="SMN1" s="49"/>
      <c r="SMO1" s="49"/>
      <c r="SMP1" s="49"/>
      <c r="SMQ1" s="49"/>
      <c r="SMR1" s="49"/>
      <c r="SMS1" s="49"/>
      <c r="SMT1" s="49"/>
      <c r="SMU1" s="49"/>
      <c r="SMV1" s="49"/>
      <c r="SMW1" s="49"/>
      <c r="SMX1" s="49"/>
      <c r="SMY1" s="49"/>
      <c r="SMZ1" s="49"/>
      <c r="SNA1" s="49"/>
      <c r="SNB1" s="49"/>
      <c r="SNC1" s="49"/>
      <c r="SND1" s="49"/>
      <c r="SNE1" s="49"/>
      <c r="SNF1" s="49"/>
      <c r="SNG1" s="49"/>
      <c r="SNH1" s="49"/>
      <c r="SNI1" s="49"/>
      <c r="SNJ1" s="49"/>
      <c r="SNK1" s="49"/>
      <c r="SNL1" s="49"/>
      <c r="SNM1" s="49"/>
      <c r="SNN1" s="49"/>
      <c r="SNO1" s="49"/>
      <c r="SNP1" s="49"/>
      <c r="SNQ1" s="49"/>
      <c r="SNR1" s="49"/>
      <c r="SNS1" s="49"/>
      <c r="SNT1" s="49"/>
      <c r="SNU1" s="49"/>
      <c r="SNV1" s="49"/>
      <c r="SNW1" s="49"/>
      <c r="SNX1" s="49"/>
      <c r="SNY1" s="49"/>
      <c r="SNZ1" s="49"/>
      <c r="SOA1" s="49"/>
      <c r="SOB1" s="49"/>
      <c r="SOC1" s="49"/>
      <c r="SOD1" s="49"/>
      <c r="SOE1" s="49"/>
      <c r="SOF1" s="49"/>
      <c r="SOG1" s="49"/>
      <c r="SOH1" s="49"/>
      <c r="SOI1" s="49"/>
      <c r="SOJ1" s="49"/>
      <c r="SOK1" s="49"/>
      <c r="SOL1" s="49"/>
      <c r="SOM1" s="49"/>
      <c r="SON1" s="49"/>
      <c r="SOO1" s="49"/>
      <c r="SOP1" s="49"/>
      <c r="SOQ1" s="49"/>
      <c r="SOR1" s="49"/>
      <c r="SOS1" s="49"/>
      <c r="SOT1" s="49"/>
      <c r="SOU1" s="49"/>
      <c r="SOV1" s="49"/>
      <c r="SOW1" s="49"/>
      <c r="SOX1" s="49"/>
      <c r="SOY1" s="49"/>
      <c r="SOZ1" s="49"/>
      <c r="SPA1" s="49"/>
      <c r="SPB1" s="49"/>
      <c r="SPC1" s="49"/>
      <c r="SPD1" s="49"/>
      <c r="SPE1" s="49"/>
      <c r="SPF1" s="49"/>
      <c r="SPG1" s="49"/>
      <c r="SPH1" s="49"/>
      <c r="SPI1" s="49"/>
      <c r="SPJ1" s="49"/>
      <c r="SPK1" s="49"/>
      <c r="SPL1" s="49"/>
      <c r="SPM1" s="49"/>
      <c r="SPN1" s="49"/>
      <c r="SPO1" s="49"/>
      <c r="SPP1" s="49"/>
      <c r="SPQ1" s="49"/>
      <c r="SPR1" s="49"/>
      <c r="SPS1" s="49"/>
      <c r="SPT1" s="49"/>
      <c r="SPU1" s="49"/>
      <c r="SPV1" s="49"/>
      <c r="SPW1" s="49"/>
      <c r="SPX1" s="49"/>
      <c r="SPY1" s="49"/>
      <c r="SPZ1" s="49"/>
      <c r="SQA1" s="49"/>
      <c r="SQB1" s="49"/>
      <c r="SQC1" s="49"/>
      <c r="SQD1" s="49"/>
      <c r="SQE1" s="49"/>
      <c r="SQF1" s="49"/>
      <c r="SQG1" s="49"/>
      <c r="SQH1" s="49"/>
      <c r="SQI1" s="49"/>
      <c r="SQJ1" s="49"/>
      <c r="SQK1" s="49"/>
      <c r="SQL1" s="49"/>
      <c r="SQM1" s="49"/>
      <c r="SQN1" s="49"/>
      <c r="SQO1" s="49"/>
      <c r="SQP1" s="49"/>
      <c r="SQQ1" s="49"/>
      <c r="SQR1" s="49"/>
      <c r="SQS1" s="49"/>
      <c r="SQT1" s="49"/>
      <c r="SQU1" s="49"/>
      <c r="SQV1" s="49"/>
      <c r="SQW1" s="49"/>
      <c r="SQX1" s="49"/>
      <c r="SQY1" s="49"/>
      <c r="SQZ1" s="49"/>
      <c r="SRA1" s="49"/>
      <c r="SRB1" s="49"/>
      <c r="SRC1" s="49"/>
      <c r="SRD1" s="49"/>
      <c r="SRE1" s="49"/>
      <c r="SRF1" s="49"/>
      <c r="SRG1" s="49"/>
      <c r="SRH1" s="49"/>
      <c r="SRI1" s="49"/>
      <c r="SRJ1" s="49"/>
      <c r="SRK1" s="49"/>
      <c r="SRL1" s="49"/>
      <c r="SRM1" s="49"/>
      <c r="SRN1" s="49"/>
      <c r="SRO1" s="49"/>
      <c r="SRP1" s="49"/>
      <c r="SRQ1" s="49"/>
      <c r="SRR1" s="49"/>
      <c r="SRS1" s="49"/>
      <c r="SRT1" s="49"/>
      <c r="SRU1" s="49"/>
      <c r="SRV1" s="49"/>
      <c r="SRW1" s="49"/>
      <c r="SRX1" s="49"/>
      <c r="SRY1" s="49"/>
      <c r="SRZ1" s="49"/>
      <c r="SSA1" s="49"/>
      <c r="SSB1" s="49"/>
      <c r="SSC1" s="49"/>
      <c r="SSD1" s="49"/>
      <c r="SSE1" s="49"/>
      <c r="SSF1" s="49"/>
      <c r="SSG1" s="49"/>
      <c r="SSH1" s="49"/>
      <c r="SSI1" s="49"/>
      <c r="SSJ1" s="49"/>
      <c r="SSK1" s="49"/>
      <c r="SSL1" s="49"/>
      <c r="SSM1" s="49"/>
      <c r="SSN1" s="49"/>
      <c r="SSO1" s="49"/>
      <c r="SSP1" s="49"/>
      <c r="SSQ1" s="49"/>
      <c r="SSR1" s="49"/>
      <c r="SSS1" s="49"/>
      <c r="SST1" s="49"/>
      <c r="SSU1" s="49"/>
      <c r="SSV1" s="49"/>
      <c r="SSW1" s="49"/>
      <c r="SSX1" s="49"/>
      <c r="SSY1" s="49"/>
      <c r="SSZ1" s="49"/>
      <c r="STA1" s="49"/>
      <c r="STB1" s="49"/>
      <c r="STC1" s="49"/>
      <c r="STD1" s="49"/>
      <c r="STE1" s="49"/>
      <c r="STF1" s="49"/>
      <c r="STG1" s="49"/>
      <c r="STH1" s="49"/>
      <c r="STI1" s="49"/>
      <c r="STJ1" s="49"/>
      <c r="STK1" s="49"/>
      <c r="STL1" s="49"/>
      <c r="STM1" s="49"/>
      <c r="STN1" s="49"/>
      <c r="STO1" s="49"/>
      <c r="STP1" s="49"/>
      <c r="STQ1" s="49"/>
      <c r="STR1" s="49"/>
      <c r="STS1" s="49"/>
      <c r="STT1" s="49"/>
      <c r="STU1" s="49"/>
      <c r="STV1" s="49"/>
      <c r="STW1" s="49"/>
      <c r="STX1" s="49"/>
      <c r="STY1" s="49"/>
      <c r="STZ1" s="49"/>
      <c r="SUA1" s="49"/>
      <c r="SUB1" s="49"/>
      <c r="SUC1" s="49"/>
      <c r="SUD1" s="49"/>
      <c r="SUE1" s="49"/>
      <c r="SUF1" s="49"/>
      <c r="SUG1" s="49"/>
      <c r="SUH1" s="49"/>
      <c r="SUI1" s="49"/>
      <c r="SUJ1" s="49"/>
      <c r="SUK1" s="49"/>
      <c r="SUL1" s="49"/>
      <c r="SUM1" s="49"/>
      <c r="SUN1" s="49"/>
      <c r="SUO1" s="49"/>
      <c r="SUP1" s="49"/>
      <c r="SUQ1" s="49"/>
      <c r="SUR1" s="49"/>
      <c r="SUS1" s="49"/>
      <c r="SUT1" s="49"/>
      <c r="SUU1" s="49"/>
      <c r="SUV1" s="49"/>
      <c r="SUW1" s="49"/>
      <c r="SUX1" s="49"/>
      <c r="SUY1" s="49"/>
      <c r="SUZ1" s="49"/>
      <c r="SVA1" s="49"/>
      <c r="SVB1" s="49"/>
      <c r="SVC1" s="49"/>
      <c r="SVD1" s="49"/>
      <c r="SVE1" s="49"/>
      <c r="SVF1" s="49"/>
      <c r="SVG1" s="49"/>
      <c r="SVH1" s="49"/>
      <c r="SVI1" s="49"/>
      <c r="SVJ1" s="49"/>
      <c r="SVK1" s="49"/>
      <c r="SVL1" s="49"/>
      <c r="SVM1" s="49"/>
      <c r="SVN1" s="49"/>
      <c r="SVO1" s="49"/>
      <c r="SVP1" s="49"/>
      <c r="SVQ1" s="49"/>
      <c r="SVR1" s="49"/>
      <c r="SVS1" s="49"/>
      <c r="SVT1" s="49"/>
      <c r="SVU1" s="49"/>
      <c r="SVV1" s="49"/>
      <c r="SVW1" s="49"/>
      <c r="SVX1" s="49"/>
      <c r="SVY1" s="49"/>
      <c r="SVZ1" s="49"/>
      <c r="SWA1" s="49"/>
      <c r="SWB1" s="49"/>
      <c r="SWC1" s="49"/>
      <c r="SWD1" s="49"/>
      <c r="SWE1" s="49"/>
      <c r="SWF1" s="49"/>
      <c r="SWG1" s="49"/>
      <c r="SWH1" s="49"/>
      <c r="SWI1" s="49"/>
      <c r="SWJ1" s="49"/>
      <c r="SWK1" s="49"/>
      <c r="SWL1" s="49"/>
      <c r="SWM1" s="49"/>
      <c r="SWN1" s="49"/>
      <c r="SWO1" s="49"/>
      <c r="SWP1" s="49"/>
      <c r="SWQ1" s="49"/>
      <c r="SWR1" s="49"/>
      <c r="SWS1" s="49"/>
      <c r="SWT1" s="49"/>
      <c r="SWU1" s="49"/>
      <c r="SWV1" s="49"/>
      <c r="SWW1" s="49"/>
      <c r="SWX1" s="49"/>
      <c r="SWY1" s="49"/>
      <c r="SWZ1" s="49"/>
      <c r="SXA1" s="49"/>
      <c r="SXB1" s="49"/>
      <c r="SXC1" s="49"/>
      <c r="SXD1" s="49"/>
      <c r="SXE1" s="49"/>
      <c r="SXF1" s="49"/>
      <c r="SXG1" s="49"/>
      <c r="SXH1" s="49"/>
      <c r="SXI1" s="49"/>
      <c r="SXJ1" s="49"/>
      <c r="SXK1" s="49"/>
      <c r="SXL1" s="49"/>
      <c r="SXM1" s="49"/>
      <c r="SXN1" s="49"/>
      <c r="SXO1" s="49"/>
      <c r="SXP1" s="49"/>
      <c r="SXQ1" s="49"/>
      <c r="SXR1" s="49"/>
      <c r="SXS1" s="49"/>
      <c r="SXT1" s="49"/>
      <c r="SXU1" s="49"/>
      <c r="SXV1" s="49"/>
      <c r="SXW1" s="49"/>
      <c r="SXX1" s="49"/>
      <c r="SXY1" s="49"/>
      <c r="SXZ1" s="49"/>
      <c r="SYA1" s="49"/>
      <c r="SYB1" s="49"/>
      <c r="SYC1" s="49"/>
      <c r="SYD1" s="49"/>
      <c r="SYE1" s="49"/>
      <c r="SYF1" s="49"/>
      <c r="SYG1" s="49"/>
      <c r="SYH1" s="49"/>
      <c r="SYI1" s="49"/>
      <c r="SYJ1" s="49"/>
      <c r="SYK1" s="49"/>
      <c r="SYL1" s="49"/>
      <c r="SYM1" s="49"/>
      <c r="SYN1" s="49"/>
      <c r="SYO1" s="49"/>
      <c r="SYP1" s="49"/>
      <c r="SYQ1" s="49"/>
      <c r="SYR1" s="49"/>
      <c r="SYS1" s="49"/>
      <c r="SYT1" s="49"/>
      <c r="SYU1" s="49"/>
      <c r="SYV1" s="49"/>
      <c r="SYW1" s="49"/>
      <c r="SYX1" s="49"/>
      <c r="SYY1" s="49"/>
      <c r="SYZ1" s="49"/>
      <c r="SZA1" s="49"/>
      <c r="SZB1" s="49"/>
      <c r="SZC1" s="49"/>
      <c r="SZD1" s="49"/>
      <c r="SZE1" s="49"/>
      <c r="SZF1" s="49"/>
      <c r="SZG1" s="49"/>
      <c r="SZH1" s="49"/>
      <c r="SZI1" s="49"/>
      <c r="SZJ1" s="49"/>
      <c r="SZK1" s="49"/>
      <c r="SZL1" s="49"/>
      <c r="SZM1" s="49"/>
      <c r="SZN1" s="49"/>
      <c r="SZO1" s="49"/>
      <c r="SZP1" s="49"/>
      <c r="SZQ1" s="49"/>
      <c r="SZR1" s="49"/>
      <c r="SZS1" s="49"/>
      <c r="SZT1" s="49"/>
      <c r="SZU1" s="49"/>
      <c r="SZV1" s="49"/>
      <c r="SZW1" s="49"/>
      <c r="SZX1" s="49"/>
      <c r="SZY1" s="49"/>
      <c r="SZZ1" s="49"/>
      <c r="TAA1" s="49"/>
      <c r="TAB1" s="49"/>
      <c r="TAC1" s="49"/>
      <c r="TAD1" s="49"/>
      <c r="TAE1" s="49"/>
      <c r="TAF1" s="49"/>
      <c r="TAG1" s="49"/>
      <c r="TAH1" s="49"/>
      <c r="TAI1" s="49"/>
      <c r="TAJ1" s="49"/>
      <c r="TAK1" s="49"/>
      <c r="TAL1" s="49"/>
      <c r="TAM1" s="49"/>
      <c r="TAN1" s="49"/>
      <c r="TAO1" s="49"/>
      <c r="TAP1" s="49"/>
      <c r="TAQ1" s="49"/>
      <c r="TAR1" s="49"/>
      <c r="TAS1" s="49"/>
      <c r="TAT1" s="49"/>
      <c r="TAU1" s="49"/>
      <c r="TAV1" s="49"/>
      <c r="TAW1" s="49"/>
      <c r="TAX1" s="49"/>
      <c r="TAY1" s="49"/>
      <c r="TAZ1" s="49"/>
      <c r="TBA1" s="49"/>
      <c r="TBB1" s="49"/>
      <c r="TBC1" s="49"/>
      <c r="TBD1" s="49"/>
      <c r="TBE1" s="49"/>
      <c r="TBF1" s="49"/>
      <c r="TBG1" s="49"/>
      <c r="TBH1" s="49"/>
      <c r="TBI1" s="49"/>
      <c r="TBJ1" s="49"/>
      <c r="TBK1" s="49"/>
      <c r="TBL1" s="49"/>
      <c r="TBM1" s="49"/>
      <c r="TBN1" s="49"/>
      <c r="TBO1" s="49"/>
      <c r="TBP1" s="49"/>
      <c r="TBQ1" s="49"/>
      <c r="TBR1" s="49"/>
      <c r="TBS1" s="49"/>
      <c r="TBT1" s="49"/>
      <c r="TBU1" s="49"/>
      <c r="TBV1" s="49"/>
      <c r="TBW1" s="49"/>
      <c r="TBX1" s="49"/>
      <c r="TBY1" s="49"/>
      <c r="TBZ1" s="49"/>
      <c r="TCA1" s="49"/>
      <c r="TCB1" s="49"/>
      <c r="TCC1" s="49"/>
      <c r="TCD1" s="49"/>
      <c r="TCE1" s="49"/>
      <c r="TCF1" s="49"/>
      <c r="TCG1" s="49"/>
      <c r="TCH1" s="49"/>
      <c r="TCI1" s="49"/>
      <c r="TCJ1" s="49"/>
      <c r="TCK1" s="49"/>
      <c r="TCL1" s="49"/>
      <c r="TCM1" s="49"/>
      <c r="TCN1" s="49"/>
      <c r="TCO1" s="49"/>
      <c r="TCP1" s="49"/>
      <c r="TCQ1" s="49"/>
      <c r="TCR1" s="49"/>
      <c r="TCS1" s="49"/>
      <c r="TCT1" s="49"/>
      <c r="TCU1" s="49"/>
      <c r="TCV1" s="49"/>
      <c r="TCW1" s="49"/>
      <c r="TCX1" s="49"/>
      <c r="TCY1" s="49"/>
      <c r="TCZ1" s="49"/>
      <c r="TDA1" s="49"/>
      <c r="TDB1" s="49"/>
      <c r="TDC1" s="49"/>
      <c r="TDD1" s="49"/>
      <c r="TDE1" s="49"/>
      <c r="TDF1" s="49"/>
      <c r="TDG1" s="49"/>
      <c r="TDH1" s="49"/>
      <c r="TDI1" s="49"/>
      <c r="TDJ1" s="49"/>
      <c r="TDK1" s="49"/>
      <c r="TDL1" s="49"/>
      <c r="TDM1" s="49"/>
      <c r="TDN1" s="49"/>
      <c r="TDO1" s="49"/>
      <c r="TDP1" s="49"/>
      <c r="TDQ1" s="49"/>
      <c r="TDR1" s="49"/>
      <c r="TDS1" s="49"/>
      <c r="TDT1" s="49"/>
      <c r="TDU1" s="49"/>
      <c r="TDV1" s="49"/>
      <c r="TDW1" s="49"/>
      <c r="TDX1" s="49"/>
      <c r="TDY1" s="49"/>
      <c r="TDZ1" s="49"/>
      <c r="TEA1" s="49"/>
      <c r="TEB1" s="49"/>
      <c r="TEC1" s="49"/>
      <c r="TED1" s="49"/>
      <c r="TEE1" s="49"/>
      <c r="TEF1" s="49"/>
      <c r="TEG1" s="49"/>
      <c r="TEH1" s="49"/>
      <c r="TEI1" s="49"/>
      <c r="TEJ1" s="49"/>
      <c r="TEK1" s="49"/>
      <c r="TEL1" s="49"/>
      <c r="TEM1" s="49"/>
      <c r="TEN1" s="49"/>
      <c r="TEO1" s="49"/>
      <c r="TEP1" s="49"/>
      <c r="TEQ1" s="49"/>
      <c r="TER1" s="49"/>
      <c r="TES1" s="49"/>
      <c r="TET1" s="49"/>
      <c r="TEU1" s="49"/>
      <c r="TEV1" s="49"/>
      <c r="TEW1" s="49"/>
      <c r="TEX1" s="49"/>
      <c r="TEY1" s="49"/>
      <c r="TEZ1" s="49"/>
      <c r="TFA1" s="49"/>
      <c r="TFB1" s="49"/>
      <c r="TFC1" s="49"/>
      <c r="TFD1" s="49"/>
      <c r="TFE1" s="49"/>
      <c r="TFF1" s="49"/>
      <c r="TFG1" s="49"/>
      <c r="TFH1" s="49"/>
      <c r="TFI1" s="49"/>
      <c r="TFJ1" s="49"/>
      <c r="TFK1" s="49"/>
      <c r="TFL1" s="49"/>
      <c r="TFM1" s="49"/>
      <c r="TFN1" s="49"/>
      <c r="TFO1" s="49"/>
      <c r="TFP1" s="49"/>
      <c r="TFQ1" s="49"/>
      <c r="TFR1" s="49"/>
      <c r="TFS1" s="49"/>
      <c r="TFT1" s="49"/>
      <c r="TFU1" s="49"/>
      <c r="TFV1" s="49"/>
      <c r="TFW1" s="49"/>
      <c r="TFX1" s="49"/>
      <c r="TFY1" s="49"/>
      <c r="TFZ1" s="49"/>
      <c r="TGA1" s="49"/>
      <c r="TGB1" s="49"/>
      <c r="TGC1" s="49"/>
      <c r="TGD1" s="49"/>
      <c r="TGE1" s="49"/>
      <c r="TGF1" s="49"/>
      <c r="TGG1" s="49"/>
      <c r="TGH1" s="49"/>
      <c r="TGI1" s="49"/>
      <c r="TGJ1" s="49"/>
      <c r="TGK1" s="49"/>
      <c r="TGL1" s="49"/>
      <c r="TGM1" s="49"/>
      <c r="TGN1" s="49"/>
      <c r="TGO1" s="49"/>
      <c r="TGP1" s="49"/>
      <c r="TGQ1" s="49"/>
      <c r="TGR1" s="49"/>
      <c r="TGS1" s="49"/>
      <c r="TGT1" s="49"/>
      <c r="TGU1" s="49"/>
      <c r="TGV1" s="49"/>
      <c r="TGW1" s="49"/>
      <c r="TGX1" s="49"/>
      <c r="TGY1" s="49"/>
      <c r="TGZ1" s="49"/>
      <c r="THA1" s="49"/>
      <c r="THB1" s="49"/>
      <c r="THC1" s="49"/>
      <c r="THD1" s="49"/>
      <c r="THE1" s="49"/>
      <c r="THF1" s="49"/>
      <c r="THG1" s="49"/>
      <c r="THH1" s="49"/>
      <c r="THI1" s="49"/>
      <c r="THJ1" s="49"/>
      <c r="THK1" s="49"/>
      <c r="THL1" s="49"/>
      <c r="THM1" s="49"/>
      <c r="THN1" s="49"/>
      <c r="THO1" s="49"/>
      <c r="THP1" s="49"/>
      <c r="THQ1" s="49"/>
      <c r="THR1" s="49"/>
      <c r="THS1" s="49"/>
      <c r="THT1" s="49"/>
      <c r="THU1" s="49"/>
      <c r="THV1" s="49"/>
      <c r="THW1" s="49"/>
      <c r="THX1" s="49"/>
      <c r="THY1" s="49"/>
      <c r="THZ1" s="49"/>
      <c r="TIA1" s="49"/>
      <c r="TIB1" s="49"/>
      <c r="TIC1" s="49"/>
      <c r="TID1" s="49"/>
      <c r="TIE1" s="49"/>
      <c r="TIF1" s="49"/>
      <c r="TIG1" s="49"/>
      <c r="TIH1" s="49"/>
      <c r="TII1" s="49"/>
      <c r="TIJ1" s="49"/>
      <c r="TIK1" s="49"/>
      <c r="TIL1" s="49"/>
      <c r="TIM1" s="49"/>
      <c r="TIN1" s="49"/>
      <c r="TIO1" s="49"/>
      <c r="TIP1" s="49"/>
      <c r="TIQ1" s="49"/>
      <c r="TIR1" s="49"/>
      <c r="TIS1" s="49"/>
      <c r="TIT1" s="49"/>
      <c r="TIU1" s="49"/>
      <c r="TIV1" s="49"/>
      <c r="TIW1" s="49"/>
      <c r="TIX1" s="49"/>
      <c r="TIY1" s="49"/>
      <c r="TIZ1" s="49"/>
      <c r="TJA1" s="49"/>
      <c r="TJB1" s="49"/>
      <c r="TJC1" s="49"/>
      <c r="TJD1" s="49"/>
      <c r="TJE1" s="49"/>
      <c r="TJF1" s="49"/>
      <c r="TJG1" s="49"/>
      <c r="TJH1" s="49"/>
      <c r="TJI1" s="49"/>
      <c r="TJJ1" s="49"/>
      <c r="TJK1" s="49"/>
      <c r="TJL1" s="49"/>
      <c r="TJM1" s="49"/>
      <c r="TJN1" s="49"/>
      <c r="TJO1" s="49"/>
      <c r="TJP1" s="49"/>
      <c r="TJQ1" s="49"/>
      <c r="TJR1" s="49"/>
      <c r="TJS1" s="49"/>
      <c r="TJT1" s="49"/>
      <c r="TJU1" s="49"/>
      <c r="TJV1" s="49"/>
      <c r="TJW1" s="49"/>
      <c r="TJX1" s="49"/>
      <c r="TJY1" s="49"/>
      <c r="TJZ1" s="49"/>
      <c r="TKA1" s="49"/>
      <c r="TKB1" s="49"/>
      <c r="TKC1" s="49"/>
      <c r="TKD1" s="49"/>
      <c r="TKE1" s="49"/>
      <c r="TKF1" s="49"/>
      <c r="TKG1" s="49"/>
      <c r="TKH1" s="49"/>
      <c r="TKI1" s="49"/>
      <c r="TKJ1" s="49"/>
      <c r="TKK1" s="49"/>
      <c r="TKL1" s="49"/>
      <c r="TKM1" s="49"/>
      <c r="TKN1" s="49"/>
      <c r="TKO1" s="49"/>
      <c r="TKP1" s="49"/>
      <c r="TKQ1" s="49"/>
      <c r="TKR1" s="49"/>
      <c r="TKS1" s="49"/>
      <c r="TKT1" s="49"/>
      <c r="TKU1" s="49"/>
      <c r="TKV1" s="49"/>
      <c r="TKW1" s="49"/>
      <c r="TKX1" s="49"/>
      <c r="TKY1" s="49"/>
      <c r="TKZ1" s="49"/>
      <c r="TLA1" s="49"/>
      <c r="TLB1" s="49"/>
      <c r="TLC1" s="49"/>
      <c r="TLD1" s="49"/>
      <c r="TLE1" s="49"/>
      <c r="TLF1" s="49"/>
      <c r="TLG1" s="49"/>
      <c r="TLH1" s="49"/>
      <c r="TLI1" s="49"/>
      <c r="TLJ1" s="49"/>
      <c r="TLK1" s="49"/>
      <c r="TLL1" s="49"/>
      <c r="TLM1" s="49"/>
      <c r="TLN1" s="49"/>
      <c r="TLO1" s="49"/>
      <c r="TLP1" s="49"/>
      <c r="TLQ1" s="49"/>
      <c r="TLR1" s="49"/>
      <c r="TLS1" s="49"/>
      <c r="TLT1" s="49"/>
      <c r="TLU1" s="49"/>
      <c r="TLV1" s="49"/>
      <c r="TLW1" s="49"/>
      <c r="TLX1" s="49"/>
      <c r="TLY1" s="49"/>
      <c r="TLZ1" s="49"/>
      <c r="TMA1" s="49"/>
      <c r="TMB1" s="49"/>
      <c r="TMC1" s="49"/>
      <c r="TMD1" s="49"/>
      <c r="TME1" s="49"/>
      <c r="TMF1" s="49"/>
      <c r="TMG1" s="49"/>
      <c r="TMH1" s="49"/>
      <c r="TMI1" s="49"/>
      <c r="TMJ1" s="49"/>
      <c r="TMK1" s="49"/>
      <c r="TML1" s="49"/>
      <c r="TMM1" s="49"/>
      <c r="TMN1" s="49"/>
      <c r="TMO1" s="49"/>
      <c r="TMP1" s="49"/>
      <c r="TMQ1" s="49"/>
      <c r="TMR1" s="49"/>
      <c r="TMS1" s="49"/>
      <c r="TMT1" s="49"/>
      <c r="TMU1" s="49"/>
      <c r="TMV1" s="49"/>
      <c r="TMW1" s="49"/>
      <c r="TMX1" s="49"/>
      <c r="TMY1" s="49"/>
      <c r="TMZ1" s="49"/>
      <c r="TNA1" s="49"/>
      <c r="TNB1" s="49"/>
      <c r="TNC1" s="49"/>
      <c r="TND1" s="49"/>
      <c r="TNE1" s="49"/>
      <c r="TNF1" s="49"/>
      <c r="TNG1" s="49"/>
      <c r="TNH1" s="49"/>
      <c r="TNI1" s="49"/>
      <c r="TNJ1" s="49"/>
      <c r="TNK1" s="49"/>
      <c r="TNL1" s="49"/>
      <c r="TNM1" s="49"/>
      <c r="TNN1" s="49"/>
      <c r="TNO1" s="49"/>
      <c r="TNP1" s="49"/>
      <c r="TNQ1" s="49"/>
      <c r="TNR1" s="49"/>
      <c r="TNS1" s="49"/>
      <c r="TNT1" s="49"/>
      <c r="TNU1" s="49"/>
      <c r="TNV1" s="49"/>
      <c r="TNW1" s="49"/>
      <c r="TNX1" s="49"/>
      <c r="TNY1" s="49"/>
      <c r="TNZ1" s="49"/>
      <c r="TOA1" s="49"/>
      <c r="TOB1" s="49"/>
      <c r="TOC1" s="49"/>
      <c r="TOD1" s="49"/>
      <c r="TOE1" s="49"/>
      <c r="TOF1" s="49"/>
      <c r="TOG1" s="49"/>
      <c r="TOH1" s="49"/>
      <c r="TOI1" s="49"/>
      <c r="TOJ1" s="49"/>
      <c r="TOK1" s="49"/>
      <c r="TOL1" s="49"/>
      <c r="TOM1" s="49"/>
      <c r="TON1" s="49"/>
      <c r="TOO1" s="49"/>
      <c r="TOP1" s="49"/>
      <c r="TOQ1" s="49"/>
      <c r="TOR1" s="49"/>
      <c r="TOS1" s="49"/>
      <c r="TOT1" s="49"/>
      <c r="TOU1" s="49"/>
      <c r="TOV1" s="49"/>
      <c r="TOW1" s="49"/>
      <c r="TOX1" s="49"/>
      <c r="TOY1" s="49"/>
      <c r="TOZ1" s="49"/>
      <c r="TPA1" s="49"/>
      <c r="TPB1" s="49"/>
      <c r="TPC1" s="49"/>
      <c r="TPD1" s="49"/>
      <c r="TPE1" s="49"/>
      <c r="TPF1" s="49"/>
      <c r="TPG1" s="49"/>
      <c r="TPH1" s="49"/>
      <c r="TPI1" s="49"/>
      <c r="TPJ1" s="49"/>
      <c r="TPK1" s="49"/>
      <c r="TPL1" s="49"/>
      <c r="TPM1" s="49"/>
      <c r="TPN1" s="49"/>
      <c r="TPO1" s="49"/>
      <c r="TPP1" s="49"/>
      <c r="TPQ1" s="49"/>
      <c r="TPR1" s="49"/>
      <c r="TPS1" s="49"/>
      <c r="TPT1" s="49"/>
      <c r="TPU1" s="49"/>
      <c r="TPV1" s="49"/>
      <c r="TPW1" s="49"/>
      <c r="TPX1" s="49"/>
      <c r="TPY1" s="49"/>
      <c r="TPZ1" s="49"/>
      <c r="TQA1" s="49"/>
      <c r="TQB1" s="49"/>
      <c r="TQC1" s="49"/>
      <c r="TQD1" s="49"/>
      <c r="TQE1" s="49"/>
      <c r="TQF1" s="49"/>
      <c r="TQG1" s="49"/>
      <c r="TQH1" s="49"/>
      <c r="TQI1" s="49"/>
      <c r="TQJ1" s="49"/>
      <c r="TQK1" s="49"/>
      <c r="TQL1" s="49"/>
      <c r="TQM1" s="49"/>
      <c r="TQN1" s="49"/>
      <c r="TQO1" s="49"/>
      <c r="TQP1" s="49"/>
      <c r="TQQ1" s="49"/>
      <c r="TQR1" s="49"/>
      <c r="TQS1" s="49"/>
      <c r="TQT1" s="49"/>
      <c r="TQU1" s="49"/>
      <c r="TQV1" s="49"/>
      <c r="TQW1" s="49"/>
      <c r="TQX1" s="49"/>
      <c r="TQY1" s="49"/>
      <c r="TQZ1" s="49"/>
      <c r="TRA1" s="49"/>
      <c r="TRB1" s="49"/>
      <c r="TRC1" s="49"/>
      <c r="TRD1" s="49"/>
      <c r="TRE1" s="49"/>
      <c r="TRF1" s="49"/>
      <c r="TRG1" s="49"/>
      <c r="TRH1" s="49"/>
      <c r="TRI1" s="49"/>
      <c r="TRJ1" s="49"/>
      <c r="TRK1" s="49"/>
      <c r="TRL1" s="49"/>
      <c r="TRM1" s="49"/>
      <c r="TRN1" s="49"/>
      <c r="TRO1" s="49"/>
      <c r="TRP1" s="49"/>
      <c r="TRQ1" s="49"/>
      <c r="TRR1" s="49"/>
      <c r="TRS1" s="49"/>
      <c r="TRT1" s="49"/>
      <c r="TRU1" s="49"/>
      <c r="TRV1" s="49"/>
      <c r="TRW1" s="49"/>
      <c r="TRX1" s="49"/>
      <c r="TRY1" s="49"/>
      <c r="TRZ1" s="49"/>
      <c r="TSA1" s="49"/>
      <c r="TSB1" s="49"/>
      <c r="TSC1" s="49"/>
      <c r="TSD1" s="49"/>
      <c r="TSE1" s="49"/>
      <c r="TSF1" s="49"/>
      <c r="TSG1" s="49"/>
      <c r="TSH1" s="49"/>
      <c r="TSI1" s="49"/>
      <c r="TSJ1" s="49"/>
      <c r="TSK1" s="49"/>
      <c r="TSL1" s="49"/>
      <c r="TSM1" s="49"/>
      <c r="TSN1" s="49"/>
      <c r="TSO1" s="49"/>
      <c r="TSP1" s="49"/>
      <c r="TSQ1" s="49"/>
      <c r="TSR1" s="49"/>
      <c r="TSS1" s="49"/>
      <c r="TST1" s="49"/>
      <c r="TSU1" s="49"/>
      <c r="TSV1" s="49"/>
      <c r="TSW1" s="49"/>
      <c r="TSX1" s="49"/>
      <c r="TSY1" s="49"/>
      <c r="TSZ1" s="49"/>
      <c r="TTA1" s="49"/>
      <c r="TTB1" s="49"/>
      <c r="TTC1" s="49"/>
      <c r="TTD1" s="49"/>
      <c r="TTE1" s="49"/>
      <c r="TTF1" s="49"/>
      <c r="TTG1" s="49"/>
      <c r="TTH1" s="49"/>
      <c r="TTI1" s="49"/>
      <c r="TTJ1" s="49"/>
      <c r="TTK1" s="49"/>
      <c r="TTL1" s="49"/>
      <c r="TTM1" s="49"/>
      <c r="TTN1" s="49"/>
      <c r="TTO1" s="49"/>
      <c r="TTP1" s="49"/>
      <c r="TTQ1" s="49"/>
      <c r="TTR1" s="49"/>
      <c r="TTS1" s="49"/>
      <c r="TTT1" s="49"/>
      <c r="TTU1" s="49"/>
      <c r="TTV1" s="49"/>
      <c r="TTW1" s="49"/>
      <c r="TTX1" s="49"/>
      <c r="TTY1" s="49"/>
      <c r="TTZ1" s="49"/>
      <c r="TUA1" s="49"/>
      <c r="TUB1" s="49"/>
      <c r="TUC1" s="49"/>
      <c r="TUD1" s="49"/>
      <c r="TUE1" s="49"/>
      <c r="TUF1" s="49"/>
      <c r="TUG1" s="49"/>
      <c r="TUH1" s="49"/>
      <c r="TUI1" s="49"/>
      <c r="TUJ1" s="49"/>
      <c r="TUK1" s="49"/>
      <c r="TUL1" s="49"/>
      <c r="TUM1" s="49"/>
      <c r="TUN1" s="49"/>
      <c r="TUO1" s="49"/>
      <c r="TUP1" s="49"/>
      <c r="TUQ1" s="49"/>
      <c r="TUR1" s="49"/>
      <c r="TUS1" s="49"/>
      <c r="TUT1" s="49"/>
      <c r="TUU1" s="49"/>
      <c r="TUV1" s="49"/>
      <c r="TUW1" s="49"/>
      <c r="TUX1" s="49"/>
      <c r="TUY1" s="49"/>
      <c r="TUZ1" s="49"/>
      <c r="TVA1" s="49"/>
      <c r="TVB1" s="49"/>
      <c r="TVC1" s="49"/>
      <c r="TVD1" s="49"/>
      <c r="TVE1" s="49"/>
      <c r="TVF1" s="49"/>
      <c r="TVG1" s="49"/>
      <c r="TVH1" s="49"/>
      <c r="TVI1" s="49"/>
      <c r="TVJ1" s="49"/>
      <c r="TVK1" s="49"/>
      <c r="TVL1" s="49"/>
      <c r="TVM1" s="49"/>
      <c r="TVN1" s="49"/>
      <c r="TVO1" s="49"/>
      <c r="TVP1" s="49"/>
      <c r="TVQ1" s="49"/>
      <c r="TVR1" s="49"/>
      <c r="TVS1" s="49"/>
      <c r="TVT1" s="49"/>
      <c r="TVU1" s="49"/>
      <c r="TVV1" s="49"/>
      <c r="TVW1" s="49"/>
      <c r="TVX1" s="49"/>
      <c r="TVY1" s="49"/>
      <c r="TVZ1" s="49"/>
      <c r="TWA1" s="49"/>
      <c r="TWB1" s="49"/>
      <c r="TWC1" s="49"/>
      <c r="TWD1" s="49"/>
      <c r="TWE1" s="49"/>
      <c r="TWF1" s="49"/>
      <c r="TWG1" s="49"/>
      <c r="TWH1" s="49"/>
      <c r="TWI1" s="49"/>
      <c r="TWJ1" s="49"/>
      <c r="TWK1" s="49"/>
      <c r="TWL1" s="49"/>
      <c r="TWM1" s="49"/>
      <c r="TWN1" s="49"/>
      <c r="TWO1" s="49"/>
      <c r="TWP1" s="49"/>
      <c r="TWQ1" s="49"/>
      <c r="TWR1" s="49"/>
      <c r="TWS1" s="49"/>
      <c r="TWT1" s="49"/>
      <c r="TWU1" s="49"/>
      <c r="TWV1" s="49"/>
      <c r="TWW1" s="49"/>
      <c r="TWX1" s="49"/>
      <c r="TWY1" s="49"/>
      <c r="TWZ1" s="49"/>
      <c r="TXA1" s="49"/>
      <c r="TXB1" s="49"/>
      <c r="TXC1" s="49"/>
      <c r="TXD1" s="49"/>
      <c r="TXE1" s="49"/>
      <c r="TXF1" s="49"/>
      <c r="TXG1" s="49"/>
      <c r="TXH1" s="49"/>
      <c r="TXI1" s="49"/>
      <c r="TXJ1" s="49"/>
      <c r="TXK1" s="49"/>
      <c r="TXL1" s="49"/>
      <c r="TXM1" s="49"/>
      <c r="TXN1" s="49"/>
      <c r="TXO1" s="49"/>
      <c r="TXP1" s="49"/>
      <c r="TXQ1" s="49"/>
      <c r="TXR1" s="49"/>
      <c r="TXS1" s="49"/>
      <c r="TXT1" s="49"/>
      <c r="TXU1" s="49"/>
      <c r="TXV1" s="49"/>
      <c r="TXW1" s="49"/>
      <c r="TXX1" s="49"/>
      <c r="TXY1" s="49"/>
      <c r="TXZ1" s="49"/>
      <c r="TYA1" s="49"/>
      <c r="TYB1" s="49"/>
      <c r="TYC1" s="49"/>
      <c r="TYD1" s="49"/>
      <c r="TYE1" s="49"/>
      <c r="TYF1" s="49"/>
      <c r="TYG1" s="49"/>
      <c r="TYH1" s="49"/>
      <c r="TYI1" s="49"/>
      <c r="TYJ1" s="49"/>
      <c r="TYK1" s="49"/>
      <c r="TYL1" s="49"/>
      <c r="TYM1" s="49"/>
      <c r="TYN1" s="49"/>
      <c r="TYO1" s="49"/>
      <c r="TYP1" s="49"/>
      <c r="TYQ1" s="49"/>
      <c r="TYR1" s="49"/>
      <c r="TYS1" s="49"/>
      <c r="TYT1" s="49"/>
      <c r="TYU1" s="49"/>
      <c r="TYV1" s="49"/>
      <c r="TYW1" s="49"/>
      <c r="TYX1" s="49"/>
      <c r="TYY1" s="49"/>
      <c r="TYZ1" s="49"/>
      <c r="TZA1" s="49"/>
      <c r="TZB1" s="49"/>
      <c r="TZC1" s="49"/>
      <c r="TZD1" s="49"/>
      <c r="TZE1" s="49"/>
      <c r="TZF1" s="49"/>
      <c r="TZG1" s="49"/>
      <c r="TZH1" s="49"/>
      <c r="TZI1" s="49"/>
      <c r="TZJ1" s="49"/>
      <c r="TZK1" s="49"/>
      <c r="TZL1" s="49"/>
      <c r="TZM1" s="49"/>
      <c r="TZN1" s="49"/>
      <c r="TZO1" s="49"/>
      <c r="TZP1" s="49"/>
      <c r="TZQ1" s="49"/>
      <c r="TZR1" s="49"/>
      <c r="TZS1" s="49"/>
      <c r="TZT1" s="49"/>
      <c r="TZU1" s="49"/>
      <c r="TZV1" s="49"/>
      <c r="TZW1" s="49"/>
      <c r="TZX1" s="49"/>
      <c r="TZY1" s="49"/>
      <c r="TZZ1" s="49"/>
      <c r="UAA1" s="49"/>
      <c r="UAB1" s="49"/>
      <c r="UAC1" s="49"/>
      <c r="UAD1" s="49"/>
      <c r="UAE1" s="49"/>
      <c r="UAF1" s="49"/>
      <c r="UAG1" s="49"/>
      <c r="UAH1" s="49"/>
      <c r="UAI1" s="49"/>
      <c r="UAJ1" s="49"/>
      <c r="UAK1" s="49"/>
      <c r="UAL1" s="49"/>
      <c r="UAM1" s="49"/>
      <c r="UAN1" s="49"/>
      <c r="UAO1" s="49"/>
      <c r="UAP1" s="49"/>
      <c r="UAQ1" s="49"/>
      <c r="UAR1" s="49"/>
      <c r="UAS1" s="49"/>
      <c r="UAT1" s="49"/>
      <c r="UAU1" s="49"/>
      <c r="UAV1" s="49"/>
      <c r="UAW1" s="49"/>
      <c r="UAX1" s="49"/>
      <c r="UAY1" s="49"/>
      <c r="UAZ1" s="49"/>
      <c r="UBA1" s="49"/>
      <c r="UBB1" s="49"/>
      <c r="UBC1" s="49"/>
      <c r="UBD1" s="49"/>
      <c r="UBE1" s="49"/>
      <c r="UBF1" s="49"/>
      <c r="UBG1" s="49"/>
      <c r="UBH1" s="49"/>
      <c r="UBI1" s="49"/>
      <c r="UBJ1" s="49"/>
      <c r="UBK1" s="49"/>
      <c r="UBL1" s="49"/>
      <c r="UBM1" s="49"/>
      <c r="UBN1" s="49"/>
      <c r="UBO1" s="49"/>
      <c r="UBP1" s="49"/>
      <c r="UBQ1" s="49"/>
      <c r="UBR1" s="49"/>
      <c r="UBS1" s="49"/>
      <c r="UBT1" s="49"/>
      <c r="UBU1" s="49"/>
      <c r="UBV1" s="49"/>
      <c r="UBW1" s="49"/>
      <c r="UBX1" s="49"/>
      <c r="UBY1" s="49"/>
      <c r="UBZ1" s="49"/>
      <c r="UCA1" s="49"/>
      <c r="UCB1" s="49"/>
      <c r="UCC1" s="49"/>
      <c r="UCD1" s="49"/>
      <c r="UCE1" s="49"/>
      <c r="UCF1" s="49"/>
      <c r="UCG1" s="49"/>
      <c r="UCH1" s="49"/>
      <c r="UCI1" s="49"/>
      <c r="UCJ1" s="49"/>
      <c r="UCK1" s="49"/>
      <c r="UCL1" s="49"/>
      <c r="UCM1" s="49"/>
      <c r="UCN1" s="49"/>
      <c r="UCO1" s="49"/>
      <c r="UCP1" s="49"/>
      <c r="UCQ1" s="49"/>
      <c r="UCR1" s="49"/>
      <c r="UCS1" s="49"/>
      <c r="UCT1" s="49"/>
      <c r="UCU1" s="49"/>
      <c r="UCV1" s="49"/>
      <c r="UCW1" s="49"/>
      <c r="UCX1" s="49"/>
      <c r="UCY1" s="49"/>
      <c r="UCZ1" s="49"/>
      <c r="UDA1" s="49"/>
      <c r="UDB1" s="49"/>
      <c r="UDC1" s="49"/>
      <c r="UDD1" s="49"/>
      <c r="UDE1" s="49"/>
      <c r="UDF1" s="49"/>
      <c r="UDG1" s="49"/>
      <c r="UDH1" s="49"/>
      <c r="UDI1" s="49"/>
      <c r="UDJ1" s="49"/>
      <c r="UDK1" s="49"/>
      <c r="UDL1" s="49"/>
      <c r="UDM1" s="49"/>
      <c r="UDN1" s="49"/>
      <c r="UDO1" s="49"/>
      <c r="UDP1" s="49"/>
      <c r="UDQ1" s="49"/>
      <c r="UDR1" s="49"/>
      <c r="UDS1" s="49"/>
      <c r="UDT1" s="49"/>
      <c r="UDU1" s="49"/>
      <c r="UDV1" s="49"/>
      <c r="UDW1" s="49"/>
      <c r="UDX1" s="49"/>
      <c r="UDY1" s="49"/>
      <c r="UDZ1" s="49"/>
      <c r="UEA1" s="49"/>
      <c r="UEB1" s="49"/>
      <c r="UEC1" s="49"/>
      <c r="UED1" s="49"/>
      <c r="UEE1" s="49"/>
      <c r="UEF1" s="49"/>
      <c r="UEG1" s="49"/>
      <c r="UEH1" s="49"/>
      <c r="UEI1" s="49"/>
      <c r="UEJ1" s="49"/>
      <c r="UEK1" s="49"/>
      <c r="UEL1" s="49"/>
      <c r="UEM1" s="49"/>
      <c r="UEN1" s="49"/>
      <c r="UEO1" s="49"/>
      <c r="UEP1" s="49"/>
      <c r="UEQ1" s="49"/>
      <c r="UER1" s="49"/>
      <c r="UES1" s="49"/>
      <c r="UET1" s="49"/>
      <c r="UEU1" s="49"/>
      <c r="UEV1" s="49"/>
      <c r="UEW1" s="49"/>
      <c r="UEX1" s="49"/>
      <c r="UEY1" s="49"/>
      <c r="UEZ1" s="49"/>
      <c r="UFA1" s="49"/>
      <c r="UFB1" s="49"/>
      <c r="UFC1" s="49"/>
      <c r="UFD1" s="49"/>
      <c r="UFE1" s="49"/>
      <c r="UFF1" s="49"/>
      <c r="UFG1" s="49"/>
      <c r="UFH1" s="49"/>
      <c r="UFI1" s="49"/>
      <c r="UFJ1" s="49"/>
      <c r="UFK1" s="49"/>
      <c r="UFL1" s="49"/>
      <c r="UFM1" s="49"/>
      <c r="UFN1" s="49"/>
      <c r="UFO1" s="49"/>
      <c r="UFP1" s="49"/>
      <c r="UFQ1" s="49"/>
      <c r="UFR1" s="49"/>
      <c r="UFS1" s="49"/>
      <c r="UFT1" s="49"/>
      <c r="UFU1" s="49"/>
      <c r="UFV1" s="49"/>
      <c r="UFW1" s="49"/>
      <c r="UFX1" s="49"/>
      <c r="UFY1" s="49"/>
      <c r="UFZ1" s="49"/>
      <c r="UGA1" s="49"/>
      <c r="UGB1" s="49"/>
      <c r="UGC1" s="49"/>
      <c r="UGD1" s="49"/>
      <c r="UGE1" s="49"/>
      <c r="UGF1" s="49"/>
      <c r="UGG1" s="49"/>
      <c r="UGH1" s="49"/>
      <c r="UGI1" s="49"/>
      <c r="UGJ1" s="49"/>
      <c r="UGK1" s="49"/>
      <c r="UGL1" s="49"/>
      <c r="UGM1" s="49"/>
      <c r="UGN1" s="49"/>
      <c r="UGO1" s="49"/>
      <c r="UGP1" s="49"/>
      <c r="UGQ1" s="49"/>
      <c r="UGR1" s="49"/>
      <c r="UGS1" s="49"/>
      <c r="UGT1" s="49"/>
      <c r="UGU1" s="49"/>
      <c r="UGV1" s="49"/>
      <c r="UGW1" s="49"/>
      <c r="UGX1" s="49"/>
      <c r="UGY1" s="49"/>
      <c r="UGZ1" s="49"/>
      <c r="UHA1" s="49"/>
      <c r="UHB1" s="49"/>
      <c r="UHC1" s="49"/>
      <c r="UHD1" s="49"/>
      <c r="UHE1" s="49"/>
      <c r="UHF1" s="49"/>
      <c r="UHG1" s="49"/>
      <c r="UHH1" s="49"/>
      <c r="UHI1" s="49"/>
      <c r="UHJ1" s="49"/>
      <c r="UHK1" s="49"/>
      <c r="UHL1" s="49"/>
      <c r="UHM1" s="49"/>
      <c r="UHN1" s="49"/>
      <c r="UHO1" s="49"/>
      <c r="UHP1" s="49"/>
      <c r="UHQ1" s="49"/>
      <c r="UHR1" s="49"/>
      <c r="UHS1" s="49"/>
      <c r="UHT1" s="49"/>
      <c r="UHU1" s="49"/>
      <c r="UHV1" s="49"/>
      <c r="UHW1" s="49"/>
      <c r="UHX1" s="49"/>
      <c r="UHY1" s="49"/>
      <c r="UHZ1" s="49"/>
      <c r="UIA1" s="49"/>
      <c r="UIB1" s="49"/>
      <c r="UIC1" s="49"/>
      <c r="UID1" s="49"/>
      <c r="UIE1" s="49"/>
      <c r="UIF1" s="49"/>
      <c r="UIG1" s="49"/>
      <c r="UIH1" s="49"/>
      <c r="UII1" s="49"/>
      <c r="UIJ1" s="49"/>
      <c r="UIK1" s="49"/>
      <c r="UIL1" s="49"/>
      <c r="UIM1" s="49"/>
      <c r="UIN1" s="49"/>
      <c r="UIO1" s="49"/>
      <c r="UIP1" s="49"/>
      <c r="UIQ1" s="49"/>
      <c r="UIR1" s="49"/>
      <c r="UIS1" s="49"/>
      <c r="UIT1" s="49"/>
      <c r="UIU1" s="49"/>
      <c r="UIV1" s="49"/>
      <c r="UIW1" s="49"/>
      <c r="UIX1" s="49"/>
      <c r="UIY1" s="49"/>
      <c r="UIZ1" s="49"/>
      <c r="UJA1" s="49"/>
      <c r="UJB1" s="49"/>
      <c r="UJC1" s="49"/>
      <c r="UJD1" s="49"/>
      <c r="UJE1" s="49"/>
      <c r="UJF1" s="49"/>
      <c r="UJG1" s="49"/>
      <c r="UJH1" s="49"/>
      <c r="UJI1" s="49"/>
      <c r="UJJ1" s="49"/>
      <c r="UJK1" s="49"/>
      <c r="UJL1" s="49"/>
      <c r="UJM1" s="49"/>
      <c r="UJN1" s="49"/>
      <c r="UJO1" s="49"/>
      <c r="UJP1" s="49"/>
      <c r="UJQ1" s="49"/>
      <c r="UJR1" s="49"/>
      <c r="UJS1" s="49"/>
      <c r="UJT1" s="49"/>
      <c r="UJU1" s="49"/>
      <c r="UJV1" s="49"/>
      <c r="UJW1" s="49"/>
      <c r="UJX1" s="49"/>
      <c r="UJY1" s="49"/>
      <c r="UJZ1" s="49"/>
      <c r="UKA1" s="49"/>
      <c r="UKB1" s="49"/>
      <c r="UKC1" s="49"/>
      <c r="UKD1" s="49"/>
      <c r="UKE1" s="49"/>
      <c r="UKF1" s="49"/>
      <c r="UKG1" s="49"/>
      <c r="UKH1" s="49"/>
      <c r="UKI1" s="49"/>
      <c r="UKJ1" s="49"/>
      <c r="UKK1" s="49"/>
      <c r="UKL1" s="49"/>
      <c r="UKM1" s="49"/>
      <c r="UKN1" s="49"/>
      <c r="UKO1" s="49"/>
      <c r="UKP1" s="49"/>
      <c r="UKQ1" s="49"/>
      <c r="UKR1" s="49"/>
      <c r="UKS1" s="49"/>
      <c r="UKT1" s="49"/>
      <c r="UKU1" s="49"/>
      <c r="UKV1" s="49"/>
      <c r="UKW1" s="49"/>
      <c r="UKX1" s="49"/>
      <c r="UKY1" s="49"/>
      <c r="UKZ1" s="49"/>
      <c r="ULA1" s="49"/>
      <c r="ULB1" s="49"/>
      <c r="ULC1" s="49"/>
      <c r="ULD1" s="49"/>
      <c r="ULE1" s="49"/>
      <c r="ULF1" s="49"/>
      <c r="ULG1" s="49"/>
      <c r="ULH1" s="49"/>
      <c r="ULI1" s="49"/>
      <c r="ULJ1" s="49"/>
      <c r="ULK1" s="49"/>
      <c r="ULL1" s="49"/>
      <c r="ULM1" s="49"/>
      <c r="ULN1" s="49"/>
      <c r="ULO1" s="49"/>
      <c r="ULP1" s="49"/>
      <c r="ULQ1" s="49"/>
      <c r="ULR1" s="49"/>
      <c r="ULS1" s="49"/>
      <c r="ULT1" s="49"/>
      <c r="ULU1" s="49"/>
      <c r="ULV1" s="49"/>
      <c r="ULW1" s="49"/>
      <c r="ULX1" s="49"/>
      <c r="ULY1" s="49"/>
      <c r="ULZ1" s="49"/>
      <c r="UMA1" s="49"/>
      <c r="UMB1" s="49"/>
      <c r="UMC1" s="49"/>
      <c r="UMD1" s="49"/>
      <c r="UME1" s="49"/>
      <c r="UMF1" s="49"/>
      <c r="UMG1" s="49"/>
      <c r="UMH1" s="49"/>
      <c r="UMI1" s="49"/>
      <c r="UMJ1" s="49"/>
      <c r="UMK1" s="49"/>
      <c r="UML1" s="49"/>
      <c r="UMM1" s="49"/>
      <c r="UMN1" s="49"/>
      <c r="UMO1" s="49"/>
      <c r="UMP1" s="49"/>
      <c r="UMQ1" s="49"/>
      <c r="UMR1" s="49"/>
      <c r="UMS1" s="49"/>
      <c r="UMT1" s="49"/>
      <c r="UMU1" s="49"/>
      <c r="UMV1" s="49"/>
      <c r="UMW1" s="49"/>
      <c r="UMX1" s="49"/>
      <c r="UMY1" s="49"/>
      <c r="UMZ1" s="49"/>
      <c r="UNA1" s="49"/>
      <c r="UNB1" s="49"/>
      <c r="UNC1" s="49"/>
      <c r="UND1" s="49"/>
      <c r="UNE1" s="49"/>
      <c r="UNF1" s="49"/>
      <c r="UNG1" s="49"/>
      <c r="UNH1" s="49"/>
      <c r="UNI1" s="49"/>
      <c r="UNJ1" s="49"/>
      <c r="UNK1" s="49"/>
      <c r="UNL1" s="49"/>
      <c r="UNM1" s="49"/>
      <c r="UNN1" s="49"/>
      <c r="UNO1" s="49"/>
      <c r="UNP1" s="49"/>
      <c r="UNQ1" s="49"/>
      <c r="UNR1" s="49"/>
      <c r="UNS1" s="49"/>
      <c r="UNT1" s="49"/>
      <c r="UNU1" s="49"/>
      <c r="UNV1" s="49"/>
      <c r="UNW1" s="49"/>
      <c r="UNX1" s="49"/>
      <c r="UNY1" s="49"/>
      <c r="UNZ1" s="49"/>
      <c r="UOA1" s="49"/>
      <c r="UOB1" s="49"/>
      <c r="UOC1" s="49"/>
      <c r="UOD1" s="49"/>
      <c r="UOE1" s="49"/>
      <c r="UOF1" s="49"/>
      <c r="UOG1" s="49"/>
      <c r="UOH1" s="49"/>
      <c r="UOI1" s="49"/>
      <c r="UOJ1" s="49"/>
      <c r="UOK1" s="49"/>
      <c r="UOL1" s="49"/>
      <c r="UOM1" s="49"/>
      <c r="UON1" s="49"/>
      <c r="UOO1" s="49"/>
      <c r="UOP1" s="49"/>
      <c r="UOQ1" s="49"/>
      <c r="UOR1" s="49"/>
      <c r="UOS1" s="49"/>
      <c r="UOT1" s="49"/>
      <c r="UOU1" s="49"/>
      <c r="UOV1" s="49"/>
      <c r="UOW1" s="49"/>
      <c r="UOX1" s="49"/>
      <c r="UOY1" s="49"/>
      <c r="UOZ1" s="49"/>
      <c r="UPA1" s="49"/>
      <c r="UPB1" s="49"/>
      <c r="UPC1" s="49"/>
      <c r="UPD1" s="49"/>
      <c r="UPE1" s="49"/>
      <c r="UPF1" s="49"/>
      <c r="UPG1" s="49"/>
      <c r="UPH1" s="49"/>
      <c r="UPI1" s="49"/>
      <c r="UPJ1" s="49"/>
      <c r="UPK1" s="49"/>
      <c r="UPL1" s="49"/>
      <c r="UPM1" s="49"/>
      <c r="UPN1" s="49"/>
      <c r="UPO1" s="49"/>
      <c r="UPP1" s="49"/>
      <c r="UPQ1" s="49"/>
      <c r="UPR1" s="49"/>
      <c r="UPS1" s="49"/>
      <c r="UPT1" s="49"/>
      <c r="UPU1" s="49"/>
      <c r="UPV1" s="49"/>
      <c r="UPW1" s="49"/>
      <c r="UPX1" s="49"/>
      <c r="UPY1" s="49"/>
      <c r="UPZ1" s="49"/>
      <c r="UQA1" s="49"/>
      <c r="UQB1" s="49"/>
      <c r="UQC1" s="49"/>
      <c r="UQD1" s="49"/>
      <c r="UQE1" s="49"/>
      <c r="UQF1" s="49"/>
      <c r="UQG1" s="49"/>
      <c r="UQH1" s="49"/>
      <c r="UQI1" s="49"/>
      <c r="UQJ1" s="49"/>
      <c r="UQK1" s="49"/>
      <c r="UQL1" s="49"/>
      <c r="UQM1" s="49"/>
      <c r="UQN1" s="49"/>
      <c r="UQO1" s="49"/>
      <c r="UQP1" s="49"/>
      <c r="UQQ1" s="49"/>
      <c r="UQR1" s="49"/>
      <c r="UQS1" s="49"/>
      <c r="UQT1" s="49"/>
      <c r="UQU1" s="49"/>
      <c r="UQV1" s="49"/>
      <c r="UQW1" s="49"/>
      <c r="UQX1" s="49"/>
      <c r="UQY1" s="49"/>
      <c r="UQZ1" s="49"/>
      <c r="URA1" s="49"/>
      <c r="URB1" s="49"/>
      <c r="URC1" s="49"/>
      <c r="URD1" s="49"/>
      <c r="URE1" s="49"/>
      <c r="URF1" s="49"/>
      <c r="URG1" s="49"/>
      <c r="URH1" s="49"/>
      <c r="URI1" s="49"/>
      <c r="URJ1" s="49"/>
      <c r="URK1" s="49"/>
      <c r="URL1" s="49"/>
      <c r="URM1" s="49"/>
      <c r="URN1" s="49"/>
      <c r="URO1" s="49"/>
      <c r="URP1" s="49"/>
      <c r="URQ1" s="49"/>
      <c r="URR1" s="49"/>
      <c r="URS1" s="49"/>
      <c r="URT1" s="49"/>
      <c r="URU1" s="49"/>
      <c r="URV1" s="49"/>
      <c r="URW1" s="49"/>
      <c r="URX1" s="49"/>
      <c r="URY1" s="49"/>
      <c r="URZ1" s="49"/>
      <c r="USA1" s="49"/>
      <c r="USB1" s="49"/>
      <c r="USC1" s="49"/>
      <c r="USD1" s="49"/>
      <c r="USE1" s="49"/>
      <c r="USF1" s="49"/>
      <c r="USG1" s="49"/>
      <c r="USH1" s="49"/>
      <c r="USI1" s="49"/>
      <c r="USJ1" s="49"/>
      <c r="USK1" s="49"/>
      <c r="USL1" s="49"/>
      <c r="USM1" s="49"/>
      <c r="USN1" s="49"/>
      <c r="USO1" s="49"/>
      <c r="USP1" s="49"/>
      <c r="USQ1" s="49"/>
      <c r="USR1" s="49"/>
      <c r="USS1" s="49"/>
      <c r="UST1" s="49"/>
      <c r="USU1" s="49"/>
      <c r="USV1" s="49"/>
      <c r="USW1" s="49"/>
      <c r="USX1" s="49"/>
      <c r="USY1" s="49"/>
      <c r="USZ1" s="49"/>
      <c r="UTA1" s="49"/>
      <c r="UTB1" s="49"/>
      <c r="UTC1" s="49"/>
      <c r="UTD1" s="49"/>
      <c r="UTE1" s="49"/>
      <c r="UTF1" s="49"/>
      <c r="UTG1" s="49"/>
      <c r="UTH1" s="49"/>
      <c r="UTI1" s="49"/>
      <c r="UTJ1" s="49"/>
      <c r="UTK1" s="49"/>
      <c r="UTL1" s="49"/>
      <c r="UTM1" s="49"/>
      <c r="UTN1" s="49"/>
      <c r="UTO1" s="49"/>
      <c r="UTP1" s="49"/>
      <c r="UTQ1" s="49"/>
      <c r="UTR1" s="49"/>
      <c r="UTS1" s="49"/>
      <c r="UTT1" s="49"/>
      <c r="UTU1" s="49"/>
      <c r="UTV1" s="49"/>
      <c r="UTW1" s="49"/>
      <c r="UTX1" s="49"/>
      <c r="UTY1" s="49"/>
      <c r="UTZ1" s="49"/>
      <c r="UUA1" s="49"/>
      <c r="UUB1" s="49"/>
      <c r="UUC1" s="49"/>
      <c r="UUD1" s="49"/>
      <c r="UUE1" s="49"/>
      <c r="UUF1" s="49"/>
      <c r="UUG1" s="49"/>
      <c r="UUH1" s="49"/>
      <c r="UUI1" s="49"/>
      <c r="UUJ1" s="49"/>
      <c r="UUK1" s="49"/>
      <c r="UUL1" s="49"/>
      <c r="UUM1" s="49"/>
      <c r="UUN1" s="49"/>
      <c r="UUO1" s="49"/>
      <c r="UUP1" s="49"/>
      <c r="UUQ1" s="49"/>
      <c r="UUR1" s="49"/>
      <c r="UUS1" s="49"/>
      <c r="UUT1" s="49"/>
      <c r="UUU1" s="49"/>
      <c r="UUV1" s="49"/>
      <c r="UUW1" s="49"/>
      <c r="UUX1" s="49"/>
      <c r="UUY1" s="49"/>
      <c r="UUZ1" s="49"/>
      <c r="UVA1" s="49"/>
      <c r="UVB1" s="49"/>
      <c r="UVC1" s="49"/>
      <c r="UVD1" s="49"/>
      <c r="UVE1" s="49"/>
      <c r="UVF1" s="49"/>
      <c r="UVG1" s="49"/>
      <c r="UVH1" s="49"/>
      <c r="UVI1" s="49"/>
      <c r="UVJ1" s="49"/>
      <c r="UVK1" s="49"/>
      <c r="UVL1" s="49"/>
      <c r="UVM1" s="49"/>
      <c r="UVN1" s="49"/>
      <c r="UVO1" s="49"/>
      <c r="UVP1" s="49"/>
      <c r="UVQ1" s="49"/>
      <c r="UVR1" s="49"/>
      <c r="UVS1" s="49"/>
      <c r="UVT1" s="49"/>
      <c r="UVU1" s="49"/>
      <c r="UVV1" s="49"/>
      <c r="UVW1" s="49"/>
      <c r="UVX1" s="49"/>
      <c r="UVY1" s="49"/>
      <c r="UVZ1" s="49"/>
      <c r="UWA1" s="49"/>
      <c r="UWB1" s="49"/>
      <c r="UWC1" s="49"/>
      <c r="UWD1" s="49"/>
      <c r="UWE1" s="49"/>
      <c r="UWF1" s="49"/>
      <c r="UWG1" s="49"/>
      <c r="UWH1" s="49"/>
      <c r="UWI1" s="49"/>
      <c r="UWJ1" s="49"/>
      <c r="UWK1" s="49"/>
      <c r="UWL1" s="49"/>
      <c r="UWM1" s="49"/>
      <c r="UWN1" s="49"/>
      <c r="UWO1" s="49"/>
      <c r="UWP1" s="49"/>
      <c r="UWQ1" s="49"/>
      <c r="UWR1" s="49"/>
      <c r="UWS1" s="49"/>
      <c r="UWT1" s="49"/>
      <c r="UWU1" s="49"/>
      <c r="UWV1" s="49"/>
      <c r="UWW1" s="49"/>
      <c r="UWX1" s="49"/>
      <c r="UWY1" s="49"/>
      <c r="UWZ1" s="49"/>
      <c r="UXA1" s="49"/>
      <c r="UXB1" s="49"/>
      <c r="UXC1" s="49"/>
      <c r="UXD1" s="49"/>
      <c r="UXE1" s="49"/>
      <c r="UXF1" s="49"/>
      <c r="UXG1" s="49"/>
      <c r="UXH1" s="49"/>
      <c r="UXI1" s="49"/>
      <c r="UXJ1" s="49"/>
      <c r="UXK1" s="49"/>
      <c r="UXL1" s="49"/>
      <c r="UXM1" s="49"/>
      <c r="UXN1" s="49"/>
      <c r="UXO1" s="49"/>
      <c r="UXP1" s="49"/>
      <c r="UXQ1" s="49"/>
      <c r="UXR1" s="49"/>
      <c r="UXS1" s="49"/>
      <c r="UXT1" s="49"/>
      <c r="UXU1" s="49"/>
      <c r="UXV1" s="49"/>
      <c r="UXW1" s="49"/>
      <c r="UXX1" s="49"/>
      <c r="UXY1" s="49"/>
      <c r="UXZ1" s="49"/>
      <c r="UYA1" s="49"/>
      <c r="UYB1" s="49"/>
      <c r="UYC1" s="49"/>
      <c r="UYD1" s="49"/>
      <c r="UYE1" s="49"/>
      <c r="UYF1" s="49"/>
      <c r="UYG1" s="49"/>
      <c r="UYH1" s="49"/>
      <c r="UYI1" s="49"/>
      <c r="UYJ1" s="49"/>
      <c r="UYK1" s="49"/>
      <c r="UYL1" s="49"/>
      <c r="UYM1" s="49"/>
      <c r="UYN1" s="49"/>
      <c r="UYO1" s="49"/>
      <c r="UYP1" s="49"/>
      <c r="UYQ1" s="49"/>
      <c r="UYR1" s="49"/>
      <c r="UYS1" s="49"/>
      <c r="UYT1" s="49"/>
      <c r="UYU1" s="49"/>
      <c r="UYV1" s="49"/>
      <c r="UYW1" s="49"/>
      <c r="UYX1" s="49"/>
      <c r="UYY1" s="49"/>
      <c r="UYZ1" s="49"/>
      <c r="UZA1" s="49"/>
      <c r="UZB1" s="49"/>
      <c r="UZC1" s="49"/>
      <c r="UZD1" s="49"/>
      <c r="UZE1" s="49"/>
      <c r="UZF1" s="49"/>
      <c r="UZG1" s="49"/>
      <c r="UZH1" s="49"/>
      <c r="UZI1" s="49"/>
      <c r="UZJ1" s="49"/>
      <c r="UZK1" s="49"/>
      <c r="UZL1" s="49"/>
      <c r="UZM1" s="49"/>
      <c r="UZN1" s="49"/>
      <c r="UZO1" s="49"/>
      <c r="UZP1" s="49"/>
      <c r="UZQ1" s="49"/>
      <c r="UZR1" s="49"/>
      <c r="UZS1" s="49"/>
      <c r="UZT1" s="49"/>
      <c r="UZU1" s="49"/>
      <c r="UZV1" s="49"/>
      <c r="UZW1" s="49"/>
      <c r="UZX1" s="49"/>
      <c r="UZY1" s="49"/>
      <c r="UZZ1" s="49"/>
      <c r="VAA1" s="49"/>
      <c r="VAB1" s="49"/>
      <c r="VAC1" s="49"/>
      <c r="VAD1" s="49"/>
      <c r="VAE1" s="49"/>
      <c r="VAF1" s="49"/>
      <c r="VAG1" s="49"/>
      <c r="VAH1" s="49"/>
      <c r="VAI1" s="49"/>
      <c r="VAJ1" s="49"/>
      <c r="VAK1" s="49"/>
      <c r="VAL1" s="49"/>
      <c r="VAM1" s="49"/>
      <c r="VAN1" s="49"/>
      <c r="VAO1" s="49"/>
      <c r="VAP1" s="49"/>
      <c r="VAQ1" s="49"/>
      <c r="VAR1" s="49"/>
      <c r="VAS1" s="49"/>
      <c r="VAT1" s="49"/>
      <c r="VAU1" s="49"/>
      <c r="VAV1" s="49"/>
      <c r="VAW1" s="49"/>
      <c r="VAX1" s="49"/>
      <c r="VAY1" s="49"/>
      <c r="VAZ1" s="49"/>
      <c r="VBA1" s="49"/>
      <c r="VBB1" s="49"/>
      <c r="VBC1" s="49"/>
      <c r="VBD1" s="49"/>
      <c r="VBE1" s="49"/>
      <c r="VBF1" s="49"/>
      <c r="VBG1" s="49"/>
      <c r="VBH1" s="49"/>
      <c r="VBI1" s="49"/>
      <c r="VBJ1" s="49"/>
      <c r="VBK1" s="49"/>
      <c r="VBL1" s="49"/>
      <c r="VBM1" s="49"/>
      <c r="VBN1" s="49"/>
      <c r="VBO1" s="49"/>
      <c r="VBP1" s="49"/>
      <c r="VBQ1" s="49"/>
      <c r="VBR1" s="49"/>
      <c r="VBS1" s="49"/>
      <c r="VBT1" s="49"/>
      <c r="VBU1" s="49"/>
      <c r="VBV1" s="49"/>
      <c r="VBW1" s="49"/>
      <c r="VBX1" s="49"/>
      <c r="VBY1" s="49"/>
      <c r="VBZ1" s="49"/>
      <c r="VCA1" s="49"/>
      <c r="VCB1" s="49"/>
      <c r="VCC1" s="49"/>
      <c r="VCD1" s="49"/>
      <c r="VCE1" s="49"/>
      <c r="VCF1" s="49"/>
      <c r="VCG1" s="49"/>
      <c r="VCH1" s="49"/>
      <c r="VCI1" s="49"/>
      <c r="VCJ1" s="49"/>
      <c r="VCK1" s="49"/>
      <c r="VCL1" s="49"/>
      <c r="VCM1" s="49"/>
      <c r="VCN1" s="49"/>
      <c r="VCO1" s="49"/>
      <c r="VCP1" s="49"/>
      <c r="VCQ1" s="49"/>
      <c r="VCR1" s="49"/>
      <c r="VCS1" s="49"/>
      <c r="VCT1" s="49"/>
      <c r="VCU1" s="49"/>
      <c r="VCV1" s="49"/>
      <c r="VCW1" s="49"/>
      <c r="VCX1" s="49"/>
      <c r="VCY1" s="49"/>
      <c r="VCZ1" s="49"/>
      <c r="VDA1" s="49"/>
      <c r="VDB1" s="49"/>
      <c r="VDC1" s="49"/>
      <c r="VDD1" s="49"/>
      <c r="VDE1" s="49"/>
      <c r="VDF1" s="49"/>
      <c r="VDG1" s="49"/>
      <c r="VDH1" s="49"/>
      <c r="VDI1" s="49"/>
      <c r="VDJ1" s="49"/>
      <c r="VDK1" s="49"/>
      <c r="VDL1" s="49"/>
      <c r="VDM1" s="49"/>
      <c r="VDN1" s="49"/>
      <c r="VDO1" s="49"/>
      <c r="VDP1" s="49"/>
      <c r="VDQ1" s="49"/>
      <c r="VDR1" s="49"/>
      <c r="VDS1" s="49"/>
      <c r="VDT1" s="49"/>
      <c r="VDU1" s="49"/>
      <c r="VDV1" s="49"/>
      <c r="VDW1" s="49"/>
      <c r="VDX1" s="49"/>
      <c r="VDY1" s="49"/>
      <c r="VDZ1" s="49"/>
      <c r="VEA1" s="49"/>
      <c r="VEB1" s="49"/>
      <c r="VEC1" s="49"/>
      <c r="VED1" s="49"/>
      <c r="VEE1" s="49"/>
      <c r="VEF1" s="49"/>
      <c r="VEG1" s="49"/>
      <c r="VEH1" s="49"/>
      <c r="VEI1" s="49"/>
      <c r="VEJ1" s="49"/>
      <c r="VEK1" s="49"/>
      <c r="VEL1" s="49"/>
      <c r="VEM1" s="49"/>
      <c r="VEN1" s="49"/>
      <c r="VEO1" s="49"/>
      <c r="VEP1" s="49"/>
      <c r="VEQ1" s="49"/>
      <c r="VER1" s="49"/>
      <c r="VES1" s="49"/>
      <c r="VET1" s="49"/>
      <c r="VEU1" s="49"/>
      <c r="VEV1" s="49"/>
      <c r="VEW1" s="49"/>
      <c r="VEX1" s="49"/>
      <c r="VEY1" s="49"/>
      <c r="VEZ1" s="49"/>
      <c r="VFA1" s="49"/>
      <c r="VFB1" s="49"/>
      <c r="VFC1" s="49"/>
      <c r="VFD1" s="49"/>
      <c r="VFE1" s="49"/>
      <c r="VFF1" s="49"/>
      <c r="VFG1" s="49"/>
      <c r="VFH1" s="49"/>
      <c r="VFI1" s="49"/>
      <c r="VFJ1" s="49"/>
      <c r="VFK1" s="49"/>
      <c r="VFL1" s="49"/>
      <c r="VFM1" s="49"/>
      <c r="VFN1" s="49"/>
      <c r="VFO1" s="49"/>
      <c r="VFP1" s="49"/>
      <c r="VFQ1" s="49"/>
      <c r="VFR1" s="49"/>
      <c r="VFS1" s="49"/>
      <c r="VFT1" s="49"/>
      <c r="VFU1" s="49"/>
      <c r="VFV1" s="49"/>
      <c r="VFW1" s="49"/>
      <c r="VFX1" s="49"/>
      <c r="VFY1" s="49"/>
      <c r="VFZ1" s="49"/>
      <c r="VGA1" s="49"/>
      <c r="VGB1" s="49"/>
      <c r="VGC1" s="49"/>
      <c r="VGD1" s="49"/>
      <c r="VGE1" s="49"/>
      <c r="VGF1" s="49"/>
      <c r="VGG1" s="49"/>
      <c r="VGH1" s="49"/>
      <c r="VGI1" s="49"/>
      <c r="VGJ1" s="49"/>
      <c r="VGK1" s="49"/>
      <c r="VGL1" s="49"/>
      <c r="VGM1" s="49"/>
      <c r="VGN1" s="49"/>
      <c r="VGO1" s="49"/>
      <c r="VGP1" s="49"/>
      <c r="VGQ1" s="49"/>
      <c r="VGR1" s="49"/>
      <c r="VGS1" s="49"/>
      <c r="VGT1" s="49"/>
      <c r="VGU1" s="49"/>
      <c r="VGV1" s="49"/>
      <c r="VGW1" s="49"/>
      <c r="VGX1" s="49"/>
      <c r="VGY1" s="49"/>
      <c r="VGZ1" s="49"/>
      <c r="VHA1" s="49"/>
      <c r="VHB1" s="49"/>
      <c r="VHC1" s="49"/>
      <c r="VHD1" s="49"/>
      <c r="VHE1" s="49"/>
      <c r="VHF1" s="49"/>
      <c r="VHG1" s="49"/>
      <c r="VHH1" s="49"/>
      <c r="VHI1" s="49"/>
      <c r="VHJ1" s="49"/>
      <c r="VHK1" s="49"/>
      <c r="VHL1" s="49"/>
      <c r="VHM1" s="49"/>
      <c r="VHN1" s="49"/>
      <c r="VHO1" s="49"/>
      <c r="VHP1" s="49"/>
      <c r="VHQ1" s="49"/>
      <c r="VHR1" s="49"/>
      <c r="VHS1" s="49"/>
      <c r="VHT1" s="49"/>
      <c r="VHU1" s="49"/>
      <c r="VHV1" s="49"/>
      <c r="VHW1" s="49"/>
      <c r="VHX1" s="49"/>
      <c r="VHY1" s="49"/>
      <c r="VHZ1" s="49"/>
      <c r="VIA1" s="49"/>
      <c r="VIB1" s="49"/>
      <c r="VIC1" s="49"/>
      <c r="VID1" s="49"/>
      <c r="VIE1" s="49"/>
      <c r="VIF1" s="49"/>
      <c r="VIG1" s="49"/>
      <c r="VIH1" s="49"/>
      <c r="VII1" s="49"/>
      <c r="VIJ1" s="49"/>
      <c r="VIK1" s="49"/>
      <c r="VIL1" s="49"/>
      <c r="VIM1" s="49"/>
      <c r="VIN1" s="49"/>
      <c r="VIO1" s="49"/>
      <c r="VIP1" s="49"/>
      <c r="VIQ1" s="49"/>
      <c r="VIR1" s="49"/>
      <c r="VIS1" s="49"/>
      <c r="VIT1" s="49"/>
      <c r="VIU1" s="49"/>
      <c r="VIV1" s="49"/>
      <c r="VIW1" s="49"/>
      <c r="VIX1" s="49"/>
      <c r="VIY1" s="49"/>
      <c r="VIZ1" s="49"/>
      <c r="VJA1" s="49"/>
      <c r="VJB1" s="49"/>
      <c r="VJC1" s="49"/>
      <c r="VJD1" s="49"/>
      <c r="VJE1" s="49"/>
      <c r="VJF1" s="49"/>
      <c r="VJG1" s="49"/>
      <c r="VJH1" s="49"/>
      <c r="VJI1" s="49"/>
      <c r="VJJ1" s="49"/>
      <c r="VJK1" s="49"/>
      <c r="VJL1" s="49"/>
      <c r="VJM1" s="49"/>
      <c r="VJN1" s="49"/>
      <c r="VJO1" s="49"/>
      <c r="VJP1" s="49"/>
      <c r="VJQ1" s="49"/>
      <c r="VJR1" s="49"/>
      <c r="VJS1" s="49"/>
      <c r="VJT1" s="49"/>
      <c r="VJU1" s="49"/>
      <c r="VJV1" s="49"/>
      <c r="VJW1" s="49"/>
      <c r="VJX1" s="49"/>
      <c r="VJY1" s="49"/>
      <c r="VJZ1" s="49"/>
      <c r="VKA1" s="49"/>
      <c r="VKB1" s="49"/>
      <c r="VKC1" s="49"/>
      <c r="VKD1" s="49"/>
      <c r="VKE1" s="49"/>
      <c r="VKF1" s="49"/>
      <c r="VKG1" s="49"/>
      <c r="VKH1" s="49"/>
      <c r="VKI1" s="49"/>
      <c r="VKJ1" s="49"/>
      <c r="VKK1" s="49"/>
      <c r="VKL1" s="49"/>
      <c r="VKM1" s="49"/>
      <c r="VKN1" s="49"/>
      <c r="VKO1" s="49"/>
      <c r="VKP1" s="49"/>
      <c r="VKQ1" s="49"/>
      <c r="VKR1" s="49"/>
      <c r="VKS1" s="49"/>
      <c r="VKT1" s="49"/>
      <c r="VKU1" s="49"/>
      <c r="VKV1" s="49"/>
      <c r="VKW1" s="49"/>
      <c r="VKX1" s="49"/>
      <c r="VKY1" s="49"/>
      <c r="VKZ1" s="49"/>
      <c r="VLA1" s="49"/>
      <c r="VLB1" s="49"/>
      <c r="VLC1" s="49"/>
      <c r="VLD1" s="49"/>
      <c r="VLE1" s="49"/>
      <c r="VLF1" s="49"/>
      <c r="VLG1" s="49"/>
      <c r="VLH1" s="49"/>
      <c r="VLI1" s="49"/>
      <c r="VLJ1" s="49"/>
      <c r="VLK1" s="49"/>
      <c r="VLL1" s="49"/>
      <c r="VLM1" s="49"/>
      <c r="VLN1" s="49"/>
      <c r="VLO1" s="49"/>
      <c r="VLP1" s="49"/>
      <c r="VLQ1" s="49"/>
      <c r="VLR1" s="49"/>
      <c r="VLS1" s="49"/>
      <c r="VLT1" s="49"/>
      <c r="VLU1" s="49"/>
      <c r="VLV1" s="49"/>
      <c r="VLW1" s="49"/>
      <c r="VLX1" s="49"/>
      <c r="VLY1" s="49"/>
      <c r="VLZ1" s="49"/>
      <c r="VMA1" s="49"/>
      <c r="VMB1" s="49"/>
      <c r="VMC1" s="49"/>
      <c r="VMD1" s="49"/>
      <c r="VME1" s="49"/>
      <c r="VMF1" s="49"/>
      <c r="VMG1" s="49"/>
      <c r="VMH1" s="49"/>
      <c r="VMI1" s="49"/>
      <c r="VMJ1" s="49"/>
      <c r="VMK1" s="49"/>
      <c r="VML1" s="49"/>
      <c r="VMM1" s="49"/>
      <c r="VMN1" s="49"/>
      <c r="VMO1" s="49"/>
      <c r="VMP1" s="49"/>
      <c r="VMQ1" s="49"/>
      <c r="VMR1" s="49"/>
      <c r="VMS1" s="49"/>
      <c r="VMT1" s="49"/>
      <c r="VMU1" s="49"/>
      <c r="VMV1" s="49"/>
      <c r="VMW1" s="49"/>
      <c r="VMX1" s="49"/>
      <c r="VMY1" s="49"/>
      <c r="VMZ1" s="49"/>
      <c r="VNA1" s="49"/>
      <c r="VNB1" s="49"/>
      <c r="VNC1" s="49"/>
      <c r="VND1" s="49"/>
      <c r="VNE1" s="49"/>
      <c r="VNF1" s="49"/>
      <c r="VNG1" s="49"/>
      <c r="VNH1" s="49"/>
      <c r="VNI1" s="49"/>
      <c r="VNJ1" s="49"/>
      <c r="VNK1" s="49"/>
      <c r="VNL1" s="49"/>
      <c r="VNM1" s="49"/>
      <c r="VNN1" s="49"/>
      <c r="VNO1" s="49"/>
      <c r="VNP1" s="49"/>
      <c r="VNQ1" s="49"/>
      <c r="VNR1" s="49"/>
      <c r="VNS1" s="49"/>
      <c r="VNT1" s="49"/>
      <c r="VNU1" s="49"/>
      <c r="VNV1" s="49"/>
      <c r="VNW1" s="49"/>
      <c r="VNX1" s="49"/>
      <c r="VNY1" s="49"/>
      <c r="VNZ1" s="49"/>
      <c r="VOA1" s="49"/>
      <c r="VOB1" s="49"/>
      <c r="VOC1" s="49"/>
      <c r="VOD1" s="49"/>
      <c r="VOE1" s="49"/>
      <c r="VOF1" s="49"/>
      <c r="VOG1" s="49"/>
      <c r="VOH1" s="49"/>
      <c r="VOI1" s="49"/>
      <c r="VOJ1" s="49"/>
      <c r="VOK1" s="49"/>
      <c r="VOL1" s="49"/>
      <c r="VOM1" s="49"/>
      <c r="VON1" s="49"/>
      <c r="VOO1" s="49"/>
      <c r="VOP1" s="49"/>
      <c r="VOQ1" s="49"/>
      <c r="VOR1" s="49"/>
      <c r="VOS1" s="49"/>
      <c r="VOT1" s="49"/>
      <c r="VOU1" s="49"/>
      <c r="VOV1" s="49"/>
      <c r="VOW1" s="49"/>
      <c r="VOX1" s="49"/>
      <c r="VOY1" s="49"/>
      <c r="VOZ1" s="49"/>
      <c r="VPA1" s="49"/>
      <c r="VPB1" s="49"/>
      <c r="VPC1" s="49"/>
      <c r="VPD1" s="49"/>
      <c r="VPE1" s="49"/>
      <c r="VPF1" s="49"/>
      <c r="VPG1" s="49"/>
      <c r="VPH1" s="49"/>
      <c r="VPI1" s="49"/>
      <c r="VPJ1" s="49"/>
      <c r="VPK1" s="49"/>
      <c r="VPL1" s="49"/>
      <c r="VPM1" s="49"/>
      <c r="VPN1" s="49"/>
      <c r="VPO1" s="49"/>
      <c r="VPP1" s="49"/>
      <c r="VPQ1" s="49"/>
      <c r="VPR1" s="49"/>
      <c r="VPS1" s="49"/>
      <c r="VPT1" s="49"/>
      <c r="VPU1" s="49"/>
      <c r="VPV1" s="49"/>
      <c r="VPW1" s="49"/>
      <c r="VPX1" s="49"/>
      <c r="VPY1" s="49"/>
      <c r="VPZ1" s="49"/>
      <c r="VQA1" s="49"/>
      <c r="VQB1" s="49"/>
      <c r="VQC1" s="49"/>
      <c r="VQD1" s="49"/>
      <c r="VQE1" s="49"/>
      <c r="VQF1" s="49"/>
      <c r="VQG1" s="49"/>
      <c r="VQH1" s="49"/>
      <c r="VQI1" s="49"/>
      <c r="VQJ1" s="49"/>
      <c r="VQK1" s="49"/>
      <c r="VQL1" s="49"/>
      <c r="VQM1" s="49"/>
      <c r="VQN1" s="49"/>
      <c r="VQO1" s="49"/>
      <c r="VQP1" s="49"/>
      <c r="VQQ1" s="49"/>
      <c r="VQR1" s="49"/>
      <c r="VQS1" s="49"/>
      <c r="VQT1" s="49"/>
      <c r="VQU1" s="49"/>
      <c r="VQV1" s="49"/>
      <c r="VQW1" s="49"/>
      <c r="VQX1" s="49"/>
      <c r="VQY1" s="49"/>
      <c r="VQZ1" s="49"/>
      <c r="VRA1" s="49"/>
      <c r="VRB1" s="49"/>
      <c r="VRC1" s="49"/>
      <c r="VRD1" s="49"/>
      <c r="VRE1" s="49"/>
      <c r="VRF1" s="49"/>
      <c r="VRG1" s="49"/>
      <c r="VRH1" s="49"/>
      <c r="VRI1" s="49"/>
      <c r="VRJ1" s="49"/>
      <c r="VRK1" s="49"/>
      <c r="VRL1" s="49"/>
      <c r="VRM1" s="49"/>
      <c r="VRN1" s="49"/>
      <c r="VRO1" s="49"/>
      <c r="VRP1" s="49"/>
      <c r="VRQ1" s="49"/>
      <c r="VRR1" s="49"/>
      <c r="VRS1" s="49"/>
      <c r="VRT1" s="49"/>
      <c r="VRU1" s="49"/>
      <c r="VRV1" s="49"/>
      <c r="VRW1" s="49"/>
      <c r="VRX1" s="49"/>
      <c r="VRY1" s="49"/>
      <c r="VRZ1" s="49"/>
      <c r="VSA1" s="49"/>
      <c r="VSB1" s="49"/>
      <c r="VSC1" s="49"/>
      <c r="VSD1" s="49"/>
      <c r="VSE1" s="49"/>
      <c r="VSF1" s="49"/>
      <c r="VSG1" s="49"/>
      <c r="VSH1" s="49"/>
      <c r="VSI1" s="49"/>
      <c r="VSJ1" s="49"/>
      <c r="VSK1" s="49"/>
      <c r="VSL1" s="49"/>
      <c r="VSM1" s="49"/>
      <c r="VSN1" s="49"/>
      <c r="VSO1" s="49"/>
      <c r="VSP1" s="49"/>
      <c r="VSQ1" s="49"/>
      <c r="VSR1" s="49"/>
      <c r="VSS1" s="49"/>
      <c r="VST1" s="49"/>
      <c r="VSU1" s="49"/>
      <c r="VSV1" s="49"/>
      <c r="VSW1" s="49"/>
      <c r="VSX1" s="49"/>
      <c r="VSY1" s="49"/>
      <c r="VSZ1" s="49"/>
      <c r="VTA1" s="49"/>
      <c r="VTB1" s="49"/>
      <c r="VTC1" s="49"/>
      <c r="VTD1" s="49"/>
      <c r="VTE1" s="49"/>
      <c r="VTF1" s="49"/>
      <c r="VTG1" s="49"/>
      <c r="VTH1" s="49"/>
      <c r="VTI1" s="49"/>
      <c r="VTJ1" s="49"/>
      <c r="VTK1" s="49"/>
      <c r="VTL1" s="49"/>
      <c r="VTM1" s="49"/>
      <c r="VTN1" s="49"/>
      <c r="VTO1" s="49"/>
      <c r="VTP1" s="49"/>
      <c r="VTQ1" s="49"/>
      <c r="VTR1" s="49"/>
      <c r="VTS1" s="49"/>
      <c r="VTT1" s="49"/>
      <c r="VTU1" s="49"/>
      <c r="VTV1" s="49"/>
      <c r="VTW1" s="49"/>
      <c r="VTX1" s="49"/>
      <c r="VTY1" s="49"/>
      <c r="VTZ1" s="49"/>
      <c r="VUA1" s="49"/>
      <c r="VUB1" s="49"/>
      <c r="VUC1" s="49"/>
      <c r="VUD1" s="49"/>
      <c r="VUE1" s="49"/>
      <c r="VUF1" s="49"/>
      <c r="VUG1" s="49"/>
      <c r="VUH1" s="49"/>
      <c r="VUI1" s="49"/>
      <c r="VUJ1" s="49"/>
      <c r="VUK1" s="49"/>
      <c r="VUL1" s="49"/>
      <c r="VUM1" s="49"/>
      <c r="VUN1" s="49"/>
      <c r="VUO1" s="49"/>
      <c r="VUP1" s="49"/>
      <c r="VUQ1" s="49"/>
      <c r="VUR1" s="49"/>
      <c r="VUS1" s="49"/>
      <c r="VUT1" s="49"/>
      <c r="VUU1" s="49"/>
      <c r="VUV1" s="49"/>
      <c r="VUW1" s="49"/>
      <c r="VUX1" s="49"/>
      <c r="VUY1" s="49"/>
      <c r="VUZ1" s="49"/>
      <c r="VVA1" s="49"/>
      <c r="VVB1" s="49"/>
      <c r="VVC1" s="49"/>
      <c r="VVD1" s="49"/>
      <c r="VVE1" s="49"/>
      <c r="VVF1" s="49"/>
      <c r="VVG1" s="49"/>
      <c r="VVH1" s="49"/>
      <c r="VVI1" s="49"/>
      <c r="VVJ1" s="49"/>
      <c r="VVK1" s="49"/>
      <c r="VVL1" s="49"/>
      <c r="VVM1" s="49"/>
      <c r="VVN1" s="49"/>
      <c r="VVO1" s="49"/>
      <c r="VVP1" s="49"/>
      <c r="VVQ1" s="49"/>
      <c r="VVR1" s="49"/>
      <c r="VVS1" s="49"/>
      <c r="VVT1" s="49"/>
      <c r="VVU1" s="49"/>
      <c r="VVV1" s="49"/>
      <c r="VVW1" s="49"/>
      <c r="VVX1" s="49"/>
      <c r="VVY1" s="49"/>
      <c r="VVZ1" s="49"/>
      <c r="VWA1" s="49"/>
      <c r="VWB1" s="49"/>
      <c r="VWC1" s="49"/>
      <c r="VWD1" s="49"/>
      <c r="VWE1" s="49"/>
      <c r="VWF1" s="49"/>
      <c r="VWG1" s="49"/>
      <c r="VWH1" s="49"/>
      <c r="VWI1" s="49"/>
      <c r="VWJ1" s="49"/>
      <c r="VWK1" s="49"/>
      <c r="VWL1" s="49"/>
      <c r="VWM1" s="49"/>
      <c r="VWN1" s="49"/>
      <c r="VWO1" s="49"/>
      <c r="VWP1" s="49"/>
      <c r="VWQ1" s="49"/>
      <c r="VWR1" s="49"/>
      <c r="VWS1" s="49"/>
      <c r="VWT1" s="49"/>
      <c r="VWU1" s="49"/>
      <c r="VWV1" s="49"/>
      <c r="VWW1" s="49"/>
      <c r="VWX1" s="49"/>
      <c r="VWY1" s="49"/>
      <c r="VWZ1" s="49"/>
      <c r="VXA1" s="49"/>
      <c r="VXB1" s="49"/>
      <c r="VXC1" s="49"/>
      <c r="VXD1" s="49"/>
      <c r="VXE1" s="49"/>
      <c r="VXF1" s="49"/>
      <c r="VXG1" s="49"/>
      <c r="VXH1" s="49"/>
      <c r="VXI1" s="49"/>
      <c r="VXJ1" s="49"/>
      <c r="VXK1" s="49"/>
      <c r="VXL1" s="49"/>
      <c r="VXM1" s="49"/>
      <c r="VXN1" s="49"/>
      <c r="VXO1" s="49"/>
      <c r="VXP1" s="49"/>
      <c r="VXQ1" s="49"/>
      <c r="VXR1" s="49"/>
      <c r="VXS1" s="49"/>
      <c r="VXT1" s="49"/>
      <c r="VXU1" s="49"/>
      <c r="VXV1" s="49"/>
      <c r="VXW1" s="49"/>
      <c r="VXX1" s="49"/>
      <c r="VXY1" s="49"/>
      <c r="VXZ1" s="49"/>
      <c r="VYA1" s="49"/>
      <c r="VYB1" s="49"/>
      <c r="VYC1" s="49"/>
      <c r="VYD1" s="49"/>
      <c r="VYE1" s="49"/>
      <c r="VYF1" s="49"/>
      <c r="VYG1" s="49"/>
      <c r="VYH1" s="49"/>
      <c r="VYI1" s="49"/>
      <c r="VYJ1" s="49"/>
      <c r="VYK1" s="49"/>
      <c r="VYL1" s="49"/>
      <c r="VYM1" s="49"/>
      <c r="VYN1" s="49"/>
      <c r="VYO1" s="49"/>
      <c r="VYP1" s="49"/>
      <c r="VYQ1" s="49"/>
      <c r="VYR1" s="49"/>
      <c r="VYS1" s="49"/>
      <c r="VYT1" s="49"/>
      <c r="VYU1" s="49"/>
      <c r="VYV1" s="49"/>
      <c r="VYW1" s="49"/>
      <c r="VYX1" s="49"/>
      <c r="VYY1" s="49"/>
      <c r="VYZ1" s="49"/>
      <c r="VZA1" s="49"/>
      <c r="VZB1" s="49"/>
      <c r="VZC1" s="49"/>
      <c r="VZD1" s="49"/>
      <c r="VZE1" s="49"/>
      <c r="VZF1" s="49"/>
      <c r="VZG1" s="49"/>
      <c r="VZH1" s="49"/>
      <c r="VZI1" s="49"/>
      <c r="VZJ1" s="49"/>
      <c r="VZK1" s="49"/>
      <c r="VZL1" s="49"/>
      <c r="VZM1" s="49"/>
      <c r="VZN1" s="49"/>
      <c r="VZO1" s="49"/>
      <c r="VZP1" s="49"/>
      <c r="VZQ1" s="49"/>
      <c r="VZR1" s="49"/>
      <c r="VZS1" s="49"/>
      <c r="VZT1" s="49"/>
      <c r="VZU1" s="49"/>
      <c r="VZV1" s="49"/>
      <c r="VZW1" s="49"/>
      <c r="VZX1" s="49"/>
      <c r="VZY1" s="49"/>
      <c r="VZZ1" s="49"/>
      <c r="WAA1" s="49"/>
      <c r="WAB1" s="49"/>
      <c r="WAC1" s="49"/>
      <c r="WAD1" s="49"/>
      <c r="WAE1" s="49"/>
      <c r="WAF1" s="49"/>
      <c r="WAG1" s="49"/>
      <c r="WAH1" s="49"/>
      <c r="WAI1" s="49"/>
      <c r="WAJ1" s="49"/>
      <c r="WAK1" s="49"/>
      <c r="WAL1" s="49"/>
      <c r="WAM1" s="49"/>
      <c r="WAN1" s="49"/>
      <c r="WAO1" s="49"/>
      <c r="WAP1" s="49"/>
      <c r="WAQ1" s="49"/>
      <c r="WAR1" s="49"/>
      <c r="WAS1" s="49"/>
      <c r="WAT1" s="49"/>
      <c r="WAU1" s="49"/>
      <c r="WAV1" s="49"/>
      <c r="WAW1" s="49"/>
      <c r="WAX1" s="49"/>
      <c r="WAY1" s="49"/>
      <c r="WAZ1" s="49"/>
      <c r="WBA1" s="49"/>
      <c r="WBB1" s="49"/>
      <c r="WBC1" s="49"/>
      <c r="WBD1" s="49"/>
      <c r="WBE1" s="49"/>
      <c r="WBF1" s="49"/>
      <c r="WBG1" s="49"/>
      <c r="WBH1" s="49"/>
      <c r="WBI1" s="49"/>
      <c r="WBJ1" s="49"/>
      <c r="WBK1" s="49"/>
      <c r="WBL1" s="49"/>
      <c r="WBM1" s="49"/>
      <c r="WBN1" s="49"/>
      <c r="WBO1" s="49"/>
      <c r="WBP1" s="49"/>
      <c r="WBQ1" s="49"/>
      <c r="WBR1" s="49"/>
      <c r="WBS1" s="49"/>
      <c r="WBT1" s="49"/>
      <c r="WBU1" s="49"/>
      <c r="WBV1" s="49"/>
      <c r="WBW1" s="49"/>
      <c r="WBX1" s="49"/>
      <c r="WBY1" s="49"/>
      <c r="WBZ1" s="49"/>
      <c r="WCA1" s="49"/>
      <c r="WCB1" s="49"/>
      <c r="WCC1" s="49"/>
      <c r="WCD1" s="49"/>
      <c r="WCE1" s="49"/>
      <c r="WCF1" s="49"/>
      <c r="WCG1" s="49"/>
      <c r="WCH1" s="49"/>
      <c r="WCI1" s="49"/>
      <c r="WCJ1" s="49"/>
      <c r="WCK1" s="49"/>
      <c r="WCL1" s="49"/>
      <c r="WCM1" s="49"/>
      <c r="WCN1" s="49"/>
      <c r="WCO1" s="49"/>
      <c r="WCP1" s="49"/>
      <c r="WCQ1" s="49"/>
      <c r="WCR1" s="49"/>
      <c r="WCS1" s="49"/>
      <c r="WCT1" s="49"/>
      <c r="WCU1" s="49"/>
      <c r="WCV1" s="49"/>
      <c r="WCW1" s="49"/>
      <c r="WCX1" s="49"/>
      <c r="WCY1" s="49"/>
      <c r="WCZ1" s="49"/>
      <c r="WDA1" s="49"/>
      <c r="WDB1" s="49"/>
      <c r="WDC1" s="49"/>
      <c r="WDD1" s="49"/>
      <c r="WDE1" s="49"/>
      <c r="WDF1" s="49"/>
      <c r="WDG1" s="49"/>
      <c r="WDH1" s="49"/>
      <c r="WDI1" s="49"/>
      <c r="WDJ1" s="49"/>
      <c r="WDK1" s="49"/>
      <c r="WDL1" s="49"/>
      <c r="WDM1" s="49"/>
      <c r="WDN1" s="49"/>
      <c r="WDO1" s="49"/>
      <c r="WDP1" s="49"/>
      <c r="WDQ1" s="49"/>
      <c r="WDR1" s="49"/>
      <c r="WDS1" s="49"/>
      <c r="WDT1" s="49"/>
      <c r="WDU1" s="49"/>
      <c r="WDV1" s="49"/>
      <c r="WDW1" s="49"/>
      <c r="WDX1" s="49"/>
      <c r="WDY1" s="49"/>
      <c r="WDZ1" s="49"/>
      <c r="WEA1" s="49"/>
      <c r="WEB1" s="49"/>
      <c r="WEC1" s="49"/>
      <c r="WED1" s="49"/>
      <c r="WEE1" s="49"/>
      <c r="WEF1" s="49"/>
      <c r="WEG1" s="49"/>
      <c r="WEH1" s="49"/>
      <c r="WEI1" s="49"/>
      <c r="WEJ1" s="49"/>
      <c r="WEK1" s="49"/>
      <c r="WEL1" s="49"/>
      <c r="WEM1" s="49"/>
      <c r="WEN1" s="49"/>
      <c r="WEO1" s="49"/>
      <c r="WEP1" s="49"/>
      <c r="WEQ1" s="49"/>
      <c r="WER1" s="49"/>
      <c r="WES1" s="49"/>
      <c r="WET1" s="49"/>
      <c r="WEU1" s="49"/>
      <c r="WEV1" s="49"/>
      <c r="WEW1" s="49"/>
      <c r="WEX1" s="49"/>
      <c r="WEY1" s="49"/>
      <c r="WEZ1" s="49"/>
      <c r="WFA1" s="49"/>
      <c r="WFB1" s="49"/>
      <c r="WFC1" s="49"/>
      <c r="WFD1" s="49"/>
      <c r="WFE1" s="49"/>
      <c r="WFF1" s="49"/>
      <c r="WFG1" s="49"/>
      <c r="WFH1" s="49"/>
      <c r="WFI1" s="49"/>
      <c r="WFJ1" s="49"/>
      <c r="WFK1" s="49"/>
      <c r="WFL1" s="49"/>
      <c r="WFM1" s="49"/>
      <c r="WFN1" s="49"/>
      <c r="WFO1" s="49"/>
      <c r="WFP1" s="49"/>
      <c r="WFQ1" s="49"/>
      <c r="WFR1" s="49"/>
      <c r="WFS1" s="49"/>
      <c r="WFT1" s="49"/>
      <c r="WFU1" s="49"/>
      <c r="WFV1" s="49"/>
      <c r="WFW1" s="49"/>
      <c r="WFX1" s="49"/>
      <c r="WFY1" s="49"/>
      <c r="WFZ1" s="49"/>
      <c r="WGA1" s="49"/>
      <c r="WGB1" s="49"/>
      <c r="WGC1" s="49"/>
      <c r="WGD1" s="49"/>
      <c r="WGE1" s="49"/>
      <c r="WGF1" s="49"/>
      <c r="WGG1" s="49"/>
      <c r="WGH1" s="49"/>
      <c r="WGI1" s="49"/>
      <c r="WGJ1" s="49"/>
      <c r="WGK1" s="49"/>
      <c r="WGL1" s="49"/>
      <c r="WGM1" s="49"/>
      <c r="WGN1" s="49"/>
      <c r="WGO1" s="49"/>
      <c r="WGP1" s="49"/>
      <c r="WGQ1" s="49"/>
      <c r="WGR1" s="49"/>
      <c r="WGS1" s="49"/>
      <c r="WGT1" s="49"/>
      <c r="WGU1" s="49"/>
      <c r="WGV1" s="49"/>
      <c r="WGW1" s="49"/>
      <c r="WGX1" s="49"/>
      <c r="WGY1" s="49"/>
      <c r="WGZ1" s="49"/>
      <c r="WHA1" s="49"/>
      <c r="WHB1" s="49"/>
      <c r="WHC1" s="49"/>
      <c r="WHD1" s="49"/>
      <c r="WHE1" s="49"/>
      <c r="WHF1" s="49"/>
      <c r="WHG1" s="49"/>
      <c r="WHH1" s="49"/>
      <c r="WHI1" s="49"/>
      <c r="WHJ1" s="49"/>
      <c r="WHK1" s="49"/>
      <c r="WHL1" s="49"/>
      <c r="WHM1" s="49"/>
      <c r="WHN1" s="49"/>
      <c r="WHO1" s="49"/>
      <c r="WHP1" s="49"/>
      <c r="WHQ1" s="49"/>
      <c r="WHR1" s="49"/>
      <c r="WHS1" s="49"/>
      <c r="WHT1" s="49"/>
      <c r="WHU1" s="49"/>
      <c r="WHV1" s="49"/>
      <c r="WHW1" s="49"/>
      <c r="WHX1" s="49"/>
      <c r="WHY1" s="49"/>
      <c r="WHZ1" s="49"/>
      <c r="WIA1" s="49"/>
      <c r="WIB1" s="49"/>
      <c r="WIC1" s="49"/>
      <c r="WID1" s="49"/>
      <c r="WIE1" s="49"/>
      <c r="WIF1" s="49"/>
      <c r="WIG1" s="49"/>
      <c r="WIH1" s="49"/>
      <c r="WII1" s="49"/>
      <c r="WIJ1" s="49"/>
      <c r="WIK1" s="49"/>
      <c r="WIL1" s="49"/>
      <c r="WIM1" s="49"/>
      <c r="WIN1" s="49"/>
      <c r="WIO1" s="49"/>
      <c r="WIP1" s="49"/>
      <c r="WIQ1" s="49"/>
      <c r="WIR1" s="49"/>
      <c r="WIS1" s="49"/>
      <c r="WIT1" s="49"/>
      <c r="WIU1" s="49"/>
      <c r="WIV1" s="49"/>
      <c r="WIW1" s="49"/>
      <c r="WIX1" s="49"/>
      <c r="WIY1" s="49"/>
      <c r="WIZ1" s="49"/>
      <c r="WJA1" s="49"/>
      <c r="WJB1" s="49"/>
      <c r="WJC1" s="49"/>
      <c r="WJD1" s="49"/>
      <c r="WJE1" s="49"/>
      <c r="WJF1" s="49"/>
      <c r="WJG1" s="49"/>
      <c r="WJH1" s="49"/>
      <c r="WJI1" s="49"/>
      <c r="WJJ1" s="49"/>
      <c r="WJK1" s="49"/>
      <c r="WJL1" s="49"/>
      <c r="WJM1" s="49"/>
      <c r="WJN1" s="49"/>
      <c r="WJO1" s="49"/>
      <c r="WJP1" s="49"/>
      <c r="WJQ1" s="49"/>
      <c r="WJR1" s="49"/>
      <c r="WJS1" s="49"/>
      <c r="WJT1" s="49"/>
      <c r="WJU1" s="49"/>
      <c r="WJV1" s="49"/>
      <c r="WJW1" s="49"/>
      <c r="WJX1" s="49"/>
      <c r="WJY1" s="49"/>
      <c r="WJZ1" s="49"/>
      <c r="WKA1" s="49"/>
      <c r="WKB1" s="49"/>
      <c r="WKC1" s="49"/>
      <c r="WKD1" s="49"/>
      <c r="WKE1" s="49"/>
      <c r="WKF1" s="49"/>
      <c r="WKG1" s="49"/>
      <c r="WKH1" s="49"/>
      <c r="WKI1" s="49"/>
      <c r="WKJ1" s="49"/>
      <c r="WKK1" s="49"/>
      <c r="WKL1" s="49"/>
      <c r="WKM1" s="49"/>
      <c r="WKN1" s="49"/>
      <c r="WKO1" s="49"/>
      <c r="WKP1" s="49"/>
      <c r="WKQ1" s="49"/>
      <c r="WKR1" s="49"/>
      <c r="WKS1" s="49"/>
      <c r="WKT1" s="49"/>
      <c r="WKU1" s="49"/>
      <c r="WKV1" s="49"/>
      <c r="WKW1" s="49"/>
      <c r="WKX1" s="49"/>
      <c r="WKY1" s="49"/>
      <c r="WKZ1" s="49"/>
      <c r="WLA1" s="49"/>
      <c r="WLB1" s="49"/>
      <c r="WLC1" s="49"/>
      <c r="WLD1" s="49"/>
      <c r="WLE1" s="49"/>
      <c r="WLF1" s="49"/>
      <c r="WLG1" s="49"/>
      <c r="WLH1" s="49"/>
      <c r="WLI1" s="49"/>
      <c r="WLJ1" s="49"/>
      <c r="WLK1" s="49"/>
      <c r="WLL1" s="49"/>
      <c r="WLM1" s="49"/>
      <c r="WLN1" s="49"/>
      <c r="WLO1" s="49"/>
      <c r="WLP1" s="49"/>
      <c r="WLQ1" s="49"/>
      <c r="WLR1" s="49"/>
      <c r="WLS1" s="49"/>
      <c r="WLT1" s="49"/>
      <c r="WLU1" s="49"/>
      <c r="WLV1" s="49"/>
      <c r="WLW1" s="49"/>
      <c r="WLX1" s="49"/>
      <c r="WLY1" s="49"/>
      <c r="WLZ1" s="49"/>
      <c r="WMA1" s="49"/>
      <c r="WMB1" s="49"/>
      <c r="WMC1" s="49"/>
      <c r="WMD1" s="49"/>
      <c r="WME1" s="49"/>
      <c r="WMF1" s="49"/>
      <c r="WMG1" s="49"/>
      <c r="WMH1" s="49"/>
      <c r="WMI1" s="49"/>
      <c r="WMJ1" s="49"/>
      <c r="WMK1" s="49"/>
      <c r="WML1" s="49"/>
      <c r="WMM1" s="49"/>
      <c r="WMN1" s="49"/>
      <c r="WMO1" s="49"/>
      <c r="WMP1" s="49"/>
      <c r="WMQ1" s="49"/>
      <c r="WMR1" s="49"/>
      <c r="WMS1" s="49"/>
      <c r="WMT1" s="49"/>
      <c r="WMU1" s="49"/>
      <c r="WMV1" s="49"/>
      <c r="WMW1" s="49"/>
      <c r="WMX1" s="49"/>
      <c r="WMY1" s="49"/>
      <c r="WMZ1" s="49"/>
      <c r="WNA1" s="49"/>
      <c r="WNB1" s="49"/>
      <c r="WNC1" s="49"/>
      <c r="WND1" s="49"/>
      <c r="WNE1" s="49"/>
      <c r="WNF1" s="49"/>
      <c r="WNG1" s="49"/>
      <c r="WNH1" s="49"/>
      <c r="WNI1" s="49"/>
      <c r="WNJ1" s="49"/>
      <c r="WNK1" s="49"/>
      <c r="WNL1" s="49"/>
      <c r="WNM1" s="49"/>
      <c r="WNN1" s="49"/>
      <c r="WNO1" s="49"/>
      <c r="WNP1" s="49"/>
      <c r="WNQ1" s="49"/>
      <c r="WNR1" s="49"/>
      <c r="WNS1" s="49"/>
      <c r="WNT1" s="49"/>
      <c r="WNU1" s="49"/>
      <c r="WNV1" s="49"/>
      <c r="WNW1" s="49"/>
      <c r="WNX1" s="49"/>
      <c r="WNY1" s="49"/>
      <c r="WNZ1" s="49"/>
      <c r="WOA1" s="49"/>
      <c r="WOB1" s="49"/>
      <c r="WOC1" s="49"/>
      <c r="WOD1" s="49"/>
      <c r="WOE1" s="49"/>
      <c r="WOF1" s="49"/>
      <c r="WOG1" s="49"/>
      <c r="WOH1" s="49"/>
      <c r="WOI1" s="49"/>
      <c r="WOJ1" s="49"/>
      <c r="WOK1" s="49"/>
      <c r="WOL1" s="49"/>
      <c r="WOM1" s="49"/>
      <c r="WON1" s="49"/>
      <c r="WOO1" s="49"/>
      <c r="WOP1" s="49"/>
      <c r="WOQ1" s="49"/>
      <c r="WOR1" s="49"/>
      <c r="WOS1" s="49"/>
      <c r="WOT1" s="49"/>
      <c r="WOU1" s="49"/>
      <c r="WOV1" s="49"/>
      <c r="WOW1" s="49"/>
      <c r="WOX1" s="49"/>
      <c r="WOY1" s="49"/>
      <c r="WOZ1" s="49"/>
      <c r="WPA1" s="49"/>
      <c r="WPB1" s="49"/>
      <c r="WPC1" s="49"/>
      <c r="WPD1" s="49"/>
      <c r="WPE1" s="49"/>
      <c r="WPF1" s="49"/>
      <c r="WPG1" s="49"/>
      <c r="WPH1" s="49"/>
      <c r="WPI1" s="49"/>
      <c r="WPJ1" s="49"/>
      <c r="WPK1" s="49"/>
      <c r="WPL1" s="49"/>
      <c r="WPM1" s="49"/>
      <c r="WPN1" s="49"/>
      <c r="WPO1" s="49"/>
      <c r="WPP1" s="49"/>
      <c r="WPQ1" s="49"/>
      <c r="WPR1" s="49"/>
      <c r="WPS1" s="49"/>
      <c r="WPT1" s="49"/>
      <c r="WPU1" s="49"/>
      <c r="WPV1" s="49"/>
      <c r="WPW1" s="49"/>
      <c r="WPX1" s="49"/>
      <c r="WPY1" s="49"/>
      <c r="WPZ1" s="49"/>
      <c r="WQA1" s="49"/>
      <c r="WQB1" s="49"/>
      <c r="WQC1" s="49"/>
      <c r="WQD1" s="49"/>
      <c r="WQE1" s="49"/>
      <c r="WQF1" s="49"/>
      <c r="WQG1" s="49"/>
      <c r="WQH1" s="49"/>
      <c r="WQI1" s="49"/>
      <c r="WQJ1" s="49"/>
      <c r="WQK1" s="49"/>
      <c r="WQL1" s="49"/>
      <c r="WQM1" s="49"/>
      <c r="WQN1" s="49"/>
      <c r="WQO1" s="49"/>
      <c r="WQP1" s="49"/>
      <c r="WQQ1" s="49"/>
      <c r="WQR1" s="49"/>
      <c r="WQS1" s="49"/>
      <c r="WQT1" s="49"/>
      <c r="WQU1" s="49"/>
      <c r="WQV1" s="49"/>
      <c r="WQW1" s="49"/>
      <c r="WQX1" s="49"/>
      <c r="WQY1" s="49"/>
      <c r="WQZ1" s="49"/>
      <c r="WRA1" s="49"/>
      <c r="WRB1" s="49"/>
      <c r="WRC1" s="49"/>
      <c r="WRD1" s="49"/>
      <c r="WRE1" s="49"/>
      <c r="WRF1" s="49"/>
      <c r="WRG1" s="49"/>
      <c r="WRH1" s="49"/>
      <c r="WRI1" s="49"/>
      <c r="WRJ1" s="49"/>
      <c r="WRK1" s="49"/>
      <c r="WRL1" s="49"/>
      <c r="WRM1" s="49"/>
      <c r="WRN1" s="49"/>
      <c r="WRO1" s="49"/>
      <c r="WRP1" s="49"/>
      <c r="WRQ1" s="49"/>
      <c r="WRR1" s="49"/>
      <c r="WRS1" s="49"/>
      <c r="WRT1" s="49"/>
      <c r="WRU1" s="49"/>
      <c r="WRV1" s="49"/>
      <c r="WRW1" s="49"/>
      <c r="WRX1" s="49"/>
      <c r="WRY1" s="49"/>
      <c r="WRZ1" s="49"/>
      <c r="WSA1" s="49"/>
      <c r="WSB1" s="49"/>
      <c r="WSC1" s="49"/>
      <c r="WSD1" s="49"/>
      <c r="WSE1" s="49"/>
      <c r="WSF1" s="49"/>
      <c r="WSG1" s="49"/>
      <c r="WSH1" s="49"/>
      <c r="WSI1" s="49"/>
      <c r="WSJ1" s="49"/>
      <c r="WSK1" s="49"/>
      <c r="WSL1" s="49"/>
      <c r="WSM1" s="49"/>
      <c r="WSN1" s="49"/>
      <c r="WSO1" s="49"/>
      <c r="WSP1" s="49"/>
      <c r="WSQ1" s="49"/>
      <c r="WSR1" s="49"/>
      <c r="WSS1" s="49"/>
      <c r="WST1" s="49"/>
      <c r="WSU1" s="49"/>
      <c r="WSV1" s="49"/>
      <c r="WSW1" s="49"/>
      <c r="WSX1" s="49"/>
      <c r="WSY1" s="49"/>
      <c r="WSZ1" s="49"/>
      <c r="WTA1" s="49"/>
      <c r="WTB1" s="49"/>
      <c r="WTC1" s="49"/>
      <c r="WTD1" s="49"/>
      <c r="WTE1" s="49"/>
      <c r="WTF1" s="49"/>
      <c r="WTG1" s="49"/>
      <c r="WTH1" s="49"/>
      <c r="WTI1" s="49"/>
      <c r="WTJ1" s="49"/>
      <c r="WTK1" s="49"/>
      <c r="WTL1" s="49"/>
      <c r="WTM1" s="49"/>
      <c r="WTN1" s="49"/>
      <c r="WTO1" s="49"/>
      <c r="WTP1" s="49"/>
      <c r="WTQ1" s="49"/>
      <c r="WTR1" s="49"/>
      <c r="WTS1" s="49"/>
      <c r="WTT1" s="49"/>
      <c r="WTU1" s="49"/>
      <c r="WTV1" s="49"/>
      <c r="WTW1" s="49"/>
      <c r="WTX1" s="49"/>
      <c r="WTY1" s="49"/>
      <c r="WTZ1" s="49"/>
      <c r="WUA1" s="49"/>
      <c r="WUB1" s="49"/>
      <c r="WUC1" s="49"/>
      <c r="WUD1" s="49"/>
      <c r="WUE1" s="49"/>
      <c r="WUF1" s="49"/>
      <c r="WUG1" s="49"/>
      <c r="WUH1" s="49"/>
      <c r="WUI1" s="49"/>
      <c r="WUJ1" s="49"/>
      <c r="WUK1" s="49"/>
      <c r="WUL1" s="49"/>
      <c r="WUM1" s="49"/>
      <c r="WUN1" s="49"/>
      <c r="WUO1" s="49"/>
      <c r="WUP1" s="49"/>
      <c r="WUQ1" s="49"/>
      <c r="WUR1" s="49"/>
      <c r="WUS1" s="49"/>
      <c r="WUT1" s="49"/>
      <c r="WUU1" s="49"/>
      <c r="WUV1" s="49"/>
      <c r="WUW1" s="49"/>
      <c r="WUX1" s="49"/>
      <c r="WUY1" s="49"/>
      <c r="WUZ1" s="49"/>
      <c r="WVA1" s="49"/>
      <c r="WVB1" s="49"/>
      <c r="WVC1" s="49"/>
      <c r="WVD1" s="49"/>
      <c r="WVE1" s="49"/>
      <c r="WVF1" s="49"/>
      <c r="WVG1" s="49"/>
      <c r="WVH1" s="49"/>
      <c r="WVI1" s="49"/>
      <c r="WVJ1" s="49"/>
      <c r="WVK1" s="49"/>
      <c r="WVL1" s="49"/>
      <c r="WVM1" s="49"/>
      <c r="WVN1" s="49"/>
      <c r="WVO1" s="49"/>
      <c r="WVP1" s="49"/>
      <c r="WVQ1" s="49"/>
      <c r="WVR1" s="49"/>
      <c r="WVS1" s="49"/>
      <c r="WVT1" s="49"/>
      <c r="WVU1" s="49"/>
      <c r="WVV1" s="49"/>
      <c r="WVW1" s="49"/>
      <c r="WVX1" s="49"/>
      <c r="WVY1" s="49"/>
      <c r="WVZ1" s="49"/>
      <c r="WWA1" s="49"/>
      <c r="WWB1" s="49"/>
      <c r="WWC1" s="49"/>
      <c r="WWD1" s="49"/>
      <c r="WWE1" s="49"/>
      <c r="WWF1" s="49"/>
      <c r="WWG1" s="49"/>
      <c r="WWH1" s="49"/>
      <c r="WWI1" s="49"/>
      <c r="WWJ1" s="49"/>
      <c r="WWK1" s="49"/>
      <c r="WWL1" s="49"/>
      <c r="WWM1" s="49"/>
      <c r="WWN1" s="49"/>
      <c r="WWO1" s="49"/>
      <c r="WWP1" s="49"/>
      <c r="WWQ1" s="49"/>
      <c r="WWR1" s="49"/>
      <c r="WWS1" s="49"/>
      <c r="WWT1" s="49"/>
      <c r="WWU1" s="49"/>
      <c r="WWV1" s="49"/>
      <c r="WWW1" s="49"/>
      <c r="WWX1" s="49"/>
      <c r="WWY1" s="49"/>
      <c r="WWZ1" s="49"/>
      <c r="WXA1" s="49"/>
      <c r="WXB1" s="49"/>
      <c r="WXC1" s="49"/>
      <c r="WXD1" s="49"/>
      <c r="WXE1" s="49"/>
      <c r="WXF1" s="49"/>
      <c r="WXG1" s="49"/>
      <c r="WXH1" s="49"/>
      <c r="WXI1" s="49"/>
      <c r="WXJ1" s="49"/>
      <c r="WXK1" s="49"/>
      <c r="WXL1" s="49"/>
      <c r="WXM1" s="49"/>
      <c r="WXN1" s="49"/>
      <c r="WXO1" s="49"/>
      <c r="WXP1" s="49"/>
      <c r="WXQ1" s="49"/>
      <c r="WXR1" s="49"/>
      <c r="WXS1" s="49"/>
      <c r="WXT1" s="49"/>
      <c r="WXU1" s="49"/>
      <c r="WXV1" s="49"/>
      <c r="WXW1" s="49"/>
      <c r="WXX1" s="49"/>
      <c r="WXY1" s="49"/>
      <c r="WXZ1" s="49"/>
      <c r="WYA1" s="49"/>
      <c r="WYB1" s="49"/>
      <c r="WYC1" s="49"/>
      <c r="WYD1" s="49"/>
      <c r="WYE1" s="49"/>
      <c r="WYF1" s="49"/>
      <c r="WYG1" s="49"/>
      <c r="WYH1" s="49"/>
      <c r="WYI1" s="49"/>
      <c r="WYJ1" s="49"/>
      <c r="WYK1" s="49"/>
      <c r="WYL1" s="49"/>
      <c r="WYM1" s="49"/>
      <c r="WYN1" s="49"/>
      <c r="WYO1" s="49"/>
      <c r="WYP1" s="49"/>
      <c r="WYQ1" s="49"/>
      <c r="WYR1" s="49"/>
      <c r="WYS1" s="49"/>
      <c r="WYT1" s="49"/>
      <c r="WYU1" s="49"/>
      <c r="WYV1" s="49"/>
      <c r="WYW1" s="49"/>
      <c r="WYX1" s="49"/>
      <c r="WYY1" s="49"/>
      <c r="WYZ1" s="49"/>
      <c r="WZA1" s="49"/>
      <c r="WZB1" s="49"/>
      <c r="WZC1" s="49"/>
      <c r="WZD1" s="49"/>
      <c r="WZE1" s="49"/>
      <c r="WZF1" s="49"/>
      <c r="WZG1" s="49"/>
      <c r="WZH1" s="49"/>
      <c r="WZI1" s="49"/>
      <c r="WZJ1" s="49"/>
      <c r="WZK1" s="49"/>
      <c r="WZL1" s="49"/>
      <c r="WZM1" s="49"/>
      <c r="WZN1" s="49"/>
      <c r="WZO1" s="49"/>
      <c r="WZP1" s="49"/>
      <c r="WZQ1" s="49"/>
      <c r="WZR1" s="49"/>
      <c r="WZS1" s="49"/>
      <c r="WZT1" s="49"/>
      <c r="WZU1" s="49"/>
      <c r="WZV1" s="49"/>
      <c r="WZW1" s="49"/>
      <c r="WZX1" s="49"/>
      <c r="WZY1" s="49"/>
      <c r="WZZ1" s="49"/>
      <c r="XAA1" s="49"/>
      <c r="XAB1" s="49"/>
      <c r="XAC1" s="49"/>
      <c r="XAD1" s="49"/>
      <c r="XAE1" s="49"/>
      <c r="XAF1" s="49"/>
      <c r="XAG1" s="49"/>
      <c r="XAH1" s="49"/>
      <c r="XAI1" s="49"/>
      <c r="XAJ1" s="49"/>
      <c r="XAK1" s="49"/>
      <c r="XAL1" s="49"/>
      <c r="XAM1" s="49"/>
      <c r="XAN1" s="49"/>
      <c r="XAO1" s="49"/>
      <c r="XAP1" s="49"/>
      <c r="XAQ1" s="49"/>
      <c r="XAR1" s="49"/>
      <c r="XAS1" s="49"/>
      <c r="XAT1" s="49"/>
      <c r="XAU1" s="49"/>
      <c r="XAV1" s="49"/>
      <c r="XAW1" s="49"/>
      <c r="XAX1" s="49"/>
      <c r="XAY1" s="49"/>
      <c r="XAZ1" s="49"/>
      <c r="XBA1" s="49"/>
      <c r="XBB1" s="49"/>
      <c r="XBC1" s="49"/>
      <c r="XBD1" s="49"/>
      <c r="XBE1" s="49"/>
      <c r="XBF1" s="49"/>
      <c r="XBG1" s="49"/>
      <c r="XBH1" s="49"/>
      <c r="XBI1" s="49"/>
      <c r="XBJ1" s="49"/>
      <c r="XBK1" s="49"/>
      <c r="XBL1" s="49"/>
      <c r="XBM1" s="49"/>
      <c r="XBN1" s="49"/>
      <c r="XBO1" s="49"/>
      <c r="XBP1" s="49"/>
      <c r="XBQ1" s="49"/>
      <c r="XBR1" s="49"/>
      <c r="XBS1" s="49"/>
      <c r="XBT1" s="49"/>
      <c r="XBU1" s="49"/>
      <c r="XBV1" s="49"/>
      <c r="XBW1" s="49"/>
      <c r="XBX1" s="49"/>
      <c r="XBY1" s="49"/>
      <c r="XBZ1" s="49"/>
      <c r="XCA1" s="49"/>
      <c r="XCB1" s="49"/>
      <c r="XCC1" s="49"/>
      <c r="XCD1" s="49"/>
      <c r="XCE1" s="49"/>
      <c r="XCF1" s="49"/>
      <c r="XCG1" s="49"/>
      <c r="XCH1" s="49"/>
      <c r="XCI1" s="49"/>
      <c r="XCJ1" s="49"/>
      <c r="XCK1" s="49"/>
      <c r="XCL1" s="49"/>
      <c r="XCM1" s="49"/>
      <c r="XCN1" s="49"/>
      <c r="XCO1" s="49"/>
      <c r="XCP1" s="49"/>
      <c r="XCQ1" s="49"/>
      <c r="XCR1" s="49"/>
      <c r="XCS1" s="49"/>
      <c r="XCT1" s="49"/>
      <c r="XCU1" s="49"/>
      <c r="XCV1" s="49"/>
      <c r="XCW1" s="49"/>
      <c r="XCX1" s="49"/>
      <c r="XCY1" s="49"/>
      <c r="XCZ1" s="49"/>
      <c r="XDA1" s="49"/>
      <c r="XDB1" s="49"/>
      <c r="XDC1" s="49"/>
      <c r="XDD1" s="49"/>
      <c r="XDE1" s="49"/>
      <c r="XDF1" s="49"/>
      <c r="XDG1" s="49"/>
      <c r="XDH1" s="49"/>
      <c r="XDI1" s="49"/>
      <c r="XDJ1" s="49"/>
      <c r="XDK1" s="49"/>
      <c r="XDL1" s="49"/>
      <c r="XDM1" s="49"/>
      <c r="XDN1" s="49"/>
      <c r="XDO1" s="49"/>
      <c r="XDP1" s="49"/>
      <c r="XDQ1" s="49"/>
      <c r="XDR1" s="49"/>
      <c r="XDS1" s="49"/>
      <c r="XDT1" s="49"/>
      <c r="XDU1" s="49"/>
      <c r="XDV1" s="49"/>
      <c r="XDW1" s="49"/>
      <c r="XDX1" s="49"/>
      <c r="XDY1" s="49"/>
      <c r="XDZ1" s="49"/>
      <c r="XEA1" s="49"/>
      <c r="XEB1" s="49"/>
      <c r="XEC1" s="49"/>
      <c r="XED1" s="49"/>
      <c r="XEE1" s="49"/>
      <c r="XEF1" s="49"/>
      <c r="XEG1" s="49"/>
      <c r="XEH1" s="49"/>
      <c r="XEI1" s="49"/>
      <c r="XEJ1" s="49"/>
      <c r="XEK1" s="49"/>
      <c r="XEL1" s="49"/>
      <c r="XEM1" s="49"/>
      <c r="XEN1" s="49"/>
      <c r="XEO1" s="49"/>
      <c r="XEP1" s="49"/>
      <c r="XEQ1" s="49"/>
      <c r="XER1" s="49"/>
      <c r="XES1" s="49"/>
      <c r="XET1" s="49"/>
      <c r="XEU1" s="49"/>
      <c r="XEV1" s="49"/>
      <c r="XEW1" s="49"/>
      <c r="XEX1" s="49"/>
      <c r="XEY1" s="49"/>
      <c r="XEZ1" s="49"/>
      <c r="XFA1" s="49"/>
      <c r="XFB1" s="49"/>
      <c r="XFC1" s="49"/>
      <c r="XFD1" s="49"/>
    </row>
    <row r="2" spans="1:16384" s="48" customFormat="1" ht="15" customHeight="1" x14ac:dyDescent="0.25">
      <c r="A2" s="105"/>
      <c r="B2" s="340" t="s">
        <v>141</v>
      </c>
      <c r="C2" s="340"/>
      <c r="D2" s="211" t="s">
        <v>230</v>
      </c>
      <c r="E2" s="211"/>
      <c r="F2" s="211"/>
      <c r="G2" s="211"/>
      <c r="H2" s="108"/>
      <c r="I2" s="105"/>
      <c r="J2" s="105"/>
      <c r="K2" s="105"/>
      <c r="L2" s="105"/>
      <c r="M2" s="105"/>
      <c r="N2" s="105"/>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c r="ET2" s="49"/>
      <c r="EU2" s="49"/>
      <c r="EV2" s="49"/>
      <c r="EW2" s="49"/>
      <c r="EX2" s="49"/>
      <c r="EY2" s="49"/>
      <c r="EZ2" s="49"/>
      <c r="FA2" s="49"/>
      <c r="FB2" s="49"/>
      <c r="FC2" s="49"/>
      <c r="FD2" s="49"/>
      <c r="FE2" s="49"/>
      <c r="FF2" s="49"/>
      <c r="FG2" s="49"/>
      <c r="FH2" s="49"/>
      <c r="FI2" s="49"/>
      <c r="FJ2" s="49"/>
      <c r="FK2" s="49"/>
      <c r="FL2" s="49"/>
      <c r="FM2" s="49"/>
      <c r="FN2" s="49"/>
      <c r="FO2" s="49"/>
      <c r="FP2" s="49"/>
      <c r="FQ2" s="49"/>
      <c r="FR2" s="49"/>
      <c r="FS2" s="49"/>
      <c r="FT2" s="49"/>
      <c r="FU2" s="49"/>
      <c r="FV2" s="49"/>
      <c r="FW2" s="49"/>
      <c r="FX2" s="49"/>
      <c r="FY2" s="49"/>
      <c r="FZ2" s="49"/>
      <c r="GA2" s="49"/>
      <c r="GB2" s="49"/>
      <c r="GC2" s="49"/>
      <c r="GD2" s="49"/>
      <c r="GE2" s="49"/>
      <c r="GF2" s="49"/>
      <c r="GG2" s="49"/>
      <c r="GH2" s="49"/>
      <c r="GI2" s="49"/>
      <c r="GJ2" s="49"/>
      <c r="GK2" s="49"/>
      <c r="GL2" s="49"/>
      <c r="GM2" s="49"/>
      <c r="GN2" s="49"/>
      <c r="GO2" s="49"/>
      <c r="GP2" s="49"/>
      <c r="GQ2" s="49"/>
      <c r="GR2" s="49"/>
      <c r="GS2" s="49"/>
      <c r="GT2" s="49"/>
      <c r="GU2" s="49"/>
      <c r="GV2" s="49"/>
      <c r="GW2" s="49"/>
      <c r="GX2" s="49"/>
      <c r="GY2" s="49"/>
      <c r="GZ2" s="49"/>
      <c r="HA2" s="49"/>
      <c r="HB2" s="49"/>
      <c r="HC2" s="49"/>
      <c r="HD2" s="49"/>
      <c r="HE2" s="49"/>
      <c r="HF2" s="49"/>
      <c r="HG2" s="49"/>
      <c r="HH2" s="49"/>
      <c r="HI2" s="49"/>
      <c r="HJ2" s="49"/>
      <c r="HK2" s="49"/>
      <c r="HL2" s="49"/>
      <c r="HM2" s="49"/>
      <c r="HN2" s="49"/>
      <c r="HO2" s="49"/>
      <c r="HP2" s="49"/>
      <c r="HQ2" s="49"/>
      <c r="HR2" s="49"/>
      <c r="HS2" s="49"/>
      <c r="HT2" s="49"/>
      <c r="HU2" s="49"/>
      <c r="HV2" s="49"/>
      <c r="HW2" s="49"/>
      <c r="HX2" s="49"/>
      <c r="HY2" s="49"/>
      <c r="HZ2" s="49"/>
      <c r="IA2" s="49"/>
      <c r="IB2" s="49"/>
      <c r="IC2" s="49"/>
      <c r="ID2" s="49"/>
      <c r="IE2" s="49"/>
      <c r="IF2" s="49"/>
      <c r="IG2" s="49"/>
      <c r="IH2" s="49"/>
      <c r="II2" s="49"/>
      <c r="IJ2" s="49"/>
      <c r="IK2" s="49"/>
      <c r="IL2" s="49"/>
      <c r="IM2" s="49"/>
      <c r="IN2" s="49"/>
      <c r="IO2" s="49"/>
      <c r="IP2" s="49"/>
      <c r="IQ2" s="49"/>
      <c r="IR2" s="49"/>
      <c r="IS2" s="49"/>
      <c r="IT2" s="49"/>
      <c r="IU2" s="49"/>
      <c r="IV2" s="49"/>
      <c r="IW2" s="49"/>
      <c r="IX2" s="49"/>
      <c r="IY2" s="49"/>
      <c r="IZ2" s="49"/>
      <c r="JA2" s="49"/>
      <c r="JB2" s="49"/>
      <c r="JC2" s="49"/>
      <c r="JD2" s="49"/>
      <c r="JE2" s="49"/>
      <c r="JF2" s="49"/>
      <c r="JG2" s="49"/>
      <c r="JH2" s="49"/>
      <c r="JI2" s="49"/>
      <c r="JJ2" s="49"/>
      <c r="JK2" s="49"/>
      <c r="JL2" s="49"/>
      <c r="JM2" s="49"/>
      <c r="JN2" s="49"/>
      <c r="JO2" s="49"/>
      <c r="JP2" s="49"/>
      <c r="JQ2" s="49"/>
      <c r="JR2" s="49"/>
      <c r="JS2" s="49"/>
      <c r="JT2" s="49"/>
      <c r="JU2" s="49"/>
      <c r="JV2" s="49"/>
      <c r="JW2" s="49"/>
      <c r="JX2" s="49"/>
      <c r="JY2" s="49"/>
      <c r="JZ2" s="49"/>
      <c r="KA2" s="49"/>
      <c r="KB2" s="49"/>
      <c r="KC2" s="49"/>
      <c r="KD2" s="49"/>
      <c r="KE2" s="49"/>
      <c r="KF2" s="49"/>
      <c r="KG2" s="49"/>
      <c r="KH2" s="49"/>
      <c r="KI2" s="49"/>
      <c r="KJ2" s="49"/>
      <c r="KK2" s="49"/>
      <c r="KL2" s="49"/>
      <c r="KM2" s="49"/>
      <c r="KN2" s="49"/>
      <c r="KO2" s="49"/>
      <c r="KP2" s="49"/>
      <c r="KQ2" s="49"/>
      <c r="KR2" s="49"/>
      <c r="KS2" s="49"/>
      <c r="KT2" s="49"/>
      <c r="KU2" s="49"/>
      <c r="KV2" s="49"/>
      <c r="KW2" s="49"/>
      <c r="KX2" s="49"/>
      <c r="KY2" s="49"/>
      <c r="KZ2" s="49"/>
      <c r="LA2" s="49"/>
      <c r="LB2" s="49"/>
      <c r="LC2" s="49"/>
      <c r="LD2" s="49"/>
      <c r="LE2" s="49"/>
      <c r="LF2" s="49"/>
      <c r="LG2" s="49"/>
      <c r="LH2" s="49"/>
      <c r="LI2" s="49"/>
      <c r="LJ2" s="49"/>
      <c r="LK2" s="49"/>
      <c r="LL2" s="49"/>
      <c r="LM2" s="49"/>
      <c r="LN2" s="49"/>
      <c r="LO2" s="49"/>
      <c r="LP2" s="49"/>
      <c r="LQ2" s="49"/>
      <c r="LR2" s="49"/>
      <c r="LS2" s="49"/>
      <c r="LT2" s="49"/>
      <c r="LU2" s="49"/>
      <c r="LV2" s="49"/>
      <c r="LW2" s="49"/>
      <c r="LX2" s="49"/>
      <c r="LY2" s="49"/>
      <c r="LZ2" s="49"/>
      <c r="MA2" s="49"/>
      <c r="MB2" s="49"/>
      <c r="MC2" s="49"/>
      <c r="MD2" s="49"/>
      <c r="ME2" s="49"/>
      <c r="MF2" s="49"/>
      <c r="MG2" s="49"/>
      <c r="MH2" s="49"/>
      <c r="MI2" s="49"/>
      <c r="MJ2" s="49"/>
      <c r="MK2" s="49"/>
      <c r="ML2" s="49"/>
      <c r="MM2" s="49"/>
      <c r="MN2" s="49"/>
      <c r="MO2" s="49"/>
      <c r="MP2" s="49"/>
      <c r="MQ2" s="49"/>
      <c r="MR2" s="49"/>
      <c r="MS2" s="49"/>
      <c r="MT2" s="49"/>
      <c r="MU2" s="49"/>
      <c r="MV2" s="49"/>
      <c r="MW2" s="49"/>
      <c r="MX2" s="49"/>
      <c r="MY2" s="49"/>
      <c r="MZ2" s="49"/>
      <c r="NA2" s="49"/>
      <c r="NB2" s="49"/>
      <c r="NC2" s="49"/>
      <c r="ND2" s="49"/>
      <c r="NE2" s="49"/>
      <c r="NF2" s="49"/>
      <c r="NG2" s="49"/>
      <c r="NH2" s="49"/>
      <c r="NI2" s="49"/>
      <c r="NJ2" s="49"/>
      <c r="NK2" s="49"/>
      <c r="NL2" s="49"/>
      <c r="NM2" s="49"/>
      <c r="NN2" s="49"/>
      <c r="NO2" s="49"/>
      <c r="NP2" s="49"/>
      <c r="NQ2" s="49"/>
      <c r="NR2" s="49"/>
      <c r="NS2" s="49"/>
      <c r="NT2" s="49"/>
      <c r="NU2" s="49"/>
      <c r="NV2" s="49"/>
      <c r="NW2" s="49"/>
      <c r="NX2" s="49"/>
      <c r="NY2" s="49"/>
      <c r="NZ2" s="49"/>
      <c r="OA2" s="49"/>
      <c r="OB2" s="49"/>
      <c r="OC2" s="49"/>
      <c r="OD2" s="49"/>
      <c r="OE2" s="49"/>
      <c r="OF2" s="49"/>
      <c r="OG2" s="49"/>
      <c r="OH2" s="49"/>
      <c r="OI2" s="49"/>
      <c r="OJ2" s="49"/>
      <c r="OK2" s="49"/>
      <c r="OL2" s="49"/>
      <c r="OM2" s="49"/>
      <c r="ON2" s="49"/>
      <c r="OO2" s="49"/>
      <c r="OP2" s="49"/>
      <c r="OQ2" s="49"/>
      <c r="OR2" s="49"/>
      <c r="OS2" s="49"/>
      <c r="OT2" s="49"/>
      <c r="OU2" s="49"/>
      <c r="OV2" s="49"/>
      <c r="OW2" s="49"/>
      <c r="OX2" s="49"/>
      <c r="OY2" s="49"/>
      <c r="OZ2" s="49"/>
      <c r="PA2" s="49"/>
      <c r="PB2" s="49"/>
      <c r="PC2" s="49"/>
      <c r="PD2" s="49"/>
      <c r="PE2" s="49"/>
      <c r="PF2" s="49"/>
      <c r="PG2" s="49"/>
      <c r="PH2" s="49"/>
      <c r="PI2" s="49"/>
      <c r="PJ2" s="49"/>
      <c r="PK2" s="49"/>
      <c r="PL2" s="49"/>
      <c r="PM2" s="49"/>
      <c r="PN2" s="49"/>
      <c r="PO2" s="49"/>
      <c r="PP2" s="49"/>
      <c r="PQ2" s="49"/>
      <c r="PR2" s="49"/>
      <c r="PS2" s="49"/>
      <c r="PT2" s="49"/>
      <c r="PU2" s="49"/>
      <c r="PV2" s="49"/>
      <c r="PW2" s="49"/>
      <c r="PX2" s="49"/>
      <c r="PY2" s="49"/>
      <c r="PZ2" s="49"/>
      <c r="QA2" s="49"/>
      <c r="QB2" s="49"/>
      <c r="QC2" s="49"/>
      <c r="QD2" s="49"/>
      <c r="QE2" s="49"/>
      <c r="QF2" s="49"/>
      <c r="QG2" s="49"/>
      <c r="QH2" s="49"/>
      <c r="QI2" s="49"/>
      <c r="QJ2" s="49"/>
      <c r="QK2" s="49"/>
      <c r="QL2" s="49"/>
      <c r="QM2" s="49"/>
      <c r="QN2" s="49"/>
      <c r="QO2" s="49"/>
      <c r="QP2" s="49"/>
      <c r="QQ2" s="49"/>
      <c r="QR2" s="49"/>
      <c r="QS2" s="49"/>
      <c r="QT2" s="49"/>
      <c r="QU2" s="49"/>
      <c r="QV2" s="49"/>
      <c r="QW2" s="49"/>
      <c r="QX2" s="49"/>
      <c r="QY2" s="49"/>
      <c r="QZ2" s="49"/>
      <c r="RA2" s="49"/>
      <c r="RB2" s="49"/>
      <c r="RC2" s="49"/>
      <c r="RD2" s="49"/>
      <c r="RE2" s="49"/>
      <c r="RF2" s="49"/>
      <c r="RG2" s="49"/>
      <c r="RH2" s="49"/>
      <c r="RI2" s="49"/>
      <c r="RJ2" s="49"/>
      <c r="RK2" s="49"/>
      <c r="RL2" s="49"/>
      <c r="RM2" s="49"/>
      <c r="RN2" s="49"/>
      <c r="RO2" s="49"/>
      <c r="RP2" s="49"/>
      <c r="RQ2" s="49"/>
      <c r="RR2" s="49"/>
      <c r="RS2" s="49"/>
      <c r="RT2" s="49"/>
      <c r="RU2" s="49"/>
      <c r="RV2" s="49"/>
      <c r="RW2" s="49"/>
      <c r="RX2" s="49"/>
      <c r="RY2" s="49"/>
      <c r="RZ2" s="49"/>
      <c r="SA2" s="49"/>
      <c r="SB2" s="49"/>
      <c r="SC2" s="49"/>
      <c r="SD2" s="49"/>
      <c r="SE2" s="49"/>
      <c r="SF2" s="49"/>
      <c r="SG2" s="49"/>
      <c r="SH2" s="49"/>
      <c r="SI2" s="49"/>
      <c r="SJ2" s="49"/>
      <c r="SK2" s="49"/>
      <c r="SL2" s="49"/>
      <c r="SM2" s="49"/>
      <c r="SN2" s="49"/>
      <c r="SO2" s="49"/>
      <c r="SP2" s="49"/>
      <c r="SQ2" s="49"/>
      <c r="SR2" s="49"/>
      <c r="SS2" s="49"/>
      <c r="ST2" s="49"/>
      <c r="SU2" s="49"/>
      <c r="SV2" s="49"/>
      <c r="SW2" s="49"/>
      <c r="SX2" s="49"/>
      <c r="SY2" s="49"/>
      <c r="SZ2" s="49"/>
      <c r="TA2" s="49"/>
      <c r="TB2" s="49"/>
      <c r="TC2" s="49"/>
      <c r="TD2" s="49"/>
      <c r="TE2" s="49"/>
      <c r="TF2" s="49"/>
      <c r="TG2" s="49"/>
      <c r="TH2" s="49"/>
      <c r="TI2" s="49"/>
      <c r="TJ2" s="49"/>
      <c r="TK2" s="49"/>
      <c r="TL2" s="49"/>
      <c r="TM2" s="49"/>
      <c r="TN2" s="49"/>
      <c r="TO2" s="49"/>
      <c r="TP2" s="49"/>
      <c r="TQ2" s="49"/>
      <c r="TR2" s="49"/>
      <c r="TS2" s="49"/>
      <c r="TT2" s="49"/>
      <c r="TU2" s="49"/>
      <c r="TV2" s="49"/>
      <c r="TW2" s="49"/>
      <c r="TX2" s="49"/>
      <c r="TY2" s="49"/>
      <c r="TZ2" s="49"/>
      <c r="UA2" s="49"/>
      <c r="UB2" s="49"/>
      <c r="UC2" s="49"/>
      <c r="UD2" s="49"/>
      <c r="UE2" s="49"/>
      <c r="UF2" s="49"/>
      <c r="UG2" s="49"/>
      <c r="UH2" s="49"/>
      <c r="UI2" s="49"/>
      <c r="UJ2" s="49"/>
      <c r="UK2" s="49"/>
      <c r="UL2" s="49"/>
      <c r="UM2" s="49"/>
      <c r="UN2" s="49"/>
      <c r="UO2" s="49"/>
      <c r="UP2" s="49"/>
      <c r="UQ2" s="49"/>
      <c r="UR2" s="49"/>
      <c r="US2" s="49"/>
      <c r="UT2" s="49"/>
      <c r="UU2" s="49"/>
      <c r="UV2" s="49"/>
      <c r="UW2" s="49"/>
      <c r="UX2" s="49"/>
      <c r="UY2" s="49"/>
      <c r="UZ2" s="49"/>
      <c r="VA2" s="49"/>
      <c r="VB2" s="49"/>
      <c r="VC2" s="49"/>
      <c r="VD2" s="49"/>
      <c r="VE2" s="49"/>
      <c r="VF2" s="49"/>
      <c r="VG2" s="49"/>
      <c r="VH2" s="49"/>
      <c r="VI2" s="49"/>
      <c r="VJ2" s="49"/>
      <c r="VK2" s="49"/>
      <c r="VL2" s="49"/>
      <c r="VM2" s="49"/>
      <c r="VN2" s="49"/>
      <c r="VO2" s="49"/>
      <c r="VP2" s="49"/>
      <c r="VQ2" s="49"/>
      <c r="VR2" s="49"/>
      <c r="VS2" s="49"/>
      <c r="VT2" s="49"/>
      <c r="VU2" s="49"/>
      <c r="VV2" s="49"/>
      <c r="VW2" s="49"/>
      <c r="VX2" s="49"/>
      <c r="VY2" s="49"/>
      <c r="VZ2" s="49"/>
      <c r="WA2" s="49"/>
      <c r="WB2" s="49"/>
      <c r="WC2" s="49"/>
      <c r="WD2" s="49"/>
      <c r="WE2" s="49"/>
      <c r="WF2" s="49"/>
      <c r="WG2" s="49"/>
      <c r="WH2" s="49"/>
      <c r="WI2" s="49"/>
      <c r="WJ2" s="49"/>
      <c r="WK2" s="49"/>
      <c r="WL2" s="49"/>
      <c r="WM2" s="49"/>
      <c r="WN2" s="49"/>
      <c r="WO2" s="49"/>
      <c r="WP2" s="49"/>
      <c r="WQ2" s="49"/>
      <c r="WR2" s="49"/>
      <c r="WS2" s="49"/>
      <c r="WT2" s="49"/>
      <c r="WU2" s="49"/>
      <c r="WV2" s="49"/>
      <c r="WW2" s="49"/>
      <c r="WX2" s="49"/>
      <c r="WY2" s="49"/>
      <c r="WZ2" s="49"/>
      <c r="XA2" s="49"/>
      <c r="XB2" s="49"/>
      <c r="XC2" s="49"/>
      <c r="XD2" s="49"/>
      <c r="XE2" s="49"/>
      <c r="XF2" s="49"/>
      <c r="XG2" s="49"/>
      <c r="XH2" s="49"/>
      <c r="XI2" s="49"/>
      <c r="XJ2" s="49"/>
      <c r="XK2" s="49"/>
      <c r="XL2" s="49"/>
      <c r="XM2" s="49"/>
      <c r="XN2" s="49"/>
      <c r="XO2" s="49"/>
      <c r="XP2" s="49"/>
      <c r="XQ2" s="49"/>
      <c r="XR2" s="49"/>
      <c r="XS2" s="49"/>
      <c r="XT2" s="49"/>
      <c r="XU2" s="49"/>
      <c r="XV2" s="49"/>
      <c r="XW2" s="49"/>
      <c r="XX2" s="49"/>
      <c r="XY2" s="49"/>
      <c r="XZ2" s="49"/>
      <c r="YA2" s="49"/>
      <c r="YB2" s="49"/>
      <c r="YC2" s="49"/>
      <c r="YD2" s="49"/>
      <c r="YE2" s="49"/>
      <c r="YF2" s="49"/>
      <c r="YG2" s="49"/>
      <c r="YH2" s="49"/>
      <c r="YI2" s="49"/>
      <c r="YJ2" s="49"/>
      <c r="YK2" s="49"/>
      <c r="YL2" s="49"/>
      <c r="YM2" s="49"/>
      <c r="YN2" s="49"/>
      <c r="YO2" s="49"/>
      <c r="YP2" s="49"/>
      <c r="YQ2" s="49"/>
      <c r="YR2" s="49"/>
      <c r="YS2" s="49"/>
      <c r="YT2" s="49"/>
      <c r="YU2" s="49"/>
      <c r="YV2" s="49"/>
      <c r="YW2" s="49"/>
      <c r="YX2" s="49"/>
      <c r="YY2" s="49"/>
      <c r="YZ2" s="49"/>
      <c r="ZA2" s="49"/>
      <c r="ZB2" s="49"/>
      <c r="ZC2" s="49"/>
      <c r="ZD2" s="49"/>
      <c r="ZE2" s="49"/>
      <c r="ZF2" s="49"/>
      <c r="ZG2" s="49"/>
      <c r="ZH2" s="49"/>
      <c r="ZI2" s="49"/>
      <c r="ZJ2" s="49"/>
      <c r="ZK2" s="49"/>
      <c r="ZL2" s="49"/>
      <c r="ZM2" s="49"/>
      <c r="ZN2" s="49"/>
      <c r="ZO2" s="49"/>
      <c r="ZP2" s="49"/>
      <c r="ZQ2" s="49"/>
      <c r="ZR2" s="49"/>
      <c r="ZS2" s="49"/>
      <c r="ZT2" s="49"/>
      <c r="ZU2" s="49"/>
      <c r="ZV2" s="49"/>
      <c r="ZW2" s="49"/>
      <c r="ZX2" s="49"/>
      <c r="ZY2" s="49"/>
      <c r="ZZ2" s="49"/>
      <c r="AAA2" s="49"/>
      <c r="AAB2" s="49"/>
      <c r="AAC2" s="49"/>
      <c r="AAD2" s="49"/>
      <c r="AAE2" s="49"/>
      <c r="AAF2" s="49"/>
      <c r="AAG2" s="49"/>
      <c r="AAH2" s="49"/>
      <c r="AAI2" s="49"/>
      <c r="AAJ2" s="49"/>
      <c r="AAK2" s="49"/>
      <c r="AAL2" s="49"/>
      <c r="AAM2" s="49"/>
      <c r="AAN2" s="49"/>
      <c r="AAO2" s="49"/>
      <c r="AAP2" s="49"/>
      <c r="AAQ2" s="49"/>
      <c r="AAR2" s="49"/>
      <c r="AAS2" s="49"/>
      <c r="AAT2" s="49"/>
      <c r="AAU2" s="49"/>
      <c r="AAV2" s="49"/>
      <c r="AAW2" s="49"/>
      <c r="AAX2" s="49"/>
      <c r="AAY2" s="49"/>
      <c r="AAZ2" s="49"/>
      <c r="ABA2" s="49"/>
      <c r="ABB2" s="49"/>
      <c r="ABC2" s="49"/>
      <c r="ABD2" s="49"/>
      <c r="ABE2" s="49"/>
      <c r="ABF2" s="49"/>
      <c r="ABG2" s="49"/>
      <c r="ABH2" s="49"/>
      <c r="ABI2" s="49"/>
      <c r="ABJ2" s="49"/>
      <c r="ABK2" s="49"/>
      <c r="ABL2" s="49"/>
      <c r="ABM2" s="49"/>
      <c r="ABN2" s="49"/>
      <c r="ABO2" s="49"/>
      <c r="ABP2" s="49"/>
      <c r="ABQ2" s="49"/>
      <c r="ABR2" s="49"/>
      <c r="ABS2" s="49"/>
      <c r="ABT2" s="49"/>
      <c r="ABU2" s="49"/>
      <c r="ABV2" s="49"/>
      <c r="ABW2" s="49"/>
      <c r="ABX2" s="49"/>
      <c r="ABY2" s="49"/>
      <c r="ABZ2" s="49"/>
      <c r="ACA2" s="49"/>
      <c r="ACB2" s="49"/>
      <c r="ACC2" s="49"/>
      <c r="ACD2" s="49"/>
      <c r="ACE2" s="49"/>
      <c r="ACF2" s="49"/>
      <c r="ACG2" s="49"/>
      <c r="ACH2" s="49"/>
      <c r="ACI2" s="49"/>
      <c r="ACJ2" s="49"/>
      <c r="ACK2" s="49"/>
      <c r="ACL2" s="49"/>
      <c r="ACM2" s="49"/>
      <c r="ACN2" s="49"/>
      <c r="ACO2" s="49"/>
      <c r="ACP2" s="49"/>
      <c r="ACQ2" s="49"/>
      <c r="ACR2" s="49"/>
      <c r="ACS2" s="49"/>
      <c r="ACT2" s="49"/>
      <c r="ACU2" s="49"/>
      <c r="ACV2" s="49"/>
      <c r="ACW2" s="49"/>
      <c r="ACX2" s="49"/>
      <c r="ACY2" s="49"/>
      <c r="ACZ2" s="49"/>
      <c r="ADA2" s="49"/>
      <c r="ADB2" s="49"/>
      <c r="ADC2" s="49"/>
      <c r="ADD2" s="49"/>
      <c r="ADE2" s="49"/>
      <c r="ADF2" s="49"/>
      <c r="ADG2" s="49"/>
      <c r="ADH2" s="49"/>
      <c r="ADI2" s="49"/>
      <c r="ADJ2" s="49"/>
      <c r="ADK2" s="49"/>
      <c r="ADL2" s="49"/>
      <c r="ADM2" s="49"/>
      <c r="ADN2" s="49"/>
      <c r="ADO2" s="49"/>
      <c r="ADP2" s="49"/>
      <c r="ADQ2" s="49"/>
      <c r="ADR2" s="49"/>
      <c r="ADS2" s="49"/>
      <c r="ADT2" s="49"/>
      <c r="ADU2" s="49"/>
      <c r="ADV2" s="49"/>
      <c r="ADW2" s="49"/>
      <c r="ADX2" s="49"/>
      <c r="ADY2" s="49"/>
      <c r="ADZ2" s="49"/>
      <c r="AEA2" s="49"/>
      <c r="AEB2" s="49"/>
      <c r="AEC2" s="49"/>
      <c r="AED2" s="49"/>
      <c r="AEE2" s="49"/>
      <c r="AEF2" s="49"/>
      <c r="AEG2" s="49"/>
      <c r="AEH2" s="49"/>
      <c r="AEI2" s="49"/>
      <c r="AEJ2" s="49"/>
      <c r="AEK2" s="49"/>
      <c r="AEL2" s="49"/>
      <c r="AEM2" s="49"/>
      <c r="AEN2" s="49"/>
      <c r="AEO2" s="49"/>
      <c r="AEP2" s="49"/>
      <c r="AEQ2" s="49"/>
      <c r="AER2" s="49"/>
      <c r="AES2" s="49"/>
      <c r="AET2" s="49"/>
      <c r="AEU2" s="49"/>
      <c r="AEV2" s="49"/>
      <c r="AEW2" s="49"/>
      <c r="AEX2" s="49"/>
      <c r="AEY2" s="49"/>
      <c r="AEZ2" s="49"/>
      <c r="AFA2" s="49"/>
      <c r="AFB2" s="49"/>
      <c r="AFC2" s="49"/>
      <c r="AFD2" s="49"/>
      <c r="AFE2" s="49"/>
      <c r="AFF2" s="49"/>
      <c r="AFG2" s="49"/>
      <c r="AFH2" s="49"/>
      <c r="AFI2" s="49"/>
      <c r="AFJ2" s="49"/>
      <c r="AFK2" s="49"/>
      <c r="AFL2" s="49"/>
      <c r="AFM2" s="49"/>
      <c r="AFN2" s="49"/>
      <c r="AFO2" s="49"/>
      <c r="AFP2" s="49"/>
      <c r="AFQ2" s="49"/>
      <c r="AFR2" s="49"/>
      <c r="AFS2" s="49"/>
      <c r="AFT2" s="49"/>
      <c r="AFU2" s="49"/>
      <c r="AFV2" s="49"/>
      <c r="AFW2" s="49"/>
      <c r="AFX2" s="49"/>
      <c r="AFY2" s="49"/>
      <c r="AFZ2" s="49"/>
      <c r="AGA2" s="49"/>
      <c r="AGB2" s="49"/>
      <c r="AGC2" s="49"/>
      <c r="AGD2" s="49"/>
      <c r="AGE2" s="49"/>
      <c r="AGF2" s="49"/>
      <c r="AGG2" s="49"/>
      <c r="AGH2" s="49"/>
      <c r="AGI2" s="49"/>
      <c r="AGJ2" s="49"/>
      <c r="AGK2" s="49"/>
      <c r="AGL2" s="49"/>
      <c r="AGM2" s="49"/>
      <c r="AGN2" s="49"/>
      <c r="AGO2" s="49"/>
      <c r="AGP2" s="49"/>
      <c r="AGQ2" s="49"/>
      <c r="AGR2" s="49"/>
      <c r="AGS2" s="49"/>
      <c r="AGT2" s="49"/>
      <c r="AGU2" s="49"/>
      <c r="AGV2" s="49"/>
      <c r="AGW2" s="49"/>
      <c r="AGX2" s="49"/>
      <c r="AGY2" s="49"/>
      <c r="AGZ2" s="49"/>
      <c r="AHA2" s="49"/>
      <c r="AHB2" s="49"/>
      <c r="AHC2" s="49"/>
      <c r="AHD2" s="49"/>
      <c r="AHE2" s="49"/>
      <c r="AHF2" s="49"/>
      <c r="AHG2" s="49"/>
      <c r="AHH2" s="49"/>
      <c r="AHI2" s="49"/>
      <c r="AHJ2" s="49"/>
      <c r="AHK2" s="49"/>
      <c r="AHL2" s="49"/>
      <c r="AHM2" s="49"/>
      <c r="AHN2" s="49"/>
      <c r="AHO2" s="49"/>
      <c r="AHP2" s="49"/>
      <c r="AHQ2" s="49"/>
      <c r="AHR2" s="49"/>
      <c r="AHS2" s="49"/>
      <c r="AHT2" s="49"/>
      <c r="AHU2" s="49"/>
      <c r="AHV2" s="49"/>
      <c r="AHW2" s="49"/>
      <c r="AHX2" s="49"/>
      <c r="AHY2" s="49"/>
      <c r="AHZ2" s="49"/>
      <c r="AIA2" s="49"/>
      <c r="AIB2" s="49"/>
      <c r="AIC2" s="49"/>
      <c r="AID2" s="49"/>
      <c r="AIE2" s="49"/>
      <c r="AIF2" s="49"/>
      <c r="AIG2" s="49"/>
      <c r="AIH2" s="49"/>
      <c r="AII2" s="49"/>
      <c r="AIJ2" s="49"/>
      <c r="AIK2" s="49"/>
      <c r="AIL2" s="49"/>
      <c r="AIM2" s="49"/>
      <c r="AIN2" s="49"/>
      <c r="AIO2" s="49"/>
      <c r="AIP2" s="49"/>
      <c r="AIQ2" s="49"/>
      <c r="AIR2" s="49"/>
      <c r="AIS2" s="49"/>
      <c r="AIT2" s="49"/>
      <c r="AIU2" s="49"/>
      <c r="AIV2" s="49"/>
      <c r="AIW2" s="49"/>
      <c r="AIX2" s="49"/>
      <c r="AIY2" s="49"/>
      <c r="AIZ2" s="49"/>
      <c r="AJA2" s="49"/>
      <c r="AJB2" s="49"/>
      <c r="AJC2" s="49"/>
      <c r="AJD2" s="49"/>
      <c r="AJE2" s="49"/>
      <c r="AJF2" s="49"/>
      <c r="AJG2" s="49"/>
      <c r="AJH2" s="49"/>
      <c r="AJI2" s="49"/>
      <c r="AJJ2" s="49"/>
      <c r="AJK2" s="49"/>
      <c r="AJL2" s="49"/>
      <c r="AJM2" s="49"/>
      <c r="AJN2" s="49"/>
      <c r="AJO2" s="49"/>
      <c r="AJP2" s="49"/>
      <c r="AJQ2" s="49"/>
      <c r="AJR2" s="49"/>
      <c r="AJS2" s="49"/>
      <c r="AJT2" s="49"/>
      <c r="AJU2" s="49"/>
      <c r="AJV2" s="49"/>
      <c r="AJW2" s="49"/>
      <c r="AJX2" s="49"/>
      <c r="AJY2" s="49"/>
      <c r="AJZ2" s="49"/>
      <c r="AKA2" s="49"/>
      <c r="AKB2" s="49"/>
      <c r="AKC2" s="49"/>
      <c r="AKD2" s="49"/>
      <c r="AKE2" s="49"/>
      <c r="AKF2" s="49"/>
      <c r="AKG2" s="49"/>
      <c r="AKH2" s="49"/>
      <c r="AKI2" s="49"/>
      <c r="AKJ2" s="49"/>
      <c r="AKK2" s="49"/>
      <c r="AKL2" s="49"/>
      <c r="AKM2" s="49"/>
      <c r="AKN2" s="49"/>
      <c r="AKO2" s="49"/>
      <c r="AKP2" s="49"/>
      <c r="AKQ2" s="49"/>
      <c r="AKR2" s="49"/>
      <c r="AKS2" s="49"/>
      <c r="AKT2" s="49"/>
      <c r="AKU2" s="49"/>
      <c r="AKV2" s="49"/>
      <c r="AKW2" s="49"/>
      <c r="AKX2" s="49"/>
      <c r="AKY2" s="49"/>
      <c r="AKZ2" s="49"/>
      <c r="ALA2" s="49"/>
      <c r="ALB2" s="49"/>
      <c r="ALC2" s="49"/>
      <c r="ALD2" s="49"/>
      <c r="ALE2" s="49"/>
      <c r="ALF2" s="49"/>
      <c r="ALG2" s="49"/>
      <c r="ALH2" s="49"/>
      <c r="ALI2" s="49"/>
      <c r="ALJ2" s="49"/>
      <c r="ALK2" s="49"/>
      <c r="ALL2" s="49"/>
      <c r="ALM2" s="49"/>
      <c r="ALN2" s="49"/>
      <c r="ALO2" s="49"/>
      <c r="ALP2" s="49"/>
      <c r="ALQ2" s="49"/>
      <c r="ALR2" s="49"/>
      <c r="ALS2" s="49"/>
      <c r="ALT2" s="49"/>
      <c r="ALU2" s="49"/>
      <c r="ALV2" s="49"/>
      <c r="ALW2" s="49"/>
      <c r="ALX2" s="49"/>
      <c r="ALY2" s="49"/>
      <c r="ALZ2" s="49"/>
      <c r="AMA2" s="49"/>
      <c r="AMB2" s="49"/>
      <c r="AMC2" s="49"/>
      <c r="AMD2" s="49"/>
      <c r="AME2" s="49"/>
      <c r="AMF2" s="49"/>
      <c r="AMG2" s="49"/>
      <c r="AMH2" s="49"/>
      <c r="AMI2" s="49"/>
      <c r="AMJ2" s="49"/>
      <c r="AMK2" s="49"/>
      <c r="AML2" s="49"/>
      <c r="AMM2" s="49"/>
      <c r="AMN2" s="49"/>
      <c r="AMO2" s="49"/>
      <c r="AMP2" s="49"/>
      <c r="AMQ2" s="49"/>
      <c r="AMR2" s="49"/>
      <c r="AMS2" s="49"/>
      <c r="AMT2" s="49"/>
      <c r="AMU2" s="49"/>
      <c r="AMV2" s="49"/>
      <c r="AMW2" s="49"/>
      <c r="AMX2" s="49"/>
      <c r="AMY2" s="49"/>
      <c r="AMZ2" s="49"/>
      <c r="ANA2" s="49"/>
      <c r="ANB2" s="49"/>
      <c r="ANC2" s="49"/>
      <c r="AND2" s="49"/>
      <c r="ANE2" s="49"/>
      <c r="ANF2" s="49"/>
      <c r="ANG2" s="49"/>
      <c r="ANH2" s="49"/>
      <c r="ANI2" s="49"/>
      <c r="ANJ2" s="49"/>
      <c r="ANK2" s="49"/>
      <c r="ANL2" s="49"/>
      <c r="ANM2" s="49"/>
      <c r="ANN2" s="49"/>
      <c r="ANO2" s="49"/>
      <c r="ANP2" s="49"/>
      <c r="ANQ2" s="49"/>
      <c r="ANR2" s="49"/>
      <c r="ANS2" s="49"/>
      <c r="ANT2" s="49"/>
      <c r="ANU2" s="49"/>
      <c r="ANV2" s="49"/>
      <c r="ANW2" s="49"/>
      <c r="ANX2" s="49"/>
      <c r="ANY2" s="49"/>
      <c r="ANZ2" s="49"/>
      <c r="AOA2" s="49"/>
      <c r="AOB2" s="49"/>
      <c r="AOC2" s="49"/>
      <c r="AOD2" s="49"/>
      <c r="AOE2" s="49"/>
      <c r="AOF2" s="49"/>
      <c r="AOG2" s="49"/>
      <c r="AOH2" s="49"/>
      <c r="AOI2" s="49"/>
      <c r="AOJ2" s="49"/>
      <c r="AOK2" s="49"/>
      <c r="AOL2" s="49"/>
      <c r="AOM2" s="49"/>
      <c r="AON2" s="49"/>
      <c r="AOO2" s="49"/>
      <c r="AOP2" s="49"/>
      <c r="AOQ2" s="49"/>
      <c r="AOR2" s="49"/>
      <c r="AOS2" s="49"/>
      <c r="AOT2" s="49"/>
      <c r="AOU2" s="49"/>
      <c r="AOV2" s="49"/>
      <c r="AOW2" s="49"/>
      <c r="AOX2" s="49"/>
      <c r="AOY2" s="49"/>
      <c r="AOZ2" s="49"/>
      <c r="APA2" s="49"/>
      <c r="APB2" s="49"/>
      <c r="APC2" s="49"/>
      <c r="APD2" s="49"/>
      <c r="APE2" s="49"/>
      <c r="APF2" s="49"/>
      <c r="APG2" s="49"/>
      <c r="APH2" s="49"/>
      <c r="API2" s="49"/>
      <c r="APJ2" s="49"/>
      <c r="APK2" s="49"/>
      <c r="APL2" s="49"/>
      <c r="APM2" s="49"/>
      <c r="APN2" s="49"/>
      <c r="APO2" s="49"/>
      <c r="APP2" s="49"/>
      <c r="APQ2" s="49"/>
      <c r="APR2" s="49"/>
      <c r="APS2" s="49"/>
      <c r="APT2" s="49"/>
      <c r="APU2" s="49"/>
      <c r="APV2" s="49"/>
      <c r="APW2" s="49"/>
      <c r="APX2" s="49"/>
      <c r="APY2" s="49"/>
      <c r="APZ2" s="49"/>
      <c r="AQA2" s="49"/>
      <c r="AQB2" s="49"/>
      <c r="AQC2" s="49"/>
      <c r="AQD2" s="49"/>
      <c r="AQE2" s="49"/>
      <c r="AQF2" s="49"/>
      <c r="AQG2" s="49"/>
      <c r="AQH2" s="49"/>
      <c r="AQI2" s="49"/>
      <c r="AQJ2" s="49"/>
      <c r="AQK2" s="49"/>
      <c r="AQL2" s="49"/>
      <c r="AQM2" s="49"/>
      <c r="AQN2" s="49"/>
      <c r="AQO2" s="49"/>
      <c r="AQP2" s="49"/>
      <c r="AQQ2" s="49"/>
      <c r="AQR2" s="49"/>
      <c r="AQS2" s="49"/>
      <c r="AQT2" s="49"/>
      <c r="AQU2" s="49"/>
      <c r="AQV2" s="49"/>
      <c r="AQW2" s="49"/>
      <c r="AQX2" s="49"/>
      <c r="AQY2" s="49"/>
      <c r="AQZ2" s="49"/>
      <c r="ARA2" s="49"/>
      <c r="ARB2" s="49"/>
      <c r="ARC2" s="49"/>
      <c r="ARD2" s="49"/>
      <c r="ARE2" s="49"/>
      <c r="ARF2" s="49"/>
      <c r="ARG2" s="49"/>
      <c r="ARH2" s="49"/>
      <c r="ARI2" s="49"/>
      <c r="ARJ2" s="49"/>
      <c r="ARK2" s="49"/>
      <c r="ARL2" s="49"/>
      <c r="ARM2" s="49"/>
      <c r="ARN2" s="49"/>
      <c r="ARO2" s="49"/>
      <c r="ARP2" s="49"/>
      <c r="ARQ2" s="49"/>
      <c r="ARR2" s="49"/>
      <c r="ARS2" s="49"/>
      <c r="ART2" s="49"/>
      <c r="ARU2" s="49"/>
      <c r="ARV2" s="49"/>
      <c r="ARW2" s="49"/>
      <c r="ARX2" s="49"/>
      <c r="ARY2" s="49"/>
      <c r="ARZ2" s="49"/>
      <c r="ASA2" s="49"/>
      <c r="ASB2" s="49"/>
      <c r="ASC2" s="49"/>
      <c r="ASD2" s="49"/>
      <c r="ASE2" s="49"/>
      <c r="ASF2" s="49"/>
      <c r="ASG2" s="49"/>
      <c r="ASH2" s="49"/>
      <c r="ASI2" s="49"/>
      <c r="ASJ2" s="49"/>
      <c r="ASK2" s="49"/>
      <c r="ASL2" s="49"/>
      <c r="ASM2" s="49"/>
      <c r="ASN2" s="49"/>
      <c r="ASO2" s="49"/>
      <c r="ASP2" s="49"/>
      <c r="ASQ2" s="49"/>
      <c r="ASR2" s="49"/>
      <c r="ASS2" s="49"/>
      <c r="AST2" s="49"/>
      <c r="ASU2" s="49"/>
      <c r="ASV2" s="49"/>
      <c r="ASW2" s="49"/>
      <c r="ASX2" s="49"/>
      <c r="ASY2" s="49"/>
      <c r="ASZ2" s="49"/>
      <c r="ATA2" s="49"/>
      <c r="ATB2" s="49"/>
      <c r="ATC2" s="49"/>
      <c r="ATD2" s="49"/>
      <c r="ATE2" s="49"/>
      <c r="ATF2" s="49"/>
      <c r="ATG2" s="49"/>
      <c r="ATH2" s="49"/>
      <c r="ATI2" s="49"/>
      <c r="ATJ2" s="49"/>
      <c r="ATK2" s="49"/>
      <c r="ATL2" s="49"/>
      <c r="ATM2" s="49"/>
      <c r="ATN2" s="49"/>
      <c r="ATO2" s="49"/>
      <c r="ATP2" s="49"/>
      <c r="ATQ2" s="49"/>
      <c r="ATR2" s="49"/>
      <c r="ATS2" s="49"/>
      <c r="ATT2" s="49"/>
      <c r="ATU2" s="49"/>
      <c r="ATV2" s="49"/>
      <c r="ATW2" s="49"/>
      <c r="ATX2" s="49"/>
      <c r="ATY2" s="49"/>
      <c r="ATZ2" s="49"/>
      <c r="AUA2" s="49"/>
      <c r="AUB2" s="49"/>
      <c r="AUC2" s="49"/>
      <c r="AUD2" s="49"/>
      <c r="AUE2" s="49"/>
      <c r="AUF2" s="49"/>
      <c r="AUG2" s="49"/>
      <c r="AUH2" s="49"/>
      <c r="AUI2" s="49"/>
      <c r="AUJ2" s="49"/>
      <c r="AUK2" s="49"/>
      <c r="AUL2" s="49"/>
      <c r="AUM2" s="49"/>
      <c r="AUN2" s="49"/>
      <c r="AUO2" s="49"/>
      <c r="AUP2" s="49"/>
      <c r="AUQ2" s="49"/>
      <c r="AUR2" s="49"/>
      <c r="AUS2" s="49"/>
      <c r="AUT2" s="49"/>
      <c r="AUU2" s="49"/>
      <c r="AUV2" s="49"/>
      <c r="AUW2" s="49"/>
      <c r="AUX2" s="49"/>
      <c r="AUY2" s="49"/>
      <c r="AUZ2" s="49"/>
      <c r="AVA2" s="49"/>
      <c r="AVB2" s="49"/>
      <c r="AVC2" s="49"/>
      <c r="AVD2" s="49"/>
      <c r="AVE2" s="49"/>
      <c r="AVF2" s="49"/>
      <c r="AVG2" s="49"/>
      <c r="AVH2" s="49"/>
      <c r="AVI2" s="49"/>
      <c r="AVJ2" s="49"/>
      <c r="AVK2" s="49"/>
      <c r="AVL2" s="49"/>
      <c r="AVM2" s="49"/>
      <c r="AVN2" s="49"/>
      <c r="AVO2" s="49"/>
      <c r="AVP2" s="49"/>
      <c r="AVQ2" s="49"/>
      <c r="AVR2" s="49"/>
      <c r="AVS2" s="49"/>
      <c r="AVT2" s="49"/>
      <c r="AVU2" s="49"/>
      <c r="AVV2" s="49"/>
      <c r="AVW2" s="49"/>
      <c r="AVX2" s="49"/>
      <c r="AVY2" s="49"/>
      <c r="AVZ2" s="49"/>
      <c r="AWA2" s="49"/>
      <c r="AWB2" s="49"/>
      <c r="AWC2" s="49"/>
      <c r="AWD2" s="49"/>
      <c r="AWE2" s="49"/>
      <c r="AWF2" s="49"/>
      <c r="AWG2" s="49"/>
      <c r="AWH2" s="49"/>
      <c r="AWI2" s="49"/>
      <c r="AWJ2" s="49"/>
      <c r="AWK2" s="49"/>
      <c r="AWL2" s="49"/>
      <c r="AWM2" s="49"/>
      <c r="AWN2" s="49"/>
      <c r="AWO2" s="49"/>
      <c r="AWP2" s="49"/>
      <c r="AWQ2" s="49"/>
      <c r="AWR2" s="49"/>
      <c r="AWS2" s="49"/>
      <c r="AWT2" s="49"/>
      <c r="AWU2" s="49"/>
      <c r="AWV2" s="49"/>
      <c r="AWW2" s="49"/>
      <c r="AWX2" s="49"/>
      <c r="AWY2" s="49"/>
      <c r="AWZ2" s="49"/>
      <c r="AXA2" s="49"/>
      <c r="AXB2" s="49"/>
      <c r="AXC2" s="49"/>
      <c r="AXD2" s="49"/>
      <c r="AXE2" s="49"/>
      <c r="AXF2" s="49"/>
      <c r="AXG2" s="49"/>
      <c r="AXH2" s="49"/>
      <c r="AXI2" s="49"/>
      <c r="AXJ2" s="49"/>
      <c r="AXK2" s="49"/>
      <c r="AXL2" s="49"/>
      <c r="AXM2" s="49"/>
      <c r="AXN2" s="49"/>
      <c r="AXO2" s="49"/>
      <c r="AXP2" s="49"/>
      <c r="AXQ2" s="49"/>
      <c r="AXR2" s="49"/>
      <c r="AXS2" s="49"/>
      <c r="AXT2" s="49"/>
      <c r="AXU2" s="49"/>
      <c r="AXV2" s="49"/>
      <c r="AXW2" s="49"/>
      <c r="AXX2" s="49"/>
      <c r="AXY2" s="49"/>
      <c r="AXZ2" s="49"/>
      <c r="AYA2" s="49"/>
      <c r="AYB2" s="49"/>
      <c r="AYC2" s="49"/>
      <c r="AYD2" s="49"/>
      <c r="AYE2" s="49"/>
      <c r="AYF2" s="49"/>
      <c r="AYG2" s="49"/>
      <c r="AYH2" s="49"/>
      <c r="AYI2" s="49"/>
      <c r="AYJ2" s="49"/>
      <c r="AYK2" s="49"/>
      <c r="AYL2" s="49"/>
      <c r="AYM2" s="49"/>
      <c r="AYN2" s="49"/>
      <c r="AYO2" s="49"/>
      <c r="AYP2" s="49"/>
      <c r="AYQ2" s="49"/>
      <c r="AYR2" s="49"/>
      <c r="AYS2" s="49"/>
      <c r="AYT2" s="49"/>
      <c r="AYU2" s="49"/>
      <c r="AYV2" s="49"/>
      <c r="AYW2" s="49"/>
      <c r="AYX2" s="49"/>
      <c r="AYY2" s="49"/>
      <c r="AYZ2" s="49"/>
      <c r="AZA2" s="49"/>
      <c r="AZB2" s="49"/>
      <c r="AZC2" s="49"/>
      <c r="AZD2" s="49"/>
      <c r="AZE2" s="49"/>
      <c r="AZF2" s="49"/>
      <c r="AZG2" s="49"/>
      <c r="AZH2" s="49"/>
      <c r="AZI2" s="49"/>
      <c r="AZJ2" s="49"/>
      <c r="AZK2" s="49"/>
      <c r="AZL2" s="49"/>
      <c r="AZM2" s="49"/>
      <c r="AZN2" s="49"/>
      <c r="AZO2" s="49"/>
      <c r="AZP2" s="49"/>
      <c r="AZQ2" s="49"/>
      <c r="AZR2" s="49"/>
      <c r="AZS2" s="49"/>
      <c r="AZT2" s="49"/>
      <c r="AZU2" s="49"/>
      <c r="AZV2" s="49"/>
      <c r="AZW2" s="49"/>
      <c r="AZX2" s="49"/>
      <c r="AZY2" s="49"/>
      <c r="AZZ2" s="49"/>
      <c r="BAA2" s="49"/>
      <c r="BAB2" s="49"/>
      <c r="BAC2" s="49"/>
      <c r="BAD2" s="49"/>
      <c r="BAE2" s="49"/>
      <c r="BAF2" s="49"/>
      <c r="BAG2" s="49"/>
      <c r="BAH2" s="49"/>
      <c r="BAI2" s="49"/>
      <c r="BAJ2" s="49"/>
      <c r="BAK2" s="49"/>
      <c r="BAL2" s="49"/>
      <c r="BAM2" s="49"/>
      <c r="BAN2" s="49"/>
      <c r="BAO2" s="49"/>
      <c r="BAP2" s="49"/>
      <c r="BAQ2" s="49"/>
      <c r="BAR2" s="49"/>
      <c r="BAS2" s="49"/>
      <c r="BAT2" s="49"/>
      <c r="BAU2" s="49"/>
      <c r="BAV2" s="49"/>
      <c r="BAW2" s="49"/>
      <c r="BAX2" s="49"/>
      <c r="BAY2" s="49"/>
      <c r="BAZ2" s="49"/>
      <c r="BBA2" s="49"/>
      <c r="BBB2" s="49"/>
      <c r="BBC2" s="49"/>
      <c r="BBD2" s="49"/>
      <c r="BBE2" s="49"/>
      <c r="BBF2" s="49"/>
      <c r="BBG2" s="49"/>
      <c r="BBH2" s="49"/>
      <c r="BBI2" s="49"/>
      <c r="BBJ2" s="49"/>
      <c r="BBK2" s="49"/>
      <c r="BBL2" s="49"/>
      <c r="BBM2" s="49"/>
      <c r="BBN2" s="49"/>
      <c r="BBO2" s="49"/>
      <c r="BBP2" s="49"/>
      <c r="BBQ2" s="49"/>
      <c r="BBR2" s="49"/>
      <c r="BBS2" s="49"/>
      <c r="BBT2" s="49"/>
      <c r="BBU2" s="49"/>
      <c r="BBV2" s="49"/>
      <c r="BBW2" s="49"/>
      <c r="BBX2" s="49"/>
      <c r="BBY2" s="49"/>
      <c r="BBZ2" s="49"/>
      <c r="BCA2" s="49"/>
      <c r="BCB2" s="49"/>
      <c r="BCC2" s="49"/>
      <c r="BCD2" s="49"/>
      <c r="BCE2" s="49"/>
      <c r="BCF2" s="49"/>
      <c r="BCG2" s="49"/>
      <c r="BCH2" s="49"/>
      <c r="BCI2" s="49"/>
      <c r="BCJ2" s="49"/>
      <c r="BCK2" s="49"/>
      <c r="BCL2" s="49"/>
      <c r="BCM2" s="49"/>
      <c r="BCN2" s="49"/>
      <c r="BCO2" s="49"/>
      <c r="BCP2" s="49"/>
      <c r="BCQ2" s="49"/>
      <c r="BCR2" s="49"/>
      <c r="BCS2" s="49"/>
      <c r="BCT2" s="49"/>
      <c r="BCU2" s="49"/>
      <c r="BCV2" s="49"/>
      <c r="BCW2" s="49"/>
      <c r="BCX2" s="49"/>
      <c r="BCY2" s="49"/>
      <c r="BCZ2" s="49"/>
      <c r="BDA2" s="49"/>
      <c r="BDB2" s="49"/>
      <c r="BDC2" s="49"/>
      <c r="BDD2" s="49"/>
      <c r="BDE2" s="49"/>
      <c r="BDF2" s="49"/>
      <c r="BDG2" s="49"/>
      <c r="BDH2" s="49"/>
      <c r="BDI2" s="49"/>
      <c r="BDJ2" s="49"/>
      <c r="BDK2" s="49"/>
      <c r="BDL2" s="49"/>
      <c r="BDM2" s="49"/>
      <c r="BDN2" s="49"/>
      <c r="BDO2" s="49"/>
      <c r="BDP2" s="49"/>
      <c r="BDQ2" s="49"/>
      <c r="BDR2" s="49"/>
      <c r="BDS2" s="49"/>
      <c r="BDT2" s="49"/>
      <c r="BDU2" s="49"/>
      <c r="BDV2" s="49"/>
      <c r="BDW2" s="49"/>
      <c r="BDX2" s="49"/>
      <c r="BDY2" s="49"/>
      <c r="BDZ2" s="49"/>
      <c r="BEA2" s="49"/>
      <c r="BEB2" s="49"/>
      <c r="BEC2" s="49"/>
      <c r="BED2" s="49"/>
      <c r="BEE2" s="49"/>
      <c r="BEF2" s="49"/>
      <c r="BEG2" s="49"/>
      <c r="BEH2" s="49"/>
      <c r="BEI2" s="49"/>
      <c r="BEJ2" s="49"/>
      <c r="BEK2" s="49"/>
      <c r="BEL2" s="49"/>
      <c r="BEM2" s="49"/>
      <c r="BEN2" s="49"/>
      <c r="BEO2" s="49"/>
      <c r="BEP2" s="49"/>
      <c r="BEQ2" s="49"/>
      <c r="BER2" s="49"/>
      <c r="BES2" s="49"/>
      <c r="BET2" s="49"/>
      <c r="BEU2" s="49"/>
      <c r="BEV2" s="49"/>
      <c r="BEW2" s="49"/>
      <c r="BEX2" s="49"/>
      <c r="BEY2" s="49"/>
      <c r="BEZ2" s="49"/>
      <c r="BFA2" s="49"/>
      <c r="BFB2" s="49"/>
      <c r="BFC2" s="49"/>
      <c r="BFD2" s="49"/>
      <c r="BFE2" s="49"/>
      <c r="BFF2" s="49"/>
      <c r="BFG2" s="49"/>
      <c r="BFH2" s="49"/>
      <c r="BFI2" s="49"/>
      <c r="BFJ2" s="49"/>
      <c r="BFK2" s="49"/>
      <c r="BFL2" s="49"/>
      <c r="BFM2" s="49"/>
      <c r="BFN2" s="49"/>
      <c r="BFO2" s="49"/>
      <c r="BFP2" s="49"/>
      <c r="BFQ2" s="49"/>
      <c r="BFR2" s="49"/>
      <c r="BFS2" s="49"/>
      <c r="BFT2" s="49"/>
      <c r="BFU2" s="49"/>
      <c r="BFV2" s="49"/>
      <c r="BFW2" s="49"/>
      <c r="BFX2" s="49"/>
      <c r="BFY2" s="49"/>
      <c r="BFZ2" s="49"/>
      <c r="BGA2" s="49"/>
      <c r="BGB2" s="49"/>
      <c r="BGC2" s="49"/>
      <c r="BGD2" s="49"/>
      <c r="BGE2" s="49"/>
      <c r="BGF2" s="49"/>
      <c r="BGG2" s="49"/>
      <c r="BGH2" s="49"/>
      <c r="BGI2" s="49"/>
      <c r="BGJ2" s="49"/>
      <c r="BGK2" s="49"/>
      <c r="BGL2" s="49"/>
      <c r="BGM2" s="49"/>
      <c r="BGN2" s="49"/>
      <c r="BGO2" s="49"/>
      <c r="BGP2" s="49"/>
      <c r="BGQ2" s="49"/>
      <c r="BGR2" s="49"/>
      <c r="BGS2" s="49"/>
      <c r="BGT2" s="49"/>
      <c r="BGU2" s="49"/>
      <c r="BGV2" s="49"/>
      <c r="BGW2" s="49"/>
      <c r="BGX2" s="49"/>
      <c r="BGY2" s="49"/>
      <c r="BGZ2" s="49"/>
      <c r="BHA2" s="49"/>
      <c r="BHB2" s="49"/>
      <c r="BHC2" s="49"/>
      <c r="BHD2" s="49"/>
      <c r="BHE2" s="49"/>
      <c r="BHF2" s="49"/>
      <c r="BHG2" s="49"/>
      <c r="BHH2" s="49"/>
      <c r="BHI2" s="49"/>
      <c r="BHJ2" s="49"/>
      <c r="BHK2" s="49"/>
      <c r="BHL2" s="49"/>
      <c r="BHM2" s="49"/>
      <c r="BHN2" s="49"/>
      <c r="BHO2" s="49"/>
      <c r="BHP2" s="49"/>
      <c r="BHQ2" s="49"/>
      <c r="BHR2" s="49"/>
      <c r="BHS2" s="49"/>
      <c r="BHT2" s="49"/>
      <c r="BHU2" s="49"/>
      <c r="BHV2" s="49"/>
      <c r="BHW2" s="49"/>
      <c r="BHX2" s="49"/>
      <c r="BHY2" s="49"/>
      <c r="BHZ2" s="49"/>
      <c r="BIA2" s="49"/>
      <c r="BIB2" s="49"/>
      <c r="BIC2" s="49"/>
      <c r="BID2" s="49"/>
      <c r="BIE2" s="49"/>
      <c r="BIF2" s="49"/>
      <c r="BIG2" s="49"/>
      <c r="BIH2" s="49"/>
      <c r="BII2" s="49"/>
      <c r="BIJ2" s="49"/>
      <c r="BIK2" s="49"/>
      <c r="BIL2" s="49"/>
      <c r="BIM2" s="49"/>
      <c r="BIN2" s="49"/>
      <c r="BIO2" s="49"/>
      <c r="BIP2" s="49"/>
      <c r="BIQ2" s="49"/>
      <c r="BIR2" s="49"/>
      <c r="BIS2" s="49"/>
      <c r="BIT2" s="49"/>
      <c r="BIU2" s="49"/>
      <c r="BIV2" s="49"/>
      <c r="BIW2" s="49"/>
      <c r="BIX2" s="49"/>
      <c r="BIY2" s="49"/>
      <c r="BIZ2" s="49"/>
      <c r="BJA2" s="49"/>
      <c r="BJB2" s="49"/>
      <c r="BJC2" s="49"/>
      <c r="BJD2" s="49"/>
      <c r="BJE2" s="49"/>
      <c r="BJF2" s="49"/>
      <c r="BJG2" s="49"/>
      <c r="BJH2" s="49"/>
      <c r="BJI2" s="49"/>
      <c r="BJJ2" s="49"/>
      <c r="BJK2" s="49"/>
      <c r="BJL2" s="49"/>
      <c r="BJM2" s="49"/>
      <c r="BJN2" s="49"/>
      <c r="BJO2" s="49"/>
      <c r="BJP2" s="49"/>
      <c r="BJQ2" s="49"/>
      <c r="BJR2" s="49"/>
      <c r="BJS2" s="49"/>
      <c r="BJT2" s="49"/>
      <c r="BJU2" s="49"/>
      <c r="BJV2" s="49"/>
      <c r="BJW2" s="49"/>
      <c r="BJX2" s="49"/>
      <c r="BJY2" s="49"/>
      <c r="BJZ2" s="49"/>
      <c r="BKA2" s="49"/>
      <c r="BKB2" s="49"/>
      <c r="BKC2" s="49"/>
      <c r="BKD2" s="49"/>
      <c r="BKE2" s="49"/>
      <c r="BKF2" s="49"/>
      <c r="BKG2" s="49"/>
      <c r="BKH2" s="49"/>
      <c r="BKI2" s="49"/>
      <c r="BKJ2" s="49"/>
      <c r="BKK2" s="49"/>
      <c r="BKL2" s="49"/>
      <c r="BKM2" s="49"/>
      <c r="BKN2" s="49"/>
      <c r="BKO2" s="49"/>
      <c r="BKP2" s="49"/>
      <c r="BKQ2" s="49"/>
      <c r="BKR2" s="49"/>
      <c r="BKS2" s="49"/>
      <c r="BKT2" s="49"/>
      <c r="BKU2" s="49"/>
      <c r="BKV2" s="49"/>
      <c r="BKW2" s="49"/>
      <c r="BKX2" s="49"/>
      <c r="BKY2" s="49"/>
      <c r="BKZ2" s="49"/>
      <c r="BLA2" s="49"/>
      <c r="BLB2" s="49"/>
      <c r="BLC2" s="49"/>
      <c r="BLD2" s="49"/>
      <c r="BLE2" s="49"/>
      <c r="BLF2" s="49"/>
      <c r="BLG2" s="49"/>
      <c r="BLH2" s="49"/>
      <c r="BLI2" s="49"/>
      <c r="BLJ2" s="49"/>
      <c r="BLK2" s="49"/>
      <c r="BLL2" s="49"/>
      <c r="BLM2" s="49"/>
      <c r="BLN2" s="49"/>
      <c r="BLO2" s="49"/>
      <c r="BLP2" s="49"/>
      <c r="BLQ2" s="49"/>
      <c r="BLR2" s="49"/>
      <c r="BLS2" s="49"/>
      <c r="BLT2" s="49"/>
      <c r="BLU2" s="49"/>
      <c r="BLV2" s="49"/>
      <c r="BLW2" s="49"/>
      <c r="BLX2" s="49"/>
      <c r="BLY2" s="49"/>
      <c r="BLZ2" s="49"/>
      <c r="BMA2" s="49"/>
      <c r="BMB2" s="49"/>
      <c r="BMC2" s="49"/>
      <c r="BMD2" s="49"/>
      <c r="BME2" s="49"/>
      <c r="BMF2" s="49"/>
      <c r="BMG2" s="49"/>
      <c r="BMH2" s="49"/>
      <c r="BMI2" s="49"/>
      <c r="BMJ2" s="49"/>
      <c r="BMK2" s="49"/>
      <c r="BML2" s="49"/>
      <c r="BMM2" s="49"/>
      <c r="BMN2" s="49"/>
      <c r="BMO2" s="49"/>
      <c r="BMP2" s="49"/>
      <c r="BMQ2" s="49"/>
      <c r="BMR2" s="49"/>
      <c r="BMS2" s="49"/>
      <c r="BMT2" s="49"/>
      <c r="BMU2" s="49"/>
      <c r="BMV2" s="49"/>
      <c r="BMW2" s="49"/>
      <c r="BMX2" s="49"/>
      <c r="BMY2" s="49"/>
      <c r="BMZ2" s="49"/>
      <c r="BNA2" s="49"/>
      <c r="BNB2" s="49"/>
      <c r="BNC2" s="49"/>
      <c r="BND2" s="49"/>
      <c r="BNE2" s="49"/>
      <c r="BNF2" s="49"/>
      <c r="BNG2" s="49"/>
      <c r="BNH2" s="49"/>
      <c r="BNI2" s="49"/>
      <c r="BNJ2" s="49"/>
      <c r="BNK2" s="49"/>
      <c r="BNL2" s="49"/>
      <c r="BNM2" s="49"/>
      <c r="BNN2" s="49"/>
      <c r="BNO2" s="49"/>
      <c r="BNP2" s="49"/>
      <c r="BNQ2" s="49"/>
      <c r="BNR2" s="49"/>
      <c r="BNS2" s="49"/>
      <c r="BNT2" s="49"/>
      <c r="BNU2" s="49"/>
      <c r="BNV2" s="49"/>
      <c r="BNW2" s="49"/>
      <c r="BNX2" s="49"/>
      <c r="BNY2" s="49"/>
      <c r="BNZ2" s="49"/>
      <c r="BOA2" s="49"/>
      <c r="BOB2" s="49"/>
      <c r="BOC2" s="49"/>
      <c r="BOD2" s="49"/>
      <c r="BOE2" s="49"/>
      <c r="BOF2" s="49"/>
      <c r="BOG2" s="49"/>
      <c r="BOH2" s="49"/>
      <c r="BOI2" s="49"/>
      <c r="BOJ2" s="49"/>
      <c r="BOK2" s="49"/>
      <c r="BOL2" s="49"/>
      <c r="BOM2" s="49"/>
      <c r="BON2" s="49"/>
      <c r="BOO2" s="49"/>
      <c r="BOP2" s="49"/>
      <c r="BOQ2" s="49"/>
      <c r="BOR2" s="49"/>
      <c r="BOS2" s="49"/>
      <c r="BOT2" s="49"/>
      <c r="BOU2" s="49"/>
      <c r="BOV2" s="49"/>
      <c r="BOW2" s="49"/>
      <c r="BOX2" s="49"/>
      <c r="BOY2" s="49"/>
      <c r="BOZ2" s="49"/>
      <c r="BPA2" s="49"/>
      <c r="BPB2" s="49"/>
      <c r="BPC2" s="49"/>
      <c r="BPD2" s="49"/>
      <c r="BPE2" s="49"/>
      <c r="BPF2" s="49"/>
      <c r="BPG2" s="49"/>
      <c r="BPH2" s="49"/>
      <c r="BPI2" s="49"/>
      <c r="BPJ2" s="49"/>
      <c r="BPK2" s="49"/>
      <c r="BPL2" s="49"/>
      <c r="BPM2" s="49"/>
      <c r="BPN2" s="49"/>
      <c r="BPO2" s="49"/>
      <c r="BPP2" s="49"/>
      <c r="BPQ2" s="49"/>
      <c r="BPR2" s="49"/>
      <c r="BPS2" s="49"/>
      <c r="BPT2" s="49"/>
      <c r="BPU2" s="49"/>
      <c r="BPV2" s="49"/>
      <c r="BPW2" s="49"/>
      <c r="BPX2" s="49"/>
      <c r="BPY2" s="49"/>
      <c r="BPZ2" s="49"/>
      <c r="BQA2" s="49"/>
      <c r="BQB2" s="49"/>
      <c r="BQC2" s="49"/>
      <c r="BQD2" s="49"/>
      <c r="BQE2" s="49"/>
      <c r="BQF2" s="49"/>
      <c r="BQG2" s="49"/>
      <c r="BQH2" s="49"/>
      <c r="BQI2" s="49"/>
      <c r="BQJ2" s="49"/>
      <c r="BQK2" s="49"/>
      <c r="BQL2" s="49"/>
      <c r="BQM2" s="49"/>
      <c r="BQN2" s="49"/>
      <c r="BQO2" s="49"/>
      <c r="BQP2" s="49"/>
      <c r="BQQ2" s="49"/>
      <c r="BQR2" s="49"/>
      <c r="BQS2" s="49"/>
      <c r="BQT2" s="49"/>
      <c r="BQU2" s="49"/>
      <c r="BQV2" s="49"/>
      <c r="BQW2" s="49"/>
      <c r="BQX2" s="49"/>
      <c r="BQY2" s="49"/>
      <c r="BQZ2" s="49"/>
      <c r="BRA2" s="49"/>
      <c r="BRB2" s="49"/>
      <c r="BRC2" s="49"/>
      <c r="BRD2" s="49"/>
      <c r="BRE2" s="49"/>
      <c r="BRF2" s="49"/>
      <c r="BRG2" s="49"/>
      <c r="BRH2" s="49"/>
      <c r="BRI2" s="49"/>
      <c r="BRJ2" s="49"/>
      <c r="BRK2" s="49"/>
      <c r="BRL2" s="49"/>
      <c r="BRM2" s="49"/>
      <c r="BRN2" s="49"/>
      <c r="BRO2" s="49"/>
      <c r="BRP2" s="49"/>
      <c r="BRQ2" s="49"/>
      <c r="BRR2" s="49"/>
      <c r="BRS2" s="49"/>
      <c r="BRT2" s="49"/>
      <c r="BRU2" s="49"/>
      <c r="BRV2" s="49"/>
      <c r="BRW2" s="49"/>
      <c r="BRX2" s="49"/>
      <c r="BRY2" s="49"/>
      <c r="BRZ2" s="49"/>
      <c r="BSA2" s="49"/>
      <c r="BSB2" s="49"/>
      <c r="BSC2" s="49"/>
      <c r="BSD2" s="49"/>
      <c r="BSE2" s="49"/>
      <c r="BSF2" s="49"/>
      <c r="BSG2" s="49"/>
      <c r="BSH2" s="49"/>
      <c r="BSI2" s="49"/>
      <c r="BSJ2" s="49"/>
      <c r="BSK2" s="49"/>
      <c r="BSL2" s="49"/>
      <c r="BSM2" s="49"/>
      <c r="BSN2" s="49"/>
      <c r="BSO2" s="49"/>
      <c r="BSP2" s="49"/>
      <c r="BSQ2" s="49"/>
      <c r="BSR2" s="49"/>
      <c r="BSS2" s="49"/>
      <c r="BST2" s="49"/>
      <c r="BSU2" s="49"/>
      <c r="BSV2" s="49"/>
      <c r="BSW2" s="49"/>
      <c r="BSX2" s="49"/>
      <c r="BSY2" s="49"/>
      <c r="BSZ2" s="49"/>
      <c r="BTA2" s="49"/>
      <c r="BTB2" s="49"/>
      <c r="BTC2" s="49"/>
      <c r="BTD2" s="49"/>
      <c r="BTE2" s="49"/>
      <c r="BTF2" s="49"/>
      <c r="BTG2" s="49"/>
      <c r="BTH2" s="49"/>
      <c r="BTI2" s="49"/>
      <c r="BTJ2" s="49"/>
      <c r="BTK2" s="49"/>
      <c r="BTL2" s="49"/>
      <c r="BTM2" s="49"/>
      <c r="BTN2" s="49"/>
      <c r="BTO2" s="49"/>
      <c r="BTP2" s="49"/>
      <c r="BTQ2" s="49"/>
      <c r="BTR2" s="49"/>
      <c r="BTS2" s="49"/>
      <c r="BTT2" s="49"/>
      <c r="BTU2" s="49"/>
      <c r="BTV2" s="49"/>
      <c r="BTW2" s="49"/>
      <c r="BTX2" s="49"/>
      <c r="BTY2" s="49"/>
      <c r="BTZ2" s="49"/>
      <c r="BUA2" s="49"/>
      <c r="BUB2" s="49"/>
      <c r="BUC2" s="49"/>
      <c r="BUD2" s="49"/>
      <c r="BUE2" s="49"/>
      <c r="BUF2" s="49"/>
      <c r="BUG2" s="49"/>
      <c r="BUH2" s="49"/>
      <c r="BUI2" s="49"/>
      <c r="BUJ2" s="49"/>
      <c r="BUK2" s="49"/>
      <c r="BUL2" s="49"/>
      <c r="BUM2" s="49"/>
      <c r="BUN2" s="49"/>
      <c r="BUO2" s="49"/>
      <c r="BUP2" s="49"/>
      <c r="BUQ2" s="49"/>
      <c r="BUR2" s="49"/>
      <c r="BUS2" s="49"/>
      <c r="BUT2" s="49"/>
      <c r="BUU2" s="49"/>
      <c r="BUV2" s="49"/>
      <c r="BUW2" s="49"/>
      <c r="BUX2" s="49"/>
      <c r="BUY2" s="49"/>
      <c r="BUZ2" s="49"/>
      <c r="BVA2" s="49"/>
      <c r="BVB2" s="49"/>
      <c r="BVC2" s="49"/>
      <c r="BVD2" s="49"/>
      <c r="BVE2" s="49"/>
      <c r="BVF2" s="49"/>
      <c r="BVG2" s="49"/>
      <c r="BVH2" s="49"/>
      <c r="BVI2" s="49"/>
      <c r="BVJ2" s="49"/>
      <c r="BVK2" s="49"/>
      <c r="BVL2" s="49"/>
      <c r="BVM2" s="49"/>
      <c r="BVN2" s="49"/>
      <c r="BVO2" s="49"/>
      <c r="BVP2" s="49"/>
      <c r="BVQ2" s="49"/>
      <c r="BVR2" s="49"/>
      <c r="BVS2" s="49"/>
      <c r="BVT2" s="49"/>
      <c r="BVU2" s="49"/>
      <c r="BVV2" s="49"/>
      <c r="BVW2" s="49"/>
      <c r="BVX2" s="49"/>
      <c r="BVY2" s="49"/>
      <c r="BVZ2" s="49"/>
      <c r="BWA2" s="49"/>
      <c r="BWB2" s="49"/>
      <c r="BWC2" s="49"/>
      <c r="BWD2" s="49"/>
      <c r="BWE2" s="49"/>
      <c r="BWF2" s="49"/>
      <c r="BWG2" s="49"/>
      <c r="BWH2" s="49"/>
      <c r="BWI2" s="49"/>
      <c r="BWJ2" s="49"/>
      <c r="BWK2" s="49"/>
      <c r="BWL2" s="49"/>
      <c r="BWM2" s="49"/>
      <c r="BWN2" s="49"/>
      <c r="BWO2" s="49"/>
      <c r="BWP2" s="49"/>
      <c r="BWQ2" s="49"/>
      <c r="BWR2" s="49"/>
      <c r="BWS2" s="49"/>
      <c r="BWT2" s="49"/>
      <c r="BWU2" s="49"/>
      <c r="BWV2" s="49"/>
      <c r="BWW2" s="49"/>
      <c r="BWX2" s="49"/>
      <c r="BWY2" s="49"/>
      <c r="BWZ2" s="49"/>
      <c r="BXA2" s="49"/>
      <c r="BXB2" s="49"/>
      <c r="BXC2" s="49"/>
      <c r="BXD2" s="49"/>
      <c r="BXE2" s="49"/>
      <c r="BXF2" s="49"/>
      <c r="BXG2" s="49"/>
      <c r="BXH2" s="49"/>
      <c r="BXI2" s="49"/>
      <c r="BXJ2" s="49"/>
      <c r="BXK2" s="49"/>
      <c r="BXL2" s="49"/>
      <c r="BXM2" s="49"/>
      <c r="BXN2" s="49"/>
      <c r="BXO2" s="49"/>
      <c r="BXP2" s="49"/>
      <c r="BXQ2" s="49"/>
      <c r="BXR2" s="49"/>
      <c r="BXS2" s="49"/>
      <c r="BXT2" s="49"/>
      <c r="BXU2" s="49"/>
      <c r="BXV2" s="49"/>
      <c r="BXW2" s="49"/>
      <c r="BXX2" s="49"/>
      <c r="BXY2" s="49"/>
      <c r="BXZ2" s="49"/>
      <c r="BYA2" s="49"/>
      <c r="BYB2" s="49"/>
      <c r="BYC2" s="49"/>
      <c r="BYD2" s="49"/>
      <c r="BYE2" s="49"/>
      <c r="BYF2" s="49"/>
      <c r="BYG2" s="49"/>
      <c r="BYH2" s="49"/>
      <c r="BYI2" s="49"/>
      <c r="BYJ2" s="49"/>
      <c r="BYK2" s="49"/>
      <c r="BYL2" s="49"/>
      <c r="BYM2" s="49"/>
      <c r="BYN2" s="49"/>
      <c r="BYO2" s="49"/>
      <c r="BYP2" s="49"/>
      <c r="BYQ2" s="49"/>
      <c r="BYR2" s="49"/>
      <c r="BYS2" s="49"/>
      <c r="BYT2" s="49"/>
      <c r="BYU2" s="49"/>
      <c r="BYV2" s="49"/>
      <c r="BYW2" s="49"/>
      <c r="BYX2" s="49"/>
      <c r="BYY2" s="49"/>
      <c r="BYZ2" s="49"/>
      <c r="BZA2" s="49"/>
      <c r="BZB2" s="49"/>
      <c r="BZC2" s="49"/>
      <c r="BZD2" s="49"/>
      <c r="BZE2" s="49"/>
      <c r="BZF2" s="49"/>
      <c r="BZG2" s="49"/>
      <c r="BZH2" s="49"/>
      <c r="BZI2" s="49"/>
      <c r="BZJ2" s="49"/>
      <c r="BZK2" s="49"/>
      <c r="BZL2" s="49"/>
      <c r="BZM2" s="49"/>
      <c r="BZN2" s="49"/>
      <c r="BZO2" s="49"/>
      <c r="BZP2" s="49"/>
      <c r="BZQ2" s="49"/>
      <c r="BZR2" s="49"/>
      <c r="BZS2" s="49"/>
      <c r="BZT2" s="49"/>
      <c r="BZU2" s="49"/>
      <c r="BZV2" s="49"/>
      <c r="BZW2" s="49"/>
      <c r="BZX2" s="49"/>
      <c r="BZY2" s="49"/>
      <c r="BZZ2" s="49"/>
      <c r="CAA2" s="49"/>
      <c r="CAB2" s="49"/>
      <c r="CAC2" s="49"/>
      <c r="CAD2" s="49"/>
      <c r="CAE2" s="49"/>
      <c r="CAF2" s="49"/>
      <c r="CAG2" s="49"/>
      <c r="CAH2" s="49"/>
      <c r="CAI2" s="49"/>
      <c r="CAJ2" s="49"/>
      <c r="CAK2" s="49"/>
      <c r="CAL2" s="49"/>
      <c r="CAM2" s="49"/>
      <c r="CAN2" s="49"/>
      <c r="CAO2" s="49"/>
      <c r="CAP2" s="49"/>
      <c r="CAQ2" s="49"/>
      <c r="CAR2" s="49"/>
      <c r="CAS2" s="49"/>
      <c r="CAT2" s="49"/>
      <c r="CAU2" s="49"/>
      <c r="CAV2" s="49"/>
      <c r="CAW2" s="49"/>
      <c r="CAX2" s="49"/>
      <c r="CAY2" s="49"/>
      <c r="CAZ2" s="49"/>
      <c r="CBA2" s="49"/>
      <c r="CBB2" s="49"/>
      <c r="CBC2" s="49"/>
      <c r="CBD2" s="49"/>
      <c r="CBE2" s="49"/>
      <c r="CBF2" s="49"/>
      <c r="CBG2" s="49"/>
      <c r="CBH2" s="49"/>
      <c r="CBI2" s="49"/>
      <c r="CBJ2" s="49"/>
      <c r="CBK2" s="49"/>
      <c r="CBL2" s="49"/>
      <c r="CBM2" s="49"/>
      <c r="CBN2" s="49"/>
      <c r="CBO2" s="49"/>
      <c r="CBP2" s="49"/>
      <c r="CBQ2" s="49"/>
      <c r="CBR2" s="49"/>
      <c r="CBS2" s="49"/>
      <c r="CBT2" s="49"/>
      <c r="CBU2" s="49"/>
      <c r="CBV2" s="49"/>
      <c r="CBW2" s="49"/>
      <c r="CBX2" s="49"/>
      <c r="CBY2" s="49"/>
      <c r="CBZ2" s="49"/>
      <c r="CCA2" s="49"/>
      <c r="CCB2" s="49"/>
      <c r="CCC2" s="49"/>
      <c r="CCD2" s="49"/>
      <c r="CCE2" s="49"/>
      <c r="CCF2" s="49"/>
      <c r="CCG2" s="49"/>
      <c r="CCH2" s="49"/>
      <c r="CCI2" s="49"/>
      <c r="CCJ2" s="49"/>
      <c r="CCK2" s="49"/>
      <c r="CCL2" s="49"/>
      <c r="CCM2" s="49"/>
      <c r="CCN2" s="49"/>
      <c r="CCO2" s="49"/>
      <c r="CCP2" s="49"/>
      <c r="CCQ2" s="49"/>
      <c r="CCR2" s="49"/>
      <c r="CCS2" s="49"/>
      <c r="CCT2" s="49"/>
      <c r="CCU2" s="49"/>
      <c r="CCV2" s="49"/>
      <c r="CCW2" s="49"/>
      <c r="CCX2" s="49"/>
      <c r="CCY2" s="49"/>
      <c r="CCZ2" s="49"/>
      <c r="CDA2" s="49"/>
      <c r="CDB2" s="49"/>
      <c r="CDC2" s="49"/>
      <c r="CDD2" s="49"/>
      <c r="CDE2" s="49"/>
      <c r="CDF2" s="49"/>
      <c r="CDG2" s="49"/>
      <c r="CDH2" s="49"/>
      <c r="CDI2" s="49"/>
      <c r="CDJ2" s="49"/>
      <c r="CDK2" s="49"/>
      <c r="CDL2" s="49"/>
      <c r="CDM2" s="49"/>
      <c r="CDN2" s="49"/>
      <c r="CDO2" s="49"/>
      <c r="CDP2" s="49"/>
      <c r="CDQ2" s="49"/>
      <c r="CDR2" s="49"/>
      <c r="CDS2" s="49"/>
      <c r="CDT2" s="49"/>
      <c r="CDU2" s="49"/>
      <c r="CDV2" s="49"/>
      <c r="CDW2" s="49"/>
      <c r="CDX2" s="49"/>
      <c r="CDY2" s="49"/>
      <c r="CDZ2" s="49"/>
      <c r="CEA2" s="49"/>
      <c r="CEB2" s="49"/>
      <c r="CEC2" s="49"/>
      <c r="CED2" s="49"/>
      <c r="CEE2" s="49"/>
      <c r="CEF2" s="49"/>
      <c r="CEG2" s="49"/>
      <c r="CEH2" s="49"/>
      <c r="CEI2" s="49"/>
      <c r="CEJ2" s="49"/>
      <c r="CEK2" s="49"/>
      <c r="CEL2" s="49"/>
      <c r="CEM2" s="49"/>
      <c r="CEN2" s="49"/>
      <c r="CEO2" s="49"/>
      <c r="CEP2" s="49"/>
      <c r="CEQ2" s="49"/>
      <c r="CER2" s="49"/>
      <c r="CES2" s="49"/>
      <c r="CET2" s="49"/>
      <c r="CEU2" s="49"/>
      <c r="CEV2" s="49"/>
      <c r="CEW2" s="49"/>
      <c r="CEX2" s="49"/>
      <c r="CEY2" s="49"/>
      <c r="CEZ2" s="49"/>
      <c r="CFA2" s="49"/>
      <c r="CFB2" s="49"/>
      <c r="CFC2" s="49"/>
      <c r="CFD2" s="49"/>
      <c r="CFE2" s="49"/>
      <c r="CFF2" s="49"/>
      <c r="CFG2" s="49"/>
      <c r="CFH2" s="49"/>
      <c r="CFI2" s="49"/>
      <c r="CFJ2" s="49"/>
      <c r="CFK2" s="49"/>
      <c r="CFL2" s="49"/>
      <c r="CFM2" s="49"/>
      <c r="CFN2" s="49"/>
      <c r="CFO2" s="49"/>
      <c r="CFP2" s="49"/>
      <c r="CFQ2" s="49"/>
      <c r="CFR2" s="49"/>
      <c r="CFS2" s="49"/>
      <c r="CFT2" s="49"/>
      <c r="CFU2" s="49"/>
      <c r="CFV2" s="49"/>
      <c r="CFW2" s="49"/>
      <c r="CFX2" s="49"/>
      <c r="CFY2" s="49"/>
      <c r="CFZ2" s="49"/>
      <c r="CGA2" s="49"/>
      <c r="CGB2" s="49"/>
      <c r="CGC2" s="49"/>
      <c r="CGD2" s="49"/>
      <c r="CGE2" s="49"/>
      <c r="CGF2" s="49"/>
      <c r="CGG2" s="49"/>
      <c r="CGH2" s="49"/>
      <c r="CGI2" s="49"/>
      <c r="CGJ2" s="49"/>
      <c r="CGK2" s="49"/>
      <c r="CGL2" s="49"/>
      <c r="CGM2" s="49"/>
      <c r="CGN2" s="49"/>
      <c r="CGO2" s="49"/>
      <c r="CGP2" s="49"/>
      <c r="CGQ2" s="49"/>
      <c r="CGR2" s="49"/>
      <c r="CGS2" s="49"/>
      <c r="CGT2" s="49"/>
      <c r="CGU2" s="49"/>
      <c r="CGV2" s="49"/>
      <c r="CGW2" s="49"/>
      <c r="CGX2" s="49"/>
      <c r="CGY2" s="49"/>
      <c r="CGZ2" s="49"/>
      <c r="CHA2" s="49"/>
      <c r="CHB2" s="49"/>
      <c r="CHC2" s="49"/>
      <c r="CHD2" s="49"/>
      <c r="CHE2" s="49"/>
      <c r="CHF2" s="49"/>
      <c r="CHG2" s="49"/>
      <c r="CHH2" s="49"/>
      <c r="CHI2" s="49"/>
      <c r="CHJ2" s="49"/>
      <c r="CHK2" s="49"/>
      <c r="CHL2" s="49"/>
      <c r="CHM2" s="49"/>
      <c r="CHN2" s="49"/>
      <c r="CHO2" s="49"/>
      <c r="CHP2" s="49"/>
      <c r="CHQ2" s="49"/>
      <c r="CHR2" s="49"/>
      <c r="CHS2" s="49"/>
      <c r="CHT2" s="49"/>
      <c r="CHU2" s="49"/>
      <c r="CHV2" s="49"/>
      <c r="CHW2" s="49"/>
      <c r="CHX2" s="49"/>
      <c r="CHY2" s="49"/>
      <c r="CHZ2" s="49"/>
      <c r="CIA2" s="49"/>
      <c r="CIB2" s="49"/>
      <c r="CIC2" s="49"/>
      <c r="CID2" s="49"/>
      <c r="CIE2" s="49"/>
      <c r="CIF2" s="49"/>
      <c r="CIG2" s="49"/>
      <c r="CIH2" s="49"/>
      <c r="CII2" s="49"/>
      <c r="CIJ2" s="49"/>
      <c r="CIK2" s="49"/>
      <c r="CIL2" s="49"/>
      <c r="CIM2" s="49"/>
      <c r="CIN2" s="49"/>
      <c r="CIO2" s="49"/>
      <c r="CIP2" s="49"/>
      <c r="CIQ2" s="49"/>
      <c r="CIR2" s="49"/>
      <c r="CIS2" s="49"/>
      <c r="CIT2" s="49"/>
      <c r="CIU2" s="49"/>
      <c r="CIV2" s="49"/>
      <c r="CIW2" s="49"/>
      <c r="CIX2" s="49"/>
      <c r="CIY2" s="49"/>
      <c r="CIZ2" s="49"/>
      <c r="CJA2" s="49"/>
      <c r="CJB2" s="49"/>
      <c r="CJC2" s="49"/>
      <c r="CJD2" s="49"/>
      <c r="CJE2" s="49"/>
      <c r="CJF2" s="49"/>
      <c r="CJG2" s="49"/>
      <c r="CJH2" s="49"/>
      <c r="CJI2" s="49"/>
      <c r="CJJ2" s="49"/>
      <c r="CJK2" s="49"/>
      <c r="CJL2" s="49"/>
      <c r="CJM2" s="49"/>
      <c r="CJN2" s="49"/>
      <c r="CJO2" s="49"/>
      <c r="CJP2" s="49"/>
      <c r="CJQ2" s="49"/>
      <c r="CJR2" s="49"/>
      <c r="CJS2" s="49"/>
      <c r="CJT2" s="49"/>
      <c r="CJU2" s="49"/>
      <c r="CJV2" s="49"/>
      <c r="CJW2" s="49"/>
      <c r="CJX2" s="49"/>
      <c r="CJY2" s="49"/>
      <c r="CJZ2" s="49"/>
      <c r="CKA2" s="49"/>
      <c r="CKB2" s="49"/>
      <c r="CKC2" s="49"/>
      <c r="CKD2" s="49"/>
      <c r="CKE2" s="49"/>
      <c r="CKF2" s="49"/>
      <c r="CKG2" s="49"/>
      <c r="CKH2" s="49"/>
      <c r="CKI2" s="49"/>
      <c r="CKJ2" s="49"/>
      <c r="CKK2" s="49"/>
      <c r="CKL2" s="49"/>
      <c r="CKM2" s="49"/>
      <c r="CKN2" s="49"/>
      <c r="CKO2" s="49"/>
      <c r="CKP2" s="49"/>
      <c r="CKQ2" s="49"/>
      <c r="CKR2" s="49"/>
      <c r="CKS2" s="49"/>
      <c r="CKT2" s="49"/>
      <c r="CKU2" s="49"/>
      <c r="CKV2" s="49"/>
      <c r="CKW2" s="49"/>
      <c r="CKX2" s="49"/>
      <c r="CKY2" s="49"/>
      <c r="CKZ2" s="49"/>
      <c r="CLA2" s="49"/>
      <c r="CLB2" s="49"/>
      <c r="CLC2" s="49"/>
      <c r="CLD2" s="49"/>
      <c r="CLE2" s="49"/>
      <c r="CLF2" s="49"/>
      <c r="CLG2" s="49"/>
      <c r="CLH2" s="49"/>
      <c r="CLI2" s="49"/>
      <c r="CLJ2" s="49"/>
      <c r="CLK2" s="49"/>
      <c r="CLL2" s="49"/>
      <c r="CLM2" s="49"/>
      <c r="CLN2" s="49"/>
      <c r="CLO2" s="49"/>
      <c r="CLP2" s="49"/>
      <c r="CLQ2" s="49"/>
      <c r="CLR2" s="49"/>
      <c r="CLS2" s="49"/>
      <c r="CLT2" s="49"/>
      <c r="CLU2" s="49"/>
      <c r="CLV2" s="49"/>
      <c r="CLW2" s="49"/>
      <c r="CLX2" s="49"/>
      <c r="CLY2" s="49"/>
      <c r="CLZ2" s="49"/>
      <c r="CMA2" s="49"/>
      <c r="CMB2" s="49"/>
      <c r="CMC2" s="49"/>
      <c r="CMD2" s="49"/>
      <c r="CME2" s="49"/>
      <c r="CMF2" s="49"/>
      <c r="CMG2" s="49"/>
      <c r="CMH2" s="49"/>
      <c r="CMI2" s="49"/>
      <c r="CMJ2" s="49"/>
      <c r="CMK2" s="49"/>
      <c r="CML2" s="49"/>
      <c r="CMM2" s="49"/>
      <c r="CMN2" s="49"/>
      <c r="CMO2" s="49"/>
      <c r="CMP2" s="49"/>
      <c r="CMQ2" s="49"/>
      <c r="CMR2" s="49"/>
      <c r="CMS2" s="49"/>
      <c r="CMT2" s="49"/>
      <c r="CMU2" s="49"/>
      <c r="CMV2" s="49"/>
      <c r="CMW2" s="49"/>
      <c r="CMX2" s="49"/>
      <c r="CMY2" s="49"/>
      <c r="CMZ2" s="49"/>
      <c r="CNA2" s="49"/>
      <c r="CNB2" s="49"/>
      <c r="CNC2" s="49"/>
      <c r="CND2" s="49"/>
      <c r="CNE2" s="49"/>
      <c r="CNF2" s="49"/>
      <c r="CNG2" s="49"/>
      <c r="CNH2" s="49"/>
      <c r="CNI2" s="49"/>
      <c r="CNJ2" s="49"/>
      <c r="CNK2" s="49"/>
      <c r="CNL2" s="49"/>
      <c r="CNM2" s="49"/>
      <c r="CNN2" s="49"/>
      <c r="CNO2" s="49"/>
      <c r="CNP2" s="49"/>
      <c r="CNQ2" s="49"/>
      <c r="CNR2" s="49"/>
      <c r="CNS2" s="49"/>
      <c r="CNT2" s="49"/>
      <c r="CNU2" s="49"/>
      <c r="CNV2" s="49"/>
      <c r="CNW2" s="49"/>
      <c r="CNX2" s="49"/>
      <c r="CNY2" s="49"/>
      <c r="CNZ2" s="49"/>
      <c r="COA2" s="49"/>
      <c r="COB2" s="49"/>
      <c r="COC2" s="49"/>
      <c r="COD2" s="49"/>
      <c r="COE2" s="49"/>
      <c r="COF2" s="49"/>
      <c r="COG2" s="49"/>
      <c r="COH2" s="49"/>
      <c r="COI2" s="49"/>
      <c r="COJ2" s="49"/>
      <c r="COK2" s="49"/>
      <c r="COL2" s="49"/>
      <c r="COM2" s="49"/>
      <c r="CON2" s="49"/>
      <c r="COO2" s="49"/>
      <c r="COP2" s="49"/>
      <c r="COQ2" s="49"/>
      <c r="COR2" s="49"/>
      <c r="COS2" s="49"/>
      <c r="COT2" s="49"/>
      <c r="COU2" s="49"/>
      <c r="COV2" s="49"/>
      <c r="COW2" s="49"/>
      <c r="COX2" s="49"/>
      <c r="COY2" s="49"/>
      <c r="COZ2" s="49"/>
      <c r="CPA2" s="49"/>
      <c r="CPB2" s="49"/>
      <c r="CPC2" s="49"/>
      <c r="CPD2" s="49"/>
      <c r="CPE2" s="49"/>
      <c r="CPF2" s="49"/>
      <c r="CPG2" s="49"/>
      <c r="CPH2" s="49"/>
      <c r="CPI2" s="49"/>
      <c r="CPJ2" s="49"/>
      <c r="CPK2" s="49"/>
      <c r="CPL2" s="49"/>
      <c r="CPM2" s="49"/>
      <c r="CPN2" s="49"/>
      <c r="CPO2" s="49"/>
      <c r="CPP2" s="49"/>
      <c r="CPQ2" s="49"/>
      <c r="CPR2" s="49"/>
      <c r="CPS2" s="49"/>
      <c r="CPT2" s="49"/>
      <c r="CPU2" s="49"/>
      <c r="CPV2" s="49"/>
      <c r="CPW2" s="49"/>
      <c r="CPX2" s="49"/>
      <c r="CPY2" s="49"/>
      <c r="CPZ2" s="49"/>
      <c r="CQA2" s="49"/>
      <c r="CQB2" s="49"/>
      <c r="CQC2" s="49"/>
      <c r="CQD2" s="49"/>
      <c r="CQE2" s="49"/>
      <c r="CQF2" s="49"/>
      <c r="CQG2" s="49"/>
      <c r="CQH2" s="49"/>
      <c r="CQI2" s="49"/>
      <c r="CQJ2" s="49"/>
      <c r="CQK2" s="49"/>
      <c r="CQL2" s="49"/>
      <c r="CQM2" s="49"/>
      <c r="CQN2" s="49"/>
      <c r="CQO2" s="49"/>
      <c r="CQP2" s="49"/>
      <c r="CQQ2" s="49"/>
      <c r="CQR2" s="49"/>
      <c r="CQS2" s="49"/>
      <c r="CQT2" s="49"/>
      <c r="CQU2" s="49"/>
      <c r="CQV2" s="49"/>
      <c r="CQW2" s="49"/>
      <c r="CQX2" s="49"/>
      <c r="CQY2" s="49"/>
      <c r="CQZ2" s="49"/>
      <c r="CRA2" s="49"/>
      <c r="CRB2" s="49"/>
      <c r="CRC2" s="49"/>
      <c r="CRD2" s="49"/>
      <c r="CRE2" s="49"/>
      <c r="CRF2" s="49"/>
      <c r="CRG2" s="49"/>
      <c r="CRH2" s="49"/>
      <c r="CRI2" s="49"/>
      <c r="CRJ2" s="49"/>
      <c r="CRK2" s="49"/>
      <c r="CRL2" s="49"/>
      <c r="CRM2" s="49"/>
      <c r="CRN2" s="49"/>
      <c r="CRO2" s="49"/>
      <c r="CRP2" s="49"/>
      <c r="CRQ2" s="49"/>
      <c r="CRR2" s="49"/>
      <c r="CRS2" s="49"/>
      <c r="CRT2" s="49"/>
      <c r="CRU2" s="49"/>
      <c r="CRV2" s="49"/>
      <c r="CRW2" s="49"/>
      <c r="CRX2" s="49"/>
      <c r="CRY2" s="49"/>
      <c r="CRZ2" s="49"/>
      <c r="CSA2" s="49"/>
      <c r="CSB2" s="49"/>
      <c r="CSC2" s="49"/>
      <c r="CSD2" s="49"/>
      <c r="CSE2" s="49"/>
      <c r="CSF2" s="49"/>
      <c r="CSG2" s="49"/>
      <c r="CSH2" s="49"/>
      <c r="CSI2" s="49"/>
      <c r="CSJ2" s="49"/>
      <c r="CSK2" s="49"/>
      <c r="CSL2" s="49"/>
      <c r="CSM2" s="49"/>
      <c r="CSN2" s="49"/>
      <c r="CSO2" s="49"/>
      <c r="CSP2" s="49"/>
      <c r="CSQ2" s="49"/>
      <c r="CSR2" s="49"/>
      <c r="CSS2" s="49"/>
      <c r="CST2" s="49"/>
      <c r="CSU2" s="49"/>
      <c r="CSV2" s="49"/>
      <c r="CSW2" s="49"/>
      <c r="CSX2" s="49"/>
      <c r="CSY2" s="49"/>
      <c r="CSZ2" s="49"/>
      <c r="CTA2" s="49"/>
      <c r="CTB2" s="49"/>
      <c r="CTC2" s="49"/>
      <c r="CTD2" s="49"/>
      <c r="CTE2" s="49"/>
      <c r="CTF2" s="49"/>
      <c r="CTG2" s="49"/>
      <c r="CTH2" s="49"/>
      <c r="CTI2" s="49"/>
      <c r="CTJ2" s="49"/>
      <c r="CTK2" s="49"/>
      <c r="CTL2" s="49"/>
      <c r="CTM2" s="49"/>
      <c r="CTN2" s="49"/>
      <c r="CTO2" s="49"/>
      <c r="CTP2" s="49"/>
      <c r="CTQ2" s="49"/>
      <c r="CTR2" s="49"/>
      <c r="CTS2" s="49"/>
      <c r="CTT2" s="49"/>
      <c r="CTU2" s="49"/>
      <c r="CTV2" s="49"/>
      <c r="CTW2" s="49"/>
      <c r="CTX2" s="49"/>
      <c r="CTY2" s="49"/>
      <c r="CTZ2" s="49"/>
      <c r="CUA2" s="49"/>
      <c r="CUB2" s="49"/>
      <c r="CUC2" s="49"/>
      <c r="CUD2" s="49"/>
      <c r="CUE2" s="49"/>
      <c r="CUF2" s="49"/>
      <c r="CUG2" s="49"/>
      <c r="CUH2" s="49"/>
      <c r="CUI2" s="49"/>
      <c r="CUJ2" s="49"/>
      <c r="CUK2" s="49"/>
      <c r="CUL2" s="49"/>
      <c r="CUM2" s="49"/>
      <c r="CUN2" s="49"/>
      <c r="CUO2" s="49"/>
      <c r="CUP2" s="49"/>
      <c r="CUQ2" s="49"/>
      <c r="CUR2" s="49"/>
      <c r="CUS2" s="49"/>
      <c r="CUT2" s="49"/>
      <c r="CUU2" s="49"/>
      <c r="CUV2" s="49"/>
      <c r="CUW2" s="49"/>
      <c r="CUX2" s="49"/>
      <c r="CUY2" s="49"/>
      <c r="CUZ2" s="49"/>
      <c r="CVA2" s="49"/>
      <c r="CVB2" s="49"/>
      <c r="CVC2" s="49"/>
      <c r="CVD2" s="49"/>
      <c r="CVE2" s="49"/>
      <c r="CVF2" s="49"/>
      <c r="CVG2" s="49"/>
      <c r="CVH2" s="49"/>
      <c r="CVI2" s="49"/>
      <c r="CVJ2" s="49"/>
      <c r="CVK2" s="49"/>
      <c r="CVL2" s="49"/>
      <c r="CVM2" s="49"/>
      <c r="CVN2" s="49"/>
      <c r="CVO2" s="49"/>
      <c r="CVP2" s="49"/>
      <c r="CVQ2" s="49"/>
      <c r="CVR2" s="49"/>
      <c r="CVS2" s="49"/>
      <c r="CVT2" s="49"/>
      <c r="CVU2" s="49"/>
      <c r="CVV2" s="49"/>
      <c r="CVW2" s="49"/>
      <c r="CVX2" s="49"/>
      <c r="CVY2" s="49"/>
      <c r="CVZ2" s="49"/>
      <c r="CWA2" s="49"/>
      <c r="CWB2" s="49"/>
      <c r="CWC2" s="49"/>
      <c r="CWD2" s="49"/>
      <c r="CWE2" s="49"/>
      <c r="CWF2" s="49"/>
      <c r="CWG2" s="49"/>
      <c r="CWH2" s="49"/>
      <c r="CWI2" s="49"/>
      <c r="CWJ2" s="49"/>
      <c r="CWK2" s="49"/>
      <c r="CWL2" s="49"/>
      <c r="CWM2" s="49"/>
      <c r="CWN2" s="49"/>
      <c r="CWO2" s="49"/>
      <c r="CWP2" s="49"/>
      <c r="CWQ2" s="49"/>
      <c r="CWR2" s="49"/>
      <c r="CWS2" s="49"/>
      <c r="CWT2" s="49"/>
      <c r="CWU2" s="49"/>
      <c r="CWV2" s="49"/>
      <c r="CWW2" s="49"/>
      <c r="CWX2" s="49"/>
      <c r="CWY2" s="49"/>
      <c r="CWZ2" s="49"/>
      <c r="CXA2" s="49"/>
      <c r="CXB2" s="49"/>
      <c r="CXC2" s="49"/>
      <c r="CXD2" s="49"/>
      <c r="CXE2" s="49"/>
      <c r="CXF2" s="49"/>
      <c r="CXG2" s="49"/>
      <c r="CXH2" s="49"/>
      <c r="CXI2" s="49"/>
      <c r="CXJ2" s="49"/>
      <c r="CXK2" s="49"/>
      <c r="CXL2" s="49"/>
      <c r="CXM2" s="49"/>
      <c r="CXN2" s="49"/>
      <c r="CXO2" s="49"/>
      <c r="CXP2" s="49"/>
      <c r="CXQ2" s="49"/>
      <c r="CXR2" s="49"/>
      <c r="CXS2" s="49"/>
      <c r="CXT2" s="49"/>
      <c r="CXU2" s="49"/>
      <c r="CXV2" s="49"/>
      <c r="CXW2" s="49"/>
      <c r="CXX2" s="49"/>
      <c r="CXY2" s="49"/>
      <c r="CXZ2" s="49"/>
      <c r="CYA2" s="49"/>
      <c r="CYB2" s="49"/>
      <c r="CYC2" s="49"/>
      <c r="CYD2" s="49"/>
      <c r="CYE2" s="49"/>
      <c r="CYF2" s="49"/>
      <c r="CYG2" s="49"/>
      <c r="CYH2" s="49"/>
      <c r="CYI2" s="49"/>
      <c r="CYJ2" s="49"/>
      <c r="CYK2" s="49"/>
      <c r="CYL2" s="49"/>
      <c r="CYM2" s="49"/>
      <c r="CYN2" s="49"/>
      <c r="CYO2" s="49"/>
      <c r="CYP2" s="49"/>
      <c r="CYQ2" s="49"/>
      <c r="CYR2" s="49"/>
      <c r="CYS2" s="49"/>
      <c r="CYT2" s="49"/>
      <c r="CYU2" s="49"/>
      <c r="CYV2" s="49"/>
      <c r="CYW2" s="49"/>
      <c r="CYX2" s="49"/>
      <c r="CYY2" s="49"/>
      <c r="CYZ2" s="49"/>
      <c r="CZA2" s="49"/>
      <c r="CZB2" s="49"/>
      <c r="CZC2" s="49"/>
      <c r="CZD2" s="49"/>
      <c r="CZE2" s="49"/>
      <c r="CZF2" s="49"/>
      <c r="CZG2" s="49"/>
      <c r="CZH2" s="49"/>
      <c r="CZI2" s="49"/>
      <c r="CZJ2" s="49"/>
      <c r="CZK2" s="49"/>
      <c r="CZL2" s="49"/>
      <c r="CZM2" s="49"/>
      <c r="CZN2" s="49"/>
      <c r="CZO2" s="49"/>
      <c r="CZP2" s="49"/>
      <c r="CZQ2" s="49"/>
      <c r="CZR2" s="49"/>
      <c r="CZS2" s="49"/>
      <c r="CZT2" s="49"/>
      <c r="CZU2" s="49"/>
      <c r="CZV2" s="49"/>
      <c r="CZW2" s="49"/>
      <c r="CZX2" s="49"/>
      <c r="CZY2" s="49"/>
      <c r="CZZ2" s="49"/>
      <c r="DAA2" s="49"/>
      <c r="DAB2" s="49"/>
      <c r="DAC2" s="49"/>
      <c r="DAD2" s="49"/>
      <c r="DAE2" s="49"/>
      <c r="DAF2" s="49"/>
      <c r="DAG2" s="49"/>
      <c r="DAH2" s="49"/>
      <c r="DAI2" s="49"/>
      <c r="DAJ2" s="49"/>
      <c r="DAK2" s="49"/>
      <c r="DAL2" s="49"/>
      <c r="DAM2" s="49"/>
      <c r="DAN2" s="49"/>
      <c r="DAO2" s="49"/>
      <c r="DAP2" s="49"/>
      <c r="DAQ2" s="49"/>
      <c r="DAR2" s="49"/>
      <c r="DAS2" s="49"/>
      <c r="DAT2" s="49"/>
      <c r="DAU2" s="49"/>
      <c r="DAV2" s="49"/>
      <c r="DAW2" s="49"/>
      <c r="DAX2" s="49"/>
      <c r="DAY2" s="49"/>
      <c r="DAZ2" s="49"/>
      <c r="DBA2" s="49"/>
      <c r="DBB2" s="49"/>
      <c r="DBC2" s="49"/>
      <c r="DBD2" s="49"/>
      <c r="DBE2" s="49"/>
      <c r="DBF2" s="49"/>
      <c r="DBG2" s="49"/>
      <c r="DBH2" s="49"/>
      <c r="DBI2" s="49"/>
      <c r="DBJ2" s="49"/>
      <c r="DBK2" s="49"/>
      <c r="DBL2" s="49"/>
      <c r="DBM2" s="49"/>
      <c r="DBN2" s="49"/>
      <c r="DBO2" s="49"/>
      <c r="DBP2" s="49"/>
      <c r="DBQ2" s="49"/>
      <c r="DBR2" s="49"/>
      <c r="DBS2" s="49"/>
      <c r="DBT2" s="49"/>
      <c r="DBU2" s="49"/>
      <c r="DBV2" s="49"/>
      <c r="DBW2" s="49"/>
      <c r="DBX2" s="49"/>
      <c r="DBY2" s="49"/>
      <c r="DBZ2" s="49"/>
      <c r="DCA2" s="49"/>
      <c r="DCB2" s="49"/>
      <c r="DCC2" s="49"/>
      <c r="DCD2" s="49"/>
      <c r="DCE2" s="49"/>
      <c r="DCF2" s="49"/>
      <c r="DCG2" s="49"/>
      <c r="DCH2" s="49"/>
      <c r="DCI2" s="49"/>
      <c r="DCJ2" s="49"/>
      <c r="DCK2" s="49"/>
      <c r="DCL2" s="49"/>
      <c r="DCM2" s="49"/>
      <c r="DCN2" s="49"/>
      <c r="DCO2" s="49"/>
      <c r="DCP2" s="49"/>
      <c r="DCQ2" s="49"/>
      <c r="DCR2" s="49"/>
      <c r="DCS2" s="49"/>
      <c r="DCT2" s="49"/>
      <c r="DCU2" s="49"/>
      <c r="DCV2" s="49"/>
      <c r="DCW2" s="49"/>
      <c r="DCX2" s="49"/>
      <c r="DCY2" s="49"/>
      <c r="DCZ2" s="49"/>
      <c r="DDA2" s="49"/>
      <c r="DDB2" s="49"/>
      <c r="DDC2" s="49"/>
      <c r="DDD2" s="49"/>
      <c r="DDE2" s="49"/>
      <c r="DDF2" s="49"/>
      <c r="DDG2" s="49"/>
      <c r="DDH2" s="49"/>
      <c r="DDI2" s="49"/>
      <c r="DDJ2" s="49"/>
      <c r="DDK2" s="49"/>
      <c r="DDL2" s="49"/>
      <c r="DDM2" s="49"/>
      <c r="DDN2" s="49"/>
      <c r="DDO2" s="49"/>
      <c r="DDP2" s="49"/>
      <c r="DDQ2" s="49"/>
      <c r="DDR2" s="49"/>
      <c r="DDS2" s="49"/>
      <c r="DDT2" s="49"/>
      <c r="DDU2" s="49"/>
      <c r="DDV2" s="49"/>
      <c r="DDW2" s="49"/>
      <c r="DDX2" s="49"/>
      <c r="DDY2" s="49"/>
      <c r="DDZ2" s="49"/>
      <c r="DEA2" s="49"/>
      <c r="DEB2" s="49"/>
      <c r="DEC2" s="49"/>
      <c r="DED2" s="49"/>
      <c r="DEE2" s="49"/>
      <c r="DEF2" s="49"/>
      <c r="DEG2" s="49"/>
      <c r="DEH2" s="49"/>
      <c r="DEI2" s="49"/>
      <c r="DEJ2" s="49"/>
      <c r="DEK2" s="49"/>
      <c r="DEL2" s="49"/>
      <c r="DEM2" s="49"/>
      <c r="DEN2" s="49"/>
      <c r="DEO2" s="49"/>
      <c r="DEP2" s="49"/>
      <c r="DEQ2" s="49"/>
      <c r="DER2" s="49"/>
      <c r="DES2" s="49"/>
      <c r="DET2" s="49"/>
      <c r="DEU2" s="49"/>
      <c r="DEV2" s="49"/>
      <c r="DEW2" s="49"/>
      <c r="DEX2" s="49"/>
      <c r="DEY2" s="49"/>
      <c r="DEZ2" s="49"/>
      <c r="DFA2" s="49"/>
      <c r="DFB2" s="49"/>
      <c r="DFC2" s="49"/>
      <c r="DFD2" s="49"/>
      <c r="DFE2" s="49"/>
      <c r="DFF2" s="49"/>
      <c r="DFG2" s="49"/>
      <c r="DFH2" s="49"/>
      <c r="DFI2" s="49"/>
      <c r="DFJ2" s="49"/>
      <c r="DFK2" s="49"/>
      <c r="DFL2" s="49"/>
      <c r="DFM2" s="49"/>
      <c r="DFN2" s="49"/>
      <c r="DFO2" s="49"/>
      <c r="DFP2" s="49"/>
      <c r="DFQ2" s="49"/>
      <c r="DFR2" s="49"/>
      <c r="DFS2" s="49"/>
      <c r="DFT2" s="49"/>
      <c r="DFU2" s="49"/>
      <c r="DFV2" s="49"/>
      <c r="DFW2" s="49"/>
      <c r="DFX2" s="49"/>
      <c r="DFY2" s="49"/>
      <c r="DFZ2" s="49"/>
      <c r="DGA2" s="49"/>
      <c r="DGB2" s="49"/>
      <c r="DGC2" s="49"/>
      <c r="DGD2" s="49"/>
      <c r="DGE2" s="49"/>
      <c r="DGF2" s="49"/>
      <c r="DGG2" s="49"/>
      <c r="DGH2" s="49"/>
      <c r="DGI2" s="49"/>
      <c r="DGJ2" s="49"/>
      <c r="DGK2" s="49"/>
      <c r="DGL2" s="49"/>
      <c r="DGM2" s="49"/>
      <c r="DGN2" s="49"/>
      <c r="DGO2" s="49"/>
      <c r="DGP2" s="49"/>
      <c r="DGQ2" s="49"/>
      <c r="DGR2" s="49"/>
      <c r="DGS2" s="49"/>
      <c r="DGT2" s="49"/>
      <c r="DGU2" s="49"/>
      <c r="DGV2" s="49"/>
      <c r="DGW2" s="49"/>
      <c r="DGX2" s="49"/>
      <c r="DGY2" s="49"/>
      <c r="DGZ2" s="49"/>
      <c r="DHA2" s="49"/>
      <c r="DHB2" s="49"/>
      <c r="DHC2" s="49"/>
      <c r="DHD2" s="49"/>
      <c r="DHE2" s="49"/>
      <c r="DHF2" s="49"/>
      <c r="DHG2" s="49"/>
      <c r="DHH2" s="49"/>
      <c r="DHI2" s="49"/>
      <c r="DHJ2" s="49"/>
      <c r="DHK2" s="49"/>
      <c r="DHL2" s="49"/>
      <c r="DHM2" s="49"/>
      <c r="DHN2" s="49"/>
      <c r="DHO2" s="49"/>
      <c r="DHP2" s="49"/>
      <c r="DHQ2" s="49"/>
      <c r="DHR2" s="49"/>
      <c r="DHS2" s="49"/>
      <c r="DHT2" s="49"/>
      <c r="DHU2" s="49"/>
      <c r="DHV2" s="49"/>
      <c r="DHW2" s="49"/>
      <c r="DHX2" s="49"/>
      <c r="DHY2" s="49"/>
      <c r="DHZ2" s="49"/>
      <c r="DIA2" s="49"/>
      <c r="DIB2" s="49"/>
      <c r="DIC2" s="49"/>
      <c r="DID2" s="49"/>
      <c r="DIE2" s="49"/>
      <c r="DIF2" s="49"/>
      <c r="DIG2" s="49"/>
      <c r="DIH2" s="49"/>
      <c r="DII2" s="49"/>
      <c r="DIJ2" s="49"/>
      <c r="DIK2" s="49"/>
      <c r="DIL2" s="49"/>
      <c r="DIM2" s="49"/>
      <c r="DIN2" s="49"/>
      <c r="DIO2" s="49"/>
      <c r="DIP2" s="49"/>
      <c r="DIQ2" s="49"/>
      <c r="DIR2" s="49"/>
      <c r="DIS2" s="49"/>
      <c r="DIT2" s="49"/>
      <c r="DIU2" s="49"/>
      <c r="DIV2" s="49"/>
      <c r="DIW2" s="49"/>
      <c r="DIX2" s="49"/>
      <c r="DIY2" s="49"/>
      <c r="DIZ2" s="49"/>
      <c r="DJA2" s="49"/>
      <c r="DJB2" s="49"/>
      <c r="DJC2" s="49"/>
      <c r="DJD2" s="49"/>
      <c r="DJE2" s="49"/>
      <c r="DJF2" s="49"/>
      <c r="DJG2" s="49"/>
      <c r="DJH2" s="49"/>
      <c r="DJI2" s="49"/>
      <c r="DJJ2" s="49"/>
      <c r="DJK2" s="49"/>
      <c r="DJL2" s="49"/>
      <c r="DJM2" s="49"/>
      <c r="DJN2" s="49"/>
      <c r="DJO2" s="49"/>
      <c r="DJP2" s="49"/>
      <c r="DJQ2" s="49"/>
      <c r="DJR2" s="49"/>
      <c r="DJS2" s="49"/>
      <c r="DJT2" s="49"/>
      <c r="DJU2" s="49"/>
      <c r="DJV2" s="49"/>
      <c r="DJW2" s="49"/>
      <c r="DJX2" s="49"/>
      <c r="DJY2" s="49"/>
      <c r="DJZ2" s="49"/>
      <c r="DKA2" s="49"/>
      <c r="DKB2" s="49"/>
      <c r="DKC2" s="49"/>
      <c r="DKD2" s="49"/>
      <c r="DKE2" s="49"/>
      <c r="DKF2" s="49"/>
      <c r="DKG2" s="49"/>
      <c r="DKH2" s="49"/>
      <c r="DKI2" s="49"/>
      <c r="DKJ2" s="49"/>
      <c r="DKK2" s="49"/>
      <c r="DKL2" s="49"/>
      <c r="DKM2" s="49"/>
      <c r="DKN2" s="49"/>
      <c r="DKO2" s="49"/>
      <c r="DKP2" s="49"/>
      <c r="DKQ2" s="49"/>
      <c r="DKR2" s="49"/>
      <c r="DKS2" s="49"/>
      <c r="DKT2" s="49"/>
      <c r="DKU2" s="49"/>
      <c r="DKV2" s="49"/>
      <c r="DKW2" s="49"/>
      <c r="DKX2" s="49"/>
      <c r="DKY2" s="49"/>
      <c r="DKZ2" s="49"/>
      <c r="DLA2" s="49"/>
      <c r="DLB2" s="49"/>
      <c r="DLC2" s="49"/>
      <c r="DLD2" s="49"/>
      <c r="DLE2" s="49"/>
      <c r="DLF2" s="49"/>
      <c r="DLG2" s="49"/>
      <c r="DLH2" s="49"/>
      <c r="DLI2" s="49"/>
      <c r="DLJ2" s="49"/>
      <c r="DLK2" s="49"/>
      <c r="DLL2" s="49"/>
      <c r="DLM2" s="49"/>
      <c r="DLN2" s="49"/>
      <c r="DLO2" s="49"/>
      <c r="DLP2" s="49"/>
      <c r="DLQ2" s="49"/>
      <c r="DLR2" s="49"/>
      <c r="DLS2" s="49"/>
      <c r="DLT2" s="49"/>
      <c r="DLU2" s="49"/>
      <c r="DLV2" s="49"/>
      <c r="DLW2" s="49"/>
      <c r="DLX2" s="49"/>
      <c r="DLY2" s="49"/>
      <c r="DLZ2" s="49"/>
      <c r="DMA2" s="49"/>
      <c r="DMB2" s="49"/>
      <c r="DMC2" s="49"/>
      <c r="DMD2" s="49"/>
      <c r="DME2" s="49"/>
      <c r="DMF2" s="49"/>
      <c r="DMG2" s="49"/>
      <c r="DMH2" s="49"/>
      <c r="DMI2" s="49"/>
      <c r="DMJ2" s="49"/>
      <c r="DMK2" s="49"/>
      <c r="DML2" s="49"/>
      <c r="DMM2" s="49"/>
      <c r="DMN2" s="49"/>
      <c r="DMO2" s="49"/>
      <c r="DMP2" s="49"/>
      <c r="DMQ2" s="49"/>
      <c r="DMR2" s="49"/>
      <c r="DMS2" s="49"/>
      <c r="DMT2" s="49"/>
      <c r="DMU2" s="49"/>
      <c r="DMV2" s="49"/>
      <c r="DMW2" s="49"/>
      <c r="DMX2" s="49"/>
      <c r="DMY2" s="49"/>
      <c r="DMZ2" s="49"/>
      <c r="DNA2" s="49"/>
      <c r="DNB2" s="49"/>
      <c r="DNC2" s="49"/>
      <c r="DND2" s="49"/>
      <c r="DNE2" s="49"/>
      <c r="DNF2" s="49"/>
      <c r="DNG2" s="49"/>
      <c r="DNH2" s="49"/>
      <c r="DNI2" s="49"/>
      <c r="DNJ2" s="49"/>
      <c r="DNK2" s="49"/>
      <c r="DNL2" s="49"/>
      <c r="DNM2" s="49"/>
      <c r="DNN2" s="49"/>
      <c r="DNO2" s="49"/>
      <c r="DNP2" s="49"/>
      <c r="DNQ2" s="49"/>
      <c r="DNR2" s="49"/>
      <c r="DNS2" s="49"/>
      <c r="DNT2" s="49"/>
      <c r="DNU2" s="49"/>
      <c r="DNV2" s="49"/>
      <c r="DNW2" s="49"/>
      <c r="DNX2" s="49"/>
      <c r="DNY2" s="49"/>
      <c r="DNZ2" s="49"/>
      <c r="DOA2" s="49"/>
      <c r="DOB2" s="49"/>
      <c r="DOC2" s="49"/>
      <c r="DOD2" s="49"/>
      <c r="DOE2" s="49"/>
      <c r="DOF2" s="49"/>
      <c r="DOG2" s="49"/>
      <c r="DOH2" s="49"/>
      <c r="DOI2" s="49"/>
      <c r="DOJ2" s="49"/>
      <c r="DOK2" s="49"/>
      <c r="DOL2" s="49"/>
      <c r="DOM2" s="49"/>
      <c r="DON2" s="49"/>
      <c r="DOO2" s="49"/>
      <c r="DOP2" s="49"/>
      <c r="DOQ2" s="49"/>
      <c r="DOR2" s="49"/>
      <c r="DOS2" s="49"/>
      <c r="DOT2" s="49"/>
      <c r="DOU2" s="49"/>
      <c r="DOV2" s="49"/>
      <c r="DOW2" s="49"/>
      <c r="DOX2" s="49"/>
      <c r="DOY2" s="49"/>
      <c r="DOZ2" s="49"/>
      <c r="DPA2" s="49"/>
      <c r="DPB2" s="49"/>
      <c r="DPC2" s="49"/>
      <c r="DPD2" s="49"/>
      <c r="DPE2" s="49"/>
      <c r="DPF2" s="49"/>
      <c r="DPG2" s="49"/>
      <c r="DPH2" s="49"/>
      <c r="DPI2" s="49"/>
      <c r="DPJ2" s="49"/>
      <c r="DPK2" s="49"/>
      <c r="DPL2" s="49"/>
      <c r="DPM2" s="49"/>
      <c r="DPN2" s="49"/>
      <c r="DPO2" s="49"/>
      <c r="DPP2" s="49"/>
      <c r="DPQ2" s="49"/>
      <c r="DPR2" s="49"/>
      <c r="DPS2" s="49"/>
      <c r="DPT2" s="49"/>
      <c r="DPU2" s="49"/>
      <c r="DPV2" s="49"/>
      <c r="DPW2" s="49"/>
      <c r="DPX2" s="49"/>
      <c r="DPY2" s="49"/>
      <c r="DPZ2" s="49"/>
      <c r="DQA2" s="49"/>
      <c r="DQB2" s="49"/>
      <c r="DQC2" s="49"/>
      <c r="DQD2" s="49"/>
      <c r="DQE2" s="49"/>
      <c r="DQF2" s="49"/>
      <c r="DQG2" s="49"/>
      <c r="DQH2" s="49"/>
      <c r="DQI2" s="49"/>
      <c r="DQJ2" s="49"/>
      <c r="DQK2" s="49"/>
      <c r="DQL2" s="49"/>
      <c r="DQM2" s="49"/>
      <c r="DQN2" s="49"/>
      <c r="DQO2" s="49"/>
      <c r="DQP2" s="49"/>
      <c r="DQQ2" s="49"/>
      <c r="DQR2" s="49"/>
      <c r="DQS2" s="49"/>
      <c r="DQT2" s="49"/>
      <c r="DQU2" s="49"/>
      <c r="DQV2" s="49"/>
      <c r="DQW2" s="49"/>
      <c r="DQX2" s="49"/>
      <c r="DQY2" s="49"/>
      <c r="DQZ2" s="49"/>
      <c r="DRA2" s="49"/>
      <c r="DRB2" s="49"/>
      <c r="DRC2" s="49"/>
      <c r="DRD2" s="49"/>
      <c r="DRE2" s="49"/>
      <c r="DRF2" s="49"/>
      <c r="DRG2" s="49"/>
      <c r="DRH2" s="49"/>
      <c r="DRI2" s="49"/>
      <c r="DRJ2" s="49"/>
      <c r="DRK2" s="49"/>
      <c r="DRL2" s="49"/>
      <c r="DRM2" s="49"/>
      <c r="DRN2" s="49"/>
      <c r="DRO2" s="49"/>
      <c r="DRP2" s="49"/>
      <c r="DRQ2" s="49"/>
      <c r="DRR2" s="49"/>
      <c r="DRS2" s="49"/>
      <c r="DRT2" s="49"/>
      <c r="DRU2" s="49"/>
      <c r="DRV2" s="49"/>
      <c r="DRW2" s="49"/>
      <c r="DRX2" s="49"/>
      <c r="DRY2" s="49"/>
      <c r="DRZ2" s="49"/>
      <c r="DSA2" s="49"/>
      <c r="DSB2" s="49"/>
      <c r="DSC2" s="49"/>
      <c r="DSD2" s="49"/>
      <c r="DSE2" s="49"/>
      <c r="DSF2" s="49"/>
      <c r="DSG2" s="49"/>
      <c r="DSH2" s="49"/>
      <c r="DSI2" s="49"/>
      <c r="DSJ2" s="49"/>
      <c r="DSK2" s="49"/>
      <c r="DSL2" s="49"/>
      <c r="DSM2" s="49"/>
      <c r="DSN2" s="49"/>
      <c r="DSO2" s="49"/>
      <c r="DSP2" s="49"/>
      <c r="DSQ2" s="49"/>
      <c r="DSR2" s="49"/>
      <c r="DSS2" s="49"/>
      <c r="DST2" s="49"/>
      <c r="DSU2" s="49"/>
      <c r="DSV2" s="49"/>
      <c r="DSW2" s="49"/>
      <c r="DSX2" s="49"/>
      <c r="DSY2" s="49"/>
      <c r="DSZ2" s="49"/>
      <c r="DTA2" s="49"/>
      <c r="DTB2" s="49"/>
      <c r="DTC2" s="49"/>
      <c r="DTD2" s="49"/>
      <c r="DTE2" s="49"/>
      <c r="DTF2" s="49"/>
      <c r="DTG2" s="49"/>
      <c r="DTH2" s="49"/>
      <c r="DTI2" s="49"/>
      <c r="DTJ2" s="49"/>
      <c r="DTK2" s="49"/>
      <c r="DTL2" s="49"/>
      <c r="DTM2" s="49"/>
      <c r="DTN2" s="49"/>
      <c r="DTO2" s="49"/>
      <c r="DTP2" s="49"/>
      <c r="DTQ2" s="49"/>
      <c r="DTR2" s="49"/>
      <c r="DTS2" s="49"/>
      <c r="DTT2" s="49"/>
      <c r="DTU2" s="49"/>
      <c r="DTV2" s="49"/>
      <c r="DTW2" s="49"/>
      <c r="DTX2" s="49"/>
      <c r="DTY2" s="49"/>
      <c r="DTZ2" s="49"/>
      <c r="DUA2" s="49"/>
      <c r="DUB2" s="49"/>
      <c r="DUC2" s="49"/>
      <c r="DUD2" s="49"/>
      <c r="DUE2" s="49"/>
      <c r="DUF2" s="49"/>
      <c r="DUG2" s="49"/>
      <c r="DUH2" s="49"/>
      <c r="DUI2" s="49"/>
      <c r="DUJ2" s="49"/>
      <c r="DUK2" s="49"/>
      <c r="DUL2" s="49"/>
      <c r="DUM2" s="49"/>
      <c r="DUN2" s="49"/>
      <c r="DUO2" s="49"/>
      <c r="DUP2" s="49"/>
      <c r="DUQ2" s="49"/>
      <c r="DUR2" s="49"/>
      <c r="DUS2" s="49"/>
      <c r="DUT2" s="49"/>
      <c r="DUU2" s="49"/>
      <c r="DUV2" s="49"/>
      <c r="DUW2" s="49"/>
      <c r="DUX2" s="49"/>
      <c r="DUY2" s="49"/>
      <c r="DUZ2" s="49"/>
      <c r="DVA2" s="49"/>
      <c r="DVB2" s="49"/>
      <c r="DVC2" s="49"/>
      <c r="DVD2" s="49"/>
      <c r="DVE2" s="49"/>
      <c r="DVF2" s="49"/>
      <c r="DVG2" s="49"/>
      <c r="DVH2" s="49"/>
      <c r="DVI2" s="49"/>
      <c r="DVJ2" s="49"/>
      <c r="DVK2" s="49"/>
      <c r="DVL2" s="49"/>
      <c r="DVM2" s="49"/>
      <c r="DVN2" s="49"/>
      <c r="DVO2" s="49"/>
      <c r="DVP2" s="49"/>
      <c r="DVQ2" s="49"/>
      <c r="DVR2" s="49"/>
      <c r="DVS2" s="49"/>
      <c r="DVT2" s="49"/>
      <c r="DVU2" s="49"/>
      <c r="DVV2" s="49"/>
      <c r="DVW2" s="49"/>
      <c r="DVX2" s="49"/>
      <c r="DVY2" s="49"/>
      <c r="DVZ2" s="49"/>
      <c r="DWA2" s="49"/>
      <c r="DWB2" s="49"/>
      <c r="DWC2" s="49"/>
      <c r="DWD2" s="49"/>
      <c r="DWE2" s="49"/>
      <c r="DWF2" s="49"/>
      <c r="DWG2" s="49"/>
      <c r="DWH2" s="49"/>
      <c r="DWI2" s="49"/>
      <c r="DWJ2" s="49"/>
      <c r="DWK2" s="49"/>
      <c r="DWL2" s="49"/>
      <c r="DWM2" s="49"/>
      <c r="DWN2" s="49"/>
      <c r="DWO2" s="49"/>
      <c r="DWP2" s="49"/>
      <c r="DWQ2" s="49"/>
      <c r="DWR2" s="49"/>
      <c r="DWS2" s="49"/>
      <c r="DWT2" s="49"/>
      <c r="DWU2" s="49"/>
      <c r="DWV2" s="49"/>
      <c r="DWW2" s="49"/>
      <c r="DWX2" s="49"/>
      <c r="DWY2" s="49"/>
      <c r="DWZ2" s="49"/>
      <c r="DXA2" s="49"/>
      <c r="DXB2" s="49"/>
      <c r="DXC2" s="49"/>
      <c r="DXD2" s="49"/>
      <c r="DXE2" s="49"/>
      <c r="DXF2" s="49"/>
      <c r="DXG2" s="49"/>
      <c r="DXH2" s="49"/>
      <c r="DXI2" s="49"/>
      <c r="DXJ2" s="49"/>
      <c r="DXK2" s="49"/>
      <c r="DXL2" s="49"/>
      <c r="DXM2" s="49"/>
      <c r="DXN2" s="49"/>
      <c r="DXO2" s="49"/>
      <c r="DXP2" s="49"/>
      <c r="DXQ2" s="49"/>
      <c r="DXR2" s="49"/>
      <c r="DXS2" s="49"/>
      <c r="DXT2" s="49"/>
      <c r="DXU2" s="49"/>
      <c r="DXV2" s="49"/>
      <c r="DXW2" s="49"/>
      <c r="DXX2" s="49"/>
      <c r="DXY2" s="49"/>
      <c r="DXZ2" s="49"/>
      <c r="DYA2" s="49"/>
      <c r="DYB2" s="49"/>
      <c r="DYC2" s="49"/>
      <c r="DYD2" s="49"/>
      <c r="DYE2" s="49"/>
      <c r="DYF2" s="49"/>
      <c r="DYG2" s="49"/>
      <c r="DYH2" s="49"/>
      <c r="DYI2" s="49"/>
      <c r="DYJ2" s="49"/>
      <c r="DYK2" s="49"/>
      <c r="DYL2" s="49"/>
      <c r="DYM2" s="49"/>
      <c r="DYN2" s="49"/>
      <c r="DYO2" s="49"/>
      <c r="DYP2" s="49"/>
      <c r="DYQ2" s="49"/>
      <c r="DYR2" s="49"/>
      <c r="DYS2" s="49"/>
      <c r="DYT2" s="49"/>
      <c r="DYU2" s="49"/>
      <c r="DYV2" s="49"/>
      <c r="DYW2" s="49"/>
      <c r="DYX2" s="49"/>
      <c r="DYY2" s="49"/>
      <c r="DYZ2" s="49"/>
      <c r="DZA2" s="49"/>
      <c r="DZB2" s="49"/>
      <c r="DZC2" s="49"/>
      <c r="DZD2" s="49"/>
      <c r="DZE2" s="49"/>
      <c r="DZF2" s="49"/>
      <c r="DZG2" s="49"/>
      <c r="DZH2" s="49"/>
      <c r="DZI2" s="49"/>
      <c r="DZJ2" s="49"/>
      <c r="DZK2" s="49"/>
      <c r="DZL2" s="49"/>
      <c r="DZM2" s="49"/>
      <c r="DZN2" s="49"/>
      <c r="DZO2" s="49"/>
      <c r="DZP2" s="49"/>
      <c r="DZQ2" s="49"/>
      <c r="DZR2" s="49"/>
      <c r="DZS2" s="49"/>
      <c r="DZT2" s="49"/>
      <c r="DZU2" s="49"/>
      <c r="DZV2" s="49"/>
      <c r="DZW2" s="49"/>
      <c r="DZX2" s="49"/>
      <c r="DZY2" s="49"/>
      <c r="DZZ2" s="49"/>
      <c r="EAA2" s="49"/>
      <c r="EAB2" s="49"/>
      <c r="EAC2" s="49"/>
      <c r="EAD2" s="49"/>
      <c r="EAE2" s="49"/>
      <c r="EAF2" s="49"/>
      <c r="EAG2" s="49"/>
      <c r="EAH2" s="49"/>
      <c r="EAI2" s="49"/>
      <c r="EAJ2" s="49"/>
      <c r="EAK2" s="49"/>
      <c r="EAL2" s="49"/>
      <c r="EAM2" s="49"/>
      <c r="EAN2" s="49"/>
      <c r="EAO2" s="49"/>
      <c r="EAP2" s="49"/>
      <c r="EAQ2" s="49"/>
      <c r="EAR2" s="49"/>
      <c r="EAS2" s="49"/>
      <c r="EAT2" s="49"/>
      <c r="EAU2" s="49"/>
      <c r="EAV2" s="49"/>
      <c r="EAW2" s="49"/>
      <c r="EAX2" s="49"/>
      <c r="EAY2" s="49"/>
      <c r="EAZ2" s="49"/>
      <c r="EBA2" s="49"/>
      <c r="EBB2" s="49"/>
      <c r="EBC2" s="49"/>
      <c r="EBD2" s="49"/>
      <c r="EBE2" s="49"/>
      <c r="EBF2" s="49"/>
      <c r="EBG2" s="49"/>
      <c r="EBH2" s="49"/>
      <c r="EBI2" s="49"/>
      <c r="EBJ2" s="49"/>
      <c r="EBK2" s="49"/>
      <c r="EBL2" s="49"/>
      <c r="EBM2" s="49"/>
      <c r="EBN2" s="49"/>
      <c r="EBO2" s="49"/>
      <c r="EBP2" s="49"/>
      <c r="EBQ2" s="49"/>
      <c r="EBR2" s="49"/>
      <c r="EBS2" s="49"/>
      <c r="EBT2" s="49"/>
      <c r="EBU2" s="49"/>
      <c r="EBV2" s="49"/>
      <c r="EBW2" s="49"/>
      <c r="EBX2" s="49"/>
      <c r="EBY2" s="49"/>
      <c r="EBZ2" s="49"/>
      <c r="ECA2" s="49"/>
      <c r="ECB2" s="49"/>
      <c r="ECC2" s="49"/>
      <c r="ECD2" s="49"/>
      <c r="ECE2" s="49"/>
      <c r="ECF2" s="49"/>
      <c r="ECG2" s="49"/>
      <c r="ECH2" s="49"/>
      <c r="ECI2" s="49"/>
      <c r="ECJ2" s="49"/>
      <c r="ECK2" s="49"/>
      <c r="ECL2" s="49"/>
      <c r="ECM2" s="49"/>
      <c r="ECN2" s="49"/>
      <c r="ECO2" s="49"/>
      <c r="ECP2" s="49"/>
      <c r="ECQ2" s="49"/>
      <c r="ECR2" s="49"/>
      <c r="ECS2" s="49"/>
      <c r="ECT2" s="49"/>
      <c r="ECU2" s="49"/>
      <c r="ECV2" s="49"/>
      <c r="ECW2" s="49"/>
      <c r="ECX2" s="49"/>
      <c r="ECY2" s="49"/>
      <c r="ECZ2" s="49"/>
      <c r="EDA2" s="49"/>
      <c r="EDB2" s="49"/>
      <c r="EDC2" s="49"/>
      <c r="EDD2" s="49"/>
      <c r="EDE2" s="49"/>
      <c r="EDF2" s="49"/>
      <c r="EDG2" s="49"/>
      <c r="EDH2" s="49"/>
      <c r="EDI2" s="49"/>
      <c r="EDJ2" s="49"/>
      <c r="EDK2" s="49"/>
      <c r="EDL2" s="49"/>
      <c r="EDM2" s="49"/>
      <c r="EDN2" s="49"/>
      <c r="EDO2" s="49"/>
      <c r="EDP2" s="49"/>
      <c r="EDQ2" s="49"/>
      <c r="EDR2" s="49"/>
      <c r="EDS2" s="49"/>
      <c r="EDT2" s="49"/>
      <c r="EDU2" s="49"/>
      <c r="EDV2" s="49"/>
      <c r="EDW2" s="49"/>
      <c r="EDX2" s="49"/>
      <c r="EDY2" s="49"/>
      <c r="EDZ2" s="49"/>
      <c r="EEA2" s="49"/>
      <c r="EEB2" s="49"/>
      <c r="EEC2" s="49"/>
      <c r="EED2" s="49"/>
      <c r="EEE2" s="49"/>
      <c r="EEF2" s="49"/>
      <c r="EEG2" s="49"/>
      <c r="EEH2" s="49"/>
      <c r="EEI2" s="49"/>
      <c r="EEJ2" s="49"/>
      <c r="EEK2" s="49"/>
      <c r="EEL2" s="49"/>
      <c r="EEM2" s="49"/>
      <c r="EEN2" s="49"/>
      <c r="EEO2" s="49"/>
      <c r="EEP2" s="49"/>
      <c r="EEQ2" s="49"/>
      <c r="EER2" s="49"/>
      <c r="EES2" s="49"/>
      <c r="EET2" s="49"/>
      <c r="EEU2" s="49"/>
      <c r="EEV2" s="49"/>
      <c r="EEW2" s="49"/>
      <c r="EEX2" s="49"/>
      <c r="EEY2" s="49"/>
      <c r="EEZ2" s="49"/>
      <c r="EFA2" s="49"/>
      <c r="EFB2" s="49"/>
      <c r="EFC2" s="49"/>
      <c r="EFD2" s="49"/>
      <c r="EFE2" s="49"/>
      <c r="EFF2" s="49"/>
      <c r="EFG2" s="49"/>
      <c r="EFH2" s="49"/>
      <c r="EFI2" s="49"/>
      <c r="EFJ2" s="49"/>
      <c r="EFK2" s="49"/>
      <c r="EFL2" s="49"/>
      <c r="EFM2" s="49"/>
      <c r="EFN2" s="49"/>
      <c r="EFO2" s="49"/>
      <c r="EFP2" s="49"/>
      <c r="EFQ2" s="49"/>
      <c r="EFR2" s="49"/>
      <c r="EFS2" s="49"/>
      <c r="EFT2" s="49"/>
      <c r="EFU2" s="49"/>
      <c r="EFV2" s="49"/>
      <c r="EFW2" s="49"/>
      <c r="EFX2" s="49"/>
      <c r="EFY2" s="49"/>
      <c r="EFZ2" s="49"/>
      <c r="EGA2" s="49"/>
      <c r="EGB2" s="49"/>
      <c r="EGC2" s="49"/>
      <c r="EGD2" s="49"/>
      <c r="EGE2" s="49"/>
      <c r="EGF2" s="49"/>
      <c r="EGG2" s="49"/>
      <c r="EGH2" s="49"/>
      <c r="EGI2" s="49"/>
      <c r="EGJ2" s="49"/>
      <c r="EGK2" s="49"/>
      <c r="EGL2" s="49"/>
      <c r="EGM2" s="49"/>
      <c r="EGN2" s="49"/>
      <c r="EGO2" s="49"/>
      <c r="EGP2" s="49"/>
      <c r="EGQ2" s="49"/>
      <c r="EGR2" s="49"/>
      <c r="EGS2" s="49"/>
      <c r="EGT2" s="49"/>
      <c r="EGU2" s="49"/>
      <c r="EGV2" s="49"/>
      <c r="EGW2" s="49"/>
      <c r="EGX2" s="49"/>
      <c r="EGY2" s="49"/>
      <c r="EGZ2" s="49"/>
      <c r="EHA2" s="49"/>
      <c r="EHB2" s="49"/>
      <c r="EHC2" s="49"/>
      <c r="EHD2" s="49"/>
      <c r="EHE2" s="49"/>
      <c r="EHF2" s="49"/>
      <c r="EHG2" s="49"/>
      <c r="EHH2" s="49"/>
      <c r="EHI2" s="49"/>
      <c r="EHJ2" s="49"/>
      <c r="EHK2" s="49"/>
      <c r="EHL2" s="49"/>
      <c r="EHM2" s="49"/>
      <c r="EHN2" s="49"/>
      <c r="EHO2" s="49"/>
      <c r="EHP2" s="49"/>
      <c r="EHQ2" s="49"/>
      <c r="EHR2" s="49"/>
      <c r="EHS2" s="49"/>
      <c r="EHT2" s="49"/>
      <c r="EHU2" s="49"/>
      <c r="EHV2" s="49"/>
      <c r="EHW2" s="49"/>
      <c r="EHX2" s="49"/>
      <c r="EHY2" s="49"/>
      <c r="EHZ2" s="49"/>
      <c r="EIA2" s="49"/>
      <c r="EIB2" s="49"/>
      <c r="EIC2" s="49"/>
      <c r="EID2" s="49"/>
      <c r="EIE2" s="49"/>
      <c r="EIF2" s="49"/>
      <c r="EIG2" s="49"/>
      <c r="EIH2" s="49"/>
      <c r="EII2" s="49"/>
      <c r="EIJ2" s="49"/>
      <c r="EIK2" s="49"/>
      <c r="EIL2" s="49"/>
      <c r="EIM2" s="49"/>
      <c r="EIN2" s="49"/>
      <c r="EIO2" s="49"/>
      <c r="EIP2" s="49"/>
      <c r="EIQ2" s="49"/>
      <c r="EIR2" s="49"/>
      <c r="EIS2" s="49"/>
      <c r="EIT2" s="49"/>
      <c r="EIU2" s="49"/>
      <c r="EIV2" s="49"/>
      <c r="EIW2" s="49"/>
      <c r="EIX2" s="49"/>
      <c r="EIY2" s="49"/>
      <c r="EIZ2" s="49"/>
      <c r="EJA2" s="49"/>
      <c r="EJB2" s="49"/>
      <c r="EJC2" s="49"/>
      <c r="EJD2" s="49"/>
      <c r="EJE2" s="49"/>
      <c r="EJF2" s="49"/>
      <c r="EJG2" s="49"/>
      <c r="EJH2" s="49"/>
      <c r="EJI2" s="49"/>
      <c r="EJJ2" s="49"/>
      <c r="EJK2" s="49"/>
      <c r="EJL2" s="49"/>
      <c r="EJM2" s="49"/>
      <c r="EJN2" s="49"/>
      <c r="EJO2" s="49"/>
      <c r="EJP2" s="49"/>
      <c r="EJQ2" s="49"/>
      <c r="EJR2" s="49"/>
      <c r="EJS2" s="49"/>
      <c r="EJT2" s="49"/>
      <c r="EJU2" s="49"/>
      <c r="EJV2" s="49"/>
      <c r="EJW2" s="49"/>
      <c r="EJX2" s="49"/>
      <c r="EJY2" s="49"/>
      <c r="EJZ2" s="49"/>
      <c r="EKA2" s="49"/>
      <c r="EKB2" s="49"/>
      <c r="EKC2" s="49"/>
      <c r="EKD2" s="49"/>
      <c r="EKE2" s="49"/>
      <c r="EKF2" s="49"/>
      <c r="EKG2" s="49"/>
      <c r="EKH2" s="49"/>
      <c r="EKI2" s="49"/>
      <c r="EKJ2" s="49"/>
      <c r="EKK2" s="49"/>
      <c r="EKL2" s="49"/>
      <c r="EKM2" s="49"/>
      <c r="EKN2" s="49"/>
      <c r="EKO2" s="49"/>
      <c r="EKP2" s="49"/>
      <c r="EKQ2" s="49"/>
      <c r="EKR2" s="49"/>
      <c r="EKS2" s="49"/>
      <c r="EKT2" s="49"/>
      <c r="EKU2" s="49"/>
      <c r="EKV2" s="49"/>
      <c r="EKW2" s="49"/>
      <c r="EKX2" s="49"/>
      <c r="EKY2" s="49"/>
      <c r="EKZ2" s="49"/>
      <c r="ELA2" s="49"/>
      <c r="ELB2" s="49"/>
      <c r="ELC2" s="49"/>
      <c r="ELD2" s="49"/>
      <c r="ELE2" s="49"/>
      <c r="ELF2" s="49"/>
      <c r="ELG2" s="49"/>
      <c r="ELH2" s="49"/>
      <c r="ELI2" s="49"/>
      <c r="ELJ2" s="49"/>
      <c r="ELK2" s="49"/>
      <c r="ELL2" s="49"/>
      <c r="ELM2" s="49"/>
      <c r="ELN2" s="49"/>
      <c r="ELO2" s="49"/>
      <c r="ELP2" s="49"/>
      <c r="ELQ2" s="49"/>
      <c r="ELR2" s="49"/>
      <c r="ELS2" s="49"/>
      <c r="ELT2" s="49"/>
      <c r="ELU2" s="49"/>
      <c r="ELV2" s="49"/>
      <c r="ELW2" s="49"/>
      <c r="ELX2" s="49"/>
      <c r="ELY2" s="49"/>
      <c r="ELZ2" s="49"/>
      <c r="EMA2" s="49"/>
      <c r="EMB2" s="49"/>
      <c r="EMC2" s="49"/>
      <c r="EMD2" s="49"/>
      <c r="EME2" s="49"/>
      <c r="EMF2" s="49"/>
      <c r="EMG2" s="49"/>
      <c r="EMH2" s="49"/>
      <c r="EMI2" s="49"/>
      <c r="EMJ2" s="49"/>
      <c r="EMK2" s="49"/>
      <c r="EML2" s="49"/>
      <c r="EMM2" s="49"/>
      <c r="EMN2" s="49"/>
      <c r="EMO2" s="49"/>
      <c r="EMP2" s="49"/>
      <c r="EMQ2" s="49"/>
      <c r="EMR2" s="49"/>
      <c r="EMS2" s="49"/>
      <c r="EMT2" s="49"/>
      <c r="EMU2" s="49"/>
      <c r="EMV2" s="49"/>
      <c r="EMW2" s="49"/>
      <c r="EMX2" s="49"/>
      <c r="EMY2" s="49"/>
      <c r="EMZ2" s="49"/>
      <c r="ENA2" s="49"/>
      <c r="ENB2" s="49"/>
      <c r="ENC2" s="49"/>
      <c r="END2" s="49"/>
      <c r="ENE2" s="49"/>
      <c r="ENF2" s="49"/>
      <c r="ENG2" s="49"/>
      <c r="ENH2" s="49"/>
      <c r="ENI2" s="49"/>
      <c r="ENJ2" s="49"/>
      <c r="ENK2" s="49"/>
      <c r="ENL2" s="49"/>
      <c r="ENM2" s="49"/>
      <c r="ENN2" s="49"/>
      <c r="ENO2" s="49"/>
      <c r="ENP2" s="49"/>
      <c r="ENQ2" s="49"/>
      <c r="ENR2" s="49"/>
      <c r="ENS2" s="49"/>
      <c r="ENT2" s="49"/>
      <c r="ENU2" s="49"/>
      <c r="ENV2" s="49"/>
      <c r="ENW2" s="49"/>
      <c r="ENX2" s="49"/>
      <c r="ENY2" s="49"/>
      <c r="ENZ2" s="49"/>
      <c r="EOA2" s="49"/>
      <c r="EOB2" s="49"/>
      <c r="EOC2" s="49"/>
      <c r="EOD2" s="49"/>
      <c r="EOE2" s="49"/>
      <c r="EOF2" s="49"/>
      <c r="EOG2" s="49"/>
      <c r="EOH2" s="49"/>
      <c r="EOI2" s="49"/>
      <c r="EOJ2" s="49"/>
      <c r="EOK2" s="49"/>
      <c r="EOL2" s="49"/>
      <c r="EOM2" s="49"/>
      <c r="EON2" s="49"/>
      <c r="EOO2" s="49"/>
      <c r="EOP2" s="49"/>
      <c r="EOQ2" s="49"/>
      <c r="EOR2" s="49"/>
      <c r="EOS2" s="49"/>
      <c r="EOT2" s="49"/>
      <c r="EOU2" s="49"/>
      <c r="EOV2" s="49"/>
      <c r="EOW2" s="49"/>
      <c r="EOX2" s="49"/>
      <c r="EOY2" s="49"/>
      <c r="EOZ2" s="49"/>
      <c r="EPA2" s="49"/>
      <c r="EPB2" s="49"/>
      <c r="EPC2" s="49"/>
      <c r="EPD2" s="49"/>
      <c r="EPE2" s="49"/>
      <c r="EPF2" s="49"/>
      <c r="EPG2" s="49"/>
      <c r="EPH2" s="49"/>
      <c r="EPI2" s="49"/>
      <c r="EPJ2" s="49"/>
      <c r="EPK2" s="49"/>
      <c r="EPL2" s="49"/>
      <c r="EPM2" s="49"/>
      <c r="EPN2" s="49"/>
      <c r="EPO2" s="49"/>
      <c r="EPP2" s="49"/>
      <c r="EPQ2" s="49"/>
      <c r="EPR2" s="49"/>
      <c r="EPS2" s="49"/>
      <c r="EPT2" s="49"/>
      <c r="EPU2" s="49"/>
      <c r="EPV2" s="49"/>
      <c r="EPW2" s="49"/>
      <c r="EPX2" s="49"/>
      <c r="EPY2" s="49"/>
      <c r="EPZ2" s="49"/>
      <c r="EQA2" s="49"/>
      <c r="EQB2" s="49"/>
      <c r="EQC2" s="49"/>
      <c r="EQD2" s="49"/>
      <c r="EQE2" s="49"/>
      <c r="EQF2" s="49"/>
      <c r="EQG2" s="49"/>
      <c r="EQH2" s="49"/>
      <c r="EQI2" s="49"/>
      <c r="EQJ2" s="49"/>
      <c r="EQK2" s="49"/>
      <c r="EQL2" s="49"/>
      <c r="EQM2" s="49"/>
      <c r="EQN2" s="49"/>
      <c r="EQO2" s="49"/>
      <c r="EQP2" s="49"/>
      <c r="EQQ2" s="49"/>
      <c r="EQR2" s="49"/>
      <c r="EQS2" s="49"/>
      <c r="EQT2" s="49"/>
      <c r="EQU2" s="49"/>
      <c r="EQV2" s="49"/>
      <c r="EQW2" s="49"/>
      <c r="EQX2" s="49"/>
      <c r="EQY2" s="49"/>
      <c r="EQZ2" s="49"/>
      <c r="ERA2" s="49"/>
      <c r="ERB2" s="49"/>
      <c r="ERC2" s="49"/>
      <c r="ERD2" s="49"/>
      <c r="ERE2" s="49"/>
      <c r="ERF2" s="49"/>
      <c r="ERG2" s="49"/>
      <c r="ERH2" s="49"/>
      <c r="ERI2" s="49"/>
      <c r="ERJ2" s="49"/>
      <c r="ERK2" s="49"/>
      <c r="ERL2" s="49"/>
      <c r="ERM2" s="49"/>
      <c r="ERN2" s="49"/>
      <c r="ERO2" s="49"/>
      <c r="ERP2" s="49"/>
      <c r="ERQ2" s="49"/>
      <c r="ERR2" s="49"/>
      <c r="ERS2" s="49"/>
      <c r="ERT2" s="49"/>
      <c r="ERU2" s="49"/>
      <c r="ERV2" s="49"/>
      <c r="ERW2" s="49"/>
      <c r="ERX2" s="49"/>
      <c r="ERY2" s="49"/>
      <c r="ERZ2" s="49"/>
      <c r="ESA2" s="49"/>
      <c r="ESB2" s="49"/>
      <c r="ESC2" s="49"/>
      <c r="ESD2" s="49"/>
      <c r="ESE2" s="49"/>
      <c r="ESF2" s="49"/>
      <c r="ESG2" s="49"/>
      <c r="ESH2" s="49"/>
      <c r="ESI2" s="49"/>
      <c r="ESJ2" s="49"/>
      <c r="ESK2" s="49"/>
      <c r="ESL2" s="49"/>
      <c r="ESM2" s="49"/>
      <c r="ESN2" s="49"/>
      <c r="ESO2" s="49"/>
      <c r="ESP2" s="49"/>
      <c r="ESQ2" s="49"/>
      <c r="ESR2" s="49"/>
      <c r="ESS2" s="49"/>
      <c r="EST2" s="49"/>
      <c r="ESU2" s="49"/>
      <c r="ESV2" s="49"/>
      <c r="ESW2" s="49"/>
      <c r="ESX2" s="49"/>
      <c r="ESY2" s="49"/>
      <c r="ESZ2" s="49"/>
      <c r="ETA2" s="49"/>
      <c r="ETB2" s="49"/>
      <c r="ETC2" s="49"/>
      <c r="ETD2" s="49"/>
      <c r="ETE2" s="49"/>
      <c r="ETF2" s="49"/>
      <c r="ETG2" s="49"/>
      <c r="ETH2" s="49"/>
      <c r="ETI2" s="49"/>
      <c r="ETJ2" s="49"/>
      <c r="ETK2" s="49"/>
      <c r="ETL2" s="49"/>
      <c r="ETM2" s="49"/>
      <c r="ETN2" s="49"/>
      <c r="ETO2" s="49"/>
      <c r="ETP2" s="49"/>
      <c r="ETQ2" s="49"/>
      <c r="ETR2" s="49"/>
      <c r="ETS2" s="49"/>
      <c r="ETT2" s="49"/>
      <c r="ETU2" s="49"/>
      <c r="ETV2" s="49"/>
      <c r="ETW2" s="49"/>
      <c r="ETX2" s="49"/>
      <c r="ETY2" s="49"/>
      <c r="ETZ2" s="49"/>
      <c r="EUA2" s="49"/>
      <c r="EUB2" s="49"/>
      <c r="EUC2" s="49"/>
      <c r="EUD2" s="49"/>
      <c r="EUE2" s="49"/>
      <c r="EUF2" s="49"/>
      <c r="EUG2" s="49"/>
      <c r="EUH2" s="49"/>
      <c r="EUI2" s="49"/>
      <c r="EUJ2" s="49"/>
      <c r="EUK2" s="49"/>
      <c r="EUL2" s="49"/>
      <c r="EUM2" s="49"/>
      <c r="EUN2" s="49"/>
      <c r="EUO2" s="49"/>
      <c r="EUP2" s="49"/>
      <c r="EUQ2" s="49"/>
      <c r="EUR2" s="49"/>
      <c r="EUS2" s="49"/>
      <c r="EUT2" s="49"/>
      <c r="EUU2" s="49"/>
      <c r="EUV2" s="49"/>
      <c r="EUW2" s="49"/>
      <c r="EUX2" s="49"/>
      <c r="EUY2" s="49"/>
      <c r="EUZ2" s="49"/>
      <c r="EVA2" s="49"/>
      <c r="EVB2" s="49"/>
      <c r="EVC2" s="49"/>
      <c r="EVD2" s="49"/>
      <c r="EVE2" s="49"/>
      <c r="EVF2" s="49"/>
      <c r="EVG2" s="49"/>
      <c r="EVH2" s="49"/>
      <c r="EVI2" s="49"/>
      <c r="EVJ2" s="49"/>
      <c r="EVK2" s="49"/>
      <c r="EVL2" s="49"/>
      <c r="EVM2" s="49"/>
      <c r="EVN2" s="49"/>
      <c r="EVO2" s="49"/>
      <c r="EVP2" s="49"/>
      <c r="EVQ2" s="49"/>
      <c r="EVR2" s="49"/>
      <c r="EVS2" s="49"/>
      <c r="EVT2" s="49"/>
      <c r="EVU2" s="49"/>
      <c r="EVV2" s="49"/>
      <c r="EVW2" s="49"/>
      <c r="EVX2" s="49"/>
      <c r="EVY2" s="49"/>
      <c r="EVZ2" s="49"/>
      <c r="EWA2" s="49"/>
      <c r="EWB2" s="49"/>
      <c r="EWC2" s="49"/>
      <c r="EWD2" s="49"/>
      <c r="EWE2" s="49"/>
      <c r="EWF2" s="49"/>
      <c r="EWG2" s="49"/>
      <c r="EWH2" s="49"/>
      <c r="EWI2" s="49"/>
      <c r="EWJ2" s="49"/>
      <c r="EWK2" s="49"/>
      <c r="EWL2" s="49"/>
      <c r="EWM2" s="49"/>
      <c r="EWN2" s="49"/>
      <c r="EWO2" s="49"/>
      <c r="EWP2" s="49"/>
      <c r="EWQ2" s="49"/>
      <c r="EWR2" s="49"/>
      <c r="EWS2" s="49"/>
      <c r="EWT2" s="49"/>
      <c r="EWU2" s="49"/>
      <c r="EWV2" s="49"/>
      <c r="EWW2" s="49"/>
      <c r="EWX2" s="49"/>
      <c r="EWY2" s="49"/>
      <c r="EWZ2" s="49"/>
      <c r="EXA2" s="49"/>
      <c r="EXB2" s="49"/>
      <c r="EXC2" s="49"/>
      <c r="EXD2" s="49"/>
      <c r="EXE2" s="49"/>
      <c r="EXF2" s="49"/>
      <c r="EXG2" s="49"/>
      <c r="EXH2" s="49"/>
      <c r="EXI2" s="49"/>
      <c r="EXJ2" s="49"/>
      <c r="EXK2" s="49"/>
      <c r="EXL2" s="49"/>
      <c r="EXM2" s="49"/>
      <c r="EXN2" s="49"/>
      <c r="EXO2" s="49"/>
      <c r="EXP2" s="49"/>
      <c r="EXQ2" s="49"/>
      <c r="EXR2" s="49"/>
      <c r="EXS2" s="49"/>
      <c r="EXT2" s="49"/>
      <c r="EXU2" s="49"/>
      <c r="EXV2" s="49"/>
      <c r="EXW2" s="49"/>
      <c r="EXX2" s="49"/>
      <c r="EXY2" s="49"/>
      <c r="EXZ2" s="49"/>
      <c r="EYA2" s="49"/>
      <c r="EYB2" s="49"/>
      <c r="EYC2" s="49"/>
      <c r="EYD2" s="49"/>
      <c r="EYE2" s="49"/>
      <c r="EYF2" s="49"/>
      <c r="EYG2" s="49"/>
      <c r="EYH2" s="49"/>
      <c r="EYI2" s="49"/>
      <c r="EYJ2" s="49"/>
      <c r="EYK2" s="49"/>
      <c r="EYL2" s="49"/>
      <c r="EYM2" s="49"/>
      <c r="EYN2" s="49"/>
      <c r="EYO2" s="49"/>
      <c r="EYP2" s="49"/>
      <c r="EYQ2" s="49"/>
      <c r="EYR2" s="49"/>
      <c r="EYS2" s="49"/>
      <c r="EYT2" s="49"/>
      <c r="EYU2" s="49"/>
      <c r="EYV2" s="49"/>
      <c r="EYW2" s="49"/>
      <c r="EYX2" s="49"/>
      <c r="EYY2" s="49"/>
      <c r="EYZ2" s="49"/>
      <c r="EZA2" s="49"/>
      <c r="EZB2" s="49"/>
      <c r="EZC2" s="49"/>
      <c r="EZD2" s="49"/>
      <c r="EZE2" s="49"/>
      <c r="EZF2" s="49"/>
      <c r="EZG2" s="49"/>
      <c r="EZH2" s="49"/>
      <c r="EZI2" s="49"/>
      <c r="EZJ2" s="49"/>
      <c r="EZK2" s="49"/>
      <c r="EZL2" s="49"/>
      <c r="EZM2" s="49"/>
      <c r="EZN2" s="49"/>
      <c r="EZO2" s="49"/>
      <c r="EZP2" s="49"/>
      <c r="EZQ2" s="49"/>
      <c r="EZR2" s="49"/>
      <c r="EZS2" s="49"/>
      <c r="EZT2" s="49"/>
      <c r="EZU2" s="49"/>
      <c r="EZV2" s="49"/>
      <c r="EZW2" s="49"/>
      <c r="EZX2" s="49"/>
      <c r="EZY2" s="49"/>
      <c r="EZZ2" s="49"/>
      <c r="FAA2" s="49"/>
      <c r="FAB2" s="49"/>
      <c r="FAC2" s="49"/>
      <c r="FAD2" s="49"/>
      <c r="FAE2" s="49"/>
      <c r="FAF2" s="49"/>
      <c r="FAG2" s="49"/>
      <c r="FAH2" s="49"/>
      <c r="FAI2" s="49"/>
      <c r="FAJ2" s="49"/>
      <c r="FAK2" s="49"/>
      <c r="FAL2" s="49"/>
      <c r="FAM2" s="49"/>
      <c r="FAN2" s="49"/>
      <c r="FAO2" s="49"/>
      <c r="FAP2" s="49"/>
      <c r="FAQ2" s="49"/>
      <c r="FAR2" s="49"/>
      <c r="FAS2" s="49"/>
      <c r="FAT2" s="49"/>
      <c r="FAU2" s="49"/>
      <c r="FAV2" s="49"/>
      <c r="FAW2" s="49"/>
      <c r="FAX2" s="49"/>
      <c r="FAY2" s="49"/>
      <c r="FAZ2" s="49"/>
      <c r="FBA2" s="49"/>
      <c r="FBB2" s="49"/>
      <c r="FBC2" s="49"/>
      <c r="FBD2" s="49"/>
      <c r="FBE2" s="49"/>
      <c r="FBF2" s="49"/>
      <c r="FBG2" s="49"/>
      <c r="FBH2" s="49"/>
      <c r="FBI2" s="49"/>
      <c r="FBJ2" s="49"/>
      <c r="FBK2" s="49"/>
      <c r="FBL2" s="49"/>
      <c r="FBM2" s="49"/>
      <c r="FBN2" s="49"/>
      <c r="FBO2" s="49"/>
      <c r="FBP2" s="49"/>
      <c r="FBQ2" s="49"/>
      <c r="FBR2" s="49"/>
      <c r="FBS2" s="49"/>
      <c r="FBT2" s="49"/>
      <c r="FBU2" s="49"/>
      <c r="FBV2" s="49"/>
      <c r="FBW2" s="49"/>
      <c r="FBX2" s="49"/>
      <c r="FBY2" s="49"/>
      <c r="FBZ2" s="49"/>
      <c r="FCA2" s="49"/>
      <c r="FCB2" s="49"/>
      <c r="FCC2" s="49"/>
      <c r="FCD2" s="49"/>
      <c r="FCE2" s="49"/>
      <c r="FCF2" s="49"/>
      <c r="FCG2" s="49"/>
      <c r="FCH2" s="49"/>
      <c r="FCI2" s="49"/>
      <c r="FCJ2" s="49"/>
      <c r="FCK2" s="49"/>
      <c r="FCL2" s="49"/>
      <c r="FCM2" s="49"/>
      <c r="FCN2" s="49"/>
      <c r="FCO2" s="49"/>
      <c r="FCP2" s="49"/>
      <c r="FCQ2" s="49"/>
      <c r="FCR2" s="49"/>
      <c r="FCS2" s="49"/>
      <c r="FCT2" s="49"/>
      <c r="FCU2" s="49"/>
      <c r="FCV2" s="49"/>
      <c r="FCW2" s="49"/>
      <c r="FCX2" s="49"/>
      <c r="FCY2" s="49"/>
      <c r="FCZ2" s="49"/>
      <c r="FDA2" s="49"/>
      <c r="FDB2" s="49"/>
      <c r="FDC2" s="49"/>
      <c r="FDD2" s="49"/>
      <c r="FDE2" s="49"/>
      <c r="FDF2" s="49"/>
      <c r="FDG2" s="49"/>
      <c r="FDH2" s="49"/>
      <c r="FDI2" s="49"/>
      <c r="FDJ2" s="49"/>
      <c r="FDK2" s="49"/>
      <c r="FDL2" s="49"/>
      <c r="FDM2" s="49"/>
      <c r="FDN2" s="49"/>
      <c r="FDO2" s="49"/>
      <c r="FDP2" s="49"/>
      <c r="FDQ2" s="49"/>
      <c r="FDR2" s="49"/>
      <c r="FDS2" s="49"/>
      <c r="FDT2" s="49"/>
      <c r="FDU2" s="49"/>
      <c r="FDV2" s="49"/>
      <c r="FDW2" s="49"/>
      <c r="FDX2" s="49"/>
      <c r="FDY2" s="49"/>
      <c r="FDZ2" s="49"/>
      <c r="FEA2" s="49"/>
      <c r="FEB2" s="49"/>
      <c r="FEC2" s="49"/>
      <c r="FED2" s="49"/>
      <c r="FEE2" s="49"/>
      <c r="FEF2" s="49"/>
      <c r="FEG2" s="49"/>
      <c r="FEH2" s="49"/>
      <c r="FEI2" s="49"/>
      <c r="FEJ2" s="49"/>
      <c r="FEK2" s="49"/>
      <c r="FEL2" s="49"/>
      <c r="FEM2" s="49"/>
      <c r="FEN2" s="49"/>
      <c r="FEO2" s="49"/>
      <c r="FEP2" s="49"/>
      <c r="FEQ2" s="49"/>
      <c r="FER2" s="49"/>
      <c r="FES2" s="49"/>
      <c r="FET2" s="49"/>
      <c r="FEU2" s="49"/>
      <c r="FEV2" s="49"/>
      <c r="FEW2" s="49"/>
      <c r="FEX2" s="49"/>
      <c r="FEY2" s="49"/>
      <c r="FEZ2" s="49"/>
      <c r="FFA2" s="49"/>
      <c r="FFB2" s="49"/>
      <c r="FFC2" s="49"/>
      <c r="FFD2" s="49"/>
      <c r="FFE2" s="49"/>
      <c r="FFF2" s="49"/>
      <c r="FFG2" s="49"/>
      <c r="FFH2" s="49"/>
      <c r="FFI2" s="49"/>
      <c r="FFJ2" s="49"/>
      <c r="FFK2" s="49"/>
      <c r="FFL2" s="49"/>
      <c r="FFM2" s="49"/>
      <c r="FFN2" s="49"/>
      <c r="FFO2" s="49"/>
      <c r="FFP2" s="49"/>
      <c r="FFQ2" s="49"/>
      <c r="FFR2" s="49"/>
      <c r="FFS2" s="49"/>
      <c r="FFT2" s="49"/>
      <c r="FFU2" s="49"/>
      <c r="FFV2" s="49"/>
      <c r="FFW2" s="49"/>
      <c r="FFX2" s="49"/>
      <c r="FFY2" s="49"/>
      <c r="FFZ2" s="49"/>
      <c r="FGA2" s="49"/>
      <c r="FGB2" s="49"/>
      <c r="FGC2" s="49"/>
      <c r="FGD2" s="49"/>
      <c r="FGE2" s="49"/>
      <c r="FGF2" s="49"/>
      <c r="FGG2" s="49"/>
      <c r="FGH2" s="49"/>
      <c r="FGI2" s="49"/>
      <c r="FGJ2" s="49"/>
      <c r="FGK2" s="49"/>
      <c r="FGL2" s="49"/>
      <c r="FGM2" s="49"/>
      <c r="FGN2" s="49"/>
      <c r="FGO2" s="49"/>
      <c r="FGP2" s="49"/>
      <c r="FGQ2" s="49"/>
      <c r="FGR2" s="49"/>
      <c r="FGS2" s="49"/>
      <c r="FGT2" s="49"/>
      <c r="FGU2" s="49"/>
      <c r="FGV2" s="49"/>
      <c r="FGW2" s="49"/>
      <c r="FGX2" s="49"/>
      <c r="FGY2" s="49"/>
      <c r="FGZ2" s="49"/>
      <c r="FHA2" s="49"/>
      <c r="FHB2" s="49"/>
      <c r="FHC2" s="49"/>
      <c r="FHD2" s="49"/>
      <c r="FHE2" s="49"/>
      <c r="FHF2" s="49"/>
      <c r="FHG2" s="49"/>
      <c r="FHH2" s="49"/>
      <c r="FHI2" s="49"/>
      <c r="FHJ2" s="49"/>
      <c r="FHK2" s="49"/>
      <c r="FHL2" s="49"/>
      <c r="FHM2" s="49"/>
      <c r="FHN2" s="49"/>
      <c r="FHO2" s="49"/>
      <c r="FHP2" s="49"/>
      <c r="FHQ2" s="49"/>
      <c r="FHR2" s="49"/>
      <c r="FHS2" s="49"/>
      <c r="FHT2" s="49"/>
      <c r="FHU2" s="49"/>
      <c r="FHV2" s="49"/>
      <c r="FHW2" s="49"/>
      <c r="FHX2" s="49"/>
      <c r="FHY2" s="49"/>
      <c r="FHZ2" s="49"/>
      <c r="FIA2" s="49"/>
      <c r="FIB2" s="49"/>
      <c r="FIC2" s="49"/>
      <c r="FID2" s="49"/>
      <c r="FIE2" s="49"/>
      <c r="FIF2" s="49"/>
      <c r="FIG2" s="49"/>
      <c r="FIH2" s="49"/>
      <c r="FII2" s="49"/>
      <c r="FIJ2" s="49"/>
      <c r="FIK2" s="49"/>
      <c r="FIL2" s="49"/>
      <c r="FIM2" s="49"/>
      <c r="FIN2" s="49"/>
      <c r="FIO2" s="49"/>
      <c r="FIP2" s="49"/>
      <c r="FIQ2" s="49"/>
      <c r="FIR2" s="49"/>
      <c r="FIS2" s="49"/>
      <c r="FIT2" s="49"/>
      <c r="FIU2" s="49"/>
      <c r="FIV2" s="49"/>
      <c r="FIW2" s="49"/>
      <c r="FIX2" s="49"/>
      <c r="FIY2" s="49"/>
      <c r="FIZ2" s="49"/>
      <c r="FJA2" s="49"/>
      <c r="FJB2" s="49"/>
      <c r="FJC2" s="49"/>
      <c r="FJD2" s="49"/>
      <c r="FJE2" s="49"/>
      <c r="FJF2" s="49"/>
      <c r="FJG2" s="49"/>
      <c r="FJH2" s="49"/>
      <c r="FJI2" s="49"/>
      <c r="FJJ2" s="49"/>
      <c r="FJK2" s="49"/>
      <c r="FJL2" s="49"/>
      <c r="FJM2" s="49"/>
      <c r="FJN2" s="49"/>
      <c r="FJO2" s="49"/>
      <c r="FJP2" s="49"/>
      <c r="FJQ2" s="49"/>
      <c r="FJR2" s="49"/>
      <c r="FJS2" s="49"/>
      <c r="FJT2" s="49"/>
      <c r="FJU2" s="49"/>
      <c r="FJV2" s="49"/>
      <c r="FJW2" s="49"/>
      <c r="FJX2" s="49"/>
      <c r="FJY2" s="49"/>
      <c r="FJZ2" s="49"/>
      <c r="FKA2" s="49"/>
      <c r="FKB2" s="49"/>
      <c r="FKC2" s="49"/>
      <c r="FKD2" s="49"/>
      <c r="FKE2" s="49"/>
      <c r="FKF2" s="49"/>
      <c r="FKG2" s="49"/>
      <c r="FKH2" s="49"/>
      <c r="FKI2" s="49"/>
      <c r="FKJ2" s="49"/>
      <c r="FKK2" s="49"/>
      <c r="FKL2" s="49"/>
      <c r="FKM2" s="49"/>
      <c r="FKN2" s="49"/>
      <c r="FKO2" s="49"/>
      <c r="FKP2" s="49"/>
      <c r="FKQ2" s="49"/>
      <c r="FKR2" s="49"/>
      <c r="FKS2" s="49"/>
      <c r="FKT2" s="49"/>
      <c r="FKU2" s="49"/>
      <c r="FKV2" s="49"/>
      <c r="FKW2" s="49"/>
      <c r="FKX2" s="49"/>
      <c r="FKY2" s="49"/>
      <c r="FKZ2" s="49"/>
      <c r="FLA2" s="49"/>
      <c r="FLB2" s="49"/>
      <c r="FLC2" s="49"/>
      <c r="FLD2" s="49"/>
      <c r="FLE2" s="49"/>
      <c r="FLF2" s="49"/>
      <c r="FLG2" s="49"/>
      <c r="FLH2" s="49"/>
      <c r="FLI2" s="49"/>
      <c r="FLJ2" s="49"/>
      <c r="FLK2" s="49"/>
      <c r="FLL2" s="49"/>
      <c r="FLM2" s="49"/>
      <c r="FLN2" s="49"/>
      <c r="FLO2" s="49"/>
      <c r="FLP2" s="49"/>
      <c r="FLQ2" s="49"/>
      <c r="FLR2" s="49"/>
      <c r="FLS2" s="49"/>
      <c r="FLT2" s="49"/>
      <c r="FLU2" s="49"/>
      <c r="FLV2" s="49"/>
      <c r="FLW2" s="49"/>
      <c r="FLX2" s="49"/>
      <c r="FLY2" s="49"/>
      <c r="FLZ2" s="49"/>
      <c r="FMA2" s="49"/>
      <c r="FMB2" s="49"/>
      <c r="FMC2" s="49"/>
      <c r="FMD2" s="49"/>
      <c r="FME2" s="49"/>
      <c r="FMF2" s="49"/>
      <c r="FMG2" s="49"/>
      <c r="FMH2" s="49"/>
      <c r="FMI2" s="49"/>
      <c r="FMJ2" s="49"/>
      <c r="FMK2" s="49"/>
      <c r="FML2" s="49"/>
      <c r="FMM2" s="49"/>
      <c r="FMN2" s="49"/>
      <c r="FMO2" s="49"/>
      <c r="FMP2" s="49"/>
      <c r="FMQ2" s="49"/>
      <c r="FMR2" s="49"/>
      <c r="FMS2" s="49"/>
      <c r="FMT2" s="49"/>
      <c r="FMU2" s="49"/>
      <c r="FMV2" s="49"/>
      <c r="FMW2" s="49"/>
      <c r="FMX2" s="49"/>
      <c r="FMY2" s="49"/>
      <c r="FMZ2" s="49"/>
      <c r="FNA2" s="49"/>
      <c r="FNB2" s="49"/>
      <c r="FNC2" s="49"/>
      <c r="FND2" s="49"/>
      <c r="FNE2" s="49"/>
      <c r="FNF2" s="49"/>
      <c r="FNG2" s="49"/>
      <c r="FNH2" s="49"/>
      <c r="FNI2" s="49"/>
      <c r="FNJ2" s="49"/>
      <c r="FNK2" s="49"/>
      <c r="FNL2" s="49"/>
      <c r="FNM2" s="49"/>
      <c r="FNN2" s="49"/>
      <c r="FNO2" s="49"/>
      <c r="FNP2" s="49"/>
      <c r="FNQ2" s="49"/>
      <c r="FNR2" s="49"/>
      <c r="FNS2" s="49"/>
      <c r="FNT2" s="49"/>
      <c r="FNU2" s="49"/>
      <c r="FNV2" s="49"/>
      <c r="FNW2" s="49"/>
      <c r="FNX2" s="49"/>
      <c r="FNY2" s="49"/>
      <c r="FNZ2" s="49"/>
      <c r="FOA2" s="49"/>
      <c r="FOB2" s="49"/>
      <c r="FOC2" s="49"/>
      <c r="FOD2" s="49"/>
      <c r="FOE2" s="49"/>
      <c r="FOF2" s="49"/>
      <c r="FOG2" s="49"/>
      <c r="FOH2" s="49"/>
      <c r="FOI2" s="49"/>
      <c r="FOJ2" s="49"/>
      <c r="FOK2" s="49"/>
      <c r="FOL2" s="49"/>
      <c r="FOM2" s="49"/>
      <c r="FON2" s="49"/>
      <c r="FOO2" s="49"/>
      <c r="FOP2" s="49"/>
      <c r="FOQ2" s="49"/>
      <c r="FOR2" s="49"/>
      <c r="FOS2" s="49"/>
      <c r="FOT2" s="49"/>
      <c r="FOU2" s="49"/>
      <c r="FOV2" s="49"/>
      <c r="FOW2" s="49"/>
      <c r="FOX2" s="49"/>
      <c r="FOY2" s="49"/>
      <c r="FOZ2" s="49"/>
      <c r="FPA2" s="49"/>
      <c r="FPB2" s="49"/>
      <c r="FPC2" s="49"/>
      <c r="FPD2" s="49"/>
      <c r="FPE2" s="49"/>
      <c r="FPF2" s="49"/>
      <c r="FPG2" s="49"/>
      <c r="FPH2" s="49"/>
      <c r="FPI2" s="49"/>
      <c r="FPJ2" s="49"/>
      <c r="FPK2" s="49"/>
      <c r="FPL2" s="49"/>
      <c r="FPM2" s="49"/>
      <c r="FPN2" s="49"/>
      <c r="FPO2" s="49"/>
      <c r="FPP2" s="49"/>
      <c r="FPQ2" s="49"/>
      <c r="FPR2" s="49"/>
      <c r="FPS2" s="49"/>
      <c r="FPT2" s="49"/>
      <c r="FPU2" s="49"/>
      <c r="FPV2" s="49"/>
      <c r="FPW2" s="49"/>
      <c r="FPX2" s="49"/>
      <c r="FPY2" s="49"/>
      <c r="FPZ2" s="49"/>
      <c r="FQA2" s="49"/>
      <c r="FQB2" s="49"/>
      <c r="FQC2" s="49"/>
      <c r="FQD2" s="49"/>
      <c r="FQE2" s="49"/>
      <c r="FQF2" s="49"/>
      <c r="FQG2" s="49"/>
      <c r="FQH2" s="49"/>
      <c r="FQI2" s="49"/>
      <c r="FQJ2" s="49"/>
      <c r="FQK2" s="49"/>
      <c r="FQL2" s="49"/>
      <c r="FQM2" s="49"/>
      <c r="FQN2" s="49"/>
      <c r="FQO2" s="49"/>
      <c r="FQP2" s="49"/>
      <c r="FQQ2" s="49"/>
      <c r="FQR2" s="49"/>
      <c r="FQS2" s="49"/>
      <c r="FQT2" s="49"/>
      <c r="FQU2" s="49"/>
      <c r="FQV2" s="49"/>
      <c r="FQW2" s="49"/>
      <c r="FQX2" s="49"/>
      <c r="FQY2" s="49"/>
      <c r="FQZ2" s="49"/>
      <c r="FRA2" s="49"/>
      <c r="FRB2" s="49"/>
      <c r="FRC2" s="49"/>
      <c r="FRD2" s="49"/>
      <c r="FRE2" s="49"/>
      <c r="FRF2" s="49"/>
      <c r="FRG2" s="49"/>
      <c r="FRH2" s="49"/>
      <c r="FRI2" s="49"/>
      <c r="FRJ2" s="49"/>
      <c r="FRK2" s="49"/>
      <c r="FRL2" s="49"/>
      <c r="FRM2" s="49"/>
      <c r="FRN2" s="49"/>
      <c r="FRO2" s="49"/>
      <c r="FRP2" s="49"/>
      <c r="FRQ2" s="49"/>
      <c r="FRR2" s="49"/>
      <c r="FRS2" s="49"/>
      <c r="FRT2" s="49"/>
      <c r="FRU2" s="49"/>
      <c r="FRV2" s="49"/>
      <c r="FRW2" s="49"/>
      <c r="FRX2" s="49"/>
      <c r="FRY2" s="49"/>
      <c r="FRZ2" s="49"/>
      <c r="FSA2" s="49"/>
      <c r="FSB2" s="49"/>
      <c r="FSC2" s="49"/>
      <c r="FSD2" s="49"/>
      <c r="FSE2" s="49"/>
      <c r="FSF2" s="49"/>
      <c r="FSG2" s="49"/>
      <c r="FSH2" s="49"/>
      <c r="FSI2" s="49"/>
      <c r="FSJ2" s="49"/>
      <c r="FSK2" s="49"/>
      <c r="FSL2" s="49"/>
      <c r="FSM2" s="49"/>
      <c r="FSN2" s="49"/>
      <c r="FSO2" s="49"/>
      <c r="FSP2" s="49"/>
      <c r="FSQ2" s="49"/>
      <c r="FSR2" s="49"/>
      <c r="FSS2" s="49"/>
      <c r="FST2" s="49"/>
      <c r="FSU2" s="49"/>
      <c r="FSV2" s="49"/>
      <c r="FSW2" s="49"/>
      <c r="FSX2" s="49"/>
      <c r="FSY2" s="49"/>
      <c r="FSZ2" s="49"/>
      <c r="FTA2" s="49"/>
      <c r="FTB2" s="49"/>
      <c r="FTC2" s="49"/>
      <c r="FTD2" s="49"/>
      <c r="FTE2" s="49"/>
      <c r="FTF2" s="49"/>
      <c r="FTG2" s="49"/>
      <c r="FTH2" s="49"/>
      <c r="FTI2" s="49"/>
      <c r="FTJ2" s="49"/>
      <c r="FTK2" s="49"/>
      <c r="FTL2" s="49"/>
      <c r="FTM2" s="49"/>
      <c r="FTN2" s="49"/>
      <c r="FTO2" s="49"/>
      <c r="FTP2" s="49"/>
      <c r="FTQ2" s="49"/>
      <c r="FTR2" s="49"/>
      <c r="FTS2" s="49"/>
      <c r="FTT2" s="49"/>
      <c r="FTU2" s="49"/>
      <c r="FTV2" s="49"/>
      <c r="FTW2" s="49"/>
      <c r="FTX2" s="49"/>
      <c r="FTY2" s="49"/>
      <c r="FTZ2" s="49"/>
      <c r="FUA2" s="49"/>
      <c r="FUB2" s="49"/>
      <c r="FUC2" s="49"/>
      <c r="FUD2" s="49"/>
      <c r="FUE2" s="49"/>
      <c r="FUF2" s="49"/>
      <c r="FUG2" s="49"/>
      <c r="FUH2" s="49"/>
      <c r="FUI2" s="49"/>
      <c r="FUJ2" s="49"/>
      <c r="FUK2" s="49"/>
      <c r="FUL2" s="49"/>
      <c r="FUM2" s="49"/>
      <c r="FUN2" s="49"/>
      <c r="FUO2" s="49"/>
      <c r="FUP2" s="49"/>
      <c r="FUQ2" s="49"/>
      <c r="FUR2" s="49"/>
      <c r="FUS2" s="49"/>
      <c r="FUT2" s="49"/>
      <c r="FUU2" s="49"/>
      <c r="FUV2" s="49"/>
      <c r="FUW2" s="49"/>
      <c r="FUX2" s="49"/>
      <c r="FUY2" s="49"/>
      <c r="FUZ2" s="49"/>
      <c r="FVA2" s="49"/>
      <c r="FVB2" s="49"/>
      <c r="FVC2" s="49"/>
      <c r="FVD2" s="49"/>
      <c r="FVE2" s="49"/>
      <c r="FVF2" s="49"/>
      <c r="FVG2" s="49"/>
      <c r="FVH2" s="49"/>
      <c r="FVI2" s="49"/>
      <c r="FVJ2" s="49"/>
      <c r="FVK2" s="49"/>
      <c r="FVL2" s="49"/>
      <c r="FVM2" s="49"/>
      <c r="FVN2" s="49"/>
      <c r="FVO2" s="49"/>
      <c r="FVP2" s="49"/>
      <c r="FVQ2" s="49"/>
      <c r="FVR2" s="49"/>
      <c r="FVS2" s="49"/>
      <c r="FVT2" s="49"/>
      <c r="FVU2" s="49"/>
      <c r="FVV2" s="49"/>
      <c r="FVW2" s="49"/>
      <c r="FVX2" s="49"/>
      <c r="FVY2" s="49"/>
      <c r="FVZ2" s="49"/>
      <c r="FWA2" s="49"/>
      <c r="FWB2" s="49"/>
      <c r="FWC2" s="49"/>
      <c r="FWD2" s="49"/>
      <c r="FWE2" s="49"/>
      <c r="FWF2" s="49"/>
      <c r="FWG2" s="49"/>
      <c r="FWH2" s="49"/>
      <c r="FWI2" s="49"/>
      <c r="FWJ2" s="49"/>
      <c r="FWK2" s="49"/>
      <c r="FWL2" s="49"/>
      <c r="FWM2" s="49"/>
      <c r="FWN2" s="49"/>
      <c r="FWO2" s="49"/>
      <c r="FWP2" s="49"/>
      <c r="FWQ2" s="49"/>
      <c r="FWR2" s="49"/>
      <c r="FWS2" s="49"/>
      <c r="FWT2" s="49"/>
      <c r="FWU2" s="49"/>
      <c r="FWV2" s="49"/>
      <c r="FWW2" s="49"/>
      <c r="FWX2" s="49"/>
      <c r="FWY2" s="49"/>
      <c r="FWZ2" s="49"/>
      <c r="FXA2" s="49"/>
      <c r="FXB2" s="49"/>
      <c r="FXC2" s="49"/>
      <c r="FXD2" s="49"/>
      <c r="FXE2" s="49"/>
      <c r="FXF2" s="49"/>
      <c r="FXG2" s="49"/>
      <c r="FXH2" s="49"/>
      <c r="FXI2" s="49"/>
      <c r="FXJ2" s="49"/>
      <c r="FXK2" s="49"/>
      <c r="FXL2" s="49"/>
      <c r="FXM2" s="49"/>
      <c r="FXN2" s="49"/>
      <c r="FXO2" s="49"/>
      <c r="FXP2" s="49"/>
      <c r="FXQ2" s="49"/>
      <c r="FXR2" s="49"/>
      <c r="FXS2" s="49"/>
      <c r="FXT2" s="49"/>
      <c r="FXU2" s="49"/>
      <c r="FXV2" s="49"/>
      <c r="FXW2" s="49"/>
      <c r="FXX2" s="49"/>
      <c r="FXY2" s="49"/>
      <c r="FXZ2" s="49"/>
      <c r="FYA2" s="49"/>
      <c r="FYB2" s="49"/>
      <c r="FYC2" s="49"/>
      <c r="FYD2" s="49"/>
      <c r="FYE2" s="49"/>
      <c r="FYF2" s="49"/>
      <c r="FYG2" s="49"/>
      <c r="FYH2" s="49"/>
      <c r="FYI2" s="49"/>
      <c r="FYJ2" s="49"/>
      <c r="FYK2" s="49"/>
      <c r="FYL2" s="49"/>
      <c r="FYM2" s="49"/>
      <c r="FYN2" s="49"/>
      <c r="FYO2" s="49"/>
      <c r="FYP2" s="49"/>
      <c r="FYQ2" s="49"/>
      <c r="FYR2" s="49"/>
      <c r="FYS2" s="49"/>
      <c r="FYT2" s="49"/>
      <c r="FYU2" s="49"/>
      <c r="FYV2" s="49"/>
      <c r="FYW2" s="49"/>
      <c r="FYX2" s="49"/>
      <c r="FYY2" s="49"/>
      <c r="FYZ2" s="49"/>
      <c r="FZA2" s="49"/>
      <c r="FZB2" s="49"/>
      <c r="FZC2" s="49"/>
      <c r="FZD2" s="49"/>
      <c r="FZE2" s="49"/>
      <c r="FZF2" s="49"/>
      <c r="FZG2" s="49"/>
      <c r="FZH2" s="49"/>
      <c r="FZI2" s="49"/>
      <c r="FZJ2" s="49"/>
      <c r="FZK2" s="49"/>
      <c r="FZL2" s="49"/>
      <c r="FZM2" s="49"/>
      <c r="FZN2" s="49"/>
      <c r="FZO2" s="49"/>
      <c r="FZP2" s="49"/>
      <c r="FZQ2" s="49"/>
      <c r="FZR2" s="49"/>
      <c r="FZS2" s="49"/>
      <c r="FZT2" s="49"/>
      <c r="FZU2" s="49"/>
      <c r="FZV2" s="49"/>
      <c r="FZW2" s="49"/>
      <c r="FZX2" s="49"/>
      <c r="FZY2" s="49"/>
      <c r="FZZ2" s="49"/>
      <c r="GAA2" s="49"/>
      <c r="GAB2" s="49"/>
      <c r="GAC2" s="49"/>
      <c r="GAD2" s="49"/>
      <c r="GAE2" s="49"/>
      <c r="GAF2" s="49"/>
      <c r="GAG2" s="49"/>
      <c r="GAH2" s="49"/>
      <c r="GAI2" s="49"/>
      <c r="GAJ2" s="49"/>
      <c r="GAK2" s="49"/>
      <c r="GAL2" s="49"/>
      <c r="GAM2" s="49"/>
      <c r="GAN2" s="49"/>
      <c r="GAO2" s="49"/>
      <c r="GAP2" s="49"/>
      <c r="GAQ2" s="49"/>
      <c r="GAR2" s="49"/>
      <c r="GAS2" s="49"/>
      <c r="GAT2" s="49"/>
      <c r="GAU2" s="49"/>
      <c r="GAV2" s="49"/>
      <c r="GAW2" s="49"/>
      <c r="GAX2" s="49"/>
      <c r="GAY2" s="49"/>
      <c r="GAZ2" s="49"/>
      <c r="GBA2" s="49"/>
      <c r="GBB2" s="49"/>
      <c r="GBC2" s="49"/>
      <c r="GBD2" s="49"/>
      <c r="GBE2" s="49"/>
      <c r="GBF2" s="49"/>
      <c r="GBG2" s="49"/>
      <c r="GBH2" s="49"/>
      <c r="GBI2" s="49"/>
      <c r="GBJ2" s="49"/>
      <c r="GBK2" s="49"/>
      <c r="GBL2" s="49"/>
      <c r="GBM2" s="49"/>
      <c r="GBN2" s="49"/>
      <c r="GBO2" s="49"/>
      <c r="GBP2" s="49"/>
      <c r="GBQ2" s="49"/>
      <c r="GBR2" s="49"/>
      <c r="GBS2" s="49"/>
      <c r="GBT2" s="49"/>
      <c r="GBU2" s="49"/>
      <c r="GBV2" s="49"/>
      <c r="GBW2" s="49"/>
      <c r="GBX2" s="49"/>
      <c r="GBY2" s="49"/>
      <c r="GBZ2" s="49"/>
      <c r="GCA2" s="49"/>
      <c r="GCB2" s="49"/>
      <c r="GCC2" s="49"/>
      <c r="GCD2" s="49"/>
      <c r="GCE2" s="49"/>
      <c r="GCF2" s="49"/>
      <c r="GCG2" s="49"/>
      <c r="GCH2" s="49"/>
      <c r="GCI2" s="49"/>
      <c r="GCJ2" s="49"/>
      <c r="GCK2" s="49"/>
      <c r="GCL2" s="49"/>
      <c r="GCM2" s="49"/>
      <c r="GCN2" s="49"/>
      <c r="GCO2" s="49"/>
      <c r="GCP2" s="49"/>
      <c r="GCQ2" s="49"/>
      <c r="GCR2" s="49"/>
      <c r="GCS2" s="49"/>
      <c r="GCT2" s="49"/>
      <c r="GCU2" s="49"/>
      <c r="GCV2" s="49"/>
      <c r="GCW2" s="49"/>
      <c r="GCX2" s="49"/>
      <c r="GCY2" s="49"/>
      <c r="GCZ2" s="49"/>
      <c r="GDA2" s="49"/>
      <c r="GDB2" s="49"/>
      <c r="GDC2" s="49"/>
      <c r="GDD2" s="49"/>
      <c r="GDE2" s="49"/>
      <c r="GDF2" s="49"/>
      <c r="GDG2" s="49"/>
      <c r="GDH2" s="49"/>
      <c r="GDI2" s="49"/>
      <c r="GDJ2" s="49"/>
      <c r="GDK2" s="49"/>
      <c r="GDL2" s="49"/>
      <c r="GDM2" s="49"/>
      <c r="GDN2" s="49"/>
      <c r="GDO2" s="49"/>
      <c r="GDP2" s="49"/>
      <c r="GDQ2" s="49"/>
      <c r="GDR2" s="49"/>
      <c r="GDS2" s="49"/>
      <c r="GDT2" s="49"/>
      <c r="GDU2" s="49"/>
      <c r="GDV2" s="49"/>
      <c r="GDW2" s="49"/>
      <c r="GDX2" s="49"/>
      <c r="GDY2" s="49"/>
      <c r="GDZ2" s="49"/>
      <c r="GEA2" s="49"/>
      <c r="GEB2" s="49"/>
      <c r="GEC2" s="49"/>
      <c r="GED2" s="49"/>
      <c r="GEE2" s="49"/>
      <c r="GEF2" s="49"/>
      <c r="GEG2" s="49"/>
      <c r="GEH2" s="49"/>
      <c r="GEI2" s="49"/>
      <c r="GEJ2" s="49"/>
      <c r="GEK2" s="49"/>
      <c r="GEL2" s="49"/>
      <c r="GEM2" s="49"/>
      <c r="GEN2" s="49"/>
      <c r="GEO2" s="49"/>
      <c r="GEP2" s="49"/>
      <c r="GEQ2" s="49"/>
      <c r="GER2" s="49"/>
      <c r="GES2" s="49"/>
      <c r="GET2" s="49"/>
      <c r="GEU2" s="49"/>
      <c r="GEV2" s="49"/>
      <c r="GEW2" s="49"/>
      <c r="GEX2" s="49"/>
      <c r="GEY2" s="49"/>
      <c r="GEZ2" s="49"/>
      <c r="GFA2" s="49"/>
      <c r="GFB2" s="49"/>
      <c r="GFC2" s="49"/>
      <c r="GFD2" s="49"/>
      <c r="GFE2" s="49"/>
      <c r="GFF2" s="49"/>
      <c r="GFG2" s="49"/>
      <c r="GFH2" s="49"/>
      <c r="GFI2" s="49"/>
      <c r="GFJ2" s="49"/>
      <c r="GFK2" s="49"/>
      <c r="GFL2" s="49"/>
      <c r="GFM2" s="49"/>
      <c r="GFN2" s="49"/>
      <c r="GFO2" s="49"/>
      <c r="GFP2" s="49"/>
      <c r="GFQ2" s="49"/>
      <c r="GFR2" s="49"/>
      <c r="GFS2" s="49"/>
      <c r="GFT2" s="49"/>
      <c r="GFU2" s="49"/>
      <c r="GFV2" s="49"/>
      <c r="GFW2" s="49"/>
      <c r="GFX2" s="49"/>
      <c r="GFY2" s="49"/>
      <c r="GFZ2" s="49"/>
      <c r="GGA2" s="49"/>
      <c r="GGB2" s="49"/>
      <c r="GGC2" s="49"/>
      <c r="GGD2" s="49"/>
      <c r="GGE2" s="49"/>
      <c r="GGF2" s="49"/>
      <c r="GGG2" s="49"/>
      <c r="GGH2" s="49"/>
      <c r="GGI2" s="49"/>
      <c r="GGJ2" s="49"/>
      <c r="GGK2" s="49"/>
      <c r="GGL2" s="49"/>
      <c r="GGM2" s="49"/>
      <c r="GGN2" s="49"/>
      <c r="GGO2" s="49"/>
      <c r="GGP2" s="49"/>
      <c r="GGQ2" s="49"/>
      <c r="GGR2" s="49"/>
      <c r="GGS2" s="49"/>
      <c r="GGT2" s="49"/>
      <c r="GGU2" s="49"/>
      <c r="GGV2" s="49"/>
      <c r="GGW2" s="49"/>
      <c r="GGX2" s="49"/>
      <c r="GGY2" s="49"/>
      <c r="GGZ2" s="49"/>
      <c r="GHA2" s="49"/>
      <c r="GHB2" s="49"/>
      <c r="GHC2" s="49"/>
      <c r="GHD2" s="49"/>
      <c r="GHE2" s="49"/>
      <c r="GHF2" s="49"/>
      <c r="GHG2" s="49"/>
      <c r="GHH2" s="49"/>
      <c r="GHI2" s="49"/>
      <c r="GHJ2" s="49"/>
      <c r="GHK2" s="49"/>
      <c r="GHL2" s="49"/>
      <c r="GHM2" s="49"/>
      <c r="GHN2" s="49"/>
      <c r="GHO2" s="49"/>
      <c r="GHP2" s="49"/>
      <c r="GHQ2" s="49"/>
      <c r="GHR2" s="49"/>
      <c r="GHS2" s="49"/>
      <c r="GHT2" s="49"/>
      <c r="GHU2" s="49"/>
      <c r="GHV2" s="49"/>
      <c r="GHW2" s="49"/>
      <c r="GHX2" s="49"/>
      <c r="GHY2" s="49"/>
      <c r="GHZ2" s="49"/>
      <c r="GIA2" s="49"/>
      <c r="GIB2" s="49"/>
      <c r="GIC2" s="49"/>
      <c r="GID2" s="49"/>
      <c r="GIE2" s="49"/>
      <c r="GIF2" s="49"/>
      <c r="GIG2" s="49"/>
      <c r="GIH2" s="49"/>
      <c r="GII2" s="49"/>
      <c r="GIJ2" s="49"/>
      <c r="GIK2" s="49"/>
      <c r="GIL2" s="49"/>
      <c r="GIM2" s="49"/>
      <c r="GIN2" s="49"/>
      <c r="GIO2" s="49"/>
      <c r="GIP2" s="49"/>
      <c r="GIQ2" s="49"/>
      <c r="GIR2" s="49"/>
      <c r="GIS2" s="49"/>
      <c r="GIT2" s="49"/>
      <c r="GIU2" s="49"/>
      <c r="GIV2" s="49"/>
      <c r="GIW2" s="49"/>
      <c r="GIX2" s="49"/>
      <c r="GIY2" s="49"/>
      <c r="GIZ2" s="49"/>
      <c r="GJA2" s="49"/>
      <c r="GJB2" s="49"/>
      <c r="GJC2" s="49"/>
      <c r="GJD2" s="49"/>
      <c r="GJE2" s="49"/>
      <c r="GJF2" s="49"/>
      <c r="GJG2" s="49"/>
      <c r="GJH2" s="49"/>
      <c r="GJI2" s="49"/>
      <c r="GJJ2" s="49"/>
      <c r="GJK2" s="49"/>
      <c r="GJL2" s="49"/>
      <c r="GJM2" s="49"/>
      <c r="GJN2" s="49"/>
      <c r="GJO2" s="49"/>
      <c r="GJP2" s="49"/>
      <c r="GJQ2" s="49"/>
      <c r="GJR2" s="49"/>
      <c r="GJS2" s="49"/>
      <c r="GJT2" s="49"/>
      <c r="GJU2" s="49"/>
      <c r="GJV2" s="49"/>
      <c r="GJW2" s="49"/>
      <c r="GJX2" s="49"/>
      <c r="GJY2" s="49"/>
      <c r="GJZ2" s="49"/>
      <c r="GKA2" s="49"/>
      <c r="GKB2" s="49"/>
      <c r="GKC2" s="49"/>
      <c r="GKD2" s="49"/>
      <c r="GKE2" s="49"/>
      <c r="GKF2" s="49"/>
      <c r="GKG2" s="49"/>
      <c r="GKH2" s="49"/>
      <c r="GKI2" s="49"/>
      <c r="GKJ2" s="49"/>
      <c r="GKK2" s="49"/>
      <c r="GKL2" s="49"/>
      <c r="GKM2" s="49"/>
      <c r="GKN2" s="49"/>
      <c r="GKO2" s="49"/>
      <c r="GKP2" s="49"/>
      <c r="GKQ2" s="49"/>
      <c r="GKR2" s="49"/>
      <c r="GKS2" s="49"/>
      <c r="GKT2" s="49"/>
      <c r="GKU2" s="49"/>
      <c r="GKV2" s="49"/>
      <c r="GKW2" s="49"/>
      <c r="GKX2" s="49"/>
      <c r="GKY2" s="49"/>
      <c r="GKZ2" s="49"/>
      <c r="GLA2" s="49"/>
      <c r="GLB2" s="49"/>
      <c r="GLC2" s="49"/>
      <c r="GLD2" s="49"/>
      <c r="GLE2" s="49"/>
      <c r="GLF2" s="49"/>
      <c r="GLG2" s="49"/>
      <c r="GLH2" s="49"/>
      <c r="GLI2" s="49"/>
      <c r="GLJ2" s="49"/>
      <c r="GLK2" s="49"/>
      <c r="GLL2" s="49"/>
      <c r="GLM2" s="49"/>
      <c r="GLN2" s="49"/>
      <c r="GLO2" s="49"/>
      <c r="GLP2" s="49"/>
      <c r="GLQ2" s="49"/>
      <c r="GLR2" s="49"/>
      <c r="GLS2" s="49"/>
      <c r="GLT2" s="49"/>
      <c r="GLU2" s="49"/>
      <c r="GLV2" s="49"/>
      <c r="GLW2" s="49"/>
      <c r="GLX2" s="49"/>
      <c r="GLY2" s="49"/>
      <c r="GLZ2" s="49"/>
      <c r="GMA2" s="49"/>
      <c r="GMB2" s="49"/>
      <c r="GMC2" s="49"/>
      <c r="GMD2" s="49"/>
      <c r="GME2" s="49"/>
      <c r="GMF2" s="49"/>
      <c r="GMG2" s="49"/>
      <c r="GMH2" s="49"/>
      <c r="GMI2" s="49"/>
      <c r="GMJ2" s="49"/>
      <c r="GMK2" s="49"/>
      <c r="GML2" s="49"/>
      <c r="GMM2" s="49"/>
      <c r="GMN2" s="49"/>
      <c r="GMO2" s="49"/>
      <c r="GMP2" s="49"/>
      <c r="GMQ2" s="49"/>
      <c r="GMR2" s="49"/>
      <c r="GMS2" s="49"/>
      <c r="GMT2" s="49"/>
      <c r="GMU2" s="49"/>
      <c r="GMV2" s="49"/>
      <c r="GMW2" s="49"/>
      <c r="GMX2" s="49"/>
      <c r="GMY2" s="49"/>
      <c r="GMZ2" s="49"/>
      <c r="GNA2" s="49"/>
      <c r="GNB2" s="49"/>
      <c r="GNC2" s="49"/>
      <c r="GND2" s="49"/>
      <c r="GNE2" s="49"/>
      <c r="GNF2" s="49"/>
      <c r="GNG2" s="49"/>
      <c r="GNH2" s="49"/>
      <c r="GNI2" s="49"/>
      <c r="GNJ2" s="49"/>
      <c r="GNK2" s="49"/>
      <c r="GNL2" s="49"/>
      <c r="GNM2" s="49"/>
      <c r="GNN2" s="49"/>
      <c r="GNO2" s="49"/>
      <c r="GNP2" s="49"/>
      <c r="GNQ2" s="49"/>
      <c r="GNR2" s="49"/>
      <c r="GNS2" s="49"/>
      <c r="GNT2" s="49"/>
      <c r="GNU2" s="49"/>
      <c r="GNV2" s="49"/>
      <c r="GNW2" s="49"/>
      <c r="GNX2" s="49"/>
      <c r="GNY2" s="49"/>
      <c r="GNZ2" s="49"/>
      <c r="GOA2" s="49"/>
      <c r="GOB2" s="49"/>
      <c r="GOC2" s="49"/>
      <c r="GOD2" s="49"/>
      <c r="GOE2" s="49"/>
      <c r="GOF2" s="49"/>
      <c r="GOG2" s="49"/>
      <c r="GOH2" s="49"/>
      <c r="GOI2" s="49"/>
      <c r="GOJ2" s="49"/>
      <c r="GOK2" s="49"/>
      <c r="GOL2" s="49"/>
      <c r="GOM2" s="49"/>
      <c r="GON2" s="49"/>
      <c r="GOO2" s="49"/>
      <c r="GOP2" s="49"/>
      <c r="GOQ2" s="49"/>
      <c r="GOR2" s="49"/>
      <c r="GOS2" s="49"/>
      <c r="GOT2" s="49"/>
      <c r="GOU2" s="49"/>
      <c r="GOV2" s="49"/>
      <c r="GOW2" s="49"/>
      <c r="GOX2" s="49"/>
      <c r="GOY2" s="49"/>
      <c r="GOZ2" s="49"/>
      <c r="GPA2" s="49"/>
      <c r="GPB2" s="49"/>
      <c r="GPC2" s="49"/>
      <c r="GPD2" s="49"/>
      <c r="GPE2" s="49"/>
      <c r="GPF2" s="49"/>
      <c r="GPG2" s="49"/>
      <c r="GPH2" s="49"/>
      <c r="GPI2" s="49"/>
      <c r="GPJ2" s="49"/>
      <c r="GPK2" s="49"/>
      <c r="GPL2" s="49"/>
      <c r="GPM2" s="49"/>
      <c r="GPN2" s="49"/>
      <c r="GPO2" s="49"/>
      <c r="GPP2" s="49"/>
      <c r="GPQ2" s="49"/>
      <c r="GPR2" s="49"/>
      <c r="GPS2" s="49"/>
      <c r="GPT2" s="49"/>
      <c r="GPU2" s="49"/>
      <c r="GPV2" s="49"/>
      <c r="GPW2" s="49"/>
      <c r="GPX2" s="49"/>
      <c r="GPY2" s="49"/>
      <c r="GPZ2" s="49"/>
      <c r="GQA2" s="49"/>
      <c r="GQB2" s="49"/>
      <c r="GQC2" s="49"/>
      <c r="GQD2" s="49"/>
      <c r="GQE2" s="49"/>
      <c r="GQF2" s="49"/>
      <c r="GQG2" s="49"/>
      <c r="GQH2" s="49"/>
      <c r="GQI2" s="49"/>
      <c r="GQJ2" s="49"/>
      <c r="GQK2" s="49"/>
      <c r="GQL2" s="49"/>
      <c r="GQM2" s="49"/>
      <c r="GQN2" s="49"/>
      <c r="GQO2" s="49"/>
      <c r="GQP2" s="49"/>
      <c r="GQQ2" s="49"/>
      <c r="GQR2" s="49"/>
      <c r="GQS2" s="49"/>
      <c r="GQT2" s="49"/>
      <c r="GQU2" s="49"/>
      <c r="GQV2" s="49"/>
      <c r="GQW2" s="49"/>
      <c r="GQX2" s="49"/>
      <c r="GQY2" s="49"/>
      <c r="GQZ2" s="49"/>
      <c r="GRA2" s="49"/>
      <c r="GRB2" s="49"/>
      <c r="GRC2" s="49"/>
      <c r="GRD2" s="49"/>
      <c r="GRE2" s="49"/>
      <c r="GRF2" s="49"/>
      <c r="GRG2" s="49"/>
      <c r="GRH2" s="49"/>
      <c r="GRI2" s="49"/>
      <c r="GRJ2" s="49"/>
      <c r="GRK2" s="49"/>
      <c r="GRL2" s="49"/>
      <c r="GRM2" s="49"/>
      <c r="GRN2" s="49"/>
      <c r="GRO2" s="49"/>
      <c r="GRP2" s="49"/>
      <c r="GRQ2" s="49"/>
      <c r="GRR2" s="49"/>
      <c r="GRS2" s="49"/>
      <c r="GRT2" s="49"/>
      <c r="GRU2" s="49"/>
      <c r="GRV2" s="49"/>
      <c r="GRW2" s="49"/>
      <c r="GRX2" s="49"/>
      <c r="GRY2" s="49"/>
      <c r="GRZ2" s="49"/>
      <c r="GSA2" s="49"/>
      <c r="GSB2" s="49"/>
      <c r="GSC2" s="49"/>
      <c r="GSD2" s="49"/>
      <c r="GSE2" s="49"/>
      <c r="GSF2" s="49"/>
      <c r="GSG2" s="49"/>
      <c r="GSH2" s="49"/>
      <c r="GSI2" s="49"/>
      <c r="GSJ2" s="49"/>
      <c r="GSK2" s="49"/>
      <c r="GSL2" s="49"/>
      <c r="GSM2" s="49"/>
      <c r="GSN2" s="49"/>
      <c r="GSO2" s="49"/>
      <c r="GSP2" s="49"/>
      <c r="GSQ2" s="49"/>
      <c r="GSR2" s="49"/>
      <c r="GSS2" s="49"/>
      <c r="GST2" s="49"/>
      <c r="GSU2" s="49"/>
      <c r="GSV2" s="49"/>
      <c r="GSW2" s="49"/>
      <c r="GSX2" s="49"/>
      <c r="GSY2" s="49"/>
      <c r="GSZ2" s="49"/>
      <c r="GTA2" s="49"/>
      <c r="GTB2" s="49"/>
      <c r="GTC2" s="49"/>
      <c r="GTD2" s="49"/>
      <c r="GTE2" s="49"/>
      <c r="GTF2" s="49"/>
      <c r="GTG2" s="49"/>
      <c r="GTH2" s="49"/>
      <c r="GTI2" s="49"/>
      <c r="GTJ2" s="49"/>
      <c r="GTK2" s="49"/>
      <c r="GTL2" s="49"/>
      <c r="GTM2" s="49"/>
      <c r="GTN2" s="49"/>
      <c r="GTO2" s="49"/>
      <c r="GTP2" s="49"/>
      <c r="GTQ2" s="49"/>
      <c r="GTR2" s="49"/>
      <c r="GTS2" s="49"/>
      <c r="GTT2" s="49"/>
      <c r="GTU2" s="49"/>
      <c r="GTV2" s="49"/>
      <c r="GTW2" s="49"/>
      <c r="GTX2" s="49"/>
      <c r="GTY2" s="49"/>
      <c r="GTZ2" s="49"/>
      <c r="GUA2" s="49"/>
      <c r="GUB2" s="49"/>
      <c r="GUC2" s="49"/>
      <c r="GUD2" s="49"/>
      <c r="GUE2" s="49"/>
      <c r="GUF2" s="49"/>
      <c r="GUG2" s="49"/>
      <c r="GUH2" s="49"/>
      <c r="GUI2" s="49"/>
      <c r="GUJ2" s="49"/>
      <c r="GUK2" s="49"/>
      <c r="GUL2" s="49"/>
      <c r="GUM2" s="49"/>
      <c r="GUN2" s="49"/>
      <c r="GUO2" s="49"/>
      <c r="GUP2" s="49"/>
      <c r="GUQ2" s="49"/>
      <c r="GUR2" s="49"/>
      <c r="GUS2" s="49"/>
      <c r="GUT2" s="49"/>
      <c r="GUU2" s="49"/>
      <c r="GUV2" s="49"/>
      <c r="GUW2" s="49"/>
      <c r="GUX2" s="49"/>
      <c r="GUY2" s="49"/>
      <c r="GUZ2" s="49"/>
      <c r="GVA2" s="49"/>
      <c r="GVB2" s="49"/>
      <c r="GVC2" s="49"/>
      <c r="GVD2" s="49"/>
      <c r="GVE2" s="49"/>
      <c r="GVF2" s="49"/>
      <c r="GVG2" s="49"/>
      <c r="GVH2" s="49"/>
      <c r="GVI2" s="49"/>
      <c r="GVJ2" s="49"/>
      <c r="GVK2" s="49"/>
      <c r="GVL2" s="49"/>
      <c r="GVM2" s="49"/>
      <c r="GVN2" s="49"/>
      <c r="GVO2" s="49"/>
      <c r="GVP2" s="49"/>
      <c r="GVQ2" s="49"/>
      <c r="GVR2" s="49"/>
      <c r="GVS2" s="49"/>
      <c r="GVT2" s="49"/>
      <c r="GVU2" s="49"/>
      <c r="GVV2" s="49"/>
      <c r="GVW2" s="49"/>
      <c r="GVX2" s="49"/>
      <c r="GVY2" s="49"/>
      <c r="GVZ2" s="49"/>
      <c r="GWA2" s="49"/>
      <c r="GWB2" s="49"/>
      <c r="GWC2" s="49"/>
      <c r="GWD2" s="49"/>
      <c r="GWE2" s="49"/>
      <c r="GWF2" s="49"/>
      <c r="GWG2" s="49"/>
      <c r="GWH2" s="49"/>
      <c r="GWI2" s="49"/>
      <c r="GWJ2" s="49"/>
      <c r="GWK2" s="49"/>
      <c r="GWL2" s="49"/>
      <c r="GWM2" s="49"/>
      <c r="GWN2" s="49"/>
      <c r="GWO2" s="49"/>
      <c r="GWP2" s="49"/>
      <c r="GWQ2" s="49"/>
      <c r="GWR2" s="49"/>
      <c r="GWS2" s="49"/>
      <c r="GWT2" s="49"/>
      <c r="GWU2" s="49"/>
      <c r="GWV2" s="49"/>
      <c r="GWW2" s="49"/>
      <c r="GWX2" s="49"/>
      <c r="GWY2" s="49"/>
      <c r="GWZ2" s="49"/>
      <c r="GXA2" s="49"/>
      <c r="GXB2" s="49"/>
      <c r="GXC2" s="49"/>
      <c r="GXD2" s="49"/>
      <c r="GXE2" s="49"/>
      <c r="GXF2" s="49"/>
      <c r="GXG2" s="49"/>
      <c r="GXH2" s="49"/>
      <c r="GXI2" s="49"/>
      <c r="GXJ2" s="49"/>
      <c r="GXK2" s="49"/>
      <c r="GXL2" s="49"/>
      <c r="GXM2" s="49"/>
      <c r="GXN2" s="49"/>
      <c r="GXO2" s="49"/>
      <c r="GXP2" s="49"/>
      <c r="GXQ2" s="49"/>
      <c r="GXR2" s="49"/>
      <c r="GXS2" s="49"/>
      <c r="GXT2" s="49"/>
      <c r="GXU2" s="49"/>
      <c r="GXV2" s="49"/>
      <c r="GXW2" s="49"/>
      <c r="GXX2" s="49"/>
      <c r="GXY2" s="49"/>
      <c r="GXZ2" s="49"/>
      <c r="GYA2" s="49"/>
      <c r="GYB2" s="49"/>
      <c r="GYC2" s="49"/>
      <c r="GYD2" s="49"/>
      <c r="GYE2" s="49"/>
      <c r="GYF2" s="49"/>
      <c r="GYG2" s="49"/>
      <c r="GYH2" s="49"/>
      <c r="GYI2" s="49"/>
      <c r="GYJ2" s="49"/>
      <c r="GYK2" s="49"/>
      <c r="GYL2" s="49"/>
      <c r="GYM2" s="49"/>
      <c r="GYN2" s="49"/>
      <c r="GYO2" s="49"/>
      <c r="GYP2" s="49"/>
      <c r="GYQ2" s="49"/>
      <c r="GYR2" s="49"/>
      <c r="GYS2" s="49"/>
      <c r="GYT2" s="49"/>
      <c r="GYU2" s="49"/>
      <c r="GYV2" s="49"/>
      <c r="GYW2" s="49"/>
      <c r="GYX2" s="49"/>
      <c r="GYY2" s="49"/>
      <c r="GYZ2" s="49"/>
      <c r="GZA2" s="49"/>
      <c r="GZB2" s="49"/>
      <c r="GZC2" s="49"/>
      <c r="GZD2" s="49"/>
      <c r="GZE2" s="49"/>
      <c r="GZF2" s="49"/>
      <c r="GZG2" s="49"/>
      <c r="GZH2" s="49"/>
      <c r="GZI2" s="49"/>
      <c r="GZJ2" s="49"/>
      <c r="GZK2" s="49"/>
      <c r="GZL2" s="49"/>
      <c r="GZM2" s="49"/>
      <c r="GZN2" s="49"/>
      <c r="GZO2" s="49"/>
      <c r="GZP2" s="49"/>
      <c r="GZQ2" s="49"/>
      <c r="GZR2" s="49"/>
      <c r="GZS2" s="49"/>
      <c r="GZT2" s="49"/>
      <c r="GZU2" s="49"/>
      <c r="GZV2" s="49"/>
      <c r="GZW2" s="49"/>
      <c r="GZX2" s="49"/>
      <c r="GZY2" s="49"/>
      <c r="GZZ2" s="49"/>
      <c r="HAA2" s="49"/>
      <c r="HAB2" s="49"/>
      <c r="HAC2" s="49"/>
      <c r="HAD2" s="49"/>
      <c r="HAE2" s="49"/>
      <c r="HAF2" s="49"/>
      <c r="HAG2" s="49"/>
      <c r="HAH2" s="49"/>
      <c r="HAI2" s="49"/>
      <c r="HAJ2" s="49"/>
      <c r="HAK2" s="49"/>
      <c r="HAL2" s="49"/>
      <c r="HAM2" s="49"/>
      <c r="HAN2" s="49"/>
      <c r="HAO2" s="49"/>
      <c r="HAP2" s="49"/>
      <c r="HAQ2" s="49"/>
      <c r="HAR2" s="49"/>
      <c r="HAS2" s="49"/>
      <c r="HAT2" s="49"/>
      <c r="HAU2" s="49"/>
      <c r="HAV2" s="49"/>
      <c r="HAW2" s="49"/>
      <c r="HAX2" s="49"/>
      <c r="HAY2" s="49"/>
      <c r="HAZ2" s="49"/>
      <c r="HBA2" s="49"/>
      <c r="HBB2" s="49"/>
      <c r="HBC2" s="49"/>
      <c r="HBD2" s="49"/>
      <c r="HBE2" s="49"/>
      <c r="HBF2" s="49"/>
      <c r="HBG2" s="49"/>
      <c r="HBH2" s="49"/>
      <c r="HBI2" s="49"/>
      <c r="HBJ2" s="49"/>
      <c r="HBK2" s="49"/>
      <c r="HBL2" s="49"/>
      <c r="HBM2" s="49"/>
      <c r="HBN2" s="49"/>
      <c r="HBO2" s="49"/>
      <c r="HBP2" s="49"/>
      <c r="HBQ2" s="49"/>
      <c r="HBR2" s="49"/>
      <c r="HBS2" s="49"/>
      <c r="HBT2" s="49"/>
      <c r="HBU2" s="49"/>
      <c r="HBV2" s="49"/>
      <c r="HBW2" s="49"/>
      <c r="HBX2" s="49"/>
      <c r="HBY2" s="49"/>
      <c r="HBZ2" s="49"/>
      <c r="HCA2" s="49"/>
      <c r="HCB2" s="49"/>
      <c r="HCC2" s="49"/>
      <c r="HCD2" s="49"/>
      <c r="HCE2" s="49"/>
      <c r="HCF2" s="49"/>
      <c r="HCG2" s="49"/>
      <c r="HCH2" s="49"/>
      <c r="HCI2" s="49"/>
      <c r="HCJ2" s="49"/>
      <c r="HCK2" s="49"/>
      <c r="HCL2" s="49"/>
      <c r="HCM2" s="49"/>
      <c r="HCN2" s="49"/>
      <c r="HCO2" s="49"/>
      <c r="HCP2" s="49"/>
      <c r="HCQ2" s="49"/>
      <c r="HCR2" s="49"/>
      <c r="HCS2" s="49"/>
      <c r="HCT2" s="49"/>
      <c r="HCU2" s="49"/>
      <c r="HCV2" s="49"/>
      <c r="HCW2" s="49"/>
      <c r="HCX2" s="49"/>
      <c r="HCY2" s="49"/>
      <c r="HCZ2" s="49"/>
      <c r="HDA2" s="49"/>
      <c r="HDB2" s="49"/>
      <c r="HDC2" s="49"/>
      <c r="HDD2" s="49"/>
      <c r="HDE2" s="49"/>
      <c r="HDF2" s="49"/>
      <c r="HDG2" s="49"/>
      <c r="HDH2" s="49"/>
      <c r="HDI2" s="49"/>
      <c r="HDJ2" s="49"/>
      <c r="HDK2" s="49"/>
      <c r="HDL2" s="49"/>
      <c r="HDM2" s="49"/>
      <c r="HDN2" s="49"/>
      <c r="HDO2" s="49"/>
      <c r="HDP2" s="49"/>
      <c r="HDQ2" s="49"/>
      <c r="HDR2" s="49"/>
      <c r="HDS2" s="49"/>
      <c r="HDT2" s="49"/>
      <c r="HDU2" s="49"/>
      <c r="HDV2" s="49"/>
      <c r="HDW2" s="49"/>
      <c r="HDX2" s="49"/>
      <c r="HDY2" s="49"/>
      <c r="HDZ2" s="49"/>
      <c r="HEA2" s="49"/>
      <c r="HEB2" s="49"/>
      <c r="HEC2" s="49"/>
      <c r="HED2" s="49"/>
      <c r="HEE2" s="49"/>
      <c r="HEF2" s="49"/>
      <c r="HEG2" s="49"/>
      <c r="HEH2" s="49"/>
      <c r="HEI2" s="49"/>
      <c r="HEJ2" s="49"/>
      <c r="HEK2" s="49"/>
      <c r="HEL2" s="49"/>
      <c r="HEM2" s="49"/>
      <c r="HEN2" s="49"/>
      <c r="HEO2" s="49"/>
      <c r="HEP2" s="49"/>
      <c r="HEQ2" s="49"/>
      <c r="HER2" s="49"/>
      <c r="HES2" s="49"/>
      <c r="HET2" s="49"/>
      <c r="HEU2" s="49"/>
      <c r="HEV2" s="49"/>
      <c r="HEW2" s="49"/>
      <c r="HEX2" s="49"/>
      <c r="HEY2" s="49"/>
      <c r="HEZ2" s="49"/>
      <c r="HFA2" s="49"/>
      <c r="HFB2" s="49"/>
      <c r="HFC2" s="49"/>
      <c r="HFD2" s="49"/>
      <c r="HFE2" s="49"/>
      <c r="HFF2" s="49"/>
      <c r="HFG2" s="49"/>
      <c r="HFH2" s="49"/>
      <c r="HFI2" s="49"/>
      <c r="HFJ2" s="49"/>
      <c r="HFK2" s="49"/>
      <c r="HFL2" s="49"/>
      <c r="HFM2" s="49"/>
      <c r="HFN2" s="49"/>
      <c r="HFO2" s="49"/>
      <c r="HFP2" s="49"/>
      <c r="HFQ2" s="49"/>
      <c r="HFR2" s="49"/>
      <c r="HFS2" s="49"/>
      <c r="HFT2" s="49"/>
      <c r="HFU2" s="49"/>
      <c r="HFV2" s="49"/>
      <c r="HFW2" s="49"/>
      <c r="HFX2" s="49"/>
      <c r="HFY2" s="49"/>
      <c r="HFZ2" s="49"/>
      <c r="HGA2" s="49"/>
      <c r="HGB2" s="49"/>
      <c r="HGC2" s="49"/>
      <c r="HGD2" s="49"/>
      <c r="HGE2" s="49"/>
      <c r="HGF2" s="49"/>
      <c r="HGG2" s="49"/>
      <c r="HGH2" s="49"/>
      <c r="HGI2" s="49"/>
      <c r="HGJ2" s="49"/>
      <c r="HGK2" s="49"/>
      <c r="HGL2" s="49"/>
      <c r="HGM2" s="49"/>
      <c r="HGN2" s="49"/>
      <c r="HGO2" s="49"/>
      <c r="HGP2" s="49"/>
      <c r="HGQ2" s="49"/>
      <c r="HGR2" s="49"/>
      <c r="HGS2" s="49"/>
      <c r="HGT2" s="49"/>
      <c r="HGU2" s="49"/>
      <c r="HGV2" s="49"/>
      <c r="HGW2" s="49"/>
      <c r="HGX2" s="49"/>
      <c r="HGY2" s="49"/>
      <c r="HGZ2" s="49"/>
      <c r="HHA2" s="49"/>
      <c r="HHB2" s="49"/>
      <c r="HHC2" s="49"/>
      <c r="HHD2" s="49"/>
      <c r="HHE2" s="49"/>
      <c r="HHF2" s="49"/>
      <c r="HHG2" s="49"/>
      <c r="HHH2" s="49"/>
      <c r="HHI2" s="49"/>
      <c r="HHJ2" s="49"/>
      <c r="HHK2" s="49"/>
      <c r="HHL2" s="49"/>
      <c r="HHM2" s="49"/>
      <c r="HHN2" s="49"/>
      <c r="HHO2" s="49"/>
      <c r="HHP2" s="49"/>
      <c r="HHQ2" s="49"/>
      <c r="HHR2" s="49"/>
      <c r="HHS2" s="49"/>
      <c r="HHT2" s="49"/>
      <c r="HHU2" s="49"/>
      <c r="HHV2" s="49"/>
      <c r="HHW2" s="49"/>
      <c r="HHX2" s="49"/>
      <c r="HHY2" s="49"/>
      <c r="HHZ2" s="49"/>
      <c r="HIA2" s="49"/>
      <c r="HIB2" s="49"/>
      <c r="HIC2" s="49"/>
      <c r="HID2" s="49"/>
      <c r="HIE2" s="49"/>
      <c r="HIF2" s="49"/>
      <c r="HIG2" s="49"/>
      <c r="HIH2" s="49"/>
      <c r="HII2" s="49"/>
      <c r="HIJ2" s="49"/>
      <c r="HIK2" s="49"/>
      <c r="HIL2" s="49"/>
      <c r="HIM2" s="49"/>
      <c r="HIN2" s="49"/>
      <c r="HIO2" s="49"/>
      <c r="HIP2" s="49"/>
      <c r="HIQ2" s="49"/>
      <c r="HIR2" s="49"/>
      <c r="HIS2" s="49"/>
      <c r="HIT2" s="49"/>
      <c r="HIU2" s="49"/>
      <c r="HIV2" s="49"/>
      <c r="HIW2" s="49"/>
      <c r="HIX2" s="49"/>
      <c r="HIY2" s="49"/>
      <c r="HIZ2" s="49"/>
      <c r="HJA2" s="49"/>
      <c r="HJB2" s="49"/>
      <c r="HJC2" s="49"/>
      <c r="HJD2" s="49"/>
      <c r="HJE2" s="49"/>
      <c r="HJF2" s="49"/>
      <c r="HJG2" s="49"/>
      <c r="HJH2" s="49"/>
      <c r="HJI2" s="49"/>
      <c r="HJJ2" s="49"/>
      <c r="HJK2" s="49"/>
      <c r="HJL2" s="49"/>
      <c r="HJM2" s="49"/>
      <c r="HJN2" s="49"/>
      <c r="HJO2" s="49"/>
      <c r="HJP2" s="49"/>
      <c r="HJQ2" s="49"/>
      <c r="HJR2" s="49"/>
      <c r="HJS2" s="49"/>
      <c r="HJT2" s="49"/>
      <c r="HJU2" s="49"/>
      <c r="HJV2" s="49"/>
      <c r="HJW2" s="49"/>
      <c r="HJX2" s="49"/>
      <c r="HJY2" s="49"/>
      <c r="HJZ2" s="49"/>
      <c r="HKA2" s="49"/>
      <c r="HKB2" s="49"/>
      <c r="HKC2" s="49"/>
      <c r="HKD2" s="49"/>
      <c r="HKE2" s="49"/>
      <c r="HKF2" s="49"/>
      <c r="HKG2" s="49"/>
      <c r="HKH2" s="49"/>
      <c r="HKI2" s="49"/>
      <c r="HKJ2" s="49"/>
      <c r="HKK2" s="49"/>
      <c r="HKL2" s="49"/>
      <c r="HKM2" s="49"/>
      <c r="HKN2" s="49"/>
      <c r="HKO2" s="49"/>
      <c r="HKP2" s="49"/>
      <c r="HKQ2" s="49"/>
      <c r="HKR2" s="49"/>
      <c r="HKS2" s="49"/>
      <c r="HKT2" s="49"/>
      <c r="HKU2" s="49"/>
      <c r="HKV2" s="49"/>
      <c r="HKW2" s="49"/>
      <c r="HKX2" s="49"/>
      <c r="HKY2" s="49"/>
      <c r="HKZ2" s="49"/>
      <c r="HLA2" s="49"/>
      <c r="HLB2" s="49"/>
      <c r="HLC2" s="49"/>
      <c r="HLD2" s="49"/>
      <c r="HLE2" s="49"/>
      <c r="HLF2" s="49"/>
      <c r="HLG2" s="49"/>
      <c r="HLH2" s="49"/>
      <c r="HLI2" s="49"/>
      <c r="HLJ2" s="49"/>
      <c r="HLK2" s="49"/>
      <c r="HLL2" s="49"/>
      <c r="HLM2" s="49"/>
      <c r="HLN2" s="49"/>
      <c r="HLO2" s="49"/>
      <c r="HLP2" s="49"/>
      <c r="HLQ2" s="49"/>
      <c r="HLR2" s="49"/>
      <c r="HLS2" s="49"/>
      <c r="HLT2" s="49"/>
      <c r="HLU2" s="49"/>
      <c r="HLV2" s="49"/>
      <c r="HLW2" s="49"/>
      <c r="HLX2" s="49"/>
      <c r="HLY2" s="49"/>
      <c r="HLZ2" s="49"/>
      <c r="HMA2" s="49"/>
      <c r="HMB2" s="49"/>
      <c r="HMC2" s="49"/>
      <c r="HMD2" s="49"/>
      <c r="HME2" s="49"/>
      <c r="HMF2" s="49"/>
      <c r="HMG2" s="49"/>
      <c r="HMH2" s="49"/>
      <c r="HMI2" s="49"/>
      <c r="HMJ2" s="49"/>
      <c r="HMK2" s="49"/>
      <c r="HML2" s="49"/>
      <c r="HMM2" s="49"/>
      <c r="HMN2" s="49"/>
      <c r="HMO2" s="49"/>
      <c r="HMP2" s="49"/>
      <c r="HMQ2" s="49"/>
      <c r="HMR2" s="49"/>
      <c r="HMS2" s="49"/>
      <c r="HMT2" s="49"/>
      <c r="HMU2" s="49"/>
      <c r="HMV2" s="49"/>
      <c r="HMW2" s="49"/>
      <c r="HMX2" s="49"/>
      <c r="HMY2" s="49"/>
      <c r="HMZ2" s="49"/>
      <c r="HNA2" s="49"/>
      <c r="HNB2" s="49"/>
      <c r="HNC2" s="49"/>
      <c r="HND2" s="49"/>
      <c r="HNE2" s="49"/>
      <c r="HNF2" s="49"/>
      <c r="HNG2" s="49"/>
      <c r="HNH2" s="49"/>
      <c r="HNI2" s="49"/>
      <c r="HNJ2" s="49"/>
      <c r="HNK2" s="49"/>
      <c r="HNL2" s="49"/>
      <c r="HNM2" s="49"/>
      <c r="HNN2" s="49"/>
      <c r="HNO2" s="49"/>
      <c r="HNP2" s="49"/>
      <c r="HNQ2" s="49"/>
      <c r="HNR2" s="49"/>
      <c r="HNS2" s="49"/>
      <c r="HNT2" s="49"/>
      <c r="HNU2" s="49"/>
      <c r="HNV2" s="49"/>
      <c r="HNW2" s="49"/>
      <c r="HNX2" s="49"/>
      <c r="HNY2" s="49"/>
      <c r="HNZ2" s="49"/>
      <c r="HOA2" s="49"/>
      <c r="HOB2" s="49"/>
      <c r="HOC2" s="49"/>
      <c r="HOD2" s="49"/>
      <c r="HOE2" s="49"/>
      <c r="HOF2" s="49"/>
      <c r="HOG2" s="49"/>
      <c r="HOH2" s="49"/>
      <c r="HOI2" s="49"/>
      <c r="HOJ2" s="49"/>
      <c r="HOK2" s="49"/>
      <c r="HOL2" s="49"/>
      <c r="HOM2" s="49"/>
      <c r="HON2" s="49"/>
      <c r="HOO2" s="49"/>
      <c r="HOP2" s="49"/>
      <c r="HOQ2" s="49"/>
      <c r="HOR2" s="49"/>
      <c r="HOS2" s="49"/>
      <c r="HOT2" s="49"/>
      <c r="HOU2" s="49"/>
      <c r="HOV2" s="49"/>
      <c r="HOW2" s="49"/>
      <c r="HOX2" s="49"/>
      <c r="HOY2" s="49"/>
      <c r="HOZ2" s="49"/>
      <c r="HPA2" s="49"/>
      <c r="HPB2" s="49"/>
      <c r="HPC2" s="49"/>
      <c r="HPD2" s="49"/>
      <c r="HPE2" s="49"/>
      <c r="HPF2" s="49"/>
      <c r="HPG2" s="49"/>
      <c r="HPH2" s="49"/>
      <c r="HPI2" s="49"/>
      <c r="HPJ2" s="49"/>
      <c r="HPK2" s="49"/>
      <c r="HPL2" s="49"/>
      <c r="HPM2" s="49"/>
      <c r="HPN2" s="49"/>
      <c r="HPO2" s="49"/>
      <c r="HPP2" s="49"/>
      <c r="HPQ2" s="49"/>
      <c r="HPR2" s="49"/>
      <c r="HPS2" s="49"/>
      <c r="HPT2" s="49"/>
      <c r="HPU2" s="49"/>
      <c r="HPV2" s="49"/>
      <c r="HPW2" s="49"/>
      <c r="HPX2" s="49"/>
      <c r="HPY2" s="49"/>
      <c r="HPZ2" s="49"/>
      <c r="HQA2" s="49"/>
      <c r="HQB2" s="49"/>
      <c r="HQC2" s="49"/>
      <c r="HQD2" s="49"/>
      <c r="HQE2" s="49"/>
      <c r="HQF2" s="49"/>
      <c r="HQG2" s="49"/>
      <c r="HQH2" s="49"/>
      <c r="HQI2" s="49"/>
      <c r="HQJ2" s="49"/>
      <c r="HQK2" s="49"/>
      <c r="HQL2" s="49"/>
      <c r="HQM2" s="49"/>
      <c r="HQN2" s="49"/>
      <c r="HQO2" s="49"/>
      <c r="HQP2" s="49"/>
      <c r="HQQ2" s="49"/>
      <c r="HQR2" s="49"/>
      <c r="HQS2" s="49"/>
      <c r="HQT2" s="49"/>
      <c r="HQU2" s="49"/>
      <c r="HQV2" s="49"/>
      <c r="HQW2" s="49"/>
      <c r="HQX2" s="49"/>
      <c r="HQY2" s="49"/>
      <c r="HQZ2" s="49"/>
      <c r="HRA2" s="49"/>
      <c r="HRB2" s="49"/>
      <c r="HRC2" s="49"/>
      <c r="HRD2" s="49"/>
      <c r="HRE2" s="49"/>
      <c r="HRF2" s="49"/>
      <c r="HRG2" s="49"/>
      <c r="HRH2" s="49"/>
      <c r="HRI2" s="49"/>
      <c r="HRJ2" s="49"/>
      <c r="HRK2" s="49"/>
      <c r="HRL2" s="49"/>
      <c r="HRM2" s="49"/>
      <c r="HRN2" s="49"/>
      <c r="HRO2" s="49"/>
      <c r="HRP2" s="49"/>
      <c r="HRQ2" s="49"/>
      <c r="HRR2" s="49"/>
      <c r="HRS2" s="49"/>
      <c r="HRT2" s="49"/>
      <c r="HRU2" s="49"/>
      <c r="HRV2" s="49"/>
      <c r="HRW2" s="49"/>
      <c r="HRX2" s="49"/>
      <c r="HRY2" s="49"/>
      <c r="HRZ2" s="49"/>
      <c r="HSA2" s="49"/>
      <c r="HSB2" s="49"/>
      <c r="HSC2" s="49"/>
      <c r="HSD2" s="49"/>
      <c r="HSE2" s="49"/>
      <c r="HSF2" s="49"/>
      <c r="HSG2" s="49"/>
      <c r="HSH2" s="49"/>
      <c r="HSI2" s="49"/>
      <c r="HSJ2" s="49"/>
      <c r="HSK2" s="49"/>
      <c r="HSL2" s="49"/>
      <c r="HSM2" s="49"/>
      <c r="HSN2" s="49"/>
      <c r="HSO2" s="49"/>
      <c r="HSP2" s="49"/>
      <c r="HSQ2" s="49"/>
      <c r="HSR2" s="49"/>
      <c r="HSS2" s="49"/>
      <c r="HST2" s="49"/>
      <c r="HSU2" s="49"/>
      <c r="HSV2" s="49"/>
      <c r="HSW2" s="49"/>
      <c r="HSX2" s="49"/>
      <c r="HSY2" s="49"/>
      <c r="HSZ2" s="49"/>
      <c r="HTA2" s="49"/>
      <c r="HTB2" s="49"/>
      <c r="HTC2" s="49"/>
      <c r="HTD2" s="49"/>
      <c r="HTE2" s="49"/>
      <c r="HTF2" s="49"/>
      <c r="HTG2" s="49"/>
      <c r="HTH2" s="49"/>
      <c r="HTI2" s="49"/>
      <c r="HTJ2" s="49"/>
      <c r="HTK2" s="49"/>
      <c r="HTL2" s="49"/>
      <c r="HTM2" s="49"/>
      <c r="HTN2" s="49"/>
      <c r="HTO2" s="49"/>
      <c r="HTP2" s="49"/>
      <c r="HTQ2" s="49"/>
      <c r="HTR2" s="49"/>
      <c r="HTS2" s="49"/>
      <c r="HTT2" s="49"/>
      <c r="HTU2" s="49"/>
      <c r="HTV2" s="49"/>
      <c r="HTW2" s="49"/>
      <c r="HTX2" s="49"/>
      <c r="HTY2" s="49"/>
      <c r="HTZ2" s="49"/>
      <c r="HUA2" s="49"/>
      <c r="HUB2" s="49"/>
      <c r="HUC2" s="49"/>
      <c r="HUD2" s="49"/>
      <c r="HUE2" s="49"/>
      <c r="HUF2" s="49"/>
      <c r="HUG2" s="49"/>
      <c r="HUH2" s="49"/>
      <c r="HUI2" s="49"/>
      <c r="HUJ2" s="49"/>
      <c r="HUK2" s="49"/>
      <c r="HUL2" s="49"/>
      <c r="HUM2" s="49"/>
      <c r="HUN2" s="49"/>
      <c r="HUO2" s="49"/>
      <c r="HUP2" s="49"/>
      <c r="HUQ2" s="49"/>
      <c r="HUR2" s="49"/>
      <c r="HUS2" s="49"/>
      <c r="HUT2" s="49"/>
      <c r="HUU2" s="49"/>
      <c r="HUV2" s="49"/>
      <c r="HUW2" s="49"/>
      <c r="HUX2" s="49"/>
      <c r="HUY2" s="49"/>
      <c r="HUZ2" s="49"/>
      <c r="HVA2" s="49"/>
      <c r="HVB2" s="49"/>
      <c r="HVC2" s="49"/>
      <c r="HVD2" s="49"/>
      <c r="HVE2" s="49"/>
      <c r="HVF2" s="49"/>
      <c r="HVG2" s="49"/>
      <c r="HVH2" s="49"/>
      <c r="HVI2" s="49"/>
      <c r="HVJ2" s="49"/>
      <c r="HVK2" s="49"/>
      <c r="HVL2" s="49"/>
      <c r="HVM2" s="49"/>
      <c r="HVN2" s="49"/>
      <c r="HVO2" s="49"/>
      <c r="HVP2" s="49"/>
      <c r="HVQ2" s="49"/>
      <c r="HVR2" s="49"/>
      <c r="HVS2" s="49"/>
      <c r="HVT2" s="49"/>
      <c r="HVU2" s="49"/>
      <c r="HVV2" s="49"/>
      <c r="HVW2" s="49"/>
      <c r="HVX2" s="49"/>
      <c r="HVY2" s="49"/>
      <c r="HVZ2" s="49"/>
      <c r="HWA2" s="49"/>
      <c r="HWB2" s="49"/>
      <c r="HWC2" s="49"/>
      <c r="HWD2" s="49"/>
      <c r="HWE2" s="49"/>
      <c r="HWF2" s="49"/>
      <c r="HWG2" s="49"/>
      <c r="HWH2" s="49"/>
      <c r="HWI2" s="49"/>
      <c r="HWJ2" s="49"/>
      <c r="HWK2" s="49"/>
      <c r="HWL2" s="49"/>
      <c r="HWM2" s="49"/>
      <c r="HWN2" s="49"/>
      <c r="HWO2" s="49"/>
      <c r="HWP2" s="49"/>
      <c r="HWQ2" s="49"/>
      <c r="HWR2" s="49"/>
      <c r="HWS2" s="49"/>
      <c r="HWT2" s="49"/>
      <c r="HWU2" s="49"/>
      <c r="HWV2" s="49"/>
      <c r="HWW2" s="49"/>
      <c r="HWX2" s="49"/>
      <c r="HWY2" s="49"/>
      <c r="HWZ2" s="49"/>
      <c r="HXA2" s="49"/>
      <c r="HXB2" s="49"/>
      <c r="HXC2" s="49"/>
      <c r="HXD2" s="49"/>
      <c r="HXE2" s="49"/>
      <c r="HXF2" s="49"/>
      <c r="HXG2" s="49"/>
      <c r="HXH2" s="49"/>
      <c r="HXI2" s="49"/>
      <c r="HXJ2" s="49"/>
      <c r="HXK2" s="49"/>
      <c r="HXL2" s="49"/>
      <c r="HXM2" s="49"/>
      <c r="HXN2" s="49"/>
      <c r="HXO2" s="49"/>
      <c r="HXP2" s="49"/>
      <c r="HXQ2" s="49"/>
      <c r="HXR2" s="49"/>
      <c r="HXS2" s="49"/>
      <c r="HXT2" s="49"/>
      <c r="HXU2" s="49"/>
      <c r="HXV2" s="49"/>
      <c r="HXW2" s="49"/>
      <c r="HXX2" s="49"/>
      <c r="HXY2" s="49"/>
      <c r="HXZ2" s="49"/>
      <c r="HYA2" s="49"/>
      <c r="HYB2" s="49"/>
      <c r="HYC2" s="49"/>
      <c r="HYD2" s="49"/>
      <c r="HYE2" s="49"/>
      <c r="HYF2" s="49"/>
      <c r="HYG2" s="49"/>
      <c r="HYH2" s="49"/>
      <c r="HYI2" s="49"/>
      <c r="HYJ2" s="49"/>
      <c r="HYK2" s="49"/>
      <c r="HYL2" s="49"/>
      <c r="HYM2" s="49"/>
      <c r="HYN2" s="49"/>
      <c r="HYO2" s="49"/>
      <c r="HYP2" s="49"/>
      <c r="HYQ2" s="49"/>
      <c r="HYR2" s="49"/>
      <c r="HYS2" s="49"/>
      <c r="HYT2" s="49"/>
      <c r="HYU2" s="49"/>
      <c r="HYV2" s="49"/>
      <c r="HYW2" s="49"/>
      <c r="HYX2" s="49"/>
      <c r="HYY2" s="49"/>
      <c r="HYZ2" s="49"/>
      <c r="HZA2" s="49"/>
      <c r="HZB2" s="49"/>
      <c r="HZC2" s="49"/>
      <c r="HZD2" s="49"/>
      <c r="HZE2" s="49"/>
      <c r="HZF2" s="49"/>
      <c r="HZG2" s="49"/>
      <c r="HZH2" s="49"/>
      <c r="HZI2" s="49"/>
      <c r="HZJ2" s="49"/>
      <c r="HZK2" s="49"/>
      <c r="HZL2" s="49"/>
      <c r="HZM2" s="49"/>
      <c r="HZN2" s="49"/>
      <c r="HZO2" s="49"/>
      <c r="HZP2" s="49"/>
      <c r="HZQ2" s="49"/>
      <c r="HZR2" s="49"/>
      <c r="HZS2" s="49"/>
      <c r="HZT2" s="49"/>
      <c r="HZU2" s="49"/>
      <c r="HZV2" s="49"/>
      <c r="HZW2" s="49"/>
      <c r="HZX2" s="49"/>
      <c r="HZY2" s="49"/>
      <c r="HZZ2" s="49"/>
      <c r="IAA2" s="49"/>
      <c r="IAB2" s="49"/>
      <c r="IAC2" s="49"/>
      <c r="IAD2" s="49"/>
      <c r="IAE2" s="49"/>
      <c r="IAF2" s="49"/>
      <c r="IAG2" s="49"/>
      <c r="IAH2" s="49"/>
      <c r="IAI2" s="49"/>
      <c r="IAJ2" s="49"/>
      <c r="IAK2" s="49"/>
      <c r="IAL2" s="49"/>
      <c r="IAM2" s="49"/>
      <c r="IAN2" s="49"/>
      <c r="IAO2" s="49"/>
      <c r="IAP2" s="49"/>
      <c r="IAQ2" s="49"/>
      <c r="IAR2" s="49"/>
      <c r="IAS2" s="49"/>
      <c r="IAT2" s="49"/>
      <c r="IAU2" s="49"/>
      <c r="IAV2" s="49"/>
      <c r="IAW2" s="49"/>
      <c r="IAX2" s="49"/>
      <c r="IAY2" s="49"/>
      <c r="IAZ2" s="49"/>
      <c r="IBA2" s="49"/>
      <c r="IBB2" s="49"/>
      <c r="IBC2" s="49"/>
      <c r="IBD2" s="49"/>
      <c r="IBE2" s="49"/>
      <c r="IBF2" s="49"/>
      <c r="IBG2" s="49"/>
      <c r="IBH2" s="49"/>
      <c r="IBI2" s="49"/>
      <c r="IBJ2" s="49"/>
      <c r="IBK2" s="49"/>
      <c r="IBL2" s="49"/>
      <c r="IBM2" s="49"/>
      <c r="IBN2" s="49"/>
      <c r="IBO2" s="49"/>
      <c r="IBP2" s="49"/>
      <c r="IBQ2" s="49"/>
      <c r="IBR2" s="49"/>
      <c r="IBS2" s="49"/>
      <c r="IBT2" s="49"/>
      <c r="IBU2" s="49"/>
      <c r="IBV2" s="49"/>
      <c r="IBW2" s="49"/>
      <c r="IBX2" s="49"/>
      <c r="IBY2" s="49"/>
      <c r="IBZ2" s="49"/>
      <c r="ICA2" s="49"/>
      <c r="ICB2" s="49"/>
      <c r="ICC2" s="49"/>
      <c r="ICD2" s="49"/>
      <c r="ICE2" s="49"/>
      <c r="ICF2" s="49"/>
      <c r="ICG2" s="49"/>
      <c r="ICH2" s="49"/>
      <c r="ICI2" s="49"/>
      <c r="ICJ2" s="49"/>
      <c r="ICK2" s="49"/>
      <c r="ICL2" s="49"/>
      <c r="ICM2" s="49"/>
      <c r="ICN2" s="49"/>
      <c r="ICO2" s="49"/>
      <c r="ICP2" s="49"/>
      <c r="ICQ2" s="49"/>
      <c r="ICR2" s="49"/>
      <c r="ICS2" s="49"/>
      <c r="ICT2" s="49"/>
      <c r="ICU2" s="49"/>
      <c r="ICV2" s="49"/>
      <c r="ICW2" s="49"/>
      <c r="ICX2" s="49"/>
      <c r="ICY2" s="49"/>
      <c r="ICZ2" s="49"/>
      <c r="IDA2" s="49"/>
      <c r="IDB2" s="49"/>
      <c r="IDC2" s="49"/>
      <c r="IDD2" s="49"/>
      <c r="IDE2" s="49"/>
      <c r="IDF2" s="49"/>
      <c r="IDG2" s="49"/>
      <c r="IDH2" s="49"/>
      <c r="IDI2" s="49"/>
      <c r="IDJ2" s="49"/>
      <c r="IDK2" s="49"/>
      <c r="IDL2" s="49"/>
      <c r="IDM2" s="49"/>
      <c r="IDN2" s="49"/>
      <c r="IDO2" s="49"/>
      <c r="IDP2" s="49"/>
      <c r="IDQ2" s="49"/>
      <c r="IDR2" s="49"/>
      <c r="IDS2" s="49"/>
      <c r="IDT2" s="49"/>
      <c r="IDU2" s="49"/>
      <c r="IDV2" s="49"/>
      <c r="IDW2" s="49"/>
      <c r="IDX2" s="49"/>
      <c r="IDY2" s="49"/>
      <c r="IDZ2" s="49"/>
      <c r="IEA2" s="49"/>
      <c r="IEB2" s="49"/>
      <c r="IEC2" s="49"/>
      <c r="IED2" s="49"/>
      <c r="IEE2" s="49"/>
      <c r="IEF2" s="49"/>
      <c r="IEG2" s="49"/>
      <c r="IEH2" s="49"/>
      <c r="IEI2" s="49"/>
      <c r="IEJ2" s="49"/>
      <c r="IEK2" s="49"/>
      <c r="IEL2" s="49"/>
      <c r="IEM2" s="49"/>
      <c r="IEN2" s="49"/>
      <c r="IEO2" s="49"/>
      <c r="IEP2" s="49"/>
      <c r="IEQ2" s="49"/>
      <c r="IER2" s="49"/>
      <c r="IES2" s="49"/>
      <c r="IET2" s="49"/>
      <c r="IEU2" s="49"/>
      <c r="IEV2" s="49"/>
      <c r="IEW2" s="49"/>
      <c r="IEX2" s="49"/>
      <c r="IEY2" s="49"/>
      <c r="IEZ2" s="49"/>
      <c r="IFA2" s="49"/>
      <c r="IFB2" s="49"/>
      <c r="IFC2" s="49"/>
      <c r="IFD2" s="49"/>
      <c r="IFE2" s="49"/>
      <c r="IFF2" s="49"/>
      <c r="IFG2" s="49"/>
      <c r="IFH2" s="49"/>
      <c r="IFI2" s="49"/>
      <c r="IFJ2" s="49"/>
      <c r="IFK2" s="49"/>
      <c r="IFL2" s="49"/>
      <c r="IFM2" s="49"/>
      <c r="IFN2" s="49"/>
      <c r="IFO2" s="49"/>
      <c r="IFP2" s="49"/>
      <c r="IFQ2" s="49"/>
      <c r="IFR2" s="49"/>
      <c r="IFS2" s="49"/>
      <c r="IFT2" s="49"/>
      <c r="IFU2" s="49"/>
      <c r="IFV2" s="49"/>
      <c r="IFW2" s="49"/>
      <c r="IFX2" s="49"/>
      <c r="IFY2" s="49"/>
      <c r="IFZ2" s="49"/>
      <c r="IGA2" s="49"/>
      <c r="IGB2" s="49"/>
      <c r="IGC2" s="49"/>
      <c r="IGD2" s="49"/>
      <c r="IGE2" s="49"/>
      <c r="IGF2" s="49"/>
      <c r="IGG2" s="49"/>
      <c r="IGH2" s="49"/>
      <c r="IGI2" s="49"/>
      <c r="IGJ2" s="49"/>
      <c r="IGK2" s="49"/>
      <c r="IGL2" s="49"/>
      <c r="IGM2" s="49"/>
      <c r="IGN2" s="49"/>
      <c r="IGO2" s="49"/>
      <c r="IGP2" s="49"/>
      <c r="IGQ2" s="49"/>
      <c r="IGR2" s="49"/>
      <c r="IGS2" s="49"/>
      <c r="IGT2" s="49"/>
      <c r="IGU2" s="49"/>
      <c r="IGV2" s="49"/>
      <c r="IGW2" s="49"/>
      <c r="IGX2" s="49"/>
      <c r="IGY2" s="49"/>
      <c r="IGZ2" s="49"/>
      <c r="IHA2" s="49"/>
      <c r="IHB2" s="49"/>
      <c r="IHC2" s="49"/>
      <c r="IHD2" s="49"/>
      <c r="IHE2" s="49"/>
      <c r="IHF2" s="49"/>
      <c r="IHG2" s="49"/>
      <c r="IHH2" s="49"/>
      <c r="IHI2" s="49"/>
      <c r="IHJ2" s="49"/>
      <c r="IHK2" s="49"/>
      <c r="IHL2" s="49"/>
      <c r="IHM2" s="49"/>
      <c r="IHN2" s="49"/>
      <c r="IHO2" s="49"/>
      <c r="IHP2" s="49"/>
      <c r="IHQ2" s="49"/>
      <c r="IHR2" s="49"/>
      <c r="IHS2" s="49"/>
      <c r="IHT2" s="49"/>
      <c r="IHU2" s="49"/>
      <c r="IHV2" s="49"/>
      <c r="IHW2" s="49"/>
      <c r="IHX2" s="49"/>
      <c r="IHY2" s="49"/>
      <c r="IHZ2" s="49"/>
      <c r="IIA2" s="49"/>
      <c r="IIB2" s="49"/>
      <c r="IIC2" s="49"/>
      <c r="IID2" s="49"/>
      <c r="IIE2" s="49"/>
      <c r="IIF2" s="49"/>
      <c r="IIG2" s="49"/>
      <c r="IIH2" s="49"/>
      <c r="III2" s="49"/>
      <c r="IIJ2" s="49"/>
      <c r="IIK2" s="49"/>
      <c r="IIL2" s="49"/>
      <c r="IIM2" s="49"/>
      <c r="IIN2" s="49"/>
      <c r="IIO2" s="49"/>
      <c r="IIP2" s="49"/>
      <c r="IIQ2" s="49"/>
      <c r="IIR2" s="49"/>
      <c r="IIS2" s="49"/>
      <c r="IIT2" s="49"/>
      <c r="IIU2" s="49"/>
      <c r="IIV2" s="49"/>
      <c r="IIW2" s="49"/>
      <c r="IIX2" s="49"/>
      <c r="IIY2" s="49"/>
      <c r="IIZ2" s="49"/>
      <c r="IJA2" s="49"/>
      <c r="IJB2" s="49"/>
      <c r="IJC2" s="49"/>
      <c r="IJD2" s="49"/>
      <c r="IJE2" s="49"/>
      <c r="IJF2" s="49"/>
      <c r="IJG2" s="49"/>
      <c r="IJH2" s="49"/>
      <c r="IJI2" s="49"/>
      <c r="IJJ2" s="49"/>
      <c r="IJK2" s="49"/>
      <c r="IJL2" s="49"/>
      <c r="IJM2" s="49"/>
      <c r="IJN2" s="49"/>
      <c r="IJO2" s="49"/>
      <c r="IJP2" s="49"/>
      <c r="IJQ2" s="49"/>
      <c r="IJR2" s="49"/>
      <c r="IJS2" s="49"/>
      <c r="IJT2" s="49"/>
      <c r="IJU2" s="49"/>
      <c r="IJV2" s="49"/>
      <c r="IJW2" s="49"/>
      <c r="IJX2" s="49"/>
      <c r="IJY2" s="49"/>
      <c r="IJZ2" s="49"/>
      <c r="IKA2" s="49"/>
      <c r="IKB2" s="49"/>
      <c r="IKC2" s="49"/>
      <c r="IKD2" s="49"/>
      <c r="IKE2" s="49"/>
      <c r="IKF2" s="49"/>
      <c r="IKG2" s="49"/>
      <c r="IKH2" s="49"/>
      <c r="IKI2" s="49"/>
      <c r="IKJ2" s="49"/>
      <c r="IKK2" s="49"/>
      <c r="IKL2" s="49"/>
      <c r="IKM2" s="49"/>
      <c r="IKN2" s="49"/>
      <c r="IKO2" s="49"/>
      <c r="IKP2" s="49"/>
      <c r="IKQ2" s="49"/>
      <c r="IKR2" s="49"/>
      <c r="IKS2" s="49"/>
      <c r="IKT2" s="49"/>
      <c r="IKU2" s="49"/>
      <c r="IKV2" s="49"/>
      <c r="IKW2" s="49"/>
      <c r="IKX2" s="49"/>
      <c r="IKY2" s="49"/>
      <c r="IKZ2" s="49"/>
      <c r="ILA2" s="49"/>
      <c r="ILB2" s="49"/>
      <c r="ILC2" s="49"/>
      <c r="ILD2" s="49"/>
      <c r="ILE2" s="49"/>
      <c r="ILF2" s="49"/>
      <c r="ILG2" s="49"/>
      <c r="ILH2" s="49"/>
      <c r="ILI2" s="49"/>
      <c r="ILJ2" s="49"/>
      <c r="ILK2" s="49"/>
      <c r="ILL2" s="49"/>
      <c r="ILM2" s="49"/>
      <c r="ILN2" s="49"/>
      <c r="ILO2" s="49"/>
      <c r="ILP2" s="49"/>
      <c r="ILQ2" s="49"/>
      <c r="ILR2" s="49"/>
      <c r="ILS2" s="49"/>
      <c r="ILT2" s="49"/>
      <c r="ILU2" s="49"/>
      <c r="ILV2" s="49"/>
      <c r="ILW2" s="49"/>
      <c r="ILX2" s="49"/>
      <c r="ILY2" s="49"/>
      <c r="ILZ2" s="49"/>
      <c r="IMA2" s="49"/>
      <c r="IMB2" s="49"/>
      <c r="IMC2" s="49"/>
      <c r="IMD2" s="49"/>
      <c r="IME2" s="49"/>
      <c r="IMF2" s="49"/>
      <c r="IMG2" s="49"/>
      <c r="IMH2" s="49"/>
      <c r="IMI2" s="49"/>
      <c r="IMJ2" s="49"/>
      <c r="IMK2" s="49"/>
      <c r="IML2" s="49"/>
      <c r="IMM2" s="49"/>
      <c r="IMN2" s="49"/>
      <c r="IMO2" s="49"/>
      <c r="IMP2" s="49"/>
      <c r="IMQ2" s="49"/>
      <c r="IMR2" s="49"/>
      <c r="IMS2" s="49"/>
      <c r="IMT2" s="49"/>
      <c r="IMU2" s="49"/>
      <c r="IMV2" s="49"/>
      <c r="IMW2" s="49"/>
      <c r="IMX2" s="49"/>
      <c r="IMY2" s="49"/>
      <c r="IMZ2" s="49"/>
      <c r="INA2" s="49"/>
      <c r="INB2" s="49"/>
      <c r="INC2" s="49"/>
      <c r="IND2" s="49"/>
      <c r="INE2" s="49"/>
      <c r="INF2" s="49"/>
      <c r="ING2" s="49"/>
      <c r="INH2" s="49"/>
      <c r="INI2" s="49"/>
      <c r="INJ2" s="49"/>
      <c r="INK2" s="49"/>
      <c r="INL2" s="49"/>
      <c r="INM2" s="49"/>
      <c r="INN2" s="49"/>
      <c r="INO2" s="49"/>
      <c r="INP2" s="49"/>
      <c r="INQ2" s="49"/>
      <c r="INR2" s="49"/>
      <c r="INS2" s="49"/>
      <c r="INT2" s="49"/>
      <c r="INU2" s="49"/>
      <c r="INV2" s="49"/>
      <c r="INW2" s="49"/>
      <c r="INX2" s="49"/>
      <c r="INY2" s="49"/>
      <c r="INZ2" s="49"/>
      <c r="IOA2" s="49"/>
      <c r="IOB2" s="49"/>
      <c r="IOC2" s="49"/>
      <c r="IOD2" s="49"/>
      <c r="IOE2" s="49"/>
      <c r="IOF2" s="49"/>
      <c r="IOG2" s="49"/>
      <c r="IOH2" s="49"/>
      <c r="IOI2" s="49"/>
      <c r="IOJ2" s="49"/>
      <c r="IOK2" s="49"/>
      <c r="IOL2" s="49"/>
      <c r="IOM2" s="49"/>
      <c r="ION2" s="49"/>
      <c r="IOO2" s="49"/>
      <c r="IOP2" s="49"/>
      <c r="IOQ2" s="49"/>
      <c r="IOR2" s="49"/>
      <c r="IOS2" s="49"/>
      <c r="IOT2" s="49"/>
      <c r="IOU2" s="49"/>
      <c r="IOV2" s="49"/>
      <c r="IOW2" s="49"/>
      <c r="IOX2" s="49"/>
      <c r="IOY2" s="49"/>
      <c r="IOZ2" s="49"/>
      <c r="IPA2" s="49"/>
      <c r="IPB2" s="49"/>
      <c r="IPC2" s="49"/>
      <c r="IPD2" s="49"/>
      <c r="IPE2" s="49"/>
      <c r="IPF2" s="49"/>
      <c r="IPG2" s="49"/>
      <c r="IPH2" s="49"/>
      <c r="IPI2" s="49"/>
      <c r="IPJ2" s="49"/>
      <c r="IPK2" s="49"/>
      <c r="IPL2" s="49"/>
      <c r="IPM2" s="49"/>
      <c r="IPN2" s="49"/>
      <c r="IPO2" s="49"/>
      <c r="IPP2" s="49"/>
      <c r="IPQ2" s="49"/>
      <c r="IPR2" s="49"/>
      <c r="IPS2" s="49"/>
      <c r="IPT2" s="49"/>
      <c r="IPU2" s="49"/>
      <c r="IPV2" s="49"/>
      <c r="IPW2" s="49"/>
      <c r="IPX2" s="49"/>
      <c r="IPY2" s="49"/>
      <c r="IPZ2" s="49"/>
      <c r="IQA2" s="49"/>
      <c r="IQB2" s="49"/>
      <c r="IQC2" s="49"/>
      <c r="IQD2" s="49"/>
      <c r="IQE2" s="49"/>
      <c r="IQF2" s="49"/>
      <c r="IQG2" s="49"/>
      <c r="IQH2" s="49"/>
      <c r="IQI2" s="49"/>
      <c r="IQJ2" s="49"/>
      <c r="IQK2" s="49"/>
      <c r="IQL2" s="49"/>
      <c r="IQM2" s="49"/>
      <c r="IQN2" s="49"/>
      <c r="IQO2" s="49"/>
      <c r="IQP2" s="49"/>
      <c r="IQQ2" s="49"/>
      <c r="IQR2" s="49"/>
      <c r="IQS2" s="49"/>
      <c r="IQT2" s="49"/>
      <c r="IQU2" s="49"/>
      <c r="IQV2" s="49"/>
      <c r="IQW2" s="49"/>
      <c r="IQX2" s="49"/>
      <c r="IQY2" s="49"/>
      <c r="IQZ2" s="49"/>
      <c r="IRA2" s="49"/>
      <c r="IRB2" s="49"/>
      <c r="IRC2" s="49"/>
      <c r="IRD2" s="49"/>
      <c r="IRE2" s="49"/>
      <c r="IRF2" s="49"/>
      <c r="IRG2" s="49"/>
      <c r="IRH2" s="49"/>
      <c r="IRI2" s="49"/>
      <c r="IRJ2" s="49"/>
      <c r="IRK2" s="49"/>
      <c r="IRL2" s="49"/>
      <c r="IRM2" s="49"/>
      <c r="IRN2" s="49"/>
      <c r="IRO2" s="49"/>
      <c r="IRP2" s="49"/>
      <c r="IRQ2" s="49"/>
      <c r="IRR2" s="49"/>
      <c r="IRS2" s="49"/>
      <c r="IRT2" s="49"/>
      <c r="IRU2" s="49"/>
      <c r="IRV2" s="49"/>
      <c r="IRW2" s="49"/>
      <c r="IRX2" s="49"/>
      <c r="IRY2" s="49"/>
      <c r="IRZ2" s="49"/>
      <c r="ISA2" s="49"/>
      <c r="ISB2" s="49"/>
      <c r="ISC2" s="49"/>
      <c r="ISD2" s="49"/>
      <c r="ISE2" s="49"/>
      <c r="ISF2" s="49"/>
      <c r="ISG2" s="49"/>
      <c r="ISH2" s="49"/>
      <c r="ISI2" s="49"/>
      <c r="ISJ2" s="49"/>
      <c r="ISK2" s="49"/>
      <c r="ISL2" s="49"/>
      <c r="ISM2" s="49"/>
      <c r="ISN2" s="49"/>
      <c r="ISO2" s="49"/>
      <c r="ISP2" s="49"/>
      <c r="ISQ2" s="49"/>
      <c r="ISR2" s="49"/>
      <c r="ISS2" s="49"/>
      <c r="IST2" s="49"/>
      <c r="ISU2" s="49"/>
      <c r="ISV2" s="49"/>
      <c r="ISW2" s="49"/>
      <c r="ISX2" s="49"/>
      <c r="ISY2" s="49"/>
      <c r="ISZ2" s="49"/>
      <c r="ITA2" s="49"/>
      <c r="ITB2" s="49"/>
      <c r="ITC2" s="49"/>
      <c r="ITD2" s="49"/>
      <c r="ITE2" s="49"/>
      <c r="ITF2" s="49"/>
      <c r="ITG2" s="49"/>
      <c r="ITH2" s="49"/>
      <c r="ITI2" s="49"/>
      <c r="ITJ2" s="49"/>
      <c r="ITK2" s="49"/>
      <c r="ITL2" s="49"/>
      <c r="ITM2" s="49"/>
      <c r="ITN2" s="49"/>
      <c r="ITO2" s="49"/>
      <c r="ITP2" s="49"/>
      <c r="ITQ2" s="49"/>
      <c r="ITR2" s="49"/>
      <c r="ITS2" s="49"/>
      <c r="ITT2" s="49"/>
      <c r="ITU2" s="49"/>
      <c r="ITV2" s="49"/>
      <c r="ITW2" s="49"/>
      <c r="ITX2" s="49"/>
      <c r="ITY2" s="49"/>
      <c r="ITZ2" s="49"/>
      <c r="IUA2" s="49"/>
      <c r="IUB2" s="49"/>
      <c r="IUC2" s="49"/>
      <c r="IUD2" s="49"/>
      <c r="IUE2" s="49"/>
      <c r="IUF2" s="49"/>
      <c r="IUG2" s="49"/>
      <c r="IUH2" s="49"/>
      <c r="IUI2" s="49"/>
      <c r="IUJ2" s="49"/>
      <c r="IUK2" s="49"/>
      <c r="IUL2" s="49"/>
      <c r="IUM2" s="49"/>
      <c r="IUN2" s="49"/>
      <c r="IUO2" s="49"/>
      <c r="IUP2" s="49"/>
      <c r="IUQ2" s="49"/>
      <c r="IUR2" s="49"/>
      <c r="IUS2" s="49"/>
      <c r="IUT2" s="49"/>
      <c r="IUU2" s="49"/>
      <c r="IUV2" s="49"/>
      <c r="IUW2" s="49"/>
      <c r="IUX2" s="49"/>
      <c r="IUY2" s="49"/>
      <c r="IUZ2" s="49"/>
      <c r="IVA2" s="49"/>
      <c r="IVB2" s="49"/>
      <c r="IVC2" s="49"/>
      <c r="IVD2" s="49"/>
      <c r="IVE2" s="49"/>
      <c r="IVF2" s="49"/>
      <c r="IVG2" s="49"/>
      <c r="IVH2" s="49"/>
      <c r="IVI2" s="49"/>
      <c r="IVJ2" s="49"/>
      <c r="IVK2" s="49"/>
      <c r="IVL2" s="49"/>
      <c r="IVM2" s="49"/>
      <c r="IVN2" s="49"/>
      <c r="IVO2" s="49"/>
      <c r="IVP2" s="49"/>
      <c r="IVQ2" s="49"/>
      <c r="IVR2" s="49"/>
      <c r="IVS2" s="49"/>
      <c r="IVT2" s="49"/>
      <c r="IVU2" s="49"/>
      <c r="IVV2" s="49"/>
      <c r="IVW2" s="49"/>
      <c r="IVX2" s="49"/>
      <c r="IVY2" s="49"/>
      <c r="IVZ2" s="49"/>
      <c r="IWA2" s="49"/>
      <c r="IWB2" s="49"/>
      <c r="IWC2" s="49"/>
      <c r="IWD2" s="49"/>
      <c r="IWE2" s="49"/>
      <c r="IWF2" s="49"/>
      <c r="IWG2" s="49"/>
      <c r="IWH2" s="49"/>
      <c r="IWI2" s="49"/>
      <c r="IWJ2" s="49"/>
      <c r="IWK2" s="49"/>
      <c r="IWL2" s="49"/>
      <c r="IWM2" s="49"/>
      <c r="IWN2" s="49"/>
      <c r="IWO2" s="49"/>
      <c r="IWP2" s="49"/>
      <c r="IWQ2" s="49"/>
      <c r="IWR2" s="49"/>
      <c r="IWS2" s="49"/>
      <c r="IWT2" s="49"/>
      <c r="IWU2" s="49"/>
      <c r="IWV2" s="49"/>
      <c r="IWW2" s="49"/>
      <c r="IWX2" s="49"/>
      <c r="IWY2" s="49"/>
      <c r="IWZ2" s="49"/>
      <c r="IXA2" s="49"/>
      <c r="IXB2" s="49"/>
      <c r="IXC2" s="49"/>
      <c r="IXD2" s="49"/>
      <c r="IXE2" s="49"/>
      <c r="IXF2" s="49"/>
      <c r="IXG2" s="49"/>
      <c r="IXH2" s="49"/>
      <c r="IXI2" s="49"/>
      <c r="IXJ2" s="49"/>
      <c r="IXK2" s="49"/>
      <c r="IXL2" s="49"/>
      <c r="IXM2" s="49"/>
      <c r="IXN2" s="49"/>
      <c r="IXO2" s="49"/>
      <c r="IXP2" s="49"/>
      <c r="IXQ2" s="49"/>
      <c r="IXR2" s="49"/>
      <c r="IXS2" s="49"/>
      <c r="IXT2" s="49"/>
      <c r="IXU2" s="49"/>
      <c r="IXV2" s="49"/>
      <c r="IXW2" s="49"/>
      <c r="IXX2" s="49"/>
      <c r="IXY2" s="49"/>
      <c r="IXZ2" s="49"/>
      <c r="IYA2" s="49"/>
      <c r="IYB2" s="49"/>
      <c r="IYC2" s="49"/>
      <c r="IYD2" s="49"/>
      <c r="IYE2" s="49"/>
      <c r="IYF2" s="49"/>
      <c r="IYG2" s="49"/>
      <c r="IYH2" s="49"/>
      <c r="IYI2" s="49"/>
      <c r="IYJ2" s="49"/>
      <c r="IYK2" s="49"/>
      <c r="IYL2" s="49"/>
      <c r="IYM2" s="49"/>
      <c r="IYN2" s="49"/>
      <c r="IYO2" s="49"/>
      <c r="IYP2" s="49"/>
      <c r="IYQ2" s="49"/>
      <c r="IYR2" s="49"/>
      <c r="IYS2" s="49"/>
      <c r="IYT2" s="49"/>
      <c r="IYU2" s="49"/>
      <c r="IYV2" s="49"/>
      <c r="IYW2" s="49"/>
      <c r="IYX2" s="49"/>
      <c r="IYY2" s="49"/>
      <c r="IYZ2" s="49"/>
      <c r="IZA2" s="49"/>
      <c r="IZB2" s="49"/>
      <c r="IZC2" s="49"/>
      <c r="IZD2" s="49"/>
      <c r="IZE2" s="49"/>
      <c r="IZF2" s="49"/>
      <c r="IZG2" s="49"/>
      <c r="IZH2" s="49"/>
      <c r="IZI2" s="49"/>
      <c r="IZJ2" s="49"/>
      <c r="IZK2" s="49"/>
      <c r="IZL2" s="49"/>
      <c r="IZM2" s="49"/>
      <c r="IZN2" s="49"/>
      <c r="IZO2" s="49"/>
      <c r="IZP2" s="49"/>
      <c r="IZQ2" s="49"/>
      <c r="IZR2" s="49"/>
      <c r="IZS2" s="49"/>
      <c r="IZT2" s="49"/>
      <c r="IZU2" s="49"/>
      <c r="IZV2" s="49"/>
      <c r="IZW2" s="49"/>
      <c r="IZX2" s="49"/>
      <c r="IZY2" s="49"/>
      <c r="IZZ2" s="49"/>
      <c r="JAA2" s="49"/>
      <c r="JAB2" s="49"/>
      <c r="JAC2" s="49"/>
      <c r="JAD2" s="49"/>
      <c r="JAE2" s="49"/>
      <c r="JAF2" s="49"/>
      <c r="JAG2" s="49"/>
      <c r="JAH2" s="49"/>
      <c r="JAI2" s="49"/>
      <c r="JAJ2" s="49"/>
      <c r="JAK2" s="49"/>
      <c r="JAL2" s="49"/>
      <c r="JAM2" s="49"/>
      <c r="JAN2" s="49"/>
      <c r="JAO2" s="49"/>
      <c r="JAP2" s="49"/>
      <c r="JAQ2" s="49"/>
      <c r="JAR2" s="49"/>
      <c r="JAS2" s="49"/>
      <c r="JAT2" s="49"/>
      <c r="JAU2" s="49"/>
      <c r="JAV2" s="49"/>
      <c r="JAW2" s="49"/>
      <c r="JAX2" s="49"/>
      <c r="JAY2" s="49"/>
      <c r="JAZ2" s="49"/>
      <c r="JBA2" s="49"/>
      <c r="JBB2" s="49"/>
      <c r="JBC2" s="49"/>
      <c r="JBD2" s="49"/>
      <c r="JBE2" s="49"/>
      <c r="JBF2" s="49"/>
      <c r="JBG2" s="49"/>
      <c r="JBH2" s="49"/>
      <c r="JBI2" s="49"/>
      <c r="JBJ2" s="49"/>
      <c r="JBK2" s="49"/>
      <c r="JBL2" s="49"/>
      <c r="JBM2" s="49"/>
      <c r="JBN2" s="49"/>
      <c r="JBO2" s="49"/>
      <c r="JBP2" s="49"/>
      <c r="JBQ2" s="49"/>
      <c r="JBR2" s="49"/>
      <c r="JBS2" s="49"/>
      <c r="JBT2" s="49"/>
      <c r="JBU2" s="49"/>
      <c r="JBV2" s="49"/>
      <c r="JBW2" s="49"/>
      <c r="JBX2" s="49"/>
      <c r="JBY2" s="49"/>
      <c r="JBZ2" s="49"/>
      <c r="JCA2" s="49"/>
      <c r="JCB2" s="49"/>
      <c r="JCC2" s="49"/>
      <c r="JCD2" s="49"/>
      <c r="JCE2" s="49"/>
      <c r="JCF2" s="49"/>
      <c r="JCG2" s="49"/>
      <c r="JCH2" s="49"/>
      <c r="JCI2" s="49"/>
      <c r="JCJ2" s="49"/>
      <c r="JCK2" s="49"/>
      <c r="JCL2" s="49"/>
      <c r="JCM2" s="49"/>
      <c r="JCN2" s="49"/>
      <c r="JCO2" s="49"/>
      <c r="JCP2" s="49"/>
      <c r="JCQ2" s="49"/>
      <c r="JCR2" s="49"/>
      <c r="JCS2" s="49"/>
      <c r="JCT2" s="49"/>
      <c r="JCU2" s="49"/>
      <c r="JCV2" s="49"/>
      <c r="JCW2" s="49"/>
      <c r="JCX2" s="49"/>
      <c r="JCY2" s="49"/>
      <c r="JCZ2" s="49"/>
      <c r="JDA2" s="49"/>
      <c r="JDB2" s="49"/>
      <c r="JDC2" s="49"/>
      <c r="JDD2" s="49"/>
      <c r="JDE2" s="49"/>
      <c r="JDF2" s="49"/>
      <c r="JDG2" s="49"/>
      <c r="JDH2" s="49"/>
      <c r="JDI2" s="49"/>
      <c r="JDJ2" s="49"/>
      <c r="JDK2" s="49"/>
      <c r="JDL2" s="49"/>
      <c r="JDM2" s="49"/>
      <c r="JDN2" s="49"/>
      <c r="JDO2" s="49"/>
      <c r="JDP2" s="49"/>
      <c r="JDQ2" s="49"/>
      <c r="JDR2" s="49"/>
      <c r="JDS2" s="49"/>
      <c r="JDT2" s="49"/>
      <c r="JDU2" s="49"/>
      <c r="JDV2" s="49"/>
      <c r="JDW2" s="49"/>
      <c r="JDX2" s="49"/>
      <c r="JDY2" s="49"/>
      <c r="JDZ2" s="49"/>
      <c r="JEA2" s="49"/>
      <c r="JEB2" s="49"/>
      <c r="JEC2" s="49"/>
      <c r="JED2" s="49"/>
      <c r="JEE2" s="49"/>
      <c r="JEF2" s="49"/>
      <c r="JEG2" s="49"/>
      <c r="JEH2" s="49"/>
      <c r="JEI2" s="49"/>
      <c r="JEJ2" s="49"/>
      <c r="JEK2" s="49"/>
      <c r="JEL2" s="49"/>
      <c r="JEM2" s="49"/>
      <c r="JEN2" s="49"/>
      <c r="JEO2" s="49"/>
      <c r="JEP2" s="49"/>
      <c r="JEQ2" s="49"/>
      <c r="JER2" s="49"/>
      <c r="JES2" s="49"/>
      <c r="JET2" s="49"/>
      <c r="JEU2" s="49"/>
      <c r="JEV2" s="49"/>
      <c r="JEW2" s="49"/>
      <c r="JEX2" s="49"/>
      <c r="JEY2" s="49"/>
      <c r="JEZ2" s="49"/>
      <c r="JFA2" s="49"/>
      <c r="JFB2" s="49"/>
      <c r="JFC2" s="49"/>
      <c r="JFD2" s="49"/>
      <c r="JFE2" s="49"/>
      <c r="JFF2" s="49"/>
      <c r="JFG2" s="49"/>
      <c r="JFH2" s="49"/>
      <c r="JFI2" s="49"/>
      <c r="JFJ2" s="49"/>
      <c r="JFK2" s="49"/>
      <c r="JFL2" s="49"/>
      <c r="JFM2" s="49"/>
      <c r="JFN2" s="49"/>
      <c r="JFO2" s="49"/>
      <c r="JFP2" s="49"/>
      <c r="JFQ2" s="49"/>
      <c r="JFR2" s="49"/>
      <c r="JFS2" s="49"/>
      <c r="JFT2" s="49"/>
      <c r="JFU2" s="49"/>
      <c r="JFV2" s="49"/>
      <c r="JFW2" s="49"/>
      <c r="JFX2" s="49"/>
      <c r="JFY2" s="49"/>
      <c r="JFZ2" s="49"/>
      <c r="JGA2" s="49"/>
      <c r="JGB2" s="49"/>
      <c r="JGC2" s="49"/>
      <c r="JGD2" s="49"/>
      <c r="JGE2" s="49"/>
      <c r="JGF2" s="49"/>
      <c r="JGG2" s="49"/>
      <c r="JGH2" s="49"/>
      <c r="JGI2" s="49"/>
      <c r="JGJ2" s="49"/>
      <c r="JGK2" s="49"/>
      <c r="JGL2" s="49"/>
      <c r="JGM2" s="49"/>
      <c r="JGN2" s="49"/>
      <c r="JGO2" s="49"/>
      <c r="JGP2" s="49"/>
      <c r="JGQ2" s="49"/>
      <c r="JGR2" s="49"/>
      <c r="JGS2" s="49"/>
      <c r="JGT2" s="49"/>
      <c r="JGU2" s="49"/>
      <c r="JGV2" s="49"/>
      <c r="JGW2" s="49"/>
      <c r="JGX2" s="49"/>
      <c r="JGY2" s="49"/>
      <c r="JGZ2" s="49"/>
      <c r="JHA2" s="49"/>
      <c r="JHB2" s="49"/>
      <c r="JHC2" s="49"/>
      <c r="JHD2" s="49"/>
      <c r="JHE2" s="49"/>
      <c r="JHF2" s="49"/>
      <c r="JHG2" s="49"/>
      <c r="JHH2" s="49"/>
      <c r="JHI2" s="49"/>
      <c r="JHJ2" s="49"/>
      <c r="JHK2" s="49"/>
      <c r="JHL2" s="49"/>
      <c r="JHM2" s="49"/>
      <c r="JHN2" s="49"/>
      <c r="JHO2" s="49"/>
      <c r="JHP2" s="49"/>
      <c r="JHQ2" s="49"/>
      <c r="JHR2" s="49"/>
      <c r="JHS2" s="49"/>
      <c r="JHT2" s="49"/>
      <c r="JHU2" s="49"/>
      <c r="JHV2" s="49"/>
      <c r="JHW2" s="49"/>
      <c r="JHX2" s="49"/>
      <c r="JHY2" s="49"/>
      <c r="JHZ2" s="49"/>
      <c r="JIA2" s="49"/>
      <c r="JIB2" s="49"/>
      <c r="JIC2" s="49"/>
      <c r="JID2" s="49"/>
      <c r="JIE2" s="49"/>
      <c r="JIF2" s="49"/>
      <c r="JIG2" s="49"/>
      <c r="JIH2" s="49"/>
      <c r="JII2" s="49"/>
      <c r="JIJ2" s="49"/>
      <c r="JIK2" s="49"/>
      <c r="JIL2" s="49"/>
      <c r="JIM2" s="49"/>
      <c r="JIN2" s="49"/>
      <c r="JIO2" s="49"/>
      <c r="JIP2" s="49"/>
      <c r="JIQ2" s="49"/>
      <c r="JIR2" s="49"/>
      <c r="JIS2" s="49"/>
      <c r="JIT2" s="49"/>
      <c r="JIU2" s="49"/>
      <c r="JIV2" s="49"/>
      <c r="JIW2" s="49"/>
      <c r="JIX2" s="49"/>
      <c r="JIY2" s="49"/>
      <c r="JIZ2" s="49"/>
      <c r="JJA2" s="49"/>
      <c r="JJB2" s="49"/>
      <c r="JJC2" s="49"/>
      <c r="JJD2" s="49"/>
      <c r="JJE2" s="49"/>
      <c r="JJF2" s="49"/>
      <c r="JJG2" s="49"/>
      <c r="JJH2" s="49"/>
      <c r="JJI2" s="49"/>
      <c r="JJJ2" s="49"/>
      <c r="JJK2" s="49"/>
      <c r="JJL2" s="49"/>
      <c r="JJM2" s="49"/>
      <c r="JJN2" s="49"/>
      <c r="JJO2" s="49"/>
      <c r="JJP2" s="49"/>
      <c r="JJQ2" s="49"/>
      <c r="JJR2" s="49"/>
      <c r="JJS2" s="49"/>
      <c r="JJT2" s="49"/>
      <c r="JJU2" s="49"/>
      <c r="JJV2" s="49"/>
      <c r="JJW2" s="49"/>
      <c r="JJX2" s="49"/>
      <c r="JJY2" s="49"/>
      <c r="JJZ2" s="49"/>
      <c r="JKA2" s="49"/>
      <c r="JKB2" s="49"/>
      <c r="JKC2" s="49"/>
      <c r="JKD2" s="49"/>
      <c r="JKE2" s="49"/>
      <c r="JKF2" s="49"/>
      <c r="JKG2" s="49"/>
      <c r="JKH2" s="49"/>
      <c r="JKI2" s="49"/>
      <c r="JKJ2" s="49"/>
      <c r="JKK2" s="49"/>
      <c r="JKL2" s="49"/>
      <c r="JKM2" s="49"/>
      <c r="JKN2" s="49"/>
      <c r="JKO2" s="49"/>
      <c r="JKP2" s="49"/>
      <c r="JKQ2" s="49"/>
      <c r="JKR2" s="49"/>
      <c r="JKS2" s="49"/>
      <c r="JKT2" s="49"/>
      <c r="JKU2" s="49"/>
      <c r="JKV2" s="49"/>
      <c r="JKW2" s="49"/>
      <c r="JKX2" s="49"/>
      <c r="JKY2" s="49"/>
      <c r="JKZ2" s="49"/>
      <c r="JLA2" s="49"/>
      <c r="JLB2" s="49"/>
      <c r="JLC2" s="49"/>
      <c r="JLD2" s="49"/>
      <c r="JLE2" s="49"/>
      <c r="JLF2" s="49"/>
      <c r="JLG2" s="49"/>
      <c r="JLH2" s="49"/>
      <c r="JLI2" s="49"/>
      <c r="JLJ2" s="49"/>
      <c r="JLK2" s="49"/>
      <c r="JLL2" s="49"/>
      <c r="JLM2" s="49"/>
      <c r="JLN2" s="49"/>
      <c r="JLO2" s="49"/>
      <c r="JLP2" s="49"/>
      <c r="JLQ2" s="49"/>
      <c r="JLR2" s="49"/>
      <c r="JLS2" s="49"/>
      <c r="JLT2" s="49"/>
      <c r="JLU2" s="49"/>
      <c r="JLV2" s="49"/>
      <c r="JLW2" s="49"/>
      <c r="JLX2" s="49"/>
      <c r="JLY2" s="49"/>
      <c r="JLZ2" s="49"/>
      <c r="JMA2" s="49"/>
      <c r="JMB2" s="49"/>
      <c r="JMC2" s="49"/>
      <c r="JMD2" s="49"/>
      <c r="JME2" s="49"/>
      <c r="JMF2" s="49"/>
      <c r="JMG2" s="49"/>
      <c r="JMH2" s="49"/>
      <c r="JMI2" s="49"/>
      <c r="JMJ2" s="49"/>
      <c r="JMK2" s="49"/>
      <c r="JML2" s="49"/>
      <c r="JMM2" s="49"/>
      <c r="JMN2" s="49"/>
      <c r="JMO2" s="49"/>
      <c r="JMP2" s="49"/>
      <c r="JMQ2" s="49"/>
      <c r="JMR2" s="49"/>
      <c r="JMS2" s="49"/>
      <c r="JMT2" s="49"/>
      <c r="JMU2" s="49"/>
      <c r="JMV2" s="49"/>
      <c r="JMW2" s="49"/>
      <c r="JMX2" s="49"/>
      <c r="JMY2" s="49"/>
      <c r="JMZ2" s="49"/>
      <c r="JNA2" s="49"/>
      <c r="JNB2" s="49"/>
      <c r="JNC2" s="49"/>
      <c r="JND2" s="49"/>
      <c r="JNE2" s="49"/>
      <c r="JNF2" s="49"/>
      <c r="JNG2" s="49"/>
      <c r="JNH2" s="49"/>
      <c r="JNI2" s="49"/>
      <c r="JNJ2" s="49"/>
      <c r="JNK2" s="49"/>
      <c r="JNL2" s="49"/>
      <c r="JNM2" s="49"/>
      <c r="JNN2" s="49"/>
      <c r="JNO2" s="49"/>
      <c r="JNP2" s="49"/>
      <c r="JNQ2" s="49"/>
      <c r="JNR2" s="49"/>
      <c r="JNS2" s="49"/>
      <c r="JNT2" s="49"/>
      <c r="JNU2" s="49"/>
      <c r="JNV2" s="49"/>
      <c r="JNW2" s="49"/>
      <c r="JNX2" s="49"/>
      <c r="JNY2" s="49"/>
      <c r="JNZ2" s="49"/>
      <c r="JOA2" s="49"/>
      <c r="JOB2" s="49"/>
      <c r="JOC2" s="49"/>
      <c r="JOD2" s="49"/>
      <c r="JOE2" s="49"/>
      <c r="JOF2" s="49"/>
      <c r="JOG2" s="49"/>
      <c r="JOH2" s="49"/>
      <c r="JOI2" s="49"/>
      <c r="JOJ2" s="49"/>
      <c r="JOK2" s="49"/>
      <c r="JOL2" s="49"/>
      <c r="JOM2" s="49"/>
      <c r="JON2" s="49"/>
      <c r="JOO2" s="49"/>
      <c r="JOP2" s="49"/>
      <c r="JOQ2" s="49"/>
      <c r="JOR2" s="49"/>
      <c r="JOS2" s="49"/>
      <c r="JOT2" s="49"/>
      <c r="JOU2" s="49"/>
      <c r="JOV2" s="49"/>
      <c r="JOW2" s="49"/>
      <c r="JOX2" s="49"/>
      <c r="JOY2" s="49"/>
      <c r="JOZ2" s="49"/>
      <c r="JPA2" s="49"/>
      <c r="JPB2" s="49"/>
      <c r="JPC2" s="49"/>
      <c r="JPD2" s="49"/>
      <c r="JPE2" s="49"/>
      <c r="JPF2" s="49"/>
      <c r="JPG2" s="49"/>
      <c r="JPH2" s="49"/>
      <c r="JPI2" s="49"/>
      <c r="JPJ2" s="49"/>
      <c r="JPK2" s="49"/>
      <c r="JPL2" s="49"/>
      <c r="JPM2" s="49"/>
      <c r="JPN2" s="49"/>
      <c r="JPO2" s="49"/>
      <c r="JPP2" s="49"/>
      <c r="JPQ2" s="49"/>
      <c r="JPR2" s="49"/>
      <c r="JPS2" s="49"/>
      <c r="JPT2" s="49"/>
      <c r="JPU2" s="49"/>
      <c r="JPV2" s="49"/>
      <c r="JPW2" s="49"/>
      <c r="JPX2" s="49"/>
      <c r="JPY2" s="49"/>
      <c r="JPZ2" s="49"/>
      <c r="JQA2" s="49"/>
      <c r="JQB2" s="49"/>
      <c r="JQC2" s="49"/>
      <c r="JQD2" s="49"/>
      <c r="JQE2" s="49"/>
      <c r="JQF2" s="49"/>
      <c r="JQG2" s="49"/>
      <c r="JQH2" s="49"/>
      <c r="JQI2" s="49"/>
      <c r="JQJ2" s="49"/>
      <c r="JQK2" s="49"/>
      <c r="JQL2" s="49"/>
      <c r="JQM2" s="49"/>
      <c r="JQN2" s="49"/>
      <c r="JQO2" s="49"/>
      <c r="JQP2" s="49"/>
      <c r="JQQ2" s="49"/>
      <c r="JQR2" s="49"/>
      <c r="JQS2" s="49"/>
      <c r="JQT2" s="49"/>
      <c r="JQU2" s="49"/>
      <c r="JQV2" s="49"/>
      <c r="JQW2" s="49"/>
      <c r="JQX2" s="49"/>
      <c r="JQY2" s="49"/>
      <c r="JQZ2" s="49"/>
      <c r="JRA2" s="49"/>
      <c r="JRB2" s="49"/>
      <c r="JRC2" s="49"/>
      <c r="JRD2" s="49"/>
      <c r="JRE2" s="49"/>
      <c r="JRF2" s="49"/>
      <c r="JRG2" s="49"/>
      <c r="JRH2" s="49"/>
      <c r="JRI2" s="49"/>
      <c r="JRJ2" s="49"/>
      <c r="JRK2" s="49"/>
      <c r="JRL2" s="49"/>
      <c r="JRM2" s="49"/>
      <c r="JRN2" s="49"/>
      <c r="JRO2" s="49"/>
      <c r="JRP2" s="49"/>
      <c r="JRQ2" s="49"/>
      <c r="JRR2" s="49"/>
      <c r="JRS2" s="49"/>
      <c r="JRT2" s="49"/>
      <c r="JRU2" s="49"/>
      <c r="JRV2" s="49"/>
      <c r="JRW2" s="49"/>
      <c r="JRX2" s="49"/>
      <c r="JRY2" s="49"/>
      <c r="JRZ2" s="49"/>
      <c r="JSA2" s="49"/>
      <c r="JSB2" s="49"/>
      <c r="JSC2" s="49"/>
      <c r="JSD2" s="49"/>
      <c r="JSE2" s="49"/>
      <c r="JSF2" s="49"/>
      <c r="JSG2" s="49"/>
      <c r="JSH2" s="49"/>
      <c r="JSI2" s="49"/>
      <c r="JSJ2" s="49"/>
      <c r="JSK2" s="49"/>
      <c r="JSL2" s="49"/>
      <c r="JSM2" s="49"/>
      <c r="JSN2" s="49"/>
      <c r="JSO2" s="49"/>
      <c r="JSP2" s="49"/>
      <c r="JSQ2" s="49"/>
      <c r="JSR2" s="49"/>
      <c r="JSS2" s="49"/>
      <c r="JST2" s="49"/>
      <c r="JSU2" s="49"/>
      <c r="JSV2" s="49"/>
      <c r="JSW2" s="49"/>
      <c r="JSX2" s="49"/>
      <c r="JSY2" s="49"/>
      <c r="JSZ2" s="49"/>
      <c r="JTA2" s="49"/>
      <c r="JTB2" s="49"/>
      <c r="JTC2" s="49"/>
      <c r="JTD2" s="49"/>
      <c r="JTE2" s="49"/>
      <c r="JTF2" s="49"/>
      <c r="JTG2" s="49"/>
      <c r="JTH2" s="49"/>
      <c r="JTI2" s="49"/>
      <c r="JTJ2" s="49"/>
      <c r="JTK2" s="49"/>
      <c r="JTL2" s="49"/>
      <c r="JTM2" s="49"/>
      <c r="JTN2" s="49"/>
      <c r="JTO2" s="49"/>
      <c r="JTP2" s="49"/>
      <c r="JTQ2" s="49"/>
      <c r="JTR2" s="49"/>
      <c r="JTS2" s="49"/>
      <c r="JTT2" s="49"/>
      <c r="JTU2" s="49"/>
      <c r="JTV2" s="49"/>
      <c r="JTW2" s="49"/>
      <c r="JTX2" s="49"/>
      <c r="JTY2" s="49"/>
      <c r="JTZ2" s="49"/>
      <c r="JUA2" s="49"/>
      <c r="JUB2" s="49"/>
      <c r="JUC2" s="49"/>
      <c r="JUD2" s="49"/>
      <c r="JUE2" s="49"/>
      <c r="JUF2" s="49"/>
      <c r="JUG2" s="49"/>
      <c r="JUH2" s="49"/>
      <c r="JUI2" s="49"/>
      <c r="JUJ2" s="49"/>
      <c r="JUK2" s="49"/>
      <c r="JUL2" s="49"/>
      <c r="JUM2" s="49"/>
      <c r="JUN2" s="49"/>
      <c r="JUO2" s="49"/>
      <c r="JUP2" s="49"/>
      <c r="JUQ2" s="49"/>
      <c r="JUR2" s="49"/>
      <c r="JUS2" s="49"/>
      <c r="JUT2" s="49"/>
      <c r="JUU2" s="49"/>
      <c r="JUV2" s="49"/>
      <c r="JUW2" s="49"/>
      <c r="JUX2" s="49"/>
      <c r="JUY2" s="49"/>
      <c r="JUZ2" s="49"/>
      <c r="JVA2" s="49"/>
      <c r="JVB2" s="49"/>
      <c r="JVC2" s="49"/>
      <c r="JVD2" s="49"/>
      <c r="JVE2" s="49"/>
      <c r="JVF2" s="49"/>
      <c r="JVG2" s="49"/>
      <c r="JVH2" s="49"/>
      <c r="JVI2" s="49"/>
      <c r="JVJ2" s="49"/>
      <c r="JVK2" s="49"/>
      <c r="JVL2" s="49"/>
      <c r="JVM2" s="49"/>
      <c r="JVN2" s="49"/>
      <c r="JVO2" s="49"/>
      <c r="JVP2" s="49"/>
      <c r="JVQ2" s="49"/>
      <c r="JVR2" s="49"/>
      <c r="JVS2" s="49"/>
      <c r="JVT2" s="49"/>
      <c r="JVU2" s="49"/>
      <c r="JVV2" s="49"/>
      <c r="JVW2" s="49"/>
      <c r="JVX2" s="49"/>
      <c r="JVY2" s="49"/>
      <c r="JVZ2" s="49"/>
      <c r="JWA2" s="49"/>
      <c r="JWB2" s="49"/>
      <c r="JWC2" s="49"/>
      <c r="JWD2" s="49"/>
      <c r="JWE2" s="49"/>
      <c r="JWF2" s="49"/>
      <c r="JWG2" s="49"/>
      <c r="JWH2" s="49"/>
      <c r="JWI2" s="49"/>
      <c r="JWJ2" s="49"/>
      <c r="JWK2" s="49"/>
      <c r="JWL2" s="49"/>
      <c r="JWM2" s="49"/>
      <c r="JWN2" s="49"/>
      <c r="JWO2" s="49"/>
      <c r="JWP2" s="49"/>
      <c r="JWQ2" s="49"/>
      <c r="JWR2" s="49"/>
      <c r="JWS2" s="49"/>
      <c r="JWT2" s="49"/>
      <c r="JWU2" s="49"/>
      <c r="JWV2" s="49"/>
      <c r="JWW2" s="49"/>
      <c r="JWX2" s="49"/>
      <c r="JWY2" s="49"/>
      <c r="JWZ2" s="49"/>
      <c r="JXA2" s="49"/>
      <c r="JXB2" s="49"/>
      <c r="JXC2" s="49"/>
      <c r="JXD2" s="49"/>
      <c r="JXE2" s="49"/>
      <c r="JXF2" s="49"/>
      <c r="JXG2" s="49"/>
      <c r="JXH2" s="49"/>
      <c r="JXI2" s="49"/>
      <c r="JXJ2" s="49"/>
      <c r="JXK2" s="49"/>
      <c r="JXL2" s="49"/>
      <c r="JXM2" s="49"/>
      <c r="JXN2" s="49"/>
      <c r="JXO2" s="49"/>
      <c r="JXP2" s="49"/>
      <c r="JXQ2" s="49"/>
      <c r="JXR2" s="49"/>
      <c r="JXS2" s="49"/>
      <c r="JXT2" s="49"/>
      <c r="JXU2" s="49"/>
      <c r="JXV2" s="49"/>
      <c r="JXW2" s="49"/>
      <c r="JXX2" s="49"/>
      <c r="JXY2" s="49"/>
      <c r="JXZ2" s="49"/>
      <c r="JYA2" s="49"/>
      <c r="JYB2" s="49"/>
      <c r="JYC2" s="49"/>
      <c r="JYD2" s="49"/>
      <c r="JYE2" s="49"/>
      <c r="JYF2" s="49"/>
      <c r="JYG2" s="49"/>
      <c r="JYH2" s="49"/>
      <c r="JYI2" s="49"/>
      <c r="JYJ2" s="49"/>
      <c r="JYK2" s="49"/>
      <c r="JYL2" s="49"/>
      <c r="JYM2" s="49"/>
      <c r="JYN2" s="49"/>
      <c r="JYO2" s="49"/>
      <c r="JYP2" s="49"/>
      <c r="JYQ2" s="49"/>
      <c r="JYR2" s="49"/>
      <c r="JYS2" s="49"/>
      <c r="JYT2" s="49"/>
      <c r="JYU2" s="49"/>
      <c r="JYV2" s="49"/>
      <c r="JYW2" s="49"/>
      <c r="JYX2" s="49"/>
      <c r="JYY2" s="49"/>
      <c r="JYZ2" s="49"/>
      <c r="JZA2" s="49"/>
      <c r="JZB2" s="49"/>
      <c r="JZC2" s="49"/>
      <c r="JZD2" s="49"/>
      <c r="JZE2" s="49"/>
      <c r="JZF2" s="49"/>
      <c r="JZG2" s="49"/>
      <c r="JZH2" s="49"/>
      <c r="JZI2" s="49"/>
      <c r="JZJ2" s="49"/>
      <c r="JZK2" s="49"/>
      <c r="JZL2" s="49"/>
      <c r="JZM2" s="49"/>
      <c r="JZN2" s="49"/>
      <c r="JZO2" s="49"/>
      <c r="JZP2" s="49"/>
      <c r="JZQ2" s="49"/>
      <c r="JZR2" s="49"/>
      <c r="JZS2" s="49"/>
      <c r="JZT2" s="49"/>
      <c r="JZU2" s="49"/>
      <c r="JZV2" s="49"/>
      <c r="JZW2" s="49"/>
      <c r="JZX2" s="49"/>
      <c r="JZY2" s="49"/>
      <c r="JZZ2" s="49"/>
      <c r="KAA2" s="49"/>
      <c r="KAB2" s="49"/>
      <c r="KAC2" s="49"/>
      <c r="KAD2" s="49"/>
      <c r="KAE2" s="49"/>
      <c r="KAF2" s="49"/>
      <c r="KAG2" s="49"/>
      <c r="KAH2" s="49"/>
      <c r="KAI2" s="49"/>
      <c r="KAJ2" s="49"/>
      <c r="KAK2" s="49"/>
      <c r="KAL2" s="49"/>
      <c r="KAM2" s="49"/>
      <c r="KAN2" s="49"/>
      <c r="KAO2" s="49"/>
      <c r="KAP2" s="49"/>
      <c r="KAQ2" s="49"/>
      <c r="KAR2" s="49"/>
      <c r="KAS2" s="49"/>
      <c r="KAT2" s="49"/>
      <c r="KAU2" s="49"/>
      <c r="KAV2" s="49"/>
      <c r="KAW2" s="49"/>
      <c r="KAX2" s="49"/>
      <c r="KAY2" s="49"/>
      <c r="KAZ2" s="49"/>
      <c r="KBA2" s="49"/>
      <c r="KBB2" s="49"/>
      <c r="KBC2" s="49"/>
      <c r="KBD2" s="49"/>
      <c r="KBE2" s="49"/>
      <c r="KBF2" s="49"/>
      <c r="KBG2" s="49"/>
      <c r="KBH2" s="49"/>
      <c r="KBI2" s="49"/>
      <c r="KBJ2" s="49"/>
      <c r="KBK2" s="49"/>
      <c r="KBL2" s="49"/>
      <c r="KBM2" s="49"/>
      <c r="KBN2" s="49"/>
      <c r="KBO2" s="49"/>
      <c r="KBP2" s="49"/>
      <c r="KBQ2" s="49"/>
      <c r="KBR2" s="49"/>
      <c r="KBS2" s="49"/>
      <c r="KBT2" s="49"/>
      <c r="KBU2" s="49"/>
      <c r="KBV2" s="49"/>
      <c r="KBW2" s="49"/>
      <c r="KBX2" s="49"/>
      <c r="KBY2" s="49"/>
      <c r="KBZ2" s="49"/>
      <c r="KCA2" s="49"/>
      <c r="KCB2" s="49"/>
      <c r="KCC2" s="49"/>
      <c r="KCD2" s="49"/>
      <c r="KCE2" s="49"/>
      <c r="KCF2" s="49"/>
      <c r="KCG2" s="49"/>
      <c r="KCH2" s="49"/>
      <c r="KCI2" s="49"/>
      <c r="KCJ2" s="49"/>
      <c r="KCK2" s="49"/>
      <c r="KCL2" s="49"/>
      <c r="KCM2" s="49"/>
      <c r="KCN2" s="49"/>
      <c r="KCO2" s="49"/>
      <c r="KCP2" s="49"/>
      <c r="KCQ2" s="49"/>
      <c r="KCR2" s="49"/>
      <c r="KCS2" s="49"/>
      <c r="KCT2" s="49"/>
      <c r="KCU2" s="49"/>
      <c r="KCV2" s="49"/>
      <c r="KCW2" s="49"/>
      <c r="KCX2" s="49"/>
      <c r="KCY2" s="49"/>
      <c r="KCZ2" s="49"/>
      <c r="KDA2" s="49"/>
      <c r="KDB2" s="49"/>
      <c r="KDC2" s="49"/>
      <c r="KDD2" s="49"/>
      <c r="KDE2" s="49"/>
      <c r="KDF2" s="49"/>
      <c r="KDG2" s="49"/>
      <c r="KDH2" s="49"/>
      <c r="KDI2" s="49"/>
      <c r="KDJ2" s="49"/>
      <c r="KDK2" s="49"/>
      <c r="KDL2" s="49"/>
      <c r="KDM2" s="49"/>
      <c r="KDN2" s="49"/>
      <c r="KDO2" s="49"/>
      <c r="KDP2" s="49"/>
      <c r="KDQ2" s="49"/>
      <c r="KDR2" s="49"/>
      <c r="KDS2" s="49"/>
      <c r="KDT2" s="49"/>
      <c r="KDU2" s="49"/>
      <c r="KDV2" s="49"/>
      <c r="KDW2" s="49"/>
      <c r="KDX2" s="49"/>
      <c r="KDY2" s="49"/>
      <c r="KDZ2" s="49"/>
      <c r="KEA2" s="49"/>
      <c r="KEB2" s="49"/>
      <c r="KEC2" s="49"/>
      <c r="KED2" s="49"/>
      <c r="KEE2" s="49"/>
      <c r="KEF2" s="49"/>
      <c r="KEG2" s="49"/>
      <c r="KEH2" s="49"/>
      <c r="KEI2" s="49"/>
      <c r="KEJ2" s="49"/>
      <c r="KEK2" s="49"/>
      <c r="KEL2" s="49"/>
      <c r="KEM2" s="49"/>
      <c r="KEN2" s="49"/>
      <c r="KEO2" s="49"/>
      <c r="KEP2" s="49"/>
      <c r="KEQ2" s="49"/>
      <c r="KER2" s="49"/>
      <c r="KES2" s="49"/>
      <c r="KET2" s="49"/>
      <c r="KEU2" s="49"/>
      <c r="KEV2" s="49"/>
      <c r="KEW2" s="49"/>
      <c r="KEX2" s="49"/>
      <c r="KEY2" s="49"/>
      <c r="KEZ2" s="49"/>
      <c r="KFA2" s="49"/>
      <c r="KFB2" s="49"/>
      <c r="KFC2" s="49"/>
      <c r="KFD2" s="49"/>
      <c r="KFE2" s="49"/>
      <c r="KFF2" s="49"/>
      <c r="KFG2" s="49"/>
      <c r="KFH2" s="49"/>
      <c r="KFI2" s="49"/>
      <c r="KFJ2" s="49"/>
      <c r="KFK2" s="49"/>
      <c r="KFL2" s="49"/>
      <c r="KFM2" s="49"/>
      <c r="KFN2" s="49"/>
      <c r="KFO2" s="49"/>
      <c r="KFP2" s="49"/>
      <c r="KFQ2" s="49"/>
      <c r="KFR2" s="49"/>
      <c r="KFS2" s="49"/>
      <c r="KFT2" s="49"/>
      <c r="KFU2" s="49"/>
      <c r="KFV2" s="49"/>
      <c r="KFW2" s="49"/>
      <c r="KFX2" s="49"/>
      <c r="KFY2" s="49"/>
      <c r="KFZ2" s="49"/>
      <c r="KGA2" s="49"/>
      <c r="KGB2" s="49"/>
      <c r="KGC2" s="49"/>
      <c r="KGD2" s="49"/>
      <c r="KGE2" s="49"/>
      <c r="KGF2" s="49"/>
      <c r="KGG2" s="49"/>
      <c r="KGH2" s="49"/>
      <c r="KGI2" s="49"/>
      <c r="KGJ2" s="49"/>
      <c r="KGK2" s="49"/>
      <c r="KGL2" s="49"/>
      <c r="KGM2" s="49"/>
      <c r="KGN2" s="49"/>
      <c r="KGO2" s="49"/>
      <c r="KGP2" s="49"/>
      <c r="KGQ2" s="49"/>
      <c r="KGR2" s="49"/>
      <c r="KGS2" s="49"/>
      <c r="KGT2" s="49"/>
      <c r="KGU2" s="49"/>
      <c r="KGV2" s="49"/>
      <c r="KGW2" s="49"/>
      <c r="KGX2" s="49"/>
      <c r="KGY2" s="49"/>
      <c r="KGZ2" s="49"/>
      <c r="KHA2" s="49"/>
      <c r="KHB2" s="49"/>
      <c r="KHC2" s="49"/>
      <c r="KHD2" s="49"/>
      <c r="KHE2" s="49"/>
      <c r="KHF2" s="49"/>
      <c r="KHG2" s="49"/>
      <c r="KHH2" s="49"/>
      <c r="KHI2" s="49"/>
      <c r="KHJ2" s="49"/>
      <c r="KHK2" s="49"/>
      <c r="KHL2" s="49"/>
      <c r="KHM2" s="49"/>
      <c r="KHN2" s="49"/>
      <c r="KHO2" s="49"/>
      <c r="KHP2" s="49"/>
      <c r="KHQ2" s="49"/>
      <c r="KHR2" s="49"/>
      <c r="KHS2" s="49"/>
      <c r="KHT2" s="49"/>
      <c r="KHU2" s="49"/>
      <c r="KHV2" s="49"/>
      <c r="KHW2" s="49"/>
      <c r="KHX2" s="49"/>
      <c r="KHY2" s="49"/>
      <c r="KHZ2" s="49"/>
      <c r="KIA2" s="49"/>
      <c r="KIB2" s="49"/>
      <c r="KIC2" s="49"/>
      <c r="KID2" s="49"/>
      <c r="KIE2" s="49"/>
      <c r="KIF2" s="49"/>
      <c r="KIG2" s="49"/>
      <c r="KIH2" s="49"/>
      <c r="KII2" s="49"/>
      <c r="KIJ2" s="49"/>
      <c r="KIK2" s="49"/>
      <c r="KIL2" s="49"/>
      <c r="KIM2" s="49"/>
      <c r="KIN2" s="49"/>
      <c r="KIO2" s="49"/>
      <c r="KIP2" s="49"/>
      <c r="KIQ2" s="49"/>
      <c r="KIR2" s="49"/>
      <c r="KIS2" s="49"/>
      <c r="KIT2" s="49"/>
      <c r="KIU2" s="49"/>
      <c r="KIV2" s="49"/>
      <c r="KIW2" s="49"/>
      <c r="KIX2" s="49"/>
      <c r="KIY2" s="49"/>
      <c r="KIZ2" s="49"/>
      <c r="KJA2" s="49"/>
      <c r="KJB2" s="49"/>
      <c r="KJC2" s="49"/>
      <c r="KJD2" s="49"/>
      <c r="KJE2" s="49"/>
      <c r="KJF2" s="49"/>
      <c r="KJG2" s="49"/>
      <c r="KJH2" s="49"/>
      <c r="KJI2" s="49"/>
      <c r="KJJ2" s="49"/>
      <c r="KJK2" s="49"/>
      <c r="KJL2" s="49"/>
      <c r="KJM2" s="49"/>
      <c r="KJN2" s="49"/>
      <c r="KJO2" s="49"/>
      <c r="KJP2" s="49"/>
      <c r="KJQ2" s="49"/>
      <c r="KJR2" s="49"/>
      <c r="KJS2" s="49"/>
      <c r="KJT2" s="49"/>
      <c r="KJU2" s="49"/>
      <c r="KJV2" s="49"/>
      <c r="KJW2" s="49"/>
      <c r="KJX2" s="49"/>
      <c r="KJY2" s="49"/>
      <c r="KJZ2" s="49"/>
      <c r="KKA2" s="49"/>
      <c r="KKB2" s="49"/>
      <c r="KKC2" s="49"/>
      <c r="KKD2" s="49"/>
      <c r="KKE2" s="49"/>
      <c r="KKF2" s="49"/>
      <c r="KKG2" s="49"/>
      <c r="KKH2" s="49"/>
      <c r="KKI2" s="49"/>
      <c r="KKJ2" s="49"/>
      <c r="KKK2" s="49"/>
      <c r="KKL2" s="49"/>
      <c r="KKM2" s="49"/>
      <c r="KKN2" s="49"/>
      <c r="KKO2" s="49"/>
      <c r="KKP2" s="49"/>
      <c r="KKQ2" s="49"/>
      <c r="KKR2" s="49"/>
      <c r="KKS2" s="49"/>
      <c r="KKT2" s="49"/>
      <c r="KKU2" s="49"/>
      <c r="KKV2" s="49"/>
      <c r="KKW2" s="49"/>
      <c r="KKX2" s="49"/>
      <c r="KKY2" s="49"/>
      <c r="KKZ2" s="49"/>
      <c r="KLA2" s="49"/>
      <c r="KLB2" s="49"/>
      <c r="KLC2" s="49"/>
      <c r="KLD2" s="49"/>
      <c r="KLE2" s="49"/>
      <c r="KLF2" s="49"/>
      <c r="KLG2" s="49"/>
      <c r="KLH2" s="49"/>
      <c r="KLI2" s="49"/>
      <c r="KLJ2" s="49"/>
      <c r="KLK2" s="49"/>
      <c r="KLL2" s="49"/>
      <c r="KLM2" s="49"/>
      <c r="KLN2" s="49"/>
      <c r="KLO2" s="49"/>
      <c r="KLP2" s="49"/>
      <c r="KLQ2" s="49"/>
      <c r="KLR2" s="49"/>
      <c r="KLS2" s="49"/>
      <c r="KLT2" s="49"/>
      <c r="KLU2" s="49"/>
      <c r="KLV2" s="49"/>
      <c r="KLW2" s="49"/>
      <c r="KLX2" s="49"/>
      <c r="KLY2" s="49"/>
      <c r="KLZ2" s="49"/>
      <c r="KMA2" s="49"/>
      <c r="KMB2" s="49"/>
      <c r="KMC2" s="49"/>
      <c r="KMD2" s="49"/>
      <c r="KME2" s="49"/>
      <c r="KMF2" s="49"/>
      <c r="KMG2" s="49"/>
      <c r="KMH2" s="49"/>
      <c r="KMI2" s="49"/>
      <c r="KMJ2" s="49"/>
      <c r="KMK2" s="49"/>
      <c r="KML2" s="49"/>
      <c r="KMM2" s="49"/>
      <c r="KMN2" s="49"/>
      <c r="KMO2" s="49"/>
      <c r="KMP2" s="49"/>
      <c r="KMQ2" s="49"/>
      <c r="KMR2" s="49"/>
      <c r="KMS2" s="49"/>
      <c r="KMT2" s="49"/>
      <c r="KMU2" s="49"/>
      <c r="KMV2" s="49"/>
      <c r="KMW2" s="49"/>
      <c r="KMX2" s="49"/>
      <c r="KMY2" s="49"/>
      <c r="KMZ2" s="49"/>
      <c r="KNA2" s="49"/>
      <c r="KNB2" s="49"/>
      <c r="KNC2" s="49"/>
      <c r="KND2" s="49"/>
      <c r="KNE2" s="49"/>
      <c r="KNF2" s="49"/>
      <c r="KNG2" s="49"/>
      <c r="KNH2" s="49"/>
      <c r="KNI2" s="49"/>
      <c r="KNJ2" s="49"/>
      <c r="KNK2" s="49"/>
      <c r="KNL2" s="49"/>
      <c r="KNM2" s="49"/>
      <c r="KNN2" s="49"/>
      <c r="KNO2" s="49"/>
      <c r="KNP2" s="49"/>
      <c r="KNQ2" s="49"/>
      <c r="KNR2" s="49"/>
      <c r="KNS2" s="49"/>
      <c r="KNT2" s="49"/>
      <c r="KNU2" s="49"/>
      <c r="KNV2" s="49"/>
      <c r="KNW2" s="49"/>
      <c r="KNX2" s="49"/>
      <c r="KNY2" s="49"/>
      <c r="KNZ2" s="49"/>
      <c r="KOA2" s="49"/>
      <c r="KOB2" s="49"/>
      <c r="KOC2" s="49"/>
      <c r="KOD2" s="49"/>
      <c r="KOE2" s="49"/>
      <c r="KOF2" s="49"/>
      <c r="KOG2" s="49"/>
      <c r="KOH2" s="49"/>
      <c r="KOI2" s="49"/>
      <c r="KOJ2" s="49"/>
      <c r="KOK2" s="49"/>
      <c r="KOL2" s="49"/>
      <c r="KOM2" s="49"/>
      <c r="KON2" s="49"/>
      <c r="KOO2" s="49"/>
      <c r="KOP2" s="49"/>
      <c r="KOQ2" s="49"/>
      <c r="KOR2" s="49"/>
      <c r="KOS2" s="49"/>
      <c r="KOT2" s="49"/>
      <c r="KOU2" s="49"/>
      <c r="KOV2" s="49"/>
      <c r="KOW2" s="49"/>
      <c r="KOX2" s="49"/>
      <c r="KOY2" s="49"/>
      <c r="KOZ2" s="49"/>
      <c r="KPA2" s="49"/>
      <c r="KPB2" s="49"/>
      <c r="KPC2" s="49"/>
      <c r="KPD2" s="49"/>
      <c r="KPE2" s="49"/>
      <c r="KPF2" s="49"/>
      <c r="KPG2" s="49"/>
      <c r="KPH2" s="49"/>
      <c r="KPI2" s="49"/>
      <c r="KPJ2" s="49"/>
      <c r="KPK2" s="49"/>
      <c r="KPL2" s="49"/>
      <c r="KPM2" s="49"/>
      <c r="KPN2" s="49"/>
      <c r="KPO2" s="49"/>
      <c r="KPP2" s="49"/>
      <c r="KPQ2" s="49"/>
      <c r="KPR2" s="49"/>
      <c r="KPS2" s="49"/>
      <c r="KPT2" s="49"/>
      <c r="KPU2" s="49"/>
      <c r="KPV2" s="49"/>
      <c r="KPW2" s="49"/>
      <c r="KPX2" s="49"/>
      <c r="KPY2" s="49"/>
      <c r="KPZ2" s="49"/>
      <c r="KQA2" s="49"/>
      <c r="KQB2" s="49"/>
      <c r="KQC2" s="49"/>
      <c r="KQD2" s="49"/>
      <c r="KQE2" s="49"/>
      <c r="KQF2" s="49"/>
      <c r="KQG2" s="49"/>
      <c r="KQH2" s="49"/>
      <c r="KQI2" s="49"/>
      <c r="KQJ2" s="49"/>
      <c r="KQK2" s="49"/>
      <c r="KQL2" s="49"/>
      <c r="KQM2" s="49"/>
      <c r="KQN2" s="49"/>
      <c r="KQO2" s="49"/>
      <c r="KQP2" s="49"/>
      <c r="KQQ2" s="49"/>
      <c r="KQR2" s="49"/>
      <c r="KQS2" s="49"/>
      <c r="KQT2" s="49"/>
      <c r="KQU2" s="49"/>
      <c r="KQV2" s="49"/>
      <c r="KQW2" s="49"/>
      <c r="KQX2" s="49"/>
      <c r="KQY2" s="49"/>
      <c r="KQZ2" s="49"/>
      <c r="KRA2" s="49"/>
      <c r="KRB2" s="49"/>
      <c r="KRC2" s="49"/>
      <c r="KRD2" s="49"/>
      <c r="KRE2" s="49"/>
      <c r="KRF2" s="49"/>
      <c r="KRG2" s="49"/>
      <c r="KRH2" s="49"/>
      <c r="KRI2" s="49"/>
      <c r="KRJ2" s="49"/>
      <c r="KRK2" s="49"/>
      <c r="KRL2" s="49"/>
      <c r="KRM2" s="49"/>
      <c r="KRN2" s="49"/>
      <c r="KRO2" s="49"/>
      <c r="KRP2" s="49"/>
      <c r="KRQ2" s="49"/>
      <c r="KRR2" s="49"/>
      <c r="KRS2" s="49"/>
      <c r="KRT2" s="49"/>
      <c r="KRU2" s="49"/>
      <c r="KRV2" s="49"/>
      <c r="KRW2" s="49"/>
      <c r="KRX2" s="49"/>
      <c r="KRY2" s="49"/>
      <c r="KRZ2" s="49"/>
      <c r="KSA2" s="49"/>
      <c r="KSB2" s="49"/>
      <c r="KSC2" s="49"/>
      <c r="KSD2" s="49"/>
      <c r="KSE2" s="49"/>
      <c r="KSF2" s="49"/>
      <c r="KSG2" s="49"/>
      <c r="KSH2" s="49"/>
      <c r="KSI2" s="49"/>
      <c r="KSJ2" s="49"/>
      <c r="KSK2" s="49"/>
      <c r="KSL2" s="49"/>
      <c r="KSM2" s="49"/>
      <c r="KSN2" s="49"/>
      <c r="KSO2" s="49"/>
      <c r="KSP2" s="49"/>
      <c r="KSQ2" s="49"/>
      <c r="KSR2" s="49"/>
      <c r="KSS2" s="49"/>
      <c r="KST2" s="49"/>
      <c r="KSU2" s="49"/>
      <c r="KSV2" s="49"/>
      <c r="KSW2" s="49"/>
      <c r="KSX2" s="49"/>
      <c r="KSY2" s="49"/>
      <c r="KSZ2" s="49"/>
      <c r="KTA2" s="49"/>
      <c r="KTB2" s="49"/>
      <c r="KTC2" s="49"/>
      <c r="KTD2" s="49"/>
      <c r="KTE2" s="49"/>
      <c r="KTF2" s="49"/>
      <c r="KTG2" s="49"/>
      <c r="KTH2" s="49"/>
      <c r="KTI2" s="49"/>
      <c r="KTJ2" s="49"/>
      <c r="KTK2" s="49"/>
      <c r="KTL2" s="49"/>
      <c r="KTM2" s="49"/>
      <c r="KTN2" s="49"/>
      <c r="KTO2" s="49"/>
      <c r="KTP2" s="49"/>
      <c r="KTQ2" s="49"/>
      <c r="KTR2" s="49"/>
      <c r="KTS2" s="49"/>
      <c r="KTT2" s="49"/>
      <c r="KTU2" s="49"/>
      <c r="KTV2" s="49"/>
      <c r="KTW2" s="49"/>
      <c r="KTX2" s="49"/>
      <c r="KTY2" s="49"/>
      <c r="KTZ2" s="49"/>
      <c r="KUA2" s="49"/>
      <c r="KUB2" s="49"/>
      <c r="KUC2" s="49"/>
      <c r="KUD2" s="49"/>
      <c r="KUE2" s="49"/>
      <c r="KUF2" s="49"/>
      <c r="KUG2" s="49"/>
      <c r="KUH2" s="49"/>
      <c r="KUI2" s="49"/>
      <c r="KUJ2" s="49"/>
      <c r="KUK2" s="49"/>
      <c r="KUL2" s="49"/>
      <c r="KUM2" s="49"/>
      <c r="KUN2" s="49"/>
      <c r="KUO2" s="49"/>
      <c r="KUP2" s="49"/>
      <c r="KUQ2" s="49"/>
      <c r="KUR2" s="49"/>
      <c r="KUS2" s="49"/>
      <c r="KUT2" s="49"/>
      <c r="KUU2" s="49"/>
      <c r="KUV2" s="49"/>
      <c r="KUW2" s="49"/>
      <c r="KUX2" s="49"/>
      <c r="KUY2" s="49"/>
      <c r="KUZ2" s="49"/>
      <c r="KVA2" s="49"/>
      <c r="KVB2" s="49"/>
      <c r="KVC2" s="49"/>
      <c r="KVD2" s="49"/>
      <c r="KVE2" s="49"/>
      <c r="KVF2" s="49"/>
      <c r="KVG2" s="49"/>
      <c r="KVH2" s="49"/>
      <c r="KVI2" s="49"/>
      <c r="KVJ2" s="49"/>
      <c r="KVK2" s="49"/>
      <c r="KVL2" s="49"/>
      <c r="KVM2" s="49"/>
      <c r="KVN2" s="49"/>
      <c r="KVO2" s="49"/>
      <c r="KVP2" s="49"/>
      <c r="KVQ2" s="49"/>
      <c r="KVR2" s="49"/>
      <c r="KVS2" s="49"/>
      <c r="KVT2" s="49"/>
      <c r="KVU2" s="49"/>
      <c r="KVV2" s="49"/>
      <c r="KVW2" s="49"/>
      <c r="KVX2" s="49"/>
      <c r="KVY2" s="49"/>
      <c r="KVZ2" s="49"/>
      <c r="KWA2" s="49"/>
      <c r="KWB2" s="49"/>
      <c r="KWC2" s="49"/>
      <c r="KWD2" s="49"/>
      <c r="KWE2" s="49"/>
      <c r="KWF2" s="49"/>
      <c r="KWG2" s="49"/>
      <c r="KWH2" s="49"/>
      <c r="KWI2" s="49"/>
      <c r="KWJ2" s="49"/>
      <c r="KWK2" s="49"/>
      <c r="KWL2" s="49"/>
      <c r="KWM2" s="49"/>
      <c r="KWN2" s="49"/>
      <c r="KWO2" s="49"/>
      <c r="KWP2" s="49"/>
      <c r="KWQ2" s="49"/>
      <c r="KWR2" s="49"/>
      <c r="KWS2" s="49"/>
      <c r="KWT2" s="49"/>
      <c r="KWU2" s="49"/>
      <c r="KWV2" s="49"/>
      <c r="KWW2" s="49"/>
      <c r="KWX2" s="49"/>
      <c r="KWY2" s="49"/>
      <c r="KWZ2" s="49"/>
      <c r="KXA2" s="49"/>
      <c r="KXB2" s="49"/>
      <c r="KXC2" s="49"/>
      <c r="KXD2" s="49"/>
      <c r="KXE2" s="49"/>
      <c r="KXF2" s="49"/>
      <c r="KXG2" s="49"/>
      <c r="KXH2" s="49"/>
      <c r="KXI2" s="49"/>
      <c r="KXJ2" s="49"/>
      <c r="KXK2" s="49"/>
      <c r="KXL2" s="49"/>
      <c r="KXM2" s="49"/>
      <c r="KXN2" s="49"/>
      <c r="KXO2" s="49"/>
      <c r="KXP2" s="49"/>
      <c r="KXQ2" s="49"/>
      <c r="KXR2" s="49"/>
      <c r="KXS2" s="49"/>
      <c r="KXT2" s="49"/>
      <c r="KXU2" s="49"/>
      <c r="KXV2" s="49"/>
      <c r="KXW2" s="49"/>
      <c r="KXX2" s="49"/>
      <c r="KXY2" s="49"/>
      <c r="KXZ2" s="49"/>
      <c r="KYA2" s="49"/>
      <c r="KYB2" s="49"/>
      <c r="KYC2" s="49"/>
      <c r="KYD2" s="49"/>
      <c r="KYE2" s="49"/>
      <c r="KYF2" s="49"/>
      <c r="KYG2" s="49"/>
      <c r="KYH2" s="49"/>
      <c r="KYI2" s="49"/>
      <c r="KYJ2" s="49"/>
      <c r="KYK2" s="49"/>
      <c r="KYL2" s="49"/>
      <c r="KYM2" s="49"/>
      <c r="KYN2" s="49"/>
      <c r="KYO2" s="49"/>
      <c r="KYP2" s="49"/>
      <c r="KYQ2" s="49"/>
      <c r="KYR2" s="49"/>
      <c r="KYS2" s="49"/>
      <c r="KYT2" s="49"/>
      <c r="KYU2" s="49"/>
      <c r="KYV2" s="49"/>
      <c r="KYW2" s="49"/>
      <c r="KYX2" s="49"/>
      <c r="KYY2" s="49"/>
      <c r="KYZ2" s="49"/>
      <c r="KZA2" s="49"/>
      <c r="KZB2" s="49"/>
      <c r="KZC2" s="49"/>
      <c r="KZD2" s="49"/>
      <c r="KZE2" s="49"/>
      <c r="KZF2" s="49"/>
      <c r="KZG2" s="49"/>
      <c r="KZH2" s="49"/>
      <c r="KZI2" s="49"/>
      <c r="KZJ2" s="49"/>
      <c r="KZK2" s="49"/>
      <c r="KZL2" s="49"/>
      <c r="KZM2" s="49"/>
      <c r="KZN2" s="49"/>
      <c r="KZO2" s="49"/>
      <c r="KZP2" s="49"/>
      <c r="KZQ2" s="49"/>
      <c r="KZR2" s="49"/>
      <c r="KZS2" s="49"/>
      <c r="KZT2" s="49"/>
      <c r="KZU2" s="49"/>
      <c r="KZV2" s="49"/>
      <c r="KZW2" s="49"/>
      <c r="KZX2" s="49"/>
      <c r="KZY2" s="49"/>
      <c r="KZZ2" s="49"/>
      <c r="LAA2" s="49"/>
      <c r="LAB2" s="49"/>
      <c r="LAC2" s="49"/>
      <c r="LAD2" s="49"/>
      <c r="LAE2" s="49"/>
      <c r="LAF2" s="49"/>
      <c r="LAG2" s="49"/>
      <c r="LAH2" s="49"/>
      <c r="LAI2" s="49"/>
      <c r="LAJ2" s="49"/>
      <c r="LAK2" s="49"/>
      <c r="LAL2" s="49"/>
      <c r="LAM2" s="49"/>
      <c r="LAN2" s="49"/>
      <c r="LAO2" s="49"/>
      <c r="LAP2" s="49"/>
      <c r="LAQ2" s="49"/>
      <c r="LAR2" s="49"/>
      <c r="LAS2" s="49"/>
      <c r="LAT2" s="49"/>
      <c r="LAU2" s="49"/>
      <c r="LAV2" s="49"/>
      <c r="LAW2" s="49"/>
      <c r="LAX2" s="49"/>
      <c r="LAY2" s="49"/>
      <c r="LAZ2" s="49"/>
      <c r="LBA2" s="49"/>
      <c r="LBB2" s="49"/>
      <c r="LBC2" s="49"/>
      <c r="LBD2" s="49"/>
      <c r="LBE2" s="49"/>
      <c r="LBF2" s="49"/>
      <c r="LBG2" s="49"/>
      <c r="LBH2" s="49"/>
      <c r="LBI2" s="49"/>
      <c r="LBJ2" s="49"/>
      <c r="LBK2" s="49"/>
      <c r="LBL2" s="49"/>
      <c r="LBM2" s="49"/>
      <c r="LBN2" s="49"/>
      <c r="LBO2" s="49"/>
      <c r="LBP2" s="49"/>
      <c r="LBQ2" s="49"/>
      <c r="LBR2" s="49"/>
      <c r="LBS2" s="49"/>
      <c r="LBT2" s="49"/>
      <c r="LBU2" s="49"/>
      <c r="LBV2" s="49"/>
      <c r="LBW2" s="49"/>
      <c r="LBX2" s="49"/>
      <c r="LBY2" s="49"/>
      <c r="LBZ2" s="49"/>
      <c r="LCA2" s="49"/>
      <c r="LCB2" s="49"/>
      <c r="LCC2" s="49"/>
      <c r="LCD2" s="49"/>
      <c r="LCE2" s="49"/>
      <c r="LCF2" s="49"/>
      <c r="LCG2" s="49"/>
      <c r="LCH2" s="49"/>
      <c r="LCI2" s="49"/>
      <c r="LCJ2" s="49"/>
      <c r="LCK2" s="49"/>
      <c r="LCL2" s="49"/>
      <c r="LCM2" s="49"/>
      <c r="LCN2" s="49"/>
      <c r="LCO2" s="49"/>
      <c r="LCP2" s="49"/>
      <c r="LCQ2" s="49"/>
      <c r="LCR2" s="49"/>
      <c r="LCS2" s="49"/>
      <c r="LCT2" s="49"/>
      <c r="LCU2" s="49"/>
      <c r="LCV2" s="49"/>
      <c r="LCW2" s="49"/>
      <c r="LCX2" s="49"/>
      <c r="LCY2" s="49"/>
      <c r="LCZ2" s="49"/>
      <c r="LDA2" s="49"/>
      <c r="LDB2" s="49"/>
      <c r="LDC2" s="49"/>
      <c r="LDD2" s="49"/>
      <c r="LDE2" s="49"/>
      <c r="LDF2" s="49"/>
      <c r="LDG2" s="49"/>
      <c r="LDH2" s="49"/>
      <c r="LDI2" s="49"/>
      <c r="LDJ2" s="49"/>
      <c r="LDK2" s="49"/>
      <c r="LDL2" s="49"/>
      <c r="LDM2" s="49"/>
      <c r="LDN2" s="49"/>
      <c r="LDO2" s="49"/>
      <c r="LDP2" s="49"/>
      <c r="LDQ2" s="49"/>
      <c r="LDR2" s="49"/>
      <c r="LDS2" s="49"/>
      <c r="LDT2" s="49"/>
      <c r="LDU2" s="49"/>
      <c r="LDV2" s="49"/>
      <c r="LDW2" s="49"/>
      <c r="LDX2" s="49"/>
      <c r="LDY2" s="49"/>
      <c r="LDZ2" s="49"/>
      <c r="LEA2" s="49"/>
      <c r="LEB2" s="49"/>
      <c r="LEC2" s="49"/>
      <c r="LED2" s="49"/>
      <c r="LEE2" s="49"/>
      <c r="LEF2" s="49"/>
      <c r="LEG2" s="49"/>
      <c r="LEH2" s="49"/>
      <c r="LEI2" s="49"/>
      <c r="LEJ2" s="49"/>
      <c r="LEK2" s="49"/>
      <c r="LEL2" s="49"/>
      <c r="LEM2" s="49"/>
      <c r="LEN2" s="49"/>
      <c r="LEO2" s="49"/>
      <c r="LEP2" s="49"/>
      <c r="LEQ2" s="49"/>
      <c r="LER2" s="49"/>
      <c r="LES2" s="49"/>
      <c r="LET2" s="49"/>
      <c r="LEU2" s="49"/>
      <c r="LEV2" s="49"/>
      <c r="LEW2" s="49"/>
      <c r="LEX2" s="49"/>
      <c r="LEY2" s="49"/>
      <c r="LEZ2" s="49"/>
      <c r="LFA2" s="49"/>
      <c r="LFB2" s="49"/>
      <c r="LFC2" s="49"/>
      <c r="LFD2" s="49"/>
      <c r="LFE2" s="49"/>
      <c r="LFF2" s="49"/>
      <c r="LFG2" s="49"/>
      <c r="LFH2" s="49"/>
      <c r="LFI2" s="49"/>
      <c r="LFJ2" s="49"/>
      <c r="LFK2" s="49"/>
      <c r="LFL2" s="49"/>
      <c r="LFM2" s="49"/>
      <c r="LFN2" s="49"/>
      <c r="LFO2" s="49"/>
      <c r="LFP2" s="49"/>
      <c r="LFQ2" s="49"/>
      <c r="LFR2" s="49"/>
      <c r="LFS2" s="49"/>
      <c r="LFT2" s="49"/>
      <c r="LFU2" s="49"/>
      <c r="LFV2" s="49"/>
      <c r="LFW2" s="49"/>
      <c r="LFX2" s="49"/>
      <c r="LFY2" s="49"/>
      <c r="LFZ2" s="49"/>
      <c r="LGA2" s="49"/>
      <c r="LGB2" s="49"/>
      <c r="LGC2" s="49"/>
      <c r="LGD2" s="49"/>
      <c r="LGE2" s="49"/>
      <c r="LGF2" s="49"/>
      <c r="LGG2" s="49"/>
      <c r="LGH2" s="49"/>
      <c r="LGI2" s="49"/>
      <c r="LGJ2" s="49"/>
      <c r="LGK2" s="49"/>
      <c r="LGL2" s="49"/>
      <c r="LGM2" s="49"/>
      <c r="LGN2" s="49"/>
      <c r="LGO2" s="49"/>
      <c r="LGP2" s="49"/>
      <c r="LGQ2" s="49"/>
      <c r="LGR2" s="49"/>
      <c r="LGS2" s="49"/>
      <c r="LGT2" s="49"/>
      <c r="LGU2" s="49"/>
      <c r="LGV2" s="49"/>
      <c r="LGW2" s="49"/>
      <c r="LGX2" s="49"/>
      <c r="LGY2" s="49"/>
      <c r="LGZ2" s="49"/>
      <c r="LHA2" s="49"/>
      <c r="LHB2" s="49"/>
      <c r="LHC2" s="49"/>
      <c r="LHD2" s="49"/>
      <c r="LHE2" s="49"/>
      <c r="LHF2" s="49"/>
      <c r="LHG2" s="49"/>
      <c r="LHH2" s="49"/>
      <c r="LHI2" s="49"/>
      <c r="LHJ2" s="49"/>
      <c r="LHK2" s="49"/>
      <c r="LHL2" s="49"/>
      <c r="LHM2" s="49"/>
      <c r="LHN2" s="49"/>
      <c r="LHO2" s="49"/>
      <c r="LHP2" s="49"/>
      <c r="LHQ2" s="49"/>
      <c r="LHR2" s="49"/>
      <c r="LHS2" s="49"/>
      <c r="LHT2" s="49"/>
      <c r="LHU2" s="49"/>
      <c r="LHV2" s="49"/>
      <c r="LHW2" s="49"/>
      <c r="LHX2" s="49"/>
      <c r="LHY2" s="49"/>
      <c r="LHZ2" s="49"/>
      <c r="LIA2" s="49"/>
      <c r="LIB2" s="49"/>
      <c r="LIC2" s="49"/>
      <c r="LID2" s="49"/>
      <c r="LIE2" s="49"/>
      <c r="LIF2" s="49"/>
      <c r="LIG2" s="49"/>
      <c r="LIH2" s="49"/>
      <c r="LII2" s="49"/>
      <c r="LIJ2" s="49"/>
      <c r="LIK2" s="49"/>
      <c r="LIL2" s="49"/>
      <c r="LIM2" s="49"/>
      <c r="LIN2" s="49"/>
      <c r="LIO2" s="49"/>
      <c r="LIP2" s="49"/>
      <c r="LIQ2" s="49"/>
      <c r="LIR2" s="49"/>
      <c r="LIS2" s="49"/>
      <c r="LIT2" s="49"/>
      <c r="LIU2" s="49"/>
      <c r="LIV2" s="49"/>
      <c r="LIW2" s="49"/>
      <c r="LIX2" s="49"/>
      <c r="LIY2" s="49"/>
      <c r="LIZ2" s="49"/>
      <c r="LJA2" s="49"/>
      <c r="LJB2" s="49"/>
      <c r="LJC2" s="49"/>
      <c r="LJD2" s="49"/>
      <c r="LJE2" s="49"/>
      <c r="LJF2" s="49"/>
      <c r="LJG2" s="49"/>
      <c r="LJH2" s="49"/>
      <c r="LJI2" s="49"/>
      <c r="LJJ2" s="49"/>
      <c r="LJK2" s="49"/>
      <c r="LJL2" s="49"/>
      <c r="LJM2" s="49"/>
      <c r="LJN2" s="49"/>
      <c r="LJO2" s="49"/>
      <c r="LJP2" s="49"/>
      <c r="LJQ2" s="49"/>
      <c r="LJR2" s="49"/>
      <c r="LJS2" s="49"/>
      <c r="LJT2" s="49"/>
      <c r="LJU2" s="49"/>
      <c r="LJV2" s="49"/>
      <c r="LJW2" s="49"/>
      <c r="LJX2" s="49"/>
      <c r="LJY2" s="49"/>
      <c r="LJZ2" s="49"/>
      <c r="LKA2" s="49"/>
      <c r="LKB2" s="49"/>
      <c r="LKC2" s="49"/>
      <c r="LKD2" s="49"/>
      <c r="LKE2" s="49"/>
      <c r="LKF2" s="49"/>
      <c r="LKG2" s="49"/>
      <c r="LKH2" s="49"/>
      <c r="LKI2" s="49"/>
      <c r="LKJ2" s="49"/>
      <c r="LKK2" s="49"/>
      <c r="LKL2" s="49"/>
      <c r="LKM2" s="49"/>
      <c r="LKN2" s="49"/>
      <c r="LKO2" s="49"/>
      <c r="LKP2" s="49"/>
      <c r="LKQ2" s="49"/>
      <c r="LKR2" s="49"/>
      <c r="LKS2" s="49"/>
      <c r="LKT2" s="49"/>
      <c r="LKU2" s="49"/>
      <c r="LKV2" s="49"/>
      <c r="LKW2" s="49"/>
      <c r="LKX2" s="49"/>
      <c r="LKY2" s="49"/>
      <c r="LKZ2" s="49"/>
      <c r="LLA2" s="49"/>
      <c r="LLB2" s="49"/>
      <c r="LLC2" s="49"/>
      <c r="LLD2" s="49"/>
      <c r="LLE2" s="49"/>
      <c r="LLF2" s="49"/>
      <c r="LLG2" s="49"/>
      <c r="LLH2" s="49"/>
      <c r="LLI2" s="49"/>
      <c r="LLJ2" s="49"/>
      <c r="LLK2" s="49"/>
      <c r="LLL2" s="49"/>
      <c r="LLM2" s="49"/>
      <c r="LLN2" s="49"/>
      <c r="LLO2" s="49"/>
      <c r="LLP2" s="49"/>
      <c r="LLQ2" s="49"/>
      <c r="LLR2" s="49"/>
      <c r="LLS2" s="49"/>
      <c r="LLT2" s="49"/>
      <c r="LLU2" s="49"/>
      <c r="LLV2" s="49"/>
      <c r="LLW2" s="49"/>
      <c r="LLX2" s="49"/>
      <c r="LLY2" s="49"/>
      <c r="LLZ2" s="49"/>
      <c r="LMA2" s="49"/>
      <c r="LMB2" s="49"/>
      <c r="LMC2" s="49"/>
      <c r="LMD2" s="49"/>
      <c r="LME2" s="49"/>
      <c r="LMF2" s="49"/>
      <c r="LMG2" s="49"/>
      <c r="LMH2" s="49"/>
      <c r="LMI2" s="49"/>
      <c r="LMJ2" s="49"/>
      <c r="LMK2" s="49"/>
      <c r="LML2" s="49"/>
      <c r="LMM2" s="49"/>
      <c r="LMN2" s="49"/>
      <c r="LMO2" s="49"/>
      <c r="LMP2" s="49"/>
      <c r="LMQ2" s="49"/>
      <c r="LMR2" s="49"/>
      <c r="LMS2" s="49"/>
      <c r="LMT2" s="49"/>
      <c r="LMU2" s="49"/>
      <c r="LMV2" s="49"/>
      <c r="LMW2" s="49"/>
      <c r="LMX2" s="49"/>
      <c r="LMY2" s="49"/>
      <c r="LMZ2" s="49"/>
      <c r="LNA2" s="49"/>
      <c r="LNB2" s="49"/>
      <c r="LNC2" s="49"/>
      <c r="LND2" s="49"/>
      <c r="LNE2" s="49"/>
      <c r="LNF2" s="49"/>
      <c r="LNG2" s="49"/>
      <c r="LNH2" s="49"/>
      <c r="LNI2" s="49"/>
      <c r="LNJ2" s="49"/>
      <c r="LNK2" s="49"/>
      <c r="LNL2" s="49"/>
      <c r="LNM2" s="49"/>
      <c r="LNN2" s="49"/>
      <c r="LNO2" s="49"/>
      <c r="LNP2" s="49"/>
      <c r="LNQ2" s="49"/>
      <c r="LNR2" s="49"/>
      <c r="LNS2" s="49"/>
      <c r="LNT2" s="49"/>
      <c r="LNU2" s="49"/>
      <c r="LNV2" s="49"/>
      <c r="LNW2" s="49"/>
      <c r="LNX2" s="49"/>
      <c r="LNY2" s="49"/>
      <c r="LNZ2" s="49"/>
      <c r="LOA2" s="49"/>
      <c r="LOB2" s="49"/>
      <c r="LOC2" s="49"/>
      <c r="LOD2" s="49"/>
      <c r="LOE2" s="49"/>
      <c r="LOF2" s="49"/>
      <c r="LOG2" s="49"/>
      <c r="LOH2" s="49"/>
      <c r="LOI2" s="49"/>
      <c r="LOJ2" s="49"/>
      <c r="LOK2" s="49"/>
      <c r="LOL2" s="49"/>
      <c r="LOM2" s="49"/>
      <c r="LON2" s="49"/>
      <c r="LOO2" s="49"/>
      <c r="LOP2" s="49"/>
      <c r="LOQ2" s="49"/>
      <c r="LOR2" s="49"/>
      <c r="LOS2" s="49"/>
      <c r="LOT2" s="49"/>
      <c r="LOU2" s="49"/>
      <c r="LOV2" s="49"/>
      <c r="LOW2" s="49"/>
      <c r="LOX2" s="49"/>
      <c r="LOY2" s="49"/>
      <c r="LOZ2" s="49"/>
      <c r="LPA2" s="49"/>
      <c r="LPB2" s="49"/>
      <c r="LPC2" s="49"/>
      <c r="LPD2" s="49"/>
      <c r="LPE2" s="49"/>
      <c r="LPF2" s="49"/>
      <c r="LPG2" s="49"/>
      <c r="LPH2" s="49"/>
      <c r="LPI2" s="49"/>
      <c r="LPJ2" s="49"/>
      <c r="LPK2" s="49"/>
      <c r="LPL2" s="49"/>
      <c r="LPM2" s="49"/>
      <c r="LPN2" s="49"/>
      <c r="LPO2" s="49"/>
      <c r="LPP2" s="49"/>
      <c r="LPQ2" s="49"/>
      <c r="LPR2" s="49"/>
      <c r="LPS2" s="49"/>
      <c r="LPT2" s="49"/>
      <c r="LPU2" s="49"/>
      <c r="LPV2" s="49"/>
      <c r="LPW2" s="49"/>
      <c r="LPX2" s="49"/>
      <c r="LPY2" s="49"/>
      <c r="LPZ2" s="49"/>
      <c r="LQA2" s="49"/>
      <c r="LQB2" s="49"/>
      <c r="LQC2" s="49"/>
      <c r="LQD2" s="49"/>
      <c r="LQE2" s="49"/>
      <c r="LQF2" s="49"/>
      <c r="LQG2" s="49"/>
      <c r="LQH2" s="49"/>
      <c r="LQI2" s="49"/>
      <c r="LQJ2" s="49"/>
      <c r="LQK2" s="49"/>
      <c r="LQL2" s="49"/>
      <c r="LQM2" s="49"/>
      <c r="LQN2" s="49"/>
      <c r="LQO2" s="49"/>
      <c r="LQP2" s="49"/>
      <c r="LQQ2" s="49"/>
      <c r="LQR2" s="49"/>
      <c r="LQS2" s="49"/>
      <c r="LQT2" s="49"/>
      <c r="LQU2" s="49"/>
      <c r="LQV2" s="49"/>
      <c r="LQW2" s="49"/>
      <c r="LQX2" s="49"/>
      <c r="LQY2" s="49"/>
      <c r="LQZ2" s="49"/>
      <c r="LRA2" s="49"/>
      <c r="LRB2" s="49"/>
      <c r="LRC2" s="49"/>
      <c r="LRD2" s="49"/>
      <c r="LRE2" s="49"/>
      <c r="LRF2" s="49"/>
      <c r="LRG2" s="49"/>
      <c r="LRH2" s="49"/>
      <c r="LRI2" s="49"/>
      <c r="LRJ2" s="49"/>
      <c r="LRK2" s="49"/>
      <c r="LRL2" s="49"/>
      <c r="LRM2" s="49"/>
      <c r="LRN2" s="49"/>
      <c r="LRO2" s="49"/>
      <c r="LRP2" s="49"/>
      <c r="LRQ2" s="49"/>
      <c r="LRR2" s="49"/>
      <c r="LRS2" s="49"/>
      <c r="LRT2" s="49"/>
      <c r="LRU2" s="49"/>
      <c r="LRV2" s="49"/>
      <c r="LRW2" s="49"/>
      <c r="LRX2" s="49"/>
      <c r="LRY2" s="49"/>
      <c r="LRZ2" s="49"/>
      <c r="LSA2" s="49"/>
      <c r="LSB2" s="49"/>
      <c r="LSC2" s="49"/>
      <c r="LSD2" s="49"/>
      <c r="LSE2" s="49"/>
      <c r="LSF2" s="49"/>
      <c r="LSG2" s="49"/>
      <c r="LSH2" s="49"/>
      <c r="LSI2" s="49"/>
      <c r="LSJ2" s="49"/>
      <c r="LSK2" s="49"/>
      <c r="LSL2" s="49"/>
      <c r="LSM2" s="49"/>
      <c r="LSN2" s="49"/>
      <c r="LSO2" s="49"/>
      <c r="LSP2" s="49"/>
      <c r="LSQ2" s="49"/>
      <c r="LSR2" s="49"/>
      <c r="LSS2" s="49"/>
      <c r="LST2" s="49"/>
      <c r="LSU2" s="49"/>
      <c r="LSV2" s="49"/>
      <c r="LSW2" s="49"/>
      <c r="LSX2" s="49"/>
      <c r="LSY2" s="49"/>
      <c r="LSZ2" s="49"/>
      <c r="LTA2" s="49"/>
      <c r="LTB2" s="49"/>
      <c r="LTC2" s="49"/>
      <c r="LTD2" s="49"/>
      <c r="LTE2" s="49"/>
      <c r="LTF2" s="49"/>
      <c r="LTG2" s="49"/>
      <c r="LTH2" s="49"/>
      <c r="LTI2" s="49"/>
      <c r="LTJ2" s="49"/>
      <c r="LTK2" s="49"/>
      <c r="LTL2" s="49"/>
      <c r="LTM2" s="49"/>
      <c r="LTN2" s="49"/>
      <c r="LTO2" s="49"/>
      <c r="LTP2" s="49"/>
      <c r="LTQ2" s="49"/>
      <c r="LTR2" s="49"/>
      <c r="LTS2" s="49"/>
      <c r="LTT2" s="49"/>
      <c r="LTU2" s="49"/>
      <c r="LTV2" s="49"/>
      <c r="LTW2" s="49"/>
      <c r="LTX2" s="49"/>
      <c r="LTY2" s="49"/>
      <c r="LTZ2" s="49"/>
      <c r="LUA2" s="49"/>
      <c r="LUB2" s="49"/>
      <c r="LUC2" s="49"/>
      <c r="LUD2" s="49"/>
      <c r="LUE2" s="49"/>
      <c r="LUF2" s="49"/>
      <c r="LUG2" s="49"/>
      <c r="LUH2" s="49"/>
      <c r="LUI2" s="49"/>
      <c r="LUJ2" s="49"/>
      <c r="LUK2" s="49"/>
      <c r="LUL2" s="49"/>
      <c r="LUM2" s="49"/>
      <c r="LUN2" s="49"/>
      <c r="LUO2" s="49"/>
      <c r="LUP2" s="49"/>
      <c r="LUQ2" s="49"/>
      <c r="LUR2" s="49"/>
      <c r="LUS2" s="49"/>
      <c r="LUT2" s="49"/>
      <c r="LUU2" s="49"/>
      <c r="LUV2" s="49"/>
      <c r="LUW2" s="49"/>
      <c r="LUX2" s="49"/>
      <c r="LUY2" s="49"/>
      <c r="LUZ2" s="49"/>
      <c r="LVA2" s="49"/>
      <c r="LVB2" s="49"/>
      <c r="LVC2" s="49"/>
      <c r="LVD2" s="49"/>
      <c r="LVE2" s="49"/>
      <c r="LVF2" s="49"/>
      <c r="LVG2" s="49"/>
      <c r="LVH2" s="49"/>
      <c r="LVI2" s="49"/>
      <c r="LVJ2" s="49"/>
      <c r="LVK2" s="49"/>
      <c r="LVL2" s="49"/>
      <c r="LVM2" s="49"/>
      <c r="LVN2" s="49"/>
      <c r="LVO2" s="49"/>
      <c r="LVP2" s="49"/>
      <c r="LVQ2" s="49"/>
      <c r="LVR2" s="49"/>
      <c r="LVS2" s="49"/>
      <c r="LVT2" s="49"/>
      <c r="LVU2" s="49"/>
      <c r="LVV2" s="49"/>
      <c r="LVW2" s="49"/>
      <c r="LVX2" s="49"/>
      <c r="LVY2" s="49"/>
      <c r="LVZ2" s="49"/>
      <c r="LWA2" s="49"/>
      <c r="LWB2" s="49"/>
      <c r="LWC2" s="49"/>
      <c r="LWD2" s="49"/>
      <c r="LWE2" s="49"/>
      <c r="LWF2" s="49"/>
      <c r="LWG2" s="49"/>
      <c r="LWH2" s="49"/>
      <c r="LWI2" s="49"/>
      <c r="LWJ2" s="49"/>
      <c r="LWK2" s="49"/>
      <c r="LWL2" s="49"/>
      <c r="LWM2" s="49"/>
      <c r="LWN2" s="49"/>
      <c r="LWO2" s="49"/>
      <c r="LWP2" s="49"/>
      <c r="LWQ2" s="49"/>
      <c r="LWR2" s="49"/>
      <c r="LWS2" s="49"/>
      <c r="LWT2" s="49"/>
      <c r="LWU2" s="49"/>
      <c r="LWV2" s="49"/>
      <c r="LWW2" s="49"/>
      <c r="LWX2" s="49"/>
      <c r="LWY2" s="49"/>
      <c r="LWZ2" s="49"/>
      <c r="LXA2" s="49"/>
      <c r="LXB2" s="49"/>
      <c r="LXC2" s="49"/>
      <c r="LXD2" s="49"/>
      <c r="LXE2" s="49"/>
      <c r="LXF2" s="49"/>
      <c r="LXG2" s="49"/>
      <c r="LXH2" s="49"/>
      <c r="LXI2" s="49"/>
      <c r="LXJ2" s="49"/>
      <c r="LXK2" s="49"/>
      <c r="LXL2" s="49"/>
      <c r="LXM2" s="49"/>
      <c r="LXN2" s="49"/>
      <c r="LXO2" s="49"/>
      <c r="LXP2" s="49"/>
      <c r="LXQ2" s="49"/>
      <c r="LXR2" s="49"/>
      <c r="LXS2" s="49"/>
      <c r="LXT2" s="49"/>
      <c r="LXU2" s="49"/>
      <c r="LXV2" s="49"/>
      <c r="LXW2" s="49"/>
      <c r="LXX2" s="49"/>
      <c r="LXY2" s="49"/>
      <c r="LXZ2" s="49"/>
      <c r="LYA2" s="49"/>
      <c r="LYB2" s="49"/>
      <c r="LYC2" s="49"/>
      <c r="LYD2" s="49"/>
      <c r="LYE2" s="49"/>
      <c r="LYF2" s="49"/>
      <c r="LYG2" s="49"/>
      <c r="LYH2" s="49"/>
      <c r="LYI2" s="49"/>
      <c r="LYJ2" s="49"/>
      <c r="LYK2" s="49"/>
      <c r="LYL2" s="49"/>
      <c r="LYM2" s="49"/>
      <c r="LYN2" s="49"/>
      <c r="LYO2" s="49"/>
      <c r="LYP2" s="49"/>
      <c r="LYQ2" s="49"/>
      <c r="LYR2" s="49"/>
      <c r="LYS2" s="49"/>
      <c r="LYT2" s="49"/>
      <c r="LYU2" s="49"/>
      <c r="LYV2" s="49"/>
      <c r="LYW2" s="49"/>
      <c r="LYX2" s="49"/>
      <c r="LYY2" s="49"/>
      <c r="LYZ2" s="49"/>
      <c r="LZA2" s="49"/>
      <c r="LZB2" s="49"/>
      <c r="LZC2" s="49"/>
      <c r="LZD2" s="49"/>
      <c r="LZE2" s="49"/>
      <c r="LZF2" s="49"/>
      <c r="LZG2" s="49"/>
      <c r="LZH2" s="49"/>
      <c r="LZI2" s="49"/>
      <c r="LZJ2" s="49"/>
      <c r="LZK2" s="49"/>
      <c r="LZL2" s="49"/>
      <c r="LZM2" s="49"/>
      <c r="LZN2" s="49"/>
      <c r="LZO2" s="49"/>
      <c r="LZP2" s="49"/>
      <c r="LZQ2" s="49"/>
      <c r="LZR2" s="49"/>
      <c r="LZS2" s="49"/>
      <c r="LZT2" s="49"/>
      <c r="LZU2" s="49"/>
      <c r="LZV2" s="49"/>
      <c r="LZW2" s="49"/>
      <c r="LZX2" s="49"/>
      <c r="LZY2" s="49"/>
      <c r="LZZ2" s="49"/>
      <c r="MAA2" s="49"/>
      <c r="MAB2" s="49"/>
      <c r="MAC2" s="49"/>
      <c r="MAD2" s="49"/>
      <c r="MAE2" s="49"/>
      <c r="MAF2" s="49"/>
      <c r="MAG2" s="49"/>
      <c r="MAH2" s="49"/>
      <c r="MAI2" s="49"/>
      <c r="MAJ2" s="49"/>
      <c r="MAK2" s="49"/>
      <c r="MAL2" s="49"/>
      <c r="MAM2" s="49"/>
      <c r="MAN2" s="49"/>
      <c r="MAO2" s="49"/>
      <c r="MAP2" s="49"/>
      <c r="MAQ2" s="49"/>
      <c r="MAR2" s="49"/>
      <c r="MAS2" s="49"/>
      <c r="MAT2" s="49"/>
      <c r="MAU2" s="49"/>
      <c r="MAV2" s="49"/>
      <c r="MAW2" s="49"/>
      <c r="MAX2" s="49"/>
      <c r="MAY2" s="49"/>
      <c r="MAZ2" s="49"/>
      <c r="MBA2" s="49"/>
      <c r="MBB2" s="49"/>
      <c r="MBC2" s="49"/>
      <c r="MBD2" s="49"/>
      <c r="MBE2" s="49"/>
      <c r="MBF2" s="49"/>
      <c r="MBG2" s="49"/>
      <c r="MBH2" s="49"/>
      <c r="MBI2" s="49"/>
      <c r="MBJ2" s="49"/>
      <c r="MBK2" s="49"/>
      <c r="MBL2" s="49"/>
      <c r="MBM2" s="49"/>
      <c r="MBN2" s="49"/>
      <c r="MBO2" s="49"/>
      <c r="MBP2" s="49"/>
      <c r="MBQ2" s="49"/>
      <c r="MBR2" s="49"/>
      <c r="MBS2" s="49"/>
      <c r="MBT2" s="49"/>
      <c r="MBU2" s="49"/>
      <c r="MBV2" s="49"/>
      <c r="MBW2" s="49"/>
      <c r="MBX2" s="49"/>
      <c r="MBY2" s="49"/>
      <c r="MBZ2" s="49"/>
      <c r="MCA2" s="49"/>
      <c r="MCB2" s="49"/>
      <c r="MCC2" s="49"/>
      <c r="MCD2" s="49"/>
      <c r="MCE2" s="49"/>
      <c r="MCF2" s="49"/>
      <c r="MCG2" s="49"/>
      <c r="MCH2" s="49"/>
      <c r="MCI2" s="49"/>
      <c r="MCJ2" s="49"/>
      <c r="MCK2" s="49"/>
      <c r="MCL2" s="49"/>
      <c r="MCM2" s="49"/>
      <c r="MCN2" s="49"/>
      <c r="MCO2" s="49"/>
      <c r="MCP2" s="49"/>
      <c r="MCQ2" s="49"/>
      <c r="MCR2" s="49"/>
      <c r="MCS2" s="49"/>
      <c r="MCT2" s="49"/>
      <c r="MCU2" s="49"/>
      <c r="MCV2" s="49"/>
      <c r="MCW2" s="49"/>
      <c r="MCX2" s="49"/>
      <c r="MCY2" s="49"/>
      <c r="MCZ2" s="49"/>
      <c r="MDA2" s="49"/>
      <c r="MDB2" s="49"/>
      <c r="MDC2" s="49"/>
      <c r="MDD2" s="49"/>
      <c r="MDE2" s="49"/>
      <c r="MDF2" s="49"/>
      <c r="MDG2" s="49"/>
      <c r="MDH2" s="49"/>
      <c r="MDI2" s="49"/>
      <c r="MDJ2" s="49"/>
      <c r="MDK2" s="49"/>
      <c r="MDL2" s="49"/>
      <c r="MDM2" s="49"/>
      <c r="MDN2" s="49"/>
      <c r="MDO2" s="49"/>
      <c r="MDP2" s="49"/>
      <c r="MDQ2" s="49"/>
      <c r="MDR2" s="49"/>
      <c r="MDS2" s="49"/>
      <c r="MDT2" s="49"/>
      <c r="MDU2" s="49"/>
      <c r="MDV2" s="49"/>
      <c r="MDW2" s="49"/>
      <c r="MDX2" s="49"/>
      <c r="MDY2" s="49"/>
      <c r="MDZ2" s="49"/>
      <c r="MEA2" s="49"/>
      <c r="MEB2" s="49"/>
      <c r="MEC2" s="49"/>
      <c r="MED2" s="49"/>
      <c r="MEE2" s="49"/>
      <c r="MEF2" s="49"/>
      <c r="MEG2" s="49"/>
      <c r="MEH2" s="49"/>
      <c r="MEI2" s="49"/>
      <c r="MEJ2" s="49"/>
      <c r="MEK2" s="49"/>
      <c r="MEL2" s="49"/>
      <c r="MEM2" s="49"/>
      <c r="MEN2" s="49"/>
      <c r="MEO2" s="49"/>
      <c r="MEP2" s="49"/>
      <c r="MEQ2" s="49"/>
      <c r="MER2" s="49"/>
      <c r="MES2" s="49"/>
      <c r="MET2" s="49"/>
      <c r="MEU2" s="49"/>
      <c r="MEV2" s="49"/>
      <c r="MEW2" s="49"/>
      <c r="MEX2" s="49"/>
      <c r="MEY2" s="49"/>
      <c r="MEZ2" s="49"/>
      <c r="MFA2" s="49"/>
      <c r="MFB2" s="49"/>
      <c r="MFC2" s="49"/>
      <c r="MFD2" s="49"/>
      <c r="MFE2" s="49"/>
      <c r="MFF2" s="49"/>
      <c r="MFG2" s="49"/>
      <c r="MFH2" s="49"/>
      <c r="MFI2" s="49"/>
      <c r="MFJ2" s="49"/>
      <c r="MFK2" s="49"/>
      <c r="MFL2" s="49"/>
      <c r="MFM2" s="49"/>
      <c r="MFN2" s="49"/>
      <c r="MFO2" s="49"/>
      <c r="MFP2" s="49"/>
      <c r="MFQ2" s="49"/>
      <c r="MFR2" s="49"/>
      <c r="MFS2" s="49"/>
      <c r="MFT2" s="49"/>
      <c r="MFU2" s="49"/>
      <c r="MFV2" s="49"/>
      <c r="MFW2" s="49"/>
      <c r="MFX2" s="49"/>
      <c r="MFY2" s="49"/>
      <c r="MFZ2" s="49"/>
      <c r="MGA2" s="49"/>
      <c r="MGB2" s="49"/>
      <c r="MGC2" s="49"/>
      <c r="MGD2" s="49"/>
      <c r="MGE2" s="49"/>
      <c r="MGF2" s="49"/>
      <c r="MGG2" s="49"/>
      <c r="MGH2" s="49"/>
      <c r="MGI2" s="49"/>
      <c r="MGJ2" s="49"/>
      <c r="MGK2" s="49"/>
      <c r="MGL2" s="49"/>
      <c r="MGM2" s="49"/>
      <c r="MGN2" s="49"/>
      <c r="MGO2" s="49"/>
      <c r="MGP2" s="49"/>
      <c r="MGQ2" s="49"/>
      <c r="MGR2" s="49"/>
      <c r="MGS2" s="49"/>
      <c r="MGT2" s="49"/>
      <c r="MGU2" s="49"/>
      <c r="MGV2" s="49"/>
      <c r="MGW2" s="49"/>
      <c r="MGX2" s="49"/>
      <c r="MGY2" s="49"/>
      <c r="MGZ2" s="49"/>
      <c r="MHA2" s="49"/>
      <c r="MHB2" s="49"/>
      <c r="MHC2" s="49"/>
      <c r="MHD2" s="49"/>
      <c r="MHE2" s="49"/>
      <c r="MHF2" s="49"/>
      <c r="MHG2" s="49"/>
      <c r="MHH2" s="49"/>
      <c r="MHI2" s="49"/>
      <c r="MHJ2" s="49"/>
      <c r="MHK2" s="49"/>
      <c r="MHL2" s="49"/>
      <c r="MHM2" s="49"/>
      <c r="MHN2" s="49"/>
      <c r="MHO2" s="49"/>
      <c r="MHP2" s="49"/>
      <c r="MHQ2" s="49"/>
      <c r="MHR2" s="49"/>
      <c r="MHS2" s="49"/>
      <c r="MHT2" s="49"/>
      <c r="MHU2" s="49"/>
      <c r="MHV2" s="49"/>
      <c r="MHW2" s="49"/>
      <c r="MHX2" s="49"/>
      <c r="MHY2" s="49"/>
      <c r="MHZ2" s="49"/>
      <c r="MIA2" s="49"/>
      <c r="MIB2" s="49"/>
      <c r="MIC2" s="49"/>
      <c r="MID2" s="49"/>
      <c r="MIE2" s="49"/>
      <c r="MIF2" s="49"/>
      <c r="MIG2" s="49"/>
      <c r="MIH2" s="49"/>
      <c r="MII2" s="49"/>
      <c r="MIJ2" s="49"/>
      <c r="MIK2" s="49"/>
      <c r="MIL2" s="49"/>
      <c r="MIM2" s="49"/>
      <c r="MIN2" s="49"/>
      <c r="MIO2" s="49"/>
      <c r="MIP2" s="49"/>
      <c r="MIQ2" s="49"/>
      <c r="MIR2" s="49"/>
      <c r="MIS2" s="49"/>
      <c r="MIT2" s="49"/>
      <c r="MIU2" s="49"/>
      <c r="MIV2" s="49"/>
      <c r="MIW2" s="49"/>
      <c r="MIX2" s="49"/>
      <c r="MIY2" s="49"/>
      <c r="MIZ2" s="49"/>
      <c r="MJA2" s="49"/>
      <c r="MJB2" s="49"/>
      <c r="MJC2" s="49"/>
      <c r="MJD2" s="49"/>
      <c r="MJE2" s="49"/>
      <c r="MJF2" s="49"/>
      <c r="MJG2" s="49"/>
      <c r="MJH2" s="49"/>
      <c r="MJI2" s="49"/>
      <c r="MJJ2" s="49"/>
      <c r="MJK2" s="49"/>
      <c r="MJL2" s="49"/>
      <c r="MJM2" s="49"/>
      <c r="MJN2" s="49"/>
      <c r="MJO2" s="49"/>
      <c r="MJP2" s="49"/>
      <c r="MJQ2" s="49"/>
      <c r="MJR2" s="49"/>
      <c r="MJS2" s="49"/>
      <c r="MJT2" s="49"/>
      <c r="MJU2" s="49"/>
      <c r="MJV2" s="49"/>
      <c r="MJW2" s="49"/>
      <c r="MJX2" s="49"/>
      <c r="MJY2" s="49"/>
      <c r="MJZ2" s="49"/>
      <c r="MKA2" s="49"/>
      <c r="MKB2" s="49"/>
      <c r="MKC2" s="49"/>
      <c r="MKD2" s="49"/>
      <c r="MKE2" s="49"/>
      <c r="MKF2" s="49"/>
      <c r="MKG2" s="49"/>
      <c r="MKH2" s="49"/>
      <c r="MKI2" s="49"/>
      <c r="MKJ2" s="49"/>
      <c r="MKK2" s="49"/>
      <c r="MKL2" s="49"/>
      <c r="MKM2" s="49"/>
      <c r="MKN2" s="49"/>
      <c r="MKO2" s="49"/>
      <c r="MKP2" s="49"/>
      <c r="MKQ2" s="49"/>
      <c r="MKR2" s="49"/>
      <c r="MKS2" s="49"/>
      <c r="MKT2" s="49"/>
      <c r="MKU2" s="49"/>
      <c r="MKV2" s="49"/>
      <c r="MKW2" s="49"/>
      <c r="MKX2" s="49"/>
      <c r="MKY2" s="49"/>
      <c r="MKZ2" s="49"/>
      <c r="MLA2" s="49"/>
      <c r="MLB2" s="49"/>
      <c r="MLC2" s="49"/>
      <c r="MLD2" s="49"/>
      <c r="MLE2" s="49"/>
      <c r="MLF2" s="49"/>
      <c r="MLG2" s="49"/>
      <c r="MLH2" s="49"/>
      <c r="MLI2" s="49"/>
      <c r="MLJ2" s="49"/>
      <c r="MLK2" s="49"/>
      <c r="MLL2" s="49"/>
      <c r="MLM2" s="49"/>
      <c r="MLN2" s="49"/>
      <c r="MLO2" s="49"/>
      <c r="MLP2" s="49"/>
      <c r="MLQ2" s="49"/>
      <c r="MLR2" s="49"/>
      <c r="MLS2" s="49"/>
      <c r="MLT2" s="49"/>
      <c r="MLU2" s="49"/>
      <c r="MLV2" s="49"/>
      <c r="MLW2" s="49"/>
      <c r="MLX2" s="49"/>
      <c r="MLY2" s="49"/>
      <c r="MLZ2" s="49"/>
      <c r="MMA2" s="49"/>
      <c r="MMB2" s="49"/>
      <c r="MMC2" s="49"/>
      <c r="MMD2" s="49"/>
      <c r="MME2" s="49"/>
      <c r="MMF2" s="49"/>
      <c r="MMG2" s="49"/>
      <c r="MMH2" s="49"/>
      <c r="MMI2" s="49"/>
      <c r="MMJ2" s="49"/>
      <c r="MMK2" s="49"/>
      <c r="MML2" s="49"/>
      <c r="MMM2" s="49"/>
      <c r="MMN2" s="49"/>
      <c r="MMO2" s="49"/>
      <c r="MMP2" s="49"/>
      <c r="MMQ2" s="49"/>
      <c r="MMR2" s="49"/>
      <c r="MMS2" s="49"/>
      <c r="MMT2" s="49"/>
      <c r="MMU2" s="49"/>
      <c r="MMV2" s="49"/>
      <c r="MMW2" s="49"/>
      <c r="MMX2" s="49"/>
      <c r="MMY2" s="49"/>
      <c r="MMZ2" s="49"/>
      <c r="MNA2" s="49"/>
      <c r="MNB2" s="49"/>
      <c r="MNC2" s="49"/>
      <c r="MND2" s="49"/>
      <c r="MNE2" s="49"/>
      <c r="MNF2" s="49"/>
      <c r="MNG2" s="49"/>
      <c r="MNH2" s="49"/>
      <c r="MNI2" s="49"/>
      <c r="MNJ2" s="49"/>
      <c r="MNK2" s="49"/>
      <c r="MNL2" s="49"/>
      <c r="MNM2" s="49"/>
      <c r="MNN2" s="49"/>
      <c r="MNO2" s="49"/>
      <c r="MNP2" s="49"/>
      <c r="MNQ2" s="49"/>
      <c r="MNR2" s="49"/>
      <c r="MNS2" s="49"/>
      <c r="MNT2" s="49"/>
      <c r="MNU2" s="49"/>
      <c r="MNV2" s="49"/>
      <c r="MNW2" s="49"/>
      <c r="MNX2" s="49"/>
      <c r="MNY2" s="49"/>
      <c r="MNZ2" s="49"/>
      <c r="MOA2" s="49"/>
      <c r="MOB2" s="49"/>
      <c r="MOC2" s="49"/>
      <c r="MOD2" s="49"/>
      <c r="MOE2" s="49"/>
      <c r="MOF2" s="49"/>
      <c r="MOG2" s="49"/>
      <c r="MOH2" s="49"/>
      <c r="MOI2" s="49"/>
      <c r="MOJ2" s="49"/>
      <c r="MOK2" s="49"/>
      <c r="MOL2" s="49"/>
      <c r="MOM2" s="49"/>
      <c r="MON2" s="49"/>
      <c r="MOO2" s="49"/>
      <c r="MOP2" s="49"/>
      <c r="MOQ2" s="49"/>
      <c r="MOR2" s="49"/>
      <c r="MOS2" s="49"/>
      <c r="MOT2" s="49"/>
      <c r="MOU2" s="49"/>
      <c r="MOV2" s="49"/>
      <c r="MOW2" s="49"/>
      <c r="MOX2" s="49"/>
      <c r="MOY2" s="49"/>
      <c r="MOZ2" s="49"/>
      <c r="MPA2" s="49"/>
      <c r="MPB2" s="49"/>
      <c r="MPC2" s="49"/>
      <c r="MPD2" s="49"/>
      <c r="MPE2" s="49"/>
      <c r="MPF2" s="49"/>
      <c r="MPG2" s="49"/>
      <c r="MPH2" s="49"/>
      <c r="MPI2" s="49"/>
      <c r="MPJ2" s="49"/>
      <c r="MPK2" s="49"/>
      <c r="MPL2" s="49"/>
      <c r="MPM2" s="49"/>
      <c r="MPN2" s="49"/>
      <c r="MPO2" s="49"/>
      <c r="MPP2" s="49"/>
      <c r="MPQ2" s="49"/>
      <c r="MPR2" s="49"/>
      <c r="MPS2" s="49"/>
      <c r="MPT2" s="49"/>
      <c r="MPU2" s="49"/>
      <c r="MPV2" s="49"/>
      <c r="MPW2" s="49"/>
      <c r="MPX2" s="49"/>
      <c r="MPY2" s="49"/>
      <c r="MPZ2" s="49"/>
      <c r="MQA2" s="49"/>
      <c r="MQB2" s="49"/>
      <c r="MQC2" s="49"/>
      <c r="MQD2" s="49"/>
      <c r="MQE2" s="49"/>
      <c r="MQF2" s="49"/>
      <c r="MQG2" s="49"/>
      <c r="MQH2" s="49"/>
      <c r="MQI2" s="49"/>
      <c r="MQJ2" s="49"/>
      <c r="MQK2" s="49"/>
      <c r="MQL2" s="49"/>
      <c r="MQM2" s="49"/>
      <c r="MQN2" s="49"/>
      <c r="MQO2" s="49"/>
      <c r="MQP2" s="49"/>
      <c r="MQQ2" s="49"/>
      <c r="MQR2" s="49"/>
      <c r="MQS2" s="49"/>
      <c r="MQT2" s="49"/>
      <c r="MQU2" s="49"/>
      <c r="MQV2" s="49"/>
      <c r="MQW2" s="49"/>
      <c r="MQX2" s="49"/>
      <c r="MQY2" s="49"/>
      <c r="MQZ2" s="49"/>
      <c r="MRA2" s="49"/>
      <c r="MRB2" s="49"/>
      <c r="MRC2" s="49"/>
      <c r="MRD2" s="49"/>
      <c r="MRE2" s="49"/>
      <c r="MRF2" s="49"/>
      <c r="MRG2" s="49"/>
      <c r="MRH2" s="49"/>
      <c r="MRI2" s="49"/>
      <c r="MRJ2" s="49"/>
      <c r="MRK2" s="49"/>
      <c r="MRL2" s="49"/>
      <c r="MRM2" s="49"/>
      <c r="MRN2" s="49"/>
      <c r="MRO2" s="49"/>
      <c r="MRP2" s="49"/>
      <c r="MRQ2" s="49"/>
      <c r="MRR2" s="49"/>
      <c r="MRS2" s="49"/>
      <c r="MRT2" s="49"/>
      <c r="MRU2" s="49"/>
      <c r="MRV2" s="49"/>
      <c r="MRW2" s="49"/>
      <c r="MRX2" s="49"/>
      <c r="MRY2" s="49"/>
      <c r="MRZ2" s="49"/>
      <c r="MSA2" s="49"/>
      <c r="MSB2" s="49"/>
      <c r="MSC2" s="49"/>
      <c r="MSD2" s="49"/>
      <c r="MSE2" s="49"/>
      <c r="MSF2" s="49"/>
      <c r="MSG2" s="49"/>
      <c r="MSH2" s="49"/>
      <c r="MSI2" s="49"/>
      <c r="MSJ2" s="49"/>
      <c r="MSK2" s="49"/>
      <c r="MSL2" s="49"/>
      <c r="MSM2" s="49"/>
      <c r="MSN2" s="49"/>
      <c r="MSO2" s="49"/>
      <c r="MSP2" s="49"/>
      <c r="MSQ2" s="49"/>
      <c r="MSR2" s="49"/>
      <c r="MSS2" s="49"/>
      <c r="MST2" s="49"/>
      <c r="MSU2" s="49"/>
      <c r="MSV2" s="49"/>
      <c r="MSW2" s="49"/>
      <c r="MSX2" s="49"/>
      <c r="MSY2" s="49"/>
      <c r="MSZ2" s="49"/>
      <c r="MTA2" s="49"/>
      <c r="MTB2" s="49"/>
      <c r="MTC2" s="49"/>
      <c r="MTD2" s="49"/>
      <c r="MTE2" s="49"/>
      <c r="MTF2" s="49"/>
      <c r="MTG2" s="49"/>
      <c r="MTH2" s="49"/>
      <c r="MTI2" s="49"/>
      <c r="MTJ2" s="49"/>
      <c r="MTK2" s="49"/>
      <c r="MTL2" s="49"/>
      <c r="MTM2" s="49"/>
      <c r="MTN2" s="49"/>
      <c r="MTO2" s="49"/>
      <c r="MTP2" s="49"/>
      <c r="MTQ2" s="49"/>
      <c r="MTR2" s="49"/>
      <c r="MTS2" s="49"/>
      <c r="MTT2" s="49"/>
      <c r="MTU2" s="49"/>
      <c r="MTV2" s="49"/>
      <c r="MTW2" s="49"/>
      <c r="MTX2" s="49"/>
      <c r="MTY2" s="49"/>
      <c r="MTZ2" s="49"/>
      <c r="MUA2" s="49"/>
      <c r="MUB2" s="49"/>
      <c r="MUC2" s="49"/>
      <c r="MUD2" s="49"/>
      <c r="MUE2" s="49"/>
      <c r="MUF2" s="49"/>
      <c r="MUG2" s="49"/>
      <c r="MUH2" s="49"/>
      <c r="MUI2" s="49"/>
      <c r="MUJ2" s="49"/>
      <c r="MUK2" s="49"/>
      <c r="MUL2" s="49"/>
      <c r="MUM2" s="49"/>
      <c r="MUN2" s="49"/>
      <c r="MUO2" s="49"/>
      <c r="MUP2" s="49"/>
      <c r="MUQ2" s="49"/>
      <c r="MUR2" s="49"/>
      <c r="MUS2" s="49"/>
      <c r="MUT2" s="49"/>
      <c r="MUU2" s="49"/>
      <c r="MUV2" s="49"/>
      <c r="MUW2" s="49"/>
      <c r="MUX2" s="49"/>
      <c r="MUY2" s="49"/>
      <c r="MUZ2" s="49"/>
      <c r="MVA2" s="49"/>
      <c r="MVB2" s="49"/>
      <c r="MVC2" s="49"/>
      <c r="MVD2" s="49"/>
      <c r="MVE2" s="49"/>
      <c r="MVF2" s="49"/>
      <c r="MVG2" s="49"/>
      <c r="MVH2" s="49"/>
      <c r="MVI2" s="49"/>
      <c r="MVJ2" s="49"/>
      <c r="MVK2" s="49"/>
      <c r="MVL2" s="49"/>
      <c r="MVM2" s="49"/>
      <c r="MVN2" s="49"/>
      <c r="MVO2" s="49"/>
      <c r="MVP2" s="49"/>
      <c r="MVQ2" s="49"/>
      <c r="MVR2" s="49"/>
      <c r="MVS2" s="49"/>
      <c r="MVT2" s="49"/>
      <c r="MVU2" s="49"/>
      <c r="MVV2" s="49"/>
      <c r="MVW2" s="49"/>
      <c r="MVX2" s="49"/>
      <c r="MVY2" s="49"/>
      <c r="MVZ2" s="49"/>
      <c r="MWA2" s="49"/>
      <c r="MWB2" s="49"/>
      <c r="MWC2" s="49"/>
      <c r="MWD2" s="49"/>
      <c r="MWE2" s="49"/>
      <c r="MWF2" s="49"/>
      <c r="MWG2" s="49"/>
      <c r="MWH2" s="49"/>
      <c r="MWI2" s="49"/>
      <c r="MWJ2" s="49"/>
      <c r="MWK2" s="49"/>
      <c r="MWL2" s="49"/>
      <c r="MWM2" s="49"/>
      <c r="MWN2" s="49"/>
      <c r="MWO2" s="49"/>
      <c r="MWP2" s="49"/>
      <c r="MWQ2" s="49"/>
      <c r="MWR2" s="49"/>
      <c r="MWS2" s="49"/>
      <c r="MWT2" s="49"/>
      <c r="MWU2" s="49"/>
      <c r="MWV2" s="49"/>
      <c r="MWW2" s="49"/>
      <c r="MWX2" s="49"/>
      <c r="MWY2" s="49"/>
      <c r="MWZ2" s="49"/>
      <c r="MXA2" s="49"/>
      <c r="MXB2" s="49"/>
      <c r="MXC2" s="49"/>
      <c r="MXD2" s="49"/>
      <c r="MXE2" s="49"/>
      <c r="MXF2" s="49"/>
      <c r="MXG2" s="49"/>
      <c r="MXH2" s="49"/>
      <c r="MXI2" s="49"/>
      <c r="MXJ2" s="49"/>
      <c r="MXK2" s="49"/>
      <c r="MXL2" s="49"/>
      <c r="MXM2" s="49"/>
      <c r="MXN2" s="49"/>
      <c r="MXO2" s="49"/>
      <c r="MXP2" s="49"/>
      <c r="MXQ2" s="49"/>
      <c r="MXR2" s="49"/>
      <c r="MXS2" s="49"/>
      <c r="MXT2" s="49"/>
      <c r="MXU2" s="49"/>
      <c r="MXV2" s="49"/>
      <c r="MXW2" s="49"/>
      <c r="MXX2" s="49"/>
      <c r="MXY2" s="49"/>
      <c r="MXZ2" s="49"/>
      <c r="MYA2" s="49"/>
      <c r="MYB2" s="49"/>
      <c r="MYC2" s="49"/>
      <c r="MYD2" s="49"/>
      <c r="MYE2" s="49"/>
      <c r="MYF2" s="49"/>
      <c r="MYG2" s="49"/>
      <c r="MYH2" s="49"/>
      <c r="MYI2" s="49"/>
      <c r="MYJ2" s="49"/>
      <c r="MYK2" s="49"/>
      <c r="MYL2" s="49"/>
      <c r="MYM2" s="49"/>
      <c r="MYN2" s="49"/>
      <c r="MYO2" s="49"/>
      <c r="MYP2" s="49"/>
      <c r="MYQ2" s="49"/>
      <c r="MYR2" s="49"/>
      <c r="MYS2" s="49"/>
      <c r="MYT2" s="49"/>
      <c r="MYU2" s="49"/>
      <c r="MYV2" s="49"/>
      <c r="MYW2" s="49"/>
      <c r="MYX2" s="49"/>
      <c r="MYY2" s="49"/>
      <c r="MYZ2" s="49"/>
      <c r="MZA2" s="49"/>
      <c r="MZB2" s="49"/>
      <c r="MZC2" s="49"/>
      <c r="MZD2" s="49"/>
      <c r="MZE2" s="49"/>
      <c r="MZF2" s="49"/>
      <c r="MZG2" s="49"/>
      <c r="MZH2" s="49"/>
      <c r="MZI2" s="49"/>
      <c r="MZJ2" s="49"/>
      <c r="MZK2" s="49"/>
      <c r="MZL2" s="49"/>
      <c r="MZM2" s="49"/>
      <c r="MZN2" s="49"/>
      <c r="MZO2" s="49"/>
      <c r="MZP2" s="49"/>
      <c r="MZQ2" s="49"/>
      <c r="MZR2" s="49"/>
      <c r="MZS2" s="49"/>
      <c r="MZT2" s="49"/>
      <c r="MZU2" s="49"/>
      <c r="MZV2" s="49"/>
      <c r="MZW2" s="49"/>
      <c r="MZX2" s="49"/>
      <c r="MZY2" s="49"/>
      <c r="MZZ2" s="49"/>
      <c r="NAA2" s="49"/>
      <c r="NAB2" s="49"/>
      <c r="NAC2" s="49"/>
      <c r="NAD2" s="49"/>
      <c r="NAE2" s="49"/>
      <c r="NAF2" s="49"/>
      <c r="NAG2" s="49"/>
      <c r="NAH2" s="49"/>
      <c r="NAI2" s="49"/>
      <c r="NAJ2" s="49"/>
      <c r="NAK2" s="49"/>
      <c r="NAL2" s="49"/>
      <c r="NAM2" s="49"/>
      <c r="NAN2" s="49"/>
      <c r="NAO2" s="49"/>
      <c r="NAP2" s="49"/>
      <c r="NAQ2" s="49"/>
      <c r="NAR2" s="49"/>
      <c r="NAS2" s="49"/>
      <c r="NAT2" s="49"/>
      <c r="NAU2" s="49"/>
      <c r="NAV2" s="49"/>
      <c r="NAW2" s="49"/>
      <c r="NAX2" s="49"/>
      <c r="NAY2" s="49"/>
      <c r="NAZ2" s="49"/>
      <c r="NBA2" s="49"/>
      <c r="NBB2" s="49"/>
      <c r="NBC2" s="49"/>
      <c r="NBD2" s="49"/>
      <c r="NBE2" s="49"/>
      <c r="NBF2" s="49"/>
      <c r="NBG2" s="49"/>
      <c r="NBH2" s="49"/>
      <c r="NBI2" s="49"/>
      <c r="NBJ2" s="49"/>
      <c r="NBK2" s="49"/>
      <c r="NBL2" s="49"/>
      <c r="NBM2" s="49"/>
      <c r="NBN2" s="49"/>
      <c r="NBO2" s="49"/>
      <c r="NBP2" s="49"/>
      <c r="NBQ2" s="49"/>
      <c r="NBR2" s="49"/>
      <c r="NBS2" s="49"/>
      <c r="NBT2" s="49"/>
      <c r="NBU2" s="49"/>
      <c r="NBV2" s="49"/>
      <c r="NBW2" s="49"/>
      <c r="NBX2" s="49"/>
      <c r="NBY2" s="49"/>
      <c r="NBZ2" s="49"/>
      <c r="NCA2" s="49"/>
      <c r="NCB2" s="49"/>
      <c r="NCC2" s="49"/>
      <c r="NCD2" s="49"/>
      <c r="NCE2" s="49"/>
      <c r="NCF2" s="49"/>
      <c r="NCG2" s="49"/>
      <c r="NCH2" s="49"/>
      <c r="NCI2" s="49"/>
      <c r="NCJ2" s="49"/>
      <c r="NCK2" s="49"/>
      <c r="NCL2" s="49"/>
      <c r="NCM2" s="49"/>
      <c r="NCN2" s="49"/>
      <c r="NCO2" s="49"/>
      <c r="NCP2" s="49"/>
      <c r="NCQ2" s="49"/>
      <c r="NCR2" s="49"/>
      <c r="NCS2" s="49"/>
      <c r="NCT2" s="49"/>
      <c r="NCU2" s="49"/>
      <c r="NCV2" s="49"/>
      <c r="NCW2" s="49"/>
      <c r="NCX2" s="49"/>
      <c r="NCY2" s="49"/>
      <c r="NCZ2" s="49"/>
      <c r="NDA2" s="49"/>
      <c r="NDB2" s="49"/>
      <c r="NDC2" s="49"/>
      <c r="NDD2" s="49"/>
      <c r="NDE2" s="49"/>
      <c r="NDF2" s="49"/>
      <c r="NDG2" s="49"/>
      <c r="NDH2" s="49"/>
      <c r="NDI2" s="49"/>
      <c r="NDJ2" s="49"/>
      <c r="NDK2" s="49"/>
      <c r="NDL2" s="49"/>
      <c r="NDM2" s="49"/>
      <c r="NDN2" s="49"/>
      <c r="NDO2" s="49"/>
      <c r="NDP2" s="49"/>
      <c r="NDQ2" s="49"/>
      <c r="NDR2" s="49"/>
      <c r="NDS2" s="49"/>
      <c r="NDT2" s="49"/>
      <c r="NDU2" s="49"/>
      <c r="NDV2" s="49"/>
      <c r="NDW2" s="49"/>
      <c r="NDX2" s="49"/>
      <c r="NDY2" s="49"/>
      <c r="NDZ2" s="49"/>
      <c r="NEA2" s="49"/>
      <c r="NEB2" s="49"/>
      <c r="NEC2" s="49"/>
      <c r="NED2" s="49"/>
      <c r="NEE2" s="49"/>
      <c r="NEF2" s="49"/>
      <c r="NEG2" s="49"/>
      <c r="NEH2" s="49"/>
      <c r="NEI2" s="49"/>
      <c r="NEJ2" s="49"/>
      <c r="NEK2" s="49"/>
      <c r="NEL2" s="49"/>
      <c r="NEM2" s="49"/>
      <c r="NEN2" s="49"/>
      <c r="NEO2" s="49"/>
      <c r="NEP2" s="49"/>
      <c r="NEQ2" s="49"/>
      <c r="NER2" s="49"/>
      <c r="NES2" s="49"/>
      <c r="NET2" s="49"/>
      <c r="NEU2" s="49"/>
      <c r="NEV2" s="49"/>
      <c r="NEW2" s="49"/>
      <c r="NEX2" s="49"/>
      <c r="NEY2" s="49"/>
      <c r="NEZ2" s="49"/>
      <c r="NFA2" s="49"/>
      <c r="NFB2" s="49"/>
      <c r="NFC2" s="49"/>
      <c r="NFD2" s="49"/>
      <c r="NFE2" s="49"/>
      <c r="NFF2" s="49"/>
      <c r="NFG2" s="49"/>
      <c r="NFH2" s="49"/>
      <c r="NFI2" s="49"/>
      <c r="NFJ2" s="49"/>
      <c r="NFK2" s="49"/>
      <c r="NFL2" s="49"/>
      <c r="NFM2" s="49"/>
      <c r="NFN2" s="49"/>
      <c r="NFO2" s="49"/>
      <c r="NFP2" s="49"/>
      <c r="NFQ2" s="49"/>
      <c r="NFR2" s="49"/>
      <c r="NFS2" s="49"/>
      <c r="NFT2" s="49"/>
      <c r="NFU2" s="49"/>
      <c r="NFV2" s="49"/>
      <c r="NFW2" s="49"/>
      <c r="NFX2" s="49"/>
      <c r="NFY2" s="49"/>
      <c r="NFZ2" s="49"/>
      <c r="NGA2" s="49"/>
      <c r="NGB2" s="49"/>
      <c r="NGC2" s="49"/>
      <c r="NGD2" s="49"/>
      <c r="NGE2" s="49"/>
      <c r="NGF2" s="49"/>
      <c r="NGG2" s="49"/>
      <c r="NGH2" s="49"/>
      <c r="NGI2" s="49"/>
      <c r="NGJ2" s="49"/>
      <c r="NGK2" s="49"/>
      <c r="NGL2" s="49"/>
      <c r="NGM2" s="49"/>
      <c r="NGN2" s="49"/>
      <c r="NGO2" s="49"/>
      <c r="NGP2" s="49"/>
      <c r="NGQ2" s="49"/>
      <c r="NGR2" s="49"/>
      <c r="NGS2" s="49"/>
      <c r="NGT2" s="49"/>
      <c r="NGU2" s="49"/>
      <c r="NGV2" s="49"/>
      <c r="NGW2" s="49"/>
      <c r="NGX2" s="49"/>
      <c r="NGY2" s="49"/>
      <c r="NGZ2" s="49"/>
      <c r="NHA2" s="49"/>
      <c r="NHB2" s="49"/>
      <c r="NHC2" s="49"/>
      <c r="NHD2" s="49"/>
      <c r="NHE2" s="49"/>
      <c r="NHF2" s="49"/>
      <c r="NHG2" s="49"/>
      <c r="NHH2" s="49"/>
      <c r="NHI2" s="49"/>
      <c r="NHJ2" s="49"/>
      <c r="NHK2" s="49"/>
      <c r="NHL2" s="49"/>
      <c r="NHM2" s="49"/>
      <c r="NHN2" s="49"/>
      <c r="NHO2" s="49"/>
      <c r="NHP2" s="49"/>
      <c r="NHQ2" s="49"/>
      <c r="NHR2" s="49"/>
      <c r="NHS2" s="49"/>
      <c r="NHT2" s="49"/>
      <c r="NHU2" s="49"/>
      <c r="NHV2" s="49"/>
      <c r="NHW2" s="49"/>
      <c r="NHX2" s="49"/>
      <c r="NHY2" s="49"/>
      <c r="NHZ2" s="49"/>
      <c r="NIA2" s="49"/>
      <c r="NIB2" s="49"/>
      <c r="NIC2" s="49"/>
      <c r="NID2" s="49"/>
      <c r="NIE2" s="49"/>
      <c r="NIF2" s="49"/>
      <c r="NIG2" s="49"/>
      <c r="NIH2" s="49"/>
      <c r="NII2" s="49"/>
      <c r="NIJ2" s="49"/>
      <c r="NIK2" s="49"/>
      <c r="NIL2" s="49"/>
      <c r="NIM2" s="49"/>
      <c r="NIN2" s="49"/>
      <c r="NIO2" s="49"/>
      <c r="NIP2" s="49"/>
      <c r="NIQ2" s="49"/>
      <c r="NIR2" s="49"/>
      <c r="NIS2" s="49"/>
      <c r="NIT2" s="49"/>
      <c r="NIU2" s="49"/>
      <c r="NIV2" s="49"/>
      <c r="NIW2" s="49"/>
      <c r="NIX2" s="49"/>
      <c r="NIY2" s="49"/>
      <c r="NIZ2" s="49"/>
      <c r="NJA2" s="49"/>
      <c r="NJB2" s="49"/>
      <c r="NJC2" s="49"/>
      <c r="NJD2" s="49"/>
      <c r="NJE2" s="49"/>
      <c r="NJF2" s="49"/>
      <c r="NJG2" s="49"/>
      <c r="NJH2" s="49"/>
      <c r="NJI2" s="49"/>
      <c r="NJJ2" s="49"/>
      <c r="NJK2" s="49"/>
      <c r="NJL2" s="49"/>
      <c r="NJM2" s="49"/>
      <c r="NJN2" s="49"/>
      <c r="NJO2" s="49"/>
      <c r="NJP2" s="49"/>
      <c r="NJQ2" s="49"/>
      <c r="NJR2" s="49"/>
      <c r="NJS2" s="49"/>
      <c r="NJT2" s="49"/>
      <c r="NJU2" s="49"/>
      <c r="NJV2" s="49"/>
      <c r="NJW2" s="49"/>
      <c r="NJX2" s="49"/>
      <c r="NJY2" s="49"/>
      <c r="NJZ2" s="49"/>
      <c r="NKA2" s="49"/>
      <c r="NKB2" s="49"/>
      <c r="NKC2" s="49"/>
      <c r="NKD2" s="49"/>
      <c r="NKE2" s="49"/>
      <c r="NKF2" s="49"/>
      <c r="NKG2" s="49"/>
      <c r="NKH2" s="49"/>
      <c r="NKI2" s="49"/>
      <c r="NKJ2" s="49"/>
      <c r="NKK2" s="49"/>
      <c r="NKL2" s="49"/>
      <c r="NKM2" s="49"/>
      <c r="NKN2" s="49"/>
      <c r="NKO2" s="49"/>
      <c r="NKP2" s="49"/>
      <c r="NKQ2" s="49"/>
      <c r="NKR2" s="49"/>
      <c r="NKS2" s="49"/>
      <c r="NKT2" s="49"/>
      <c r="NKU2" s="49"/>
      <c r="NKV2" s="49"/>
      <c r="NKW2" s="49"/>
      <c r="NKX2" s="49"/>
      <c r="NKY2" s="49"/>
      <c r="NKZ2" s="49"/>
      <c r="NLA2" s="49"/>
      <c r="NLB2" s="49"/>
      <c r="NLC2" s="49"/>
      <c r="NLD2" s="49"/>
      <c r="NLE2" s="49"/>
      <c r="NLF2" s="49"/>
      <c r="NLG2" s="49"/>
      <c r="NLH2" s="49"/>
      <c r="NLI2" s="49"/>
      <c r="NLJ2" s="49"/>
      <c r="NLK2" s="49"/>
      <c r="NLL2" s="49"/>
      <c r="NLM2" s="49"/>
      <c r="NLN2" s="49"/>
      <c r="NLO2" s="49"/>
      <c r="NLP2" s="49"/>
      <c r="NLQ2" s="49"/>
      <c r="NLR2" s="49"/>
      <c r="NLS2" s="49"/>
      <c r="NLT2" s="49"/>
      <c r="NLU2" s="49"/>
      <c r="NLV2" s="49"/>
      <c r="NLW2" s="49"/>
      <c r="NLX2" s="49"/>
      <c r="NLY2" s="49"/>
      <c r="NLZ2" s="49"/>
      <c r="NMA2" s="49"/>
      <c r="NMB2" s="49"/>
      <c r="NMC2" s="49"/>
      <c r="NMD2" s="49"/>
      <c r="NME2" s="49"/>
      <c r="NMF2" s="49"/>
      <c r="NMG2" s="49"/>
      <c r="NMH2" s="49"/>
      <c r="NMI2" s="49"/>
      <c r="NMJ2" s="49"/>
      <c r="NMK2" s="49"/>
      <c r="NML2" s="49"/>
      <c r="NMM2" s="49"/>
      <c r="NMN2" s="49"/>
      <c r="NMO2" s="49"/>
      <c r="NMP2" s="49"/>
      <c r="NMQ2" s="49"/>
      <c r="NMR2" s="49"/>
      <c r="NMS2" s="49"/>
      <c r="NMT2" s="49"/>
      <c r="NMU2" s="49"/>
      <c r="NMV2" s="49"/>
      <c r="NMW2" s="49"/>
      <c r="NMX2" s="49"/>
      <c r="NMY2" s="49"/>
      <c r="NMZ2" s="49"/>
      <c r="NNA2" s="49"/>
      <c r="NNB2" s="49"/>
      <c r="NNC2" s="49"/>
      <c r="NND2" s="49"/>
      <c r="NNE2" s="49"/>
      <c r="NNF2" s="49"/>
      <c r="NNG2" s="49"/>
      <c r="NNH2" s="49"/>
      <c r="NNI2" s="49"/>
      <c r="NNJ2" s="49"/>
      <c r="NNK2" s="49"/>
      <c r="NNL2" s="49"/>
      <c r="NNM2" s="49"/>
      <c r="NNN2" s="49"/>
      <c r="NNO2" s="49"/>
      <c r="NNP2" s="49"/>
      <c r="NNQ2" s="49"/>
      <c r="NNR2" s="49"/>
      <c r="NNS2" s="49"/>
      <c r="NNT2" s="49"/>
      <c r="NNU2" s="49"/>
      <c r="NNV2" s="49"/>
      <c r="NNW2" s="49"/>
      <c r="NNX2" s="49"/>
      <c r="NNY2" s="49"/>
      <c r="NNZ2" s="49"/>
      <c r="NOA2" s="49"/>
      <c r="NOB2" s="49"/>
      <c r="NOC2" s="49"/>
      <c r="NOD2" s="49"/>
      <c r="NOE2" s="49"/>
      <c r="NOF2" s="49"/>
      <c r="NOG2" s="49"/>
      <c r="NOH2" s="49"/>
      <c r="NOI2" s="49"/>
      <c r="NOJ2" s="49"/>
      <c r="NOK2" s="49"/>
      <c r="NOL2" s="49"/>
      <c r="NOM2" s="49"/>
      <c r="NON2" s="49"/>
      <c r="NOO2" s="49"/>
      <c r="NOP2" s="49"/>
      <c r="NOQ2" s="49"/>
      <c r="NOR2" s="49"/>
      <c r="NOS2" s="49"/>
      <c r="NOT2" s="49"/>
      <c r="NOU2" s="49"/>
      <c r="NOV2" s="49"/>
      <c r="NOW2" s="49"/>
      <c r="NOX2" s="49"/>
      <c r="NOY2" s="49"/>
      <c r="NOZ2" s="49"/>
      <c r="NPA2" s="49"/>
      <c r="NPB2" s="49"/>
      <c r="NPC2" s="49"/>
      <c r="NPD2" s="49"/>
      <c r="NPE2" s="49"/>
      <c r="NPF2" s="49"/>
      <c r="NPG2" s="49"/>
      <c r="NPH2" s="49"/>
      <c r="NPI2" s="49"/>
      <c r="NPJ2" s="49"/>
      <c r="NPK2" s="49"/>
      <c r="NPL2" s="49"/>
      <c r="NPM2" s="49"/>
      <c r="NPN2" s="49"/>
      <c r="NPO2" s="49"/>
      <c r="NPP2" s="49"/>
      <c r="NPQ2" s="49"/>
      <c r="NPR2" s="49"/>
      <c r="NPS2" s="49"/>
      <c r="NPT2" s="49"/>
      <c r="NPU2" s="49"/>
      <c r="NPV2" s="49"/>
      <c r="NPW2" s="49"/>
      <c r="NPX2" s="49"/>
      <c r="NPY2" s="49"/>
      <c r="NPZ2" s="49"/>
      <c r="NQA2" s="49"/>
      <c r="NQB2" s="49"/>
      <c r="NQC2" s="49"/>
      <c r="NQD2" s="49"/>
      <c r="NQE2" s="49"/>
      <c r="NQF2" s="49"/>
      <c r="NQG2" s="49"/>
      <c r="NQH2" s="49"/>
      <c r="NQI2" s="49"/>
      <c r="NQJ2" s="49"/>
      <c r="NQK2" s="49"/>
      <c r="NQL2" s="49"/>
      <c r="NQM2" s="49"/>
      <c r="NQN2" s="49"/>
      <c r="NQO2" s="49"/>
      <c r="NQP2" s="49"/>
      <c r="NQQ2" s="49"/>
      <c r="NQR2" s="49"/>
      <c r="NQS2" s="49"/>
      <c r="NQT2" s="49"/>
      <c r="NQU2" s="49"/>
      <c r="NQV2" s="49"/>
      <c r="NQW2" s="49"/>
      <c r="NQX2" s="49"/>
      <c r="NQY2" s="49"/>
      <c r="NQZ2" s="49"/>
      <c r="NRA2" s="49"/>
      <c r="NRB2" s="49"/>
      <c r="NRC2" s="49"/>
      <c r="NRD2" s="49"/>
      <c r="NRE2" s="49"/>
      <c r="NRF2" s="49"/>
      <c r="NRG2" s="49"/>
      <c r="NRH2" s="49"/>
      <c r="NRI2" s="49"/>
      <c r="NRJ2" s="49"/>
      <c r="NRK2" s="49"/>
      <c r="NRL2" s="49"/>
      <c r="NRM2" s="49"/>
      <c r="NRN2" s="49"/>
      <c r="NRO2" s="49"/>
      <c r="NRP2" s="49"/>
      <c r="NRQ2" s="49"/>
      <c r="NRR2" s="49"/>
      <c r="NRS2" s="49"/>
      <c r="NRT2" s="49"/>
      <c r="NRU2" s="49"/>
      <c r="NRV2" s="49"/>
      <c r="NRW2" s="49"/>
      <c r="NRX2" s="49"/>
      <c r="NRY2" s="49"/>
      <c r="NRZ2" s="49"/>
      <c r="NSA2" s="49"/>
      <c r="NSB2" s="49"/>
      <c r="NSC2" s="49"/>
      <c r="NSD2" s="49"/>
      <c r="NSE2" s="49"/>
      <c r="NSF2" s="49"/>
      <c r="NSG2" s="49"/>
      <c r="NSH2" s="49"/>
      <c r="NSI2" s="49"/>
      <c r="NSJ2" s="49"/>
      <c r="NSK2" s="49"/>
      <c r="NSL2" s="49"/>
      <c r="NSM2" s="49"/>
      <c r="NSN2" s="49"/>
      <c r="NSO2" s="49"/>
      <c r="NSP2" s="49"/>
      <c r="NSQ2" s="49"/>
      <c r="NSR2" s="49"/>
      <c r="NSS2" s="49"/>
      <c r="NST2" s="49"/>
      <c r="NSU2" s="49"/>
      <c r="NSV2" s="49"/>
      <c r="NSW2" s="49"/>
      <c r="NSX2" s="49"/>
      <c r="NSY2" s="49"/>
      <c r="NSZ2" s="49"/>
      <c r="NTA2" s="49"/>
      <c r="NTB2" s="49"/>
      <c r="NTC2" s="49"/>
      <c r="NTD2" s="49"/>
      <c r="NTE2" s="49"/>
      <c r="NTF2" s="49"/>
      <c r="NTG2" s="49"/>
      <c r="NTH2" s="49"/>
      <c r="NTI2" s="49"/>
      <c r="NTJ2" s="49"/>
      <c r="NTK2" s="49"/>
      <c r="NTL2" s="49"/>
      <c r="NTM2" s="49"/>
      <c r="NTN2" s="49"/>
      <c r="NTO2" s="49"/>
      <c r="NTP2" s="49"/>
      <c r="NTQ2" s="49"/>
      <c r="NTR2" s="49"/>
      <c r="NTS2" s="49"/>
      <c r="NTT2" s="49"/>
      <c r="NTU2" s="49"/>
      <c r="NTV2" s="49"/>
      <c r="NTW2" s="49"/>
      <c r="NTX2" s="49"/>
      <c r="NTY2" s="49"/>
      <c r="NTZ2" s="49"/>
      <c r="NUA2" s="49"/>
      <c r="NUB2" s="49"/>
      <c r="NUC2" s="49"/>
      <c r="NUD2" s="49"/>
      <c r="NUE2" s="49"/>
      <c r="NUF2" s="49"/>
      <c r="NUG2" s="49"/>
      <c r="NUH2" s="49"/>
      <c r="NUI2" s="49"/>
      <c r="NUJ2" s="49"/>
      <c r="NUK2" s="49"/>
      <c r="NUL2" s="49"/>
      <c r="NUM2" s="49"/>
      <c r="NUN2" s="49"/>
      <c r="NUO2" s="49"/>
      <c r="NUP2" s="49"/>
      <c r="NUQ2" s="49"/>
      <c r="NUR2" s="49"/>
      <c r="NUS2" s="49"/>
      <c r="NUT2" s="49"/>
      <c r="NUU2" s="49"/>
      <c r="NUV2" s="49"/>
      <c r="NUW2" s="49"/>
      <c r="NUX2" s="49"/>
      <c r="NUY2" s="49"/>
      <c r="NUZ2" s="49"/>
      <c r="NVA2" s="49"/>
      <c r="NVB2" s="49"/>
      <c r="NVC2" s="49"/>
      <c r="NVD2" s="49"/>
      <c r="NVE2" s="49"/>
      <c r="NVF2" s="49"/>
      <c r="NVG2" s="49"/>
      <c r="NVH2" s="49"/>
      <c r="NVI2" s="49"/>
      <c r="NVJ2" s="49"/>
      <c r="NVK2" s="49"/>
      <c r="NVL2" s="49"/>
      <c r="NVM2" s="49"/>
      <c r="NVN2" s="49"/>
      <c r="NVO2" s="49"/>
      <c r="NVP2" s="49"/>
      <c r="NVQ2" s="49"/>
      <c r="NVR2" s="49"/>
      <c r="NVS2" s="49"/>
      <c r="NVT2" s="49"/>
      <c r="NVU2" s="49"/>
      <c r="NVV2" s="49"/>
      <c r="NVW2" s="49"/>
      <c r="NVX2" s="49"/>
      <c r="NVY2" s="49"/>
      <c r="NVZ2" s="49"/>
      <c r="NWA2" s="49"/>
      <c r="NWB2" s="49"/>
      <c r="NWC2" s="49"/>
      <c r="NWD2" s="49"/>
      <c r="NWE2" s="49"/>
      <c r="NWF2" s="49"/>
      <c r="NWG2" s="49"/>
      <c r="NWH2" s="49"/>
      <c r="NWI2" s="49"/>
      <c r="NWJ2" s="49"/>
      <c r="NWK2" s="49"/>
      <c r="NWL2" s="49"/>
      <c r="NWM2" s="49"/>
      <c r="NWN2" s="49"/>
      <c r="NWO2" s="49"/>
      <c r="NWP2" s="49"/>
      <c r="NWQ2" s="49"/>
      <c r="NWR2" s="49"/>
      <c r="NWS2" s="49"/>
      <c r="NWT2" s="49"/>
      <c r="NWU2" s="49"/>
      <c r="NWV2" s="49"/>
      <c r="NWW2" s="49"/>
      <c r="NWX2" s="49"/>
      <c r="NWY2" s="49"/>
      <c r="NWZ2" s="49"/>
      <c r="NXA2" s="49"/>
      <c r="NXB2" s="49"/>
      <c r="NXC2" s="49"/>
      <c r="NXD2" s="49"/>
      <c r="NXE2" s="49"/>
      <c r="NXF2" s="49"/>
      <c r="NXG2" s="49"/>
      <c r="NXH2" s="49"/>
      <c r="NXI2" s="49"/>
      <c r="NXJ2" s="49"/>
      <c r="NXK2" s="49"/>
      <c r="NXL2" s="49"/>
      <c r="NXM2" s="49"/>
      <c r="NXN2" s="49"/>
      <c r="NXO2" s="49"/>
      <c r="NXP2" s="49"/>
      <c r="NXQ2" s="49"/>
      <c r="NXR2" s="49"/>
      <c r="NXS2" s="49"/>
      <c r="NXT2" s="49"/>
      <c r="NXU2" s="49"/>
      <c r="NXV2" s="49"/>
      <c r="NXW2" s="49"/>
      <c r="NXX2" s="49"/>
      <c r="NXY2" s="49"/>
      <c r="NXZ2" s="49"/>
      <c r="NYA2" s="49"/>
      <c r="NYB2" s="49"/>
      <c r="NYC2" s="49"/>
      <c r="NYD2" s="49"/>
      <c r="NYE2" s="49"/>
      <c r="NYF2" s="49"/>
      <c r="NYG2" s="49"/>
      <c r="NYH2" s="49"/>
      <c r="NYI2" s="49"/>
      <c r="NYJ2" s="49"/>
      <c r="NYK2" s="49"/>
      <c r="NYL2" s="49"/>
      <c r="NYM2" s="49"/>
      <c r="NYN2" s="49"/>
      <c r="NYO2" s="49"/>
      <c r="NYP2" s="49"/>
      <c r="NYQ2" s="49"/>
      <c r="NYR2" s="49"/>
      <c r="NYS2" s="49"/>
      <c r="NYT2" s="49"/>
      <c r="NYU2" s="49"/>
      <c r="NYV2" s="49"/>
      <c r="NYW2" s="49"/>
      <c r="NYX2" s="49"/>
      <c r="NYY2" s="49"/>
      <c r="NYZ2" s="49"/>
      <c r="NZA2" s="49"/>
      <c r="NZB2" s="49"/>
      <c r="NZC2" s="49"/>
      <c r="NZD2" s="49"/>
      <c r="NZE2" s="49"/>
      <c r="NZF2" s="49"/>
      <c r="NZG2" s="49"/>
      <c r="NZH2" s="49"/>
      <c r="NZI2" s="49"/>
      <c r="NZJ2" s="49"/>
      <c r="NZK2" s="49"/>
      <c r="NZL2" s="49"/>
      <c r="NZM2" s="49"/>
      <c r="NZN2" s="49"/>
      <c r="NZO2" s="49"/>
      <c r="NZP2" s="49"/>
      <c r="NZQ2" s="49"/>
      <c r="NZR2" s="49"/>
      <c r="NZS2" s="49"/>
      <c r="NZT2" s="49"/>
      <c r="NZU2" s="49"/>
      <c r="NZV2" s="49"/>
      <c r="NZW2" s="49"/>
      <c r="NZX2" s="49"/>
      <c r="NZY2" s="49"/>
      <c r="NZZ2" s="49"/>
      <c r="OAA2" s="49"/>
      <c r="OAB2" s="49"/>
      <c r="OAC2" s="49"/>
      <c r="OAD2" s="49"/>
      <c r="OAE2" s="49"/>
      <c r="OAF2" s="49"/>
      <c r="OAG2" s="49"/>
      <c r="OAH2" s="49"/>
      <c r="OAI2" s="49"/>
      <c r="OAJ2" s="49"/>
      <c r="OAK2" s="49"/>
      <c r="OAL2" s="49"/>
      <c r="OAM2" s="49"/>
      <c r="OAN2" s="49"/>
      <c r="OAO2" s="49"/>
      <c r="OAP2" s="49"/>
      <c r="OAQ2" s="49"/>
      <c r="OAR2" s="49"/>
      <c r="OAS2" s="49"/>
      <c r="OAT2" s="49"/>
      <c r="OAU2" s="49"/>
      <c r="OAV2" s="49"/>
      <c r="OAW2" s="49"/>
      <c r="OAX2" s="49"/>
      <c r="OAY2" s="49"/>
      <c r="OAZ2" s="49"/>
      <c r="OBA2" s="49"/>
      <c r="OBB2" s="49"/>
      <c r="OBC2" s="49"/>
      <c r="OBD2" s="49"/>
      <c r="OBE2" s="49"/>
      <c r="OBF2" s="49"/>
      <c r="OBG2" s="49"/>
      <c r="OBH2" s="49"/>
      <c r="OBI2" s="49"/>
      <c r="OBJ2" s="49"/>
      <c r="OBK2" s="49"/>
      <c r="OBL2" s="49"/>
      <c r="OBM2" s="49"/>
      <c r="OBN2" s="49"/>
      <c r="OBO2" s="49"/>
      <c r="OBP2" s="49"/>
      <c r="OBQ2" s="49"/>
      <c r="OBR2" s="49"/>
      <c r="OBS2" s="49"/>
      <c r="OBT2" s="49"/>
      <c r="OBU2" s="49"/>
      <c r="OBV2" s="49"/>
      <c r="OBW2" s="49"/>
      <c r="OBX2" s="49"/>
      <c r="OBY2" s="49"/>
      <c r="OBZ2" s="49"/>
      <c r="OCA2" s="49"/>
      <c r="OCB2" s="49"/>
      <c r="OCC2" s="49"/>
      <c r="OCD2" s="49"/>
      <c r="OCE2" s="49"/>
      <c r="OCF2" s="49"/>
      <c r="OCG2" s="49"/>
      <c r="OCH2" s="49"/>
      <c r="OCI2" s="49"/>
      <c r="OCJ2" s="49"/>
      <c r="OCK2" s="49"/>
      <c r="OCL2" s="49"/>
      <c r="OCM2" s="49"/>
      <c r="OCN2" s="49"/>
      <c r="OCO2" s="49"/>
      <c r="OCP2" s="49"/>
      <c r="OCQ2" s="49"/>
      <c r="OCR2" s="49"/>
      <c r="OCS2" s="49"/>
      <c r="OCT2" s="49"/>
      <c r="OCU2" s="49"/>
      <c r="OCV2" s="49"/>
      <c r="OCW2" s="49"/>
      <c r="OCX2" s="49"/>
      <c r="OCY2" s="49"/>
      <c r="OCZ2" s="49"/>
      <c r="ODA2" s="49"/>
      <c r="ODB2" s="49"/>
      <c r="ODC2" s="49"/>
      <c r="ODD2" s="49"/>
      <c r="ODE2" s="49"/>
      <c r="ODF2" s="49"/>
      <c r="ODG2" s="49"/>
      <c r="ODH2" s="49"/>
      <c r="ODI2" s="49"/>
      <c r="ODJ2" s="49"/>
      <c r="ODK2" s="49"/>
      <c r="ODL2" s="49"/>
      <c r="ODM2" s="49"/>
      <c r="ODN2" s="49"/>
      <c r="ODO2" s="49"/>
      <c r="ODP2" s="49"/>
      <c r="ODQ2" s="49"/>
      <c r="ODR2" s="49"/>
      <c r="ODS2" s="49"/>
      <c r="ODT2" s="49"/>
      <c r="ODU2" s="49"/>
      <c r="ODV2" s="49"/>
      <c r="ODW2" s="49"/>
      <c r="ODX2" s="49"/>
      <c r="ODY2" s="49"/>
      <c r="ODZ2" s="49"/>
      <c r="OEA2" s="49"/>
      <c r="OEB2" s="49"/>
      <c r="OEC2" s="49"/>
      <c r="OED2" s="49"/>
      <c r="OEE2" s="49"/>
      <c r="OEF2" s="49"/>
      <c r="OEG2" s="49"/>
      <c r="OEH2" s="49"/>
      <c r="OEI2" s="49"/>
      <c r="OEJ2" s="49"/>
      <c r="OEK2" s="49"/>
      <c r="OEL2" s="49"/>
      <c r="OEM2" s="49"/>
      <c r="OEN2" s="49"/>
      <c r="OEO2" s="49"/>
      <c r="OEP2" s="49"/>
      <c r="OEQ2" s="49"/>
      <c r="OER2" s="49"/>
      <c r="OES2" s="49"/>
      <c r="OET2" s="49"/>
      <c r="OEU2" s="49"/>
      <c r="OEV2" s="49"/>
      <c r="OEW2" s="49"/>
      <c r="OEX2" s="49"/>
      <c r="OEY2" s="49"/>
      <c r="OEZ2" s="49"/>
      <c r="OFA2" s="49"/>
      <c r="OFB2" s="49"/>
      <c r="OFC2" s="49"/>
      <c r="OFD2" s="49"/>
      <c r="OFE2" s="49"/>
      <c r="OFF2" s="49"/>
      <c r="OFG2" s="49"/>
      <c r="OFH2" s="49"/>
      <c r="OFI2" s="49"/>
      <c r="OFJ2" s="49"/>
      <c r="OFK2" s="49"/>
      <c r="OFL2" s="49"/>
      <c r="OFM2" s="49"/>
      <c r="OFN2" s="49"/>
      <c r="OFO2" s="49"/>
      <c r="OFP2" s="49"/>
      <c r="OFQ2" s="49"/>
      <c r="OFR2" s="49"/>
      <c r="OFS2" s="49"/>
      <c r="OFT2" s="49"/>
      <c r="OFU2" s="49"/>
      <c r="OFV2" s="49"/>
      <c r="OFW2" s="49"/>
      <c r="OFX2" s="49"/>
      <c r="OFY2" s="49"/>
      <c r="OFZ2" s="49"/>
      <c r="OGA2" s="49"/>
      <c r="OGB2" s="49"/>
      <c r="OGC2" s="49"/>
      <c r="OGD2" s="49"/>
      <c r="OGE2" s="49"/>
      <c r="OGF2" s="49"/>
      <c r="OGG2" s="49"/>
      <c r="OGH2" s="49"/>
      <c r="OGI2" s="49"/>
      <c r="OGJ2" s="49"/>
      <c r="OGK2" s="49"/>
      <c r="OGL2" s="49"/>
      <c r="OGM2" s="49"/>
      <c r="OGN2" s="49"/>
      <c r="OGO2" s="49"/>
      <c r="OGP2" s="49"/>
      <c r="OGQ2" s="49"/>
      <c r="OGR2" s="49"/>
      <c r="OGS2" s="49"/>
      <c r="OGT2" s="49"/>
      <c r="OGU2" s="49"/>
      <c r="OGV2" s="49"/>
      <c r="OGW2" s="49"/>
      <c r="OGX2" s="49"/>
      <c r="OGY2" s="49"/>
      <c r="OGZ2" s="49"/>
      <c r="OHA2" s="49"/>
      <c r="OHB2" s="49"/>
      <c r="OHC2" s="49"/>
      <c r="OHD2" s="49"/>
      <c r="OHE2" s="49"/>
      <c r="OHF2" s="49"/>
      <c r="OHG2" s="49"/>
      <c r="OHH2" s="49"/>
      <c r="OHI2" s="49"/>
      <c r="OHJ2" s="49"/>
      <c r="OHK2" s="49"/>
      <c r="OHL2" s="49"/>
      <c r="OHM2" s="49"/>
      <c r="OHN2" s="49"/>
      <c r="OHO2" s="49"/>
      <c r="OHP2" s="49"/>
      <c r="OHQ2" s="49"/>
      <c r="OHR2" s="49"/>
      <c r="OHS2" s="49"/>
      <c r="OHT2" s="49"/>
      <c r="OHU2" s="49"/>
      <c r="OHV2" s="49"/>
      <c r="OHW2" s="49"/>
      <c r="OHX2" s="49"/>
      <c r="OHY2" s="49"/>
      <c r="OHZ2" s="49"/>
      <c r="OIA2" s="49"/>
      <c r="OIB2" s="49"/>
      <c r="OIC2" s="49"/>
      <c r="OID2" s="49"/>
      <c r="OIE2" s="49"/>
      <c r="OIF2" s="49"/>
      <c r="OIG2" s="49"/>
      <c r="OIH2" s="49"/>
      <c r="OII2" s="49"/>
      <c r="OIJ2" s="49"/>
      <c r="OIK2" s="49"/>
      <c r="OIL2" s="49"/>
      <c r="OIM2" s="49"/>
      <c r="OIN2" s="49"/>
      <c r="OIO2" s="49"/>
      <c r="OIP2" s="49"/>
      <c r="OIQ2" s="49"/>
      <c r="OIR2" s="49"/>
      <c r="OIS2" s="49"/>
      <c r="OIT2" s="49"/>
      <c r="OIU2" s="49"/>
      <c r="OIV2" s="49"/>
      <c r="OIW2" s="49"/>
      <c r="OIX2" s="49"/>
      <c r="OIY2" s="49"/>
      <c r="OIZ2" s="49"/>
      <c r="OJA2" s="49"/>
      <c r="OJB2" s="49"/>
      <c r="OJC2" s="49"/>
      <c r="OJD2" s="49"/>
      <c r="OJE2" s="49"/>
      <c r="OJF2" s="49"/>
      <c r="OJG2" s="49"/>
      <c r="OJH2" s="49"/>
      <c r="OJI2" s="49"/>
      <c r="OJJ2" s="49"/>
      <c r="OJK2" s="49"/>
      <c r="OJL2" s="49"/>
      <c r="OJM2" s="49"/>
      <c r="OJN2" s="49"/>
      <c r="OJO2" s="49"/>
      <c r="OJP2" s="49"/>
      <c r="OJQ2" s="49"/>
      <c r="OJR2" s="49"/>
      <c r="OJS2" s="49"/>
      <c r="OJT2" s="49"/>
      <c r="OJU2" s="49"/>
      <c r="OJV2" s="49"/>
      <c r="OJW2" s="49"/>
      <c r="OJX2" s="49"/>
      <c r="OJY2" s="49"/>
      <c r="OJZ2" s="49"/>
      <c r="OKA2" s="49"/>
      <c r="OKB2" s="49"/>
      <c r="OKC2" s="49"/>
      <c r="OKD2" s="49"/>
      <c r="OKE2" s="49"/>
      <c r="OKF2" s="49"/>
      <c r="OKG2" s="49"/>
      <c r="OKH2" s="49"/>
      <c r="OKI2" s="49"/>
      <c r="OKJ2" s="49"/>
      <c r="OKK2" s="49"/>
      <c r="OKL2" s="49"/>
      <c r="OKM2" s="49"/>
      <c r="OKN2" s="49"/>
      <c r="OKO2" s="49"/>
      <c r="OKP2" s="49"/>
      <c r="OKQ2" s="49"/>
      <c r="OKR2" s="49"/>
      <c r="OKS2" s="49"/>
      <c r="OKT2" s="49"/>
      <c r="OKU2" s="49"/>
      <c r="OKV2" s="49"/>
      <c r="OKW2" s="49"/>
      <c r="OKX2" s="49"/>
      <c r="OKY2" s="49"/>
      <c r="OKZ2" s="49"/>
      <c r="OLA2" s="49"/>
      <c r="OLB2" s="49"/>
      <c r="OLC2" s="49"/>
      <c r="OLD2" s="49"/>
      <c r="OLE2" s="49"/>
      <c r="OLF2" s="49"/>
      <c r="OLG2" s="49"/>
      <c r="OLH2" s="49"/>
      <c r="OLI2" s="49"/>
      <c r="OLJ2" s="49"/>
      <c r="OLK2" s="49"/>
      <c r="OLL2" s="49"/>
      <c r="OLM2" s="49"/>
      <c r="OLN2" s="49"/>
      <c r="OLO2" s="49"/>
      <c r="OLP2" s="49"/>
      <c r="OLQ2" s="49"/>
      <c r="OLR2" s="49"/>
      <c r="OLS2" s="49"/>
      <c r="OLT2" s="49"/>
      <c r="OLU2" s="49"/>
      <c r="OLV2" s="49"/>
      <c r="OLW2" s="49"/>
      <c r="OLX2" s="49"/>
      <c r="OLY2" s="49"/>
      <c r="OLZ2" s="49"/>
      <c r="OMA2" s="49"/>
      <c r="OMB2" s="49"/>
      <c r="OMC2" s="49"/>
      <c r="OMD2" s="49"/>
      <c r="OME2" s="49"/>
      <c r="OMF2" s="49"/>
      <c r="OMG2" s="49"/>
      <c r="OMH2" s="49"/>
      <c r="OMI2" s="49"/>
      <c r="OMJ2" s="49"/>
      <c r="OMK2" s="49"/>
      <c r="OML2" s="49"/>
      <c r="OMM2" s="49"/>
      <c r="OMN2" s="49"/>
      <c r="OMO2" s="49"/>
      <c r="OMP2" s="49"/>
      <c r="OMQ2" s="49"/>
      <c r="OMR2" s="49"/>
      <c r="OMS2" s="49"/>
      <c r="OMT2" s="49"/>
      <c r="OMU2" s="49"/>
      <c r="OMV2" s="49"/>
      <c r="OMW2" s="49"/>
      <c r="OMX2" s="49"/>
      <c r="OMY2" s="49"/>
      <c r="OMZ2" s="49"/>
      <c r="ONA2" s="49"/>
      <c r="ONB2" s="49"/>
      <c r="ONC2" s="49"/>
      <c r="OND2" s="49"/>
      <c r="ONE2" s="49"/>
      <c r="ONF2" s="49"/>
      <c r="ONG2" s="49"/>
      <c r="ONH2" s="49"/>
      <c r="ONI2" s="49"/>
      <c r="ONJ2" s="49"/>
      <c r="ONK2" s="49"/>
      <c r="ONL2" s="49"/>
      <c r="ONM2" s="49"/>
      <c r="ONN2" s="49"/>
      <c r="ONO2" s="49"/>
      <c r="ONP2" s="49"/>
      <c r="ONQ2" s="49"/>
      <c r="ONR2" s="49"/>
      <c r="ONS2" s="49"/>
      <c r="ONT2" s="49"/>
      <c r="ONU2" s="49"/>
      <c r="ONV2" s="49"/>
      <c r="ONW2" s="49"/>
      <c r="ONX2" s="49"/>
      <c r="ONY2" s="49"/>
      <c r="ONZ2" s="49"/>
      <c r="OOA2" s="49"/>
      <c r="OOB2" s="49"/>
      <c r="OOC2" s="49"/>
      <c r="OOD2" s="49"/>
      <c r="OOE2" s="49"/>
      <c r="OOF2" s="49"/>
      <c r="OOG2" s="49"/>
      <c r="OOH2" s="49"/>
      <c r="OOI2" s="49"/>
      <c r="OOJ2" s="49"/>
      <c r="OOK2" s="49"/>
      <c r="OOL2" s="49"/>
      <c r="OOM2" s="49"/>
      <c r="OON2" s="49"/>
      <c r="OOO2" s="49"/>
      <c r="OOP2" s="49"/>
      <c r="OOQ2" s="49"/>
      <c r="OOR2" s="49"/>
      <c r="OOS2" s="49"/>
      <c r="OOT2" s="49"/>
      <c r="OOU2" s="49"/>
      <c r="OOV2" s="49"/>
      <c r="OOW2" s="49"/>
      <c r="OOX2" s="49"/>
      <c r="OOY2" s="49"/>
      <c r="OOZ2" s="49"/>
      <c r="OPA2" s="49"/>
      <c r="OPB2" s="49"/>
      <c r="OPC2" s="49"/>
      <c r="OPD2" s="49"/>
      <c r="OPE2" s="49"/>
      <c r="OPF2" s="49"/>
      <c r="OPG2" s="49"/>
      <c r="OPH2" s="49"/>
      <c r="OPI2" s="49"/>
      <c r="OPJ2" s="49"/>
      <c r="OPK2" s="49"/>
      <c r="OPL2" s="49"/>
      <c r="OPM2" s="49"/>
      <c r="OPN2" s="49"/>
      <c r="OPO2" s="49"/>
      <c r="OPP2" s="49"/>
      <c r="OPQ2" s="49"/>
      <c r="OPR2" s="49"/>
      <c r="OPS2" s="49"/>
      <c r="OPT2" s="49"/>
      <c r="OPU2" s="49"/>
      <c r="OPV2" s="49"/>
      <c r="OPW2" s="49"/>
      <c r="OPX2" s="49"/>
      <c r="OPY2" s="49"/>
      <c r="OPZ2" s="49"/>
      <c r="OQA2" s="49"/>
      <c r="OQB2" s="49"/>
      <c r="OQC2" s="49"/>
      <c r="OQD2" s="49"/>
      <c r="OQE2" s="49"/>
      <c r="OQF2" s="49"/>
      <c r="OQG2" s="49"/>
      <c r="OQH2" s="49"/>
      <c r="OQI2" s="49"/>
      <c r="OQJ2" s="49"/>
      <c r="OQK2" s="49"/>
      <c r="OQL2" s="49"/>
      <c r="OQM2" s="49"/>
      <c r="OQN2" s="49"/>
      <c r="OQO2" s="49"/>
      <c r="OQP2" s="49"/>
      <c r="OQQ2" s="49"/>
      <c r="OQR2" s="49"/>
      <c r="OQS2" s="49"/>
      <c r="OQT2" s="49"/>
      <c r="OQU2" s="49"/>
      <c r="OQV2" s="49"/>
      <c r="OQW2" s="49"/>
      <c r="OQX2" s="49"/>
      <c r="OQY2" s="49"/>
      <c r="OQZ2" s="49"/>
      <c r="ORA2" s="49"/>
      <c r="ORB2" s="49"/>
      <c r="ORC2" s="49"/>
      <c r="ORD2" s="49"/>
      <c r="ORE2" s="49"/>
      <c r="ORF2" s="49"/>
      <c r="ORG2" s="49"/>
      <c r="ORH2" s="49"/>
      <c r="ORI2" s="49"/>
      <c r="ORJ2" s="49"/>
      <c r="ORK2" s="49"/>
      <c r="ORL2" s="49"/>
      <c r="ORM2" s="49"/>
      <c r="ORN2" s="49"/>
      <c r="ORO2" s="49"/>
      <c r="ORP2" s="49"/>
      <c r="ORQ2" s="49"/>
      <c r="ORR2" s="49"/>
      <c r="ORS2" s="49"/>
      <c r="ORT2" s="49"/>
      <c r="ORU2" s="49"/>
      <c r="ORV2" s="49"/>
      <c r="ORW2" s="49"/>
      <c r="ORX2" s="49"/>
      <c r="ORY2" s="49"/>
      <c r="ORZ2" s="49"/>
      <c r="OSA2" s="49"/>
      <c r="OSB2" s="49"/>
      <c r="OSC2" s="49"/>
      <c r="OSD2" s="49"/>
      <c r="OSE2" s="49"/>
      <c r="OSF2" s="49"/>
      <c r="OSG2" s="49"/>
      <c r="OSH2" s="49"/>
      <c r="OSI2" s="49"/>
      <c r="OSJ2" s="49"/>
      <c r="OSK2" s="49"/>
      <c r="OSL2" s="49"/>
      <c r="OSM2" s="49"/>
      <c r="OSN2" s="49"/>
      <c r="OSO2" s="49"/>
      <c r="OSP2" s="49"/>
      <c r="OSQ2" s="49"/>
      <c r="OSR2" s="49"/>
      <c r="OSS2" s="49"/>
      <c r="OST2" s="49"/>
      <c r="OSU2" s="49"/>
      <c r="OSV2" s="49"/>
      <c r="OSW2" s="49"/>
      <c r="OSX2" s="49"/>
      <c r="OSY2" s="49"/>
      <c r="OSZ2" s="49"/>
      <c r="OTA2" s="49"/>
      <c r="OTB2" s="49"/>
      <c r="OTC2" s="49"/>
      <c r="OTD2" s="49"/>
      <c r="OTE2" s="49"/>
      <c r="OTF2" s="49"/>
      <c r="OTG2" s="49"/>
      <c r="OTH2" s="49"/>
      <c r="OTI2" s="49"/>
      <c r="OTJ2" s="49"/>
      <c r="OTK2" s="49"/>
      <c r="OTL2" s="49"/>
      <c r="OTM2" s="49"/>
      <c r="OTN2" s="49"/>
      <c r="OTO2" s="49"/>
      <c r="OTP2" s="49"/>
      <c r="OTQ2" s="49"/>
      <c r="OTR2" s="49"/>
      <c r="OTS2" s="49"/>
      <c r="OTT2" s="49"/>
      <c r="OTU2" s="49"/>
      <c r="OTV2" s="49"/>
      <c r="OTW2" s="49"/>
      <c r="OTX2" s="49"/>
      <c r="OTY2" s="49"/>
      <c r="OTZ2" s="49"/>
      <c r="OUA2" s="49"/>
      <c r="OUB2" s="49"/>
      <c r="OUC2" s="49"/>
      <c r="OUD2" s="49"/>
      <c r="OUE2" s="49"/>
      <c r="OUF2" s="49"/>
      <c r="OUG2" s="49"/>
      <c r="OUH2" s="49"/>
      <c r="OUI2" s="49"/>
      <c r="OUJ2" s="49"/>
      <c r="OUK2" s="49"/>
      <c r="OUL2" s="49"/>
      <c r="OUM2" s="49"/>
      <c r="OUN2" s="49"/>
      <c r="OUO2" s="49"/>
      <c r="OUP2" s="49"/>
      <c r="OUQ2" s="49"/>
      <c r="OUR2" s="49"/>
      <c r="OUS2" s="49"/>
      <c r="OUT2" s="49"/>
      <c r="OUU2" s="49"/>
      <c r="OUV2" s="49"/>
      <c r="OUW2" s="49"/>
      <c r="OUX2" s="49"/>
      <c r="OUY2" s="49"/>
      <c r="OUZ2" s="49"/>
      <c r="OVA2" s="49"/>
      <c r="OVB2" s="49"/>
      <c r="OVC2" s="49"/>
      <c r="OVD2" s="49"/>
      <c r="OVE2" s="49"/>
      <c r="OVF2" s="49"/>
      <c r="OVG2" s="49"/>
      <c r="OVH2" s="49"/>
      <c r="OVI2" s="49"/>
      <c r="OVJ2" s="49"/>
      <c r="OVK2" s="49"/>
      <c r="OVL2" s="49"/>
      <c r="OVM2" s="49"/>
      <c r="OVN2" s="49"/>
      <c r="OVO2" s="49"/>
      <c r="OVP2" s="49"/>
      <c r="OVQ2" s="49"/>
      <c r="OVR2" s="49"/>
      <c r="OVS2" s="49"/>
      <c r="OVT2" s="49"/>
      <c r="OVU2" s="49"/>
      <c r="OVV2" s="49"/>
      <c r="OVW2" s="49"/>
      <c r="OVX2" s="49"/>
      <c r="OVY2" s="49"/>
      <c r="OVZ2" s="49"/>
      <c r="OWA2" s="49"/>
      <c r="OWB2" s="49"/>
      <c r="OWC2" s="49"/>
      <c r="OWD2" s="49"/>
      <c r="OWE2" s="49"/>
      <c r="OWF2" s="49"/>
      <c r="OWG2" s="49"/>
      <c r="OWH2" s="49"/>
      <c r="OWI2" s="49"/>
      <c r="OWJ2" s="49"/>
      <c r="OWK2" s="49"/>
      <c r="OWL2" s="49"/>
      <c r="OWM2" s="49"/>
      <c r="OWN2" s="49"/>
      <c r="OWO2" s="49"/>
      <c r="OWP2" s="49"/>
      <c r="OWQ2" s="49"/>
      <c r="OWR2" s="49"/>
      <c r="OWS2" s="49"/>
      <c r="OWT2" s="49"/>
      <c r="OWU2" s="49"/>
      <c r="OWV2" s="49"/>
      <c r="OWW2" s="49"/>
      <c r="OWX2" s="49"/>
      <c r="OWY2" s="49"/>
      <c r="OWZ2" s="49"/>
      <c r="OXA2" s="49"/>
      <c r="OXB2" s="49"/>
      <c r="OXC2" s="49"/>
      <c r="OXD2" s="49"/>
      <c r="OXE2" s="49"/>
      <c r="OXF2" s="49"/>
      <c r="OXG2" s="49"/>
      <c r="OXH2" s="49"/>
      <c r="OXI2" s="49"/>
      <c r="OXJ2" s="49"/>
      <c r="OXK2" s="49"/>
      <c r="OXL2" s="49"/>
      <c r="OXM2" s="49"/>
      <c r="OXN2" s="49"/>
      <c r="OXO2" s="49"/>
      <c r="OXP2" s="49"/>
      <c r="OXQ2" s="49"/>
      <c r="OXR2" s="49"/>
      <c r="OXS2" s="49"/>
      <c r="OXT2" s="49"/>
      <c r="OXU2" s="49"/>
      <c r="OXV2" s="49"/>
      <c r="OXW2" s="49"/>
      <c r="OXX2" s="49"/>
      <c r="OXY2" s="49"/>
      <c r="OXZ2" s="49"/>
      <c r="OYA2" s="49"/>
      <c r="OYB2" s="49"/>
      <c r="OYC2" s="49"/>
      <c r="OYD2" s="49"/>
      <c r="OYE2" s="49"/>
      <c r="OYF2" s="49"/>
      <c r="OYG2" s="49"/>
      <c r="OYH2" s="49"/>
      <c r="OYI2" s="49"/>
      <c r="OYJ2" s="49"/>
      <c r="OYK2" s="49"/>
      <c r="OYL2" s="49"/>
      <c r="OYM2" s="49"/>
      <c r="OYN2" s="49"/>
      <c r="OYO2" s="49"/>
      <c r="OYP2" s="49"/>
      <c r="OYQ2" s="49"/>
      <c r="OYR2" s="49"/>
      <c r="OYS2" s="49"/>
      <c r="OYT2" s="49"/>
      <c r="OYU2" s="49"/>
      <c r="OYV2" s="49"/>
      <c r="OYW2" s="49"/>
      <c r="OYX2" s="49"/>
      <c r="OYY2" s="49"/>
      <c r="OYZ2" s="49"/>
      <c r="OZA2" s="49"/>
      <c r="OZB2" s="49"/>
      <c r="OZC2" s="49"/>
      <c r="OZD2" s="49"/>
      <c r="OZE2" s="49"/>
      <c r="OZF2" s="49"/>
      <c r="OZG2" s="49"/>
      <c r="OZH2" s="49"/>
      <c r="OZI2" s="49"/>
      <c r="OZJ2" s="49"/>
      <c r="OZK2" s="49"/>
      <c r="OZL2" s="49"/>
      <c r="OZM2" s="49"/>
      <c r="OZN2" s="49"/>
      <c r="OZO2" s="49"/>
      <c r="OZP2" s="49"/>
      <c r="OZQ2" s="49"/>
      <c r="OZR2" s="49"/>
      <c r="OZS2" s="49"/>
      <c r="OZT2" s="49"/>
      <c r="OZU2" s="49"/>
      <c r="OZV2" s="49"/>
      <c r="OZW2" s="49"/>
      <c r="OZX2" s="49"/>
      <c r="OZY2" s="49"/>
      <c r="OZZ2" s="49"/>
      <c r="PAA2" s="49"/>
      <c r="PAB2" s="49"/>
      <c r="PAC2" s="49"/>
      <c r="PAD2" s="49"/>
      <c r="PAE2" s="49"/>
      <c r="PAF2" s="49"/>
      <c r="PAG2" s="49"/>
      <c r="PAH2" s="49"/>
      <c r="PAI2" s="49"/>
      <c r="PAJ2" s="49"/>
      <c r="PAK2" s="49"/>
      <c r="PAL2" s="49"/>
      <c r="PAM2" s="49"/>
      <c r="PAN2" s="49"/>
      <c r="PAO2" s="49"/>
      <c r="PAP2" s="49"/>
      <c r="PAQ2" s="49"/>
      <c r="PAR2" s="49"/>
      <c r="PAS2" s="49"/>
      <c r="PAT2" s="49"/>
      <c r="PAU2" s="49"/>
      <c r="PAV2" s="49"/>
      <c r="PAW2" s="49"/>
      <c r="PAX2" s="49"/>
      <c r="PAY2" s="49"/>
      <c r="PAZ2" s="49"/>
      <c r="PBA2" s="49"/>
      <c r="PBB2" s="49"/>
      <c r="PBC2" s="49"/>
      <c r="PBD2" s="49"/>
      <c r="PBE2" s="49"/>
      <c r="PBF2" s="49"/>
      <c r="PBG2" s="49"/>
      <c r="PBH2" s="49"/>
      <c r="PBI2" s="49"/>
      <c r="PBJ2" s="49"/>
      <c r="PBK2" s="49"/>
      <c r="PBL2" s="49"/>
      <c r="PBM2" s="49"/>
      <c r="PBN2" s="49"/>
      <c r="PBO2" s="49"/>
      <c r="PBP2" s="49"/>
      <c r="PBQ2" s="49"/>
      <c r="PBR2" s="49"/>
      <c r="PBS2" s="49"/>
      <c r="PBT2" s="49"/>
      <c r="PBU2" s="49"/>
      <c r="PBV2" s="49"/>
      <c r="PBW2" s="49"/>
      <c r="PBX2" s="49"/>
      <c r="PBY2" s="49"/>
      <c r="PBZ2" s="49"/>
      <c r="PCA2" s="49"/>
      <c r="PCB2" s="49"/>
      <c r="PCC2" s="49"/>
      <c r="PCD2" s="49"/>
      <c r="PCE2" s="49"/>
      <c r="PCF2" s="49"/>
      <c r="PCG2" s="49"/>
      <c r="PCH2" s="49"/>
      <c r="PCI2" s="49"/>
      <c r="PCJ2" s="49"/>
      <c r="PCK2" s="49"/>
      <c r="PCL2" s="49"/>
      <c r="PCM2" s="49"/>
      <c r="PCN2" s="49"/>
      <c r="PCO2" s="49"/>
      <c r="PCP2" s="49"/>
      <c r="PCQ2" s="49"/>
      <c r="PCR2" s="49"/>
      <c r="PCS2" s="49"/>
      <c r="PCT2" s="49"/>
      <c r="PCU2" s="49"/>
      <c r="PCV2" s="49"/>
      <c r="PCW2" s="49"/>
      <c r="PCX2" s="49"/>
      <c r="PCY2" s="49"/>
      <c r="PCZ2" s="49"/>
      <c r="PDA2" s="49"/>
      <c r="PDB2" s="49"/>
      <c r="PDC2" s="49"/>
      <c r="PDD2" s="49"/>
      <c r="PDE2" s="49"/>
      <c r="PDF2" s="49"/>
      <c r="PDG2" s="49"/>
      <c r="PDH2" s="49"/>
      <c r="PDI2" s="49"/>
      <c r="PDJ2" s="49"/>
      <c r="PDK2" s="49"/>
      <c r="PDL2" s="49"/>
      <c r="PDM2" s="49"/>
      <c r="PDN2" s="49"/>
      <c r="PDO2" s="49"/>
      <c r="PDP2" s="49"/>
      <c r="PDQ2" s="49"/>
      <c r="PDR2" s="49"/>
      <c r="PDS2" s="49"/>
      <c r="PDT2" s="49"/>
      <c r="PDU2" s="49"/>
      <c r="PDV2" s="49"/>
      <c r="PDW2" s="49"/>
      <c r="PDX2" s="49"/>
      <c r="PDY2" s="49"/>
      <c r="PDZ2" s="49"/>
      <c r="PEA2" s="49"/>
      <c r="PEB2" s="49"/>
      <c r="PEC2" s="49"/>
      <c r="PED2" s="49"/>
      <c r="PEE2" s="49"/>
      <c r="PEF2" s="49"/>
      <c r="PEG2" s="49"/>
      <c r="PEH2" s="49"/>
      <c r="PEI2" s="49"/>
      <c r="PEJ2" s="49"/>
      <c r="PEK2" s="49"/>
      <c r="PEL2" s="49"/>
      <c r="PEM2" s="49"/>
      <c r="PEN2" s="49"/>
      <c r="PEO2" s="49"/>
      <c r="PEP2" s="49"/>
      <c r="PEQ2" s="49"/>
      <c r="PER2" s="49"/>
      <c r="PES2" s="49"/>
      <c r="PET2" s="49"/>
      <c r="PEU2" s="49"/>
      <c r="PEV2" s="49"/>
      <c r="PEW2" s="49"/>
      <c r="PEX2" s="49"/>
      <c r="PEY2" s="49"/>
      <c r="PEZ2" s="49"/>
      <c r="PFA2" s="49"/>
      <c r="PFB2" s="49"/>
      <c r="PFC2" s="49"/>
      <c r="PFD2" s="49"/>
      <c r="PFE2" s="49"/>
      <c r="PFF2" s="49"/>
      <c r="PFG2" s="49"/>
      <c r="PFH2" s="49"/>
      <c r="PFI2" s="49"/>
      <c r="PFJ2" s="49"/>
      <c r="PFK2" s="49"/>
      <c r="PFL2" s="49"/>
      <c r="PFM2" s="49"/>
      <c r="PFN2" s="49"/>
      <c r="PFO2" s="49"/>
      <c r="PFP2" s="49"/>
      <c r="PFQ2" s="49"/>
      <c r="PFR2" s="49"/>
      <c r="PFS2" s="49"/>
      <c r="PFT2" s="49"/>
      <c r="PFU2" s="49"/>
      <c r="PFV2" s="49"/>
      <c r="PFW2" s="49"/>
      <c r="PFX2" s="49"/>
      <c r="PFY2" s="49"/>
      <c r="PFZ2" s="49"/>
      <c r="PGA2" s="49"/>
      <c r="PGB2" s="49"/>
      <c r="PGC2" s="49"/>
      <c r="PGD2" s="49"/>
      <c r="PGE2" s="49"/>
      <c r="PGF2" s="49"/>
      <c r="PGG2" s="49"/>
      <c r="PGH2" s="49"/>
      <c r="PGI2" s="49"/>
      <c r="PGJ2" s="49"/>
      <c r="PGK2" s="49"/>
      <c r="PGL2" s="49"/>
      <c r="PGM2" s="49"/>
      <c r="PGN2" s="49"/>
      <c r="PGO2" s="49"/>
      <c r="PGP2" s="49"/>
      <c r="PGQ2" s="49"/>
      <c r="PGR2" s="49"/>
      <c r="PGS2" s="49"/>
      <c r="PGT2" s="49"/>
      <c r="PGU2" s="49"/>
      <c r="PGV2" s="49"/>
      <c r="PGW2" s="49"/>
      <c r="PGX2" s="49"/>
      <c r="PGY2" s="49"/>
      <c r="PGZ2" s="49"/>
      <c r="PHA2" s="49"/>
      <c r="PHB2" s="49"/>
      <c r="PHC2" s="49"/>
      <c r="PHD2" s="49"/>
      <c r="PHE2" s="49"/>
      <c r="PHF2" s="49"/>
      <c r="PHG2" s="49"/>
      <c r="PHH2" s="49"/>
      <c r="PHI2" s="49"/>
      <c r="PHJ2" s="49"/>
      <c r="PHK2" s="49"/>
      <c r="PHL2" s="49"/>
      <c r="PHM2" s="49"/>
      <c r="PHN2" s="49"/>
      <c r="PHO2" s="49"/>
      <c r="PHP2" s="49"/>
      <c r="PHQ2" s="49"/>
      <c r="PHR2" s="49"/>
      <c r="PHS2" s="49"/>
      <c r="PHT2" s="49"/>
      <c r="PHU2" s="49"/>
      <c r="PHV2" s="49"/>
      <c r="PHW2" s="49"/>
      <c r="PHX2" s="49"/>
      <c r="PHY2" s="49"/>
      <c r="PHZ2" s="49"/>
      <c r="PIA2" s="49"/>
      <c r="PIB2" s="49"/>
      <c r="PIC2" s="49"/>
      <c r="PID2" s="49"/>
      <c r="PIE2" s="49"/>
      <c r="PIF2" s="49"/>
      <c r="PIG2" s="49"/>
      <c r="PIH2" s="49"/>
      <c r="PII2" s="49"/>
      <c r="PIJ2" s="49"/>
      <c r="PIK2" s="49"/>
      <c r="PIL2" s="49"/>
      <c r="PIM2" s="49"/>
      <c r="PIN2" s="49"/>
      <c r="PIO2" s="49"/>
      <c r="PIP2" s="49"/>
      <c r="PIQ2" s="49"/>
      <c r="PIR2" s="49"/>
      <c r="PIS2" s="49"/>
      <c r="PIT2" s="49"/>
      <c r="PIU2" s="49"/>
      <c r="PIV2" s="49"/>
      <c r="PIW2" s="49"/>
      <c r="PIX2" s="49"/>
      <c r="PIY2" s="49"/>
      <c r="PIZ2" s="49"/>
      <c r="PJA2" s="49"/>
      <c r="PJB2" s="49"/>
      <c r="PJC2" s="49"/>
      <c r="PJD2" s="49"/>
      <c r="PJE2" s="49"/>
      <c r="PJF2" s="49"/>
      <c r="PJG2" s="49"/>
      <c r="PJH2" s="49"/>
      <c r="PJI2" s="49"/>
      <c r="PJJ2" s="49"/>
      <c r="PJK2" s="49"/>
      <c r="PJL2" s="49"/>
      <c r="PJM2" s="49"/>
      <c r="PJN2" s="49"/>
      <c r="PJO2" s="49"/>
      <c r="PJP2" s="49"/>
      <c r="PJQ2" s="49"/>
      <c r="PJR2" s="49"/>
      <c r="PJS2" s="49"/>
      <c r="PJT2" s="49"/>
      <c r="PJU2" s="49"/>
      <c r="PJV2" s="49"/>
      <c r="PJW2" s="49"/>
      <c r="PJX2" s="49"/>
      <c r="PJY2" s="49"/>
      <c r="PJZ2" s="49"/>
      <c r="PKA2" s="49"/>
      <c r="PKB2" s="49"/>
      <c r="PKC2" s="49"/>
      <c r="PKD2" s="49"/>
      <c r="PKE2" s="49"/>
      <c r="PKF2" s="49"/>
      <c r="PKG2" s="49"/>
      <c r="PKH2" s="49"/>
      <c r="PKI2" s="49"/>
      <c r="PKJ2" s="49"/>
      <c r="PKK2" s="49"/>
      <c r="PKL2" s="49"/>
      <c r="PKM2" s="49"/>
      <c r="PKN2" s="49"/>
      <c r="PKO2" s="49"/>
      <c r="PKP2" s="49"/>
      <c r="PKQ2" s="49"/>
      <c r="PKR2" s="49"/>
      <c r="PKS2" s="49"/>
      <c r="PKT2" s="49"/>
      <c r="PKU2" s="49"/>
      <c r="PKV2" s="49"/>
      <c r="PKW2" s="49"/>
      <c r="PKX2" s="49"/>
      <c r="PKY2" s="49"/>
      <c r="PKZ2" s="49"/>
      <c r="PLA2" s="49"/>
      <c r="PLB2" s="49"/>
      <c r="PLC2" s="49"/>
      <c r="PLD2" s="49"/>
      <c r="PLE2" s="49"/>
      <c r="PLF2" s="49"/>
      <c r="PLG2" s="49"/>
      <c r="PLH2" s="49"/>
      <c r="PLI2" s="49"/>
      <c r="PLJ2" s="49"/>
      <c r="PLK2" s="49"/>
      <c r="PLL2" s="49"/>
      <c r="PLM2" s="49"/>
      <c r="PLN2" s="49"/>
      <c r="PLO2" s="49"/>
      <c r="PLP2" s="49"/>
      <c r="PLQ2" s="49"/>
      <c r="PLR2" s="49"/>
      <c r="PLS2" s="49"/>
      <c r="PLT2" s="49"/>
      <c r="PLU2" s="49"/>
      <c r="PLV2" s="49"/>
      <c r="PLW2" s="49"/>
      <c r="PLX2" s="49"/>
      <c r="PLY2" s="49"/>
      <c r="PLZ2" s="49"/>
      <c r="PMA2" s="49"/>
      <c r="PMB2" s="49"/>
      <c r="PMC2" s="49"/>
      <c r="PMD2" s="49"/>
      <c r="PME2" s="49"/>
      <c r="PMF2" s="49"/>
      <c r="PMG2" s="49"/>
      <c r="PMH2" s="49"/>
      <c r="PMI2" s="49"/>
      <c r="PMJ2" s="49"/>
      <c r="PMK2" s="49"/>
      <c r="PML2" s="49"/>
      <c r="PMM2" s="49"/>
      <c r="PMN2" s="49"/>
      <c r="PMO2" s="49"/>
      <c r="PMP2" s="49"/>
      <c r="PMQ2" s="49"/>
      <c r="PMR2" s="49"/>
      <c r="PMS2" s="49"/>
      <c r="PMT2" s="49"/>
      <c r="PMU2" s="49"/>
      <c r="PMV2" s="49"/>
      <c r="PMW2" s="49"/>
      <c r="PMX2" s="49"/>
      <c r="PMY2" s="49"/>
      <c r="PMZ2" s="49"/>
      <c r="PNA2" s="49"/>
      <c r="PNB2" s="49"/>
      <c r="PNC2" s="49"/>
      <c r="PND2" s="49"/>
      <c r="PNE2" s="49"/>
      <c r="PNF2" s="49"/>
      <c r="PNG2" s="49"/>
      <c r="PNH2" s="49"/>
      <c r="PNI2" s="49"/>
      <c r="PNJ2" s="49"/>
      <c r="PNK2" s="49"/>
      <c r="PNL2" s="49"/>
      <c r="PNM2" s="49"/>
      <c r="PNN2" s="49"/>
      <c r="PNO2" s="49"/>
      <c r="PNP2" s="49"/>
      <c r="PNQ2" s="49"/>
      <c r="PNR2" s="49"/>
      <c r="PNS2" s="49"/>
      <c r="PNT2" s="49"/>
      <c r="PNU2" s="49"/>
      <c r="PNV2" s="49"/>
      <c r="PNW2" s="49"/>
      <c r="PNX2" s="49"/>
      <c r="PNY2" s="49"/>
      <c r="PNZ2" s="49"/>
      <c r="POA2" s="49"/>
      <c r="POB2" s="49"/>
      <c r="POC2" s="49"/>
      <c r="POD2" s="49"/>
      <c r="POE2" s="49"/>
      <c r="POF2" s="49"/>
      <c r="POG2" s="49"/>
      <c r="POH2" s="49"/>
      <c r="POI2" s="49"/>
      <c r="POJ2" s="49"/>
      <c r="POK2" s="49"/>
      <c r="POL2" s="49"/>
      <c r="POM2" s="49"/>
      <c r="PON2" s="49"/>
      <c r="POO2" s="49"/>
      <c r="POP2" s="49"/>
      <c r="POQ2" s="49"/>
      <c r="POR2" s="49"/>
      <c r="POS2" s="49"/>
      <c r="POT2" s="49"/>
      <c r="POU2" s="49"/>
      <c r="POV2" s="49"/>
      <c r="POW2" s="49"/>
      <c r="POX2" s="49"/>
      <c r="POY2" s="49"/>
      <c r="POZ2" s="49"/>
      <c r="PPA2" s="49"/>
      <c r="PPB2" s="49"/>
      <c r="PPC2" s="49"/>
      <c r="PPD2" s="49"/>
      <c r="PPE2" s="49"/>
      <c r="PPF2" s="49"/>
      <c r="PPG2" s="49"/>
      <c r="PPH2" s="49"/>
      <c r="PPI2" s="49"/>
      <c r="PPJ2" s="49"/>
      <c r="PPK2" s="49"/>
      <c r="PPL2" s="49"/>
      <c r="PPM2" s="49"/>
      <c r="PPN2" s="49"/>
      <c r="PPO2" s="49"/>
      <c r="PPP2" s="49"/>
      <c r="PPQ2" s="49"/>
      <c r="PPR2" s="49"/>
      <c r="PPS2" s="49"/>
      <c r="PPT2" s="49"/>
      <c r="PPU2" s="49"/>
      <c r="PPV2" s="49"/>
      <c r="PPW2" s="49"/>
      <c r="PPX2" s="49"/>
      <c r="PPY2" s="49"/>
      <c r="PPZ2" s="49"/>
      <c r="PQA2" s="49"/>
      <c r="PQB2" s="49"/>
      <c r="PQC2" s="49"/>
      <c r="PQD2" s="49"/>
      <c r="PQE2" s="49"/>
      <c r="PQF2" s="49"/>
      <c r="PQG2" s="49"/>
      <c r="PQH2" s="49"/>
      <c r="PQI2" s="49"/>
      <c r="PQJ2" s="49"/>
      <c r="PQK2" s="49"/>
      <c r="PQL2" s="49"/>
      <c r="PQM2" s="49"/>
      <c r="PQN2" s="49"/>
      <c r="PQO2" s="49"/>
      <c r="PQP2" s="49"/>
      <c r="PQQ2" s="49"/>
      <c r="PQR2" s="49"/>
      <c r="PQS2" s="49"/>
      <c r="PQT2" s="49"/>
      <c r="PQU2" s="49"/>
      <c r="PQV2" s="49"/>
      <c r="PQW2" s="49"/>
      <c r="PQX2" s="49"/>
      <c r="PQY2" s="49"/>
      <c r="PQZ2" s="49"/>
      <c r="PRA2" s="49"/>
      <c r="PRB2" s="49"/>
      <c r="PRC2" s="49"/>
      <c r="PRD2" s="49"/>
      <c r="PRE2" s="49"/>
      <c r="PRF2" s="49"/>
      <c r="PRG2" s="49"/>
      <c r="PRH2" s="49"/>
      <c r="PRI2" s="49"/>
      <c r="PRJ2" s="49"/>
      <c r="PRK2" s="49"/>
      <c r="PRL2" s="49"/>
      <c r="PRM2" s="49"/>
      <c r="PRN2" s="49"/>
      <c r="PRO2" s="49"/>
      <c r="PRP2" s="49"/>
      <c r="PRQ2" s="49"/>
      <c r="PRR2" s="49"/>
      <c r="PRS2" s="49"/>
      <c r="PRT2" s="49"/>
      <c r="PRU2" s="49"/>
      <c r="PRV2" s="49"/>
      <c r="PRW2" s="49"/>
      <c r="PRX2" s="49"/>
      <c r="PRY2" s="49"/>
      <c r="PRZ2" s="49"/>
      <c r="PSA2" s="49"/>
      <c r="PSB2" s="49"/>
      <c r="PSC2" s="49"/>
      <c r="PSD2" s="49"/>
      <c r="PSE2" s="49"/>
      <c r="PSF2" s="49"/>
      <c r="PSG2" s="49"/>
      <c r="PSH2" s="49"/>
      <c r="PSI2" s="49"/>
      <c r="PSJ2" s="49"/>
      <c r="PSK2" s="49"/>
      <c r="PSL2" s="49"/>
      <c r="PSM2" s="49"/>
      <c r="PSN2" s="49"/>
      <c r="PSO2" s="49"/>
      <c r="PSP2" s="49"/>
      <c r="PSQ2" s="49"/>
      <c r="PSR2" s="49"/>
      <c r="PSS2" s="49"/>
      <c r="PST2" s="49"/>
      <c r="PSU2" s="49"/>
      <c r="PSV2" s="49"/>
      <c r="PSW2" s="49"/>
      <c r="PSX2" s="49"/>
      <c r="PSY2" s="49"/>
      <c r="PSZ2" s="49"/>
      <c r="PTA2" s="49"/>
      <c r="PTB2" s="49"/>
      <c r="PTC2" s="49"/>
      <c r="PTD2" s="49"/>
      <c r="PTE2" s="49"/>
      <c r="PTF2" s="49"/>
      <c r="PTG2" s="49"/>
      <c r="PTH2" s="49"/>
      <c r="PTI2" s="49"/>
      <c r="PTJ2" s="49"/>
      <c r="PTK2" s="49"/>
      <c r="PTL2" s="49"/>
      <c r="PTM2" s="49"/>
      <c r="PTN2" s="49"/>
      <c r="PTO2" s="49"/>
      <c r="PTP2" s="49"/>
      <c r="PTQ2" s="49"/>
      <c r="PTR2" s="49"/>
      <c r="PTS2" s="49"/>
      <c r="PTT2" s="49"/>
      <c r="PTU2" s="49"/>
      <c r="PTV2" s="49"/>
      <c r="PTW2" s="49"/>
      <c r="PTX2" s="49"/>
      <c r="PTY2" s="49"/>
      <c r="PTZ2" s="49"/>
      <c r="PUA2" s="49"/>
      <c r="PUB2" s="49"/>
      <c r="PUC2" s="49"/>
      <c r="PUD2" s="49"/>
      <c r="PUE2" s="49"/>
      <c r="PUF2" s="49"/>
      <c r="PUG2" s="49"/>
      <c r="PUH2" s="49"/>
      <c r="PUI2" s="49"/>
      <c r="PUJ2" s="49"/>
      <c r="PUK2" s="49"/>
      <c r="PUL2" s="49"/>
      <c r="PUM2" s="49"/>
      <c r="PUN2" s="49"/>
      <c r="PUO2" s="49"/>
      <c r="PUP2" s="49"/>
      <c r="PUQ2" s="49"/>
      <c r="PUR2" s="49"/>
      <c r="PUS2" s="49"/>
      <c r="PUT2" s="49"/>
      <c r="PUU2" s="49"/>
      <c r="PUV2" s="49"/>
      <c r="PUW2" s="49"/>
      <c r="PUX2" s="49"/>
      <c r="PUY2" s="49"/>
      <c r="PUZ2" s="49"/>
      <c r="PVA2" s="49"/>
      <c r="PVB2" s="49"/>
      <c r="PVC2" s="49"/>
      <c r="PVD2" s="49"/>
      <c r="PVE2" s="49"/>
      <c r="PVF2" s="49"/>
      <c r="PVG2" s="49"/>
      <c r="PVH2" s="49"/>
      <c r="PVI2" s="49"/>
      <c r="PVJ2" s="49"/>
      <c r="PVK2" s="49"/>
      <c r="PVL2" s="49"/>
      <c r="PVM2" s="49"/>
      <c r="PVN2" s="49"/>
      <c r="PVO2" s="49"/>
      <c r="PVP2" s="49"/>
      <c r="PVQ2" s="49"/>
      <c r="PVR2" s="49"/>
      <c r="PVS2" s="49"/>
      <c r="PVT2" s="49"/>
      <c r="PVU2" s="49"/>
      <c r="PVV2" s="49"/>
      <c r="PVW2" s="49"/>
      <c r="PVX2" s="49"/>
      <c r="PVY2" s="49"/>
      <c r="PVZ2" s="49"/>
      <c r="PWA2" s="49"/>
      <c r="PWB2" s="49"/>
      <c r="PWC2" s="49"/>
      <c r="PWD2" s="49"/>
      <c r="PWE2" s="49"/>
      <c r="PWF2" s="49"/>
      <c r="PWG2" s="49"/>
      <c r="PWH2" s="49"/>
      <c r="PWI2" s="49"/>
      <c r="PWJ2" s="49"/>
      <c r="PWK2" s="49"/>
      <c r="PWL2" s="49"/>
      <c r="PWM2" s="49"/>
      <c r="PWN2" s="49"/>
      <c r="PWO2" s="49"/>
      <c r="PWP2" s="49"/>
      <c r="PWQ2" s="49"/>
      <c r="PWR2" s="49"/>
      <c r="PWS2" s="49"/>
      <c r="PWT2" s="49"/>
      <c r="PWU2" s="49"/>
      <c r="PWV2" s="49"/>
      <c r="PWW2" s="49"/>
      <c r="PWX2" s="49"/>
      <c r="PWY2" s="49"/>
      <c r="PWZ2" s="49"/>
      <c r="PXA2" s="49"/>
      <c r="PXB2" s="49"/>
      <c r="PXC2" s="49"/>
      <c r="PXD2" s="49"/>
      <c r="PXE2" s="49"/>
      <c r="PXF2" s="49"/>
      <c r="PXG2" s="49"/>
      <c r="PXH2" s="49"/>
      <c r="PXI2" s="49"/>
      <c r="PXJ2" s="49"/>
      <c r="PXK2" s="49"/>
      <c r="PXL2" s="49"/>
      <c r="PXM2" s="49"/>
      <c r="PXN2" s="49"/>
      <c r="PXO2" s="49"/>
      <c r="PXP2" s="49"/>
      <c r="PXQ2" s="49"/>
      <c r="PXR2" s="49"/>
      <c r="PXS2" s="49"/>
      <c r="PXT2" s="49"/>
      <c r="PXU2" s="49"/>
      <c r="PXV2" s="49"/>
      <c r="PXW2" s="49"/>
      <c r="PXX2" s="49"/>
      <c r="PXY2" s="49"/>
      <c r="PXZ2" s="49"/>
      <c r="PYA2" s="49"/>
      <c r="PYB2" s="49"/>
      <c r="PYC2" s="49"/>
      <c r="PYD2" s="49"/>
      <c r="PYE2" s="49"/>
      <c r="PYF2" s="49"/>
      <c r="PYG2" s="49"/>
      <c r="PYH2" s="49"/>
      <c r="PYI2" s="49"/>
      <c r="PYJ2" s="49"/>
      <c r="PYK2" s="49"/>
      <c r="PYL2" s="49"/>
      <c r="PYM2" s="49"/>
      <c r="PYN2" s="49"/>
      <c r="PYO2" s="49"/>
      <c r="PYP2" s="49"/>
      <c r="PYQ2" s="49"/>
      <c r="PYR2" s="49"/>
      <c r="PYS2" s="49"/>
      <c r="PYT2" s="49"/>
      <c r="PYU2" s="49"/>
      <c r="PYV2" s="49"/>
      <c r="PYW2" s="49"/>
      <c r="PYX2" s="49"/>
      <c r="PYY2" s="49"/>
      <c r="PYZ2" s="49"/>
      <c r="PZA2" s="49"/>
      <c r="PZB2" s="49"/>
      <c r="PZC2" s="49"/>
      <c r="PZD2" s="49"/>
      <c r="PZE2" s="49"/>
      <c r="PZF2" s="49"/>
      <c r="PZG2" s="49"/>
      <c r="PZH2" s="49"/>
      <c r="PZI2" s="49"/>
      <c r="PZJ2" s="49"/>
      <c r="PZK2" s="49"/>
      <c r="PZL2" s="49"/>
      <c r="PZM2" s="49"/>
      <c r="PZN2" s="49"/>
      <c r="PZO2" s="49"/>
      <c r="PZP2" s="49"/>
      <c r="PZQ2" s="49"/>
      <c r="PZR2" s="49"/>
      <c r="PZS2" s="49"/>
      <c r="PZT2" s="49"/>
      <c r="PZU2" s="49"/>
      <c r="PZV2" s="49"/>
      <c r="PZW2" s="49"/>
      <c r="PZX2" s="49"/>
      <c r="PZY2" s="49"/>
      <c r="PZZ2" s="49"/>
      <c r="QAA2" s="49"/>
      <c r="QAB2" s="49"/>
      <c r="QAC2" s="49"/>
      <c r="QAD2" s="49"/>
      <c r="QAE2" s="49"/>
      <c r="QAF2" s="49"/>
      <c r="QAG2" s="49"/>
      <c r="QAH2" s="49"/>
      <c r="QAI2" s="49"/>
      <c r="QAJ2" s="49"/>
      <c r="QAK2" s="49"/>
      <c r="QAL2" s="49"/>
      <c r="QAM2" s="49"/>
      <c r="QAN2" s="49"/>
      <c r="QAO2" s="49"/>
      <c r="QAP2" s="49"/>
      <c r="QAQ2" s="49"/>
      <c r="QAR2" s="49"/>
      <c r="QAS2" s="49"/>
      <c r="QAT2" s="49"/>
      <c r="QAU2" s="49"/>
      <c r="QAV2" s="49"/>
      <c r="QAW2" s="49"/>
      <c r="QAX2" s="49"/>
      <c r="QAY2" s="49"/>
      <c r="QAZ2" s="49"/>
      <c r="QBA2" s="49"/>
      <c r="QBB2" s="49"/>
      <c r="QBC2" s="49"/>
      <c r="QBD2" s="49"/>
      <c r="QBE2" s="49"/>
      <c r="QBF2" s="49"/>
      <c r="QBG2" s="49"/>
      <c r="QBH2" s="49"/>
      <c r="QBI2" s="49"/>
      <c r="QBJ2" s="49"/>
      <c r="QBK2" s="49"/>
      <c r="QBL2" s="49"/>
      <c r="QBM2" s="49"/>
      <c r="QBN2" s="49"/>
      <c r="QBO2" s="49"/>
      <c r="QBP2" s="49"/>
      <c r="QBQ2" s="49"/>
      <c r="QBR2" s="49"/>
      <c r="QBS2" s="49"/>
      <c r="QBT2" s="49"/>
      <c r="QBU2" s="49"/>
      <c r="QBV2" s="49"/>
      <c r="QBW2" s="49"/>
      <c r="QBX2" s="49"/>
      <c r="QBY2" s="49"/>
      <c r="QBZ2" s="49"/>
      <c r="QCA2" s="49"/>
      <c r="QCB2" s="49"/>
      <c r="QCC2" s="49"/>
      <c r="QCD2" s="49"/>
      <c r="QCE2" s="49"/>
      <c r="QCF2" s="49"/>
      <c r="QCG2" s="49"/>
      <c r="QCH2" s="49"/>
      <c r="QCI2" s="49"/>
      <c r="QCJ2" s="49"/>
      <c r="QCK2" s="49"/>
      <c r="QCL2" s="49"/>
      <c r="QCM2" s="49"/>
      <c r="QCN2" s="49"/>
      <c r="QCO2" s="49"/>
      <c r="QCP2" s="49"/>
      <c r="QCQ2" s="49"/>
      <c r="QCR2" s="49"/>
      <c r="QCS2" s="49"/>
      <c r="QCT2" s="49"/>
      <c r="QCU2" s="49"/>
      <c r="QCV2" s="49"/>
      <c r="QCW2" s="49"/>
      <c r="QCX2" s="49"/>
      <c r="QCY2" s="49"/>
      <c r="QCZ2" s="49"/>
      <c r="QDA2" s="49"/>
      <c r="QDB2" s="49"/>
      <c r="QDC2" s="49"/>
      <c r="QDD2" s="49"/>
      <c r="QDE2" s="49"/>
      <c r="QDF2" s="49"/>
      <c r="QDG2" s="49"/>
      <c r="QDH2" s="49"/>
      <c r="QDI2" s="49"/>
      <c r="QDJ2" s="49"/>
      <c r="QDK2" s="49"/>
      <c r="QDL2" s="49"/>
      <c r="QDM2" s="49"/>
      <c r="QDN2" s="49"/>
      <c r="QDO2" s="49"/>
      <c r="QDP2" s="49"/>
      <c r="QDQ2" s="49"/>
      <c r="QDR2" s="49"/>
      <c r="QDS2" s="49"/>
      <c r="QDT2" s="49"/>
      <c r="QDU2" s="49"/>
      <c r="QDV2" s="49"/>
      <c r="QDW2" s="49"/>
      <c r="QDX2" s="49"/>
      <c r="QDY2" s="49"/>
      <c r="QDZ2" s="49"/>
      <c r="QEA2" s="49"/>
      <c r="QEB2" s="49"/>
      <c r="QEC2" s="49"/>
      <c r="QED2" s="49"/>
      <c r="QEE2" s="49"/>
      <c r="QEF2" s="49"/>
      <c r="QEG2" s="49"/>
      <c r="QEH2" s="49"/>
      <c r="QEI2" s="49"/>
      <c r="QEJ2" s="49"/>
      <c r="QEK2" s="49"/>
      <c r="QEL2" s="49"/>
      <c r="QEM2" s="49"/>
      <c r="QEN2" s="49"/>
      <c r="QEO2" s="49"/>
      <c r="QEP2" s="49"/>
      <c r="QEQ2" s="49"/>
      <c r="QER2" s="49"/>
      <c r="QES2" s="49"/>
      <c r="QET2" s="49"/>
      <c r="QEU2" s="49"/>
      <c r="QEV2" s="49"/>
      <c r="QEW2" s="49"/>
      <c r="QEX2" s="49"/>
      <c r="QEY2" s="49"/>
      <c r="QEZ2" s="49"/>
      <c r="QFA2" s="49"/>
      <c r="QFB2" s="49"/>
      <c r="QFC2" s="49"/>
      <c r="QFD2" s="49"/>
      <c r="QFE2" s="49"/>
      <c r="QFF2" s="49"/>
      <c r="QFG2" s="49"/>
      <c r="QFH2" s="49"/>
      <c r="QFI2" s="49"/>
      <c r="QFJ2" s="49"/>
      <c r="QFK2" s="49"/>
      <c r="QFL2" s="49"/>
      <c r="QFM2" s="49"/>
      <c r="QFN2" s="49"/>
      <c r="QFO2" s="49"/>
      <c r="QFP2" s="49"/>
      <c r="QFQ2" s="49"/>
      <c r="QFR2" s="49"/>
      <c r="QFS2" s="49"/>
      <c r="QFT2" s="49"/>
      <c r="QFU2" s="49"/>
      <c r="QFV2" s="49"/>
      <c r="QFW2" s="49"/>
      <c r="QFX2" s="49"/>
      <c r="QFY2" s="49"/>
      <c r="QFZ2" s="49"/>
      <c r="QGA2" s="49"/>
      <c r="QGB2" s="49"/>
      <c r="QGC2" s="49"/>
      <c r="QGD2" s="49"/>
      <c r="QGE2" s="49"/>
      <c r="QGF2" s="49"/>
      <c r="QGG2" s="49"/>
      <c r="QGH2" s="49"/>
      <c r="QGI2" s="49"/>
      <c r="QGJ2" s="49"/>
      <c r="QGK2" s="49"/>
      <c r="QGL2" s="49"/>
      <c r="QGM2" s="49"/>
      <c r="QGN2" s="49"/>
      <c r="QGO2" s="49"/>
      <c r="QGP2" s="49"/>
      <c r="QGQ2" s="49"/>
      <c r="QGR2" s="49"/>
      <c r="QGS2" s="49"/>
      <c r="QGT2" s="49"/>
      <c r="QGU2" s="49"/>
      <c r="QGV2" s="49"/>
      <c r="QGW2" s="49"/>
      <c r="QGX2" s="49"/>
      <c r="QGY2" s="49"/>
      <c r="QGZ2" s="49"/>
      <c r="QHA2" s="49"/>
      <c r="QHB2" s="49"/>
      <c r="QHC2" s="49"/>
      <c r="QHD2" s="49"/>
      <c r="QHE2" s="49"/>
      <c r="QHF2" s="49"/>
      <c r="QHG2" s="49"/>
      <c r="QHH2" s="49"/>
      <c r="QHI2" s="49"/>
      <c r="QHJ2" s="49"/>
      <c r="QHK2" s="49"/>
      <c r="QHL2" s="49"/>
      <c r="QHM2" s="49"/>
      <c r="QHN2" s="49"/>
      <c r="QHO2" s="49"/>
      <c r="QHP2" s="49"/>
      <c r="QHQ2" s="49"/>
      <c r="QHR2" s="49"/>
      <c r="QHS2" s="49"/>
      <c r="QHT2" s="49"/>
      <c r="QHU2" s="49"/>
      <c r="QHV2" s="49"/>
      <c r="QHW2" s="49"/>
      <c r="QHX2" s="49"/>
      <c r="QHY2" s="49"/>
      <c r="QHZ2" s="49"/>
      <c r="QIA2" s="49"/>
      <c r="QIB2" s="49"/>
      <c r="QIC2" s="49"/>
      <c r="QID2" s="49"/>
      <c r="QIE2" s="49"/>
      <c r="QIF2" s="49"/>
      <c r="QIG2" s="49"/>
      <c r="QIH2" s="49"/>
      <c r="QII2" s="49"/>
      <c r="QIJ2" s="49"/>
      <c r="QIK2" s="49"/>
      <c r="QIL2" s="49"/>
      <c r="QIM2" s="49"/>
      <c r="QIN2" s="49"/>
      <c r="QIO2" s="49"/>
      <c r="QIP2" s="49"/>
      <c r="QIQ2" s="49"/>
      <c r="QIR2" s="49"/>
      <c r="QIS2" s="49"/>
      <c r="QIT2" s="49"/>
      <c r="QIU2" s="49"/>
      <c r="QIV2" s="49"/>
      <c r="QIW2" s="49"/>
      <c r="QIX2" s="49"/>
      <c r="QIY2" s="49"/>
      <c r="QIZ2" s="49"/>
      <c r="QJA2" s="49"/>
      <c r="QJB2" s="49"/>
      <c r="QJC2" s="49"/>
      <c r="QJD2" s="49"/>
      <c r="QJE2" s="49"/>
      <c r="QJF2" s="49"/>
      <c r="QJG2" s="49"/>
      <c r="QJH2" s="49"/>
      <c r="QJI2" s="49"/>
      <c r="QJJ2" s="49"/>
      <c r="QJK2" s="49"/>
      <c r="QJL2" s="49"/>
      <c r="QJM2" s="49"/>
      <c r="QJN2" s="49"/>
      <c r="QJO2" s="49"/>
      <c r="QJP2" s="49"/>
      <c r="QJQ2" s="49"/>
      <c r="QJR2" s="49"/>
      <c r="QJS2" s="49"/>
      <c r="QJT2" s="49"/>
      <c r="QJU2" s="49"/>
      <c r="QJV2" s="49"/>
      <c r="QJW2" s="49"/>
      <c r="QJX2" s="49"/>
      <c r="QJY2" s="49"/>
      <c r="QJZ2" s="49"/>
      <c r="QKA2" s="49"/>
      <c r="QKB2" s="49"/>
      <c r="QKC2" s="49"/>
      <c r="QKD2" s="49"/>
      <c r="QKE2" s="49"/>
      <c r="QKF2" s="49"/>
      <c r="QKG2" s="49"/>
      <c r="QKH2" s="49"/>
      <c r="QKI2" s="49"/>
      <c r="QKJ2" s="49"/>
      <c r="QKK2" s="49"/>
      <c r="QKL2" s="49"/>
      <c r="QKM2" s="49"/>
      <c r="QKN2" s="49"/>
      <c r="QKO2" s="49"/>
      <c r="QKP2" s="49"/>
      <c r="QKQ2" s="49"/>
      <c r="QKR2" s="49"/>
      <c r="QKS2" s="49"/>
      <c r="QKT2" s="49"/>
      <c r="QKU2" s="49"/>
      <c r="QKV2" s="49"/>
      <c r="QKW2" s="49"/>
      <c r="QKX2" s="49"/>
      <c r="QKY2" s="49"/>
      <c r="QKZ2" s="49"/>
      <c r="QLA2" s="49"/>
      <c r="QLB2" s="49"/>
      <c r="QLC2" s="49"/>
      <c r="QLD2" s="49"/>
      <c r="QLE2" s="49"/>
      <c r="QLF2" s="49"/>
      <c r="QLG2" s="49"/>
      <c r="QLH2" s="49"/>
      <c r="QLI2" s="49"/>
      <c r="QLJ2" s="49"/>
      <c r="QLK2" s="49"/>
      <c r="QLL2" s="49"/>
      <c r="QLM2" s="49"/>
      <c r="QLN2" s="49"/>
      <c r="QLO2" s="49"/>
      <c r="QLP2" s="49"/>
      <c r="QLQ2" s="49"/>
      <c r="QLR2" s="49"/>
      <c r="QLS2" s="49"/>
      <c r="QLT2" s="49"/>
      <c r="QLU2" s="49"/>
      <c r="QLV2" s="49"/>
      <c r="QLW2" s="49"/>
      <c r="QLX2" s="49"/>
      <c r="QLY2" s="49"/>
      <c r="QLZ2" s="49"/>
      <c r="QMA2" s="49"/>
      <c r="QMB2" s="49"/>
      <c r="QMC2" s="49"/>
      <c r="QMD2" s="49"/>
      <c r="QME2" s="49"/>
      <c r="QMF2" s="49"/>
      <c r="QMG2" s="49"/>
      <c r="QMH2" s="49"/>
      <c r="QMI2" s="49"/>
      <c r="QMJ2" s="49"/>
      <c r="QMK2" s="49"/>
      <c r="QML2" s="49"/>
      <c r="QMM2" s="49"/>
      <c r="QMN2" s="49"/>
      <c r="QMO2" s="49"/>
      <c r="QMP2" s="49"/>
      <c r="QMQ2" s="49"/>
      <c r="QMR2" s="49"/>
      <c r="QMS2" s="49"/>
      <c r="QMT2" s="49"/>
      <c r="QMU2" s="49"/>
      <c r="QMV2" s="49"/>
      <c r="QMW2" s="49"/>
      <c r="QMX2" s="49"/>
      <c r="QMY2" s="49"/>
      <c r="QMZ2" s="49"/>
      <c r="QNA2" s="49"/>
      <c r="QNB2" s="49"/>
      <c r="QNC2" s="49"/>
      <c r="QND2" s="49"/>
      <c r="QNE2" s="49"/>
      <c r="QNF2" s="49"/>
      <c r="QNG2" s="49"/>
      <c r="QNH2" s="49"/>
      <c r="QNI2" s="49"/>
      <c r="QNJ2" s="49"/>
      <c r="QNK2" s="49"/>
      <c r="QNL2" s="49"/>
      <c r="QNM2" s="49"/>
      <c r="QNN2" s="49"/>
      <c r="QNO2" s="49"/>
      <c r="QNP2" s="49"/>
      <c r="QNQ2" s="49"/>
      <c r="QNR2" s="49"/>
      <c r="QNS2" s="49"/>
      <c r="QNT2" s="49"/>
      <c r="QNU2" s="49"/>
      <c r="QNV2" s="49"/>
      <c r="QNW2" s="49"/>
      <c r="QNX2" s="49"/>
      <c r="QNY2" s="49"/>
      <c r="QNZ2" s="49"/>
      <c r="QOA2" s="49"/>
      <c r="QOB2" s="49"/>
      <c r="QOC2" s="49"/>
      <c r="QOD2" s="49"/>
      <c r="QOE2" s="49"/>
      <c r="QOF2" s="49"/>
      <c r="QOG2" s="49"/>
      <c r="QOH2" s="49"/>
      <c r="QOI2" s="49"/>
      <c r="QOJ2" s="49"/>
      <c r="QOK2" s="49"/>
      <c r="QOL2" s="49"/>
      <c r="QOM2" s="49"/>
      <c r="QON2" s="49"/>
      <c r="QOO2" s="49"/>
      <c r="QOP2" s="49"/>
      <c r="QOQ2" s="49"/>
      <c r="QOR2" s="49"/>
      <c r="QOS2" s="49"/>
      <c r="QOT2" s="49"/>
      <c r="QOU2" s="49"/>
      <c r="QOV2" s="49"/>
      <c r="QOW2" s="49"/>
      <c r="QOX2" s="49"/>
      <c r="QOY2" s="49"/>
      <c r="QOZ2" s="49"/>
      <c r="QPA2" s="49"/>
      <c r="QPB2" s="49"/>
      <c r="QPC2" s="49"/>
      <c r="QPD2" s="49"/>
      <c r="QPE2" s="49"/>
      <c r="QPF2" s="49"/>
      <c r="QPG2" s="49"/>
      <c r="QPH2" s="49"/>
      <c r="QPI2" s="49"/>
      <c r="QPJ2" s="49"/>
      <c r="QPK2" s="49"/>
      <c r="QPL2" s="49"/>
      <c r="QPM2" s="49"/>
      <c r="QPN2" s="49"/>
      <c r="QPO2" s="49"/>
      <c r="QPP2" s="49"/>
      <c r="QPQ2" s="49"/>
      <c r="QPR2" s="49"/>
      <c r="QPS2" s="49"/>
      <c r="QPT2" s="49"/>
      <c r="QPU2" s="49"/>
      <c r="QPV2" s="49"/>
      <c r="QPW2" s="49"/>
      <c r="QPX2" s="49"/>
      <c r="QPY2" s="49"/>
      <c r="QPZ2" s="49"/>
      <c r="QQA2" s="49"/>
      <c r="QQB2" s="49"/>
      <c r="QQC2" s="49"/>
      <c r="QQD2" s="49"/>
      <c r="QQE2" s="49"/>
      <c r="QQF2" s="49"/>
      <c r="QQG2" s="49"/>
      <c r="QQH2" s="49"/>
      <c r="QQI2" s="49"/>
      <c r="QQJ2" s="49"/>
      <c r="QQK2" s="49"/>
      <c r="QQL2" s="49"/>
      <c r="QQM2" s="49"/>
      <c r="QQN2" s="49"/>
      <c r="QQO2" s="49"/>
      <c r="QQP2" s="49"/>
      <c r="QQQ2" s="49"/>
      <c r="QQR2" s="49"/>
      <c r="QQS2" s="49"/>
      <c r="QQT2" s="49"/>
      <c r="QQU2" s="49"/>
      <c r="QQV2" s="49"/>
      <c r="QQW2" s="49"/>
      <c r="QQX2" s="49"/>
      <c r="QQY2" s="49"/>
      <c r="QQZ2" s="49"/>
      <c r="QRA2" s="49"/>
      <c r="QRB2" s="49"/>
      <c r="QRC2" s="49"/>
      <c r="QRD2" s="49"/>
      <c r="QRE2" s="49"/>
      <c r="QRF2" s="49"/>
      <c r="QRG2" s="49"/>
      <c r="QRH2" s="49"/>
      <c r="QRI2" s="49"/>
      <c r="QRJ2" s="49"/>
      <c r="QRK2" s="49"/>
      <c r="QRL2" s="49"/>
      <c r="QRM2" s="49"/>
      <c r="QRN2" s="49"/>
      <c r="QRO2" s="49"/>
      <c r="QRP2" s="49"/>
      <c r="QRQ2" s="49"/>
      <c r="QRR2" s="49"/>
      <c r="QRS2" s="49"/>
      <c r="QRT2" s="49"/>
      <c r="QRU2" s="49"/>
      <c r="QRV2" s="49"/>
      <c r="QRW2" s="49"/>
      <c r="QRX2" s="49"/>
      <c r="QRY2" s="49"/>
      <c r="QRZ2" s="49"/>
      <c r="QSA2" s="49"/>
      <c r="QSB2" s="49"/>
      <c r="QSC2" s="49"/>
      <c r="QSD2" s="49"/>
      <c r="QSE2" s="49"/>
      <c r="QSF2" s="49"/>
      <c r="QSG2" s="49"/>
      <c r="QSH2" s="49"/>
      <c r="QSI2" s="49"/>
      <c r="QSJ2" s="49"/>
      <c r="QSK2" s="49"/>
      <c r="QSL2" s="49"/>
      <c r="QSM2" s="49"/>
      <c r="QSN2" s="49"/>
      <c r="QSO2" s="49"/>
      <c r="QSP2" s="49"/>
      <c r="QSQ2" s="49"/>
      <c r="QSR2" s="49"/>
      <c r="QSS2" s="49"/>
      <c r="QST2" s="49"/>
      <c r="QSU2" s="49"/>
      <c r="QSV2" s="49"/>
      <c r="QSW2" s="49"/>
      <c r="QSX2" s="49"/>
      <c r="QSY2" s="49"/>
      <c r="QSZ2" s="49"/>
      <c r="QTA2" s="49"/>
      <c r="QTB2" s="49"/>
      <c r="QTC2" s="49"/>
      <c r="QTD2" s="49"/>
      <c r="QTE2" s="49"/>
      <c r="QTF2" s="49"/>
      <c r="QTG2" s="49"/>
      <c r="QTH2" s="49"/>
      <c r="QTI2" s="49"/>
      <c r="QTJ2" s="49"/>
      <c r="QTK2" s="49"/>
      <c r="QTL2" s="49"/>
      <c r="QTM2" s="49"/>
      <c r="QTN2" s="49"/>
      <c r="QTO2" s="49"/>
      <c r="QTP2" s="49"/>
      <c r="QTQ2" s="49"/>
      <c r="QTR2" s="49"/>
      <c r="QTS2" s="49"/>
      <c r="QTT2" s="49"/>
      <c r="QTU2" s="49"/>
      <c r="QTV2" s="49"/>
      <c r="QTW2" s="49"/>
      <c r="QTX2" s="49"/>
      <c r="QTY2" s="49"/>
      <c r="QTZ2" s="49"/>
      <c r="QUA2" s="49"/>
      <c r="QUB2" s="49"/>
      <c r="QUC2" s="49"/>
      <c r="QUD2" s="49"/>
      <c r="QUE2" s="49"/>
      <c r="QUF2" s="49"/>
      <c r="QUG2" s="49"/>
      <c r="QUH2" s="49"/>
      <c r="QUI2" s="49"/>
      <c r="QUJ2" s="49"/>
      <c r="QUK2" s="49"/>
      <c r="QUL2" s="49"/>
      <c r="QUM2" s="49"/>
      <c r="QUN2" s="49"/>
      <c r="QUO2" s="49"/>
      <c r="QUP2" s="49"/>
      <c r="QUQ2" s="49"/>
      <c r="QUR2" s="49"/>
      <c r="QUS2" s="49"/>
      <c r="QUT2" s="49"/>
      <c r="QUU2" s="49"/>
      <c r="QUV2" s="49"/>
      <c r="QUW2" s="49"/>
      <c r="QUX2" s="49"/>
      <c r="QUY2" s="49"/>
      <c r="QUZ2" s="49"/>
      <c r="QVA2" s="49"/>
      <c r="QVB2" s="49"/>
      <c r="QVC2" s="49"/>
      <c r="QVD2" s="49"/>
      <c r="QVE2" s="49"/>
      <c r="QVF2" s="49"/>
      <c r="QVG2" s="49"/>
      <c r="QVH2" s="49"/>
      <c r="QVI2" s="49"/>
      <c r="QVJ2" s="49"/>
      <c r="QVK2" s="49"/>
      <c r="QVL2" s="49"/>
      <c r="QVM2" s="49"/>
      <c r="QVN2" s="49"/>
      <c r="QVO2" s="49"/>
      <c r="QVP2" s="49"/>
      <c r="QVQ2" s="49"/>
      <c r="QVR2" s="49"/>
      <c r="QVS2" s="49"/>
      <c r="QVT2" s="49"/>
      <c r="QVU2" s="49"/>
      <c r="QVV2" s="49"/>
      <c r="QVW2" s="49"/>
      <c r="QVX2" s="49"/>
      <c r="QVY2" s="49"/>
      <c r="QVZ2" s="49"/>
      <c r="QWA2" s="49"/>
      <c r="QWB2" s="49"/>
      <c r="QWC2" s="49"/>
      <c r="QWD2" s="49"/>
      <c r="QWE2" s="49"/>
      <c r="QWF2" s="49"/>
      <c r="QWG2" s="49"/>
      <c r="QWH2" s="49"/>
      <c r="QWI2" s="49"/>
      <c r="QWJ2" s="49"/>
      <c r="QWK2" s="49"/>
      <c r="QWL2" s="49"/>
      <c r="QWM2" s="49"/>
      <c r="QWN2" s="49"/>
      <c r="QWO2" s="49"/>
      <c r="QWP2" s="49"/>
      <c r="QWQ2" s="49"/>
      <c r="QWR2" s="49"/>
      <c r="QWS2" s="49"/>
      <c r="QWT2" s="49"/>
      <c r="QWU2" s="49"/>
      <c r="QWV2" s="49"/>
      <c r="QWW2" s="49"/>
      <c r="QWX2" s="49"/>
      <c r="QWY2" s="49"/>
      <c r="QWZ2" s="49"/>
      <c r="QXA2" s="49"/>
      <c r="QXB2" s="49"/>
      <c r="QXC2" s="49"/>
      <c r="QXD2" s="49"/>
      <c r="QXE2" s="49"/>
      <c r="QXF2" s="49"/>
      <c r="QXG2" s="49"/>
      <c r="QXH2" s="49"/>
      <c r="QXI2" s="49"/>
      <c r="QXJ2" s="49"/>
      <c r="QXK2" s="49"/>
      <c r="QXL2" s="49"/>
      <c r="QXM2" s="49"/>
      <c r="QXN2" s="49"/>
      <c r="QXO2" s="49"/>
      <c r="QXP2" s="49"/>
      <c r="QXQ2" s="49"/>
      <c r="QXR2" s="49"/>
      <c r="QXS2" s="49"/>
      <c r="QXT2" s="49"/>
      <c r="QXU2" s="49"/>
      <c r="QXV2" s="49"/>
      <c r="QXW2" s="49"/>
      <c r="QXX2" s="49"/>
      <c r="QXY2" s="49"/>
      <c r="QXZ2" s="49"/>
      <c r="QYA2" s="49"/>
      <c r="QYB2" s="49"/>
      <c r="QYC2" s="49"/>
      <c r="QYD2" s="49"/>
      <c r="QYE2" s="49"/>
      <c r="QYF2" s="49"/>
      <c r="QYG2" s="49"/>
      <c r="QYH2" s="49"/>
      <c r="QYI2" s="49"/>
      <c r="QYJ2" s="49"/>
      <c r="QYK2" s="49"/>
      <c r="QYL2" s="49"/>
      <c r="QYM2" s="49"/>
      <c r="QYN2" s="49"/>
      <c r="QYO2" s="49"/>
      <c r="QYP2" s="49"/>
      <c r="QYQ2" s="49"/>
      <c r="QYR2" s="49"/>
      <c r="QYS2" s="49"/>
      <c r="QYT2" s="49"/>
      <c r="QYU2" s="49"/>
      <c r="QYV2" s="49"/>
      <c r="QYW2" s="49"/>
      <c r="QYX2" s="49"/>
      <c r="QYY2" s="49"/>
      <c r="QYZ2" s="49"/>
      <c r="QZA2" s="49"/>
      <c r="QZB2" s="49"/>
      <c r="QZC2" s="49"/>
      <c r="QZD2" s="49"/>
      <c r="QZE2" s="49"/>
      <c r="QZF2" s="49"/>
      <c r="QZG2" s="49"/>
      <c r="QZH2" s="49"/>
      <c r="QZI2" s="49"/>
      <c r="QZJ2" s="49"/>
      <c r="QZK2" s="49"/>
      <c r="QZL2" s="49"/>
      <c r="QZM2" s="49"/>
      <c r="QZN2" s="49"/>
      <c r="QZO2" s="49"/>
      <c r="QZP2" s="49"/>
      <c r="QZQ2" s="49"/>
      <c r="QZR2" s="49"/>
      <c r="QZS2" s="49"/>
      <c r="QZT2" s="49"/>
      <c r="QZU2" s="49"/>
      <c r="QZV2" s="49"/>
      <c r="QZW2" s="49"/>
      <c r="QZX2" s="49"/>
      <c r="QZY2" s="49"/>
      <c r="QZZ2" s="49"/>
      <c r="RAA2" s="49"/>
      <c r="RAB2" s="49"/>
      <c r="RAC2" s="49"/>
      <c r="RAD2" s="49"/>
      <c r="RAE2" s="49"/>
      <c r="RAF2" s="49"/>
      <c r="RAG2" s="49"/>
      <c r="RAH2" s="49"/>
      <c r="RAI2" s="49"/>
      <c r="RAJ2" s="49"/>
      <c r="RAK2" s="49"/>
      <c r="RAL2" s="49"/>
      <c r="RAM2" s="49"/>
      <c r="RAN2" s="49"/>
      <c r="RAO2" s="49"/>
      <c r="RAP2" s="49"/>
      <c r="RAQ2" s="49"/>
      <c r="RAR2" s="49"/>
      <c r="RAS2" s="49"/>
      <c r="RAT2" s="49"/>
      <c r="RAU2" s="49"/>
      <c r="RAV2" s="49"/>
      <c r="RAW2" s="49"/>
      <c r="RAX2" s="49"/>
      <c r="RAY2" s="49"/>
      <c r="RAZ2" s="49"/>
      <c r="RBA2" s="49"/>
      <c r="RBB2" s="49"/>
      <c r="RBC2" s="49"/>
      <c r="RBD2" s="49"/>
      <c r="RBE2" s="49"/>
      <c r="RBF2" s="49"/>
      <c r="RBG2" s="49"/>
      <c r="RBH2" s="49"/>
      <c r="RBI2" s="49"/>
      <c r="RBJ2" s="49"/>
      <c r="RBK2" s="49"/>
      <c r="RBL2" s="49"/>
      <c r="RBM2" s="49"/>
      <c r="RBN2" s="49"/>
      <c r="RBO2" s="49"/>
      <c r="RBP2" s="49"/>
      <c r="RBQ2" s="49"/>
      <c r="RBR2" s="49"/>
      <c r="RBS2" s="49"/>
      <c r="RBT2" s="49"/>
      <c r="RBU2" s="49"/>
      <c r="RBV2" s="49"/>
      <c r="RBW2" s="49"/>
      <c r="RBX2" s="49"/>
      <c r="RBY2" s="49"/>
      <c r="RBZ2" s="49"/>
      <c r="RCA2" s="49"/>
      <c r="RCB2" s="49"/>
      <c r="RCC2" s="49"/>
      <c r="RCD2" s="49"/>
      <c r="RCE2" s="49"/>
      <c r="RCF2" s="49"/>
      <c r="RCG2" s="49"/>
      <c r="RCH2" s="49"/>
      <c r="RCI2" s="49"/>
      <c r="RCJ2" s="49"/>
      <c r="RCK2" s="49"/>
      <c r="RCL2" s="49"/>
      <c r="RCM2" s="49"/>
      <c r="RCN2" s="49"/>
      <c r="RCO2" s="49"/>
      <c r="RCP2" s="49"/>
      <c r="RCQ2" s="49"/>
      <c r="RCR2" s="49"/>
      <c r="RCS2" s="49"/>
      <c r="RCT2" s="49"/>
      <c r="RCU2" s="49"/>
      <c r="RCV2" s="49"/>
      <c r="RCW2" s="49"/>
      <c r="RCX2" s="49"/>
      <c r="RCY2" s="49"/>
      <c r="RCZ2" s="49"/>
      <c r="RDA2" s="49"/>
      <c r="RDB2" s="49"/>
      <c r="RDC2" s="49"/>
      <c r="RDD2" s="49"/>
      <c r="RDE2" s="49"/>
      <c r="RDF2" s="49"/>
      <c r="RDG2" s="49"/>
      <c r="RDH2" s="49"/>
      <c r="RDI2" s="49"/>
      <c r="RDJ2" s="49"/>
      <c r="RDK2" s="49"/>
      <c r="RDL2" s="49"/>
      <c r="RDM2" s="49"/>
      <c r="RDN2" s="49"/>
      <c r="RDO2" s="49"/>
      <c r="RDP2" s="49"/>
      <c r="RDQ2" s="49"/>
      <c r="RDR2" s="49"/>
      <c r="RDS2" s="49"/>
      <c r="RDT2" s="49"/>
      <c r="RDU2" s="49"/>
      <c r="RDV2" s="49"/>
      <c r="RDW2" s="49"/>
      <c r="RDX2" s="49"/>
      <c r="RDY2" s="49"/>
      <c r="RDZ2" s="49"/>
      <c r="REA2" s="49"/>
      <c r="REB2" s="49"/>
      <c r="REC2" s="49"/>
      <c r="RED2" s="49"/>
      <c r="REE2" s="49"/>
      <c r="REF2" s="49"/>
      <c r="REG2" s="49"/>
      <c r="REH2" s="49"/>
      <c r="REI2" s="49"/>
      <c r="REJ2" s="49"/>
      <c r="REK2" s="49"/>
      <c r="REL2" s="49"/>
      <c r="REM2" s="49"/>
      <c r="REN2" s="49"/>
      <c r="REO2" s="49"/>
      <c r="REP2" s="49"/>
      <c r="REQ2" s="49"/>
      <c r="RER2" s="49"/>
      <c r="RES2" s="49"/>
      <c r="RET2" s="49"/>
      <c r="REU2" s="49"/>
      <c r="REV2" s="49"/>
      <c r="REW2" s="49"/>
      <c r="REX2" s="49"/>
      <c r="REY2" s="49"/>
      <c r="REZ2" s="49"/>
      <c r="RFA2" s="49"/>
      <c r="RFB2" s="49"/>
      <c r="RFC2" s="49"/>
      <c r="RFD2" s="49"/>
      <c r="RFE2" s="49"/>
      <c r="RFF2" s="49"/>
      <c r="RFG2" s="49"/>
      <c r="RFH2" s="49"/>
      <c r="RFI2" s="49"/>
      <c r="RFJ2" s="49"/>
      <c r="RFK2" s="49"/>
      <c r="RFL2" s="49"/>
      <c r="RFM2" s="49"/>
      <c r="RFN2" s="49"/>
      <c r="RFO2" s="49"/>
      <c r="RFP2" s="49"/>
      <c r="RFQ2" s="49"/>
      <c r="RFR2" s="49"/>
      <c r="RFS2" s="49"/>
      <c r="RFT2" s="49"/>
      <c r="RFU2" s="49"/>
      <c r="RFV2" s="49"/>
      <c r="RFW2" s="49"/>
      <c r="RFX2" s="49"/>
      <c r="RFY2" s="49"/>
      <c r="RFZ2" s="49"/>
      <c r="RGA2" s="49"/>
      <c r="RGB2" s="49"/>
      <c r="RGC2" s="49"/>
      <c r="RGD2" s="49"/>
      <c r="RGE2" s="49"/>
      <c r="RGF2" s="49"/>
      <c r="RGG2" s="49"/>
      <c r="RGH2" s="49"/>
      <c r="RGI2" s="49"/>
      <c r="RGJ2" s="49"/>
      <c r="RGK2" s="49"/>
      <c r="RGL2" s="49"/>
      <c r="RGM2" s="49"/>
      <c r="RGN2" s="49"/>
      <c r="RGO2" s="49"/>
      <c r="RGP2" s="49"/>
      <c r="RGQ2" s="49"/>
      <c r="RGR2" s="49"/>
      <c r="RGS2" s="49"/>
      <c r="RGT2" s="49"/>
      <c r="RGU2" s="49"/>
      <c r="RGV2" s="49"/>
      <c r="RGW2" s="49"/>
      <c r="RGX2" s="49"/>
      <c r="RGY2" s="49"/>
      <c r="RGZ2" s="49"/>
      <c r="RHA2" s="49"/>
      <c r="RHB2" s="49"/>
      <c r="RHC2" s="49"/>
      <c r="RHD2" s="49"/>
      <c r="RHE2" s="49"/>
      <c r="RHF2" s="49"/>
      <c r="RHG2" s="49"/>
      <c r="RHH2" s="49"/>
      <c r="RHI2" s="49"/>
      <c r="RHJ2" s="49"/>
      <c r="RHK2" s="49"/>
      <c r="RHL2" s="49"/>
      <c r="RHM2" s="49"/>
      <c r="RHN2" s="49"/>
      <c r="RHO2" s="49"/>
      <c r="RHP2" s="49"/>
      <c r="RHQ2" s="49"/>
      <c r="RHR2" s="49"/>
      <c r="RHS2" s="49"/>
      <c r="RHT2" s="49"/>
      <c r="RHU2" s="49"/>
      <c r="RHV2" s="49"/>
      <c r="RHW2" s="49"/>
      <c r="RHX2" s="49"/>
      <c r="RHY2" s="49"/>
      <c r="RHZ2" s="49"/>
      <c r="RIA2" s="49"/>
      <c r="RIB2" s="49"/>
      <c r="RIC2" s="49"/>
      <c r="RID2" s="49"/>
      <c r="RIE2" s="49"/>
      <c r="RIF2" s="49"/>
      <c r="RIG2" s="49"/>
      <c r="RIH2" s="49"/>
      <c r="RII2" s="49"/>
      <c r="RIJ2" s="49"/>
      <c r="RIK2" s="49"/>
      <c r="RIL2" s="49"/>
      <c r="RIM2" s="49"/>
      <c r="RIN2" s="49"/>
      <c r="RIO2" s="49"/>
      <c r="RIP2" s="49"/>
      <c r="RIQ2" s="49"/>
      <c r="RIR2" s="49"/>
      <c r="RIS2" s="49"/>
      <c r="RIT2" s="49"/>
      <c r="RIU2" s="49"/>
      <c r="RIV2" s="49"/>
      <c r="RIW2" s="49"/>
      <c r="RIX2" s="49"/>
      <c r="RIY2" s="49"/>
      <c r="RIZ2" s="49"/>
      <c r="RJA2" s="49"/>
      <c r="RJB2" s="49"/>
      <c r="RJC2" s="49"/>
      <c r="RJD2" s="49"/>
      <c r="RJE2" s="49"/>
      <c r="RJF2" s="49"/>
      <c r="RJG2" s="49"/>
      <c r="RJH2" s="49"/>
      <c r="RJI2" s="49"/>
      <c r="RJJ2" s="49"/>
      <c r="RJK2" s="49"/>
      <c r="RJL2" s="49"/>
      <c r="RJM2" s="49"/>
      <c r="RJN2" s="49"/>
      <c r="RJO2" s="49"/>
      <c r="RJP2" s="49"/>
      <c r="RJQ2" s="49"/>
      <c r="RJR2" s="49"/>
      <c r="RJS2" s="49"/>
      <c r="RJT2" s="49"/>
      <c r="RJU2" s="49"/>
      <c r="RJV2" s="49"/>
      <c r="RJW2" s="49"/>
      <c r="RJX2" s="49"/>
      <c r="RJY2" s="49"/>
      <c r="RJZ2" s="49"/>
      <c r="RKA2" s="49"/>
      <c r="RKB2" s="49"/>
      <c r="RKC2" s="49"/>
      <c r="RKD2" s="49"/>
      <c r="RKE2" s="49"/>
      <c r="RKF2" s="49"/>
      <c r="RKG2" s="49"/>
      <c r="RKH2" s="49"/>
      <c r="RKI2" s="49"/>
      <c r="RKJ2" s="49"/>
      <c r="RKK2" s="49"/>
      <c r="RKL2" s="49"/>
      <c r="RKM2" s="49"/>
      <c r="RKN2" s="49"/>
      <c r="RKO2" s="49"/>
      <c r="RKP2" s="49"/>
      <c r="RKQ2" s="49"/>
      <c r="RKR2" s="49"/>
      <c r="RKS2" s="49"/>
      <c r="RKT2" s="49"/>
      <c r="RKU2" s="49"/>
      <c r="RKV2" s="49"/>
      <c r="RKW2" s="49"/>
      <c r="RKX2" s="49"/>
      <c r="RKY2" s="49"/>
      <c r="RKZ2" s="49"/>
      <c r="RLA2" s="49"/>
      <c r="RLB2" s="49"/>
      <c r="RLC2" s="49"/>
      <c r="RLD2" s="49"/>
      <c r="RLE2" s="49"/>
      <c r="RLF2" s="49"/>
      <c r="RLG2" s="49"/>
      <c r="RLH2" s="49"/>
      <c r="RLI2" s="49"/>
      <c r="RLJ2" s="49"/>
      <c r="RLK2" s="49"/>
      <c r="RLL2" s="49"/>
      <c r="RLM2" s="49"/>
      <c r="RLN2" s="49"/>
      <c r="RLO2" s="49"/>
      <c r="RLP2" s="49"/>
      <c r="RLQ2" s="49"/>
      <c r="RLR2" s="49"/>
      <c r="RLS2" s="49"/>
      <c r="RLT2" s="49"/>
      <c r="RLU2" s="49"/>
      <c r="RLV2" s="49"/>
      <c r="RLW2" s="49"/>
      <c r="RLX2" s="49"/>
      <c r="RLY2" s="49"/>
      <c r="RLZ2" s="49"/>
      <c r="RMA2" s="49"/>
      <c r="RMB2" s="49"/>
      <c r="RMC2" s="49"/>
      <c r="RMD2" s="49"/>
      <c r="RME2" s="49"/>
      <c r="RMF2" s="49"/>
      <c r="RMG2" s="49"/>
      <c r="RMH2" s="49"/>
      <c r="RMI2" s="49"/>
      <c r="RMJ2" s="49"/>
      <c r="RMK2" s="49"/>
      <c r="RML2" s="49"/>
      <c r="RMM2" s="49"/>
      <c r="RMN2" s="49"/>
      <c r="RMO2" s="49"/>
      <c r="RMP2" s="49"/>
      <c r="RMQ2" s="49"/>
      <c r="RMR2" s="49"/>
      <c r="RMS2" s="49"/>
      <c r="RMT2" s="49"/>
      <c r="RMU2" s="49"/>
      <c r="RMV2" s="49"/>
      <c r="RMW2" s="49"/>
      <c r="RMX2" s="49"/>
      <c r="RMY2" s="49"/>
      <c r="RMZ2" s="49"/>
      <c r="RNA2" s="49"/>
      <c r="RNB2" s="49"/>
      <c r="RNC2" s="49"/>
      <c r="RND2" s="49"/>
      <c r="RNE2" s="49"/>
      <c r="RNF2" s="49"/>
      <c r="RNG2" s="49"/>
      <c r="RNH2" s="49"/>
      <c r="RNI2" s="49"/>
      <c r="RNJ2" s="49"/>
      <c r="RNK2" s="49"/>
      <c r="RNL2" s="49"/>
      <c r="RNM2" s="49"/>
      <c r="RNN2" s="49"/>
      <c r="RNO2" s="49"/>
      <c r="RNP2" s="49"/>
      <c r="RNQ2" s="49"/>
      <c r="RNR2" s="49"/>
      <c r="RNS2" s="49"/>
      <c r="RNT2" s="49"/>
      <c r="RNU2" s="49"/>
      <c r="RNV2" s="49"/>
      <c r="RNW2" s="49"/>
      <c r="RNX2" s="49"/>
      <c r="RNY2" s="49"/>
      <c r="RNZ2" s="49"/>
      <c r="ROA2" s="49"/>
      <c r="ROB2" s="49"/>
      <c r="ROC2" s="49"/>
      <c r="ROD2" s="49"/>
      <c r="ROE2" s="49"/>
      <c r="ROF2" s="49"/>
      <c r="ROG2" s="49"/>
      <c r="ROH2" s="49"/>
      <c r="ROI2" s="49"/>
      <c r="ROJ2" s="49"/>
      <c r="ROK2" s="49"/>
      <c r="ROL2" s="49"/>
      <c r="ROM2" s="49"/>
      <c r="RON2" s="49"/>
      <c r="ROO2" s="49"/>
      <c r="ROP2" s="49"/>
      <c r="ROQ2" s="49"/>
      <c r="ROR2" s="49"/>
      <c r="ROS2" s="49"/>
      <c r="ROT2" s="49"/>
      <c r="ROU2" s="49"/>
      <c r="ROV2" s="49"/>
      <c r="ROW2" s="49"/>
      <c r="ROX2" s="49"/>
      <c r="ROY2" s="49"/>
      <c r="ROZ2" s="49"/>
      <c r="RPA2" s="49"/>
      <c r="RPB2" s="49"/>
      <c r="RPC2" s="49"/>
      <c r="RPD2" s="49"/>
      <c r="RPE2" s="49"/>
      <c r="RPF2" s="49"/>
      <c r="RPG2" s="49"/>
      <c r="RPH2" s="49"/>
      <c r="RPI2" s="49"/>
      <c r="RPJ2" s="49"/>
      <c r="RPK2" s="49"/>
      <c r="RPL2" s="49"/>
      <c r="RPM2" s="49"/>
      <c r="RPN2" s="49"/>
      <c r="RPO2" s="49"/>
      <c r="RPP2" s="49"/>
      <c r="RPQ2" s="49"/>
      <c r="RPR2" s="49"/>
      <c r="RPS2" s="49"/>
      <c r="RPT2" s="49"/>
      <c r="RPU2" s="49"/>
      <c r="RPV2" s="49"/>
      <c r="RPW2" s="49"/>
      <c r="RPX2" s="49"/>
      <c r="RPY2" s="49"/>
      <c r="RPZ2" s="49"/>
      <c r="RQA2" s="49"/>
      <c r="RQB2" s="49"/>
      <c r="RQC2" s="49"/>
      <c r="RQD2" s="49"/>
      <c r="RQE2" s="49"/>
      <c r="RQF2" s="49"/>
      <c r="RQG2" s="49"/>
      <c r="RQH2" s="49"/>
      <c r="RQI2" s="49"/>
      <c r="RQJ2" s="49"/>
      <c r="RQK2" s="49"/>
      <c r="RQL2" s="49"/>
      <c r="RQM2" s="49"/>
      <c r="RQN2" s="49"/>
      <c r="RQO2" s="49"/>
      <c r="RQP2" s="49"/>
      <c r="RQQ2" s="49"/>
      <c r="RQR2" s="49"/>
      <c r="RQS2" s="49"/>
      <c r="RQT2" s="49"/>
      <c r="RQU2" s="49"/>
      <c r="RQV2" s="49"/>
      <c r="RQW2" s="49"/>
      <c r="RQX2" s="49"/>
      <c r="RQY2" s="49"/>
      <c r="RQZ2" s="49"/>
      <c r="RRA2" s="49"/>
      <c r="RRB2" s="49"/>
      <c r="RRC2" s="49"/>
      <c r="RRD2" s="49"/>
      <c r="RRE2" s="49"/>
      <c r="RRF2" s="49"/>
      <c r="RRG2" s="49"/>
      <c r="RRH2" s="49"/>
      <c r="RRI2" s="49"/>
      <c r="RRJ2" s="49"/>
      <c r="RRK2" s="49"/>
      <c r="RRL2" s="49"/>
      <c r="RRM2" s="49"/>
      <c r="RRN2" s="49"/>
      <c r="RRO2" s="49"/>
      <c r="RRP2" s="49"/>
      <c r="RRQ2" s="49"/>
      <c r="RRR2" s="49"/>
      <c r="RRS2" s="49"/>
      <c r="RRT2" s="49"/>
      <c r="RRU2" s="49"/>
      <c r="RRV2" s="49"/>
      <c r="RRW2" s="49"/>
      <c r="RRX2" s="49"/>
      <c r="RRY2" s="49"/>
      <c r="RRZ2" s="49"/>
      <c r="RSA2" s="49"/>
      <c r="RSB2" s="49"/>
      <c r="RSC2" s="49"/>
      <c r="RSD2" s="49"/>
      <c r="RSE2" s="49"/>
      <c r="RSF2" s="49"/>
      <c r="RSG2" s="49"/>
      <c r="RSH2" s="49"/>
      <c r="RSI2" s="49"/>
      <c r="RSJ2" s="49"/>
      <c r="RSK2" s="49"/>
      <c r="RSL2" s="49"/>
      <c r="RSM2" s="49"/>
      <c r="RSN2" s="49"/>
      <c r="RSO2" s="49"/>
      <c r="RSP2" s="49"/>
      <c r="RSQ2" s="49"/>
      <c r="RSR2" s="49"/>
      <c r="RSS2" s="49"/>
      <c r="RST2" s="49"/>
      <c r="RSU2" s="49"/>
      <c r="RSV2" s="49"/>
      <c r="RSW2" s="49"/>
      <c r="RSX2" s="49"/>
      <c r="RSY2" s="49"/>
      <c r="RSZ2" s="49"/>
      <c r="RTA2" s="49"/>
      <c r="RTB2" s="49"/>
      <c r="RTC2" s="49"/>
      <c r="RTD2" s="49"/>
      <c r="RTE2" s="49"/>
      <c r="RTF2" s="49"/>
      <c r="RTG2" s="49"/>
      <c r="RTH2" s="49"/>
      <c r="RTI2" s="49"/>
      <c r="RTJ2" s="49"/>
      <c r="RTK2" s="49"/>
      <c r="RTL2" s="49"/>
      <c r="RTM2" s="49"/>
      <c r="RTN2" s="49"/>
      <c r="RTO2" s="49"/>
      <c r="RTP2" s="49"/>
      <c r="RTQ2" s="49"/>
      <c r="RTR2" s="49"/>
      <c r="RTS2" s="49"/>
      <c r="RTT2" s="49"/>
      <c r="RTU2" s="49"/>
      <c r="RTV2" s="49"/>
      <c r="RTW2" s="49"/>
      <c r="RTX2" s="49"/>
      <c r="RTY2" s="49"/>
      <c r="RTZ2" s="49"/>
      <c r="RUA2" s="49"/>
      <c r="RUB2" s="49"/>
      <c r="RUC2" s="49"/>
      <c r="RUD2" s="49"/>
      <c r="RUE2" s="49"/>
      <c r="RUF2" s="49"/>
      <c r="RUG2" s="49"/>
      <c r="RUH2" s="49"/>
      <c r="RUI2" s="49"/>
      <c r="RUJ2" s="49"/>
      <c r="RUK2" s="49"/>
      <c r="RUL2" s="49"/>
      <c r="RUM2" s="49"/>
      <c r="RUN2" s="49"/>
      <c r="RUO2" s="49"/>
      <c r="RUP2" s="49"/>
      <c r="RUQ2" s="49"/>
      <c r="RUR2" s="49"/>
      <c r="RUS2" s="49"/>
      <c r="RUT2" s="49"/>
      <c r="RUU2" s="49"/>
      <c r="RUV2" s="49"/>
      <c r="RUW2" s="49"/>
      <c r="RUX2" s="49"/>
      <c r="RUY2" s="49"/>
      <c r="RUZ2" s="49"/>
      <c r="RVA2" s="49"/>
      <c r="RVB2" s="49"/>
      <c r="RVC2" s="49"/>
      <c r="RVD2" s="49"/>
      <c r="RVE2" s="49"/>
      <c r="RVF2" s="49"/>
      <c r="RVG2" s="49"/>
      <c r="RVH2" s="49"/>
      <c r="RVI2" s="49"/>
      <c r="RVJ2" s="49"/>
      <c r="RVK2" s="49"/>
      <c r="RVL2" s="49"/>
      <c r="RVM2" s="49"/>
      <c r="RVN2" s="49"/>
      <c r="RVO2" s="49"/>
      <c r="RVP2" s="49"/>
      <c r="RVQ2" s="49"/>
      <c r="RVR2" s="49"/>
      <c r="RVS2" s="49"/>
      <c r="RVT2" s="49"/>
      <c r="RVU2" s="49"/>
      <c r="RVV2" s="49"/>
      <c r="RVW2" s="49"/>
      <c r="RVX2" s="49"/>
      <c r="RVY2" s="49"/>
      <c r="RVZ2" s="49"/>
      <c r="RWA2" s="49"/>
      <c r="RWB2" s="49"/>
      <c r="RWC2" s="49"/>
      <c r="RWD2" s="49"/>
      <c r="RWE2" s="49"/>
      <c r="RWF2" s="49"/>
      <c r="RWG2" s="49"/>
      <c r="RWH2" s="49"/>
      <c r="RWI2" s="49"/>
      <c r="RWJ2" s="49"/>
      <c r="RWK2" s="49"/>
      <c r="RWL2" s="49"/>
      <c r="RWM2" s="49"/>
      <c r="RWN2" s="49"/>
      <c r="RWO2" s="49"/>
      <c r="RWP2" s="49"/>
      <c r="RWQ2" s="49"/>
      <c r="RWR2" s="49"/>
      <c r="RWS2" s="49"/>
      <c r="RWT2" s="49"/>
      <c r="RWU2" s="49"/>
      <c r="RWV2" s="49"/>
      <c r="RWW2" s="49"/>
      <c r="RWX2" s="49"/>
      <c r="RWY2" s="49"/>
      <c r="RWZ2" s="49"/>
      <c r="RXA2" s="49"/>
      <c r="RXB2" s="49"/>
      <c r="RXC2" s="49"/>
      <c r="RXD2" s="49"/>
      <c r="RXE2" s="49"/>
      <c r="RXF2" s="49"/>
      <c r="RXG2" s="49"/>
      <c r="RXH2" s="49"/>
      <c r="RXI2" s="49"/>
      <c r="RXJ2" s="49"/>
      <c r="RXK2" s="49"/>
      <c r="RXL2" s="49"/>
      <c r="RXM2" s="49"/>
      <c r="RXN2" s="49"/>
      <c r="RXO2" s="49"/>
      <c r="RXP2" s="49"/>
      <c r="RXQ2" s="49"/>
      <c r="RXR2" s="49"/>
      <c r="RXS2" s="49"/>
      <c r="RXT2" s="49"/>
      <c r="RXU2" s="49"/>
      <c r="RXV2" s="49"/>
      <c r="RXW2" s="49"/>
      <c r="RXX2" s="49"/>
      <c r="RXY2" s="49"/>
      <c r="RXZ2" s="49"/>
      <c r="RYA2" s="49"/>
      <c r="RYB2" s="49"/>
      <c r="RYC2" s="49"/>
      <c r="RYD2" s="49"/>
      <c r="RYE2" s="49"/>
      <c r="RYF2" s="49"/>
      <c r="RYG2" s="49"/>
      <c r="RYH2" s="49"/>
      <c r="RYI2" s="49"/>
      <c r="RYJ2" s="49"/>
      <c r="RYK2" s="49"/>
      <c r="RYL2" s="49"/>
      <c r="RYM2" s="49"/>
      <c r="RYN2" s="49"/>
      <c r="RYO2" s="49"/>
      <c r="RYP2" s="49"/>
      <c r="RYQ2" s="49"/>
      <c r="RYR2" s="49"/>
      <c r="RYS2" s="49"/>
      <c r="RYT2" s="49"/>
      <c r="RYU2" s="49"/>
      <c r="RYV2" s="49"/>
      <c r="RYW2" s="49"/>
      <c r="RYX2" s="49"/>
      <c r="RYY2" s="49"/>
      <c r="RYZ2" s="49"/>
      <c r="RZA2" s="49"/>
      <c r="RZB2" s="49"/>
      <c r="RZC2" s="49"/>
      <c r="RZD2" s="49"/>
      <c r="RZE2" s="49"/>
      <c r="RZF2" s="49"/>
      <c r="RZG2" s="49"/>
      <c r="RZH2" s="49"/>
      <c r="RZI2" s="49"/>
      <c r="RZJ2" s="49"/>
      <c r="RZK2" s="49"/>
      <c r="RZL2" s="49"/>
      <c r="RZM2" s="49"/>
      <c r="RZN2" s="49"/>
      <c r="RZO2" s="49"/>
      <c r="RZP2" s="49"/>
      <c r="RZQ2" s="49"/>
      <c r="RZR2" s="49"/>
      <c r="RZS2" s="49"/>
      <c r="RZT2" s="49"/>
      <c r="RZU2" s="49"/>
      <c r="RZV2" s="49"/>
      <c r="RZW2" s="49"/>
      <c r="RZX2" s="49"/>
      <c r="RZY2" s="49"/>
      <c r="RZZ2" s="49"/>
      <c r="SAA2" s="49"/>
      <c r="SAB2" s="49"/>
      <c r="SAC2" s="49"/>
      <c r="SAD2" s="49"/>
      <c r="SAE2" s="49"/>
      <c r="SAF2" s="49"/>
      <c r="SAG2" s="49"/>
      <c r="SAH2" s="49"/>
      <c r="SAI2" s="49"/>
      <c r="SAJ2" s="49"/>
      <c r="SAK2" s="49"/>
      <c r="SAL2" s="49"/>
      <c r="SAM2" s="49"/>
      <c r="SAN2" s="49"/>
      <c r="SAO2" s="49"/>
      <c r="SAP2" s="49"/>
      <c r="SAQ2" s="49"/>
      <c r="SAR2" s="49"/>
      <c r="SAS2" s="49"/>
      <c r="SAT2" s="49"/>
      <c r="SAU2" s="49"/>
      <c r="SAV2" s="49"/>
      <c r="SAW2" s="49"/>
      <c r="SAX2" s="49"/>
      <c r="SAY2" s="49"/>
      <c r="SAZ2" s="49"/>
      <c r="SBA2" s="49"/>
      <c r="SBB2" s="49"/>
      <c r="SBC2" s="49"/>
      <c r="SBD2" s="49"/>
      <c r="SBE2" s="49"/>
      <c r="SBF2" s="49"/>
      <c r="SBG2" s="49"/>
      <c r="SBH2" s="49"/>
      <c r="SBI2" s="49"/>
      <c r="SBJ2" s="49"/>
      <c r="SBK2" s="49"/>
      <c r="SBL2" s="49"/>
      <c r="SBM2" s="49"/>
      <c r="SBN2" s="49"/>
      <c r="SBO2" s="49"/>
      <c r="SBP2" s="49"/>
      <c r="SBQ2" s="49"/>
      <c r="SBR2" s="49"/>
      <c r="SBS2" s="49"/>
      <c r="SBT2" s="49"/>
      <c r="SBU2" s="49"/>
      <c r="SBV2" s="49"/>
      <c r="SBW2" s="49"/>
      <c r="SBX2" s="49"/>
      <c r="SBY2" s="49"/>
      <c r="SBZ2" s="49"/>
      <c r="SCA2" s="49"/>
      <c r="SCB2" s="49"/>
      <c r="SCC2" s="49"/>
      <c r="SCD2" s="49"/>
      <c r="SCE2" s="49"/>
      <c r="SCF2" s="49"/>
      <c r="SCG2" s="49"/>
      <c r="SCH2" s="49"/>
      <c r="SCI2" s="49"/>
      <c r="SCJ2" s="49"/>
      <c r="SCK2" s="49"/>
      <c r="SCL2" s="49"/>
      <c r="SCM2" s="49"/>
      <c r="SCN2" s="49"/>
      <c r="SCO2" s="49"/>
      <c r="SCP2" s="49"/>
      <c r="SCQ2" s="49"/>
      <c r="SCR2" s="49"/>
      <c r="SCS2" s="49"/>
      <c r="SCT2" s="49"/>
      <c r="SCU2" s="49"/>
      <c r="SCV2" s="49"/>
      <c r="SCW2" s="49"/>
      <c r="SCX2" s="49"/>
      <c r="SCY2" s="49"/>
      <c r="SCZ2" s="49"/>
      <c r="SDA2" s="49"/>
      <c r="SDB2" s="49"/>
      <c r="SDC2" s="49"/>
      <c r="SDD2" s="49"/>
      <c r="SDE2" s="49"/>
      <c r="SDF2" s="49"/>
      <c r="SDG2" s="49"/>
      <c r="SDH2" s="49"/>
      <c r="SDI2" s="49"/>
      <c r="SDJ2" s="49"/>
      <c r="SDK2" s="49"/>
      <c r="SDL2" s="49"/>
      <c r="SDM2" s="49"/>
      <c r="SDN2" s="49"/>
      <c r="SDO2" s="49"/>
      <c r="SDP2" s="49"/>
      <c r="SDQ2" s="49"/>
      <c r="SDR2" s="49"/>
      <c r="SDS2" s="49"/>
      <c r="SDT2" s="49"/>
      <c r="SDU2" s="49"/>
      <c r="SDV2" s="49"/>
      <c r="SDW2" s="49"/>
      <c r="SDX2" s="49"/>
      <c r="SDY2" s="49"/>
      <c r="SDZ2" s="49"/>
      <c r="SEA2" s="49"/>
      <c r="SEB2" s="49"/>
      <c r="SEC2" s="49"/>
      <c r="SED2" s="49"/>
      <c r="SEE2" s="49"/>
      <c r="SEF2" s="49"/>
      <c r="SEG2" s="49"/>
      <c r="SEH2" s="49"/>
      <c r="SEI2" s="49"/>
      <c r="SEJ2" s="49"/>
      <c r="SEK2" s="49"/>
      <c r="SEL2" s="49"/>
      <c r="SEM2" s="49"/>
      <c r="SEN2" s="49"/>
      <c r="SEO2" s="49"/>
      <c r="SEP2" s="49"/>
      <c r="SEQ2" s="49"/>
      <c r="SER2" s="49"/>
      <c r="SES2" s="49"/>
      <c r="SET2" s="49"/>
      <c r="SEU2" s="49"/>
      <c r="SEV2" s="49"/>
      <c r="SEW2" s="49"/>
      <c r="SEX2" s="49"/>
      <c r="SEY2" s="49"/>
      <c r="SEZ2" s="49"/>
      <c r="SFA2" s="49"/>
      <c r="SFB2" s="49"/>
      <c r="SFC2" s="49"/>
      <c r="SFD2" s="49"/>
      <c r="SFE2" s="49"/>
      <c r="SFF2" s="49"/>
      <c r="SFG2" s="49"/>
      <c r="SFH2" s="49"/>
      <c r="SFI2" s="49"/>
      <c r="SFJ2" s="49"/>
      <c r="SFK2" s="49"/>
      <c r="SFL2" s="49"/>
      <c r="SFM2" s="49"/>
      <c r="SFN2" s="49"/>
      <c r="SFO2" s="49"/>
      <c r="SFP2" s="49"/>
      <c r="SFQ2" s="49"/>
      <c r="SFR2" s="49"/>
      <c r="SFS2" s="49"/>
      <c r="SFT2" s="49"/>
      <c r="SFU2" s="49"/>
      <c r="SFV2" s="49"/>
      <c r="SFW2" s="49"/>
      <c r="SFX2" s="49"/>
      <c r="SFY2" s="49"/>
      <c r="SFZ2" s="49"/>
      <c r="SGA2" s="49"/>
      <c r="SGB2" s="49"/>
      <c r="SGC2" s="49"/>
      <c r="SGD2" s="49"/>
      <c r="SGE2" s="49"/>
      <c r="SGF2" s="49"/>
      <c r="SGG2" s="49"/>
      <c r="SGH2" s="49"/>
      <c r="SGI2" s="49"/>
      <c r="SGJ2" s="49"/>
      <c r="SGK2" s="49"/>
      <c r="SGL2" s="49"/>
      <c r="SGM2" s="49"/>
      <c r="SGN2" s="49"/>
      <c r="SGO2" s="49"/>
      <c r="SGP2" s="49"/>
      <c r="SGQ2" s="49"/>
      <c r="SGR2" s="49"/>
      <c r="SGS2" s="49"/>
      <c r="SGT2" s="49"/>
      <c r="SGU2" s="49"/>
      <c r="SGV2" s="49"/>
      <c r="SGW2" s="49"/>
      <c r="SGX2" s="49"/>
      <c r="SGY2" s="49"/>
      <c r="SGZ2" s="49"/>
      <c r="SHA2" s="49"/>
      <c r="SHB2" s="49"/>
      <c r="SHC2" s="49"/>
      <c r="SHD2" s="49"/>
      <c r="SHE2" s="49"/>
      <c r="SHF2" s="49"/>
      <c r="SHG2" s="49"/>
      <c r="SHH2" s="49"/>
      <c r="SHI2" s="49"/>
      <c r="SHJ2" s="49"/>
      <c r="SHK2" s="49"/>
      <c r="SHL2" s="49"/>
      <c r="SHM2" s="49"/>
      <c r="SHN2" s="49"/>
      <c r="SHO2" s="49"/>
      <c r="SHP2" s="49"/>
      <c r="SHQ2" s="49"/>
      <c r="SHR2" s="49"/>
      <c r="SHS2" s="49"/>
      <c r="SHT2" s="49"/>
      <c r="SHU2" s="49"/>
      <c r="SHV2" s="49"/>
      <c r="SHW2" s="49"/>
      <c r="SHX2" s="49"/>
      <c r="SHY2" s="49"/>
      <c r="SHZ2" s="49"/>
      <c r="SIA2" s="49"/>
      <c r="SIB2" s="49"/>
      <c r="SIC2" s="49"/>
      <c r="SID2" s="49"/>
      <c r="SIE2" s="49"/>
      <c r="SIF2" s="49"/>
      <c r="SIG2" s="49"/>
      <c r="SIH2" s="49"/>
      <c r="SII2" s="49"/>
      <c r="SIJ2" s="49"/>
      <c r="SIK2" s="49"/>
      <c r="SIL2" s="49"/>
      <c r="SIM2" s="49"/>
      <c r="SIN2" s="49"/>
      <c r="SIO2" s="49"/>
      <c r="SIP2" s="49"/>
      <c r="SIQ2" s="49"/>
      <c r="SIR2" s="49"/>
      <c r="SIS2" s="49"/>
      <c r="SIT2" s="49"/>
      <c r="SIU2" s="49"/>
      <c r="SIV2" s="49"/>
      <c r="SIW2" s="49"/>
      <c r="SIX2" s="49"/>
      <c r="SIY2" s="49"/>
      <c r="SIZ2" s="49"/>
      <c r="SJA2" s="49"/>
      <c r="SJB2" s="49"/>
      <c r="SJC2" s="49"/>
      <c r="SJD2" s="49"/>
      <c r="SJE2" s="49"/>
      <c r="SJF2" s="49"/>
      <c r="SJG2" s="49"/>
      <c r="SJH2" s="49"/>
      <c r="SJI2" s="49"/>
      <c r="SJJ2" s="49"/>
      <c r="SJK2" s="49"/>
      <c r="SJL2" s="49"/>
      <c r="SJM2" s="49"/>
      <c r="SJN2" s="49"/>
      <c r="SJO2" s="49"/>
      <c r="SJP2" s="49"/>
      <c r="SJQ2" s="49"/>
      <c r="SJR2" s="49"/>
      <c r="SJS2" s="49"/>
      <c r="SJT2" s="49"/>
      <c r="SJU2" s="49"/>
      <c r="SJV2" s="49"/>
      <c r="SJW2" s="49"/>
      <c r="SJX2" s="49"/>
      <c r="SJY2" s="49"/>
      <c r="SJZ2" s="49"/>
      <c r="SKA2" s="49"/>
      <c r="SKB2" s="49"/>
      <c r="SKC2" s="49"/>
      <c r="SKD2" s="49"/>
      <c r="SKE2" s="49"/>
      <c r="SKF2" s="49"/>
      <c r="SKG2" s="49"/>
      <c r="SKH2" s="49"/>
      <c r="SKI2" s="49"/>
      <c r="SKJ2" s="49"/>
      <c r="SKK2" s="49"/>
      <c r="SKL2" s="49"/>
      <c r="SKM2" s="49"/>
      <c r="SKN2" s="49"/>
      <c r="SKO2" s="49"/>
      <c r="SKP2" s="49"/>
      <c r="SKQ2" s="49"/>
      <c r="SKR2" s="49"/>
      <c r="SKS2" s="49"/>
      <c r="SKT2" s="49"/>
      <c r="SKU2" s="49"/>
      <c r="SKV2" s="49"/>
      <c r="SKW2" s="49"/>
      <c r="SKX2" s="49"/>
      <c r="SKY2" s="49"/>
      <c r="SKZ2" s="49"/>
      <c r="SLA2" s="49"/>
      <c r="SLB2" s="49"/>
      <c r="SLC2" s="49"/>
      <c r="SLD2" s="49"/>
      <c r="SLE2" s="49"/>
      <c r="SLF2" s="49"/>
      <c r="SLG2" s="49"/>
      <c r="SLH2" s="49"/>
      <c r="SLI2" s="49"/>
      <c r="SLJ2" s="49"/>
      <c r="SLK2" s="49"/>
      <c r="SLL2" s="49"/>
      <c r="SLM2" s="49"/>
      <c r="SLN2" s="49"/>
      <c r="SLO2" s="49"/>
      <c r="SLP2" s="49"/>
      <c r="SLQ2" s="49"/>
      <c r="SLR2" s="49"/>
      <c r="SLS2" s="49"/>
      <c r="SLT2" s="49"/>
      <c r="SLU2" s="49"/>
      <c r="SLV2" s="49"/>
      <c r="SLW2" s="49"/>
      <c r="SLX2" s="49"/>
      <c r="SLY2" s="49"/>
      <c r="SLZ2" s="49"/>
      <c r="SMA2" s="49"/>
      <c r="SMB2" s="49"/>
      <c r="SMC2" s="49"/>
      <c r="SMD2" s="49"/>
      <c r="SME2" s="49"/>
      <c r="SMF2" s="49"/>
      <c r="SMG2" s="49"/>
      <c r="SMH2" s="49"/>
      <c r="SMI2" s="49"/>
      <c r="SMJ2" s="49"/>
      <c r="SMK2" s="49"/>
      <c r="SML2" s="49"/>
      <c r="SMM2" s="49"/>
      <c r="SMN2" s="49"/>
      <c r="SMO2" s="49"/>
      <c r="SMP2" s="49"/>
      <c r="SMQ2" s="49"/>
      <c r="SMR2" s="49"/>
      <c r="SMS2" s="49"/>
      <c r="SMT2" s="49"/>
      <c r="SMU2" s="49"/>
      <c r="SMV2" s="49"/>
      <c r="SMW2" s="49"/>
      <c r="SMX2" s="49"/>
      <c r="SMY2" s="49"/>
      <c r="SMZ2" s="49"/>
      <c r="SNA2" s="49"/>
      <c r="SNB2" s="49"/>
      <c r="SNC2" s="49"/>
      <c r="SND2" s="49"/>
      <c r="SNE2" s="49"/>
      <c r="SNF2" s="49"/>
      <c r="SNG2" s="49"/>
      <c r="SNH2" s="49"/>
      <c r="SNI2" s="49"/>
      <c r="SNJ2" s="49"/>
      <c r="SNK2" s="49"/>
      <c r="SNL2" s="49"/>
      <c r="SNM2" s="49"/>
      <c r="SNN2" s="49"/>
      <c r="SNO2" s="49"/>
      <c r="SNP2" s="49"/>
      <c r="SNQ2" s="49"/>
      <c r="SNR2" s="49"/>
      <c r="SNS2" s="49"/>
      <c r="SNT2" s="49"/>
      <c r="SNU2" s="49"/>
      <c r="SNV2" s="49"/>
      <c r="SNW2" s="49"/>
      <c r="SNX2" s="49"/>
      <c r="SNY2" s="49"/>
      <c r="SNZ2" s="49"/>
      <c r="SOA2" s="49"/>
      <c r="SOB2" s="49"/>
      <c r="SOC2" s="49"/>
      <c r="SOD2" s="49"/>
      <c r="SOE2" s="49"/>
      <c r="SOF2" s="49"/>
      <c r="SOG2" s="49"/>
      <c r="SOH2" s="49"/>
      <c r="SOI2" s="49"/>
      <c r="SOJ2" s="49"/>
      <c r="SOK2" s="49"/>
      <c r="SOL2" s="49"/>
      <c r="SOM2" s="49"/>
      <c r="SON2" s="49"/>
      <c r="SOO2" s="49"/>
      <c r="SOP2" s="49"/>
      <c r="SOQ2" s="49"/>
      <c r="SOR2" s="49"/>
      <c r="SOS2" s="49"/>
      <c r="SOT2" s="49"/>
      <c r="SOU2" s="49"/>
      <c r="SOV2" s="49"/>
      <c r="SOW2" s="49"/>
      <c r="SOX2" s="49"/>
      <c r="SOY2" s="49"/>
      <c r="SOZ2" s="49"/>
      <c r="SPA2" s="49"/>
      <c r="SPB2" s="49"/>
      <c r="SPC2" s="49"/>
      <c r="SPD2" s="49"/>
      <c r="SPE2" s="49"/>
      <c r="SPF2" s="49"/>
      <c r="SPG2" s="49"/>
      <c r="SPH2" s="49"/>
      <c r="SPI2" s="49"/>
      <c r="SPJ2" s="49"/>
      <c r="SPK2" s="49"/>
      <c r="SPL2" s="49"/>
      <c r="SPM2" s="49"/>
      <c r="SPN2" s="49"/>
      <c r="SPO2" s="49"/>
      <c r="SPP2" s="49"/>
      <c r="SPQ2" s="49"/>
      <c r="SPR2" s="49"/>
      <c r="SPS2" s="49"/>
      <c r="SPT2" s="49"/>
      <c r="SPU2" s="49"/>
      <c r="SPV2" s="49"/>
      <c r="SPW2" s="49"/>
      <c r="SPX2" s="49"/>
      <c r="SPY2" s="49"/>
      <c r="SPZ2" s="49"/>
      <c r="SQA2" s="49"/>
      <c r="SQB2" s="49"/>
      <c r="SQC2" s="49"/>
      <c r="SQD2" s="49"/>
      <c r="SQE2" s="49"/>
      <c r="SQF2" s="49"/>
      <c r="SQG2" s="49"/>
      <c r="SQH2" s="49"/>
      <c r="SQI2" s="49"/>
      <c r="SQJ2" s="49"/>
      <c r="SQK2" s="49"/>
      <c r="SQL2" s="49"/>
      <c r="SQM2" s="49"/>
      <c r="SQN2" s="49"/>
      <c r="SQO2" s="49"/>
      <c r="SQP2" s="49"/>
      <c r="SQQ2" s="49"/>
      <c r="SQR2" s="49"/>
      <c r="SQS2" s="49"/>
      <c r="SQT2" s="49"/>
      <c r="SQU2" s="49"/>
      <c r="SQV2" s="49"/>
      <c r="SQW2" s="49"/>
      <c r="SQX2" s="49"/>
      <c r="SQY2" s="49"/>
      <c r="SQZ2" s="49"/>
      <c r="SRA2" s="49"/>
      <c r="SRB2" s="49"/>
      <c r="SRC2" s="49"/>
      <c r="SRD2" s="49"/>
      <c r="SRE2" s="49"/>
      <c r="SRF2" s="49"/>
      <c r="SRG2" s="49"/>
      <c r="SRH2" s="49"/>
      <c r="SRI2" s="49"/>
      <c r="SRJ2" s="49"/>
      <c r="SRK2" s="49"/>
      <c r="SRL2" s="49"/>
      <c r="SRM2" s="49"/>
      <c r="SRN2" s="49"/>
      <c r="SRO2" s="49"/>
      <c r="SRP2" s="49"/>
      <c r="SRQ2" s="49"/>
      <c r="SRR2" s="49"/>
      <c r="SRS2" s="49"/>
      <c r="SRT2" s="49"/>
      <c r="SRU2" s="49"/>
      <c r="SRV2" s="49"/>
      <c r="SRW2" s="49"/>
      <c r="SRX2" s="49"/>
      <c r="SRY2" s="49"/>
      <c r="SRZ2" s="49"/>
      <c r="SSA2" s="49"/>
      <c r="SSB2" s="49"/>
      <c r="SSC2" s="49"/>
      <c r="SSD2" s="49"/>
      <c r="SSE2" s="49"/>
      <c r="SSF2" s="49"/>
      <c r="SSG2" s="49"/>
      <c r="SSH2" s="49"/>
      <c r="SSI2" s="49"/>
      <c r="SSJ2" s="49"/>
      <c r="SSK2" s="49"/>
      <c r="SSL2" s="49"/>
      <c r="SSM2" s="49"/>
      <c r="SSN2" s="49"/>
      <c r="SSO2" s="49"/>
      <c r="SSP2" s="49"/>
      <c r="SSQ2" s="49"/>
      <c r="SSR2" s="49"/>
      <c r="SSS2" s="49"/>
      <c r="SST2" s="49"/>
      <c r="SSU2" s="49"/>
      <c r="SSV2" s="49"/>
      <c r="SSW2" s="49"/>
      <c r="SSX2" s="49"/>
      <c r="SSY2" s="49"/>
      <c r="SSZ2" s="49"/>
      <c r="STA2" s="49"/>
      <c r="STB2" s="49"/>
      <c r="STC2" s="49"/>
      <c r="STD2" s="49"/>
      <c r="STE2" s="49"/>
      <c r="STF2" s="49"/>
      <c r="STG2" s="49"/>
      <c r="STH2" s="49"/>
      <c r="STI2" s="49"/>
      <c r="STJ2" s="49"/>
      <c r="STK2" s="49"/>
      <c r="STL2" s="49"/>
      <c r="STM2" s="49"/>
      <c r="STN2" s="49"/>
      <c r="STO2" s="49"/>
      <c r="STP2" s="49"/>
      <c r="STQ2" s="49"/>
      <c r="STR2" s="49"/>
      <c r="STS2" s="49"/>
      <c r="STT2" s="49"/>
      <c r="STU2" s="49"/>
      <c r="STV2" s="49"/>
      <c r="STW2" s="49"/>
      <c r="STX2" s="49"/>
      <c r="STY2" s="49"/>
      <c r="STZ2" s="49"/>
      <c r="SUA2" s="49"/>
      <c r="SUB2" s="49"/>
      <c r="SUC2" s="49"/>
      <c r="SUD2" s="49"/>
      <c r="SUE2" s="49"/>
      <c r="SUF2" s="49"/>
      <c r="SUG2" s="49"/>
      <c r="SUH2" s="49"/>
      <c r="SUI2" s="49"/>
      <c r="SUJ2" s="49"/>
      <c r="SUK2" s="49"/>
      <c r="SUL2" s="49"/>
      <c r="SUM2" s="49"/>
      <c r="SUN2" s="49"/>
      <c r="SUO2" s="49"/>
      <c r="SUP2" s="49"/>
      <c r="SUQ2" s="49"/>
      <c r="SUR2" s="49"/>
      <c r="SUS2" s="49"/>
      <c r="SUT2" s="49"/>
      <c r="SUU2" s="49"/>
      <c r="SUV2" s="49"/>
      <c r="SUW2" s="49"/>
      <c r="SUX2" s="49"/>
      <c r="SUY2" s="49"/>
      <c r="SUZ2" s="49"/>
      <c r="SVA2" s="49"/>
      <c r="SVB2" s="49"/>
      <c r="SVC2" s="49"/>
      <c r="SVD2" s="49"/>
      <c r="SVE2" s="49"/>
      <c r="SVF2" s="49"/>
      <c r="SVG2" s="49"/>
      <c r="SVH2" s="49"/>
      <c r="SVI2" s="49"/>
      <c r="SVJ2" s="49"/>
      <c r="SVK2" s="49"/>
      <c r="SVL2" s="49"/>
      <c r="SVM2" s="49"/>
      <c r="SVN2" s="49"/>
      <c r="SVO2" s="49"/>
      <c r="SVP2" s="49"/>
      <c r="SVQ2" s="49"/>
      <c r="SVR2" s="49"/>
      <c r="SVS2" s="49"/>
      <c r="SVT2" s="49"/>
      <c r="SVU2" s="49"/>
      <c r="SVV2" s="49"/>
      <c r="SVW2" s="49"/>
      <c r="SVX2" s="49"/>
      <c r="SVY2" s="49"/>
      <c r="SVZ2" s="49"/>
      <c r="SWA2" s="49"/>
      <c r="SWB2" s="49"/>
      <c r="SWC2" s="49"/>
      <c r="SWD2" s="49"/>
      <c r="SWE2" s="49"/>
      <c r="SWF2" s="49"/>
      <c r="SWG2" s="49"/>
      <c r="SWH2" s="49"/>
      <c r="SWI2" s="49"/>
      <c r="SWJ2" s="49"/>
      <c r="SWK2" s="49"/>
      <c r="SWL2" s="49"/>
      <c r="SWM2" s="49"/>
      <c r="SWN2" s="49"/>
      <c r="SWO2" s="49"/>
      <c r="SWP2" s="49"/>
      <c r="SWQ2" s="49"/>
      <c r="SWR2" s="49"/>
      <c r="SWS2" s="49"/>
      <c r="SWT2" s="49"/>
      <c r="SWU2" s="49"/>
      <c r="SWV2" s="49"/>
      <c r="SWW2" s="49"/>
      <c r="SWX2" s="49"/>
      <c r="SWY2" s="49"/>
      <c r="SWZ2" s="49"/>
      <c r="SXA2" s="49"/>
      <c r="SXB2" s="49"/>
      <c r="SXC2" s="49"/>
      <c r="SXD2" s="49"/>
      <c r="SXE2" s="49"/>
      <c r="SXF2" s="49"/>
      <c r="SXG2" s="49"/>
      <c r="SXH2" s="49"/>
      <c r="SXI2" s="49"/>
      <c r="SXJ2" s="49"/>
      <c r="SXK2" s="49"/>
      <c r="SXL2" s="49"/>
      <c r="SXM2" s="49"/>
      <c r="SXN2" s="49"/>
      <c r="SXO2" s="49"/>
      <c r="SXP2" s="49"/>
      <c r="SXQ2" s="49"/>
      <c r="SXR2" s="49"/>
      <c r="SXS2" s="49"/>
      <c r="SXT2" s="49"/>
      <c r="SXU2" s="49"/>
      <c r="SXV2" s="49"/>
      <c r="SXW2" s="49"/>
      <c r="SXX2" s="49"/>
      <c r="SXY2" s="49"/>
      <c r="SXZ2" s="49"/>
      <c r="SYA2" s="49"/>
      <c r="SYB2" s="49"/>
      <c r="SYC2" s="49"/>
      <c r="SYD2" s="49"/>
      <c r="SYE2" s="49"/>
      <c r="SYF2" s="49"/>
      <c r="SYG2" s="49"/>
      <c r="SYH2" s="49"/>
      <c r="SYI2" s="49"/>
      <c r="SYJ2" s="49"/>
      <c r="SYK2" s="49"/>
      <c r="SYL2" s="49"/>
      <c r="SYM2" s="49"/>
      <c r="SYN2" s="49"/>
      <c r="SYO2" s="49"/>
      <c r="SYP2" s="49"/>
      <c r="SYQ2" s="49"/>
      <c r="SYR2" s="49"/>
      <c r="SYS2" s="49"/>
      <c r="SYT2" s="49"/>
      <c r="SYU2" s="49"/>
      <c r="SYV2" s="49"/>
      <c r="SYW2" s="49"/>
      <c r="SYX2" s="49"/>
      <c r="SYY2" s="49"/>
      <c r="SYZ2" s="49"/>
      <c r="SZA2" s="49"/>
      <c r="SZB2" s="49"/>
      <c r="SZC2" s="49"/>
      <c r="SZD2" s="49"/>
      <c r="SZE2" s="49"/>
      <c r="SZF2" s="49"/>
      <c r="SZG2" s="49"/>
      <c r="SZH2" s="49"/>
      <c r="SZI2" s="49"/>
      <c r="SZJ2" s="49"/>
      <c r="SZK2" s="49"/>
      <c r="SZL2" s="49"/>
      <c r="SZM2" s="49"/>
      <c r="SZN2" s="49"/>
      <c r="SZO2" s="49"/>
      <c r="SZP2" s="49"/>
      <c r="SZQ2" s="49"/>
      <c r="SZR2" s="49"/>
      <c r="SZS2" s="49"/>
      <c r="SZT2" s="49"/>
      <c r="SZU2" s="49"/>
      <c r="SZV2" s="49"/>
      <c r="SZW2" s="49"/>
      <c r="SZX2" s="49"/>
      <c r="SZY2" s="49"/>
      <c r="SZZ2" s="49"/>
      <c r="TAA2" s="49"/>
      <c r="TAB2" s="49"/>
      <c r="TAC2" s="49"/>
      <c r="TAD2" s="49"/>
      <c r="TAE2" s="49"/>
      <c r="TAF2" s="49"/>
      <c r="TAG2" s="49"/>
      <c r="TAH2" s="49"/>
      <c r="TAI2" s="49"/>
      <c r="TAJ2" s="49"/>
      <c r="TAK2" s="49"/>
      <c r="TAL2" s="49"/>
      <c r="TAM2" s="49"/>
      <c r="TAN2" s="49"/>
      <c r="TAO2" s="49"/>
      <c r="TAP2" s="49"/>
      <c r="TAQ2" s="49"/>
      <c r="TAR2" s="49"/>
      <c r="TAS2" s="49"/>
      <c r="TAT2" s="49"/>
      <c r="TAU2" s="49"/>
      <c r="TAV2" s="49"/>
      <c r="TAW2" s="49"/>
      <c r="TAX2" s="49"/>
      <c r="TAY2" s="49"/>
      <c r="TAZ2" s="49"/>
      <c r="TBA2" s="49"/>
      <c r="TBB2" s="49"/>
      <c r="TBC2" s="49"/>
      <c r="TBD2" s="49"/>
      <c r="TBE2" s="49"/>
      <c r="TBF2" s="49"/>
      <c r="TBG2" s="49"/>
      <c r="TBH2" s="49"/>
      <c r="TBI2" s="49"/>
      <c r="TBJ2" s="49"/>
      <c r="TBK2" s="49"/>
      <c r="TBL2" s="49"/>
      <c r="TBM2" s="49"/>
      <c r="TBN2" s="49"/>
      <c r="TBO2" s="49"/>
      <c r="TBP2" s="49"/>
      <c r="TBQ2" s="49"/>
      <c r="TBR2" s="49"/>
      <c r="TBS2" s="49"/>
      <c r="TBT2" s="49"/>
      <c r="TBU2" s="49"/>
      <c r="TBV2" s="49"/>
      <c r="TBW2" s="49"/>
      <c r="TBX2" s="49"/>
      <c r="TBY2" s="49"/>
      <c r="TBZ2" s="49"/>
      <c r="TCA2" s="49"/>
      <c r="TCB2" s="49"/>
      <c r="TCC2" s="49"/>
      <c r="TCD2" s="49"/>
      <c r="TCE2" s="49"/>
      <c r="TCF2" s="49"/>
      <c r="TCG2" s="49"/>
      <c r="TCH2" s="49"/>
      <c r="TCI2" s="49"/>
      <c r="TCJ2" s="49"/>
      <c r="TCK2" s="49"/>
      <c r="TCL2" s="49"/>
      <c r="TCM2" s="49"/>
      <c r="TCN2" s="49"/>
      <c r="TCO2" s="49"/>
      <c r="TCP2" s="49"/>
      <c r="TCQ2" s="49"/>
      <c r="TCR2" s="49"/>
      <c r="TCS2" s="49"/>
      <c r="TCT2" s="49"/>
      <c r="TCU2" s="49"/>
      <c r="TCV2" s="49"/>
      <c r="TCW2" s="49"/>
      <c r="TCX2" s="49"/>
      <c r="TCY2" s="49"/>
      <c r="TCZ2" s="49"/>
      <c r="TDA2" s="49"/>
      <c r="TDB2" s="49"/>
      <c r="TDC2" s="49"/>
      <c r="TDD2" s="49"/>
      <c r="TDE2" s="49"/>
      <c r="TDF2" s="49"/>
      <c r="TDG2" s="49"/>
      <c r="TDH2" s="49"/>
      <c r="TDI2" s="49"/>
      <c r="TDJ2" s="49"/>
      <c r="TDK2" s="49"/>
      <c r="TDL2" s="49"/>
      <c r="TDM2" s="49"/>
      <c r="TDN2" s="49"/>
      <c r="TDO2" s="49"/>
      <c r="TDP2" s="49"/>
      <c r="TDQ2" s="49"/>
      <c r="TDR2" s="49"/>
      <c r="TDS2" s="49"/>
      <c r="TDT2" s="49"/>
      <c r="TDU2" s="49"/>
      <c r="TDV2" s="49"/>
      <c r="TDW2" s="49"/>
      <c r="TDX2" s="49"/>
      <c r="TDY2" s="49"/>
      <c r="TDZ2" s="49"/>
      <c r="TEA2" s="49"/>
      <c r="TEB2" s="49"/>
      <c r="TEC2" s="49"/>
      <c r="TED2" s="49"/>
      <c r="TEE2" s="49"/>
      <c r="TEF2" s="49"/>
      <c r="TEG2" s="49"/>
      <c r="TEH2" s="49"/>
      <c r="TEI2" s="49"/>
      <c r="TEJ2" s="49"/>
      <c r="TEK2" s="49"/>
      <c r="TEL2" s="49"/>
      <c r="TEM2" s="49"/>
      <c r="TEN2" s="49"/>
      <c r="TEO2" s="49"/>
      <c r="TEP2" s="49"/>
      <c r="TEQ2" s="49"/>
      <c r="TER2" s="49"/>
      <c r="TES2" s="49"/>
      <c r="TET2" s="49"/>
      <c r="TEU2" s="49"/>
      <c r="TEV2" s="49"/>
      <c r="TEW2" s="49"/>
      <c r="TEX2" s="49"/>
      <c r="TEY2" s="49"/>
      <c r="TEZ2" s="49"/>
      <c r="TFA2" s="49"/>
      <c r="TFB2" s="49"/>
      <c r="TFC2" s="49"/>
      <c r="TFD2" s="49"/>
      <c r="TFE2" s="49"/>
      <c r="TFF2" s="49"/>
      <c r="TFG2" s="49"/>
      <c r="TFH2" s="49"/>
      <c r="TFI2" s="49"/>
      <c r="TFJ2" s="49"/>
      <c r="TFK2" s="49"/>
      <c r="TFL2" s="49"/>
      <c r="TFM2" s="49"/>
      <c r="TFN2" s="49"/>
      <c r="TFO2" s="49"/>
      <c r="TFP2" s="49"/>
      <c r="TFQ2" s="49"/>
      <c r="TFR2" s="49"/>
      <c r="TFS2" s="49"/>
      <c r="TFT2" s="49"/>
      <c r="TFU2" s="49"/>
      <c r="TFV2" s="49"/>
      <c r="TFW2" s="49"/>
      <c r="TFX2" s="49"/>
      <c r="TFY2" s="49"/>
      <c r="TFZ2" s="49"/>
      <c r="TGA2" s="49"/>
      <c r="TGB2" s="49"/>
      <c r="TGC2" s="49"/>
      <c r="TGD2" s="49"/>
      <c r="TGE2" s="49"/>
      <c r="TGF2" s="49"/>
      <c r="TGG2" s="49"/>
      <c r="TGH2" s="49"/>
      <c r="TGI2" s="49"/>
      <c r="TGJ2" s="49"/>
      <c r="TGK2" s="49"/>
      <c r="TGL2" s="49"/>
      <c r="TGM2" s="49"/>
      <c r="TGN2" s="49"/>
      <c r="TGO2" s="49"/>
      <c r="TGP2" s="49"/>
      <c r="TGQ2" s="49"/>
      <c r="TGR2" s="49"/>
      <c r="TGS2" s="49"/>
      <c r="TGT2" s="49"/>
      <c r="TGU2" s="49"/>
      <c r="TGV2" s="49"/>
      <c r="TGW2" s="49"/>
      <c r="TGX2" s="49"/>
      <c r="TGY2" s="49"/>
      <c r="TGZ2" s="49"/>
      <c r="THA2" s="49"/>
      <c r="THB2" s="49"/>
      <c r="THC2" s="49"/>
      <c r="THD2" s="49"/>
      <c r="THE2" s="49"/>
      <c r="THF2" s="49"/>
      <c r="THG2" s="49"/>
      <c r="THH2" s="49"/>
      <c r="THI2" s="49"/>
      <c r="THJ2" s="49"/>
      <c r="THK2" s="49"/>
      <c r="THL2" s="49"/>
      <c r="THM2" s="49"/>
      <c r="THN2" s="49"/>
      <c r="THO2" s="49"/>
      <c r="THP2" s="49"/>
      <c r="THQ2" s="49"/>
      <c r="THR2" s="49"/>
      <c r="THS2" s="49"/>
      <c r="THT2" s="49"/>
      <c r="THU2" s="49"/>
      <c r="THV2" s="49"/>
      <c r="THW2" s="49"/>
      <c r="THX2" s="49"/>
      <c r="THY2" s="49"/>
      <c r="THZ2" s="49"/>
      <c r="TIA2" s="49"/>
      <c r="TIB2" s="49"/>
      <c r="TIC2" s="49"/>
      <c r="TID2" s="49"/>
      <c r="TIE2" s="49"/>
      <c r="TIF2" s="49"/>
      <c r="TIG2" s="49"/>
      <c r="TIH2" s="49"/>
      <c r="TII2" s="49"/>
      <c r="TIJ2" s="49"/>
      <c r="TIK2" s="49"/>
      <c r="TIL2" s="49"/>
      <c r="TIM2" s="49"/>
      <c r="TIN2" s="49"/>
      <c r="TIO2" s="49"/>
      <c r="TIP2" s="49"/>
      <c r="TIQ2" s="49"/>
      <c r="TIR2" s="49"/>
      <c r="TIS2" s="49"/>
      <c r="TIT2" s="49"/>
      <c r="TIU2" s="49"/>
      <c r="TIV2" s="49"/>
      <c r="TIW2" s="49"/>
      <c r="TIX2" s="49"/>
      <c r="TIY2" s="49"/>
      <c r="TIZ2" s="49"/>
      <c r="TJA2" s="49"/>
      <c r="TJB2" s="49"/>
      <c r="TJC2" s="49"/>
      <c r="TJD2" s="49"/>
      <c r="TJE2" s="49"/>
      <c r="TJF2" s="49"/>
      <c r="TJG2" s="49"/>
      <c r="TJH2" s="49"/>
      <c r="TJI2" s="49"/>
      <c r="TJJ2" s="49"/>
      <c r="TJK2" s="49"/>
      <c r="TJL2" s="49"/>
      <c r="TJM2" s="49"/>
      <c r="TJN2" s="49"/>
      <c r="TJO2" s="49"/>
      <c r="TJP2" s="49"/>
      <c r="TJQ2" s="49"/>
      <c r="TJR2" s="49"/>
      <c r="TJS2" s="49"/>
      <c r="TJT2" s="49"/>
      <c r="TJU2" s="49"/>
      <c r="TJV2" s="49"/>
      <c r="TJW2" s="49"/>
      <c r="TJX2" s="49"/>
      <c r="TJY2" s="49"/>
      <c r="TJZ2" s="49"/>
      <c r="TKA2" s="49"/>
      <c r="TKB2" s="49"/>
      <c r="TKC2" s="49"/>
      <c r="TKD2" s="49"/>
      <c r="TKE2" s="49"/>
      <c r="TKF2" s="49"/>
      <c r="TKG2" s="49"/>
      <c r="TKH2" s="49"/>
      <c r="TKI2" s="49"/>
      <c r="TKJ2" s="49"/>
      <c r="TKK2" s="49"/>
      <c r="TKL2" s="49"/>
      <c r="TKM2" s="49"/>
      <c r="TKN2" s="49"/>
      <c r="TKO2" s="49"/>
      <c r="TKP2" s="49"/>
      <c r="TKQ2" s="49"/>
      <c r="TKR2" s="49"/>
      <c r="TKS2" s="49"/>
      <c r="TKT2" s="49"/>
      <c r="TKU2" s="49"/>
      <c r="TKV2" s="49"/>
      <c r="TKW2" s="49"/>
      <c r="TKX2" s="49"/>
      <c r="TKY2" s="49"/>
      <c r="TKZ2" s="49"/>
      <c r="TLA2" s="49"/>
      <c r="TLB2" s="49"/>
      <c r="TLC2" s="49"/>
      <c r="TLD2" s="49"/>
      <c r="TLE2" s="49"/>
      <c r="TLF2" s="49"/>
      <c r="TLG2" s="49"/>
      <c r="TLH2" s="49"/>
      <c r="TLI2" s="49"/>
      <c r="TLJ2" s="49"/>
      <c r="TLK2" s="49"/>
      <c r="TLL2" s="49"/>
      <c r="TLM2" s="49"/>
      <c r="TLN2" s="49"/>
      <c r="TLO2" s="49"/>
      <c r="TLP2" s="49"/>
      <c r="TLQ2" s="49"/>
      <c r="TLR2" s="49"/>
      <c r="TLS2" s="49"/>
      <c r="TLT2" s="49"/>
      <c r="TLU2" s="49"/>
      <c r="TLV2" s="49"/>
      <c r="TLW2" s="49"/>
      <c r="TLX2" s="49"/>
      <c r="TLY2" s="49"/>
      <c r="TLZ2" s="49"/>
      <c r="TMA2" s="49"/>
      <c r="TMB2" s="49"/>
      <c r="TMC2" s="49"/>
      <c r="TMD2" s="49"/>
      <c r="TME2" s="49"/>
      <c r="TMF2" s="49"/>
      <c r="TMG2" s="49"/>
      <c r="TMH2" s="49"/>
      <c r="TMI2" s="49"/>
      <c r="TMJ2" s="49"/>
      <c r="TMK2" s="49"/>
      <c r="TML2" s="49"/>
      <c r="TMM2" s="49"/>
      <c r="TMN2" s="49"/>
      <c r="TMO2" s="49"/>
      <c r="TMP2" s="49"/>
      <c r="TMQ2" s="49"/>
      <c r="TMR2" s="49"/>
      <c r="TMS2" s="49"/>
      <c r="TMT2" s="49"/>
      <c r="TMU2" s="49"/>
      <c r="TMV2" s="49"/>
      <c r="TMW2" s="49"/>
      <c r="TMX2" s="49"/>
      <c r="TMY2" s="49"/>
      <c r="TMZ2" s="49"/>
      <c r="TNA2" s="49"/>
      <c r="TNB2" s="49"/>
      <c r="TNC2" s="49"/>
      <c r="TND2" s="49"/>
      <c r="TNE2" s="49"/>
      <c r="TNF2" s="49"/>
      <c r="TNG2" s="49"/>
      <c r="TNH2" s="49"/>
      <c r="TNI2" s="49"/>
      <c r="TNJ2" s="49"/>
      <c r="TNK2" s="49"/>
      <c r="TNL2" s="49"/>
      <c r="TNM2" s="49"/>
      <c r="TNN2" s="49"/>
      <c r="TNO2" s="49"/>
      <c r="TNP2" s="49"/>
      <c r="TNQ2" s="49"/>
      <c r="TNR2" s="49"/>
      <c r="TNS2" s="49"/>
      <c r="TNT2" s="49"/>
      <c r="TNU2" s="49"/>
      <c r="TNV2" s="49"/>
      <c r="TNW2" s="49"/>
      <c r="TNX2" s="49"/>
      <c r="TNY2" s="49"/>
      <c r="TNZ2" s="49"/>
      <c r="TOA2" s="49"/>
      <c r="TOB2" s="49"/>
      <c r="TOC2" s="49"/>
      <c r="TOD2" s="49"/>
      <c r="TOE2" s="49"/>
      <c r="TOF2" s="49"/>
      <c r="TOG2" s="49"/>
      <c r="TOH2" s="49"/>
      <c r="TOI2" s="49"/>
      <c r="TOJ2" s="49"/>
      <c r="TOK2" s="49"/>
      <c r="TOL2" s="49"/>
      <c r="TOM2" s="49"/>
      <c r="TON2" s="49"/>
      <c r="TOO2" s="49"/>
      <c r="TOP2" s="49"/>
      <c r="TOQ2" s="49"/>
      <c r="TOR2" s="49"/>
      <c r="TOS2" s="49"/>
      <c r="TOT2" s="49"/>
      <c r="TOU2" s="49"/>
      <c r="TOV2" s="49"/>
      <c r="TOW2" s="49"/>
      <c r="TOX2" s="49"/>
      <c r="TOY2" s="49"/>
      <c r="TOZ2" s="49"/>
      <c r="TPA2" s="49"/>
      <c r="TPB2" s="49"/>
      <c r="TPC2" s="49"/>
      <c r="TPD2" s="49"/>
      <c r="TPE2" s="49"/>
      <c r="TPF2" s="49"/>
      <c r="TPG2" s="49"/>
      <c r="TPH2" s="49"/>
      <c r="TPI2" s="49"/>
      <c r="TPJ2" s="49"/>
      <c r="TPK2" s="49"/>
      <c r="TPL2" s="49"/>
      <c r="TPM2" s="49"/>
      <c r="TPN2" s="49"/>
      <c r="TPO2" s="49"/>
      <c r="TPP2" s="49"/>
      <c r="TPQ2" s="49"/>
      <c r="TPR2" s="49"/>
      <c r="TPS2" s="49"/>
      <c r="TPT2" s="49"/>
      <c r="TPU2" s="49"/>
      <c r="TPV2" s="49"/>
      <c r="TPW2" s="49"/>
      <c r="TPX2" s="49"/>
      <c r="TPY2" s="49"/>
      <c r="TPZ2" s="49"/>
      <c r="TQA2" s="49"/>
      <c r="TQB2" s="49"/>
      <c r="TQC2" s="49"/>
      <c r="TQD2" s="49"/>
      <c r="TQE2" s="49"/>
      <c r="TQF2" s="49"/>
      <c r="TQG2" s="49"/>
      <c r="TQH2" s="49"/>
      <c r="TQI2" s="49"/>
      <c r="TQJ2" s="49"/>
      <c r="TQK2" s="49"/>
      <c r="TQL2" s="49"/>
      <c r="TQM2" s="49"/>
      <c r="TQN2" s="49"/>
      <c r="TQO2" s="49"/>
      <c r="TQP2" s="49"/>
      <c r="TQQ2" s="49"/>
      <c r="TQR2" s="49"/>
      <c r="TQS2" s="49"/>
      <c r="TQT2" s="49"/>
      <c r="TQU2" s="49"/>
      <c r="TQV2" s="49"/>
      <c r="TQW2" s="49"/>
      <c r="TQX2" s="49"/>
      <c r="TQY2" s="49"/>
      <c r="TQZ2" s="49"/>
      <c r="TRA2" s="49"/>
      <c r="TRB2" s="49"/>
      <c r="TRC2" s="49"/>
      <c r="TRD2" s="49"/>
      <c r="TRE2" s="49"/>
      <c r="TRF2" s="49"/>
      <c r="TRG2" s="49"/>
      <c r="TRH2" s="49"/>
      <c r="TRI2" s="49"/>
      <c r="TRJ2" s="49"/>
      <c r="TRK2" s="49"/>
      <c r="TRL2" s="49"/>
      <c r="TRM2" s="49"/>
      <c r="TRN2" s="49"/>
      <c r="TRO2" s="49"/>
      <c r="TRP2" s="49"/>
      <c r="TRQ2" s="49"/>
      <c r="TRR2" s="49"/>
      <c r="TRS2" s="49"/>
      <c r="TRT2" s="49"/>
      <c r="TRU2" s="49"/>
      <c r="TRV2" s="49"/>
      <c r="TRW2" s="49"/>
      <c r="TRX2" s="49"/>
      <c r="TRY2" s="49"/>
      <c r="TRZ2" s="49"/>
      <c r="TSA2" s="49"/>
      <c r="TSB2" s="49"/>
      <c r="TSC2" s="49"/>
      <c r="TSD2" s="49"/>
      <c r="TSE2" s="49"/>
      <c r="TSF2" s="49"/>
      <c r="TSG2" s="49"/>
      <c r="TSH2" s="49"/>
      <c r="TSI2" s="49"/>
      <c r="TSJ2" s="49"/>
      <c r="TSK2" s="49"/>
      <c r="TSL2" s="49"/>
      <c r="TSM2" s="49"/>
      <c r="TSN2" s="49"/>
      <c r="TSO2" s="49"/>
      <c r="TSP2" s="49"/>
      <c r="TSQ2" s="49"/>
      <c r="TSR2" s="49"/>
      <c r="TSS2" s="49"/>
      <c r="TST2" s="49"/>
      <c r="TSU2" s="49"/>
      <c r="TSV2" s="49"/>
      <c r="TSW2" s="49"/>
      <c r="TSX2" s="49"/>
      <c r="TSY2" s="49"/>
      <c r="TSZ2" s="49"/>
      <c r="TTA2" s="49"/>
      <c r="TTB2" s="49"/>
      <c r="TTC2" s="49"/>
      <c r="TTD2" s="49"/>
      <c r="TTE2" s="49"/>
      <c r="TTF2" s="49"/>
      <c r="TTG2" s="49"/>
      <c r="TTH2" s="49"/>
      <c r="TTI2" s="49"/>
      <c r="TTJ2" s="49"/>
      <c r="TTK2" s="49"/>
      <c r="TTL2" s="49"/>
      <c r="TTM2" s="49"/>
      <c r="TTN2" s="49"/>
      <c r="TTO2" s="49"/>
      <c r="TTP2" s="49"/>
      <c r="TTQ2" s="49"/>
      <c r="TTR2" s="49"/>
      <c r="TTS2" s="49"/>
      <c r="TTT2" s="49"/>
      <c r="TTU2" s="49"/>
      <c r="TTV2" s="49"/>
      <c r="TTW2" s="49"/>
      <c r="TTX2" s="49"/>
      <c r="TTY2" s="49"/>
      <c r="TTZ2" s="49"/>
      <c r="TUA2" s="49"/>
      <c r="TUB2" s="49"/>
      <c r="TUC2" s="49"/>
      <c r="TUD2" s="49"/>
      <c r="TUE2" s="49"/>
      <c r="TUF2" s="49"/>
      <c r="TUG2" s="49"/>
      <c r="TUH2" s="49"/>
      <c r="TUI2" s="49"/>
      <c r="TUJ2" s="49"/>
      <c r="TUK2" s="49"/>
      <c r="TUL2" s="49"/>
      <c r="TUM2" s="49"/>
      <c r="TUN2" s="49"/>
      <c r="TUO2" s="49"/>
      <c r="TUP2" s="49"/>
      <c r="TUQ2" s="49"/>
      <c r="TUR2" s="49"/>
      <c r="TUS2" s="49"/>
      <c r="TUT2" s="49"/>
      <c r="TUU2" s="49"/>
      <c r="TUV2" s="49"/>
      <c r="TUW2" s="49"/>
      <c r="TUX2" s="49"/>
      <c r="TUY2" s="49"/>
      <c r="TUZ2" s="49"/>
      <c r="TVA2" s="49"/>
      <c r="TVB2" s="49"/>
      <c r="TVC2" s="49"/>
      <c r="TVD2" s="49"/>
      <c r="TVE2" s="49"/>
      <c r="TVF2" s="49"/>
      <c r="TVG2" s="49"/>
      <c r="TVH2" s="49"/>
      <c r="TVI2" s="49"/>
      <c r="TVJ2" s="49"/>
      <c r="TVK2" s="49"/>
      <c r="TVL2" s="49"/>
      <c r="TVM2" s="49"/>
      <c r="TVN2" s="49"/>
      <c r="TVO2" s="49"/>
      <c r="TVP2" s="49"/>
      <c r="TVQ2" s="49"/>
      <c r="TVR2" s="49"/>
      <c r="TVS2" s="49"/>
      <c r="TVT2" s="49"/>
      <c r="TVU2" s="49"/>
      <c r="TVV2" s="49"/>
      <c r="TVW2" s="49"/>
      <c r="TVX2" s="49"/>
      <c r="TVY2" s="49"/>
      <c r="TVZ2" s="49"/>
      <c r="TWA2" s="49"/>
      <c r="TWB2" s="49"/>
      <c r="TWC2" s="49"/>
      <c r="TWD2" s="49"/>
      <c r="TWE2" s="49"/>
      <c r="TWF2" s="49"/>
      <c r="TWG2" s="49"/>
      <c r="TWH2" s="49"/>
      <c r="TWI2" s="49"/>
      <c r="TWJ2" s="49"/>
      <c r="TWK2" s="49"/>
      <c r="TWL2" s="49"/>
      <c r="TWM2" s="49"/>
      <c r="TWN2" s="49"/>
      <c r="TWO2" s="49"/>
      <c r="TWP2" s="49"/>
      <c r="TWQ2" s="49"/>
      <c r="TWR2" s="49"/>
      <c r="TWS2" s="49"/>
      <c r="TWT2" s="49"/>
      <c r="TWU2" s="49"/>
      <c r="TWV2" s="49"/>
      <c r="TWW2" s="49"/>
      <c r="TWX2" s="49"/>
      <c r="TWY2" s="49"/>
      <c r="TWZ2" s="49"/>
      <c r="TXA2" s="49"/>
      <c r="TXB2" s="49"/>
      <c r="TXC2" s="49"/>
      <c r="TXD2" s="49"/>
      <c r="TXE2" s="49"/>
      <c r="TXF2" s="49"/>
      <c r="TXG2" s="49"/>
      <c r="TXH2" s="49"/>
      <c r="TXI2" s="49"/>
      <c r="TXJ2" s="49"/>
      <c r="TXK2" s="49"/>
      <c r="TXL2" s="49"/>
      <c r="TXM2" s="49"/>
      <c r="TXN2" s="49"/>
      <c r="TXO2" s="49"/>
      <c r="TXP2" s="49"/>
      <c r="TXQ2" s="49"/>
      <c r="TXR2" s="49"/>
      <c r="TXS2" s="49"/>
      <c r="TXT2" s="49"/>
      <c r="TXU2" s="49"/>
      <c r="TXV2" s="49"/>
      <c r="TXW2" s="49"/>
      <c r="TXX2" s="49"/>
      <c r="TXY2" s="49"/>
      <c r="TXZ2" s="49"/>
      <c r="TYA2" s="49"/>
      <c r="TYB2" s="49"/>
      <c r="TYC2" s="49"/>
      <c r="TYD2" s="49"/>
      <c r="TYE2" s="49"/>
      <c r="TYF2" s="49"/>
      <c r="TYG2" s="49"/>
      <c r="TYH2" s="49"/>
      <c r="TYI2" s="49"/>
      <c r="TYJ2" s="49"/>
      <c r="TYK2" s="49"/>
      <c r="TYL2" s="49"/>
      <c r="TYM2" s="49"/>
      <c r="TYN2" s="49"/>
      <c r="TYO2" s="49"/>
      <c r="TYP2" s="49"/>
      <c r="TYQ2" s="49"/>
      <c r="TYR2" s="49"/>
      <c r="TYS2" s="49"/>
      <c r="TYT2" s="49"/>
      <c r="TYU2" s="49"/>
      <c r="TYV2" s="49"/>
      <c r="TYW2" s="49"/>
      <c r="TYX2" s="49"/>
      <c r="TYY2" s="49"/>
      <c r="TYZ2" s="49"/>
      <c r="TZA2" s="49"/>
      <c r="TZB2" s="49"/>
      <c r="TZC2" s="49"/>
      <c r="TZD2" s="49"/>
      <c r="TZE2" s="49"/>
      <c r="TZF2" s="49"/>
      <c r="TZG2" s="49"/>
      <c r="TZH2" s="49"/>
      <c r="TZI2" s="49"/>
      <c r="TZJ2" s="49"/>
      <c r="TZK2" s="49"/>
      <c r="TZL2" s="49"/>
      <c r="TZM2" s="49"/>
      <c r="TZN2" s="49"/>
      <c r="TZO2" s="49"/>
      <c r="TZP2" s="49"/>
      <c r="TZQ2" s="49"/>
      <c r="TZR2" s="49"/>
      <c r="TZS2" s="49"/>
      <c r="TZT2" s="49"/>
      <c r="TZU2" s="49"/>
      <c r="TZV2" s="49"/>
      <c r="TZW2" s="49"/>
      <c r="TZX2" s="49"/>
      <c r="TZY2" s="49"/>
      <c r="TZZ2" s="49"/>
      <c r="UAA2" s="49"/>
      <c r="UAB2" s="49"/>
      <c r="UAC2" s="49"/>
      <c r="UAD2" s="49"/>
      <c r="UAE2" s="49"/>
      <c r="UAF2" s="49"/>
      <c r="UAG2" s="49"/>
      <c r="UAH2" s="49"/>
      <c r="UAI2" s="49"/>
      <c r="UAJ2" s="49"/>
      <c r="UAK2" s="49"/>
      <c r="UAL2" s="49"/>
      <c r="UAM2" s="49"/>
      <c r="UAN2" s="49"/>
      <c r="UAO2" s="49"/>
      <c r="UAP2" s="49"/>
      <c r="UAQ2" s="49"/>
      <c r="UAR2" s="49"/>
      <c r="UAS2" s="49"/>
      <c r="UAT2" s="49"/>
      <c r="UAU2" s="49"/>
      <c r="UAV2" s="49"/>
      <c r="UAW2" s="49"/>
      <c r="UAX2" s="49"/>
      <c r="UAY2" s="49"/>
      <c r="UAZ2" s="49"/>
      <c r="UBA2" s="49"/>
      <c r="UBB2" s="49"/>
      <c r="UBC2" s="49"/>
      <c r="UBD2" s="49"/>
      <c r="UBE2" s="49"/>
      <c r="UBF2" s="49"/>
      <c r="UBG2" s="49"/>
      <c r="UBH2" s="49"/>
      <c r="UBI2" s="49"/>
      <c r="UBJ2" s="49"/>
      <c r="UBK2" s="49"/>
      <c r="UBL2" s="49"/>
      <c r="UBM2" s="49"/>
      <c r="UBN2" s="49"/>
      <c r="UBO2" s="49"/>
      <c r="UBP2" s="49"/>
      <c r="UBQ2" s="49"/>
      <c r="UBR2" s="49"/>
      <c r="UBS2" s="49"/>
      <c r="UBT2" s="49"/>
      <c r="UBU2" s="49"/>
      <c r="UBV2" s="49"/>
      <c r="UBW2" s="49"/>
      <c r="UBX2" s="49"/>
      <c r="UBY2" s="49"/>
      <c r="UBZ2" s="49"/>
      <c r="UCA2" s="49"/>
      <c r="UCB2" s="49"/>
      <c r="UCC2" s="49"/>
      <c r="UCD2" s="49"/>
      <c r="UCE2" s="49"/>
      <c r="UCF2" s="49"/>
      <c r="UCG2" s="49"/>
      <c r="UCH2" s="49"/>
      <c r="UCI2" s="49"/>
      <c r="UCJ2" s="49"/>
      <c r="UCK2" s="49"/>
      <c r="UCL2" s="49"/>
      <c r="UCM2" s="49"/>
      <c r="UCN2" s="49"/>
      <c r="UCO2" s="49"/>
      <c r="UCP2" s="49"/>
      <c r="UCQ2" s="49"/>
      <c r="UCR2" s="49"/>
      <c r="UCS2" s="49"/>
      <c r="UCT2" s="49"/>
      <c r="UCU2" s="49"/>
      <c r="UCV2" s="49"/>
      <c r="UCW2" s="49"/>
      <c r="UCX2" s="49"/>
      <c r="UCY2" s="49"/>
      <c r="UCZ2" s="49"/>
      <c r="UDA2" s="49"/>
      <c r="UDB2" s="49"/>
      <c r="UDC2" s="49"/>
      <c r="UDD2" s="49"/>
      <c r="UDE2" s="49"/>
      <c r="UDF2" s="49"/>
      <c r="UDG2" s="49"/>
      <c r="UDH2" s="49"/>
      <c r="UDI2" s="49"/>
      <c r="UDJ2" s="49"/>
      <c r="UDK2" s="49"/>
      <c r="UDL2" s="49"/>
      <c r="UDM2" s="49"/>
      <c r="UDN2" s="49"/>
      <c r="UDO2" s="49"/>
      <c r="UDP2" s="49"/>
      <c r="UDQ2" s="49"/>
      <c r="UDR2" s="49"/>
      <c r="UDS2" s="49"/>
      <c r="UDT2" s="49"/>
      <c r="UDU2" s="49"/>
      <c r="UDV2" s="49"/>
      <c r="UDW2" s="49"/>
      <c r="UDX2" s="49"/>
      <c r="UDY2" s="49"/>
      <c r="UDZ2" s="49"/>
      <c r="UEA2" s="49"/>
      <c r="UEB2" s="49"/>
      <c r="UEC2" s="49"/>
      <c r="UED2" s="49"/>
      <c r="UEE2" s="49"/>
      <c r="UEF2" s="49"/>
      <c r="UEG2" s="49"/>
      <c r="UEH2" s="49"/>
      <c r="UEI2" s="49"/>
      <c r="UEJ2" s="49"/>
      <c r="UEK2" s="49"/>
      <c r="UEL2" s="49"/>
      <c r="UEM2" s="49"/>
      <c r="UEN2" s="49"/>
      <c r="UEO2" s="49"/>
      <c r="UEP2" s="49"/>
      <c r="UEQ2" s="49"/>
      <c r="UER2" s="49"/>
      <c r="UES2" s="49"/>
      <c r="UET2" s="49"/>
      <c r="UEU2" s="49"/>
      <c r="UEV2" s="49"/>
      <c r="UEW2" s="49"/>
      <c r="UEX2" s="49"/>
      <c r="UEY2" s="49"/>
      <c r="UEZ2" s="49"/>
      <c r="UFA2" s="49"/>
      <c r="UFB2" s="49"/>
      <c r="UFC2" s="49"/>
      <c r="UFD2" s="49"/>
      <c r="UFE2" s="49"/>
      <c r="UFF2" s="49"/>
      <c r="UFG2" s="49"/>
      <c r="UFH2" s="49"/>
      <c r="UFI2" s="49"/>
      <c r="UFJ2" s="49"/>
      <c r="UFK2" s="49"/>
      <c r="UFL2" s="49"/>
      <c r="UFM2" s="49"/>
      <c r="UFN2" s="49"/>
      <c r="UFO2" s="49"/>
      <c r="UFP2" s="49"/>
      <c r="UFQ2" s="49"/>
      <c r="UFR2" s="49"/>
      <c r="UFS2" s="49"/>
      <c r="UFT2" s="49"/>
      <c r="UFU2" s="49"/>
      <c r="UFV2" s="49"/>
      <c r="UFW2" s="49"/>
      <c r="UFX2" s="49"/>
      <c r="UFY2" s="49"/>
      <c r="UFZ2" s="49"/>
      <c r="UGA2" s="49"/>
      <c r="UGB2" s="49"/>
      <c r="UGC2" s="49"/>
      <c r="UGD2" s="49"/>
      <c r="UGE2" s="49"/>
      <c r="UGF2" s="49"/>
      <c r="UGG2" s="49"/>
      <c r="UGH2" s="49"/>
      <c r="UGI2" s="49"/>
      <c r="UGJ2" s="49"/>
      <c r="UGK2" s="49"/>
      <c r="UGL2" s="49"/>
      <c r="UGM2" s="49"/>
      <c r="UGN2" s="49"/>
      <c r="UGO2" s="49"/>
      <c r="UGP2" s="49"/>
      <c r="UGQ2" s="49"/>
      <c r="UGR2" s="49"/>
      <c r="UGS2" s="49"/>
      <c r="UGT2" s="49"/>
      <c r="UGU2" s="49"/>
      <c r="UGV2" s="49"/>
      <c r="UGW2" s="49"/>
      <c r="UGX2" s="49"/>
      <c r="UGY2" s="49"/>
      <c r="UGZ2" s="49"/>
      <c r="UHA2" s="49"/>
      <c r="UHB2" s="49"/>
      <c r="UHC2" s="49"/>
      <c r="UHD2" s="49"/>
      <c r="UHE2" s="49"/>
      <c r="UHF2" s="49"/>
      <c r="UHG2" s="49"/>
      <c r="UHH2" s="49"/>
      <c r="UHI2" s="49"/>
      <c r="UHJ2" s="49"/>
      <c r="UHK2" s="49"/>
      <c r="UHL2" s="49"/>
      <c r="UHM2" s="49"/>
      <c r="UHN2" s="49"/>
      <c r="UHO2" s="49"/>
      <c r="UHP2" s="49"/>
      <c r="UHQ2" s="49"/>
      <c r="UHR2" s="49"/>
      <c r="UHS2" s="49"/>
      <c r="UHT2" s="49"/>
      <c r="UHU2" s="49"/>
      <c r="UHV2" s="49"/>
      <c r="UHW2" s="49"/>
      <c r="UHX2" s="49"/>
      <c r="UHY2" s="49"/>
      <c r="UHZ2" s="49"/>
      <c r="UIA2" s="49"/>
      <c r="UIB2" s="49"/>
      <c r="UIC2" s="49"/>
      <c r="UID2" s="49"/>
      <c r="UIE2" s="49"/>
      <c r="UIF2" s="49"/>
      <c r="UIG2" s="49"/>
      <c r="UIH2" s="49"/>
      <c r="UII2" s="49"/>
      <c r="UIJ2" s="49"/>
      <c r="UIK2" s="49"/>
      <c r="UIL2" s="49"/>
      <c r="UIM2" s="49"/>
      <c r="UIN2" s="49"/>
      <c r="UIO2" s="49"/>
      <c r="UIP2" s="49"/>
      <c r="UIQ2" s="49"/>
      <c r="UIR2" s="49"/>
      <c r="UIS2" s="49"/>
      <c r="UIT2" s="49"/>
      <c r="UIU2" s="49"/>
      <c r="UIV2" s="49"/>
      <c r="UIW2" s="49"/>
      <c r="UIX2" s="49"/>
      <c r="UIY2" s="49"/>
      <c r="UIZ2" s="49"/>
      <c r="UJA2" s="49"/>
      <c r="UJB2" s="49"/>
      <c r="UJC2" s="49"/>
      <c r="UJD2" s="49"/>
      <c r="UJE2" s="49"/>
      <c r="UJF2" s="49"/>
      <c r="UJG2" s="49"/>
      <c r="UJH2" s="49"/>
      <c r="UJI2" s="49"/>
      <c r="UJJ2" s="49"/>
      <c r="UJK2" s="49"/>
      <c r="UJL2" s="49"/>
      <c r="UJM2" s="49"/>
      <c r="UJN2" s="49"/>
      <c r="UJO2" s="49"/>
      <c r="UJP2" s="49"/>
      <c r="UJQ2" s="49"/>
      <c r="UJR2" s="49"/>
      <c r="UJS2" s="49"/>
      <c r="UJT2" s="49"/>
      <c r="UJU2" s="49"/>
      <c r="UJV2" s="49"/>
      <c r="UJW2" s="49"/>
      <c r="UJX2" s="49"/>
      <c r="UJY2" s="49"/>
      <c r="UJZ2" s="49"/>
      <c r="UKA2" s="49"/>
      <c r="UKB2" s="49"/>
      <c r="UKC2" s="49"/>
      <c r="UKD2" s="49"/>
      <c r="UKE2" s="49"/>
      <c r="UKF2" s="49"/>
      <c r="UKG2" s="49"/>
      <c r="UKH2" s="49"/>
      <c r="UKI2" s="49"/>
      <c r="UKJ2" s="49"/>
      <c r="UKK2" s="49"/>
      <c r="UKL2" s="49"/>
      <c r="UKM2" s="49"/>
      <c r="UKN2" s="49"/>
      <c r="UKO2" s="49"/>
      <c r="UKP2" s="49"/>
      <c r="UKQ2" s="49"/>
      <c r="UKR2" s="49"/>
      <c r="UKS2" s="49"/>
      <c r="UKT2" s="49"/>
      <c r="UKU2" s="49"/>
      <c r="UKV2" s="49"/>
      <c r="UKW2" s="49"/>
      <c r="UKX2" s="49"/>
      <c r="UKY2" s="49"/>
      <c r="UKZ2" s="49"/>
      <c r="ULA2" s="49"/>
      <c r="ULB2" s="49"/>
      <c r="ULC2" s="49"/>
      <c r="ULD2" s="49"/>
      <c r="ULE2" s="49"/>
      <c r="ULF2" s="49"/>
      <c r="ULG2" s="49"/>
      <c r="ULH2" s="49"/>
      <c r="ULI2" s="49"/>
      <c r="ULJ2" s="49"/>
      <c r="ULK2" s="49"/>
      <c r="ULL2" s="49"/>
      <c r="ULM2" s="49"/>
      <c r="ULN2" s="49"/>
      <c r="ULO2" s="49"/>
      <c r="ULP2" s="49"/>
      <c r="ULQ2" s="49"/>
      <c r="ULR2" s="49"/>
      <c r="ULS2" s="49"/>
      <c r="ULT2" s="49"/>
      <c r="ULU2" s="49"/>
      <c r="ULV2" s="49"/>
      <c r="ULW2" s="49"/>
      <c r="ULX2" s="49"/>
      <c r="ULY2" s="49"/>
      <c r="ULZ2" s="49"/>
      <c r="UMA2" s="49"/>
      <c r="UMB2" s="49"/>
      <c r="UMC2" s="49"/>
      <c r="UMD2" s="49"/>
      <c r="UME2" s="49"/>
      <c r="UMF2" s="49"/>
      <c r="UMG2" s="49"/>
      <c r="UMH2" s="49"/>
      <c r="UMI2" s="49"/>
      <c r="UMJ2" s="49"/>
      <c r="UMK2" s="49"/>
      <c r="UML2" s="49"/>
      <c r="UMM2" s="49"/>
      <c r="UMN2" s="49"/>
      <c r="UMO2" s="49"/>
      <c r="UMP2" s="49"/>
      <c r="UMQ2" s="49"/>
      <c r="UMR2" s="49"/>
      <c r="UMS2" s="49"/>
      <c r="UMT2" s="49"/>
      <c r="UMU2" s="49"/>
      <c r="UMV2" s="49"/>
      <c r="UMW2" s="49"/>
      <c r="UMX2" s="49"/>
      <c r="UMY2" s="49"/>
      <c r="UMZ2" s="49"/>
      <c r="UNA2" s="49"/>
      <c r="UNB2" s="49"/>
      <c r="UNC2" s="49"/>
      <c r="UND2" s="49"/>
      <c r="UNE2" s="49"/>
      <c r="UNF2" s="49"/>
      <c r="UNG2" s="49"/>
      <c r="UNH2" s="49"/>
      <c r="UNI2" s="49"/>
      <c r="UNJ2" s="49"/>
      <c r="UNK2" s="49"/>
      <c r="UNL2" s="49"/>
      <c r="UNM2" s="49"/>
      <c r="UNN2" s="49"/>
      <c r="UNO2" s="49"/>
      <c r="UNP2" s="49"/>
      <c r="UNQ2" s="49"/>
      <c r="UNR2" s="49"/>
      <c r="UNS2" s="49"/>
      <c r="UNT2" s="49"/>
      <c r="UNU2" s="49"/>
      <c r="UNV2" s="49"/>
      <c r="UNW2" s="49"/>
      <c r="UNX2" s="49"/>
      <c r="UNY2" s="49"/>
      <c r="UNZ2" s="49"/>
      <c r="UOA2" s="49"/>
      <c r="UOB2" s="49"/>
      <c r="UOC2" s="49"/>
      <c r="UOD2" s="49"/>
      <c r="UOE2" s="49"/>
      <c r="UOF2" s="49"/>
      <c r="UOG2" s="49"/>
      <c r="UOH2" s="49"/>
      <c r="UOI2" s="49"/>
      <c r="UOJ2" s="49"/>
      <c r="UOK2" s="49"/>
      <c r="UOL2" s="49"/>
      <c r="UOM2" s="49"/>
      <c r="UON2" s="49"/>
      <c r="UOO2" s="49"/>
      <c r="UOP2" s="49"/>
      <c r="UOQ2" s="49"/>
      <c r="UOR2" s="49"/>
      <c r="UOS2" s="49"/>
      <c r="UOT2" s="49"/>
      <c r="UOU2" s="49"/>
      <c r="UOV2" s="49"/>
      <c r="UOW2" s="49"/>
      <c r="UOX2" s="49"/>
      <c r="UOY2" s="49"/>
      <c r="UOZ2" s="49"/>
      <c r="UPA2" s="49"/>
      <c r="UPB2" s="49"/>
      <c r="UPC2" s="49"/>
      <c r="UPD2" s="49"/>
      <c r="UPE2" s="49"/>
      <c r="UPF2" s="49"/>
      <c r="UPG2" s="49"/>
      <c r="UPH2" s="49"/>
      <c r="UPI2" s="49"/>
      <c r="UPJ2" s="49"/>
      <c r="UPK2" s="49"/>
      <c r="UPL2" s="49"/>
      <c r="UPM2" s="49"/>
      <c r="UPN2" s="49"/>
      <c r="UPO2" s="49"/>
      <c r="UPP2" s="49"/>
      <c r="UPQ2" s="49"/>
      <c r="UPR2" s="49"/>
      <c r="UPS2" s="49"/>
      <c r="UPT2" s="49"/>
      <c r="UPU2" s="49"/>
      <c r="UPV2" s="49"/>
      <c r="UPW2" s="49"/>
      <c r="UPX2" s="49"/>
      <c r="UPY2" s="49"/>
      <c r="UPZ2" s="49"/>
      <c r="UQA2" s="49"/>
      <c r="UQB2" s="49"/>
      <c r="UQC2" s="49"/>
      <c r="UQD2" s="49"/>
      <c r="UQE2" s="49"/>
      <c r="UQF2" s="49"/>
      <c r="UQG2" s="49"/>
      <c r="UQH2" s="49"/>
      <c r="UQI2" s="49"/>
      <c r="UQJ2" s="49"/>
      <c r="UQK2" s="49"/>
      <c r="UQL2" s="49"/>
      <c r="UQM2" s="49"/>
      <c r="UQN2" s="49"/>
      <c r="UQO2" s="49"/>
      <c r="UQP2" s="49"/>
      <c r="UQQ2" s="49"/>
      <c r="UQR2" s="49"/>
      <c r="UQS2" s="49"/>
      <c r="UQT2" s="49"/>
      <c r="UQU2" s="49"/>
      <c r="UQV2" s="49"/>
      <c r="UQW2" s="49"/>
      <c r="UQX2" s="49"/>
      <c r="UQY2" s="49"/>
      <c r="UQZ2" s="49"/>
      <c r="URA2" s="49"/>
      <c r="URB2" s="49"/>
      <c r="URC2" s="49"/>
      <c r="URD2" s="49"/>
      <c r="URE2" s="49"/>
      <c r="URF2" s="49"/>
      <c r="URG2" s="49"/>
      <c r="URH2" s="49"/>
      <c r="URI2" s="49"/>
      <c r="URJ2" s="49"/>
      <c r="URK2" s="49"/>
      <c r="URL2" s="49"/>
      <c r="URM2" s="49"/>
      <c r="URN2" s="49"/>
      <c r="URO2" s="49"/>
      <c r="URP2" s="49"/>
      <c r="URQ2" s="49"/>
      <c r="URR2" s="49"/>
      <c r="URS2" s="49"/>
      <c r="URT2" s="49"/>
      <c r="URU2" s="49"/>
      <c r="URV2" s="49"/>
      <c r="URW2" s="49"/>
      <c r="URX2" s="49"/>
      <c r="URY2" s="49"/>
      <c r="URZ2" s="49"/>
      <c r="USA2" s="49"/>
      <c r="USB2" s="49"/>
      <c r="USC2" s="49"/>
      <c r="USD2" s="49"/>
      <c r="USE2" s="49"/>
      <c r="USF2" s="49"/>
      <c r="USG2" s="49"/>
      <c r="USH2" s="49"/>
      <c r="USI2" s="49"/>
      <c r="USJ2" s="49"/>
      <c r="USK2" s="49"/>
      <c r="USL2" s="49"/>
      <c r="USM2" s="49"/>
      <c r="USN2" s="49"/>
      <c r="USO2" s="49"/>
      <c r="USP2" s="49"/>
      <c r="USQ2" s="49"/>
      <c r="USR2" s="49"/>
      <c r="USS2" s="49"/>
      <c r="UST2" s="49"/>
      <c r="USU2" s="49"/>
      <c r="USV2" s="49"/>
      <c r="USW2" s="49"/>
      <c r="USX2" s="49"/>
      <c r="USY2" s="49"/>
      <c r="USZ2" s="49"/>
      <c r="UTA2" s="49"/>
      <c r="UTB2" s="49"/>
      <c r="UTC2" s="49"/>
      <c r="UTD2" s="49"/>
      <c r="UTE2" s="49"/>
      <c r="UTF2" s="49"/>
      <c r="UTG2" s="49"/>
      <c r="UTH2" s="49"/>
      <c r="UTI2" s="49"/>
      <c r="UTJ2" s="49"/>
      <c r="UTK2" s="49"/>
      <c r="UTL2" s="49"/>
      <c r="UTM2" s="49"/>
      <c r="UTN2" s="49"/>
      <c r="UTO2" s="49"/>
      <c r="UTP2" s="49"/>
      <c r="UTQ2" s="49"/>
      <c r="UTR2" s="49"/>
      <c r="UTS2" s="49"/>
      <c r="UTT2" s="49"/>
      <c r="UTU2" s="49"/>
      <c r="UTV2" s="49"/>
      <c r="UTW2" s="49"/>
      <c r="UTX2" s="49"/>
      <c r="UTY2" s="49"/>
      <c r="UTZ2" s="49"/>
      <c r="UUA2" s="49"/>
      <c r="UUB2" s="49"/>
      <c r="UUC2" s="49"/>
      <c r="UUD2" s="49"/>
      <c r="UUE2" s="49"/>
      <c r="UUF2" s="49"/>
      <c r="UUG2" s="49"/>
      <c r="UUH2" s="49"/>
      <c r="UUI2" s="49"/>
      <c r="UUJ2" s="49"/>
      <c r="UUK2" s="49"/>
      <c r="UUL2" s="49"/>
      <c r="UUM2" s="49"/>
      <c r="UUN2" s="49"/>
      <c r="UUO2" s="49"/>
      <c r="UUP2" s="49"/>
      <c r="UUQ2" s="49"/>
      <c r="UUR2" s="49"/>
      <c r="UUS2" s="49"/>
      <c r="UUT2" s="49"/>
      <c r="UUU2" s="49"/>
      <c r="UUV2" s="49"/>
      <c r="UUW2" s="49"/>
      <c r="UUX2" s="49"/>
      <c r="UUY2" s="49"/>
      <c r="UUZ2" s="49"/>
      <c r="UVA2" s="49"/>
      <c r="UVB2" s="49"/>
      <c r="UVC2" s="49"/>
      <c r="UVD2" s="49"/>
      <c r="UVE2" s="49"/>
      <c r="UVF2" s="49"/>
      <c r="UVG2" s="49"/>
      <c r="UVH2" s="49"/>
      <c r="UVI2" s="49"/>
      <c r="UVJ2" s="49"/>
      <c r="UVK2" s="49"/>
      <c r="UVL2" s="49"/>
      <c r="UVM2" s="49"/>
      <c r="UVN2" s="49"/>
      <c r="UVO2" s="49"/>
      <c r="UVP2" s="49"/>
      <c r="UVQ2" s="49"/>
      <c r="UVR2" s="49"/>
      <c r="UVS2" s="49"/>
      <c r="UVT2" s="49"/>
      <c r="UVU2" s="49"/>
      <c r="UVV2" s="49"/>
      <c r="UVW2" s="49"/>
      <c r="UVX2" s="49"/>
      <c r="UVY2" s="49"/>
      <c r="UVZ2" s="49"/>
      <c r="UWA2" s="49"/>
      <c r="UWB2" s="49"/>
      <c r="UWC2" s="49"/>
      <c r="UWD2" s="49"/>
      <c r="UWE2" s="49"/>
      <c r="UWF2" s="49"/>
      <c r="UWG2" s="49"/>
      <c r="UWH2" s="49"/>
      <c r="UWI2" s="49"/>
      <c r="UWJ2" s="49"/>
      <c r="UWK2" s="49"/>
      <c r="UWL2" s="49"/>
      <c r="UWM2" s="49"/>
      <c r="UWN2" s="49"/>
      <c r="UWO2" s="49"/>
      <c r="UWP2" s="49"/>
      <c r="UWQ2" s="49"/>
      <c r="UWR2" s="49"/>
      <c r="UWS2" s="49"/>
      <c r="UWT2" s="49"/>
      <c r="UWU2" s="49"/>
      <c r="UWV2" s="49"/>
      <c r="UWW2" s="49"/>
      <c r="UWX2" s="49"/>
      <c r="UWY2" s="49"/>
      <c r="UWZ2" s="49"/>
      <c r="UXA2" s="49"/>
      <c r="UXB2" s="49"/>
      <c r="UXC2" s="49"/>
      <c r="UXD2" s="49"/>
      <c r="UXE2" s="49"/>
      <c r="UXF2" s="49"/>
      <c r="UXG2" s="49"/>
      <c r="UXH2" s="49"/>
      <c r="UXI2" s="49"/>
      <c r="UXJ2" s="49"/>
      <c r="UXK2" s="49"/>
      <c r="UXL2" s="49"/>
      <c r="UXM2" s="49"/>
      <c r="UXN2" s="49"/>
      <c r="UXO2" s="49"/>
      <c r="UXP2" s="49"/>
      <c r="UXQ2" s="49"/>
      <c r="UXR2" s="49"/>
      <c r="UXS2" s="49"/>
      <c r="UXT2" s="49"/>
      <c r="UXU2" s="49"/>
      <c r="UXV2" s="49"/>
      <c r="UXW2" s="49"/>
      <c r="UXX2" s="49"/>
      <c r="UXY2" s="49"/>
      <c r="UXZ2" s="49"/>
      <c r="UYA2" s="49"/>
      <c r="UYB2" s="49"/>
      <c r="UYC2" s="49"/>
      <c r="UYD2" s="49"/>
      <c r="UYE2" s="49"/>
      <c r="UYF2" s="49"/>
      <c r="UYG2" s="49"/>
      <c r="UYH2" s="49"/>
      <c r="UYI2" s="49"/>
      <c r="UYJ2" s="49"/>
      <c r="UYK2" s="49"/>
      <c r="UYL2" s="49"/>
      <c r="UYM2" s="49"/>
      <c r="UYN2" s="49"/>
      <c r="UYO2" s="49"/>
      <c r="UYP2" s="49"/>
      <c r="UYQ2" s="49"/>
      <c r="UYR2" s="49"/>
      <c r="UYS2" s="49"/>
      <c r="UYT2" s="49"/>
      <c r="UYU2" s="49"/>
      <c r="UYV2" s="49"/>
      <c r="UYW2" s="49"/>
      <c r="UYX2" s="49"/>
      <c r="UYY2" s="49"/>
      <c r="UYZ2" s="49"/>
      <c r="UZA2" s="49"/>
      <c r="UZB2" s="49"/>
      <c r="UZC2" s="49"/>
      <c r="UZD2" s="49"/>
      <c r="UZE2" s="49"/>
      <c r="UZF2" s="49"/>
      <c r="UZG2" s="49"/>
      <c r="UZH2" s="49"/>
      <c r="UZI2" s="49"/>
      <c r="UZJ2" s="49"/>
      <c r="UZK2" s="49"/>
      <c r="UZL2" s="49"/>
      <c r="UZM2" s="49"/>
      <c r="UZN2" s="49"/>
      <c r="UZO2" s="49"/>
      <c r="UZP2" s="49"/>
      <c r="UZQ2" s="49"/>
      <c r="UZR2" s="49"/>
      <c r="UZS2" s="49"/>
      <c r="UZT2" s="49"/>
      <c r="UZU2" s="49"/>
      <c r="UZV2" s="49"/>
      <c r="UZW2" s="49"/>
      <c r="UZX2" s="49"/>
      <c r="UZY2" s="49"/>
      <c r="UZZ2" s="49"/>
      <c r="VAA2" s="49"/>
      <c r="VAB2" s="49"/>
      <c r="VAC2" s="49"/>
      <c r="VAD2" s="49"/>
      <c r="VAE2" s="49"/>
      <c r="VAF2" s="49"/>
      <c r="VAG2" s="49"/>
      <c r="VAH2" s="49"/>
      <c r="VAI2" s="49"/>
      <c r="VAJ2" s="49"/>
      <c r="VAK2" s="49"/>
      <c r="VAL2" s="49"/>
      <c r="VAM2" s="49"/>
      <c r="VAN2" s="49"/>
      <c r="VAO2" s="49"/>
      <c r="VAP2" s="49"/>
      <c r="VAQ2" s="49"/>
      <c r="VAR2" s="49"/>
      <c r="VAS2" s="49"/>
      <c r="VAT2" s="49"/>
      <c r="VAU2" s="49"/>
      <c r="VAV2" s="49"/>
      <c r="VAW2" s="49"/>
      <c r="VAX2" s="49"/>
      <c r="VAY2" s="49"/>
      <c r="VAZ2" s="49"/>
      <c r="VBA2" s="49"/>
      <c r="VBB2" s="49"/>
      <c r="VBC2" s="49"/>
      <c r="VBD2" s="49"/>
      <c r="VBE2" s="49"/>
      <c r="VBF2" s="49"/>
      <c r="VBG2" s="49"/>
      <c r="VBH2" s="49"/>
      <c r="VBI2" s="49"/>
      <c r="VBJ2" s="49"/>
      <c r="VBK2" s="49"/>
      <c r="VBL2" s="49"/>
      <c r="VBM2" s="49"/>
      <c r="VBN2" s="49"/>
      <c r="VBO2" s="49"/>
      <c r="VBP2" s="49"/>
      <c r="VBQ2" s="49"/>
      <c r="VBR2" s="49"/>
      <c r="VBS2" s="49"/>
      <c r="VBT2" s="49"/>
      <c r="VBU2" s="49"/>
      <c r="VBV2" s="49"/>
      <c r="VBW2" s="49"/>
      <c r="VBX2" s="49"/>
      <c r="VBY2" s="49"/>
      <c r="VBZ2" s="49"/>
      <c r="VCA2" s="49"/>
      <c r="VCB2" s="49"/>
      <c r="VCC2" s="49"/>
      <c r="VCD2" s="49"/>
      <c r="VCE2" s="49"/>
      <c r="VCF2" s="49"/>
      <c r="VCG2" s="49"/>
      <c r="VCH2" s="49"/>
      <c r="VCI2" s="49"/>
      <c r="VCJ2" s="49"/>
      <c r="VCK2" s="49"/>
      <c r="VCL2" s="49"/>
      <c r="VCM2" s="49"/>
      <c r="VCN2" s="49"/>
      <c r="VCO2" s="49"/>
      <c r="VCP2" s="49"/>
      <c r="VCQ2" s="49"/>
      <c r="VCR2" s="49"/>
      <c r="VCS2" s="49"/>
      <c r="VCT2" s="49"/>
      <c r="VCU2" s="49"/>
      <c r="VCV2" s="49"/>
      <c r="VCW2" s="49"/>
      <c r="VCX2" s="49"/>
      <c r="VCY2" s="49"/>
      <c r="VCZ2" s="49"/>
      <c r="VDA2" s="49"/>
      <c r="VDB2" s="49"/>
      <c r="VDC2" s="49"/>
      <c r="VDD2" s="49"/>
      <c r="VDE2" s="49"/>
      <c r="VDF2" s="49"/>
      <c r="VDG2" s="49"/>
      <c r="VDH2" s="49"/>
      <c r="VDI2" s="49"/>
      <c r="VDJ2" s="49"/>
      <c r="VDK2" s="49"/>
      <c r="VDL2" s="49"/>
      <c r="VDM2" s="49"/>
      <c r="VDN2" s="49"/>
      <c r="VDO2" s="49"/>
      <c r="VDP2" s="49"/>
      <c r="VDQ2" s="49"/>
      <c r="VDR2" s="49"/>
      <c r="VDS2" s="49"/>
      <c r="VDT2" s="49"/>
      <c r="VDU2" s="49"/>
      <c r="VDV2" s="49"/>
      <c r="VDW2" s="49"/>
      <c r="VDX2" s="49"/>
      <c r="VDY2" s="49"/>
      <c r="VDZ2" s="49"/>
      <c r="VEA2" s="49"/>
      <c r="VEB2" s="49"/>
      <c r="VEC2" s="49"/>
      <c r="VED2" s="49"/>
      <c r="VEE2" s="49"/>
      <c r="VEF2" s="49"/>
      <c r="VEG2" s="49"/>
      <c r="VEH2" s="49"/>
      <c r="VEI2" s="49"/>
      <c r="VEJ2" s="49"/>
      <c r="VEK2" s="49"/>
      <c r="VEL2" s="49"/>
      <c r="VEM2" s="49"/>
      <c r="VEN2" s="49"/>
      <c r="VEO2" s="49"/>
      <c r="VEP2" s="49"/>
      <c r="VEQ2" s="49"/>
      <c r="VER2" s="49"/>
      <c r="VES2" s="49"/>
      <c r="VET2" s="49"/>
      <c r="VEU2" s="49"/>
      <c r="VEV2" s="49"/>
      <c r="VEW2" s="49"/>
      <c r="VEX2" s="49"/>
      <c r="VEY2" s="49"/>
      <c r="VEZ2" s="49"/>
      <c r="VFA2" s="49"/>
      <c r="VFB2" s="49"/>
      <c r="VFC2" s="49"/>
      <c r="VFD2" s="49"/>
      <c r="VFE2" s="49"/>
      <c r="VFF2" s="49"/>
      <c r="VFG2" s="49"/>
      <c r="VFH2" s="49"/>
      <c r="VFI2" s="49"/>
      <c r="VFJ2" s="49"/>
      <c r="VFK2" s="49"/>
      <c r="VFL2" s="49"/>
      <c r="VFM2" s="49"/>
      <c r="VFN2" s="49"/>
      <c r="VFO2" s="49"/>
      <c r="VFP2" s="49"/>
      <c r="VFQ2" s="49"/>
      <c r="VFR2" s="49"/>
      <c r="VFS2" s="49"/>
      <c r="VFT2" s="49"/>
      <c r="VFU2" s="49"/>
      <c r="VFV2" s="49"/>
      <c r="VFW2" s="49"/>
      <c r="VFX2" s="49"/>
      <c r="VFY2" s="49"/>
      <c r="VFZ2" s="49"/>
      <c r="VGA2" s="49"/>
      <c r="VGB2" s="49"/>
      <c r="VGC2" s="49"/>
      <c r="VGD2" s="49"/>
      <c r="VGE2" s="49"/>
      <c r="VGF2" s="49"/>
      <c r="VGG2" s="49"/>
      <c r="VGH2" s="49"/>
      <c r="VGI2" s="49"/>
      <c r="VGJ2" s="49"/>
      <c r="VGK2" s="49"/>
      <c r="VGL2" s="49"/>
      <c r="VGM2" s="49"/>
      <c r="VGN2" s="49"/>
      <c r="VGO2" s="49"/>
      <c r="VGP2" s="49"/>
      <c r="VGQ2" s="49"/>
      <c r="VGR2" s="49"/>
      <c r="VGS2" s="49"/>
      <c r="VGT2" s="49"/>
      <c r="VGU2" s="49"/>
      <c r="VGV2" s="49"/>
      <c r="VGW2" s="49"/>
      <c r="VGX2" s="49"/>
      <c r="VGY2" s="49"/>
      <c r="VGZ2" s="49"/>
      <c r="VHA2" s="49"/>
      <c r="VHB2" s="49"/>
      <c r="VHC2" s="49"/>
      <c r="VHD2" s="49"/>
      <c r="VHE2" s="49"/>
      <c r="VHF2" s="49"/>
      <c r="VHG2" s="49"/>
      <c r="VHH2" s="49"/>
      <c r="VHI2" s="49"/>
      <c r="VHJ2" s="49"/>
      <c r="VHK2" s="49"/>
      <c r="VHL2" s="49"/>
      <c r="VHM2" s="49"/>
      <c r="VHN2" s="49"/>
      <c r="VHO2" s="49"/>
      <c r="VHP2" s="49"/>
      <c r="VHQ2" s="49"/>
      <c r="VHR2" s="49"/>
      <c r="VHS2" s="49"/>
      <c r="VHT2" s="49"/>
      <c r="VHU2" s="49"/>
      <c r="VHV2" s="49"/>
      <c r="VHW2" s="49"/>
      <c r="VHX2" s="49"/>
      <c r="VHY2" s="49"/>
      <c r="VHZ2" s="49"/>
      <c r="VIA2" s="49"/>
      <c r="VIB2" s="49"/>
      <c r="VIC2" s="49"/>
      <c r="VID2" s="49"/>
      <c r="VIE2" s="49"/>
      <c r="VIF2" s="49"/>
      <c r="VIG2" s="49"/>
      <c r="VIH2" s="49"/>
      <c r="VII2" s="49"/>
      <c r="VIJ2" s="49"/>
      <c r="VIK2" s="49"/>
      <c r="VIL2" s="49"/>
      <c r="VIM2" s="49"/>
      <c r="VIN2" s="49"/>
      <c r="VIO2" s="49"/>
      <c r="VIP2" s="49"/>
      <c r="VIQ2" s="49"/>
      <c r="VIR2" s="49"/>
      <c r="VIS2" s="49"/>
      <c r="VIT2" s="49"/>
      <c r="VIU2" s="49"/>
      <c r="VIV2" s="49"/>
      <c r="VIW2" s="49"/>
      <c r="VIX2" s="49"/>
      <c r="VIY2" s="49"/>
      <c r="VIZ2" s="49"/>
      <c r="VJA2" s="49"/>
      <c r="VJB2" s="49"/>
      <c r="VJC2" s="49"/>
      <c r="VJD2" s="49"/>
      <c r="VJE2" s="49"/>
      <c r="VJF2" s="49"/>
      <c r="VJG2" s="49"/>
      <c r="VJH2" s="49"/>
      <c r="VJI2" s="49"/>
      <c r="VJJ2" s="49"/>
      <c r="VJK2" s="49"/>
      <c r="VJL2" s="49"/>
      <c r="VJM2" s="49"/>
      <c r="VJN2" s="49"/>
      <c r="VJO2" s="49"/>
      <c r="VJP2" s="49"/>
      <c r="VJQ2" s="49"/>
      <c r="VJR2" s="49"/>
      <c r="VJS2" s="49"/>
      <c r="VJT2" s="49"/>
      <c r="VJU2" s="49"/>
      <c r="VJV2" s="49"/>
      <c r="VJW2" s="49"/>
      <c r="VJX2" s="49"/>
      <c r="VJY2" s="49"/>
      <c r="VJZ2" s="49"/>
      <c r="VKA2" s="49"/>
      <c r="VKB2" s="49"/>
      <c r="VKC2" s="49"/>
      <c r="VKD2" s="49"/>
      <c r="VKE2" s="49"/>
      <c r="VKF2" s="49"/>
      <c r="VKG2" s="49"/>
      <c r="VKH2" s="49"/>
      <c r="VKI2" s="49"/>
      <c r="VKJ2" s="49"/>
      <c r="VKK2" s="49"/>
      <c r="VKL2" s="49"/>
      <c r="VKM2" s="49"/>
      <c r="VKN2" s="49"/>
      <c r="VKO2" s="49"/>
      <c r="VKP2" s="49"/>
      <c r="VKQ2" s="49"/>
      <c r="VKR2" s="49"/>
      <c r="VKS2" s="49"/>
      <c r="VKT2" s="49"/>
      <c r="VKU2" s="49"/>
      <c r="VKV2" s="49"/>
      <c r="VKW2" s="49"/>
      <c r="VKX2" s="49"/>
      <c r="VKY2" s="49"/>
      <c r="VKZ2" s="49"/>
      <c r="VLA2" s="49"/>
      <c r="VLB2" s="49"/>
      <c r="VLC2" s="49"/>
      <c r="VLD2" s="49"/>
      <c r="VLE2" s="49"/>
      <c r="VLF2" s="49"/>
      <c r="VLG2" s="49"/>
      <c r="VLH2" s="49"/>
      <c r="VLI2" s="49"/>
      <c r="VLJ2" s="49"/>
      <c r="VLK2" s="49"/>
      <c r="VLL2" s="49"/>
      <c r="VLM2" s="49"/>
      <c r="VLN2" s="49"/>
      <c r="VLO2" s="49"/>
      <c r="VLP2" s="49"/>
      <c r="VLQ2" s="49"/>
      <c r="VLR2" s="49"/>
      <c r="VLS2" s="49"/>
      <c r="VLT2" s="49"/>
      <c r="VLU2" s="49"/>
      <c r="VLV2" s="49"/>
      <c r="VLW2" s="49"/>
      <c r="VLX2" s="49"/>
      <c r="VLY2" s="49"/>
      <c r="VLZ2" s="49"/>
      <c r="VMA2" s="49"/>
      <c r="VMB2" s="49"/>
      <c r="VMC2" s="49"/>
      <c r="VMD2" s="49"/>
      <c r="VME2" s="49"/>
      <c r="VMF2" s="49"/>
      <c r="VMG2" s="49"/>
      <c r="VMH2" s="49"/>
      <c r="VMI2" s="49"/>
      <c r="VMJ2" s="49"/>
      <c r="VMK2" s="49"/>
      <c r="VML2" s="49"/>
      <c r="VMM2" s="49"/>
      <c r="VMN2" s="49"/>
      <c r="VMO2" s="49"/>
      <c r="VMP2" s="49"/>
      <c r="VMQ2" s="49"/>
      <c r="VMR2" s="49"/>
      <c r="VMS2" s="49"/>
      <c r="VMT2" s="49"/>
      <c r="VMU2" s="49"/>
      <c r="VMV2" s="49"/>
      <c r="VMW2" s="49"/>
      <c r="VMX2" s="49"/>
      <c r="VMY2" s="49"/>
      <c r="VMZ2" s="49"/>
      <c r="VNA2" s="49"/>
      <c r="VNB2" s="49"/>
      <c r="VNC2" s="49"/>
      <c r="VND2" s="49"/>
      <c r="VNE2" s="49"/>
      <c r="VNF2" s="49"/>
      <c r="VNG2" s="49"/>
      <c r="VNH2" s="49"/>
      <c r="VNI2" s="49"/>
      <c r="VNJ2" s="49"/>
      <c r="VNK2" s="49"/>
      <c r="VNL2" s="49"/>
      <c r="VNM2" s="49"/>
      <c r="VNN2" s="49"/>
      <c r="VNO2" s="49"/>
      <c r="VNP2" s="49"/>
      <c r="VNQ2" s="49"/>
      <c r="VNR2" s="49"/>
      <c r="VNS2" s="49"/>
      <c r="VNT2" s="49"/>
      <c r="VNU2" s="49"/>
      <c r="VNV2" s="49"/>
      <c r="VNW2" s="49"/>
      <c r="VNX2" s="49"/>
      <c r="VNY2" s="49"/>
      <c r="VNZ2" s="49"/>
      <c r="VOA2" s="49"/>
      <c r="VOB2" s="49"/>
      <c r="VOC2" s="49"/>
      <c r="VOD2" s="49"/>
      <c r="VOE2" s="49"/>
      <c r="VOF2" s="49"/>
      <c r="VOG2" s="49"/>
      <c r="VOH2" s="49"/>
      <c r="VOI2" s="49"/>
      <c r="VOJ2" s="49"/>
      <c r="VOK2" s="49"/>
      <c r="VOL2" s="49"/>
      <c r="VOM2" s="49"/>
      <c r="VON2" s="49"/>
      <c r="VOO2" s="49"/>
      <c r="VOP2" s="49"/>
      <c r="VOQ2" s="49"/>
      <c r="VOR2" s="49"/>
      <c r="VOS2" s="49"/>
      <c r="VOT2" s="49"/>
      <c r="VOU2" s="49"/>
      <c r="VOV2" s="49"/>
      <c r="VOW2" s="49"/>
      <c r="VOX2" s="49"/>
      <c r="VOY2" s="49"/>
      <c r="VOZ2" s="49"/>
      <c r="VPA2" s="49"/>
      <c r="VPB2" s="49"/>
      <c r="VPC2" s="49"/>
      <c r="VPD2" s="49"/>
      <c r="VPE2" s="49"/>
      <c r="VPF2" s="49"/>
      <c r="VPG2" s="49"/>
      <c r="VPH2" s="49"/>
      <c r="VPI2" s="49"/>
      <c r="VPJ2" s="49"/>
      <c r="VPK2" s="49"/>
      <c r="VPL2" s="49"/>
      <c r="VPM2" s="49"/>
      <c r="VPN2" s="49"/>
      <c r="VPO2" s="49"/>
      <c r="VPP2" s="49"/>
      <c r="VPQ2" s="49"/>
      <c r="VPR2" s="49"/>
      <c r="VPS2" s="49"/>
      <c r="VPT2" s="49"/>
      <c r="VPU2" s="49"/>
      <c r="VPV2" s="49"/>
      <c r="VPW2" s="49"/>
      <c r="VPX2" s="49"/>
      <c r="VPY2" s="49"/>
      <c r="VPZ2" s="49"/>
      <c r="VQA2" s="49"/>
      <c r="VQB2" s="49"/>
      <c r="VQC2" s="49"/>
      <c r="VQD2" s="49"/>
      <c r="VQE2" s="49"/>
      <c r="VQF2" s="49"/>
      <c r="VQG2" s="49"/>
      <c r="VQH2" s="49"/>
      <c r="VQI2" s="49"/>
      <c r="VQJ2" s="49"/>
      <c r="VQK2" s="49"/>
      <c r="VQL2" s="49"/>
      <c r="VQM2" s="49"/>
      <c r="VQN2" s="49"/>
      <c r="VQO2" s="49"/>
      <c r="VQP2" s="49"/>
      <c r="VQQ2" s="49"/>
      <c r="VQR2" s="49"/>
      <c r="VQS2" s="49"/>
      <c r="VQT2" s="49"/>
      <c r="VQU2" s="49"/>
      <c r="VQV2" s="49"/>
      <c r="VQW2" s="49"/>
      <c r="VQX2" s="49"/>
      <c r="VQY2" s="49"/>
      <c r="VQZ2" s="49"/>
      <c r="VRA2" s="49"/>
      <c r="VRB2" s="49"/>
      <c r="VRC2" s="49"/>
      <c r="VRD2" s="49"/>
      <c r="VRE2" s="49"/>
      <c r="VRF2" s="49"/>
      <c r="VRG2" s="49"/>
      <c r="VRH2" s="49"/>
      <c r="VRI2" s="49"/>
      <c r="VRJ2" s="49"/>
      <c r="VRK2" s="49"/>
      <c r="VRL2" s="49"/>
      <c r="VRM2" s="49"/>
      <c r="VRN2" s="49"/>
      <c r="VRO2" s="49"/>
      <c r="VRP2" s="49"/>
      <c r="VRQ2" s="49"/>
      <c r="VRR2" s="49"/>
      <c r="VRS2" s="49"/>
      <c r="VRT2" s="49"/>
      <c r="VRU2" s="49"/>
      <c r="VRV2" s="49"/>
      <c r="VRW2" s="49"/>
      <c r="VRX2" s="49"/>
      <c r="VRY2" s="49"/>
      <c r="VRZ2" s="49"/>
      <c r="VSA2" s="49"/>
      <c r="VSB2" s="49"/>
      <c r="VSC2" s="49"/>
      <c r="VSD2" s="49"/>
      <c r="VSE2" s="49"/>
      <c r="VSF2" s="49"/>
      <c r="VSG2" s="49"/>
      <c r="VSH2" s="49"/>
      <c r="VSI2" s="49"/>
      <c r="VSJ2" s="49"/>
      <c r="VSK2" s="49"/>
      <c r="VSL2" s="49"/>
      <c r="VSM2" s="49"/>
      <c r="VSN2" s="49"/>
      <c r="VSO2" s="49"/>
      <c r="VSP2" s="49"/>
      <c r="VSQ2" s="49"/>
      <c r="VSR2" s="49"/>
      <c r="VSS2" s="49"/>
      <c r="VST2" s="49"/>
      <c r="VSU2" s="49"/>
      <c r="VSV2" s="49"/>
      <c r="VSW2" s="49"/>
      <c r="VSX2" s="49"/>
      <c r="VSY2" s="49"/>
      <c r="VSZ2" s="49"/>
      <c r="VTA2" s="49"/>
      <c r="VTB2" s="49"/>
      <c r="VTC2" s="49"/>
      <c r="VTD2" s="49"/>
      <c r="VTE2" s="49"/>
      <c r="VTF2" s="49"/>
      <c r="VTG2" s="49"/>
      <c r="VTH2" s="49"/>
      <c r="VTI2" s="49"/>
      <c r="VTJ2" s="49"/>
      <c r="VTK2" s="49"/>
      <c r="VTL2" s="49"/>
      <c r="VTM2" s="49"/>
      <c r="VTN2" s="49"/>
      <c r="VTO2" s="49"/>
      <c r="VTP2" s="49"/>
      <c r="VTQ2" s="49"/>
      <c r="VTR2" s="49"/>
      <c r="VTS2" s="49"/>
      <c r="VTT2" s="49"/>
      <c r="VTU2" s="49"/>
      <c r="VTV2" s="49"/>
      <c r="VTW2" s="49"/>
      <c r="VTX2" s="49"/>
      <c r="VTY2" s="49"/>
      <c r="VTZ2" s="49"/>
      <c r="VUA2" s="49"/>
      <c r="VUB2" s="49"/>
      <c r="VUC2" s="49"/>
      <c r="VUD2" s="49"/>
      <c r="VUE2" s="49"/>
      <c r="VUF2" s="49"/>
      <c r="VUG2" s="49"/>
      <c r="VUH2" s="49"/>
      <c r="VUI2" s="49"/>
      <c r="VUJ2" s="49"/>
      <c r="VUK2" s="49"/>
      <c r="VUL2" s="49"/>
      <c r="VUM2" s="49"/>
      <c r="VUN2" s="49"/>
      <c r="VUO2" s="49"/>
      <c r="VUP2" s="49"/>
      <c r="VUQ2" s="49"/>
      <c r="VUR2" s="49"/>
      <c r="VUS2" s="49"/>
      <c r="VUT2" s="49"/>
      <c r="VUU2" s="49"/>
      <c r="VUV2" s="49"/>
      <c r="VUW2" s="49"/>
      <c r="VUX2" s="49"/>
      <c r="VUY2" s="49"/>
      <c r="VUZ2" s="49"/>
      <c r="VVA2" s="49"/>
      <c r="VVB2" s="49"/>
      <c r="VVC2" s="49"/>
      <c r="VVD2" s="49"/>
      <c r="VVE2" s="49"/>
      <c r="VVF2" s="49"/>
      <c r="VVG2" s="49"/>
      <c r="VVH2" s="49"/>
      <c r="VVI2" s="49"/>
      <c r="VVJ2" s="49"/>
      <c r="VVK2" s="49"/>
      <c r="VVL2" s="49"/>
      <c r="VVM2" s="49"/>
      <c r="VVN2" s="49"/>
      <c r="VVO2" s="49"/>
      <c r="VVP2" s="49"/>
      <c r="VVQ2" s="49"/>
      <c r="VVR2" s="49"/>
      <c r="VVS2" s="49"/>
      <c r="VVT2" s="49"/>
      <c r="VVU2" s="49"/>
      <c r="VVV2" s="49"/>
      <c r="VVW2" s="49"/>
      <c r="VVX2" s="49"/>
      <c r="VVY2" s="49"/>
      <c r="VVZ2" s="49"/>
      <c r="VWA2" s="49"/>
      <c r="VWB2" s="49"/>
      <c r="VWC2" s="49"/>
      <c r="VWD2" s="49"/>
      <c r="VWE2" s="49"/>
      <c r="VWF2" s="49"/>
      <c r="VWG2" s="49"/>
      <c r="VWH2" s="49"/>
      <c r="VWI2" s="49"/>
      <c r="VWJ2" s="49"/>
      <c r="VWK2" s="49"/>
      <c r="VWL2" s="49"/>
      <c r="VWM2" s="49"/>
      <c r="VWN2" s="49"/>
      <c r="VWO2" s="49"/>
      <c r="VWP2" s="49"/>
      <c r="VWQ2" s="49"/>
      <c r="VWR2" s="49"/>
      <c r="VWS2" s="49"/>
      <c r="VWT2" s="49"/>
      <c r="VWU2" s="49"/>
      <c r="VWV2" s="49"/>
      <c r="VWW2" s="49"/>
      <c r="VWX2" s="49"/>
      <c r="VWY2" s="49"/>
      <c r="VWZ2" s="49"/>
      <c r="VXA2" s="49"/>
      <c r="VXB2" s="49"/>
      <c r="VXC2" s="49"/>
      <c r="VXD2" s="49"/>
      <c r="VXE2" s="49"/>
      <c r="VXF2" s="49"/>
      <c r="VXG2" s="49"/>
      <c r="VXH2" s="49"/>
      <c r="VXI2" s="49"/>
      <c r="VXJ2" s="49"/>
      <c r="VXK2" s="49"/>
      <c r="VXL2" s="49"/>
      <c r="VXM2" s="49"/>
      <c r="VXN2" s="49"/>
      <c r="VXO2" s="49"/>
      <c r="VXP2" s="49"/>
      <c r="VXQ2" s="49"/>
      <c r="VXR2" s="49"/>
      <c r="VXS2" s="49"/>
      <c r="VXT2" s="49"/>
      <c r="VXU2" s="49"/>
      <c r="VXV2" s="49"/>
      <c r="VXW2" s="49"/>
      <c r="VXX2" s="49"/>
      <c r="VXY2" s="49"/>
      <c r="VXZ2" s="49"/>
      <c r="VYA2" s="49"/>
      <c r="VYB2" s="49"/>
      <c r="VYC2" s="49"/>
      <c r="VYD2" s="49"/>
      <c r="VYE2" s="49"/>
      <c r="VYF2" s="49"/>
      <c r="VYG2" s="49"/>
      <c r="VYH2" s="49"/>
      <c r="VYI2" s="49"/>
      <c r="VYJ2" s="49"/>
      <c r="VYK2" s="49"/>
      <c r="VYL2" s="49"/>
      <c r="VYM2" s="49"/>
      <c r="VYN2" s="49"/>
      <c r="VYO2" s="49"/>
      <c r="VYP2" s="49"/>
      <c r="VYQ2" s="49"/>
      <c r="VYR2" s="49"/>
      <c r="VYS2" s="49"/>
      <c r="VYT2" s="49"/>
      <c r="VYU2" s="49"/>
      <c r="VYV2" s="49"/>
      <c r="VYW2" s="49"/>
      <c r="VYX2" s="49"/>
      <c r="VYY2" s="49"/>
      <c r="VYZ2" s="49"/>
      <c r="VZA2" s="49"/>
      <c r="VZB2" s="49"/>
      <c r="VZC2" s="49"/>
      <c r="VZD2" s="49"/>
      <c r="VZE2" s="49"/>
      <c r="VZF2" s="49"/>
      <c r="VZG2" s="49"/>
      <c r="VZH2" s="49"/>
      <c r="VZI2" s="49"/>
      <c r="VZJ2" s="49"/>
      <c r="VZK2" s="49"/>
      <c r="VZL2" s="49"/>
      <c r="VZM2" s="49"/>
      <c r="VZN2" s="49"/>
      <c r="VZO2" s="49"/>
      <c r="VZP2" s="49"/>
      <c r="VZQ2" s="49"/>
      <c r="VZR2" s="49"/>
      <c r="VZS2" s="49"/>
      <c r="VZT2" s="49"/>
      <c r="VZU2" s="49"/>
      <c r="VZV2" s="49"/>
      <c r="VZW2" s="49"/>
      <c r="VZX2" s="49"/>
      <c r="VZY2" s="49"/>
      <c r="VZZ2" s="49"/>
      <c r="WAA2" s="49"/>
      <c r="WAB2" s="49"/>
      <c r="WAC2" s="49"/>
      <c r="WAD2" s="49"/>
      <c r="WAE2" s="49"/>
      <c r="WAF2" s="49"/>
      <c r="WAG2" s="49"/>
      <c r="WAH2" s="49"/>
      <c r="WAI2" s="49"/>
      <c r="WAJ2" s="49"/>
      <c r="WAK2" s="49"/>
      <c r="WAL2" s="49"/>
      <c r="WAM2" s="49"/>
      <c r="WAN2" s="49"/>
      <c r="WAO2" s="49"/>
      <c r="WAP2" s="49"/>
      <c r="WAQ2" s="49"/>
      <c r="WAR2" s="49"/>
      <c r="WAS2" s="49"/>
      <c r="WAT2" s="49"/>
      <c r="WAU2" s="49"/>
      <c r="WAV2" s="49"/>
      <c r="WAW2" s="49"/>
      <c r="WAX2" s="49"/>
      <c r="WAY2" s="49"/>
      <c r="WAZ2" s="49"/>
      <c r="WBA2" s="49"/>
      <c r="WBB2" s="49"/>
      <c r="WBC2" s="49"/>
      <c r="WBD2" s="49"/>
      <c r="WBE2" s="49"/>
      <c r="WBF2" s="49"/>
      <c r="WBG2" s="49"/>
      <c r="WBH2" s="49"/>
      <c r="WBI2" s="49"/>
      <c r="WBJ2" s="49"/>
      <c r="WBK2" s="49"/>
      <c r="WBL2" s="49"/>
      <c r="WBM2" s="49"/>
      <c r="WBN2" s="49"/>
      <c r="WBO2" s="49"/>
      <c r="WBP2" s="49"/>
      <c r="WBQ2" s="49"/>
      <c r="WBR2" s="49"/>
      <c r="WBS2" s="49"/>
      <c r="WBT2" s="49"/>
      <c r="WBU2" s="49"/>
      <c r="WBV2" s="49"/>
      <c r="WBW2" s="49"/>
      <c r="WBX2" s="49"/>
      <c r="WBY2" s="49"/>
      <c r="WBZ2" s="49"/>
      <c r="WCA2" s="49"/>
      <c r="WCB2" s="49"/>
      <c r="WCC2" s="49"/>
      <c r="WCD2" s="49"/>
      <c r="WCE2" s="49"/>
      <c r="WCF2" s="49"/>
      <c r="WCG2" s="49"/>
      <c r="WCH2" s="49"/>
      <c r="WCI2" s="49"/>
      <c r="WCJ2" s="49"/>
      <c r="WCK2" s="49"/>
      <c r="WCL2" s="49"/>
      <c r="WCM2" s="49"/>
      <c r="WCN2" s="49"/>
      <c r="WCO2" s="49"/>
      <c r="WCP2" s="49"/>
      <c r="WCQ2" s="49"/>
      <c r="WCR2" s="49"/>
      <c r="WCS2" s="49"/>
      <c r="WCT2" s="49"/>
      <c r="WCU2" s="49"/>
      <c r="WCV2" s="49"/>
      <c r="WCW2" s="49"/>
      <c r="WCX2" s="49"/>
      <c r="WCY2" s="49"/>
      <c r="WCZ2" s="49"/>
      <c r="WDA2" s="49"/>
      <c r="WDB2" s="49"/>
      <c r="WDC2" s="49"/>
      <c r="WDD2" s="49"/>
      <c r="WDE2" s="49"/>
      <c r="WDF2" s="49"/>
      <c r="WDG2" s="49"/>
      <c r="WDH2" s="49"/>
      <c r="WDI2" s="49"/>
      <c r="WDJ2" s="49"/>
      <c r="WDK2" s="49"/>
      <c r="WDL2" s="49"/>
      <c r="WDM2" s="49"/>
      <c r="WDN2" s="49"/>
      <c r="WDO2" s="49"/>
      <c r="WDP2" s="49"/>
      <c r="WDQ2" s="49"/>
      <c r="WDR2" s="49"/>
      <c r="WDS2" s="49"/>
      <c r="WDT2" s="49"/>
      <c r="WDU2" s="49"/>
      <c r="WDV2" s="49"/>
      <c r="WDW2" s="49"/>
      <c r="WDX2" s="49"/>
      <c r="WDY2" s="49"/>
      <c r="WDZ2" s="49"/>
      <c r="WEA2" s="49"/>
      <c r="WEB2" s="49"/>
      <c r="WEC2" s="49"/>
      <c r="WED2" s="49"/>
      <c r="WEE2" s="49"/>
      <c r="WEF2" s="49"/>
      <c r="WEG2" s="49"/>
      <c r="WEH2" s="49"/>
      <c r="WEI2" s="49"/>
      <c r="WEJ2" s="49"/>
      <c r="WEK2" s="49"/>
      <c r="WEL2" s="49"/>
      <c r="WEM2" s="49"/>
      <c r="WEN2" s="49"/>
      <c r="WEO2" s="49"/>
      <c r="WEP2" s="49"/>
      <c r="WEQ2" s="49"/>
      <c r="WER2" s="49"/>
      <c r="WES2" s="49"/>
      <c r="WET2" s="49"/>
      <c r="WEU2" s="49"/>
      <c r="WEV2" s="49"/>
      <c r="WEW2" s="49"/>
      <c r="WEX2" s="49"/>
      <c r="WEY2" s="49"/>
      <c r="WEZ2" s="49"/>
      <c r="WFA2" s="49"/>
      <c r="WFB2" s="49"/>
      <c r="WFC2" s="49"/>
      <c r="WFD2" s="49"/>
      <c r="WFE2" s="49"/>
      <c r="WFF2" s="49"/>
      <c r="WFG2" s="49"/>
      <c r="WFH2" s="49"/>
      <c r="WFI2" s="49"/>
      <c r="WFJ2" s="49"/>
      <c r="WFK2" s="49"/>
      <c r="WFL2" s="49"/>
      <c r="WFM2" s="49"/>
      <c r="WFN2" s="49"/>
      <c r="WFO2" s="49"/>
      <c r="WFP2" s="49"/>
      <c r="WFQ2" s="49"/>
      <c r="WFR2" s="49"/>
      <c r="WFS2" s="49"/>
      <c r="WFT2" s="49"/>
      <c r="WFU2" s="49"/>
      <c r="WFV2" s="49"/>
      <c r="WFW2" s="49"/>
      <c r="WFX2" s="49"/>
      <c r="WFY2" s="49"/>
      <c r="WFZ2" s="49"/>
      <c r="WGA2" s="49"/>
      <c r="WGB2" s="49"/>
      <c r="WGC2" s="49"/>
      <c r="WGD2" s="49"/>
      <c r="WGE2" s="49"/>
      <c r="WGF2" s="49"/>
      <c r="WGG2" s="49"/>
      <c r="WGH2" s="49"/>
      <c r="WGI2" s="49"/>
      <c r="WGJ2" s="49"/>
      <c r="WGK2" s="49"/>
      <c r="WGL2" s="49"/>
      <c r="WGM2" s="49"/>
      <c r="WGN2" s="49"/>
      <c r="WGO2" s="49"/>
      <c r="WGP2" s="49"/>
      <c r="WGQ2" s="49"/>
      <c r="WGR2" s="49"/>
      <c r="WGS2" s="49"/>
      <c r="WGT2" s="49"/>
      <c r="WGU2" s="49"/>
      <c r="WGV2" s="49"/>
      <c r="WGW2" s="49"/>
      <c r="WGX2" s="49"/>
      <c r="WGY2" s="49"/>
      <c r="WGZ2" s="49"/>
      <c r="WHA2" s="49"/>
      <c r="WHB2" s="49"/>
      <c r="WHC2" s="49"/>
      <c r="WHD2" s="49"/>
      <c r="WHE2" s="49"/>
      <c r="WHF2" s="49"/>
      <c r="WHG2" s="49"/>
      <c r="WHH2" s="49"/>
      <c r="WHI2" s="49"/>
      <c r="WHJ2" s="49"/>
      <c r="WHK2" s="49"/>
      <c r="WHL2" s="49"/>
      <c r="WHM2" s="49"/>
      <c r="WHN2" s="49"/>
      <c r="WHO2" s="49"/>
      <c r="WHP2" s="49"/>
      <c r="WHQ2" s="49"/>
      <c r="WHR2" s="49"/>
      <c r="WHS2" s="49"/>
      <c r="WHT2" s="49"/>
      <c r="WHU2" s="49"/>
      <c r="WHV2" s="49"/>
      <c r="WHW2" s="49"/>
      <c r="WHX2" s="49"/>
      <c r="WHY2" s="49"/>
      <c r="WHZ2" s="49"/>
      <c r="WIA2" s="49"/>
      <c r="WIB2" s="49"/>
      <c r="WIC2" s="49"/>
      <c r="WID2" s="49"/>
      <c r="WIE2" s="49"/>
      <c r="WIF2" s="49"/>
      <c r="WIG2" s="49"/>
      <c r="WIH2" s="49"/>
      <c r="WII2" s="49"/>
      <c r="WIJ2" s="49"/>
      <c r="WIK2" s="49"/>
      <c r="WIL2" s="49"/>
      <c r="WIM2" s="49"/>
      <c r="WIN2" s="49"/>
      <c r="WIO2" s="49"/>
      <c r="WIP2" s="49"/>
      <c r="WIQ2" s="49"/>
      <c r="WIR2" s="49"/>
      <c r="WIS2" s="49"/>
      <c r="WIT2" s="49"/>
      <c r="WIU2" s="49"/>
      <c r="WIV2" s="49"/>
      <c r="WIW2" s="49"/>
      <c r="WIX2" s="49"/>
      <c r="WIY2" s="49"/>
      <c r="WIZ2" s="49"/>
      <c r="WJA2" s="49"/>
      <c r="WJB2" s="49"/>
      <c r="WJC2" s="49"/>
      <c r="WJD2" s="49"/>
      <c r="WJE2" s="49"/>
      <c r="WJF2" s="49"/>
      <c r="WJG2" s="49"/>
      <c r="WJH2" s="49"/>
      <c r="WJI2" s="49"/>
      <c r="WJJ2" s="49"/>
      <c r="WJK2" s="49"/>
      <c r="WJL2" s="49"/>
      <c r="WJM2" s="49"/>
      <c r="WJN2" s="49"/>
      <c r="WJO2" s="49"/>
      <c r="WJP2" s="49"/>
      <c r="WJQ2" s="49"/>
      <c r="WJR2" s="49"/>
      <c r="WJS2" s="49"/>
      <c r="WJT2" s="49"/>
      <c r="WJU2" s="49"/>
      <c r="WJV2" s="49"/>
      <c r="WJW2" s="49"/>
      <c r="WJX2" s="49"/>
      <c r="WJY2" s="49"/>
      <c r="WJZ2" s="49"/>
      <c r="WKA2" s="49"/>
      <c r="WKB2" s="49"/>
      <c r="WKC2" s="49"/>
      <c r="WKD2" s="49"/>
      <c r="WKE2" s="49"/>
      <c r="WKF2" s="49"/>
      <c r="WKG2" s="49"/>
      <c r="WKH2" s="49"/>
      <c r="WKI2" s="49"/>
      <c r="WKJ2" s="49"/>
      <c r="WKK2" s="49"/>
      <c r="WKL2" s="49"/>
      <c r="WKM2" s="49"/>
      <c r="WKN2" s="49"/>
      <c r="WKO2" s="49"/>
      <c r="WKP2" s="49"/>
      <c r="WKQ2" s="49"/>
      <c r="WKR2" s="49"/>
      <c r="WKS2" s="49"/>
      <c r="WKT2" s="49"/>
      <c r="WKU2" s="49"/>
      <c r="WKV2" s="49"/>
      <c r="WKW2" s="49"/>
      <c r="WKX2" s="49"/>
      <c r="WKY2" s="49"/>
      <c r="WKZ2" s="49"/>
      <c r="WLA2" s="49"/>
      <c r="WLB2" s="49"/>
      <c r="WLC2" s="49"/>
      <c r="WLD2" s="49"/>
      <c r="WLE2" s="49"/>
      <c r="WLF2" s="49"/>
      <c r="WLG2" s="49"/>
      <c r="WLH2" s="49"/>
      <c r="WLI2" s="49"/>
      <c r="WLJ2" s="49"/>
      <c r="WLK2" s="49"/>
      <c r="WLL2" s="49"/>
      <c r="WLM2" s="49"/>
      <c r="WLN2" s="49"/>
      <c r="WLO2" s="49"/>
      <c r="WLP2" s="49"/>
      <c r="WLQ2" s="49"/>
      <c r="WLR2" s="49"/>
      <c r="WLS2" s="49"/>
      <c r="WLT2" s="49"/>
      <c r="WLU2" s="49"/>
      <c r="WLV2" s="49"/>
      <c r="WLW2" s="49"/>
      <c r="WLX2" s="49"/>
      <c r="WLY2" s="49"/>
      <c r="WLZ2" s="49"/>
      <c r="WMA2" s="49"/>
      <c r="WMB2" s="49"/>
      <c r="WMC2" s="49"/>
      <c r="WMD2" s="49"/>
      <c r="WME2" s="49"/>
      <c r="WMF2" s="49"/>
      <c r="WMG2" s="49"/>
      <c r="WMH2" s="49"/>
      <c r="WMI2" s="49"/>
      <c r="WMJ2" s="49"/>
      <c r="WMK2" s="49"/>
      <c r="WML2" s="49"/>
      <c r="WMM2" s="49"/>
      <c r="WMN2" s="49"/>
      <c r="WMO2" s="49"/>
      <c r="WMP2" s="49"/>
      <c r="WMQ2" s="49"/>
      <c r="WMR2" s="49"/>
      <c r="WMS2" s="49"/>
      <c r="WMT2" s="49"/>
      <c r="WMU2" s="49"/>
      <c r="WMV2" s="49"/>
      <c r="WMW2" s="49"/>
      <c r="WMX2" s="49"/>
      <c r="WMY2" s="49"/>
      <c r="WMZ2" s="49"/>
      <c r="WNA2" s="49"/>
      <c r="WNB2" s="49"/>
      <c r="WNC2" s="49"/>
      <c r="WND2" s="49"/>
      <c r="WNE2" s="49"/>
      <c r="WNF2" s="49"/>
      <c r="WNG2" s="49"/>
      <c r="WNH2" s="49"/>
      <c r="WNI2" s="49"/>
      <c r="WNJ2" s="49"/>
      <c r="WNK2" s="49"/>
      <c r="WNL2" s="49"/>
      <c r="WNM2" s="49"/>
      <c r="WNN2" s="49"/>
      <c r="WNO2" s="49"/>
      <c r="WNP2" s="49"/>
      <c r="WNQ2" s="49"/>
      <c r="WNR2" s="49"/>
      <c r="WNS2" s="49"/>
      <c r="WNT2" s="49"/>
      <c r="WNU2" s="49"/>
      <c r="WNV2" s="49"/>
      <c r="WNW2" s="49"/>
      <c r="WNX2" s="49"/>
      <c r="WNY2" s="49"/>
      <c r="WNZ2" s="49"/>
      <c r="WOA2" s="49"/>
      <c r="WOB2" s="49"/>
      <c r="WOC2" s="49"/>
      <c r="WOD2" s="49"/>
      <c r="WOE2" s="49"/>
      <c r="WOF2" s="49"/>
      <c r="WOG2" s="49"/>
      <c r="WOH2" s="49"/>
      <c r="WOI2" s="49"/>
      <c r="WOJ2" s="49"/>
      <c r="WOK2" s="49"/>
      <c r="WOL2" s="49"/>
      <c r="WOM2" s="49"/>
      <c r="WON2" s="49"/>
      <c r="WOO2" s="49"/>
      <c r="WOP2" s="49"/>
      <c r="WOQ2" s="49"/>
      <c r="WOR2" s="49"/>
      <c r="WOS2" s="49"/>
      <c r="WOT2" s="49"/>
      <c r="WOU2" s="49"/>
      <c r="WOV2" s="49"/>
      <c r="WOW2" s="49"/>
      <c r="WOX2" s="49"/>
      <c r="WOY2" s="49"/>
      <c r="WOZ2" s="49"/>
      <c r="WPA2" s="49"/>
      <c r="WPB2" s="49"/>
      <c r="WPC2" s="49"/>
      <c r="WPD2" s="49"/>
      <c r="WPE2" s="49"/>
      <c r="WPF2" s="49"/>
      <c r="WPG2" s="49"/>
      <c r="WPH2" s="49"/>
      <c r="WPI2" s="49"/>
      <c r="WPJ2" s="49"/>
      <c r="WPK2" s="49"/>
      <c r="WPL2" s="49"/>
      <c r="WPM2" s="49"/>
      <c r="WPN2" s="49"/>
      <c r="WPO2" s="49"/>
      <c r="WPP2" s="49"/>
      <c r="WPQ2" s="49"/>
      <c r="WPR2" s="49"/>
      <c r="WPS2" s="49"/>
      <c r="WPT2" s="49"/>
      <c r="WPU2" s="49"/>
      <c r="WPV2" s="49"/>
      <c r="WPW2" s="49"/>
      <c r="WPX2" s="49"/>
      <c r="WPY2" s="49"/>
      <c r="WPZ2" s="49"/>
      <c r="WQA2" s="49"/>
      <c r="WQB2" s="49"/>
      <c r="WQC2" s="49"/>
      <c r="WQD2" s="49"/>
      <c r="WQE2" s="49"/>
      <c r="WQF2" s="49"/>
      <c r="WQG2" s="49"/>
      <c r="WQH2" s="49"/>
      <c r="WQI2" s="49"/>
      <c r="WQJ2" s="49"/>
      <c r="WQK2" s="49"/>
      <c r="WQL2" s="49"/>
      <c r="WQM2" s="49"/>
      <c r="WQN2" s="49"/>
      <c r="WQO2" s="49"/>
      <c r="WQP2" s="49"/>
      <c r="WQQ2" s="49"/>
      <c r="WQR2" s="49"/>
      <c r="WQS2" s="49"/>
      <c r="WQT2" s="49"/>
      <c r="WQU2" s="49"/>
      <c r="WQV2" s="49"/>
      <c r="WQW2" s="49"/>
      <c r="WQX2" s="49"/>
      <c r="WQY2" s="49"/>
      <c r="WQZ2" s="49"/>
      <c r="WRA2" s="49"/>
      <c r="WRB2" s="49"/>
      <c r="WRC2" s="49"/>
      <c r="WRD2" s="49"/>
      <c r="WRE2" s="49"/>
      <c r="WRF2" s="49"/>
      <c r="WRG2" s="49"/>
      <c r="WRH2" s="49"/>
      <c r="WRI2" s="49"/>
      <c r="WRJ2" s="49"/>
      <c r="WRK2" s="49"/>
      <c r="WRL2" s="49"/>
      <c r="WRM2" s="49"/>
      <c r="WRN2" s="49"/>
      <c r="WRO2" s="49"/>
      <c r="WRP2" s="49"/>
      <c r="WRQ2" s="49"/>
      <c r="WRR2" s="49"/>
      <c r="WRS2" s="49"/>
      <c r="WRT2" s="49"/>
      <c r="WRU2" s="49"/>
      <c r="WRV2" s="49"/>
      <c r="WRW2" s="49"/>
      <c r="WRX2" s="49"/>
      <c r="WRY2" s="49"/>
      <c r="WRZ2" s="49"/>
      <c r="WSA2" s="49"/>
      <c r="WSB2" s="49"/>
      <c r="WSC2" s="49"/>
      <c r="WSD2" s="49"/>
      <c r="WSE2" s="49"/>
      <c r="WSF2" s="49"/>
      <c r="WSG2" s="49"/>
      <c r="WSH2" s="49"/>
      <c r="WSI2" s="49"/>
      <c r="WSJ2" s="49"/>
      <c r="WSK2" s="49"/>
      <c r="WSL2" s="49"/>
      <c r="WSM2" s="49"/>
      <c r="WSN2" s="49"/>
      <c r="WSO2" s="49"/>
      <c r="WSP2" s="49"/>
      <c r="WSQ2" s="49"/>
      <c r="WSR2" s="49"/>
      <c r="WSS2" s="49"/>
      <c r="WST2" s="49"/>
      <c r="WSU2" s="49"/>
      <c r="WSV2" s="49"/>
      <c r="WSW2" s="49"/>
      <c r="WSX2" s="49"/>
      <c r="WSY2" s="49"/>
      <c r="WSZ2" s="49"/>
      <c r="WTA2" s="49"/>
      <c r="WTB2" s="49"/>
      <c r="WTC2" s="49"/>
      <c r="WTD2" s="49"/>
      <c r="WTE2" s="49"/>
      <c r="WTF2" s="49"/>
      <c r="WTG2" s="49"/>
      <c r="WTH2" s="49"/>
      <c r="WTI2" s="49"/>
      <c r="WTJ2" s="49"/>
      <c r="WTK2" s="49"/>
      <c r="WTL2" s="49"/>
      <c r="WTM2" s="49"/>
      <c r="WTN2" s="49"/>
      <c r="WTO2" s="49"/>
      <c r="WTP2" s="49"/>
      <c r="WTQ2" s="49"/>
      <c r="WTR2" s="49"/>
      <c r="WTS2" s="49"/>
      <c r="WTT2" s="49"/>
      <c r="WTU2" s="49"/>
      <c r="WTV2" s="49"/>
      <c r="WTW2" s="49"/>
      <c r="WTX2" s="49"/>
      <c r="WTY2" s="49"/>
      <c r="WTZ2" s="49"/>
      <c r="WUA2" s="49"/>
      <c r="WUB2" s="49"/>
      <c r="WUC2" s="49"/>
      <c r="WUD2" s="49"/>
      <c r="WUE2" s="49"/>
      <c r="WUF2" s="49"/>
      <c r="WUG2" s="49"/>
      <c r="WUH2" s="49"/>
      <c r="WUI2" s="49"/>
      <c r="WUJ2" s="49"/>
      <c r="WUK2" s="49"/>
      <c r="WUL2" s="49"/>
      <c r="WUM2" s="49"/>
      <c r="WUN2" s="49"/>
      <c r="WUO2" s="49"/>
      <c r="WUP2" s="49"/>
      <c r="WUQ2" s="49"/>
      <c r="WUR2" s="49"/>
      <c r="WUS2" s="49"/>
      <c r="WUT2" s="49"/>
      <c r="WUU2" s="49"/>
      <c r="WUV2" s="49"/>
      <c r="WUW2" s="49"/>
      <c r="WUX2" s="49"/>
      <c r="WUY2" s="49"/>
      <c r="WUZ2" s="49"/>
      <c r="WVA2" s="49"/>
      <c r="WVB2" s="49"/>
      <c r="WVC2" s="49"/>
      <c r="WVD2" s="49"/>
      <c r="WVE2" s="49"/>
      <c r="WVF2" s="49"/>
      <c r="WVG2" s="49"/>
      <c r="WVH2" s="49"/>
      <c r="WVI2" s="49"/>
      <c r="WVJ2" s="49"/>
      <c r="WVK2" s="49"/>
      <c r="WVL2" s="49"/>
      <c r="WVM2" s="49"/>
      <c r="WVN2" s="49"/>
      <c r="WVO2" s="49"/>
      <c r="WVP2" s="49"/>
      <c r="WVQ2" s="49"/>
      <c r="WVR2" s="49"/>
      <c r="WVS2" s="49"/>
      <c r="WVT2" s="49"/>
      <c r="WVU2" s="49"/>
      <c r="WVV2" s="49"/>
      <c r="WVW2" s="49"/>
      <c r="WVX2" s="49"/>
      <c r="WVY2" s="49"/>
      <c r="WVZ2" s="49"/>
      <c r="WWA2" s="49"/>
      <c r="WWB2" s="49"/>
      <c r="WWC2" s="49"/>
      <c r="WWD2" s="49"/>
      <c r="WWE2" s="49"/>
      <c r="WWF2" s="49"/>
      <c r="WWG2" s="49"/>
      <c r="WWH2" s="49"/>
      <c r="WWI2" s="49"/>
      <c r="WWJ2" s="49"/>
      <c r="WWK2" s="49"/>
      <c r="WWL2" s="49"/>
      <c r="WWM2" s="49"/>
      <c r="WWN2" s="49"/>
      <c r="WWO2" s="49"/>
      <c r="WWP2" s="49"/>
      <c r="WWQ2" s="49"/>
      <c r="WWR2" s="49"/>
      <c r="WWS2" s="49"/>
      <c r="WWT2" s="49"/>
      <c r="WWU2" s="49"/>
      <c r="WWV2" s="49"/>
      <c r="WWW2" s="49"/>
      <c r="WWX2" s="49"/>
      <c r="WWY2" s="49"/>
      <c r="WWZ2" s="49"/>
      <c r="WXA2" s="49"/>
      <c r="WXB2" s="49"/>
      <c r="WXC2" s="49"/>
      <c r="WXD2" s="49"/>
      <c r="WXE2" s="49"/>
      <c r="WXF2" s="49"/>
      <c r="WXG2" s="49"/>
      <c r="WXH2" s="49"/>
      <c r="WXI2" s="49"/>
      <c r="WXJ2" s="49"/>
      <c r="WXK2" s="49"/>
      <c r="WXL2" s="49"/>
      <c r="WXM2" s="49"/>
      <c r="WXN2" s="49"/>
      <c r="WXO2" s="49"/>
      <c r="WXP2" s="49"/>
      <c r="WXQ2" s="49"/>
      <c r="WXR2" s="49"/>
      <c r="WXS2" s="49"/>
      <c r="WXT2" s="49"/>
      <c r="WXU2" s="49"/>
      <c r="WXV2" s="49"/>
      <c r="WXW2" s="49"/>
      <c r="WXX2" s="49"/>
      <c r="WXY2" s="49"/>
      <c r="WXZ2" s="49"/>
      <c r="WYA2" s="49"/>
      <c r="WYB2" s="49"/>
      <c r="WYC2" s="49"/>
      <c r="WYD2" s="49"/>
      <c r="WYE2" s="49"/>
      <c r="WYF2" s="49"/>
      <c r="WYG2" s="49"/>
      <c r="WYH2" s="49"/>
      <c r="WYI2" s="49"/>
      <c r="WYJ2" s="49"/>
      <c r="WYK2" s="49"/>
      <c r="WYL2" s="49"/>
      <c r="WYM2" s="49"/>
      <c r="WYN2" s="49"/>
      <c r="WYO2" s="49"/>
      <c r="WYP2" s="49"/>
      <c r="WYQ2" s="49"/>
      <c r="WYR2" s="49"/>
      <c r="WYS2" s="49"/>
      <c r="WYT2" s="49"/>
      <c r="WYU2" s="49"/>
      <c r="WYV2" s="49"/>
      <c r="WYW2" s="49"/>
      <c r="WYX2" s="49"/>
      <c r="WYY2" s="49"/>
      <c r="WYZ2" s="49"/>
      <c r="WZA2" s="49"/>
      <c r="WZB2" s="49"/>
      <c r="WZC2" s="49"/>
      <c r="WZD2" s="49"/>
      <c r="WZE2" s="49"/>
      <c r="WZF2" s="49"/>
      <c r="WZG2" s="49"/>
      <c r="WZH2" s="49"/>
      <c r="WZI2" s="49"/>
      <c r="WZJ2" s="49"/>
      <c r="WZK2" s="49"/>
      <c r="WZL2" s="49"/>
      <c r="WZM2" s="49"/>
      <c r="WZN2" s="49"/>
      <c r="WZO2" s="49"/>
      <c r="WZP2" s="49"/>
      <c r="WZQ2" s="49"/>
      <c r="WZR2" s="49"/>
      <c r="WZS2" s="49"/>
      <c r="WZT2" s="49"/>
      <c r="WZU2" s="49"/>
      <c r="WZV2" s="49"/>
      <c r="WZW2" s="49"/>
      <c r="WZX2" s="49"/>
      <c r="WZY2" s="49"/>
      <c r="WZZ2" s="49"/>
      <c r="XAA2" s="49"/>
      <c r="XAB2" s="49"/>
      <c r="XAC2" s="49"/>
      <c r="XAD2" s="49"/>
      <c r="XAE2" s="49"/>
      <c r="XAF2" s="49"/>
      <c r="XAG2" s="49"/>
      <c r="XAH2" s="49"/>
      <c r="XAI2" s="49"/>
      <c r="XAJ2" s="49"/>
      <c r="XAK2" s="49"/>
      <c r="XAL2" s="49"/>
      <c r="XAM2" s="49"/>
      <c r="XAN2" s="49"/>
      <c r="XAO2" s="49"/>
      <c r="XAP2" s="49"/>
      <c r="XAQ2" s="49"/>
      <c r="XAR2" s="49"/>
      <c r="XAS2" s="49"/>
      <c r="XAT2" s="49"/>
      <c r="XAU2" s="49"/>
      <c r="XAV2" s="49"/>
      <c r="XAW2" s="49"/>
      <c r="XAX2" s="49"/>
      <c r="XAY2" s="49"/>
      <c r="XAZ2" s="49"/>
      <c r="XBA2" s="49"/>
      <c r="XBB2" s="49"/>
      <c r="XBC2" s="49"/>
      <c r="XBD2" s="49"/>
      <c r="XBE2" s="49"/>
      <c r="XBF2" s="49"/>
      <c r="XBG2" s="49"/>
      <c r="XBH2" s="49"/>
      <c r="XBI2" s="49"/>
      <c r="XBJ2" s="49"/>
      <c r="XBK2" s="49"/>
      <c r="XBL2" s="49"/>
      <c r="XBM2" s="49"/>
      <c r="XBN2" s="49"/>
      <c r="XBO2" s="49"/>
      <c r="XBP2" s="49"/>
      <c r="XBQ2" s="49"/>
      <c r="XBR2" s="49"/>
      <c r="XBS2" s="49"/>
      <c r="XBT2" s="49"/>
      <c r="XBU2" s="49"/>
      <c r="XBV2" s="49"/>
      <c r="XBW2" s="49"/>
      <c r="XBX2" s="49"/>
      <c r="XBY2" s="49"/>
      <c r="XBZ2" s="49"/>
      <c r="XCA2" s="49"/>
      <c r="XCB2" s="49"/>
      <c r="XCC2" s="49"/>
      <c r="XCD2" s="49"/>
      <c r="XCE2" s="49"/>
      <c r="XCF2" s="49"/>
      <c r="XCG2" s="49"/>
      <c r="XCH2" s="49"/>
      <c r="XCI2" s="49"/>
      <c r="XCJ2" s="49"/>
      <c r="XCK2" s="49"/>
      <c r="XCL2" s="49"/>
      <c r="XCM2" s="49"/>
      <c r="XCN2" s="49"/>
      <c r="XCO2" s="49"/>
      <c r="XCP2" s="49"/>
      <c r="XCQ2" s="49"/>
      <c r="XCR2" s="49"/>
      <c r="XCS2" s="49"/>
      <c r="XCT2" s="49"/>
      <c r="XCU2" s="49"/>
      <c r="XCV2" s="49"/>
      <c r="XCW2" s="49"/>
      <c r="XCX2" s="49"/>
      <c r="XCY2" s="49"/>
      <c r="XCZ2" s="49"/>
      <c r="XDA2" s="49"/>
      <c r="XDB2" s="49"/>
      <c r="XDC2" s="49"/>
      <c r="XDD2" s="49"/>
      <c r="XDE2" s="49"/>
      <c r="XDF2" s="49"/>
      <c r="XDG2" s="49"/>
      <c r="XDH2" s="49"/>
      <c r="XDI2" s="49"/>
      <c r="XDJ2" s="49"/>
      <c r="XDK2" s="49"/>
      <c r="XDL2" s="49"/>
      <c r="XDM2" s="49"/>
      <c r="XDN2" s="49"/>
      <c r="XDO2" s="49"/>
      <c r="XDP2" s="49"/>
      <c r="XDQ2" s="49"/>
      <c r="XDR2" s="49"/>
      <c r="XDS2" s="49"/>
      <c r="XDT2" s="49"/>
      <c r="XDU2" s="49"/>
      <c r="XDV2" s="49"/>
      <c r="XDW2" s="49"/>
      <c r="XDX2" s="49"/>
      <c r="XDY2" s="49"/>
      <c r="XDZ2" s="49"/>
      <c r="XEA2" s="49"/>
      <c r="XEB2" s="49"/>
      <c r="XEC2" s="49"/>
      <c r="XED2" s="49"/>
      <c r="XEE2" s="49"/>
      <c r="XEF2" s="49"/>
      <c r="XEG2" s="49"/>
      <c r="XEH2" s="49"/>
      <c r="XEI2" s="49"/>
      <c r="XEJ2" s="49"/>
      <c r="XEK2" s="49"/>
      <c r="XEL2" s="49"/>
      <c r="XEM2" s="49"/>
      <c r="XEN2" s="49"/>
      <c r="XEO2" s="49"/>
      <c r="XEP2" s="49"/>
      <c r="XEQ2" s="49"/>
      <c r="XER2" s="49"/>
      <c r="XES2" s="49"/>
      <c r="XET2" s="49"/>
      <c r="XEU2" s="49"/>
      <c r="XEV2" s="49"/>
      <c r="XEW2" s="49"/>
      <c r="XEX2" s="49"/>
      <c r="XEY2" s="49"/>
      <c r="XEZ2" s="49"/>
      <c r="XFA2" s="49"/>
      <c r="XFB2" s="49"/>
      <c r="XFC2" s="49"/>
      <c r="XFD2" s="49"/>
    </row>
    <row r="3" spans="1:16384" s="48" customFormat="1" ht="15" customHeight="1" x14ac:dyDescent="0.25">
      <c r="A3" s="105"/>
      <c r="B3" s="340"/>
      <c r="C3" s="340"/>
      <c r="D3" s="213" t="s">
        <v>180</v>
      </c>
      <c r="E3" s="211"/>
      <c r="F3" s="211"/>
      <c r="G3" s="211"/>
      <c r="H3" s="108"/>
      <c r="I3" s="105"/>
      <c r="J3" s="105"/>
      <c r="K3" s="105"/>
      <c r="L3" s="107"/>
      <c r="M3" s="105"/>
      <c r="N3" s="105"/>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c r="CA3" s="49"/>
      <c r="CB3" s="49"/>
      <c r="CC3" s="49"/>
      <c r="CD3" s="49"/>
      <c r="CE3" s="49"/>
      <c r="CF3" s="49"/>
      <c r="CG3" s="49"/>
      <c r="CH3" s="49"/>
      <c r="CI3" s="49"/>
      <c r="CJ3" s="49"/>
      <c r="CK3" s="49"/>
      <c r="CL3" s="49"/>
      <c r="CM3" s="49"/>
      <c r="CN3" s="49"/>
      <c r="CO3" s="49"/>
      <c r="CP3" s="49"/>
      <c r="CQ3" s="49"/>
      <c r="CR3" s="49"/>
      <c r="CS3" s="49"/>
      <c r="CT3" s="49"/>
      <c r="CU3" s="49"/>
      <c r="CV3" s="49"/>
      <c r="CW3" s="49"/>
      <c r="CX3" s="49"/>
      <c r="CY3" s="49"/>
      <c r="CZ3" s="49"/>
      <c r="DA3" s="49"/>
      <c r="DB3" s="49"/>
      <c r="DC3" s="49"/>
      <c r="DD3" s="49"/>
      <c r="DE3" s="49"/>
      <c r="DF3" s="49"/>
      <c r="DG3" s="49"/>
      <c r="DH3" s="49"/>
      <c r="DI3" s="49"/>
      <c r="DJ3" s="49"/>
      <c r="DK3" s="49"/>
      <c r="DL3" s="49"/>
      <c r="DM3" s="49"/>
      <c r="DN3" s="49"/>
      <c r="DO3" s="49"/>
      <c r="DP3" s="49"/>
      <c r="DQ3" s="49"/>
      <c r="DR3" s="49"/>
      <c r="DS3" s="49"/>
      <c r="DT3" s="49"/>
      <c r="DU3" s="49"/>
      <c r="DV3" s="49"/>
      <c r="DW3" s="49"/>
      <c r="DX3" s="49"/>
      <c r="DY3" s="49"/>
      <c r="DZ3" s="49"/>
      <c r="EA3" s="49"/>
      <c r="EB3" s="49"/>
      <c r="EC3" s="49"/>
      <c r="ED3" s="49"/>
      <c r="EE3" s="49"/>
      <c r="EF3" s="49"/>
      <c r="EG3" s="49"/>
      <c r="EH3" s="49"/>
      <c r="EI3" s="49"/>
      <c r="EJ3" s="49"/>
      <c r="EK3" s="49"/>
      <c r="EL3" s="49"/>
      <c r="EM3" s="49"/>
      <c r="EN3" s="49"/>
      <c r="EO3" s="49"/>
      <c r="EP3" s="49"/>
      <c r="EQ3" s="49"/>
      <c r="ER3" s="49"/>
      <c r="ES3" s="49"/>
      <c r="ET3" s="49"/>
      <c r="EU3" s="49"/>
      <c r="EV3" s="49"/>
      <c r="EW3" s="49"/>
      <c r="EX3" s="49"/>
      <c r="EY3" s="49"/>
      <c r="EZ3" s="49"/>
      <c r="FA3" s="49"/>
      <c r="FB3" s="49"/>
      <c r="FC3" s="49"/>
      <c r="FD3" s="49"/>
      <c r="FE3" s="49"/>
      <c r="FF3" s="49"/>
      <c r="FG3" s="49"/>
      <c r="FH3" s="49"/>
      <c r="FI3" s="49"/>
      <c r="FJ3" s="49"/>
      <c r="FK3" s="49"/>
      <c r="FL3" s="49"/>
      <c r="FM3" s="49"/>
      <c r="FN3" s="49"/>
      <c r="FO3" s="49"/>
      <c r="FP3" s="49"/>
      <c r="FQ3" s="49"/>
      <c r="FR3" s="49"/>
      <c r="FS3" s="49"/>
      <c r="FT3" s="49"/>
      <c r="FU3" s="49"/>
      <c r="FV3" s="49"/>
      <c r="FW3" s="49"/>
      <c r="FX3" s="49"/>
      <c r="FY3" s="49"/>
      <c r="FZ3" s="49"/>
      <c r="GA3" s="49"/>
      <c r="GB3" s="49"/>
      <c r="GC3" s="49"/>
      <c r="GD3" s="49"/>
      <c r="GE3" s="49"/>
      <c r="GF3" s="49"/>
      <c r="GG3" s="49"/>
      <c r="GH3" s="49"/>
      <c r="GI3" s="49"/>
      <c r="GJ3" s="49"/>
      <c r="GK3" s="49"/>
      <c r="GL3" s="49"/>
      <c r="GM3" s="49"/>
      <c r="GN3" s="49"/>
      <c r="GO3" s="49"/>
      <c r="GP3" s="49"/>
      <c r="GQ3" s="49"/>
      <c r="GR3" s="49"/>
      <c r="GS3" s="49"/>
      <c r="GT3" s="49"/>
      <c r="GU3" s="49"/>
      <c r="GV3" s="49"/>
      <c r="GW3" s="49"/>
      <c r="GX3" s="49"/>
      <c r="GY3" s="49"/>
      <c r="GZ3" s="49"/>
      <c r="HA3" s="49"/>
      <c r="HB3" s="49"/>
      <c r="HC3" s="49"/>
      <c r="HD3" s="49"/>
      <c r="HE3" s="49"/>
      <c r="HF3" s="49"/>
      <c r="HG3" s="49"/>
      <c r="HH3" s="49"/>
      <c r="HI3" s="49"/>
      <c r="HJ3" s="49"/>
      <c r="HK3" s="49"/>
      <c r="HL3" s="49"/>
      <c r="HM3" s="49"/>
      <c r="HN3" s="49"/>
      <c r="HO3" s="49"/>
      <c r="HP3" s="49"/>
      <c r="HQ3" s="49"/>
      <c r="HR3" s="49"/>
      <c r="HS3" s="49"/>
      <c r="HT3" s="49"/>
      <c r="HU3" s="49"/>
      <c r="HV3" s="49"/>
      <c r="HW3" s="49"/>
      <c r="HX3" s="49"/>
      <c r="HY3" s="49"/>
      <c r="HZ3" s="49"/>
      <c r="IA3" s="49"/>
      <c r="IB3" s="49"/>
      <c r="IC3" s="49"/>
      <c r="ID3" s="49"/>
      <c r="IE3" s="49"/>
      <c r="IF3" s="49"/>
      <c r="IG3" s="49"/>
      <c r="IH3" s="49"/>
      <c r="II3" s="49"/>
      <c r="IJ3" s="49"/>
      <c r="IK3" s="49"/>
      <c r="IL3" s="49"/>
      <c r="IM3" s="49"/>
      <c r="IN3" s="49"/>
      <c r="IO3" s="49"/>
      <c r="IP3" s="49"/>
      <c r="IQ3" s="49"/>
      <c r="IR3" s="49"/>
      <c r="IS3" s="49"/>
      <c r="IT3" s="49"/>
      <c r="IU3" s="49"/>
      <c r="IV3" s="49"/>
      <c r="IW3" s="49"/>
      <c r="IX3" s="49"/>
      <c r="IY3" s="49"/>
      <c r="IZ3" s="49"/>
      <c r="JA3" s="49"/>
      <c r="JB3" s="49"/>
      <c r="JC3" s="49"/>
      <c r="JD3" s="49"/>
      <c r="JE3" s="49"/>
      <c r="JF3" s="49"/>
      <c r="JG3" s="49"/>
      <c r="JH3" s="49"/>
      <c r="JI3" s="49"/>
      <c r="JJ3" s="49"/>
      <c r="JK3" s="49"/>
      <c r="JL3" s="49"/>
      <c r="JM3" s="49"/>
      <c r="JN3" s="49"/>
      <c r="JO3" s="49"/>
      <c r="JP3" s="49"/>
      <c r="JQ3" s="49"/>
      <c r="JR3" s="49"/>
      <c r="JS3" s="49"/>
      <c r="JT3" s="49"/>
      <c r="JU3" s="49"/>
      <c r="JV3" s="49"/>
      <c r="JW3" s="49"/>
      <c r="JX3" s="49"/>
      <c r="JY3" s="49"/>
      <c r="JZ3" s="49"/>
      <c r="KA3" s="49"/>
      <c r="KB3" s="49"/>
      <c r="KC3" s="49"/>
      <c r="KD3" s="49"/>
      <c r="KE3" s="49"/>
      <c r="KF3" s="49"/>
      <c r="KG3" s="49"/>
      <c r="KH3" s="49"/>
      <c r="KI3" s="49"/>
      <c r="KJ3" s="49"/>
      <c r="KK3" s="49"/>
      <c r="KL3" s="49"/>
      <c r="KM3" s="49"/>
      <c r="KN3" s="49"/>
      <c r="KO3" s="49"/>
      <c r="KP3" s="49"/>
      <c r="KQ3" s="49"/>
      <c r="KR3" s="49"/>
      <c r="KS3" s="49"/>
      <c r="KT3" s="49"/>
      <c r="KU3" s="49"/>
      <c r="KV3" s="49"/>
      <c r="KW3" s="49"/>
      <c r="KX3" s="49"/>
      <c r="KY3" s="49"/>
      <c r="KZ3" s="49"/>
      <c r="LA3" s="49"/>
      <c r="LB3" s="49"/>
      <c r="LC3" s="49"/>
      <c r="LD3" s="49"/>
      <c r="LE3" s="49"/>
      <c r="LF3" s="49"/>
      <c r="LG3" s="49"/>
      <c r="LH3" s="49"/>
      <c r="LI3" s="49"/>
      <c r="LJ3" s="49"/>
      <c r="LK3" s="49"/>
      <c r="LL3" s="49"/>
      <c r="LM3" s="49"/>
      <c r="LN3" s="49"/>
      <c r="LO3" s="49"/>
      <c r="LP3" s="49"/>
      <c r="LQ3" s="49"/>
      <c r="LR3" s="49"/>
      <c r="LS3" s="49"/>
      <c r="LT3" s="49"/>
      <c r="LU3" s="49"/>
      <c r="LV3" s="49"/>
      <c r="LW3" s="49"/>
      <c r="LX3" s="49"/>
      <c r="LY3" s="49"/>
      <c r="LZ3" s="49"/>
      <c r="MA3" s="49"/>
      <c r="MB3" s="49"/>
      <c r="MC3" s="49"/>
      <c r="MD3" s="49"/>
      <c r="ME3" s="49"/>
      <c r="MF3" s="49"/>
      <c r="MG3" s="49"/>
      <c r="MH3" s="49"/>
      <c r="MI3" s="49"/>
      <c r="MJ3" s="49"/>
      <c r="MK3" s="49"/>
      <c r="ML3" s="49"/>
      <c r="MM3" s="49"/>
      <c r="MN3" s="49"/>
      <c r="MO3" s="49"/>
      <c r="MP3" s="49"/>
      <c r="MQ3" s="49"/>
      <c r="MR3" s="49"/>
      <c r="MS3" s="49"/>
      <c r="MT3" s="49"/>
      <c r="MU3" s="49"/>
      <c r="MV3" s="49"/>
      <c r="MW3" s="49"/>
      <c r="MX3" s="49"/>
      <c r="MY3" s="49"/>
      <c r="MZ3" s="49"/>
      <c r="NA3" s="49"/>
      <c r="NB3" s="49"/>
      <c r="NC3" s="49"/>
      <c r="ND3" s="49"/>
      <c r="NE3" s="49"/>
      <c r="NF3" s="49"/>
      <c r="NG3" s="49"/>
      <c r="NH3" s="49"/>
      <c r="NI3" s="49"/>
      <c r="NJ3" s="49"/>
      <c r="NK3" s="49"/>
      <c r="NL3" s="49"/>
      <c r="NM3" s="49"/>
      <c r="NN3" s="49"/>
      <c r="NO3" s="49"/>
      <c r="NP3" s="49"/>
      <c r="NQ3" s="49"/>
      <c r="NR3" s="49"/>
      <c r="NS3" s="49"/>
      <c r="NT3" s="49"/>
      <c r="NU3" s="49"/>
      <c r="NV3" s="49"/>
      <c r="NW3" s="49"/>
      <c r="NX3" s="49"/>
      <c r="NY3" s="49"/>
      <c r="NZ3" s="49"/>
      <c r="OA3" s="49"/>
      <c r="OB3" s="49"/>
      <c r="OC3" s="49"/>
      <c r="OD3" s="49"/>
      <c r="OE3" s="49"/>
      <c r="OF3" s="49"/>
      <c r="OG3" s="49"/>
      <c r="OH3" s="49"/>
      <c r="OI3" s="49"/>
      <c r="OJ3" s="49"/>
      <c r="OK3" s="49"/>
      <c r="OL3" s="49"/>
      <c r="OM3" s="49"/>
      <c r="ON3" s="49"/>
      <c r="OO3" s="49"/>
      <c r="OP3" s="49"/>
      <c r="OQ3" s="49"/>
      <c r="OR3" s="49"/>
      <c r="OS3" s="49"/>
      <c r="OT3" s="49"/>
      <c r="OU3" s="49"/>
      <c r="OV3" s="49"/>
      <c r="OW3" s="49"/>
      <c r="OX3" s="49"/>
      <c r="OY3" s="49"/>
      <c r="OZ3" s="49"/>
      <c r="PA3" s="49"/>
      <c r="PB3" s="49"/>
      <c r="PC3" s="49"/>
      <c r="PD3" s="49"/>
      <c r="PE3" s="49"/>
      <c r="PF3" s="49"/>
      <c r="PG3" s="49"/>
      <c r="PH3" s="49"/>
      <c r="PI3" s="49"/>
      <c r="PJ3" s="49"/>
      <c r="PK3" s="49"/>
      <c r="PL3" s="49"/>
      <c r="PM3" s="49"/>
      <c r="PN3" s="49"/>
      <c r="PO3" s="49"/>
      <c r="PP3" s="49"/>
      <c r="PQ3" s="49"/>
      <c r="PR3" s="49"/>
      <c r="PS3" s="49"/>
      <c r="PT3" s="49"/>
      <c r="PU3" s="49"/>
      <c r="PV3" s="49"/>
      <c r="PW3" s="49"/>
      <c r="PX3" s="49"/>
      <c r="PY3" s="49"/>
      <c r="PZ3" s="49"/>
      <c r="QA3" s="49"/>
      <c r="QB3" s="49"/>
      <c r="QC3" s="49"/>
      <c r="QD3" s="49"/>
      <c r="QE3" s="49"/>
      <c r="QF3" s="49"/>
      <c r="QG3" s="49"/>
      <c r="QH3" s="49"/>
      <c r="QI3" s="49"/>
      <c r="QJ3" s="49"/>
      <c r="QK3" s="49"/>
      <c r="QL3" s="49"/>
      <c r="QM3" s="49"/>
      <c r="QN3" s="49"/>
      <c r="QO3" s="49"/>
      <c r="QP3" s="49"/>
      <c r="QQ3" s="49"/>
      <c r="QR3" s="49"/>
      <c r="QS3" s="49"/>
      <c r="QT3" s="49"/>
      <c r="QU3" s="49"/>
      <c r="QV3" s="49"/>
      <c r="QW3" s="49"/>
      <c r="QX3" s="49"/>
      <c r="QY3" s="49"/>
      <c r="QZ3" s="49"/>
      <c r="RA3" s="49"/>
      <c r="RB3" s="49"/>
      <c r="RC3" s="49"/>
      <c r="RD3" s="49"/>
      <c r="RE3" s="49"/>
      <c r="RF3" s="49"/>
      <c r="RG3" s="49"/>
      <c r="RH3" s="49"/>
      <c r="RI3" s="49"/>
      <c r="RJ3" s="49"/>
      <c r="RK3" s="49"/>
      <c r="RL3" s="49"/>
      <c r="RM3" s="49"/>
      <c r="RN3" s="49"/>
      <c r="RO3" s="49"/>
      <c r="RP3" s="49"/>
      <c r="RQ3" s="49"/>
      <c r="RR3" s="49"/>
      <c r="RS3" s="49"/>
      <c r="RT3" s="49"/>
      <c r="RU3" s="49"/>
      <c r="RV3" s="49"/>
      <c r="RW3" s="49"/>
      <c r="RX3" s="49"/>
      <c r="RY3" s="49"/>
      <c r="RZ3" s="49"/>
      <c r="SA3" s="49"/>
      <c r="SB3" s="49"/>
      <c r="SC3" s="49"/>
      <c r="SD3" s="49"/>
      <c r="SE3" s="49"/>
      <c r="SF3" s="49"/>
      <c r="SG3" s="49"/>
      <c r="SH3" s="49"/>
      <c r="SI3" s="49"/>
      <c r="SJ3" s="49"/>
      <c r="SK3" s="49"/>
      <c r="SL3" s="49"/>
      <c r="SM3" s="49"/>
      <c r="SN3" s="49"/>
      <c r="SO3" s="49"/>
      <c r="SP3" s="49"/>
      <c r="SQ3" s="49"/>
      <c r="SR3" s="49"/>
      <c r="SS3" s="49"/>
      <c r="ST3" s="49"/>
      <c r="SU3" s="49"/>
      <c r="SV3" s="49"/>
      <c r="SW3" s="49"/>
      <c r="SX3" s="49"/>
      <c r="SY3" s="49"/>
      <c r="SZ3" s="49"/>
      <c r="TA3" s="49"/>
      <c r="TB3" s="49"/>
      <c r="TC3" s="49"/>
      <c r="TD3" s="49"/>
      <c r="TE3" s="49"/>
      <c r="TF3" s="49"/>
      <c r="TG3" s="49"/>
      <c r="TH3" s="49"/>
      <c r="TI3" s="49"/>
      <c r="TJ3" s="49"/>
      <c r="TK3" s="49"/>
      <c r="TL3" s="49"/>
      <c r="TM3" s="49"/>
      <c r="TN3" s="49"/>
      <c r="TO3" s="49"/>
      <c r="TP3" s="49"/>
      <c r="TQ3" s="49"/>
      <c r="TR3" s="49"/>
      <c r="TS3" s="49"/>
      <c r="TT3" s="49"/>
      <c r="TU3" s="49"/>
      <c r="TV3" s="49"/>
      <c r="TW3" s="49"/>
      <c r="TX3" s="49"/>
      <c r="TY3" s="49"/>
      <c r="TZ3" s="49"/>
      <c r="UA3" s="49"/>
      <c r="UB3" s="49"/>
      <c r="UC3" s="49"/>
      <c r="UD3" s="49"/>
      <c r="UE3" s="49"/>
      <c r="UF3" s="49"/>
      <c r="UG3" s="49"/>
      <c r="UH3" s="49"/>
      <c r="UI3" s="49"/>
      <c r="UJ3" s="49"/>
      <c r="UK3" s="49"/>
      <c r="UL3" s="49"/>
      <c r="UM3" s="49"/>
      <c r="UN3" s="49"/>
      <c r="UO3" s="49"/>
      <c r="UP3" s="49"/>
      <c r="UQ3" s="49"/>
      <c r="UR3" s="49"/>
      <c r="US3" s="49"/>
      <c r="UT3" s="49"/>
      <c r="UU3" s="49"/>
      <c r="UV3" s="49"/>
      <c r="UW3" s="49"/>
      <c r="UX3" s="49"/>
      <c r="UY3" s="49"/>
      <c r="UZ3" s="49"/>
      <c r="VA3" s="49"/>
      <c r="VB3" s="49"/>
      <c r="VC3" s="49"/>
      <c r="VD3" s="49"/>
      <c r="VE3" s="49"/>
      <c r="VF3" s="49"/>
      <c r="VG3" s="49"/>
      <c r="VH3" s="49"/>
      <c r="VI3" s="49"/>
      <c r="VJ3" s="49"/>
      <c r="VK3" s="49"/>
      <c r="VL3" s="49"/>
      <c r="VM3" s="49"/>
      <c r="VN3" s="49"/>
      <c r="VO3" s="49"/>
      <c r="VP3" s="49"/>
      <c r="VQ3" s="49"/>
      <c r="VR3" s="49"/>
      <c r="VS3" s="49"/>
      <c r="VT3" s="49"/>
      <c r="VU3" s="49"/>
      <c r="VV3" s="49"/>
      <c r="VW3" s="49"/>
      <c r="VX3" s="49"/>
      <c r="VY3" s="49"/>
      <c r="VZ3" s="49"/>
      <c r="WA3" s="49"/>
      <c r="WB3" s="49"/>
      <c r="WC3" s="49"/>
      <c r="WD3" s="49"/>
      <c r="WE3" s="49"/>
      <c r="WF3" s="49"/>
      <c r="WG3" s="49"/>
      <c r="WH3" s="49"/>
      <c r="WI3" s="49"/>
      <c r="WJ3" s="49"/>
      <c r="WK3" s="49"/>
      <c r="WL3" s="49"/>
      <c r="WM3" s="49"/>
      <c r="WN3" s="49"/>
      <c r="WO3" s="49"/>
      <c r="WP3" s="49"/>
      <c r="WQ3" s="49"/>
      <c r="WR3" s="49"/>
      <c r="WS3" s="49"/>
      <c r="WT3" s="49"/>
      <c r="WU3" s="49"/>
      <c r="WV3" s="49"/>
      <c r="WW3" s="49"/>
      <c r="WX3" s="49"/>
      <c r="WY3" s="49"/>
      <c r="WZ3" s="49"/>
      <c r="XA3" s="49"/>
      <c r="XB3" s="49"/>
      <c r="XC3" s="49"/>
      <c r="XD3" s="49"/>
      <c r="XE3" s="49"/>
      <c r="XF3" s="49"/>
      <c r="XG3" s="49"/>
      <c r="XH3" s="49"/>
      <c r="XI3" s="49"/>
      <c r="XJ3" s="49"/>
      <c r="XK3" s="49"/>
      <c r="XL3" s="49"/>
      <c r="XM3" s="49"/>
      <c r="XN3" s="49"/>
      <c r="XO3" s="49"/>
      <c r="XP3" s="49"/>
      <c r="XQ3" s="49"/>
      <c r="XR3" s="49"/>
      <c r="XS3" s="49"/>
      <c r="XT3" s="49"/>
      <c r="XU3" s="49"/>
      <c r="XV3" s="49"/>
      <c r="XW3" s="49"/>
      <c r="XX3" s="49"/>
      <c r="XY3" s="49"/>
      <c r="XZ3" s="49"/>
      <c r="YA3" s="49"/>
      <c r="YB3" s="49"/>
      <c r="YC3" s="49"/>
      <c r="YD3" s="49"/>
      <c r="YE3" s="49"/>
      <c r="YF3" s="49"/>
      <c r="YG3" s="49"/>
      <c r="YH3" s="49"/>
      <c r="YI3" s="49"/>
      <c r="YJ3" s="49"/>
      <c r="YK3" s="49"/>
      <c r="YL3" s="49"/>
      <c r="YM3" s="49"/>
      <c r="YN3" s="49"/>
      <c r="YO3" s="49"/>
      <c r="YP3" s="49"/>
      <c r="YQ3" s="49"/>
      <c r="YR3" s="49"/>
      <c r="YS3" s="49"/>
      <c r="YT3" s="49"/>
      <c r="YU3" s="49"/>
      <c r="YV3" s="49"/>
      <c r="YW3" s="49"/>
      <c r="YX3" s="49"/>
      <c r="YY3" s="49"/>
      <c r="YZ3" s="49"/>
      <c r="ZA3" s="49"/>
      <c r="ZB3" s="49"/>
      <c r="ZC3" s="49"/>
      <c r="ZD3" s="49"/>
      <c r="ZE3" s="49"/>
      <c r="ZF3" s="49"/>
      <c r="ZG3" s="49"/>
      <c r="ZH3" s="49"/>
      <c r="ZI3" s="49"/>
      <c r="ZJ3" s="49"/>
      <c r="ZK3" s="49"/>
      <c r="ZL3" s="49"/>
      <c r="ZM3" s="49"/>
      <c r="ZN3" s="49"/>
      <c r="ZO3" s="49"/>
      <c r="ZP3" s="49"/>
      <c r="ZQ3" s="49"/>
      <c r="ZR3" s="49"/>
      <c r="ZS3" s="49"/>
      <c r="ZT3" s="49"/>
      <c r="ZU3" s="49"/>
      <c r="ZV3" s="49"/>
      <c r="ZW3" s="49"/>
      <c r="ZX3" s="49"/>
      <c r="ZY3" s="49"/>
      <c r="ZZ3" s="49"/>
      <c r="AAA3" s="49"/>
      <c r="AAB3" s="49"/>
      <c r="AAC3" s="49"/>
      <c r="AAD3" s="49"/>
      <c r="AAE3" s="49"/>
      <c r="AAF3" s="49"/>
      <c r="AAG3" s="49"/>
      <c r="AAH3" s="49"/>
      <c r="AAI3" s="49"/>
      <c r="AAJ3" s="49"/>
      <c r="AAK3" s="49"/>
      <c r="AAL3" s="49"/>
      <c r="AAM3" s="49"/>
      <c r="AAN3" s="49"/>
      <c r="AAO3" s="49"/>
      <c r="AAP3" s="49"/>
      <c r="AAQ3" s="49"/>
      <c r="AAR3" s="49"/>
      <c r="AAS3" s="49"/>
      <c r="AAT3" s="49"/>
      <c r="AAU3" s="49"/>
      <c r="AAV3" s="49"/>
      <c r="AAW3" s="49"/>
      <c r="AAX3" s="49"/>
      <c r="AAY3" s="49"/>
      <c r="AAZ3" s="49"/>
      <c r="ABA3" s="49"/>
      <c r="ABB3" s="49"/>
      <c r="ABC3" s="49"/>
      <c r="ABD3" s="49"/>
      <c r="ABE3" s="49"/>
      <c r="ABF3" s="49"/>
      <c r="ABG3" s="49"/>
      <c r="ABH3" s="49"/>
      <c r="ABI3" s="49"/>
      <c r="ABJ3" s="49"/>
      <c r="ABK3" s="49"/>
      <c r="ABL3" s="49"/>
      <c r="ABM3" s="49"/>
      <c r="ABN3" s="49"/>
      <c r="ABO3" s="49"/>
      <c r="ABP3" s="49"/>
      <c r="ABQ3" s="49"/>
      <c r="ABR3" s="49"/>
      <c r="ABS3" s="49"/>
      <c r="ABT3" s="49"/>
      <c r="ABU3" s="49"/>
      <c r="ABV3" s="49"/>
      <c r="ABW3" s="49"/>
      <c r="ABX3" s="49"/>
      <c r="ABY3" s="49"/>
      <c r="ABZ3" s="49"/>
      <c r="ACA3" s="49"/>
      <c r="ACB3" s="49"/>
      <c r="ACC3" s="49"/>
      <c r="ACD3" s="49"/>
      <c r="ACE3" s="49"/>
      <c r="ACF3" s="49"/>
      <c r="ACG3" s="49"/>
      <c r="ACH3" s="49"/>
      <c r="ACI3" s="49"/>
      <c r="ACJ3" s="49"/>
      <c r="ACK3" s="49"/>
      <c r="ACL3" s="49"/>
      <c r="ACM3" s="49"/>
      <c r="ACN3" s="49"/>
      <c r="ACO3" s="49"/>
      <c r="ACP3" s="49"/>
      <c r="ACQ3" s="49"/>
      <c r="ACR3" s="49"/>
      <c r="ACS3" s="49"/>
      <c r="ACT3" s="49"/>
      <c r="ACU3" s="49"/>
      <c r="ACV3" s="49"/>
      <c r="ACW3" s="49"/>
      <c r="ACX3" s="49"/>
      <c r="ACY3" s="49"/>
      <c r="ACZ3" s="49"/>
      <c r="ADA3" s="49"/>
      <c r="ADB3" s="49"/>
      <c r="ADC3" s="49"/>
      <c r="ADD3" s="49"/>
      <c r="ADE3" s="49"/>
      <c r="ADF3" s="49"/>
      <c r="ADG3" s="49"/>
      <c r="ADH3" s="49"/>
      <c r="ADI3" s="49"/>
      <c r="ADJ3" s="49"/>
      <c r="ADK3" s="49"/>
      <c r="ADL3" s="49"/>
      <c r="ADM3" s="49"/>
      <c r="ADN3" s="49"/>
      <c r="ADO3" s="49"/>
      <c r="ADP3" s="49"/>
      <c r="ADQ3" s="49"/>
      <c r="ADR3" s="49"/>
      <c r="ADS3" s="49"/>
      <c r="ADT3" s="49"/>
      <c r="ADU3" s="49"/>
      <c r="ADV3" s="49"/>
      <c r="ADW3" s="49"/>
      <c r="ADX3" s="49"/>
      <c r="ADY3" s="49"/>
      <c r="ADZ3" s="49"/>
      <c r="AEA3" s="49"/>
      <c r="AEB3" s="49"/>
      <c r="AEC3" s="49"/>
      <c r="AED3" s="49"/>
      <c r="AEE3" s="49"/>
      <c r="AEF3" s="49"/>
      <c r="AEG3" s="49"/>
      <c r="AEH3" s="49"/>
      <c r="AEI3" s="49"/>
      <c r="AEJ3" s="49"/>
      <c r="AEK3" s="49"/>
      <c r="AEL3" s="49"/>
      <c r="AEM3" s="49"/>
      <c r="AEN3" s="49"/>
      <c r="AEO3" s="49"/>
      <c r="AEP3" s="49"/>
      <c r="AEQ3" s="49"/>
      <c r="AER3" s="49"/>
      <c r="AES3" s="49"/>
      <c r="AET3" s="49"/>
      <c r="AEU3" s="49"/>
      <c r="AEV3" s="49"/>
      <c r="AEW3" s="49"/>
      <c r="AEX3" s="49"/>
      <c r="AEY3" s="49"/>
      <c r="AEZ3" s="49"/>
      <c r="AFA3" s="49"/>
      <c r="AFB3" s="49"/>
      <c r="AFC3" s="49"/>
      <c r="AFD3" s="49"/>
      <c r="AFE3" s="49"/>
      <c r="AFF3" s="49"/>
      <c r="AFG3" s="49"/>
      <c r="AFH3" s="49"/>
      <c r="AFI3" s="49"/>
      <c r="AFJ3" s="49"/>
      <c r="AFK3" s="49"/>
      <c r="AFL3" s="49"/>
      <c r="AFM3" s="49"/>
      <c r="AFN3" s="49"/>
      <c r="AFO3" s="49"/>
      <c r="AFP3" s="49"/>
      <c r="AFQ3" s="49"/>
      <c r="AFR3" s="49"/>
      <c r="AFS3" s="49"/>
      <c r="AFT3" s="49"/>
      <c r="AFU3" s="49"/>
      <c r="AFV3" s="49"/>
      <c r="AFW3" s="49"/>
      <c r="AFX3" s="49"/>
      <c r="AFY3" s="49"/>
      <c r="AFZ3" s="49"/>
      <c r="AGA3" s="49"/>
      <c r="AGB3" s="49"/>
      <c r="AGC3" s="49"/>
      <c r="AGD3" s="49"/>
      <c r="AGE3" s="49"/>
      <c r="AGF3" s="49"/>
      <c r="AGG3" s="49"/>
      <c r="AGH3" s="49"/>
      <c r="AGI3" s="49"/>
      <c r="AGJ3" s="49"/>
      <c r="AGK3" s="49"/>
      <c r="AGL3" s="49"/>
      <c r="AGM3" s="49"/>
      <c r="AGN3" s="49"/>
      <c r="AGO3" s="49"/>
      <c r="AGP3" s="49"/>
      <c r="AGQ3" s="49"/>
      <c r="AGR3" s="49"/>
      <c r="AGS3" s="49"/>
      <c r="AGT3" s="49"/>
      <c r="AGU3" s="49"/>
      <c r="AGV3" s="49"/>
      <c r="AGW3" s="49"/>
      <c r="AGX3" s="49"/>
      <c r="AGY3" s="49"/>
      <c r="AGZ3" s="49"/>
      <c r="AHA3" s="49"/>
      <c r="AHB3" s="49"/>
      <c r="AHC3" s="49"/>
      <c r="AHD3" s="49"/>
      <c r="AHE3" s="49"/>
      <c r="AHF3" s="49"/>
      <c r="AHG3" s="49"/>
      <c r="AHH3" s="49"/>
      <c r="AHI3" s="49"/>
      <c r="AHJ3" s="49"/>
      <c r="AHK3" s="49"/>
      <c r="AHL3" s="49"/>
      <c r="AHM3" s="49"/>
      <c r="AHN3" s="49"/>
      <c r="AHO3" s="49"/>
      <c r="AHP3" s="49"/>
      <c r="AHQ3" s="49"/>
      <c r="AHR3" s="49"/>
      <c r="AHS3" s="49"/>
      <c r="AHT3" s="49"/>
      <c r="AHU3" s="49"/>
      <c r="AHV3" s="49"/>
      <c r="AHW3" s="49"/>
      <c r="AHX3" s="49"/>
      <c r="AHY3" s="49"/>
      <c r="AHZ3" s="49"/>
      <c r="AIA3" s="49"/>
      <c r="AIB3" s="49"/>
      <c r="AIC3" s="49"/>
      <c r="AID3" s="49"/>
      <c r="AIE3" s="49"/>
      <c r="AIF3" s="49"/>
      <c r="AIG3" s="49"/>
      <c r="AIH3" s="49"/>
      <c r="AII3" s="49"/>
      <c r="AIJ3" s="49"/>
      <c r="AIK3" s="49"/>
      <c r="AIL3" s="49"/>
      <c r="AIM3" s="49"/>
      <c r="AIN3" s="49"/>
      <c r="AIO3" s="49"/>
      <c r="AIP3" s="49"/>
      <c r="AIQ3" s="49"/>
      <c r="AIR3" s="49"/>
      <c r="AIS3" s="49"/>
      <c r="AIT3" s="49"/>
      <c r="AIU3" s="49"/>
      <c r="AIV3" s="49"/>
      <c r="AIW3" s="49"/>
      <c r="AIX3" s="49"/>
      <c r="AIY3" s="49"/>
      <c r="AIZ3" s="49"/>
      <c r="AJA3" s="49"/>
      <c r="AJB3" s="49"/>
      <c r="AJC3" s="49"/>
      <c r="AJD3" s="49"/>
      <c r="AJE3" s="49"/>
      <c r="AJF3" s="49"/>
      <c r="AJG3" s="49"/>
      <c r="AJH3" s="49"/>
      <c r="AJI3" s="49"/>
      <c r="AJJ3" s="49"/>
      <c r="AJK3" s="49"/>
      <c r="AJL3" s="49"/>
      <c r="AJM3" s="49"/>
      <c r="AJN3" s="49"/>
      <c r="AJO3" s="49"/>
      <c r="AJP3" s="49"/>
      <c r="AJQ3" s="49"/>
      <c r="AJR3" s="49"/>
      <c r="AJS3" s="49"/>
      <c r="AJT3" s="49"/>
      <c r="AJU3" s="49"/>
      <c r="AJV3" s="49"/>
      <c r="AJW3" s="49"/>
      <c r="AJX3" s="49"/>
      <c r="AJY3" s="49"/>
      <c r="AJZ3" s="49"/>
      <c r="AKA3" s="49"/>
      <c r="AKB3" s="49"/>
      <c r="AKC3" s="49"/>
      <c r="AKD3" s="49"/>
      <c r="AKE3" s="49"/>
      <c r="AKF3" s="49"/>
      <c r="AKG3" s="49"/>
      <c r="AKH3" s="49"/>
      <c r="AKI3" s="49"/>
      <c r="AKJ3" s="49"/>
      <c r="AKK3" s="49"/>
      <c r="AKL3" s="49"/>
      <c r="AKM3" s="49"/>
      <c r="AKN3" s="49"/>
      <c r="AKO3" s="49"/>
      <c r="AKP3" s="49"/>
      <c r="AKQ3" s="49"/>
      <c r="AKR3" s="49"/>
      <c r="AKS3" s="49"/>
      <c r="AKT3" s="49"/>
      <c r="AKU3" s="49"/>
      <c r="AKV3" s="49"/>
      <c r="AKW3" s="49"/>
      <c r="AKX3" s="49"/>
      <c r="AKY3" s="49"/>
      <c r="AKZ3" s="49"/>
      <c r="ALA3" s="49"/>
      <c r="ALB3" s="49"/>
      <c r="ALC3" s="49"/>
      <c r="ALD3" s="49"/>
      <c r="ALE3" s="49"/>
      <c r="ALF3" s="49"/>
      <c r="ALG3" s="49"/>
      <c r="ALH3" s="49"/>
      <c r="ALI3" s="49"/>
      <c r="ALJ3" s="49"/>
      <c r="ALK3" s="49"/>
      <c r="ALL3" s="49"/>
      <c r="ALM3" s="49"/>
      <c r="ALN3" s="49"/>
      <c r="ALO3" s="49"/>
      <c r="ALP3" s="49"/>
      <c r="ALQ3" s="49"/>
      <c r="ALR3" s="49"/>
      <c r="ALS3" s="49"/>
      <c r="ALT3" s="49"/>
      <c r="ALU3" s="49"/>
      <c r="ALV3" s="49"/>
      <c r="ALW3" s="49"/>
      <c r="ALX3" s="49"/>
      <c r="ALY3" s="49"/>
      <c r="ALZ3" s="49"/>
      <c r="AMA3" s="49"/>
      <c r="AMB3" s="49"/>
      <c r="AMC3" s="49"/>
      <c r="AMD3" s="49"/>
      <c r="AME3" s="49"/>
      <c r="AMF3" s="49"/>
      <c r="AMG3" s="49"/>
      <c r="AMH3" s="49"/>
      <c r="AMI3" s="49"/>
      <c r="AMJ3" s="49"/>
      <c r="AMK3" s="49"/>
      <c r="AML3" s="49"/>
      <c r="AMM3" s="49"/>
      <c r="AMN3" s="49"/>
      <c r="AMO3" s="49"/>
      <c r="AMP3" s="49"/>
      <c r="AMQ3" s="49"/>
      <c r="AMR3" s="49"/>
      <c r="AMS3" s="49"/>
      <c r="AMT3" s="49"/>
      <c r="AMU3" s="49"/>
      <c r="AMV3" s="49"/>
      <c r="AMW3" s="49"/>
      <c r="AMX3" s="49"/>
      <c r="AMY3" s="49"/>
      <c r="AMZ3" s="49"/>
      <c r="ANA3" s="49"/>
      <c r="ANB3" s="49"/>
      <c r="ANC3" s="49"/>
      <c r="AND3" s="49"/>
      <c r="ANE3" s="49"/>
      <c r="ANF3" s="49"/>
      <c r="ANG3" s="49"/>
      <c r="ANH3" s="49"/>
      <c r="ANI3" s="49"/>
      <c r="ANJ3" s="49"/>
      <c r="ANK3" s="49"/>
      <c r="ANL3" s="49"/>
      <c r="ANM3" s="49"/>
      <c r="ANN3" s="49"/>
      <c r="ANO3" s="49"/>
      <c r="ANP3" s="49"/>
      <c r="ANQ3" s="49"/>
      <c r="ANR3" s="49"/>
      <c r="ANS3" s="49"/>
      <c r="ANT3" s="49"/>
      <c r="ANU3" s="49"/>
      <c r="ANV3" s="49"/>
      <c r="ANW3" s="49"/>
      <c r="ANX3" s="49"/>
      <c r="ANY3" s="49"/>
      <c r="ANZ3" s="49"/>
      <c r="AOA3" s="49"/>
      <c r="AOB3" s="49"/>
      <c r="AOC3" s="49"/>
      <c r="AOD3" s="49"/>
      <c r="AOE3" s="49"/>
      <c r="AOF3" s="49"/>
      <c r="AOG3" s="49"/>
      <c r="AOH3" s="49"/>
      <c r="AOI3" s="49"/>
      <c r="AOJ3" s="49"/>
      <c r="AOK3" s="49"/>
      <c r="AOL3" s="49"/>
      <c r="AOM3" s="49"/>
      <c r="AON3" s="49"/>
      <c r="AOO3" s="49"/>
      <c r="AOP3" s="49"/>
      <c r="AOQ3" s="49"/>
      <c r="AOR3" s="49"/>
      <c r="AOS3" s="49"/>
      <c r="AOT3" s="49"/>
      <c r="AOU3" s="49"/>
      <c r="AOV3" s="49"/>
      <c r="AOW3" s="49"/>
      <c r="AOX3" s="49"/>
      <c r="AOY3" s="49"/>
      <c r="AOZ3" s="49"/>
      <c r="APA3" s="49"/>
      <c r="APB3" s="49"/>
      <c r="APC3" s="49"/>
      <c r="APD3" s="49"/>
      <c r="APE3" s="49"/>
      <c r="APF3" s="49"/>
      <c r="APG3" s="49"/>
      <c r="APH3" s="49"/>
      <c r="API3" s="49"/>
      <c r="APJ3" s="49"/>
      <c r="APK3" s="49"/>
      <c r="APL3" s="49"/>
      <c r="APM3" s="49"/>
      <c r="APN3" s="49"/>
      <c r="APO3" s="49"/>
      <c r="APP3" s="49"/>
      <c r="APQ3" s="49"/>
      <c r="APR3" s="49"/>
      <c r="APS3" s="49"/>
      <c r="APT3" s="49"/>
      <c r="APU3" s="49"/>
      <c r="APV3" s="49"/>
      <c r="APW3" s="49"/>
      <c r="APX3" s="49"/>
      <c r="APY3" s="49"/>
      <c r="APZ3" s="49"/>
      <c r="AQA3" s="49"/>
      <c r="AQB3" s="49"/>
      <c r="AQC3" s="49"/>
      <c r="AQD3" s="49"/>
      <c r="AQE3" s="49"/>
      <c r="AQF3" s="49"/>
      <c r="AQG3" s="49"/>
      <c r="AQH3" s="49"/>
      <c r="AQI3" s="49"/>
      <c r="AQJ3" s="49"/>
      <c r="AQK3" s="49"/>
      <c r="AQL3" s="49"/>
      <c r="AQM3" s="49"/>
      <c r="AQN3" s="49"/>
      <c r="AQO3" s="49"/>
      <c r="AQP3" s="49"/>
      <c r="AQQ3" s="49"/>
      <c r="AQR3" s="49"/>
      <c r="AQS3" s="49"/>
      <c r="AQT3" s="49"/>
      <c r="AQU3" s="49"/>
      <c r="AQV3" s="49"/>
      <c r="AQW3" s="49"/>
      <c r="AQX3" s="49"/>
      <c r="AQY3" s="49"/>
      <c r="AQZ3" s="49"/>
      <c r="ARA3" s="49"/>
      <c r="ARB3" s="49"/>
      <c r="ARC3" s="49"/>
      <c r="ARD3" s="49"/>
      <c r="ARE3" s="49"/>
      <c r="ARF3" s="49"/>
      <c r="ARG3" s="49"/>
      <c r="ARH3" s="49"/>
      <c r="ARI3" s="49"/>
      <c r="ARJ3" s="49"/>
      <c r="ARK3" s="49"/>
      <c r="ARL3" s="49"/>
      <c r="ARM3" s="49"/>
      <c r="ARN3" s="49"/>
      <c r="ARO3" s="49"/>
      <c r="ARP3" s="49"/>
      <c r="ARQ3" s="49"/>
      <c r="ARR3" s="49"/>
      <c r="ARS3" s="49"/>
      <c r="ART3" s="49"/>
      <c r="ARU3" s="49"/>
      <c r="ARV3" s="49"/>
      <c r="ARW3" s="49"/>
      <c r="ARX3" s="49"/>
      <c r="ARY3" s="49"/>
      <c r="ARZ3" s="49"/>
      <c r="ASA3" s="49"/>
      <c r="ASB3" s="49"/>
      <c r="ASC3" s="49"/>
      <c r="ASD3" s="49"/>
      <c r="ASE3" s="49"/>
      <c r="ASF3" s="49"/>
      <c r="ASG3" s="49"/>
      <c r="ASH3" s="49"/>
      <c r="ASI3" s="49"/>
      <c r="ASJ3" s="49"/>
      <c r="ASK3" s="49"/>
      <c r="ASL3" s="49"/>
      <c r="ASM3" s="49"/>
      <c r="ASN3" s="49"/>
      <c r="ASO3" s="49"/>
      <c r="ASP3" s="49"/>
      <c r="ASQ3" s="49"/>
      <c r="ASR3" s="49"/>
      <c r="ASS3" s="49"/>
      <c r="AST3" s="49"/>
      <c r="ASU3" s="49"/>
      <c r="ASV3" s="49"/>
      <c r="ASW3" s="49"/>
      <c r="ASX3" s="49"/>
      <c r="ASY3" s="49"/>
      <c r="ASZ3" s="49"/>
      <c r="ATA3" s="49"/>
      <c r="ATB3" s="49"/>
      <c r="ATC3" s="49"/>
      <c r="ATD3" s="49"/>
      <c r="ATE3" s="49"/>
      <c r="ATF3" s="49"/>
      <c r="ATG3" s="49"/>
      <c r="ATH3" s="49"/>
      <c r="ATI3" s="49"/>
      <c r="ATJ3" s="49"/>
      <c r="ATK3" s="49"/>
      <c r="ATL3" s="49"/>
      <c r="ATM3" s="49"/>
      <c r="ATN3" s="49"/>
      <c r="ATO3" s="49"/>
      <c r="ATP3" s="49"/>
      <c r="ATQ3" s="49"/>
      <c r="ATR3" s="49"/>
      <c r="ATS3" s="49"/>
      <c r="ATT3" s="49"/>
      <c r="ATU3" s="49"/>
      <c r="ATV3" s="49"/>
      <c r="ATW3" s="49"/>
      <c r="ATX3" s="49"/>
      <c r="ATY3" s="49"/>
      <c r="ATZ3" s="49"/>
      <c r="AUA3" s="49"/>
      <c r="AUB3" s="49"/>
      <c r="AUC3" s="49"/>
      <c r="AUD3" s="49"/>
      <c r="AUE3" s="49"/>
      <c r="AUF3" s="49"/>
      <c r="AUG3" s="49"/>
      <c r="AUH3" s="49"/>
      <c r="AUI3" s="49"/>
      <c r="AUJ3" s="49"/>
      <c r="AUK3" s="49"/>
      <c r="AUL3" s="49"/>
      <c r="AUM3" s="49"/>
      <c r="AUN3" s="49"/>
      <c r="AUO3" s="49"/>
      <c r="AUP3" s="49"/>
      <c r="AUQ3" s="49"/>
      <c r="AUR3" s="49"/>
      <c r="AUS3" s="49"/>
      <c r="AUT3" s="49"/>
      <c r="AUU3" s="49"/>
      <c r="AUV3" s="49"/>
      <c r="AUW3" s="49"/>
      <c r="AUX3" s="49"/>
      <c r="AUY3" s="49"/>
      <c r="AUZ3" s="49"/>
      <c r="AVA3" s="49"/>
      <c r="AVB3" s="49"/>
      <c r="AVC3" s="49"/>
      <c r="AVD3" s="49"/>
      <c r="AVE3" s="49"/>
      <c r="AVF3" s="49"/>
      <c r="AVG3" s="49"/>
      <c r="AVH3" s="49"/>
      <c r="AVI3" s="49"/>
      <c r="AVJ3" s="49"/>
      <c r="AVK3" s="49"/>
      <c r="AVL3" s="49"/>
      <c r="AVM3" s="49"/>
      <c r="AVN3" s="49"/>
      <c r="AVO3" s="49"/>
      <c r="AVP3" s="49"/>
      <c r="AVQ3" s="49"/>
      <c r="AVR3" s="49"/>
      <c r="AVS3" s="49"/>
      <c r="AVT3" s="49"/>
      <c r="AVU3" s="49"/>
      <c r="AVV3" s="49"/>
      <c r="AVW3" s="49"/>
      <c r="AVX3" s="49"/>
      <c r="AVY3" s="49"/>
      <c r="AVZ3" s="49"/>
      <c r="AWA3" s="49"/>
      <c r="AWB3" s="49"/>
      <c r="AWC3" s="49"/>
      <c r="AWD3" s="49"/>
      <c r="AWE3" s="49"/>
      <c r="AWF3" s="49"/>
      <c r="AWG3" s="49"/>
      <c r="AWH3" s="49"/>
      <c r="AWI3" s="49"/>
      <c r="AWJ3" s="49"/>
      <c r="AWK3" s="49"/>
      <c r="AWL3" s="49"/>
      <c r="AWM3" s="49"/>
      <c r="AWN3" s="49"/>
      <c r="AWO3" s="49"/>
      <c r="AWP3" s="49"/>
      <c r="AWQ3" s="49"/>
      <c r="AWR3" s="49"/>
      <c r="AWS3" s="49"/>
      <c r="AWT3" s="49"/>
      <c r="AWU3" s="49"/>
      <c r="AWV3" s="49"/>
      <c r="AWW3" s="49"/>
      <c r="AWX3" s="49"/>
      <c r="AWY3" s="49"/>
      <c r="AWZ3" s="49"/>
      <c r="AXA3" s="49"/>
      <c r="AXB3" s="49"/>
      <c r="AXC3" s="49"/>
      <c r="AXD3" s="49"/>
      <c r="AXE3" s="49"/>
      <c r="AXF3" s="49"/>
      <c r="AXG3" s="49"/>
      <c r="AXH3" s="49"/>
      <c r="AXI3" s="49"/>
      <c r="AXJ3" s="49"/>
      <c r="AXK3" s="49"/>
      <c r="AXL3" s="49"/>
      <c r="AXM3" s="49"/>
      <c r="AXN3" s="49"/>
      <c r="AXO3" s="49"/>
      <c r="AXP3" s="49"/>
      <c r="AXQ3" s="49"/>
      <c r="AXR3" s="49"/>
      <c r="AXS3" s="49"/>
      <c r="AXT3" s="49"/>
      <c r="AXU3" s="49"/>
      <c r="AXV3" s="49"/>
      <c r="AXW3" s="49"/>
      <c r="AXX3" s="49"/>
      <c r="AXY3" s="49"/>
      <c r="AXZ3" s="49"/>
      <c r="AYA3" s="49"/>
      <c r="AYB3" s="49"/>
      <c r="AYC3" s="49"/>
      <c r="AYD3" s="49"/>
      <c r="AYE3" s="49"/>
      <c r="AYF3" s="49"/>
      <c r="AYG3" s="49"/>
      <c r="AYH3" s="49"/>
      <c r="AYI3" s="49"/>
      <c r="AYJ3" s="49"/>
      <c r="AYK3" s="49"/>
      <c r="AYL3" s="49"/>
      <c r="AYM3" s="49"/>
      <c r="AYN3" s="49"/>
      <c r="AYO3" s="49"/>
      <c r="AYP3" s="49"/>
      <c r="AYQ3" s="49"/>
      <c r="AYR3" s="49"/>
      <c r="AYS3" s="49"/>
      <c r="AYT3" s="49"/>
      <c r="AYU3" s="49"/>
      <c r="AYV3" s="49"/>
      <c r="AYW3" s="49"/>
      <c r="AYX3" s="49"/>
      <c r="AYY3" s="49"/>
      <c r="AYZ3" s="49"/>
      <c r="AZA3" s="49"/>
      <c r="AZB3" s="49"/>
      <c r="AZC3" s="49"/>
      <c r="AZD3" s="49"/>
      <c r="AZE3" s="49"/>
      <c r="AZF3" s="49"/>
      <c r="AZG3" s="49"/>
      <c r="AZH3" s="49"/>
      <c r="AZI3" s="49"/>
      <c r="AZJ3" s="49"/>
      <c r="AZK3" s="49"/>
      <c r="AZL3" s="49"/>
      <c r="AZM3" s="49"/>
      <c r="AZN3" s="49"/>
      <c r="AZO3" s="49"/>
      <c r="AZP3" s="49"/>
      <c r="AZQ3" s="49"/>
      <c r="AZR3" s="49"/>
      <c r="AZS3" s="49"/>
      <c r="AZT3" s="49"/>
      <c r="AZU3" s="49"/>
      <c r="AZV3" s="49"/>
      <c r="AZW3" s="49"/>
      <c r="AZX3" s="49"/>
      <c r="AZY3" s="49"/>
      <c r="AZZ3" s="49"/>
      <c r="BAA3" s="49"/>
      <c r="BAB3" s="49"/>
      <c r="BAC3" s="49"/>
      <c r="BAD3" s="49"/>
      <c r="BAE3" s="49"/>
      <c r="BAF3" s="49"/>
      <c r="BAG3" s="49"/>
      <c r="BAH3" s="49"/>
      <c r="BAI3" s="49"/>
      <c r="BAJ3" s="49"/>
      <c r="BAK3" s="49"/>
      <c r="BAL3" s="49"/>
      <c r="BAM3" s="49"/>
      <c r="BAN3" s="49"/>
      <c r="BAO3" s="49"/>
      <c r="BAP3" s="49"/>
      <c r="BAQ3" s="49"/>
      <c r="BAR3" s="49"/>
      <c r="BAS3" s="49"/>
      <c r="BAT3" s="49"/>
      <c r="BAU3" s="49"/>
      <c r="BAV3" s="49"/>
      <c r="BAW3" s="49"/>
      <c r="BAX3" s="49"/>
      <c r="BAY3" s="49"/>
      <c r="BAZ3" s="49"/>
      <c r="BBA3" s="49"/>
      <c r="BBB3" s="49"/>
      <c r="BBC3" s="49"/>
      <c r="BBD3" s="49"/>
      <c r="BBE3" s="49"/>
      <c r="BBF3" s="49"/>
      <c r="BBG3" s="49"/>
      <c r="BBH3" s="49"/>
      <c r="BBI3" s="49"/>
      <c r="BBJ3" s="49"/>
      <c r="BBK3" s="49"/>
      <c r="BBL3" s="49"/>
      <c r="BBM3" s="49"/>
      <c r="BBN3" s="49"/>
      <c r="BBO3" s="49"/>
      <c r="BBP3" s="49"/>
      <c r="BBQ3" s="49"/>
      <c r="BBR3" s="49"/>
      <c r="BBS3" s="49"/>
      <c r="BBT3" s="49"/>
      <c r="BBU3" s="49"/>
      <c r="BBV3" s="49"/>
      <c r="BBW3" s="49"/>
      <c r="BBX3" s="49"/>
      <c r="BBY3" s="49"/>
      <c r="BBZ3" s="49"/>
      <c r="BCA3" s="49"/>
      <c r="BCB3" s="49"/>
      <c r="BCC3" s="49"/>
      <c r="BCD3" s="49"/>
      <c r="BCE3" s="49"/>
      <c r="BCF3" s="49"/>
      <c r="BCG3" s="49"/>
      <c r="BCH3" s="49"/>
      <c r="BCI3" s="49"/>
      <c r="BCJ3" s="49"/>
      <c r="BCK3" s="49"/>
      <c r="BCL3" s="49"/>
      <c r="BCM3" s="49"/>
      <c r="BCN3" s="49"/>
      <c r="BCO3" s="49"/>
      <c r="BCP3" s="49"/>
      <c r="BCQ3" s="49"/>
      <c r="BCR3" s="49"/>
      <c r="BCS3" s="49"/>
      <c r="BCT3" s="49"/>
      <c r="BCU3" s="49"/>
      <c r="BCV3" s="49"/>
      <c r="BCW3" s="49"/>
      <c r="BCX3" s="49"/>
      <c r="BCY3" s="49"/>
      <c r="BCZ3" s="49"/>
      <c r="BDA3" s="49"/>
      <c r="BDB3" s="49"/>
      <c r="BDC3" s="49"/>
      <c r="BDD3" s="49"/>
      <c r="BDE3" s="49"/>
      <c r="BDF3" s="49"/>
      <c r="BDG3" s="49"/>
      <c r="BDH3" s="49"/>
      <c r="BDI3" s="49"/>
      <c r="BDJ3" s="49"/>
      <c r="BDK3" s="49"/>
      <c r="BDL3" s="49"/>
      <c r="BDM3" s="49"/>
      <c r="BDN3" s="49"/>
      <c r="BDO3" s="49"/>
      <c r="BDP3" s="49"/>
      <c r="BDQ3" s="49"/>
      <c r="BDR3" s="49"/>
      <c r="BDS3" s="49"/>
      <c r="BDT3" s="49"/>
      <c r="BDU3" s="49"/>
      <c r="BDV3" s="49"/>
      <c r="BDW3" s="49"/>
      <c r="BDX3" s="49"/>
      <c r="BDY3" s="49"/>
      <c r="BDZ3" s="49"/>
      <c r="BEA3" s="49"/>
      <c r="BEB3" s="49"/>
      <c r="BEC3" s="49"/>
      <c r="BED3" s="49"/>
      <c r="BEE3" s="49"/>
      <c r="BEF3" s="49"/>
      <c r="BEG3" s="49"/>
      <c r="BEH3" s="49"/>
      <c r="BEI3" s="49"/>
      <c r="BEJ3" s="49"/>
      <c r="BEK3" s="49"/>
      <c r="BEL3" s="49"/>
      <c r="BEM3" s="49"/>
      <c r="BEN3" s="49"/>
      <c r="BEO3" s="49"/>
      <c r="BEP3" s="49"/>
      <c r="BEQ3" s="49"/>
      <c r="BER3" s="49"/>
      <c r="BES3" s="49"/>
      <c r="BET3" s="49"/>
      <c r="BEU3" s="49"/>
      <c r="BEV3" s="49"/>
      <c r="BEW3" s="49"/>
      <c r="BEX3" s="49"/>
      <c r="BEY3" s="49"/>
      <c r="BEZ3" s="49"/>
      <c r="BFA3" s="49"/>
      <c r="BFB3" s="49"/>
      <c r="BFC3" s="49"/>
      <c r="BFD3" s="49"/>
      <c r="BFE3" s="49"/>
      <c r="BFF3" s="49"/>
      <c r="BFG3" s="49"/>
      <c r="BFH3" s="49"/>
      <c r="BFI3" s="49"/>
      <c r="BFJ3" s="49"/>
      <c r="BFK3" s="49"/>
      <c r="BFL3" s="49"/>
      <c r="BFM3" s="49"/>
      <c r="BFN3" s="49"/>
      <c r="BFO3" s="49"/>
      <c r="BFP3" s="49"/>
      <c r="BFQ3" s="49"/>
      <c r="BFR3" s="49"/>
      <c r="BFS3" s="49"/>
      <c r="BFT3" s="49"/>
      <c r="BFU3" s="49"/>
      <c r="BFV3" s="49"/>
      <c r="BFW3" s="49"/>
      <c r="BFX3" s="49"/>
      <c r="BFY3" s="49"/>
      <c r="BFZ3" s="49"/>
      <c r="BGA3" s="49"/>
      <c r="BGB3" s="49"/>
      <c r="BGC3" s="49"/>
      <c r="BGD3" s="49"/>
      <c r="BGE3" s="49"/>
      <c r="BGF3" s="49"/>
      <c r="BGG3" s="49"/>
      <c r="BGH3" s="49"/>
      <c r="BGI3" s="49"/>
      <c r="BGJ3" s="49"/>
      <c r="BGK3" s="49"/>
      <c r="BGL3" s="49"/>
      <c r="BGM3" s="49"/>
      <c r="BGN3" s="49"/>
      <c r="BGO3" s="49"/>
      <c r="BGP3" s="49"/>
      <c r="BGQ3" s="49"/>
      <c r="BGR3" s="49"/>
      <c r="BGS3" s="49"/>
      <c r="BGT3" s="49"/>
      <c r="BGU3" s="49"/>
      <c r="BGV3" s="49"/>
      <c r="BGW3" s="49"/>
      <c r="BGX3" s="49"/>
      <c r="BGY3" s="49"/>
      <c r="BGZ3" s="49"/>
      <c r="BHA3" s="49"/>
      <c r="BHB3" s="49"/>
      <c r="BHC3" s="49"/>
      <c r="BHD3" s="49"/>
      <c r="BHE3" s="49"/>
      <c r="BHF3" s="49"/>
      <c r="BHG3" s="49"/>
      <c r="BHH3" s="49"/>
      <c r="BHI3" s="49"/>
      <c r="BHJ3" s="49"/>
      <c r="BHK3" s="49"/>
      <c r="BHL3" s="49"/>
      <c r="BHM3" s="49"/>
      <c r="BHN3" s="49"/>
      <c r="BHO3" s="49"/>
      <c r="BHP3" s="49"/>
      <c r="BHQ3" s="49"/>
      <c r="BHR3" s="49"/>
      <c r="BHS3" s="49"/>
      <c r="BHT3" s="49"/>
      <c r="BHU3" s="49"/>
      <c r="BHV3" s="49"/>
      <c r="BHW3" s="49"/>
      <c r="BHX3" s="49"/>
      <c r="BHY3" s="49"/>
      <c r="BHZ3" s="49"/>
      <c r="BIA3" s="49"/>
      <c r="BIB3" s="49"/>
      <c r="BIC3" s="49"/>
      <c r="BID3" s="49"/>
      <c r="BIE3" s="49"/>
      <c r="BIF3" s="49"/>
      <c r="BIG3" s="49"/>
      <c r="BIH3" s="49"/>
      <c r="BII3" s="49"/>
      <c r="BIJ3" s="49"/>
      <c r="BIK3" s="49"/>
      <c r="BIL3" s="49"/>
      <c r="BIM3" s="49"/>
      <c r="BIN3" s="49"/>
      <c r="BIO3" s="49"/>
      <c r="BIP3" s="49"/>
      <c r="BIQ3" s="49"/>
      <c r="BIR3" s="49"/>
      <c r="BIS3" s="49"/>
      <c r="BIT3" s="49"/>
      <c r="BIU3" s="49"/>
      <c r="BIV3" s="49"/>
      <c r="BIW3" s="49"/>
      <c r="BIX3" s="49"/>
      <c r="BIY3" s="49"/>
      <c r="BIZ3" s="49"/>
      <c r="BJA3" s="49"/>
      <c r="BJB3" s="49"/>
      <c r="BJC3" s="49"/>
      <c r="BJD3" s="49"/>
      <c r="BJE3" s="49"/>
      <c r="BJF3" s="49"/>
      <c r="BJG3" s="49"/>
      <c r="BJH3" s="49"/>
      <c r="BJI3" s="49"/>
      <c r="BJJ3" s="49"/>
      <c r="BJK3" s="49"/>
      <c r="BJL3" s="49"/>
      <c r="BJM3" s="49"/>
      <c r="BJN3" s="49"/>
      <c r="BJO3" s="49"/>
      <c r="BJP3" s="49"/>
      <c r="BJQ3" s="49"/>
      <c r="BJR3" s="49"/>
      <c r="BJS3" s="49"/>
      <c r="BJT3" s="49"/>
      <c r="BJU3" s="49"/>
      <c r="BJV3" s="49"/>
      <c r="BJW3" s="49"/>
      <c r="BJX3" s="49"/>
      <c r="BJY3" s="49"/>
      <c r="BJZ3" s="49"/>
      <c r="BKA3" s="49"/>
      <c r="BKB3" s="49"/>
      <c r="BKC3" s="49"/>
      <c r="BKD3" s="49"/>
      <c r="BKE3" s="49"/>
      <c r="BKF3" s="49"/>
      <c r="BKG3" s="49"/>
      <c r="BKH3" s="49"/>
      <c r="BKI3" s="49"/>
      <c r="BKJ3" s="49"/>
      <c r="BKK3" s="49"/>
      <c r="BKL3" s="49"/>
      <c r="BKM3" s="49"/>
      <c r="BKN3" s="49"/>
      <c r="BKO3" s="49"/>
      <c r="BKP3" s="49"/>
      <c r="BKQ3" s="49"/>
      <c r="BKR3" s="49"/>
      <c r="BKS3" s="49"/>
      <c r="BKT3" s="49"/>
      <c r="BKU3" s="49"/>
      <c r="BKV3" s="49"/>
      <c r="BKW3" s="49"/>
      <c r="BKX3" s="49"/>
      <c r="BKY3" s="49"/>
      <c r="BKZ3" s="49"/>
      <c r="BLA3" s="49"/>
      <c r="BLB3" s="49"/>
      <c r="BLC3" s="49"/>
      <c r="BLD3" s="49"/>
      <c r="BLE3" s="49"/>
      <c r="BLF3" s="49"/>
      <c r="BLG3" s="49"/>
      <c r="BLH3" s="49"/>
      <c r="BLI3" s="49"/>
      <c r="BLJ3" s="49"/>
      <c r="BLK3" s="49"/>
      <c r="BLL3" s="49"/>
      <c r="BLM3" s="49"/>
      <c r="BLN3" s="49"/>
      <c r="BLO3" s="49"/>
      <c r="BLP3" s="49"/>
      <c r="BLQ3" s="49"/>
      <c r="BLR3" s="49"/>
      <c r="BLS3" s="49"/>
      <c r="BLT3" s="49"/>
      <c r="BLU3" s="49"/>
      <c r="BLV3" s="49"/>
      <c r="BLW3" s="49"/>
      <c r="BLX3" s="49"/>
      <c r="BLY3" s="49"/>
      <c r="BLZ3" s="49"/>
      <c r="BMA3" s="49"/>
      <c r="BMB3" s="49"/>
      <c r="BMC3" s="49"/>
      <c r="BMD3" s="49"/>
      <c r="BME3" s="49"/>
      <c r="BMF3" s="49"/>
      <c r="BMG3" s="49"/>
      <c r="BMH3" s="49"/>
      <c r="BMI3" s="49"/>
      <c r="BMJ3" s="49"/>
      <c r="BMK3" s="49"/>
      <c r="BML3" s="49"/>
      <c r="BMM3" s="49"/>
      <c r="BMN3" s="49"/>
      <c r="BMO3" s="49"/>
      <c r="BMP3" s="49"/>
      <c r="BMQ3" s="49"/>
      <c r="BMR3" s="49"/>
      <c r="BMS3" s="49"/>
      <c r="BMT3" s="49"/>
      <c r="BMU3" s="49"/>
      <c r="BMV3" s="49"/>
      <c r="BMW3" s="49"/>
      <c r="BMX3" s="49"/>
      <c r="BMY3" s="49"/>
      <c r="BMZ3" s="49"/>
      <c r="BNA3" s="49"/>
      <c r="BNB3" s="49"/>
      <c r="BNC3" s="49"/>
      <c r="BND3" s="49"/>
      <c r="BNE3" s="49"/>
      <c r="BNF3" s="49"/>
      <c r="BNG3" s="49"/>
      <c r="BNH3" s="49"/>
      <c r="BNI3" s="49"/>
      <c r="BNJ3" s="49"/>
      <c r="BNK3" s="49"/>
      <c r="BNL3" s="49"/>
      <c r="BNM3" s="49"/>
      <c r="BNN3" s="49"/>
      <c r="BNO3" s="49"/>
      <c r="BNP3" s="49"/>
      <c r="BNQ3" s="49"/>
      <c r="BNR3" s="49"/>
      <c r="BNS3" s="49"/>
      <c r="BNT3" s="49"/>
      <c r="BNU3" s="49"/>
      <c r="BNV3" s="49"/>
      <c r="BNW3" s="49"/>
      <c r="BNX3" s="49"/>
      <c r="BNY3" s="49"/>
      <c r="BNZ3" s="49"/>
      <c r="BOA3" s="49"/>
      <c r="BOB3" s="49"/>
      <c r="BOC3" s="49"/>
      <c r="BOD3" s="49"/>
      <c r="BOE3" s="49"/>
      <c r="BOF3" s="49"/>
      <c r="BOG3" s="49"/>
      <c r="BOH3" s="49"/>
      <c r="BOI3" s="49"/>
      <c r="BOJ3" s="49"/>
      <c r="BOK3" s="49"/>
      <c r="BOL3" s="49"/>
      <c r="BOM3" s="49"/>
      <c r="BON3" s="49"/>
      <c r="BOO3" s="49"/>
      <c r="BOP3" s="49"/>
      <c r="BOQ3" s="49"/>
      <c r="BOR3" s="49"/>
      <c r="BOS3" s="49"/>
      <c r="BOT3" s="49"/>
      <c r="BOU3" s="49"/>
      <c r="BOV3" s="49"/>
      <c r="BOW3" s="49"/>
      <c r="BOX3" s="49"/>
      <c r="BOY3" s="49"/>
      <c r="BOZ3" s="49"/>
      <c r="BPA3" s="49"/>
      <c r="BPB3" s="49"/>
      <c r="BPC3" s="49"/>
      <c r="BPD3" s="49"/>
      <c r="BPE3" s="49"/>
      <c r="BPF3" s="49"/>
      <c r="BPG3" s="49"/>
      <c r="BPH3" s="49"/>
      <c r="BPI3" s="49"/>
      <c r="BPJ3" s="49"/>
      <c r="BPK3" s="49"/>
      <c r="BPL3" s="49"/>
      <c r="BPM3" s="49"/>
      <c r="BPN3" s="49"/>
      <c r="BPO3" s="49"/>
      <c r="BPP3" s="49"/>
      <c r="BPQ3" s="49"/>
      <c r="BPR3" s="49"/>
      <c r="BPS3" s="49"/>
      <c r="BPT3" s="49"/>
      <c r="BPU3" s="49"/>
      <c r="BPV3" s="49"/>
      <c r="BPW3" s="49"/>
      <c r="BPX3" s="49"/>
      <c r="BPY3" s="49"/>
      <c r="BPZ3" s="49"/>
      <c r="BQA3" s="49"/>
      <c r="BQB3" s="49"/>
      <c r="BQC3" s="49"/>
      <c r="BQD3" s="49"/>
      <c r="BQE3" s="49"/>
      <c r="BQF3" s="49"/>
      <c r="BQG3" s="49"/>
      <c r="BQH3" s="49"/>
      <c r="BQI3" s="49"/>
      <c r="BQJ3" s="49"/>
      <c r="BQK3" s="49"/>
      <c r="BQL3" s="49"/>
      <c r="BQM3" s="49"/>
      <c r="BQN3" s="49"/>
      <c r="BQO3" s="49"/>
      <c r="BQP3" s="49"/>
      <c r="BQQ3" s="49"/>
      <c r="BQR3" s="49"/>
      <c r="BQS3" s="49"/>
      <c r="BQT3" s="49"/>
      <c r="BQU3" s="49"/>
      <c r="BQV3" s="49"/>
      <c r="BQW3" s="49"/>
      <c r="BQX3" s="49"/>
      <c r="BQY3" s="49"/>
      <c r="BQZ3" s="49"/>
      <c r="BRA3" s="49"/>
      <c r="BRB3" s="49"/>
      <c r="BRC3" s="49"/>
      <c r="BRD3" s="49"/>
      <c r="BRE3" s="49"/>
      <c r="BRF3" s="49"/>
      <c r="BRG3" s="49"/>
      <c r="BRH3" s="49"/>
      <c r="BRI3" s="49"/>
      <c r="BRJ3" s="49"/>
      <c r="BRK3" s="49"/>
      <c r="BRL3" s="49"/>
      <c r="BRM3" s="49"/>
      <c r="BRN3" s="49"/>
      <c r="BRO3" s="49"/>
      <c r="BRP3" s="49"/>
      <c r="BRQ3" s="49"/>
      <c r="BRR3" s="49"/>
      <c r="BRS3" s="49"/>
      <c r="BRT3" s="49"/>
      <c r="BRU3" s="49"/>
      <c r="BRV3" s="49"/>
      <c r="BRW3" s="49"/>
      <c r="BRX3" s="49"/>
      <c r="BRY3" s="49"/>
      <c r="BRZ3" s="49"/>
      <c r="BSA3" s="49"/>
      <c r="BSB3" s="49"/>
      <c r="BSC3" s="49"/>
      <c r="BSD3" s="49"/>
      <c r="BSE3" s="49"/>
      <c r="BSF3" s="49"/>
      <c r="BSG3" s="49"/>
      <c r="BSH3" s="49"/>
      <c r="BSI3" s="49"/>
      <c r="BSJ3" s="49"/>
      <c r="BSK3" s="49"/>
      <c r="BSL3" s="49"/>
      <c r="BSM3" s="49"/>
      <c r="BSN3" s="49"/>
      <c r="BSO3" s="49"/>
      <c r="BSP3" s="49"/>
      <c r="BSQ3" s="49"/>
      <c r="BSR3" s="49"/>
      <c r="BSS3" s="49"/>
      <c r="BST3" s="49"/>
      <c r="BSU3" s="49"/>
      <c r="BSV3" s="49"/>
      <c r="BSW3" s="49"/>
      <c r="BSX3" s="49"/>
      <c r="BSY3" s="49"/>
      <c r="BSZ3" s="49"/>
      <c r="BTA3" s="49"/>
      <c r="BTB3" s="49"/>
      <c r="BTC3" s="49"/>
      <c r="BTD3" s="49"/>
      <c r="BTE3" s="49"/>
      <c r="BTF3" s="49"/>
      <c r="BTG3" s="49"/>
      <c r="BTH3" s="49"/>
      <c r="BTI3" s="49"/>
      <c r="BTJ3" s="49"/>
      <c r="BTK3" s="49"/>
      <c r="BTL3" s="49"/>
      <c r="BTM3" s="49"/>
      <c r="BTN3" s="49"/>
      <c r="BTO3" s="49"/>
      <c r="BTP3" s="49"/>
      <c r="BTQ3" s="49"/>
      <c r="BTR3" s="49"/>
      <c r="BTS3" s="49"/>
      <c r="BTT3" s="49"/>
      <c r="BTU3" s="49"/>
      <c r="BTV3" s="49"/>
      <c r="BTW3" s="49"/>
      <c r="BTX3" s="49"/>
      <c r="BTY3" s="49"/>
      <c r="BTZ3" s="49"/>
      <c r="BUA3" s="49"/>
      <c r="BUB3" s="49"/>
      <c r="BUC3" s="49"/>
      <c r="BUD3" s="49"/>
      <c r="BUE3" s="49"/>
      <c r="BUF3" s="49"/>
      <c r="BUG3" s="49"/>
      <c r="BUH3" s="49"/>
      <c r="BUI3" s="49"/>
      <c r="BUJ3" s="49"/>
      <c r="BUK3" s="49"/>
      <c r="BUL3" s="49"/>
      <c r="BUM3" s="49"/>
      <c r="BUN3" s="49"/>
      <c r="BUO3" s="49"/>
      <c r="BUP3" s="49"/>
      <c r="BUQ3" s="49"/>
      <c r="BUR3" s="49"/>
      <c r="BUS3" s="49"/>
      <c r="BUT3" s="49"/>
      <c r="BUU3" s="49"/>
      <c r="BUV3" s="49"/>
      <c r="BUW3" s="49"/>
      <c r="BUX3" s="49"/>
      <c r="BUY3" s="49"/>
      <c r="BUZ3" s="49"/>
      <c r="BVA3" s="49"/>
      <c r="BVB3" s="49"/>
      <c r="BVC3" s="49"/>
      <c r="BVD3" s="49"/>
      <c r="BVE3" s="49"/>
      <c r="BVF3" s="49"/>
      <c r="BVG3" s="49"/>
      <c r="BVH3" s="49"/>
      <c r="BVI3" s="49"/>
      <c r="BVJ3" s="49"/>
      <c r="BVK3" s="49"/>
      <c r="BVL3" s="49"/>
      <c r="BVM3" s="49"/>
      <c r="BVN3" s="49"/>
      <c r="BVO3" s="49"/>
      <c r="BVP3" s="49"/>
      <c r="BVQ3" s="49"/>
      <c r="BVR3" s="49"/>
      <c r="BVS3" s="49"/>
      <c r="BVT3" s="49"/>
      <c r="BVU3" s="49"/>
      <c r="BVV3" s="49"/>
      <c r="BVW3" s="49"/>
      <c r="BVX3" s="49"/>
      <c r="BVY3" s="49"/>
      <c r="BVZ3" s="49"/>
      <c r="BWA3" s="49"/>
      <c r="BWB3" s="49"/>
      <c r="BWC3" s="49"/>
      <c r="BWD3" s="49"/>
      <c r="BWE3" s="49"/>
      <c r="BWF3" s="49"/>
      <c r="BWG3" s="49"/>
      <c r="BWH3" s="49"/>
      <c r="BWI3" s="49"/>
      <c r="BWJ3" s="49"/>
      <c r="BWK3" s="49"/>
      <c r="BWL3" s="49"/>
      <c r="BWM3" s="49"/>
      <c r="BWN3" s="49"/>
      <c r="BWO3" s="49"/>
      <c r="BWP3" s="49"/>
      <c r="BWQ3" s="49"/>
      <c r="BWR3" s="49"/>
      <c r="BWS3" s="49"/>
      <c r="BWT3" s="49"/>
      <c r="BWU3" s="49"/>
      <c r="BWV3" s="49"/>
      <c r="BWW3" s="49"/>
      <c r="BWX3" s="49"/>
      <c r="BWY3" s="49"/>
      <c r="BWZ3" s="49"/>
      <c r="BXA3" s="49"/>
      <c r="BXB3" s="49"/>
      <c r="BXC3" s="49"/>
      <c r="BXD3" s="49"/>
      <c r="BXE3" s="49"/>
      <c r="BXF3" s="49"/>
      <c r="BXG3" s="49"/>
      <c r="BXH3" s="49"/>
      <c r="BXI3" s="49"/>
      <c r="BXJ3" s="49"/>
      <c r="BXK3" s="49"/>
      <c r="BXL3" s="49"/>
      <c r="BXM3" s="49"/>
      <c r="BXN3" s="49"/>
      <c r="BXO3" s="49"/>
      <c r="BXP3" s="49"/>
      <c r="BXQ3" s="49"/>
      <c r="BXR3" s="49"/>
      <c r="BXS3" s="49"/>
      <c r="BXT3" s="49"/>
      <c r="BXU3" s="49"/>
      <c r="BXV3" s="49"/>
      <c r="BXW3" s="49"/>
      <c r="BXX3" s="49"/>
      <c r="BXY3" s="49"/>
      <c r="BXZ3" s="49"/>
      <c r="BYA3" s="49"/>
      <c r="BYB3" s="49"/>
      <c r="BYC3" s="49"/>
      <c r="BYD3" s="49"/>
      <c r="BYE3" s="49"/>
      <c r="BYF3" s="49"/>
      <c r="BYG3" s="49"/>
      <c r="BYH3" s="49"/>
      <c r="BYI3" s="49"/>
      <c r="BYJ3" s="49"/>
      <c r="BYK3" s="49"/>
      <c r="BYL3" s="49"/>
      <c r="BYM3" s="49"/>
      <c r="BYN3" s="49"/>
      <c r="BYO3" s="49"/>
      <c r="BYP3" s="49"/>
      <c r="BYQ3" s="49"/>
      <c r="BYR3" s="49"/>
      <c r="BYS3" s="49"/>
      <c r="BYT3" s="49"/>
      <c r="BYU3" s="49"/>
      <c r="BYV3" s="49"/>
      <c r="BYW3" s="49"/>
      <c r="BYX3" s="49"/>
      <c r="BYY3" s="49"/>
      <c r="BYZ3" s="49"/>
      <c r="BZA3" s="49"/>
      <c r="BZB3" s="49"/>
      <c r="BZC3" s="49"/>
      <c r="BZD3" s="49"/>
      <c r="BZE3" s="49"/>
      <c r="BZF3" s="49"/>
      <c r="BZG3" s="49"/>
      <c r="BZH3" s="49"/>
      <c r="BZI3" s="49"/>
      <c r="BZJ3" s="49"/>
      <c r="BZK3" s="49"/>
      <c r="BZL3" s="49"/>
      <c r="BZM3" s="49"/>
      <c r="BZN3" s="49"/>
      <c r="BZO3" s="49"/>
      <c r="BZP3" s="49"/>
      <c r="BZQ3" s="49"/>
      <c r="BZR3" s="49"/>
      <c r="BZS3" s="49"/>
      <c r="BZT3" s="49"/>
      <c r="BZU3" s="49"/>
      <c r="BZV3" s="49"/>
      <c r="BZW3" s="49"/>
      <c r="BZX3" s="49"/>
      <c r="BZY3" s="49"/>
      <c r="BZZ3" s="49"/>
      <c r="CAA3" s="49"/>
      <c r="CAB3" s="49"/>
      <c r="CAC3" s="49"/>
      <c r="CAD3" s="49"/>
      <c r="CAE3" s="49"/>
      <c r="CAF3" s="49"/>
      <c r="CAG3" s="49"/>
      <c r="CAH3" s="49"/>
      <c r="CAI3" s="49"/>
      <c r="CAJ3" s="49"/>
      <c r="CAK3" s="49"/>
      <c r="CAL3" s="49"/>
      <c r="CAM3" s="49"/>
      <c r="CAN3" s="49"/>
      <c r="CAO3" s="49"/>
      <c r="CAP3" s="49"/>
      <c r="CAQ3" s="49"/>
      <c r="CAR3" s="49"/>
      <c r="CAS3" s="49"/>
      <c r="CAT3" s="49"/>
      <c r="CAU3" s="49"/>
      <c r="CAV3" s="49"/>
      <c r="CAW3" s="49"/>
      <c r="CAX3" s="49"/>
      <c r="CAY3" s="49"/>
      <c r="CAZ3" s="49"/>
      <c r="CBA3" s="49"/>
      <c r="CBB3" s="49"/>
      <c r="CBC3" s="49"/>
      <c r="CBD3" s="49"/>
      <c r="CBE3" s="49"/>
      <c r="CBF3" s="49"/>
      <c r="CBG3" s="49"/>
      <c r="CBH3" s="49"/>
      <c r="CBI3" s="49"/>
      <c r="CBJ3" s="49"/>
      <c r="CBK3" s="49"/>
      <c r="CBL3" s="49"/>
      <c r="CBM3" s="49"/>
      <c r="CBN3" s="49"/>
      <c r="CBO3" s="49"/>
      <c r="CBP3" s="49"/>
      <c r="CBQ3" s="49"/>
      <c r="CBR3" s="49"/>
      <c r="CBS3" s="49"/>
      <c r="CBT3" s="49"/>
      <c r="CBU3" s="49"/>
      <c r="CBV3" s="49"/>
      <c r="CBW3" s="49"/>
      <c r="CBX3" s="49"/>
      <c r="CBY3" s="49"/>
      <c r="CBZ3" s="49"/>
      <c r="CCA3" s="49"/>
      <c r="CCB3" s="49"/>
      <c r="CCC3" s="49"/>
      <c r="CCD3" s="49"/>
      <c r="CCE3" s="49"/>
      <c r="CCF3" s="49"/>
      <c r="CCG3" s="49"/>
      <c r="CCH3" s="49"/>
      <c r="CCI3" s="49"/>
      <c r="CCJ3" s="49"/>
      <c r="CCK3" s="49"/>
      <c r="CCL3" s="49"/>
      <c r="CCM3" s="49"/>
      <c r="CCN3" s="49"/>
      <c r="CCO3" s="49"/>
      <c r="CCP3" s="49"/>
      <c r="CCQ3" s="49"/>
      <c r="CCR3" s="49"/>
      <c r="CCS3" s="49"/>
      <c r="CCT3" s="49"/>
      <c r="CCU3" s="49"/>
      <c r="CCV3" s="49"/>
      <c r="CCW3" s="49"/>
      <c r="CCX3" s="49"/>
      <c r="CCY3" s="49"/>
      <c r="CCZ3" s="49"/>
      <c r="CDA3" s="49"/>
      <c r="CDB3" s="49"/>
      <c r="CDC3" s="49"/>
      <c r="CDD3" s="49"/>
      <c r="CDE3" s="49"/>
      <c r="CDF3" s="49"/>
      <c r="CDG3" s="49"/>
      <c r="CDH3" s="49"/>
      <c r="CDI3" s="49"/>
      <c r="CDJ3" s="49"/>
      <c r="CDK3" s="49"/>
      <c r="CDL3" s="49"/>
      <c r="CDM3" s="49"/>
      <c r="CDN3" s="49"/>
      <c r="CDO3" s="49"/>
      <c r="CDP3" s="49"/>
      <c r="CDQ3" s="49"/>
      <c r="CDR3" s="49"/>
      <c r="CDS3" s="49"/>
      <c r="CDT3" s="49"/>
      <c r="CDU3" s="49"/>
      <c r="CDV3" s="49"/>
      <c r="CDW3" s="49"/>
      <c r="CDX3" s="49"/>
      <c r="CDY3" s="49"/>
      <c r="CDZ3" s="49"/>
      <c r="CEA3" s="49"/>
      <c r="CEB3" s="49"/>
      <c r="CEC3" s="49"/>
      <c r="CED3" s="49"/>
      <c r="CEE3" s="49"/>
      <c r="CEF3" s="49"/>
      <c r="CEG3" s="49"/>
      <c r="CEH3" s="49"/>
      <c r="CEI3" s="49"/>
      <c r="CEJ3" s="49"/>
      <c r="CEK3" s="49"/>
      <c r="CEL3" s="49"/>
      <c r="CEM3" s="49"/>
      <c r="CEN3" s="49"/>
      <c r="CEO3" s="49"/>
      <c r="CEP3" s="49"/>
      <c r="CEQ3" s="49"/>
      <c r="CER3" s="49"/>
      <c r="CES3" s="49"/>
      <c r="CET3" s="49"/>
      <c r="CEU3" s="49"/>
      <c r="CEV3" s="49"/>
      <c r="CEW3" s="49"/>
      <c r="CEX3" s="49"/>
      <c r="CEY3" s="49"/>
      <c r="CEZ3" s="49"/>
      <c r="CFA3" s="49"/>
      <c r="CFB3" s="49"/>
      <c r="CFC3" s="49"/>
      <c r="CFD3" s="49"/>
      <c r="CFE3" s="49"/>
      <c r="CFF3" s="49"/>
      <c r="CFG3" s="49"/>
      <c r="CFH3" s="49"/>
      <c r="CFI3" s="49"/>
      <c r="CFJ3" s="49"/>
      <c r="CFK3" s="49"/>
      <c r="CFL3" s="49"/>
      <c r="CFM3" s="49"/>
      <c r="CFN3" s="49"/>
      <c r="CFO3" s="49"/>
      <c r="CFP3" s="49"/>
      <c r="CFQ3" s="49"/>
      <c r="CFR3" s="49"/>
      <c r="CFS3" s="49"/>
      <c r="CFT3" s="49"/>
      <c r="CFU3" s="49"/>
      <c r="CFV3" s="49"/>
      <c r="CFW3" s="49"/>
      <c r="CFX3" s="49"/>
      <c r="CFY3" s="49"/>
      <c r="CFZ3" s="49"/>
      <c r="CGA3" s="49"/>
      <c r="CGB3" s="49"/>
      <c r="CGC3" s="49"/>
      <c r="CGD3" s="49"/>
      <c r="CGE3" s="49"/>
      <c r="CGF3" s="49"/>
      <c r="CGG3" s="49"/>
      <c r="CGH3" s="49"/>
      <c r="CGI3" s="49"/>
      <c r="CGJ3" s="49"/>
      <c r="CGK3" s="49"/>
      <c r="CGL3" s="49"/>
      <c r="CGM3" s="49"/>
      <c r="CGN3" s="49"/>
      <c r="CGO3" s="49"/>
      <c r="CGP3" s="49"/>
      <c r="CGQ3" s="49"/>
      <c r="CGR3" s="49"/>
      <c r="CGS3" s="49"/>
      <c r="CGT3" s="49"/>
      <c r="CGU3" s="49"/>
      <c r="CGV3" s="49"/>
      <c r="CGW3" s="49"/>
      <c r="CGX3" s="49"/>
      <c r="CGY3" s="49"/>
      <c r="CGZ3" s="49"/>
      <c r="CHA3" s="49"/>
      <c r="CHB3" s="49"/>
      <c r="CHC3" s="49"/>
      <c r="CHD3" s="49"/>
      <c r="CHE3" s="49"/>
      <c r="CHF3" s="49"/>
      <c r="CHG3" s="49"/>
      <c r="CHH3" s="49"/>
      <c r="CHI3" s="49"/>
      <c r="CHJ3" s="49"/>
      <c r="CHK3" s="49"/>
      <c r="CHL3" s="49"/>
      <c r="CHM3" s="49"/>
      <c r="CHN3" s="49"/>
      <c r="CHO3" s="49"/>
      <c r="CHP3" s="49"/>
      <c r="CHQ3" s="49"/>
      <c r="CHR3" s="49"/>
      <c r="CHS3" s="49"/>
      <c r="CHT3" s="49"/>
      <c r="CHU3" s="49"/>
      <c r="CHV3" s="49"/>
      <c r="CHW3" s="49"/>
      <c r="CHX3" s="49"/>
      <c r="CHY3" s="49"/>
      <c r="CHZ3" s="49"/>
      <c r="CIA3" s="49"/>
      <c r="CIB3" s="49"/>
      <c r="CIC3" s="49"/>
      <c r="CID3" s="49"/>
      <c r="CIE3" s="49"/>
      <c r="CIF3" s="49"/>
      <c r="CIG3" s="49"/>
      <c r="CIH3" s="49"/>
      <c r="CII3" s="49"/>
      <c r="CIJ3" s="49"/>
      <c r="CIK3" s="49"/>
      <c r="CIL3" s="49"/>
      <c r="CIM3" s="49"/>
      <c r="CIN3" s="49"/>
      <c r="CIO3" s="49"/>
      <c r="CIP3" s="49"/>
      <c r="CIQ3" s="49"/>
      <c r="CIR3" s="49"/>
      <c r="CIS3" s="49"/>
      <c r="CIT3" s="49"/>
      <c r="CIU3" s="49"/>
      <c r="CIV3" s="49"/>
      <c r="CIW3" s="49"/>
      <c r="CIX3" s="49"/>
      <c r="CIY3" s="49"/>
      <c r="CIZ3" s="49"/>
      <c r="CJA3" s="49"/>
      <c r="CJB3" s="49"/>
      <c r="CJC3" s="49"/>
      <c r="CJD3" s="49"/>
      <c r="CJE3" s="49"/>
      <c r="CJF3" s="49"/>
      <c r="CJG3" s="49"/>
      <c r="CJH3" s="49"/>
      <c r="CJI3" s="49"/>
      <c r="CJJ3" s="49"/>
      <c r="CJK3" s="49"/>
      <c r="CJL3" s="49"/>
      <c r="CJM3" s="49"/>
      <c r="CJN3" s="49"/>
      <c r="CJO3" s="49"/>
      <c r="CJP3" s="49"/>
      <c r="CJQ3" s="49"/>
      <c r="CJR3" s="49"/>
      <c r="CJS3" s="49"/>
      <c r="CJT3" s="49"/>
      <c r="CJU3" s="49"/>
      <c r="CJV3" s="49"/>
      <c r="CJW3" s="49"/>
      <c r="CJX3" s="49"/>
      <c r="CJY3" s="49"/>
      <c r="CJZ3" s="49"/>
      <c r="CKA3" s="49"/>
      <c r="CKB3" s="49"/>
      <c r="CKC3" s="49"/>
      <c r="CKD3" s="49"/>
      <c r="CKE3" s="49"/>
      <c r="CKF3" s="49"/>
      <c r="CKG3" s="49"/>
      <c r="CKH3" s="49"/>
      <c r="CKI3" s="49"/>
      <c r="CKJ3" s="49"/>
      <c r="CKK3" s="49"/>
      <c r="CKL3" s="49"/>
      <c r="CKM3" s="49"/>
      <c r="CKN3" s="49"/>
      <c r="CKO3" s="49"/>
      <c r="CKP3" s="49"/>
      <c r="CKQ3" s="49"/>
      <c r="CKR3" s="49"/>
      <c r="CKS3" s="49"/>
      <c r="CKT3" s="49"/>
      <c r="CKU3" s="49"/>
      <c r="CKV3" s="49"/>
      <c r="CKW3" s="49"/>
      <c r="CKX3" s="49"/>
      <c r="CKY3" s="49"/>
      <c r="CKZ3" s="49"/>
      <c r="CLA3" s="49"/>
      <c r="CLB3" s="49"/>
      <c r="CLC3" s="49"/>
      <c r="CLD3" s="49"/>
      <c r="CLE3" s="49"/>
      <c r="CLF3" s="49"/>
      <c r="CLG3" s="49"/>
      <c r="CLH3" s="49"/>
      <c r="CLI3" s="49"/>
      <c r="CLJ3" s="49"/>
      <c r="CLK3" s="49"/>
      <c r="CLL3" s="49"/>
      <c r="CLM3" s="49"/>
      <c r="CLN3" s="49"/>
      <c r="CLO3" s="49"/>
      <c r="CLP3" s="49"/>
      <c r="CLQ3" s="49"/>
      <c r="CLR3" s="49"/>
      <c r="CLS3" s="49"/>
      <c r="CLT3" s="49"/>
      <c r="CLU3" s="49"/>
      <c r="CLV3" s="49"/>
      <c r="CLW3" s="49"/>
      <c r="CLX3" s="49"/>
      <c r="CLY3" s="49"/>
      <c r="CLZ3" s="49"/>
      <c r="CMA3" s="49"/>
      <c r="CMB3" s="49"/>
      <c r="CMC3" s="49"/>
      <c r="CMD3" s="49"/>
      <c r="CME3" s="49"/>
      <c r="CMF3" s="49"/>
      <c r="CMG3" s="49"/>
      <c r="CMH3" s="49"/>
      <c r="CMI3" s="49"/>
      <c r="CMJ3" s="49"/>
      <c r="CMK3" s="49"/>
      <c r="CML3" s="49"/>
      <c r="CMM3" s="49"/>
      <c r="CMN3" s="49"/>
      <c r="CMO3" s="49"/>
      <c r="CMP3" s="49"/>
      <c r="CMQ3" s="49"/>
      <c r="CMR3" s="49"/>
      <c r="CMS3" s="49"/>
      <c r="CMT3" s="49"/>
      <c r="CMU3" s="49"/>
      <c r="CMV3" s="49"/>
      <c r="CMW3" s="49"/>
      <c r="CMX3" s="49"/>
      <c r="CMY3" s="49"/>
      <c r="CMZ3" s="49"/>
      <c r="CNA3" s="49"/>
      <c r="CNB3" s="49"/>
      <c r="CNC3" s="49"/>
      <c r="CND3" s="49"/>
      <c r="CNE3" s="49"/>
      <c r="CNF3" s="49"/>
      <c r="CNG3" s="49"/>
      <c r="CNH3" s="49"/>
      <c r="CNI3" s="49"/>
      <c r="CNJ3" s="49"/>
      <c r="CNK3" s="49"/>
      <c r="CNL3" s="49"/>
      <c r="CNM3" s="49"/>
      <c r="CNN3" s="49"/>
      <c r="CNO3" s="49"/>
      <c r="CNP3" s="49"/>
      <c r="CNQ3" s="49"/>
      <c r="CNR3" s="49"/>
      <c r="CNS3" s="49"/>
      <c r="CNT3" s="49"/>
      <c r="CNU3" s="49"/>
      <c r="CNV3" s="49"/>
      <c r="CNW3" s="49"/>
      <c r="CNX3" s="49"/>
      <c r="CNY3" s="49"/>
      <c r="CNZ3" s="49"/>
      <c r="COA3" s="49"/>
      <c r="COB3" s="49"/>
      <c r="COC3" s="49"/>
      <c r="COD3" s="49"/>
      <c r="COE3" s="49"/>
      <c r="COF3" s="49"/>
      <c r="COG3" s="49"/>
      <c r="COH3" s="49"/>
      <c r="COI3" s="49"/>
      <c r="COJ3" s="49"/>
      <c r="COK3" s="49"/>
      <c r="COL3" s="49"/>
      <c r="COM3" s="49"/>
      <c r="CON3" s="49"/>
      <c r="COO3" s="49"/>
      <c r="COP3" s="49"/>
      <c r="COQ3" s="49"/>
      <c r="COR3" s="49"/>
      <c r="COS3" s="49"/>
      <c r="COT3" s="49"/>
      <c r="COU3" s="49"/>
      <c r="COV3" s="49"/>
      <c r="COW3" s="49"/>
      <c r="COX3" s="49"/>
      <c r="COY3" s="49"/>
      <c r="COZ3" s="49"/>
      <c r="CPA3" s="49"/>
      <c r="CPB3" s="49"/>
      <c r="CPC3" s="49"/>
      <c r="CPD3" s="49"/>
      <c r="CPE3" s="49"/>
      <c r="CPF3" s="49"/>
      <c r="CPG3" s="49"/>
      <c r="CPH3" s="49"/>
      <c r="CPI3" s="49"/>
      <c r="CPJ3" s="49"/>
      <c r="CPK3" s="49"/>
      <c r="CPL3" s="49"/>
      <c r="CPM3" s="49"/>
      <c r="CPN3" s="49"/>
      <c r="CPO3" s="49"/>
      <c r="CPP3" s="49"/>
      <c r="CPQ3" s="49"/>
      <c r="CPR3" s="49"/>
      <c r="CPS3" s="49"/>
      <c r="CPT3" s="49"/>
      <c r="CPU3" s="49"/>
      <c r="CPV3" s="49"/>
      <c r="CPW3" s="49"/>
      <c r="CPX3" s="49"/>
      <c r="CPY3" s="49"/>
      <c r="CPZ3" s="49"/>
      <c r="CQA3" s="49"/>
      <c r="CQB3" s="49"/>
      <c r="CQC3" s="49"/>
      <c r="CQD3" s="49"/>
      <c r="CQE3" s="49"/>
      <c r="CQF3" s="49"/>
      <c r="CQG3" s="49"/>
      <c r="CQH3" s="49"/>
      <c r="CQI3" s="49"/>
      <c r="CQJ3" s="49"/>
      <c r="CQK3" s="49"/>
      <c r="CQL3" s="49"/>
      <c r="CQM3" s="49"/>
      <c r="CQN3" s="49"/>
      <c r="CQO3" s="49"/>
      <c r="CQP3" s="49"/>
      <c r="CQQ3" s="49"/>
      <c r="CQR3" s="49"/>
      <c r="CQS3" s="49"/>
      <c r="CQT3" s="49"/>
      <c r="CQU3" s="49"/>
      <c r="CQV3" s="49"/>
      <c r="CQW3" s="49"/>
      <c r="CQX3" s="49"/>
      <c r="CQY3" s="49"/>
      <c r="CQZ3" s="49"/>
      <c r="CRA3" s="49"/>
      <c r="CRB3" s="49"/>
      <c r="CRC3" s="49"/>
      <c r="CRD3" s="49"/>
      <c r="CRE3" s="49"/>
      <c r="CRF3" s="49"/>
      <c r="CRG3" s="49"/>
      <c r="CRH3" s="49"/>
      <c r="CRI3" s="49"/>
      <c r="CRJ3" s="49"/>
      <c r="CRK3" s="49"/>
      <c r="CRL3" s="49"/>
      <c r="CRM3" s="49"/>
      <c r="CRN3" s="49"/>
      <c r="CRO3" s="49"/>
      <c r="CRP3" s="49"/>
      <c r="CRQ3" s="49"/>
      <c r="CRR3" s="49"/>
      <c r="CRS3" s="49"/>
      <c r="CRT3" s="49"/>
      <c r="CRU3" s="49"/>
      <c r="CRV3" s="49"/>
      <c r="CRW3" s="49"/>
      <c r="CRX3" s="49"/>
      <c r="CRY3" s="49"/>
      <c r="CRZ3" s="49"/>
      <c r="CSA3" s="49"/>
      <c r="CSB3" s="49"/>
      <c r="CSC3" s="49"/>
      <c r="CSD3" s="49"/>
      <c r="CSE3" s="49"/>
      <c r="CSF3" s="49"/>
      <c r="CSG3" s="49"/>
      <c r="CSH3" s="49"/>
      <c r="CSI3" s="49"/>
      <c r="CSJ3" s="49"/>
      <c r="CSK3" s="49"/>
      <c r="CSL3" s="49"/>
      <c r="CSM3" s="49"/>
      <c r="CSN3" s="49"/>
      <c r="CSO3" s="49"/>
      <c r="CSP3" s="49"/>
      <c r="CSQ3" s="49"/>
      <c r="CSR3" s="49"/>
      <c r="CSS3" s="49"/>
      <c r="CST3" s="49"/>
      <c r="CSU3" s="49"/>
      <c r="CSV3" s="49"/>
      <c r="CSW3" s="49"/>
      <c r="CSX3" s="49"/>
      <c r="CSY3" s="49"/>
      <c r="CSZ3" s="49"/>
      <c r="CTA3" s="49"/>
      <c r="CTB3" s="49"/>
      <c r="CTC3" s="49"/>
      <c r="CTD3" s="49"/>
      <c r="CTE3" s="49"/>
      <c r="CTF3" s="49"/>
      <c r="CTG3" s="49"/>
      <c r="CTH3" s="49"/>
      <c r="CTI3" s="49"/>
      <c r="CTJ3" s="49"/>
      <c r="CTK3" s="49"/>
      <c r="CTL3" s="49"/>
      <c r="CTM3" s="49"/>
      <c r="CTN3" s="49"/>
      <c r="CTO3" s="49"/>
      <c r="CTP3" s="49"/>
      <c r="CTQ3" s="49"/>
      <c r="CTR3" s="49"/>
      <c r="CTS3" s="49"/>
      <c r="CTT3" s="49"/>
      <c r="CTU3" s="49"/>
      <c r="CTV3" s="49"/>
      <c r="CTW3" s="49"/>
      <c r="CTX3" s="49"/>
      <c r="CTY3" s="49"/>
      <c r="CTZ3" s="49"/>
      <c r="CUA3" s="49"/>
      <c r="CUB3" s="49"/>
      <c r="CUC3" s="49"/>
      <c r="CUD3" s="49"/>
      <c r="CUE3" s="49"/>
      <c r="CUF3" s="49"/>
      <c r="CUG3" s="49"/>
      <c r="CUH3" s="49"/>
      <c r="CUI3" s="49"/>
      <c r="CUJ3" s="49"/>
      <c r="CUK3" s="49"/>
      <c r="CUL3" s="49"/>
      <c r="CUM3" s="49"/>
      <c r="CUN3" s="49"/>
      <c r="CUO3" s="49"/>
      <c r="CUP3" s="49"/>
      <c r="CUQ3" s="49"/>
      <c r="CUR3" s="49"/>
      <c r="CUS3" s="49"/>
      <c r="CUT3" s="49"/>
      <c r="CUU3" s="49"/>
      <c r="CUV3" s="49"/>
      <c r="CUW3" s="49"/>
      <c r="CUX3" s="49"/>
      <c r="CUY3" s="49"/>
      <c r="CUZ3" s="49"/>
      <c r="CVA3" s="49"/>
      <c r="CVB3" s="49"/>
      <c r="CVC3" s="49"/>
      <c r="CVD3" s="49"/>
      <c r="CVE3" s="49"/>
      <c r="CVF3" s="49"/>
      <c r="CVG3" s="49"/>
      <c r="CVH3" s="49"/>
      <c r="CVI3" s="49"/>
      <c r="CVJ3" s="49"/>
      <c r="CVK3" s="49"/>
      <c r="CVL3" s="49"/>
      <c r="CVM3" s="49"/>
      <c r="CVN3" s="49"/>
      <c r="CVO3" s="49"/>
      <c r="CVP3" s="49"/>
      <c r="CVQ3" s="49"/>
      <c r="CVR3" s="49"/>
      <c r="CVS3" s="49"/>
      <c r="CVT3" s="49"/>
      <c r="CVU3" s="49"/>
      <c r="CVV3" s="49"/>
      <c r="CVW3" s="49"/>
      <c r="CVX3" s="49"/>
      <c r="CVY3" s="49"/>
      <c r="CVZ3" s="49"/>
      <c r="CWA3" s="49"/>
      <c r="CWB3" s="49"/>
      <c r="CWC3" s="49"/>
      <c r="CWD3" s="49"/>
      <c r="CWE3" s="49"/>
      <c r="CWF3" s="49"/>
      <c r="CWG3" s="49"/>
      <c r="CWH3" s="49"/>
      <c r="CWI3" s="49"/>
      <c r="CWJ3" s="49"/>
      <c r="CWK3" s="49"/>
      <c r="CWL3" s="49"/>
      <c r="CWM3" s="49"/>
      <c r="CWN3" s="49"/>
      <c r="CWO3" s="49"/>
      <c r="CWP3" s="49"/>
      <c r="CWQ3" s="49"/>
      <c r="CWR3" s="49"/>
      <c r="CWS3" s="49"/>
      <c r="CWT3" s="49"/>
      <c r="CWU3" s="49"/>
      <c r="CWV3" s="49"/>
      <c r="CWW3" s="49"/>
      <c r="CWX3" s="49"/>
      <c r="CWY3" s="49"/>
      <c r="CWZ3" s="49"/>
      <c r="CXA3" s="49"/>
      <c r="CXB3" s="49"/>
      <c r="CXC3" s="49"/>
      <c r="CXD3" s="49"/>
      <c r="CXE3" s="49"/>
      <c r="CXF3" s="49"/>
      <c r="CXG3" s="49"/>
      <c r="CXH3" s="49"/>
      <c r="CXI3" s="49"/>
      <c r="CXJ3" s="49"/>
      <c r="CXK3" s="49"/>
      <c r="CXL3" s="49"/>
      <c r="CXM3" s="49"/>
      <c r="CXN3" s="49"/>
      <c r="CXO3" s="49"/>
      <c r="CXP3" s="49"/>
      <c r="CXQ3" s="49"/>
      <c r="CXR3" s="49"/>
      <c r="CXS3" s="49"/>
      <c r="CXT3" s="49"/>
      <c r="CXU3" s="49"/>
      <c r="CXV3" s="49"/>
      <c r="CXW3" s="49"/>
      <c r="CXX3" s="49"/>
      <c r="CXY3" s="49"/>
      <c r="CXZ3" s="49"/>
      <c r="CYA3" s="49"/>
      <c r="CYB3" s="49"/>
      <c r="CYC3" s="49"/>
      <c r="CYD3" s="49"/>
      <c r="CYE3" s="49"/>
      <c r="CYF3" s="49"/>
      <c r="CYG3" s="49"/>
      <c r="CYH3" s="49"/>
      <c r="CYI3" s="49"/>
      <c r="CYJ3" s="49"/>
      <c r="CYK3" s="49"/>
      <c r="CYL3" s="49"/>
      <c r="CYM3" s="49"/>
      <c r="CYN3" s="49"/>
      <c r="CYO3" s="49"/>
      <c r="CYP3" s="49"/>
      <c r="CYQ3" s="49"/>
      <c r="CYR3" s="49"/>
      <c r="CYS3" s="49"/>
      <c r="CYT3" s="49"/>
      <c r="CYU3" s="49"/>
      <c r="CYV3" s="49"/>
      <c r="CYW3" s="49"/>
      <c r="CYX3" s="49"/>
      <c r="CYY3" s="49"/>
      <c r="CYZ3" s="49"/>
      <c r="CZA3" s="49"/>
      <c r="CZB3" s="49"/>
      <c r="CZC3" s="49"/>
      <c r="CZD3" s="49"/>
      <c r="CZE3" s="49"/>
      <c r="CZF3" s="49"/>
      <c r="CZG3" s="49"/>
      <c r="CZH3" s="49"/>
      <c r="CZI3" s="49"/>
      <c r="CZJ3" s="49"/>
      <c r="CZK3" s="49"/>
      <c r="CZL3" s="49"/>
      <c r="CZM3" s="49"/>
      <c r="CZN3" s="49"/>
      <c r="CZO3" s="49"/>
      <c r="CZP3" s="49"/>
      <c r="CZQ3" s="49"/>
      <c r="CZR3" s="49"/>
      <c r="CZS3" s="49"/>
      <c r="CZT3" s="49"/>
      <c r="CZU3" s="49"/>
      <c r="CZV3" s="49"/>
      <c r="CZW3" s="49"/>
      <c r="CZX3" s="49"/>
      <c r="CZY3" s="49"/>
      <c r="CZZ3" s="49"/>
      <c r="DAA3" s="49"/>
      <c r="DAB3" s="49"/>
      <c r="DAC3" s="49"/>
      <c r="DAD3" s="49"/>
      <c r="DAE3" s="49"/>
      <c r="DAF3" s="49"/>
      <c r="DAG3" s="49"/>
      <c r="DAH3" s="49"/>
      <c r="DAI3" s="49"/>
      <c r="DAJ3" s="49"/>
      <c r="DAK3" s="49"/>
      <c r="DAL3" s="49"/>
      <c r="DAM3" s="49"/>
      <c r="DAN3" s="49"/>
      <c r="DAO3" s="49"/>
      <c r="DAP3" s="49"/>
      <c r="DAQ3" s="49"/>
      <c r="DAR3" s="49"/>
      <c r="DAS3" s="49"/>
      <c r="DAT3" s="49"/>
      <c r="DAU3" s="49"/>
      <c r="DAV3" s="49"/>
      <c r="DAW3" s="49"/>
      <c r="DAX3" s="49"/>
      <c r="DAY3" s="49"/>
      <c r="DAZ3" s="49"/>
      <c r="DBA3" s="49"/>
      <c r="DBB3" s="49"/>
      <c r="DBC3" s="49"/>
      <c r="DBD3" s="49"/>
      <c r="DBE3" s="49"/>
      <c r="DBF3" s="49"/>
      <c r="DBG3" s="49"/>
      <c r="DBH3" s="49"/>
      <c r="DBI3" s="49"/>
      <c r="DBJ3" s="49"/>
      <c r="DBK3" s="49"/>
      <c r="DBL3" s="49"/>
      <c r="DBM3" s="49"/>
      <c r="DBN3" s="49"/>
      <c r="DBO3" s="49"/>
      <c r="DBP3" s="49"/>
      <c r="DBQ3" s="49"/>
      <c r="DBR3" s="49"/>
      <c r="DBS3" s="49"/>
      <c r="DBT3" s="49"/>
      <c r="DBU3" s="49"/>
      <c r="DBV3" s="49"/>
      <c r="DBW3" s="49"/>
      <c r="DBX3" s="49"/>
      <c r="DBY3" s="49"/>
      <c r="DBZ3" s="49"/>
      <c r="DCA3" s="49"/>
      <c r="DCB3" s="49"/>
      <c r="DCC3" s="49"/>
      <c r="DCD3" s="49"/>
      <c r="DCE3" s="49"/>
      <c r="DCF3" s="49"/>
      <c r="DCG3" s="49"/>
      <c r="DCH3" s="49"/>
      <c r="DCI3" s="49"/>
      <c r="DCJ3" s="49"/>
      <c r="DCK3" s="49"/>
      <c r="DCL3" s="49"/>
      <c r="DCM3" s="49"/>
      <c r="DCN3" s="49"/>
      <c r="DCO3" s="49"/>
      <c r="DCP3" s="49"/>
      <c r="DCQ3" s="49"/>
      <c r="DCR3" s="49"/>
      <c r="DCS3" s="49"/>
      <c r="DCT3" s="49"/>
      <c r="DCU3" s="49"/>
      <c r="DCV3" s="49"/>
      <c r="DCW3" s="49"/>
      <c r="DCX3" s="49"/>
      <c r="DCY3" s="49"/>
      <c r="DCZ3" s="49"/>
      <c r="DDA3" s="49"/>
      <c r="DDB3" s="49"/>
      <c r="DDC3" s="49"/>
      <c r="DDD3" s="49"/>
      <c r="DDE3" s="49"/>
      <c r="DDF3" s="49"/>
      <c r="DDG3" s="49"/>
      <c r="DDH3" s="49"/>
      <c r="DDI3" s="49"/>
      <c r="DDJ3" s="49"/>
      <c r="DDK3" s="49"/>
      <c r="DDL3" s="49"/>
      <c r="DDM3" s="49"/>
      <c r="DDN3" s="49"/>
      <c r="DDO3" s="49"/>
      <c r="DDP3" s="49"/>
      <c r="DDQ3" s="49"/>
      <c r="DDR3" s="49"/>
      <c r="DDS3" s="49"/>
      <c r="DDT3" s="49"/>
      <c r="DDU3" s="49"/>
      <c r="DDV3" s="49"/>
      <c r="DDW3" s="49"/>
      <c r="DDX3" s="49"/>
      <c r="DDY3" s="49"/>
      <c r="DDZ3" s="49"/>
      <c r="DEA3" s="49"/>
      <c r="DEB3" s="49"/>
      <c r="DEC3" s="49"/>
      <c r="DED3" s="49"/>
      <c r="DEE3" s="49"/>
      <c r="DEF3" s="49"/>
      <c r="DEG3" s="49"/>
      <c r="DEH3" s="49"/>
      <c r="DEI3" s="49"/>
      <c r="DEJ3" s="49"/>
      <c r="DEK3" s="49"/>
      <c r="DEL3" s="49"/>
      <c r="DEM3" s="49"/>
      <c r="DEN3" s="49"/>
      <c r="DEO3" s="49"/>
      <c r="DEP3" s="49"/>
      <c r="DEQ3" s="49"/>
      <c r="DER3" s="49"/>
      <c r="DES3" s="49"/>
      <c r="DET3" s="49"/>
      <c r="DEU3" s="49"/>
      <c r="DEV3" s="49"/>
      <c r="DEW3" s="49"/>
      <c r="DEX3" s="49"/>
      <c r="DEY3" s="49"/>
      <c r="DEZ3" s="49"/>
      <c r="DFA3" s="49"/>
      <c r="DFB3" s="49"/>
      <c r="DFC3" s="49"/>
      <c r="DFD3" s="49"/>
      <c r="DFE3" s="49"/>
      <c r="DFF3" s="49"/>
      <c r="DFG3" s="49"/>
      <c r="DFH3" s="49"/>
      <c r="DFI3" s="49"/>
      <c r="DFJ3" s="49"/>
      <c r="DFK3" s="49"/>
      <c r="DFL3" s="49"/>
      <c r="DFM3" s="49"/>
      <c r="DFN3" s="49"/>
      <c r="DFO3" s="49"/>
      <c r="DFP3" s="49"/>
      <c r="DFQ3" s="49"/>
      <c r="DFR3" s="49"/>
      <c r="DFS3" s="49"/>
      <c r="DFT3" s="49"/>
      <c r="DFU3" s="49"/>
      <c r="DFV3" s="49"/>
      <c r="DFW3" s="49"/>
      <c r="DFX3" s="49"/>
      <c r="DFY3" s="49"/>
      <c r="DFZ3" s="49"/>
      <c r="DGA3" s="49"/>
      <c r="DGB3" s="49"/>
      <c r="DGC3" s="49"/>
      <c r="DGD3" s="49"/>
      <c r="DGE3" s="49"/>
      <c r="DGF3" s="49"/>
      <c r="DGG3" s="49"/>
      <c r="DGH3" s="49"/>
      <c r="DGI3" s="49"/>
      <c r="DGJ3" s="49"/>
      <c r="DGK3" s="49"/>
      <c r="DGL3" s="49"/>
      <c r="DGM3" s="49"/>
      <c r="DGN3" s="49"/>
      <c r="DGO3" s="49"/>
      <c r="DGP3" s="49"/>
      <c r="DGQ3" s="49"/>
      <c r="DGR3" s="49"/>
      <c r="DGS3" s="49"/>
      <c r="DGT3" s="49"/>
      <c r="DGU3" s="49"/>
      <c r="DGV3" s="49"/>
      <c r="DGW3" s="49"/>
      <c r="DGX3" s="49"/>
      <c r="DGY3" s="49"/>
      <c r="DGZ3" s="49"/>
      <c r="DHA3" s="49"/>
      <c r="DHB3" s="49"/>
      <c r="DHC3" s="49"/>
      <c r="DHD3" s="49"/>
      <c r="DHE3" s="49"/>
      <c r="DHF3" s="49"/>
      <c r="DHG3" s="49"/>
      <c r="DHH3" s="49"/>
      <c r="DHI3" s="49"/>
      <c r="DHJ3" s="49"/>
      <c r="DHK3" s="49"/>
      <c r="DHL3" s="49"/>
      <c r="DHM3" s="49"/>
      <c r="DHN3" s="49"/>
      <c r="DHO3" s="49"/>
      <c r="DHP3" s="49"/>
      <c r="DHQ3" s="49"/>
      <c r="DHR3" s="49"/>
      <c r="DHS3" s="49"/>
      <c r="DHT3" s="49"/>
      <c r="DHU3" s="49"/>
      <c r="DHV3" s="49"/>
      <c r="DHW3" s="49"/>
      <c r="DHX3" s="49"/>
      <c r="DHY3" s="49"/>
      <c r="DHZ3" s="49"/>
      <c r="DIA3" s="49"/>
      <c r="DIB3" s="49"/>
      <c r="DIC3" s="49"/>
      <c r="DID3" s="49"/>
      <c r="DIE3" s="49"/>
      <c r="DIF3" s="49"/>
      <c r="DIG3" s="49"/>
      <c r="DIH3" s="49"/>
      <c r="DII3" s="49"/>
      <c r="DIJ3" s="49"/>
      <c r="DIK3" s="49"/>
      <c r="DIL3" s="49"/>
      <c r="DIM3" s="49"/>
      <c r="DIN3" s="49"/>
      <c r="DIO3" s="49"/>
      <c r="DIP3" s="49"/>
      <c r="DIQ3" s="49"/>
      <c r="DIR3" s="49"/>
      <c r="DIS3" s="49"/>
      <c r="DIT3" s="49"/>
      <c r="DIU3" s="49"/>
      <c r="DIV3" s="49"/>
      <c r="DIW3" s="49"/>
      <c r="DIX3" s="49"/>
      <c r="DIY3" s="49"/>
      <c r="DIZ3" s="49"/>
      <c r="DJA3" s="49"/>
      <c r="DJB3" s="49"/>
      <c r="DJC3" s="49"/>
      <c r="DJD3" s="49"/>
      <c r="DJE3" s="49"/>
      <c r="DJF3" s="49"/>
      <c r="DJG3" s="49"/>
      <c r="DJH3" s="49"/>
      <c r="DJI3" s="49"/>
      <c r="DJJ3" s="49"/>
      <c r="DJK3" s="49"/>
      <c r="DJL3" s="49"/>
      <c r="DJM3" s="49"/>
      <c r="DJN3" s="49"/>
      <c r="DJO3" s="49"/>
      <c r="DJP3" s="49"/>
      <c r="DJQ3" s="49"/>
      <c r="DJR3" s="49"/>
      <c r="DJS3" s="49"/>
      <c r="DJT3" s="49"/>
      <c r="DJU3" s="49"/>
      <c r="DJV3" s="49"/>
      <c r="DJW3" s="49"/>
      <c r="DJX3" s="49"/>
      <c r="DJY3" s="49"/>
      <c r="DJZ3" s="49"/>
      <c r="DKA3" s="49"/>
      <c r="DKB3" s="49"/>
      <c r="DKC3" s="49"/>
      <c r="DKD3" s="49"/>
      <c r="DKE3" s="49"/>
      <c r="DKF3" s="49"/>
      <c r="DKG3" s="49"/>
      <c r="DKH3" s="49"/>
      <c r="DKI3" s="49"/>
      <c r="DKJ3" s="49"/>
      <c r="DKK3" s="49"/>
      <c r="DKL3" s="49"/>
      <c r="DKM3" s="49"/>
      <c r="DKN3" s="49"/>
      <c r="DKO3" s="49"/>
      <c r="DKP3" s="49"/>
      <c r="DKQ3" s="49"/>
      <c r="DKR3" s="49"/>
      <c r="DKS3" s="49"/>
      <c r="DKT3" s="49"/>
      <c r="DKU3" s="49"/>
      <c r="DKV3" s="49"/>
      <c r="DKW3" s="49"/>
      <c r="DKX3" s="49"/>
      <c r="DKY3" s="49"/>
      <c r="DKZ3" s="49"/>
      <c r="DLA3" s="49"/>
      <c r="DLB3" s="49"/>
      <c r="DLC3" s="49"/>
      <c r="DLD3" s="49"/>
      <c r="DLE3" s="49"/>
      <c r="DLF3" s="49"/>
      <c r="DLG3" s="49"/>
      <c r="DLH3" s="49"/>
      <c r="DLI3" s="49"/>
      <c r="DLJ3" s="49"/>
      <c r="DLK3" s="49"/>
      <c r="DLL3" s="49"/>
      <c r="DLM3" s="49"/>
      <c r="DLN3" s="49"/>
      <c r="DLO3" s="49"/>
      <c r="DLP3" s="49"/>
      <c r="DLQ3" s="49"/>
      <c r="DLR3" s="49"/>
      <c r="DLS3" s="49"/>
      <c r="DLT3" s="49"/>
      <c r="DLU3" s="49"/>
      <c r="DLV3" s="49"/>
      <c r="DLW3" s="49"/>
      <c r="DLX3" s="49"/>
      <c r="DLY3" s="49"/>
      <c r="DLZ3" s="49"/>
      <c r="DMA3" s="49"/>
      <c r="DMB3" s="49"/>
      <c r="DMC3" s="49"/>
      <c r="DMD3" s="49"/>
      <c r="DME3" s="49"/>
      <c r="DMF3" s="49"/>
      <c r="DMG3" s="49"/>
      <c r="DMH3" s="49"/>
      <c r="DMI3" s="49"/>
      <c r="DMJ3" s="49"/>
      <c r="DMK3" s="49"/>
      <c r="DML3" s="49"/>
      <c r="DMM3" s="49"/>
      <c r="DMN3" s="49"/>
      <c r="DMO3" s="49"/>
      <c r="DMP3" s="49"/>
      <c r="DMQ3" s="49"/>
      <c r="DMR3" s="49"/>
      <c r="DMS3" s="49"/>
      <c r="DMT3" s="49"/>
      <c r="DMU3" s="49"/>
      <c r="DMV3" s="49"/>
      <c r="DMW3" s="49"/>
      <c r="DMX3" s="49"/>
      <c r="DMY3" s="49"/>
      <c r="DMZ3" s="49"/>
      <c r="DNA3" s="49"/>
      <c r="DNB3" s="49"/>
      <c r="DNC3" s="49"/>
      <c r="DND3" s="49"/>
      <c r="DNE3" s="49"/>
      <c r="DNF3" s="49"/>
      <c r="DNG3" s="49"/>
      <c r="DNH3" s="49"/>
      <c r="DNI3" s="49"/>
      <c r="DNJ3" s="49"/>
      <c r="DNK3" s="49"/>
      <c r="DNL3" s="49"/>
      <c r="DNM3" s="49"/>
      <c r="DNN3" s="49"/>
      <c r="DNO3" s="49"/>
      <c r="DNP3" s="49"/>
      <c r="DNQ3" s="49"/>
      <c r="DNR3" s="49"/>
      <c r="DNS3" s="49"/>
      <c r="DNT3" s="49"/>
      <c r="DNU3" s="49"/>
      <c r="DNV3" s="49"/>
      <c r="DNW3" s="49"/>
      <c r="DNX3" s="49"/>
      <c r="DNY3" s="49"/>
      <c r="DNZ3" s="49"/>
      <c r="DOA3" s="49"/>
      <c r="DOB3" s="49"/>
      <c r="DOC3" s="49"/>
      <c r="DOD3" s="49"/>
      <c r="DOE3" s="49"/>
      <c r="DOF3" s="49"/>
      <c r="DOG3" s="49"/>
      <c r="DOH3" s="49"/>
      <c r="DOI3" s="49"/>
      <c r="DOJ3" s="49"/>
      <c r="DOK3" s="49"/>
      <c r="DOL3" s="49"/>
      <c r="DOM3" s="49"/>
      <c r="DON3" s="49"/>
      <c r="DOO3" s="49"/>
      <c r="DOP3" s="49"/>
      <c r="DOQ3" s="49"/>
      <c r="DOR3" s="49"/>
      <c r="DOS3" s="49"/>
      <c r="DOT3" s="49"/>
      <c r="DOU3" s="49"/>
      <c r="DOV3" s="49"/>
      <c r="DOW3" s="49"/>
      <c r="DOX3" s="49"/>
      <c r="DOY3" s="49"/>
      <c r="DOZ3" s="49"/>
      <c r="DPA3" s="49"/>
      <c r="DPB3" s="49"/>
      <c r="DPC3" s="49"/>
      <c r="DPD3" s="49"/>
      <c r="DPE3" s="49"/>
      <c r="DPF3" s="49"/>
      <c r="DPG3" s="49"/>
      <c r="DPH3" s="49"/>
      <c r="DPI3" s="49"/>
      <c r="DPJ3" s="49"/>
      <c r="DPK3" s="49"/>
      <c r="DPL3" s="49"/>
      <c r="DPM3" s="49"/>
      <c r="DPN3" s="49"/>
      <c r="DPO3" s="49"/>
      <c r="DPP3" s="49"/>
      <c r="DPQ3" s="49"/>
      <c r="DPR3" s="49"/>
      <c r="DPS3" s="49"/>
      <c r="DPT3" s="49"/>
      <c r="DPU3" s="49"/>
      <c r="DPV3" s="49"/>
      <c r="DPW3" s="49"/>
      <c r="DPX3" s="49"/>
      <c r="DPY3" s="49"/>
      <c r="DPZ3" s="49"/>
      <c r="DQA3" s="49"/>
      <c r="DQB3" s="49"/>
      <c r="DQC3" s="49"/>
      <c r="DQD3" s="49"/>
      <c r="DQE3" s="49"/>
      <c r="DQF3" s="49"/>
      <c r="DQG3" s="49"/>
      <c r="DQH3" s="49"/>
      <c r="DQI3" s="49"/>
      <c r="DQJ3" s="49"/>
      <c r="DQK3" s="49"/>
      <c r="DQL3" s="49"/>
      <c r="DQM3" s="49"/>
      <c r="DQN3" s="49"/>
      <c r="DQO3" s="49"/>
      <c r="DQP3" s="49"/>
      <c r="DQQ3" s="49"/>
      <c r="DQR3" s="49"/>
      <c r="DQS3" s="49"/>
      <c r="DQT3" s="49"/>
      <c r="DQU3" s="49"/>
      <c r="DQV3" s="49"/>
      <c r="DQW3" s="49"/>
      <c r="DQX3" s="49"/>
      <c r="DQY3" s="49"/>
      <c r="DQZ3" s="49"/>
      <c r="DRA3" s="49"/>
      <c r="DRB3" s="49"/>
      <c r="DRC3" s="49"/>
      <c r="DRD3" s="49"/>
      <c r="DRE3" s="49"/>
      <c r="DRF3" s="49"/>
      <c r="DRG3" s="49"/>
      <c r="DRH3" s="49"/>
      <c r="DRI3" s="49"/>
      <c r="DRJ3" s="49"/>
      <c r="DRK3" s="49"/>
      <c r="DRL3" s="49"/>
      <c r="DRM3" s="49"/>
      <c r="DRN3" s="49"/>
      <c r="DRO3" s="49"/>
      <c r="DRP3" s="49"/>
      <c r="DRQ3" s="49"/>
      <c r="DRR3" s="49"/>
      <c r="DRS3" s="49"/>
      <c r="DRT3" s="49"/>
      <c r="DRU3" s="49"/>
      <c r="DRV3" s="49"/>
      <c r="DRW3" s="49"/>
      <c r="DRX3" s="49"/>
      <c r="DRY3" s="49"/>
      <c r="DRZ3" s="49"/>
      <c r="DSA3" s="49"/>
      <c r="DSB3" s="49"/>
      <c r="DSC3" s="49"/>
      <c r="DSD3" s="49"/>
      <c r="DSE3" s="49"/>
      <c r="DSF3" s="49"/>
      <c r="DSG3" s="49"/>
      <c r="DSH3" s="49"/>
      <c r="DSI3" s="49"/>
      <c r="DSJ3" s="49"/>
      <c r="DSK3" s="49"/>
      <c r="DSL3" s="49"/>
      <c r="DSM3" s="49"/>
      <c r="DSN3" s="49"/>
      <c r="DSO3" s="49"/>
      <c r="DSP3" s="49"/>
      <c r="DSQ3" s="49"/>
      <c r="DSR3" s="49"/>
      <c r="DSS3" s="49"/>
      <c r="DST3" s="49"/>
      <c r="DSU3" s="49"/>
      <c r="DSV3" s="49"/>
      <c r="DSW3" s="49"/>
      <c r="DSX3" s="49"/>
      <c r="DSY3" s="49"/>
      <c r="DSZ3" s="49"/>
      <c r="DTA3" s="49"/>
      <c r="DTB3" s="49"/>
      <c r="DTC3" s="49"/>
      <c r="DTD3" s="49"/>
      <c r="DTE3" s="49"/>
      <c r="DTF3" s="49"/>
      <c r="DTG3" s="49"/>
      <c r="DTH3" s="49"/>
      <c r="DTI3" s="49"/>
      <c r="DTJ3" s="49"/>
      <c r="DTK3" s="49"/>
      <c r="DTL3" s="49"/>
      <c r="DTM3" s="49"/>
      <c r="DTN3" s="49"/>
      <c r="DTO3" s="49"/>
      <c r="DTP3" s="49"/>
      <c r="DTQ3" s="49"/>
      <c r="DTR3" s="49"/>
      <c r="DTS3" s="49"/>
      <c r="DTT3" s="49"/>
      <c r="DTU3" s="49"/>
      <c r="DTV3" s="49"/>
      <c r="DTW3" s="49"/>
      <c r="DTX3" s="49"/>
      <c r="DTY3" s="49"/>
      <c r="DTZ3" s="49"/>
      <c r="DUA3" s="49"/>
      <c r="DUB3" s="49"/>
      <c r="DUC3" s="49"/>
      <c r="DUD3" s="49"/>
      <c r="DUE3" s="49"/>
      <c r="DUF3" s="49"/>
      <c r="DUG3" s="49"/>
      <c r="DUH3" s="49"/>
      <c r="DUI3" s="49"/>
      <c r="DUJ3" s="49"/>
      <c r="DUK3" s="49"/>
      <c r="DUL3" s="49"/>
      <c r="DUM3" s="49"/>
      <c r="DUN3" s="49"/>
      <c r="DUO3" s="49"/>
      <c r="DUP3" s="49"/>
      <c r="DUQ3" s="49"/>
      <c r="DUR3" s="49"/>
      <c r="DUS3" s="49"/>
      <c r="DUT3" s="49"/>
      <c r="DUU3" s="49"/>
      <c r="DUV3" s="49"/>
      <c r="DUW3" s="49"/>
      <c r="DUX3" s="49"/>
      <c r="DUY3" s="49"/>
      <c r="DUZ3" s="49"/>
      <c r="DVA3" s="49"/>
      <c r="DVB3" s="49"/>
      <c r="DVC3" s="49"/>
      <c r="DVD3" s="49"/>
      <c r="DVE3" s="49"/>
      <c r="DVF3" s="49"/>
      <c r="DVG3" s="49"/>
      <c r="DVH3" s="49"/>
      <c r="DVI3" s="49"/>
      <c r="DVJ3" s="49"/>
      <c r="DVK3" s="49"/>
      <c r="DVL3" s="49"/>
      <c r="DVM3" s="49"/>
      <c r="DVN3" s="49"/>
      <c r="DVO3" s="49"/>
      <c r="DVP3" s="49"/>
      <c r="DVQ3" s="49"/>
      <c r="DVR3" s="49"/>
      <c r="DVS3" s="49"/>
      <c r="DVT3" s="49"/>
      <c r="DVU3" s="49"/>
      <c r="DVV3" s="49"/>
      <c r="DVW3" s="49"/>
      <c r="DVX3" s="49"/>
      <c r="DVY3" s="49"/>
      <c r="DVZ3" s="49"/>
      <c r="DWA3" s="49"/>
      <c r="DWB3" s="49"/>
      <c r="DWC3" s="49"/>
      <c r="DWD3" s="49"/>
      <c r="DWE3" s="49"/>
      <c r="DWF3" s="49"/>
      <c r="DWG3" s="49"/>
      <c r="DWH3" s="49"/>
      <c r="DWI3" s="49"/>
      <c r="DWJ3" s="49"/>
      <c r="DWK3" s="49"/>
      <c r="DWL3" s="49"/>
      <c r="DWM3" s="49"/>
      <c r="DWN3" s="49"/>
      <c r="DWO3" s="49"/>
      <c r="DWP3" s="49"/>
      <c r="DWQ3" s="49"/>
      <c r="DWR3" s="49"/>
      <c r="DWS3" s="49"/>
      <c r="DWT3" s="49"/>
      <c r="DWU3" s="49"/>
      <c r="DWV3" s="49"/>
      <c r="DWW3" s="49"/>
      <c r="DWX3" s="49"/>
      <c r="DWY3" s="49"/>
      <c r="DWZ3" s="49"/>
      <c r="DXA3" s="49"/>
      <c r="DXB3" s="49"/>
      <c r="DXC3" s="49"/>
      <c r="DXD3" s="49"/>
      <c r="DXE3" s="49"/>
      <c r="DXF3" s="49"/>
      <c r="DXG3" s="49"/>
      <c r="DXH3" s="49"/>
      <c r="DXI3" s="49"/>
      <c r="DXJ3" s="49"/>
      <c r="DXK3" s="49"/>
      <c r="DXL3" s="49"/>
      <c r="DXM3" s="49"/>
      <c r="DXN3" s="49"/>
      <c r="DXO3" s="49"/>
      <c r="DXP3" s="49"/>
      <c r="DXQ3" s="49"/>
      <c r="DXR3" s="49"/>
      <c r="DXS3" s="49"/>
      <c r="DXT3" s="49"/>
      <c r="DXU3" s="49"/>
      <c r="DXV3" s="49"/>
      <c r="DXW3" s="49"/>
      <c r="DXX3" s="49"/>
      <c r="DXY3" s="49"/>
      <c r="DXZ3" s="49"/>
      <c r="DYA3" s="49"/>
      <c r="DYB3" s="49"/>
      <c r="DYC3" s="49"/>
      <c r="DYD3" s="49"/>
      <c r="DYE3" s="49"/>
      <c r="DYF3" s="49"/>
      <c r="DYG3" s="49"/>
      <c r="DYH3" s="49"/>
      <c r="DYI3" s="49"/>
      <c r="DYJ3" s="49"/>
      <c r="DYK3" s="49"/>
      <c r="DYL3" s="49"/>
      <c r="DYM3" s="49"/>
      <c r="DYN3" s="49"/>
      <c r="DYO3" s="49"/>
      <c r="DYP3" s="49"/>
      <c r="DYQ3" s="49"/>
      <c r="DYR3" s="49"/>
      <c r="DYS3" s="49"/>
      <c r="DYT3" s="49"/>
      <c r="DYU3" s="49"/>
      <c r="DYV3" s="49"/>
      <c r="DYW3" s="49"/>
      <c r="DYX3" s="49"/>
      <c r="DYY3" s="49"/>
      <c r="DYZ3" s="49"/>
      <c r="DZA3" s="49"/>
      <c r="DZB3" s="49"/>
      <c r="DZC3" s="49"/>
      <c r="DZD3" s="49"/>
      <c r="DZE3" s="49"/>
      <c r="DZF3" s="49"/>
      <c r="DZG3" s="49"/>
      <c r="DZH3" s="49"/>
      <c r="DZI3" s="49"/>
      <c r="DZJ3" s="49"/>
      <c r="DZK3" s="49"/>
      <c r="DZL3" s="49"/>
      <c r="DZM3" s="49"/>
      <c r="DZN3" s="49"/>
      <c r="DZO3" s="49"/>
      <c r="DZP3" s="49"/>
      <c r="DZQ3" s="49"/>
      <c r="DZR3" s="49"/>
      <c r="DZS3" s="49"/>
      <c r="DZT3" s="49"/>
      <c r="DZU3" s="49"/>
      <c r="DZV3" s="49"/>
      <c r="DZW3" s="49"/>
      <c r="DZX3" s="49"/>
      <c r="DZY3" s="49"/>
      <c r="DZZ3" s="49"/>
      <c r="EAA3" s="49"/>
      <c r="EAB3" s="49"/>
      <c r="EAC3" s="49"/>
      <c r="EAD3" s="49"/>
      <c r="EAE3" s="49"/>
      <c r="EAF3" s="49"/>
      <c r="EAG3" s="49"/>
      <c r="EAH3" s="49"/>
      <c r="EAI3" s="49"/>
      <c r="EAJ3" s="49"/>
      <c r="EAK3" s="49"/>
      <c r="EAL3" s="49"/>
      <c r="EAM3" s="49"/>
      <c r="EAN3" s="49"/>
      <c r="EAO3" s="49"/>
      <c r="EAP3" s="49"/>
      <c r="EAQ3" s="49"/>
      <c r="EAR3" s="49"/>
      <c r="EAS3" s="49"/>
      <c r="EAT3" s="49"/>
      <c r="EAU3" s="49"/>
      <c r="EAV3" s="49"/>
      <c r="EAW3" s="49"/>
      <c r="EAX3" s="49"/>
      <c r="EAY3" s="49"/>
      <c r="EAZ3" s="49"/>
      <c r="EBA3" s="49"/>
      <c r="EBB3" s="49"/>
      <c r="EBC3" s="49"/>
      <c r="EBD3" s="49"/>
      <c r="EBE3" s="49"/>
      <c r="EBF3" s="49"/>
      <c r="EBG3" s="49"/>
      <c r="EBH3" s="49"/>
      <c r="EBI3" s="49"/>
      <c r="EBJ3" s="49"/>
      <c r="EBK3" s="49"/>
      <c r="EBL3" s="49"/>
      <c r="EBM3" s="49"/>
      <c r="EBN3" s="49"/>
      <c r="EBO3" s="49"/>
      <c r="EBP3" s="49"/>
      <c r="EBQ3" s="49"/>
      <c r="EBR3" s="49"/>
      <c r="EBS3" s="49"/>
      <c r="EBT3" s="49"/>
      <c r="EBU3" s="49"/>
      <c r="EBV3" s="49"/>
      <c r="EBW3" s="49"/>
      <c r="EBX3" s="49"/>
      <c r="EBY3" s="49"/>
      <c r="EBZ3" s="49"/>
      <c r="ECA3" s="49"/>
      <c r="ECB3" s="49"/>
      <c r="ECC3" s="49"/>
      <c r="ECD3" s="49"/>
      <c r="ECE3" s="49"/>
      <c r="ECF3" s="49"/>
      <c r="ECG3" s="49"/>
      <c r="ECH3" s="49"/>
      <c r="ECI3" s="49"/>
      <c r="ECJ3" s="49"/>
      <c r="ECK3" s="49"/>
      <c r="ECL3" s="49"/>
      <c r="ECM3" s="49"/>
      <c r="ECN3" s="49"/>
      <c r="ECO3" s="49"/>
      <c r="ECP3" s="49"/>
      <c r="ECQ3" s="49"/>
      <c r="ECR3" s="49"/>
      <c r="ECS3" s="49"/>
      <c r="ECT3" s="49"/>
      <c r="ECU3" s="49"/>
      <c r="ECV3" s="49"/>
      <c r="ECW3" s="49"/>
      <c r="ECX3" s="49"/>
      <c r="ECY3" s="49"/>
      <c r="ECZ3" s="49"/>
      <c r="EDA3" s="49"/>
      <c r="EDB3" s="49"/>
      <c r="EDC3" s="49"/>
      <c r="EDD3" s="49"/>
      <c r="EDE3" s="49"/>
      <c r="EDF3" s="49"/>
      <c r="EDG3" s="49"/>
      <c r="EDH3" s="49"/>
      <c r="EDI3" s="49"/>
      <c r="EDJ3" s="49"/>
      <c r="EDK3" s="49"/>
      <c r="EDL3" s="49"/>
      <c r="EDM3" s="49"/>
      <c r="EDN3" s="49"/>
      <c r="EDO3" s="49"/>
      <c r="EDP3" s="49"/>
      <c r="EDQ3" s="49"/>
      <c r="EDR3" s="49"/>
      <c r="EDS3" s="49"/>
      <c r="EDT3" s="49"/>
      <c r="EDU3" s="49"/>
      <c r="EDV3" s="49"/>
      <c r="EDW3" s="49"/>
      <c r="EDX3" s="49"/>
      <c r="EDY3" s="49"/>
      <c r="EDZ3" s="49"/>
      <c r="EEA3" s="49"/>
      <c r="EEB3" s="49"/>
      <c r="EEC3" s="49"/>
      <c r="EED3" s="49"/>
      <c r="EEE3" s="49"/>
      <c r="EEF3" s="49"/>
      <c r="EEG3" s="49"/>
      <c r="EEH3" s="49"/>
      <c r="EEI3" s="49"/>
      <c r="EEJ3" s="49"/>
      <c r="EEK3" s="49"/>
      <c r="EEL3" s="49"/>
      <c r="EEM3" s="49"/>
      <c r="EEN3" s="49"/>
      <c r="EEO3" s="49"/>
      <c r="EEP3" s="49"/>
      <c r="EEQ3" s="49"/>
      <c r="EER3" s="49"/>
      <c r="EES3" s="49"/>
      <c r="EET3" s="49"/>
      <c r="EEU3" s="49"/>
      <c r="EEV3" s="49"/>
      <c r="EEW3" s="49"/>
      <c r="EEX3" s="49"/>
      <c r="EEY3" s="49"/>
      <c r="EEZ3" s="49"/>
      <c r="EFA3" s="49"/>
      <c r="EFB3" s="49"/>
      <c r="EFC3" s="49"/>
      <c r="EFD3" s="49"/>
      <c r="EFE3" s="49"/>
      <c r="EFF3" s="49"/>
      <c r="EFG3" s="49"/>
      <c r="EFH3" s="49"/>
      <c r="EFI3" s="49"/>
      <c r="EFJ3" s="49"/>
      <c r="EFK3" s="49"/>
      <c r="EFL3" s="49"/>
      <c r="EFM3" s="49"/>
      <c r="EFN3" s="49"/>
      <c r="EFO3" s="49"/>
      <c r="EFP3" s="49"/>
      <c r="EFQ3" s="49"/>
      <c r="EFR3" s="49"/>
      <c r="EFS3" s="49"/>
      <c r="EFT3" s="49"/>
      <c r="EFU3" s="49"/>
      <c r="EFV3" s="49"/>
      <c r="EFW3" s="49"/>
      <c r="EFX3" s="49"/>
      <c r="EFY3" s="49"/>
      <c r="EFZ3" s="49"/>
      <c r="EGA3" s="49"/>
      <c r="EGB3" s="49"/>
      <c r="EGC3" s="49"/>
      <c r="EGD3" s="49"/>
      <c r="EGE3" s="49"/>
      <c r="EGF3" s="49"/>
      <c r="EGG3" s="49"/>
      <c r="EGH3" s="49"/>
      <c r="EGI3" s="49"/>
      <c r="EGJ3" s="49"/>
      <c r="EGK3" s="49"/>
      <c r="EGL3" s="49"/>
      <c r="EGM3" s="49"/>
      <c r="EGN3" s="49"/>
      <c r="EGO3" s="49"/>
      <c r="EGP3" s="49"/>
      <c r="EGQ3" s="49"/>
      <c r="EGR3" s="49"/>
      <c r="EGS3" s="49"/>
      <c r="EGT3" s="49"/>
      <c r="EGU3" s="49"/>
      <c r="EGV3" s="49"/>
      <c r="EGW3" s="49"/>
      <c r="EGX3" s="49"/>
      <c r="EGY3" s="49"/>
      <c r="EGZ3" s="49"/>
      <c r="EHA3" s="49"/>
      <c r="EHB3" s="49"/>
      <c r="EHC3" s="49"/>
      <c r="EHD3" s="49"/>
      <c r="EHE3" s="49"/>
      <c r="EHF3" s="49"/>
      <c r="EHG3" s="49"/>
      <c r="EHH3" s="49"/>
      <c r="EHI3" s="49"/>
      <c r="EHJ3" s="49"/>
      <c r="EHK3" s="49"/>
      <c r="EHL3" s="49"/>
      <c r="EHM3" s="49"/>
      <c r="EHN3" s="49"/>
      <c r="EHO3" s="49"/>
      <c r="EHP3" s="49"/>
      <c r="EHQ3" s="49"/>
      <c r="EHR3" s="49"/>
      <c r="EHS3" s="49"/>
      <c r="EHT3" s="49"/>
      <c r="EHU3" s="49"/>
      <c r="EHV3" s="49"/>
      <c r="EHW3" s="49"/>
      <c r="EHX3" s="49"/>
      <c r="EHY3" s="49"/>
      <c r="EHZ3" s="49"/>
      <c r="EIA3" s="49"/>
      <c r="EIB3" s="49"/>
      <c r="EIC3" s="49"/>
      <c r="EID3" s="49"/>
      <c r="EIE3" s="49"/>
      <c r="EIF3" s="49"/>
      <c r="EIG3" s="49"/>
      <c r="EIH3" s="49"/>
      <c r="EII3" s="49"/>
      <c r="EIJ3" s="49"/>
      <c r="EIK3" s="49"/>
      <c r="EIL3" s="49"/>
      <c r="EIM3" s="49"/>
      <c r="EIN3" s="49"/>
      <c r="EIO3" s="49"/>
      <c r="EIP3" s="49"/>
      <c r="EIQ3" s="49"/>
      <c r="EIR3" s="49"/>
      <c r="EIS3" s="49"/>
      <c r="EIT3" s="49"/>
      <c r="EIU3" s="49"/>
      <c r="EIV3" s="49"/>
      <c r="EIW3" s="49"/>
      <c r="EIX3" s="49"/>
      <c r="EIY3" s="49"/>
      <c r="EIZ3" s="49"/>
      <c r="EJA3" s="49"/>
      <c r="EJB3" s="49"/>
      <c r="EJC3" s="49"/>
      <c r="EJD3" s="49"/>
      <c r="EJE3" s="49"/>
      <c r="EJF3" s="49"/>
      <c r="EJG3" s="49"/>
      <c r="EJH3" s="49"/>
      <c r="EJI3" s="49"/>
      <c r="EJJ3" s="49"/>
      <c r="EJK3" s="49"/>
      <c r="EJL3" s="49"/>
      <c r="EJM3" s="49"/>
      <c r="EJN3" s="49"/>
      <c r="EJO3" s="49"/>
      <c r="EJP3" s="49"/>
      <c r="EJQ3" s="49"/>
      <c r="EJR3" s="49"/>
      <c r="EJS3" s="49"/>
      <c r="EJT3" s="49"/>
      <c r="EJU3" s="49"/>
      <c r="EJV3" s="49"/>
      <c r="EJW3" s="49"/>
      <c r="EJX3" s="49"/>
      <c r="EJY3" s="49"/>
      <c r="EJZ3" s="49"/>
      <c r="EKA3" s="49"/>
      <c r="EKB3" s="49"/>
      <c r="EKC3" s="49"/>
      <c r="EKD3" s="49"/>
      <c r="EKE3" s="49"/>
      <c r="EKF3" s="49"/>
      <c r="EKG3" s="49"/>
      <c r="EKH3" s="49"/>
      <c r="EKI3" s="49"/>
      <c r="EKJ3" s="49"/>
      <c r="EKK3" s="49"/>
      <c r="EKL3" s="49"/>
      <c r="EKM3" s="49"/>
      <c r="EKN3" s="49"/>
      <c r="EKO3" s="49"/>
      <c r="EKP3" s="49"/>
      <c r="EKQ3" s="49"/>
      <c r="EKR3" s="49"/>
      <c r="EKS3" s="49"/>
      <c r="EKT3" s="49"/>
      <c r="EKU3" s="49"/>
      <c r="EKV3" s="49"/>
      <c r="EKW3" s="49"/>
      <c r="EKX3" s="49"/>
      <c r="EKY3" s="49"/>
      <c r="EKZ3" s="49"/>
      <c r="ELA3" s="49"/>
      <c r="ELB3" s="49"/>
      <c r="ELC3" s="49"/>
      <c r="ELD3" s="49"/>
      <c r="ELE3" s="49"/>
      <c r="ELF3" s="49"/>
      <c r="ELG3" s="49"/>
      <c r="ELH3" s="49"/>
      <c r="ELI3" s="49"/>
      <c r="ELJ3" s="49"/>
      <c r="ELK3" s="49"/>
      <c r="ELL3" s="49"/>
      <c r="ELM3" s="49"/>
      <c r="ELN3" s="49"/>
      <c r="ELO3" s="49"/>
      <c r="ELP3" s="49"/>
      <c r="ELQ3" s="49"/>
      <c r="ELR3" s="49"/>
      <c r="ELS3" s="49"/>
      <c r="ELT3" s="49"/>
      <c r="ELU3" s="49"/>
      <c r="ELV3" s="49"/>
      <c r="ELW3" s="49"/>
      <c r="ELX3" s="49"/>
      <c r="ELY3" s="49"/>
      <c r="ELZ3" s="49"/>
      <c r="EMA3" s="49"/>
      <c r="EMB3" s="49"/>
      <c r="EMC3" s="49"/>
      <c r="EMD3" s="49"/>
      <c r="EME3" s="49"/>
      <c r="EMF3" s="49"/>
      <c r="EMG3" s="49"/>
      <c r="EMH3" s="49"/>
      <c r="EMI3" s="49"/>
      <c r="EMJ3" s="49"/>
      <c r="EMK3" s="49"/>
      <c r="EML3" s="49"/>
      <c r="EMM3" s="49"/>
      <c r="EMN3" s="49"/>
      <c r="EMO3" s="49"/>
      <c r="EMP3" s="49"/>
      <c r="EMQ3" s="49"/>
      <c r="EMR3" s="49"/>
      <c r="EMS3" s="49"/>
      <c r="EMT3" s="49"/>
      <c r="EMU3" s="49"/>
      <c r="EMV3" s="49"/>
      <c r="EMW3" s="49"/>
      <c r="EMX3" s="49"/>
      <c r="EMY3" s="49"/>
      <c r="EMZ3" s="49"/>
      <c r="ENA3" s="49"/>
      <c r="ENB3" s="49"/>
      <c r="ENC3" s="49"/>
      <c r="END3" s="49"/>
      <c r="ENE3" s="49"/>
      <c r="ENF3" s="49"/>
      <c r="ENG3" s="49"/>
      <c r="ENH3" s="49"/>
      <c r="ENI3" s="49"/>
      <c r="ENJ3" s="49"/>
      <c r="ENK3" s="49"/>
      <c r="ENL3" s="49"/>
      <c r="ENM3" s="49"/>
      <c r="ENN3" s="49"/>
      <c r="ENO3" s="49"/>
      <c r="ENP3" s="49"/>
      <c r="ENQ3" s="49"/>
      <c r="ENR3" s="49"/>
      <c r="ENS3" s="49"/>
      <c r="ENT3" s="49"/>
      <c r="ENU3" s="49"/>
      <c r="ENV3" s="49"/>
      <c r="ENW3" s="49"/>
      <c r="ENX3" s="49"/>
      <c r="ENY3" s="49"/>
      <c r="ENZ3" s="49"/>
      <c r="EOA3" s="49"/>
      <c r="EOB3" s="49"/>
      <c r="EOC3" s="49"/>
      <c r="EOD3" s="49"/>
      <c r="EOE3" s="49"/>
      <c r="EOF3" s="49"/>
      <c r="EOG3" s="49"/>
      <c r="EOH3" s="49"/>
      <c r="EOI3" s="49"/>
      <c r="EOJ3" s="49"/>
      <c r="EOK3" s="49"/>
      <c r="EOL3" s="49"/>
      <c r="EOM3" s="49"/>
      <c r="EON3" s="49"/>
      <c r="EOO3" s="49"/>
      <c r="EOP3" s="49"/>
      <c r="EOQ3" s="49"/>
      <c r="EOR3" s="49"/>
      <c r="EOS3" s="49"/>
      <c r="EOT3" s="49"/>
      <c r="EOU3" s="49"/>
      <c r="EOV3" s="49"/>
      <c r="EOW3" s="49"/>
      <c r="EOX3" s="49"/>
      <c r="EOY3" s="49"/>
      <c r="EOZ3" s="49"/>
      <c r="EPA3" s="49"/>
      <c r="EPB3" s="49"/>
      <c r="EPC3" s="49"/>
      <c r="EPD3" s="49"/>
      <c r="EPE3" s="49"/>
      <c r="EPF3" s="49"/>
      <c r="EPG3" s="49"/>
      <c r="EPH3" s="49"/>
      <c r="EPI3" s="49"/>
      <c r="EPJ3" s="49"/>
      <c r="EPK3" s="49"/>
      <c r="EPL3" s="49"/>
      <c r="EPM3" s="49"/>
      <c r="EPN3" s="49"/>
      <c r="EPO3" s="49"/>
      <c r="EPP3" s="49"/>
      <c r="EPQ3" s="49"/>
      <c r="EPR3" s="49"/>
      <c r="EPS3" s="49"/>
      <c r="EPT3" s="49"/>
      <c r="EPU3" s="49"/>
      <c r="EPV3" s="49"/>
      <c r="EPW3" s="49"/>
      <c r="EPX3" s="49"/>
      <c r="EPY3" s="49"/>
      <c r="EPZ3" s="49"/>
      <c r="EQA3" s="49"/>
      <c r="EQB3" s="49"/>
      <c r="EQC3" s="49"/>
      <c r="EQD3" s="49"/>
      <c r="EQE3" s="49"/>
      <c r="EQF3" s="49"/>
      <c r="EQG3" s="49"/>
      <c r="EQH3" s="49"/>
      <c r="EQI3" s="49"/>
      <c r="EQJ3" s="49"/>
      <c r="EQK3" s="49"/>
      <c r="EQL3" s="49"/>
      <c r="EQM3" s="49"/>
      <c r="EQN3" s="49"/>
      <c r="EQO3" s="49"/>
      <c r="EQP3" s="49"/>
      <c r="EQQ3" s="49"/>
      <c r="EQR3" s="49"/>
      <c r="EQS3" s="49"/>
      <c r="EQT3" s="49"/>
      <c r="EQU3" s="49"/>
      <c r="EQV3" s="49"/>
      <c r="EQW3" s="49"/>
      <c r="EQX3" s="49"/>
      <c r="EQY3" s="49"/>
      <c r="EQZ3" s="49"/>
      <c r="ERA3" s="49"/>
      <c r="ERB3" s="49"/>
      <c r="ERC3" s="49"/>
      <c r="ERD3" s="49"/>
      <c r="ERE3" s="49"/>
      <c r="ERF3" s="49"/>
      <c r="ERG3" s="49"/>
      <c r="ERH3" s="49"/>
      <c r="ERI3" s="49"/>
      <c r="ERJ3" s="49"/>
      <c r="ERK3" s="49"/>
      <c r="ERL3" s="49"/>
      <c r="ERM3" s="49"/>
      <c r="ERN3" s="49"/>
      <c r="ERO3" s="49"/>
      <c r="ERP3" s="49"/>
      <c r="ERQ3" s="49"/>
      <c r="ERR3" s="49"/>
      <c r="ERS3" s="49"/>
      <c r="ERT3" s="49"/>
      <c r="ERU3" s="49"/>
      <c r="ERV3" s="49"/>
      <c r="ERW3" s="49"/>
      <c r="ERX3" s="49"/>
      <c r="ERY3" s="49"/>
      <c r="ERZ3" s="49"/>
      <c r="ESA3" s="49"/>
      <c r="ESB3" s="49"/>
      <c r="ESC3" s="49"/>
      <c r="ESD3" s="49"/>
      <c r="ESE3" s="49"/>
      <c r="ESF3" s="49"/>
      <c r="ESG3" s="49"/>
      <c r="ESH3" s="49"/>
      <c r="ESI3" s="49"/>
      <c r="ESJ3" s="49"/>
      <c r="ESK3" s="49"/>
      <c r="ESL3" s="49"/>
      <c r="ESM3" s="49"/>
      <c r="ESN3" s="49"/>
      <c r="ESO3" s="49"/>
      <c r="ESP3" s="49"/>
      <c r="ESQ3" s="49"/>
      <c r="ESR3" s="49"/>
      <c r="ESS3" s="49"/>
      <c r="EST3" s="49"/>
      <c r="ESU3" s="49"/>
      <c r="ESV3" s="49"/>
      <c r="ESW3" s="49"/>
      <c r="ESX3" s="49"/>
      <c r="ESY3" s="49"/>
      <c r="ESZ3" s="49"/>
      <c r="ETA3" s="49"/>
      <c r="ETB3" s="49"/>
      <c r="ETC3" s="49"/>
      <c r="ETD3" s="49"/>
      <c r="ETE3" s="49"/>
      <c r="ETF3" s="49"/>
      <c r="ETG3" s="49"/>
      <c r="ETH3" s="49"/>
      <c r="ETI3" s="49"/>
      <c r="ETJ3" s="49"/>
      <c r="ETK3" s="49"/>
      <c r="ETL3" s="49"/>
      <c r="ETM3" s="49"/>
      <c r="ETN3" s="49"/>
      <c r="ETO3" s="49"/>
      <c r="ETP3" s="49"/>
      <c r="ETQ3" s="49"/>
      <c r="ETR3" s="49"/>
      <c r="ETS3" s="49"/>
      <c r="ETT3" s="49"/>
      <c r="ETU3" s="49"/>
      <c r="ETV3" s="49"/>
      <c r="ETW3" s="49"/>
      <c r="ETX3" s="49"/>
      <c r="ETY3" s="49"/>
      <c r="ETZ3" s="49"/>
      <c r="EUA3" s="49"/>
      <c r="EUB3" s="49"/>
      <c r="EUC3" s="49"/>
      <c r="EUD3" s="49"/>
      <c r="EUE3" s="49"/>
      <c r="EUF3" s="49"/>
      <c r="EUG3" s="49"/>
      <c r="EUH3" s="49"/>
      <c r="EUI3" s="49"/>
      <c r="EUJ3" s="49"/>
      <c r="EUK3" s="49"/>
      <c r="EUL3" s="49"/>
      <c r="EUM3" s="49"/>
      <c r="EUN3" s="49"/>
      <c r="EUO3" s="49"/>
      <c r="EUP3" s="49"/>
      <c r="EUQ3" s="49"/>
      <c r="EUR3" s="49"/>
      <c r="EUS3" s="49"/>
      <c r="EUT3" s="49"/>
      <c r="EUU3" s="49"/>
      <c r="EUV3" s="49"/>
      <c r="EUW3" s="49"/>
      <c r="EUX3" s="49"/>
      <c r="EUY3" s="49"/>
      <c r="EUZ3" s="49"/>
      <c r="EVA3" s="49"/>
      <c r="EVB3" s="49"/>
      <c r="EVC3" s="49"/>
      <c r="EVD3" s="49"/>
      <c r="EVE3" s="49"/>
      <c r="EVF3" s="49"/>
      <c r="EVG3" s="49"/>
      <c r="EVH3" s="49"/>
      <c r="EVI3" s="49"/>
      <c r="EVJ3" s="49"/>
      <c r="EVK3" s="49"/>
      <c r="EVL3" s="49"/>
      <c r="EVM3" s="49"/>
      <c r="EVN3" s="49"/>
      <c r="EVO3" s="49"/>
      <c r="EVP3" s="49"/>
      <c r="EVQ3" s="49"/>
      <c r="EVR3" s="49"/>
      <c r="EVS3" s="49"/>
      <c r="EVT3" s="49"/>
      <c r="EVU3" s="49"/>
      <c r="EVV3" s="49"/>
      <c r="EVW3" s="49"/>
      <c r="EVX3" s="49"/>
      <c r="EVY3" s="49"/>
      <c r="EVZ3" s="49"/>
      <c r="EWA3" s="49"/>
      <c r="EWB3" s="49"/>
      <c r="EWC3" s="49"/>
      <c r="EWD3" s="49"/>
      <c r="EWE3" s="49"/>
      <c r="EWF3" s="49"/>
      <c r="EWG3" s="49"/>
      <c r="EWH3" s="49"/>
      <c r="EWI3" s="49"/>
      <c r="EWJ3" s="49"/>
      <c r="EWK3" s="49"/>
      <c r="EWL3" s="49"/>
      <c r="EWM3" s="49"/>
      <c r="EWN3" s="49"/>
      <c r="EWO3" s="49"/>
      <c r="EWP3" s="49"/>
      <c r="EWQ3" s="49"/>
      <c r="EWR3" s="49"/>
      <c r="EWS3" s="49"/>
      <c r="EWT3" s="49"/>
      <c r="EWU3" s="49"/>
      <c r="EWV3" s="49"/>
      <c r="EWW3" s="49"/>
      <c r="EWX3" s="49"/>
      <c r="EWY3" s="49"/>
      <c r="EWZ3" s="49"/>
      <c r="EXA3" s="49"/>
      <c r="EXB3" s="49"/>
      <c r="EXC3" s="49"/>
      <c r="EXD3" s="49"/>
      <c r="EXE3" s="49"/>
      <c r="EXF3" s="49"/>
      <c r="EXG3" s="49"/>
      <c r="EXH3" s="49"/>
      <c r="EXI3" s="49"/>
      <c r="EXJ3" s="49"/>
      <c r="EXK3" s="49"/>
      <c r="EXL3" s="49"/>
      <c r="EXM3" s="49"/>
      <c r="EXN3" s="49"/>
      <c r="EXO3" s="49"/>
      <c r="EXP3" s="49"/>
      <c r="EXQ3" s="49"/>
      <c r="EXR3" s="49"/>
      <c r="EXS3" s="49"/>
      <c r="EXT3" s="49"/>
      <c r="EXU3" s="49"/>
      <c r="EXV3" s="49"/>
      <c r="EXW3" s="49"/>
      <c r="EXX3" s="49"/>
      <c r="EXY3" s="49"/>
      <c r="EXZ3" s="49"/>
      <c r="EYA3" s="49"/>
      <c r="EYB3" s="49"/>
      <c r="EYC3" s="49"/>
      <c r="EYD3" s="49"/>
      <c r="EYE3" s="49"/>
      <c r="EYF3" s="49"/>
      <c r="EYG3" s="49"/>
      <c r="EYH3" s="49"/>
      <c r="EYI3" s="49"/>
      <c r="EYJ3" s="49"/>
      <c r="EYK3" s="49"/>
      <c r="EYL3" s="49"/>
      <c r="EYM3" s="49"/>
      <c r="EYN3" s="49"/>
      <c r="EYO3" s="49"/>
      <c r="EYP3" s="49"/>
      <c r="EYQ3" s="49"/>
      <c r="EYR3" s="49"/>
      <c r="EYS3" s="49"/>
      <c r="EYT3" s="49"/>
      <c r="EYU3" s="49"/>
      <c r="EYV3" s="49"/>
      <c r="EYW3" s="49"/>
      <c r="EYX3" s="49"/>
      <c r="EYY3" s="49"/>
      <c r="EYZ3" s="49"/>
      <c r="EZA3" s="49"/>
      <c r="EZB3" s="49"/>
      <c r="EZC3" s="49"/>
      <c r="EZD3" s="49"/>
      <c r="EZE3" s="49"/>
      <c r="EZF3" s="49"/>
      <c r="EZG3" s="49"/>
      <c r="EZH3" s="49"/>
      <c r="EZI3" s="49"/>
      <c r="EZJ3" s="49"/>
      <c r="EZK3" s="49"/>
      <c r="EZL3" s="49"/>
      <c r="EZM3" s="49"/>
      <c r="EZN3" s="49"/>
      <c r="EZO3" s="49"/>
      <c r="EZP3" s="49"/>
      <c r="EZQ3" s="49"/>
      <c r="EZR3" s="49"/>
      <c r="EZS3" s="49"/>
      <c r="EZT3" s="49"/>
      <c r="EZU3" s="49"/>
      <c r="EZV3" s="49"/>
      <c r="EZW3" s="49"/>
      <c r="EZX3" s="49"/>
      <c r="EZY3" s="49"/>
      <c r="EZZ3" s="49"/>
      <c r="FAA3" s="49"/>
      <c r="FAB3" s="49"/>
      <c r="FAC3" s="49"/>
      <c r="FAD3" s="49"/>
      <c r="FAE3" s="49"/>
      <c r="FAF3" s="49"/>
      <c r="FAG3" s="49"/>
      <c r="FAH3" s="49"/>
      <c r="FAI3" s="49"/>
      <c r="FAJ3" s="49"/>
      <c r="FAK3" s="49"/>
      <c r="FAL3" s="49"/>
      <c r="FAM3" s="49"/>
      <c r="FAN3" s="49"/>
      <c r="FAO3" s="49"/>
      <c r="FAP3" s="49"/>
      <c r="FAQ3" s="49"/>
      <c r="FAR3" s="49"/>
      <c r="FAS3" s="49"/>
      <c r="FAT3" s="49"/>
      <c r="FAU3" s="49"/>
      <c r="FAV3" s="49"/>
      <c r="FAW3" s="49"/>
      <c r="FAX3" s="49"/>
      <c r="FAY3" s="49"/>
      <c r="FAZ3" s="49"/>
      <c r="FBA3" s="49"/>
      <c r="FBB3" s="49"/>
      <c r="FBC3" s="49"/>
      <c r="FBD3" s="49"/>
      <c r="FBE3" s="49"/>
      <c r="FBF3" s="49"/>
      <c r="FBG3" s="49"/>
      <c r="FBH3" s="49"/>
      <c r="FBI3" s="49"/>
      <c r="FBJ3" s="49"/>
      <c r="FBK3" s="49"/>
      <c r="FBL3" s="49"/>
      <c r="FBM3" s="49"/>
      <c r="FBN3" s="49"/>
      <c r="FBO3" s="49"/>
      <c r="FBP3" s="49"/>
      <c r="FBQ3" s="49"/>
      <c r="FBR3" s="49"/>
      <c r="FBS3" s="49"/>
      <c r="FBT3" s="49"/>
      <c r="FBU3" s="49"/>
      <c r="FBV3" s="49"/>
      <c r="FBW3" s="49"/>
      <c r="FBX3" s="49"/>
      <c r="FBY3" s="49"/>
      <c r="FBZ3" s="49"/>
      <c r="FCA3" s="49"/>
      <c r="FCB3" s="49"/>
      <c r="FCC3" s="49"/>
      <c r="FCD3" s="49"/>
      <c r="FCE3" s="49"/>
      <c r="FCF3" s="49"/>
      <c r="FCG3" s="49"/>
      <c r="FCH3" s="49"/>
      <c r="FCI3" s="49"/>
      <c r="FCJ3" s="49"/>
      <c r="FCK3" s="49"/>
      <c r="FCL3" s="49"/>
      <c r="FCM3" s="49"/>
      <c r="FCN3" s="49"/>
      <c r="FCO3" s="49"/>
      <c r="FCP3" s="49"/>
      <c r="FCQ3" s="49"/>
      <c r="FCR3" s="49"/>
      <c r="FCS3" s="49"/>
      <c r="FCT3" s="49"/>
      <c r="FCU3" s="49"/>
      <c r="FCV3" s="49"/>
      <c r="FCW3" s="49"/>
      <c r="FCX3" s="49"/>
      <c r="FCY3" s="49"/>
      <c r="FCZ3" s="49"/>
      <c r="FDA3" s="49"/>
      <c r="FDB3" s="49"/>
      <c r="FDC3" s="49"/>
      <c r="FDD3" s="49"/>
      <c r="FDE3" s="49"/>
      <c r="FDF3" s="49"/>
      <c r="FDG3" s="49"/>
      <c r="FDH3" s="49"/>
      <c r="FDI3" s="49"/>
      <c r="FDJ3" s="49"/>
      <c r="FDK3" s="49"/>
      <c r="FDL3" s="49"/>
      <c r="FDM3" s="49"/>
      <c r="FDN3" s="49"/>
      <c r="FDO3" s="49"/>
      <c r="FDP3" s="49"/>
      <c r="FDQ3" s="49"/>
      <c r="FDR3" s="49"/>
      <c r="FDS3" s="49"/>
      <c r="FDT3" s="49"/>
      <c r="FDU3" s="49"/>
      <c r="FDV3" s="49"/>
      <c r="FDW3" s="49"/>
      <c r="FDX3" s="49"/>
      <c r="FDY3" s="49"/>
      <c r="FDZ3" s="49"/>
      <c r="FEA3" s="49"/>
      <c r="FEB3" s="49"/>
      <c r="FEC3" s="49"/>
      <c r="FED3" s="49"/>
      <c r="FEE3" s="49"/>
      <c r="FEF3" s="49"/>
      <c r="FEG3" s="49"/>
      <c r="FEH3" s="49"/>
      <c r="FEI3" s="49"/>
      <c r="FEJ3" s="49"/>
      <c r="FEK3" s="49"/>
      <c r="FEL3" s="49"/>
      <c r="FEM3" s="49"/>
      <c r="FEN3" s="49"/>
      <c r="FEO3" s="49"/>
      <c r="FEP3" s="49"/>
      <c r="FEQ3" s="49"/>
      <c r="FER3" s="49"/>
      <c r="FES3" s="49"/>
      <c r="FET3" s="49"/>
      <c r="FEU3" s="49"/>
      <c r="FEV3" s="49"/>
      <c r="FEW3" s="49"/>
      <c r="FEX3" s="49"/>
      <c r="FEY3" s="49"/>
      <c r="FEZ3" s="49"/>
      <c r="FFA3" s="49"/>
      <c r="FFB3" s="49"/>
      <c r="FFC3" s="49"/>
      <c r="FFD3" s="49"/>
      <c r="FFE3" s="49"/>
      <c r="FFF3" s="49"/>
      <c r="FFG3" s="49"/>
      <c r="FFH3" s="49"/>
      <c r="FFI3" s="49"/>
      <c r="FFJ3" s="49"/>
      <c r="FFK3" s="49"/>
      <c r="FFL3" s="49"/>
      <c r="FFM3" s="49"/>
      <c r="FFN3" s="49"/>
      <c r="FFO3" s="49"/>
      <c r="FFP3" s="49"/>
      <c r="FFQ3" s="49"/>
      <c r="FFR3" s="49"/>
      <c r="FFS3" s="49"/>
      <c r="FFT3" s="49"/>
      <c r="FFU3" s="49"/>
      <c r="FFV3" s="49"/>
      <c r="FFW3" s="49"/>
      <c r="FFX3" s="49"/>
      <c r="FFY3" s="49"/>
      <c r="FFZ3" s="49"/>
      <c r="FGA3" s="49"/>
      <c r="FGB3" s="49"/>
      <c r="FGC3" s="49"/>
      <c r="FGD3" s="49"/>
      <c r="FGE3" s="49"/>
      <c r="FGF3" s="49"/>
      <c r="FGG3" s="49"/>
      <c r="FGH3" s="49"/>
      <c r="FGI3" s="49"/>
      <c r="FGJ3" s="49"/>
      <c r="FGK3" s="49"/>
      <c r="FGL3" s="49"/>
      <c r="FGM3" s="49"/>
      <c r="FGN3" s="49"/>
      <c r="FGO3" s="49"/>
      <c r="FGP3" s="49"/>
      <c r="FGQ3" s="49"/>
      <c r="FGR3" s="49"/>
      <c r="FGS3" s="49"/>
      <c r="FGT3" s="49"/>
      <c r="FGU3" s="49"/>
      <c r="FGV3" s="49"/>
      <c r="FGW3" s="49"/>
      <c r="FGX3" s="49"/>
      <c r="FGY3" s="49"/>
      <c r="FGZ3" s="49"/>
      <c r="FHA3" s="49"/>
      <c r="FHB3" s="49"/>
      <c r="FHC3" s="49"/>
      <c r="FHD3" s="49"/>
      <c r="FHE3" s="49"/>
      <c r="FHF3" s="49"/>
      <c r="FHG3" s="49"/>
      <c r="FHH3" s="49"/>
      <c r="FHI3" s="49"/>
      <c r="FHJ3" s="49"/>
      <c r="FHK3" s="49"/>
      <c r="FHL3" s="49"/>
      <c r="FHM3" s="49"/>
      <c r="FHN3" s="49"/>
      <c r="FHO3" s="49"/>
      <c r="FHP3" s="49"/>
      <c r="FHQ3" s="49"/>
      <c r="FHR3" s="49"/>
      <c r="FHS3" s="49"/>
      <c r="FHT3" s="49"/>
      <c r="FHU3" s="49"/>
      <c r="FHV3" s="49"/>
      <c r="FHW3" s="49"/>
      <c r="FHX3" s="49"/>
      <c r="FHY3" s="49"/>
      <c r="FHZ3" s="49"/>
      <c r="FIA3" s="49"/>
      <c r="FIB3" s="49"/>
      <c r="FIC3" s="49"/>
      <c r="FID3" s="49"/>
      <c r="FIE3" s="49"/>
      <c r="FIF3" s="49"/>
      <c r="FIG3" s="49"/>
      <c r="FIH3" s="49"/>
      <c r="FII3" s="49"/>
      <c r="FIJ3" s="49"/>
      <c r="FIK3" s="49"/>
      <c r="FIL3" s="49"/>
      <c r="FIM3" s="49"/>
      <c r="FIN3" s="49"/>
      <c r="FIO3" s="49"/>
      <c r="FIP3" s="49"/>
      <c r="FIQ3" s="49"/>
      <c r="FIR3" s="49"/>
      <c r="FIS3" s="49"/>
      <c r="FIT3" s="49"/>
      <c r="FIU3" s="49"/>
      <c r="FIV3" s="49"/>
      <c r="FIW3" s="49"/>
      <c r="FIX3" s="49"/>
      <c r="FIY3" s="49"/>
      <c r="FIZ3" s="49"/>
      <c r="FJA3" s="49"/>
      <c r="FJB3" s="49"/>
      <c r="FJC3" s="49"/>
      <c r="FJD3" s="49"/>
      <c r="FJE3" s="49"/>
      <c r="FJF3" s="49"/>
      <c r="FJG3" s="49"/>
      <c r="FJH3" s="49"/>
      <c r="FJI3" s="49"/>
      <c r="FJJ3" s="49"/>
      <c r="FJK3" s="49"/>
      <c r="FJL3" s="49"/>
      <c r="FJM3" s="49"/>
      <c r="FJN3" s="49"/>
      <c r="FJO3" s="49"/>
      <c r="FJP3" s="49"/>
      <c r="FJQ3" s="49"/>
      <c r="FJR3" s="49"/>
      <c r="FJS3" s="49"/>
      <c r="FJT3" s="49"/>
      <c r="FJU3" s="49"/>
      <c r="FJV3" s="49"/>
      <c r="FJW3" s="49"/>
      <c r="FJX3" s="49"/>
      <c r="FJY3" s="49"/>
      <c r="FJZ3" s="49"/>
      <c r="FKA3" s="49"/>
      <c r="FKB3" s="49"/>
      <c r="FKC3" s="49"/>
      <c r="FKD3" s="49"/>
      <c r="FKE3" s="49"/>
      <c r="FKF3" s="49"/>
      <c r="FKG3" s="49"/>
      <c r="FKH3" s="49"/>
      <c r="FKI3" s="49"/>
      <c r="FKJ3" s="49"/>
      <c r="FKK3" s="49"/>
      <c r="FKL3" s="49"/>
      <c r="FKM3" s="49"/>
      <c r="FKN3" s="49"/>
      <c r="FKO3" s="49"/>
      <c r="FKP3" s="49"/>
      <c r="FKQ3" s="49"/>
      <c r="FKR3" s="49"/>
      <c r="FKS3" s="49"/>
      <c r="FKT3" s="49"/>
      <c r="FKU3" s="49"/>
      <c r="FKV3" s="49"/>
      <c r="FKW3" s="49"/>
      <c r="FKX3" s="49"/>
      <c r="FKY3" s="49"/>
      <c r="FKZ3" s="49"/>
      <c r="FLA3" s="49"/>
      <c r="FLB3" s="49"/>
      <c r="FLC3" s="49"/>
      <c r="FLD3" s="49"/>
      <c r="FLE3" s="49"/>
      <c r="FLF3" s="49"/>
      <c r="FLG3" s="49"/>
      <c r="FLH3" s="49"/>
      <c r="FLI3" s="49"/>
      <c r="FLJ3" s="49"/>
      <c r="FLK3" s="49"/>
      <c r="FLL3" s="49"/>
      <c r="FLM3" s="49"/>
      <c r="FLN3" s="49"/>
      <c r="FLO3" s="49"/>
      <c r="FLP3" s="49"/>
      <c r="FLQ3" s="49"/>
      <c r="FLR3" s="49"/>
      <c r="FLS3" s="49"/>
      <c r="FLT3" s="49"/>
      <c r="FLU3" s="49"/>
      <c r="FLV3" s="49"/>
      <c r="FLW3" s="49"/>
      <c r="FLX3" s="49"/>
      <c r="FLY3" s="49"/>
      <c r="FLZ3" s="49"/>
      <c r="FMA3" s="49"/>
      <c r="FMB3" s="49"/>
      <c r="FMC3" s="49"/>
      <c r="FMD3" s="49"/>
      <c r="FME3" s="49"/>
      <c r="FMF3" s="49"/>
      <c r="FMG3" s="49"/>
      <c r="FMH3" s="49"/>
      <c r="FMI3" s="49"/>
      <c r="FMJ3" s="49"/>
      <c r="FMK3" s="49"/>
      <c r="FML3" s="49"/>
      <c r="FMM3" s="49"/>
      <c r="FMN3" s="49"/>
      <c r="FMO3" s="49"/>
      <c r="FMP3" s="49"/>
      <c r="FMQ3" s="49"/>
      <c r="FMR3" s="49"/>
      <c r="FMS3" s="49"/>
      <c r="FMT3" s="49"/>
      <c r="FMU3" s="49"/>
      <c r="FMV3" s="49"/>
      <c r="FMW3" s="49"/>
      <c r="FMX3" s="49"/>
      <c r="FMY3" s="49"/>
      <c r="FMZ3" s="49"/>
      <c r="FNA3" s="49"/>
      <c r="FNB3" s="49"/>
      <c r="FNC3" s="49"/>
      <c r="FND3" s="49"/>
      <c r="FNE3" s="49"/>
      <c r="FNF3" s="49"/>
      <c r="FNG3" s="49"/>
      <c r="FNH3" s="49"/>
      <c r="FNI3" s="49"/>
      <c r="FNJ3" s="49"/>
      <c r="FNK3" s="49"/>
      <c r="FNL3" s="49"/>
      <c r="FNM3" s="49"/>
      <c r="FNN3" s="49"/>
      <c r="FNO3" s="49"/>
      <c r="FNP3" s="49"/>
      <c r="FNQ3" s="49"/>
      <c r="FNR3" s="49"/>
      <c r="FNS3" s="49"/>
      <c r="FNT3" s="49"/>
      <c r="FNU3" s="49"/>
      <c r="FNV3" s="49"/>
      <c r="FNW3" s="49"/>
      <c r="FNX3" s="49"/>
      <c r="FNY3" s="49"/>
      <c r="FNZ3" s="49"/>
      <c r="FOA3" s="49"/>
      <c r="FOB3" s="49"/>
      <c r="FOC3" s="49"/>
      <c r="FOD3" s="49"/>
      <c r="FOE3" s="49"/>
      <c r="FOF3" s="49"/>
      <c r="FOG3" s="49"/>
      <c r="FOH3" s="49"/>
      <c r="FOI3" s="49"/>
      <c r="FOJ3" s="49"/>
      <c r="FOK3" s="49"/>
      <c r="FOL3" s="49"/>
      <c r="FOM3" s="49"/>
      <c r="FON3" s="49"/>
      <c r="FOO3" s="49"/>
      <c r="FOP3" s="49"/>
      <c r="FOQ3" s="49"/>
      <c r="FOR3" s="49"/>
      <c r="FOS3" s="49"/>
      <c r="FOT3" s="49"/>
      <c r="FOU3" s="49"/>
      <c r="FOV3" s="49"/>
      <c r="FOW3" s="49"/>
      <c r="FOX3" s="49"/>
      <c r="FOY3" s="49"/>
      <c r="FOZ3" s="49"/>
      <c r="FPA3" s="49"/>
      <c r="FPB3" s="49"/>
      <c r="FPC3" s="49"/>
      <c r="FPD3" s="49"/>
      <c r="FPE3" s="49"/>
      <c r="FPF3" s="49"/>
      <c r="FPG3" s="49"/>
      <c r="FPH3" s="49"/>
      <c r="FPI3" s="49"/>
      <c r="FPJ3" s="49"/>
      <c r="FPK3" s="49"/>
      <c r="FPL3" s="49"/>
      <c r="FPM3" s="49"/>
      <c r="FPN3" s="49"/>
      <c r="FPO3" s="49"/>
      <c r="FPP3" s="49"/>
      <c r="FPQ3" s="49"/>
      <c r="FPR3" s="49"/>
      <c r="FPS3" s="49"/>
      <c r="FPT3" s="49"/>
      <c r="FPU3" s="49"/>
      <c r="FPV3" s="49"/>
      <c r="FPW3" s="49"/>
      <c r="FPX3" s="49"/>
      <c r="FPY3" s="49"/>
      <c r="FPZ3" s="49"/>
      <c r="FQA3" s="49"/>
      <c r="FQB3" s="49"/>
      <c r="FQC3" s="49"/>
      <c r="FQD3" s="49"/>
      <c r="FQE3" s="49"/>
      <c r="FQF3" s="49"/>
      <c r="FQG3" s="49"/>
      <c r="FQH3" s="49"/>
      <c r="FQI3" s="49"/>
      <c r="FQJ3" s="49"/>
      <c r="FQK3" s="49"/>
      <c r="FQL3" s="49"/>
      <c r="FQM3" s="49"/>
      <c r="FQN3" s="49"/>
      <c r="FQO3" s="49"/>
      <c r="FQP3" s="49"/>
      <c r="FQQ3" s="49"/>
      <c r="FQR3" s="49"/>
      <c r="FQS3" s="49"/>
      <c r="FQT3" s="49"/>
      <c r="FQU3" s="49"/>
      <c r="FQV3" s="49"/>
      <c r="FQW3" s="49"/>
      <c r="FQX3" s="49"/>
      <c r="FQY3" s="49"/>
      <c r="FQZ3" s="49"/>
      <c r="FRA3" s="49"/>
      <c r="FRB3" s="49"/>
      <c r="FRC3" s="49"/>
      <c r="FRD3" s="49"/>
      <c r="FRE3" s="49"/>
      <c r="FRF3" s="49"/>
      <c r="FRG3" s="49"/>
      <c r="FRH3" s="49"/>
      <c r="FRI3" s="49"/>
      <c r="FRJ3" s="49"/>
      <c r="FRK3" s="49"/>
      <c r="FRL3" s="49"/>
      <c r="FRM3" s="49"/>
      <c r="FRN3" s="49"/>
      <c r="FRO3" s="49"/>
      <c r="FRP3" s="49"/>
      <c r="FRQ3" s="49"/>
      <c r="FRR3" s="49"/>
      <c r="FRS3" s="49"/>
      <c r="FRT3" s="49"/>
      <c r="FRU3" s="49"/>
      <c r="FRV3" s="49"/>
      <c r="FRW3" s="49"/>
      <c r="FRX3" s="49"/>
      <c r="FRY3" s="49"/>
      <c r="FRZ3" s="49"/>
      <c r="FSA3" s="49"/>
      <c r="FSB3" s="49"/>
      <c r="FSC3" s="49"/>
      <c r="FSD3" s="49"/>
      <c r="FSE3" s="49"/>
      <c r="FSF3" s="49"/>
      <c r="FSG3" s="49"/>
      <c r="FSH3" s="49"/>
      <c r="FSI3" s="49"/>
      <c r="FSJ3" s="49"/>
      <c r="FSK3" s="49"/>
      <c r="FSL3" s="49"/>
      <c r="FSM3" s="49"/>
      <c r="FSN3" s="49"/>
      <c r="FSO3" s="49"/>
      <c r="FSP3" s="49"/>
      <c r="FSQ3" s="49"/>
      <c r="FSR3" s="49"/>
      <c r="FSS3" s="49"/>
      <c r="FST3" s="49"/>
      <c r="FSU3" s="49"/>
      <c r="FSV3" s="49"/>
      <c r="FSW3" s="49"/>
      <c r="FSX3" s="49"/>
      <c r="FSY3" s="49"/>
      <c r="FSZ3" s="49"/>
      <c r="FTA3" s="49"/>
      <c r="FTB3" s="49"/>
      <c r="FTC3" s="49"/>
      <c r="FTD3" s="49"/>
      <c r="FTE3" s="49"/>
      <c r="FTF3" s="49"/>
      <c r="FTG3" s="49"/>
      <c r="FTH3" s="49"/>
      <c r="FTI3" s="49"/>
      <c r="FTJ3" s="49"/>
      <c r="FTK3" s="49"/>
      <c r="FTL3" s="49"/>
      <c r="FTM3" s="49"/>
      <c r="FTN3" s="49"/>
      <c r="FTO3" s="49"/>
      <c r="FTP3" s="49"/>
      <c r="FTQ3" s="49"/>
      <c r="FTR3" s="49"/>
      <c r="FTS3" s="49"/>
      <c r="FTT3" s="49"/>
      <c r="FTU3" s="49"/>
      <c r="FTV3" s="49"/>
      <c r="FTW3" s="49"/>
      <c r="FTX3" s="49"/>
      <c r="FTY3" s="49"/>
      <c r="FTZ3" s="49"/>
      <c r="FUA3" s="49"/>
      <c r="FUB3" s="49"/>
      <c r="FUC3" s="49"/>
      <c r="FUD3" s="49"/>
      <c r="FUE3" s="49"/>
      <c r="FUF3" s="49"/>
      <c r="FUG3" s="49"/>
      <c r="FUH3" s="49"/>
      <c r="FUI3" s="49"/>
      <c r="FUJ3" s="49"/>
      <c r="FUK3" s="49"/>
      <c r="FUL3" s="49"/>
      <c r="FUM3" s="49"/>
      <c r="FUN3" s="49"/>
      <c r="FUO3" s="49"/>
      <c r="FUP3" s="49"/>
      <c r="FUQ3" s="49"/>
      <c r="FUR3" s="49"/>
      <c r="FUS3" s="49"/>
      <c r="FUT3" s="49"/>
      <c r="FUU3" s="49"/>
      <c r="FUV3" s="49"/>
      <c r="FUW3" s="49"/>
      <c r="FUX3" s="49"/>
      <c r="FUY3" s="49"/>
      <c r="FUZ3" s="49"/>
      <c r="FVA3" s="49"/>
      <c r="FVB3" s="49"/>
      <c r="FVC3" s="49"/>
      <c r="FVD3" s="49"/>
      <c r="FVE3" s="49"/>
      <c r="FVF3" s="49"/>
      <c r="FVG3" s="49"/>
      <c r="FVH3" s="49"/>
      <c r="FVI3" s="49"/>
      <c r="FVJ3" s="49"/>
      <c r="FVK3" s="49"/>
      <c r="FVL3" s="49"/>
      <c r="FVM3" s="49"/>
      <c r="FVN3" s="49"/>
      <c r="FVO3" s="49"/>
      <c r="FVP3" s="49"/>
      <c r="FVQ3" s="49"/>
      <c r="FVR3" s="49"/>
      <c r="FVS3" s="49"/>
      <c r="FVT3" s="49"/>
      <c r="FVU3" s="49"/>
      <c r="FVV3" s="49"/>
      <c r="FVW3" s="49"/>
      <c r="FVX3" s="49"/>
      <c r="FVY3" s="49"/>
      <c r="FVZ3" s="49"/>
      <c r="FWA3" s="49"/>
      <c r="FWB3" s="49"/>
      <c r="FWC3" s="49"/>
      <c r="FWD3" s="49"/>
      <c r="FWE3" s="49"/>
      <c r="FWF3" s="49"/>
      <c r="FWG3" s="49"/>
      <c r="FWH3" s="49"/>
      <c r="FWI3" s="49"/>
      <c r="FWJ3" s="49"/>
      <c r="FWK3" s="49"/>
      <c r="FWL3" s="49"/>
      <c r="FWM3" s="49"/>
      <c r="FWN3" s="49"/>
      <c r="FWO3" s="49"/>
      <c r="FWP3" s="49"/>
      <c r="FWQ3" s="49"/>
      <c r="FWR3" s="49"/>
      <c r="FWS3" s="49"/>
      <c r="FWT3" s="49"/>
      <c r="FWU3" s="49"/>
      <c r="FWV3" s="49"/>
      <c r="FWW3" s="49"/>
      <c r="FWX3" s="49"/>
      <c r="FWY3" s="49"/>
      <c r="FWZ3" s="49"/>
      <c r="FXA3" s="49"/>
      <c r="FXB3" s="49"/>
      <c r="FXC3" s="49"/>
      <c r="FXD3" s="49"/>
      <c r="FXE3" s="49"/>
      <c r="FXF3" s="49"/>
      <c r="FXG3" s="49"/>
      <c r="FXH3" s="49"/>
      <c r="FXI3" s="49"/>
      <c r="FXJ3" s="49"/>
      <c r="FXK3" s="49"/>
      <c r="FXL3" s="49"/>
      <c r="FXM3" s="49"/>
      <c r="FXN3" s="49"/>
      <c r="FXO3" s="49"/>
      <c r="FXP3" s="49"/>
      <c r="FXQ3" s="49"/>
      <c r="FXR3" s="49"/>
      <c r="FXS3" s="49"/>
      <c r="FXT3" s="49"/>
      <c r="FXU3" s="49"/>
      <c r="FXV3" s="49"/>
      <c r="FXW3" s="49"/>
      <c r="FXX3" s="49"/>
      <c r="FXY3" s="49"/>
      <c r="FXZ3" s="49"/>
      <c r="FYA3" s="49"/>
      <c r="FYB3" s="49"/>
      <c r="FYC3" s="49"/>
      <c r="FYD3" s="49"/>
      <c r="FYE3" s="49"/>
      <c r="FYF3" s="49"/>
      <c r="FYG3" s="49"/>
      <c r="FYH3" s="49"/>
      <c r="FYI3" s="49"/>
      <c r="FYJ3" s="49"/>
      <c r="FYK3" s="49"/>
      <c r="FYL3" s="49"/>
      <c r="FYM3" s="49"/>
      <c r="FYN3" s="49"/>
      <c r="FYO3" s="49"/>
      <c r="FYP3" s="49"/>
      <c r="FYQ3" s="49"/>
      <c r="FYR3" s="49"/>
      <c r="FYS3" s="49"/>
      <c r="FYT3" s="49"/>
      <c r="FYU3" s="49"/>
      <c r="FYV3" s="49"/>
      <c r="FYW3" s="49"/>
      <c r="FYX3" s="49"/>
      <c r="FYY3" s="49"/>
      <c r="FYZ3" s="49"/>
      <c r="FZA3" s="49"/>
      <c r="FZB3" s="49"/>
      <c r="FZC3" s="49"/>
      <c r="FZD3" s="49"/>
      <c r="FZE3" s="49"/>
      <c r="FZF3" s="49"/>
      <c r="FZG3" s="49"/>
      <c r="FZH3" s="49"/>
      <c r="FZI3" s="49"/>
      <c r="FZJ3" s="49"/>
      <c r="FZK3" s="49"/>
      <c r="FZL3" s="49"/>
      <c r="FZM3" s="49"/>
      <c r="FZN3" s="49"/>
      <c r="FZO3" s="49"/>
      <c r="FZP3" s="49"/>
      <c r="FZQ3" s="49"/>
      <c r="FZR3" s="49"/>
      <c r="FZS3" s="49"/>
      <c r="FZT3" s="49"/>
      <c r="FZU3" s="49"/>
      <c r="FZV3" s="49"/>
      <c r="FZW3" s="49"/>
      <c r="FZX3" s="49"/>
      <c r="FZY3" s="49"/>
      <c r="FZZ3" s="49"/>
      <c r="GAA3" s="49"/>
      <c r="GAB3" s="49"/>
      <c r="GAC3" s="49"/>
      <c r="GAD3" s="49"/>
      <c r="GAE3" s="49"/>
      <c r="GAF3" s="49"/>
      <c r="GAG3" s="49"/>
      <c r="GAH3" s="49"/>
      <c r="GAI3" s="49"/>
      <c r="GAJ3" s="49"/>
      <c r="GAK3" s="49"/>
      <c r="GAL3" s="49"/>
      <c r="GAM3" s="49"/>
      <c r="GAN3" s="49"/>
      <c r="GAO3" s="49"/>
      <c r="GAP3" s="49"/>
      <c r="GAQ3" s="49"/>
      <c r="GAR3" s="49"/>
      <c r="GAS3" s="49"/>
      <c r="GAT3" s="49"/>
      <c r="GAU3" s="49"/>
      <c r="GAV3" s="49"/>
      <c r="GAW3" s="49"/>
      <c r="GAX3" s="49"/>
      <c r="GAY3" s="49"/>
      <c r="GAZ3" s="49"/>
      <c r="GBA3" s="49"/>
      <c r="GBB3" s="49"/>
      <c r="GBC3" s="49"/>
      <c r="GBD3" s="49"/>
      <c r="GBE3" s="49"/>
      <c r="GBF3" s="49"/>
      <c r="GBG3" s="49"/>
      <c r="GBH3" s="49"/>
      <c r="GBI3" s="49"/>
      <c r="GBJ3" s="49"/>
      <c r="GBK3" s="49"/>
      <c r="GBL3" s="49"/>
      <c r="GBM3" s="49"/>
      <c r="GBN3" s="49"/>
      <c r="GBO3" s="49"/>
      <c r="GBP3" s="49"/>
      <c r="GBQ3" s="49"/>
      <c r="GBR3" s="49"/>
      <c r="GBS3" s="49"/>
      <c r="GBT3" s="49"/>
      <c r="GBU3" s="49"/>
      <c r="GBV3" s="49"/>
      <c r="GBW3" s="49"/>
      <c r="GBX3" s="49"/>
      <c r="GBY3" s="49"/>
      <c r="GBZ3" s="49"/>
      <c r="GCA3" s="49"/>
      <c r="GCB3" s="49"/>
      <c r="GCC3" s="49"/>
      <c r="GCD3" s="49"/>
      <c r="GCE3" s="49"/>
      <c r="GCF3" s="49"/>
      <c r="GCG3" s="49"/>
      <c r="GCH3" s="49"/>
      <c r="GCI3" s="49"/>
      <c r="GCJ3" s="49"/>
      <c r="GCK3" s="49"/>
      <c r="GCL3" s="49"/>
      <c r="GCM3" s="49"/>
      <c r="GCN3" s="49"/>
      <c r="GCO3" s="49"/>
      <c r="GCP3" s="49"/>
      <c r="GCQ3" s="49"/>
      <c r="GCR3" s="49"/>
      <c r="GCS3" s="49"/>
      <c r="GCT3" s="49"/>
      <c r="GCU3" s="49"/>
      <c r="GCV3" s="49"/>
      <c r="GCW3" s="49"/>
      <c r="GCX3" s="49"/>
      <c r="GCY3" s="49"/>
      <c r="GCZ3" s="49"/>
      <c r="GDA3" s="49"/>
      <c r="GDB3" s="49"/>
      <c r="GDC3" s="49"/>
      <c r="GDD3" s="49"/>
      <c r="GDE3" s="49"/>
      <c r="GDF3" s="49"/>
      <c r="GDG3" s="49"/>
      <c r="GDH3" s="49"/>
      <c r="GDI3" s="49"/>
      <c r="GDJ3" s="49"/>
      <c r="GDK3" s="49"/>
      <c r="GDL3" s="49"/>
      <c r="GDM3" s="49"/>
      <c r="GDN3" s="49"/>
      <c r="GDO3" s="49"/>
      <c r="GDP3" s="49"/>
      <c r="GDQ3" s="49"/>
      <c r="GDR3" s="49"/>
      <c r="GDS3" s="49"/>
      <c r="GDT3" s="49"/>
      <c r="GDU3" s="49"/>
      <c r="GDV3" s="49"/>
      <c r="GDW3" s="49"/>
      <c r="GDX3" s="49"/>
      <c r="GDY3" s="49"/>
      <c r="GDZ3" s="49"/>
      <c r="GEA3" s="49"/>
      <c r="GEB3" s="49"/>
      <c r="GEC3" s="49"/>
      <c r="GED3" s="49"/>
      <c r="GEE3" s="49"/>
      <c r="GEF3" s="49"/>
      <c r="GEG3" s="49"/>
      <c r="GEH3" s="49"/>
      <c r="GEI3" s="49"/>
      <c r="GEJ3" s="49"/>
      <c r="GEK3" s="49"/>
      <c r="GEL3" s="49"/>
      <c r="GEM3" s="49"/>
      <c r="GEN3" s="49"/>
      <c r="GEO3" s="49"/>
      <c r="GEP3" s="49"/>
      <c r="GEQ3" s="49"/>
      <c r="GER3" s="49"/>
      <c r="GES3" s="49"/>
      <c r="GET3" s="49"/>
      <c r="GEU3" s="49"/>
      <c r="GEV3" s="49"/>
      <c r="GEW3" s="49"/>
      <c r="GEX3" s="49"/>
      <c r="GEY3" s="49"/>
      <c r="GEZ3" s="49"/>
      <c r="GFA3" s="49"/>
      <c r="GFB3" s="49"/>
      <c r="GFC3" s="49"/>
      <c r="GFD3" s="49"/>
      <c r="GFE3" s="49"/>
      <c r="GFF3" s="49"/>
      <c r="GFG3" s="49"/>
      <c r="GFH3" s="49"/>
      <c r="GFI3" s="49"/>
      <c r="GFJ3" s="49"/>
      <c r="GFK3" s="49"/>
      <c r="GFL3" s="49"/>
      <c r="GFM3" s="49"/>
      <c r="GFN3" s="49"/>
      <c r="GFO3" s="49"/>
      <c r="GFP3" s="49"/>
      <c r="GFQ3" s="49"/>
      <c r="GFR3" s="49"/>
      <c r="GFS3" s="49"/>
      <c r="GFT3" s="49"/>
      <c r="GFU3" s="49"/>
      <c r="GFV3" s="49"/>
      <c r="GFW3" s="49"/>
      <c r="GFX3" s="49"/>
      <c r="GFY3" s="49"/>
      <c r="GFZ3" s="49"/>
      <c r="GGA3" s="49"/>
      <c r="GGB3" s="49"/>
      <c r="GGC3" s="49"/>
      <c r="GGD3" s="49"/>
      <c r="GGE3" s="49"/>
      <c r="GGF3" s="49"/>
      <c r="GGG3" s="49"/>
      <c r="GGH3" s="49"/>
      <c r="GGI3" s="49"/>
      <c r="GGJ3" s="49"/>
      <c r="GGK3" s="49"/>
      <c r="GGL3" s="49"/>
      <c r="GGM3" s="49"/>
      <c r="GGN3" s="49"/>
      <c r="GGO3" s="49"/>
      <c r="GGP3" s="49"/>
      <c r="GGQ3" s="49"/>
      <c r="GGR3" s="49"/>
      <c r="GGS3" s="49"/>
      <c r="GGT3" s="49"/>
      <c r="GGU3" s="49"/>
      <c r="GGV3" s="49"/>
      <c r="GGW3" s="49"/>
      <c r="GGX3" s="49"/>
      <c r="GGY3" s="49"/>
      <c r="GGZ3" s="49"/>
      <c r="GHA3" s="49"/>
      <c r="GHB3" s="49"/>
      <c r="GHC3" s="49"/>
      <c r="GHD3" s="49"/>
      <c r="GHE3" s="49"/>
      <c r="GHF3" s="49"/>
      <c r="GHG3" s="49"/>
      <c r="GHH3" s="49"/>
      <c r="GHI3" s="49"/>
      <c r="GHJ3" s="49"/>
      <c r="GHK3" s="49"/>
      <c r="GHL3" s="49"/>
      <c r="GHM3" s="49"/>
      <c r="GHN3" s="49"/>
      <c r="GHO3" s="49"/>
      <c r="GHP3" s="49"/>
      <c r="GHQ3" s="49"/>
      <c r="GHR3" s="49"/>
      <c r="GHS3" s="49"/>
      <c r="GHT3" s="49"/>
      <c r="GHU3" s="49"/>
      <c r="GHV3" s="49"/>
      <c r="GHW3" s="49"/>
      <c r="GHX3" s="49"/>
      <c r="GHY3" s="49"/>
      <c r="GHZ3" s="49"/>
      <c r="GIA3" s="49"/>
      <c r="GIB3" s="49"/>
      <c r="GIC3" s="49"/>
      <c r="GID3" s="49"/>
      <c r="GIE3" s="49"/>
      <c r="GIF3" s="49"/>
      <c r="GIG3" s="49"/>
      <c r="GIH3" s="49"/>
      <c r="GII3" s="49"/>
      <c r="GIJ3" s="49"/>
      <c r="GIK3" s="49"/>
      <c r="GIL3" s="49"/>
      <c r="GIM3" s="49"/>
      <c r="GIN3" s="49"/>
      <c r="GIO3" s="49"/>
      <c r="GIP3" s="49"/>
      <c r="GIQ3" s="49"/>
      <c r="GIR3" s="49"/>
      <c r="GIS3" s="49"/>
      <c r="GIT3" s="49"/>
      <c r="GIU3" s="49"/>
      <c r="GIV3" s="49"/>
      <c r="GIW3" s="49"/>
      <c r="GIX3" s="49"/>
      <c r="GIY3" s="49"/>
      <c r="GIZ3" s="49"/>
      <c r="GJA3" s="49"/>
      <c r="GJB3" s="49"/>
      <c r="GJC3" s="49"/>
      <c r="GJD3" s="49"/>
      <c r="GJE3" s="49"/>
      <c r="GJF3" s="49"/>
      <c r="GJG3" s="49"/>
      <c r="GJH3" s="49"/>
      <c r="GJI3" s="49"/>
      <c r="GJJ3" s="49"/>
      <c r="GJK3" s="49"/>
      <c r="GJL3" s="49"/>
      <c r="GJM3" s="49"/>
      <c r="GJN3" s="49"/>
      <c r="GJO3" s="49"/>
      <c r="GJP3" s="49"/>
      <c r="GJQ3" s="49"/>
      <c r="GJR3" s="49"/>
      <c r="GJS3" s="49"/>
      <c r="GJT3" s="49"/>
      <c r="GJU3" s="49"/>
      <c r="GJV3" s="49"/>
      <c r="GJW3" s="49"/>
      <c r="GJX3" s="49"/>
      <c r="GJY3" s="49"/>
      <c r="GJZ3" s="49"/>
      <c r="GKA3" s="49"/>
      <c r="GKB3" s="49"/>
      <c r="GKC3" s="49"/>
      <c r="GKD3" s="49"/>
      <c r="GKE3" s="49"/>
      <c r="GKF3" s="49"/>
      <c r="GKG3" s="49"/>
      <c r="GKH3" s="49"/>
      <c r="GKI3" s="49"/>
      <c r="GKJ3" s="49"/>
      <c r="GKK3" s="49"/>
      <c r="GKL3" s="49"/>
      <c r="GKM3" s="49"/>
      <c r="GKN3" s="49"/>
      <c r="GKO3" s="49"/>
      <c r="GKP3" s="49"/>
      <c r="GKQ3" s="49"/>
      <c r="GKR3" s="49"/>
      <c r="GKS3" s="49"/>
      <c r="GKT3" s="49"/>
      <c r="GKU3" s="49"/>
      <c r="GKV3" s="49"/>
      <c r="GKW3" s="49"/>
      <c r="GKX3" s="49"/>
      <c r="GKY3" s="49"/>
      <c r="GKZ3" s="49"/>
      <c r="GLA3" s="49"/>
      <c r="GLB3" s="49"/>
      <c r="GLC3" s="49"/>
      <c r="GLD3" s="49"/>
      <c r="GLE3" s="49"/>
      <c r="GLF3" s="49"/>
      <c r="GLG3" s="49"/>
      <c r="GLH3" s="49"/>
      <c r="GLI3" s="49"/>
      <c r="GLJ3" s="49"/>
      <c r="GLK3" s="49"/>
      <c r="GLL3" s="49"/>
      <c r="GLM3" s="49"/>
      <c r="GLN3" s="49"/>
      <c r="GLO3" s="49"/>
      <c r="GLP3" s="49"/>
      <c r="GLQ3" s="49"/>
      <c r="GLR3" s="49"/>
      <c r="GLS3" s="49"/>
      <c r="GLT3" s="49"/>
      <c r="GLU3" s="49"/>
      <c r="GLV3" s="49"/>
      <c r="GLW3" s="49"/>
      <c r="GLX3" s="49"/>
      <c r="GLY3" s="49"/>
      <c r="GLZ3" s="49"/>
      <c r="GMA3" s="49"/>
      <c r="GMB3" s="49"/>
      <c r="GMC3" s="49"/>
      <c r="GMD3" s="49"/>
      <c r="GME3" s="49"/>
      <c r="GMF3" s="49"/>
      <c r="GMG3" s="49"/>
      <c r="GMH3" s="49"/>
      <c r="GMI3" s="49"/>
      <c r="GMJ3" s="49"/>
      <c r="GMK3" s="49"/>
      <c r="GML3" s="49"/>
      <c r="GMM3" s="49"/>
      <c r="GMN3" s="49"/>
      <c r="GMO3" s="49"/>
      <c r="GMP3" s="49"/>
      <c r="GMQ3" s="49"/>
      <c r="GMR3" s="49"/>
      <c r="GMS3" s="49"/>
      <c r="GMT3" s="49"/>
      <c r="GMU3" s="49"/>
      <c r="GMV3" s="49"/>
      <c r="GMW3" s="49"/>
      <c r="GMX3" s="49"/>
      <c r="GMY3" s="49"/>
      <c r="GMZ3" s="49"/>
      <c r="GNA3" s="49"/>
      <c r="GNB3" s="49"/>
      <c r="GNC3" s="49"/>
      <c r="GND3" s="49"/>
      <c r="GNE3" s="49"/>
      <c r="GNF3" s="49"/>
      <c r="GNG3" s="49"/>
      <c r="GNH3" s="49"/>
      <c r="GNI3" s="49"/>
      <c r="GNJ3" s="49"/>
      <c r="GNK3" s="49"/>
      <c r="GNL3" s="49"/>
      <c r="GNM3" s="49"/>
      <c r="GNN3" s="49"/>
      <c r="GNO3" s="49"/>
      <c r="GNP3" s="49"/>
      <c r="GNQ3" s="49"/>
      <c r="GNR3" s="49"/>
      <c r="GNS3" s="49"/>
      <c r="GNT3" s="49"/>
      <c r="GNU3" s="49"/>
      <c r="GNV3" s="49"/>
      <c r="GNW3" s="49"/>
      <c r="GNX3" s="49"/>
      <c r="GNY3" s="49"/>
      <c r="GNZ3" s="49"/>
      <c r="GOA3" s="49"/>
      <c r="GOB3" s="49"/>
      <c r="GOC3" s="49"/>
      <c r="GOD3" s="49"/>
      <c r="GOE3" s="49"/>
      <c r="GOF3" s="49"/>
      <c r="GOG3" s="49"/>
      <c r="GOH3" s="49"/>
      <c r="GOI3" s="49"/>
      <c r="GOJ3" s="49"/>
      <c r="GOK3" s="49"/>
      <c r="GOL3" s="49"/>
      <c r="GOM3" s="49"/>
      <c r="GON3" s="49"/>
      <c r="GOO3" s="49"/>
      <c r="GOP3" s="49"/>
      <c r="GOQ3" s="49"/>
      <c r="GOR3" s="49"/>
      <c r="GOS3" s="49"/>
      <c r="GOT3" s="49"/>
      <c r="GOU3" s="49"/>
      <c r="GOV3" s="49"/>
      <c r="GOW3" s="49"/>
      <c r="GOX3" s="49"/>
      <c r="GOY3" s="49"/>
      <c r="GOZ3" s="49"/>
      <c r="GPA3" s="49"/>
      <c r="GPB3" s="49"/>
      <c r="GPC3" s="49"/>
      <c r="GPD3" s="49"/>
      <c r="GPE3" s="49"/>
      <c r="GPF3" s="49"/>
      <c r="GPG3" s="49"/>
      <c r="GPH3" s="49"/>
      <c r="GPI3" s="49"/>
      <c r="GPJ3" s="49"/>
      <c r="GPK3" s="49"/>
      <c r="GPL3" s="49"/>
      <c r="GPM3" s="49"/>
      <c r="GPN3" s="49"/>
      <c r="GPO3" s="49"/>
      <c r="GPP3" s="49"/>
      <c r="GPQ3" s="49"/>
      <c r="GPR3" s="49"/>
      <c r="GPS3" s="49"/>
      <c r="GPT3" s="49"/>
      <c r="GPU3" s="49"/>
      <c r="GPV3" s="49"/>
      <c r="GPW3" s="49"/>
      <c r="GPX3" s="49"/>
      <c r="GPY3" s="49"/>
      <c r="GPZ3" s="49"/>
      <c r="GQA3" s="49"/>
      <c r="GQB3" s="49"/>
      <c r="GQC3" s="49"/>
      <c r="GQD3" s="49"/>
      <c r="GQE3" s="49"/>
      <c r="GQF3" s="49"/>
      <c r="GQG3" s="49"/>
      <c r="GQH3" s="49"/>
      <c r="GQI3" s="49"/>
      <c r="GQJ3" s="49"/>
      <c r="GQK3" s="49"/>
      <c r="GQL3" s="49"/>
      <c r="GQM3" s="49"/>
      <c r="GQN3" s="49"/>
      <c r="GQO3" s="49"/>
      <c r="GQP3" s="49"/>
      <c r="GQQ3" s="49"/>
      <c r="GQR3" s="49"/>
      <c r="GQS3" s="49"/>
      <c r="GQT3" s="49"/>
      <c r="GQU3" s="49"/>
      <c r="GQV3" s="49"/>
      <c r="GQW3" s="49"/>
      <c r="GQX3" s="49"/>
      <c r="GQY3" s="49"/>
      <c r="GQZ3" s="49"/>
      <c r="GRA3" s="49"/>
      <c r="GRB3" s="49"/>
      <c r="GRC3" s="49"/>
      <c r="GRD3" s="49"/>
      <c r="GRE3" s="49"/>
      <c r="GRF3" s="49"/>
      <c r="GRG3" s="49"/>
      <c r="GRH3" s="49"/>
      <c r="GRI3" s="49"/>
      <c r="GRJ3" s="49"/>
      <c r="GRK3" s="49"/>
      <c r="GRL3" s="49"/>
      <c r="GRM3" s="49"/>
      <c r="GRN3" s="49"/>
      <c r="GRO3" s="49"/>
      <c r="GRP3" s="49"/>
      <c r="GRQ3" s="49"/>
      <c r="GRR3" s="49"/>
      <c r="GRS3" s="49"/>
      <c r="GRT3" s="49"/>
      <c r="GRU3" s="49"/>
      <c r="GRV3" s="49"/>
      <c r="GRW3" s="49"/>
      <c r="GRX3" s="49"/>
      <c r="GRY3" s="49"/>
      <c r="GRZ3" s="49"/>
      <c r="GSA3" s="49"/>
      <c r="GSB3" s="49"/>
      <c r="GSC3" s="49"/>
      <c r="GSD3" s="49"/>
      <c r="GSE3" s="49"/>
      <c r="GSF3" s="49"/>
      <c r="GSG3" s="49"/>
      <c r="GSH3" s="49"/>
      <c r="GSI3" s="49"/>
      <c r="GSJ3" s="49"/>
      <c r="GSK3" s="49"/>
      <c r="GSL3" s="49"/>
      <c r="GSM3" s="49"/>
      <c r="GSN3" s="49"/>
      <c r="GSO3" s="49"/>
      <c r="GSP3" s="49"/>
      <c r="GSQ3" s="49"/>
      <c r="GSR3" s="49"/>
      <c r="GSS3" s="49"/>
      <c r="GST3" s="49"/>
      <c r="GSU3" s="49"/>
      <c r="GSV3" s="49"/>
      <c r="GSW3" s="49"/>
      <c r="GSX3" s="49"/>
      <c r="GSY3" s="49"/>
      <c r="GSZ3" s="49"/>
      <c r="GTA3" s="49"/>
      <c r="GTB3" s="49"/>
      <c r="GTC3" s="49"/>
      <c r="GTD3" s="49"/>
      <c r="GTE3" s="49"/>
      <c r="GTF3" s="49"/>
      <c r="GTG3" s="49"/>
      <c r="GTH3" s="49"/>
      <c r="GTI3" s="49"/>
      <c r="GTJ3" s="49"/>
      <c r="GTK3" s="49"/>
      <c r="GTL3" s="49"/>
      <c r="GTM3" s="49"/>
      <c r="GTN3" s="49"/>
      <c r="GTO3" s="49"/>
      <c r="GTP3" s="49"/>
      <c r="GTQ3" s="49"/>
      <c r="GTR3" s="49"/>
      <c r="GTS3" s="49"/>
      <c r="GTT3" s="49"/>
      <c r="GTU3" s="49"/>
      <c r="GTV3" s="49"/>
      <c r="GTW3" s="49"/>
      <c r="GTX3" s="49"/>
      <c r="GTY3" s="49"/>
      <c r="GTZ3" s="49"/>
      <c r="GUA3" s="49"/>
      <c r="GUB3" s="49"/>
      <c r="GUC3" s="49"/>
      <c r="GUD3" s="49"/>
      <c r="GUE3" s="49"/>
      <c r="GUF3" s="49"/>
      <c r="GUG3" s="49"/>
      <c r="GUH3" s="49"/>
      <c r="GUI3" s="49"/>
      <c r="GUJ3" s="49"/>
      <c r="GUK3" s="49"/>
      <c r="GUL3" s="49"/>
      <c r="GUM3" s="49"/>
      <c r="GUN3" s="49"/>
      <c r="GUO3" s="49"/>
      <c r="GUP3" s="49"/>
      <c r="GUQ3" s="49"/>
      <c r="GUR3" s="49"/>
      <c r="GUS3" s="49"/>
      <c r="GUT3" s="49"/>
      <c r="GUU3" s="49"/>
      <c r="GUV3" s="49"/>
      <c r="GUW3" s="49"/>
      <c r="GUX3" s="49"/>
      <c r="GUY3" s="49"/>
      <c r="GUZ3" s="49"/>
      <c r="GVA3" s="49"/>
      <c r="GVB3" s="49"/>
      <c r="GVC3" s="49"/>
      <c r="GVD3" s="49"/>
      <c r="GVE3" s="49"/>
      <c r="GVF3" s="49"/>
      <c r="GVG3" s="49"/>
      <c r="GVH3" s="49"/>
      <c r="GVI3" s="49"/>
      <c r="GVJ3" s="49"/>
      <c r="GVK3" s="49"/>
      <c r="GVL3" s="49"/>
      <c r="GVM3" s="49"/>
      <c r="GVN3" s="49"/>
      <c r="GVO3" s="49"/>
      <c r="GVP3" s="49"/>
      <c r="GVQ3" s="49"/>
      <c r="GVR3" s="49"/>
      <c r="GVS3" s="49"/>
      <c r="GVT3" s="49"/>
      <c r="GVU3" s="49"/>
      <c r="GVV3" s="49"/>
      <c r="GVW3" s="49"/>
      <c r="GVX3" s="49"/>
      <c r="GVY3" s="49"/>
      <c r="GVZ3" s="49"/>
      <c r="GWA3" s="49"/>
      <c r="GWB3" s="49"/>
      <c r="GWC3" s="49"/>
      <c r="GWD3" s="49"/>
      <c r="GWE3" s="49"/>
      <c r="GWF3" s="49"/>
      <c r="GWG3" s="49"/>
      <c r="GWH3" s="49"/>
      <c r="GWI3" s="49"/>
      <c r="GWJ3" s="49"/>
      <c r="GWK3" s="49"/>
      <c r="GWL3" s="49"/>
      <c r="GWM3" s="49"/>
      <c r="GWN3" s="49"/>
      <c r="GWO3" s="49"/>
      <c r="GWP3" s="49"/>
      <c r="GWQ3" s="49"/>
      <c r="GWR3" s="49"/>
      <c r="GWS3" s="49"/>
      <c r="GWT3" s="49"/>
      <c r="GWU3" s="49"/>
      <c r="GWV3" s="49"/>
      <c r="GWW3" s="49"/>
      <c r="GWX3" s="49"/>
      <c r="GWY3" s="49"/>
      <c r="GWZ3" s="49"/>
      <c r="GXA3" s="49"/>
      <c r="GXB3" s="49"/>
      <c r="GXC3" s="49"/>
      <c r="GXD3" s="49"/>
      <c r="GXE3" s="49"/>
      <c r="GXF3" s="49"/>
      <c r="GXG3" s="49"/>
      <c r="GXH3" s="49"/>
      <c r="GXI3" s="49"/>
      <c r="GXJ3" s="49"/>
      <c r="GXK3" s="49"/>
      <c r="GXL3" s="49"/>
      <c r="GXM3" s="49"/>
      <c r="GXN3" s="49"/>
      <c r="GXO3" s="49"/>
      <c r="GXP3" s="49"/>
      <c r="GXQ3" s="49"/>
      <c r="GXR3" s="49"/>
      <c r="GXS3" s="49"/>
      <c r="GXT3" s="49"/>
      <c r="GXU3" s="49"/>
      <c r="GXV3" s="49"/>
      <c r="GXW3" s="49"/>
      <c r="GXX3" s="49"/>
      <c r="GXY3" s="49"/>
      <c r="GXZ3" s="49"/>
      <c r="GYA3" s="49"/>
      <c r="GYB3" s="49"/>
      <c r="GYC3" s="49"/>
      <c r="GYD3" s="49"/>
      <c r="GYE3" s="49"/>
      <c r="GYF3" s="49"/>
      <c r="GYG3" s="49"/>
      <c r="GYH3" s="49"/>
      <c r="GYI3" s="49"/>
      <c r="GYJ3" s="49"/>
      <c r="GYK3" s="49"/>
      <c r="GYL3" s="49"/>
      <c r="GYM3" s="49"/>
      <c r="GYN3" s="49"/>
      <c r="GYO3" s="49"/>
      <c r="GYP3" s="49"/>
      <c r="GYQ3" s="49"/>
      <c r="GYR3" s="49"/>
      <c r="GYS3" s="49"/>
      <c r="GYT3" s="49"/>
      <c r="GYU3" s="49"/>
      <c r="GYV3" s="49"/>
      <c r="GYW3" s="49"/>
      <c r="GYX3" s="49"/>
      <c r="GYY3" s="49"/>
      <c r="GYZ3" s="49"/>
      <c r="GZA3" s="49"/>
      <c r="GZB3" s="49"/>
      <c r="GZC3" s="49"/>
      <c r="GZD3" s="49"/>
      <c r="GZE3" s="49"/>
      <c r="GZF3" s="49"/>
      <c r="GZG3" s="49"/>
      <c r="GZH3" s="49"/>
      <c r="GZI3" s="49"/>
      <c r="GZJ3" s="49"/>
      <c r="GZK3" s="49"/>
      <c r="GZL3" s="49"/>
      <c r="GZM3" s="49"/>
      <c r="GZN3" s="49"/>
      <c r="GZO3" s="49"/>
      <c r="GZP3" s="49"/>
      <c r="GZQ3" s="49"/>
      <c r="GZR3" s="49"/>
      <c r="GZS3" s="49"/>
      <c r="GZT3" s="49"/>
      <c r="GZU3" s="49"/>
      <c r="GZV3" s="49"/>
      <c r="GZW3" s="49"/>
      <c r="GZX3" s="49"/>
      <c r="GZY3" s="49"/>
      <c r="GZZ3" s="49"/>
      <c r="HAA3" s="49"/>
      <c r="HAB3" s="49"/>
      <c r="HAC3" s="49"/>
      <c r="HAD3" s="49"/>
      <c r="HAE3" s="49"/>
      <c r="HAF3" s="49"/>
      <c r="HAG3" s="49"/>
      <c r="HAH3" s="49"/>
      <c r="HAI3" s="49"/>
      <c r="HAJ3" s="49"/>
      <c r="HAK3" s="49"/>
      <c r="HAL3" s="49"/>
      <c r="HAM3" s="49"/>
      <c r="HAN3" s="49"/>
      <c r="HAO3" s="49"/>
      <c r="HAP3" s="49"/>
      <c r="HAQ3" s="49"/>
      <c r="HAR3" s="49"/>
      <c r="HAS3" s="49"/>
      <c r="HAT3" s="49"/>
      <c r="HAU3" s="49"/>
      <c r="HAV3" s="49"/>
      <c r="HAW3" s="49"/>
      <c r="HAX3" s="49"/>
      <c r="HAY3" s="49"/>
      <c r="HAZ3" s="49"/>
      <c r="HBA3" s="49"/>
      <c r="HBB3" s="49"/>
      <c r="HBC3" s="49"/>
      <c r="HBD3" s="49"/>
      <c r="HBE3" s="49"/>
      <c r="HBF3" s="49"/>
      <c r="HBG3" s="49"/>
      <c r="HBH3" s="49"/>
      <c r="HBI3" s="49"/>
      <c r="HBJ3" s="49"/>
      <c r="HBK3" s="49"/>
      <c r="HBL3" s="49"/>
      <c r="HBM3" s="49"/>
      <c r="HBN3" s="49"/>
      <c r="HBO3" s="49"/>
      <c r="HBP3" s="49"/>
      <c r="HBQ3" s="49"/>
      <c r="HBR3" s="49"/>
      <c r="HBS3" s="49"/>
      <c r="HBT3" s="49"/>
      <c r="HBU3" s="49"/>
      <c r="HBV3" s="49"/>
      <c r="HBW3" s="49"/>
      <c r="HBX3" s="49"/>
      <c r="HBY3" s="49"/>
      <c r="HBZ3" s="49"/>
      <c r="HCA3" s="49"/>
      <c r="HCB3" s="49"/>
      <c r="HCC3" s="49"/>
      <c r="HCD3" s="49"/>
      <c r="HCE3" s="49"/>
      <c r="HCF3" s="49"/>
      <c r="HCG3" s="49"/>
      <c r="HCH3" s="49"/>
      <c r="HCI3" s="49"/>
      <c r="HCJ3" s="49"/>
      <c r="HCK3" s="49"/>
      <c r="HCL3" s="49"/>
      <c r="HCM3" s="49"/>
      <c r="HCN3" s="49"/>
      <c r="HCO3" s="49"/>
      <c r="HCP3" s="49"/>
      <c r="HCQ3" s="49"/>
      <c r="HCR3" s="49"/>
      <c r="HCS3" s="49"/>
      <c r="HCT3" s="49"/>
      <c r="HCU3" s="49"/>
      <c r="HCV3" s="49"/>
      <c r="HCW3" s="49"/>
      <c r="HCX3" s="49"/>
      <c r="HCY3" s="49"/>
      <c r="HCZ3" s="49"/>
      <c r="HDA3" s="49"/>
      <c r="HDB3" s="49"/>
      <c r="HDC3" s="49"/>
      <c r="HDD3" s="49"/>
      <c r="HDE3" s="49"/>
      <c r="HDF3" s="49"/>
      <c r="HDG3" s="49"/>
      <c r="HDH3" s="49"/>
      <c r="HDI3" s="49"/>
      <c r="HDJ3" s="49"/>
      <c r="HDK3" s="49"/>
      <c r="HDL3" s="49"/>
      <c r="HDM3" s="49"/>
      <c r="HDN3" s="49"/>
      <c r="HDO3" s="49"/>
      <c r="HDP3" s="49"/>
      <c r="HDQ3" s="49"/>
      <c r="HDR3" s="49"/>
      <c r="HDS3" s="49"/>
      <c r="HDT3" s="49"/>
      <c r="HDU3" s="49"/>
      <c r="HDV3" s="49"/>
      <c r="HDW3" s="49"/>
      <c r="HDX3" s="49"/>
      <c r="HDY3" s="49"/>
      <c r="HDZ3" s="49"/>
      <c r="HEA3" s="49"/>
      <c r="HEB3" s="49"/>
      <c r="HEC3" s="49"/>
      <c r="HED3" s="49"/>
      <c r="HEE3" s="49"/>
      <c r="HEF3" s="49"/>
      <c r="HEG3" s="49"/>
      <c r="HEH3" s="49"/>
      <c r="HEI3" s="49"/>
      <c r="HEJ3" s="49"/>
      <c r="HEK3" s="49"/>
      <c r="HEL3" s="49"/>
      <c r="HEM3" s="49"/>
      <c r="HEN3" s="49"/>
      <c r="HEO3" s="49"/>
      <c r="HEP3" s="49"/>
      <c r="HEQ3" s="49"/>
      <c r="HER3" s="49"/>
      <c r="HES3" s="49"/>
      <c r="HET3" s="49"/>
      <c r="HEU3" s="49"/>
      <c r="HEV3" s="49"/>
      <c r="HEW3" s="49"/>
      <c r="HEX3" s="49"/>
      <c r="HEY3" s="49"/>
      <c r="HEZ3" s="49"/>
      <c r="HFA3" s="49"/>
      <c r="HFB3" s="49"/>
      <c r="HFC3" s="49"/>
      <c r="HFD3" s="49"/>
      <c r="HFE3" s="49"/>
      <c r="HFF3" s="49"/>
      <c r="HFG3" s="49"/>
      <c r="HFH3" s="49"/>
      <c r="HFI3" s="49"/>
      <c r="HFJ3" s="49"/>
      <c r="HFK3" s="49"/>
      <c r="HFL3" s="49"/>
      <c r="HFM3" s="49"/>
      <c r="HFN3" s="49"/>
      <c r="HFO3" s="49"/>
      <c r="HFP3" s="49"/>
      <c r="HFQ3" s="49"/>
      <c r="HFR3" s="49"/>
      <c r="HFS3" s="49"/>
      <c r="HFT3" s="49"/>
      <c r="HFU3" s="49"/>
      <c r="HFV3" s="49"/>
      <c r="HFW3" s="49"/>
      <c r="HFX3" s="49"/>
      <c r="HFY3" s="49"/>
      <c r="HFZ3" s="49"/>
      <c r="HGA3" s="49"/>
      <c r="HGB3" s="49"/>
      <c r="HGC3" s="49"/>
      <c r="HGD3" s="49"/>
      <c r="HGE3" s="49"/>
      <c r="HGF3" s="49"/>
      <c r="HGG3" s="49"/>
      <c r="HGH3" s="49"/>
      <c r="HGI3" s="49"/>
      <c r="HGJ3" s="49"/>
      <c r="HGK3" s="49"/>
      <c r="HGL3" s="49"/>
      <c r="HGM3" s="49"/>
      <c r="HGN3" s="49"/>
      <c r="HGO3" s="49"/>
      <c r="HGP3" s="49"/>
      <c r="HGQ3" s="49"/>
      <c r="HGR3" s="49"/>
      <c r="HGS3" s="49"/>
      <c r="HGT3" s="49"/>
      <c r="HGU3" s="49"/>
      <c r="HGV3" s="49"/>
      <c r="HGW3" s="49"/>
      <c r="HGX3" s="49"/>
      <c r="HGY3" s="49"/>
      <c r="HGZ3" s="49"/>
      <c r="HHA3" s="49"/>
      <c r="HHB3" s="49"/>
      <c r="HHC3" s="49"/>
      <c r="HHD3" s="49"/>
      <c r="HHE3" s="49"/>
      <c r="HHF3" s="49"/>
      <c r="HHG3" s="49"/>
      <c r="HHH3" s="49"/>
      <c r="HHI3" s="49"/>
      <c r="HHJ3" s="49"/>
      <c r="HHK3" s="49"/>
      <c r="HHL3" s="49"/>
      <c r="HHM3" s="49"/>
      <c r="HHN3" s="49"/>
      <c r="HHO3" s="49"/>
      <c r="HHP3" s="49"/>
      <c r="HHQ3" s="49"/>
      <c r="HHR3" s="49"/>
      <c r="HHS3" s="49"/>
      <c r="HHT3" s="49"/>
      <c r="HHU3" s="49"/>
      <c r="HHV3" s="49"/>
      <c r="HHW3" s="49"/>
      <c r="HHX3" s="49"/>
      <c r="HHY3" s="49"/>
      <c r="HHZ3" s="49"/>
      <c r="HIA3" s="49"/>
      <c r="HIB3" s="49"/>
      <c r="HIC3" s="49"/>
      <c r="HID3" s="49"/>
      <c r="HIE3" s="49"/>
      <c r="HIF3" s="49"/>
      <c r="HIG3" s="49"/>
      <c r="HIH3" s="49"/>
      <c r="HII3" s="49"/>
      <c r="HIJ3" s="49"/>
      <c r="HIK3" s="49"/>
      <c r="HIL3" s="49"/>
      <c r="HIM3" s="49"/>
      <c r="HIN3" s="49"/>
      <c r="HIO3" s="49"/>
      <c r="HIP3" s="49"/>
      <c r="HIQ3" s="49"/>
      <c r="HIR3" s="49"/>
      <c r="HIS3" s="49"/>
      <c r="HIT3" s="49"/>
      <c r="HIU3" s="49"/>
      <c r="HIV3" s="49"/>
      <c r="HIW3" s="49"/>
      <c r="HIX3" s="49"/>
      <c r="HIY3" s="49"/>
      <c r="HIZ3" s="49"/>
      <c r="HJA3" s="49"/>
      <c r="HJB3" s="49"/>
      <c r="HJC3" s="49"/>
      <c r="HJD3" s="49"/>
      <c r="HJE3" s="49"/>
      <c r="HJF3" s="49"/>
      <c r="HJG3" s="49"/>
      <c r="HJH3" s="49"/>
      <c r="HJI3" s="49"/>
      <c r="HJJ3" s="49"/>
      <c r="HJK3" s="49"/>
      <c r="HJL3" s="49"/>
      <c r="HJM3" s="49"/>
      <c r="HJN3" s="49"/>
      <c r="HJO3" s="49"/>
      <c r="HJP3" s="49"/>
      <c r="HJQ3" s="49"/>
      <c r="HJR3" s="49"/>
      <c r="HJS3" s="49"/>
      <c r="HJT3" s="49"/>
      <c r="HJU3" s="49"/>
      <c r="HJV3" s="49"/>
      <c r="HJW3" s="49"/>
      <c r="HJX3" s="49"/>
      <c r="HJY3" s="49"/>
      <c r="HJZ3" s="49"/>
      <c r="HKA3" s="49"/>
      <c r="HKB3" s="49"/>
      <c r="HKC3" s="49"/>
      <c r="HKD3" s="49"/>
      <c r="HKE3" s="49"/>
      <c r="HKF3" s="49"/>
      <c r="HKG3" s="49"/>
      <c r="HKH3" s="49"/>
      <c r="HKI3" s="49"/>
      <c r="HKJ3" s="49"/>
      <c r="HKK3" s="49"/>
      <c r="HKL3" s="49"/>
      <c r="HKM3" s="49"/>
      <c r="HKN3" s="49"/>
      <c r="HKO3" s="49"/>
      <c r="HKP3" s="49"/>
      <c r="HKQ3" s="49"/>
      <c r="HKR3" s="49"/>
      <c r="HKS3" s="49"/>
      <c r="HKT3" s="49"/>
      <c r="HKU3" s="49"/>
      <c r="HKV3" s="49"/>
      <c r="HKW3" s="49"/>
      <c r="HKX3" s="49"/>
      <c r="HKY3" s="49"/>
      <c r="HKZ3" s="49"/>
      <c r="HLA3" s="49"/>
      <c r="HLB3" s="49"/>
      <c r="HLC3" s="49"/>
      <c r="HLD3" s="49"/>
      <c r="HLE3" s="49"/>
      <c r="HLF3" s="49"/>
      <c r="HLG3" s="49"/>
      <c r="HLH3" s="49"/>
      <c r="HLI3" s="49"/>
      <c r="HLJ3" s="49"/>
      <c r="HLK3" s="49"/>
      <c r="HLL3" s="49"/>
      <c r="HLM3" s="49"/>
      <c r="HLN3" s="49"/>
      <c r="HLO3" s="49"/>
      <c r="HLP3" s="49"/>
      <c r="HLQ3" s="49"/>
      <c r="HLR3" s="49"/>
      <c r="HLS3" s="49"/>
      <c r="HLT3" s="49"/>
      <c r="HLU3" s="49"/>
      <c r="HLV3" s="49"/>
      <c r="HLW3" s="49"/>
      <c r="HLX3" s="49"/>
      <c r="HLY3" s="49"/>
      <c r="HLZ3" s="49"/>
      <c r="HMA3" s="49"/>
      <c r="HMB3" s="49"/>
      <c r="HMC3" s="49"/>
      <c r="HMD3" s="49"/>
      <c r="HME3" s="49"/>
      <c r="HMF3" s="49"/>
      <c r="HMG3" s="49"/>
      <c r="HMH3" s="49"/>
      <c r="HMI3" s="49"/>
      <c r="HMJ3" s="49"/>
      <c r="HMK3" s="49"/>
      <c r="HML3" s="49"/>
      <c r="HMM3" s="49"/>
      <c r="HMN3" s="49"/>
      <c r="HMO3" s="49"/>
      <c r="HMP3" s="49"/>
      <c r="HMQ3" s="49"/>
      <c r="HMR3" s="49"/>
      <c r="HMS3" s="49"/>
      <c r="HMT3" s="49"/>
      <c r="HMU3" s="49"/>
      <c r="HMV3" s="49"/>
      <c r="HMW3" s="49"/>
      <c r="HMX3" s="49"/>
      <c r="HMY3" s="49"/>
      <c r="HMZ3" s="49"/>
      <c r="HNA3" s="49"/>
      <c r="HNB3" s="49"/>
      <c r="HNC3" s="49"/>
      <c r="HND3" s="49"/>
      <c r="HNE3" s="49"/>
      <c r="HNF3" s="49"/>
      <c r="HNG3" s="49"/>
      <c r="HNH3" s="49"/>
      <c r="HNI3" s="49"/>
      <c r="HNJ3" s="49"/>
      <c r="HNK3" s="49"/>
      <c r="HNL3" s="49"/>
      <c r="HNM3" s="49"/>
      <c r="HNN3" s="49"/>
      <c r="HNO3" s="49"/>
      <c r="HNP3" s="49"/>
      <c r="HNQ3" s="49"/>
      <c r="HNR3" s="49"/>
      <c r="HNS3" s="49"/>
      <c r="HNT3" s="49"/>
      <c r="HNU3" s="49"/>
      <c r="HNV3" s="49"/>
      <c r="HNW3" s="49"/>
      <c r="HNX3" s="49"/>
      <c r="HNY3" s="49"/>
      <c r="HNZ3" s="49"/>
      <c r="HOA3" s="49"/>
      <c r="HOB3" s="49"/>
      <c r="HOC3" s="49"/>
      <c r="HOD3" s="49"/>
      <c r="HOE3" s="49"/>
      <c r="HOF3" s="49"/>
      <c r="HOG3" s="49"/>
      <c r="HOH3" s="49"/>
      <c r="HOI3" s="49"/>
      <c r="HOJ3" s="49"/>
      <c r="HOK3" s="49"/>
      <c r="HOL3" s="49"/>
      <c r="HOM3" s="49"/>
      <c r="HON3" s="49"/>
      <c r="HOO3" s="49"/>
      <c r="HOP3" s="49"/>
      <c r="HOQ3" s="49"/>
      <c r="HOR3" s="49"/>
      <c r="HOS3" s="49"/>
      <c r="HOT3" s="49"/>
      <c r="HOU3" s="49"/>
      <c r="HOV3" s="49"/>
      <c r="HOW3" s="49"/>
      <c r="HOX3" s="49"/>
      <c r="HOY3" s="49"/>
      <c r="HOZ3" s="49"/>
      <c r="HPA3" s="49"/>
      <c r="HPB3" s="49"/>
      <c r="HPC3" s="49"/>
      <c r="HPD3" s="49"/>
      <c r="HPE3" s="49"/>
      <c r="HPF3" s="49"/>
      <c r="HPG3" s="49"/>
      <c r="HPH3" s="49"/>
      <c r="HPI3" s="49"/>
      <c r="HPJ3" s="49"/>
      <c r="HPK3" s="49"/>
      <c r="HPL3" s="49"/>
      <c r="HPM3" s="49"/>
      <c r="HPN3" s="49"/>
      <c r="HPO3" s="49"/>
      <c r="HPP3" s="49"/>
      <c r="HPQ3" s="49"/>
      <c r="HPR3" s="49"/>
      <c r="HPS3" s="49"/>
      <c r="HPT3" s="49"/>
      <c r="HPU3" s="49"/>
      <c r="HPV3" s="49"/>
      <c r="HPW3" s="49"/>
      <c r="HPX3" s="49"/>
      <c r="HPY3" s="49"/>
      <c r="HPZ3" s="49"/>
      <c r="HQA3" s="49"/>
      <c r="HQB3" s="49"/>
      <c r="HQC3" s="49"/>
      <c r="HQD3" s="49"/>
      <c r="HQE3" s="49"/>
      <c r="HQF3" s="49"/>
      <c r="HQG3" s="49"/>
      <c r="HQH3" s="49"/>
      <c r="HQI3" s="49"/>
      <c r="HQJ3" s="49"/>
      <c r="HQK3" s="49"/>
      <c r="HQL3" s="49"/>
      <c r="HQM3" s="49"/>
      <c r="HQN3" s="49"/>
      <c r="HQO3" s="49"/>
      <c r="HQP3" s="49"/>
      <c r="HQQ3" s="49"/>
      <c r="HQR3" s="49"/>
      <c r="HQS3" s="49"/>
      <c r="HQT3" s="49"/>
      <c r="HQU3" s="49"/>
      <c r="HQV3" s="49"/>
      <c r="HQW3" s="49"/>
      <c r="HQX3" s="49"/>
      <c r="HQY3" s="49"/>
      <c r="HQZ3" s="49"/>
      <c r="HRA3" s="49"/>
      <c r="HRB3" s="49"/>
      <c r="HRC3" s="49"/>
      <c r="HRD3" s="49"/>
      <c r="HRE3" s="49"/>
      <c r="HRF3" s="49"/>
      <c r="HRG3" s="49"/>
      <c r="HRH3" s="49"/>
      <c r="HRI3" s="49"/>
      <c r="HRJ3" s="49"/>
      <c r="HRK3" s="49"/>
      <c r="HRL3" s="49"/>
      <c r="HRM3" s="49"/>
      <c r="HRN3" s="49"/>
      <c r="HRO3" s="49"/>
      <c r="HRP3" s="49"/>
      <c r="HRQ3" s="49"/>
      <c r="HRR3" s="49"/>
      <c r="HRS3" s="49"/>
      <c r="HRT3" s="49"/>
      <c r="HRU3" s="49"/>
      <c r="HRV3" s="49"/>
      <c r="HRW3" s="49"/>
      <c r="HRX3" s="49"/>
      <c r="HRY3" s="49"/>
      <c r="HRZ3" s="49"/>
      <c r="HSA3" s="49"/>
      <c r="HSB3" s="49"/>
      <c r="HSC3" s="49"/>
      <c r="HSD3" s="49"/>
      <c r="HSE3" s="49"/>
      <c r="HSF3" s="49"/>
      <c r="HSG3" s="49"/>
      <c r="HSH3" s="49"/>
      <c r="HSI3" s="49"/>
      <c r="HSJ3" s="49"/>
      <c r="HSK3" s="49"/>
      <c r="HSL3" s="49"/>
      <c r="HSM3" s="49"/>
      <c r="HSN3" s="49"/>
      <c r="HSO3" s="49"/>
      <c r="HSP3" s="49"/>
      <c r="HSQ3" s="49"/>
      <c r="HSR3" s="49"/>
      <c r="HSS3" s="49"/>
      <c r="HST3" s="49"/>
      <c r="HSU3" s="49"/>
      <c r="HSV3" s="49"/>
      <c r="HSW3" s="49"/>
      <c r="HSX3" s="49"/>
      <c r="HSY3" s="49"/>
      <c r="HSZ3" s="49"/>
      <c r="HTA3" s="49"/>
      <c r="HTB3" s="49"/>
      <c r="HTC3" s="49"/>
      <c r="HTD3" s="49"/>
      <c r="HTE3" s="49"/>
      <c r="HTF3" s="49"/>
      <c r="HTG3" s="49"/>
      <c r="HTH3" s="49"/>
      <c r="HTI3" s="49"/>
      <c r="HTJ3" s="49"/>
      <c r="HTK3" s="49"/>
      <c r="HTL3" s="49"/>
      <c r="HTM3" s="49"/>
      <c r="HTN3" s="49"/>
      <c r="HTO3" s="49"/>
      <c r="HTP3" s="49"/>
      <c r="HTQ3" s="49"/>
      <c r="HTR3" s="49"/>
      <c r="HTS3" s="49"/>
      <c r="HTT3" s="49"/>
      <c r="HTU3" s="49"/>
      <c r="HTV3" s="49"/>
      <c r="HTW3" s="49"/>
      <c r="HTX3" s="49"/>
      <c r="HTY3" s="49"/>
      <c r="HTZ3" s="49"/>
      <c r="HUA3" s="49"/>
      <c r="HUB3" s="49"/>
      <c r="HUC3" s="49"/>
      <c r="HUD3" s="49"/>
      <c r="HUE3" s="49"/>
      <c r="HUF3" s="49"/>
      <c r="HUG3" s="49"/>
      <c r="HUH3" s="49"/>
      <c r="HUI3" s="49"/>
      <c r="HUJ3" s="49"/>
      <c r="HUK3" s="49"/>
      <c r="HUL3" s="49"/>
      <c r="HUM3" s="49"/>
      <c r="HUN3" s="49"/>
      <c r="HUO3" s="49"/>
      <c r="HUP3" s="49"/>
      <c r="HUQ3" s="49"/>
      <c r="HUR3" s="49"/>
      <c r="HUS3" s="49"/>
      <c r="HUT3" s="49"/>
      <c r="HUU3" s="49"/>
      <c r="HUV3" s="49"/>
      <c r="HUW3" s="49"/>
      <c r="HUX3" s="49"/>
      <c r="HUY3" s="49"/>
      <c r="HUZ3" s="49"/>
      <c r="HVA3" s="49"/>
      <c r="HVB3" s="49"/>
      <c r="HVC3" s="49"/>
      <c r="HVD3" s="49"/>
      <c r="HVE3" s="49"/>
      <c r="HVF3" s="49"/>
      <c r="HVG3" s="49"/>
      <c r="HVH3" s="49"/>
      <c r="HVI3" s="49"/>
      <c r="HVJ3" s="49"/>
      <c r="HVK3" s="49"/>
      <c r="HVL3" s="49"/>
      <c r="HVM3" s="49"/>
      <c r="HVN3" s="49"/>
      <c r="HVO3" s="49"/>
      <c r="HVP3" s="49"/>
      <c r="HVQ3" s="49"/>
      <c r="HVR3" s="49"/>
      <c r="HVS3" s="49"/>
      <c r="HVT3" s="49"/>
      <c r="HVU3" s="49"/>
      <c r="HVV3" s="49"/>
      <c r="HVW3" s="49"/>
      <c r="HVX3" s="49"/>
      <c r="HVY3" s="49"/>
      <c r="HVZ3" s="49"/>
      <c r="HWA3" s="49"/>
      <c r="HWB3" s="49"/>
      <c r="HWC3" s="49"/>
      <c r="HWD3" s="49"/>
      <c r="HWE3" s="49"/>
      <c r="HWF3" s="49"/>
      <c r="HWG3" s="49"/>
      <c r="HWH3" s="49"/>
      <c r="HWI3" s="49"/>
      <c r="HWJ3" s="49"/>
      <c r="HWK3" s="49"/>
      <c r="HWL3" s="49"/>
      <c r="HWM3" s="49"/>
      <c r="HWN3" s="49"/>
      <c r="HWO3" s="49"/>
      <c r="HWP3" s="49"/>
      <c r="HWQ3" s="49"/>
      <c r="HWR3" s="49"/>
      <c r="HWS3" s="49"/>
      <c r="HWT3" s="49"/>
      <c r="HWU3" s="49"/>
      <c r="HWV3" s="49"/>
      <c r="HWW3" s="49"/>
      <c r="HWX3" s="49"/>
      <c r="HWY3" s="49"/>
      <c r="HWZ3" s="49"/>
      <c r="HXA3" s="49"/>
      <c r="HXB3" s="49"/>
      <c r="HXC3" s="49"/>
      <c r="HXD3" s="49"/>
      <c r="HXE3" s="49"/>
      <c r="HXF3" s="49"/>
      <c r="HXG3" s="49"/>
      <c r="HXH3" s="49"/>
      <c r="HXI3" s="49"/>
      <c r="HXJ3" s="49"/>
      <c r="HXK3" s="49"/>
      <c r="HXL3" s="49"/>
      <c r="HXM3" s="49"/>
      <c r="HXN3" s="49"/>
      <c r="HXO3" s="49"/>
      <c r="HXP3" s="49"/>
      <c r="HXQ3" s="49"/>
      <c r="HXR3" s="49"/>
      <c r="HXS3" s="49"/>
      <c r="HXT3" s="49"/>
      <c r="HXU3" s="49"/>
      <c r="HXV3" s="49"/>
      <c r="HXW3" s="49"/>
      <c r="HXX3" s="49"/>
      <c r="HXY3" s="49"/>
      <c r="HXZ3" s="49"/>
      <c r="HYA3" s="49"/>
      <c r="HYB3" s="49"/>
      <c r="HYC3" s="49"/>
      <c r="HYD3" s="49"/>
      <c r="HYE3" s="49"/>
      <c r="HYF3" s="49"/>
      <c r="HYG3" s="49"/>
      <c r="HYH3" s="49"/>
      <c r="HYI3" s="49"/>
      <c r="HYJ3" s="49"/>
      <c r="HYK3" s="49"/>
      <c r="HYL3" s="49"/>
      <c r="HYM3" s="49"/>
      <c r="HYN3" s="49"/>
      <c r="HYO3" s="49"/>
      <c r="HYP3" s="49"/>
      <c r="HYQ3" s="49"/>
      <c r="HYR3" s="49"/>
      <c r="HYS3" s="49"/>
      <c r="HYT3" s="49"/>
      <c r="HYU3" s="49"/>
      <c r="HYV3" s="49"/>
      <c r="HYW3" s="49"/>
      <c r="HYX3" s="49"/>
      <c r="HYY3" s="49"/>
      <c r="HYZ3" s="49"/>
      <c r="HZA3" s="49"/>
      <c r="HZB3" s="49"/>
      <c r="HZC3" s="49"/>
      <c r="HZD3" s="49"/>
      <c r="HZE3" s="49"/>
      <c r="HZF3" s="49"/>
      <c r="HZG3" s="49"/>
      <c r="HZH3" s="49"/>
      <c r="HZI3" s="49"/>
      <c r="HZJ3" s="49"/>
      <c r="HZK3" s="49"/>
      <c r="HZL3" s="49"/>
      <c r="HZM3" s="49"/>
      <c r="HZN3" s="49"/>
      <c r="HZO3" s="49"/>
      <c r="HZP3" s="49"/>
      <c r="HZQ3" s="49"/>
      <c r="HZR3" s="49"/>
      <c r="HZS3" s="49"/>
      <c r="HZT3" s="49"/>
      <c r="HZU3" s="49"/>
      <c r="HZV3" s="49"/>
      <c r="HZW3" s="49"/>
      <c r="HZX3" s="49"/>
      <c r="HZY3" s="49"/>
      <c r="HZZ3" s="49"/>
      <c r="IAA3" s="49"/>
      <c r="IAB3" s="49"/>
      <c r="IAC3" s="49"/>
      <c r="IAD3" s="49"/>
      <c r="IAE3" s="49"/>
      <c r="IAF3" s="49"/>
      <c r="IAG3" s="49"/>
      <c r="IAH3" s="49"/>
      <c r="IAI3" s="49"/>
      <c r="IAJ3" s="49"/>
      <c r="IAK3" s="49"/>
      <c r="IAL3" s="49"/>
      <c r="IAM3" s="49"/>
      <c r="IAN3" s="49"/>
      <c r="IAO3" s="49"/>
      <c r="IAP3" s="49"/>
      <c r="IAQ3" s="49"/>
      <c r="IAR3" s="49"/>
      <c r="IAS3" s="49"/>
      <c r="IAT3" s="49"/>
      <c r="IAU3" s="49"/>
      <c r="IAV3" s="49"/>
      <c r="IAW3" s="49"/>
      <c r="IAX3" s="49"/>
      <c r="IAY3" s="49"/>
      <c r="IAZ3" s="49"/>
      <c r="IBA3" s="49"/>
      <c r="IBB3" s="49"/>
      <c r="IBC3" s="49"/>
      <c r="IBD3" s="49"/>
      <c r="IBE3" s="49"/>
      <c r="IBF3" s="49"/>
      <c r="IBG3" s="49"/>
      <c r="IBH3" s="49"/>
      <c r="IBI3" s="49"/>
      <c r="IBJ3" s="49"/>
      <c r="IBK3" s="49"/>
      <c r="IBL3" s="49"/>
      <c r="IBM3" s="49"/>
      <c r="IBN3" s="49"/>
      <c r="IBO3" s="49"/>
      <c r="IBP3" s="49"/>
      <c r="IBQ3" s="49"/>
      <c r="IBR3" s="49"/>
      <c r="IBS3" s="49"/>
      <c r="IBT3" s="49"/>
      <c r="IBU3" s="49"/>
      <c r="IBV3" s="49"/>
      <c r="IBW3" s="49"/>
      <c r="IBX3" s="49"/>
      <c r="IBY3" s="49"/>
      <c r="IBZ3" s="49"/>
      <c r="ICA3" s="49"/>
      <c r="ICB3" s="49"/>
      <c r="ICC3" s="49"/>
      <c r="ICD3" s="49"/>
      <c r="ICE3" s="49"/>
      <c r="ICF3" s="49"/>
      <c r="ICG3" s="49"/>
      <c r="ICH3" s="49"/>
      <c r="ICI3" s="49"/>
      <c r="ICJ3" s="49"/>
      <c r="ICK3" s="49"/>
      <c r="ICL3" s="49"/>
      <c r="ICM3" s="49"/>
      <c r="ICN3" s="49"/>
      <c r="ICO3" s="49"/>
      <c r="ICP3" s="49"/>
      <c r="ICQ3" s="49"/>
      <c r="ICR3" s="49"/>
      <c r="ICS3" s="49"/>
      <c r="ICT3" s="49"/>
      <c r="ICU3" s="49"/>
      <c r="ICV3" s="49"/>
      <c r="ICW3" s="49"/>
      <c r="ICX3" s="49"/>
      <c r="ICY3" s="49"/>
      <c r="ICZ3" s="49"/>
      <c r="IDA3" s="49"/>
      <c r="IDB3" s="49"/>
      <c r="IDC3" s="49"/>
      <c r="IDD3" s="49"/>
      <c r="IDE3" s="49"/>
      <c r="IDF3" s="49"/>
      <c r="IDG3" s="49"/>
      <c r="IDH3" s="49"/>
      <c r="IDI3" s="49"/>
      <c r="IDJ3" s="49"/>
      <c r="IDK3" s="49"/>
      <c r="IDL3" s="49"/>
      <c r="IDM3" s="49"/>
      <c r="IDN3" s="49"/>
      <c r="IDO3" s="49"/>
      <c r="IDP3" s="49"/>
      <c r="IDQ3" s="49"/>
      <c r="IDR3" s="49"/>
      <c r="IDS3" s="49"/>
      <c r="IDT3" s="49"/>
      <c r="IDU3" s="49"/>
      <c r="IDV3" s="49"/>
      <c r="IDW3" s="49"/>
      <c r="IDX3" s="49"/>
      <c r="IDY3" s="49"/>
      <c r="IDZ3" s="49"/>
      <c r="IEA3" s="49"/>
      <c r="IEB3" s="49"/>
      <c r="IEC3" s="49"/>
      <c r="IED3" s="49"/>
      <c r="IEE3" s="49"/>
      <c r="IEF3" s="49"/>
      <c r="IEG3" s="49"/>
      <c r="IEH3" s="49"/>
      <c r="IEI3" s="49"/>
      <c r="IEJ3" s="49"/>
      <c r="IEK3" s="49"/>
      <c r="IEL3" s="49"/>
      <c r="IEM3" s="49"/>
      <c r="IEN3" s="49"/>
      <c r="IEO3" s="49"/>
      <c r="IEP3" s="49"/>
      <c r="IEQ3" s="49"/>
      <c r="IER3" s="49"/>
      <c r="IES3" s="49"/>
      <c r="IET3" s="49"/>
      <c r="IEU3" s="49"/>
      <c r="IEV3" s="49"/>
      <c r="IEW3" s="49"/>
      <c r="IEX3" s="49"/>
      <c r="IEY3" s="49"/>
      <c r="IEZ3" s="49"/>
      <c r="IFA3" s="49"/>
      <c r="IFB3" s="49"/>
      <c r="IFC3" s="49"/>
      <c r="IFD3" s="49"/>
      <c r="IFE3" s="49"/>
      <c r="IFF3" s="49"/>
      <c r="IFG3" s="49"/>
      <c r="IFH3" s="49"/>
      <c r="IFI3" s="49"/>
      <c r="IFJ3" s="49"/>
      <c r="IFK3" s="49"/>
      <c r="IFL3" s="49"/>
      <c r="IFM3" s="49"/>
      <c r="IFN3" s="49"/>
      <c r="IFO3" s="49"/>
      <c r="IFP3" s="49"/>
      <c r="IFQ3" s="49"/>
      <c r="IFR3" s="49"/>
      <c r="IFS3" s="49"/>
      <c r="IFT3" s="49"/>
      <c r="IFU3" s="49"/>
      <c r="IFV3" s="49"/>
      <c r="IFW3" s="49"/>
      <c r="IFX3" s="49"/>
      <c r="IFY3" s="49"/>
      <c r="IFZ3" s="49"/>
      <c r="IGA3" s="49"/>
      <c r="IGB3" s="49"/>
      <c r="IGC3" s="49"/>
      <c r="IGD3" s="49"/>
      <c r="IGE3" s="49"/>
      <c r="IGF3" s="49"/>
      <c r="IGG3" s="49"/>
      <c r="IGH3" s="49"/>
      <c r="IGI3" s="49"/>
      <c r="IGJ3" s="49"/>
      <c r="IGK3" s="49"/>
      <c r="IGL3" s="49"/>
      <c r="IGM3" s="49"/>
      <c r="IGN3" s="49"/>
      <c r="IGO3" s="49"/>
      <c r="IGP3" s="49"/>
      <c r="IGQ3" s="49"/>
      <c r="IGR3" s="49"/>
      <c r="IGS3" s="49"/>
      <c r="IGT3" s="49"/>
      <c r="IGU3" s="49"/>
      <c r="IGV3" s="49"/>
      <c r="IGW3" s="49"/>
      <c r="IGX3" s="49"/>
      <c r="IGY3" s="49"/>
      <c r="IGZ3" s="49"/>
      <c r="IHA3" s="49"/>
      <c r="IHB3" s="49"/>
      <c r="IHC3" s="49"/>
      <c r="IHD3" s="49"/>
      <c r="IHE3" s="49"/>
      <c r="IHF3" s="49"/>
      <c r="IHG3" s="49"/>
      <c r="IHH3" s="49"/>
      <c r="IHI3" s="49"/>
      <c r="IHJ3" s="49"/>
      <c r="IHK3" s="49"/>
      <c r="IHL3" s="49"/>
      <c r="IHM3" s="49"/>
      <c r="IHN3" s="49"/>
      <c r="IHO3" s="49"/>
      <c r="IHP3" s="49"/>
      <c r="IHQ3" s="49"/>
      <c r="IHR3" s="49"/>
      <c r="IHS3" s="49"/>
      <c r="IHT3" s="49"/>
      <c r="IHU3" s="49"/>
      <c r="IHV3" s="49"/>
      <c r="IHW3" s="49"/>
      <c r="IHX3" s="49"/>
      <c r="IHY3" s="49"/>
      <c r="IHZ3" s="49"/>
      <c r="IIA3" s="49"/>
      <c r="IIB3" s="49"/>
      <c r="IIC3" s="49"/>
      <c r="IID3" s="49"/>
      <c r="IIE3" s="49"/>
      <c r="IIF3" s="49"/>
      <c r="IIG3" s="49"/>
      <c r="IIH3" s="49"/>
      <c r="III3" s="49"/>
      <c r="IIJ3" s="49"/>
      <c r="IIK3" s="49"/>
      <c r="IIL3" s="49"/>
      <c r="IIM3" s="49"/>
      <c r="IIN3" s="49"/>
      <c r="IIO3" s="49"/>
      <c r="IIP3" s="49"/>
      <c r="IIQ3" s="49"/>
      <c r="IIR3" s="49"/>
      <c r="IIS3" s="49"/>
      <c r="IIT3" s="49"/>
      <c r="IIU3" s="49"/>
      <c r="IIV3" s="49"/>
      <c r="IIW3" s="49"/>
      <c r="IIX3" s="49"/>
      <c r="IIY3" s="49"/>
      <c r="IIZ3" s="49"/>
      <c r="IJA3" s="49"/>
      <c r="IJB3" s="49"/>
      <c r="IJC3" s="49"/>
      <c r="IJD3" s="49"/>
      <c r="IJE3" s="49"/>
      <c r="IJF3" s="49"/>
      <c r="IJG3" s="49"/>
      <c r="IJH3" s="49"/>
      <c r="IJI3" s="49"/>
      <c r="IJJ3" s="49"/>
      <c r="IJK3" s="49"/>
      <c r="IJL3" s="49"/>
      <c r="IJM3" s="49"/>
      <c r="IJN3" s="49"/>
      <c r="IJO3" s="49"/>
      <c r="IJP3" s="49"/>
      <c r="IJQ3" s="49"/>
      <c r="IJR3" s="49"/>
      <c r="IJS3" s="49"/>
      <c r="IJT3" s="49"/>
      <c r="IJU3" s="49"/>
      <c r="IJV3" s="49"/>
      <c r="IJW3" s="49"/>
      <c r="IJX3" s="49"/>
      <c r="IJY3" s="49"/>
      <c r="IJZ3" s="49"/>
      <c r="IKA3" s="49"/>
      <c r="IKB3" s="49"/>
      <c r="IKC3" s="49"/>
      <c r="IKD3" s="49"/>
      <c r="IKE3" s="49"/>
      <c r="IKF3" s="49"/>
      <c r="IKG3" s="49"/>
      <c r="IKH3" s="49"/>
      <c r="IKI3" s="49"/>
      <c r="IKJ3" s="49"/>
      <c r="IKK3" s="49"/>
      <c r="IKL3" s="49"/>
      <c r="IKM3" s="49"/>
      <c r="IKN3" s="49"/>
      <c r="IKO3" s="49"/>
      <c r="IKP3" s="49"/>
      <c r="IKQ3" s="49"/>
      <c r="IKR3" s="49"/>
      <c r="IKS3" s="49"/>
      <c r="IKT3" s="49"/>
      <c r="IKU3" s="49"/>
      <c r="IKV3" s="49"/>
      <c r="IKW3" s="49"/>
      <c r="IKX3" s="49"/>
      <c r="IKY3" s="49"/>
      <c r="IKZ3" s="49"/>
      <c r="ILA3" s="49"/>
      <c r="ILB3" s="49"/>
      <c r="ILC3" s="49"/>
      <c r="ILD3" s="49"/>
      <c r="ILE3" s="49"/>
      <c r="ILF3" s="49"/>
      <c r="ILG3" s="49"/>
      <c r="ILH3" s="49"/>
      <c r="ILI3" s="49"/>
      <c r="ILJ3" s="49"/>
      <c r="ILK3" s="49"/>
      <c r="ILL3" s="49"/>
      <c r="ILM3" s="49"/>
      <c r="ILN3" s="49"/>
      <c r="ILO3" s="49"/>
      <c r="ILP3" s="49"/>
      <c r="ILQ3" s="49"/>
      <c r="ILR3" s="49"/>
      <c r="ILS3" s="49"/>
      <c r="ILT3" s="49"/>
      <c r="ILU3" s="49"/>
      <c r="ILV3" s="49"/>
      <c r="ILW3" s="49"/>
      <c r="ILX3" s="49"/>
      <c r="ILY3" s="49"/>
      <c r="ILZ3" s="49"/>
      <c r="IMA3" s="49"/>
      <c r="IMB3" s="49"/>
      <c r="IMC3" s="49"/>
      <c r="IMD3" s="49"/>
      <c r="IME3" s="49"/>
      <c r="IMF3" s="49"/>
      <c r="IMG3" s="49"/>
      <c r="IMH3" s="49"/>
      <c r="IMI3" s="49"/>
      <c r="IMJ3" s="49"/>
      <c r="IMK3" s="49"/>
      <c r="IML3" s="49"/>
      <c r="IMM3" s="49"/>
      <c r="IMN3" s="49"/>
      <c r="IMO3" s="49"/>
      <c r="IMP3" s="49"/>
      <c r="IMQ3" s="49"/>
      <c r="IMR3" s="49"/>
      <c r="IMS3" s="49"/>
      <c r="IMT3" s="49"/>
      <c r="IMU3" s="49"/>
      <c r="IMV3" s="49"/>
      <c r="IMW3" s="49"/>
      <c r="IMX3" s="49"/>
      <c r="IMY3" s="49"/>
      <c r="IMZ3" s="49"/>
      <c r="INA3" s="49"/>
      <c r="INB3" s="49"/>
      <c r="INC3" s="49"/>
      <c r="IND3" s="49"/>
      <c r="INE3" s="49"/>
      <c r="INF3" s="49"/>
      <c r="ING3" s="49"/>
      <c r="INH3" s="49"/>
      <c r="INI3" s="49"/>
      <c r="INJ3" s="49"/>
      <c r="INK3" s="49"/>
      <c r="INL3" s="49"/>
      <c r="INM3" s="49"/>
      <c r="INN3" s="49"/>
      <c r="INO3" s="49"/>
      <c r="INP3" s="49"/>
      <c r="INQ3" s="49"/>
      <c r="INR3" s="49"/>
      <c r="INS3" s="49"/>
      <c r="INT3" s="49"/>
      <c r="INU3" s="49"/>
      <c r="INV3" s="49"/>
      <c r="INW3" s="49"/>
      <c r="INX3" s="49"/>
      <c r="INY3" s="49"/>
      <c r="INZ3" s="49"/>
      <c r="IOA3" s="49"/>
      <c r="IOB3" s="49"/>
      <c r="IOC3" s="49"/>
      <c r="IOD3" s="49"/>
      <c r="IOE3" s="49"/>
      <c r="IOF3" s="49"/>
      <c r="IOG3" s="49"/>
      <c r="IOH3" s="49"/>
      <c r="IOI3" s="49"/>
      <c r="IOJ3" s="49"/>
      <c r="IOK3" s="49"/>
      <c r="IOL3" s="49"/>
      <c r="IOM3" s="49"/>
      <c r="ION3" s="49"/>
      <c r="IOO3" s="49"/>
      <c r="IOP3" s="49"/>
      <c r="IOQ3" s="49"/>
      <c r="IOR3" s="49"/>
      <c r="IOS3" s="49"/>
      <c r="IOT3" s="49"/>
      <c r="IOU3" s="49"/>
      <c r="IOV3" s="49"/>
      <c r="IOW3" s="49"/>
      <c r="IOX3" s="49"/>
      <c r="IOY3" s="49"/>
      <c r="IOZ3" s="49"/>
      <c r="IPA3" s="49"/>
      <c r="IPB3" s="49"/>
      <c r="IPC3" s="49"/>
      <c r="IPD3" s="49"/>
      <c r="IPE3" s="49"/>
      <c r="IPF3" s="49"/>
      <c r="IPG3" s="49"/>
      <c r="IPH3" s="49"/>
      <c r="IPI3" s="49"/>
      <c r="IPJ3" s="49"/>
      <c r="IPK3" s="49"/>
      <c r="IPL3" s="49"/>
      <c r="IPM3" s="49"/>
      <c r="IPN3" s="49"/>
      <c r="IPO3" s="49"/>
      <c r="IPP3" s="49"/>
      <c r="IPQ3" s="49"/>
      <c r="IPR3" s="49"/>
      <c r="IPS3" s="49"/>
      <c r="IPT3" s="49"/>
      <c r="IPU3" s="49"/>
      <c r="IPV3" s="49"/>
      <c r="IPW3" s="49"/>
      <c r="IPX3" s="49"/>
      <c r="IPY3" s="49"/>
      <c r="IPZ3" s="49"/>
      <c r="IQA3" s="49"/>
      <c r="IQB3" s="49"/>
      <c r="IQC3" s="49"/>
      <c r="IQD3" s="49"/>
      <c r="IQE3" s="49"/>
      <c r="IQF3" s="49"/>
      <c r="IQG3" s="49"/>
      <c r="IQH3" s="49"/>
      <c r="IQI3" s="49"/>
      <c r="IQJ3" s="49"/>
      <c r="IQK3" s="49"/>
      <c r="IQL3" s="49"/>
      <c r="IQM3" s="49"/>
      <c r="IQN3" s="49"/>
      <c r="IQO3" s="49"/>
      <c r="IQP3" s="49"/>
      <c r="IQQ3" s="49"/>
      <c r="IQR3" s="49"/>
      <c r="IQS3" s="49"/>
      <c r="IQT3" s="49"/>
      <c r="IQU3" s="49"/>
      <c r="IQV3" s="49"/>
      <c r="IQW3" s="49"/>
      <c r="IQX3" s="49"/>
      <c r="IQY3" s="49"/>
      <c r="IQZ3" s="49"/>
      <c r="IRA3" s="49"/>
      <c r="IRB3" s="49"/>
      <c r="IRC3" s="49"/>
      <c r="IRD3" s="49"/>
      <c r="IRE3" s="49"/>
      <c r="IRF3" s="49"/>
      <c r="IRG3" s="49"/>
      <c r="IRH3" s="49"/>
      <c r="IRI3" s="49"/>
      <c r="IRJ3" s="49"/>
      <c r="IRK3" s="49"/>
      <c r="IRL3" s="49"/>
      <c r="IRM3" s="49"/>
      <c r="IRN3" s="49"/>
      <c r="IRO3" s="49"/>
      <c r="IRP3" s="49"/>
      <c r="IRQ3" s="49"/>
      <c r="IRR3" s="49"/>
      <c r="IRS3" s="49"/>
      <c r="IRT3" s="49"/>
      <c r="IRU3" s="49"/>
      <c r="IRV3" s="49"/>
      <c r="IRW3" s="49"/>
      <c r="IRX3" s="49"/>
      <c r="IRY3" s="49"/>
      <c r="IRZ3" s="49"/>
      <c r="ISA3" s="49"/>
      <c r="ISB3" s="49"/>
      <c r="ISC3" s="49"/>
      <c r="ISD3" s="49"/>
      <c r="ISE3" s="49"/>
      <c r="ISF3" s="49"/>
      <c r="ISG3" s="49"/>
      <c r="ISH3" s="49"/>
      <c r="ISI3" s="49"/>
      <c r="ISJ3" s="49"/>
      <c r="ISK3" s="49"/>
      <c r="ISL3" s="49"/>
      <c r="ISM3" s="49"/>
      <c r="ISN3" s="49"/>
      <c r="ISO3" s="49"/>
      <c r="ISP3" s="49"/>
      <c r="ISQ3" s="49"/>
      <c r="ISR3" s="49"/>
      <c r="ISS3" s="49"/>
      <c r="IST3" s="49"/>
      <c r="ISU3" s="49"/>
      <c r="ISV3" s="49"/>
      <c r="ISW3" s="49"/>
      <c r="ISX3" s="49"/>
      <c r="ISY3" s="49"/>
      <c r="ISZ3" s="49"/>
      <c r="ITA3" s="49"/>
      <c r="ITB3" s="49"/>
      <c r="ITC3" s="49"/>
      <c r="ITD3" s="49"/>
      <c r="ITE3" s="49"/>
      <c r="ITF3" s="49"/>
      <c r="ITG3" s="49"/>
      <c r="ITH3" s="49"/>
      <c r="ITI3" s="49"/>
      <c r="ITJ3" s="49"/>
      <c r="ITK3" s="49"/>
      <c r="ITL3" s="49"/>
      <c r="ITM3" s="49"/>
      <c r="ITN3" s="49"/>
      <c r="ITO3" s="49"/>
      <c r="ITP3" s="49"/>
      <c r="ITQ3" s="49"/>
      <c r="ITR3" s="49"/>
      <c r="ITS3" s="49"/>
      <c r="ITT3" s="49"/>
      <c r="ITU3" s="49"/>
      <c r="ITV3" s="49"/>
      <c r="ITW3" s="49"/>
      <c r="ITX3" s="49"/>
      <c r="ITY3" s="49"/>
      <c r="ITZ3" s="49"/>
      <c r="IUA3" s="49"/>
      <c r="IUB3" s="49"/>
      <c r="IUC3" s="49"/>
      <c r="IUD3" s="49"/>
      <c r="IUE3" s="49"/>
      <c r="IUF3" s="49"/>
      <c r="IUG3" s="49"/>
      <c r="IUH3" s="49"/>
      <c r="IUI3" s="49"/>
      <c r="IUJ3" s="49"/>
      <c r="IUK3" s="49"/>
      <c r="IUL3" s="49"/>
      <c r="IUM3" s="49"/>
      <c r="IUN3" s="49"/>
      <c r="IUO3" s="49"/>
      <c r="IUP3" s="49"/>
      <c r="IUQ3" s="49"/>
      <c r="IUR3" s="49"/>
      <c r="IUS3" s="49"/>
      <c r="IUT3" s="49"/>
      <c r="IUU3" s="49"/>
      <c r="IUV3" s="49"/>
      <c r="IUW3" s="49"/>
      <c r="IUX3" s="49"/>
      <c r="IUY3" s="49"/>
      <c r="IUZ3" s="49"/>
      <c r="IVA3" s="49"/>
      <c r="IVB3" s="49"/>
      <c r="IVC3" s="49"/>
      <c r="IVD3" s="49"/>
      <c r="IVE3" s="49"/>
      <c r="IVF3" s="49"/>
      <c r="IVG3" s="49"/>
      <c r="IVH3" s="49"/>
      <c r="IVI3" s="49"/>
      <c r="IVJ3" s="49"/>
      <c r="IVK3" s="49"/>
      <c r="IVL3" s="49"/>
      <c r="IVM3" s="49"/>
      <c r="IVN3" s="49"/>
      <c r="IVO3" s="49"/>
      <c r="IVP3" s="49"/>
      <c r="IVQ3" s="49"/>
      <c r="IVR3" s="49"/>
      <c r="IVS3" s="49"/>
      <c r="IVT3" s="49"/>
      <c r="IVU3" s="49"/>
      <c r="IVV3" s="49"/>
      <c r="IVW3" s="49"/>
      <c r="IVX3" s="49"/>
      <c r="IVY3" s="49"/>
      <c r="IVZ3" s="49"/>
      <c r="IWA3" s="49"/>
      <c r="IWB3" s="49"/>
      <c r="IWC3" s="49"/>
      <c r="IWD3" s="49"/>
      <c r="IWE3" s="49"/>
      <c r="IWF3" s="49"/>
      <c r="IWG3" s="49"/>
      <c r="IWH3" s="49"/>
      <c r="IWI3" s="49"/>
      <c r="IWJ3" s="49"/>
      <c r="IWK3" s="49"/>
      <c r="IWL3" s="49"/>
      <c r="IWM3" s="49"/>
      <c r="IWN3" s="49"/>
      <c r="IWO3" s="49"/>
      <c r="IWP3" s="49"/>
      <c r="IWQ3" s="49"/>
      <c r="IWR3" s="49"/>
      <c r="IWS3" s="49"/>
      <c r="IWT3" s="49"/>
      <c r="IWU3" s="49"/>
      <c r="IWV3" s="49"/>
      <c r="IWW3" s="49"/>
      <c r="IWX3" s="49"/>
      <c r="IWY3" s="49"/>
      <c r="IWZ3" s="49"/>
      <c r="IXA3" s="49"/>
      <c r="IXB3" s="49"/>
      <c r="IXC3" s="49"/>
      <c r="IXD3" s="49"/>
      <c r="IXE3" s="49"/>
      <c r="IXF3" s="49"/>
      <c r="IXG3" s="49"/>
      <c r="IXH3" s="49"/>
      <c r="IXI3" s="49"/>
      <c r="IXJ3" s="49"/>
      <c r="IXK3" s="49"/>
      <c r="IXL3" s="49"/>
      <c r="IXM3" s="49"/>
      <c r="IXN3" s="49"/>
      <c r="IXO3" s="49"/>
      <c r="IXP3" s="49"/>
      <c r="IXQ3" s="49"/>
      <c r="IXR3" s="49"/>
      <c r="IXS3" s="49"/>
      <c r="IXT3" s="49"/>
      <c r="IXU3" s="49"/>
      <c r="IXV3" s="49"/>
      <c r="IXW3" s="49"/>
      <c r="IXX3" s="49"/>
      <c r="IXY3" s="49"/>
      <c r="IXZ3" s="49"/>
      <c r="IYA3" s="49"/>
      <c r="IYB3" s="49"/>
      <c r="IYC3" s="49"/>
      <c r="IYD3" s="49"/>
      <c r="IYE3" s="49"/>
      <c r="IYF3" s="49"/>
      <c r="IYG3" s="49"/>
      <c r="IYH3" s="49"/>
      <c r="IYI3" s="49"/>
      <c r="IYJ3" s="49"/>
      <c r="IYK3" s="49"/>
      <c r="IYL3" s="49"/>
      <c r="IYM3" s="49"/>
      <c r="IYN3" s="49"/>
      <c r="IYO3" s="49"/>
      <c r="IYP3" s="49"/>
      <c r="IYQ3" s="49"/>
      <c r="IYR3" s="49"/>
      <c r="IYS3" s="49"/>
      <c r="IYT3" s="49"/>
      <c r="IYU3" s="49"/>
      <c r="IYV3" s="49"/>
      <c r="IYW3" s="49"/>
      <c r="IYX3" s="49"/>
      <c r="IYY3" s="49"/>
      <c r="IYZ3" s="49"/>
      <c r="IZA3" s="49"/>
      <c r="IZB3" s="49"/>
      <c r="IZC3" s="49"/>
      <c r="IZD3" s="49"/>
      <c r="IZE3" s="49"/>
      <c r="IZF3" s="49"/>
      <c r="IZG3" s="49"/>
      <c r="IZH3" s="49"/>
      <c r="IZI3" s="49"/>
      <c r="IZJ3" s="49"/>
      <c r="IZK3" s="49"/>
      <c r="IZL3" s="49"/>
      <c r="IZM3" s="49"/>
      <c r="IZN3" s="49"/>
      <c r="IZO3" s="49"/>
      <c r="IZP3" s="49"/>
      <c r="IZQ3" s="49"/>
      <c r="IZR3" s="49"/>
      <c r="IZS3" s="49"/>
      <c r="IZT3" s="49"/>
      <c r="IZU3" s="49"/>
      <c r="IZV3" s="49"/>
      <c r="IZW3" s="49"/>
      <c r="IZX3" s="49"/>
      <c r="IZY3" s="49"/>
      <c r="IZZ3" s="49"/>
      <c r="JAA3" s="49"/>
      <c r="JAB3" s="49"/>
      <c r="JAC3" s="49"/>
      <c r="JAD3" s="49"/>
      <c r="JAE3" s="49"/>
      <c r="JAF3" s="49"/>
      <c r="JAG3" s="49"/>
      <c r="JAH3" s="49"/>
      <c r="JAI3" s="49"/>
      <c r="JAJ3" s="49"/>
      <c r="JAK3" s="49"/>
      <c r="JAL3" s="49"/>
      <c r="JAM3" s="49"/>
      <c r="JAN3" s="49"/>
      <c r="JAO3" s="49"/>
      <c r="JAP3" s="49"/>
      <c r="JAQ3" s="49"/>
      <c r="JAR3" s="49"/>
      <c r="JAS3" s="49"/>
      <c r="JAT3" s="49"/>
      <c r="JAU3" s="49"/>
      <c r="JAV3" s="49"/>
      <c r="JAW3" s="49"/>
      <c r="JAX3" s="49"/>
      <c r="JAY3" s="49"/>
      <c r="JAZ3" s="49"/>
      <c r="JBA3" s="49"/>
      <c r="JBB3" s="49"/>
      <c r="JBC3" s="49"/>
      <c r="JBD3" s="49"/>
      <c r="JBE3" s="49"/>
      <c r="JBF3" s="49"/>
      <c r="JBG3" s="49"/>
      <c r="JBH3" s="49"/>
      <c r="JBI3" s="49"/>
      <c r="JBJ3" s="49"/>
      <c r="JBK3" s="49"/>
      <c r="JBL3" s="49"/>
      <c r="JBM3" s="49"/>
      <c r="JBN3" s="49"/>
      <c r="JBO3" s="49"/>
      <c r="JBP3" s="49"/>
      <c r="JBQ3" s="49"/>
      <c r="JBR3" s="49"/>
      <c r="JBS3" s="49"/>
      <c r="JBT3" s="49"/>
      <c r="JBU3" s="49"/>
      <c r="JBV3" s="49"/>
      <c r="JBW3" s="49"/>
      <c r="JBX3" s="49"/>
      <c r="JBY3" s="49"/>
      <c r="JBZ3" s="49"/>
      <c r="JCA3" s="49"/>
      <c r="JCB3" s="49"/>
      <c r="JCC3" s="49"/>
      <c r="JCD3" s="49"/>
      <c r="JCE3" s="49"/>
      <c r="JCF3" s="49"/>
      <c r="JCG3" s="49"/>
      <c r="JCH3" s="49"/>
      <c r="JCI3" s="49"/>
      <c r="JCJ3" s="49"/>
      <c r="JCK3" s="49"/>
      <c r="JCL3" s="49"/>
      <c r="JCM3" s="49"/>
      <c r="JCN3" s="49"/>
      <c r="JCO3" s="49"/>
      <c r="JCP3" s="49"/>
      <c r="JCQ3" s="49"/>
      <c r="JCR3" s="49"/>
      <c r="JCS3" s="49"/>
      <c r="JCT3" s="49"/>
      <c r="JCU3" s="49"/>
      <c r="JCV3" s="49"/>
      <c r="JCW3" s="49"/>
      <c r="JCX3" s="49"/>
      <c r="JCY3" s="49"/>
      <c r="JCZ3" s="49"/>
      <c r="JDA3" s="49"/>
      <c r="JDB3" s="49"/>
      <c r="JDC3" s="49"/>
      <c r="JDD3" s="49"/>
      <c r="JDE3" s="49"/>
      <c r="JDF3" s="49"/>
      <c r="JDG3" s="49"/>
      <c r="JDH3" s="49"/>
      <c r="JDI3" s="49"/>
      <c r="JDJ3" s="49"/>
      <c r="JDK3" s="49"/>
      <c r="JDL3" s="49"/>
      <c r="JDM3" s="49"/>
      <c r="JDN3" s="49"/>
      <c r="JDO3" s="49"/>
      <c r="JDP3" s="49"/>
      <c r="JDQ3" s="49"/>
      <c r="JDR3" s="49"/>
      <c r="JDS3" s="49"/>
      <c r="JDT3" s="49"/>
      <c r="JDU3" s="49"/>
      <c r="JDV3" s="49"/>
      <c r="JDW3" s="49"/>
      <c r="JDX3" s="49"/>
      <c r="JDY3" s="49"/>
      <c r="JDZ3" s="49"/>
      <c r="JEA3" s="49"/>
      <c r="JEB3" s="49"/>
      <c r="JEC3" s="49"/>
      <c r="JED3" s="49"/>
      <c r="JEE3" s="49"/>
      <c r="JEF3" s="49"/>
      <c r="JEG3" s="49"/>
      <c r="JEH3" s="49"/>
      <c r="JEI3" s="49"/>
      <c r="JEJ3" s="49"/>
      <c r="JEK3" s="49"/>
      <c r="JEL3" s="49"/>
      <c r="JEM3" s="49"/>
      <c r="JEN3" s="49"/>
      <c r="JEO3" s="49"/>
      <c r="JEP3" s="49"/>
      <c r="JEQ3" s="49"/>
      <c r="JER3" s="49"/>
      <c r="JES3" s="49"/>
      <c r="JET3" s="49"/>
      <c r="JEU3" s="49"/>
      <c r="JEV3" s="49"/>
      <c r="JEW3" s="49"/>
      <c r="JEX3" s="49"/>
      <c r="JEY3" s="49"/>
      <c r="JEZ3" s="49"/>
      <c r="JFA3" s="49"/>
      <c r="JFB3" s="49"/>
      <c r="JFC3" s="49"/>
      <c r="JFD3" s="49"/>
      <c r="JFE3" s="49"/>
      <c r="JFF3" s="49"/>
      <c r="JFG3" s="49"/>
      <c r="JFH3" s="49"/>
      <c r="JFI3" s="49"/>
      <c r="JFJ3" s="49"/>
      <c r="JFK3" s="49"/>
      <c r="JFL3" s="49"/>
      <c r="JFM3" s="49"/>
      <c r="JFN3" s="49"/>
      <c r="JFO3" s="49"/>
      <c r="JFP3" s="49"/>
      <c r="JFQ3" s="49"/>
      <c r="JFR3" s="49"/>
      <c r="JFS3" s="49"/>
      <c r="JFT3" s="49"/>
      <c r="JFU3" s="49"/>
      <c r="JFV3" s="49"/>
      <c r="JFW3" s="49"/>
      <c r="JFX3" s="49"/>
      <c r="JFY3" s="49"/>
      <c r="JFZ3" s="49"/>
      <c r="JGA3" s="49"/>
      <c r="JGB3" s="49"/>
      <c r="JGC3" s="49"/>
      <c r="JGD3" s="49"/>
      <c r="JGE3" s="49"/>
      <c r="JGF3" s="49"/>
      <c r="JGG3" s="49"/>
      <c r="JGH3" s="49"/>
      <c r="JGI3" s="49"/>
      <c r="JGJ3" s="49"/>
      <c r="JGK3" s="49"/>
      <c r="JGL3" s="49"/>
      <c r="JGM3" s="49"/>
      <c r="JGN3" s="49"/>
      <c r="JGO3" s="49"/>
      <c r="JGP3" s="49"/>
      <c r="JGQ3" s="49"/>
      <c r="JGR3" s="49"/>
      <c r="JGS3" s="49"/>
      <c r="JGT3" s="49"/>
      <c r="JGU3" s="49"/>
      <c r="JGV3" s="49"/>
      <c r="JGW3" s="49"/>
      <c r="JGX3" s="49"/>
      <c r="JGY3" s="49"/>
      <c r="JGZ3" s="49"/>
      <c r="JHA3" s="49"/>
      <c r="JHB3" s="49"/>
      <c r="JHC3" s="49"/>
      <c r="JHD3" s="49"/>
      <c r="JHE3" s="49"/>
      <c r="JHF3" s="49"/>
      <c r="JHG3" s="49"/>
      <c r="JHH3" s="49"/>
      <c r="JHI3" s="49"/>
      <c r="JHJ3" s="49"/>
      <c r="JHK3" s="49"/>
      <c r="JHL3" s="49"/>
      <c r="JHM3" s="49"/>
      <c r="JHN3" s="49"/>
      <c r="JHO3" s="49"/>
      <c r="JHP3" s="49"/>
      <c r="JHQ3" s="49"/>
      <c r="JHR3" s="49"/>
      <c r="JHS3" s="49"/>
      <c r="JHT3" s="49"/>
      <c r="JHU3" s="49"/>
      <c r="JHV3" s="49"/>
      <c r="JHW3" s="49"/>
      <c r="JHX3" s="49"/>
      <c r="JHY3" s="49"/>
      <c r="JHZ3" s="49"/>
      <c r="JIA3" s="49"/>
      <c r="JIB3" s="49"/>
      <c r="JIC3" s="49"/>
      <c r="JID3" s="49"/>
      <c r="JIE3" s="49"/>
      <c r="JIF3" s="49"/>
      <c r="JIG3" s="49"/>
      <c r="JIH3" s="49"/>
      <c r="JII3" s="49"/>
      <c r="JIJ3" s="49"/>
      <c r="JIK3" s="49"/>
      <c r="JIL3" s="49"/>
      <c r="JIM3" s="49"/>
      <c r="JIN3" s="49"/>
      <c r="JIO3" s="49"/>
      <c r="JIP3" s="49"/>
      <c r="JIQ3" s="49"/>
      <c r="JIR3" s="49"/>
      <c r="JIS3" s="49"/>
      <c r="JIT3" s="49"/>
      <c r="JIU3" s="49"/>
      <c r="JIV3" s="49"/>
      <c r="JIW3" s="49"/>
      <c r="JIX3" s="49"/>
      <c r="JIY3" s="49"/>
      <c r="JIZ3" s="49"/>
      <c r="JJA3" s="49"/>
      <c r="JJB3" s="49"/>
      <c r="JJC3" s="49"/>
      <c r="JJD3" s="49"/>
      <c r="JJE3" s="49"/>
      <c r="JJF3" s="49"/>
      <c r="JJG3" s="49"/>
      <c r="JJH3" s="49"/>
      <c r="JJI3" s="49"/>
      <c r="JJJ3" s="49"/>
      <c r="JJK3" s="49"/>
      <c r="JJL3" s="49"/>
      <c r="JJM3" s="49"/>
      <c r="JJN3" s="49"/>
      <c r="JJO3" s="49"/>
      <c r="JJP3" s="49"/>
      <c r="JJQ3" s="49"/>
      <c r="JJR3" s="49"/>
      <c r="JJS3" s="49"/>
      <c r="JJT3" s="49"/>
      <c r="JJU3" s="49"/>
      <c r="JJV3" s="49"/>
      <c r="JJW3" s="49"/>
      <c r="JJX3" s="49"/>
      <c r="JJY3" s="49"/>
      <c r="JJZ3" s="49"/>
      <c r="JKA3" s="49"/>
      <c r="JKB3" s="49"/>
      <c r="JKC3" s="49"/>
      <c r="JKD3" s="49"/>
      <c r="JKE3" s="49"/>
      <c r="JKF3" s="49"/>
      <c r="JKG3" s="49"/>
      <c r="JKH3" s="49"/>
      <c r="JKI3" s="49"/>
      <c r="JKJ3" s="49"/>
      <c r="JKK3" s="49"/>
      <c r="JKL3" s="49"/>
      <c r="JKM3" s="49"/>
      <c r="JKN3" s="49"/>
      <c r="JKO3" s="49"/>
      <c r="JKP3" s="49"/>
      <c r="JKQ3" s="49"/>
      <c r="JKR3" s="49"/>
      <c r="JKS3" s="49"/>
      <c r="JKT3" s="49"/>
      <c r="JKU3" s="49"/>
      <c r="JKV3" s="49"/>
      <c r="JKW3" s="49"/>
      <c r="JKX3" s="49"/>
      <c r="JKY3" s="49"/>
      <c r="JKZ3" s="49"/>
      <c r="JLA3" s="49"/>
      <c r="JLB3" s="49"/>
      <c r="JLC3" s="49"/>
      <c r="JLD3" s="49"/>
      <c r="JLE3" s="49"/>
      <c r="JLF3" s="49"/>
      <c r="JLG3" s="49"/>
      <c r="JLH3" s="49"/>
      <c r="JLI3" s="49"/>
      <c r="JLJ3" s="49"/>
      <c r="JLK3" s="49"/>
      <c r="JLL3" s="49"/>
      <c r="JLM3" s="49"/>
      <c r="JLN3" s="49"/>
      <c r="JLO3" s="49"/>
      <c r="JLP3" s="49"/>
      <c r="JLQ3" s="49"/>
      <c r="JLR3" s="49"/>
      <c r="JLS3" s="49"/>
      <c r="JLT3" s="49"/>
      <c r="JLU3" s="49"/>
      <c r="JLV3" s="49"/>
      <c r="JLW3" s="49"/>
      <c r="JLX3" s="49"/>
      <c r="JLY3" s="49"/>
      <c r="JLZ3" s="49"/>
      <c r="JMA3" s="49"/>
      <c r="JMB3" s="49"/>
      <c r="JMC3" s="49"/>
      <c r="JMD3" s="49"/>
      <c r="JME3" s="49"/>
      <c r="JMF3" s="49"/>
      <c r="JMG3" s="49"/>
      <c r="JMH3" s="49"/>
      <c r="JMI3" s="49"/>
      <c r="JMJ3" s="49"/>
      <c r="JMK3" s="49"/>
      <c r="JML3" s="49"/>
      <c r="JMM3" s="49"/>
      <c r="JMN3" s="49"/>
      <c r="JMO3" s="49"/>
      <c r="JMP3" s="49"/>
      <c r="JMQ3" s="49"/>
      <c r="JMR3" s="49"/>
      <c r="JMS3" s="49"/>
      <c r="JMT3" s="49"/>
      <c r="JMU3" s="49"/>
      <c r="JMV3" s="49"/>
      <c r="JMW3" s="49"/>
      <c r="JMX3" s="49"/>
      <c r="JMY3" s="49"/>
      <c r="JMZ3" s="49"/>
      <c r="JNA3" s="49"/>
      <c r="JNB3" s="49"/>
      <c r="JNC3" s="49"/>
      <c r="JND3" s="49"/>
      <c r="JNE3" s="49"/>
      <c r="JNF3" s="49"/>
      <c r="JNG3" s="49"/>
      <c r="JNH3" s="49"/>
      <c r="JNI3" s="49"/>
      <c r="JNJ3" s="49"/>
      <c r="JNK3" s="49"/>
      <c r="JNL3" s="49"/>
      <c r="JNM3" s="49"/>
      <c r="JNN3" s="49"/>
      <c r="JNO3" s="49"/>
      <c r="JNP3" s="49"/>
      <c r="JNQ3" s="49"/>
      <c r="JNR3" s="49"/>
      <c r="JNS3" s="49"/>
      <c r="JNT3" s="49"/>
      <c r="JNU3" s="49"/>
      <c r="JNV3" s="49"/>
      <c r="JNW3" s="49"/>
      <c r="JNX3" s="49"/>
      <c r="JNY3" s="49"/>
      <c r="JNZ3" s="49"/>
      <c r="JOA3" s="49"/>
      <c r="JOB3" s="49"/>
      <c r="JOC3" s="49"/>
      <c r="JOD3" s="49"/>
      <c r="JOE3" s="49"/>
      <c r="JOF3" s="49"/>
      <c r="JOG3" s="49"/>
      <c r="JOH3" s="49"/>
      <c r="JOI3" s="49"/>
      <c r="JOJ3" s="49"/>
      <c r="JOK3" s="49"/>
      <c r="JOL3" s="49"/>
      <c r="JOM3" s="49"/>
      <c r="JON3" s="49"/>
      <c r="JOO3" s="49"/>
      <c r="JOP3" s="49"/>
      <c r="JOQ3" s="49"/>
      <c r="JOR3" s="49"/>
      <c r="JOS3" s="49"/>
      <c r="JOT3" s="49"/>
      <c r="JOU3" s="49"/>
      <c r="JOV3" s="49"/>
      <c r="JOW3" s="49"/>
      <c r="JOX3" s="49"/>
      <c r="JOY3" s="49"/>
      <c r="JOZ3" s="49"/>
      <c r="JPA3" s="49"/>
      <c r="JPB3" s="49"/>
      <c r="JPC3" s="49"/>
      <c r="JPD3" s="49"/>
      <c r="JPE3" s="49"/>
      <c r="JPF3" s="49"/>
      <c r="JPG3" s="49"/>
      <c r="JPH3" s="49"/>
      <c r="JPI3" s="49"/>
      <c r="JPJ3" s="49"/>
      <c r="JPK3" s="49"/>
      <c r="JPL3" s="49"/>
      <c r="JPM3" s="49"/>
      <c r="JPN3" s="49"/>
      <c r="JPO3" s="49"/>
      <c r="JPP3" s="49"/>
      <c r="JPQ3" s="49"/>
      <c r="JPR3" s="49"/>
      <c r="JPS3" s="49"/>
      <c r="JPT3" s="49"/>
      <c r="JPU3" s="49"/>
      <c r="JPV3" s="49"/>
      <c r="JPW3" s="49"/>
      <c r="JPX3" s="49"/>
      <c r="JPY3" s="49"/>
      <c r="JPZ3" s="49"/>
      <c r="JQA3" s="49"/>
      <c r="JQB3" s="49"/>
      <c r="JQC3" s="49"/>
      <c r="JQD3" s="49"/>
      <c r="JQE3" s="49"/>
      <c r="JQF3" s="49"/>
      <c r="JQG3" s="49"/>
      <c r="JQH3" s="49"/>
      <c r="JQI3" s="49"/>
      <c r="JQJ3" s="49"/>
      <c r="JQK3" s="49"/>
      <c r="JQL3" s="49"/>
      <c r="JQM3" s="49"/>
      <c r="JQN3" s="49"/>
      <c r="JQO3" s="49"/>
      <c r="JQP3" s="49"/>
      <c r="JQQ3" s="49"/>
      <c r="JQR3" s="49"/>
      <c r="JQS3" s="49"/>
      <c r="JQT3" s="49"/>
      <c r="JQU3" s="49"/>
      <c r="JQV3" s="49"/>
      <c r="JQW3" s="49"/>
      <c r="JQX3" s="49"/>
      <c r="JQY3" s="49"/>
      <c r="JQZ3" s="49"/>
      <c r="JRA3" s="49"/>
      <c r="JRB3" s="49"/>
      <c r="JRC3" s="49"/>
      <c r="JRD3" s="49"/>
      <c r="JRE3" s="49"/>
      <c r="JRF3" s="49"/>
      <c r="JRG3" s="49"/>
      <c r="JRH3" s="49"/>
      <c r="JRI3" s="49"/>
      <c r="JRJ3" s="49"/>
      <c r="JRK3" s="49"/>
      <c r="JRL3" s="49"/>
      <c r="JRM3" s="49"/>
      <c r="JRN3" s="49"/>
      <c r="JRO3" s="49"/>
      <c r="JRP3" s="49"/>
      <c r="JRQ3" s="49"/>
      <c r="JRR3" s="49"/>
      <c r="JRS3" s="49"/>
      <c r="JRT3" s="49"/>
      <c r="JRU3" s="49"/>
      <c r="JRV3" s="49"/>
      <c r="JRW3" s="49"/>
      <c r="JRX3" s="49"/>
      <c r="JRY3" s="49"/>
      <c r="JRZ3" s="49"/>
      <c r="JSA3" s="49"/>
      <c r="JSB3" s="49"/>
      <c r="JSC3" s="49"/>
      <c r="JSD3" s="49"/>
      <c r="JSE3" s="49"/>
      <c r="JSF3" s="49"/>
      <c r="JSG3" s="49"/>
      <c r="JSH3" s="49"/>
      <c r="JSI3" s="49"/>
      <c r="JSJ3" s="49"/>
      <c r="JSK3" s="49"/>
      <c r="JSL3" s="49"/>
      <c r="JSM3" s="49"/>
      <c r="JSN3" s="49"/>
      <c r="JSO3" s="49"/>
      <c r="JSP3" s="49"/>
      <c r="JSQ3" s="49"/>
      <c r="JSR3" s="49"/>
      <c r="JSS3" s="49"/>
      <c r="JST3" s="49"/>
      <c r="JSU3" s="49"/>
      <c r="JSV3" s="49"/>
      <c r="JSW3" s="49"/>
      <c r="JSX3" s="49"/>
      <c r="JSY3" s="49"/>
      <c r="JSZ3" s="49"/>
      <c r="JTA3" s="49"/>
      <c r="JTB3" s="49"/>
      <c r="JTC3" s="49"/>
      <c r="JTD3" s="49"/>
      <c r="JTE3" s="49"/>
      <c r="JTF3" s="49"/>
      <c r="JTG3" s="49"/>
      <c r="JTH3" s="49"/>
      <c r="JTI3" s="49"/>
      <c r="JTJ3" s="49"/>
      <c r="JTK3" s="49"/>
      <c r="JTL3" s="49"/>
      <c r="JTM3" s="49"/>
      <c r="JTN3" s="49"/>
      <c r="JTO3" s="49"/>
      <c r="JTP3" s="49"/>
      <c r="JTQ3" s="49"/>
      <c r="JTR3" s="49"/>
      <c r="JTS3" s="49"/>
      <c r="JTT3" s="49"/>
      <c r="JTU3" s="49"/>
      <c r="JTV3" s="49"/>
      <c r="JTW3" s="49"/>
      <c r="JTX3" s="49"/>
      <c r="JTY3" s="49"/>
      <c r="JTZ3" s="49"/>
      <c r="JUA3" s="49"/>
      <c r="JUB3" s="49"/>
      <c r="JUC3" s="49"/>
      <c r="JUD3" s="49"/>
      <c r="JUE3" s="49"/>
      <c r="JUF3" s="49"/>
      <c r="JUG3" s="49"/>
      <c r="JUH3" s="49"/>
      <c r="JUI3" s="49"/>
      <c r="JUJ3" s="49"/>
      <c r="JUK3" s="49"/>
      <c r="JUL3" s="49"/>
      <c r="JUM3" s="49"/>
      <c r="JUN3" s="49"/>
      <c r="JUO3" s="49"/>
      <c r="JUP3" s="49"/>
      <c r="JUQ3" s="49"/>
      <c r="JUR3" s="49"/>
      <c r="JUS3" s="49"/>
      <c r="JUT3" s="49"/>
      <c r="JUU3" s="49"/>
      <c r="JUV3" s="49"/>
      <c r="JUW3" s="49"/>
      <c r="JUX3" s="49"/>
      <c r="JUY3" s="49"/>
      <c r="JUZ3" s="49"/>
      <c r="JVA3" s="49"/>
      <c r="JVB3" s="49"/>
      <c r="JVC3" s="49"/>
      <c r="JVD3" s="49"/>
      <c r="JVE3" s="49"/>
      <c r="JVF3" s="49"/>
      <c r="JVG3" s="49"/>
      <c r="JVH3" s="49"/>
      <c r="JVI3" s="49"/>
      <c r="JVJ3" s="49"/>
      <c r="JVK3" s="49"/>
      <c r="JVL3" s="49"/>
      <c r="JVM3" s="49"/>
      <c r="JVN3" s="49"/>
      <c r="JVO3" s="49"/>
      <c r="JVP3" s="49"/>
      <c r="JVQ3" s="49"/>
      <c r="JVR3" s="49"/>
      <c r="JVS3" s="49"/>
      <c r="JVT3" s="49"/>
      <c r="JVU3" s="49"/>
      <c r="JVV3" s="49"/>
      <c r="JVW3" s="49"/>
      <c r="JVX3" s="49"/>
      <c r="JVY3" s="49"/>
      <c r="JVZ3" s="49"/>
      <c r="JWA3" s="49"/>
      <c r="JWB3" s="49"/>
      <c r="JWC3" s="49"/>
      <c r="JWD3" s="49"/>
      <c r="JWE3" s="49"/>
      <c r="JWF3" s="49"/>
      <c r="JWG3" s="49"/>
      <c r="JWH3" s="49"/>
      <c r="JWI3" s="49"/>
      <c r="JWJ3" s="49"/>
      <c r="JWK3" s="49"/>
      <c r="JWL3" s="49"/>
      <c r="JWM3" s="49"/>
      <c r="JWN3" s="49"/>
      <c r="JWO3" s="49"/>
      <c r="JWP3" s="49"/>
      <c r="JWQ3" s="49"/>
      <c r="JWR3" s="49"/>
      <c r="JWS3" s="49"/>
      <c r="JWT3" s="49"/>
      <c r="JWU3" s="49"/>
      <c r="JWV3" s="49"/>
      <c r="JWW3" s="49"/>
      <c r="JWX3" s="49"/>
      <c r="JWY3" s="49"/>
      <c r="JWZ3" s="49"/>
      <c r="JXA3" s="49"/>
      <c r="JXB3" s="49"/>
      <c r="JXC3" s="49"/>
      <c r="JXD3" s="49"/>
      <c r="JXE3" s="49"/>
      <c r="JXF3" s="49"/>
      <c r="JXG3" s="49"/>
      <c r="JXH3" s="49"/>
      <c r="JXI3" s="49"/>
      <c r="JXJ3" s="49"/>
      <c r="JXK3" s="49"/>
      <c r="JXL3" s="49"/>
      <c r="JXM3" s="49"/>
      <c r="JXN3" s="49"/>
      <c r="JXO3" s="49"/>
      <c r="JXP3" s="49"/>
      <c r="JXQ3" s="49"/>
      <c r="JXR3" s="49"/>
      <c r="JXS3" s="49"/>
      <c r="JXT3" s="49"/>
      <c r="JXU3" s="49"/>
      <c r="JXV3" s="49"/>
      <c r="JXW3" s="49"/>
      <c r="JXX3" s="49"/>
      <c r="JXY3" s="49"/>
      <c r="JXZ3" s="49"/>
      <c r="JYA3" s="49"/>
      <c r="JYB3" s="49"/>
      <c r="JYC3" s="49"/>
      <c r="JYD3" s="49"/>
      <c r="JYE3" s="49"/>
      <c r="JYF3" s="49"/>
      <c r="JYG3" s="49"/>
      <c r="JYH3" s="49"/>
      <c r="JYI3" s="49"/>
      <c r="JYJ3" s="49"/>
      <c r="JYK3" s="49"/>
      <c r="JYL3" s="49"/>
      <c r="JYM3" s="49"/>
      <c r="JYN3" s="49"/>
      <c r="JYO3" s="49"/>
      <c r="JYP3" s="49"/>
      <c r="JYQ3" s="49"/>
      <c r="JYR3" s="49"/>
      <c r="JYS3" s="49"/>
      <c r="JYT3" s="49"/>
      <c r="JYU3" s="49"/>
      <c r="JYV3" s="49"/>
      <c r="JYW3" s="49"/>
      <c r="JYX3" s="49"/>
      <c r="JYY3" s="49"/>
      <c r="JYZ3" s="49"/>
      <c r="JZA3" s="49"/>
      <c r="JZB3" s="49"/>
      <c r="JZC3" s="49"/>
      <c r="JZD3" s="49"/>
      <c r="JZE3" s="49"/>
      <c r="JZF3" s="49"/>
      <c r="JZG3" s="49"/>
      <c r="JZH3" s="49"/>
      <c r="JZI3" s="49"/>
      <c r="JZJ3" s="49"/>
      <c r="JZK3" s="49"/>
      <c r="JZL3" s="49"/>
      <c r="JZM3" s="49"/>
      <c r="JZN3" s="49"/>
      <c r="JZO3" s="49"/>
      <c r="JZP3" s="49"/>
      <c r="JZQ3" s="49"/>
      <c r="JZR3" s="49"/>
      <c r="JZS3" s="49"/>
      <c r="JZT3" s="49"/>
      <c r="JZU3" s="49"/>
      <c r="JZV3" s="49"/>
      <c r="JZW3" s="49"/>
      <c r="JZX3" s="49"/>
      <c r="JZY3" s="49"/>
      <c r="JZZ3" s="49"/>
      <c r="KAA3" s="49"/>
      <c r="KAB3" s="49"/>
      <c r="KAC3" s="49"/>
      <c r="KAD3" s="49"/>
      <c r="KAE3" s="49"/>
      <c r="KAF3" s="49"/>
      <c r="KAG3" s="49"/>
      <c r="KAH3" s="49"/>
      <c r="KAI3" s="49"/>
      <c r="KAJ3" s="49"/>
      <c r="KAK3" s="49"/>
      <c r="KAL3" s="49"/>
      <c r="KAM3" s="49"/>
      <c r="KAN3" s="49"/>
      <c r="KAO3" s="49"/>
      <c r="KAP3" s="49"/>
      <c r="KAQ3" s="49"/>
      <c r="KAR3" s="49"/>
      <c r="KAS3" s="49"/>
      <c r="KAT3" s="49"/>
      <c r="KAU3" s="49"/>
      <c r="KAV3" s="49"/>
      <c r="KAW3" s="49"/>
      <c r="KAX3" s="49"/>
      <c r="KAY3" s="49"/>
      <c r="KAZ3" s="49"/>
      <c r="KBA3" s="49"/>
      <c r="KBB3" s="49"/>
      <c r="KBC3" s="49"/>
      <c r="KBD3" s="49"/>
      <c r="KBE3" s="49"/>
      <c r="KBF3" s="49"/>
      <c r="KBG3" s="49"/>
      <c r="KBH3" s="49"/>
      <c r="KBI3" s="49"/>
      <c r="KBJ3" s="49"/>
      <c r="KBK3" s="49"/>
      <c r="KBL3" s="49"/>
      <c r="KBM3" s="49"/>
      <c r="KBN3" s="49"/>
      <c r="KBO3" s="49"/>
      <c r="KBP3" s="49"/>
      <c r="KBQ3" s="49"/>
      <c r="KBR3" s="49"/>
      <c r="KBS3" s="49"/>
      <c r="KBT3" s="49"/>
      <c r="KBU3" s="49"/>
      <c r="KBV3" s="49"/>
      <c r="KBW3" s="49"/>
      <c r="KBX3" s="49"/>
      <c r="KBY3" s="49"/>
      <c r="KBZ3" s="49"/>
      <c r="KCA3" s="49"/>
      <c r="KCB3" s="49"/>
      <c r="KCC3" s="49"/>
      <c r="KCD3" s="49"/>
      <c r="KCE3" s="49"/>
      <c r="KCF3" s="49"/>
      <c r="KCG3" s="49"/>
      <c r="KCH3" s="49"/>
      <c r="KCI3" s="49"/>
      <c r="KCJ3" s="49"/>
      <c r="KCK3" s="49"/>
      <c r="KCL3" s="49"/>
      <c r="KCM3" s="49"/>
      <c r="KCN3" s="49"/>
      <c r="KCO3" s="49"/>
      <c r="KCP3" s="49"/>
      <c r="KCQ3" s="49"/>
      <c r="KCR3" s="49"/>
      <c r="KCS3" s="49"/>
      <c r="KCT3" s="49"/>
      <c r="KCU3" s="49"/>
      <c r="KCV3" s="49"/>
      <c r="KCW3" s="49"/>
      <c r="KCX3" s="49"/>
      <c r="KCY3" s="49"/>
      <c r="KCZ3" s="49"/>
      <c r="KDA3" s="49"/>
      <c r="KDB3" s="49"/>
      <c r="KDC3" s="49"/>
      <c r="KDD3" s="49"/>
      <c r="KDE3" s="49"/>
      <c r="KDF3" s="49"/>
      <c r="KDG3" s="49"/>
      <c r="KDH3" s="49"/>
      <c r="KDI3" s="49"/>
      <c r="KDJ3" s="49"/>
      <c r="KDK3" s="49"/>
      <c r="KDL3" s="49"/>
      <c r="KDM3" s="49"/>
      <c r="KDN3" s="49"/>
      <c r="KDO3" s="49"/>
      <c r="KDP3" s="49"/>
      <c r="KDQ3" s="49"/>
      <c r="KDR3" s="49"/>
      <c r="KDS3" s="49"/>
      <c r="KDT3" s="49"/>
      <c r="KDU3" s="49"/>
      <c r="KDV3" s="49"/>
      <c r="KDW3" s="49"/>
      <c r="KDX3" s="49"/>
      <c r="KDY3" s="49"/>
      <c r="KDZ3" s="49"/>
      <c r="KEA3" s="49"/>
      <c r="KEB3" s="49"/>
      <c r="KEC3" s="49"/>
      <c r="KED3" s="49"/>
      <c r="KEE3" s="49"/>
      <c r="KEF3" s="49"/>
      <c r="KEG3" s="49"/>
      <c r="KEH3" s="49"/>
      <c r="KEI3" s="49"/>
      <c r="KEJ3" s="49"/>
      <c r="KEK3" s="49"/>
      <c r="KEL3" s="49"/>
      <c r="KEM3" s="49"/>
      <c r="KEN3" s="49"/>
      <c r="KEO3" s="49"/>
      <c r="KEP3" s="49"/>
      <c r="KEQ3" s="49"/>
      <c r="KER3" s="49"/>
      <c r="KES3" s="49"/>
      <c r="KET3" s="49"/>
      <c r="KEU3" s="49"/>
      <c r="KEV3" s="49"/>
      <c r="KEW3" s="49"/>
      <c r="KEX3" s="49"/>
      <c r="KEY3" s="49"/>
      <c r="KEZ3" s="49"/>
      <c r="KFA3" s="49"/>
      <c r="KFB3" s="49"/>
      <c r="KFC3" s="49"/>
      <c r="KFD3" s="49"/>
      <c r="KFE3" s="49"/>
      <c r="KFF3" s="49"/>
      <c r="KFG3" s="49"/>
      <c r="KFH3" s="49"/>
      <c r="KFI3" s="49"/>
      <c r="KFJ3" s="49"/>
      <c r="KFK3" s="49"/>
      <c r="KFL3" s="49"/>
      <c r="KFM3" s="49"/>
      <c r="KFN3" s="49"/>
      <c r="KFO3" s="49"/>
      <c r="KFP3" s="49"/>
      <c r="KFQ3" s="49"/>
      <c r="KFR3" s="49"/>
      <c r="KFS3" s="49"/>
      <c r="KFT3" s="49"/>
      <c r="KFU3" s="49"/>
      <c r="KFV3" s="49"/>
      <c r="KFW3" s="49"/>
      <c r="KFX3" s="49"/>
      <c r="KFY3" s="49"/>
      <c r="KFZ3" s="49"/>
      <c r="KGA3" s="49"/>
      <c r="KGB3" s="49"/>
      <c r="KGC3" s="49"/>
      <c r="KGD3" s="49"/>
      <c r="KGE3" s="49"/>
      <c r="KGF3" s="49"/>
      <c r="KGG3" s="49"/>
      <c r="KGH3" s="49"/>
      <c r="KGI3" s="49"/>
      <c r="KGJ3" s="49"/>
      <c r="KGK3" s="49"/>
      <c r="KGL3" s="49"/>
      <c r="KGM3" s="49"/>
      <c r="KGN3" s="49"/>
      <c r="KGO3" s="49"/>
      <c r="KGP3" s="49"/>
      <c r="KGQ3" s="49"/>
      <c r="KGR3" s="49"/>
      <c r="KGS3" s="49"/>
      <c r="KGT3" s="49"/>
      <c r="KGU3" s="49"/>
      <c r="KGV3" s="49"/>
      <c r="KGW3" s="49"/>
      <c r="KGX3" s="49"/>
      <c r="KGY3" s="49"/>
      <c r="KGZ3" s="49"/>
      <c r="KHA3" s="49"/>
      <c r="KHB3" s="49"/>
      <c r="KHC3" s="49"/>
      <c r="KHD3" s="49"/>
      <c r="KHE3" s="49"/>
      <c r="KHF3" s="49"/>
      <c r="KHG3" s="49"/>
      <c r="KHH3" s="49"/>
      <c r="KHI3" s="49"/>
      <c r="KHJ3" s="49"/>
      <c r="KHK3" s="49"/>
      <c r="KHL3" s="49"/>
      <c r="KHM3" s="49"/>
      <c r="KHN3" s="49"/>
      <c r="KHO3" s="49"/>
      <c r="KHP3" s="49"/>
      <c r="KHQ3" s="49"/>
      <c r="KHR3" s="49"/>
      <c r="KHS3" s="49"/>
      <c r="KHT3" s="49"/>
      <c r="KHU3" s="49"/>
      <c r="KHV3" s="49"/>
      <c r="KHW3" s="49"/>
      <c r="KHX3" s="49"/>
      <c r="KHY3" s="49"/>
      <c r="KHZ3" s="49"/>
      <c r="KIA3" s="49"/>
      <c r="KIB3" s="49"/>
      <c r="KIC3" s="49"/>
      <c r="KID3" s="49"/>
      <c r="KIE3" s="49"/>
      <c r="KIF3" s="49"/>
      <c r="KIG3" s="49"/>
      <c r="KIH3" s="49"/>
      <c r="KII3" s="49"/>
      <c r="KIJ3" s="49"/>
      <c r="KIK3" s="49"/>
      <c r="KIL3" s="49"/>
      <c r="KIM3" s="49"/>
      <c r="KIN3" s="49"/>
      <c r="KIO3" s="49"/>
      <c r="KIP3" s="49"/>
      <c r="KIQ3" s="49"/>
      <c r="KIR3" s="49"/>
      <c r="KIS3" s="49"/>
      <c r="KIT3" s="49"/>
      <c r="KIU3" s="49"/>
      <c r="KIV3" s="49"/>
      <c r="KIW3" s="49"/>
      <c r="KIX3" s="49"/>
      <c r="KIY3" s="49"/>
      <c r="KIZ3" s="49"/>
      <c r="KJA3" s="49"/>
      <c r="KJB3" s="49"/>
      <c r="KJC3" s="49"/>
      <c r="KJD3" s="49"/>
      <c r="KJE3" s="49"/>
      <c r="KJF3" s="49"/>
      <c r="KJG3" s="49"/>
      <c r="KJH3" s="49"/>
      <c r="KJI3" s="49"/>
      <c r="KJJ3" s="49"/>
      <c r="KJK3" s="49"/>
      <c r="KJL3" s="49"/>
      <c r="KJM3" s="49"/>
      <c r="KJN3" s="49"/>
      <c r="KJO3" s="49"/>
      <c r="KJP3" s="49"/>
      <c r="KJQ3" s="49"/>
      <c r="KJR3" s="49"/>
      <c r="KJS3" s="49"/>
      <c r="KJT3" s="49"/>
      <c r="KJU3" s="49"/>
      <c r="KJV3" s="49"/>
      <c r="KJW3" s="49"/>
      <c r="KJX3" s="49"/>
      <c r="KJY3" s="49"/>
      <c r="KJZ3" s="49"/>
      <c r="KKA3" s="49"/>
      <c r="KKB3" s="49"/>
      <c r="KKC3" s="49"/>
      <c r="KKD3" s="49"/>
      <c r="KKE3" s="49"/>
      <c r="KKF3" s="49"/>
      <c r="KKG3" s="49"/>
      <c r="KKH3" s="49"/>
      <c r="KKI3" s="49"/>
      <c r="KKJ3" s="49"/>
      <c r="KKK3" s="49"/>
      <c r="KKL3" s="49"/>
      <c r="KKM3" s="49"/>
      <c r="KKN3" s="49"/>
      <c r="KKO3" s="49"/>
      <c r="KKP3" s="49"/>
      <c r="KKQ3" s="49"/>
      <c r="KKR3" s="49"/>
      <c r="KKS3" s="49"/>
      <c r="KKT3" s="49"/>
      <c r="KKU3" s="49"/>
      <c r="KKV3" s="49"/>
      <c r="KKW3" s="49"/>
      <c r="KKX3" s="49"/>
      <c r="KKY3" s="49"/>
      <c r="KKZ3" s="49"/>
      <c r="KLA3" s="49"/>
      <c r="KLB3" s="49"/>
      <c r="KLC3" s="49"/>
      <c r="KLD3" s="49"/>
      <c r="KLE3" s="49"/>
      <c r="KLF3" s="49"/>
      <c r="KLG3" s="49"/>
      <c r="KLH3" s="49"/>
      <c r="KLI3" s="49"/>
      <c r="KLJ3" s="49"/>
      <c r="KLK3" s="49"/>
      <c r="KLL3" s="49"/>
      <c r="KLM3" s="49"/>
      <c r="KLN3" s="49"/>
      <c r="KLO3" s="49"/>
      <c r="KLP3" s="49"/>
      <c r="KLQ3" s="49"/>
      <c r="KLR3" s="49"/>
      <c r="KLS3" s="49"/>
      <c r="KLT3" s="49"/>
      <c r="KLU3" s="49"/>
      <c r="KLV3" s="49"/>
      <c r="KLW3" s="49"/>
      <c r="KLX3" s="49"/>
      <c r="KLY3" s="49"/>
      <c r="KLZ3" s="49"/>
      <c r="KMA3" s="49"/>
      <c r="KMB3" s="49"/>
      <c r="KMC3" s="49"/>
      <c r="KMD3" s="49"/>
      <c r="KME3" s="49"/>
      <c r="KMF3" s="49"/>
      <c r="KMG3" s="49"/>
      <c r="KMH3" s="49"/>
      <c r="KMI3" s="49"/>
      <c r="KMJ3" s="49"/>
      <c r="KMK3" s="49"/>
      <c r="KML3" s="49"/>
      <c r="KMM3" s="49"/>
      <c r="KMN3" s="49"/>
      <c r="KMO3" s="49"/>
      <c r="KMP3" s="49"/>
      <c r="KMQ3" s="49"/>
      <c r="KMR3" s="49"/>
      <c r="KMS3" s="49"/>
      <c r="KMT3" s="49"/>
      <c r="KMU3" s="49"/>
      <c r="KMV3" s="49"/>
      <c r="KMW3" s="49"/>
      <c r="KMX3" s="49"/>
      <c r="KMY3" s="49"/>
      <c r="KMZ3" s="49"/>
      <c r="KNA3" s="49"/>
      <c r="KNB3" s="49"/>
      <c r="KNC3" s="49"/>
      <c r="KND3" s="49"/>
      <c r="KNE3" s="49"/>
      <c r="KNF3" s="49"/>
      <c r="KNG3" s="49"/>
      <c r="KNH3" s="49"/>
      <c r="KNI3" s="49"/>
      <c r="KNJ3" s="49"/>
      <c r="KNK3" s="49"/>
      <c r="KNL3" s="49"/>
      <c r="KNM3" s="49"/>
      <c r="KNN3" s="49"/>
      <c r="KNO3" s="49"/>
      <c r="KNP3" s="49"/>
      <c r="KNQ3" s="49"/>
      <c r="KNR3" s="49"/>
      <c r="KNS3" s="49"/>
      <c r="KNT3" s="49"/>
      <c r="KNU3" s="49"/>
      <c r="KNV3" s="49"/>
      <c r="KNW3" s="49"/>
      <c r="KNX3" s="49"/>
      <c r="KNY3" s="49"/>
      <c r="KNZ3" s="49"/>
      <c r="KOA3" s="49"/>
      <c r="KOB3" s="49"/>
      <c r="KOC3" s="49"/>
      <c r="KOD3" s="49"/>
      <c r="KOE3" s="49"/>
      <c r="KOF3" s="49"/>
      <c r="KOG3" s="49"/>
      <c r="KOH3" s="49"/>
      <c r="KOI3" s="49"/>
      <c r="KOJ3" s="49"/>
      <c r="KOK3" s="49"/>
      <c r="KOL3" s="49"/>
      <c r="KOM3" s="49"/>
      <c r="KON3" s="49"/>
      <c r="KOO3" s="49"/>
      <c r="KOP3" s="49"/>
      <c r="KOQ3" s="49"/>
      <c r="KOR3" s="49"/>
      <c r="KOS3" s="49"/>
      <c r="KOT3" s="49"/>
      <c r="KOU3" s="49"/>
      <c r="KOV3" s="49"/>
      <c r="KOW3" s="49"/>
      <c r="KOX3" s="49"/>
      <c r="KOY3" s="49"/>
      <c r="KOZ3" s="49"/>
      <c r="KPA3" s="49"/>
      <c r="KPB3" s="49"/>
      <c r="KPC3" s="49"/>
      <c r="KPD3" s="49"/>
      <c r="KPE3" s="49"/>
      <c r="KPF3" s="49"/>
      <c r="KPG3" s="49"/>
      <c r="KPH3" s="49"/>
      <c r="KPI3" s="49"/>
      <c r="KPJ3" s="49"/>
      <c r="KPK3" s="49"/>
      <c r="KPL3" s="49"/>
      <c r="KPM3" s="49"/>
      <c r="KPN3" s="49"/>
      <c r="KPO3" s="49"/>
      <c r="KPP3" s="49"/>
      <c r="KPQ3" s="49"/>
      <c r="KPR3" s="49"/>
      <c r="KPS3" s="49"/>
      <c r="KPT3" s="49"/>
      <c r="KPU3" s="49"/>
      <c r="KPV3" s="49"/>
      <c r="KPW3" s="49"/>
      <c r="KPX3" s="49"/>
      <c r="KPY3" s="49"/>
      <c r="KPZ3" s="49"/>
      <c r="KQA3" s="49"/>
      <c r="KQB3" s="49"/>
      <c r="KQC3" s="49"/>
      <c r="KQD3" s="49"/>
      <c r="KQE3" s="49"/>
      <c r="KQF3" s="49"/>
      <c r="KQG3" s="49"/>
      <c r="KQH3" s="49"/>
      <c r="KQI3" s="49"/>
      <c r="KQJ3" s="49"/>
      <c r="KQK3" s="49"/>
      <c r="KQL3" s="49"/>
      <c r="KQM3" s="49"/>
      <c r="KQN3" s="49"/>
      <c r="KQO3" s="49"/>
      <c r="KQP3" s="49"/>
      <c r="KQQ3" s="49"/>
      <c r="KQR3" s="49"/>
      <c r="KQS3" s="49"/>
      <c r="KQT3" s="49"/>
      <c r="KQU3" s="49"/>
      <c r="KQV3" s="49"/>
      <c r="KQW3" s="49"/>
      <c r="KQX3" s="49"/>
      <c r="KQY3" s="49"/>
      <c r="KQZ3" s="49"/>
      <c r="KRA3" s="49"/>
      <c r="KRB3" s="49"/>
      <c r="KRC3" s="49"/>
      <c r="KRD3" s="49"/>
      <c r="KRE3" s="49"/>
      <c r="KRF3" s="49"/>
      <c r="KRG3" s="49"/>
      <c r="KRH3" s="49"/>
      <c r="KRI3" s="49"/>
      <c r="KRJ3" s="49"/>
      <c r="KRK3" s="49"/>
      <c r="KRL3" s="49"/>
      <c r="KRM3" s="49"/>
      <c r="KRN3" s="49"/>
      <c r="KRO3" s="49"/>
      <c r="KRP3" s="49"/>
      <c r="KRQ3" s="49"/>
      <c r="KRR3" s="49"/>
      <c r="KRS3" s="49"/>
      <c r="KRT3" s="49"/>
      <c r="KRU3" s="49"/>
      <c r="KRV3" s="49"/>
      <c r="KRW3" s="49"/>
      <c r="KRX3" s="49"/>
      <c r="KRY3" s="49"/>
      <c r="KRZ3" s="49"/>
      <c r="KSA3" s="49"/>
      <c r="KSB3" s="49"/>
      <c r="KSC3" s="49"/>
      <c r="KSD3" s="49"/>
      <c r="KSE3" s="49"/>
      <c r="KSF3" s="49"/>
      <c r="KSG3" s="49"/>
      <c r="KSH3" s="49"/>
      <c r="KSI3" s="49"/>
      <c r="KSJ3" s="49"/>
      <c r="KSK3" s="49"/>
      <c r="KSL3" s="49"/>
      <c r="KSM3" s="49"/>
      <c r="KSN3" s="49"/>
      <c r="KSO3" s="49"/>
      <c r="KSP3" s="49"/>
      <c r="KSQ3" s="49"/>
      <c r="KSR3" s="49"/>
      <c r="KSS3" s="49"/>
      <c r="KST3" s="49"/>
      <c r="KSU3" s="49"/>
      <c r="KSV3" s="49"/>
      <c r="KSW3" s="49"/>
      <c r="KSX3" s="49"/>
      <c r="KSY3" s="49"/>
      <c r="KSZ3" s="49"/>
      <c r="KTA3" s="49"/>
      <c r="KTB3" s="49"/>
      <c r="KTC3" s="49"/>
      <c r="KTD3" s="49"/>
      <c r="KTE3" s="49"/>
      <c r="KTF3" s="49"/>
      <c r="KTG3" s="49"/>
      <c r="KTH3" s="49"/>
      <c r="KTI3" s="49"/>
      <c r="KTJ3" s="49"/>
      <c r="KTK3" s="49"/>
      <c r="KTL3" s="49"/>
      <c r="KTM3" s="49"/>
      <c r="KTN3" s="49"/>
      <c r="KTO3" s="49"/>
      <c r="KTP3" s="49"/>
      <c r="KTQ3" s="49"/>
      <c r="KTR3" s="49"/>
      <c r="KTS3" s="49"/>
      <c r="KTT3" s="49"/>
      <c r="KTU3" s="49"/>
      <c r="KTV3" s="49"/>
      <c r="KTW3" s="49"/>
      <c r="KTX3" s="49"/>
      <c r="KTY3" s="49"/>
      <c r="KTZ3" s="49"/>
      <c r="KUA3" s="49"/>
      <c r="KUB3" s="49"/>
      <c r="KUC3" s="49"/>
      <c r="KUD3" s="49"/>
      <c r="KUE3" s="49"/>
      <c r="KUF3" s="49"/>
      <c r="KUG3" s="49"/>
      <c r="KUH3" s="49"/>
      <c r="KUI3" s="49"/>
      <c r="KUJ3" s="49"/>
      <c r="KUK3" s="49"/>
      <c r="KUL3" s="49"/>
      <c r="KUM3" s="49"/>
      <c r="KUN3" s="49"/>
      <c r="KUO3" s="49"/>
      <c r="KUP3" s="49"/>
      <c r="KUQ3" s="49"/>
      <c r="KUR3" s="49"/>
      <c r="KUS3" s="49"/>
      <c r="KUT3" s="49"/>
      <c r="KUU3" s="49"/>
      <c r="KUV3" s="49"/>
      <c r="KUW3" s="49"/>
      <c r="KUX3" s="49"/>
      <c r="KUY3" s="49"/>
      <c r="KUZ3" s="49"/>
      <c r="KVA3" s="49"/>
      <c r="KVB3" s="49"/>
      <c r="KVC3" s="49"/>
      <c r="KVD3" s="49"/>
      <c r="KVE3" s="49"/>
      <c r="KVF3" s="49"/>
      <c r="KVG3" s="49"/>
      <c r="KVH3" s="49"/>
      <c r="KVI3" s="49"/>
      <c r="KVJ3" s="49"/>
      <c r="KVK3" s="49"/>
      <c r="KVL3" s="49"/>
      <c r="KVM3" s="49"/>
      <c r="KVN3" s="49"/>
      <c r="KVO3" s="49"/>
      <c r="KVP3" s="49"/>
      <c r="KVQ3" s="49"/>
      <c r="KVR3" s="49"/>
      <c r="KVS3" s="49"/>
      <c r="KVT3" s="49"/>
      <c r="KVU3" s="49"/>
      <c r="KVV3" s="49"/>
      <c r="KVW3" s="49"/>
      <c r="KVX3" s="49"/>
      <c r="KVY3" s="49"/>
      <c r="KVZ3" s="49"/>
      <c r="KWA3" s="49"/>
      <c r="KWB3" s="49"/>
      <c r="KWC3" s="49"/>
      <c r="KWD3" s="49"/>
      <c r="KWE3" s="49"/>
      <c r="KWF3" s="49"/>
      <c r="KWG3" s="49"/>
      <c r="KWH3" s="49"/>
      <c r="KWI3" s="49"/>
      <c r="KWJ3" s="49"/>
      <c r="KWK3" s="49"/>
      <c r="KWL3" s="49"/>
      <c r="KWM3" s="49"/>
      <c r="KWN3" s="49"/>
      <c r="KWO3" s="49"/>
      <c r="KWP3" s="49"/>
      <c r="KWQ3" s="49"/>
      <c r="KWR3" s="49"/>
      <c r="KWS3" s="49"/>
      <c r="KWT3" s="49"/>
      <c r="KWU3" s="49"/>
      <c r="KWV3" s="49"/>
      <c r="KWW3" s="49"/>
      <c r="KWX3" s="49"/>
      <c r="KWY3" s="49"/>
      <c r="KWZ3" s="49"/>
      <c r="KXA3" s="49"/>
      <c r="KXB3" s="49"/>
      <c r="KXC3" s="49"/>
      <c r="KXD3" s="49"/>
      <c r="KXE3" s="49"/>
      <c r="KXF3" s="49"/>
      <c r="KXG3" s="49"/>
      <c r="KXH3" s="49"/>
      <c r="KXI3" s="49"/>
      <c r="KXJ3" s="49"/>
      <c r="KXK3" s="49"/>
      <c r="KXL3" s="49"/>
      <c r="KXM3" s="49"/>
      <c r="KXN3" s="49"/>
      <c r="KXO3" s="49"/>
      <c r="KXP3" s="49"/>
      <c r="KXQ3" s="49"/>
      <c r="KXR3" s="49"/>
      <c r="KXS3" s="49"/>
      <c r="KXT3" s="49"/>
      <c r="KXU3" s="49"/>
      <c r="KXV3" s="49"/>
      <c r="KXW3" s="49"/>
      <c r="KXX3" s="49"/>
      <c r="KXY3" s="49"/>
      <c r="KXZ3" s="49"/>
      <c r="KYA3" s="49"/>
      <c r="KYB3" s="49"/>
      <c r="KYC3" s="49"/>
      <c r="KYD3" s="49"/>
      <c r="KYE3" s="49"/>
      <c r="KYF3" s="49"/>
      <c r="KYG3" s="49"/>
      <c r="KYH3" s="49"/>
      <c r="KYI3" s="49"/>
      <c r="KYJ3" s="49"/>
      <c r="KYK3" s="49"/>
      <c r="KYL3" s="49"/>
      <c r="KYM3" s="49"/>
      <c r="KYN3" s="49"/>
      <c r="KYO3" s="49"/>
      <c r="KYP3" s="49"/>
      <c r="KYQ3" s="49"/>
      <c r="KYR3" s="49"/>
      <c r="KYS3" s="49"/>
      <c r="KYT3" s="49"/>
      <c r="KYU3" s="49"/>
      <c r="KYV3" s="49"/>
      <c r="KYW3" s="49"/>
      <c r="KYX3" s="49"/>
      <c r="KYY3" s="49"/>
      <c r="KYZ3" s="49"/>
      <c r="KZA3" s="49"/>
      <c r="KZB3" s="49"/>
      <c r="KZC3" s="49"/>
      <c r="KZD3" s="49"/>
      <c r="KZE3" s="49"/>
      <c r="KZF3" s="49"/>
      <c r="KZG3" s="49"/>
      <c r="KZH3" s="49"/>
      <c r="KZI3" s="49"/>
      <c r="KZJ3" s="49"/>
      <c r="KZK3" s="49"/>
      <c r="KZL3" s="49"/>
      <c r="KZM3" s="49"/>
      <c r="KZN3" s="49"/>
      <c r="KZO3" s="49"/>
      <c r="KZP3" s="49"/>
      <c r="KZQ3" s="49"/>
      <c r="KZR3" s="49"/>
      <c r="KZS3" s="49"/>
      <c r="KZT3" s="49"/>
      <c r="KZU3" s="49"/>
      <c r="KZV3" s="49"/>
      <c r="KZW3" s="49"/>
      <c r="KZX3" s="49"/>
      <c r="KZY3" s="49"/>
      <c r="KZZ3" s="49"/>
      <c r="LAA3" s="49"/>
      <c r="LAB3" s="49"/>
      <c r="LAC3" s="49"/>
      <c r="LAD3" s="49"/>
      <c r="LAE3" s="49"/>
      <c r="LAF3" s="49"/>
      <c r="LAG3" s="49"/>
      <c r="LAH3" s="49"/>
      <c r="LAI3" s="49"/>
      <c r="LAJ3" s="49"/>
      <c r="LAK3" s="49"/>
      <c r="LAL3" s="49"/>
      <c r="LAM3" s="49"/>
      <c r="LAN3" s="49"/>
      <c r="LAO3" s="49"/>
      <c r="LAP3" s="49"/>
      <c r="LAQ3" s="49"/>
      <c r="LAR3" s="49"/>
      <c r="LAS3" s="49"/>
      <c r="LAT3" s="49"/>
      <c r="LAU3" s="49"/>
      <c r="LAV3" s="49"/>
      <c r="LAW3" s="49"/>
      <c r="LAX3" s="49"/>
      <c r="LAY3" s="49"/>
      <c r="LAZ3" s="49"/>
      <c r="LBA3" s="49"/>
      <c r="LBB3" s="49"/>
      <c r="LBC3" s="49"/>
      <c r="LBD3" s="49"/>
      <c r="LBE3" s="49"/>
      <c r="LBF3" s="49"/>
      <c r="LBG3" s="49"/>
      <c r="LBH3" s="49"/>
      <c r="LBI3" s="49"/>
      <c r="LBJ3" s="49"/>
      <c r="LBK3" s="49"/>
      <c r="LBL3" s="49"/>
      <c r="LBM3" s="49"/>
      <c r="LBN3" s="49"/>
      <c r="LBO3" s="49"/>
      <c r="LBP3" s="49"/>
      <c r="LBQ3" s="49"/>
      <c r="LBR3" s="49"/>
      <c r="LBS3" s="49"/>
      <c r="LBT3" s="49"/>
      <c r="LBU3" s="49"/>
      <c r="LBV3" s="49"/>
      <c r="LBW3" s="49"/>
      <c r="LBX3" s="49"/>
      <c r="LBY3" s="49"/>
      <c r="LBZ3" s="49"/>
      <c r="LCA3" s="49"/>
      <c r="LCB3" s="49"/>
      <c r="LCC3" s="49"/>
      <c r="LCD3" s="49"/>
      <c r="LCE3" s="49"/>
      <c r="LCF3" s="49"/>
      <c r="LCG3" s="49"/>
      <c r="LCH3" s="49"/>
      <c r="LCI3" s="49"/>
      <c r="LCJ3" s="49"/>
      <c r="LCK3" s="49"/>
      <c r="LCL3" s="49"/>
      <c r="LCM3" s="49"/>
      <c r="LCN3" s="49"/>
      <c r="LCO3" s="49"/>
      <c r="LCP3" s="49"/>
      <c r="LCQ3" s="49"/>
      <c r="LCR3" s="49"/>
      <c r="LCS3" s="49"/>
      <c r="LCT3" s="49"/>
      <c r="LCU3" s="49"/>
      <c r="LCV3" s="49"/>
      <c r="LCW3" s="49"/>
      <c r="LCX3" s="49"/>
      <c r="LCY3" s="49"/>
      <c r="LCZ3" s="49"/>
      <c r="LDA3" s="49"/>
      <c r="LDB3" s="49"/>
      <c r="LDC3" s="49"/>
      <c r="LDD3" s="49"/>
      <c r="LDE3" s="49"/>
      <c r="LDF3" s="49"/>
      <c r="LDG3" s="49"/>
      <c r="LDH3" s="49"/>
      <c r="LDI3" s="49"/>
      <c r="LDJ3" s="49"/>
      <c r="LDK3" s="49"/>
      <c r="LDL3" s="49"/>
      <c r="LDM3" s="49"/>
      <c r="LDN3" s="49"/>
      <c r="LDO3" s="49"/>
      <c r="LDP3" s="49"/>
      <c r="LDQ3" s="49"/>
      <c r="LDR3" s="49"/>
      <c r="LDS3" s="49"/>
      <c r="LDT3" s="49"/>
      <c r="LDU3" s="49"/>
      <c r="LDV3" s="49"/>
      <c r="LDW3" s="49"/>
      <c r="LDX3" s="49"/>
      <c r="LDY3" s="49"/>
      <c r="LDZ3" s="49"/>
      <c r="LEA3" s="49"/>
      <c r="LEB3" s="49"/>
      <c r="LEC3" s="49"/>
      <c r="LED3" s="49"/>
      <c r="LEE3" s="49"/>
      <c r="LEF3" s="49"/>
      <c r="LEG3" s="49"/>
      <c r="LEH3" s="49"/>
      <c r="LEI3" s="49"/>
      <c r="LEJ3" s="49"/>
      <c r="LEK3" s="49"/>
      <c r="LEL3" s="49"/>
      <c r="LEM3" s="49"/>
      <c r="LEN3" s="49"/>
      <c r="LEO3" s="49"/>
      <c r="LEP3" s="49"/>
      <c r="LEQ3" s="49"/>
      <c r="LER3" s="49"/>
      <c r="LES3" s="49"/>
      <c r="LET3" s="49"/>
      <c r="LEU3" s="49"/>
      <c r="LEV3" s="49"/>
      <c r="LEW3" s="49"/>
      <c r="LEX3" s="49"/>
      <c r="LEY3" s="49"/>
      <c r="LEZ3" s="49"/>
      <c r="LFA3" s="49"/>
      <c r="LFB3" s="49"/>
      <c r="LFC3" s="49"/>
      <c r="LFD3" s="49"/>
      <c r="LFE3" s="49"/>
      <c r="LFF3" s="49"/>
      <c r="LFG3" s="49"/>
      <c r="LFH3" s="49"/>
      <c r="LFI3" s="49"/>
      <c r="LFJ3" s="49"/>
      <c r="LFK3" s="49"/>
      <c r="LFL3" s="49"/>
      <c r="LFM3" s="49"/>
      <c r="LFN3" s="49"/>
      <c r="LFO3" s="49"/>
      <c r="LFP3" s="49"/>
      <c r="LFQ3" s="49"/>
      <c r="LFR3" s="49"/>
      <c r="LFS3" s="49"/>
      <c r="LFT3" s="49"/>
      <c r="LFU3" s="49"/>
      <c r="LFV3" s="49"/>
      <c r="LFW3" s="49"/>
      <c r="LFX3" s="49"/>
      <c r="LFY3" s="49"/>
      <c r="LFZ3" s="49"/>
      <c r="LGA3" s="49"/>
      <c r="LGB3" s="49"/>
      <c r="LGC3" s="49"/>
      <c r="LGD3" s="49"/>
      <c r="LGE3" s="49"/>
      <c r="LGF3" s="49"/>
      <c r="LGG3" s="49"/>
      <c r="LGH3" s="49"/>
      <c r="LGI3" s="49"/>
      <c r="LGJ3" s="49"/>
      <c r="LGK3" s="49"/>
      <c r="LGL3" s="49"/>
      <c r="LGM3" s="49"/>
      <c r="LGN3" s="49"/>
      <c r="LGO3" s="49"/>
      <c r="LGP3" s="49"/>
      <c r="LGQ3" s="49"/>
      <c r="LGR3" s="49"/>
      <c r="LGS3" s="49"/>
      <c r="LGT3" s="49"/>
      <c r="LGU3" s="49"/>
      <c r="LGV3" s="49"/>
      <c r="LGW3" s="49"/>
      <c r="LGX3" s="49"/>
      <c r="LGY3" s="49"/>
      <c r="LGZ3" s="49"/>
      <c r="LHA3" s="49"/>
      <c r="LHB3" s="49"/>
      <c r="LHC3" s="49"/>
      <c r="LHD3" s="49"/>
      <c r="LHE3" s="49"/>
      <c r="LHF3" s="49"/>
      <c r="LHG3" s="49"/>
      <c r="LHH3" s="49"/>
      <c r="LHI3" s="49"/>
      <c r="LHJ3" s="49"/>
      <c r="LHK3" s="49"/>
      <c r="LHL3" s="49"/>
      <c r="LHM3" s="49"/>
      <c r="LHN3" s="49"/>
      <c r="LHO3" s="49"/>
      <c r="LHP3" s="49"/>
      <c r="LHQ3" s="49"/>
      <c r="LHR3" s="49"/>
      <c r="LHS3" s="49"/>
      <c r="LHT3" s="49"/>
      <c r="LHU3" s="49"/>
      <c r="LHV3" s="49"/>
      <c r="LHW3" s="49"/>
      <c r="LHX3" s="49"/>
      <c r="LHY3" s="49"/>
      <c r="LHZ3" s="49"/>
      <c r="LIA3" s="49"/>
      <c r="LIB3" s="49"/>
      <c r="LIC3" s="49"/>
      <c r="LID3" s="49"/>
      <c r="LIE3" s="49"/>
      <c r="LIF3" s="49"/>
      <c r="LIG3" s="49"/>
      <c r="LIH3" s="49"/>
      <c r="LII3" s="49"/>
      <c r="LIJ3" s="49"/>
      <c r="LIK3" s="49"/>
      <c r="LIL3" s="49"/>
      <c r="LIM3" s="49"/>
      <c r="LIN3" s="49"/>
      <c r="LIO3" s="49"/>
      <c r="LIP3" s="49"/>
      <c r="LIQ3" s="49"/>
      <c r="LIR3" s="49"/>
      <c r="LIS3" s="49"/>
      <c r="LIT3" s="49"/>
      <c r="LIU3" s="49"/>
      <c r="LIV3" s="49"/>
      <c r="LIW3" s="49"/>
      <c r="LIX3" s="49"/>
      <c r="LIY3" s="49"/>
      <c r="LIZ3" s="49"/>
      <c r="LJA3" s="49"/>
      <c r="LJB3" s="49"/>
      <c r="LJC3" s="49"/>
      <c r="LJD3" s="49"/>
      <c r="LJE3" s="49"/>
      <c r="LJF3" s="49"/>
      <c r="LJG3" s="49"/>
      <c r="LJH3" s="49"/>
      <c r="LJI3" s="49"/>
      <c r="LJJ3" s="49"/>
      <c r="LJK3" s="49"/>
      <c r="LJL3" s="49"/>
      <c r="LJM3" s="49"/>
      <c r="LJN3" s="49"/>
      <c r="LJO3" s="49"/>
      <c r="LJP3" s="49"/>
      <c r="LJQ3" s="49"/>
      <c r="LJR3" s="49"/>
      <c r="LJS3" s="49"/>
      <c r="LJT3" s="49"/>
      <c r="LJU3" s="49"/>
      <c r="LJV3" s="49"/>
      <c r="LJW3" s="49"/>
      <c r="LJX3" s="49"/>
      <c r="LJY3" s="49"/>
      <c r="LJZ3" s="49"/>
      <c r="LKA3" s="49"/>
      <c r="LKB3" s="49"/>
      <c r="LKC3" s="49"/>
      <c r="LKD3" s="49"/>
      <c r="LKE3" s="49"/>
      <c r="LKF3" s="49"/>
      <c r="LKG3" s="49"/>
      <c r="LKH3" s="49"/>
      <c r="LKI3" s="49"/>
      <c r="LKJ3" s="49"/>
      <c r="LKK3" s="49"/>
      <c r="LKL3" s="49"/>
      <c r="LKM3" s="49"/>
      <c r="LKN3" s="49"/>
      <c r="LKO3" s="49"/>
      <c r="LKP3" s="49"/>
      <c r="LKQ3" s="49"/>
      <c r="LKR3" s="49"/>
      <c r="LKS3" s="49"/>
      <c r="LKT3" s="49"/>
      <c r="LKU3" s="49"/>
      <c r="LKV3" s="49"/>
      <c r="LKW3" s="49"/>
      <c r="LKX3" s="49"/>
      <c r="LKY3" s="49"/>
      <c r="LKZ3" s="49"/>
      <c r="LLA3" s="49"/>
      <c r="LLB3" s="49"/>
      <c r="LLC3" s="49"/>
      <c r="LLD3" s="49"/>
      <c r="LLE3" s="49"/>
      <c r="LLF3" s="49"/>
      <c r="LLG3" s="49"/>
      <c r="LLH3" s="49"/>
      <c r="LLI3" s="49"/>
      <c r="LLJ3" s="49"/>
      <c r="LLK3" s="49"/>
      <c r="LLL3" s="49"/>
      <c r="LLM3" s="49"/>
      <c r="LLN3" s="49"/>
      <c r="LLO3" s="49"/>
      <c r="LLP3" s="49"/>
      <c r="LLQ3" s="49"/>
      <c r="LLR3" s="49"/>
      <c r="LLS3" s="49"/>
      <c r="LLT3" s="49"/>
      <c r="LLU3" s="49"/>
      <c r="LLV3" s="49"/>
      <c r="LLW3" s="49"/>
      <c r="LLX3" s="49"/>
      <c r="LLY3" s="49"/>
      <c r="LLZ3" s="49"/>
      <c r="LMA3" s="49"/>
      <c r="LMB3" s="49"/>
      <c r="LMC3" s="49"/>
      <c r="LMD3" s="49"/>
      <c r="LME3" s="49"/>
      <c r="LMF3" s="49"/>
      <c r="LMG3" s="49"/>
      <c r="LMH3" s="49"/>
      <c r="LMI3" s="49"/>
      <c r="LMJ3" s="49"/>
      <c r="LMK3" s="49"/>
      <c r="LML3" s="49"/>
      <c r="LMM3" s="49"/>
      <c r="LMN3" s="49"/>
      <c r="LMO3" s="49"/>
      <c r="LMP3" s="49"/>
      <c r="LMQ3" s="49"/>
      <c r="LMR3" s="49"/>
      <c r="LMS3" s="49"/>
      <c r="LMT3" s="49"/>
      <c r="LMU3" s="49"/>
      <c r="LMV3" s="49"/>
      <c r="LMW3" s="49"/>
      <c r="LMX3" s="49"/>
      <c r="LMY3" s="49"/>
      <c r="LMZ3" s="49"/>
      <c r="LNA3" s="49"/>
      <c r="LNB3" s="49"/>
      <c r="LNC3" s="49"/>
      <c r="LND3" s="49"/>
      <c r="LNE3" s="49"/>
      <c r="LNF3" s="49"/>
      <c r="LNG3" s="49"/>
      <c r="LNH3" s="49"/>
      <c r="LNI3" s="49"/>
      <c r="LNJ3" s="49"/>
      <c r="LNK3" s="49"/>
      <c r="LNL3" s="49"/>
      <c r="LNM3" s="49"/>
      <c r="LNN3" s="49"/>
      <c r="LNO3" s="49"/>
      <c r="LNP3" s="49"/>
      <c r="LNQ3" s="49"/>
      <c r="LNR3" s="49"/>
      <c r="LNS3" s="49"/>
      <c r="LNT3" s="49"/>
      <c r="LNU3" s="49"/>
      <c r="LNV3" s="49"/>
      <c r="LNW3" s="49"/>
      <c r="LNX3" s="49"/>
      <c r="LNY3" s="49"/>
      <c r="LNZ3" s="49"/>
      <c r="LOA3" s="49"/>
      <c r="LOB3" s="49"/>
      <c r="LOC3" s="49"/>
      <c r="LOD3" s="49"/>
      <c r="LOE3" s="49"/>
      <c r="LOF3" s="49"/>
      <c r="LOG3" s="49"/>
      <c r="LOH3" s="49"/>
      <c r="LOI3" s="49"/>
      <c r="LOJ3" s="49"/>
      <c r="LOK3" s="49"/>
      <c r="LOL3" s="49"/>
      <c r="LOM3" s="49"/>
      <c r="LON3" s="49"/>
      <c r="LOO3" s="49"/>
      <c r="LOP3" s="49"/>
      <c r="LOQ3" s="49"/>
      <c r="LOR3" s="49"/>
      <c r="LOS3" s="49"/>
      <c r="LOT3" s="49"/>
      <c r="LOU3" s="49"/>
      <c r="LOV3" s="49"/>
      <c r="LOW3" s="49"/>
      <c r="LOX3" s="49"/>
      <c r="LOY3" s="49"/>
      <c r="LOZ3" s="49"/>
      <c r="LPA3" s="49"/>
      <c r="LPB3" s="49"/>
      <c r="LPC3" s="49"/>
      <c r="LPD3" s="49"/>
      <c r="LPE3" s="49"/>
      <c r="LPF3" s="49"/>
      <c r="LPG3" s="49"/>
      <c r="LPH3" s="49"/>
      <c r="LPI3" s="49"/>
      <c r="LPJ3" s="49"/>
      <c r="LPK3" s="49"/>
      <c r="LPL3" s="49"/>
      <c r="LPM3" s="49"/>
      <c r="LPN3" s="49"/>
      <c r="LPO3" s="49"/>
      <c r="LPP3" s="49"/>
      <c r="LPQ3" s="49"/>
      <c r="LPR3" s="49"/>
      <c r="LPS3" s="49"/>
      <c r="LPT3" s="49"/>
      <c r="LPU3" s="49"/>
      <c r="LPV3" s="49"/>
      <c r="LPW3" s="49"/>
      <c r="LPX3" s="49"/>
      <c r="LPY3" s="49"/>
      <c r="LPZ3" s="49"/>
      <c r="LQA3" s="49"/>
      <c r="LQB3" s="49"/>
      <c r="LQC3" s="49"/>
      <c r="LQD3" s="49"/>
      <c r="LQE3" s="49"/>
      <c r="LQF3" s="49"/>
      <c r="LQG3" s="49"/>
      <c r="LQH3" s="49"/>
      <c r="LQI3" s="49"/>
      <c r="LQJ3" s="49"/>
      <c r="LQK3" s="49"/>
      <c r="LQL3" s="49"/>
      <c r="LQM3" s="49"/>
      <c r="LQN3" s="49"/>
      <c r="LQO3" s="49"/>
      <c r="LQP3" s="49"/>
      <c r="LQQ3" s="49"/>
      <c r="LQR3" s="49"/>
      <c r="LQS3" s="49"/>
      <c r="LQT3" s="49"/>
      <c r="LQU3" s="49"/>
      <c r="LQV3" s="49"/>
      <c r="LQW3" s="49"/>
      <c r="LQX3" s="49"/>
      <c r="LQY3" s="49"/>
      <c r="LQZ3" s="49"/>
      <c r="LRA3" s="49"/>
      <c r="LRB3" s="49"/>
      <c r="LRC3" s="49"/>
      <c r="LRD3" s="49"/>
      <c r="LRE3" s="49"/>
      <c r="LRF3" s="49"/>
      <c r="LRG3" s="49"/>
      <c r="LRH3" s="49"/>
      <c r="LRI3" s="49"/>
      <c r="LRJ3" s="49"/>
      <c r="LRK3" s="49"/>
      <c r="LRL3" s="49"/>
      <c r="LRM3" s="49"/>
      <c r="LRN3" s="49"/>
      <c r="LRO3" s="49"/>
      <c r="LRP3" s="49"/>
      <c r="LRQ3" s="49"/>
      <c r="LRR3" s="49"/>
      <c r="LRS3" s="49"/>
      <c r="LRT3" s="49"/>
      <c r="LRU3" s="49"/>
      <c r="LRV3" s="49"/>
      <c r="LRW3" s="49"/>
      <c r="LRX3" s="49"/>
      <c r="LRY3" s="49"/>
      <c r="LRZ3" s="49"/>
      <c r="LSA3" s="49"/>
      <c r="LSB3" s="49"/>
      <c r="LSC3" s="49"/>
      <c r="LSD3" s="49"/>
      <c r="LSE3" s="49"/>
      <c r="LSF3" s="49"/>
      <c r="LSG3" s="49"/>
      <c r="LSH3" s="49"/>
      <c r="LSI3" s="49"/>
      <c r="LSJ3" s="49"/>
      <c r="LSK3" s="49"/>
      <c r="LSL3" s="49"/>
      <c r="LSM3" s="49"/>
      <c r="LSN3" s="49"/>
      <c r="LSO3" s="49"/>
      <c r="LSP3" s="49"/>
      <c r="LSQ3" s="49"/>
      <c r="LSR3" s="49"/>
      <c r="LSS3" s="49"/>
      <c r="LST3" s="49"/>
      <c r="LSU3" s="49"/>
      <c r="LSV3" s="49"/>
      <c r="LSW3" s="49"/>
      <c r="LSX3" s="49"/>
      <c r="LSY3" s="49"/>
      <c r="LSZ3" s="49"/>
      <c r="LTA3" s="49"/>
      <c r="LTB3" s="49"/>
      <c r="LTC3" s="49"/>
      <c r="LTD3" s="49"/>
      <c r="LTE3" s="49"/>
      <c r="LTF3" s="49"/>
      <c r="LTG3" s="49"/>
      <c r="LTH3" s="49"/>
      <c r="LTI3" s="49"/>
      <c r="LTJ3" s="49"/>
      <c r="LTK3" s="49"/>
      <c r="LTL3" s="49"/>
      <c r="LTM3" s="49"/>
      <c r="LTN3" s="49"/>
      <c r="LTO3" s="49"/>
      <c r="LTP3" s="49"/>
      <c r="LTQ3" s="49"/>
      <c r="LTR3" s="49"/>
      <c r="LTS3" s="49"/>
      <c r="LTT3" s="49"/>
      <c r="LTU3" s="49"/>
      <c r="LTV3" s="49"/>
      <c r="LTW3" s="49"/>
      <c r="LTX3" s="49"/>
      <c r="LTY3" s="49"/>
      <c r="LTZ3" s="49"/>
      <c r="LUA3" s="49"/>
      <c r="LUB3" s="49"/>
      <c r="LUC3" s="49"/>
      <c r="LUD3" s="49"/>
      <c r="LUE3" s="49"/>
      <c r="LUF3" s="49"/>
      <c r="LUG3" s="49"/>
      <c r="LUH3" s="49"/>
      <c r="LUI3" s="49"/>
      <c r="LUJ3" s="49"/>
      <c r="LUK3" s="49"/>
      <c r="LUL3" s="49"/>
      <c r="LUM3" s="49"/>
      <c r="LUN3" s="49"/>
      <c r="LUO3" s="49"/>
      <c r="LUP3" s="49"/>
      <c r="LUQ3" s="49"/>
      <c r="LUR3" s="49"/>
      <c r="LUS3" s="49"/>
      <c r="LUT3" s="49"/>
      <c r="LUU3" s="49"/>
      <c r="LUV3" s="49"/>
      <c r="LUW3" s="49"/>
      <c r="LUX3" s="49"/>
      <c r="LUY3" s="49"/>
      <c r="LUZ3" s="49"/>
      <c r="LVA3" s="49"/>
      <c r="LVB3" s="49"/>
      <c r="LVC3" s="49"/>
      <c r="LVD3" s="49"/>
      <c r="LVE3" s="49"/>
      <c r="LVF3" s="49"/>
      <c r="LVG3" s="49"/>
      <c r="LVH3" s="49"/>
      <c r="LVI3" s="49"/>
      <c r="LVJ3" s="49"/>
      <c r="LVK3" s="49"/>
      <c r="LVL3" s="49"/>
      <c r="LVM3" s="49"/>
      <c r="LVN3" s="49"/>
      <c r="LVO3" s="49"/>
      <c r="LVP3" s="49"/>
      <c r="LVQ3" s="49"/>
      <c r="LVR3" s="49"/>
      <c r="LVS3" s="49"/>
      <c r="LVT3" s="49"/>
      <c r="LVU3" s="49"/>
      <c r="LVV3" s="49"/>
      <c r="LVW3" s="49"/>
      <c r="LVX3" s="49"/>
      <c r="LVY3" s="49"/>
      <c r="LVZ3" s="49"/>
      <c r="LWA3" s="49"/>
      <c r="LWB3" s="49"/>
      <c r="LWC3" s="49"/>
      <c r="LWD3" s="49"/>
      <c r="LWE3" s="49"/>
      <c r="LWF3" s="49"/>
      <c r="LWG3" s="49"/>
      <c r="LWH3" s="49"/>
      <c r="LWI3" s="49"/>
      <c r="LWJ3" s="49"/>
      <c r="LWK3" s="49"/>
      <c r="LWL3" s="49"/>
      <c r="LWM3" s="49"/>
      <c r="LWN3" s="49"/>
      <c r="LWO3" s="49"/>
      <c r="LWP3" s="49"/>
      <c r="LWQ3" s="49"/>
      <c r="LWR3" s="49"/>
      <c r="LWS3" s="49"/>
      <c r="LWT3" s="49"/>
      <c r="LWU3" s="49"/>
      <c r="LWV3" s="49"/>
      <c r="LWW3" s="49"/>
      <c r="LWX3" s="49"/>
      <c r="LWY3" s="49"/>
      <c r="LWZ3" s="49"/>
      <c r="LXA3" s="49"/>
      <c r="LXB3" s="49"/>
      <c r="LXC3" s="49"/>
      <c r="LXD3" s="49"/>
      <c r="LXE3" s="49"/>
      <c r="LXF3" s="49"/>
      <c r="LXG3" s="49"/>
      <c r="LXH3" s="49"/>
      <c r="LXI3" s="49"/>
      <c r="LXJ3" s="49"/>
      <c r="LXK3" s="49"/>
      <c r="LXL3" s="49"/>
      <c r="LXM3" s="49"/>
      <c r="LXN3" s="49"/>
      <c r="LXO3" s="49"/>
      <c r="LXP3" s="49"/>
      <c r="LXQ3" s="49"/>
      <c r="LXR3" s="49"/>
      <c r="LXS3" s="49"/>
      <c r="LXT3" s="49"/>
      <c r="LXU3" s="49"/>
      <c r="LXV3" s="49"/>
      <c r="LXW3" s="49"/>
      <c r="LXX3" s="49"/>
      <c r="LXY3" s="49"/>
      <c r="LXZ3" s="49"/>
      <c r="LYA3" s="49"/>
      <c r="LYB3" s="49"/>
      <c r="LYC3" s="49"/>
      <c r="LYD3" s="49"/>
      <c r="LYE3" s="49"/>
      <c r="LYF3" s="49"/>
      <c r="LYG3" s="49"/>
      <c r="LYH3" s="49"/>
      <c r="LYI3" s="49"/>
      <c r="LYJ3" s="49"/>
      <c r="LYK3" s="49"/>
      <c r="LYL3" s="49"/>
      <c r="LYM3" s="49"/>
      <c r="LYN3" s="49"/>
      <c r="LYO3" s="49"/>
      <c r="LYP3" s="49"/>
      <c r="LYQ3" s="49"/>
      <c r="LYR3" s="49"/>
      <c r="LYS3" s="49"/>
      <c r="LYT3" s="49"/>
      <c r="LYU3" s="49"/>
      <c r="LYV3" s="49"/>
      <c r="LYW3" s="49"/>
      <c r="LYX3" s="49"/>
      <c r="LYY3" s="49"/>
      <c r="LYZ3" s="49"/>
      <c r="LZA3" s="49"/>
      <c r="LZB3" s="49"/>
      <c r="LZC3" s="49"/>
      <c r="LZD3" s="49"/>
      <c r="LZE3" s="49"/>
      <c r="LZF3" s="49"/>
      <c r="LZG3" s="49"/>
      <c r="LZH3" s="49"/>
      <c r="LZI3" s="49"/>
      <c r="LZJ3" s="49"/>
      <c r="LZK3" s="49"/>
      <c r="LZL3" s="49"/>
      <c r="LZM3" s="49"/>
      <c r="LZN3" s="49"/>
      <c r="LZO3" s="49"/>
      <c r="LZP3" s="49"/>
      <c r="LZQ3" s="49"/>
      <c r="LZR3" s="49"/>
      <c r="LZS3" s="49"/>
      <c r="LZT3" s="49"/>
      <c r="LZU3" s="49"/>
      <c r="LZV3" s="49"/>
      <c r="LZW3" s="49"/>
      <c r="LZX3" s="49"/>
      <c r="LZY3" s="49"/>
      <c r="LZZ3" s="49"/>
      <c r="MAA3" s="49"/>
      <c r="MAB3" s="49"/>
      <c r="MAC3" s="49"/>
      <c r="MAD3" s="49"/>
      <c r="MAE3" s="49"/>
      <c r="MAF3" s="49"/>
      <c r="MAG3" s="49"/>
      <c r="MAH3" s="49"/>
      <c r="MAI3" s="49"/>
      <c r="MAJ3" s="49"/>
      <c r="MAK3" s="49"/>
      <c r="MAL3" s="49"/>
      <c r="MAM3" s="49"/>
      <c r="MAN3" s="49"/>
      <c r="MAO3" s="49"/>
      <c r="MAP3" s="49"/>
      <c r="MAQ3" s="49"/>
      <c r="MAR3" s="49"/>
      <c r="MAS3" s="49"/>
      <c r="MAT3" s="49"/>
      <c r="MAU3" s="49"/>
      <c r="MAV3" s="49"/>
      <c r="MAW3" s="49"/>
      <c r="MAX3" s="49"/>
      <c r="MAY3" s="49"/>
      <c r="MAZ3" s="49"/>
      <c r="MBA3" s="49"/>
      <c r="MBB3" s="49"/>
      <c r="MBC3" s="49"/>
      <c r="MBD3" s="49"/>
      <c r="MBE3" s="49"/>
      <c r="MBF3" s="49"/>
      <c r="MBG3" s="49"/>
      <c r="MBH3" s="49"/>
      <c r="MBI3" s="49"/>
      <c r="MBJ3" s="49"/>
      <c r="MBK3" s="49"/>
      <c r="MBL3" s="49"/>
      <c r="MBM3" s="49"/>
      <c r="MBN3" s="49"/>
      <c r="MBO3" s="49"/>
      <c r="MBP3" s="49"/>
      <c r="MBQ3" s="49"/>
      <c r="MBR3" s="49"/>
      <c r="MBS3" s="49"/>
      <c r="MBT3" s="49"/>
      <c r="MBU3" s="49"/>
      <c r="MBV3" s="49"/>
      <c r="MBW3" s="49"/>
      <c r="MBX3" s="49"/>
      <c r="MBY3" s="49"/>
      <c r="MBZ3" s="49"/>
      <c r="MCA3" s="49"/>
      <c r="MCB3" s="49"/>
      <c r="MCC3" s="49"/>
      <c r="MCD3" s="49"/>
      <c r="MCE3" s="49"/>
      <c r="MCF3" s="49"/>
      <c r="MCG3" s="49"/>
      <c r="MCH3" s="49"/>
      <c r="MCI3" s="49"/>
      <c r="MCJ3" s="49"/>
      <c r="MCK3" s="49"/>
      <c r="MCL3" s="49"/>
      <c r="MCM3" s="49"/>
      <c r="MCN3" s="49"/>
      <c r="MCO3" s="49"/>
      <c r="MCP3" s="49"/>
      <c r="MCQ3" s="49"/>
      <c r="MCR3" s="49"/>
      <c r="MCS3" s="49"/>
      <c r="MCT3" s="49"/>
      <c r="MCU3" s="49"/>
      <c r="MCV3" s="49"/>
      <c r="MCW3" s="49"/>
      <c r="MCX3" s="49"/>
      <c r="MCY3" s="49"/>
      <c r="MCZ3" s="49"/>
      <c r="MDA3" s="49"/>
      <c r="MDB3" s="49"/>
      <c r="MDC3" s="49"/>
      <c r="MDD3" s="49"/>
      <c r="MDE3" s="49"/>
      <c r="MDF3" s="49"/>
      <c r="MDG3" s="49"/>
      <c r="MDH3" s="49"/>
      <c r="MDI3" s="49"/>
      <c r="MDJ3" s="49"/>
      <c r="MDK3" s="49"/>
      <c r="MDL3" s="49"/>
      <c r="MDM3" s="49"/>
      <c r="MDN3" s="49"/>
      <c r="MDO3" s="49"/>
      <c r="MDP3" s="49"/>
      <c r="MDQ3" s="49"/>
      <c r="MDR3" s="49"/>
      <c r="MDS3" s="49"/>
      <c r="MDT3" s="49"/>
      <c r="MDU3" s="49"/>
      <c r="MDV3" s="49"/>
      <c r="MDW3" s="49"/>
      <c r="MDX3" s="49"/>
      <c r="MDY3" s="49"/>
      <c r="MDZ3" s="49"/>
      <c r="MEA3" s="49"/>
      <c r="MEB3" s="49"/>
      <c r="MEC3" s="49"/>
      <c r="MED3" s="49"/>
      <c r="MEE3" s="49"/>
      <c r="MEF3" s="49"/>
      <c r="MEG3" s="49"/>
      <c r="MEH3" s="49"/>
      <c r="MEI3" s="49"/>
      <c r="MEJ3" s="49"/>
      <c r="MEK3" s="49"/>
      <c r="MEL3" s="49"/>
      <c r="MEM3" s="49"/>
      <c r="MEN3" s="49"/>
      <c r="MEO3" s="49"/>
      <c r="MEP3" s="49"/>
      <c r="MEQ3" s="49"/>
      <c r="MER3" s="49"/>
      <c r="MES3" s="49"/>
      <c r="MET3" s="49"/>
      <c r="MEU3" s="49"/>
      <c r="MEV3" s="49"/>
      <c r="MEW3" s="49"/>
      <c r="MEX3" s="49"/>
      <c r="MEY3" s="49"/>
      <c r="MEZ3" s="49"/>
      <c r="MFA3" s="49"/>
      <c r="MFB3" s="49"/>
      <c r="MFC3" s="49"/>
      <c r="MFD3" s="49"/>
      <c r="MFE3" s="49"/>
      <c r="MFF3" s="49"/>
      <c r="MFG3" s="49"/>
      <c r="MFH3" s="49"/>
      <c r="MFI3" s="49"/>
      <c r="MFJ3" s="49"/>
      <c r="MFK3" s="49"/>
      <c r="MFL3" s="49"/>
      <c r="MFM3" s="49"/>
      <c r="MFN3" s="49"/>
      <c r="MFO3" s="49"/>
      <c r="MFP3" s="49"/>
      <c r="MFQ3" s="49"/>
      <c r="MFR3" s="49"/>
      <c r="MFS3" s="49"/>
      <c r="MFT3" s="49"/>
      <c r="MFU3" s="49"/>
      <c r="MFV3" s="49"/>
      <c r="MFW3" s="49"/>
      <c r="MFX3" s="49"/>
      <c r="MFY3" s="49"/>
      <c r="MFZ3" s="49"/>
      <c r="MGA3" s="49"/>
      <c r="MGB3" s="49"/>
      <c r="MGC3" s="49"/>
      <c r="MGD3" s="49"/>
      <c r="MGE3" s="49"/>
      <c r="MGF3" s="49"/>
      <c r="MGG3" s="49"/>
      <c r="MGH3" s="49"/>
      <c r="MGI3" s="49"/>
      <c r="MGJ3" s="49"/>
      <c r="MGK3" s="49"/>
      <c r="MGL3" s="49"/>
      <c r="MGM3" s="49"/>
      <c r="MGN3" s="49"/>
      <c r="MGO3" s="49"/>
      <c r="MGP3" s="49"/>
      <c r="MGQ3" s="49"/>
      <c r="MGR3" s="49"/>
      <c r="MGS3" s="49"/>
      <c r="MGT3" s="49"/>
      <c r="MGU3" s="49"/>
      <c r="MGV3" s="49"/>
      <c r="MGW3" s="49"/>
      <c r="MGX3" s="49"/>
      <c r="MGY3" s="49"/>
      <c r="MGZ3" s="49"/>
      <c r="MHA3" s="49"/>
      <c r="MHB3" s="49"/>
      <c r="MHC3" s="49"/>
      <c r="MHD3" s="49"/>
      <c r="MHE3" s="49"/>
      <c r="MHF3" s="49"/>
      <c r="MHG3" s="49"/>
      <c r="MHH3" s="49"/>
      <c r="MHI3" s="49"/>
      <c r="MHJ3" s="49"/>
      <c r="MHK3" s="49"/>
      <c r="MHL3" s="49"/>
      <c r="MHM3" s="49"/>
      <c r="MHN3" s="49"/>
      <c r="MHO3" s="49"/>
      <c r="MHP3" s="49"/>
      <c r="MHQ3" s="49"/>
      <c r="MHR3" s="49"/>
      <c r="MHS3" s="49"/>
      <c r="MHT3" s="49"/>
      <c r="MHU3" s="49"/>
      <c r="MHV3" s="49"/>
      <c r="MHW3" s="49"/>
      <c r="MHX3" s="49"/>
      <c r="MHY3" s="49"/>
      <c r="MHZ3" s="49"/>
      <c r="MIA3" s="49"/>
      <c r="MIB3" s="49"/>
      <c r="MIC3" s="49"/>
      <c r="MID3" s="49"/>
      <c r="MIE3" s="49"/>
      <c r="MIF3" s="49"/>
      <c r="MIG3" s="49"/>
      <c r="MIH3" s="49"/>
      <c r="MII3" s="49"/>
      <c r="MIJ3" s="49"/>
      <c r="MIK3" s="49"/>
      <c r="MIL3" s="49"/>
      <c r="MIM3" s="49"/>
      <c r="MIN3" s="49"/>
      <c r="MIO3" s="49"/>
      <c r="MIP3" s="49"/>
      <c r="MIQ3" s="49"/>
      <c r="MIR3" s="49"/>
      <c r="MIS3" s="49"/>
      <c r="MIT3" s="49"/>
      <c r="MIU3" s="49"/>
      <c r="MIV3" s="49"/>
      <c r="MIW3" s="49"/>
      <c r="MIX3" s="49"/>
      <c r="MIY3" s="49"/>
      <c r="MIZ3" s="49"/>
      <c r="MJA3" s="49"/>
      <c r="MJB3" s="49"/>
      <c r="MJC3" s="49"/>
      <c r="MJD3" s="49"/>
      <c r="MJE3" s="49"/>
      <c r="MJF3" s="49"/>
      <c r="MJG3" s="49"/>
      <c r="MJH3" s="49"/>
      <c r="MJI3" s="49"/>
      <c r="MJJ3" s="49"/>
      <c r="MJK3" s="49"/>
      <c r="MJL3" s="49"/>
      <c r="MJM3" s="49"/>
      <c r="MJN3" s="49"/>
      <c r="MJO3" s="49"/>
      <c r="MJP3" s="49"/>
      <c r="MJQ3" s="49"/>
      <c r="MJR3" s="49"/>
      <c r="MJS3" s="49"/>
      <c r="MJT3" s="49"/>
      <c r="MJU3" s="49"/>
      <c r="MJV3" s="49"/>
      <c r="MJW3" s="49"/>
      <c r="MJX3" s="49"/>
      <c r="MJY3" s="49"/>
      <c r="MJZ3" s="49"/>
      <c r="MKA3" s="49"/>
      <c r="MKB3" s="49"/>
      <c r="MKC3" s="49"/>
      <c r="MKD3" s="49"/>
      <c r="MKE3" s="49"/>
      <c r="MKF3" s="49"/>
      <c r="MKG3" s="49"/>
      <c r="MKH3" s="49"/>
      <c r="MKI3" s="49"/>
      <c r="MKJ3" s="49"/>
      <c r="MKK3" s="49"/>
      <c r="MKL3" s="49"/>
      <c r="MKM3" s="49"/>
      <c r="MKN3" s="49"/>
      <c r="MKO3" s="49"/>
      <c r="MKP3" s="49"/>
      <c r="MKQ3" s="49"/>
      <c r="MKR3" s="49"/>
      <c r="MKS3" s="49"/>
      <c r="MKT3" s="49"/>
      <c r="MKU3" s="49"/>
      <c r="MKV3" s="49"/>
      <c r="MKW3" s="49"/>
      <c r="MKX3" s="49"/>
      <c r="MKY3" s="49"/>
      <c r="MKZ3" s="49"/>
      <c r="MLA3" s="49"/>
      <c r="MLB3" s="49"/>
      <c r="MLC3" s="49"/>
      <c r="MLD3" s="49"/>
      <c r="MLE3" s="49"/>
      <c r="MLF3" s="49"/>
      <c r="MLG3" s="49"/>
      <c r="MLH3" s="49"/>
      <c r="MLI3" s="49"/>
      <c r="MLJ3" s="49"/>
      <c r="MLK3" s="49"/>
      <c r="MLL3" s="49"/>
      <c r="MLM3" s="49"/>
      <c r="MLN3" s="49"/>
      <c r="MLO3" s="49"/>
      <c r="MLP3" s="49"/>
      <c r="MLQ3" s="49"/>
      <c r="MLR3" s="49"/>
      <c r="MLS3" s="49"/>
      <c r="MLT3" s="49"/>
      <c r="MLU3" s="49"/>
      <c r="MLV3" s="49"/>
      <c r="MLW3" s="49"/>
      <c r="MLX3" s="49"/>
      <c r="MLY3" s="49"/>
      <c r="MLZ3" s="49"/>
      <c r="MMA3" s="49"/>
      <c r="MMB3" s="49"/>
      <c r="MMC3" s="49"/>
      <c r="MMD3" s="49"/>
      <c r="MME3" s="49"/>
      <c r="MMF3" s="49"/>
      <c r="MMG3" s="49"/>
      <c r="MMH3" s="49"/>
      <c r="MMI3" s="49"/>
      <c r="MMJ3" s="49"/>
      <c r="MMK3" s="49"/>
      <c r="MML3" s="49"/>
      <c r="MMM3" s="49"/>
      <c r="MMN3" s="49"/>
      <c r="MMO3" s="49"/>
      <c r="MMP3" s="49"/>
      <c r="MMQ3" s="49"/>
      <c r="MMR3" s="49"/>
      <c r="MMS3" s="49"/>
      <c r="MMT3" s="49"/>
      <c r="MMU3" s="49"/>
      <c r="MMV3" s="49"/>
      <c r="MMW3" s="49"/>
      <c r="MMX3" s="49"/>
      <c r="MMY3" s="49"/>
      <c r="MMZ3" s="49"/>
      <c r="MNA3" s="49"/>
      <c r="MNB3" s="49"/>
      <c r="MNC3" s="49"/>
      <c r="MND3" s="49"/>
      <c r="MNE3" s="49"/>
      <c r="MNF3" s="49"/>
      <c r="MNG3" s="49"/>
      <c r="MNH3" s="49"/>
      <c r="MNI3" s="49"/>
      <c r="MNJ3" s="49"/>
      <c r="MNK3" s="49"/>
      <c r="MNL3" s="49"/>
      <c r="MNM3" s="49"/>
      <c r="MNN3" s="49"/>
      <c r="MNO3" s="49"/>
      <c r="MNP3" s="49"/>
      <c r="MNQ3" s="49"/>
      <c r="MNR3" s="49"/>
      <c r="MNS3" s="49"/>
      <c r="MNT3" s="49"/>
      <c r="MNU3" s="49"/>
      <c r="MNV3" s="49"/>
      <c r="MNW3" s="49"/>
      <c r="MNX3" s="49"/>
      <c r="MNY3" s="49"/>
      <c r="MNZ3" s="49"/>
      <c r="MOA3" s="49"/>
      <c r="MOB3" s="49"/>
      <c r="MOC3" s="49"/>
      <c r="MOD3" s="49"/>
      <c r="MOE3" s="49"/>
      <c r="MOF3" s="49"/>
      <c r="MOG3" s="49"/>
      <c r="MOH3" s="49"/>
      <c r="MOI3" s="49"/>
      <c r="MOJ3" s="49"/>
      <c r="MOK3" s="49"/>
      <c r="MOL3" s="49"/>
      <c r="MOM3" s="49"/>
      <c r="MON3" s="49"/>
      <c r="MOO3" s="49"/>
      <c r="MOP3" s="49"/>
      <c r="MOQ3" s="49"/>
      <c r="MOR3" s="49"/>
      <c r="MOS3" s="49"/>
      <c r="MOT3" s="49"/>
      <c r="MOU3" s="49"/>
      <c r="MOV3" s="49"/>
      <c r="MOW3" s="49"/>
      <c r="MOX3" s="49"/>
      <c r="MOY3" s="49"/>
      <c r="MOZ3" s="49"/>
      <c r="MPA3" s="49"/>
      <c r="MPB3" s="49"/>
      <c r="MPC3" s="49"/>
      <c r="MPD3" s="49"/>
      <c r="MPE3" s="49"/>
      <c r="MPF3" s="49"/>
      <c r="MPG3" s="49"/>
      <c r="MPH3" s="49"/>
      <c r="MPI3" s="49"/>
      <c r="MPJ3" s="49"/>
      <c r="MPK3" s="49"/>
      <c r="MPL3" s="49"/>
      <c r="MPM3" s="49"/>
      <c r="MPN3" s="49"/>
      <c r="MPO3" s="49"/>
      <c r="MPP3" s="49"/>
      <c r="MPQ3" s="49"/>
      <c r="MPR3" s="49"/>
      <c r="MPS3" s="49"/>
      <c r="MPT3" s="49"/>
      <c r="MPU3" s="49"/>
      <c r="MPV3" s="49"/>
      <c r="MPW3" s="49"/>
      <c r="MPX3" s="49"/>
      <c r="MPY3" s="49"/>
      <c r="MPZ3" s="49"/>
      <c r="MQA3" s="49"/>
      <c r="MQB3" s="49"/>
      <c r="MQC3" s="49"/>
      <c r="MQD3" s="49"/>
      <c r="MQE3" s="49"/>
      <c r="MQF3" s="49"/>
      <c r="MQG3" s="49"/>
      <c r="MQH3" s="49"/>
      <c r="MQI3" s="49"/>
      <c r="MQJ3" s="49"/>
      <c r="MQK3" s="49"/>
      <c r="MQL3" s="49"/>
      <c r="MQM3" s="49"/>
      <c r="MQN3" s="49"/>
      <c r="MQO3" s="49"/>
      <c r="MQP3" s="49"/>
      <c r="MQQ3" s="49"/>
      <c r="MQR3" s="49"/>
      <c r="MQS3" s="49"/>
      <c r="MQT3" s="49"/>
      <c r="MQU3" s="49"/>
      <c r="MQV3" s="49"/>
      <c r="MQW3" s="49"/>
      <c r="MQX3" s="49"/>
      <c r="MQY3" s="49"/>
      <c r="MQZ3" s="49"/>
      <c r="MRA3" s="49"/>
      <c r="MRB3" s="49"/>
      <c r="MRC3" s="49"/>
      <c r="MRD3" s="49"/>
      <c r="MRE3" s="49"/>
      <c r="MRF3" s="49"/>
      <c r="MRG3" s="49"/>
      <c r="MRH3" s="49"/>
      <c r="MRI3" s="49"/>
      <c r="MRJ3" s="49"/>
      <c r="MRK3" s="49"/>
      <c r="MRL3" s="49"/>
      <c r="MRM3" s="49"/>
      <c r="MRN3" s="49"/>
      <c r="MRO3" s="49"/>
      <c r="MRP3" s="49"/>
      <c r="MRQ3" s="49"/>
      <c r="MRR3" s="49"/>
      <c r="MRS3" s="49"/>
      <c r="MRT3" s="49"/>
      <c r="MRU3" s="49"/>
      <c r="MRV3" s="49"/>
      <c r="MRW3" s="49"/>
      <c r="MRX3" s="49"/>
      <c r="MRY3" s="49"/>
      <c r="MRZ3" s="49"/>
      <c r="MSA3" s="49"/>
      <c r="MSB3" s="49"/>
      <c r="MSC3" s="49"/>
      <c r="MSD3" s="49"/>
      <c r="MSE3" s="49"/>
      <c r="MSF3" s="49"/>
      <c r="MSG3" s="49"/>
      <c r="MSH3" s="49"/>
      <c r="MSI3" s="49"/>
      <c r="MSJ3" s="49"/>
      <c r="MSK3" s="49"/>
      <c r="MSL3" s="49"/>
      <c r="MSM3" s="49"/>
      <c r="MSN3" s="49"/>
      <c r="MSO3" s="49"/>
      <c r="MSP3" s="49"/>
      <c r="MSQ3" s="49"/>
      <c r="MSR3" s="49"/>
      <c r="MSS3" s="49"/>
      <c r="MST3" s="49"/>
      <c r="MSU3" s="49"/>
      <c r="MSV3" s="49"/>
      <c r="MSW3" s="49"/>
      <c r="MSX3" s="49"/>
      <c r="MSY3" s="49"/>
      <c r="MSZ3" s="49"/>
      <c r="MTA3" s="49"/>
      <c r="MTB3" s="49"/>
      <c r="MTC3" s="49"/>
      <c r="MTD3" s="49"/>
      <c r="MTE3" s="49"/>
      <c r="MTF3" s="49"/>
      <c r="MTG3" s="49"/>
      <c r="MTH3" s="49"/>
      <c r="MTI3" s="49"/>
      <c r="MTJ3" s="49"/>
      <c r="MTK3" s="49"/>
      <c r="MTL3" s="49"/>
      <c r="MTM3" s="49"/>
      <c r="MTN3" s="49"/>
      <c r="MTO3" s="49"/>
      <c r="MTP3" s="49"/>
      <c r="MTQ3" s="49"/>
      <c r="MTR3" s="49"/>
      <c r="MTS3" s="49"/>
      <c r="MTT3" s="49"/>
      <c r="MTU3" s="49"/>
      <c r="MTV3" s="49"/>
      <c r="MTW3" s="49"/>
      <c r="MTX3" s="49"/>
      <c r="MTY3" s="49"/>
      <c r="MTZ3" s="49"/>
      <c r="MUA3" s="49"/>
      <c r="MUB3" s="49"/>
      <c r="MUC3" s="49"/>
      <c r="MUD3" s="49"/>
      <c r="MUE3" s="49"/>
      <c r="MUF3" s="49"/>
      <c r="MUG3" s="49"/>
      <c r="MUH3" s="49"/>
      <c r="MUI3" s="49"/>
      <c r="MUJ3" s="49"/>
      <c r="MUK3" s="49"/>
      <c r="MUL3" s="49"/>
      <c r="MUM3" s="49"/>
      <c r="MUN3" s="49"/>
      <c r="MUO3" s="49"/>
      <c r="MUP3" s="49"/>
      <c r="MUQ3" s="49"/>
      <c r="MUR3" s="49"/>
      <c r="MUS3" s="49"/>
      <c r="MUT3" s="49"/>
      <c r="MUU3" s="49"/>
      <c r="MUV3" s="49"/>
      <c r="MUW3" s="49"/>
      <c r="MUX3" s="49"/>
      <c r="MUY3" s="49"/>
      <c r="MUZ3" s="49"/>
      <c r="MVA3" s="49"/>
      <c r="MVB3" s="49"/>
      <c r="MVC3" s="49"/>
      <c r="MVD3" s="49"/>
      <c r="MVE3" s="49"/>
      <c r="MVF3" s="49"/>
      <c r="MVG3" s="49"/>
      <c r="MVH3" s="49"/>
      <c r="MVI3" s="49"/>
      <c r="MVJ3" s="49"/>
      <c r="MVK3" s="49"/>
      <c r="MVL3" s="49"/>
      <c r="MVM3" s="49"/>
      <c r="MVN3" s="49"/>
      <c r="MVO3" s="49"/>
      <c r="MVP3" s="49"/>
      <c r="MVQ3" s="49"/>
      <c r="MVR3" s="49"/>
      <c r="MVS3" s="49"/>
      <c r="MVT3" s="49"/>
      <c r="MVU3" s="49"/>
      <c r="MVV3" s="49"/>
      <c r="MVW3" s="49"/>
      <c r="MVX3" s="49"/>
      <c r="MVY3" s="49"/>
      <c r="MVZ3" s="49"/>
      <c r="MWA3" s="49"/>
      <c r="MWB3" s="49"/>
      <c r="MWC3" s="49"/>
      <c r="MWD3" s="49"/>
      <c r="MWE3" s="49"/>
      <c r="MWF3" s="49"/>
      <c r="MWG3" s="49"/>
      <c r="MWH3" s="49"/>
      <c r="MWI3" s="49"/>
      <c r="MWJ3" s="49"/>
      <c r="MWK3" s="49"/>
      <c r="MWL3" s="49"/>
      <c r="MWM3" s="49"/>
      <c r="MWN3" s="49"/>
      <c r="MWO3" s="49"/>
      <c r="MWP3" s="49"/>
      <c r="MWQ3" s="49"/>
      <c r="MWR3" s="49"/>
      <c r="MWS3" s="49"/>
      <c r="MWT3" s="49"/>
      <c r="MWU3" s="49"/>
      <c r="MWV3" s="49"/>
      <c r="MWW3" s="49"/>
      <c r="MWX3" s="49"/>
      <c r="MWY3" s="49"/>
      <c r="MWZ3" s="49"/>
      <c r="MXA3" s="49"/>
      <c r="MXB3" s="49"/>
      <c r="MXC3" s="49"/>
      <c r="MXD3" s="49"/>
      <c r="MXE3" s="49"/>
      <c r="MXF3" s="49"/>
      <c r="MXG3" s="49"/>
      <c r="MXH3" s="49"/>
      <c r="MXI3" s="49"/>
      <c r="MXJ3" s="49"/>
      <c r="MXK3" s="49"/>
      <c r="MXL3" s="49"/>
      <c r="MXM3" s="49"/>
      <c r="MXN3" s="49"/>
      <c r="MXO3" s="49"/>
      <c r="MXP3" s="49"/>
      <c r="MXQ3" s="49"/>
      <c r="MXR3" s="49"/>
      <c r="MXS3" s="49"/>
      <c r="MXT3" s="49"/>
      <c r="MXU3" s="49"/>
      <c r="MXV3" s="49"/>
      <c r="MXW3" s="49"/>
      <c r="MXX3" s="49"/>
      <c r="MXY3" s="49"/>
      <c r="MXZ3" s="49"/>
      <c r="MYA3" s="49"/>
      <c r="MYB3" s="49"/>
      <c r="MYC3" s="49"/>
      <c r="MYD3" s="49"/>
      <c r="MYE3" s="49"/>
      <c r="MYF3" s="49"/>
      <c r="MYG3" s="49"/>
      <c r="MYH3" s="49"/>
      <c r="MYI3" s="49"/>
      <c r="MYJ3" s="49"/>
      <c r="MYK3" s="49"/>
      <c r="MYL3" s="49"/>
      <c r="MYM3" s="49"/>
      <c r="MYN3" s="49"/>
      <c r="MYO3" s="49"/>
      <c r="MYP3" s="49"/>
      <c r="MYQ3" s="49"/>
      <c r="MYR3" s="49"/>
      <c r="MYS3" s="49"/>
      <c r="MYT3" s="49"/>
      <c r="MYU3" s="49"/>
      <c r="MYV3" s="49"/>
      <c r="MYW3" s="49"/>
      <c r="MYX3" s="49"/>
      <c r="MYY3" s="49"/>
      <c r="MYZ3" s="49"/>
      <c r="MZA3" s="49"/>
      <c r="MZB3" s="49"/>
      <c r="MZC3" s="49"/>
      <c r="MZD3" s="49"/>
      <c r="MZE3" s="49"/>
      <c r="MZF3" s="49"/>
      <c r="MZG3" s="49"/>
      <c r="MZH3" s="49"/>
      <c r="MZI3" s="49"/>
      <c r="MZJ3" s="49"/>
      <c r="MZK3" s="49"/>
      <c r="MZL3" s="49"/>
      <c r="MZM3" s="49"/>
      <c r="MZN3" s="49"/>
      <c r="MZO3" s="49"/>
      <c r="MZP3" s="49"/>
      <c r="MZQ3" s="49"/>
      <c r="MZR3" s="49"/>
      <c r="MZS3" s="49"/>
      <c r="MZT3" s="49"/>
      <c r="MZU3" s="49"/>
      <c r="MZV3" s="49"/>
      <c r="MZW3" s="49"/>
      <c r="MZX3" s="49"/>
      <c r="MZY3" s="49"/>
      <c r="MZZ3" s="49"/>
      <c r="NAA3" s="49"/>
      <c r="NAB3" s="49"/>
      <c r="NAC3" s="49"/>
      <c r="NAD3" s="49"/>
      <c r="NAE3" s="49"/>
      <c r="NAF3" s="49"/>
      <c r="NAG3" s="49"/>
      <c r="NAH3" s="49"/>
      <c r="NAI3" s="49"/>
      <c r="NAJ3" s="49"/>
      <c r="NAK3" s="49"/>
      <c r="NAL3" s="49"/>
      <c r="NAM3" s="49"/>
      <c r="NAN3" s="49"/>
      <c r="NAO3" s="49"/>
      <c r="NAP3" s="49"/>
      <c r="NAQ3" s="49"/>
      <c r="NAR3" s="49"/>
      <c r="NAS3" s="49"/>
      <c r="NAT3" s="49"/>
      <c r="NAU3" s="49"/>
      <c r="NAV3" s="49"/>
      <c r="NAW3" s="49"/>
      <c r="NAX3" s="49"/>
      <c r="NAY3" s="49"/>
      <c r="NAZ3" s="49"/>
      <c r="NBA3" s="49"/>
      <c r="NBB3" s="49"/>
      <c r="NBC3" s="49"/>
      <c r="NBD3" s="49"/>
      <c r="NBE3" s="49"/>
      <c r="NBF3" s="49"/>
      <c r="NBG3" s="49"/>
      <c r="NBH3" s="49"/>
      <c r="NBI3" s="49"/>
      <c r="NBJ3" s="49"/>
      <c r="NBK3" s="49"/>
      <c r="NBL3" s="49"/>
      <c r="NBM3" s="49"/>
      <c r="NBN3" s="49"/>
      <c r="NBO3" s="49"/>
      <c r="NBP3" s="49"/>
      <c r="NBQ3" s="49"/>
      <c r="NBR3" s="49"/>
      <c r="NBS3" s="49"/>
      <c r="NBT3" s="49"/>
      <c r="NBU3" s="49"/>
      <c r="NBV3" s="49"/>
      <c r="NBW3" s="49"/>
      <c r="NBX3" s="49"/>
      <c r="NBY3" s="49"/>
      <c r="NBZ3" s="49"/>
      <c r="NCA3" s="49"/>
      <c r="NCB3" s="49"/>
      <c r="NCC3" s="49"/>
      <c r="NCD3" s="49"/>
      <c r="NCE3" s="49"/>
      <c r="NCF3" s="49"/>
      <c r="NCG3" s="49"/>
      <c r="NCH3" s="49"/>
      <c r="NCI3" s="49"/>
      <c r="NCJ3" s="49"/>
      <c r="NCK3" s="49"/>
      <c r="NCL3" s="49"/>
      <c r="NCM3" s="49"/>
      <c r="NCN3" s="49"/>
      <c r="NCO3" s="49"/>
      <c r="NCP3" s="49"/>
      <c r="NCQ3" s="49"/>
      <c r="NCR3" s="49"/>
      <c r="NCS3" s="49"/>
      <c r="NCT3" s="49"/>
      <c r="NCU3" s="49"/>
      <c r="NCV3" s="49"/>
      <c r="NCW3" s="49"/>
      <c r="NCX3" s="49"/>
      <c r="NCY3" s="49"/>
      <c r="NCZ3" s="49"/>
      <c r="NDA3" s="49"/>
      <c r="NDB3" s="49"/>
      <c r="NDC3" s="49"/>
      <c r="NDD3" s="49"/>
      <c r="NDE3" s="49"/>
      <c r="NDF3" s="49"/>
      <c r="NDG3" s="49"/>
      <c r="NDH3" s="49"/>
      <c r="NDI3" s="49"/>
      <c r="NDJ3" s="49"/>
      <c r="NDK3" s="49"/>
      <c r="NDL3" s="49"/>
      <c r="NDM3" s="49"/>
      <c r="NDN3" s="49"/>
      <c r="NDO3" s="49"/>
      <c r="NDP3" s="49"/>
      <c r="NDQ3" s="49"/>
      <c r="NDR3" s="49"/>
      <c r="NDS3" s="49"/>
      <c r="NDT3" s="49"/>
      <c r="NDU3" s="49"/>
      <c r="NDV3" s="49"/>
      <c r="NDW3" s="49"/>
      <c r="NDX3" s="49"/>
      <c r="NDY3" s="49"/>
      <c r="NDZ3" s="49"/>
      <c r="NEA3" s="49"/>
      <c r="NEB3" s="49"/>
      <c r="NEC3" s="49"/>
      <c r="NED3" s="49"/>
      <c r="NEE3" s="49"/>
      <c r="NEF3" s="49"/>
      <c r="NEG3" s="49"/>
      <c r="NEH3" s="49"/>
      <c r="NEI3" s="49"/>
      <c r="NEJ3" s="49"/>
      <c r="NEK3" s="49"/>
      <c r="NEL3" s="49"/>
      <c r="NEM3" s="49"/>
      <c r="NEN3" s="49"/>
      <c r="NEO3" s="49"/>
      <c r="NEP3" s="49"/>
      <c r="NEQ3" s="49"/>
      <c r="NER3" s="49"/>
      <c r="NES3" s="49"/>
      <c r="NET3" s="49"/>
      <c r="NEU3" s="49"/>
      <c r="NEV3" s="49"/>
      <c r="NEW3" s="49"/>
      <c r="NEX3" s="49"/>
      <c r="NEY3" s="49"/>
      <c r="NEZ3" s="49"/>
      <c r="NFA3" s="49"/>
      <c r="NFB3" s="49"/>
      <c r="NFC3" s="49"/>
      <c r="NFD3" s="49"/>
      <c r="NFE3" s="49"/>
      <c r="NFF3" s="49"/>
      <c r="NFG3" s="49"/>
      <c r="NFH3" s="49"/>
      <c r="NFI3" s="49"/>
      <c r="NFJ3" s="49"/>
      <c r="NFK3" s="49"/>
      <c r="NFL3" s="49"/>
      <c r="NFM3" s="49"/>
      <c r="NFN3" s="49"/>
      <c r="NFO3" s="49"/>
      <c r="NFP3" s="49"/>
      <c r="NFQ3" s="49"/>
      <c r="NFR3" s="49"/>
      <c r="NFS3" s="49"/>
      <c r="NFT3" s="49"/>
      <c r="NFU3" s="49"/>
      <c r="NFV3" s="49"/>
      <c r="NFW3" s="49"/>
      <c r="NFX3" s="49"/>
      <c r="NFY3" s="49"/>
      <c r="NFZ3" s="49"/>
      <c r="NGA3" s="49"/>
      <c r="NGB3" s="49"/>
      <c r="NGC3" s="49"/>
      <c r="NGD3" s="49"/>
      <c r="NGE3" s="49"/>
      <c r="NGF3" s="49"/>
      <c r="NGG3" s="49"/>
      <c r="NGH3" s="49"/>
      <c r="NGI3" s="49"/>
      <c r="NGJ3" s="49"/>
      <c r="NGK3" s="49"/>
      <c r="NGL3" s="49"/>
      <c r="NGM3" s="49"/>
      <c r="NGN3" s="49"/>
      <c r="NGO3" s="49"/>
      <c r="NGP3" s="49"/>
      <c r="NGQ3" s="49"/>
      <c r="NGR3" s="49"/>
      <c r="NGS3" s="49"/>
      <c r="NGT3" s="49"/>
      <c r="NGU3" s="49"/>
      <c r="NGV3" s="49"/>
      <c r="NGW3" s="49"/>
      <c r="NGX3" s="49"/>
      <c r="NGY3" s="49"/>
      <c r="NGZ3" s="49"/>
      <c r="NHA3" s="49"/>
      <c r="NHB3" s="49"/>
      <c r="NHC3" s="49"/>
      <c r="NHD3" s="49"/>
      <c r="NHE3" s="49"/>
      <c r="NHF3" s="49"/>
      <c r="NHG3" s="49"/>
      <c r="NHH3" s="49"/>
      <c r="NHI3" s="49"/>
      <c r="NHJ3" s="49"/>
      <c r="NHK3" s="49"/>
      <c r="NHL3" s="49"/>
      <c r="NHM3" s="49"/>
      <c r="NHN3" s="49"/>
      <c r="NHO3" s="49"/>
      <c r="NHP3" s="49"/>
      <c r="NHQ3" s="49"/>
      <c r="NHR3" s="49"/>
      <c r="NHS3" s="49"/>
      <c r="NHT3" s="49"/>
      <c r="NHU3" s="49"/>
      <c r="NHV3" s="49"/>
      <c r="NHW3" s="49"/>
      <c r="NHX3" s="49"/>
      <c r="NHY3" s="49"/>
      <c r="NHZ3" s="49"/>
      <c r="NIA3" s="49"/>
      <c r="NIB3" s="49"/>
      <c r="NIC3" s="49"/>
      <c r="NID3" s="49"/>
      <c r="NIE3" s="49"/>
      <c r="NIF3" s="49"/>
      <c r="NIG3" s="49"/>
      <c r="NIH3" s="49"/>
      <c r="NII3" s="49"/>
      <c r="NIJ3" s="49"/>
      <c r="NIK3" s="49"/>
      <c r="NIL3" s="49"/>
      <c r="NIM3" s="49"/>
      <c r="NIN3" s="49"/>
      <c r="NIO3" s="49"/>
      <c r="NIP3" s="49"/>
      <c r="NIQ3" s="49"/>
      <c r="NIR3" s="49"/>
      <c r="NIS3" s="49"/>
      <c r="NIT3" s="49"/>
      <c r="NIU3" s="49"/>
      <c r="NIV3" s="49"/>
      <c r="NIW3" s="49"/>
      <c r="NIX3" s="49"/>
      <c r="NIY3" s="49"/>
      <c r="NIZ3" s="49"/>
      <c r="NJA3" s="49"/>
      <c r="NJB3" s="49"/>
      <c r="NJC3" s="49"/>
      <c r="NJD3" s="49"/>
      <c r="NJE3" s="49"/>
      <c r="NJF3" s="49"/>
      <c r="NJG3" s="49"/>
      <c r="NJH3" s="49"/>
      <c r="NJI3" s="49"/>
      <c r="NJJ3" s="49"/>
      <c r="NJK3" s="49"/>
      <c r="NJL3" s="49"/>
      <c r="NJM3" s="49"/>
      <c r="NJN3" s="49"/>
      <c r="NJO3" s="49"/>
      <c r="NJP3" s="49"/>
      <c r="NJQ3" s="49"/>
      <c r="NJR3" s="49"/>
      <c r="NJS3" s="49"/>
      <c r="NJT3" s="49"/>
      <c r="NJU3" s="49"/>
      <c r="NJV3" s="49"/>
      <c r="NJW3" s="49"/>
      <c r="NJX3" s="49"/>
      <c r="NJY3" s="49"/>
      <c r="NJZ3" s="49"/>
      <c r="NKA3" s="49"/>
      <c r="NKB3" s="49"/>
      <c r="NKC3" s="49"/>
      <c r="NKD3" s="49"/>
      <c r="NKE3" s="49"/>
      <c r="NKF3" s="49"/>
      <c r="NKG3" s="49"/>
      <c r="NKH3" s="49"/>
      <c r="NKI3" s="49"/>
      <c r="NKJ3" s="49"/>
      <c r="NKK3" s="49"/>
      <c r="NKL3" s="49"/>
      <c r="NKM3" s="49"/>
      <c r="NKN3" s="49"/>
      <c r="NKO3" s="49"/>
      <c r="NKP3" s="49"/>
      <c r="NKQ3" s="49"/>
      <c r="NKR3" s="49"/>
      <c r="NKS3" s="49"/>
      <c r="NKT3" s="49"/>
      <c r="NKU3" s="49"/>
      <c r="NKV3" s="49"/>
      <c r="NKW3" s="49"/>
      <c r="NKX3" s="49"/>
      <c r="NKY3" s="49"/>
      <c r="NKZ3" s="49"/>
      <c r="NLA3" s="49"/>
      <c r="NLB3" s="49"/>
      <c r="NLC3" s="49"/>
      <c r="NLD3" s="49"/>
      <c r="NLE3" s="49"/>
      <c r="NLF3" s="49"/>
      <c r="NLG3" s="49"/>
      <c r="NLH3" s="49"/>
      <c r="NLI3" s="49"/>
      <c r="NLJ3" s="49"/>
      <c r="NLK3" s="49"/>
      <c r="NLL3" s="49"/>
      <c r="NLM3" s="49"/>
      <c r="NLN3" s="49"/>
      <c r="NLO3" s="49"/>
      <c r="NLP3" s="49"/>
      <c r="NLQ3" s="49"/>
      <c r="NLR3" s="49"/>
      <c r="NLS3" s="49"/>
      <c r="NLT3" s="49"/>
      <c r="NLU3" s="49"/>
      <c r="NLV3" s="49"/>
      <c r="NLW3" s="49"/>
      <c r="NLX3" s="49"/>
      <c r="NLY3" s="49"/>
      <c r="NLZ3" s="49"/>
      <c r="NMA3" s="49"/>
      <c r="NMB3" s="49"/>
      <c r="NMC3" s="49"/>
      <c r="NMD3" s="49"/>
      <c r="NME3" s="49"/>
      <c r="NMF3" s="49"/>
      <c r="NMG3" s="49"/>
      <c r="NMH3" s="49"/>
      <c r="NMI3" s="49"/>
      <c r="NMJ3" s="49"/>
      <c r="NMK3" s="49"/>
      <c r="NML3" s="49"/>
      <c r="NMM3" s="49"/>
      <c r="NMN3" s="49"/>
      <c r="NMO3" s="49"/>
      <c r="NMP3" s="49"/>
      <c r="NMQ3" s="49"/>
      <c r="NMR3" s="49"/>
      <c r="NMS3" s="49"/>
      <c r="NMT3" s="49"/>
      <c r="NMU3" s="49"/>
      <c r="NMV3" s="49"/>
      <c r="NMW3" s="49"/>
      <c r="NMX3" s="49"/>
      <c r="NMY3" s="49"/>
      <c r="NMZ3" s="49"/>
      <c r="NNA3" s="49"/>
      <c r="NNB3" s="49"/>
      <c r="NNC3" s="49"/>
      <c r="NND3" s="49"/>
      <c r="NNE3" s="49"/>
      <c r="NNF3" s="49"/>
      <c r="NNG3" s="49"/>
      <c r="NNH3" s="49"/>
      <c r="NNI3" s="49"/>
      <c r="NNJ3" s="49"/>
      <c r="NNK3" s="49"/>
      <c r="NNL3" s="49"/>
      <c r="NNM3" s="49"/>
      <c r="NNN3" s="49"/>
      <c r="NNO3" s="49"/>
      <c r="NNP3" s="49"/>
      <c r="NNQ3" s="49"/>
      <c r="NNR3" s="49"/>
      <c r="NNS3" s="49"/>
      <c r="NNT3" s="49"/>
      <c r="NNU3" s="49"/>
      <c r="NNV3" s="49"/>
      <c r="NNW3" s="49"/>
      <c r="NNX3" s="49"/>
      <c r="NNY3" s="49"/>
      <c r="NNZ3" s="49"/>
      <c r="NOA3" s="49"/>
      <c r="NOB3" s="49"/>
      <c r="NOC3" s="49"/>
      <c r="NOD3" s="49"/>
      <c r="NOE3" s="49"/>
      <c r="NOF3" s="49"/>
      <c r="NOG3" s="49"/>
      <c r="NOH3" s="49"/>
      <c r="NOI3" s="49"/>
      <c r="NOJ3" s="49"/>
      <c r="NOK3" s="49"/>
      <c r="NOL3" s="49"/>
      <c r="NOM3" s="49"/>
      <c r="NON3" s="49"/>
      <c r="NOO3" s="49"/>
      <c r="NOP3" s="49"/>
      <c r="NOQ3" s="49"/>
      <c r="NOR3" s="49"/>
      <c r="NOS3" s="49"/>
      <c r="NOT3" s="49"/>
      <c r="NOU3" s="49"/>
      <c r="NOV3" s="49"/>
      <c r="NOW3" s="49"/>
      <c r="NOX3" s="49"/>
      <c r="NOY3" s="49"/>
      <c r="NOZ3" s="49"/>
      <c r="NPA3" s="49"/>
      <c r="NPB3" s="49"/>
      <c r="NPC3" s="49"/>
      <c r="NPD3" s="49"/>
      <c r="NPE3" s="49"/>
      <c r="NPF3" s="49"/>
      <c r="NPG3" s="49"/>
      <c r="NPH3" s="49"/>
      <c r="NPI3" s="49"/>
      <c r="NPJ3" s="49"/>
      <c r="NPK3" s="49"/>
      <c r="NPL3" s="49"/>
      <c r="NPM3" s="49"/>
      <c r="NPN3" s="49"/>
      <c r="NPO3" s="49"/>
      <c r="NPP3" s="49"/>
      <c r="NPQ3" s="49"/>
      <c r="NPR3" s="49"/>
      <c r="NPS3" s="49"/>
      <c r="NPT3" s="49"/>
      <c r="NPU3" s="49"/>
      <c r="NPV3" s="49"/>
      <c r="NPW3" s="49"/>
      <c r="NPX3" s="49"/>
      <c r="NPY3" s="49"/>
      <c r="NPZ3" s="49"/>
      <c r="NQA3" s="49"/>
      <c r="NQB3" s="49"/>
      <c r="NQC3" s="49"/>
      <c r="NQD3" s="49"/>
      <c r="NQE3" s="49"/>
      <c r="NQF3" s="49"/>
      <c r="NQG3" s="49"/>
      <c r="NQH3" s="49"/>
      <c r="NQI3" s="49"/>
      <c r="NQJ3" s="49"/>
      <c r="NQK3" s="49"/>
      <c r="NQL3" s="49"/>
      <c r="NQM3" s="49"/>
      <c r="NQN3" s="49"/>
      <c r="NQO3" s="49"/>
      <c r="NQP3" s="49"/>
      <c r="NQQ3" s="49"/>
      <c r="NQR3" s="49"/>
      <c r="NQS3" s="49"/>
      <c r="NQT3" s="49"/>
      <c r="NQU3" s="49"/>
      <c r="NQV3" s="49"/>
      <c r="NQW3" s="49"/>
      <c r="NQX3" s="49"/>
      <c r="NQY3" s="49"/>
      <c r="NQZ3" s="49"/>
      <c r="NRA3" s="49"/>
      <c r="NRB3" s="49"/>
      <c r="NRC3" s="49"/>
      <c r="NRD3" s="49"/>
      <c r="NRE3" s="49"/>
      <c r="NRF3" s="49"/>
      <c r="NRG3" s="49"/>
      <c r="NRH3" s="49"/>
      <c r="NRI3" s="49"/>
      <c r="NRJ3" s="49"/>
      <c r="NRK3" s="49"/>
      <c r="NRL3" s="49"/>
      <c r="NRM3" s="49"/>
      <c r="NRN3" s="49"/>
      <c r="NRO3" s="49"/>
      <c r="NRP3" s="49"/>
      <c r="NRQ3" s="49"/>
      <c r="NRR3" s="49"/>
      <c r="NRS3" s="49"/>
      <c r="NRT3" s="49"/>
      <c r="NRU3" s="49"/>
      <c r="NRV3" s="49"/>
      <c r="NRW3" s="49"/>
      <c r="NRX3" s="49"/>
      <c r="NRY3" s="49"/>
      <c r="NRZ3" s="49"/>
      <c r="NSA3" s="49"/>
      <c r="NSB3" s="49"/>
      <c r="NSC3" s="49"/>
      <c r="NSD3" s="49"/>
      <c r="NSE3" s="49"/>
      <c r="NSF3" s="49"/>
      <c r="NSG3" s="49"/>
      <c r="NSH3" s="49"/>
      <c r="NSI3" s="49"/>
      <c r="NSJ3" s="49"/>
      <c r="NSK3" s="49"/>
      <c r="NSL3" s="49"/>
      <c r="NSM3" s="49"/>
      <c r="NSN3" s="49"/>
      <c r="NSO3" s="49"/>
      <c r="NSP3" s="49"/>
      <c r="NSQ3" s="49"/>
      <c r="NSR3" s="49"/>
      <c r="NSS3" s="49"/>
      <c r="NST3" s="49"/>
      <c r="NSU3" s="49"/>
      <c r="NSV3" s="49"/>
      <c r="NSW3" s="49"/>
      <c r="NSX3" s="49"/>
      <c r="NSY3" s="49"/>
      <c r="NSZ3" s="49"/>
      <c r="NTA3" s="49"/>
      <c r="NTB3" s="49"/>
      <c r="NTC3" s="49"/>
      <c r="NTD3" s="49"/>
      <c r="NTE3" s="49"/>
      <c r="NTF3" s="49"/>
      <c r="NTG3" s="49"/>
      <c r="NTH3" s="49"/>
      <c r="NTI3" s="49"/>
      <c r="NTJ3" s="49"/>
      <c r="NTK3" s="49"/>
      <c r="NTL3" s="49"/>
      <c r="NTM3" s="49"/>
      <c r="NTN3" s="49"/>
      <c r="NTO3" s="49"/>
      <c r="NTP3" s="49"/>
      <c r="NTQ3" s="49"/>
      <c r="NTR3" s="49"/>
      <c r="NTS3" s="49"/>
      <c r="NTT3" s="49"/>
      <c r="NTU3" s="49"/>
      <c r="NTV3" s="49"/>
      <c r="NTW3" s="49"/>
      <c r="NTX3" s="49"/>
      <c r="NTY3" s="49"/>
      <c r="NTZ3" s="49"/>
      <c r="NUA3" s="49"/>
      <c r="NUB3" s="49"/>
      <c r="NUC3" s="49"/>
      <c r="NUD3" s="49"/>
      <c r="NUE3" s="49"/>
      <c r="NUF3" s="49"/>
      <c r="NUG3" s="49"/>
      <c r="NUH3" s="49"/>
      <c r="NUI3" s="49"/>
      <c r="NUJ3" s="49"/>
      <c r="NUK3" s="49"/>
      <c r="NUL3" s="49"/>
      <c r="NUM3" s="49"/>
      <c r="NUN3" s="49"/>
      <c r="NUO3" s="49"/>
      <c r="NUP3" s="49"/>
      <c r="NUQ3" s="49"/>
      <c r="NUR3" s="49"/>
      <c r="NUS3" s="49"/>
      <c r="NUT3" s="49"/>
      <c r="NUU3" s="49"/>
      <c r="NUV3" s="49"/>
      <c r="NUW3" s="49"/>
      <c r="NUX3" s="49"/>
      <c r="NUY3" s="49"/>
      <c r="NUZ3" s="49"/>
      <c r="NVA3" s="49"/>
      <c r="NVB3" s="49"/>
      <c r="NVC3" s="49"/>
      <c r="NVD3" s="49"/>
      <c r="NVE3" s="49"/>
      <c r="NVF3" s="49"/>
      <c r="NVG3" s="49"/>
      <c r="NVH3" s="49"/>
      <c r="NVI3" s="49"/>
      <c r="NVJ3" s="49"/>
      <c r="NVK3" s="49"/>
      <c r="NVL3" s="49"/>
      <c r="NVM3" s="49"/>
      <c r="NVN3" s="49"/>
      <c r="NVO3" s="49"/>
      <c r="NVP3" s="49"/>
      <c r="NVQ3" s="49"/>
      <c r="NVR3" s="49"/>
      <c r="NVS3" s="49"/>
      <c r="NVT3" s="49"/>
      <c r="NVU3" s="49"/>
      <c r="NVV3" s="49"/>
      <c r="NVW3" s="49"/>
      <c r="NVX3" s="49"/>
      <c r="NVY3" s="49"/>
      <c r="NVZ3" s="49"/>
      <c r="NWA3" s="49"/>
      <c r="NWB3" s="49"/>
      <c r="NWC3" s="49"/>
      <c r="NWD3" s="49"/>
      <c r="NWE3" s="49"/>
      <c r="NWF3" s="49"/>
      <c r="NWG3" s="49"/>
      <c r="NWH3" s="49"/>
      <c r="NWI3" s="49"/>
      <c r="NWJ3" s="49"/>
      <c r="NWK3" s="49"/>
      <c r="NWL3" s="49"/>
      <c r="NWM3" s="49"/>
      <c r="NWN3" s="49"/>
      <c r="NWO3" s="49"/>
      <c r="NWP3" s="49"/>
      <c r="NWQ3" s="49"/>
      <c r="NWR3" s="49"/>
      <c r="NWS3" s="49"/>
      <c r="NWT3" s="49"/>
      <c r="NWU3" s="49"/>
      <c r="NWV3" s="49"/>
      <c r="NWW3" s="49"/>
      <c r="NWX3" s="49"/>
      <c r="NWY3" s="49"/>
      <c r="NWZ3" s="49"/>
      <c r="NXA3" s="49"/>
      <c r="NXB3" s="49"/>
      <c r="NXC3" s="49"/>
      <c r="NXD3" s="49"/>
      <c r="NXE3" s="49"/>
      <c r="NXF3" s="49"/>
      <c r="NXG3" s="49"/>
      <c r="NXH3" s="49"/>
      <c r="NXI3" s="49"/>
      <c r="NXJ3" s="49"/>
      <c r="NXK3" s="49"/>
      <c r="NXL3" s="49"/>
      <c r="NXM3" s="49"/>
      <c r="NXN3" s="49"/>
      <c r="NXO3" s="49"/>
      <c r="NXP3" s="49"/>
      <c r="NXQ3" s="49"/>
      <c r="NXR3" s="49"/>
      <c r="NXS3" s="49"/>
      <c r="NXT3" s="49"/>
      <c r="NXU3" s="49"/>
      <c r="NXV3" s="49"/>
      <c r="NXW3" s="49"/>
      <c r="NXX3" s="49"/>
      <c r="NXY3" s="49"/>
      <c r="NXZ3" s="49"/>
      <c r="NYA3" s="49"/>
      <c r="NYB3" s="49"/>
      <c r="NYC3" s="49"/>
      <c r="NYD3" s="49"/>
      <c r="NYE3" s="49"/>
      <c r="NYF3" s="49"/>
      <c r="NYG3" s="49"/>
      <c r="NYH3" s="49"/>
      <c r="NYI3" s="49"/>
      <c r="NYJ3" s="49"/>
      <c r="NYK3" s="49"/>
      <c r="NYL3" s="49"/>
      <c r="NYM3" s="49"/>
      <c r="NYN3" s="49"/>
      <c r="NYO3" s="49"/>
      <c r="NYP3" s="49"/>
      <c r="NYQ3" s="49"/>
      <c r="NYR3" s="49"/>
      <c r="NYS3" s="49"/>
      <c r="NYT3" s="49"/>
      <c r="NYU3" s="49"/>
      <c r="NYV3" s="49"/>
      <c r="NYW3" s="49"/>
      <c r="NYX3" s="49"/>
      <c r="NYY3" s="49"/>
      <c r="NYZ3" s="49"/>
      <c r="NZA3" s="49"/>
      <c r="NZB3" s="49"/>
      <c r="NZC3" s="49"/>
      <c r="NZD3" s="49"/>
      <c r="NZE3" s="49"/>
      <c r="NZF3" s="49"/>
      <c r="NZG3" s="49"/>
      <c r="NZH3" s="49"/>
      <c r="NZI3" s="49"/>
      <c r="NZJ3" s="49"/>
      <c r="NZK3" s="49"/>
      <c r="NZL3" s="49"/>
      <c r="NZM3" s="49"/>
      <c r="NZN3" s="49"/>
      <c r="NZO3" s="49"/>
      <c r="NZP3" s="49"/>
      <c r="NZQ3" s="49"/>
      <c r="NZR3" s="49"/>
      <c r="NZS3" s="49"/>
      <c r="NZT3" s="49"/>
      <c r="NZU3" s="49"/>
      <c r="NZV3" s="49"/>
      <c r="NZW3" s="49"/>
      <c r="NZX3" s="49"/>
      <c r="NZY3" s="49"/>
      <c r="NZZ3" s="49"/>
      <c r="OAA3" s="49"/>
      <c r="OAB3" s="49"/>
      <c r="OAC3" s="49"/>
      <c r="OAD3" s="49"/>
      <c r="OAE3" s="49"/>
      <c r="OAF3" s="49"/>
      <c r="OAG3" s="49"/>
      <c r="OAH3" s="49"/>
      <c r="OAI3" s="49"/>
      <c r="OAJ3" s="49"/>
      <c r="OAK3" s="49"/>
      <c r="OAL3" s="49"/>
      <c r="OAM3" s="49"/>
      <c r="OAN3" s="49"/>
      <c r="OAO3" s="49"/>
      <c r="OAP3" s="49"/>
      <c r="OAQ3" s="49"/>
      <c r="OAR3" s="49"/>
      <c r="OAS3" s="49"/>
      <c r="OAT3" s="49"/>
      <c r="OAU3" s="49"/>
      <c r="OAV3" s="49"/>
      <c r="OAW3" s="49"/>
      <c r="OAX3" s="49"/>
      <c r="OAY3" s="49"/>
      <c r="OAZ3" s="49"/>
      <c r="OBA3" s="49"/>
      <c r="OBB3" s="49"/>
      <c r="OBC3" s="49"/>
      <c r="OBD3" s="49"/>
      <c r="OBE3" s="49"/>
      <c r="OBF3" s="49"/>
      <c r="OBG3" s="49"/>
      <c r="OBH3" s="49"/>
      <c r="OBI3" s="49"/>
      <c r="OBJ3" s="49"/>
      <c r="OBK3" s="49"/>
      <c r="OBL3" s="49"/>
      <c r="OBM3" s="49"/>
      <c r="OBN3" s="49"/>
      <c r="OBO3" s="49"/>
      <c r="OBP3" s="49"/>
      <c r="OBQ3" s="49"/>
      <c r="OBR3" s="49"/>
      <c r="OBS3" s="49"/>
      <c r="OBT3" s="49"/>
      <c r="OBU3" s="49"/>
      <c r="OBV3" s="49"/>
      <c r="OBW3" s="49"/>
      <c r="OBX3" s="49"/>
      <c r="OBY3" s="49"/>
      <c r="OBZ3" s="49"/>
      <c r="OCA3" s="49"/>
      <c r="OCB3" s="49"/>
      <c r="OCC3" s="49"/>
      <c r="OCD3" s="49"/>
      <c r="OCE3" s="49"/>
      <c r="OCF3" s="49"/>
      <c r="OCG3" s="49"/>
      <c r="OCH3" s="49"/>
      <c r="OCI3" s="49"/>
      <c r="OCJ3" s="49"/>
      <c r="OCK3" s="49"/>
      <c r="OCL3" s="49"/>
      <c r="OCM3" s="49"/>
      <c r="OCN3" s="49"/>
      <c r="OCO3" s="49"/>
      <c r="OCP3" s="49"/>
      <c r="OCQ3" s="49"/>
      <c r="OCR3" s="49"/>
      <c r="OCS3" s="49"/>
      <c r="OCT3" s="49"/>
      <c r="OCU3" s="49"/>
      <c r="OCV3" s="49"/>
      <c r="OCW3" s="49"/>
      <c r="OCX3" s="49"/>
      <c r="OCY3" s="49"/>
      <c r="OCZ3" s="49"/>
      <c r="ODA3" s="49"/>
      <c r="ODB3" s="49"/>
      <c r="ODC3" s="49"/>
      <c r="ODD3" s="49"/>
      <c r="ODE3" s="49"/>
      <c r="ODF3" s="49"/>
      <c r="ODG3" s="49"/>
      <c r="ODH3" s="49"/>
      <c r="ODI3" s="49"/>
      <c r="ODJ3" s="49"/>
      <c r="ODK3" s="49"/>
      <c r="ODL3" s="49"/>
      <c r="ODM3" s="49"/>
      <c r="ODN3" s="49"/>
      <c r="ODO3" s="49"/>
      <c r="ODP3" s="49"/>
      <c r="ODQ3" s="49"/>
      <c r="ODR3" s="49"/>
      <c r="ODS3" s="49"/>
      <c r="ODT3" s="49"/>
      <c r="ODU3" s="49"/>
      <c r="ODV3" s="49"/>
      <c r="ODW3" s="49"/>
      <c r="ODX3" s="49"/>
      <c r="ODY3" s="49"/>
      <c r="ODZ3" s="49"/>
      <c r="OEA3" s="49"/>
      <c r="OEB3" s="49"/>
      <c r="OEC3" s="49"/>
      <c r="OED3" s="49"/>
      <c r="OEE3" s="49"/>
      <c r="OEF3" s="49"/>
      <c r="OEG3" s="49"/>
      <c r="OEH3" s="49"/>
      <c r="OEI3" s="49"/>
      <c r="OEJ3" s="49"/>
      <c r="OEK3" s="49"/>
      <c r="OEL3" s="49"/>
      <c r="OEM3" s="49"/>
      <c r="OEN3" s="49"/>
      <c r="OEO3" s="49"/>
      <c r="OEP3" s="49"/>
      <c r="OEQ3" s="49"/>
      <c r="OER3" s="49"/>
      <c r="OES3" s="49"/>
      <c r="OET3" s="49"/>
      <c r="OEU3" s="49"/>
      <c r="OEV3" s="49"/>
      <c r="OEW3" s="49"/>
      <c r="OEX3" s="49"/>
      <c r="OEY3" s="49"/>
      <c r="OEZ3" s="49"/>
      <c r="OFA3" s="49"/>
      <c r="OFB3" s="49"/>
      <c r="OFC3" s="49"/>
      <c r="OFD3" s="49"/>
      <c r="OFE3" s="49"/>
      <c r="OFF3" s="49"/>
      <c r="OFG3" s="49"/>
      <c r="OFH3" s="49"/>
      <c r="OFI3" s="49"/>
      <c r="OFJ3" s="49"/>
      <c r="OFK3" s="49"/>
      <c r="OFL3" s="49"/>
      <c r="OFM3" s="49"/>
      <c r="OFN3" s="49"/>
      <c r="OFO3" s="49"/>
      <c r="OFP3" s="49"/>
      <c r="OFQ3" s="49"/>
      <c r="OFR3" s="49"/>
      <c r="OFS3" s="49"/>
      <c r="OFT3" s="49"/>
      <c r="OFU3" s="49"/>
      <c r="OFV3" s="49"/>
      <c r="OFW3" s="49"/>
      <c r="OFX3" s="49"/>
      <c r="OFY3" s="49"/>
      <c r="OFZ3" s="49"/>
      <c r="OGA3" s="49"/>
      <c r="OGB3" s="49"/>
      <c r="OGC3" s="49"/>
      <c r="OGD3" s="49"/>
      <c r="OGE3" s="49"/>
      <c r="OGF3" s="49"/>
      <c r="OGG3" s="49"/>
      <c r="OGH3" s="49"/>
      <c r="OGI3" s="49"/>
      <c r="OGJ3" s="49"/>
      <c r="OGK3" s="49"/>
      <c r="OGL3" s="49"/>
      <c r="OGM3" s="49"/>
      <c r="OGN3" s="49"/>
      <c r="OGO3" s="49"/>
      <c r="OGP3" s="49"/>
      <c r="OGQ3" s="49"/>
      <c r="OGR3" s="49"/>
      <c r="OGS3" s="49"/>
      <c r="OGT3" s="49"/>
      <c r="OGU3" s="49"/>
      <c r="OGV3" s="49"/>
      <c r="OGW3" s="49"/>
      <c r="OGX3" s="49"/>
      <c r="OGY3" s="49"/>
      <c r="OGZ3" s="49"/>
      <c r="OHA3" s="49"/>
      <c r="OHB3" s="49"/>
      <c r="OHC3" s="49"/>
      <c r="OHD3" s="49"/>
      <c r="OHE3" s="49"/>
      <c r="OHF3" s="49"/>
      <c r="OHG3" s="49"/>
      <c r="OHH3" s="49"/>
      <c r="OHI3" s="49"/>
      <c r="OHJ3" s="49"/>
      <c r="OHK3" s="49"/>
      <c r="OHL3" s="49"/>
      <c r="OHM3" s="49"/>
      <c r="OHN3" s="49"/>
      <c r="OHO3" s="49"/>
      <c r="OHP3" s="49"/>
      <c r="OHQ3" s="49"/>
      <c r="OHR3" s="49"/>
      <c r="OHS3" s="49"/>
      <c r="OHT3" s="49"/>
      <c r="OHU3" s="49"/>
      <c r="OHV3" s="49"/>
      <c r="OHW3" s="49"/>
      <c r="OHX3" s="49"/>
      <c r="OHY3" s="49"/>
      <c r="OHZ3" s="49"/>
      <c r="OIA3" s="49"/>
      <c r="OIB3" s="49"/>
      <c r="OIC3" s="49"/>
      <c r="OID3" s="49"/>
      <c r="OIE3" s="49"/>
      <c r="OIF3" s="49"/>
      <c r="OIG3" s="49"/>
      <c r="OIH3" s="49"/>
      <c r="OII3" s="49"/>
      <c r="OIJ3" s="49"/>
      <c r="OIK3" s="49"/>
      <c r="OIL3" s="49"/>
      <c r="OIM3" s="49"/>
      <c r="OIN3" s="49"/>
      <c r="OIO3" s="49"/>
      <c r="OIP3" s="49"/>
      <c r="OIQ3" s="49"/>
      <c r="OIR3" s="49"/>
      <c r="OIS3" s="49"/>
      <c r="OIT3" s="49"/>
      <c r="OIU3" s="49"/>
      <c r="OIV3" s="49"/>
      <c r="OIW3" s="49"/>
      <c r="OIX3" s="49"/>
      <c r="OIY3" s="49"/>
      <c r="OIZ3" s="49"/>
      <c r="OJA3" s="49"/>
      <c r="OJB3" s="49"/>
      <c r="OJC3" s="49"/>
      <c r="OJD3" s="49"/>
      <c r="OJE3" s="49"/>
      <c r="OJF3" s="49"/>
      <c r="OJG3" s="49"/>
      <c r="OJH3" s="49"/>
      <c r="OJI3" s="49"/>
      <c r="OJJ3" s="49"/>
      <c r="OJK3" s="49"/>
      <c r="OJL3" s="49"/>
      <c r="OJM3" s="49"/>
      <c r="OJN3" s="49"/>
      <c r="OJO3" s="49"/>
      <c r="OJP3" s="49"/>
      <c r="OJQ3" s="49"/>
      <c r="OJR3" s="49"/>
      <c r="OJS3" s="49"/>
      <c r="OJT3" s="49"/>
      <c r="OJU3" s="49"/>
      <c r="OJV3" s="49"/>
      <c r="OJW3" s="49"/>
      <c r="OJX3" s="49"/>
      <c r="OJY3" s="49"/>
      <c r="OJZ3" s="49"/>
      <c r="OKA3" s="49"/>
      <c r="OKB3" s="49"/>
      <c r="OKC3" s="49"/>
      <c r="OKD3" s="49"/>
      <c r="OKE3" s="49"/>
      <c r="OKF3" s="49"/>
      <c r="OKG3" s="49"/>
      <c r="OKH3" s="49"/>
      <c r="OKI3" s="49"/>
      <c r="OKJ3" s="49"/>
      <c r="OKK3" s="49"/>
      <c r="OKL3" s="49"/>
      <c r="OKM3" s="49"/>
      <c r="OKN3" s="49"/>
      <c r="OKO3" s="49"/>
      <c r="OKP3" s="49"/>
      <c r="OKQ3" s="49"/>
      <c r="OKR3" s="49"/>
      <c r="OKS3" s="49"/>
      <c r="OKT3" s="49"/>
      <c r="OKU3" s="49"/>
      <c r="OKV3" s="49"/>
      <c r="OKW3" s="49"/>
      <c r="OKX3" s="49"/>
      <c r="OKY3" s="49"/>
      <c r="OKZ3" s="49"/>
      <c r="OLA3" s="49"/>
      <c r="OLB3" s="49"/>
      <c r="OLC3" s="49"/>
      <c r="OLD3" s="49"/>
      <c r="OLE3" s="49"/>
      <c r="OLF3" s="49"/>
      <c r="OLG3" s="49"/>
      <c r="OLH3" s="49"/>
      <c r="OLI3" s="49"/>
      <c r="OLJ3" s="49"/>
      <c r="OLK3" s="49"/>
      <c r="OLL3" s="49"/>
      <c r="OLM3" s="49"/>
      <c r="OLN3" s="49"/>
      <c r="OLO3" s="49"/>
      <c r="OLP3" s="49"/>
      <c r="OLQ3" s="49"/>
      <c r="OLR3" s="49"/>
      <c r="OLS3" s="49"/>
      <c r="OLT3" s="49"/>
      <c r="OLU3" s="49"/>
      <c r="OLV3" s="49"/>
      <c r="OLW3" s="49"/>
      <c r="OLX3" s="49"/>
      <c r="OLY3" s="49"/>
      <c r="OLZ3" s="49"/>
      <c r="OMA3" s="49"/>
      <c r="OMB3" s="49"/>
      <c r="OMC3" s="49"/>
      <c r="OMD3" s="49"/>
      <c r="OME3" s="49"/>
      <c r="OMF3" s="49"/>
      <c r="OMG3" s="49"/>
      <c r="OMH3" s="49"/>
      <c r="OMI3" s="49"/>
      <c r="OMJ3" s="49"/>
      <c r="OMK3" s="49"/>
      <c r="OML3" s="49"/>
      <c r="OMM3" s="49"/>
      <c r="OMN3" s="49"/>
      <c r="OMO3" s="49"/>
      <c r="OMP3" s="49"/>
      <c r="OMQ3" s="49"/>
      <c r="OMR3" s="49"/>
      <c r="OMS3" s="49"/>
      <c r="OMT3" s="49"/>
      <c r="OMU3" s="49"/>
      <c r="OMV3" s="49"/>
      <c r="OMW3" s="49"/>
      <c r="OMX3" s="49"/>
      <c r="OMY3" s="49"/>
      <c r="OMZ3" s="49"/>
      <c r="ONA3" s="49"/>
      <c r="ONB3" s="49"/>
      <c r="ONC3" s="49"/>
      <c r="OND3" s="49"/>
      <c r="ONE3" s="49"/>
      <c r="ONF3" s="49"/>
      <c r="ONG3" s="49"/>
      <c r="ONH3" s="49"/>
      <c r="ONI3" s="49"/>
      <c r="ONJ3" s="49"/>
      <c r="ONK3" s="49"/>
      <c r="ONL3" s="49"/>
      <c r="ONM3" s="49"/>
      <c r="ONN3" s="49"/>
      <c r="ONO3" s="49"/>
      <c r="ONP3" s="49"/>
      <c r="ONQ3" s="49"/>
      <c r="ONR3" s="49"/>
      <c r="ONS3" s="49"/>
      <c r="ONT3" s="49"/>
      <c r="ONU3" s="49"/>
      <c r="ONV3" s="49"/>
      <c r="ONW3" s="49"/>
      <c r="ONX3" s="49"/>
      <c r="ONY3" s="49"/>
      <c r="ONZ3" s="49"/>
      <c r="OOA3" s="49"/>
      <c r="OOB3" s="49"/>
      <c r="OOC3" s="49"/>
      <c r="OOD3" s="49"/>
      <c r="OOE3" s="49"/>
      <c r="OOF3" s="49"/>
      <c r="OOG3" s="49"/>
      <c r="OOH3" s="49"/>
      <c r="OOI3" s="49"/>
      <c r="OOJ3" s="49"/>
      <c r="OOK3" s="49"/>
      <c r="OOL3" s="49"/>
      <c r="OOM3" s="49"/>
      <c r="OON3" s="49"/>
      <c r="OOO3" s="49"/>
      <c r="OOP3" s="49"/>
      <c r="OOQ3" s="49"/>
      <c r="OOR3" s="49"/>
      <c r="OOS3" s="49"/>
      <c r="OOT3" s="49"/>
      <c r="OOU3" s="49"/>
      <c r="OOV3" s="49"/>
      <c r="OOW3" s="49"/>
      <c r="OOX3" s="49"/>
      <c r="OOY3" s="49"/>
      <c r="OOZ3" s="49"/>
      <c r="OPA3" s="49"/>
      <c r="OPB3" s="49"/>
      <c r="OPC3" s="49"/>
      <c r="OPD3" s="49"/>
      <c r="OPE3" s="49"/>
      <c r="OPF3" s="49"/>
      <c r="OPG3" s="49"/>
      <c r="OPH3" s="49"/>
      <c r="OPI3" s="49"/>
      <c r="OPJ3" s="49"/>
      <c r="OPK3" s="49"/>
      <c r="OPL3" s="49"/>
      <c r="OPM3" s="49"/>
      <c r="OPN3" s="49"/>
      <c r="OPO3" s="49"/>
      <c r="OPP3" s="49"/>
      <c r="OPQ3" s="49"/>
      <c r="OPR3" s="49"/>
      <c r="OPS3" s="49"/>
      <c r="OPT3" s="49"/>
      <c r="OPU3" s="49"/>
      <c r="OPV3" s="49"/>
      <c r="OPW3" s="49"/>
      <c r="OPX3" s="49"/>
      <c r="OPY3" s="49"/>
      <c r="OPZ3" s="49"/>
      <c r="OQA3" s="49"/>
      <c r="OQB3" s="49"/>
      <c r="OQC3" s="49"/>
      <c r="OQD3" s="49"/>
      <c r="OQE3" s="49"/>
      <c r="OQF3" s="49"/>
      <c r="OQG3" s="49"/>
      <c r="OQH3" s="49"/>
      <c r="OQI3" s="49"/>
      <c r="OQJ3" s="49"/>
      <c r="OQK3" s="49"/>
      <c r="OQL3" s="49"/>
      <c r="OQM3" s="49"/>
      <c r="OQN3" s="49"/>
      <c r="OQO3" s="49"/>
      <c r="OQP3" s="49"/>
      <c r="OQQ3" s="49"/>
      <c r="OQR3" s="49"/>
      <c r="OQS3" s="49"/>
      <c r="OQT3" s="49"/>
      <c r="OQU3" s="49"/>
      <c r="OQV3" s="49"/>
      <c r="OQW3" s="49"/>
      <c r="OQX3" s="49"/>
      <c r="OQY3" s="49"/>
      <c r="OQZ3" s="49"/>
      <c r="ORA3" s="49"/>
      <c r="ORB3" s="49"/>
      <c r="ORC3" s="49"/>
      <c r="ORD3" s="49"/>
      <c r="ORE3" s="49"/>
      <c r="ORF3" s="49"/>
      <c r="ORG3" s="49"/>
      <c r="ORH3" s="49"/>
      <c r="ORI3" s="49"/>
      <c r="ORJ3" s="49"/>
      <c r="ORK3" s="49"/>
      <c r="ORL3" s="49"/>
      <c r="ORM3" s="49"/>
      <c r="ORN3" s="49"/>
      <c r="ORO3" s="49"/>
      <c r="ORP3" s="49"/>
      <c r="ORQ3" s="49"/>
      <c r="ORR3" s="49"/>
      <c r="ORS3" s="49"/>
      <c r="ORT3" s="49"/>
      <c r="ORU3" s="49"/>
      <c r="ORV3" s="49"/>
      <c r="ORW3" s="49"/>
      <c r="ORX3" s="49"/>
      <c r="ORY3" s="49"/>
      <c r="ORZ3" s="49"/>
      <c r="OSA3" s="49"/>
      <c r="OSB3" s="49"/>
      <c r="OSC3" s="49"/>
      <c r="OSD3" s="49"/>
      <c r="OSE3" s="49"/>
      <c r="OSF3" s="49"/>
      <c r="OSG3" s="49"/>
      <c r="OSH3" s="49"/>
      <c r="OSI3" s="49"/>
      <c r="OSJ3" s="49"/>
      <c r="OSK3" s="49"/>
      <c r="OSL3" s="49"/>
      <c r="OSM3" s="49"/>
      <c r="OSN3" s="49"/>
      <c r="OSO3" s="49"/>
      <c r="OSP3" s="49"/>
      <c r="OSQ3" s="49"/>
      <c r="OSR3" s="49"/>
      <c r="OSS3" s="49"/>
      <c r="OST3" s="49"/>
      <c r="OSU3" s="49"/>
      <c r="OSV3" s="49"/>
      <c r="OSW3" s="49"/>
      <c r="OSX3" s="49"/>
      <c r="OSY3" s="49"/>
      <c r="OSZ3" s="49"/>
      <c r="OTA3" s="49"/>
      <c r="OTB3" s="49"/>
      <c r="OTC3" s="49"/>
      <c r="OTD3" s="49"/>
      <c r="OTE3" s="49"/>
      <c r="OTF3" s="49"/>
      <c r="OTG3" s="49"/>
      <c r="OTH3" s="49"/>
      <c r="OTI3" s="49"/>
      <c r="OTJ3" s="49"/>
      <c r="OTK3" s="49"/>
      <c r="OTL3" s="49"/>
      <c r="OTM3" s="49"/>
      <c r="OTN3" s="49"/>
      <c r="OTO3" s="49"/>
      <c r="OTP3" s="49"/>
      <c r="OTQ3" s="49"/>
      <c r="OTR3" s="49"/>
      <c r="OTS3" s="49"/>
      <c r="OTT3" s="49"/>
      <c r="OTU3" s="49"/>
      <c r="OTV3" s="49"/>
      <c r="OTW3" s="49"/>
      <c r="OTX3" s="49"/>
      <c r="OTY3" s="49"/>
      <c r="OTZ3" s="49"/>
      <c r="OUA3" s="49"/>
      <c r="OUB3" s="49"/>
      <c r="OUC3" s="49"/>
      <c r="OUD3" s="49"/>
      <c r="OUE3" s="49"/>
      <c r="OUF3" s="49"/>
      <c r="OUG3" s="49"/>
      <c r="OUH3" s="49"/>
      <c r="OUI3" s="49"/>
      <c r="OUJ3" s="49"/>
      <c r="OUK3" s="49"/>
      <c r="OUL3" s="49"/>
      <c r="OUM3" s="49"/>
      <c r="OUN3" s="49"/>
      <c r="OUO3" s="49"/>
      <c r="OUP3" s="49"/>
      <c r="OUQ3" s="49"/>
      <c r="OUR3" s="49"/>
      <c r="OUS3" s="49"/>
      <c r="OUT3" s="49"/>
      <c r="OUU3" s="49"/>
      <c r="OUV3" s="49"/>
      <c r="OUW3" s="49"/>
      <c r="OUX3" s="49"/>
      <c r="OUY3" s="49"/>
      <c r="OUZ3" s="49"/>
      <c r="OVA3" s="49"/>
      <c r="OVB3" s="49"/>
      <c r="OVC3" s="49"/>
      <c r="OVD3" s="49"/>
      <c r="OVE3" s="49"/>
      <c r="OVF3" s="49"/>
      <c r="OVG3" s="49"/>
      <c r="OVH3" s="49"/>
      <c r="OVI3" s="49"/>
      <c r="OVJ3" s="49"/>
      <c r="OVK3" s="49"/>
      <c r="OVL3" s="49"/>
      <c r="OVM3" s="49"/>
      <c r="OVN3" s="49"/>
      <c r="OVO3" s="49"/>
      <c r="OVP3" s="49"/>
      <c r="OVQ3" s="49"/>
      <c r="OVR3" s="49"/>
      <c r="OVS3" s="49"/>
      <c r="OVT3" s="49"/>
      <c r="OVU3" s="49"/>
      <c r="OVV3" s="49"/>
      <c r="OVW3" s="49"/>
      <c r="OVX3" s="49"/>
      <c r="OVY3" s="49"/>
      <c r="OVZ3" s="49"/>
      <c r="OWA3" s="49"/>
      <c r="OWB3" s="49"/>
      <c r="OWC3" s="49"/>
      <c r="OWD3" s="49"/>
      <c r="OWE3" s="49"/>
      <c r="OWF3" s="49"/>
      <c r="OWG3" s="49"/>
      <c r="OWH3" s="49"/>
      <c r="OWI3" s="49"/>
      <c r="OWJ3" s="49"/>
      <c r="OWK3" s="49"/>
      <c r="OWL3" s="49"/>
      <c r="OWM3" s="49"/>
      <c r="OWN3" s="49"/>
      <c r="OWO3" s="49"/>
      <c r="OWP3" s="49"/>
      <c r="OWQ3" s="49"/>
      <c r="OWR3" s="49"/>
      <c r="OWS3" s="49"/>
      <c r="OWT3" s="49"/>
      <c r="OWU3" s="49"/>
      <c r="OWV3" s="49"/>
      <c r="OWW3" s="49"/>
      <c r="OWX3" s="49"/>
      <c r="OWY3" s="49"/>
      <c r="OWZ3" s="49"/>
      <c r="OXA3" s="49"/>
      <c r="OXB3" s="49"/>
      <c r="OXC3" s="49"/>
      <c r="OXD3" s="49"/>
      <c r="OXE3" s="49"/>
      <c r="OXF3" s="49"/>
      <c r="OXG3" s="49"/>
      <c r="OXH3" s="49"/>
      <c r="OXI3" s="49"/>
      <c r="OXJ3" s="49"/>
      <c r="OXK3" s="49"/>
      <c r="OXL3" s="49"/>
      <c r="OXM3" s="49"/>
      <c r="OXN3" s="49"/>
      <c r="OXO3" s="49"/>
      <c r="OXP3" s="49"/>
      <c r="OXQ3" s="49"/>
      <c r="OXR3" s="49"/>
      <c r="OXS3" s="49"/>
      <c r="OXT3" s="49"/>
      <c r="OXU3" s="49"/>
      <c r="OXV3" s="49"/>
      <c r="OXW3" s="49"/>
      <c r="OXX3" s="49"/>
      <c r="OXY3" s="49"/>
      <c r="OXZ3" s="49"/>
      <c r="OYA3" s="49"/>
      <c r="OYB3" s="49"/>
      <c r="OYC3" s="49"/>
      <c r="OYD3" s="49"/>
      <c r="OYE3" s="49"/>
      <c r="OYF3" s="49"/>
      <c r="OYG3" s="49"/>
      <c r="OYH3" s="49"/>
      <c r="OYI3" s="49"/>
      <c r="OYJ3" s="49"/>
      <c r="OYK3" s="49"/>
      <c r="OYL3" s="49"/>
      <c r="OYM3" s="49"/>
      <c r="OYN3" s="49"/>
      <c r="OYO3" s="49"/>
      <c r="OYP3" s="49"/>
      <c r="OYQ3" s="49"/>
      <c r="OYR3" s="49"/>
      <c r="OYS3" s="49"/>
      <c r="OYT3" s="49"/>
      <c r="OYU3" s="49"/>
      <c r="OYV3" s="49"/>
      <c r="OYW3" s="49"/>
      <c r="OYX3" s="49"/>
      <c r="OYY3" s="49"/>
      <c r="OYZ3" s="49"/>
      <c r="OZA3" s="49"/>
      <c r="OZB3" s="49"/>
      <c r="OZC3" s="49"/>
      <c r="OZD3" s="49"/>
      <c r="OZE3" s="49"/>
      <c r="OZF3" s="49"/>
      <c r="OZG3" s="49"/>
      <c r="OZH3" s="49"/>
      <c r="OZI3" s="49"/>
      <c r="OZJ3" s="49"/>
      <c r="OZK3" s="49"/>
      <c r="OZL3" s="49"/>
      <c r="OZM3" s="49"/>
      <c r="OZN3" s="49"/>
      <c r="OZO3" s="49"/>
      <c r="OZP3" s="49"/>
      <c r="OZQ3" s="49"/>
      <c r="OZR3" s="49"/>
      <c r="OZS3" s="49"/>
      <c r="OZT3" s="49"/>
      <c r="OZU3" s="49"/>
      <c r="OZV3" s="49"/>
      <c r="OZW3" s="49"/>
      <c r="OZX3" s="49"/>
      <c r="OZY3" s="49"/>
      <c r="OZZ3" s="49"/>
      <c r="PAA3" s="49"/>
      <c r="PAB3" s="49"/>
      <c r="PAC3" s="49"/>
      <c r="PAD3" s="49"/>
      <c r="PAE3" s="49"/>
      <c r="PAF3" s="49"/>
      <c r="PAG3" s="49"/>
      <c r="PAH3" s="49"/>
      <c r="PAI3" s="49"/>
      <c r="PAJ3" s="49"/>
      <c r="PAK3" s="49"/>
      <c r="PAL3" s="49"/>
      <c r="PAM3" s="49"/>
      <c r="PAN3" s="49"/>
      <c r="PAO3" s="49"/>
      <c r="PAP3" s="49"/>
      <c r="PAQ3" s="49"/>
      <c r="PAR3" s="49"/>
      <c r="PAS3" s="49"/>
      <c r="PAT3" s="49"/>
      <c r="PAU3" s="49"/>
      <c r="PAV3" s="49"/>
      <c r="PAW3" s="49"/>
      <c r="PAX3" s="49"/>
      <c r="PAY3" s="49"/>
      <c r="PAZ3" s="49"/>
      <c r="PBA3" s="49"/>
      <c r="PBB3" s="49"/>
      <c r="PBC3" s="49"/>
      <c r="PBD3" s="49"/>
      <c r="PBE3" s="49"/>
      <c r="PBF3" s="49"/>
      <c r="PBG3" s="49"/>
      <c r="PBH3" s="49"/>
      <c r="PBI3" s="49"/>
      <c r="PBJ3" s="49"/>
      <c r="PBK3" s="49"/>
      <c r="PBL3" s="49"/>
      <c r="PBM3" s="49"/>
      <c r="PBN3" s="49"/>
      <c r="PBO3" s="49"/>
      <c r="PBP3" s="49"/>
      <c r="PBQ3" s="49"/>
      <c r="PBR3" s="49"/>
      <c r="PBS3" s="49"/>
      <c r="PBT3" s="49"/>
      <c r="PBU3" s="49"/>
      <c r="PBV3" s="49"/>
      <c r="PBW3" s="49"/>
      <c r="PBX3" s="49"/>
      <c r="PBY3" s="49"/>
      <c r="PBZ3" s="49"/>
      <c r="PCA3" s="49"/>
      <c r="PCB3" s="49"/>
      <c r="PCC3" s="49"/>
      <c r="PCD3" s="49"/>
      <c r="PCE3" s="49"/>
      <c r="PCF3" s="49"/>
      <c r="PCG3" s="49"/>
      <c r="PCH3" s="49"/>
      <c r="PCI3" s="49"/>
      <c r="PCJ3" s="49"/>
      <c r="PCK3" s="49"/>
      <c r="PCL3" s="49"/>
      <c r="PCM3" s="49"/>
      <c r="PCN3" s="49"/>
      <c r="PCO3" s="49"/>
      <c r="PCP3" s="49"/>
      <c r="PCQ3" s="49"/>
      <c r="PCR3" s="49"/>
      <c r="PCS3" s="49"/>
      <c r="PCT3" s="49"/>
      <c r="PCU3" s="49"/>
      <c r="PCV3" s="49"/>
      <c r="PCW3" s="49"/>
      <c r="PCX3" s="49"/>
      <c r="PCY3" s="49"/>
      <c r="PCZ3" s="49"/>
      <c r="PDA3" s="49"/>
      <c r="PDB3" s="49"/>
      <c r="PDC3" s="49"/>
      <c r="PDD3" s="49"/>
      <c r="PDE3" s="49"/>
      <c r="PDF3" s="49"/>
      <c r="PDG3" s="49"/>
      <c r="PDH3" s="49"/>
      <c r="PDI3" s="49"/>
      <c r="PDJ3" s="49"/>
      <c r="PDK3" s="49"/>
      <c r="PDL3" s="49"/>
      <c r="PDM3" s="49"/>
      <c r="PDN3" s="49"/>
      <c r="PDO3" s="49"/>
      <c r="PDP3" s="49"/>
      <c r="PDQ3" s="49"/>
      <c r="PDR3" s="49"/>
      <c r="PDS3" s="49"/>
      <c r="PDT3" s="49"/>
      <c r="PDU3" s="49"/>
      <c r="PDV3" s="49"/>
      <c r="PDW3" s="49"/>
      <c r="PDX3" s="49"/>
      <c r="PDY3" s="49"/>
      <c r="PDZ3" s="49"/>
      <c r="PEA3" s="49"/>
      <c r="PEB3" s="49"/>
      <c r="PEC3" s="49"/>
      <c r="PED3" s="49"/>
      <c r="PEE3" s="49"/>
      <c r="PEF3" s="49"/>
      <c r="PEG3" s="49"/>
      <c r="PEH3" s="49"/>
      <c r="PEI3" s="49"/>
      <c r="PEJ3" s="49"/>
      <c r="PEK3" s="49"/>
      <c r="PEL3" s="49"/>
      <c r="PEM3" s="49"/>
      <c r="PEN3" s="49"/>
      <c r="PEO3" s="49"/>
      <c r="PEP3" s="49"/>
      <c r="PEQ3" s="49"/>
      <c r="PER3" s="49"/>
      <c r="PES3" s="49"/>
      <c r="PET3" s="49"/>
      <c r="PEU3" s="49"/>
      <c r="PEV3" s="49"/>
      <c r="PEW3" s="49"/>
      <c r="PEX3" s="49"/>
      <c r="PEY3" s="49"/>
      <c r="PEZ3" s="49"/>
      <c r="PFA3" s="49"/>
      <c r="PFB3" s="49"/>
      <c r="PFC3" s="49"/>
      <c r="PFD3" s="49"/>
      <c r="PFE3" s="49"/>
      <c r="PFF3" s="49"/>
      <c r="PFG3" s="49"/>
      <c r="PFH3" s="49"/>
      <c r="PFI3" s="49"/>
      <c r="PFJ3" s="49"/>
      <c r="PFK3" s="49"/>
      <c r="PFL3" s="49"/>
      <c r="PFM3" s="49"/>
      <c r="PFN3" s="49"/>
      <c r="PFO3" s="49"/>
      <c r="PFP3" s="49"/>
      <c r="PFQ3" s="49"/>
      <c r="PFR3" s="49"/>
      <c r="PFS3" s="49"/>
      <c r="PFT3" s="49"/>
      <c r="PFU3" s="49"/>
      <c r="PFV3" s="49"/>
      <c r="PFW3" s="49"/>
      <c r="PFX3" s="49"/>
      <c r="PFY3" s="49"/>
      <c r="PFZ3" s="49"/>
      <c r="PGA3" s="49"/>
      <c r="PGB3" s="49"/>
      <c r="PGC3" s="49"/>
      <c r="PGD3" s="49"/>
      <c r="PGE3" s="49"/>
      <c r="PGF3" s="49"/>
      <c r="PGG3" s="49"/>
      <c r="PGH3" s="49"/>
      <c r="PGI3" s="49"/>
      <c r="PGJ3" s="49"/>
      <c r="PGK3" s="49"/>
      <c r="PGL3" s="49"/>
      <c r="PGM3" s="49"/>
      <c r="PGN3" s="49"/>
      <c r="PGO3" s="49"/>
      <c r="PGP3" s="49"/>
      <c r="PGQ3" s="49"/>
      <c r="PGR3" s="49"/>
      <c r="PGS3" s="49"/>
      <c r="PGT3" s="49"/>
      <c r="PGU3" s="49"/>
      <c r="PGV3" s="49"/>
      <c r="PGW3" s="49"/>
      <c r="PGX3" s="49"/>
      <c r="PGY3" s="49"/>
      <c r="PGZ3" s="49"/>
      <c r="PHA3" s="49"/>
      <c r="PHB3" s="49"/>
      <c r="PHC3" s="49"/>
      <c r="PHD3" s="49"/>
      <c r="PHE3" s="49"/>
      <c r="PHF3" s="49"/>
      <c r="PHG3" s="49"/>
      <c r="PHH3" s="49"/>
      <c r="PHI3" s="49"/>
      <c r="PHJ3" s="49"/>
      <c r="PHK3" s="49"/>
      <c r="PHL3" s="49"/>
      <c r="PHM3" s="49"/>
      <c r="PHN3" s="49"/>
      <c r="PHO3" s="49"/>
      <c r="PHP3" s="49"/>
      <c r="PHQ3" s="49"/>
      <c r="PHR3" s="49"/>
      <c r="PHS3" s="49"/>
      <c r="PHT3" s="49"/>
      <c r="PHU3" s="49"/>
      <c r="PHV3" s="49"/>
      <c r="PHW3" s="49"/>
      <c r="PHX3" s="49"/>
      <c r="PHY3" s="49"/>
      <c r="PHZ3" s="49"/>
      <c r="PIA3" s="49"/>
      <c r="PIB3" s="49"/>
      <c r="PIC3" s="49"/>
      <c r="PID3" s="49"/>
      <c r="PIE3" s="49"/>
      <c r="PIF3" s="49"/>
      <c r="PIG3" s="49"/>
      <c r="PIH3" s="49"/>
      <c r="PII3" s="49"/>
      <c r="PIJ3" s="49"/>
      <c r="PIK3" s="49"/>
      <c r="PIL3" s="49"/>
      <c r="PIM3" s="49"/>
      <c r="PIN3" s="49"/>
      <c r="PIO3" s="49"/>
      <c r="PIP3" s="49"/>
      <c r="PIQ3" s="49"/>
      <c r="PIR3" s="49"/>
      <c r="PIS3" s="49"/>
      <c r="PIT3" s="49"/>
      <c r="PIU3" s="49"/>
      <c r="PIV3" s="49"/>
      <c r="PIW3" s="49"/>
      <c r="PIX3" s="49"/>
      <c r="PIY3" s="49"/>
      <c r="PIZ3" s="49"/>
      <c r="PJA3" s="49"/>
      <c r="PJB3" s="49"/>
      <c r="PJC3" s="49"/>
      <c r="PJD3" s="49"/>
      <c r="PJE3" s="49"/>
      <c r="PJF3" s="49"/>
      <c r="PJG3" s="49"/>
      <c r="PJH3" s="49"/>
      <c r="PJI3" s="49"/>
      <c r="PJJ3" s="49"/>
      <c r="PJK3" s="49"/>
      <c r="PJL3" s="49"/>
      <c r="PJM3" s="49"/>
      <c r="PJN3" s="49"/>
      <c r="PJO3" s="49"/>
      <c r="PJP3" s="49"/>
      <c r="PJQ3" s="49"/>
      <c r="PJR3" s="49"/>
      <c r="PJS3" s="49"/>
      <c r="PJT3" s="49"/>
      <c r="PJU3" s="49"/>
      <c r="PJV3" s="49"/>
      <c r="PJW3" s="49"/>
      <c r="PJX3" s="49"/>
      <c r="PJY3" s="49"/>
      <c r="PJZ3" s="49"/>
      <c r="PKA3" s="49"/>
      <c r="PKB3" s="49"/>
      <c r="PKC3" s="49"/>
      <c r="PKD3" s="49"/>
      <c r="PKE3" s="49"/>
      <c r="PKF3" s="49"/>
      <c r="PKG3" s="49"/>
      <c r="PKH3" s="49"/>
      <c r="PKI3" s="49"/>
      <c r="PKJ3" s="49"/>
      <c r="PKK3" s="49"/>
      <c r="PKL3" s="49"/>
      <c r="PKM3" s="49"/>
      <c r="PKN3" s="49"/>
      <c r="PKO3" s="49"/>
      <c r="PKP3" s="49"/>
      <c r="PKQ3" s="49"/>
      <c r="PKR3" s="49"/>
      <c r="PKS3" s="49"/>
      <c r="PKT3" s="49"/>
      <c r="PKU3" s="49"/>
      <c r="PKV3" s="49"/>
      <c r="PKW3" s="49"/>
      <c r="PKX3" s="49"/>
      <c r="PKY3" s="49"/>
      <c r="PKZ3" s="49"/>
      <c r="PLA3" s="49"/>
      <c r="PLB3" s="49"/>
      <c r="PLC3" s="49"/>
      <c r="PLD3" s="49"/>
      <c r="PLE3" s="49"/>
      <c r="PLF3" s="49"/>
      <c r="PLG3" s="49"/>
      <c r="PLH3" s="49"/>
      <c r="PLI3" s="49"/>
      <c r="PLJ3" s="49"/>
      <c r="PLK3" s="49"/>
      <c r="PLL3" s="49"/>
      <c r="PLM3" s="49"/>
      <c r="PLN3" s="49"/>
      <c r="PLO3" s="49"/>
      <c r="PLP3" s="49"/>
      <c r="PLQ3" s="49"/>
      <c r="PLR3" s="49"/>
      <c r="PLS3" s="49"/>
      <c r="PLT3" s="49"/>
      <c r="PLU3" s="49"/>
      <c r="PLV3" s="49"/>
      <c r="PLW3" s="49"/>
      <c r="PLX3" s="49"/>
      <c r="PLY3" s="49"/>
      <c r="PLZ3" s="49"/>
      <c r="PMA3" s="49"/>
      <c r="PMB3" s="49"/>
      <c r="PMC3" s="49"/>
      <c r="PMD3" s="49"/>
      <c r="PME3" s="49"/>
      <c r="PMF3" s="49"/>
      <c r="PMG3" s="49"/>
      <c r="PMH3" s="49"/>
      <c r="PMI3" s="49"/>
      <c r="PMJ3" s="49"/>
      <c r="PMK3" s="49"/>
      <c r="PML3" s="49"/>
      <c r="PMM3" s="49"/>
      <c r="PMN3" s="49"/>
      <c r="PMO3" s="49"/>
      <c r="PMP3" s="49"/>
      <c r="PMQ3" s="49"/>
      <c r="PMR3" s="49"/>
      <c r="PMS3" s="49"/>
      <c r="PMT3" s="49"/>
      <c r="PMU3" s="49"/>
      <c r="PMV3" s="49"/>
      <c r="PMW3" s="49"/>
      <c r="PMX3" s="49"/>
      <c r="PMY3" s="49"/>
      <c r="PMZ3" s="49"/>
      <c r="PNA3" s="49"/>
      <c r="PNB3" s="49"/>
      <c r="PNC3" s="49"/>
      <c r="PND3" s="49"/>
      <c r="PNE3" s="49"/>
      <c r="PNF3" s="49"/>
      <c r="PNG3" s="49"/>
      <c r="PNH3" s="49"/>
      <c r="PNI3" s="49"/>
      <c r="PNJ3" s="49"/>
      <c r="PNK3" s="49"/>
      <c r="PNL3" s="49"/>
      <c r="PNM3" s="49"/>
      <c r="PNN3" s="49"/>
      <c r="PNO3" s="49"/>
      <c r="PNP3" s="49"/>
      <c r="PNQ3" s="49"/>
      <c r="PNR3" s="49"/>
      <c r="PNS3" s="49"/>
      <c r="PNT3" s="49"/>
      <c r="PNU3" s="49"/>
      <c r="PNV3" s="49"/>
      <c r="PNW3" s="49"/>
      <c r="PNX3" s="49"/>
      <c r="PNY3" s="49"/>
      <c r="PNZ3" s="49"/>
      <c r="POA3" s="49"/>
      <c r="POB3" s="49"/>
      <c r="POC3" s="49"/>
      <c r="POD3" s="49"/>
      <c r="POE3" s="49"/>
      <c r="POF3" s="49"/>
      <c r="POG3" s="49"/>
      <c r="POH3" s="49"/>
      <c r="POI3" s="49"/>
      <c r="POJ3" s="49"/>
      <c r="POK3" s="49"/>
      <c r="POL3" s="49"/>
      <c r="POM3" s="49"/>
      <c r="PON3" s="49"/>
      <c r="POO3" s="49"/>
      <c r="POP3" s="49"/>
      <c r="POQ3" s="49"/>
      <c r="POR3" s="49"/>
      <c r="POS3" s="49"/>
      <c r="POT3" s="49"/>
      <c r="POU3" s="49"/>
      <c r="POV3" s="49"/>
      <c r="POW3" s="49"/>
      <c r="POX3" s="49"/>
      <c r="POY3" s="49"/>
      <c r="POZ3" s="49"/>
      <c r="PPA3" s="49"/>
      <c r="PPB3" s="49"/>
      <c r="PPC3" s="49"/>
      <c r="PPD3" s="49"/>
      <c r="PPE3" s="49"/>
      <c r="PPF3" s="49"/>
      <c r="PPG3" s="49"/>
      <c r="PPH3" s="49"/>
      <c r="PPI3" s="49"/>
      <c r="PPJ3" s="49"/>
      <c r="PPK3" s="49"/>
      <c r="PPL3" s="49"/>
      <c r="PPM3" s="49"/>
      <c r="PPN3" s="49"/>
      <c r="PPO3" s="49"/>
      <c r="PPP3" s="49"/>
      <c r="PPQ3" s="49"/>
      <c r="PPR3" s="49"/>
      <c r="PPS3" s="49"/>
      <c r="PPT3" s="49"/>
      <c r="PPU3" s="49"/>
      <c r="PPV3" s="49"/>
      <c r="PPW3" s="49"/>
      <c r="PPX3" s="49"/>
      <c r="PPY3" s="49"/>
      <c r="PPZ3" s="49"/>
      <c r="PQA3" s="49"/>
      <c r="PQB3" s="49"/>
      <c r="PQC3" s="49"/>
      <c r="PQD3" s="49"/>
      <c r="PQE3" s="49"/>
      <c r="PQF3" s="49"/>
      <c r="PQG3" s="49"/>
      <c r="PQH3" s="49"/>
      <c r="PQI3" s="49"/>
      <c r="PQJ3" s="49"/>
      <c r="PQK3" s="49"/>
      <c r="PQL3" s="49"/>
      <c r="PQM3" s="49"/>
      <c r="PQN3" s="49"/>
      <c r="PQO3" s="49"/>
      <c r="PQP3" s="49"/>
      <c r="PQQ3" s="49"/>
      <c r="PQR3" s="49"/>
      <c r="PQS3" s="49"/>
      <c r="PQT3" s="49"/>
      <c r="PQU3" s="49"/>
      <c r="PQV3" s="49"/>
      <c r="PQW3" s="49"/>
      <c r="PQX3" s="49"/>
      <c r="PQY3" s="49"/>
      <c r="PQZ3" s="49"/>
      <c r="PRA3" s="49"/>
      <c r="PRB3" s="49"/>
      <c r="PRC3" s="49"/>
      <c r="PRD3" s="49"/>
      <c r="PRE3" s="49"/>
      <c r="PRF3" s="49"/>
      <c r="PRG3" s="49"/>
      <c r="PRH3" s="49"/>
      <c r="PRI3" s="49"/>
      <c r="PRJ3" s="49"/>
      <c r="PRK3" s="49"/>
      <c r="PRL3" s="49"/>
      <c r="PRM3" s="49"/>
      <c r="PRN3" s="49"/>
      <c r="PRO3" s="49"/>
      <c r="PRP3" s="49"/>
      <c r="PRQ3" s="49"/>
      <c r="PRR3" s="49"/>
      <c r="PRS3" s="49"/>
      <c r="PRT3" s="49"/>
      <c r="PRU3" s="49"/>
      <c r="PRV3" s="49"/>
      <c r="PRW3" s="49"/>
      <c r="PRX3" s="49"/>
      <c r="PRY3" s="49"/>
      <c r="PRZ3" s="49"/>
      <c r="PSA3" s="49"/>
      <c r="PSB3" s="49"/>
      <c r="PSC3" s="49"/>
      <c r="PSD3" s="49"/>
      <c r="PSE3" s="49"/>
      <c r="PSF3" s="49"/>
      <c r="PSG3" s="49"/>
      <c r="PSH3" s="49"/>
      <c r="PSI3" s="49"/>
      <c r="PSJ3" s="49"/>
      <c r="PSK3" s="49"/>
      <c r="PSL3" s="49"/>
      <c r="PSM3" s="49"/>
      <c r="PSN3" s="49"/>
      <c r="PSO3" s="49"/>
      <c r="PSP3" s="49"/>
      <c r="PSQ3" s="49"/>
      <c r="PSR3" s="49"/>
      <c r="PSS3" s="49"/>
      <c r="PST3" s="49"/>
      <c r="PSU3" s="49"/>
      <c r="PSV3" s="49"/>
      <c r="PSW3" s="49"/>
      <c r="PSX3" s="49"/>
      <c r="PSY3" s="49"/>
      <c r="PSZ3" s="49"/>
      <c r="PTA3" s="49"/>
      <c r="PTB3" s="49"/>
      <c r="PTC3" s="49"/>
      <c r="PTD3" s="49"/>
      <c r="PTE3" s="49"/>
      <c r="PTF3" s="49"/>
      <c r="PTG3" s="49"/>
      <c r="PTH3" s="49"/>
      <c r="PTI3" s="49"/>
      <c r="PTJ3" s="49"/>
      <c r="PTK3" s="49"/>
      <c r="PTL3" s="49"/>
      <c r="PTM3" s="49"/>
      <c r="PTN3" s="49"/>
      <c r="PTO3" s="49"/>
      <c r="PTP3" s="49"/>
      <c r="PTQ3" s="49"/>
      <c r="PTR3" s="49"/>
      <c r="PTS3" s="49"/>
      <c r="PTT3" s="49"/>
      <c r="PTU3" s="49"/>
      <c r="PTV3" s="49"/>
      <c r="PTW3" s="49"/>
      <c r="PTX3" s="49"/>
      <c r="PTY3" s="49"/>
      <c r="PTZ3" s="49"/>
      <c r="PUA3" s="49"/>
      <c r="PUB3" s="49"/>
      <c r="PUC3" s="49"/>
      <c r="PUD3" s="49"/>
      <c r="PUE3" s="49"/>
      <c r="PUF3" s="49"/>
      <c r="PUG3" s="49"/>
      <c r="PUH3" s="49"/>
      <c r="PUI3" s="49"/>
      <c r="PUJ3" s="49"/>
      <c r="PUK3" s="49"/>
      <c r="PUL3" s="49"/>
      <c r="PUM3" s="49"/>
      <c r="PUN3" s="49"/>
      <c r="PUO3" s="49"/>
      <c r="PUP3" s="49"/>
      <c r="PUQ3" s="49"/>
      <c r="PUR3" s="49"/>
      <c r="PUS3" s="49"/>
      <c r="PUT3" s="49"/>
      <c r="PUU3" s="49"/>
      <c r="PUV3" s="49"/>
      <c r="PUW3" s="49"/>
      <c r="PUX3" s="49"/>
      <c r="PUY3" s="49"/>
      <c r="PUZ3" s="49"/>
      <c r="PVA3" s="49"/>
      <c r="PVB3" s="49"/>
      <c r="PVC3" s="49"/>
      <c r="PVD3" s="49"/>
      <c r="PVE3" s="49"/>
      <c r="PVF3" s="49"/>
      <c r="PVG3" s="49"/>
      <c r="PVH3" s="49"/>
      <c r="PVI3" s="49"/>
      <c r="PVJ3" s="49"/>
      <c r="PVK3" s="49"/>
      <c r="PVL3" s="49"/>
      <c r="PVM3" s="49"/>
      <c r="PVN3" s="49"/>
      <c r="PVO3" s="49"/>
      <c r="PVP3" s="49"/>
      <c r="PVQ3" s="49"/>
      <c r="PVR3" s="49"/>
      <c r="PVS3" s="49"/>
      <c r="PVT3" s="49"/>
      <c r="PVU3" s="49"/>
      <c r="PVV3" s="49"/>
      <c r="PVW3" s="49"/>
      <c r="PVX3" s="49"/>
      <c r="PVY3" s="49"/>
      <c r="PVZ3" s="49"/>
      <c r="PWA3" s="49"/>
      <c r="PWB3" s="49"/>
      <c r="PWC3" s="49"/>
      <c r="PWD3" s="49"/>
      <c r="PWE3" s="49"/>
      <c r="PWF3" s="49"/>
      <c r="PWG3" s="49"/>
      <c r="PWH3" s="49"/>
      <c r="PWI3" s="49"/>
      <c r="PWJ3" s="49"/>
      <c r="PWK3" s="49"/>
      <c r="PWL3" s="49"/>
      <c r="PWM3" s="49"/>
      <c r="PWN3" s="49"/>
      <c r="PWO3" s="49"/>
      <c r="PWP3" s="49"/>
      <c r="PWQ3" s="49"/>
      <c r="PWR3" s="49"/>
      <c r="PWS3" s="49"/>
      <c r="PWT3" s="49"/>
      <c r="PWU3" s="49"/>
      <c r="PWV3" s="49"/>
      <c r="PWW3" s="49"/>
      <c r="PWX3" s="49"/>
      <c r="PWY3" s="49"/>
      <c r="PWZ3" s="49"/>
      <c r="PXA3" s="49"/>
      <c r="PXB3" s="49"/>
      <c r="PXC3" s="49"/>
      <c r="PXD3" s="49"/>
      <c r="PXE3" s="49"/>
      <c r="PXF3" s="49"/>
      <c r="PXG3" s="49"/>
      <c r="PXH3" s="49"/>
      <c r="PXI3" s="49"/>
      <c r="PXJ3" s="49"/>
      <c r="PXK3" s="49"/>
      <c r="PXL3" s="49"/>
      <c r="PXM3" s="49"/>
      <c r="PXN3" s="49"/>
      <c r="PXO3" s="49"/>
      <c r="PXP3" s="49"/>
      <c r="PXQ3" s="49"/>
      <c r="PXR3" s="49"/>
      <c r="PXS3" s="49"/>
      <c r="PXT3" s="49"/>
      <c r="PXU3" s="49"/>
      <c r="PXV3" s="49"/>
      <c r="PXW3" s="49"/>
      <c r="PXX3" s="49"/>
      <c r="PXY3" s="49"/>
      <c r="PXZ3" s="49"/>
      <c r="PYA3" s="49"/>
      <c r="PYB3" s="49"/>
      <c r="PYC3" s="49"/>
      <c r="PYD3" s="49"/>
      <c r="PYE3" s="49"/>
      <c r="PYF3" s="49"/>
      <c r="PYG3" s="49"/>
      <c r="PYH3" s="49"/>
      <c r="PYI3" s="49"/>
      <c r="PYJ3" s="49"/>
      <c r="PYK3" s="49"/>
      <c r="PYL3" s="49"/>
      <c r="PYM3" s="49"/>
      <c r="PYN3" s="49"/>
      <c r="PYO3" s="49"/>
      <c r="PYP3" s="49"/>
      <c r="PYQ3" s="49"/>
      <c r="PYR3" s="49"/>
      <c r="PYS3" s="49"/>
      <c r="PYT3" s="49"/>
      <c r="PYU3" s="49"/>
      <c r="PYV3" s="49"/>
      <c r="PYW3" s="49"/>
      <c r="PYX3" s="49"/>
      <c r="PYY3" s="49"/>
      <c r="PYZ3" s="49"/>
      <c r="PZA3" s="49"/>
      <c r="PZB3" s="49"/>
      <c r="PZC3" s="49"/>
      <c r="PZD3" s="49"/>
      <c r="PZE3" s="49"/>
      <c r="PZF3" s="49"/>
      <c r="PZG3" s="49"/>
      <c r="PZH3" s="49"/>
      <c r="PZI3" s="49"/>
      <c r="PZJ3" s="49"/>
      <c r="PZK3" s="49"/>
      <c r="PZL3" s="49"/>
      <c r="PZM3" s="49"/>
      <c r="PZN3" s="49"/>
      <c r="PZO3" s="49"/>
      <c r="PZP3" s="49"/>
      <c r="PZQ3" s="49"/>
      <c r="PZR3" s="49"/>
      <c r="PZS3" s="49"/>
      <c r="PZT3" s="49"/>
      <c r="PZU3" s="49"/>
      <c r="PZV3" s="49"/>
      <c r="PZW3" s="49"/>
      <c r="PZX3" s="49"/>
      <c r="PZY3" s="49"/>
      <c r="PZZ3" s="49"/>
      <c r="QAA3" s="49"/>
      <c r="QAB3" s="49"/>
      <c r="QAC3" s="49"/>
      <c r="QAD3" s="49"/>
      <c r="QAE3" s="49"/>
      <c r="QAF3" s="49"/>
      <c r="QAG3" s="49"/>
      <c r="QAH3" s="49"/>
      <c r="QAI3" s="49"/>
      <c r="QAJ3" s="49"/>
      <c r="QAK3" s="49"/>
      <c r="QAL3" s="49"/>
      <c r="QAM3" s="49"/>
      <c r="QAN3" s="49"/>
      <c r="QAO3" s="49"/>
      <c r="QAP3" s="49"/>
      <c r="QAQ3" s="49"/>
      <c r="QAR3" s="49"/>
      <c r="QAS3" s="49"/>
      <c r="QAT3" s="49"/>
      <c r="QAU3" s="49"/>
      <c r="QAV3" s="49"/>
      <c r="QAW3" s="49"/>
      <c r="QAX3" s="49"/>
      <c r="QAY3" s="49"/>
      <c r="QAZ3" s="49"/>
      <c r="QBA3" s="49"/>
      <c r="QBB3" s="49"/>
      <c r="QBC3" s="49"/>
      <c r="QBD3" s="49"/>
      <c r="QBE3" s="49"/>
      <c r="QBF3" s="49"/>
      <c r="QBG3" s="49"/>
      <c r="QBH3" s="49"/>
      <c r="QBI3" s="49"/>
      <c r="QBJ3" s="49"/>
      <c r="QBK3" s="49"/>
      <c r="QBL3" s="49"/>
      <c r="QBM3" s="49"/>
      <c r="QBN3" s="49"/>
      <c r="QBO3" s="49"/>
      <c r="QBP3" s="49"/>
      <c r="QBQ3" s="49"/>
      <c r="QBR3" s="49"/>
      <c r="QBS3" s="49"/>
      <c r="QBT3" s="49"/>
      <c r="QBU3" s="49"/>
      <c r="QBV3" s="49"/>
      <c r="QBW3" s="49"/>
      <c r="QBX3" s="49"/>
      <c r="QBY3" s="49"/>
      <c r="QBZ3" s="49"/>
      <c r="QCA3" s="49"/>
      <c r="QCB3" s="49"/>
      <c r="QCC3" s="49"/>
      <c r="QCD3" s="49"/>
      <c r="QCE3" s="49"/>
      <c r="QCF3" s="49"/>
      <c r="QCG3" s="49"/>
      <c r="QCH3" s="49"/>
      <c r="QCI3" s="49"/>
      <c r="QCJ3" s="49"/>
      <c r="QCK3" s="49"/>
      <c r="QCL3" s="49"/>
      <c r="QCM3" s="49"/>
      <c r="QCN3" s="49"/>
      <c r="QCO3" s="49"/>
      <c r="QCP3" s="49"/>
      <c r="QCQ3" s="49"/>
      <c r="QCR3" s="49"/>
      <c r="QCS3" s="49"/>
      <c r="QCT3" s="49"/>
      <c r="QCU3" s="49"/>
      <c r="QCV3" s="49"/>
      <c r="QCW3" s="49"/>
      <c r="QCX3" s="49"/>
      <c r="QCY3" s="49"/>
      <c r="QCZ3" s="49"/>
      <c r="QDA3" s="49"/>
      <c r="QDB3" s="49"/>
      <c r="QDC3" s="49"/>
      <c r="QDD3" s="49"/>
      <c r="QDE3" s="49"/>
      <c r="QDF3" s="49"/>
      <c r="QDG3" s="49"/>
      <c r="QDH3" s="49"/>
      <c r="QDI3" s="49"/>
      <c r="QDJ3" s="49"/>
      <c r="QDK3" s="49"/>
      <c r="QDL3" s="49"/>
      <c r="QDM3" s="49"/>
      <c r="QDN3" s="49"/>
      <c r="QDO3" s="49"/>
      <c r="QDP3" s="49"/>
      <c r="QDQ3" s="49"/>
      <c r="QDR3" s="49"/>
      <c r="QDS3" s="49"/>
      <c r="QDT3" s="49"/>
      <c r="QDU3" s="49"/>
      <c r="QDV3" s="49"/>
      <c r="QDW3" s="49"/>
      <c r="QDX3" s="49"/>
      <c r="QDY3" s="49"/>
      <c r="QDZ3" s="49"/>
      <c r="QEA3" s="49"/>
      <c r="QEB3" s="49"/>
      <c r="QEC3" s="49"/>
      <c r="QED3" s="49"/>
      <c r="QEE3" s="49"/>
      <c r="QEF3" s="49"/>
      <c r="QEG3" s="49"/>
      <c r="QEH3" s="49"/>
      <c r="QEI3" s="49"/>
      <c r="QEJ3" s="49"/>
      <c r="QEK3" s="49"/>
      <c r="QEL3" s="49"/>
      <c r="QEM3" s="49"/>
      <c r="QEN3" s="49"/>
      <c r="QEO3" s="49"/>
      <c r="QEP3" s="49"/>
      <c r="QEQ3" s="49"/>
      <c r="QER3" s="49"/>
      <c r="QES3" s="49"/>
      <c r="QET3" s="49"/>
      <c r="QEU3" s="49"/>
      <c r="QEV3" s="49"/>
      <c r="QEW3" s="49"/>
      <c r="QEX3" s="49"/>
      <c r="QEY3" s="49"/>
      <c r="QEZ3" s="49"/>
      <c r="QFA3" s="49"/>
      <c r="QFB3" s="49"/>
      <c r="QFC3" s="49"/>
      <c r="QFD3" s="49"/>
      <c r="QFE3" s="49"/>
      <c r="QFF3" s="49"/>
      <c r="QFG3" s="49"/>
      <c r="QFH3" s="49"/>
      <c r="QFI3" s="49"/>
      <c r="QFJ3" s="49"/>
      <c r="QFK3" s="49"/>
      <c r="QFL3" s="49"/>
      <c r="QFM3" s="49"/>
      <c r="QFN3" s="49"/>
      <c r="QFO3" s="49"/>
      <c r="QFP3" s="49"/>
      <c r="QFQ3" s="49"/>
      <c r="QFR3" s="49"/>
      <c r="QFS3" s="49"/>
      <c r="QFT3" s="49"/>
      <c r="QFU3" s="49"/>
      <c r="QFV3" s="49"/>
      <c r="QFW3" s="49"/>
      <c r="QFX3" s="49"/>
      <c r="QFY3" s="49"/>
      <c r="QFZ3" s="49"/>
      <c r="QGA3" s="49"/>
      <c r="QGB3" s="49"/>
      <c r="QGC3" s="49"/>
      <c r="QGD3" s="49"/>
      <c r="QGE3" s="49"/>
      <c r="QGF3" s="49"/>
      <c r="QGG3" s="49"/>
      <c r="QGH3" s="49"/>
      <c r="QGI3" s="49"/>
      <c r="QGJ3" s="49"/>
      <c r="QGK3" s="49"/>
      <c r="QGL3" s="49"/>
      <c r="QGM3" s="49"/>
      <c r="QGN3" s="49"/>
      <c r="QGO3" s="49"/>
      <c r="QGP3" s="49"/>
      <c r="QGQ3" s="49"/>
      <c r="QGR3" s="49"/>
      <c r="QGS3" s="49"/>
      <c r="QGT3" s="49"/>
      <c r="QGU3" s="49"/>
      <c r="QGV3" s="49"/>
      <c r="QGW3" s="49"/>
      <c r="QGX3" s="49"/>
      <c r="QGY3" s="49"/>
      <c r="QGZ3" s="49"/>
      <c r="QHA3" s="49"/>
      <c r="QHB3" s="49"/>
      <c r="QHC3" s="49"/>
      <c r="QHD3" s="49"/>
      <c r="QHE3" s="49"/>
      <c r="QHF3" s="49"/>
      <c r="QHG3" s="49"/>
      <c r="QHH3" s="49"/>
      <c r="QHI3" s="49"/>
      <c r="QHJ3" s="49"/>
      <c r="QHK3" s="49"/>
      <c r="QHL3" s="49"/>
      <c r="QHM3" s="49"/>
      <c r="QHN3" s="49"/>
      <c r="QHO3" s="49"/>
      <c r="QHP3" s="49"/>
      <c r="QHQ3" s="49"/>
      <c r="QHR3" s="49"/>
      <c r="QHS3" s="49"/>
      <c r="QHT3" s="49"/>
      <c r="QHU3" s="49"/>
      <c r="QHV3" s="49"/>
      <c r="QHW3" s="49"/>
      <c r="QHX3" s="49"/>
      <c r="QHY3" s="49"/>
      <c r="QHZ3" s="49"/>
      <c r="QIA3" s="49"/>
      <c r="QIB3" s="49"/>
      <c r="QIC3" s="49"/>
      <c r="QID3" s="49"/>
      <c r="QIE3" s="49"/>
      <c r="QIF3" s="49"/>
      <c r="QIG3" s="49"/>
      <c r="QIH3" s="49"/>
      <c r="QII3" s="49"/>
      <c r="QIJ3" s="49"/>
      <c r="QIK3" s="49"/>
      <c r="QIL3" s="49"/>
      <c r="QIM3" s="49"/>
      <c r="QIN3" s="49"/>
      <c r="QIO3" s="49"/>
      <c r="QIP3" s="49"/>
      <c r="QIQ3" s="49"/>
      <c r="QIR3" s="49"/>
      <c r="QIS3" s="49"/>
      <c r="QIT3" s="49"/>
      <c r="QIU3" s="49"/>
      <c r="QIV3" s="49"/>
      <c r="QIW3" s="49"/>
      <c r="QIX3" s="49"/>
      <c r="QIY3" s="49"/>
      <c r="QIZ3" s="49"/>
      <c r="QJA3" s="49"/>
      <c r="QJB3" s="49"/>
      <c r="QJC3" s="49"/>
      <c r="QJD3" s="49"/>
      <c r="QJE3" s="49"/>
      <c r="QJF3" s="49"/>
      <c r="QJG3" s="49"/>
      <c r="QJH3" s="49"/>
      <c r="QJI3" s="49"/>
      <c r="QJJ3" s="49"/>
      <c r="QJK3" s="49"/>
      <c r="QJL3" s="49"/>
      <c r="QJM3" s="49"/>
      <c r="QJN3" s="49"/>
      <c r="QJO3" s="49"/>
      <c r="QJP3" s="49"/>
      <c r="QJQ3" s="49"/>
      <c r="QJR3" s="49"/>
      <c r="QJS3" s="49"/>
      <c r="QJT3" s="49"/>
      <c r="QJU3" s="49"/>
      <c r="QJV3" s="49"/>
      <c r="QJW3" s="49"/>
      <c r="QJX3" s="49"/>
      <c r="QJY3" s="49"/>
      <c r="QJZ3" s="49"/>
      <c r="QKA3" s="49"/>
      <c r="QKB3" s="49"/>
      <c r="QKC3" s="49"/>
      <c r="QKD3" s="49"/>
      <c r="QKE3" s="49"/>
      <c r="QKF3" s="49"/>
      <c r="QKG3" s="49"/>
      <c r="QKH3" s="49"/>
      <c r="QKI3" s="49"/>
      <c r="QKJ3" s="49"/>
      <c r="QKK3" s="49"/>
      <c r="QKL3" s="49"/>
      <c r="QKM3" s="49"/>
      <c r="QKN3" s="49"/>
      <c r="QKO3" s="49"/>
      <c r="QKP3" s="49"/>
      <c r="QKQ3" s="49"/>
      <c r="QKR3" s="49"/>
      <c r="QKS3" s="49"/>
      <c r="QKT3" s="49"/>
      <c r="QKU3" s="49"/>
      <c r="QKV3" s="49"/>
      <c r="QKW3" s="49"/>
      <c r="QKX3" s="49"/>
      <c r="QKY3" s="49"/>
      <c r="QKZ3" s="49"/>
      <c r="QLA3" s="49"/>
      <c r="QLB3" s="49"/>
      <c r="QLC3" s="49"/>
      <c r="QLD3" s="49"/>
      <c r="QLE3" s="49"/>
      <c r="QLF3" s="49"/>
      <c r="QLG3" s="49"/>
      <c r="QLH3" s="49"/>
      <c r="QLI3" s="49"/>
      <c r="QLJ3" s="49"/>
      <c r="QLK3" s="49"/>
      <c r="QLL3" s="49"/>
      <c r="QLM3" s="49"/>
      <c r="QLN3" s="49"/>
      <c r="QLO3" s="49"/>
      <c r="QLP3" s="49"/>
      <c r="QLQ3" s="49"/>
      <c r="QLR3" s="49"/>
      <c r="QLS3" s="49"/>
      <c r="QLT3" s="49"/>
      <c r="QLU3" s="49"/>
      <c r="QLV3" s="49"/>
      <c r="QLW3" s="49"/>
      <c r="QLX3" s="49"/>
      <c r="QLY3" s="49"/>
      <c r="QLZ3" s="49"/>
      <c r="QMA3" s="49"/>
      <c r="QMB3" s="49"/>
      <c r="QMC3" s="49"/>
      <c r="QMD3" s="49"/>
      <c r="QME3" s="49"/>
      <c r="QMF3" s="49"/>
      <c r="QMG3" s="49"/>
      <c r="QMH3" s="49"/>
      <c r="QMI3" s="49"/>
      <c r="QMJ3" s="49"/>
      <c r="QMK3" s="49"/>
      <c r="QML3" s="49"/>
      <c r="QMM3" s="49"/>
      <c r="QMN3" s="49"/>
      <c r="QMO3" s="49"/>
      <c r="QMP3" s="49"/>
      <c r="QMQ3" s="49"/>
      <c r="QMR3" s="49"/>
      <c r="QMS3" s="49"/>
      <c r="QMT3" s="49"/>
      <c r="QMU3" s="49"/>
      <c r="QMV3" s="49"/>
      <c r="QMW3" s="49"/>
      <c r="QMX3" s="49"/>
      <c r="QMY3" s="49"/>
      <c r="QMZ3" s="49"/>
      <c r="QNA3" s="49"/>
      <c r="QNB3" s="49"/>
      <c r="QNC3" s="49"/>
      <c r="QND3" s="49"/>
      <c r="QNE3" s="49"/>
      <c r="QNF3" s="49"/>
      <c r="QNG3" s="49"/>
      <c r="QNH3" s="49"/>
      <c r="QNI3" s="49"/>
      <c r="QNJ3" s="49"/>
      <c r="QNK3" s="49"/>
      <c r="QNL3" s="49"/>
      <c r="QNM3" s="49"/>
      <c r="QNN3" s="49"/>
      <c r="QNO3" s="49"/>
      <c r="QNP3" s="49"/>
      <c r="QNQ3" s="49"/>
      <c r="QNR3" s="49"/>
      <c r="QNS3" s="49"/>
      <c r="QNT3" s="49"/>
      <c r="QNU3" s="49"/>
      <c r="QNV3" s="49"/>
      <c r="QNW3" s="49"/>
      <c r="QNX3" s="49"/>
      <c r="QNY3" s="49"/>
      <c r="QNZ3" s="49"/>
      <c r="QOA3" s="49"/>
      <c r="QOB3" s="49"/>
      <c r="QOC3" s="49"/>
      <c r="QOD3" s="49"/>
      <c r="QOE3" s="49"/>
      <c r="QOF3" s="49"/>
      <c r="QOG3" s="49"/>
      <c r="QOH3" s="49"/>
      <c r="QOI3" s="49"/>
      <c r="QOJ3" s="49"/>
      <c r="QOK3" s="49"/>
      <c r="QOL3" s="49"/>
      <c r="QOM3" s="49"/>
      <c r="QON3" s="49"/>
      <c r="QOO3" s="49"/>
      <c r="QOP3" s="49"/>
      <c r="QOQ3" s="49"/>
      <c r="QOR3" s="49"/>
      <c r="QOS3" s="49"/>
      <c r="QOT3" s="49"/>
      <c r="QOU3" s="49"/>
      <c r="QOV3" s="49"/>
      <c r="QOW3" s="49"/>
      <c r="QOX3" s="49"/>
      <c r="QOY3" s="49"/>
      <c r="QOZ3" s="49"/>
      <c r="QPA3" s="49"/>
      <c r="QPB3" s="49"/>
      <c r="QPC3" s="49"/>
      <c r="QPD3" s="49"/>
      <c r="QPE3" s="49"/>
      <c r="QPF3" s="49"/>
      <c r="QPG3" s="49"/>
      <c r="QPH3" s="49"/>
      <c r="QPI3" s="49"/>
      <c r="QPJ3" s="49"/>
      <c r="QPK3" s="49"/>
      <c r="QPL3" s="49"/>
      <c r="QPM3" s="49"/>
      <c r="QPN3" s="49"/>
      <c r="QPO3" s="49"/>
      <c r="QPP3" s="49"/>
      <c r="QPQ3" s="49"/>
      <c r="QPR3" s="49"/>
      <c r="QPS3" s="49"/>
      <c r="QPT3" s="49"/>
      <c r="QPU3" s="49"/>
      <c r="QPV3" s="49"/>
      <c r="QPW3" s="49"/>
      <c r="QPX3" s="49"/>
      <c r="QPY3" s="49"/>
      <c r="QPZ3" s="49"/>
      <c r="QQA3" s="49"/>
      <c r="QQB3" s="49"/>
      <c r="QQC3" s="49"/>
      <c r="QQD3" s="49"/>
      <c r="QQE3" s="49"/>
      <c r="QQF3" s="49"/>
      <c r="QQG3" s="49"/>
      <c r="QQH3" s="49"/>
      <c r="QQI3" s="49"/>
      <c r="QQJ3" s="49"/>
      <c r="QQK3" s="49"/>
      <c r="QQL3" s="49"/>
      <c r="QQM3" s="49"/>
      <c r="QQN3" s="49"/>
      <c r="QQO3" s="49"/>
      <c r="QQP3" s="49"/>
      <c r="QQQ3" s="49"/>
      <c r="QQR3" s="49"/>
      <c r="QQS3" s="49"/>
      <c r="QQT3" s="49"/>
      <c r="QQU3" s="49"/>
      <c r="QQV3" s="49"/>
      <c r="QQW3" s="49"/>
      <c r="QQX3" s="49"/>
      <c r="QQY3" s="49"/>
      <c r="QQZ3" s="49"/>
      <c r="QRA3" s="49"/>
      <c r="QRB3" s="49"/>
      <c r="QRC3" s="49"/>
      <c r="QRD3" s="49"/>
      <c r="QRE3" s="49"/>
      <c r="QRF3" s="49"/>
      <c r="QRG3" s="49"/>
      <c r="QRH3" s="49"/>
      <c r="QRI3" s="49"/>
      <c r="QRJ3" s="49"/>
      <c r="QRK3" s="49"/>
      <c r="QRL3" s="49"/>
      <c r="QRM3" s="49"/>
      <c r="QRN3" s="49"/>
      <c r="QRO3" s="49"/>
      <c r="QRP3" s="49"/>
      <c r="QRQ3" s="49"/>
      <c r="QRR3" s="49"/>
      <c r="QRS3" s="49"/>
      <c r="QRT3" s="49"/>
      <c r="QRU3" s="49"/>
      <c r="QRV3" s="49"/>
      <c r="QRW3" s="49"/>
      <c r="QRX3" s="49"/>
      <c r="QRY3" s="49"/>
      <c r="QRZ3" s="49"/>
      <c r="QSA3" s="49"/>
      <c r="QSB3" s="49"/>
      <c r="QSC3" s="49"/>
      <c r="QSD3" s="49"/>
      <c r="QSE3" s="49"/>
      <c r="QSF3" s="49"/>
      <c r="QSG3" s="49"/>
      <c r="QSH3" s="49"/>
      <c r="QSI3" s="49"/>
      <c r="QSJ3" s="49"/>
      <c r="QSK3" s="49"/>
      <c r="QSL3" s="49"/>
      <c r="QSM3" s="49"/>
      <c r="QSN3" s="49"/>
      <c r="QSO3" s="49"/>
      <c r="QSP3" s="49"/>
      <c r="QSQ3" s="49"/>
      <c r="QSR3" s="49"/>
      <c r="QSS3" s="49"/>
      <c r="QST3" s="49"/>
      <c r="QSU3" s="49"/>
      <c r="QSV3" s="49"/>
      <c r="QSW3" s="49"/>
      <c r="QSX3" s="49"/>
      <c r="QSY3" s="49"/>
      <c r="QSZ3" s="49"/>
      <c r="QTA3" s="49"/>
      <c r="QTB3" s="49"/>
      <c r="QTC3" s="49"/>
      <c r="QTD3" s="49"/>
      <c r="QTE3" s="49"/>
      <c r="QTF3" s="49"/>
      <c r="QTG3" s="49"/>
      <c r="QTH3" s="49"/>
      <c r="QTI3" s="49"/>
      <c r="QTJ3" s="49"/>
      <c r="QTK3" s="49"/>
      <c r="QTL3" s="49"/>
      <c r="QTM3" s="49"/>
      <c r="QTN3" s="49"/>
      <c r="QTO3" s="49"/>
      <c r="QTP3" s="49"/>
      <c r="QTQ3" s="49"/>
      <c r="QTR3" s="49"/>
      <c r="QTS3" s="49"/>
      <c r="QTT3" s="49"/>
      <c r="QTU3" s="49"/>
      <c r="QTV3" s="49"/>
      <c r="QTW3" s="49"/>
      <c r="QTX3" s="49"/>
      <c r="QTY3" s="49"/>
      <c r="QTZ3" s="49"/>
      <c r="QUA3" s="49"/>
      <c r="QUB3" s="49"/>
      <c r="QUC3" s="49"/>
      <c r="QUD3" s="49"/>
      <c r="QUE3" s="49"/>
      <c r="QUF3" s="49"/>
      <c r="QUG3" s="49"/>
      <c r="QUH3" s="49"/>
      <c r="QUI3" s="49"/>
      <c r="QUJ3" s="49"/>
      <c r="QUK3" s="49"/>
      <c r="QUL3" s="49"/>
      <c r="QUM3" s="49"/>
      <c r="QUN3" s="49"/>
      <c r="QUO3" s="49"/>
      <c r="QUP3" s="49"/>
      <c r="QUQ3" s="49"/>
      <c r="QUR3" s="49"/>
      <c r="QUS3" s="49"/>
      <c r="QUT3" s="49"/>
      <c r="QUU3" s="49"/>
      <c r="QUV3" s="49"/>
      <c r="QUW3" s="49"/>
      <c r="QUX3" s="49"/>
      <c r="QUY3" s="49"/>
      <c r="QUZ3" s="49"/>
      <c r="QVA3" s="49"/>
      <c r="QVB3" s="49"/>
      <c r="QVC3" s="49"/>
      <c r="QVD3" s="49"/>
      <c r="QVE3" s="49"/>
      <c r="QVF3" s="49"/>
      <c r="QVG3" s="49"/>
      <c r="QVH3" s="49"/>
      <c r="QVI3" s="49"/>
      <c r="QVJ3" s="49"/>
      <c r="QVK3" s="49"/>
      <c r="QVL3" s="49"/>
      <c r="QVM3" s="49"/>
      <c r="QVN3" s="49"/>
      <c r="QVO3" s="49"/>
      <c r="QVP3" s="49"/>
      <c r="QVQ3" s="49"/>
      <c r="QVR3" s="49"/>
      <c r="QVS3" s="49"/>
      <c r="QVT3" s="49"/>
      <c r="QVU3" s="49"/>
      <c r="QVV3" s="49"/>
      <c r="QVW3" s="49"/>
      <c r="QVX3" s="49"/>
      <c r="QVY3" s="49"/>
      <c r="QVZ3" s="49"/>
      <c r="QWA3" s="49"/>
      <c r="QWB3" s="49"/>
      <c r="QWC3" s="49"/>
      <c r="QWD3" s="49"/>
      <c r="QWE3" s="49"/>
      <c r="QWF3" s="49"/>
      <c r="QWG3" s="49"/>
      <c r="QWH3" s="49"/>
      <c r="QWI3" s="49"/>
      <c r="QWJ3" s="49"/>
      <c r="QWK3" s="49"/>
      <c r="QWL3" s="49"/>
      <c r="QWM3" s="49"/>
      <c r="QWN3" s="49"/>
      <c r="QWO3" s="49"/>
      <c r="QWP3" s="49"/>
      <c r="QWQ3" s="49"/>
      <c r="QWR3" s="49"/>
      <c r="QWS3" s="49"/>
      <c r="QWT3" s="49"/>
      <c r="QWU3" s="49"/>
      <c r="QWV3" s="49"/>
      <c r="QWW3" s="49"/>
      <c r="QWX3" s="49"/>
      <c r="QWY3" s="49"/>
      <c r="QWZ3" s="49"/>
      <c r="QXA3" s="49"/>
      <c r="QXB3" s="49"/>
      <c r="QXC3" s="49"/>
      <c r="QXD3" s="49"/>
      <c r="QXE3" s="49"/>
      <c r="QXF3" s="49"/>
      <c r="QXG3" s="49"/>
      <c r="QXH3" s="49"/>
      <c r="QXI3" s="49"/>
      <c r="QXJ3" s="49"/>
      <c r="QXK3" s="49"/>
      <c r="QXL3" s="49"/>
      <c r="QXM3" s="49"/>
      <c r="QXN3" s="49"/>
      <c r="QXO3" s="49"/>
      <c r="QXP3" s="49"/>
      <c r="QXQ3" s="49"/>
      <c r="QXR3" s="49"/>
      <c r="QXS3" s="49"/>
      <c r="QXT3" s="49"/>
      <c r="QXU3" s="49"/>
      <c r="QXV3" s="49"/>
      <c r="QXW3" s="49"/>
      <c r="QXX3" s="49"/>
      <c r="QXY3" s="49"/>
      <c r="QXZ3" s="49"/>
      <c r="QYA3" s="49"/>
      <c r="QYB3" s="49"/>
      <c r="QYC3" s="49"/>
      <c r="QYD3" s="49"/>
      <c r="QYE3" s="49"/>
      <c r="QYF3" s="49"/>
      <c r="QYG3" s="49"/>
      <c r="QYH3" s="49"/>
      <c r="QYI3" s="49"/>
      <c r="QYJ3" s="49"/>
      <c r="QYK3" s="49"/>
      <c r="QYL3" s="49"/>
      <c r="QYM3" s="49"/>
      <c r="QYN3" s="49"/>
      <c r="QYO3" s="49"/>
      <c r="QYP3" s="49"/>
      <c r="QYQ3" s="49"/>
      <c r="QYR3" s="49"/>
      <c r="QYS3" s="49"/>
      <c r="QYT3" s="49"/>
      <c r="QYU3" s="49"/>
      <c r="QYV3" s="49"/>
      <c r="QYW3" s="49"/>
      <c r="QYX3" s="49"/>
      <c r="QYY3" s="49"/>
      <c r="QYZ3" s="49"/>
      <c r="QZA3" s="49"/>
      <c r="QZB3" s="49"/>
      <c r="QZC3" s="49"/>
      <c r="QZD3" s="49"/>
      <c r="QZE3" s="49"/>
      <c r="QZF3" s="49"/>
      <c r="QZG3" s="49"/>
      <c r="QZH3" s="49"/>
      <c r="QZI3" s="49"/>
      <c r="QZJ3" s="49"/>
      <c r="QZK3" s="49"/>
      <c r="QZL3" s="49"/>
      <c r="QZM3" s="49"/>
      <c r="QZN3" s="49"/>
      <c r="QZO3" s="49"/>
      <c r="QZP3" s="49"/>
      <c r="QZQ3" s="49"/>
      <c r="QZR3" s="49"/>
      <c r="QZS3" s="49"/>
      <c r="QZT3" s="49"/>
      <c r="QZU3" s="49"/>
      <c r="QZV3" s="49"/>
      <c r="QZW3" s="49"/>
      <c r="QZX3" s="49"/>
      <c r="QZY3" s="49"/>
      <c r="QZZ3" s="49"/>
      <c r="RAA3" s="49"/>
      <c r="RAB3" s="49"/>
      <c r="RAC3" s="49"/>
      <c r="RAD3" s="49"/>
      <c r="RAE3" s="49"/>
      <c r="RAF3" s="49"/>
      <c r="RAG3" s="49"/>
      <c r="RAH3" s="49"/>
      <c r="RAI3" s="49"/>
      <c r="RAJ3" s="49"/>
      <c r="RAK3" s="49"/>
      <c r="RAL3" s="49"/>
      <c r="RAM3" s="49"/>
      <c r="RAN3" s="49"/>
      <c r="RAO3" s="49"/>
      <c r="RAP3" s="49"/>
      <c r="RAQ3" s="49"/>
      <c r="RAR3" s="49"/>
      <c r="RAS3" s="49"/>
      <c r="RAT3" s="49"/>
      <c r="RAU3" s="49"/>
      <c r="RAV3" s="49"/>
      <c r="RAW3" s="49"/>
      <c r="RAX3" s="49"/>
      <c r="RAY3" s="49"/>
      <c r="RAZ3" s="49"/>
      <c r="RBA3" s="49"/>
      <c r="RBB3" s="49"/>
      <c r="RBC3" s="49"/>
      <c r="RBD3" s="49"/>
      <c r="RBE3" s="49"/>
      <c r="RBF3" s="49"/>
      <c r="RBG3" s="49"/>
      <c r="RBH3" s="49"/>
      <c r="RBI3" s="49"/>
      <c r="RBJ3" s="49"/>
      <c r="RBK3" s="49"/>
      <c r="RBL3" s="49"/>
      <c r="RBM3" s="49"/>
      <c r="RBN3" s="49"/>
      <c r="RBO3" s="49"/>
      <c r="RBP3" s="49"/>
      <c r="RBQ3" s="49"/>
      <c r="RBR3" s="49"/>
      <c r="RBS3" s="49"/>
      <c r="RBT3" s="49"/>
      <c r="RBU3" s="49"/>
      <c r="RBV3" s="49"/>
      <c r="RBW3" s="49"/>
      <c r="RBX3" s="49"/>
      <c r="RBY3" s="49"/>
      <c r="RBZ3" s="49"/>
      <c r="RCA3" s="49"/>
      <c r="RCB3" s="49"/>
      <c r="RCC3" s="49"/>
      <c r="RCD3" s="49"/>
      <c r="RCE3" s="49"/>
      <c r="RCF3" s="49"/>
      <c r="RCG3" s="49"/>
      <c r="RCH3" s="49"/>
      <c r="RCI3" s="49"/>
      <c r="RCJ3" s="49"/>
      <c r="RCK3" s="49"/>
      <c r="RCL3" s="49"/>
      <c r="RCM3" s="49"/>
      <c r="RCN3" s="49"/>
      <c r="RCO3" s="49"/>
      <c r="RCP3" s="49"/>
      <c r="RCQ3" s="49"/>
      <c r="RCR3" s="49"/>
      <c r="RCS3" s="49"/>
      <c r="RCT3" s="49"/>
      <c r="RCU3" s="49"/>
      <c r="RCV3" s="49"/>
      <c r="RCW3" s="49"/>
      <c r="RCX3" s="49"/>
      <c r="RCY3" s="49"/>
      <c r="RCZ3" s="49"/>
      <c r="RDA3" s="49"/>
      <c r="RDB3" s="49"/>
      <c r="RDC3" s="49"/>
      <c r="RDD3" s="49"/>
      <c r="RDE3" s="49"/>
      <c r="RDF3" s="49"/>
      <c r="RDG3" s="49"/>
      <c r="RDH3" s="49"/>
      <c r="RDI3" s="49"/>
      <c r="RDJ3" s="49"/>
      <c r="RDK3" s="49"/>
      <c r="RDL3" s="49"/>
      <c r="RDM3" s="49"/>
      <c r="RDN3" s="49"/>
      <c r="RDO3" s="49"/>
      <c r="RDP3" s="49"/>
      <c r="RDQ3" s="49"/>
      <c r="RDR3" s="49"/>
      <c r="RDS3" s="49"/>
      <c r="RDT3" s="49"/>
      <c r="RDU3" s="49"/>
      <c r="RDV3" s="49"/>
      <c r="RDW3" s="49"/>
      <c r="RDX3" s="49"/>
      <c r="RDY3" s="49"/>
      <c r="RDZ3" s="49"/>
      <c r="REA3" s="49"/>
      <c r="REB3" s="49"/>
      <c r="REC3" s="49"/>
      <c r="RED3" s="49"/>
      <c r="REE3" s="49"/>
      <c r="REF3" s="49"/>
      <c r="REG3" s="49"/>
      <c r="REH3" s="49"/>
      <c r="REI3" s="49"/>
      <c r="REJ3" s="49"/>
      <c r="REK3" s="49"/>
      <c r="REL3" s="49"/>
      <c r="REM3" s="49"/>
      <c r="REN3" s="49"/>
      <c r="REO3" s="49"/>
      <c r="REP3" s="49"/>
      <c r="REQ3" s="49"/>
      <c r="RER3" s="49"/>
      <c r="RES3" s="49"/>
      <c r="RET3" s="49"/>
      <c r="REU3" s="49"/>
      <c r="REV3" s="49"/>
      <c r="REW3" s="49"/>
      <c r="REX3" s="49"/>
      <c r="REY3" s="49"/>
      <c r="REZ3" s="49"/>
      <c r="RFA3" s="49"/>
      <c r="RFB3" s="49"/>
      <c r="RFC3" s="49"/>
      <c r="RFD3" s="49"/>
      <c r="RFE3" s="49"/>
      <c r="RFF3" s="49"/>
      <c r="RFG3" s="49"/>
      <c r="RFH3" s="49"/>
      <c r="RFI3" s="49"/>
      <c r="RFJ3" s="49"/>
      <c r="RFK3" s="49"/>
      <c r="RFL3" s="49"/>
      <c r="RFM3" s="49"/>
      <c r="RFN3" s="49"/>
      <c r="RFO3" s="49"/>
      <c r="RFP3" s="49"/>
      <c r="RFQ3" s="49"/>
      <c r="RFR3" s="49"/>
      <c r="RFS3" s="49"/>
      <c r="RFT3" s="49"/>
      <c r="RFU3" s="49"/>
      <c r="RFV3" s="49"/>
      <c r="RFW3" s="49"/>
      <c r="RFX3" s="49"/>
      <c r="RFY3" s="49"/>
      <c r="RFZ3" s="49"/>
      <c r="RGA3" s="49"/>
      <c r="RGB3" s="49"/>
      <c r="RGC3" s="49"/>
      <c r="RGD3" s="49"/>
      <c r="RGE3" s="49"/>
      <c r="RGF3" s="49"/>
      <c r="RGG3" s="49"/>
      <c r="RGH3" s="49"/>
      <c r="RGI3" s="49"/>
      <c r="RGJ3" s="49"/>
      <c r="RGK3" s="49"/>
      <c r="RGL3" s="49"/>
      <c r="RGM3" s="49"/>
      <c r="RGN3" s="49"/>
      <c r="RGO3" s="49"/>
      <c r="RGP3" s="49"/>
      <c r="RGQ3" s="49"/>
      <c r="RGR3" s="49"/>
      <c r="RGS3" s="49"/>
      <c r="RGT3" s="49"/>
      <c r="RGU3" s="49"/>
      <c r="RGV3" s="49"/>
      <c r="RGW3" s="49"/>
      <c r="RGX3" s="49"/>
      <c r="RGY3" s="49"/>
      <c r="RGZ3" s="49"/>
      <c r="RHA3" s="49"/>
      <c r="RHB3" s="49"/>
      <c r="RHC3" s="49"/>
      <c r="RHD3" s="49"/>
      <c r="RHE3" s="49"/>
      <c r="RHF3" s="49"/>
      <c r="RHG3" s="49"/>
      <c r="RHH3" s="49"/>
      <c r="RHI3" s="49"/>
      <c r="RHJ3" s="49"/>
      <c r="RHK3" s="49"/>
      <c r="RHL3" s="49"/>
      <c r="RHM3" s="49"/>
      <c r="RHN3" s="49"/>
      <c r="RHO3" s="49"/>
      <c r="RHP3" s="49"/>
      <c r="RHQ3" s="49"/>
      <c r="RHR3" s="49"/>
      <c r="RHS3" s="49"/>
      <c r="RHT3" s="49"/>
      <c r="RHU3" s="49"/>
      <c r="RHV3" s="49"/>
      <c r="RHW3" s="49"/>
      <c r="RHX3" s="49"/>
      <c r="RHY3" s="49"/>
      <c r="RHZ3" s="49"/>
      <c r="RIA3" s="49"/>
      <c r="RIB3" s="49"/>
      <c r="RIC3" s="49"/>
      <c r="RID3" s="49"/>
      <c r="RIE3" s="49"/>
      <c r="RIF3" s="49"/>
      <c r="RIG3" s="49"/>
      <c r="RIH3" s="49"/>
      <c r="RII3" s="49"/>
      <c r="RIJ3" s="49"/>
      <c r="RIK3" s="49"/>
      <c r="RIL3" s="49"/>
      <c r="RIM3" s="49"/>
      <c r="RIN3" s="49"/>
      <c r="RIO3" s="49"/>
      <c r="RIP3" s="49"/>
      <c r="RIQ3" s="49"/>
      <c r="RIR3" s="49"/>
      <c r="RIS3" s="49"/>
      <c r="RIT3" s="49"/>
      <c r="RIU3" s="49"/>
      <c r="RIV3" s="49"/>
      <c r="RIW3" s="49"/>
      <c r="RIX3" s="49"/>
      <c r="RIY3" s="49"/>
      <c r="RIZ3" s="49"/>
      <c r="RJA3" s="49"/>
      <c r="RJB3" s="49"/>
      <c r="RJC3" s="49"/>
      <c r="RJD3" s="49"/>
      <c r="RJE3" s="49"/>
      <c r="RJF3" s="49"/>
      <c r="RJG3" s="49"/>
      <c r="RJH3" s="49"/>
      <c r="RJI3" s="49"/>
      <c r="RJJ3" s="49"/>
      <c r="RJK3" s="49"/>
      <c r="RJL3" s="49"/>
      <c r="RJM3" s="49"/>
      <c r="RJN3" s="49"/>
      <c r="RJO3" s="49"/>
      <c r="RJP3" s="49"/>
      <c r="RJQ3" s="49"/>
      <c r="RJR3" s="49"/>
      <c r="RJS3" s="49"/>
      <c r="RJT3" s="49"/>
      <c r="RJU3" s="49"/>
      <c r="RJV3" s="49"/>
      <c r="RJW3" s="49"/>
      <c r="RJX3" s="49"/>
      <c r="RJY3" s="49"/>
      <c r="RJZ3" s="49"/>
      <c r="RKA3" s="49"/>
      <c r="RKB3" s="49"/>
      <c r="RKC3" s="49"/>
      <c r="RKD3" s="49"/>
      <c r="RKE3" s="49"/>
      <c r="RKF3" s="49"/>
      <c r="RKG3" s="49"/>
      <c r="RKH3" s="49"/>
      <c r="RKI3" s="49"/>
      <c r="RKJ3" s="49"/>
      <c r="RKK3" s="49"/>
      <c r="RKL3" s="49"/>
      <c r="RKM3" s="49"/>
      <c r="RKN3" s="49"/>
      <c r="RKO3" s="49"/>
      <c r="RKP3" s="49"/>
      <c r="RKQ3" s="49"/>
      <c r="RKR3" s="49"/>
      <c r="RKS3" s="49"/>
      <c r="RKT3" s="49"/>
      <c r="RKU3" s="49"/>
      <c r="RKV3" s="49"/>
      <c r="RKW3" s="49"/>
      <c r="RKX3" s="49"/>
      <c r="RKY3" s="49"/>
      <c r="RKZ3" s="49"/>
      <c r="RLA3" s="49"/>
      <c r="RLB3" s="49"/>
      <c r="RLC3" s="49"/>
      <c r="RLD3" s="49"/>
      <c r="RLE3" s="49"/>
      <c r="RLF3" s="49"/>
      <c r="RLG3" s="49"/>
      <c r="RLH3" s="49"/>
      <c r="RLI3" s="49"/>
      <c r="RLJ3" s="49"/>
      <c r="RLK3" s="49"/>
      <c r="RLL3" s="49"/>
      <c r="RLM3" s="49"/>
      <c r="RLN3" s="49"/>
      <c r="RLO3" s="49"/>
      <c r="RLP3" s="49"/>
      <c r="RLQ3" s="49"/>
      <c r="RLR3" s="49"/>
      <c r="RLS3" s="49"/>
      <c r="RLT3" s="49"/>
      <c r="RLU3" s="49"/>
      <c r="RLV3" s="49"/>
      <c r="RLW3" s="49"/>
      <c r="RLX3" s="49"/>
      <c r="RLY3" s="49"/>
      <c r="RLZ3" s="49"/>
      <c r="RMA3" s="49"/>
      <c r="RMB3" s="49"/>
      <c r="RMC3" s="49"/>
      <c r="RMD3" s="49"/>
      <c r="RME3" s="49"/>
      <c r="RMF3" s="49"/>
      <c r="RMG3" s="49"/>
      <c r="RMH3" s="49"/>
      <c r="RMI3" s="49"/>
      <c r="RMJ3" s="49"/>
      <c r="RMK3" s="49"/>
      <c r="RML3" s="49"/>
      <c r="RMM3" s="49"/>
      <c r="RMN3" s="49"/>
      <c r="RMO3" s="49"/>
      <c r="RMP3" s="49"/>
      <c r="RMQ3" s="49"/>
      <c r="RMR3" s="49"/>
      <c r="RMS3" s="49"/>
      <c r="RMT3" s="49"/>
      <c r="RMU3" s="49"/>
      <c r="RMV3" s="49"/>
      <c r="RMW3" s="49"/>
      <c r="RMX3" s="49"/>
      <c r="RMY3" s="49"/>
      <c r="RMZ3" s="49"/>
      <c r="RNA3" s="49"/>
      <c r="RNB3" s="49"/>
      <c r="RNC3" s="49"/>
      <c r="RND3" s="49"/>
      <c r="RNE3" s="49"/>
      <c r="RNF3" s="49"/>
      <c r="RNG3" s="49"/>
      <c r="RNH3" s="49"/>
      <c r="RNI3" s="49"/>
      <c r="RNJ3" s="49"/>
      <c r="RNK3" s="49"/>
      <c r="RNL3" s="49"/>
      <c r="RNM3" s="49"/>
      <c r="RNN3" s="49"/>
      <c r="RNO3" s="49"/>
      <c r="RNP3" s="49"/>
      <c r="RNQ3" s="49"/>
      <c r="RNR3" s="49"/>
      <c r="RNS3" s="49"/>
      <c r="RNT3" s="49"/>
      <c r="RNU3" s="49"/>
      <c r="RNV3" s="49"/>
      <c r="RNW3" s="49"/>
      <c r="RNX3" s="49"/>
      <c r="RNY3" s="49"/>
      <c r="RNZ3" s="49"/>
      <c r="ROA3" s="49"/>
      <c r="ROB3" s="49"/>
      <c r="ROC3" s="49"/>
      <c r="ROD3" s="49"/>
      <c r="ROE3" s="49"/>
      <c r="ROF3" s="49"/>
      <c r="ROG3" s="49"/>
      <c r="ROH3" s="49"/>
      <c r="ROI3" s="49"/>
      <c r="ROJ3" s="49"/>
      <c r="ROK3" s="49"/>
      <c r="ROL3" s="49"/>
      <c r="ROM3" s="49"/>
      <c r="RON3" s="49"/>
      <c r="ROO3" s="49"/>
      <c r="ROP3" s="49"/>
      <c r="ROQ3" s="49"/>
      <c r="ROR3" s="49"/>
      <c r="ROS3" s="49"/>
      <c r="ROT3" s="49"/>
      <c r="ROU3" s="49"/>
      <c r="ROV3" s="49"/>
      <c r="ROW3" s="49"/>
      <c r="ROX3" s="49"/>
      <c r="ROY3" s="49"/>
      <c r="ROZ3" s="49"/>
      <c r="RPA3" s="49"/>
      <c r="RPB3" s="49"/>
      <c r="RPC3" s="49"/>
      <c r="RPD3" s="49"/>
      <c r="RPE3" s="49"/>
      <c r="RPF3" s="49"/>
      <c r="RPG3" s="49"/>
      <c r="RPH3" s="49"/>
      <c r="RPI3" s="49"/>
      <c r="RPJ3" s="49"/>
      <c r="RPK3" s="49"/>
      <c r="RPL3" s="49"/>
      <c r="RPM3" s="49"/>
      <c r="RPN3" s="49"/>
      <c r="RPO3" s="49"/>
      <c r="RPP3" s="49"/>
      <c r="RPQ3" s="49"/>
      <c r="RPR3" s="49"/>
      <c r="RPS3" s="49"/>
      <c r="RPT3" s="49"/>
      <c r="RPU3" s="49"/>
      <c r="RPV3" s="49"/>
      <c r="RPW3" s="49"/>
      <c r="RPX3" s="49"/>
      <c r="RPY3" s="49"/>
      <c r="RPZ3" s="49"/>
      <c r="RQA3" s="49"/>
      <c r="RQB3" s="49"/>
      <c r="RQC3" s="49"/>
      <c r="RQD3" s="49"/>
      <c r="RQE3" s="49"/>
      <c r="RQF3" s="49"/>
      <c r="RQG3" s="49"/>
      <c r="RQH3" s="49"/>
      <c r="RQI3" s="49"/>
      <c r="RQJ3" s="49"/>
      <c r="RQK3" s="49"/>
      <c r="RQL3" s="49"/>
      <c r="RQM3" s="49"/>
      <c r="RQN3" s="49"/>
      <c r="RQO3" s="49"/>
      <c r="RQP3" s="49"/>
      <c r="RQQ3" s="49"/>
      <c r="RQR3" s="49"/>
      <c r="RQS3" s="49"/>
      <c r="RQT3" s="49"/>
      <c r="RQU3" s="49"/>
      <c r="RQV3" s="49"/>
      <c r="RQW3" s="49"/>
      <c r="RQX3" s="49"/>
      <c r="RQY3" s="49"/>
      <c r="RQZ3" s="49"/>
      <c r="RRA3" s="49"/>
      <c r="RRB3" s="49"/>
      <c r="RRC3" s="49"/>
      <c r="RRD3" s="49"/>
      <c r="RRE3" s="49"/>
      <c r="RRF3" s="49"/>
      <c r="RRG3" s="49"/>
      <c r="RRH3" s="49"/>
      <c r="RRI3" s="49"/>
      <c r="RRJ3" s="49"/>
      <c r="RRK3" s="49"/>
      <c r="RRL3" s="49"/>
      <c r="RRM3" s="49"/>
      <c r="RRN3" s="49"/>
      <c r="RRO3" s="49"/>
      <c r="RRP3" s="49"/>
      <c r="RRQ3" s="49"/>
      <c r="RRR3" s="49"/>
      <c r="RRS3" s="49"/>
      <c r="RRT3" s="49"/>
      <c r="RRU3" s="49"/>
      <c r="RRV3" s="49"/>
      <c r="RRW3" s="49"/>
      <c r="RRX3" s="49"/>
      <c r="RRY3" s="49"/>
      <c r="RRZ3" s="49"/>
      <c r="RSA3" s="49"/>
      <c r="RSB3" s="49"/>
      <c r="RSC3" s="49"/>
      <c r="RSD3" s="49"/>
      <c r="RSE3" s="49"/>
      <c r="RSF3" s="49"/>
      <c r="RSG3" s="49"/>
      <c r="RSH3" s="49"/>
      <c r="RSI3" s="49"/>
      <c r="RSJ3" s="49"/>
      <c r="RSK3" s="49"/>
      <c r="RSL3" s="49"/>
      <c r="RSM3" s="49"/>
      <c r="RSN3" s="49"/>
      <c r="RSO3" s="49"/>
      <c r="RSP3" s="49"/>
      <c r="RSQ3" s="49"/>
      <c r="RSR3" s="49"/>
      <c r="RSS3" s="49"/>
      <c r="RST3" s="49"/>
      <c r="RSU3" s="49"/>
      <c r="RSV3" s="49"/>
      <c r="RSW3" s="49"/>
      <c r="RSX3" s="49"/>
      <c r="RSY3" s="49"/>
      <c r="RSZ3" s="49"/>
      <c r="RTA3" s="49"/>
      <c r="RTB3" s="49"/>
      <c r="RTC3" s="49"/>
      <c r="RTD3" s="49"/>
      <c r="RTE3" s="49"/>
      <c r="RTF3" s="49"/>
      <c r="RTG3" s="49"/>
      <c r="RTH3" s="49"/>
      <c r="RTI3" s="49"/>
      <c r="RTJ3" s="49"/>
      <c r="RTK3" s="49"/>
      <c r="RTL3" s="49"/>
      <c r="RTM3" s="49"/>
      <c r="RTN3" s="49"/>
      <c r="RTO3" s="49"/>
      <c r="RTP3" s="49"/>
      <c r="RTQ3" s="49"/>
      <c r="RTR3" s="49"/>
      <c r="RTS3" s="49"/>
      <c r="RTT3" s="49"/>
      <c r="RTU3" s="49"/>
      <c r="RTV3" s="49"/>
      <c r="RTW3" s="49"/>
      <c r="RTX3" s="49"/>
      <c r="RTY3" s="49"/>
      <c r="RTZ3" s="49"/>
      <c r="RUA3" s="49"/>
      <c r="RUB3" s="49"/>
      <c r="RUC3" s="49"/>
      <c r="RUD3" s="49"/>
      <c r="RUE3" s="49"/>
      <c r="RUF3" s="49"/>
      <c r="RUG3" s="49"/>
      <c r="RUH3" s="49"/>
      <c r="RUI3" s="49"/>
      <c r="RUJ3" s="49"/>
      <c r="RUK3" s="49"/>
      <c r="RUL3" s="49"/>
      <c r="RUM3" s="49"/>
      <c r="RUN3" s="49"/>
      <c r="RUO3" s="49"/>
      <c r="RUP3" s="49"/>
      <c r="RUQ3" s="49"/>
      <c r="RUR3" s="49"/>
      <c r="RUS3" s="49"/>
      <c r="RUT3" s="49"/>
      <c r="RUU3" s="49"/>
      <c r="RUV3" s="49"/>
      <c r="RUW3" s="49"/>
      <c r="RUX3" s="49"/>
      <c r="RUY3" s="49"/>
      <c r="RUZ3" s="49"/>
      <c r="RVA3" s="49"/>
      <c r="RVB3" s="49"/>
      <c r="RVC3" s="49"/>
      <c r="RVD3" s="49"/>
      <c r="RVE3" s="49"/>
      <c r="RVF3" s="49"/>
      <c r="RVG3" s="49"/>
      <c r="RVH3" s="49"/>
      <c r="RVI3" s="49"/>
      <c r="RVJ3" s="49"/>
      <c r="RVK3" s="49"/>
      <c r="RVL3" s="49"/>
      <c r="RVM3" s="49"/>
      <c r="RVN3" s="49"/>
      <c r="RVO3" s="49"/>
      <c r="RVP3" s="49"/>
      <c r="RVQ3" s="49"/>
      <c r="RVR3" s="49"/>
      <c r="RVS3" s="49"/>
      <c r="RVT3" s="49"/>
      <c r="RVU3" s="49"/>
      <c r="RVV3" s="49"/>
      <c r="RVW3" s="49"/>
      <c r="RVX3" s="49"/>
      <c r="RVY3" s="49"/>
      <c r="RVZ3" s="49"/>
      <c r="RWA3" s="49"/>
      <c r="RWB3" s="49"/>
      <c r="RWC3" s="49"/>
      <c r="RWD3" s="49"/>
      <c r="RWE3" s="49"/>
      <c r="RWF3" s="49"/>
      <c r="RWG3" s="49"/>
      <c r="RWH3" s="49"/>
      <c r="RWI3" s="49"/>
      <c r="RWJ3" s="49"/>
      <c r="RWK3" s="49"/>
      <c r="RWL3" s="49"/>
      <c r="RWM3" s="49"/>
      <c r="RWN3" s="49"/>
      <c r="RWO3" s="49"/>
      <c r="RWP3" s="49"/>
      <c r="RWQ3" s="49"/>
      <c r="RWR3" s="49"/>
      <c r="RWS3" s="49"/>
      <c r="RWT3" s="49"/>
      <c r="RWU3" s="49"/>
      <c r="RWV3" s="49"/>
      <c r="RWW3" s="49"/>
      <c r="RWX3" s="49"/>
      <c r="RWY3" s="49"/>
      <c r="RWZ3" s="49"/>
      <c r="RXA3" s="49"/>
      <c r="RXB3" s="49"/>
      <c r="RXC3" s="49"/>
      <c r="RXD3" s="49"/>
      <c r="RXE3" s="49"/>
      <c r="RXF3" s="49"/>
      <c r="RXG3" s="49"/>
      <c r="RXH3" s="49"/>
      <c r="RXI3" s="49"/>
      <c r="RXJ3" s="49"/>
      <c r="RXK3" s="49"/>
      <c r="RXL3" s="49"/>
      <c r="RXM3" s="49"/>
      <c r="RXN3" s="49"/>
      <c r="RXO3" s="49"/>
      <c r="RXP3" s="49"/>
      <c r="RXQ3" s="49"/>
      <c r="RXR3" s="49"/>
      <c r="RXS3" s="49"/>
      <c r="RXT3" s="49"/>
      <c r="RXU3" s="49"/>
      <c r="RXV3" s="49"/>
      <c r="RXW3" s="49"/>
      <c r="RXX3" s="49"/>
      <c r="RXY3" s="49"/>
      <c r="RXZ3" s="49"/>
      <c r="RYA3" s="49"/>
      <c r="RYB3" s="49"/>
      <c r="RYC3" s="49"/>
      <c r="RYD3" s="49"/>
      <c r="RYE3" s="49"/>
      <c r="RYF3" s="49"/>
      <c r="RYG3" s="49"/>
      <c r="RYH3" s="49"/>
      <c r="RYI3" s="49"/>
      <c r="RYJ3" s="49"/>
      <c r="RYK3" s="49"/>
      <c r="RYL3" s="49"/>
      <c r="RYM3" s="49"/>
      <c r="RYN3" s="49"/>
      <c r="RYO3" s="49"/>
      <c r="RYP3" s="49"/>
      <c r="RYQ3" s="49"/>
      <c r="RYR3" s="49"/>
      <c r="RYS3" s="49"/>
      <c r="RYT3" s="49"/>
      <c r="RYU3" s="49"/>
      <c r="RYV3" s="49"/>
      <c r="RYW3" s="49"/>
      <c r="RYX3" s="49"/>
      <c r="RYY3" s="49"/>
      <c r="RYZ3" s="49"/>
      <c r="RZA3" s="49"/>
      <c r="RZB3" s="49"/>
      <c r="RZC3" s="49"/>
      <c r="RZD3" s="49"/>
      <c r="RZE3" s="49"/>
      <c r="RZF3" s="49"/>
      <c r="RZG3" s="49"/>
      <c r="RZH3" s="49"/>
      <c r="RZI3" s="49"/>
      <c r="RZJ3" s="49"/>
      <c r="RZK3" s="49"/>
      <c r="RZL3" s="49"/>
      <c r="RZM3" s="49"/>
      <c r="RZN3" s="49"/>
      <c r="RZO3" s="49"/>
      <c r="RZP3" s="49"/>
      <c r="RZQ3" s="49"/>
      <c r="RZR3" s="49"/>
      <c r="RZS3" s="49"/>
      <c r="RZT3" s="49"/>
      <c r="RZU3" s="49"/>
      <c r="RZV3" s="49"/>
      <c r="RZW3" s="49"/>
      <c r="RZX3" s="49"/>
      <c r="RZY3" s="49"/>
      <c r="RZZ3" s="49"/>
      <c r="SAA3" s="49"/>
      <c r="SAB3" s="49"/>
      <c r="SAC3" s="49"/>
      <c r="SAD3" s="49"/>
      <c r="SAE3" s="49"/>
      <c r="SAF3" s="49"/>
      <c r="SAG3" s="49"/>
      <c r="SAH3" s="49"/>
      <c r="SAI3" s="49"/>
      <c r="SAJ3" s="49"/>
      <c r="SAK3" s="49"/>
      <c r="SAL3" s="49"/>
      <c r="SAM3" s="49"/>
      <c r="SAN3" s="49"/>
      <c r="SAO3" s="49"/>
      <c r="SAP3" s="49"/>
      <c r="SAQ3" s="49"/>
      <c r="SAR3" s="49"/>
      <c r="SAS3" s="49"/>
      <c r="SAT3" s="49"/>
      <c r="SAU3" s="49"/>
      <c r="SAV3" s="49"/>
      <c r="SAW3" s="49"/>
      <c r="SAX3" s="49"/>
      <c r="SAY3" s="49"/>
      <c r="SAZ3" s="49"/>
      <c r="SBA3" s="49"/>
      <c r="SBB3" s="49"/>
      <c r="SBC3" s="49"/>
      <c r="SBD3" s="49"/>
      <c r="SBE3" s="49"/>
      <c r="SBF3" s="49"/>
      <c r="SBG3" s="49"/>
      <c r="SBH3" s="49"/>
      <c r="SBI3" s="49"/>
      <c r="SBJ3" s="49"/>
      <c r="SBK3" s="49"/>
      <c r="SBL3" s="49"/>
      <c r="SBM3" s="49"/>
      <c r="SBN3" s="49"/>
      <c r="SBO3" s="49"/>
      <c r="SBP3" s="49"/>
      <c r="SBQ3" s="49"/>
      <c r="SBR3" s="49"/>
      <c r="SBS3" s="49"/>
      <c r="SBT3" s="49"/>
      <c r="SBU3" s="49"/>
      <c r="SBV3" s="49"/>
      <c r="SBW3" s="49"/>
      <c r="SBX3" s="49"/>
      <c r="SBY3" s="49"/>
      <c r="SBZ3" s="49"/>
      <c r="SCA3" s="49"/>
      <c r="SCB3" s="49"/>
      <c r="SCC3" s="49"/>
      <c r="SCD3" s="49"/>
      <c r="SCE3" s="49"/>
      <c r="SCF3" s="49"/>
      <c r="SCG3" s="49"/>
      <c r="SCH3" s="49"/>
      <c r="SCI3" s="49"/>
      <c r="SCJ3" s="49"/>
      <c r="SCK3" s="49"/>
      <c r="SCL3" s="49"/>
      <c r="SCM3" s="49"/>
      <c r="SCN3" s="49"/>
      <c r="SCO3" s="49"/>
      <c r="SCP3" s="49"/>
      <c r="SCQ3" s="49"/>
      <c r="SCR3" s="49"/>
      <c r="SCS3" s="49"/>
      <c r="SCT3" s="49"/>
      <c r="SCU3" s="49"/>
      <c r="SCV3" s="49"/>
      <c r="SCW3" s="49"/>
      <c r="SCX3" s="49"/>
      <c r="SCY3" s="49"/>
      <c r="SCZ3" s="49"/>
      <c r="SDA3" s="49"/>
      <c r="SDB3" s="49"/>
      <c r="SDC3" s="49"/>
      <c r="SDD3" s="49"/>
      <c r="SDE3" s="49"/>
      <c r="SDF3" s="49"/>
      <c r="SDG3" s="49"/>
      <c r="SDH3" s="49"/>
      <c r="SDI3" s="49"/>
      <c r="SDJ3" s="49"/>
      <c r="SDK3" s="49"/>
      <c r="SDL3" s="49"/>
      <c r="SDM3" s="49"/>
      <c r="SDN3" s="49"/>
      <c r="SDO3" s="49"/>
      <c r="SDP3" s="49"/>
      <c r="SDQ3" s="49"/>
      <c r="SDR3" s="49"/>
      <c r="SDS3" s="49"/>
      <c r="SDT3" s="49"/>
      <c r="SDU3" s="49"/>
      <c r="SDV3" s="49"/>
      <c r="SDW3" s="49"/>
      <c r="SDX3" s="49"/>
      <c r="SDY3" s="49"/>
      <c r="SDZ3" s="49"/>
      <c r="SEA3" s="49"/>
      <c r="SEB3" s="49"/>
      <c r="SEC3" s="49"/>
      <c r="SED3" s="49"/>
      <c r="SEE3" s="49"/>
      <c r="SEF3" s="49"/>
      <c r="SEG3" s="49"/>
      <c r="SEH3" s="49"/>
      <c r="SEI3" s="49"/>
      <c r="SEJ3" s="49"/>
      <c r="SEK3" s="49"/>
      <c r="SEL3" s="49"/>
      <c r="SEM3" s="49"/>
      <c r="SEN3" s="49"/>
      <c r="SEO3" s="49"/>
      <c r="SEP3" s="49"/>
      <c r="SEQ3" s="49"/>
      <c r="SER3" s="49"/>
      <c r="SES3" s="49"/>
      <c r="SET3" s="49"/>
      <c r="SEU3" s="49"/>
      <c r="SEV3" s="49"/>
      <c r="SEW3" s="49"/>
      <c r="SEX3" s="49"/>
      <c r="SEY3" s="49"/>
      <c r="SEZ3" s="49"/>
      <c r="SFA3" s="49"/>
      <c r="SFB3" s="49"/>
      <c r="SFC3" s="49"/>
      <c r="SFD3" s="49"/>
      <c r="SFE3" s="49"/>
      <c r="SFF3" s="49"/>
      <c r="SFG3" s="49"/>
      <c r="SFH3" s="49"/>
      <c r="SFI3" s="49"/>
      <c r="SFJ3" s="49"/>
      <c r="SFK3" s="49"/>
      <c r="SFL3" s="49"/>
      <c r="SFM3" s="49"/>
      <c r="SFN3" s="49"/>
      <c r="SFO3" s="49"/>
      <c r="SFP3" s="49"/>
      <c r="SFQ3" s="49"/>
      <c r="SFR3" s="49"/>
      <c r="SFS3" s="49"/>
      <c r="SFT3" s="49"/>
      <c r="SFU3" s="49"/>
      <c r="SFV3" s="49"/>
      <c r="SFW3" s="49"/>
      <c r="SFX3" s="49"/>
      <c r="SFY3" s="49"/>
      <c r="SFZ3" s="49"/>
      <c r="SGA3" s="49"/>
      <c r="SGB3" s="49"/>
      <c r="SGC3" s="49"/>
      <c r="SGD3" s="49"/>
      <c r="SGE3" s="49"/>
      <c r="SGF3" s="49"/>
      <c r="SGG3" s="49"/>
      <c r="SGH3" s="49"/>
      <c r="SGI3" s="49"/>
      <c r="SGJ3" s="49"/>
      <c r="SGK3" s="49"/>
      <c r="SGL3" s="49"/>
      <c r="SGM3" s="49"/>
      <c r="SGN3" s="49"/>
      <c r="SGO3" s="49"/>
      <c r="SGP3" s="49"/>
      <c r="SGQ3" s="49"/>
      <c r="SGR3" s="49"/>
      <c r="SGS3" s="49"/>
      <c r="SGT3" s="49"/>
      <c r="SGU3" s="49"/>
      <c r="SGV3" s="49"/>
      <c r="SGW3" s="49"/>
      <c r="SGX3" s="49"/>
      <c r="SGY3" s="49"/>
      <c r="SGZ3" s="49"/>
      <c r="SHA3" s="49"/>
      <c r="SHB3" s="49"/>
      <c r="SHC3" s="49"/>
      <c r="SHD3" s="49"/>
      <c r="SHE3" s="49"/>
      <c r="SHF3" s="49"/>
      <c r="SHG3" s="49"/>
      <c r="SHH3" s="49"/>
      <c r="SHI3" s="49"/>
      <c r="SHJ3" s="49"/>
      <c r="SHK3" s="49"/>
      <c r="SHL3" s="49"/>
      <c r="SHM3" s="49"/>
      <c r="SHN3" s="49"/>
      <c r="SHO3" s="49"/>
      <c r="SHP3" s="49"/>
      <c r="SHQ3" s="49"/>
      <c r="SHR3" s="49"/>
      <c r="SHS3" s="49"/>
      <c r="SHT3" s="49"/>
      <c r="SHU3" s="49"/>
      <c r="SHV3" s="49"/>
      <c r="SHW3" s="49"/>
      <c r="SHX3" s="49"/>
      <c r="SHY3" s="49"/>
      <c r="SHZ3" s="49"/>
      <c r="SIA3" s="49"/>
      <c r="SIB3" s="49"/>
      <c r="SIC3" s="49"/>
      <c r="SID3" s="49"/>
      <c r="SIE3" s="49"/>
      <c r="SIF3" s="49"/>
      <c r="SIG3" s="49"/>
      <c r="SIH3" s="49"/>
      <c r="SII3" s="49"/>
      <c r="SIJ3" s="49"/>
      <c r="SIK3" s="49"/>
      <c r="SIL3" s="49"/>
      <c r="SIM3" s="49"/>
      <c r="SIN3" s="49"/>
      <c r="SIO3" s="49"/>
      <c r="SIP3" s="49"/>
      <c r="SIQ3" s="49"/>
      <c r="SIR3" s="49"/>
      <c r="SIS3" s="49"/>
      <c r="SIT3" s="49"/>
      <c r="SIU3" s="49"/>
      <c r="SIV3" s="49"/>
      <c r="SIW3" s="49"/>
      <c r="SIX3" s="49"/>
      <c r="SIY3" s="49"/>
      <c r="SIZ3" s="49"/>
      <c r="SJA3" s="49"/>
      <c r="SJB3" s="49"/>
      <c r="SJC3" s="49"/>
      <c r="SJD3" s="49"/>
      <c r="SJE3" s="49"/>
      <c r="SJF3" s="49"/>
      <c r="SJG3" s="49"/>
      <c r="SJH3" s="49"/>
      <c r="SJI3" s="49"/>
      <c r="SJJ3" s="49"/>
      <c r="SJK3" s="49"/>
      <c r="SJL3" s="49"/>
      <c r="SJM3" s="49"/>
      <c r="SJN3" s="49"/>
      <c r="SJO3" s="49"/>
      <c r="SJP3" s="49"/>
      <c r="SJQ3" s="49"/>
      <c r="SJR3" s="49"/>
      <c r="SJS3" s="49"/>
      <c r="SJT3" s="49"/>
      <c r="SJU3" s="49"/>
      <c r="SJV3" s="49"/>
      <c r="SJW3" s="49"/>
      <c r="SJX3" s="49"/>
      <c r="SJY3" s="49"/>
      <c r="SJZ3" s="49"/>
      <c r="SKA3" s="49"/>
      <c r="SKB3" s="49"/>
      <c r="SKC3" s="49"/>
      <c r="SKD3" s="49"/>
      <c r="SKE3" s="49"/>
      <c r="SKF3" s="49"/>
      <c r="SKG3" s="49"/>
      <c r="SKH3" s="49"/>
      <c r="SKI3" s="49"/>
      <c r="SKJ3" s="49"/>
      <c r="SKK3" s="49"/>
      <c r="SKL3" s="49"/>
      <c r="SKM3" s="49"/>
      <c r="SKN3" s="49"/>
      <c r="SKO3" s="49"/>
      <c r="SKP3" s="49"/>
      <c r="SKQ3" s="49"/>
      <c r="SKR3" s="49"/>
      <c r="SKS3" s="49"/>
      <c r="SKT3" s="49"/>
      <c r="SKU3" s="49"/>
      <c r="SKV3" s="49"/>
      <c r="SKW3" s="49"/>
      <c r="SKX3" s="49"/>
      <c r="SKY3" s="49"/>
      <c r="SKZ3" s="49"/>
      <c r="SLA3" s="49"/>
      <c r="SLB3" s="49"/>
      <c r="SLC3" s="49"/>
      <c r="SLD3" s="49"/>
      <c r="SLE3" s="49"/>
      <c r="SLF3" s="49"/>
      <c r="SLG3" s="49"/>
      <c r="SLH3" s="49"/>
      <c r="SLI3" s="49"/>
      <c r="SLJ3" s="49"/>
      <c r="SLK3" s="49"/>
      <c r="SLL3" s="49"/>
      <c r="SLM3" s="49"/>
      <c r="SLN3" s="49"/>
      <c r="SLO3" s="49"/>
      <c r="SLP3" s="49"/>
      <c r="SLQ3" s="49"/>
      <c r="SLR3" s="49"/>
      <c r="SLS3" s="49"/>
      <c r="SLT3" s="49"/>
      <c r="SLU3" s="49"/>
      <c r="SLV3" s="49"/>
      <c r="SLW3" s="49"/>
      <c r="SLX3" s="49"/>
      <c r="SLY3" s="49"/>
      <c r="SLZ3" s="49"/>
      <c r="SMA3" s="49"/>
      <c r="SMB3" s="49"/>
      <c r="SMC3" s="49"/>
      <c r="SMD3" s="49"/>
      <c r="SME3" s="49"/>
      <c r="SMF3" s="49"/>
      <c r="SMG3" s="49"/>
      <c r="SMH3" s="49"/>
      <c r="SMI3" s="49"/>
      <c r="SMJ3" s="49"/>
      <c r="SMK3" s="49"/>
      <c r="SML3" s="49"/>
      <c r="SMM3" s="49"/>
      <c r="SMN3" s="49"/>
      <c r="SMO3" s="49"/>
      <c r="SMP3" s="49"/>
      <c r="SMQ3" s="49"/>
      <c r="SMR3" s="49"/>
      <c r="SMS3" s="49"/>
      <c r="SMT3" s="49"/>
      <c r="SMU3" s="49"/>
      <c r="SMV3" s="49"/>
      <c r="SMW3" s="49"/>
      <c r="SMX3" s="49"/>
      <c r="SMY3" s="49"/>
      <c r="SMZ3" s="49"/>
      <c r="SNA3" s="49"/>
      <c r="SNB3" s="49"/>
      <c r="SNC3" s="49"/>
      <c r="SND3" s="49"/>
      <c r="SNE3" s="49"/>
      <c r="SNF3" s="49"/>
      <c r="SNG3" s="49"/>
      <c r="SNH3" s="49"/>
      <c r="SNI3" s="49"/>
      <c r="SNJ3" s="49"/>
      <c r="SNK3" s="49"/>
      <c r="SNL3" s="49"/>
      <c r="SNM3" s="49"/>
      <c r="SNN3" s="49"/>
      <c r="SNO3" s="49"/>
      <c r="SNP3" s="49"/>
      <c r="SNQ3" s="49"/>
      <c r="SNR3" s="49"/>
      <c r="SNS3" s="49"/>
      <c r="SNT3" s="49"/>
      <c r="SNU3" s="49"/>
      <c r="SNV3" s="49"/>
      <c r="SNW3" s="49"/>
      <c r="SNX3" s="49"/>
      <c r="SNY3" s="49"/>
      <c r="SNZ3" s="49"/>
      <c r="SOA3" s="49"/>
      <c r="SOB3" s="49"/>
      <c r="SOC3" s="49"/>
      <c r="SOD3" s="49"/>
      <c r="SOE3" s="49"/>
      <c r="SOF3" s="49"/>
      <c r="SOG3" s="49"/>
      <c r="SOH3" s="49"/>
      <c r="SOI3" s="49"/>
      <c r="SOJ3" s="49"/>
      <c r="SOK3" s="49"/>
      <c r="SOL3" s="49"/>
      <c r="SOM3" s="49"/>
      <c r="SON3" s="49"/>
      <c r="SOO3" s="49"/>
      <c r="SOP3" s="49"/>
      <c r="SOQ3" s="49"/>
      <c r="SOR3" s="49"/>
      <c r="SOS3" s="49"/>
      <c r="SOT3" s="49"/>
      <c r="SOU3" s="49"/>
      <c r="SOV3" s="49"/>
      <c r="SOW3" s="49"/>
      <c r="SOX3" s="49"/>
      <c r="SOY3" s="49"/>
      <c r="SOZ3" s="49"/>
      <c r="SPA3" s="49"/>
      <c r="SPB3" s="49"/>
      <c r="SPC3" s="49"/>
      <c r="SPD3" s="49"/>
      <c r="SPE3" s="49"/>
      <c r="SPF3" s="49"/>
      <c r="SPG3" s="49"/>
      <c r="SPH3" s="49"/>
      <c r="SPI3" s="49"/>
      <c r="SPJ3" s="49"/>
      <c r="SPK3" s="49"/>
      <c r="SPL3" s="49"/>
      <c r="SPM3" s="49"/>
      <c r="SPN3" s="49"/>
      <c r="SPO3" s="49"/>
      <c r="SPP3" s="49"/>
      <c r="SPQ3" s="49"/>
      <c r="SPR3" s="49"/>
      <c r="SPS3" s="49"/>
      <c r="SPT3" s="49"/>
      <c r="SPU3" s="49"/>
      <c r="SPV3" s="49"/>
      <c r="SPW3" s="49"/>
      <c r="SPX3" s="49"/>
      <c r="SPY3" s="49"/>
      <c r="SPZ3" s="49"/>
      <c r="SQA3" s="49"/>
      <c r="SQB3" s="49"/>
      <c r="SQC3" s="49"/>
      <c r="SQD3" s="49"/>
      <c r="SQE3" s="49"/>
      <c r="SQF3" s="49"/>
      <c r="SQG3" s="49"/>
      <c r="SQH3" s="49"/>
      <c r="SQI3" s="49"/>
      <c r="SQJ3" s="49"/>
      <c r="SQK3" s="49"/>
      <c r="SQL3" s="49"/>
      <c r="SQM3" s="49"/>
      <c r="SQN3" s="49"/>
      <c r="SQO3" s="49"/>
      <c r="SQP3" s="49"/>
      <c r="SQQ3" s="49"/>
      <c r="SQR3" s="49"/>
      <c r="SQS3" s="49"/>
      <c r="SQT3" s="49"/>
      <c r="SQU3" s="49"/>
      <c r="SQV3" s="49"/>
      <c r="SQW3" s="49"/>
      <c r="SQX3" s="49"/>
      <c r="SQY3" s="49"/>
      <c r="SQZ3" s="49"/>
      <c r="SRA3" s="49"/>
      <c r="SRB3" s="49"/>
      <c r="SRC3" s="49"/>
      <c r="SRD3" s="49"/>
      <c r="SRE3" s="49"/>
      <c r="SRF3" s="49"/>
      <c r="SRG3" s="49"/>
      <c r="SRH3" s="49"/>
      <c r="SRI3" s="49"/>
      <c r="SRJ3" s="49"/>
      <c r="SRK3" s="49"/>
      <c r="SRL3" s="49"/>
      <c r="SRM3" s="49"/>
      <c r="SRN3" s="49"/>
      <c r="SRO3" s="49"/>
      <c r="SRP3" s="49"/>
      <c r="SRQ3" s="49"/>
      <c r="SRR3" s="49"/>
      <c r="SRS3" s="49"/>
      <c r="SRT3" s="49"/>
      <c r="SRU3" s="49"/>
      <c r="SRV3" s="49"/>
      <c r="SRW3" s="49"/>
      <c r="SRX3" s="49"/>
      <c r="SRY3" s="49"/>
      <c r="SRZ3" s="49"/>
      <c r="SSA3" s="49"/>
      <c r="SSB3" s="49"/>
      <c r="SSC3" s="49"/>
      <c r="SSD3" s="49"/>
      <c r="SSE3" s="49"/>
      <c r="SSF3" s="49"/>
      <c r="SSG3" s="49"/>
      <c r="SSH3" s="49"/>
      <c r="SSI3" s="49"/>
      <c r="SSJ3" s="49"/>
      <c r="SSK3" s="49"/>
      <c r="SSL3" s="49"/>
      <c r="SSM3" s="49"/>
      <c r="SSN3" s="49"/>
      <c r="SSO3" s="49"/>
      <c r="SSP3" s="49"/>
      <c r="SSQ3" s="49"/>
      <c r="SSR3" s="49"/>
      <c r="SSS3" s="49"/>
      <c r="SST3" s="49"/>
      <c r="SSU3" s="49"/>
      <c r="SSV3" s="49"/>
      <c r="SSW3" s="49"/>
      <c r="SSX3" s="49"/>
      <c r="SSY3" s="49"/>
      <c r="SSZ3" s="49"/>
      <c r="STA3" s="49"/>
      <c r="STB3" s="49"/>
      <c r="STC3" s="49"/>
      <c r="STD3" s="49"/>
      <c r="STE3" s="49"/>
      <c r="STF3" s="49"/>
      <c r="STG3" s="49"/>
      <c r="STH3" s="49"/>
      <c r="STI3" s="49"/>
      <c r="STJ3" s="49"/>
      <c r="STK3" s="49"/>
      <c r="STL3" s="49"/>
      <c r="STM3" s="49"/>
      <c r="STN3" s="49"/>
      <c r="STO3" s="49"/>
      <c r="STP3" s="49"/>
      <c r="STQ3" s="49"/>
      <c r="STR3" s="49"/>
      <c r="STS3" s="49"/>
      <c r="STT3" s="49"/>
      <c r="STU3" s="49"/>
      <c r="STV3" s="49"/>
      <c r="STW3" s="49"/>
      <c r="STX3" s="49"/>
      <c r="STY3" s="49"/>
      <c r="STZ3" s="49"/>
      <c r="SUA3" s="49"/>
      <c r="SUB3" s="49"/>
      <c r="SUC3" s="49"/>
      <c r="SUD3" s="49"/>
      <c r="SUE3" s="49"/>
      <c r="SUF3" s="49"/>
      <c r="SUG3" s="49"/>
      <c r="SUH3" s="49"/>
      <c r="SUI3" s="49"/>
      <c r="SUJ3" s="49"/>
      <c r="SUK3" s="49"/>
      <c r="SUL3" s="49"/>
      <c r="SUM3" s="49"/>
      <c r="SUN3" s="49"/>
      <c r="SUO3" s="49"/>
      <c r="SUP3" s="49"/>
      <c r="SUQ3" s="49"/>
      <c r="SUR3" s="49"/>
      <c r="SUS3" s="49"/>
      <c r="SUT3" s="49"/>
      <c r="SUU3" s="49"/>
      <c r="SUV3" s="49"/>
      <c r="SUW3" s="49"/>
      <c r="SUX3" s="49"/>
      <c r="SUY3" s="49"/>
      <c r="SUZ3" s="49"/>
      <c r="SVA3" s="49"/>
      <c r="SVB3" s="49"/>
      <c r="SVC3" s="49"/>
      <c r="SVD3" s="49"/>
      <c r="SVE3" s="49"/>
      <c r="SVF3" s="49"/>
      <c r="SVG3" s="49"/>
      <c r="SVH3" s="49"/>
      <c r="SVI3" s="49"/>
      <c r="SVJ3" s="49"/>
      <c r="SVK3" s="49"/>
      <c r="SVL3" s="49"/>
      <c r="SVM3" s="49"/>
      <c r="SVN3" s="49"/>
      <c r="SVO3" s="49"/>
      <c r="SVP3" s="49"/>
      <c r="SVQ3" s="49"/>
      <c r="SVR3" s="49"/>
      <c r="SVS3" s="49"/>
      <c r="SVT3" s="49"/>
      <c r="SVU3" s="49"/>
      <c r="SVV3" s="49"/>
      <c r="SVW3" s="49"/>
      <c r="SVX3" s="49"/>
      <c r="SVY3" s="49"/>
      <c r="SVZ3" s="49"/>
      <c r="SWA3" s="49"/>
      <c r="SWB3" s="49"/>
      <c r="SWC3" s="49"/>
      <c r="SWD3" s="49"/>
      <c r="SWE3" s="49"/>
      <c r="SWF3" s="49"/>
      <c r="SWG3" s="49"/>
      <c r="SWH3" s="49"/>
      <c r="SWI3" s="49"/>
      <c r="SWJ3" s="49"/>
      <c r="SWK3" s="49"/>
      <c r="SWL3" s="49"/>
      <c r="SWM3" s="49"/>
      <c r="SWN3" s="49"/>
      <c r="SWO3" s="49"/>
      <c r="SWP3" s="49"/>
      <c r="SWQ3" s="49"/>
      <c r="SWR3" s="49"/>
      <c r="SWS3" s="49"/>
      <c r="SWT3" s="49"/>
      <c r="SWU3" s="49"/>
      <c r="SWV3" s="49"/>
      <c r="SWW3" s="49"/>
      <c r="SWX3" s="49"/>
      <c r="SWY3" s="49"/>
      <c r="SWZ3" s="49"/>
      <c r="SXA3" s="49"/>
      <c r="SXB3" s="49"/>
      <c r="SXC3" s="49"/>
      <c r="SXD3" s="49"/>
      <c r="SXE3" s="49"/>
      <c r="SXF3" s="49"/>
      <c r="SXG3" s="49"/>
      <c r="SXH3" s="49"/>
      <c r="SXI3" s="49"/>
      <c r="SXJ3" s="49"/>
      <c r="SXK3" s="49"/>
      <c r="SXL3" s="49"/>
      <c r="SXM3" s="49"/>
      <c r="SXN3" s="49"/>
      <c r="SXO3" s="49"/>
      <c r="SXP3" s="49"/>
      <c r="SXQ3" s="49"/>
      <c r="SXR3" s="49"/>
      <c r="SXS3" s="49"/>
      <c r="SXT3" s="49"/>
      <c r="SXU3" s="49"/>
      <c r="SXV3" s="49"/>
      <c r="SXW3" s="49"/>
      <c r="SXX3" s="49"/>
      <c r="SXY3" s="49"/>
      <c r="SXZ3" s="49"/>
      <c r="SYA3" s="49"/>
      <c r="SYB3" s="49"/>
      <c r="SYC3" s="49"/>
      <c r="SYD3" s="49"/>
      <c r="SYE3" s="49"/>
      <c r="SYF3" s="49"/>
      <c r="SYG3" s="49"/>
      <c r="SYH3" s="49"/>
      <c r="SYI3" s="49"/>
      <c r="SYJ3" s="49"/>
      <c r="SYK3" s="49"/>
      <c r="SYL3" s="49"/>
      <c r="SYM3" s="49"/>
      <c r="SYN3" s="49"/>
      <c r="SYO3" s="49"/>
      <c r="SYP3" s="49"/>
      <c r="SYQ3" s="49"/>
      <c r="SYR3" s="49"/>
      <c r="SYS3" s="49"/>
      <c r="SYT3" s="49"/>
      <c r="SYU3" s="49"/>
      <c r="SYV3" s="49"/>
      <c r="SYW3" s="49"/>
      <c r="SYX3" s="49"/>
      <c r="SYY3" s="49"/>
      <c r="SYZ3" s="49"/>
      <c r="SZA3" s="49"/>
      <c r="SZB3" s="49"/>
      <c r="SZC3" s="49"/>
      <c r="SZD3" s="49"/>
      <c r="SZE3" s="49"/>
      <c r="SZF3" s="49"/>
      <c r="SZG3" s="49"/>
      <c r="SZH3" s="49"/>
      <c r="SZI3" s="49"/>
      <c r="SZJ3" s="49"/>
      <c r="SZK3" s="49"/>
      <c r="SZL3" s="49"/>
      <c r="SZM3" s="49"/>
      <c r="SZN3" s="49"/>
      <c r="SZO3" s="49"/>
      <c r="SZP3" s="49"/>
      <c r="SZQ3" s="49"/>
      <c r="SZR3" s="49"/>
      <c r="SZS3" s="49"/>
      <c r="SZT3" s="49"/>
      <c r="SZU3" s="49"/>
      <c r="SZV3" s="49"/>
      <c r="SZW3" s="49"/>
      <c r="SZX3" s="49"/>
      <c r="SZY3" s="49"/>
      <c r="SZZ3" s="49"/>
      <c r="TAA3" s="49"/>
      <c r="TAB3" s="49"/>
      <c r="TAC3" s="49"/>
      <c r="TAD3" s="49"/>
      <c r="TAE3" s="49"/>
      <c r="TAF3" s="49"/>
      <c r="TAG3" s="49"/>
      <c r="TAH3" s="49"/>
      <c r="TAI3" s="49"/>
      <c r="TAJ3" s="49"/>
      <c r="TAK3" s="49"/>
      <c r="TAL3" s="49"/>
      <c r="TAM3" s="49"/>
      <c r="TAN3" s="49"/>
      <c r="TAO3" s="49"/>
      <c r="TAP3" s="49"/>
      <c r="TAQ3" s="49"/>
      <c r="TAR3" s="49"/>
      <c r="TAS3" s="49"/>
      <c r="TAT3" s="49"/>
      <c r="TAU3" s="49"/>
      <c r="TAV3" s="49"/>
      <c r="TAW3" s="49"/>
      <c r="TAX3" s="49"/>
      <c r="TAY3" s="49"/>
      <c r="TAZ3" s="49"/>
      <c r="TBA3" s="49"/>
      <c r="TBB3" s="49"/>
      <c r="TBC3" s="49"/>
      <c r="TBD3" s="49"/>
      <c r="TBE3" s="49"/>
      <c r="TBF3" s="49"/>
      <c r="TBG3" s="49"/>
      <c r="TBH3" s="49"/>
      <c r="TBI3" s="49"/>
      <c r="TBJ3" s="49"/>
      <c r="TBK3" s="49"/>
      <c r="TBL3" s="49"/>
      <c r="TBM3" s="49"/>
      <c r="TBN3" s="49"/>
      <c r="TBO3" s="49"/>
      <c r="TBP3" s="49"/>
      <c r="TBQ3" s="49"/>
      <c r="TBR3" s="49"/>
      <c r="TBS3" s="49"/>
      <c r="TBT3" s="49"/>
      <c r="TBU3" s="49"/>
      <c r="TBV3" s="49"/>
      <c r="TBW3" s="49"/>
      <c r="TBX3" s="49"/>
      <c r="TBY3" s="49"/>
      <c r="TBZ3" s="49"/>
      <c r="TCA3" s="49"/>
      <c r="TCB3" s="49"/>
      <c r="TCC3" s="49"/>
      <c r="TCD3" s="49"/>
      <c r="TCE3" s="49"/>
      <c r="TCF3" s="49"/>
      <c r="TCG3" s="49"/>
      <c r="TCH3" s="49"/>
      <c r="TCI3" s="49"/>
      <c r="TCJ3" s="49"/>
      <c r="TCK3" s="49"/>
      <c r="TCL3" s="49"/>
      <c r="TCM3" s="49"/>
      <c r="TCN3" s="49"/>
      <c r="TCO3" s="49"/>
      <c r="TCP3" s="49"/>
      <c r="TCQ3" s="49"/>
      <c r="TCR3" s="49"/>
      <c r="TCS3" s="49"/>
      <c r="TCT3" s="49"/>
      <c r="TCU3" s="49"/>
      <c r="TCV3" s="49"/>
      <c r="TCW3" s="49"/>
      <c r="TCX3" s="49"/>
      <c r="TCY3" s="49"/>
      <c r="TCZ3" s="49"/>
      <c r="TDA3" s="49"/>
      <c r="TDB3" s="49"/>
      <c r="TDC3" s="49"/>
      <c r="TDD3" s="49"/>
      <c r="TDE3" s="49"/>
      <c r="TDF3" s="49"/>
      <c r="TDG3" s="49"/>
      <c r="TDH3" s="49"/>
      <c r="TDI3" s="49"/>
      <c r="TDJ3" s="49"/>
      <c r="TDK3" s="49"/>
      <c r="TDL3" s="49"/>
      <c r="TDM3" s="49"/>
      <c r="TDN3" s="49"/>
      <c r="TDO3" s="49"/>
      <c r="TDP3" s="49"/>
      <c r="TDQ3" s="49"/>
      <c r="TDR3" s="49"/>
      <c r="TDS3" s="49"/>
      <c r="TDT3" s="49"/>
      <c r="TDU3" s="49"/>
      <c r="TDV3" s="49"/>
      <c r="TDW3" s="49"/>
      <c r="TDX3" s="49"/>
      <c r="TDY3" s="49"/>
      <c r="TDZ3" s="49"/>
      <c r="TEA3" s="49"/>
      <c r="TEB3" s="49"/>
      <c r="TEC3" s="49"/>
      <c r="TED3" s="49"/>
      <c r="TEE3" s="49"/>
      <c r="TEF3" s="49"/>
      <c r="TEG3" s="49"/>
      <c r="TEH3" s="49"/>
      <c r="TEI3" s="49"/>
      <c r="TEJ3" s="49"/>
      <c r="TEK3" s="49"/>
      <c r="TEL3" s="49"/>
      <c r="TEM3" s="49"/>
      <c r="TEN3" s="49"/>
      <c r="TEO3" s="49"/>
      <c r="TEP3" s="49"/>
      <c r="TEQ3" s="49"/>
      <c r="TER3" s="49"/>
      <c r="TES3" s="49"/>
      <c r="TET3" s="49"/>
      <c r="TEU3" s="49"/>
      <c r="TEV3" s="49"/>
      <c r="TEW3" s="49"/>
      <c r="TEX3" s="49"/>
      <c r="TEY3" s="49"/>
      <c r="TEZ3" s="49"/>
      <c r="TFA3" s="49"/>
      <c r="TFB3" s="49"/>
      <c r="TFC3" s="49"/>
      <c r="TFD3" s="49"/>
      <c r="TFE3" s="49"/>
      <c r="TFF3" s="49"/>
      <c r="TFG3" s="49"/>
      <c r="TFH3" s="49"/>
      <c r="TFI3" s="49"/>
      <c r="TFJ3" s="49"/>
      <c r="TFK3" s="49"/>
      <c r="TFL3" s="49"/>
      <c r="TFM3" s="49"/>
      <c r="TFN3" s="49"/>
      <c r="TFO3" s="49"/>
      <c r="TFP3" s="49"/>
      <c r="TFQ3" s="49"/>
      <c r="TFR3" s="49"/>
      <c r="TFS3" s="49"/>
      <c r="TFT3" s="49"/>
      <c r="TFU3" s="49"/>
      <c r="TFV3" s="49"/>
      <c r="TFW3" s="49"/>
      <c r="TFX3" s="49"/>
      <c r="TFY3" s="49"/>
      <c r="TFZ3" s="49"/>
      <c r="TGA3" s="49"/>
      <c r="TGB3" s="49"/>
      <c r="TGC3" s="49"/>
      <c r="TGD3" s="49"/>
      <c r="TGE3" s="49"/>
      <c r="TGF3" s="49"/>
      <c r="TGG3" s="49"/>
      <c r="TGH3" s="49"/>
      <c r="TGI3" s="49"/>
      <c r="TGJ3" s="49"/>
      <c r="TGK3" s="49"/>
      <c r="TGL3" s="49"/>
      <c r="TGM3" s="49"/>
      <c r="TGN3" s="49"/>
      <c r="TGO3" s="49"/>
      <c r="TGP3" s="49"/>
      <c r="TGQ3" s="49"/>
      <c r="TGR3" s="49"/>
      <c r="TGS3" s="49"/>
      <c r="TGT3" s="49"/>
      <c r="TGU3" s="49"/>
      <c r="TGV3" s="49"/>
      <c r="TGW3" s="49"/>
      <c r="TGX3" s="49"/>
      <c r="TGY3" s="49"/>
      <c r="TGZ3" s="49"/>
      <c r="THA3" s="49"/>
      <c r="THB3" s="49"/>
      <c r="THC3" s="49"/>
      <c r="THD3" s="49"/>
      <c r="THE3" s="49"/>
      <c r="THF3" s="49"/>
      <c r="THG3" s="49"/>
      <c r="THH3" s="49"/>
      <c r="THI3" s="49"/>
      <c r="THJ3" s="49"/>
      <c r="THK3" s="49"/>
      <c r="THL3" s="49"/>
      <c r="THM3" s="49"/>
      <c r="THN3" s="49"/>
      <c r="THO3" s="49"/>
      <c r="THP3" s="49"/>
      <c r="THQ3" s="49"/>
      <c r="THR3" s="49"/>
      <c r="THS3" s="49"/>
      <c r="THT3" s="49"/>
      <c r="THU3" s="49"/>
      <c r="THV3" s="49"/>
      <c r="THW3" s="49"/>
      <c r="THX3" s="49"/>
      <c r="THY3" s="49"/>
      <c r="THZ3" s="49"/>
      <c r="TIA3" s="49"/>
      <c r="TIB3" s="49"/>
      <c r="TIC3" s="49"/>
      <c r="TID3" s="49"/>
      <c r="TIE3" s="49"/>
      <c r="TIF3" s="49"/>
      <c r="TIG3" s="49"/>
      <c r="TIH3" s="49"/>
      <c r="TII3" s="49"/>
      <c r="TIJ3" s="49"/>
      <c r="TIK3" s="49"/>
      <c r="TIL3" s="49"/>
      <c r="TIM3" s="49"/>
      <c r="TIN3" s="49"/>
      <c r="TIO3" s="49"/>
      <c r="TIP3" s="49"/>
      <c r="TIQ3" s="49"/>
      <c r="TIR3" s="49"/>
      <c r="TIS3" s="49"/>
      <c r="TIT3" s="49"/>
      <c r="TIU3" s="49"/>
      <c r="TIV3" s="49"/>
      <c r="TIW3" s="49"/>
      <c r="TIX3" s="49"/>
      <c r="TIY3" s="49"/>
      <c r="TIZ3" s="49"/>
      <c r="TJA3" s="49"/>
      <c r="TJB3" s="49"/>
      <c r="TJC3" s="49"/>
      <c r="TJD3" s="49"/>
      <c r="TJE3" s="49"/>
      <c r="TJF3" s="49"/>
      <c r="TJG3" s="49"/>
      <c r="TJH3" s="49"/>
      <c r="TJI3" s="49"/>
      <c r="TJJ3" s="49"/>
      <c r="TJK3" s="49"/>
      <c r="TJL3" s="49"/>
      <c r="TJM3" s="49"/>
      <c r="TJN3" s="49"/>
      <c r="TJO3" s="49"/>
      <c r="TJP3" s="49"/>
      <c r="TJQ3" s="49"/>
      <c r="TJR3" s="49"/>
      <c r="TJS3" s="49"/>
      <c r="TJT3" s="49"/>
      <c r="TJU3" s="49"/>
      <c r="TJV3" s="49"/>
      <c r="TJW3" s="49"/>
      <c r="TJX3" s="49"/>
      <c r="TJY3" s="49"/>
      <c r="TJZ3" s="49"/>
      <c r="TKA3" s="49"/>
      <c r="TKB3" s="49"/>
      <c r="TKC3" s="49"/>
      <c r="TKD3" s="49"/>
      <c r="TKE3" s="49"/>
      <c r="TKF3" s="49"/>
      <c r="TKG3" s="49"/>
      <c r="TKH3" s="49"/>
      <c r="TKI3" s="49"/>
      <c r="TKJ3" s="49"/>
      <c r="TKK3" s="49"/>
      <c r="TKL3" s="49"/>
      <c r="TKM3" s="49"/>
      <c r="TKN3" s="49"/>
      <c r="TKO3" s="49"/>
      <c r="TKP3" s="49"/>
      <c r="TKQ3" s="49"/>
      <c r="TKR3" s="49"/>
      <c r="TKS3" s="49"/>
      <c r="TKT3" s="49"/>
      <c r="TKU3" s="49"/>
      <c r="TKV3" s="49"/>
      <c r="TKW3" s="49"/>
      <c r="TKX3" s="49"/>
      <c r="TKY3" s="49"/>
      <c r="TKZ3" s="49"/>
      <c r="TLA3" s="49"/>
      <c r="TLB3" s="49"/>
      <c r="TLC3" s="49"/>
      <c r="TLD3" s="49"/>
      <c r="TLE3" s="49"/>
      <c r="TLF3" s="49"/>
      <c r="TLG3" s="49"/>
      <c r="TLH3" s="49"/>
      <c r="TLI3" s="49"/>
      <c r="TLJ3" s="49"/>
      <c r="TLK3" s="49"/>
      <c r="TLL3" s="49"/>
      <c r="TLM3" s="49"/>
      <c r="TLN3" s="49"/>
      <c r="TLO3" s="49"/>
      <c r="TLP3" s="49"/>
      <c r="TLQ3" s="49"/>
      <c r="TLR3" s="49"/>
      <c r="TLS3" s="49"/>
      <c r="TLT3" s="49"/>
      <c r="TLU3" s="49"/>
      <c r="TLV3" s="49"/>
      <c r="TLW3" s="49"/>
      <c r="TLX3" s="49"/>
      <c r="TLY3" s="49"/>
      <c r="TLZ3" s="49"/>
      <c r="TMA3" s="49"/>
      <c r="TMB3" s="49"/>
      <c r="TMC3" s="49"/>
      <c r="TMD3" s="49"/>
      <c r="TME3" s="49"/>
      <c r="TMF3" s="49"/>
      <c r="TMG3" s="49"/>
      <c r="TMH3" s="49"/>
      <c r="TMI3" s="49"/>
      <c r="TMJ3" s="49"/>
      <c r="TMK3" s="49"/>
      <c r="TML3" s="49"/>
      <c r="TMM3" s="49"/>
      <c r="TMN3" s="49"/>
      <c r="TMO3" s="49"/>
      <c r="TMP3" s="49"/>
      <c r="TMQ3" s="49"/>
      <c r="TMR3" s="49"/>
      <c r="TMS3" s="49"/>
      <c r="TMT3" s="49"/>
      <c r="TMU3" s="49"/>
      <c r="TMV3" s="49"/>
      <c r="TMW3" s="49"/>
      <c r="TMX3" s="49"/>
      <c r="TMY3" s="49"/>
      <c r="TMZ3" s="49"/>
      <c r="TNA3" s="49"/>
      <c r="TNB3" s="49"/>
      <c r="TNC3" s="49"/>
      <c r="TND3" s="49"/>
      <c r="TNE3" s="49"/>
      <c r="TNF3" s="49"/>
      <c r="TNG3" s="49"/>
      <c r="TNH3" s="49"/>
      <c r="TNI3" s="49"/>
      <c r="TNJ3" s="49"/>
      <c r="TNK3" s="49"/>
      <c r="TNL3" s="49"/>
      <c r="TNM3" s="49"/>
      <c r="TNN3" s="49"/>
      <c r="TNO3" s="49"/>
      <c r="TNP3" s="49"/>
      <c r="TNQ3" s="49"/>
      <c r="TNR3" s="49"/>
      <c r="TNS3" s="49"/>
      <c r="TNT3" s="49"/>
      <c r="TNU3" s="49"/>
      <c r="TNV3" s="49"/>
      <c r="TNW3" s="49"/>
      <c r="TNX3" s="49"/>
      <c r="TNY3" s="49"/>
      <c r="TNZ3" s="49"/>
      <c r="TOA3" s="49"/>
      <c r="TOB3" s="49"/>
      <c r="TOC3" s="49"/>
      <c r="TOD3" s="49"/>
      <c r="TOE3" s="49"/>
      <c r="TOF3" s="49"/>
      <c r="TOG3" s="49"/>
      <c r="TOH3" s="49"/>
      <c r="TOI3" s="49"/>
      <c r="TOJ3" s="49"/>
      <c r="TOK3" s="49"/>
      <c r="TOL3" s="49"/>
      <c r="TOM3" s="49"/>
      <c r="TON3" s="49"/>
      <c r="TOO3" s="49"/>
      <c r="TOP3" s="49"/>
      <c r="TOQ3" s="49"/>
      <c r="TOR3" s="49"/>
      <c r="TOS3" s="49"/>
      <c r="TOT3" s="49"/>
      <c r="TOU3" s="49"/>
      <c r="TOV3" s="49"/>
      <c r="TOW3" s="49"/>
      <c r="TOX3" s="49"/>
      <c r="TOY3" s="49"/>
      <c r="TOZ3" s="49"/>
      <c r="TPA3" s="49"/>
      <c r="TPB3" s="49"/>
      <c r="TPC3" s="49"/>
      <c r="TPD3" s="49"/>
      <c r="TPE3" s="49"/>
      <c r="TPF3" s="49"/>
      <c r="TPG3" s="49"/>
      <c r="TPH3" s="49"/>
      <c r="TPI3" s="49"/>
      <c r="TPJ3" s="49"/>
      <c r="TPK3" s="49"/>
      <c r="TPL3" s="49"/>
      <c r="TPM3" s="49"/>
      <c r="TPN3" s="49"/>
      <c r="TPO3" s="49"/>
      <c r="TPP3" s="49"/>
      <c r="TPQ3" s="49"/>
      <c r="TPR3" s="49"/>
      <c r="TPS3" s="49"/>
      <c r="TPT3" s="49"/>
      <c r="TPU3" s="49"/>
      <c r="TPV3" s="49"/>
      <c r="TPW3" s="49"/>
      <c r="TPX3" s="49"/>
      <c r="TPY3" s="49"/>
      <c r="TPZ3" s="49"/>
      <c r="TQA3" s="49"/>
      <c r="TQB3" s="49"/>
      <c r="TQC3" s="49"/>
      <c r="TQD3" s="49"/>
      <c r="TQE3" s="49"/>
      <c r="TQF3" s="49"/>
      <c r="TQG3" s="49"/>
      <c r="TQH3" s="49"/>
      <c r="TQI3" s="49"/>
      <c r="TQJ3" s="49"/>
      <c r="TQK3" s="49"/>
      <c r="TQL3" s="49"/>
      <c r="TQM3" s="49"/>
      <c r="TQN3" s="49"/>
      <c r="TQO3" s="49"/>
      <c r="TQP3" s="49"/>
      <c r="TQQ3" s="49"/>
      <c r="TQR3" s="49"/>
      <c r="TQS3" s="49"/>
      <c r="TQT3" s="49"/>
      <c r="TQU3" s="49"/>
      <c r="TQV3" s="49"/>
      <c r="TQW3" s="49"/>
      <c r="TQX3" s="49"/>
      <c r="TQY3" s="49"/>
      <c r="TQZ3" s="49"/>
      <c r="TRA3" s="49"/>
      <c r="TRB3" s="49"/>
      <c r="TRC3" s="49"/>
      <c r="TRD3" s="49"/>
      <c r="TRE3" s="49"/>
      <c r="TRF3" s="49"/>
      <c r="TRG3" s="49"/>
      <c r="TRH3" s="49"/>
      <c r="TRI3" s="49"/>
      <c r="TRJ3" s="49"/>
      <c r="TRK3" s="49"/>
      <c r="TRL3" s="49"/>
      <c r="TRM3" s="49"/>
      <c r="TRN3" s="49"/>
      <c r="TRO3" s="49"/>
      <c r="TRP3" s="49"/>
      <c r="TRQ3" s="49"/>
      <c r="TRR3" s="49"/>
      <c r="TRS3" s="49"/>
      <c r="TRT3" s="49"/>
      <c r="TRU3" s="49"/>
      <c r="TRV3" s="49"/>
      <c r="TRW3" s="49"/>
      <c r="TRX3" s="49"/>
      <c r="TRY3" s="49"/>
      <c r="TRZ3" s="49"/>
      <c r="TSA3" s="49"/>
      <c r="TSB3" s="49"/>
      <c r="TSC3" s="49"/>
      <c r="TSD3" s="49"/>
      <c r="TSE3" s="49"/>
      <c r="TSF3" s="49"/>
      <c r="TSG3" s="49"/>
      <c r="TSH3" s="49"/>
      <c r="TSI3" s="49"/>
      <c r="TSJ3" s="49"/>
      <c r="TSK3" s="49"/>
      <c r="TSL3" s="49"/>
      <c r="TSM3" s="49"/>
      <c r="TSN3" s="49"/>
      <c r="TSO3" s="49"/>
      <c r="TSP3" s="49"/>
      <c r="TSQ3" s="49"/>
      <c r="TSR3" s="49"/>
      <c r="TSS3" s="49"/>
      <c r="TST3" s="49"/>
      <c r="TSU3" s="49"/>
      <c r="TSV3" s="49"/>
      <c r="TSW3" s="49"/>
      <c r="TSX3" s="49"/>
      <c r="TSY3" s="49"/>
      <c r="TSZ3" s="49"/>
      <c r="TTA3" s="49"/>
      <c r="TTB3" s="49"/>
      <c r="TTC3" s="49"/>
      <c r="TTD3" s="49"/>
      <c r="TTE3" s="49"/>
      <c r="TTF3" s="49"/>
      <c r="TTG3" s="49"/>
      <c r="TTH3" s="49"/>
      <c r="TTI3" s="49"/>
      <c r="TTJ3" s="49"/>
      <c r="TTK3" s="49"/>
      <c r="TTL3" s="49"/>
      <c r="TTM3" s="49"/>
      <c r="TTN3" s="49"/>
      <c r="TTO3" s="49"/>
      <c r="TTP3" s="49"/>
      <c r="TTQ3" s="49"/>
      <c r="TTR3" s="49"/>
      <c r="TTS3" s="49"/>
      <c r="TTT3" s="49"/>
      <c r="TTU3" s="49"/>
      <c r="TTV3" s="49"/>
      <c r="TTW3" s="49"/>
      <c r="TTX3" s="49"/>
      <c r="TTY3" s="49"/>
      <c r="TTZ3" s="49"/>
      <c r="TUA3" s="49"/>
      <c r="TUB3" s="49"/>
      <c r="TUC3" s="49"/>
      <c r="TUD3" s="49"/>
      <c r="TUE3" s="49"/>
      <c r="TUF3" s="49"/>
      <c r="TUG3" s="49"/>
      <c r="TUH3" s="49"/>
      <c r="TUI3" s="49"/>
      <c r="TUJ3" s="49"/>
      <c r="TUK3" s="49"/>
      <c r="TUL3" s="49"/>
      <c r="TUM3" s="49"/>
      <c r="TUN3" s="49"/>
      <c r="TUO3" s="49"/>
      <c r="TUP3" s="49"/>
      <c r="TUQ3" s="49"/>
      <c r="TUR3" s="49"/>
      <c r="TUS3" s="49"/>
      <c r="TUT3" s="49"/>
      <c r="TUU3" s="49"/>
      <c r="TUV3" s="49"/>
      <c r="TUW3" s="49"/>
      <c r="TUX3" s="49"/>
      <c r="TUY3" s="49"/>
      <c r="TUZ3" s="49"/>
      <c r="TVA3" s="49"/>
      <c r="TVB3" s="49"/>
      <c r="TVC3" s="49"/>
      <c r="TVD3" s="49"/>
      <c r="TVE3" s="49"/>
      <c r="TVF3" s="49"/>
      <c r="TVG3" s="49"/>
      <c r="TVH3" s="49"/>
      <c r="TVI3" s="49"/>
      <c r="TVJ3" s="49"/>
      <c r="TVK3" s="49"/>
      <c r="TVL3" s="49"/>
      <c r="TVM3" s="49"/>
      <c r="TVN3" s="49"/>
      <c r="TVO3" s="49"/>
      <c r="TVP3" s="49"/>
      <c r="TVQ3" s="49"/>
      <c r="TVR3" s="49"/>
      <c r="TVS3" s="49"/>
      <c r="TVT3" s="49"/>
      <c r="TVU3" s="49"/>
      <c r="TVV3" s="49"/>
      <c r="TVW3" s="49"/>
      <c r="TVX3" s="49"/>
      <c r="TVY3" s="49"/>
      <c r="TVZ3" s="49"/>
      <c r="TWA3" s="49"/>
      <c r="TWB3" s="49"/>
      <c r="TWC3" s="49"/>
      <c r="TWD3" s="49"/>
      <c r="TWE3" s="49"/>
      <c r="TWF3" s="49"/>
      <c r="TWG3" s="49"/>
      <c r="TWH3" s="49"/>
      <c r="TWI3" s="49"/>
      <c r="TWJ3" s="49"/>
      <c r="TWK3" s="49"/>
      <c r="TWL3" s="49"/>
      <c r="TWM3" s="49"/>
      <c r="TWN3" s="49"/>
      <c r="TWO3" s="49"/>
      <c r="TWP3" s="49"/>
      <c r="TWQ3" s="49"/>
      <c r="TWR3" s="49"/>
      <c r="TWS3" s="49"/>
      <c r="TWT3" s="49"/>
      <c r="TWU3" s="49"/>
      <c r="TWV3" s="49"/>
      <c r="TWW3" s="49"/>
      <c r="TWX3" s="49"/>
      <c r="TWY3" s="49"/>
      <c r="TWZ3" s="49"/>
      <c r="TXA3" s="49"/>
      <c r="TXB3" s="49"/>
      <c r="TXC3" s="49"/>
      <c r="TXD3" s="49"/>
      <c r="TXE3" s="49"/>
      <c r="TXF3" s="49"/>
      <c r="TXG3" s="49"/>
      <c r="TXH3" s="49"/>
      <c r="TXI3" s="49"/>
      <c r="TXJ3" s="49"/>
      <c r="TXK3" s="49"/>
      <c r="TXL3" s="49"/>
      <c r="TXM3" s="49"/>
      <c r="TXN3" s="49"/>
      <c r="TXO3" s="49"/>
      <c r="TXP3" s="49"/>
      <c r="TXQ3" s="49"/>
      <c r="TXR3" s="49"/>
      <c r="TXS3" s="49"/>
      <c r="TXT3" s="49"/>
      <c r="TXU3" s="49"/>
      <c r="TXV3" s="49"/>
      <c r="TXW3" s="49"/>
      <c r="TXX3" s="49"/>
      <c r="TXY3" s="49"/>
      <c r="TXZ3" s="49"/>
      <c r="TYA3" s="49"/>
      <c r="TYB3" s="49"/>
      <c r="TYC3" s="49"/>
      <c r="TYD3" s="49"/>
      <c r="TYE3" s="49"/>
      <c r="TYF3" s="49"/>
      <c r="TYG3" s="49"/>
      <c r="TYH3" s="49"/>
      <c r="TYI3" s="49"/>
      <c r="TYJ3" s="49"/>
      <c r="TYK3" s="49"/>
      <c r="TYL3" s="49"/>
      <c r="TYM3" s="49"/>
      <c r="TYN3" s="49"/>
      <c r="TYO3" s="49"/>
      <c r="TYP3" s="49"/>
      <c r="TYQ3" s="49"/>
      <c r="TYR3" s="49"/>
      <c r="TYS3" s="49"/>
      <c r="TYT3" s="49"/>
      <c r="TYU3" s="49"/>
      <c r="TYV3" s="49"/>
      <c r="TYW3" s="49"/>
      <c r="TYX3" s="49"/>
      <c r="TYY3" s="49"/>
      <c r="TYZ3" s="49"/>
      <c r="TZA3" s="49"/>
      <c r="TZB3" s="49"/>
      <c r="TZC3" s="49"/>
      <c r="TZD3" s="49"/>
      <c r="TZE3" s="49"/>
      <c r="TZF3" s="49"/>
      <c r="TZG3" s="49"/>
      <c r="TZH3" s="49"/>
      <c r="TZI3" s="49"/>
      <c r="TZJ3" s="49"/>
      <c r="TZK3" s="49"/>
      <c r="TZL3" s="49"/>
      <c r="TZM3" s="49"/>
      <c r="TZN3" s="49"/>
      <c r="TZO3" s="49"/>
      <c r="TZP3" s="49"/>
      <c r="TZQ3" s="49"/>
      <c r="TZR3" s="49"/>
      <c r="TZS3" s="49"/>
      <c r="TZT3" s="49"/>
      <c r="TZU3" s="49"/>
      <c r="TZV3" s="49"/>
      <c r="TZW3" s="49"/>
      <c r="TZX3" s="49"/>
      <c r="TZY3" s="49"/>
      <c r="TZZ3" s="49"/>
      <c r="UAA3" s="49"/>
      <c r="UAB3" s="49"/>
      <c r="UAC3" s="49"/>
      <c r="UAD3" s="49"/>
      <c r="UAE3" s="49"/>
      <c r="UAF3" s="49"/>
      <c r="UAG3" s="49"/>
      <c r="UAH3" s="49"/>
      <c r="UAI3" s="49"/>
      <c r="UAJ3" s="49"/>
      <c r="UAK3" s="49"/>
      <c r="UAL3" s="49"/>
      <c r="UAM3" s="49"/>
      <c r="UAN3" s="49"/>
      <c r="UAO3" s="49"/>
      <c r="UAP3" s="49"/>
      <c r="UAQ3" s="49"/>
      <c r="UAR3" s="49"/>
      <c r="UAS3" s="49"/>
      <c r="UAT3" s="49"/>
      <c r="UAU3" s="49"/>
      <c r="UAV3" s="49"/>
      <c r="UAW3" s="49"/>
      <c r="UAX3" s="49"/>
      <c r="UAY3" s="49"/>
      <c r="UAZ3" s="49"/>
      <c r="UBA3" s="49"/>
      <c r="UBB3" s="49"/>
      <c r="UBC3" s="49"/>
      <c r="UBD3" s="49"/>
      <c r="UBE3" s="49"/>
      <c r="UBF3" s="49"/>
      <c r="UBG3" s="49"/>
      <c r="UBH3" s="49"/>
      <c r="UBI3" s="49"/>
      <c r="UBJ3" s="49"/>
      <c r="UBK3" s="49"/>
      <c r="UBL3" s="49"/>
      <c r="UBM3" s="49"/>
      <c r="UBN3" s="49"/>
      <c r="UBO3" s="49"/>
      <c r="UBP3" s="49"/>
      <c r="UBQ3" s="49"/>
      <c r="UBR3" s="49"/>
      <c r="UBS3" s="49"/>
      <c r="UBT3" s="49"/>
      <c r="UBU3" s="49"/>
      <c r="UBV3" s="49"/>
      <c r="UBW3" s="49"/>
      <c r="UBX3" s="49"/>
      <c r="UBY3" s="49"/>
      <c r="UBZ3" s="49"/>
      <c r="UCA3" s="49"/>
      <c r="UCB3" s="49"/>
      <c r="UCC3" s="49"/>
      <c r="UCD3" s="49"/>
      <c r="UCE3" s="49"/>
      <c r="UCF3" s="49"/>
      <c r="UCG3" s="49"/>
      <c r="UCH3" s="49"/>
      <c r="UCI3" s="49"/>
      <c r="UCJ3" s="49"/>
      <c r="UCK3" s="49"/>
      <c r="UCL3" s="49"/>
      <c r="UCM3" s="49"/>
      <c r="UCN3" s="49"/>
      <c r="UCO3" s="49"/>
      <c r="UCP3" s="49"/>
      <c r="UCQ3" s="49"/>
      <c r="UCR3" s="49"/>
      <c r="UCS3" s="49"/>
      <c r="UCT3" s="49"/>
      <c r="UCU3" s="49"/>
      <c r="UCV3" s="49"/>
      <c r="UCW3" s="49"/>
      <c r="UCX3" s="49"/>
      <c r="UCY3" s="49"/>
      <c r="UCZ3" s="49"/>
      <c r="UDA3" s="49"/>
      <c r="UDB3" s="49"/>
      <c r="UDC3" s="49"/>
      <c r="UDD3" s="49"/>
      <c r="UDE3" s="49"/>
      <c r="UDF3" s="49"/>
      <c r="UDG3" s="49"/>
      <c r="UDH3" s="49"/>
      <c r="UDI3" s="49"/>
      <c r="UDJ3" s="49"/>
      <c r="UDK3" s="49"/>
      <c r="UDL3" s="49"/>
      <c r="UDM3" s="49"/>
      <c r="UDN3" s="49"/>
      <c r="UDO3" s="49"/>
      <c r="UDP3" s="49"/>
      <c r="UDQ3" s="49"/>
      <c r="UDR3" s="49"/>
      <c r="UDS3" s="49"/>
      <c r="UDT3" s="49"/>
      <c r="UDU3" s="49"/>
      <c r="UDV3" s="49"/>
      <c r="UDW3" s="49"/>
      <c r="UDX3" s="49"/>
      <c r="UDY3" s="49"/>
      <c r="UDZ3" s="49"/>
      <c r="UEA3" s="49"/>
      <c r="UEB3" s="49"/>
      <c r="UEC3" s="49"/>
      <c r="UED3" s="49"/>
      <c r="UEE3" s="49"/>
      <c r="UEF3" s="49"/>
      <c r="UEG3" s="49"/>
      <c r="UEH3" s="49"/>
      <c r="UEI3" s="49"/>
      <c r="UEJ3" s="49"/>
      <c r="UEK3" s="49"/>
      <c r="UEL3" s="49"/>
      <c r="UEM3" s="49"/>
      <c r="UEN3" s="49"/>
      <c r="UEO3" s="49"/>
      <c r="UEP3" s="49"/>
      <c r="UEQ3" s="49"/>
      <c r="UER3" s="49"/>
      <c r="UES3" s="49"/>
      <c r="UET3" s="49"/>
      <c r="UEU3" s="49"/>
      <c r="UEV3" s="49"/>
      <c r="UEW3" s="49"/>
      <c r="UEX3" s="49"/>
      <c r="UEY3" s="49"/>
      <c r="UEZ3" s="49"/>
      <c r="UFA3" s="49"/>
      <c r="UFB3" s="49"/>
      <c r="UFC3" s="49"/>
      <c r="UFD3" s="49"/>
      <c r="UFE3" s="49"/>
      <c r="UFF3" s="49"/>
      <c r="UFG3" s="49"/>
      <c r="UFH3" s="49"/>
      <c r="UFI3" s="49"/>
      <c r="UFJ3" s="49"/>
      <c r="UFK3" s="49"/>
      <c r="UFL3" s="49"/>
      <c r="UFM3" s="49"/>
      <c r="UFN3" s="49"/>
      <c r="UFO3" s="49"/>
      <c r="UFP3" s="49"/>
      <c r="UFQ3" s="49"/>
      <c r="UFR3" s="49"/>
      <c r="UFS3" s="49"/>
      <c r="UFT3" s="49"/>
      <c r="UFU3" s="49"/>
      <c r="UFV3" s="49"/>
      <c r="UFW3" s="49"/>
      <c r="UFX3" s="49"/>
      <c r="UFY3" s="49"/>
      <c r="UFZ3" s="49"/>
      <c r="UGA3" s="49"/>
      <c r="UGB3" s="49"/>
      <c r="UGC3" s="49"/>
      <c r="UGD3" s="49"/>
      <c r="UGE3" s="49"/>
      <c r="UGF3" s="49"/>
      <c r="UGG3" s="49"/>
      <c r="UGH3" s="49"/>
      <c r="UGI3" s="49"/>
      <c r="UGJ3" s="49"/>
      <c r="UGK3" s="49"/>
      <c r="UGL3" s="49"/>
      <c r="UGM3" s="49"/>
      <c r="UGN3" s="49"/>
      <c r="UGO3" s="49"/>
      <c r="UGP3" s="49"/>
      <c r="UGQ3" s="49"/>
      <c r="UGR3" s="49"/>
      <c r="UGS3" s="49"/>
      <c r="UGT3" s="49"/>
      <c r="UGU3" s="49"/>
      <c r="UGV3" s="49"/>
      <c r="UGW3" s="49"/>
      <c r="UGX3" s="49"/>
      <c r="UGY3" s="49"/>
      <c r="UGZ3" s="49"/>
      <c r="UHA3" s="49"/>
      <c r="UHB3" s="49"/>
      <c r="UHC3" s="49"/>
      <c r="UHD3" s="49"/>
      <c r="UHE3" s="49"/>
      <c r="UHF3" s="49"/>
      <c r="UHG3" s="49"/>
      <c r="UHH3" s="49"/>
      <c r="UHI3" s="49"/>
      <c r="UHJ3" s="49"/>
      <c r="UHK3" s="49"/>
      <c r="UHL3" s="49"/>
      <c r="UHM3" s="49"/>
      <c r="UHN3" s="49"/>
      <c r="UHO3" s="49"/>
      <c r="UHP3" s="49"/>
      <c r="UHQ3" s="49"/>
      <c r="UHR3" s="49"/>
      <c r="UHS3" s="49"/>
      <c r="UHT3" s="49"/>
      <c r="UHU3" s="49"/>
      <c r="UHV3" s="49"/>
      <c r="UHW3" s="49"/>
      <c r="UHX3" s="49"/>
      <c r="UHY3" s="49"/>
      <c r="UHZ3" s="49"/>
      <c r="UIA3" s="49"/>
      <c r="UIB3" s="49"/>
      <c r="UIC3" s="49"/>
      <c r="UID3" s="49"/>
      <c r="UIE3" s="49"/>
      <c r="UIF3" s="49"/>
      <c r="UIG3" s="49"/>
      <c r="UIH3" s="49"/>
      <c r="UII3" s="49"/>
      <c r="UIJ3" s="49"/>
      <c r="UIK3" s="49"/>
      <c r="UIL3" s="49"/>
      <c r="UIM3" s="49"/>
      <c r="UIN3" s="49"/>
      <c r="UIO3" s="49"/>
      <c r="UIP3" s="49"/>
      <c r="UIQ3" s="49"/>
      <c r="UIR3" s="49"/>
      <c r="UIS3" s="49"/>
      <c r="UIT3" s="49"/>
      <c r="UIU3" s="49"/>
      <c r="UIV3" s="49"/>
      <c r="UIW3" s="49"/>
      <c r="UIX3" s="49"/>
      <c r="UIY3" s="49"/>
      <c r="UIZ3" s="49"/>
      <c r="UJA3" s="49"/>
      <c r="UJB3" s="49"/>
      <c r="UJC3" s="49"/>
      <c r="UJD3" s="49"/>
      <c r="UJE3" s="49"/>
      <c r="UJF3" s="49"/>
      <c r="UJG3" s="49"/>
      <c r="UJH3" s="49"/>
      <c r="UJI3" s="49"/>
      <c r="UJJ3" s="49"/>
      <c r="UJK3" s="49"/>
      <c r="UJL3" s="49"/>
      <c r="UJM3" s="49"/>
      <c r="UJN3" s="49"/>
      <c r="UJO3" s="49"/>
      <c r="UJP3" s="49"/>
      <c r="UJQ3" s="49"/>
      <c r="UJR3" s="49"/>
      <c r="UJS3" s="49"/>
      <c r="UJT3" s="49"/>
      <c r="UJU3" s="49"/>
      <c r="UJV3" s="49"/>
      <c r="UJW3" s="49"/>
      <c r="UJX3" s="49"/>
      <c r="UJY3" s="49"/>
      <c r="UJZ3" s="49"/>
      <c r="UKA3" s="49"/>
      <c r="UKB3" s="49"/>
      <c r="UKC3" s="49"/>
      <c r="UKD3" s="49"/>
      <c r="UKE3" s="49"/>
      <c r="UKF3" s="49"/>
      <c r="UKG3" s="49"/>
      <c r="UKH3" s="49"/>
      <c r="UKI3" s="49"/>
      <c r="UKJ3" s="49"/>
      <c r="UKK3" s="49"/>
      <c r="UKL3" s="49"/>
      <c r="UKM3" s="49"/>
      <c r="UKN3" s="49"/>
      <c r="UKO3" s="49"/>
      <c r="UKP3" s="49"/>
      <c r="UKQ3" s="49"/>
      <c r="UKR3" s="49"/>
      <c r="UKS3" s="49"/>
      <c r="UKT3" s="49"/>
      <c r="UKU3" s="49"/>
      <c r="UKV3" s="49"/>
      <c r="UKW3" s="49"/>
      <c r="UKX3" s="49"/>
      <c r="UKY3" s="49"/>
      <c r="UKZ3" s="49"/>
      <c r="ULA3" s="49"/>
      <c r="ULB3" s="49"/>
      <c r="ULC3" s="49"/>
      <c r="ULD3" s="49"/>
      <c r="ULE3" s="49"/>
      <c r="ULF3" s="49"/>
      <c r="ULG3" s="49"/>
      <c r="ULH3" s="49"/>
      <c r="ULI3" s="49"/>
      <c r="ULJ3" s="49"/>
      <c r="ULK3" s="49"/>
      <c r="ULL3" s="49"/>
      <c r="ULM3" s="49"/>
      <c r="ULN3" s="49"/>
      <c r="ULO3" s="49"/>
      <c r="ULP3" s="49"/>
      <c r="ULQ3" s="49"/>
      <c r="ULR3" s="49"/>
      <c r="ULS3" s="49"/>
      <c r="ULT3" s="49"/>
      <c r="ULU3" s="49"/>
      <c r="ULV3" s="49"/>
      <c r="ULW3" s="49"/>
      <c r="ULX3" s="49"/>
      <c r="ULY3" s="49"/>
      <c r="ULZ3" s="49"/>
      <c r="UMA3" s="49"/>
      <c r="UMB3" s="49"/>
      <c r="UMC3" s="49"/>
      <c r="UMD3" s="49"/>
      <c r="UME3" s="49"/>
      <c r="UMF3" s="49"/>
      <c r="UMG3" s="49"/>
      <c r="UMH3" s="49"/>
      <c r="UMI3" s="49"/>
      <c r="UMJ3" s="49"/>
      <c r="UMK3" s="49"/>
      <c r="UML3" s="49"/>
      <c r="UMM3" s="49"/>
      <c r="UMN3" s="49"/>
      <c r="UMO3" s="49"/>
      <c r="UMP3" s="49"/>
      <c r="UMQ3" s="49"/>
      <c r="UMR3" s="49"/>
      <c r="UMS3" s="49"/>
      <c r="UMT3" s="49"/>
      <c r="UMU3" s="49"/>
      <c r="UMV3" s="49"/>
      <c r="UMW3" s="49"/>
      <c r="UMX3" s="49"/>
      <c r="UMY3" s="49"/>
      <c r="UMZ3" s="49"/>
      <c r="UNA3" s="49"/>
      <c r="UNB3" s="49"/>
      <c r="UNC3" s="49"/>
      <c r="UND3" s="49"/>
      <c r="UNE3" s="49"/>
      <c r="UNF3" s="49"/>
      <c r="UNG3" s="49"/>
      <c r="UNH3" s="49"/>
      <c r="UNI3" s="49"/>
      <c r="UNJ3" s="49"/>
      <c r="UNK3" s="49"/>
      <c r="UNL3" s="49"/>
      <c r="UNM3" s="49"/>
      <c r="UNN3" s="49"/>
      <c r="UNO3" s="49"/>
      <c r="UNP3" s="49"/>
      <c r="UNQ3" s="49"/>
      <c r="UNR3" s="49"/>
      <c r="UNS3" s="49"/>
      <c r="UNT3" s="49"/>
      <c r="UNU3" s="49"/>
      <c r="UNV3" s="49"/>
      <c r="UNW3" s="49"/>
      <c r="UNX3" s="49"/>
      <c r="UNY3" s="49"/>
      <c r="UNZ3" s="49"/>
      <c r="UOA3" s="49"/>
      <c r="UOB3" s="49"/>
      <c r="UOC3" s="49"/>
      <c r="UOD3" s="49"/>
      <c r="UOE3" s="49"/>
      <c r="UOF3" s="49"/>
      <c r="UOG3" s="49"/>
      <c r="UOH3" s="49"/>
      <c r="UOI3" s="49"/>
      <c r="UOJ3" s="49"/>
      <c r="UOK3" s="49"/>
      <c r="UOL3" s="49"/>
      <c r="UOM3" s="49"/>
      <c r="UON3" s="49"/>
      <c r="UOO3" s="49"/>
      <c r="UOP3" s="49"/>
      <c r="UOQ3" s="49"/>
      <c r="UOR3" s="49"/>
      <c r="UOS3" s="49"/>
      <c r="UOT3" s="49"/>
      <c r="UOU3" s="49"/>
      <c r="UOV3" s="49"/>
      <c r="UOW3" s="49"/>
      <c r="UOX3" s="49"/>
      <c r="UOY3" s="49"/>
      <c r="UOZ3" s="49"/>
      <c r="UPA3" s="49"/>
      <c r="UPB3" s="49"/>
      <c r="UPC3" s="49"/>
      <c r="UPD3" s="49"/>
      <c r="UPE3" s="49"/>
      <c r="UPF3" s="49"/>
      <c r="UPG3" s="49"/>
      <c r="UPH3" s="49"/>
      <c r="UPI3" s="49"/>
      <c r="UPJ3" s="49"/>
      <c r="UPK3" s="49"/>
      <c r="UPL3" s="49"/>
      <c r="UPM3" s="49"/>
      <c r="UPN3" s="49"/>
      <c r="UPO3" s="49"/>
      <c r="UPP3" s="49"/>
      <c r="UPQ3" s="49"/>
      <c r="UPR3" s="49"/>
      <c r="UPS3" s="49"/>
      <c r="UPT3" s="49"/>
      <c r="UPU3" s="49"/>
      <c r="UPV3" s="49"/>
      <c r="UPW3" s="49"/>
      <c r="UPX3" s="49"/>
      <c r="UPY3" s="49"/>
      <c r="UPZ3" s="49"/>
      <c r="UQA3" s="49"/>
      <c r="UQB3" s="49"/>
      <c r="UQC3" s="49"/>
      <c r="UQD3" s="49"/>
      <c r="UQE3" s="49"/>
      <c r="UQF3" s="49"/>
      <c r="UQG3" s="49"/>
      <c r="UQH3" s="49"/>
      <c r="UQI3" s="49"/>
      <c r="UQJ3" s="49"/>
      <c r="UQK3" s="49"/>
      <c r="UQL3" s="49"/>
      <c r="UQM3" s="49"/>
      <c r="UQN3" s="49"/>
      <c r="UQO3" s="49"/>
      <c r="UQP3" s="49"/>
      <c r="UQQ3" s="49"/>
      <c r="UQR3" s="49"/>
      <c r="UQS3" s="49"/>
      <c r="UQT3" s="49"/>
      <c r="UQU3" s="49"/>
      <c r="UQV3" s="49"/>
      <c r="UQW3" s="49"/>
      <c r="UQX3" s="49"/>
      <c r="UQY3" s="49"/>
      <c r="UQZ3" s="49"/>
      <c r="URA3" s="49"/>
      <c r="URB3" s="49"/>
      <c r="URC3" s="49"/>
      <c r="URD3" s="49"/>
      <c r="URE3" s="49"/>
      <c r="URF3" s="49"/>
      <c r="URG3" s="49"/>
      <c r="URH3" s="49"/>
      <c r="URI3" s="49"/>
      <c r="URJ3" s="49"/>
      <c r="URK3" s="49"/>
      <c r="URL3" s="49"/>
      <c r="URM3" s="49"/>
      <c r="URN3" s="49"/>
      <c r="URO3" s="49"/>
      <c r="URP3" s="49"/>
      <c r="URQ3" s="49"/>
      <c r="URR3" s="49"/>
      <c r="URS3" s="49"/>
      <c r="URT3" s="49"/>
      <c r="URU3" s="49"/>
      <c r="URV3" s="49"/>
      <c r="URW3" s="49"/>
      <c r="URX3" s="49"/>
      <c r="URY3" s="49"/>
      <c r="URZ3" s="49"/>
      <c r="USA3" s="49"/>
      <c r="USB3" s="49"/>
      <c r="USC3" s="49"/>
      <c r="USD3" s="49"/>
      <c r="USE3" s="49"/>
      <c r="USF3" s="49"/>
      <c r="USG3" s="49"/>
      <c r="USH3" s="49"/>
      <c r="USI3" s="49"/>
      <c r="USJ3" s="49"/>
      <c r="USK3" s="49"/>
      <c r="USL3" s="49"/>
      <c r="USM3" s="49"/>
      <c r="USN3" s="49"/>
      <c r="USO3" s="49"/>
      <c r="USP3" s="49"/>
      <c r="USQ3" s="49"/>
      <c r="USR3" s="49"/>
      <c r="USS3" s="49"/>
      <c r="UST3" s="49"/>
      <c r="USU3" s="49"/>
      <c r="USV3" s="49"/>
      <c r="USW3" s="49"/>
      <c r="USX3" s="49"/>
      <c r="USY3" s="49"/>
      <c r="USZ3" s="49"/>
      <c r="UTA3" s="49"/>
      <c r="UTB3" s="49"/>
      <c r="UTC3" s="49"/>
      <c r="UTD3" s="49"/>
      <c r="UTE3" s="49"/>
      <c r="UTF3" s="49"/>
      <c r="UTG3" s="49"/>
      <c r="UTH3" s="49"/>
      <c r="UTI3" s="49"/>
      <c r="UTJ3" s="49"/>
      <c r="UTK3" s="49"/>
      <c r="UTL3" s="49"/>
      <c r="UTM3" s="49"/>
      <c r="UTN3" s="49"/>
      <c r="UTO3" s="49"/>
      <c r="UTP3" s="49"/>
      <c r="UTQ3" s="49"/>
      <c r="UTR3" s="49"/>
      <c r="UTS3" s="49"/>
      <c r="UTT3" s="49"/>
      <c r="UTU3" s="49"/>
      <c r="UTV3" s="49"/>
      <c r="UTW3" s="49"/>
      <c r="UTX3" s="49"/>
      <c r="UTY3" s="49"/>
      <c r="UTZ3" s="49"/>
      <c r="UUA3" s="49"/>
      <c r="UUB3" s="49"/>
      <c r="UUC3" s="49"/>
      <c r="UUD3" s="49"/>
      <c r="UUE3" s="49"/>
      <c r="UUF3" s="49"/>
      <c r="UUG3" s="49"/>
      <c r="UUH3" s="49"/>
      <c r="UUI3" s="49"/>
      <c r="UUJ3" s="49"/>
      <c r="UUK3" s="49"/>
      <c r="UUL3" s="49"/>
      <c r="UUM3" s="49"/>
      <c r="UUN3" s="49"/>
      <c r="UUO3" s="49"/>
      <c r="UUP3" s="49"/>
      <c r="UUQ3" s="49"/>
      <c r="UUR3" s="49"/>
      <c r="UUS3" s="49"/>
      <c r="UUT3" s="49"/>
      <c r="UUU3" s="49"/>
      <c r="UUV3" s="49"/>
      <c r="UUW3" s="49"/>
      <c r="UUX3" s="49"/>
      <c r="UUY3" s="49"/>
      <c r="UUZ3" s="49"/>
      <c r="UVA3" s="49"/>
      <c r="UVB3" s="49"/>
      <c r="UVC3" s="49"/>
      <c r="UVD3" s="49"/>
      <c r="UVE3" s="49"/>
      <c r="UVF3" s="49"/>
      <c r="UVG3" s="49"/>
      <c r="UVH3" s="49"/>
      <c r="UVI3" s="49"/>
      <c r="UVJ3" s="49"/>
      <c r="UVK3" s="49"/>
      <c r="UVL3" s="49"/>
      <c r="UVM3" s="49"/>
      <c r="UVN3" s="49"/>
      <c r="UVO3" s="49"/>
      <c r="UVP3" s="49"/>
      <c r="UVQ3" s="49"/>
      <c r="UVR3" s="49"/>
      <c r="UVS3" s="49"/>
      <c r="UVT3" s="49"/>
      <c r="UVU3" s="49"/>
      <c r="UVV3" s="49"/>
      <c r="UVW3" s="49"/>
      <c r="UVX3" s="49"/>
      <c r="UVY3" s="49"/>
      <c r="UVZ3" s="49"/>
      <c r="UWA3" s="49"/>
      <c r="UWB3" s="49"/>
      <c r="UWC3" s="49"/>
      <c r="UWD3" s="49"/>
      <c r="UWE3" s="49"/>
      <c r="UWF3" s="49"/>
      <c r="UWG3" s="49"/>
      <c r="UWH3" s="49"/>
      <c r="UWI3" s="49"/>
      <c r="UWJ3" s="49"/>
      <c r="UWK3" s="49"/>
      <c r="UWL3" s="49"/>
      <c r="UWM3" s="49"/>
      <c r="UWN3" s="49"/>
      <c r="UWO3" s="49"/>
      <c r="UWP3" s="49"/>
      <c r="UWQ3" s="49"/>
      <c r="UWR3" s="49"/>
      <c r="UWS3" s="49"/>
      <c r="UWT3" s="49"/>
      <c r="UWU3" s="49"/>
      <c r="UWV3" s="49"/>
      <c r="UWW3" s="49"/>
      <c r="UWX3" s="49"/>
      <c r="UWY3" s="49"/>
      <c r="UWZ3" s="49"/>
      <c r="UXA3" s="49"/>
      <c r="UXB3" s="49"/>
      <c r="UXC3" s="49"/>
      <c r="UXD3" s="49"/>
      <c r="UXE3" s="49"/>
      <c r="UXF3" s="49"/>
      <c r="UXG3" s="49"/>
      <c r="UXH3" s="49"/>
      <c r="UXI3" s="49"/>
      <c r="UXJ3" s="49"/>
      <c r="UXK3" s="49"/>
      <c r="UXL3" s="49"/>
      <c r="UXM3" s="49"/>
      <c r="UXN3" s="49"/>
      <c r="UXO3" s="49"/>
      <c r="UXP3" s="49"/>
      <c r="UXQ3" s="49"/>
      <c r="UXR3" s="49"/>
      <c r="UXS3" s="49"/>
      <c r="UXT3" s="49"/>
      <c r="UXU3" s="49"/>
      <c r="UXV3" s="49"/>
      <c r="UXW3" s="49"/>
      <c r="UXX3" s="49"/>
      <c r="UXY3" s="49"/>
      <c r="UXZ3" s="49"/>
      <c r="UYA3" s="49"/>
      <c r="UYB3" s="49"/>
      <c r="UYC3" s="49"/>
      <c r="UYD3" s="49"/>
      <c r="UYE3" s="49"/>
      <c r="UYF3" s="49"/>
      <c r="UYG3" s="49"/>
      <c r="UYH3" s="49"/>
      <c r="UYI3" s="49"/>
      <c r="UYJ3" s="49"/>
      <c r="UYK3" s="49"/>
      <c r="UYL3" s="49"/>
      <c r="UYM3" s="49"/>
      <c r="UYN3" s="49"/>
      <c r="UYO3" s="49"/>
      <c r="UYP3" s="49"/>
      <c r="UYQ3" s="49"/>
      <c r="UYR3" s="49"/>
      <c r="UYS3" s="49"/>
      <c r="UYT3" s="49"/>
      <c r="UYU3" s="49"/>
      <c r="UYV3" s="49"/>
      <c r="UYW3" s="49"/>
      <c r="UYX3" s="49"/>
      <c r="UYY3" s="49"/>
      <c r="UYZ3" s="49"/>
      <c r="UZA3" s="49"/>
      <c r="UZB3" s="49"/>
      <c r="UZC3" s="49"/>
      <c r="UZD3" s="49"/>
      <c r="UZE3" s="49"/>
      <c r="UZF3" s="49"/>
      <c r="UZG3" s="49"/>
      <c r="UZH3" s="49"/>
      <c r="UZI3" s="49"/>
      <c r="UZJ3" s="49"/>
      <c r="UZK3" s="49"/>
      <c r="UZL3" s="49"/>
      <c r="UZM3" s="49"/>
      <c r="UZN3" s="49"/>
      <c r="UZO3" s="49"/>
      <c r="UZP3" s="49"/>
      <c r="UZQ3" s="49"/>
      <c r="UZR3" s="49"/>
      <c r="UZS3" s="49"/>
      <c r="UZT3" s="49"/>
      <c r="UZU3" s="49"/>
      <c r="UZV3" s="49"/>
      <c r="UZW3" s="49"/>
      <c r="UZX3" s="49"/>
      <c r="UZY3" s="49"/>
      <c r="UZZ3" s="49"/>
      <c r="VAA3" s="49"/>
      <c r="VAB3" s="49"/>
      <c r="VAC3" s="49"/>
      <c r="VAD3" s="49"/>
      <c r="VAE3" s="49"/>
      <c r="VAF3" s="49"/>
      <c r="VAG3" s="49"/>
      <c r="VAH3" s="49"/>
      <c r="VAI3" s="49"/>
      <c r="VAJ3" s="49"/>
      <c r="VAK3" s="49"/>
      <c r="VAL3" s="49"/>
      <c r="VAM3" s="49"/>
      <c r="VAN3" s="49"/>
      <c r="VAO3" s="49"/>
      <c r="VAP3" s="49"/>
      <c r="VAQ3" s="49"/>
      <c r="VAR3" s="49"/>
      <c r="VAS3" s="49"/>
      <c r="VAT3" s="49"/>
      <c r="VAU3" s="49"/>
      <c r="VAV3" s="49"/>
      <c r="VAW3" s="49"/>
      <c r="VAX3" s="49"/>
      <c r="VAY3" s="49"/>
      <c r="VAZ3" s="49"/>
      <c r="VBA3" s="49"/>
      <c r="VBB3" s="49"/>
      <c r="VBC3" s="49"/>
      <c r="VBD3" s="49"/>
      <c r="VBE3" s="49"/>
      <c r="VBF3" s="49"/>
      <c r="VBG3" s="49"/>
      <c r="VBH3" s="49"/>
      <c r="VBI3" s="49"/>
      <c r="VBJ3" s="49"/>
      <c r="VBK3" s="49"/>
      <c r="VBL3" s="49"/>
      <c r="VBM3" s="49"/>
      <c r="VBN3" s="49"/>
      <c r="VBO3" s="49"/>
      <c r="VBP3" s="49"/>
      <c r="VBQ3" s="49"/>
      <c r="VBR3" s="49"/>
      <c r="VBS3" s="49"/>
      <c r="VBT3" s="49"/>
      <c r="VBU3" s="49"/>
      <c r="VBV3" s="49"/>
      <c r="VBW3" s="49"/>
      <c r="VBX3" s="49"/>
      <c r="VBY3" s="49"/>
      <c r="VBZ3" s="49"/>
      <c r="VCA3" s="49"/>
      <c r="VCB3" s="49"/>
      <c r="VCC3" s="49"/>
      <c r="VCD3" s="49"/>
      <c r="VCE3" s="49"/>
      <c r="VCF3" s="49"/>
      <c r="VCG3" s="49"/>
      <c r="VCH3" s="49"/>
      <c r="VCI3" s="49"/>
      <c r="VCJ3" s="49"/>
      <c r="VCK3" s="49"/>
      <c r="VCL3" s="49"/>
      <c r="VCM3" s="49"/>
      <c r="VCN3" s="49"/>
      <c r="VCO3" s="49"/>
      <c r="VCP3" s="49"/>
      <c r="VCQ3" s="49"/>
      <c r="VCR3" s="49"/>
      <c r="VCS3" s="49"/>
      <c r="VCT3" s="49"/>
      <c r="VCU3" s="49"/>
      <c r="VCV3" s="49"/>
      <c r="VCW3" s="49"/>
      <c r="VCX3" s="49"/>
      <c r="VCY3" s="49"/>
      <c r="VCZ3" s="49"/>
      <c r="VDA3" s="49"/>
      <c r="VDB3" s="49"/>
      <c r="VDC3" s="49"/>
      <c r="VDD3" s="49"/>
      <c r="VDE3" s="49"/>
      <c r="VDF3" s="49"/>
      <c r="VDG3" s="49"/>
      <c r="VDH3" s="49"/>
      <c r="VDI3" s="49"/>
      <c r="VDJ3" s="49"/>
      <c r="VDK3" s="49"/>
      <c r="VDL3" s="49"/>
      <c r="VDM3" s="49"/>
      <c r="VDN3" s="49"/>
      <c r="VDO3" s="49"/>
      <c r="VDP3" s="49"/>
      <c r="VDQ3" s="49"/>
      <c r="VDR3" s="49"/>
      <c r="VDS3" s="49"/>
      <c r="VDT3" s="49"/>
      <c r="VDU3" s="49"/>
      <c r="VDV3" s="49"/>
      <c r="VDW3" s="49"/>
      <c r="VDX3" s="49"/>
      <c r="VDY3" s="49"/>
      <c r="VDZ3" s="49"/>
      <c r="VEA3" s="49"/>
      <c r="VEB3" s="49"/>
      <c r="VEC3" s="49"/>
      <c r="VED3" s="49"/>
      <c r="VEE3" s="49"/>
      <c r="VEF3" s="49"/>
      <c r="VEG3" s="49"/>
      <c r="VEH3" s="49"/>
      <c r="VEI3" s="49"/>
      <c r="VEJ3" s="49"/>
      <c r="VEK3" s="49"/>
      <c r="VEL3" s="49"/>
      <c r="VEM3" s="49"/>
      <c r="VEN3" s="49"/>
      <c r="VEO3" s="49"/>
      <c r="VEP3" s="49"/>
      <c r="VEQ3" s="49"/>
      <c r="VER3" s="49"/>
      <c r="VES3" s="49"/>
      <c r="VET3" s="49"/>
      <c r="VEU3" s="49"/>
      <c r="VEV3" s="49"/>
      <c r="VEW3" s="49"/>
      <c r="VEX3" s="49"/>
      <c r="VEY3" s="49"/>
      <c r="VEZ3" s="49"/>
      <c r="VFA3" s="49"/>
      <c r="VFB3" s="49"/>
      <c r="VFC3" s="49"/>
      <c r="VFD3" s="49"/>
      <c r="VFE3" s="49"/>
      <c r="VFF3" s="49"/>
      <c r="VFG3" s="49"/>
      <c r="VFH3" s="49"/>
      <c r="VFI3" s="49"/>
      <c r="VFJ3" s="49"/>
      <c r="VFK3" s="49"/>
      <c r="VFL3" s="49"/>
      <c r="VFM3" s="49"/>
      <c r="VFN3" s="49"/>
      <c r="VFO3" s="49"/>
      <c r="VFP3" s="49"/>
      <c r="VFQ3" s="49"/>
      <c r="VFR3" s="49"/>
      <c r="VFS3" s="49"/>
      <c r="VFT3" s="49"/>
      <c r="VFU3" s="49"/>
      <c r="VFV3" s="49"/>
      <c r="VFW3" s="49"/>
      <c r="VFX3" s="49"/>
      <c r="VFY3" s="49"/>
      <c r="VFZ3" s="49"/>
      <c r="VGA3" s="49"/>
      <c r="VGB3" s="49"/>
      <c r="VGC3" s="49"/>
      <c r="VGD3" s="49"/>
      <c r="VGE3" s="49"/>
      <c r="VGF3" s="49"/>
      <c r="VGG3" s="49"/>
      <c r="VGH3" s="49"/>
      <c r="VGI3" s="49"/>
      <c r="VGJ3" s="49"/>
      <c r="VGK3" s="49"/>
      <c r="VGL3" s="49"/>
      <c r="VGM3" s="49"/>
      <c r="VGN3" s="49"/>
      <c r="VGO3" s="49"/>
      <c r="VGP3" s="49"/>
      <c r="VGQ3" s="49"/>
      <c r="VGR3" s="49"/>
      <c r="VGS3" s="49"/>
      <c r="VGT3" s="49"/>
      <c r="VGU3" s="49"/>
      <c r="VGV3" s="49"/>
      <c r="VGW3" s="49"/>
      <c r="VGX3" s="49"/>
      <c r="VGY3" s="49"/>
      <c r="VGZ3" s="49"/>
      <c r="VHA3" s="49"/>
      <c r="VHB3" s="49"/>
      <c r="VHC3" s="49"/>
      <c r="VHD3" s="49"/>
      <c r="VHE3" s="49"/>
      <c r="VHF3" s="49"/>
      <c r="VHG3" s="49"/>
      <c r="VHH3" s="49"/>
      <c r="VHI3" s="49"/>
      <c r="VHJ3" s="49"/>
      <c r="VHK3" s="49"/>
      <c r="VHL3" s="49"/>
      <c r="VHM3" s="49"/>
      <c r="VHN3" s="49"/>
      <c r="VHO3" s="49"/>
      <c r="VHP3" s="49"/>
      <c r="VHQ3" s="49"/>
      <c r="VHR3" s="49"/>
      <c r="VHS3" s="49"/>
      <c r="VHT3" s="49"/>
      <c r="VHU3" s="49"/>
      <c r="VHV3" s="49"/>
      <c r="VHW3" s="49"/>
      <c r="VHX3" s="49"/>
      <c r="VHY3" s="49"/>
      <c r="VHZ3" s="49"/>
      <c r="VIA3" s="49"/>
      <c r="VIB3" s="49"/>
      <c r="VIC3" s="49"/>
      <c r="VID3" s="49"/>
      <c r="VIE3" s="49"/>
      <c r="VIF3" s="49"/>
      <c r="VIG3" s="49"/>
      <c r="VIH3" s="49"/>
      <c r="VII3" s="49"/>
      <c r="VIJ3" s="49"/>
      <c r="VIK3" s="49"/>
      <c r="VIL3" s="49"/>
      <c r="VIM3" s="49"/>
      <c r="VIN3" s="49"/>
      <c r="VIO3" s="49"/>
      <c r="VIP3" s="49"/>
      <c r="VIQ3" s="49"/>
      <c r="VIR3" s="49"/>
      <c r="VIS3" s="49"/>
      <c r="VIT3" s="49"/>
      <c r="VIU3" s="49"/>
      <c r="VIV3" s="49"/>
      <c r="VIW3" s="49"/>
      <c r="VIX3" s="49"/>
      <c r="VIY3" s="49"/>
      <c r="VIZ3" s="49"/>
      <c r="VJA3" s="49"/>
      <c r="VJB3" s="49"/>
      <c r="VJC3" s="49"/>
      <c r="VJD3" s="49"/>
      <c r="VJE3" s="49"/>
      <c r="VJF3" s="49"/>
      <c r="VJG3" s="49"/>
      <c r="VJH3" s="49"/>
      <c r="VJI3" s="49"/>
      <c r="VJJ3" s="49"/>
      <c r="VJK3" s="49"/>
      <c r="VJL3" s="49"/>
      <c r="VJM3" s="49"/>
      <c r="VJN3" s="49"/>
      <c r="VJO3" s="49"/>
      <c r="VJP3" s="49"/>
      <c r="VJQ3" s="49"/>
      <c r="VJR3" s="49"/>
      <c r="VJS3" s="49"/>
      <c r="VJT3" s="49"/>
      <c r="VJU3" s="49"/>
      <c r="VJV3" s="49"/>
      <c r="VJW3" s="49"/>
      <c r="VJX3" s="49"/>
      <c r="VJY3" s="49"/>
      <c r="VJZ3" s="49"/>
      <c r="VKA3" s="49"/>
      <c r="VKB3" s="49"/>
      <c r="VKC3" s="49"/>
      <c r="VKD3" s="49"/>
      <c r="VKE3" s="49"/>
      <c r="VKF3" s="49"/>
      <c r="VKG3" s="49"/>
      <c r="VKH3" s="49"/>
      <c r="VKI3" s="49"/>
      <c r="VKJ3" s="49"/>
      <c r="VKK3" s="49"/>
      <c r="VKL3" s="49"/>
      <c r="VKM3" s="49"/>
      <c r="VKN3" s="49"/>
      <c r="VKO3" s="49"/>
      <c r="VKP3" s="49"/>
      <c r="VKQ3" s="49"/>
      <c r="VKR3" s="49"/>
      <c r="VKS3" s="49"/>
      <c r="VKT3" s="49"/>
      <c r="VKU3" s="49"/>
      <c r="VKV3" s="49"/>
      <c r="VKW3" s="49"/>
      <c r="VKX3" s="49"/>
      <c r="VKY3" s="49"/>
      <c r="VKZ3" s="49"/>
      <c r="VLA3" s="49"/>
      <c r="VLB3" s="49"/>
      <c r="VLC3" s="49"/>
      <c r="VLD3" s="49"/>
      <c r="VLE3" s="49"/>
      <c r="VLF3" s="49"/>
      <c r="VLG3" s="49"/>
      <c r="VLH3" s="49"/>
      <c r="VLI3" s="49"/>
      <c r="VLJ3" s="49"/>
      <c r="VLK3" s="49"/>
      <c r="VLL3" s="49"/>
      <c r="VLM3" s="49"/>
      <c r="VLN3" s="49"/>
      <c r="VLO3" s="49"/>
      <c r="VLP3" s="49"/>
      <c r="VLQ3" s="49"/>
      <c r="VLR3" s="49"/>
      <c r="VLS3" s="49"/>
      <c r="VLT3" s="49"/>
      <c r="VLU3" s="49"/>
      <c r="VLV3" s="49"/>
      <c r="VLW3" s="49"/>
      <c r="VLX3" s="49"/>
      <c r="VLY3" s="49"/>
      <c r="VLZ3" s="49"/>
      <c r="VMA3" s="49"/>
      <c r="VMB3" s="49"/>
      <c r="VMC3" s="49"/>
      <c r="VMD3" s="49"/>
      <c r="VME3" s="49"/>
      <c r="VMF3" s="49"/>
      <c r="VMG3" s="49"/>
      <c r="VMH3" s="49"/>
      <c r="VMI3" s="49"/>
      <c r="VMJ3" s="49"/>
      <c r="VMK3" s="49"/>
      <c r="VML3" s="49"/>
      <c r="VMM3" s="49"/>
      <c r="VMN3" s="49"/>
      <c r="VMO3" s="49"/>
      <c r="VMP3" s="49"/>
      <c r="VMQ3" s="49"/>
      <c r="VMR3" s="49"/>
      <c r="VMS3" s="49"/>
      <c r="VMT3" s="49"/>
      <c r="VMU3" s="49"/>
      <c r="VMV3" s="49"/>
      <c r="VMW3" s="49"/>
      <c r="VMX3" s="49"/>
      <c r="VMY3" s="49"/>
      <c r="VMZ3" s="49"/>
      <c r="VNA3" s="49"/>
      <c r="VNB3" s="49"/>
      <c r="VNC3" s="49"/>
      <c r="VND3" s="49"/>
      <c r="VNE3" s="49"/>
      <c r="VNF3" s="49"/>
      <c r="VNG3" s="49"/>
      <c r="VNH3" s="49"/>
      <c r="VNI3" s="49"/>
      <c r="VNJ3" s="49"/>
      <c r="VNK3" s="49"/>
      <c r="VNL3" s="49"/>
      <c r="VNM3" s="49"/>
      <c r="VNN3" s="49"/>
      <c r="VNO3" s="49"/>
      <c r="VNP3" s="49"/>
      <c r="VNQ3" s="49"/>
      <c r="VNR3" s="49"/>
      <c r="VNS3" s="49"/>
      <c r="VNT3" s="49"/>
      <c r="VNU3" s="49"/>
      <c r="VNV3" s="49"/>
      <c r="VNW3" s="49"/>
      <c r="VNX3" s="49"/>
      <c r="VNY3" s="49"/>
      <c r="VNZ3" s="49"/>
      <c r="VOA3" s="49"/>
      <c r="VOB3" s="49"/>
      <c r="VOC3" s="49"/>
      <c r="VOD3" s="49"/>
      <c r="VOE3" s="49"/>
      <c r="VOF3" s="49"/>
      <c r="VOG3" s="49"/>
      <c r="VOH3" s="49"/>
      <c r="VOI3" s="49"/>
      <c r="VOJ3" s="49"/>
      <c r="VOK3" s="49"/>
      <c r="VOL3" s="49"/>
      <c r="VOM3" s="49"/>
      <c r="VON3" s="49"/>
      <c r="VOO3" s="49"/>
      <c r="VOP3" s="49"/>
      <c r="VOQ3" s="49"/>
      <c r="VOR3" s="49"/>
      <c r="VOS3" s="49"/>
      <c r="VOT3" s="49"/>
      <c r="VOU3" s="49"/>
      <c r="VOV3" s="49"/>
      <c r="VOW3" s="49"/>
      <c r="VOX3" s="49"/>
      <c r="VOY3" s="49"/>
      <c r="VOZ3" s="49"/>
      <c r="VPA3" s="49"/>
      <c r="VPB3" s="49"/>
      <c r="VPC3" s="49"/>
      <c r="VPD3" s="49"/>
      <c r="VPE3" s="49"/>
      <c r="VPF3" s="49"/>
      <c r="VPG3" s="49"/>
      <c r="VPH3" s="49"/>
      <c r="VPI3" s="49"/>
      <c r="VPJ3" s="49"/>
      <c r="VPK3" s="49"/>
      <c r="VPL3" s="49"/>
      <c r="VPM3" s="49"/>
      <c r="VPN3" s="49"/>
      <c r="VPO3" s="49"/>
      <c r="VPP3" s="49"/>
      <c r="VPQ3" s="49"/>
      <c r="VPR3" s="49"/>
      <c r="VPS3" s="49"/>
      <c r="VPT3" s="49"/>
      <c r="VPU3" s="49"/>
      <c r="VPV3" s="49"/>
      <c r="VPW3" s="49"/>
      <c r="VPX3" s="49"/>
      <c r="VPY3" s="49"/>
      <c r="VPZ3" s="49"/>
      <c r="VQA3" s="49"/>
      <c r="VQB3" s="49"/>
      <c r="VQC3" s="49"/>
      <c r="VQD3" s="49"/>
      <c r="VQE3" s="49"/>
      <c r="VQF3" s="49"/>
      <c r="VQG3" s="49"/>
      <c r="VQH3" s="49"/>
      <c r="VQI3" s="49"/>
      <c r="VQJ3" s="49"/>
      <c r="VQK3" s="49"/>
      <c r="VQL3" s="49"/>
      <c r="VQM3" s="49"/>
      <c r="VQN3" s="49"/>
      <c r="VQO3" s="49"/>
      <c r="VQP3" s="49"/>
      <c r="VQQ3" s="49"/>
      <c r="VQR3" s="49"/>
      <c r="VQS3" s="49"/>
      <c r="VQT3" s="49"/>
      <c r="VQU3" s="49"/>
      <c r="VQV3" s="49"/>
      <c r="VQW3" s="49"/>
      <c r="VQX3" s="49"/>
      <c r="VQY3" s="49"/>
      <c r="VQZ3" s="49"/>
      <c r="VRA3" s="49"/>
      <c r="VRB3" s="49"/>
      <c r="VRC3" s="49"/>
      <c r="VRD3" s="49"/>
      <c r="VRE3" s="49"/>
      <c r="VRF3" s="49"/>
      <c r="VRG3" s="49"/>
      <c r="VRH3" s="49"/>
      <c r="VRI3" s="49"/>
      <c r="VRJ3" s="49"/>
      <c r="VRK3" s="49"/>
      <c r="VRL3" s="49"/>
      <c r="VRM3" s="49"/>
      <c r="VRN3" s="49"/>
      <c r="VRO3" s="49"/>
      <c r="VRP3" s="49"/>
      <c r="VRQ3" s="49"/>
      <c r="VRR3" s="49"/>
      <c r="VRS3" s="49"/>
      <c r="VRT3" s="49"/>
      <c r="VRU3" s="49"/>
      <c r="VRV3" s="49"/>
      <c r="VRW3" s="49"/>
      <c r="VRX3" s="49"/>
      <c r="VRY3" s="49"/>
      <c r="VRZ3" s="49"/>
      <c r="VSA3" s="49"/>
      <c r="VSB3" s="49"/>
      <c r="VSC3" s="49"/>
      <c r="VSD3" s="49"/>
      <c r="VSE3" s="49"/>
      <c r="VSF3" s="49"/>
      <c r="VSG3" s="49"/>
      <c r="VSH3" s="49"/>
      <c r="VSI3" s="49"/>
      <c r="VSJ3" s="49"/>
      <c r="VSK3" s="49"/>
      <c r="VSL3" s="49"/>
      <c r="VSM3" s="49"/>
      <c r="VSN3" s="49"/>
      <c r="VSO3" s="49"/>
      <c r="VSP3" s="49"/>
      <c r="VSQ3" s="49"/>
      <c r="VSR3" s="49"/>
      <c r="VSS3" s="49"/>
      <c r="VST3" s="49"/>
      <c r="VSU3" s="49"/>
      <c r="VSV3" s="49"/>
      <c r="VSW3" s="49"/>
      <c r="VSX3" s="49"/>
      <c r="VSY3" s="49"/>
      <c r="VSZ3" s="49"/>
      <c r="VTA3" s="49"/>
      <c r="VTB3" s="49"/>
      <c r="VTC3" s="49"/>
      <c r="VTD3" s="49"/>
      <c r="VTE3" s="49"/>
      <c r="VTF3" s="49"/>
      <c r="VTG3" s="49"/>
      <c r="VTH3" s="49"/>
      <c r="VTI3" s="49"/>
      <c r="VTJ3" s="49"/>
      <c r="VTK3" s="49"/>
      <c r="VTL3" s="49"/>
      <c r="VTM3" s="49"/>
      <c r="VTN3" s="49"/>
      <c r="VTO3" s="49"/>
      <c r="VTP3" s="49"/>
      <c r="VTQ3" s="49"/>
      <c r="VTR3" s="49"/>
      <c r="VTS3" s="49"/>
      <c r="VTT3" s="49"/>
      <c r="VTU3" s="49"/>
      <c r="VTV3" s="49"/>
      <c r="VTW3" s="49"/>
      <c r="VTX3" s="49"/>
      <c r="VTY3" s="49"/>
      <c r="VTZ3" s="49"/>
      <c r="VUA3" s="49"/>
      <c r="VUB3" s="49"/>
      <c r="VUC3" s="49"/>
      <c r="VUD3" s="49"/>
      <c r="VUE3" s="49"/>
      <c r="VUF3" s="49"/>
      <c r="VUG3" s="49"/>
      <c r="VUH3" s="49"/>
      <c r="VUI3" s="49"/>
      <c r="VUJ3" s="49"/>
      <c r="VUK3" s="49"/>
      <c r="VUL3" s="49"/>
      <c r="VUM3" s="49"/>
      <c r="VUN3" s="49"/>
      <c r="VUO3" s="49"/>
      <c r="VUP3" s="49"/>
      <c r="VUQ3" s="49"/>
      <c r="VUR3" s="49"/>
      <c r="VUS3" s="49"/>
      <c r="VUT3" s="49"/>
      <c r="VUU3" s="49"/>
      <c r="VUV3" s="49"/>
      <c r="VUW3" s="49"/>
      <c r="VUX3" s="49"/>
      <c r="VUY3" s="49"/>
      <c r="VUZ3" s="49"/>
      <c r="VVA3" s="49"/>
      <c r="VVB3" s="49"/>
      <c r="VVC3" s="49"/>
      <c r="VVD3" s="49"/>
      <c r="VVE3" s="49"/>
      <c r="VVF3" s="49"/>
      <c r="VVG3" s="49"/>
      <c r="VVH3" s="49"/>
      <c r="VVI3" s="49"/>
      <c r="VVJ3" s="49"/>
      <c r="VVK3" s="49"/>
      <c r="VVL3" s="49"/>
      <c r="VVM3" s="49"/>
      <c r="VVN3" s="49"/>
      <c r="VVO3" s="49"/>
      <c r="VVP3" s="49"/>
      <c r="VVQ3" s="49"/>
      <c r="VVR3" s="49"/>
      <c r="VVS3" s="49"/>
      <c r="VVT3" s="49"/>
      <c r="VVU3" s="49"/>
      <c r="VVV3" s="49"/>
      <c r="VVW3" s="49"/>
      <c r="VVX3" s="49"/>
      <c r="VVY3" s="49"/>
      <c r="VVZ3" s="49"/>
      <c r="VWA3" s="49"/>
      <c r="VWB3" s="49"/>
      <c r="VWC3" s="49"/>
      <c r="VWD3" s="49"/>
      <c r="VWE3" s="49"/>
      <c r="VWF3" s="49"/>
      <c r="VWG3" s="49"/>
      <c r="VWH3" s="49"/>
      <c r="VWI3" s="49"/>
      <c r="VWJ3" s="49"/>
      <c r="VWK3" s="49"/>
      <c r="VWL3" s="49"/>
      <c r="VWM3" s="49"/>
      <c r="VWN3" s="49"/>
      <c r="VWO3" s="49"/>
      <c r="VWP3" s="49"/>
      <c r="VWQ3" s="49"/>
      <c r="VWR3" s="49"/>
      <c r="VWS3" s="49"/>
      <c r="VWT3" s="49"/>
      <c r="VWU3" s="49"/>
      <c r="VWV3" s="49"/>
      <c r="VWW3" s="49"/>
      <c r="VWX3" s="49"/>
      <c r="VWY3" s="49"/>
      <c r="VWZ3" s="49"/>
      <c r="VXA3" s="49"/>
      <c r="VXB3" s="49"/>
      <c r="VXC3" s="49"/>
      <c r="VXD3" s="49"/>
      <c r="VXE3" s="49"/>
      <c r="VXF3" s="49"/>
      <c r="VXG3" s="49"/>
      <c r="VXH3" s="49"/>
      <c r="VXI3" s="49"/>
      <c r="VXJ3" s="49"/>
      <c r="VXK3" s="49"/>
      <c r="VXL3" s="49"/>
      <c r="VXM3" s="49"/>
      <c r="VXN3" s="49"/>
      <c r="VXO3" s="49"/>
      <c r="VXP3" s="49"/>
      <c r="VXQ3" s="49"/>
      <c r="VXR3" s="49"/>
      <c r="VXS3" s="49"/>
      <c r="VXT3" s="49"/>
      <c r="VXU3" s="49"/>
      <c r="VXV3" s="49"/>
      <c r="VXW3" s="49"/>
      <c r="VXX3" s="49"/>
      <c r="VXY3" s="49"/>
      <c r="VXZ3" s="49"/>
      <c r="VYA3" s="49"/>
      <c r="VYB3" s="49"/>
      <c r="VYC3" s="49"/>
      <c r="VYD3" s="49"/>
      <c r="VYE3" s="49"/>
      <c r="VYF3" s="49"/>
      <c r="VYG3" s="49"/>
      <c r="VYH3" s="49"/>
      <c r="VYI3" s="49"/>
      <c r="VYJ3" s="49"/>
      <c r="VYK3" s="49"/>
      <c r="VYL3" s="49"/>
      <c r="VYM3" s="49"/>
      <c r="VYN3" s="49"/>
      <c r="VYO3" s="49"/>
      <c r="VYP3" s="49"/>
      <c r="VYQ3" s="49"/>
      <c r="VYR3" s="49"/>
      <c r="VYS3" s="49"/>
      <c r="VYT3" s="49"/>
      <c r="VYU3" s="49"/>
      <c r="VYV3" s="49"/>
      <c r="VYW3" s="49"/>
      <c r="VYX3" s="49"/>
      <c r="VYY3" s="49"/>
      <c r="VYZ3" s="49"/>
      <c r="VZA3" s="49"/>
      <c r="VZB3" s="49"/>
      <c r="VZC3" s="49"/>
      <c r="VZD3" s="49"/>
      <c r="VZE3" s="49"/>
      <c r="VZF3" s="49"/>
      <c r="VZG3" s="49"/>
      <c r="VZH3" s="49"/>
      <c r="VZI3" s="49"/>
      <c r="VZJ3" s="49"/>
      <c r="VZK3" s="49"/>
      <c r="VZL3" s="49"/>
      <c r="VZM3" s="49"/>
      <c r="VZN3" s="49"/>
      <c r="VZO3" s="49"/>
      <c r="VZP3" s="49"/>
      <c r="VZQ3" s="49"/>
      <c r="VZR3" s="49"/>
      <c r="VZS3" s="49"/>
      <c r="VZT3" s="49"/>
      <c r="VZU3" s="49"/>
      <c r="VZV3" s="49"/>
      <c r="VZW3" s="49"/>
      <c r="VZX3" s="49"/>
      <c r="VZY3" s="49"/>
      <c r="VZZ3" s="49"/>
      <c r="WAA3" s="49"/>
      <c r="WAB3" s="49"/>
      <c r="WAC3" s="49"/>
      <c r="WAD3" s="49"/>
      <c r="WAE3" s="49"/>
      <c r="WAF3" s="49"/>
      <c r="WAG3" s="49"/>
      <c r="WAH3" s="49"/>
      <c r="WAI3" s="49"/>
      <c r="WAJ3" s="49"/>
      <c r="WAK3" s="49"/>
      <c r="WAL3" s="49"/>
      <c r="WAM3" s="49"/>
      <c r="WAN3" s="49"/>
      <c r="WAO3" s="49"/>
      <c r="WAP3" s="49"/>
      <c r="WAQ3" s="49"/>
      <c r="WAR3" s="49"/>
      <c r="WAS3" s="49"/>
      <c r="WAT3" s="49"/>
      <c r="WAU3" s="49"/>
      <c r="WAV3" s="49"/>
      <c r="WAW3" s="49"/>
      <c r="WAX3" s="49"/>
      <c r="WAY3" s="49"/>
      <c r="WAZ3" s="49"/>
      <c r="WBA3" s="49"/>
      <c r="WBB3" s="49"/>
      <c r="WBC3" s="49"/>
      <c r="WBD3" s="49"/>
      <c r="WBE3" s="49"/>
      <c r="WBF3" s="49"/>
      <c r="WBG3" s="49"/>
      <c r="WBH3" s="49"/>
      <c r="WBI3" s="49"/>
      <c r="WBJ3" s="49"/>
      <c r="WBK3" s="49"/>
      <c r="WBL3" s="49"/>
      <c r="WBM3" s="49"/>
      <c r="WBN3" s="49"/>
      <c r="WBO3" s="49"/>
      <c r="WBP3" s="49"/>
      <c r="WBQ3" s="49"/>
      <c r="WBR3" s="49"/>
      <c r="WBS3" s="49"/>
      <c r="WBT3" s="49"/>
      <c r="WBU3" s="49"/>
      <c r="WBV3" s="49"/>
      <c r="WBW3" s="49"/>
      <c r="WBX3" s="49"/>
      <c r="WBY3" s="49"/>
      <c r="WBZ3" s="49"/>
      <c r="WCA3" s="49"/>
      <c r="WCB3" s="49"/>
      <c r="WCC3" s="49"/>
      <c r="WCD3" s="49"/>
      <c r="WCE3" s="49"/>
      <c r="WCF3" s="49"/>
      <c r="WCG3" s="49"/>
      <c r="WCH3" s="49"/>
      <c r="WCI3" s="49"/>
      <c r="WCJ3" s="49"/>
      <c r="WCK3" s="49"/>
      <c r="WCL3" s="49"/>
      <c r="WCM3" s="49"/>
      <c r="WCN3" s="49"/>
      <c r="WCO3" s="49"/>
      <c r="WCP3" s="49"/>
      <c r="WCQ3" s="49"/>
      <c r="WCR3" s="49"/>
      <c r="WCS3" s="49"/>
      <c r="WCT3" s="49"/>
      <c r="WCU3" s="49"/>
      <c r="WCV3" s="49"/>
      <c r="WCW3" s="49"/>
      <c r="WCX3" s="49"/>
      <c r="WCY3" s="49"/>
      <c r="WCZ3" s="49"/>
      <c r="WDA3" s="49"/>
      <c r="WDB3" s="49"/>
      <c r="WDC3" s="49"/>
      <c r="WDD3" s="49"/>
      <c r="WDE3" s="49"/>
      <c r="WDF3" s="49"/>
      <c r="WDG3" s="49"/>
      <c r="WDH3" s="49"/>
      <c r="WDI3" s="49"/>
      <c r="WDJ3" s="49"/>
      <c r="WDK3" s="49"/>
      <c r="WDL3" s="49"/>
      <c r="WDM3" s="49"/>
      <c r="WDN3" s="49"/>
      <c r="WDO3" s="49"/>
      <c r="WDP3" s="49"/>
      <c r="WDQ3" s="49"/>
      <c r="WDR3" s="49"/>
      <c r="WDS3" s="49"/>
      <c r="WDT3" s="49"/>
      <c r="WDU3" s="49"/>
      <c r="WDV3" s="49"/>
      <c r="WDW3" s="49"/>
      <c r="WDX3" s="49"/>
      <c r="WDY3" s="49"/>
      <c r="WDZ3" s="49"/>
      <c r="WEA3" s="49"/>
      <c r="WEB3" s="49"/>
      <c r="WEC3" s="49"/>
      <c r="WED3" s="49"/>
      <c r="WEE3" s="49"/>
      <c r="WEF3" s="49"/>
      <c r="WEG3" s="49"/>
      <c r="WEH3" s="49"/>
      <c r="WEI3" s="49"/>
      <c r="WEJ3" s="49"/>
      <c r="WEK3" s="49"/>
      <c r="WEL3" s="49"/>
      <c r="WEM3" s="49"/>
      <c r="WEN3" s="49"/>
      <c r="WEO3" s="49"/>
      <c r="WEP3" s="49"/>
      <c r="WEQ3" s="49"/>
      <c r="WER3" s="49"/>
      <c r="WES3" s="49"/>
      <c r="WET3" s="49"/>
      <c r="WEU3" s="49"/>
      <c r="WEV3" s="49"/>
      <c r="WEW3" s="49"/>
      <c r="WEX3" s="49"/>
      <c r="WEY3" s="49"/>
      <c r="WEZ3" s="49"/>
      <c r="WFA3" s="49"/>
      <c r="WFB3" s="49"/>
      <c r="WFC3" s="49"/>
      <c r="WFD3" s="49"/>
      <c r="WFE3" s="49"/>
      <c r="WFF3" s="49"/>
      <c r="WFG3" s="49"/>
      <c r="WFH3" s="49"/>
      <c r="WFI3" s="49"/>
      <c r="WFJ3" s="49"/>
      <c r="WFK3" s="49"/>
      <c r="WFL3" s="49"/>
      <c r="WFM3" s="49"/>
      <c r="WFN3" s="49"/>
      <c r="WFO3" s="49"/>
      <c r="WFP3" s="49"/>
      <c r="WFQ3" s="49"/>
      <c r="WFR3" s="49"/>
      <c r="WFS3" s="49"/>
      <c r="WFT3" s="49"/>
      <c r="WFU3" s="49"/>
      <c r="WFV3" s="49"/>
      <c r="WFW3" s="49"/>
      <c r="WFX3" s="49"/>
      <c r="WFY3" s="49"/>
      <c r="WFZ3" s="49"/>
      <c r="WGA3" s="49"/>
      <c r="WGB3" s="49"/>
      <c r="WGC3" s="49"/>
      <c r="WGD3" s="49"/>
      <c r="WGE3" s="49"/>
      <c r="WGF3" s="49"/>
      <c r="WGG3" s="49"/>
      <c r="WGH3" s="49"/>
      <c r="WGI3" s="49"/>
      <c r="WGJ3" s="49"/>
      <c r="WGK3" s="49"/>
      <c r="WGL3" s="49"/>
      <c r="WGM3" s="49"/>
      <c r="WGN3" s="49"/>
      <c r="WGO3" s="49"/>
      <c r="WGP3" s="49"/>
      <c r="WGQ3" s="49"/>
      <c r="WGR3" s="49"/>
      <c r="WGS3" s="49"/>
      <c r="WGT3" s="49"/>
      <c r="WGU3" s="49"/>
      <c r="WGV3" s="49"/>
      <c r="WGW3" s="49"/>
      <c r="WGX3" s="49"/>
      <c r="WGY3" s="49"/>
      <c r="WGZ3" s="49"/>
      <c r="WHA3" s="49"/>
      <c r="WHB3" s="49"/>
      <c r="WHC3" s="49"/>
      <c r="WHD3" s="49"/>
      <c r="WHE3" s="49"/>
      <c r="WHF3" s="49"/>
      <c r="WHG3" s="49"/>
      <c r="WHH3" s="49"/>
      <c r="WHI3" s="49"/>
      <c r="WHJ3" s="49"/>
      <c r="WHK3" s="49"/>
      <c r="WHL3" s="49"/>
      <c r="WHM3" s="49"/>
      <c r="WHN3" s="49"/>
      <c r="WHO3" s="49"/>
      <c r="WHP3" s="49"/>
      <c r="WHQ3" s="49"/>
      <c r="WHR3" s="49"/>
      <c r="WHS3" s="49"/>
      <c r="WHT3" s="49"/>
      <c r="WHU3" s="49"/>
      <c r="WHV3" s="49"/>
      <c r="WHW3" s="49"/>
      <c r="WHX3" s="49"/>
      <c r="WHY3" s="49"/>
      <c r="WHZ3" s="49"/>
      <c r="WIA3" s="49"/>
      <c r="WIB3" s="49"/>
      <c r="WIC3" s="49"/>
      <c r="WID3" s="49"/>
      <c r="WIE3" s="49"/>
      <c r="WIF3" s="49"/>
      <c r="WIG3" s="49"/>
      <c r="WIH3" s="49"/>
      <c r="WII3" s="49"/>
      <c r="WIJ3" s="49"/>
      <c r="WIK3" s="49"/>
      <c r="WIL3" s="49"/>
      <c r="WIM3" s="49"/>
      <c r="WIN3" s="49"/>
      <c r="WIO3" s="49"/>
      <c r="WIP3" s="49"/>
      <c r="WIQ3" s="49"/>
      <c r="WIR3" s="49"/>
      <c r="WIS3" s="49"/>
      <c r="WIT3" s="49"/>
      <c r="WIU3" s="49"/>
      <c r="WIV3" s="49"/>
      <c r="WIW3" s="49"/>
      <c r="WIX3" s="49"/>
      <c r="WIY3" s="49"/>
      <c r="WIZ3" s="49"/>
      <c r="WJA3" s="49"/>
      <c r="WJB3" s="49"/>
      <c r="WJC3" s="49"/>
      <c r="WJD3" s="49"/>
      <c r="WJE3" s="49"/>
      <c r="WJF3" s="49"/>
      <c r="WJG3" s="49"/>
      <c r="WJH3" s="49"/>
      <c r="WJI3" s="49"/>
      <c r="WJJ3" s="49"/>
      <c r="WJK3" s="49"/>
      <c r="WJL3" s="49"/>
      <c r="WJM3" s="49"/>
      <c r="WJN3" s="49"/>
      <c r="WJO3" s="49"/>
      <c r="WJP3" s="49"/>
      <c r="WJQ3" s="49"/>
      <c r="WJR3" s="49"/>
      <c r="WJS3" s="49"/>
      <c r="WJT3" s="49"/>
      <c r="WJU3" s="49"/>
      <c r="WJV3" s="49"/>
      <c r="WJW3" s="49"/>
      <c r="WJX3" s="49"/>
      <c r="WJY3" s="49"/>
      <c r="WJZ3" s="49"/>
      <c r="WKA3" s="49"/>
      <c r="WKB3" s="49"/>
      <c r="WKC3" s="49"/>
      <c r="WKD3" s="49"/>
      <c r="WKE3" s="49"/>
      <c r="WKF3" s="49"/>
      <c r="WKG3" s="49"/>
      <c r="WKH3" s="49"/>
      <c r="WKI3" s="49"/>
      <c r="WKJ3" s="49"/>
      <c r="WKK3" s="49"/>
      <c r="WKL3" s="49"/>
      <c r="WKM3" s="49"/>
      <c r="WKN3" s="49"/>
      <c r="WKO3" s="49"/>
      <c r="WKP3" s="49"/>
      <c r="WKQ3" s="49"/>
      <c r="WKR3" s="49"/>
      <c r="WKS3" s="49"/>
      <c r="WKT3" s="49"/>
      <c r="WKU3" s="49"/>
      <c r="WKV3" s="49"/>
      <c r="WKW3" s="49"/>
      <c r="WKX3" s="49"/>
      <c r="WKY3" s="49"/>
      <c r="WKZ3" s="49"/>
      <c r="WLA3" s="49"/>
      <c r="WLB3" s="49"/>
      <c r="WLC3" s="49"/>
      <c r="WLD3" s="49"/>
      <c r="WLE3" s="49"/>
      <c r="WLF3" s="49"/>
      <c r="WLG3" s="49"/>
      <c r="WLH3" s="49"/>
      <c r="WLI3" s="49"/>
      <c r="WLJ3" s="49"/>
      <c r="WLK3" s="49"/>
      <c r="WLL3" s="49"/>
      <c r="WLM3" s="49"/>
      <c r="WLN3" s="49"/>
      <c r="WLO3" s="49"/>
      <c r="WLP3" s="49"/>
      <c r="WLQ3" s="49"/>
      <c r="WLR3" s="49"/>
      <c r="WLS3" s="49"/>
      <c r="WLT3" s="49"/>
      <c r="WLU3" s="49"/>
      <c r="WLV3" s="49"/>
      <c r="WLW3" s="49"/>
      <c r="WLX3" s="49"/>
      <c r="WLY3" s="49"/>
      <c r="WLZ3" s="49"/>
      <c r="WMA3" s="49"/>
      <c r="WMB3" s="49"/>
      <c r="WMC3" s="49"/>
      <c r="WMD3" s="49"/>
      <c r="WME3" s="49"/>
      <c r="WMF3" s="49"/>
      <c r="WMG3" s="49"/>
      <c r="WMH3" s="49"/>
      <c r="WMI3" s="49"/>
      <c r="WMJ3" s="49"/>
      <c r="WMK3" s="49"/>
      <c r="WML3" s="49"/>
      <c r="WMM3" s="49"/>
      <c r="WMN3" s="49"/>
      <c r="WMO3" s="49"/>
      <c r="WMP3" s="49"/>
      <c r="WMQ3" s="49"/>
      <c r="WMR3" s="49"/>
      <c r="WMS3" s="49"/>
      <c r="WMT3" s="49"/>
      <c r="WMU3" s="49"/>
      <c r="WMV3" s="49"/>
      <c r="WMW3" s="49"/>
      <c r="WMX3" s="49"/>
      <c r="WMY3" s="49"/>
      <c r="WMZ3" s="49"/>
      <c r="WNA3" s="49"/>
      <c r="WNB3" s="49"/>
      <c r="WNC3" s="49"/>
      <c r="WND3" s="49"/>
      <c r="WNE3" s="49"/>
      <c r="WNF3" s="49"/>
      <c r="WNG3" s="49"/>
      <c r="WNH3" s="49"/>
      <c r="WNI3" s="49"/>
      <c r="WNJ3" s="49"/>
      <c r="WNK3" s="49"/>
      <c r="WNL3" s="49"/>
      <c r="WNM3" s="49"/>
      <c r="WNN3" s="49"/>
      <c r="WNO3" s="49"/>
      <c r="WNP3" s="49"/>
      <c r="WNQ3" s="49"/>
      <c r="WNR3" s="49"/>
      <c r="WNS3" s="49"/>
      <c r="WNT3" s="49"/>
      <c r="WNU3" s="49"/>
      <c r="WNV3" s="49"/>
      <c r="WNW3" s="49"/>
      <c r="WNX3" s="49"/>
      <c r="WNY3" s="49"/>
      <c r="WNZ3" s="49"/>
      <c r="WOA3" s="49"/>
      <c r="WOB3" s="49"/>
      <c r="WOC3" s="49"/>
      <c r="WOD3" s="49"/>
      <c r="WOE3" s="49"/>
      <c r="WOF3" s="49"/>
      <c r="WOG3" s="49"/>
      <c r="WOH3" s="49"/>
      <c r="WOI3" s="49"/>
      <c r="WOJ3" s="49"/>
      <c r="WOK3" s="49"/>
      <c r="WOL3" s="49"/>
      <c r="WOM3" s="49"/>
      <c r="WON3" s="49"/>
      <c r="WOO3" s="49"/>
      <c r="WOP3" s="49"/>
      <c r="WOQ3" s="49"/>
      <c r="WOR3" s="49"/>
      <c r="WOS3" s="49"/>
      <c r="WOT3" s="49"/>
      <c r="WOU3" s="49"/>
      <c r="WOV3" s="49"/>
      <c r="WOW3" s="49"/>
      <c r="WOX3" s="49"/>
      <c r="WOY3" s="49"/>
      <c r="WOZ3" s="49"/>
      <c r="WPA3" s="49"/>
      <c r="WPB3" s="49"/>
      <c r="WPC3" s="49"/>
      <c r="WPD3" s="49"/>
      <c r="WPE3" s="49"/>
      <c r="WPF3" s="49"/>
      <c r="WPG3" s="49"/>
      <c r="WPH3" s="49"/>
      <c r="WPI3" s="49"/>
      <c r="WPJ3" s="49"/>
      <c r="WPK3" s="49"/>
      <c r="WPL3" s="49"/>
      <c r="WPM3" s="49"/>
      <c r="WPN3" s="49"/>
      <c r="WPO3" s="49"/>
      <c r="WPP3" s="49"/>
      <c r="WPQ3" s="49"/>
      <c r="WPR3" s="49"/>
      <c r="WPS3" s="49"/>
      <c r="WPT3" s="49"/>
      <c r="WPU3" s="49"/>
      <c r="WPV3" s="49"/>
      <c r="WPW3" s="49"/>
      <c r="WPX3" s="49"/>
      <c r="WPY3" s="49"/>
      <c r="WPZ3" s="49"/>
      <c r="WQA3" s="49"/>
      <c r="WQB3" s="49"/>
      <c r="WQC3" s="49"/>
      <c r="WQD3" s="49"/>
      <c r="WQE3" s="49"/>
      <c r="WQF3" s="49"/>
      <c r="WQG3" s="49"/>
      <c r="WQH3" s="49"/>
      <c r="WQI3" s="49"/>
      <c r="WQJ3" s="49"/>
      <c r="WQK3" s="49"/>
      <c r="WQL3" s="49"/>
      <c r="WQM3" s="49"/>
      <c r="WQN3" s="49"/>
      <c r="WQO3" s="49"/>
      <c r="WQP3" s="49"/>
      <c r="WQQ3" s="49"/>
      <c r="WQR3" s="49"/>
      <c r="WQS3" s="49"/>
      <c r="WQT3" s="49"/>
      <c r="WQU3" s="49"/>
      <c r="WQV3" s="49"/>
      <c r="WQW3" s="49"/>
      <c r="WQX3" s="49"/>
      <c r="WQY3" s="49"/>
      <c r="WQZ3" s="49"/>
      <c r="WRA3" s="49"/>
      <c r="WRB3" s="49"/>
      <c r="WRC3" s="49"/>
      <c r="WRD3" s="49"/>
      <c r="WRE3" s="49"/>
      <c r="WRF3" s="49"/>
      <c r="WRG3" s="49"/>
      <c r="WRH3" s="49"/>
      <c r="WRI3" s="49"/>
      <c r="WRJ3" s="49"/>
      <c r="WRK3" s="49"/>
      <c r="WRL3" s="49"/>
      <c r="WRM3" s="49"/>
      <c r="WRN3" s="49"/>
      <c r="WRO3" s="49"/>
      <c r="WRP3" s="49"/>
      <c r="WRQ3" s="49"/>
      <c r="WRR3" s="49"/>
      <c r="WRS3" s="49"/>
      <c r="WRT3" s="49"/>
      <c r="WRU3" s="49"/>
      <c r="WRV3" s="49"/>
      <c r="WRW3" s="49"/>
      <c r="WRX3" s="49"/>
      <c r="WRY3" s="49"/>
      <c r="WRZ3" s="49"/>
      <c r="WSA3" s="49"/>
      <c r="WSB3" s="49"/>
      <c r="WSC3" s="49"/>
      <c r="WSD3" s="49"/>
      <c r="WSE3" s="49"/>
      <c r="WSF3" s="49"/>
      <c r="WSG3" s="49"/>
      <c r="WSH3" s="49"/>
      <c r="WSI3" s="49"/>
      <c r="WSJ3" s="49"/>
      <c r="WSK3" s="49"/>
      <c r="WSL3" s="49"/>
      <c r="WSM3" s="49"/>
      <c r="WSN3" s="49"/>
      <c r="WSO3" s="49"/>
      <c r="WSP3" s="49"/>
      <c r="WSQ3" s="49"/>
      <c r="WSR3" s="49"/>
      <c r="WSS3" s="49"/>
      <c r="WST3" s="49"/>
      <c r="WSU3" s="49"/>
      <c r="WSV3" s="49"/>
      <c r="WSW3" s="49"/>
      <c r="WSX3" s="49"/>
      <c r="WSY3" s="49"/>
      <c r="WSZ3" s="49"/>
      <c r="WTA3" s="49"/>
      <c r="WTB3" s="49"/>
      <c r="WTC3" s="49"/>
      <c r="WTD3" s="49"/>
      <c r="WTE3" s="49"/>
      <c r="WTF3" s="49"/>
      <c r="WTG3" s="49"/>
      <c r="WTH3" s="49"/>
      <c r="WTI3" s="49"/>
      <c r="WTJ3" s="49"/>
      <c r="WTK3" s="49"/>
      <c r="WTL3" s="49"/>
      <c r="WTM3" s="49"/>
      <c r="WTN3" s="49"/>
      <c r="WTO3" s="49"/>
      <c r="WTP3" s="49"/>
      <c r="WTQ3" s="49"/>
      <c r="WTR3" s="49"/>
      <c r="WTS3" s="49"/>
      <c r="WTT3" s="49"/>
      <c r="WTU3" s="49"/>
      <c r="WTV3" s="49"/>
      <c r="WTW3" s="49"/>
      <c r="WTX3" s="49"/>
      <c r="WTY3" s="49"/>
      <c r="WTZ3" s="49"/>
      <c r="WUA3" s="49"/>
      <c r="WUB3" s="49"/>
      <c r="WUC3" s="49"/>
      <c r="WUD3" s="49"/>
      <c r="WUE3" s="49"/>
      <c r="WUF3" s="49"/>
      <c r="WUG3" s="49"/>
      <c r="WUH3" s="49"/>
      <c r="WUI3" s="49"/>
      <c r="WUJ3" s="49"/>
      <c r="WUK3" s="49"/>
      <c r="WUL3" s="49"/>
      <c r="WUM3" s="49"/>
      <c r="WUN3" s="49"/>
      <c r="WUO3" s="49"/>
      <c r="WUP3" s="49"/>
      <c r="WUQ3" s="49"/>
      <c r="WUR3" s="49"/>
      <c r="WUS3" s="49"/>
      <c r="WUT3" s="49"/>
      <c r="WUU3" s="49"/>
      <c r="WUV3" s="49"/>
      <c r="WUW3" s="49"/>
      <c r="WUX3" s="49"/>
      <c r="WUY3" s="49"/>
      <c r="WUZ3" s="49"/>
      <c r="WVA3" s="49"/>
      <c r="WVB3" s="49"/>
      <c r="WVC3" s="49"/>
      <c r="WVD3" s="49"/>
      <c r="WVE3" s="49"/>
      <c r="WVF3" s="49"/>
      <c r="WVG3" s="49"/>
      <c r="WVH3" s="49"/>
      <c r="WVI3" s="49"/>
      <c r="WVJ3" s="49"/>
      <c r="WVK3" s="49"/>
      <c r="WVL3" s="49"/>
      <c r="WVM3" s="49"/>
      <c r="WVN3" s="49"/>
      <c r="WVO3" s="49"/>
      <c r="WVP3" s="49"/>
      <c r="WVQ3" s="49"/>
      <c r="WVR3" s="49"/>
      <c r="WVS3" s="49"/>
      <c r="WVT3" s="49"/>
      <c r="WVU3" s="49"/>
      <c r="WVV3" s="49"/>
      <c r="WVW3" s="49"/>
      <c r="WVX3" s="49"/>
      <c r="WVY3" s="49"/>
      <c r="WVZ3" s="49"/>
      <c r="WWA3" s="49"/>
      <c r="WWB3" s="49"/>
      <c r="WWC3" s="49"/>
      <c r="WWD3" s="49"/>
      <c r="WWE3" s="49"/>
      <c r="WWF3" s="49"/>
      <c r="WWG3" s="49"/>
      <c r="WWH3" s="49"/>
      <c r="WWI3" s="49"/>
      <c r="WWJ3" s="49"/>
      <c r="WWK3" s="49"/>
      <c r="WWL3" s="49"/>
      <c r="WWM3" s="49"/>
      <c r="WWN3" s="49"/>
      <c r="WWO3" s="49"/>
      <c r="WWP3" s="49"/>
      <c r="WWQ3" s="49"/>
      <c r="WWR3" s="49"/>
      <c r="WWS3" s="49"/>
      <c r="WWT3" s="49"/>
      <c r="WWU3" s="49"/>
      <c r="WWV3" s="49"/>
      <c r="WWW3" s="49"/>
      <c r="WWX3" s="49"/>
      <c r="WWY3" s="49"/>
      <c r="WWZ3" s="49"/>
      <c r="WXA3" s="49"/>
      <c r="WXB3" s="49"/>
      <c r="WXC3" s="49"/>
      <c r="WXD3" s="49"/>
      <c r="WXE3" s="49"/>
      <c r="WXF3" s="49"/>
      <c r="WXG3" s="49"/>
      <c r="WXH3" s="49"/>
      <c r="WXI3" s="49"/>
      <c r="WXJ3" s="49"/>
      <c r="WXK3" s="49"/>
      <c r="WXL3" s="49"/>
      <c r="WXM3" s="49"/>
      <c r="WXN3" s="49"/>
      <c r="WXO3" s="49"/>
      <c r="WXP3" s="49"/>
      <c r="WXQ3" s="49"/>
      <c r="WXR3" s="49"/>
      <c r="WXS3" s="49"/>
      <c r="WXT3" s="49"/>
      <c r="WXU3" s="49"/>
      <c r="WXV3" s="49"/>
      <c r="WXW3" s="49"/>
      <c r="WXX3" s="49"/>
      <c r="WXY3" s="49"/>
      <c r="WXZ3" s="49"/>
      <c r="WYA3" s="49"/>
      <c r="WYB3" s="49"/>
      <c r="WYC3" s="49"/>
      <c r="WYD3" s="49"/>
      <c r="WYE3" s="49"/>
      <c r="WYF3" s="49"/>
      <c r="WYG3" s="49"/>
      <c r="WYH3" s="49"/>
      <c r="WYI3" s="49"/>
      <c r="WYJ3" s="49"/>
      <c r="WYK3" s="49"/>
      <c r="WYL3" s="49"/>
      <c r="WYM3" s="49"/>
      <c r="WYN3" s="49"/>
      <c r="WYO3" s="49"/>
      <c r="WYP3" s="49"/>
      <c r="WYQ3" s="49"/>
      <c r="WYR3" s="49"/>
      <c r="WYS3" s="49"/>
      <c r="WYT3" s="49"/>
      <c r="WYU3" s="49"/>
      <c r="WYV3" s="49"/>
      <c r="WYW3" s="49"/>
      <c r="WYX3" s="49"/>
      <c r="WYY3" s="49"/>
      <c r="WYZ3" s="49"/>
      <c r="WZA3" s="49"/>
      <c r="WZB3" s="49"/>
      <c r="WZC3" s="49"/>
      <c r="WZD3" s="49"/>
      <c r="WZE3" s="49"/>
      <c r="WZF3" s="49"/>
      <c r="WZG3" s="49"/>
      <c r="WZH3" s="49"/>
      <c r="WZI3" s="49"/>
      <c r="WZJ3" s="49"/>
      <c r="WZK3" s="49"/>
      <c r="WZL3" s="49"/>
      <c r="WZM3" s="49"/>
      <c r="WZN3" s="49"/>
      <c r="WZO3" s="49"/>
      <c r="WZP3" s="49"/>
      <c r="WZQ3" s="49"/>
      <c r="WZR3" s="49"/>
      <c r="WZS3" s="49"/>
      <c r="WZT3" s="49"/>
      <c r="WZU3" s="49"/>
      <c r="WZV3" s="49"/>
      <c r="WZW3" s="49"/>
      <c r="WZX3" s="49"/>
      <c r="WZY3" s="49"/>
      <c r="WZZ3" s="49"/>
      <c r="XAA3" s="49"/>
      <c r="XAB3" s="49"/>
      <c r="XAC3" s="49"/>
      <c r="XAD3" s="49"/>
      <c r="XAE3" s="49"/>
      <c r="XAF3" s="49"/>
      <c r="XAG3" s="49"/>
      <c r="XAH3" s="49"/>
      <c r="XAI3" s="49"/>
      <c r="XAJ3" s="49"/>
      <c r="XAK3" s="49"/>
      <c r="XAL3" s="49"/>
      <c r="XAM3" s="49"/>
      <c r="XAN3" s="49"/>
      <c r="XAO3" s="49"/>
      <c r="XAP3" s="49"/>
      <c r="XAQ3" s="49"/>
      <c r="XAR3" s="49"/>
      <c r="XAS3" s="49"/>
      <c r="XAT3" s="49"/>
      <c r="XAU3" s="49"/>
      <c r="XAV3" s="49"/>
      <c r="XAW3" s="49"/>
      <c r="XAX3" s="49"/>
      <c r="XAY3" s="49"/>
      <c r="XAZ3" s="49"/>
      <c r="XBA3" s="49"/>
      <c r="XBB3" s="49"/>
      <c r="XBC3" s="49"/>
      <c r="XBD3" s="49"/>
      <c r="XBE3" s="49"/>
      <c r="XBF3" s="49"/>
      <c r="XBG3" s="49"/>
      <c r="XBH3" s="49"/>
      <c r="XBI3" s="49"/>
      <c r="XBJ3" s="49"/>
      <c r="XBK3" s="49"/>
      <c r="XBL3" s="49"/>
      <c r="XBM3" s="49"/>
      <c r="XBN3" s="49"/>
      <c r="XBO3" s="49"/>
      <c r="XBP3" s="49"/>
      <c r="XBQ3" s="49"/>
      <c r="XBR3" s="49"/>
      <c r="XBS3" s="49"/>
      <c r="XBT3" s="49"/>
      <c r="XBU3" s="49"/>
      <c r="XBV3" s="49"/>
      <c r="XBW3" s="49"/>
      <c r="XBX3" s="49"/>
      <c r="XBY3" s="49"/>
      <c r="XBZ3" s="49"/>
      <c r="XCA3" s="49"/>
      <c r="XCB3" s="49"/>
      <c r="XCC3" s="49"/>
      <c r="XCD3" s="49"/>
      <c r="XCE3" s="49"/>
      <c r="XCF3" s="49"/>
      <c r="XCG3" s="49"/>
      <c r="XCH3" s="49"/>
      <c r="XCI3" s="49"/>
      <c r="XCJ3" s="49"/>
      <c r="XCK3" s="49"/>
      <c r="XCL3" s="49"/>
      <c r="XCM3" s="49"/>
      <c r="XCN3" s="49"/>
      <c r="XCO3" s="49"/>
      <c r="XCP3" s="49"/>
      <c r="XCQ3" s="49"/>
      <c r="XCR3" s="49"/>
      <c r="XCS3" s="49"/>
      <c r="XCT3" s="49"/>
      <c r="XCU3" s="49"/>
      <c r="XCV3" s="49"/>
      <c r="XCW3" s="49"/>
      <c r="XCX3" s="49"/>
      <c r="XCY3" s="49"/>
      <c r="XCZ3" s="49"/>
      <c r="XDA3" s="49"/>
      <c r="XDB3" s="49"/>
      <c r="XDC3" s="49"/>
      <c r="XDD3" s="49"/>
      <c r="XDE3" s="49"/>
      <c r="XDF3" s="49"/>
      <c r="XDG3" s="49"/>
      <c r="XDH3" s="49"/>
      <c r="XDI3" s="49"/>
      <c r="XDJ3" s="49"/>
      <c r="XDK3" s="49"/>
      <c r="XDL3" s="49"/>
      <c r="XDM3" s="49"/>
      <c r="XDN3" s="49"/>
      <c r="XDO3" s="49"/>
      <c r="XDP3" s="49"/>
      <c r="XDQ3" s="49"/>
      <c r="XDR3" s="49"/>
      <c r="XDS3" s="49"/>
      <c r="XDT3" s="49"/>
      <c r="XDU3" s="49"/>
      <c r="XDV3" s="49"/>
      <c r="XDW3" s="49"/>
      <c r="XDX3" s="49"/>
      <c r="XDY3" s="49"/>
      <c r="XDZ3" s="49"/>
      <c r="XEA3" s="49"/>
      <c r="XEB3" s="49"/>
      <c r="XEC3" s="49"/>
      <c r="XED3" s="49"/>
      <c r="XEE3" s="49"/>
      <c r="XEF3" s="49"/>
      <c r="XEG3" s="49"/>
      <c r="XEH3" s="49"/>
      <c r="XEI3" s="49"/>
      <c r="XEJ3" s="49"/>
      <c r="XEK3" s="49"/>
      <c r="XEL3" s="49"/>
      <c r="XEM3" s="49"/>
      <c r="XEN3" s="49"/>
      <c r="XEO3" s="49"/>
      <c r="XEP3" s="49"/>
      <c r="XEQ3" s="49"/>
      <c r="XER3" s="49"/>
      <c r="XES3" s="49"/>
      <c r="XET3" s="49"/>
      <c r="XEU3" s="49"/>
      <c r="XEV3" s="49"/>
      <c r="XEW3" s="49"/>
      <c r="XEX3" s="49"/>
      <c r="XEY3" s="49"/>
      <c r="XEZ3" s="49"/>
      <c r="XFA3" s="49"/>
      <c r="XFB3" s="49"/>
      <c r="XFC3" s="49"/>
      <c r="XFD3" s="49"/>
    </row>
    <row r="4" spans="1:16384" s="48" customFormat="1" ht="6" customHeight="1" x14ac:dyDescent="0.25">
      <c r="A4" s="103"/>
      <c r="B4" s="104"/>
      <c r="C4" s="103"/>
      <c r="D4" s="103"/>
      <c r="E4" s="103"/>
      <c r="F4" s="103"/>
      <c r="G4" s="103"/>
      <c r="H4" s="103"/>
      <c r="I4" s="103"/>
      <c r="J4" s="103"/>
      <c r="K4" s="103"/>
      <c r="L4" s="103"/>
      <c r="M4" s="103"/>
      <c r="N4" s="103"/>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c r="CH4" s="49"/>
      <c r="CI4" s="49"/>
      <c r="CJ4" s="49"/>
      <c r="CK4" s="49"/>
      <c r="CL4" s="49"/>
      <c r="CM4" s="49"/>
      <c r="CN4" s="49"/>
      <c r="CO4" s="49"/>
      <c r="CP4" s="49"/>
      <c r="CQ4" s="49"/>
      <c r="CR4" s="49"/>
      <c r="CS4" s="49"/>
      <c r="CT4" s="49"/>
      <c r="CU4" s="49"/>
      <c r="CV4" s="49"/>
      <c r="CW4" s="49"/>
      <c r="CX4" s="49"/>
      <c r="CY4" s="49"/>
      <c r="CZ4" s="49"/>
      <c r="DA4" s="49"/>
      <c r="DB4" s="49"/>
      <c r="DC4" s="49"/>
      <c r="DD4" s="49"/>
      <c r="DE4" s="49"/>
      <c r="DF4" s="49"/>
      <c r="DG4" s="49"/>
      <c r="DH4" s="49"/>
      <c r="DI4" s="49"/>
      <c r="DJ4" s="49"/>
      <c r="DK4" s="49"/>
      <c r="DL4" s="49"/>
      <c r="DM4" s="49"/>
      <c r="DN4" s="49"/>
      <c r="DO4" s="49"/>
      <c r="DP4" s="49"/>
      <c r="DQ4" s="49"/>
      <c r="DR4" s="49"/>
      <c r="DS4" s="49"/>
      <c r="DT4" s="49"/>
      <c r="DU4" s="49"/>
      <c r="DV4" s="49"/>
      <c r="DW4" s="49"/>
      <c r="DX4" s="49"/>
      <c r="DY4" s="49"/>
      <c r="DZ4" s="49"/>
      <c r="EA4" s="49"/>
      <c r="EB4" s="49"/>
      <c r="EC4" s="49"/>
      <c r="ED4" s="49"/>
      <c r="EE4" s="49"/>
      <c r="EF4" s="49"/>
      <c r="EG4" s="49"/>
      <c r="EH4" s="49"/>
      <c r="EI4" s="49"/>
      <c r="EJ4" s="49"/>
      <c r="EK4" s="49"/>
      <c r="EL4" s="49"/>
      <c r="EM4" s="49"/>
      <c r="EN4" s="49"/>
      <c r="EO4" s="49"/>
      <c r="EP4" s="49"/>
      <c r="EQ4" s="49"/>
      <c r="ER4" s="49"/>
      <c r="ES4" s="49"/>
      <c r="ET4" s="49"/>
      <c r="EU4" s="49"/>
      <c r="EV4" s="49"/>
      <c r="EW4" s="49"/>
      <c r="EX4" s="49"/>
      <c r="EY4" s="49"/>
      <c r="EZ4" s="49"/>
      <c r="FA4" s="49"/>
      <c r="FB4" s="49"/>
      <c r="FC4" s="49"/>
      <c r="FD4" s="49"/>
      <c r="FE4" s="49"/>
      <c r="FF4" s="49"/>
      <c r="FG4" s="49"/>
      <c r="FH4" s="49"/>
      <c r="FI4" s="49"/>
      <c r="FJ4" s="49"/>
      <c r="FK4" s="49"/>
      <c r="FL4" s="49"/>
      <c r="FM4" s="49"/>
      <c r="FN4" s="49"/>
      <c r="FO4" s="49"/>
      <c r="FP4" s="49"/>
      <c r="FQ4" s="49"/>
      <c r="FR4" s="49"/>
      <c r="FS4" s="49"/>
      <c r="FT4" s="49"/>
      <c r="FU4" s="49"/>
      <c r="FV4" s="49"/>
      <c r="FW4" s="49"/>
      <c r="FX4" s="49"/>
      <c r="FY4" s="49"/>
      <c r="FZ4" s="49"/>
      <c r="GA4" s="49"/>
      <c r="GB4" s="49"/>
      <c r="GC4" s="49"/>
      <c r="GD4" s="49"/>
      <c r="GE4" s="49"/>
      <c r="GF4" s="49"/>
      <c r="GG4" s="49"/>
      <c r="GH4" s="49"/>
      <c r="GI4" s="49"/>
      <c r="GJ4" s="49"/>
      <c r="GK4" s="49"/>
      <c r="GL4" s="49"/>
      <c r="GM4" s="49"/>
      <c r="GN4" s="49"/>
      <c r="GO4" s="49"/>
      <c r="GP4" s="49"/>
      <c r="GQ4" s="49"/>
      <c r="GR4" s="49"/>
      <c r="GS4" s="49"/>
      <c r="GT4" s="49"/>
      <c r="GU4" s="49"/>
      <c r="GV4" s="49"/>
      <c r="GW4" s="49"/>
      <c r="GX4" s="49"/>
      <c r="GY4" s="49"/>
      <c r="GZ4" s="49"/>
      <c r="HA4" s="49"/>
      <c r="HB4" s="49"/>
      <c r="HC4" s="49"/>
      <c r="HD4" s="49"/>
      <c r="HE4" s="49"/>
      <c r="HF4" s="49"/>
      <c r="HG4" s="49"/>
      <c r="HH4" s="49"/>
      <c r="HI4" s="49"/>
      <c r="HJ4" s="49"/>
      <c r="HK4" s="49"/>
      <c r="HL4" s="49"/>
      <c r="HM4" s="49"/>
      <c r="HN4" s="49"/>
      <c r="HO4" s="49"/>
      <c r="HP4" s="49"/>
      <c r="HQ4" s="49"/>
      <c r="HR4" s="49"/>
      <c r="HS4" s="49"/>
      <c r="HT4" s="49"/>
      <c r="HU4" s="49"/>
      <c r="HV4" s="49"/>
      <c r="HW4" s="49"/>
      <c r="HX4" s="49"/>
      <c r="HY4" s="49"/>
      <c r="HZ4" s="49"/>
      <c r="IA4" s="49"/>
      <c r="IB4" s="49"/>
      <c r="IC4" s="49"/>
      <c r="ID4" s="49"/>
      <c r="IE4" s="49"/>
      <c r="IF4" s="49"/>
      <c r="IG4" s="49"/>
      <c r="IH4" s="49"/>
      <c r="II4" s="49"/>
      <c r="IJ4" s="49"/>
      <c r="IK4" s="49"/>
      <c r="IL4" s="49"/>
      <c r="IM4" s="49"/>
      <c r="IN4" s="49"/>
      <c r="IO4" s="49"/>
      <c r="IP4" s="49"/>
      <c r="IQ4" s="49"/>
      <c r="IR4" s="49"/>
      <c r="IS4" s="49"/>
      <c r="IT4" s="49"/>
      <c r="IU4" s="49"/>
      <c r="IV4" s="49"/>
      <c r="IW4" s="49"/>
      <c r="IX4" s="49"/>
      <c r="IY4" s="49"/>
      <c r="IZ4" s="49"/>
      <c r="JA4" s="49"/>
      <c r="JB4" s="49"/>
      <c r="JC4" s="49"/>
      <c r="JD4" s="49"/>
      <c r="JE4" s="49"/>
      <c r="JF4" s="49"/>
      <c r="JG4" s="49"/>
      <c r="JH4" s="49"/>
      <c r="JI4" s="49"/>
      <c r="JJ4" s="49"/>
      <c r="JK4" s="49"/>
      <c r="JL4" s="49"/>
      <c r="JM4" s="49"/>
      <c r="JN4" s="49"/>
      <c r="JO4" s="49"/>
      <c r="JP4" s="49"/>
      <c r="JQ4" s="49"/>
      <c r="JR4" s="49"/>
      <c r="JS4" s="49"/>
      <c r="JT4" s="49"/>
      <c r="JU4" s="49"/>
      <c r="JV4" s="49"/>
      <c r="JW4" s="49"/>
      <c r="JX4" s="49"/>
      <c r="JY4" s="49"/>
      <c r="JZ4" s="49"/>
      <c r="KA4" s="49"/>
      <c r="KB4" s="49"/>
      <c r="KC4" s="49"/>
      <c r="KD4" s="49"/>
      <c r="KE4" s="49"/>
      <c r="KF4" s="49"/>
      <c r="KG4" s="49"/>
      <c r="KH4" s="49"/>
      <c r="KI4" s="49"/>
      <c r="KJ4" s="49"/>
      <c r="KK4" s="49"/>
      <c r="KL4" s="49"/>
      <c r="KM4" s="49"/>
      <c r="KN4" s="49"/>
      <c r="KO4" s="49"/>
      <c r="KP4" s="49"/>
      <c r="KQ4" s="49"/>
      <c r="KR4" s="49"/>
      <c r="KS4" s="49"/>
      <c r="KT4" s="49"/>
      <c r="KU4" s="49"/>
      <c r="KV4" s="49"/>
      <c r="KW4" s="49"/>
      <c r="KX4" s="49"/>
      <c r="KY4" s="49"/>
      <c r="KZ4" s="49"/>
      <c r="LA4" s="49"/>
      <c r="LB4" s="49"/>
      <c r="LC4" s="49"/>
      <c r="LD4" s="49"/>
      <c r="LE4" s="49"/>
      <c r="LF4" s="49"/>
      <c r="LG4" s="49"/>
      <c r="LH4" s="49"/>
      <c r="LI4" s="49"/>
      <c r="LJ4" s="49"/>
      <c r="LK4" s="49"/>
      <c r="LL4" s="49"/>
      <c r="LM4" s="49"/>
      <c r="LN4" s="49"/>
      <c r="LO4" s="49"/>
      <c r="LP4" s="49"/>
      <c r="LQ4" s="49"/>
      <c r="LR4" s="49"/>
      <c r="LS4" s="49"/>
      <c r="LT4" s="49"/>
      <c r="LU4" s="49"/>
      <c r="LV4" s="49"/>
      <c r="LW4" s="49"/>
      <c r="LX4" s="49"/>
      <c r="LY4" s="49"/>
      <c r="LZ4" s="49"/>
      <c r="MA4" s="49"/>
      <c r="MB4" s="49"/>
      <c r="MC4" s="49"/>
      <c r="MD4" s="49"/>
      <c r="ME4" s="49"/>
      <c r="MF4" s="49"/>
      <c r="MG4" s="49"/>
      <c r="MH4" s="49"/>
      <c r="MI4" s="49"/>
      <c r="MJ4" s="49"/>
      <c r="MK4" s="49"/>
      <c r="ML4" s="49"/>
      <c r="MM4" s="49"/>
      <c r="MN4" s="49"/>
      <c r="MO4" s="49"/>
      <c r="MP4" s="49"/>
      <c r="MQ4" s="49"/>
      <c r="MR4" s="49"/>
      <c r="MS4" s="49"/>
      <c r="MT4" s="49"/>
      <c r="MU4" s="49"/>
      <c r="MV4" s="49"/>
      <c r="MW4" s="49"/>
      <c r="MX4" s="49"/>
      <c r="MY4" s="49"/>
      <c r="MZ4" s="49"/>
      <c r="NA4" s="49"/>
      <c r="NB4" s="49"/>
      <c r="NC4" s="49"/>
      <c r="ND4" s="49"/>
      <c r="NE4" s="49"/>
      <c r="NF4" s="49"/>
      <c r="NG4" s="49"/>
      <c r="NH4" s="49"/>
      <c r="NI4" s="49"/>
      <c r="NJ4" s="49"/>
      <c r="NK4" s="49"/>
      <c r="NL4" s="49"/>
      <c r="NM4" s="49"/>
      <c r="NN4" s="49"/>
      <c r="NO4" s="49"/>
      <c r="NP4" s="49"/>
      <c r="NQ4" s="49"/>
      <c r="NR4" s="49"/>
      <c r="NS4" s="49"/>
      <c r="NT4" s="49"/>
      <c r="NU4" s="49"/>
      <c r="NV4" s="49"/>
      <c r="NW4" s="49"/>
      <c r="NX4" s="49"/>
      <c r="NY4" s="49"/>
      <c r="NZ4" s="49"/>
      <c r="OA4" s="49"/>
      <c r="OB4" s="49"/>
      <c r="OC4" s="49"/>
      <c r="OD4" s="49"/>
      <c r="OE4" s="49"/>
      <c r="OF4" s="49"/>
      <c r="OG4" s="49"/>
      <c r="OH4" s="49"/>
      <c r="OI4" s="49"/>
      <c r="OJ4" s="49"/>
      <c r="OK4" s="49"/>
      <c r="OL4" s="49"/>
      <c r="OM4" s="49"/>
      <c r="ON4" s="49"/>
      <c r="OO4" s="49"/>
      <c r="OP4" s="49"/>
      <c r="OQ4" s="49"/>
      <c r="OR4" s="49"/>
      <c r="OS4" s="49"/>
      <c r="OT4" s="49"/>
      <c r="OU4" s="49"/>
      <c r="OV4" s="49"/>
      <c r="OW4" s="49"/>
      <c r="OX4" s="49"/>
      <c r="OY4" s="49"/>
      <c r="OZ4" s="49"/>
      <c r="PA4" s="49"/>
      <c r="PB4" s="49"/>
      <c r="PC4" s="49"/>
      <c r="PD4" s="49"/>
      <c r="PE4" s="49"/>
      <c r="PF4" s="49"/>
      <c r="PG4" s="49"/>
      <c r="PH4" s="49"/>
      <c r="PI4" s="49"/>
      <c r="PJ4" s="49"/>
      <c r="PK4" s="49"/>
      <c r="PL4" s="49"/>
      <c r="PM4" s="49"/>
      <c r="PN4" s="49"/>
      <c r="PO4" s="49"/>
      <c r="PP4" s="49"/>
      <c r="PQ4" s="49"/>
      <c r="PR4" s="49"/>
      <c r="PS4" s="49"/>
      <c r="PT4" s="49"/>
      <c r="PU4" s="49"/>
      <c r="PV4" s="49"/>
      <c r="PW4" s="49"/>
      <c r="PX4" s="49"/>
      <c r="PY4" s="49"/>
      <c r="PZ4" s="49"/>
      <c r="QA4" s="49"/>
      <c r="QB4" s="49"/>
      <c r="QC4" s="49"/>
      <c r="QD4" s="49"/>
      <c r="QE4" s="49"/>
      <c r="QF4" s="49"/>
      <c r="QG4" s="49"/>
      <c r="QH4" s="49"/>
      <c r="QI4" s="49"/>
      <c r="QJ4" s="49"/>
      <c r="QK4" s="49"/>
      <c r="QL4" s="49"/>
      <c r="QM4" s="49"/>
      <c r="QN4" s="49"/>
      <c r="QO4" s="49"/>
      <c r="QP4" s="49"/>
      <c r="QQ4" s="49"/>
      <c r="QR4" s="49"/>
      <c r="QS4" s="49"/>
      <c r="QT4" s="49"/>
      <c r="QU4" s="49"/>
      <c r="QV4" s="49"/>
      <c r="QW4" s="49"/>
      <c r="QX4" s="49"/>
      <c r="QY4" s="49"/>
      <c r="QZ4" s="49"/>
      <c r="RA4" s="49"/>
      <c r="RB4" s="49"/>
      <c r="RC4" s="49"/>
      <c r="RD4" s="49"/>
      <c r="RE4" s="49"/>
      <c r="RF4" s="49"/>
      <c r="RG4" s="49"/>
      <c r="RH4" s="49"/>
      <c r="RI4" s="49"/>
      <c r="RJ4" s="49"/>
      <c r="RK4" s="49"/>
      <c r="RL4" s="49"/>
      <c r="RM4" s="49"/>
      <c r="RN4" s="49"/>
      <c r="RO4" s="49"/>
      <c r="RP4" s="49"/>
      <c r="RQ4" s="49"/>
      <c r="RR4" s="49"/>
      <c r="RS4" s="49"/>
      <c r="RT4" s="49"/>
      <c r="RU4" s="49"/>
      <c r="RV4" s="49"/>
      <c r="RW4" s="49"/>
      <c r="RX4" s="49"/>
      <c r="RY4" s="49"/>
      <c r="RZ4" s="49"/>
      <c r="SA4" s="49"/>
      <c r="SB4" s="49"/>
      <c r="SC4" s="49"/>
      <c r="SD4" s="49"/>
      <c r="SE4" s="49"/>
      <c r="SF4" s="49"/>
      <c r="SG4" s="49"/>
      <c r="SH4" s="49"/>
      <c r="SI4" s="49"/>
      <c r="SJ4" s="49"/>
      <c r="SK4" s="49"/>
      <c r="SL4" s="49"/>
      <c r="SM4" s="49"/>
      <c r="SN4" s="49"/>
      <c r="SO4" s="49"/>
      <c r="SP4" s="49"/>
      <c r="SQ4" s="49"/>
      <c r="SR4" s="49"/>
      <c r="SS4" s="49"/>
      <c r="ST4" s="49"/>
      <c r="SU4" s="49"/>
      <c r="SV4" s="49"/>
      <c r="SW4" s="49"/>
      <c r="SX4" s="49"/>
      <c r="SY4" s="49"/>
      <c r="SZ4" s="49"/>
      <c r="TA4" s="49"/>
      <c r="TB4" s="49"/>
      <c r="TC4" s="49"/>
      <c r="TD4" s="49"/>
      <c r="TE4" s="49"/>
      <c r="TF4" s="49"/>
      <c r="TG4" s="49"/>
      <c r="TH4" s="49"/>
      <c r="TI4" s="49"/>
      <c r="TJ4" s="49"/>
      <c r="TK4" s="49"/>
      <c r="TL4" s="49"/>
      <c r="TM4" s="49"/>
      <c r="TN4" s="49"/>
      <c r="TO4" s="49"/>
      <c r="TP4" s="49"/>
      <c r="TQ4" s="49"/>
      <c r="TR4" s="49"/>
      <c r="TS4" s="49"/>
      <c r="TT4" s="49"/>
      <c r="TU4" s="49"/>
      <c r="TV4" s="49"/>
      <c r="TW4" s="49"/>
      <c r="TX4" s="49"/>
      <c r="TY4" s="49"/>
      <c r="TZ4" s="49"/>
      <c r="UA4" s="49"/>
      <c r="UB4" s="49"/>
      <c r="UC4" s="49"/>
      <c r="UD4" s="49"/>
      <c r="UE4" s="49"/>
      <c r="UF4" s="49"/>
      <c r="UG4" s="49"/>
      <c r="UH4" s="49"/>
      <c r="UI4" s="49"/>
      <c r="UJ4" s="49"/>
      <c r="UK4" s="49"/>
      <c r="UL4" s="49"/>
      <c r="UM4" s="49"/>
      <c r="UN4" s="49"/>
      <c r="UO4" s="49"/>
      <c r="UP4" s="49"/>
      <c r="UQ4" s="49"/>
      <c r="UR4" s="49"/>
      <c r="US4" s="49"/>
      <c r="UT4" s="49"/>
      <c r="UU4" s="49"/>
      <c r="UV4" s="49"/>
      <c r="UW4" s="49"/>
      <c r="UX4" s="49"/>
      <c r="UY4" s="49"/>
      <c r="UZ4" s="49"/>
      <c r="VA4" s="49"/>
      <c r="VB4" s="49"/>
      <c r="VC4" s="49"/>
      <c r="VD4" s="49"/>
      <c r="VE4" s="49"/>
      <c r="VF4" s="49"/>
      <c r="VG4" s="49"/>
      <c r="VH4" s="49"/>
      <c r="VI4" s="49"/>
      <c r="VJ4" s="49"/>
      <c r="VK4" s="49"/>
      <c r="VL4" s="49"/>
      <c r="VM4" s="49"/>
      <c r="VN4" s="49"/>
      <c r="VO4" s="49"/>
      <c r="VP4" s="49"/>
      <c r="VQ4" s="49"/>
      <c r="VR4" s="49"/>
      <c r="VS4" s="49"/>
      <c r="VT4" s="49"/>
      <c r="VU4" s="49"/>
      <c r="VV4" s="49"/>
      <c r="VW4" s="49"/>
      <c r="VX4" s="49"/>
      <c r="VY4" s="49"/>
      <c r="VZ4" s="49"/>
      <c r="WA4" s="49"/>
      <c r="WB4" s="49"/>
      <c r="WC4" s="49"/>
      <c r="WD4" s="49"/>
      <c r="WE4" s="49"/>
      <c r="WF4" s="49"/>
      <c r="WG4" s="49"/>
      <c r="WH4" s="49"/>
      <c r="WI4" s="49"/>
      <c r="WJ4" s="49"/>
      <c r="WK4" s="49"/>
      <c r="WL4" s="49"/>
      <c r="WM4" s="49"/>
      <c r="WN4" s="49"/>
      <c r="WO4" s="49"/>
      <c r="WP4" s="49"/>
      <c r="WQ4" s="49"/>
      <c r="WR4" s="49"/>
      <c r="WS4" s="49"/>
      <c r="WT4" s="49"/>
      <c r="WU4" s="49"/>
      <c r="WV4" s="49"/>
      <c r="WW4" s="49"/>
      <c r="WX4" s="49"/>
      <c r="WY4" s="49"/>
      <c r="WZ4" s="49"/>
      <c r="XA4" s="49"/>
      <c r="XB4" s="49"/>
      <c r="XC4" s="49"/>
      <c r="XD4" s="49"/>
      <c r="XE4" s="49"/>
      <c r="XF4" s="49"/>
      <c r="XG4" s="49"/>
      <c r="XH4" s="49"/>
      <c r="XI4" s="49"/>
      <c r="XJ4" s="49"/>
      <c r="XK4" s="49"/>
      <c r="XL4" s="49"/>
      <c r="XM4" s="49"/>
      <c r="XN4" s="49"/>
      <c r="XO4" s="49"/>
      <c r="XP4" s="49"/>
      <c r="XQ4" s="49"/>
      <c r="XR4" s="49"/>
      <c r="XS4" s="49"/>
      <c r="XT4" s="49"/>
      <c r="XU4" s="49"/>
      <c r="XV4" s="49"/>
      <c r="XW4" s="49"/>
      <c r="XX4" s="49"/>
      <c r="XY4" s="49"/>
      <c r="XZ4" s="49"/>
      <c r="YA4" s="49"/>
      <c r="YB4" s="49"/>
      <c r="YC4" s="49"/>
      <c r="YD4" s="49"/>
      <c r="YE4" s="49"/>
      <c r="YF4" s="49"/>
      <c r="YG4" s="49"/>
      <c r="YH4" s="49"/>
      <c r="YI4" s="49"/>
      <c r="YJ4" s="49"/>
      <c r="YK4" s="49"/>
      <c r="YL4" s="49"/>
      <c r="YM4" s="49"/>
      <c r="YN4" s="49"/>
      <c r="YO4" s="49"/>
      <c r="YP4" s="49"/>
      <c r="YQ4" s="49"/>
      <c r="YR4" s="49"/>
      <c r="YS4" s="49"/>
      <c r="YT4" s="49"/>
      <c r="YU4" s="49"/>
      <c r="YV4" s="49"/>
      <c r="YW4" s="49"/>
      <c r="YX4" s="49"/>
      <c r="YY4" s="49"/>
      <c r="YZ4" s="49"/>
      <c r="ZA4" s="49"/>
      <c r="ZB4" s="49"/>
      <c r="ZC4" s="49"/>
      <c r="ZD4" s="49"/>
      <c r="ZE4" s="49"/>
      <c r="ZF4" s="49"/>
      <c r="ZG4" s="49"/>
      <c r="ZH4" s="49"/>
      <c r="ZI4" s="49"/>
      <c r="ZJ4" s="49"/>
      <c r="ZK4" s="49"/>
      <c r="ZL4" s="49"/>
      <c r="ZM4" s="49"/>
      <c r="ZN4" s="49"/>
      <c r="ZO4" s="49"/>
      <c r="ZP4" s="49"/>
      <c r="ZQ4" s="49"/>
      <c r="ZR4" s="49"/>
      <c r="ZS4" s="49"/>
      <c r="ZT4" s="49"/>
      <c r="ZU4" s="49"/>
      <c r="ZV4" s="49"/>
      <c r="ZW4" s="49"/>
      <c r="ZX4" s="49"/>
      <c r="ZY4" s="49"/>
      <c r="ZZ4" s="49"/>
      <c r="AAA4" s="49"/>
      <c r="AAB4" s="49"/>
      <c r="AAC4" s="49"/>
      <c r="AAD4" s="49"/>
      <c r="AAE4" s="49"/>
      <c r="AAF4" s="49"/>
      <c r="AAG4" s="49"/>
      <c r="AAH4" s="49"/>
      <c r="AAI4" s="49"/>
      <c r="AAJ4" s="49"/>
      <c r="AAK4" s="49"/>
      <c r="AAL4" s="49"/>
      <c r="AAM4" s="49"/>
      <c r="AAN4" s="49"/>
      <c r="AAO4" s="49"/>
      <c r="AAP4" s="49"/>
      <c r="AAQ4" s="49"/>
      <c r="AAR4" s="49"/>
      <c r="AAS4" s="49"/>
      <c r="AAT4" s="49"/>
      <c r="AAU4" s="49"/>
      <c r="AAV4" s="49"/>
      <c r="AAW4" s="49"/>
      <c r="AAX4" s="49"/>
      <c r="AAY4" s="49"/>
      <c r="AAZ4" s="49"/>
      <c r="ABA4" s="49"/>
      <c r="ABB4" s="49"/>
      <c r="ABC4" s="49"/>
      <c r="ABD4" s="49"/>
      <c r="ABE4" s="49"/>
      <c r="ABF4" s="49"/>
      <c r="ABG4" s="49"/>
      <c r="ABH4" s="49"/>
      <c r="ABI4" s="49"/>
      <c r="ABJ4" s="49"/>
      <c r="ABK4" s="49"/>
      <c r="ABL4" s="49"/>
      <c r="ABM4" s="49"/>
      <c r="ABN4" s="49"/>
      <c r="ABO4" s="49"/>
      <c r="ABP4" s="49"/>
      <c r="ABQ4" s="49"/>
      <c r="ABR4" s="49"/>
      <c r="ABS4" s="49"/>
      <c r="ABT4" s="49"/>
      <c r="ABU4" s="49"/>
      <c r="ABV4" s="49"/>
      <c r="ABW4" s="49"/>
      <c r="ABX4" s="49"/>
      <c r="ABY4" s="49"/>
      <c r="ABZ4" s="49"/>
      <c r="ACA4" s="49"/>
      <c r="ACB4" s="49"/>
      <c r="ACC4" s="49"/>
      <c r="ACD4" s="49"/>
      <c r="ACE4" s="49"/>
      <c r="ACF4" s="49"/>
      <c r="ACG4" s="49"/>
      <c r="ACH4" s="49"/>
      <c r="ACI4" s="49"/>
      <c r="ACJ4" s="49"/>
      <c r="ACK4" s="49"/>
      <c r="ACL4" s="49"/>
      <c r="ACM4" s="49"/>
      <c r="ACN4" s="49"/>
      <c r="ACO4" s="49"/>
      <c r="ACP4" s="49"/>
      <c r="ACQ4" s="49"/>
      <c r="ACR4" s="49"/>
      <c r="ACS4" s="49"/>
      <c r="ACT4" s="49"/>
      <c r="ACU4" s="49"/>
      <c r="ACV4" s="49"/>
      <c r="ACW4" s="49"/>
      <c r="ACX4" s="49"/>
      <c r="ACY4" s="49"/>
      <c r="ACZ4" s="49"/>
      <c r="ADA4" s="49"/>
      <c r="ADB4" s="49"/>
      <c r="ADC4" s="49"/>
      <c r="ADD4" s="49"/>
      <c r="ADE4" s="49"/>
      <c r="ADF4" s="49"/>
      <c r="ADG4" s="49"/>
      <c r="ADH4" s="49"/>
      <c r="ADI4" s="49"/>
      <c r="ADJ4" s="49"/>
      <c r="ADK4" s="49"/>
      <c r="ADL4" s="49"/>
      <c r="ADM4" s="49"/>
      <c r="ADN4" s="49"/>
      <c r="ADO4" s="49"/>
      <c r="ADP4" s="49"/>
      <c r="ADQ4" s="49"/>
      <c r="ADR4" s="49"/>
      <c r="ADS4" s="49"/>
      <c r="ADT4" s="49"/>
      <c r="ADU4" s="49"/>
      <c r="ADV4" s="49"/>
      <c r="ADW4" s="49"/>
      <c r="ADX4" s="49"/>
      <c r="ADY4" s="49"/>
      <c r="ADZ4" s="49"/>
      <c r="AEA4" s="49"/>
      <c r="AEB4" s="49"/>
      <c r="AEC4" s="49"/>
      <c r="AED4" s="49"/>
      <c r="AEE4" s="49"/>
      <c r="AEF4" s="49"/>
      <c r="AEG4" s="49"/>
      <c r="AEH4" s="49"/>
      <c r="AEI4" s="49"/>
      <c r="AEJ4" s="49"/>
      <c r="AEK4" s="49"/>
      <c r="AEL4" s="49"/>
      <c r="AEM4" s="49"/>
      <c r="AEN4" s="49"/>
      <c r="AEO4" s="49"/>
      <c r="AEP4" s="49"/>
      <c r="AEQ4" s="49"/>
      <c r="AER4" s="49"/>
      <c r="AES4" s="49"/>
      <c r="AET4" s="49"/>
      <c r="AEU4" s="49"/>
      <c r="AEV4" s="49"/>
      <c r="AEW4" s="49"/>
      <c r="AEX4" s="49"/>
      <c r="AEY4" s="49"/>
      <c r="AEZ4" s="49"/>
      <c r="AFA4" s="49"/>
      <c r="AFB4" s="49"/>
      <c r="AFC4" s="49"/>
      <c r="AFD4" s="49"/>
      <c r="AFE4" s="49"/>
      <c r="AFF4" s="49"/>
      <c r="AFG4" s="49"/>
      <c r="AFH4" s="49"/>
      <c r="AFI4" s="49"/>
      <c r="AFJ4" s="49"/>
      <c r="AFK4" s="49"/>
      <c r="AFL4" s="49"/>
      <c r="AFM4" s="49"/>
      <c r="AFN4" s="49"/>
      <c r="AFO4" s="49"/>
      <c r="AFP4" s="49"/>
      <c r="AFQ4" s="49"/>
      <c r="AFR4" s="49"/>
      <c r="AFS4" s="49"/>
      <c r="AFT4" s="49"/>
      <c r="AFU4" s="49"/>
      <c r="AFV4" s="49"/>
      <c r="AFW4" s="49"/>
      <c r="AFX4" s="49"/>
      <c r="AFY4" s="49"/>
      <c r="AFZ4" s="49"/>
      <c r="AGA4" s="49"/>
      <c r="AGB4" s="49"/>
      <c r="AGC4" s="49"/>
      <c r="AGD4" s="49"/>
      <c r="AGE4" s="49"/>
      <c r="AGF4" s="49"/>
      <c r="AGG4" s="49"/>
      <c r="AGH4" s="49"/>
      <c r="AGI4" s="49"/>
      <c r="AGJ4" s="49"/>
      <c r="AGK4" s="49"/>
      <c r="AGL4" s="49"/>
      <c r="AGM4" s="49"/>
      <c r="AGN4" s="49"/>
      <c r="AGO4" s="49"/>
      <c r="AGP4" s="49"/>
      <c r="AGQ4" s="49"/>
      <c r="AGR4" s="49"/>
      <c r="AGS4" s="49"/>
      <c r="AGT4" s="49"/>
      <c r="AGU4" s="49"/>
      <c r="AGV4" s="49"/>
      <c r="AGW4" s="49"/>
      <c r="AGX4" s="49"/>
      <c r="AGY4" s="49"/>
      <c r="AGZ4" s="49"/>
      <c r="AHA4" s="49"/>
      <c r="AHB4" s="49"/>
      <c r="AHC4" s="49"/>
      <c r="AHD4" s="49"/>
      <c r="AHE4" s="49"/>
      <c r="AHF4" s="49"/>
      <c r="AHG4" s="49"/>
      <c r="AHH4" s="49"/>
      <c r="AHI4" s="49"/>
      <c r="AHJ4" s="49"/>
      <c r="AHK4" s="49"/>
      <c r="AHL4" s="49"/>
      <c r="AHM4" s="49"/>
      <c r="AHN4" s="49"/>
      <c r="AHO4" s="49"/>
      <c r="AHP4" s="49"/>
      <c r="AHQ4" s="49"/>
      <c r="AHR4" s="49"/>
      <c r="AHS4" s="49"/>
      <c r="AHT4" s="49"/>
      <c r="AHU4" s="49"/>
      <c r="AHV4" s="49"/>
      <c r="AHW4" s="49"/>
      <c r="AHX4" s="49"/>
      <c r="AHY4" s="49"/>
      <c r="AHZ4" s="49"/>
      <c r="AIA4" s="49"/>
      <c r="AIB4" s="49"/>
      <c r="AIC4" s="49"/>
      <c r="AID4" s="49"/>
      <c r="AIE4" s="49"/>
      <c r="AIF4" s="49"/>
      <c r="AIG4" s="49"/>
      <c r="AIH4" s="49"/>
      <c r="AII4" s="49"/>
      <c r="AIJ4" s="49"/>
      <c r="AIK4" s="49"/>
      <c r="AIL4" s="49"/>
      <c r="AIM4" s="49"/>
      <c r="AIN4" s="49"/>
      <c r="AIO4" s="49"/>
      <c r="AIP4" s="49"/>
      <c r="AIQ4" s="49"/>
      <c r="AIR4" s="49"/>
      <c r="AIS4" s="49"/>
      <c r="AIT4" s="49"/>
      <c r="AIU4" s="49"/>
      <c r="AIV4" s="49"/>
      <c r="AIW4" s="49"/>
      <c r="AIX4" s="49"/>
      <c r="AIY4" s="49"/>
      <c r="AIZ4" s="49"/>
      <c r="AJA4" s="49"/>
      <c r="AJB4" s="49"/>
      <c r="AJC4" s="49"/>
      <c r="AJD4" s="49"/>
      <c r="AJE4" s="49"/>
      <c r="AJF4" s="49"/>
      <c r="AJG4" s="49"/>
      <c r="AJH4" s="49"/>
      <c r="AJI4" s="49"/>
      <c r="AJJ4" s="49"/>
      <c r="AJK4" s="49"/>
      <c r="AJL4" s="49"/>
      <c r="AJM4" s="49"/>
      <c r="AJN4" s="49"/>
      <c r="AJO4" s="49"/>
      <c r="AJP4" s="49"/>
      <c r="AJQ4" s="49"/>
      <c r="AJR4" s="49"/>
      <c r="AJS4" s="49"/>
      <c r="AJT4" s="49"/>
      <c r="AJU4" s="49"/>
      <c r="AJV4" s="49"/>
      <c r="AJW4" s="49"/>
      <c r="AJX4" s="49"/>
      <c r="AJY4" s="49"/>
      <c r="AJZ4" s="49"/>
      <c r="AKA4" s="49"/>
      <c r="AKB4" s="49"/>
      <c r="AKC4" s="49"/>
      <c r="AKD4" s="49"/>
      <c r="AKE4" s="49"/>
      <c r="AKF4" s="49"/>
      <c r="AKG4" s="49"/>
      <c r="AKH4" s="49"/>
      <c r="AKI4" s="49"/>
      <c r="AKJ4" s="49"/>
      <c r="AKK4" s="49"/>
      <c r="AKL4" s="49"/>
      <c r="AKM4" s="49"/>
      <c r="AKN4" s="49"/>
      <c r="AKO4" s="49"/>
      <c r="AKP4" s="49"/>
      <c r="AKQ4" s="49"/>
      <c r="AKR4" s="49"/>
      <c r="AKS4" s="49"/>
      <c r="AKT4" s="49"/>
      <c r="AKU4" s="49"/>
      <c r="AKV4" s="49"/>
      <c r="AKW4" s="49"/>
      <c r="AKX4" s="49"/>
      <c r="AKY4" s="49"/>
      <c r="AKZ4" s="49"/>
      <c r="ALA4" s="49"/>
      <c r="ALB4" s="49"/>
      <c r="ALC4" s="49"/>
      <c r="ALD4" s="49"/>
      <c r="ALE4" s="49"/>
      <c r="ALF4" s="49"/>
      <c r="ALG4" s="49"/>
      <c r="ALH4" s="49"/>
      <c r="ALI4" s="49"/>
      <c r="ALJ4" s="49"/>
      <c r="ALK4" s="49"/>
      <c r="ALL4" s="49"/>
      <c r="ALM4" s="49"/>
      <c r="ALN4" s="49"/>
      <c r="ALO4" s="49"/>
      <c r="ALP4" s="49"/>
      <c r="ALQ4" s="49"/>
      <c r="ALR4" s="49"/>
      <c r="ALS4" s="49"/>
      <c r="ALT4" s="49"/>
      <c r="ALU4" s="49"/>
      <c r="ALV4" s="49"/>
      <c r="ALW4" s="49"/>
      <c r="ALX4" s="49"/>
      <c r="ALY4" s="49"/>
      <c r="ALZ4" s="49"/>
      <c r="AMA4" s="49"/>
      <c r="AMB4" s="49"/>
      <c r="AMC4" s="49"/>
      <c r="AMD4" s="49"/>
      <c r="AME4" s="49"/>
      <c r="AMF4" s="49"/>
      <c r="AMG4" s="49"/>
      <c r="AMH4" s="49"/>
      <c r="AMI4" s="49"/>
      <c r="AMJ4" s="49"/>
      <c r="AMK4" s="49"/>
      <c r="AML4" s="49"/>
      <c r="AMM4" s="49"/>
      <c r="AMN4" s="49"/>
      <c r="AMO4" s="49"/>
      <c r="AMP4" s="49"/>
      <c r="AMQ4" s="49"/>
      <c r="AMR4" s="49"/>
      <c r="AMS4" s="49"/>
      <c r="AMT4" s="49"/>
      <c r="AMU4" s="49"/>
      <c r="AMV4" s="49"/>
      <c r="AMW4" s="49"/>
      <c r="AMX4" s="49"/>
      <c r="AMY4" s="49"/>
      <c r="AMZ4" s="49"/>
      <c r="ANA4" s="49"/>
      <c r="ANB4" s="49"/>
      <c r="ANC4" s="49"/>
      <c r="AND4" s="49"/>
      <c r="ANE4" s="49"/>
      <c r="ANF4" s="49"/>
      <c r="ANG4" s="49"/>
      <c r="ANH4" s="49"/>
      <c r="ANI4" s="49"/>
      <c r="ANJ4" s="49"/>
      <c r="ANK4" s="49"/>
      <c r="ANL4" s="49"/>
      <c r="ANM4" s="49"/>
      <c r="ANN4" s="49"/>
      <c r="ANO4" s="49"/>
      <c r="ANP4" s="49"/>
      <c r="ANQ4" s="49"/>
      <c r="ANR4" s="49"/>
      <c r="ANS4" s="49"/>
      <c r="ANT4" s="49"/>
      <c r="ANU4" s="49"/>
      <c r="ANV4" s="49"/>
      <c r="ANW4" s="49"/>
      <c r="ANX4" s="49"/>
      <c r="ANY4" s="49"/>
      <c r="ANZ4" s="49"/>
      <c r="AOA4" s="49"/>
      <c r="AOB4" s="49"/>
      <c r="AOC4" s="49"/>
      <c r="AOD4" s="49"/>
      <c r="AOE4" s="49"/>
      <c r="AOF4" s="49"/>
      <c r="AOG4" s="49"/>
      <c r="AOH4" s="49"/>
      <c r="AOI4" s="49"/>
      <c r="AOJ4" s="49"/>
      <c r="AOK4" s="49"/>
      <c r="AOL4" s="49"/>
      <c r="AOM4" s="49"/>
      <c r="AON4" s="49"/>
      <c r="AOO4" s="49"/>
      <c r="AOP4" s="49"/>
      <c r="AOQ4" s="49"/>
      <c r="AOR4" s="49"/>
      <c r="AOS4" s="49"/>
      <c r="AOT4" s="49"/>
      <c r="AOU4" s="49"/>
      <c r="AOV4" s="49"/>
      <c r="AOW4" s="49"/>
      <c r="AOX4" s="49"/>
      <c r="AOY4" s="49"/>
      <c r="AOZ4" s="49"/>
      <c r="APA4" s="49"/>
      <c r="APB4" s="49"/>
      <c r="APC4" s="49"/>
      <c r="APD4" s="49"/>
      <c r="APE4" s="49"/>
      <c r="APF4" s="49"/>
      <c r="APG4" s="49"/>
      <c r="APH4" s="49"/>
      <c r="API4" s="49"/>
      <c r="APJ4" s="49"/>
      <c r="APK4" s="49"/>
      <c r="APL4" s="49"/>
      <c r="APM4" s="49"/>
      <c r="APN4" s="49"/>
      <c r="APO4" s="49"/>
      <c r="APP4" s="49"/>
      <c r="APQ4" s="49"/>
      <c r="APR4" s="49"/>
      <c r="APS4" s="49"/>
      <c r="APT4" s="49"/>
      <c r="APU4" s="49"/>
      <c r="APV4" s="49"/>
      <c r="APW4" s="49"/>
      <c r="APX4" s="49"/>
      <c r="APY4" s="49"/>
      <c r="APZ4" s="49"/>
      <c r="AQA4" s="49"/>
      <c r="AQB4" s="49"/>
      <c r="AQC4" s="49"/>
      <c r="AQD4" s="49"/>
      <c r="AQE4" s="49"/>
      <c r="AQF4" s="49"/>
      <c r="AQG4" s="49"/>
      <c r="AQH4" s="49"/>
      <c r="AQI4" s="49"/>
      <c r="AQJ4" s="49"/>
      <c r="AQK4" s="49"/>
      <c r="AQL4" s="49"/>
      <c r="AQM4" s="49"/>
      <c r="AQN4" s="49"/>
      <c r="AQO4" s="49"/>
      <c r="AQP4" s="49"/>
      <c r="AQQ4" s="49"/>
      <c r="AQR4" s="49"/>
      <c r="AQS4" s="49"/>
      <c r="AQT4" s="49"/>
      <c r="AQU4" s="49"/>
      <c r="AQV4" s="49"/>
      <c r="AQW4" s="49"/>
      <c r="AQX4" s="49"/>
      <c r="AQY4" s="49"/>
      <c r="AQZ4" s="49"/>
      <c r="ARA4" s="49"/>
      <c r="ARB4" s="49"/>
      <c r="ARC4" s="49"/>
      <c r="ARD4" s="49"/>
      <c r="ARE4" s="49"/>
      <c r="ARF4" s="49"/>
      <c r="ARG4" s="49"/>
      <c r="ARH4" s="49"/>
      <c r="ARI4" s="49"/>
      <c r="ARJ4" s="49"/>
      <c r="ARK4" s="49"/>
      <c r="ARL4" s="49"/>
      <c r="ARM4" s="49"/>
      <c r="ARN4" s="49"/>
      <c r="ARO4" s="49"/>
      <c r="ARP4" s="49"/>
      <c r="ARQ4" s="49"/>
      <c r="ARR4" s="49"/>
      <c r="ARS4" s="49"/>
      <c r="ART4" s="49"/>
      <c r="ARU4" s="49"/>
      <c r="ARV4" s="49"/>
      <c r="ARW4" s="49"/>
      <c r="ARX4" s="49"/>
      <c r="ARY4" s="49"/>
      <c r="ARZ4" s="49"/>
      <c r="ASA4" s="49"/>
      <c r="ASB4" s="49"/>
      <c r="ASC4" s="49"/>
      <c r="ASD4" s="49"/>
      <c r="ASE4" s="49"/>
      <c r="ASF4" s="49"/>
      <c r="ASG4" s="49"/>
      <c r="ASH4" s="49"/>
      <c r="ASI4" s="49"/>
      <c r="ASJ4" s="49"/>
      <c r="ASK4" s="49"/>
      <c r="ASL4" s="49"/>
      <c r="ASM4" s="49"/>
      <c r="ASN4" s="49"/>
      <c r="ASO4" s="49"/>
      <c r="ASP4" s="49"/>
      <c r="ASQ4" s="49"/>
      <c r="ASR4" s="49"/>
      <c r="ASS4" s="49"/>
      <c r="AST4" s="49"/>
      <c r="ASU4" s="49"/>
      <c r="ASV4" s="49"/>
      <c r="ASW4" s="49"/>
      <c r="ASX4" s="49"/>
      <c r="ASY4" s="49"/>
      <c r="ASZ4" s="49"/>
      <c r="ATA4" s="49"/>
      <c r="ATB4" s="49"/>
      <c r="ATC4" s="49"/>
      <c r="ATD4" s="49"/>
      <c r="ATE4" s="49"/>
      <c r="ATF4" s="49"/>
      <c r="ATG4" s="49"/>
      <c r="ATH4" s="49"/>
      <c r="ATI4" s="49"/>
      <c r="ATJ4" s="49"/>
      <c r="ATK4" s="49"/>
      <c r="ATL4" s="49"/>
      <c r="ATM4" s="49"/>
      <c r="ATN4" s="49"/>
      <c r="ATO4" s="49"/>
      <c r="ATP4" s="49"/>
      <c r="ATQ4" s="49"/>
      <c r="ATR4" s="49"/>
      <c r="ATS4" s="49"/>
      <c r="ATT4" s="49"/>
      <c r="ATU4" s="49"/>
      <c r="ATV4" s="49"/>
      <c r="ATW4" s="49"/>
      <c r="ATX4" s="49"/>
      <c r="ATY4" s="49"/>
      <c r="ATZ4" s="49"/>
      <c r="AUA4" s="49"/>
      <c r="AUB4" s="49"/>
      <c r="AUC4" s="49"/>
      <c r="AUD4" s="49"/>
      <c r="AUE4" s="49"/>
      <c r="AUF4" s="49"/>
      <c r="AUG4" s="49"/>
      <c r="AUH4" s="49"/>
      <c r="AUI4" s="49"/>
      <c r="AUJ4" s="49"/>
      <c r="AUK4" s="49"/>
      <c r="AUL4" s="49"/>
      <c r="AUM4" s="49"/>
      <c r="AUN4" s="49"/>
      <c r="AUO4" s="49"/>
      <c r="AUP4" s="49"/>
      <c r="AUQ4" s="49"/>
      <c r="AUR4" s="49"/>
      <c r="AUS4" s="49"/>
      <c r="AUT4" s="49"/>
      <c r="AUU4" s="49"/>
      <c r="AUV4" s="49"/>
      <c r="AUW4" s="49"/>
      <c r="AUX4" s="49"/>
      <c r="AUY4" s="49"/>
      <c r="AUZ4" s="49"/>
      <c r="AVA4" s="49"/>
      <c r="AVB4" s="49"/>
      <c r="AVC4" s="49"/>
      <c r="AVD4" s="49"/>
      <c r="AVE4" s="49"/>
      <c r="AVF4" s="49"/>
      <c r="AVG4" s="49"/>
      <c r="AVH4" s="49"/>
      <c r="AVI4" s="49"/>
      <c r="AVJ4" s="49"/>
      <c r="AVK4" s="49"/>
      <c r="AVL4" s="49"/>
      <c r="AVM4" s="49"/>
      <c r="AVN4" s="49"/>
      <c r="AVO4" s="49"/>
      <c r="AVP4" s="49"/>
      <c r="AVQ4" s="49"/>
      <c r="AVR4" s="49"/>
      <c r="AVS4" s="49"/>
      <c r="AVT4" s="49"/>
      <c r="AVU4" s="49"/>
      <c r="AVV4" s="49"/>
      <c r="AVW4" s="49"/>
      <c r="AVX4" s="49"/>
      <c r="AVY4" s="49"/>
      <c r="AVZ4" s="49"/>
      <c r="AWA4" s="49"/>
      <c r="AWB4" s="49"/>
      <c r="AWC4" s="49"/>
      <c r="AWD4" s="49"/>
      <c r="AWE4" s="49"/>
      <c r="AWF4" s="49"/>
      <c r="AWG4" s="49"/>
      <c r="AWH4" s="49"/>
      <c r="AWI4" s="49"/>
      <c r="AWJ4" s="49"/>
      <c r="AWK4" s="49"/>
      <c r="AWL4" s="49"/>
      <c r="AWM4" s="49"/>
      <c r="AWN4" s="49"/>
      <c r="AWO4" s="49"/>
      <c r="AWP4" s="49"/>
      <c r="AWQ4" s="49"/>
      <c r="AWR4" s="49"/>
      <c r="AWS4" s="49"/>
      <c r="AWT4" s="49"/>
      <c r="AWU4" s="49"/>
      <c r="AWV4" s="49"/>
      <c r="AWW4" s="49"/>
      <c r="AWX4" s="49"/>
      <c r="AWY4" s="49"/>
      <c r="AWZ4" s="49"/>
      <c r="AXA4" s="49"/>
      <c r="AXB4" s="49"/>
      <c r="AXC4" s="49"/>
      <c r="AXD4" s="49"/>
      <c r="AXE4" s="49"/>
      <c r="AXF4" s="49"/>
      <c r="AXG4" s="49"/>
      <c r="AXH4" s="49"/>
      <c r="AXI4" s="49"/>
      <c r="AXJ4" s="49"/>
      <c r="AXK4" s="49"/>
      <c r="AXL4" s="49"/>
      <c r="AXM4" s="49"/>
      <c r="AXN4" s="49"/>
      <c r="AXO4" s="49"/>
      <c r="AXP4" s="49"/>
      <c r="AXQ4" s="49"/>
      <c r="AXR4" s="49"/>
      <c r="AXS4" s="49"/>
      <c r="AXT4" s="49"/>
      <c r="AXU4" s="49"/>
      <c r="AXV4" s="49"/>
      <c r="AXW4" s="49"/>
      <c r="AXX4" s="49"/>
      <c r="AXY4" s="49"/>
      <c r="AXZ4" s="49"/>
      <c r="AYA4" s="49"/>
      <c r="AYB4" s="49"/>
      <c r="AYC4" s="49"/>
      <c r="AYD4" s="49"/>
      <c r="AYE4" s="49"/>
      <c r="AYF4" s="49"/>
      <c r="AYG4" s="49"/>
      <c r="AYH4" s="49"/>
      <c r="AYI4" s="49"/>
      <c r="AYJ4" s="49"/>
      <c r="AYK4" s="49"/>
      <c r="AYL4" s="49"/>
      <c r="AYM4" s="49"/>
      <c r="AYN4" s="49"/>
      <c r="AYO4" s="49"/>
      <c r="AYP4" s="49"/>
      <c r="AYQ4" s="49"/>
      <c r="AYR4" s="49"/>
      <c r="AYS4" s="49"/>
      <c r="AYT4" s="49"/>
      <c r="AYU4" s="49"/>
      <c r="AYV4" s="49"/>
      <c r="AYW4" s="49"/>
      <c r="AYX4" s="49"/>
      <c r="AYY4" s="49"/>
      <c r="AYZ4" s="49"/>
      <c r="AZA4" s="49"/>
      <c r="AZB4" s="49"/>
      <c r="AZC4" s="49"/>
      <c r="AZD4" s="49"/>
      <c r="AZE4" s="49"/>
      <c r="AZF4" s="49"/>
      <c r="AZG4" s="49"/>
      <c r="AZH4" s="49"/>
      <c r="AZI4" s="49"/>
      <c r="AZJ4" s="49"/>
      <c r="AZK4" s="49"/>
      <c r="AZL4" s="49"/>
      <c r="AZM4" s="49"/>
      <c r="AZN4" s="49"/>
      <c r="AZO4" s="49"/>
      <c r="AZP4" s="49"/>
      <c r="AZQ4" s="49"/>
      <c r="AZR4" s="49"/>
      <c r="AZS4" s="49"/>
      <c r="AZT4" s="49"/>
      <c r="AZU4" s="49"/>
      <c r="AZV4" s="49"/>
      <c r="AZW4" s="49"/>
      <c r="AZX4" s="49"/>
      <c r="AZY4" s="49"/>
      <c r="AZZ4" s="49"/>
      <c r="BAA4" s="49"/>
      <c r="BAB4" s="49"/>
      <c r="BAC4" s="49"/>
      <c r="BAD4" s="49"/>
      <c r="BAE4" s="49"/>
      <c r="BAF4" s="49"/>
      <c r="BAG4" s="49"/>
      <c r="BAH4" s="49"/>
      <c r="BAI4" s="49"/>
      <c r="BAJ4" s="49"/>
      <c r="BAK4" s="49"/>
      <c r="BAL4" s="49"/>
      <c r="BAM4" s="49"/>
      <c r="BAN4" s="49"/>
      <c r="BAO4" s="49"/>
      <c r="BAP4" s="49"/>
      <c r="BAQ4" s="49"/>
      <c r="BAR4" s="49"/>
      <c r="BAS4" s="49"/>
      <c r="BAT4" s="49"/>
      <c r="BAU4" s="49"/>
      <c r="BAV4" s="49"/>
      <c r="BAW4" s="49"/>
      <c r="BAX4" s="49"/>
      <c r="BAY4" s="49"/>
      <c r="BAZ4" s="49"/>
      <c r="BBA4" s="49"/>
      <c r="BBB4" s="49"/>
      <c r="BBC4" s="49"/>
      <c r="BBD4" s="49"/>
      <c r="BBE4" s="49"/>
      <c r="BBF4" s="49"/>
      <c r="BBG4" s="49"/>
      <c r="BBH4" s="49"/>
      <c r="BBI4" s="49"/>
      <c r="BBJ4" s="49"/>
      <c r="BBK4" s="49"/>
      <c r="BBL4" s="49"/>
      <c r="BBM4" s="49"/>
      <c r="BBN4" s="49"/>
      <c r="BBO4" s="49"/>
      <c r="BBP4" s="49"/>
      <c r="BBQ4" s="49"/>
      <c r="BBR4" s="49"/>
      <c r="BBS4" s="49"/>
      <c r="BBT4" s="49"/>
      <c r="BBU4" s="49"/>
      <c r="BBV4" s="49"/>
      <c r="BBW4" s="49"/>
      <c r="BBX4" s="49"/>
      <c r="BBY4" s="49"/>
      <c r="BBZ4" s="49"/>
      <c r="BCA4" s="49"/>
      <c r="BCB4" s="49"/>
      <c r="BCC4" s="49"/>
      <c r="BCD4" s="49"/>
      <c r="BCE4" s="49"/>
      <c r="BCF4" s="49"/>
      <c r="BCG4" s="49"/>
      <c r="BCH4" s="49"/>
      <c r="BCI4" s="49"/>
      <c r="BCJ4" s="49"/>
      <c r="BCK4" s="49"/>
      <c r="BCL4" s="49"/>
      <c r="BCM4" s="49"/>
      <c r="BCN4" s="49"/>
      <c r="BCO4" s="49"/>
      <c r="BCP4" s="49"/>
      <c r="BCQ4" s="49"/>
      <c r="BCR4" s="49"/>
      <c r="BCS4" s="49"/>
      <c r="BCT4" s="49"/>
      <c r="BCU4" s="49"/>
      <c r="BCV4" s="49"/>
      <c r="BCW4" s="49"/>
      <c r="BCX4" s="49"/>
      <c r="BCY4" s="49"/>
      <c r="BCZ4" s="49"/>
      <c r="BDA4" s="49"/>
      <c r="BDB4" s="49"/>
      <c r="BDC4" s="49"/>
      <c r="BDD4" s="49"/>
      <c r="BDE4" s="49"/>
      <c r="BDF4" s="49"/>
      <c r="BDG4" s="49"/>
      <c r="BDH4" s="49"/>
      <c r="BDI4" s="49"/>
      <c r="BDJ4" s="49"/>
      <c r="BDK4" s="49"/>
      <c r="BDL4" s="49"/>
      <c r="BDM4" s="49"/>
      <c r="BDN4" s="49"/>
      <c r="BDO4" s="49"/>
      <c r="BDP4" s="49"/>
      <c r="BDQ4" s="49"/>
      <c r="BDR4" s="49"/>
      <c r="BDS4" s="49"/>
      <c r="BDT4" s="49"/>
      <c r="BDU4" s="49"/>
      <c r="BDV4" s="49"/>
      <c r="BDW4" s="49"/>
      <c r="BDX4" s="49"/>
      <c r="BDY4" s="49"/>
      <c r="BDZ4" s="49"/>
      <c r="BEA4" s="49"/>
      <c r="BEB4" s="49"/>
      <c r="BEC4" s="49"/>
      <c r="BED4" s="49"/>
      <c r="BEE4" s="49"/>
      <c r="BEF4" s="49"/>
      <c r="BEG4" s="49"/>
      <c r="BEH4" s="49"/>
      <c r="BEI4" s="49"/>
      <c r="BEJ4" s="49"/>
      <c r="BEK4" s="49"/>
      <c r="BEL4" s="49"/>
      <c r="BEM4" s="49"/>
      <c r="BEN4" s="49"/>
      <c r="BEO4" s="49"/>
      <c r="BEP4" s="49"/>
      <c r="BEQ4" s="49"/>
      <c r="BER4" s="49"/>
      <c r="BES4" s="49"/>
      <c r="BET4" s="49"/>
      <c r="BEU4" s="49"/>
      <c r="BEV4" s="49"/>
      <c r="BEW4" s="49"/>
      <c r="BEX4" s="49"/>
      <c r="BEY4" s="49"/>
      <c r="BEZ4" s="49"/>
      <c r="BFA4" s="49"/>
      <c r="BFB4" s="49"/>
      <c r="BFC4" s="49"/>
      <c r="BFD4" s="49"/>
      <c r="BFE4" s="49"/>
      <c r="BFF4" s="49"/>
      <c r="BFG4" s="49"/>
      <c r="BFH4" s="49"/>
      <c r="BFI4" s="49"/>
      <c r="BFJ4" s="49"/>
      <c r="BFK4" s="49"/>
      <c r="BFL4" s="49"/>
      <c r="BFM4" s="49"/>
      <c r="BFN4" s="49"/>
      <c r="BFO4" s="49"/>
      <c r="BFP4" s="49"/>
      <c r="BFQ4" s="49"/>
      <c r="BFR4" s="49"/>
      <c r="BFS4" s="49"/>
      <c r="BFT4" s="49"/>
      <c r="BFU4" s="49"/>
      <c r="BFV4" s="49"/>
      <c r="BFW4" s="49"/>
      <c r="BFX4" s="49"/>
      <c r="BFY4" s="49"/>
      <c r="BFZ4" s="49"/>
      <c r="BGA4" s="49"/>
      <c r="BGB4" s="49"/>
      <c r="BGC4" s="49"/>
      <c r="BGD4" s="49"/>
      <c r="BGE4" s="49"/>
      <c r="BGF4" s="49"/>
      <c r="BGG4" s="49"/>
      <c r="BGH4" s="49"/>
      <c r="BGI4" s="49"/>
      <c r="BGJ4" s="49"/>
      <c r="BGK4" s="49"/>
      <c r="BGL4" s="49"/>
      <c r="BGM4" s="49"/>
      <c r="BGN4" s="49"/>
      <c r="BGO4" s="49"/>
      <c r="BGP4" s="49"/>
      <c r="BGQ4" s="49"/>
      <c r="BGR4" s="49"/>
      <c r="BGS4" s="49"/>
      <c r="BGT4" s="49"/>
      <c r="BGU4" s="49"/>
      <c r="BGV4" s="49"/>
      <c r="BGW4" s="49"/>
      <c r="BGX4" s="49"/>
      <c r="BGY4" s="49"/>
      <c r="BGZ4" s="49"/>
      <c r="BHA4" s="49"/>
      <c r="BHB4" s="49"/>
      <c r="BHC4" s="49"/>
      <c r="BHD4" s="49"/>
      <c r="BHE4" s="49"/>
      <c r="BHF4" s="49"/>
      <c r="BHG4" s="49"/>
      <c r="BHH4" s="49"/>
      <c r="BHI4" s="49"/>
      <c r="BHJ4" s="49"/>
      <c r="BHK4" s="49"/>
      <c r="BHL4" s="49"/>
      <c r="BHM4" s="49"/>
      <c r="BHN4" s="49"/>
      <c r="BHO4" s="49"/>
      <c r="BHP4" s="49"/>
      <c r="BHQ4" s="49"/>
      <c r="BHR4" s="49"/>
      <c r="BHS4" s="49"/>
      <c r="BHT4" s="49"/>
      <c r="BHU4" s="49"/>
      <c r="BHV4" s="49"/>
      <c r="BHW4" s="49"/>
      <c r="BHX4" s="49"/>
      <c r="BHY4" s="49"/>
      <c r="BHZ4" s="49"/>
      <c r="BIA4" s="49"/>
      <c r="BIB4" s="49"/>
      <c r="BIC4" s="49"/>
      <c r="BID4" s="49"/>
      <c r="BIE4" s="49"/>
      <c r="BIF4" s="49"/>
      <c r="BIG4" s="49"/>
      <c r="BIH4" s="49"/>
      <c r="BII4" s="49"/>
      <c r="BIJ4" s="49"/>
      <c r="BIK4" s="49"/>
      <c r="BIL4" s="49"/>
      <c r="BIM4" s="49"/>
      <c r="BIN4" s="49"/>
      <c r="BIO4" s="49"/>
      <c r="BIP4" s="49"/>
      <c r="BIQ4" s="49"/>
      <c r="BIR4" s="49"/>
      <c r="BIS4" s="49"/>
      <c r="BIT4" s="49"/>
      <c r="BIU4" s="49"/>
      <c r="BIV4" s="49"/>
      <c r="BIW4" s="49"/>
      <c r="BIX4" s="49"/>
      <c r="BIY4" s="49"/>
      <c r="BIZ4" s="49"/>
      <c r="BJA4" s="49"/>
      <c r="BJB4" s="49"/>
      <c r="BJC4" s="49"/>
      <c r="BJD4" s="49"/>
      <c r="BJE4" s="49"/>
      <c r="BJF4" s="49"/>
      <c r="BJG4" s="49"/>
      <c r="BJH4" s="49"/>
      <c r="BJI4" s="49"/>
      <c r="BJJ4" s="49"/>
      <c r="BJK4" s="49"/>
      <c r="BJL4" s="49"/>
      <c r="BJM4" s="49"/>
      <c r="BJN4" s="49"/>
      <c r="BJO4" s="49"/>
      <c r="BJP4" s="49"/>
      <c r="BJQ4" s="49"/>
      <c r="BJR4" s="49"/>
      <c r="BJS4" s="49"/>
      <c r="BJT4" s="49"/>
      <c r="BJU4" s="49"/>
      <c r="BJV4" s="49"/>
      <c r="BJW4" s="49"/>
      <c r="BJX4" s="49"/>
      <c r="BJY4" s="49"/>
      <c r="BJZ4" s="49"/>
      <c r="BKA4" s="49"/>
      <c r="BKB4" s="49"/>
      <c r="BKC4" s="49"/>
      <c r="BKD4" s="49"/>
      <c r="BKE4" s="49"/>
      <c r="BKF4" s="49"/>
      <c r="BKG4" s="49"/>
      <c r="BKH4" s="49"/>
      <c r="BKI4" s="49"/>
      <c r="BKJ4" s="49"/>
      <c r="BKK4" s="49"/>
      <c r="BKL4" s="49"/>
      <c r="BKM4" s="49"/>
      <c r="BKN4" s="49"/>
      <c r="BKO4" s="49"/>
      <c r="BKP4" s="49"/>
      <c r="BKQ4" s="49"/>
      <c r="BKR4" s="49"/>
      <c r="BKS4" s="49"/>
      <c r="BKT4" s="49"/>
      <c r="BKU4" s="49"/>
      <c r="BKV4" s="49"/>
      <c r="BKW4" s="49"/>
      <c r="BKX4" s="49"/>
      <c r="BKY4" s="49"/>
      <c r="BKZ4" s="49"/>
      <c r="BLA4" s="49"/>
      <c r="BLB4" s="49"/>
      <c r="BLC4" s="49"/>
      <c r="BLD4" s="49"/>
      <c r="BLE4" s="49"/>
      <c r="BLF4" s="49"/>
      <c r="BLG4" s="49"/>
      <c r="BLH4" s="49"/>
      <c r="BLI4" s="49"/>
      <c r="BLJ4" s="49"/>
      <c r="BLK4" s="49"/>
      <c r="BLL4" s="49"/>
      <c r="BLM4" s="49"/>
      <c r="BLN4" s="49"/>
      <c r="BLO4" s="49"/>
      <c r="BLP4" s="49"/>
      <c r="BLQ4" s="49"/>
      <c r="BLR4" s="49"/>
      <c r="BLS4" s="49"/>
      <c r="BLT4" s="49"/>
      <c r="BLU4" s="49"/>
      <c r="BLV4" s="49"/>
      <c r="BLW4" s="49"/>
      <c r="BLX4" s="49"/>
      <c r="BLY4" s="49"/>
      <c r="BLZ4" s="49"/>
      <c r="BMA4" s="49"/>
      <c r="BMB4" s="49"/>
      <c r="BMC4" s="49"/>
      <c r="BMD4" s="49"/>
      <c r="BME4" s="49"/>
      <c r="BMF4" s="49"/>
      <c r="BMG4" s="49"/>
      <c r="BMH4" s="49"/>
      <c r="BMI4" s="49"/>
      <c r="BMJ4" s="49"/>
      <c r="BMK4" s="49"/>
      <c r="BML4" s="49"/>
      <c r="BMM4" s="49"/>
      <c r="BMN4" s="49"/>
      <c r="BMO4" s="49"/>
      <c r="BMP4" s="49"/>
      <c r="BMQ4" s="49"/>
      <c r="BMR4" s="49"/>
      <c r="BMS4" s="49"/>
      <c r="BMT4" s="49"/>
      <c r="BMU4" s="49"/>
      <c r="BMV4" s="49"/>
      <c r="BMW4" s="49"/>
      <c r="BMX4" s="49"/>
      <c r="BMY4" s="49"/>
      <c r="BMZ4" s="49"/>
      <c r="BNA4" s="49"/>
      <c r="BNB4" s="49"/>
      <c r="BNC4" s="49"/>
      <c r="BND4" s="49"/>
      <c r="BNE4" s="49"/>
      <c r="BNF4" s="49"/>
      <c r="BNG4" s="49"/>
      <c r="BNH4" s="49"/>
      <c r="BNI4" s="49"/>
      <c r="BNJ4" s="49"/>
      <c r="BNK4" s="49"/>
      <c r="BNL4" s="49"/>
      <c r="BNM4" s="49"/>
      <c r="BNN4" s="49"/>
      <c r="BNO4" s="49"/>
      <c r="BNP4" s="49"/>
      <c r="BNQ4" s="49"/>
      <c r="BNR4" s="49"/>
      <c r="BNS4" s="49"/>
      <c r="BNT4" s="49"/>
      <c r="BNU4" s="49"/>
      <c r="BNV4" s="49"/>
      <c r="BNW4" s="49"/>
      <c r="BNX4" s="49"/>
      <c r="BNY4" s="49"/>
      <c r="BNZ4" s="49"/>
      <c r="BOA4" s="49"/>
      <c r="BOB4" s="49"/>
      <c r="BOC4" s="49"/>
      <c r="BOD4" s="49"/>
      <c r="BOE4" s="49"/>
      <c r="BOF4" s="49"/>
      <c r="BOG4" s="49"/>
      <c r="BOH4" s="49"/>
      <c r="BOI4" s="49"/>
      <c r="BOJ4" s="49"/>
      <c r="BOK4" s="49"/>
      <c r="BOL4" s="49"/>
      <c r="BOM4" s="49"/>
      <c r="BON4" s="49"/>
      <c r="BOO4" s="49"/>
      <c r="BOP4" s="49"/>
      <c r="BOQ4" s="49"/>
      <c r="BOR4" s="49"/>
      <c r="BOS4" s="49"/>
      <c r="BOT4" s="49"/>
      <c r="BOU4" s="49"/>
      <c r="BOV4" s="49"/>
      <c r="BOW4" s="49"/>
      <c r="BOX4" s="49"/>
      <c r="BOY4" s="49"/>
      <c r="BOZ4" s="49"/>
      <c r="BPA4" s="49"/>
      <c r="BPB4" s="49"/>
      <c r="BPC4" s="49"/>
      <c r="BPD4" s="49"/>
      <c r="BPE4" s="49"/>
      <c r="BPF4" s="49"/>
      <c r="BPG4" s="49"/>
      <c r="BPH4" s="49"/>
      <c r="BPI4" s="49"/>
      <c r="BPJ4" s="49"/>
      <c r="BPK4" s="49"/>
      <c r="BPL4" s="49"/>
      <c r="BPM4" s="49"/>
      <c r="BPN4" s="49"/>
      <c r="BPO4" s="49"/>
      <c r="BPP4" s="49"/>
      <c r="BPQ4" s="49"/>
      <c r="BPR4" s="49"/>
      <c r="BPS4" s="49"/>
      <c r="BPT4" s="49"/>
      <c r="BPU4" s="49"/>
      <c r="BPV4" s="49"/>
      <c r="BPW4" s="49"/>
      <c r="BPX4" s="49"/>
      <c r="BPY4" s="49"/>
      <c r="BPZ4" s="49"/>
      <c r="BQA4" s="49"/>
      <c r="BQB4" s="49"/>
      <c r="BQC4" s="49"/>
      <c r="BQD4" s="49"/>
      <c r="BQE4" s="49"/>
      <c r="BQF4" s="49"/>
      <c r="BQG4" s="49"/>
      <c r="BQH4" s="49"/>
      <c r="BQI4" s="49"/>
      <c r="BQJ4" s="49"/>
      <c r="BQK4" s="49"/>
      <c r="BQL4" s="49"/>
      <c r="BQM4" s="49"/>
      <c r="BQN4" s="49"/>
      <c r="BQO4" s="49"/>
      <c r="BQP4" s="49"/>
      <c r="BQQ4" s="49"/>
      <c r="BQR4" s="49"/>
      <c r="BQS4" s="49"/>
      <c r="BQT4" s="49"/>
      <c r="BQU4" s="49"/>
      <c r="BQV4" s="49"/>
      <c r="BQW4" s="49"/>
      <c r="BQX4" s="49"/>
      <c r="BQY4" s="49"/>
      <c r="BQZ4" s="49"/>
      <c r="BRA4" s="49"/>
      <c r="BRB4" s="49"/>
      <c r="BRC4" s="49"/>
      <c r="BRD4" s="49"/>
      <c r="BRE4" s="49"/>
      <c r="BRF4" s="49"/>
      <c r="BRG4" s="49"/>
      <c r="BRH4" s="49"/>
      <c r="BRI4" s="49"/>
      <c r="BRJ4" s="49"/>
      <c r="BRK4" s="49"/>
      <c r="BRL4" s="49"/>
      <c r="BRM4" s="49"/>
      <c r="BRN4" s="49"/>
      <c r="BRO4" s="49"/>
      <c r="BRP4" s="49"/>
      <c r="BRQ4" s="49"/>
      <c r="BRR4" s="49"/>
      <c r="BRS4" s="49"/>
      <c r="BRT4" s="49"/>
      <c r="BRU4" s="49"/>
      <c r="BRV4" s="49"/>
      <c r="BRW4" s="49"/>
      <c r="BRX4" s="49"/>
      <c r="BRY4" s="49"/>
      <c r="BRZ4" s="49"/>
      <c r="BSA4" s="49"/>
      <c r="BSB4" s="49"/>
      <c r="BSC4" s="49"/>
      <c r="BSD4" s="49"/>
      <c r="BSE4" s="49"/>
      <c r="BSF4" s="49"/>
      <c r="BSG4" s="49"/>
      <c r="BSH4" s="49"/>
      <c r="BSI4" s="49"/>
      <c r="BSJ4" s="49"/>
      <c r="BSK4" s="49"/>
      <c r="BSL4" s="49"/>
      <c r="BSM4" s="49"/>
      <c r="BSN4" s="49"/>
      <c r="BSO4" s="49"/>
      <c r="BSP4" s="49"/>
      <c r="BSQ4" s="49"/>
      <c r="BSR4" s="49"/>
      <c r="BSS4" s="49"/>
      <c r="BST4" s="49"/>
      <c r="BSU4" s="49"/>
      <c r="BSV4" s="49"/>
      <c r="BSW4" s="49"/>
      <c r="BSX4" s="49"/>
      <c r="BSY4" s="49"/>
      <c r="BSZ4" s="49"/>
      <c r="BTA4" s="49"/>
      <c r="BTB4" s="49"/>
      <c r="BTC4" s="49"/>
      <c r="BTD4" s="49"/>
      <c r="BTE4" s="49"/>
      <c r="BTF4" s="49"/>
      <c r="BTG4" s="49"/>
      <c r="BTH4" s="49"/>
      <c r="BTI4" s="49"/>
      <c r="BTJ4" s="49"/>
      <c r="BTK4" s="49"/>
      <c r="BTL4" s="49"/>
      <c r="BTM4" s="49"/>
      <c r="BTN4" s="49"/>
      <c r="BTO4" s="49"/>
      <c r="BTP4" s="49"/>
      <c r="BTQ4" s="49"/>
      <c r="BTR4" s="49"/>
      <c r="BTS4" s="49"/>
      <c r="BTT4" s="49"/>
      <c r="BTU4" s="49"/>
      <c r="BTV4" s="49"/>
      <c r="BTW4" s="49"/>
      <c r="BTX4" s="49"/>
      <c r="BTY4" s="49"/>
      <c r="BTZ4" s="49"/>
      <c r="BUA4" s="49"/>
      <c r="BUB4" s="49"/>
      <c r="BUC4" s="49"/>
      <c r="BUD4" s="49"/>
      <c r="BUE4" s="49"/>
      <c r="BUF4" s="49"/>
      <c r="BUG4" s="49"/>
      <c r="BUH4" s="49"/>
      <c r="BUI4" s="49"/>
      <c r="BUJ4" s="49"/>
      <c r="BUK4" s="49"/>
      <c r="BUL4" s="49"/>
      <c r="BUM4" s="49"/>
      <c r="BUN4" s="49"/>
      <c r="BUO4" s="49"/>
      <c r="BUP4" s="49"/>
      <c r="BUQ4" s="49"/>
      <c r="BUR4" s="49"/>
      <c r="BUS4" s="49"/>
      <c r="BUT4" s="49"/>
      <c r="BUU4" s="49"/>
      <c r="BUV4" s="49"/>
      <c r="BUW4" s="49"/>
      <c r="BUX4" s="49"/>
      <c r="BUY4" s="49"/>
      <c r="BUZ4" s="49"/>
      <c r="BVA4" s="49"/>
      <c r="BVB4" s="49"/>
      <c r="BVC4" s="49"/>
      <c r="BVD4" s="49"/>
      <c r="BVE4" s="49"/>
      <c r="BVF4" s="49"/>
      <c r="BVG4" s="49"/>
      <c r="BVH4" s="49"/>
      <c r="BVI4" s="49"/>
      <c r="BVJ4" s="49"/>
      <c r="BVK4" s="49"/>
      <c r="BVL4" s="49"/>
      <c r="BVM4" s="49"/>
      <c r="BVN4" s="49"/>
      <c r="BVO4" s="49"/>
      <c r="BVP4" s="49"/>
      <c r="BVQ4" s="49"/>
      <c r="BVR4" s="49"/>
      <c r="BVS4" s="49"/>
      <c r="BVT4" s="49"/>
      <c r="BVU4" s="49"/>
      <c r="BVV4" s="49"/>
      <c r="BVW4" s="49"/>
      <c r="BVX4" s="49"/>
      <c r="BVY4" s="49"/>
      <c r="BVZ4" s="49"/>
      <c r="BWA4" s="49"/>
      <c r="BWB4" s="49"/>
      <c r="BWC4" s="49"/>
      <c r="BWD4" s="49"/>
      <c r="BWE4" s="49"/>
      <c r="BWF4" s="49"/>
      <c r="BWG4" s="49"/>
      <c r="BWH4" s="49"/>
      <c r="BWI4" s="49"/>
      <c r="BWJ4" s="49"/>
      <c r="BWK4" s="49"/>
      <c r="BWL4" s="49"/>
      <c r="BWM4" s="49"/>
      <c r="BWN4" s="49"/>
      <c r="BWO4" s="49"/>
      <c r="BWP4" s="49"/>
      <c r="BWQ4" s="49"/>
      <c r="BWR4" s="49"/>
      <c r="BWS4" s="49"/>
      <c r="BWT4" s="49"/>
      <c r="BWU4" s="49"/>
      <c r="BWV4" s="49"/>
      <c r="BWW4" s="49"/>
      <c r="BWX4" s="49"/>
      <c r="BWY4" s="49"/>
      <c r="BWZ4" s="49"/>
      <c r="BXA4" s="49"/>
      <c r="BXB4" s="49"/>
      <c r="BXC4" s="49"/>
      <c r="BXD4" s="49"/>
      <c r="BXE4" s="49"/>
      <c r="BXF4" s="49"/>
      <c r="BXG4" s="49"/>
      <c r="BXH4" s="49"/>
      <c r="BXI4" s="49"/>
      <c r="BXJ4" s="49"/>
      <c r="BXK4" s="49"/>
      <c r="BXL4" s="49"/>
      <c r="BXM4" s="49"/>
      <c r="BXN4" s="49"/>
      <c r="BXO4" s="49"/>
      <c r="BXP4" s="49"/>
      <c r="BXQ4" s="49"/>
      <c r="BXR4" s="49"/>
      <c r="BXS4" s="49"/>
      <c r="BXT4" s="49"/>
      <c r="BXU4" s="49"/>
      <c r="BXV4" s="49"/>
      <c r="BXW4" s="49"/>
      <c r="BXX4" s="49"/>
      <c r="BXY4" s="49"/>
      <c r="BXZ4" s="49"/>
      <c r="BYA4" s="49"/>
      <c r="BYB4" s="49"/>
      <c r="BYC4" s="49"/>
      <c r="BYD4" s="49"/>
      <c r="BYE4" s="49"/>
      <c r="BYF4" s="49"/>
      <c r="BYG4" s="49"/>
      <c r="BYH4" s="49"/>
      <c r="BYI4" s="49"/>
      <c r="BYJ4" s="49"/>
      <c r="BYK4" s="49"/>
      <c r="BYL4" s="49"/>
      <c r="BYM4" s="49"/>
      <c r="BYN4" s="49"/>
      <c r="BYO4" s="49"/>
      <c r="BYP4" s="49"/>
      <c r="BYQ4" s="49"/>
      <c r="BYR4" s="49"/>
      <c r="BYS4" s="49"/>
      <c r="BYT4" s="49"/>
      <c r="BYU4" s="49"/>
      <c r="BYV4" s="49"/>
      <c r="BYW4" s="49"/>
      <c r="BYX4" s="49"/>
      <c r="BYY4" s="49"/>
      <c r="BYZ4" s="49"/>
      <c r="BZA4" s="49"/>
      <c r="BZB4" s="49"/>
      <c r="BZC4" s="49"/>
      <c r="BZD4" s="49"/>
      <c r="BZE4" s="49"/>
      <c r="BZF4" s="49"/>
      <c r="BZG4" s="49"/>
      <c r="BZH4" s="49"/>
      <c r="BZI4" s="49"/>
      <c r="BZJ4" s="49"/>
      <c r="BZK4" s="49"/>
      <c r="BZL4" s="49"/>
      <c r="BZM4" s="49"/>
      <c r="BZN4" s="49"/>
      <c r="BZO4" s="49"/>
      <c r="BZP4" s="49"/>
      <c r="BZQ4" s="49"/>
      <c r="BZR4" s="49"/>
      <c r="BZS4" s="49"/>
      <c r="BZT4" s="49"/>
      <c r="BZU4" s="49"/>
      <c r="BZV4" s="49"/>
      <c r="BZW4" s="49"/>
      <c r="BZX4" s="49"/>
      <c r="BZY4" s="49"/>
      <c r="BZZ4" s="49"/>
      <c r="CAA4" s="49"/>
      <c r="CAB4" s="49"/>
      <c r="CAC4" s="49"/>
      <c r="CAD4" s="49"/>
      <c r="CAE4" s="49"/>
      <c r="CAF4" s="49"/>
      <c r="CAG4" s="49"/>
      <c r="CAH4" s="49"/>
      <c r="CAI4" s="49"/>
      <c r="CAJ4" s="49"/>
      <c r="CAK4" s="49"/>
      <c r="CAL4" s="49"/>
      <c r="CAM4" s="49"/>
      <c r="CAN4" s="49"/>
      <c r="CAO4" s="49"/>
      <c r="CAP4" s="49"/>
      <c r="CAQ4" s="49"/>
      <c r="CAR4" s="49"/>
      <c r="CAS4" s="49"/>
      <c r="CAT4" s="49"/>
      <c r="CAU4" s="49"/>
      <c r="CAV4" s="49"/>
      <c r="CAW4" s="49"/>
      <c r="CAX4" s="49"/>
      <c r="CAY4" s="49"/>
      <c r="CAZ4" s="49"/>
      <c r="CBA4" s="49"/>
      <c r="CBB4" s="49"/>
      <c r="CBC4" s="49"/>
      <c r="CBD4" s="49"/>
      <c r="CBE4" s="49"/>
      <c r="CBF4" s="49"/>
      <c r="CBG4" s="49"/>
      <c r="CBH4" s="49"/>
      <c r="CBI4" s="49"/>
      <c r="CBJ4" s="49"/>
      <c r="CBK4" s="49"/>
      <c r="CBL4" s="49"/>
      <c r="CBM4" s="49"/>
      <c r="CBN4" s="49"/>
      <c r="CBO4" s="49"/>
      <c r="CBP4" s="49"/>
      <c r="CBQ4" s="49"/>
      <c r="CBR4" s="49"/>
      <c r="CBS4" s="49"/>
      <c r="CBT4" s="49"/>
      <c r="CBU4" s="49"/>
      <c r="CBV4" s="49"/>
      <c r="CBW4" s="49"/>
      <c r="CBX4" s="49"/>
      <c r="CBY4" s="49"/>
      <c r="CBZ4" s="49"/>
      <c r="CCA4" s="49"/>
      <c r="CCB4" s="49"/>
      <c r="CCC4" s="49"/>
      <c r="CCD4" s="49"/>
      <c r="CCE4" s="49"/>
      <c r="CCF4" s="49"/>
      <c r="CCG4" s="49"/>
      <c r="CCH4" s="49"/>
      <c r="CCI4" s="49"/>
      <c r="CCJ4" s="49"/>
      <c r="CCK4" s="49"/>
      <c r="CCL4" s="49"/>
      <c r="CCM4" s="49"/>
      <c r="CCN4" s="49"/>
      <c r="CCO4" s="49"/>
      <c r="CCP4" s="49"/>
      <c r="CCQ4" s="49"/>
      <c r="CCR4" s="49"/>
      <c r="CCS4" s="49"/>
      <c r="CCT4" s="49"/>
      <c r="CCU4" s="49"/>
      <c r="CCV4" s="49"/>
      <c r="CCW4" s="49"/>
      <c r="CCX4" s="49"/>
      <c r="CCY4" s="49"/>
      <c r="CCZ4" s="49"/>
      <c r="CDA4" s="49"/>
      <c r="CDB4" s="49"/>
      <c r="CDC4" s="49"/>
      <c r="CDD4" s="49"/>
      <c r="CDE4" s="49"/>
      <c r="CDF4" s="49"/>
      <c r="CDG4" s="49"/>
      <c r="CDH4" s="49"/>
      <c r="CDI4" s="49"/>
      <c r="CDJ4" s="49"/>
      <c r="CDK4" s="49"/>
      <c r="CDL4" s="49"/>
      <c r="CDM4" s="49"/>
      <c r="CDN4" s="49"/>
      <c r="CDO4" s="49"/>
      <c r="CDP4" s="49"/>
      <c r="CDQ4" s="49"/>
      <c r="CDR4" s="49"/>
      <c r="CDS4" s="49"/>
      <c r="CDT4" s="49"/>
      <c r="CDU4" s="49"/>
      <c r="CDV4" s="49"/>
      <c r="CDW4" s="49"/>
      <c r="CDX4" s="49"/>
      <c r="CDY4" s="49"/>
      <c r="CDZ4" s="49"/>
      <c r="CEA4" s="49"/>
      <c r="CEB4" s="49"/>
      <c r="CEC4" s="49"/>
      <c r="CED4" s="49"/>
      <c r="CEE4" s="49"/>
      <c r="CEF4" s="49"/>
      <c r="CEG4" s="49"/>
      <c r="CEH4" s="49"/>
      <c r="CEI4" s="49"/>
      <c r="CEJ4" s="49"/>
      <c r="CEK4" s="49"/>
      <c r="CEL4" s="49"/>
      <c r="CEM4" s="49"/>
      <c r="CEN4" s="49"/>
      <c r="CEO4" s="49"/>
      <c r="CEP4" s="49"/>
      <c r="CEQ4" s="49"/>
      <c r="CER4" s="49"/>
      <c r="CES4" s="49"/>
      <c r="CET4" s="49"/>
      <c r="CEU4" s="49"/>
      <c r="CEV4" s="49"/>
      <c r="CEW4" s="49"/>
      <c r="CEX4" s="49"/>
      <c r="CEY4" s="49"/>
      <c r="CEZ4" s="49"/>
      <c r="CFA4" s="49"/>
      <c r="CFB4" s="49"/>
      <c r="CFC4" s="49"/>
      <c r="CFD4" s="49"/>
      <c r="CFE4" s="49"/>
      <c r="CFF4" s="49"/>
      <c r="CFG4" s="49"/>
      <c r="CFH4" s="49"/>
      <c r="CFI4" s="49"/>
      <c r="CFJ4" s="49"/>
      <c r="CFK4" s="49"/>
      <c r="CFL4" s="49"/>
      <c r="CFM4" s="49"/>
      <c r="CFN4" s="49"/>
      <c r="CFO4" s="49"/>
      <c r="CFP4" s="49"/>
      <c r="CFQ4" s="49"/>
      <c r="CFR4" s="49"/>
      <c r="CFS4" s="49"/>
      <c r="CFT4" s="49"/>
      <c r="CFU4" s="49"/>
      <c r="CFV4" s="49"/>
      <c r="CFW4" s="49"/>
      <c r="CFX4" s="49"/>
      <c r="CFY4" s="49"/>
      <c r="CFZ4" s="49"/>
      <c r="CGA4" s="49"/>
      <c r="CGB4" s="49"/>
      <c r="CGC4" s="49"/>
      <c r="CGD4" s="49"/>
      <c r="CGE4" s="49"/>
      <c r="CGF4" s="49"/>
      <c r="CGG4" s="49"/>
      <c r="CGH4" s="49"/>
      <c r="CGI4" s="49"/>
      <c r="CGJ4" s="49"/>
      <c r="CGK4" s="49"/>
      <c r="CGL4" s="49"/>
      <c r="CGM4" s="49"/>
      <c r="CGN4" s="49"/>
      <c r="CGO4" s="49"/>
      <c r="CGP4" s="49"/>
      <c r="CGQ4" s="49"/>
      <c r="CGR4" s="49"/>
      <c r="CGS4" s="49"/>
      <c r="CGT4" s="49"/>
      <c r="CGU4" s="49"/>
      <c r="CGV4" s="49"/>
      <c r="CGW4" s="49"/>
      <c r="CGX4" s="49"/>
      <c r="CGY4" s="49"/>
      <c r="CGZ4" s="49"/>
      <c r="CHA4" s="49"/>
      <c r="CHB4" s="49"/>
      <c r="CHC4" s="49"/>
      <c r="CHD4" s="49"/>
      <c r="CHE4" s="49"/>
      <c r="CHF4" s="49"/>
      <c r="CHG4" s="49"/>
      <c r="CHH4" s="49"/>
      <c r="CHI4" s="49"/>
      <c r="CHJ4" s="49"/>
      <c r="CHK4" s="49"/>
      <c r="CHL4" s="49"/>
      <c r="CHM4" s="49"/>
      <c r="CHN4" s="49"/>
      <c r="CHO4" s="49"/>
      <c r="CHP4" s="49"/>
      <c r="CHQ4" s="49"/>
      <c r="CHR4" s="49"/>
      <c r="CHS4" s="49"/>
      <c r="CHT4" s="49"/>
      <c r="CHU4" s="49"/>
      <c r="CHV4" s="49"/>
      <c r="CHW4" s="49"/>
      <c r="CHX4" s="49"/>
      <c r="CHY4" s="49"/>
      <c r="CHZ4" s="49"/>
      <c r="CIA4" s="49"/>
      <c r="CIB4" s="49"/>
      <c r="CIC4" s="49"/>
      <c r="CID4" s="49"/>
      <c r="CIE4" s="49"/>
      <c r="CIF4" s="49"/>
      <c r="CIG4" s="49"/>
      <c r="CIH4" s="49"/>
      <c r="CII4" s="49"/>
      <c r="CIJ4" s="49"/>
      <c r="CIK4" s="49"/>
      <c r="CIL4" s="49"/>
      <c r="CIM4" s="49"/>
      <c r="CIN4" s="49"/>
      <c r="CIO4" s="49"/>
      <c r="CIP4" s="49"/>
      <c r="CIQ4" s="49"/>
      <c r="CIR4" s="49"/>
      <c r="CIS4" s="49"/>
      <c r="CIT4" s="49"/>
      <c r="CIU4" s="49"/>
      <c r="CIV4" s="49"/>
      <c r="CIW4" s="49"/>
      <c r="CIX4" s="49"/>
      <c r="CIY4" s="49"/>
      <c r="CIZ4" s="49"/>
      <c r="CJA4" s="49"/>
      <c r="CJB4" s="49"/>
      <c r="CJC4" s="49"/>
      <c r="CJD4" s="49"/>
      <c r="CJE4" s="49"/>
      <c r="CJF4" s="49"/>
      <c r="CJG4" s="49"/>
      <c r="CJH4" s="49"/>
      <c r="CJI4" s="49"/>
      <c r="CJJ4" s="49"/>
      <c r="CJK4" s="49"/>
      <c r="CJL4" s="49"/>
      <c r="CJM4" s="49"/>
      <c r="CJN4" s="49"/>
      <c r="CJO4" s="49"/>
      <c r="CJP4" s="49"/>
      <c r="CJQ4" s="49"/>
      <c r="CJR4" s="49"/>
      <c r="CJS4" s="49"/>
      <c r="CJT4" s="49"/>
      <c r="CJU4" s="49"/>
      <c r="CJV4" s="49"/>
      <c r="CJW4" s="49"/>
      <c r="CJX4" s="49"/>
      <c r="CJY4" s="49"/>
      <c r="CJZ4" s="49"/>
      <c r="CKA4" s="49"/>
      <c r="CKB4" s="49"/>
      <c r="CKC4" s="49"/>
      <c r="CKD4" s="49"/>
      <c r="CKE4" s="49"/>
      <c r="CKF4" s="49"/>
      <c r="CKG4" s="49"/>
      <c r="CKH4" s="49"/>
      <c r="CKI4" s="49"/>
      <c r="CKJ4" s="49"/>
      <c r="CKK4" s="49"/>
      <c r="CKL4" s="49"/>
      <c r="CKM4" s="49"/>
      <c r="CKN4" s="49"/>
      <c r="CKO4" s="49"/>
      <c r="CKP4" s="49"/>
      <c r="CKQ4" s="49"/>
      <c r="CKR4" s="49"/>
      <c r="CKS4" s="49"/>
      <c r="CKT4" s="49"/>
      <c r="CKU4" s="49"/>
      <c r="CKV4" s="49"/>
      <c r="CKW4" s="49"/>
      <c r="CKX4" s="49"/>
      <c r="CKY4" s="49"/>
      <c r="CKZ4" s="49"/>
      <c r="CLA4" s="49"/>
      <c r="CLB4" s="49"/>
      <c r="CLC4" s="49"/>
      <c r="CLD4" s="49"/>
      <c r="CLE4" s="49"/>
      <c r="CLF4" s="49"/>
      <c r="CLG4" s="49"/>
      <c r="CLH4" s="49"/>
      <c r="CLI4" s="49"/>
      <c r="CLJ4" s="49"/>
      <c r="CLK4" s="49"/>
      <c r="CLL4" s="49"/>
      <c r="CLM4" s="49"/>
      <c r="CLN4" s="49"/>
      <c r="CLO4" s="49"/>
      <c r="CLP4" s="49"/>
      <c r="CLQ4" s="49"/>
      <c r="CLR4" s="49"/>
      <c r="CLS4" s="49"/>
      <c r="CLT4" s="49"/>
      <c r="CLU4" s="49"/>
      <c r="CLV4" s="49"/>
      <c r="CLW4" s="49"/>
      <c r="CLX4" s="49"/>
      <c r="CLY4" s="49"/>
      <c r="CLZ4" s="49"/>
      <c r="CMA4" s="49"/>
      <c r="CMB4" s="49"/>
      <c r="CMC4" s="49"/>
      <c r="CMD4" s="49"/>
      <c r="CME4" s="49"/>
      <c r="CMF4" s="49"/>
      <c r="CMG4" s="49"/>
      <c r="CMH4" s="49"/>
      <c r="CMI4" s="49"/>
      <c r="CMJ4" s="49"/>
      <c r="CMK4" s="49"/>
      <c r="CML4" s="49"/>
      <c r="CMM4" s="49"/>
      <c r="CMN4" s="49"/>
      <c r="CMO4" s="49"/>
      <c r="CMP4" s="49"/>
      <c r="CMQ4" s="49"/>
      <c r="CMR4" s="49"/>
      <c r="CMS4" s="49"/>
      <c r="CMT4" s="49"/>
      <c r="CMU4" s="49"/>
      <c r="CMV4" s="49"/>
      <c r="CMW4" s="49"/>
      <c r="CMX4" s="49"/>
      <c r="CMY4" s="49"/>
      <c r="CMZ4" s="49"/>
      <c r="CNA4" s="49"/>
      <c r="CNB4" s="49"/>
      <c r="CNC4" s="49"/>
      <c r="CND4" s="49"/>
      <c r="CNE4" s="49"/>
      <c r="CNF4" s="49"/>
      <c r="CNG4" s="49"/>
      <c r="CNH4" s="49"/>
      <c r="CNI4" s="49"/>
      <c r="CNJ4" s="49"/>
      <c r="CNK4" s="49"/>
      <c r="CNL4" s="49"/>
      <c r="CNM4" s="49"/>
      <c r="CNN4" s="49"/>
      <c r="CNO4" s="49"/>
      <c r="CNP4" s="49"/>
      <c r="CNQ4" s="49"/>
      <c r="CNR4" s="49"/>
      <c r="CNS4" s="49"/>
      <c r="CNT4" s="49"/>
      <c r="CNU4" s="49"/>
      <c r="CNV4" s="49"/>
      <c r="CNW4" s="49"/>
      <c r="CNX4" s="49"/>
      <c r="CNY4" s="49"/>
      <c r="CNZ4" s="49"/>
      <c r="COA4" s="49"/>
      <c r="COB4" s="49"/>
      <c r="COC4" s="49"/>
      <c r="COD4" s="49"/>
      <c r="COE4" s="49"/>
      <c r="COF4" s="49"/>
      <c r="COG4" s="49"/>
      <c r="COH4" s="49"/>
      <c r="COI4" s="49"/>
      <c r="COJ4" s="49"/>
      <c r="COK4" s="49"/>
      <c r="COL4" s="49"/>
      <c r="COM4" s="49"/>
      <c r="CON4" s="49"/>
      <c r="COO4" s="49"/>
      <c r="COP4" s="49"/>
      <c r="COQ4" s="49"/>
      <c r="COR4" s="49"/>
      <c r="COS4" s="49"/>
      <c r="COT4" s="49"/>
      <c r="COU4" s="49"/>
      <c r="COV4" s="49"/>
      <c r="COW4" s="49"/>
      <c r="COX4" s="49"/>
      <c r="COY4" s="49"/>
      <c r="COZ4" s="49"/>
      <c r="CPA4" s="49"/>
      <c r="CPB4" s="49"/>
      <c r="CPC4" s="49"/>
      <c r="CPD4" s="49"/>
      <c r="CPE4" s="49"/>
      <c r="CPF4" s="49"/>
      <c r="CPG4" s="49"/>
      <c r="CPH4" s="49"/>
      <c r="CPI4" s="49"/>
      <c r="CPJ4" s="49"/>
      <c r="CPK4" s="49"/>
      <c r="CPL4" s="49"/>
      <c r="CPM4" s="49"/>
      <c r="CPN4" s="49"/>
      <c r="CPO4" s="49"/>
      <c r="CPP4" s="49"/>
      <c r="CPQ4" s="49"/>
      <c r="CPR4" s="49"/>
      <c r="CPS4" s="49"/>
      <c r="CPT4" s="49"/>
      <c r="CPU4" s="49"/>
      <c r="CPV4" s="49"/>
      <c r="CPW4" s="49"/>
      <c r="CPX4" s="49"/>
      <c r="CPY4" s="49"/>
      <c r="CPZ4" s="49"/>
      <c r="CQA4" s="49"/>
      <c r="CQB4" s="49"/>
      <c r="CQC4" s="49"/>
      <c r="CQD4" s="49"/>
      <c r="CQE4" s="49"/>
      <c r="CQF4" s="49"/>
      <c r="CQG4" s="49"/>
      <c r="CQH4" s="49"/>
      <c r="CQI4" s="49"/>
      <c r="CQJ4" s="49"/>
      <c r="CQK4" s="49"/>
      <c r="CQL4" s="49"/>
      <c r="CQM4" s="49"/>
      <c r="CQN4" s="49"/>
      <c r="CQO4" s="49"/>
      <c r="CQP4" s="49"/>
      <c r="CQQ4" s="49"/>
      <c r="CQR4" s="49"/>
      <c r="CQS4" s="49"/>
      <c r="CQT4" s="49"/>
      <c r="CQU4" s="49"/>
      <c r="CQV4" s="49"/>
      <c r="CQW4" s="49"/>
      <c r="CQX4" s="49"/>
      <c r="CQY4" s="49"/>
      <c r="CQZ4" s="49"/>
      <c r="CRA4" s="49"/>
      <c r="CRB4" s="49"/>
      <c r="CRC4" s="49"/>
      <c r="CRD4" s="49"/>
      <c r="CRE4" s="49"/>
      <c r="CRF4" s="49"/>
      <c r="CRG4" s="49"/>
      <c r="CRH4" s="49"/>
      <c r="CRI4" s="49"/>
      <c r="CRJ4" s="49"/>
      <c r="CRK4" s="49"/>
      <c r="CRL4" s="49"/>
      <c r="CRM4" s="49"/>
      <c r="CRN4" s="49"/>
      <c r="CRO4" s="49"/>
      <c r="CRP4" s="49"/>
      <c r="CRQ4" s="49"/>
      <c r="CRR4" s="49"/>
      <c r="CRS4" s="49"/>
      <c r="CRT4" s="49"/>
      <c r="CRU4" s="49"/>
      <c r="CRV4" s="49"/>
      <c r="CRW4" s="49"/>
      <c r="CRX4" s="49"/>
      <c r="CRY4" s="49"/>
      <c r="CRZ4" s="49"/>
      <c r="CSA4" s="49"/>
      <c r="CSB4" s="49"/>
      <c r="CSC4" s="49"/>
      <c r="CSD4" s="49"/>
      <c r="CSE4" s="49"/>
      <c r="CSF4" s="49"/>
      <c r="CSG4" s="49"/>
      <c r="CSH4" s="49"/>
      <c r="CSI4" s="49"/>
      <c r="CSJ4" s="49"/>
      <c r="CSK4" s="49"/>
      <c r="CSL4" s="49"/>
      <c r="CSM4" s="49"/>
      <c r="CSN4" s="49"/>
      <c r="CSO4" s="49"/>
      <c r="CSP4" s="49"/>
      <c r="CSQ4" s="49"/>
      <c r="CSR4" s="49"/>
      <c r="CSS4" s="49"/>
      <c r="CST4" s="49"/>
      <c r="CSU4" s="49"/>
      <c r="CSV4" s="49"/>
      <c r="CSW4" s="49"/>
      <c r="CSX4" s="49"/>
      <c r="CSY4" s="49"/>
      <c r="CSZ4" s="49"/>
      <c r="CTA4" s="49"/>
      <c r="CTB4" s="49"/>
      <c r="CTC4" s="49"/>
      <c r="CTD4" s="49"/>
      <c r="CTE4" s="49"/>
      <c r="CTF4" s="49"/>
      <c r="CTG4" s="49"/>
      <c r="CTH4" s="49"/>
      <c r="CTI4" s="49"/>
      <c r="CTJ4" s="49"/>
      <c r="CTK4" s="49"/>
      <c r="CTL4" s="49"/>
      <c r="CTM4" s="49"/>
      <c r="CTN4" s="49"/>
      <c r="CTO4" s="49"/>
      <c r="CTP4" s="49"/>
      <c r="CTQ4" s="49"/>
      <c r="CTR4" s="49"/>
      <c r="CTS4" s="49"/>
      <c r="CTT4" s="49"/>
      <c r="CTU4" s="49"/>
      <c r="CTV4" s="49"/>
      <c r="CTW4" s="49"/>
      <c r="CTX4" s="49"/>
      <c r="CTY4" s="49"/>
      <c r="CTZ4" s="49"/>
      <c r="CUA4" s="49"/>
      <c r="CUB4" s="49"/>
      <c r="CUC4" s="49"/>
      <c r="CUD4" s="49"/>
      <c r="CUE4" s="49"/>
      <c r="CUF4" s="49"/>
      <c r="CUG4" s="49"/>
      <c r="CUH4" s="49"/>
      <c r="CUI4" s="49"/>
      <c r="CUJ4" s="49"/>
      <c r="CUK4" s="49"/>
      <c r="CUL4" s="49"/>
      <c r="CUM4" s="49"/>
      <c r="CUN4" s="49"/>
      <c r="CUO4" s="49"/>
      <c r="CUP4" s="49"/>
      <c r="CUQ4" s="49"/>
      <c r="CUR4" s="49"/>
      <c r="CUS4" s="49"/>
      <c r="CUT4" s="49"/>
      <c r="CUU4" s="49"/>
      <c r="CUV4" s="49"/>
      <c r="CUW4" s="49"/>
      <c r="CUX4" s="49"/>
      <c r="CUY4" s="49"/>
      <c r="CUZ4" s="49"/>
      <c r="CVA4" s="49"/>
      <c r="CVB4" s="49"/>
      <c r="CVC4" s="49"/>
      <c r="CVD4" s="49"/>
      <c r="CVE4" s="49"/>
      <c r="CVF4" s="49"/>
      <c r="CVG4" s="49"/>
      <c r="CVH4" s="49"/>
      <c r="CVI4" s="49"/>
      <c r="CVJ4" s="49"/>
      <c r="CVK4" s="49"/>
      <c r="CVL4" s="49"/>
      <c r="CVM4" s="49"/>
      <c r="CVN4" s="49"/>
      <c r="CVO4" s="49"/>
      <c r="CVP4" s="49"/>
      <c r="CVQ4" s="49"/>
      <c r="CVR4" s="49"/>
      <c r="CVS4" s="49"/>
      <c r="CVT4" s="49"/>
      <c r="CVU4" s="49"/>
      <c r="CVV4" s="49"/>
      <c r="CVW4" s="49"/>
      <c r="CVX4" s="49"/>
      <c r="CVY4" s="49"/>
      <c r="CVZ4" s="49"/>
      <c r="CWA4" s="49"/>
      <c r="CWB4" s="49"/>
      <c r="CWC4" s="49"/>
      <c r="CWD4" s="49"/>
      <c r="CWE4" s="49"/>
      <c r="CWF4" s="49"/>
      <c r="CWG4" s="49"/>
      <c r="CWH4" s="49"/>
      <c r="CWI4" s="49"/>
      <c r="CWJ4" s="49"/>
      <c r="CWK4" s="49"/>
      <c r="CWL4" s="49"/>
      <c r="CWM4" s="49"/>
      <c r="CWN4" s="49"/>
      <c r="CWO4" s="49"/>
      <c r="CWP4" s="49"/>
      <c r="CWQ4" s="49"/>
      <c r="CWR4" s="49"/>
      <c r="CWS4" s="49"/>
      <c r="CWT4" s="49"/>
      <c r="CWU4" s="49"/>
      <c r="CWV4" s="49"/>
      <c r="CWW4" s="49"/>
      <c r="CWX4" s="49"/>
      <c r="CWY4" s="49"/>
      <c r="CWZ4" s="49"/>
      <c r="CXA4" s="49"/>
      <c r="CXB4" s="49"/>
      <c r="CXC4" s="49"/>
      <c r="CXD4" s="49"/>
      <c r="CXE4" s="49"/>
      <c r="CXF4" s="49"/>
      <c r="CXG4" s="49"/>
      <c r="CXH4" s="49"/>
      <c r="CXI4" s="49"/>
      <c r="CXJ4" s="49"/>
      <c r="CXK4" s="49"/>
      <c r="CXL4" s="49"/>
      <c r="CXM4" s="49"/>
      <c r="CXN4" s="49"/>
      <c r="CXO4" s="49"/>
      <c r="CXP4" s="49"/>
      <c r="CXQ4" s="49"/>
      <c r="CXR4" s="49"/>
      <c r="CXS4" s="49"/>
      <c r="CXT4" s="49"/>
      <c r="CXU4" s="49"/>
      <c r="CXV4" s="49"/>
      <c r="CXW4" s="49"/>
      <c r="CXX4" s="49"/>
      <c r="CXY4" s="49"/>
      <c r="CXZ4" s="49"/>
      <c r="CYA4" s="49"/>
      <c r="CYB4" s="49"/>
      <c r="CYC4" s="49"/>
      <c r="CYD4" s="49"/>
      <c r="CYE4" s="49"/>
      <c r="CYF4" s="49"/>
      <c r="CYG4" s="49"/>
      <c r="CYH4" s="49"/>
      <c r="CYI4" s="49"/>
      <c r="CYJ4" s="49"/>
      <c r="CYK4" s="49"/>
      <c r="CYL4" s="49"/>
      <c r="CYM4" s="49"/>
      <c r="CYN4" s="49"/>
      <c r="CYO4" s="49"/>
      <c r="CYP4" s="49"/>
      <c r="CYQ4" s="49"/>
      <c r="CYR4" s="49"/>
      <c r="CYS4" s="49"/>
      <c r="CYT4" s="49"/>
      <c r="CYU4" s="49"/>
      <c r="CYV4" s="49"/>
      <c r="CYW4" s="49"/>
      <c r="CYX4" s="49"/>
      <c r="CYY4" s="49"/>
      <c r="CYZ4" s="49"/>
      <c r="CZA4" s="49"/>
      <c r="CZB4" s="49"/>
      <c r="CZC4" s="49"/>
      <c r="CZD4" s="49"/>
      <c r="CZE4" s="49"/>
      <c r="CZF4" s="49"/>
      <c r="CZG4" s="49"/>
      <c r="CZH4" s="49"/>
      <c r="CZI4" s="49"/>
      <c r="CZJ4" s="49"/>
      <c r="CZK4" s="49"/>
      <c r="CZL4" s="49"/>
      <c r="CZM4" s="49"/>
      <c r="CZN4" s="49"/>
      <c r="CZO4" s="49"/>
      <c r="CZP4" s="49"/>
      <c r="CZQ4" s="49"/>
      <c r="CZR4" s="49"/>
      <c r="CZS4" s="49"/>
      <c r="CZT4" s="49"/>
      <c r="CZU4" s="49"/>
      <c r="CZV4" s="49"/>
      <c r="CZW4" s="49"/>
      <c r="CZX4" s="49"/>
      <c r="CZY4" s="49"/>
      <c r="CZZ4" s="49"/>
      <c r="DAA4" s="49"/>
      <c r="DAB4" s="49"/>
      <c r="DAC4" s="49"/>
      <c r="DAD4" s="49"/>
      <c r="DAE4" s="49"/>
      <c r="DAF4" s="49"/>
      <c r="DAG4" s="49"/>
      <c r="DAH4" s="49"/>
      <c r="DAI4" s="49"/>
      <c r="DAJ4" s="49"/>
      <c r="DAK4" s="49"/>
      <c r="DAL4" s="49"/>
      <c r="DAM4" s="49"/>
      <c r="DAN4" s="49"/>
      <c r="DAO4" s="49"/>
      <c r="DAP4" s="49"/>
      <c r="DAQ4" s="49"/>
      <c r="DAR4" s="49"/>
      <c r="DAS4" s="49"/>
      <c r="DAT4" s="49"/>
      <c r="DAU4" s="49"/>
      <c r="DAV4" s="49"/>
      <c r="DAW4" s="49"/>
      <c r="DAX4" s="49"/>
      <c r="DAY4" s="49"/>
      <c r="DAZ4" s="49"/>
      <c r="DBA4" s="49"/>
      <c r="DBB4" s="49"/>
      <c r="DBC4" s="49"/>
      <c r="DBD4" s="49"/>
      <c r="DBE4" s="49"/>
      <c r="DBF4" s="49"/>
      <c r="DBG4" s="49"/>
      <c r="DBH4" s="49"/>
      <c r="DBI4" s="49"/>
      <c r="DBJ4" s="49"/>
      <c r="DBK4" s="49"/>
      <c r="DBL4" s="49"/>
      <c r="DBM4" s="49"/>
      <c r="DBN4" s="49"/>
      <c r="DBO4" s="49"/>
      <c r="DBP4" s="49"/>
      <c r="DBQ4" s="49"/>
      <c r="DBR4" s="49"/>
      <c r="DBS4" s="49"/>
      <c r="DBT4" s="49"/>
      <c r="DBU4" s="49"/>
      <c r="DBV4" s="49"/>
      <c r="DBW4" s="49"/>
      <c r="DBX4" s="49"/>
      <c r="DBY4" s="49"/>
      <c r="DBZ4" s="49"/>
      <c r="DCA4" s="49"/>
      <c r="DCB4" s="49"/>
      <c r="DCC4" s="49"/>
      <c r="DCD4" s="49"/>
      <c r="DCE4" s="49"/>
      <c r="DCF4" s="49"/>
      <c r="DCG4" s="49"/>
      <c r="DCH4" s="49"/>
      <c r="DCI4" s="49"/>
      <c r="DCJ4" s="49"/>
      <c r="DCK4" s="49"/>
      <c r="DCL4" s="49"/>
      <c r="DCM4" s="49"/>
      <c r="DCN4" s="49"/>
      <c r="DCO4" s="49"/>
      <c r="DCP4" s="49"/>
      <c r="DCQ4" s="49"/>
      <c r="DCR4" s="49"/>
      <c r="DCS4" s="49"/>
      <c r="DCT4" s="49"/>
      <c r="DCU4" s="49"/>
      <c r="DCV4" s="49"/>
      <c r="DCW4" s="49"/>
      <c r="DCX4" s="49"/>
      <c r="DCY4" s="49"/>
      <c r="DCZ4" s="49"/>
      <c r="DDA4" s="49"/>
      <c r="DDB4" s="49"/>
      <c r="DDC4" s="49"/>
      <c r="DDD4" s="49"/>
      <c r="DDE4" s="49"/>
      <c r="DDF4" s="49"/>
      <c r="DDG4" s="49"/>
      <c r="DDH4" s="49"/>
      <c r="DDI4" s="49"/>
      <c r="DDJ4" s="49"/>
      <c r="DDK4" s="49"/>
      <c r="DDL4" s="49"/>
      <c r="DDM4" s="49"/>
      <c r="DDN4" s="49"/>
      <c r="DDO4" s="49"/>
      <c r="DDP4" s="49"/>
      <c r="DDQ4" s="49"/>
      <c r="DDR4" s="49"/>
      <c r="DDS4" s="49"/>
      <c r="DDT4" s="49"/>
      <c r="DDU4" s="49"/>
      <c r="DDV4" s="49"/>
      <c r="DDW4" s="49"/>
      <c r="DDX4" s="49"/>
      <c r="DDY4" s="49"/>
      <c r="DDZ4" s="49"/>
      <c r="DEA4" s="49"/>
      <c r="DEB4" s="49"/>
      <c r="DEC4" s="49"/>
      <c r="DED4" s="49"/>
      <c r="DEE4" s="49"/>
      <c r="DEF4" s="49"/>
      <c r="DEG4" s="49"/>
      <c r="DEH4" s="49"/>
      <c r="DEI4" s="49"/>
      <c r="DEJ4" s="49"/>
      <c r="DEK4" s="49"/>
      <c r="DEL4" s="49"/>
      <c r="DEM4" s="49"/>
      <c r="DEN4" s="49"/>
      <c r="DEO4" s="49"/>
      <c r="DEP4" s="49"/>
      <c r="DEQ4" s="49"/>
      <c r="DER4" s="49"/>
      <c r="DES4" s="49"/>
      <c r="DET4" s="49"/>
      <c r="DEU4" s="49"/>
      <c r="DEV4" s="49"/>
      <c r="DEW4" s="49"/>
      <c r="DEX4" s="49"/>
      <c r="DEY4" s="49"/>
      <c r="DEZ4" s="49"/>
      <c r="DFA4" s="49"/>
      <c r="DFB4" s="49"/>
      <c r="DFC4" s="49"/>
      <c r="DFD4" s="49"/>
      <c r="DFE4" s="49"/>
      <c r="DFF4" s="49"/>
      <c r="DFG4" s="49"/>
      <c r="DFH4" s="49"/>
      <c r="DFI4" s="49"/>
      <c r="DFJ4" s="49"/>
      <c r="DFK4" s="49"/>
      <c r="DFL4" s="49"/>
      <c r="DFM4" s="49"/>
      <c r="DFN4" s="49"/>
      <c r="DFO4" s="49"/>
      <c r="DFP4" s="49"/>
      <c r="DFQ4" s="49"/>
      <c r="DFR4" s="49"/>
      <c r="DFS4" s="49"/>
      <c r="DFT4" s="49"/>
      <c r="DFU4" s="49"/>
      <c r="DFV4" s="49"/>
      <c r="DFW4" s="49"/>
      <c r="DFX4" s="49"/>
      <c r="DFY4" s="49"/>
      <c r="DFZ4" s="49"/>
      <c r="DGA4" s="49"/>
      <c r="DGB4" s="49"/>
      <c r="DGC4" s="49"/>
      <c r="DGD4" s="49"/>
      <c r="DGE4" s="49"/>
      <c r="DGF4" s="49"/>
      <c r="DGG4" s="49"/>
      <c r="DGH4" s="49"/>
      <c r="DGI4" s="49"/>
      <c r="DGJ4" s="49"/>
      <c r="DGK4" s="49"/>
      <c r="DGL4" s="49"/>
      <c r="DGM4" s="49"/>
      <c r="DGN4" s="49"/>
      <c r="DGO4" s="49"/>
      <c r="DGP4" s="49"/>
      <c r="DGQ4" s="49"/>
      <c r="DGR4" s="49"/>
      <c r="DGS4" s="49"/>
      <c r="DGT4" s="49"/>
      <c r="DGU4" s="49"/>
      <c r="DGV4" s="49"/>
      <c r="DGW4" s="49"/>
      <c r="DGX4" s="49"/>
      <c r="DGY4" s="49"/>
      <c r="DGZ4" s="49"/>
      <c r="DHA4" s="49"/>
      <c r="DHB4" s="49"/>
      <c r="DHC4" s="49"/>
      <c r="DHD4" s="49"/>
      <c r="DHE4" s="49"/>
      <c r="DHF4" s="49"/>
      <c r="DHG4" s="49"/>
      <c r="DHH4" s="49"/>
      <c r="DHI4" s="49"/>
      <c r="DHJ4" s="49"/>
      <c r="DHK4" s="49"/>
      <c r="DHL4" s="49"/>
      <c r="DHM4" s="49"/>
      <c r="DHN4" s="49"/>
      <c r="DHO4" s="49"/>
      <c r="DHP4" s="49"/>
      <c r="DHQ4" s="49"/>
      <c r="DHR4" s="49"/>
      <c r="DHS4" s="49"/>
      <c r="DHT4" s="49"/>
      <c r="DHU4" s="49"/>
      <c r="DHV4" s="49"/>
      <c r="DHW4" s="49"/>
      <c r="DHX4" s="49"/>
      <c r="DHY4" s="49"/>
      <c r="DHZ4" s="49"/>
      <c r="DIA4" s="49"/>
      <c r="DIB4" s="49"/>
      <c r="DIC4" s="49"/>
      <c r="DID4" s="49"/>
      <c r="DIE4" s="49"/>
      <c r="DIF4" s="49"/>
      <c r="DIG4" s="49"/>
      <c r="DIH4" s="49"/>
      <c r="DII4" s="49"/>
      <c r="DIJ4" s="49"/>
      <c r="DIK4" s="49"/>
      <c r="DIL4" s="49"/>
      <c r="DIM4" s="49"/>
      <c r="DIN4" s="49"/>
      <c r="DIO4" s="49"/>
      <c r="DIP4" s="49"/>
      <c r="DIQ4" s="49"/>
      <c r="DIR4" s="49"/>
      <c r="DIS4" s="49"/>
      <c r="DIT4" s="49"/>
      <c r="DIU4" s="49"/>
      <c r="DIV4" s="49"/>
      <c r="DIW4" s="49"/>
      <c r="DIX4" s="49"/>
      <c r="DIY4" s="49"/>
      <c r="DIZ4" s="49"/>
      <c r="DJA4" s="49"/>
      <c r="DJB4" s="49"/>
      <c r="DJC4" s="49"/>
      <c r="DJD4" s="49"/>
      <c r="DJE4" s="49"/>
      <c r="DJF4" s="49"/>
      <c r="DJG4" s="49"/>
      <c r="DJH4" s="49"/>
      <c r="DJI4" s="49"/>
      <c r="DJJ4" s="49"/>
      <c r="DJK4" s="49"/>
      <c r="DJL4" s="49"/>
      <c r="DJM4" s="49"/>
      <c r="DJN4" s="49"/>
      <c r="DJO4" s="49"/>
      <c r="DJP4" s="49"/>
      <c r="DJQ4" s="49"/>
      <c r="DJR4" s="49"/>
      <c r="DJS4" s="49"/>
      <c r="DJT4" s="49"/>
      <c r="DJU4" s="49"/>
      <c r="DJV4" s="49"/>
      <c r="DJW4" s="49"/>
      <c r="DJX4" s="49"/>
      <c r="DJY4" s="49"/>
      <c r="DJZ4" s="49"/>
      <c r="DKA4" s="49"/>
      <c r="DKB4" s="49"/>
      <c r="DKC4" s="49"/>
      <c r="DKD4" s="49"/>
      <c r="DKE4" s="49"/>
      <c r="DKF4" s="49"/>
      <c r="DKG4" s="49"/>
      <c r="DKH4" s="49"/>
      <c r="DKI4" s="49"/>
      <c r="DKJ4" s="49"/>
      <c r="DKK4" s="49"/>
      <c r="DKL4" s="49"/>
      <c r="DKM4" s="49"/>
      <c r="DKN4" s="49"/>
      <c r="DKO4" s="49"/>
      <c r="DKP4" s="49"/>
      <c r="DKQ4" s="49"/>
      <c r="DKR4" s="49"/>
      <c r="DKS4" s="49"/>
      <c r="DKT4" s="49"/>
      <c r="DKU4" s="49"/>
      <c r="DKV4" s="49"/>
      <c r="DKW4" s="49"/>
      <c r="DKX4" s="49"/>
      <c r="DKY4" s="49"/>
      <c r="DKZ4" s="49"/>
      <c r="DLA4" s="49"/>
      <c r="DLB4" s="49"/>
      <c r="DLC4" s="49"/>
      <c r="DLD4" s="49"/>
      <c r="DLE4" s="49"/>
      <c r="DLF4" s="49"/>
      <c r="DLG4" s="49"/>
      <c r="DLH4" s="49"/>
      <c r="DLI4" s="49"/>
      <c r="DLJ4" s="49"/>
      <c r="DLK4" s="49"/>
      <c r="DLL4" s="49"/>
      <c r="DLM4" s="49"/>
      <c r="DLN4" s="49"/>
      <c r="DLO4" s="49"/>
      <c r="DLP4" s="49"/>
      <c r="DLQ4" s="49"/>
      <c r="DLR4" s="49"/>
      <c r="DLS4" s="49"/>
      <c r="DLT4" s="49"/>
      <c r="DLU4" s="49"/>
      <c r="DLV4" s="49"/>
      <c r="DLW4" s="49"/>
      <c r="DLX4" s="49"/>
      <c r="DLY4" s="49"/>
      <c r="DLZ4" s="49"/>
      <c r="DMA4" s="49"/>
      <c r="DMB4" s="49"/>
      <c r="DMC4" s="49"/>
      <c r="DMD4" s="49"/>
      <c r="DME4" s="49"/>
      <c r="DMF4" s="49"/>
      <c r="DMG4" s="49"/>
      <c r="DMH4" s="49"/>
      <c r="DMI4" s="49"/>
      <c r="DMJ4" s="49"/>
      <c r="DMK4" s="49"/>
      <c r="DML4" s="49"/>
      <c r="DMM4" s="49"/>
      <c r="DMN4" s="49"/>
      <c r="DMO4" s="49"/>
      <c r="DMP4" s="49"/>
      <c r="DMQ4" s="49"/>
      <c r="DMR4" s="49"/>
      <c r="DMS4" s="49"/>
      <c r="DMT4" s="49"/>
      <c r="DMU4" s="49"/>
      <c r="DMV4" s="49"/>
      <c r="DMW4" s="49"/>
      <c r="DMX4" s="49"/>
      <c r="DMY4" s="49"/>
      <c r="DMZ4" s="49"/>
      <c r="DNA4" s="49"/>
      <c r="DNB4" s="49"/>
      <c r="DNC4" s="49"/>
      <c r="DND4" s="49"/>
      <c r="DNE4" s="49"/>
      <c r="DNF4" s="49"/>
      <c r="DNG4" s="49"/>
      <c r="DNH4" s="49"/>
      <c r="DNI4" s="49"/>
      <c r="DNJ4" s="49"/>
      <c r="DNK4" s="49"/>
      <c r="DNL4" s="49"/>
      <c r="DNM4" s="49"/>
      <c r="DNN4" s="49"/>
      <c r="DNO4" s="49"/>
      <c r="DNP4" s="49"/>
      <c r="DNQ4" s="49"/>
      <c r="DNR4" s="49"/>
      <c r="DNS4" s="49"/>
      <c r="DNT4" s="49"/>
      <c r="DNU4" s="49"/>
      <c r="DNV4" s="49"/>
      <c r="DNW4" s="49"/>
      <c r="DNX4" s="49"/>
      <c r="DNY4" s="49"/>
      <c r="DNZ4" s="49"/>
      <c r="DOA4" s="49"/>
      <c r="DOB4" s="49"/>
      <c r="DOC4" s="49"/>
      <c r="DOD4" s="49"/>
      <c r="DOE4" s="49"/>
      <c r="DOF4" s="49"/>
      <c r="DOG4" s="49"/>
      <c r="DOH4" s="49"/>
      <c r="DOI4" s="49"/>
      <c r="DOJ4" s="49"/>
      <c r="DOK4" s="49"/>
      <c r="DOL4" s="49"/>
      <c r="DOM4" s="49"/>
      <c r="DON4" s="49"/>
      <c r="DOO4" s="49"/>
      <c r="DOP4" s="49"/>
      <c r="DOQ4" s="49"/>
      <c r="DOR4" s="49"/>
      <c r="DOS4" s="49"/>
      <c r="DOT4" s="49"/>
      <c r="DOU4" s="49"/>
      <c r="DOV4" s="49"/>
      <c r="DOW4" s="49"/>
      <c r="DOX4" s="49"/>
      <c r="DOY4" s="49"/>
      <c r="DOZ4" s="49"/>
      <c r="DPA4" s="49"/>
      <c r="DPB4" s="49"/>
      <c r="DPC4" s="49"/>
      <c r="DPD4" s="49"/>
      <c r="DPE4" s="49"/>
      <c r="DPF4" s="49"/>
      <c r="DPG4" s="49"/>
      <c r="DPH4" s="49"/>
      <c r="DPI4" s="49"/>
      <c r="DPJ4" s="49"/>
      <c r="DPK4" s="49"/>
      <c r="DPL4" s="49"/>
      <c r="DPM4" s="49"/>
      <c r="DPN4" s="49"/>
      <c r="DPO4" s="49"/>
      <c r="DPP4" s="49"/>
      <c r="DPQ4" s="49"/>
      <c r="DPR4" s="49"/>
      <c r="DPS4" s="49"/>
      <c r="DPT4" s="49"/>
      <c r="DPU4" s="49"/>
      <c r="DPV4" s="49"/>
      <c r="DPW4" s="49"/>
      <c r="DPX4" s="49"/>
      <c r="DPY4" s="49"/>
      <c r="DPZ4" s="49"/>
      <c r="DQA4" s="49"/>
      <c r="DQB4" s="49"/>
      <c r="DQC4" s="49"/>
      <c r="DQD4" s="49"/>
      <c r="DQE4" s="49"/>
      <c r="DQF4" s="49"/>
      <c r="DQG4" s="49"/>
      <c r="DQH4" s="49"/>
      <c r="DQI4" s="49"/>
      <c r="DQJ4" s="49"/>
      <c r="DQK4" s="49"/>
      <c r="DQL4" s="49"/>
      <c r="DQM4" s="49"/>
      <c r="DQN4" s="49"/>
      <c r="DQO4" s="49"/>
      <c r="DQP4" s="49"/>
      <c r="DQQ4" s="49"/>
      <c r="DQR4" s="49"/>
      <c r="DQS4" s="49"/>
      <c r="DQT4" s="49"/>
      <c r="DQU4" s="49"/>
      <c r="DQV4" s="49"/>
      <c r="DQW4" s="49"/>
      <c r="DQX4" s="49"/>
      <c r="DQY4" s="49"/>
      <c r="DQZ4" s="49"/>
      <c r="DRA4" s="49"/>
      <c r="DRB4" s="49"/>
      <c r="DRC4" s="49"/>
      <c r="DRD4" s="49"/>
      <c r="DRE4" s="49"/>
      <c r="DRF4" s="49"/>
      <c r="DRG4" s="49"/>
      <c r="DRH4" s="49"/>
      <c r="DRI4" s="49"/>
      <c r="DRJ4" s="49"/>
      <c r="DRK4" s="49"/>
      <c r="DRL4" s="49"/>
      <c r="DRM4" s="49"/>
      <c r="DRN4" s="49"/>
      <c r="DRO4" s="49"/>
      <c r="DRP4" s="49"/>
      <c r="DRQ4" s="49"/>
      <c r="DRR4" s="49"/>
      <c r="DRS4" s="49"/>
      <c r="DRT4" s="49"/>
      <c r="DRU4" s="49"/>
      <c r="DRV4" s="49"/>
      <c r="DRW4" s="49"/>
      <c r="DRX4" s="49"/>
      <c r="DRY4" s="49"/>
      <c r="DRZ4" s="49"/>
      <c r="DSA4" s="49"/>
      <c r="DSB4" s="49"/>
      <c r="DSC4" s="49"/>
      <c r="DSD4" s="49"/>
      <c r="DSE4" s="49"/>
      <c r="DSF4" s="49"/>
      <c r="DSG4" s="49"/>
      <c r="DSH4" s="49"/>
      <c r="DSI4" s="49"/>
      <c r="DSJ4" s="49"/>
      <c r="DSK4" s="49"/>
      <c r="DSL4" s="49"/>
      <c r="DSM4" s="49"/>
      <c r="DSN4" s="49"/>
      <c r="DSO4" s="49"/>
      <c r="DSP4" s="49"/>
      <c r="DSQ4" s="49"/>
      <c r="DSR4" s="49"/>
      <c r="DSS4" s="49"/>
      <c r="DST4" s="49"/>
      <c r="DSU4" s="49"/>
      <c r="DSV4" s="49"/>
      <c r="DSW4" s="49"/>
      <c r="DSX4" s="49"/>
      <c r="DSY4" s="49"/>
      <c r="DSZ4" s="49"/>
      <c r="DTA4" s="49"/>
      <c r="DTB4" s="49"/>
      <c r="DTC4" s="49"/>
      <c r="DTD4" s="49"/>
      <c r="DTE4" s="49"/>
      <c r="DTF4" s="49"/>
      <c r="DTG4" s="49"/>
      <c r="DTH4" s="49"/>
      <c r="DTI4" s="49"/>
      <c r="DTJ4" s="49"/>
      <c r="DTK4" s="49"/>
      <c r="DTL4" s="49"/>
      <c r="DTM4" s="49"/>
      <c r="DTN4" s="49"/>
      <c r="DTO4" s="49"/>
      <c r="DTP4" s="49"/>
      <c r="DTQ4" s="49"/>
      <c r="DTR4" s="49"/>
      <c r="DTS4" s="49"/>
      <c r="DTT4" s="49"/>
      <c r="DTU4" s="49"/>
      <c r="DTV4" s="49"/>
      <c r="DTW4" s="49"/>
      <c r="DTX4" s="49"/>
      <c r="DTY4" s="49"/>
      <c r="DTZ4" s="49"/>
      <c r="DUA4" s="49"/>
      <c r="DUB4" s="49"/>
      <c r="DUC4" s="49"/>
      <c r="DUD4" s="49"/>
      <c r="DUE4" s="49"/>
      <c r="DUF4" s="49"/>
      <c r="DUG4" s="49"/>
      <c r="DUH4" s="49"/>
      <c r="DUI4" s="49"/>
      <c r="DUJ4" s="49"/>
      <c r="DUK4" s="49"/>
      <c r="DUL4" s="49"/>
      <c r="DUM4" s="49"/>
      <c r="DUN4" s="49"/>
      <c r="DUO4" s="49"/>
      <c r="DUP4" s="49"/>
      <c r="DUQ4" s="49"/>
      <c r="DUR4" s="49"/>
      <c r="DUS4" s="49"/>
      <c r="DUT4" s="49"/>
      <c r="DUU4" s="49"/>
      <c r="DUV4" s="49"/>
      <c r="DUW4" s="49"/>
      <c r="DUX4" s="49"/>
      <c r="DUY4" s="49"/>
      <c r="DUZ4" s="49"/>
      <c r="DVA4" s="49"/>
      <c r="DVB4" s="49"/>
      <c r="DVC4" s="49"/>
      <c r="DVD4" s="49"/>
      <c r="DVE4" s="49"/>
      <c r="DVF4" s="49"/>
      <c r="DVG4" s="49"/>
      <c r="DVH4" s="49"/>
      <c r="DVI4" s="49"/>
      <c r="DVJ4" s="49"/>
      <c r="DVK4" s="49"/>
      <c r="DVL4" s="49"/>
      <c r="DVM4" s="49"/>
      <c r="DVN4" s="49"/>
      <c r="DVO4" s="49"/>
      <c r="DVP4" s="49"/>
      <c r="DVQ4" s="49"/>
      <c r="DVR4" s="49"/>
      <c r="DVS4" s="49"/>
      <c r="DVT4" s="49"/>
      <c r="DVU4" s="49"/>
      <c r="DVV4" s="49"/>
      <c r="DVW4" s="49"/>
      <c r="DVX4" s="49"/>
      <c r="DVY4" s="49"/>
      <c r="DVZ4" s="49"/>
      <c r="DWA4" s="49"/>
      <c r="DWB4" s="49"/>
      <c r="DWC4" s="49"/>
      <c r="DWD4" s="49"/>
      <c r="DWE4" s="49"/>
      <c r="DWF4" s="49"/>
      <c r="DWG4" s="49"/>
      <c r="DWH4" s="49"/>
      <c r="DWI4" s="49"/>
      <c r="DWJ4" s="49"/>
      <c r="DWK4" s="49"/>
      <c r="DWL4" s="49"/>
      <c r="DWM4" s="49"/>
      <c r="DWN4" s="49"/>
      <c r="DWO4" s="49"/>
      <c r="DWP4" s="49"/>
      <c r="DWQ4" s="49"/>
      <c r="DWR4" s="49"/>
      <c r="DWS4" s="49"/>
      <c r="DWT4" s="49"/>
      <c r="DWU4" s="49"/>
      <c r="DWV4" s="49"/>
      <c r="DWW4" s="49"/>
      <c r="DWX4" s="49"/>
      <c r="DWY4" s="49"/>
      <c r="DWZ4" s="49"/>
      <c r="DXA4" s="49"/>
      <c r="DXB4" s="49"/>
      <c r="DXC4" s="49"/>
      <c r="DXD4" s="49"/>
      <c r="DXE4" s="49"/>
      <c r="DXF4" s="49"/>
      <c r="DXG4" s="49"/>
      <c r="DXH4" s="49"/>
      <c r="DXI4" s="49"/>
      <c r="DXJ4" s="49"/>
      <c r="DXK4" s="49"/>
      <c r="DXL4" s="49"/>
      <c r="DXM4" s="49"/>
      <c r="DXN4" s="49"/>
      <c r="DXO4" s="49"/>
      <c r="DXP4" s="49"/>
      <c r="DXQ4" s="49"/>
      <c r="DXR4" s="49"/>
      <c r="DXS4" s="49"/>
      <c r="DXT4" s="49"/>
      <c r="DXU4" s="49"/>
      <c r="DXV4" s="49"/>
      <c r="DXW4" s="49"/>
      <c r="DXX4" s="49"/>
      <c r="DXY4" s="49"/>
      <c r="DXZ4" s="49"/>
      <c r="DYA4" s="49"/>
      <c r="DYB4" s="49"/>
      <c r="DYC4" s="49"/>
      <c r="DYD4" s="49"/>
      <c r="DYE4" s="49"/>
      <c r="DYF4" s="49"/>
      <c r="DYG4" s="49"/>
      <c r="DYH4" s="49"/>
      <c r="DYI4" s="49"/>
      <c r="DYJ4" s="49"/>
      <c r="DYK4" s="49"/>
      <c r="DYL4" s="49"/>
      <c r="DYM4" s="49"/>
      <c r="DYN4" s="49"/>
      <c r="DYO4" s="49"/>
      <c r="DYP4" s="49"/>
      <c r="DYQ4" s="49"/>
      <c r="DYR4" s="49"/>
      <c r="DYS4" s="49"/>
      <c r="DYT4" s="49"/>
      <c r="DYU4" s="49"/>
      <c r="DYV4" s="49"/>
      <c r="DYW4" s="49"/>
      <c r="DYX4" s="49"/>
      <c r="DYY4" s="49"/>
      <c r="DYZ4" s="49"/>
      <c r="DZA4" s="49"/>
      <c r="DZB4" s="49"/>
      <c r="DZC4" s="49"/>
      <c r="DZD4" s="49"/>
      <c r="DZE4" s="49"/>
      <c r="DZF4" s="49"/>
      <c r="DZG4" s="49"/>
      <c r="DZH4" s="49"/>
      <c r="DZI4" s="49"/>
      <c r="DZJ4" s="49"/>
      <c r="DZK4" s="49"/>
      <c r="DZL4" s="49"/>
      <c r="DZM4" s="49"/>
      <c r="DZN4" s="49"/>
      <c r="DZO4" s="49"/>
      <c r="DZP4" s="49"/>
      <c r="DZQ4" s="49"/>
      <c r="DZR4" s="49"/>
      <c r="DZS4" s="49"/>
      <c r="DZT4" s="49"/>
      <c r="DZU4" s="49"/>
      <c r="DZV4" s="49"/>
      <c r="DZW4" s="49"/>
      <c r="DZX4" s="49"/>
      <c r="DZY4" s="49"/>
      <c r="DZZ4" s="49"/>
      <c r="EAA4" s="49"/>
      <c r="EAB4" s="49"/>
      <c r="EAC4" s="49"/>
      <c r="EAD4" s="49"/>
      <c r="EAE4" s="49"/>
      <c r="EAF4" s="49"/>
      <c r="EAG4" s="49"/>
      <c r="EAH4" s="49"/>
      <c r="EAI4" s="49"/>
      <c r="EAJ4" s="49"/>
      <c r="EAK4" s="49"/>
      <c r="EAL4" s="49"/>
      <c r="EAM4" s="49"/>
      <c r="EAN4" s="49"/>
      <c r="EAO4" s="49"/>
      <c r="EAP4" s="49"/>
      <c r="EAQ4" s="49"/>
      <c r="EAR4" s="49"/>
      <c r="EAS4" s="49"/>
      <c r="EAT4" s="49"/>
      <c r="EAU4" s="49"/>
      <c r="EAV4" s="49"/>
      <c r="EAW4" s="49"/>
      <c r="EAX4" s="49"/>
      <c r="EAY4" s="49"/>
      <c r="EAZ4" s="49"/>
      <c r="EBA4" s="49"/>
      <c r="EBB4" s="49"/>
      <c r="EBC4" s="49"/>
      <c r="EBD4" s="49"/>
      <c r="EBE4" s="49"/>
      <c r="EBF4" s="49"/>
      <c r="EBG4" s="49"/>
      <c r="EBH4" s="49"/>
      <c r="EBI4" s="49"/>
      <c r="EBJ4" s="49"/>
      <c r="EBK4" s="49"/>
      <c r="EBL4" s="49"/>
      <c r="EBM4" s="49"/>
      <c r="EBN4" s="49"/>
      <c r="EBO4" s="49"/>
      <c r="EBP4" s="49"/>
      <c r="EBQ4" s="49"/>
      <c r="EBR4" s="49"/>
      <c r="EBS4" s="49"/>
      <c r="EBT4" s="49"/>
      <c r="EBU4" s="49"/>
      <c r="EBV4" s="49"/>
      <c r="EBW4" s="49"/>
      <c r="EBX4" s="49"/>
      <c r="EBY4" s="49"/>
      <c r="EBZ4" s="49"/>
      <c r="ECA4" s="49"/>
      <c r="ECB4" s="49"/>
      <c r="ECC4" s="49"/>
      <c r="ECD4" s="49"/>
      <c r="ECE4" s="49"/>
      <c r="ECF4" s="49"/>
      <c r="ECG4" s="49"/>
      <c r="ECH4" s="49"/>
      <c r="ECI4" s="49"/>
      <c r="ECJ4" s="49"/>
      <c r="ECK4" s="49"/>
      <c r="ECL4" s="49"/>
      <c r="ECM4" s="49"/>
      <c r="ECN4" s="49"/>
      <c r="ECO4" s="49"/>
      <c r="ECP4" s="49"/>
      <c r="ECQ4" s="49"/>
      <c r="ECR4" s="49"/>
      <c r="ECS4" s="49"/>
      <c r="ECT4" s="49"/>
      <c r="ECU4" s="49"/>
      <c r="ECV4" s="49"/>
      <c r="ECW4" s="49"/>
      <c r="ECX4" s="49"/>
      <c r="ECY4" s="49"/>
      <c r="ECZ4" s="49"/>
      <c r="EDA4" s="49"/>
      <c r="EDB4" s="49"/>
      <c r="EDC4" s="49"/>
      <c r="EDD4" s="49"/>
      <c r="EDE4" s="49"/>
      <c r="EDF4" s="49"/>
      <c r="EDG4" s="49"/>
      <c r="EDH4" s="49"/>
      <c r="EDI4" s="49"/>
      <c r="EDJ4" s="49"/>
      <c r="EDK4" s="49"/>
      <c r="EDL4" s="49"/>
      <c r="EDM4" s="49"/>
      <c r="EDN4" s="49"/>
      <c r="EDO4" s="49"/>
      <c r="EDP4" s="49"/>
      <c r="EDQ4" s="49"/>
      <c r="EDR4" s="49"/>
      <c r="EDS4" s="49"/>
      <c r="EDT4" s="49"/>
      <c r="EDU4" s="49"/>
      <c r="EDV4" s="49"/>
      <c r="EDW4" s="49"/>
      <c r="EDX4" s="49"/>
      <c r="EDY4" s="49"/>
      <c r="EDZ4" s="49"/>
      <c r="EEA4" s="49"/>
      <c r="EEB4" s="49"/>
      <c r="EEC4" s="49"/>
      <c r="EED4" s="49"/>
      <c r="EEE4" s="49"/>
      <c r="EEF4" s="49"/>
      <c r="EEG4" s="49"/>
      <c r="EEH4" s="49"/>
      <c r="EEI4" s="49"/>
      <c r="EEJ4" s="49"/>
      <c r="EEK4" s="49"/>
      <c r="EEL4" s="49"/>
      <c r="EEM4" s="49"/>
      <c r="EEN4" s="49"/>
      <c r="EEO4" s="49"/>
      <c r="EEP4" s="49"/>
      <c r="EEQ4" s="49"/>
      <c r="EER4" s="49"/>
      <c r="EES4" s="49"/>
      <c r="EET4" s="49"/>
      <c r="EEU4" s="49"/>
      <c r="EEV4" s="49"/>
      <c r="EEW4" s="49"/>
      <c r="EEX4" s="49"/>
      <c r="EEY4" s="49"/>
      <c r="EEZ4" s="49"/>
      <c r="EFA4" s="49"/>
      <c r="EFB4" s="49"/>
      <c r="EFC4" s="49"/>
      <c r="EFD4" s="49"/>
      <c r="EFE4" s="49"/>
      <c r="EFF4" s="49"/>
      <c r="EFG4" s="49"/>
      <c r="EFH4" s="49"/>
      <c r="EFI4" s="49"/>
      <c r="EFJ4" s="49"/>
      <c r="EFK4" s="49"/>
      <c r="EFL4" s="49"/>
      <c r="EFM4" s="49"/>
      <c r="EFN4" s="49"/>
      <c r="EFO4" s="49"/>
      <c r="EFP4" s="49"/>
      <c r="EFQ4" s="49"/>
      <c r="EFR4" s="49"/>
      <c r="EFS4" s="49"/>
      <c r="EFT4" s="49"/>
      <c r="EFU4" s="49"/>
      <c r="EFV4" s="49"/>
      <c r="EFW4" s="49"/>
      <c r="EFX4" s="49"/>
      <c r="EFY4" s="49"/>
      <c r="EFZ4" s="49"/>
      <c r="EGA4" s="49"/>
      <c r="EGB4" s="49"/>
      <c r="EGC4" s="49"/>
      <c r="EGD4" s="49"/>
      <c r="EGE4" s="49"/>
      <c r="EGF4" s="49"/>
      <c r="EGG4" s="49"/>
      <c r="EGH4" s="49"/>
      <c r="EGI4" s="49"/>
      <c r="EGJ4" s="49"/>
      <c r="EGK4" s="49"/>
      <c r="EGL4" s="49"/>
      <c r="EGM4" s="49"/>
      <c r="EGN4" s="49"/>
      <c r="EGO4" s="49"/>
      <c r="EGP4" s="49"/>
      <c r="EGQ4" s="49"/>
      <c r="EGR4" s="49"/>
      <c r="EGS4" s="49"/>
      <c r="EGT4" s="49"/>
      <c r="EGU4" s="49"/>
      <c r="EGV4" s="49"/>
      <c r="EGW4" s="49"/>
      <c r="EGX4" s="49"/>
      <c r="EGY4" s="49"/>
      <c r="EGZ4" s="49"/>
      <c r="EHA4" s="49"/>
      <c r="EHB4" s="49"/>
      <c r="EHC4" s="49"/>
      <c r="EHD4" s="49"/>
      <c r="EHE4" s="49"/>
      <c r="EHF4" s="49"/>
      <c r="EHG4" s="49"/>
      <c r="EHH4" s="49"/>
      <c r="EHI4" s="49"/>
      <c r="EHJ4" s="49"/>
      <c r="EHK4" s="49"/>
      <c r="EHL4" s="49"/>
      <c r="EHM4" s="49"/>
      <c r="EHN4" s="49"/>
      <c r="EHO4" s="49"/>
      <c r="EHP4" s="49"/>
      <c r="EHQ4" s="49"/>
      <c r="EHR4" s="49"/>
      <c r="EHS4" s="49"/>
      <c r="EHT4" s="49"/>
      <c r="EHU4" s="49"/>
      <c r="EHV4" s="49"/>
      <c r="EHW4" s="49"/>
      <c r="EHX4" s="49"/>
      <c r="EHY4" s="49"/>
      <c r="EHZ4" s="49"/>
      <c r="EIA4" s="49"/>
      <c r="EIB4" s="49"/>
      <c r="EIC4" s="49"/>
      <c r="EID4" s="49"/>
      <c r="EIE4" s="49"/>
      <c r="EIF4" s="49"/>
      <c r="EIG4" s="49"/>
      <c r="EIH4" s="49"/>
      <c r="EII4" s="49"/>
      <c r="EIJ4" s="49"/>
      <c r="EIK4" s="49"/>
      <c r="EIL4" s="49"/>
      <c r="EIM4" s="49"/>
      <c r="EIN4" s="49"/>
      <c r="EIO4" s="49"/>
      <c r="EIP4" s="49"/>
      <c r="EIQ4" s="49"/>
      <c r="EIR4" s="49"/>
      <c r="EIS4" s="49"/>
      <c r="EIT4" s="49"/>
      <c r="EIU4" s="49"/>
      <c r="EIV4" s="49"/>
      <c r="EIW4" s="49"/>
      <c r="EIX4" s="49"/>
      <c r="EIY4" s="49"/>
      <c r="EIZ4" s="49"/>
      <c r="EJA4" s="49"/>
      <c r="EJB4" s="49"/>
      <c r="EJC4" s="49"/>
      <c r="EJD4" s="49"/>
      <c r="EJE4" s="49"/>
      <c r="EJF4" s="49"/>
      <c r="EJG4" s="49"/>
      <c r="EJH4" s="49"/>
      <c r="EJI4" s="49"/>
      <c r="EJJ4" s="49"/>
      <c r="EJK4" s="49"/>
      <c r="EJL4" s="49"/>
      <c r="EJM4" s="49"/>
      <c r="EJN4" s="49"/>
      <c r="EJO4" s="49"/>
      <c r="EJP4" s="49"/>
      <c r="EJQ4" s="49"/>
      <c r="EJR4" s="49"/>
      <c r="EJS4" s="49"/>
      <c r="EJT4" s="49"/>
      <c r="EJU4" s="49"/>
      <c r="EJV4" s="49"/>
      <c r="EJW4" s="49"/>
      <c r="EJX4" s="49"/>
      <c r="EJY4" s="49"/>
      <c r="EJZ4" s="49"/>
      <c r="EKA4" s="49"/>
      <c r="EKB4" s="49"/>
      <c r="EKC4" s="49"/>
      <c r="EKD4" s="49"/>
      <c r="EKE4" s="49"/>
      <c r="EKF4" s="49"/>
      <c r="EKG4" s="49"/>
      <c r="EKH4" s="49"/>
      <c r="EKI4" s="49"/>
      <c r="EKJ4" s="49"/>
      <c r="EKK4" s="49"/>
      <c r="EKL4" s="49"/>
      <c r="EKM4" s="49"/>
      <c r="EKN4" s="49"/>
      <c r="EKO4" s="49"/>
      <c r="EKP4" s="49"/>
      <c r="EKQ4" s="49"/>
      <c r="EKR4" s="49"/>
      <c r="EKS4" s="49"/>
      <c r="EKT4" s="49"/>
      <c r="EKU4" s="49"/>
      <c r="EKV4" s="49"/>
      <c r="EKW4" s="49"/>
      <c r="EKX4" s="49"/>
      <c r="EKY4" s="49"/>
      <c r="EKZ4" s="49"/>
      <c r="ELA4" s="49"/>
      <c r="ELB4" s="49"/>
      <c r="ELC4" s="49"/>
      <c r="ELD4" s="49"/>
      <c r="ELE4" s="49"/>
      <c r="ELF4" s="49"/>
      <c r="ELG4" s="49"/>
      <c r="ELH4" s="49"/>
      <c r="ELI4" s="49"/>
      <c r="ELJ4" s="49"/>
      <c r="ELK4" s="49"/>
      <c r="ELL4" s="49"/>
      <c r="ELM4" s="49"/>
      <c r="ELN4" s="49"/>
      <c r="ELO4" s="49"/>
      <c r="ELP4" s="49"/>
      <c r="ELQ4" s="49"/>
      <c r="ELR4" s="49"/>
      <c r="ELS4" s="49"/>
      <c r="ELT4" s="49"/>
      <c r="ELU4" s="49"/>
      <c r="ELV4" s="49"/>
      <c r="ELW4" s="49"/>
      <c r="ELX4" s="49"/>
      <c r="ELY4" s="49"/>
      <c r="ELZ4" s="49"/>
      <c r="EMA4" s="49"/>
      <c r="EMB4" s="49"/>
      <c r="EMC4" s="49"/>
      <c r="EMD4" s="49"/>
      <c r="EME4" s="49"/>
      <c r="EMF4" s="49"/>
      <c r="EMG4" s="49"/>
      <c r="EMH4" s="49"/>
      <c r="EMI4" s="49"/>
      <c r="EMJ4" s="49"/>
      <c r="EMK4" s="49"/>
      <c r="EML4" s="49"/>
      <c r="EMM4" s="49"/>
      <c r="EMN4" s="49"/>
      <c r="EMO4" s="49"/>
      <c r="EMP4" s="49"/>
      <c r="EMQ4" s="49"/>
      <c r="EMR4" s="49"/>
      <c r="EMS4" s="49"/>
      <c r="EMT4" s="49"/>
      <c r="EMU4" s="49"/>
      <c r="EMV4" s="49"/>
      <c r="EMW4" s="49"/>
      <c r="EMX4" s="49"/>
      <c r="EMY4" s="49"/>
      <c r="EMZ4" s="49"/>
      <c r="ENA4" s="49"/>
      <c r="ENB4" s="49"/>
      <c r="ENC4" s="49"/>
      <c r="END4" s="49"/>
      <c r="ENE4" s="49"/>
      <c r="ENF4" s="49"/>
      <c r="ENG4" s="49"/>
      <c r="ENH4" s="49"/>
      <c r="ENI4" s="49"/>
      <c r="ENJ4" s="49"/>
      <c r="ENK4" s="49"/>
      <c r="ENL4" s="49"/>
      <c r="ENM4" s="49"/>
      <c r="ENN4" s="49"/>
      <c r="ENO4" s="49"/>
      <c r="ENP4" s="49"/>
      <c r="ENQ4" s="49"/>
      <c r="ENR4" s="49"/>
      <c r="ENS4" s="49"/>
      <c r="ENT4" s="49"/>
      <c r="ENU4" s="49"/>
      <c r="ENV4" s="49"/>
      <c r="ENW4" s="49"/>
      <c r="ENX4" s="49"/>
      <c r="ENY4" s="49"/>
      <c r="ENZ4" s="49"/>
      <c r="EOA4" s="49"/>
      <c r="EOB4" s="49"/>
      <c r="EOC4" s="49"/>
      <c r="EOD4" s="49"/>
      <c r="EOE4" s="49"/>
      <c r="EOF4" s="49"/>
      <c r="EOG4" s="49"/>
      <c r="EOH4" s="49"/>
      <c r="EOI4" s="49"/>
      <c r="EOJ4" s="49"/>
      <c r="EOK4" s="49"/>
      <c r="EOL4" s="49"/>
      <c r="EOM4" s="49"/>
      <c r="EON4" s="49"/>
      <c r="EOO4" s="49"/>
      <c r="EOP4" s="49"/>
      <c r="EOQ4" s="49"/>
      <c r="EOR4" s="49"/>
      <c r="EOS4" s="49"/>
      <c r="EOT4" s="49"/>
      <c r="EOU4" s="49"/>
      <c r="EOV4" s="49"/>
      <c r="EOW4" s="49"/>
      <c r="EOX4" s="49"/>
      <c r="EOY4" s="49"/>
      <c r="EOZ4" s="49"/>
      <c r="EPA4" s="49"/>
      <c r="EPB4" s="49"/>
      <c r="EPC4" s="49"/>
      <c r="EPD4" s="49"/>
      <c r="EPE4" s="49"/>
      <c r="EPF4" s="49"/>
      <c r="EPG4" s="49"/>
      <c r="EPH4" s="49"/>
      <c r="EPI4" s="49"/>
      <c r="EPJ4" s="49"/>
      <c r="EPK4" s="49"/>
      <c r="EPL4" s="49"/>
      <c r="EPM4" s="49"/>
      <c r="EPN4" s="49"/>
      <c r="EPO4" s="49"/>
      <c r="EPP4" s="49"/>
      <c r="EPQ4" s="49"/>
      <c r="EPR4" s="49"/>
      <c r="EPS4" s="49"/>
      <c r="EPT4" s="49"/>
      <c r="EPU4" s="49"/>
      <c r="EPV4" s="49"/>
      <c r="EPW4" s="49"/>
      <c r="EPX4" s="49"/>
      <c r="EPY4" s="49"/>
      <c r="EPZ4" s="49"/>
      <c r="EQA4" s="49"/>
      <c r="EQB4" s="49"/>
      <c r="EQC4" s="49"/>
      <c r="EQD4" s="49"/>
      <c r="EQE4" s="49"/>
      <c r="EQF4" s="49"/>
      <c r="EQG4" s="49"/>
      <c r="EQH4" s="49"/>
      <c r="EQI4" s="49"/>
      <c r="EQJ4" s="49"/>
      <c r="EQK4" s="49"/>
      <c r="EQL4" s="49"/>
      <c r="EQM4" s="49"/>
      <c r="EQN4" s="49"/>
      <c r="EQO4" s="49"/>
      <c r="EQP4" s="49"/>
      <c r="EQQ4" s="49"/>
      <c r="EQR4" s="49"/>
      <c r="EQS4" s="49"/>
      <c r="EQT4" s="49"/>
      <c r="EQU4" s="49"/>
      <c r="EQV4" s="49"/>
      <c r="EQW4" s="49"/>
      <c r="EQX4" s="49"/>
      <c r="EQY4" s="49"/>
      <c r="EQZ4" s="49"/>
      <c r="ERA4" s="49"/>
      <c r="ERB4" s="49"/>
      <c r="ERC4" s="49"/>
      <c r="ERD4" s="49"/>
      <c r="ERE4" s="49"/>
      <c r="ERF4" s="49"/>
      <c r="ERG4" s="49"/>
      <c r="ERH4" s="49"/>
      <c r="ERI4" s="49"/>
      <c r="ERJ4" s="49"/>
      <c r="ERK4" s="49"/>
      <c r="ERL4" s="49"/>
      <c r="ERM4" s="49"/>
      <c r="ERN4" s="49"/>
      <c r="ERO4" s="49"/>
      <c r="ERP4" s="49"/>
      <c r="ERQ4" s="49"/>
      <c r="ERR4" s="49"/>
      <c r="ERS4" s="49"/>
      <c r="ERT4" s="49"/>
      <c r="ERU4" s="49"/>
      <c r="ERV4" s="49"/>
      <c r="ERW4" s="49"/>
      <c r="ERX4" s="49"/>
      <c r="ERY4" s="49"/>
      <c r="ERZ4" s="49"/>
      <c r="ESA4" s="49"/>
      <c r="ESB4" s="49"/>
      <c r="ESC4" s="49"/>
      <c r="ESD4" s="49"/>
      <c r="ESE4" s="49"/>
      <c r="ESF4" s="49"/>
      <c r="ESG4" s="49"/>
      <c r="ESH4" s="49"/>
      <c r="ESI4" s="49"/>
      <c r="ESJ4" s="49"/>
      <c r="ESK4" s="49"/>
      <c r="ESL4" s="49"/>
      <c r="ESM4" s="49"/>
      <c r="ESN4" s="49"/>
      <c r="ESO4" s="49"/>
      <c r="ESP4" s="49"/>
      <c r="ESQ4" s="49"/>
      <c r="ESR4" s="49"/>
      <c r="ESS4" s="49"/>
      <c r="EST4" s="49"/>
      <c r="ESU4" s="49"/>
      <c r="ESV4" s="49"/>
      <c r="ESW4" s="49"/>
      <c r="ESX4" s="49"/>
      <c r="ESY4" s="49"/>
      <c r="ESZ4" s="49"/>
      <c r="ETA4" s="49"/>
      <c r="ETB4" s="49"/>
      <c r="ETC4" s="49"/>
      <c r="ETD4" s="49"/>
      <c r="ETE4" s="49"/>
      <c r="ETF4" s="49"/>
      <c r="ETG4" s="49"/>
      <c r="ETH4" s="49"/>
      <c r="ETI4" s="49"/>
      <c r="ETJ4" s="49"/>
      <c r="ETK4" s="49"/>
      <c r="ETL4" s="49"/>
      <c r="ETM4" s="49"/>
      <c r="ETN4" s="49"/>
      <c r="ETO4" s="49"/>
      <c r="ETP4" s="49"/>
      <c r="ETQ4" s="49"/>
      <c r="ETR4" s="49"/>
      <c r="ETS4" s="49"/>
      <c r="ETT4" s="49"/>
      <c r="ETU4" s="49"/>
      <c r="ETV4" s="49"/>
      <c r="ETW4" s="49"/>
      <c r="ETX4" s="49"/>
      <c r="ETY4" s="49"/>
      <c r="ETZ4" s="49"/>
      <c r="EUA4" s="49"/>
      <c r="EUB4" s="49"/>
      <c r="EUC4" s="49"/>
      <c r="EUD4" s="49"/>
      <c r="EUE4" s="49"/>
      <c r="EUF4" s="49"/>
      <c r="EUG4" s="49"/>
      <c r="EUH4" s="49"/>
      <c r="EUI4" s="49"/>
      <c r="EUJ4" s="49"/>
      <c r="EUK4" s="49"/>
      <c r="EUL4" s="49"/>
      <c r="EUM4" s="49"/>
      <c r="EUN4" s="49"/>
      <c r="EUO4" s="49"/>
      <c r="EUP4" s="49"/>
      <c r="EUQ4" s="49"/>
      <c r="EUR4" s="49"/>
      <c r="EUS4" s="49"/>
      <c r="EUT4" s="49"/>
      <c r="EUU4" s="49"/>
      <c r="EUV4" s="49"/>
      <c r="EUW4" s="49"/>
      <c r="EUX4" s="49"/>
      <c r="EUY4" s="49"/>
      <c r="EUZ4" s="49"/>
      <c r="EVA4" s="49"/>
      <c r="EVB4" s="49"/>
      <c r="EVC4" s="49"/>
      <c r="EVD4" s="49"/>
      <c r="EVE4" s="49"/>
      <c r="EVF4" s="49"/>
      <c r="EVG4" s="49"/>
      <c r="EVH4" s="49"/>
      <c r="EVI4" s="49"/>
      <c r="EVJ4" s="49"/>
      <c r="EVK4" s="49"/>
      <c r="EVL4" s="49"/>
      <c r="EVM4" s="49"/>
      <c r="EVN4" s="49"/>
      <c r="EVO4" s="49"/>
      <c r="EVP4" s="49"/>
      <c r="EVQ4" s="49"/>
      <c r="EVR4" s="49"/>
      <c r="EVS4" s="49"/>
      <c r="EVT4" s="49"/>
      <c r="EVU4" s="49"/>
      <c r="EVV4" s="49"/>
      <c r="EVW4" s="49"/>
      <c r="EVX4" s="49"/>
      <c r="EVY4" s="49"/>
      <c r="EVZ4" s="49"/>
      <c r="EWA4" s="49"/>
      <c r="EWB4" s="49"/>
      <c r="EWC4" s="49"/>
      <c r="EWD4" s="49"/>
      <c r="EWE4" s="49"/>
      <c r="EWF4" s="49"/>
      <c r="EWG4" s="49"/>
      <c r="EWH4" s="49"/>
      <c r="EWI4" s="49"/>
      <c r="EWJ4" s="49"/>
      <c r="EWK4" s="49"/>
      <c r="EWL4" s="49"/>
      <c r="EWM4" s="49"/>
      <c r="EWN4" s="49"/>
      <c r="EWO4" s="49"/>
      <c r="EWP4" s="49"/>
      <c r="EWQ4" s="49"/>
      <c r="EWR4" s="49"/>
      <c r="EWS4" s="49"/>
      <c r="EWT4" s="49"/>
      <c r="EWU4" s="49"/>
      <c r="EWV4" s="49"/>
      <c r="EWW4" s="49"/>
      <c r="EWX4" s="49"/>
      <c r="EWY4" s="49"/>
      <c r="EWZ4" s="49"/>
      <c r="EXA4" s="49"/>
      <c r="EXB4" s="49"/>
      <c r="EXC4" s="49"/>
      <c r="EXD4" s="49"/>
      <c r="EXE4" s="49"/>
      <c r="EXF4" s="49"/>
      <c r="EXG4" s="49"/>
      <c r="EXH4" s="49"/>
      <c r="EXI4" s="49"/>
      <c r="EXJ4" s="49"/>
      <c r="EXK4" s="49"/>
      <c r="EXL4" s="49"/>
      <c r="EXM4" s="49"/>
      <c r="EXN4" s="49"/>
      <c r="EXO4" s="49"/>
      <c r="EXP4" s="49"/>
      <c r="EXQ4" s="49"/>
      <c r="EXR4" s="49"/>
      <c r="EXS4" s="49"/>
      <c r="EXT4" s="49"/>
      <c r="EXU4" s="49"/>
      <c r="EXV4" s="49"/>
      <c r="EXW4" s="49"/>
      <c r="EXX4" s="49"/>
      <c r="EXY4" s="49"/>
      <c r="EXZ4" s="49"/>
      <c r="EYA4" s="49"/>
      <c r="EYB4" s="49"/>
      <c r="EYC4" s="49"/>
      <c r="EYD4" s="49"/>
      <c r="EYE4" s="49"/>
      <c r="EYF4" s="49"/>
      <c r="EYG4" s="49"/>
      <c r="EYH4" s="49"/>
      <c r="EYI4" s="49"/>
      <c r="EYJ4" s="49"/>
      <c r="EYK4" s="49"/>
      <c r="EYL4" s="49"/>
      <c r="EYM4" s="49"/>
      <c r="EYN4" s="49"/>
      <c r="EYO4" s="49"/>
      <c r="EYP4" s="49"/>
      <c r="EYQ4" s="49"/>
      <c r="EYR4" s="49"/>
      <c r="EYS4" s="49"/>
      <c r="EYT4" s="49"/>
      <c r="EYU4" s="49"/>
      <c r="EYV4" s="49"/>
      <c r="EYW4" s="49"/>
      <c r="EYX4" s="49"/>
      <c r="EYY4" s="49"/>
      <c r="EYZ4" s="49"/>
      <c r="EZA4" s="49"/>
      <c r="EZB4" s="49"/>
      <c r="EZC4" s="49"/>
      <c r="EZD4" s="49"/>
      <c r="EZE4" s="49"/>
      <c r="EZF4" s="49"/>
      <c r="EZG4" s="49"/>
      <c r="EZH4" s="49"/>
      <c r="EZI4" s="49"/>
      <c r="EZJ4" s="49"/>
      <c r="EZK4" s="49"/>
      <c r="EZL4" s="49"/>
      <c r="EZM4" s="49"/>
      <c r="EZN4" s="49"/>
      <c r="EZO4" s="49"/>
      <c r="EZP4" s="49"/>
      <c r="EZQ4" s="49"/>
      <c r="EZR4" s="49"/>
      <c r="EZS4" s="49"/>
      <c r="EZT4" s="49"/>
      <c r="EZU4" s="49"/>
      <c r="EZV4" s="49"/>
      <c r="EZW4" s="49"/>
      <c r="EZX4" s="49"/>
      <c r="EZY4" s="49"/>
      <c r="EZZ4" s="49"/>
      <c r="FAA4" s="49"/>
      <c r="FAB4" s="49"/>
      <c r="FAC4" s="49"/>
      <c r="FAD4" s="49"/>
      <c r="FAE4" s="49"/>
      <c r="FAF4" s="49"/>
      <c r="FAG4" s="49"/>
      <c r="FAH4" s="49"/>
      <c r="FAI4" s="49"/>
      <c r="FAJ4" s="49"/>
      <c r="FAK4" s="49"/>
      <c r="FAL4" s="49"/>
      <c r="FAM4" s="49"/>
      <c r="FAN4" s="49"/>
      <c r="FAO4" s="49"/>
      <c r="FAP4" s="49"/>
      <c r="FAQ4" s="49"/>
      <c r="FAR4" s="49"/>
      <c r="FAS4" s="49"/>
      <c r="FAT4" s="49"/>
      <c r="FAU4" s="49"/>
      <c r="FAV4" s="49"/>
      <c r="FAW4" s="49"/>
      <c r="FAX4" s="49"/>
      <c r="FAY4" s="49"/>
      <c r="FAZ4" s="49"/>
      <c r="FBA4" s="49"/>
      <c r="FBB4" s="49"/>
      <c r="FBC4" s="49"/>
      <c r="FBD4" s="49"/>
      <c r="FBE4" s="49"/>
      <c r="FBF4" s="49"/>
      <c r="FBG4" s="49"/>
      <c r="FBH4" s="49"/>
      <c r="FBI4" s="49"/>
      <c r="FBJ4" s="49"/>
      <c r="FBK4" s="49"/>
      <c r="FBL4" s="49"/>
      <c r="FBM4" s="49"/>
      <c r="FBN4" s="49"/>
      <c r="FBO4" s="49"/>
      <c r="FBP4" s="49"/>
      <c r="FBQ4" s="49"/>
      <c r="FBR4" s="49"/>
      <c r="FBS4" s="49"/>
      <c r="FBT4" s="49"/>
      <c r="FBU4" s="49"/>
      <c r="FBV4" s="49"/>
      <c r="FBW4" s="49"/>
      <c r="FBX4" s="49"/>
      <c r="FBY4" s="49"/>
      <c r="FBZ4" s="49"/>
      <c r="FCA4" s="49"/>
      <c r="FCB4" s="49"/>
      <c r="FCC4" s="49"/>
      <c r="FCD4" s="49"/>
      <c r="FCE4" s="49"/>
      <c r="FCF4" s="49"/>
      <c r="FCG4" s="49"/>
      <c r="FCH4" s="49"/>
      <c r="FCI4" s="49"/>
      <c r="FCJ4" s="49"/>
      <c r="FCK4" s="49"/>
      <c r="FCL4" s="49"/>
      <c r="FCM4" s="49"/>
      <c r="FCN4" s="49"/>
      <c r="FCO4" s="49"/>
      <c r="FCP4" s="49"/>
      <c r="FCQ4" s="49"/>
      <c r="FCR4" s="49"/>
      <c r="FCS4" s="49"/>
      <c r="FCT4" s="49"/>
      <c r="FCU4" s="49"/>
      <c r="FCV4" s="49"/>
      <c r="FCW4" s="49"/>
      <c r="FCX4" s="49"/>
      <c r="FCY4" s="49"/>
      <c r="FCZ4" s="49"/>
      <c r="FDA4" s="49"/>
      <c r="FDB4" s="49"/>
      <c r="FDC4" s="49"/>
      <c r="FDD4" s="49"/>
      <c r="FDE4" s="49"/>
      <c r="FDF4" s="49"/>
      <c r="FDG4" s="49"/>
      <c r="FDH4" s="49"/>
      <c r="FDI4" s="49"/>
      <c r="FDJ4" s="49"/>
      <c r="FDK4" s="49"/>
      <c r="FDL4" s="49"/>
      <c r="FDM4" s="49"/>
      <c r="FDN4" s="49"/>
      <c r="FDO4" s="49"/>
      <c r="FDP4" s="49"/>
      <c r="FDQ4" s="49"/>
      <c r="FDR4" s="49"/>
      <c r="FDS4" s="49"/>
      <c r="FDT4" s="49"/>
      <c r="FDU4" s="49"/>
      <c r="FDV4" s="49"/>
      <c r="FDW4" s="49"/>
      <c r="FDX4" s="49"/>
      <c r="FDY4" s="49"/>
      <c r="FDZ4" s="49"/>
      <c r="FEA4" s="49"/>
      <c r="FEB4" s="49"/>
      <c r="FEC4" s="49"/>
      <c r="FED4" s="49"/>
      <c r="FEE4" s="49"/>
      <c r="FEF4" s="49"/>
      <c r="FEG4" s="49"/>
      <c r="FEH4" s="49"/>
      <c r="FEI4" s="49"/>
      <c r="FEJ4" s="49"/>
      <c r="FEK4" s="49"/>
      <c r="FEL4" s="49"/>
      <c r="FEM4" s="49"/>
      <c r="FEN4" s="49"/>
      <c r="FEO4" s="49"/>
      <c r="FEP4" s="49"/>
      <c r="FEQ4" s="49"/>
      <c r="FER4" s="49"/>
      <c r="FES4" s="49"/>
      <c r="FET4" s="49"/>
      <c r="FEU4" s="49"/>
      <c r="FEV4" s="49"/>
      <c r="FEW4" s="49"/>
      <c r="FEX4" s="49"/>
      <c r="FEY4" s="49"/>
      <c r="FEZ4" s="49"/>
      <c r="FFA4" s="49"/>
      <c r="FFB4" s="49"/>
      <c r="FFC4" s="49"/>
      <c r="FFD4" s="49"/>
      <c r="FFE4" s="49"/>
      <c r="FFF4" s="49"/>
      <c r="FFG4" s="49"/>
      <c r="FFH4" s="49"/>
      <c r="FFI4" s="49"/>
      <c r="FFJ4" s="49"/>
      <c r="FFK4" s="49"/>
      <c r="FFL4" s="49"/>
      <c r="FFM4" s="49"/>
      <c r="FFN4" s="49"/>
      <c r="FFO4" s="49"/>
      <c r="FFP4" s="49"/>
      <c r="FFQ4" s="49"/>
      <c r="FFR4" s="49"/>
      <c r="FFS4" s="49"/>
      <c r="FFT4" s="49"/>
      <c r="FFU4" s="49"/>
      <c r="FFV4" s="49"/>
      <c r="FFW4" s="49"/>
      <c r="FFX4" s="49"/>
      <c r="FFY4" s="49"/>
      <c r="FFZ4" s="49"/>
      <c r="FGA4" s="49"/>
      <c r="FGB4" s="49"/>
      <c r="FGC4" s="49"/>
      <c r="FGD4" s="49"/>
      <c r="FGE4" s="49"/>
      <c r="FGF4" s="49"/>
      <c r="FGG4" s="49"/>
      <c r="FGH4" s="49"/>
      <c r="FGI4" s="49"/>
      <c r="FGJ4" s="49"/>
      <c r="FGK4" s="49"/>
      <c r="FGL4" s="49"/>
      <c r="FGM4" s="49"/>
      <c r="FGN4" s="49"/>
      <c r="FGO4" s="49"/>
      <c r="FGP4" s="49"/>
      <c r="FGQ4" s="49"/>
      <c r="FGR4" s="49"/>
      <c r="FGS4" s="49"/>
      <c r="FGT4" s="49"/>
      <c r="FGU4" s="49"/>
      <c r="FGV4" s="49"/>
      <c r="FGW4" s="49"/>
      <c r="FGX4" s="49"/>
      <c r="FGY4" s="49"/>
      <c r="FGZ4" s="49"/>
      <c r="FHA4" s="49"/>
      <c r="FHB4" s="49"/>
      <c r="FHC4" s="49"/>
      <c r="FHD4" s="49"/>
      <c r="FHE4" s="49"/>
      <c r="FHF4" s="49"/>
      <c r="FHG4" s="49"/>
      <c r="FHH4" s="49"/>
      <c r="FHI4" s="49"/>
      <c r="FHJ4" s="49"/>
      <c r="FHK4" s="49"/>
      <c r="FHL4" s="49"/>
      <c r="FHM4" s="49"/>
      <c r="FHN4" s="49"/>
      <c r="FHO4" s="49"/>
      <c r="FHP4" s="49"/>
      <c r="FHQ4" s="49"/>
      <c r="FHR4" s="49"/>
      <c r="FHS4" s="49"/>
      <c r="FHT4" s="49"/>
      <c r="FHU4" s="49"/>
      <c r="FHV4" s="49"/>
      <c r="FHW4" s="49"/>
      <c r="FHX4" s="49"/>
      <c r="FHY4" s="49"/>
      <c r="FHZ4" s="49"/>
      <c r="FIA4" s="49"/>
      <c r="FIB4" s="49"/>
      <c r="FIC4" s="49"/>
      <c r="FID4" s="49"/>
      <c r="FIE4" s="49"/>
      <c r="FIF4" s="49"/>
      <c r="FIG4" s="49"/>
      <c r="FIH4" s="49"/>
      <c r="FII4" s="49"/>
      <c r="FIJ4" s="49"/>
      <c r="FIK4" s="49"/>
      <c r="FIL4" s="49"/>
      <c r="FIM4" s="49"/>
      <c r="FIN4" s="49"/>
      <c r="FIO4" s="49"/>
      <c r="FIP4" s="49"/>
      <c r="FIQ4" s="49"/>
      <c r="FIR4" s="49"/>
      <c r="FIS4" s="49"/>
      <c r="FIT4" s="49"/>
      <c r="FIU4" s="49"/>
      <c r="FIV4" s="49"/>
      <c r="FIW4" s="49"/>
      <c r="FIX4" s="49"/>
      <c r="FIY4" s="49"/>
      <c r="FIZ4" s="49"/>
      <c r="FJA4" s="49"/>
      <c r="FJB4" s="49"/>
      <c r="FJC4" s="49"/>
      <c r="FJD4" s="49"/>
      <c r="FJE4" s="49"/>
      <c r="FJF4" s="49"/>
      <c r="FJG4" s="49"/>
      <c r="FJH4" s="49"/>
      <c r="FJI4" s="49"/>
      <c r="FJJ4" s="49"/>
      <c r="FJK4" s="49"/>
      <c r="FJL4" s="49"/>
      <c r="FJM4" s="49"/>
      <c r="FJN4" s="49"/>
      <c r="FJO4" s="49"/>
      <c r="FJP4" s="49"/>
      <c r="FJQ4" s="49"/>
      <c r="FJR4" s="49"/>
      <c r="FJS4" s="49"/>
      <c r="FJT4" s="49"/>
      <c r="FJU4" s="49"/>
      <c r="FJV4" s="49"/>
      <c r="FJW4" s="49"/>
      <c r="FJX4" s="49"/>
      <c r="FJY4" s="49"/>
      <c r="FJZ4" s="49"/>
      <c r="FKA4" s="49"/>
      <c r="FKB4" s="49"/>
      <c r="FKC4" s="49"/>
      <c r="FKD4" s="49"/>
      <c r="FKE4" s="49"/>
      <c r="FKF4" s="49"/>
      <c r="FKG4" s="49"/>
      <c r="FKH4" s="49"/>
      <c r="FKI4" s="49"/>
      <c r="FKJ4" s="49"/>
      <c r="FKK4" s="49"/>
      <c r="FKL4" s="49"/>
      <c r="FKM4" s="49"/>
      <c r="FKN4" s="49"/>
      <c r="FKO4" s="49"/>
      <c r="FKP4" s="49"/>
      <c r="FKQ4" s="49"/>
      <c r="FKR4" s="49"/>
      <c r="FKS4" s="49"/>
      <c r="FKT4" s="49"/>
      <c r="FKU4" s="49"/>
      <c r="FKV4" s="49"/>
      <c r="FKW4" s="49"/>
      <c r="FKX4" s="49"/>
      <c r="FKY4" s="49"/>
      <c r="FKZ4" s="49"/>
      <c r="FLA4" s="49"/>
      <c r="FLB4" s="49"/>
      <c r="FLC4" s="49"/>
      <c r="FLD4" s="49"/>
      <c r="FLE4" s="49"/>
      <c r="FLF4" s="49"/>
      <c r="FLG4" s="49"/>
      <c r="FLH4" s="49"/>
      <c r="FLI4" s="49"/>
      <c r="FLJ4" s="49"/>
      <c r="FLK4" s="49"/>
      <c r="FLL4" s="49"/>
      <c r="FLM4" s="49"/>
      <c r="FLN4" s="49"/>
      <c r="FLO4" s="49"/>
      <c r="FLP4" s="49"/>
      <c r="FLQ4" s="49"/>
      <c r="FLR4" s="49"/>
      <c r="FLS4" s="49"/>
      <c r="FLT4" s="49"/>
      <c r="FLU4" s="49"/>
      <c r="FLV4" s="49"/>
      <c r="FLW4" s="49"/>
      <c r="FLX4" s="49"/>
      <c r="FLY4" s="49"/>
      <c r="FLZ4" s="49"/>
      <c r="FMA4" s="49"/>
      <c r="FMB4" s="49"/>
      <c r="FMC4" s="49"/>
      <c r="FMD4" s="49"/>
      <c r="FME4" s="49"/>
      <c r="FMF4" s="49"/>
      <c r="FMG4" s="49"/>
      <c r="FMH4" s="49"/>
      <c r="FMI4" s="49"/>
      <c r="FMJ4" s="49"/>
      <c r="FMK4" s="49"/>
      <c r="FML4" s="49"/>
      <c r="FMM4" s="49"/>
      <c r="FMN4" s="49"/>
      <c r="FMO4" s="49"/>
      <c r="FMP4" s="49"/>
      <c r="FMQ4" s="49"/>
      <c r="FMR4" s="49"/>
      <c r="FMS4" s="49"/>
      <c r="FMT4" s="49"/>
      <c r="FMU4" s="49"/>
      <c r="FMV4" s="49"/>
      <c r="FMW4" s="49"/>
      <c r="FMX4" s="49"/>
      <c r="FMY4" s="49"/>
      <c r="FMZ4" s="49"/>
      <c r="FNA4" s="49"/>
      <c r="FNB4" s="49"/>
      <c r="FNC4" s="49"/>
      <c r="FND4" s="49"/>
      <c r="FNE4" s="49"/>
      <c r="FNF4" s="49"/>
      <c r="FNG4" s="49"/>
      <c r="FNH4" s="49"/>
      <c r="FNI4" s="49"/>
      <c r="FNJ4" s="49"/>
      <c r="FNK4" s="49"/>
      <c r="FNL4" s="49"/>
      <c r="FNM4" s="49"/>
      <c r="FNN4" s="49"/>
      <c r="FNO4" s="49"/>
      <c r="FNP4" s="49"/>
      <c r="FNQ4" s="49"/>
      <c r="FNR4" s="49"/>
      <c r="FNS4" s="49"/>
      <c r="FNT4" s="49"/>
      <c r="FNU4" s="49"/>
      <c r="FNV4" s="49"/>
      <c r="FNW4" s="49"/>
      <c r="FNX4" s="49"/>
      <c r="FNY4" s="49"/>
      <c r="FNZ4" s="49"/>
      <c r="FOA4" s="49"/>
      <c r="FOB4" s="49"/>
      <c r="FOC4" s="49"/>
      <c r="FOD4" s="49"/>
      <c r="FOE4" s="49"/>
      <c r="FOF4" s="49"/>
      <c r="FOG4" s="49"/>
      <c r="FOH4" s="49"/>
      <c r="FOI4" s="49"/>
      <c r="FOJ4" s="49"/>
      <c r="FOK4" s="49"/>
      <c r="FOL4" s="49"/>
      <c r="FOM4" s="49"/>
      <c r="FON4" s="49"/>
      <c r="FOO4" s="49"/>
      <c r="FOP4" s="49"/>
      <c r="FOQ4" s="49"/>
      <c r="FOR4" s="49"/>
      <c r="FOS4" s="49"/>
      <c r="FOT4" s="49"/>
      <c r="FOU4" s="49"/>
      <c r="FOV4" s="49"/>
      <c r="FOW4" s="49"/>
      <c r="FOX4" s="49"/>
      <c r="FOY4" s="49"/>
      <c r="FOZ4" s="49"/>
      <c r="FPA4" s="49"/>
      <c r="FPB4" s="49"/>
      <c r="FPC4" s="49"/>
      <c r="FPD4" s="49"/>
      <c r="FPE4" s="49"/>
      <c r="FPF4" s="49"/>
      <c r="FPG4" s="49"/>
      <c r="FPH4" s="49"/>
      <c r="FPI4" s="49"/>
      <c r="FPJ4" s="49"/>
      <c r="FPK4" s="49"/>
      <c r="FPL4" s="49"/>
      <c r="FPM4" s="49"/>
      <c r="FPN4" s="49"/>
      <c r="FPO4" s="49"/>
      <c r="FPP4" s="49"/>
      <c r="FPQ4" s="49"/>
      <c r="FPR4" s="49"/>
      <c r="FPS4" s="49"/>
      <c r="FPT4" s="49"/>
      <c r="FPU4" s="49"/>
      <c r="FPV4" s="49"/>
      <c r="FPW4" s="49"/>
      <c r="FPX4" s="49"/>
      <c r="FPY4" s="49"/>
      <c r="FPZ4" s="49"/>
      <c r="FQA4" s="49"/>
      <c r="FQB4" s="49"/>
      <c r="FQC4" s="49"/>
      <c r="FQD4" s="49"/>
      <c r="FQE4" s="49"/>
      <c r="FQF4" s="49"/>
      <c r="FQG4" s="49"/>
      <c r="FQH4" s="49"/>
      <c r="FQI4" s="49"/>
      <c r="FQJ4" s="49"/>
      <c r="FQK4" s="49"/>
      <c r="FQL4" s="49"/>
      <c r="FQM4" s="49"/>
      <c r="FQN4" s="49"/>
      <c r="FQO4" s="49"/>
      <c r="FQP4" s="49"/>
      <c r="FQQ4" s="49"/>
      <c r="FQR4" s="49"/>
      <c r="FQS4" s="49"/>
      <c r="FQT4" s="49"/>
      <c r="FQU4" s="49"/>
      <c r="FQV4" s="49"/>
      <c r="FQW4" s="49"/>
      <c r="FQX4" s="49"/>
      <c r="FQY4" s="49"/>
      <c r="FQZ4" s="49"/>
      <c r="FRA4" s="49"/>
      <c r="FRB4" s="49"/>
      <c r="FRC4" s="49"/>
      <c r="FRD4" s="49"/>
      <c r="FRE4" s="49"/>
      <c r="FRF4" s="49"/>
      <c r="FRG4" s="49"/>
      <c r="FRH4" s="49"/>
      <c r="FRI4" s="49"/>
      <c r="FRJ4" s="49"/>
      <c r="FRK4" s="49"/>
      <c r="FRL4" s="49"/>
      <c r="FRM4" s="49"/>
      <c r="FRN4" s="49"/>
      <c r="FRO4" s="49"/>
      <c r="FRP4" s="49"/>
      <c r="FRQ4" s="49"/>
      <c r="FRR4" s="49"/>
      <c r="FRS4" s="49"/>
      <c r="FRT4" s="49"/>
      <c r="FRU4" s="49"/>
      <c r="FRV4" s="49"/>
      <c r="FRW4" s="49"/>
      <c r="FRX4" s="49"/>
      <c r="FRY4" s="49"/>
      <c r="FRZ4" s="49"/>
      <c r="FSA4" s="49"/>
      <c r="FSB4" s="49"/>
      <c r="FSC4" s="49"/>
      <c r="FSD4" s="49"/>
      <c r="FSE4" s="49"/>
      <c r="FSF4" s="49"/>
      <c r="FSG4" s="49"/>
      <c r="FSH4" s="49"/>
      <c r="FSI4" s="49"/>
      <c r="FSJ4" s="49"/>
      <c r="FSK4" s="49"/>
      <c r="FSL4" s="49"/>
      <c r="FSM4" s="49"/>
      <c r="FSN4" s="49"/>
      <c r="FSO4" s="49"/>
      <c r="FSP4" s="49"/>
      <c r="FSQ4" s="49"/>
      <c r="FSR4" s="49"/>
      <c r="FSS4" s="49"/>
      <c r="FST4" s="49"/>
      <c r="FSU4" s="49"/>
      <c r="FSV4" s="49"/>
      <c r="FSW4" s="49"/>
      <c r="FSX4" s="49"/>
      <c r="FSY4" s="49"/>
      <c r="FSZ4" s="49"/>
      <c r="FTA4" s="49"/>
      <c r="FTB4" s="49"/>
      <c r="FTC4" s="49"/>
      <c r="FTD4" s="49"/>
      <c r="FTE4" s="49"/>
      <c r="FTF4" s="49"/>
      <c r="FTG4" s="49"/>
      <c r="FTH4" s="49"/>
      <c r="FTI4" s="49"/>
      <c r="FTJ4" s="49"/>
      <c r="FTK4" s="49"/>
      <c r="FTL4" s="49"/>
      <c r="FTM4" s="49"/>
      <c r="FTN4" s="49"/>
      <c r="FTO4" s="49"/>
      <c r="FTP4" s="49"/>
      <c r="FTQ4" s="49"/>
      <c r="FTR4" s="49"/>
      <c r="FTS4" s="49"/>
      <c r="FTT4" s="49"/>
      <c r="FTU4" s="49"/>
      <c r="FTV4" s="49"/>
      <c r="FTW4" s="49"/>
      <c r="FTX4" s="49"/>
      <c r="FTY4" s="49"/>
      <c r="FTZ4" s="49"/>
      <c r="FUA4" s="49"/>
      <c r="FUB4" s="49"/>
      <c r="FUC4" s="49"/>
      <c r="FUD4" s="49"/>
      <c r="FUE4" s="49"/>
      <c r="FUF4" s="49"/>
      <c r="FUG4" s="49"/>
      <c r="FUH4" s="49"/>
      <c r="FUI4" s="49"/>
      <c r="FUJ4" s="49"/>
      <c r="FUK4" s="49"/>
      <c r="FUL4" s="49"/>
      <c r="FUM4" s="49"/>
      <c r="FUN4" s="49"/>
      <c r="FUO4" s="49"/>
      <c r="FUP4" s="49"/>
      <c r="FUQ4" s="49"/>
      <c r="FUR4" s="49"/>
      <c r="FUS4" s="49"/>
      <c r="FUT4" s="49"/>
      <c r="FUU4" s="49"/>
      <c r="FUV4" s="49"/>
      <c r="FUW4" s="49"/>
      <c r="FUX4" s="49"/>
      <c r="FUY4" s="49"/>
      <c r="FUZ4" s="49"/>
      <c r="FVA4" s="49"/>
      <c r="FVB4" s="49"/>
      <c r="FVC4" s="49"/>
      <c r="FVD4" s="49"/>
      <c r="FVE4" s="49"/>
      <c r="FVF4" s="49"/>
      <c r="FVG4" s="49"/>
      <c r="FVH4" s="49"/>
      <c r="FVI4" s="49"/>
      <c r="FVJ4" s="49"/>
      <c r="FVK4" s="49"/>
      <c r="FVL4" s="49"/>
      <c r="FVM4" s="49"/>
      <c r="FVN4" s="49"/>
      <c r="FVO4" s="49"/>
      <c r="FVP4" s="49"/>
      <c r="FVQ4" s="49"/>
      <c r="FVR4" s="49"/>
      <c r="FVS4" s="49"/>
      <c r="FVT4" s="49"/>
      <c r="FVU4" s="49"/>
      <c r="FVV4" s="49"/>
      <c r="FVW4" s="49"/>
      <c r="FVX4" s="49"/>
      <c r="FVY4" s="49"/>
      <c r="FVZ4" s="49"/>
      <c r="FWA4" s="49"/>
      <c r="FWB4" s="49"/>
      <c r="FWC4" s="49"/>
      <c r="FWD4" s="49"/>
      <c r="FWE4" s="49"/>
      <c r="FWF4" s="49"/>
      <c r="FWG4" s="49"/>
      <c r="FWH4" s="49"/>
      <c r="FWI4" s="49"/>
      <c r="FWJ4" s="49"/>
      <c r="FWK4" s="49"/>
      <c r="FWL4" s="49"/>
      <c r="FWM4" s="49"/>
      <c r="FWN4" s="49"/>
      <c r="FWO4" s="49"/>
      <c r="FWP4" s="49"/>
      <c r="FWQ4" s="49"/>
      <c r="FWR4" s="49"/>
      <c r="FWS4" s="49"/>
      <c r="FWT4" s="49"/>
      <c r="FWU4" s="49"/>
      <c r="FWV4" s="49"/>
      <c r="FWW4" s="49"/>
      <c r="FWX4" s="49"/>
      <c r="FWY4" s="49"/>
      <c r="FWZ4" s="49"/>
      <c r="FXA4" s="49"/>
      <c r="FXB4" s="49"/>
      <c r="FXC4" s="49"/>
      <c r="FXD4" s="49"/>
      <c r="FXE4" s="49"/>
      <c r="FXF4" s="49"/>
      <c r="FXG4" s="49"/>
      <c r="FXH4" s="49"/>
      <c r="FXI4" s="49"/>
      <c r="FXJ4" s="49"/>
      <c r="FXK4" s="49"/>
      <c r="FXL4" s="49"/>
      <c r="FXM4" s="49"/>
      <c r="FXN4" s="49"/>
      <c r="FXO4" s="49"/>
      <c r="FXP4" s="49"/>
      <c r="FXQ4" s="49"/>
      <c r="FXR4" s="49"/>
      <c r="FXS4" s="49"/>
      <c r="FXT4" s="49"/>
      <c r="FXU4" s="49"/>
      <c r="FXV4" s="49"/>
      <c r="FXW4" s="49"/>
      <c r="FXX4" s="49"/>
      <c r="FXY4" s="49"/>
      <c r="FXZ4" s="49"/>
      <c r="FYA4" s="49"/>
      <c r="FYB4" s="49"/>
      <c r="FYC4" s="49"/>
      <c r="FYD4" s="49"/>
      <c r="FYE4" s="49"/>
      <c r="FYF4" s="49"/>
      <c r="FYG4" s="49"/>
      <c r="FYH4" s="49"/>
      <c r="FYI4" s="49"/>
      <c r="FYJ4" s="49"/>
      <c r="FYK4" s="49"/>
      <c r="FYL4" s="49"/>
      <c r="FYM4" s="49"/>
      <c r="FYN4" s="49"/>
      <c r="FYO4" s="49"/>
      <c r="FYP4" s="49"/>
      <c r="FYQ4" s="49"/>
      <c r="FYR4" s="49"/>
      <c r="FYS4" s="49"/>
      <c r="FYT4" s="49"/>
      <c r="FYU4" s="49"/>
      <c r="FYV4" s="49"/>
      <c r="FYW4" s="49"/>
      <c r="FYX4" s="49"/>
      <c r="FYY4" s="49"/>
      <c r="FYZ4" s="49"/>
      <c r="FZA4" s="49"/>
      <c r="FZB4" s="49"/>
      <c r="FZC4" s="49"/>
      <c r="FZD4" s="49"/>
      <c r="FZE4" s="49"/>
      <c r="FZF4" s="49"/>
      <c r="FZG4" s="49"/>
      <c r="FZH4" s="49"/>
      <c r="FZI4" s="49"/>
      <c r="FZJ4" s="49"/>
      <c r="FZK4" s="49"/>
      <c r="FZL4" s="49"/>
      <c r="FZM4" s="49"/>
      <c r="FZN4" s="49"/>
      <c r="FZO4" s="49"/>
      <c r="FZP4" s="49"/>
      <c r="FZQ4" s="49"/>
      <c r="FZR4" s="49"/>
      <c r="FZS4" s="49"/>
      <c r="FZT4" s="49"/>
      <c r="FZU4" s="49"/>
      <c r="FZV4" s="49"/>
      <c r="FZW4" s="49"/>
      <c r="FZX4" s="49"/>
      <c r="FZY4" s="49"/>
      <c r="FZZ4" s="49"/>
      <c r="GAA4" s="49"/>
      <c r="GAB4" s="49"/>
      <c r="GAC4" s="49"/>
      <c r="GAD4" s="49"/>
      <c r="GAE4" s="49"/>
      <c r="GAF4" s="49"/>
      <c r="GAG4" s="49"/>
      <c r="GAH4" s="49"/>
      <c r="GAI4" s="49"/>
      <c r="GAJ4" s="49"/>
      <c r="GAK4" s="49"/>
      <c r="GAL4" s="49"/>
      <c r="GAM4" s="49"/>
      <c r="GAN4" s="49"/>
      <c r="GAO4" s="49"/>
      <c r="GAP4" s="49"/>
      <c r="GAQ4" s="49"/>
      <c r="GAR4" s="49"/>
      <c r="GAS4" s="49"/>
      <c r="GAT4" s="49"/>
      <c r="GAU4" s="49"/>
      <c r="GAV4" s="49"/>
      <c r="GAW4" s="49"/>
      <c r="GAX4" s="49"/>
      <c r="GAY4" s="49"/>
      <c r="GAZ4" s="49"/>
      <c r="GBA4" s="49"/>
      <c r="GBB4" s="49"/>
      <c r="GBC4" s="49"/>
      <c r="GBD4" s="49"/>
      <c r="GBE4" s="49"/>
      <c r="GBF4" s="49"/>
      <c r="GBG4" s="49"/>
      <c r="GBH4" s="49"/>
      <c r="GBI4" s="49"/>
      <c r="GBJ4" s="49"/>
      <c r="GBK4" s="49"/>
      <c r="GBL4" s="49"/>
      <c r="GBM4" s="49"/>
      <c r="GBN4" s="49"/>
      <c r="GBO4" s="49"/>
      <c r="GBP4" s="49"/>
      <c r="GBQ4" s="49"/>
      <c r="GBR4" s="49"/>
      <c r="GBS4" s="49"/>
      <c r="GBT4" s="49"/>
      <c r="GBU4" s="49"/>
      <c r="GBV4" s="49"/>
      <c r="GBW4" s="49"/>
      <c r="GBX4" s="49"/>
      <c r="GBY4" s="49"/>
      <c r="GBZ4" s="49"/>
      <c r="GCA4" s="49"/>
      <c r="GCB4" s="49"/>
      <c r="GCC4" s="49"/>
      <c r="GCD4" s="49"/>
      <c r="GCE4" s="49"/>
      <c r="GCF4" s="49"/>
      <c r="GCG4" s="49"/>
      <c r="GCH4" s="49"/>
      <c r="GCI4" s="49"/>
      <c r="GCJ4" s="49"/>
      <c r="GCK4" s="49"/>
      <c r="GCL4" s="49"/>
      <c r="GCM4" s="49"/>
      <c r="GCN4" s="49"/>
      <c r="GCO4" s="49"/>
      <c r="GCP4" s="49"/>
      <c r="GCQ4" s="49"/>
      <c r="GCR4" s="49"/>
      <c r="GCS4" s="49"/>
      <c r="GCT4" s="49"/>
      <c r="GCU4" s="49"/>
      <c r="GCV4" s="49"/>
      <c r="GCW4" s="49"/>
      <c r="GCX4" s="49"/>
      <c r="GCY4" s="49"/>
      <c r="GCZ4" s="49"/>
      <c r="GDA4" s="49"/>
      <c r="GDB4" s="49"/>
      <c r="GDC4" s="49"/>
      <c r="GDD4" s="49"/>
      <c r="GDE4" s="49"/>
      <c r="GDF4" s="49"/>
      <c r="GDG4" s="49"/>
      <c r="GDH4" s="49"/>
      <c r="GDI4" s="49"/>
      <c r="GDJ4" s="49"/>
      <c r="GDK4" s="49"/>
      <c r="GDL4" s="49"/>
      <c r="GDM4" s="49"/>
      <c r="GDN4" s="49"/>
      <c r="GDO4" s="49"/>
      <c r="GDP4" s="49"/>
      <c r="GDQ4" s="49"/>
      <c r="GDR4" s="49"/>
      <c r="GDS4" s="49"/>
      <c r="GDT4" s="49"/>
      <c r="GDU4" s="49"/>
      <c r="GDV4" s="49"/>
      <c r="GDW4" s="49"/>
      <c r="GDX4" s="49"/>
      <c r="GDY4" s="49"/>
      <c r="GDZ4" s="49"/>
      <c r="GEA4" s="49"/>
      <c r="GEB4" s="49"/>
      <c r="GEC4" s="49"/>
      <c r="GED4" s="49"/>
      <c r="GEE4" s="49"/>
      <c r="GEF4" s="49"/>
      <c r="GEG4" s="49"/>
      <c r="GEH4" s="49"/>
      <c r="GEI4" s="49"/>
      <c r="GEJ4" s="49"/>
      <c r="GEK4" s="49"/>
      <c r="GEL4" s="49"/>
      <c r="GEM4" s="49"/>
      <c r="GEN4" s="49"/>
      <c r="GEO4" s="49"/>
      <c r="GEP4" s="49"/>
      <c r="GEQ4" s="49"/>
      <c r="GER4" s="49"/>
      <c r="GES4" s="49"/>
      <c r="GET4" s="49"/>
      <c r="GEU4" s="49"/>
      <c r="GEV4" s="49"/>
      <c r="GEW4" s="49"/>
      <c r="GEX4" s="49"/>
      <c r="GEY4" s="49"/>
      <c r="GEZ4" s="49"/>
      <c r="GFA4" s="49"/>
      <c r="GFB4" s="49"/>
      <c r="GFC4" s="49"/>
      <c r="GFD4" s="49"/>
      <c r="GFE4" s="49"/>
      <c r="GFF4" s="49"/>
      <c r="GFG4" s="49"/>
      <c r="GFH4" s="49"/>
      <c r="GFI4" s="49"/>
      <c r="GFJ4" s="49"/>
      <c r="GFK4" s="49"/>
      <c r="GFL4" s="49"/>
      <c r="GFM4" s="49"/>
      <c r="GFN4" s="49"/>
      <c r="GFO4" s="49"/>
      <c r="GFP4" s="49"/>
      <c r="GFQ4" s="49"/>
      <c r="GFR4" s="49"/>
      <c r="GFS4" s="49"/>
      <c r="GFT4" s="49"/>
      <c r="GFU4" s="49"/>
      <c r="GFV4" s="49"/>
      <c r="GFW4" s="49"/>
      <c r="GFX4" s="49"/>
      <c r="GFY4" s="49"/>
      <c r="GFZ4" s="49"/>
      <c r="GGA4" s="49"/>
      <c r="GGB4" s="49"/>
      <c r="GGC4" s="49"/>
      <c r="GGD4" s="49"/>
      <c r="GGE4" s="49"/>
      <c r="GGF4" s="49"/>
      <c r="GGG4" s="49"/>
      <c r="GGH4" s="49"/>
      <c r="GGI4" s="49"/>
      <c r="GGJ4" s="49"/>
      <c r="GGK4" s="49"/>
      <c r="GGL4" s="49"/>
      <c r="GGM4" s="49"/>
      <c r="GGN4" s="49"/>
      <c r="GGO4" s="49"/>
      <c r="GGP4" s="49"/>
      <c r="GGQ4" s="49"/>
      <c r="GGR4" s="49"/>
      <c r="GGS4" s="49"/>
      <c r="GGT4" s="49"/>
      <c r="GGU4" s="49"/>
      <c r="GGV4" s="49"/>
      <c r="GGW4" s="49"/>
      <c r="GGX4" s="49"/>
      <c r="GGY4" s="49"/>
      <c r="GGZ4" s="49"/>
      <c r="GHA4" s="49"/>
      <c r="GHB4" s="49"/>
      <c r="GHC4" s="49"/>
      <c r="GHD4" s="49"/>
      <c r="GHE4" s="49"/>
      <c r="GHF4" s="49"/>
      <c r="GHG4" s="49"/>
      <c r="GHH4" s="49"/>
      <c r="GHI4" s="49"/>
      <c r="GHJ4" s="49"/>
      <c r="GHK4" s="49"/>
      <c r="GHL4" s="49"/>
      <c r="GHM4" s="49"/>
      <c r="GHN4" s="49"/>
      <c r="GHO4" s="49"/>
      <c r="GHP4" s="49"/>
      <c r="GHQ4" s="49"/>
      <c r="GHR4" s="49"/>
      <c r="GHS4" s="49"/>
      <c r="GHT4" s="49"/>
      <c r="GHU4" s="49"/>
      <c r="GHV4" s="49"/>
      <c r="GHW4" s="49"/>
      <c r="GHX4" s="49"/>
      <c r="GHY4" s="49"/>
      <c r="GHZ4" s="49"/>
      <c r="GIA4" s="49"/>
      <c r="GIB4" s="49"/>
      <c r="GIC4" s="49"/>
      <c r="GID4" s="49"/>
      <c r="GIE4" s="49"/>
      <c r="GIF4" s="49"/>
      <c r="GIG4" s="49"/>
      <c r="GIH4" s="49"/>
      <c r="GII4" s="49"/>
      <c r="GIJ4" s="49"/>
      <c r="GIK4" s="49"/>
      <c r="GIL4" s="49"/>
      <c r="GIM4" s="49"/>
      <c r="GIN4" s="49"/>
      <c r="GIO4" s="49"/>
      <c r="GIP4" s="49"/>
      <c r="GIQ4" s="49"/>
      <c r="GIR4" s="49"/>
      <c r="GIS4" s="49"/>
      <c r="GIT4" s="49"/>
      <c r="GIU4" s="49"/>
      <c r="GIV4" s="49"/>
      <c r="GIW4" s="49"/>
      <c r="GIX4" s="49"/>
      <c r="GIY4" s="49"/>
      <c r="GIZ4" s="49"/>
      <c r="GJA4" s="49"/>
      <c r="GJB4" s="49"/>
      <c r="GJC4" s="49"/>
      <c r="GJD4" s="49"/>
      <c r="GJE4" s="49"/>
      <c r="GJF4" s="49"/>
      <c r="GJG4" s="49"/>
      <c r="GJH4" s="49"/>
      <c r="GJI4" s="49"/>
      <c r="GJJ4" s="49"/>
      <c r="GJK4" s="49"/>
      <c r="GJL4" s="49"/>
      <c r="GJM4" s="49"/>
      <c r="GJN4" s="49"/>
      <c r="GJO4" s="49"/>
      <c r="GJP4" s="49"/>
      <c r="GJQ4" s="49"/>
      <c r="GJR4" s="49"/>
      <c r="GJS4" s="49"/>
      <c r="GJT4" s="49"/>
      <c r="GJU4" s="49"/>
      <c r="GJV4" s="49"/>
      <c r="GJW4" s="49"/>
      <c r="GJX4" s="49"/>
      <c r="GJY4" s="49"/>
      <c r="GJZ4" s="49"/>
      <c r="GKA4" s="49"/>
      <c r="GKB4" s="49"/>
      <c r="GKC4" s="49"/>
      <c r="GKD4" s="49"/>
      <c r="GKE4" s="49"/>
      <c r="GKF4" s="49"/>
      <c r="GKG4" s="49"/>
      <c r="GKH4" s="49"/>
      <c r="GKI4" s="49"/>
      <c r="GKJ4" s="49"/>
      <c r="GKK4" s="49"/>
      <c r="GKL4" s="49"/>
      <c r="GKM4" s="49"/>
      <c r="GKN4" s="49"/>
      <c r="GKO4" s="49"/>
      <c r="GKP4" s="49"/>
      <c r="GKQ4" s="49"/>
      <c r="GKR4" s="49"/>
      <c r="GKS4" s="49"/>
      <c r="GKT4" s="49"/>
      <c r="GKU4" s="49"/>
      <c r="GKV4" s="49"/>
      <c r="GKW4" s="49"/>
      <c r="GKX4" s="49"/>
      <c r="GKY4" s="49"/>
      <c r="GKZ4" s="49"/>
      <c r="GLA4" s="49"/>
      <c r="GLB4" s="49"/>
      <c r="GLC4" s="49"/>
      <c r="GLD4" s="49"/>
      <c r="GLE4" s="49"/>
      <c r="GLF4" s="49"/>
      <c r="GLG4" s="49"/>
      <c r="GLH4" s="49"/>
      <c r="GLI4" s="49"/>
      <c r="GLJ4" s="49"/>
      <c r="GLK4" s="49"/>
      <c r="GLL4" s="49"/>
      <c r="GLM4" s="49"/>
      <c r="GLN4" s="49"/>
      <c r="GLO4" s="49"/>
      <c r="GLP4" s="49"/>
      <c r="GLQ4" s="49"/>
      <c r="GLR4" s="49"/>
      <c r="GLS4" s="49"/>
      <c r="GLT4" s="49"/>
      <c r="GLU4" s="49"/>
      <c r="GLV4" s="49"/>
      <c r="GLW4" s="49"/>
      <c r="GLX4" s="49"/>
      <c r="GLY4" s="49"/>
      <c r="GLZ4" s="49"/>
      <c r="GMA4" s="49"/>
      <c r="GMB4" s="49"/>
      <c r="GMC4" s="49"/>
      <c r="GMD4" s="49"/>
      <c r="GME4" s="49"/>
      <c r="GMF4" s="49"/>
      <c r="GMG4" s="49"/>
      <c r="GMH4" s="49"/>
      <c r="GMI4" s="49"/>
      <c r="GMJ4" s="49"/>
      <c r="GMK4" s="49"/>
      <c r="GML4" s="49"/>
      <c r="GMM4" s="49"/>
      <c r="GMN4" s="49"/>
      <c r="GMO4" s="49"/>
      <c r="GMP4" s="49"/>
      <c r="GMQ4" s="49"/>
      <c r="GMR4" s="49"/>
      <c r="GMS4" s="49"/>
      <c r="GMT4" s="49"/>
      <c r="GMU4" s="49"/>
      <c r="GMV4" s="49"/>
      <c r="GMW4" s="49"/>
      <c r="GMX4" s="49"/>
      <c r="GMY4" s="49"/>
      <c r="GMZ4" s="49"/>
      <c r="GNA4" s="49"/>
      <c r="GNB4" s="49"/>
      <c r="GNC4" s="49"/>
      <c r="GND4" s="49"/>
      <c r="GNE4" s="49"/>
      <c r="GNF4" s="49"/>
      <c r="GNG4" s="49"/>
      <c r="GNH4" s="49"/>
      <c r="GNI4" s="49"/>
      <c r="GNJ4" s="49"/>
      <c r="GNK4" s="49"/>
      <c r="GNL4" s="49"/>
      <c r="GNM4" s="49"/>
      <c r="GNN4" s="49"/>
      <c r="GNO4" s="49"/>
      <c r="GNP4" s="49"/>
      <c r="GNQ4" s="49"/>
      <c r="GNR4" s="49"/>
      <c r="GNS4" s="49"/>
      <c r="GNT4" s="49"/>
      <c r="GNU4" s="49"/>
      <c r="GNV4" s="49"/>
      <c r="GNW4" s="49"/>
      <c r="GNX4" s="49"/>
      <c r="GNY4" s="49"/>
      <c r="GNZ4" s="49"/>
      <c r="GOA4" s="49"/>
      <c r="GOB4" s="49"/>
      <c r="GOC4" s="49"/>
      <c r="GOD4" s="49"/>
      <c r="GOE4" s="49"/>
      <c r="GOF4" s="49"/>
      <c r="GOG4" s="49"/>
      <c r="GOH4" s="49"/>
      <c r="GOI4" s="49"/>
      <c r="GOJ4" s="49"/>
      <c r="GOK4" s="49"/>
      <c r="GOL4" s="49"/>
      <c r="GOM4" s="49"/>
      <c r="GON4" s="49"/>
      <c r="GOO4" s="49"/>
      <c r="GOP4" s="49"/>
      <c r="GOQ4" s="49"/>
      <c r="GOR4" s="49"/>
      <c r="GOS4" s="49"/>
      <c r="GOT4" s="49"/>
      <c r="GOU4" s="49"/>
      <c r="GOV4" s="49"/>
      <c r="GOW4" s="49"/>
      <c r="GOX4" s="49"/>
      <c r="GOY4" s="49"/>
      <c r="GOZ4" s="49"/>
      <c r="GPA4" s="49"/>
      <c r="GPB4" s="49"/>
      <c r="GPC4" s="49"/>
      <c r="GPD4" s="49"/>
      <c r="GPE4" s="49"/>
      <c r="GPF4" s="49"/>
      <c r="GPG4" s="49"/>
      <c r="GPH4" s="49"/>
      <c r="GPI4" s="49"/>
      <c r="GPJ4" s="49"/>
      <c r="GPK4" s="49"/>
      <c r="GPL4" s="49"/>
      <c r="GPM4" s="49"/>
      <c r="GPN4" s="49"/>
      <c r="GPO4" s="49"/>
      <c r="GPP4" s="49"/>
      <c r="GPQ4" s="49"/>
      <c r="GPR4" s="49"/>
      <c r="GPS4" s="49"/>
      <c r="GPT4" s="49"/>
      <c r="GPU4" s="49"/>
      <c r="GPV4" s="49"/>
      <c r="GPW4" s="49"/>
      <c r="GPX4" s="49"/>
      <c r="GPY4" s="49"/>
      <c r="GPZ4" s="49"/>
      <c r="GQA4" s="49"/>
      <c r="GQB4" s="49"/>
      <c r="GQC4" s="49"/>
      <c r="GQD4" s="49"/>
      <c r="GQE4" s="49"/>
      <c r="GQF4" s="49"/>
      <c r="GQG4" s="49"/>
      <c r="GQH4" s="49"/>
      <c r="GQI4" s="49"/>
      <c r="GQJ4" s="49"/>
      <c r="GQK4" s="49"/>
      <c r="GQL4" s="49"/>
      <c r="GQM4" s="49"/>
      <c r="GQN4" s="49"/>
      <c r="GQO4" s="49"/>
      <c r="GQP4" s="49"/>
      <c r="GQQ4" s="49"/>
      <c r="GQR4" s="49"/>
      <c r="GQS4" s="49"/>
      <c r="GQT4" s="49"/>
      <c r="GQU4" s="49"/>
      <c r="GQV4" s="49"/>
      <c r="GQW4" s="49"/>
      <c r="GQX4" s="49"/>
      <c r="GQY4" s="49"/>
      <c r="GQZ4" s="49"/>
      <c r="GRA4" s="49"/>
      <c r="GRB4" s="49"/>
      <c r="GRC4" s="49"/>
      <c r="GRD4" s="49"/>
      <c r="GRE4" s="49"/>
      <c r="GRF4" s="49"/>
      <c r="GRG4" s="49"/>
      <c r="GRH4" s="49"/>
      <c r="GRI4" s="49"/>
      <c r="GRJ4" s="49"/>
      <c r="GRK4" s="49"/>
      <c r="GRL4" s="49"/>
      <c r="GRM4" s="49"/>
      <c r="GRN4" s="49"/>
      <c r="GRO4" s="49"/>
      <c r="GRP4" s="49"/>
      <c r="GRQ4" s="49"/>
      <c r="GRR4" s="49"/>
      <c r="GRS4" s="49"/>
      <c r="GRT4" s="49"/>
      <c r="GRU4" s="49"/>
      <c r="GRV4" s="49"/>
      <c r="GRW4" s="49"/>
      <c r="GRX4" s="49"/>
      <c r="GRY4" s="49"/>
      <c r="GRZ4" s="49"/>
      <c r="GSA4" s="49"/>
      <c r="GSB4" s="49"/>
      <c r="GSC4" s="49"/>
      <c r="GSD4" s="49"/>
      <c r="GSE4" s="49"/>
      <c r="GSF4" s="49"/>
      <c r="GSG4" s="49"/>
      <c r="GSH4" s="49"/>
      <c r="GSI4" s="49"/>
      <c r="GSJ4" s="49"/>
      <c r="GSK4" s="49"/>
      <c r="GSL4" s="49"/>
      <c r="GSM4" s="49"/>
      <c r="GSN4" s="49"/>
      <c r="GSO4" s="49"/>
      <c r="GSP4" s="49"/>
      <c r="GSQ4" s="49"/>
      <c r="GSR4" s="49"/>
      <c r="GSS4" s="49"/>
      <c r="GST4" s="49"/>
      <c r="GSU4" s="49"/>
      <c r="GSV4" s="49"/>
      <c r="GSW4" s="49"/>
      <c r="GSX4" s="49"/>
      <c r="GSY4" s="49"/>
      <c r="GSZ4" s="49"/>
      <c r="GTA4" s="49"/>
      <c r="GTB4" s="49"/>
      <c r="GTC4" s="49"/>
      <c r="GTD4" s="49"/>
      <c r="GTE4" s="49"/>
      <c r="GTF4" s="49"/>
      <c r="GTG4" s="49"/>
      <c r="GTH4" s="49"/>
      <c r="GTI4" s="49"/>
      <c r="GTJ4" s="49"/>
      <c r="GTK4" s="49"/>
      <c r="GTL4" s="49"/>
      <c r="GTM4" s="49"/>
      <c r="GTN4" s="49"/>
      <c r="GTO4" s="49"/>
      <c r="GTP4" s="49"/>
      <c r="GTQ4" s="49"/>
      <c r="GTR4" s="49"/>
      <c r="GTS4" s="49"/>
      <c r="GTT4" s="49"/>
      <c r="GTU4" s="49"/>
      <c r="GTV4" s="49"/>
      <c r="GTW4" s="49"/>
      <c r="GTX4" s="49"/>
      <c r="GTY4" s="49"/>
      <c r="GTZ4" s="49"/>
      <c r="GUA4" s="49"/>
      <c r="GUB4" s="49"/>
      <c r="GUC4" s="49"/>
      <c r="GUD4" s="49"/>
      <c r="GUE4" s="49"/>
      <c r="GUF4" s="49"/>
      <c r="GUG4" s="49"/>
      <c r="GUH4" s="49"/>
      <c r="GUI4" s="49"/>
      <c r="GUJ4" s="49"/>
      <c r="GUK4" s="49"/>
      <c r="GUL4" s="49"/>
      <c r="GUM4" s="49"/>
      <c r="GUN4" s="49"/>
      <c r="GUO4" s="49"/>
      <c r="GUP4" s="49"/>
      <c r="GUQ4" s="49"/>
      <c r="GUR4" s="49"/>
      <c r="GUS4" s="49"/>
      <c r="GUT4" s="49"/>
      <c r="GUU4" s="49"/>
      <c r="GUV4" s="49"/>
      <c r="GUW4" s="49"/>
      <c r="GUX4" s="49"/>
      <c r="GUY4" s="49"/>
      <c r="GUZ4" s="49"/>
      <c r="GVA4" s="49"/>
      <c r="GVB4" s="49"/>
      <c r="GVC4" s="49"/>
      <c r="GVD4" s="49"/>
      <c r="GVE4" s="49"/>
      <c r="GVF4" s="49"/>
      <c r="GVG4" s="49"/>
      <c r="GVH4" s="49"/>
      <c r="GVI4" s="49"/>
      <c r="GVJ4" s="49"/>
      <c r="GVK4" s="49"/>
      <c r="GVL4" s="49"/>
      <c r="GVM4" s="49"/>
      <c r="GVN4" s="49"/>
      <c r="GVO4" s="49"/>
      <c r="GVP4" s="49"/>
      <c r="GVQ4" s="49"/>
      <c r="GVR4" s="49"/>
      <c r="GVS4" s="49"/>
      <c r="GVT4" s="49"/>
      <c r="GVU4" s="49"/>
      <c r="GVV4" s="49"/>
      <c r="GVW4" s="49"/>
      <c r="GVX4" s="49"/>
      <c r="GVY4" s="49"/>
      <c r="GVZ4" s="49"/>
      <c r="GWA4" s="49"/>
      <c r="GWB4" s="49"/>
      <c r="GWC4" s="49"/>
      <c r="GWD4" s="49"/>
      <c r="GWE4" s="49"/>
      <c r="GWF4" s="49"/>
      <c r="GWG4" s="49"/>
      <c r="GWH4" s="49"/>
      <c r="GWI4" s="49"/>
      <c r="GWJ4" s="49"/>
      <c r="GWK4" s="49"/>
      <c r="GWL4" s="49"/>
      <c r="GWM4" s="49"/>
      <c r="GWN4" s="49"/>
      <c r="GWO4" s="49"/>
      <c r="GWP4" s="49"/>
      <c r="GWQ4" s="49"/>
      <c r="GWR4" s="49"/>
      <c r="GWS4" s="49"/>
      <c r="GWT4" s="49"/>
      <c r="GWU4" s="49"/>
      <c r="GWV4" s="49"/>
      <c r="GWW4" s="49"/>
      <c r="GWX4" s="49"/>
      <c r="GWY4" s="49"/>
      <c r="GWZ4" s="49"/>
      <c r="GXA4" s="49"/>
      <c r="GXB4" s="49"/>
      <c r="GXC4" s="49"/>
      <c r="GXD4" s="49"/>
      <c r="GXE4" s="49"/>
      <c r="GXF4" s="49"/>
      <c r="GXG4" s="49"/>
      <c r="GXH4" s="49"/>
      <c r="GXI4" s="49"/>
      <c r="GXJ4" s="49"/>
      <c r="GXK4" s="49"/>
      <c r="GXL4" s="49"/>
      <c r="GXM4" s="49"/>
      <c r="GXN4" s="49"/>
      <c r="GXO4" s="49"/>
      <c r="GXP4" s="49"/>
      <c r="GXQ4" s="49"/>
      <c r="GXR4" s="49"/>
      <c r="GXS4" s="49"/>
      <c r="GXT4" s="49"/>
      <c r="GXU4" s="49"/>
      <c r="GXV4" s="49"/>
      <c r="GXW4" s="49"/>
      <c r="GXX4" s="49"/>
      <c r="GXY4" s="49"/>
      <c r="GXZ4" s="49"/>
      <c r="GYA4" s="49"/>
      <c r="GYB4" s="49"/>
      <c r="GYC4" s="49"/>
      <c r="GYD4" s="49"/>
      <c r="GYE4" s="49"/>
      <c r="GYF4" s="49"/>
      <c r="GYG4" s="49"/>
      <c r="GYH4" s="49"/>
      <c r="GYI4" s="49"/>
      <c r="GYJ4" s="49"/>
      <c r="GYK4" s="49"/>
      <c r="GYL4" s="49"/>
      <c r="GYM4" s="49"/>
      <c r="GYN4" s="49"/>
      <c r="GYO4" s="49"/>
      <c r="GYP4" s="49"/>
      <c r="GYQ4" s="49"/>
      <c r="GYR4" s="49"/>
      <c r="GYS4" s="49"/>
      <c r="GYT4" s="49"/>
      <c r="GYU4" s="49"/>
      <c r="GYV4" s="49"/>
      <c r="GYW4" s="49"/>
      <c r="GYX4" s="49"/>
      <c r="GYY4" s="49"/>
      <c r="GYZ4" s="49"/>
      <c r="GZA4" s="49"/>
      <c r="GZB4" s="49"/>
      <c r="GZC4" s="49"/>
      <c r="GZD4" s="49"/>
      <c r="GZE4" s="49"/>
      <c r="GZF4" s="49"/>
      <c r="GZG4" s="49"/>
      <c r="GZH4" s="49"/>
      <c r="GZI4" s="49"/>
      <c r="GZJ4" s="49"/>
      <c r="GZK4" s="49"/>
      <c r="GZL4" s="49"/>
      <c r="GZM4" s="49"/>
      <c r="GZN4" s="49"/>
      <c r="GZO4" s="49"/>
      <c r="GZP4" s="49"/>
      <c r="GZQ4" s="49"/>
      <c r="GZR4" s="49"/>
      <c r="GZS4" s="49"/>
      <c r="GZT4" s="49"/>
      <c r="GZU4" s="49"/>
      <c r="GZV4" s="49"/>
      <c r="GZW4" s="49"/>
      <c r="GZX4" s="49"/>
      <c r="GZY4" s="49"/>
      <c r="GZZ4" s="49"/>
      <c r="HAA4" s="49"/>
      <c r="HAB4" s="49"/>
      <c r="HAC4" s="49"/>
      <c r="HAD4" s="49"/>
      <c r="HAE4" s="49"/>
      <c r="HAF4" s="49"/>
      <c r="HAG4" s="49"/>
      <c r="HAH4" s="49"/>
      <c r="HAI4" s="49"/>
      <c r="HAJ4" s="49"/>
      <c r="HAK4" s="49"/>
      <c r="HAL4" s="49"/>
      <c r="HAM4" s="49"/>
      <c r="HAN4" s="49"/>
      <c r="HAO4" s="49"/>
      <c r="HAP4" s="49"/>
      <c r="HAQ4" s="49"/>
      <c r="HAR4" s="49"/>
      <c r="HAS4" s="49"/>
      <c r="HAT4" s="49"/>
      <c r="HAU4" s="49"/>
      <c r="HAV4" s="49"/>
      <c r="HAW4" s="49"/>
      <c r="HAX4" s="49"/>
      <c r="HAY4" s="49"/>
      <c r="HAZ4" s="49"/>
      <c r="HBA4" s="49"/>
      <c r="HBB4" s="49"/>
      <c r="HBC4" s="49"/>
      <c r="HBD4" s="49"/>
      <c r="HBE4" s="49"/>
      <c r="HBF4" s="49"/>
      <c r="HBG4" s="49"/>
      <c r="HBH4" s="49"/>
      <c r="HBI4" s="49"/>
      <c r="HBJ4" s="49"/>
      <c r="HBK4" s="49"/>
      <c r="HBL4" s="49"/>
      <c r="HBM4" s="49"/>
      <c r="HBN4" s="49"/>
      <c r="HBO4" s="49"/>
      <c r="HBP4" s="49"/>
      <c r="HBQ4" s="49"/>
      <c r="HBR4" s="49"/>
      <c r="HBS4" s="49"/>
      <c r="HBT4" s="49"/>
      <c r="HBU4" s="49"/>
      <c r="HBV4" s="49"/>
      <c r="HBW4" s="49"/>
      <c r="HBX4" s="49"/>
      <c r="HBY4" s="49"/>
      <c r="HBZ4" s="49"/>
      <c r="HCA4" s="49"/>
      <c r="HCB4" s="49"/>
      <c r="HCC4" s="49"/>
      <c r="HCD4" s="49"/>
      <c r="HCE4" s="49"/>
      <c r="HCF4" s="49"/>
      <c r="HCG4" s="49"/>
      <c r="HCH4" s="49"/>
      <c r="HCI4" s="49"/>
      <c r="HCJ4" s="49"/>
      <c r="HCK4" s="49"/>
      <c r="HCL4" s="49"/>
      <c r="HCM4" s="49"/>
      <c r="HCN4" s="49"/>
      <c r="HCO4" s="49"/>
      <c r="HCP4" s="49"/>
      <c r="HCQ4" s="49"/>
      <c r="HCR4" s="49"/>
      <c r="HCS4" s="49"/>
      <c r="HCT4" s="49"/>
      <c r="HCU4" s="49"/>
      <c r="HCV4" s="49"/>
      <c r="HCW4" s="49"/>
      <c r="HCX4" s="49"/>
      <c r="HCY4" s="49"/>
      <c r="HCZ4" s="49"/>
      <c r="HDA4" s="49"/>
      <c r="HDB4" s="49"/>
      <c r="HDC4" s="49"/>
      <c r="HDD4" s="49"/>
      <c r="HDE4" s="49"/>
      <c r="HDF4" s="49"/>
      <c r="HDG4" s="49"/>
      <c r="HDH4" s="49"/>
      <c r="HDI4" s="49"/>
      <c r="HDJ4" s="49"/>
      <c r="HDK4" s="49"/>
      <c r="HDL4" s="49"/>
      <c r="HDM4" s="49"/>
      <c r="HDN4" s="49"/>
      <c r="HDO4" s="49"/>
      <c r="HDP4" s="49"/>
      <c r="HDQ4" s="49"/>
      <c r="HDR4" s="49"/>
      <c r="HDS4" s="49"/>
      <c r="HDT4" s="49"/>
      <c r="HDU4" s="49"/>
      <c r="HDV4" s="49"/>
      <c r="HDW4" s="49"/>
      <c r="HDX4" s="49"/>
      <c r="HDY4" s="49"/>
      <c r="HDZ4" s="49"/>
      <c r="HEA4" s="49"/>
      <c r="HEB4" s="49"/>
      <c r="HEC4" s="49"/>
      <c r="HED4" s="49"/>
      <c r="HEE4" s="49"/>
      <c r="HEF4" s="49"/>
      <c r="HEG4" s="49"/>
      <c r="HEH4" s="49"/>
      <c r="HEI4" s="49"/>
      <c r="HEJ4" s="49"/>
      <c r="HEK4" s="49"/>
      <c r="HEL4" s="49"/>
      <c r="HEM4" s="49"/>
      <c r="HEN4" s="49"/>
      <c r="HEO4" s="49"/>
      <c r="HEP4" s="49"/>
      <c r="HEQ4" s="49"/>
      <c r="HER4" s="49"/>
      <c r="HES4" s="49"/>
      <c r="HET4" s="49"/>
      <c r="HEU4" s="49"/>
      <c r="HEV4" s="49"/>
      <c r="HEW4" s="49"/>
      <c r="HEX4" s="49"/>
      <c r="HEY4" s="49"/>
      <c r="HEZ4" s="49"/>
      <c r="HFA4" s="49"/>
      <c r="HFB4" s="49"/>
      <c r="HFC4" s="49"/>
      <c r="HFD4" s="49"/>
      <c r="HFE4" s="49"/>
      <c r="HFF4" s="49"/>
      <c r="HFG4" s="49"/>
      <c r="HFH4" s="49"/>
      <c r="HFI4" s="49"/>
      <c r="HFJ4" s="49"/>
      <c r="HFK4" s="49"/>
      <c r="HFL4" s="49"/>
      <c r="HFM4" s="49"/>
      <c r="HFN4" s="49"/>
      <c r="HFO4" s="49"/>
      <c r="HFP4" s="49"/>
      <c r="HFQ4" s="49"/>
      <c r="HFR4" s="49"/>
      <c r="HFS4" s="49"/>
      <c r="HFT4" s="49"/>
      <c r="HFU4" s="49"/>
      <c r="HFV4" s="49"/>
      <c r="HFW4" s="49"/>
      <c r="HFX4" s="49"/>
      <c r="HFY4" s="49"/>
      <c r="HFZ4" s="49"/>
      <c r="HGA4" s="49"/>
      <c r="HGB4" s="49"/>
      <c r="HGC4" s="49"/>
      <c r="HGD4" s="49"/>
      <c r="HGE4" s="49"/>
      <c r="HGF4" s="49"/>
      <c r="HGG4" s="49"/>
      <c r="HGH4" s="49"/>
      <c r="HGI4" s="49"/>
      <c r="HGJ4" s="49"/>
      <c r="HGK4" s="49"/>
      <c r="HGL4" s="49"/>
      <c r="HGM4" s="49"/>
      <c r="HGN4" s="49"/>
      <c r="HGO4" s="49"/>
      <c r="HGP4" s="49"/>
      <c r="HGQ4" s="49"/>
      <c r="HGR4" s="49"/>
      <c r="HGS4" s="49"/>
      <c r="HGT4" s="49"/>
      <c r="HGU4" s="49"/>
      <c r="HGV4" s="49"/>
      <c r="HGW4" s="49"/>
      <c r="HGX4" s="49"/>
      <c r="HGY4" s="49"/>
      <c r="HGZ4" s="49"/>
      <c r="HHA4" s="49"/>
      <c r="HHB4" s="49"/>
      <c r="HHC4" s="49"/>
      <c r="HHD4" s="49"/>
      <c r="HHE4" s="49"/>
      <c r="HHF4" s="49"/>
      <c r="HHG4" s="49"/>
      <c r="HHH4" s="49"/>
      <c r="HHI4" s="49"/>
      <c r="HHJ4" s="49"/>
      <c r="HHK4" s="49"/>
      <c r="HHL4" s="49"/>
      <c r="HHM4" s="49"/>
      <c r="HHN4" s="49"/>
      <c r="HHO4" s="49"/>
      <c r="HHP4" s="49"/>
      <c r="HHQ4" s="49"/>
      <c r="HHR4" s="49"/>
      <c r="HHS4" s="49"/>
      <c r="HHT4" s="49"/>
      <c r="HHU4" s="49"/>
      <c r="HHV4" s="49"/>
      <c r="HHW4" s="49"/>
      <c r="HHX4" s="49"/>
      <c r="HHY4" s="49"/>
      <c r="HHZ4" s="49"/>
      <c r="HIA4" s="49"/>
      <c r="HIB4" s="49"/>
      <c r="HIC4" s="49"/>
      <c r="HID4" s="49"/>
      <c r="HIE4" s="49"/>
      <c r="HIF4" s="49"/>
      <c r="HIG4" s="49"/>
      <c r="HIH4" s="49"/>
      <c r="HII4" s="49"/>
      <c r="HIJ4" s="49"/>
      <c r="HIK4" s="49"/>
      <c r="HIL4" s="49"/>
      <c r="HIM4" s="49"/>
      <c r="HIN4" s="49"/>
      <c r="HIO4" s="49"/>
      <c r="HIP4" s="49"/>
      <c r="HIQ4" s="49"/>
      <c r="HIR4" s="49"/>
      <c r="HIS4" s="49"/>
      <c r="HIT4" s="49"/>
      <c r="HIU4" s="49"/>
      <c r="HIV4" s="49"/>
      <c r="HIW4" s="49"/>
      <c r="HIX4" s="49"/>
      <c r="HIY4" s="49"/>
      <c r="HIZ4" s="49"/>
      <c r="HJA4" s="49"/>
      <c r="HJB4" s="49"/>
      <c r="HJC4" s="49"/>
      <c r="HJD4" s="49"/>
      <c r="HJE4" s="49"/>
      <c r="HJF4" s="49"/>
      <c r="HJG4" s="49"/>
      <c r="HJH4" s="49"/>
      <c r="HJI4" s="49"/>
      <c r="HJJ4" s="49"/>
      <c r="HJK4" s="49"/>
      <c r="HJL4" s="49"/>
      <c r="HJM4" s="49"/>
      <c r="HJN4" s="49"/>
      <c r="HJO4" s="49"/>
      <c r="HJP4" s="49"/>
      <c r="HJQ4" s="49"/>
      <c r="HJR4" s="49"/>
      <c r="HJS4" s="49"/>
      <c r="HJT4" s="49"/>
      <c r="HJU4" s="49"/>
      <c r="HJV4" s="49"/>
      <c r="HJW4" s="49"/>
      <c r="HJX4" s="49"/>
      <c r="HJY4" s="49"/>
      <c r="HJZ4" s="49"/>
      <c r="HKA4" s="49"/>
      <c r="HKB4" s="49"/>
      <c r="HKC4" s="49"/>
      <c r="HKD4" s="49"/>
      <c r="HKE4" s="49"/>
      <c r="HKF4" s="49"/>
      <c r="HKG4" s="49"/>
      <c r="HKH4" s="49"/>
      <c r="HKI4" s="49"/>
      <c r="HKJ4" s="49"/>
      <c r="HKK4" s="49"/>
      <c r="HKL4" s="49"/>
      <c r="HKM4" s="49"/>
      <c r="HKN4" s="49"/>
      <c r="HKO4" s="49"/>
      <c r="HKP4" s="49"/>
      <c r="HKQ4" s="49"/>
      <c r="HKR4" s="49"/>
      <c r="HKS4" s="49"/>
      <c r="HKT4" s="49"/>
      <c r="HKU4" s="49"/>
      <c r="HKV4" s="49"/>
      <c r="HKW4" s="49"/>
      <c r="HKX4" s="49"/>
      <c r="HKY4" s="49"/>
      <c r="HKZ4" s="49"/>
      <c r="HLA4" s="49"/>
      <c r="HLB4" s="49"/>
      <c r="HLC4" s="49"/>
      <c r="HLD4" s="49"/>
      <c r="HLE4" s="49"/>
      <c r="HLF4" s="49"/>
      <c r="HLG4" s="49"/>
      <c r="HLH4" s="49"/>
      <c r="HLI4" s="49"/>
      <c r="HLJ4" s="49"/>
      <c r="HLK4" s="49"/>
      <c r="HLL4" s="49"/>
      <c r="HLM4" s="49"/>
      <c r="HLN4" s="49"/>
      <c r="HLO4" s="49"/>
      <c r="HLP4" s="49"/>
      <c r="HLQ4" s="49"/>
      <c r="HLR4" s="49"/>
      <c r="HLS4" s="49"/>
      <c r="HLT4" s="49"/>
      <c r="HLU4" s="49"/>
      <c r="HLV4" s="49"/>
      <c r="HLW4" s="49"/>
      <c r="HLX4" s="49"/>
      <c r="HLY4" s="49"/>
      <c r="HLZ4" s="49"/>
      <c r="HMA4" s="49"/>
      <c r="HMB4" s="49"/>
      <c r="HMC4" s="49"/>
      <c r="HMD4" s="49"/>
      <c r="HME4" s="49"/>
      <c r="HMF4" s="49"/>
      <c r="HMG4" s="49"/>
      <c r="HMH4" s="49"/>
      <c r="HMI4" s="49"/>
      <c r="HMJ4" s="49"/>
      <c r="HMK4" s="49"/>
      <c r="HML4" s="49"/>
      <c r="HMM4" s="49"/>
      <c r="HMN4" s="49"/>
      <c r="HMO4" s="49"/>
      <c r="HMP4" s="49"/>
      <c r="HMQ4" s="49"/>
      <c r="HMR4" s="49"/>
      <c r="HMS4" s="49"/>
      <c r="HMT4" s="49"/>
      <c r="HMU4" s="49"/>
      <c r="HMV4" s="49"/>
      <c r="HMW4" s="49"/>
      <c r="HMX4" s="49"/>
      <c r="HMY4" s="49"/>
      <c r="HMZ4" s="49"/>
      <c r="HNA4" s="49"/>
      <c r="HNB4" s="49"/>
      <c r="HNC4" s="49"/>
      <c r="HND4" s="49"/>
      <c r="HNE4" s="49"/>
      <c r="HNF4" s="49"/>
      <c r="HNG4" s="49"/>
      <c r="HNH4" s="49"/>
      <c r="HNI4" s="49"/>
      <c r="HNJ4" s="49"/>
      <c r="HNK4" s="49"/>
      <c r="HNL4" s="49"/>
      <c r="HNM4" s="49"/>
      <c r="HNN4" s="49"/>
      <c r="HNO4" s="49"/>
      <c r="HNP4" s="49"/>
      <c r="HNQ4" s="49"/>
      <c r="HNR4" s="49"/>
      <c r="HNS4" s="49"/>
      <c r="HNT4" s="49"/>
      <c r="HNU4" s="49"/>
      <c r="HNV4" s="49"/>
      <c r="HNW4" s="49"/>
      <c r="HNX4" s="49"/>
      <c r="HNY4" s="49"/>
      <c r="HNZ4" s="49"/>
      <c r="HOA4" s="49"/>
      <c r="HOB4" s="49"/>
      <c r="HOC4" s="49"/>
      <c r="HOD4" s="49"/>
      <c r="HOE4" s="49"/>
      <c r="HOF4" s="49"/>
      <c r="HOG4" s="49"/>
      <c r="HOH4" s="49"/>
      <c r="HOI4" s="49"/>
      <c r="HOJ4" s="49"/>
      <c r="HOK4" s="49"/>
      <c r="HOL4" s="49"/>
      <c r="HOM4" s="49"/>
      <c r="HON4" s="49"/>
      <c r="HOO4" s="49"/>
      <c r="HOP4" s="49"/>
      <c r="HOQ4" s="49"/>
      <c r="HOR4" s="49"/>
      <c r="HOS4" s="49"/>
      <c r="HOT4" s="49"/>
      <c r="HOU4" s="49"/>
      <c r="HOV4" s="49"/>
      <c r="HOW4" s="49"/>
      <c r="HOX4" s="49"/>
      <c r="HOY4" s="49"/>
      <c r="HOZ4" s="49"/>
      <c r="HPA4" s="49"/>
      <c r="HPB4" s="49"/>
      <c r="HPC4" s="49"/>
      <c r="HPD4" s="49"/>
      <c r="HPE4" s="49"/>
      <c r="HPF4" s="49"/>
      <c r="HPG4" s="49"/>
      <c r="HPH4" s="49"/>
      <c r="HPI4" s="49"/>
      <c r="HPJ4" s="49"/>
      <c r="HPK4" s="49"/>
      <c r="HPL4" s="49"/>
      <c r="HPM4" s="49"/>
      <c r="HPN4" s="49"/>
      <c r="HPO4" s="49"/>
      <c r="HPP4" s="49"/>
      <c r="HPQ4" s="49"/>
      <c r="HPR4" s="49"/>
      <c r="HPS4" s="49"/>
      <c r="HPT4" s="49"/>
      <c r="HPU4" s="49"/>
      <c r="HPV4" s="49"/>
      <c r="HPW4" s="49"/>
      <c r="HPX4" s="49"/>
      <c r="HPY4" s="49"/>
      <c r="HPZ4" s="49"/>
      <c r="HQA4" s="49"/>
      <c r="HQB4" s="49"/>
      <c r="HQC4" s="49"/>
      <c r="HQD4" s="49"/>
      <c r="HQE4" s="49"/>
      <c r="HQF4" s="49"/>
      <c r="HQG4" s="49"/>
      <c r="HQH4" s="49"/>
      <c r="HQI4" s="49"/>
      <c r="HQJ4" s="49"/>
      <c r="HQK4" s="49"/>
      <c r="HQL4" s="49"/>
      <c r="HQM4" s="49"/>
      <c r="HQN4" s="49"/>
      <c r="HQO4" s="49"/>
      <c r="HQP4" s="49"/>
      <c r="HQQ4" s="49"/>
      <c r="HQR4" s="49"/>
      <c r="HQS4" s="49"/>
      <c r="HQT4" s="49"/>
      <c r="HQU4" s="49"/>
      <c r="HQV4" s="49"/>
      <c r="HQW4" s="49"/>
      <c r="HQX4" s="49"/>
      <c r="HQY4" s="49"/>
      <c r="HQZ4" s="49"/>
      <c r="HRA4" s="49"/>
      <c r="HRB4" s="49"/>
      <c r="HRC4" s="49"/>
      <c r="HRD4" s="49"/>
      <c r="HRE4" s="49"/>
      <c r="HRF4" s="49"/>
      <c r="HRG4" s="49"/>
      <c r="HRH4" s="49"/>
      <c r="HRI4" s="49"/>
      <c r="HRJ4" s="49"/>
      <c r="HRK4" s="49"/>
      <c r="HRL4" s="49"/>
      <c r="HRM4" s="49"/>
      <c r="HRN4" s="49"/>
      <c r="HRO4" s="49"/>
      <c r="HRP4" s="49"/>
      <c r="HRQ4" s="49"/>
      <c r="HRR4" s="49"/>
      <c r="HRS4" s="49"/>
      <c r="HRT4" s="49"/>
      <c r="HRU4" s="49"/>
      <c r="HRV4" s="49"/>
      <c r="HRW4" s="49"/>
      <c r="HRX4" s="49"/>
      <c r="HRY4" s="49"/>
      <c r="HRZ4" s="49"/>
      <c r="HSA4" s="49"/>
      <c r="HSB4" s="49"/>
      <c r="HSC4" s="49"/>
      <c r="HSD4" s="49"/>
      <c r="HSE4" s="49"/>
      <c r="HSF4" s="49"/>
      <c r="HSG4" s="49"/>
      <c r="HSH4" s="49"/>
      <c r="HSI4" s="49"/>
      <c r="HSJ4" s="49"/>
      <c r="HSK4" s="49"/>
      <c r="HSL4" s="49"/>
      <c r="HSM4" s="49"/>
      <c r="HSN4" s="49"/>
      <c r="HSO4" s="49"/>
      <c r="HSP4" s="49"/>
      <c r="HSQ4" s="49"/>
      <c r="HSR4" s="49"/>
      <c r="HSS4" s="49"/>
      <c r="HST4" s="49"/>
      <c r="HSU4" s="49"/>
      <c r="HSV4" s="49"/>
      <c r="HSW4" s="49"/>
      <c r="HSX4" s="49"/>
      <c r="HSY4" s="49"/>
      <c r="HSZ4" s="49"/>
      <c r="HTA4" s="49"/>
      <c r="HTB4" s="49"/>
      <c r="HTC4" s="49"/>
      <c r="HTD4" s="49"/>
      <c r="HTE4" s="49"/>
      <c r="HTF4" s="49"/>
      <c r="HTG4" s="49"/>
      <c r="HTH4" s="49"/>
      <c r="HTI4" s="49"/>
      <c r="HTJ4" s="49"/>
      <c r="HTK4" s="49"/>
      <c r="HTL4" s="49"/>
      <c r="HTM4" s="49"/>
      <c r="HTN4" s="49"/>
      <c r="HTO4" s="49"/>
      <c r="HTP4" s="49"/>
      <c r="HTQ4" s="49"/>
      <c r="HTR4" s="49"/>
      <c r="HTS4" s="49"/>
      <c r="HTT4" s="49"/>
      <c r="HTU4" s="49"/>
      <c r="HTV4" s="49"/>
      <c r="HTW4" s="49"/>
      <c r="HTX4" s="49"/>
      <c r="HTY4" s="49"/>
      <c r="HTZ4" s="49"/>
      <c r="HUA4" s="49"/>
      <c r="HUB4" s="49"/>
      <c r="HUC4" s="49"/>
      <c r="HUD4" s="49"/>
      <c r="HUE4" s="49"/>
      <c r="HUF4" s="49"/>
      <c r="HUG4" s="49"/>
      <c r="HUH4" s="49"/>
      <c r="HUI4" s="49"/>
      <c r="HUJ4" s="49"/>
      <c r="HUK4" s="49"/>
      <c r="HUL4" s="49"/>
      <c r="HUM4" s="49"/>
      <c r="HUN4" s="49"/>
      <c r="HUO4" s="49"/>
      <c r="HUP4" s="49"/>
      <c r="HUQ4" s="49"/>
      <c r="HUR4" s="49"/>
      <c r="HUS4" s="49"/>
      <c r="HUT4" s="49"/>
      <c r="HUU4" s="49"/>
      <c r="HUV4" s="49"/>
      <c r="HUW4" s="49"/>
      <c r="HUX4" s="49"/>
      <c r="HUY4" s="49"/>
      <c r="HUZ4" s="49"/>
      <c r="HVA4" s="49"/>
      <c r="HVB4" s="49"/>
      <c r="HVC4" s="49"/>
      <c r="HVD4" s="49"/>
      <c r="HVE4" s="49"/>
      <c r="HVF4" s="49"/>
      <c r="HVG4" s="49"/>
      <c r="HVH4" s="49"/>
      <c r="HVI4" s="49"/>
      <c r="HVJ4" s="49"/>
      <c r="HVK4" s="49"/>
      <c r="HVL4" s="49"/>
      <c r="HVM4" s="49"/>
      <c r="HVN4" s="49"/>
      <c r="HVO4" s="49"/>
      <c r="HVP4" s="49"/>
      <c r="HVQ4" s="49"/>
      <c r="HVR4" s="49"/>
      <c r="HVS4" s="49"/>
      <c r="HVT4" s="49"/>
      <c r="HVU4" s="49"/>
      <c r="HVV4" s="49"/>
      <c r="HVW4" s="49"/>
      <c r="HVX4" s="49"/>
      <c r="HVY4" s="49"/>
      <c r="HVZ4" s="49"/>
      <c r="HWA4" s="49"/>
      <c r="HWB4" s="49"/>
      <c r="HWC4" s="49"/>
      <c r="HWD4" s="49"/>
      <c r="HWE4" s="49"/>
      <c r="HWF4" s="49"/>
      <c r="HWG4" s="49"/>
      <c r="HWH4" s="49"/>
      <c r="HWI4" s="49"/>
      <c r="HWJ4" s="49"/>
      <c r="HWK4" s="49"/>
      <c r="HWL4" s="49"/>
      <c r="HWM4" s="49"/>
      <c r="HWN4" s="49"/>
      <c r="HWO4" s="49"/>
      <c r="HWP4" s="49"/>
      <c r="HWQ4" s="49"/>
      <c r="HWR4" s="49"/>
      <c r="HWS4" s="49"/>
      <c r="HWT4" s="49"/>
      <c r="HWU4" s="49"/>
      <c r="HWV4" s="49"/>
      <c r="HWW4" s="49"/>
      <c r="HWX4" s="49"/>
      <c r="HWY4" s="49"/>
      <c r="HWZ4" s="49"/>
      <c r="HXA4" s="49"/>
      <c r="HXB4" s="49"/>
      <c r="HXC4" s="49"/>
      <c r="HXD4" s="49"/>
      <c r="HXE4" s="49"/>
      <c r="HXF4" s="49"/>
      <c r="HXG4" s="49"/>
      <c r="HXH4" s="49"/>
      <c r="HXI4" s="49"/>
      <c r="HXJ4" s="49"/>
      <c r="HXK4" s="49"/>
      <c r="HXL4" s="49"/>
      <c r="HXM4" s="49"/>
      <c r="HXN4" s="49"/>
      <c r="HXO4" s="49"/>
      <c r="HXP4" s="49"/>
      <c r="HXQ4" s="49"/>
      <c r="HXR4" s="49"/>
      <c r="HXS4" s="49"/>
      <c r="HXT4" s="49"/>
      <c r="HXU4" s="49"/>
      <c r="HXV4" s="49"/>
      <c r="HXW4" s="49"/>
      <c r="HXX4" s="49"/>
      <c r="HXY4" s="49"/>
      <c r="HXZ4" s="49"/>
      <c r="HYA4" s="49"/>
      <c r="HYB4" s="49"/>
      <c r="HYC4" s="49"/>
      <c r="HYD4" s="49"/>
      <c r="HYE4" s="49"/>
      <c r="HYF4" s="49"/>
      <c r="HYG4" s="49"/>
      <c r="HYH4" s="49"/>
      <c r="HYI4" s="49"/>
      <c r="HYJ4" s="49"/>
      <c r="HYK4" s="49"/>
      <c r="HYL4" s="49"/>
      <c r="HYM4" s="49"/>
      <c r="HYN4" s="49"/>
      <c r="HYO4" s="49"/>
      <c r="HYP4" s="49"/>
      <c r="HYQ4" s="49"/>
      <c r="HYR4" s="49"/>
      <c r="HYS4" s="49"/>
      <c r="HYT4" s="49"/>
      <c r="HYU4" s="49"/>
      <c r="HYV4" s="49"/>
      <c r="HYW4" s="49"/>
      <c r="HYX4" s="49"/>
      <c r="HYY4" s="49"/>
      <c r="HYZ4" s="49"/>
      <c r="HZA4" s="49"/>
      <c r="HZB4" s="49"/>
      <c r="HZC4" s="49"/>
      <c r="HZD4" s="49"/>
      <c r="HZE4" s="49"/>
      <c r="HZF4" s="49"/>
      <c r="HZG4" s="49"/>
      <c r="HZH4" s="49"/>
      <c r="HZI4" s="49"/>
      <c r="HZJ4" s="49"/>
      <c r="HZK4" s="49"/>
      <c r="HZL4" s="49"/>
      <c r="HZM4" s="49"/>
      <c r="HZN4" s="49"/>
      <c r="HZO4" s="49"/>
      <c r="HZP4" s="49"/>
      <c r="HZQ4" s="49"/>
      <c r="HZR4" s="49"/>
      <c r="HZS4" s="49"/>
      <c r="HZT4" s="49"/>
      <c r="HZU4" s="49"/>
      <c r="HZV4" s="49"/>
      <c r="HZW4" s="49"/>
      <c r="HZX4" s="49"/>
      <c r="HZY4" s="49"/>
      <c r="HZZ4" s="49"/>
      <c r="IAA4" s="49"/>
      <c r="IAB4" s="49"/>
      <c r="IAC4" s="49"/>
      <c r="IAD4" s="49"/>
      <c r="IAE4" s="49"/>
      <c r="IAF4" s="49"/>
      <c r="IAG4" s="49"/>
      <c r="IAH4" s="49"/>
      <c r="IAI4" s="49"/>
      <c r="IAJ4" s="49"/>
      <c r="IAK4" s="49"/>
      <c r="IAL4" s="49"/>
      <c r="IAM4" s="49"/>
      <c r="IAN4" s="49"/>
      <c r="IAO4" s="49"/>
      <c r="IAP4" s="49"/>
      <c r="IAQ4" s="49"/>
      <c r="IAR4" s="49"/>
      <c r="IAS4" s="49"/>
      <c r="IAT4" s="49"/>
      <c r="IAU4" s="49"/>
      <c r="IAV4" s="49"/>
      <c r="IAW4" s="49"/>
      <c r="IAX4" s="49"/>
      <c r="IAY4" s="49"/>
      <c r="IAZ4" s="49"/>
      <c r="IBA4" s="49"/>
      <c r="IBB4" s="49"/>
      <c r="IBC4" s="49"/>
      <c r="IBD4" s="49"/>
      <c r="IBE4" s="49"/>
      <c r="IBF4" s="49"/>
      <c r="IBG4" s="49"/>
      <c r="IBH4" s="49"/>
      <c r="IBI4" s="49"/>
      <c r="IBJ4" s="49"/>
      <c r="IBK4" s="49"/>
      <c r="IBL4" s="49"/>
      <c r="IBM4" s="49"/>
      <c r="IBN4" s="49"/>
      <c r="IBO4" s="49"/>
      <c r="IBP4" s="49"/>
      <c r="IBQ4" s="49"/>
      <c r="IBR4" s="49"/>
      <c r="IBS4" s="49"/>
      <c r="IBT4" s="49"/>
      <c r="IBU4" s="49"/>
      <c r="IBV4" s="49"/>
      <c r="IBW4" s="49"/>
      <c r="IBX4" s="49"/>
      <c r="IBY4" s="49"/>
      <c r="IBZ4" s="49"/>
      <c r="ICA4" s="49"/>
      <c r="ICB4" s="49"/>
      <c r="ICC4" s="49"/>
      <c r="ICD4" s="49"/>
      <c r="ICE4" s="49"/>
      <c r="ICF4" s="49"/>
      <c r="ICG4" s="49"/>
      <c r="ICH4" s="49"/>
      <c r="ICI4" s="49"/>
      <c r="ICJ4" s="49"/>
      <c r="ICK4" s="49"/>
      <c r="ICL4" s="49"/>
      <c r="ICM4" s="49"/>
      <c r="ICN4" s="49"/>
      <c r="ICO4" s="49"/>
      <c r="ICP4" s="49"/>
      <c r="ICQ4" s="49"/>
      <c r="ICR4" s="49"/>
      <c r="ICS4" s="49"/>
      <c r="ICT4" s="49"/>
      <c r="ICU4" s="49"/>
      <c r="ICV4" s="49"/>
      <c r="ICW4" s="49"/>
      <c r="ICX4" s="49"/>
      <c r="ICY4" s="49"/>
      <c r="ICZ4" s="49"/>
      <c r="IDA4" s="49"/>
      <c r="IDB4" s="49"/>
      <c r="IDC4" s="49"/>
      <c r="IDD4" s="49"/>
      <c r="IDE4" s="49"/>
      <c r="IDF4" s="49"/>
      <c r="IDG4" s="49"/>
      <c r="IDH4" s="49"/>
      <c r="IDI4" s="49"/>
      <c r="IDJ4" s="49"/>
      <c r="IDK4" s="49"/>
      <c r="IDL4" s="49"/>
      <c r="IDM4" s="49"/>
      <c r="IDN4" s="49"/>
      <c r="IDO4" s="49"/>
      <c r="IDP4" s="49"/>
      <c r="IDQ4" s="49"/>
      <c r="IDR4" s="49"/>
      <c r="IDS4" s="49"/>
      <c r="IDT4" s="49"/>
      <c r="IDU4" s="49"/>
      <c r="IDV4" s="49"/>
      <c r="IDW4" s="49"/>
      <c r="IDX4" s="49"/>
      <c r="IDY4" s="49"/>
      <c r="IDZ4" s="49"/>
      <c r="IEA4" s="49"/>
      <c r="IEB4" s="49"/>
      <c r="IEC4" s="49"/>
      <c r="IED4" s="49"/>
      <c r="IEE4" s="49"/>
      <c r="IEF4" s="49"/>
      <c r="IEG4" s="49"/>
      <c r="IEH4" s="49"/>
      <c r="IEI4" s="49"/>
      <c r="IEJ4" s="49"/>
      <c r="IEK4" s="49"/>
      <c r="IEL4" s="49"/>
      <c r="IEM4" s="49"/>
      <c r="IEN4" s="49"/>
      <c r="IEO4" s="49"/>
      <c r="IEP4" s="49"/>
      <c r="IEQ4" s="49"/>
      <c r="IER4" s="49"/>
      <c r="IES4" s="49"/>
      <c r="IET4" s="49"/>
      <c r="IEU4" s="49"/>
      <c r="IEV4" s="49"/>
      <c r="IEW4" s="49"/>
      <c r="IEX4" s="49"/>
      <c r="IEY4" s="49"/>
      <c r="IEZ4" s="49"/>
      <c r="IFA4" s="49"/>
      <c r="IFB4" s="49"/>
      <c r="IFC4" s="49"/>
      <c r="IFD4" s="49"/>
      <c r="IFE4" s="49"/>
      <c r="IFF4" s="49"/>
      <c r="IFG4" s="49"/>
      <c r="IFH4" s="49"/>
      <c r="IFI4" s="49"/>
      <c r="IFJ4" s="49"/>
      <c r="IFK4" s="49"/>
      <c r="IFL4" s="49"/>
      <c r="IFM4" s="49"/>
      <c r="IFN4" s="49"/>
      <c r="IFO4" s="49"/>
      <c r="IFP4" s="49"/>
      <c r="IFQ4" s="49"/>
      <c r="IFR4" s="49"/>
      <c r="IFS4" s="49"/>
      <c r="IFT4" s="49"/>
      <c r="IFU4" s="49"/>
      <c r="IFV4" s="49"/>
      <c r="IFW4" s="49"/>
      <c r="IFX4" s="49"/>
      <c r="IFY4" s="49"/>
      <c r="IFZ4" s="49"/>
      <c r="IGA4" s="49"/>
      <c r="IGB4" s="49"/>
      <c r="IGC4" s="49"/>
      <c r="IGD4" s="49"/>
      <c r="IGE4" s="49"/>
      <c r="IGF4" s="49"/>
      <c r="IGG4" s="49"/>
      <c r="IGH4" s="49"/>
      <c r="IGI4" s="49"/>
      <c r="IGJ4" s="49"/>
      <c r="IGK4" s="49"/>
      <c r="IGL4" s="49"/>
      <c r="IGM4" s="49"/>
      <c r="IGN4" s="49"/>
      <c r="IGO4" s="49"/>
      <c r="IGP4" s="49"/>
      <c r="IGQ4" s="49"/>
      <c r="IGR4" s="49"/>
      <c r="IGS4" s="49"/>
      <c r="IGT4" s="49"/>
      <c r="IGU4" s="49"/>
      <c r="IGV4" s="49"/>
      <c r="IGW4" s="49"/>
      <c r="IGX4" s="49"/>
      <c r="IGY4" s="49"/>
      <c r="IGZ4" s="49"/>
      <c r="IHA4" s="49"/>
      <c r="IHB4" s="49"/>
      <c r="IHC4" s="49"/>
      <c r="IHD4" s="49"/>
      <c r="IHE4" s="49"/>
      <c r="IHF4" s="49"/>
      <c r="IHG4" s="49"/>
      <c r="IHH4" s="49"/>
      <c r="IHI4" s="49"/>
      <c r="IHJ4" s="49"/>
      <c r="IHK4" s="49"/>
      <c r="IHL4" s="49"/>
      <c r="IHM4" s="49"/>
      <c r="IHN4" s="49"/>
      <c r="IHO4" s="49"/>
      <c r="IHP4" s="49"/>
      <c r="IHQ4" s="49"/>
      <c r="IHR4" s="49"/>
      <c r="IHS4" s="49"/>
      <c r="IHT4" s="49"/>
      <c r="IHU4" s="49"/>
      <c r="IHV4" s="49"/>
      <c r="IHW4" s="49"/>
      <c r="IHX4" s="49"/>
      <c r="IHY4" s="49"/>
      <c r="IHZ4" s="49"/>
      <c r="IIA4" s="49"/>
      <c r="IIB4" s="49"/>
      <c r="IIC4" s="49"/>
      <c r="IID4" s="49"/>
      <c r="IIE4" s="49"/>
      <c r="IIF4" s="49"/>
      <c r="IIG4" s="49"/>
      <c r="IIH4" s="49"/>
      <c r="III4" s="49"/>
      <c r="IIJ4" s="49"/>
      <c r="IIK4" s="49"/>
      <c r="IIL4" s="49"/>
      <c r="IIM4" s="49"/>
      <c r="IIN4" s="49"/>
      <c r="IIO4" s="49"/>
      <c r="IIP4" s="49"/>
      <c r="IIQ4" s="49"/>
      <c r="IIR4" s="49"/>
      <c r="IIS4" s="49"/>
      <c r="IIT4" s="49"/>
      <c r="IIU4" s="49"/>
      <c r="IIV4" s="49"/>
      <c r="IIW4" s="49"/>
      <c r="IIX4" s="49"/>
      <c r="IIY4" s="49"/>
      <c r="IIZ4" s="49"/>
      <c r="IJA4" s="49"/>
      <c r="IJB4" s="49"/>
      <c r="IJC4" s="49"/>
      <c r="IJD4" s="49"/>
      <c r="IJE4" s="49"/>
      <c r="IJF4" s="49"/>
      <c r="IJG4" s="49"/>
      <c r="IJH4" s="49"/>
      <c r="IJI4" s="49"/>
      <c r="IJJ4" s="49"/>
      <c r="IJK4" s="49"/>
      <c r="IJL4" s="49"/>
      <c r="IJM4" s="49"/>
      <c r="IJN4" s="49"/>
      <c r="IJO4" s="49"/>
      <c r="IJP4" s="49"/>
      <c r="IJQ4" s="49"/>
      <c r="IJR4" s="49"/>
      <c r="IJS4" s="49"/>
      <c r="IJT4" s="49"/>
      <c r="IJU4" s="49"/>
      <c r="IJV4" s="49"/>
      <c r="IJW4" s="49"/>
      <c r="IJX4" s="49"/>
      <c r="IJY4" s="49"/>
      <c r="IJZ4" s="49"/>
      <c r="IKA4" s="49"/>
      <c r="IKB4" s="49"/>
      <c r="IKC4" s="49"/>
      <c r="IKD4" s="49"/>
      <c r="IKE4" s="49"/>
      <c r="IKF4" s="49"/>
      <c r="IKG4" s="49"/>
      <c r="IKH4" s="49"/>
      <c r="IKI4" s="49"/>
      <c r="IKJ4" s="49"/>
      <c r="IKK4" s="49"/>
      <c r="IKL4" s="49"/>
      <c r="IKM4" s="49"/>
      <c r="IKN4" s="49"/>
      <c r="IKO4" s="49"/>
      <c r="IKP4" s="49"/>
      <c r="IKQ4" s="49"/>
      <c r="IKR4" s="49"/>
      <c r="IKS4" s="49"/>
      <c r="IKT4" s="49"/>
      <c r="IKU4" s="49"/>
      <c r="IKV4" s="49"/>
      <c r="IKW4" s="49"/>
      <c r="IKX4" s="49"/>
      <c r="IKY4" s="49"/>
      <c r="IKZ4" s="49"/>
      <c r="ILA4" s="49"/>
      <c r="ILB4" s="49"/>
      <c r="ILC4" s="49"/>
      <c r="ILD4" s="49"/>
      <c r="ILE4" s="49"/>
      <c r="ILF4" s="49"/>
      <c r="ILG4" s="49"/>
      <c r="ILH4" s="49"/>
      <c r="ILI4" s="49"/>
      <c r="ILJ4" s="49"/>
      <c r="ILK4" s="49"/>
      <c r="ILL4" s="49"/>
      <c r="ILM4" s="49"/>
      <c r="ILN4" s="49"/>
      <c r="ILO4" s="49"/>
      <c r="ILP4" s="49"/>
      <c r="ILQ4" s="49"/>
      <c r="ILR4" s="49"/>
      <c r="ILS4" s="49"/>
      <c r="ILT4" s="49"/>
      <c r="ILU4" s="49"/>
      <c r="ILV4" s="49"/>
      <c r="ILW4" s="49"/>
      <c r="ILX4" s="49"/>
      <c r="ILY4" s="49"/>
      <c r="ILZ4" s="49"/>
      <c r="IMA4" s="49"/>
      <c r="IMB4" s="49"/>
      <c r="IMC4" s="49"/>
      <c r="IMD4" s="49"/>
      <c r="IME4" s="49"/>
      <c r="IMF4" s="49"/>
      <c r="IMG4" s="49"/>
      <c r="IMH4" s="49"/>
      <c r="IMI4" s="49"/>
      <c r="IMJ4" s="49"/>
      <c r="IMK4" s="49"/>
      <c r="IML4" s="49"/>
      <c r="IMM4" s="49"/>
      <c r="IMN4" s="49"/>
      <c r="IMO4" s="49"/>
      <c r="IMP4" s="49"/>
      <c r="IMQ4" s="49"/>
      <c r="IMR4" s="49"/>
      <c r="IMS4" s="49"/>
      <c r="IMT4" s="49"/>
      <c r="IMU4" s="49"/>
      <c r="IMV4" s="49"/>
      <c r="IMW4" s="49"/>
      <c r="IMX4" s="49"/>
      <c r="IMY4" s="49"/>
      <c r="IMZ4" s="49"/>
      <c r="INA4" s="49"/>
      <c r="INB4" s="49"/>
      <c r="INC4" s="49"/>
      <c r="IND4" s="49"/>
      <c r="INE4" s="49"/>
      <c r="INF4" s="49"/>
      <c r="ING4" s="49"/>
      <c r="INH4" s="49"/>
      <c r="INI4" s="49"/>
      <c r="INJ4" s="49"/>
      <c r="INK4" s="49"/>
      <c r="INL4" s="49"/>
      <c r="INM4" s="49"/>
      <c r="INN4" s="49"/>
      <c r="INO4" s="49"/>
      <c r="INP4" s="49"/>
      <c r="INQ4" s="49"/>
      <c r="INR4" s="49"/>
      <c r="INS4" s="49"/>
      <c r="INT4" s="49"/>
      <c r="INU4" s="49"/>
      <c r="INV4" s="49"/>
      <c r="INW4" s="49"/>
      <c r="INX4" s="49"/>
      <c r="INY4" s="49"/>
      <c r="INZ4" s="49"/>
      <c r="IOA4" s="49"/>
      <c r="IOB4" s="49"/>
      <c r="IOC4" s="49"/>
      <c r="IOD4" s="49"/>
      <c r="IOE4" s="49"/>
      <c r="IOF4" s="49"/>
      <c r="IOG4" s="49"/>
      <c r="IOH4" s="49"/>
      <c r="IOI4" s="49"/>
      <c r="IOJ4" s="49"/>
      <c r="IOK4" s="49"/>
      <c r="IOL4" s="49"/>
      <c r="IOM4" s="49"/>
      <c r="ION4" s="49"/>
      <c r="IOO4" s="49"/>
      <c r="IOP4" s="49"/>
      <c r="IOQ4" s="49"/>
      <c r="IOR4" s="49"/>
      <c r="IOS4" s="49"/>
      <c r="IOT4" s="49"/>
      <c r="IOU4" s="49"/>
      <c r="IOV4" s="49"/>
      <c r="IOW4" s="49"/>
      <c r="IOX4" s="49"/>
      <c r="IOY4" s="49"/>
      <c r="IOZ4" s="49"/>
      <c r="IPA4" s="49"/>
      <c r="IPB4" s="49"/>
      <c r="IPC4" s="49"/>
      <c r="IPD4" s="49"/>
      <c r="IPE4" s="49"/>
      <c r="IPF4" s="49"/>
      <c r="IPG4" s="49"/>
      <c r="IPH4" s="49"/>
      <c r="IPI4" s="49"/>
      <c r="IPJ4" s="49"/>
      <c r="IPK4" s="49"/>
      <c r="IPL4" s="49"/>
      <c r="IPM4" s="49"/>
      <c r="IPN4" s="49"/>
      <c r="IPO4" s="49"/>
      <c r="IPP4" s="49"/>
      <c r="IPQ4" s="49"/>
      <c r="IPR4" s="49"/>
      <c r="IPS4" s="49"/>
      <c r="IPT4" s="49"/>
      <c r="IPU4" s="49"/>
      <c r="IPV4" s="49"/>
      <c r="IPW4" s="49"/>
      <c r="IPX4" s="49"/>
      <c r="IPY4" s="49"/>
      <c r="IPZ4" s="49"/>
      <c r="IQA4" s="49"/>
      <c r="IQB4" s="49"/>
      <c r="IQC4" s="49"/>
      <c r="IQD4" s="49"/>
      <c r="IQE4" s="49"/>
      <c r="IQF4" s="49"/>
      <c r="IQG4" s="49"/>
      <c r="IQH4" s="49"/>
      <c r="IQI4" s="49"/>
      <c r="IQJ4" s="49"/>
      <c r="IQK4" s="49"/>
      <c r="IQL4" s="49"/>
      <c r="IQM4" s="49"/>
      <c r="IQN4" s="49"/>
      <c r="IQO4" s="49"/>
      <c r="IQP4" s="49"/>
      <c r="IQQ4" s="49"/>
      <c r="IQR4" s="49"/>
      <c r="IQS4" s="49"/>
      <c r="IQT4" s="49"/>
      <c r="IQU4" s="49"/>
      <c r="IQV4" s="49"/>
      <c r="IQW4" s="49"/>
      <c r="IQX4" s="49"/>
      <c r="IQY4" s="49"/>
      <c r="IQZ4" s="49"/>
      <c r="IRA4" s="49"/>
      <c r="IRB4" s="49"/>
      <c r="IRC4" s="49"/>
      <c r="IRD4" s="49"/>
      <c r="IRE4" s="49"/>
      <c r="IRF4" s="49"/>
      <c r="IRG4" s="49"/>
      <c r="IRH4" s="49"/>
      <c r="IRI4" s="49"/>
      <c r="IRJ4" s="49"/>
      <c r="IRK4" s="49"/>
      <c r="IRL4" s="49"/>
      <c r="IRM4" s="49"/>
      <c r="IRN4" s="49"/>
      <c r="IRO4" s="49"/>
      <c r="IRP4" s="49"/>
      <c r="IRQ4" s="49"/>
      <c r="IRR4" s="49"/>
      <c r="IRS4" s="49"/>
      <c r="IRT4" s="49"/>
      <c r="IRU4" s="49"/>
      <c r="IRV4" s="49"/>
      <c r="IRW4" s="49"/>
      <c r="IRX4" s="49"/>
      <c r="IRY4" s="49"/>
      <c r="IRZ4" s="49"/>
      <c r="ISA4" s="49"/>
      <c r="ISB4" s="49"/>
      <c r="ISC4" s="49"/>
      <c r="ISD4" s="49"/>
      <c r="ISE4" s="49"/>
      <c r="ISF4" s="49"/>
      <c r="ISG4" s="49"/>
      <c r="ISH4" s="49"/>
      <c r="ISI4" s="49"/>
      <c r="ISJ4" s="49"/>
      <c r="ISK4" s="49"/>
      <c r="ISL4" s="49"/>
      <c r="ISM4" s="49"/>
      <c r="ISN4" s="49"/>
      <c r="ISO4" s="49"/>
      <c r="ISP4" s="49"/>
      <c r="ISQ4" s="49"/>
      <c r="ISR4" s="49"/>
      <c r="ISS4" s="49"/>
      <c r="IST4" s="49"/>
      <c r="ISU4" s="49"/>
      <c r="ISV4" s="49"/>
      <c r="ISW4" s="49"/>
      <c r="ISX4" s="49"/>
      <c r="ISY4" s="49"/>
      <c r="ISZ4" s="49"/>
      <c r="ITA4" s="49"/>
      <c r="ITB4" s="49"/>
      <c r="ITC4" s="49"/>
      <c r="ITD4" s="49"/>
      <c r="ITE4" s="49"/>
      <c r="ITF4" s="49"/>
      <c r="ITG4" s="49"/>
      <c r="ITH4" s="49"/>
      <c r="ITI4" s="49"/>
      <c r="ITJ4" s="49"/>
      <c r="ITK4" s="49"/>
      <c r="ITL4" s="49"/>
      <c r="ITM4" s="49"/>
      <c r="ITN4" s="49"/>
      <c r="ITO4" s="49"/>
      <c r="ITP4" s="49"/>
      <c r="ITQ4" s="49"/>
      <c r="ITR4" s="49"/>
      <c r="ITS4" s="49"/>
      <c r="ITT4" s="49"/>
      <c r="ITU4" s="49"/>
      <c r="ITV4" s="49"/>
      <c r="ITW4" s="49"/>
      <c r="ITX4" s="49"/>
      <c r="ITY4" s="49"/>
      <c r="ITZ4" s="49"/>
      <c r="IUA4" s="49"/>
      <c r="IUB4" s="49"/>
      <c r="IUC4" s="49"/>
      <c r="IUD4" s="49"/>
      <c r="IUE4" s="49"/>
      <c r="IUF4" s="49"/>
      <c r="IUG4" s="49"/>
      <c r="IUH4" s="49"/>
      <c r="IUI4" s="49"/>
      <c r="IUJ4" s="49"/>
      <c r="IUK4" s="49"/>
      <c r="IUL4" s="49"/>
      <c r="IUM4" s="49"/>
      <c r="IUN4" s="49"/>
      <c r="IUO4" s="49"/>
      <c r="IUP4" s="49"/>
      <c r="IUQ4" s="49"/>
      <c r="IUR4" s="49"/>
      <c r="IUS4" s="49"/>
      <c r="IUT4" s="49"/>
      <c r="IUU4" s="49"/>
      <c r="IUV4" s="49"/>
      <c r="IUW4" s="49"/>
      <c r="IUX4" s="49"/>
      <c r="IUY4" s="49"/>
      <c r="IUZ4" s="49"/>
      <c r="IVA4" s="49"/>
      <c r="IVB4" s="49"/>
      <c r="IVC4" s="49"/>
      <c r="IVD4" s="49"/>
      <c r="IVE4" s="49"/>
      <c r="IVF4" s="49"/>
      <c r="IVG4" s="49"/>
      <c r="IVH4" s="49"/>
      <c r="IVI4" s="49"/>
      <c r="IVJ4" s="49"/>
      <c r="IVK4" s="49"/>
      <c r="IVL4" s="49"/>
      <c r="IVM4" s="49"/>
      <c r="IVN4" s="49"/>
      <c r="IVO4" s="49"/>
      <c r="IVP4" s="49"/>
      <c r="IVQ4" s="49"/>
      <c r="IVR4" s="49"/>
      <c r="IVS4" s="49"/>
      <c r="IVT4" s="49"/>
      <c r="IVU4" s="49"/>
      <c r="IVV4" s="49"/>
      <c r="IVW4" s="49"/>
      <c r="IVX4" s="49"/>
      <c r="IVY4" s="49"/>
      <c r="IVZ4" s="49"/>
      <c r="IWA4" s="49"/>
      <c r="IWB4" s="49"/>
      <c r="IWC4" s="49"/>
      <c r="IWD4" s="49"/>
      <c r="IWE4" s="49"/>
      <c r="IWF4" s="49"/>
      <c r="IWG4" s="49"/>
      <c r="IWH4" s="49"/>
      <c r="IWI4" s="49"/>
      <c r="IWJ4" s="49"/>
      <c r="IWK4" s="49"/>
      <c r="IWL4" s="49"/>
      <c r="IWM4" s="49"/>
      <c r="IWN4" s="49"/>
      <c r="IWO4" s="49"/>
      <c r="IWP4" s="49"/>
      <c r="IWQ4" s="49"/>
      <c r="IWR4" s="49"/>
      <c r="IWS4" s="49"/>
      <c r="IWT4" s="49"/>
      <c r="IWU4" s="49"/>
      <c r="IWV4" s="49"/>
      <c r="IWW4" s="49"/>
      <c r="IWX4" s="49"/>
      <c r="IWY4" s="49"/>
      <c r="IWZ4" s="49"/>
      <c r="IXA4" s="49"/>
      <c r="IXB4" s="49"/>
      <c r="IXC4" s="49"/>
      <c r="IXD4" s="49"/>
      <c r="IXE4" s="49"/>
      <c r="IXF4" s="49"/>
      <c r="IXG4" s="49"/>
      <c r="IXH4" s="49"/>
      <c r="IXI4" s="49"/>
      <c r="IXJ4" s="49"/>
      <c r="IXK4" s="49"/>
      <c r="IXL4" s="49"/>
      <c r="IXM4" s="49"/>
      <c r="IXN4" s="49"/>
      <c r="IXO4" s="49"/>
      <c r="IXP4" s="49"/>
      <c r="IXQ4" s="49"/>
      <c r="IXR4" s="49"/>
      <c r="IXS4" s="49"/>
      <c r="IXT4" s="49"/>
      <c r="IXU4" s="49"/>
      <c r="IXV4" s="49"/>
      <c r="IXW4" s="49"/>
      <c r="IXX4" s="49"/>
      <c r="IXY4" s="49"/>
      <c r="IXZ4" s="49"/>
      <c r="IYA4" s="49"/>
      <c r="IYB4" s="49"/>
      <c r="IYC4" s="49"/>
      <c r="IYD4" s="49"/>
      <c r="IYE4" s="49"/>
      <c r="IYF4" s="49"/>
      <c r="IYG4" s="49"/>
      <c r="IYH4" s="49"/>
      <c r="IYI4" s="49"/>
      <c r="IYJ4" s="49"/>
      <c r="IYK4" s="49"/>
      <c r="IYL4" s="49"/>
      <c r="IYM4" s="49"/>
      <c r="IYN4" s="49"/>
      <c r="IYO4" s="49"/>
      <c r="IYP4" s="49"/>
      <c r="IYQ4" s="49"/>
      <c r="IYR4" s="49"/>
      <c r="IYS4" s="49"/>
      <c r="IYT4" s="49"/>
      <c r="IYU4" s="49"/>
      <c r="IYV4" s="49"/>
      <c r="IYW4" s="49"/>
      <c r="IYX4" s="49"/>
      <c r="IYY4" s="49"/>
      <c r="IYZ4" s="49"/>
      <c r="IZA4" s="49"/>
      <c r="IZB4" s="49"/>
      <c r="IZC4" s="49"/>
      <c r="IZD4" s="49"/>
      <c r="IZE4" s="49"/>
      <c r="IZF4" s="49"/>
      <c r="IZG4" s="49"/>
      <c r="IZH4" s="49"/>
      <c r="IZI4" s="49"/>
      <c r="IZJ4" s="49"/>
      <c r="IZK4" s="49"/>
      <c r="IZL4" s="49"/>
      <c r="IZM4" s="49"/>
      <c r="IZN4" s="49"/>
      <c r="IZO4" s="49"/>
      <c r="IZP4" s="49"/>
      <c r="IZQ4" s="49"/>
      <c r="IZR4" s="49"/>
      <c r="IZS4" s="49"/>
      <c r="IZT4" s="49"/>
      <c r="IZU4" s="49"/>
      <c r="IZV4" s="49"/>
      <c r="IZW4" s="49"/>
      <c r="IZX4" s="49"/>
      <c r="IZY4" s="49"/>
      <c r="IZZ4" s="49"/>
      <c r="JAA4" s="49"/>
      <c r="JAB4" s="49"/>
      <c r="JAC4" s="49"/>
      <c r="JAD4" s="49"/>
      <c r="JAE4" s="49"/>
      <c r="JAF4" s="49"/>
      <c r="JAG4" s="49"/>
      <c r="JAH4" s="49"/>
      <c r="JAI4" s="49"/>
      <c r="JAJ4" s="49"/>
      <c r="JAK4" s="49"/>
      <c r="JAL4" s="49"/>
      <c r="JAM4" s="49"/>
      <c r="JAN4" s="49"/>
      <c r="JAO4" s="49"/>
      <c r="JAP4" s="49"/>
      <c r="JAQ4" s="49"/>
      <c r="JAR4" s="49"/>
      <c r="JAS4" s="49"/>
      <c r="JAT4" s="49"/>
      <c r="JAU4" s="49"/>
      <c r="JAV4" s="49"/>
      <c r="JAW4" s="49"/>
      <c r="JAX4" s="49"/>
      <c r="JAY4" s="49"/>
      <c r="JAZ4" s="49"/>
      <c r="JBA4" s="49"/>
      <c r="JBB4" s="49"/>
      <c r="JBC4" s="49"/>
      <c r="JBD4" s="49"/>
      <c r="JBE4" s="49"/>
      <c r="JBF4" s="49"/>
      <c r="JBG4" s="49"/>
      <c r="JBH4" s="49"/>
      <c r="JBI4" s="49"/>
      <c r="JBJ4" s="49"/>
      <c r="JBK4" s="49"/>
      <c r="JBL4" s="49"/>
      <c r="JBM4" s="49"/>
      <c r="JBN4" s="49"/>
      <c r="JBO4" s="49"/>
      <c r="JBP4" s="49"/>
      <c r="JBQ4" s="49"/>
      <c r="JBR4" s="49"/>
      <c r="JBS4" s="49"/>
      <c r="JBT4" s="49"/>
      <c r="JBU4" s="49"/>
      <c r="JBV4" s="49"/>
      <c r="JBW4" s="49"/>
      <c r="JBX4" s="49"/>
      <c r="JBY4" s="49"/>
      <c r="JBZ4" s="49"/>
      <c r="JCA4" s="49"/>
      <c r="JCB4" s="49"/>
      <c r="JCC4" s="49"/>
      <c r="JCD4" s="49"/>
      <c r="JCE4" s="49"/>
      <c r="JCF4" s="49"/>
      <c r="JCG4" s="49"/>
      <c r="JCH4" s="49"/>
      <c r="JCI4" s="49"/>
      <c r="JCJ4" s="49"/>
      <c r="JCK4" s="49"/>
      <c r="JCL4" s="49"/>
      <c r="JCM4" s="49"/>
      <c r="JCN4" s="49"/>
      <c r="JCO4" s="49"/>
      <c r="JCP4" s="49"/>
      <c r="JCQ4" s="49"/>
      <c r="JCR4" s="49"/>
      <c r="JCS4" s="49"/>
      <c r="JCT4" s="49"/>
      <c r="JCU4" s="49"/>
      <c r="JCV4" s="49"/>
      <c r="JCW4" s="49"/>
      <c r="JCX4" s="49"/>
      <c r="JCY4" s="49"/>
      <c r="JCZ4" s="49"/>
      <c r="JDA4" s="49"/>
      <c r="JDB4" s="49"/>
      <c r="JDC4" s="49"/>
      <c r="JDD4" s="49"/>
      <c r="JDE4" s="49"/>
      <c r="JDF4" s="49"/>
      <c r="JDG4" s="49"/>
      <c r="JDH4" s="49"/>
      <c r="JDI4" s="49"/>
      <c r="JDJ4" s="49"/>
      <c r="JDK4" s="49"/>
      <c r="JDL4" s="49"/>
      <c r="JDM4" s="49"/>
      <c r="JDN4" s="49"/>
      <c r="JDO4" s="49"/>
      <c r="JDP4" s="49"/>
      <c r="JDQ4" s="49"/>
      <c r="JDR4" s="49"/>
      <c r="JDS4" s="49"/>
      <c r="JDT4" s="49"/>
      <c r="JDU4" s="49"/>
      <c r="JDV4" s="49"/>
      <c r="JDW4" s="49"/>
      <c r="JDX4" s="49"/>
      <c r="JDY4" s="49"/>
      <c r="JDZ4" s="49"/>
      <c r="JEA4" s="49"/>
      <c r="JEB4" s="49"/>
      <c r="JEC4" s="49"/>
      <c r="JED4" s="49"/>
      <c r="JEE4" s="49"/>
      <c r="JEF4" s="49"/>
      <c r="JEG4" s="49"/>
      <c r="JEH4" s="49"/>
      <c r="JEI4" s="49"/>
      <c r="JEJ4" s="49"/>
      <c r="JEK4" s="49"/>
      <c r="JEL4" s="49"/>
      <c r="JEM4" s="49"/>
      <c r="JEN4" s="49"/>
      <c r="JEO4" s="49"/>
      <c r="JEP4" s="49"/>
      <c r="JEQ4" s="49"/>
      <c r="JER4" s="49"/>
      <c r="JES4" s="49"/>
      <c r="JET4" s="49"/>
      <c r="JEU4" s="49"/>
      <c r="JEV4" s="49"/>
      <c r="JEW4" s="49"/>
      <c r="JEX4" s="49"/>
      <c r="JEY4" s="49"/>
      <c r="JEZ4" s="49"/>
      <c r="JFA4" s="49"/>
      <c r="JFB4" s="49"/>
      <c r="JFC4" s="49"/>
      <c r="JFD4" s="49"/>
      <c r="JFE4" s="49"/>
      <c r="JFF4" s="49"/>
      <c r="JFG4" s="49"/>
      <c r="JFH4" s="49"/>
      <c r="JFI4" s="49"/>
      <c r="JFJ4" s="49"/>
      <c r="JFK4" s="49"/>
      <c r="JFL4" s="49"/>
      <c r="JFM4" s="49"/>
      <c r="JFN4" s="49"/>
      <c r="JFO4" s="49"/>
      <c r="JFP4" s="49"/>
      <c r="JFQ4" s="49"/>
      <c r="JFR4" s="49"/>
      <c r="JFS4" s="49"/>
      <c r="JFT4" s="49"/>
      <c r="JFU4" s="49"/>
      <c r="JFV4" s="49"/>
      <c r="JFW4" s="49"/>
      <c r="JFX4" s="49"/>
      <c r="JFY4" s="49"/>
      <c r="JFZ4" s="49"/>
      <c r="JGA4" s="49"/>
      <c r="JGB4" s="49"/>
      <c r="JGC4" s="49"/>
      <c r="JGD4" s="49"/>
      <c r="JGE4" s="49"/>
      <c r="JGF4" s="49"/>
      <c r="JGG4" s="49"/>
      <c r="JGH4" s="49"/>
      <c r="JGI4" s="49"/>
      <c r="JGJ4" s="49"/>
      <c r="JGK4" s="49"/>
      <c r="JGL4" s="49"/>
      <c r="JGM4" s="49"/>
      <c r="JGN4" s="49"/>
      <c r="JGO4" s="49"/>
      <c r="JGP4" s="49"/>
      <c r="JGQ4" s="49"/>
      <c r="JGR4" s="49"/>
      <c r="JGS4" s="49"/>
      <c r="JGT4" s="49"/>
      <c r="JGU4" s="49"/>
      <c r="JGV4" s="49"/>
      <c r="JGW4" s="49"/>
      <c r="JGX4" s="49"/>
      <c r="JGY4" s="49"/>
      <c r="JGZ4" s="49"/>
      <c r="JHA4" s="49"/>
      <c r="JHB4" s="49"/>
      <c r="JHC4" s="49"/>
      <c r="JHD4" s="49"/>
      <c r="JHE4" s="49"/>
      <c r="JHF4" s="49"/>
      <c r="JHG4" s="49"/>
      <c r="JHH4" s="49"/>
      <c r="JHI4" s="49"/>
      <c r="JHJ4" s="49"/>
      <c r="JHK4" s="49"/>
      <c r="JHL4" s="49"/>
      <c r="JHM4" s="49"/>
      <c r="JHN4" s="49"/>
      <c r="JHO4" s="49"/>
      <c r="JHP4" s="49"/>
      <c r="JHQ4" s="49"/>
      <c r="JHR4" s="49"/>
      <c r="JHS4" s="49"/>
      <c r="JHT4" s="49"/>
      <c r="JHU4" s="49"/>
      <c r="JHV4" s="49"/>
      <c r="JHW4" s="49"/>
      <c r="JHX4" s="49"/>
      <c r="JHY4" s="49"/>
      <c r="JHZ4" s="49"/>
      <c r="JIA4" s="49"/>
      <c r="JIB4" s="49"/>
      <c r="JIC4" s="49"/>
      <c r="JID4" s="49"/>
      <c r="JIE4" s="49"/>
      <c r="JIF4" s="49"/>
      <c r="JIG4" s="49"/>
      <c r="JIH4" s="49"/>
      <c r="JII4" s="49"/>
      <c r="JIJ4" s="49"/>
      <c r="JIK4" s="49"/>
      <c r="JIL4" s="49"/>
      <c r="JIM4" s="49"/>
      <c r="JIN4" s="49"/>
      <c r="JIO4" s="49"/>
      <c r="JIP4" s="49"/>
      <c r="JIQ4" s="49"/>
      <c r="JIR4" s="49"/>
      <c r="JIS4" s="49"/>
      <c r="JIT4" s="49"/>
      <c r="JIU4" s="49"/>
      <c r="JIV4" s="49"/>
      <c r="JIW4" s="49"/>
      <c r="JIX4" s="49"/>
      <c r="JIY4" s="49"/>
      <c r="JIZ4" s="49"/>
      <c r="JJA4" s="49"/>
      <c r="JJB4" s="49"/>
      <c r="JJC4" s="49"/>
      <c r="JJD4" s="49"/>
      <c r="JJE4" s="49"/>
      <c r="JJF4" s="49"/>
      <c r="JJG4" s="49"/>
      <c r="JJH4" s="49"/>
      <c r="JJI4" s="49"/>
      <c r="JJJ4" s="49"/>
      <c r="JJK4" s="49"/>
      <c r="JJL4" s="49"/>
      <c r="JJM4" s="49"/>
      <c r="JJN4" s="49"/>
      <c r="JJO4" s="49"/>
      <c r="JJP4" s="49"/>
      <c r="JJQ4" s="49"/>
      <c r="JJR4" s="49"/>
      <c r="JJS4" s="49"/>
      <c r="JJT4" s="49"/>
      <c r="JJU4" s="49"/>
      <c r="JJV4" s="49"/>
      <c r="JJW4" s="49"/>
      <c r="JJX4" s="49"/>
      <c r="JJY4" s="49"/>
      <c r="JJZ4" s="49"/>
      <c r="JKA4" s="49"/>
      <c r="JKB4" s="49"/>
      <c r="JKC4" s="49"/>
      <c r="JKD4" s="49"/>
      <c r="JKE4" s="49"/>
      <c r="JKF4" s="49"/>
      <c r="JKG4" s="49"/>
      <c r="JKH4" s="49"/>
      <c r="JKI4" s="49"/>
      <c r="JKJ4" s="49"/>
      <c r="JKK4" s="49"/>
      <c r="JKL4" s="49"/>
      <c r="JKM4" s="49"/>
      <c r="JKN4" s="49"/>
      <c r="JKO4" s="49"/>
      <c r="JKP4" s="49"/>
      <c r="JKQ4" s="49"/>
      <c r="JKR4" s="49"/>
      <c r="JKS4" s="49"/>
      <c r="JKT4" s="49"/>
      <c r="JKU4" s="49"/>
      <c r="JKV4" s="49"/>
      <c r="JKW4" s="49"/>
      <c r="JKX4" s="49"/>
      <c r="JKY4" s="49"/>
      <c r="JKZ4" s="49"/>
      <c r="JLA4" s="49"/>
      <c r="JLB4" s="49"/>
      <c r="JLC4" s="49"/>
      <c r="JLD4" s="49"/>
      <c r="JLE4" s="49"/>
      <c r="JLF4" s="49"/>
      <c r="JLG4" s="49"/>
      <c r="JLH4" s="49"/>
      <c r="JLI4" s="49"/>
      <c r="JLJ4" s="49"/>
      <c r="JLK4" s="49"/>
      <c r="JLL4" s="49"/>
      <c r="JLM4" s="49"/>
      <c r="JLN4" s="49"/>
      <c r="JLO4" s="49"/>
      <c r="JLP4" s="49"/>
      <c r="JLQ4" s="49"/>
      <c r="JLR4" s="49"/>
      <c r="JLS4" s="49"/>
      <c r="JLT4" s="49"/>
      <c r="JLU4" s="49"/>
      <c r="JLV4" s="49"/>
      <c r="JLW4" s="49"/>
      <c r="JLX4" s="49"/>
      <c r="JLY4" s="49"/>
      <c r="JLZ4" s="49"/>
      <c r="JMA4" s="49"/>
      <c r="JMB4" s="49"/>
      <c r="JMC4" s="49"/>
      <c r="JMD4" s="49"/>
      <c r="JME4" s="49"/>
      <c r="JMF4" s="49"/>
      <c r="JMG4" s="49"/>
      <c r="JMH4" s="49"/>
      <c r="JMI4" s="49"/>
      <c r="JMJ4" s="49"/>
      <c r="JMK4" s="49"/>
      <c r="JML4" s="49"/>
      <c r="JMM4" s="49"/>
      <c r="JMN4" s="49"/>
      <c r="JMO4" s="49"/>
      <c r="JMP4" s="49"/>
      <c r="JMQ4" s="49"/>
      <c r="JMR4" s="49"/>
      <c r="JMS4" s="49"/>
      <c r="JMT4" s="49"/>
      <c r="JMU4" s="49"/>
      <c r="JMV4" s="49"/>
      <c r="JMW4" s="49"/>
      <c r="JMX4" s="49"/>
      <c r="JMY4" s="49"/>
      <c r="JMZ4" s="49"/>
      <c r="JNA4" s="49"/>
      <c r="JNB4" s="49"/>
      <c r="JNC4" s="49"/>
      <c r="JND4" s="49"/>
      <c r="JNE4" s="49"/>
      <c r="JNF4" s="49"/>
      <c r="JNG4" s="49"/>
      <c r="JNH4" s="49"/>
      <c r="JNI4" s="49"/>
      <c r="JNJ4" s="49"/>
      <c r="JNK4" s="49"/>
      <c r="JNL4" s="49"/>
      <c r="JNM4" s="49"/>
      <c r="JNN4" s="49"/>
      <c r="JNO4" s="49"/>
      <c r="JNP4" s="49"/>
      <c r="JNQ4" s="49"/>
      <c r="JNR4" s="49"/>
      <c r="JNS4" s="49"/>
      <c r="JNT4" s="49"/>
      <c r="JNU4" s="49"/>
      <c r="JNV4" s="49"/>
      <c r="JNW4" s="49"/>
      <c r="JNX4" s="49"/>
      <c r="JNY4" s="49"/>
      <c r="JNZ4" s="49"/>
      <c r="JOA4" s="49"/>
      <c r="JOB4" s="49"/>
      <c r="JOC4" s="49"/>
      <c r="JOD4" s="49"/>
      <c r="JOE4" s="49"/>
      <c r="JOF4" s="49"/>
      <c r="JOG4" s="49"/>
      <c r="JOH4" s="49"/>
      <c r="JOI4" s="49"/>
      <c r="JOJ4" s="49"/>
      <c r="JOK4" s="49"/>
      <c r="JOL4" s="49"/>
      <c r="JOM4" s="49"/>
      <c r="JON4" s="49"/>
      <c r="JOO4" s="49"/>
      <c r="JOP4" s="49"/>
      <c r="JOQ4" s="49"/>
      <c r="JOR4" s="49"/>
      <c r="JOS4" s="49"/>
      <c r="JOT4" s="49"/>
      <c r="JOU4" s="49"/>
      <c r="JOV4" s="49"/>
      <c r="JOW4" s="49"/>
      <c r="JOX4" s="49"/>
      <c r="JOY4" s="49"/>
      <c r="JOZ4" s="49"/>
      <c r="JPA4" s="49"/>
      <c r="JPB4" s="49"/>
      <c r="JPC4" s="49"/>
      <c r="JPD4" s="49"/>
      <c r="JPE4" s="49"/>
      <c r="JPF4" s="49"/>
      <c r="JPG4" s="49"/>
      <c r="JPH4" s="49"/>
      <c r="JPI4" s="49"/>
      <c r="JPJ4" s="49"/>
      <c r="JPK4" s="49"/>
      <c r="JPL4" s="49"/>
      <c r="JPM4" s="49"/>
      <c r="JPN4" s="49"/>
      <c r="JPO4" s="49"/>
      <c r="JPP4" s="49"/>
      <c r="JPQ4" s="49"/>
      <c r="JPR4" s="49"/>
      <c r="JPS4" s="49"/>
      <c r="JPT4" s="49"/>
      <c r="JPU4" s="49"/>
      <c r="JPV4" s="49"/>
      <c r="JPW4" s="49"/>
      <c r="JPX4" s="49"/>
      <c r="JPY4" s="49"/>
      <c r="JPZ4" s="49"/>
      <c r="JQA4" s="49"/>
      <c r="JQB4" s="49"/>
      <c r="JQC4" s="49"/>
      <c r="JQD4" s="49"/>
      <c r="JQE4" s="49"/>
      <c r="JQF4" s="49"/>
      <c r="JQG4" s="49"/>
      <c r="JQH4" s="49"/>
      <c r="JQI4" s="49"/>
      <c r="JQJ4" s="49"/>
      <c r="JQK4" s="49"/>
      <c r="JQL4" s="49"/>
      <c r="JQM4" s="49"/>
      <c r="JQN4" s="49"/>
      <c r="JQO4" s="49"/>
      <c r="JQP4" s="49"/>
      <c r="JQQ4" s="49"/>
      <c r="JQR4" s="49"/>
      <c r="JQS4" s="49"/>
      <c r="JQT4" s="49"/>
      <c r="JQU4" s="49"/>
      <c r="JQV4" s="49"/>
      <c r="JQW4" s="49"/>
      <c r="JQX4" s="49"/>
      <c r="JQY4" s="49"/>
      <c r="JQZ4" s="49"/>
      <c r="JRA4" s="49"/>
      <c r="JRB4" s="49"/>
      <c r="JRC4" s="49"/>
      <c r="JRD4" s="49"/>
      <c r="JRE4" s="49"/>
      <c r="JRF4" s="49"/>
      <c r="JRG4" s="49"/>
      <c r="JRH4" s="49"/>
      <c r="JRI4" s="49"/>
      <c r="JRJ4" s="49"/>
      <c r="JRK4" s="49"/>
      <c r="JRL4" s="49"/>
      <c r="JRM4" s="49"/>
      <c r="JRN4" s="49"/>
      <c r="JRO4" s="49"/>
      <c r="JRP4" s="49"/>
      <c r="JRQ4" s="49"/>
      <c r="JRR4" s="49"/>
      <c r="JRS4" s="49"/>
      <c r="JRT4" s="49"/>
      <c r="JRU4" s="49"/>
      <c r="JRV4" s="49"/>
      <c r="JRW4" s="49"/>
      <c r="JRX4" s="49"/>
      <c r="JRY4" s="49"/>
      <c r="JRZ4" s="49"/>
      <c r="JSA4" s="49"/>
      <c r="JSB4" s="49"/>
      <c r="JSC4" s="49"/>
      <c r="JSD4" s="49"/>
      <c r="JSE4" s="49"/>
      <c r="JSF4" s="49"/>
      <c r="JSG4" s="49"/>
      <c r="JSH4" s="49"/>
      <c r="JSI4" s="49"/>
      <c r="JSJ4" s="49"/>
      <c r="JSK4" s="49"/>
      <c r="JSL4" s="49"/>
      <c r="JSM4" s="49"/>
      <c r="JSN4" s="49"/>
      <c r="JSO4" s="49"/>
      <c r="JSP4" s="49"/>
      <c r="JSQ4" s="49"/>
      <c r="JSR4" s="49"/>
      <c r="JSS4" s="49"/>
      <c r="JST4" s="49"/>
      <c r="JSU4" s="49"/>
      <c r="JSV4" s="49"/>
      <c r="JSW4" s="49"/>
      <c r="JSX4" s="49"/>
      <c r="JSY4" s="49"/>
      <c r="JSZ4" s="49"/>
      <c r="JTA4" s="49"/>
      <c r="JTB4" s="49"/>
      <c r="JTC4" s="49"/>
      <c r="JTD4" s="49"/>
      <c r="JTE4" s="49"/>
      <c r="JTF4" s="49"/>
      <c r="JTG4" s="49"/>
      <c r="JTH4" s="49"/>
      <c r="JTI4" s="49"/>
      <c r="JTJ4" s="49"/>
      <c r="JTK4" s="49"/>
      <c r="JTL4" s="49"/>
      <c r="JTM4" s="49"/>
      <c r="JTN4" s="49"/>
      <c r="JTO4" s="49"/>
      <c r="JTP4" s="49"/>
      <c r="JTQ4" s="49"/>
      <c r="JTR4" s="49"/>
      <c r="JTS4" s="49"/>
      <c r="JTT4" s="49"/>
      <c r="JTU4" s="49"/>
      <c r="JTV4" s="49"/>
      <c r="JTW4" s="49"/>
      <c r="JTX4" s="49"/>
      <c r="JTY4" s="49"/>
      <c r="JTZ4" s="49"/>
      <c r="JUA4" s="49"/>
      <c r="JUB4" s="49"/>
      <c r="JUC4" s="49"/>
      <c r="JUD4" s="49"/>
      <c r="JUE4" s="49"/>
      <c r="JUF4" s="49"/>
      <c r="JUG4" s="49"/>
      <c r="JUH4" s="49"/>
      <c r="JUI4" s="49"/>
      <c r="JUJ4" s="49"/>
      <c r="JUK4" s="49"/>
      <c r="JUL4" s="49"/>
      <c r="JUM4" s="49"/>
      <c r="JUN4" s="49"/>
      <c r="JUO4" s="49"/>
      <c r="JUP4" s="49"/>
      <c r="JUQ4" s="49"/>
      <c r="JUR4" s="49"/>
      <c r="JUS4" s="49"/>
      <c r="JUT4" s="49"/>
      <c r="JUU4" s="49"/>
      <c r="JUV4" s="49"/>
      <c r="JUW4" s="49"/>
      <c r="JUX4" s="49"/>
      <c r="JUY4" s="49"/>
      <c r="JUZ4" s="49"/>
      <c r="JVA4" s="49"/>
      <c r="JVB4" s="49"/>
      <c r="JVC4" s="49"/>
      <c r="JVD4" s="49"/>
      <c r="JVE4" s="49"/>
      <c r="JVF4" s="49"/>
      <c r="JVG4" s="49"/>
      <c r="JVH4" s="49"/>
      <c r="JVI4" s="49"/>
      <c r="JVJ4" s="49"/>
      <c r="JVK4" s="49"/>
      <c r="JVL4" s="49"/>
      <c r="JVM4" s="49"/>
      <c r="JVN4" s="49"/>
      <c r="JVO4" s="49"/>
      <c r="JVP4" s="49"/>
      <c r="JVQ4" s="49"/>
      <c r="JVR4" s="49"/>
      <c r="JVS4" s="49"/>
      <c r="JVT4" s="49"/>
      <c r="JVU4" s="49"/>
      <c r="JVV4" s="49"/>
      <c r="JVW4" s="49"/>
      <c r="JVX4" s="49"/>
      <c r="JVY4" s="49"/>
      <c r="JVZ4" s="49"/>
      <c r="JWA4" s="49"/>
      <c r="JWB4" s="49"/>
      <c r="JWC4" s="49"/>
      <c r="JWD4" s="49"/>
      <c r="JWE4" s="49"/>
      <c r="JWF4" s="49"/>
      <c r="JWG4" s="49"/>
      <c r="JWH4" s="49"/>
      <c r="JWI4" s="49"/>
      <c r="JWJ4" s="49"/>
      <c r="JWK4" s="49"/>
      <c r="JWL4" s="49"/>
      <c r="JWM4" s="49"/>
      <c r="JWN4" s="49"/>
      <c r="JWO4" s="49"/>
      <c r="JWP4" s="49"/>
      <c r="JWQ4" s="49"/>
      <c r="JWR4" s="49"/>
      <c r="JWS4" s="49"/>
      <c r="JWT4" s="49"/>
      <c r="JWU4" s="49"/>
      <c r="JWV4" s="49"/>
      <c r="JWW4" s="49"/>
      <c r="JWX4" s="49"/>
      <c r="JWY4" s="49"/>
      <c r="JWZ4" s="49"/>
      <c r="JXA4" s="49"/>
      <c r="JXB4" s="49"/>
      <c r="JXC4" s="49"/>
      <c r="JXD4" s="49"/>
      <c r="JXE4" s="49"/>
      <c r="JXF4" s="49"/>
      <c r="JXG4" s="49"/>
      <c r="JXH4" s="49"/>
      <c r="JXI4" s="49"/>
      <c r="JXJ4" s="49"/>
      <c r="JXK4" s="49"/>
      <c r="JXL4" s="49"/>
      <c r="JXM4" s="49"/>
      <c r="JXN4" s="49"/>
      <c r="JXO4" s="49"/>
      <c r="JXP4" s="49"/>
      <c r="JXQ4" s="49"/>
      <c r="JXR4" s="49"/>
      <c r="JXS4" s="49"/>
      <c r="JXT4" s="49"/>
      <c r="JXU4" s="49"/>
      <c r="JXV4" s="49"/>
      <c r="JXW4" s="49"/>
      <c r="JXX4" s="49"/>
      <c r="JXY4" s="49"/>
      <c r="JXZ4" s="49"/>
      <c r="JYA4" s="49"/>
      <c r="JYB4" s="49"/>
      <c r="JYC4" s="49"/>
      <c r="JYD4" s="49"/>
      <c r="JYE4" s="49"/>
      <c r="JYF4" s="49"/>
      <c r="JYG4" s="49"/>
      <c r="JYH4" s="49"/>
      <c r="JYI4" s="49"/>
      <c r="JYJ4" s="49"/>
      <c r="JYK4" s="49"/>
      <c r="JYL4" s="49"/>
      <c r="JYM4" s="49"/>
      <c r="JYN4" s="49"/>
      <c r="JYO4" s="49"/>
      <c r="JYP4" s="49"/>
      <c r="JYQ4" s="49"/>
      <c r="JYR4" s="49"/>
      <c r="JYS4" s="49"/>
      <c r="JYT4" s="49"/>
      <c r="JYU4" s="49"/>
      <c r="JYV4" s="49"/>
      <c r="JYW4" s="49"/>
      <c r="JYX4" s="49"/>
      <c r="JYY4" s="49"/>
      <c r="JYZ4" s="49"/>
      <c r="JZA4" s="49"/>
      <c r="JZB4" s="49"/>
      <c r="JZC4" s="49"/>
      <c r="JZD4" s="49"/>
      <c r="JZE4" s="49"/>
      <c r="JZF4" s="49"/>
      <c r="JZG4" s="49"/>
      <c r="JZH4" s="49"/>
      <c r="JZI4" s="49"/>
      <c r="JZJ4" s="49"/>
      <c r="JZK4" s="49"/>
      <c r="JZL4" s="49"/>
      <c r="JZM4" s="49"/>
      <c r="JZN4" s="49"/>
      <c r="JZO4" s="49"/>
      <c r="JZP4" s="49"/>
      <c r="JZQ4" s="49"/>
      <c r="JZR4" s="49"/>
      <c r="JZS4" s="49"/>
      <c r="JZT4" s="49"/>
      <c r="JZU4" s="49"/>
      <c r="JZV4" s="49"/>
      <c r="JZW4" s="49"/>
      <c r="JZX4" s="49"/>
      <c r="JZY4" s="49"/>
      <c r="JZZ4" s="49"/>
      <c r="KAA4" s="49"/>
      <c r="KAB4" s="49"/>
      <c r="KAC4" s="49"/>
      <c r="KAD4" s="49"/>
      <c r="KAE4" s="49"/>
      <c r="KAF4" s="49"/>
      <c r="KAG4" s="49"/>
      <c r="KAH4" s="49"/>
      <c r="KAI4" s="49"/>
      <c r="KAJ4" s="49"/>
      <c r="KAK4" s="49"/>
      <c r="KAL4" s="49"/>
      <c r="KAM4" s="49"/>
      <c r="KAN4" s="49"/>
      <c r="KAO4" s="49"/>
      <c r="KAP4" s="49"/>
      <c r="KAQ4" s="49"/>
      <c r="KAR4" s="49"/>
      <c r="KAS4" s="49"/>
      <c r="KAT4" s="49"/>
      <c r="KAU4" s="49"/>
      <c r="KAV4" s="49"/>
      <c r="KAW4" s="49"/>
      <c r="KAX4" s="49"/>
      <c r="KAY4" s="49"/>
      <c r="KAZ4" s="49"/>
      <c r="KBA4" s="49"/>
      <c r="KBB4" s="49"/>
      <c r="KBC4" s="49"/>
      <c r="KBD4" s="49"/>
      <c r="KBE4" s="49"/>
      <c r="KBF4" s="49"/>
      <c r="KBG4" s="49"/>
      <c r="KBH4" s="49"/>
      <c r="KBI4" s="49"/>
      <c r="KBJ4" s="49"/>
      <c r="KBK4" s="49"/>
      <c r="KBL4" s="49"/>
      <c r="KBM4" s="49"/>
      <c r="KBN4" s="49"/>
      <c r="KBO4" s="49"/>
      <c r="KBP4" s="49"/>
      <c r="KBQ4" s="49"/>
      <c r="KBR4" s="49"/>
      <c r="KBS4" s="49"/>
      <c r="KBT4" s="49"/>
      <c r="KBU4" s="49"/>
      <c r="KBV4" s="49"/>
      <c r="KBW4" s="49"/>
      <c r="KBX4" s="49"/>
      <c r="KBY4" s="49"/>
      <c r="KBZ4" s="49"/>
      <c r="KCA4" s="49"/>
      <c r="KCB4" s="49"/>
      <c r="KCC4" s="49"/>
      <c r="KCD4" s="49"/>
      <c r="KCE4" s="49"/>
      <c r="KCF4" s="49"/>
      <c r="KCG4" s="49"/>
      <c r="KCH4" s="49"/>
      <c r="KCI4" s="49"/>
      <c r="KCJ4" s="49"/>
      <c r="KCK4" s="49"/>
      <c r="KCL4" s="49"/>
      <c r="KCM4" s="49"/>
      <c r="KCN4" s="49"/>
      <c r="KCO4" s="49"/>
      <c r="KCP4" s="49"/>
      <c r="KCQ4" s="49"/>
      <c r="KCR4" s="49"/>
      <c r="KCS4" s="49"/>
      <c r="KCT4" s="49"/>
      <c r="KCU4" s="49"/>
      <c r="KCV4" s="49"/>
      <c r="KCW4" s="49"/>
      <c r="KCX4" s="49"/>
      <c r="KCY4" s="49"/>
      <c r="KCZ4" s="49"/>
      <c r="KDA4" s="49"/>
      <c r="KDB4" s="49"/>
      <c r="KDC4" s="49"/>
      <c r="KDD4" s="49"/>
      <c r="KDE4" s="49"/>
      <c r="KDF4" s="49"/>
      <c r="KDG4" s="49"/>
      <c r="KDH4" s="49"/>
      <c r="KDI4" s="49"/>
      <c r="KDJ4" s="49"/>
      <c r="KDK4" s="49"/>
      <c r="KDL4" s="49"/>
      <c r="KDM4" s="49"/>
      <c r="KDN4" s="49"/>
      <c r="KDO4" s="49"/>
      <c r="KDP4" s="49"/>
      <c r="KDQ4" s="49"/>
      <c r="KDR4" s="49"/>
      <c r="KDS4" s="49"/>
      <c r="KDT4" s="49"/>
      <c r="KDU4" s="49"/>
      <c r="KDV4" s="49"/>
      <c r="KDW4" s="49"/>
      <c r="KDX4" s="49"/>
      <c r="KDY4" s="49"/>
      <c r="KDZ4" s="49"/>
      <c r="KEA4" s="49"/>
      <c r="KEB4" s="49"/>
      <c r="KEC4" s="49"/>
      <c r="KED4" s="49"/>
      <c r="KEE4" s="49"/>
      <c r="KEF4" s="49"/>
      <c r="KEG4" s="49"/>
      <c r="KEH4" s="49"/>
      <c r="KEI4" s="49"/>
      <c r="KEJ4" s="49"/>
      <c r="KEK4" s="49"/>
      <c r="KEL4" s="49"/>
      <c r="KEM4" s="49"/>
      <c r="KEN4" s="49"/>
      <c r="KEO4" s="49"/>
      <c r="KEP4" s="49"/>
      <c r="KEQ4" s="49"/>
      <c r="KER4" s="49"/>
      <c r="KES4" s="49"/>
      <c r="KET4" s="49"/>
      <c r="KEU4" s="49"/>
      <c r="KEV4" s="49"/>
      <c r="KEW4" s="49"/>
      <c r="KEX4" s="49"/>
      <c r="KEY4" s="49"/>
      <c r="KEZ4" s="49"/>
      <c r="KFA4" s="49"/>
      <c r="KFB4" s="49"/>
      <c r="KFC4" s="49"/>
      <c r="KFD4" s="49"/>
      <c r="KFE4" s="49"/>
      <c r="KFF4" s="49"/>
      <c r="KFG4" s="49"/>
      <c r="KFH4" s="49"/>
      <c r="KFI4" s="49"/>
      <c r="KFJ4" s="49"/>
      <c r="KFK4" s="49"/>
      <c r="KFL4" s="49"/>
      <c r="KFM4" s="49"/>
      <c r="KFN4" s="49"/>
      <c r="KFO4" s="49"/>
      <c r="KFP4" s="49"/>
      <c r="KFQ4" s="49"/>
      <c r="KFR4" s="49"/>
      <c r="KFS4" s="49"/>
      <c r="KFT4" s="49"/>
      <c r="KFU4" s="49"/>
      <c r="KFV4" s="49"/>
      <c r="KFW4" s="49"/>
      <c r="KFX4" s="49"/>
      <c r="KFY4" s="49"/>
      <c r="KFZ4" s="49"/>
      <c r="KGA4" s="49"/>
      <c r="KGB4" s="49"/>
      <c r="KGC4" s="49"/>
      <c r="KGD4" s="49"/>
      <c r="KGE4" s="49"/>
      <c r="KGF4" s="49"/>
      <c r="KGG4" s="49"/>
      <c r="KGH4" s="49"/>
      <c r="KGI4" s="49"/>
      <c r="KGJ4" s="49"/>
      <c r="KGK4" s="49"/>
      <c r="KGL4" s="49"/>
      <c r="KGM4" s="49"/>
      <c r="KGN4" s="49"/>
      <c r="KGO4" s="49"/>
      <c r="KGP4" s="49"/>
      <c r="KGQ4" s="49"/>
      <c r="KGR4" s="49"/>
      <c r="KGS4" s="49"/>
      <c r="KGT4" s="49"/>
      <c r="KGU4" s="49"/>
      <c r="KGV4" s="49"/>
      <c r="KGW4" s="49"/>
      <c r="KGX4" s="49"/>
      <c r="KGY4" s="49"/>
      <c r="KGZ4" s="49"/>
      <c r="KHA4" s="49"/>
      <c r="KHB4" s="49"/>
      <c r="KHC4" s="49"/>
      <c r="KHD4" s="49"/>
      <c r="KHE4" s="49"/>
      <c r="KHF4" s="49"/>
      <c r="KHG4" s="49"/>
      <c r="KHH4" s="49"/>
      <c r="KHI4" s="49"/>
      <c r="KHJ4" s="49"/>
      <c r="KHK4" s="49"/>
      <c r="KHL4" s="49"/>
      <c r="KHM4" s="49"/>
      <c r="KHN4" s="49"/>
      <c r="KHO4" s="49"/>
      <c r="KHP4" s="49"/>
      <c r="KHQ4" s="49"/>
      <c r="KHR4" s="49"/>
      <c r="KHS4" s="49"/>
      <c r="KHT4" s="49"/>
      <c r="KHU4" s="49"/>
      <c r="KHV4" s="49"/>
      <c r="KHW4" s="49"/>
      <c r="KHX4" s="49"/>
      <c r="KHY4" s="49"/>
      <c r="KHZ4" s="49"/>
      <c r="KIA4" s="49"/>
      <c r="KIB4" s="49"/>
      <c r="KIC4" s="49"/>
      <c r="KID4" s="49"/>
      <c r="KIE4" s="49"/>
      <c r="KIF4" s="49"/>
      <c r="KIG4" s="49"/>
      <c r="KIH4" s="49"/>
      <c r="KII4" s="49"/>
      <c r="KIJ4" s="49"/>
      <c r="KIK4" s="49"/>
      <c r="KIL4" s="49"/>
      <c r="KIM4" s="49"/>
      <c r="KIN4" s="49"/>
      <c r="KIO4" s="49"/>
      <c r="KIP4" s="49"/>
      <c r="KIQ4" s="49"/>
      <c r="KIR4" s="49"/>
      <c r="KIS4" s="49"/>
      <c r="KIT4" s="49"/>
      <c r="KIU4" s="49"/>
      <c r="KIV4" s="49"/>
      <c r="KIW4" s="49"/>
      <c r="KIX4" s="49"/>
      <c r="KIY4" s="49"/>
      <c r="KIZ4" s="49"/>
      <c r="KJA4" s="49"/>
      <c r="KJB4" s="49"/>
      <c r="KJC4" s="49"/>
      <c r="KJD4" s="49"/>
      <c r="KJE4" s="49"/>
      <c r="KJF4" s="49"/>
      <c r="KJG4" s="49"/>
      <c r="KJH4" s="49"/>
      <c r="KJI4" s="49"/>
      <c r="KJJ4" s="49"/>
      <c r="KJK4" s="49"/>
      <c r="KJL4" s="49"/>
      <c r="KJM4" s="49"/>
      <c r="KJN4" s="49"/>
      <c r="KJO4" s="49"/>
      <c r="KJP4" s="49"/>
      <c r="KJQ4" s="49"/>
      <c r="KJR4" s="49"/>
      <c r="KJS4" s="49"/>
      <c r="KJT4" s="49"/>
      <c r="KJU4" s="49"/>
      <c r="KJV4" s="49"/>
      <c r="KJW4" s="49"/>
      <c r="KJX4" s="49"/>
      <c r="KJY4" s="49"/>
      <c r="KJZ4" s="49"/>
      <c r="KKA4" s="49"/>
      <c r="KKB4" s="49"/>
      <c r="KKC4" s="49"/>
      <c r="KKD4" s="49"/>
      <c r="KKE4" s="49"/>
      <c r="KKF4" s="49"/>
      <c r="KKG4" s="49"/>
      <c r="KKH4" s="49"/>
      <c r="KKI4" s="49"/>
      <c r="KKJ4" s="49"/>
      <c r="KKK4" s="49"/>
      <c r="KKL4" s="49"/>
      <c r="KKM4" s="49"/>
      <c r="KKN4" s="49"/>
      <c r="KKO4" s="49"/>
      <c r="KKP4" s="49"/>
      <c r="KKQ4" s="49"/>
      <c r="KKR4" s="49"/>
      <c r="KKS4" s="49"/>
      <c r="KKT4" s="49"/>
      <c r="KKU4" s="49"/>
      <c r="KKV4" s="49"/>
      <c r="KKW4" s="49"/>
      <c r="KKX4" s="49"/>
      <c r="KKY4" s="49"/>
      <c r="KKZ4" s="49"/>
      <c r="KLA4" s="49"/>
      <c r="KLB4" s="49"/>
      <c r="KLC4" s="49"/>
      <c r="KLD4" s="49"/>
      <c r="KLE4" s="49"/>
      <c r="KLF4" s="49"/>
      <c r="KLG4" s="49"/>
      <c r="KLH4" s="49"/>
      <c r="KLI4" s="49"/>
      <c r="KLJ4" s="49"/>
      <c r="KLK4" s="49"/>
      <c r="KLL4" s="49"/>
      <c r="KLM4" s="49"/>
      <c r="KLN4" s="49"/>
      <c r="KLO4" s="49"/>
      <c r="KLP4" s="49"/>
      <c r="KLQ4" s="49"/>
      <c r="KLR4" s="49"/>
      <c r="KLS4" s="49"/>
      <c r="KLT4" s="49"/>
      <c r="KLU4" s="49"/>
      <c r="KLV4" s="49"/>
      <c r="KLW4" s="49"/>
      <c r="KLX4" s="49"/>
      <c r="KLY4" s="49"/>
      <c r="KLZ4" s="49"/>
      <c r="KMA4" s="49"/>
      <c r="KMB4" s="49"/>
      <c r="KMC4" s="49"/>
      <c r="KMD4" s="49"/>
      <c r="KME4" s="49"/>
      <c r="KMF4" s="49"/>
      <c r="KMG4" s="49"/>
      <c r="KMH4" s="49"/>
      <c r="KMI4" s="49"/>
      <c r="KMJ4" s="49"/>
      <c r="KMK4" s="49"/>
      <c r="KML4" s="49"/>
      <c r="KMM4" s="49"/>
      <c r="KMN4" s="49"/>
      <c r="KMO4" s="49"/>
      <c r="KMP4" s="49"/>
      <c r="KMQ4" s="49"/>
      <c r="KMR4" s="49"/>
      <c r="KMS4" s="49"/>
      <c r="KMT4" s="49"/>
      <c r="KMU4" s="49"/>
      <c r="KMV4" s="49"/>
      <c r="KMW4" s="49"/>
      <c r="KMX4" s="49"/>
      <c r="KMY4" s="49"/>
      <c r="KMZ4" s="49"/>
      <c r="KNA4" s="49"/>
      <c r="KNB4" s="49"/>
      <c r="KNC4" s="49"/>
      <c r="KND4" s="49"/>
      <c r="KNE4" s="49"/>
      <c r="KNF4" s="49"/>
      <c r="KNG4" s="49"/>
      <c r="KNH4" s="49"/>
      <c r="KNI4" s="49"/>
      <c r="KNJ4" s="49"/>
      <c r="KNK4" s="49"/>
      <c r="KNL4" s="49"/>
      <c r="KNM4" s="49"/>
      <c r="KNN4" s="49"/>
      <c r="KNO4" s="49"/>
      <c r="KNP4" s="49"/>
      <c r="KNQ4" s="49"/>
      <c r="KNR4" s="49"/>
      <c r="KNS4" s="49"/>
      <c r="KNT4" s="49"/>
      <c r="KNU4" s="49"/>
      <c r="KNV4" s="49"/>
      <c r="KNW4" s="49"/>
      <c r="KNX4" s="49"/>
      <c r="KNY4" s="49"/>
      <c r="KNZ4" s="49"/>
      <c r="KOA4" s="49"/>
      <c r="KOB4" s="49"/>
      <c r="KOC4" s="49"/>
      <c r="KOD4" s="49"/>
      <c r="KOE4" s="49"/>
      <c r="KOF4" s="49"/>
      <c r="KOG4" s="49"/>
      <c r="KOH4" s="49"/>
      <c r="KOI4" s="49"/>
      <c r="KOJ4" s="49"/>
      <c r="KOK4" s="49"/>
      <c r="KOL4" s="49"/>
      <c r="KOM4" s="49"/>
      <c r="KON4" s="49"/>
      <c r="KOO4" s="49"/>
      <c r="KOP4" s="49"/>
      <c r="KOQ4" s="49"/>
      <c r="KOR4" s="49"/>
      <c r="KOS4" s="49"/>
      <c r="KOT4" s="49"/>
      <c r="KOU4" s="49"/>
      <c r="KOV4" s="49"/>
      <c r="KOW4" s="49"/>
      <c r="KOX4" s="49"/>
      <c r="KOY4" s="49"/>
      <c r="KOZ4" s="49"/>
      <c r="KPA4" s="49"/>
      <c r="KPB4" s="49"/>
      <c r="KPC4" s="49"/>
      <c r="KPD4" s="49"/>
      <c r="KPE4" s="49"/>
      <c r="KPF4" s="49"/>
      <c r="KPG4" s="49"/>
      <c r="KPH4" s="49"/>
      <c r="KPI4" s="49"/>
      <c r="KPJ4" s="49"/>
      <c r="KPK4" s="49"/>
      <c r="KPL4" s="49"/>
      <c r="KPM4" s="49"/>
      <c r="KPN4" s="49"/>
      <c r="KPO4" s="49"/>
      <c r="KPP4" s="49"/>
      <c r="KPQ4" s="49"/>
      <c r="KPR4" s="49"/>
      <c r="KPS4" s="49"/>
      <c r="KPT4" s="49"/>
      <c r="KPU4" s="49"/>
      <c r="KPV4" s="49"/>
      <c r="KPW4" s="49"/>
      <c r="KPX4" s="49"/>
      <c r="KPY4" s="49"/>
      <c r="KPZ4" s="49"/>
      <c r="KQA4" s="49"/>
      <c r="KQB4" s="49"/>
      <c r="KQC4" s="49"/>
      <c r="KQD4" s="49"/>
      <c r="KQE4" s="49"/>
      <c r="KQF4" s="49"/>
      <c r="KQG4" s="49"/>
      <c r="KQH4" s="49"/>
      <c r="KQI4" s="49"/>
      <c r="KQJ4" s="49"/>
      <c r="KQK4" s="49"/>
      <c r="KQL4" s="49"/>
      <c r="KQM4" s="49"/>
      <c r="KQN4" s="49"/>
      <c r="KQO4" s="49"/>
      <c r="KQP4" s="49"/>
      <c r="KQQ4" s="49"/>
      <c r="KQR4" s="49"/>
      <c r="KQS4" s="49"/>
      <c r="KQT4" s="49"/>
      <c r="KQU4" s="49"/>
      <c r="KQV4" s="49"/>
      <c r="KQW4" s="49"/>
      <c r="KQX4" s="49"/>
      <c r="KQY4" s="49"/>
      <c r="KQZ4" s="49"/>
      <c r="KRA4" s="49"/>
      <c r="KRB4" s="49"/>
      <c r="KRC4" s="49"/>
      <c r="KRD4" s="49"/>
      <c r="KRE4" s="49"/>
      <c r="KRF4" s="49"/>
      <c r="KRG4" s="49"/>
      <c r="KRH4" s="49"/>
      <c r="KRI4" s="49"/>
      <c r="KRJ4" s="49"/>
      <c r="KRK4" s="49"/>
      <c r="KRL4" s="49"/>
      <c r="KRM4" s="49"/>
      <c r="KRN4" s="49"/>
      <c r="KRO4" s="49"/>
      <c r="KRP4" s="49"/>
      <c r="KRQ4" s="49"/>
      <c r="KRR4" s="49"/>
      <c r="KRS4" s="49"/>
      <c r="KRT4" s="49"/>
      <c r="KRU4" s="49"/>
      <c r="KRV4" s="49"/>
      <c r="KRW4" s="49"/>
      <c r="KRX4" s="49"/>
      <c r="KRY4" s="49"/>
      <c r="KRZ4" s="49"/>
      <c r="KSA4" s="49"/>
      <c r="KSB4" s="49"/>
      <c r="KSC4" s="49"/>
      <c r="KSD4" s="49"/>
      <c r="KSE4" s="49"/>
      <c r="KSF4" s="49"/>
      <c r="KSG4" s="49"/>
      <c r="KSH4" s="49"/>
      <c r="KSI4" s="49"/>
      <c r="KSJ4" s="49"/>
      <c r="KSK4" s="49"/>
      <c r="KSL4" s="49"/>
      <c r="KSM4" s="49"/>
      <c r="KSN4" s="49"/>
      <c r="KSO4" s="49"/>
      <c r="KSP4" s="49"/>
      <c r="KSQ4" s="49"/>
      <c r="KSR4" s="49"/>
      <c r="KSS4" s="49"/>
      <c r="KST4" s="49"/>
      <c r="KSU4" s="49"/>
      <c r="KSV4" s="49"/>
      <c r="KSW4" s="49"/>
      <c r="KSX4" s="49"/>
      <c r="KSY4" s="49"/>
      <c r="KSZ4" s="49"/>
      <c r="KTA4" s="49"/>
      <c r="KTB4" s="49"/>
      <c r="KTC4" s="49"/>
      <c r="KTD4" s="49"/>
      <c r="KTE4" s="49"/>
      <c r="KTF4" s="49"/>
      <c r="KTG4" s="49"/>
      <c r="KTH4" s="49"/>
      <c r="KTI4" s="49"/>
      <c r="KTJ4" s="49"/>
      <c r="KTK4" s="49"/>
      <c r="KTL4" s="49"/>
      <c r="KTM4" s="49"/>
      <c r="KTN4" s="49"/>
      <c r="KTO4" s="49"/>
      <c r="KTP4" s="49"/>
      <c r="KTQ4" s="49"/>
      <c r="KTR4" s="49"/>
      <c r="KTS4" s="49"/>
      <c r="KTT4" s="49"/>
      <c r="KTU4" s="49"/>
      <c r="KTV4" s="49"/>
      <c r="KTW4" s="49"/>
      <c r="KTX4" s="49"/>
      <c r="KTY4" s="49"/>
      <c r="KTZ4" s="49"/>
      <c r="KUA4" s="49"/>
      <c r="KUB4" s="49"/>
      <c r="KUC4" s="49"/>
      <c r="KUD4" s="49"/>
      <c r="KUE4" s="49"/>
      <c r="KUF4" s="49"/>
      <c r="KUG4" s="49"/>
      <c r="KUH4" s="49"/>
      <c r="KUI4" s="49"/>
      <c r="KUJ4" s="49"/>
      <c r="KUK4" s="49"/>
      <c r="KUL4" s="49"/>
      <c r="KUM4" s="49"/>
      <c r="KUN4" s="49"/>
      <c r="KUO4" s="49"/>
      <c r="KUP4" s="49"/>
      <c r="KUQ4" s="49"/>
      <c r="KUR4" s="49"/>
      <c r="KUS4" s="49"/>
      <c r="KUT4" s="49"/>
      <c r="KUU4" s="49"/>
      <c r="KUV4" s="49"/>
      <c r="KUW4" s="49"/>
      <c r="KUX4" s="49"/>
      <c r="KUY4" s="49"/>
      <c r="KUZ4" s="49"/>
      <c r="KVA4" s="49"/>
      <c r="KVB4" s="49"/>
      <c r="KVC4" s="49"/>
      <c r="KVD4" s="49"/>
      <c r="KVE4" s="49"/>
      <c r="KVF4" s="49"/>
      <c r="KVG4" s="49"/>
      <c r="KVH4" s="49"/>
      <c r="KVI4" s="49"/>
      <c r="KVJ4" s="49"/>
      <c r="KVK4" s="49"/>
      <c r="KVL4" s="49"/>
      <c r="KVM4" s="49"/>
      <c r="KVN4" s="49"/>
      <c r="KVO4" s="49"/>
      <c r="KVP4" s="49"/>
      <c r="KVQ4" s="49"/>
      <c r="KVR4" s="49"/>
      <c r="KVS4" s="49"/>
      <c r="KVT4" s="49"/>
      <c r="KVU4" s="49"/>
      <c r="KVV4" s="49"/>
      <c r="KVW4" s="49"/>
      <c r="KVX4" s="49"/>
      <c r="KVY4" s="49"/>
      <c r="KVZ4" s="49"/>
      <c r="KWA4" s="49"/>
      <c r="KWB4" s="49"/>
      <c r="KWC4" s="49"/>
      <c r="KWD4" s="49"/>
      <c r="KWE4" s="49"/>
      <c r="KWF4" s="49"/>
      <c r="KWG4" s="49"/>
      <c r="KWH4" s="49"/>
      <c r="KWI4" s="49"/>
      <c r="KWJ4" s="49"/>
      <c r="KWK4" s="49"/>
      <c r="KWL4" s="49"/>
      <c r="KWM4" s="49"/>
      <c r="KWN4" s="49"/>
      <c r="KWO4" s="49"/>
      <c r="KWP4" s="49"/>
      <c r="KWQ4" s="49"/>
      <c r="KWR4" s="49"/>
      <c r="KWS4" s="49"/>
      <c r="KWT4" s="49"/>
      <c r="KWU4" s="49"/>
      <c r="KWV4" s="49"/>
      <c r="KWW4" s="49"/>
      <c r="KWX4" s="49"/>
      <c r="KWY4" s="49"/>
      <c r="KWZ4" s="49"/>
      <c r="KXA4" s="49"/>
      <c r="KXB4" s="49"/>
      <c r="KXC4" s="49"/>
      <c r="KXD4" s="49"/>
      <c r="KXE4" s="49"/>
      <c r="KXF4" s="49"/>
      <c r="KXG4" s="49"/>
      <c r="KXH4" s="49"/>
      <c r="KXI4" s="49"/>
      <c r="KXJ4" s="49"/>
      <c r="KXK4" s="49"/>
      <c r="KXL4" s="49"/>
      <c r="KXM4" s="49"/>
      <c r="KXN4" s="49"/>
      <c r="KXO4" s="49"/>
      <c r="KXP4" s="49"/>
      <c r="KXQ4" s="49"/>
      <c r="KXR4" s="49"/>
      <c r="KXS4" s="49"/>
      <c r="KXT4" s="49"/>
      <c r="KXU4" s="49"/>
      <c r="KXV4" s="49"/>
      <c r="KXW4" s="49"/>
      <c r="KXX4" s="49"/>
      <c r="KXY4" s="49"/>
      <c r="KXZ4" s="49"/>
      <c r="KYA4" s="49"/>
      <c r="KYB4" s="49"/>
      <c r="KYC4" s="49"/>
      <c r="KYD4" s="49"/>
      <c r="KYE4" s="49"/>
      <c r="KYF4" s="49"/>
      <c r="KYG4" s="49"/>
      <c r="KYH4" s="49"/>
      <c r="KYI4" s="49"/>
      <c r="KYJ4" s="49"/>
      <c r="KYK4" s="49"/>
      <c r="KYL4" s="49"/>
      <c r="KYM4" s="49"/>
      <c r="KYN4" s="49"/>
      <c r="KYO4" s="49"/>
      <c r="KYP4" s="49"/>
      <c r="KYQ4" s="49"/>
      <c r="KYR4" s="49"/>
      <c r="KYS4" s="49"/>
      <c r="KYT4" s="49"/>
      <c r="KYU4" s="49"/>
      <c r="KYV4" s="49"/>
      <c r="KYW4" s="49"/>
      <c r="KYX4" s="49"/>
      <c r="KYY4" s="49"/>
      <c r="KYZ4" s="49"/>
      <c r="KZA4" s="49"/>
      <c r="KZB4" s="49"/>
      <c r="KZC4" s="49"/>
      <c r="KZD4" s="49"/>
      <c r="KZE4" s="49"/>
      <c r="KZF4" s="49"/>
      <c r="KZG4" s="49"/>
      <c r="KZH4" s="49"/>
      <c r="KZI4" s="49"/>
      <c r="KZJ4" s="49"/>
      <c r="KZK4" s="49"/>
      <c r="KZL4" s="49"/>
      <c r="KZM4" s="49"/>
      <c r="KZN4" s="49"/>
      <c r="KZO4" s="49"/>
      <c r="KZP4" s="49"/>
      <c r="KZQ4" s="49"/>
      <c r="KZR4" s="49"/>
      <c r="KZS4" s="49"/>
      <c r="KZT4" s="49"/>
      <c r="KZU4" s="49"/>
      <c r="KZV4" s="49"/>
      <c r="KZW4" s="49"/>
      <c r="KZX4" s="49"/>
      <c r="KZY4" s="49"/>
      <c r="KZZ4" s="49"/>
      <c r="LAA4" s="49"/>
      <c r="LAB4" s="49"/>
      <c r="LAC4" s="49"/>
      <c r="LAD4" s="49"/>
      <c r="LAE4" s="49"/>
      <c r="LAF4" s="49"/>
      <c r="LAG4" s="49"/>
      <c r="LAH4" s="49"/>
      <c r="LAI4" s="49"/>
      <c r="LAJ4" s="49"/>
      <c r="LAK4" s="49"/>
      <c r="LAL4" s="49"/>
      <c r="LAM4" s="49"/>
      <c r="LAN4" s="49"/>
      <c r="LAO4" s="49"/>
      <c r="LAP4" s="49"/>
      <c r="LAQ4" s="49"/>
      <c r="LAR4" s="49"/>
      <c r="LAS4" s="49"/>
      <c r="LAT4" s="49"/>
      <c r="LAU4" s="49"/>
      <c r="LAV4" s="49"/>
      <c r="LAW4" s="49"/>
      <c r="LAX4" s="49"/>
      <c r="LAY4" s="49"/>
      <c r="LAZ4" s="49"/>
      <c r="LBA4" s="49"/>
      <c r="LBB4" s="49"/>
      <c r="LBC4" s="49"/>
      <c r="LBD4" s="49"/>
      <c r="LBE4" s="49"/>
      <c r="LBF4" s="49"/>
      <c r="LBG4" s="49"/>
      <c r="LBH4" s="49"/>
      <c r="LBI4" s="49"/>
      <c r="LBJ4" s="49"/>
      <c r="LBK4" s="49"/>
      <c r="LBL4" s="49"/>
      <c r="LBM4" s="49"/>
      <c r="LBN4" s="49"/>
      <c r="LBO4" s="49"/>
      <c r="LBP4" s="49"/>
      <c r="LBQ4" s="49"/>
      <c r="LBR4" s="49"/>
      <c r="LBS4" s="49"/>
      <c r="LBT4" s="49"/>
      <c r="LBU4" s="49"/>
      <c r="LBV4" s="49"/>
      <c r="LBW4" s="49"/>
      <c r="LBX4" s="49"/>
      <c r="LBY4" s="49"/>
      <c r="LBZ4" s="49"/>
      <c r="LCA4" s="49"/>
      <c r="LCB4" s="49"/>
      <c r="LCC4" s="49"/>
      <c r="LCD4" s="49"/>
      <c r="LCE4" s="49"/>
      <c r="LCF4" s="49"/>
      <c r="LCG4" s="49"/>
      <c r="LCH4" s="49"/>
      <c r="LCI4" s="49"/>
      <c r="LCJ4" s="49"/>
      <c r="LCK4" s="49"/>
      <c r="LCL4" s="49"/>
      <c r="LCM4" s="49"/>
      <c r="LCN4" s="49"/>
      <c r="LCO4" s="49"/>
      <c r="LCP4" s="49"/>
      <c r="LCQ4" s="49"/>
      <c r="LCR4" s="49"/>
      <c r="LCS4" s="49"/>
      <c r="LCT4" s="49"/>
      <c r="LCU4" s="49"/>
      <c r="LCV4" s="49"/>
      <c r="LCW4" s="49"/>
      <c r="LCX4" s="49"/>
      <c r="LCY4" s="49"/>
      <c r="LCZ4" s="49"/>
      <c r="LDA4" s="49"/>
      <c r="LDB4" s="49"/>
      <c r="LDC4" s="49"/>
      <c r="LDD4" s="49"/>
      <c r="LDE4" s="49"/>
      <c r="LDF4" s="49"/>
      <c r="LDG4" s="49"/>
      <c r="LDH4" s="49"/>
      <c r="LDI4" s="49"/>
      <c r="LDJ4" s="49"/>
      <c r="LDK4" s="49"/>
      <c r="LDL4" s="49"/>
      <c r="LDM4" s="49"/>
      <c r="LDN4" s="49"/>
      <c r="LDO4" s="49"/>
      <c r="LDP4" s="49"/>
      <c r="LDQ4" s="49"/>
      <c r="LDR4" s="49"/>
      <c r="LDS4" s="49"/>
      <c r="LDT4" s="49"/>
      <c r="LDU4" s="49"/>
      <c r="LDV4" s="49"/>
      <c r="LDW4" s="49"/>
      <c r="LDX4" s="49"/>
      <c r="LDY4" s="49"/>
      <c r="LDZ4" s="49"/>
      <c r="LEA4" s="49"/>
      <c r="LEB4" s="49"/>
      <c r="LEC4" s="49"/>
      <c r="LED4" s="49"/>
      <c r="LEE4" s="49"/>
      <c r="LEF4" s="49"/>
      <c r="LEG4" s="49"/>
      <c r="LEH4" s="49"/>
      <c r="LEI4" s="49"/>
      <c r="LEJ4" s="49"/>
      <c r="LEK4" s="49"/>
      <c r="LEL4" s="49"/>
      <c r="LEM4" s="49"/>
      <c r="LEN4" s="49"/>
      <c r="LEO4" s="49"/>
      <c r="LEP4" s="49"/>
      <c r="LEQ4" s="49"/>
      <c r="LER4" s="49"/>
      <c r="LES4" s="49"/>
      <c r="LET4" s="49"/>
      <c r="LEU4" s="49"/>
      <c r="LEV4" s="49"/>
      <c r="LEW4" s="49"/>
      <c r="LEX4" s="49"/>
      <c r="LEY4" s="49"/>
      <c r="LEZ4" s="49"/>
      <c r="LFA4" s="49"/>
      <c r="LFB4" s="49"/>
      <c r="LFC4" s="49"/>
      <c r="LFD4" s="49"/>
      <c r="LFE4" s="49"/>
      <c r="LFF4" s="49"/>
      <c r="LFG4" s="49"/>
      <c r="LFH4" s="49"/>
      <c r="LFI4" s="49"/>
      <c r="LFJ4" s="49"/>
      <c r="LFK4" s="49"/>
      <c r="LFL4" s="49"/>
      <c r="LFM4" s="49"/>
      <c r="LFN4" s="49"/>
      <c r="LFO4" s="49"/>
      <c r="LFP4" s="49"/>
      <c r="LFQ4" s="49"/>
      <c r="LFR4" s="49"/>
      <c r="LFS4" s="49"/>
      <c r="LFT4" s="49"/>
      <c r="LFU4" s="49"/>
      <c r="LFV4" s="49"/>
      <c r="LFW4" s="49"/>
      <c r="LFX4" s="49"/>
      <c r="LFY4" s="49"/>
      <c r="LFZ4" s="49"/>
      <c r="LGA4" s="49"/>
      <c r="LGB4" s="49"/>
      <c r="LGC4" s="49"/>
      <c r="LGD4" s="49"/>
      <c r="LGE4" s="49"/>
      <c r="LGF4" s="49"/>
      <c r="LGG4" s="49"/>
      <c r="LGH4" s="49"/>
      <c r="LGI4" s="49"/>
      <c r="LGJ4" s="49"/>
      <c r="LGK4" s="49"/>
      <c r="LGL4" s="49"/>
      <c r="LGM4" s="49"/>
      <c r="LGN4" s="49"/>
      <c r="LGO4" s="49"/>
      <c r="LGP4" s="49"/>
      <c r="LGQ4" s="49"/>
      <c r="LGR4" s="49"/>
      <c r="LGS4" s="49"/>
      <c r="LGT4" s="49"/>
      <c r="LGU4" s="49"/>
      <c r="LGV4" s="49"/>
      <c r="LGW4" s="49"/>
      <c r="LGX4" s="49"/>
      <c r="LGY4" s="49"/>
      <c r="LGZ4" s="49"/>
      <c r="LHA4" s="49"/>
      <c r="LHB4" s="49"/>
      <c r="LHC4" s="49"/>
      <c r="LHD4" s="49"/>
      <c r="LHE4" s="49"/>
      <c r="LHF4" s="49"/>
      <c r="LHG4" s="49"/>
      <c r="LHH4" s="49"/>
      <c r="LHI4" s="49"/>
      <c r="LHJ4" s="49"/>
      <c r="LHK4" s="49"/>
      <c r="LHL4" s="49"/>
      <c r="LHM4" s="49"/>
      <c r="LHN4" s="49"/>
      <c r="LHO4" s="49"/>
      <c r="LHP4" s="49"/>
      <c r="LHQ4" s="49"/>
      <c r="LHR4" s="49"/>
      <c r="LHS4" s="49"/>
      <c r="LHT4" s="49"/>
      <c r="LHU4" s="49"/>
      <c r="LHV4" s="49"/>
      <c r="LHW4" s="49"/>
      <c r="LHX4" s="49"/>
      <c r="LHY4" s="49"/>
      <c r="LHZ4" s="49"/>
      <c r="LIA4" s="49"/>
      <c r="LIB4" s="49"/>
      <c r="LIC4" s="49"/>
      <c r="LID4" s="49"/>
      <c r="LIE4" s="49"/>
      <c r="LIF4" s="49"/>
      <c r="LIG4" s="49"/>
      <c r="LIH4" s="49"/>
      <c r="LII4" s="49"/>
      <c r="LIJ4" s="49"/>
      <c r="LIK4" s="49"/>
      <c r="LIL4" s="49"/>
      <c r="LIM4" s="49"/>
      <c r="LIN4" s="49"/>
      <c r="LIO4" s="49"/>
      <c r="LIP4" s="49"/>
      <c r="LIQ4" s="49"/>
      <c r="LIR4" s="49"/>
      <c r="LIS4" s="49"/>
      <c r="LIT4" s="49"/>
      <c r="LIU4" s="49"/>
      <c r="LIV4" s="49"/>
      <c r="LIW4" s="49"/>
      <c r="LIX4" s="49"/>
      <c r="LIY4" s="49"/>
      <c r="LIZ4" s="49"/>
      <c r="LJA4" s="49"/>
      <c r="LJB4" s="49"/>
      <c r="LJC4" s="49"/>
      <c r="LJD4" s="49"/>
      <c r="LJE4" s="49"/>
      <c r="LJF4" s="49"/>
      <c r="LJG4" s="49"/>
      <c r="LJH4" s="49"/>
      <c r="LJI4" s="49"/>
      <c r="LJJ4" s="49"/>
      <c r="LJK4" s="49"/>
      <c r="LJL4" s="49"/>
      <c r="LJM4" s="49"/>
      <c r="LJN4" s="49"/>
      <c r="LJO4" s="49"/>
      <c r="LJP4" s="49"/>
      <c r="LJQ4" s="49"/>
      <c r="LJR4" s="49"/>
      <c r="LJS4" s="49"/>
      <c r="LJT4" s="49"/>
      <c r="LJU4" s="49"/>
      <c r="LJV4" s="49"/>
      <c r="LJW4" s="49"/>
      <c r="LJX4" s="49"/>
      <c r="LJY4" s="49"/>
      <c r="LJZ4" s="49"/>
      <c r="LKA4" s="49"/>
      <c r="LKB4" s="49"/>
      <c r="LKC4" s="49"/>
      <c r="LKD4" s="49"/>
      <c r="LKE4" s="49"/>
      <c r="LKF4" s="49"/>
      <c r="LKG4" s="49"/>
      <c r="LKH4" s="49"/>
      <c r="LKI4" s="49"/>
      <c r="LKJ4" s="49"/>
      <c r="LKK4" s="49"/>
      <c r="LKL4" s="49"/>
      <c r="LKM4" s="49"/>
      <c r="LKN4" s="49"/>
      <c r="LKO4" s="49"/>
      <c r="LKP4" s="49"/>
      <c r="LKQ4" s="49"/>
      <c r="LKR4" s="49"/>
      <c r="LKS4" s="49"/>
      <c r="LKT4" s="49"/>
      <c r="LKU4" s="49"/>
      <c r="LKV4" s="49"/>
      <c r="LKW4" s="49"/>
      <c r="LKX4" s="49"/>
      <c r="LKY4" s="49"/>
      <c r="LKZ4" s="49"/>
      <c r="LLA4" s="49"/>
      <c r="LLB4" s="49"/>
      <c r="LLC4" s="49"/>
      <c r="LLD4" s="49"/>
      <c r="LLE4" s="49"/>
      <c r="LLF4" s="49"/>
      <c r="LLG4" s="49"/>
      <c r="LLH4" s="49"/>
      <c r="LLI4" s="49"/>
      <c r="LLJ4" s="49"/>
      <c r="LLK4" s="49"/>
      <c r="LLL4" s="49"/>
      <c r="LLM4" s="49"/>
      <c r="LLN4" s="49"/>
      <c r="LLO4" s="49"/>
      <c r="LLP4" s="49"/>
      <c r="LLQ4" s="49"/>
      <c r="LLR4" s="49"/>
      <c r="LLS4" s="49"/>
      <c r="LLT4" s="49"/>
      <c r="LLU4" s="49"/>
      <c r="LLV4" s="49"/>
      <c r="LLW4" s="49"/>
      <c r="LLX4" s="49"/>
      <c r="LLY4" s="49"/>
      <c r="LLZ4" s="49"/>
      <c r="LMA4" s="49"/>
      <c r="LMB4" s="49"/>
      <c r="LMC4" s="49"/>
      <c r="LMD4" s="49"/>
      <c r="LME4" s="49"/>
      <c r="LMF4" s="49"/>
      <c r="LMG4" s="49"/>
      <c r="LMH4" s="49"/>
      <c r="LMI4" s="49"/>
      <c r="LMJ4" s="49"/>
      <c r="LMK4" s="49"/>
      <c r="LML4" s="49"/>
      <c r="LMM4" s="49"/>
      <c r="LMN4" s="49"/>
      <c r="LMO4" s="49"/>
      <c r="LMP4" s="49"/>
      <c r="LMQ4" s="49"/>
      <c r="LMR4" s="49"/>
      <c r="LMS4" s="49"/>
      <c r="LMT4" s="49"/>
      <c r="LMU4" s="49"/>
      <c r="LMV4" s="49"/>
      <c r="LMW4" s="49"/>
      <c r="LMX4" s="49"/>
      <c r="LMY4" s="49"/>
      <c r="LMZ4" s="49"/>
      <c r="LNA4" s="49"/>
      <c r="LNB4" s="49"/>
      <c r="LNC4" s="49"/>
      <c r="LND4" s="49"/>
      <c r="LNE4" s="49"/>
      <c r="LNF4" s="49"/>
      <c r="LNG4" s="49"/>
      <c r="LNH4" s="49"/>
      <c r="LNI4" s="49"/>
      <c r="LNJ4" s="49"/>
      <c r="LNK4" s="49"/>
      <c r="LNL4" s="49"/>
      <c r="LNM4" s="49"/>
      <c r="LNN4" s="49"/>
      <c r="LNO4" s="49"/>
      <c r="LNP4" s="49"/>
      <c r="LNQ4" s="49"/>
      <c r="LNR4" s="49"/>
      <c r="LNS4" s="49"/>
      <c r="LNT4" s="49"/>
      <c r="LNU4" s="49"/>
      <c r="LNV4" s="49"/>
      <c r="LNW4" s="49"/>
      <c r="LNX4" s="49"/>
      <c r="LNY4" s="49"/>
      <c r="LNZ4" s="49"/>
      <c r="LOA4" s="49"/>
      <c r="LOB4" s="49"/>
      <c r="LOC4" s="49"/>
      <c r="LOD4" s="49"/>
      <c r="LOE4" s="49"/>
      <c r="LOF4" s="49"/>
      <c r="LOG4" s="49"/>
      <c r="LOH4" s="49"/>
      <c r="LOI4" s="49"/>
      <c r="LOJ4" s="49"/>
      <c r="LOK4" s="49"/>
      <c r="LOL4" s="49"/>
      <c r="LOM4" s="49"/>
      <c r="LON4" s="49"/>
      <c r="LOO4" s="49"/>
      <c r="LOP4" s="49"/>
      <c r="LOQ4" s="49"/>
      <c r="LOR4" s="49"/>
      <c r="LOS4" s="49"/>
      <c r="LOT4" s="49"/>
      <c r="LOU4" s="49"/>
      <c r="LOV4" s="49"/>
      <c r="LOW4" s="49"/>
      <c r="LOX4" s="49"/>
      <c r="LOY4" s="49"/>
      <c r="LOZ4" s="49"/>
      <c r="LPA4" s="49"/>
      <c r="LPB4" s="49"/>
      <c r="LPC4" s="49"/>
      <c r="LPD4" s="49"/>
      <c r="LPE4" s="49"/>
      <c r="LPF4" s="49"/>
      <c r="LPG4" s="49"/>
      <c r="LPH4" s="49"/>
      <c r="LPI4" s="49"/>
      <c r="LPJ4" s="49"/>
      <c r="LPK4" s="49"/>
      <c r="LPL4" s="49"/>
      <c r="LPM4" s="49"/>
      <c r="LPN4" s="49"/>
      <c r="LPO4" s="49"/>
      <c r="LPP4" s="49"/>
      <c r="LPQ4" s="49"/>
      <c r="LPR4" s="49"/>
      <c r="LPS4" s="49"/>
      <c r="LPT4" s="49"/>
      <c r="LPU4" s="49"/>
      <c r="LPV4" s="49"/>
      <c r="LPW4" s="49"/>
      <c r="LPX4" s="49"/>
      <c r="LPY4" s="49"/>
      <c r="LPZ4" s="49"/>
      <c r="LQA4" s="49"/>
      <c r="LQB4" s="49"/>
      <c r="LQC4" s="49"/>
      <c r="LQD4" s="49"/>
      <c r="LQE4" s="49"/>
      <c r="LQF4" s="49"/>
      <c r="LQG4" s="49"/>
      <c r="LQH4" s="49"/>
      <c r="LQI4" s="49"/>
      <c r="LQJ4" s="49"/>
      <c r="LQK4" s="49"/>
      <c r="LQL4" s="49"/>
      <c r="LQM4" s="49"/>
      <c r="LQN4" s="49"/>
      <c r="LQO4" s="49"/>
      <c r="LQP4" s="49"/>
      <c r="LQQ4" s="49"/>
      <c r="LQR4" s="49"/>
      <c r="LQS4" s="49"/>
      <c r="LQT4" s="49"/>
      <c r="LQU4" s="49"/>
      <c r="LQV4" s="49"/>
      <c r="LQW4" s="49"/>
      <c r="LQX4" s="49"/>
      <c r="LQY4" s="49"/>
      <c r="LQZ4" s="49"/>
      <c r="LRA4" s="49"/>
      <c r="LRB4" s="49"/>
      <c r="LRC4" s="49"/>
      <c r="LRD4" s="49"/>
      <c r="LRE4" s="49"/>
      <c r="LRF4" s="49"/>
      <c r="LRG4" s="49"/>
      <c r="LRH4" s="49"/>
      <c r="LRI4" s="49"/>
      <c r="LRJ4" s="49"/>
      <c r="LRK4" s="49"/>
      <c r="LRL4" s="49"/>
      <c r="LRM4" s="49"/>
      <c r="LRN4" s="49"/>
      <c r="LRO4" s="49"/>
      <c r="LRP4" s="49"/>
      <c r="LRQ4" s="49"/>
      <c r="LRR4" s="49"/>
      <c r="LRS4" s="49"/>
      <c r="LRT4" s="49"/>
      <c r="LRU4" s="49"/>
      <c r="LRV4" s="49"/>
      <c r="LRW4" s="49"/>
      <c r="LRX4" s="49"/>
      <c r="LRY4" s="49"/>
      <c r="LRZ4" s="49"/>
      <c r="LSA4" s="49"/>
      <c r="LSB4" s="49"/>
      <c r="LSC4" s="49"/>
      <c r="LSD4" s="49"/>
      <c r="LSE4" s="49"/>
      <c r="LSF4" s="49"/>
      <c r="LSG4" s="49"/>
      <c r="LSH4" s="49"/>
      <c r="LSI4" s="49"/>
      <c r="LSJ4" s="49"/>
      <c r="LSK4" s="49"/>
      <c r="LSL4" s="49"/>
      <c r="LSM4" s="49"/>
      <c r="LSN4" s="49"/>
      <c r="LSO4" s="49"/>
      <c r="LSP4" s="49"/>
      <c r="LSQ4" s="49"/>
      <c r="LSR4" s="49"/>
      <c r="LSS4" s="49"/>
      <c r="LST4" s="49"/>
      <c r="LSU4" s="49"/>
      <c r="LSV4" s="49"/>
      <c r="LSW4" s="49"/>
      <c r="LSX4" s="49"/>
      <c r="LSY4" s="49"/>
      <c r="LSZ4" s="49"/>
      <c r="LTA4" s="49"/>
      <c r="LTB4" s="49"/>
      <c r="LTC4" s="49"/>
      <c r="LTD4" s="49"/>
      <c r="LTE4" s="49"/>
      <c r="LTF4" s="49"/>
      <c r="LTG4" s="49"/>
      <c r="LTH4" s="49"/>
      <c r="LTI4" s="49"/>
      <c r="LTJ4" s="49"/>
      <c r="LTK4" s="49"/>
      <c r="LTL4" s="49"/>
      <c r="LTM4" s="49"/>
      <c r="LTN4" s="49"/>
      <c r="LTO4" s="49"/>
      <c r="LTP4" s="49"/>
      <c r="LTQ4" s="49"/>
      <c r="LTR4" s="49"/>
      <c r="LTS4" s="49"/>
      <c r="LTT4" s="49"/>
      <c r="LTU4" s="49"/>
      <c r="LTV4" s="49"/>
      <c r="LTW4" s="49"/>
      <c r="LTX4" s="49"/>
      <c r="LTY4" s="49"/>
      <c r="LTZ4" s="49"/>
      <c r="LUA4" s="49"/>
      <c r="LUB4" s="49"/>
      <c r="LUC4" s="49"/>
      <c r="LUD4" s="49"/>
      <c r="LUE4" s="49"/>
      <c r="LUF4" s="49"/>
      <c r="LUG4" s="49"/>
      <c r="LUH4" s="49"/>
      <c r="LUI4" s="49"/>
      <c r="LUJ4" s="49"/>
      <c r="LUK4" s="49"/>
      <c r="LUL4" s="49"/>
      <c r="LUM4" s="49"/>
      <c r="LUN4" s="49"/>
      <c r="LUO4" s="49"/>
      <c r="LUP4" s="49"/>
      <c r="LUQ4" s="49"/>
      <c r="LUR4" s="49"/>
      <c r="LUS4" s="49"/>
      <c r="LUT4" s="49"/>
      <c r="LUU4" s="49"/>
      <c r="LUV4" s="49"/>
      <c r="LUW4" s="49"/>
      <c r="LUX4" s="49"/>
      <c r="LUY4" s="49"/>
      <c r="LUZ4" s="49"/>
      <c r="LVA4" s="49"/>
      <c r="LVB4" s="49"/>
      <c r="LVC4" s="49"/>
      <c r="LVD4" s="49"/>
      <c r="LVE4" s="49"/>
      <c r="LVF4" s="49"/>
      <c r="LVG4" s="49"/>
      <c r="LVH4" s="49"/>
      <c r="LVI4" s="49"/>
      <c r="LVJ4" s="49"/>
      <c r="LVK4" s="49"/>
      <c r="LVL4" s="49"/>
      <c r="LVM4" s="49"/>
      <c r="LVN4" s="49"/>
      <c r="LVO4" s="49"/>
      <c r="LVP4" s="49"/>
      <c r="LVQ4" s="49"/>
      <c r="LVR4" s="49"/>
      <c r="LVS4" s="49"/>
      <c r="LVT4" s="49"/>
      <c r="LVU4" s="49"/>
      <c r="LVV4" s="49"/>
      <c r="LVW4" s="49"/>
      <c r="LVX4" s="49"/>
      <c r="LVY4" s="49"/>
      <c r="LVZ4" s="49"/>
      <c r="LWA4" s="49"/>
      <c r="LWB4" s="49"/>
      <c r="LWC4" s="49"/>
      <c r="LWD4" s="49"/>
      <c r="LWE4" s="49"/>
      <c r="LWF4" s="49"/>
      <c r="LWG4" s="49"/>
      <c r="LWH4" s="49"/>
      <c r="LWI4" s="49"/>
      <c r="LWJ4" s="49"/>
      <c r="LWK4" s="49"/>
      <c r="LWL4" s="49"/>
      <c r="LWM4" s="49"/>
      <c r="LWN4" s="49"/>
      <c r="LWO4" s="49"/>
      <c r="LWP4" s="49"/>
      <c r="LWQ4" s="49"/>
      <c r="LWR4" s="49"/>
      <c r="LWS4" s="49"/>
      <c r="LWT4" s="49"/>
      <c r="LWU4" s="49"/>
      <c r="LWV4" s="49"/>
      <c r="LWW4" s="49"/>
      <c r="LWX4" s="49"/>
      <c r="LWY4" s="49"/>
      <c r="LWZ4" s="49"/>
      <c r="LXA4" s="49"/>
      <c r="LXB4" s="49"/>
      <c r="LXC4" s="49"/>
      <c r="LXD4" s="49"/>
      <c r="LXE4" s="49"/>
      <c r="LXF4" s="49"/>
      <c r="LXG4" s="49"/>
      <c r="LXH4" s="49"/>
      <c r="LXI4" s="49"/>
      <c r="LXJ4" s="49"/>
      <c r="LXK4" s="49"/>
      <c r="LXL4" s="49"/>
      <c r="LXM4" s="49"/>
      <c r="LXN4" s="49"/>
      <c r="LXO4" s="49"/>
      <c r="LXP4" s="49"/>
      <c r="LXQ4" s="49"/>
      <c r="LXR4" s="49"/>
      <c r="LXS4" s="49"/>
      <c r="LXT4" s="49"/>
      <c r="LXU4" s="49"/>
      <c r="LXV4" s="49"/>
      <c r="LXW4" s="49"/>
      <c r="LXX4" s="49"/>
      <c r="LXY4" s="49"/>
      <c r="LXZ4" s="49"/>
      <c r="LYA4" s="49"/>
      <c r="LYB4" s="49"/>
      <c r="LYC4" s="49"/>
      <c r="LYD4" s="49"/>
      <c r="LYE4" s="49"/>
      <c r="LYF4" s="49"/>
      <c r="LYG4" s="49"/>
      <c r="LYH4" s="49"/>
      <c r="LYI4" s="49"/>
      <c r="LYJ4" s="49"/>
      <c r="LYK4" s="49"/>
      <c r="LYL4" s="49"/>
      <c r="LYM4" s="49"/>
      <c r="LYN4" s="49"/>
      <c r="LYO4" s="49"/>
      <c r="LYP4" s="49"/>
      <c r="LYQ4" s="49"/>
      <c r="LYR4" s="49"/>
      <c r="LYS4" s="49"/>
      <c r="LYT4" s="49"/>
      <c r="LYU4" s="49"/>
      <c r="LYV4" s="49"/>
      <c r="LYW4" s="49"/>
      <c r="LYX4" s="49"/>
      <c r="LYY4" s="49"/>
      <c r="LYZ4" s="49"/>
      <c r="LZA4" s="49"/>
      <c r="LZB4" s="49"/>
      <c r="LZC4" s="49"/>
      <c r="LZD4" s="49"/>
      <c r="LZE4" s="49"/>
      <c r="LZF4" s="49"/>
      <c r="LZG4" s="49"/>
      <c r="LZH4" s="49"/>
      <c r="LZI4" s="49"/>
      <c r="LZJ4" s="49"/>
      <c r="LZK4" s="49"/>
      <c r="LZL4" s="49"/>
      <c r="LZM4" s="49"/>
      <c r="LZN4" s="49"/>
      <c r="LZO4" s="49"/>
      <c r="LZP4" s="49"/>
      <c r="LZQ4" s="49"/>
      <c r="LZR4" s="49"/>
      <c r="LZS4" s="49"/>
      <c r="LZT4" s="49"/>
      <c r="LZU4" s="49"/>
      <c r="LZV4" s="49"/>
      <c r="LZW4" s="49"/>
      <c r="LZX4" s="49"/>
      <c r="LZY4" s="49"/>
      <c r="LZZ4" s="49"/>
      <c r="MAA4" s="49"/>
      <c r="MAB4" s="49"/>
      <c r="MAC4" s="49"/>
      <c r="MAD4" s="49"/>
      <c r="MAE4" s="49"/>
      <c r="MAF4" s="49"/>
      <c r="MAG4" s="49"/>
      <c r="MAH4" s="49"/>
      <c r="MAI4" s="49"/>
      <c r="MAJ4" s="49"/>
      <c r="MAK4" s="49"/>
      <c r="MAL4" s="49"/>
      <c r="MAM4" s="49"/>
      <c r="MAN4" s="49"/>
      <c r="MAO4" s="49"/>
      <c r="MAP4" s="49"/>
      <c r="MAQ4" s="49"/>
      <c r="MAR4" s="49"/>
      <c r="MAS4" s="49"/>
      <c r="MAT4" s="49"/>
      <c r="MAU4" s="49"/>
      <c r="MAV4" s="49"/>
      <c r="MAW4" s="49"/>
      <c r="MAX4" s="49"/>
      <c r="MAY4" s="49"/>
      <c r="MAZ4" s="49"/>
      <c r="MBA4" s="49"/>
      <c r="MBB4" s="49"/>
      <c r="MBC4" s="49"/>
      <c r="MBD4" s="49"/>
      <c r="MBE4" s="49"/>
      <c r="MBF4" s="49"/>
      <c r="MBG4" s="49"/>
      <c r="MBH4" s="49"/>
      <c r="MBI4" s="49"/>
      <c r="MBJ4" s="49"/>
      <c r="MBK4" s="49"/>
      <c r="MBL4" s="49"/>
      <c r="MBM4" s="49"/>
      <c r="MBN4" s="49"/>
      <c r="MBO4" s="49"/>
      <c r="MBP4" s="49"/>
      <c r="MBQ4" s="49"/>
      <c r="MBR4" s="49"/>
      <c r="MBS4" s="49"/>
      <c r="MBT4" s="49"/>
      <c r="MBU4" s="49"/>
      <c r="MBV4" s="49"/>
      <c r="MBW4" s="49"/>
      <c r="MBX4" s="49"/>
      <c r="MBY4" s="49"/>
      <c r="MBZ4" s="49"/>
      <c r="MCA4" s="49"/>
      <c r="MCB4" s="49"/>
      <c r="MCC4" s="49"/>
      <c r="MCD4" s="49"/>
      <c r="MCE4" s="49"/>
      <c r="MCF4" s="49"/>
      <c r="MCG4" s="49"/>
      <c r="MCH4" s="49"/>
      <c r="MCI4" s="49"/>
      <c r="MCJ4" s="49"/>
      <c r="MCK4" s="49"/>
      <c r="MCL4" s="49"/>
      <c r="MCM4" s="49"/>
      <c r="MCN4" s="49"/>
      <c r="MCO4" s="49"/>
      <c r="MCP4" s="49"/>
      <c r="MCQ4" s="49"/>
      <c r="MCR4" s="49"/>
      <c r="MCS4" s="49"/>
      <c r="MCT4" s="49"/>
      <c r="MCU4" s="49"/>
      <c r="MCV4" s="49"/>
      <c r="MCW4" s="49"/>
      <c r="MCX4" s="49"/>
      <c r="MCY4" s="49"/>
      <c r="MCZ4" s="49"/>
      <c r="MDA4" s="49"/>
      <c r="MDB4" s="49"/>
      <c r="MDC4" s="49"/>
      <c r="MDD4" s="49"/>
      <c r="MDE4" s="49"/>
      <c r="MDF4" s="49"/>
      <c r="MDG4" s="49"/>
      <c r="MDH4" s="49"/>
      <c r="MDI4" s="49"/>
      <c r="MDJ4" s="49"/>
      <c r="MDK4" s="49"/>
      <c r="MDL4" s="49"/>
      <c r="MDM4" s="49"/>
      <c r="MDN4" s="49"/>
      <c r="MDO4" s="49"/>
      <c r="MDP4" s="49"/>
      <c r="MDQ4" s="49"/>
      <c r="MDR4" s="49"/>
      <c r="MDS4" s="49"/>
      <c r="MDT4" s="49"/>
      <c r="MDU4" s="49"/>
      <c r="MDV4" s="49"/>
      <c r="MDW4" s="49"/>
      <c r="MDX4" s="49"/>
      <c r="MDY4" s="49"/>
      <c r="MDZ4" s="49"/>
      <c r="MEA4" s="49"/>
      <c r="MEB4" s="49"/>
      <c r="MEC4" s="49"/>
      <c r="MED4" s="49"/>
      <c r="MEE4" s="49"/>
      <c r="MEF4" s="49"/>
      <c r="MEG4" s="49"/>
      <c r="MEH4" s="49"/>
      <c r="MEI4" s="49"/>
      <c r="MEJ4" s="49"/>
      <c r="MEK4" s="49"/>
      <c r="MEL4" s="49"/>
      <c r="MEM4" s="49"/>
      <c r="MEN4" s="49"/>
      <c r="MEO4" s="49"/>
      <c r="MEP4" s="49"/>
      <c r="MEQ4" s="49"/>
      <c r="MER4" s="49"/>
      <c r="MES4" s="49"/>
      <c r="MET4" s="49"/>
      <c r="MEU4" s="49"/>
      <c r="MEV4" s="49"/>
      <c r="MEW4" s="49"/>
      <c r="MEX4" s="49"/>
      <c r="MEY4" s="49"/>
      <c r="MEZ4" s="49"/>
      <c r="MFA4" s="49"/>
      <c r="MFB4" s="49"/>
      <c r="MFC4" s="49"/>
      <c r="MFD4" s="49"/>
      <c r="MFE4" s="49"/>
      <c r="MFF4" s="49"/>
      <c r="MFG4" s="49"/>
      <c r="MFH4" s="49"/>
      <c r="MFI4" s="49"/>
      <c r="MFJ4" s="49"/>
      <c r="MFK4" s="49"/>
      <c r="MFL4" s="49"/>
      <c r="MFM4" s="49"/>
      <c r="MFN4" s="49"/>
      <c r="MFO4" s="49"/>
      <c r="MFP4" s="49"/>
      <c r="MFQ4" s="49"/>
      <c r="MFR4" s="49"/>
      <c r="MFS4" s="49"/>
      <c r="MFT4" s="49"/>
      <c r="MFU4" s="49"/>
      <c r="MFV4" s="49"/>
      <c r="MFW4" s="49"/>
      <c r="MFX4" s="49"/>
      <c r="MFY4" s="49"/>
      <c r="MFZ4" s="49"/>
      <c r="MGA4" s="49"/>
      <c r="MGB4" s="49"/>
      <c r="MGC4" s="49"/>
      <c r="MGD4" s="49"/>
      <c r="MGE4" s="49"/>
      <c r="MGF4" s="49"/>
      <c r="MGG4" s="49"/>
      <c r="MGH4" s="49"/>
      <c r="MGI4" s="49"/>
      <c r="MGJ4" s="49"/>
      <c r="MGK4" s="49"/>
      <c r="MGL4" s="49"/>
      <c r="MGM4" s="49"/>
      <c r="MGN4" s="49"/>
      <c r="MGO4" s="49"/>
      <c r="MGP4" s="49"/>
      <c r="MGQ4" s="49"/>
      <c r="MGR4" s="49"/>
      <c r="MGS4" s="49"/>
      <c r="MGT4" s="49"/>
      <c r="MGU4" s="49"/>
      <c r="MGV4" s="49"/>
      <c r="MGW4" s="49"/>
      <c r="MGX4" s="49"/>
      <c r="MGY4" s="49"/>
      <c r="MGZ4" s="49"/>
      <c r="MHA4" s="49"/>
      <c r="MHB4" s="49"/>
      <c r="MHC4" s="49"/>
      <c r="MHD4" s="49"/>
      <c r="MHE4" s="49"/>
      <c r="MHF4" s="49"/>
      <c r="MHG4" s="49"/>
      <c r="MHH4" s="49"/>
      <c r="MHI4" s="49"/>
      <c r="MHJ4" s="49"/>
      <c r="MHK4" s="49"/>
      <c r="MHL4" s="49"/>
      <c r="MHM4" s="49"/>
      <c r="MHN4" s="49"/>
      <c r="MHO4" s="49"/>
      <c r="MHP4" s="49"/>
      <c r="MHQ4" s="49"/>
      <c r="MHR4" s="49"/>
      <c r="MHS4" s="49"/>
      <c r="MHT4" s="49"/>
      <c r="MHU4" s="49"/>
      <c r="MHV4" s="49"/>
      <c r="MHW4" s="49"/>
      <c r="MHX4" s="49"/>
      <c r="MHY4" s="49"/>
      <c r="MHZ4" s="49"/>
      <c r="MIA4" s="49"/>
      <c r="MIB4" s="49"/>
      <c r="MIC4" s="49"/>
      <c r="MID4" s="49"/>
      <c r="MIE4" s="49"/>
      <c r="MIF4" s="49"/>
      <c r="MIG4" s="49"/>
      <c r="MIH4" s="49"/>
      <c r="MII4" s="49"/>
      <c r="MIJ4" s="49"/>
      <c r="MIK4" s="49"/>
      <c r="MIL4" s="49"/>
      <c r="MIM4" s="49"/>
      <c r="MIN4" s="49"/>
      <c r="MIO4" s="49"/>
      <c r="MIP4" s="49"/>
      <c r="MIQ4" s="49"/>
      <c r="MIR4" s="49"/>
      <c r="MIS4" s="49"/>
      <c r="MIT4" s="49"/>
      <c r="MIU4" s="49"/>
      <c r="MIV4" s="49"/>
      <c r="MIW4" s="49"/>
      <c r="MIX4" s="49"/>
      <c r="MIY4" s="49"/>
      <c r="MIZ4" s="49"/>
      <c r="MJA4" s="49"/>
      <c r="MJB4" s="49"/>
      <c r="MJC4" s="49"/>
      <c r="MJD4" s="49"/>
      <c r="MJE4" s="49"/>
      <c r="MJF4" s="49"/>
      <c r="MJG4" s="49"/>
      <c r="MJH4" s="49"/>
      <c r="MJI4" s="49"/>
      <c r="MJJ4" s="49"/>
      <c r="MJK4" s="49"/>
      <c r="MJL4" s="49"/>
      <c r="MJM4" s="49"/>
      <c r="MJN4" s="49"/>
      <c r="MJO4" s="49"/>
      <c r="MJP4" s="49"/>
      <c r="MJQ4" s="49"/>
      <c r="MJR4" s="49"/>
      <c r="MJS4" s="49"/>
      <c r="MJT4" s="49"/>
      <c r="MJU4" s="49"/>
      <c r="MJV4" s="49"/>
      <c r="MJW4" s="49"/>
      <c r="MJX4" s="49"/>
      <c r="MJY4" s="49"/>
      <c r="MJZ4" s="49"/>
      <c r="MKA4" s="49"/>
      <c r="MKB4" s="49"/>
      <c r="MKC4" s="49"/>
      <c r="MKD4" s="49"/>
      <c r="MKE4" s="49"/>
      <c r="MKF4" s="49"/>
      <c r="MKG4" s="49"/>
      <c r="MKH4" s="49"/>
      <c r="MKI4" s="49"/>
      <c r="MKJ4" s="49"/>
      <c r="MKK4" s="49"/>
      <c r="MKL4" s="49"/>
      <c r="MKM4" s="49"/>
      <c r="MKN4" s="49"/>
      <c r="MKO4" s="49"/>
      <c r="MKP4" s="49"/>
      <c r="MKQ4" s="49"/>
      <c r="MKR4" s="49"/>
      <c r="MKS4" s="49"/>
      <c r="MKT4" s="49"/>
      <c r="MKU4" s="49"/>
      <c r="MKV4" s="49"/>
      <c r="MKW4" s="49"/>
      <c r="MKX4" s="49"/>
      <c r="MKY4" s="49"/>
      <c r="MKZ4" s="49"/>
      <c r="MLA4" s="49"/>
      <c r="MLB4" s="49"/>
      <c r="MLC4" s="49"/>
      <c r="MLD4" s="49"/>
      <c r="MLE4" s="49"/>
      <c r="MLF4" s="49"/>
      <c r="MLG4" s="49"/>
      <c r="MLH4" s="49"/>
      <c r="MLI4" s="49"/>
      <c r="MLJ4" s="49"/>
      <c r="MLK4" s="49"/>
      <c r="MLL4" s="49"/>
      <c r="MLM4" s="49"/>
      <c r="MLN4" s="49"/>
      <c r="MLO4" s="49"/>
      <c r="MLP4" s="49"/>
      <c r="MLQ4" s="49"/>
      <c r="MLR4" s="49"/>
      <c r="MLS4" s="49"/>
      <c r="MLT4" s="49"/>
      <c r="MLU4" s="49"/>
      <c r="MLV4" s="49"/>
      <c r="MLW4" s="49"/>
      <c r="MLX4" s="49"/>
      <c r="MLY4" s="49"/>
      <c r="MLZ4" s="49"/>
      <c r="MMA4" s="49"/>
      <c r="MMB4" s="49"/>
      <c r="MMC4" s="49"/>
      <c r="MMD4" s="49"/>
      <c r="MME4" s="49"/>
      <c r="MMF4" s="49"/>
      <c r="MMG4" s="49"/>
      <c r="MMH4" s="49"/>
      <c r="MMI4" s="49"/>
      <c r="MMJ4" s="49"/>
      <c r="MMK4" s="49"/>
      <c r="MML4" s="49"/>
      <c r="MMM4" s="49"/>
      <c r="MMN4" s="49"/>
      <c r="MMO4" s="49"/>
      <c r="MMP4" s="49"/>
      <c r="MMQ4" s="49"/>
      <c r="MMR4" s="49"/>
      <c r="MMS4" s="49"/>
      <c r="MMT4" s="49"/>
      <c r="MMU4" s="49"/>
      <c r="MMV4" s="49"/>
      <c r="MMW4" s="49"/>
      <c r="MMX4" s="49"/>
      <c r="MMY4" s="49"/>
      <c r="MMZ4" s="49"/>
      <c r="MNA4" s="49"/>
      <c r="MNB4" s="49"/>
      <c r="MNC4" s="49"/>
      <c r="MND4" s="49"/>
      <c r="MNE4" s="49"/>
      <c r="MNF4" s="49"/>
      <c r="MNG4" s="49"/>
      <c r="MNH4" s="49"/>
      <c r="MNI4" s="49"/>
      <c r="MNJ4" s="49"/>
      <c r="MNK4" s="49"/>
      <c r="MNL4" s="49"/>
      <c r="MNM4" s="49"/>
      <c r="MNN4" s="49"/>
      <c r="MNO4" s="49"/>
      <c r="MNP4" s="49"/>
      <c r="MNQ4" s="49"/>
      <c r="MNR4" s="49"/>
      <c r="MNS4" s="49"/>
      <c r="MNT4" s="49"/>
      <c r="MNU4" s="49"/>
      <c r="MNV4" s="49"/>
      <c r="MNW4" s="49"/>
      <c r="MNX4" s="49"/>
      <c r="MNY4" s="49"/>
      <c r="MNZ4" s="49"/>
      <c r="MOA4" s="49"/>
      <c r="MOB4" s="49"/>
      <c r="MOC4" s="49"/>
      <c r="MOD4" s="49"/>
      <c r="MOE4" s="49"/>
      <c r="MOF4" s="49"/>
      <c r="MOG4" s="49"/>
      <c r="MOH4" s="49"/>
      <c r="MOI4" s="49"/>
      <c r="MOJ4" s="49"/>
      <c r="MOK4" s="49"/>
      <c r="MOL4" s="49"/>
      <c r="MOM4" s="49"/>
      <c r="MON4" s="49"/>
      <c r="MOO4" s="49"/>
      <c r="MOP4" s="49"/>
      <c r="MOQ4" s="49"/>
      <c r="MOR4" s="49"/>
      <c r="MOS4" s="49"/>
      <c r="MOT4" s="49"/>
      <c r="MOU4" s="49"/>
      <c r="MOV4" s="49"/>
      <c r="MOW4" s="49"/>
      <c r="MOX4" s="49"/>
      <c r="MOY4" s="49"/>
      <c r="MOZ4" s="49"/>
      <c r="MPA4" s="49"/>
      <c r="MPB4" s="49"/>
      <c r="MPC4" s="49"/>
      <c r="MPD4" s="49"/>
      <c r="MPE4" s="49"/>
      <c r="MPF4" s="49"/>
      <c r="MPG4" s="49"/>
      <c r="MPH4" s="49"/>
      <c r="MPI4" s="49"/>
      <c r="MPJ4" s="49"/>
      <c r="MPK4" s="49"/>
      <c r="MPL4" s="49"/>
      <c r="MPM4" s="49"/>
      <c r="MPN4" s="49"/>
      <c r="MPO4" s="49"/>
      <c r="MPP4" s="49"/>
      <c r="MPQ4" s="49"/>
      <c r="MPR4" s="49"/>
      <c r="MPS4" s="49"/>
      <c r="MPT4" s="49"/>
      <c r="MPU4" s="49"/>
      <c r="MPV4" s="49"/>
      <c r="MPW4" s="49"/>
      <c r="MPX4" s="49"/>
      <c r="MPY4" s="49"/>
      <c r="MPZ4" s="49"/>
      <c r="MQA4" s="49"/>
      <c r="MQB4" s="49"/>
      <c r="MQC4" s="49"/>
      <c r="MQD4" s="49"/>
      <c r="MQE4" s="49"/>
      <c r="MQF4" s="49"/>
      <c r="MQG4" s="49"/>
      <c r="MQH4" s="49"/>
      <c r="MQI4" s="49"/>
      <c r="MQJ4" s="49"/>
      <c r="MQK4" s="49"/>
      <c r="MQL4" s="49"/>
      <c r="MQM4" s="49"/>
      <c r="MQN4" s="49"/>
      <c r="MQO4" s="49"/>
      <c r="MQP4" s="49"/>
      <c r="MQQ4" s="49"/>
      <c r="MQR4" s="49"/>
      <c r="MQS4" s="49"/>
      <c r="MQT4" s="49"/>
      <c r="MQU4" s="49"/>
      <c r="MQV4" s="49"/>
      <c r="MQW4" s="49"/>
      <c r="MQX4" s="49"/>
      <c r="MQY4" s="49"/>
      <c r="MQZ4" s="49"/>
      <c r="MRA4" s="49"/>
      <c r="MRB4" s="49"/>
      <c r="MRC4" s="49"/>
      <c r="MRD4" s="49"/>
      <c r="MRE4" s="49"/>
      <c r="MRF4" s="49"/>
      <c r="MRG4" s="49"/>
      <c r="MRH4" s="49"/>
      <c r="MRI4" s="49"/>
      <c r="MRJ4" s="49"/>
      <c r="MRK4" s="49"/>
      <c r="MRL4" s="49"/>
      <c r="MRM4" s="49"/>
      <c r="MRN4" s="49"/>
      <c r="MRO4" s="49"/>
      <c r="MRP4" s="49"/>
      <c r="MRQ4" s="49"/>
      <c r="MRR4" s="49"/>
      <c r="MRS4" s="49"/>
      <c r="MRT4" s="49"/>
      <c r="MRU4" s="49"/>
      <c r="MRV4" s="49"/>
      <c r="MRW4" s="49"/>
      <c r="MRX4" s="49"/>
      <c r="MRY4" s="49"/>
      <c r="MRZ4" s="49"/>
      <c r="MSA4" s="49"/>
      <c r="MSB4" s="49"/>
      <c r="MSC4" s="49"/>
      <c r="MSD4" s="49"/>
      <c r="MSE4" s="49"/>
      <c r="MSF4" s="49"/>
      <c r="MSG4" s="49"/>
      <c r="MSH4" s="49"/>
      <c r="MSI4" s="49"/>
      <c r="MSJ4" s="49"/>
      <c r="MSK4" s="49"/>
      <c r="MSL4" s="49"/>
      <c r="MSM4" s="49"/>
      <c r="MSN4" s="49"/>
      <c r="MSO4" s="49"/>
      <c r="MSP4" s="49"/>
      <c r="MSQ4" s="49"/>
      <c r="MSR4" s="49"/>
      <c r="MSS4" s="49"/>
      <c r="MST4" s="49"/>
      <c r="MSU4" s="49"/>
      <c r="MSV4" s="49"/>
      <c r="MSW4" s="49"/>
      <c r="MSX4" s="49"/>
      <c r="MSY4" s="49"/>
      <c r="MSZ4" s="49"/>
      <c r="MTA4" s="49"/>
      <c r="MTB4" s="49"/>
      <c r="MTC4" s="49"/>
      <c r="MTD4" s="49"/>
      <c r="MTE4" s="49"/>
      <c r="MTF4" s="49"/>
      <c r="MTG4" s="49"/>
      <c r="MTH4" s="49"/>
      <c r="MTI4" s="49"/>
      <c r="MTJ4" s="49"/>
      <c r="MTK4" s="49"/>
      <c r="MTL4" s="49"/>
      <c r="MTM4" s="49"/>
      <c r="MTN4" s="49"/>
      <c r="MTO4" s="49"/>
      <c r="MTP4" s="49"/>
      <c r="MTQ4" s="49"/>
      <c r="MTR4" s="49"/>
      <c r="MTS4" s="49"/>
      <c r="MTT4" s="49"/>
      <c r="MTU4" s="49"/>
      <c r="MTV4" s="49"/>
      <c r="MTW4" s="49"/>
      <c r="MTX4" s="49"/>
      <c r="MTY4" s="49"/>
      <c r="MTZ4" s="49"/>
      <c r="MUA4" s="49"/>
      <c r="MUB4" s="49"/>
      <c r="MUC4" s="49"/>
      <c r="MUD4" s="49"/>
      <c r="MUE4" s="49"/>
      <c r="MUF4" s="49"/>
      <c r="MUG4" s="49"/>
      <c r="MUH4" s="49"/>
      <c r="MUI4" s="49"/>
      <c r="MUJ4" s="49"/>
      <c r="MUK4" s="49"/>
      <c r="MUL4" s="49"/>
      <c r="MUM4" s="49"/>
      <c r="MUN4" s="49"/>
      <c r="MUO4" s="49"/>
      <c r="MUP4" s="49"/>
      <c r="MUQ4" s="49"/>
      <c r="MUR4" s="49"/>
      <c r="MUS4" s="49"/>
      <c r="MUT4" s="49"/>
      <c r="MUU4" s="49"/>
      <c r="MUV4" s="49"/>
      <c r="MUW4" s="49"/>
      <c r="MUX4" s="49"/>
      <c r="MUY4" s="49"/>
      <c r="MUZ4" s="49"/>
      <c r="MVA4" s="49"/>
      <c r="MVB4" s="49"/>
      <c r="MVC4" s="49"/>
      <c r="MVD4" s="49"/>
      <c r="MVE4" s="49"/>
      <c r="MVF4" s="49"/>
      <c r="MVG4" s="49"/>
      <c r="MVH4" s="49"/>
      <c r="MVI4" s="49"/>
      <c r="MVJ4" s="49"/>
      <c r="MVK4" s="49"/>
      <c r="MVL4" s="49"/>
      <c r="MVM4" s="49"/>
      <c r="MVN4" s="49"/>
      <c r="MVO4" s="49"/>
      <c r="MVP4" s="49"/>
      <c r="MVQ4" s="49"/>
      <c r="MVR4" s="49"/>
      <c r="MVS4" s="49"/>
      <c r="MVT4" s="49"/>
      <c r="MVU4" s="49"/>
      <c r="MVV4" s="49"/>
      <c r="MVW4" s="49"/>
      <c r="MVX4" s="49"/>
      <c r="MVY4" s="49"/>
      <c r="MVZ4" s="49"/>
      <c r="MWA4" s="49"/>
      <c r="MWB4" s="49"/>
      <c r="MWC4" s="49"/>
      <c r="MWD4" s="49"/>
      <c r="MWE4" s="49"/>
      <c r="MWF4" s="49"/>
      <c r="MWG4" s="49"/>
      <c r="MWH4" s="49"/>
      <c r="MWI4" s="49"/>
      <c r="MWJ4" s="49"/>
      <c r="MWK4" s="49"/>
      <c r="MWL4" s="49"/>
      <c r="MWM4" s="49"/>
      <c r="MWN4" s="49"/>
      <c r="MWO4" s="49"/>
      <c r="MWP4" s="49"/>
      <c r="MWQ4" s="49"/>
      <c r="MWR4" s="49"/>
      <c r="MWS4" s="49"/>
      <c r="MWT4" s="49"/>
      <c r="MWU4" s="49"/>
      <c r="MWV4" s="49"/>
      <c r="MWW4" s="49"/>
      <c r="MWX4" s="49"/>
      <c r="MWY4" s="49"/>
      <c r="MWZ4" s="49"/>
      <c r="MXA4" s="49"/>
      <c r="MXB4" s="49"/>
      <c r="MXC4" s="49"/>
      <c r="MXD4" s="49"/>
      <c r="MXE4" s="49"/>
      <c r="MXF4" s="49"/>
      <c r="MXG4" s="49"/>
      <c r="MXH4" s="49"/>
      <c r="MXI4" s="49"/>
      <c r="MXJ4" s="49"/>
      <c r="MXK4" s="49"/>
      <c r="MXL4" s="49"/>
      <c r="MXM4" s="49"/>
      <c r="MXN4" s="49"/>
      <c r="MXO4" s="49"/>
      <c r="MXP4" s="49"/>
      <c r="MXQ4" s="49"/>
      <c r="MXR4" s="49"/>
      <c r="MXS4" s="49"/>
      <c r="MXT4" s="49"/>
      <c r="MXU4" s="49"/>
      <c r="MXV4" s="49"/>
      <c r="MXW4" s="49"/>
      <c r="MXX4" s="49"/>
      <c r="MXY4" s="49"/>
      <c r="MXZ4" s="49"/>
      <c r="MYA4" s="49"/>
      <c r="MYB4" s="49"/>
      <c r="MYC4" s="49"/>
      <c r="MYD4" s="49"/>
      <c r="MYE4" s="49"/>
      <c r="MYF4" s="49"/>
      <c r="MYG4" s="49"/>
      <c r="MYH4" s="49"/>
      <c r="MYI4" s="49"/>
      <c r="MYJ4" s="49"/>
      <c r="MYK4" s="49"/>
      <c r="MYL4" s="49"/>
      <c r="MYM4" s="49"/>
      <c r="MYN4" s="49"/>
      <c r="MYO4" s="49"/>
      <c r="MYP4" s="49"/>
      <c r="MYQ4" s="49"/>
      <c r="MYR4" s="49"/>
      <c r="MYS4" s="49"/>
      <c r="MYT4" s="49"/>
      <c r="MYU4" s="49"/>
      <c r="MYV4" s="49"/>
      <c r="MYW4" s="49"/>
      <c r="MYX4" s="49"/>
      <c r="MYY4" s="49"/>
      <c r="MYZ4" s="49"/>
      <c r="MZA4" s="49"/>
      <c r="MZB4" s="49"/>
      <c r="MZC4" s="49"/>
      <c r="MZD4" s="49"/>
      <c r="MZE4" s="49"/>
      <c r="MZF4" s="49"/>
      <c r="MZG4" s="49"/>
      <c r="MZH4" s="49"/>
      <c r="MZI4" s="49"/>
      <c r="MZJ4" s="49"/>
      <c r="MZK4" s="49"/>
      <c r="MZL4" s="49"/>
      <c r="MZM4" s="49"/>
      <c r="MZN4" s="49"/>
      <c r="MZO4" s="49"/>
      <c r="MZP4" s="49"/>
      <c r="MZQ4" s="49"/>
      <c r="MZR4" s="49"/>
      <c r="MZS4" s="49"/>
      <c r="MZT4" s="49"/>
      <c r="MZU4" s="49"/>
      <c r="MZV4" s="49"/>
      <c r="MZW4" s="49"/>
      <c r="MZX4" s="49"/>
      <c r="MZY4" s="49"/>
      <c r="MZZ4" s="49"/>
      <c r="NAA4" s="49"/>
      <c r="NAB4" s="49"/>
      <c r="NAC4" s="49"/>
      <c r="NAD4" s="49"/>
      <c r="NAE4" s="49"/>
      <c r="NAF4" s="49"/>
      <c r="NAG4" s="49"/>
      <c r="NAH4" s="49"/>
      <c r="NAI4" s="49"/>
      <c r="NAJ4" s="49"/>
      <c r="NAK4" s="49"/>
      <c r="NAL4" s="49"/>
      <c r="NAM4" s="49"/>
      <c r="NAN4" s="49"/>
      <c r="NAO4" s="49"/>
      <c r="NAP4" s="49"/>
      <c r="NAQ4" s="49"/>
      <c r="NAR4" s="49"/>
      <c r="NAS4" s="49"/>
      <c r="NAT4" s="49"/>
      <c r="NAU4" s="49"/>
      <c r="NAV4" s="49"/>
      <c r="NAW4" s="49"/>
      <c r="NAX4" s="49"/>
      <c r="NAY4" s="49"/>
      <c r="NAZ4" s="49"/>
      <c r="NBA4" s="49"/>
      <c r="NBB4" s="49"/>
      <c r="NBC4" s="49"/>
      <c r="NBD4" s="49"/>
      <c r="NBE4" s="49"/>
      <c r="NBF4" s="49"/>
      <c r="NBG4" s="49"/>
      <c r="NBH4" s="49"/>
      <c r="NBI4" s="49"/>
      <c r="NBJ4" s="49"/>
      <c r="NBK4" s="49"/>
      <c r="NBL4" s="49"/>
      <c r="NBM4" s="49"/>
      <c r="NBN4" s="49"/>
      <c r="NBO4" s="49"/>
      <c r="NBP4" s="49"/>
      <c r="NBQ4" s="49"/>
      <c r="NBR4" s="49"/>
      <c r="NBS4" s="49"/>
      <c r="NBT4" s="49"/>
      <c r="NBU4" s="49"/>
      <c r="NBV4" s="49"/>
      <c r="NBW4" s="49"/>
      <c r="NBX4" s="49"/>
      <c r="NBY4" s="49"/>
      <c r="NBZ4" s="49"/>
      <c r="NCA4" s="49"/>
      <c r="NCB4" s="49"/>
      <c r="NCC4" s="49"/>
      <c r="NCD4" s="49"/>
      <c r="NCE4" s="49"/>
      <c r="NCF4" s="49"/>
      <c r="NCG4" s="49"/>
      <c r="NCH4" s="49"/>
      <c r="NCI4" s="49"/>
      <c r="NCJ4" s="49"/>
      <c r="NCK4" s="49"/>
      <c r="NCL4" s="49"/>
      <c r="NCM4" s="49"/>
      <c r="NCN4" s="49"/>
      <c r="NCO4" s="49"/>
      <c r="NCP4" s="49"/>
      <c r="NCQ4" s="49"/>
      <c r="NCR4" s="49"/>
      <c r="NCS4" s="49"/>
      <c r="NCT4" s="49"/>
      <c r="NCU4" s="49"/>
      <c r="NCV4" s="49"/>
      <c r="NCW4" s="49"/>
      <c r="NCX4" s="49"/>
      <c r="NCY4" s="49"/>
      <c r="NCZ4" s="49"/>
      <c r="NDA4" s="49"/>
      <c r="NDB4" s="49"/>
      <c r="NDC4" s="49"/>
      <c r="NDD4" s="49"/>
      <c r="NDE4" s="49"/>
      <c r="NDF4" s="49"/>
      <c r="NDG4" s="49"/>
      <c r="NDH4" s="49"/>
      <c r="NDI4" s="49"/>
      <c r="NDJ4" s="49"/>
      <c r="NDK4" s="49"/>
      <c r="NDL4" s="49"/>
      <c r="NDM4" s="49"/>
      <c r="NDN4" s="49"/>
      <c r="NDO4" s="49"/>
      <c r="NDP4" s="49"/>
      <c r="NDQ4" s="49"/>
      <c r="NDR4" s="49"/>
      <c r="NDS4" s="49"/>
      <c r="NDT4" s="49"/>
      <c r="NDU4" s="49"/>
      <c r="NDV4" s="49"/>
      <c r="NDW4" s="49"/>
      <c r="NDX4" s="49"/>
      <c r="NDY4" s="49"/>
      <c r="NDZ4" s="49"/>
      <c r="NEA4" s="49"/>
      <c r="NEB4" s="49"/>
      <c r="NEC4" s="49"/>
      <c r="NED4" s="49"/>
      <c r="NEE4" s="49"/>
      <c r="NEF4" s="49"/>
      <c r="NEG4" s="49"/>
      <c r="NEH4" s="49"/>
      <c r="NEI4" s="49"/>
      <c r="NEJ4" s="49"/>
      <c r="NEK4" s="49"/>
      <c r="NEL4" s="49"/>
      <c r="NEM4" s="49"/>
      <c r="NEN4" s="49"/>
      <c r="NEO4" s="49"/>
      <c r="NEP4" s="49"/>
      <c r="NEQ4" s="49"/>
      <c r="NER4" s="49"/>
      <c r="NES4" s="49"/>
      <c r="NET4" s="49"/>
      <c r="NEU4" s="49"/>
      <c r="NEV4" s="49"/>
      <c r="NEW4" s="49"/>
      <c r="NEX4" s="49"/>
      <c r="NEY4" s="49"/>
      <c r="NEZ4" s="49"/>
      <c r="NFA4" s="49"/>
      <c r="NFB4" s="49"/>
      <c r="NFC4" s="49"/>
      <c r="NFD4" s="49"/>
      <c r="NFE4" s="49"/>
      <c r="NFF4" s="49"/>
      <c r="NFG4" s="49"/>
      <c r="NFH4" s="49"/>
      <c r="NFI4" s="49"/>
      <c r="NFJ4" s="49"/>
      <c r="NFK4" s="49"/>
      <c r="NFL4" s="49"/>
      <c r="NFM4" s="49"/>
      <c r="NFN4" s="49"/>
      <c r="NFO4" s="49"/>
      <c r="NFP4" s="49"/>
      <c r="NFQ4" s="49"/>
      <c r="NFR4" s="49"/>
      <c r="NFS4" s="49"/>
      <c r="NFT4" s="49"/>
      <c r="NFU4" s="49"/>
      <c r="NFV4" s="49"/>
      <c r="NFW4" s="49"/>
      <c r="NFX4" s="49"/>
      <c r="NFY4" s="49"/>
      <c r="NFZ4" s="49"/>
      <c r="NGA4" s="49"/>
      <c r="NGB4" s="49"/>
      <c r="NGC4" s="49"/>
      <c r="NGD4" s="49"/>
      <c r="NGE4" s="49"/>
      <c r="NGF4" s="49"/>
      <c r="NGG4" s="49"/>
      <c r="NGH4" s="49"/>
      <c r="NGI4" s="49"/>
      <c r="NGJ4" s="49"/>
      <c r="NGK4" s="49"/>
      <c r="NGL4" s="49"/>
      <c r="NGM4" s="49"/>
      <c r="NGN4" s="49"/>
      <c r="NGO4" s="49"/>
      <c r="NGP4" s="49"/>
      <c r="NGQ4" s="49"/>
      <c r="NGR4" s="49"/>
      <c r="NGS4" s="49"/>
      <c r="NGT4" s="49"/>
      <c r="NGU4" s="49"/>
      <c r="NGV4" s="49"/>
      <c r="NGW4" s="49"/>
      <c r="NGX4" s="49"/>
      <c r="NGY4" s="49"/>
      <c r="NGZ4" s="49"/>
      <c r="NHA4" s="49"/>
      <c r="NHB4" s="49"/>
      <c r="NHC4" s="49"/>
      <c r="NHD4" s="49"/>
      <c r="NHE4" s="49"/>
      <c r="NHF4" s="49"/>
      <c r="NHG4" s="49"/>
      <c r="NHH4" s="49"/>
      <c r="NHI4" s="49"/>
      <c r="NHJ4" s="49"/>
      <c r="NHK4" s="49"/>
      <c r="NHL4" s="49"/>
      <c r="NHM4" s="49"/>
      <c r="NHN4" s="49"/>
      <c r="NHO4" s="49"/>
      <c r="NHP4" s="49"/>
      <c r="NHQ4" s="49"/>
      <c r="NHR4" s="49"/>
      <c r="NHS4" s="49"/>
      <c r="NHT4" s="49"/>
      <c r="NHU4" s="49"/>
      <c r="NHV4" s="49"/>
      <c r="NHW4" s="49"/>
      <c r="NHX4" s="49"/>
      <c r="NHY4" s="49"/>
      <c r="NHZ4" s="49"/>
      <c r="NIA4" s="49"/>
      <c r="NIB4" s="49"/>
      <c r="NIC4" s="49"/>
      <c r="NID4" s="49"/>
      <c r="NIE4" s="49"/>
      <c r="NIF4" s="49"/>
      <c r="NIG4" s="49"/>
      <c r="NIH4" s="49"/>
      <c r="NII4" s="49"/>
      <c r="NIJ4" s="49"/>
      <c r="NIK4" s="49"/>
      <c r="NIL4" s="49"/>
      <c r="NIM4" s="49"/>
      <c r="NIN4" s="49"/>
      <c r="NIO4" s="49"/>
      <c r="NIP4" s="49"/>
      <c r="NIQ4" s="49"/>
      <c r="NIR4" s="49"/>
      <c r="NIS4" s="49"/>
      <c r="NIT4" s="49"/>
      <c r="NIU4" s="49"/>
      <c r="NIV4" s="49"/>
      <c r="NIW4" s="49"/>
      <c r="NIX4" s="49"/>
      <c r="NIY4" s="49"/>
      <c r="NIZ4" s="49"/>
      <c r="NJA4" s="49"/>
      <c r="NJB4" s="49"/>
      <c r="NJC4" s="49"/>
      <c r="NJD4" s="49"/>
      <c r="NJE4" s="49"/>
      <c r="NJF4" s="49"/>
      <c r="NJG4" s="49"/>
      <c r="NJH4" s="49"/>
      <c r="NJI4" s="49"/>
      <c r="NJJ4" s="49"/>
      <c r="NJK4" s="49"/>
      <c r="NJL4" s="49"/>
      <c r="NJM4" s="49"/>
      <c r="NJN4" s="49"/>
      <c r="NJO4" s="49"/>
      <c r="NJP4" s="49"/>
      <c r="NJQ4" s="49"/>
      <c r="NJR4" s="49"/>
      <c r="NJS4" s="49"/>
      <c r="NJT4" s="49"/>
      <c r="NJU4" s="49"/>
      <c r="NJV4" s="49"/>
      <c r="NJW4" s="49"/>
      <c r="NJX4" s="49"/>
      <c r="NJY4" s="49"/>
      <c r="NJZ4" s="49"/>
      <c r="NKA4" s="49"/>
      <c r="NKB4" s="49"/>
      <c r="NKC4" s="49"/>
      <c r="NKD4" s="49"/>
      <c r="NKE4" s="49"/>
      <c r="NKF4" s="49"/>
      <c r="NKG4" s="49"/>
      <c r="NKH4" s="49"/>
      <c r="NKI4" s="49"/>
      <c r="NKJ4" s="49"/>
      <c r="NKK4" s="49"/>
      <c r="NKL4" s="49"/>
      <c r="NKM4" s="49"/>
      <c r="NKN4" s="49"/>
      <c r="NKO4" s="49"/>
      <c r="NKP4" s="49"/>
      <c r="NKQ4" s="49"/>
      <c r="NKR4" s="49"/>
      <c r="NKS4" s="49"/>
      <c r="NKT4" s="49"/>
      <c r="NKU4" s="49"/>
      <c r="NKV4" s="49"/>
      <c r="NKW4" s="49"/>
      <c r="NKX4" s="49"/>
      <c r="NKY4" s="49"/>
      <c r="NKZ4" s="49"/>
      <c r="NLA4" s="49"/>
      <c r="NLB4" s="49"/>
      <c r="NLC4" s="49"/>
      <c r="NLD4" s="49"/>
      <c r="NLE4" s="49"/>
      <c r="NLF4" s="49"/>
      <c r="NLG4" s="49"/>
      <c r="NLH4" s="49"/>
      <c r="NLI4" s="49"/>
      <c r="NLJ4" s="49"/>
      <c r="NLK4" s="49"/>
      <c r="NLL4" s="49"/>
      <c r="NLM4" s="49"/>
      <c r="NLN4" s="49"/>
      <c r="NLO4" s="49"/>
      <c r="NLP4" s="49"/>
      <c r="NLQ4" s="49"/>
      <c r="NLR4" s="49"/>
      <c r="NLS4" s="49"/>
      <c r="NLT4" s="49"/>
      <c r="NLU4" s="49"/>
      <c r="NLV4" s="49"/>
      <c r="NLW4" s="49"/>
      <c r="NLX4" s="49"/>
      <c r="NLY4" s="49"/>
      <c r="NLZ4" s="49"/>
      <c r="NMA4" s="49"/>
      <c r="NMB4" s="49"/>
      <c r="NMC4" s="49"/>
      <c r="NMD4" s="49"/>
      <c r="NME4" s="49"/>
      <c r="NMF4" s="49"/>
      <c r="NMG4" s="49"/>
      <c r="NMH4" s="49"/>
      <c r="NMI4" s="49"/>
      <c r="NMJ4" s="49"/>
      <c r="NMK4" s="49"/>
      <c r="NML4" s="49"/>
      <c r="NMM4" s="49"/>
      <c r="NMN4" s="49"/>
      <c r="NMO4" s="49"/>
      <c r="NMP4" s="49"/>
      <c r="NMQ4" s="49"/>
      <c r="NMR4" s="49"/>
      <c r="NMS4" s="49"/>
      <c r="NMT4" s="49"/>
      <c r="NMU4" s="49"/>
      <c r="NMV4" s="49"/>
      <c r="NMW4" s="49"/>
      <c r="NMX4" s="49"/>
      <c r="NMY4" s="49"/>
      <c r="NMZ4" s="49"/>
      <c r="NNA4" s="49"/>
      <c r="NNB4" s="49"/>
      <c r="NNC4" s="49"/>
      <c r="NND4" s="49"/>
      <c r="NNE4" s="49"/>
      <c r="NNF4" s="49"/>
      <c r="NNG4" s="49"/>
      <c r="NNH4" s="49"/>
      <c r="NNI4" s="49"/>
      <c r="NNJ4" s="49"/>
      <c r="NNK4" s="49"/>
      <c r="NNL4" s="49"/>
      <c r="NNM4" s="49"/>
      <c r="NNN4" s="49"/>
      <c r="NNO4" s="49"/>
      <c r="NNP4" s="49"/>
      <c r="NNQ4" s="49"/>
      <c r="NNR4" s="49"/>
      <c r="NNS4" s="49"/>
      <c r="NNT4" s="49"/>
      <c r="NNU4" s="49"/>
      <c r="NNV4" s="49"/>
      <c r="NNW4" s="49"/>
      <c r="NNX4" s="49"/>
      <c r="NNY4" s="49"/>
      <c r="NNZ4" s="49"/>
      <c r="NOA4" s="49"/>
      <c r="NOB4" s="49"/>
      <c r="NOC4" s="49"/>
      <c r="NOD4" s="49"/>
      <c r="NOE4" s="49"/>
      <c r="NOF4" s="49"/>
      <c r="NOG4" s="49"/>
      <c r="NOH4" s="49"/>
      <c r="NOI4" s="49"/>
      <c r="NOJ4" s="49"/>
      <c r="NOK4" s="49"/>
      <c r="NOL4" s="49"/>
      <c r="NOM4" s="49"/>
      <c r="NON4" s="49"/>
      <c r="NOO4" s="49"/>
      <c r="NOP4" s="49"/>
      <c r="NOQ4" s="49"/>
      <c r="NOR4" s="49"/>
      <c r="NOS4" s="49"/>
      <c r="NOT4" s="49"/>
      <c r="NOU4" s="49"/>
      <c r="NOV4" s="49"/>
      <c r="NOW4" s="49"/>
      <c r="NOX4" s="49"/>
      <c r="NOY4" s="49"/>
      <c r="NOZ4" s="49"/>
      <c r="NPA4" s="49"/>
      <c r="NPB4" s="49"/>
      <c r="NPC4" s="49"/>
      <c r="NPD4" s="49"/>
      <c r="NPE4" s="49"/>
      <c r="NPF4" s="49"/>
      <c r="NPG4" s="49"/>
      <c r="NPH4" s="49"/>
      <c r="NPI4" s="49"/>
      <c r="NPJ4" s="49"/>
      <c r="NPK4" s="49"/>
      <c r="NPL4" s="49"/>
      <c r="NPM4" s="49"/>
      <c r="NPN4" s="49"/>
      <c r="NPO4" s="49"/>
      <c r="NPP4" s="49"/>
      <c r="NPQ4" s="49"/>
      <c r="NPR4" s="49"/>
      <c r="NPS4" s="49"/>
      <c r="NPT4" s="49"/>
      <c r="NPU4" s="49"/>
      <c r="NPV4" s="49"/>
      <c r="NPW4" s="49"/>
      <c r="NPX4" s="49"/>
      <c r="NPY4" s="49"/>
      <c r="NPZ4" s="49"/>
      <c r="NQA4" s="49"/>
      <c r="NQB4" s="49"/>
      <c r="NQC4" s="49"/>
      <c r="NQD4" s="49"/>
      <c r="NQE4" s="49"/>
      <c r="NQF4" s="49"/>
      <c r="NQG4" s="49"/>
      <c r="NQH4" s="49"/>
      <c r="NQI4" s="49"/>
      <c r="NQJ4" s="49"/>
      <c r="NQK4" s="49"/>
      <c r="NQL4" s="49"/>
      <c r="NQM4" s="49"/>
      <c r="NQN4" s="49"/>
      <c r="NQO4" s="49"/>
      <c r="NQP4" s="49"/>
      <c r="NQQ4" s="49"/>
      <c r="NQR4" s="49"/>
      <c r="NQS4" s="49"/>
      <c r="NQT4" s="49"/>
      <c r="NQU4" s="49"/>
      <c r="NQV4" s="49"/>
      <c r="NQW4" s="49"/>
      <c r="NQX4" s="49"/>
      <c r="NQY4" s="49"/>
      <c r="NQZ4" s="49"/>
      <c r="NRA4" s="49"/>
      <c r="NRB4" s="49"/>
      <c r="NRC4" s="49"/>
      <c r="NRD4" s="49"/>
      <c r="NRE4" s="49"/>
      <c r="NRF4" s="49"/>
      <c r="NRG4" s="49"/>
      <c r="NRH4" s="49"/>
      <c r="NRI4" s="49"/>
      <c r="NRJ4" s="49"/>
      <c r="NRK4" s="49"/>
      <c r="NRL4" s="49"/>
      <c r="NRM4" s="49"/>
      <c r="NRN4" s="49"/>
      <c r="NRO4" s="49"/>
      <c r="NRP4" s="49"/>
      <c r="NRQ4" s="49"/>
      <c r="NRR4" s="49"/>
      <c r="NRS4" s="49"/>
      <c r="NRT4" s="49"/>
      <c r="NRU4" s="49"/>
      <c r="NRV4" s="49"/>
      <c r="NRW4" s="49"/>
      <c r="NRX4" s="49"/>
      <c r="NRY4" s="49"/>
      <c r="NRZ4" s="49"/>
      <c r="NSA4" s="49"/>
      <c r="NSB4" s="49"/>
      <c r="NSC4" s="49"/>
      <c r="NSD4" s="49"/>
      <c r="NSE4" s="49"/>
      <c r="NSF4" s="49"/>
      <c r="NSG4" s="49"/>
      <c r="NSH4" s="49"/>
      <c r="NSI4" s="49"/>
      <c r="NSJ4" s="49"/>
      <c r="NSK4" s="49"/>
      <c r="NSL4" s="49"/>
      <c r="NSM4" s="49"/>
      <c r="NSN4" s="49"/>
      <c r="NSO4" s="49"/>
      <c r="NSP4" s="49"/>
      <c r="NSQ4" s="49"/>
      <c r="NSR4" s="49"/>
      <c r="NSS4" s="49"/>
      <c r="NST4" s="49"/>
      <c r="NSU4" s="49"/>
      <c r="NSV4" s="49"/>
      <c r="NSW4" s="49"/>
      <c r="NSX4" s="49"/>
      <c r="NSY4" s="49"/>
      <c r="NSZ4" s="49"/>
      <c r="NTA4" s="49"/>
      <c r="NTB4" s="49"/>
      <c r="NTC4" s="49"/>
      <c r="NTD4" s="49"/>
      <c r="NTE4" s="49"/>
      <c r="NTF4" s="49"/>
      <c r="NTG4" s="49"/>
      <c r="NTH4" s="49"/>
      <c r="NTI4" s="49"/>
      <c r="NTJ4" s="49"/>
      <c r="NTK4" s="49"/>
      <c r="NTL4" s="49"/>
      <c r="NTM4" s="49"/>
      <c r="NTN4" s="49"/>
      <c r="NTO4" s="49"/>
      <c r="NTP4" s="49"/>
      <c r="NTQ4" s="49"/>
      <c r="NTR4" s="49"/>
      <c r="NTS4" s="49"/>
      <c r="NTT4" s="49"/>
      <c r="NTU4" s="49"/>
      <c r="NTV4" s="49"/>
      <c r="NTW4" s="49"/>
      <c r="NTX4" s="49"/>
      <c r="NTY4" s="49"/>
      <c r="NTZ4" s="49"/>
      <c r="NUA4" s="49"/>
      <c r="NUB4" s="49"/>
      <c r="NUC4" s="49"/>
      <c r="NUD4" s="49"/>
      <c r="NUE4" s="49"/>
      <c r="NUF4" s="49"/>
      <c r="NUG4" s="49"/>
      <c r="NUH4" s="49"/>
      <c r="NUI4" s="49"/>
      <c r="NUJ4" s="49"/>
      <c r="NUK4" s="49"/>
      <c r="NUL4" s="49"/>
      <c r="NUM4" s="49"/>
      <c r="NUN4" s="49"/>
      <c r="NUO4" s="49"/>
      <c r="NUP4" s="49"/>
      <c r="NUQ4" s="49"/>
      <c r="NUR4" s="49"/>
      <c r="NUS4" s="49"/>
      <c r="NUT4" s="49"/>
      <c r="NUU4" s="49"/>
      <c r="NUV4" s="49"/>
      <c r="NUW4" s="49"/>
      <c r="NUX4" s="49"/>
      <c r="NUY4" s="49"/>
      <c r="NUZ4" s="49"/>
      <c r="NVA4" s="49"/>
      <c r="NVB4" s="49"/>
      <c r="NVC4" s="49"/>
      <c r="NVD4" s="49"/>
      <c r="NVE4" s="49"/>
      <c r="NVF4" s="49"/>
      <c r="NVG4" s="49"/>
      <c r="NVH4" s="49"/>
      <c r="NVI4" s="49"/>
      <c r="NVJ4" s="49"/>
      <c r="NVK4" s="49"/>
      <c r="NVL4" s="49"/>
      <c r="NVM4" s="49"/>
      <c r="NVN4" s="49"/>
      <c r="NVO4" s="49"/>
      <c r="NVP4" s="49"/>
      <c r="NVQ4" s="49"/>
      <c r="NVR4" s="49"/>
      <c r="NVS4" s="49"/>
      <c r="NVT4" s="49"/>
      <c r="NVU4" s="49"/>
      <c r="NVV4" s="49"/>
      <c r="NVW4" s="49"/>
      <c r="NVX4" s="49"/>
      <c r="NVY4" s="49"/>
      <c r="NVZ4" s="49"/>
      <c r="NWA4" s="49"/>
      <c r="NWB4" s="49"/>
      <c r="NWC4" s="49"/>
      <c r="NWD4" s="49"/>
      <c r="NWE4" s="49"/>
      <c r="NWF4" s="49"/>
      <c r="NWG4" s="49"/>
      <c r="NWH4" s="49"/>
      <c r="NWI4" s="49"/>
      <c r="NWJ4" s="49"/>
      <c r="NWK4" s="49"/>
      <c r="NWL4" s="49"/>
      <c r="NWM4" s="49"/>
      <c r="NWN4" s="49"/>
      <c r="NWO4" s="49"/>
      <c r="NWP4" s="49"/>
      <c r="NWQ4" s="49"/>
      <c r="NWR4" s="49"/>
      <c r="NWS4" s="49"/>
      <c r="NWT4" s="49"/>
      <c r="NWU4" s="49"/>
      <c r="NWV4" s="49"/>
      <c r="NWW4" s="49"/>
      <c r="NWX4" s="49"/>
      <c r="NWY4" s="49"/>
      <c r="NWZ4" s="49"/>
      <c r="NXA4" s="49"/>
      <c r="NXB4" s="49"/>
      <c r="NXC4" s="49"/>
      <c r="NXD4" s="49"/>
      <c r="NXE4" s="49"/>
      <c r="NXF4" s="49"/>
      <c r="NXG4" s="49"/>
      <c r="NXH4" s="49"/>
      <c r="NXI4" s="49"/>
      <c r="NXJ4" s="49"/>
      <c r="NXK4" s="49"/>
      <c r="NXL4" s="49"/>
      <c r="NXM4" s="49"/>
      <c r="NXN4" s="49"/>
      <c r="NXO4" s="49"/>
      <c r="NXP4" s="49"/>
      <c r="NXQ4" s="49"/>
      <c r="NXR4" s="49"/>
      <c r="NXS4" s="49"/>
      <c r="NXT4" s="49"/>
      <c r="NXU4" s="49"/>
      <c r="NXV4" s="49"/>
      <c r="NXW4" s="49"/>
      <c r="NXX4" s="49"/>
      <c r="NXY4" s="49"/>
      <c r="NXZ4" s="49"/>
      <c r="NYA4" s="49"/>
      <c r="NYB4" s="49"/>
      <c r="NYC4" s="49"/>
      <c r="NYD4" s="49"/>
      <c r="NYE4" s="49"/>
      <c r="NYF4" s="49"/>
      <c r="NYG4" s="49"/>
      <c r="NYH4" s="49"/>
      <c r="NYI4" s="49"/>
      <c r="NYJ4" s="49"/>
      <c r="NYK4" s="49"/>
      <c r="NYL4" s="49"/>
      <c r="NYM4" s="49"/>
      <c r="NYN4" s="49"/>
      <c r="NYO4" s="49"/>
      <c r="NYP4" s="49"/>
      <c r="NYQ4" s="49"/>
      <c r="NYR4" s="49"/>
      <c r="NYS4" s="49"/>
      <c r="NYT4" s="49"/>
      <c r="NYU4" s="49"/>
      <c r="NYV4" s="49"/>
      <c r="NYW4" s="49"/>
      <c r="NYX4" s="49"/>
      <c r="NYY4" s="49"/>
      <c r="NYZ4" s="49"/>
      <c r="NZA4" s="49"/>
      <c r="NZB4" s="49"/>
      <c r="NZC4" s="49"/>
      <c r="NZD4" s="49"/>
      <c r="NZE4" s="49"/>
      <c r="NZF4" s="49"/>
      <c r="NZG4" s="49"/>
      <c r="NZH4" s="49"/>
      <c r="NZI4" s="49"/>
      <c r="NZJ4" s="49"/>
      <c r="NZK4" s="49"/>
      <c r="NZL4" s="49"/>
      <c r="NZM4" s="49"/>
      <c r="NZN4" s="49"/>
      <c r="NZO4" s="49"/>
      <c r="NZP4" s="49"/>
      <c r="NZQ4" s="49"/>
      <c r="NZR4" s="49"/>
      <c r="NZS4" s="49"/>
      <c r="NZT4" s="49"/>
      <c r="NZU4" s="49"/>
      <c r="NZV4" s="49"/>
      <c r="NZW4" s="49"/>
      <c r="NZX4" s="49"/>
      <c r="NZY4" s="49"/>
      <c r="NZZ4" s="49"/>
      <c r="OAA4" s="49"/>
      <c r="OAB4" s="49"/>
      <c r="OAC4" s="49"/>
      <c r="OAD4" s="49"/>
      <c r="OAE4" s="49"/>
      <c r="OAF4" s="49"/>
      <c r="OAG4" s="49"/>
      <c r="OAH4" s="49"/>
      <c r="OAI4" s="49"/>
      <c r="OAJ4" s="49"/>
      <c r="OAK4" s="49"/>
      <c r="OAL4" s="49"/>
      <c r="OAM4" s="49"/>
      <c r="OAN4" s="49"/>
      <c r="OAO4" s="49"/>
      <c r="OAP4" s="49"/>
      <c r="OAQ4" s="49"/>
      <c r="OAR4" s="49"/>
      <c r="OAS4" s="49"/>
      <c r="OAT4" s="49"/>
      <c r="OAU4" s="49"/>
      <c r="OAV4" s="49"/>
      <c r="OAW4" s="49"/>
      <c r="OAX4" s="49"/>
      <c r="OAY4" s="49"/>
      <c r="OAZ4" s="49"/>
      <c r="OBA4" s="49"/>
      <c r="OBB4" s="49"/>
      <c r="OBC4" s="49"/>
      <c r="OBD4" s="49"/>
      <c r="OBE4" s="49"/>
      <c r="OBF4" s="49"/>
      <c r="OBG4" s="49"/>
      <c r="OBH4" s="49"/>
      <c r="OBI4" s="49"/>
      <c r="OBJ4" s="49"/>
      <c r="OBK4" s="49"/>
      <c r="OBL4" s="49"/>
      <c r="OBM4" s="49"/>
      <c r="OBN4" s="49"/>
      <c r="OBO4" s="49"/>
      <c r="OBP4" s="49"/>
      <c r="OBQ4" s="49"/>
      <c r="OBR4" s="49"/>
      <c r="OBS4" s="49"/>
      <c r="OBT4" s="49"/>
      <c r="OBU4" s="49"/>
      <c r="OBV4" s="49"/>
      <c r="OBW4" s="49"/>
      <c r="OBX4" s="49"/>
      <c r="OBY4" s="49"/>
      <c r="OBZ4" s="49"/>
      <c r="OCA4" s="49"/>
      <c r="OCB4" s="49"/>
      <c r="OCC4" s="49"/>
      <c r="OCD4" s="49"/>
      <c r="OCE4" s="49"/>
      <c r="OCF4" s="49"/>
      <c r="OCG4" s="49"/>
      <c r="OCH4" s="49"/>
      <c r="OCI4" s="49"/>
      <c r="OCJ4" s="49"/>
      <c r="OCK4" s="49"/>
      <c r="OCL4" s="49"/>
      <c r="OCM4" s="49"/>
      <c r="OCN4" s="49"/>
      <c r="OCO4" s="49"/>
      <c r="OCP4" s="49"/>
      <c r="OCQ4" s="49"/>
      <c r="OCR4" s="49"/>
      <c r="OCS4" s="49"/>
      <c r="OCT4" s="49"/>
      <c r="OCU4" s="49"/>
      <c r="OCV4" s="49"/>
      <c r="OCW4" s="49"/>
      <c r="OCX4" s="49"/>
      <c r="OCY4" s="49"/>
      <c r="OCZ4" s="49"/>
      <c r="ODA4" s="49"/>
      <c r="ODB4" s="49"/>
      <c r="ODC4" s="49"/>
      <c r="ODD4" s="49"/>
      <c r="ODE4" s="49"/>
      <c r="ODF4" s="49"/>
      <c r="ODG4" s="49"/>
      <c r="ODH4" s="49"/>
      <c r="ODI4" s="49"/>
      <c r="ODJ4" s="49"/>
      <c r="ODK4" s="49"/>
      <c r="ODL4" s="49"/>
      <c r="ODM4" s="49"/>
      <c r="ODN4" s="49"/>
      <c r="ODO4" s="49"/>
      <c r="ODP4" s="49"/>
      <c r="ODQ4" s="49"/>
      <c r="ODR4" s="49"/>
      <c r="ODS4" s="49"/>
      <c r="ODT4" s="49"/>
      <c r="ODU4" s="49"/>
      <c r="ODV4" s="49"/>
      <c r="ODW4" s="49"/>
      <c r="ODX4" s="49"/>
      <c r="ODY4" s="49"/>
      <c r="ODZ4" s="49"/>
      <c r="OEA4" s="49"/>
      <c r="OEB4" s="49"/>
      <c r="OEC4" s="49"/>
      <c r="OED4" s="49"/>
      <c r="OEE4" s="49"/>
      <c r="OEF4" s="49"/>
      <c r="OEG4" s="49"/>
      <c r="OEH4" s="49"/>
      <c r="OEI4" s="49"/>
      <c r="OEJ4" s="49"/>
      <c r="OEK4" s="49"/>
      <c r="OEL4" s="49"/>
      <c r="OEM4" s="49"/>
      <c r="OEN4" s="49"/>
      <c r="OEO4" s="49"/>
      <c r="OEP4" s="49"/>
      <c r="OEQ4" s="49"/>
      <c r="OER4" s="49"/>
      <c r="OES4" s="49"/>
      <c r="OET4" s="49"/>
      <c r="OEU4" s="49"/>
      <c r="OEV4" s="49"/>
      <c r="OEW4" s="49"/>
      <c r="OEX4" s="49"/>
      <c r="OEY4" s="49"/>
      <c r="OEZ4" s="49"/>
      <c r="OFA4" s="49"/>
      <c r="OFB4" s="49"/>
      <c r="OFC4" s="49"/>
      <c r="OFD4" s="49"/>
      <c r="OFE4" s="49"/>
      <c r="OFF4" s="49"/>
      <c r="OFG4" s="49"/>
      <c r="OFH4" s="49"/>
      <c r="OFI4" s="49"/>
      <c r="OFJ4" s="49"/>
      <c r="OFK4" s="49"/>
      <c r="OFL4" s="49"/>
      <c r="OFM4" s="49"/>
      <c r="OFN4" s="49"/>
      <c r="OFO4" s="49"/>
      <c r="OFP4" s="49"/>
      <c r="OFQ4" s="49"/>
      <c r="OFR4" s="49"/>
      <c r="OFS4" s="49"/>
      <c r="OFT4" s="49"/>
      <c r="OFU4" s="49"/>
      <c r="OFV4" s="49"/>
      <c r="OFW4" s="49"/>
      <c r="OFX4" s="49"/>
      <c r="OFY4" s="49"/>
      <c r="OFZ4" s="49"/>
      <c r="OGA4" s="49"/>
      <c r="OGB4" s="49"/>
      <c r="OGC4" s="49"/>
      <c r="OGD4" s="49"/>
      <c r="OGE4" s="49"/>
      <c r="OGF4" s="49"/>
      <c r="OGG4" s="49"/>
      <c r="OGH4" s="49"/>
      <c r="OGI4" s="49"/>
      <c r="OGJ4" s="49"/>
      <c r="OGK4" s="49"/>
      <c r="OGL4" s="49"/>
      <c r="OGM4" s="49"/>
      <c r="OGN4" s="49"/>
      <c r="OGO4" s="49"/>
      <c r="OGP4" s="49"/>
      <c r="OGQ4" s="49"/>
      <c r="OGR4" s="49"/>
      <c r="OGS4" s="49"/>
      <c r="OGT4" s="49"/>
      <c r="OGU4" s="49"/>
      <c r="OGV4" s="49"/>
      <c r="OGW4" s="49"/>
      <c r="OGX4" s="49"/>
      <c r="OGY4" s="49"/>
      <c r="OGZ4" s="49"/>
      <c r="OHA4" s="49"/>
      <c r="OHB4" s="49"/>
      <c r="OHC4" s="49"/>
      <c r="OHD4" s="49"/>
      <c r="OHE4" s="49"/>
      <c r="OHF4" s="49"/>
      <c r="OHG4" s="49"/>
      <c r="OHH4" s="49"/>
      <c r="OHI4" s="49"/>
      <c r="OHJ4" s="49"/>
      <c r="OHK4" s="49"/>
      <c r="OHL4" s="49"/>
      <c r="OHM4" s="49"/>
      <c r="OHN4" s="49"/>
      <c r="OHO4" s="49"/>
      <c r="OHP4" s="49"/>
      <c r="OHQ4" s="49"/>
      <c r="OHR4" s="49"/>
      <c r="OHS4" s="49"/>
      <c r="OHT4" s="49"/>
      <c r="OHU4" s="49"/>
      <c r="OHV4" s="49"/>
      <c r="OHW4" s="49"/>
      <c r="OHX4" s="49"/>
      <c r="OHY4" s="49"/>
      <c r="OHZ4" s="49"/>
      <c r="OIA4" s="49"/>
      <c r="OIB4" s="49"/>
      <c r="OIC4" s="49"/>
      <c r="OID4" s="49"/>
      <c r="OIE4" s="49"/>
      <c r="OIF4" s="49"/>
      <c r="OIG4" s="49"/>
      <c r="OIH4" s="49"/>
      <c r="OII4" s="49"/>
      <c r="OIJ4" s="49"/>
      <c r="OIK4" s="49"/>
      <c r="OIL4" s="49"/>
      <c r="OIM4" s="49"/>
      <c r="OIN4" s="49"/>
      <c r="OIO4" s="49"/>
      <c r="OIP4" s="49"/>
      <c r="OIQ4" s="49"/>
      <c r="OIR4" s="49"/>
      <c r="OIS4" s="49"/>
      <c r="OIT4" s="49"/>
      <c r="OIU4" s="49"/>
      <c r="OIV4" s="49"/>
      <c r="OIW4" s="49"/>
      <c r="OIX4" s="49"/>
      <c r="OIY4" s="49"/>
      <c r="OIZ4" s="49"/>
      <c r="OJA4" s="49"/>
      <c r="OJB4" s="49"/>
      <c r="OJC4" s="49"/>
      <c r="OJD4" s="49"/>
      <c r="OJE4" s="49"/>
      <c r="OJF4" s="49"/>
      <c r="OJG4" s="49"/>
      <c r="OJH4" s="49"/>
      <c r="OJI4" s="49"/>
      <c r="OJJ4" s="49"/>
      <c r="OJK4" s="49"/>
      <c r="OJL4" s="49"/>
      <c r="OJM4" s="49"/>
      <c r="OJN4" s="49"/>
      <c r="OJO4" s="49"/>
      <c r="OJP4" s="49"/>
      <c r="OJQ4" s="49"/>
      <c r="OJR4" s="49"/>
      <c r="OJS4" s="49"/>
      <c r="OJT4" s="49"/>
      <c r="OJU4" s="49"/>
      <c r="OJV4" s="49"/>
      <c r="OJW4" s="49"/>
      <c r="OJX4" s="49"/>
      <c r="OJY4" s="49"/>
      <c r="OJZ4" s="49"/>
      <c r="OKA4" s="49"/>
      <c r="OKB4" s="49"/>
      <c r="OKC4" s="49"/>
      <c r="OKD4" s="49"/>
      <c r="OKE4" s="49"/>
      <c r="OKF4" s="49"/>
      <c r="OKG4" s="49"/>
      <c r="OKH4" s="49"/>
      <c r="OKI4" s="49"/>
      <c r="OKJ4" s="49"/>
      <c r="OKK4" s="49"/>
      <c r="OKL4" s="49"/>
      <c r="OKM4" s="49"/>
      <c r="OKN4" s="49"/>
      <c r="OKO4" s="49"/>
      <c r="OKP4" s="49"/>
      <c r="OKQ4" s="49"/>
      <c r="OKR4" s="49"/>
      <c r="OKS4" s="49"/>
      <c r="OKT4" s="49"/>
      <c r="OKU4" s="49"/>
      <c r="OKV4" s="49"/>
      <c r="OKW4" s="49"/>
      <c r="OKX4" s="49"/>
      <c r="OKY4" s="49"/>
      <c r="OKZ4" s="49"/>
      <c r="OLA4" s="49"/>
      <c r="OLB4" s="49"/>
      <c r="OLC4" s="49"/>
      <c r="OLD4" s="49"/>
      <c r="OLE4" s="49"/>
      <c r="OLF4" s="49"/>
      <c r="OLG4" s="49"/>
      <c r="OLH4" s="49"/>
      <c r="OLI4" s="49"/>
      <c r="OLJ4" s="49"/>
      <c r="OLK4" s="49"/>
      <c r="OLL4" s="49"/>
      <c r="OLM4" s="49"/>
      <c r="OLN4" s="49"/>
      <c r="OLO4" s="49"/>
      <c r="OLP4" s="49"/>
      <c r="OLQ4" s="49"/>
      <c r="OLR4" s="49"/>
      <c r="OLS4" s="49"/>
      <c r="OLT4" s="49"/>
      <c r="OLU4" s="49"/>
      <c r="OLV4" s="49"/>
      <c r="OLW4" s="49"/>
      <c r="OLX4" s="49"/>
      <c r="OLY4" s="49"/>
      <c r="OLZ4" s="49"/>
      <c r="OMA4" s="49"/>
      <c r="OMB4" s="49"/>
      <c r="OMC4" s="49"/>
      <c r="OMD4" s="49"/>
      <c r="OME4" s="49"/>
      <c r="OMF4" s="49"/>
      <c r="OMG4" s="49"/>
      <c r="OMH4" s="49"/>
      <c r="OMI4" s="49"/>
      <c r="OMJ4" s="49"/>
      <c r="OMK4" s="49"/>
      <c r="OML4" s="49"/>
      <c r="OMM4" s="49"/>
      <c r="OMN4" s="49"/>
      <c r="OMO4" s="49"/>
      <c r="OMP4" s="49"/>
      <c r="OMQ4" s="49"/>
      <c r="OMR4" s="49"/>
      <c r="OMS4" s="49"/>
      <c r="OMT4" s="49"/>
      <c r="OMU4" s="49"/>
      <c r="OMV4" s="49"/>
      <c r="OMW4" s="49"/>
      <c r="OMX4" s="49"/>
      <c r="OMY4" s="49"/>
      <c r="OMZ4" s="49"/>
      <c r="ONA4" s="49"/>
      <c r="ONB4" s="49"/>
      <c r="ONC4" s="49"/>
      <c r="OND4" s="49"/>
      <c r="ONE4" s="49"/>
      <c r="ONF4" s="49"/>
      <c r="ONG4" s="49"/>
      <c r="ONH4" s="49"/>
      <c r="ONI4" s="49"/>
      <c r="ONJ4" s="49"/>
      <c r="ONK4" s="49"/>
      <c r="ONL4" s="49"/>
      <c r="ONM4" s="49"/>
      <c r="ONN4" s="49"/>
      <c r="ONO4" s="49"/>
      <c r="ONP4" s="49"/>
      <c r="ONQ4" s="49"/>
      <c r="ONR4" s="49"/>
      <c r="ONS4" s="49"/>
      <c r="ONT4" s="49"/>
      <c r="ONU4" s="49"/>
      <c r="ONV4" s="49"/>
      <c r="ONW4" s="49"/>
      <c r="ONX4" s="49"/>
      <c r="ONY4" s="49"/>
      <c r="ONZ4" s="49"/>
      <c r="OOA4" s="49"/>
      <c r="OOB4" s="49"/>
      <c r="OOC4" s="49"/>
      <c r="OOD4" s="49"/>
      <c r="OOE4" s="49"/>
      <c r="OOF4" s="49"/>
      <c r="OOG4" s="49"/>
      <c r="OOH4" s="49"/>
      <c r="OOI4" s="49"/>
      <c r="OOJ4" s="49"/>
      <c r="OOK4" s="49"/>
      <c r="OOL4" s="49"/>
      <c r="OOM4" s="49"/>
      <c r="OON4" s="49"/>
      <c r="OOO4" s="49"/>
      <c r="OOP4" s="49"/>
      <c r="OOQ4" s="49"/>
      <c r="OOR4" s="49"/>
      <c r="OOS4" s="49"/>
      <c r="OOT4" s="49"/>
      <c r="OOU4" s="49"/>
      <c r="OOV4" s="49"/>
      <c r="OOW4" s="49"/>
      <c r="OOX4" s="49"/>
      <c r="OOY4" s="49"/>
      <c r="OOZ4" s="49"/>
      <c r="OPA4" s="49"/>
      <c r="OPB4" s="49"/>
      <c r="OPC4" s="49"/>
      <c r="OPD4" s="49"/>
      <c r="OPE4" s="49"/>
      <c r="OPF4" s="49"/>
      <c r="OPG4" s="49"/>
      <c r="OPH4" s="49"/>
      <c r="OPI4" s="49"/>
      <c r="OPJ4" s="49"/>
      <c r="OPK4" s="49"/>
      <c r="OPL4" s="49"/>
      <c r="OPM4" s="49"/>
      <c r="OPN4" s="49"/>
      <c r="OPO4" s="49"/>
      <c r="OPP4" s="49"/>
      <c r="OPQ4" s="49"/>
      <c r="OPR4" s="49"/>
      <c r="OPS4" s="49"/>
      <c r="OPT4" s="49"/>
      <c r="OPU4" s="49"/>
      <c r="OPV4" s="49"/>
      <c r="OPW4" s="49"/>
      <c r="OPX4" s="49"/>
      <c r="OPY4" s="49"/>
      <c r="OPZ4" s="49"/>
      <c r="OQA4" s="49"/>
      <c r="OQB4" s="49"/>
      <c r="OQC4" s="49"/>
      <c r="OQD4" s="49"/>
      <c r="OQE4" s="49"/>
      <c r="OQF4" s="49"/>
      <c r="OQG4" s="49"/>
      <c r="OQH4" s="49"/>
      <c r="OQI4" s="49"/>
      <c r="OQJ4" s="49"/>
      <c r="OQK4" s="49"/>
      <c r="OQL4" s="49"/>
      <c r="OQM4" s="49"/>
      <c r="OQN4" s="49"/>
      <c r="OQO4" s="49"/>
      <c r="OQP4" s="49"/>
      <c r="OQQ4" s="49"/>
      <c r="OQR4" s="49"/>
      <c r="OQS4" s="49"/>
      <c r="OQT4" s="49"/>
      <c r="OQU4" s="49"/>
      <c r="OQV4" s="49"/>
      <c r="OQW4" s="49"/>
      <c r="OQX4" s="49"/>
      <c r="OQY4" s="49"/>
      <c r="OQZ4" s="49"/>
      <c r="ORA4" s="49"/>
      <c r="ORB4" s="49"/>
      <c r="ORC4" s="49"/>
      <c r="ORD4" s="49"/>
      <c r="ORE4" s="49"/>
      <c r="ORF4" s="49"/>
      <c r="ORG4" s="49"/>
      <c r="ORH4" s="49"/>
      <c r="ORI4" s="49"/>
      <c r="ORJ4" s="49"/>
      <c r="ORK4" s="49"/>
      <c r="ORL4" s="49"/>
      <c r="ORM4" s="49"/>
      <c r="ORN4" s="49"/>
      <c r="ORO4" s="49"/>
      <c r="ORP4" s="49"/>
      <c r="ORQ4" s="49"/>
      <c r="ORR4" s="49"/>
      <c r="ORS4" s="49"/>
      <c r="ORT4" s="49"/>
      <c r="ORU4" s="49"/>
      <c r="ORV4" s="49"/>
      <c r="ORW4" s="49"/>
      <c r="ORX4" s="49"/>
      <c r="ORY4" s="49"/>
      <c r="ORZ4" s="49"/>
      <c r="OSA4" s="49"/>
      <c r="OSB4" s="49"/>
      <c r="OSC4" s="49"/>
      <c r="OSD4" s="49"/>
      <c r="OSE4" s="49"/>
      <c r="OSF4" s="49"/>
      <c r="OSG4" s="49"/>
      <c r="OSH4" s="49"/>
      <c r="OSI4" s="49"/>
      <c r="OSJ4" s="49"/>
      <c r="OSK4" s="49"/>
      <c r="OSL4" s="49"/>
      <c r="OSM4" s="49"/>
      <c r="OSN4" s="49"/>
      <c r="OSO4" s="49"/>
      <c r="OSP4" s="49"/>
      <c r="OSQ4" s="49"/>
      <c r="OSR4" s="49"/>
      <c r="OSS4" s="49"/>
      <c r="OST4" s="49"/>
      <c r="OSU4" s="49"/>
      <c r="OSV4" s="49"/>
      <c r="OSW4" s="49"/>
      <c r="OSX4" s="49"/>
      <c r="OSY4" s="49"/>
      <c r="OSZ4" s="49"/>
      <c r="OTA4" s="49"/>
      <c r="OTB4" s="49"/>
      <c r="OTC4" s="49"/>
      <c r="OTD4" s="49"/>
      <c r="OTE4" s="49"/>
      <c r="OTF4" s="49"/>
      <c r="OTG4" s="49"/>
      <c r="OTH4" s="49"/>
      <c r="OTI4" s="49"/>
      <c r="OTJ4" s="49"/>
      <c r="OTK4" s="49"/>
      <c r="OTL4" s="49"/>
      <c r="OTM4" s="49"/>
      <c r="OTN4" s="49"/>
      <c r="OTO4" s="49"/>
      <c r="OTP4" s="49"/>
      <c r="OTQ4" s="49"/>
      <c r="OTR4" s="49"/>
      <c r="OTS4" s="49"/>
      <c r="OTT4" s="49"/>
      <c r="OTU4" s="49"/>
      <c r="OTV4" s="49"/>
      <c r="OTW4" s="49"/>
      <c r="OTX4" s="49"/>
      <c r="OTY4" s="49"/>
      <c r="OTZ4" s="49"/>
      <c r="OUA4" s="49"/>
      <c r="OUB4" s="49"/>
      <c r="OUC4" s="49"/>
      <c r="OUD4" s="49"/>
      <c r="OUE4" s="49"/>
      <c r="OUF4" s="49"/>
      <c r="OUG4" s="49"/>
      <c r="OUH4" s="49"/>
      <c r="OUI4" s="49"/>
      <c r="OUJ4" s="49"/>
      <c r="OUK4" s="49"/>
      <c r="OUL4" s="49"/>
      <c r="OUM4" s="49"/>
      <c r="OUN4" s="49"/>
      <c r="OUO4" s="49"/>
      <c r="OUP4" s="49"/>
      <c r="OUQ4" s="49"/>
      <c r="OUR4" s="49"/>
      <c r="OUS4" s="49"/>
      <c r="OUT4" s="49"/>
      <c r="OUU4" s="49"/>
      <c r="OUV4" s="49"/>
      <c r="OUW4" s="49"/>
      <c r="OUX4" s="49"/>
      <c r="OUY4" s="49"/>
      <c r="OUZ4" s="49"/>
      <c r="OVA4" s="49"/>
      <c r="OVB4" s="49"/>
      <c r="OVC4" s="49"/>
      <c r="OVD4" s="49"/>
      <c r="OVE4" s="49"/>
      <c r="OVF4" s="49"/>
      <c r="OVG4" s="49"/>
      <c r="OVH4" s="49"/>
      <c r="OVI4" s="49"/>
      <c r="OVJ4" s="49"/>
      <c r="OVK4" s="49"/>
      <c r="OVL4" s="49"/>
      <c r="OVM4" s="49"/>
      <c r="OVN4" s="49"/>
      <c r="OVO4" s="49"/>
      <c r="OVP4" s="49"/>
      <c r="OVQ4" s="49"/>
      <c r="OVR4" s="49"/>
      <c r="OVS4" s="49"/>
      <c r="OVT4" s="49"/>
      <c r="OVU4" s="49"/>
      <c r="OVV4" s="49"/>
      <c r="OVW4" s="49"/>
      <c r="OVX4" s="49"/>
      <c r="OVY4" s="49"/>
      <c r="OVZ4" s="49"/>
      <c r="OWA4" s="49"/>
      <c r="OWB4" s="49"/>
      <c r="OWC4" s="49"/>
      <c r="OWD4" s="49"/>
      <c r="OWE4" s="49"/>
      <c r="OWF4" s="49"/>
      <c r="OWG4" s="49"/>
      <c r="OWH4" s="49"/>
      <c r="OWI4" s="49"/>
      <c r="OWJ4" s="49"/>
      <c r="OWK4" s="49"/>
      <c r="OWL4" s="49"/>
      <c r="OWM4" s="49"/>
      <c r="OWN4" s="49"/>
      <c r="OWO4" s="49"/>
      <c r="OWP4" s="49"/>
      <c r="OWQ4" s="49"/>
      <c r="OWR4" s="49"/>
      <c r="OWS4" s="49"/>
      <c r="OWT4" s="49"/>
      <c r="OWU4" s="49"/>
      <c r="OWV4" s="49"/>
      <c r="OWW4" s="49"/>
      <c r="OWX4" s="49"/>
      <c r="OWY4" s="49"/>
      <c r="OWZ4" s="49"/>
      <c r="OXA4" s="49"/>
      <c r="OXB4" s="49"/>
      <c r="OXC4" s="49"/>
      <c r="OXD4" s="49"/>
      <c r="OXE4" s="49"/>
      <c r="OXF4" s="49"/>
      <c r="OXG4" s="49"/>
      <c r="OXH4" s="49"/>
      <c r="OXI4" s="49"/>
      <c r="OXJ4" s="49"/>
      <c r="OXK4" s="49"/>
      <c r="OXL4" s="49"/>
      <c r="OXM4" s="49"/>
      <c r="OXN4" s="49"/>
      <c r="OXO4" s="49"/>
      <c r="OXP4" s="49"/>
      <c r="OXQ4" s="49"/>
      <c r="OXR4" s="49"/>
      <c r="OXS4" s="49"/>
      <c r="OXT4" s="49"/>
      <c r="OXU4" s="49"/>
      <c r="OXV4" s="49"/>
      <c r="OXW4" s="49"/>
      <c r="OXX4" s="49"/>
      <c r="OXY4" s="49"/>
      <c r="OXZ4" s="49"/>
      <c r="OYA4" s="49"/>
      <c r="OYB4" s="49"/>
      <c r="OYC4" s="49"/>
      <c r="OYD4" s="49"/>
      <c r="OYE4" s="49"/>
      <c r="OYF4" s="49"/>
      <c r="OYG4" s="49"/>
      <c r="OYH4" s="49"/>
      <c r="OYI4" s="49"/>
      <c r="OYJ4" s="49"/>
      <c r="OYK4" s="49"/>
      <c r="OYL4" s="49"/>
      <c r="OYM4" s="49"/>
      <c r="OYN4" s="49"/>
      <c r="OYO4" s="49"/>
      <c r="OYP4" s="49"/>
      <c r="OYQ4" s="49"/>
      <c r="OYR4" s="49"/>
      <c r="OYS4" s="49"/>
      <c r="OYT4" s="49"/>
      <c r="OYU4" s="49"/>
      <c r="OYV4" s="49"/>
      <c r="OYW4" s="49"/>
      <c r="OYX4" s="49"/>
      <c r="OYY4" s="49"/>
      <c r="OYZ4" s="49"/>
      <c r="OZA4" s="49"/>
      <c r="OZB4" s="49"/>
      <c r="OZC4" s="49"/>
      <c r="OZD4" s="49"/>
      <c r="OZE4" s="49"/>
      <c r="OZF4" s="49"/>
      <c r="OZG4" s="49"/>
      <c r="OZH4" s="49"/>
      <c r="OZI4" s="49"/>
      <c r="OZJ4" s="49"/>
      <c r="OZK4" s="49"/>
      <c r="OZL4" s="49"/>
      <c r="OZM4" s="49"/>
      <c r="OZN4" s="49"/>
      <c r="OZO4" s="49"/>
      <c r="OZP4" s="49"/>
      <c r="OZQ4" s="49"/>
      <c r="OZR4" s="49"/>
      <c r="OZS4" s="49"/>
      <c r="OZT4" s="49"/>
      <c r="OZU4" s="49"/>
      <c r="OZV4" s="49"/>
      <c r="OZW4" s="49"/>
      <c r="OZX4" s="49"/>
      <c r="OZY4" s="49"/>
      <c r="OZZ4" s="49"/>
      <c r="PAA4" s="49"/>
      <c r="PAB4" s="49"/>
      <c r="PAC4" s="49"/>
      <c r="PAD4" s="49"/>
      <c r="PAE4" s="49"/>
      <c r="PAF4" s="49"/>
      <c r="PAG4" s="49"/>
      <c r="PAH4" s="49"/>
      <c r="PAI4" s="49"/>
      <c r="PAJ4" s="49"/>
      <c r="PAK4" s="49"/>
      <c r="PAL4" s="49"/>
      <c r="PAM4" s="49"/>
      <c r="PAN4" s="49"/>
      <c r="PAO4" s="49"/>
      <c r="PAP4" s="49"/>
      <c r="PAQ4" s="49"/>
      <c r="PAR4" s="49"/>
      <c r="PAS4" s="49"/>
      <c r="PAT4" s="49"/>
      <c r="PAU4" s="49"/>
      <c r="PAV4" s="49"/>
      <c r="PAW4" s="49"/>
      <c r="PAX4" s="49"/>
      <c r="PAY4" s="49"/>
      <c r="PAZ4" s="49"/>
      <c r="PBA4" s="49"/>
      <c r="PBB4" s="49"/>
      <c r="PBC4" s="49"/>
      <c r="PBD4" s="49"/>
      <c r="PBE4" s="49"/>
      <c r="PBF4" s="49"/>
      <c r="PBG4" s="49"/>
      <c r="PBH4" s="49"/>
      <c r="PBI4" s="49"/>
      <c r="PBJ4" s="49"/>
      <c r="PBK4" s="49"/>
      <c r="PBL4" s="49"/>
      <c r="PBM4" s="49"/>
      <c r="PBN4" s="49"/>
      <c r="PBO4" s="49"/>
      <c r="PBP4" s="49"/>
      <c r="PBQ4" s="49"/>
      <c r="PBR4" s="49"/>
      <c r="PBS4" s="49"/>
      <c r="PBT4" s="49"/>
      <c r="PBU4" s="49"/>
      <c r="PBV4" s="49"/>
      <c r="PBW4" s="49"/>
      <c r="PBX4" s="49"/>
      <c r="PBY4" s="49"/>
      <c r="PBZ4" s="49"/>
      <c r="PCA4" s="49"/>
      <c r="PCB4" s="49"/>
      <c r="PCC4" s="49"/>
      <c r="PCD4" s="49"/>
      <c r="PCE4" s="49"/>
      <c r="PCF4" s="49"/>
      <c r="PCG4" s="49"/>
      <c r="PCH4" s="49"/>
      <c r="PCI4" s="49"/>
      <c r="PCJ4" s="49"/>
      <c r="PCK4" s="49"/>
      <c r="PCL4" s="49"/>
      <c r="PCM4" s="49"/>
      <c r="PCN4" s="49"/>
      <c r="PCO4" s="49"/>
      <c r="PCP4" s="49"/>
      <c r="PCQ4" s="49"/>
      <c r="PCR4" s="49"/>
      <c r="PCS4" s="49"/>
      <c r="PCT4" s="49"/>
      <c r="PCU4" s="49"/>
      <c r="PCV4" s="49"/>
      <c r="PCW4" s="49"/>
      <c r="PCX4" s="49"/>
      <c r="PCY4" s="49"/>
      <c r="PCZ4" s="49"/>
      <c r="PDA4" s="49"/>
      <c r="PDB4" s="49"/>
      <c r="PDC4" s="49"/>
      <c r="PDD4" s="49"/>
      <c r="PDE4" s="49"/>
      <c r="PDF4" s="49"/>
      <c r="PDG4" s="49"/>
      <c r="PDH4" s="49"/>
      <c r="PDI4" s="49"/>
      <c r="PDJ4" s="49"/>
      <c r="PDK4" s="49"/>
      <c r="PDL4" s="49"/>
      <c r="PDM4" s="49"/>
      <c r="PDN4" s="49"/>
      <c r="PDO4" s="49"/>
      <c r="PDP4" s="49"/>
      <c r="PDQ4" s="49"/>
      <c r="PDR4" s="49"/>
      <c r="PDS4" s="49"/>
      <c r="PDT4" s="49"/>
      <c r="PDU4" s="49"/>
      <c r="PDV4" s="49"/>
      <c r="PDW4" s="49"/>
      <c r="PDX4" s="49"/>
      <c r="PDY4" s="49"/>
      <c r="PDZ4" s="49"/>
      <c r="PEA4" s="49"/>
      <c r="PEB4" s="49"/>
      <c r="PEC4" s="49"/>
      <c r="PED4" s="49"/>
      <c r="PEE4" s="49"/>
      <c r="PEF4" s="49"/>
      <c r="PEG4" s="49"/>
      <c r="PEH4" s="49"/>
      <c r="PEI4" s="49"/>
      <c r="PEJ4" s="49"/>
      <c r="PEK4" s="49"/>
      <c r="PEL4" s="49"/>
      <c r="PEM4" s="49"/>
      <c r="PEN4" s="49"/>
      <c r="PEO4" s="49"/>
      <c r="PEP4" s="49"/>
      <c r="PEQ4" s="49"/>
      <c r="PER4" s="49"/>
      <c r="PES4" s="49"/>
      <c r="PET4" s="49"/>
      <c r="PEU4" s="49"/>
      <c r="PEV4" s="49"/>
      <c r="PEW4" s="49"/>
      <c r="PEX4" s="49"/>
      <c r="PEY4" s="49"/>
      <c r="PEZ4" s="49"/>
      <c r="PFA4" s="49"/>
      <c r="PFB4" s="49"/>
      <c r="PFC4" s="49"/>
      <c r="PFD4" s="49"/>
      <c r="PFE4" s="49"/>
      <c r="PFF4" s="49"/>
      <c r="PFG4" s="49"/>
      <c r="PFH4" s="49"/>
      <c r="PFI4" s="49"/>
      <c r="PFJ4" s="49"/>
      <c r="PFK4" s="49"/>
      <c r="PFL4" s="49"/>
      <c r="PFM4" s="49"/>
      <c r="PFN4" s="49"/>
      <c r="PFO4" s="49"/>
      <c r="PFP4" s="49"/>
      <c r="PFQ4" s="49"/>
      <c r="PFR4" s="49"/>
      <c r="PFS4" s="49"/>
      <c r="PFT4" s="49"/>
      <c r="PFU4" s="49"/>
      <c r="PFV4" s="49"/>
      <c r="PFW4" s="49"/>
      <c r="PFX4" s="49"/>
      <c r="PFY4" s="49"/>
      <c r="PFZ4" s="49"/>
      <c r="PGA4" s="49"/>
      <c r="PGB4" s="49"/>
      <c r="PGC4" s="49"/>
      <c r="PGD4" s="49"/>
      <c r="PGE4" s="49"/>
      <c r="PGF4" s="49"/>
      <c r="PGG4" s="49"/>
      <c r="PGH4" s="49"/>
      <c r="PGI4" s="49"/>
      <c r="PGJ4" s="49"/>
      <c r="PGK4" s="49"/>
      <c r="PGL4" s="49"/>
      <c r="PGM4" s="49"/>
      <c r="PGN4" s="49"/>
      <c r="PGO4" s="49"/>
      <c r="PGP4" s="49"/>
      <c r="PGQ4" s="49"/>
      <c r="PGR4" s="49"/>
      <c r="PGS4" s="49"/>
      <c r="PGT4" s="49"/>
      <c r="PGU4" s="49"/>
      <c r="PGV4" s="49"/>
      <c r="PGW4" s="49"/>
      <c r="PGX4" s="49"/>
      <c r="PGY4" s="49"/>
      <c r="PGZ4" s="49"/>
      <c r="PHA4" s="49"/>
      <c r="PHB4" s="49"/>
      <c r="PHC4" s="49"/>
      <c r="PHD4" s="49"/>
      <c r="PHE4" s="49"/>
      <c r="PHF4" s="49"/>
      <c r="PHG4" s="49"/>
      <c r="PHH4" s="49"/>
      <c r="PHI4" s="49"/>
      <c r="PHJ4" s="49"/>
      <c r="PHK4" s="49"/>
      <c r="PHL4" s="49"/>
      <c r="PHM4" s="49"/>
      <c r="PHN4" s="49"/>
      <c r="PHO4" s="49"/>
      <c r="PHP4" s="49"/>
      <c r="PHQ4" s="49"/>
      <c r="PHR4" s="49"/>
      <c r="PHS4" s="49"/>
      <c r="PHT4" s="49"/>
      <c r="PHU4" s="49"/>
      <c r="PHV4" s="49"/>
      <c r="PHW4" s="49"/>
      <c r="PHX4" s="49"/>
      <c r="PHY4" s="49"/>
      <c r="PHZ4" s="49"/>
      <c r="PIA4" s="49"/>
      <c r="PIB4" s="49"/>
      <c r="PIC4" s="49"/>
      <c r="PID4" s="49"/>
      <c r="PIE4" s="49"/>
      <c r="PIF4" s="49"/>
      <c r="PIG4" s="49"/>
      <c r="PIH4" s="49"/>
      <c r="PII4" s="49"/>
      <c r="PIJ4" s="49"/>
      <c r="PIK4" s="49"/>
      <c r="PIL4" s="49"/>
      <c r="PIM4" s="49"/>
      <c r="PIN4" s="49"/>
      <c r="PIO4" s="49"/>
      <c r="PIP4" s="49"/>
      <c r="PIQ4" s="49"/>
      <c r="PIR4" s="49"/>
      <c r="PIS4" s="49"/>
      <c r="PIT4" s="49"/>
      <c r="PIU4" s="49"/>
      <c r="PIV4" s="49"/>
      <c r="PIW4" s="49"/>
      <c r="PIX4" s="49"/>
      <c r="PIY4" s="49"/>
      <c r="PIZ4" s="49"/>
      <c r="PJA4" s="49"/>
      <c r="PJB4" s="49"/>
      <c r="PJC4" s="49"/>
      <c r="PJD4" s="49"/>
      <c r="PJE4" s="49"/>
      <c r="PJF4" s="49"/>
      <c r="PJG4" s="49"/>
      <c r="PJH4" s="49"/>
      <c r="PJI4" s="49"/>
      <c r="PJJ4" s="49"/>
      <c r="PJK4" s="49"/>
      <c r="PJL4" s="49"/>
      <c r="PJM4" s="49"/>
      <c r="PJN4" s="49"/>
      <c r="PJO4" s="49"/>
      <c r="PJP4" s="49"/>
      <c r="PJQ4" s="49"/>
      <c r="PJR4" s="49"/>
      <c r="PJS4" s="49"/>
      <c r="PJT4" s="49"/>
      <c r="PJU4" s="49"/>
      <c r="PJV4" s="49"/>
      <c r="PJW4" s="49"/>
      <c r="PJX4" s="49"/>
      <c r="PJY4" s="49"/>
      <c r="PJZ4" s="49"/>
      <c r="PKA4" s="49"/>
      <c r="PKB4" s="49"/>
      <c r="PKC4" s="49"/>
      <c r="PKD4" s="49"/>
      <c r="PKE4" s="49"/>
      <c r="PKF4" s="49"/>
      <c r="PKG4" s="49"/>
      <c r="PKH4" s="49"/>
      <c r="PKI4" s="49"/>
      <c r="PKJ4" s="49"/>
      <c r="PKK4" s="49"/>
      <c r="PKL4" s="49"/>
      <c r="PKM4" s="49"/>
      <c r="PKN4" s="49"/>
      <c r="PKO4" s="49"/>
      <c r="PKP4" s="49"/>
      <c r="PKQ4" s="49"/>
      <c r="PKR4" s="49"/>
      <c r="PKS4" s="49"/>
      <c r="PKT4" s="49"/>
      <c r="PKU4" s="49"/>
      <c r="PKV4" s="49"/>
      <c r="PKW4" s="49"/>
      <c r="PKX4" s="49"/>
      <c r="PKY4" s="49"/>
      <c r="PKZ4" s="49"/>
      <c r="PLA4" s="49"/>
      <c r="PLB4" s="49"/>
      <c r="PLC4" s="49"/>
      <c r="PLD4" s="49"/>
      <c r="PLE4" s="49"/>
      <c r="PLF4" s="49"/>
      <c r="PLG4" s="49"/>
      <c r="PLH4" s="49"/>
      <c r="PLI4" s="49"/>
      <c r="PLJ4" s="49"/>
      <c r="PLK4" s="49"/>
      <c r="PLL4" s="49"/>
      <c r="PLM4" s="49"/>
      <c r="PLN4" s="49"/>
      <c r="PLO4" s="49"/>
      <c r="PLP4" s="49"/>
      <c r="PLQ4" s="49"/>
      <c r="PLR4" s="49"/>
      <c r="PLS4" s="49"/>
      <c r="PLT4" s="49"/>
      <c r="PLU4" s="49"/>
      <c r="PLV4" s="49"/>
      <c r="PLW4" s="49"/>
      <c r="PLX4" s="49"/>
      <c r="PLY4" s="49"/>
      <c r="PLZ4" s="49"/>
      <c r="PMA4" s="49"/>
      <c r="PMB4" s="49"/>
      <c r="PMC4" s="49"/>
      <c r="PMD4" s="49"/>
      <c r="PME4" s="49"/>
      <c r="PMF4" s="49"/>
      <c r="PMG4" s="49"/>
      <c r="PMH4" s="49"/>
      <c r="PMI4" s="49"/>
      <c r="PMJ4" s="49"/>
      <c r="PMK4" s="49"/>
      <c r="PML4" s="49"/>
      <c r="PMM4" s="49"/>
      <c r="PMN4" s="49"/>
      <c r="PMO4" s="49"/>
      <c r="PMP4" s="49"/>
      <c r="PMQ4" s="49"/>
      <c r="PMR4" s="49"/>
      <c r="PMS4" s="49"/>
      <c r="PMT4" s="49"/>
      <c r="PMU4" s="49"/>
      <c r="PMV4" s="49"/>
      <c r="PMW4" s="49"/>
      <c r="PMX4" s="49"/>
      <c r="PMY4" s="49"/>
      <c r="PMZ4" s="49"/>
      <c r="PNA4" s="49"/>
      <c r="PNB4" s="49"/>
      <c r="PNC4" s="49"/>
      <c r="PND4" s="49"/>
      <c r="PNE4" s="49"/>
      <c r="PNF4" s="49"/>
      <c r="PNG4" s="49"/>
      <c r="PNH4" s="49"/>
      <c r="PNI4" s="49"/>
      <c r="PNJ4" s="49"/>
      <c r="PNK4" s="49"/>
      <c r="PNL4" s="49"/>
      <c r="PNM4" s="49"/>
      <c r="PNN4" s="49"/>
      <c r="PNO4" s="49"/>
      <c r="PNP4" s="49"/>
      <c r="PNQ4" s="49"/>
      <c r="PNR4" s="49"/>
      <c r="PNS4" s="49"/>
      <c r="PNT4" s="49"/>
      <c r="PNU4" s="49"/>
      <c r="PNV4" s="49"/>
      <c r="PNW4" s="49"/>
      <c r="PNX4" s="49"/>
      <c r="PNY4" s="49"/>
      <c r="PNZ4" s="49"/>
      <c r="POA4" s="49"/>
      <c r="POB4" s="49"/>
      <c r="POC4" s="49"/>
      <c r="POD4" s="49"/>
      <c r="POE4" s="49"/>
      <c r="POF4" s="49"/>
      <c r="POG4" s="49"/>
      <c r="POH4" s="49"/>
      <c r="POI4" s="49"/>
      <c r="POJ4" s="49"/>
      <c r="POK4" s="49"/>
      <c r="POL4" s="49"/>
      <c r="POM4" s="49"/>
      <c r="PON4" s="49"/>
      <c r="POO4" s="49"/>
      <c r="POP4" s="49"/>
      <c r="POQ4" s="49"/>
      <c r="POR4" s="49"/>
      <c r="POS4" s="49"/>
      <c r="POT4" s="49"/>
      <c r="POU4" s="49"/>
      <c r="POV4" s="49"/>
      <c r="POW4" s="49"/>
      <c r="POX4" s="49"/>
      <c r="POY4" s="49"/>
      <c r="POZ4" s="49"/>
      <c r="PPA4" s="49"/>
      <c r="PPB4" s="49"/>
      <c r="PPC4" s="49"/>
      <c r="PPD4" s="49"/>
      <c r="PPE4" s="49"/>
      <c r="PPF4" s="49"/>
      <c r="PPG4" s="49"/>
      <c r="PPH4" s="49"/>
      <c r="PPI4" s="49"/>
      <c r="PPJ4" s="49"/>
      <c r="PPK4" s="49"/>
      <c r="PPL4" s="49"/>
      <c r="PPM4" s="49"/>
      <c r="PPN4" s="49"/>
      <c r="PPO4" s="49"/>
      <c r="PPP4" s="49"/>
      <c r="PPQ4" s="49"/>
      <c r="PPR4" s="49"/>
      <c r="PPS4" s="49"/>
      <c r="PPT4" s="49"/>
      <c r="PPU4" s="49"/>
      <c r="PPV4" s="49"/>
      <c r="PPW4" s="49"/>
      <c r="PPX4" s="49"/>
      <c r="PPY4" s="49"/>
      <c r="PPZ4" s="49"/>
      <c r="PQA4" s="49"/>
      <c r="PQB4" s="49"/>
      <c r="PQC4" s="49"/>
      <c r="PQD4" s="49"/>
      <c r="PQE4" s="49"/>
      <c r="PQF4" s="49"/>
      <c r="PQG4" s="49"/>
      <c r="PQH4" s="49"/>
      <c r="PQI4" s="49"/>
      <c r="PQJ4" s="49"/>
      <c r="PQK4" s="49"/>
      <c r="PQL4" s="49"/>
      <c r="PQM4" s="49"/>
      <c r="PQN4" s="49"/>
      <c r="PQO4" s="49"/>
      <c r="PQP4" s="49"/>
      <c r="PQQ4" s="49"/>
      <c r="PQR4" s="49"/>
      <c r="PQS4" s="49"/>
      <c r="PQT4" s="49"/>
      <c r="PQU4" s="49"/>
      <c r="PQV4" s="49"/>
      <c r="PQW4" s="49"/>
      <c r="PQX4" s="49"/>
      <c r="PQY4" s="49"/>
      <c r="PQZ4" s="49"/>
      <c r="PRA4" s="49"/>
      <c r="PRB4" s="49"/>
      <c r="PRC4" s="49"/>
      <c r="PRD4" s="49"/>
      <c r="PRE4" s="49"/>
      <c r="PRF4" s="49"/>
      <c r="PRG4" s="49"/>
      <c r="PRH4" s="49"/>
      <c r="PRI4" s="49"/>
      <c r="PRJ4" s="49"/>
      <c r="PRK4" s="49"/>
      <c r="PRL4" s="49"/>
      <c r="PRM4" s="49"/>
      <c r="PRN4" s="49"/>
      <c r="PRO4" s="49"/>
      <c r="PRP4" s="49"/>
      <c r="PRQ4" s="49"/>
      <c r="PRR4" s="49"/>
      <c r="PRS4" s="49"/>
      <c r="PRT4" s="49"/>
      <c r="PRU4" s="49"/>
      <c r="PRV4" s="49"/>
      <c r="PRW4" s="49"/>
      <c r="PRX4" s="49"/>
      <c r="PRY4" s="49"/>
      <c r="PRZ4" s="49"/>
      <c r="PSA4" s="49"/>
      <c r="PSB4" s="49"/>
      <c r="PSC4" s="49"/>
      <c r="PSD4" s="49"/>
      <c r="PSE4" s="49"/>
      <c r="PSF4" s="49"/>
      <c r="PSG4" s="49"/>
      <c r="PSH4" s="49"/>
      <c r="PSI4" s="49"/>
      <c r="PSJ4" s="49"/>
      <c r="PSK4" s="49"/>
      <c r="PSL4" s="49"/>
      <c r="PSM4" s="49"/>
      <c r="PSN4" s="49"/>
      <c r="PSO4" s="49"/>
      <c r="PSP4" s="49"/>
      <c r="PSQ4" s="49"/>
      <c r="PSR4" s="49"/>
      <c r="PSS4" s="49"/>
      <c r="PST4" s="49"/>
      <c r="PSU4" s="49"/>
      <c r="PSV4" s="49"/>
      <c r="PSW4" s="49"/>
      <c r="PSX4" s="49"/>
      <c r="PSY4" s="49"/>
      <c r="PSZ4" s="49"/>
      <c r="PTA4" s="49"/>
      <c r="PTB4" s="49"/>
      <c r="PTC4" s="49"/>
      <c r="PTD4" s="49"/>
      <c r="PTE4" s="49"/>
      <c r="PTF4" s="49"/>
      <c r="PTG4" s="49"/>
      <c r="PTH4" s="49"/>
      <c r="PTI4" s="49"/>
      <c r="PTJ4" s="49"/>
      <c r="PTK4" s="49"/>
      <c r="PTL4" s="49"/>
      <c r="PTM4" s="49"/>
      <c r="PTN4" s="49"/>
      <c r="PTO4" s="49"/>
      <c r="PTP4" s="49"/>
      <c r="PTQ4" s="49"/>
      <c r="PTR4" s="49"/>
      <c r="PTS4" s="49"/>
      <c r="PTT4" s="49"/>
      <c r="PTU4" s="49"/>
      <c r="PTV4" s="49"/>
      <c r="PTW4" s="49"/>
      <c r="PTX4" s="49"/>
      <c r="PTY4" s="49"/>
      <c r="PTZ4" s="49"/>
      <c r="PUA4" s="49"/>
      <c r="PUB4" s="49"/>
      <c r="PUC4" s="49"/>
      <c r="PUD4" s="49"/>
      <c r="PUE4" s="49"/>
      <c r="PUF4" s="49"/>
      <c r="PUG4" s="49"/>
      <c r="PUH4" s="49"/>
      <c r="PUI4" s="49"/>
      <c r="PUJ4" s="49"/>
      <c r="PUK4" s="49"/>
      <c r="PUL4" s="49"/>
      <c r="PUM4" s="49"/>
      <c r="PUN4" s="49"/>
      <c r="PUO4" s="49"/>
      <c r="PUP4" s="49"/>
      <c r="PUQ4" s="49"/>
      <c r="PUR4" s="49"/>
      <c r="PUS4" s="49"/>
      <c r="PUT4" s="49"/>
      <c r="PUU4" s="49"/>
      <c r="PUV4" s="49"/>
      <c r="PUW4" s="49"/>
      <c r="PUX4" s="49"/>
      <c r="PUY4" s="49"/>
      <c r="PUZ4" s="49"/>
      <c r="PVA4" s="49"/>
      <c r="PVB4" s="49"/>
      <c r="PVC4" s="49"/>
      <c r="PVD4" s="49"/>
      <c r="PVE4" s="49"/>
      <c r="PVF4" s="49"/>
      <c r="PVG4" s="49"/>
      <c r="PVH4" s="49"/>
      <c r="PVI4" s="49"/>
      <c r="PVJ4" s="49"/>
      <c r="PVK4" s="49"/>
      <c r="PVL4" s="49"/>
      <c r="PVM4" s="49"/>
      <c r="PVN4" s="49"/>
      <c r="PVO4" s="49"/>
      <c r="PVP4" s="49"/>
      <c r="PVQ4" s="49"/>
      <c r="PVR4" s="49"/>
      <c r="PVS4" s="49"/>
      <c r="PVT4" s="49"/>
      <c r="PVU4" s="49"/>
      <c r="PVV4" s="49"/>
      <c r="PVW4" s="49"/>
      <c r="PVX4" s="49"/>
      <c r="PVY4" s="49"/>
      <c r="PVZ4" s="49"/>
      <c r="PWA4" s="49"/>
      <c r="PWB4" s="49"/>
      <c r="PWC4" s="49"/>
      <c r="PWD4" s="49"/>
      <c r="PWE4" s="49"/>
      <c r="PWF4" s="49"/>
      <c r="PWG4" s="49"/>
      <c r="PWH4" s="49"/>
      <c r="PWI4" s="49"/>
      <c r="PWJ4" s="49"/>
      <c r="PWK4" s="49"/>
      <c r="PWL4" s="49"/>
      <c r="PWM4" s="49"/>
      <c r="PWN4" s="49"/>
      <c r="PWO4" s="49"/>
      <c r="PWP4" s="49"/>
      <c r="PWQ4" s="49"/>
      <c r="PWR4" s="49"/>
      <c r="PWS4" s="49"/>
      <c r="PWT4" s="49"/>
      <c r="PWU4" s="49"/>
      <c r="PWV4" s="49"/>
      <c r="PWW4" s="49"/>
      <c r="PWX4" s="49"/>
      <c r="PWY4" s="49"/>
      <c r="PWZ4" s="49"/>
      <c r="PXA4" s="49"/>
      <c r="PXB4" s="49"/>
      <c r="PXC4" s="49"/>
      <c r="PXD4" s="49"/>
      <c r="PXE4" s="49"/>
      <c r="PXF4" s="49"/>
      <c r="PXG4" s="49"/>
      <c r="PXH4" s="49"/>
      <c r="PXI4" s="49"/>
      <c r="PXJ4" s="49"/>
      <c r="PXK4" s="49"/>
      <c r="PXL4" s="49"/>
      <c r="PXM4" s="49"/>
      <c r="PXN4" s="49"/>
      <c r="PXO4" s="49"/>
      <c r="PXP4" s="49"/>
      <c r="PXQ4" s="49"/>
      <c r="PXR4" s="49"/>
      <c r="PXS4" s="49"/>
      <c r="PXT4" s="49"/>
      <c r="PXU4" s="49"/>
      <c r="PXV4" s="49"/>
      <c r="PXW4" s="49"/>
      <c r="PXX4" s="49"/>
      <c r="PXY4" s="49"/>
      <c r="PXZ4" s="49"/>
      <c r="PYA4" s="49"/>
      <c r="PYB4" s="49"/>
      <c r="PYC4" s="49"/>
      <c r="PYD4" s="49"/>
      <c r="PYE4" s="49"/>
      <c r="PYF4" s="49"/>
      <c r="PYG4" s="49"/>
      <c r="PYH4" s="49"/>
      <c r="PYI4" s="49"/>
      <c r="PYJ4" s="49"/>
      <c r="PYK4" s="49"/>
      <c r="PYL4" s="49"/>
      <c r="PYM4" s="49"/>
      <c r="PYN4" s="49"/>
      <c r="PYO4" s="49"/>
      <c r="PYP4" s="49"/>
      <c r="PYQ4" s="49"/>
      <c r="PYR4" s="49"/>
      <c r="PYS4" s="49"/>
      <c r="PYT4" s="49"/>
      <c r="PYU4" s="49"/>
      <c r="PYV4" s="49"/>
      <c r="PYW4" s="49"/>
      <c r="PYX4" s="49"/>
      <c r="PYY4" s="49"/>
      <c r="PYZ4" s="49"/>
      <c r="PZA4" s="49"/>
      <c r="PZB4" s="49"/>
      <c r="PZC4" s="49"/>
      <c r="PZD4" s="49"/>
      <c r="PZE4" s="49"/>
      <c r="PZF4" s="49"/>
      <c r="PZG4" s="49"/>
      <c r="PZH4" s="49"/>
      <c r="PZI4" s="49"/>
      <c r="PZJ4" s="49"/>
      <c r="PZK4" s="49"/>
      <c r="PZL4" s="49"/>
      <c r="PZM4" s="49"/>
      <c r="PZN4" s="49"/>
      <c r="PZO4" s="49"/>
      <c r="PZP4" s="49"/>
      <c r="PZQ4" s="49"/>
      <c r="PZR4" s="49"/>
      <c r="PZS4" s="49"/>
      <c r="PZT4" s="49"/>
      <c r="PZU4" s="49"/>
      <c r="PZV4" s="49"/>
      <c r="PZW4" s="49"/>
      <c r="PZX4" s="49"/>
      <c r="PZY4" s="49"/>
      <c r="PZZ4" s="49"/>
      <c r="QAA4" s="49"/>
      <c r="QAB4" s="49"/>
      <c r="QAC4" s="49"/>
      <c r="QAD4" s="49"/>
      <c r="QAE4" s="49"/>
      <c r="QAF4" s="49"/>
      <c r="QAG4" s="49"/>
      <c r="QAH4" s="49"/>
      <c r="QAI4" s="49"/>
      <c r="QAJ4" s="49"/>
      <c r="QAK4" s="49"/>
      <c r="QAL4" s="49"/>
      <c r="QAM4" s="49"/>
      <c r="QAN4" s="49"/>
      <c r="QAO4" s="49"/>
      <c r="QAP4" s="49"/>
      <c r="QAQ4" s="49"/>
      <c r="QAR4" s="49"/>
      <c r="QAS4" s="49"/>
      <c r="QAT4" s="49"/>
      <c r="QAU4" s="49"/>
      <c r="QAV4" s="49"/>
      <c r="QAW4" s="49"/>
      <c r="QAX4" s="49"/>
      <c r="QAY4" s="49"/>
      <c r="QAZ4" s="49"/>
      <c r="QBA4" s="49"/>
      <c r="QBB4" s="49"/>
      <c r="QBC4" s="49"/>
      <c r="QBD4" s="49"/>
      <c r="QBE4" s="49"/>
      <c r="QBF4" s="49"/>
      <c r="QBG4" s="49"/>
      <c r="QBH4" s="49"/>
      <c r="QBI4" s="49"/>
      <c r="QBJ4" s="49"/>
      <c r="QBK4" s="49"/>
      <c r="QBL4" s="49"/>
      <c r="QBM4" s="49"/>
      <c r="QBN4" s="49"/>
      <c r="QBO4" s="49"/>
      <c r="QBP4" s="49"/>
      <c r="QBQ4" s="49"/>
      <c r="QBR4" s="49"/>
      <c r="QBS4" s="49"/>
      <c r="QBT4" s="49"/>
      <c r="QBU4" s="49"/>
      <c r="QBV4" s="49"/>
      <c r="QBW4" s="49"/>
      <c r="QBX4" s="49"/>
      <c r="QBY4" s="49"/>
      <c r="QBZ4" s="49"/>
      <c r="QCA4" s="49"/>
      <c r="QCB4" s="49"/>
      <c r="QCC4" s="49"/>
      <c r="QCD4" s="49"/>
      <c r="QCE4" s="49"/>
      <c r="QCF4" s="49"/>
      <c r="QCG4" s="49"/>
      <c r="QCH4" s="49"/>
      <c r="QCI4" s="49"/>
      <c r="QCJ4" s="49"/>
      <c r="QCK4" s="49"/>
      <c r="QCL4" s="49"/>
      <c r="QCM4" s="49"/>
      <c r="QCN4" s="49"/>
      <c r="QCO4" s="49"/>
      <c r="QCP4" s="49"/>
      <c r="QCQ4" s="49"/>
      <c r="QCR4" s="49"/>
      <c r="QCS4" s="49"/>
      <c r="QCT4" s="49"/>
      <c r="QCU4" s="49"/>
      <c r="QCV4" s="49"/>
      <c r="QCW4" s="49"/>
      <c r="QCX4" s="49"/>
      <c r="QCY4" s="49"/>
      <c r="QCZ4" s="49"/>
      <c r="QDA4" s="49"/>
      <c r="QDB4" s="49"/>
      <c r="QDC4" s="49"/>
      <c r="QDD4" s="49"/>
      <c r="QDE4" s="49"/>
      <c r="QDF4" s="49"/>
      <c r="QDG4" s="49"/>
      <c r="QDH4" s="49"/>
      <c r="QDI4" s="49"/>
      <c r="QDJ4" s="49"/>
      <c r="QDK4" s="49"/>
      <c r="QDL4" s="49"/>
      <c r="QDM4" s="49"/>
      <c r="QDN4" s="49"/>
      <c r="QDO4" s="49"/>
      <c r="QDP4" s="49"/>
      <c r="QDQ4" s="49"/>
      <c r="QDR4" s="49"/>
      <c r="QDS4" s="49"/>
      <c r="QDT4" s="49"/>
      <c r="QDU4" s="49"/>
      <c r="QDV4" s="49"/>
      <c r="QDW4" s="49"/>
      <c r="QDX4" s="49"/>
      <c r="QDY4" s="49"/>
      <c r="QDZ4" s="49"/>
      <c r="QEA4" s="49"/>
      <c r="QEB4" s="49"/>
      <c r="QEC4" s="49"/>
      <c r="QED4" s="49"/>
      <c r="QEE4" s="49"/>
      <c r="QEF4" s="49"/>
      <c r="QEG4" s="49"/>
      <c r="QEH4" s="49"/>
      <c r="QEI4" s="49"/>
      <c r="QEJ4" s="49"/>
      <c r="QEK4" s="49"/>
      <c r="QEL4" s="49"/>
      <c r="QEM4" s="49"/>
      <c r="QEN4" s="49"/>
      <c r="QEO4" s="49"/>
      <c r="QEP4" s="49"/>
      <c r="QEQ4" s="49"/>
      <c r="QER4" s="49"/>
      <c r="QES4" s="49"/>
      <c r="QET4" s="49"/>
      <c r="QEU4" s="49"/>
      <c r="QEV4" s="49"/>
      <c r="QEW4" s="49"/>
      <c r="QEX4" s="49"/>
      <c r="QEY4" s="49"/>
      <c r="QEZ4" s="49"/>
      <c r="QFA4" s="49"/>
      <c r="QFB4" s="49"/>
      <c r="QFC4" s="49"/>
      <c r="QFD4" s="49"/>
      <c r="QFE4" s="49"/>
      <c r="QFF4" s="49"/>
      <c r="QFG4" s="49"/>
      <c r="QFH4" s="49"/>
      <c r="QFI4" s="49"/>
      <c r="QFJ4" s="49"/>
      <c r="QFK4" s="49"/>
      <c r="QFL4" s="49"/>
      <c r="QFM4" s="49"/>
      <c r="QFN4" s="49"/>
      <c r="QFO4" s="49"/>
      <c r="QFP4" s="49"/>
      <c r="QFQ4" s="49"/>
      <c r="QFR4" s="49"/>
      <c r="QFS4" s="49"/>
      <c r="QFT4" s="49"/>
      <c r="QFU4" s="49"/>
      <c r="QFV4" s="49"/>
      <c r="QFW4" s="49"/>
      <c r="QFX4" s="49"/>
      <c r="QFY4" s="49"/>
      <c r="QFZ4" s="49"/>
      <c r="QGA4" s="49"/>
      <c r="QGB4" s="49"/>
      <c r="QGC4" s="49"/>
      <c r="QGD4" s="49"/>
      <c r="QGE4" s="49"/>
      <c r="QGF4" s="49"/>
      <c r="QGG4" s="49"/>
      <c r="QGH4" s="49"/>
      <c r="QGI4" s="49"/>
      <c r="QGJ4" s="49"/>
      <c r="QGK4" s="49"/>
      <c r="QGL4" s="49"/>
      <c r="QGM4" s="49"/>
      <c r="QGN4" s="49"/>
      <c r="QGO4" s="49"/>
      <c r="QGP4" s="49"/>
      <c r="QGQ4" s="49"/>
      <c r="QGR4" s="49"/>
      <c r="QGS4" s="49"/>
      <c r="QGT4" s="49"/>
      <c r="QGU4" s="49"/>
      <c r="QGV4" s="49"/>
      <c r="QGW4" s="49"/>
      <c r="QGX4" s="49"/>
      <c r="QGY4" s="49"/>
      <c r="QGZ4" s="49"/>
      <c r="QHA4" s="49"/>
      <c r="QHB4" s="49"/>
      <c r="QHC4" s="49"/>
      <c r="QHD4" s="49"/>
      <c r="QHE4" s="49"/>
      <c r="QHF4" s="49"/>
      <c r="QHG4" s="49"/>
      <c r="QHH4" s="49"/>
      <c r="QHI4" s="49"/>
      <c r="QHJ4" s="49"/>
      <c r="QHK4" s="49"/>
      <c r="QHL4" s="49"/>
      <c r="QHM4" s="49"/>
      <c r="QHN4" s="49"/>
      <c r="QHO4" s="49"/>
      <c r="QHP4" s="49"/>
      <c r="QHQ4" s="49"/>
      <c r="QHR4" s="49"/>
      <c r="QHS4" s="49"/>
      <c r="QHT4" s="49"/>
      <c r="QHU4" s="49"/>
      <c r="QHV4" s="49"/>
      <c r="QHW4" s="49"/>
      <c r="QHX4" s="49"/>
      <c r="QHY4" s="49"/>
      <c r="QHZ4" s="49"/>
      <c r="QIA4" s="49"/>
      <c r="QIB4" s="49"/>
      <c r="QIC4" s="49"/>
      <c r="QID4" s="49"/>
      <c r="QIE4" s="49"/>
      <c r="QIF4" s="49"/>
      <c r="QIG4" s="49"/>
      <c r="QIH4" s="49"/>
      <c r="QII4" s="49"/>
      <c r="QIJ4" s="49"/>
      <c r="QIK4" s="49"/>
      <c r="QIL4" s="49"/>
      <c r="QIM4" s="49"/>
      <c r="QIN4" s="49"/>
      <c r="QIO4" s="49"/>
      <c r="QIP4" s="49"/>
      <c r="QIQ4" s="49"/>
      <c r="QIR4" s="49"/>
      <c r="QIS4" s="49"/>
      <c r="QIT4" s="49"/>
      <c r="QIU4" s="49"/>
      <c r="QIV4" s="49"/>
      <c r="QIW4" s="49"/>
      <c r="QIX4" s="49"/>
      <c r="QIY4" s="49"/>
      <c r="QIZ4" s="49"/>
      <c r="QJA4" s="49"/>
      <c r="QJB4" s="49"/>
      <c r="QJC4" s="49"/>
      <c r="QJD4" s="49"/>
      <c r="QJE4" s="49"/>
      <c r="QJF4" s="49"/>
      <c r="QJG4" s="49"/>
      <c r="QJH4" s="49"/>
      <c r="QJI4" s="49"/>
      <c r="QJJ4" s="49"/>
      <c r="QJK4" s="49"/>
      <c r="QJL4" s="49"/>
      <c r="QJM4" s="49"/>
      <c r="QJN4" s="49"/>
      <c r="QJO4" s="49"/>
      <c r="QJP4" s="49"/>
      <c r="QJQ4" s="49"/>
      <c r="QJR4" s="49"/>
      <c r="QJS4" s="49"/>
      <c r="QJT4" s="49"/>
      <c r="QJU4" s="49"/>
      <c r="QJV4" s="49"/>
      <c r="QJW4" s="49"/>
      <c r="QJX4" s="49"/>
      <c r="QJY4" s="49"/>
      <c r="QJZ4" s="49"/>
      <c r="QKA4" s="49"/>
      <c r="QKB4" s="49"/>
      <c r="QKC4" s="49"/>
      <c r="QKD4" s="49"/>
      <c r="QKE4" s="49"/>
      <c r="QKF4" s="49"/>
      <c r="QKG4" s="49"/>
      <c r="QKH4" s="49"/>
      <c r="QKI4" s="49"/>
      <c r="QKJ4" s="49"/>
      <c r="QKK4" s="49"/>
      <c r="QKL4" s="49"/>
      <c r="QKM4" s="49"/>
      <c r="QKN4" s="49"/>
      <c r="QKO4" s="49"/>
      <c r="QKP4" s="49"/>
      <c r="QKQ4" s="49"/>
      <c r="QKR4" s="49"/>
      <c r="QKS4" s="49"/>
      <c r="QKT4" s="49"/>
      <c r="QKU4" s="49"/>
      <c r="QKV4" s="49"/>
      <c r="QKW4" s="49"/>
      <c r="QKX4" s="49"/>
      <c r="QKY4" s="49"/>
      <c r="QKZ4" s="49"/>
      <c r="QLA4" s="49"/>
      <c r="QLB4" s="49"/>
      <c r="QLC4" s="49"/>
      <c r="QLD4" s="49"/>
      <c r="QLE4" s="49"/>
      <c r="QLF4" s="49"/>
      <c r="QLG4" s="49"/>
      <c r="QLH4" s="49"/>
      <c r="QLI4" s="49"/>
      <c r="QLJ4" s="49"/>
      <c r="QLK4" s="49"/>
      <c r="QLL4" s="49"/>
      <c r="QLM4" s="49"/>
      <c r="QLN4" s="49"/>
      <c r="QLO4" s="49"/>
      <c r="QLP4" s="49"/>
      <c r="QLQ4" s="49"/>
      <c r="QLR4" s="49"/>
      <c r="QLS4" s="49"/>
      <c r="QLT4" s="49"/>
      <c r="QLU4" s="49"/>
      <c r="QLV4" s="49"/>
      <c r="QLW4" s="49"/>
      <c r="QLX4" s="49"/>
      <c r="QLY4" s="49"/>
      <c r="QLZ4" s="49"/>
      <c r="QMA4" s="49"/>
      <c r="QMB4" s="49"/>
      <c r="QMC4" s="49"/>
      <c r="QMD4" s="49"/>
      <c r="QME4" s="49"/>
      <c r="QMF4" s="49"/>
      <c r="QMG4" s="49"/>
      <c r="QMH4" s="49"/>
      <c r="QMI4" s="49"/>
      <c r="QMJ4" s="49"/>
      <c r="QMK4" s="49"/>
      <c r="QML4" s="49"/>
      <c r="QMM4" s="49"/>
      <c r="QMN4" s="49"/>
      <c r="QMO4" s="49"/>
      <c r="QMP4" s="49"/>
      <c r="QMQ4" s="49"/>
      <c r="QMR4" s="49"/>
      <c r="QMS4" s="49"/>
      <c r="QMT4" s="49"/>
      <c r="QMU4" s="49"/>
      <c r="QMV4" s="49"/>
      <c r="QMW4" s="49"/>
      <c r="QMX4" s="49"/>
      <c r="QMY4" s="49"/>
      <c r="QMZ4" s="49"/>
      <c r="QNA4" s="49"/>
      <c r="QNB4" s="49"/>
      <c r="QNC4" s="49"/>
      <c r="QND4" s="49"/>
      <c r="QNE4" s="49"/>
      <c r="QNF4" s="49"/>
      <c r="QNG4" s="49"/>
      <c r="QNH4" s="49"/>
      <c r="QNI4" s="49"/>
      <c r="QNJ4" s="49"/>
      <c r="QNK4" s="49"/>
      <c r="QNL4" s="49"/>
      <c r="QNM4" s="49"/>
      <c r="QNN4" s="49"/>
      <c r="QNO4" s="49"/>
      <c r="QNP4" s="49"/>
      <c r="QNQ4" s="49"/>
      <c r="QNR4" s="49"/>
      <c r="QNS4" s="49"/>
      <c r="QNT4" s="49"/>
      <c r="QNU4" s="49"/>
      <c r="QNV4" s="49"/>
      <c r="QNW4" s="49"/>
      <c r="QNX4" s="49"/>
      <c r="QNY4" s="49"/>
      <c r="QNZ4" s="49"/>
      <c r="QOA4" s="49"/>
      <c r="QOB4" s="49"/>
      <c r="QOC4" s="49"/>
      <c r="QOD4" s="49"/>
      <c r="QOE4" s="49"/>
      <c r="QOF4" s="49"/>
      <c r="QOG4" s="49"/>
      <c r="QOH4" s="49"/>
      <c r="QOI4" s="49"/>
      <c r="QOJ4" s="49"/>
      <c r="QOK4" s="49"/>
      <c r="QOL4" s="49"/>
      <c r="QOM4" s="49"/>
      <c r="QON4" s="49"/>
      <c r="QOO4" s="49"/>
      <c r="QOP4" s="49"/>
      <c r="QOQ4" s="49"/>
      <c r="QOR4" s="49"/>
      <c r="QOS4" s="49"/>
      <c r="QOT4" s="49"/>
      <c r="QOU4" s="49"/>
      <c r="QOV4" s="49"/>
      <c r="QOW4" s="49"/>
      <c r="QOX4" s="49"/>
      <c r="QOY4" s="49"/>
      <c r="QOZ4" s="49"/>
      <c r="QPA4" s="49"/>
      <c r="QPB4" s="49"/>
      <c r="QPC4" s="49"/>
      <c r="QPD4" s="49"/>
      <c r="QPE4" s="49"/>
      <c r="QPF4" s="49"/>
      <c r="QPG4" s="49"/>
      <c r="QPH4" s="49"/>
      <c r="QPI4" s="49"/>
      <c r="QPJ4" s="49"/>
      <c r="QPK4" s="49"/>
      <c r="QPL4" s="49"/>
      <c r="QPM4" s="49"/>
      <c r="QPN4" s="49"/>
      <c r="QPO4" s="49"/>
      <c r="QPP4" s="49"/>
      <c r="QPQ4" s="49"/>
      <c r="QPR4" s="49"/>
      <c r="QPS4" s="49"/>
      <c r="QPT4" s="49"/>
      <c r="QPU4" s="49"/>
      <c r="QPV4" s="49"/>
      <c r="QPW4" s="49"/>
      <c r="QPX4" s="49"/>
      <c r="QPY4" s="49"/>
      <c r="QPZ4" s="49"/>
      <c r="QQA4" s="49"/>
      <c r="QQB4" s="49"/>
      <c r="QQC4" s="49"/>
      <c r="QQD4" s="49"/>
      <c r="QQE4" s="49"/>
      <c r="QQF4" s="49"/>
      <c r="QQG4" s="49"/>
      <c r="QQH4" s="49"/>
      <c r="QQI4" s="49"/>
      <c r="QQJ4" s="49"/>
      <c r="QQK4" s="49"/>
      <c r="QQL4" s="49"/>
      <c r="QQM4" s="49"/>
      <c r="QQN4" s="49"/>
      <c r="QQO4" s="49"/>
      <c r="QQP4" s="49"/>
      <c r="QQQ4" s="49"/>
      <c r="QQR4" s="49"/>
      <c r="QQS4" s="49"/>
      <c r="QQT4" s="49"/>
      <c r="QQU4" s="49"/>
      <c r="QQV4" s="49"/>
      <c r="QQW4" s="49"/>
      <c r="QQX4" s="49"/>
      <c r="QQY4" s="49"/>
      <c r="QQZ4" s="49"/>
      <c r="QRA4" s="49"/>
      <c r="QRB4" s="49"/>
      <c r="QRC4" s="49"/>
      <c r="QRD4" s="49"/>
      <c r="QRE4" s="49"/>
      <c r="QRF4" s="49"/>
      <c r="QRG4" s="49"/>
      <c r="QRH4" s="49"/>
      <c r="QRI4" s="49"/>
      <c r="QRJ4" s="49"/>
      <c r="QRK4" s="49"/>
      <c r="QRL4" s="49"/>
      <c r="QRM4" s="49"/>
      <c r="QRN4" s="49"/>
      <c r="QRO4" s="49"/>
      <c r="QRP4" s="49"/>
      <c r="QRQ4" s="49"/>
      <c r="QRR4" s="49"/>
      <c r="QRS4" s="49"/>
      <c r="QRT4" s="49"/>
      <c r="QRU4" s="49"/>
      <c r="QRV4" s="49"/>
      <c r="QRW4" s="49"/>
      <c r="QRX4" s="49"/>
      <c r="QRY4" s="49"/>
      <c r="QRZ4" s="49"/>
      <c r="QSA4" s="49"/>
      <c r="QSB4" s="49"/>
      <c r="QSC4" s="49"/>
      <c r="QSD4" s="49"/>
      <c r="QSE4" s="49"/>
      <c r="QSF4" s="49"/>
      <c r="QSG4" s="49"/>
      <c r="QSH4" s="49"/>
      <c r="QSI4" s="49"/>
      <c r="QSJ4" s="49"/>
      <c r="QSK4" s="49"/>
      <c r="QSL4" s="49"/>
      <c r="QSM4" s="49"/>
      <c r="QSN4" s="49"/>
      <c r="QSO4" s="49"/>
      <c r="QSP4" s="49"/>
      <c r="QSQ4" s="49"/>
      <c r="QSR4" s="49"/>
      <c r="QSS4" s="49"/>
      <c r="QST4" s="49"/>
      <c r="QSU4" s="49"/>
      <c r="QSV4" s="49"/>
      <c r="QSW4" s="49"/>
      <c r="QSX4" s="49"/>
      <c r="QSY4" s="49"/>
      <c r="QSZ4" s="49"/>
      <c r="QTA4" s="49"/>
      <c r="QTB4" s="49"/>
      <c r="QTC4" s="49"/>
      <c r="QTD4" s="49"/>
      <c r="QTE4" s="49"/>
      <c r="QTF4" s="49"/>
      <c r="QTG4" s="49"/>
      <c r="QTH4" s="49"/>
      <c r="QTI4" s="49"/>
      <c r="QTJ4" s="49"/>
      <c r="QTK4" s="49"/>
      <c r="QTL4" s="49"/>
      <c r="QTM4" s="49"/>
      <c r="QTN4" s="49"/>
      <c r="QTO4" s="49"/>
      <c r="QTP4" s="49"/>
      <c r="QTQ4" s="49"/>
      <c r="QTR4" s="49"/>
      <c r="QTS4" s="49"/>
      <c r="QTT4" s="49"/>
      <c r="QTU4" s="49"/>
      <c r="QTV4" s="49"/>
      <c r="QTW4" s="49"/>
      <c r="QTX4" s="49"/>
      <c r="QTY4" s="49"/>
      <c r="QTZ4" s="49"/>
      <c r="QUA4" s="49"/>
      <c r="QUB4" s="49"/>
      <c r="QUC4" s="49"/>
      <c r="QUD4" s="49"/>
      <c r="QUE4" s="49"/>
      <c r="QUF4" s="49"/>
      <c r="QUG4" s="49"/>
      <c r="QUH4" s="49"/>
      <c r="QUI4" s="49"/>
      <c r="QUJ4" s="49"/>
      <c r="QUK4" s="49"/>
      <c r="QUL4" s="49"/>
      <c r="QUM4" s="49"/>
      <c r="QUN4" s="49"/>
      <c r="QUO4" s="49"/>
      <c r="QUP4" s="49"/>
      <c r="QUQ4" s="49"/>
      <c r="QUR4" s="49"/>
      <c r="QUS4" s="49"/>
      <c r="QUT4" s="49"/>
      <c r="QUU4" s="49"/>
      <c r="QUV4" s="49"/>
      <c r="QUW4" s="49"/>
      <c r="QUX4" s="49"/>
      <c r="QUY4" s="49"/>
      <c r="QUZ4" s="49"/>
      <c r="QVA4" s="49"/>
      <c r="QVB4" s="49"/>
      <c r="QVC4" s="49"/>
      <c r="QVD4" s="49"/>
      <c r="QVE4" s="49"/>
      <c r="QVF4" s="49"/>
      <c r="QVG4" s="49"/>
      <c r="QVH4" s="49"/>
      <c r="QVI4" s="49"/>
      <c r="QVJ4" s="49"/>
      <c r="QVK4" s="49"/>
      <c r="QVL4" s="49"/>
      <c r="QVM4" s="49"/>
      <c r="QVN4" s="49"/>
      <c r="QVO4" s="49"/>
      <c r="QVP4" s="49"/>
      <c r="QVQ4" s="49"/>
      <c r="QVR4" s="49"/>
      <c r="QVS4" s="49"/>
      <c r="QVT4" s="49"/>
      <c r="QVU4" s="49"/>
      <c r="QVV4" s="49"/>
      <c r="QVW4" s="49"/>
      <c r="QVX4" s="49"/>
      <c r="QVY4" s="49"/>
      <c r="QVZ4" s="49"/>
      <c r="QWA4" s="49"/>
      <c r="QWB4" s="49"/>
      <c r="QWC4" s="49"/>
      <c r="QWD4" s="49"/>
      <c r="QWE4" s="49"/>
      <c r="QWF4" s="49"/>
      <c r="QWG4" s="49"/>
      <c r="QWH4" s="49"/>
      <c r="QWI4" s="49"/>
      <c r="QWJ4" s="49"/>
      <c r="QWK4" s="49"/>
      <c r="QWL4" s="49"/>
      <c r="QWM4" s="49"/>
      <c r="QWN4" s="49"/>
      <c r="QWO4" s="49"/>
      <c r="QWP4" s="49"/>
      <c r="QWQ4" s="49"/>
      <c r="QWR4" s="49"/>
      <c r="QWS4" s="49"/>
      <c r="QWT4" s="49"/>
      <c r="QWU4" s="49"/>
      <c r="QWV4" s="49"/>
      <c r="QWW4" s="49"/>
      <c r="QWX4" s="49"/>
      <c r="QWY4" s="49"/>
      <c r="QWZ4" s="49"/>
      <c r="QXA4" s="49"/>
      <c r="QXB4" s="49"/>
      <c r="QXC4" s="49"/>
      <c r="QXD4" s="49"/>
      <c r="QXE4" s="49"/>
      <c r="QXF4" s="49"/>
      <c r="QXG4" s="49"/>
      <c r="QXH4" s="49"/>
      <c r="QXI4" s="49"/>
      <c r="QXJ4" s="49"/>
      <c r="QXK4" s="49"/>
      <c r="QXL4" s="49"/>
      <c r="QXM4" s="49"/>
      <c r="QXN4" s="49"/>
      <c r="QXO4" s="49"/>
      <c r="QXP4" s="49"/>
      <c r="QXQ4" s="49"/>
      <c r="QXR4" s="49"/>
      <c r="QXS4" s="49"/>
      <c r="QXT4" s="49"/>
      <c r="QXU4" s="49"/>
      <c r="QXV4" s="49"/>
      <c r="QXW4" s="49"/>
      <c r="QXX4" s="49"/>
      <c r="QXY4" s="49"/>
      <c r="QXZ4" s="49"/>
      <c r="QYA4" s="49"/>
      <c r="QYB4" s="49"/>
      <c r="QYC4" s="49"/>
      <c r="QYD4" s="49"/>
      <c r="QYE4" s="49"/>
      <c r="QYF4" s="49"/>
      <c r="QYG4" s="49"/>
      <c r="QYH4" s="49"/>
      <c r="QYI4" s="49"/>
      <c r="QYJ4" s="49"/>
      <c r="QYK4" s="49"/>
      <c r="QYL4" s="49"/>
      <c r="QYM4" s="49"/>
      <c r="QYN4" s="49"/>
      <c r="QYO4" s="49"/>
      <c r="QYP4" s="49"/>
      <c r="QYQ4" s="49"/>
      <c r="QYR4" s="49"/>
      <c r="QYS4" s="49"/>
      <c r="QYT4" s="49"/>
      <c r="QYU4" s="49"/>
      <c r="QYV4" s="49"/>
      <c r="QYW4" s="49"/>
      <c r="QYX4" s="49"/>
      <c r="QYY4" s="49"/>
      <c r="QYZ4" s="49"/>
      <c r="QZA4" s="49"/>
      <c r="QZB4" s="49"/>
      <c r="QZC4" s="49"/>
      <c r="QZD4" s="49"/>
      <c r="QZE4" s="49"/>
      <c r="QZF4" s="49"/>
      <c r="QZG4" s="49"/>
      <c r="QZH4" s="49"/>
      <c r="QZI4" s="49"/>
      <c r="QZJ4" s="49"/>
      <c r="QZK4" s="49"/>
      <c r="QZL4" s="49"/>
      <c r="QZM4" s="49"/>
      <c r="QZN4" s="49"/>
      <c r="QZO4" s="49"/>
      <c r="QZP4" s="49"/>
      <c r="QZQ4" s="49"/>
      <c r="QZR4" s="49"/>
      <c r="QZS4" s="49"/>
      <c r="QZT4" s="49"/>
      <c r="QZU4" s="49"/>
      <c r="QZV4" s="49"/>
      <c r="QZW4" s="49"/>
      <c r="QZX4" s="49"/>
      <c r="QZY4" s="49"/>
      <c r="QZZ4" s="49"/>
      <c r="RAA4" s="49"/>
      <c r="RAB4" s="49"/>
      <c r="RAC4" s="49"/>
      <c r="RAD4" s="49"/>
      <c r="RAE4" s="49"/>
      <c r="RAF4" s="49"/>
      <c r="RAG4" s="49"/>
      <c r="RAH4" s="49"/>
      <c r="RAI4" s="49"/>
      <c r="RAJ4" s="49"/>
      <c r="RAK4" s="49"/>
      <c r="RAL4" s="49"/>
      <c r="RAM4" s="49"/>
      <c r="RAN4" s="49"/>
      <c r="RAO4" s="49"/>
      <c r="RAP4" s="49"/>
      <c r="RAQ4" s="49"/>
      <c r="RAR4" s="49"/>
      <c r="RAS4" s="49"/>
      <c r="RAT4" s="49"/>
      <c r="RAU4" s="49"/>
      <c r="RAV4" s="49"/>
      <c r="RAW4" s="49"/>
      <c r="RAX4" s="49"/>
      <c r="RAY4" s="49"/>
      <c r="RAZ4" s="49"/>
      <c r="RBA4" s="49"/>
      <c r="RBB4" s="49"/>
      <c r="RBC4" s="49"/>
      <c r="RBD4" s="49"/>
      <c r="RBE4" s="49"/>
      <c r="RBF4" s="49"/>
      <c r="RBG4" s="49"/>
      <c r="RBH4" s="49"/>
      <c r="RBI4" s="49"/>
      <c r="RBJ4" s="49"/>
      <c r="RBK4" s="49"/>
      <c r="RBL4" s="49"/>
      <c r="RBM4" s="49"/>
      <c r="RBN4" s="49"/>
      <c r="RBO4" s="49"/>
      <c r="RBP4" s="49"/>
      <c r="RBQ4" s="49"/>
      <c r="RBR4" s="49"/>
      <c r="RBS4" s="49"/>
      <c r="RBT4" s="49"/>
      <c r="RBU4" s="49"/>
      <c r="RBV4" s="49"/>
      <c r="RBW4" s="49"/>
      <c r="RBX4" s="49"/>
      <c r="RBY4" s="49"/>
      <c r="RBZ4" s="49"/>
      <c r="RCA4" s="49"/>
      <c r="RCB4" s="49"/>
      <c r="RCC4" s="49"/>
      <c r="RCD4" s="49"/>
      <c r="RCE4" s="49"/>
      <c r="RCF4" s="49"/>
      <c r="RCG4" s="49"/>
      <c r="RCH4" s="49"/>
      <c r="RCI4" s="49"/>
      <c r="RCJ4" s="49"/>
      <c r="RCK4" s="49"/>
      <c r="RCL4" s="49"/>
      <c r="RCM4" s="49"/>
      <c r="RCN4" s="49"/>
      <c r="RCO4" s="49"/>
      <c r="RCP4" s="49"/>
      <c r="RCQ4" s="49"/>
      <c r="RCR4" s="49"/>
      <c r="RCS4" s="49"/>
      <c r="RCT4" s="49"/>
      <c r="RCU4" s="49"/>
      <c r="RCV4" s="49"/>
      <c r="RCW4" s="49"/>
      <c r="RCX4" s="49"/>
      <c r="RCY4" s="49"/>
      <c r="RCZ4" s="49"/>
      <c r="RDA4" s="49"/>
      <c r="RDB4" s="49"/>
      <c r="RDC4" s="49"/>
      <c r="RDD4" s="49"/>
      <c r="RDE4" s="49"/>
      <c r="RDF4" s="49"/>
      <c r="RDG4" s="49"/>
      <c r="RDH4" s="49"/>
      <c r="RDI4" s="49"/>
      <c r="RDJ4" s="49"/>
      <c r="RDK4" s="49"/>
      <c r="RDL4" s="49"/>
      <c r="RDM4" s="49"/>
      <c r="RDN4" s="49"/>
      <c r="RDO4" s="49"/>
      <c r="RDP4" s="49"/>
      <c r="RDQ4" s="49"/>
      <c r="RDR4" s="49"/>
      <c r="RDS4" s="49"/>
      <c r="RDT4" s="49"/>
      <c r="RDU4" s="49"/>
      <c r="RDV4" s="49"/>
      <c r="RDW4" s="49"/>
      <c r="RDX4" s="49"/>
      <c r="RDY4" s="49"/>
      <c r="RDZ4" s="49"/>
      <c r="REA4" s="49"/>
      <c r="REB4" s="49"/>
      <c r="REC4" s="49"/>
      <c r="RED4" s="49"/>
      <c r="REE4" s="49"/>
      <c r="REF4" s="49"/>
      <c r="REG4" s="49"/>
      <c r="REH4" s="49"/>
      <c r="REI4" s="49"/>
      <c r="REJ4" s="49"/>
      <c r="REK4" s="49"/>
      <c r="REL4" s="49"/>
      <c r="REM4" s="49"/>
      <c r="REN4" s="49"/>
      <c r="REO4" s="49"/>
      <c r="REP4" s="49"/>
      <c r="REQ4" s="49"/>
      <c r="RER4" s="49"/>
      <c r="RES4" s="49"/>
      <c r="RET4" s="49"/>
      <c r="REU4" s="49"/>
      <c r="REV4" s="49"/>
      <c r="REW4" s="49"/>
      <c r="REX4" s="49"/>
      <c r="REY4" s="49"/>
      <c r="REZ4" s="49"/>
      <c r="RFA4" s="49"/>
      <c r="RFB4" s="49"/>
      <c r="RFC4" s="49"/>
      <c r="RFD4" s="49"/>
      <c r="RFE4" s="49"/>
      <c r="RFF4" s="49"/>
      <c r="RFG4" s="49"/>
      <c r="RFH4" s="49"/>
      <c r="RFI4" s="49"/>
      <c r="RFJ4" s="49"/>
      <c r="RFK4" s="49"/>
      <c r="RFL4" s="49"/>
      <c r="RFM4" s="49"/>
      <c r="RFN4" s="49"/>
      <c r="RFO4" s="49"/>
      <c r="RFP4" s="49"/>
      <c r="RFQ4" s="49"/>
      <c r="RFR4" s="49"/>
      <c r="RFS4" s="49"/>
      <c r="RFT4" s="49"/>
      <c r="RFU4" s="49"/>
      <c r="RFV4" s="49"/>
      <c r="RFW4" s="49"/>
      <c r="RFX4" s="49"/>
      <c r="RFY4" s="49"/>
      <c r="RFZ4" s="49"/>
      <c r="RGA4" s="49"/>
      <c r="RGB4" s="49"/>
      <c r="RGC4" s="49"/>
      <c r="RGD4" s="49"/>
      <c r="RGE4" s="49"/>
      <c r="RGF4" s="49"/>
      <c r="RGG4" s="49"/>
      <c r="RGH4" s="49"/>
      <c r="RGI4" s="49"/>
      <c r="RGJ4" s="49"/>
      <c r="RGK4" s="49"/>
      <c r="RGL4" s="49"/>
      <c r="RGM4" s="49"/>
      <c r="RGN4" s="49"/>
      <c r="RGO4" s="49"/>
      <c r="RGP4" s="49"/>
      <c r="RGQ4" s="49"/>
      <c r="RGR4" s="49"/>
      <c r="RGS4" s="49"/>
      <c r="RGT4" s="49"/>
      <c r="RGU4" s="49"/>
      <c r="RGV4" s="49"/>
      <c r="RGW4" s="49"/>
      <c r="RGX4" s="49"/>
      <c r="RGY4" s="49"/>
      <c r="RGZ4" s="49"/>
      <c r="RHA4" s="49"/>
      <c r="RHB4" s="49"/>
      <c r="RHC4" s="49"/>
      <c r="RHD4" s="49"/>
      <c r="RHE4" s="49"/>
      <c r="RHF4" s="49"/>
      <c r="RHG4" s="49"/>
      <c r="RHH4" s="49"/>
      <c r="RHI4" s="49"/>
      <c r="RHJ4" s="49"/>
      <c r="RHK4" s="49"/>
      <c r="RHL4" s="49"/>
      <c r="RHM4" s="49"/>
      <c r="RHN4" s="49"/>
      <c r="RHO4" s="49"/>
      <c r="RHP4" s="49"/>
      <c r="RHQ4" s="49"/>
      <c r="RHR4" s="49"/>
      <c r="RHS4" s="49"/>
      <c r="RHT4" s="49"/>
      <c r="RHU4" s="49"/>
      <c r="RHV4" s="49"/>
      <c r="RHW4" s="49"/>
      <c r="RHX4" s="49"/>
      <c r="RHY4" s="49"/>
      <c r="RHZ4" s="49"/>
      <c r="RIA4" s="49"/>
      <c r="RIB4" s="49"/>
      <c r="RIC4" s="49"/>
      <c r="RID4" s="49"/>
      <c r="RIE4" s="49"/>
      <c r="RIF4" s="49"/>
      <c r="RIG4" s="49"/>
      <c r="RIH4" s="49"/>
      <c r="RII4" s="49"/>
      <c r="RIJ4" s="49"/>
      <c r="RIK4" s="49"/>
      <c r="RIL4" s="49"/>
      <c r="RIM4" s="49"/>
      <c r="RIN4" s="49"/>
      <c r="RIO4" s="49"/>
      <c r="RIP4" s="49"/>
      <c r="RIQ4" s="49"/>
      <c r="RIR4" s="49"/>
      <c r="RIS4" s="49"/>
      <c r="RIT4" s="49"/>
      <c r="RIU4" s="49"/>
      <c r="RIV4" s="49"/>
      <c r="RIW4" s="49"/>
      <c r="RIX4" s="49"/>
      <c r="RIY4" s="49"/>
      <c r="RIZ4" s="49"/>
      <c r="RJA4" s="49"/>
      <c r="RJB4" s="49"/>
      <c r="RJC4" s="49"/>
      <c r="RJD4" s="49"/>
      <c r="RJE4" s="49"/>
      <c r="RJF4" s="49"/>
      <c r="RJG4" s="49"/>
      <c r="RJH4" s="49"/>
      <c r="RJI4" s="49"/>
      <c r="RJJ4" s="49"/>
      <c r="RJK4" s="49"/>
      <c r="RJL4" s="49"/>
      <c r="RJM4" s="49"/>
      <c r="RJN4" s="49"/>
      <c r="RJO4" s="49"/>
      <c r="RJP4" s="49"/>
      <c r="RJQ4" s="49"/>
      <c r="RJR4" s="49"/>
      <c r="RJS4" s="49"/>
      <c r="RJT4" s="49"/>
      <c r="RJU4" s="49"/>
      <c r="RJV4" s="49"/>
      <c r="RJW4" s="49"/>
      <c r="RJX4" s="49"/>
      <c r="RJY4" s="49"/>
      <c r="RJZ4" s="49"/>
      <c r="RKA4" s="49"/>
      <c r="RKB4" s="49"/>
      <c r="RKC4" s="49"/>
      <c r="RKD4" s="49"/>
      <c r="RKE4" s="49"/>
      <c r="RKF4" s="49"/>
      <c r="RKG4" s="49"/>
      <c r="RKH4" s="49"/>
      <c r="RKI4" s="49"/>
      <c r="RKJ4" s="49"/>
      <c r="RKK4" s="49"/>
      <c r="RKL4" s="49"/>
      <c r="RKM4" s="49"/>
      <c r="RKN4" s="49"/>
      <c r="RKO4" s="49"/>
      <c r="RKP4" s="49"/>
      <c r="RKQ4" s="49"/>
      <c r="RKR4" s="49"/>
      <c r="RKS4" s="49"/>
      <c r="RKT4" s="49"/>
      <c r="RKU4" s="49"/>
      <c r="RKV4" s="49"/>
      <c r="RKW4" s="49"/>
      <c r="RKX4" s="49"/>
      <c r="RKY4" s="49"/>
      <c r="RKZ4" s="49"/>
      <c r="RLA4" s="49"/>
      <c r="RLB4" s="49"/>
      <c r="RLC4" s="49"/>
      <c r="RLD4" s="49"/>
      <c r="RLE4" s="49"/>
      <c r="RLF4" s="49"/>
      <c r="RLG4" s="49"/>
      <c r="RLH4" s="49"/>
      <c r="RLI4" s="49"/>
      <c r="RLJ4" s="49"/>
      <c r="RLK4" s="49"/>
      <c r="RLL4" s="49"/>
      <c r="RLM4" s="49"/>
      <c r="RLN4" s="49"/>
      <c r="RLO4" s="49"/>
      <c r="RLP4" s="49"/>
      <c r="RLQ4" s="49"/>
      <c r="RLR4" s="49"/>
      <c r="RLS4" s="49"/>
      <c r="RLT4" s="49"/>
      <c r="RLU4" s="49"/>
      <c r="RLV4" s="49"/>
      <c r="RLW4" s="49"/>
      <c r="RLX4" s="49"/>
      <c r="RLY4" s="49"/>
      <c r="RLZ4" s="49"/>
      <c r="RMA4" s="49"/>
      <c r="RMB4" s="49"/>
      <c r="RMC4" s="49"/>
      <c r="RMD4" s="49"/>
      <c r="RME4" s="49"/>
      <c r="RMF4" s="49"/>
      <c r="RMG4" s="49"/>
      <c r="RMH4" s="49"/>
      <c r="RMI4" s="49"/>
      <c r="RMJ4" s="49"/>
      <c r="RMK4" s="49"/>
      <c r="RML4" s="49"/>
      <c r="RMM4" s="49"/>
      <c r="RMN4" s="49"/>
      <c r="RMO4" s="49"/>
      <c r="RMP4" s="49"/>
      <c r="RMQ4" s="49"/>
      <c r="RMR4" s="49"/>
      <c r="RMS4" s="49"/>
      <c r="RMT4" s="49"/>
      <c r="RMU4" s="49"/>
      <c r="RMV4" s="49"/>
      <c r="RMW4" s="49"/>
      <c r="RMX4" s="49"/>
      <c r="RMY4" s="49"/>
      <c r="RMZ4" s="49"/>
      <c r="RNA4" s="49"/>
      <c r="RNB4" s="49"/>
      <c r="RNC4" s="49"/>
      <c r="RND4" s="49"/>
      <c r="RNE4" s="49"/>
      <c r="RNF4" s="49"/>
      <c r="RNG4" s="49"/>
      <c r="RNH4" s="49"/>
      <c r="RNI4" s="49"/>
      <c r="RNJ4" s="49"/>
      <c r="RNK4" s="49"/>
      <c r="RNL4" s="49"/>
      <c r="RNM4" s="49"/>
      <c r="RNN4" s="49"/>
      <c r="RNO4" s="49"/>
      <c r="RNP4" s="49"/>
      <c r="RNQ4" s="49"/>
      <c r="RNR4" s="49"/>
      <c r="RNS4" s="49"/>
      <c r="RNT4" s="49"/>
      <c r="RNU4" s="49"/>
      <c r="RNV4" s="49"/>
      <c r="RNW4" s="49"/>
      <c r="RNX4" s="49"/>
      <c r="RNY4" s="49"/>
      <c r="RNZ4" s="49"/>
      <c r="ROA4" s="49"/>
      <c r="ROB4" s="49"/>
      <c r="ROC4" s="49"/>
      <c r="ROD4" s="49"/>
      <c r="ROE4" s="49"/>
      <c r="ROF4" s="49"/>
      <c r="ROG4" s="49"/>
      <c r="ROH4" s="49"/>
      <c r="ROI4" s="49"/>
      <c r="ROJ4" s="49"/>
      <c r="ROK4" s="49"/>
      <c r="ROL4" s="49"/>
      <c r="ROM4" s="49"/>
      <c r="RON4" s="49"/>
      <c r="ROO4" s="49"/>
      <c r="ROP4" s="49"/>
      <c r="ROQ4" s="49"/>
      <c r="ROR4" s="49"/>
      <c r="ROS4" s="49"/>
      <c r="ROT4" s="49"/>
      <c r="ROU4" s="49"/>
      <c r="ROV4" s="49"/>
      <c r="ROW4" s="49"/>
      <c r="ROX4" s="49"/>
      <c r="ROY4" s="49"/>
      <c r="ROZ4" s="49"/>
      <c r="RPA4" s="49"/>
      <c r="RPB4" s="49"/>
      <c r="RPC4" s="49"/>
      <c r="RPD4" s="49"/>
      <c r="RPE4" s="49"/>
      <c r="RPF4" s="49"/>
      <c r="RPG4" s="49"/>
      <c r="RPH4" s="49"/>
      <c r="RPI4" s="49"/>
      <c r="RPJ4" s="49"/>
      <c r="RPK4" s="49"/>
      <c r="RPL4" s="49"/>
      <c r="RPM4" s="49"/>
      <c r="RPN4" s="49"/>
      <c r="RPO4" s="49"/>
      <c r="RPP4" s="49"/>
      <c r="RPQ4" s="49"/>
      <c r="RPR4" s="49"/>
      <c r="RPS4" s="49"/>
      <c r="RPT4" s="49"/>
      <c r="RPU4" s="49"/>
      <c r="RPV4" s="49"/>
      <c r="RPW4" s="49"/>
      <c r="RPX4" s="49"/>
      <c r="RPY4" s="49"/>
      <c r="RPZ4" s="49"/>
      <c r="RQA4" s="49"/>
      <c r="RQB4" s="49"/>
      <c r="RQC4" s="49"/>
      <c r="RQD4" s="49"/>
      <c r="RQE4" s="49"/>
      <c r="RQF4" s="49"/>
      <c r="RQG4" s="49"/>
      <c r="RQH4" s="49"/>
      <c r="RQI4" s="49"/>
      <c r="RQJ4" s="49"/>
      <c r="RQK4" s="49"/>
      <c r="RQL4" s="49"/>
      <c r="RQM4" s="49"/>
      <c r="RQN4" s="49"/>
      <c r="RQO4" s="49"/>
      <c r="RQP4" s="49"/>
      <c r="RQQ4" s="49"/>
      <c r="RQR4" s="49"/>
      <c r="RQS4" s="49"/>
      <c r="RQT4" s="49"/>
      <c r="RQU4" s="49"/>
      <c r="RQV4" s="49"/>
      <c r="RQW4" s="49"/>
      <c r="RQX4" s="49"/>
      <c r="RQY4" s="49"/>
      <c r="RQZ4" s="49"/>
      <c r="RRA4" s="49"/>
      <c r="RRB4" s="49"/>
      <c r="RRC4" s="49"/>
      <c r="RRD4" s="49"/>
      <c r="RRE4" s="49"/>
      <c r="RRF4" s="49"/>
      <c r="RRG4" s="49"/>
      <c r="RRH4" s="49"/>
      <c r="RRI4" s="49"/>
      <c r="RRJ4" s="49"/>
      <c r="RRK4" s="49"/>
      <c r="RRL4" s="49"/>
      <c r="RRM4" s="49"/>
      <c r="RRN4" s="49"/>
      <c r="RRO4" s="49"/>
      <c r="RRP4" s="49"/>
      <c r="RRQ4" s="49"/>
      <c r="RRR4" s="49"/>
      <c r="RRS4" s="49"/>
      <c r="RRT4" s="49"/>
      <c r="RRU4" s="49"/>
      <c r="RRV4" s="49"/>
      <c r="RRW4" s="49"/>
      <c r="RRX4" s="49"/>
      <c r="RRY4" s="49"/>
      <c r="RRZ4" s="49"/>
      <c r="RSA4" s="49"/>
      <c r="RSB4" s="49"/>
      <c r="RSC4" s="49"/>
      <c r="RSD4" s="49"/>
      <c r="RSE4" s="49"/>
      <c r="RSF4" s="49"/>
      <c r="RSG4" s="49"/>
      <c r="RSH4" s="49"/>
      <c r="RSI4" s="49"/>
      <c r="RSJ4" s="49"/>
      <c r="RSK4" s="49"/>
      <c r="RSL4" s="49"/>
      <c r="RSM4" s="49"/>
      <c r="RSN4" s="49"/>
      <c r="RSO4" s="49"/>
      <c r="RSP4" s="49"/>
      <c r="RSQ4" s="49"/>
      <c r="RSR4" s="49"/>
      <c r="RSS4" s="49"/>
      <c r="RST4" s="49"/>
      <c r="RSU4" s="49"/>
      <c r="RSV4" s="49"/>
      <c r="RSW4" s="49"/>
      <c r="RSX4" s="49"/>
      <c r="RSY4" s="49"/>
      <c r="RSZ4" s="49"/>
      <c r="RTA4" s="49"/>
      <c r="RTB4" s="49"/>
      <c r="RTC4" s="49"/>
      <c r="RTD4" s="49"/>
      <c r="RTE4" s="49"/>
      <c r="RTF4" s="49"/>
      <c r="RTG4" s="49"/>
      <c r="RTH4" s="49"/>
      <c r="RTI4" s="49"/>
      <c r="RTJ4" s="49"/>
      <c r="RTK4" s="49"/>
      <c r="RTL4" s="49"/>
      <c r="RTM4" s="49"/>
      <c r="RTN4" s="49"/>
      <c r="RTO4" s="49"/>
      <c r="RTP4" s="49"/>
      <c r="RTQ4" s="49"/>
      <c r="RTR4" s="49"/>
      <c r="RTS4" s="49"/>
      <c r="RTT4" s="49"/>
      <c r="RTU4" s="49"/>
      <c r="RTV4" s="49"/>
      <c r="RTW4" s="49"/>
      <c r="RTX4" s="49"/>
      <c r="RTY4" s="49"/>
      <c r="RTZ4" s="49"/>
      <c r="RUA4" s="49"/>
      <c r="RUB4" s="49"/>
      <c r="RUC4" s="49"/>
      <c r="RUD4" s="49"/>
      <c r="RUE4" s="49"/>
      <c r="RUF4" s="49"/>
      <c r="RUG4" s="49"/>
      <c r="RUH4" s="49"/>
      <c r="RUI4" s="49"/>
      <c r="RUJ4" s="49"/>
      <c r="RUK4" s="49"/>
      <c r="RUL4" s="49"/>
      <c r="RUM4" s="49"/>
      <c r="RUN4" s="49"/>
      <c r="RUO4" s="49"/>
      <c r="RUP4" s="49"/>
      <c r="RUQ4" s="49"/>
      <c r="RUR4" s="49"/>
      <c r="RUS4" s="49"/>
      <c r="RUT4" s="49"/>
      <c r="RUU4" s="49"/>
      <c r="RUV4" s="49"/>
      <c r="RUW4" s="49"/>
      <c r="RUX4" s="49"/>
      <c r="RUY4" s="49"/>
      <c r="RUZ4" s="49"/>
      <c r="RVA4" s="49"/>
      <c r="RVB4" s="49"/>
      <c r="RVC4" s="49"/>
      <c r="RVD4" s="49"/>
      <c r="RVE4" s="49"/>
      <c r="RVF4" s="49"/>
      <c r="RVG4" s="49"/>
      <c r="RVH4" s="49"/>
      <c r="RVI4" s="49"/>
      <c r="RVJ4" s="49"/>
      <c r="RVK4" s="49"/>
      <c r="RVL4" s="49"/>
      <c r="RVM4" s="49"/>
      <c r="RVN4" s="49"/>
      <c r="RVO4" s="49"/>
      <c r="RVP4" s="49"/>
      <c r="RVQ4" s="49"/>
      <c r="RVR4" s="49"/>
      <c r="RVS4" s="49"/>
      <c r="RVT4" s="49"/>
      <c r="RVU4" s="49"/>
      <c r="RVV4" s="49"/>
      <c r="RVW4" s="49"/>
      <c r="RVX4" s="49"/>
      <c r="RVY4" s="49"/>
      <c r="RVZ4" s="49"/>
      <c r="RWA4" s="49"/>
      <c r="RWB4" s="49"/>
      <c r="RWC4" s="49"/>
      <c r="RWD4" s="49"/>
      <c r="RWE4" s="49"/>
      <c r="RWF4" s="49"/>
      <c r="RWG4" s="49"/>
      <c r="RWH4" s="49"/>
      <c r="RWI4" s="49"/>
      <c r="RWJ4" s="49"/>
      <c r="RWK4" s="49"/>
      <c r="RWL4" s="49"/>
      <c r="RWM4" s="49"/>
      <c r="RWN4" s="49"/>
      <c r="RWO4" s="49"/>
      <c r="RWP4" s="49"/>
      <c r="RWQ4" s="49"/>
      <c r="RWR4" s="49"/>
      <c r="RWS4" s="49"/>
      <c r="RWT4" s="49"/>
      <c r="RWU4" s="49"/>
      <c r="RWV4" s="49"/>
      <c r="RWW4" s="49"/>
      <c r="RWX4" s="49"/>
      <c r="RWY4" s="49"/>
      <c r="RWZ4" s="49"/>
      <c r="RXA4" s="49"/>
      <c r="RXB4" s="49"/>
      <c r="RXC4" s="49"/>
      <c r="RXD4" s="49"/>
      <c r="RXE4" s="49"/>
      <c r="RXF4" s="49"/>
      <c r="RXG4" s="49"/>
      <c r="RXH4" s="49"/>
      <c r="RXI4" s="49"/>
      <c r="RXJ4" s="49"/>
      <c r="RXK4" s="49"/>
      <c r="RXL4" s="49"/>
      <c r="RXM4" s="49"/>
      <c r="RXN4" s="49"/>
      <c r="RXO4" s="49"/>
      <c r="RXP4" s="49"/>
      <c r="RXQ4" s="49"/>
      <c r="RXR4" s="49"/>
      <c r="RXS4" s="49"/>
      <c r="RXT4" s="49"/>
      <c r="RXU4" s="49"/>
      <c r="RXV4" s="49"/>
      <c r="RXW4" s="49"/>
      <c r="RXX4" s="49"/>
      <c r="RXY4" s="49"/>
      <c r="RXZ4" s="49"/>
      <c r="RYA4" s="49"/>
      <c r="RYB4" s="49"/>
      <c r="RYC4" s="49"/>
      <c r="RYD4" s="49"/>
      <c r="RYE4" s="49"/>
      <c r="RYF4" s="49"/>
      <c r="RYG4" s="49"/>
      <c r="RYH4" s="49"/>
      <c r="RYI4" s="49"/>
      <c r="RYJ4" s="49"/>
      <c r="RYK4" s="49"/>
      <c r="RYL4" s="49"/>
      <c r="RYM4" s="49"/>
      <c r="RYN4" s="49"/>
      <c r="RYO4" s="49"/>
      <c r="RYP4" s="49"/>
      <c r="RYQ4" s="49"/>
      <c r="RYR4" s="49"/>
      <c r="RYS4" s="49"/>
      <c r="RYT4" s="49"/>
      <c r="RYU4" s="49"/>
      <c r="RYV4" s="49"/>
      <c r="RYW4" s="49"/>
      <c r="RYX4" s="49"/>
      <c r="RYY4" s="49"/>
      <c r="RYZ4" s="49"/>
      <c r="RZA4" s="49"/>
      <c r="RZB4" s="49"/>
      <c r="RZC4" s="49"/>
      <c r="RZD4" s="49"/>
      <c r="RZE4" s="49"/>
      <c r="RZF4" s="49"/>
      <c r="RZG4" s="49"/>
      <c r="RZH4" s="49"/>
      <c r="RZI4" s="49"/>
      <c r="RZJ4" s="49"/>
      <c r="RZK4" s="49"/>
      <c r="RZL4" s="49"/>
      <c r="RZM4" s="49"/>
      <c r="RZN4" s="49"/>
      <c r="RZO4" s="49"/>
      <c r="RZP4" s="49"/>
      <c r="RZQ4" s="49"/>
      <c r="RZR4" s="49"/>
      <c r="RZS4" s="49"/>
      <c r="RZT4" s="49"/>
      <c r="RZU4" s="49"/>
      <c r="RZV4" s="49"/>
      <c r="RZW4" s="49"/>
      <c r="RZX4" s="49"/>
      <c r="RZY4" s="49"/>
      <c r="RZZ4" s="49"/>
      <c r="SAA4" s="49"/>
      <c r="SAB4" s="49"/>
      <c r="SAC4" s="49"/>
      <c r="SAD4" s="49"/>
      <c r="SAE4" s="49"/>
      <c r="SAF4" s="49"/>
      <c r="SAG4" s="49"/>
      <c r="SAH4" s="49"/>
      <c r="SAI4" s="49"/>
      <c r="SAJ4" s="49"/>
      <c r="SAK4" s="49"/>
      <c r="SAL4" s="49"/>
      <c r="SAM4" s="49"/>
      <c r="SAN4" s="49"/>
      <c r="SAO4" s="49"/>
      <c r="SAP4" s="49"/>
      <c r="SAQ4" s="49"/>
      <c r="SAR4" s="49"/>
      <c r="SAS4" s="49"/>
      <c r="SAT4" s="49"/>
      <c r="SAU4" s="49"/>
      <c r="SAV4" s="49"/>
      <c r="SAW4" s="49"/>
      <c r="SAX4" s="49"/>
      <c r="SAY4" s="49"/>
      <c r="SAZ4" s="49"/>
      <c r="SBA4" s="49"/>
      <c r="SBB4" s="49"/>
      <c r="SBC4" s="49"/>
      <c r="SBD4" s="49"/>
      <c r="SBE4" s="49"/>
      <c r="SBF4" s="49"/>
      <c r="SBG4" s="49"/>
      <c r="SBH4" s="49"/>
      <c r="SBI4" s="49"/>
      <c r="SBJ4" s="49"/>
      <c r="SBK4" s="49"/>
      <c r="SBL4" s="49"/>
      <c r="SBM4" s="49"/>
      <c r="SBN4" s="49"/>
      <c r="SBO4" s="49"/>
      <c r="SBP4" s="49"/>
      <c r="SBQ4" s="49"/>
      <c r="SBR4" s="49"/>
      <c r="SBS4" s="49"/>
      <c r="SBT4" s="49"/>
      <c r="SBU4" s="49"/>
      <c r="SBV4" s="49"/>
      <c r="SBW4" s="49"/>
      <c r="SBX4" s="49"/>
      <c r="SBY4" s="49"/>
      <c r="SBZ4" s="49"/>
      <c r="SCA4" s="49"/>
      <c r="SCB4" s="49"/>
      <c r="SCC4" s="49"/>
      <c r="SCD4" s="49"/>
      <c r="SCE4" s="49"/>
      <c r="SCF4" s="49"/>
      <c r="SCG4" s="49"/>
      <c r="SCH4" s="49"/>
      <c r="SCI4" s="49"/>
      <c r="SCJ4" s="49"/>
      <c r="SCK4" s="49"/>
      <c r="SCL4" s="49"/>
      <c r="SCM4" s="49"/>
      <c r="SCN4" s="49"/>
      <c r="SCO4" s="49"/>
      <c r="SCP4" s="49"/>
      <c r="SCQ4" s="49"/>
      <c r="SCR4" s="49"/>
      <c r="SCS4" s="49"/>
      <c r="SCT4" s="49"/>
      <c r="SCU4" s="49"/>
      <c r="SCV4" s="49"/>
      <c r="SCW4" s="49"/>
      <c r="SCX4" s="49"/>
      <c r="SCY4" s="49"/>
      <c r="SCZ4" s="49"/>
      <c r="SDA4" s="49"/>
      <c r="SDB4" s="49"/>
      <c r="SDC4" s="49"/>
      <c r="SDD4" s="49"/>
      <c r="SDE4" s="49"/>
      <c r="SDF4" s="49"/>
      <c r="SDG4" s="49"/>
      <c r="SDH4" s="49"/>
      <c r="SDI4" s="49"/>
      <c r="SDJ4" s="49"/>
      <c r="SDK4" s="49"/>
      <c r="SDL4" s="49"/>
      <c r="SDM4" s="49"/>
      <c r="SDN4" s="49"/>
      <c r="SDO4" s="49"/>
      <c r="SDP4" s="49"/>
      <c r="SDQ4" s="49"/>
      <c r="SDR4" s="49"/>
      <c r="SDS4" s="49"/>
      <c r="SDT4" s="49"/>
      <c r="SDU4" s="49"/>
      <c r="SDV4" s="49"/>
      <c r="SDW4" s="49"/>
      <c r="SDX4" s="49"/>
      <c r="SDY4" s="49"/>
      <c r="SDZ4" s="49"/>
      <c r="SEA4" s="49"/>
      <c r="SEB4" s="49"/>
      <c r="SEC4" s="49"/>
      <c r="SED4" s="49"/>
      <c r="SEE4" s="49"/>
      <c r="SEF4" s="49"/>
      <c r="SEG4" s="49"/>
      <c r="SEH4" s="49"/>
      <c r="SEI4" s="49"/>
      <c r="SEJ4" s="49"/>
      <c r="SEK4" s="49"/>
      <c r="SEL4" s="49"/>
      <c r="SEM4" s="49"/>
      <c r="SEN4" s="49"/>
      <c r="SEO4" s="49"/>
      <c r="SEP4" s="49"/>
      <c r="SEQ4" s="49"/>
      <c r="SER4" s="49"/>
      <c r="SES4" s="49"/>
      <c r="SET4" s="49"/>
      <c r="SEU4" s="49"/>
      <c r="SEV4" s="49"/>
      <c r="SEW4" s="49"/>
      <c r="SEX4" s="49"/>
      <c r="SEY4" s="49"/>
      <c r="SEZ4" s="49"/>
      <c r="SFA4" s="49"/>
      <c r="SFB4" s="49"/>
      <c r="SFC4" s="49"/>
      <c r="SFD4" s="49"/>
      <c r="SFE4" s="49"/>
      <c r="SFF4" s="49"/>
      <c r="SFG4" s="49"/>
      <c r="SFH4" s="49"/>
      <c r="SFI4" s="49"/>
      <c r="SFJ4" s="49"/>
      <c r="SFK4" s="49"/>
      <c r="SFL4" s="49"/>
      <c r="SFM4" s="49"/>
      <c r="SFN4" s="49"/>
      <c r="SFO4" s="49"/>
      <c r="SFP4" s="49"/>
      <c r="SFQ4" s="49"/>
      <c r="SFR4" s="49"/>
      <c r="SFS4" s="49"/>
      <c r="SFT4" s="49"/>
      <c r="SFU4" s="49"/>
      <c r="SFV4" s="49"/>
      <c r="SFW4" s="49"/>
      <c r="SFX4" s="49"/>
      <c r="SFY4" s="49"/>
      <c r="SFZ4" s="49"/>
      <c r="SGA4" s="49"/>
      <c r="SGB4" s="49"/>
      <c r="SGC4" s="49"/>
      <c r="SGD4" s="49"/>
      <c r="SGE4" s="49"/>
      <c r="SGF4" s="49"/>
      <c r="SGG4" s="49"/>
      <c r="SGH4" s="49"/>
      <c r="SGI4" s="49"/>
      <c r="SGJ4" s="49"/>
      <c r="SGK4" s="49"/>
      <c r="SGL4" s="49"/>
      <c r="SGM4" s="49"/>
      <c r="SGN4" s="49"/>
      <c r="SGO4" s="49"/>
      <c r="SGP4" s="49"/>
      <c r="SGQ4" s="49"/>
      <c r="SGR4" s="49"/>
      <c r="SGS4" s="49"/>
      <c r="SGT4" s="49"/>
      <c r="SGU4" s="49"/>
      <c r="SGV4" s="49"/>
      <c r="SGW4" s="49"/>
      <c r="SGX4" s="49"/>
      <c r="SGY4" s="49"/>
      <c r="SGZ4" s="49"/>
      <c r="SHA4" s="49"/>
      <c r="SHB4" s="49"/>
      <c r="SHC4" s="49"/>
      <c r="SHD4" s="49"/>
      <c r="SHE4" s="49"/>
      <c r="SHF4" s="49"/>
      <c r="SHG4" s="49"/>
      <c r="SHH4" s="49"/>
      <c r="SHI4" s="49"/>
      <c r="SHJ4" s="49"/>
      <c r="SHK4" s="49"/>
      <c r="SHL4" s="49"/>
      <c r="SHM4" s="49"/>
      <c r="SHN4" s="49"/>
      <c r="SHO4" s="49"/>
      <c r="SHP4" s="49"/>
      <c r="SHQ4" s="49"/>
      <c r="SHR4" s="49"/>
      <c r="SHS4" s="49"/>
      <c r="SHT4" s="49"/>
      <c r="SHU4" s="49"/>
      <c r="SHV4" s="49"/>
      <c r="SHW4" s="49"/>
      <c r="SHX4" s="49"/>
      <c r="SHY4" s="49"/>
      <c r="SHZ4" s="49"/>
      <c r="SIA4" s="49"/>
      <c r="SIB4" s="49"/>
      <c r="SIC4" s="49"/>
      <c r="SID4" s="49"/>
      <c r="SIE4" s="49"/>
      <c r="SIF4" s="49"/>
      <c r="SIG4" s="49"/>
      <c r="SIH4" s="49"/>
      <c r="SII4" s="49"/>
      <c r="SIJ4" s="49"/>
      <c r="SIK4" s="49"/>
      <c r="SIL4" s="49"/>
      <c r="SIM4" s="49"/>
      <c r="SIN4" s="49"/>
      <c r="SIO4" s="49"/>
      <c r="SIP4" s="49"/>
      <c r="SIQ4" s="49"/>
      <c r="SIR4" s="49"/>
      <c r="SIS4" s="49"/>
      <c r="SIT4" s="49"/>
      <c r="SIU4" s="49"/>
      <c r="SIV4" s="49"/>
      <c r="SIW4" s="49"/>
      <c r="SIX4" s="49"/>
      <c r="SIY4" s="49"/>
      <c r="SIZ4" s="49"/>
      <c r="SJA4" s="49"/>
      <c r="SJB4" s="49"/>
      <c r="SJC4" s="49"/>
      <c r="SJD4" s="49"/>
      <c r="SJE4" s="49"/>
      <c r="SJF4" s="49"/>
      <c r="SJG4" s="49"/>
      <c r="SJH4" s="49"/>
      <c r="SJI4" s="49"/>
      <c r="SJJ4" s="49"/>
      <c r="SJK4" s="49"/>
      <c r="SJL4" s="49"/>
      <c r="SJM4" s="49"/>
      <c r="SJN4" s="49"/>
      <c r="SJO4" s="49"/>
      <c r="SJP4" s="49"/>
      <c r="SJQ4" s="49"/>
      <c r="SJR4" s="49"/>
      <c r="SJS4" s="49"/>
      <c r="SJT4" s="49"/>
      <c r="SJU4" s="49"/>
      <c r="SJV4" s="49"/>
      <c r="SJW4" s="49"/>
      <c r="SJX4" s="49"/>
      <c r="SJY4" s="49"/>
      <c r="SJZ4" s="49"/>
      <c r="SKA4" s="49"/>
      <c r="SKB4" s="49"/>
      <c r="SKC4" s="49"/>
      <c r="SKD4" s="49"/>
      <c r="SKE4" s="49"/>
      <c r="SKF4" s="49"/>
      <c r="SKG4" s="49"/>
      <c r="SKH4" s="49"/>
      <c r="SKI4" s="49"/>
      <c r="SKJ4" s="49"/>
      <c r="SKK4" s="49"/>
      <c r="SKL4" s="49"/>
      <c r="SKM4" s="49"/>
      <c r="SKN4" s="49"/>
      <c r="SKO4" s="49"/>
      <c r="SKP4" s="49"/>
      <c r="SKQ4" s="49"/>
      <c r="SKR4" s="49"/>
      <c r="SKS4" s="49"/>
      <c r="SKT4" s="49"/>
      <c r="SKU4" s="49"/>
      <c r="SKV4" s="49"/>
      <c r="SKW4" s="49"/>
      <c r="SKX4" s="49"/>
      <c r="SKY4" s="49"/>
      <c r="SKZ4" s="49"/>
      <c r="SLA4" s="49"/>
      <c r="SLB4" s="49"/>
      <c r="SLC4" s="49"/>
      <c r="SLD4" s="49"/>
      <c r="SLE4" s="49"/>
      <c r="SLF4" s="49"/>
      <c r="SLG4" s="49"/>
      <c r="SLH4" s="49"/>
      <c r="SLI4" s="49"/>
      <c r="SLJ4" s="49"/>
      <c r="SLK4" s="49"/>
      <c r="SLL4" s="49"/>
      <c r="SLM4" s="49"/>
      <c r="SLN4" s="49"/>
      <c r="SLO4" s="49"/>
      <c r="SLP4" s="49"/>
      <c r="SLQ4" s="49"/>
      <c r="SLR4" s="49"/>
      <c r="SLS4" s="49"/>
      <c r="SLT4" s="49"/>
      <c r="SLU4" s="49"/>
      <c r="SLV4" s="49"/>
      <c r="SLW4" s="49"/>
      <c r="SLX4" s="49"/>
      <c r="SLY4" s="49"/>
      <c r="SLZ4" s="49"/>
      <c r="SMA4" s="49"/>
      <c r="SMB4" s="49"/>
      <c r="SMC4" s="49"/>
      <c r="SMD4" s="49"/>
      <c r="SME4" s="49"/>
      <c r="SMF4" s="49"/>
      <c r="SMG4" s="49"/>
      <c r="SMH4" s="49"/>
      <c r="SMI4" s="49"/>
      <c r="SMJ4" s="49"/>
      <c r="SMK4" s="49"/>
      <c r="SML4" s="49"/>
      <c r="SMM4" s="49"/>
      <c r="SMN4" s="49"/>
      <c r="SMO4" s="49"/>
      <c r="SMP4" s="49"/>
      <c r="SMQ4" s="49"/>
      <c r="SMR4" s="49"/>
      <c r="SMS4" s="49"/>
      <c r="SMT4" s="49"/>
      <c r="SMU4" s="49"/>
      <c r="SMV4" s="49"/>
      <c r="SMW4" s="49"/>
      <c r="SMX4" s="49"/>
      <c r="SMY4" s="49"/>
      <c r="SMZ4" s="49"/>
      <c r="SNA4" s="49"/>
      <c r="SNB4" s="49"/>
      <c r="SNC4" s="49"/>
      <c r="SND4" s="49"/>
      <c r="SNE4" s="49"/>
      <c r="SNF4" s="49"/>
      <c r="SNG4" s="49"/>
      <c r="SNH4" s="49"/>
      <c r="SNI4" s="49"/>
      <c r="SNJ4" s="49"/>
      <c r="SNK4" s="49"/>
      <c r="SNL4" s="49"/>
      <c r="SNM4" s="49"/>
      <c r="SNN4" s="49"/>
      <c r="SNO4" s="49"/>
      <c r="SNP4" s="49"/>
      <c r="SNQ4" s="49"/>
      <c r="SNR4" s="49"/>
      <c r="SNS4" s="49"/>
      <c r="SNT4" s="49"/>
      <c r="SNU4" s="49"/>
      <c r="SNV4" s="49"/>
      <c r="SNW4" s="49"/>
      <c r="SNX4" s="49"/>
      <c r="SNY4" s="49"/>
      <c r="SNZ4" s="49"/>
      <c r="SOA4" s="49"/>
      <c r="SOB4" s="49"/>
      <c r="SOC4" s="49"/>
      <c r="SOD4" s="49"/>
      <c r="SOE4" s="49"/>
      <c r="SOF4" s="49"/>
      <c r="SOG4" s="49"/>
      <c r="SOH4" s="49"/>
      <c r="SOI4" s="49"/>
      <c r="SOJ4" s="49"/>
      <c r="SOK4" s="49"/>
      <c r="SOL4" s="49"/>
      <c r="SOM4" s="49"/>
      <c r="SON4" s="49"/>
      <c r="SOO4" s="49"/>
      <c r="SOP4" s="49"/>
      <c r="SOQ4" s="49"/>
      <c r="SOR4" s="49"/>
      <c r="SOS4" s="49"/>
      <c r="SOT4" s="49"/>
      <c r="SOU4" s="49"/>
      <c r="SOV4" s="49"/>
      <c r="SOW4" s="49"/>
      <c r="SOX4" s="49"/>
      <c r="SOY4" s="49"/>
      <c r="SOZ4" s="49"/>
      <c r="SPA4" s="49"/>
      <c r="SPB4" s="49"/>
      <c r="SPC4" s="49"/>
      <c r="SPD4" s="49"/>
      <c r="SPE4" s="49"/>
      <c r="SPF4" s="49"/>
      <c r="SPG4" s="49"/>
      <c r="SPH4" s="49"/>
      <c r="SPI4" s="49"/>
      <c r="SPJ4" s="49"/>
      <c r="SPK4" s="49"/>
      <c r="SPL4" s="49"/>
      <c r="SPM4" s="49"/>
      <c r="SPN4" s="49"/>
      <c r="SPO4" s="49"/>
      <c r="SPP4" s="49"/>
      <c r="SPQ4" s="49"/>
      <c r="SPR4" s="49"/>
      <c r="SPS4" s="49"/>
      <c r="SPT4" s="49"/>
      <c r="SPU4" s="49"/>
      <c r="SPV4" s="49"/>
      <c r="SPW4" s="49"/>
      <c r="SPX4" s="49"/>
      <c r="SPY4" s="49"/>
      <c r="SPZ4" s="49"/>
      <c r="SQA4" s="49"/>
      <c r="SQB4" s="49"/>
      <c r="SQC4" s="49"/>
      <c r="SQD4" s="49"/>
      <c r="SQE4" s="49"/>
      <c r="SQF4" s="49"/>
      <c r="SQG4" s="49"/>
      <c r="SQH4" s="49"/>
      <c r="SQI4" s="49"/>
      <c r="SQJ4" s="49"/>
      <c r="SQK4" s="49"/>
      <c r="SQL4" s="49"/>
      <c r="SQM4" s="49"/>
      <c r="SQN4" s="49"/>
      <c r="SQO4" s="49"/>
      <c r="SQP4" s="49"/>
      <c r="SQQ4" s="49"/>
      <c r="SQR4" s="49"/>
      <c r="SQS4" s="49"/>
      <c r="SQT4" s="49"/>
      <c r="SQU4" s="49"/>
      <c r="SQV4" s="49"/>
      <c r="SQW4" s="49"/>
      <c r="SQX4" s="49"/>
      <c r="SQY4" s="49"/>
      <c r="SQZ4" s="49"/>
      <c r="SRA4" s="49"/>
      <c r="SRB4" s="49"/>
      <c r="SRC4" s="49"/>
      <c r="SRD4" s="49"/>
      <c r="SRE4" s="49"/>
      <c r="SRF4" s="49"/>
      <c r="SRG4" s="49"/>
      <c r="SRH4" s="49"/>
      <c r="SRI4" s="49"/>
      <c r="SRJ4" s="49"/>
      <c r="SRK4" s="49"/>
      <c r="SRL4" s="49"/>
      <c r="SRM4" s="49"/>
      <c r="SRN4" s="49"/>
      <c r="SRO4" s="49"/>
      <c r="SRP4" s="49"/>
      <c r="SRQ4" s="49"/>
      <c r="SRR4" s="49"/>
      <c r="SRS4" s="49"/>
      <c r="SRT4" s="49"/>
      <c r="SRU4" s="49"/>
      <c r="SRV4" s="49"/>
      <c r="SRW4" s="49"/>
      <c r="SRX4" s="49"/>
      <c r="SRY4" s="49"/>
      <c r="SRZ4" s="49"/>
      <c r="SSA4" s="49"/>
      <c r="SSB4" s="49"/>
      <c r="SSC4" s="49"/>
      <c r="SSD4" s="49"/>
      <c r="SSE4" s="49"/>
      <c r="SSF4" s="49"/>
      <c r="SSG4" s="49"/>
      <c r="SSH4" s="49"/>
      <c r="SSI4" s="49"/>
      <c r="SSJ4" s="49"/>
      <c r="SSK4" s="49"/>
      <c r="SSL4" s="49"/>
      <c r="SSM4" s="49"/>
      <c r="SSN4" s="49"/>
      <c r="SSO4" s="49"/>
      <c r="SSP4" s="49"/>
      <c r="SSQ4" s="49"/>
      <c r="SSR4" s="49"/>
      <c r="SSS4" s="49"/>
      <c r="SST4" s="49"/>
      <c r="SSU4" s="49"/>
      <c r="SSV4" s="49"/>
      <c r="SSW4" s="49"/>
      <c r="SSX4" s="49"/>
      <c r="SSY4" s="49"/>
      <c r="SSZ4" s="49"/>
      <c r="STA4" s="49"/>
      <c r="STB4" s="49"/>
      <c r="STC4" s="49"/>
      <c r="STD4" s="49"/>
      <c r="STE4" s="49"/>
      <c r="STF4" s="49"/>
      <c r="STG4" s="49"/>
      <c r="STH4" s="49"/>
      <c r="STI4" s="49"/>
      <c r="STJ4" s="49"/>
      <c r="STK4" s="49"/>
      <c r="STL4" s="49"/>
      <c r="STM4" s="49"/>
      <c r="STN4" s="49"/>
      <c r="STO4" s="49"/>
      <c r="STP4" s="49"/>
      <c r="STQ4" s="49"/>
      <c r="STR4" s="49"/>
      <c r="STS4" s="49"/>
      <c r="STT4" s="49"/>
      <c r="STU4" s="49"/>
      <c r="STV4" s="49"/>
      <c r="STW4" s="49"/>
      <c r="STX4" s="49"/>
      <c r="STY4" s="49"/>
      <c r="STZ4" s="49"/>
      <c r="SUA4" s="49"/>
      <c r="SUB4" s="49"/>
      <c r="SUC4" s="49"/>
      <c r="SUD4" s="49"/>
      <c r="SUE4" s="49"/>
      <c r="SUF4" s="49"/>
      <c r="SUG4" s="49"/>
      <c r="SUH4" s="49"/>
      <c r="SUI4" s="49"/>
      <c r="SUJ4" s="49"/>
      <c r="SUK4" s="49"/>
      <c r="SUL4" s="49"/>
      <c r="SUM4" s="49"/>
      <c r="SUN4" s="49"/>
      <c r="SUO4" s="49"/>
      <c r="SUP4" s="49"/>
      <c r="SUQ4" s="49"/>
      <c r="SUR4" s="49"/>
      <c r="SUS4" s="49"/>
      <c r="SUT4" s="49"/>
      <c r="SUU4" s="49"/>
      <c r="SUV4" s="49"/>
      <c r="SUW4" s="49"/>
      <c r="SUX4" s="49"/>
      <c r="SUY4" s="49"/>
      <c r="SUZ4" s="49"/>
      <c r="SVA4" s="49"/>
      <c r="SVB4" s="49"/>
      <c r="SVC4" s="49"/>
      <c r="SVD4" s="49"/>
      <c r="SVE4" s="49"/>
      <c r="SVF4" s="49"/>
      <c r="SVG4" s="49"/>
      <c r="SVH4" s="49"/>
      <c r="SVI4" s="49"/>
      <c r="SVJ4" s="49"/>
      <c r="SVK4" s="49"/>
      <c r="SVL4" s="49"/>
      <c r="SVM4" s="49"/>
      <c r="SVN4" s="49"/>
      <c r="SVO4" s="49"/>
      <c r="SVP4" s="49"/>
      <c r="SVQ4" s="49"/>
      <c r="SVR4" s="49"/>
      <c r="SVS4" s="49"/>
      <c r="SVT4" s="49"/>
      <c r="SVU4" s="49"/>
      <c r="SVV4" s="49"/>
      <c r="SVW4" s="49"/>
      <c r="SVX4" s="49"/>
      <c r="SVY4" s="49"/>
      <c r="SVZ4" s="49"/>
      <c r="SWA4" s="49"/>
      <c r="SWB4" s="49"/>
      <c r="SWC4" s="49"/>
      <c r="SWD4" s="49"/>
      <c r="SWE4" s="49"/>
      <c r="SWF4" s="49"/>
      <c r="SWG4" s="49"/>
      <c r="SWH4" s="49"/>
      <c r="SWI4" s="49"/>
      <c r="SWJ4" s="49"/>
      <c r="SWK4" s="49"/>
      <c r="SWL4" s="49"/>
      <c r="SWM4" s="49"/>
      <c r="SWN4" s="49"/>
      <c r="SWO4" s="49"/>
      <c r="SWP4" s="49"/>
      <c r="SWQ4" s="49"/>
      <c r="SWR4" s="49"/>
      <c r="SWS4" s="49"/>
      <c r="SWT4" s="49"/>
      <c r="SWU4" s="49"/>
      <c r="SWV4" s="49"/>
      <c r="SWW4" s="49"/>
      <c r="SWX4" s="49"/>
      <c r="SWY4" s="49"/>
      <c r="SWZ4" s="49"/>
      <c r="SXA4" s="49"/>
      <c r="SXB4" s="49"/>
      <c r="SXC4" s="49"/>
      <c r="SXD4" s="49"/>
      <c r="SXE4" s="49"/>
      <c r="SXF4" s="49"/>
      <c r="SXG4" s="49"/>
      <c r="SXH4" s="49"/>
      <c r="SXI4" s="49"/>
      <c r="SXJ4" s="49"/>
      <c r="SXK4" s="49"/>
      <c r="SXL4" s="49"/>
      <c r="SXM4" s="49"/>
      <c r="SXN4" s="49"/>
      <c r="SXO4" s="49"/>
      <c r="SXP4" s="49"/>
      <c r="SXQ4" s="49"/>
      <c r="SXR4" s="49"/>
      <c r="SXS4" s="49"/>
      <c r="SXT4" s="49"/>
      <c r="SXU4" s="49"/>
      <c r="SXV4" s="49"/>
      <c r="SXW4" s="49"/>
      <c r="SXX4" s="49"/>
      <c r="SXY4" s="49"/>
      <c r="SXZ4" s="49"/>
      <c r="SYA4" s="49"/>
      <c r="SYB4" s="49"/>
      <c r="SYC4" s="49"/>
      <c r="SYD4" s="49"/>
      <c r="SYE4" s="49"/>
      <c r="SYF4" s="49"/>
      <c r="SYG4" s="49"/>
      <c r="SYH4" s="49"/>
      <c r="SYI4" s="49"/>
      <c r="SYJ4" s="49"/>
      <c r="SYK4" s="49"/>
      <c r="SYL4" s="49"/>
      <c r="SYM4" s="49"/>
      <c r="SYN4" s="49"/>
      <c r="SYO4" s="49"/>
      <c r="SYP4" s="49"/>
      <c r="SYQ4" s="49"/>
      <c r="SYR4" s="49"/>
      <c r="SYS4" s="49"/>
      <c r="SYT4" s="49"/>
      <c r="SYU4" s="49"/>
      <c r="SYV4" s="49"/>
      <c r="SYW4" s="49"/>
      <c r="SYX4" s="49"/>
      <c r="SYY4" s="49"/>
      <c r="SYZ4" s="49"/>
      <c r="SZA4" s="49"/>
      <c r="SZB4" s="49"/>
      <c r="SZC4" s="49"/>
      <c r="SZD4" s="49"/>
      <c r="SZE4" s="49"/>
      <c r="SZF4" s="49"/>
      <c r="SZG4" s="49"/>
      <c r="SZH4" s="49"/>
      <c r="SZI4" s="49"/>
      <c r="SZJ4" s="49"/>
      <c r="SZK4" s="49"/>
      <c r="SZL4" s="49"/>
      <c r="SZM4" s="49"/>
      <c r="SZN4" s="49"/>
      <c r="SZO4" s="49"/>
      <c r="SZP4" s="49"/>
      <c r="SZQ4" s="49"/>
      <c r="SZR4" s="49"/>
      <c r="SZS4" s="49"/>
      <c r="SZT4" s="49"/>
      <c r="SZU4" s="49"/>
      <c r="SZV4" s="49"/>
      <c r="SZW4" s="49"/>
      <c r="SZX4" s="49"/>
      <c r="SZY4" s="49"/>
      <c r="SZZ4" s="49"/>
      <c r="TAA4" s="49"/>
      <c r="TAB4" s="49"/>
      <c r="TAC4" s="49"/>
      <c r="TAD4" s="49"/>
      <c r="TAE4" s="49"/>
      <c r="TAF4" s="49"/>
      <c r="TAG4" s="49"/>
      <c r="TAH4" s="49"/>
      <c r="TAI4" s="49"/>
      <c r="TAJ4" s="49"/>
      <c r="TAK4" s="49"/>
      <c r="TAL4" s="49"/>
      <c r="TAM4" s="49"/>
      <c r="TAN4" s="49"/>
      <c r="TAO4" s="49"/>
      <c r="TAP4" s="49"/>
      <c r="TAQ4" s="49"/>
      <c r="TAR4" s="49"/>
      <c r="TAS4" s="49"/>
      <c r="TAT4" s="49"/>
      <c r="TAU4" s="49"/>
      <c r="TAV4" s="49"/>
      <c r="TAW4" s="49"/>
      <c r="TAX4" s="49"/>
      <c r="TAY4" s="49"/>
      <c r="TAZ4" s="49"/>
      <c r="TBA4" s="49"/>
      <c r="TBB4" s="49"/>
      <c r="TBC4" s="49"/>
      <c r="TBD4" s="49"/>
      <c r="TBE4" s="49"/>
      <c r="TBF4" s="49"/>
      <c r="TBG4" s="49"/>
      <c r="TBH4" s="49"/>
      <c r="TBI4" s="49"/>
      <c r="TBJ4" s="49"/>
      <c r="TBK4" s="49"/>
      <c r="TBL4" s="49"/>
      <c r="TBM4" s="49"/>
      <c r="TBN4" s="49"/>
      <c r="TBO4" s="49"/>
      <c r="TBP4" s="49"/>
      <c r="TBQ4" s="49"/>
      <c r="TBR4" s="49"/>
      <c r="TBS4" s="49"/>
      <c r="TBT4" s="49"/>
      <c r="TBU4" s="49"/>
      <c r="TBV4" s="49"/>
      <c r="TBW4" s="49"/>
      <c r="TBX4" s="49"/>
      <c r="TBY4" s="49"/>
      <c r="TBZ4" s="49"/>
      <c r="TCA4" s="49"/>
      <c r="TCB4" s="49"/>
      <c r="TCC4" s="49"/>
      <c r="TCD4" s="49"/>
      <c r="TCE4" s="49"/>
      <c r="TCF4" s="49"/>
      <c r="TCG4" s="49"/>
      <c r="TCH4" s="49"/>
      <c r="TCI4" s="49"/>
      <c r="TCJ4" s="49"/>
      <c r="TCK4" s="49"/>
      <c r="TCL4" s="49"/>
      <c r="TCM4" s="49"/>
      <c r="TCN4" s="49"/>
      <c r="TCO4" s="49"/>
      <c r="TCP4" s="49"/>
      <c r="TCQ4" s="49"/>
      <c r="TCR4" s="49"/>
      <c r="TCS4" s="49"/>
      <c r="TCT4" s="49"/>
      <c r="TCU4" s="49"/>
      <c r="TCV4" s="49"/>
      <c r="TCW4" s="49"/>
      <c r="TCX4" s="49"/>
      <c r="TCY4" s="49"/>
      <c r="TCZ4" s="49"/>
      <c r="TDA4" s="49"/>
      <c r="TDB4" s="49"/>
      <c r="TDC4" s="49"/>
      <c r="TDD4" s="49"/>
      <c r="TDE4" s="49"/>
      <c r="TDF4" s="49"/>
      <c r="TDG4" s="49"/>
      <c r="TDH4" s="49"/>
      <c r="TDI4" s="49"/>
      <c r="TDJ4" s="49"/>
      <c r="TDK4" s="49"/>
      <c r="TDL4" s="49"/>
      <c r="TDM4" s="49"/>
      <c r="TDN4" s="49"/>
      <c r="TDO4" s="49"/>
      <c r="TDP4" s="49"/>
      <c r="TDQ4" s="49"/>
      <c r="TDR4" s="49"/>
      <c r="TDS4" s="49"/>
      <c r="TDT4" s="49"/>
      <c r="TDU4" s="49"/>
      <c r="TDV4" s="49"/>
      <c r="TDW4" s="49"/>
      <c r="TDX4" s="49"/>
      <c r="TDY4" s="49"/>
      <c r="TDZ4" s="49"/>
      <c r="TEA4" s="49"/>
      <c r="TEB4" s="49"/>
      <c r="TEC4" s="49"/>
      <c r="TED4" s="49"/>
      <c r="TEE4" s="49"/>
      <c r="TEF4" s="49"/>
      <c r="TEG4" s="49"/>
      <c r="TEH4" s="49"/>
      <c r="TEI4" s="49"/>
      <c r="TEJ4" s="49"/>
      <c r="TEK4" s="49"/>
      <c r="TEL4" s="49"/>
      <c r="TEM4" s="49"/>
      <c r="TEN4" s="49"/>
      <c r="TEO4" s="49"/>
      <c r="TEP4" s="49"/>
      <c r="TEQ4" s="49"/>
      <c r="TER4" s="49"/>
      <c r="TES4" s="49"/>
      <c r="TET4" s="49"/>
      <c r="TEU4" s="49"/>
      <c r="TEV4" s="49"/>
      <c r="TEW4" s="49"/>
      <c r="TEX4" s="49"/>
      <c r="TEY4" s="49"/>
      <c r="TEZ4" s="49"/>
      <c r="TFA4" s="49"/>
      <c r="TFB4" s="49"/>
      <c r="TFC4" s="49"/>
      <c r="TFD4" s="49"/>
      <c r="TFE4" s="49"/>
      <c r="TFF4" s="49"/>
      <c r="TFG4" s="49"/>
      <c r="TFH4" s="49"/>
      <c r="TFI4" s="49"/>
      <c r="TFJ4" s="49"/>
      <c r="TFK4" s="49"/>
      <c r="TFL4" s="49"/>
      <c r="TFM4" s="49"/>
      <c r="TFN4" s="49"/>
      <c r="TFO4" s="49"/>
      <c r="TFP4" s="49"/>
      <c r="TFQ4" s="49"/>
      <c r="TFR4" s="49"/>
      <c r="TFS4" s="49"/>
      <c r="TFT4" s="49"/>
      <c r="TFU4" s="49"/>
      <c r="TFV4" s="49"/>
      <c r="TFW4" s="49"/>
      <c r="TFX4" s="49"/>
      <c r="TFY4" s="49"/>
      <c r="TFZ4" s="49"/>
      <c r="TGA4" s="49"/>
      <c r="TGB4" s="49"/>
      <c r="TGC4" s="49"/>
      <c r="TGD4" s="49"/>
      <c r="TGE4" s="49"/>
      <c r="TGF4" s="49"/>
      <c r="TGG4" s="49"/>
      <c r="TGH4" s="49"/>
      <c r="TGI4" s="49"/>
      <c r="TGJ4" s="49"/>
      <c r="TGK4" s="49"/>
      <c r="TGL4" s="49"/>
      <c r="TGM4" s="49"/>
      <c r="TGN4" s="49"/>
      <c r="TGO4" s="49"/>
      <c r="TGP4" s="49"/>
      <c r="TGQ4" s="49"/>
      <c r="TGR4" s="49"/>
      <c r="TGS4" s="49"/>
      <c r="TGT4" s="49"/>
      <c r="TGU4" s="49"/>
      <c r="TGV4" s="49"/>
      <c r="TGW4" s="49"/>
      <c r="TGX4" s="49"/>
      <c r="TGY4" s="49"/>
      <c r="TGZ4" s="49"/>
      <c r="THA4" s="49"/>
      <c r="THB4" s="49"/>
      <c r="THC4" s="49"/>
      <c r="THD4" s="49"/>
      <c r="THE4" s="49"/>
      <c r="THF4" s="49"/>
      <c r="THG4" s="49"/>
      <c r="THH4" s="49"/>
      <c r="THI4" s="49"/>
      <c r="THJ4" s="49"/>
      <c r="THK4" s="49"/>
      <c r="THL4" s="49"/>
      <c r="THM4" s="49"/>
      <c r="THN4" s="49"/>
      <c r="THO4" s="49"/>
      <c r="THP4" s="49"/>
      <c r="THQ4" s="49"/>
      <c r="THR4" s="49"/>
      <c r="THS4" s="49"/>
      <c r="THT4" s="49"/>
      <c r="THU4" s="49"/>
      <c r="THV4" s="49"/>
      <c r="THW4" s="49"/>
      <c r="THX4" s="49"/>
      <c r="THY4" s="49"/>
      <c r="THZ4" s="49"/>
      <c r="TIA4" s="49"/>
      <c r="TIB4" s="49"/>
      <c r="TIC4" s="49"/>
      <c r="TID4" s="49"/>
      <c r="TIE4" s="49"/>
      <c r="TIF4" s="49"/>
      <c r="TIG4" s="49"/>
      <c r="TIH4" s="49"/>
      <c r="TII4" s="49"/>
      <c r="TIJ4" s="49"/>
      <c r="TIK4" s="49"/>
      <c r="TIL4" s="49"/>
      <c r="TIM4" s="49"/>
      <c r="TIN4" s="49"/>
      <c r="TIO4" s="49"/>
      <c r="TIP4" s="49"/>
      <c r="TIQ4" s="49"/>
      <c r="TIR4" s="49"/>
      <c r="TIS4" s="49"/>
      <c r="TIT4" s="49"/>
      <c r="TIU4" s="49"/>
      <c r="TIV4" s="49"/>
      <c r="TIW4" s="49"/>
      <c r="TIX4" s="49"/>
      <c r="TIY4" s="49"/>
      <c r="TIZ4" s="49"/>
      <c r="TJA4" s="49"/>
      <c r="TJB4" s="49"/>
      <c r="TJC4" s="49"/>
      <c r="TJD4" s="49"/>
      <c r="TJE4" s="49"/>
      <c r="TJF4" s="49"/>
      <c r="TJG4" s="49"/>
      <c r="TJH4" s="49"/>
      <c r="TJI4" s="49"/>
      <c r="TJJ4" s="49"/>
      <c r="TJK4" s="49"/>
      <c r="TJL4" s="49"/>
      <c r="TJM4" s="49"/>
      <c r="TJN4" s="49"/>
      <c r="TJO4" s="49"/>
      <c r="TJP4" s="49"/>
      <c r="TJQ4" s="49"/>
      <c r="TJR4" s="49"/>
      <c r="TJS4" s="49"/>
      <c r="TJT4" s="49"/>
      <c r="TJU4" s="49"/>
      <c r="TJV4" s="49"/>
      <c r="TJW4" s="49"/>
      <c r="TJX4" s="49"/>
      <c r="TJY4" s="49"/>
      <c r="TJZ4" s="49"/>
      <c r="TKA4" s="49"/>
      <c r="TKB4" s="49"/>
      <c r="TKC4" s="49"/>
      <c r="TKD4" s="49"/>
      <c r="TKE4" s="49"/>
      <c r="TKF4" s="49"/>
      <c r="TKG4" s="49"/>
      <c r="TKH4" s="49"/>
      <c r="TKI4" s="49"/>
      <c r="TKJ4" s="49"/>
      <c r="TKK4" s="49"/>
      <c r="TKL4" s="49"/>
      <c r="TKM4" s="49"/>
      <c r="TKN4" s="49"/>
      <c r="TKO4" s="49"/>
      <c r="TKP4" s="49"/>
      <c r="TKQ4" s="49"/>
      <c r="TKR4" s="49"/>
      <c r="TKS4" s="49"/>
      <c r="TKT4" s="49"/>
      <c r="TKU4" s="49"/>
      <c r="TKV4" s="49"/>
      <c r="TKW4" s="49"/>
      <c r="TKX4" s="49"/>
      <c r="TKY4" s="49"/>
      <c r="TKZ4" s="49"/>
      <c r="TLA4" s="49"/>
      <c r="TLB4" s="49"/>
      <c r="TLC4" s="49"/>
      <c r="TLD4" s="49"/>
      <c r="TLE4" s="49"/>
      <c r="TLF4" s="49"/>
      <c r="TLG4" s="49"/>
      <c r="TLH4" s="49"/>
      <c r="TLI4" s="49"/>
      <c r="TLJ4" s="49"/>
      <c r="TLK4" s="49"/>
      <c r="TLL4" s="49"/>
      <c r="TLM4" s="49"/>
      <c r="TLN4" s="49"/>
      <c r="TLO4" s="49"/>
      <c r="TLP4" s="49"/>
      <c r="TLQ4" s="49"/>
      <c r="TLR4" s="49"/>
      <c r="TLS4" s="49"/>
      <c r="TLT4" s="49"/>
      <c r="TLU4" s="49"/>
      <c r="TLV4" s="49"/>
      <c r="TLW4" s="49"/>
      <c r="TLX4" s="49"/>
      <c r="TLY4" s="49"/>
      <c r="TLZ4" s="49"/>
      <c r="TMA4" s="49"/>
      <c r="TMB4" s="49"/>
      <c r="TMC4" s="49"/>
      <c r="TMD4" s="49"/>
      <c r="TME4" s="49"/>
      <c r="TMF4" s="49"/>
      <c r="TMG4" s="49"/>
      <c r="TMH4" s="49"/>
      <c r="TMI4" s="49"/>
      <c r="TMJ4" s="49"/>
      <c r="TMK4" s="49"/>
      <c r="TML4" s="49"/>
      <c r="TMM4" s="49"/>
      <c r="TMN4" s="49"/>
      <c r="TMO4" s="49"/>
      <c r="TMP4" s="49"/>
      <c r="TMQ4" s="49"/>
      <c r="TMR4" s="49"/>
      <c r="TMS4" s="49"/>
      <c r="TMT4" s="49"/>
      <c r="TMU4" s="49"/>
      <c r="TMV4" s="49"/>
      <c r="TMW4" s="49"/>
      <c r="TMX4" s="49"/>
      <c r="TMY4" s="49"/>
      <c r="TMZ4" s="49"/>
      <c r="TNA4" s="49"/>
      <c r="TNB4" s="49"/>
      <c r="TNC4" s="49"/>
      <c r="TND4" s="49"/>
      <c r="TNE4" s="49"/>
      <c r="TNF4" s="49"/>
      <c r="TNG4" s="49"/>
      <c r="TNH4" s="49"/>
      <c r="TNI4" s="49"/>
      <c r="TNJ4" s="49"/>
      <c r="TNK4" s="49"/>
      <c r="TNL4" s="49"/>
      <c r="TNM4" s="49"/>
      <c r="TNN4" s="49"/>
      <c r="TNO4" s="49"/>
      <c r="TNP4" s="49"/>
      <c r="TNQ4" s="49"/>
      <c r="TNR4" s="49"/>
      <c r="TNS4" s="49"/>
      <c r="TNT4" s="49"/>
      <c r="TNU4" s="49"/>
      <c r="TNV4" s="49"/>
      <c r="TNW4" s="49"/>
      <c r="TNX4" s="49"/>
      <c r="TNY4" s="49"/>
      <c r="TNZ4" s="49"/>
      <c r="TOA4" s="49"/>
      <c r="TOB4" s="49"/>
      <c r="TOC4" s="49"/>
      <c r="TOD4" s="49"/>
      <c r="TOE4" s="49"/>
      <c r="TOF4" s="49"/>
      <c r="TOG4" s="49"/>
      <c r="TOH4" s="49"/>
      <c r="TOI4" s="49"/>
      <c r="TOJ4" s="49"/>
      <c r="TOK4" s="49"/>
      <c r="TOL4" s="49"/>
      <c r="TOM4" s="49"/>
      <c r="TON4" s="49"/>
      <c r="TOO4" s="49"/>
      <c r="TOP4" s="49"/>
      <c r="TOQ4" s="49"/>
      <c r="TOR4" s="49"/>
      <c r="TOS4" s="49"/>
      <c r="TOT4" s="49"/>
      <c r="TOU4" s="49"/>
      <c r="TOV4" s="49"/>
      <c r="TOW4" s="49"/>
      <c r="TOX4" s="49"/>
      <c r="TOY4" s="49"/>
      <c r="TOZ4" s="49"/>
      <c r="TPA4" s="49"/>
      <c r="TPB4" s="49"/>
      <c r="TPC4" s="49"/>
      <c r="TPD4" s="49"/>
      <c r="TPE4" s="49"/>
      <c r="TPF4" s="49"/>
      <c r="TPG4" s="49"/>
      <c r="TPH4" s="49"/>
      <c r="TPI4" s="49"/>
      <c r="TPJ4" s="49"/>
      <c r="TPK4" s="49"/>
      <c r="TPL4" s="49"/>
      <c r="TPM4" s="49"/>
      <c r="TPN4" s="49"/>
      <c r="TPO4" s="49"/>
      <c r="TPP4" s="49"/>
      <c r="TPQ4" s="49"/>
      <c r="TPR4" s="49"/>
      <c r="TPS4" s="49"/>
      <c r="TPT4" s="49"/>
      <c r="TPU4" s="49"/>
      <c r="TPV4" s="49"/>
      <c r="TPW4" s="49"/>
      <c r="TPX4" s="49"/>
      <c r="TPY4" s="49"/>
      <c r="TPZ4" s="49"/>
      <c r="TQA4" s="49"/>
      <c r="TQB4" s="49"/>
      <c r="TQC4" s="49"/>
      <c r="TQD4" s="49"/>
      <c r="TQE4" s="49"/>
      <c r="TQF4" s="49"/>
      <c r="TQG4" s="49"/>
      <c r="TQH4" s="49"/>
      <c r="TQI4" s="49"/>
      <c r="TQJ4" s="49"/>
      <c r="TQK4" s="49"/>
      <c r="TQL4" s="49"/>
      <c r="TQM4" s="49"/>
      <c r="TQN4" s="49"/>
      <c r="TQO4" s="49"/>
      <c r="TQP4" s="49"/>
      <c r="TQQ4" s="49"/>
      <c r="TQR4" s="49"/>
      <c r="TQS4" s="49"/>
      <c r="TQT4" s="49"/>
      <c r="TQU4" s="49"/>
      <c r="TQV4" s="49"/>
      <c r="TQW4" s="49"/>
      <c r="TQX4" s="49"/>
      <c r="TQY4" s="49"/>
      <c r="TQZ4" s="49"/>
      <c r="TRA4" s="49"/>
      <c r="TRB4" s="49"/>
      <c r="TRC4" s="49"/>
      <c r="TRD4" s="49"/>
      <c r="TRE4" s="49"/>
      <c r="TRF4" s="49"/>
      <c r="TRG4" s="49"/>
      <c r="TRH4" s="49"/>
      <c r="TRI4" s="49"/>
      <c r="TRJ4" s="49"/>
      <c r="TRK4" s="49"/>
      <c r="TRL4" s="49"/>
      <c r="TRM4" s="49"/>
      <c r="TRN4" s="49"/>
      <c r="TRO4" s="49"/>
      <c r="TRP4" s="49"/>
      <c r="TRQ4" s="49"/>
      <c r="TRR4" s="49"/>
      <c r="TRS4" s="49"/>
      <c r="TRT4" s="49"/>
      <c r="TRU4" s="49"/>
      <c r="TRV4" s="49"/>
      <c r="TRW4" s="49"/>
      <c r="TRX4" s="49"/>
      <c r="TRY4" s="49"/>
      <c r="TRZ4" s="49"/>
      <c r="TSA4" s="49"/>
      <c r="TSB4" s="49"/>
      <c r="TSC4" s="49"/>
      <c r="TSD4" s="49"/>
      <c r="TSE4" s="49"/>
      <c r="TSF4" s="49"/>
      <c r="TSG4" s="49"/>
      <c r="TSH4" s="49"/>
      <c r="TSI4" s="49"/>
      <c r="TSJ4" s="49"/>
      <c r="TSK4" s="49"/>
      <c r="TSL4" s="49"/>
      <c r="TSM4" s="49"/>
      <c r="TSN4" s="49"/>
      <c r="TSO4" s="49"/>
      <c r="TSP4" s="49"/>
      <c r="TSQ4" s="49"/>
      <c r="TSR4" s="49"/>
      <c r="TSS4" s="49"/>
      <c r="TST4" s="49"/>
      <c r="TSU4" s="49"/>
      <c r="TSV4" s="49"/>
      <c r="TSW4" s="49"/>
      <c r="TSX4" s="49"/>
      <c r="TSY4" s="49"/>
      <c r="TSZ4" s="49"/>
      <c r="TTA4" s="49"/>
      <c r="TTB4" s="49"/>
      <c r="TTC4" s="49"/>
      <c r="TTD4" s="49"/>
      <c r="TTE4" s="49"/>
      <c r="TTF4" s="49"/>
      <c r="TTG4" s="49"/>
      <c r="TTH4" s="49"/>
      <c r="TTI4" s="49"/>
      <c r="TTJ4" s="49"/>
      <c r="TTK4" s="49"/>
      <c r="TTL4" s="49"/>
      <c r="TTM4" s="49"/>
      <c r="TTN4" s="49"/>
      <c r="TTO4" s="49"/>
      <c r="TTP4" s="49"/>
      <c r="TTQ4" s="49"/>
      <c r="TTR4" s="49"/>
      <c r="TTS4" s="49"/>
      <c r="TTT4" s="49"/>
      <c r="TTU4" s="49"/>
      <c r="TTV4" s="49"/>
      <c r="TTW4" s="49"/>
      <c r="TTX4" s="49"/>
      <c r="TTY4" s="49"/>
      <c r="TTZ4" s="49"/>
      <c r="TUA4" s="49"/>
      <c r="TUB4" s="49"/>
      <c r="TUC4" s="49"/>
      <c r="TUD4" s="49"/>
      <c r="TUE4" s="49"/>
      <c r="TUF4" s="49"/>
      <c r="TUG4" s="49"/>
      <c r="TUH4" s="49"/>
      <c r="TUI4" s="49"/>
      <c r="TUJ4" s="49"/>
      <c r="TUK4" s="49"/>
      <c r="TUL4" s="49"/>
      <c r="TUM4" s="49"/>
      <c r="TUN4" s="49"/>
      <c r="TUO4" s="49"/>
      <c r="TUP4" s="49"/>
      <c r="TUQ4" s="49"/>
      <c r="TUR4" s="49"/>
      <c r="TUS4" s="49"/>
      <c r="TUT4" s="49"/>
      <c r="TUU4" s="49"/>
      <c r="TUV4" s="49"/>
      <c r="TUW4" s="49"/>
      <c r="TUX4" s="49"/>
      <c r="TUY4" s="49"/>
      <c r="TUZ4" s="49"/>
      <c r="TVA4" s="49"/>
      <c r="TVB4" s="49"/>
      <c r="TVC4" s="49"/>
      <c r="TVD4" s="49"/>
      <c r="TVE4" s="49"/>
      <c r="TVF4" s="49"/>
      <c r="TVG4" s="49"/>
      <c r="TVH4" s="49"/>
      <c r="TVI4" s="49"/>
      <c r="TVJ4" s="49"/>
      <c r="TVK4" s="49"/>
      <c r="TVL4" s="49"/>
      <c r="TVM4" s="49"/>
      <c r="TVN4" s="49"/>
      <c r="TVO4" s="49"/>
      <c r="TVP4" s="49"/>
      <c r="TVQ4" s="49"/>
      <c r="TVR4" s="49"/>
      <c r="TVS4" s="49"/>
      <c r="TVT4" s="49"/>
      <c r="TVU4" s="49"/>
      <c r="TVV4" s="49"/>
      <c r="TVW4" s="49"/>
      <c r="TVX4" s="49"/>
      <c r="TVY4" s="49"/>
      <c r="TVZ4" s="49"/>
      <c r="TWA4" s="49"/>
      <c r="TWB4" s="49"/>
      <c r="TWC4" s="49"/>
      <c r="TWD4" s="49"/>
      <c r="TWE4" s="49"/>
      <c r="TWF4" s="49"/>
      <c r="TWG4" s="49"/>
      <c r="TWH4" s="49"/>
      <c r="TWI4" s="49"/>
      <c r="TWJ4" s="49"/>
      <c r="TWK4" s="49"/>
      <c r="TWL4" s="49"/>
      <c r="TWM4" s="49"/>
      <c r="TWN4" s="49"/>
      <c r="TWO4" s="49"/>
      <c r="TWP4" s="49"/>
      <c r="TWQ4" s="49"/>
      <c r="TWR4" s="49"/>
      <c r="TWS4" s="49"/>
      <c r="TWT4" s="49"/>
      <c r="TWU4" s="49"/>
      <c r="TWV4" s="49"/>
      <c r="TWW4" s="49"/>
      <c r="TWX4" s="49"/>
      <c r="TWY4" s="49"/>
      <c r="TWZ4" s="49"/>
      <c r="TXA4" s="49"/>
      <c r="TXB4" s="49"/>
      <c r="TXC4" s="49"/>
      <c r="TXD4" s="49"/>
      <c r="TXE4" s="49"/>
      <c r="TXF4" s="49"/>
      <c r="TXG4" s="49"/>
      <c r="TXH4" s="49"/>
      <c r="TXI4" s="49"/>
      <c r="TXJ4" s="49"/>
      <c r="TXK4" s="49"/>
      <c r="TXL4" s="49"/>
      <c r="TXM4" s="49"/>
      <c r="TXN4" s="49"/>
      <c r="TXO4" s="49"/>
      <c r="TXP4" s="49"/>
      <c r="TXQ4" s="49"/>
      <c r="TXR4" s="49"/>
      <c r="TXS4" s="49"/>
      <c r="TXT4" s="49"/>
      <c r="TXU4" s="49"/>
      <c r="TXV4" s="49"/>
      <c r="TXW4" s="49"/>
      <c r="TXX4" s="49"/>
      <c r="TXY4" s="49"/>
      <c r="TXZ4" s="49"/>
      <c r="TYA4" s="49"/>
      <c r="TYB4" s="49"/>
      <c r="TYC4" s="49"/>
      <c r="TYD4" s="49"/>
      <c r="TYE4" s="49"/>
      <c r="TYF4" s="49"/>
      <c r="TYG4" s="49"/>
      <c r="TYH4" s="49"/>
      <c r="TYI4" s="49"/>
      <c r="TYJ4" s="49"/>
      <c r="TYK4" s="49"/>
      <c r="TYL4" s="49"/>
      <c r="TYM4" s="49"/>
      <c r="TYN4" s="49"/>
      <c r="TYO4" s="49"/>
      <c r="TYP4" s="49"/>
      <c r="TYQ4" s="49"/>
      <c r="TYR4" s="49"/>
      <c r="TYS4" s="49"/>
      <c r="TYT4" s="49"/>
      <c r="TYU4" s="49"/>
      <c r="TYV4" s="49"/>
      <c r="TYW4" s="49"/>
      <c r="TYX4" s="49"/>
      <c r="TYY4" s="49"/>
      <c r="TYZ4" s="49"/>
      <c r="TZA4" s="49"/>
      <c r="TZB4" s="49"/>
      <c r="TZC4" s="49"/>
      <c r="TZD4" s="49"/>
      <c r="TZE4" s="49"/>
      <c r="TZF4" s="49"/>
      <c r="TZG4" s="49"/>
      <c r="TZH4" s="49"/>
      <c r="TZI4" s="49"/>
      <c r="TZJ4" s="49"/>
      <c r="TZK4" s="49"/>
      <c r="TZL4" s="49"/>
      <c r="TZM4" s="49"/>
      <c r="TZN4" s="49"/>
      <c r="TZO4" s="49"/>
      <c r="TZP4" s="49"/>
      <c r="TZQ4" s="49"/>
      <c r="TZR4" s="49"/>
      <c r="TZS4" s="49"/>
      <c r="TZT4" s="49"/>
      <c r="TZU4" s="49"/>
      <c r="TZV4" s="49"/>
      <c r="TZW4" s="49"/>
      <c r="TZX4" s="49"/>
      <c r="TZY4" s="49"/>
      <c r="TZZ4" s="49"/>
      <c r="UAA4" s="49"/>
      <c r="UAB4" s="49"/>
      <c r="UAC4" s="49"/>
      <c r="UAD4" s="49"/>
      <c r="UAE4" s="49"/>
      <c r="UAF4" s="49"/>
      <c r="UAG4" s="49"/>
      <c r="UAH4" s="49"/>
      <c r="UAI4" s="49"/>
      <c r="UAJ4" s="49"/>
      <c r="UAK4" s="49"/>
      <c r="UAL4" s="49"/>
      <c r="UAM4" s="49"/>
      <c r="UAN4" s="49"/>
      <c r="UAO4" s="49"/>
      <c r="UAP4" s="49"/>
      <c r="UAQ4" s="49"/>
      <c r="UAR4" s="49"/>
      <c r="UAS4" s="49"/>
      <c r="UAT4" s="49"/>
      <c r="UAU4" s="49"/>
      <c r="UAV4" s="49"/>
      <c r="UAW4" s="49"/>
      <c r="UAX4" s="49"/>
      <c r="UAY4" s="49"/>
      <c r="UAZ4" s="49"/>
      <c r="UBA4" s="49"/>
      <c r="UBB4" s="49"/>
      <c r="UBC4" s="49"/>
      <c r="UBD4" s="49"/>
      <c r="UBE4" s="49"/>
      <c r="UBF4" s="49"/>
      <c r="UBG4" s="49"/>
      <c r="UBH4" s="49"/>
      <c r="UBI4" s="49"/>
      <c r="UBJ4" s="49"/>
      <c r="UBK4" s="49"/>
      <c r="UBL4" s="49"/>
      <c r="UBM4" s="49"/>
      <c r="UBN4" s="49"/>
      <c r="UBO4" s="49"/>
      <c r="UBP4" s="49"/>
      <c r="UBQ4" s="49"/>
      <c r="UBR4" s="49"/>
      <c r="UBS4" s="49"/>
      <c r="UBT4" s="49"/>
      <c r="UBU4" s="49"/>
      <c r="UBV4" s="49"/>
      <c r="UBW4" s="49"/>
      <c r="UBX4" s="49"/>
      <c r="UBY4" s="49"/>
      <c r="UBZ4" s="49"/>
      <c r="UCA4" s="49"/>
      <c r="UCB4" s="49"/>
      <c r="UCC4" s="49"/>
      <c r="UCD4" s="49"/>
      <c r="UCE4" s="49"/>
      <c r="UCF4" s="49"/>
      <c r="UCG4" s="49"/>
      <c r="UCH4" s="49"/>
      <c r="UCI4" s="49"/>
      <c r="UCJ4" s="49"/>
      <c r="UCK4" s="49"/>
      <c r="UCL4" s="49"/>
      <c r="UCM4" s="49"/>
      <c r="UCN4" s="49"/>
      <c r="UCO4" s="49"/>
      <c r="UCP4" s="49"/>
      <c r="UCQ4" s="49"/>
      <c r="UCR4" s="49"/>
      <c r="UCS4" s="49"/>
      <c r="UCT4" s="49"/>
      <c r="UCU4" s="49"/>
      <c r="UCV4" s="49"/>
      <c r="UCW4" s="49"/>
      <c r="UCX4" s="49"/>
      <c r="UCY4" s="49"/>
      <c r="UCZ4" s="49"/>
      <c r="UDA4" s="49"/>
      <c r="UDB4" s="49"/>
      <c r="UDC4" s="49"/>
      <c r="UDD4" s="49"/>
      <c r="UDE4" s="49"/>
      <c r="UDF4" s="49"/>
      <c r="UDG4" s="49"/>
      <c r="UDH4" s="49"/>
      <c r="UDI4" s="49"/>
      <c r="UDJ4" s="49"/>
      <c r="UDK4" s="49"/>
      <c r="UDL4" s="49"/>
      <c r="UDM4" s="49"/>
      <c r="UDN4" s="49"/>
      <c r="UDO4" s="49"/>
      <c r="UDP4" s="49"/>
      <c r="UDQ4" s="49"/>
      <c r="UDR4" s="49"/>
      <c r="UDS4" s="49"/>
      <c r="UDT4" s="49"/>
      <c r="UDU4" s="49"/>
      <c r="UDV4" s="49"/>
      <c r="UDW4" s="49"/>
      <c r="UDX4" s="49"/>
      <c r="UDY4" s="49"/>
      <c r="UDZ4" s="49"/>
      <c r="UEA4" s="49"/>
      <c r="UEB4" s="49"/>
      <c r="UEC4" s="49"/>
      <c r="UED4" s="49"/>
      <c r="UEE4" s="49"/>
      <c r="UEF4" s="49"/>
      <c r="UEG4" s="49"/>
      <c r="UEH4" s="49"/>
      <c r="UEI4" s="49"/>
      <c r="UEJ4" s="49"/>
      <c r="UEK4" s="49"/>
      <c r="UEL4" s="49"/>
      <c r="UEM4" s="49"/>
      <c r="UEN4" s="49"/>
      <c r="UEO4" s="49"/>
      <c r="UEP4" s="49"/>
      <c r="UEQ4" s="49"/>
      <c r="UER4" s="49"/>
      <c r="UES4" s="49"/>
      <c r="UET4" s="49"/>
      <c r="UEU4" s="49"/>
      <c r="UEV4" s="49"/>
      <c r="UEW4" s="49"/>
      <c r="UEX4" s="49"/>
      <c r="UEY4" s="49"/>
      <c r="UEZ4" s="49"/>
      <c r="UFA4" s="49"/>
      <c r="UFB4" s="49"/>
      <c r="UFC4" s="49"/>
      <c r="UFD4" s="49"/>
      <c r="UFE4" s="49"/>
      <c r="UFF4" s="49"/>
      <c r="UFG4" s="49"/>
      <c r="UFH4" s="49"/>
      <c r="UFI4" s="49"/>
      <c r="UFJ4" s="49"/>
      <c r="UFK4" s="49"/>
      <c r="UFL4" s="49"/>
      <c r="UFM4" s="49"/>
      <c r="UFN4" s="49"/>
      <c r="UFO4" s="49"/>
      <c r="UFP4" s="49"/>
      <c r="UFQ4" s="49"/>
      <c r="UFR4" s="49"/>
      <c r="UFS4" s="49"/>
      <c r="UFT4" s="49"/>
      <c r="UFU4" s="49"/>
      <c r="UFV4" s="49"/>
      <c r="UFW4" s="49"/>
      <c r="UFX4" s="49"/>
      <c r="UFY4" s="49"/>
      <c r="UFZ4" s="49"/>
      <c r="UGA4" s="49"/>
      <c r="UGB4" s="49"/>
      <c r="UGC4" s="49"/>
      <c r="UGD4" s="49"/>
      <c r="UGE4" s="49"/>
      <c r="UGF4" s="49"/>
      <c r="UGG4" s="49"/>
      <c r="UGH4" s="49"/>
      <c r="UGI4" s="49"/>
      <c r="UGJ4" s="49"/>
      <c r="UGK4" s="49"/>
      <c r="UGL4" s="49"/>
      <c r="UGM4" s="49"/>
      <c r="UGN4" s="49"/>
      <c r="UGO4" s="49"/>
      <c r="UGP4" s="49"/>
      <c r="UGQ4" s="49"/>
      <c r="UGR4" s="49"/>
      <c r="UGS4" s="49"/>
      <c r="UGT4" s="49"/>
      <c r="UGU4" s="49"/>
      <c r="UGV4" s="49"/>
      <c r="UGW4" s="49"/>
      <c r="UGX4" s="49"/>
      <c r="UGY4" s="49"/>
      <c r="UGZ4" s="49"/>
      <c r="UHA4" s="49"/>
      <c r="UHB4" s="49"/>
      <c r="UHC4" s="49"/>
      <c r="UHD4" s="49"/>
      <c r="UHE4" s="49"/>
      <c r="UHF4" s="49"/>
      <c r="UHG4" s="49"/>
      <c r="UHH4" s="49"/>
      <c r="UHI4" s="49"/>
      <c r="UHJ4" s="49"/>
      <c r="UHK4" s="49"/>
      <c r="UHL4" s="49"/>
      <c r="UHM4" s="49"/>
      <c r="UHN4" s="49"/>
      <c r="UHO4" s="49"/>
      <c r="UHP4" s="49"/>
      <c r="UHQ4" s="49"/>
      <c r="UHR4" s="49"/>
      <c r="UHS4" s="49"/>
      <c r="UHT4" s="49"/>
      <c r="UHU4" s="49"/>
      <c r="UHV4" s="49"/>
      <c r="UHW4" s="49"/>
      <c r="UHX4" s="49"/>
      <c r="UHY4" s="49"/>
      <c r="UHZ4" s="49"/>
      <c r="UIA4" s="49"/>
      <c r="UIB4" s="49"/>
      <c r="UIC4" s="49"/>
      <c r="UID4" s="49"/>
      <c r="UIE4" s="49"/>
      <c r="UIF4" s="49"/>
      <c r="UIG4" s="49"/>
      <c r="UIH4" s="49"/>
      <c r="UII4" s="49"/>
      <c r="UIJ4" s="49"/>
      <c r="UIK4" s="49"/>
      <c r="UIL4" s="49"/>
      <c r="UIM4" s="49"/>
      <c r="UIN4" s="49"/>
      <c r="UIO4" s="49"/>
      <c r="UIP4" s="49"/>
      <c r="UIQ4" s="49"/>
      <c r="UIR4" s="49"/>
      <c r="UIS4" s="49"/>
      <c r="UIT4" s="49"/>
      <c r="UIU4" s="49"/>
      <c r="UIV4" s="49"/>
      <c r="UIW4" s="49"/>
      <c r="UIX4" s="49"/>
      <c r="UIY4" s="49"/>
      <c r="UIZ4" s="49"/>
      <c r="UJA4" s="49"/>
      <c r="UJB4" s="49"/>
      <c r="UJC4" s="49"/>
      <c r="UJD4" s="49"/>
      <c r="UJE4" s="49"/>
      <c r="UJF4" s="49"/>
      <c r="UJG4" s="49"/>
      <c r="UJH4" s="49"/>
      <c r="UJI4" s="49"/>
      <c r="UJJ4" s="49"/>
      <c r="UJK4" s="49"/>
      <c r="UJL4" s="49"/>
      <c r="UJM4" s="49"/>
      <c r="UJN4" s="49"/>
      <c r="UJO4" s="49"/>
      <c r="UJP4" s="49"/>
      <c r="UJQ4" s="49"/>
      <c r="UJR4" s="49"/>
      <c r="UJS4" s="49"/>
      <c r="UJT4" s="49"/>
      <c r="UJU4" s="49"/>
      <c r="UJV4" s="49"/>
      <c r="UJW4" s="49"/>
      <c r="UJX4" s="49"/>
      <c r="UJY4" s="49"/>
      <c r="UJZ4" s="49"/>
      <c r="UKA4" s="49"/>
      <c r="UKB4" s="49"/>
      <c r="UKC4" s="49"/>
      <c r="UKD4" s="49"/>
      <c r="UKE4" s="49"/>
      <c r="UKF4" s="49"/>
      <c r="UKG4" s="49"/>
      <c r="UKH4" s="49"/>
      <c r="UKI4" s="49"/>
      <c r="UKJ4" s="49"/>
      <c r="UKK4" s="49"/>
      <c r="UKL4" s="49"/>
      <c r="UKM4" s="49"/>
      <c r="UKN4" s="49"/>
      <c r="UKO4" s="49"/>
      <c r="UKP4" s="49"/>
      <c r="UKQ4" s="49"/>
      <c r="UKR4" s="49"/>
      <c r="UKS4" s="49"/>
      <c r="UKT4" s="49"/>
      <c r="UKU4" s="49"/>
      <c r="UKV4" s="49"/>
      <c r="UKW4" s="49"/>
      <c r="UKX4" s="49"/>
      <c r="UKY4" s="49"/>
      <c r="UKZ4" s="49"/>
      <c r="ULA4" s="49"/>
      <c r="ULB4" s="49"/>
      <c r="ULC4" s="49"/>
      <c r="ULD4" s="49"/>
      <c r="ULE4" s="49"/>
      <c r="ULF4" s="49"/>
      <c r="ULG4" s="49"/>
      <c r="ULH4" s="49"/>
      <c r="ULI4" s="49"/>
      <c r="ULJ4" s="49"/>
      <c r="ULK4" s="49"/>
      <c r="ULL4" s="49"/>
      <c r="ULM4" s="49"/>
      <c r="ULN4" s="49"/>
      <c r="ULO4" s="49"/>
      <c r="ULP4" s="49"/>
      <c r="ULQ4" s="49"/>
      <c r="ULR4" s="49"/>
      <c r="ULS4" s="49"/>
      <c r="ULT4" s="49"/>
      <c r="ULU4" s="49"/>
      <c r="ULV4" s="49"/>
      <c r="ULW4" s="49"/>
      <c r="ULX4" s="49"/>
      <c r="ULY4" s="49"/>
      <c r="ULZ4" s="49"/>
      <c r="UMA4" s="49"/>
      <c r="UMB4" s="49"/>
      <c r="UMC4" s="49"/>
      <c r="UMD4" s="49"/>
      <c r="UME4" s="49"/>
      <c r="UMF4" s="49"/>
      <c r="UMG4" s="49"/>
      <c r="UMH4" s="49"/>
      <c r="UMI4" s="49"/>
      <c r="UMJ4" s="49"/>
      <c r="UMK4" s="49"/>
      <c r="UML4" s="49"/>
      <c r="UMM4" s="49"/>
      <c r="UMN4" s="49"/>
      <c r="UMO4" s="49"/>
      <c r="UMP4" s="49"/>
      <c r="UMQ4" s="49"/>
      <c r="UMR4" s="49"/>
      <c r="UMS4" s="49"/>
      <c r="UMT4" s="49"/>
      <c r="UMU4" s="49"/>
      <c r="UMV4" s="49"/>
      <c r="UMW4" s="49"/>
      <c r="UMX4" s="49"/>
      <c r="UMY4" s="49"/>
      <c r="UMZ4" s="49"/>
      <c r="UNA4" s="49"/>
      <c r="UNB4" s="49"/>
      <c r="UNC4" s="49"/>
      <c r="UND4" s="49"/>
      <c r="UNE4" s="49"/>
      <c r="UNF4" s="49"/>
      <c r="UNG4" s="49"/>
      <c r="UNH4" s="49"/>
      <c r="UNI4" s="49"/>
      <c r="UNJ4" s="49"/>
      <c r="UNK4" s="49"/>
      <c r="UNL4" s="49"/>
      <c r="UNM4" s="49"/>
      <c r="UNN4" s="49"/>
      <c r="UNO4" s="49"/>
      <c r="UNP4" s="49"/>
      <c r="UNQ4" s="49"/>
      <c r="UNR4" s="49"/>
      <c r="UNS4" s="49"/>
      <c r="UNT4" s="49"/>
      <c r="UNU4" s="49"/>
      <c r="UNV4" s="49"/>
      <c r="UNW4" s="49"/>
      <c r="UNX4" s="49"/>
      <c r="UNY4" s="49"/>
      <c r="UNZ4" s="49"/>
      <c r="UOA4" s="49"/>
      <c r="UOB4" s="49"/>
      <c r="UOC4" s="49"/>
      <c r="UOD4" s="49"/>
      <c r="UOE4" s="49"/>
      <c r="UOF4" s="49"/>
      <c r="UOG4" s="49"/>
      <c r="UOH4" s="49"/>
      <c r="UOI4" s="49"/>
      <c r="UOJ4" s="49"/>
      <c r="UOK4" s="49"/>
      <c r="UOL4" s="49"/>
      <c r="UOM4" s="49"/>
      <c r="UON4" s="49"/>
      <c r="UOO4" s="49"/>
      <c r="UOP4" s="49"/>
      <c r="UOQ4" s="49"/>
      <c r="UOR4" s="49"/>
      <c r="UOS4" s="49"/>
      <c r="UOT4" s="49"/>
      <c r="UOU4" s="49"/>
      <c r="UOV4" s="49"/>
      <c r="UOW4" s="49"/>
      <c r="UOX4" s="49"/>
      <c r="UOY4" s="49"/>
      <c r="UOZ4" s="49"/>
      <c r="UPA4" s="49"/>
      <c r="UPB4" s="49"/>
      <c r="UPC4" s="49"/>
      <c r="UPD4" s="49"/>
      <c r="UPE4" s="49"/>
      <c r="UPF4" s="49"/>
      <c r="UPG4" s="49"/>
      <c r="UPH4" s="49"/>
      <c r="UPI4" s="49"/>
      <c r="UPJ4" s="49"/>
      <c r="UPK4" s="49"/>
      <c r="UPL4" s="49"/>
      <c r="UPM4" s="49"/>
      <c r="UPN4" s="49"/>
      <c r="UPO4" s="49"/>
      <c r="UPP4" s="49"/>
      <c r="UPQ4" s="49"/>
      <c r="UPR4" s="49"/>
      <c r="UPS4" s="49"/>
      <c r="UPT4" s="49"/>
      <c r="UPU4" s="49"/>
      <c r="UPV4" s="49"/>
      <c r="UPW4" s="49"/>
      <c r="UPX4" s="49"/>
      <c r="UPY4" s="49"/>
      <c r="UPZ4" s="49"/>
      <c r="UQA4" s="49"/>
      <c r="UQB4" s="49"/>
      <c r="UQC4" s="49"/>
      <c r="UQD4" s="49"/>
      <c r="UQE4" s="49"/>
      <c r="UQF4" s="49"/>
      <c r="UQG4" s="49"/>
      <c r="UQH4" s="49"/>
      <c r="UQI4" s="49"/>
      <c r="UQJ4" s="49"/>
      <c r="UQK4" s="49"/>
      <c r="UQL4" s="49"/>
      <c r="UQM4" s="49"/>
      <c r="UQN4" s="49"/>
      <c r="UQO4" s="49"/>
      <c r="UQP4" s="49"/>
      <c r="UQQ4" s="49"/>
      <c r="UQR4" s="49"/>
      <c r="UQS4" s="49"/>
      <c r="UQT4" s="49"/>
      <c r="UQU4" s="49"/>
      <c r="UQV4" s="49"/>
      <c r="UQW4" s="49"/>
      <c r="UQX4" s="49"/>
      <c r="UQY4" s="49"/>
      <c r="UQZ4" s="49"/>
      <c r="URA4" s="49"/>
      <c r="URB4" s="49"/>
      <c r="URC4" s="49"/>
      <c r="URD4" s="49"/>
      <c r="URE4" s="49"/>
      <c r="URF4" s="49"/>
      <c r="URG4" s="49"/>
      <c r="URH4" s="49"/>
      <c r="URI4" s="49"/>
      <c r="URJ4" s="49"/>
      <c r="URK4" s="49"/>
      <c r="URL4" s="49"/>
      <c r="URM4" s="49"/>
      <c r="URN4" s="49"/>
      <c r="URO4" s="49"/>
      <c r="URP4" s="49"/>
      <c r="URQ4" s="49"/>
      <c r="URR4" s="49"/>
      <c r="URS4" s="49"/>
      <c r="URT4" s="49"/>
      <c r="URU4" s="49"/>
      <c r="URV4" s="49"/>
      <c r="URW4" s="49"/>
      <c r="URX4" s="49"/>
      <c r="URY4" s="49"/>
      <c r="URZ4" s="49"/>
      <c r="USA4" s="49"/>
      <c r="USB4" s="49"/>
      <c r="USC4" s="49"/>
      <c r="USD4" s="49"/>
      <c r="USE4" s="49"/>
      <c r="USF4" s="49"/>
      <c r="USG4" s="49"/>
      <c r="USH4" s="49"/>
      <c r="USI4" s="49"/>
      <c r="USJ4" s="49"/>
      <c r="USK4" s="49"/>
      <c r="USL4" s="49"/>
      <c r="USM4" s="49"/>
      <c r="USN4" s="49"/>
      <c r="USO4" s="49"/>
      <c r="USP4" s="49"/>
      <c r="USQ4" s="49"/>
      <c r="USR4" s="49"/>
      <c r="USS4" s="49"/>
      <c r="UST4" s="49"/>
      <c r="USU4" s="49"/>
      <c r="USV4" s="49"/>
      <c r="USW4" s="49"/>
      <c r="USX4" s="49"/>
      <c r="USY4" s="49"/>
      <c r="USZ4" s="49"/>
      <c r="UTA4" s="49"/>
      <c r="UTB4" s="49"/>
      <c r="UTC4" s="49"/>
      <c r="UTD4" s="49"/>
      <c r="UTE4" s="49"/>
      <c r="UTF4" s="49"/>
      <c r="UTG4" s="49"/>
      <c r="UTH4" s="49"/>
      <c r="UTI4" s="49"/>
      <c r="UTJ4" s="49"/>
      <c r="UTK4" s="49"/>
      <c r="UTL4" s="49"/>
      <c r="UTM4" s="49"/>
      <c r="UTN4" s="49"/>
      <c r="UTO4" s="49"/>
      <c r="UTP4" s="49"/>
      <c r="UTQ4" s="49"/>
      <c r="UTR4" s="49"/>
      <c r="UTS4" s="49"/>
      <c r="UTT4" s="49"/>
      <c r="UTU4" s="49"/>
      <c r="UTV4" s="49"/>
      <c r="UTW4" s="49"/>
      <c r="UTX4" s="49"/>
      <c r="UTY4" s="49"/>
      <c r="UTZ4" s="49"/>
      <c r="UUA4" s="49"/>
      <c r="UUB4" s="49"/>
      <c r="UUC4" s="49"/>
      <c r="UUD4" s="49"/>
      <c r="UUE4" s="49"/>
      <c r="UUF4" s="49"/>
      <c r="UUG4" s="49"/>
      <c r="UUH4" s="49"/>
      <c r="UUI4" s="49"/>
      <c r="UUJ4" s="49"/>
      <c r="UUK4" s="49"/>
      <c r="UUL4" s="49"/>
      <c r="UUM4" s="49"/>
      <c r="UUN4" s="49"/>
      <c r="UUO4" s="49"/>
      <c r="UUP4" s="49"/>
      <c r="UUQ4" s="49"/>
      <c r="UUR4" s="49"/>
      <c r="UUS4" s="49"/>
      <c r="UUT4" s="49"/>
      <c r="UUU4" s="49"/>
      <c r="UUV4" s="49"/>
      <c r="UUW4" s="49"/>
      <c r="UUX4" s="49"/>
      <c r="UUY4" s="49"/>
      <c r="UUZ4" s="49"/>
      <c r="UVA4" s="49"/>
      <c r="UVB4" s="49"/>
      <c r="UVC4" s="49"/>
      <c r="UVD4" s="49"/>
      <c r="UVE4" s="49"/>
      <c r="UVF4" s="49"/>
      <c r="UVG4" s="49"/>
      <c r="UVH4" s="49"/>
      <c r="UVI4" s="49"/>
      <c r="UVJ4" s="49"/>
      <c r="UVK4" s="49"/>
      <c r="UVL4" s="49"/>
      <c r="UVM4" s="49"/>
      <c r="UVN4" s="49"/>
      <c r="UVO4" s="49"/>
      <c r="UVP4" s="49"/>
      <c r="UVQ4" s="49"/>
      <c r="UVR4" s="49"/>
      <c r="UVS4" s="49"/>
      <c r="UVT4" s="49"/>
      <c r="UVU4" s="49"/>
      <c r="UVV4" s="49"/>
      <c r="UVW4" s="49"/>
      <c r="UVX4" s="49"/>
      <c r="UVY4" s="49"/>
      <c r="UVZ4" s="49"/>
      <c r="UWA4" s="49"/>
      <c r="UWB4" s="49"/>
      <c r="UWC4" s="49"/>
      <c r="UWD4" s="49"/>
      <c r="UWE4" s="49"/>
      <c r="UWF4" s="49"/>
      <c r="UWG4" s="49"/>
      <c r="UWH4" s="49"/>
      <c r="UWI4" s="49"/>
      <c r="UWJ4" s="49"/>
      <c r="UWK4" s="49"/>
      <c r="UWL4" s="49"/>
      <c r="UWM4" s="49"/>
      <c r="UWN4" s="49"/>
      <c r="UWO4" s="49"/>
      <c r="UWP4" s="49"/>
      <c r="UWQ4" s="49"/>
      <c r="UWR4" s="49"/>
      <c r="UWS4" s="49"/>
      <c r="UWT4" s="49"/>
      <c r="UWU4" s="49"/>
      <c r="UWV4" s="49"/>
      <c r="UWW4" s="49"/>
      <c r="UWX4" s="49"/>
      <c r="UWY4" s="49"/>
      <c r="UWZ4" s="49"/>
      <c r="UXA4" s="49"/>
      <c r="UXB4" s="49"/>
      <c r="UXC4" s="49"/>
      <c r="UXD4" s="49"/>
      <c r="UXE4" s="49"/>
      <c r="UXF4" s="49"/>
      <c r="UXG4" s="49"/>
      <c r="UXH4" s="49"/>
      <c r="UXI4" s="49"/>
      <c r="UXJ4" s="49"/>
      <c r="UXK4" s="49"/>
      <c r="UXL4" s="49"/>
      <c r="UXM4" s="49"/>
      <c r="UXN4" s="49"/>
      <c r="UXO4" s="49"/>
      <c r="UXP4" s="49"/>
      <c r="UXQ4" s="49"/>
      <c r="UXR4" s="49"/>
      <c r="UXS4" s="49"/>
      <c r="UXT4" s="49"/>
      <c r="UXU4" s="49"/>
      <c r="UXV4" s="49"/>
      <c r="UXW4" s="49"/>
      <c r="UXX4" s="49"/>
      <c r="UXY4" s="49"/>
      <c r="UXZ4" s="49"/>
      <c r="UYA4" s="49"/>
      <c r="UYB4" s="49"/>
      <c r="UYC4" s="49"/>
      <c r="UYD4" s="49"/>
      <c r="UYE4" s="49"/>
      <c r="UYF4" s="49"/>
      <c r="UYG4" s="49"/>
      <c r="UYH4" s="49"/>
      <c r="UYI4" s="49"/>
      <c r="UYJ4" s="49"/>
      <c r="UYK4" s="49"/>
      <c r="UYL4" s="49"/>
      <c r="UYM4" s="49"/>
      <c r="UYN4" s="49"/>
      <c r="UYO4" s="49"/>
      <c r="UYP4" s="49"/>
      <c r="UYQ4" s="49"/>
      <c r="UYR4" s="49"/>
      <c r="UYS4" s="49"/>
      <c r="UYT4" s="49"/>
      <c r="UYU4" s="49"/>
      <c r="UYV4" s="49"/>
      <c r="UYW4" s="49"/>
      <c r="UYX4" s="49"/>
      <c r="UYY4" s="49"/>
      <c r="UYZ4" s="49"/>
      <c r="UZA4" s="49"/>
      <c r="UZB4" s="49"/>
      <c r="UZC4" s="49"/>
      <c r="UZD4" s="49"/>
      <c r="UZE4" s="49"/>
      <c r="UZF4" s="49"/>
      <c r="UZG4" s="49"/>
      <c r="UZH4" s="49"/>
      <c r="UZI4" s="49"/>
      <c r="UZJ4" s="49"/>
      <c r="UZK4" s="49"/>
      <c r="UZL4" s="49"/>
      <c r="UZM4" s="49"/>
      <c r="UZN4" s="49"/>
      <c r="UZO4" s="49"/>
      <c r="UZP4" s="49"/>
      <c r="UZQ4" s="49"/>
      <c r="UZR4" s="49"/>
      <c r="UZS4" s="49"/>
      <c r="UZT4" s="49"/>
      <c r="UZU4" s="49"/>
      <c r="UZV4" s="49"/>
      <c r="UZW4" s="49"/>
      <c r="UZX4" s="49"/>
      <c r="UZY4" s="49"/>
      <c r="UZZ4" s="49"/>
      <c r="VAA4" s="49"/>
      <c r="VAB4" s="49"/>
      <c r="VAC4" s="49"/>
      <c r="VAD4" s="49"/>
      <c r="VAE4" s="49"/>
      <c r="VAF4" s="49"/>
      <c r="VAG4" s="49"/>
      <c r="VAH4" s="49"/>
      <c r="VAI4" s="49"/>
      <c r="VAJ4" s="49"/>
      <c r="VAK4" s="49"/>
      <c r="VAL4" s="49"/>
      <c r="VAM4" s="49"/>
      <c r="VAN4" s="49"/>
      <c r="VAO4" s="49"/>
      <c r="VAP4" s="49"/>
      <c r="VAQ4" s="49"/>
      <c r="VAR4" s="49"/>
      <c r="VAS4" s="49"/>
      <c r="VAT4" s="49"/>
      <c r="VAU4" s="49"/>
      <c r="VAV4" s="49"/>
      <c r="VAW4" s="49"/>
      <c r="VAX4" s="49"/>
      <c r="VAY4" s="49"/>
      <c r="VAZ4" s="49"/>
      <c r="VBA4" s="49"/>
      <c r="VBB4" s="49"/>
      <c r="VBC4" s="49"/>
      <c r="VBD4" s="49"/>
      <c r="VBE4" s="49"/>
      <c r="VBF4" s="49"/>
      <c r="VBG4" s="49"/>
      <c r="VBH4" s="49"/>
      <c r="VBI4" s="49"/>
      <c r="VBJ4" s="49"/>
      <c r="VBK4" s="49"/>
      <c r="VBL4" s="49"/>
      <c r="VBM4" s="49"/>
      <c r="VBN4" s="49"/>
      <c r="VBO4" s="49"/>
      <c r="VBP4" s="49"/>
      <c r="VBQ4" s="49"/>
      <c r="VBR4" s="49"/>
      <c r="VBS4" s="49"/>
      <c r="VBT4" s="49"/>
      <c r="VBU4" s="49"/>
      <c r="VBV4" s="49"/>
      <c r="VBW4" s="49"/>
      <c r="VBX4" s="49"/>
      <c r="VBY4" s="49"/>
      <c r="VBZ4" s="49"/>
      <c r="VCA4" s="49"/>
      <c r="VCB4" s="49"/>
      <c r="VCC4" s="49"/>
      <c r="VCD4" s="49"/>
      <c r="VCE4" s="49"/>
      <c r="VCF4" s="49"/>
      <c r="VCG4" s="49"/>
      <c r="VCH4" s="49"/>
      <c r="VCI4" s="49"/>
      <c r="VCJ4" s="49"/>
      <c r="VCK4" s="49"/>
      <c r="VCL4" s="49"/>
      <c r="VCM4" s="49"/>
      <c r="VCN4" s="49"/>
      <c r="VCO4" s="49"/>
      <c r="VCP4" s="49"/>
      <c r="VCQ4" s="49"/>
      <c r="VCR4" s="49"/>
      <c r="VCS4" s="49"/>
      <c r="VCT4" s="49"/>
      <c r="VCU4" s="49"/>
      <c r="VCV4" s="49"/>
      <c r="VCW4" s="49"/>
      <c r="VCX4" s="49"/>
      <c r="VCY4" s="49"/>
      <c r="VCZ4" s="49"/>
      <c r="VDA4" s="49"/>
      <c r="VDB4" s="49"/>
      <c r="VDC4" s="49"/>
      <c r="VDD4" s="49"/>
      <c r="VDE4" s="49"/>
      <c r="VDF4" s="49"/>
      <c r="VDG4" s="49"/>
      <c r="VDH4" s="49"/>
      <c r="VDI4" s="49"/>
      <c r="VDJ4" s="49"/>
      <c r="VDK4" s="49"/>
      <c r="VDL4" s="49"/>
      <c r="VDM4" s="49"/>
      <c r="VDN4" s="49"/>
      <c r="VDO4" s="49"/>
      <c r="VDP4" s="49"/>
      <c r="VDQ4" s="49"/>
      <c r="VDR4" s="49"/>
      <c r="VDS4" s="49"/>
      <c r="VDT4" s="49"/>
      <c r="VDU4" s="49"/>
      <c r="VDV4" s="49"/>
      <c r="VDW4" s="49"/>
      <c r="VDX4" s="49"/>
      <c r="VDY4" s="49"/>
      <c r="VDZ4" s="49"/>
      <c r="VEA4" s="49"/>
      <c r="VEB4" s="49"/>
      <c r="VEC4" s="49"/>
      <c r="VED4" s="49"/>
      <c r="VEE4" s="49"/>
      <c r="VEF4" s="49"/>
      <c r="VEG4" s="49"/>
      <c r="VEH4" s="49"/>
      <c r="VEI4" s="49"/>
      <c r="VEJ4" s="49"/>
      <c r="VEK4" s="49"/>
      <c r="VEL4" s="49"/>
      <c r="VEM4" s="49"/>
      <c r="VEN4" s="49"/>
      <c r="VEO4" s="49"/>
      <c r="VEP4" s="49"/>
      <c r="VEQ4" s="49"/>
      <c r="VER4" s="49"/>
      <c r="VES4" s="49"/>
      <c r="VET4" s="49"/>
      <c r="VEU4" s="49"/>
      <c r="VEV4" s="49"/>
      <c r="VEW4" s="49"/>
      <c r="VEX4" s="49"/>
      <c r="VEY4" s="49"/>
      <c r="VEZ4" s="49"/>
      <c r="VFA4" s="49"/>
      <c r="VFB4" s="49"/>
      <c r="VFC4" s="49"/>
      <c r="VFD4" s="49"/>
      <c r="VFE4" s="49"/>
      <c r="VFF4" s="49"/>
      <c r="VFG4" s="49"/>
      <c r="VFH4" s="49"/>
      <c r="VFI4" s="49"/>
      <c r="VFJ4" s="49"/>
      <c r="VFK4" s="49"/>
      <c r="VFL4" s="49"/>
      <c r="VFM4" s="49"/>
      <c r="VFN4" s="49"/>
      <c r="VFO4" s="49"/>
      <c r="VFP4" s="49"/>
      <c r="VFQ4" s="49"/>
      <c r="VFR4" s="49"/>
      <c r="VFS4" s="49"/>
      <c r="VFT4" s="49"/>
      <c r="VFU4" s="49"/>
      <c r="VFV4" s="49"/>
      <c r="VFW4" s="49"/>
      <c r="VFX4" s="49"/>
      <c r="VFY4" s="49"/>
      <c r="VFZ4" s="49"/>
      <c r="VGA4" s="49"/>
      <c r="VGB4" s="49"/>
      <c r="VGC4" s="49"/>
      <c r="VGD4" s="49"/>
      <c r="VGE4" s="49"/>
      <c r="VGF4" s="49"/>
      <c r="VGG4" s="49"/>
      <c r="VGH4" s="49"/>
      <c r="VGI4" s="49"/>
      <c r="VGJ4" s="49"/>
      <c r="VGK4" s="49"/>
      <c r="VGL4" s="49"/>
      <c r="VGM4" s="49"/>
      <c r="VGN4" s="49"/>
      <c r="VGO4" s="49"/>
      <c r="VGP4" s="49"/>
      <c r="VGQ4" s="49"/>
      <c r="VGR4" s="49"/>
      <c r="VGS4" s="49"/>
      <c r="VGT4" s="49"/>
      <c r="VGU4" s="49"/>
      <c r="VGV4" s="49"/>
      <c r="VGW4" s="49"/>
      <c r="VGX4" s="49"/>
      <c r="VGY4" s="49"/>
      <c r="VGZ4" s="49"/>
      <c r="VHA4" s="49"/>
      <c r="VHB4" s="49"/>
      <c r="VHC4" s="49"/>
      <c r="VHD4" s="49"/>
      <c r="VHE4" s="49"/>
      <c r="VHF4" s="49"/>
      <c r="VHG4" s="49"/>
      <c r="VHH4" s="49"/>
      <c r="VHI4" s="49"/>
      <c r="VHJ4" s="49"/>
      <c r="VHK4" s="49"/>
      <c r="VHL4" s="49"/>
      <c r="VHM4" s="49"/>
      <c r="VHN4" s="49"/>
      <c r="VHO4" s="49"/>
      <c r="VHP4" s="49"/>
      <c r="VHQ4" s="49"/>
      <c r="VHR4" s="49"/>
      <c r="VHS4" s="49"/>
      <c r="VHT4" s="49"/>
      <c r="VHU4" s="49"/>
      <c r="VHV4" s="49"/>
      <c r="VHW4" s="49"/>
      <c r="VHX4" s="49"/>
      <c r="VHY4" s="49"/>
      <c r="VHZ4" s="49"/>
      <c r="VIA4" s="49"/>
      <c r="VIB4" s="49"/>
      <c r="VIC4" s="49"/>
      <c r="VID4" s="49"/>
      <c r="VIE4" s="49"/>
      <c r="VIF4" s="49"/>
      <c r="VIG4" s="49"/>
      <c r="VIH4" s="49"/>
      <c r="VII4" s="49"/>
      <c r="VIJ4" s="49"/>
      <c r="VIK4" s="49"/>
      <c r="VIL4" s="49"/>
      <c r="VIM4" s="49"/>
      <c r="VIN4" s="49"/>
      <c r="VIO4" s="49"/>
      <c r="VIP4" s="49"/>
      <c r="VIQ4" s="49"/>
      <c r="VIR4" s="49"/>
      <c r="VIS4" s="49"/>
      <c r="VIT4" s="49"/>
      <c r="VIU4" s="49"/>
      <c r="VIV4" s="49"/>
      <c r="VIW4" s="49"/>
      <c r="VIX4" s="49"/>
      <c r="VIY4" s="49"/>
      <c r="VIZ4" s="49"/>
      <c r="VJA4" s="49"/>
      <c r="VJB4" s="49"/>
      <c r="VJC4" s="49"/>
      <c r="VJD4" s="49"/>
      <c r="VJE4" s="49"/>
      <c r="VJF4" s="49"/>
      <c r="VJG4" s="49"/>
      <c r="VJH4" s="49"/>
      <c r="VJI4" s="49"/>
      <c r="VJJ4" s="49"/>
      <c r="VJK4" s="49"/>
      <c r="VJL4" s="49"/>
      <c r="VJM4" s="49"/>
      <c r="VJN4" s="49"/>
      <c r="VJO4" s="49"/>
      <c r="VJP4" s="49"/>
      <c r="VJQ4" s="49"/>
      <c r="VJR4" s="49"/>
      <c r="VJS4" s="49"/>
      <c r="VJT4" s="49"/>
      <c r="VJU4" s="49"/>
      <c r="VJV4" s="49"/>
      <c r="VJW4" s="49"/>
      <c r="VJX4" s="49"/>
      <c r="VJY4" s="49"/>
      <c r="VJZ4" s="49"/>
      <c r="VKA4" s="49"/>
      <c r="VKB4" s="49"/>
      <c r="VKC4" s="49"/>
      <c r="VKD4" s="49"/>
      <c r="VKE4" s="49"/>
      <c r="VKF4" s="49"/>
      <c r="VKG4" s="49"/>
      <c r="VKH4" s="49"/>
      <c r="VKI4" s="49"/>
      <c r="VKJ4" s="49"/>
      <c r="VKK4" s="49"/>
      <c r="VKL4" s="49"/>
      <c r="VKM4" s="49"/>
      <c r="VKN4" s="49"/>
      <c r="VKO4" s="49"/>
      <c r="VKP4" s="49"/>
      <c r="VKQ4" s="49"/>
      <c r="VKR4" s="49"/>
      <c r="VKS4" s="49"/>
      <c r="VKT4" s="49"/>
      <c r="VKU4" s="49"/>
      <c r="VKV4" s="49"/>
      <c r="VKW4" s="49"/>
      <c r="VKX4" s="49"/>
      <c r="VKY4" s="49"/>
      <c r="VKZ4" s="49"/>
      <c r="VLA4" s="49"/>
      <c r="VLB4" s="49"/>
      <c r="VLC4" s="49"/>
      <c r="VLD4" s="49"/>
      <c r="VLE4" s="49"/>
      <c r="VLF4" s="49"/>
      <c r="VLG4" s="49"/>
      <c r="VLH4" s="49"/>
      <c r="VLI4" s="49"/>
      <c r="VLJ4" s="49"/>
      <c r="VLK4" s="49"/>
      <c r="VLL4" s="49"/>
      <c r="VLM4" s="49"/>
      <c r="VLN4" s="49"/>
      <c r="VLO4" s="49"/>
      <c r="VLP4" s="49"/>
      <c r="VLQ4" s="49"/>
      <c r="VLR4" s="49"/>
      <c r="VLS4" s="49"/>
      <c r="VLT4" s="49"/>
      <c r="VLU4" s="49"/>
      <c r="VLV4" s="49"/>
      <c r="VLW4" s="49"/>
      <c r="VLX4" s="49"/>
      <c r="VLY4" s="49"/>
      <c r="VLZ4" s="49"/>
      <c r="VMA4" s="49"/>
      <c r="VMB4" s="49"/>
      <c r="VMC4" s="49"/>
      <c r="VMD4" s="49"/>
      <c r="VME4" s="49"/>
      <c r="VMF4" s="49"/>
      <c r="VMG4" s="49"/>
      <c r="VMH4" s="49"/>
      <c r="VMI4" s="49"/>
      <c r="VMJ4" s="49"/>
      <c r="VMK4" s="49"/>
      <c r="VML4" s="49"/>
      <c r="VMM4" s="49"/>
      <c r="VMN4" s="49"/>
      <c r="VMO4" s="49"/>
      <c r="VMP4" s="49"/>
      <c r="VMQ4" s="49"/>
      <c r="VMR4" s="49"/>
      <c r="VMS4" s="49"/>
      <c r="VMT4" s="49"/>
      <c r="VMU4" s="49"/>
      <c r="VMV4" s="49"/>
      <c r="VMW4" s="49"/>
      <c r="VMX4" s="49"/>
      <c r="VMY4" s="49"/>
      <c r="VMZ4" s="49"/>
      <c r="VNA4" s="49"/>
      <c r="VNB4" s="49"/>
      <c r="VNC4" s="49"/>
      <c r="VND4" s="49"/>
      <c r="VNE4" s="49"/>
      <c r="VNF4" s="49"/>
      <c r="VNG4" s="49"/>
      <c r="VNH4" s="49"/>
      <c r="VNI4" s="49"/>
      <c r="VNJ4" s="49"/>
      <c r="VNK4" s="49"/>
      <c r="VNL4" s="49"/>
      <c r="VNM4" s="49"/>
      <c r="VNN4" s="49"/>
      <c r="VNO4" s="49"/>
      <c r="VNP4" s="49"/>
      <c r="VNQ4" s="49"/>
      <c r="VNR4" s="49"/>
      <c r="VNS4" s="49"/>
      <c r="VNT4" s="49"/>
      <c r="VNU4" s="49"/>
      <c r="VNV4" s="49"/>
      <c r="VNW4" s="49"/>
      <c r="VNX4" s="49"/>
      <c r="VNY4" s="49"/>
      <c r="VNZ4" s="49"/>
      <c r="VOA4" s="49"/>
      <c r="VOB4" s="49"/>
      <c r="VOC4" s="49"/>
      <c r="VOD4" s="49"/>
      <c r="VOE4" s="49"/>
      <c r="VOF4" s="49"/>
      <c r="VOG4" s="49"/>
      <c r="VOH4" s="49"/>
      <c r="VOI4" s="49"/>
      <c r="VOJ4" s="49"/>
      <c r="VOK4" s="49"/>
      <c r="VOL4" s="49"/>
      <c r="VOM4" s="49"/>
      <c r="VON4" s="49"/>
      <c r="VOO4" s="49"/>
      <c r="VOP4" s="49"/>
      <c r="VOQ4" s="49"/>
      <c r="VOR4" s="49"/>
      <c r="VOS4" s="49"/>
      <c r="VOT4" s="49"/>
      <c r="VOU4" s="49"/>
      <c r="VOV4" s="49"/>
      <c r="VOW4" s="49"/>
      <c r="VOX4" s="49"/>
      <c r="VOY4" s="49"/>
      <c r="VOZ4" s="49"/>
      <c r="VPA4" s="49"/>
      <c r="VPB4" s="49"/>
      <c r="VPC4" s="49"/>
      <c r="VPD4" s="49"/>
      <c r="VPE4" s="49"/>
      <c r="VPF4" s="49"/>
      <c r="VPG4" s="49"/>
      <c r="VPH4" s="49"/>
      <c r="VPI4" s="49"/>
      <c r="VPJ4" s="49"/>
      <c r="VPK4" s="49"/>
      <c r="VPL4" s="49"/>
      <c r="VPM4" s="49"/>
      <c r="VPN4" s="49"/>
      <c r="VPO4" s="49"/>
      <c r="VPP4" s="49"/>
      <c r="VPQ4" s="49"/>
      <c r="VPR4" s="49"/>
      <c r="VPS4" s="49"/>
      <c r="VPT4" s="49"/>
      <c r="VPU4" s="49"/>
      <c r="VPV4" s="49"/>
      <c r="VPW4" s="49"/>
      <c r="VPX4" s="49"/>
      <c r="VPY4" s="49"/>
      <c r="VPZ4" s="49"/>
      <c r="VQA4" s="49"/>
      <c r="VQB4" s="49"/>
      <c r="VQC4" s="49"/>
      <c r="VQD4" s="49"/>
      <c r="VQE4" s="49"/>
      <c r="VQF4" s="49"/>
      <c r="VQG4" s="49"/>
      <c r="VQH4" s="49"/>
      <c r="VQI4" s="49"/>
      <c r="VQJ4" s="49"/>
      <c r="VQK4" s="49"/>
      <c r="VQL4" s="49"/>
      <c r="VQM4" s="49"/>
      <c r="VQN4" s="49"/>
      <c r="VQO4" s="49"/>
      <c r="VQP4" s="49"/>
      <c r="VQQ4" s="49"/>
      <c r="VQR4" s="49"/>
      <c r="VQS4" s="49"/>
      <c r="VQT4" s="49"/>
      <c r="VQU4" s="49"/>
      <c r="VQV4" s="49"/>
      <c r="VQW4" s="49"/>
      <c r="VQX4" s="49"/>
      <c r="VQY4" s="49"/>
      <c r="VQZ4" s="49"/>
      <c r="VRA4" s="49"/>
      <c r="VRB4" s="49"/>
      <c r="VRC4" s="49"/>
      <c r="VRD4" s="49"/>
      <c r="VRE4" s="49"/>
      <c r="VRF4" s="49"/>
      <c r="VRG4" s="49"/>
      <c r="VRH4" s="49"/>
      <c r="VRI4" s="49"/>
      <c r="VRJ4" s="49"/>
      <c r="VRK4" s="49"/>
      <c r="VRL4" s="49"/>
      <c r="VRM4" s="49"/>
      <c r="VRN4" s="49"/>
      <c r="VRO4" s="49"/>
      <c r="VRP4" s="49"/>
      <c r="VRQ4" s="49"/>
      <c r="VRR4" s="49"/>
      <c r="VRS4" s="49"/>
      <c r="VRT4" s="49"/>
      <c r="VRU4" s="49"/>
      <c r="VRV4" s="49"/>
      <c r="VRW4" s="49"/>
      <c r="VRX4" s="49"/>
      <c r="VRY4" s="49"/>
      <c r="VRZ4" s="49"/>
      <c r="VSA4" s="49"/>
      <c r="VSB4" s="49"/>
      <c r="VSC4" s="49"/>
      <c r="VSD4" s="49"/>
      <c r="VSE4" s="49"/>
      <c r="VSF4" s="49"/>
      <c r="VSG4" s="49"/>
      <c r="VSH4" s="49"/>
      <c r="VSI4" s="49"/>
      <c r="VSJ4" s="49"/>
      <c r="VSK4" s="49"/>
      <c r="VSL4" s="49"/>
      <c r="VSM4" s="49"/>
      <c r="VSN4" s="49"/>
      <c r="VSO4" s="49"/>
      <c r="VSP4" s="49"/>
      <c r="VSQ4" s="49"/>
      <c r="VSR4" s="49"/>
      <c r="VSS4" s="49"/>
      <c r="VST4" s="49"/>
      <c r="VSU4" s="49"/>
      <c r="VSV4" s="49"/>
      <c r="VSW4" s="49"/>
      <c r="VSX4" s="49"/>
      <c r="VSY4" s="49"/>
      <c r="VSZ4" s="49"/>
      <c r="VTA4" s="49"/>
      <c r="VTB4" s="49"/>
      <c r="VTC4" s="49"/>
      <c r="VTD4" s="49"/>
      <c r="VTE4" s="49"/>
      <c r="VTF4" s="49"/>
      <c r="VTG4" s="49"/>
      <c r="VTH4" s="49"/>
      <c r="VTI4" s="49"/>
      <c r="VTJ4" s="49"/>
      <c r="VTK4" s="49"/>
      <c r="VTL4" s="49"/>
      <c r="VTM4" s="49"/>
      <c r="VTN4" s="49"/>
      <c r="VTO4" s="49"/>
      <c r="VTP4" s="49"/>
      <c r="VTQ4" s="49"/>
      <c r="VTR4" s="49"/>
      <c r="VTS4" s="49"/>
      <c r="VTT4" s="49"/>
      <c r="VTU4" s="49"/>
      <c r="VTV4" s="49"/>
      <c r="VTW4" s="49"/>
      <c r="VTX4" s="49"/>
      <c r="VTY4" s="49"/>
      <c r="VTZ4" s="49"/>
      <c r="VUA4" s="49"/>
      <c r="VUB4" s="49"/>
      <c r="VUC4" s="49"/>
      <c r="VUD4" s="49"/>
      <c r="VUE4" s="49"/>
      <c r="VUF4" s="49"/>
      <c r="VUG4" s="49"/>
      <c r="VUH4" s="49"/>
      <c r="VUI4" s="49"/>
      <c r="VUJ4" s="49"/>
      <c r="VUK4" s="49"/>
      <c r="VUL4" s="49"/>
      <c r="VUM4" s="49"/>
      <c r="VUN4" s="49"/>
      <c r="VUO4" s="49"/>
      <c r="VUP4" s="49"/>
      <c r="VUQ4" s="49"/>
      <c r="VUR4" s="49"/>
      <c r="VUS4" s="49"/>
      <c r="VUT4" s="49"/>
      <c r="VUU4" s="49"/>
      <c r="VUV4" s="49"/>
      <c r="VUW4" s="49"/>
      <c r="VUX4" s="49"/>
      <c r="VUY4" s="49"/>
      <c r="VUZ4" s="49"/>
      <c r="VVA4" s="49"/>
      <c r="VVB4" s="49"/>
      <c r="VVC4" s="49"/>
      <c r="VVD4" s="49"/>
      <c r="VVE4" s="49"/>
      <c r="VVF4" s="49"/>
      <c r="VVG4" s="49"/>
      <c r="VVH4" s="49"/>
      <c r="VVI4" s="49"/>
      <c r="VVJ4" s="49"/>
      <c r="VVK4" s="49"/>
      <c r="VVL4" s="49"/>
      <c r="VVM4" s="49"/>
      <c r="VVN4" s="49"/>
      <c r="VVO4" s="49"/>
      <c r="VVP4" s="49"/>
      <c r="VVQ4" s="49"/>
      <c r="VVR4" s="49"/>
      <c r="VVS4" s="49"/>
      <c r="VVT4" s="49"/>
      <c r="VVU4" s="49"/>
      <c r="VVV4" s="49"/>
      <c r="VVW4" s="49"/>
      <c r="VVX4" s="49"/>
      <c r="VVY4" s="49"/>
      <c r="VVZ4" s="49"/>
      <c r="VWA4" s="49"/>
      <c r="VWB4" s="49"/>
      <c r="VWC4" s="49"/>
      <c r="VWD4" s="49"/>
      <c r="VWE4" s="49"/>
      <c r="VWF4" s="49"/>
      <c r="VWG4" s="49"/>
      <c r="VWH4" s="49"/>
      <c r="VWI4" s="49"/>
      <c r="VWJ4" s="49"/>
      <c r="VWK4" s="49"/>
      <c r="VWL4" s="49"/>
      <c r="VWM4" s="49"/>
      <c r="VWN4" s="49"/>
      <c r="VWO4" s="49"/>
      <c r="VWP4" s="49"/>
      <c r="VWQ4" s="49"/>
      <c r="VWR4" s="49"/>
      <c r="VWS4" s="49"/>
      <c r="VWT4" s="49"/>
      <c r="VWU4" s="49"/>
      <c r="VWV4" s="49"/>
      <c r="VWW4" s="49"/>
      <c r="VWX4" s="49"/>
      <c r="VWY4" s="49"/>
      <c r="VWZ4" s="49"/>
      <c r="VXA4" s="49"/>
      <c r="VXB4" s="49"/>
      <c r="VXC4" s="49"/>
      <c r="VXD4" s="49"/>
      <c r="VXE4" s="49"/>
      <c r="VXF4" s="49"/>
      <c r="VXG4" s="49"/>
      <c r="VXH4" s="49"/>
      <c r="VXI4" s="49"/>
      <c r="VXJ4" s="49"/>
      <c r="VXK4" s="49"/>
      <c r="VXL4" s="49"/>
      <c r="VXM4" s="49"/>
      <c r="VXN4" s="49"/>
      <c r="VXO4" s="49"/>
      <c r="VXP4" s="49"/>
      <c r="VXQ4" s="49"/>
      <c r="VXR4" s="49"/>
      <c r="VXS4" s="49"/>
      <c r="VXT4" s="49"/>
      <c r="VXU4" s="49"/>
      <c r="VXV4" s="49"/>
      <c r="VXW4" s="49"/>
      <c r="VXX4" s="49"/>
      <c r="VXY4" s="49"/>
      <c r="VXZ4" s="49"/>
      <c r="VYA4" s="49"/>
      <c r="VYB4" s="49"/>
      <c r="VYC4" s="49"/>
      <c r="VYD4" s="49"/>
      <c r="VYE4" s="49"/>
      <c r="VYF4" s="49"/>
      <c r="VYG4" s="49"/>
      <c r="VYH4" s="49"/>
      <c r="VYI4" s="49"/>
      <c r="VYJ4" s="49"/>
      <c r="VYK4" s="49"/>
      <c r="VYL4" s="49"/>
      <c r="VYM4" s="49"/>
      <c r="VYN4" s="49"/>
      <c r="VYO4" s="49"/>
      <c r="VYP4" s="49"/>
      <c r="VYQ4" s="49"/>
      <c r="VYR4" s="49"/>
      <c r="VYS4" s="49"/>
      <c r="VYT4" s="49"/>
      <c r="VYU4" s="49"/>
      <c r="VYV4" s="49"/>
      <c r="VYW4" s="49"/>
      <c r="VYX4" s="49"/>
      <c r="VYY4" s="49"/>
      <c r="VYZ4" s="49"/>
      <c r="VZA4" s="49"/>
      <c r="VZB4" s="49"/>
      <c r="VZC4" s="49"/>
      <c r="VZD4" s="49"/>
      <c r="VZE4" s="49"/>
      <c r="VZF4" s="49"/>
      <c r="VZG4" s="49"/>
      <c r="VZH4" s="49"/>
      <c r="VZI4" s="49"/>
      <c r="VZJ4" s="49"/>
      <c r="VZK4" s="49"/>
      <c r="VZL4" s="49"/>
      <c r="VZM4" s="49"/>
      <c r="VZN4" s="49"/>
      <c r="VZO4" s="49"/>
      <c r="VZP4" s="49"/>
      <c r="VZQ4" s="49"/>
      <c r="VZR4" s="49"/>
      <c r="VZS4" s="49"/>
      <c r="VZT4" s="49"/>
      <c r="VZU4" s="49"/>
      <c r="VZV4" s="49"/>
      <c r="VZW4" s="49"/>
      <c r="VZX4" s="49"/>
      <c r="VZY4" s="49"/>
      <c r="VZZ4" s="49"/>
      <c r="WAA4" s="49"/>
      <c r="WAB4" s="49"/>
      <c r="WAC4" s="49"/>
      <c r="WAD4" s="49"/>
      <c r="WAE4" s="49"/>
      <c r="WAF4" s="49"/>
      <c r="WAG4" s="49"/>
      <c r="WAH4" s="49"/>
      <c r="WAI4" s="49"/>
      <c r="WAJ4" s="49"/>
      <c r="WAK4" s="49"/>
      <c r="WAL4" s="49"/>
      <c r="WAM4" s="49"/>
      <c r="WAN4" s="49"/>
      <c r="WAO4" s="49"/>
      <c r="WAP4" s="49"/>
      <c r="WAQ4" s="49"/>
      <c r="WAR4" s="49"/>
      <c r="WAS4" s="49"/>
      <c r="WAT4" s="49"/>
      <c r="WAU4" s="49"/>
      <c r="WAV4" s="49"/>
      <c r="WAW4" s="49"/>
      <c r="WAX4" s="49"/>
      <c r="WAY4" s="49"/>
      <c r="WAZ4" s="49"/>
      <c r="WBA4" s="49"/>
      <c r="WBB4" s="49"/>
      <c r="WBC4" s="49"/>
      <c r="WBD4" s="49"/>
      <c r="WBE4" s="49"/>
      <c r="WBF4" s="49"/>
      <c r="WBG4" s="49"/>
      <c r="WBH4" s="49"/>
      <c r="WBI4" s="49"/>
      <c r="WBJ4" s="49"/>
      <c r="WBK4" s="49"/>
      <c r="WBL4" s="49"/>
      <c r="WBM4" s="49"/>
      <c r="WBN4" s="49"/>
      <c r="WBO4" s="49"/>
      <c r="WBP4" s="49"/>
      <c r="WBQ4" s="49"/>
      <c r="WBR4" s="49"/>
      <c r="WBS4" s="49"/>
      <c r="WBT4" s="49"/>
      <c r="WBU4" s="49"/>
      <c r="WBV4" s="49"/>
      <c r="WBW4" s="49"/>
      <c r="WBX4" s="49"/>
      <c r="WBY4" s="49"/>
      <c r="WBZ4" s="49"/>
      <c r="WCA4" s="49"/>
      <c r="WCB4" s="49"/>
      <c r="WCC4" s="49"/>
      <c r="WCD4" s="49"/>
      <c r="WCE4" s="49"/>
      <c r="WCF4" s="49"/>
      <c r="WCG4" s="49"/>
      <c r="WCH4" s="49"/>
      <c r="WCI4" s="49"/>
      <c r="WCJ4" s="49"/>
      <c r="WCK4" s="49"/>
      <c r="WCL4" s="49"/>
      <c r="WCM4" s="49"/>
      <c r="WCN4" s="49"/>
      <c r="WCO4" s="49"/>
      <c r="WCP4" s="49"/>
      <c r="WCQ4" s="49"/>
      <c r="WCR4" s="49"/>
      <c r="WCS4" s="49"/>
      <c r="WCT4" s="49"/>
      <c r="WCU4" s="49"/>
      <c r="WCV4" s="49"/>
      <c r="WCW4" s="49"/>
      <c r="WCX4" s="49"/>
      <c r="WCY4" s="49"/>
      <c r="WCZ4" s="49"/>
      <c r="WDA4" s="49"/>
      <c r="WDB4" s="49"/>
      <c r="WDC4" s="49"/>
      <c r="WDD4" s="49"/>
      <c r="WDE4" s="49"/>
      <c r="WDF4" s="49"/>
      <c r="WDG4" s="49"/>
      <c r="WDH4" s="49"/>
      <c r="WDI4" s="49"/>
      <c r="WDJ4" s="49"/>
      <c r="WDK4" s="49"/>
      <c r="WDL4" s="49"/>
      <c r="WDM4" s="49"/>
      <c r="WDN4" s="49"/>
      <c r="WDO4" s="49"/>
      <c r="WDP4" s="49"/>
      <c r="WDQ4" s="49"/>
      <c r="WDR4" s="49"/>
      <c r="WDS4" s="49"/>
      <c r="WDT4" s="49"/>
      <c r="WDU4" s="49"/>
      <c r="WDV4" s="49"/>
      <c r="WDW4" s="49"/>
      <c r="WDX4" s="49"/>
      <c r="WDY4" s="49"/>
      <c r="WDZ4" s="49"/>
      <c r="WEA4" s="49"/>
      <c r="WEB4" s="49"/>
      <c r="WEC4" s="49"/>
      <c r="WED4" s="49"/>
      <c r="WEE4" s="49"/>
      <c r="WEF4" s="49"/>
      <c r="WEG4" s="49"/>
      <c r="WEH4" s="49"/>
      <c r="WEI4" s="49"/>
      <c r="WEJ4" s="49"/>
      <c r="WEK4" s="49"/>
      <c r="WEL4" s="49"/>
      <c r="WEM4" s="49"/>
      <c r="WEN4" s="49"/>
      <c r="WEO4" s="49"/>
      <c r="WEP4" s="49"/>
      <c r="WEQ4" s="49"/>
      <c r="WER4" s="49"/>
      <c r="WES4" s="49"/>
      <c r="WET4" s="49"/>
      <c r="WEU4" s="49"/>
      <c r="WEV4" s="49"/>
      <c r="WEW4" s="49"/>
      <c r="WEX4" s="49"/>
      <c r="WEY4" s="49"/>
      <c r="WEZ4" s="49"/>
      <c r="WFA4" s="49"/>
      <c r="WFB4" s="49"/>
      <c r="WFC4" s="49"/>
      <c r="WFD4" s="49"/>
      <c r="WFE4" s="49"/>
      <c r="WFF4" s="49"/>
      <c r="WFG4" s="49"/>
      <c r="WFH4" s="49"/>
      <c r="WFI4" s="49"/>
      <c r="WFJ4" s="49"/>
      <c r="WFK4" s="49"/>
      <c r="WFL4" s="49"/>
      <c r="WFM4" s="49"/>
      <c r="WFN4" s="49"/>
      <c r="WFO4" s="49"/>
      <c r="WFP4" s="49"/>
      <c r="WFQ4" s="49"/>
      <c r="WFR4" s="49"/>
      <c r="WFS4" s="49"/>
      <c r="WFT4" s="49"/>
      <c r="WFU4" s="49"/>
      <c r="WFV4" s="49"/>
      <c r="WFW4" s="49"/>
      <c r="WFX4" s="49"/>
      <c r="WFY4" s="49"/>
      <c r="WFZ4" s="49"/>
      <c r="WGA4" s="49"/>
      <c r="WGB4" s="49"/>
      <c r="WGC4" s="49"/>
      <c r="WGD4" s="49"/>
      <c r="WGE4" s="49"/>
      <c r="WGF4" s="49"/>
      <c r="WGG4" s="49"/>
      <c r="WGH4" s="49"/>
      <c r="WGI4" s="49"/>
      <c r="WGJ4" s="49"/>
      <c r="WGK4" s="49"/>
      <c r="WGL4" s="49"/>
      <c r="WGM4" s="49"/>
      <c r="WGN4" s="49"/>
      <c r="WGO4" s="49"/>
      <c r="WGP4" s="49"/>
      <c r="WGQ4" s="49"/>
      <c r="WGR4" s="49"/>
      <c r="WGS4" s="49"/>
      <c r="WGT4" s="49"/>
      <c r="WGU4" s="49"/>
      <c r="WGV4" s="49"/>
      <c r="WGW4" s="49"/>
      <c r="WGX4" s="49"/>
      <c r="WGY4" s="49"/>
      <c r="WGZ4" s="49"/>
      <c r="WHA4" s="49"/>
      <c r="WHB4" s="49"/>
      <c r="WHC4" s="49"/>
      <c r="WHD4" s="49"/>
      <c r="WHE4" s="49"/>
      <c r="WHF4" s="49"/>
      <c r="WHG4" s="49"/>
      <c r="WHH4" s="49"/>
      <c r="WHI4" s="49"/>
      <c r="WHJ4" s="49"/>
      <c r="WHK4" s="49"/>
      <c r="WHL4" s="49"/>
      <c r="WHM4" s="49"/>
      <c r="WHN4" s="49"/>
      <c r="WHO4" s="49"/>
      <c r="WHP4" s="49"/>
      <c r="WHQ4" s="49"/>
      <c r="WHR4" s="49"/>
      <c r="WHS4" s="49"/>
      <c r="WHT4" s="49"/>
      <c r="WHU4" s="49"/>
      <c r="WHV4" s="49"/>
      <c r="WHW4" s="49"/>
      <c r="WHX4" s="49"/>
      <c r="WHY4" s="49"/>
      <c r="WHZ4" s="49"/>
      <c r="WIA4" s="49"/>
      <c r="WIB4" s="49"/>
      <c r="WIC4" s="49"/>
      <c r="WID4" s="49"/>
      <c r="WIE4" s="49"/>
      <c r="WIF4" s="49"/>
      <c r="WIG4" s="49"/>
      <c r="WIH4" s="49"/>
      <c r="WII4" s="49"/>
      <c r="WIJ4" s="49"/>
      <c r="WIK4" s="49"/>
      <c r="WIL4" s="49"/>
      <c r="WIM4" s="49"/>
      <c r="WIN4" s="49"/>
      <c r="WIO4" s="49"/>
      <c r="WIP4" s="49"/>
      <c r="WIQ4" s="49"/>
      <c r="WIR4" s="49"/>
      <c r="WIS4" s="49"/>
      <c r="WIT4" s="49"/>
      <c r="WIU4" s="49"/>
      <c r="WIV4" s="49"/>
      <c r="WIW4" s="49"/>
      <c r="WIX4" s="49"/>
      <c r="WIY4" s="49"/>
      <c r="WIZ4" s="49"/>
      <c r="WJA4" s="49"/>
      <c r="WJB4" s="49"/>
      <c r="WJC4" s="49"/>
      <c r="WJD4" s="49"/>
      <c r="WJE4" s="49"/>
      <c r="WJF4" s="49"/>
      <c r="WJG4" s="49"/>
      <c r="WJH4" s="49"/>
      <c r="WJI4" s="49"/>
      <c r="WJJ4" s="49"/>
      <c r="WJK4" s="49"/>
      <c r="WJL4" s="49"/>
      <c r="WJM4" s="49"/>
      <c r="WJN4" s="49"/>
      <c r="WJO4" s="49"/>
      <c r="WJP4" s="49"/>
      <c r="WJQ4" s="49"/>
      <c r="WJR4" s="49"/>
      <c r="WJS4" s="49"/>
      <c r="WJT4" s="49"/>
      <c r="WJU4" s="49"/>
      <c r="WJV4" s="49"/>
      <c r="WJW4" s="49"/>
      <c r="WJX4" s="49"/>
      <c r="WJY4" s="49"/>
      <c r="WJZ4" s="49"/>
      <c r="WKA4" s="49"/>
      <c r="WKB4" s="49"/>
      <c r="WKC4" s="49"/>
      <c r="WKD4" s="49"/>
      <c r="WKE4" s="49"/>
      <c r="WKF4" s="49"/>
      <c r="WKG4" s="49"/>
      <c r="WKH4" s="49"/>
      <c r="WKI4" s="49"/>
      <c r="WKJ4" s="49"/>
      <c r="WKK4" s="49"/>
      <c r="WKL4" s="49"/>
      <c r="WKM4" s="49"/>
      <c r="WKN4" s="49"/>
      <c r="WKO4" s="49"/>
      <c r="WKP4" s="49"/>
      <c r="WKQ4" s="49"/>
      <c r="WKR4" s="49"/>
      <c r="WKS4" s="49"/>
      <c r="WKT4" s="49"/>
      <c r="WKU4" s="49"/>
      <c r="WKV4" s="49"/>
      <c r="WKW4" s="49"/>
      <c r="WKX4" s="49"/>
      <c r="WKY4" s="49"/>
      <c r="WKZ4" s="49"/>
      <c r="WLA4" s="49"/>
      <c r="WLB4" s="49"/>
      <c r="WLC4" s="49"/>
      <c r="WLD4" s="49"/>
      <c r="WLE4" s="49"/>
      <c r="WLF4" s="49"/>
      <c r="WLG4" s="49"/>
      <c r="WLH4" s="49"/>
      <c r="WLI4" s="49"/>
      <c r="WLJ4" s="49"/>
      <c r="WLK4" s="49"/>
      <c r="WLL4" s="49"/>
      <c r="WLM4" s="49"/>
      <c r="WLN4" s="49"/>
      <c r="WLO4" s="49"/>
      <c r="WLP4" s="49"/>
      <c r="WLQ4" s="49"/>
      <c r="WLR4" s="49"/>
      <c r="WLS4" s="49"/>
      <c r="WLT4" s="49"/>
      <c r="WLU4" s="49"/>
      <c r="WLV4" s="49"/>
      <c r="WLW4" s="49"/>
      <c r="WLX4" s="49"/>
      <c r="WLY4" s="49"/>
      <c r="WLZ4" s="49"/>
      <c r="WMA4" s="49"/>
      <c r="WMB4" s="49"/>
      <c r="WMC4" s="49"/>
      <c r="WMD4" s="49"/>
      <c r="WME4" s="49"/>
      <c r="WMF4" s="49"/>
      <c r="WMG4" s="49"/>
      <c r="WMH4" s="49"/>
      <c r="WMI4" s="49"/>
      <c r="WMJ4" s="49"/>
      <c r="WMK4" s="49"/>
      <c r="WML4" s="49"/>
      <c r="WMM4" s="49"/>
      <c r="WMN4" s="49"/>
      <c r="WMO4" s="49"/>
      <c r="WMP4" s="49"/>
      <c r="WMQ4" s="49"/>
      <c r="WMR4" s="49"/>
      <c r="WMS4" s="49"/>
      <c r="WMT4" s="49"/>
      <c r="WMU4" s="49"/>
      <c r="WMV4" s="49"/>
      <c r="WMW4" s="49"/>
      <c r="WMX4" s="49"/>
      <c r="WMY4" s="49"/>
      <c r="WMZ4" s="49"/>
      <c r="WNA4" s="49"/>
      <c r="WNB4" s="49"/>
      <c r="WNC4" s="49"/>
      <c r="WND4" s="49"/>
      <c r="WNE4" s="49"/>
      <c r="WNF4" s="49"/>
      <c r="WNG4" s="49"/>
      <c r="WNH4" s="49"/>
      <c r="WNI4" s="49"/>
      <c r="WNJ4" s="49"/>
      <c r="WNK4" s="49"/>
      <c r="WNL4" s="49"/>
      <c r="WNM4" s="49"/>
      <c r="WNN4" s="49"/>
      <c r="WNO4" s="49"/>
      <c r="WNP4" s="49"/>
      <c r="WNQ4" s="49"/>
      <c r="WNR4" s="49"/>
      <c r="WNS4" s="49"/>
      <c r="WNT4" s="49"/>
      <c r="WNU4" s="49"/>
      <c r="WNV4" s="49"/>
      <c r="WNW4" s="49"/>
      <c r="WNX4" s="49"/>
      <c r="WNY4" s="49"/>
      <c r="WNZ4" s="49"/>
      <c r="WOA4" s="49"/>
      <c r="WOB4" s="49"/>
      <c r="WOC4" s="49"/>
      <c r="WOD4" s="49"/>
      <c r="WOE4" s="49"/>
      <c r="WOF4" s="49"/>
      <c r="WOG4" s="49"/>
      <c r="WOH4" s="49"/>
      <c r="WOI4" s="49"/>
      <c r="WOJ4" s="49"/>
      <c r="WOK4" s="49"/>
      <c r="WOL4" s="49"/>
      <c r="WOM4" s="49"/>
      <c r="WON4" s="49"/>
      <c r="WOO4" s="49"/>
      <c r="WOP4" s="49"/>
      <c r="WOQ4" s="49"/>
      <c r="WOR4" s="49"/>
      <c r="WOS4" s="49"/>
      <c r="WOT4" s="49"/>
      <c r="WOU4" s="49"/>
      <c r="WOV4" s="49"/>
      <c r="WOW4" s="49"/>
      <c r="WOX4" s="49"/>
      <c r="WOY4" s="49"/>
      <c r="WOZ4" s="49"/>
      <c r="WPA4" s="49"/>
      <c r="WPB4" s="49"/>
      <c r="WPC4" s="49"/>
      <c r="WPD4" s="49"/>
      <c r="WPE4" s="49"/>
      <c r="WPF4" s="49"/>
      <c r="WPG4" s="49"/>
      <c r="WPH4" s="49"/>
      <c r="WPI4" s="49"/>
      <c r="WPJ4" s="49"/>
      <c r="WPK4" s="49"/>
      <c r="WPL4" s="49"/>
      <c r="WPM4" s="49"/>
      <c r="WPN4" s="49"/>
      <c r="WPO4" s="49"/>
      <c r="WPP4" s="49"/>
      <c r="WPQ4" s="49"/>
      <c r="WPR4" s="49"/>
      <c r="WPS4" s="49"/>
      <c r="WPT4" s="49"/>
      <c r="WPU4" s="49"/>
      <c r="WPV4" s="49"/>
      <c r="WPW4" s="49"/>
      <c r="WPX4" s="49"/>
      <c r="WPY4" s="49"/>
      <c r="WPZ4" s="49"/>
      <c r="WQA4" s="49"/>
      <c r="WQB4" s="49"/>
      <c r="WQC4" s="49"/>
      <c r="WQD4" s="49"/>
      <c r="WQE4" s="49"/>
      <c r="WQF4" s="49"/>
      <c r="WQG4" s="49"/>
      <c r="WQH4" s="49"/>
      <c r="WQI4" s="49"/>
      <c r="WQJ4" s="49"/>
      <c r="WQK4" s="49"/>
      <c r="WQL4" s="49"/>
      <c r="WQM4" s="49"/>
      <c r="WQN4" s="49"/>
      <c r="WQO4" s="49"/>
      <c r="WQP4" s="49"/>
      <c r="WQQ4" s="49"/>
      <c r="WQR4" s="49"/>
      <c r="WQS4" s="49"/>
      <c r="WQT4" s="49"/>
      <c r="WQU4" s="49"/>
      <c r="WQV4" s="49"/>
      <c r="WQW4" s="49"/>
      <c r="WQX4" s="49"/>
      <c r="WQY4" s="49"/>
      <c r="WQZ4" s="49"/>
      <c r="WRA4" s="49"/>
      <c r="WRB4" s="49"/>
      <c r="WRC4" s="49"/>
      <c r="WRD4" s="49"/>
      <c r="WRE4" s="49"/>
      <c r="WRF4" s="49"/>
      <c r="WRG4" s="49"/>
      <c r="WRH4" s="49"/>
      <c r="WRI4" s="49"/>
      <c r="WRJ4" s="49"/>
      <c r="WRK4" s="49"/>
      <c r="WRL4" s="49"/>
      <c r="WRM4" s="49"/>
      <c r="WRN4" s="49"/>
      <c r="WRO4" s="49"/>
      <c r="WRP4" s="49"/>
      <c r="WRQ4" s="49"/>
      <c r="WRR4" s="49"/>
      <c r="WRS4" s="49"/>
      <c r="WRT4" s="49"/>
      <c r="WRU4" s="49"/>
      <c r="WRV4" s="49"/>
      <c r="WRW4" s="49"/>
      <c r="WRX4" s="49"/>
      <c r="WRY4" s="49"/>
      <c r="WRZ4" s="49"/>
      <c r="WSA4" s="49"/>
      <c r="WSB4" s="49"/>
      <c r="WSC4" s="49"/>
      <c r="WSD4" s="49"/>
      <c r="WSE4" s="49"/>
      <c r="WSF4" s="49"/>
      <c r="WSG4" s="49"/>
      <c r="WSH4" s="49"/>
      <c r="WSI4" s="49"/>
      <c r="WSJ4" s="49"/>
      <c r="WSK4" s="49"/>
      <c r="WSL4" s="49"/>
      <c r="WSM4" s="49"/>
      <c r="WSN4" s="49"/>
      <c r="WSO4" s="49"/>
      <c r="WSP4" s="49"/>
      <c r="WSQ4" s="49"/>
      <c r="WSR4" s="49"/>
      <c r="WSS4" s="49"/>
      <c r="WST4" s="49"/>
      <c r="WSU4" s="49"/>
      <c r="WSV4" s="49"/>
      <c r="WSW4" s="49"/>
      <c r="WSX4" s="49"/>
      <c r="WSY4" s="49"/>
      <c r="WSZ4" s="49"/>
      <c r="WTA4" s="49"/>
      <c r="WTB4" s="49"/>
      <c r="WTC4" s="49"/>
      <c r="WTD4" s="49"/>
      <c r="WTE4" s="49"/>
      <c r="WTF4" s="49"/>
      <c r="WTG4" s="49"/>
      <c r="WTH4" s="49"/>
      <c r="WTI4" s="49"/>
      <c r="WTJ4" s="49"/>
      <c r="WTK4" s="49"/>
      <c r="WTL4" s="49"/>
      <c r="WTM4" s="49"/>
      <c r="WTN4" s="49"/>
      <c r="WTO4" s="49"/>
      <c r="WTP4" s="49"/>
      <c r="WTQ4" s="49"/>
      <c r="WTR4" s="49"/>
      <c r="WTS4" s="49"/>
      <c r="WTT4" s="49"/>
      <c r="WTU4" s="49"/>
      <c r="WTV4" s="49"/>
      <c r="WTW4" s="49"/>
      <c r="WTX4" s="49"/>
      <c r="WTY4" s="49"/>
      <c r="WTZ4" s="49"/>
      <c r="WUA4" s="49"/>
      <c r="WUB4" s="49"/>
      <c r="WUC4" s="49"/>
      <c r="WUD4" s="49"/>
      <c r="WUE4" s="49"/>
      <c r="WUF4" s="49"/>
      <c r="WUG4" s="49"/>
      <c r="WUH4" s="49"/>
      <c r="WUI4" s="49"/>
      <c r="WUJ4" s="49"/>
      <c r="WUK4" s="49"/>
      <c r="WUL4" s="49"/>
      <c r="WUM4" s="49"/>
      <c r="WUN4" s="49"/>
      <c r="WUO4" s="49"/>
      <c r="WUP4" s="49"/>
      <c r="WUQ4" s="49"/>
      <c r="WUR4" s="49"/>
      <c r="WUS4" s="49"/>
      <c r="WUT4" s="49"/>
      <c r="WUU4" s="49"/>
      <c r="WUV4" s="49"/>
      <c r="WUW4" s="49"/>
      <c r="WUX4" s="49"/>
      <c r="WUY4" s="49"/>
      <c r="WUZ4" s="49"/>
      <c r="WVA4" s="49"/>
      <c r="WVB4" s="49"/>
      <c r="WVC4" s="49"/>
      <c r="WVD4" s="49"/>
      <c r="WVE4" s="49"/>
      <c r="WVF4" s="49"/>
      <c r="WVG4" s="49"/>
      <c r="WVH4" s="49"/>
      <c r="WVI4" s="49"/>
      <c r="WVJ4" s="49"/>
      <c r="WVK4" s="49"/>
      <c r="WVL4" s="49"/>
      <c r="WVM4" s="49"/>
      <c r="WVN4" s="49"/>
      <c r="WVO4" s="49"/>
      <c r="WVP4" s="49"/>
      <c r="WVQ4" s="49"/>
      <c r="WVR4" s="49"/>
      <c r="WVS4" s="49"/>
      <c r="WVT4" s="49"/>
      <c r="WVU4" s="49"/>
      <c r="WVV4" s="49"/>
      <c r="WVW4" s="49"/>
      <c r="WVX4" s="49"/>
      <c r="WVY4" s="49"/>
      <c r="WVZ4" s="49"/>
      <c r="WWA4" s="49"/>
      <c r="WWB4" s="49"/>
      <c r="WWC4" s="49"/>
      <c r="WWD4" s="49"/>
      <c r="WWE4" s="49"/>
      <c r="WWF4" s="49"/>
      <c r="WWG4" s="49"/>
      <c r="WWH4" s="49"/>
      <c r="WWI4" s="49"/>
      <c r="WWJ4" s="49"/>
      <c r="WWK4" s="49"/>
      <c r="WWL4" s="49"/>
      <c r="WWM4" s="49"/>
      <c r="WWN4" s="49"/>
      <c r="WWO4" s="49"/>
      <c r="WWP4" s="49"/>
      <c r="WWQ4" s="49"/>
      <c r="WWR4" s="49"/>
      <c r="WWS4" s="49"/>
      <c r="WWT4" s="49"/>
      <c r="WWU4" s="49"/>
      <c r="WWV4" s="49"/>
      <c r="WWW4" s="49"/>
      <c r="WWX4" s="49"/>
      <c r="WWY4" s="49"/>
      <c r="WWZ4" s="49"/>
      <c r="WXA4" s="49"/>
      <c r="WXB4" s="49"/>
      <c r="WXC4" s="49"/>
      <c r="WXD4" s="49"/>
      <c r="WXE4" s="49"/>
      <c r="WXF4" s="49"/>
      <c r="WXG4" s="49"/>
      <c r="WXH4" s="49"/>
      <c r="WXI4" s="49"/>
      <c r="WXJ4" s="49"/>
      <c r="WXK4" s="49"/>
      <c r="WXL4" s="49"/>
      <c r="WXM4" s="49"/>
      <c r="WXN4" s="49"/>
      <c r="WXO4" s="49"/>
      <c r="WXP4" s="49"/>
      <c r="WXQ4" s="49"/>
      <c r="WXR4" s="49"/>
      <c r="WXS4" s="49"/>
      <c r="WXT4" s="49"/>
      <c r="WXU4" s="49"/>
      <c r="WXV4" s="49"/>
      <c r="WXW4" s="49"/>
      <c r="WXX4" s="49"/>
      <c r="WXY4" s="49"/>
      <c r="WXZ4" s="49"/>
      <c r="WYA4" s="49"/>
      <c r="WYB4" s="49"/>
      <c r="WYC4" s="49"/>
      <c r="WYD4" s="49"/>
      <c r="WYE4" s="49"/>
      <c r="WYF4" s="49"/>
      <c r="WYG4" s="49"/>
      <c r="WYH4" s="49"/>
      <c r="WYI4" s="49"/>
      <c r="WYJ4" s="49"/>
      <c r="WYK4" s="49"/>
      <c r="WYL4" s="49"/>
      <c r="WYM4" s="49"/>
      <c r="WYN4" s="49"/>
      <c r="WYO4" s="49"/>
      <c r="WYP4" s="49"/>
      <c r="WYQ4" s="49"/>
      <c r="WYR4" s="49"/>
      <c r="WYS4" s="49"/>
      <c r="WYT4" s="49"/>
      <c r="WYU4" s="49"/>
      <c r="WYV4" s="49"/>
      <c r="WYW4" s="49"/>
      <c r="WYX4" s="49"/>
      <c r="WYY4" s="49"/>
      <c r="WYZ4" s="49"/>
      <c r="WZA4" s="49"/>
      <c r="WZB4" s="49"/>
      <c r="WZC4" s="49"/>
      <c r="WZD4" s="49"/>
      <c r="WZE4" s="49"/>
      <c r="WZF4" s="49"/>
      <c r="WZG4" s="49"/>
      <c r="WZH4" s="49"/>
      <c r="WZI4" s="49"/>
      <c r="WZJ4" s="49"/>
      <c r="WZK4" s="49"/>
      <c r="WZL4" s="49"/>
      <c r="WZM4" s="49"/>
      <c r="WZN4" s="49"/>
      <c r="WZO4" s="49"/>
      <c r="WZP4" s="49"/>
      <c r="WZQ4" s="49"/>
      <c r="WZR4" s="49"/>
      <c r="WZS4" s="49"/>
      <c r="WZT4" s="49"/>
      <c r="WZU4" s="49"/>
      <c r="WZV4" s="49"/>
      <c r="WZW4" s="49"/>
      <c r="WZX4" s="49"/>
      <c r="WZY4" s="49"/>
      <c r="WZZ4" s="49"/>
      <c r="XAA4" s="49"/>
      <c r="XAB4" s="49"/>
      <c r="XAC4" s="49"/>
      <c r="XAD4" s="49"/>
      <c r="XAE4" s="49"/>
      <c r="XAF4" s="49"/>
      <c r="XAG4" s="49"/>
      <c r="XAH4" s="49"/>
      <c r="XAI4" s="49"/>
      <c r="XAJ4" s="49"/>
      <c r="XAK4" s="49"/>
      <c r="XAL4" s="49"/>
      <c r="XAM4" s="49"/>
      <c r="XAN4" s="49"/>
      <c r="XAO4" s="49"/>
      <c r="XAP4" s="49"/>
      <c r="XAQ4" s="49"/>
      <c r="XAR4" s="49"/>
      <c r="XAS4" s="49"/>
      <c r="XAT4" s="49"/>
      <c r="XAU4" s="49"/>
      <c r="XAV4" s="49"/>
      <c r="XAW4" s="49"/>
      <c r="XAX4" s="49"/>
      <c r="XAY4" s="49"/>
      <c r="XAZ4" s="49"/>
      <c r="XBA4" s="49"/>
      <c r="XBB4" s="49"/>
      <c r="XBC4" s="49"/>
      <c r="XBD4" s="49"/>
      <c r="XBE4" s="49"/>
      <c r="XBF4" s="49"/>
      <c r="XBG4" s="49"/>
      <c r="XBH4" s="49"/>
      <c r="XBI4" s="49"/>
      <c r="XBJ4" s="49"/>
      <c r="XBK4" s="49"/>
      <c r="XBL4" s="49"/>
      <c r="XBM4" s="49"/>
      <c r="XBN4" s="49"/>
      <c r="XBO4" s="49"/>
      <c r="XBP4" s="49"/>
      <c r="XBQ4" s="49"/>
      <c r="XBR4" s="49"/>
      <c r="XBS4" s="49"/>
      <c r="XBT4" s="49"/>
      <c r="XBU4" s="49"/>
      <c r="XBV4" s="49"/>
      <c r="XBW4" s="49"/>
      <c r="XBX4" s="49"/>
      <c r="XBY4" s="49"/>
      <c r="XBZ4" s="49"/>
      <c r="XCA4" s="49"/>
      <c r="XCB4" s="49"/>
      <c r="XCC4" s="49"/>
      <c r="XCD4" s="49"/>
      <c r="XCE4" s="49"/>
      <c r="XCF4" s="49"/>
      <c r="XCG4" s="49"/>
      <c r="XCH4" s="49"/>
      <c r="XCI4" s="49"/>
      <c r="XCJ4" s="49"/>
      <c r="XCK4" s="49"/>
      <c r="XCL4" s="49"/>
      <c r="XCM4" s="49"/>
      <c r="XCN4" s="49"/>
      <c r="XCO4" s="49"/>
      <c r="XCP4" s="49"/>
      <c r="XCQ4" s="49"/>
      <c r="XCR4" s="49"/>
      <c r="XCS4" s="49"/>
      <c r="XCT4" s="49"/>
      <c r="XCU4" s="49"/>
      <c r="XCV4" s="49"/>
      <c r="XCW4" s="49"/>
      <c r="XCX4" s="49"/>
      <c r="XCY4" s="49"/>
      <c r="XCZ4" s="49"/>
      <c r="XDA4" s="49"/>
      <c r="XDB4" s="49"/>
      <c r="XDC4" s="49"/>
      <c r="XDD4" s="49"/>
      <c r="XDE4" s="49"/>
      <c r="XDF4" s="49"/>
      <c r="XDG4" s="49"/>
      <c r="XDH4" s="49"/>
      <c r="XDI4" s="49"/>
      <c r="XDJ4" s="49"/>
      <c r="XDK4" s="49"/>
      <c r="XDL4" s="49"/>
      <c r="XDM4" s="49"/>
      <c r="XDN4" s="49"/>
      <c r="XDO4" s="49"/>
      <c r="XDP4" s="49"/>
      <c r="XDQ4" s="49"/>
      <c r="XDR4" s="49"/>
      <c r="XDS4" s="49"/>
      <c r="XDT4" s="49"/>
      <c r="XDU4" s="49"/>
      <c r="XDV4" s="49"/>
      <c r="XDW4" s="49"/>
      <c r="XDX4" s="49"/>
      <c r="XDY4" s="49"/>
      <c r="XDZ4" s="49"/>
      <c r="XEA4" s="49"/>
      <c r="XEB4" s="49"/>
      <c r="XEC4" s="49"/>
      <c r="XED4" s="49"/>
      <c r="XEE4" s="49"/>
      <c r="XEF4" s="49"/>
      <c r="XEG4" s="49"/>
      <c r="XEH4" s="49"/>
      <c r="XEI4" s="49"/>
      <c r="XEJ4" s="49"/>
      <c r="XEK4" s="49"/>
      <c r="XEL4" s="49"/>
      <c r="XEM4" s="49"/>
      <c r="XEN4" s="49"/>
      <c r="XEO4" s="49"/>
      <c r="XEP4" s="49"/>
      <c r="XEQ4" s="49"/>
      <c r="XER4" s="49"/>
      <c r="XES4" s="49"/>
      <c r="XET4" s="49"/>
      <c r="XEU4" s="49"/>
      <c r="XEV4" s="49"/>
      <c r="XEW4" s="49"/>
      <c r="XEX4" s="49"/>
      <c r="XEY4" s="49"/>
      <c r="XEZ4" s="49"/>
      <c r="XFA4" s="49"/>
      <c r="XFB4" s="49"/>
      <c r="XFC4" s="49"/>
      <c r="XFD4" s="49"/>
    </row>
    <row r="5" spans="1:16384" x14ac:dyDescent="0.25">
      <c r="A5" s="113" t="s">
        <v>186</v>
      </c>
      <c r="B5" s="113"/>
      <c r="C5" s="113"/>
      <c r="D5" s="113"/>
      <c r="F5" s="101" t="s">
        <v>179</v>
      </c>
      <c r="H5" t="s">
        <v>240</v>
      </c>
      <c r="I5" t="s">
        <v>241</v>
      </c>
      <c r="L5" t="s">
        <v>239</v>
      </c>
      <c r="M5" t="s">
        <v>241</v>
      </c>
      <c r="Y5" s="30">
        <f ca="1">CFL!O4</f>
        <v>43131</v>
      </c>
      <c r="Z5" s="1">
        <f ca="1">CFL!S4</f>
        <v>0</v>
      </c>
    </row>
    <row r="6" spans="1:16384" ht="15.75" thickBot="1" x14ac:dyDescent="0.3">
      <c r="A6" s="297"/>
      <c r="B6" t="s">
        <v>107</v>
      </c>
      <c r="C6" t="s">
        <v>105</v>
      </c>
      <c r="D6" t="s">
        <v>106</v>
      </c>
      <c r="F6" s="129" t="s">
        <v>252</v>
      </c>
      <c r="G6">
        <v>1</v>
      </c>
      <c r="H6" t="s">
        <v>69</v>
      </c>
      <c r="I6">
        <v>1</v>
      </c>
      <c r="K6">
        <v>1</v>
      </c>
      <c r="L6" t="s">
        <v>185</v>
      </c>
      <c r="M6">
        <v>1</v>
      </c>
      <c r="Y6" s="30">
        <f ca="1">CFL!O5</f>
        <v>43159</v>
      </c>
      <c r="Z6" s="1">
        <f ca="1">CFL!S5</f>
        <v>0</v>
      </c>
    </row>
    <row r="7" spans="1:16384" ht="15.75" thickTop="1" x14ac:dyDescent="0.25">
      <c r="A7" s="298"/>
      <c r="C7" t="s">
        <v>246</v>
      </c>
      <c r="D7" s="301"/>
      <c r="F7" s="102" t="s">
        <v>253</v>
      </c>
      <c r="G7">
        <v>2</v>
      </c>
      <c r="H7" t="s">
        <v>71</v>
      </c>
      <c r="I7">
        <v>1</v>
      </c>
      <c r="K7">
        <v>2</v>
      </c>
      <c r="L7" t="s">
        <v>235</v>
      </c>
      <c r="M7">
        <v>1</v>
      </c>
      <c r="Y7" s="30">
        <f ca="1">CFL!O6</f>
        <v>43190</v>
      </c>
      <c r="Z7" s="1">
        <f ca="1">CFL!S6</f>
        <v>0</v>
      </c>
    </row>
    <row r="8" spans="1:16384" x14ac:dyDescent="0.25">
      <c r="A8" s="298"/>
      <c r="C8" t="s">
        <v>246</v>
      </c>
      <c r="D8" s="301"/>
      <c r="F8" s="129" t="s">
        <v>254</v>
      </c>
      <c r="G8">
        <v>3</v>
      </c>
      <c r="H8" t="s">
        <v>178</v>
      </c>
      <c r="I8">
        <v>3</v>
      </c>
      <c r="K8">
        <v>3</v>
      </c>
      <c r="L8" t="s">
        <v>71</v>
      </c>
      <c r="M8">
        <v>1</v>
      </c>
      <c r="Y8" s="30">
        <f ca="1">CFL!O7</f>
        <v>43220</v>
      </c>
      <c r="Z8" s="1">
        <f ca="1">CFL!S7</f>
        <v>0</v>
      </c>
    </row>
    <row r="9" spans="1:16384" x14ac:dyDescent="0.25">
      <c r="A9" s="298"/>
      <c r="C9" t="s">
        <v>246</v>
      </c>
      <c r="D9" s="301"/>
      <c r="F9" s="129"/>
      <c r="G9">
        <v>4</v>
      </c>
      <c r="H9" t="s">
        <v>50</v>
      </c>
      <c r="I9">
        <v>3</v>
      </c>
      <c r="K9">
        <v>4</v>
      </c>
      <c r="L9" t="s">
        <v>125</v>
      </c>
      <c r="M9">
        <v>2</v>
      </c>
      <c r="Y9" s="30">
        <f ca="1">CFL!O8</f>
        <v>43251</v>
      </c>
      <c r="Z9" s="1">
        <f ca="1">CFL!S8</f>
        <v>0</v>
      </c>
    </row>
    <row r="10" spans="1:16384" x14ac:dyDescent="0.25">
      <c r="A10" s="298"/>
      <c r="C10" t="s">
        <v>246</v>
      </c>
      <c r="D10" s="301"/>
      <c r="F10" s="129">
        <v>43101</v>
      </c>
      <c r="G10">
        <v>5</v>
      </c>
      <c r="H10" t="s">
        <v>39</v>
      </c>
      <c r="I10">
        <v>3</v>
      </c>
      <c r="K10">
        <v>5</v>
      </c>
      <c r="L10" t="s">
        <v>259</v>
      </c>
      <c r="M10">
        <v>2</v>
      </c>
      <c r="Y10" s="30">
        <f ca="1">CFL!O9</f>
        <v>43281</v>
      </c>
      <c r="Z10" s="1">
        <f ca="1">CFL!S9</f>
        <v>0</v>
      </c>
    </row>
    <row r="11" spans="1:16384" x14ac:dyDescent="0.25">
      <c r="A11" s="298"/>
      <c r="C11" t="s">
        <v>246</v>
      </c>
      <c r="D11" s="301"/>
      <c r="F11" s="129" t="s">
        <v>270</v>
      </c>
      <c r="G11">
        <v>6</v>
      </c>
      <c r="H11" t="s">
        <v>27</v>
      </c>
      <c r="I11">
        <v>3</v>
      </c>
      <c r="K11">
        <v>6</v>
      </c>
      <c r="L11" t="s">
        <v>119</v>
      </c>
      <c r="M11">
        <v>2</v>
      </c>
      <c r="Y11" s="30">
        <f ca="1">CFL!O10</f>
        <v>43312</v>
      </c>
      <c r="Z11" s="1">
        <f ca="1">CFL!S10</f>
        <v>0</v>
      </c>
    </row>
    <row r="12" spans="1:16384" x14ac:dyDescent="0.25">
      <c r="A12" s="298"/>
      <c r="C12" t="s">
        <v>246</v>
      </c>
      <c r="D12" s="301"/>
      <c r="F12" s="129" t="s">
        <v>271</v>
      </c>
      <c r="G12">
        <v>7</v>
      </c>
      <c r="H12" t="s">
        <v>245</v>
      </c>
      <c r="I12">
        <v>3</v>
      </c>
      <c r="K12">
        <v>7</v>
      </c>
      <c r="L12" t="s">
        <v>9</v>
      </c>
      <c r="M12">
        <v>2</v>
      </c>
      <c r="Y12" s="30">
        <f ca="1">CFL!O11</f>
        <v>43343</v>
      </c>
      <c r="Z12" s="1">
        <f ca="1">CFL!S11</f>
        <v>0</v>
      </c>
    </row>
    <row r="13" spans="1:16384" x14ac:dyDescent="0.25">
      <c r="A13" s="298"/>
      <c r="C13" t="s">
        <v>246</v>
      </c>
      <c r="D13" s="301"/>
      <c r="F13" s="129">
        <v>43221</v>
      </c>
      <c r="G13">
        <v>8</v>
      </c>
      <c r="H13" t="s">
        <v>91</v>
      </c>
      <c r="I13">
        <v>4</v>
      </c>
      <c r="K13">
        <v>8</v>
      </c>
      <c r="L13" t="s">
        <v>98</v>
      </c>
      <c r="M13">
        <v>2</v>
      </c>
      <c r="Y13" s="30">
        <f ca="1">CFL!O12</f>
        <v>43373</v>
      </c>
      <c r="Z13" s="1">
        <f ca="1">CFL!S12</f>
        <v>0</v>
      </c>
    </row>
    <row r="14" spans="1:16384" x14ac:dyDescent="0.25">
      <c r="A14" s="298"/>
      <c r="C14" t="s">
        <v>246</v>
      </c>
      <c r="D14" s="278"/>
      <c r="F14" s="129" t="s">
        <v>272</v>
      </c>
      <c r="G14">
        <v>9</v>
      </c>
      <c r="H14" t="s">
        <v>103</v>
      </c>
      <c r="I14">
        <v>4</v>
      </c>
      <c r="K14">
        <v>9</v>
      </c>
      <c r="L14" t="s">
        <v>64</v>
      </c>
      <c r="M14">
        <v>3</v>
      </c>
      <c r="Y14" s="30">
        <f ca="1">CFL!O13</f>
        <v>43404</v>
      </c>
      <c r="Z14" s="1">
        <f ca="1">CFL!S13</f>
        <v>0</v>
      </c>
    </row>
    <row r="15" spans="1:16384" x14ac:dyDescent="0.25">
      <c r="A15" s="298"/>
      <c r="C15" t="s">
        <v>246</v>
      </c>
      <c r="D15" s="301"/>
      <c r="F15" s="129">
        <v>43350</v>
      </c>
      <c r="G15">
        <v>10</v>
      </c>
      <c r="H15" t="s">
        <v>49</v>
      </c>
      <c r="I15">
        <v>4</v>
      </c>
      <c r="K15">
        <v>10</v>
      </c>
      <c r="L15" t="s">
        <v>6</v>
      </c>
      <c r="M15">
        <v>3</v>
      </c>
      <c r="Y15" s="30">
        <f ca="1">CFL!O14</f>
        <v>43434</v>
      </c>
      <c r="Z15" s="1">
        <f ca="1">CFL!S14</f>
        <v>0</v>
      </c>
    </row>
    <row r="16" spans="1:16384" x14ac:dyDescent="0.25">
      <c r="A16" s="298"/>
      <c r="C16" t="s">
        <v>246</v>
      </c>
      <c r="D16" s="301"/>
      <c r="F16" s="102">
        <v>43385</v>
      </c>
      <c r="G16">
        <v>11</v>
      </c>
      <c r="H16" t="s">
        <v>117</v>
      </c>
      <c r="I16">
        <v>4</v>
      </c>
      <c r="K16">
        <v>11</v>
      </c>
      <c r="L16" t="s">
        <v>21</v>
      </c>
      <c r="M16">
        <v>3</v>
      </c>
      <c r="Y16" s="30">
        <f ca="1">CFL!O15</f>
        <v>43465</v>
      </c>
      <c r="Z16" s="1">
        <f ca="1">CFL!S15</f>
        <v>0</v>
      </c>
    </row>
    <row r="17" spans="1:26" x14ac:dyDescent="0.25">
      <c r="F17" s="102">
        <v>43406</v>
      </c>
      <c r="G17">
        <v>12</v>
      </c>
      <c r="H17" t="s">
        <v>68</v>
      </c>
      <c r="I17">
        <v>5</v>
      </c>
      <c r="K17">
        <v>12</v>
      </c>
      <c r="L17" t="s">
        <v>117</v>
      </c>
      <c r="M17">
        <v>3</v>
      </c>
      <c r="Z17" s="1"/>
    </row>
    <row r="18" spans="1:26" x14ac:dyDescent="0.25">
      <c r="F18" s="102" t="s">
        <v>273</v>
      </c>
      <c r="G18">
        <v>13</v>
      </c>
      <c r="H18" t="s">
        <v>23</v>
      </c>
      <c r="I18">
        <v>6</v>
      </c>
      <c r="K18">
        <v>13</v>
      </c>
      <c r="L18" t="s">
        <v>130</v>
      </c>
      <c r="M18">
        <v>4</v>
      </c>
      <c r="Z18" s="1"/>
    </row>
    <row r="19" spans="1:26" x14ac:dyDescent="0.25">
      <c r="F19" s="102" t="s">
        <v>274</v>
      </c>
      <c r="G19">
        <v>14</v>
      </c>
      <c r="H19" t="s">
        <v>66</v>
      </c>
      <c r="I19">
        <v>6</v>
      </c>
      <c r="K19">
        <v>14</v>
      </c>
      <c r="L19" t="s">
        <v>183</v>
      </c>
      <c r="M19">
        <v>4</v>
      </c>
      <c r="Z19" s="1"/>
    </row>
    <row r="20" spans="1:26" x14ac:dyDescent="0.25">
      <c r="C20" s="209" t="s">
        <v>184</v>
      </c>
      <c r="D20" s="210" t="s">
        <v>224</v>
      </c>
      <c r="F20" s="102"/>
      <c r="G20">
        <v>15</v>
      </c>
      <c r="H20" t="s">
        <v>280</v>
      </c>
      <c r="I20">
        <v>7</v>
      </c>
      <c r="K20">
        <v>15</v>
      </c>
      <c r="L20" t="s">
        <v>10</v>
      </c>
      <c r="M20">
        <v>4</v>
      </c>
      <c r="Z20" s="1"/>
    </row>
    <row r="21" spans="1:26" x14ac:dyDescent="0.25">
      <c r="A21" s="96"/>
      <c r="C21" s="209" t="s">
        <v>116</v>
      </c>
      <c r="D21" s="210" t="s">
        <v>268</v>
      </c>
      <c r="F21" s="129" t="s">
        <v>275</v>
      </c>
      <c r="G21">
        <v>16</v>
      </c>
      <c r="H21" t="s">
        <v>206</v>
      </c>
      <c r="I21">
        <v>9</v>
      </c>
      <c r="K21">
        <v>16</v>
      </c>
      <c r="L21" t="s">
        <v>129</v>
      </c>
      <c r="M21">
        <v>4</v>
      </c>
      <c r="Z21" s="1"/>
    </row>
    <row r="22" spans="1:26" x14ac:dyDescent="0.25">
      <c r="A22" s="96"/>
      <c r="C22" s="209" t="s">
        <v>138</v>
      </c>
      <c r="D22" s="210" t="s">
        <v>268</v>
      </c>
      <c r="F22" s="129">
        <v>43290</v>
      </c>
      <c r="G22">
        <v>17</v>
      </c>
      <c r="H22" t="s">
        <v>232</v>
      </c>
      <c r="I22">
        <v>9</v>
      </c>
      <c r="K22">
        <v>17</v>
      </c>
      <c r="L22" t="s">
        <v>43</v>
      </c>
      <c r="M22">
        <v>4</v>
      </c>
      <c r="Z22" s="1"/>
    </row>
    <row r="23" spans="1:26" x14ac:dyDescent="0.25">
      <c r="A23" s="96"/>
      <c r="C23" s="209" t="s">
        <v>237</v>
      </c>
      <c r="D23" s="210" t="s">
        <v>268</v>
      </c>
      <c r="F23" s="129" t="s">
        <v>276</v>
      </c>
      <c r="G23">
        <v>18</v>
      </c>
      <c r="H23" t="s">
        <v>92</v>
      </c>
      <c r="I23">
        <v>9</v>
      </c>
      <c r="K23">
        <v>18</v>
      </c>
      <c r="L23" t="s">
        <v>20</v>
      </c>
      <c r="M23">
        <v>4</v>
      </c>
    </row>
    <row r="24" spans="1:26" x14ac:dyDescent="0.25">
      <c r="A24" s="96"/>
      <c r="C24" s="265" t="s">
        <v>261</v>
      </c>
      <c r="D24" s="266" t="s">
        <v>268</v>
      </c>
      <c r="F24" s="102"/>
      <c r="G24">
        <v>19</v>
      </c>
      <c r="H24" t="s">
        <v>87</v>
      </c>
      <c r="I24">
        <v>9</v>
      </c>
      <c r="K24">
        <v>19</v>
      </c>
      <c r="L24" t="s">
        <v>127</v>
      </c>
      <c r="M24">
        <v>5</v>
      </c>
    </row>
    <row r="25" spans="1:26" x14ac:dyDescent="0.25">
      <c r="A25" s="96"/>
      <c r="F25" s="102"/>
      <c r="G25">
        <v>20</v>
      </c>
      <c r="H25" t="s">
        <v>82</v>
      </c>
      <c r="I25">
        <v>9</v>
      </c>
      <c r="K25">
        <v>20</v>
      </c>
      <c r="L25" t="s">
        <v>137</v>
      </c>
      <c r="M25">
        <v>5</v>
      </c>
    </row>
    <row r="26" spans="1:26" x14ac:dyDescent="0.25">
      <c r="B26" s="93" t="s">
        <v>210</v>
      </c>
      <c r="C26" t="s">
        <v>207</v>
      </c>
      <c r="D26" s="99" t="s">
        <v>208</v>
      </c>
      <c r="G26">
        <v>21</v>
      </c>
      <c r="H26" t="s">
        <v>88</v>
      </c>
      <c r="I26">
        <v>9</v>
      </c>
      <c r="K26">
        <v>21</v>
      </c>
      <c r="L26" t="s">
        <v>233</v>
      </c>
      <c r="M26">
        <v>5</v>
      </c>
    </row>
    <row r="27" spans="1:26" ht="15.75" customHeight="1" x14ac:dyDescent="0.25">
      <c r="A27">
        <v>1</v>
      </c>
      <c r="B27" s="93">
        <v>1</v>
      </c>
      <c r="C27" t="s">
        <v>174</v>
      </c>
      <c r="D27" s="169">
        <v>2.9000000000000001E-2</v>
      </c>
      <c r="F27" s="37" t="s">
        <v>94</v>
      </c>
      <c r="G27">
        <v>22</v>
      </c>
      <c r="H27" t="s">
        <v>83</v>
      </c>
      <c r="I27">
        <v>9</v>
      </c>
      <c r="K27">
        <v>22</v>
      </c>
      <c r="L27" t="s">
        <v>181</v>
      </c>
      <c r="M27">
        <v>5</v>
      </c>
    </row>
    <row r="28" spans="1:26" ht="15" customHeight="1" x14ac:dyDescent="0.25">
      <c r="A28">
        <v>2</v>
      </c>
      <c r="B28" s="93">
        <v>30</v>
      </c>
      <c r="C28" t="s">
        <v>211</v>
      </c>
      <c r="D28" s="169">
        <v>3.6499999999999998E-2</v>
      </c>
      <c r="F28" s="36">
        <v>2014</v>
      </c>
      <c r="G28">
        <v>23</v>
      </c>
      <c r="H28" t="s">
        <v>8</v>
      </c>
      <c r="I28">
        <v>9</v>
      </c>
      <c r="K28">
        <v>23</v>
      </c>
      <c r="L28" t="s">
        <v>111</v>
      </c>
      <c r="M28">
        <v>5</v>
      </c>
    </row>
    <row r="29" spans="1:26" ht="15" customHeight="1" x14ac:dyDescent="0.25">
      <c r="A29">
        <v>3</v>
      </c>
      <c r="B29" s="93">
        <v>31</v>
      </c>
      <c r="C29" t="s">
        <v>212</v>
      </c>
      <c r="D29" s="169">
        <v>3.6499999999999998E-2</v>
      </c>
      <c r="F29" s="36">
        <f>F28+1</f>
        <v>2015</v>
      </c>
      <c r="G29">
        <v>24</v>
      </c>
      <c r="H29" t="s">
        <v>40</v>
      </c>
      <c r="I29">
        <v>9</v>
      </c>
      <c r="K29">
        <v>24</v>
      </c>
      <c r="L29" t="s">
        <v>182</v>
      </c>
      <c r="M29">
        <v>5</v>
      </c>
    </row>
    <row r="30" spans="1:26" ht="15" customHeight="1" x14ac:dyDescent="0.25">
      <c r="A30">
        <v>4</v>
      </c>
      <c r="B30" s="93">
        <v>28</v>
      </c>
      <c r="C30" t="s">
        <v>213</v>
      </c>
      <c r="D30" s="169">
        <v>6.5000000000000002E-2</v>
      </c>
      <c r="F30" s="36">
        <f t="shared" ref="F30:F39" si="0">F29+1</f>
        <v>2016</v>
      </c>
      <c r="G30">
        <v>25</v>
      </c>
      <c r="H30" t="s">
        <v>135</v>
      </c>
      <c r="I30">
        <v>9</v>
      </c>
      <c r="K30">
        <v>25</v>
      </c>
      <c r="L30" t="s">
        <v>102</v>
      </c>
      <c r="M30">
        <v>6</v>
      </c>
    </row>
    <row r="31" spans="1:26" x14ac:dyDescent="0.25">
      <c r="A31">
        <v>5</v>
      </c>
      <c r="B31" s="93">
        <v>29</v>
      </c>
      <c r="C31" t="s">
        <v>214</v>
      </c>
      <c r="D31" s="169">
        <v>6.5000000000000002E-2</v>
      </c>
      <c r="F31" s="36">
        <f t="shared" si="0"/>
        <v>2017</v>
      </c>
      <c r="G31">
        <v>26</v>
      </c>
      <c r="H31" t="s">
        <v>17</v>
      </c>
      <c r="I31">
        <v>9</v>
      </c>
      <c r="K31">
        <v>26</v>
      </c>
      <c r="L31" t="s">
        <v>131</v>
      </c>
      <c r="M31">
        <v>6</v>
      </c>
    </row>
    <row r="32" spans="1:26" x14ac:dyDescent="0.25">
      <c r="A32">
        <v>6</v>
      </c>
      <c r="B32" s="93">
        <v>30</v>
      </c>
      <c r="C32" t="s">
        <v>215</v>
      </c>
      <c r="D32" s="169">
        <v>6.5000000000000002E-2</v>
      </c>
      <c r="F32" s="36">
        <f t="shared" si="0"/>
        <v>2018</v>
      </c>
      <c r="G32">
        <v>27</v>
      </c>
      <c r="H32" t="s">
        <v>75</v>
      </c>
      <c r="I32">
        <v>9</v>
      </c>
      <c r="K32">
        <v>27</v>
      </c>
      <c r="L32" t="s">
        <v>58</v>
      </c>
      <c r="M32">
        <v>6</v>
      </c>
    </row>
    <row r="33" spans="1:13" x14ac:dyDescent="0.25">
      <c r="A33">
        <v>7</v>
      </c>
      <c r="B33" s="93">
        <v>31</v>
      </c>
      <c r="C33" t="s">
        <v>216</v>
      </c>
      <c r="D33" s="169">
        <v>6.5000000000000002E-2</v>
      </c>
      <c r="F33" s="36">
        <f t="shared" si="0"/>
        <v>2019</v>
      </c>
      <c r="G33">
        <v>28</v>
      </c>
      <c r="H33" t="s">
        <v>73</v>
      </c>
      <c r="I33">
        <v>9</v>
      </c>
      <c r="K33">
        <v>28</v>
      </c>
      <c r="L33" t="s">
        <v>80</v>
      </c>
      <c r="M33">
        <v>6</v>
      </c>
    </row>
    <row r="34" spans="1:13" x14ac:dyDescent="0.25">
      <c r="A34">
        <v>8</v>
      </c>
      <c r="B34" s="93">
        <v>28</v>
      </c>
      <c r="C34" t="s">
        <v>217</v>
      </c>
      <c r="D34" s="169">
        <v>9.5000000000000001E-2</v>
      </c>
      <c r="F34" s="36">
        <f t="shared" si="0"/>
        <v>2020</v>
      </c>
      <c r="G34">
        <v>29</v>
      </c>
      <c r="H34" t="s">
        <v>7</v>
      </c>
      <c r="I34">
        <v>9</v>
      </c>
      <c r="K34">
        <v>29</v>
      </c>
      <c r="L34" t="s">
        <v>134</v>
      </c>
      <c r="M34">
        <v>7</v>
      </c>
    </row>
    <row r="35" spans="1:13" x14ac:dyDescent="0.25">
      <c r="A35">
        <v>9</v>
      </c>
      <c r="B35" s="93">
        <v>29</v>
      </c>
      <c r="C35" t="s">
        <v>218</v>
      </c>
      <c r="D35" s="169">
        <v>9.5000000000000001E-2</v>
      </c>
      <c r="F35" s="36">
        <f t="shared" si="0"/>
        <v>2021</v>
      </c>
      <c r="G35">
        <v>30</v>
      </c>
      <c r="H35" t="s">
        <v>113</v>
      </c>
      <c r="I35">
        <v>9</v>
      </c>
      <c r="K35">
        <v>30</v>
      </c>
      <c r="L35" t="s">
        <v>29</v>
      </c>
      <c r="M35">
        <v>7</v>
      </c>
    </row>
    <row r="36" spans="1:13" x14ac:dyDescent="0.25">
      <c r="A36">
        <v>10</v>
      </c>
      <c r="B36" s="93">
        <v>30</v>
      </c>
      <c r="C36" t="s">
        <v>219</v>
      </c>
      <c r="D36" s="169">
        <v>9.5000000000000001E-2</v>
      </c>
      <c r="F36" s="36">
        <f t="shared" si="0"/>
        <v>2022</v>
      </c>
      <c r="K36">
        <v>31</v>
      </c>
      <c r="L36" t="s">
        <v>120</v>
      </c>
      <c r="M36">
        <v>8</v>
      </c>
    </row>
    <row r="37" spans="1:13" x14ac:dyDescent="0.25">
      <c r="A37">
        <v>11</v>
      </c>
      <c r="B37" s="93">
        <v>31</v>
      </c>
      <c r="C37" t="s">
        <v>220</v>
      </c>
      <c r="D37" s="169">
        <v>9.5000000000000001E-2</v>
      </c>
      <c r="F37" s="36">
        <f t="shared" si="0"/>
        <v>2023</v>
      </c>
      <c r="K37">
        <v>32</v>
      </c>
      <c r="L37" t="s">
        <v>124</v>
      </c>
      <c r="M37">
        <v>9</v>
      </c>
    </row>
    <row r="38" spans="1:13" x14ac:dyDescent="0.25">
      <c r="A38">
        <v>12</v>
      </c>
      <c r="B38" s="93">
        <v>31</v>
      </c>
      <c r="C38" t="s">
        <v>221</v>
      </c>
      <c r="D38" s="169">
        <v>2.6499999999999999E-2</v>
      </c>
      <c r="F38" s="36">
        <f t="shared" si="0"/>
        <v>2024</v>
      </c>
      <c r="K38">
        <v>33</v>
      </c>
      <c r="L38" t="s">
        <v>46</v>
      </c>
      <c r="M38">
        <v>9</v>
      </c>
    </row>
    <row r="39" spans="1:13" x14ac:dyDescent="0.25">
      <c r="A39">
        <v>13</v>
      </c>
      <c r="B39" s="93">
        <v>31</v>
      </c>
      <c r="C39" t="s">
        <v>222</v>
      </c>
      <c r="D39" s="169">
        <v>2.9000000000000001E-2</v>
      </c>
      <c r="F39" s="36">
        <f t="shared" si="0"/>
        <v>2025</v>
      </c>
      <c r="H39" t="s">
        <v>187</v>
      </c>
      <c r="K39">
        <v>34</v>
      </c>
      <c r="L39" t="s">
        <v>37</v>
      </c>
      <c r="M39">
        <v>9</v>
      </c>
    </row>
    <row r="40" spans="1:13" x14ac:dyDescent="0.25">
      <c r="A40">
        <v>14</v>
      </c>
      <c r="B40" s="93"/>
      <c r="C40" t="s">
        <v>225</v>
      </c>
      <c r="D40" s="169"/>
      <c r="H40" t="s">
        <v>188</v>
      </c>
      <c r="K40">
        <v>35</v>
      </c>
      <c r="L40" t="s">
        <v>47</v>
      </c>
      <c r="M40">
        <v>9</v>
      </c>
    </row>
    <row r="41" spans="1:13" x14ac:dyDescent="0.25">
      <c r="A41">
        <v>15</v>
      </c>
      <c r="B41" s="93"/>
      <c r="C41" t="s">
        <v>246</v>
      </c>
      <c r="D41" s="169"/>
      <c r="F41" s="37" t="s">
        <v>95</v>
      </c>
      <c r="H41" t="s">
        <v>189</v>
      </c>
      <c r="K41">
        <v>36</v>
      </c>
      <c r="L41" t="s">
        <v>26</v>
      </c>
      <c r="M41">
        <v>9</v>
      </c>
    </row>
    <row r="42" spans="1:13" x14ac:dyDescent="0.25">
      <c r="A42">
        <v>16</v>
      </c>
      <c r="B42" s="93"/>
      <c r="C42" t="s">
        <v>246</v>
      </c>
      <c r="D42" s="169"/>
      <c r="F42" s="36" t="s">
        <v>93</v>
      </c>
      <c r="H42" t="s">
        <v>190</v>
      </c>
      <c r="K42">
        <v>37</v>
      </c>
      <c r="L42" t="s">
        <v>38</v>
      </c>
      <c r="M42">
        <v>9</v>
      </c>
    </row>
    <row r="43" spans="1:13" x14ac:dyDescent="0.25">
      <c r="A43">
        <v>17</v>
      </c>
      <c r="B43" s="93"/>
      <c r="C43" t="s">
        <v>246</v>
      </c>
      <c r="D43" s="169"/>
      <c r="F43" s="36" t="s">
        <v>89</v>
      </c>
      <c r="H43" t="s">
        <v>191</v>
      </c>
      <c r="K43">
        <v>38</v>
      </c>
      <c r="L43" t="s">
        <v>36</v>
      </c>
      <c r="M43">
        <v>9</v>
      </c>
    </row>
    <row r="44" spans="1:13" x14ac:dyDescent="0.25">
      <c r="A44">
        <v>18</v>
      </c>
      <c r="B44" s="93"/>
      <c r="C44" t="s">
        <v>246</v>
      </c>
      <c r="D44" s="169"/>
      <c r="F44" s="36" t="s">
        <v>84</v>
      </c>
      <c r="H44" t="s">
        <v>203</v>
      </c>
      <c r="K44">
        <v>39</v>
      </c>
      <c r="L44" t="s">
        <v>177</v>
      </c>
      <c r="M44">
        <v>9</v>
      </c>
    </row>
    <row r="45" spans="1:13" x14ac:dyDescent="0.25">
      <c r="B45" s="93"/>
      <c r="D45" s="99"/>
      <c r="F45" s="36" t="s">
        <v>81</v>
      </c>
      <c r="H45" t="s">
        <v>204</v>
      </c>
      <c r="K45">
        <v>40</v>
      </c>
      <c r="L45" t="s">
        <v>5</v>
      </c>
      <c r="M45">
        <v>9</v>
      </c>
    </row>
    <row r="46" spans="1:13" x14ac:dyDescent="0.25">
      <c r="B46" s="93"/>
      <c r="D46" s="99"/>
      <c r="F46" s="36" t="s">
        <v>77</v>
      </c>
      <c r="H46" t="s">
        <v>192</v>
      </c>
      <c r="K46">
        <v>41</v>
      </c>
      <c r="L46" t="s">
        <v>33</v>
      </c>
      <c r="M46">
        <v>9</v>
      </c>
    </row>
    <row r="47" spans="1:13" x14ac:dyDescent="0.25">
      <c r="B47" s="93" t="s">
        <v>107</v>
      </c>
      <c r="C47" t="s">
        <v>231</v>
      </c>
      <c r="D47" s="99" t="s">
        <v>1</v>
      </c>
      <c r="F47" s="36" t="s">
        <v>76</v>
      </c>
      <c r="H47" t="s">
        <v>193</v>
      </c>
      <c r="K47">
        <v>42</v>
      </c>
      <c r="L47" t="s">
        <v>48</v>
      </c>
      <c r="M47">
        <v>9</v>
      </c>
    </row>
    <row r="48" spans="1:13" x14ac:dyDescent="0.25">
      <c r="A48">
        <v>1</v>
      </c>
      <c r="B48" s="93"/>
      <c r="C48" s="93" t="s">
        <v>246</v>
      </c>
      <c r="D48" s="301"/>
      <c r="F48" s="36" t="s">
        <v>74</v>
      </c>
      <c r="K48">
        <v>43</v>
      </c>
      <c r="L48" t="s">
        <v>90</v>
      </c>
      <c r="M48">
        <v>9</v>
      </c>
    </row>
    <row r="49" spans="1:13" x14ac:dyDescent="0.25">
      <c r="A49">
        <f>A48+1</f>
        <v>2</v>
      </c>
      <c r="B49" s="93"/>
      <c r="C49" s="93" t="s">
        <v>246</v>
      </c>
      <c r="D49" s="301"/>
      <c r="F49" s="36" t="s">
        <v>72</v>
      </c>
      <c r="K49">
        <v>44</v>
      </c>
      <c r="L49" t="s">
        <v>85</v>
      </c>
      <c r="M49">
        <v>9</v>
      </c>
    </row>
    <row r="50" spans="1:13" x14ac:dyDescent="0.25">
      <c r="A50">
        <f t="shared" ref="A50:A107" si="1">A49+1</f>
        <v>3</v>
      </c>
      <c r="B50" s="93"/>
      <c r="C50" s="93" t="s">
        <v>246</v>
      </c>
      <c r="D50" s="301"/>
      <c r="F50" s="36" t="s">
        <v>70</v>
      </c>
      <c r="H50" t="s">
        <v>96</v>
      </c>
      <c r="I50" t="s">
        <v>262</v>
      </c>
      <c r="K50">
        <v>45</v>
      </c>
      <c r="L50" t="s">
        <v>25</v>
      </c>
      <c r="M50">
        <v>9</v>
      </c>
    </row>
    <row r="51" spans="1:13" x14ac:dyDescent="0.25">
      <c r="A51">
        <f t="shared" si="1"/>
        <v>4</v>
      </c>
      <c r="B51" s="93"/>
      <c r="C51" s="93" t="s">
        <v>246</v>
      </c>
      <c r="D51" s="301"/>
      <c r="F51" s="36" t="s">
        <v>67</v>
      </c>
      <c r="H51" t="s">
        <v>246</v>
      </c>
      <c r="I51">
        <v>1</v>
      </c>
      <c r="K51">
        <v>46</v>
      </c>
      <c r="L51" t="s">
        <v>32</v>
      </c>
      <c r="M51">
        <v>9</v>
      </c>
    </row>
    <row r="52" spans="1:13" x14ac:dyDescent="0.25">
      <c r="A52">
        <f t="shared" si="1"/>
        <v>5</v>
      </c>
      <c r="B52" s="93"/>
      <c r="C52" s="93" t="s">
        <v>246</v>
      </c>
      <c r="D52" s="301"/>
      <c r="F52" s="36" t="s">
        <v>65</v>
      </c>
      <c r="H52" t="s">
        <v>246</v>
      </c>
      <c r="I52">
        <v>2</v>
      </c>
      <c r="K52">
        <v>47</v>
      </c>
      <c r="L52" t="s">
        <v>44</v>
      </c>
      <c r="M52">
        <v>9</v>
      </c>
    </row>
    <row r="53" spans="1:13" x14ac:dyDescent="0.25">
      <c r="A53">
        <f t="shared" si="1"/>
        <v>6</v>
      </c>
      <c r="B53" s="93"/>
      <c r="C53" s="93" t="s">
        <v>246</v>
      </c>
      <c r="D53" s="301"/>
      <c r="F53" s="36" t="s">
        <v>61</v>
      </c>
      <c r="H53" t="s">
        <v>246</v>
      </c>
      <c r="I53">
        <v>3</v>
      </c>
      <c r="K53">
        <v>48</v>
      </c>
      <c r="L53" t="s">
        <v>62</v>
      </c>
      <c r="M53">
        <v>9</v>
      </c>
    </row>
    <row r="54" spans="1:13" x14ac:dyDescent="0.25">
      <c r="A54">
        <f t="shared" si="1"/>
        <v>7</v>
      </c>
      <c r="B54" s="93"/>
      <c r="C54" s="93" t="s">
        <v>246</v>
      </c>
      <c r="D54" s="301"/>
      <c r="H54" t="s">
        <v>246</v>
      </c>
      <c r="I54">
        <v>4</v>
      </c>
      <c r="K54">
        <v>49</v>
      </c>
      <c r="L54" t="s">
        <v>133</v>
      </c>
      <c r="M54">
        <v>9</v>
      </c>
    </row>
    <row r="55" spans="1:13" x14ac:dyDescent="0.25">
      <c r="A55">
        <f t="shared" si="1"/>
        <v>8</v>
      </c>
      <c r="B55" s="93"/>
      <c r="C55" s="93" t="s">
        <v>246</v>
      </c>
      <c r="D55" s="301"/>
      <c r="F55" t="s">
        <v>238</v>
      </c>
      <c r="H55" t="s">
        <v>246</v>
      </c>
      <c r="I55">
        <v>5</v>
      </c>
      <c r="K55">
        <v>50</v>
      </c>
      <c r="L55" t="s">
        <v>236</v>
      </c>
      <c r="M55">
        <v>9</v>
      </c>
    </row>
    <row r="56" spans="1:13" x14ac:dyDescent="0.25">
      <c r="A56">
        <f t="shared" si="1"/>
        <v>9</v>
      </c>
      <c r="B56" s="93"/>
      <c r="C56" s="93" t="s">
        <v>246</v>
      </c>
      <c r="D56" s="301"/>
      <c r="F56" t="s">
        <v>173</v>
      </c>
      <c r="H56" t="s">
        <v>246</v>
      </c>
      <c r="I56">
        <v>6</v>
      </c>
      <c r="K56">
        <v>51</v>
      </c>
      <c r="L56" t="s">
        <v>24</v>
      </c>
      <c r="M56">
        <v>9</v>
      </c>
    </row>
    <row r="57" spans="1:13" x14ac:dyDescent="0.25">
      <c r="A57">
        <f t="shared" si="1"/>
        <v>10</v>
      </c>
      <c r="B57" s="93"/>
      <c r="C57" s="93" t="s">
        <v>246</v>
      </c>
      <c r="D57" s="301"/>
      <c r="F57" t="s">
        <v>104</v>
      </c>
      <c r="H57" t="s">
        <v>246</v>
      </c>
      <c r="I57">
        <v>7</v>
      </c>
      <c r="K57">
        <v>52</v>
      </c>
      <c r="L57" t="s">
        <v>34</v>
      </c>
      <c r="M57">
        <v>9</v>
      </c>
    </row>
    <row r="58" spans="1:13" x14ac:dyDescent="0.25">
      <c r="A58">
        <f t="shared" si="1"/>
        <v>11</v>
      </c>
      <c r="B58" s="93"/>
      <c r="C58" s="93" t="s">
        <v>246</v>
      </c>
      <c r="D58" s="301"/>
      <c r="F58" t="s">
        <v>174</v>
      </c>
      <c r="H58" t="s">
        <v>246</v>
      </c>
      <c r="I58">
        <v>8</v>
      </c>
      <c r="K58">
        <v>53</v>
      </c>
      <c r="L58" t="s">
        <v>57</v>
      </c>
      <c r="M58">
        <v>9</v>
      </c>
    </row>
    <row r="59" spans="1:13" x14ac:dyDescent="0.25">
      <c r="A59">
        <f t="shared" si="1"/>
        <v>12</v>
      </c>
      <c r="B59" s="93"/>
      <c r="C59" s="93" t="s">
        <v>246</v>
      </c>
      <c r="D59" s="301"/>
      <c r="H59" t="s">
        <v>246</v>
      </c>
      <c r="I59">
        <v>9</v>
      </c>
      <c r="K59">
        <v>54</v>
      </c>
      <c r="L59" t="s">
        <v>30</v>
      </c>
      <c r="M59">
        <v>9</v>
      </c>
    </row>
    <row r="60" spans="1:13" x14ac:dyDescent="0.25">
      <c r="A60">
        <f t="shared" si="1"/>
        <v>13</v>
      </c>
      <c r="B60" s="93"/>
      <c r="C60" s="93" t="s">
        <v>246</v>
      </c>
      <c r="D60" s="301"/>
      <c r="F60" t="s">
        <v>265</v>
      </c>
      <c r="H60" t="s">
        <v>246</v>
      </c>
      <c r="I60">
        <v>10</v>
      </c>
      <c r="K60">
        <v>55</v>
      </c>
      <c r="L60" t="s">
        <v>42</v>
      </c>
      <c r="M60">
        <v>9</v>
      </c>
    </row>
    <row r="61" spans="1:13" x14ac:dyDescent="0.25">
      <c r="A61">
        <f t="shared" si="1"/>
        <v>14</v>
      </c>
      <c r="B61" s="93"/>
      <c r="C61" s="93" t="s">
        <v>246</v>
      </c>
      <c r="D61" s="284"/>
      <c r="F61" t="s">
        <v>267</v>
      </c>
      <c r="H61" t="s">
        <v>246</v>
      </c>
      <c r="I61">
        <v>11</v>
      </c>
      <c r="K61">
        <v>56</v>
      </c>
      <c r="L61" t="s">
        <v>16</v>
      </c>
      <c r="M61">
        <v>9</v>
      </c>
    </row>
    <row r="62" spans="1:13" x14ac:dyDescent="0.25">
      <c r="A62">
        <f t="shared" si="1"/>
        <v>15</v>
      </c>
      <c r="B62" s="93"/>
      <c r="C62" s="93" t="s">
        <v>246</v>
      </c>
      <c r="D62" s="301"/>
      <c r="F62" t="s">
        <v>266</v>
      </c>
      <c r="H62" t="s">
        <v>246</v>
      </c>
      <c r="I62">
        <v>12</v>
      </c>
      <c r="K62">
        <v>57</v>
      </c>
      <c r="L62" t="s">
        <v>59</v>
      </c>
      <c r="M62">
        <v>9</v>
      </c>
    </row>
    <row r="63" spans="1:13" x14ac:dyDescent="0.25">
      <c r="A63">
        <f t="shared" si="1"/>
        <v>16</v>
      </c>
      <c r="B63" s="93"/>
      <c r="C63" s="93" t="s">
        <v>246</v>
      </c>
      <c r="D63" s="301"/>
      <c r="K63">
        <v>58</v>
      </c>
      <c r="L63" t="s">
        <v>86</v>
      </c>
      <c r="M63">
        <v>9</v>
      </c>
    </row>
    <row r="64" spans="1:13" x14ac:dyDescent="0.25">
      <c r="A64">
        <f t="shared" si="1"/>
        <v>17</v>
      </c>
      <c r="B64" s="93"/>
      <c r="C64" s="93" t="s">
        <v>246</v>
      </c>
      <c r="D64" s="301"/>
      <c r="F64" s="299"/>
      <c r="K64">
        <v>59</v>
      </c>
      <c r="L64" t="s">
        <v>63</v>
      </c>
      <c r="M64">
        <v>9</v>
      </c>
    </row>
    <row r="65" spans="1:13" x14ac:dyDescent="0.25">
      <c r="A65">
        <f t="shared" si="1"/>
        <v>18</v>
      </c>
      <c r="B65" s="93"/>
      <c r="C65" s="93" t="s">
        <v>246</v>
      </c>
      <c r="D65" s="301"/>
      <c r="F65" s="299"/>
      <c r="K65">
        <v>60</v>
      </c>
      <c r="L65" t="s">
        <v>115</v>
      </c>
      <c r="M65">
        <v>9</v>
      </c>
    </row>
    <row r="66" spans="1:13" x14ac:dyDescent="0.25">
      <c r="A66">
        <f t="shared" si="1"/>
        <v>19</v>
      </c>
      <c r="B66" s="93"/>
      <c r="C66" s="93" t="s">
        <v>246</v>
      </c>
      <c r="D66" s="301"/>
      <c r="F66" s="299"/>
      <c r="K66">
        <v>61</v>
      </c>
      <c r="L66" t="s">
        <v>45</v>
      </c>
      <c r="M66">
        <v>9</v>
      </c>
    </row>
    <row r="67" spans="1:13" x14ac:dyDescent="0.25">
      <c r="A67">
        <f t="shared" si="1"/>
        <v>20</v>
      </c>
      <c r="B67" s="93"/>
      <c r="C67" s="93" t="s">
        <v>246</v>
      </c>
      <c r="D67" s="301"/>
      <c r="K67">
        <v>62</v>
      </c>
      <c r="L67" t="s">
        <v>54</v>
      </c>
      <c r="M67">
        <v>9</v>
      </c>
    </row>
    <row r="68" spans="1:13" x14ac:dyDescent="0.25">
      <c r="A68">
        <f t="shared" si="1"/>
        <v>21</v>
      </c>
      <c r="B68" s="93"/>
      <c r="C68" s="93" t="s">
        <v>246</v>
      </c>
      <c r="D68" s="301"/>
      <c r="K68">
        <v>63</v>
      </c>
      <c r="L68" t="s">
        <v>60</v>
      </c>
      <c r="M68">
        <v>9</v>
      </c>
    </row>
    <row r="69" spans="1:13" x14ac:dyDescent="0.25">
      <c r="A69">
        <f t="shared" si="1"/>
        <v>22</v>
      </c>
      <c r="B69" s="93"/>
      <c r="C69" s="93" t="s">
        <v>246</v>
      </c>
      <c r="D69" s="301"/>
      <c r="K69">
        <v>64</v>
      </c>
      <c r="L69" t="s">
        <v>114</v>
      </c>
      <c r="M69">
        <v>9</v>
      </c>
    </row>
    <row r="70" spans="1:13" x14ac:dyDescent="0.25">
      <c r="A70">
        <f t="shared" si="1"/>
        <v>23</v>
      </c>
      <c r="B70" s="93"/>
      <c r="C70" s="93" t="s">
        <v>246</v>
      </c>
      <c r="D70" s="301"/>
      <c r="H70" s="35"/>
      <c r="K70">
        <v>65</v>
      </c>
      <c r="L70" t="s">
        <v>35</v>
      </c>
      <c r="M70">
        <v>9</v>
      </c>
    </row>
    <row r="71" spans="1:13" x14ac:dyDescent="0.25">
      <c r="A71">
        <f t="shared" si="1"/>
        <v>24</v>
      </c>
      <c r="B71" s="93"/>
      <c r="C71" s="93" t="s">
        <v>246</v>
      </c>
      <c r="D71" s="301"/>
      <c r="F71" s="299"/>
      <c r="K71">
        <v>66</v>
      </c>
      <c r="L71" t="s">
        <v>128</v>
      </c>
      <c r="M71">
        <v>9</v>
      </c>
    </row>
    <row r="72" spans="1:13" x14ac:dyDescent="0.25">
      <c r="A72">
        <f t="shared" si="1"/>
        <v>25</v>
      </c>
      <c r="B72" s="93"/>
      <c r="C72" s="93" t="s">
        <v>246</v>
      </c>
      <c r="D72" s="301"/>
      <c r="F72" s="300"/>
      <c r="K72">
        <v>67</v>
      </c>
      <c r="L72" t="s">
        <v>55</v>
      </c>
      <c r="M72">
        <v>9</v>
      </c>
    </row>
    <row r="73" spans="1:13" x14ac:dyDescent="0.25">
      <c r="A73">
        <f t="shared" si="1"/>
        <v>26</v>
      </c>
      <c r="B73" s="93"/>
      <c r="C73" s="93" t="s">
        <v>246</v>
      </c>
      <c r="D73" s="301"/>
      <c r="E73" s="93"/>
      <c r="G73" s="99"/>
      <c r="K73">
        <v>68</v>
      </c>
      <c r="L73" t="s">
        <v>31</v>
      </c>
      <c r="M73">
        <v>9</v>
      </c>
    </row>
    <row r="74" spans="1:13" x14ac:dyDescent="0.25">
      <c r="A74">
        <f t="shared" si="1"/>
        <v>27</v>
      </c>
      <c r="B74" s="93"/>
      <c r="C74" s="93" t="s">
        <v>246</v>
      </c>
      <c r="D74" s="301"/>
      <c r="F74" s="300"/>
      <c r="G74" s="300"/>
      <c r="H74" s="35"/>
      <c r="K74">
        <v>69</v>
      </c>
      <c r="L74" t="s">
        <v>53</v>
      </c>
      <c r="M74">
        <v>9</v>
      </c>
    </row>
    <row r="75" spans="1:13" x14ac:dyDescent="0.25">
      <c r="A75">
        <f t="shared" si="1"/>
        <v>28</v>
      </c>
      <c r="B75" s="93"/>
      <c r="C75" s="93" t="s">
        <v>246</v>
      </c>
      <c r="D75" s="180"/>
      <c r="K75">
        <v>70</v>
      </c>
      <c r="L75" t="s">
        <v>28</v>
      </c>
      <c r="M75">
        <v>9</v>
      </c>
    </row>
    <row r="76" spans="1:13" x14ac:dyDescent="0.25">
      <c r="A76">
        <f t="shared" si="1"/>
        <v>29</v>
      </c>
      <c r="B76" s="93"/>
      <c r="C76" s="93" t="s">
        <v>246</v>
      </c>
      <c r="D76" s="180"/>
      <c r="K76">
        <v>71</v>
      </c>
      <c r="L76" t="s">
        <v>78</v>
      </c>
      <c r="M76">
        <v>9</v>
      </c>
    </row>
    <row r="77" spans="1:13" x14ac:dyDescent="0.25">
      <c r="A77">
        <f t="shared" si="1"/>
        <v>30</v>
      </c>
      <c r="B77" s="93"/>
      <c r="C77" s="93" t="s">
        <v>246</v>
      </c>
      <c r="D77" s="180"/>
      <c r="F77" s="301"/>
      <c r="K77">
        <v>72</v>
      </c>
      <c r="L77" t="s">
        <v>112</v>
      </c>
      <c r="M77">
        <v>9</v>
      </c>
    </row>
    <row r="78" spans="1:13" x14ac:dyDescent="0.25">
      <c r="A78">
        <f t="shared" si="1"/>
        <v>31</v>
      </c>
      <c r="B78" s="93"/>
      <c r="C78" s="93" t="s">
        <v>246</v>
      </c>
      <c r="D78" s="180"/>
      <c r="F78" s="301"/>
      <c r="K78">
        <v>73</v>
      </c>
      <c r="L78" t="s">
        <v>51</v>
      </c>
      <c r="M78">
        <v>9</v>
      </c>
    </row>
    <row r="79" spans="1:13" x14ac:dyDescent="0.25">
      <c r="A79">
        <f t="shared" si="1"/>
        <v>32</v>
      </c>
      <c r="B79" s="93"/>
      <c r="C79" s="93" t="s">
        <v>246</v>
      </c>
      <c r="D79" s="180"/>
      <c r="K79">
        <v>74</v>
      </c>
      <c r="L79" t="s">
        <v>79</v>
      </c>
      <c r="M79">
        <v>9</v>
      </c>
    </row>
    <row r="80" spans="1:13" x14ac:dyDescent="0.25">
      <c r="A80">
        <f t="shared" si="1"/>
        <v>33</v>
      </c>
      <c r="B80" s="93"/>
      <c r="C80" s="93" t="s">
        <v>246</v>
      </c>
      <c r="D80" s="180"/>
      <c r="E80" s="93"/>
      <c r="F80" s="301"/>
      <c r="G80" s="99"/>
      <c r="K80">
        <v>75</v>
      </c>
      <c r="L80" t="s">
        <v>132</v>
      </c>
      <c r="M80">
        <v>9</v>
      </c>
    </row>
    <row r="81" spans="1:13" x14ac:dyDescent="0.25">
      <c r="A81">
        <f t="shared" si="1"/>
        <v>34</v>
      </c>
      <c r="B81" s="93"/>
      <c r="C81" s="93" t="s">
        <v>246</v>
      </c>
      <c r="D81" s="180"/>
      <c r="E81" s="93"/>
      <c r="F81" s="301"/>
      <c r="G81" s="99"/>
      <c r="K81">
        <v>76</v>
      </c>
      <c r="L81" t="s">
        <v>23</v>
      </c>
      <c r="M81">
        <v>9</v>
      </c>
    </row>
    <row r="82" spans="1:13" x14ac:dyDescent="0.25">
      <c r="A82">
        <f t="shared" si="1"/>
        <v>35</v>
      </c>
      <c r="B82" s="93"/>
      <c r="C82" s="93" t="s">
        <v>246</v>
      </c>
      <c r="D82" s="180"/>
      <c r="E82" s="93"/>
      <c r="G82" s="99"/>
      <c r="K82">
        <v>77</v>
      </c>
      <c r="L82" t="s">
        <v>118</v>
      </c>
      <c r="M82">
        <v>9</v>
      </c>
    </row>
    <row r="83" spans="1:13" x14ac:dyDescent="0.25">
      <c r="A83">
        <f t="shared" si="1"/>
        <v>36</v>
      </c>
      <c r="B83" s="93"/>
      <c r="C83" s="93" t="s">
        <v>246</v>
      </c>
      <c r="D83" s="180"/>
      <c r="E83" s="93"/>
      <c r="G83" s="99"/>
      <c r="K83">
        <v>78</v>
      </c>
      <c r="L83" t="s">
        <v>56</v>
      </c>
      <c r="M83">
        <v>9</v>
      </c>
    </row>
    <row r="84" spans="1:13" x14ac:dyDescent="0.25">
      <c r="A84">
        <f t="shared" si="1"/>
        <v>37</v>
      </c>
      <c r="B84" s="93"/>
      <c r="C84" s="93" t="s">
        <v>246</v>
      </c>
      <c r="D84" s="180"/>
      <c r="E84" s="93"/>
      <c r="G84" s="99"/>
      <c r="K84">
        <v>79</v>
      </c>
      <c r="L84" t="s">
        <v>122</v>
      </c>
      <c r="M84">
        <v>9</v>
      </c>
    </row>
    <row r="85" spans="1:13" x14ac:dyDescent="0.25">
      <c r="A85">
        <f t="shared" si="1"/>
        <v>38</v>
      </c>
      <c r="B85" s="93"/>
      <c r="C85" s="93" t="s">
        <v>246</v>
      </c>
      <c r="D85" s="180"/>
      <c r="E85" s="93"/>
      <c r="G85" s="99"/>
      <c r="K85">
        <v>80</v>
      </c>
      <c r="L85" t="s">
        <v>52</v>
      </c>
      <c r="M85">
        <v>9</v>
      </c>
    </row>
    <row r="86" spans="1:13" x14ac:dyDescent="0.25">
      <c r="A86">
        <f t="shared" si="1"/>
        <v>39</v>
      </c>
      <c r="B86" s="93"/>
      <c r="C86" s="93" t="s">
        <v>246</v>
      </c>
      <c r="D86" s="180"/>
      <c r="E86" s="93"/>
      <c r="G86" s="99"/>
      <c r="K86">
        <v>81</v>
      </c>
      <c r="L86" t="s">
        <v>121</v>
      </c>
      <c r="M86">
        <v>9</v>
      </c>
    </row>
    <row r="87" spans="1:13" x14ac:dyDescent="0.25">
      <c r="A87">
        <f t="shared" si="1"/>
        <v>40</v>
      </c>
      <c r="B87" s="93"/>
      <c r="C87" s="93" t="s">
        <v>246</v>
      </c>
      <c r="D87" s="180"/>
      <c r="E87" s="93"/>
      <c r="G87" s="99"/>
      <c r="K87">
        <v>82</v>
      </c>
      <c r="L87" t="s">
        <v>126</v>
      </c>
      <c r="M87">
        <v>9</v>
      </c>
    </row>
    <row r="88" spans="1:13" x14ac:dyDescent="0.25">
      <c r="A88">
        <f t="shared" si="1"/>
        <v>41</v>
      </c>
      <c r="B88" s="93"/>
      <c r="C88" s="93" t="s">
        <v>246</v>
      </c>
      <c r="D88" s="180"/>
      <c r="E88" s="93"/>
      <c r="G88" s="99"/>
      <c r="K88">
        <v>83</v>
      </c>
      <c r="L88" t="s">
        <v>41</v>
      </c>
      <c r="M88">
        <v>9</v>
      </c>
    </row>
    <row r="89" spans="1:13" x14ac:dyDescent="0.25">
      <c r="A89">
        <f t="shared" si="1"/>
        <v>42</v>
      </c>
      <c r="B89" s="93"/>
      <c r="C89" s="93" t="s">
        <v>246</v>
      </c>
      <c r="D89" s="180"/>
      <c r="E89" s="93"/>
      <c r="G89" s="99"/>
      <c r="K89">
        <v>84</v>
      </c>
      <c r="L89" t="s">
        <v>22</v>
      </c>
      <c r="M89">
        <v>9</v>
      </c>
    </row>
    <row r="90" spans="1:13" x14ac:dyDescent="0.25">
      <c r="A90">
        <f t="shared" si="1"/>
        <v>43</v>
      </c>
      <c r="B90" s="93"/>
      <c r="C90" s="93" t="s">
        <v>246</v>
      </c>
      <c r="D90" s="180"/>
      <c r="K90">
        <v>85</v>
      </c>
      <c r="L90" t="s">
        <v>123</v>
      </c>
      <c r="M90">
        <v>9</v>
      </c>
    </row>
    <row r="91" spans="1:13" x14ac:dyDescent="0.25">
      <c r="A91">
        <f t="shared" si="1"/>
        <v>44</v>
      </c>
      <c r="B91" s="93"/>
      <c r="C91" s="93" t="s">
        <v>246</v>
      </c>
      <c r="D91" s="180"/>
    </row>
    <row r="92" spans="1:13" x14ac:dyDescent="0.25">
      <c r="A92">
        <f t="shared" si="1"/>
        <v>45</v>
      </c>
      <c r="B92" s="93"/>
      <c r="C92" s="93" t="s">
        <v>246</v>
      </c>
      <c r="D92" s="180"/>
    </row>
    <row r="93" spans="1:13" x14ac:dyDescent="0.25">
      <c r="A93">
        <f t="shared" si="1"/>
        <v>46</v>
      </c>
      <c r="B93" s="93"/>
      <c r="C93" s="93" t="s">
        <v>246</v>
      </c>
      <c r="D93" s="180"/>
      <c r="E93" s="93"/>
      <c r="G93" s="99"/>
    </row>
    <row r="94" spans="1:13" x14ac:dyDescent="0.25">
      <c r="A94">
        <f t="shared" si="1"/>
        <v>47</v>
      </c>
      <c r="B94" s="93"/>
      <c r="C94" s="93" t="s">
        <v>246</v>
      </c>
      <c r="D94" s="180"/>
      <c r="G94" s="99"/>
    </row>
    <row r="95" spans="1:13" x14ac:dyDescent="0.25">
      <c r="A95">
        <f t="shared" si="1"/>
        <v>48</v>
      </c>
      <c r="B95" s="93"/>
      <c r="C95" s="93" t="s">
        <v>246</v>
      </c>
      <c r="D95" s="180"/>
      <c r="G95" s="99"/>
    </row>
    <row r="96" spans="1:13" x14ac:dyDescent="0.25">
      <c r="A96">
        <f t="shared" si="1"/>
        <v>49</v>
      </c>
      <c r="B96" s="93"/>
      <c r="C96" s="93" t="s">
        <v>246</v>
      </c>
      <c r="D96" s="180"/>
      <c r="G96" s="99"/>
    </row>
    <row r="97" spans="1:7" x14ac:dyDescent="0.25">
      <c r="A97">
        <f t="shared" si="1"/>
        <v>50</v>
      </c>
      <c r="B97" s="93"/>
      <c r="C97" s="93" t="s">
        <v>246</v>
      </c>
      <c r="D97" s="180"/>
      <c r="E97" s="93"/>
      <c r="G97" s="99"/>
    </row>
    <row r="98" spans="1:7" x14ac:dyDescent="0.25">
      <c r="A98">
        <f t="shared" si="1"/>
        <v>51</v>
      </c>
      <c r="B98" s="93"/>
      <c r="C98" s="93" t="s">
        <v>246</v>
      </c>
      <c r="D98" s="180"/>
      <c r="E98" s="93"/>
      <c r="G98" s="99"/>
    </row>
    <row r="99" spans="1:7" x14ac:dyDescent="0.25">
      <c r="A99">
        <f t="shared" si="1"/>
        <v>52</v>
      </c>
      <c r="B99" s="93"/>
      <c r="C99" s="93" t="s">
        <v>246</v>
      </c>
      <c r="D99" s="180"/>
      <c r="E99" s="93"/>
      <c r="G99" s="99"/>
    </row>
    <row r="100" spans="1:7" x14ac:dyDescent="0.25">
      <c r="A100">
        <f t="shared" si="1"/>
        <v>53</v>
      </c>
      <c r="B100" s="93"/>
      <c r="C100" s="93" t="s">
        <v>246</v>
      </c>
      <c r="D100" s="284"/>
      <c r="E100" s="93"/>
      <c r="G100" s="99"/>
    </row>
    <row r="101" spans="1:7" x14ac:dyDescent="0.25">
      <c r="A101">
        <f t="shared" si="1"/>
        <v>54</v>
      </c>
      <c r="B101" s="93"/>
      <c r="C101" s="93" t="s">
        <v>246</v>
      </c>
      <c r="D101" s="284"/>
      <c r="E101" s="93"/>
      <c r="G101" s="99"/>
    </row>
    <row r="102" spans="1:7" x14ac:dyDescent="0.25">
      <c r="A102">
        <f t="shared" si="1"/>
        <v>55</v>
      </c>
      <c r="B102" s="93"/>
      <c r="C102" s="93" t="s">
        <v>246</v>
      </c>
      <c r="D102" s="284"/>
      <c r="E102" s="93"/>
      <c r="G102" s="99"/>
    </row>
    <row r="103" spans="1:7" x14ac:dyDescent="0.25">
      <c r="A103">
        <f t="shared" si="1"/>
        <v>56</v>
      </c>
      <c r="B103" s="93"/>
      <c r="C103" s="93" t="s">
        <v>246</v>
      </c>
      <c r="D103" s="284"/>
      <c r="E103" s="93"/>
      <c r="G103" s="99"/>
    </row>
    <row r="104" spans="1:7" x14ac:dyDescent="0.25">
      <c r="A104">
        <f t="shared" si="1"/>
        <v>57</v>
      </c>
      <c r="B104" s="93"/>
      <c r="C104" s="93" t="s">
        <v>246</v>
      </c>
      <c r="D104" s="284"/>
      <c r="E104" s="93"/>
      <c r="G104" s="99"/>
    </row>
    <row r="105" spans="1:7" x14ac:dyDescent="0.25">
      <c r="A105">
        <f t="shared" si="1"/>
        <v>58</v>
      </c>
      <c r="B105" s="93"/>
      <c r="C105" s="93" t="s">
        <v>246</v>
      </c>
      <c r="D105" s="284"/>
      <c r="E105" s="93"/>
      <c r="G105" s="99"/>
    </row>
    <row r="106" spans="1:7" x14ac:dyDescent="0.25">
      <c r="A106">
        <f t="shared" si="1"/>
        <v>59</v>
      </c>
      <c r="B106" s="93"/>
      <c r="C106" s="93" t="s">
        <v>246</v>
      </c>
      <c r="D106" s="284"/>
      <c r="E106" s="93"/>
      <c r="G106" s="99"/>
    </row>
    <row r="107" spans="1:7" x14ac:dyDescent="0.25">
      <c r="A107">
        <f t="shared" si="1"/>
        <v>60</v>
      </c>
      <c r="B107" s="93"/>
      <c r="C107" s="93" t="s">
        <v>246</v>
      </c>
      <c r="D107" s="284"/>
      <c r="E107" s="93"/>
      <c r="G107" s="99"/>
    </row>
    <row r="108" spans="1:7" x14ac:dyDescent="0.25">
      <c r="B108" s="96"/>
      <c r="E108" s="93"/>
      <c r="G108" s="99"/>
    </row>
    <row r="109" spans="1:7" x14ac:dyDescent="0.25">
      <c r="B109" s="96"/>
      <c r="E109" s="93"/>
      <c r="G109" s="284"/>
    </row>
    <row r="110" spans="1:7" x14ac:dyDescent="0.25">
      <c r="B110" s="96"/>
      <c r="E110" s="93"/>
      <c r="G110" s="284"/>
    </row>
    <row r="111" spans="1:7" x14ac:dyDescent="0.25">
      <c r="B111" s="96"/>
      <c r="E111" s="93"/>
      <c r="G111" s="284"/>
    </row>
    <row r="112" spans="1:7" x14ac:dyDescent="0.25">
      <c r="B112" s="96"/>
      <c r="E112" s="93"/>
      <c r="G112" s="284"/>
    </row>
    <row r="113" spans="2:7" x14ac:dyDescent="0.25">
      <c r="B113" s="96"/>
      <c r="E113" s="93"/>
      <c r="G113" s="284"/>
    </row>
    <row r="114" spans="2:7" x14ac:dyDescent="0.25">
      <c r="B114" s="96"/>
      <c r="E114" s="93"/>
      <c r="G114" s="284"/>
    </row>
    <row r="115" spans="2:7" x14ac:dyDescent="0.25">
      <c r="B115" s="96"/>
      <c r="E115" s="93"/>
      <c r="G115" s="284"/>
    </row>
    <row r="116" spans="2:7" x14ac:dyDescent="0.25">
      <c r="B116" s="96"/>
      <c r="E116" s="93"/>
      <c r="G116" s="284"/>
    </row>
    <row r="117" spans="2:7" x14ac:dyDescent="0.25">
      <c r="B117" s="96"/>
      <c r="E117" s="93"/>
      <c r="G117" s="284"/>
    </row>
    <row r="118" spans="2:7" x14ac:dyDescent="0.25">
      <c r="B118" s="96"/>
      <c r="E118" s="93"/>
      <c r="G118" s="284"/>
    </row>
    <row r="119" spans="2:7" x14ac:dyDescent="0.25">
      <c r="B119" s="96"/>
      <c r="E119" s="93"/>
      <c r="G119" s="284"/>
    </row>
    <row r="120" spans="2:7" x14ac:dyDescent="0.25">
      <c r="B120" s="96"/>
      <c r="E120" s="93"/>
      <c r="G120" s="284"/>
    </row>
    <row r="121" spans="2:7" x14ac:dyDescent="0.25">
      <c r="B121" s="96"/>
      <c r="E121" s="93"/>
      <c r="G121" s="284"/>
    </row>
    <row r="122" spans="2:7" x14ac:dyDescent="0.25">
      <c r="B122" s="96"/>
      <c r="E122" s="93"/>
      <c r="G122" s="284"/>
    </row>
    <row r="123" spans="2:7" x14ac:dyDescent="0.25">
      <c r="B123" s="96"/>
      <c r="E123" s="93"/>
      <c r="G123" s="284"/>
    </row>
    <row r="124" spans="2:7" x14ac:dyDescent="0.25">
      <c r="B124" s="96"/>
      <c r="E124" s="93"/>
      <c r="G124" s="284"/>
    </row>
    <row r="125" spans="2:7" x14ac:dyDescent="0.25">
      <c r="B125" s="96"/>
      <c r="E125" s="93"/>
      <c r="G125" s="284"/>
    </row>
    <row r="126" spans="2:7" x14ac:dyDescent="0.25">
      <c r="B126" s="96"/>
      <c r="E126" s="93"/>
      <c r="G126" s="284"/>
    </row>
    <row r="127" spans="2:7" x14ac:dyDescent="0.25">
      <c r="B127" s="96"/>
      <c r="E127" s="93"/>
      <c r="G127" s="284"/>
    </row>
    <row r="128" spans="2:7" x14ac:dyDescent="0.25">
      <c r="B128" s="96"/>
      <c r="E128" s="93"/>
      <c r="G128" s="284"/>
    </row>
    <row r="129" spans="2:7" x14ac:dyDescent="0.25">
      <c r="B129" s="96"/>
      <c r="E129" s="93"/>
      <c r="G129" s="284"/>
    </row>
    <row r="130" spans="2:7" x14ac:dyDescent="0.25">
      <c r="B130" s="96"/>
      <c r="E130" s="93"/>
      <c r="G130" s="284"/>
    </row>
    <row r="131" spans="2:7" x14ac:dyDescent="0.25">
      <c r="B131" s="96"/>
      <c r="E131" s="93"/>
      <c r="G131" s="284"/>
    </row>
    <row r="132" spans="2:7" x14ac:dyDescent="0.25">
      <c r="B132" s="96"/>
      <c r="E132" s="93"/>
      <c r="G132" s="284"/>
    </row>
    <row r="133" spans="2:7" x14ac:dyDescent="0.25">
      <c r="B133" s="96"/>
      <c r="D133" s="271"/>
      <c r="G133" s="99"/>
    </row>
    <row r="134" spans="2:7" x14ac:dyDescent="0.25">
      <c r="B134" s="96"/>
      <c r="D134" s="271"/>
      <c r="F134" s="282"/>
      <c r="G134" s="283"/>
    </row>
    <row r="135" spans="2:7" x14ac:dyDescent="0.25">
      <c r="B135" s="96"/>
      <c r="D135" s="271"/>
      <c r="E135" s="93"/>
      <c r="F135" s="282"/>
      <c r="G135" s="283"/>
    </row>
    <row r="136" spans="2:7" x14ac:dyDescent="0.25">
      <c r="B136" s="96"/>
      <c r="D136" s="273"/>
      <c r="E136" s="93"/>
      <c r="F136" s="282"/>
      <c r="G136" s="283"/>
    </row>
    <row r="137" spans="2:7" x14ac:dyDescent="0.25">
      <c r="B137" s="96"/>
      <c r="D137" s="273"/>
      <c r="E137" s="93"/>
      <c r="G137" s="99"/>
    </row>
    <row r="138" spans="2:7" x14ac:dyDescent="0.25">
      <c r="B138" s="96"/>
      <c r="D138" s="273"/>
      <c r="E138" s="93"/>
      <c r="G138" s="99"/>
    </row>
    <row r="139" spans="2:7" x14ac:dyDescent="0.25">
      <c r="B139" s="96"/>
      <c r="D139" s="282"/>
      <c r="E139" s="93"/>
      <c r="F139" s="282"/>
      <c r="G139" s="99"/>
    </row>
    <row r="140" spans="2:7" x14ac:dyDescent="0.25">
      <c r="B140" s="96"/>
      <c r="D140" s="273"/>
      <c r="E140" s="93"/>
      <c r="F140" s="284"/>
      <c r="G140" s="99"/>
    </row>
    <row r="141" spans="2:7" x14ac:dyDescent="0.25">
      <c r="B141" s="96"/>
      <c r="E141" s="93"/>
      <c r="G141" s="99"/>
    </row>
    <row r="142" spans="2:7" x14ac:dyDescent="0.25">
      <c r="B142" s="96"/>
      <c r="D142" s="282"/>
      <c r="E142" s="93"/>
      <c r="F142" s="282"/>
      <c r="G142" s="99"/>
    </row>
    <row r="143" spans="2:7" x14ac:dyDescent="0.25">
      <c r="B143" s="96"/>
      <c r="E143" s="93"/>
      <c r="G143" s="99"/>
    </row>
    <row r="144" spans="2:7" x14ac:dyDescent="0.25">
      <c r="B144" s="96"/>
      <c r="E144" s="93"/>
      <c r="G144" s="99"/>
    </row>
    <row r="145" spans="2:7" x14ac:dyDescent="0.25">
      <c r="B145" s="96"/>
      <c r="E145" s="93"/>
      <c r="G145" s="99"/>
    </row>
    <row r="146" spans="2:7" x14ac:dyDescent="0.25">
      <c r="B146" s="96"/>
      <c r="E146" s="93"/>
      <c r="G146" s="99"/>
    </row>
    <row r="147" spans="2:7" x14ac:dyDescent="0.25">
      <c r="B147" s="96"/>
      <c r="E147" s="93"/>
      <c r="G147" s="99"/>
    </row>
    <row r="148" spans="2:7" x14ac:dyDescent="0.25">
      <c r="B148" s="96"/>
      <c r="E148" s="93"/>
      <c r="G148" s="99"/>
    </row>
    <row r="149" spans="2:7" x14ac:dyDescent="0.25">
      <c r="B149" s="96"/>
      <c r="E149" s="93"/>
      <c r="G149" s="99"/>
    </row>
    <row r="150" spans="2:7" x14ac:dyDescent="0.25">
      <c r="B150" s="96"/>
      <c r="E150" s="93"/>
    </row>
    <row r="151" spans="2:7" hidden="1" x14ac:dyDescent="0.25"/>
    <row r="152" spans="2:7" hidden="1" x14ac:dyDescent="0.25"/>
    <row r="153" spans="2:7" hidden="1" x14ac:dyDescent="0.25"/>
    <row r="154" spans="2:7" hidden="1" x14ac:dyDescent="0.25"/>
    <row r="155" spans="2:7" hidden="1" x14ac:dyDescent="0.25"/>
    <row r="156" spans="2:7" hidden="1" x14ac:dyDescent="0.25"/>
    <row r="157" spans="2:7" hidden="1" x14ac:dyDescent="0.25"/>
    <row r="158" spans="2:7" hidden="1" x14ac:dyDescent="0.25"/>
    <row r="159" spans="2:7" hidden="1" x14ac:dyDescent="0.25"/>
    <row r="160" spans="2:7"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sheetData>
  <protectedRanges>
    <protectedRange sqref="B6:D6 F75 F41:F53 C20:D22 E80:E89 F90:F91 F95 G80:G89 F82:F83 E93 E73 F27:F39 H6:H20 K5:K90 N146:N1048576 N124:N125 H146:I1048576 L126:M127 I5:I13 L5:M23 J41:J45 J10:J14 N89:N107 H32:I34 L148:M1048576 J149:K1048576 L42:M109 J127:K128 J48:J90 A21:A107 J91:K109 N131 B18:B25 B141:E141 I35:I72 B133:B140 C135:C140 E135:E138 D133:D138 F133:G138 D140:E140 F140:G141 D139:G139 B142:G1048576 F99:F132 E97:E132 B108:D132 H76:H132 G93:G132 I74:I132 G73:G74 A5:A16 H44:H72 A18 A17:B17" name="Intervalo1"/>
    <protectedRange sqref="C38:D44 B38:B47 D45:D47 B48:D107" name="Intervalo1_6"/>
    <protectedRange sqref="B26:D37" name="Intervalo1_3_1"/>
  </protectedRanges>
  <mergeCells count="1">
    <mergeCell ref="B2:C3"/>
  </mergeCells>
  <dataValidations disablePrompts="1" count="1">
    <dataValidation type="list" allowBlank="1" showInputMessage="1" showErrorMessage="1" sqref="B151">
      <formula1>nomeVFX</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locked="0" defaultSize="0" print="0" autoFill="0" autoPict="0" macro="[0]!Chama_GeralFechar">
                <anchor>
                  <from>
                    <xdr:col>11</xdr:col>
                    <xdr:colOff>1381125</xdr:colOff>
                    <xdr:row>0</xdr:row>
                    <xdr:rowOff>38100</xdr:rowOff>
                  </from>
                  <to>
                    <xdr:col>12</xdr:col>
                    <xdr:colOff>66675</xdr:colOff>
                    <xdr:row>0</xdr:row>
                    <xdr:rowOff>238125</xdr:rowOff>
                  </to>
                </anchor>
              </controlPr>
            </control>
          </mc:Choice>
        </mc:AlternateContent>
        <mc:AlternateContent xmlns:mc="http://schemas.openxmlformats.org/markup-compatibility/2006">
          <mc:Choice Requires="x14">
            <control shapeId="10242" r:id="rId5" name="Button 2">
              <controlPr locked="0" defaultSize="0" print="0" autoFill="0" autoPict="0" macro="[0]!Chama_GeralSalvar">
                <anchor>
                  <from>
                    <xdr:col>11</xdr:col>
                    <xdr:colOff>752475</xdr:colOff>
                    <xdr:row>0</xdr:row>
                    <xdr:rowOff>38100</xdr:rowOff>
                  </from>
                  <to>
                    <xdr:col>11</xdr:col>
                    <xdr:colOff>1352550</xdr:colOff>
                    <xdr:row>0</xdr:row>
                    <xdr:rowOff>238125</xdr:rowOff>
                  </to>
                </anchor>
              </controlPr>
            </control>
          </mc:Choice>
        </mc:AlternateContent>
        <mc:AlternateContent xmlns:mc="http://schemas.openxmlformats.org/markup-compatibility/2006">
          <mc:Choice Requires="x14">
            <control shapeId="10252" r:id="rId6" name="Button 12">
              <controlPr locked="0" defaultSize="0" print="0" autoFill="0" autoPict="0" macro="[0]!Chama_GeralBackup">
                <anchor>
                  <from>
                    <xdr:col>11</xdr:col>
                    <xdr:colOff>123825</xdr:colOff>
                    <xdr:row>0</xdr:row>
                    <xdr:rowOff>38100</xdr:rowOff>
                  </from>
                  <to>
                    <xdr:col>11</xdr:col>
                    <xdr:colOff>723900</xdr:colOff>
                    <xdr:row>0</xdr:row>
                    <xdr:rowOff>238125</xdr:rowOff>
                  </to>
                </anchor>
              </controlPr>
            </control>
          </mc:Choice>
        </mc:AlternateContent>
        <mc:AlternateContent xmlns:mc="http://schemas.openxmlformats.org/markup-compatibility/2006">
          <mc:Choice Requires="x14">
            <control shapeId="10254" r:id="rId7" name="Button 14">
              <controlPr defaultSize="0" print="0" autoFill="0" autoPict="0" macro="[0]!PlanilhaFontes">
                <anchor>
                  <from>
                    <xdr:col>8</xdr:col>
                    <xdr:colOff>9525</xdr:colOff>
                    <xdr:row>1</xdr:row>
                    <xdr:rowOff>76200</xdr:rowOff>
                  </from>
                  <to>
                    <xdr:col>11</xdr:col>
                    <xdr:colOff>666750</xdr:colOff>
                    <xdr:row>2</xdr:row>
                    <xdr:rowOff>123825</xdr:rowOff>
                  </to>
                </anchor>
              </controlPr>
            </control>
          </mc:Choice>
        </mc:AlternateContent>
        <mc:AlternateContent xmlns:mc="http://schemas.openxmlformats.org/markup-compatibility/2006">
          <mc:Choice Requires="x14">
            <control shapeId="10258" r:id="rId8" name="Button 18">
              <controlPr defaultSize="0" print="0" autoFill="0" autoPict="0" macro="[0]!Planilhalançamentos">
                <anchor>
                  <from>
                    <xdr:col>2</xdr:col>
                    <xdr:colOff>895350</xdr:colOff>
                    <xdr:row>0</xdr:row>
                    <xdr:rowOff>38100</xdr:rowOff>
                  </from>
                  <to>
                    <xdr:col>2</xdr:col>
                    <xdr:colOff>1800225</xdr:colOff>
                    <xdr:row>0</xdr:row>
                    <xdr:rowOff>247650</xdr:rowOff>
                  </to>
                </anchor>
              </controlPr>
            </control>
          </mc:Choice>
        </mc:AlternateContent>
        <mc:AlternateContent xmlns:mc="http://schemas.openxmlformats.org/markup-compatibility/2006">
          <mc:Choice Requires="x14">
            <control shapeId="10259" r:id="rId9" name="Button 19">
              <controlPr defaultSize="0" print="0" autoFill="0" autoPict="0" macro="[0]!PlanilhaContas">
                <anchor>
                  <from>
                    <xdr:col>2</xdr:col>
                    <xdr:colOff>1828800</xdr:colOff>
                    <xdr:row>0</xdr:row>
                    <xdr:rowOff>38100</xdr:rowOff>
                  </from>
                  <to>
                    <xdr:col>3</xdr:col>
                    <xdr:colOff>38100</xdr:colOff>
                    <xdr:row>0</xdr:row>
                    <xdr:rowOff>247650</xdr:rowOff>
                  </to>
                </anchor>
              </controlPr>
            </control>
          </mc:Choice>
        </mc:AlternateContent>
        <mc:AlternateContent xmlns:mc="http://schemas.openxmlformats.org/markup-compatibility/2006">
          <mc:Choice Requires="x14">
            <control shapeId="10260" r:id="rId10" name="Button 20">
              <controlPr defaultSize="0" print="0" autoFill="0" autoPict="0" macro="[0]!PlanilhaRelatorio">
                <anchor>
                  <from>
                    <xdr:col>5</xdr:col>
                    <xdr:colOff>209550</xdr:colOff>
                    <xdr:row>0</xdr:row>
                    <xdr:rowOff>38100</xdr:rowOff>
                  </from>
                  <to>
                    <xdr:col>5</xdr:col>
                    <xdr:colOff>904875</xdr:colOff>
                    <xdr:row>0</xdr:row>
                    <xdr:rowOff>247650</xdr:rowOff>
                  </to>
                </anchor>
              </controlPr>
            </control>
          </mc:Choice>
        </mc:AlternateContent>
        <mc:AlternateContent xmlns:mc="http://schemas.openxmlformats.org/markup-compatibility/2006">
          <mc:Choice Requires="x14">
            <control shapeId="10261" r:id="rId11" name="Button 21">
              <controlPr defaultSize="0" print="0" autoFill="0" autoPict="0" macro="[0]!PlanilhaConfig">
                <anchor>
                  <from>
                    <xdr:col>6</xdr:col>
                    <xdr:colOff>142875</xdr:colOff>
                    <xdr:row>0</xdr:row>
                    <xdr:rowOff>38100</xdr:rowOff>
                  </from>
                  <to>
                    <xdr:col>7</xdr:col>
                    <xdr:colOff>657225</xdr:colOff>
                    <xdr:row>0</xdr:row>
                    <xdr:rowOff>247650</xdr:rowOff>
                  </to>
                </anchor>
              </controlPr>
            </control>
          </mc:Choice>
        </mc:AlternateContent>
        <mc:AlternateContent xmlns:mc="http://schemas.openxmlformats.org/markup-compatibility/2006">
          <mc:Choice Requires="x14">
            <control shapeId="10262" r:id="rId12" name="Button 22">
              <controlPr defaultSize="0" print="0" autoFill="0" autoPict="0" macro="[0]!Chama_GeralTelaCheia" altText="Contas">
                <anchor>
                  <from>
                    <xdr:col>7</xdr:col>
                    <xdr:colOff>809625</xdr:colOff>
                    <xdr:row>0</xdr:row>
                    <xdr:rowOff>38100</xdr:rowOff>
                  </from>
                  <to>
                    <xdr:col>7</xdr:col>
                    <xdr:colOff>1571625</xdr:colOff>
                    <xdr:row>0</xdr:row>
                    <xdr:rowOff>247650</xdr:rowOff>
                  </to>
                </anchor>
              </controlPr>
            </control>
          </mc:Choice>
        </mc:AlternateContent>
        <mc:AlternateContent xmlns:mc="http://schemas.openxmlformats.org/markup-compatibility/2006">
          <mc:Choice Requires="x14">
            <control shapeId="10263" r:id="rId13" name="Button 23">
              <controlPr defaultSize="0" print="0" autoFill="0" autoPict="0" macro="[0]!Chama_GeralTelaMenu" altText="Contas">
                <anchor>
                  <from>
                    <xdr:col>7</xdr:col>
                    <xdr:colOff>1590675</xdr:colOff>
                    <xdr:row>0</xdr:row>
                    <xdr:rowOff>38100</xdr:rowOff>
                  </from>
                  <to>
                    <xdr:col>9</xdr:col>
                    <xdr:colOff>285750</xdr:colOff>
                    <xdr:row>0</xdr:row>
                    <xdr:rowOff>247650</xdr:rowOff>
                  </to>
                </anchor>
              </controlPr>
            </control>
          </mc:Choice>
        </mc:AlternateContent>
        <mc:AlternateContent xmlns:mc="http://schemas.openxmlformats.org/markup-compatibility/2006">
          <mc:Choice Requires="x14">
            <control shapeId="10264" r:id="rId14" name="Button 24">
              <controlPr defaultSize="0" print="0" autoFill="0" autoPict="0" macro="[0]!PlanilhaCartoes" altText="Contas">
                <anchor>
                  <from>
                    <xdr:col>3</xdr:col>
                    <xdr:colOff>66675</xdr:colOff>
                    <xdr:row>0</xdr:row>
                    <xdr:rowOff>38100</xdr:rowOff>
                  </from>
                  <to>
                    <xdr:col>3</xdr:col>
                    <xdr:colOff>676275</xdr:colOff>
                    <xdr:row>0</xdr:row>
                    <xdr:rowOff>247650</xdr:rowOff>
                  </to>
                </anchor>
              </controlPr>
            </control>
          </mc:Choice>
        </mc:AlternateContent>
        <mc:AlternateContent xmlns:mc="http://schemas.openxmlformats.org/markup-compatibility/2006">
          <mc:Choice Requires="x14">
            <control shapeId="10265" r:id="rId15" name="Button 25">
              <controlPr defaultSize="0" print="0" autoFill="0" autoPict="0" macro="[0]!PlanilhaCDV">
                <anchor>
                  <from>
                    <xdr:col>3</xdr:col>
                    <xdr:colOff>695325</xdr:colOff>
                    <xdr:row>0</xdr:row>
                    <xdr:rowOff>38100</xdr:rowOff>
                  </from>
                  <to>
                    <xdr:col>5</xdr:col>
                    <xdr:colOff>171450</xdr:colOff>
                    <xdr:row>0</xdr:row>
                    <xdr:rowOff>247650</xdr:rowOff>
                  </to>
                </anchor>
              </controlPr>
            </control>
          </mc:Choice>
        </mc:AlternateContent>
        <mc:AlternateContent xmlns:mc="http://schemas.openxmlformats.org/markup-compatibility/2006">
          <mc:Choice Requires="x14">
            <control shapeId="10266" r:id="rId16" name="Button 26">
              <controlPr defaultSize="0" print="0" autoFill="0" autoPict="0" macro="[0]!ImportarCSV" altText="Importar CSV">
                <anchor>
                  <from>
                    <xdr:col>11</xdr:col>
                    <xdr:colOff>695325</xdr:colOff>
                    <xdr:row>1</xdr:row>
                    <xdr:rowOff>76200</xdr:rowOff>
                  </from>
                  <to>
                    <xdr:col>12</xdr:col>
                    <xdr:colOff>76200</xdr:colOff>
                    <xdr:row>2</xdr:row>
                    <xdr:rowOff>123825</xdr:rowOff>
                  </to>
                </anchor>
              </controlPr>
            </control>
          </mc:Choice>
        </mc:AlternateContent>
      </controls>
    </mc:Choice>
  </mc:AlternateContent>
  <tableParts count="13">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ontes"/>
  <dimension ref="A1:R31"/>
  <sheetViews>
    <sheetView showGridLines="0" showRowColHeaders="0" zoomScale="144" zoomScaleNormal="144" workbookViewId="0"/>
  </sheetViews>
  <sheetFormatPr defaultColWidth="0" defaultRowHeight="15" zeroHeight="1" x14ac:dyDescent="0.25"/>
  <cols>
    <col min="1" max="1" width="2.28515625" customWidth="1"/>
    <col min="2" max="14" width="9.140625" customWidth="1"/>
    <col min="15" max="15" width="2.28515625" customWidth="1"/>
    <col min="16" max="18" width="0" hidden="1" customWidth="1"/>
    <col min="19" max="16384" width="9.140625" hidden="1"/>
  </cols>
  <sheetData>
    <row r="1" spans="1:18" ht="18" customHeight="1" x14ac:dyDescent="0.25">
      <c r="A1" s="54"/>
      <c r="B1" s="54"/>
      <c r="C1" s="54"/>
      <c r="D1" s="66" t="s">
        <v>180</v>
      </c>
      <c r="E1" s="54"/>
      <c r="F1" s="54"/>
      <c r="G1" s="54"/>
      <c r="H1" s="54"/>
      <c r="I1" s="54"/>
      <c r="J1" s="54"/>
      <c r="K1" s="54"/>
      <c r="L1" s="54"/>
      <c r="M1" s="54"/>
      <c r="N1" s="54"/>
      <c r="O1" s="54"/>
      <c r="P1" s="54"/>
      <c r="Q1" s="54"/>
      <c r="R1" s="54"/>
    </row>
    <row r="2" spans="1:18" ht="5.25" customHeight="1" x14ac:dyDescent="0.25"/>
    <row r="3" spans="1:18" ht="15" customHeight="1" x14ac:dyDescent="0.25">
      <c r="B3" s="342" t="s">
        <v>144</v>
      </c>
      <c r="C3" s="342"/>
      <c r="D3" s="342"/>
      <c r="E3" s="342"/>
      <c r="F3" s="342"/>
      <c r="G3" s="342"/>
      <c r="H3" s="342"/>
      <c r="I3" s="342"/>
      <c r="J3" s="342"/>
      <c r="K3" s="342"/>
      <c r="L3" s="342"/>
      <c r="M3" s="342"/>
      <c r="N3" s="342"/>
    </row>
    <row r="4" spans="1:18" x14ac:dyDescent="0.25">
      <c r="B4" s="342"/>
      <c r="C4" s="342"/>
      <c r="D4" s="342"/>
      <c r="E4" s="342"/>
      <c r="F4" s="342"/>
      <c r="G4" s="342"/>
      <c r="H4" s="342"/>
      <c r="I4" s="342"/>
      <c r="J4" s="342"/>
      <c r="K4" s="342"/>
      <c r="L4" s="342"/>
      <c r="M4" s="342"/>
      <c r="N4" s="342"/>
    </row>
    <row r="5" spans="1:18" ht="4.5" customHeight="1" x14ac:dyDescent="0.25"/>
    <row r="6" spans="1:18" x14ac:dyDescent="0.25">
      <c r="B6" s="67" t="s">
        <v>160</v>
      </c>
      <c r="C6" s="65"/>
      <c r="D6" s="65"/>
      <c r="E6" s="65"/>
      <c r="G6" s="67" t="s">
        <v>159</v>
      </c>
      <c r="H6" s="65"/>
      <c r="I6" s="65"/>
      <c r="J6" s="65"/>
      <c r="K6" s="65"/>
      <c r="L6" s="65"/>
      <c r="M6" s="65"/>
      <c r="N6" s="65"/>
    </row>
    <row r="7" spans="1:18" x14ac:dyDescent="0.25">
      <c r="B7" s="68" t="s">
        <v>146</v>
      </c>
      <c r="G7" s="68" t="s">
        <v>158</v>
      </c>
    </row>
    <row r="8" spans="1:18" x14ac:dyDescent="0.25">
      <c r="B8" s="68" t="s">
        <v>147</v>
      </c>
      <c r="G8" s="68" t="s">
        <v>161</v>
      </c>
    </row>
    <row r="9" spans="1:18" x14ac:dyDescent="0.25">
      <c r="B9" s="68" t="s">
        <v>148</v>
      </c>
      <c r="G9" s="68" t="s">
        <v>162</v>
      </c>
    </row>
    <row r="10" spans="1:18" x14ac:dyDescent="0.25">
      <c r="B10" s="68" t="s">
        <v>149</v>
      </c>
      <c r="G10" s="68" t="s">
        <v>163</v>
      </c>
    </row>
    <row r="11" spans="1:18" x14ac:dyDescent="0.25">
      <c r="B11" s="68" t="s">
        <v>150</v>
      </c>
      <c r="G11" s="68" t="s">
        <v>165</v>
      </c>
    </row>
    <row r="12" spans="1:18" x14ac:dyDescent="0.25">
      <c r="B12" s="68" t="s">
        <v>151</v>
      </c>
      <c r="G12" s="68" t="s">
        <v>166</v>
      </c>
    </row>
    <row r="13" spans="1:18" x14ac:dyDescent="0.25">
      <c r="B13" s="68" t="s">
        <v>152</v>
      </c>
      <c r="G13" s="68" t="s">
        <v>167</v>
      </c>
    </row>
    <row r="14" spans="1:18" x14ac:dyDescent="0.25">
      <c r="B14" s="68" t="s">
        <v>153</v>
      </c>
      <c r="G14" s="68" t="s">
        <v>168</v>
      </c>
    </row>
    <row r="15" spans="1:18" x14ac:dyDescent="0.25">
      <c r="B15" s="68" t="s">
        <v>154</v>
      </c>
      <c r="G15" s="68" t="s">
        <v>169</v>
      </c>
    </row>
    <row r="16" spans="1:18" x14ac:dyDescent="0.25">
      <c r="B16" s="68" t="s">
        <v>155</v>
      </c>
      <c r="G16" s="68" t="s">
        <v>170</v>
      </c>
    </row>
    <row r="17" spans="1:15" x14ac:dyDescent="0.25">
      <c r="B17" s="68" t="s">
        <v>156</v>
      </c>
      <c r="G17" s="68" t="s">
        <v>171</v>
      </c>
    </row>
    <row r="18" spans="1:15" x14ac:dyDescent="0.25">
      <c r="B18" s="68" t="s">
        <v>157</v>
      </c>
      <c r="G18" s="68" t="s">
        <v>172</v>
      </c>
    </row>
    <row r="19" spans="1:15" x14ac:dyDescent="0.25">
      <c r="B19" s="68" t="s">
        <v>228</v>
      </c>
      <c r="G19" s="68" t="s">
        <v>229</v>
      </c>
    </row>
    <row r="20" spans="1:15" x14ac:dyDescent="0.25">
      <c r="B20" s="68" t="s">
        <v>176</v>
      </c>
    </row>
    <row r="21" spans="1:15" ht="3.75" customHeight="1" x14ac:dyDescent="0.25"/>
    <row r="22" spans="1:15" x14ac:dyDescent="0.25">
      <c r="B22" s="341" t="s">
        <v>251</v>
      </c>
      <c r="C22" s="341"/>
      <c r="D22" s="341"/>
      <c r="E22" s="341"/>
      <c r="F22" s="341"/>
      <c r="G22" s="341"/>
      <c r="H22" s="341"/>
      <c r="I22" s="341"/>
      <c r="J22" s="341"/>
      <c r="K22" s="341"/>
      <c r="L22" s="341"/>
      <c r="M22" s="341"/>
      <c r="N22" s="341"/>
    </row>
    <row r="23" spans="1:15" x14ac:dyDescent="0.25">
      <c r="B23" s="341"/>
      <c r="C23" s="341"/>
      <c r="D23" s="341"/>
      <c r="E23" s="341"/>
      <c r="F23" s="341"/>
      <c r="G23" s="341"/>
      <c r="H23" s="341"/>
      <c r="I23" s="341"/>
      <c r="J23" s="341"/>
      <c r="K23" s="341"/>
      <c r="L23" s="341"/>
      <c r="M23" s="341"/>
      <c r="N23" s="341"/>
    </row>
    <row r="24" spans="1:15" ht="4.5" customHeight="1" x14ac:dyDescent="0.25"/>
    <row r="25" spans="1:15" x14ac:dyDescent="0.25">
      <c r="B25" s="341" t="s">
        <v>164</v>
      </c>
      <c r="C25" s="341"/>
      <c r="D25" s="341"/>
      <c r="E25" s="341"/>
      <c r="F25" s="341"/>
      <c r="G25" s="341"/>
      <c r="H25" s="341"/>
      <c r="I25" s="341"/>
      <c r="J25" s="341"/>
      <c r="K25" s="341"/>
      <c r="L25" s="341"/>
      <c r="M25" s="341"/>
      <c r="N25" s="341"/>
    </row>
    <row r="26" spans="1:15" x14ac:dyDescent="0.25">
      <c r="B26" s="341"/>
      <c r="C26" s="341"/>
      <c r="D26" s="341"/>
      <c r="E26" s="341"/>
      <c r="F26" s="341"/>
      <c r="G26" s="341"/>
      <c r="H26" s="341"/>
      <c r="I26" s="341"/>
      <c r="J26" s="341"/>
      <c r="K26" s="341"/>
      <c r="L26" s="341"/>
      <c r="M26" s="341"/>
      <c r="N26" s="341"/>
    </row>
    <row r="27" spans="1:15" x14ac:dyDescent="0.25">
      <c r="I27" t="s">
        <v>145</v>
      </c>
      <c r="M27" t="s">
        <v>141</v>
      </c>
    </row>
    <row r="28" spans="1:15" ht="4.5" customHeight="1" x14ac:dyDescent="0.25">
      <c r="A28" s="90"/>
      <c r="B28" s="90"/>
      <c r="C28" s="90"/>
      <c r="D28" s="90"/>
      <c r="E28" s="90"/>
      <c r="F28" s="90"/>
      <c r="G28" s="90"/>
      <c r="H28" s="90"/>
      <c r="I28" s="90"/>
      <c r="J28" s="90"/>
      <c r="K28" s="90"/>
      <c r="L28" s="90"/>
      <c r="M28" s="90"/>
      <c r="N28" s="90"/>
      <c r="O28" s="90"/>
    </row>
    <row r="29" spans="1:15" hidden="1" x14ac:dyDescent="0.25"/>
    <row r="30" spans="1:15" hidden="1" x14ac:dyDescent="0.25"/>
    <row r="31" spans="1:15" hidden="1" x14ac:dyDescent="0.25"/>
  </sheetData>
  <mergeCells count="3">
    <mergeCell ref="B22:N23"/>
    <mergeCell ref="B25:N26"/>
    <mergeCell ref="B3:N4"/>
  </mergeCells>
  <hyperlinks>
    <hyperlink ref="B20" r:id="rId1"/>
    <hyperlink ref="B18" r:id="rId2"/>
    <hyperlink ref="B7" r:id="rId3"/>
    <hyperlink ref="B8" r:id="rId4"/>
    <hyperlink ref="B9" r:id="rId5"/>
    <hyperlink ref="B10" r:id="rId6"/>
    <hyperlink ref="B11" r:id="rId7"/>
    <hyperlink ref="B12" r:id="rId8"/>
    <hyperlink ref="B13" r:id="rId9"/>
    <hyperlink ref="B14" r:id="rId10"/>
    <hyperlink ref="B15" r:id="rId11"/>
    <hyperlink ref="B16" r:id="rId12"/>
    <hyperlink ref="B17" r:id="rId13"/>
    <hyperlink ref="G7" r:id="rId14"/>
    <hyperlink ref="G8" r:id="rId15"/>
    <hyperlink ref="G9" r:id="rId16"/>
    <hyperlink ref="G10" r:id="rId17"/>
    <hyperlink ref="G11" r:id="rId18"/>
    <hyperlink ref="G12" r:id="rId19"/>
    <hyperlink ref="G13" r:id="rId20"/>
    <hyperlink ref="G14" r:id="rId21"/>
    <hyperlink ref="G15" r:id="rId22"/>
    <hyperlink ref="G16" r:id="rId23"/>
    <hyperlink ref="G17" r:id="rId24"/>
    <hyperlink ref="G18" r:id="rId25"/>
  </hyperlinks>
  <pageMargins left="0.511811024" right="0.511811024" top="0.78740157499999996" bottom="0.78740157499999996" header="0.31496062000000002" footer="0.31496062000000002"/>
  <drawing r:id="rId26"/>
  <legacyDrawing r:id="rId27"/>
  <mc:AlternateContent xmlns:mc="http://schemas.openxmlformats.org/markup-compatibility/2006">
    <mc:Choice Requires="x14">
      <controls>
        <mc:AlternateContent xmlns:mc="http://schemas.openxmlformats.org/markup-compatibility/2006">
          <mc:Choice Requires="x14">
            <control shapeId="11265" r:id="rId28" name="Button 1">
              <controlPr defaultSize="0" print="0" autoFill="0" autoPict="0" macro="[0]!PlanilhaConfig" altText="Contas">
                <anchor>
                  <from>
                    <xdr:col>1</xdr:col>
                    <xdr:colOff>28575</xdr:colOff>
                    <xdr:row>0</xdr:row>
                    <xdr:rowOff>28575</xdr:rowOff>
                  </from>
                  <to>
                    <xdr:col>2</xdr:col>
                    <xdr:colOff>409575</xdr:colOff>
                    <xdr:row>0</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64</vt:i4>
      </vt:variant>
    </vt:vector>
  </HeadingPairs>
  <TitlesOfParts>
    <vt:vector size="71" baseType="lpstr">
      <vt:lpstr>CFL</vt:lpstr>
      <vt:lpstr>Contas</vt:lpstr>
      <vt:lpstr>CCred</vt:lpstr>
      <vt:lpstr>CDV</vt:lpstr>
      <vt:lpstr>Rel</vt:lpstr>
      <vt:lpstr>CONFIG</vt:lpstr>
      <vt:lpstr>Fontes</vt:lpstr>
      <vt:lpstr>CDV!Anos</vt:lpstr>
      <vt:lpstr>Anos</vt:lpstr>
      <vt:lpstr>Rel!Area_de_impressao</vt:lpstr>
      <vt:lpstr>buscaCodigo</vt:lpstr>
      <vt:lpstr>cdvcod</vt:lpstr>
      <vt:lpstr>cdvdata</vt:lpstr>
      <vt:lpstr>cdvdesc</vt:lpstr>
      <vt:lpstr>cdvlcs</vt:lpstr>
      <vt:lpstr>cdvoperadora</vt:lpstr>
      <vt:lpstr>cdvvalor</vt:lpstr>
      <vt:lpstr>Contas</vt:lpstr>
      <vt:lpstr>crcartao</vt:lpstr>
      <vt:lpstr>crCodigo</vt:lpstr>
      <vt:lpstr>crdata</vt:lpstr>
      <vt:lpstr>crdescricao</vt:lpstr>
      <vt:lpstr>crlcs</vt:lpstr>
      <vt:lpstr>crvalor</vt:lpstr>
      <vt:lpstr>csv</vt:lpstr>
      <vt:lpstr>ctCategoria</vt:lpstr>
      <vt:lpstr>ctConta</vt:lpstr>
      <vt:lpstr>Contas!ctData</vt:lpstr>
      <vt:lpstr>Contas!ctDescricao</vt:lpstr>
      <vt:lpstr>ctSubcategoria</vt:lpstr>
      <vt:lpstr>Contas!ctValor</vt:lpstr>
      <vt:lpstr>data</vt:lpstr>
      <vt:lpstr>dataAlert</vt:lpstr>
      <vt:lpstr>DataFinal</vt:lpstr>
      <vt:lpstr>DataInicial</vt:lpstr>
      <vt:lpstr>descricao</vt:lpstr>
      <vt:lpstr>fba</vt:lpstr>
      <vt:lpstr>grf</vt:lpstr>
      <vt:lpstr>Lançamentos_Fixos</vt:lpstr>
      <vt:lpstr>ListaCategorias</vt:lpstr>
      <vt:lpstr>ListaCode</vt:lpstr>
      <vt:lpstr>ListaCodigo</vt:lpstr>
      <vt:lpstr>ListaDeImportacao</vt:lpstr>
      <vt:lpstr>ListaMove</vt:lpstr>
      <vt:lpstr>ListaReceitas</vt:lpstr>
      <vt:lpstr>ListaRel</vt:lpstr>
      <vt:lpstr>ListaSubCategorias</vt:lpstr>
      <vt:lpstr>ListaSubDespesas</vt:lpstr>
      <vt:lpstr>MesesDoAno</vt:lpstr>
      <vt:lpstr>mesRelFinal</vt:lpstr>
      <vt:lpstr>mesRelInicial</vt:lpstr>
      <vt:lpstr>CCred!nomeCartoes</vt:lpstr>
      <vt:lpstr>nomeCartoes</vt:lpstr>
      <vt:lpstr>CDV!NomedasContas</vt:lpstr>
      <vt:lpstr>NomedasContas</vt:lpstr>
      <vt:lpstr>ooa</vt:lpstr>
      <vt:lpstr>CDV!rcrcartao</vt:lpstr>
      <vt:lpstr>CDV!rcrCodigo</vt:lpstr>
      <vt:lpstr>CDV!rcrdata</vt:lpstr>
      <vt:lpstr>CDV!rcrdescricao</vt:lpstr>
      <vt:lpstr>CDV!rcrlcs</vt:lpstr>
      <vt:lpstr>CDV!rcrvalor</vt:lpstr>
      <vt:lpstr>relCatSel</vt:lpstr>
      <vt:lpstr>relContaSel</vt:lpstr>
      <vt:lpstr>relSubCatSel</vt:lpstr>
      <vt:lpstr>Repetir</vt:lpstr>
      <vt:lpstr>RnomeCartoes</vt:lpstr>
      <vt:lpstr>rpt</vt:lpstr>
      <vt:lpstr>Rel!Titulos_de_impressao</vt:lpstr>
      <vt:lpstr>valor</vt:lpstr>
      <vt:lpstr>valRel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lgomes</dc:creator>
  <cp:lastModifiedBy>lgomes</cp:lastModifiedBy>
  <cp:lastPrinted>2017-09-02T17:33:01Z</cp:lastPrinted>
  <dcterms:created xsi:type="dcterms:W3CDTF">2016-01-30T07:26:33Z</dcterms:created>
  <dcterms:modified xsi:type="dcterms:W3CDTF">2018-01-12T22:52:10Z</dcterms:modified>
</cp:coreProperties>
</file>